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mr Morrison\Documents\Documents\Documents\BOB's STUFF\Documents\EXCEL Spreadsheets\Basketball\MASTER Workbooks\"/>
    </mc:Choice>
  </mc:AlternateContent>
  <bookViews>
    <workbookView xWindow="-15" yWindow="-15" windowWidth="24060" windowHeight="5025" activeTab="1"/>
  </bookViews>
  <sheets>
    <sheet name="COLLECTION" sheetId="1" r:id="rId1"/>
    <sheet name="ROSTER" sheetId="11" r:id="rId2"/>
    <sheet name="GAME STATS" sheetId="7" r:id="rId3"/>
    <sheet name="TOTALS &amp; AVERAGES" sheetId="6" r:id="rId4"/>
    <sheet name="PERFORMANCE" sheetId="8" r:id="rId5"/>
    <sheet name="VALUE POINTS" sheetId="9" r:id="rId6"/>
  </sheets>
  <definedNames>
    <definedName name="_xlnm._FilterDatabase" localSheetId="3" hidden="1">'TOTALS &amp; AVERAGES'!$B$7:$BL$53</definedName>
  </definedNames>
  <calcPr calcId="152511"/>
</workbook>
</file>

<file path=xl/calcChain.xml><?xml version="1.0" encoding="utf-8"?>
<calcChain xmlns="http://schemas.openxmlformats.org/spreadsheetml/2006/main">
  <c r="BJ51" i="6" l="1"/>
  <c r="AZ51" i="6"/>
  <c r="AX51" i="6"/>
  <c r="AT51" i="6"/>
  <c r="AR51" i="6"/>
  <c r="AN51" i="6"/>
  <c r="AL51" i="6"/>
  <c r="AH51" i="6"/>
  <c r="AF51" i="6"/>
  <c r="AB51" i="6"/>
  <c r="Z51" i="6"/>
  <c r="Y51" i="6"/>
  <c r="X51" i="6"/>
  <c r="W51" i="6"/>
  <c r="S51" i="6"/>
  <c r="Q51" i="6"/>
  <c r="M51" i="6"/>
  <c r="K51" i="6"/>
  <c r="J51" i="6"/>
  <c r="K17" i="8" l="1"/>
  <c r="AS2949" i="7"/>
  <c r="AO2949" i="7"/>
  <c r="AH2949" i="7"/>
  <c r="AD2949" i="7"/>
  <c r="AS2890" i="7"/>
  <c r="AO2890" i="7"/>
  <c r="AH2890" i="7"/>
  <c r="AD2890" i="7"/>
  <c r="AS2831" i="7"/>
  <c r="AO2831" i="7"/>
  <c r="AH2831" i="7"/>
  <c r="AD2831" i="7"/>
  <c r="AS2772" i="7"/>
  <c r="AO2772" i="7"/>
  <c r="AH2772" i="7"/>
  <c r="AD2772" i="7"/>
  <c r="AS2713" i="7"/>
  <c r="AO2713" i="7"/>
  <c r="AH2713" i="7"/>
  <c r="AD2713" i="7"/>
  <c r="AS2654" i="7"/>
  <c r="AO2654" i="7"/>
  <c r="AH2654" i="7"/>
  <c r="AD2654" i="7"/>
  <c r="AS2595" i="7"/>
  <c r="AO2595" i="7"/>
  <c r="AH2595" i="7"/>
  <c r="AD2595" i="7"/>
  <c r="AS2536" i="7"/>
  <c r="AO2536" i="7"/>
  <c r="AH2536" i="7"/>
  <c r="AD2536" i="7"/>
  <c r="AS2477" i="7"/>
  <c r="AO2477" i="7"/>
  <c r="AH2477" i="7"/>
  <c r="AD2477" i="7"/>
  <c r="AS2418" i="7"/>
  <c r="AO2418" i="7"/>
  <c r="AH2418" i="7"/>
  <c r="AD2418" i="7"/>
  <c r="AS2359" i="7"/>
  <c r="AO2359" i="7"/>
  <c r="AH2359" i="7"/>
  <c r="AD2359" i="7"/>
  <c r="AS2300" i="7"/>
  <c r="AO2300" i="7"/>
  <c r="AH2300" i="7"/>
  <c r="AD2300" i="7"/>
  <c r="AS2241" i="7"/>
  <c r="AO2241" i="7"/>
  <c r="AH2241" i="7"/>
  <c r="AD2241" i="7"/>
  <c r="AS2182" i="7"/>
  <c r="AO2182" i="7"/>
  <c r="AH2182" i="7"/>
  <c r="AD2182" i="7"/>
  <c r="AS2123" i="7"/>
  <c r="AO2123" i="7"/>
  <c r="AH2123" i="7"/>
  <c r="AD2123" i="7"/>
  <c r="AS2064" i="7"/>
  <c r="AO2064" i="7"/>
  <c r="AH2064" i="7"/>
  <c r="AD2064" i="7"/>
  <c r="AS2005" i="7"/>
  <c r="AO2005" i="7"/>
  <c r="AH2005" i="7"/>
  <c r="AD2005" i="7"/>
  <c r="AS1946" i="7"/>
  <c r="AO1946" i="7"/>
  <c r="AH1946" i="7"/>
  <c r="AD1946" i="7"/>
  <c r="AS1887" i="7"/>
  <c r="AO1887" i="7"/>
  <c r="AH1887" i="7"/>
  <c r="AD1887" i="7"/>
  <c r="AS1828" i="7"/>
  <c r="AO1828" i="7"/>
  <c r="AH1828" i="7"/>
  <c r="AD1828" i="7"/>
  <c r="AS1769" i="7"/>
  <c r="AO1769" i="7"/>
  <c r="AH1769" i="7"/>
  <c r="AD1769" i="7"/>
  <c r="AS1710" i="7"/>
  <c r="AO1710" i="7"/>
  <c r="AH1710" i="7"/>
  <c r="AD1710" i="7"/>
  <c r="AS1651" i="7"/>
  <c r="AO1651" i="7"/>
  <c r="AH1651" i="7"/>
  <c r="AD1651" i="7"/>
  <c r="AS1592" i="7"/>
  <c r="AO1592" i="7"/>
  <c r="AH1592" i="7"/>
  <c r="AD1592" i="7"/>
  <c r="AS1533" i="7"/>
  <c r="AO1533" i="7"/>
  <c r="AH1533" i="7"/>
  <c r="AD1533" i="7"/>
  <c r="AS1474" i="7"/>
  <c r="AO1474" i="7"/>
  <c r="AH1474" i="7"/>
  <c r="AD1474" i="7"/>
  <c r="AS1415" i="7"/>
  <c r="AO1415" i="7"/>
  <c r="AH1415" i="7"/>
  <c r="AD1415" i="7"/>
  <c r="AS1356" i="7"/>
  <c r="AO1356" i="7"/>
  <c r="AH1356" i="7"/>
  <c r="AD1356" i="7"/>
  <c r="AS1297" i="7"/>
  <c r="AO1297" i="7"/>
  <c r="AH1297" i="7"/>
  <c r="AD1297" i="7"/>
  <c r="AS1238" i="7"/>
  <c r="AO1238" i="7"/>
  <c r="AH1238" i="7"/>
  <c r="AD1238" i="7"/>
  <c r="AS1179" i="7"/>
  <c r="AO1179" i="7"/>
  <c r="AH1179" i="7"/>
  <c r="AD1179" i="7"/>
  <c r="AS1120" i="7"/>
  <c r="AO1120" i="7"/>
  <c r="AH1120" i="7"/>
  <c r="AD1120" i="7"/>
  <c r="AS1061" i="7"/>
  <c r="AO1061" i="7"/>
  <c r="AH1061" i="7"/>
  <c r="AD1061" i="7"/>
  <c r="AS1002" i="7"/>
  <c r="AO1002" i="7"/>
  <c r="AH1002" i="7"/>
  <c r="AD1002" i="7"/>
  <c r="AS943" i="7"/>
  <c r="AO943" i="7"/>
  <c r="AH943" i="7"/>
  <c r="AD943" i="7"/>
  <c r="AS884" i="7"/>
  <c r="AO884" i="7"/>
  <c r="AH884" i="7"/>
  <c r="AD884" i="7"/>
  <c r="AS825" i="7"/>
  <c r="AO825" i="7"/>
  <c r="AH825" i="7"/>
  <c r="AD825" i="7"/>
  <c r="AS766" i="7"/>
  <c r="AO766" i="7"/>
  <c r="AH766" i="7"/>
  <c r="AD766" i="7"/>
  <c r="AS707" i="7"/>
  <c r="AO707" i="7"/>
  <c r="AH707" i="7"/>
  <c r="AD707" i="7"/>
  <c r="AS648" i="7"/>
  <c r="AO648" i="7"/>
  <c r="AH648" i="7"/>
  <c r="AD648" i="7"/>
  <c r="AS589" i="7"/>
  <c r="AO589" i="7"/>
  <c r="AH589" i="7"/>
  <c r="AD589" i="7"/>
  <c r="AS530" i="7"/>
  <c r="AO530" i="7"/>
  <c r="AH530" i="7"/>
  <c r="AD530" i="7"/>
  <c r="AS471" i="7"/>
  <c r="AO471" i="7"/>
  <c r="AH471" i="7"/>
  <c r="AD471" i="7"/>
  <c r="AS412" i="7"/>
  <c r="AO412" i="7"/>
  <c r="AH412" i="7"/>
  <c r="AD412" i="7"/>
  <c r="AS353" i="7"/>
  <c r="AO353" i="7"/>
  <c r="AH353" i="7"/>
  <c r="AD353" i="7"/>
  <c r="AS294" i="7"/>
  <c r="AO294" i="7"/>
  <c r="AH294" i="7"/>
  <c r="AD294" i="7"/>
  <c r="AS235" i="7"/>
  <c r="AO235" i="7"/>
  <c r="AH235" i="7"/>
  <c r="AD235" i="7"/>
  <c r="AS176" i="7"/>
  <c r="AO176" i="7"/>
  <c r="AH176" i="7"/>
  <c r="AD176" i="7"/>
  <c r="AS117" i="7"/>
  <c r="AO117" i="7"/>
  <c r="AH117" i="7"/>
  <c r="AD117" i="7"/>
  <c r="AH58" i="7"/>
  <c r="AD58" i="7"/>
  <c r="BS138" i="7"/>
  <c r="BL2944" i="7"/>
  <c r="BI2947" i="7" s="1"/>
  <c r="BI2949" i="7" s="1"/>
  <c r="BL2885" i="7"/>
  <c r="BI2888" i="7" s="1"/>
  <c r="BI2890" i="7" s="1"/>
  <c r="BL2826" i="7"/>
  <c r="BI2829" i="7" s="1"/>
  <c r="BI2831" i="7" s="1"/>
  <c r="BL2767" i="7"/>
  <c r="BI2770" i="7" s="1"/>
  <c r="BI2772" i="7" s="1"/>
  <c r="BL2708" i="7"/>
  <c r="BI2711" i="7" s="1"/>
  <c r="BI2713" i="7" s="1"/>
  <c r="BL2649" i="7"/>
  <c r="BI2652" i="7" s="1"/>
  <c r="BI2654" i="7" s="1"/>
  <c r="BL2590" i="7"/>
  <c r="BI2593" i="7" s="1"/>
  <c r="BI2595" i="7" s="1"/>
  <c r="BL2531" i="7"/>
  <c r="BI2534" i="7" s="1"/>
  <c r="BI2536" i="7" s="1"/>
  <c r="BL2472" i="7"/>
  <c r="BI2475" i="7" s="1"/>
  <c r="BI2477" i="7" s="1"/>
  <c r="BL2413" i="7"/>
  <c r="BI2416" i="7" s="1"/>
  <c r="BI2418" i="7" s="1"/>
  <c r="BL2354" i="7"/>
  <c r="BI2357" i="7" s="1"/>
  <c r="BI2359" i="7" s="1"/>
  <c r="BL2295" i="7"/>
  <c r="BI2298" i="7" s="1"/>
  <c r="BI2300" i="7" s="1"/>
  <c r="BL2236" i="7"/>
  <c r="BI2239" i="7" s="1"/>
  <c r="BI2241" i="7" s="1"/>
  <c r="BL2177" i="7"/>
  <c r="BI2180" i="7" s="1"/>
  <c r="BI2182" i="7" s="1"/>
  <c r="BL2118" i="7"/>
  <c r="BI2121" i="7" s="1"/>
  <c r="BI2123" i="7" s="1"/>
  <c r="BL2059" i="7"/>
  <c r="BI2062" i="7" s="1"/>
  <c r="BI2064" i="7" s="1"/>
  <c r="BL2000" i="7"/>
  <c r="BI2003" i="7" s="1"/>
  <c r="BI2005" i="7" s="1"/>
  <c r="BL1941" i="7"/>
  <c r="BI1944" i="7" s="1"/>
  <c r="BI1946" i="7" s="1"/>
  <c r="BL1882" i="7"/>
  <c r="BI1885" i="7" s="1"/>
  <c r="BI1887" i="7" s="1"/>
  <c r="BL1823" i="7"/>
  <c r="BI1826" i="7" s="1"/>
  <c r="BI1828" i="7" s="1"/>
  <c r="BL1764" i="7"/>
  <c r="BI1767" i="7" s="1"/>
  <c r="BI1769" i="7" s="1"/>
  <c r="BL1705" i="7"/>
  <c r="BI1708" i="7" s="1"/>
  <c r="BI1710" i="7" s="1"/>
  <c r="BL1646" i="7"/>
  <c r="BI1649" i="7" s="1"/>
  <c r="BI1651" i="7" s="1"/>
  <c r="BL1587" i="7"/>
  <c r="BI1590" i="7" s="1"/>
  <c r="BI1592" i="7" s="1"/>
  <c r="BL1528" i="7"/>
  <c r="BI1531" i="7" s="1"/>
  <c r="BI1533" i="7" s="1"/>
  <c r="BL1469" i="7"/>
  <c r="BI1472" i="7" s="1"/>
  <c r="BI1474" i="7" s="1"/>
  <c r="BL1410" i="7"/>
  <c r="BI1413" i="7" s="1"/>
  <c r="BI1415" i="7" s="1"/>
  <c r="BL1351" i="7"/>
  <c r="BI1354" i="7" s="1"/>
  <c r="BI1356" i="7" s="1"/>
  <c r="BL1292" i="7"/>
  <c r="BI1295" i="7" s="1"/>
  <c r="BI1297" i="7" s="1"/>
  <c r="BL1233" i="7"/>
  <c r="BI1236" i="7" s="1"/>
  <c r="BI1238" i="7" s="1"/>
  <c r="BL1174" i="7"/>
  <c r="BI1177" i="7" s="1"/>
  <c r="BI1179" i="7" s="1"/>
  <c r="BL1115" i="7"/>
  <c r="BI1118" i="7" s="1"/>
  <c r="BI1120" i="7" s="1"/>
  <c r="BL1056" i="7"/>
  <c r="BI1059" i="7" s="1"/>
  <c r="BI1061" i="7" s="1"/>
  <c r="BL997" i="7"/>
  <c r="BI1000" i="7" s="1"/>
  <c r="BI1002" i="7" s="1"/>
  <c r="BL938" i="7"/>
  <c r="BI941" i="7" s="1"/>
  <c r="BI943" i="7" s="1"/>
  <c r="BL879" i="7"/>
  <c r="BI882" i="7" s="1"/>
  <c r="BI884" i="7" s="1"/>
  <c r="BL820" i="7"/>
  <c r="BI823" i="7" s="1"/>
  <c r="BI825" i="7" s="1"/>
  <c r="BL761" i="7"/>
  <c r="BI764" i="7" s="1"/>
  <c r="BI766" i="7" s="1"/>
  <c r="BL702" i="7"/>
  <c r="BI705" i="7" s="1"/>
  <c r="BI707" i="7" s="1"/>
  <c r="BL643" i="7"/>
  <c r="BI646" i="7" s="1"/>
  <c r="BI648" i="7" s="1"/>
  <c r="BL584" i="7"/>
  <c r="BI587" i="7" s="1"/>
  <c r="BI589" i="7" s="1"/>
  <c r="BL525" i="7"/>
  <c r="BI528" i="7" s="1"/>
  <c r="BI530" i="7" s="1"/>
  <c r="BL466" i="7"/>
  <c r="BI469" i="7" s="1"/>
  <c r="BI471" i="7" s="1"/>
  <c r="BL407" i="7"/>
  <c r="BI410" i="7" s="1"/>
  <c r="BI412" i="7" s="1"/>
  <c r="BL348" i="7"/>
  <c r="BI351" i="7" s="1"/>
  <c r="BI353" i="7" s="1"/>
  <c r="BL289" i="7"/>
  <c r="BI292" i="7" s="1"/>
  <c r="BI294" i="7" s="1"/>
  <c r="BL230" i="7"/>
  <c r="BI233" i="7" s="1"/>
  <c r="BI235" i="7" s="1"/>
  <c r="BL171" i="7"/>
  <c r="BI174" i="7" s="1"/>
  <c r="BI176" i="7" s="1"/>
  <c r="BL112" i="7"/>
  <c r="BI115" i="7" s="1"/>
  <c r="BI117" i="7" s="1"/>
  <c r="F4" i="8"/>
  <c r="G5" i="6"/>
  <c r="E5845" i="7"/>
  <c r="E5786" i="7"/>
  <c r="E5727" i="7"/>
  <c r="E5668" i="7"/>
  <c r="E5609" i="7"/>
  <c r="E5550" i="7"/>
  <c r="E5491" i="7"/>
  <c r="E5432" i="7"/>
  <c r="E5373" i="7"/>
  <c r="E5314" i="7"/>
  <c r="E5255" i="7"/>
  <c r="E5196" i="7"/>
  <c r="E5137" i="7"/>
  <c r="E5078" i="7"/>
  <c r="E5019" i="7"/>
  <c r="E4960" i="7"/>
  <c r="E4901" i="7"/>
  <c r="E4842" i="7"/>
  <c r="E4783" i="7"/>
  <c r="E4724" i="7"/>
  <c r="E4665" i="7"/>
  <c r="E4606" i="7"/>
  <c r="E4547" i="7"/>
  <c r="E4488" i="7"/>
  <c r="E4429" i="7"/>
  <c r="E4370" i="7"/>
  <c r="E4311" i="7"/>
  <c r="E4252" i="7"/>
  <c r="E4193" i="7"/>
  <c r="E4134" i="7"/>
  <c r="E4075" i="7"/>
  <c r="E4016" i="7"/>
  <c r="E3957" i="7"/>
  <c r="E3898" i="7"/>
  <c r="E3839" i="7"/>
  <c r="E3780" i="7"/>
  <c r="E3721" i="7"/>
  <c r="E3662" i="7"/>
  <c r="E3603" i="7"/>
  <c r="E3544" i="7"/>
  <c r="E3485" i="7"/>
  <c r="E3426" i="7"/>
  <c r="E3367" i="7"/>
  <c r="E3308" i="7"/>
  <c r="E3249" i="7"/>
  <c r="E3190" i="7"/>
  <c r="E3131" i="7"/>
  <c r="E3072" i="7"/>
  <c r="E3013" i="7"/>
  <c r="E2954" i="7"/>
  <c r="E2895" i="7"/>
  <c r="E2836" i="7"/>
  <c r="E2777" i="7"/>
  <c r="E2718" i="7"/>
  <c r="E2659" i="7"/>
  <c r="E2600" i="7"/>
  <c r="E2541" i="7"/>
  <c r="E2482" i="7"/>
  <c r="E2423" i="7"/>
  <c r="E2364" i="7"/>
  <c r="E2305" i="7"/>
  <c r="E2246" i="7"/>
  <c r="E2187" i="7"/>
  <c r="E2128" i="7"/>
  <c r="E2069" i="7"/>
  <c r="E2010" i="7"/>
  <c r="E1951" i="7"/>
  <c r="E1892" i="7"/>
  <c r="E1833" i="7"/>
  <c r="E1774" i="7"/>
  <c r="E1715" i="7"/>
  <c r="E1656" i="7"/>
  <c r="E1597" i="7"/>
  <c r="E1538" i="7"/>
  <c r="E1479" i="7"/>
  <c r="E1420" i="7"/>
  <c r="E1361" i="7"/>
  <c r="E1302" i="7"/>
  <c r="E1243" i="7"/>
  <c r="E1184" i="7"/>
  <c r="E1125" i="7"/>
  <c r="E1066" i="7"/>
  <c r="E1007" i="7"/>
  <c r="E948" i="7"/>
  <c r="E889" i="7"/>
  <c r="E830" i="7"/>
  <c r="E771" i="7"/>
  <c r="E712" i="7"/>
  <c r="E653" i="7"/>
  <c r="E594" i="7"/>
  <c r="E535" i="7"/>
  <c r="E476" i="7"/>
  <c r="E417" i="7"/>
  <c r="E358" i="7"/>
  <c r="E299" i="7"/>
  <c r="E240" i="7"/>
  <c r="E181" i="7"/>
  <c r="E122" i="7"/>
  <c r="E63" i="7"/>
  <c r="E4" i="7"/>
  <c r="C4" i="8"/>
  <c r="C107" i="6"/>
  <c r="C106" i="6"/>
  <c r="B106" i="6"/>
  <c r="C105" i="6"/>
  <c r="C104" i="6"/>
  <c r="B104" i="6"/>
  <c r="C103" i="6"/>
  <c r="C102" i="6"/>
  <c r="B102" i="6"/>
  <c r="C101" i="6"/>
  <c r="C100" i="6"/>
  <c r="B100" i="6"/>
  <c r="C99" i="6"/>
  <c r="C98" i="6"/>
  <c r="B98" i="6"/>
  <c r="C97" i="6"/>
  <c r="C96" i="6"/>
  <c r="B96" i="6"/>
  <c r="C95" i="6"/>
  <c r="C94" i="6"/>
  <c r="B94" i="6"/>
  <c r="C93" i="6"/>
  <c r="C92" i="6"/>
  <c r="B92" i="6"/>
  <c r="C91" i="6"/>
  <c r="C90" i="6"/>
  <c r="B90" i="6"/>
  <c r="C89" i="6"/>
  <c r="C88" i="6"/>
  <c r="B88" i="6"/>
  <c r="C87" i="6"/>
  <c r="C86" i="6"/>
  <c r="B86" i="6"/>
  <c r="C85" i="6"/>
  <c r="C84" i="6"/>
  <c r="B84" i="6"/>
  <c r="C83" i="6"/>
  <c r="C82" i="6"/>
  <c r="B82" i="6"/>
  <c r="C81" i="6"/>
  <c r="C80" i="6"/>
  <c r="B80" i="6"/>
  <c r="C79" i="6"/>
  <c r="C78" i="6"/>
  <c r="B78" i="6"/>
  <c r="C77" i="6"/>
  <c r="C76" i="6"/>
  <c r="B76" i="6"/>
  <c r="C75" i="6"/>
  <c r="C74" i="6"/>
  <c r="B74" i="6"/>
  <c r="C73" i="6"/>
  <c r="C72" i="6"/>
  <c r="B72" i="6"/>
  <c r="C71" i="6"/>
  <c r="C70" i="6"/>
  <c r="B70" i="6"/>
  <c r="C69" i="6"/>
  <c r="C68" i="6"/>
  <c r="B68" i="6"/>
  <c r="C48" i="6"/>
  <c r="C47" i="6"/>
  <c r="B47" i="6"/>
  <c r="C46" i="6"/>
  <c r="C45" i="6"/>
  <c r="B45" i="6"/>
  <c r="C44" i="6"/>
  <c r="C43" i="6"/>
  <c r="B43" i="6"/>
  <c r="C42" i="6"/>
  <c r="C41" i="6"/>
  <c r="B41" i="6"/>
  <c r="C40" i="6"/>
  <c r="C39" i="6"/>
  <c r="B39" i="6"/>
  <c r="C38" i="6"/>
  <c r="C37" i="6"/>
  <c r="B37" i="6"/>
  <c r="C36" i="6"/>
  <c r="C35" i="6"/>
  <c r="B35" i="6"/>
  <c r="C34" i="6"/>
  <c r="C33" i="6"/>
  <c r="B33" i="6"/>
  <c r="C32" i="6"/>
  <c r="C31" i="6"/>
  <c r="B31" i="6"/>
  <c r="C30" i="6"/>
  <c r="C29" i="6"/>
  <c r="B29" i="6"/>
  <c r="C28" i="6"/>
  <c r="C27" i="6"/>
  <c r="B27" i="6"/>
  <c r="C26" i="6"/>
  <c r="C25" i="6"/>
  <c r="B25" i="6"/>
  <c r="C24" i="6"/>
  <c r="C23" i="6"/>
  <c r="B23" i="6"/>
  <c r="C22" i="6"/>
  <c r="C21" i="6"/>
  <c r="B21" i="6"/>
  <c r="C20" i="6"/>
  <c r="C19" i="6"/>
  <c r="B19" i="6"/>
  <c r="C18" i="6"/>
  <c r="C17" i="6"/>
  <c r="B17" i="6"/>
  <c r="C16" i="6"/>
  <c r="C15" i="6"/>
  <c r="B15" i="6"/>
  <c r="C14" i="6"/>
  <c r="C13" i="6"/>
  <c r="B13" i="6"/>
  <c r="C12" i="6"/>
  <c r="C11" i="6"/>
  <c r="B11" i="6"/>
  <c r="C10" i="6"/>
  <c r="B9" i="6"/>
  <c r="AM5" i="6"/>
  <c r="C9" i="6"/>
  <c r="C5891" i="7"/>
  <c r="C5890" i="7"/>
  <c r="B5890" i="7"/>
  <c r="C5889" i="7"/>
  <c r="C5888" i="7"/>
  <c r="B5888" i="7"/>
  <c r="C5887" i="7"/>
  <c r="C5886" i="7"/>
  <c r="B5886" i="7"/>
  <c r="C5885" i="7"/>
  <c r="C5884" i="7"/>
  <c r="B5884" i="7"/>
  <c r="C5883" i="7"/>
  <c r="C5882" i="7"/>
  <c r="B5882" i="7"/>
  <c r="C5881" i="7"/>
  <c r="C5880" i="7"/>
  <c r="B5880" i="7"/>
  <c r="C5879" i="7"/>
  <c r="C5878" i="7"/>
  <c r="B5878" i="7"/>
  <c r="C5877" i="7"/>
  <c r="C5876" i="7"/>
  <c r="B5876" i="7"/>
  <c r="C5875" i="7"/>
  <c r="C5874" i="7"/>
  <c r="B5874" i="7"/>
  <c r="C5873" i="7"/>
  <c r="C5872" i="7"/>
  <c r="B5872" i="7"/>
  <c r="C5871" i="7"/>
  <c r="C5870" i="7"/>
  <c r="B5870" i="7"/>
  <c r="C5869" i="7"/>
  <c r="C5868" i="7"/>
  <c r="B5868" i="7"/>
  <c r="C5867" i="7"/>
  <c r="C5866" i="7"/>
  <c r="B5866" i="7"/>
  <c r="C5865" i="7"/>
  <c r="C5864" i="7"/>
  <c r="B5864" i="7"/>
  <c r="C5863" i="7"/>
  <c r="C5862" i="7"/>
  <c r="B5862" i="7"/>
  <c r="C5861" i="7"/>
  <c r="C5860" i="7"/>
  <c r="B5860" i="7"/>
  <c r="C5859" i="7"/>
  <c r="C5858" i="7"/>
  <c r="B5858" i="7"/>
  <c r="C5857" i="7"/>
  <c r="C5856" i="7"/>
  <c r="B5856" i="7"/>
  <c r="C5855" i="7"/>
  <c r="C5854" i="7"/>
  <c r="B5854" i="7"/>
  <c r="C5853" i="7"/>
  <c r="C5852" i="7"/>
  <c r="B5852" i="7"/>
  <c r="C5832" i="7"/>
  <c r="C5831" i="7"/>
  <c r="B5831" i="7"/>
  <c r="C5830" i="7"/>
  <c r="C5829" i="7"/>
  <c r="B5829" i="7"/>
  <c r="C5828" i="7"/>
  <c r="C5827" i="7"/>
  <c r="B5827" i="7"/>
  <c r="C5826" i="7"/>
  <c r="C5825" i="7"/>
  <c r="B5825" i="7"/>
  <c r="C5824" i="7"/>
  <c r="C5823" i="7"/>
  <c r="B5823" i="7"/>
  <c r="C5822" i="7"/>
  <c r="C5821" i="7"/>
  <c r="B5821" i="7"/>
  <c r="C5820" i="7"/>
  <c r="C5819" i="7"/>
  <c r="B5819" i="7"/>
  <c r="C5818" i="7"/>
  <c r="C5817" i="7"/>
  <c r="B5817" i="7"/>
  <c r="C5816" i="7"/>
  <c r="C5815" i="7"/>
  <c r="B5815" i="7"/>
  <c r="C5814" i="7"/>
  <c r="C5813" i="7"/>
  <c r="B5813" i="7"/>
  <c r="C5812" i="7"/>
  <c r="C5811" i="7"/>
  <c r="B5811" i="7"/>
  <c r="C5810" i="7"/>
  <c r="C5809" i="7"/>
  <c r="B5809" i="7"/>
  <c r="C5808" i="7"/>
  <c r="C5807" i="7"/>
  <c r="B5807" i="7"/>
  <c r="C5806" i="7"/>
  <c r="C5805" i="7"/>
  <c r="B5805" i="7"/>
  <c r="C5804" i="7"/>
  <c r="C5803" i="7"/>
  <c r="B5803" i="7"/>
  <c r="C5802" i="7"/>
  <c r="C5801" i="7"/>
  <c r="B5801" i="7"/>
  <c r="C5800" i="7"/>
  <c r="C5799" i="7"/>
  <c r="B5799" i="7"/>
  <c r="C5798" i="7"/>
  <c r="C5797" i="7"/>
  <c r="B5797" i="7"/>
  <c r="C5796" i="7"/>
  <c r="C5795" i="7"/>
  <c r="B5795" i="7"/>
  <c r="C5794" i="7"/>
  <c r="C5793" i="7"/>
  <c r="B5793" i="7"/>
  <c r="C5773" i="7"/>
  <c r="C5772" i="7"/>
  <c r="B5772" i="7"/>
  <c r="C5771" i="7"/>
  <c r="C5770" i="7"/>
  <c r="B5770" i="7"/>
  <c r="C5769" i="7"/>
  <c r="C5768" i="7"/>
  <c r="B5768" i="7"/>
  <c r="C5767" i="7"/>
  <c r="C5766" i="7"/>
  <c r="B5766" i="7"/>
  <c r="C5765" i="7"/>
  <c r="C5764" i="7"/>
  <c r="B5764" i="7"/>
  <c r="C5763" i="7"/>
  <c r="C5762" i="7"/>
  <c r="B5762" i="7"/>
  <c r="C5761" i="7"/>
  <c r="C5760" i="7"/>
  <c r="B5760" i="7"/>
  <c r="C5759" i="7"/>
  <c r="C5758" i="7"/>
  <c r="B5758" i="7"/>
  <c r="C5757" i="7"/>
  <c r="C5756" i="7"/>
  <c r="B5756" i="7"/>
  <c r="C5755" i="7"/>
  <c r="C5754" i="7"/>
  <c r="B5754" i="7"/>
  <c r="C5753" i="7"/>
  <c r="C5752" i="7"/>
  <c r="B5752" i="7"/>
  <c r="C5751" i="7"/>
  <c r="C5750" i="7"/>
  <c r="B5750" i="7"/>
  <c r="C5749" i="7"/>
  <c r="C5748" i="7"/>
  <c r="B5748" i="7"/>
  <c r="C5747" i="7"/>
  <c r="C5746" i="7"/>
  <c r="B5746" i="7"/>
  <c r="C5745" i="7"/>
  <c r="C5744" i="7"/>
  <c r="B5744" i="7"/>
  <c r="C5743" i="7"/>
  <c r="C5742" i="7"/>
  <c r="B5742" i="7"/>
  <c r="C5741" i="7"/>
  <c r="C5740" i="7"/>
  <c r="B5740" i="7"/>
  <c r="C5739" i="7"/>
  <c r="C5738" i="7"/>
  <c r="B5738" i="7"/>
  <c r="C5737" i="7"/>
  <c r="C5736" i="7"/>
  <c r="B5736" i="7"/>
  <c r="C5735" i="7"/>
  <c r="C5734" i="7"/>
  <c r="B5734" i="7"/>
  <c r="C5714" i="7"/>
  <c r="C5713" i="7"/>
  <c r="B5713" i="7"/>
  <c r="C5712" i="7"/>
  <c r="C5711" i="7"/>
  <c r="B5711" i="7"/>
  <c r="C5710" i="7"/>
  <c r="C5709" i="7"/>
  <c r="B5709" i="7"/>
  <c r="C5708" i="7"/>
  <c r="C5707" i="7"/>
  <c r="B5707" i="7"/>
  <c r="C5706" i="7"/>
  <c r="C5705" i="7"/>
  <c r="B5705" i="7"/>
  <c r="C5704" i="7"/>
  <c r="C5703" i="7"/>
  <c r="B5703" i="7"/>
  <c r="C5702" i="7"/>
  <c r="C5701" i="7"/>
  <c r="B5701" i="7"/>
  <c r="C5700" i="7"/>
  <c r="C5699" i="7"/>
  <c r="B5699" i="7"/>
  <c r="C5698" i="7"/>
  <c r="C5697" i="7"/>
  <c r="B5697" i="7"/>
  <c r="C5696" i="7"/>
  <c r="C5695" i="7"/>
  <c r="B5695" i="7"/>
  <c r="C5694" i="7"/>
  <c r="C5693" i="7"/>
  <c r="B5693" i="7"/>
  <c r="C5692" i="7"/>
  <c r="C5691" i="7"/>
  <c r="B5691" i="7"/>
  <c r="C5690" i="7"/>
  <c r="C5689" i="7"/>
  <c r="B5689" i="7"/>
  <c r="C5688" i="7"/>
  <c r="C5687" i="7"/>
  <c r="B5687" i="7"/>
  <c r="C5686" i="7"/>
  <c r="C5685" i="7"/>
  <c r="B5685" i="7"/>
  <c r="C5684" i="7"/>
  <c r="C5683" i="7"/>
  <c r="B5683" i="7"/>
  <c r="C5682" i="7"/>
  <c r="C5681" i="7"/>
  <c r="B5681" i="7"/>
  <c r="C5680" i="7"/>
  <c r="C5679" i="7"/>
  <c r="B5679" i="7"/>
  <c r="C5678" i="7"/>
  <c r="C5677" i="7"/>
  <c r="B5677" i="7"/>
  <c r="C5676" i="7"/>
  <c r="C5675" i="7"/>
  <c r="B5675" i="7"/>
  <c r="C5655" i="7"/>
  <c r="C5654" i="7"/>
  <c r="B5654" i="7"/>
  <c r="C5653" i="7"/>
  <c r="C5652" i="7"/>
  <c r="B5652" i="7"/>
  <c r="C5651" i="7"/>
  <c r="C5650" i="7"/>
  <c r="B5650" i="7"/>
  <c r="C5649" i="7"/>
  <c r="C5648" i="7"/>
  <c r="B5648" i="7"/>
  <c r="C5647" i="7"/>
  <c r="C5646" i="7"/>
  <c r="B5646" i="7"/>
  <c r="C5645" i="7"/>
  <c r="C5644" i="7"/>
  <c r="B5644" i="7"/>
  <c r="C5643" i="7"/>
  <c r="C5642" i="7"/>
  <c r="B5642" i="7"/>
  <c r="C5641" i="7"/>
  <c r="C5640" i="7"/>
  <c r="B5640" i="7"/>
  <c r="C5639" i="7"/>
  <c r="C5638" i="7"/>
  <c r="B5638" i="7"/>
  <c r="C5637" i="7"/>
  <c r="C5636" i="7"/>
  <c r="B5636" i="7"/>
  <c r="C5635" i="7"/>
  <c r="C5634" i="7"/>
  <c r="B5634" i="7"/>
  <c r="C5633" i="7"/>
  <c r="C5632" i="7"/>
  <c r="B5632" i="7"/>
  <c r="C5631" i="7"/>
  <c r="C5630" i="7"/>
  <c r="B5630" i="7"/>
  <c r="C5629" i="7"/>
  <c r="C5628" i="7"/>
  <c r="B5628" i="7"/>
  <c r="C5627" i="7"/>
  <c r="C5626" i="7"/>
  <c r="B5626" i="7"/>
  <c r="C5625" i="7"/>
  <c r="C5624" i="7"/>
  <c r="B5624" i="7"/>
  <c r="C5623" i="7"/>
  <c r="C5622" i="7"/>
  <c r="B5622" i="7"/>
  <c r="C5621" i="7"/>
  <c r="C5620" i="7"/>
  <c r="B5620" i="7"/>
  <c r="C5619" i="7"/>
  <c r="C5618" i="7"/>
  <c r="B5618" i="7"/>
  <c r="C5617" i="7"/>
  <c r="C5616" i="7"/>
  <c r="B5616" i="7"/>
  <c r="C5596" i="7"/>
  <c r="C5595" i="7"/>
  <c r="B5595" i="7"/>
  <c r="C5594" i="7"/>
  <c r="C5593" i="7"/>
  <c r="B5593" i="7"/>
  <c r="C5592" i="7"/>
  <c r="C5591" i="7"/>
  <c r="B5591" i="7"/>
  <c r="C5590" i="7"/>
  <c r="C5589" i="7"/>
  <c r="B5589" i="7"/>
  <c r="C5588" i="7"/>
  <c r="C5587" i="7"/>
  <c r="B5587" i="7"/>
  <c r="C5586" i="7"/>
  <c r="C5585" i="7"/>
  <c r="B5585" i="7"/>
  <c r="C5584" i="7"/>
  <c r="C5583" i="7"/>
  <c r="B5583" i="7"/>
  <c r="C5582" i="7"/>
  <c r="C5581" i="7"/>
  <c r="B5581" i="7"/>
  <c r="C5580" i="7"/>
  <c r="C5579" i="7"/>
  <c r="B5579" i="7"/>
  <c r="C5578" i="7"/>
  <c r="C5577" i="7"/>
  <c r="B5577" i="7"/>
  <c r="C5576" i="7"/>
  <c r="C5575" i="7"/>
  <c r="B5575" i="7"/>
  <c r="C5574" i="7"/>
  <c r="C5573" i="7"/>
  <c r="B5573" i="7"/>
  <c r="C5572" i="7"/>
  <c r="C5571" i="7"/>
  <c r="B5571" i="7"/>
  <c r="C5570" i="7"/>
  <c r="C5569" i="7"/>
  <c r="B5569" i="7"/>
  <c r="C5568" i="7"/>
  <c r="C5567" i="7"/>
  <c r="B5567" i="7"/>
  <c r="C5566" i="7"/>
  <c r="C5565" i="7"/>
  <c r="B5565" i="7"/>
  <c r="C5564" i="7"/>
  <c r="C5563" i="7"/>
  <c r="B5563" i="7"/>
  <c r="C5562" i="7"/>
  <c r="C5561" i="7"/>
  <c r="B5561" i="7"/>
  <c r="C5560" i="7"/>
  <c r="C5559" i="7"/>
  <c r="B5559" i="7"/>
  <c r="C5558" i="7"/>
  <c r="C5557" i="7"/>
  <c r="B5557" i="7"/>
  <c r="C5537" i="7"/>
  <c r="C5536" i="7"/>
  <c r="B5536" i="7"/>
  <c r="C5535" i="7"/>
  <c r="C5534" i="7"/>
  <c r="B5534" i="7"/>
  <c r="C5533" i="7"/>
  <c r="C5532" i="7"/>
  <c r="B5532" i="7"/>
  <c r="C5531" i="7"/>
  <c r="C5530" i="7"/>
  <c r="B5530" i="7"/>
  <c r="C5529" i="7"/>
  <c r="C5528" i="7"/>
  <c r="B5528" i="7"/>
  <c r="C5527" i="7"/>
  <c r="C5526" i="7"/>
  <c r="B5526" i="7"/>
  <c r="C5525" i="7"/>
  <c r="C5524" i="7"/>
  <c r="B5524" i="7"/>
  <c r="C5523" i="7"/>
  <c r="C5522" i="7"/>
  <c r="B5522" i="7"/>
  <c r="C5521" i="7"/>
  <c r="C5520" i="7"/>
  <c r="B5520" i="7"/>
  <c r="C5519" i="7"/>
  <c r="C5518" i="7"/>
  <c r="B5518" i="7"/>
  <c r="C5517" i="7"/>
  <c r="C5516" i="7"/>
  <c r="B5516" i="7"/>
  <c r="C5515" i="7"/>
  <c r="C5514" i="7"/>
  <c r="B5514" i="7"/>
  <c r="C5513" i="7"/>
  <c r="C5512" i="7"/>
  <c r="B5512" i="7"/>
  <c r="C5511" i="7"/>
  <c r="C5510" i="7"/>
  <c r="B5510" i="7"/>
  <c r="C5509" i="7"/>
  <c r="C5508" i="7"/>
  <c r="B5508" i="7"/>
  <c r="C5507" i="7"/>
  <c r="C5506" i="7"/>
  <c r="B5506" i="7"/>
  <c r="C5505" i="7"/>
  <c r="C5504" i="7"/>
  <c r="B5504" i="7"/>
  <c r="C5503" i="7"/>
  <c r="C5502" i="7"/>
  <c r="B5502" i="7"/>
  <c r="C5501" i="7"/>
  <c r="C5500" i="7"/>
  <c r="B5500" i="7"/>
  <c r="C5499" i="7"/>
  <c r="C5498" i="7"/>
  <c r="B5498" i="7"/>
  <c r="C5478" i="7"/>
  <c r="C5477" i="7"/>
  <c r="B5477" i="7"/>
  <c r="C5476" i="7"/>
  <c r="C5475" i="7"/>
  <c r="B5475" i="7"/>
  <c r="C5474" i="7"/>
  <c r="C5473" i="7"/>
  <c r="B5473" i="7"/>
  <c r="C5472" i="7"/>
  <c r="C5471" i="7"/>
  <c r="B5471" i="7"/>
  <c r="C5470" i="7"/>
  <c r="C5469" i="7"/>
  <c r="B5469" i="7"/>
  <c r="C5468" i="7"/>
  <c r="C5467" i="7"/>
  <c r="B5467" i="7"/>
  <c r="C5466" i="7"/>
  <c r="C5465" i="7"/>
  <c r="B5465" i="7"/>
  <c r="C5464" i="7"/>
  <c r="C5463" i="7"/>
  <c r="B5463" i="7"/>
  <c r="C5462" i="7"/>
  <c r="C5461" i="7"/>
  <c r="B5461" i="7"/>
  <c r="C5460" i="7"/>
  <c r="C5459" i="7"/>
  <c r="B5459" i="7"/>
  <c r="C5458" i="7"/>
  <c r="C5457" i="7"/>
  <c r="B5457" i="7"/>
  <c r="C5456" i="7"/>
  <c r="C5455" i="7"/>
  <c r="B5455" i="7"/>
  <c r="C5454" i="7"/>
  <c r="C5453" i="7"/>
  <c r="B5453" i="7"/>
  <c r="C5452" i="7"/>
  <c r="C5451" i="7"/>
  <c r="B5451" i="7"/>
  <c r="C5450" i="7"/>
  <c r="C5449" i="7"/>
  <c r="B5449" i="7"/>
  <c r="C5448" i="7"/>
  <c r="C5447" i="7"/>
  <c r="B5447" i="7"/>
  <c r="C5446" i="7"/>
  <c r="C5445" i="7"/>
  <c r="B5445" i="7"/>
  <c r="C5444" i="7"/>
  <c r="C5443" i="7"/>
  <c r="B5443" i="7"/>
  <c r="C5442" i="7"/>
  <c r="C5441" i="7"/>
  <c r="B5441" i="7"/>
  <c r="C5440" i="7"/>
  <c r="C5439" i="7"/>
  <c r="B5439" i="7"/>
  <c r="C5419" i="7"/>
  <c r="C5418" i="7"/>
  <c r="B5418" i="7"/>
  <c r="C5417" i="7"/>
  <c r="C5416" i="7"/>
  <c r="B5416" i="7"/>
  <c r="C5415" i="7"/>
  <c r="C5414" i="7"/>
  <c r="B5414" i="7"/>
  <c r="C5413" i="7"/>
  <c r="C5412" i="7"/>
  <c r="B5412" i="7"/>
  <c r="C5411" i="7"/>
  <c r="C5410" i="7"/>
  <c r="B5410" i="7"/>
  <c r="C5409" i="7"/>
  <c r="C5408" i="7"/>
  <c r="B5408" i="7"/>
  <c r="C5407" i="7"/>
  <c r="C5406" i="7"/>
  <c r="B5406" i="7"/>
  <c r="C5405" i="7"/>
  <c r="C5404" i="7"/>
  <c r="B5404" i="7"/>
  <c r="C5403" i="7"/>
  <c r="C5402" i="7"/>
  <c r="B5402" i="7"/>
  <c r="C5401" i="7"/>
  <c r="C5400" i="7"/>
  <c r="B5400" i="7"/>
  <c r="C5399" i="7"/>
  <c r="C5398" i="7"/>
  <c r="B5398" i="7"/>
  <c r="C5397" i="7"/>
  <c r="C5396" i="7"/>
  <c r="B5396" i="7"/>
  <c r="C5395" i="7"/>
  <c r="C5394" i="7"/>
  <c r="B5394" i="7"/>
  <c r="C5393" i="7"/>
  <c r="C5392" i="7"/>
  <c r="B5392" i="7"/>
  <c r="C5391" i="7"/>
  <c r="C5390" i="7"/>
  <c r="B5390" i="7"/>
  <c r="C5389" i="7"/>
  <c r="C5388" i="7"/>
  <c r="B5388" i="7"/>
  <c r="C5387" i="7"/>
  <c r="C5386" i="7"/>
  <c r="B5386" i="7"/>
  <c r="C5385" i="7"/>
  <c r="C5384" i="7"/>
  <c r="B5384" i="7"/>
  <c r="C5383" i="7"/>
  <c r="C5382" i="7"/>
  <c r="B5382" i="7"/>
  <c r="C5381" i="7"/>
  <c r="C5380" i="7"/>
  <c r="B5380" i="7"/>
  <c r="C5360" i="7"/>
  <c r="C5359" i="7"/>
  <c r="B5359" i="7"/>
  <c r="C5358" i="7"/>
  <c r="C5357" i="7"/>
  <c r="B5357" i="7"/>
  <c r="C5356" i="7"/>
  <c r="C5355" i="7"/>
  <c r="B5355" i="7"/>
  <c r="C5354" i="7"/>
  <c r="C5353" i="7"/>
  <c r="B5353" i="7"/>
  <c r="C5352" i="7"/>
  <c r="C5351" i="7"/>
  <c r="B5351" i="7"/>
  <c r="C5350" i="7"/>
  <c r="C5349" i="7"/>
  <c r="B5349" i="7"/>
  <c r="C5348" i="7"/>
  <c r="C5347" i="7"/>
  <c r="B5347" i="7"/>
  <c r="C5346" i="7"/>
  <c r="C5345" i="7"/>
  <c r="B5345" i="7"/>
  <c r="C5344" i="7"/>
  <c r="C5343" i="7"/>
  <c r="B5343" i="7"/>
  <c r="C5342" i="7"/>
  <c r="C5341" i="7"/>
  <c r="B5341" i="7"/>
  <c r="C5340" i="7"/>
  <c r="C5339" i="7"/>
  <c r="B5339" i="7"/>
  <c r="C5338" i="7"/>
  <c r="C5337" i="7"/>
  <c r="B5337" i="7"/>
  <c r="C5336" i="7"/>
  <c r="C5335" i="7"/>
  <c r="B5335" i="7"/>
  <c r="C5334" i="7"/>
  <c r="C5333" i="7"/>
  <c r="B5333" i="7"/>
  <c r="C5332" i="7"/>
  <c r="C5331" i="7"/>
  <c r="B5331" i="7"/>
  <c r="C5330" i="7"/>
  <c r="C5329" i="7"/>
  <c r="B5329" i="7"/>
  <c r="C5328" i="7"/>
  <c r="C5327" i="7"/>
  <c r="B5327" i="7"/>
  <c r="C5326" i="7"/>
  <c r="C5325" i="7"/>
  <c r="B5325" i="7"/>
  <c r="C5324" i="7"/>
  <c r="C5323" i="7"/>
  <c r="B5323" i="7"/>
  <c r="C5322" i="7"/>
  <c r="C5321" i="7"/>
  <c r="B5321" i="7"/>
  <c r="C5301" i="7"/>
  <c r="C5300" i="7"/>
  <c r="B5300" i="7"/>
  <c r="C5299" i="7"/>
  <c r="C5298" i="7"/>
  <c r="B5298" i="7"/>
  <c r="C5297" i="7"/>
  <c r="C5296" i="7"/>
  <c r="B5296" i="7"/>
  <c r="C5295" i="7"/>
  <c r="C5294" i="7"/>
  <c r="B5294" i="7"/>
  <c r="C5293" i="7"/>
  <c r="C5292" i="7"/>
  <c r="B5292" i="7"/>
  <c r="C5291" i="7"/>
  <c r="C5290" i="7"/>
  <c r="B5290" i="7"/>
  <c r="C5289" i="7"/>
  <c r="C5288" i="7"/>
  <c r="B5288" i="7"/>
  <c r="C5287" i="7"/>
  <c r="C5286" i="7"/>
  <c r="B5286" i="7"/>
  <c r="C5285" i="7"/>
  <c r="C5284" i="7"/>
  <c r="B5284" i="7"/>
  <c r="C5283" i="7"/>
  <c r="C5282" i="7"/>
  <c r="B5282" i="7"/>
  <c r="C5281" i="7"/>
  <c r="C5280" i="7"/>
  <c r="B5280" i="7"/>
  <c r="C5279" i="7"/>
  <c r="C5278" i="7"/>
  <c r="B5278" i="7"/>
  <c r="C5277" i="7"/>
  <c r="C5276" i="7"/>
  <c r="B5276" i="7"/>
  <c r="C5275" i="7"/>
  <c r="C5274" i="7"/>
  <c r="B5274" i="7"/>
  <c r="C5273" i="7"/>
  <c r="C5272" i="7"/>
  <c r="B5272" i="7"/>
  <c r="C5271" i="7"/>
  <c r="C5270" i="7"/>
  <c r="B5270" i="7"/>
  <c r="C5269" i="7"/>
  <c r="C5268" i="7"/>
  <c r="B5268" i="7"/>
  <c r="C5267" i="7"/>
  <c r="C5266" i="7"/>
  <c r="B5266" i="7"/>
  <c r="C5265" i="7"/>
  <c r="C5264" i="7"/>
  <c r="B5264" i="7"/>
  <c r="C5263" i="7"/>
  <c r="C5262" i="7"/>
  <c r="B5262" i="7"/>
  <c r="C5242" i="7"/>
  <c r="C5241" i="7"/>
  <c r="B5241" i="7"/>
  <c r="C5240" i="7"/>
  <c r="C5239" i="7"/>
  <c r="B5239" i="7"/>
  <c r="C5238" i="7"/>
  <c r="C5237" i="7"/>
  <c r="B5237" i="7"/>
  <c r="C5236" i="7"/>
  <c r="C5235" i="7"/>
  <c r="B5235" i="7"/>
  <c r="C5234" i="7"/>
  <c r="C5233" i="7"/>
  <c r="B5233" i="7"/>
  <c r="C5232" i="7"/>
  <c r="C5231" i="7"/>
  <c r="B5231" i="7"/>
  <c r="C5230" i="7"/>
  <c r="C5229" i="7"/>
  <c r="B5229" i="7"/>
  <c r="C5228" i="7"/>
  <c r="C5227" i="7"/>
  <c r="B5227" i="7"/>
  <c r="C5226" i="7"/>
  <c r="C5225" i="7"/>
  <c r="B5225" i="7"/>
  <c r="C5224" i="7"/>
  <c r="C5223" i="7"/>
  <c r="B5223" i="7"/>
  <c r="C5222" i="7"/>
  <c r="C5221" i="7"/>
  <c r="B5221" i="7"/>
  <c r="C5220" i="7"/>
  <c r="C5219" i="7"/>
  <c r="B5219" i="7"/>
  <c r="C5218" i="7"/>
  <c r="C5217" i="7"/>
  <c r="B5217" i="7"/>
  <c r="C5216" i="7"/>
  <c r="C5215" i="7"/>
  <c r="B5215" i="7"/>
  <c r="C5214" i="7"/>
  <c r="C5213" i="7"/>
  <c r="B5213" i="7"/>
  <c r="C5212" i="7"/>
  <c r="C5211" i="7"/>
  <c r="B5211" i="7"/>
  <c r="C5210" i="7"/>
  <c r="C5209" i="7"/>
  <c r="B5209" i="7"/>
  <c r="C5208" i="7"/>
  <c r="C5207" i="7"/>
  <c r="B5207" i="7"/>
  <c r="C5206" i="7"/>
  <c r="C5205" i="7"/>
  <c r="B5205" i="7"/>
  <c r="C5204" i="7"/>
  <c r="C5203" i="7"/>
  <c r="B5203" i="7"/>
  <c r="C5183" i="7"/>
  <c r="C5182" i="7"/>
  <c r="B5182" i="7"/>
  <c r="C5181" i="7"/>
  <c r="C5180" i="7"/>
  <c r="B5180" i="7"/>
  <c r="C5179" i="7"/>
  <c r="C5178" i="7"/>
  <c r="B5178" i="7"/>
  <c r="C5177" i="7"/>
  <c r="C5176" i="7"/>
  <c r="B5176" i="7"/>
  <c r="C5175" i="7"/>
  <c r="C5174" i="7"/>
  <c r="B5174" i="7"/>
  <c r="C5173" i="7"/>
  <c r="C5172" i="7"/>
  <c r="B5172" i="7"/>
  <c r="C5171" i="7"/>
  <c r="C5170" i="7"/>
  <c r="B5170" i="7"/>
  <c r="C5169" i="7"/>
  <c r="C5168" i="7"/>
  <c r="B5168" i="7"/>
  <c r="C5167" i="7"/>
  <c r="C5166" i="7"/>
  <c r="B5166" i="7"/>
  <c r="C5165" i="7"/>
  <c r="C5164" i="7"/>
  <c r="B5164" i="7"/>
  <c r="C5163" i="7"/>
  <c r="C5162" i="7"/>
  <c r="B5162" i="7"/>
  <c r="C5161" i="7"/>
  <c r="C5160" i="7"/>
  <c r="B5160" i="7"/>
  <c r="C5159" i="7"/>
  <c r="C5158" i="7"/>
  <c r="B5158" i="7"/>
  <c r="C5157" i="7"/>
  <c r="C5156" i="7"/>
  <c r="B5156" i="7"/>
  <c r="C5155" i="7"/>
  <c r="C5154" i="7"/>
  <c r="B5154" i="7"/>
  <c r="C5153" i="7"/>
  <c r="C5152" i="7"/>
  <c r="B5152" i="7"/>
  <c r="C5151" i="7"/>
  <c r="C5150" i="7"/>
  <c r="B5150" i="7"/>
  <c r="C5149" i="7"/>
  <c r="C5148" i="7"/>
  <c r="B5148" i="7"/>
  <c r="C5147" i="7"/>
  <c r="C5146" i="7"/>
  <c r="B5146" i="7"/>
  <c r="C5145" i="7"/>
  <c r="C5144" i="7"/>
  <c r="B5144" i="7"/>
  <c r="C5124" i="7"/>
  <c r="C5123" i="7"/>
  <c r="B5123" i="7"/>
  <c r="C5122" i="7"/>
  <c r="C5121" i="7"/>
  <c r="B5121" i="7"/>
  <c r="C5120" i="7"/>
  <c r="C5119" i="7"/>
  <c r="B5119" i="7"/>
  <c r="C5118" i="7"/>
  <c r="C5117" i="7"/>
  <c r="B5117" i="7"/>
  <c r="C5116" i="7"/>
  <c r="C5115" i="7"/>
  <c r="B5115" i="7"/>
  <c r="C5114" i="7"/>
  <c r="C5113" i="7"/>
  <c r="B5113" i="7"/>
  <c r="C5112" i="7"/>
  <c r="C5111" i="7"/>
  <c r="B5111" i="7"/>
  <c r="C5110" i="7"/>
  <c r="C5109" i="7"/>
  <c r="B5109" i="7"/>
  <c r="C5108" i="7"/>
  <c r="C5107" i="7"/>
  <c r="B5107" i="7"/>
  <c r="C5106" i="7"/>
  <c r="C5105" i="7"/>
  <c r="B5105" i="7"/>
  <c r="C5104" i="7"/>
  <c r="C5103" i="7"/>
  <c r="B5103" i="7"/>
  <c r="C5102" i="7"/>
  <c r="C5101" i="7"/>
  <c r="B5101" i="7"/>
  <c r="C5100" i="7"/>
  <c r="C5099" i="7"/>
  <c r="B5099" i="7"/>
  <c r="C5098" i="7"/>
  <c r="C5097" i="7"/>
  <c r="B5097" i="7"/>
  <c r="C5096" i="7"/>
  <c r="C5095" i="7"/>
  <c r="B5095" i="7"/>
  <c r="C5094" i="7"/>
  <c r="C5093" i="7"/>
  <c r="B5093" i="7"/>
  <c r="C5092" i="7"/>
  <c r="C5091" i="7"/>
  <c r="B5091" i="7"/>
  <c r="C5090" i="7"/>
  <c r="C5089" i="7"/>
  <c r="B5089" i="7"/>
  <c r="C5088" i="7"/>
  <c r="C5087" i="7"/>
  <c r="B5087" i="7"/>
  <c r="C5086" i="7"/>
  <c r="C5085" i="7"/>
  <c r="B5085" i="7"/>
  <c r="C5065" i="7"/>
  <c r="C5064" i="7"/>
  <c r="B5064" i="7"/>
  <c r="C5063" i="7"/>
  <c r="C5062" i="7"/>
  <c r="B5062" i="7"/>
  <c r="C5061" i="7"/>
  <c r="C5060" i="7"/>
  <c r="B5060" i="7"/>
  <c r="C5059" i="7"/>
  <c r="C5058" i="7"/>
  <c r="B5058" i="7"/>
  <c r="C5057" i="7"/>
  <c r="C5056" i="7"/>
  <c r="B5056" i="7"/>
  <c r="C5055" i="7"/>
  <c r="C5054" i="7"/>
  <c r="B5054" i="7"/>
  <c r="C5053" i="7"/>
  <c r="C5052" i="7"/>
  <c r="B5052" i="7"/>
  <c r="C5051" i="7"/>
  <c r="C5050" i="7"/>
  <c r="B5050" i="7"/>
  <c r="C5049" i="7"/>
  <c r="C5048" i="7"/>
  <c r="B5048" i="7"/>
  <c r="C5047" i="7"/>
  <c r="C5046" i="7"/>
  <c r="B5046" i="7"/>
  <c r="C5045" i="7"/>
  <c r="C5044" i="7"/>
  <c r="B5044" i="7"/>
  <c r="C5043" i="7"/>
  <c r="C5042" i="7"/>
  <c r="B5042" i="7"/>
  <c r="C5041" i="7"/>
  <c r="C5040" i="7"/>
  <c r="B5040" i="7"/>
  <c r="C5039" i="7"/>
  <c r="C5038" i="7"/>
  <c r="B5038" i="7"/>
  <c r="C5037" i="7"/>
  <c r="C5036" i="7"/>
  <c r="B5036" i="7"/>
  <c r="C5035" i="7"/>
  <c r="C5034" i="7"/>
  <c r="B5034" i="7"/>
  <c r="C5033" i="7"/>
  <c r="C5032" i="7"/>
  <c r="B5032" i="7"/>
  <c r="C5031" i="7"/>
  <c r="C5030" i="7"/>
  <c r="B5030" i="7"/>
  <c r="C5029" i="7"/>
  <c r="C5028" i="7"/>
  <c r="B5028" i="7"/>
  <c r="C5027" i="7"/>
  <c r="C5026" i="7"/>
  <c r="B5026" i="7"/>
  <c r="C5006" i="7"/>
  <c r="C5005" i="7"/>
  <c r="B5005" i="7"/>
  <c r="C5004" i="7"/>
  <c r="C5003" i="7"/>
  <c r="B5003" i="7"/>
  <c r="C5002" i="7"/>
  <c r="C5001" i="7"/>
  <c r="B5001" i="7"/>
  <c r="C5000" i="7"/>
  <c r="C4999" i="7"/>
  <c r="B4999" i="7"/>
  <c r="C4998" i="7"/>
  <c r="C4997" i="7"/>
  <c r="B4997" i="7"/>
  <c r="C4996" i="7"/>
  <c r="C4995" i="7"/>
  <c r="B4995" i="7"/>
  <c r="C4994" i="7"/>
  <c r="C4993" i="7"/>
  <c r="B4993" i="7"/>
  <c r="C4992" i="7"/>
  <c r="C4991" i="7"/>
  <c r="B4991" i="7"/>
  <c r="C4990" i="7"/>
  <c r="C4989" i="7"/>
  <c r="B4989" i="7"/>
  <c r="C4988" i="7"/>
  <c r="C4987" i="7"/>
  <c r="B4987" i="7"/>
  <c r="C4986" i="7"/>
  <c r="C4985" i="7"/>
  <c r="B4985" i="7"/>
  <c r="C4984" i="7"/>
  <c r="C4983" i="7"/>
  <c r="B4983" i="7"/>
  <c r="C4982" i="7"/>
  <c r="C4981" i="7"/>
  <c r="B4981" i="7"/>
  <c r="C4980" i="7"/>
  <c r="C4979" i="7"/>
  <c r="B4979" i="7"/>
  <c r="C4978" i="7"/>
  <c r="C4977" i="7"/>
  <c r="B4977" i="7"/>
  <c r="C4976" i="7"/>
  <c r="C4975" i="7"/>
  <c r="B4975" i="7"/>
  <c r="C4974" i="7"/>
  <c r="C4973" i="7"/>
  <c r="B4973" i="7"/>
  <c r="C4972" i="7"/>
  <c r="C4971" i="7"/>
  <c r="B4971" i="7"/>
  <c r="C4970" i="7"/>
  <c r="C4969" i="7"/>
  <c r="B4969" i="7"/>
  <c r="C4968" i="7"/>
  <c r="C4967" i="7"/>
  <c r="B4967" i="7"/>
  <c r="C4947" i="7"/>
  <c r="C4946" i="7"/>
  <c r="B4946" i="7"/>
  <c r="C4945" i="7"/>
  <c r="C4944" i="7"/>
  <c r="B4944" i="7"/>
  <c r="C4943" i="7"/>
  <c r="C4942" i="7"/>
  <c r="B4942" i="7"/>
  <c r="C4941" i="7"/>
  <c r="C4940" i="7"/>
  <c r="B4940" i="7"/>
  <c r="C4939" i="7"/>
  <c r="C4938" i="7"/>
  <c r="B4938" i="7"/>
  <c r="C4937" i="7"/>
  <c r="C4936" i="7"/>
  <c r="B4936" i="7"/>
  <c r="C4935" i="7"/>
  <c r="C4934" i="7"/>
  <c r="B4934" i="7"/>
  <c r="C4933" i="7"/>
  <c r="C4932" i="7"/>
  <c r="B4932" i="7"/>
  <c r="C4931" i="7"/>
  <c r="C4930" i="7"/>
  <c r="B4930" i="7"/>
  <c r="C4929" i="7"/>
  <c r="C4928" i="7"/>
  <c r="B4928" i="7"/>
  <c r="C4927" i="7"/>
  <c r="C4926" i="7"/>
  <c r="B4926" i="7"/>
  <c r="C4925" i="7"/>
  <c r="C4924" i="7"/>
  <c r="B4924" i="7"/>
  <c r="C4923" i="7"/>
  <c r="C4922" i="7"/>
  <c r="B4922" i="7"/>
  <c r="C4921" i="7"/>
  <c r="C4920" i="7"/>
  <c r="B4920" i="7"/>
  <c r="C4919" i="7"/>
  <c r="C4918" i="7"/>
  <c r="B4918" i="7"/>
  <c r="C4917" i="7"/>
  <c r="C4916" i="7"/>
  <c r="B4916" i="7"/>
  <c r="C4915" i="7"/>
  <c r="C4914" i="7"/>
  <c r="B4914" i="7"/>
  <c r="C4913" i="7"/>
  <c r="C4912" i="7"/>
  <c r="B4912" i="7"/>
  <c r="C4911" i="7"/>
  <c r="C4910" i="7"/>
  <c r="B4910" i="7"/>
  <c r="C4909" i="7"/>
  <c r="C4908" i="7"/>
  <c r="B4908" i="7"/>
  <c r="C4888" i="7"/>
  <c r="C4887" i="7"/>
  <c r="B4887" i="7"/>
  <c r="C4886" i="7"/>
  <c r="C4885" i="7"/>
  <c r="B4885" i="7"/>
  <c r="C4884" i="7"/>
  <c r="C4883" i="7"/>
  <c r="B4883" i="7"/>
  <c r="C4882" i="7"/>
  <c r="C4881" i="7"/>
  <c r="B4881" i="7"/>
  <c r="C4880" i="7"/>
  <c r="C4879" i="7"/>
  <c r="B4879" i="7"/>
  <c r="C4878" i="7"/>
  <c r="C4877" i="7"/>
  <c r="B4877" i="7"/>
  <c r="C4876" i="7"/>
  <c r="C4875" i="7"/>
  <c r="B4875" i="7"/>
  <c r="C4874" i="7"/>
  <c r="C4873" i="7"/>
  <c r="B4873" i="7"/>
  <c r="C4872" i="7"/>
  <c r="C4871" i="7"/>
  <c r="B4871" i="7"/>
  <c r="C4870" i="7"/>
  <c r="C4869" i="7"/>
  <c r="B4869" i="7"/>
  <c r="C4868" i="7"/>
  <c r="C4867" i="7"/>
  <c r="B4867" i="7"/>
  <c r="C4866" i="7"/>
  <c r="C4865" i="7"/>
  <c r="B4865" i="7"/>
  <c r="C4864" i="7"/>
  <c r="C4863" i="7"/>
  <c r="B4863" i="7"/>
  <c r="C4862" i="7"/>
  <c r="C4861" i="7"/>
  <c r="B4861" i="7"/>
  <c r="C4860" i="7"/>
  <c r="C4859" i="7"/>
  <c r="B4859" i="7"/>
  <c r="C4858" i="7"/>
  <c r="C4857" i="7"/>
  <c r="B4857" i="7"/>
  <c r="C4856" i="7"/>
  <c r="C4855" i="7"/>
  <c r="B4855" i="7"/>
  <c r="C4854" i="7"/>
  <c r="C4853" i="7"/>
  <c r="B4853" i="7"/>
  <c r="C4852" i="7"/>
  <c r="C4851" i="7"/>
  <c r="B4851" i="7"/>
  <c r="C4850" i="7"/>
  <c r="C4849" i="7"/>
  <c r="B4849" i="7"/>
  <c r="C4829" i="7"/>
  <c r="C4828" i="7"/>
  <c r="B4828" i="7"/>
  <c r="C4827" i="7"/>
  <c r="C4826" i="7"/>
  <c r="B4826" i="7"/>
  <c r="C4825" i="7"/>
  <c r="C4824" i="7"/>
  <c r="B4824" i="7"/>
  <c r="C4823" i="7"/>
  <c r="C4822" i="7"/>
  <c r="B4822" i="7"/>
  <c r="C4821" i="7"/>
  <c r="C4820" i="7"/>
  <c r="B4820" i="7"/>
  <c r="C4819" i="7"/>
  <c r="C4818" i="7"/>
  <c r="B4818" i="7"/>
  <c r="C4817" i="7"/>
  <c r="C4816" i="7"/>
  <c r="B4816" i="7"/>
  <c r="C4815" i="7"/>
  <c r="C4814" i="7"/>
  <c r="B4814" i="7"/>
  <c r="C4813" i="7"/>
  <c r="C4812" i="7"/>
  <c r="B4812" i="7"/>
  <c r="C4811" i="7"/>
  <c r="C4810" i="7"/>
  <c r="B4810" i="7"/>
  <c r="C4809" i="7"/>
  <c r="C4808" i="7"/>
  <c r="B4808" i="7"/>
  <c r="C4807" i="7"/>
  <c r="C4806" i="7"/>
  <c r="B4806" i="7"/>
  <c r="C4805" i="7"/>
  <c r="C4804" i="7"/>
  <c r="B4804" i="7"/>
  <c r="C4803" i="7"/>
  <c r="C4802" i="7"/>
  <c r="B4802" i="7"/>
  <c r="C4801" i="7"/>
  <c r="C4800" i="7"/>
  <c r="B4800" i="7"/>
  <c r="C4799" i="7"/>
  <c r="C4798" i="7"/>
  <c r="B4798" i="7"/>
  <c r="C4797" i="7"/>
  <c r="C4796" i="7"/>
  <c r="B4796" i="7"/>
  <c r="C4795" i="7"/>
  <c r="C4794" i="7"/>
  <c r="B4794" i="7"/>
  <c r="C4793" i="7"/>
  <c r="C4792" i="7"/>
  <c r="B4792" i="7"/>
  <c r="C4791" i="7"/>
  <c r="C4790" i="7"/>
  <c r="B4790" i="7"/>
  <c r="C4770" i="7"/>
  <c r="C4769" i="7"/>
  <c r="B4769" i="7"/>
  <c r="C4768" i="7"/>
  <c r="C4767" i="7"/>
  <c r="B4767" i="7"/>
  <c r="C4766" i="7"/>
  <c r="C4765" i="7"/>
  <c r="B4765" i="7"/>
  <c r="C4764" i="7"/>
  <c r="C4763" i="7"/>
  <c r="B4763" i="7"/>
  <c r="C4762" i="7"/>
  <c r="C4761" i="7"/>
  <c r="B4761" i="7"/>
  <c r="C4760" i="7"/>
  <c r="C4759" i="7"/>
  <c r="B4759" i="7"/>
  <c r="C4758" i="7"/>
  <c r="C4757" i="7"/>
  <c r="B4757" i="7"/>
  <c r="C4756" i="7"/>
  <c r="C4755" i="7"/>
  <c r="B4755" i="7"/>
  <c r="C4754" i="7"/>
  <c r="C4753" i="7"/>
  <c r="B4753" i="7"/>
  <c r="C4752" i="7"/>
  <c r="C4751" i="7"/>
  <c r="B4751" i="7"/>
  <c r="C4750" i="7"/>
  <c r="C4749" i="7"/>
  <c r="B4749" i="7"/>
  <c r="C4748" i="7"/>
  <c r="C4747" i="7"/>
  <c r="B4747" i="7"/>
  <c r="C4746" i="7"/>
  <c r="C4745" i="7"/>
  <c r="B4745" i="7"/>
  <c r="C4744" i="7"/>
  <c r="C4743" i="7"/>
  <c r="B4743" i="7"/>
  <c r="C4742" i="7"/>
  <c r="C4741" i="7"/>
  <c r="B4741" i="7"/>
  <c r="C4740" i="7"/>
  <c r="C4739" i="7"/>
  <c r="B4739" i="7"/>
  <c r="C4738" i="7"/>
  <c r="C4737" i="7"/>
  <c r="B4737" i="7"/>
  <c r="C4736" i="7"/>
  <c r="C4735" i="7"/>
  <c r="B4735" i="7"/>
  <c r="C4734" i="7"/>
  <c r="C4733" i="7"/>
  <c r="B4733" i="7"/>
  <c r="C4732" i="7"/>
  <c r="C4731" i="7"/>
  <c r="B4731" i="7"/>
  <c r="C4711" i="7"/>
  <c r="C4710" i="7"/>
  <c r="B4710" i="7"/>
  <c r="C4709" i="7"/>
  <c r="C4708" i="7"/>
  <c r="B4708" i="7"/>
  <c r="C4707" i="7"/>
  <c r="C4706" i="7"/>
  <c r="B4706" i="7"/>
  <c r="C4705" i="7"/>
  <c r="C4704" i="7"/>
  <c r="B4704" i="7"/>
  <c r="C4703" i="7"/>
  <c r="C4702" i="7"/>
  <c r="B4702" i="7"/>
  <c r="C4701" i="7"/>
  <c r="C4700" i="7"/>
  <c r="B4700" i="7"/>
  <c r="C4699" i="7"/>
  <c r="C4698" i="7"/>
  <c r="B4698" i="7"/>
  <c r="C4697" i="7"/>
  <c r="C4696" i="7"/>
  <c r="B4696" i="7"/>
  <c r="C4695" i="7"/>
  <c r="C4694" i="7"/>
  <c r="B4694" i="7"/>
  <c r="C4693" i="7"/>
  <c r="C4692" i="7"/>
  <c r="B4692" i="7"/>
  <c r="C4691" i="7"/>
  <c r="C4690" i="7"/>
  <c r="B4690" i="7"/>
  <c r="C4689" i="7"/>
  <c r="C4688" i="7"/>
  <c r="B4688" i="7"/>
  <c r="C4687" i="7"/>
  <c r="C4686" i="7"/>
  <c r="B4686" i="7"/>
  <c r="C4685" i="7"/>
  <c r="C4684" i="7"/>
  <c r="B4684" i="7"/>
  <c r="C4683" i="7"/>
  <c r="C4682" i="7"/>
  <c r="B4682" i="7"/>
  <c r="C4681" i="7"/>
  <c r="C4680" i="7"/>
  <c r="B4680" i="7"/>
  <c r="C4679" i="7"/>
  <c r="C4678" i="7"/>
  <c r="B4678" i="7"/>
  <c r="C4677" i="7"/>
  <c r="C4676" i="7"/>
  <c r="B4676" i="7"/>
  <c r="C4675" i="7"/>
  <c r="C4674" i="7"/>
  <c r="B4674" i="7"/>
  <c r="C4673" i="7"/>
  <c r="C4672" i="7"/>
  <c r="B4672" i="7"/>
  <c r="C4652" i="7"/>
  <c r="C4651" i="7"/>
  <c r="B4651" i="7"/>
  <c r="C4650" i="7"/>
  <c r="C4649" i="7"/>
  <c r="B4649" i="7"/>
  <c r="C4648" i="7"/>
  <c r="C4647" i="7"/>
  <c r="B4647" i="7"/>
  <c r="C4646" i="7"/>
  <c r="C4645" i="7"/>
  <c r="B4645" i="7"/>
  <c r="C4644" i="7"/>
  <c r="C4643" i="7"/>
  <c r="B4643" i="7"/>
  <c r="C4642" i="7"/>
  <c r="C4641" i="7"/>
  <c r="B4641" i="7"/>
  <c r="C4640" i="7"/>
  <c r="C4639" i="7"/>
  <c r="B4639" i="7"/>
  <c r="C4638" i="7"/>
  <c r="C4637" i="7"/>
  <c r="B4637" i="7"/>
  <c r="C4636" i="7"/>
  <c r="C4635" i="7"/>
  <c r="B4635" i="7"/>
  <c r="C4634" i="7"/>
  <c r="C4633" i="7"/>
  <c r="B4633" i="7"/>
  <c r="C4632" i="7"/>
  <c r="C4631" i="7"/>
  <c r="B4631" i="7"/>
  <c r="C4630" i="7"/>
  <c r="C4629" i="7"/>
  <c r="B4629" i="7"/>
  <c r="C4628" i="7"/>
  <c r="C4627" i="7"/>
  <c r="B4627" i="7"/>
  <c r="C4626" i="7"/>
  <c r="C4625" i="7"/>
  <c r="B4625" i="7"/>
  <c r="C4624" i="7"/>
  <c r="C4623" i="7"/>
  <c r="B4623" i="7"/>
  <c r="C4622" i="7"/>
  <c r="C4621" i="7"/>
  <c r="B4621" i="7"/>
  <c r="C4620" i="7"/>
  <c r="C4619" i="7"/>
  <c r="B4619" i="7"/>
  <c r="C4618" i="7"/>
  <c r="C4617" i="7"/>
  <c r="B4617" i="7"/>
  <c r="C4616" i="7"/>
  <c r="C4615" i="7"/>
  <c r="B4615" i="7"/>
  <c r="C4614" i="7"/>
  <c r="C4613" i="7"/>
  <c r="B4613" i="7"/>
  <c r="C4593" i="7"/>
  <c r="C4592" i="7"/>
  <c r="B4592" i="7"/>
  <c r="C4591" i="7"/>
  <c r="C4590" i="7"/>
  <c r="B4590" i="7"/>
  <c r="C4589" i="7"/>
  <c r="C4588" i="7"/>
  <c r="B4588" i="7"/>
  <c r="C4587" i="7"/>
  <c r="C4586" i="7"/>
  <c r="B4586" i="7"/>
  <c r="C4585" i="7"/>
  <c r="C4584" i="7"/>
  <c r="B4584" i="7"/>
  <c r="C4583" i="7"/>
  <c r="C4582" i="7"/>
  <c r="B4582" i="7"/>
  <c r="C4581" i="7"/>
  <c r="C4580" i="7"/>
  <c r="B4580" i="7"/>
  <c r="C4579" i="7"/>
  <c r="C4578" i="7"/>
  <c r="B4578" i="7"/>
  <c r="C4577" i="7"/>
  <c r="C4576" i="7"/>
  <c r="B4576" i="7"/>
  <c r="C4575" i="7"/>
  <c r="C4574" i="7"/>
  <c r="B4574" i="7"/>
  <c r="C4573" i="7"/>
  <c r="C4572" i="7"/>
  <c r="B4572" i="7"/>
  <c r="C4571" i="7"/>
  <c r="C4570" i="7"/>
  <c r="B4570" i="7"/>
  <c r="C4569" i="7"/>
  <c r="C4568" i="7"/>
  <c r="B4568" i="7"/>
  <c r="C4567" i="7"/>
  <c r="C4566" i="7"/>
  <c r="B4566" i="7"/>
  <c r="C4565" i="7"/>
  <c r="C4564" i="7"/>
  <c r="B4564" i="7"/>
  <c r="C4563" i="7"/>
  <c r="C4562" i="7"/>
  <c r="B4562" i="7"/>
  <c r="C4561" i="7"/>
  <c r="C4560" i="7"/>
  <c r="B4560" i="7"/>
  <c r="C4559" i="7"/>
  <c r="C4558" i="7"/>
  <c r="B4558" i="7"/>
  <c r="C4557" i="7"/>
  <c r="C4556" i="7"/>
  <c r="B4556" i="7"/>
  <c r="C4555" i="7"/>
  <c r="C4554" i="7"/>
  <c r="B4554" i="7"/>
  <c r="C4534" i="7"/>
  <c r="C4533" i="7"/>
  <c r="B4533" i="7"/>
  <c r="C4532" i="7"/>
  <c r="C4531" i="7"/>
  <c r="B4531" i="7"/>
  <c r="C4530" i="7"/>
  <c r="C4529" i="7"/>
  <c r="B4529" i="7"/>
  <c r="C4528" i="7"/>
  <c r="C4527" i="7"/>
  <c r="B4527" i="7"/>
  <c r="C4526" i="7"/>
  <c r="C4525" i="7"/>
  <c r="B4525" i="7"/>
  <c r="C4524" i="7"/>
  <c r="C4523" i="7"/>
  <c r="B4523" i="7"/>
  <c r="C4522" i="7"/>
  <c r="C4521" i="7"/>
  <c r="B4521" i="7"/>
  <c r="C4520" i="7"/>
  <c r="C4519" i="7"/>
  <c r="B4519" i="7"/>
  <c r="C4518" i="7"/>
  <c r="C4517" i="7"/>
  <c r="B4517" i="7"/>
  <c r="C4516" i="7"/>
  <c r="C4515" i="7"/>
  <c r="B4515" i="7"/>
  <c r="C4514" i="7"/>
  <c r="C4513" i="7"/>
  <c r="B4513" i="7"/>
  <c r="C4512" i="7"/>
  <c r="C4511" i="7"/>
  <c r="B4511" i="7"/>
  <c r="C4510" i="7"/>
  <c r="C4509" i="7"/>
  <c r="B4509" i="7"/>
  <c r="C4508" i="7"/>
  <c r="C4507" i="7"/>
  <c r="B4507" i="7"/>
  <c r="C4506" i="7"/>
  <c r="C4505" i="7"/>
  <c r="B4505" i="7"/>
  <c r="C4504" i="7"/>
  <c r="C4503" i="7"/>
  <c r="B4503" i="7"/>
  <c r="C4502" i="7"/>
  <c r="C4501" i="7"/>
  <c r="B4501" i="7"/>
  <c r="C4500" i="7"/>
  <c r="C4499" i="7"/>
  <c r="B4499" i="7"/>
  <c r="C4498" i="7"/>
  <c r="C4497" i="7"/>
  <c r="B4497" i="7"/>
  <c r="C4496" i="7"/>
  <c r="C4495" i="7"/>
  <c r="B4495" i="7"/>
  <c r="C4475" i="7"/>
  <c r="C4474" i="7"/>
  <c r="B4474" i="7"/>
  <c r="C4473" i="7"/>
  <c r="C4472" i="7"/>
  <c r="B4472" i="7"/>
  <c r="C4471" i="7"/>
  <c r="C4470" i="7"/>
  <c r="B4470" i="7"/>
  <c r="C4469" i="7"/>
  <c r="C4468" i="7"/>
  <c r="B4468" i="7"/>
  <c r="C4467" i="7"/>
  <c r="C4466" i="7"/>
  <c r="B4466" i="7"/>
  <c r="C4465" i="7"/>
  <c r="C4464" i="7"/>
  <c r="B4464" i="7"/>
  <c r="C4463" i="7"/>
  <c r="C4462" i="7"/>
  <c r="B4462" i="7"/>
  <c r="C4461" i="7"/>
  <c r="C4460" i="7"/>
  <c r="B4460" i="7"/>
  <c r="C4459" i="7"/>
  <c r="C4458" i="7"/>
  <c r="B4458" i="7"/>
  <c r="C4457" i="7"/>
  <c r="C4456" i="7"/>
  <c r="B4456" i="7"/>
  <c r="C4455" i="7"/>
  <c r="C4454" i="7"/>
  <c r="B4454" i="7"/>
  <c r="C4453" i="7"/>
  <c r="C4452" i="7"/>
  <c r="B4452" i="7"/>
  <c r="C4451" i="7"/>
  <c r="C4450" i="7"/>
  <c r="B4450" i="7"/>
  <c r="C4449" i="7"/>
  <c r="C4448" i="7"/>
  <c r="B4448" i="7"/>
  <c r="C4447" i="7"/>
  <c r="C4446" i="7"/>
  <c r="B4446" i="7"/>
  <c r="C4445" i="7"/>
  <c r="C4444" i="7"/>
  <c r="B4444" i="7"/>
  <c r="C4443" i="7"/>
  <c r="C4442" i="7"/>
  <c r="B4442" i="7"/>
  <c r="C4441" i="7"/>
  <c r="C4440" i="7"/>
  <c r="B4440" i="7"/>
  <c r="C4439" i="7"/>
  <c r="C4438" i="7"/>
  <c r="B4438" i="7"/>
  <c r="C4437" i="7"/>
  <c r="C4436" i="7"/>
  <c r="B4436" i="7"/>
  <c r="C4416" i="7"/>
  <c r="C4415" i="7"/>
  <c r="B4415" i="7"/>
  <c r="C4414" i="7"/>
  <c r="C4413" i="7"/>
  <c r="B4413" i="7"/>
  <c r="C4412" i="7"/>
  <c r="C4411" i="7"/>
  <c r="B4411" i="7"/>
  <c r="C4410" i="7"/>
  <c r="C4409" i="7"/>
  <c r="B4409" i="7"/>
  <c r="C4408" i="7"/>
  <c r="C4407" i="7"/>
  <c r="B4407" i="7"/>
  <c r="C4406" i="7"/>
  <c r="C4405" i="7"/>
  <c r="B4405" i="7"/>
  <c r="C4404" i="7"/>
  <c r="C4403" i="7"/>
  <c r="B4403" i="7"/>
  <c r="C4402" i="7"/>
  <c r="C4401" i="7"/>
  <c r="B4401" i="7"/>
  <c r="C4400" i="7"/>
  <c r="C4399" i="7"/>
  <c r="B4399" i="7"/>
  <c r="C4398" i="7"/>
  <c r="C4397" i="7"/>
  <c r="B4397" i="7"/>
  <c r="C4396" i="7"/>
  <c r="C4395" i="7"/>
  <c r="B4395" i="7"/>
  <c r="C4394" i="7"/>
  <c r="C4393" i="7"/>
  <c r="B4393" i="7"/>
  <c r="C4392" i="7"/>
  <c r="C4391" i="7"/>
  <c r="B4391" i="7"/>
  <c r="C4390" i="7"/>
  <c r="C4389" i="7"/>
  <c r="B4389" i="7"/>
  <c r="C4388" i="7"/>
  <c r="C4387" i="7"/>
  <c r="B4387" i="7"/>
  <c r="C4386" i="7"/>
  <c r="C4385" i="7"/>
  <c r="B4385" i="7"/>
  <c r="C4384" i="7"/>
  <c r="C4383" i="7"/>
  <c r="B4383" i="7"/>
  <c r="C4382" i="7"/>
  <c r="C4381" i="7"/>
  <c r="B4381" i="7"/>
  <c r="C4380" i="7"/>
  <c r="C4379" i="7"/>
  <c r="B4379" i="7"/>
  <c r="C4378" i="7"/>
  <c r="C4377" i="7"/>
  <c r="B4377" i="7"/>
  <c r="C4357" i="7"/>
  <c r="C4356" i="7"/>
  <c r="B4356" i="7"/>
  <c r="C4355" i="7"/>
  <c r="C4354" i="7"/>
  <c r="B4354" i="7"/>
  <c r="C4353" i="7"/>
  <c r="C4352" i="7"/>
  <c r="B4352" i="7"/>
  <c r="C4351" i="7"/>
  <c r="C4350" i="7"/>
  <c r="B4350" i="7"/>
  <c r="C4349" i="7"/>
  <c r="C4348" i="7"/>
  <c r="B4348" i="7"/>
  <c r="C4347" i="7"/>
  <c r="C4346" i="7"/>
  <c r="B4346" i="7"/>
  <c r="C4345" i="7"/>
  <c r="C4344" i="7"/>
  <c r="B4344" i="7"/>
  <c r="C4343" i="7"/>
  <c r="C4342" i="7"/>
  <c r="B4342" i="7"/>
  <c r="C4341" i="7"/>
  <c r="C4340" i="7"/>
  <c r="B4340" i="7"/>
  <c r="C4339" i="7"/>
  <c r="C4338" i="7"/>
  <c r="B4338" i="7"/>
  <c r="C4337" i="7"/>
  <c r="C4336" i="7"/>
  <c r="B4336" i="7"/>
  <c r="C4335" i="7"/>
  <c r="C4334" i="7"/>
  <c r="B4334" i="7"/>
  <c r="C4333" i="7"/>
  <c r="C4332" i="7"/>
  <c r="B4332" i="7"/>
  <c r="C4331" i="7"/>
  <c r="C4330" i="7"/>
  <c r="B4330" i="7"/>
  <c r="C4329" i="7"/>
  <c r="C4328" i="7"/>
  <c r="B4328" i="7"/>
  <c r="C4327" i="7"/>
  <c r="C4326" i="7"/>
  <c r="B4326" i="7"/>
  <c r="C4325" i="7"/>
  <c r="C4324" i="7"/>
  <c r="B4324" i="7"/>
  <c r="C4323" i="7"/>
  <c r="C4322" i="7"/>
  <c r="B4322" i="7"/>
  <c r="C4321" i="7"/>
  <c r="C4320" i="7"/>
  <c r="B4320" i="7"/>
  <c r="C4319" i="7"/>
  <c r="C4318" i="7"/>
  <c r="B4318" i="7"/>
  <c r="C4298" i="7"/>
  <c r="C4297" i="7"/>
  <c r="B4297" i="7"/>
  <c r="C4296" i="7"/>
  <c r="C4295" i="7"/>
  <c r="B4295" i="7"/>
  <c r="C4294" i="7"/>
  <c r="C4293" i="7"/>
  <c r="B4293" i="7"/>
  <c r="C4292" i="7"/>
  <c r="C4291" i="7"/>
  <c r="B4291" i="7"/>
  <c r="C4290" i="7"/>
  <c r="C4289" i="7"/>
  <c r="B4289" i="7"/>
  <c r="C4288" i="7"/>
  <c r="C4287" i="7"/>
  <c r="B4287" i="7"/>
  <c r="C4286" i="7"/>
  <c r="C4285" i="7"/>
  <c r="B4285" i="7"/>
  <c r="C4284" i="7"/>
  <c r="C4283" i="7"/>
  <c r="B4283" i="7"/>
  <c r="C4282" i="7"/>
  <c r="C4281" i="7"/>
  <c r="B4281" i="7"/>
  <c r="C4280" i="7"/>
  <c r="C4279" i="7"/>
  <c r="B4279" i="7"/>
  <c r="C4278" i="7"/>
  <c r="C4277" i="7"/>
  <c r="B4277" i="7"/>
  <c r="C4276" i="7"/>
  <c r="C4275" i="7"/>
  <c r="B4275" i="7"/>
  <c r="C4274" i="7"/>
  <c r="C4273" i="7"/>
  <c r="B4273" i="7"/>
  <c r="C4272" i="7"/>
  <c r="C4271" i="7"/>
  <c r="B4271" i="7"/>
  <c r="C4270" i="7"/>
  <c r="C4269" i="7"/>
  <c r="B4269" i="7"/>
  <c r="C4268" i="7"/>
  <c r="C4267" i="7"/>
  <c r="B4267" i="7"/>
  <c r="C4266" i="7"/>
  <c r="C4265" i="7"/>
  <c r="B4265" i="7"/>
  <c r="C4264" i="7"/>
  <c r="C4263" i="7"/>
  <c r="B4263" i="7"/>
  <c r="C4262" i="7"/>
  <c r="C4261" i="7"/>
  <c r="B4261" i="7"/>
  <c r="C4260" i="7"/>
  <c r="C4259" i="7"/>
  <c r="B4259" i="7"/>
  <c r="C4239" i="7"/>
  <c r="C4238" i="7"/>
  <c r="B4238" i="7"/>
  <c r="C4237" i="7"/>
  <c r="C4236" i="7"/>
  <c r="B4236" i="7"/>
  <c r="C4235" i="7"/>
  <c r="C4234" i="7"/>
  <c r="B4234" i="7"/>
  <c r="C4233" i="7"/>
  <c r="C4232" i="7"/>
  <c r="B4232" i="7"/>
  <c r="C4231" i="7"/>
  <c r="C4230" i="7"/>
  <c r="B4230" i="7"/>
  <c r="C4229" i="7"/>
  <c r="C4228" i="7"/>
  <c r="B4228" i="7"/>
  <c r="C4227" i="7"/>
  <c r="C4226" i="7"/>
  <c r="B4226" i="7"/>
  <c r="C4225" i="7"/>
  <c r="C4224" i="7"/>
  <c r="B4224" i="7"/>
  <c r="C4223" i="7"/>
  <c r="C4222" i="7"/>
  <c r="B4222" i="7"/>
  <c r="C4221" i="7"/>
  <c r="C4220" i="7"/>
  <c r="B4220" i="7"/>
  <c r="C4219" i="7"/>
  <c r="C4218" i="7"/>
  <c r="B4218" i="7"/>
  <c r="C4217" i="7"/>
  <c r="C4216" i="7"/>
  <c r="B4216" i="7"/>
  <c r="C4215" i="7"/>
  <c r="C4214" i="7"/>
  <c r="B4214" i="7"/>
  <c r="C4213" i="7"/>
  <c r="C4212" i="7"/>
  <c r="B4212" i="7"/>
  <c r="C4211" i="7"/>
  <c r="C4210" i="7"/>
  <c r="B4210" i="7"/>
  <c r="C4209" i="7"/>
  <c r="C4208" i="7"/>
  <c r="B4208" i="7"/>
  <c r="C4207" i="7"/>
  <c r="C4206" i="7"/>
  <c r="B4206" i="7"/>
  <c r="C4205" i="7"/>
  <c r="C4204" i="7"/>
  <c r="B4204" i="7"/>
  <c r="C4203" i="7"/>
  <c r="C4202" i="7"/>
  <c r="B4202" i="7"/>
  <c r="C4201" i="7"/>
  <c r="C4200" i="7"/>
  <c r="B4200" i="7"/>
  <c r="C4180" i="7"/>
  <c r="C4179" i="7"/>
  <c r="B4179" i="7"/>
  <c r="C4178" i="7"/>
  <c r="C4177" i="7"/>
  <c r="B4177" i="7"/>
  <c r="C4176" i="7"/>
  <c r="C4175" i="7"/>
  <c r="B4175" i="7"/>
  <c r="C4174" i="7"/>
  <c r="C4173" i="7"/>
  <c r="B4173" i="7"/>
  <c r="C4172" i="7"/>
  <c r="C4171" i="7"/>
  <c r="B4171" i="7"/>
  <c r="C4170" i="7"/>
  <c r="C4169" i="7"/>
  <c r="B4169" i="7"/>
  <c r="C4168" i="7"/>
  <c r="C4167" i="7"/>
  <c r="B4167" i="7"/>
  <c r="C4166" i="7"/>
  <c r="C4165" i="7"/>
  <c r="B4165" i="7"/>
  <c r="C4164" i="7"/>
  <c r="C4163" i="7"/>
  <c r="B4163" i="7"/>
  <c r="C4162" i="7"/>
  <c r="C4161" i="7"/>
  <c r="B4161" i="7"/>
  <c r="C4160" i="7"/>
  <c r="C4159" i="7"/>
  <c r="B4159" i="7"/>
  <c r="C4158" i="7"/>
  <c r="C4157" i="7"/>
  <c r="B4157" i="7"/>
  <c r="C4156" i="7"/>
  <c r="C4155" i="7"/>
  <c r="B4155" i="7"/>
  <c r="C4154" i="7"/>
  <c r="C4153" i="7"/>
  <c r="B4153" i="7"/>
  <c r="C4152" i="7"/>
  <c r="C4151" i="7"/>
  <c r="B4151" i="7"/>
  <c r="C4150" i="7"/>
  <c r="C4149" i="7"/>
  <c r="B4149" i="7"/>
  <c r="C4148" i="7"/>
  <c r="C4147" i="7"/>
  <c r="B4147" i="7"/>
  <c r="C4146" i="7"/>
  <c r="C4145" i="7"/>
  <c r="B4145" i="7"/>
  <c r="C4144" i="7"/>
  <c r="C4143" i="7"/>
  <c r="B4143" i="7"/>
  <c r="C4142" i="7"/>
  <c r="C4141" i="7"/>
  <c r="B4141" i="7"/>
  <c r="C4121" i="7"/>
  <c r="C4120" i="7"/>
  <c r="B4120" i="7"/>
  <c r="C4119" i="7"/>
  <c r="C4118" i="7"/>
  <c r="B4118" i="7"/>
  <c r="C4117" i="7"/>
  <c r="C4116" i="7"/>
  <c r="B4116" i="7"/>
  <c r="C4115" i="7"/>
  <c r="C4114" i="7"/>
  <c r="B4114" i="7"/>
  <c r="C4113" i="7"/>
  <c r="C4112" i="7"/>
  <c r="B4112" i="7"/>
  <c r="C4111" i="7"/>
  <c r="C4110" i="7"/>
  <c r="B4110" i="7"/>
  <c r="C4109" i="7"/>
  <c r="C4108" i="7"/>
  <c r="B4108" i="7"/>
  <c r="C4107" i="7"/>
  <c r="C4106" i="7"/>
  <c r="B4106" i="7"/>
  <c r="C4105" i="7"/>
  <c r="C4104" i="7"/>
  <c r="B4104" i="7"/>
  <c r="C4103" i="7"/>
  <c r="C4102" i="7"/>
  <c r="B4102" i="7"/>
  <c r="C4101" i="7"/>
  <c r="C4100" i="7"/>
  <c r="B4100" i="7"/>
  <c r="C4099" i="7"/>
  <c r="C4098" i="7"/>
  <c r="B4098" i="7"/>
  <c r="C4097" i="7"/>
  <c r="C4096" i="7"/>
  <c r="B4096" i="7"/>
  <c r="C4095" i="7"/>
  <c r="C4094" i="7"/>
  <c r="B4094" i="7"/>
  <c r="C4093" i="7"/>
  <c r="C4092" i="7"/>
  <c r="B4092" i="7"/>
  <c r="C4091" i="7"/>
  <c r="C4090" i="7"/>
  <c r="B4090" i="7"/>
  <c r="C4089" i="7"/>
  <c r="C4088" i="7"/>
  <c r="B4088" i="7"/>
  <c r="C4087" i="7"/>
  <c r="C4086" i="7"/>
  <c r="B4086" i="7"/>
  <c r="C4085" i="7"/>
  <c r="C4084" i="7"/>
  <c r="B4084" i="7"/>
  <c r="C4083" i="7"/>
  <c r="C4082" i="7"/>
  <c r="B4082" i="7"/>
  <c r="C4062" i="7"/>
  <c r="C4061" i="7"/>
  <c r="B4061" i="7"/>
  <c r="C4060" i="7"/>
  <c r="C4059" i="7"/>
  <c r="B4059" i="7"/>
  <c r="C4058" i="7"/>
  <c r="C4057" i="7"/>
  <c r="B4057" i="7"/>
  <c r="C4056" i="7"/>
  <c r="C4055" i="7"/>
  <c r="B4055" i="7"/>
  <c r="C4054" i="7"/>
  <c r="C4053" i="7"/>
  <c r="B4053" i="7"/>
  <c r="C4052" i="7"/>
  <c r="C4051" i="7"/>
  <c r="B4051" i="7"/>
  <c r="C4050" i="7"/>
  <c r="C4049" i="7"/>
  <c r="B4049" i="7"/>
  <c r="C4048" i="7"/>
  <c r="C4047" i="7"/>
  <c r="B4047" i="7"/>
  <c r="C4046" i="7"/>
  <c r="C4045" i="7"/>
  <c r="B4045" i="7"/>
  <c r="C4044" i="7"/>
  <c r="C4043" i="7"/>
  <c r="B4043" i="7"/>
  <c r="C4042" i="7"/>
  <c r="C4041" i="7"/>
  <c r="B4041" i="7"/>
  <c r="C4040" i="7"/>
  <c r="C4039" i="7"/>
  <c r="B4039" i="7"/>
  <c r="C4038" i="7"/>
  <c r="C4037" i="7"/>
  <c r="B4037" i="7"/>
  <c r="C4036" i="7"/>
  <c r="C4035" i="7"/>
  <c r="B4035" i="7"/>
  <c r="C4034" i="7"/>
  <c r="C4033" i="7"/>
  <c r="B4033" i="7"/>
  <c r="C4032" i="7"/>
  <c r="C4031" i="7"/>
  <c r="B4031" i="7"/>
  <c r="C4030" i="7"/>
  <c r="C4029" i="7"/>
  <c r="B4029" i="7"/>
  <c r="C4028" i="7"/>
  <c r="C4027" i="7"/>
  <c r="B4027" i="7"/>
  <c r="C4026" i="7"/>
  <c r="C4025" i="7"/>
  <c r="B4025" i="7"/>
  <c r="C4024" i="7"/>
  <c r="C4023" i="7"/>
  <c r="B4023" i="7"/>
  <c r="C4003" i="7"/>
  <c r="C4002" i="7"/>
  <c r="B4002" i="7"/>
  <c r="C4001" i="7"/>
  <c r="C4000" i="7"/>
  <c r="B4000" i="7"/>
  <c r="C3999" i="7"/>
  <c r="C3998" i="7"/>
  <c r="B3998" i="7"/>
  <c r="C3997" i="7"/>
  <c r="C3996" i="7"/>
  <c r="B3996" i="7"/>
  <c r="C3995" i="7"/>
  <c r="C3994" i="7"/>
  <c r="B3994" i="7"/>
  <c r="C3993" i="7"/>
  <c r="C3992" i="7"/>
  <c r="B3992" i="7"/>
  <c r="C3991" i="7"/>
  <c r="C3990" i="7"/>
  <c r="B3990" i="7"/>
  <c r="C3989" i="7"/>
  <c r="C3988" i="7"/>
  <c r="B3988" i="7"/>
  <c r="C3987" i="7"/>
  <c r="C3986" i="7"/>
  <c r="B3986" i="7"/>
  <c r="C3985" i="7"/>
  <c r="C3984" i="7"/>
  <c r="B3984" i="7"/>
  <c r="C3983" i="7"/>
  <c r="C3982" i="7"/>
  <c r="B3982" i="7"/>
  <c r="C3981" i="7"/>
  <c r="C3980" i="7"/>
  <c r="B3980" i="7"/>
  <c r="C3979" i="7"/>
  <c r="C3978" i="7"/>
  <c r="B3978" i="7"/>
  <c r="C3977" i="7"/>
  <c r="C3976" i="7"/>
  <c r="B3976" i="7"/>
  <c r="C3975" i="7"/>
  <c r="C3974" i="7"/>
  <c r="B3974" i="7"/>
  <c r="C3973" i="7"/>
  <c r="C3972" i="7"/>
  <c r="B3972" i="7"/>
  <c r="C3971" i="7"/>
  <c r="C3970" i="7"/>
  <c r="B3970" i="7"/>
  <c r="C3969" i="7"/>
  <c r="C3968" i="7"/>
  <c r="B3968" i="7"/>
  <c r="C3967" i="7"/>
  <c r="C3966" i="7"/>
  <c r="B3966" i="7"/>
  <c r="C3965" i="7"/>
  <c r="C3964" i="7"/>
  <c r="B3964" i="7"/>
  <c r="C3944" i="7"/>
  <c r="C3943" i="7"/>
  <c r="B3943" i="7"/>
  <c r="C3942" i="7"/>
  <c r="C3941" i="7"/>
  <c r="B3941" i="7"/>
  <c r="C3940" i="7"/>
  <c r="C3939" i="7"/>
  <c r="B3939" i="7"/>
  <c r="C3938" i="7"/>
  <c r="C3937" i="7"/>
  <c r="B3937" i="7"/>
  <c r="C3936" i="7"/>
  <c r="C3935" i="7"/>
  <c r="B3935" i="7"/>
  <c r="C3934" i="7"/>
  <c r="C3933" i="7"/>
  <c r="B3933" i="7"/>
  <c r="C3932" i="7"/>
  <c r="C3931" i="7"/>
  <c r="B3931" i="7"/>
  <c r="C3930" i="7"/>
  <c r="C3929" i="7"/>
  <c r="B3929" i="7"/>
  <c r="C3928" i="7"/>
  <c r="C3927" i="7"/>
  <c r="B3927" i="7"/>
  <c r="C3926" i="7"/>
  <c r="C3925" i="7"/>
  <c r="B3925" i="7"/>
  <c r="C3924" i="7"/>
  <c r="C3923" i="7"/>
  <c r="B3923" i="7"/>
  <c r="C3922" i="7"/>
  <c r="C3921" i="7"/>
  <c r="B3921" i="7"/>
  <c r="C3920" i="7"/>
  <c r="C3919" i="7"/>
  <c r="B3919" i="7"/>
  <c r="C3918" i="7"/>
  <c r="C3917" i="7"/>
  <c r="B3917" i="7"/>
  <c r="C3916" i="7"/>
  <c r="C3915" i="7"/>
  <c r="B3915" i="7"/>
  <c r="C3914" i="7"/>
  <c r="C3913" i="7"/>
  <c r="B3913" i="7"/>
  <c r="C3912" i="7"/>
  <c r="C3911" i="7"/>
  <c r="B3911" i="7"/>
  <c r="C3910" i="7"/>
  <c r="C3909" i="7"/>
  <c r="B3909" i="7"/>
  <c r="C3908" i="7"/>
  <c r="C3907" i="7"/>
  <c r="B3907" i="7"/>
  <c r="C3906" i="7"/>
  <c r="C3905" i="7"/>
  <c r="B3905" i="7"/>
  <c r="C3885" i="7"/>
  <c r="C3884" i="7"/>
  <c r="B3884" i="7"/>
  <c r="C3883" i="7"/>
  <c r="C3882" i="7"/>
  <c r="B3882" i="7"/>
  <c r="C3881" i="7"/>
  <c r="C3880" i="7"/>
  <c r="B3880" i="7"/>
  <c r="C3879" i="7"/>
  <c r="C3878" i="7"/>
  <c r="B3878" i="7"/>
  <c r="C3877" i="7"/>
  <c r="C3876" i="7"/>
  <c r="B3876" i="7"/>
  <c r="C3875" i="7"/>
  <c r="C3874" i="7"/>
  <c r="B3874" i="7"/>
  <c r="C3873" i="7"/>
  <c r="C3872" i="7"/>
  <c r="B3872" i="7"/>
  <c r="C3871" i="7"/>
  <c r="C3870" i="7"/>
  <c r="B3870" i="7"/>
  <c r="C3869" i="7"/>
  <c r="C3868" i="7"/>
  <c r="B3868" i="7"/>
  <c r="C3867" i="7"/>
  <c r="C3866" i="7"/>
  <c r="B3866" i="7"/>
  <c r="C3865" i="7"/>
  <c r="C3864" i="7"/>
  <c r="B3864" i="7"/>
  <c r="C3863" i="7"/>
  <c r="C3862" i="7"/>
  <c r="B3862" i="7"/>
  <c r="C3861" i="7"/>
  <c r="C3860" i="7"/>
  <c r="B3860" i="7"/>
  <c r="C3859" i="7"/>
  <c r="C3858" i="7"/>
  <c r="B3858" i="7"/>
  <c r="C3857" i="7"/>
  <c r="C3856" i="7"/>
  <c r="B3856" i="7"/>
  <c r="C3855" i="7"/>
  <c r="C3854" i="7"/>
  <c r="B3854" i="7"/>
  <c r="C3853" i="7"/>
  <c r="C3852" i="7"/>
  <c r="B3852" i="7"/>
  <c r="C3851" i="7"/>
  <c r="C3850" i="7"/>
  <c r="B3850" i="7"/>
  <c r="C3849" i="7"/>
  <c r="C3848" i="7"/>
  <c r="B3848" i="7"/>
  <c r="C3847" i="7"/>
  <c r="C3846" i="7"/>
  <c r="B3846" i="7"/>
  <c r="C3826" i="7"/>
  <c r="C3825" i="7"/>
  <c r="B3825" i="7"/>
  <c r="C3824" i="7"/>
  <c r="C3823" i="7"/>
  <c r="B3823" i="7"/>
  <c r="C3822" i="7"/>
  <c r="C3821" i="7"/>
  <c r="B3821" i="7"/>
  <c r="C3820" i="7"/>
  <c r="C3819" i="7"/>
  <c r="B3819" i="7"/>
  <c r="C3818" i="7"/>
  <c r="C3817" i="7"/>
  <c r="B3817" i="7"/>
  <c r="C3816" i="7"/>
  <c r="C3815" i="7"/>
  <c r="B3815" i="7"/>
  <c r="C3814" i="7"/>
  <c r="C3813" i="7"/>
  <c r="B3813" i="7"/>
  <c r="C3812" i="7"/>
  <c r="C3811" i="7"/>
  <c r="B3811" i="7"/>
  <c r="C3810" i="7"/>
  <c r="C3809" i="7"/>
  <c r="B3809" i="7"/>
  <c r="C3808" i="7"/>
  <c r="C3807" i="7"/>
  <c r="B3807" i="7"/>
  <c r="C3806" i="7"/>
  <c r="C3805" i="7"/>
  <c r="B3805" i="7"/>
  <c r="C3804" i="7"/>
  <c r="C3803" i="7"/>
  <c r="B3803" i="7"/>
  <c r="C3802" i="7"/>
  <c r="C3801" i="7"/>
  <c r="B3801" i="7"/>
  <c r="C3800" i="7"/>
  <c r="C3799" i="7"/>
  <c r="B3799" i="7"/>
  <c r="C3798" i="7"/>
  <c r="C3797" i="7"/>
  <c r="B3797" i="7"/>
  <c r="C3796" i="7"/>
  <c r="C3795" i="7"/>
  <c r="B3795" i="7"/>
  <c r="C3794" i="7"/>
  <c r="C3793" i="7"/>
  <c r="B3793" i="7"/>
  <c r="C3792" i="7"/>
  <c r="C3791" i="7"/>
  <c r="B3791" i="7"/>
  <c r="C3790" i="7"/>
  <c r="C3789" i="7"/>
  <c r="B3789" i="7"/>
  <c r="C3788" i="7"/>
  <c r="C3787" i="7"/>
  <c r="B3787" i="7"/>
  <c r="C3767" i="7"/>
  <c r="C3766" i="7"/>
  <c r="B3766" i="7"/>
  <c r="C3765" i="7"/>
  <c r="C3764" i="7"/>
  <c r="B3764" i="7"/>
  <c r="C3763" i="7"/>
  <c r="C3762" i="7"/>
  <c r="B3762" i="7"/>
  <c r="C3761" i="7"/>
  <c r="C3760" i="7"/>
  <c r="B3760" i="7"/>
  <c r="C3759" i="7"/>
  <c r="C3758" i="7"/>
  <c r="B3758" i="7"/>
  <c r="C3757" i="7"/>
  <c r="C3756" i="7"/>
  <c r="B3756" i="7"/>
  <c r="C3755" i="7"/>
  <c r="C3754" i="7"/>
  <c r="B3754" i="7"/>
  <c r="C3753" i="7"/>
  <c r="C3752" i="7"/>
  <c r="B3752" i="7"/>
  <c r="C3751" i="7"/>
  <c r="C3750" i="7"/>
  <c r="B3750" i="7"/>
  <c r="C3749" i="7"/>
  <c r="C3748" i="7"/>
  <c r="B3748" i="7"/>
  <c r="C3747" i="7"/>
  <c r="C3746" i="7"/>
  <c r="B3746" i="7"/>
  <c r="C3745" i="7"/>
  <c r="C3744" i="7"/>
  <c r="B3744" i="7"/>
  <c r="C3743" i="7"/>
  <c r="C3742" i="7"/>
  <c r="B3742" i="7"/>
  <c r="C3741" i="7"/>
  <c r="C3740" i="7"/>
  <c r="B3740" i="7"/>
  <c r="C3739" i="7"/>
  <c r="C3738" i="7"/>
  <c r="B3738" i="7"/>
  <c r="C3737" i="7"/>
  <c r="C3736" i="7"/>
  <c r="B3736" i="7"/>
  <c r="C3735" i="7"/>
  <c r="C3734" i="7"/>
  <c r="B3734" i="7"/>
  <c r="C3733" i="7"/>
  <c r="C3732" i="7"/>
  <c r="B3732" i="7"/>
  <c r="C3731" i="7"/>
  <c r="C3730" i="7"/>
  <c r="B3730" i="7"/>
  <c r="C3729" i="7"/>
  <c r="C3728" i="7"/>
  <c r="B3728" i="7"/>
  <c r="C3708" i="7"/>
  <c r="C3707" i="7"/>
  <c r="B3707" i="7"/>
  <c r="C3706" i="7"/>
  <c r="C3705" i="7"/>
  <c r="B3705" i="7"/>
  <c r="C3704" i="7"/>
  <c r="C3703" i="7"/>
  <c r="B3703" i="7"/>
  <c r="C3702" i="7"/>
  <c r="C3701" i="7"/>
  <c r="B3701" i="7"/>
  <c r="C3700" i="7"/>
  <c r="C3699" i="7"/>
  <c r="B3699" i="7"/>
  <c r="C3698" i="7"/>
  <c r="C3697" i="7"/>
  <c r="B3697" i="7"/>
  <c r="C3696" i="7"/>
  <c r="C3695" i="7"/>
  <c r="B3695" i="7"/>
  <c r="C3694" i="7"/>
  <c r="C3693" i="7"/>
  <c r="B3693" i="7"/>
  <c r="C3692" i="7"/>
  <c r="C3691" i="7"/>
  <c r="B3691" i="7"/>
  <c r="C3690" i="7"/>
  <c r="C3689" i="7"/>
  <c r="B3689" i="7"/>
  <c r="C3688" i="7"/>
  <c r="C3687" i="7"/>
  <c r="B3687" i="7"/>
  <c r="C3686" i="7"/>
  <c r="C3685" i="7"/>
  <c r="B3685" i="7"/>
  <c r="C3684" i="7"/>
  <c r="C3683" i="7"/>
  <c r="B3683" i="7"/>
  <c r="C3682" i="7"/>
  <c r="C3681" i="7"/>
  <c r="B3681" i="7"/>
  <c r="C3680" i="7"/>
  <c r="C3679" i="7"/>
  <c r="B3679" i="7"/>
  <c r="C3678" i="7"/>
  <c r="C3677" i="7"/>
  <c r="B3677" i="7"/>
  <c r="C3676" i="7"/>
  <c r="C3675" i="7"/>
  <c r="B3675" i="7"/>
  <c r="C3674" i="7"/>
  <c r="C3673" i="7"/>
  <c r="B3673" i="7"/>
  <c r="C3672" i="7"/>
  <c r="C3671" i="7"/>
  <c r="B3671" i="7"/>
  <c r="C3670" i="7"/>
  <c r="C3669" i="7"/>
  <c r="B3669" i="7"/>
  <c r="C3649" i="7"/>
  <c r="C3648" i="7"/>
  <c r="B3648" i="7"/>
  <c r="C3647" i="7"/>
  <c r="C3646" i="7"/>
  <c r="B3646" i="7"/>
  <c r="C3645" i="7"/>
  <c r="C3644" i="7"/>
  <c r="B3644" i="7"/>
  <c r="C3643" i="7"/>
  <c r="C3642" i="7"/>
  <c r="B3642" i="7"/>
  <c r="C3641" i="7"/>
  <c r="C3640" i="7"/>
  <c r="B3640" i="7"/>
  <c r="C3639" i="7"/>
  <c r="C3638" i="7"/>
  <c r="B3638" i="7"/>
  <c r="C3637" i="7"/>
  <c r="C3636" i="7"/>
  <c r="B3636" i="7"/>
  <c r="C3635" i="7"/>
  <c r="C3634" i="7"/>
  <c r="B3634" i="7"/>
  <c r="C3633" i="7"/>
  <c r="C3632" i="7"/>
  <c r="B3632" i="7"/>
  <c r="C3631" i="7"/>
  <c r="C3630" i="7"/>
  <c r="B3630" i="7"/>
  <c r="C3629" i="7"/>
  <c r="C3628" i="7"/>
  <c r="B3628" i="7"/>
  <c r="C3627" i="7"/>
  <c r="C3626" i="7"/>
  <c r="B3626" i="7"/>
  <c r="C3625" i="7"/>
  <c r="C3624" i="7"/>
  <c r="B3624" i="7"/>
  <c r="C3623" i="7"/>
  <c r="C3622" i="7"/>
  <c r="B3622" i="7"/>
  <c r="C3621" i="7"/>
  <c r="C3620" i="7"/>
  <c r="B3620" i="7"/>
  <c r="C3619" i="7"/>
  <c r="C3618" i="7"/>
  <c r="B3618" i="7"/>
  <c r="C3617" i="7"/>
  <c r="C3616" i="7"/>
  <c r="B3616" i="7"/>
  <c r="C3615" i="7"/>
  <c r="C3614" i="7"/>
  <c r="B3614" i="7"/>
  <c r="C3613" i="7"/>
  <c r="C3612" i="7"/>
  <c r="B3612" i="7"/>
  <c r="C3611" i="7"/>
  <c r="C3610" i="7"/>
  <c r="B3610" i="7"/>
  <c r="C3590" i="7"/>
  <c r="C3589" i="7"/>
  <c r="B3589" i="7"/>
  <c r="C3588" i="7"/>
  <c r="C3587" i="7"/>
  <c r="B3587" i="7"/>
  <c r="C3586" i="7"/>
  <c r="C3585" i="7"/>
  <c r="B3585" i="7"/>
  <c r="C3584" i="7"/>
  <c r="C3583" i="7"/>
  <c r="B3583" i="7"/>
  <c r="C3582" i="7"/>
  <c r="C3581" i="7"/>
  <c r="B3581" i="7"/>
  <c r="C3580" i="7"/>
  <c r="C3579" i="7"/>
  <c r="B3579" i="7"/>
  <c r="C3578" i="7"/>
  <c r="C3577" i="7"/>
  <c r="B3577" i="7"/>
  <c r="C3576" i="7"/>
  <c r="C3575" i="7"/>
  <c r="B3575" i="7"/>
  <c r="C3574" i="7"/>
  <c r="C3573" i="7"/>
  <c r="B3573" i="7"/>
  <c r="C3572" i="7"/>
  <c r="C3571" i="7"/>
  <c r="B3571" i="7"/>
  <c r="C3570" i="7"/>
  <c r="C3569" i="7"/>
  <c r="B3569" i="7"/>
  <c r="C3568" i="7"/>
  <c r="C3567" i="7"/>
  <c r="B3567" i="7"/>
  <c r="C3566" i="7"/>
  <c r="C3565" i="7"/>
  <c r="B3565" i="7"/>
  <c r="C3564" i="7"/>
  <c r="C3563" i="7"/>
  <c r="B3563" i="7"/>
  <c r="C3562" i="7"/>
  <c r="C3561" i="7"/>
  <c r="B3561" i="7"/>
  <c r="C3560" i="7"/>
  <c r="C3559" i="7"/>
  <c r="B3559" i="7"/>
  <c r="C3558" i="7"/>
  <c r="C3557" i="7"/>
  <c r="B3557" i="7"/>
  <c r="C3556" i="7"/>
  <c r="C3555" i="7"/>
  <c r="B3555" i="7"/>
  <c r="C3554" i="7"/>
  <c r="C3553" i="7"/>
  <c r="B3553" i="7"/>
  <c r="C3552" i="7"/>
  <c r="C3551" i="7"/>
  <c r="B3551" i="7"/>
  <c r="C3531" i="7"/>
  <c r="C3530" i="7"/>
  <c r="B3530" i="7"/>
  <c r="C3529" i="7"/>
  <c r="C3528" i="7"/>
  <c r="B3528" i="7"/>
  <c r="C3527" i="7"/>
  <c r="C3526" i="7"/>
  <c r="B3526" i="7"/>
  <c r="C3525" i="7"/>
  <c r="C3524" i="7"/>
  <c r="B3524" i="7"/>
  <c r="C3523" i="7"/>
  <c r="C3522" i="7"/>
  <c r="B3522" i="7"/>
  <c r="C3521" i="7"/>
  <c r="C3520" i="7"/>
  <c r="B3520" i="7"/>
  <c r="C3519" i="7"/>
  <c r="C3518" i="7"/>
  <c r="B3518" i="7"/>
  <c r="C3517" i="7"/>
  <c r="C3516" i="7"/>
  <c r="B3516" i="7"/>
  <c r="C3515" i="7"/>
  <c r="C3514" i="7"/>
  <c r="B3514" i="7"/>
  <c r="C3513" i="7"/>
  <c r="C3512" i="7"/>
  <c r="B3512" i="7"/>
  <c r="C3511" i="7"/>
  <c r="C3510" i="7"/>
  <c r="B3510" i="7"/>
  <c r="C3509" i="7"/>
  <c r="C3508" i="7"/>
  <c r="B3508" i="7"/>
  <c r="C3507" i="7"/>
  <c r="C3506" i="7"/>
  <c r="B3506" i="7"/>
  <c r="C3505" i="7"/>
  <c r="C3504" i="7"/>
  <c r="B3504" i="7"/>
  <c r="C3503" i="7"/>
  <c r="C3502" i="7"/>
  <c r="B3502" i="7"/>
  <c r="C3501" i="7"/>
  <c r="C3500" i="7"/>
  <c r="B3500" i="7"/>
  <c r="C3499" i="7"/>
  <c r="C3498" i="7"/>
  <c r="B3498" i="7"/>
  <c r="C3497" i="7"/>
  <c r="C3496" i="7"/>
  <c r="B3496" i="7"/>
  <c r="C3495" i="7"/>
  <c r="C3494" i="7"/>
  <c r="B3494" i="7"/>
  <c r="C3493" i="7"/>
  <c r="C3492" i="7"/>
  <c r="B3492" i="7"/>
  <c r="C3472" i="7"/>
  <c r="C3471" i="7"/>
  <c r="B3471" i="7"/>
  <c r="C3470" i="7"/>
  <c r="C3469" i="7"/>
  <c r="B3469" i="7"/>
  <c r="C3468" i="7"/>
  <c r="C3467" i="7"/>
  <c r="B3467" i="7"/>
  <c r="C3466" i="7"/>
  <c r="C3465" i="7"/>
  <c r="B3465" i="7"/>
  <c r="C3464" i="7"/>
  <c r="C3463" i="7"/>
  <c r="B3463" i="7"/>
  <c r="C3462" i="7"/>
  <c r="C3461" i="7"/>
  <c r="B3461" i="7"/>
  <c r="C3460" i="7"/>
  <c r="C3459" i="7"/>
  <c r="B3459" i="7"/>
  <c r="C3458" i="7"/>
  <c r="C3457" i="7"/>
  <c r="B3457" i="7"/>
  <c r="C3456" i="7"/>
  <c r="C3455" i="7"/>
  <c r="B3455" i="7"/>
  <c r="C3454" i="7"/>
  <c r="C3453" i="7"/>
  <c r="B3453" i="7"/>
  <c r="C3452" i="7"/>
  <c r="C3451" i="7"/>
  <c r="B3451" i="7"/>
  <c r="C3450" i="7"/>
  <c r="C3449" i="7"/>
  <c r="B3449" i="7"/>
  <c r="C3448" i="7"/>
  <c r="C3447" i="7"/>
  <c r="B3447" i="7"/>
  <c r="C3446" i="7"/>
  <c r="C3445" i="7"/>
  <c r="B3445" i="7"/>
  <c r="C3444" i="7"/>
  <c r="C3443" i="7"/>
  <c r="B3443" i="7"/>
  <c r="C3442" i="7"/>
  <c r="C3441" i="7"/>
  <c r="B3441" i="7"/>
  <c r="C3440" i="7"/>
  <c r="C3439" i="7"/>
  <c r="B3439" i="7"/>
  <c r="C3438" i="7"/>
  <c r="C3437" i="7"/>
  <c r="B3437" i="7"/>
  <c r="C3436" i="7"/>
  <c r="C3435" i="7"/>
  <c r="B3435" i="7"/>
  <c r="C3434" i="7"/>
  <c r="C3433" i="7"/>
  <c r="B3433" i="7"/>
  <c r="C3413" i="7"/>
  <c r="C3412" i="7"/>
  <c r="B3412" i="7"/>
  <c r="C3411" i="7"/>
  <c r="C3410" i="7"/>
  <c r="B3410" i="7"/>
  <c r="C3409" i="7"/>
  <c r="C3408" i="7"/>
  <c r="B3408" i="7"/>
  <c r="C3407" i="7"/>
  <c r="C3406" i="7"/>
  <c r="B3406" i="7"/>
  <c r="C3405" i="7"/>
  <c r="C3404" i="7"/>
  <c r="B3404" i="7"/>
  <c r="C3403" i="7"/>
  <c r="C3402" i="7"/>
  <c r="B3402" i="7"/>
  <c r="C3401" i="7"/>
  <c r="C3400" i="7"/>
  <c r="B3400" i="7"/>
  <c r="C3399" i="7"/>
  <c r="C3398" i="7"/>
  <c r="B3398" i="7"/>
  <c r="C3397" i="7"/>
  <c r="C3396" i="7"/>
  <c r="B3396" i="7"/>
  <c r="C3395" i="7"/>
  <c r="C3394" i="7"/>
  <c r="B3394" i="7"/>
  <c r="C3393" i="7"/>
  <c r="C3392" i="7"/>
  <c r="B3392" i="7"/>
  <c r="C3391" i="7"/>
  <c r="C3390" i="7"/>
  <c r="B3390" i="7"/>
  <c r="C3389" i="7"/>
  <c r="C3388" i="7"/>
  <c r="B3388" i="7"/>
  <c r="C3387" i="7"/>
  <c r="C3386" i="7"/>
  <c r="B3386" i="7"/>
  <c r="C3385" i="7"/>
  <c r="C3384" i="7"/>
  <c r="B3384" i="7"/>
  <c r="C3383" i="7"/>
  <c r="C3382" i="7"/>
  <c r="B3382" i="7"/>
  <c r="C3381" i="7"/>
  <c r="C3380" i="7"/>
  <c r="B3380" i="7"/>
  <c r="C3379" i="7"/>
  <c r="C3378" i="7"/>
  <c r="B3378" i="7"/>
  <c r="C3377" i="7"/>
  <c r="C3376" i="7"/>
  <c r="B3376" i="7"/>
  <c r="C3375" i="7"/>
  <c r="C3374" i="7"/>
  <c r="B3374" i="7"/>
  <c r="C3354" i="7"/>
  <c r="C3353" i="7"/>
  <c r="B3353" i="7"/>
  <c r="C3352" i="7"/>
  <c r="C3351" i="7"/>
  <c r="B3351" i="7"/>
  <c r="C3350" i="7"/>
  <c r="C3349" i="7"/>
  <c r="B3349" i="7"/>
  <c r="C3348" i="7"/>
  <c r="C3347" i="7"/>
  <c r="B3347" i="7"/>
  <c r="C3346" i="7"/>
  <c r="C3345" i="7"/>
  <c r="B3345" i="7"/>
  <c r="C3344" i="7"/>
  <c r="C3343" i="7"/>
  <c r="B3343" i="7"/>
  <c r="C3342" i="7"/>
  <c r="C3341" i="7"/>
  <c r="B3341" i="7"/>
  <c r="C3340" i="7"/>
  <c r="C3339" i="7"/>
  <c r="B3339" i="7"/>
  <c r="C3338" i="7"/>
  <c r="C3337" i="7"/>
  <c r="B3337" i="7"/>
  <c r="C3336" i="7"/>
  <c r="C3335" i="7"/>
  <c r="B3335" i="7"/>
  <c r="C3334" i="7"/>
  <c r="C3333" i="7"/>
  <c r="B3333" i="7"/>
  <c r="C3332" i="7"/>
  <c r="C3331" i="7"/>
  <c r="B3331" i="7"/>
  <c r="C3330" i="7"/>
  <c r="C3329" i="7"/>
  <c r="B3329" i="7"/>
  <c r="C3328" i="7"/>
  <c r="C3327" i="7"/>
  <c r="B3327" i="7"/>
  <c r="C3326" i="7"/>
  <c r="C3325" i="7"/>
  <c r="B3325" i="7"/>
  <c r="C3324" i="7"/>
  <c r="C3323" i="7"/>
  <c r="B3323" i="7"/>
  <c r="C3322" i="7"/>
  <c r="C3321" i="7"/>
  <c r="B3321" i="7"/>
  <c r="C3320" i="7"/>
  <c r="C3319" i="7"/>
  <c r="B3319" i="7"/>
  <c r="C3318" i="7"/>
  <c r="C3317" i="7"/>
  <c r="B3317" i="7"/>
  <c r="C3316" i="7"/>
  <c r="C3315" i="7"/>
  <c r="B3315" i="7"/>
  <c r="C3295" i="7"/>
  <c r="C3294" i="7"/>
  <c r="B3294" i="7"/>
  <c r="C3293" i="7"/>
  <c r="C3292" i="7"/>
  <c r="B3292" i="7"/>
  <c r="C3291" i="7"/>
  <c r="C3290" i="7"/>
  <c r="B3290" i="7"/>
  <c r="C3289" i="7"/>
  <c r="C3288" i="7"/>
  <c r="B3288" i="7"/>
  <c r="C3287" i="7"/>
  <c r="C3286" i="7"/>
  <c r="B3286" i="7"/>
  <c r="C3285" i="7"/>
  <c r="C3284" i="7"/>
  <c r="B3284" i="7"/>
  <c r="C3283" i="7"/>
  <c r="C3282" i="7"/>
  <c r="B3282" i="7"/>
  <c r="C3281" i="7"/>
  <c r="C3280" i="7"/>
  <c r="B3280" i="7"/>
  <c r="C3279" i="7"/>
  <c r="C3278" i="7"/>
  <c r="B3278" i="7"/>
  <c r="C3277" i="7"/>
  <c r="C3276" i="7"/>
  <c r="B3276" i="7"/>
  <c r="C3275" i="7"/>
  <c r="C3274" i="7"/>
  <c r="B3274" i="7"/>
  <c r="C3273" i="7"/>
  <c r="C3272" i="7"/>
  <c r="B3272" i="7"/>
  <c r="C3271" i="7"/>
  <c r="C3270" i="7"/>
  <c r="B3270" i="7"/>
  <c r="C3269" i="7"/>
  <c r="C3268" i="7"/>
  <c r="B3268" i="7"/>
  <c r="C3267" i="7"/>
  <c r="C3266" i="7"/>
  <c r="B3266" i="7"/>
  <c r="C3265" i="7"/>
  <c r="C3264" i="7"/>
  <c r="B3264" i="7"/>
  <c r="C3263" i="7"/>
  <c r="C3262" i="7"/>
  <c r="B3262" i="7"/>
  <c r="C3261" i="7"/>
  <c r="C3260" i="7"/>
  <c r="B3260" i="7"/>
  <c r="C3259" i="7"/>
  <c r="C3258" i="7"/>
  <c r="B3258" i="7"/>
  <c r="C3257" i="7"/>
  <c r="C3256" i="7"/>
  <c r="B3256" i="7"/>
  <c r="C3236" i="7"/>
  <c r="C3235" i="7"/>
  <c r="B3235" i="7"/>
  <c r="C3234" i="7"/>
  <c r="C3233" i="7"/>
  <c r="B3233" i="7"/>
  <c r="C3232" i="7"/>
  <c r="C3231" i="7"/>
  <c r="B3231" i="7"/>
  <c r="C3230" i="7"/>
  <c r="C3229" i="7"/>
  <c r="B3229" i="7"/>
  <c r="C3228" i="7"/>
  <c r="C3227" i="7"/>
  <c r="B3227" i="7"/>
  <c r="C3226" i="7"/>
  <c r="C3225" i="7"/>
  <c r="B3225" i="7"/>
  <c r="C3224" i="7"/>
  <c r="C3223" i="7"/>
  <c r="B3223" i="7"/>
  <c r="C3222" i="7"/>
  <c r="C3221" i="7"/>
  <c r="B3221" i="7"/>
  <c r="C3220" i="7"/>
  <c r="C3219" i="7"/>
  <c r="B3219" i="7"/>
  <c r="C3218" i="7"/>
  <c r="C3217" i="7"/>
  <c r="B3217" i="7"/>
  <c r="C3216" i="7"/>
  <c r="C3215" i="7"/>
  <c r="B3215" i="7"/>
  <c r="C3214" i="7"/>
  <c r="C3213" i="7"/>
  <c r="B3213" i="7"/>
  <c r="C3212" i="7"/>
  <c r="C3211" i="7"/>
  <c r="B3211" i="7"/>
  <c r="C3210" i="7"/>
  <c r="C3209" i="7"/>
  <c r="B3209" i="7"/>
  <c r="C3208" i="7"/>
  <c r="C3207" i="7"/>
  <c r="B3207" i="7"/>
  <c r="C3206" i="7"/>
  <c r="C3205" i="7"/>
  <c r="B3205" i="7"/>
  <c r="C3204" i="7"/>
  <c r="C3203" i="7"/>
  <c r="B3203" i="7"/>
  <c r="C3202" i="7"/>
  <c r="C3201" i="7"/>
  <c r="B3201" i="7"/>
  <c r="C3200" i="7"/>
  <c r="C3199" i="7"/>
  <c r="B3199" i="7"/>
  <c r="C3198" i="7"/>
  <c r="C3197" i="7"/>
  <c r="B3197" i="7"/>
  <c r="C3177" i="7"/>
  <c r="C3176" i="7"/>
  <c r="B3176" i="7"/>
  <c r="C3175" i="7"/>
  <c r="C3174" i="7"/>
  <c r="B3174" i="7"/>
  <c r="C3173" i="7"/>
  <c r="C3172" i="7"/>
  <c r="B3172" i="7"/>
  <c r="C3171" i="7"/>
  <c r="C3170" i="7"/>
  <c r="B3170" i="7"/>
  <c r="C3169" i="7"/>
  <c r="C3168" i="7"/>
  <c r="B3168" i="7"/>
  <c r="C3167" i="7"/>
  <c r="C3166" i="7"/>
  <c r="B3166" i="7"/>
  <c r="C3165" i="7"/>
  <c r="C3164" i="7"/>
  <c r="B3164" i="7"/>
  <c r="C3163" i="7"/>
  <c r="C3162" i="7"/>
  <c r="B3162" i="7"/>
  <c r="C3161" i="7"/>
  <c r="C3160" i="7"/>
  <c r="B3160" i="7"/>
  <c r="C3159" i="7"/>
  <c r="C3158" i="7"/>
  <c r="B3158" i="7"/>
  <c r="C3157" i="7"/>
  <c r="C3156" i="7"/>
  <c r="B3156" i="7"/>
  <c r="C3155" i="7"/>
  <c r="C3154" i="7"/>
  <c r="B3154" i="7"/>
  <c r="C3153" i="7"/>
  <c r="C3152" i="7"/>
  <c r="B3152" i="7"/>
  <c r="C3151" i="7"/>
  <c r="C3150" i="7"/>
  <c r="B3150" i="7"/>
  <c r="C3149" i="7"/>
  <c r="C3148" i="7"/>
  <c r="B3148" i="7"/>
  <c r="C3147" i="7"/>
  <c r="C3146" i="7"/>
  <c r="B3146" i="7"/>
  <c r="C3145" i="7"/>
  <c r="C3144" i="7"/>
  <c r="B3144" i="7"/>
  <c r="C3143" i="7"/>
  <c r="C3142" i="7"/>
  <c r="B3142" i="7"/>
  <c r="C3141" i="7"/>
  <c r="C3140" i="7"/>
  <c r="B3140" i="7"/>
  <c r="C3139" i="7"/>
  <c r="C3138" i="7"/>
  <c r="B3138" i="7"/>
  <c r="C3118" i="7"/>
  <c r="C3117" i="7"/>
  <c r="B3117" i="7"/>
  <c r="C3116" i="7"/>
  <c r="C3115" i="7"/>
  <c r="B3115" i="7"/>
  <c r="C3114" i="7"/>
  <c r="C3113" i="7"/>
  <c r="B3113" i="7"/>
  <c r="C3112" i="7"/>
  <c r="C3111" i="7"/>
  <c r="B3111" i="7"/>
  <c r="C3110" i="7"/>
  <c r="C3109" i="7"/>
  <c r="B3109" i="7"/>
  <c r="C3108" i="7"/>
  <c r="C3107" i="7"/>
  <c r="B3107" i="7"/>
  <c r="C3106" i="7"/>
  <c r="C3105" i="7"/>
  <c r="B3105" i="7"/>
  <c r="C3104" i="7"/>
  <c r="C3103" i="7"/>
  <c r="B3103" i="7"/>
  <c r="C3102" i="7"/>
  <c r="C3101" i="7"/>
  <c r="B3101" i="7"/>
  <c r="C3100" i="7"/>
  <c r="C3099" i="7"/>
  <c r="B3099" i="7"/>
  <c r="C3098" i="7"/>
  <c r="C3097" i="7"/>
  <c r="B3097" i="7"/>
  <c r="C3096" i="7"/>
  <c r="C3095" i="7"/>
  <c r="B3095" i="7"/>
  <c r="C3094" i="7"/>
  <c r="C3093" i="7"/>
  <c r="B3093" i="7"/>
  <c r="C3092" i="7"/>
  <c r="C3091" i="7"/>
  <c r="B3091" i="7"/>
  <c r="C3090" i="7"/>
  <c r="C3089" i="7"/>
  <c r="B3089" i="7"/>
  <c r="C3088" i="7"/>
  <c r="C3087" i="7"/>
  <c r="B3087" i="7"/>
  <c r="C3086" i="7"/>
  <c r="C3085" i="7"/>
  <c r="B3085" i="7"/>
  <c r="C3084" i="7"/>
  <c r="C3083" i="7"/>
  <c r="B3083" i="7"/>
  <c r="C3082" i="7"/>
  <c r="C3081" i="7"/>
  <c r="B3081" i="7"/>
  <c r="C3080" i="7"/>
  <c r="C3079" i="7"/>
  <c r="B3079" i="7"/>
  <c r="C3059" i="7"/>
  <c r="C3058" i="7"/>
  <c r="B3058" i="7"/>
  <c r="C3057" i="7"/>
  <c r="C3056" i="7"/>
  <c r="B3056" i="7"/>
  <c r="C3055" i="7"/>
  <c r="C3054" i="7"/>
  <c r="B3054" i="7"/>
  <c r="C3053" i="7"/>
  <c r="C3052" i="7"/>
  <c r="B3052" i="7"/>
  <c r="C3051" i="7"/>
  <c r="C3050" i="7"/>
  <c r="B3050" i="7"/>
  <c r="C3049" i="7"/>
  <c r="C3048" i="7"/>
  <c r="B3048" i="7"/>
  <c r="C3047" i="7"/>
  <c r="C3046" i="7"/>
  <c r="B3046" i="7"/>
  <c r="C3045" i="7"/>
  <c r="C3044" i="7"/>
  <c r="B3044" i="7"/>
  <c r="C3043" i="7"/>
  <c r="C3042" i="7"/>
  <c r="B3042" i="7"/>
  <c r="C3041" i="7"/>
  <c r="C3040" i="7"/>
  <c r="B3040" i="7"/>
  <c r="C3039" i="7"/>
  <c r="C3038" i="7"/>
  <c r="B3038" i="7"/>
  <c r="C3037" i="7"/>
  <c r="C3036" i="7"/>
  <c r="B3036" i="7"/>
  <c r="C3035" i="7"/>
  <c r="C3034" i="7"/>
  <c r="B3034" i="7"/>
  <c r="C3033" i="7"/>
  <c r="C3032" i="7"/>
  <c r="B3032" i="7"/>
  <c r="C3031" i="7"/>
  <c r="C3030" i="7"/>
  <c r="B3030" i="7"/>
  <c r="C3029" i="7"/>
  <c r="C3028" i="7"/>
  <c r="B3028" i="7"/>
  <c r="C3027" i="7"/>
  <c r="C3026" i="7"/>
  <c r="B3026" i="7"/>
  <c r="C3025" i="7"/>
  <c r="C3024" i="7"/>
  <c r="B3024" i="7"/>
  <c r="C3023" i="7"/>
  <c r="C3022" i="7"/>
  <c r="B3022" i="7"/>
  <c r="C3021" i="7"/>
  <c r="C3020" i="7"/>
  <c r="B3020" i="7"/>
  <c r="C3000" i="7"/>
  <c r="C2999" i="7"/>
  <c r="B2999" i="7"/>
  <c r="C2998" i="7"/>
  <c r="C2997" i="7"/>
  <c r="B2997" i="7"/>
  <c r="C2996" i="7"/>
  <c r="C2995" i="7"/>
  <c r="B2995" i="7"/>
  <c r="C2994" i="7"/>
  <c r="C2993" i="7"/>
  <c r="B2993" i="7"/>
  <c r="C2992" i="7"/>
  <c r="C2991" i="7"/>
  <c r="B2991" i="7"/>
  <c r="C2990" i="7"/>
  <c r="C2989" i="7"/>
  <c r="B2989" i="7"/>
  <c r="C2988" i="7"/>
  <c r="C2987" i="7"/>
  <c r="B2987" i="7"/>
  <c r="C2986" i="7"/>
  <c r="C2985" i="7"/>
  <c r="B2985" i="7"/>
  <c r="C2984" i="7"/>
  <c r="C2983" i="7"/>
  <c r="B2983" i="7"/>
  <c r="C2982" i="7"/>
  <c r="C2981" i="7"/>
  <c r="B2981" i="7"/>
  <c r="C2980" i="7"/>
  <c r="C2979" i="7"/>
  <c r="B2979" i="7"/>
  <c r="C2978" i="7"/>
  <c r="C2977" i="7"/>
  <c r="B2977" i="7"/>
  <c r="C2976" i="7"/>
  <c r="C2975" i="7"/>
  <c r="B2975" i="7"/>
  <c r="C2974" i="7"/>
  <c r="C2973" i="7"/>
  <c r="B2973" i="7"/>
  <c r="C2972" i="7"/>
  <c r="C2971" i="7"/>
  <c r="B2971" i="7"/>
  <c r="C2970" i="7"/>
  <c r="C2969" i="7"/>
  <c r="B2969" i="7"/>
  <c r="C2968" i="7"/>
  <c r="C2967" i="7"/>
  <c r="B2967" i="7"/>
  <c r="C2966" i="7"/>
  <c r="C2965" i="7"/>
  <c r="B2965" i="7"/>
  <c r="C2964" i="7"/>
  <c r="C2963" i="7"/>
  <c r="B2963" i="7"/>
  <c r="C2962" i="7"/>
  <c r="C2961" i="7"/>
  <c r="B2961" i="7"/>
  <c r="C2941" i="7"/>
  <c r="C2940" i="7"/>
  <c r="B2940" i="7"/>
  <c r="C2939" i="7"/>
  <c r="C2938" i="7"/>
  <c r="B2938" i="7"/>
  <c r="C2937" i="7"/>
  <c r="C2936" i="7"/>
  <c r="B2936" i="7"/>
  <c r="C2935" i="7"/>
  <c r="C2934" i="7"/>
  <c r="B2934" i="7"/>
  <c r="C2933" i="7"/>
  <c r="C2932" i="7"/>
  <c r="B2932" i="7"/>
  <c r="C2931" i="7"/>
  <c r="C2930" i="7"/>
  <c r="B2930" i="7"/>
  <c r="C2929" i="7"/>
  <c r="C2928" i="7"/>
  <c r="B2928" i="7"/>
  <c r="C2927" i="7"/>
  <c r="C2926" i="7"/>
  <c r="B2926" i="7"/>
  <c r="C2925" i="7"/>
  <c r="C2924" i="7"/>
  <c r="B2924" i="7"/>
  <c r="C2923" i="7"/>
  <c r="C2922" i="7"/>
  <c r="B2922" i="7"/>
  <c r="C2921" i="7"/>
  <c r="C2920" i="7"/>
  <c r="B2920" i="7"/>
  <c r="C2919" i="7"/>
  <c r="C2918" i="7"/>
  <c r="B2918" i="7"/>
  <c r="C2917" i="7"/>
  <c r="C2916" i="7"/>
  <c r="B2916" i="7"/>
  <c r="C2915" i="7"/>
  <c r="C2914" i="7"/>
  <c r="B2914" i="7"/>
  <c r="C2913" i="7"/>
  <c r="C2912" i="7"/>
  <c r="B2912" i="7"/>
  <c r="C2911" i="7"/>
  <c r="C2910" i="7"/>
  <c r="B2910" i="7"/>
  <c r="C2909" i="7"/>
  <c r="C2908" i="7"/>
  <c r="B2908" i="7"/>
  <c r="C2907" i="7"/>
  <c r="C2906" i="7"/>
  <c r="B2906" i="7"/>
  <c r="C2905" i="7"/>
  <c r="C2904" i="7"/>
  <c r="B2904" i="7"/>
  <c r="C2903" i="7"/>
  <c r="C2902" i="7"/>
  <c r="B2902" i="7"/>
  <c r="C2882" i="7"/>
  <c r="C2881" i="7"/>
  <c r="B2881" i="7"/>
  <c r="C2880" i="7"/>
  <c r="C2879" i="7"/>
  <c r="B2879" i="7"/>
  <c r="C2878" i="7"/>
  <c r="C2877" i="7"/>
  <c r="B2877" i="7"/>
  <c r="C2876" i="7"/>
  <c r="C2875" i="7"/>
  <c r="B2875" i="7"/>
  <c r="C2874" i="7"/>
  <c r="C2873" i="7"/>
  <c r="B2873" i="7"/>
  <c r="C2872" i="7"/>
  <c r="C2871" i="7"/>
  <c r="B2871" i="7"/>
  <c r="C2870" i="7"/>
  <c r="C2869" i="7"/>
  <c r="B2869" i="7"/>
  <c r="C2868" i="7"/>
  <c r="C2867" i="7"/>
  <c r="B2867" i="7"/>
  <c r="C2866" i="7"/>
  <c r="C2865" i="7"/>
  <c r="B2865" i="7"/>
  <c r="C2864" i="7"/>
  <c r="C2863" i="7"/>
  <c r="B2863" i="7"/>
  <c r="C2862" i="7"/>
  <c r="C2861" i="7"/>
  <c r="B2861" i="7"/>
  <c r="C2860" i="7"/>
  <c r="C2859" i="7"/>
  <c r="B2859" i="7"/>
  <c r="C2858" i="7"/>
  <c r="C2857" i="7"/>
  <c r="B2857" i="7"/>
  <c r="C2856" i="7"/>
  <c r="C2855" i="7"/>
  <c r="B2855" i="7"/>
  <c r="C2854" i="7"/>
  <c r="C2853" i="7"/>
  <c r="B2853" i="7"/>
  <c r="C2852" i="7"/>
  <c r="C2851" i="7"/>
  <c r="B2851" i="7"/>
  <c r="C2850" i="7"/>
  <c r="C2849" i="7"/>
  <c r="B2849" i="7"/>
  <c r="C2848" i="7"/>
  <c r="C2847" i="7"/>
  <c r="B2847" i="7"/>
  <c r="C2846" i="7"/>
  <c r="C2845" i="7"/>
  <c r="B2845" i="7"/>
  <c r="C2844" i="7"/>
  <c r="C2843" i="7"/>
  <c r="B2843" i="7"/>
  <c r="C2823" i="7"/>
  <c r="C2822" i="7"/>
  <c r="B2822" i="7"/>
  <c r="C2821" i="7"/>
  <c r="C2820" i="7"/>
  <c r="B2820" i="7"/>
  <c r="C2819" i="7"/>
  <c r="C2818" i="7"/>
  <c r="B2818" i="7"/>
  <c r="C2817" i="7"/>
  <c r="C2816" i="7"/>
  <c r="B2816" i="7"/>
  <c r="C2815" i="7"/>
  <c r="C2814" i="7"/>
  <c r="B2814" i="7"/>
  <c r="C2813" i="7"/>
  <c r="C2812" i="7"/>
  <c r="B2812" i="7"/>
  <c r="C2811" i="7"/>
  <c r="C2810" i="7"/>
  <c r="B2810" i="7"/>
  <c r="C2809" i="7"/>
  <c r="C2808" i="7"/>
  <c r="B2808" i="7"/>
  <c r="C2807" i="7"/>
  <c r="C2806" i="7"/>
  <c r="B2806" i="7"/>
  <c r="C2805" i="7"/>
  <c r="C2804" i="7"/>
  <c r="B2804" i="7"/>
  <c r="C2803" i="7"/>
  <c r="C2802" i="7"/>
  <c r="B2802" i="7"/>
  <c r="C2801" i="7"/>
  <c r="C2800" i="7"/>
  <c r="B2800" i="7"/>
  <c r="C2799" i="7"/>
  <c r="C2798" i="7"/>
  <c r="B2798" i="7"/>
  <c r="C2797" i="7"/>
  <c r="C2796" i="7"/>
  <c r="B2796" i="7"/>
  <c r="C2795" i="7"/>
  <c r="C2794" i="7"/>
  <c r="B2794" i="7"/>
  <c r="C2793" i="7"/>
  <c r="C2792" i="7"/>
  <c r="B2792" i="7"/>
  <c r="C2791" i="7"/>
  <c r="C2790" i="7"/>
  <c r="B2790" i="7"/>
  <c r="C2789" i="7"/>
  <c r="C2788" i="7"/>
  <c r="B2788" i="7"/>
  <c r="C2787" i="7"/>
  <c r="C2786" i="7"/>
  <c r="B2786" i="7"/>
  <c r="C2785" i="7"/>
  <c r="C2784" i="7"/>
  <c r="B2784" i="7"/>
  <c r="C2764" i="7"/>
  <c r="C2763" i="7"/>
  <c r="B2763" i="7"/>
  <c r="C2762" i="7"/>
  <c r="C2761" i="7"/>
  <c r="B2761" i="7"/>
  <c r="C2760" i="7"/>
  <c r="C2759" i="7"/>
  <c r="B2759" i="7"/>
  <c r="C2758" i="7"/>
  <c r="C2757" i="7"/>
  <c r="B2757" i="7"/>
  <c r="C2756" i="7"/>
  <c r="C2755" i="7"/>
  <c r="B2755" i="7"/>
  <c r="C2754" i="7"/>
  <c r="C2753" i="7"/>
  <c r="B2753" i="7"/>
  <c r="C2752" i="7"/>
  <c r="C2751" i="7"/>
  <c r="B2751" i="7"/>
  <c r="C2750" i="7"/>
  <c r="C2749" i="7"/>
  <c r="B2749" i="7"/>
  <c r="C2748" i="7"/>
  <c r="C2747" i="7"/>
  <c r="B2747" i="7"/>
  <c r="C2746" i="7"/>
  <c r="C2745" i="7"/>
  <c r="B2745" i="7"/>
  <c r="C2744" i="7"/>
  <c r="C2743" i="7"/>
  <c r="B2743" i="7"/>
  <c r="C2742" i="7"/>
  <c r="C2741" i="7"/>
  <c r="B2741" i="7"/>
  <c r="C2740" i="7"/>
  <c r="C2739" i="7"/>
  <c r="B2739" i="7"/>
  <c r="C2738" i="7"/>
  <c r="C2737" i="7"/>
  <c r="B2737" i="7"/>
  <c r="C2736" i="7"/>
  <c r="C2735" i="7"/>
  <c r="B2735" i="7"/>
  <c r="C2734" i="7"/>
  <c r="C2733" i="7"/>
  <c r="B2733" i="7"/>
  <c r="C2732" i="7"/>
  <c r="C2731" i="7"/>
  <c r="B2731" i="7"/>
  <c r="C2730" i="7"/>
  <c r="C2729" i="7"/>
  <c r="B2729" i="7"/>
  <c r="C2728" i="7"/>
  <c r="C2727" i="7"/>
  <c r="B2727" i="7"/>
  <c r="C2726" i="7"/>
  <c r="C2725" i="7"/>
  <c r="B2725" i="7"/>
  <c r="C2705" i="7"/>
  <c r="C2704" i="7"/>
  <c r="B2704" i="7"/>
  <c r="C2703" i="7"/>
  <c r="C2702" i="7"/>
  <c r="B2702" i="7"/>
  <c r="C2701" i="7"/>
  <c r="C2700" i="7"/>
  <c r="B2700" i="7"/>
  <c r="C2699" i="7"/>
  <c r="C2698" i="7"/>
  <c r="B2698" i="7"/>
  <c r="C2697" i="7"/>
  <c r="C2696" i="7"/>
  <c r="B2696" i="7"/>
  <c r="C2695" i="7"/>
  <c r="C2694" i="7"/>
  <c r="B2694" i="7"/>
  <c r="C2693" i="7"/>
  <c r="C2692" i="7"/>
  <c r="B2692" i="7"/>
  <c r="C2691" i="7"/>
  <c r="C2690" i="7"/>
  <c r="B2690" i="7"/>
  <c r="C2689" i="7"/>
  <c r="C2688" i="7"/>
  <c r="B2688" i="7"/>
  <c r="C2687" i="7"/>
  <c r="C2686" i="7"/>
  <c r="B2686" i="7"/>
  <c r="C2685" i="7"/>
  <c r="C2684" i="7"/>
  <c r="B2684" i="7"/>
  <c r="C2683" i="7"/>
  <c r="C2682" i="7"/>
  <c r="B2682" i="7"/>
  <c r="C2681" i="7"/>
  <c r="C2680" i="7"/>
  <c r="B2680" i="7"/>
  <c r="C2679" i="7"/>
  <c r="C2678" i="7"/>
  <c r="B2678" i="7"/>
  <c r="C2677" i="7"/>
  <c r="C2676" i="7"/>
  <c r="B2676" i="7"/>
  <c r="C2675" i="7"/>
  <c r="C2674" i="7"/>
  <c r="B2674" i="7"/>
  <c r="C2673" i="7"/>
  <c r="C2672" i="7"/>
  <c r="B2672" i="7"/>
  <c r="C2671" i="7"/>
  <c r="C2670" i="7"/>
  <c r="B2670" i="7"/>
  <c r="C2669" i="7"/>
  <c r="C2668" i="7"/>
  <c r="B2668" i="7"/>
  <c r="C2667" i="7"/>
  <c r="C2666" i="7"/>
  <c r="B2666" i="7"/>
  <c r="C2646" i="7"/>
  <c r="C2645" i="7"/>
  <c r="B2645" i="7"/>
  <c r="C2644" i="7"/>
  <c r="C2643" i="7"/>
  <c r="B2643" i="7"/>
  <c r="C2642" i="7"/>
  <c r="C2641" i="7"/>
  <c r="B2641" i="7"/>
  <c r="C2640" i="7"/>
  <c r="C2639" i="7"/>
  <c r="B2639" i="7"/>
  <c r="C2638" i="7"/>
  <c r="C2637" i="7"/>
  <c r="B2637" i="7"/>
  <c r="C2636" i="7"/>
  <c r="C2635" i="7"/>
  <c r="B2635" i="7"/>
  <c r="C2634" i="7"/>
  <c r="C2633" i="7"/>
  <c r="B2633" i="7"/>
  <c r="C2632" i="7"/>
  <c r="C2631" i="7"/>
  <c r="B2631" i="7"/>
  <c r="C2630" i="7"/>
  <c r="C2629" i="7"/>
  <c r="B2629" i="7"/>
  <c r="C2628" i="7"/>
  <c r="C2627" i="7"/>
  <c r="B2627" i="7"/>
  <c r="C2626" i="7"/>
  <c r="C2625" i="7"/>
  <c r="B2625" i="7"/>
  <c r="C2624" i="7"/>
  <c r="C2623" i="7"/>
  <c r="B2623" i="7"/>
  <c r="C2622" i="7"/>
  <c r="C2621" i="7"/>
  <c r="B2621" i="7"/>
  <c r="C2620" i="7"/>
  <c r="C2619" i="7"/>
  <c r="B2619" i="7"/>
  <c r="C2618" i="7"/>
  <c r="C2617" i="7"/>
  <c r="B2617" i="7"/>
  <c r="C2616" i="7"/>
  <c r="C2615" i="7"/>
  <c r="B2615" i="7"/>
  <c r="C2614" i="7"/>
  <c r="C2613" i="7"/>
  <c r="B2613" i="7"/>
  <c r="C2612" i="7"/>
  <c r="C2611" i="7"/>
  <c r="B2611" i="7"/>
  <c r="C2610" i="7"/>
  <c r="C2609" i="7"/>
  <c r="B2609" i="7"/>
  <c r="C2608" i="7"/>
  <c r="C2607" i="7"/>
  <c r="B2607" i="7"/>
  <c r="C2587" i="7"/>
  <c r="C2586" i="7"/>
  <c r="B2586" i="7"/>
  <c r="C2585" i="7"/>
  <c r="C2584" i="7"/>
  <c r="B2584" i="7"/>
  <c r="C2583" i="7"/>
  <c r="C2582" i="7"/>
  <c r="B2582" i="7"/>
  <c r="C2581" i="7"/>
  <c r="C2580" i="7"/>
  <c r="B2580" i="7"/>
  <c r="C2579" i="7"/>
  <c r="C2578" i="7"/>
  <c r="B2578" i="7"/>
  <c r="C2577" i="7"/>
  <c r="C2576" i="7"/>
  <c r="B2576" i="7"/>
  <c r="C2575" i="7"/>
  <c r="C2574" i="7"/>
  <c r="B2574" i="7"/>
  <c r="C2573" i="7"/>
  <c r="C2572" i="7"/>
  <c r="B2572" i="7"/>
  <c r="C2571" i="7"/>
  <c r="C2570" i="7"/>
  <c r="B2570" i="7"/>
  <c r="C2569" i="7"/>
  <c r="C2568" i="7"/>
  <c r="B2568" i="7"/>
  <c r="C2567" i="7"/>
  <c r="C2566" i="7"/>
  <c r="B2566" i="7"/>
  <c r="C2565" i="7"/>
  <c r="C2564" i="7"/>
  <c r="B2564" i="7"/>
  <c r="C2563" i="7"/>
  <c r="C2562" i="7"/>
  <c r="B2562" i="7"/>
  <c r="C2561" i="7"/>
  <c r="C2560" i="7"/>
  <c r="B2560" i="7"/>
  <c r="C2559" i="7"/>
  <c r="C2558" i="7"/>
  <c r="B2558" i="7"/>
  <c r="C2557" i="7"/>
  <c r="C2556" i="7"/>
  <c r="B2556" i="7"/>
  <c r="C2555" i="7"/>
  <c r="C2554" i="7"/>
  <c r="B2554" i="7"/>
  <c r="C2553" i="7"/>
  <c r="C2552" i="7"/>
  <c r="B2552" i="7"/>
  <c r="C2551" i="7"/>
  <c r="C2550" i="7"/>
  <c r="B2550" i="7"/>
  <c r="C2549" i="7"/>
  <c r="C2548" i="7"/>
  <c r="B2548" i="7"/>
  <c r="C2528" i="7"/>
  <c r="C2527" i="7"/>
  <c r="B2527" i="7"/>
  <c r="C2526" i="7"/>
  <c r="C2525" i="7"/>
  <c r="B2525" i="7"/>
  <c r="C2524" i="7"/>
  <c r="C2523" i="7"/>
  <c r="B2523" i="7"/>
  <c r="C2522" i="7"/>
  <c r="C2521" i="7"/>
  <c r="B2521" i="7"/>
  <c r="C2520" i="7"/>
  <c r="C2519" i="7"/>
  <c r="B2519" i="7"/>
  <c r="C2518" i="7"/>
  <c r="C2517" i="7"/>
  <c r="B2517" i="7"/>
  <c r="C2516" i="7"/>
  <c r="C2515" i="7"/>
  <c r="B2515" i="7"/>
  <c r="C2514" i="7"/>
  <c r="C2513" i="7"/>
  <c r="B2513" i="7"/>
  <c r="C2512" i="7"/>
  <c r="C2511" i="7"/>
  <c r="B2511" i="7"/>
  <c r="C2510" i="7"/>
  <c r="C2509" i="7"/>
  <c r="B2509" i="7"/>
  <c r="C2508" i="7"/>
  <c r="C2507" i="7"/>
  <c r="B2507" i="7"/>
  <c r="C2506" i="7"/>
  <c r="C2505" i="7"/>
  <c r="B2505" i="7"/>
  <c r="C2504" i="7"/>
  <c r="C2503" i="7"/>
  <c r="B2503" i="7"/>
  <c r="C2502" i="7"/>
  <c r="C2501" i="7"/>
  <c r="B2501" i="7"/>
  <c r="C2500" i="7"/>
  <c r="C2499" i="7"/>
  <c r="B2499" i="7"/>
  <c r="C2498" i="7"/>
  <c r="C2497" i="7"/>
  <c r="B2497" i="7"/>
  <c r="C2496" i="7"/>
  <c r="C2495" i="7"/>
  <c r="B2495" i="7"/>
  <c r="C2494" i="7"/>
  <c r="C2493" i="7"/>
  <c r="B2493" i="7"/>
  <c r="C2492" i="7"/>
  <c r="C2491" i="7"/>
  <c r="B2491" i="7"/>
  <c r="C2490" i="7"/>
  <c r="C2489" i="7"/>
  <c r="B2489" i="7"/>
  <c r="C2469" i="7"/>
  <c r="C2468" i="7"/>
  <c r="B2468" i="7"/>
  <c r="C2467" i="7"/>
  <c r="C2466" i="7"/>
  <c r="B2466" i="7"/>
  <c r="C2465" i="7"/>
  <c r="C2464" i="7"/>
  <c r="B2464" i="7"/>
  <c r="C2463" i="7"/>
  <c r="C2462" i="7"/>
  <c r="B2462" i="7"/>
  <c r="C2461" i="7"/>
  <c r="C2460" i="7"/>
  <c r="B2460" i="7"/>
  <c r="C2459" i="7"/>
  <c r="C2458" i="7"/>
  <c r="B2458" i="7"/>
  <c r="C2457" i="7"/>
  <c r="C2456" i="7"/>
  <c r="B2456" i="7"/>
  <c r="C2455" i="7"/>
  <c r="C2454" i="7"/>
  <c r="B2454" i="7"/>
  <c r="C2453" i="7"/>
  <c r="C2452" i="7"/>
  <c r="B2452" i="7"/>
  <c r="C2451" i="7"/>
  <c r="C2450" i="7"/>
  <c r="B2450" i="7"/>
  <c r="C2449" i="7"/>
  <c r="C2448" i="7"/>
  <c r="B2448" i="7"/>
  <c r="C2447" i="7"/>
  <c r="C2446" i="7"/>
  <c r="B2446" i="7"/>
  <c r="C2445" i="7"/>
  <c r="C2444" i="7"/>
  <c r="B2444" i="7"/>
  <c r="C2443" i="7"/>
  <c r="C2442" i="7"/>
  <c r="B2442" i="7"/>
  <c r="C2441" i="7"/>
  <c r="C2440" i="7"/>
  <c r="B2440" i="7"/>
  <c r="C2439" i="7"/>
  <c r="C2438" i="7"/>
  <c r="B2438" i="7"/>
  <c r="C2437" i="7"/>
  <c r="C2436" i="7"/>
  <c r="B2436" i="7"/>
  <c r="C2435" i="7"/>
  <c r="C2434" i="7"/>
  <c r="B2434" i="7"/>
  <c r="C2433" i="7"/>
  <c r="C2432" i="7"/>
  <c r="B2432" i="7"/>
  <c r="C2431" i="7"/>
  <c r="C2430" i="7"/>
  <c r="B2430" i="7"/>
  <c r="C2410" i="7"/>
  <c r="C2409" i="7"/>
  <c r="B2409" i="7"/>
  <c r="C2408" i="7"/>
  <c r="C2407" i="7"/>
  <c r="B2407" i="7"/>
  <c r="C2406" i="7"/>
  <c r="C2405" i="7"/>
  <c r="B2405" i="7"/>
  <c r="C2404" i="7"/>
  <c r="C2403" i="7"/>
  <c r="B2403" i="7"/>
  <c r="C2402" i="7"/>
  <c r="C2401" i="7"/>
  <c r="B2401" i="7"/>
  <c r="C2400" i="7"/>
  <c r="C2399" i="7"/>
  <c r="B2399" i="7"/>
  <c r="C2398" i="7"/>
  <c r="C2397" i="7"/>
  <c r="B2397" i="7"/>
  <c r="C2396" i="7"/>
  <c r="C2395" i="7"/>
  <c r="B2395" i="7"/>
  <c r="C2394" i="7"/>
  <c r="C2393" i="7"/>
  <c r="B2393" i="7"/>
  <c r="C2392" i="7"/>
  <c r="C2391" i="7"/>
  <c r="B2391" i="7"/>
  <c r="C2390" i="7"/>
  <c r="C2389" i="7"/>
  <c r="B2389" i="7"/>
  <c r="C2388" i="7"/>
  <c r="C2387" i="7"/>
  <c r="B2387" i="7"/>
  <c r="C2386" i="7"/>
  <c r="C2385" i="7"/>
  <c r="B2385" i="7"/>
  <c r="C2384" i="7"/>
  <c r="C2383" i="7"/>
  <c r="B2383" i="7"/>
  <c r="C2382" i="7"/>
  <c r="C2381" i="7"/>
  <c r="B2381" i="7"/>
  <c r="C2380" i="7"/>
  <c r="C2379" i="7"/>
  <c r="B2379" i="7"/>
  <c r="C2378" i="7"/>
  <c r="C2377" i="7"/>
  <c r="B2377" i="7"/>
  <c r="C2376" i="7"/>
  <c r="C2375" i="7"/>
  <c r="B2375" i="7"/>
  <c r="C2374" i="7"/>
  <c r="C2373" i="7"/>
  <c r="B2373" i="7"/>
  <c r="C2372" i="7"/>
  <c r="C2371" i="7"/>
  <c r="B2371" i="7"/>
  <c r="C2351" i="7"/>
  <c r="C2350" i="7"/>
  <c r="B2350" i="7"/>
  <c r="C2349" i="7"/>
  <c r="C2348" i="7"/>
  <c r="B2348" i="7"/>
  <c r="C2347" i="7"/>
  <c r="C2346" i="7"/>
  <c r="B2346" i="7"/>
  <c r="C2345" i="7"/>
  <c r="C2344" i="7"/>
  <c r="B2344" i="7"/>
  <c r="C2343" i="7"/>
  <c r="C2342" i="7"/>
  <c r="B2342" i="7"/>
  <c r="C2341" i="7"/>
  <c r="C2340" i="7"/>
  <c r="B2340" i="7"/>
  <c r="C2339" i="7"/>
  <c r="C2338" i="7"/>
  <c r="B2338" i="7"/>
  <c r="C2337" i="7"/>
  <c r="C2336" i="7"/>
  <c r="B2336" i="7"/>
  <c r="C2335" i="7"/>
  <c r="C2334" i="7"/>
  <c r="B2334" i="7"/>
  <c r="C2333" i="7"/>
  <c r="C2332" i="7"/>
  <c r="B2332" i="7"/>
  <c r="C2331" i="7"/>
  <c r="C2330" i="7"/>
  <c r="B2330" i="7"/>
  <c r="C2329" i="7"/>
  <c r="C2328" i="7"/>
  <c r="B2328" i="7"/>
  <c r="C2327" i="7"/>
  <c r="C2326" i="7"/>
  <c r="B2326" i="7"/>
  <c r="C2325" i="7"/>
  <c r="C2324" i="7"/>
  <c r="B2324" i="7"/>
  <c r="C2323" i="7"/>
  <c r="C2322" i="7"/>
  <c r="B2322" i="7"/>
  <c r="C2321" i="7"/>
  <c r="C2320" i="7"/>
  <c r="B2320" i="7"/>
  <c r="C2319" i="7"/>
  <c r="C2318" i="7"/>
  <c r="B2318" i="7"/>
  <c r="C2317" i="7"/>
  <c r="C2316" i="7"/>
  <c r="B2316" i="7"/>
  <c r="C2315" i="7"/>
  <c r="C2314" i="7"/>
  <c r="B2314" i="7"/>
  <c r="C2313" i="7"/>
  <c r="C2312" i="7"/>
  <c r="B2312" i="7"/>
  <c r="C2292" i="7"/>
  <c r="C2291" i="7"/>
  <c r="B2291" i="7"/>
  <c r="C2290" i="7"/>
  <c r="C2289" i="7"/>
  <c r="B2289" i="7"/>
  <c r="C2288" i="7"/>
  <c r="C2287" i="7"/>
  <c r="B2287" i="7"/>
  <c r="C2286" i="7"/>
  <c r="C2285" i="7"/>
  <c r="B2285" i="7"/>
  <c r="C2284" i="7"/>
  <c r="C2283" i="7"/>
  <c r="B2283" i="7"/>
  <c r="C2282" i="7"/>
  <c r="C2281" i="7"/>
  <c r="B2281" i="7"/>
  <c r="C2280" i="7"/>
  <c r="C2279" i="7"/>
  <c r="B2279" i="7"/>
  <c r="C2278" i="7"/>
  <c r="C2277" i="7"/>
  <c r="B2277" i="7"/>
  <c r="C2276" i="7"/>
  <c r="C2275" i="7"/>
  <c r="B2275" i="7"/>
  <c r="C2274" i="7"/>
  <c r="C2273" i="7"/>
  <c r="B2273" i="7"/>
  <c r="C2272" i="7"/>
  <c r="C2271" i="7"/>
  <c r="B2271" i="7"/>
  <c r="C2270" i="7"/>
  <c r="C2269" i="7"/>
  <c r="B2269" i="7"/>
  <c r="C2268" i="7"/>
  <c r="C2267" i="7"/>
  <c r="B2267" i="7"/>
  <c r="C2266" i="7"/>
  <c r="C2265" i="7"/>
  <c r="B2265" i="7"/>
  <c r="C2264" i="7"/>
  <c r="C2263" i="7"/>
  <c r="B2263" i="7"/>
  <c r="C2262" i="7"/>
  <c r="C2261" i="7"/>
  <c r="B2261" i="7"/>
  <c r="C2260" i="7"/>
  <c r="C2259" i="7"/>
  <c r="B2259" i="7"/>
  <c r="C2258" i="7"/>
  <c r="C2257" i="7"/>
  <c r="B2257" i="7"/>
  <c r="C2256" i="7"/>
  <c r="C2255" i="7"/>
  <c r="B2255" i="7"/>
  <c r="C2254" i="7"/>
  <c r="C2253" i="7"/>
  <c r="B2253" i="7"/>
  <c r="C2233" i="7"/>
  <c r="C2232" i="7"/>
  <c r="B2232" i="7"/>
  <c r="C2231" i="7"/>
  <c r="C2230" i="7"/>
  <c r="B2230" i="7"/>
  <c r="C2229" i="7"/>
  <c r="C2228" i="7"/>
  <c r="B2228" i="7"/>
  <c r="C2227" i="7"/>
  <c r="C2226" i="7"/>
  <c r="B2226" i="7"/>
  <c r="C2225" i="7"/>
  <c r="C2224" i="7"/>
  <c r="B2224" i="7"/>
  <c r="C2223" i="7"/>
  <c r="C2222" i="7"/>
  <c r="B2222" i="7"/>
  <c r="C2221" i="7"/>
  <c r="C2220" i="7"/>
  <c r="B2220" i="7"/>
  <c r="C2219" i="7"/>
  <c r="C2218" i="7"/>
  <c r="B2218" i="7"/>
  <c r="C2217" i="7"/>
  <c r="C2216" i="7"/>
  <c r="B2216" i="7"/>
  <c r="C2215" i="7"/>
  <c r="C2214" i="7"/>
  <c r="B2214" i="7"/>
  <c r="C2213" i="7"/>
  <c r="C2212" i="7"/>
  <c r="B2212" i="7"/>
  <c r="C2211" i="7"/>
  <c r="C2210" i="7"/>
  <c r="B2210" i="7"/>
  <c r="C2209" i="7"/>
  <c r="C2208" i="7"/>
  <c r="B2208" i="7"/>
  <c r="C2207" i="7"/>
  <c r="C2206" i="7"/>
  <c r="B2206" i="7"/>
  <c r="C2205" i="7"/>
  <c r="C2204" i="7"/>
  <c r="B2204" i="7"/>
  <c r="C2203" i="7"/>
  <c r="C2202" i="7"/>
  <c r="B2202" i="7"/>
  <c r="C2201" i="7"/>
  <c r="C2200" i="7"/>
  <c r="B2200" i="7"/>
  <c r="C2199" i="7"/>
  <c r="C2198" i="7"/>
  <c r="B2198" i="7"/>
  <c r="C2197" i="7"/>
  <c r="C2196" i="7"/>
  <c r="B2196" i="7"/>
  <c r="C2195" i="7"/>
  <c r="C2194" i="7"/>
  <c r="B2194" i="7"/>
  <c r="C2174" i="7"/>
  <c r="C2173" i="7"/>
  <c r="B2173" i="7"/>
  <c r="C2172" i="7"/>
  <c r="C2171" i="7"/>
  <c r="B2171" i="7"/>
  <c r="C2170" i="7"/>
  <c r="C2169" i="7"/>
  <c r="B2169" i="7"/>
  <c r="C2168" i="7"/>
  <c r="C2167" i="7"/>
  <c r="B2167" i="7"/>
  <c r="C2166" i="7"/>
  <c r="C2165" i="7"/>
  <c r="B2165" i="7"/>
  <c r="C2164" i="7"/>
  <c r="C2163" i="7"/>
  <c r="B2163" i="7"/>
  <c r="C2162" i="7"/>
  <c r="C2161" i="7"/>
  <c r="B2161" i="7"/>
  <c r="C2160" i="7"/>
  <c r="C2159" i="7"/>
  <c r="B2159" i="7"/>
  <c r="C2158" i="7"/>
  <c r="C2157" i="7"/>
  <c r="B2157" i="7"/>
  <c r="C2156" i="7"/>
  <c r="C2155" i="7"/>
  <c r="B2155" i="7"/>
  <c r="C2154" i="7"/>
  <c r="C2153" i="7"/>
  <c r="B2153" i="7"/>
  <c r="C2152" i="7"/>
  <c r="C2151" i="7"/>
  <c r="B2151" i="7"/>
  <c r="C2150" i="7"/>
  <c r="C2149" i="7"/>
  <c r="B2149" i="7"/>
  <c r="C2148" i="7"/>
  <c r="C2147" i="7"/>
  <c r="B2147" i="7"/>
  <c r="C2146" i="7"/>
  <c r="C2145" i="7"/>
  <c r="B2145" i="7"/>
  <c r="C2144" i="7"/>
  <c r="C2143" i="7"/>
  <c r="B2143" i="7"/>
  <c r="C2142" i="7"/>
  <c r="C2141" i="7"/>
  <c r="B2141" i="7"/>
  <c r="C2140" i="7"/>
  <c r="C2139" i="7"/>
  <c r="B2139" i="7"/>
  <c r="C2138" i="7"/>
  <c r="C2137" i="7"/>
  <c r="B2137" i="7"/>
  <c r="C2136" i="7"/>
  <c r="C2135" i="7"/>
  <c r="B2135" i="7"/>
  <c r="C2115" i="7"/>
  <c r="C2114" i="7"/>
  <c r="B2114" i="7"/>
  <c r="C2113" i="7"/>
  <c r="C2112" i="7"/>
  <c r="B2112" i="7"/>
  <c r="C2111" i="7"/>
  <c r="C2110" i="7"/>
  <c r="B2110" i="7"/>
  <c r="C2109" i="7"/>
  <c r="C2108" i="7"/>
  <c r="B2108" i="7"/>
  <c r="C2107" i="7"/>
  <c r="C2106" i="7"/>
  <c r="B2106" i="7"/>
  <c r="C2105" i="7"/>
  <c r="C2104" i="7"/>
  <c r="B2104" i="7"/>
  <c r="C2103" i="7"/>
  <c r="C2102" i="7"/>
  <c r="B2102" i="7"/>
  <c r="C2101" i="7"/>
  <c r="C2100" i="7"/>
  <c r="B2100" i="7"/>
  <c r="C2099" i="7"/>
  <c r="C2098" i="7"/>
  <c r="B2098" i="7"/>
  <c r="C2097" i="7"/>
  <c r="C2096" i="7"/>
  <c r="B2096" i="7"/>
  <c r="C2095" i="7"/>
  <c r="C2094" i="7"/>
  <c r="B2094" i="7"/>
  <c r="C2093" i="7"/>
  <c r="C2092" i="7"/>
  <c r="B2092" i="7"/>
  <c r="C2091" i="7"/>
  <c r="C2090" i="7"/>
  <c r="B2090" i="7"/>
  <c r="C2089" i="7"/>
  <c r="C2088" i="7"/>
  <c r="B2088" i="7"/>
  <c r="C2087" i="7"/>
  <c r="C2086" i="7"/>
  <c r="B2086" i="7"/>
  <c r="C2085" i="7"/>
  <c r="C2084" i="7"/>
  <c r="B2084" i="7"/>
  <c r="C2083" i="7"/>
  <c r="C2082" i="7"/>
  <c r="B2082" i="7"/>
  <c r="C2081" i="7"/>
  <c r="C2080" i="7"/>
  <c r="B2080" i="7"/>
  <c r="C2079" i="7"/>
  <c r="C2078" i="7"/>
  <c r="B2078" i="7"/>
  <c r="C2077" i="7"/>
  <c r="C2076" i="7"/>
  <c r="B2076" i="7"/>
  <c r="C2056" i="7"/>
  <c r="C2055" i="7"/>
  <c r="B2055" i="7"/>
  <c r="C2054" i="7"/>
  <c r="C2053" i="7"/>
  <c r="B2053" i="7"/>
  <c r="C2052" i="7"/>
  <c r="C2051" i="7"/>
  <c r="B2051" i="7"/>
  <c r="C2050" i="7"/>
  <c r="C2049" i="7"/>
  <c r="B2049" i="7"/>
  <c r="C2048" i="7"/>
  <c r="C2047" i="7"/>
  <c r="B2047" i="7"/>
  <c r="C2046" i="7"/>
  <c r="C2045" i="7"/>
  <c r="B2045" i="7"/>
  <c r="C2044" i="7"/>
  <c r="C2043" i="7"/>
  <c r="B2043" i="7"/>
  <c r="C2042" i="7"/>
  <c r="C2041" i="7"/>
  <c r="B2041" i="7"/>
  <c r="C2040" i="7"/>
  <c r="C2039" i="7"/>
  <c r="B2039" i="7"/>
  <c r="C2038" i="7"/>
  <c r="C2037" i="7"/>
  <c r="B2037" i="7"/>
  <c r="C2036" i="7"/>
  <c r="C2035" i="7"/>
  <c r="B2035" i="7"/>
  <c r="C2034" i="7"/>
  <c r="C2033" i="7"/>
  <c r="B2033" i="7"/>
  <c r="C2032" i="7"/>
  <c r="C2031" i="7"/>
  <c r="B2031" i="7"/>
  <c r="C2030" i="7"/>
  <c r="C2029" i="7"/>
  <c r="B2029" i="7"/>
  <c r="C2028" i="7"/>
  <c r="C2027" i="7"/>
  <c r="B2027" i="7"/>
  <c r="C2026" i="7"/>
  <c r="C2025" i="7"/>
  <c r="B2025" i="7"/>
  <c r="C2024" i="7"/>
  <c r="C2023" i="7"/>
  <c r="B2023" i="7"/>
  <c r="C2022" i="7"/>
  <c r="C2021" i="7"/>
  <c r="B2021" i="7"/>
  <c r="C2020" i="7"/>
  <c r="C2019" i="7"/>
  <c r="B2019" i="7"/>
  <c r="C2018" i="7"/>
  <c r="C2017" i="7"/>
  <c r="B2017" i="7"/>
  <c r="C1997" i="7"/>
  <c r="C1996" i="7"/>
  <c r="B1996" i="7"/>
  <c r="C1995" i="7"/>
  <c r="C1994" i="7"/>
  <c r="B1994" i="7"/>
  <c r="C1993" i="7"/>
  <c r="C1992" i="7"/>
  <c r="B1992" i="7"/>
  <c r="C1991" i="7"/>
  <c r="C1990" i="7"/>
  <c r="B1990" i="7"/>
  <c r="C1989" i="7"/>
  <c r="C1988" i="7"/>
  <c r="B1988" i="7"/>
  <c r="C1987" i="7"/>
  <c r="C1986" i="7"/>
  <c r="B1986" i="7"/>
  <c r="C1985" i="7"/>
  <c r="C1984" i="7"/>
  <c r="B1984" i="7"/>
  <c r="C1983" i="7"/>
  <c r="C1982" i="7"/>
  <c r="B1982" i="7"/>
  <c r="C1981" i="7"/>
  <c r="C1980" i="7"/>
  <c r="B1980" i="7"/>
  <c r="C1979" i="7"/>
  <c r="C1978" i="7"/>
  <c r="B1978" i="7"/>
  <c r="C1977" i="7"/>
  <c r="C1976" i="7"/>
  <c r="B1976" i="7"/>
  <c r="C1975" i="7"/>
  <c r="C1974" i="7"/>
  <c r="B1974" i="7"/>
  <c r="C1973" i="7"/>
  <c r="C1972" i="7"/>
  <c r="B1972" i="7"/>
  <c r="C1971" i="7"/>
  <c r="C1970" i="7"/>
  <c r="B1970" i="7"/>
  <c r="C1969" i="7"/>
  <c r="C1968" i="7"/>
  <c r="B1968" i="7"/>
  <c r="C1967" i="7"/>
  <c r="C1966" i="7"/>
  <c r="B1966" i="7"/>
  <c r="C1965" i="7"/>
  <c r="C1964" i="7"/>
  <c r="B1964" i="7"/>
  <c r="C1963" i="7"/>
  <c r="C1962" i="7"/>
  <c r="B1962" i="7"/>
  <c r="C1961" i="7"/>
  <c r="C1960" i="7"/>
  <c r="B1960" i="7"/>
  <c r="C1959" i="7"/>
  <c r="C1958" i="7"/>
  <c r="B1958" i="7"/>
  <c r="C1938" i="7"/>
  <c r="C1937" i="7"/>
  <c r="B1937" i="7"/>
  <c r="C1936" i="7"/>
  <c r="C1935" i="7"/>
  <c r="B1935" i="7"/>
  <c r="C1934" i="7"/>
  <c r="C1933" i="7"/>
  <c r="B1933" i="7"/>
  <c r="C1932" i="7"/>
  <c r="C1931" i="7"/>
  <c r="B1931" i="7"/>
  <c r="C1930" i="7"/>
  <c r="C1929" i="7"/>
  <c r="B1929" i="7"/>
  <c r="C1928" i="7"/>
  <c r="C1927" i="7"/>
  <c r="B1927" i="7"/>
  <c r="C1926" i="7"/>
  <c r="C1925" i="7"/>
  <c r="B1925" i="7"/>
  <c r="C1924" i="7"/>
  <c r="C1923" i="7"/>
  <c r="B1923" i="7"/>
  <c r="C1922" i="7"/>
  <c r="C1921" i="7"/>
  <c r="B1921" i="7"/>
  <c r="C1920" i="7"/>
  <c r="C1919" i="7"/>
  <c r="B1919" i="7"/>
  <c r="C1918" i="7"/>
  <c r="C1917" i="7"/>
  <c r="B1917" i="7"/>
  <c r="C1916" i="7"/>
  <c r="C1915" i="7"/>
  <c r="B1915" i="7"/>
  <c r="C1914" i="7"/>
  <c r="C1913" i="7"/>
  <c r="B1913" i="7"/>
  <c r="C1912" i="7"/>
  <c r="C1911" i="7"/>
  <c r="B1911" i="7"/>
  <c r="C1910" i="7"/>
  <c r="C1909" i="7"/>
  <c r="B1909" i="7"/>
  <c r="C1908" i="7"/>
  <c r="C1907" i="7"/>
  <c r="B1907" i="7"/>
  <c r="C1906" i="7"/>
  <c r="C1905" i="7"/>
  <c r="B1905" i="7"/>
  <c r="C1904" i="7"/>
  <c r="C1903" i="7"/>
  <c r="B1903" i="7"/>
  <c r="C1902" i="7"/>
  <c r="C1901" i="7"/>
  <c r="B1901" i="7"/>
  <c r="C1900" i="7"/>
  <c r="C1899" i="7"/>
  <c r="B1899" i="7"/>
  <c r="C1879" i="7"/>
  <c r="C1878" i="7"/>
  <c r="B1878" i="7"/>
  <c r="C1877" i="7"/>
  <c r="C1876" i="7"/>
  <c r="B1876" i="7"/>
  <c r="C1875" i="7"/>
  <c r="C1874" i="7"/>
  <c r="B1874" i="7"/>
  <c r="C1873" i="7"/>
  <c r="C1872" i="7"/>
  <c r="B1872" i="7"/>
  <c r="C1871" i="7"/>
  <c r="C1870" i="7"/>
  <c r="B1870" i="7"/>
  <c r="C1869" i="7"/>
  <c r="C1868" i="7"/>
  <c r="B1868" i="7"/>
  <c r="C1867" i="7"/>
  <c r="C1866" i="7"/>
  <c r="B1866" i="7"/>
  <c r="C1865" i="7"/>
  <c r="C1864" i="7"/>
  <c r="B1864" i="7"/>
  <c r="C1863" i="7"/>
  <c r="C1862" i="7"/>
  <c r="B1862" i="7"/>
  <c r="C1861" i="7"/>
  <c r="C1860" i="7"/>
  <c r="B1860" i="7"/>
  <c r="C1859" i="7"/>
  <c r="C1858" i="7"/>
  <c r="B1858" i="7"/>
  <c r="C1857" i="7"/>
  <c r="C1856" i="7"/>
  <c r="B1856" i="7"/>
  <c r="C1855" i="7"/>
  <c r="C1854" i="7"/>
  <c r="B1854" i="7"/>
  <c r="C1853" i="7"/>
  <c r="C1852" i="7"/>
  <c r="B1852" i="7"/>
  <c r="C1851" i="7"/>
  <c r="C1850" i="7"/>
  <c r="B1850" i="7"/>
  <c r="C1849" i="7"/>
  <c r="C1848" i="7"/>
  <c r="B1848" i="7"/>
  <c r="C1847" i="7"/>
  <c r="C1846" i="7"/>
  <c r="B1846" i="7"/>
  <c r="C1845" i="7"/>
  <c r="C1844" i="7"/>
  <c r="B1844" i="7"/>
  <c r="C1843" i="7"/>
  <c r="C1842" i="7"/>
  <c r="B1842" i="7"/>
  <c r="C1841" i="7"/>
  <c r="C1840" i="7"/>
  <c r="B1840" i="7"/>
  <c r="C1820" i="7"/>
  <c r="C1819" i="7"/>
  <c r="B1819" i="7"/>
  <c r="C1818" i="7"/>
  <c r="C1817" i="7"/>
  <c r="B1817" i="7"/>
  <c r="C1816" i="7"/>
  <c r="C1815" i="7"/>
  <c r="B1815" i="7"/>
  <c r="C1814" i="7"/>
  <c r="C1813" i="7"/>
  <c r="B1813" i="7"/>
  <c r="C1812" i="7"/>
  <c r="C1811" i="7"/>
  <c r="B1811" i="7"/>
  <c r="C1810" i="7"/>
  <c r="C1809" i="7"/>
  <c r="B1809" i="7"/>
  <c r="C1808" i="7"/>
  <c r="C1807" i="7"/>
  <c r="B1807" i="7"/>
  <c r="C1806" i="7"/>
  <c r="C1805" i="7"/>
  <c r="B1805" i="7"/>
  <c r="C1804" i="7"/>
  <c r="C1803" i="7"/>
  <c r="B1803" i="7"/>
  <c r="C1802" i="7"/>
  <c r="C1801" i="7"/>
  <c r="B1801" i="7"/>
  <c r="C1800" i="7"/>
  <c r="C1799" i="7"/>
  <c r="B1799" i="7"/>
  <c r="C1798" i="7"/>
  <c r="C1797" i="7"/>
  <c r="B1797" i="7"/>
  <c r="C1796" i="7"/>
  <c r="C1795" i="7"/>
  <c r="B1795" i="7"/>
  <c r="C1794" i="7"/>
  <c r="C1793" i="7"/>
  <c r="B1793" i="7"/>
  <c r="C1792" i="7"/>
  <c r="C1791" i="7"/>
  <c r="B1791" i="7"/>
  <c r="C1790" i="7"/>
  <c r="C1789" i="7"/>
  <c r="B1789" i="7"/>
  <c r="C1788" i="7"/>
  <c r="C1787" i="7"/>
  <c r="B1787" i="7"/>
  <c r="C1786" i="7"/>
  <c r="C1785" i="7"/>
  <c r="B1785" i="7"/>
  <c r="C1784" i="7"/>
  <c r="C1783" i="7"/>
  <c r="B1783" i="7"/>
  <c r="C1782" i="7"/>
  <c r="C1781" i="7"/>
  <c r="B1781" i="7"/>
  <c r="C1761" i="7"/>
  <c r="C1760" i="7"/>
  <c r="B1760" i="7"/>
  <c r="C1759" i="7"/>
  <c r="C1758" i="7"/>
  <c r="B1758" i="7"/>
  <c r="C1757" i="7"/>
  <c r="C1756" i="7"/>
  <c r="B1756" i="7"/>
  <c r="C1755" i="7"/>
  <c r="C1754" i="7"/>
  <c r="B1754" i="7"/>
  <c r="C1753" i="7"/>
  <c r="C1752" i="7"/>
  <c r="B1752" i="7"/>
  <c r="C1751" i="7"/>
  <c r="C1750" i="7"/>
  <c r="B1750" i="7"/>
  <c r="C1749" i="7"/>
  <c r="C1748" i="7"/>
  <c r="B1748" i="7"/>
  <c r="C1747" i="7"/>
  <c r="C1746" i="7"/>
  <c r="B1746" i="7"/>
  <c r="C1745" i="7"/>
  <c r="C1744" i="7"/>
  <c r="B1744" i="7"/>
  <c r="C1743" i="7"/>
  <c r="C1742" i="7"/>
  <c r="B1742" i="7"/>
  <c r="C1741" i="7"/>
  <c r="C1740" i="7"/>
  <c r="B1740" i="7"/>
  <c r="C1739" i="7"/>
  <c r="C1738" i="7"/>
  <c r="B1738" i="7"/>
  <c r="C1737" i="7"/>
  <c r="C1736" i="7"/>
  <c r="B1736" i="7"/>
  <c r="C1735" i="7"/>
  <c r="C1734" i="7"/>
  <c r="B1734" i="7"/>
  <c r="C1733" i="7"/>
  <c r="C1732" i="7"/>
  <c r="B1732" i="7"/>
  <c r="C1731" i="7"/>
  <c r="C1730" i="7"/>
  <c r="B1730" i="7"/>
  <c r="C1729" i="7"/>
  <c r="C1728" i="7"/>
  <c r="B1728" i="7"/>
  <c r="C1727" i="7"/>
  <c r="C1726" i="7"/>
  <c r="B1726" i="7"/>
  <c r="C1725" i="7"/>
  <c r="C1724" i="7"/>
  <c r="B1724" i="7"/>
  <c r="C1723" i="7"/>
  <c r="C1722" i="7"/>
  <c r="B1722" i="7"/>
  <c r="C1702" i="7"/>
  <c r="C1701" i="7"/>
  <c r="B1701" i="7"/>
  <c r="C1700" i="7"/>
  <c r="C1699" i="7"/>
  <c r="B1699" i="7"/>
  <c r="C1698" i="7"/>
  <c r="C1697" i="7"/>
  <c r="B1697" i="7"/>
  <c r="C1696" i="7"/>
  <c r="C1695" i="7"/>
  <c r="B1695" i="7"/>
  <c r="C1694" i="7"/>
  <c r="C1693" i="7"/>
  <c r="B1693" i="7"/>
  <c r="C1692" i="7"/>
  <c r="C1691" i="7"/>
  <c r="B1691" i="7"/>
  <c r="C1690" i="7"/>
  <c r="C1689" i="7"/>
  <c r="B1689" i="7"/>
  <c r="C1688" i="7"/>
  <c r="C1687" i="7"/>
  <c r="B1687" i="7"/>
  <c r="C1686" i="7"/>
  <c r="C1685" i="7"/>
  <c r="B1685" i="7"/>
  <c r="C1684" i="7"/>
  <c r="C1683" i="7"/>
  <c r="B1683" i="7"/>
  <c r="C1682" i="7"/>
  <c r="C1681" i="7"/>
  <c r="B1681" i="7"/>
  <c r="C1680" i="7"/>
  <c r="C1679" i="7"/>
  <c r="B1679" i="7"/>
  <c r="C1678" i="7"/>
  <c r="C1677" i="7"/>
  <c r="B1677" i="7"/>
  <c r="C1676" i="7"/>
  <c r="C1675" i="7"/>
  <c r="B1675" i="7"/>
  <c r="C1674" i="7"/>
  <c r="C1673" i="7"/>
  <c r="B1673" i="7"/>
  <c r="C1672" i="7"/>
  <c r="C1671" i="7"/>
  <c r="B1671" i="7"/>
  <c r="C1670" i="7"/>
  <c r="C1669" i="7"/>
  <c r="B1669" i="7"/>
  <c r="C1668" i="7"/>
  <c r="C1667" i="7"/>
  <c r="B1667" i="7"/>
  <c r="C1666" i="7"/>
  <c r="C1665" i="7"/>
  <c r="B1665" i="7"/>
  <c r="C1664" i="7"/>
  <c r="C1663" i="7"/>
  <c r="B1663" i="7"/>
  <c r="C1643" i="7"/>
  <c r="C1642" i="7"/>
  <c r="B1642" i="7"/>
  <c r="C1641" i="7"/>
  <c r="C1640" i="7"/>
  <c r="B1640" i="7"/>
  <c r="C1639" i="7"/>
  <c r="C1638" i="7"/>
  <c r="B1638" i="7"/>
  <c r="C1637" i="7"/>
  <c r="C1636" i="7"/>
  <c r="B1636" i="7"/>
  <c r="C1635" i="7"/>
  <c r="C1634" i="7"/>
  <c r="B1634" i="7"/>
  <c r="C1633" i="7"/>
  <c r="C1632" i="7"/>
  <c r="B1632" i="7"/>
  <c r="C1631" i="7"/>
  <c r="C1630" i="7"/>
  <c r="B1630" i="7"/>
  <c r="C1629" i="7"/>
  <c r="C1628" i="7"/>
  <c r="B1628" i="7"/>
  <c r="C1627" i="7"/>
  <c r="C1626" i="7"/>
  <c r="B1626" i="7"/>
  <c r="C1625" i="7"/>
  <c r="C1624" i="7"/>
  <c r="B1624" i="7"/>
  <c r="C1623" i="7"/>
  <c r="C1622" i="7"/>
  <c r="B1622" i="7"/>
  <c r="C1621" i="7"/>
  <c r="C1620" i="7"/>
  <c r="B1620" i="7"/>
  <c r="C1619" i="7"/>
  <c r="C1618" i="7"/>
  <c r="B1618" i="7"/>
  <c r="C1617" i="7"/>
  <c r="C1616" i="7"/>
  <c r="B1616" i="7"/>
  <c r="C1615" i="7"/>
  <c r="C1614" i="7"/>
  <c r="B1614" i="7"/>
  <c r="C1613" i="7"/>
  <c r="C1612" i="7"/>
  <c r="B1612" i="7"/>
  <c r="C1611" i="7"/>
  <c r="C1610" i="7"/>
  <c r="B1610" i="7"/>
  <c r="C1609" i="7"/>
  <c r="C1608" i="7"/>
  <c r="B1608" i="7"/>
  <c r="C1607" i="7"/>
  <c r="C1606" i="7"/>
  <c r="B1606" i="7"/>
  <c r="C1605" i="7"/>
  <c r="C1604" i="7"/>
  <c r="B1604" i="7"/>
  <c r="C1584" i="7"/>
  <c r="C1583" i="7"/>
  <c r="B1583" i="7"/>
  <c r="C1582" i="7"/>
  <c r="C1581" i="7"/>
  <c r="B1581" i="7"/>
  <c r="C1580" i="7"/>
  <c r="C1579" i="7"/>
  <c r="B1579" i="7"/>
  <c r="C1578" i="7"/>
  <c r="C1577" i="7"/>
  <c r="B1577" i="7"/>
  <c r="C1576" i="7"/>
  <c r="C1575" i="7"/>
  <c r="B1575" i="7"/>
  <c r="C1574" i="7"/>
  <c r="C1573" i="7"/>
  <c r="B1573" i="7"/>
  <c r="C1572" i="7"/>
  <c r="C1571" i="7"/>
  <c r="B1571" i="7"/>
  <c r="C1570" i="7"/>
  <c r="C1569" i="7"/>
  <c r="B1569" i="7"/>
  <c r="C1568" i="7"/>
  <c r="C1567" i="7"/>
  <c r="B1567" i="7"/>
  <c r="C1566" i="7"/>
  <c r="C1565" i="7"/>
  <c r="B1565" i="7"/>
  <c r="C1564" i="7"/>
  <c r="C1563" i="7"/>
  <c r="B1563" i="7"/>
  <c r="C1562" i="7"/>
  <c r="C1561" i="7"/>
  <c r="B1561" i="7"/>
  <c r="C1560" i="7"/>
  <c r="C1559" i="7"/>
  <c r="B1559" i="7"/>
  <c r="C1558" i="7"/>
  <c r="C1557" i="7"/>
  <c r="B1557" i="7"/>
  <c r="C1556" i="7"/>
  <c r="C1555" i="7"/>
  <c r="B1555" i="7"/>
  <c r="C1554" i="7"/>
  <c r="C1553" i="7"/>
  <c r="B1553" i="7"/>
  <c r="C1552" i="7"/>
  <c r="C1551" i="7"/>
  <c r="B1551" i="7"/>
  <c r="C1550" i="7"/>
  <c r="C1549" i="7"/>
  <c r="B1549" i="7"/>
  <c r="C1548" i="7"/>
  <c r="C1547" i="7"/>
  <c r="B1547" i="7"/>
  <c r="C1546" i="7"/>
  <c r="C1545" i="7"/>
  <c r="B1545" i="7"/>
  <c r="C1525" i="7"/>
  <c r="C1524" i="7"/>
  <c r="B1524" i="7"/>
  <c r="C1523" i="7"/>
  <c r="C1522" i="7"/>
  <c r="B1522" i="7"/>
  <c r="C1521" i="7"/>
  <c r="C1520" i="7"/>
  <c r="B1520" i="7"/>
  <c r="C1519" i="7"/>
  <c r="C1518" i="7"/>
  <c r="B1518" i="7"/>
  <c r="C1517" i="7"/>
  <c r="C1516" i="7"/>
  <c r="B1516" i="7"/>
  <c r="C1515" i="7"/>
  <c r="C1514" i="7"/>
  <c r="B1514" i="7"/>
  <c r="C1513" i="7"/>
  <c r="C1512" i="7"/>
  <c r="B1512" i="7"/>
  <c r="C1511" i="7"/>
  <c r="C1510" i="7"/>
  <c r="B1510" i="7"/>
  <c r="C1509" i="7"/>
  <c r="C1508" i="7"/>
  <c r="B1508" i="7"/>
  <c r="C1507" i="7"/>
  <c r="C1506" i="7"/>
  <c r="B1506" i="7"/>
  <c r="C1505" i="7"/>
  <c r="C1504" i="7"/>
  <c r="B1504" i="7"/>
  <c r="C1503" i="7"/>
  <c r="C1502" i="7"/>
  <c r="B1502" i="7"/>
  <c r="C1501" i="7"/>
  <c r="C1500" i="7"/>
  <c r="B1500" i="7"/>
  <c r="C1499" i="7"/>
  <c r="C1498" i="7"/>
  <c r="B1498" i="7"/>
  <c r="C1497" i="7"/>
  <c r="C1496" i="7"/>
  <c r="B1496" i="7"/>
  <c r="C1495" i="7"/>
  <c r="C1494" i="7"/>
  <c r="B1494" i="7"/>
  <c r="C1493" i="7"/>
  <c r="C1492" i="7"/>
  <c r="B1492" i="7"/>
  <c r="C1491" i="7"/>
  <c r="C1490" i="7"/>
  <c r="B1490" i="7"/>
  <c r="C1489" i="7"/>
  <c r="C1488" i="7"/>
  <c r="B1488" i="7"/>
  <c r="C1487" i="7"/>
  <c r="C1486" i="7"/>
  <c r="B1486" i="7"/>
  <c r="C1466" i="7"/>
  <c r="C1465" i="7"/>
  <c r="B1465" i="7"/>
  <c r="C1464" i="7"/>
  <c r="C1463" i="7"/>
  <c r="B1463" i="7"/>
  <c r="C1462" i="7"/>
  <c r="C1461" i="7"/>
  <c r="B1461" i="7"/>
  <c r="C1460" i="7"/>
  <c r="C1459" i="7"/>
  <c r="B1459" i="7"/>
  <c r="C1458" i="7"/>
  <c r="C1457" i="7"/>
  <c r="B1457" i="7"/>
  <c r="C1456" i="7"/>
  <c r="C1455" i="7"/>
  <c r="B1455" i="7"/>
  <c r="C1454" i="7"/>
  <c r="C1453" i="7"/>
  <c r="B1453" i="7"/>
  <c r="C1452" i="7"/>
  <c r="C1451" i="7"/>
  <c r="B1451" i="7"/>
  <c r="C1450" i="7"/>
  <c r="C1449" i="7"/>
  <c r="B1449" i="7"/>
  <c r="C1448" i="7"/>
  <c r="C1447" i="7"/>
  <c r="B1447" i="7"/>
  <c r="C1446" i="7"/>
  <c r="C1445" i="7"/>
  <c r="B1445" i="7"/>
  <c r="C1444" i="7"/>
  <c r="C1443" i="7"/>
  <c r="B1443" i="7"/>
  <c r="C1442" i="7"/>
  <c r="C1441" i="7"/>
  <c r="B1441" i="7"/>
  <c r="C1440" i="7"/>
  <c r="C1439" i="7"/>
  <c r="B1439" i="7"/>
  <c r="C1438" i="7"/>
  <c r="C1437" i="7"/>
  <c r="B1437" i="7"/>
  <c r="C1436" i="7"/>
  <c r="C1435" i="7"/>
  <c r="B1435" i="7"/>
  <c r="C1434" i="7"/>
  <c r="C1433" i="7"/>
  <c r="B1433" i="7"/>
  <c r="C1432" i="7"/>
  <c r="C1431" i="7"/>
  <c r="B1431" i="7"/>
  <c r="C1430" i="7"/>
  <c r="C1429" i="7"/>
  <c r="B1429" i="7"/>
  <c r="C1428" i="7"/>
  <c r="C1427" i="7"/>
  <c r="B1427" i="7"/>
  <c r="C1407" i="7"/>
  <c r="C1406" i="7"/>
  <c r="B1406" i="7"/>
  <c r="C1405" i="7"/>
  <c r="C1404" i="7"/>
  <c r="B1404" i="7"/>
  <c r="C1403" i="7"/>
  <c r="C1402" i="7"/>
  <c r="B1402" i="7"/>
  <c r="C1401" i="7"/>
  <c r="C1400" i="7"/>
  <c r="B1400" i="7"/>
  <c r="C1399" i="7"/>
  <c r="C1398" i="7"/>
  <c r="B1398" i="7"/>
  <c r="C1397" i="7"/>
  <c r="C1396" i="7"/>
  <c r="B1396" i="7"/>
  <c r="C1395" i="7"/>
  <c r="C1394" i="7"/>
  <c r="B1394" i="7"/>
  <c r="C1393" i="7"/>
  <c r="C1392" i="7"/>
  <c r="B1392" i="7"/>
  <c r="C1391" i="7"/>
  <c r="C1390" i="7"/>
  <c r="B1390" i="7"/>
  <c r="C1389" i="7"/>
  <c r="C1388" i="7"/>
  <c r="B1388" i="7"/>
  <c r="C1387" i="7"/>
  <c r="C1386" i="7"/>
  <c r="B1386" i="7"/>
  <c r="C1385" i="7"/>
  <c r="C1384" i="7"/>
  <c r="B1384" i="7"/>
  <c r="C1383" i="7"/>
  <c r="C1382" i="7"/>
  <c r="B1382" i="7"/>
  <c r="C1381" i="7"/>
  <c r="C1380" i="7"/>
  <c r="B1380" i="7"/>
  <c r="C1379" i="7"/>
  <c r="C1378" i="7"/>
  <c r="B1378" i="7"/>
  <c r="C1377" i="7"/>
  <c r="C1376" i="7"/>
  <c r="B1376" i="7"/>
  <c r="C1375" i="7"/>
  <c r="C1374" i="7"/>
  <c r="B1374" i="7"/>
  <c r="C1373" i="7"/>
  <c r="C1372" i="7"/>
  <c r="B1372" i="7"/>
  <c r="C1371" i="7"/>
  <c r="C1370" i="7"/>
  <c r="B1370" i="7"/>
  <c r="C1369" i="7"/>
  <c r="C1368" i="7"/>
  <c r="B1368" i="7"/>
  <c r="C1348" i="7"/>
  <c r="C1347" i="7"/>
  <c r="B1347" i="7"/>
  <c r="C1346" i="7"/>
  <c r="C1345" i="7"/>
  <c r="B1345" i="7"/>
  <c r="C1344" i="7"/>
  <c r="C1343" i="7"/>
  <c r="B1343" i="7"/>
  <c r="C1342" i="7"/>
  <c r="C1341" i="7"/>
  <c r="B1341" i="7"/>
  <c r="C1340" i="7"/>
  <c r="C1339" i="7"/>
  <c r="B1339" i="7"/>
  <c r="C1338" i="7"/>
  <c r="C1337" i="7"/>
  <c r="B1337" i="7"/>
  <c r="C1336" i="7"/>
  <c r="C1335" i="7"/>
  <c r="B1335" i="7"/>
  <c r="C1334" i="7"/>
  <c r="C1333" i="7"/>
  <c r="B1333" i="7"/>
  <c r="C1332" i="7"/>
  <c r="C1331" i="7"/>
  <c r="B1331" i="7"/>
  <c r="C1330" i="7"/>
  <c r="C1329" i="7"/>
  <c r="B1329" i="7"/>
  <c r="C1328" i="7"/>
  <c r="C1327" i="7"/>
  <c r="B1327" i="7"/>
  <c r="C1326" i="7"/>
  <c r="C1325" i="7"/>
  <c r="B1325" i="7"/>
  <c r="C1324" i="7"/>
  <c r="C1323" i="7"/>
  <c r="B1323" i="7"/>
  <c r="C1322" i="7"/>
  <c r="C1321" i="7"/>
  <c r="B1321" i="7"/>
  <c r="C1320" i="7"/>
  <c r="C1319" i="7"/>
  <c r="B1319" i="7"/>
  <c r="C1318" i="7"/>
  <c r="C1317" i="7"/>
  <c r="B1317" i="7"/>
  <c r="C1316" i="7"/>
  <c r="C1315" i="7"/>
  <c r="B1315" i="7"/>
  <c r="C1314" i="7"/>
  <c r="C1313" i="7"/>
  <c r="B1313" i="7"/>
  <c r="C1312" i="7"/>
  <c r="C1311" i="7"/>
  <c r="B1311" i="7"/>
  <c r="C1310" i="7"/>
  <c r="C1309" i="7"/>
  <c r="B1309" i="7"/>
  <c r="C1289" i="7"/>
  <c r="C1288" i="7"/>
  <c r="B1288" i="7"/>
  <c r="C1287" i="7"/>
  <c r="C1286" i="7"/>
  <c r="B1286" i="7"/>
  <c r="C1285" i="7"/>
  <c r="C1284" i="7"/>
  <c r="B1284" i="7"/>
  <c r="C1283" i="7"/>
  <c r="C1282" i="7"/>
  <c r="B1282" i="7"/>
  <c r="C1281" i="7"/>
  <c r="C1280" i="7"/>
  <c r="B1280" i="7"/>
  <c r="C1279" i="7"/>
  <c r="C1278" i="7"/>
  <c r="B1278" i="7"/>
  <c r="C1277" i="7"/>
  <c r="C1276" i="7"/>
  <c r="B1276" i="7"/>
  <c r="C1275" i="7"/>
  <c r="C1274" i="7"/>
  <c r="B1274" i="7"/>
  <c r="C1273" i="7"/>
  <c r="C1272" i="7"/>
  <c r="B1272" i="7"/>
  <c r="C1271" i="7"/>
  <c r="C1270" i="7"/>
  <c r="B1270" i="7"/>
  <c r="C1269" i="7"/>
  <c r="C1268" i="7"/>
  <c r="B1268" i="7"/>
  <c r="C1267" i="7"/>
  <c r="C1266" i="7"/>
  <c r="B1266" i="7"/>
  <c r="C1265" i="7"/>
  <c r="C1264" i="7"/>
  <c r="B1264" i="7"/>
  <c r="C1263" i="7"/>
  <c r="C1262" i="7"/>
  <c r="B1262" i="7"/>
  <c r="C1261" i="7"/>
  <c r="C1260" i="7"/>
  <c r="B1260" i="7"/>
  <c r="C1259" i="7"/>
  <c r="C1258" i="7"/>
  <c r="B1258" i="7"/>
  <c r="C1257" i="7"/>
  <c r="C1256" i="7"/>
  <c r="B1256" i="7"/>
  <c r="C1255" i="7"/>
  <c r="C1254" i="7"/>
  <c r="B1254" i="7"/>
  <c r="C1253" i="7"/>
  <c r="C1252" i="7"/>
  <c r="B1252" i="7"/>
  <c r="C1251" i="7"/>
  <c r="C1250" i="7"/>
  <c r="B1250" i="7"/>
  <c r="C1230" i="7"/>
  <c r="C1229" i="7"/>
  <c r="B1229" i="7"/>
  <c r="C1228" i="7"/>
  <c r="C1227" i="7"/>
  <c r="B1227" i="7"/>
  <c r="C1226" i="7"/>
  <c r="C1225" i="7"/>
  <c r="B1225" i="7"/>
  <c r="C1224" i="7"/>
  <c r="C1223" i="7"/>
  <c r="B1223" i="7"/>
  <c r="C1222" i="7"/>
  <c r="C1221" i="7"/>
  <c r="B1221" i="7"/>
  <c r="C1220" i="7"/>
  <c r="C1219" i="7"/>
  <c r="B1219" i="7"/>
  <c r="C1218" i="7"/>
  <c r="C1217" i="7"/>
  <c r="B1217" i="7"/>
  <c r="C1216" i="7"/>
  <c r="C1215" i="7"/>
  <c r="B1215" i="7"/>
  <c r="C1214" i="7"/>
  <c r="C1213" i="7"/>
  <c r="B1213" i="7"/>
  <c r="C1212" i="7"/>
  <c r="C1211" i="7"/>
  <c r="B1211" i="7"/>
  <c r="C1210" i="7"/>
  <c r="C1209" i="7"/>
  <c r="B1209" i="7"/>
  <c r="C1208" i="7"/>
  <c r="C1207" i="7"/>
  <c r="B1207" i="7"/>
  <c r="C1206" i="7"/>
  <c r="C1205" i="7"/>
  <c r="B1205" i="7"/>
  <c r="C1204" i="7"/>
  <c r="C1203" i="7"/>
  <c r="B1203" i="7"/>
  <c r="C1202" i="7"/>
  <c r="C1201" i="7"/>
  <c r="B1201" i="7"/>
  <c r="C1200" i="7"/>
  <c r="C1199" i="7"/>
  <c r="B1199" i="7"/>
  <c r="C1198" i="7"/>
  <c r="C1197" i="7"/>
  <c r="B1197" i="7"/>
  <c r="C1196" i="7"/>
  <c r="C1195" i="7"/>
  <c r="B1195" i="7"/>
  <c r="C1194" i="7"/>
  <c r="C1193" i="7"/>
  <c r="B1193" i="7"/>
  <c r="C1192" i="7"/>
  <c r="C1191" i="7"/>
  <c r="B1191" i="7"/>
  <c r="C1171" i="7"/>
  <c r="C1170" i="7"/>
  <c r="B1170" i="7"/>
  <c r="C1169" i="7"/>
  <c r="C1168" i="7"/>
  <c r="B1168" i="7"/>
  <c r="C1167" i="7"/>
  <c r="C1166" i="7"/>
  <c r="B1166" i="7"/>
  <c r="C1165" i="7"/>
  <c r="C1164" i="7"/>
  <c r="B1164" i="7"/>
  <c r="C1163" i="7"/>
  <c r="C1162" i="7"/>
  <c r="B1162" i="7"/>
  <c r="C1161" i="7"/>
  <c r="C1160" i="7"/>
  <c r="B1160" i="7"/>
  <c r="C1159" i="7"/>
  <c r="C1158" i="7"/>
  <c r="B1158" i="7"/>
  <c r="C1157" i="7"/>
  <c r="C1156" i="7"/>
  <c r="B1156" i="7"/>
  <c r="C1155" i="7"/>
  <c r="C1154" i="7"/>
  <c r="B1154" i="7"/>
  <c r="C1153" i="7"/>
  <c r="C1152" i="7"/>
  <c r="B1152" i="7"/>
  <c r="C1151" i="7"/>
  <c r="C1150" i="7"/>
  <c r="B1150" i="7"/>
  <c r="C1149" i="7"/>
  <c r="C1148" i="7"/>
  <c r="B1148" i="7"/>
  <c r="C1147" i="7"/>
  <c r="C1146" i="7"/>
  <c r="B1146" i="7"/>
  <c r="C1145" i="7"/>
  <c r="C1144" i="7"/>
  <c r="B1144" i="7"/>
  <c r="C1143" i="7"/>
  <c r="C1142" i="7"/>
  <c r="B1142" i="7"/>
  <c r="C1141" i="7"/>
  <c r="C1140" i="7"/>
  <c r="B1140" i="7"/>
  <c r="C1139" i="7"/>
  <c r="C1138" i="7"/>
  <c r="B1138" i="7"/>
  <c r="C1137" i="7"/>
  <c r="C1136" i="7"/>
  <c r="B1136" i="7"/>
  <c r="C1135" i="7"/>
  <c r="C1134" i="7"/>
  <c r="B1134" i="7"/>
  <c r="C1133" i="7"/>
  <c r="C1132" i="7"/>
  <c r="B1132" i="7"/>
  <c r="C1112" i="7"/>
  <c r="C1111" i="7"/>
  <c r="B1111" i="7"/>
  <c r="C1110" i="7"/>
  <c r="C1109" i="7"/>
  <c r="B1109" i="7"/>
  <c r="C1108" i="7"/>
  <c r="C1107" i="7"/>
  <c r="B1107" i="7"/>
  <c r="C1106" i="7"/>
  <c r="C1105" i="7"/>
  <c r="B1105" i="7"/>
  <c r="C1104" i="7"/>
  <c r="C1103" i="7"/>
  <c r="B1103" i="7"/>
  <c r="C1102" i="7"/>
  <c r="C1101" i="7"/>
  <c r="B1101" i="7"/>
  <c r="C1100" i="7"/>
  <c r="C1099" i="7"/>
  <c r="B1099" i="7"/>
  <c r="C1098" i="7"/>
  <c r="C1097" i="7"/>
  <c r="B1097" i="7"/>
  <c r="C1096" i="7"/>
  <c r="C1095" i="7"/>
  <c r="B1095" i="7"/>
  <c r="C1094" i="7"/>
  <c r="C1093" i="7"/>
  <c r="B1093" i="7"/>
  <c r="C1092" i="7"/>
  <c r="C1091" i="7"/>
  <c r="B1091" i="7"/>
  <c r="C1090" i="7"/>
  <c r="C1089" i="7"/>
  <c r="B1089" i="7"/>
  <c r="C1088" i="7"/>
  <c r="C1087" i="7"/>
  <c r="B1087" i="7"/>
  <c r="C1086" i="7"/>
  <c r="C1085" i="7"/>
  <c r="B1085" i="7"/>
  <c r="C1084" i="7"/>
  <c r="C1083" i="7"/>
  <c r="B1083" i="7"/>
  <c r="C1082" i="7"/>
  <c r="C1081" i="7"/>
  <c r="B1081" i="7"/>
  <c r="C1080" i="7"/>
  <c r="C1079" i="7"/>
  <c r="B1079" i="7"/>
  <c r="C1078" i="7"/>
  <c r="C1077" i="7"/>
  <c r="B1077" i="7"/>
  <c r="C1076" i="7"/>
  <c r="C1075" i="7"/>
  <c r="B1075" i="7"/>
  <c r="C1074" i="7"/>
  <c r="C1073" i="7"/>
  <c r="B1073" i="7"/>
  <c r="C1053" i="7"/>
  <c r="C1052" i="7"/>
  <c r="B1052" i="7"/>
  <c r="C1051" i="7"/>
  <c r="C1050" i="7"/>
  <c r="B1050" i="7"/>
  <c r="C1049" i="7"/>
  <c r="C1048" i="7"/>
  <c r="B1048" i="7"/>
  <c r="C1047" i="7"/>
  <c r="C1046" i="7"/>
  <c r="B1046" i="7"/>
  <c r="C1045" i="7"/>
  <c r="C1044" i="7"/>
  <c r="B1044" i="7"/>
  <c r="C1043" i="7"/>
  <c r="C1042" i="7"/>
  <c r="B1042" i="7"/>
  <c r="C1041" i="7"/>
  <c r="C1040" i="7"/>
  <c r="B1040" i="7"/>
  <c r="C1039" i="7"/>
  <c r="C1038" i="7"/>
  <c r="B1038" i="7"/>
  <c r="C1037" i="7"/>
  <c r="C1036" i="7"/>
  <c r="B1036" i="7"/>
  <c r="C1035" i="7"/>
  <c r="C1034" i="7"/>
  <c r="B1034" i="7"/>
  <c r="C1033" i="7"/>
  <c r="C1032" i="7"/>
  <c r="B1032" i="7"/>
  <c r="C1031" i="7"/>
  <c r="C1030" i="7"/>
  <c r="B1030" i="7"/>
  <c r="C1029" i="7"/>
  <c r="C1028" i="7"/>
  <c r="B1028" i="7"/>
  <c r="C1027" i="7"/>
  <c r="C1026" i="7"/>
  <c r="B1026" i="7"/>
  <c r="C1025" i="7"/>
  <c r="C1024" i="7"/>
  <c r="B1024" i="7"/>
  <c r="C1023" i="7"/>
  <c r="C1022" i="7"/>
  <c r="B1022" i="7"/>
  <c r="C1021" i="7"/>
  <c r="C1020" i="7"/>
  <c r="B1020" i="7"/>
  <c r="C1019" i="7"/>
  <c r="C1018" i="7"/>
  <c r="B1018" i="7"/>
  <c r="C1017" i="7"/>
  <c r="C1016" i="7"/>
  <c r="B1016" i="7"/>
  <c r="C1015" i="7"/>
  <c r="C1014" i="7"/>
  <c r="B1014" i="7"/>
  <c r="C994" i="7"/>
  <c r="C993" i="7"/>
  <c r="B993" i="7"/>
  <c r="C992" i="7"/>
  <c r="C991" i="7"/>
  <c r="B991" i="7"/>
  <c r="C990" i="7"/>
  <c r="C989" i="7"/>
  <c r="B989" i="7"/>
  <c r="C988" i="7"/>
  <c r="C987" i="7"/>
  <c r="B987" i="7"/>
  <c r="C986" i="7"/>
  <c r="C985" i="7"/>
  <c r="B985" i="7"/>
  <c r="C984" i="7"/>
  <c r="C983" i="7"/>
  <c r="B983" i="7"/>
  <c r="C982" i="7"/>
  <c r="C981" i="7"/>
  <c r="B981" i="7"/>
  <c r="C980" i="7"/>
  <c r="C979" i="7"/>
  <c r="B979" i="7"/>
  <c r="C978" i="7"/>
  <c r="C977" i="7"/>
  <c r="B977" i="7"/>
  <c r="C976" i="7"/>
  <c r="C975" i="7"/>
  <c r="B975" i="7"/>
  <c r="C974" i="7"/>
  <c r="C973" i="7"/>
  <c r="B973" i="7"/>
  <c r="C972" i="7"/>
  <c r="C971" i="7"/>
  <c r="B971" i="7"/>
  <c r="C970" i="7"/>
  <c r="C969" i="7"/>
  <c r="B969" i="7"/>
  <c r="C968" i="7"/>
  <c r="C967" i="7"/>
  <c r="B967" i="7"/>
  <c r="C966" i="7"/>
  <c r="C965" i="7"/>
  <c r="B965" i="7"/>
  <c r="C964" i="7"/>
  <c r="C963" i="7"/>
  <c r="B963" i="7"/>
  <c r="C962" i="7"/>
  <c r="C961" i="7"/>
  <c r="B961" i="7"/>
  <c r="C960" i="7"/>
  <c r="C959" i="7"/>
  <c r="B959" i="7"/>
  <c r="C958" i="7"/>
  <c r="C957" i="7"/>
  <c r="B957" i="7"/>
  <c r="C956" i="7"/>
  <c r="C955" i="7"/>
  <c r="B955" i="7"/>
  <c r="C935" i="7"/>
  <c r="C934" i="7"/>
  <c r="B934" i="7"/>
  <c r="C933" i="7"/>
  <c r="C932" i="7"/>
  <c r="B932" i="7"/>
  <c r="C931" i="7"/>
  <c r="C930" i="7"/>
  <c r="B930" i="7"/>
  <c r="C929" i="7"/>
  <c r="C928" i="7"/>
  <c r="B928" i="7"/>
  <c r="C927" i="7"/>
  <c r="C926" i="7"/>
  <c r="B926" i="7"/>
  <c r="C925" i="7"/>
  <c r="C924" i="7"/>
  <c r="B924" i="7"/>
  <c r="C923" i="7"/>
  <c r="C922" i="7"/>
  <c r="B922" i="7"/>
  <c r="C921" i="7"/>
  <c r="C920" i="7"/>
  <c r="B920" i="7"/>
  <c r="C919" i="7"/>
  <c r="C918" i="7"/>
  <c r="B918" i="7"/>
  <c r="C917" i="7"/>
  <c r="C916" i="7"/>
  <c r="B916" i="7"/>
  <c r="C915" i="7"/>
  <c r="C914" i="7"/>
  <c r="B914" i="7"/>
  <c r="C913" i="7"/>
  <c r="C912" i="7"/>
  <c r="B912" i="7"/>
  <c r="C911" i="7"/>
  <c r="C910" i="7"/>
  <c r="B910" i="7"/>
  <c r="C909" i="7"/>
  <c r="C908" i="7"/>
  <c r="B908" i="7"/>
  <c r="C907" i="7"/>
  <c r="C906" i="7"/>
  <c r="B906" i="7"/>
  <c r="C905" i="7"/>
  <c r="C904" i="7"/>
  <c r="B904" i="7"/>
  <c r="C903" i="7"/>
  <c r="C902" i="7"/>
  <c r="B902" i="7"/>
  <c r="C901" i="7"/>
  <c r="C900" i="7"/>
  <c r="B900" i="7"/>
  <c r="C899" i="7"/>
  <c r="C898" i="7"/>
  <c r="B898" i="7"/>
  <c r="C897" i="7"/>
  <c r="C896" i="7"/>
  <c r="B896" i="7"/>
  <c r="C876" i="7"/>
  <c r="C875" i="7"/>
  <c r="B875" i="7"/>
  <c r="C874" i="7"/>
  <c r="C873" i="7"/>
  <c r="B873" i="7"/>
  <c r="C872" i="7"/>
  <c r="C871" i="7"/>
  <c r="B871" i="7"/>
  <c r="C870" i="7"/>
  <c r="C869" i="7"/>
  <c r="B869" i="7"/>
  <c r="C868" i="7"/>
  <c r="C867" i="7"/>
  <c r="B867" i="7"/>
  <c r="C866" i="7"/>
  <c r="C865" i="7"/>
  <c r="B865" i="7"/>
  <c r="C864" i="7"/>
  <c r="C863" i="7"/>
  <c r="B863" i="7"/>
  <c r="C862" i="7"/>
  <c r="C861" i="7"/>
  <c r="B861" i="7"/>
  <c r="C860" i="7"/>
  <c r="C859" i="7"/>
  <c r="B859" i="7"/>
  <c r="C858" i="7"/>
  <c r="C857" i="7"/>
  <c r="B857" i="7"/>
  <c r="C856" i="7"/>
  <c r="C855" i="7"/>
  <c r="B855" i="7"/>
  <c r="C854" i="7"/>
  <c r="C853" i="7"/>
  <c r="B853" i="7"/>
  <c r="C852" i="7"/>
  <c r="C851" i="7"/>
  <c r="B851" i="7"/>
  <c r="C850" i="7"/>
  <c r="C849" i="7"/>
  <c r="B849" i="7"/>
  <c r="C848" i="7"/>
  <c r="C847" i="7"/>
  <c r="B847" i="7"/>
  <c r="C846" i="7"/>
  <c r="C845" i="7"/>
  <c r="B845" i="7"/>
  <c r="C844" i="7"/>
  <c r="C843" i="7"/>
  <c r="B843" i="7"/>
  <c r="C842" i="7"/>
  <c r="C841" i="7"/>
  <c r="B841" i="7"/>
  <c r="C840" i="7"/>
  <c r="C839" i="7"/>
  <c r="B839" i="7"/>
  <c r="C838" i="7"/>
  <c r="C837" i="7"/>
  <c r="B837" i="7"/>
  <c r="C817" i="7"/>
  <c r="C816" i="7"/>
  <c r="B816" i="7"/>
  <c r="C815" i="7"/>
  <c r="C814" i="7"/>
  <c r="B814" i="7"/>
  <c r="C813" i="7"/>
  <c r="C812" i="7"/>
  <c r="B812" i="7"/>
  <c r="C811" i="7"/>
  <c r="C810" i="7"/>
  <c r="B810" i="7"/>
  <c r="C809" i="7"/>
  <c r="C808" i="7"/>
  <c r="B808" i="7"/>
  <c r="C807" i="7"/>
  <c r="C806" i="7"/>
  <c r="B806" i="7"/>
  <c r="C805" i="7"/>
  <c r="C804" i="7"/>
  <c r="B804" i="7"/>
  <c r="C803" i="7"/>
  <c r="C802" i="7"/>
  <c r="B802" i="7"/>
  <c r="C801" i="7"/>
  <c r="C800" i="7"/>
  <c r="B800" i="7"/>
  <c r="C799" i="7"/>
  <c r="C798" i="7"/>
  <c r="B798" i="7"/>
  <c r="C797" i="7"/>
  <c r="C796" i="7"/>
  <c r="B796" i="7"/>
  <c r="C795" i="7"/>
  <c r="C794" i="7"/>
  <c r="B794" i="7"/>
  <c r="C793" i="7"/>
  <c r="C792" i="7"/>
  <c r="B792" i="7"/>
  <c r="C791" i="7"/>
  <c r="C790" i="7"/>
  <c r="B790" i="7"/>
  <c r="C789" i="7"/>
  <c r="C788" i="7"/>
  <c r="B788" i="7"/>
  <c r="C787" i="7"/>
  <c r="C786" i="7"/>
  <c r="B786" i="7"/>
  <c r="C785" i="7"/>
  <c r="C784" i="7"/>
  <c r="B784" i="7"/>
  <c r="C783" i="7"/>
  <c r="C782" i="7"/>
  <c r="B782" i="7"/>
  <c r="C781" i="7"/>
  <c r="C780" i="7"/>
  <c r="B780" i="7"/>
  <c r="C779" i="7"/>
  <c r="C778" i="7"/>
  <c r="B778" i="7"/>
  <c r="C758" i="7"/>
  <c r="C757" i="7"/>
  <c r="B757" i="7"/>
  <c r="C756" i="7"/>
  <c r="C755" i="7"/>
  <c r="B755" i="7"/>
  <c r="C754" i="7"/>
  <c r="C753" i="7"/>
  <c r="B753" i="7"/>
  <c r="C752" i="7"/>
  <c r="C751" i="7"/>
  <c r="B751" i="7"/>
  <c r="C750" i="7"/>
  <c r="C749" i="7"/>
  <c r="B749" i="7"/>
  <c r="C748" i="7"/>
  <c r="C747" i="7"/>
  <c r="B747" i="7"/>
  <c r="C746" i="7"/>
  <c r="C745" i="7"/>
  <c r="B745" i="7"/>
  <c r="C744" i="7"/>
  <c r="C743" i="7"/>
  <c r="B743" i="7"/>
  <c r="C742" i="7"/>
  <c r="C741" i="7"/>
  <c r="B741" i="7"/>
  <c r="C740" i="7"/>
  <c r="C739" i="7"/>
  <c r="B739" i="7"/>
  <c r="C738" i="7"/>
  <c r="C737" i="7"/>
  <c r="B737" i="7"/>
  <c r="C736" i="7"/>
  <c r="C735" i="7"/>
  <c r="B735" i="7"/>
  <c r="C734" i="7"/>
  <c r="C733" i="7"/>
  <c r="B733" i="7"/>
  <c r="C732" i="7"/>
  <c r="C731" i="7"/>
  <c r="B731" i="7"/>
  <c r="C730" i="7"/>
  <c r="C729" i="7"/>
  <c r="B729" i="7"/>
  <c r="C728" i="7"/>
  <c r="C727" i="7"/>
  <c r="B727" i="7"/>
  <c r="C726" i="7"/>
  <c r="C725" i="7"/>
  <c r="B725" i="7"/>
  <c r="C724" i="7"/>
  <c r="C723" i="7"/>
  <c r="B723" i="7"/>
  <c r="C722" i="7"/>
  <c r="C721" i="7"/>
  <c r="B721" i="7"/>
  <c r="C720" i="7"/>
  <c r="C719" i="7"/>
  <c r="B719" i="7"/>
  <c r="C699" i="7"/>
  <c r="C698" i="7"/>
  <c r="B698" i="7"/>
  <c r="C697" i="7"/>
  <c r="C696" i="7"/>
  <c r="B696" i="7"/>
  <c r="C695" i="7"/>
  <c r="C694" i="7"/>
  <c r="B694" i="7"/>
  <c r="C693" i="7"/>
  <c r="C692" i="7"/>
  <c r="B692" i="7"/>
  <c r="C691" i="7"/>
  <c r="C690" i="7"/>
  <c r="B690" i="7"/>
  <c r="C689" i="7"/>
  <c r="C688" i="7"/>
  <c r="B688" i="7"/>
  <c r="C687" i="7"/>
  <c r="C686" i="7"/>
  <c r="B686" i="7"/>
  <c r="C685" i="7"/>
  <c r="C684" i="7"/>
  <c r="B684" i="7"/>
  <c r="C683" i="7"/>
  <c r="C682" i="7"/>
  <c r="B682" i="7"/>
  <c r="C681" i="7"/>
  <c r="C680" i="7"/>
  <c r="B680" i="7"/>
  <c r="C679" i="7"/>
  <c r="C678" i="7"/>
  <c r="B678" i="7"/>
  <c r="C677" i="7"/>
  <c r="C676" i="7"/>
  <c r="B676" i="7"/>
  <c r="C675" i="7"/>
  <c r="C674" i="7"/>
  <c r="B674" i="7"/>
  <c r="C673" i="7"/>
  <c r="C672" i="7"/>
  <c r="B672" i="7"/>
  <c r="C671" i="7"/>
  <c r="C670" i="7"/>
  <c r="B670" i="7"/>
  <c r="C669" i="7"/>
  <c r="C668" i="7"/>
  <c r="B668" i="7"/>
  <c r="C667" i="7"/>
  <c r="C666" i="7"/>
  <c r="B666" i="7"/>
  <c r="C665" i="7"/>
  <c r="C664" i="7"/>
  <c r="B664" i="7"/>
  <c r="C663" i="7"/>
  <c r="C662" i="7"/>
  <c r="B662" i="7"/>
  <c r="C661" i="7"/>
  <c r="C660" i="7"/>
  <c r="B660" i="7"/>
  <c r="C640" i="7"/>
  <c r="C639" i="7"/>
  <c r="B639" i="7"/>
  <c r="C638" i="7"/>
  <c r="C637" i="7"/>
  <c r="B637" i="7"/>
  <c r="C636" i="7"/>
  <c r="C635" i="7"/>
  <c r="B635" i="7"/>
  <c r="C634" i="7"/>
  <c r="C633" i="7"/>
  <c r="B633" i="7"/>
  <c r="C632" i="7"/>
  <c r="C631" i="7"/>
  <c r="B631" i="7"/>
  <c r="C630" i="7"/>
  <c r="C629" i="7"/>
  <c r="B629" i="7"/>
  <c r="C628" i="7"/>
  <c r="C627" i="7"/>
  <c r="B627" i="7"/>
  <c r="C626" i="7"/>
  <c r="C625" i="7"/>
  <c r="B625" i="7"/>
  <c r="C624" i="7"/>
  <c r="C623" i="7"/>
  <c r="B623" i="7"/>
  <c r="C622" i="7"/>
  <c r="C621" i="7"/>
  <c r="B621" i="7"/>
  <c r="C620" i="7"/>
  <c r="C619" i="7"/>
  <c r="B619" i="7"/>
  <c r="C618" i="7"/>
  <c r="C617" i="7"/>
  <c r="B617" i="7"/>
  <c r="C616" i="7"/>
  <c r="C615" i="7"/>
  <c r="B615" i="7"/>
  <c r="C614" i="7"/>
  <c r="C613" i="7"/>
  <c r="B613" i="7"/>
  <c r="C612" i="7"/>
  <c r="C611" i="7"/>
  <c r="B611" i="7"/>
  <c r="C610" i="7"/>
  <c r="C609" i="7"/>
  <c r="B609" i="7"/>
  <c r="C608" i="7"/>
  <c r="C607" i="7"/>
  <c r="B607" i="7"/>
  <c r="C606" i="7"/>
  <c r="C605" i="7"/>
  <c r="B605" i="7"/>
  <c r="C604" i="7"/>
  <c r="C603" i="7"/>
  <c r="B603" i="7"/>
  <c r="C602" i="7"/>
  <c r="C601" i="7"/>
  <c r="B601" i="7"/>
  <c r="C581" i="7"/>
  <c r="C580" i="7"/>
  <c r="B580" i="7"/>
  <c r="C579" i="7"/>
  <c r="C578" i="7"/>
  <c r="B578" i="7"/>
  <c r="C577" i="7"/>
  <c r="C576" i="7"/>
  <c r="B576" i="7"/>
  <c r="C575" i="7"/>
  <c r="C574" i="7"/>
  <c r="B574" i="7"/>
  <c r="C573" i="7"/>
  <c r="C572" i="7"/>
  <c r="B572" i="7"/>
  <c r="C571" i="7"/>
  <c r="C570" i="7"/>
  <c r="B570" i="7"/>
  <c r="C569" i="7"/>
  <c r="C568" i="7"/>
  <c r="B568" i="7"/>
  <c r="C567" i="7"/>
  <c r="C566" i="7"/>
  <c r="B566" i="7"/>
  <c r="C565" i="7"/>
  <c r="C564" i="7"/>
  <c r="B564" i="7"/>
  <c r="C563" i="7"/>
  <c r="C562" i="7"/>
  <c r="B562" i="7"/>
  <c r="C561" i="7"/>
  <c r="C560" i="7"/>
  <c r="B560" i="7"/>
  <c r="C559" i="7"/>
  <c r="C558" i="7"/>
  <c r="B558" i="7"/>
  <c r="C557" i="7"/>
  <c r="C556" i="7"/>
  <c r="B556" i="7"/>
  <c r="C555" i="7"/>
  <c r="C554" i="7"/>
  <c r="B554" i="7"/>
  <c r="C553" i="7"/>
  <c r="C552" i="7"/>
  <c r="B552" i="7"/>
  <c r="C551" i="7"/>
  <c r="C550" i="7"/>
  <c r="B550" i="7"/>
  <c r="C549" i="7"/>
  <c r="C548" i="7"/>
  <c r="B548" i="7"/>
  <c r="C547" i="7"/>
  <c r="C546" i="7"/>
  <c r="B546" i="7"/>
  <c r="C545" i="7"/>
  <c r="C544" i="7"/>
  <c r="B544" i="7"/>
  <c r="C543" i="7"/>
  <c r="C542" i="7"/>
  <c r="B542" i="7"/>
  <c r="C522" i="7"/>
  <c r="C521" i="7"/>
  <c r="B521" i="7"/>
  <c r="C520" i="7"/>
  <c r="C519" i="7"/>
  <c r="B519" i="7"/>
  <c r="C518" i="7"/>
  <c r="C517" i="7"/>
  <c r="B517" i="7"/>
  <c r="C516" i="7"/>
  <c r="C515" i="7"/>
  <c r="B515" i="7"/>
  <c r="C514" i="7"/>
  <c r="C513" i="7"/>
  <c r="B513" i="7"/>
  <c r="C512" i="7"/>
  <c r="C511" i="7"/>
  <c r="B511" i="7"/>
  <c r="C510" i="7"/>
  <c r="C509" i="7"/>
  <c r="B509" i="7"/>
  <c r="C508" i="7"/>
  <c r="C507" i="7"/>
  <c r="B507" i="7"/>
  <c r="C506" i="7"/>
  <c r="C505" i="7"/>
  <c r="B505" i="7"/>
  <c r="C504" i="7"/>
  <c r="C503" i="7"/>
  <c r="B503" i="7"/>
  <c r="C502" i="7"/>
  <c r="C501" i="7"/>
  <c r="B501" i="7"/>
  <c r="C500" i="7"/>
  <c r="C499" i="7"/>
  <c r="B499" i="7"/>
  <c r="C498" i="7"/>
  <c r="C497" i="7"/>
  <c r="B497" i="7"/>
  <c r="C496" i="7"/>
  <c r="C495" i="7"/>
  <c r="B495" i="7"/>
  <c r="C494" i="7"/>
  <c r="C493" i="7"/>
  <c r="B493" i="7"/>
  <c r="C492" i="7"/>
  <c r="C491" i="7"/>
  <c r="B491" i="7"/>
  <c r="C490" i="7"/>
  <c r="C489" i="7"/>
  <c r="B489" i="7"/>
  <c r="C488" i="7"/>
  <c r="C487" i="7"/>
  <c r="B487" i="7"/>
  <c r="C486" i="7"/>
  <c r="C485" i="7"/>
  <c r="B485" i="7"/>
  <c r="C484" i="7"/>
  <c r="C483" i="7"/>
  <c r="B483" i="7"/>
  <c r="C463" i="7"/>
  <c r="C462" i="7"/>
  <c r="B462" i="7"/>
  <c r="C461" i="7"/>
  <c r="C460" i="7"/>
  <c r="B460" i="7"/>
  <c r="C459" i="7"/>
  <c r="C458" i="7"/>
  <c r="B458" i="7"/>
  <c r="C457" i="7"/>
  <c r="C456" i="7"/>
  <c r="B456" i="7"/>
  <c r="C455" i="7"/>
  <c r="C454" i="7"/>
  <c r="B454" i="7"/>
  <c r="C453" i="7"/>
  <c r="C452" i="7"/>
  <c r="B452" i="7"/>
  <c r="C451" i="7"/>
  <c r="C450" i="7"/>
  <c r="B450" i="7"/>
  <c r="C449" i="7"/>
  <c r="C448" i="7"/>
  <c r="B448" i="7"/>
  <c r="C447" i="7"/>
  <c r="C446" i="7"/>
  <c r="B446" i="7"/>
  <c r="C445" i="7"/>
  <c r="C444" i="7"/>
  <c r="B444" i="7"/>
  <c r="C443" i="7"/>
  <c r="C442" i="7"/>
  <c r="B442" i="7"/>
  <c r="C441" i="7"/>
  <c r="C440" i="7"/>
  <c r="B440" i="7"/>
  <c r="C439" i="7"/>
  <c r="C438" i="7"/>
  <c r="B438" i="7"/>
  <c r="C437" i="7"/>
  <c r="C436" i="7"/>
  <c r="B436" i="7"/>
  <c r="C435" i="7"/>
  <c r="C434" i="7"/>
  <c r="B434" i="7"/>
  <c r="C433" i="7"/>
  <c r="C432" i="7"/>
  <c r="B432" i="7"/>
  <c r="C431" i="7"/>
  <c r="C430" i="7"/>
  <c r="B430" i="7"/>
  <c r="C429" i="7"/>
  <c r="C428" i="7"/>
  <c r="B428" i="7"/>
  <c r="C427" i="7"/>
  <c r="C426" i="7"/>
  <c r="B426" i="7"/>
  <c r="C425" i="7"/>
  <c r="C424" i="7"/>
  <c r="B424" i="7"/>
  <c r="C404" i="7"/>
  <c r="C403" i="7"/>
  <c r="B403" i="7"/>
  <c r="C402" i="7"/>
  <c r="C401" i="7"/>
  <c r="B401" i="7"/>
  <c r="C400" i="7"/>
  <c r="C399" i="7"/>
  <c r="B399" i="7"/>
  <c r="C398" i="7"/>
  <c r="C397" i="7"/>
  <c r="B397" i="7"/>
  <c r="C396" i="7"/>
  <c r="C395" i="7"/>
  <c r="B395" i="7"/>
  <c r="C394" i="7"/>
  <c r="C393" i="7"/>
  <c r="B393" i="7"/>
  <c r="C392" i="7"/>
  <c r="C391" i="7"/>
  <c r="B391" i="7"/>
  <c r="C390" i="7"/>
  <c r="C389" i="7"/>
  <c r="B389" i="7"/>
  <c r="C388" i="7"/>
  <c r="C387" i="7"/>
  <c r="B387" i="7"/>
  <c r="C386" i="7"/>
  <c r="C385" i="7"/>
  <c r="B385" i="7"/>
  <c r="C384" i="7"/>
  <c r="C383" i="7"/>
  <c r="B383" i="7"/>
  <c r="C382" i="7"/>
  <c r="C381" i="7"/>
  <c r="B381" i="7"/>
  <c r="C380" i="7"/>
  <c r="C379" i="7"/>
  <c r="B379" i="7"/>
  <c r="C378" i="7"/>
  <c r="C377" i="7"/>
  <c r="B377" i="7"/>
  <c r="C376" i="7"/>
  <c r="C375" i="7"/>
  <c r="B375" i="7"/>
  <c r="C374" i="7"/>
  <c r="C373" i="7"/>
  <c r="B373" i="7"/>
  <c r="C372" i="7"/>
  <c r="C371" i="7"/>
  <c r="B371" i="7"/>
  <c r="C370" i="7"/>
  <c r="C369" i="7"/>
  <c r="B369" i="7"/>
  <c r="C368" i="7"/>
  <c r="C367" i="7"/>
  <c r="B367" i="7"/>
  <c r="C366" i="7"/>
  <c r="C365" i="7"/>
  <c r="B365" i="7"/>
  <c r="C345" i="7"/>
  <c r="C344" i="7"/>
  <c r="B344" i="7"/>
  <c r="C343" i="7"/>
  <c r="C342" i="7"/>
  <c r="B342" i="7"/>
  <c r="C341" i="7"/>
  <c r="C340" i="7"/>
  <c r="B340" i="7"/>
  <c r="C339" i="7"/>
  <c r="C338" i="7"/>
  <c r="B338" i="7"/>
  <c r="C337" i="7"/>
  <c r="C336" i="7"/>
  <c r="B336" i="7"/>
  <c r="C335" i="7"/>
  <c r="C334" i="7"/>
  <c r="B334" i="7"/>
  <c r="C333" i="7"/>
  <c r="C332" i="7"/>
  <c r="B332" i="7"/>
  <c r="C331" i="7"/>
  <c r="C330" i="7"/>
  <c r="B330" i="7"/>
  <c r="C329" i="7"/>
  <c r="C328" i="7"/>
  <c r="B328" i="7"/>
  <c r="C327" i="7"/>
  <c r="C326" i="7"/>
  <c r="B326" i="7"/>
  <c r="C325" i="7"/>
  <c r="C324" i="7"/>
  <c r="B324" i="7"/>
  <c r="C323" i="7"/>
  <c r="C322" i="7"/>
  <c r="B322" i="7"/>
  <c r="C321" i="7"/>
  <c r="C320" i="7"/>
  <c r="B320" i="7"/>
  <c r="C319" i="7"/>
  <c r="C318" i="7"/>
  <c r="B318" i="7"/>
  <c r="C317" i="7"/>
  <c r="C316" i="7"/>
  <c r="B316" i="7"/>
  <c r="C315" i="7"/>
  <c r="C314" i="7"/>
  <c r="B314" i="7"/>
  <c r="C313" i="7"/>
  <c r="C312" i="7"/>
  <c r="B312" i="7"/>
  <c r="C311" i="7"/>
  <c r="C310" i="7"/>
  <c r="B310" i="7"/>
  <c r="C309" i="7"/>
  <c r="C308" i="7"/>
  <c r="B308" i="7"/>
  <c r="C307" i="7"/>
  <c r="C306" i="7"/>
  <c r="B306" i="7"/>
  <c r="C286" i="7"/>
  <c r="C285" i="7"/>
  <c r="B285" i="7"/>
  <c r="C284" i="7"/>
  <c r="C283" i="7"/>
  <c r="B283" i="7"/>
  <c r="C282" i="7"/>
  <c r="C281" i="7"/>
  <c r="B281" i="7"/>
  <c r="C280" i="7"/>
  <c r="C279" i="7"/>
  <c r="B279" i="7"/>
  <c r="C278" i="7"/>
  <c r="C277" i="7"/>
  <c r="B277" i="7"/>
  <c r="C276" i="7"/>
  <c r="C275" i="7"/>
  <c r="B275" i="7"/>
  <c r="C274" i="7"/>
  <c r="C273" i="7"/>
  <c r="B273" i="7"/>
  <c r="C272" i="7"/>
  <c r="C271" i="7"/>
  <c r="B271" i="7"/>
  <c r="C270" i="7"/>
  <c r="C269" i="7"/>
  <c r="B269" i="7"/>
  <c r="C268" i="7"/>
  <c r="C267" i="7"/>
  <c r="B267" i="7"/>
  <c r="C266" i="7"/>
  <c r="C265" i="7"/>
  <c r="B265" i="7"/>
  <c r="C264" i="7"/>
  <c r="C263" i="7"/>
  <c r="B263" i="7"/>
  <c r="C262" i="7"/>
  <c r="C261" i="7"/>
  <c r="B261" i="7"/>
  <c r="C260" i="7"/>
  <c r="C259" i="7"/>
  <c r="B259" i="7"/>
  <c r="C258" i="7"/>
  <c r="C257" i="7"/>
  <c r="B257" i="7"/>
  <c r="C256" i="7"/>
  <c r="C255" i="7"/>
  <c r="B255" i="7"/>
  <c r="C254" i="7"/>
  <c r="C253" i="7"/>
  <c r="B253" i="7"/>
  <c r="C252" i="7"/>
  <c r="C251" i="7"/>
  <c r="B251" i="7"/>
  <c r="C250" i="7"/>
  <c r="C249" i="7"/>
  <c r="B249" i="7"/>
  <c r="C248" i="7"/>
  <c r="C247" i="7"/>
  <c r="B247" i="7"/>
  <c r="C227" i="7"/>
  <c r="C226" i="7"/>
  <c r="B226" i="7"/>
  <c r="C225" i="7"/>
  <c r="C224" i="7"/>
  <c r="B224" i="7"/>
  <c r="C223" i="7"/>
  <c r="C222" i="7"/>
  <c r="B222" i="7"/>
  <c r="C221" i="7"/>
  <c r="C220" i="7"/>
  <c r="B220" i="7"/>
  <c r="C219" i="7"/>
  <c r="C218" i="7"/>
  <c r="B218" i="7"/>
  <c r="C217" i="7"/>
  <c r="C216" i="7"/>
  <c r="B216" i="7"/>
  <c r="C215" i="7"/>
  <c r="C214" i="7"/>
  <c r="B214" i="7"/>
  <c r="C213" i="7"/>
  <c r="C212" i="7"/>
  <c r="B212" i="7"/>
  <c r="C211" i="7"/>
  <c r="C210" i="7"/>
  <c r="B210" i="7"/>
  <c r="C209" i="7"/>
  <c r="C208" i="7"/>
  <c r="B208" i="7"/>
  <c r="C207" i="7"/>
  <c r="C206" i="7"/>
  <c r="B206" i="7"/>
  <c r="C205" i="7"/>
  <c r="C204" i="7"/>
  <c r="B204" i="7"/>
  <c r="C203" i="7"/>
  <c r="C202" i="7"/>
  <c r="B202" i="7"/>
  <c r="C201" i="7"/>
  <c r="C200" i="7"/>
  <c r="B200" i="7"/>
  <c r="C199" i="7"/>
  <c r="C198" i="7"/>
  <c r="B198" i="7"/>
  <c r="C197" i="7"/>
  <c r="C196" i="7"/>
  <c r="B196" i="7"/>
  <c r="C195" i="7"/>
  <c r="C194" i="7"/>
  <c r="B194" i="7"/>
  <c r="C193" i="7"/>
  <c r="C192" i="7"/>
  <c r="B192" i="7"/>
  <c r="C191" i="7"/>
  <c r="C190" i="7"/>
  <c r="B190" i="7"/>
  <c r="C189" i="7"/>
  <c r="C188" i="7"/>
  <c r="B188" i="7"/>
  <c r="C168" i="7"/>
  <c r="C167" i="7"/>
  <c r="B167" i="7"/>
  <c r="C166" i="7"/>
  <c r="C165" i="7"/>
  <c r="B165" i="7"/>
  <c r="C164" i="7"/>
  <c r="C163" i="7"/>
  <c r="B163" i="7"/>
  <c r="C162" i="7"/>
  <c r="C161" i="7"/>
  <c r="B161" i="7"/>
  <c r="C160" i="7"/>
  <c r="C159" i="7"/>
  <c r="B159" i="7"/>
  <c r="C158" i="7"/>
  <c r="C157" i="7"/>
  <c r="B157" i="7"/>
  <c r="C156" i="7"/>
  <c r="C155" i="7"/>
  <c r="B155" i="7"/>
  <c r="C154" i="7"/>
  <c r="C153" i="7"/>
  <c r="B153" i="7"/>
  <c r="C152" i="7"/>
  <c r="C151" i="7"/>
  <c r="B151" i="7"/>
  <c r="C150" i="7"/>
  <c r="C149" i="7"/>
  <c r="B149" i="7"/>
  <c r="C148" i="7"/>
  <c r="C147" i="7"/>
  <c r="B147" i="7"/>
  <c r="C146" i="7"/>
  <c r="C145" i="7"/>
  <c r="B145" i="7"/>
  <c r="C144" i="7"/>
  <c r="C143" i="7"/>
  <c r="B143" i="7"/>
  <c r="C142" i="7"/>
  <c r="C141" i="7"/>
  <c r="B141" i="7"/>
  <c r="C140" i="7"/>
  <c r="C139" i="7"/>
  <c r="B139" i="7"/>
  <c r="C138" i="7"/>
  <c r="C137" i="7"/>
  <c r="B137" i="7"/>
  <c r="C136" i="7"/>
  <c r="C135" i="7"/>
  <c r="B135" i="7"/>
  <c r="C134" i="7"/>
  <c r="C133" i="7"/>
  <c r="B133" i="7"/>
  <c r="C132" i="7"/>
  <c r="C131" i="7"/>
  <c r="B131" i="7"/>
  <c r="C130" i="7"/>
  <c r="C129" i="7"/>
  <c r="B129" i="7"/>
  <c r="C109" i="7"/>
  <c r="C108" i="7"/>
  <c r="B108" i="7"/>
  <c r="C107" i="7"/>
  <c r="C106" i="7"/>
  <c r="B106" i="7"/>
  <c r="C105" i="7"/>
  <c r="C104" i="7"/>
  <c r="B104" i="7"/>
  <c r="C103" i="7"/>
  <c r="C102" i="7"/>
  <c r="B102" i="7"/>
  <c r="C101" i="7"/>
  <c r="C100" i="7"/>
  <c r="B100" i="7"/>
  <c r="C99" i="7"/>
  <c r="C98" i="7"/>
  <c r="B98" i="7"/>
  <c r="C97" i="7"/>
  <c r="C96" i="7"/>
  <c r="B96" i="7"/>
  <c r="C95" i="7"/>
  <c r="C94" i="7"/>
  <c r="B94" i="7"/>
  <c r="C93" i="7"/>
  <c r="C92" i="7"/>
  <c r="B92" i="7"/>
  <c r="C91" i="7"/>
  <c r="C90" i="7"/>
  <c r="B90" i="7"/>
  <c r="C89" i="7"/>
  <c r="C88" i="7"/>
  <c r="B88" i="7"/>
  <c r="C87" i="7"/>
  <c r="C86" i="7"/>
  <c r="B86" i="7"/>
  <c r="C85" i="7"/>
  <c r="C84" i="7"/>
  <c r="B84" i="7"/>
  <c r="C83" i="7"/>
  <c r="C82" i="7"/>
  <c r="B82" i="7"/>
  <c r="C81" i="7"/>
  <c r="C80" i="7"/>
  <c r="B80" i="7"/>
  <c r="C79" i="7"/>
  <c r="C78" i="7"/>
  <c r="B78" i="7"/>
  <c r="C77" i="7"/>
  <c r="C76" i="7"/>
  <c r="B76" i="7"/>
  <c r="C75" i="7"/>
  <c r="C74" i="7"/>
  <c r="B74" i="7"/>
  <c r="C73" i="7"/>
  <c r="C72" i="7"/>
  <c r="B72" i="7"/>
  <c r="C71" i="7"/>
  <c r="C70" i="7"/>
  <c r="B70" i="7"/>
  <c r="C50" i="7"/>
  <c r="C49" i="7"/>
  <c r="B49" i="7"/>
  <c r="C48" i="7"/>
  <c r="C47" i="7"/>
  <c r="B47" i="7"/>
  <c r="C46" i="7"/>
  <c r="C45" i="7"/>
  <c r="B45" i="7"/>
  <c r="C44" i="7"/>
  <c r="C43" i="7"/>
  <c r="B43" i="7"/>
  <c r="C42" i="7"/>
  <c r="C41" i="7"/>
  <c r="B41" i="7"/>
  <c r="C40" i="7"/>
  <c r="C39" i="7"/>
  <c r="B39" i="7"/>
  <c r="C38" i="7"/>
  <c r="C37" i="7"/>
  <c r="B37" i="7"/>
  <c r="C36" i="7"/>
  <c r="C35" i="7"/>
  <c r="B35" i="7"/>
  <c r="C34" i="7"/>
  <c r="C33" i="7"/>
  <c r="B33" i="7"/>
  <c r="C32" i="7"/>
  <c r="C31" i="7"/>
  <c r="B31" i="7"/>
  <c r="C30" i="7"/>
  <c r="C29" i="7"/>
  <c r="B29" i="7"/>
  <c r="C28" i="7"/>
  <c r="C27" i="7"/>
  <c r="B27" i="7"/>
  <c r="C26" i="7"/>
  <c r="C25" i="7"/>
  <c r="B25" i="7"/>
  <c r="C24" i="7"/>
  <c r="C23" i="7"/>
  <c r="B23" i="7"/>
  <c r="C22" i="7"/>
  <c r="C21" i="7"/>
  <c r="B21" i="7"/>
  <c r="C20" i="7"/>
  <c r="C19" i="7"/>
  <c r="B19" i="7"/>
  <c r="C18" i="7"/>
  <c r="C17" i="7"/>
  <c r="B17" i="7"/>
  <c r="C16" i="7"/>
  <c r="C15" i="7"/>
  <c r="B15" i="7"/>
  <c r="C14" i="7"/>
  <c r="C13" i="7"/>
  <c r="B13" i="7"/>
  <c r="C12" i="7"/>
  <c r="C11" i="7"/>
  <c r="B11" i="7"/>
  <c r="AX9" i="6" l="1"/>
  <c r="S58" i="8"/>
  <c r="S57" i="8"/>
  <c r="S56" i="8"/>
  <c r="S55" i="8"/>
  <c r="S54" i="8"/>
  <c r="S53" i="8"/>
  <c r="S52" i="8"/>
  <c r="S51" i="8"/>
  <c r="S50" i="8"/>
  <c r="S49" i="8"/>
  <c r="S48" i="8"/>
  <c r="S47" i="8"/>
  <c r="S46" i="8"/>
  <c r="S45" i="8"/>
  <c r="S44" i="8"/>
  <c r="S43" i="8"/>
  <c r="S42" i="8"/>
  <c r="S41" i="8"/>
  <c r="S40" i="8"/>
  <c r="S39" i="8"/>
  <c r="S38" i="8"/>
  <c r="S37" i="8"/>
  <c r="S36" i="8"/>
  <c r="S35" i="8"/>
  <c r="S34" i="8"/>
  <c r="S33" i="8"/>
  <c r="S32" i="8"/>
  <c r="S31" i="8"/>
  <c r="S30" i="8"/>
  <c r="S29" i="8"/>
  <c r="S28" i="8"/>
  <c r="S27" i="8"/>
  <c r="S26" i="8"/>
  <c r="S25" i="8"/>
  <c r="S24" i="8"/>
  <c r="S23" i="8"/>
  <c r="S22" i="8"/>
  <c r="S21" i="8"/>
  <c r="S20" i="8"/>
  <c r="S19" i="8"/>
  <c r="S18" i="8"/>
  <c r="S17" i="8"/>
  <c r="S16" i="8"/>
  <c r="S15" i="8"/>
  <c r="S14" i="8"/>
  <c r="S13" i="8"/>
  <c r="S12" i="8"/>
  <c r="S11" i="8"/>
  <c r="S10" i="8"/>
  <c r="S9" i="8"/>
  <c r="B17" i="8"/>
  <c r="AX13" i="6"/>
  <c r="AZ13" i="6"/>
  <c r="AX15" i="6"/>
  <c r="AZ15" i="6"/>
  <c r="AX17" i="6"/>
  <c r="AZ17" i="6"/>
  <c r="AX19" i="6"/>
  <c r="AZ19" i="6"/>
  <c r="AX21" i="6"/>
  <c r="AZ21" i="6"/>
  <c r="AX23" i="6"/>
  <c r="AZ23" i="6"/>
  <c r="AX25" i="6"/>
  <c r="BB25" i="6" s="1"/>
  <c r="AZ25" i="6"/>
  <c r="AX27" i="6"/>
  <c r="BB27" i="6" s="1"/>
  <c r="AZ27" i="6"/>
  <c r="AX29" i="6"/>
  <c r="AZ29" i="6"/>
  <c r="AX31" i="6"/>
  <c r="AZ31" i="6"/>
  <c r="AX33" i="6"/>
  <c r="AZ33" i="6"/>
  <c r="AX35" i="6"/>
  <c r="AZ35" i="6"/>
  <c r="AX37" i="6"/>
  <c r="AZ37" i="6"/>
  <c r="AX39" i="6"/>
  <c r="AZ39" i="6"/>
  <c r="AX41" i="6"/>
  <c r="AZ41" i="6"/>
  <c r="AX43" i="6"/>
  <c r="AZ43" i="6"/>
  <c r="AX45" i="6"/>
  <c r="AZ45" i="6"/>
  <c r="AX47" i="6"/>
  <c r="AZ47" i="6"/>
  <c r="AZ11" i="6"/>
  <c r="AX11" i="6"/>
  <c r="AZ9" i="6"/>
  <c r="AL13" i="6"/>
  <c r="AN13" i="6"/>
  <c r="AL15" i="6"/>
  <c r="AN15" i="6"/>
  <c r="AL17" i="6"/>
  <c r="AN17" i="6"/>
  <c r="AL19" i="6"/>
  <c r="AN19" i="6"/>
  <c r="AL21" i="6"/>
  <c r="AN21" i="6"/>
  <c r="AL23" i="6"/>
  <c r="AN23" i="6"/>
  <c r="AL25" i="6"/>
  <c r="AP25" i="6" s="1"/>
  <c r="AN25" i="6"/>
  <c r="AL27" i="6"/>
  <c r="AP27" i="6" s="1"/>
  <c r="AN27" i="6"/>
  <c r="AL29" i="6"/>
  <c r="AN29" i="6"/>
  <c r="AL31" i="6"/>
  <c r="AN31" i="6"/>
  <c r="AL33" i="6"/>
  <c r="AN33" i="6"/>
  <c r="AL35" i="6"/>
  <c r="AN35" i="6"/>
  <c r="AL37" i="6"/>
  <c r="AN37" i="6"/>
  <c r="AL39" i="6"/>
  <c r="AN39" i="6"/>
  <c r="AL41" i="6"/>
  <c r="AN41" i="6"/>
  <c r="AL43" i="6"/>
  <c r="AN43" i="6"/>
  <c r="AL45" i="6"/>
  <c r="AN45" i="6"/>
  <c r="AL47" i="6"/>
  <c r="AN47" i="6"/>
  <c r="AN11" i="6"/>
  <c r="AL11" i="6"/>
  <c r="AN9" i="6"/>
  <c r="AL9" i="6"/>
  <c r="AF13" i="6"/>
  <c r="AH13" i="6"/>
  <c r="AF15" i="6"/>
  <c r="AH15" i="6"/>
  <c r="AF17" i="6"/>
  <c r="AH17" i="6"/>
  <c r="AF19" i="6"/>
  <c r="AH19" i="6"/>
  <c r="AF21" i="6"/>
  <c r="AH21" i="6"/>
  <c r="AF23" i="6"/>
  <c r="AH23" i="6"/>
  <c r="AF25" i="6"/>
  <c r="AH25" i="6"/>
  <c r="AF27" i="6"/>
  <c r="AH27" i="6"/>
  <c r="AF29" i="6"/>
  <c r="AH29" i="6"/>
  <c r="AF31" i="6"/>
  <c r="AH31" i="6"/>
  <c r="AF33" i="6"/>
  <c r="AH33" i="6"/>
  <c r="AF35" i="6"/>
  <c r="AH35" i="6"/>
  <c r="AF37" i="6"/>
  <c r="AH37" i="6"/>
  <c r="AF39" i="6"/>
  <c r="AH39" i="6"/>
  <c r="AF41" i="6"/>
  <c r="AH41" i="6"/>
  <c r="AF43" i="6"/>
  <c r="AH43" i="6"/>
  <c r="AF45" i="6"/>
  <c r="AH45" i="6"/>
  <c r="AF47" i="6"/>
  <c r="AH47" i="6"/>
  <c r="AH11" i="6"/>
  <c r="AF11" i="6"/>
  <c r="AH9" i="6"/>
  <c r="AF9" i="6"/>
  <c r="AB13" i="6"/>
  <c r="AB15" i="6"/>
  <c r="AB17" i="6"/>
  <c r="AB19" i="6"/>
  <c r="AB21" i="6"/>
  <c r="AB23" i="6"/>
  <c r="AB25" i="6"/>
  <c r="AB27" i="6"/>
  <c r="AB29" i="6"/>
  <c r="AB31" i="6"/>
  <c r="AB33" i="6"/>
  <c r="AB35" i="6"/>
  <c r="AB37" i="6"/>
  <c r="AB39" i="6"/>
  <c r="AB41" i="6"/>
  <c r="AB43" i="6"/>
  <c r="AB45" i="6"/>
  <c r="AB47" i="6"/>
  <c r="AB11" i="6"/>
  <c r="AB9" i="6"/>
  <c r="Z13" i="6"/>
  <c r="Z15" i="6"/>
  <c r="AD15" i="6" s="1"/>
  <c r="Z17" i="6"/>
  <c r="Z19" i="6"/>
  <c r="AD19" i="6" s="1"/>
  <c r="Z21" i="6"/>
  <c r="Z23" i="6"/>
  <c r="Z25" i="6"/>
  <c r="Z27" i="6"/>
  <c r="Z29" i="6"/>
  <c r="Z31" i="6"/>
  <c r="Z33" i="6"/>
  <c r="Z35" i="6"/>
  <c r="Z37" i="6"/>
  <c r="Z39" i="6"/>
  <c r="Z41" i="6"/>
  <c r="Z43" i="6"/>
  <c r="AD43" i="6" s="1"/>
  <c r="Z45" i="6"/>
  <c r="Z47" i="6"/>
  <c r="Z11" i="6"/>
  <c r="AD11" i="6" s="1"/>
  <c r="Z9" i="6"/>
  <c r="Y13" i="6"/>
  <c r="Y15" i="6"/>
  <c r="Y17" i="6"/>
  <c r="Y19" i="6"/>
  <c r="Y21" i="6"/>
  <c r="Y23" i="6"/>
  <c r="Y25" i="6"/>
  <c r="Y27" i="6"/>
  <c r="Y29" i="6"/>
  <c r="Y31" i="6"/>
  <c r="Y33" i="6"/>
  <c r="Y35" i="6"/>
  <c r="Y37" i="6"/>
  <c r="Y39" i="6"/>
  <c r="Y41" i="6"/>
  <c r="Y43" i="6"/>
  <c r="Y45" i="6"/>
  <c r="Y47" i="6"/>
  <c r="Y11" i="6"/>
  <c r="Y9" i="6"/>
  <c r="X13" i="6"/>
  <c r="X15" i="6"/>
  <c r="X17" i="6"/>
  <c r="X19" i="6"/>
  <c r="X21" i="6"/>
  <c r="X23" i="6"/>
  <c r="X25" i="6"/>
  <c r="X27" i="6"/>
  <c r="X29" i="6"/>
  <c r="X31" i="6"/>
  <c r="X33" i="6"/>
  <c r="X35" i="6"/>
  <c r="X37" i="6"/>
  <c r="X39" i="6"/>
  <c r="X41" i="6"/>
  <c r="X43" i="6"/>
  <c r="X45" i="6"/>
  <c r="X47" i="6"/>
  <c r="X11" i="6"/>
  <c r="X9" i="6"/>
  <c r="W13" i="6"/>
  <c r="W15" i="6"/>
  <c r="W17" i="6"/>
  <c r="W19" i="6"/>
  <c r="W21" i="6"/>
  <c r="W23" i="6"/>
  <c r="W25" i="6"/>
  <c r="W27" i="6"/>
  <c r="W29" i="6"/>
  <c r="W31" i="6"/>
  <c r="W33" i="6"/>
  <c r="W35" i="6"/>
  <c r="W37" i="6"/>
  <c r="W39" i="6"/>
  <c r="W41" i="6"/>
  <c r="W43" i="6"/>
  <c r="W45" i="6"/>
  <c r="W47" i="6"/>
  <c r="W11" i="6"/>
  <c r="W9" i="6"/>
  <c r="S13" i="6"/>
  <c r="S15" i="6"/>
  <c r="S17" i="6"/>
  <c r="S19" i="6"/>
  <c r="S21" i="6"/>
  <c r="S23" i="6"/>
  <c r="S25" i="6"/>
  <c r="S27" i="6"/>
  <c r="S29" i="6"/>
  <c r="S31" i="6"/>
  <c r="S33" i="6"/>
  <c r="S35" i="6"/>
  <c r="S37" i="6"/>
  <c r="S39" i="6"/>
  <c r="S41" i="6"/>
  <c r="S43" i="6"/>
  <c r="S45" i="6"/>
  <c r="S47" i="6"/>
  <c r="S11" i="6"/>
  <c r="S9" i="6"/>
  <c r="Q13" i="6"/>
  <c r="Q15" i="6"/>
  <c r="Q17" i="6"/>
  <c r="Q19" i="6"/>
  <c r="Q21" i="6"/>
  <c r="Q23" i="6"/>
  <c r="Q25" i="6"/>
  <c r="Q27" i="6"/>
  <c r="Q29" i="6"/>
  <c r="Q31" i="6"/>
  <c r="Q33" i="6"/>
  <c r="Q35" i="6"/>
  <c r="Q37" i="6"/>
  <c r="Q39" i="6"/>
  <c r="Q41" i="6"/>
  <c r="Q43" i="6"/>
  <c r="Q45" i="6"/>
  <c r="Q47" i="6"/>
  <c r="Q11" i="6"/>
  <c r="Q9" i="6"/>
  <c r="U9" i="6" s="1"/>
  <c r="M13" i="6"/>
  <c r="M15" i="6"/>
  <c r="M17" i="6"/>
  <c r="M19" i="6"/>
  <c r="M21" i="6"/>
  <c r="M23" i="6"/>
  <c r="M25" i="6"/>
  <c r="M27" i="6"/>
  <c r="M29" i="6"/>
  <c r="M31" i="6"/>
  <c r="M33" i="6"/>
  <c r="M35" i="6"/>
  <c r="M37" i="6"/>
  <c r="M39" i="6"/>
  <c r="M41" i="6"/>
  <c r="M43" i="6"/>
  <c r="M45" i="6"/>
  <c r="M47" i="6"/>
  <c r="M11" i="6"/>
  <c r="M9" i="6"/>
  <c r="K13" i="6"/>
  <c r="K15" i="6"/>
  <c r="K17" i="6"/>
  <c r="K19" i="6"/>
  <c r="K21" i="6"/>
  <c r="K23" i="6"/>
  <c r="K25" i="6"/>
  <c r="K27" i="6"/>
  <c r="K29" i="6"/>
  <c r="K31" i="6"/>
  <c r="K33" i="6"/>
  <c r="K35" i="6"/>
  <c r="K37" i="6"/>
  <c r="K39" i="6"/>
  <c r="K41" i="6"/>
  <c r="K43" i="6"/>
  <c r="K45" i="6"/>
  <c r="K47" i="6"/>
  <c r="K11" i="6"/>
  <c r="K9" i="6"/>
  <c r="J13" i="6"/>
  <c r="J15" i="6"/>
  <c r="J17" i="6"/>
  <c r="J19" i="6"/>
  <c r="J21" i="6"/>
  <c r="J23" i="6"/>
  <c r="J25" i="6"/>
  <c r="J27" i="6"/>
  <c r="J29" i="6"/>
  <c r="J31" i="6"/>
  <c r="J33" i="6"/>
  <c r="J35" i="6"/>
  <c r="J37" i="6"/>
  <c r="J39" i="6"/>
  <c r="J41" i="6"/>
  <c r="J43" i="6"/>
  <c r="J45" i="6"/>
  <c r="J47" i="6"/>
  <c r="J9" i="6"/>
  <c r="J11" i="6"/>
  <c r="F483" i="7"/>
  <c r="G483" i="7"/>
  <c r="AS5899" i="7"/>
  <c r="AO5899" i="7"/>
  <c r="AH5899" i="7"/>
  <c r="AD5899" i="7"/>
  <c r="W5899" i="7"/>
  <c r="S5899" i="7"/>
  <c r="L5899" i="7"/>
  <c r="H5899" i="7"/>
  <c r="BL5894" i="7"/>
  <c r="BI5897" i="7" s="1"/>
  <c r="BD5894" i="7"/>
  <c r="AV5894" i="7"/>
  <c r="BH5894" i="7" s="1"/>
  <c r="AT5894" i="7"/>
  <c r="AR5894" i="7"/>
  <c r="AL5894" i="7"/>
  <c r="AF5894" i="7"/>
  <c r="T5894" i="7"/>
  <c r="N5894" i="7"/>
  <c r="BB5892" i="7"/>
  <c r="AZ5892" i="7"/>
  <c r="BD5892" i="7" s="1"/>
  <c r="AP5892" i="7"/>
  <c r="AN5892" i="7"/>
  <c r="AJ5892" i="7"/>
  <c r="AH5892" i="7"/>
  <c r="AL5892" i="7" s="1"/>
  <c r="AD5892" i="7"/>
  <c r="AB5892" i="7"/>
  <c r="AF5892" i="7" s="1"/>
  <c r="Z5892" i="7"/>
  <c r="X5892" i="7"/>
  <c r="V5892" i="7"/>
  <c r="R5892" i="7"/>
  <c r="P5892" i="7"/>
  <c r="L5892" i="7"/>
  <c r="BR5896" i="7" s="1"/>
  <c r="J5892" i="7"/>
  <c r="H5892" i="7"/>
  <c r="BL5890" i="7"/>
  <c r="BD5890" i="7"/>
  <c r="AV5890" i="7"/>
  <c r="BH5890" i="7" s="1"/>
  <c r="AT5890" i="7"/>
  <c r="AR5890" i="7"/>
  <c r="AL5890" i="7"/>
  <c r="AF5890" i="7"/>
  <c r="T5890" i="7"/>
  <c r="N5890" i="7"/>
  <c r="G5890" i="7"/>
  <c r="F5890" i="7"/>
  <c r="BL5888" i="7"/>
  <c r="BD5888" i="7"/>
  <c r="AV5888" i="7"/>
  <c r="BH5888" i="7" s="1"/>
  <c r="AT5888" i="7"/>
  <c r="AR5888" i="7"/>
  <c r="AL5888" i="7"/>
  <c r="AF5888" i="7"/>
  <c r="T5888" i="7"/>
  <c r="N5888" i="7"/>
  <c r="G5888" i="7"/>
  <c r="F5888" i="7"/>
  <c r="BL5886" i="7"/>
  <c r="BD5886" i="7"/>
  <c r="AV5886" i="7"/>
  <c r="BH5886" i="7" s="1"/>
  <c r="AT5886" i="7"/>
  <c r="AR5886" i="7"/>
  <c r="AL5886" i="7"/>
  <c r="AF5886" i="7"/>
  <c r="T5886" i="7"/>
  <c r="N5886" i="7"/>
  <c r="G5886" i="7"/>
  <c r="F5886" i="7"/>
  <c r="BL5884" i="7"/>
  <c r="BD5884" i="7"/>
  <c r="AV5884" i="7"/>
  <c r="BH5884" i="7" s="1"/>
  <c r="AT5884" i="7"/>
  <c r="AR5884" i="7"/>
  <c r="AL5884" i="7"/>
  <c r="AF5884" i="7"/>
  <c r="T5884" i="7"/>
  <c r="N5884" i="7"/>
  <c r="G5884" i="7"/>
  <c r="F5884" i="7"/>
  <c r="BL5882" i="7"/>
  <c r="BD5882" i="7"/>
  <c r="AV5882" i="7"/>
  <c r="BH5882" i="7" s="1"/>
  <c r="AT5882" i="7"/>
  <c r="AR5882" i="7"/>
  <c r="AL5882" i="7"/>
  <c r="AF5882" i="7"/>
  <c r="T5882" i="7"/>
  <c r="N5882" i="7"/>
  <c r="G5882" i="7"/>
  <c r="F5882" i="7"/>
  <c r="BL5880" i="7"/>
  <c r="BD5880" i="7"/>
  <c r="AV5880" i="7"/>
  <c r="BH5880" i="7" s="1"/>
  <c r="AT5880" i="7"/>
  <c r="AR5880" i="7"/>
  <c r="AL5880" i="7"/>
  <c r="AF5880" i="7"/>
  <c r="T5880" i="7"/>
  <c r="N5880" i="7"/>
  <c r="G5880" i="7"/>
  <c r="F5880" i="7"/>
  <c r="BL5878" i="7"/>
  <c r="BD5878" i="7"/>
  <c r="AV5878" i="7"/>
  <c r="BH5878" i="7" s="1"/>
  <c r="AT5878" i="7"/>
  <c r="AR5878" i="7"/>
  <c r="AL5878" i="7"/>
  <c r="AF5878" i="7"/>
  <c r="T5878" i="7"/>
  <c r="N5878" i="7"/>
  <c r="G5878" i="7"/>
  <c r="F5878" i="7"/>
  <c r="BL5876" i="7"/>
  <c r="BD5876" i="7"/>
  <c r="AV5876" i="7"/>
  <c r="BH5876" i="7" s="1"/>
  <c r="AT5876" i="7"/>
  <c r="AR5876" i="7"/>
  <c r="AL5876" i="7"/>
  <c r="AF5876" i="7"/>
  <c r="T5876" i="7"/>
  <c r="N5876" i="7"/>
  <c r="G5876" i="7"/>
  <c r="F5876" i="7"/>
  <c r="BL5874" i="7"/>
  <c r="BD5874" i="7"/>
  <c r="AV5874" i="7"/>
  <c r="BH5874" i="7" s="1"/>
  <c r="AT5874" i="7"/>
  <c r="AR5874" i="7"/>
  <c r="AL5874" i="7"/>
  <c r="AF5874" i="7"/>
  <c r="T5874" i="7"/>
  <c r="N5874" i="7"/>
  <c r="G5874" i="7"/>
  <c r="F5874" i="7"/>
  <c r="BL5872" i="7"/>
  <c r="BD5872" i="7"/>
  <c r="AV5872" i="7"/>
  <c r="BH5872" i="7" s="1"/>
  <c r="AT5872" i="7"/>
  <c r="AR5872" i="7"/>
  <c r="AL5872" i="7"/>
  <c r="AF5872" i="7"/>
  <c r="T5872" i="7"/>
  <c r="N5872" i="7"/>
  <c r="G5872" i="7"/>
  <c r="F5872" i="7"/>
  <c r="BL5870" i="7"/>
  <c r="BD5870" i="7"/>
  <c r="AV5870" i="7"/>
  <c r="BH5870" i="7" s="1"/>
  <c r="AT5870" i="7"/>
  <c r="AR5870" i="7"/>
  <c r="AL5870" i="7"/>
  <c r="AF5870" i="7"/>
  <c r="T5870" i="7"/>
  <c r="N5870" i="7"/>
  <c r="G5870" i="7"/>
  <c r="F5870" i="7"/>
  <c r="BL5868" i="7"/>
  <c r="BD5868" i="7"/>
  <c r="AV5868" i="7"/>
  <c r="BH5868" i="7" s="1"/>
  <c r="AT5868" i="7"/>
  <c r="AR5868" i="7"/>
  <c r="AL5868" i="7"/>
  <c r="AF5868" i="7"/>
  <c r="T5868" i="7"/>
  <c r="N5868" i="7"/>
  <c r="G5868" i="7"/>
  <c r="F5868" i="7"/>
  <c r="BL5866" i="7"/>
  <c r="BD5866" i="7"/>
  <c r="AV5866" i="7"/>
  <c r="BH5866" i="7" s="1"/>
  <c r="AT5866" i="7"/>
  <c r="AR5866" i="7"/>
  <c r="AL5866" i="7"/>
  <c r="AF5866" i="7"/>
  <c r="T5866" i="7"/>
  <c r="N5866" i="7"/>
  <c r="G5866" i="7"/>
  <c r="F5866" i="7"/>
  <c r="BL5864" i="7"/>
  <c r="BD5864" i="7"/>
  <c r="AV5864" i="7"/>
  <c r="BH5864" i="7" s="1"/>
  <c r="AT5864" i="7"/>
  <c r="AR5864" i="7"/>
  <c r="AL5864" i="7"/>
  <c r="AF5864" i="7"/>
  <c r="T5864" i="7"/>
  <c r="N5864" i="7"/>
  <c r="G5864" i="7"/>
  <c r="F5864" i="7"/>
  <c r="BL5862" i="7"/>
  <c r="BD5862" i="7"/>
  <c r="AV5862" i="7"/>
  <c r="BH5862" i="7" s="1"/>
  <c r="AT5862" i="7"/>
  <c r="AR5862" i="7"/>
  <c r="AL5862" i="7"/>
  <c r="AF5862" i="7"/>
  <c r="T5862" i="7"/>
  <c r="N5862" i="7"/>
  <c r="G5862" i="7"/>
  <c r="F5862" i="7"/>
  <c r="BS5861" i="7"/>
  <c r="BS5860" i="7"/>
  <c r="BL5860" i="7"/>
  <c r="BD5860" i="7"/>
  <c r="AV5860" i="7"/>
  <c r="BH5860" i="7" s="1"/>
  <c r="AT5860" i="7"/>
  <c r="AR5860" i="7"/>
  <c r="AL5860" i="7"/>
  <c r="AF5860" i="7"/>
  <c r="T5860" i="7"/>
  <c r="N5860" i="7"/>
  <c r="G5860" i="7"/>
  <c r="F5860" i="7"/>
  <c r="BS5859" i="7"/>
  <c r="BS5858" i="7"/>
  <c r="BL5858" i="7"/>
  <c r="BD5858" i="7"/>
  <c r="AV5858" i="7"/>
  <c r="BH5858" i="7" s="1"/>
  <c r="AT5858" i="7"/>
  <c r="AR5858" i="7"/>
  <c r="AL5858" i="7"/>
  <c r="AF5858" i="7"/>
  <c r="T5858" i="7"/>
  <c r="N5858" i="7"/>
  <c r="G5858" i="7"/>
  <c r="F5858" i="7"/>
  <c r="BS5857" i="7"/>
  <c r="BS5856" i="7"/>
  <c r="BL5856" i="7"/>
  <c r="BD5856" i="7"/>
  <c r="AV5856" i="7"/>
  <c r="BH5856" i="7" s="1"/>
  <c r="AT5856" i="7"/>
  <c r="AR5856" i="7"/>
  <c r="AL5856" i="7"/>
  <c r="AF5856" i="7"/>
  <c r="T5856" i="7"/>
  <c r="N5856" i="7"/>
  <c r="G5856" i="7"/>
  <c r="F5856" i="7"/>
  <c r="BS5855" i="7"/>
  <c r="BS5854" i="7"/>
  <c r="BL5854" i="7"/>
  <c r="BD5854" i="7"/>
  <c r="AV5854" i="7"/>
  <c r="BH5854" i="7" s="1"/>
  <c r="AT5854" i="7"/>
  <c r="AR5854" i="7"/>
  <c r="AL5854" i="7"/>
  <c r="AF5854" i="7"/>
  <c r="T5854" i="7"/>
  <c r="N5854" i="7"/>
  <c r="G5854" i="7"/>
  <c r="F5854" i="7"/>
  <c r="BS5853" i="7"/>
  <c r="BS5852" i="7"/>
  <c r="BL5852" i="7"/>
  <c r="BD5852" i="7"/>
  <c r="AV5852" i="7"/>
  <c r="BH5852" i="7" s="1"/>
  <c r="AT5852" i="7"/>
  <c r="AR5852" i="7"/>
  <c r="AL5852" i="7"/>
  <c r="AF5852" i="7"/>
  <c r="T5852" i="7"/>
  <c r="N5852" i="7"/>
  <c r="G5852" i="7"/>
  <c r="F5852" i="7"/>
  <c r="BR5847" i="7"/>
  <c r="AS5840" i="7"/>
  <c r="AO5840" i="7"/>
  <c r="AH5840" i="7"/>
  <c r="AD5840" i="7"/>
  <c r="W5840" i="7"/>
  <c r="S5840" i="7"/>
  <c r="L5840" i="7"/>
  <c r="H5840" i="7"/>
  <c r="BL5835" i="7"/>
  <c r="BD5835" i="7"/>
  <c r="AV5835" i="7"/>
  <c r="BH5835" i="7" s="1"/>
  <c r="AT5835" i="7"/>
  <c r="AR5835" i="7"/>
  <c r="AL5835" i="7"/>
  <c r="AF5835" i="7"/>
  <c r="T5835" i="7"/>
  <c r="N5835" i="7"/>
  <c r="BB5833" i="7"/>
  <c r="AZ5833" i="7"/>
  <c r="AP5833" i="7"/>
  <c r="AN5833" i="7"/>
  <c r="AJ5833" i="7"/>
  <c r="AH5833" i="7"/>
  <c r="AD5833" i="7"/>
  <c r="AB5833" i="7"/>
  <c r="Z5833" i="7"/>
  <c r="X5833" i="7"/>
  <c r="V5833" i="7"/>
  <c r="R5833" i="7"/>
  <c r="P5833" i="7"/>
  <c r="L5833" i="7"/>
  <c r="J5833" i="7"/>
  <c r="H5833" i="7"/>
  <c r="BL5831" i="7"/>
  <c r="BD5831" i="7"/>
  <c r="AV5831" i="7"/>
  <c r="BH5831" i="7" s="1"/>
  <c r="AT5831" i="7"/>
  <c r="AR5831" i="7"/>
  <c r="AL5831" i="7"/>
  <c r="AF5831" i="7"/>
  <c r="T5831" i="7"/>
  <c r="N5831" i="7"/>
  <c r="G5831" i="7"/>
  <c r="F5831" i="7"/>
  <c r="BL5829" i="7"/>
  <c r="BD5829" i="7"/>
  <c r="AV5829" i="7"/>
  <c r="BH5829" i="7" s="1"/>
  <c r="AT5829" i="7"/>
  <c r="AR5829" i="7"/>
  <c r="AL5829" i="7"/>
  <c r="AF5829" i="7"/>
  <c r="T5829" i="7"/>
  <c r="N5829" i="7"/>
  <c r="G5829" i="7"/>
  <c r="F5829" i="7"/>
  <c r="BL5827" i="7"/>
  <c r="BD5827" i="7"/>
  <c r="AV5827" i="7"/>
  <c r="BH5827" i="7" s="1"/>
  <c r="AT5827" i="7"/>
  <c r="AR5827" i="7"/>
  <c r="AL5827" i="7"/>
  <c r="AF5827" i="7"/>
  <c r="T5827" i="7"/>
  <c r="N5827" i="7"/>
  <c r="G5827" i="7"/>
  <c r="F5827" i="7"/>
  <c r="BL5825" i="7"/>
  <c r="BD5825" i="7"/>
  <c r="AV5825" i="7"/>
  <c r="BH5825" i="7" s="1"/>
  <c r="AT5825" i="7"/>
  <c r="AR5825" i="7"/>
  <c r="AL5825" i="7"/>
  <c r="AF5825" i="7"/>
  <c r="T5825" i="7"/>
  <c r="N5825" i="7"/>
  <c r="G5825" i="7"/>
  <c r="F5825" i="7"/>
  <c r="BL5823" i="7"/>
  <c r="BD5823" i="7"/>
  <c r="AV5823" i="7"/>
  <c r="BH5823" i="7" s="1"/>
  <c r="AT5823" i="7"/>
  <c r="AR5823" i="7"/>
  <c r="AL5823" i="7"/>
  <c r="AF5823" i="7"/>
  <c r="T5823" i="7"/>
  <c r="N5823" i="7"/>
  <c r="G5823" i="7"/>
  <c r="F5823" i="7"/>
  <c r="BL5821" i="7"/>
  <c r="BD5821" i="7"/>
  <c r="AV5821" i="7"/>
  <c r="BH5821" i="7" s="1"/>
  <c r="AT5821" i="7"/>
  <c r="AR5821" i="7"/>
  <c r="AL5821" i="7"/>
  <c r="AF5821" i="7"/>
  <c r="T5821" i="7"/>
  <c r="N5821" i="7"/>
  <c r="G5821" i="7"/>
  <c r="F5821" i="7"/>
  <c r="BL5819" i="7"/>
  <c r="BD5819" i="7"/>
  <c r="AV5819" i="7"/>
  <c r="BH5819" i="7" s="1"/>
  <c r="AT5819" i="7"/>
  <c r="AR5819" i="7"/>
  <c r="AL5819" i="7"/>
  <c r="AF5819" i="7"/>
  <c r="T5819" i="7"/>
  <c r="N5819" i="7"/>
  <c r="G5819" i="7"/>
  <c r="F5819" i="7"/>
  <c r="BL5817" i="7"/>
  <c r="BD5817" i="7"/>
  <c r="AV5817" i="7"/>
  <c r="BH5817" i="7" s="1"/>
  <c r="AT5817" i="7"/>
  <c r="AR5817" i="7"/>
  <c r="AL5817" i="7"/>
  <c r="AF5817" i="7"/>
  <c r="T5817" i="7"/>
  <c r="N5817" i="7"/>
  <c r="G5817" i="7"/>
  <c r="F5817" i="7"/>
  <c r="BL5815" i="7"/>
  <c r="BD5815" i="7"/>
  <c r="AV5815" i="7"/>
  <c r="BH5815" i="7" s="1"/>
  <c r="AT5815" i="7"/>
  <c r="AR5815" i="7"/>
  <c r="AL5815" i="7"/>
  <c r="AF5815" i="7"/>
  <c r="T5815" i="7"/>
  <c r="N5815" i="7"/>
  <c r="G5815" i="7"/>
  <c r="F5815" i="7"/>
  <c r="BL5813" i="7"/>
  <c r="BD5813" i="7"/>
  <c r="AV5813" i="7"/>
  <c r="BH5813" i="7" s="1"/>
  <c r="AT5813" i="7"/>
  <c r="AR5813" i="7"/>
  <c r="AL5813" i="7"/>
  <c r="AF5813" i="7"/>
  <c r="T5813" i="7"/>
  <c r="N5813" i="7"/>
  <c r="G5813" i="7"/>
  <c r="F5813" i="7"/>
  <c r="BL5811" i="7"/>
  <c r="BD5811" i="7"/>
  <c r="AV5811" i="7"/>
  <c r="BH5811" i="7" s="1"/>
  <c r="AT5811" i="7"/>
  <c r="AR5811" i="7"/>
  <c r="AL5811" i="7"/>
  <c r="AF5811" i="7"/>
  <c r="T5811" i="7"/>
  <c r="N5811" i="7"/>
  <c r="G5811" i="7"/>
  <c r="F5811" i="7"/>
  <c r="BL5809" i="7"/>
  <c r="BD5809" i="7"/>
  <c r="AV5809" i="7"/>
  <c r="BH5809" i="7" s="1"/>
  <c r="AT5809" i="7"/>
  <c r="AR5809" i="7"/>
  <c r="AL5809" i="7"/>
  <c r="AF5809" i="7"/>
  <c r="T5809" i="7"/>
  <c r="N5809" i="7"/>
  <c r="G5809" i="7"/>
  <c r="F5809" i="7"/>
  <c r="BL5807" i="7"/>
  <c r="BD5807" i="7"/>
  <c r="AV5807" i="7"/>
  <c r="BH5807" i="7" s="1"/>
  <c r="AT5807" i="7"/>
  <c r="AR5807" i="7"/>
  <c r="AL5807" i="7"/>
  <c r="AF5807" i="7"/>
  <c r="T5807" i="7"/>
  <c r="N5807" i="7"/>
  <c r="G5807" i="7"/>
  <c r="F5807" i="7"/>
  <c r="BL5805" i="7"/>
  <c r="BD5805" i="7"/>
  <c r="AV5805" i="7"/>
  <c r="AT5805" i="7"/>
  <c r="AR5805" i="7"/>
  <c r="AL5805" i="7"/>
  <c r="AF5805" i="7"/>
  <c r="T5805" i="7"/>
  <c r="N5805" i="7"/>
  <c r="G5805" i="7"/>
  <c r="F5805" i="7"/>
  <c r="BL5803" i="7"/>
  <c r="BD5803" i="7"/>
  <c r="AV5803" i="7"/>
  <c r="BH5803" i="7" s="1"/>
  <c r="AT5803" i="7"/>
  <c r="AR5803" i="7"/>
  <c r="AL5803" i="7"/>
  <c r="AF5803" i="7"/>
  <c r="T5803" i="7"/>
  <c r="N5803" i="7"/>
  <c r="G5803" i="7"/>
  <c r="F5803" i="7"/>
  <c r="BS5802" i="7"/>
  <c r="BS5801" i="7"/>
  <c r="BL5801" i="7"/>
  <c r="BD5801" i="7"/>
  <c r="AV5801" i="7"/>
  <c r="BH5801" i="7" s="1"/>
  <c r="AT5801" i="7"/>
  <c r="AR5801" i="7"/>
  <c r="AL5801" i="7"/>
  <c r="AF5801" i="7"/>
  <c r="T5801" i="7"/>
  <c r="N5801" i="7"/>
  <c r="G5801" i="7"/>
  <c r="F5801" i="7"/>
  <c r="BS5800" i="7"/>
  <c r="BS5799" i="7"/>
  <c r="BL5799" i="7"/>
  <c r="BD5799" i="7"/>
  <c r="AV5799" i="7"/>
  <c r="BH5799" i="7" s="1"/>
  <c r="AT5799" i="7"/>
  <c r="AR5799" i="7"/>
  <c r="AL5799" i="7"/>
  <c r="AF5799" i="7"/>
  <c r="T5799" i="7"/>
  <c r="N5799" i="7"/>
  <c r="G5799" i="7"/>
  <c r="F5799" i="7"/>
  <c r="BS5798" i="7"/>
  <c r="BS5797" i="7"/>
  <c r="BL5797" i="7"/>
  <c r="BD5797" i="7"/>
  <c r="AV5797" i="7"/>
  <c r="BH5797" i="7" s="1"/>
  <c r="AT5797" i="7"/>
  <c r="AR5797" i="7"/>
  <c r="AL5797" i="7"/>
  <c r="AF5797" i="7"/>
  <c r="T5797" i="7"/>
  <c r="N5797" i="7"/>
  <c r="G5797" i="7"/>
  <c r="F5797" i="7"/>
  <c r="BS5796" i="7"/>
  <c r="BS5795" i="7"/>
  <c r="BL5795" i="7"/>
  <c r="BD5795" i="7"/>
  <c r="AV5795" i="7"/>
  <c r="BH5795" i="7" s="1"/>
  <c r="AT5795" i="7"/>
  <c r="AR5795" i="7"/>
  <c r="AL5795" i="7"/>
  <c r="AF5795" i="7"/>
  <c r="T5795" i="7"/>
  <c r="N5795" i="7"/>
  <c r="G5795" i="7"/>
  <c r="F5795" i="7"/>
  <c r="BS5794" i="7"/>
  <c r="BS5793" i="7"/>
  <c r="BL5793" i="7"/>
  <c r="BD5793" i="7"/>
  <c r="AV5793" i="7"/>
  <c r="BH5793" i="7" s="1"/>
  <c r="AT5793" i="7"/>
  <c r="AR5793" i="7"/>
  <c r="AL5793" i="7"/>
  <c r="AF5793" i="7"/>
  <c r="T5793" i="7"/>
  <c r="N5793" i="7"/>
  <c r="G5793" i="7"/>
  <c r="F5793" i="7"/>
  <c r="BR5788" i="7"/>
  <c r="AS5781" i="7"/>
  <c r="AO5781" i="7"/>
  <c r="AH5781" i="7"/>
  <c r="AD5781" i="7"/>
  <c r="W5781" i="7"/>
  <c r="S5781" i="7"/>
  <c r="L5781" i="7"/>
  <c r="H5781" i="7"/>
  <c r="BL5776" i="7"/>
  <c r="BI5779" i="7" s="1"/>
  <c r="BD5776" i="7"/>
  <c r="AV5776" i="7"/>
  <c r="BH5776" i="7" s="1"/>
  <c r="AT5776" i="7"/>
  <c r="AR5776" i="7"/>
  <c r="AL5776" i="7"/>
  <c r="AF5776" i="7"/>
  <c r="T5776" i="7"/>
  <c r="N5776" i="7"/>
  <c r="BB5774" i="7"/>
  <c r="AZ5774" i="7"/>
  <c r="BD5774" i="7" s="1"/>
  <c r="AP5774" i="7"/>
  <c r="AN5774" i="7"/>
  <c r="AR5774" i="7" s="1"/>
  <c r="AJ5774" i="7"/>
  <c r="AH5774" i="7"/>
  <c r="AL5774" i="7" s="1"/>
  <c r="AD5774" i="7"/>
  <c r="AB5774" i="7"/>
  <c r="AF5774" i="7" s="1"/>
  <c r="Z5774" i="7"/>
  <c r="X5774" i="7"/>
  <c r="V5774" i="7"/>
  <c r="R5774" i="7"/>
  <c r="P5774" i="7"/>
  <c r="L5774" i="7"/>
  <c r="J5774" i="7"/>
  <c r="H5774" i="7"/>
  <c r="BL5772" i="7"/>
  <c r="BD5772" i="7"/>
  <c r="AV5772" i="7"/>
  <c r="BH5772" i="7" s="1"/>
  <c r="AT5772" i="7"/>
  <c r="AR5772" i="7"/>
  <c r="AL5772" i="7"/>
  <c r="AF5772" i="7"/>
  <c r="T5772" i="7"/>
  <c r="N5772" i="7"/>
  <c r="G5772" i="7"/>
  <c r="F5772" i="7"/>
  <c r="BL5770" i="7"/>
  <c r="BD5770" i="7"/>
  <c r="AV5770" i="7"/>
  <c r="BH5770" i="7" s="1"/>
  <c r="AT5770" i="7"/>
  <c r="AR5770" i="7"/>
  <c r="AL5770" i="7"/>
  <c r="AF5770" i="7"/>
  <c r="T5770" i="7"/>
  <c r="N5770" i="7"/>
  <c r="G5770" i="7"/>
  <c r="F5770" i="7"/>
  <c r="BL5768" i="7"/>
  <c r="BD5768" i="7"/>
  <c r="AV5768" i="7"/>
  <c r="BH5768" i="7" s="1"/>
  <c r="AT5768" i="7"/>
  <c r="AR5768" i="7"/>
  <c r="AL5768" i="7"/>
  <c r="AF5768" i="7"/>
  <c r="T5768" i="7"/>
  <c r="N5768" i="7"/>
  <c r="G5768" i="7"/>
  <c r="F5768" i="7"/>
  <c r="BL5766" i="7"/>
  <c r="BD5766" i="7"/>
  <c r="AV5766" i="7"/>
  <c r="BH5766" i="7" s="1"/>
  <c r="AT5766" i="7"/>
  <c r="AR5766" i="7"/>
  <c r="AL5766" i="7"/>
  <c r="AF5766" i="7"/>
  <c r="T5766" i="7"/>
  <c r="N5766" i="7"/>
  <c r="G5766" i="7"/>
  <c r="F5766" i="7"/>
  <c r="BL5764" i="7"/>
  <c r="BD5764" i="7"/>
  <c r="AV5764" i="7"/>
  <c r="BH5764" i="7" s="1"/>
  <c r="AT5764" i="7"/>
  <c r="AR5764" i="7"/>
  <c r="AL5764" i="7"/>
  <c r="AF5764" i="7"/>
  <c r="T5764" i="7"/>
  <c r="N5764" i="7"/>
  <c r="G5764" i="7"/>
  <c r="F5764" i="7"/>
  <c r="BL5762" i="7"/>
  <c r="BD5762" i="7"/>
  <c r="AV5762" i="7"/>
  <c r="BH5762" i="7" s="1"/>
  <c r="AT5762" i="7"/>
  <c r="AR5762" i="7"/>
  <c r="AL5762" i="7"/>
  <c r="AF5762" i="7"/>
  <c r="T5762" i="7"/>
  <c r="N5762" i="7"/>
  <c r="G5762" i="7"/>
  <c r="F5762" i="7"/>
  <c r="BL5760" i="7"/>
  <c r="BD5760" i="7"/>
  <c r="AV5760" i="7"/>
  <c r="BH5760" i="7" s="1"/>
  <c r="AT5760" i="7"/>
  <c r="AR5760" i="7"/>
  <c r="AL5760" i="7"/>
  <c r="AF5760" i="7"/>
  <c r="T5760" i="7"/>
  <c r="N5760" i="7"/>
  <c r="G5760" i="7"/>
  <c r="F5760" i="7"/>
  <c r="BL5758" i="7"/>
  <c r="BD5758" i="7"/>
  <c r="AV5758" i="7"/>
  <c r="BH5758" i="7" s="1"/>
  <c r="AT5758" i="7"/>
  <c r="AR5758" i="7"/>
  <c r="AL5758" i="7"/>
  <c r="AF5758" i="7"/>
  <c r="T5758" i="7"/>
  <c r="N5758" i="7"/>
  <c r="G5758" i="7"/>
  <c r="F5758" i="7"/>
  <c r="BL5756" i="7"/>
  <c r="BD5756" i="7"/>
  <c r="AV5756" i="7"/>
  <c r="BH5756" i="7" s="1"/>
  <c r="AT5756" i="7"/>
  <c r="AR5756" i="7"/>
  <c r="AL5756" i="7"/>
  <c r="AF5756" i="7"/>
  <c r="T5756" i="7"/>
  <c r="N5756" i="7"/>
  <c r="G5756" i="7"/>
  <c r="F5756" i="7"/>
  <c r="BL5754" i="7"/>
  <c r="BD5754" i="7"/>
  <c r="AV5754" i="7"/>
  <c r="BH5754" i="7" s="1"/>
  <c r="AT5754" i="7"/>
  <c r="AR5754" i="7"/>
  <c r="AL5754" i="7"/>
  <c r="AF5754" i="7"/>
  <c r="T5754" i="7"/>
  <c r="N5754" i="7"/>
  <c r="G5754" i="7"/>
  <c r="F5754" i="7"/>
  <c r="BL5752" i="7"/>
  <c r="BD5752" i="7"/>
  <c r="AV5752" i="7"/>
  <c r="BH5752" i="7" s="1"/>
  <c r="AT5752" i="7"/>
  <c r="AR5752" i="7"/>
  <c r="AL5752" i="7"/>
  <c r="AF5752" i="7"/>
  <c r="T5752" i="7"/>
  <c r="N5752" i="7"/>
  <c r="G5752" i="7"/>
  <c r="F5752" i="7"/>
  <c r="BL5750" i="7"/>
  <c r="BD5750" i="7"/>
  <c r="AV5750" i="7"/>
  <c r="BH5750" i="7" s="1"/>
  <c r="AT5750" i="7"/>
  <c r="AR5750" i="7"/>
  <c r="AL5750" i="7"/>
  <c r="AF5750" i="7"/>
  <c r="T5750" i="7"/>
  <c r="N5750" i="7"/>
  <c r="G5750" i="7"/>
  <c r="F5750" i="7"/>
  <c r="BL5748" i="7"/>
  <c r="BD5748" i="7"/>
  <c r="AV5748" i="7"/>
  <c r="BH5748" i="7" s="1"/>
  <c r="AT5748" i="7"/>
  <c r="AR5748" i="7"/>
  <c r="AL5748" i="7"/>
  <c r="AF5748" i="7"/>
  <c r="T5748" i="7"/>
  <c r="N5748" i="7"/>
  <c r="G5748" i="7"/>
  <c r="F5748" i="7"/>
  <c r="BL5746" i="7"/>
  <c r="BD5746" i="7"/>
  <c r="AV5746" i="7"/>
  <c r="BH5746" i="7" s="1"/>
  <c r="AT5746" i="7"/>
  <c r="AR5746" i="7"/>
  <c r="AL5746" i="7"/>
  <c r="AF5746" i="7"/>
  <c r="T5746" i="7"/>
  <c r="N5746" i="7"/>
  <c r="G5746" i="7"/>
  <c r="F5746" i="7"/>
  <c r="BL5744" i="7"/>
  <c r="BD5744" i="7"/>
  <c r="AV5744" i="7"/>
  <c r="BH5744" i="7" s="1"/>
  <c r="AT5744" i="7"/>
  <c r="AR5744" i="7"/>
  <c r="AL5744" i="7"/>
  <c r="AF5744" i="7"/>
  <c r="T5744" i="7"/>
  <c r="N5744" i="7"/>
  <c r="G5744" i="7"/>
  <c r="F5744" i="7"/>
  <c r="BS5743" i="7"/>
  <c r="BS5742" i="7"/>
  <c r="BL5742" i="7"/>
  <c r="BD5742" i="7"/>
  <c r="AV5742" i="7"/>
  <c r="BH5742" i="7" s="1"/>
  <c r="AT5742" i="7"/>
  <c r="AR5742" i="7"/>
  <c r="AL5742" i="7"/>
  <c r="AF5742" i="7"/>
  <c r="T5742" i="7"/>
  <c r="N5742" i="7"/>
  <c r="G5742" i="7"/>
  <c r="F5742" i="7"/>
  <c r="BS5741" i="7"/>
  <c r="BS5740" i="7"/>
  <c r="BL5740" i="7"/>
  <c r="BD5740" i="7"/>
  <c r="AV5740" i="7"/>
  <c r="BH5740" i="7" s="1"/>
  <c r="AT5740" i="7"/>
  <c r="AR5740" i="7"/>
  <c r="AL5740" i="7"/>
  <c r="AF5740" i="7"/>
  <c r="T5740" i="7"/>
  <c r="N5740" i="7"/>
  <c r="G5740" i="7"/>
  <c r="F5740" i="7"/>
  <c r="BS5739" i="7"/>
  <c r="BS5738" i="7"/>
  <c r="BL5738" i="7"/>
  <c r="BD5738" i="7"/>
  <c r="AV5738" i="7"/>
  <c r="BH5738" i="7" s="1"/>
  <c r="AT5738" i="7"/>
  <c r="AR5738" i="7"/>
  <c r="AL5738" i="7"/>
  <c r="AF5738" i="7"/>
  <c r="T5738" i="7"/>
  <c r="N5738" i="7"/>
  <c r="G5738" i="7"/>
  <c r="F5738" i="7"/>
  <c r="BS5737" i="7"/>
  <c r="BS5736" i="7"/>
  <c r="BL5736" i="7"/>
  <c r="BD5736" i="7"/>
  <c r="AV5736" i="7"/>
  <c r="BH5736" i="7" s="1"/>
  <c r="AT5736" i="7"/>
  <c r="AR5736" i="7"/>
  <c r="AL5736" i="7"/>
  <c r="AF5736" i="7"/>
  <c r="T5736" i="7"/>
  <c r="N5736" i="7"/>
  <c r="G5736" i="7"/>
  <c r="F5736" i="7"/>
  <c r="BS5735" i="7"/>
  <c r="BS5734" i="7"/>
  <c r="BL5734" i="7"/>
  <c r="BD5734" i="7"/>
  <c r="AV5734" i="7"/>
  <c r="BH5734" i="7" s="1"/>
  <c r="AT5734" i="7"/>
  <c r="AR5734" i="7"/>
  <c r="AL5734" i="7"/>
  <c r="AF5734" i="7"/>
  <c r="T5734" i="7"/>
  <c r="N5734" i="7"/>
  <c r="G5734" i="7"/>
  <c r="F5734" i="7"/>
  <c r="BR5729" i="7"/>
  <c r="AS5722" i="7"/>
  <c r="AO5722" i="7"/>
  <c r="AH5722" i="7"/>
  <c r="AD5722" i="7"/>
  <c r="W5722" i="7"/>
  <c r="S5722" i="7"/>
  <c r="L5722" i="7"/>
  <c r="H5722" i="7"/>
  <c r="BL5717" i="7"/>
  <c r="BI5720" i="7" s="1"/>
  <c r="BD5717" i="7"/>
  <c r="AV5717" i="7"/>
  <c r="BH5717" i="7" s="1"/>
  <c r="AT5717" i="7"/>
  <c r="AR5717" i="7"/>
  <c r="AL5717" i="7"/>
  <c r="AF5717" i="7"/>
  <c r="T5717" i="7"/>
  <c r="N5717" i="7"/>
  <c r="BB5715" i="7"/>
  <c r="AZ5715" i="7"/>
  <c r="BD5715" i="7" s="1"/>
  <c r="AP5715" i="7"/>
  <c r="AN5715" i="7"/>
  <c r="AR5715" i="7" s="1"/>
  <c r="AJ5715" i="7"/>
  <c r="AH5715" i="7"/>
  <c r="AL5715" i="7" s="1"/>
  <c r="AD5715" i="7"/>
  <c r="AB5715" i="7"/>
  <c r="AF5715" i="7" s="1"/>
  <c r="Z5715" i="7"/>
  <c r="X5715" i="7"/>
  <c r="V5715" i="7"/>
  <c r="R5715" i="7"/>
  <c r="P5715" i="7"/>
  <c r="L5715" i="7"/>
  <c r="J5715" i="7"/>
  <c r="H5715" i="7"/>
  <c r="BL5713" i="7"/>
  <c r="BD5713" i="7"/>
  <c r="AV5713" i="7"/>
  <c r="BH5713" i="7" s="1"/>
  <c r="AT5713" i="7"/>
  <c r="AR5713" i="7"/>
  <c r="AL5713" i="7"/>
  <c r="AF5713" i="7"/>
  <c r="T5713" i="7"/>
  <c r="N5713" i="7"/>
  <c r="G5713" i="7"/>
  <c r="F5713" i="7"/>
  <c r="BL5711" i="7"/>
  <c r="BD5711" i="7"/>
  <c r="AV5711" i="7"/>
  <c r="BH5711" i="7" s="1"/>
  <c r="AT5711" i="7"/>
  <c r="AR5711" i="7"/>
  <c r="AL5711" i="7"/>
  <c r="AF5711" i="7"/>
  <c r="T5711" i="7"/>
  <c r="N5711" i="7"/>
  <c r="G5711" i="7"/>
  <c r="F5711" i="7"/>
  <c r="BL5709" i="7"/>
  <c r="BD5709" i="7"/>
  <c r="AV5709" i="7"/>
  <c r="BH5709" i="7" s="1"/>
  <c r="AT5709" i="7"/>
  <c r="AR5709" i="7"/>
  <c r="AL5709" i="7"/>
  <c r="AF5709" i="7"/>
  <c r="T5709" i="7"/>
  <c r="N5709" i="7"/>
  <c r="G5709" i="7"/>
  <c r="F5709" i="7"/>
  <c r="BL5707" i="7"/>
  <c r="BD5707" i="7"/>
  <c r="AV5707" i="7"/>
  <c r="BH5707" i="7" s="1"/>
  <c r="AT5707" i="7"/>
  <c r="AR5707" i="7"/>
  <c r="AL5707" i="7"/>
  <c r="AF5707" i="7"/>
  <c r="T5707" i="7"/>
  <c r="N5707" i="7"/>
  <c r="G5707" i="7"/>
  <c r="F5707" i="7"/>
  <c r="BL5705" i="7"/>
  <c r="BD5705" i="7"/>
  <c r="AV5705" i="7"/>
  <c r="BH5705" i="7" s="1"/>
  <c r="AT5705" i="7"/>
  <c r="AR5705" i="7"/>
  <c r="AL5705" i="7"/>
  <c r="AF5705" i="7"/>
  <c r="T5705" i="7"/>
  <c r="N5705" i="7"/>
  <c r="G5705" i="7"/>
  <c r="F5705" i="7"/>
  <c r="BL5703" i="7"/>
  <c r="BD5703" i="7"/>
  <c r="AV5703" i="7"/>
  <c r="BH5703" i="7" s="1"/>
  <c r="AT5703" i="7"/>
  <c r="AR5703" i="7"/>
  <c r="AL5703" i="7"/>
  <c r="AF5703" i="7"/>
  <c r="T5703" i="7"/>
  <c r="N5703" i="7"/>
  <c r="G5703" i="7"/>
  <c r="F5703" i="7"/>
  <c r="BL5701" i="7"/>
  <c r="BD5701" i="7"/>
  <c r="AV5701" i="7"/>
  <c r="BH5701" i="7" s="1"/>
  <c r="AT5701" i="7"/>
  <c r="AR5701" i="7"/>
  <c r="AL5701" i="7"/>
  <c r="AF5701" i="7"/>
  <c r="T5701" i="7"/>
  <c r="N5701" i="7"/>
  <c r="G5701" i="7"/>
  <c r="F5701" i="7"/>
  <c r="BL5699" i="7"/>
  <c r="BD5699" i="7"/>
  <c r="AV5699" i="7"/>
  <c r="BH5699" i="7" s="1"/>
  <c r="AT5699" i="7"/>
  <c r="AR5699" i="7"/>
  <c r="AL5699" i="7"/>
  <c r="AF5699" i="7"/>
  <c r="T5699" i="7"/>
  <c r="N5699" i="7"/>
  <c r="G5699" i="7"/>
  <c r="F5699" i="7"/>
  <c r="BL5697" i="7"/>
  <c r="BD5697" i="7"/>
  <c r="AV5697" i="7"/>
  <c r="BH5697" i="7" s="1"/>
  <c r="AT5697" i="7"/>
  <c r="AR5697" i="7"/>
  <c r="AL5697" i="7"/>
  <c r="AF5697" i="7"/>
  <c r="T5697" i="7"/>
  <c r="N5697" i="7"/>
  <c r="G5697" i="7"/>
  <c r="F5697" i="7"/>
  <c r="BL5695" i="7"/>
  <c r="BD5695" i="7"/>
  <c r="AV5695" i="7"/>
  <c r="BH5695" i="7" s="1"/>
  <c r="AT5695" i="7"/>
  <c r="AR5695" i="7"/>
  <c r="AL5695" i="7"/>
  <c r="AF5695" i="7"/>
  <c r="T5695" i="7"/>
  <c r="N5695" i="7"/>
  <c r="G5695" i="7"/>
  <c r="F5695" i="7"/>
  <c r="BL5693" i="7"/>
  <c r="BD5693" i="7"/>
  <c r="AV5693" i="7"/>
  <c r="BH5693" i="7" s="1"/>
  <c r="AT5693" i="7"/>
  <c r="AR5693" i="7"/>
  <c r="AL5693" i="7"/>
  <c r="AF5693" i="7"/>
  <c r="T5693" i="7"/>
  <c r="N5693" i="7"/>
  <c r="G5693" i="7"/>
  <c r="F5693" i="7"/>
  <c r="BL5691" i="7"/>
  <c r="BD5691" i="7"/>
  <c r="AV5691" i="7"/>
  <c r="BH5691" i="7" s="1"/>
  <c r="AT5691" i="7"/>
  <c r="AR5691" i="7"/>
  <c r="AL5691" i="7"/>
  <c r="AF5691" i="7"/>
  <c r="T5691" i="7"/>
  <c r="N5691" i="7"/>
  <c r="G5691" i="7"/>
  <c r="F5691" i="7"/>
  <c r="BL5689" i="7"/>
  <c r="BD5689" i="7"/>
  <c r="AV5689" i="7"/>
  <c r="BH5689" i="7" s="1"/>
  <c r="AT5689" i="7"/>
  <c r="AR5689" i="7"/>
  <c r="AL5689" i="7"/>
  <c r="AF5689" i="7"/>
  <c r="T5689" i="7"/>
  <c r="N5689" i="7"/>
  <c r="G5689" i="7"/>
  <c r="F5689" i="7"/>
  <c r="BL5687" i="7"/>
  <c r="BD5687" i="7"/>
  <c r="AV5687" i="7"/>
  <c r="BH5687" i="7" s="1"/>
  <c r="AT5687" i="7"/>
  <c r="AR5687" i="7"/>
  <c r="AL5687" i="7"/>
  <c r="AF5687" i="7"/>
  <c r="T5687" i="7"/>
  <c r="N5687" i="7"/>
  <c r="G5687" i="7"/>
  <c r="F5687" i="7"/>
  <c r="BL5685" i="7"/>
  <c r="BD5685" i="7"/>
  <c r="AV5685" i="7"/>
  <c r="BH5685" i="7" s="1"/>
  <c r="AT5685" i="7"/>
  <c r="AR5685" i="7"/>
  <c r="AL5685" i="7"/>
  <c r="AF5685" i="7"/>
  <c r="T5685" i="7"/>
  <c r="N5685" i="7"/>
  <c r="G5685" i="7"/>
  <c r="F5685" i="7"/>
  <c r="BS5684" i="7"/>
  <c r="BS5683" i="7"/>
  <c r="BL5683" i="7"/>
  <c r="BD5683" i="7"/>
  <c r="AV5683" i="7"/>
  <c r="BH5683" i="7" s="1"/>
  <c r="AT5683" i="7"/>
  <c r="AR5683" i="7"/>
  <c r="AL5683" i="7"/>
  <c r="AF5683" i="7"/>
  <c r="T5683" i="7"/>
  <c r="N5683" i="7"/>
  <c r="G5683" i="7"/>
  <c r="F5683" i="7"/>
  <c r="BS5682" i="7"/>
  <c r="BS5681" i="7"/>
  <c r="BL5681" i="7"/>
  <c r="BD5681" i="7"/>
  <c r="AV5681" i="7"/>
  <c r="BH5681" i="7" s="1"/>
  <c r="AT5681" i="7"/>
  <c r="AR5681" i="7"/>
  <c r="AL5681" i="7"/>
  <c r="AF5681" i="7"/>
  <c r="T5681" i="7"/>
  <c r="N5681" i="7"/>
  <c r="G5681" i="7"/>
  <c r="F5681" i="7"/>
  <c r="BS5680" i="7"/>
  <c r="BS5679" i="7"/>
  <c r="BL5679" i="7"/>
  <c r="BD5679" i="7"/>
  <c r="AV5679" i="7"/>
  <c r="BH5679" i="7" s="1"/>
  <c r="AT5679" i="7"/>
  <c r="AR5679" i="7"/>
  <c r="AL5679" i="7"/>
  <c r="AF5679" i="7"/>
  <c r="T5679" i="7"/>
  <c r="N5679" i="7"/>
  <c r="G5679" i="7"/>
  <c r="F5679" i="7"/>
  <c r="BS5678" i="7"/>
  <c r="BS5677" i="7"/>
  <c r="BL5677" i="7"/>
  <c r="BD5677" i="7"/>
  <c r="AV5677" i="7"/>
  <c r="BH5677" i="7" s="1"/>
  <c r="AT5677" i="7"/>
  <c r="AR5677" i="7"/>
  <c r="AL5677" i="7"/>
  <c r="AF5677" i="7"/>
  <c r="T5677" i="7"/>
  <c r="N5677" i="7"/>
  <c r="G5677" i="7"/>
  <c r="F5677" i="7"/>
  <c r="BS5676" i="7"/>
  <c r="BS5675" i="7"/>
  <c r="BL5675" i="7"/>
  <c r="BD5675" i="7"/>
  <c r="AV5675" i="7"/>
  <c r="BH5675" i="7" s="1"/>
  <c r="AT5675" i="7"/>
  <c r="AR5675" i="7"/>
  <c r="AL5675" i="7"/>
  <c r="AF5675" i="7"/>
  <c r="T5675" i="7"/>
  <c r="N5675" i="7"/>
  <c r="G5675" i="7"/>
  <c r="F5675" i="7"/>
  <c r="BR5670" i="7"/>
  <c r="AS5663" i="7"/>
  <c r="AO5663" i="7"/>
  <c r="AH5663" i="7"/>
  <c r="AD5663" i="7"/>
  <c r="W5663" i="7"/>
  <c r="S5663" i="7"/>
  <c r="L5663" i="7"/>
  <c r="H5663" i="7"/>
  <c r="BL5658" i="7"/>
  <c r="BI5661" i="7" s="1"/>
  <c r="BD5658" i="7"/>
  <c r="AV5658" i="7"/>
  <c r="BH5658" i="7" s="1"/>
  <c r="AT5658" i="7"/>
  <c r="AR5658" i="7"/>
  <c r="AL5658" i="7"/>
  <c r="AF5658" i="7"/>
  <c r="T5658" i="7"/>
  <c r="N5658" i="7"/>
  <c r="BB5656" i="7"/>
  <c r="AZ5656" i="7"/>
  <c r="BD5656" i="7" s="1"/>
  <c r="AP5656" i="7"/>
  <c r="AN5656" i="7"/>
  <c r="AR5656" i="7" s="1"/>
  <c r="AJ5656" i="7"/>
  <c r="AH5656" i="7"/>
  <c r="AL5656" i="7" s="1"/>
  <c r="AD5656" i="7"/>
  <c r="AB5656" i="7"/>
  <c r="AF5656" i="7" s="1"/>
  <c r="Z5656" i="7"/>
  <c r="X5656" i="7"/>
  <c r="V5656" i="7"/>
  <c r="R5656" i="7"/>
  <c r="P5656" i="7"/>
  <c r="L5656" i="7"/>
  <c r="J5656" i="7"/>
  <c r="H5656" i="7"/>
  <c r="BL5654" i="7"/>
  <c r="BD5654" i="7"/>
  <c r="AV5654" i="7"/>
  <c r="BH5654" i="7" s="1"/>
  <c r="AT5654" i="7"/>
  <c r="AR5654" i="7"/>
  <c r="AL5654" i="7"/>
  <c r="AF5654" i="7"/>
  <c r="T5654" i="7"/>
  <c r="N5654" i="7"/>
  <c r="G5654" i="7"/>
  <c r="F5654" i="7"/>
  <c r="BL5652" i="7"/>
  <c r="BD5652" i="7"/>
  <c r="AV5652" i="7"/>
  <c r="BH5652" i="7" s="1"/>
  <c r="AT5652" i="7"/>
  <c r="AR5652" i="7"/>
  <c r="AL5652" i="7"/>
  <c r="AF5652" i="7"/>
  <c r="T5652" i="7"/>
  <c r="N5652" i="7"/>
  <c r="G5652" i="7"/>
  <c r="F5652" i="7"/>
  <c r="BL5650" i="7"/>
  <c r="BD5650" i="7"/>
  <c r="AV5650" i="7"/>
  <c r="BH5650" i="7" s="1"/>
  <c r="AT5650" i="7"/>
  <c r="AR5650" i="7"/>
  <c r="AL5650" i="7"/>
  <c r="AF5650" i="7"/>
  <c r="T5650" i="7"/>
  <c r="N5650" i="7"/>
  <c r="G5650" i="7"/>
  <c r="F5650" i="7"/>
  <c r="BL5648" i="7"/>
  <c r="BD5648" i="7"/>
  <c r="AV5648" i="7"/>
  <c r="BH5648" i="7" s="1"/>
  <c r="AT5648" i="7"/>
  <c r="AR5648" i="7"/>
  <c r="AL5648" i="7"/>
  <c r="AF5648" i="7"/>
  <c r="T5648" i="7"/>
  <c r="N5648" i="7"/>
  <c r="G5648" i="7"/>
  <c r="F5648" i="7"/>
  <c r="BL5646" i="7"/>
  <c r="BD5646" i="7"/>
  <c r="AV5646" i="7"/>
  <c r="BH5646" i="7" s="1"/>
  <c r="AT5646" i="7"/>
  <c r="AR5646" i="7"/>
  <c r="AL5646" i="7"/>
  <c r="AF5646" i="7"/>
  <c r="T5646" i="7"/>
  <c r="N5646" i="7"/>
  <c r="G5646" i="7"/>
  <c r="F5646" i="7"/>
  <c r="BL5644" i="7"/>
  <c r="BD5644" i="7"/>
  <c r="AV5644" i="7"/>
  <c r="BH5644" i="7" s="1"/>
  <c r="AT5644" i="7"/>
  <c r="AR5644" i="7"/>
  <c r="AL5644" i="7"/>
  <c r="AF5644" i="7"/>
  <c r="T5644" i="7"/>
  <c r="N5644" i="7"/>
  <c r="G5644" i="7"/>
  <c r="F5644" i="7"/>
  <c r="BL5642" i="7"/>
  <c r="BD5642" i="7"/>
  <c r="AV5642" i="7"/>
  <c r="BH5642" i="7" s="1"/>
  <c r="AT5642" i="7"/>
  <c r="AR5642" i="7"/>
  <c r="AL5642" i="7"/>
  <c r="AF5642" i="7"/>
  <c r="T5642" i="7"/>
  <c r="N5642" i="7"/>
  <c r="G5642" i="7"/>
  <c r="F5642" i="7"/>
  <c r="BL5640" i="7"/>
  <c r="BD5640" i="7"/>
  <c r="AV5640" i="7"/>
  <c r="BH5640" i="7" s="1"/>
  <c r="AT5640" i="7"/>
  <c r="AR5640" i="7"/>
  <c r="AL5640" i="7"/>
  <c r="AF5640" i="7"/>
  <c r="T5640" i="7"/>
  <c r="N5640" i="7"/>
  <c r="G5640" i="7"/>
  <c r="F5640" i="7"/>
  <c r="BL5638" i="7"/>
  <c r="BD5638" i="7"/>
  <c r="AV5638" i="7"/>
  <c r="BH5638" i="7" s="1"/>
  <c r="AT5638" i="7"/>
  <c r="AR5638" i="7"/>
  <c r="AL5638" i="7"/>
  <c r="AF5638" i="7"/>
  <c r="T5638" i="7"/>
  <c r="N5638" i="7"/>
  <c r="G5638" i="7"/>
  <c r="F5638" i="7"/>
  <c r="BL5636" i="7"/>
  <c r="BD5636" i="7"/>
  <c r="AV5636" i="7"/>
  <c r="BH5636" i="7" s="1"/>
  <c r="AT5636" i="7"/>
  <c r="AR5636" i="7"/>
  <c r="AL5636" i="7"/>
  <c r="AF5636" i="7"/>
  <c r="T5636" i="7"/>
  <c r="N5636" i="7"/>
  <c r="G5636" i="7"/>
  <c r="F5636" i="7"/>
  <c r="BL5634" i="7"/>
  <c r="BD5634" i="7"/>
  <c r="AV5634" i="7"/>
  <c r="BH5634" i="7" s="1"/>
  <c r="AT5634" i="7"/>
  <c r="AR5634" i="7"/>
  <c r="AL5634" i="7"/>
  <c r="AF5634" i="7"/>
  <c r="T5634" i="7"/>
  <c r="N5634" i="7"/>
  <c r="G5634" i="7"/>
  <c r="F5634" i="7"/>
  <c r="BL5632" i="7"/>
  <c r="BD5632" i="7"/>
  <c r="AV5632" i="7"/>
  <c r="BH5632" i="7" s="1"/>
  <c r="AT5632" i="7"/>
  <c r="AR5632" i="7"/>
  <c r="AL5632" i="7"/>
  <c r="AF5632" i="7"/>
  <c r="T5632" i="7"/>
  <c r="N5632" i="7"/>
  <c r="G5632" i="7"/>
  <c r="F5632" i="7"/>
  <c r="BL5630" i="7"/>
  <c r="BD5630" i="7"/>
  <c r="AV5630" i="7"/>
  <c r="BH5630" i="7" s="1"/>
  <c r="AT5630" i="7"/>
  <c r="AR5630" i="7"/>
  <c r="AL5630" i="7"/>
  <c r="AF5630" i="7"/>
  <c r="T5630" i="7"/>
  <c r="N5630" i="7"/>
  <c r="G5630" i="7"/>
  <c r="F5630" i="7"/>
  <c r="BL5628" i="7"/>
  <c r="BD5628" i="7"/>
  <c r="AV5628" i="7"/>
  <c r="AT5628" i="7"/>
  <c r="AR5628" i="7"/>
  <c r="AL5628" i="7"/>
  <c r="AF5628" i="7"/>
  <c r="T5628" i="7"/>
  <c r="N5628" i="7"/>
  <c r="G5628" i="7"/>
  <c r="F5628" i="7"/>
  <c r="BL5626" i="7"/>
  <c r="BD5626" i="7"/>
  <c r="AV5626" i="7"/>
  <c r="BH5626" i="7" s="1"/>
  <c r="AT5626" i="7"/>
  <c r="AR5626" i="7"/>
  <c r="AL5626" i="7"/>
  <c r="AF5626" i="7"/>
  <c r="T5626" i="7"/>
  <c r="N5626" i="7"/>
  <c r="G5626" i="7"/>
  <c r="F5626" i="7"/>
  <c r="BS5625" i="7"/>
  <c r="BS5624" i="7"/>
  <c r="BL5624" i="7"/>
  <c r="BD5624" i="7"/>
  <c r="AV5624" i="7"/>
  <c r="BH5624" i="7" s="1"/>
  <c r="AT5624" i="7"/>
  <c r="AR5624" i="7"/>
  <c r="AL5624" i="7"/>
  <c r="AF5624" i="7"/>
  <c r="T5624" i="7"/>
  <c r="N5624" i="7"/>
  <c r="G5624" i="7"/>
  <c r="F5624" i="7"/>
  <c r="BS5623" i="7"/>
  <c r="BS5622" i="7"/>
  <c r="BL5622" i="7"/>
  <c r="BD5622" i="7"/>
  <c r="AV5622" i="7"/>
  <c r="BH5622" i="7" s="1"/>
  <c r="AT5622" i="7"/>
  <c r="AR5622" i="7"/>
  <c r="AL5622" i="7"/>
  <c r="AF5622" i="7"/>
  <c r="T5622" i="7"/>
  <c r="N5622" i="7"/>
  <c r="G5622" i="7"/>
  <c r="F5622" i="7"/>
  <c r="BS5621" i="7"/>
  <c r="BS5620" i="7"/>
  <c r="BL5620" i="7"/>
  <c r="BD5620" i="7"/>
  <c r="AV5620" i="7"/>
  <c r="BH5620" i="7" s="1"/>
  <c r="AT5620" i="7"/>
  <c r="AR5620" i="7"/>
  <c r="AL5620" i="7"/>
  <c r="AF5620" i="7"/>
  <c r="T5620" i="7"/>
  <c r="N5620" i="7"/>
  <c r="G5620" i="7"/>
  <c r="F5620" i="7"/>
  <c r="BS5619" i="7"/>
  <c r="BS5618" i="7"/>
  <c r="BL5618" i="7"/>
  <c r="BD5618" i="7"/>
  <c r="AV5618" i="7"/>
  <c r="BH5618" i="7" s="1"/>
  <c r="AT5618" i="7"/>
  <c r="AR5618" i="7"/>
  <c r="AL5618" i="7"/>
  <c r="AF5618" i="7"/>
  <c r="T5618" i="7"/>
  <c r="N5618" i="7"/>
  <c r="G5618" i="7"/>
  <c r="F5618" i="7"/>
  <c r="BS5617" i="7"/>
  <c r="BS5616" i="7"/>
  <c r="BL5616" i="7"/>
  <c r="BD5616" i="7"/>
  <c r="AV5616" i="7"/>
  <c r="BH5616" i="7" s="1"/>
  <c r="AT5616" i="7"/>
  <c r="AR5616" i="7"/>
  <c r="AL5616" i="7"/>
  <c r="AF5616" i="7"/>
  <c r="T5616" i="7"/>
  <c r="N5616" i="7"/>
  <c r="G5616" i="7"/>
  <c r="F5616" i="7"/>
  <c r="BR5611" i="7"/>
  <c r="AS5604" i="7"/>
  <c r="AO5604" i="7"/>
  <c r="AH5604" i="7"/>
  <c r="AD5604" i="7"/>
  <c r="W5604" i="7"/>
  <c r="S5604" i="7"/>
  <c r="L5604" i="7"/>
  <c r="H5604" i="7"/>
  <c r="BL5599" i="7"/>
  <c r="BI5602" i="7" s="1"/>
  <c r="BD5599" i="7"/>
  <c r="AV5599" i="7"/>
  <c r="BH5599" i="7" s="1"/>
  <c r="AT5599" i="7"/>
  <c r="AR5599" i="7"/>
  <c r="AL5599" i="7"/>
  <c r="AF5599" i="7"/>
  <c r="T5599" i="7"/>
  <c r="N5599" i="7"/>
  <c r="BB5597" i="7"/>
  <c r="AZ5597" i="7"/>
  <c r="BD5597" i="7" s="1"/>
  <c r="AP5597" i="7"/>
  <c r="AN5597" i="7"/>
  <c r="AR5597" i="7" s="1"/>
  <c r="AJ5597" i="7"/>
  <c r="AH5597" i="7"/>
  <c r="AD5597" i="7"/>
  <c r="AB5597" i="7"/>
  <c r="AF5597" i="7" s="1"/>
  <c r="Z5597" i="7"/>
  <c r="X5597" i="7"/>
  <c r="V5597" i="7"/>
  <c r="R5597" i="7"/>
  <c r="P5597" i="7"/>
  <c r="L5597" i="7"/>
  <c r="J5597" i="7"/>
  <c r="H5597" i="7"/>
  <c r="BL5595" i="7"/>
  <c r="BD5595" i="7"/>
  <c r="AV5595" i="7"/>
  <c r="BH5595" i="7" s="1"/>
  <c r="AT5595" i="7"/>
  <c r="AR5595" i="7"/>
  <c r="AL5595" i="7"/>
  <c r="AF5595" i="7"/>
  <c r="T5595" i="7"/>
  <c r="N5595" i="7"/>
  <c r="G5595" i="7"/>
  <c r="F5595" i="7"/>
  <c r="BL5593" i="7"/>
  <c r="BD5593" i="7"/>
  <c r="AV5593" i="7"/>
  <c r="BH5593" i="7" s="1"/>
  <c r="AT5593" i="7"/>
  <c r="AR5593" i="7"/>
  <c r="AL5593" i="7"/>
  <c r="AF5593" i="7"/>
  <c r="T5593" i="7"/>
  <c r="N5593" i="7"/>
  <c r="G5593" i="7"/>
  <c r="F5593" i="7"/>
  <c r="BL5591" i="7"/>
  <c r="BD5591" i="7"/>
  <c r="AV5591" i="7"/>
  <c r="AT5591" i="7"/>
  <c r="AR5591" i="7"/>
  <c r="AL5591" i="7"/>
  <c r="AF5591" i="7"/>
  <c r="T5591" i="7"/>
  <c r="N5591" i="7"/>
  <c r="G5591" i="7"/>
  <c r="F5591" i="7"/>
  <c r="BL5589" i="7"/>
  <c r="BD5589" i="7"/>
  <c r="AV5589" i="7"/>
  <c r="BH5589" i="7" s="1"/>
  <c r="AT5589" i="7"/>
  <c r="AR5589" i="7"/>
  <c r="AL5589" i="7"/>
  <c r="AF5589" i="7"/>
  <c r="T5589" i="7"/>
  <c r="N5589" i="7"/>
  <c r="G5589" i="7"/>
  <c r="F5589" i="7"/>
  <c r="BL5587" i="7"/>
  <c r="BD5587" i="7"/>
  <c r="AV5587" i="7"/>
  <c r="BH5587" i="7" s="1"/>
  <c r="AT5587" i="7"/>
  <c r="AR5587" i="7"/>
  <c r="AL5587" i="7"/>
  <c r="AF5587" i="7"/>
  <c r="T5587" i="7"/>
  <c r="N5587" i="7"/>
  <c r="G5587" i="7"/>
  <c r="F5587" i="7"/>
  <c r="BL5585" i="7"/>
  <c r="BD5585" i="7"/>
  <c r="AV5585" i="7"/>
  <c r="BH5585" i="7" s="1"/>
  <c r="AT5585" i="7"/>
  <c r="AR5585" i="7"/>
  <c r="AL5585" i="7"/>
  <c r="AF5585" i="7"/>
  <c r="T5585" i="7"/>
  <c r="N5585" i="7"/>
  <c r="G5585" i="7"/>
  <c r="F5585" i="7"/>
  <c r="BL5583" i="7"/>
  <c r="BD5583" i="7"/>
  <c r="AV5583" i="7"/>
  <c r="BH5583" i="7" s="1"/>
  <c r="AT5583" i="7"/>
  <c r="AR5583" i="7"/>
  <c r="AL5583" i="7"/>
  <c r="AF5583" i="7"/>
  <c r="T5583" i="7"/>
  <c r="N5583" i="7"/>
  <c r="G5583" i="7"/>
  <c r="F5583" i="7"/>
  <c r="BL5581" i="7"/>
  <c r="BD5581" i="7"/>
  <c r="AV5581" i="7"/>
  <c r="BH5581" i="7" s="1"/>
  <c r="AT5581" i="7"/>
  <c r="AR5581" i="7"/>
  <c r="AL5581" i="7"/>
  <c r="AF5581" i="7"/>
  <c r="T5581" i="7"/>
  <c r="N5581" i="7"/>
  <c r="G5581" i="7"/>
  <c r="F5581" i="7"/>
  <c r="BL5579" i="7"/>
  <c r="BD5579" i="7"/>
  <c r="AV5579" i="7"/>
  <c r="BH5579" i="7" s="1"/>
  <c r="AT5579" i="7"/>
  <c r="AR5579" i="7"/>
  <c r="AL5579" i="7"/>
  <c r="AF5579" i="7"/>
  <c r="T5579" i="7"/>
  <c r="N5579" i="7"/>
  <c r="G5579" i="7"/>
  <c r="F5579" i="7"/>
  <c r="BL5577" i="7"/>
  <c r="BD5577" i="7"/>
  <c r="AV5577" i="7"/>
  <c r="BH5577" i="7" s="1"/>
  <c r="AT5577" i="7"/>
  <c r="AR5577" i="7"/>
  <c r="AL5577" i="7"/>
  <c r="AF5577" i="7"/>
  <c r="T5577" i="7"/>
  <c r="N5577" i="7"/>
  <c r="G5577" i="7"/>
  <c r="F5577" i="7"/>
  <c r="BL5575" i="7"/>
  <c r="BD5575" i="7"/>
  <c r="AV5575" i="7"/>
  <c r="BH5575" i="7" s="1"/>
  <c r="AT5575" i="7"/>
  <c r="AR5575" i="7"/>
  <c r="AL5575" i="7"/>
  <c r="AF5575" i="7"/>
  <c r="T5575" i="7"/>
  <c r="N5575" i="7"/>
  <c r="G5575" i="7"/>
  <c r="F5575" i="7"/>
  <c r="BL5573" i="7"/>
  <c r="BD5573" i="7"/>
  <c r="AV5573" i="7"/>
  <c r="BH5573" i="7" s="1"/>
  <c r="AT5573" i="7"/>
  <c r="AR5573" i="7"/>
  <c r="AL5573" i="7"/>
  <c r="AF5573" i="7"/>
  <c r="T5573" i="7"/>
  <c r="N5573" i="7"/>
  <c r="G5573" i="7"/>
  <c r="F5573" i="7"/>
  <c r="BL5571" i="7"/>
  <c r="BD5571" i="7"/>
  <c r="AV5571" i="7"/>
  <c r="BH5571" i="7" s="1"/>
  <c r="AT5571" i="7"/>
  <c r="AR5571" i="7"/>
  <c r="AL5571" i="7"/>
  <c r="AF5571" i="7"/>
  <c r="T5571" i="7"/>
  <c r="N5571" i="7"/>
  <c r="G5571" i="7"/>
  <c r="F5571" i="7"/>
  <c r="BL5569" i="7"/>
  <c r="BD5569" i="7"/>
  <c r="AV5569" i="7"/>
  <c r="BH5569" i="7" s="1"/>
  <c r="AT5569" i="7"/>
  <c r="AR5569" i="7"/>
  <c r="AL5569" i="7"/>
  <c r="AF5569" i="7"/>
  <c r="T5569" i="7"/>
  <c r="N5569" i="7"/>
  <c r="G5569" i="7"/>
  <c r="F5569" i="7"/>
  <c r="BL5567" i="7"/>
  <c r="BD5567" i="7"/>
  <c r="AV5567" i="7"/>
  <c r="AT5567" i="7"/>
  <c r="AR5567" i="7"/>
  <c r="AL5567" i="7"/>
  <c r="AF5567" i="7"/>
  <c r="T5567" i="7"/>
  <c r="N5567" i="7"/>
  <c r="G5567" i="7"/>
  <c r="F5567" i="7"/>
  <c r="BS5566" i="7"/>
  <c r="BS5565" i="7"/>
  <c r="BL5565" i="7"/>
  <c r="BD5565" i="7"/>
  <c r="AV5565" i="7"/>
  <c r="BH5565" i="7" s="1"/>
  <c r="AT5565" i="7"/>
  <c r="AR5565" i="7"/>
  <c r="AL5565" i="7"/>
  <c r="AF5565" i="7"/>
  <c r="T5565" i="7"/>
  <c r="N5565" i="7"/>
  <c r="G5565" i="7"/>
  <c r="F5565" i="7"/>
  <c r="BS5564" i="7"/>
  <c r="BS5563" i="7"/>
  <c r="BL5563" i="7"/>
  <c r="BD5563" i="7"/>
  <c r="AV5563" i="7"/>
  <c r="BH5563" i="7" s="1"/>
  <c r="AT5563" i="7"/>
  <c r="AR5563" i="7"/>
  <c r="AL5563" i="7"/>
  <c r="AF5563" i="7"/>
  <c r="T5563" i="7"/>
  <c r="N5563" i="7"/>
  <c r="G5563" i="7"/>
  <c r="F5563" i="7"/>
  <c r="BS5562" i="7"/>
  <c r="BS5561" i="7"/>
  <c r="BL5561" i="7"/>
  <c r="BD5561" i="7"/>
  <c r="AV5561" i="7"/>
  <c r="BH5561" i="7" s="1"/>
  <c r="AT5561" i="7"/>
  <c r="AR5561" i="7"/>
  <c r="AL5561" i="7"/>
  <c r="AF5561" i="7"/>
  <c r="T5561" i="7"/>
  <c r="N5561" i="7"/>
  <c r="G5561" i="7"/>
  <c r="F5561" i="7"/>
  <c r="BS5560" i="7"/>
  <c r="BS5559" i="7"/>
  <c r="BL5559" i="7"/>
  <c r="BD5559" i="7"/>
  <c r="AV5559" i="7"/>
  <c r="BH5559" i="7" s="1"/>
  <c r="AT5559" i="7"/>
  <c r="AR5559" i="7"/>
  <c r="AL5559" i="7"/>
  <c r="AF5559" i="7"/>
  <c r="T5559" i="7"/>
  <c r="N5559" i="7"/>
  <c r="G5559" i="7"/>
  <c r="F5559" i="7"/>
  <c r="BS5558" i="7"/>
  <c r="BS5557" i="7"/>
  <c r="BL5557" i="7"/>
  <c r="BD5557" i="7"/>
  <c r="AV5557" i="7"/>
  <c r="BH5557" i="7" s="1"/>
  <c r="AT5557" i="7"/>
  <c r="AR5557" i="7"/>
  <c r="AL5557" i="7"/>
  <c r="AF5557" i="7"/>
  <c r="T5557" i="7"/>
  <c r="N5557" i="7"/>
  <c r="G5557" i="7"/>
  <c r="F5557" i="7"/>
  <c r="BR5552" i="7"/>
  <c r="AS5545" i="7"/>
  <c r="AO5545" i="7"/>
  <c r="AH5545" i="7"/>
  <c r="AD5545" i="7"/>
  <c r="W5545" i="7"/>
  <c r="S5545" i="7"/>
  <c r="L5545" i="7"/>
  <c r="H5545" i="7"/>
  <c r="BL5540" i="7"/>
  <c r="BI5543" i="7" s="1"/>
  <c r="BD5540" i="7"/>
  <c r="AV5540" i="7"/>
  <c r="BH5540" i="7" s="1"/>
  <c r="AT5540" i="7"/>
  <c r="AR5540" i="7"/>
  <c r="AL5540" i="7"/>
  <c r="AF5540" i="7"/>
  <c r="T5540" i="7"/>
  <c r="N5540" i="7"/>
  <c r="BB5538" i="7"/>
  <c r="AZ5538" i="7"/>
  <c r="BD5538" i="7" s="1"/>
  <c r="AP5538" i="7"/>
  <c r="AN5538" i="7"/>
  <c r="AR5538" i="7" s="1"/>
  <c r="AJ5538" i="7"/>
  <c r="AH5538" i="7"/>
  <c r="AD5538" i="7"/>
  <c r="AB5538" i="7"/>
  <c r="Z5538" i="7"/>
  <c r="X5538" i="7"/>
  <c r="V5538" i="7"/>
  <c r="R5538" i="7"/>
  <c r="P5538" i="7"/>
  <c r="L5538" i="7"/>
  <c r="J5538" i="7"/>
  <c r="H5538" i="7"/>
  <c r="BL5536" i="7"/>
  <c r="BD5536" i="7"/>
  <c r="AV5536" i="7"/>
  <c r="BH5536" i="7" s="1"/>
  <c r="AT5536" i="7"/>
  <c r="AR5536" i="7"/>
  <c r="AL5536" i="7"/>
  <c r="AF5536" i="7"/>
  <c r="T5536" i="7"/>
  <c r="N5536" i="7"/>
  <c r="G5536" i="7"/>
  <c r="F5536" i="7"/>
  <c r="BL5534" i="7"/>
  <c r="BD5534" i="7"/>
  <c r="AV5534" i="7"/>
  <c r="BH5534" i="7" s="1"/>
  <c r="AT5534" i="7"/>
  <c r="AR5534" i="7"/>
  <c r="AL5534" i="7"/>
  <c r="AF5534" i="7"/>
  <c r="T5534" i="7"/>
  <c r="N5534" i="7"/>
  <c r="G5534" i="7"/>
  <c r="F5534" i="7"/>
  <c r="BL5532" i="7"/>
  <c r="BD5532" i="7"/>
  <c r="AV5532" i="7"/>
  <c r="AT5532" i="7"/>
  <c r="AR5532" i="7"/>
  <c r="AL5532" i="7"/>
  <c r="AF5532" i="7"/>
  <c r="T5532" i="7"/>
  <c r="N5532" i="7"/>
  <c r="G5532" i="7"/>
  <c r="F5532" i="7"/>
  <c r="BL5530" i="7"/>
  <c r="BD5530" i="7"/>
  <c r="AV5530" i="7"/>
  <c r="BH5530" i="7" s="1"/>
  <c r="AT5530" i="7"/>
  <c r="AR5530" i="7"/>
  <c r="AL5530" i="7"/>
  <c r="AF5530" i="7"/>
  <c r="T5530" i="7"/>
  <c r="N5530" i="7"/>
  <c r="G5530" i="7"/>
  <c r="F5530" i="7"/>
  <c r="BL5528" i="7"/>
  <c r="BD5528" i="7"/>
  <c r="AV5528" i="7"/>
  <c r="BH5528" i="7" s="1"/>
  <c r="AT5528" i="7"/>
  <c r="AR5528" i="7"/>
  <c r="AL5528" i="7"/>
  <c r="AF5528" i="7"/>
  <c r="T5528" i="7"/>
  <c r="N5528" i="7"/>
  <c r="G5528" i="7"/>
  <c r="F5528" i="7"/>
  <c r="BL5526" i="7"/>
  <c r="BD5526" i="7"/>
  <c r="AV5526" i="7"/>
  <c r="BH5526" i="7" s="1"/>
  <c r="AT5526" i="7"/>
  <c r="AR5526" i="7"/>
  <c r="AL5526" i="7"/>
  <c r="AF5526" i="7"/>
  <c r="T5526" i="7"/>
  <c r="N5526" i="7"/>
  <c r="G5526" i="7"/>
  <c r="F5526" i="7"/>
  <c r="BL5524" i="7"/>
  <c r="BD5524" i="7"/>
  <c r="AV5524" i="7"/>
  <c r="BH5524" i="7" s="1"/>
  <c r="AT5524" i="7"/>
  <c r="AR5524" i="7"/>
  <c r="AL5524" i="7"/>
  <c r="AF5524" i="7"/>
  <c r="T5524" i="7"/>
  <c r="N5524" i="7"/>
  <c r="G5524" i="7"/>
  <c r="F5524" i="7"/>
  <c r="BL5522" i="7"/>
  <c r="BD5522" i="7"/>
  <c r="AV5522" i="7"/>
  <c r="BH5522" i="7" s="1"/>
  <c r="AT5522" i="7"/>
  <c r="AR5522" i="7"/>
  <c r="AL5522" i="7"/>
  <c r="AF5522" i="7"/>
  <c r="T5522" i="7"/>
  <c r="N5522" i="7"/>
  <c r="G5522" i="7"/>
  <c r="F5522" i="7"/>
  <c r="BL5520" i="7"/>
  <c r="BD5520" i="7"/>
  <c r="AV5520" i="7"/>
  <c r="BH5520" i="7" s="1"/>
  <c r="AT5520" i="7"/>
  <c r="AR5520" i="7"/>
  <c r="AL5520" i="7"/>
  <c r="AF5520" i="7"/>
  <c r="T5520" i="7"/>
  <c r="N5520" i="7"/>
  <c r="G5520" i="7"/>
  <c r="F5520" i="7"/>
  <c r="BL5518" i="7"/>
  <c r="BD5518" i="7"/>
  <c r="AV5518" i="7"/>
  <c r="BH5518" i="7" s="1"/>
  <c r="AT5518" i="7"/>
  <c r="AR5518" i="7"/>
  <c r="AL5518" i="7"/>
  <c r="AF5518" i="7"/>
  <c r="T5518" i="7"/>
  <c r="N5518" i="7"/>
  <c r="G5518" i="7"/>
  <c r="F5518" i="7"/>
  <c r="BL5516" i="7"/>
  <c r="BD5516" i="7"/>
  <c r="AV5516" i="7"/>
  <c r="BH5516" i="7" s="1"/>
  <c r="AT5516" i="7"/>
  <c r="AR5516" i="7"/>
  <c r="AL5516" i="7"/>
  <c r="AF5516" i="7"/>
  <c r="T5516" i="7"/>
  <c r="N5516" i="7"/>
  <c r="G5516" i="7"/>
  <c r="F5516" i="7"/>
  <c r="BL5514" i="7"/>
  <c r="BD5514" i="7"/>
  <c r="AV5514" i="7"/>
  <c r="BH5514" i="7" s="1"/>
  <c r="AT5514" i="7"/>
  <c r="AR5514" i="7"/>
  <c r="AL5514" i="7"/>
  <c r="AF5514" i="7"/>
  <c r="T5514" i="7"/>
  <c r="N5514" i="7"/>
  <c r="G5514" i="7"/>
  <c r="F5514" i="7"/>
  <c r="BL5512" i="7"/>
  <c r="BD5512" i="7"/>
  <c r="AV5512" i="7"/>
  <c r="BH5512" i="7" s="1"/>
  <c r="AT5512" i="7"/>
  <c r="AR5512" i="7"/>
  <c r="AL5512" i="7"/>
  <c r="AF5512" i="7"/>
  <c r="T5512" i="7"/>
  <c r="N5512" i="7"/>
  <c r="G5512" i="7"/>
  <c r="F5512" i="7"/>
  <c r="BL5510" i="7"/>
  <c r="BD5510" i="7"/>
  <c r="AV5510" i="7"/>
  <c r="BH5510" i="7" s="1"/>
  <c r="AT5510" i="7"/>
  <c r="AR5510" i="7"/>
  <c r="AL5510" i="7"/>
  <c r="AF5510" i="7"/>
  <c r="T5510" i="7"/>
  <c r="N5510" i="7"/>
  <c r="G5510" i="7"/>
  <c r="F5510" i="7"/>
  <c r="BL5508" i="7"/>
  <c r="BD5508" i="7"/>
  <c r="AV5508" i="7"/>
  <c r="AT5508" i="7"/>
  <c r="AR5508" i="7"/>
  <c r="AL5508" i="7"/>
  <c r="AF5508" i="7"/>
  <c r="T5508" i="7"/>
  <c r="N5508" i="7"/>
  <c r="G5508" i="7"/>
  <c r="F5508" i="7"/>
  <c r="BS5507" i="7"/>
  <c r="BS5506" i="7"/>
  <c r="BL5506" i="7"/>
  <c r="BD5506" i="7"/>
  <c r="AV5506" i="7"/>
  <c r="BH5506" i="7" s="1"/>
  <c r="AT5506" i="7"/>
  <c r="AR5506" i="7"/>
  <c r="AL5506" i="7"/>
  <c r="AF5506" i="7"/>
  <c r="T5506" i="7"/>
  <c r="N5506" i="7"/>
  <c r="G5506" i="7"/>
  <c r="F5506" i="7"/>
  <c r="BS5505" i="7"/>
  <c r="BS5504" i="7"/>
  <c r="BL5504" i="7"/>
  <c r="BD5504" i="7"/>
  <c r="AV5504" i="7"/>
  <c r="BH5504" i="7" s="1"/>
  <c r="AT5504" i="7"/>
  <c r="AR5504" i="7"/>
  <c r="AL5504" i="7"/>
  <c r="AF5504" i="7"/>
  <c r="T5504" i="7"/>
  <c r="N5504" i="7"/>
  <c r="G5504" i="7"/>
  <c r="F5504" i="7"/>
  <c r="BS5503" i="7"/>
  <c r="BS5502" i="7"/>
  <c r="BL5502" i="7"/>
  <c r="BD5502" i="7"/>
  <c r="AV5502" i="7"/>
  <c r="BH5502" i="7" s="1"/>
  <c r="AT5502" i="7"/>
  <c r="AR5502" i="7"/>
  <c r="AL5502" i="7"/>
  <c r="AF5502" i="7"/>
  <c r="T5502" i="7"/>
  <c r="N5502" i="7"/>
  <c r="G5502" i="7"/>
  <c r="F5502" i="7"/>
  <c r="BS5501" i="7"/>
  <c r="BS5500" i="7"/>
  <c r="BL5500" i="7"/>
  <c r="BD5500" i="7"/>
  <c r="AV5500" i="7"/>
  <c r="BH5500" i="7" s="1"/>
  <c r="AT5500" i="7"/>
  <c r="AR5500" i="7"/>
  <c r="AL5500" i="7"/>
  <c r="AF5500" i="7"/>
  <c r="T5500" i="7"/>
  <c r="N5500" i="7"/>
  <c r="G5500" i="7"/>
  <c r="F5500" i="7"/>
  <c r="BS5499" i="7"/>
  <c r="BS5498" i="7"/>
  <c r="BL5498" i="7"/>
  <c r="BD5498" i="7"/>
  <c r="AV5498" i="7"/>
  <c r="BH5498" i="7" s="1"/>
  <c r="AT5498" i="7"/>
  <c r="AR5498" i="7"/>
  <c r="AL5498" i="7"/>
  <c r="AF5498" i="7"/>
  <c r="T5498" i="7"/>
  <c r="N5498" i="7"/>
  <c r="G5498" i="7"/>
  <c r="F5498" i="7"/>
  <c r="BR5493" i="7"/>
  <c r="AS5486" i="7"/>
  <c r="AO5486" i="7"/>
  <c r="AH5486" i="7"/>
  <c r="AD5486" i="7"/>
  <c r="W5486" i="7"/>
  <c r="S5486" i="7"/>
  <c r="L5486" i="7"/>
  <c r="H5486" i="7"/>
  <c r="BL5481" i="7"/>
  <c r="BD5481" i="7"/>
  <c r="AV5481" i="7"/>
  <c r="BH5481" i="7" s="1"/>
  <c r="AT5481" i="7"/>
  <c r="AR5481" i="7"/>
  <c r="AL5481" i="7"/>
  <c r="AF5481" i="7"/>
  <c r="T5481" i="7"/>
  <c r="N5481" i="7"/>
  <c r="BB5479" i="7"/>
  <c r="AZ5479" i="7"/>
  <c r="BD5479" i="7" s="1"/>
  <c r="AP5479" i="7"/>
  <c r="AN5479" i="7"/>
  <c r="AJ5479" i="7"/>
  <c r="AH5479" i="7"/>
  <c r="AL5479" i="7" s="1"/>
  <c r="AD5479" i="7"/>
  <c r="AB5479" i="7"/>
  <c r="AF5479" i="7" s="1"/>
  <c r="Z5479" i="7"/>
  <c r="X5479" i="7"/>
  <c r="V5479" i="7"/>
  <c r="R5479" i="7"/>
  <c r="P5479" i="7"/>
  <c r="L5479" i="7"/>
  <c r="J5479" i="7"/>
  <c r="H5479" i="7"/>
  <c r="BL5477" i="7"/>
  <c r="BD5477" i="7"/>
  <c r="AV5477" i="7"/>
  <c r="BH5477" i="7" s="1"/>
  <c r="AT5477" i="7"/>
  <c r="AR5477" i="7"/>
  <c r="AL5477" i="7"/>
  <c r="AF5477" i="7"/>
  <c r="T5477" i="7"/>
  <c r="N5477" i="7"/>
  <c r="G5477" i="7"/>
  <c r="F5477" i="7"/>
  <c r="BL5475" i="7"/>
  <c r="BD5475" i="7"/>
  <c r="AV5475" i="7"/>
  <c r="BH5475" i="7" s="1"/>
  <c r="AT5475" i="7"/>
  <c r="AR5475" i="7"/>
  <c r="AL5475" i="7"/>
  <c r="AF5475" i="7"/>
  <c r="T5475" i="7"/>
  <c r="N5475" i="7"/>
  <c r="G5475" i="7"/>
  <c r="F5475" i="7"/>
  <c r="BL5473" i="7"/>
  <c r="BD5473" i="7"/>
  <c r="AV5473" i="7"/>
  <c r="BH5473" i="7" s="1"/>
  <c r="AT5473" i="7"/>
  <c r="AR5473" i="7"/>
  <c r="AL5473" i="7"/>
  <c r="AF5473" i="7"/>
  <c r="T5473" i="7"/>
  <c r="N5473" i="7"/>
  <c r="G5473" i="7"/>
  <c r="F5473" i="7"/>
  <c r="BL5471" i="7"/>
  <c r="BD5471" i="7"/>
  <c r="AV5471" i="7"/>
  <c r="BH5471" i="7" s="1"/>
  <c r="AT5471" i="7"/>
  <c r="AR5471" i="7"/>
  <c r="AL5471" i="7"/>
  <c r="AF5471" i="7"/>
  <c r="T5471" i="7"/>
  <c r="N5471" i="7"/>
  <c r="G5471" i="7"/>
  <c r="F5471" i="7"/>
  <c r="BL5469" i="7"/>
  <c r="BD5469" i="7"/>
  <c r="AV5469" i="7"/>
  <c r="BH5469" i="7" s="1"/>
  <c r="AT5469" i="7"/>
  <c r="AR5469" i="7"/>
  <c r="AL5469" i="7"/>
  <c r="AF5469" i="7"/>
  <c r="T5469" i="7"/>
  <c r="N5469" i="7"/>
  <c r="G5469" i="7"/>
  <c r="F5469" i="7"/>
  <c r="BL5467" i="7"/>
  <c r="BD5467" i="7"/>
  <c r="AV5467" i="7"/>
  <c r="BH5467" i="7" s="1"/>
  <c r="AT5467" i="7"/>
  <c r="AR5467" i="7"/>
  <c r="AL5467" i="7"/>
  <c r="AF5467" i="7"/>
  <c r="T5467" i="7"/>
  <c r="N5467" i="7"/>
  <c r="G5467" i="7"/>
  <c r="F5467" i="7"/>
  <c r="BL5465" i="7"/>
  <c r="BD5465" i="7"/>
  <c r="AV5465" i="7"/>
  <c r="BH5465" i="7" s="1"/>
  <c r="AT5465" i="7"/>
  <c r="AR5465" i="7"/>
  <c r="AL5465" i="7"/>
  <c r="AF5465" i="7"/>
  <c r="T5465" i="7"/>
  <c r="N5465" i="7"/>
  <c r="G5465" i="7"/>
  <c r="F5465" i="7"/>
  <c r="BL5463" i="7"/>
  <c r="BD5463" i="7"/>
  <c r="AV5463" i="7"/>
  <c r="BH5463" i="7" s="1"/>
  <c r="AT5463" i="7"/>
  <c r="AR5463" i="7"/>
  <c r="AL5463" i="7"/>
  <c r="AF5463" i="7"/>
  <c r="T5463" i="7"/>
  <c r="N5463" i="7"/>
  <c r="G5463" i="7"/>
  <c r="F5463" i="7"/>
  <c r="BL5461" i="7"/>
  <c r="BD5461" i="7"/>
  <c r="AV5461" i="7"/>
  <c r="BH5461" i="7" s="1"/>
  <c r="AT5461" i="7"/>
  <c r="AR5461" i="7"/>
  <c r="AL5461" i="7"/>
  <c r="AF5461" i="7"/>
  <c r="T5461" i="7"/>
  <c r="N5461" i="7"/>
  <c r="G5461" i="7"/>
  <c r="F5461" i="7"/>
  <c r="BL5459" i="7"/>
  <c r="BD5459" i="7"/>
  <c r="AV5459" i="7"/>
  <c r="BH5459" i="7" s="1"/>
  <c r="AT5459" i="7"/>
  <c r="AR5459" i="7"/>
  <c r="AL5459" i="7"/>
  <c r="AF5459" i="7"/>
  <c r="T5459" i="7"/>
  <c r="N5459" i="7"/>
  <c r="G5459" i="7"/>
  <c r="F5459" i="7"/>
  <c r="BL5457" i="7"/>
  <c r="BD5457" i="7"/>
  <c r="AV5457" i="7"/>
  <c r="BH5457" i="7" s="1"/>
  <c r="AT5457" i="7"/>
  <c r="AR5457" i="7"/>
  <c r="AL5457" i="7"/>
  <c r="AF5457" i="7"/>
  <c r="T5457" i="7"/>
  <c r="N5457" i="7"/>
  <c r="G5457" i="7"/>
  <c r="F5457" i="7"/>
  <c r="BL5455" i="7"/>
  <c r="BD5455" i="7"/>
  <c r="AV5455" i="7"/>
  <c r="BH5455" i="7" s="1"/>
  <c r="AT5455" i="7"/>
  <c r="AR5455" i="7"/>
  <c r="AL5455" i="7"/>
  <c r="AF5455" i="7"/>
  <c r="T5455" i="7"/>
  <c r="N5455" i="7"/>
  <c r="G5455" i="7"/>
  <c r="F5455" i="7"/>
  <c r="BL5453" i="7"/>
  <c r="BD5453" i="7"/>
  <c r="AV5453" i="7"/>
  <c r="BH5453" i="7" s="1"/>
  <c r="AT5453" i="7"/>
  <c r="AR5453" i="7"/>
  <c r="AL5453" i="7"/>
  <c r="AF5453" i="7"/>
  <c r="T5453" i="7"/>
  <c r="N5453" i="7"/>
  <c r="G5453" i="7"/>
  <c r="F5453" i="7"/>
  <c r="BL5451" i="7"/>
  <c r="BD5451" i="7"/>
  <c r="AV5451" i="7"/>
  <c r="AT5451" i="7"/>
  <c r="AR5451" i="7"/>
  <c r="AL5451" i="7"/>
  <c r="AF5451" i="7"/>
  <c r="T5451" i="7"/>
  <c r="N5451" i="7"/>
  <c r="G5451" i="7"/>
  <c r="F5451" i="7"/>
  <c r="BL5449" i="7"/>
  <c r="BD5449" i="7"/>
  <c r="AV5449" i="7"/>
  <c r="BH5449" i="7" s="1"/>
  <c r="AT5449" i="7"/>
  <c r="AR5449" i="7"/>
  <c r="AL5449" i="7"/>
  <c r="AF5449" i="7"/>
  <c r="T5449" i="7"/>
  <c r="N5449" i="7"/>
  <c r="G5449" i="7"/>
  <c r="F5449" i="7"/>
  <c r="BS5448" i="7"/>
  <c r="BS5447" i="7"/>
  <c r="BL5447" i="7"/>
  <c r="BD5447" i="7"/>
  <c r="AV5447" i="7"/>
  <c r="BH5447" i="7" s="1"/>
  <c r="AT5447" i="7"/>
  <c r="AR5447" i="7"/>
  <c r="AL5447" i="7"/>
  <c r="AF5447" i="7"/>
  <c r="T5447" i="7"/>
  <c r="N5447" i="7"/>
  <c r="G5447" i="7"/>
  <c r="F5447" i="7"/>
  <c r="BS5446" i="7"/>
  <c r="BS5445" i="7"/>
  <c r="BL5445" i="7"/>
  <c r="BD5445" i="7"/>
  <c r="AV5445" i="7"/>
  <c r="BH5445" i="7" s="1"/>
  <c r="AT5445" i="7"/>
  <c r="AR5445" i="7"/>
  <c r="AL5445" i="7"/>
  <c r="AF5445" i="7"/>
  <c r="T5445" i="7"/>
  <c r="N5445" i="7"/>
  <c r="G5445" i="7"/>
  <c r="F5445" i="7"/>
  <c r="BS5444" i="7"/>
  <c r="BS5443" i="7"/>
  <c r="BL5443" i="7"/>
  <c r="BD5443" i="7"/>
  <c r="AV5443" i="7"/>
  <c r="BH5443" i="7" s="1"/>
  <c r="AT5443" i="7"/>
  <c r="AR5443" i="7"/>
  <c r="AL5443" i="7"/>
  <c r="AF5443" i="7"/>
  <c r="T5443" i="7"/>
  <c r="N5443" i="7"/>
  <c r="G5443" i="7"/>
  <c r="F5443" i="7"/>
  <c r="BS5442" i="7"/>
  <c r="BS5441" i="7"/>
  <c r="BL5441" i="7"/>
  <c r="BD5441" i="7"/>
  <c r="AV5441" i="7"/>
  <c r="BH5441" i="7" s="1"/>
  <c r="AT5441" i="7"/>
  <c r="AR5441" i="7"/>
  <c r="AL5441" i="7"/>
  <c r="AF5441" i="7"/>
  <c r="T5441" i="7"/>
  <c r="N5441" i="7"/>
  <c r="G5441" i="7"/>
  <c r="F5441" i="7"/>
  <c r="BS5440" i="7"/>
  <c r="BS5439" i="7"/>
  <c r="BL5439" i="7"/>
  <c r="BD5439" i="7"/>
  <c r="AV5439" i="7"/>
  <c r="BH5439" i="7" s="1"/>
  <c r="AT5439" i="7"/>
  <c r="AR5439" i="7"/>
  <c r="AL5439" i="7"/>
  <c r="AF5439" i="7"/>
  <c r="T5439" i="7"/>
  <c r="N5439" i="7"/>
  <c r="G5439" i="7"/>
  <c r="F5439" i="7"/>
  <c r="BR5434" i="7"/>
  <c r="AS5427" i="7"/>
  <c r="AO5427" i="7"/>
  <c r="AH5427" i="7"/>
  <c r="AD5427" i="7"/>
  <c r="W5427" i="7"/>
  <c r="S5427" i="7"/>
  <c r="L5427" i="7"/>
  <c r="H5427" i="7"/>
  <c r="BL5422" i="7"/>
  <c r="BD5422" i="7"/>
  <c r="AV5422" i="7"/>
  <c r="BH5422" i="7" s="1"/>
  <c r="AT5422" i="7"/>
  <c r="AR5422" i="7"/>
  <c r="AL5422" i="7"/>
  <c r="AF5422" i="7"/>
  <c r="T5422" i="7"/>
  <c r="N5422" i="7"/>
  <c r="BB5420" i="7"/>
  <c r="AZ5420" i="7"/>
  <c r="BD5420" i="7" s="1"/>
  <c r="AP5420" i="7"/>
  <c r="AN5420" i="7"/>
  <c r="AR5420" i="7" s="1"/>
  <c r="AJ5420" i="7"/>
  <c r="AH5420" i="7"/>
  <c r="AL5420" i="7" s="1"/>
  <c r="AD5420" i="7"/>
  <c r="AB5420" i="7"/>
  <c r="AF5420" i="7" s="1"/>
  <c r="Z5420" i="7"/>
  <c r="X5420" i="7"/>
  <c r="V5420" i="7"/>
  <c r="R5420" i="7"/>
  <c r="P5420" i="7"/>
  <c r="L5420" i="7"/>
  <c r="J5420" i="7"/>
  <c r="H5420" i="7"/>
  <c r="BL5418" i="7"/>
  <c r="BD5418" i="7"/>
  <c r="AV5418" i="7"/>
  <c r="BH5418" i="7" s="1"/>
  <c r="AT5418" i="7"/>
  <c r="AR5418" i="7"/>
  <c r="AL5418" i="7"/>
  <c r="AF5418" i="7"/>
  <c r="T5418" i="7"/>
  <c r="N5418" i="7"/>
  <c r="G5418" i="7"/>
  <c r="F5418" i="7"/>
  <c r="BL5416" i="7"/>
  <c r="BD5416" i="7"/>
  <c r="AV5416" i="7"/>
  <c r="BH5416" i="7" s="1"/>
  <c r="AT5416" i="7"/>
  <c r="AR5416" i="7"/>
  <c r="AL5416" i="7"/>
  <c r="AF5416" i="7"/>
  <c r="T5416" i="7"/>
  <c r="N5416" i="7"/>
  <c r="G5416" i="7"/>
  <c r="F5416" i="7"/>
  <c r="BL5414" i="7"/>
  <c r="BD5414" i="7"/>
  <c r="AV5414" i="7"/>
  <c r="BH5414" i="7" s="1"/>
  <c r="AT5414" i="7"/>
  <c r="AR5414" i="7"/>
  <c r="AL5414" i="7"/>
  <c r="AF5414" i="7"/>
  <c r="T5414" i="7"/>
  <c r="N5414" i="7"/>
  <c r="G5414" i="7"/>
  <c r="F5414" i="7"/>
  <c r="BL5412" i="7"/>
  <c r="BD5412" i="7"/>
  <c r="AV5412" i="7"/>
  <c r="BH5412" i="7" s="1"/>
  <c r="AT5412" i="7"/>
  <c r="AR5412" i="7"/>
  <c r="AL5412" i="7"/>
  <c r="AF5412" i="7"/>
  <c r="T5412" i="7"/>
  <c r="N5412" i="7"/>
  <c r="G5412" i="7"/>
  <c r="F5412" i="7"/>
  <c r="BL5410" i="7"/>
  <c r="BD5410" i="7"/>
  <c r="AV5410" i="7"/>
  <c r="BH5410" i="7" s="1"/>
  <c r="AT5410" i="7"/>
  <c r="AR5410" i="7"/>
  <c r="AL5410" i="7"/>
  <c r="AF5410" i="7"/>
  <c r="T5410" i="7"/>
  <c r="N5410" i="7"/>
  <c r="G5410" i="7"/>
  <c r="F5410" i="7"/>
  <c r="BL5408" i="7"/>
  <c r="BD5408" i="7"/>
  <c r="AV5408" i="7"/>
  <c r="BH5408" i="7" s="1"/>
  <c r="AT5408" i="7"/>
  <c r="AR5408" i="7"/>
  <c r="AL5408" i="7"/>
  <c r="AF5408" i="7"/>
  <c r="T5408" i="7"/>
  <c r="N5408" i="7"/>
  <c r="G5408" i="7"/>
  <c r="F5408" i="7"/>
  <c r="BL5406" i="7"/>
  <c r="BD5406" i="7"/>
  <c r="AV5406" i="7"/>
  <c r="BH5406" i="7" s="1"/>
  <c r="AT5406" i="7"/>
  <c r="AR5406" i="7"/>
  <c r="AL5406" i="7"/>
  <c r="AF5406" i="7"/>
  <c r="T5406" i="7"/>
  <c r="N5406" i="7"/>
  <c r="G5406" i="7"/>
  <c r="F5406" i="7"/>
  <c r="BL5404" i="7"/>
  <c r="BD5404" i="7"/>
  <c r="AV5404" i="7"/>
  <c r="BH5404" i="7" s="1"/>
  <c r="AT5404" i="7"/>
  <c r="AR5404" i="7"/>
  <c r="AL5404" i="7"/>
  <c r="AF5404" i="7"/>
  <c r="T5404" i="7"/>
  <c r="N5404" i="7"/>
  <c r="G5404" i="7"/>
  <c r="F5404" i="7"/>
  <c r="BL5402" i="7"/>
  <c r="BD5402" i="7"/>
  <c r="AV5402" i="7"/>
  <c r="BH5402" i="7" s="1"/>
  <c r="AT5402" i="7"/>
  <c r="AR5402" i="7"/>
  <c r="AL5402" i="7"/>
  <c r="AF5402" i="7"/>
  <c r="T5402" i="7"/>
  <c r="N5402" i="7"/>
  <c r="G5402" i="7"/>
  <c r="F5402" i="7"/>
  <c r="BL5400" i="7"/>
  <c r="BD5400" i="7"/>
  <c r="AV5400" i="7"/>
  <c r="BH5400" i="7" s="1"/>
  <c r="AT5400" i="7"/>
  <c r="AR5400" i="7"/>
  <c r="AL5400" i="7"/>
  <c r="AF5400" i="7"/>
  <c r="T5400" i="7"/>
  <c r="N5400" i="7"/>
  <c r="G5400" i="7"/>
  <c r="F5400" i="7"/>
  <c r="BL5398" i="7"/>
  <c r="BD5398" i="7"/>
  <c r="AV5398" i="7"/>
  <c r="BH5398" i="7" s="1"/>
  <c r="AT5398" i="7"/>
  <c r="AR5398" i="7"/>
  <c r="AL5398" i="7"/>
  <c r="AF5398" i="7"/>
  <c r="T5398" i="7"/>
  <c r="N5398" i="7"/>
  <c r="G5398" i="7"/>
  <c r="F5398" i="7"/>
  <c r="BL5396" i="7"/>
  <c r="BD5396" i="7"/>
  <c r="AV5396" i="7"/>
  <c r="BH5396" i="7" s="1"/>
  <c r="AT5396" i="7"/>
  <c r="AR5396" i="7"/>
  <c r="AL5396" i="7"/>
  <c r="AF5396" i="7"/>
  <c r="T5396" i="7"/>
  <c r="N5396" i="7"/>
  <c r="G5396" i="7"/>
  <c r="F5396" i="7"/>
  <c r="BL5394" i="7"/>
  <c r="BD5394" i="7"/>
  <c r="AV5394" i="7"/>
  <c r="BH5394" i="7" s="1"/>
  <c r="AT5394" i="7"/>
  <c r="AR5394" i="7"/>
  <c r="AL5394" i="7"/>
  <c r="AF5394" i="7"/>
  <c r="T5394" i="7"/>
  <c r="N5394" i="7"/>
  <c r="G5394" i="7"/>
  <c r="F5394" i="7"/>
  <c r="BL5392" i="7"/>
  <c r="BD5392" i="7"/>
  <c r="AV5392" i="7"/>
  <c r="AT5392" i="7"/>
  <c r="AR5392" i="7"/>
  <c r="AL5392" i="7"/>
  <c r="AF5392" i="7"/>
  <c r="T5392" i="7"/>
  <c r="N5392" i="7"/>
  <c r="G5392" i="7"/>
  <c r="F5392" i="7"/>
  <c r="BL5390" i="7"/>
  <c r="BD5390" i="7"/>
  <c r="AV5390" i="7"/>
  <c r="BH5390" i="7" s="1"/>
  <c r="AT5390" i="7"/>
  <c r="AR5390" i="7"/>
  <c r="AL5390" i="7"/>
  <c r="AF5390" i="7"/>
  <c r="T5390" i="7"/>
  <c r="N5390" i="7"/>
  <c r="G5390" i="7"/>
  <c r="F5390" i="7"/>
  <c r="BS5389" i="7"/>
  <c r="BS5388" i="7"/>
  <c r="BL5388" i="7"/>
  <c r="BD5388" i="7"/>
  <c r="AV5388" i="7"/>
  <c r="BH5388" i="7" s="1"/>
  <c r="AT5388" i="7"/>
  <c r="AR5388" i="7"/>
  <c r="AL5388" i="7"/>
  <c r="AF5388" i="7"/>
  <c r="T5388" i="7"/>
  <c r="N5388" i="7"/>
  <c r="G5388" i="7"/>
  <c r="F5388" i="7"/>
  <c r="BS5387" i="7"/>
  <c r="BS5386" i="7"/>
  <c r="BL5386" i="7"/>
  <c r="BD5386" i="7"/>
  <c r="AV5386" i="7"/>
  <c r="BH5386" i="7" s="1"/>
  <c r="AT5386" i="7"/>
  <c r="AR5386" i="7"/>
  <c r="AL5386" i="7"/>
  <c r="AF5386" i="7"/>
  <c r="T5386" i="7"/>
  <c r="N5386" i="7"/>
  <c r="G5386" i="7"/>
  <c r="F5386" i="7"/>
  <c r="BS5385" i="7"/>
  <c r="BS5384" i="7"/>
  <c r="BL5384" i="7"/>
  <c r="BD5384" i="7"/>
  <c r="AV5384" i="7"/>
  <c r="BH5384" i="7" s="1"/>
  <c r="AT5384" i="7"/>
  <c r="AR5384" i="7"/>
  <c r="AL5384" i="7"/>
  <c r="AF5384" i="7"/>
  <c r="T5384" i="7"/>
  <c r="N5384" i="7"/>
  <c r="G5384" i="7"/>
  <c r="F5384" i="7"/>
  <c r="BS5383" i="7"/>
  <c r="BS5382" i="7"/>
  <c r="BL5382" i="7"/>
  <c r="BD5382" i="7"/>
  <c r="AV5382" i="7"/>
  <c r="BH5382" i="7" s="1"/>
  <c r="AT5382" i="7"/>
  <c r="AR5382" i="7"/>
  <c r="AL5382" i="7"/>
  <c r="AF5382" i="7"/>
  <c r="T5382" i="7"/>
  <c r="N5382" i="7"/>
  <c r="G5382" i="7"/>
  <c r="F5382" i="7"/>
  <c r="BS5381" i="7"/>
  <c r="BS5380" i="7"/>
  <c r="BL5380" i="7"/>
  <c r="BD5380" i="7"/>
  <c r="AV5380" i="7"/>
  <c r="BH5380" i="7" s="1"/>
  <c r="AT5380" i="7"/>
  <c r="AR5380" i="7"/>
  <c r="AL5380" i="7"/>
  <c r="AF5380" i="7"/>
  <c r="T5380" i="7"/>
  <c r="N5380" i="7"/>
  <c r="G5380" i="7"/>
  <c r="F5380" i="7"/>
  <c r="BR5375" i="7"/>
  <c r="AS5368" i="7"/>
  <c r="AO5368" i="7"/>
  <c r="AH5368" i="7"/>
  <c r="AD5368" i="7"/>
  <c r="W5368" i="7"/>
  <c r="S5368" i="7"/>
  <c r="L5368" i="7"/>
  <c r="H5368" i="7"/>
  <c r="BL5363" i="7"/>
  <c r="BI5366" i="7" s="1"/>
  <c r="BD5363" i="7"/>
  <c r="AV5363" i="7"/>
  <c r="BH5363" i="7" s="1"/>
  <c r="AT5363" i="7"/>
  <c r="AR5363" i="7"/>
  <c r="AL5363" i="7"/>
  <c r="AF5363" i="7"/>
  <c r="T5363" i="7"/>
  <c r="N5363" i="7"/>
  <c r="BB5361" i="7"/>
  <c r="AZ5361" i="7"/>
  <c r="BD5361" i="7" s="1"/>
  <c r="AP5361" i="7"/>
  <c r="AN5361" i="7"/>
  <c r="AR5361" i="7" s="1"/>
  <c r="AJ5361" i="7"/>
  <c r="AH5361" i="7"/>
  <c r="AL5361" i="7" s="1"/>
  <c r="AD5361" i="7"/>
  <c r="AB5361" i="7"/>
  <c r="AF5361" i="7" s="1"/>
  <c r="Z5361" i="7"/>
  <c r="X5361" i="7"/>
  <c r="V5361" i="7"/>
  <c r="R5361" i="7"/>
  <c r="P5361" i="7"/>
  <c r="L5361" i="7"/>
  <c r="J5361" i="7"/>
  <c r="H5361" i="7"/>
  <c r="BL5359" i="7"/>
  <c r="BD5359" i="7"/>
  <c r="AV5359" i="7"/>
  <c r="BH5359" i="7" s="1"/>
  <c r="AT5359" i="7"/>
  <c r="AR5359" i="7"/>
  <c r="AL5359" i="7"/>
  <c r="AF5359" i="7"/>
  <c r="T5359" i="7"/>
  <c r="N5359" i="7"/>
  <c r="G5359" i="7"/>
  <c r="F5359" i="7"/>
  <c r="BL5357" i="7"/>
  <c r="BD5357" i="7"/>
  <c r="AV5357" i="7"/>
  <c r="BH5357" i="7" s="1"/>
  <c r="AT5357" i="7"/>
  <c r="AR5357" i="7"/>
  <c r="AL5357" i="7"/>
  <c r="AF5357" i="7"/>
  <c r="T5357" i="7"/>
  <c r="N5357" i="7"/>
  <c r="G5357" i="7"/>
  <c r="F5357" i="7"/>
  <c r="BL5355" i="7"/>
  <c r="BD5355" i="7"/>
  <c r="AV5355" i="7"/>
  <c r="BH5355" i="7" s="1"/>
  <c r="AT5355" i="7"/>
  <c r="AR5355" i="7"/>
  <c r="AL5355" i="7"/>
  <c r="AF5355" i="7"/>
  <c r="T5355" i="7"/>
  <c r="N5355" i="7"/>
  <c r="G5355" i="7"/>
  <c r="F5355" i="7"/>
  <c r="BL5353" i="7"/>
  <c r="BD5353" i="7"/>
  <c r="AV5353" i="7"/>
  <c r="BH5353" i="7" s="1"/>
  <c r="AT5353" i="7"/>
  <c r="AR5353" i="7"/>
  <c r="AL5353" i="7"/>
  <c r="AF5353" i="7"/>
  <c r="T5353" i="7"/>
  <c r="N5353" i="7"/>
  <c r="G5353" i="7"/>
  <c r="F5353" i="7"/>
  <c r="BL5351" i="7"/>
  <c r="BD5351" i="7"/>
  <c r="AV5351" i="7"/>
  <c r="BH5351" i="7" s="1"/>
  <c r="AT5351" i="7"/>
  <c r="AR5351" i="7"/>
  <c r="AL5351" i="7"/>
  <c r="AF5351" i="7"/>
  <c r="T5351" i="7"/>
  <c r="N5351" i="7"/>
  <c r="G5351" i="7"/>
  <c r="F5351" i="7"/>
  <c r="BL5349" i="7"/>
  <c r="BD5349" i="7"/>
  <c r="AV5349" i="7"/>
  <c r="BH5349" i="7" s="1"/>
  <c r="AT5349" i="7"/>
  <c r="AR5349" i="7"/>
  <c r="AL5349" i="7"/>
  <c r="AF5349" i="7"/>
  <c r="T5349" i="7"/>
  <c r="N5349" i="7"/>
  <c r="G5349" i="7"/>
  <c r="F5349" i="7"/>
  <c r="BL5347" i="7"/>
  <c r="BD5347" i="7"/>
  <c r="AV5347" i="7"/>
  <c r="BH5347" i="7" s="1"/>
  <c r="AT5347" i="7"/>
  <c r="AR5347" i="7"/>
  <c r="AL5347" i="7"/>
  <c r="AF5347" i="7"/>
  <c r="T5347" i="7"/>
  <c r="N5347" i="7"/>
  <c r="G5347" i="7"/>
  <c r="F5347" i="7"/>
  <c r="BL5345" i="7"/>
  <c r="BD5345" i="7"/>
  <c r="AV5345" i="7"/>
  <c r="BH5345" i="7" s="1"/>
  <c r="AT5345" i="7"/>
  <c r="AR5345" i="7"/>
  <c r="AL5345" i="7"/>
  <c r="AF5345" i="7"/>
  <c r="T5345" i="7"/>
  <c r="N5345" i="7"/>
  <c r="G5345" i="7"/>
  <c r="F5345" i="7"/>
  <c r="BL5343" i="7"/>
  <c r="BD5343" i="7"/>
  <c r="AV5343" i="7"/>
  <c r="BH5343" i="7" s="1"/>
  <c r="AT5343" i="7"/>
  <c r="AR5343" i="7"/>
  <c r="AL5343" i="7"/>
  <c r="AF5343" i="7"/>
  <c r="T5343" i="7"/>
  <c r="N5343" i="7"/>
  <c r="G5343" i="7"/>
  <c r="F5343" i="7"/>
  <c r="BL5341" i="7"/>
  <c r="BD5341" i="7"/>
  <c r="AV5341" i="7"/>
  <c r="BH5341" i="7" s="1"/>
  <c r="AT5341" i="7"/>
  <c r="AR5341" i="7"/>
  <c r="AL5341" i="7"/>
  <c r="AF5341" i="7"/>
  <c r="T5341" i="7"/>
  <c r="N5341" i="7"/>
  <c r="G5341" i="7"/>
  <c r="F5341" i="7"/>
  <c r="BL5339" i="7"/>
  <c r="BD5339" i="7"/>
  <c r="AV5339" i="7"/>
  <c r="BH5339" i="7" s="1"/>
  <c r="AT5339" i="7"/>
  <c r="AR5339" i="7"/>
  <c r="AL5339" i="7"/>
  <c r="AF5339" i="7"/>
  <c r="T5339" i="7"/>
  <c r="N5339" i="7"/>
  <c r="G5339" i="7"/>
  <c r="F5339" i="7"/>
  <c r="BL5337" i="7"/>
  <c r="BD5337" i="7"/>
  <c r="AV5337" i="7"/>
  <c r="BH5337" i="7" s="1"/>
  <c r="AT5337" i="7"/>
  <c r="AR5337" i="7"/>
  <c r="AL5337" i="7"/>
  <c r="AF5337" i="7"/>
  <c r="T5337" i="7"/>
  <c r="N5337" i="7"/>
  <c r="G5337" i="7"/>
  <c r="F5337" i="7"/>
  <c r="BL5335" i="7"/>
  <c r="BD5335" i="7"/>
  <c r="AV5335" i="7"/>
  <c r="BH5335" i="7" s="1"/>
  <c r="AT5335" i="7"/>
  <c r="AR5335" i="7"/>
  <c r="AL5335" i="7"/>
  <c r="AF5335" i="7"/>
  <c r="T5335" i="7"/>
  <c r="N5335" i="7"/>
  <c r="G5335" i="7"/>
  <c r="F5335" i="7"/>
  <c r="BL5333" i="7"/>
  <c r="BD5333" i="7"/>
  <c r="AV5333" i="7"/>
  <c r="BH5333" i="7" s="1"/>
  <c r="AT5333" i="7"/>
  <c r="AR5333" i="7"/>
  <c r="AL5333" i="7"/>
  <c r="AF5333" i="7"/>
  <c r="T5333" i="7"/>
  <c r="N5333" i="7"/>
  <c r="G5333" i="7"/>
  <c r="F5333" i="7"/>
  <c r="BL5331" i="7"/>
  <c r="BD5331" i="7"/>
  <c r="AV5331" i="7"/>
  <c r="BH5331" i="7" s="1"/>
  <c r="AT5331" i="7"/>
  <c r="AR5331" i="7"/>
  <c r="AL5331" i="7"/>
  <c r="AF5331" i="7"/>
  <c r="T5331" i="7"/>
  <c r="N5331" i="7"/>
  <c r="G5331" i="7"/>
  <c r="F5331" i="7"/>
  <c r="BS5330" i="7"/>
  <c r="BS5329" i="7"/>
  <c r="BL5329" i="7"/>
  <c r="BD5329" i="7"/>
  <c r="AV5329" i="7"/>
  <c r="BH5329" i="7" s="1"/>
  <c r="AT5329" i="7"/>
  <c r="AR5329" i="7"/>
  <c r="AL5329" i="7"/>
  <c r="AF5329" i="7"/>
  <c r="T5329" i="7"/>
  <c r="N5329" i="7"/>
  <c r="G5329" i="7"/>
  <c r="F5329" i="7"/>
  <c r="BS5328" i="7"/>
  <c r="BS5327" i="7"/>
  <c r="BL5327" i="7"/>
  <c r="BD5327" i="7"/>
  <c r="AV5327" i="7"/>
  <c r="BH5327" i="7" s="1"/>
  <c r="AT5327" i="7"/>
  <c r="AR5327" i="7"/>
  <c r="AL5327" i="7"/>
  <c r="AF5327" i="7"/>
  <c r="T5327" i="7"/>
  <c r="N5327" i="7"/>
  <c r="G5327" i="7"/>
  <c r="F5327" i="7"/>
  <c r="BS5326" i="7"/>
  <c r="BS5325" i="7"/>
  <c r="BL5325" i="7"/>
  <c r="BD5325" i="7"/>
  <c r="AV5325" i="7"/>
  <c r="BH5325" i="7" s="1"/>
  <c r="AT5325" i="7"/>
  <c r="AR5325" i="7"/>
  <c r="AL5325" i="7"/>
  <c r="AF5325" i="7"/>
  <c r="T5325" i="7"/>
  <c r="N5325" i="7"/>
  <c r="G5325" i="7"/>
  <c r="F5325" i="7"/>
  <c r="BS5324" i="7"/>
  <c r="BS5323" i="7"/>
  <c r="BL5323" i="7"/>
  <c r="BD5323" i="7"/>
  <c r="AV5323" i="7"/>
  <c r="BH5323" i="7" s="1"/>
  <c r="AT5323" i="7"/>
  <c r="AR5323" i="7"/>
  <c r="AL5323" i="7"/>
  <c r="AF5323" i="7"/>
  <c r="T5323" i="7"/>
  <c r="N5323" i="7"/>
  <c r="G5323" i="7"/>
  <c r="F5323" i="7"/>
  <c r="BS5322" i="7"/>
  <c r="BS5321" i="7"/>
  <c r="BL5321" i="7"/>
  <c r="BD5321" i="7"/>
  <c r="AV5321" i="7"/>
  <c r="BH5321" i="7" s="1"/>
  <c r="AT5321" i="7"/>
  <c r="AR5321" i="7"/>
  <c r="AL5321" i="7"/>
  <c r="AF5321" i="7"/>
  <c r="T5321" i="7"/>
  <c r="N5321" i="7"/>
  <c r="G5321" i="7"/>
  <c r="F5321" i="7"/>
  <c r="BR5316" i="7"/>
  <c r="AS5309" i="7"/>
  <c r="AO5309" i="7"/>
  <c r="AH5309" i="7"/>
  <c r="AD5309" i="7"/>
  <c r="W5309" i="7"/>
  <c r="S5309" i="7"/>
  <c r="L5309" i="7"/>
  <c r="H5309" i="7"/>
  <c r="BL5304" i="7"/>
  <c r="BI5307" i="7" s="1"/>
  <c r="BD5304" i="7"/>
  <c r="AV5304" i="7"/>
  <c r="BH5304" i="7" s="1"/>
  <c r="AT5304" i="7"/>
  <c r="AR5304" i="7"/>
  <c r="AL5304" i="7"/>
  <c r="AF5304" i="7"/>
  <c r="T5304" i="7"/>
  <c r="N5304" i="7"/>
  <c r="BB5302" i="7"/>
  <c r="AZ5302" i="7"/>
  <c r="BD5302" i="7" s="1"/>
  <c r="AP5302" i="7"/>
  <c r="AN5302" i="7"/>
  <c r="AR5302" i="7" s="1"/>
  <c r="AJ5302" i="7"/>
  <c r="AH5302" i="7"/>
  <c r="AL5302" i="7" s="1"/>
  <c r="AD5302" i="7"/>
  <c r="AB5302" i="7"/>
  <c r="Z5302" i="7"/>
  <c r="X5302" i="7"/>
  <c r="V5302" i="7"/>
  <c r="R5302" i="7"/>
  <c r="P5302" i="7"/>
  <c r="L5302" i="7"/>
  <c r="J5302" i="7"/>
  <c r="H5302" i="7"/>
  <c r="BL5300" i="7"/>
  <c r="BD5300" i="7"/>
  <c r="AV5300" i="7"/>
  <c r="BH5300" i="7" s="1"/>
  <c r="AT5300" i="7"/>
  <c r="AR5300" i="7"/>
  <c r="AL5300" i="7"/>
  <c r="AF5300" i="7"/>
  <c r="T5300" i="7"/>
  <c r="N5300" i="7"/>
  <c r="G5300" i="7"/>
  <c r="F5300" i="7"/>
  <c r="BL5298" i="7"/>
  <c r="BD5298" i="7"/>
  <c r="AV5298" i="7"/>
  <c r="BH5298" i="7" s="1"/>
  <c r="AT5298" i="7"/>
  <c r="AR5298" i="7"/>
  <c r="AL5298" i="7"/>
  <c r="AF5298" i="7"/>
  <c r="T5298" i="7"/>
  <c r="N5298" i="7"/>
  <c r="G5298" i="7"/>
  <c r="F5298" i="7"/>
  <c r="BL5296" i="7"/>
  <c r="BD5296" i="7"/>
  <c r="AV5296" i="7"/>
  <c r="BH5296" i="7" s="1"/>
  <c r="AT5296" i="7"/>
  <c r="AR5296" i="7"/>
  <c r="AL5296" i="7"/>
  <c r="AF5296" i="7"/>
  <c r="T5296" i="7"/>
  <c r="N5296" i="7"/>
  <c r="G5296" i="7"/>
  <c r="F5296" i="7"/>
  <c r="BL5294" i="7"/>
  <c r="BD5294" i="7"/>
  <c r="AV5294" i="7"/>
  <c r="BH5294" i="7" s="1"/>
  <c r="AT5294" i="7"/>
  <c r="AR5294" i="7"/>
  <c r="AL5294" i="7"/>
  <c r="AF5294" i="7"/>
  <c r="T5294" i="7"/>
  <c r="N5294" i="7"/>
  <c r="G5294" i="7"/>
  <c r="F5294" i="7"/>
  <c r="BL5292" i="7"/>
  <c r="BD5292" i="7"/>
  <c r="AV5292" i="7"/>
  <c r="BH5292" i="7" s="1"/>
  <c r="AT5292" i="7"/>
  <c r="AR5292" i="7"/>
  <c r="AL5292" i="7"/>
  <c r="AF5292" i="7"/>
  <c r="T5292" i="7"/>
  <c r="N5292" i="7"/>
  <c r="G5292" i="7"/>
  <c r="F5292" i="7"/>
  <c r="BL5290" i="7"/>
  <c r="BD5290" i="7"/>
  <c r="AV5290" i="7"/>
  <c r="BH5290" i="7" s="1"/>
  <c r="AT5290" i="7"/>
  <c r="AR5290" i="7"/>
  <c r="AL5290" i="7"/>
  <c r="AF5290" i="7"/>
  <c r="T5290" i="7"/>
  <c r="N5290" i="7"/>
  <c r="G5290" i="7"/>
  <c r="F5290" i="7"/>
  <c r="BL5288" i="7"/>
  <c r="BD5288" i="7"/>
  <c r="AV5288" i="7"/>
  <c r="BH5288" i="7" s="1"/>
  <c r="AT5288" i="7"/>
  <c r="AR5288" i="7"/>
  <c r="AL5288" i="7"/>
  <c r="AF5288" i="7"/>
  <c r="T5288" i="7"/>
  <c r="N5288" i="7"/>
  <c r="G5288" i="7"/>
  <c r="F5288" i="7"/>
  <c r="BL5286" i="7"/>
  <c r="BD5286" i="7"/>
  <c r="AV5286" i="7"/>
  <c r="BH5286" i="7" s="1"/>
  <c r="AT5286" i="7"/>
  <c r="AR5286" i="7"/>
  <c r="AL5286" i="7"/>
  <c r="AF5286" i="7"/>
  <c r="T5286" i="7"/>
  <c r="N5286" i="7"/>
  <c r="G5286" i="7"/>
  <c r="F5286" i="7"/>
  <c r="BL5284" i="7"/>
  <c r="BD5284" i="7"/>
  <c r="AV5284" i="7"/>
  <c r="BH5284" i="7" s="1"/>
  <c r="AT5284" i="7"/>
  <c r="AR5284" i="7"/>
  <c r="AL5284" i="7"/>
  <c r="AF5284" i="7"/>
  <c r="T5284" i="7"/>
  <c r="N5284" i="7"/>
  <c r="G5284" i="7"/>
  <c r="F5284" i="7"/>
  <c r="BL5282" i="7"/>
  <c r="BD5282" i="7"/>
  <c r="AV5282" i="7"/>
  <c r="BH5282" i="7" s="1"/>
  <c r="AT5282" i="7"/>
  <c r="AR5282" i="7"/>
  <c r="AL5282" i="7"/>
  <c r="AF5282" i="7"/>
  <c r="T5282" i="7"/>
  <c r="N5282" i="7"/>
  <c r="G5282" i="7"/>
  <c r="F5282" i="7"/>
  <c r="BL5280" i="7"/>
  <c r="BD5280" i="7"/>
  <c r="AV5280" i="7"/>
  <c r="BH5280" i="7" s="1"/>
  <c r="AT5280" i="7"/>
  <c r="AR5280" i="7"/>
  <c r="AL5280" i="7"/>
  <c r="AF5280" i="7"/>
  <c r="T5280" i="7"/>
  <c r="N5280" i="7"/>
  <c r="G5280" i="7"/>
  <c r="F5280" i="7"/>
  <c r="BL5278" i="7"/>
  <c r="BD5278" i="7"/>
  <c r="AV5278" i="7"/>
  <c r="BH5278" i="7" s="1"/>
  <c r="AT5278" i="7"/>
  <c r="AR5278" i="7"/>
  <c r="AL5278" i="7"/>
  <c r="AF5278" i="7"/>
  <c r="T5278" i="7"/>
  <c r="N5278" i="7"/>
  <c r="G5278" i="7"/>
  <c r="F5278" i="7"/>
  <c r="BL5276" i="7"/>
  <c r="BD5276" i="7"/>
  <c r="AV5276" i="7"/>
  <c r="BH5276" i="7" s="1"/>
  <c r="AT5276" i="7"/>
  <c r="AR5276" i="7"/>
  <c r="AL5276" i="7"/>
  <c r="AF5276" i="7"/>
  <c r="T5276" i="7"/>
  <c r="N5276" i="7"/>
  <c r="G5276" i="7"/>
  <c r="F5276" i="7"/>
  <c r="BL5274" i="7"/>
  <c r="BD5274" i="7"/>
  <c r="AV5274" i="7"/>
  <c r="BH5274" i="7" s="1"/>
  <c r="AT5274" i="7"/>
  <c r="AR5274" i="7"/>
  <c r="AL5274" i="7"/>
  <c r="AF5274" i="7"/>
  <c r="T5274" i="7"/>
  <c r="N5274" i="7"/>
  <c r="G5274" i="7"/>
  <c r="F5274" i="7"/>
  <c r="BL5272" i="7"/>
  <c r="BD5272" i="7"/>
  <c r="AV5272" i="7"/>
  <c r="BH5272" i="7" s="1"/>
  <c r="AT5272" i="7"/>
  <c r="AR5272" i="7"/>
  <c r="AL5272" i="7"/>
  <c r="AF5272" i="7"/>
  <c r="T5272" i="7"/>
  <c r="N5272" i="7"/>
  <c r="G5272" i="7"/>
  <c r="F5272" i="7"/>
  <c r="BS5271" i="7"/>
  <c r="BS5270" i="7"/>
  <c r="BL5270" i="7"/>
  <c r="BD5270" i="7"/>
  <c r="AV5270" i="7"/>
  <c r="BH5270" i="7" s="1"/>
  <c r="AT5270" i="7"/>
  <c r="AR5270" i="7"/>
  <c r="AL5270" i="7"/>
  <c r="AF5270" i="7"/>
  <c r="T5270" i="7"/>
  <c r="N5270" i="7"/>
  <c r="G5270" i="7"/>
  <c r="F5270" i="7"/>
  <c r="BS5269" i="7"/>
  <c r="BS5268" i="7"/>
  <c r="BL5268" i="7"/>
  <c r="BD5268" i="7"/>
  <c r="AV5268" i="7"/>
  <c r="BH5268" i="7" s="1"/>
  <c r="AT5268" i="7"/>
  <c r="AR5268" i="7"/>
  <c r="AL5268" i="7"/>
  <c r="AF5268" i="7"/>
  <c r="T5268" i="7"/>
  <c r="N5268" i="7"/>
  <c r="G5268" i="7"/>
  <c r="F5268" i="7"/>
  <c r="BS5267" i="7"/>
  <c r="BS5266" i="7"/>
  <c r="BL5266" i="7"/>
  <c r="BD5266" i="7"/>
  <c r="AV5266" i="7"/>
  <c r="BH5266" i="7" s="1"/>
  <c r="AT5266" i="7"/>
  <c r="AR5266" i="7"/>
  <c r="AL5266" i="7"/>
  <c r="AF5266" i="7"/>
  <c r="T5266" i="7"/>
  <c r="N5266" i="7"/>
  <c r="G5266" i="7"/>
  <c r="F5266" i="7"/>
  <c r="BS5265" i="7"/>
  <c r="BS5264" i="7"/>
  <c r="BL5264" i="7"/>
  <c r="BD5264" i="7"/>
  <c r="AV5264" i="7"/>
  <c r="BH5264" i="7" s="1"/>
  <c r="AT5264" i="7"/>
  <c r="AR5264" i="7"/>
  <c r="AL5264" i="7"/>
  <c r="AF5264" i="7"/>
  <c r="T5264" i="7"/>
  <c r="N5264" i="7"/>
  <c r="G5264" i="7"/>
  <c r="F5264" i="7"/>
  <c r="BS5263" i="7"/>
  <c r="BS5262" i="7"/>
  <c r="BL5262" i="7"/>
  <c r="BD5262" i="7"/>
  <c r="AV5262" i="7"/>
  <c r="BH5262" i="7" s="1"/>
  <c r="AT5262" i="7"/>
  <c r="AR5262" i="7"/>
  <c r="AL5262" i="7"/>
  <c r="AF5262" i="7"/>
  <c r="T5262" i="7"/>
  <c r="N5262" i="7"/>
  <c r="G5262" i="7"/>
  <c r="F5262" i="7"/>
  <c r="BR5257" i="7"/>
  <c r="AS5250" i="7"/>
  <c r="AO5250" i="7"/>
  <c r="AH5250" i="7"/>
  <c r="AD5250" i="7"/>
  <c r="W5250" i="7"/>
  <c r="S5250" i="7"/>
  <c r="L5250" i="7"/>
  <c r="H5250" i="7"/>
  <c r="BL5245" i="7"/>
  <c r="BI5248" i="7" s="1"/>
  <c r="BD5245" i="7"/>
  <c r="AV5245" i="7"/>
  <c r="BH5245" i="7" s="1"/>
  <c r="AT5245" i="7"/>
  <c r="AR5245" i="7"/>
  <c r="AL5245" i="7"/>
  <c r="AF5245" i="7"/>
  <c r="T5245" i="7"/>
  <c r="N5245" i="7"/>
  <c r="BB5243" i="7"/>
  <c r="AZ5243" i="7"/>
  <c r="BD5243" i="7" s="1"/>
  <c r="AP5243" i="7"/>
  <c r="AN5243" i="7"/>
  <c r="AR5243" i="7" s="1"/>
  <c r="AJ5243" i="7"/>
  <c r="AH5243" i="7"/>
  <c r="AL5243" i="7" s="1"/>
  <c r="AD5243" i="7"/>
  <c r="AB5243" i="7"/>
  <c r="AF5243" i="7" s="1"/>
  <c r="Z5243" i="7"/>
  <c r="X5243" i="7"/>
  <c r="V5243" i="7"/>
  <c r="R5243" i="7"/>
  <c r="P5243" i="7"/>
  <c r="L5243" i="7"/>
  <c r="J5243" i="7"/>
  <c r="H5243" i="7"/>
  <c r="BL5241" i="7"/>
  <c r="BD5241" i="7"/>
  <c r="AV5241" i="7"/>
  <c r="BH5241" i="7" s="1"/>
  <c r="AT5241" i="7"/>
  <c r="AR5241" i="7"/>
  <c r="AL5241" i="7"/>
  <c r="AF5241" i="7"/>
  <c r="T5241" i="7"/>
  <c r="N5241" i="7"/>
  <c r="G5241" i="7"/>
  <c r="F5241" i="7"/>
  <c r="BL5239" i="7"/>
  <c r="BD5239" i="7"/>
  <c r="AV5239" i="7"/>
  <c r="BH5239" i="7" s="1"/>
  <c r="AT5239" i="7"/>
  <c r="AR5239" i="7"/>
  <c r="AL5239" i="7"/>
  <c r="AF5239" i="7"/>
  <c r="T5239" i="7"/>
  <c r="N5239" i="7"/>
  <c r="G5239" i="7"/>
  <c r="F5239" i="7"/>
  <c r="BL5237" i="7"/>
  <c r="BD5237" i="7"/>
  <c r="AV5237" i="7"/>
  <c r="BH5237" i="7" s="1"/>
  <c r="AT5237" i="7"/>
  <c r="AR5237" i="7"/>
  <c r="AL5237" i="7"/>
  <c r="AF5237" i="7"/>
  <c r="T5237" i="7"/>
  <c r="N5237" i="7"/>
  <c r="G5237" i="7"/>
  <c r="F5237" i="7"/>
  <c r="BL5235" i="7"/>
  <c r="BD5235" i="7"/>
  <c r="AV5235" i="7"/>
  <c r="BH5235" i="7" s="1"/>
  <c r="AT5235" i="7"/>
  <c r="AR5235" i="7"/>
  <c r="AL5235" i="7"/>
  <c r="AF5235" i="7"/>
  <c r="T5235" i="7"/>
  <c r="N5235" i="7"/>
  <c r="G5235" i="7"/>
  <c r="F5235" i="7"/>
  <c r="BL5233" i="7"/>
  <c r="BD5233" i="7"/>
  <c r="AV5233" i="7"/>
  <c r="BH5233" i="7" s="1"/>
  <c r="AT5233" i="7"/>
  <c r="AR5233" i="7"/>
  <c r="AL5233" i="7"/>
  <c r="AF5233" i="7"/>
  <c r="T5233" i="7"/>
  <c r="N5233" i="7"/>
  <c r="G5233" i="7"/>
  <c r="F5233" i="7"/>
  <c r="BL5231" i="7"/>
  <c r="BD5231" i="7"/>
  <c r="AV5231" i="7"/>
  <c r="BH5231" i="7" s="1"/>
  <c r="AT5231" i="7"/>
  <c r="AR5231" i="7"/>
  <c r="AL5231" i="7"/>
  <c r="AF5231" i="7"/>
  <c r="T5231" i="7"/>
  <c r="N5231" i="7"/>
  <c r="G5231" i="7"/>
  <c r="F5231" i="7"/>
  <c r="BL5229" i="7"/>
  <c r="BD5229" i="7"/>
  <c r="AV5229" i="7"/>
  <c r="BH5229" i="7" s="1"/>
  <c r="AT5229" i="7"/>
  <c r="AR5229" i="7"/>
  <c r="AL5229" i="7"/>
  <c r="AF5229" i="7"/>
  <c r="T5229" i="7"/>
  <c r="N5229" i="7"/>
  <c r="G5229" i="7"/>
  <c r="F5229" i="7"/>
  <c r="BL5227" i="7"/>
  <c r="BD5227" i="7"/>
  <c r="AV5227" i="7"/>
  <c r="BH5227" i="7" s="1"/>
  <c r="AT5227" i="7"/>
  <c r="AR5227" i="7"/>
  <c r="AL5227" i="7"/>
  <c r="AF5227" i="7"/>
  <c r="T5227" i="7"/>
  <c r="N5227" i="7"/>
  <c r="G5227" i="7"/>
  <c r="F5227" i="7"/>
  <c r="BL5225" i="7"/>
  <c r="BD5225" i="7"/>
  <c r="AV5225" i="7"/>
  <c r="BH5225" i="7" s="1"/>
  <c r="AT5225" i="7"/>
  <c r="AR5225" i="7"/>
  <c r="AL5225" i="7"/>
  <c r="AF5225" i="7"/>
  <c r="T5225" i="7"/>
  <c r="N5225" i="7"/>
  <c r="G5225" i="7"/>
  <c r="F5225" i="7"/>
  <c r="BL5223" i="7"/>
  <c r="BD5223" i="7"/>
  <c r="AV5223" i="7"/>
  <c r="BH5223" i="7" s="1"/>
  <c r="AT5223" i="7"/>
  <c r="AR5223" i="7"/>
  <c r="AL5223" i="7"/>
  <c r="AF5223" i="7"/>
  <c r="T5223" i="7"/>
  <c r="N5223" i="7"/>
  <c r="G5223" i="7"/>
  <c r="F5223" i="7"/>
  <c r="BL5221" i="7"/>
  <c r="BD5221" i="7"/>
  <c r="AV5221" i="7"/>
  <c r="BH5221" i="7" s="1"/>
  <c r="AT5221" i="7"/>
  <c r="AR5221" i="7"/>
  <c r="AL5221" i="7"/>
  <c r="AF5221" i="7"/>
  <c r="T5221" i="7"/>
  <c r="N5221" i="7"/>
  <c r="G5221" i="7"/>
  <c r="F5221" i="7"/>
  <c r="BL5219" i="7"/>
  <c r="BD5219" i="7"/>
  <c r="AV5219" i="7"/>
  <c r="BH5219" i="7" s="1"/>
  <c r="AT5219" i="7"/>
  <c r="AR5219" i="7"/>
  <c r="AL5219" i="7"/>
  <c r="AF5219" i="7"/>
  <c r="T5219" i="7"/>
  <c r="N5219" i="7"/>
  <c r="G5219" i="7"/>
  <c r="F5219" i="7"/>
  <c r="BL5217" i="7"/>
  <c r="BD5217" i="7"/>
  <c r="AV5217" i="7"/>
  <c r="BH5217" i="7" s="1"/>
  <c r="AT5217" i="7"/>
  <c r="AR5217" i="7"/>
  <c r="AL5217" i="7"/>
  <c r="AF5217" i="7"/>
  <c r="T5217" i="7"/>
  <c r="N5217" i="7"/>
  <c r="G5217" i="7"/>
  <c r="F5217" i="7"/>
  <c r="BL5215" i="7"/>
  <c r="BD5215" i="7"/>
  <c r="AV5215" i="7"/>
  <c r="BH5215" i="7" s="1"/>
  <c r="AT5215" i="7"/>
  <c r="AR5215" i="7"/>
  <c r="AL5215" i="7"/>
  <c r="AF5215" i="7"/>
  <c r="T5215" i="7"/>
  <c r="N5215" i="7"/>
  <c r="G5215" i="7"/>
  <c r="F5215" i="7"/>
  <c r="BL5213" i="7"/>
  <c r="BD5213" i="7"/>
  <c r="AV5213" i="7"/>
  <c r="BH5213" i="7" s="1"/>
  <c r="AT5213" i="7"/>
  <c r="AR5213" i="7"/>
  <c r="AL5213" i="7"/>
  <c r="AF5213" i="7"/>
  <c r="T5213" i="7"/>
  <c r="N5213" i="7"/>
  <c r="G5213" i="7"/>
  <c r="F5213" i="7"/>
  <c r="BS5212" i="7"/>
  <c r="BS5211" i="7"/>
  <c r="BL5211" i="7"/>
  <c r="BD5211" i="7"/>
  <c r="AV5211" i="7"/>
  <c r="BH5211" i="7" s="1"/>
  <c r="AT5211" i="7"/>
  <c r="AR5211" i="7"/>
  <c r="AL5211" i="7"/>
  <c r="AF5211" i="7"/>
  <c r="T5211" i="7"/>
  <c r="N5211" i="7"/>
  <c r="G5211" i="7"/>
  <c r="F5211" i="7"/>
  <c r="BS5210" i="7"/>
  <c r="BS5209" i="7"/>
  <c r="BL5209" i="7"/>
  <c r="BD5209" i="7"/>
  <c r="AV5209" i="7"/>
  <c r="BH5209" i="7" s="1"/>
  <c r="AT5209" i="7"/>
  <c r="AR5209" i="7"/>
  <c r="AL5209" i="7"/>
  <c r="AF5209" i="7"/>
  <c r="T5209" i="7"/>
  <c r="N5209" i="7"/>
  <c r="G5209" i="7"/>
  <c r="F5209" i="7"/>
  <c r="BS5208" i="7"/>
  <c r="BS5207" i="7"/>
  <c r="BL5207" i="7"/>
  <c r="BD5207" i="7"/>
  <c r="AV5207" i="7"/>
  <c r="BH5207" i="7" s="1"/>
  <c r="AT5207" i="7"/>
  <c r="AR5207" i="7"/>
  <c r="AL5207" i="7"/>
  <c r="AF5207" i="7"/>
  <c r="T5207" i="7"/>
  <c r="N5207" i="7"/>
  <c r="G5207" i="7"/>
  <c r="F5207" i="7"/>
  <c r="BS5206" i="7"/>
  <c r="BS5205" i="7"/>
  <c r="BL5205" i="7"/>
  <c r="BD5205" i="7"/>
  <c r="AV5205" i="7"/>
  <c r="BH5205" i="7" s="1"/>
  <c r="AT5205" i="7"/>
  <c r="AR5205" i="7"/>
  <c r="AL5205" i="7"/>
  <c r="AF5205" i="7"/>
  <c r="T5205" i="7"/>
  <c r="N5205" i="7"/>
  <c r="G5205" i="7"/>
  <c r="F5205" i="7"/>
  <c r="BS5204" i="7"/>
  <c r="BS5203" i="7"/>
  <c r="BL5203" i="7"/>
  <c r="BD5203" i="7"/>
  <c r="AV5203" i="7"/>
  <c r="BH5203" i="7" s="1"/>
  <c r="AT5203" i="7"/>
  <c r="AR5203" i="7"/>
  <c r="AL5203" i="7"/>
  <c r="AF5203" i="7"/>
  <c r="T5203" i="7"/>
  <c r="N5203" i="7"/>
  <c r="G5203" i="7"/>
  <c r="F5203" i="7"/>
  <c r="BR5198" i="7"/>
  <c r="AS5191" i="7"/>
  <c r="AO5191" i="7"/>
  <c r="AH5191" i="7"/>
  <c r="AD5191" i="7"/>
  <c r="W5191" i="7"/>
  <c r="S5191" i="7"/>
  <c r="L5191" i="7"/>
  <c r="H5191" i="7"/>
  <c r="BL5186" i="7"/>
  <c r="BI5189" i="7" s="1"/>
  <c r="BD5186" i="7"/>
  <c r="AV5186" i="7"/>
  <c r="BH5186" i="7" s="1"/>
  <c r="AT5186" i="7"/>
  <c r="AR5186" i="7"/>
  <c r="AL5186" i="7"/>
  <c r="AF5186" i="7"/>
  <c r="T5186" i="7"/>
  <c r="N5186" i="7"/>
  <c r="BB5184" i="7"/>
  <c r="AZ5184" i="7"/>
  <c r="BD5184" i="7" s="1"/>
  <c r="AP5184" i="7"/>
  <c r="AN5184" i="7"/>
  <c r="AJ5184" i="7"/>
  <c r="AH5184" i="7"/>
  <c r="AL5184" i="7" s="1"/>
  <c r="AD5184" i="7"/>
  <c r="AB5184" i="7"/>
  <c r="AF5184" i="7" s="1"/>
  <c r="Z5184" i="7"/>
  <c r="X5184" i="7"/>
  <c r="V5184" i="7"/>
  <c r="R5184" i="7"/>
  <c r="P5184" i="7"/>
  <c r="L5184" i="7"/>
  <c r="J5184" i="7"/>
  <c r="H5184" i="7"/>
  <c r="BL5182" i="7"/>
  <c r="BD5182" i="7"/>
  <c r="AV5182" i="7"/>
  <c r="BH5182" i="7" s="1"/>
  <c r="AT5182" i="7"/>
  <c r="AR5182" i="7"/>
  <c r="AL5182" i="7"/>
  <c r="AF5182" i="7"/>
  <c r="T5182" i="7"/>
  <c r="N5182" i="7"/>
  <c r="G5182" i="7"/>
  <c r="F5182" i="7"/>
  <c r="BL5180" i="7"/>
  <c r="BD5180" i="7"/>
  <c r="AV5180" i="7"/>
  <c r="BH5180" i="7" s="1"/>
  <c r="AT5180" i="7"/>
  <c r="AR5180" i="7"/>
  <c r="AL5180" i="7"/>
  <c r="AF5180" i="7"/>
  <c r="T5180" i="7"/>
  <c r="N5180" i="7"/>
  <c r="G5180" i="7"/>
  <c r="F5180" i="7"/>
  <c r="BL5178" i="7"/>
  <c r="BD5178" i="7"/>
  <c r="AV5178" i="7"/>
  <c r="BH5178" i="7" s="1"/>
  <c r="AT5178" i="7"/>
  <c r="AR5178" i="7"/>
  <c r="AL5178" i="7"/>
  <c r="AF5178" i="7"/>
  <c r="T5178" i="7"/>
  <c r="N5178" i="7"/>
  <c r="G5178" i="7"/>
  <c r="F5178" i="7"/>
  <c r="BL5176" i="7"/>
  <c r="BD5176" i="7"/>
  <c r="AV5176" i="7"/>
  <c r="BH5176" i="7" s="1"/>
  <c r="AT5176" i="7"/>
  <c r="AR5176" i="7"/>
  <c r="AL5176" i="7"/>
  <c r="AF5176" i="7"/>
  <c r="T5176" i="7"/>
  <c r="N5176" i="7"/>
  <c r="G5176" i="7"/>
  <c r="F5176" i="7"/>
  <c r="BL5174" i="7"/>
  <c r="BD5174" i="7"/>
  <c r="AV5174" i="7"/>
  <c r="BH5174" i="7" s="1"/>
  <c r="AT5174" i="7"/>
  <c r="AR5174" i="7"/>
  <c r="AL5174" i="7"/>
  <c r="AF5174" i="7"/>
  <c r="T5174" i="7"/>
  <c r="N5174" i="7"/>
  <c r="G5174" i="7"/>
  <c r="F5174" i="7"/>
  <c r="BL5172" i="7"/>
  <c r="BD5172" i="7"/>
  <c r="AV5172" i="7"/>
  <c r="BH5172" i="7" s="1"/>
  <c r="AT5172" i="7"/>
  <c r="AR5172" i="7"/>
  <c r="AL5172" i="7"/>
  <c r="AF5172" i="7"/>
  <c r="T5172" i="7"/>
  <c r="N5172" i="7"/>
  <c r="G5172" i="7"/>
  <c r="F5172" i="7"/>
  <c r="BL5170" i="7"/>
  <c r="BD5170" i="7"/>
  <c r="AV5170" i="7"/>
  <c r="BH5170" i="7" s="1"/>
  <c r="AT5170" i="7"/>
  <c r="AR5170" i="7"/>
  <c r="AL5170" i="7"/>
  <c r="AF5170" i="7"/>
  <c r="T5170" i="7"/>
  <c r="N5170" i="7"/>
  <c r="G5170" i="7"/>
  <c r="F5170" i="7"/>
  <c r="BL5168" i="7"/>
  <c r="BD5168" i="7"/>
  <c r="AV5168" i="7"/>
  <c r="BH5168" i="7" s="1"/>
  <c r="AT5168" i="7"/>
  <c r="AR5168" i="7"/>
  <c r="AL5168" i="7"/>
  <c r="AF5168" i="7"/>
  <c r="T5168" i="7"/>
  <c r="N5168" i="7"/>
  <c r="G5168" i="7"/>
  <c r="F5168" i="7"/>
  <c r="BL5166" i="7"/>
  <c r="BD5166" i="7"/>
  <c r="AV5166" i="7"/>
  <c r="BH5166" i="7" s="1"/>
  <c r="AT5166" i="7"/>
  <c r="AR5166" i="7"/>
  <c r="AL5166" i="7"/>
  <c r="AF5166" i="7"/>
  <c r="T5166" i="7"/>
  <c r="N5166" i="7"/>
  <c r="G5166" i="7"/>
  <c r="F5166" i="7"/>
  <c r="BL5164" i="7"/>
  <c r="BD5164" i="7"/>
  <c r="AV5164" i="7"/>
  <c r="BH5164" i="7" s="1"/>
  <c r="AT5164" i="7"/>
  <c r="AR5164" i="7"/>
  <c r="AL5164" i="7"/>
  <c r="AF5164" i="7"/>
  <c r="T5164" i="7"/>
  <c r="N5164" i="7"/>
  <c r="G5164" i="7"/>
  <c r="F5164" i="7"/>
  <c r="BL5162" i="7"/>
  <c r="BD5162" i="7"/>
  <c r="AV5162" i="7"/>
  <c r="BH5162" i="7" s="1"/>
  <c r="AT5162" i="7"/>
  <c r="AR5162" i="7"/>
  <c r="AL5162" i="7"/>
  <c r="AF5162" i="7"/>
  <c r="T5162" i="7"/>
  <c r="N5162" i="7"/>
  <c r="G5162" i="7"/>
  <c r="F5162" i="7"/>
  <c r="BL5160" i="7"/>
  <c r="BD5160" i="7"/>
  <c r="AV5160" i="7"/>
  <c r="BH5160" i="7" s="1"/>
  <c r="AT5160" i="7"/>
  <c r="AR5160" i="7"/>
  <c r="AL5160" i="7"/>
  <c r="AF5160" i="7"/>
  <c r="T5160" i="7"/>
  <c r="N5160" i="7"/>
  <c r="G5160" i="7"/>
  <c r="F5160" i="7"/>
  <c r="BL5158" i="7"/>
  <c r="BD5158" i="7"/>
  <c r="AV5158" i="7"/>
  <c r="BH5158" i="7" s="1"/>
  <c r="AT5158" i="7"/>
  <c r="AR5158" i="7"/>
  <c r="AL5158" i="7"/>
  <c r="AF5158" i="7"/>
  <c r="T5158" i="7"/>
  <c r="N5158" i="7"/>
  <c r="G5158" i="7"/>
  <c r="F5158" i="7"/>
  <c r="BL5156" i="7"/>
  <c r="BD5156" i="7"/>
  <c r="AV5156" i="7"/>
  <c r="BH5156" i="7" s="1"/>
  <c r="AT5156" i="7"/>
  <c r="AR5156" i="7"/>
  <c r="AL5156" i="7"/>
  <c r="AF5156" i="7"/>
  <c r="T5156" i="7"/>
  <c r="N5156" i="7"/>
  <c r="G5156" i="7"/>
  <c r="F5156" i="7"/>
  <c r="BL5154" i="7"/>
  <c r="BD5154" i="7"/>
  <c r="AV5154" i="7"/>
  <c r="BH5154" i="7" s="1"/>
  <c r="AT5154" i="7"/>
  <c r="AR5154" i="7"/>
  <c r="AL5154" i="7"/>
  <c r="AF5154" i="7"/>
  <c r="T5154" i="7"/>
  <c r="N5154" i="7"/>
  <c r="G5154" i="7"/>
  <c r="F5154" i="7"/>
  <c r="BS5153" i="7"/>
  <c r="BS5152" i="7"/>
  <c r="BL5152" i="7"/>
  <c r="BD5152" i="7"/>
  <c r="AV5152" i="7"/>
  <c r="BH5152" i="7" s="1"/>
  <c r="AT5152" i="7"/>
  <c r="AR5152" i="7"/>
  <c r="AL5152" i="7"/>
  <c r="AF5152" i="7"/>
  <c r="T5152" i="7"/>
  <c r="N5152" i="7"/>
  <c r="G5152" i="7"/>
  <c r="F5152" i="7"/>
  <c r="BS5151" i="7"/>
  <c r="BS5150" i="7"/>
  <c r="BL5150" i="7"/>
  <c r="BD5150" i="7"/>
  <c r="AV5150" i="7"/>
  <c r="BH5150" i="7" s="1"/>
  <c r="AT5150" i="7"/>
  <c r="AR5150" i="7"/>
  <c r="AL5150" i="7"/>
  <c r="AF5150" i="7"/>
  <c r="T5150" i="7"/>
  <c r="N5150" i="7"/>
  <c r="G5150" i="7"/>
  <c r="F5150" i="7"/>
  <c r="BS5149" i="7"/>
  <c r="BS5148" i="7"/>
  <c r="BL5148" i="7"/>
  <c r="BD5148" i="7"/>
  <c r="AV5148" i="7"/>
  <c r="BH5148" i="7" s="1"/>
  <c r="AT5148" i="7"/>
  <c r="AR5148" i="7"/>
  <c r="AL5148" i="7"/>
  <c r="AF5148" i="7"/>
  <c r="T5148" i="7"/>
  <c r="N5148" i="7"/>
  <c r="G5148" i="7"/>
  <c r="F5148" i="7"/>
  <c r="BS5147" i="7"/>
  <c r="BS5146" i="7"/>
  <c r="BL5146" i="7"/>
  <c r="BD5146" i="7"/>
  <c r="AV5146" i="7"/>
  <c r="BH5146" i="7" s="1"/>
  <c r="AT5146" i="7"/>
  <c r="AR5146" i="7"/>
  <c r="AL5146" i="7"/>
  <c r="AF5146" i="7"/>
  <c r="T5146" i="7"/>
  <c r="N5146" i="7"/>
  <c r="G5146" i="7"/>
  <c r="F5146" i="7"/>
  <c r="BS5145" i="7"/>
  <c r="BS5144" i="7"/>
  <c r="BL5144" i="7"/>
  <c r="BD5144" i="7"/>
  <c r="AV5144" i="7"/>
  <c r="BH5144" i="7" s="1"/>
  <c r="AT5144" i="7"/>
  <c r="AR5144" i="7"/>
  <c r="AL5144" i="7"/>
  <c r="AF5144" i="7"/>
  <c r="T5144" i="7"/>
  <c r="N5144" i="7"/>
  <c r="G5144" i="7"/>
  <c r="F5144" i="7"/>
  <c r="BR5139" i="7"/>
  <c r="AS5132" i="7"/>
  <c r="AO5132" i="7"/>
  <c r="AH5132" i="7"/>
  <c r="AD5132" i="7"/>
  <c r="W5132" i="7"/>
  <c r="S5132" i="7"/>
  <c r="L5132" i="7"/>
  <c r="H5132" i="7"/>
  <c r="BL5127" i="7"/>
  <c r="BI5130" i="7" s="1"/>
  <c r="BD5127" i="7"/>
  <c r="AV5127" i="7"/>
  <c r="BH5127" i="7" s="1"/>
  <c r="AT5127" i="7"/>
  <c r="AR5127" i="7"/>
  <c r="AL5127" i="7"/>
  <c r="AF5127" i="7"/>
  <c r="T5127" i="7"/>
  <c r="N5127" i="7"/>
  <c r="BB5125" i="7"/>
  <c r="AZ5125" i="7"/>
  <c r="BD5125" i="7" s="1"/>
  <c r="AP5125" i="7"/>
  <c r="AN5125" i="7"/>
  <c r="AR5125" i="7" s="1"/>
  <c r="AJ5125" i="7"/>
  <c r="AH5125" i="7"/>
  <c r="AL5125" i="7" s="1"/>
  <c r="AD5125" i="7"/>
  <c r="AB5125" i="7"/>
  <c r="Z5125" i="7"/>
  <c r="X5125" i="7"/>
  <c r="V5125" i="7"/>
  <c r="R5125" i="7"/>
  <c r="P5125" i="7"/>
  <c r="L5125" i="7"/>
  <c r="J5125" i="7"/>
  <c r="H5125" i="7"/>
  <c r="BL5123" i="7"/>
  <c r="BD5123" i="7"/>
  <c r="AV5123" i="7"/>
  <c r="BH5123" i="7" s="1"/>
  <c r="AT5123" i="7"/>
  <c r="AR5123" i="7"/>
  <c r="AL5123" i="7"/>
  <c r="AF5123" i="7"/>
  <c r="T5123" i="7"/>
  <c r="N5123" i="7"/>
  <c r="G5123" i="7"/>
  <c r="F5123" i="7"/>
  <c r="BL5121" i="7"/>
  <c r="BD5121" i="7"/>
  <c r="AV5121" i="7"/>
  <c r="BH5121" i="7" s="1"/>
  <c r="AT5121" i="7"/>
  <c r="AR5121" i="7"/>
  <c r="AL5121" i="7"/>
  <c r="AF5121" i="7"/>
  <c r="T5121" i="7"/>
  <c r="N5121" i="7"/>
  <c r="G5121" i="7"/>
  <c r="F5121" i="7"/>
  <c r="BL5119" i="7"/>
  <c r="BD5119" i="7"/>
  <c r="AV5119" i="7"/>
  <c r="BH5119" i="7" s="1"/>
  <c r="AT5119" i="7"/>
  <c r="AR5119" i="7"/>
  <c r="AL5119" i="7"/>
  <c r="AF5119" i="7"/>
  <c r="T5119" i="7"/>
  <c r="N5119" i="7"/>
  <c r="G5119" i="7"/>
  <c r="F5119" i="7"/>
  <c r="BL5117" i="7"/>
  <c r="BD5117" i="7"/>
  <c r="AV5117" i="7"/>
  <c r="BH5117" i="7" s="1"/>
  <c r="AT5117" i="7"/>
  <c r="AR5117" i="7"/>
  <c r="AL5117" i="7"/>
  <c r="AF5117" i="7"/>
  <c r="T5117" i="7"/>
  <c r="N5117" i="7"/>
  <c r="G5117" i="7"/>
  <c r="F5117" i="7"/>
  <c r="BL5115" i="7"/>
  <c r="BD5115" i="7"/>
  <c r="AV5115" i="7"/>
  <c r="BH5115" i="7" s="1"/>
  <c r="AT5115" i="7"/>
  <c r="AR5115" i="7"/>
  <c r="AL5115" i="7"/>
  <c r="AF5115" i="7"/>
  <c r="T5115" i="7"/>
  <c r="N5115" i="7"/>
  <c r="G5115" i="7"/>
  <c r="F5115" i="7"/>
  <c r="BL5113" i="7"/>
  <c r="BD5113" i="7"/>
  <c r="AV5113" i="7"/>
  <c r="BH5113" i="7" s="1"/>
  <c r="AT5113" i="7"/>
  <c r="AR5113" i="7"/>
  <c r="AL5113" i="7"/>
  <c r="AF5113" i="7"/>
  <c r="T5113" i="7"/>
  <c r="N5113" i="7"/>
  <c r="G5113" i="7"/>
  <c r="F5113" i="7"/>
  <c r="BL5111" i="7"/>
  <c r="BD5111" i="7"/>
  <c r="AV5111" i="7"/>
  <c r="BH5111" i="7" s="1"/>
  <c r="AT5111" i="7"/>
  <c r="AR5111" i="7"/>
  <c r="AL5111" i="7"/>
  <c r="AF5111" i="7"/>
  <c r="T5111" i="7"/>
  <c r="N5111" i="7"/>
  <c r="G5111" i="7"/>
  <c r="F5111" i="7"/>
  <c r="BL5109" i="7"/>
  <c r="BD5109" i="7"/>
  <c r="AV5109" i="7"/>
  <c r="BH5109" i="7" s="1"/>
  <c r="AT5109" i="7"/>
  <c r="AR5109" i="7"/>
  <c r="AL5109" i="7"/>
  <c r="AF5109" i="7"/>
  <c r="T5109" i="7"/>
  <c r="N5109" i="7"/>
  <c r="G5109" i="7"/>
  <c r="F5109" i="7"/>
  <c r="BL5107" i="7"/>
  <c r="BD5107" i="7"/>
  <c r="AV5107" i="7"/>
  <c r="BH5107" i="7" s="1"/>
  <c r="AT5107" i="7"/>
  <c r="AR5107" i="7"/>
  <c r="AL5107" i="7"/>
  <c r="AF5107" i="7"/>
  <c r="T5107" i="7"/>
  <c r="N5107" i="7"/>
  <c r="G5107" i="7"/>
  <c r="F5107" i="7"/>
  <c r="BL5105" i="7"/>
  <c r="BD5105" i="7"/>
  <c r="AV5105" i="7"/>
  <c r="BH5105" i="7" s="1"/>
  <c r="AT5105" i="7"/>
  <c r="AR5105" i="7"/>
  <c r="AL5105" i="7"/>
  <c r="AF5105" i="7"/>
  <c r="T5105" i="7"/>
  <c r="N5105" i="7"/>
  <c r="G5105" i="7"/>
  <c r="F5105" i="7"/>
  <c r="BL5103" i="7"/>
  <c r="BD5103" i="7"/>
  <c r="AV5103" i="7"/>
  <c r="BH5103" i="7" s="1"/>
  <c r="AT5103" i="7"/>
  <c r="AR5103" i="7"/>
  <c r="AL5103" i="7"/>
  <c r="AF5103" i="7"/>
  <c r="T5103" i="7"/>
  <c r="N5103" i="7"/>
  <c r="G5103" i="7"/>
  <c r="F5103" i="7"/>
  <c r="BL5101" i="7"/>
  <c r="BD5101" i="7"/>
  <c r="AV5101" i="7"/>
  <c r="BH5101" i="7" s="1"/>
  <c r="AT5101" i="7"/>
  <c r="AR5101" i="7"/>
  <c r="AL5101" i="7"/>
  <c r="AF5101" i="7"/>
  <c r="T5101" i="7"/>
  <c r="N5101" i="7"/>
  <c r="G5101" i="7"/>
  <c r="F5101" i="7"/>
  <c r="BL5099" i="7"/>
  <c r="BD5099" i="7"/>
  <c r="AV5099" i="7"/>
  <c r="BH5099" i="7" s="1"/>
  <c r="AT5099" i="7"/>
  <c r="AR5099" i="7"/>
  <c r="AL5099" i="7"/>
  <c r="AF5099" i="7"/>
  <c r="T5099" i="7"/>
  <c r="N5099" i="7"/>
  <c r="G5099" i="7"/>
  <c r="F5099" i="7"/>
  <c r="BL5097" i="7"/>
  <c r="BD5097" i="7"/>
  <c r="AV5097" i="7"/>
  <c r="BH5097" i="7" s="1"/>
  <c r="AT5097" i="7"/>
  <c r="AR5097" i="7"/>
  <c r="AL5097" i="7"/>
  <c r="AF5097" i="7"/>
  <c r="T5097" i="7"/>
  <c r="N5097" i="7"/>
  <c r="G5097" i="7"/>
  <c r="F5097" i="7"/>
  <c r="BL5095" i="7"/>
  <c r="BD5095" i="7"/>
  <c r="AV5095" i="7"/>
  <c r="BH5095" i="7" s="1"/>
  <c r="AT5095" i="7"/>
  <c r="AR5095" i="7"/>
  <c r="AL5095" i="7"/>
  <c r="AF5095" i="7"/>
  <c r="T5095" i="7"/>
  <c r="N5095" i="7"/>
  <c r="G5095" i="7"/>
  <c r="F5095" i="7"/>
  <c r="BS5094" i="7"/>
  <c r="BS5093" i="7"/>
  <c r="BL5093" i="7"/>
  <c r="BD5093" i="7"/>
  <c r="AV5093" i="7"/>
  <c r="BH5093" i="7" s="1"/>
  <c r="AT5093" i="7"/>
  <c r="AR5093" i="7"/>
  <c r="AL5093" i="7"/>
  <c r="AF5093" i="7"/>
  <c r="T5093" i="7"/>
  <c r="N5093" i="7"/>
  <c r="G5093" i="7"/>
  <c r="F5093" i="7"/>
  <c r="BS5092" i="7"/>
  <c r="BS5091" i="7"/>
  <c r="BL5091" i="7"/>
  <c r="BD5091" i="7"/>
  <c r="AV5091" i="7"/>
  <c r="BH5091" i="7" s="1"/>
  <c r="AT5091" i="7"/>
  <c r="AR5091" i="7"/>
  <c r="AL5091" i="7"/>
  <c r="AF5091" i="7"/>
  <c r="T5091" i="7"/>
  <c r="N5091" i="7"/>
  <c r="G5091" i="7"/>
  <c r="F5091" i="7"/>
  <c r="BS5090" i="7"/>
  <c r="BS5089" i="7"/>
  <c r="BL5089" i="7"/>
  <c r="BD5089" i="7"/>
  <c r="AV5089" i="7"/>
  <c r="BH5089" i="7" s="1"/>
  <c r="AT5089" i="7"/>
  <c r="AR5089" i="7"/>
  <c r="AL5089" i="7"/>
  <c r="AF5089" i="7"/>
  <c r="T5089" i="7"/>
  <c r="N5089" i="7"/>
  <c r="G5089" i="7"/>
  <c r="F5089" i="7"/>
  <c r="BS5088" i="7"/>
  <c r="BS5087" i="7"/>
  <c r="BL5087" i="7"/>
  <c r="BD5087" i="7"/>
  <c r="AV5087" i="7"/>
  <c r="BH5087" i="7" s="1"/>
  <c r="AT5087" i="7"/>
  <c r="AR5087" i="7"/>
  <c r="AL5087" i="7"/>
  <c r="AF5087" i="7"/>
  <c r="T5087" i="7"/>
  <c r="N5087" i="7"/>
  <c r="G5087" i="7"/>
  <c r="F5087" i="7"/>
  <c r="BS5086" i="7"/>
  <c r="BS5085" i="7"/>
  <c r="BL5085" i="7"/>
  <c r="BD5085" i="7"/>
  <c r="AV5085" i="7"/>
  <c r="BH5085" i="7" s="1"/>
  <c r="AT5085" i="7"/>
  <c r="AR5085" i="7"/>
  <c r="AL5085" i="7"/>
  <c r="AF5085" i="7"/>
  <c r="T5085" i="7"/>
  <c r="N5085" i="7"/>
  <c r="G5085" i="7"/>
  <c r="F5085" i="7"/>
  <c r="BR5080" i="7"/>
  <c r="AS5073" i="7"/>
  <c r="AO5073" i="7"/>
  <c r="AH5073" i="7"/>
  <c r="AD5073" i="7"/>
  <c r="W5073" i="7"/>
  <c r="S5073" i="7"/>
  <c r="L5073" i="7"/>
  <c r="H5073" i="7"/>
  <c r="BL5068" i="7"/>
  <c r="BI5071" i="7" s="1"/>
  <c r="BD5068" i="7"/>
  <c r="AV5068" i="7"/>
  <c r="BH5068" i="7" s="1"/>
  <c r="AT5068" i="7"/>
  <c r="AR5068" i="7"/>
  <c r="AL5068" i="7"/>
  <c r="AF5068" i="7"/>
  <c r="T5068" i="7"/>
  <c r="N5068" i="7"/>
  <c r="BB5066" i="7"/>
  <c r="AZ5066" i="7"/>
  <c r="BD5066" i="7" s="1"/>
  <c r="AP5066" i="7"/>
  <c r="AN5066" i="7"/>
  <c r="AR5066" i="7" s="1"/>
  <c r="AJ5066" i="7"/>
  <c r="AH5066" i="7"/>
  <c r="AL5066" i="7" s="1"/>
  <c r="AD5066" i="7"/>
  <c r="AB5066" i="7"/>
  <c r="AF5066" i="7" s="1"/>
  <c r="Z5066" i="7"/>
  <c r="X5066" i="7"/>
  <c r="V5066" i="7"/>
  <c r="R5066" i="7"/>
  <c r="T5066" i="7" s="1"/>
  <c r="P5066" i="7"/>
  <c r="L5066" i="7"/>
  <c r="J5066" i="7"/>
  <c r="H5066" i="7"/>
  <c r="BL5064" i="7"/>
  <c r="BD5064" i="7"/>
  <c r="AV5064" i="7"/>
  <c r="BH5064" i="7" s="1"/>
  <c r="AT5064" i="7"/>
  <c r="AR5064" i="7"/>
  <c r="AL5064" i="7"/>
  <c r="AF5064" i="7"/>
  <c r="T5064" i="7"/>
  <c r="N5064" i="7"/>
  <c r="G5064" i="7"/>
  <c r="F5064" i="7"/>
  <c r="BL5062" i="7"/>
  <c r="BD5062" i="7"/>
  <c r="AV5062" i="7"/>
  <c r="BH5062" i="7" s="1"/>
  <c r="AT5062" i="7"/>
  <c r="AR5062" i="7"/>
  <c r="AL5062" i="7"/>
  <c r="AF5062" i="7"/>
  <c r="T5062" i="7"/>
  <c r="N5062" i="7"/>
  <c r="G5062" i="7"/>
  <c r="F5062" i="7"/>
  <c r="BL5060" i="7"/>
  <c r="BD5060" i="7"/>
  <c r="AV5060" i="7"/>
  <c r="BH5060" i="7" s="1"/>
  <c r="AT5060" i="7"/>
  <c r="AR5060" i="7"/>
  <c r="AL5060" i="7"/>
  <c r="AF5060" i="7"/>
  <c r="T5060" i="7"/>
  <c r="N5060" i="7"/>
  <c r="G5060" i="7"/>
  <c r="F5060" i="7"/>
  <c r="BL5058" i="7"/>
  <c r="BD5058" i="7"/>
  <c r="AV5058" i="7"/>
  <c r="BH5058" i="7" s="1"/>
  <c r="AT5058" i="7"/>
  <c r="AR5058" i="7"/>
  <c r="AL5058" i="7"/>
  <c r="AF5058" i="7"/>
  <c r="T5058" i="7"/>
  <c r="N5058" i="7"/>
  <c r="G5058" i="7"/>
  <c r="F5058" i="7"/>
  <c r="BL5056" i="7"/>
  <c r="BD5056" i="7"/>
  <c r="AV5056" i="7"/>
  <c r="BH5056" i="7" s="1"/>
  <c r="AT5056" i="7"/>
  <c r="AR5056" i="7"/>
  <c r="AL5056" i="7"/>
  <c r="AF5056" i="7"/>
  <c r="T5056" i="7"/>
  <c r="N5056" i="7"/>
  <c r="G5056" i="7"/>
  <c r="F5056" i="7"/>
  <c r="BL5054" i="7"/>
  <c r="BD5054" i="7"/>
  <c r="AV5054" i="7"/>
  <c r="BH5054" i="7" s="1"/>
  <c r="AT5054" i="7"/>
  <c r="AR5054" i="7"/>
  <c r="AL5054" i="7"/>
  <c r="AF5054" i="7"/>
  <c r="T5054" i="7"/>
  <c r="N5054" i="7"/>
  <c r="G5054" i="7"/>
  <c r="F5054" i="7"/>
  <c r="BL5052" i="7"/>
  <c r="BD5052" i="7"/>
  <c r="AV5052" i="7"/>
  <c r="BH5052" i="7" s="1"/>
  <c r="AT5052" i="7"/>
  <c r="AR5052" i="7"/>
  <c r="AL5052" i="7"/>
  <c r="AF5052" i="7"/>
  <c r="T5052" i="7"/>
  <c r="N5052" i="7"/>
  <c r="G5052" i="7"/>
  <c r="F5052" i="7"/>
  <c r="BL5050" i="7"/>
  <c r="BD5050" i="7"/>
  <c r="AV5050" i="7"/>
  <c r="BH5050" i="7" s="1"/>
  <c r="AT5050" i="7"/>
  <c r="AR5050" i="7"/>
  <c r="AL5050" i="7"/>
  <c r="AF5050" i="7"/>
  <c r="T5050" i="7"/>
  <c r="N5050" i="7"/>
  <c r="G5050" i="7"/>
  <c r="F5050" i="7"/>
  <c r="BL5048" i="7"/>
  <c r="BD5048" i="7"/>
  <c r="AV5048" i="7"/>
  <c r="BH5048" i="7" s="1"/>
  <c r="AT5048" i="7"/>
  <c r="AR5048" i="7"/>
  <c r="AL5048" i="7"/>
  <c r="AF5048" i="7"/>
  <c r="T5048" i="7"/>
  <c r="N5048" i="7"/>
  <c r="G5048" i="7"/>
  <c r="F5048" i="7"/>
  <c r="BL5046" i="7"/>
  <c r="BD5046" i="7"/>
  <c r="AV5046" i="7"/>
  <c r="BH5046" i="7" s="1"/>
  <c r="AT5046" i="7"/>
  <c r="AR5046" i="7"/>
  <c r="AL5046" i="7"/>
  <c r="AF5046" i="7"/>
  <c r="T5046" i="7"/>
  <c r="N5046" i="7"/>
  <c r="G5046" i="7"/>
  <c r="F5046" i="7"/>
  <c r="BL5044" i="7"/>
  <c r="BD5044" i="7"/>
  <c r="AV5044" i="7"/>
  <c r="BH5044" i="7" s="1"/>
  <c r="AT5044" i="7"/>
  <c r="AR5044" i="7"/>
  <c r="AL5044" i="7"/>
  <c r="AF5044" i="7"/>
  <c r="T5044" i="7"/>
  <c r="N5044" i="7"/>
  <c r="G5044" i="7"/>
  <c r="F5044" i="7"/>
  <c r="BL5042" i="7"/>
  <c r="BD5042" i="7"/>
  <c r="AV5042" i="7"/>
  <c r="BH5042" i="7" s="1"/>
  <c r="AT5042" i="7"/>
  <c r="AR5042" i="7"/>
  <c r="AL5042" i="7"/>
  <c r="AF5042" i="7"/>
  <c r="T5042" i="7"/>
  <c r="N5042" i="7"/>
  <c r="G5042" i="7"/>
  <c r="F5042" i="7"/>
  <c r="BL5040" i="7"/>
  <c r="BD5040" i="7"/>
  <c r="AV5040" i="7"/>
  <c r="BH5040" i="7" s="1"/>
  <c r="AT5040" i="7"/>
  <c r="AR5040" i="7"/>
  <c r="AL5040" i="7"/>
  <c r="AF5040" i="7"/>
  <c r="T5040" i="7"/>
  <c r="N5040" i="7"/>
  <c r="G5040" i="7"/>
  <c r="F5040" i="7"/>
  <c r="BL5038" i="7"/>
  <c r="BD5038" i="7"/>
  <c r="AV5038" i="7"/>
  <c r="BH5038" i="7" s="1"/>
  <c r="AT5038" i="7"/>
  <c r="AR5038" i="7"/>
  <c r="AL5038" i="7"/>
  <c r="AF5038" i="7"/>
  <c r="T5038" i="7"/>
  <c r="N5038" i="7"/>
  <c r="G5038" i="7"/>
  <c r="F5038" i="7"/>
  <c r="BL5036" i="7"/>
  <c r="BD5036" i="7"/>
  <c r="AV5036" i="7"/>
  <c r="BH5036" i="7" s="1"/>
  <c r="AT5036" i="7"/>
  <c r="AR5036" i="7"/>
  <c r="AL5036" i="7"/>
  <c r="AF5036" i="7"/>
  <c r="T5036" i="7"/>
  <c r="N5036" i="7"/>
  <c r="G5036" i="7"/>
  <c r="F5036" i="7"/>
  <c r="BS5035" i="7"/>
  <c r="BS5034" i="7"/>
  <c r="BL5034" i="7"/>
  <c r="BD5034" i="7"/>
  <c r="AV5034" i="7"/>
  <c r="BH5034" i="7" s="1"/>
  <c r="AT5034" i="7"/>
  <c r="AR5034" i="7"/>
  <c r="AL5034" i="7"/>
  <c r="AF5034" i="7"/>
  <c r="T5034" i="7"/>
  <c r="N5034" i="7"/>
  <c r="G5034" i="7"/>
  <c r="F5034" i="7"/>
  <c r="BS5033" i="7"/>
  <c r="BS5032" i="7"/>
  <c r="BL5032" i="7"/>
  <c r="BD5032" i="7"/>
  <c r="AV5032" i="7"/>
  <c r="BH5032" i="7" s="1"/>
  <c r="AT5032" i="7"/>
  <c r="AR5032" i="7"/>
  <c r="AL5032" i="7"/>
  <c r="AF5032" i="7"/>
  <c r="T5032" i="7"/>
  <c r="N5032" i="7"/>
  <c r="G5032" i="7"/>
  <c r="F5032" i="7"/>
  <c r="BS5031" i="7"/>
  <c r="BS5030" i="7"/>
  <c r="BL5030" i="7"/>
  <c r="BD5030" i="7"/>
  <c r="AV5030" i="7"/>
  <c r="BH5030" i="7" s="1"/>
  <c r="AT5030" i="7"/>
  <c r="AR5030" i="7"/>
  <c r="AL5030" i="7"/>
  <c r="AF5030" i="7"/>
  <c r="T5030" i="7"/>
  <c r="N5030" i="7"/>
  <c r="G5030" i="7"/>
  <c r="F5030" i="7"/>
  <c r="BS5029" i="7"/>
  <c r="BS5028" i="7"/>
  <c r="BL5028" i="7"/>
  <c r="BD5028" i="7"/>
  <c r="AV5028" i="7"/>
  <c r="BH5028" i="7" s="1"/>
  <c r="AT5028" i="7"/>
  <c r="AR5028" i="7"/>
  <c r="AL5028" i="7"/>
  <c r="AF5028" i="7"/>
  <c r="T5028" i="7"/>
  <c r="N5028" i="7"/>
  <c r="G5028" i="7"/>
  <c r="F5028" i="7"/>
  <c r="BS5027" i="7"/>
  <c r="BS5026" i="7"/>
  <c r="BL5026" i="7"/>
  <c r="BD5026" i="7"/>
  <c r="AV5026" i="7"/>
  <c r="BH5026" i="7" s="1"/>
  <c r="AT5026" i="7"/>
  <c r="AR5026" i="7"/>
  <c r="AL5026" i="7"/>
  <c r="AF5026" i="7"/>
  <c r="T5026" i="7"/>
  <c r="N5026" i="7"/>
  <c r="G5026" i="7"/>
  <c r="F5026" i="7"/>
  <c r="BR5021" i="7"/>
  <c r="AS5014" i="7"/>
  <c r="AO5014" i="7"/>
  <c r="AH5014" i="7"/>
  <c r="AD5014" i="7"/>
  <c r="W5014" i="7"/>
  <c r="S5014" i="7"/>
  <c r="L5014" i="7"/>
  <c r="H5014" i="7"/>
  <c r="BL5009" i="7"/>
  <c r="BI5012" i="7" s="1"/>
  <c r="BD5009" i="7"/>
  <c r="AV5009" i="7"/>
  <c r="BH5009" i="7" s="1"/>
  <c r="AT5009" i="7"/>
  <c r="AR5009" i="7"/>
  <c r="AL5009" i="7"/>
  <c r="AF5009" i="7"/>
  <c r="T5009" i="7"/>
  <c r="N5009" i="7"/>
  <c r="BB5007" i="7"/>
  <c r="AZ5007" i="7"/>
  <c r="BD5007" i="7" s="1"/>
  <c r="AP5007" i="7"/>
  <c r="AN5007" i="7"/>
  <c r="AR5007" i="7" s="1"/>
  <c r="AJ5007" i="7"/>
  <c r="AH5007" i="7"/>
  <c r="AL5007" i="7" s="1"/>
  <c r="AD5007" i="7"/>
  <c r="AB5007" i="7"/>
  <c r="AF5007" i="7" s="1"/>
  <c r="Z5007" i="7"/>
  <c r="X5007" i="7"/>
  <c r="V5007" i="7"/>
  <c r="R5007" i="7"/>
  <c r="P5007" i="7"/>
  <c r="L5007" i="7"/>
  <c r="J5007" i="7"/>
  <c r="H5007" i="7"/>
  <c r="BL5005" i="7"/>
  <c r="BD5005" i="7"/>
  <c r="AV5005" i="7"/>
  <c r="BH5005" i="7" s="1"/>
  <c r="AT5005" i="7"/>
  <c r="AR5005" i="7"/>
  <c r="AL5005" i="7"/>
  <c r="AF5005" i="7"/>
  <c r="T5005" i="7"/>
  <c r="N5005" i="7"/>
  <c r="G5005" i="7"/>
  <c r="F5005" i="7"/>
  <c r="BL5003" i="7"/>
  <c r="BD5003" i="7"/>
  <c r="AV5003" i="7"/>
  <c r="BH5003" i="7" s="1"/>
  <c r="AT5003" i="7"/>
  <c r="AR5003" i="7"/>
  <c r="AL5003" i="7"/>
  <c r="AF5003" i="7"/>
  <c r="T5003" i="7"/>
  <c r="N5003" i="7"/>
  <c r="G5003" i="7"/>
  <c r="F5003" i="7"/>
  <c r="BL5001" i="7"/>
  <c r="BD5001" i="7"/>
  <c r="AV5001" i="7"/>
  <c r="BH5001" i="7" s="1"/>
  <c r="AT5001" i="7"/>
  <c r="AR5001" i="7"/>
  <c r="AL5001" i="7"/>
  <c r="AF5001" i="7"/>
  <c r="T5001" i="7"/>
  <c r="N5001" i="7"/>
  <c r="G5001" i="7"/>
  <c r="F5001" i="7"/>
  <c r="BL4999" i="7"/>
  <c r="BD4999" i="7"/>
  <c r="AV4999" i="7"/>
  <c r="BH4999" i="7" s="1"/>
  <c r="AT4999" i="7"/>
  <c r="AR4999" i="7"/>
  <c r="AL4999" i="7"/>
  <c r="AF4999" i="7"/>
  <c r="T4999" i="7"/>
  <c r="N4999" i="7"/>
  <c r="G4999" i="7"/>
  <c r="F4999" i="7"/>
  <c r="BL4997" i="7"/>
  <c r="BD4997" i="7"/>
  <c r="AV4997" i="7"/>
  <c r="BH4997" i="7" s="1"/>
  <c r="AT4997" i="7"/>
  <c r="AR4997" i="7"/>
  <c r="AL4997" i="7"/>
  <c r="AF4997" i="7"/>
  <c r="T4997" i="7"/>
  <c r="N4997" i="7"/>
  <c r="G4997" i="7"/>
  <c r="F4997" i="7"/>
  <c r="BL4995" i="7"/>
  <c r="BD4995" i="7"/>
  <c r="AV4995" i="7"/>
  <c r="BH4995" i="7" s="1"/>
  <c r="AT4995" i="7"/>
  <c r="AR4995" i="7"/>
  <c r="AL4995" i="7"/>
  <c r="AF4995" i="7"/>
  <c r="T4995" i="7"/>
  <c r="N4995" i="7"/>
  <c r="G4995" i="7"/>
  <c r="F4995" i="7"/>
  <c r="BL4993" i="7"/>
  <c r="BD4993" i="7"/>
  <c r="AV4993" i="7"/>
  <c r="BH4993" i="7" s="1"/>
  <c r="AT4993" i="7"/>
  <c r="AR4993" i="7"/>
  <c r="AL4993" i="7"/>
  <c r="AF4993" i="7"/>
  <c r="T4993" i="7"/>
  <c r="N4993" i="7"/>
  <c r="G4993" i="7"/>
  <c r="F4993" i="7"/>
  <c r="BL4991" i="7"/>
  <c r="BD4991" i="7"/>
  <c r="AV4991" i="7"/>
  <c r="BH4991" i="7" s="1"/>
  <c r="AT4991" i="7"/>
  <c r="AR4991" i="7"/>
  <c r="AL4991" i="7"/>
  <c r="AF4991" i="7"/>
  <c r="T4991" i="7"/>
  <c r="N4991" i="7"/>
  <c r="G4991" i="7"/>
  <c r="F4991" i="7"/>
  <c r="BL4989" i="7"/>
  <c r="BD4989" i="7"/>
  <c r="AV4989" i="7"/>
  <c r="BH4989" i="7" s="1"/>
  <c r="AT4989" i="7"/>
  <c r="AR4989" i="7"/>
  <c r="AL4989" i="7"/>
  <c r="AF4989" i="7"/>
  <c r="T4989" i="7"/>
  <c r="N4989" i="7"/>
  <c r="G4989" i="7"/>
  <c r="F4989" i="7"/>
  <c r="BL4987" i="7"/>
  <c r="BD4987" i="7"/>
  <c r="AV4987" i="7"/>
  <c r="BH4987" i="7" s="1"/>
  <c r="AT4987" i="7"/>
  <c r="AR4987" i="7"/>
  <c r="AL4987" i="7"/>
  <c r="AF4987" i="7"/>
  <c r="T4987" i="7"/>
  <c r="N4987" i="7"/>
  <c r="G4987" i="7"/>
  <c r="F4987" i="7"/>
  <c r="BL4985" i="7"/>
  <c r="BD4985" i="7"/>
  <c r="AV4985" i="7"/>
  <c r="BH4985" i="7" s="1"/>
  <c r="AT4985" i="7"/>
  <c r="AR4985" i="7"/>
  <c r="AL4985" i="7"/>
  <c r="AF4985" i="7"/>
  <c r="T4985" i="7"/>
  <c r="N4985" i="7"/>
  <c r="G4985" i="7"/>
  <c r="F4985" i="7"/>
  <c r="BL4983" i="7"/>
  <c r="BD4983" i="7"/>
  <c r="AV4983" i="7"/>
  <c r="BH4983" i="7" s="1"/>
  <c r="AT4983" i="7"/>
  <c r="AR4983" i="7"/>
  <c r="AL4983" i="7"/>
  <c r="AF4983" i="7"/>
  <c r="T4983" i="7"/>
  <c r="N4983" i="7"/>
  <c r="G4983" i="7"/>
  <c r="F4983" i="7"/>
  <c r="BL4981" i="7"/>
  <c r="BD4981" i="7"/>
  <c r="AV4981" i="7"/>
  <c r="BH4981" i="7" s="1"/>
  <c r="AT4981" i="7"/>
  <c r="AR4981" i="7"/>
  <c r="AL4981" i="7"/>
  <c r="AF4981" i="7"/>
  <c r="T4981" i="7"/>
  <c r="N4981" i="7"/>
  <c r="G4981" i="7"/>
  <c r="F4981" i="7"/>
  <c r="BL4979" i="7"/>
  <c r="BD4979" i="7"/>
  <c r="AV4979" i="7"/>
  <c r="BH4979" i="7" s="1"/>
  <c r="AT4979" i="7"/>
  <c r="AR4979" i="7"/>
  <c r="AL4979" i="7"/>
  <c r="AF4979" i="7"/>
  <c r="T4979" i="7"/>
  <c r="N4979" i="7"/>
  <c r="G4979" i="7"/>
  <c r="F4979" i="7"/>
  <c r="BL4977" i="7"/>
  <c r="BD4977" i="7"/>
  <c r="AV4977" i="7"/>
  <c r="BH4977" i="7" s="1"/>
  <c r="AT4977" i="7"/>
  <c r="AR4977" i="7"/>
  <c r="AL4977" i="7"/>
  <c r="AF4977" i="7"/>
  <c r="T4977" i="7"/>
  <c r="N4977" i="7"/>
  <c r="G4977" i="7"/>
  <c r="F4977" i="7"/>
  <c r="BS4976" i="7"/>
  <c r="BS4975" i="7"/>
  <c r="BL4975" i="7"/>
  <c r="BD4975" i="7"/>
  <c r="AV4975" i="7"/>
  <c r="BH4975" i="7" s="1"/>
  <c r="AT4975" i="7"/>
  <c r="AR4975" i="7"/>
  <c r="AL4975" i="7"/>
  <c r="AF4975" i="7"/>
  <c r="T4975" i="7"/>
  <c r="N4975" i="7"/>
  <c r="G4975" i="7"/>
  <c r="F4975" i="7"/>
  <c r="BS4974" i="7"/>
  <c r="BS4973" i="7"/>
  <c r="BL4973" i="7"/>
  <c r="BD4973" i="7"/>
  <c r="AV4973" i="7"/>
  <c r="BH4973" i="7" s="1"/>
  <c r="AT4973" i="7"/>
  <c r="AR4973" i="7"/>
  <c r="AL4973" i="7"/>
  <c r="AF4973" i="7"/>
  <c r="T4973" i="7"/>
  <c r="N4973" i="7"/>
  <c r="G4973" i="7"/>
  <c r="F4973" i="7"/>
  <c r="BS4972" i="7"/>
  <c r="BS4971" i="7"/>
  <c r="BL4971" i="7"/>
  <c r="BD4971" i="7"/>
  <c r="AV4971" i="7"/>
  <c r="BH4971" i="7" s="1"/>
  <c r="AT4971" i="7"/>
  <c r="AR4971" i="7"/>
  <c r="AL4971" i="7"/>
  <c r="AF4971" i="7"/>
  <c r="T4971" i="7"/>
  <c r="N4971" i="7"/>
  <c r="G4971" i="7"/>
  <c r="F4971" i="7"/>
  <c r="BS4970" i="7"/>
  <c r="BS4969" i="7"/>
  <c r="BL4969" i="7"/>
  <c r="BD4969" i="7"/>
  <c r="AV4969" i="7"/>
  <c r="BH4969" i="7" s="1"/>
  <c r="AT4969" i="7"/>
  <c r="AR4969" i="7"/>
  <c r="AL4969" i="7"/>
  <c r="AF4969" i="7"/>
  <c r="T4969" i="7"/>
  <c r="N4969" i="7"/>
  <c r="G4969" i="7"/>
  <c r="F4969" i="7"/>
  <c r="BS4968" i="7"/>
  <c r="BS4967" i="7"/>
  <c r="BL4967" i="7"/>
  <c r="BD4967" i="7"/>
  <c r="AV4967" i="7"/>
  <c r="BH4967" i="7" s="1"/>
  <c r="AT4967" i="7"/>
  <c r="AR4967" i="7"/>
  <c r="AL4967" i="7"/>
  <c r="AF4967" i="7"/>
  <c r="T4967" i="7"/>
  <c r="N4967" i="7"/>
  <c r="G4967" i="7"/>
  <c r="F4967" i="7"/>
  <c r="BR4962" i="7"/>
  <c r="AS4955" i="7"/>
  <c r="AO4955" i="7"/>
  <c r="AH4955" i="7"/>
  <c r="AD4955" i="7"/>
  <c r="W4955" i="7"/>
  <c r="S4955" i="7"/>
  <c r="L4955" i="7"/>
  <c r="H4955" i="7"/>
  <c r="BL4950" i="7"/>
  <c r="BI4953" i="7" s="1"/>
  <c r="BD4950" i="7"/>
  <c r="AV4950" i="7"/>
  <c r="BH4950" i="7" s="1"/>
  <c r="AT4950" i="7"/>
  <c r="AR4950" i="7"/>
  <c r="AL4950" i="7"/>
  <c r="AF4950" i="7"/>
  <c r="T4950" i="7"/>
  <c r="N4950" i="7"/>
  <c r="BB4948" i="7"/>
  <c r="AZ4948" i="7"/>
  <c r="BD4948" i="7" s="1"/>
  <c r="AP4948" i="7"/>
  <c r="AN4948" i="7"/>
  <c r="AR4948" i="7" s="1"/>
  <c r="AJ4948" i="7"/>
  <c r="AH4948" i="7"/>
  <c r="AL4948" i="7" s="1"/>
  <c r="AD4948" i="7"/>
  <c r="AB4948" i="7"/>
  <c r="AF4948" i="7" s="1"/>
  <c r="Z4948" i="7"/>
  <c r="X4948" i="7"/>
  <c r="V4948" i="7"/>
  <c r="R4948" i="7"/>
  <c r="P4948" i="7"/>
  <c r="L4948" i="7"/>
  <c r="J4948" i="7"/>
  <c r="H4948" i="7"/>
  <c r="BL4946" i="7"/>
  <c r="BD4946" i="7"/>
  <c r="AV4946" i="7"/>
  <c r="BH4946" i="7" s="1"/>
  <c r="AT4946" i="7"/>
  <c r="AR4946" i="7"/>
  <c r="AL4946" i="7"/>
  <c r="AF4946" i="7"/>
  <c r="T4946" i="7"/>
  <c r="N4946" i="7"/>
  <c r="G4946" i="7"/>
  <c r="F4946" i="7"/>
  <c r="BL4944" i="7"/>
  <c r="BD4944" i="7"/>
  <c r="AV4944" i="7"/>
  <c r="BH4944" i="7" s="1"/>
  <c r="AT4944" i="7"/>
  <c r="AR4944" i="7"/>
  <c r="AL4944" i="7"/>
  <c r="AF4944" i="7"/>
  <c r="T4944" i="7"/>
  <c r="N4944" i="7"/>
  <c r="G4944" i="7"/>
  <c r="F4944" i="7"/>
  <c r="BL4942" i="7"/>
  <c r="BD4942" i="7"/>
  <c r="AV4942" i="7"/>
  <c r="BH4942" i="7" s="1"/>
  <c r="AT4942" i="7"/>
  <c r="AR4942" i="7"/>
  <c r="AL4942" i="7"/>
  <c r="AF4942" i="7"/>
  <c r="T4942" i="7"/>
  <c r="N4942" i="7"/>
  <c r="G4942" i="7"/>
  <c r="F4942" i="7"/>
  <c r="BL4940" i="7"/>
  <c r="BD4940" i="7"/>
  <c r="AV4940" i="7"/>
  <c r="BH4940" i="7" s="1"/>
  <c r="AT4940" i="7"/>
  <c r="AR4940" i="7"/>
  <c r="AL4940" i="7"/>
  <c r="AF4940" i="7"/>
  <c r="T4940" i="7"/>
  <c r="N4940" i="7"/>
  <c r="G4940" i="7"/>
  <c r="F4940" i="7"/>
  <c r="BL4938" i="7"/>
  <c r="BD4938" i="7"/>
  <c r="AV4938" i="7"/>
  <c r="BH4938" i="7" s="1"/>
  <c r="AT4938" i="7"/>
  <c r="AR4938" i="7"/>
  <c r="AL4938" i="7"/>
  <c r="AF4938" i="7"/>
  <c r="T4938" i="7"/>
  <c r="N4938" i="7"/>
  <c r="G4938" i="7"/>
  <c r="F4938" i="7"/>
  <c r="BL4936" i="7"/>
  <c r="BD4936" i="7"/>
  <c r="AV4936" i="7"/>
  <c r="BH4936" i="7" s="1"/>
  <c r="AT4936" i="7"/>
  <c r="AR4936" i="7"/>
  <c r="AL4936" i="7"/>
  <c r="AF4936" i="7"/>
  <c r="T4936" i="7"/>
  <c r="N4936" i="7"/>
  <c r="G4936" i="7"/>
  <c r="F4936" i="7"/>
  <c r="BL4934" i="7"/>
  <c r="BD4934" i="7"/>
  <c r="AV4934" i="7"/>
  <c r="BH4934" i="7" s="1"/>
  <c r="AT4934" i="7"/>
  <c r="AR4934" i="7"/>
  <c r="AL4934" i="7"/>
  <c r="AF4934" i="7"/>
  <c r="T4934" i="7"/>
  <c r="N4934" i="7"/>
  <c r="G4934" i="7"/>
  <c r="F4934" i="7"/>
  <c r="BL4932" i="7"/>
  <c r="BD4932" i="7"/>
  <c r="AV4932" i="7"/>
  <c r="BH4932" i="7" s="1"/>
  <c r="AT4932" i="7"/>
  <c r="AR4932" i="7"/>
  <c r="AL4932" i="7"/>
  <c r="AF4932" i="7"/>
  <c r="T4932" i="7"/>
  <c r="N4932" i="7"/>
  <c r="G4932" i="7"/>
  <c r="F4932" i="7"/>
  <c r="BL4930" i="7"/>
  <c r="BD4930" i="7"/>
  <c r="AV4930" i="7"/>
  <c r="BH4930" i="7" s="1"/>
  <c r="AT4930" i="7"/>
  <c r="AR4930" i="7"/>
  <c r="AL4930" i="7"/>
  <c r="AF4930" i="7"/>
  <c r="T4930" i="7"/>
  <c r="N4930" i="7"/>
  <c r="G4930" i="7"/>
  <c r="F4930" i="7"/>
  <c r="BL4928" i="7"/>
  <c r="BD4928" i="7"/>
  <c r="AV4928" i="7"/>
  <c r="BH4928" i="7" s="1"/>
  <c r="AT4928" i="7"/>
  <c r="AR4928" i="7"/>
  <c r="AL4928" i="7"/>
  <c r="AF4928" i="7"/>
  <c r="T4928" i="7"/>
  <c r="N4928" i="7"/>
  <c r="G4928" i="7"/>
  <c r="F4928" i="7"/>
  <c r="BL4926" i="7"/>
  <c r="BD4926" i="7"/>
  <c r="AV4926" i="7"/>
  <c r="BH4926" i="7" s="1"/>
  <c r="AT4926" i="7"/>
  <c r="AR4926" i="7"/>
  <c r="AL4926" i="7"/>
  <c r="AF4926" i="7"/>
  <c r="T4926" i="7"/>
  <c r="N4926" i="7"/>
  <c r="G4926" i="7"/>
  <c r="F4926" i="7"/>
  <c r="BL4924" i="7"/>
  <c r="BD4924" i="7"/>
  <c r="AV4924" i="7"/>
  <c r="BH4924" i="7" s="1"/>
  <c r="AT4924" i="7"/>
  <c r="AR4924" i="7"/>
  <c r="AL4924" i="7"/>
  <c r="AF4924" i="7"/>
  <c r="T4924" i="7"/>
  <c r="N4924" i="7"/>
  <c r="G4924" i="7"/>
  <c r="F4924" i="7"/>
  <c r="BL4922" i="7"/>
  <c r="BD4922" i="7"/>
  <c r="AV4922" i="7"/>
  <c r="BH4922" i="7" s="1"/>
  <c r="AT4922" i="7"/>
  <c r="AR4922" i="7"/>
  <c r="AL4922" i="7"/>
  <c r="AF4922" i="7"/>
  <c r="T4922" i="7"/>
  <c r="N4922" i="7"/>
  <c r="G4922" i="7"/>
  <c r="F4922" i="7"/>
  <c r="BL4920" i="7"/>
  <c r="BD4920" i="7"/>
  <c r="AV4920" i="7"/>
  <c r="BH4920" i="7" s="1"/>
  <c r="AT4920" i="7"/>
  <c r="AR4920" i="7"/>
  <c r="AL4920" i="7"/>
  <c r="AF4920" i="7"/>
  <c r="T4920" i="7"/>
  <c r="N4920" i="7"/>
  <c r="G4920" i="7"/>
  <c r="F4920" i="7"/>
  <c r="BL4918" i="7"/>
  <c r="BD4918" i="7"/>
  <c r="AV4918" i="7"/>
  <c r="BH4918" i="7" s="1"/>
  <c r="AT4918" i="7"/>
  <c r="AR4918" i="7"/>
  <c r="AL4918" i="7"/>
  <c r="AF4918" i="7"/>
  <c r="T4918" i="7"/>
  <c r="N4918" i="7"/>
  <c r="G4918" i="7"/>
  <c r="F4918" i="7"/>
  <c r="BS4917" i="7"/>
  <c r="BS4916" i="7"/>
  <c r="BL4916" i="7"/>
  <c r="BD4916" i="7"/>
  <c r="AV4916" i="7"/>
  <c r="BH4916" i="7" s="1"/>
  <c r="AT4916" i="7"/>
  <c r="AR4916" i="7"/>
  <c r="AL4916" i="7"/>
  <c r="AF4916" i="7"/>
  <c r="T4916" i="7"/>
  <c r="N4916" i="7"/>
  <c r="G4916" i="7"/>
  <c r="F4916" i="7"/>
  <c r="BS4915" i="7"/>
  <c r="BS4914" i="7"/>
  <c r="BL4914" i="7"/>
  <c r="BD4914" i="7"/>
  <c r="AV4914" i="7"/>
  <c r="BH4914" i="7" s="1"/>
  <c r="AT4914" i="7"/>
  <c r="AR4914" i="7"/>
  <c r="AL4914" i="7"/>
  <c r="AF4914" i="7"/>
  <c r="T4914" i="7"/>
  <c r="N4914" i="7"/>
  <c r="G4914" i="7"/>
  <c r="F4914" i="7"/>
  <c r="BS4913" i="7"/>
  <c r="BS4912" i="7"/>
  <c r="BL4912" i="7"/>
  <c r="BD4912" i="7"/>
  <c r="AV4912" i="7"/>
  <c r="BH4912" i="7" s="1"/>
  <c r="AT4912" i="7"/>
  <c r="AR4912" i="7"/>
  <c r="AL4912" i="7"/>
  <c r="AF4912" i="7"/>
  <c r="T4912" i="7"/>
  <c r="N4912" i="7"/>
  <c r="G4912" i="7"/>
  <c r="F4912" i="7"/>
  <c r="BS4911" i="7"/>
  <c r="BS4910" i="7"/>
  <c r="BL4910" i="7"/>
  <c r="BD4910" i="7"/>
  <c r="AV4910" i="7"/>
  <c r="BH4910" i="7" s="1"/>
  <c r="AT4910" i="7"/>
  <c r="AR4910" i="7"/>
  <c r="AL4910" i="7"/>
  <c r="AF4910" i="7"/>
  <c r="T4910" i="7"/>
  <c r="N4910" i="7"/>
  <c r="G4910" i="7"/>
  <c r="F4910" i="7"/>
  <c r="BS4909" i="7"/>
  <c r="BS4908" i="7"/>
  <c r="BL4908" i="7"/>
  <c r="BD4908" i="7"/>
  <c r="AV4908" i="7"/>
  <c r="BH4908" i="7" s="1"/>
  <c r="AT4908" i="7"/>
  <c r="AR4908" i="7"/>
  <c r="AL4908" i="7"/>
  <c r="AF4908" i="7"/>
  <c r="T4908" i="7"/>
  <c r="N4908" i="7"/>
  <c r="G4908" i="7"/>
  <c r="F4908" i="7"/>
  <c r="BR4903" i="7"/>
  <c r="AS4896" i="7"/>
  <c r="AO4896" i="7"/>
  <c r="AH4896" i="7"/>
  <c r="AD4896" i="7"/>
  <c r="W4896" i="7"/>
  <c r="S4896" i="7"/>
  <c r="L4896" i="7"/>
  <c r="H4896" i="7"/>
  <c r="BL4891" i="7"/>
  <c r="BI4894" i="7" s="1"/>
  <c r="BD4891" i="7"/>
  <c r="AV4891" i="7"/>
  <c r="BH4891" i="7" s="1"/>
  <c r="AT4891" i="7"/>
  <c r="AR4891" i="7"/>
  <c r="AL4891" i="7"/>
  <c r="AF4891" i="7"/>
  <c r="T4891" i="7"/>
  <c r="N4891" i="7"/>
  <c r="BB4889" i="7"/>
  <c r="AZ4889" i="7"/>
  <c r="BD4889" i="7" s="1"/>
  <c r="AP4889" i="7"/>
  <c r="AN4889" i="7"/>
  <c r="AR4889" i="7" s="1"/>
  <c r="AJ4889" i="7"/>
  <c r="AH4889" i="7"/>
  <c r="AL4889" i="7" s="1"/>
  <c r="AD4889" i="7"/>
  <c r="AB4889" i="7"/>
  <c r="Z4889" i="7"/>
  <c r="X4889" i="7"/>
  <c r="V4889" i="7"/>
  <c r="R4889" i="7"/>
  <c r="P4889" i="7"/>
  <c r="L4889" i="7"/>
  <c r="J4889" i="7"/>
  <c r="H4889" i="7"/>
  <c r="BL4887" i="7"/>
  <c r="BD4887" i="7"/>
  <c r="AV4887" i="7"/>
  <c r="BH4887" i="7" s="1"/>
  <c r="AT4887" i="7"/>
  <c r="AR4887" i="7"/>
  <c r="AL4887" i="7"/>
  <c r="AF4887" i="7"/>
  <c r="T4887" i="7"/>
  <c r="N4887" i="7"/>
  <c r="G4887" i="7"/>
  <c r="F4887" i="7"/>
  <c r="BL4885" i="7"/>
  <c r="BD4885" i="7"/>
  <c r="AV4885" i="7"/>
  <c r="BH4885" i="7" s="1"/>
  <c r="AT4885" i="7"/>
  <c r="AR4885" i="7"/>
  <c r="AL4885" i="7"/>
  <c r="AF4885" i="7"/>
  <c r="T4885" i="7"/>
  <c r="N4885" i="7"/>
  <c r="G4885" i="7"/>
  <c r="F4885" i="7"/>
  <c r="BL4883" i="7"/>
  <c r="BD4883" i="7"/>
  <c r="AV4883" i="7"/>
  <c r="BH4883" i="7" s="1"/>
  <c r="AT4883" i="7"/>
  <c r="AR4883" i="7"/>
  <c r="AL4883" i="7"/>
  <c r="AF4883" i="7"/>
  <c r="T4883" i="7"/>
  <c r="N4883" i="7"/>
  <c r="G4883" i="7"/>
  <c r="F4883" i="7"/>
  <c r="BL4881" i="7"/>
  <c r="BD4881" i="7"/>
  <c r="AV4881" i="7"/>
  <c r="BH4881" i="7" s="1"/>
  <c r="AT4881" i="7"/>
  <c r="AR4881" i="7"/>
  <c r="AL4881" i="7"/>
  <c r="AF4881" i="7"/>
  <c r="T4881" i="7"/>
  <c r="N4881" i="7"/>
  <c r="G4881" i="7"/>
  <c r="F4881" i="7"/>
  <c r="BL4879" i="7"/>
  <c r="BD4879" i="7"/>
  <c r="AV4879" i="7"/>
  <c r="BH4879" i="7" s="1"/>
  <c r="AT4879" i="7"/>
  <c r="AR4879" i="7"/>
  <c r="AL4879" i="7"/>
  <c r="AF4879" i="7"/>
  <c r="T4879" i="7"/>
  <c r="N4879" i="7"/>
  <c r="G4879" i="7"/>
  <c r="F4879" i="7"/>
  <c r="BL4877" i="7"/>
  <c r="BD4877" i="7"/>
  <c r="AV4877" i="7"/>
  <c r="BH4877" i="7" s="1"/>
  <c r="AT4877" i="7"/>
  <c r="AR4877" i="7"/>
  <c r="AL4877" i="7"/>
  <c r="AF4877" i="7"/>
  <c r="T4877" i="7"/>
  <c r="N4877" i="7"/>
  <c r="G4877" i="7"/>
  <c r="F4877" i="7"/>
  <c r="BL4875" i="7"/>
  <c r="BD4875" i="7"/>
  <c r="AV4875" i="7"/>
  <c r="BH4875" i="7" s="1"/>
  <c r="AT4875" i="7"/>
  <c r="AR4875" i="7"/>
  <c r="AL4875" i="7"/>
  <c r="AF4875" i="7"/>
  <c r="T4875" i="7"/>
  <c r="N4875" i="7"/>
  <c r="G4875" i="7"/>
  <c r="F4875" i="7"/>
  <c r="BL4873" i="7"/>
  <c r="BD4873" i="7"/>
  <c r="AV4873" i="7"/>
  <c r="BH4873" i="7" s="1"/>
  <c r="AT4873" i="7"/>
  <c r="AR4873" i="7"/>
  <c r="AL4873" i="7"/>
  <c r="AF4873" i="7"/>
  <c r="T4873" i="7"/>
  <c r="N4873" i="7"/>
  <c r="G4873" i="7"/>
  <c r="F4873" i="7"/>
  <c r="BL4871" i="7"/>
  <c r="BD4871" i="7"/>
  <c r="AV4871" i="7"/>
  <c r="BH4871" i="7" s="1"/>
  <c r="AT4871" i="7"/>
  <c r="AR4871" i="7"/>
  <c r="AL4871" i="7"/>
  <c r="AF4871" i="7"/>
  <c r="T4871" i="7"/>
  <c r="N4871" i="7"/>
  <c r="G4871" i="7"/>
  <c r="F4871" i="7"/>
  <c r="BL4869" i="7"/>
  <c r="BD4869" i="7"/>
  <c r="AV4869" i="7"/>
  <c r="BH4869" i="7" s="1"/>
  <c r="AT4869" i="7"/>
  <c r="AR4869" i="7"/>
  <c r="AL4869" i="7"/>
  <c r="AF4869" i="7"/>
  <c r="T4869" i="7"/>
  <c r="N4869" i="7"/>
  <c r="G4869" i="7"/>
  <c r="F4869" i="7"/>
  <c r="BL4867" i="7"/>
  <c r="BD4867" i="7"/>
  <c r="AV4867" i="7"/>
  <c r="BH4867" i="7" s="1"/>
  <c r="AT4867" i="7"/>
  <c r="AR4867" i="7"/>
  <c r="AL4867" i="7"/>
  <c r="AF4867" i="7"/>
  <c r="T4867" i="7"/>
  <c r="N4867" i="7"/>
  <c r="G4867" i="7"/>
  <c r="F4867" i="7"/>
  <c r="BL4865" i="7"/>
  <c r="BD4865" i="7"/>
  <c r="AV4865" i="7"/>
  <c r="BH4865" i="7" s="1"/>
  <c r="AT4865" i="7"/>
  <c r="AR4865" i="7"/>
  <c r="AL4865" i="7"/>
  <c r="AF4865" i="7"/>
  <c r="T4865" i="7"/>
  <c r="N4865" i="7"/>
  <c r="G4865" i="7"/>
  <c r="F4865" i="7"/>
  <c r="BL4863" i="7"/>
  <c r="BD4863" i="7"/>
  <c r="AV4863" i="7"/>
  <c r="BH4863" i="7" s="1"/>
  <c r="AT4863" i="7"/>
  <c r="AR4863" i="7"/>
  <c r="AL4863" i="7"/>
  <c r="AF4863" i="7"/>
  <c r="T4863" i="7"/>
  <c r="N4863" i="7"/>
  <c r="G4863" i="7"/>
  <c r="F4863" i="7"/>
  <c r="BL4861" i="7"/>
  <c r="BD4861" i="7"/>
  <c r="AV4861" i="7"/>
  <c r="BH4861" i="7" s="1"/>
  <c r="AT4861" i="7"/>
  <c r="AR4861" i="7"/>
  <c r="AL4861" i="7"/>
  <c r="AF4861" i="7"/>
  <c r="T4861" i="7"/>
  <c r="N4861" i="7"/>
  <c r="G4861" i="7"/>
  <c r="F4861" i="7"/>
  <c r="BL4859" i="7"/>
  <c r="BD4859" i="7"/>
  <c r="AV4859" i="7"/>
  <c r="BH4859" i="7" s="1"/>
  <c r="AT4859" i="7"/>
  <c r="AR4859" i="7"/>
  <c r="AL4859" i="7"/>
  <c r="AF4859" i="7"/>
  <c r="T4859" i="7"/>
  <c r="N4859" i="7"/>
  <c r="G4859" i="7"/>
  <c r="F4859" i="7"/>
  <c r="BS4858" i="7"/>
  <c r="BS4857" i="7"/>
  <c r="BL4857" i="7"/>
  <c r="BD4857" i="7"/>
  <c r="AV4857" i="7"/>
  <c r="BH4857" i="7" s="1"/>
  <c r="AT4857" i="7"/>
  <c r="AR4857" i="7"/>
  <c r="AL4857" i="7"/>
  <c r="AF4857" i="7"/>
  <c r="T4857" i="7"/>
  <c r="N4857" i="7"/>
  <c r="G4857" i="7"/>
  <c r="F4857" i="7"/>
  <c r="BS4856" i="7"/>
  <c r="BS4855" i="7"/>
  <c r="BL4855" i="7"/>
  <c r="BD4855" i="7"/>
  <c r="AV4855" i="7"/>
  <c r="BH4855" i="7" s="1"/>
  <c r="AT4855" i="7"/>
  <c r="AR4855" i="7"/>
  <c r="AL4855" i="7"/>
  <c r="AF4855" i="7"/>
  <c r="T4855" i="7"/>
  <c r="N4855" i="7"/>
  <c r="G4855" i="7"/>
  <c r="F4855" i="7"/>
  <c r="BS4854" i="7"/>
  <c r="BS4853" i="7"/>
  <c r="BL4853" i="7"/>
  <c r="BD4853" i="7"/>
  <c r="AV4853" i="7"/>
  <c r="BH4853" i="7" s="1"/>
  <c r="AT4853" i="7"/>
  <c r="AR4853" i="7"/>
  <c r="AL4853" i="7"/>
  <c r="AF4853" i="7"/>
  <c r="T4853" i="7"/>
  <c r="N4853" i="7"/>
  <c r="G4853" i="7"/>
  <c r="F4853" i="7"/>
  <c r="BS4852" i="7"/>
  <c r="BS4851" i="7"/>
  <c r="BL4851" i="7"/>
  <c r="BD4851" i="7"/>
  <c r="AV4851" i="7"/>
  <c r="BH4851" i="7" s="1"/>
  <c r="AT4851" i="7"/>
  <c r="AR4851" i="7"/>
  <c r="AL4851" i="7"/>
  <c r="AF4851" i="7"/>
  <c r="T4851" i="7"/>
  <c r="N4851" i="7"/>
  <c r="G4851" i="7"/>
  <c r="F4851" i="7"/>
  <c r="BS4850" i="7"/>
  <c r="BS4849" i="7"/>
  <c r="BL4849" i="7"/>
  <c r="BD4849" i="7"/>
  <c r="AV4849" i="7"/>
  <c r="BH4849" i="7" s="1"/>
  <c r="AT4849" i="7"/>
  <c r="AR4849" i="7"/>
  <c r="AL4849" i="7"/>
  <c r="AF4849" i="7"/>
  <c r="T4849" i="7"/>
  <c r="N4849" i="7"/>
  <c r="G4849" i="7"/>
  <c r="F4849" i="7"/>
  <c r="BR4844" i="7"/>
  <c r="AS4837" i="7"/>
  <c r="AO4837" i="7"/>
  <c r="AH4837" i="7"/>
  <c r="AD4837" i="7"/>
  <c r="W4837" i="7"/>
  <c r="S4837" i="7"/>
  <c r="L4837" i="7"/>
  <c r="H4837" i="7"/>
  <c r="BL4832" i="7"/>
  <c r="BI4835" i="7" s="1"/>
  <c r="BD4832" i="7"/>
  <c r="AV4832" i="7"/>
  <c r="BH4832" i="7" s="1"/>
  <c r="AT4832" i="7"/>
  <c r="AR4832" i="7"/>
  <c r="AL4832" i="7"/>
  <c r="AF4832" i="7"/>
  <c r="T4832" i="7"/>
  <c r="N4832" i="7"/>
  <c r="BB4830" i="7"/>
  <c r="AZ4830" i="7"/>
  <c r="AP4830" i="7"/>
  <c r="AN4830" i="7"/>
  <c r="AJ4830" i="7"/>
  <c r="AH4830" i="7"/>
  <c r="AL4830" i="7" s="1"/>
  <c r="AD4830" i="7"/>
  <c r="AB4830" i="7"/>
  <c r="AF4830" i="7" s="1"/>
  <c r="Z4830" i="7"/>
  <c r="X4830" i="7"/>
  <c r="V4830" i="7"/>
  <c r="R4830" i="7"/>
  <c r="P4830" i="7"/>
  <c r="L4830" i="7"/>
  <c r="J4830" i="7"/>
  <c r="H4830" i="7"/>
  <c r="BL4828" i="7"/>
  <c r="BD4828" i="7"/>
  <c r="AV4828" i="7"/>
  <c r="BH4828" i="7" s="1"/>
  <c r="AT4828" i="7"/>
  <c r="AR4828" i="7"/>
  <c r="AL4828" i="7"/>
  <c r="AF4828" i="7"/>
  <c r="T4828" i="7"/>
  <c r="N4828" i="7"/>
  <c r="G4828" i="7"/>
  <c r="F4828" i="7"/>
  <c r="BL4826" i="7"/>
  <c r="BD4826" i="7"/>
  <c r="AV4826" i="7"/>
  <c r="BH4826" i="7" s="1"/>
  <c r="AT4826" i="7"/>
  <c r="AR4826" i="7"/>
  <c r="AL4826" i="7"/>
  <c r="AF4826" i="7"/>
  <c r="T4826" i="7"/>
  <c r="N4826" i="7"/>
  <c r="G4826" i="7"/>
  <c r="F4826" i="7"/>
  <c r="BL4824" i="7"/>
  <c r="BD4824" i="7"/>
  <c r="AV4824" i="7"/>
  <c r="BH4824" i="7" s="1"/>
  <c r="AT4824" i="7"/>
  <c r="AR4824" i="7"/>
  <c r="AL4824" i="7"/>
  <c r="AF4824" i="7"/>
  <c r="T4824" i="7"/>
  <c r="N4824" i="7"/>
  <c r="G4824" i="7"/>
  <c r="F4824" i="7"/>
  <c r="BL4822" i="7"/>
  <c r="BD4822" i="7"/>
  <c r="AV4822" i="7"/>
  <c r="BH4822" i="7" s="1"/>
  <c r="AT4822" i="7"/>
  <c r="AR4822" i="7"/>
  <c r="AL4822" i="7"/>
  <c r="AF4822" i="7"/>
  <c r="T4822" i="7"/>
  <c r="N4822" i="7"/>
  <c r="G4822" i="7"/>
  <c r="F4822" i="7"/>
  <c r="BL4820" i="7"/>
  <c r="BD4820" i="7"/>
  <c r="AV4820" i="7"/>
  <c r="BH4820" i="7" s="1"/>
  <c r="AT4820" i="7"/>
  <c r="AR4820" i="7"/>
  <c r="AL4820" i="7"/>
  <c r="AF4820" i="7"/>
  <c r="T4820" i="7"/>
  <c r="N4820" i="7"/>
  <c r="G4820" i="7"/>
  <c r="F4820" i="7"/>
  <c r="BL4818" i="7"/>
  <c r="BD4818" i="7"/>
  <c r="AV4818" i="7"/>
  <c r="BH4818" i="7" s="1"/>
  <c r="AT4818" i="7"/>
  <c r="AR4818" i="7"/>
  <c r="AL4818" i="7"/>
  <c r="AF4818" i="7"/>
  <c r="T4818" i="7"/>
  <c r="N4818" i="7"/>
  <c r="G4818" i="7"/>
  <c r="F4818" i="7"/>
  <c r="BL4816" i="7"/>
  <c r="BD4816" i="7"/>
  <c r="AV4816" i="7"/>
  <c r="BH4816" i="7" s="1"/>
  <c r="AT4816" i="7"/>
  <c r="AR4816" i="7"/>
  <c r="AL4816" i="7"/>
  <c r="AF4816" i="7"/>
  <c r="T4816" i="7"/>
  <c r="N4816" i="7"/>
  <c r="G4816" i="7"/>
  <c r="F4816" i="7"/>
  <c r="BL4814" i="7"/>
  <c r="BD4814" i="7"/>
  <c r="AV4814" i="7"/>
  <c r="BH4814" i="7" s="1"/>
  <c r="AT4814" i="7"/>
  <c r="AR4814" i="7"/>
  <c r="AL4814" i="7"/>
  <c r="AF4814" i="7"/>
  <c r="T4814" i="7"/>
  <c r="N4814" i="7"/>
  <c r="G4814" i="7"/>
  <c r="F4814" i="7"/>
  <c r="BL4812" i="7"/>
  <c r="BD4812" i="7"/>
  <c r="AV4812" i="7"/>
  <c r="BH4812" i="7" s="1"/>
  <c r="AT4812" i="7"/>
  <c r="AR4812" i="7"/>
  <c r="AL4812" i="7"/>
  <c r="AF4812" i="7"/>
  <c r="T4812" i="7"/>
  <c r="N4812" i="7"/>
  <c r="G4812" i="7"/>
  <c r="F4812" i="7"/>
  <c r="BL4810" i="7"/>
  <c r="BD4810" i="7"/>
  <c r="AV4810" i="7"/>
  <c r="BH4810" i="7" s="1"/>
  <c r="AT4810" i="7"/>
  <c r="AR4810" i="7"/>
  <c r="AL4810" i="7"/>
  <c r="AF4810" i="7"/>
  <c r="T4810" i="7"/>
  <c r="N4810" i="7"/>
  <c r="G4810" i="7"/>
  <c r="F4810" i="7"/>
  <c r="BL4808" i="7"/>
  <c r="BD4808" i="7"/>
  <c r="AV4808" i="7"/>
  <c r="BH4808" i="7" s="1"/>
  <c r="AT4808" i="7"/>
  <c r="AR4808" i="7"/>
  <c r="AL4808" i="7"/>
  <c r="AF4808" i="7"/>
  <c r="T4808" i="7"/>
  <c r="N4808" i="7"/>
  <c r="G4808" i="7"/>
  <c r="F4808" i="7"/>
  <c r="BL4806" i="7"/>
  <c r="BD4806" i="7"/>
  <c r="AV4806" i="7"/>
  <c r="BH4806" i="7" s="1"/>
  <c r="AT4806" i="7"/>
  <c r="AR4806" i="7"/>
  <c r="AL4806" i="7"/>
  <c r="AF4806" i="7"/>
  <c r="T4806" i="7"/>
  <c r="N4806" i="7"/>
  <c r="G4806" i="7"/>
  <c r="F4806" i="7"/>
  <c r="BL4804" i="7"/>
  <c r="BD4804" i="7"/>
  <c r="AV4804" i="7"/>
  <c r="BH4804" i="7" s="1"/>
  <c r="AT4804" i="7"/>
  <c r="AR4804" i="7"/>
  <c r="AL4804" i="7"/>
  <c r="AF4804" i="7"/>
  <c r="T4804" i="7"/>
  <c r="N4804" i="7"/>
  <c r="G4804" i="7"/>
  <c r="F4804" i="7"/>
  <c r="BL4802" i="7"/>
  <c r="BD4802" i="7"/>
  <c r="AV4802" i="7"/>
  <c r="BH4802" i="7" s="1"/>
  <c r="AT4802" i="7"/>
  <c r="AR4802" i="7"/>
  <c r="AL4802" i="7"/>
  <c r="AF4802" i="7"/>
  <c r="T4802" i="7"/>
  <c r="N4802" i="7"/>
  <c r="G4802" i="7"/>
  <c r="F4802" i="7"/>
  <c r="BL4800" i="7"/>
  <c r="BD4800" i="7"/>
  <c r="AV4800" i="7"/>
  <c r="BH4800" i="7" s="1"/>
  <c r="AT4800" i="7"/>
  <c r="AR4800" i="7"/>
  <c r="AL4800" i="7"/>
  <c r="AF4800" i="7"/>
  <c r="T4800" i="7"/>
  <c r="N4800" i="7"/>
  <c r="G4800" i="7"/>
  <c r="F4800" i="7"/>
  <c r="BS4799" i="7"/>
  <c r="BS4798" i="7"/>
  <c r="BL4798" i="7"/>
  <c r="BD4798" i="7"/>
  <c r="AV4798" i="7"/>
  <c r="BH4798" i="7" s="1"/>
  <c r="AT4798" i="7"/>
  <c r="AR4798" i="7"/>
  <c r="AL4798" i="7"/>
  <c r="AF4798" i="7"/>
  <c r="T4798" i="7"/>
  <c r="N4798" i="7"/>
  <c r="G4798" i="7"/>
  <c r="F4798" i="7"/>
  <c r="BS4797" i="7"/>
  <c r="BS4796" i="7"/>
  <c r="BL4796" i="7"/>
  <c r="BD4796" i="7"/>
  <c r="AV4796" i="7"/>
  <c r="BH4796" i="7" s="1"/>
  <c r="AT4796" i="7"/>
  <c r="AR4796" i="7"/>
  <c r="AL4796" i="7"/>
  <c r="AF4796" i="7"/>
  <c r="T4796" i="7"/>
  <c r="N4796" i="7"/>
  <c r="G4796" i="7"/>
  <c r="F4796" i="7"/>
  <c r="BS4795" i="7"/>
  <c r="BS4794" i="7"/>
  <c r="BL4794" i="7"/>
  <c r="BD4794" i="7"/>
  <c r="AV4794" i="7"/>
  <c r="BH4794" i="7" s="1"/>
  <c r="AT4794" i="7"/>
  <c r="AR4794" i="7"/>
  <c r="AL4794" i="7"/>
  <c r="AF4794" i="7"/>
  <c r="T4794" i="7"/>
  <c r="N4794" i="7"/>
  <c r="G4794" i="7"/>
  <c r="F4794" i="7"/>
  <c r="BS4793" i="7"/>
  <c r="BS4792" i="7"/>
  <c r="BL4792" i="7"/>
  <c r="BD4792" i="7"/>
  <c r="AV4792" i="7"/>
  <c r="BH4792" i="7" s="1"/>
  <c r="AT4792" i="7"/>
  <c r="AR4792" i="7"/>
  <c r="AL4792" i="7"/>
  <c r="AF4792" i="7"/>
  <c r="T4792" i="7"/>
  <c r="N4792" i="7"/>
  <c r="G4792" i="7"/>
  <c r="F4792" i="7"/>
  <c r="BS4791" i="7"/>
  <c r="BS4790" i="7"/>
  <c r="BL4790" i="7"/>
  <c r="BD4790" i="7"/>
  <c r="AV4790" i="7"/>
  <c r="BH4790" i="7" s="1"/>
  <c r="AT4790" i="7"/>
  <c r="AR4790" i="7"/>
  <c r="AL4790" i="7"/>
  <c r="AF4790" i="7"/>
  <c r="T4790" i="7"/>
  <c r="N4790" i="7"/>
  <c r="G4790" i="7"/>
  <c r="F4790" i="7"/>
  <c r="BR4785" i="7"/>
  <c r="AS4778" i="7"/>
  <c r="AO4778" i="7"/>
  <c r="AH4778" i="7"/>
  <c r="AD4778" i="7"/>
  <c r="W4778" i="7"/>
  <c r="S4778" i="7"/>
  <c r="L4778" i="7"/>
  <c r="H4778" i="7"/>
  <c r="BL4773" i="7"/>
  <c r="BI4776" i="7" s="1"/>
  <c r="BD4773" i="7"/>
  <c r="AV4773" i="7"/>
  <c r="BH4773" i="7" s="1"/>
  <c r="AT4773" i="7"/>
  <c r="AR4773" i="7"/>
  <c r="AL4773" i="7"/>
  <c r="AF4773" i="7"/>
  <c r="T4773" i="7"/>
  <c r="N4773" i="7"/>
  <c r="BB4771" i="7"/>
  <c r="AZ4771" i="7"/>
  <c r="BD4771" i="7" s="1"/>
  <c r="AP4771" i="7"/>
  <c r="AN4771" i="7"/>
  <c r="AR4771" i="7" s="1"/>
  <c r="AJ4771" i="7"/>
  <c r="AH4771" i="7"/>
  <c r="AD4771" i="7"/>
  <c r="AB4771" i="7"/>
  <c r="AF4771" i="7" s="1"/>
  <c r="Z4771" i="7"/>
  <c r="X4771" i="7"/>
  <c r="V4771" i="7"/>
  <c r="R4771" i="7"/>
  <c r="P4771" i="7"/>
  <c r="L4771" i="7"/>
  <c r="J4771" i="7"/>
  <c r="H4771" i="7"/>
  <c r="BL4769" i="7"/>
  <c r="BD4769" i="7"/>
  <c r="AV4769" i="7"/>
  <c r="BH4769" i="7" s="1"/>
  <c r="AT4769" i="7"/>
  <c r="AR4769" i="7"/>
  <c r="AL4769" i="7"/>
  <c r="AF4769" i="7"/>
  <c r="T4769" i="7"/>
  <c r="N4769" i="7"/>
  <c r="G4769" i="7"/>
  <c r="F4769" i="7"/>
  <c r="BL4767" i="7"/>
  <c r="BD4767" i="7"/>
  <c r="AV4767" i="7"/>
  <c r="BH4767" i="7" s="1"/>
  <c r="AT4767" i="7"/>
  <c r="AR4767" i="7"/>
  <c r="AL4767" i="7"/>
  <c r="AF4767" i="7"/>
  <c r="T4767" i="7"/>
  <c r="N4767" i="7"/>
  <c r="G4767" i="7"/>
  <c r="F4767" i="7"/>
  <c r="BL4765" i="7"/>
  <c r="BD4765" i="7"/>
  <c r="AV4765" i="7"/>
  <c r="AT4765" i="7"/>
  <c r="AR4765" i="7"/>
  <c r="AL4765" i="7"/>
  <c r="AF4765" i="7"/>
  <c r="T4765" i="7"/>
  <c r="N4765" i="7"/>
  <c r="G4765" i="7"/>
  <c r="F4765" i="7"/>
  <c r="BL4763" i="7"/>
  <c r="BD4763" i="7"/>
  <c r="AV4763" i="7"/>
  <c r="BH4763" i="7" s="1"/>
  <c r="AT4763" i="7"/>
  <c r="AR4763" i="7"/>
  <c r="AL4763" i="7"/>
  <c r="AF4763" i="7"/>
  <c r="T4763" i="7"/>
  <c r="N4763" i="7"/>
  <c r="G4763" i="7"/>
  <c r="F4763" i="7"/>
  <c r="BL4761" i="7"/>
  <c r="BD4761" i="7"/>
  <c r="AV4761" i="7"/>
  <c r="BH4761" i="7" s="1"/>
  <c r="AT4761" i="7"/>
  <c r="AR4761" i="7"/>
  <c r="AL4761" i="7"/>
  <c r="AF4761" i="7"/>
  <c r="T4761" i="7"/>
  <c r="N4761" i="7"/>
  <c r="G4761" i="7"/>
  <c r="F4761" i="7"/>
  <c r="BL4759" i="7"/>
  <c r="BD4759" i="7"/>
  <c r="AV4759" i="7"/>
  <c r="BH4759" i="7" s="1"/>
  <c r="AT4759" i="7"/>
  <c r="AR4759" i="7"/>
  <c r="AL4759" i="7"/>
  <c r="AF4759" i="7"/>
  <c r="T4759" i="7"/>
  <c r="N4759" i="7"/>
  <c r="G4759" i="7"/>
  <c r="F4759" i="7"/>
  <c r="BL4757" i="7"/>
  <c r="BD4757" i="7"/>
  <c r="AV4757" i="7"/>
  <c r="BH4757" i="7" s="1"/>
  <c r="AT4757" i="7"/>
  <c r="AR4757" i="7"/>
  <c r="AL4757" i="7"/>
  <c r="AF4757" i="7"/>
  <c r="T4757" i="7"/>
  <c r="N4757" i="7"/>
  <c r="G4757" i="7"/>
  <c r="F4757" i="7"/>
  <c r="BL4755" i="7"/>
  <c r="BD4755" i="7"/>
  <c r="AV4755" i="7"/>
  <c r="BH4755" i="7" s="1"/>
  <c r="AT4755" i="7"/>
  <c r="AR4755" i="7"/>
  <c r="AL4755" i="7"/>
  <c r="AF4755" i="7"/>
  <c r="T4755" i="7"/>
  <c r="N4755" i="7"/>
  <c r="G4755" i="7"/>
  <c r="F4755" i="7"/>
  <c r="BL4753" i="7"/>
  <c r="BD4753" i="7"/>
  <c r="AV4753" i="7"/>
  <c r="BH4753" i="7" s="1"/>
  <c r="AT4753" i="7"/>
  <c r="AR4753" i="7"/>
  <c r="AL4753" i="7"/>
  <c r="AF4753" i="7"/>
  <c r="T4753" i="7"/>
  <c r="N4753" i="7"/>
  <c r="G4753" i="7"/>
  <c r="F4753" i="7"/>
  <c r="BL4751" i="7"/>
  <c r="BD4751" i="7"/>
  <c r="AV4751" i="7"/>
  <c r="BH4751" i="7" s="1"/>
  <c r="AT4751" i="7"/>
  <c r="AR4751" i="7"/>
  <c r="AL4751" i="7"/>
  <c r="AF4751" i="7"/>
  <c r="T4751" i="7"/>
  <c r="N4751" i="7"/>
  <c r="G4751" i="7"/>
  <c r="F4751" i="7"/>
  <c r="BL4749" i="7"/>
  <c r="BD4749" i="7"/>
  <c r="AV4749" i="7"/>
  <c r="BH4749" i="7" s="1"/>
  <c r="AT4749" i="7"/>
  <c r="AR4749" i="7"/>
  <c r="AL4749" i="7"/>
  <c r="AF4749" i="7"/>
  <c r="T4749" i="7"/>
  <c r="N4749" i="7"/>
  <c r="G4749" i="7"/>
  <c r="F4749" i="7"/>
  <c r="BL4747" i="7"/>
  <c r="BD4747" i="7"/>
  <c r="AV4747" i="7"/>
  <c r="BH4747" i="7" s="1"/>
  <c r="AT4747" i="7"/>
  <c r="AR4747" i="7"/>
  <c r="AL4747" i="7"/>
  <c r="AF4747" i="7"/>
  <c r="T4747" i="7"/>
  <c r="N4747" i="7"/>
  <c r="G4747" i="7"/>
  <c r="F4747" i="7"/>
  <c r="BL4745" i="7"/>
  <c r="BD4745" i="7"/>
  <c r="AV4745" i="7"/>
  <c r="BH4745" i="7" s="1"/>
  <c r="AT4745" i="7"/>
  <c r="AR4745" i="7"/>
  <c r="AL4745" i="7"/>
  <c r="AF4745" i="7"/>
  <c r="T4745" i="7"/>
  <c r="N4745" i="7"/>
  <c r="G4745" i="7"/>
  <c r="F4745" i="7"/>
  <c r="BL4743" i="7"/>
  <c r="BD4743" i="7"/>
  <c r="AV4743" i="7"/>
  <c r="BH4743" i="7" s="1"/>
  <c r="AT4743" i="7"/>
  <c r="AR4743" i="7"/>
  <c r="AL4743" i="7"/>
  <c r="AF4743" i="7"/>
  <c r="T4743" i="7"/>
  <c r="N4743" i="7"/>
  <c r="G4743" i="7"/>
  <c r="F4743" i="7"/>
  <c r="BL4741" i="7"/>
  <c r="BD4741" i="7"/>
  <c r="AV4741" i="7"/>
  <c r="AT4741" i="7"/>
  <c r="AR4741" i="7"/>
  <c r="AL4741" i="7"/>
  <c r="AF4741" i="7"/>
  <c r="T4741" i="7"/>
  <c r="N4741" i="7"/>
  <c r="G4741" i="7"/>
  <c r="F4741" i="7"/>
  <c r="BS4740" i="7"/>
  <c r="BS4739" i="7"/>
  <c r="BL4739" i="7"/>
  <c r="BD4739" i="7"/>
  <c r="AV4739" i="7"/>
  <c r="BH4739" i="7" s="1"/>
  <c r="AT4739" i="7"/>
  <c r="AR4739" i="7"/>
  <c r="AL4739" i="7"/>
  <c r="AF4739" i="7"/>
  <c r="T4739" i="7"/>
  <c r="N4739" i="7"/>
  <c r="G4739" i="7"/>
  <c r="F4739" i="7"/>
  <c r="BS4738" i="7"/>
  <c r="BS4737" i="7"/>
  <c r="BL4737" i="7"/>
  <c r="BD4737" i="7"/>
  <c r="AV4737" i="7"/>
  <c r="BH4737" i="7" s="1"/>
  <c r="AT4737" i="7"/>
  <c r="AR4737" i="7"/>
  <c r="AL4737" i="7"/>
  <c r="AF4737" i="7"/>
  <c r="T4737" i="7"/>
  <c r="N4737" i="7"/>
  <c r="G4737" i="7"/>
  <c r="F4737" i="7"/>
  <c r="BS4736" i="7"/>
  <c r="BS4735" i="7"/>
  <c r="BL4735" i="7"/>
  <c r="BD4735" i="7"/>
  <c r="AV4735" i="7"/>
  <c r="BH4735" i="7" s="1"/>
  <c r="AT4735" i="7"/>
  <c r="AR4735" i="7"/>
  <c r="AL4735" i="7"/>
  <c r="AF4735" i="7"/>
  <c r="T4735" i="7"/>
  <c r="N4735" i="7"/>
  <c r="G4735" i="7"/>
  <c r="F4735" i="7"/>
  <c r="BS4734" i="7"/>
  <c r="BS4733" i="7"/>
  <c r="BL4733" i="7"/>
  <c r="BD4733" i="7"/>
  <c r="AV4733" i="7"/>
  <c r="BH4733" i="7" s="1"/>
  <c r="AT4733" i="7"/>
  <c r="AR4733" i="7"/>
  <c r="AL4733" i="7"/>
  <c r="AF4733" i="7"/>
  <c r="T4733" i="7"/>
  <c r="N4733" i="7"/>
  <c r="G4733" i="7"/>
  <c r="F4733" i="7"/>
  <c r="BS4732" i="7"/>
  <c r="BS4731" i="7"/>
  <c r="BL4731" i="7"/>
  <c r="BD4731" i="7"/>
  <c r="AV4731" i="7"/>
  <c r="BH4731" i="7" s="1"/>
  <c r="AT4731" i="7"/>
  <c r="AR4731" i="7"/>
  <c r="AL4731" i="7"/>
  <c r="AF4731" i="7"/>
  <c r="T4731" i="7"/>
  <c r="N4731" i="7"/>
  <c r="G4731" i="7"/>
  <c r="F4731" i="7"/>
  <c r="BR4726" i="7"/>
  <c r="AS4719" i="7"/>
  <c r="AO4719" i="7"/>
  <c r="AH4719" i="7"/>
  <c r="AD4719" i="7"/>
  <c r="W4719" i="7"/>
  <c r="S4719" i="7"/>
  <c r="L4719" i="7"/>
  <c r="H4719" i="7"/>
  <c r="BL4714" i="7"/>
  <c r="BD4714" i="7"/>
  <c r="AV4714" i="7"/>
  <c r="BH4714" i="7" s="1"/>
  <c r="AT4714" i="7"/>
  <c r="AR4714" i="7"/>
  <c r="AL4714" i="7"/>
  <c r="AF4714" i="7"/>
  <c r="T4714" i="7"/>
  <c r="N4714" i="7"/>
  <c r="BB4712" i="7"/>
  <c r="AZ4712" i="7"/>
  <c r="BD4712" i="7" s="1"/>
  <c r="AP4712" i="7"/>
  <c r="AN4712" i="7"/>
  <c r="AJ4712" i="7"/>
  <c r="AH4712" i="7"/>
  <c r="AL4712" i="7" s="1"/>
  <c r="AD4712" i="7"/>
  <c r="AB4712" i="7"/>
  <c r="AF4712" i="7" s="1"/>
  <c r="Z4712" i="7"/>
  <c r="X4712" i="7"/>
  <c r="V4712" i="7"/>
  <c r="R4712" i="7"/>
  <c r="P4712" i="7"/>
  <c r="L4712" i="7"/>
  <c r="J4712" i="7"/>
  <c r="H4712" i="7"/>
  <c r="BL4710" i="7"/>
  <c r="BD4710" i="7"/>
  <c r="AV4710" i="7"/>
  <c r="BH4710" i="7" s="1"/>
  <c r="AT4710" i="7"/>
  <c r="AR4710" i="7"/>
  <c r="AL4710" i="7"/>
  <c r="AF4710" i="7"/>
  <c r="T4710" i="7"/>
  <c r="N4710" i="7"/>
  <c r="G4710" i="7"/>
  <c r="F4710" i="7"/>
  <c r="BL4708" i="7"/>
  <c r="BD4708" i="7"/>
  <c r="AV4708" i="7"/>
  <c r="BH4708" i="7" s="1"/>
  <c r="AT4708" i="7"/>
  <c r="AR4708" i="7"/>
  <c r="AL4708" i="7"/>
  <c r="AF4708" i="7"/>
  <c r="T4708" i="7"/>
  <c r="N4708" i="7"/>
  <c r="G4708" i="7"/>
  <c r="F4708" i="7"/>
  <c r="BL4706" i="7"/>
  <c r="BD4706" i="7"/>
  <c r="AV4706" i="7"/>
  <c r="AT4706" i="7"/>
  <c r="AR4706" i="7"/>
  <c r="AL4706" i="7"/>
  <c r="AF4706" i="7"/>
  <c r="T4706" i="7"/>
  <c r="N4706" i="7"/>
  <c r="G4706" i="7"/>
  <c r="F4706" i="7"/>
  <c r="BL4704" i="7"/>
  <c r="BD4704" i="7"/>
  <c r="AV4704" i="7"/>
  <c r="BH4704" i="7" s="1"/>
  <c r="AT4704" i="7"/>
  <c r="AR4704" i="7"/>
  <c r="AL4704" i="7"/>
  <c r="AF4704" i="7"/>
  <c r="T4704" i="7"/>
  <c r="N4704" i="7"/>
  <c r="G4704" i="7"/>
  <c r="F4704" i="7"/>
  <c r="BL4702" i="7"/>
  <c r="BD4702" i="7"/>
  <c r="AV4702" i="7"/>
  <c r="BH4702" i="7" s="1"/>
  <c r="AT4702" i="7"/>
  <c r="AR4702" i="7"/>
  <c r="AL4702" i="7"/>
  <c r="AF4702" i="7"/>
  <c r="T4702" i="7"/>
  <c r="N4702" i="7"/>
  <c r="G4702" i="7"/>
  <c r="F4702" i="7"/>
  <c r="BL4700" i="7"/>
  <c r="BD4700" i="7"/>
  <c r="AV4700" i="7"/>
  <c r="BH4700" i="7" s="1"/>
  <c r="AT4700" i="7"/>
  <c r="AR4700" i="7"/>
  <c r="AL4700" i="7"/>
  <c r="AF4700" i="7"/>
  <c r="T4700" i="7"/>
  <c r="N4700" i="7"/>
  <c r="G4700" i="7"/>
  <c r="F4700" i="7"/>
  <c r="BL4698" i="7"/>
  <c r="BD4698" i="7"/>
  <c r="AV4698" i="7"/>
  <c r="BH4698" i="7" s="1"/>
  <c r="AT4698" i="7"/>
  <c r="AR4698" i="7"/>
  <c r="AL4698" i="7"/>
  <c r="AF4698" i="7"/>
  <c r="T4698" i="7"/>
  <c r="N4698" i="7"/>
  <c r="G4698" i="7"/>
  <c r="F4698" i="7"/>
  <c r="BL4696" i="7"/>
  <c r="BD4696" i="7"/>
  <c r="AV4696" i="7"/>
  <c r="BH4696" i="7" s="1"/>
  <c r="AT4696" i="7"/>
  <c r="AR4696" i="7"/>
  <c r="AL4696" i="7"/>
  <c r="AF4696" i="7"/>
  <c r="T4696" i="7"/>
  <c r="N4696" i="7"/>
  <c r="G4696" i="7"/>
  <c r="F4696" i="7"/>
  <c r="BL4694" i="7"/>
  <c r="BD4694" i="7"/>
  <c r="AV4694" i="7"/>
  <c r="BH4694" i="7" s="1"/>
  <c r="AT4694" i="7"/>
  <c r="AR4694" i="7"/>
  <c r="AL4694" i="7"/>
  <c r="AF4694" i="7"/>
  <c r="T4694" i="7"/>
  <c r="N4694" i="7"/>
  <c r="G4694" i="7"/>
  <c r="F4694" i="7"/>
  <c r="BL4692" i="7"/>
  <c r="BD4692" i="7"/>
  <c r="AV4692" i="7"/>
  <c r="BH4692" i="7" s="1"/>
  <c r="AT4692" i="7"/>
  <c r="AR4692" i="7"/>
  <c r="AL4692" i="7"/>
  <c r="AF4692" i="7"/>
  <c r="T4692" i="7"/>
  <c r="N4692" i="7"/>
  <c r="G4692" i="7"/>
  <c r="F4692" i="7"/>
  <c r="BL4690" i="7"/>
  <c r="BD4690" i="7"/>
  <c r="AV4690" i="7"/>
  <c r="BH4690" i="7" s="1"/>
  <c r="AT4690" i="7"/>
  <c r="AR4690" i="7"/>
  <c r="AL4690" i="7"/>
  <c r="AF4690" i="7"/>
  <c r="T4690" i="7"/>
  <c r="N4690" i="7"/>
  <c r="G4690" i="7"/>
  <c r="F4690" i="7"/>
  <c r="BL4688" i="7"/>
  <c r="BD4688" i="7"/>
  <c r="AV4688" i="7"/>
  <c r="BH4688" i="7" s="1"/>
  <c r="AT4688" i="7"/>
  <c r="AR4688" i="7"/>
  <c r="AL4688" i="7"/>
  <c r="AF4688" i="7"/>
  <c r="T4688" i="7"/>
  <c r="N4688" i="7"/>
  <c r="G4688" i="7"/>
  <c r="F4688" i="7"/>
  <c r="BL4686" i="7"/>
  <c r="BD4686" i="7"/>
  <c r="AV4686" i="7"/>
  <c r="BH4686" i="7" s="1"/>
  <c r="AT4686" i="7"/>
  <c r="AR4686" i="7"/>
  <c r="AL4686" i="7"/>
  <c r="AF4686" i="7"/>
  <c r="T4686" i="7"/>
  <c r="N4686" i="7"/>
  <c r="G4686" i="7"/>
  <c r="F4686" i="7"/>
  <c r="BL4684" i="7"/>
  <c r="BD4684" i="7"/>
  <c r="AV4684" i="7"/>
  <c r="BH4684" i="7" s="1"/>
  <c r="AT4684" i="7"/>
  <c r="AR4684" i="7"/>
  <c r="AL4684" i="7"/>
  <c r="AF4684" i="7"/>
  <c r="T4684" i="7"/>
  <c r="N4684" i="7"/>
  <c r="G4684" i="7"/>
  <c r="F4684" i="7"/>
  <c r="BL4682" i="7"/>
  <c r="BD4682" i="7"/>
  <c r="AV4682" i="7"/>
  <c r="AT4682" i="7"/>
  <c r="AR4682" i="7"/>
  <c r="AL4682" i="7"/>
  <c r="AF4682" i="7"/>
  <c r="T4682" i="7"/>
  <c r="N4682" i="7"/>
  <c r="G4682" i="7"/>
  <c r="F4682" i="7"/>
  <c r="BS4681" i="7"/>
  <c r="BS4680" i="7"/>
  <c r="BL4680" i="7"/>
  <c r="BD4680" i="7"/>
  <c r="AV4680" i="7"/>
  <c r="BH4680" i="7" s="1"/>
  <c r="AT4680" i="7"/>
  <c r="AR4680" i="7"/>
  <c r="AL4680" i="7"/>
  <c r="AF4680" i="7"/>
  <c r="T4680" i="7"/>
  <c r="N4680" i="7"/>
  <c r="G4680" i="7"/>
  <c r="F4680" i="7"/>
  <c r="BS4679" i="7"/>
  <c r="BS4678" i="7"/>
  <c r="BL4678" i="7"/>
  <c r="BD4678" i="7"/>
  <c r="AV4678" i="7"/>
  <c r="BH4678" i="7" s="1"/>
  <c r="AT4678" i="7"/>
  <c r="AR4678" i="7"/>
  <c r="AL4678" i="7"/>
  <c r="AF4678" i="7"/>
  <c r="T4678" i="7"/>
  <c r="N4678" i="7"/>
  <c r="G4678" i="7"/>
  <c r="F4678" i="7"/>
  <c r="BS4677" i="7"/>
  <c r="BS4676" i="7"/>
  <c r="BL4676" i="7"/>
  <c r="BD4676" i="7"/>
  <c r="AV4676" i="7"/>
  <c r="BH4676" i="7" s="1"/>
  <c r="AT4676" i="7"/>
  <c r="AR4676" i="7"/>
  <c r="AL4676" i="7"/>
  <c r="AF4676" i="7"/>
  <c r="T4676" i="7"/>
  <c r="N4676" i="7"/>
  <c r="G4676" i="7"/>
  <c r="F4676" i="7"/>
  <c r="BS4675" i="7"/>
  <c r="BS4674" i="7"/>
  <c r="BL4674" i="7"/>
  <c r="BD4674" i="7"/>
  <c r="AV4674" i="7"/>
  <c r="BH4674" i="7" s="1"/>
  <c r="AT4674" i="7"/>
  <c r="AR4674" i="7"/>
  <c r="AL4674" i="7"/>
  <c r="AF4674" i="7"/>
  <c r="T4674" i="7"/>
  <c r="N4674" i="7"/>
  <c r="G4674" i="7"/>
  <c r="F4674" i="7"/>
  <c r="BS4673" i="7"/>
  <c r="BS4672" i="7"/>
  <c r="BL4672" i="7"/>
  <c r="BD4672" i="7"/>
  <c r="AV4672" i="7"/>
  <c r="BH4672" i="7" s="1"/>
  <c r="AT4672" i="7"/>
  <c r="AR4672" i="7"/>
  <c r="AL4672" i="7"/>
  <c r="AF4672" i="7"/>
  <c r="T4672" i="7"/>
  <c r="N4672" i="7"/>
  <c r="G4672" i="7"/>
  <c r="F4672" i="7"/>
  <c r="BR4667" i="7"/>
  <c r="AS4660" i="7"/>
  <c r="AO4660" i="7"/>
  <c r="AH4660" i="7"/>
  <c r="AD4660" i="7"/>
  <c r="W4660" i="7"/>
  <c r="S4660" i="7"/>
  <c r="L4660" i="7"/>
  <c r="H4660" i="7"/>
  <c r="BL4655" i="7"/>
  <c r="BI4658" i="7" s="1"/>
  <c r="BD4655" i="7"/>
  <c r="AV4655" i="7"/>
  <c r="BH4655" i="7" s="1"/>
  <c r="AT4655" i="7"/>
  <c r="AR4655" i="7"/>
  <c r="AL4655" i="7"/>
  <c r="AF4655" i="7"/>
  <c r="T4655" i="7"/>
  <c r="N4655" i="7"/>
  <c r="BB4653" i="7"/>
  <c r="AZ4653" i="7"/>
  <c r="BD4653" i="7" s="1"/>
  <c r="AP4653" i="7"/>
  <c r="AN4653" i="7"/>
  <c r="AR4653" i="7" s="1"/>
  <c r="AJ4653" i="7"/>
  <c r="AH4653" i="7"/>
  <c r="AL4653" i="7" s="1"/>
  <c r="AD4653" i="7"/>
  <c r="AB4653" i="7"/>
  <c r="AF4653" i="7" s="1"/>
  <c r="Z4653" i="7"/>
  <c r="X4653" i="7"/>
  <c r="V4653" i="7"/>
  <c r="R4653" i="7"/>
  <c r="P4653" i="7"/>
  <c r="L4653" i="7"/>
  <c r="J4653" i="7"/>
  <c r="H4653" i="7"/>
  <c r="BL4651" i="7"/>
  <c r="BD4651" i="7"/>
  <c r="AV4651" i="7"/>
  <c r="BH4651" i="7" s="1"/>
  <c r="AT4651" i="7"/>
  <c r="AR4651" i="7"/>
  <c r="AL4651" i="7"/>
  <c r="AF4651" i="7"/>
  <c r="T4651" i="7"/>
  <c r="N4651" i="7"/>
  <c r="G4651" i="7"/>
  <c r="F4651" i="7"/>
  <c r="BL4649" i="7"/>
  <c r="BD4649" i="7"/>
  <c r="AV4649" i="7"/>
  <c r="BH4649" i="7" s="1"/>
  <c r="AT4649" i="7"/>
  <c r="AR4649" i="7"/>
  <c r="AL4649" i="7"/>
  <c r="AF4649" i="7"/>
  <c r="T4649" i="7"/>
  <c r="N4649" i="7"/>
  <c r="G4649" i="7"/>
  <c r="F4649" i="7"/>
  <c r="BL4647" i="7"/>
  <c r="BD4647" i="7"/>
  <c r="AV4647" i="7"/>
  <c r="BH4647" i="7" s="1"/>
  <c r="AT4647" i="7"/>
  <c r="AR4647" i="7"/>
  <c r="AL4647" i="7"/>
  <c r="AF4647" i="7"/>
  <c r="T4647" i="7"/>
  <c r="N4647" i="7"/>
  <c r="G4647" i="7"/>
  <c r="F4647" i="7"/>
  <c r="BL4645" i="7"/>
  <c r="BD4645" i="7"/>
  <c r="AV4645" i="7"/>
  <c r="BH4645" i="7" s="1"/>
  <c r="AT4645" i="7"/>
  <c r="AR4645" i="7"/>
  <c r="AL4645" i="7"/>
  <c r="AF4645" i="7"/>
  <c r="T4645" i="7"/>
  <c r="N4645" i="7"/>
  <c r="G4645" i="7"/>
  <c r="F4645" i="7"/>
  <c r="BL4643" i="7"/>
  <c r="BD4643" i="7"/>
  <c r="AV4643" i="7"/>
  <c r="BH4643" i="7" s="1"/>
  <c r="AT4643" i="7"/>
  <c r="AR4643" i="7"/>
  <c r="AL4643" i="7"/>
  <c r="AF4643" i="7"/>
  <c r="T4643" i="7"/>
  <c r="N4643" i="7"/>
  <c r="G4643" i="7"/>
  <c r="F4643" i="7"/>
  <c r="BL4641" i="7"/>
  <c r="BD4641" i="7"/>
  <c r="AV4641" i="7"/>
  <c r="BH4641" i="7" s="1"/>
  <c r="AT4641" i="7"/>
  <c r="AR4641" i="7"/>
  <c r="AL4641" i="7"/>
  <c r="AF4641" i="7"/>
  <c r="T4641" i="7"/>
  <c r="N4641" i="7"/>
  <c r="G4641" i="7"/>
  <c r="F4641" i="7"/>
  <c r="BL4639" i="7"/>
  <c r="BD4639" i="7"/>
  <c r="AV4639" i="7"/>
  <c r="BH4639" i="7" s="1"/>
  <c r="AT4639" i="7"/>
  <c r="AR4639" i="7"/>
  <c r="AL4639" i="7"/>
  <c r="AF4639" i="7"/>
  <c r="T4639" i="7"/>
  <c r="N4639" i="7"/>
  <c r="G4639" i="7"/>
  <c r="F4639" i="7"/>
  <c r="BL4637" i="7"/>
  <c r="BD4637" i="7"/>
  <c r="AV4637" i="7"/>
  <c r="BH4637" i="7" s="1"/>
  <c r="AT4637" i="7"/>
  <c r="AR4637" i="7"/>
  <c r="AL4637" i="7"/>
  <c r="AF4637" i="7"/>
  <c r="T4637" i="7"/>
  <c r="N4637" i="7"/>
  <c r="G4637" i="7"/>
  <c r="F4637" i="7"/>
  <c r="BL4635" i="7"/>
  <c r="BD4635" i="7"/>
  <c r="AV4635" i="7"/>
  <c r="BH4635" i="7" s="1"/>
  <c r="AT4635" i="7"/>
  <c r="AR4635" i="7"/>
  <c r="AL4635" i="7"/>
  <c r="AF4635" i="7"/>
  <c r="T4635" i="7"/>
  <c r="N4635" i="7"/>
  <c r="G4635" i="7"/>
  <c r="F4635" i="7"/>
  <c r="BL4633" i="7"/>
  <c r="BD4633" i="7"/>
  <c r="AV4633" i="7"/>
  <c r="BH4633" i="7" s="1"/>
  <c r="AT4633" i="7"/>
  <c r="AR4633" i="7"/>
  <c r="AL4633" i="7"/>
  <c r="AF4633" i="7"/>
  <c r="T4633" i="7"/>
  <c r="N4633" i="7"/>
  <c r="G4633" i="7"/>
  <c r="F4633" i="7"/>
  <c r="BL4631" i="7"/>
  <c r="BD4631" i="7"/>
  <c r="AV4631" i="7"/>
  <c r="BH4631" i="7" s="1"/>
  <c r="AT4631" i="7"/>
  <c r="AR4631" i="7"/>
  <c r="AL4631" i="7"/>
  <c r="AF4631" i="7"/>
  <c r="T4631" i="7"/>
  <c r="N4631" i="7"/>
  <c r="G4631" i="7"/>
  <c r="F4631" i="7"/>
  <c r="BL4629" i="7"/>
  <c r="BD4629" i="7"/>
  <c r="AV4629" i="7"/>
  <c r="BH4629" i="7" s="1"/>
  <c r="AT4629" i="7"/>
  <c r="AR4629" i="7"/>
  <c r="AL4629" i="7"/>
  <c r="AF4629" i="7"/>
  <c r="T4629" i="7"/>
  <c r="N4629" i="7"/>
  <c r="G4629" i="7"/>
  <c r="F4629" i="7"/>
  <c r="BL4627" i="7"/>
  <c r="BD4627" i="7"/>
  <c r="AV4627" i="7"/>
  <c r="BH4627" i="7" s="1"/>
  <c r="AT4627" i="7"/>
  <c r="AR4627" i="7"/>
  <c r="AL4627" i="7"/>
  <c r="AF4627" i="7"/>
  <c r="T4627" i="7"/>
  <c r="N4627" i="7"/>
  <c r="G4627" i="7"/>
  <c r="F4627" i="7"/>
  <c r="BL4625" i="7"/>
  <c r="BD4625" i="7"/>
  <c r="AV4625" i="7"/>
  <c r="BH4625" i="7" s="1"/>
  <c r="AT4625" i="7"/>
  <c r="AR4625" i="7"/>
  <c r="AL4625" i="7"/>
  <c r="AF4625" i="7"/>
  <c r="T4625" i="7"/>
  <c r="N4625" i="7"/>
  <c r="G4625" i="7"/>
  <c r="F4625" i="7"/>
  <c r="BL4623" i="7"/>
  <c r="BD4623" i="7"/>
  <c r="AV4623" i="7"/>
  <c r="BH4623" i="7" s="1"/>
  <c r="AT4623" i="7"/>
  <c r="AR4623" i="7"/>
  <c r="AL4623" i="7"/>
  <c r="AF4623" i="7"/>
  <c r="T4623" i="7"/>
  <c r="N4623" i="7"/>
  <c r="G4623" i="7"/>
  <c r="F4623" i="7"/>
  <c r="BS4622" i="7"/>
  <c r="BS4621" i="7"/>
  <c r="BL4621" i="7"/>
  <c r="BD4621" i="7"/>
  <c r="AV4621" i="7"/>
  <c r="BH4621" i="7" s="1"/>
  <c r="AT4621" i="7"/>
  <c r="AR4621" i="7"/>
  <c r="AL4621" i="7"/>
  <c r="AF4621" i="7"/>
  <c r="T4621" i="7"/>
  <c r="N4621" i="7"/>
  <c r="G4621" i="7"/>
  <c r="F4621" i="7"/>
  <c r="BS4620" i="7"/>
  <c r="BS4619" i="7"/>
  <c r="BL4619" i="7"/>
  <c r="BD4619" i="7"/>
  <c r="AV4619" i="7"/>
  <c r="BH4619" i="7" s="1"/>
  <c r="AT4619" i="7"/>
  <c r="AR4619" i="7"/>
  <c r="AL4619" i="7"/>
  <c r="AF4619" i="7"/>
  <c r="T4619" i="7"/>
  <c r="N4619" i="7"/>
  <c r="G4619" i="7"/>
  <c r="F4619" i="7"/>
  <c r="BS4618" i="7"/>
  <c r="BS4617" i="7"/>
  <c r="BL4617" i="7"/>
  <c r="BD4617" i="7"/>
  <c r="AV4617" i="7"/>
  <c r="BH4617" i="7" s="1"/>
  <c r="AT4617" i="7"/>
  <c r="AR4617" i="7"/>
  <c r="AL4617" i="7"/>
  <c r="AF4617" i="7"/>
  <c r="T4617" i="7"/>
  <c r="N4617" i="7"/>
  <c r="G4617" i="7"/>
  <c r="F4617" i="7"/>
  <c r="BS4616" i="7"/>
  <c r="BS4615" i="7"/>
  <c r="BL4615" i="7"/>
  <c r="BD4615" i="7"/>
  <c r="AV4615" i="7"/>
  <c r="BH4615" i="7" s="1"/>
  <c r="AT4615" i="7"/>
  <c r="AR4615" i="7"/>
  <c r="AL4615" i="7"/>
  <c r="AF4615" i="7"/>
  <c r="T4615" i="7"/>
  <c r="N4615" i="7"/>
  <c r="G4615" i="7"/>
  <c r="F4615" i="7"/>
  <c r="BS4614" i="7"/>
  <c r="BS4613" i="7"/>
  <c r="BL4613" i="7"/>
  <c r="BD4613" i="7"/>
  <c r="AV4613" i="7"/>
  <c r="BH4613" i="7" s="1"/>
  <c r="AT4613" i="7"/>
  <c r="AR4613" i="7"/>
  <c r="AL4613" i="7"/>
  <c r="AF4613" i="7"/>
  <c r="T4613" i="7"/>
  <c r="N4613" i="7"/>
  <c r="G4613" i="7"/>
  <c r="F4613" i="7"/>
  <c r="BR4608" i="7"/>
  <c r="AS4601" i="7"/>
  <c r="AO4601" i="7"/>
  <c r="AH4601" i="7"/>
  <c r="AD4601" i="7"/>
  <c r="W4601" i="7"/>
  <c r="S4601" i="7"/>
  <c r="L4601" i="7"/>
  <c r="H4601" i="7"/>
  <c r="BL4596" i="7"/>
  <c r="BI4599" i="7" s="1"/>
  <c r="BD4596" i="7"/>
  <c r="AV4596" i="7"/>
  <c r="BH4596" i="7" s="1"/>
  <c r="AT4596" i="7"/>
  <c r="AR4596" i="7"/>
  <c r="AL4596" i="7"/>
  <c r="AF4596" i="7"/>
  <c r="T4596" i="7"/>
  <c r="N4596" i="7"/>
  <c r="BB4594" i="7"/>
  <c r="AZ4594" i="7"/>
  <c r="BD4594" i="7" s="1"/>
  <c r="AP4594" i="7"/>
  <c r="AN4594" i="7"/>
  <c r="AR4594" i="7" s="1"/>
  <c r="AJ4594" i="7"/>
  <c r="AH4594" i="7"/>
  <c r="AL4594" i="7" s="1"/>
  <c r="AD4594" i="7"/>
  <c r="AB4594" i="7"/>
  <c r="AF4594" i="7" s="1"/>
  <c r="Z4594" i="7"/>
  <c r="X4594" i="7"/>
  <c r="V4594" i="7"/>
  <c r="R4594" i="7"/>
  <c r="P4594" i="7"/>
  <c r="L4594" i="7"/>
  <c r="J4594" i="7"/>
  <c r="H4594" i="7"/>
  <c r="BL4592" i="7"/>
  <c r="BD4592" i="7"/>
  <c r="AV4592" i="7"/>
  <c r="BH4592" i="7" s="1"/>
  <c r="AT4592" i="7"/>
  <c r="AR4592" i="7"/>
  <c r="AL4592" i="7"/>
  <c r="AF4592" i="7"/>
  <c r="T4592" i="7"/>
  <c r="N4592" i="7"/>
  <c r="G4592" i="7"/>
  <c r="F4592" i="7"/>
  <c r="BL4590" i="7"/>
  <c r="BD4590" i="7"/>
  <c r="AV4590" i="7"/>
  <c r="BH4590" i="7" s="1"/>
  <c r="AT4590" i="7"/>
  <c r="AR4590" i="7"/>
  <c r="AL4590" i="7"/>
  <c r="AF4590" i="7"/>
  <c r="T4590" i="7"/>
  <c r="N4590" i="7"/>
  <c r="G4590" i="7"/>
  <c r="F4590" i="7"/>
  <c r="BL4588" i="7"/>
  <c r="BD4588" i="7"/>
  <c r="AV4588" i="7"/>
  <c r="BH4588" i="7" s="1"/>
  <c r="AT4588" i="7"/>
  <c r="AR4588" i="7"/>
  <c r="AL4588" i="7"/>
  <c r="AF4588" i="7"/>
  <c r="T4588" i="7"/>
  <c r="N4588" i="7"/>
  <c r="G4588" i="7"/>
  <c r="F4588" i="7"/>
  <c r="BL4586" i="7"/>
  <c r="BD4586" i="7"/>
  <c r="AV4586" i="7"/>
  <c r="BH4586" i="7" s="1"/>
  <c r="AT4586" i="7"/>
  <c r="AR4586" i="7"/>
  <c r="AL4586" i="7"/>
  <c r="AF4586" i="7"/>
  <c r="T4586" i="7"/>
  <c r="N4586" i="7"/>
  <c r="G4586" i="7"/>
  <c r="F4586" i="7"/>
  <c r="BL4584" i="7"/>
  <c r="BD4584" i="7"/>
  <c r="AV4584" i="7"/>
  <c r="BH4584" i="7" s="1"/>
  <c r="AT4584" i="7"/>
  <c r="AR4584" i="7"/>
  <c r="AL4584" i="7"/>
  <c r="AF4584" i="7"/>
  <c r="T4584" i="7"/>
  <c r="N4584" i="7"/>
  <c r="G4584" i="7"/>
  <c r="F4584" i="7"/>
  <c r="BL4582" i="7"/>
  <c r="BD4582" i="7"/>
  <c r="AV4582" i="7"/>
  <c r="BH4582" i="7" s="1"/>
  <c r="AT4582" i="7"/>
  <c r="AR4582" i="7"/>
  <c r="AL4582" i="7"/>
  <c r="AF4582" i="7"/>
  <c r="T4582" i="7"/>
  <c r="N4582" i="7"/>
  <c r="G4582" i="7"/>
  <c r="F4582" i="7"/>
  <c r="BL4580" i="7"/>
  <c r="BD4580" i="7"/>
  <c r="AV4580" i="7"/>
  <c r="BH4580" i="7" s="1"/>
  <c r="AT4580" i="7"/>
  <c r="AR4580" i="7"/>
  <c r="AL4580" i="7"/>
  <c r="AF4580" i="7"/>
  <c r="T4580" i="7"/>
  <c r="N4580" i="7"/>
  <c r="G4580" i="7"/>
  <c r="F4580" i="7"/>
  <c r="BL4578" i="7"/>
  <c r="BD4578" i="7"/>
  <c r="AV4578" i="7"/>
  <c r="BH4578" i="7" s="1"/>
  <c r="AT4578" i="7"/>
  <c r="AR4578" i="7"/>
  <c r="AL4578" i="7"/>
  <c r="AF4578" i="7"/>
  <c r="T4578" i="7"/>
  <c r="N4578" i="7"/>
  <c r="G4578" i="7"/>
  <c r="F4578" i="7"/>
  <c r="BL4576" i="7"/>
  <c r="BD4576" i="7"/>
  <c r="AV4576" i="7"/>
  <c r="BH4576" i="7" s="1"/>
  <c r="AT4576" i="7"/>
  <c r="AR4576" i="7"/>
  <c r="AL4576" i="7"/>
  <c r="AF4576" i="7"/>
  <c r="T4576" i="7"/>
  <c r="N4576" i="7"/>
  <c r="G4576" i="7"/>
  <c r="F4576" i="7"/>
  <c r="BL4574" i="7"/>
  <c r="BD4574" i="7"/>
  <c r="AV4574" i="7"/>
  <c r="BH4574" i="7" s="1"/>
  <c r="AT4574" i="7"/>
  <c r="AR4574" i="7"/>
  <c r="AL4574" i="7"/>
  <c r="AF4574" i="7"/>
  <c r="T4574" i="7"/>
  <c r="N4574" i="7"/>
  <c r="G4574" i="7"/>
  <c r="F4574" i="7"/>
  <c r="BL4572" i="7"/>
  <c r="BD4572" i="7"/>
  <c r="AV4572" i="7"/>
  <c r="BH4572" i="7" s="1"/>
  <c r="AT4572" i="7"/>
  <c r="AR4572" i="7"/>
  <c r="AL4572" i="7"/>
  <c r="AF4572" i="7"/>
  <c r="T4572" i="7"/>
  <c r="N4572" i="7"/>
  <c r="G4572" i="7"/>
  <c r="F4572" i="7"/>
  <c r="BL4570" i="7"/>
  <c r="BD4570" i="7"/>
  <c r="AV4570" i="7"/>
  <c r="BH4570" i="7" s="1"/>
  <c r="AT4570" i="7"/>
  <c r="AR4570" i="7"/>
  <c r="AL4570" i="7"/>
  <c r="AF4570" i="7"/>
  <c r="T4570" i="7"/>
  <c r="N4570" i="7"/>
  <c r="G4570" i="7"/>
  <c r="F4570" i="7"/>
  <c r="BL4568" i="7"/>
  <c r="BD4568" i="7"/>
  <c r="AV4568" i="7"/>
  <c r="BH4568" i="7" s="1"/>
  <c r="AT4568" i="7"/>
  <c r="AR4568" i="7"/>
  <c r="AL4568" i="7"/>
  <c r="AF4568" i="7"/>
  <c r="T4568" i="7"/>
  <c r="N4568" i="7"/>
  <c r="G4568" i="7"/>
  <c r="F4568" i="7"/>
  <c r="BL4566" i="7"/>
  <c r="BD4566" i="7"/>
  <c r="AV4566" i="7"/>
  <c r="BH4566" i="7" s="1"/>
  <c r="AT4566" i="7"/>
  <c r="AR4566" i="7"/>
  <c r="AL4566" i="7"/>
  <c r="AF4566" i="7"/>
  <c r="T4566" i="7"/>
  <c r="N4566" i="7"/>
  <c r="G4566" i="7"/>
  <c r="F4566" i="7"/>
  <c r="BL4564" i="7"/>
  <c r="BD4564" i="7"/>
  <c r="AV4564" i="7"/>
  <c r="BH4564" i="7" s="1"/>
  <c r="AT4564" i="7"/>
  <c r="AR4564" i="7"/>
  <c r="AL4564" i="7"/>
  <c r="AF4564" i="7"/>
  <c r="T4564" i="7"/>
  <c r="N4564" i="7"/>
  <c r="G4564" i="7"/>
  <c r="F4564" i="7"/>
  <c r="BS4563" i="7"/>
  <c r="BS4562" i="7"/>
  <c r="BL4562" i="7"/>
  <c r="BD4562" i="7"/>
  <c r="AV4562" i="7"/>
  <c r="BH4562" i="7" s="1"/>
  <c r="AT4562" i="7"/>
  <c r="AR4562" i="7"/>
  <c r="AL4562" i="7"/>
  <c r="AF4562" i="7"/>
  <c r="T4562" i="7"/>
  <c r="N4562" i="7"/>
  <c r="G4562" i="7"/>
  <c r="F4562" i="7"/>
  <c r="BS4561" i="7"/>
  <c r="BS4560" i="7"/>
  <c r="BL4560" i="7"/>
  <c r="BD4560" i="7"/>
  <c r="AV4560" i="7"/>
  <c r="BH4560" i="7" s="1"/>
  <c r="AT4560" i="7"/>
  <c r="AR4560" i="7"/>
  <c r="AL4560" i="7"/>
  <c r="AF4560" i="7"/>
  <c r="T4560" i="7"/>
  <c r="N4560" i="7"/>
  <c r="G4560" i="7"/>
  <c r="F4560" i="7"/>
  <c r="BS4559" i="7"/>
  <c r="BS4558" i="7"/>
  <c r="BL4558" i="7"/>
  <c r="BD4558" i="7"/>
  <c r="AV4558" i="7"/>
  <c r="BH4558" i="7" s="1"/>
  <c r="AT4558" i="7"/>
  <c r="AR4558" i="7"/>
  <c r="AL4558" i="7"/>
  <c r="AF4558" i="7"/>
  <c r="T4558" i="7"/>
  <c r="N4558" i="7"/>
  <c r="G4558" i="7"/>
  <c r="F4558" i="7"/>
  <c r="BS4557" i="7"/>
  <c r="BS4556" i="7"/>
  <c r="BL4556" i="7"/>
  <c r="BD4556" i="7"/>
  <c r="AV4556" i="7"/>
  <c r="BH4556" i="7" s="1"/>
  <c r="AT4556" i="7"/>
  <c r="AR4556" i="7"/>
  <c r="AL4556" i="7"/>
  <c r="AF4556" i="7"/>
  <c r="T4556" i="7"/>
  <c r="N4556" i="7"/>
  <c r="G4556" i="7"/>
  <c r="F4556" i="7"/>
  <c r="BS4555" i="7"/>
  <c r="BS4554" i="7"/>
  <c r="BL4554" i="7"/>
  <c r="BD4554" i="7"/>
  <c r="AV4554" i="7"/>
  <c r="BH4554" i="7" s="1"/>
  <c r="AT4554" i="7"/>
  <c r="AR4554" i="7"/>
  <c r="AL4554" i="7"/>
  <c r="AF4554" i="7"/>
  <c r="T4554" i="7"/>
  <c r="N4554" i="7"/>
  <c r="G4554" i="7"/>
  <c r="F4554" i="7"/>
  <c r="BR4549" i="7"/>
  <c r="AS4542" i="7"/>
  <c r="AO4542" i="7"/>
  <c r="AH4542" i="7"/>
  <c r="AD4542" i="7"/>
  <c r="W4542" i="7"/>
  <c r="S4542" i="7"/>
  <c r="L4542" i="7"/>
  <c r="H4542" i="7"/>
  <c r="BL4537" i="7"/>
  <c r="BI4540" i="7" s="1"/>
  <c r="BD4537" i="7"/>
  <c r="AV4537" i="7"/>
  <c r="BH4537" i="7" s="1"/>
  <c r="AT4537" i="7"/>
  <c r="AR4537" i="7"/>
  <c r="AL4537" i="7"/>
  <c r="AF4537" i="7"/>
  <c r="T4537" i="7"/>
  <c r="N4537" i="7"/>
  <c r="BB4535" i="7"/>
  <c r="AZ4535" i="7"/>
  <c r="BD4535" i="7" s="1"/>
  <c r="AP4535" i="7"/>
  <c r="AN4535" i="7"/>
  <c r="AJ4535" i="7"/>
  <c r="AH4535" i="7"/>
  <c r="AL4535" i="7" s="1"/>
  <c r="AD4535" i="7"/>
  <c r="AB4535" i="7"/>
  <c r="AF4535" i="7" s="1"/>
  <c r="Z4535" i="7"/>
  <c r="X4535" i="7"/>
  <c r="V4535" i="7"/>
  <c r="R4535" i="7"/>
  <c r="P4535" i="7"/>
  <c r="L4535" i="7"/>
  <c r="J4535" i="7"/>
  <c r="H4535" i="7"/>
  <c r="BL4533" i="7"/>
  <c r="BD4533" i="7"/>
  <c r="AV4533" i="7"/>
  <c r="BH4533" i="7" s="1"/>
  <c r="AT4533" i="7"/>
  <c r="AR4533" i="7"/>
  <c r="AL4533" i="7"/>
  <c r="AF4533" i="7"/>
  <c r="T4533" i="7"/>
  <c r="N4533" i="7"/>
  <c r="G4533" i="7"/>
  <c r="F4533" i="7"/>
  <c r="BL4531" i="7"/>
  <c r="BD4531" i="7"/>
  <c r="AV4531" i="7"/>
  <c r="BH4531" i="7" s="1"/>
  <c r="AT4531" i="7"/>
  <c r="AR4531" i="7"/>
  <c r="AL4531" i="7"/>
  <c r="AF4531" i="7"/>
  <c r="T4531" i="7"/>
  <c r="N4531" i="7"/>
  <c r="G4531" i="7"/>
  <c r="F4531" i="7"/>
  <c r="BL4529" i="7"/>
  <c r="BD4529" i="7"/>
  <c r="AV4529" i="7"/>
  <c r="BH4529" i="7" s="1"/>
  <c r="AT4529" i="7"/>
  <c r="AR4529" i="7"/>
  <c r="AL4529" i="7"/>
  <c r="AF4529" i="7"/>
  <c r="T4529" i="7"/>
  <c r="N4529" i="7"/>
  <c r="G4529" i="7"/>
  <c r="F4529" i="7"/>
  <c r="BL4527" i="7"/>
  <c r="BD4527" i="7"/>
  <c r="AV4527" i="7"/>
  <c r="BH4527" i="7" s="1"/>
  <c r="AT4527" i="7"/>
  <c r="AR4527" i="7"/>
  <c r="AL4527" i="7"/>
  <c r="AF4527" i="7"/>
  <c r="T4527" i="7"/>
  <c r="N4527" i="7"/>
  <c r="G4527" i="7"/>
  <c r="F4527" i="7"/>
  <c r="BL4525" i="7"/>
  <c r="BD4525" i="7"/>
  <c r="AV4525" i="7"/>
  <c r="BH4525" i="7" s="1"/>
  <c r="AT4525" i="7"/>
  <c r="AR4525" i="7"/>
  <c r="AL4525" i="7"/>
  <c r="AF4525" i="7"/>
  <c r="T4525" i="7"/>
  <c r="N4525" i="7"/>
  <c r="G4525" i="7"/>
  <c r="F4525" i="7"/>
  <c r="BL4523" i="7"/>
  <c r="BD4523" i="7"/>
  <c r="AV4523" i="7"/>
  <c r="BH4523" i="7" s="1"/>
  <c r="AT4523" i="7"/>
  <c r="AR4523" i="7"/>
  <c r="AL4523" i="7"/>
  <c r="AF4523" i="7"/>
  <c r="T4523" i="7"/>
  <c r="N4523" i="7"/>
  <c r="G4523" i="7"/>
  <c r="F4523" i="7"/>
  <c r="BL4521" i="7"/>
  <c r="BD4521" i="7"/>
  <c r="AV4521" i="7"/>
  <c r="BH4521" i="7" s="1"/>
  <c r="AT4521" i="7"/>
  <c r="AR4521" i="7"/>
  <c r="AL4521" i="7"/>
  <c r="AF4521" i="7"/>
  <c r="T4521" i="7"/>
  <c r="N4521" i="7"/>
  <c r="G4521" i="7"/>
  <c r="F4521" i="7"/>
  <c r="BL4519" i="7"/>
  <c r="BD4519" i="7"/>
  <c r="AV4519" i="7"/>
  <c r="BH4519" i="7" s="1"/>
  <c r="AT4519" i="7"/>
  <c r="AR4519" i="7"/>
  <c r="AL4519" i="7"/>
  <c r="AF4519" i="7"/>
  <c r="T4519" i="7"/>
  <c r="N4519" i="7"/>
  <c r="G4519" i="7"/>
  <c r="F4519" i="7"/>
  <c r="BL4517" i="7"/>
  <c r="BD4517" i="7"/>
  <c r="AV4517" i="7"/>
  <c r="BH4517" i="7" s="1"/>
  <c r="AT4517" i="7"/>
  <c r="AR4517" i="7"/>
  <c r="AL4517" i="7"/>
  <c r="AF4517" i="7"/>
  <c r="T4517" i="7"/>
  <c r="N4517" i="7"/>
  <c r="G4517" i="7"/>
  <c r="F4517" i="7"/>
  <c r="BL4515" i="7"/>
  <c r="BD4515" i="7"/>
  <c r="AV4515" i="7"/>
  <c r="BH4515" i="7" s="1"/>
  <c r="AT4515" i="7"/>
  <c r="AR4515" i="7"/>
  <c r="AL4515" i="7"/>
  <c r="AF4515" i="7"/>
  <c r="T4515" i="7"/>
  <c r="N4515" i="7"/>
  <c r="G4515" i="7"/>
  <c r="F4515" i="7"/>
  <c r="BL4513" i="7"/>
  <c r="BD4513" i="7"/>
  <c r="AV4513" i="7"/>
  <c r="BH4513" i="7" s="1"/>
  <c r="AT4513" i="7"/>
  <c r="AR4513" i="7"/>
  <c r="AL4513" i="7"/>
  <c r="AF4513" i="7"/>
  <c r="T4513" i="7"/>
  <c r="N4513" i="7"/>
  <c r="G4513" i="7"/>
  <c r="F4513" i="7"/>
  <c r="BL4511" i="7"/>
  <c r="BD4511" i="7"/>
  <c r="AV4511" i="7"/>
  <c r="BH4511" i="7" s="1"/>
  <c r="AT4511" i="7"/>
  <c r="AR4511" i="7"/>
  <c r="AL4511" i="7"/>
  <c r="AF4511" i="7"/>
  <c r="T4511" i="7"/>
  <c r="N4511" i="7"/>
  <c r="G4511" i="7"/>
  <c r="F4511" i="7"/>
  <c r="BL4509" i="7"/>
  <c r="BD4509" i="7"/>
  <c r="AV4509" i="7"/>
  <c r="BH4509" i="7" s="1"/>
  <c r="AT4509" i="7"/>
  <c r="AR4509" i="7"/>
  <c r="AL4509" i="7"/>
  <c r="AF4509" i="7"/>
  <c r="T4509" i="7"/>
  <c r="N4509" i="7"/>
  <c r="G4509" i="7"/>
  <c r="F4509" i="7"/>
  <c r="BL4507" i="7"/>
  <c r="BD4507" i="7"/>
  <c r="AV4507" i="7"/>
  <c r="BH4507" i="7" s="1"/>
  <c r="AT4507" i="7"/>
  <c r="AR4507" i="7"/>
  <c r="AL4507" i="7"/>
  <c r="AF4507" i="7"/>
  <c r="T4507" i="7"/>
  <c r="N4507" i="7"/>
  <c r="G4507" i="7"/>
  <c r="F4507" i="7"/>
  <c r="BL4505" i="7"/>
  <c r="BD4505" i="7"/>
  <c r="AV4505" i="7"/>
  <c r="BH4505" i="7" s="1"/>
  <c r="AT4505" i="7"/>
  <c r="AR4505" i="7"/>
  <c r="AL4505" i="7"/>
  <c r="AF4505" i="7"/>
  <c r="T4505" i="7"/>
  <c r="N4505" i="7"/>
  <c r="G4505" i="7"/>
  <c r="F4505" i="7"/>
  <c r="BS4504" i="7"/>
  <c r="BS4503" i="7"/>
  <c r="BL4503" i="7"/>
  <c r="BD4503" i="7"/>
  <c r="AV4503" i="7"/>
  <c r="BH4503" i="7" s="1"/>
  <c r="AT4503" i="7"/>
  <c r="AR4503" i="7"/>
  <c r="AL4503" i="7"/>
  <c r="AF4503" i="7"/>
  <c r="T4503" i="7"/>
  <c r="N4503" i="7"/>
  <c r="G4503" i="7"/>
  <c r="F4503" i="7"/>
  <c r="BS4502" i="7"/>
  <c r="BS4501" i="7"/>
  <c r="BL4501" i="7"/>
  <c r="BD4501" i="7"/>
  <c r="AV4501" i="7"/>
  <c r="BH4501" i="7" s="1"/>
  <c r="AT4501" i="7"/>
  <c r="AR4501" i="7"/>
  <c r="AL4501" i="7"/>
  <c r="AF4501" i="7"/>
  <c r="T4501" i="7"/>
  <c r="N4501" i="7"/>
  <c r="G4501" i="7"/>
  <c r="F4501" i="7"/>
  <c r="BS4500" i="7"/>
  <c r="BS4499" i="7"/>
  <c r="BL4499" i="7"/>
  <c r="BD4499" i="7"/>
  <c r="AV4499" i="7"/>
  <c r="BH4499" i="7" s="1"/>
  <c r="AT4499" i="7"/>
  <c r="AR4499" i="7"/>
  <c r="AL4499" i="7"/>
  <c r="AF4499" i="7"/>
  <c r="T4499" i="7"/>
  <c r="N4499" i="7"/>
  <c r="G4499" i="7"/>
  <c r="F4499" i="7"/>
  <c r="BS4498" i="7"/>
  <c r="BS4497" i="7"/>
  <c r="BL4497" i="7"/>
  <c r="BD4497" i="7"/>
  <c r="AV4497" i="7"/>
  <c r="BH4497" i="7" s="1"/>
  <c r="AT4497" i="7"/>
  <c r="AR4497" i="7"/>
  <c r="AL4497" i="7"/>
  <c r="AF4497" i="7"/>
  <c r="T4497" i="7"/>
  <c r="N4497" i="7"/>
  <c r="G4497" i="7"/>
  <c r="F4497" i="7"/>
  <c r="BS4496" i="7"/>
  <c r="BS4495" i="7"/>
  <c r="BL4495" i="7"/>
  <c r="BD4495" i="7"/>
  <c r="AV4495" i="7"/>
  <c r="BH4495" i="7" s="1"/>
  <c r="AT4495" i="7"/>
  <c r="AR4495" i="7"/>
  <c r="AL4495" i="7"/>
  <c r="AF4495" i="7"/>
  <c r="T4495" i="7"/>
  <c r="N4495" i="7"/>
  <c r="G4495" i="7"/>
  <c r="F4495" i="7"/>
  <c r="BR4490" i="7"/>
  <c r="AS4483" i="7"/>
  <c r="AO4483" i="7"/>
  <c r="AH4483" i="7"/>
  <c r="AD4483" i="7"/>
  <c r="W4483" i="7"/>
  <c r="S4483" i="7"/>
  <c r="L4483" i="7"/>
  <c r="H4483" i="7"/>
  <c r="BL4478" i="7"/>
  <c r="BI4481" i="7" s="1"/>
  <c r="BD4478" i="7"/>
  <c r="AV4478" i="7"/>
  <c r="BH4478" i="7" s="1"/>
  <c r="AT4478" i="7"/>
  <c r="AR4478" i="7"/>
  <c r="AL4478" i="7"/>
  <c r="AF4478" i="7"/>
  <c r="T4478" i="7"/>
  <c r="N4478" i="7"/>
  <c r="BB4476" i="7"/>
  <c r="AZ4476" i="7"/>
  <c r="BD4476" i="7" s="1"/>
  <c r="AP4476" i="7"/>
  <c r="AN4476" i="7"/>
  <c r="AR4476" i="7" s="1"/>
  <c r="AJ4476" i="7"/>
  <c r="AH4476" i="7"/>
  <c r="AL4476" i="7" s="1"/>
  <c r="AD4476" i="7"/>
  <c r="AB4476" i="7"/>
  <c r="AF4476" i="7" s="1"/>
  <c r="Z4476" i="7"/>
  <c r="X4476" i="7"/>
  <c r="V4476" i="7"/>
  <c r="R4476" i="7"/>
  <c r="P4476" i="7"/>
  <c r="L4476" i="7"/>
  <c r="J4476" i="7"/>
  <c r="H4476" i="7"/>
  <c r="BL4474" i="7"/>
  <c r="BD4474" i="7"/>
  <c r="AV4474" i="7"/>
  <c r="BH4474" i="7" s="1"/>
  <c r="AT4474" i="7"/>
  <c r="AR4474" i="7"/>
  <c r="AL4474" i="7"/>
  <c r="AF4474" i="7"/>
  <c r="T4474" i="7"/>
  <c r="N4474" i="7"/>
  <c r="G4474" i="7"/>
  <c r="F4474" i="7"/>
  <c r="BL4472" i="7"/>
  <c r="BD4472" i="7"/>
  <c r="AV4472" i="7"/>
  <c r="BH4472" i="7" s="1"/>
  <c r="AT4472" i="7"/>
  <c r="AR4472" i="7"/>
  <c r="AL4472" i="7"/>
  <c r="AF4472" i="7"/>
  <c r="T4472" i="7"/>
  <c r="N4472" i="7"/>
  <c r="G4472" i="7"/>
  <c r="F4472" i="7"/>
  <c r="BL4470" i="7"/>
  <c r="BD4470" i="7"/>
  <c r="AV4470" i="7"/>
  <c r="BH4470" i="7" s="1"/>
  <c r="AT4470" i="7"/>
  <c r="AR4470" i="7"/>
  <c r="AL4470" i="7"/>
  <c r="AF4470" i="7"/>
  <c r="T4470" i="7"/>
  <c r="N4470" i="7"/>
  <c r="G4470" i="7"/>
  <c r="F4470" i="7"/>
  <c r="BL4468" i="7"/>
  <c r="BD4468" i="7"/>
  <c r="AV4468" i="7"/>
  <c r="BH4468" i="7" s="1"/>
  <c r="AT4468" i="7"/>
  <c r="AR4468" i="7"/>
  <c r="AL4468" i="7"/>
  <c r="AF4468" i="7"/>
  <c r="T4468" i="7"/>
  <c r="N4468" i="7"/>
  <c r="G4468" i="7"/>
  <c r="F4468" i="7"/>
  <c r="BL4466" i="7"/>
  <c r="BD4466" i="7"/>
  <c r="AV4466" i="7"/>
  <c r="BH4466" i="7" s="1"/>
  <c r="AT4466" i="7"/>
  <c r="AR4466" i="7"/>
  <c r="AL4466" i="7"/>
  <c r="AF4466" i="7"/>
  <c r="T4466" i="7"/>
  <c r="N4466" i="7"/>
  <c r="G4466" i="7"/>
  <c r="F4466" i="7"/>
  <c r="BL4464" i="7"/>
  <c r="BD4464" i="7"/>
  <c r="AV4464" i="7"/>
  <c r="BH4464" i="7" s="1"/>
  <c r="AT4464" i="7"/>
  <c r="AR4464" i="7"/>
  <c r="AL4464" i="7"/>
  <c r="AF4464" i="7"/>
  <c r="T4464" i="7"/>
  <c r="N4464" i="7"/>
  <c r="G4464" i="7"/>
  <c r="F4464" i="7"/>
  <c r="BL4462" i="7"/>
  <c r="BD4462" i="7"/>
  <c r="AV4462" i="7"/>
  <c r="BH4462" i="7" s="1"/>
  <c r="AT4462" i="7"/>
  <c r="AR4462" i="7"/>
  <c r="AL4462" i="7"/>
  <c r="AF4462" i="7"/>
  <c r="T4462" i="7"/>
  <c r="N4462" i="7"/>
  <c r="G4462" i="7"/>
  <c r="F4462" i="7"/>
  <c r="BL4460" i="7"/>
  <c r="BD4460" i="7"/>
  <c r="AV4460" i="7"/>
  <c r="BH4460" i="7" s="1"/>
  <c r="AT4460" i="7"/>
  <c r="AR4460" i="7"/>
  <c r="AL4460" i="7"/>
  <c r="AF4460" i="7"/>
  <c r="T4460" i="7"/>
  <c r="N4460" i="7"/>
  <c r="G4460" i="7"/>
  <c r="F4460" i="7"/>
  <c r="BL4458" i="7"/>
  <c r="BD4458" i="7"/>
  <c r="AV4458" i="7"/>
  <c r="BH4458" i="7" s="1"/>
  <c r="AT4458" i="7"/>
  <c r="AR4458" i="7"/>
  <c r="AL4458" i="7"/>
  <c r="AF4458" i="7"/>
  <c r="T4458" i="7"/>
  <c r="N4458" i="7"/>
  <c r="G4458" i="7"/>
  <c r="F4458" i="7"/>
  <c r="BL4456" i="7"/>
  <c r="BD4456" i="7"/>
  <c r="AV4456" i="7"/>
  <c r="BH4456" i="7" s="1"/>
  <c r="AT4456" i="7"/>
  <c r="AR4456" i="7"/>
  <c r="AL4456" i="7"/>
  <c r="AF4456" i="7"/>
  <c r="T4456" i="7"/>
  <c r="N4456" i="7"/>
  <c r="G4456" i="7"/>
  <c r="F4456" i="7"/>
  <c r="BL4454" i="7"/>
  <c r="BD4454" i="7"/>
  <c r="AV4454" i="7"/>
  <c r="BH4454" i="7" s="1"/>
  <c r="AT4454" i="7"/>
  <c r="AR4454" i="7"/>
  <c r="AL4454" i="7"/>
  <c r="AF4454" i="7"/>
  <c r="T4454" i="7"/>
  <c r="N4454" i="7"/>
  <c r="G4454" i="7"/>
  <c r="F4454" i="7"/>
  <c r="BL4452" i="7"/>
  <c r="BD4452" i="7"/>
  <c r="AV4452" i="7"/>
  <c r="BH4452" i="7" s="1"/>
  <c r="AT4452" i="7"/>
  <c r="AR4452" i="7"/>
  <c r="AL4452" i="7"/>
  <c r="AF4452" i="7"/>
  <c r="T4452" i="7"/>
  <c r="N4452" i="7"/>
  <c r="G4452" i="7"/>
  <c r="F4452" i="7"/>
  <c r="BL4450" i="7"/>
  <c r="BD4450" i="7"/>
  <c r="AV4450" i="7"/>
  <c r="BH4450" i="7" s="1"/>
  <c r="AT4450" i="7"/>
  <c r="AR4450" i="7"/>
  <c r="AL4450" i="7"/>
  <c r="AF4450" i="7"/>
  <c r="T4450" i="7"/>
  <c r="N4450" i="7"/>
  <c r="G4450" i="7"/>
  <c r="F4450" i="7"/>
  <c r="BL4448" i="7"/>
  <c r="BD4448" i="7"/>
  <c r="AV4448" i="7"/>
  <c r="BH4448" i="7" s="1"/>
  <c r="AT4448" i="7"/>
  <c r="AR4448" i="7"/>
  <c r="AL4448" i="7"/>
  <c r="AF4448" i="7"/>
  <c r="T4448" i="7"/>
  <c r="N4448" i="7"/>
  <c r="G4448" i="7"/>
  <c r="F4448" i="7"/>
  <c r="BL4446" i="7"/>
  <c r="BD4446" i="7"/>
  <c r="AV4446" i="7"/>
  <c r="BH4446" i="7" s="1"/>
  <c r="AT4446" i="7"/>
  <c r="AR4446" i="7"/>
  <c r="AL4446" i="7"/>
  <c r="AF4446" i="7"/>
  <c r="T4446" i="7"/>
  <c r="N4446" i="7"/>
  <c r="G4446" i="7"/>
  <c r="F4446" i="7"/>
  <c r="BS4445" i="7"/>
  <c r="BS4444" i="7"/>
  <c r="BL4444" i="7"/>
  <c r="BD4444" i="7"/>
  <c r="AV4444" i="7"/>
  <c r="BH4444" i="7" s="1"/>
  <c r="AT4444" i="7"/>
  <c r="AR4444" i="7"/>
  <c r="AL4444" i="7"/>
  <c r="AF4444" i="7"/>
  <c r="T4444" i="7"/>
  <c r="N4444" i="7"/>
  <c r="G4444" i="7"/>
  <c r="F4444" i="7"/>
  <c r="BS4443" i="7"/>
  <c r="BS4442" i="7"/>
  <c r="BL4442" i="7"/>
  <c r="BD4442" i="7"/>
  <c r="AV4442" i="7"/>
  <c r="BH4442" i="7" s="1"/>
  <c r="AT4442" i="7"/>
  <c r="AR4442" i="7"/>
  <c r="AL4442" i="7"/>
  <c r="AF4442" i="7"/>
  <c r="T4442" i="7"/>
  <c r="N4442" i="7"/>
  <c r="G4442" i="7"/>
  <c r="F4442" i="7"/>
  <c r="BS4441" i="7"/>
  <c r="BS4440" i="7"/>
  <c r="BL4440" i="7"/>
  <c r="BD4440" i="7"/>
  <c r="AV4440" i="7"/>
  <c r="BH4440" i="7" s="1"/>
  <c r="AT4440" i="7"/>
  <c r="AR4440" i="7"/>
  <c r="AL4440" i="7"/>
  <c r="AF4440" i="7"/>
  <c r="T4440" i="7"/>
  <c r="N4440" i="7"/>
  <c r="G4440" i="7"/>
  <c r="F4440" i="7"/>
  <c r="BS4439" i="7"/>
  <c r="BS4438" i="7"/>
  <c r="BL4438" i="7"/>
  <c r="BD4438" i="7"/>
  <c r="AV4438" i="7"/>
  <c r="BH4438" i="7" s="1"/>
  <c r="AT4438" i="7"/>
  <c r="AR4438" i="7"/>
  <c r="AL4438" i="7"/>
  <c r="AF4438" i="7"/>
  <c r="T4438" i="7"/>
  <c r="N4438" i="7"/>
  <c r="G4438" i="7"/>
  <c r="F4438" i="7"/>
  <c r="BS4437" i="7"/>
  <c r="BS4436" i="7"/>
  <c r="BL4436" i="7"/>
  <c r="BD4436" i="7"/>
  <c r="AV4436" i="7"/>
  <c r="BH4436" i="7" s="1"/>
  <c r="AT4436" i="7"/>
  <c r="AR4436" i="7"/>
  <c r="AL4436" i="7"/>
  <c r="AF4436" i="7"/>
  <c r="T4436" i="7"/>
  <c r="N4436" i="7"/>
  <c r="G4436" i="7"/>
  <c r="F4436" i="7"/>
  <c r="BR4431" i="7"/>
  <c r="AS4424" i="7"/>
  <c r="AO4424" i="7"/>
  <c r="AH4424" i="7"/>
  <c r="AD4424" i="7"/>
  <c r="W4424" i="7"/>
  <c r="S4424" i="7"/>
  <c r="L4424" i="7"/>
  <c r="H4424" i="7"/>
  <c r="BL4419" i="7"/>
  <c r="BI4422" i="7" s="1"/>
  <c r="BD4419" i="7"/>
  <c r="AV4419" i="7"/>
  <c r="BH4419" i="7" s="1"/>
  <c r="AT4419" i="7"/>
  <c r="AR4419" i="7"/>
  <c r="AL4419" i="7"/>
  <c r="AF4419" i="7"/>
  <c r="T4419" i="7"/>
  <c r="N4419" i="7"/>
  <c r="BB4417" i="7"/>
  <c r="AZ4417" i="7"/>
  <c r="BD4417" i="7" s="1"/>
  <c r="AP4417" i="7"/>
  <c r="AN4417" i="7"/>
  <c r="AJ4417" i="7"/>
  <c r="AH4417" i="7"/>
  <c r="AL4417" i="7" s="1"/>
  <c r="AD4417" i="7"/>
  <c r="AB4417" i="7"/>
  <c r="AF4417" i="7" s="1"/>
  <c r="Z4417" i="7"/>
  <c r="X4417" i="7"/>
  <c r="V4417" i="7"/>
  <c r="R4417" i="7"/>
  <c r="P4417" i="7"/>
  <c r="L4417" i="7"/>
  <c r="J4417" i="7"/>
  <c r="H4417" i="7"/>
  <c r="BL4415" i="7"/>
  <c r="BD4415" i="7"/>
  <c r="AV4415" i="7"/>
  <c r="BH4415" i="7" s="1"/>
  <c r="AT4415" i="7"/>
  <c r="AR4415" i="7"/>
  <c r="AL4415" i="7"/>
  <c r="AF4415" i="7"/>
  <c r="T4415" i="7"/>
  <c r="N4415" i="7"/>
  <c r="G4415" i="7"/>
  <c r="F4415" i="7"/>
  <c r="BL4413" i="7"/>
  <c r="BD4413" i="7"/>
  <c r="AV4413" i="7"/>
  <c r="BH4413" i="7" s="1"/>
  <c r="AT4413" i="7"/>
  <c r="AR4413" i="7"/>
  <c r="AL4413" i="7"/>
  <c r="AF4413" i="7"/>
  <c r="T4413" i="7"/>
  <c r="N4413" i="7"/>
  <c r="G4413" i="7"/>
  <c r="F4413" i="7"/>
  <c r="BL4411" i="7"/>
  <c r="BD4411" i="7"/>
  <c r="AV4411" i="7"/>
  <c r="BH4411" i="7" s="1"/>
  <c r="AT4411" i="7"/>
  <c r="AR4411" i="7"/>
  <c r="AL4411" i="7"/>
  <c r="AF4411" i="7"/>
  <c r="T4411" i="7"/>
  <c r="N4411" i="7"/>
  <c r="G4411" i="7"/>
  <c r="F4411" i="7"/>
  <c r="BL4409" i="7"/>
  <c r="BD4409" i="7"/>
  <c r="AV4409" i="7"/>
  <c r="BH4409" i="7" s="1"/>
  <c r="AT4409" i="7"/>
  <c r="AR4409" i="7"/>
  <c r="AL4409" i="7"/>
  <c r="AF4409" i="7"/>
  <c r="T4409" i="7"/>
  <c r="N4409" i="7"/>
  <c r="G4409" i="7"/>
  <c r="F4409" i="7"/>
  <c r="BL4407" i="7"/>
  <c r="BD4407" i="7"/>
  <c r="AV4407" i="7"/>
  <c r="BH4407" i="7" s="1"/>
  <c r="AT4407" i="7"/>
  <c r="AR4407" i="7"/>
  <c r="AL4407" i="7"/>
  <c r="AF4407" i="7"/>
  <c r="T4407" i="7"/>
  <c r="N4407" i="7"/>
  <c r="G4407" i="7"/>
  <c r="F4407" i="7"/>
  <c r="BL4405" i="7"/>
  <c r="BD4405" i="7"/>
  <c r="AV4405" i="7"/>
  <c r="BH4405" i="7" s="1"/>
  <c r="AT4405" i="7"/>
  <c r="AR4405" i="7"/>
  <c r="AL4405" i="7"/>
  <c r="AF4405" i="7"/>
  <c r="T4405" i="7"/>
  <c r="N4405" i="7"/>
  <c r="G4405" i="7"/>
  <c r="F4405" i="7"/>
  <c r="BL4403" i="7"/>
  <c r="BD4403" i="7"/>
  <c r="AV4403" i="7"/>
  <c r="BH4403" i="7" s="1"/>
  <c r="AT4403" i="7"/>
  <c r="AR4403" i="7"/>
  <c r="AL4403" i="7"/>
  <c r="AF4403" i="7"/>
  <c r="T4403" i="7"/>
  <c r="N4403" i="7"/>
  <c r="G4403" i="7"/>
  <c r="F4403" i="7"/>
  <c r="BL4401" i="7"/>
  <c r="BD4401" i="7"/>
  <c r="AV4401" i="7"/>
  <c r="BH4401" i="7" s="1"/>
  <c r="AT4401" i="7"/>
  <c r="AR4401" i="7"/>
  <c r="AL4401" i="7"/>
  <c r="AF4401" i="7"/>
  <c r="T4401" i="7"/>
  <c r="N4401" i="7"/>
  <c r="G4401" i="7"/>
  <c r="F4401" i="7"/>
  <c r="BL4399" i="7"/>
  <c r="BD4399" i="7"/>
  <c r="AV4399" i="7"/>
  <c r="BH4399" i="7" s="1"/>
  <c r="AT4399" i="7"/>
  <c r="AR4399" i="7"/>
  <c r="AL4399" i="7"/>
  <c r="AF4399" i="7"/>
  <c r="T4399" i="7"/>
  <c r="N4399" i="7"/>
  <c r="G4399" i="7"/>
  <c r="F4399" i="7"/>
  <c r="BL4397" i="7"/>
  <c r="BD4397" i="7"/>
  <c r="AV4397" i="7"/>
  <c r="BH4397" i="7" s="1"/>
  <c r="AT4397" i="7"/>
  <c r="AR4397" i="7"/>
  <c r="AL4397" i="7"/>
  <c r="AF4397" i="7"/>
  <c r="T4397" i="7"/>
  <c r="N4397" i="7"/>
  <c r="G4397" i="7"/>
  <c r="F4397" i="7"/>
  <c r="BL4395" i="7"/>
  <c r="BD4395" i="7"/>
  <c r="AV4395" i="7"/>
  <c r="BH4395" i="7" s="1"/>
  <c r="AT4395" i="7"/>
  <c r="AR4395" i="7"/>
  <c r="AL4395" i="7"/>
  <c r="AF4395" i="7"/>
  <c r="T4395" i="7"/>
  <c r="N4395" i="7"/>
  <c r="G4395" i="7"/>
  <c r="F4395" i="7"/>
  <c r="BL4393" i="7"/>
  <c r="BD4393" i="7"/>
  <c r="AV4393" i="7"/>
  <c r="BH4393" i="7" s="1"/>
  <c r="AT4393" i="7"/>
  <c r="AR4393" i="7"/>
  <c r="AL4393" i="7"/>
  <c r="AF4393" i="7"/>
  <c r="T4393" i="7"/>
  <c r="N4393" i="7"/>
  <c r="G4393" i="7"/>
  <c r="F4393" i="7"/>
  <c r="BL4391" i="7"/>
  <c r="BD4391" i="7"/>
  <c r="AV4391" i="7"/>
  <c r="BH4391" i="7" s="1"/>
  <c r="AT4391" i="7"/>
  <c r="AR4391" i="7"/>
  <c r="AL4391" i="7"/>
  <c r="AF4391" i="7"/>
  <c r="T4391" i="7"/>
  <c r="N4391" i="7"/>
  <c r="G4391" i="7"/>
  <c r="F4391" i="7"/>
  <c r="BL4389" i="7"/>
  <c r="BD4389" i="7"/>
  <c r="AV4389" i="7"/>
  <c r="BH4389" i="7" s="1"/>
  <c r="AT4389" i="7"/>
  <c r="AR4389" i="7"/>
  <c r="AL4389" i="7"/>
  <c r="AF4389" i="7"/>
  <c r="T4389" i="7"/>
  <c r="N4389" i="7"/>
  <c r="G4389" i="7"/>
  <c r="F4389" i="7"/>
  <c r="BL4387" i="7"/>
  <c r="BD4387" i="7"/>
  <c r="AV4387" i="7"/>
  <c r="BH4387" i="7" s="1"/>
  <c r="AT4387" i="7"/>
  <c r="AR4387" i="7"/>
  <c r="AL4387" i="7"/>
  <c r="AF4387" i="7"/>
  <c r="T4387" i="7"/>
  <c r="N4387" i="7"/>
  <c r="G4387" i="7"/>
  <c r="F4387" i="7"/>
  <c r="BS4386" i="7"/>
  <c r="BS4385" i="7"/>
  <c r="BL4385" i="7"/>
  <c r="BD4385" i="7"/>
  <c r="AV4385" i="7"/>
  <c r="BH4385" i="7" s="1"/>
  <c r="AT4385" i="7"/>
  <c r="AR4385" i="7"/>
  <c r="AL4385" i="7"/>
  <c r="AF4385" i="7"/>
  <c r="T4385" i="7"/>
  <c r="N4385" i="7"/>
  <c r="G4385" i="7"/>
  <c r="F4385" i="7"/>
  <c r="BS4384" i="7"/>
  <c r="BS4383" i="7"/>
  <c r="BL4383" i="7"/>
  <c r="BD4383" i="7"/>
  <c r="AV4383" i="7"/>
  <c r="BH4383" i="7" s="1"/>
  <c r="AT4383" i="7"/>
  <c r="AR4383" i="7"/>
  <c r="AL4383" i="7"/>
  <c r="AF4383" i="7"/>
  <c r="T4383" i="7"/>
  <c r="N4383" i="7"/>
  <c r="G4383" i="7"/>
  <c r="F4383" i="7"/>
  <c r="BS4382" i="7"/>
  <c r="BS4381" i="7"/>
  <c r="BL4381" i="7"/>
  <c r="BD4381" i="7"/>
  <c r="AV4381" i="7"/>
  <c r="BH4381" i="7" s="1"/>
  <c r="AT4381" i="7"/>
  <c r="AR4381" i="7"/>
  <c r="AL4381" i="7"/>
  <c r="AF4381" i="7"/>
  <c r="T4381" i="7"/>
  <c r="N4381" i="7"/>
  <c r="G4381" i="7"/>
  <c r="F4381" i="7"/>
  <c r="BS4380" i="7"/>
  <c r="BS4379" i="7"/>
  <c r="BL4379" i="7"/>
  <c r="BD4379" i="7"/>
  <c r="AV4379" i="7"/>
  <c r="BH4379" i="7" s="1"/>
  <c r="AT4379" i="7"/>
  <c r="AR4379" i="7"/>
  <c r="AL4379" i="7"/>
  <c r="AF4379" i="7"/>
  <c r="T4379" i="7"/>
  <c r="N4379" i="7"/>
  <c r="G4379" i="7"/>
  <c r="F4379" i="7"/>
  <c r="BS4378" i="7"/>
  <c r="BS4377" i="7"/>
  <c r="BL4377" i="7"/>
  <c r="BD4377" i="7"/>
  <c r="AV4377" i="7"/>
  <c r="BH4377" i="7" s="1"/>
  <c r="AT4377" i="7"/>
  <c r="AR4377" i="7"/>
  <c r="AL4377" i="7"/>
  <c r="AF4377" i="7"/>
  <c r="T4377" i="7"/>
  <c r="N4377" i="7"/>
  <c r="G4377" i="7"/>
  <c r="F4377" i="7"/>
  <c r="BR4372" i="7"/>
  <c r="AS4365" i="7"/>
  <c r="AO4365" i="7"/>
  <c r="AH4365" i="7"/>
  <c r="AD4365" i="7"/>
  <c r="W4365" i="7"/>
  <c r="S4365" i="7"/>
  <c r="L4365" i="7"/>
  <c r="H4365" i="7"/>
  <c r="BL4360" i="7"/>
  <c r="BI4363" i="7" s="1"/>
  <c r="BD4360" i="7"/>
  <c r="AV4360" i="7"/>
  <c r="BH4360" i="7" s="1"/>
  <c r="AT4360" i="7"/>
  <c r="AR4360" i="7"/>
  <c r="AL4360" i="7"/>
  <c r="AF4360" i="7"/>
  <c r="T4360" i="7"/>
  <c r="N4360" i="7"/>
  <c r="BB4358" i="7"/>
  <c r="AZ4358" i="7"/>
  <c r="BD4358" i="7" s="1"/>
  <c r="AP4358" i="7"/>
  <c r="AN4358" i="7"/>
  <c r="AR4358" i="7" s="1"/>
  <c r="AJ4358" i="7"/>
  <c r="AH4358" i="7"/>
  <c r="AD4358" i="7"/>
  <c r="AB4358" i="7"/>
  <c r="AF4358" i="7" s="1"/>
  <c r="Z4358" i="7"/>
  <c r="X4358" i="7"/>
  <c r="V4358" i="7"/>
  <c r="R4358" i="7"/>
  <c r="P4358" i="7"/>
  <c r="L4358" i="7"/>
  <c r="J4358" i="7"/>
  <c r="H4358" i="7"/>
  <c r="BL4356" i="7"/>
  <c r="BD4356" i="7"/>
  <c r="AV4356" i="7"/>
  <c r="BH4356" i="7" s="1"/>
  <c r="AT4356" i="7"/>
  <c r="AR4356" i="7"/>
  <c r="AL4356" i="7"/>
  <c r="AF4356" i="7"/>
  <c r="T4356" i="7"/>
  <c r="N4356" i="7"/>
  <c r="G4356" i="7"/>
  <c r="F4356" i="7"/>
  <c r="BL4354" i="7"/>
  <c r="BD4354" i="7"/>
  <c r="AV4354" i="7"/>
  <c r="BH4354" i="7" s="1"/>
  <c r="AT4354" i="7"/>
  <c r="AR4354" i="7"/>
  <c r="AL4354" i="7"/>
  <c r="AF4354" i="7"/>
  <c r="T4354" i="7"/>
  <c r="N4354" i="7"/>
  <c r="G4354" i="7"/>
  <c r="F4354" i="7"/>
  <c r="BL4352" i="7"/>
  <c r="BD4352" i="7"/>
  <c r="AV4352" i="7"/>
  <c r="BH4352" i="7" s="1"/>
  <c r="AT4352" i="7"/>
  <c r="AR4352" i="7"/>
  <c r="AL4352" i="7"/>
  <c r="AF4352" i="7"/>
  <c r="T4352" i="7"/>
  <c r="N4352" i="7"/>
  <c r="G4352" i="7"/>
  <c r="F4352" i="7"/>
  <c r="BL4350" i="7"/>
  <c r="BD4350" i="7"/>
  <c r="AV4350" i="7"/>
  <c r="BH4350" i="7" s="1"/>
  <c r="AT4350" i="7"/>
  <c r="AR4350" i="7"/>
  <c r="AL4350" i="7"/>
  <c r="AF4350" i="7"/>
  <c r="T4350" i="7"/>
  <c r="N4350" i="7"/>
  <c r="G4350" i="7"/>
  <c r="F4350" i="7"/>
  <c r="BL4348" i="7"/>
  <c r="BD4348" i="7"/>
  <c r="AV4348" i="7"/>
  <c r="BH4348" i="7" s="1"/>
  <c r="AT4348" i="7"/>
  <c r="AR4348" i="7"/>
  <c r="AL4348" i="7"/>
  <c r="AF4348" i="7"/>
  <c r="T4348" i="7"/>
  <c r="N4348" i="7"/>
  <c r="G4348" i="7"/>
  <c r="F4348" i="7"/>
  <c r="BL4346" i="7"/>
  <c r="BD4346" i="7"/>
  <c r="AV4346" i="7"/>
  <c r="BH4346" i="7" s="1"/>
  <c r="AT4346" i="7"/>
  <c r="AR4346" i="7"/>
  <c r="AL4346" i="7"/>
  <c r="AF4346" i="7"/>
  <c r="T4346" i="7"/>
  <c r="N4346" i="7"/>
  <c r="G4346" i="7"/>
  <c r="F4346" i="7"/>
  <c r="BL4344" i="7"/>
  <c r="BD4344" i="7"/>
  <c r="AV4344" i="7"/>
  <c r="BH4344" i="7" s="1"/>
  <c r="AT4344" i="7"/>
  <c r="AR4344" i="7"/>
  <c r="AL4344" i="7"/>
  <c r="AF4344" i="7"/>
  <c r="T4344" i="7"/>
  <c r="N4344" i="7"/>
  <c r="G4344" i="7"/>
  <c r="F4344" i="7"/>
  <c r="BL4342" i="7"/>
  <c r="BD4342" i="7"/>
  <c r="AV4342" i="7"/>
  <c r="BH4342" i="7" s="1"/>
  <c r="AT4342" i="7"/>
  <c r="AR4342" i="7"/>
  <c r="AL4342" i="7"/>
  <c r="AF4342" i="7"/>
  <c r="T4342" i="7"/>
  <c r="N4342" i="7"/>
  <c r="G4342" i="7"/>
  <c r="F4342" i="7"/>
  <c r="BL4340" i="7"/>
  <c r="BD4340" i="7"/>
  <c r="AV4340" i="7"/>
  <c r="BH4340" i="7" s="1"/>
  <c r="AT4340" i="7"/>
  <c r="AR4340" i="7"/>
  <c r="AL4340" i="7"/>
  <c r="AF4340" i="7"/>
  <c r="T4340" i="7"/>
  <c r="N4340" i="7"/>
  <c r="G4340" i="7"/>
  <c r="F4340" i="7"/>
  <c r="BL4338" i="7"/>
  <c r="BD4338" i="7"/>
  <c r="AV4338" i="7"/>
  <c r="BH4338" i="7" s="1"/>
  <c r="AT4338" i="7"/>
  <c r="AR4338" i="7"/>
  <c r="AL4338" i="7"/>
  <c r="AF4338" i="7"/>
  <c r="T4338" i="7"/>
  <c r="N4338" i="7"/>
  <c r="G4338" i="7"/>
  <c r="F4338" i="7"/>
  <c r="BL4336" i="7"/>
  <c r="BD4336" i="7"/>
  <c r="AV4336" i="7"/>
  <c r="BH4336" i="7" s="1"/>
  <c r="AT4336" i="7"/>
  <c r="AR4336" i="7"/>
  <c r="AL4336" i="7"/>
  <c r="AF4336" i="7"/>
  <c r="T4336" i="7"/>
  <c r="N4336" i="7"/>
  <c r="G4336" i="7"/>
  <c r="F4336" i="7"/>
  <c r="BL4334" i="7"/>
  <c r="BD4334" i="7"/>
  <c r="AV4334" i="7"/>
  <c r="BH4334" i="7" s="1"/>
  <c r="AT4334" i="7"/>
  <c r="AR4334" i="7"/>
  <c r="AL4334" i="7"/>
  <c r="AF4334" i="7"/>
  <c r="T4334" i="7"/>
  <c r="N4334" i="7"/>
  <c r="G4334" i="7"/>
  <c r="F4334" i="7"/>
  <c r="BL4332" i="7"/>
  <c r="BD4332" i="7"/>
  <c r="AV4332" i="7"/>
  <c r="BH4332" i="7" s="1"/>
  <c r="AT4332" i="7"/>
  <c r="AR4332" i="7"/>
  <c r="AL4332" i="7"/>
  <c r="AF4332" i="7"/>
  <c r="T4332" i="7"/>
  <c r="N4332" i="7"/>
  <c r="G4332" i="7"/>
  <c r="F4332" i="7"/>
  <c r="BL4330" i="7"/>
  <c r="BD4330" i="7"/>
  <c r="AV4330" i="7"/>
  <c r="AT4330" i="7"/>
  <c r="AR4330" i="7"/>
  <c r="AL4330" i="7"/>
  <c r="AF4330" i="7"/>
  <c r="T4330" i="7"/>
  <c r="N4330" i="7"/>
  <c r="G4330" i="7"/>
  <c r="F4330" i="7"/>
  <c r="BL4328" i="7"/>
  <c r="BD4328" i="7"/>
  <c r="AV4328" i="7"/>
  <c r="BH4328" i="7" s="1"/>
  <c r="AT4328" i="7"/>
  <c r="AR4328" i="7"/>
  <c r="AL4328" i="7"/>
  <c r="AF4328" i="7"/>
  <c r="T4328" i="7"/>
  <c r="N4328" i="7"/>
  <c r="G4328" i="7"/>
  <c r="F4328" i="7"/>
  <c r="BS4327" i="7"/>
  <c r="BS4326" i="7"/>
  <c r="BL4326" i="7"/>
  <c r="BD4326" i="7"/>
  <c r="AV4326" i="7"/>
  <c r="BH4326" i="7" s="1"/>
  <c r="AT4326" i="7"/>
  <c r="AR4326" i="7"/>
  <c r="AL4326" i="7"/>
  <c r="AF4326" i="7"/>
  <c r="T4326" i="7"/>
  <c r="N4326" i="7"/>
  <c r="G4326" i="7"/>
  <c r="F4326" i="7"/>
  <c r="BS4325" i="7"/>
  <c r="BS4324" i="7"/>
  <c r="BL4324" i="7"/>
  <c r="BD4324" i="7"/>
  <c r="AV4324" i="7"/>
  <c r="BH4324" i="7" s="1"/>
  <c r="AT4324" i="7"/>
  <c r="AR4324" i="7"/>
  <c r="AL4324" i="7"/>
  <c r="AF4324" i="7"/>
  <c r="T4324" i="7"/>
  <c r="N4324" i="7"/>
  <c r="G4324" i="7"/>
  <c r="F4324" i="7"/>
  <c r="BS4323" i="7"/>
  <c r="BS4322" i="7"/>
  <c r="BL4322" i="7"/>
  <c r="BD4322" i="7"/>
  <c r="AV4322" i="7"/>
  <c r="BH4322" i="7" s="1"/>
  <c r="AT4322" i="7"/>
  <c r="AR4322" i="7"/>
  <c r="AL4322" i="7"/>
  <c r="AF4322" i="7"/>
  <c r="T4322" i="7"/>
  <c r="N4322" i="7"/>
  <c r="G4322" i="7"/>
  <c r="F4322" i="7"/>
  <c r="BS4321" i="7"/>
  <c r="BS4320" i="7"/>
  <c r="BL4320" i="7"/>
  <c r="BD4320" i="7"/>
  <c r="AV4320" i="7"/>
  <c r="BH4320" i="7" s="1"/>
  <c r="AT4320" i="7"/>
  <c r="AR4320" i="7"/>
  <c r="AL4320" i="7"/>
  <c r="AF4320" i="7"/>
  <c r="T4320" i="7"/>
  <c r="N4320" i="7"/>
  <c r="G4320" i="7"/>
  <c r="F4320" i="7"/>
  <c r="BS4319" i="7"/>
  <c r="BS4318" i="7"/>
  <c r="BL4318" i="7"/>
  <c r="BD4318" i="7"/>
  <c r="AV4318" i="7"/>
  <c r="BH4318" i="7" s="1"/>
  <c r="AT4318" i="7"/>
  <c r="AR4318" i="7"/>
  <c r="AL4318" i="7"/>
  <c r="AF4318" i="7"/>
  <c r="T4318" i="7"/>
  <c r="N4318" i="7"/>
  <c r="G4318" i="7"/>
  <c r="F4318" i="7"/>
  <c r="BR4313" i="7"/>
  <c r="AS4306" i="7"/>
  <c r="AO4306" i="7"/>
  <c r="AH4306" i="7"/>
  <c r="AD4306" i="7"/>
  <c r="W4306" i="7"/>
  <c r="S4306" i="7"/>
  <c r="L4306" i="7"/>
  <c r="H4306" i="7"/>
  <c r="BL4301" i="7"/>
  <c r="BD4301" i="7"/>
  <c r="AV4301" i="7"/>
  <c r="BH4301" i="7" s="1"/>
  <c r="AT4301" i="7"/>
  <c r="AR4301" i="7"/>
  <c r="AL4301" i="7"/>
  <c r="AF4301" i="7"/>
  <c r="T4301" i="7"/>
  <c r="N4301" i="7"/>
  <c r="BB4299" i="7"/>
  <c r="AZ4299" i="7"/>
  <c r="BD4299" i="7" s="1"/>
  <c r="AP4299" i="7"/>
  <c r="AN4299" i="7"/>
  <c r="AJ4299" i="7"/>
  <c r="AH4299" i="7"/>
  <c r="AL4299" i="7" s="1"/>
  <c r="AD4299" i="7"/>
  <c r="AB4299" i="7"/>
  <c r="AF4299" i="7" s="1"/>
  <c r="Z4299" i="7"/>
  <c r="X4299" i="7"/>
  <c r="V4299" i="7"/>
  <c r="R4299" i="7"/>
  <c r="P4299" i="7"/>
  <c r="L4299" i="7"/>
  <c r="J4299" i="7"/>
  <c r="H4299" i="7"/>
  <c r="BL4297" i="7"/>
  <c r="BD4297" i="7"/>
  <c r="AV4297" i="7"/>
  <c r="BH4297" i="7" s="1"/>
  <c r="AT4297" i="7"/>
  <c r="AR4297" i="7"/>
  <c r="AL4297" i="7"/>
  <c r="AF4297" i="7"/>
  <c r="T4297" i="7"/>
  <c r="N4297" i="7"/>
  <c r="G4297" i="7"/>
  <c r="F4297" i="7"/>
  <c r="BL4295" i="7"/>
  <c r="BD4295" i="7"/>
  <c r="AV4295" i="7"/>
  <c r="BH4295" i="7" s="1"/>
  <c r="AT4295" i="7"/>
  <c r="AR4295" i="7"/>
  <c r="AL4295" i="7"/>
  <c r="AF4295" i="7"/>
  <c r="T4295" i="7"/>
  <c r="N4295" i="7"/>
  <c r="G4295" i="7"/>
  <c r="F4295" i="7"/>
  <c r="BL4293" i="7"/>
  <c r="BD4293" i="7"/>
  <c r="AV4293" i="7"/>
  <c r="BH4293" i="7" s="1"/>
  <c r="AT4293" i="7"/>
  <c r="AR4293" i="7"/>
  <c r="AL4293" i="7"/>
  <c r="AF4293" i="7"/>
  <c r="T4293" i="7"/>
  <c r="N4293" i="7"/>
  <c r="G4293" i="7"/>
  <c r="F4293" i="7"/>
  <c r="BL4291" i="7"/>
  <c r="BD4291" i="7"/>
  <c r="AV4291" i="7"/>
  <c r="BH4291" i="7" s="1"/>
  <c r="AT4291" i="7"/>
  <c r="AR4291" i="7"/>
  <c r="AL4291" i="7"/>
  <c r="AF4291" i="7"/>
  <c r="T4291" i="7"/>
  <c r="N4291" i="7"/>
  <c r="G4291" i="7"/>
  <c r="F4291" i="7"/>
  <c r="BL4289" i="7"/>
  <c r="BD4289" i="7"/>
  <c r="AV4289" i="7"/>
  <c r="BH4289" i="7" s="1"/>
  <c r="AT4289" i="7"/>
  <c r="AR4289" i="7"/>
  <c r="AL4289" i="7"/>
  <c r="AF4289" i="7"/>
  <c r="T4289" i="7"/>
  <c r="N4289" i="7"/>
  <c r="G4289" i="7"/>
  <c r="F4289" i="7"/>
  <c r="BL4287" i="7"/>
  <c r="BD4287" i="7"/>
  <c r="AV4287" i="7"/>
  <c r="BH4287" i="7" s="1"/>
  <c r="AT4287" i="7"/>
  <c r="AR4287" i="7"/>
  <c r="AL4287" i="7"/>
  <c r="AF4287" i="7"/>
  <c r="T4287" i="7"/>
  <c r="N4287" i="7"/>
  <c r="G4287" i="7"/>
  <c r="F4287" i="7"/>
  <c r="BL4285" i="7"/>
  <c r="BD4285" i="7"/>
  <c r="AV4285" i="7"/>
  <c r="BH4285" i="7" s="1"/>
  <c r="AT4285" i="7"/>
  <c r="AR4285" i="7"/>
  <c r="AL4285" i="7"/>
  <c r="AF4285" i="7"/>
  <c r="T4285" i="7"/>
  <c r="N4285" i="7"/>
  <c r="G4285" i="7"/>
  <c r="F4285" i="7"/>
  <c r="BL4283" i="7"/>
  <c r="BD4283" i="7"/>
  <c r="AV4283" i="7"/>
  <c r="BH4283" i="7" s="1"/>
  <c r="AT4283" i="7"/>
  <c r="AR4283" i="7"/>
  <c r="AL4283" i="7"/>
  <c r="AF4283" i="7"/>
  <c r="T4283" i="7"/>
  <c r="N4283" i="7"/>
  <c r="G4283" i="7"/>
  <c r="F4283" i="7"/>
  <c r="BL4281" i="7"/>
  <c r="BD4281" i="7"/>
  <c r="AV4281" i="7"/>
  <c r="BH4281" i="7" s="1"/>
  <c r="AT4281" i="7"/>
  <c r="AR4281" i="7"/>
  <c r="AL4281" i="7"/>
  <c r="AF4281" i="7"/>
  <c r="T4281" i="7"/>
  <c r="N4281" i="7"/>
  <c r="G4281" i="7"/>
  <c r="F4281" i="7"/>
  <c r="BL4279" i="7"/>
  <c r="BD4279" i="7"/>
  <c r="AV4279" i="7"/>
  <c r="BH4279" i="7" s="1"/>
  <c r="AT4279" i="7"/>
  <c r="AR4279" i="7"/>
  <c r="AL4279" i="7"/>
  <c r="AF4279" i="7"/>
  <c r="T4279" i="7"/>
  <c r="N4279" i="7"/>
  <c r="G4279" i="7"/>
  <c r="F4279" i="7"/>
  <c r="BL4277" i="7"/>
  <c r="BD4277" i="7"/>
  <c r="AV4277" i="7"/>
  <c r="BH4277" i="7" s="1"/>
  <c r="AT4277" i="7"/>
  <c r="AR4277" i="7"/>
  <c r="AL4277" i="7"/>
  <c r="AF4277" i="7"/>
  <c r="T4277" i="7"/>
  <c r="N4277" i="7"/>
  <c r="G4277" i="7"/>
  <c r="F4277" i="7"/>
  <c r="BL4275" i="7"/>
  <c r="BD4275" i="7"/>
  <c r="AV4275" i="7"/>
  <c r="BH4275" i="7" s="1"/>
  <c r="AT4275" i="7"/>
  <c r="AR4275" i="7"/>
  <c r="AL4275" i="7"/>
  <c r="AF4275" i="7"/>
  <c r="T4275" i="7"/>
  <c r="N4275" i="7"/>
  <c r="G4275" i="7"/>
  <c r="F4275" i="7"/>
  <c r="BL4273" i="7"/>
  <c r="BD4273" i="7"/>
  <c r="AV4273" i="7"/>
  <c r="BH4273" i="7" s="1"/>
  <c r="AT4273" i="7"/>
  <c r="AR4273" i="7"/>
  <c r="AL4273" i="7"/>
  <c r="AF4273" i="7"/>
  <c r="T4273" i="7"/>
  <c r="N4273" i="7"/>
  <c r="G4273" i="7"/>
  <c r="F4273" i="7"/>
  <c r="BL4271" i="7"/>
  <c r="BD4271" i="7"/>
  <c r="AV4271" i="7"/>
  <c r="AT4271" i="7"/>
  <c r="AR4271" i="7"/>
  <c r="AL4271" i="7"/>
  <c r="AF4271" i="7"/>
  <c r="T4271" i="7"/>
  <c r="N4271" i="7"/>
  <c r="G4271" i="7"/>
  <c r="F4271" i="7"/>
  <c r="BL4269" i="7"/>
  <c r="BD4269" i="7"/>
  <c r="AV4269" i="7"/>
  <c r="BH4269" i="7" s="1"/>
  <c r="AT4269" i="7"/>
  <c r="AR4269" i="7"/>
  <c r="AL4269" i="7"/>
  <c r="AF4269" i="7"/>
  <c r="T4269" i="7"/>
  <c r="N4269" i="7"/>
  <c r="G4269" i="7"/>
  <c r="F4269" i="7"/>
  <c r="BS4268" i="7"/>
  <c r="BS4267" i="7"/>
  <c r="BL4267" i="7"/>
  <c r="BD4267" i="7"/>
  <c r="AV4267" i="7"/>
  <c r="BH4267" i="7" s="1"/>
  <c r="AT4267" i="7"/>
  <c r="AR4267" i="7"/>
  <c r="AL4267" i="7"/>
  <c r="AF4267" i="7"/>
  <c r="T4267" i="7"/>
  <c r="N4267" i="7"/>
  <c r="G4267" i="7"/>
  <c r="F4267" i="7"/>
  <c r="BS4266" i="7"/>
  <c r="BS4265" i="7"/>
  <c r="BL4265" i="7"/>
  <c r="BD4265" i="7"/>
  <c r="AV4265" i="7"/>
  <c r="BH4265" i="7" s="1"/>
  <c r="AT4265" i="7"/>
  <c r="AR4265" i="7"/>
  <c r="AL4265" i="7"/>
  <c r="AF4265" i="7"/>
  <c r="T4265" i="7"/>
  <c r="N4265" i="7"/>
  <c r="G4265" i="7"/>
  <c r="F4265" i="7"/>
  <c r="BS4264" i="7"/>
  <c r="BS4263" i="7"/>
  <c r="BL4263" i="7"/>
  <c r="BD4263" i="7"/>
  <c r="AV4263" i="7"/>
  <c r="BH4263" i="7" s="1"/>
  <c r="AT4263" i="7"/>
  <c r="AR4263" i="7"/>
  <c r="AL4263" i="7"/>
  <c r="AF4263" i="7"/>
  <c r="T4263" i="7"/>
  <c r="N4263" i="7"/>
  <c r="G4263" i="7"/>
  <c r="F4263" i="7"/>
  <c r="BS4262" i="7"/>
  <c r="BS4261" i="7"/>
  <c r="BL4261" i="7"/>
  <c r="BD4261" i="7"/>
  <c r="AV4261" i="7"/>
  <c r="BH4261" i="7" s="1"/>
  <c r="AT4261" i="7"/>
  <c r="AR4261" i="7"/>
  <c r="AL4261" i="7"/>
  <c r="AF4261" i="7"/>
  <c r="T4261" i="7"/>
  <c r="N4261" i="7"/>
  <c r="G4261" i="7"/>
  <c r="F4261" i="7"/>
  <c r="BS4260" i="7"/>
  <c r="BS4259" i="7"/>
  <c r="BL4259" i="7"/>
  <c r="BD4259" i="7"/>
  <c r="AV4259" i="7"/>
  <c r="BH4259" i="7" s="1"/>
  <c r="AT4259" i="7"/>
  <c r="AR4259" i="7"/>
  <c r="AL4259" i="7"/>
  <c r="AF4259" i="7"/>
  <c r="T4259" i="7"/>
  <c r="N4259" i="7"/>
  <c r="G4259" i="7"/>
  <c r="F4259" i="7"/>
  <c r="BR4254" i="7"/>
  <c r="AS4247" i="7"/>
  <c r="AO4247" i="7"/>
  <c r="AH4247" i="7"/>
  <c r="AD4247" i="7"/>
  <c r="W4247" i="7"/>
  <c r="S4247" i="7"/>
  <c r="L4247" i="7"/>
  <c r="H4247" i="7"/>
  <c r="BL4242" i="7"/>
  <c r="BI4245" i="7" s="1"/>
  <c r="BD4242" i="7"/>
  <c r="AV4242" i="7"/>
  <c r="BH4242" i="7" s="1"/>
  <c r="AT4242" i="7"/>
  <c r="AR4242" i="7"/>
  <c r="AL4242" i="7"/>
  <c r="AF4242" i="7"/>
  <c r="T4242" i="7"/>
  <c r="N4242" i="7"/>
  <c r="BB4240" i="7"/>
  <c r="AZ4240" i="7"/>
  <c r="BD4240" i="7" s="1"/>
  <c r="AP4240" i="7"/>
  <c r="AN4240" i="7"/>
  <c r="AJ4240" i="7"/>
  <c r="AH4240" i="7"/>
  <c r="AL4240" i="7" s="1"/>
  <c r="AD4240" i="7"/>
  <c r="AB4240" i="7"/>
  <c r="AF4240" i="7" s="1"/>
  <c r="Z4240" i="7"/>
  <c r="X4240" i="7"/>
  <c r="V4240" i="7"/>
  <c r="R4240" i="7"/>
  <c r="P4240" i="7"/>
  <c r="L4240" i="7"/>
  <c r="J4240" i="7"/>
  <c r="H4240" i="7"/>
  <c r="BL4238" i="7"/>
  <c r="BD4238" i="7"/>
  <c r="AV4238" i="7"/>
  <c r="BH4238" i="7" s="1"/>
  <c r="AT4238" i="7"/>
  <c r="AR4238" i="7"/>
  <c r="AL4238" i="7"/>
  <c r="AF4238" i="7"/>
  <c r="T4238" i="7"/>
  <c r="N4238" i="7"/>
  <c r="G4238" i="7"/>
  <c r="F4238" i="7"/>
  <c r="BL4236" i="7"/>
  <c r="BD4236" i="7"/>
  <c r="AV4236" i="7"/>
  <c r="BH4236" i="7" s="1"/>
  <c r="AT4236" i="7"/>
  <c r="AR4236" i="7"/>
  <c r="AL4236" i="7"/>
  <c r="AF4236" i="7"/>
  <c r="T4236" i="7"/>
  <c r="N4236" i="7"/>
  <c r="G4236" i="7"/>
  <c r="F4236" i="7"/>
  <c r="BL4234" i="7"/>
  <c r="BD4234" i="7"/>
  <c r="AV4234" i="7"/>
  <c r="BH4234" i="7" s="1"/>
  <c r="AT4234" i="7"/>
  <c r="AR4234" i="7"/>
  <c r="AL4234" i="7"/>
  <c r="AF4234" i="7"/>
  <c r="T4234" i="7"/>
  <c r="N4234" i="7"/>
  <c r="G4234" i="7"/>
  <c r="F4234" i="7"/>
  <c r="BL4232" i="7"/>
  <c r="BD4232" i="7"/>
  <c r="AV4232" i="7"/>
  <c r="BH4232" i="7" s="1"/>
  <c r="AT4232" i="7"/>
  <c r="AR4232" i="7"/>
  <c r="AL4232" i="7"/>
  <c r="AF4232" i="7"/>
  <c r="T4232" i="7"/>
  <c r="N4232" i="7"/>
  <c r="G4232" i="7"/>
  <c r="F4232" i="7"/>
  <c r="BL4230" i="7"/>
  <c r="BD4230" i="7"/>
  <c r="AV4230" i="7"/>
  <c r="BH4230" i="7" s="1"/>
  <c r="AT4230" i="7"/>
  <c r="AR4230" i="7"/>
  <c r="AL4230" i="7"/>
  <c r="AF4230" i="7"/>
  <c r="T4230" i="7"/>
  <c r="N4230" i="7"/>
  <c r="G4230" i="7"/>
  <c r="F4230" i="7"/>
  <c r="BL4228" i="7"/>
  <c r="BD4228" i="7"/>
  <c r="AV4228" i="7"/>
  <c r="BH4228" i="7" s="1"/>
  <c r="AT4228" i="7"/>
  <c r="AR4228" i="7"/>
  <c r="AL4228" i="7"/>
  <c r="AF4228" i="7"/>
  <c r="T4228" i="7"/>
  <c r="N4228" i="7"/>
  <c r="G4228" i="7"/>
  <c r="F4228" i="7"/>
  <c r="BL4226" i="7"/>
  <c r="BD4226" i="7"/>
  <c r="AV4226" i="7"/>
  <c r="BH4226" i="7" s="1"/>
  <c r="AT4226" i="7"/>
  <c r="AR4226" i="7"/>
  <c r="AL4226" i="7"/>
  <c r="AF4226" i="7"/>
  <c r="T4226" i="7"/>
  <c r="N4226" i="7"/>
  <c r="G4226" i="7"/>
  <c r="F4226" i="7"/>
  <c r="BL4224" i="7"/>
  <c r="BD4224" i="7"/>
  <c r="AV4224" i="7"/>
  <c r="BH4224" i="7" s="1"/>
  <c r="AT4224" i="7"/>
  <c r="AR4224" i="7"/>
  <c r="AL4224" i="7"/>
  <c r="AF4224" i="7"/>
  <c r="T4224" i="7"/>
  <c r="N4224" i="7"/>
  <c r="G4224" i="7"/>
  <c r="F4224" i="7"/>
  <c r="BL4222" i="7"/>
  <c r="BD4222" i="7"/>
  <c r="AV4222" i="7"/>
  <c r="BH4222" i="7" s="1"/>
  <c r="AT4222" i="7"/>
  <c r="AR4222" i="7"/>
  <c r="AL4222" i="7"/>
  <c r="AF4222" i="7"/>
  <c r="T4222" i="7"/>
  <c r="N4222" i="7"/>
  <c r="G4222" i="7"/>
  <c r="F4222" i="7"/>
  <c r="BL4220" i="7"/>
  <c r="BD4220" i="7"/>
  <c r="AV4220" i="7"/>
  <c r="BH4220" i="7" s="1"/>
  <c r="AT4220" i="7"/>
  <c r="AR4220" i="7"/>
  <c r="AL4220" i="7"/>
  <c r="AF4220" i="7"/>
  <c r="T4220" i="7"/>
  <c r="N4220" i="7"/>
  <c r="G4220" i="7"/>
  <c r="F4220" i="7"/>
  <c r="BL4218" i="7"/>
  <c r="BD4218" i="7"/>
  <c r="AV4218" i="7"/>
  <c r="BH4218" i="7" s="1"/>
  <c r="AT4218" i="7"/>
  <c r="AR4218" i="7"/>
  <c r="AL4218" i="7"/>
  <c r="AF4218" i="7"/>
  <c r="T4218" i="7"/>
  <c r="N4218" i="7"/>
  <c r="G4218" i="7"/>
  <c r="F4218" i="7"/>
  <c r="BL4216" i="7"/>
  <c r="BD4216" i="7"/>
  <c r="AV4216" i="7"/>
  <c r="BH4216" i="7" s="1"/>
  <c r="AT4216" i="7"/>
  <c r="AR4216" i="7"/>
  <c r="AL4216" i="7"/>
  <c r="AF4216" i="7"/>
  <c r="T4216" i="7"/>
  <c r="N4216" i="7"/>
  <c r="G4216" i="7"/>
  <c r="F4216" i="7"/>
  <c r="BL4214" i="7"/>
  <c r="BD4214" i="7"/>
  <c r="AV4214" i="7"/>
  <c r="BH4214" i="7" s="1"/>
  <c r="AT4214" i="7"/>
  <c r="AR4214" i="7"/>
  <c r="AL4214" i="7"/>
  <c r="AF4214" i="7"/>
  <c r="T4214" i="7"/>
  <c r="N4214" i="7"/>
  <c r="G4214" i="7"/>
  <c r="F4214" i="7"/>
  <c r="BL4212" i="7"/>
  <c r="BD4212" i="7"/>
  <c r="AV4212" i="7"/>
  <c r="BH4212" i="7" s="1"/>
  <c r="AT4212" i="7"/>
  <c r="AR4212" i="7"/>
  <c r="AL4212" i="7"/>
  <c r="AF4212" i="7"/>
  <c r="T4212" i="7"/>
  <c r="N4212" i="7"/>
  <c r="G4212" i="7"/>
  <c r="F4212" i="7"/>
  <c r="BL4210" i="7"/>
  <c r="BD4210" i="7"/>
  <c r="AV4210" i="7"/>
  <c r="BH4210" i="7" s="1"/>
  <c r="AT4210" i="7"/>
  <c r="AR4210" i="7"/>
  <c r="AL4210" i="7"/>
  <c r="AF4210" i="7"/>
  <c r="T4210" i="7"/>
  <c r="N4210" i="7"/>
  <c r="G4210" i="7"/>
  <c r="F4210" i="7"/>
  <c r="BS4209" i="7"/>
  <c r="BS4208" i="7"/>
  <c r="BL4208" i="7"/>
  <c r="BD4208" i="7"/>
  <c r="AV4208" i="7"/>
  <c r="BH4208" i="7" s="1"/>
  <c r="AT4208" i="7"/>
  <c r="AR4208" i="7"/>
  <c r="AL4208" i="7"/>
  <c r="AF4208" i="7"/>
  <c r="T4208" i="7"/>
  <c r="N4208" i="7"/>
  <c r="G4208" i="7"/>
  <c r="F4208" i="7"/>
  <c r="BS4207" i="7"/>
  <c r="BS4206" i="7"/>
  <c r="BL4206" i="7"/>
  <c r="BD4206" i="7"/>
  <c r="AV4206" i="7"/>
  <c r="BH4206" i="7" s="1"/>
  <c r="AT4206" i="7"/>
  <c r="AR4206" i="7"/>
  <c r="AL4206" i="7"/>
  <c r="AF4206" i="7"/>
  <c r="T4206" i="7"/>
  <c r="N4206" i="7"/>
  <c r="G4206" i="7"/>
  <c r="F4206" i="7"/>
  <c r="BS4205" i="7"/>
  <c r="BS4204" i="7"/>
  <c r="BL4204" i="7"/>
  <c r="BD4204" i="7"/>
  <c r="AV4204" i="7"/>
  <c r="BH4204" i="7" s="1"/>
  <c r="AT4204" i="7"/>
  <c r="AR4204" i="7"/>
  <c r="AL4204" i="7"/>
  <c r="AF4204" i="7"/>
  <c r="T4204" i="7"/>
  <c r="N4204" i="7"/>
  <c r="G4204" i="7"/>
  <c r="F4204" i="7"/>
  <c r="BS4203" i="7"/>
  <c r="BS4202" i="7"/>
  <c r="BL4202" i="7"/>
  <c r="BD4202" i="7"/>
  <c r="AV4202" i="7"/>
  <c r="BH4202" i="7" s="1"/>
  <c r="AT4202" i="7"/>
  <c r="AR4202" i="7"/>
  <c r="AL4202" i="7"/>
  <c r="AF4202" i="7"/>
  <c r="T4202" i="7"/>
  <c r="N4202" i="7"/>
  <c r="G4202" i="7"/>
  <c r="F4202" i="7"/>
  <c r="BS4201" i="7"/>
  <c r="BS4200" i="7"/>
  <c r="BL4200" i="7"/>
  <c r="BD4200" i="7"/>
  <c r="AV4200" i="7"/>
  <c r="BH4200" i="7" s="1"/>
  <c r="AT4200" i="7"/>
  <c r="AR4200" i="7"/>
  <c r="AL4200" i="7"/>
  <c r="AF4200" i="7"/>
  <c r="T4200" i="7"/>
  <c r="N4200" i="7"/>
  <c r="G4200" i="7"/>
  <c r="F4200" i="7"/>
  <c r="BR4195" i="7"/>
  <c r="AS4188" i="7"/>
  <c r="AO4188" i="7"/>
  <c r="AH4188" i="7"/>
  <c r="AD4188" i="7"/>
  <c r="W4188" i="7"/>
  <c r="S4188" i="7"/>
  <c r="L4188" i="7"/>
  <c r="H4188" i="7"/>
  <c r="BL4183" i="7"/>
  <c r="BI4186" i="7" s="1"/>
  <c r="BD4183" i="7"/>
  <c r="AV4183" i="7"/>
  <c r="BH4183" i="7" s="1"/>
  <c r="AT4183" i="7"/>
  <c r="AR4183" i="7"/>
  <c r="AL4183" i="7"/>
  <c r="AF4183" i="7"/>
  <c r="T4183" i="7"/>
  <c r="N4183" i="7"/>
  <c r="BB4181" i="7"/>
  <c r="AZ4181" i="7"/>
  <c r="BD4181" i="7" s="1"/>
  <c r="AP4181" i="7"/>
  <c r="AN4181" i="7"/>
  <c r="AR4181" i="7" s="1"/>
  <c r="AJ4181" i="7"/>
  <c r="AH4181" i="7"/>
  <c r="AL4181" i="7" s="1"/>
  <c r="AD4181" i="7"/>
  <c r="AB4181" i="7"/>
  <c r="AF4181" i="7" s="1"/>
  <c r="Z4181" i="7"/>
  <c r="X4181" i="7"/>
  <c r="V4181" i="7"/>
  <c r="R4181" i="7"/>
  <c r="P4181" i="7"/>
  <c r="L4181" i="7"/>
  <c r="J4181" i="7"/>
  <c r="H4181" i="7"/>
  <c r="BL4179" i="7"/>
  <c r="BD4179" i="7"/>
  <c r="AV4179" i="7"/>
  <c r="BH4179" i="7" s="1"/>
  <c r="AT4179" i="7"/>
  <c r="AR4179" i="7"/>
  <c r="AL4179" i="7"/>
  <c r="AF4179" i="7"/>
  <c r="T4179" i="7"/>
  <c r="N4179" i="7"/>
  <c r="G4179" i="7"/>
  <c r="F4179" i="7"/>
  <c r="BL4177" i="7"/>
  <c r="BD4177" i="7"/>
  <c r="AV4177" i="7"/>
  <c r="BH4177" i="7" s="1"/>
  <c r="AT4177" i="7"/>
  <c r="AR4177" i="7"/>
  <c r="AL4177" i="7"/>
  <c r="AF4177" i="7"/>
  <c r="T4177" i="7"/>
  <c r="N4177" i="7"/>
  <c r="G4177" i="7"/>
  <c r="F4177" i="7"/>
  <c r="BL4175" i="7"/>
  <c r="BD4175" i="7"/>
  <c r="AV4175" i="7"/>
  <c r="BH4175" i="7" s="1"/>
  <c r="AT4175" i="7"/>
  <c r="AR4175" i="7"/>
  <c r="AL4175" i="7"/>
  <c r="AF4175" i="7"/>
  <c r="T4175" i="7"/>
  <c r="N4175" i="7"/>
  <c r="G4175" i="7"/>
  <c r="F4175" i="7"/>
  <c r="BL4173" i="7"/>
  <c r="BD4173" i="7"/>
  <c r="AV4173" i="7"/>
  <c r="BH4173" i="7" s="1"/>
  <c r="AT4173" i="7"/>
  <c r="AR4173" i="7"/>
  <c r="AL4173" i="7"/>
  <c r="AF4173" i="7"/>
  <c r="T4173" i="7"/>
  <c r="N4173" i="7"/>
  <c r="G4173" i="7"/>
  <c r="F4173" i="7"/>
  <c r="BL4171" i="7"/>
  <c r="BD4171" i="7"/>
  <c r="AV4171" i="7"/>
  <c r="BH4171" i="7" s="1"/>
  <c r="AT4171" i="7"/>
  <c r="AR4171" i="7"/>
  <c r="AL4171" i="7"/>
  <c r="AF4171" i="7"/>
  <c r="T4171" i="7"/>
  <c r="N4171" i="7"/>
  <c r="G4171" i="7"/>
  <c r="F4171" i="7"/>
  <c r="BL4169" i="7"/>
  <c r="BD4169" i="7"/>
  <c r="AV4169" i="7"/>
  <c r="BH4169" i="7" s="1"/>
  <c r="AT4169" i="7"/>
  <c r="AR4169" i="7"/>
  <c r="AL4169" i="7"/>
  <c r="AF4169" i="7"/>
  <c r="T4169" i="7"/>
  <c r="N4169" i="7"/>
  <c r="G4169" i="7"/>
  <c r="F4169" i="7"/>
  <c r="BL4167" i="7"/>
  <c r="BD4167" i="7"/>
  <c r="AV4167" i="7"/>
  <c r="BH4167" i="7" s="1"/>
  <c r="AT4167" i="7"/>
  <c r="AR4167" i="7"/>
  <c r="AL4167" i="7"/>
  <c r="AF4167" i="7"/>
  <c r="T4167" i="7"/>
  <c r="N4167" i="7"/>
  <c r="G4167" i="7"/>
  <c r="F4167" i="7"/>
  <c r="BL4165" i="7"/>
  <c r="BD4165" i="7"/>
  <c r="AV4165" i="7"/>
  <c r="BH4165" i="7" s="1"/>
  <c r="AT4165" i="7"/>
  <c r="AR4165" i="7"/>
  <c r="AL4165" i="7"/>
  <c r="AF4165" i="7"/>
  <c r="T4165" i="7"/>
  <c r="N4165" i="7"/>
  <c r="G4165" i="7"/>
  <c r="F4165" i="7"/>
  <c r="BL4163" i="7"/>
  <c r="BD4163" i="7"/>
  <c r="AV4163" i="7"/>
  <c r="BH4163" i="7" s="1"/>
  <c r="AT4163" i="7"/>
  <c r="AR4163" i="7"/>
  <c r="AL4163" i="7"/>
  <c r="AF4163" i="7"/>
  <c r="T4163" i="7"/>
  <c r="N4163" i="7"/>
  <c r="G4163" i="7"/>
  <c r="F4163" i="7"/>
  <c r="BL4161" i="7"/>
  <c r="BD4161" i="7"/>
  <c r="AV4161" i="7"/>
  <c r="BH4161" i="7" s="1"/>
  <c r="AT4161" i="7"/>
  <c r="AR4161" i="7"/>
  <c r="AL4161" i="7"/>
  <c r="AF4161" i="7"/>
  <c r="T4161" i="7"/>
  <c r="N4161" i="7"/>
  <c r="G4161" i="7"/>
  <c r="F4161" i="7"/>
  <c r="BL4159" i="7"/>
  <c r="BD4159" i="7"/>
  <c r="AV4159" i="7"/>
  <c r="BH4159" i="7" s="1"/>
  <c r="AT4159" i="7"/>
  <c r="AR4159" i="7"/>
  <c r="AL4159" i="7"/>
  <c r="AF4159" i="7"/>
  <c r="T4159" i="7"/>
  <c r="N4159" i="7"/>
  <c r="G4159" i="7"/>
  <c r="F4159" i="7"/>
  <c r="BL4157" i="7"/>
  <c r="BD4157" i="7"/>
  <c r="AV4157" i="7"/>
  <c r="BH4157" i="7" s="1"/>
  <c r="AT4157" i="7"/>
  <c r="AR4157" i="7"/>
  <c r="AL4157" i="7"/>
  <c r="AF4157" i="7"/>
  <c r="T4157" i="7"/>
  <c r="N4157" i="7"/>
  <c r="G4157" i="7"/>
  <c r="F4157" i="7"/>
  <c r="BL4155" i="7"/>
  <c r="BD4155" i="7"/>
  <c r="AV4155" i="7"/>
  <c r="BH4155" i="7" s="1"/>
  <c r="AT4155" i="7"/>
  <c r="AR4155" i="7"/>
  <c r="AL4155" i="7"/>
  <c r="AF4155" i="7"/>
  <c r="T4155" i="7"/>
  <c r="N4155" i="7"/>
  <c r="G4155" i="7"/>
  <c r="F4155" i="7"/>
  <c r="BL4153" i="7"/>
  <c r="BD4153" i="7"/>
  <c r="AV4153" i="7"/>
  <c r="BH4153" i="7" s="1"/>
  <c r="AT4153" i="7"/>
  <c r="AR4153" i="7"/>
  <c r="AL4153" i="7"/>
  <c r="AF4153" i="7"/>
  <c r="T4153" i="7"/>
  <c r="N4153" i="7"/>
  <c r="G4153" i="7"/>
  <c r="F4153" i="7"/>
  <c r="BL4151" i="7"/>
  <c r="BD4151" i="7"/>
  <c r="AV4151" i="7"/>
  <c r="BH4151" i="7" s="1"/>
  <c r="AT4151" i="7"/>
  <c r="AR4151" i="7"/>
  <c r="AL4151" i="7"/>
  <c r="AF4151" i="7"/>
  <c r="T4151" i="7"/>
  <c r="N4151" i="7"/>
  <c r="G4151" i="7"/>
  <c r="F4151" i="7"/>
  <c r="BS4150" i="7"/>
  <c r="BS4149" i="7"/>
  <c r="BL4149" i="7"/>
  <c r="BD4149" i="7"/>
  <c r="AV4149" i="7"/>
  <c r="BH4149" i="7" s="1"/>
  <c r="AT4149" i="7"/>
  <c r="AR4149" i="7"/>
  <c r="AL4149" i="7"/>
  <c r="AF4149" i="7"/>
  <c r="T4149" i="7"/>
  <c r="N4149" i="7"/>
  <c r="G4149" i="7"/>
  <c r="F4149" i="7"/>
  <c r="BS4148" i="7"/>
  <c r="BS4147" i="7"/>
  <c r="BL4147" i="7"/>
  <c r="BD4147" i="7"/>
  <c r="AV4147" i="7"/>
  <c r="BH4147" i="7" s="1"/>
  <c r="AT4147" i="7"/>
  <c r="AR4147" i="7"/>
  <c r="AL4147" i="7"/>
  <c r="AF4147" i="7"/>
  <c r="T4147" i="7"/>
  <c r="N4147" i="7"/>
  <c r="G4147" i="7"/>
  <c r="F4147" i="7"/>
  <c r="BS4146" i="7"/>
  <c r="BS4145" i="7"/>
  <c r="BL4145" i="7"/>
  <c r="BD4145" i="7"/>
  <c r="AV4145" i="7"/>
  <c r="BH4145" i="7" s="1"/>
  <c r="AT4145" i="7"/>
  <c r="AR4145" i="7"/>
  <c r="AL4145" i="7"/>
  <c r="AF4145" i="7"/>
  <c r="T4145" i="7"/>
  <c r="N4145" i="7"/>
  <c r="G4145" i="7"/>
  <c r="F4145" i="7"/>
  <c r="BS4144" i="7"/>
  <c r="BS4143" i="7"/>
  <c r="BL4143" i="7"/>
  <c r="BD4143" i="7"/>
  <c r="AV4143" i="7"/>
  <c r="BH4143" i="7" s="1"/>
  <c r="AT4143" i="7"/>
  <c r="AR4143" i="7"/>
  <c r="AL4143" i="7"/>
  <c r="AF4143" i="7"/>
  <c r="T4143" i="7"/>
  <c r="N4143" i="7"/>
  <c r="G4143" i="7"/>
  <c r="F4143" i="7"/>
  <c r="BS4142" i="7"/>
  <c r="BS4141" i="7"/>
  <c r="BL4141" i="7"/>
  <c r="BD4141" i="7"/>
  <c r="AV4141" i="7"/>
  <c r="BH4141" i="7" s="1"/>
  <c r="AT4141" i="7"/>
  <c r="AR4141" i="7"/>
  <c r="AL4141" i="7"/>
  <c r="AF4141" i="7"/>
  <c r="T4141" i="7"/>
  <c r="N4141" i="7"/>
  <c r="G4141" i="7"/>
  <c r="F4141" i="7"/>
  <c r="BR4136" i="7"/>
  <c r="AS4129" i="7"/>
  <c r="AO4129" i="7"/>
  <c r="AH4129" i="7"/>
  <c r="AD4129" i="7"/>
  <c r="W4129" i="7"/>
  <c r="S4129" i="7"/>
  <c r="L4129" i="7"/>
  <c r="H4129" i="7"/>
  <c r="BL4124" i="7"/>
  <c r="BI4127" i="7" s="1"/>
  <c r="BD4124" i="7"/>
  <c r="AV4124" i="7"/>
  <c r="BH4124" i="7" s="1"/>
  <c r="AT4124" i="7"/>
  <c r="AR4124" i="7"/>
  <c r="AL4124" i="7"/>
  <c r="AF4124" i="7"/>
  <c r="T4124" i="7"/>
  <c r="N4124" i="7"/>
  <c r="BB4122" i="7"/>
  <c r="AZ4122" i="7"/>
  <c r="BD4122" i="7" s="1"/>
  <c r="AP4122" i="7"/>
  <c r="AN4122" i="7"/>
  <c r="AR4122" i="7" s="1"/>
  <c r="AJ4122" i="7"/>
  <c r="AH4122" i="7"/>
  <c r="AD4122" i="7"/>
  <c r="AB4122" i="7"/>
  <c r="AF4122" i="7" s="1"/>
  <c r="Z4122" i="7"/>
  <c r="X4122" i="7"/>
  <c r="V4122" i="7"/>
  <c r="R4122" i="7"/>
  <c r="P4122" i="7"/>
  <c r="L4122" i="7"/>
  <c r="J4122" i="7"/>
  <c r="H4122" i="7"/>
  <c r="BL4120" i="7"/>
  <c r="BD4120" i="7"/>
  <c r="AV4120" i="7"/>
  <c r="BH4120" i="7" s="1"/>
  <c r="AT4120" i="7"/>
  <c r="AR4120" i="7"/>
  <c r="AL4120" i="7"/>
  <c r="AF4120" i="7"/>
  <c r="T4120" i="7"/>
  <c r="N4120" i="7"/>
  <c r="G4120" i="7"/>
  <c r="F4120" i="7"/>
  <c r="BL4118" i="7"/>
  <c r="BD4118" i="7"/>
  <c r="AV4118" i="7"/>
  <c r="BH4118" i="7" s="1"/>
  <c r="AT4118" i="7"/>
  <c r="AR4118" i="7"/>
  <c r="AL4118" i="7"/>
  <c r="AF4118" i="7"/>
  <c r="T4118" i="7"/>
  <c r="N4118" i="7"/>
  <c r="G4118" i="7"/>
  <c r="F4118" i="7"/>
  <c r="BL4116" i="7"/>
  <c r="BD4116" i="7"/>
  <c r="AV4116" i="7"/>
  <c r="BH4116" i="7" s="1"/>
  <c r="AT4116" i="7"/>
  <c r="AR4116" i="7"/>
  <c r="AL4116" i="7"/>
  <c r="AF4116" i="7"/>
  <c r="T4116" i="7"/>
  <c r="N4116" i="7"/>
  <c r="G4116" i="7"/>
  <c r="F4116" i="7"/>
  <c r="BL4114" i="7"/>
  <c r="BD4114" i="7"/>
  <c r="AV4114" i="7"/>
  <c r="BH4114" i="7" s="1"/>
  <c r="AT4114" i="7"/>
  <c r="AR4114" i="7"/>
  <c r="AL4114" i="7"/>
  <c r="AF4114" i="7"/>
  <c r="T4114" i="7"/>
  <c r="N4114" i="7"/>
  <c r="G4114" i="7"/>
  <c r="F4114" i="7"/>
  <c r="BL4112" i="7"/>
  <c r="BD4112" i="7"/>
  <c r="AV4112" i="7"/>
  <c r="BH4112" i="7" s="1"/>
  <c r="AT4112" i="7"/>
  <c r="AR4112" i="7"/>
  <c r="AL4112" i="7"/>
  <c r="AF4112" i="7"/>
  <c r="T4112" i="7"/>
  <c r="N4112" i="7"/>
  <c r="G4112" i="7"/>
  <c r="F4112" i="7"/>
  <c r="BL4110" i="7"/>
  <c r="BD4110" i="7"/>
  <c r="AV4110" i="7"/>
  <c r="BH4110" i="7" s="1"/>
  <c r="AT4110" i="7"/>
  <c r="AR4110" i="7"/>
  <c r="AL4110" i="7"/>
  <c r="AF4110" i="7"/>
  <c r="T4110" i="7"/>
  <c r="N4110" i="7"/>
  <c r="G4110" i="7"/>
  <c r="F4110" i="7"/>
  <c r="BL4108" i="7"/>
  <c r="BD4108" i="7"/>
  <c r="AV4108" i="7"/>
  <c r="BH4108" i="7" s="1"/>
  <c r="AT4108" i="7"/>
  <c r="AR4108" i="7"/>
  <c r="AL4108" i="7"/>
  <c r="AF4108" i="7"/>
  <c r="T4108" i="7"/>
  <c r="N4108" i="7"/>
  <c r="G4108" i="7"/>
  <c r="F4108" i="7"/>
  <c r="BL4106" i="7"/>
  <c r="BD4106" i="7"/>
  <c r="AV4106" i="7"/>
  <c r="BH4106" i="7" s="1"/>
  <c r="AT4106" i="7"/>
  <c r="AR4106" i="7"/>
  <c r="AL4106" i="7"/>
  <c r="AF4106" i="7"/>
  <c r="T4106" i="7"/>
  <c r="N4106" i="7"/>
  <c r="G4106" i="7"/>
  <c r="F4106" i="7"/>
  <c r="BL4104" i="7"/>
  <c r="BD4104" i="7"/>
  <c r="AV4104" i="7"/>
  <c r="BH4104" i="7" s="1"/>
  <c r="AT4104" i="7"/>
  <c r="AR4104" i="7"/>
  <c r="AL4104" i="7"/>
  <c r="AF4104" i="7"/>
  <c r="T4104" i="7"/>
  <c r="N4104" i="7"/>
  <c r="G4104" i="7"/>
  <c r="F4104" i="7"/>
  <c r="BL4102" i="7"/>
  <c r="BD4102" i="7"/>
  <c r="AV4102" i="7"/>
  <c r="BH4102" i="7" s="1"/>
  <c r="AT4102" i="7"/>
  <c r="AR4102" i="7"/>
  <c r="AL4102" i="7"/>
  <c r="AF4102" i="7"/>
  <c r="T4102" i="7"/>
  <c r="N4102" i="7"/>
  <c r="G4102" i="7"/>
  <c r="F4102" i="7"/>
  <c r="BL4100" i="7"/>
  <c r="BD4100" i="7"/>
  <c r="AV4100" i="7"/>
  <c r="BH4100" i="7" s="1"/>
  <c r="AT4100" i="7"/>
  <c r="AR4100" i="7"/>
  <c r="AL4100" i="7"/>
  <c r="AF4100" i="7"/>
  <c r="T4100" i="7"/>
  <c r="N4100" i="7"/>
  <c r="G4100" i="7"/>
  <c r="F4100" i="7"/>
  <c r="BL4098" i="7"/>
  <c r="BD4098" i="7"/>
  <c r="AV4098" i="7"/>
  <c r="BH4098" i="7" s="1"/>
  <c r="AT4098" i="7"/>
  <c r="AR4098" i="7"/>
  <c r="AL4098" i="7"/>
  <c r="AF4098" i="7"/>
  <c r="T4098" i="7"/>
  <c r="N4098" i="7"/>
  <c r="G4098" i="7"/>
  <c r="F4098" i="7"/>
  <c r="BL4096" i="7"/>
  <c r="BD4096" i="7"/>
  <c r="AV4096" i="7"/>
  <c r="BH4096" i="7" s="1"/>
  <c r="AT4096" i="7"/>
  <c r="AR4096" i="7"/>
  <c r="AL4096" i="7"/>
  <c r="AF4096" i="7"/>
  <c r="T4096" i="7"/>
  <c r="N4096" i="7"/>
  <c r="G4096" i="7"/>
  <c r="F4096" i="7"/>
  <c r="BL4094" i="7"/>
  <c r="BD4094" i="7"/>
  <c r="AV4094" i="7"/>
  <c r="BH4094" i="7" s="1"/>
  <c r="AT4094" i="7"/>
  <c r="AR4094" i="7"/>
  <c r="AL4094" i="7"/>
  <c r="AF4094" i="7"/>
  <c r="T4094" i="7"/>
  <c r="N4094" i="7"/>
  <c r="G4094" i="7"/>
  <c r="F4094" i="7"/>
  <c r="BL4092" i="7"/>
  <c r="BD4092" i="7"/>
  <c r="AV4092" i="7"/>
  <c r="BH4092" i="7" s="1"/>
  <c r="AT4092" i="7"/>
  <c r="AR4092" i="7"/>
  <c r="AL4092" i="7"/>
  <c r="AF4092" i="7"/>
  <c r="T4092" i="7"/>
  <c r="N4092" i="7"/>
  <c r="G4092" i="7"/>
  <c r="F4092" i="7"/>
  <c r="BS4091" i="7"/>
  <c r="BS4090" i="7"/>
  <c r="BL4090" i="7"/>
  <c r="BD4090" i="7"/>
  <c r="AV4090" i="7"/>
  <c r="BH4090" i="7" s="1"/>
  <c r="AT4090" i="7"/>
  <c r="AR4090" i="7"/>
  <c r="AL4090" i="7"/>
  <c r="AF4090" i="7"/>
  <c r="T4090" i="7"/>
  <c r="N4090" i="7"/>
  <c r="G4090" i="7"/>
  <c r="F4090" i="7"/>
  <c r="BS4089" i="7"/>
  <c r="BS4088" i="7"/>
  <c r="BL4088" i="7"/>
  <c r="BD4088" i="7"/>
  <c r="AV4088" i="7"/>
  <c r="BH4088" i="7" s="1"/>
  <c r="AT4088" i="7"/>
  <c r="AR4088" i="7"/>
  <c r="AL4088" i="7"/>
  <c r="AF4088" i="7"/>
  <c r="T4088" i="7"/>
  <c r="N4088" i="7"/>
  <c r="G4088" i="7"/>
  <c r="F4088" i="7"/>
  <c r="BS4087" i="7"/>
  <c r="BS4086" i="7"/>
  <c r="BL4086" i="7"/>
  <c r="BD4086" i="7"/>
  <c r="AV4086" i="7"/>
  <c r="BH4086" i="7" s="1"/>
  <c r="AT4086" i="7"/>
  <c r="AR4086" i="7"/>
  <c r="AL4086" i="7"/>
  <c r="AF4086" i="7"/>
  <c r="T4086" i="7"/>
  <c r="N4086" i="7"/>
  <c r="G4086" i="7"/>
  <c r="F4086" i="7"/>
  <c r="BS4085" i="7"/>
  <c r="BS4084" i="7"/>
  <c r="BL4084" i="7"/>
  <c r="BD4084" i="7"/>
  <c r="AV4084" i="7"/>
  <c r="BH4084" i="7" s="1"/>
  <c r="AT4084" i="7"/>
  <c r="AR4084" i="7"/>
  <c r="AL4084" i="7"/>
  <c r="AF4084" i="7"/>
  <c r="T4084" i="7"/>
  <c r="N4084" i="7"/>
  <c r="G4084" i="7"/>
  <c r="F4084" i="7"/>
  <c r="BS4083" i="7"/>
  <c r="BS4082" i="7"/>
  <c r="BL4082" i="7"/>
  <c r="BD4082" i="7"/>
  <c r="AV4082" i="7"/>
  <c r="BH4082" i="7" s="1"/>
  <c r="AT4082" i="7"/>
  <c r="AR4082" i="7"/>
  <c r="AL4082" i="7"/>
  <c r="AF4082" i="7"/>
  <c r="T4082" i="7"/>
  <c r="N4082" i="7"/>
  <c r="G4082" i="7"/>
  <c r="F4082" i="7"/>
  <c r="BR4077" i="7"/>
  <c r="AS4070" i="7"/>
  <c r="AO4070" i="7"/>
  <c r="AH4070" i="7"/>
  <c r="AD4070" i="7"/>
  <c r="W4070" i="7"/>
  <c r="S4070" i="7"/>
  <c r="L4070" i="7"/>
  <c r="H4070" i="7"/>
  <c r="BL4065" i="7"/>
  <c r="BI4068" i="7" s="1"/>
  <c r="BD4065" i="7"/>
  <c r="AV4065" i="7"/>
  <c r="BH4065" i="7" s="1"/>
  <c r="AT4065" i="7"/>
  <c r="AR4065" i="7"/>
  <c r="AL4065" i="7"/>
  <c r="AF4065" i="7"/>
  <c r="T4065" i="7"/>
  <c r="N4065" i="7"/>
  <c r="BB4063" i="7"/>
  <c r="AZ4063" i="7"/>
  <c r="BD4063" i="7" s="1"/>
  <c r="AP4063" i="7"/>
  <c r="AN4063" i="7"/>
  <c r="AR4063" i="7" s="1"/>
  <c r="AJ4063" i="7"/>
  <c r="AH4063" i="7"/>
  <c r="AL4063" i="7" s="1"/>
  <c r="AD4063" i="7"/>
  <c r="AB4063" i="7"/>
  <c r="Z4063" i="7"/>
  <c r="X4063" i="7"/>
  <c r="V4063" i="7"/>
  <c r="R4063" i="7"/>
  <c r="P4063" i="7"/>
  <c r="L4063" i="7"/>
  <c r="J4063" i="7"/>
  <c r="H4063" i="7"/>
  <c r="BL4061" i="7"/>
  <c r="BD4061" i="7"/>
  <c r="AV4061" i="7"/>
  <c r="BH4061" i="7" s="1"/>
  <c r="AT4061" i="7"/>
  <c r="AR4061" i="7"/>
  <c r="AL4061" i="7"/>
  <c r="AF4061" i="7"/>
  <c r="T4061" i="7"/>
  <c r="N4061" i="7"/>
  <c r="G4061" i="7"/>
  <c r="F4061" i="7"/>
  <c r="BL4059" i="7"/>
  <c r="BD4059" i="7"/>
  <c r="AV4059" i="7"/>
  <c r="BH4059" i="7" s="1"/>
  <c r="AT4059" i="7"/>
  <c r="AR4059" i="7"/>
  <c r="AL4059" i="7"/>
  <c r="AF4059" i="7"/>
  <c r="T4059" i="7"/>
  <c r="N4059" i="7"/>
  <c r="G4059" i="7"/>
  <c r="F4059" i="7"/>
  <c r="BL4057" i="7"/>
  <c r="BD4057" i="7"/>
  <c r="AV4057" i="7"/>
  <c r="BH4057" i="7" s="1"/>
  <c r="AT4057" i="7"/>
  <c r="AR4057" i="7"/>
  <c r="AL4057" i="7"/>
  <c r="AF4057" i="7"/>
  <c r="T4057" i="7"/>
  <c r="N4057" i="7"/>
  <c r="G4057" i="7"/>
  <c r="F4057" i="7"/>
  <c r="BL4055" i="7"/>
  <c r="BD4055" i="7"/>
  <c r="AV4055" i="7"/>
  <c r="BH4055" i="7" s="1"/>
  <c r="AT4055" i="7"/>
  <c r="AR4055" i="7"/>
  <c r="AL4055" i="7"/>
  <c r="AF4055" i="7"/>
  <c r="T4055" i="7"/>
  <c r="N4055" i="7"/>
  <c r="G4055" i="7"/>
  <c r="F4055" i="7"/>
  <c r="BL4053" i="7"/>
  <c r="BD4053" i="7"/>
  <c r="AV4053" i="7"/>
  <c r="BH4053" i="7" s="1"/>
  <c r="AT4053" i="7"/>
  <c r="AR4053" i="7"/>
  <c r="AL4053" i="7"/>
  <c r="AF4053" i="7"/>
  <c r="T4053" i="7"/>
  <c r="N4053" i="7"/>
  <c r="G4053" i="7"/>
  <c r="F4053" i="7"/>
  <c r="BL4051" i="7"/>
  <c r="BD4051" i="7"/>
  <c r="AV4051" i="7"/>
  <c r="BH4051" i="7" s="1"/>
  <c r="AT4051" i="7"/>
  <c r="AR4051" i="7"/>
  <c r="AL4051" i="7"/>
  <c r="AF4051" i="7"/>
  <c r="T4051" i="7"/>
  <c r="N4051" i="7"/>
  <c r="G4051" i="7"/>
  <c r="F4051" i="7"/>
  <c r="BL4049" i="7"/>
  <c r="BD4049" i="7"/>
  <c r="AV4049" i="7"/>
  <c r="BH4049" i="7" s="1"/>
  <c r="AT4049" i="7"/>
  <c r="AR4049" i="7"/>
  <c r="AL4049" i="7"/>
  <c r="AF4049" i="7"/>
  <c r="T4049" i="7"/>
  <c r="N4049" i="7"/>
  <c r="G4049" i="7"/>
  <c r="F4049" i="7"/>
  <c r="BL4047" i="7"/>
  <c r="BD4047" i="7"/>
  <c r="AV4047" i="7"/>
  <c r="BH4047" i="7" s="1"/>
  <c r="AT4047" i="7"/>
  <c r="AR4047" i="7"/>
  <c r="AL4047" i="7"/>
  <c r="AF4047" i="7"/>
  <c r="T4047" i="7"/>
  <c r="N4047" i="7"/>
  <c r="G4047" i="7"/>
  <c r="F4047" i="7"/>
  <c r="BL4045" i="7"/>
  <c r="BD4045" i="7"/>
  <c r="AV4045" i="7"/>
  <c r="BH4045" i="7" s="1"/>
  <c r="AT4045" i="7"/>
  <c r="AR4045" i="7"/>
  <c r="AL4045" i="7"/>
  <c r="AF4045" i="7"/>
  <c r="T4045" i="7"/>
  <c r="N4045" i="7"/>
  <c r="G4045" i="7"/>
  <c r="F4045" i="7"/>
  <c r="BL4043" i="7"/>
  <c r="BD4043" i="7"/>
  <c r="AV4043" i="7"/>
  <c r="BH4043" i="7" s="1"/>
  <c r="AT4043" i="7"/>
  <c r="AR4043" i="7"/>
  <c r="AL4043" i="7"/>
  <c r="AF4043" i="7"/>
  <c r="T4043" i="7"/>
  <c r="N4043" i="7"/>
  <c r="G4043" i="7"/>
  <c r="F4043" i="7"/>
  <c r="BL4041" i="7"/>
  <c r="BD4041" i="7"/>
  <c r="AV4041" i="7"/>
  <c r="BH4041" i="7" s="1"/>
  <c r="AT4041" i="7"/>
  <c r="AR4041" i="7"/>
  <c r="AL4041" i="7"/>
  <c r="AF4041" i="7"/>
  <c r="T4041" i="7"/>
  <c r="N4041" i="7"/>
  <c r="G4041" i="7"/>
  <c r="F4041" i="7"/>
  <c r="BL4039" i="7"/>
  <c r="BD4039" i="7"/>
  <c r="AV4039" i="7"/>
  <c r="BH4039" i="7" s="1"/>
  <c r="AT4039" i="7"/>
  <c r="AR4039" i="7"/>
  <c r="AL4039" i="7"/>
  <c r="AF4039" i="7"/>
  <c r="T4039" i="7"/>
  <c r="N4039" i="7"/>
  <c r="G4039" i="7"/>
  <c r="F4039" i="7"/>
  <c r="BL4037" i="7"/>
  <c r="BD4037" i="7"/>
  <c r="AV4037" i="7"/>
  <c r="BH4037" i="7" s="1"/>
  <c r="AT4037" i="7"/>
  <c r="AR4037" i="7"/>
  <c r="AL4037" i="7"/>
  <c r="AF4037" i="7"/>
  <c r="T4037" i="7"/>
  <c r="N4037" i="7"/>
  <c r="G4037" i="7"/>
  <c r="F4037" i="7"/>
  <c r="BL4035" i="7"/>
  <c r="BD4035" i="7"/>
  <c r="AV4035" i="7"/>
  <c r="BH4035" i="7" s="1"/>
  <c r="AT4035" i="7"/>
  <c r="AR4035" i="7"/>
  <c r="AL4035" i="7"/>
  <c r="AF4035" i="7"/>
  <c r="T4035" i="7"/>
  <c r="N4035" i="7"/>
  <c r="G4035" i="7"/>
  <c r="F4035" i="7"/>
  <c r="BL4033" i="7"/>
  <c r="BD4033" i="7"/>
  <c r="AV4033" i="7"/>
  <c r="BH4033" i="7" s="1"/>
  <c r="AT4033" i="7"/>
  <c r="AR4033" i="7"/>
  <c r="AL4033" i="7"/>
  <c r="AF4033" i="7"/>
  <c r="T4033" i="7"/>
  <c r="N4033" i="7"/>
  <c r="G4033" i="7"/>
  <c r="F4033" i="7"/>
  <c r="BS4032" i="7"/>
  <c r="BS4031" i="7"/>
  <c r="BL4031" i="7"/>
  <c r="BD4031" i="7"/>
  <c r="AV4031" i="7"/>
  <c r="BH4031" i="7" s="1"/>
  <c r="AT4031" i="7"/>
  <c r="AR4031" i="7"/>
  <c r="AL4031" i="7"/>
  <c r="AF4031" i="7"/>
  <c r="T4031" i="7"/>
  <c r="N4031" i="7"/>
  <c r="G4031" i="7"/>
  <c r="F4031" i="7"/>
  <c r="BS4030" i="7"/>
  <c r="BS4029" i="7"/>
  <c r="BL4029" i="7"/>
  <c r="BD4029" i="7"/>
  <c r="AV4029" i="7"/>
  <c r="BH4029" i="7" s="1"/>
  <c r="AT4029" i="7"/>
  <c r="AR4029" i="7"/>
  <c r="AL4029" i="7"/>
  <c r="AF4029" i="7"/>
  <c r="T4029" i="7"/>
  <c r="N4029" i="7"/>
  <c r="G4029" i="7"/>
  <c r="F4029" i="7"/>
  <c r="BS4028" i="7"/>
  <c r="BS4027" i="7"/>
  <c r="BL4027" i="7"/>
  <c r="BD4027" i="7"/>
  <c r="AV4027" i="7"/>
  <c r="BH4027" i="7" s="1"/>
  <c r="AT4027" i="7"/>
  <c r="AR4027" i="7"/>
  <c r="AL4027" i="7"/>
  <c r="AF4027" i="7"/>
  <c r="T4027" i="7"/>
  <c r="N4027" i="7"/>
  <c r="G4027" i="7"/>
  <c r="F4027" i="7"/>
  <c r="BS4026" i="7"/>
  <c r="BS4025" i="7"/>
  <c r="BL4025" i="7"/>
  <c r="BD4025" i="7"/>
  <c r="AV4025" i="7"/>
  <c r="BH4025" i="7" s="1"/>
  <c r="AT4025" i="7"/>
  <c r="AR4025" i="7"/>
  <c r="AL4025" i="7"/>
  <c r="AF4025" i="7"/>
  <c r="T4025" i="7"/>
  <c r="N4025" i="7"/>
  <c r="G4025" i="7"/>
  <c r="F4025" i="7"/>
  <c r="BS4024" i="7"/>
  <c r="BS4023" i="7"/>
  <c r="BL4023" i="7"/>
  <c r="BD4023" i="7"/>
  <c r="AV4023" i="7"/>
  <c r="BH4023" i="7" s="1"/>
  <c r="AT4023" i="7"/>
  <c r="AR4023" i="7"/>
  <c r="AL4023" i="7"/>
  <c r="AF4023" i="7"/>
  <c r="T4023" i="7"/>
  <c r="N4023" i="7"/>
  <c r="G4023" i="7"/>
  <c r="F4023" i="7"/>
  <c r="BR4018" i="7"/>
  <c r="AS4011" i="7"/>
  <c r="AO4011" i="7"/>
  <c r="AH4011" i="7"/>
  <c r="AD4011" i="7"/>
  <c r="W4011" i="7"/>
  <c r="S4011" i="7"/>
  <c r="L4011" i="7"/>
  <c r="H4011" i="7"/>
  <c r="BL4006" i="7"/>
  <c r="BI4009" i="7" s="1"/>
  <c r="BD4006" i="7"/>
  <c r="AV4006" i="7"/>
  <c r="BH4006" i="7" s="1"/>
  <c r="AT4006" i="7"/>
  <c r="AR4006" i="7"/>
  <c r="AL4006" i="7"/>
  <c r="AF4006" i="7"/>
  <c r="T4006" i="7"/>
  <c r="N4006" i="7"/>
  <c r="BB4004" i="7"/>
  <c r="AZ4004" i="7"/>
  <c r="AP4004" i="7"/>
  <c r="AN4004" i="7"/>
  <c r="AJ4004" i="7"/>
  <c r="AH4004" i="7"/>
  <c r="AD4004" i="7"/>
  <c r="AB4004" i="7"/>
  <c r="Z4004" i="7"/>
  <c r="X4004" i="7"/>
  <c r="V4004" i="7"/>
  <c r="R4004" i="7"/>
  <c r="P4004" i="7"/>
  <c r="L4004" i="7"/>
  <c r="BR4008" i="7" s="1"/>
  <c r="J4004" i="7"/>
  <c r="H4004" i="7"/>
  <c r="BL4002" i="7"/>
  <c r="BD4002" i="7"/>
  <c r="AV4002" i="7"/>
  <c r="BH4002" i="7" s="1"/>
  <c r="AT4002" i="7"/>
  <c r="AR4002" i="7"/>
  <c r="AL4002" i="7"/>
  <c r="AF4002" i="7"/>
  <c r="T4002" i="7"/>
  <c r="N4002" i="7"/>
  <c r="G4002" i="7"/>
  <c r="F4002" i="7"/>
  <c r="BL4000" i="7"/>
  <c r="BD4000" i="7"/>
  <c r="AV4000" i="7"/>
  <c r="BH4000" i="7" s="1"/>
  <c r="AT4000" i="7"/>
  <c r="AR4000" i="7"/>
  <c r="AL4000" i="7"/>
  <c r="AF4000" i="7"/>
  <c r="T4000" i="7"/>
  <c r="N4000" i="7"/>
  <c r="G4000" i="7"/>
  <c r="F4000" i="7"/>
  <c r="BL3998" i="7"/>
  <c r="BD3998" i="7"/>
  <c r="AV3998" i="7"/>
  <c r="BH3998" i="7" s="1"/>
  <c r="AT3998" i="7"/>
  <c r="AR3998" i="7"/>
  <c r="AL3998" i="7"/>
  <c r="AF3998" i="7"/>
  <c r="T3998" i="7"/>
  <c r="N3998" i="7"/>
  <c r="G3998" i="7"/>
  <c r="F3998" i="7"/>
  <c r="BL3996" i="7"/>
  <c r="BD3996" i="7"/>
  <c r="AV3996" i="7"/>
  <c r="BH3996" i="7" s="1"/>
  <c r="AT3996" i="7"/>
  <c r="AR3996" i="7"/>
  <c r="AL3996" i="7"/>
  <c r="AF3996" i="7"/>
  <c r="T3996" i="7"/>
  <c r="N3996" i="7"/>
  <c r="G3996" i="7"/>
  <c r="F3996" i="7"/>
  <c r="BL3994" i="7"/>
  <c r="BD3994" i="7"/>
  <c r="AV3994" i="7"/>
  <c r="BH3994" i="7" s="1"/>
  <c r="AT3994" i="7"/>
  <c r="AR3994" i="7"/>
  <c r="AL3994" i="7"/>
  <c r="AF3994" i="7"/>
  <c r="T3994" i="7"/>
  <c r="N3994" i="7"/>
  <c r="G3994" i="7"/>
  <c r="F3994" i="7"/>
  <c r="BL3992" i="7"/>
  <c r="BD3992" i="7"/>
  <c r="AV3992" i="7"/>
  <c r="BH3992" i="7" s="1"/>
  <c r="AT3992" i="7"/>
  <c r="AR3992" i="7"/>
  <c r="AL3992" i="7"/>
  <c r="AF3992" i="7"/>
  <c r="T3992" i="7"/>
  <c r="N3992" i="7"/>
  <c r="G3992" i="7"/>
  <c r="F3992" i="7"/>
  <c r="BL3990" i="7"/>
  <c r="BD3990" i="7"/>
  <c r="AV3990" i="7"/>
  <c r="BH3990" i="7" s="1"/>
  <c r="AT3990" i="7"/>
  <c r="AR3990" i="7"/>
  <c r="AL3990" i="7"/>
  <c r="AF3990" i="7"/>
  <c r="T3990" i="7"/>
  <c r="N3990" i="7"/>
  <c r="G3990" i="7"/>
  <c r="F3990" i="7"/>
  <c r="BL3988" i="7"/>
  <c r="BD3988" i="7"/>
  <c r="AV3988" i="7"/>
  <c r="BH3988" i="7" s="1"/>
  <c r="AT3988" i="7"/>
  <c r="AR3988" i="7"/>
  <c r="AL3988" i="7"/>
  <c r="AF3988" i="7"/>
  <c r="T3988" i="7"/>
  <c r="N3988" i="7"/>
  <c r="G3988" i="7"/>
  <c r="F3988" i="7"/>
  <c r="BL3986" i="7"/>
  <c r="BD3986" i="7"/>
  <c r="AV3986" i="7"/>
  <c r="BH3986" i="7" s="1"/>
  <c r="AT3986" i="7"/>
  <c r="AR3986" i="7"/>
  <c r="AL3986" i="7"/>
  <c r="AF3986" i="7"/>
  <c r="T3986" i="7"/>
  <c r="N3986" i="7"/>
  <c r="G3986" i="7"/>
  <c r="F3986" i="7"/>
  <c r="BL3984" i="7"/>
  <c r="BD3984" i="7"/>
  <c r="AV3984" i="7"/>
  <c r="BH3984" i="7" s="1"/>
  <c r="AT3984" i="7"/>
  <c r="AR3984" i="7"/>
  <c r="AL3984" i="7"/>
  <c r="AF3984" i="7"/>
  <c r="T3984" i="7"/>
  <c r="N3984" i="7"/>
  <c r="G3984" i="7"/>
  <c r="F3984" i="7"/>
  <c r="BL3982" i="7"/>
  <c r="BD3982" i="7"/>
  <c r="AV3982" i="7"/>
  <c r="BH3982" i="7" s="1"/>
  <c r="AT3982" i="7"/>
  <c r="AR3982" i="7"/>
  <c r="AL3982" i="7"/>
  <c r="AF3982" i="7"/>
  <c r="T3982" i="7"/>
  <c r="N3982" i="7"/>
  <c r="G3982" i="7"/>
  <c r="F3982" i="7"/>
  <c r="BL3980" i="7"/>
  <c r="BD3980" i="7"/>
  <c r="AV3980" i="7"/>
  <c r="BH3980" i="7" s="1"/>
  <c r="AT3980" i="7"/>
  <c r="AR3980" i="7"/>
  <c r="AL3980" i="7"/>
  <c r="AF3980" i="7"/>
  <c r="T3980" i="7"/>
  <c r="N3980" i="7"/>
  <c r="G3980" i="7"/>
  <c r="F3980" i="7"/>
  <c r="BL3978" i="7"/>
  <c r="BD3978" i="7"/>
  <c r="AV3978" i="7"/>
  <c r="BH3978" i="7" s="1"/>
  <c r="AT3978" i="7"/>
  <c r="AR3978" i="7"/>
  <c r="AL3978" i="7"/>
  <c r="AF3978" i="7"/>
  <c r="T3978" i="7"/>
  <c r="N3978" i="7"/>
  <c r="G3978" i="7"/>
  <c r="F3978" i="7"/>
  <c r="BL3976" i="7"/>
  <c r="BD3976" i="7"/>
  <c r="AV3976" i="7"/>
  <c r="BH3976" i="7" s="1"/>
  <c r="AT3976" i="7"/>
  <c r="AR3976" i="7"/>
  <c r="AL3976" i="7"/>
  <c r="AF3976" i="7"/>
  <c r="T3976" i="7"/>
  <c r="N3976" i="7"/>
  <c r="G3976" i="7"/>
  <c r="F3976" i="7"/>
  <c r="BL3974" i="7"/>
  <c r="BD3974" i="7"/>
  <c r="AV3974" i="7"/>
  <c r="BH3974" i="7" s="1"/>
  <c r="AT3974" i="7"/>
  <c r="AR3974" i="7"/>
  <c r="AL3974" i="7"/>
  <c r="AF3974" i="7"/>
  <c r="T3974" i="7"/>
  <c r="N3974" i="7"/>
  <c r="G3974" i="7"/>
  <c r="F3974" i="7"/>
  <c r="BS3973" i="7"/>
  <c r="BS3972" i="7"/>
  <c r="BL3972" i="7"/>
  <c r="BD3972" i="7"/>
  <c r="AV3972" i="7"/>
  <c r="BH3972" i="7" s="1"/>
  <c r="AT3972" i="7"/>
  <c r="AR3972" i="7"/>
  <c r="AL3972" i="7"/>
  <c r="AF3972" i="7"/>
  <c r="T3972" i="7"/>
  <c r="N3972" i="7"/>
  <c r="G3972" i="7"/>
  <c r="F3972" i="7"/>
  <c r="BS3971" i="7"/>
  <c r="BS3970" i="7"/>
  <c r="BL3970" i="7"/>
  <c r="BD3970" i="7"/>
  <c r="AV3970" i="7"/>
  <c r="BH3970" i="7" s="1"/>
  <c r="AT3970" i="7"/>
  <c r="AR3970" i="7"/>
  <c r="AL3970" i="7"/>
  <c r="AF3970" i="7"/>
  <c r="T3970" i="7"/>
  <c r="N3970" i="7"/>
  <c r="G3970" i="7"/>
  <c r="F3970" i="7"/>
  <c r="BS3969" i="7"/>
  <c r="BS3968" i="7"/>
  <c r="BL3968" i="7"/>
  <c r="BD3968" i="7"/>
  <c r="AV3968" i="7"/>
  <c r="BH3968" i="7" s="1"/>
  <c r="AT3968" i="7"/>
  <c r="AR3968" i="7"/>
  <c r="AL3968" i="7"/>
  <c r="AF3968" i="7"/>
  <c r="T3968" i="7"/>
  <c r="N3968" i="7"/>
  <c r="G3968" i="7"/>
  <c r="F3968" i="7"/>
  <c r="BS3967" i="7"/>
  <c r="BS3966" i="7"/>
  <c r="BL3966" i="7"/>
  <c r="BD3966" i="7"/>
  <c r="AV3966" i="7"/>
  <c r="BH3966" i="7" s="1"/>
  <c r="AT3966" i="7"/>
  <c r="AR3966" i="7"/>
  <c r="AL3966" i="7"/>
  <c r="AF3966" i="7"/>
  <c r="T3966" i="7"/>
  <c r="N3966" i="7"/>
  <c r="G3966" i="7"/>
  <c r="F3966" i="7"/>
  <c r="BS3965" i="7"/>
  <c r="BS3964" i="7"/>
  <c r="BL3964" i="7"/>
  <c r="BD3964" i="7"/>
  <c r="AV3964" i="7"/>
  <c r="BH3964" i="7" s="1"/>
  <c r="AT3964" i="7"/>
  <c r="AR3964" i="7"/>
  <c r="AL3964" i="7"/>
  <c r="AF3964" i="7"/>
  <c r="T3964" i="7"/>
  <c r="N3964" i="7"/>
  <c r="G3964" i="7"/>
  <c r="F3964" i="7"/>
  <c r="BR3959" i="7"/>
  <c r="AS3952" i="7"/>
  <c r="AO3952" i="7"/>
  <c r="AH3952" i="7"/>
  <c r="AD3952" i="7"/>
  <c r="W3952" i="7"/>
  <c r="S3952" i="7"/>
  <c r="L3952" i="7"/>
  <c r="H3952" i="7"/>
  <c r="BL3947" i="7"/>
  <c r="BI3950" i="7" s="1"/>
  <c r="BD3947" i="7"/>
  <c r="AV3947" i="7"/>
  <c r="BH3947" i="7" s="1"/>
  <c r="AT3947" i="7"/>
  <c r="AR3947" i="7"/>
  <c r="AL3947" i="7"/>
  <c r="AF3947" i="7"/>
  <c r="T3947" i="7"/>
  <c r="N3947" i="7"/>
  <c r="BB3945" i="7"/>
  <c r="AZ3945" i="7"/>
  <c r="AP3945" i="7"/>
  <c r="AN3945" i="7"/>
  <c r="AR3945" i="7" s="1"/>
  <c r="AJ3945" i="7"/>
  <c r="AH3945" i="7"/>
  <c r="AL3945" i="7" s="1"/>
  <c r="AD3945" i="7"/>
  <c r="AB3945" i="7"/>
  <c r="AT3945" i="7" s="1"/>
  <c r="Z3945" i="7"/>
  <c r="X3945" i="7"/>
  <c r="V3945" i="7"/>
  <c r="R3945" i="7"/>
  <c r="P3945" i="7"/>
  <c r="L3945" i="7"/>
  <c r="J3945" i="7"/>
  <c r="BP3949" i="7" s="1"/>
  <c r="H3945" i="7"/>
  <c r="BL3943" i="7"/>
  <c r="BD3943" i="7"/>
  <c r="AV3943" i="7"/>
  <c r="BH3943" i="7" s="1"/>
  <c r="AT3943" i="7"/>
  <c r="AR3943" i="7"/>
  <c r="AL3943" i="7"/>
  <c r="AF3943" i="7"/>
  <c r="T3943" i="7"/>
  <c r="N3943" i="7"/>
  <c r="G3943" i="7"/>
  <c r="F3943" i="7"/>
  <c r="BL3941" i="7"/>
  <c r="BD3941" i="7"/>
  <c r="AV3941" i="7"/>
  <c r="BH3941" i="7" s="1"/>
  <c r="AT3941" i="7"/>
  <c r="AR3941" i="7"/>
  <c r="AL3941" i="7"/>
  <c r="AF3941" i="7"/>
  <c r="T3941" i="7"/>
  <c r="N3941" i="7"/>
  <c r="G3941" i="7"/>
  <c r="F3941" i="7"/>
  <c r="BL3939" i="7"/>
  <c r="BD3939" i="7"/>
  <c r="AV3939" i="7"/>
  <c r="BH3939" i="7" s="1"/>
  <c r="AT3939" i="7"/>
  <c r="AR3939" i="7"/>
  <c r="AL3939" i="7"/>
  <c r="AF3939" i="7"/>
  <c r="T3939" i="7"/>
  <c r="N3939" i="7"/>
  <c r="G3939" i="7"/>
  <c r="F3939" i="7"/>
  <c r="BL3937" i="7"/>
  <c r="BD3937" i="7"/>
  <c r="AV3937" i="7"/>
  <c r="BH3937" i="7" s="1"/>
  <c r="AT3937" i="7"/>
  <c r="AR3937" i="7"/>
  <c r="AL3937" i="7"/>
  <c r="AF3937" i="7"/>
  <c r="T3937" i="7"/>
  <c r="N3937" i="7"/>
  <c r="G3937" i="7"/>
  <c r="F3937" i="7"/>
  <c r="BL3935" i="7"/>
  <c r="BD3935" i="7"/>
  <c r="AV3935" i="7"/>
  <c r="BH3935" i="7" s="1"/>
  <c r="AT3935" i="7"/>
  <c r="AR3935" i="7"/>
  <c r="AL3935" i="7"/>
  <c r="AF3935" i="7"/>
  <c r="T3935" i="7"/>
  <c r="N3935" i="7"/>
  <c r="G3935" i="7"/>
  <c r="F3935" i="7"/>
  <c r="BL3933" i="7"/>
  <c r="BD3933" i="7"/>
  <c r="AV3933" i="7"/>
  <c r="BH3933" i="7" s="1"/>
  <c r="AT3933" i="7"/>
  <c r="AR3933" i="7"/>
  <c r="AL3933" i="7"/>
  <c r="AF3933" i="7"/>
  <c r="T3933" i="7"/>
  <c r="N3933" i="7"/>
  <c r="G3933" i="7"/>
  <c r="F3933" i="7"/>
  <c r="BL3931" i="7"/>
  <c r="BD3931" i="7"/>
  <c r="AV3931" i="7"/>
  <c r="BH3931" i="7" s="1"/>
  <c r="AT3931" i="7"/>
  <c r="AR3931" i="7"/>
  <c r="AL3931" i="7"/>
  <c r="AF3931" i="7"/>
  <c r="T3931" i="7"/>
  <c r="N3931" i="7"/>
  <c r="G3931" i="7"/>
  <c r="F3931" i="7"/>
  <c r="BL3929" i="7"/>
  <c r="BD3929" i="7"/>
  <c r="AV3929" i="7"/>
  <c r="BH3929" i="7" s="1"/>
  <c r="AT3929" i="7"/>
  <c r="AR3929" i="7"/>
  <c r="AL3929" i="7"/>
  <c r="AF3929" i="7"/>
  <c r="T3929" i="7"/>
  <c r="N3929" i="7"/>
  <c r="G3929" i="7"/>
  <c r="F3929" i="7"/>
  <c r="BL3927" i="7"/>
  <c r="BD3927" i="7"/>
  <c r="AV3927" i="7"/>
  <c r="BH3927" i="7" s="1"/>
  <c r="AT3927" i="7"/>
  <c r="AR3927" i="7"/>
  <c r="AL3927" i="7"/>
  <c r="AF3927" i="7"/>
  <c r="T3927" i="7"/>
  <c r="N3927" i="7"/>
  <c r="G3927" i="7"/>
  <c r="F3927" i="7"/>
  <c r="BL3925" i="7"/>
  <c r="BD3925" i="7"/>
  <c r="AV3925" i="7"/>
  <c r="BH3925" i="7" s="1"/>
  <c r="AT3925" i="7"/>
  <c r="AR3925" i="7"/>
  <c r="AL3925" i="7"/>
  <c r="AF3925" i="7"/>
  <c r="T3925" i="7"/>
  <c r="N3925" i="7"/>
  <c r="G3925" i="7"/>
  <c r="F3925" i="7"/>
  <c r="BL3923" i="7"/>
  <c r="BD3923" i="7"/>
  <c r="AV3923" i="7"/>
  <c r="BH3923" i="7" s="1"/>
  <c r="AT3923" i="7"/>
  <c r="AR3923" i="7"/>
  <c r="AL3923" i="7"/>
  <c r="AF3923" i="7"/>
  <c r="T3923" i="7"/>
  <c r="N3923" i="7"/>
  <c r="G3923" i="7"/>
  <c r="F3923" i="7"/>
  <c r="BL3921" i="7"/>
  <c r="BD3921" i="7"/>
  <c r="AV3921" i="7"/>
  <c r="BH3921" i="7" s="1"/>
  <c r="AT3921" i="7"/>
  <c r="AR3921" i="7"/>
  <c r="AL3921" i="7"/>
  <c r="AF3921" i="7"/>
  <c r="T3921" i="7"/>
  <c r="N3921" i="7"/>
  <c r="G3921" i="7"/>
  <c r="F3921" i="7"/>
  <c r="BL3919" i="7"/>
  <c r="BD3919" i="7"/>
  <c r="AV3919" i="7"/>
  <c r="BH3919" i="7" s="1"/>
  <c r="AT3919" i="7"/>
  <c r="AR3919" i="7"/>
  <c r="AL3919" i="7"/>
  <c r="AF3919" i="7"/>
  <c r="T3919" i="7"/>
  <c r="N3919" i="7"/>
  <c r="G3919" i="7"/>
  <c r="F3919" i="7"/>
  <c r="BL3917" i="7"/>
  <c r="BD3917" i="7"/>
  <c r="AV3917" i="7"/>
  <c r="BH3917" i="7" s="1"/>
  <c r="AT3917" i="7"/>
  <c r="AR3917" i="7"/>
  <c r="AL3917" i="7"/>
  <c r="AF3917" i="7"/>
  <c r="T3917" i="7"/>
  <c r="N3917" i="7"/>
  <c r="G3917" i="7"/>
  <c r="F3917" i="7"/>
  <c r="BL3915" i="7"/>
  <c r="BD3915" i="7"/>
  <c r="AV3915" i="7"/>
  <c r="BH3915" i="7" s="1"/>
  <c r="AT3915" i="7"/>
  <c r="AR3915" i="7"/>
  <c r="AL3915" i="7"/>
  <c r="AF3915" i="7"/>
  <c r="T3915" i="7"/>
  <c r="N3915" i="7"/>
  <c r="G3915" i="7"/>
  <c r="F3915" i="7"/>
  <c r="BS3914" i="7"/>
  <c r="BS3913" i="7"/>
  <c r="BL3913" i="7"/>
  <c r="BD3913" i="7"/>
  <c r="AV3913" i="7"/>
  <c r="BH3913" i="7" s="1"/>
  <c r="AT3913" i="7"/>
  <c r="AR3913" i="7"/>
  <c r="AL3913" i="7"/>
  <c r="AF3913" i="7"/>
  <c r="T3913" i="7"/>
  <c r="N3913" i="7"/>
  <c r="G3913" i="7"/>
  <c r="F3913" i="7"/>
  <c r="BS3912" i="7"/>
  <c r="BS3911" i="7"/>
  <c r="BL3911" i="7"/>
  <c r="BD3911" i="7"/>
  <c r="AV3911" i="7"/>
  <c r="BH3911" i="7" s="1"/>
  <c r="AT3911" i="7"/>
  <c r="AR3911" i="7"/>
  <c r="AL3911" i="7"/>
  <c r="AF3911" i="7"/>
  <c r="T3911" i="7"/>
  <c r="N3911" i="7"/>
  <c r="G3911" i="7"/>
  <c r="F3911" i="7"/>
  <c r="BS3910" i="7"/>
  <c r="BS3909" i="7"/>
  <c r="BL3909" i="7"/>
  <c r="BD3909" i="7"/>
  <c r="AV3909" i="7"/>
  <c r="BH3909" i="7" s="1"/>
  <c r="AT3909" i="7"/>
  <c r="AR3909" i="7"/>
  <c r="AL3909" i="7"/>
  <c r="AF3909" i="7"/>
  <c r="T3909" i="7"/>
  <c r="N3909" i="7"/>
  <c r="G3909" i="7"/>
  <c r="F3909" i="7"/>
  <c r="BS3908" i="7"/>
  <c r="BS3907" i="7"/>
  <c r="BL3907" i="7"/>
  <c r="BD3907" i="7"/>
  <c r="AV3907" i="7"/>
  <c r="BH3907" i="7" s="1"/>
  <c r="AT3907" i="7"/>
  <c r="AR3907" i="7"/>
  <c r="AL3907" i="7"/>
  <c r="AF3907" i="7"/>
  <c r="T3907" i="7"/>
  <c r="N3907" i="7"/>
  <c r="G3907" i="7"/>
  <c r="F3907" i="7"/>
  <c r="BS3906" i="7"/>
  <c r="BS3905" i="7"/>
  <c r="BL3905" i="7"/>
  <c r="BD3905" i="7"/>
  <c r="AV3905" i="7"/>
  <c r="BH3905" i="7" s="1"/>
  <c r="AT3905" i="7"/>
  <c r="AR3905" i="7"/>
  <c r="AL3905" i="7"/>
  <c r="AF3905" i="7"/>
  <c r="T3905" i="7"/>
  <c r="N3905" i="7"/>
  <c r="G3905" i="7"/>
  <c r="F3905" i="7"/>
  <c r="BR3900" i="7"/>
  <c r="AS3893" i="7"/>
  <c r="AO3893" i="7"/>
  <c r="AH3893" i="7"/>
  <c r="AD3893" i="7"/>
  <c r="W3893" i="7"/>
  <c r="S3893" i="7"/>
  <c r="L3893" i="7"/>
  <c r="H3893" i="7"/>
  <c r="BL3888" i="7"/>
  <c r="BI3891" i="7" s="1"/>
  <c r="BD3888" i="7"/>
  <c r="AV3888" i="7"/>
  <c r="BH3888" i="7" s="1"/>
  <c r="AT3888" i="7"/>
  <c r="AR3888" i="7"/>
  <c r="AL3888" i="7"/>
  <c r="AF3888" i="7"/>
  <c r="T3888" i="7"/>
  <c r="N3888" i="7"/>
  <c r="BB3886" i="7"/>
  <c r="AZ3886" i="7"/>
  <c r="AP3886" i="7"/>
  <c r="AN3886" i="7"/>
  <c r="AR3886" i="7" s="1"/>
  <c r="AJ3886" i="7"/>
  <c r="AH3886" i="7"/>
  <c r="AL3886" i="7" s="1"/>
  <c r="AD3886" i="7"/>
  <c r="AB3886" i="7"/>
  <c r="AT3886" i="7" s="1"/>
  <c r="Z3886" i="7"/>
  <c r="X3886" i="7"/>
  <c r="V3886" i="7"/>
  <c r="R3886" i="7"/>
  <c r="P3886" i="7"/>
  <c r="L3886" i="7"/>
  <c r="J3886" i="7"/>
  <c r="BP3890" i="7" s="1"/>
  <c r="H3886" i="7"/>
  <c r="BL3884" i="7"/>
  <c r="BD3884" i="7"/>
  <c r="AV3884" i="7"/>
  <c r="BH3884" i="7" s="1"/>
  <c r="AT3884" i="7"/>
  <c r="AR3884" i="7"/>
  <c r="AL3884" i="7"/>
  <c r="AF3884" i="7"/>
  <c r="T3884" i="7"/>
  <c r="N3884" i="7"/>
  <c r="G3884" i="7"/>
  <c r="F3884" i="7"/>
  <c r="BL3882" i="7"/>
  <c r="BD3882" i="7"/>
  <c r="AV3882" i="7"/>
  <c r="BH3882" i="7" s="1"/>
  <c r="AT3882" i="7"/>
  <c r="AR3882" i="7"/>
  <c r="AL3882" i="7"/>
  <c r="AF3882" i="7"/>
  <c r="T3882" i="7"/>
  <c r="N3882" i="7"/>
  <c r="G3882" i="7"/>
  <c r="F3882" i="7"/>
  <c r="BL3880" i="7"/>
  <c r="BD3880" i="7"/>
  <c r="AV3880" i="7"/>
  <c r="BH3880" i="7" s="1"/>
  <c r="AT3880" i="7"/>
  <c r="AR3880" i="7"/>
  <c r="AL3880" i="7"/>
  <c r="AF3880" i="7"/>
  <c r="T3880" i="7"/>
  <c r="N3880" i="7"/>
  <c r="G3880" i="7"/>
  <c r="F3880" i="7"/>
  <c r="BL3878" i="7"/>
  <c r="BD3878" i="7"/>
  <c r="AV3878" i="7"/>
  <c r="BH3878" i="7" s="1"/>
  <c r="AT3878" i="7"/>
  <c r="AR3878" i="7"/>
  <c r="AL3878" i="7"/>
  <c r="AF3878" i="7"/>
  <c r="T3878" i="7"/>
  <c r="N3878" i="7"/>
  <c r="G3878" i="7"/>
  <c r="F3878" i="7"/>
  <c r="BL3876" i="7"/>
  <c r="BD3876" i="7"/>
  <c r="AV3876" i="7"/>
  <c r="BH3876" i="7" s="1"/>
  <c r="AT3876" i="7"/>
  <c r="AR3876" i="7"/>
  <c r="AL3876" i="7"/>
  <c r="AF3876" i="7"/>
  <c r="T3876" i="7"/>
  <c r="N3876" i="7"/>
  <c r="G3876" i="7"/>
  <c r="F3876" i="7"/>
  <c r="BL3874" i="7"/>
  <c r="BD3874" i="7"/>
  <c r="AV3874" i="7"/>
  <c r="BH3874" i="7" s="1"/>
  <c r="AT3874" i="7"/>
  <c r="AR3874" i="7"/>
  <c r="AL3874" i="7"/>
  <c r="AF3874" i="7"/>
  <c r="T3874" i="7"/>
  <c r="N3874" i="7"/>
  <c r="G3874" i="7"/>
  <c r="F3874" i="7"/>
  <c r="BL3872" i="7"/>
  <c r="BD3872" i="7"/>
  <c r="AV3872" i="7"/>
  <c r="BH3872" i="7" s="1"/>
  <c r="AT3872" i="7"/>
  <c r="AR3872" i="7"/>
  <c r="AL3872" i="7"/>
  <c r="AF3872" i="7"/>
  <c r="T3872" i="7"/>
  <c r="N3872" i="7"/>
  <c r="G3872" i="7"/>
  <c r="F3872" i="7"/>
  <c r="BL3870" i="7"/>
  <c r="BD3870" i="7"/>
  <c r="AV3870" i="7"/>
  <c r="BH3870" i="7" s="1"/>
  <c r="AT3870" i="7"/>
  <c r="AR3870" i="7"/>
  <c r="AL3870" i="7"/>
  <c r="AF3870" i="7"/>
  <c r="T3870" i="7"/>
  <c r="N3870" i="7"/>
  <c r="G3870" i="7"/>
  <c r="F3870" i="7"/>
  <c r="BL3868" i="7"/>
  <c r="BD3868" i="7"/>
  <c r="AV3868" i="7"/>
  <c r="BH3868" i="7" s="1"/>
  <c r="AT3868" i="7"/>
  <c r="AR3868" i="7"/>
  <c r="AL3868" i="7"/>
  <c r="AF3868" i="7"/>
  <c r="T3868" i="7"/>
  <c r="N3868" i="7"/>
  <c r="G3868" i="7"/>
  <c r="F3868" i="7"/>
  <c r="BL3866" i="7"/>
  <c r="BD3866" i="7"/>
  <c r="AV3866" i="7"/>
  <c r="BH3866" i="7" s="1"/>
  <c r="AT3866" i="7"/>
  <c r="AR3866" i="7"/>
  <c r="AL3866" i="7"/>
  <c r="AF3866" i="7"/>
  <c r="T3866" i="7"/>
  <c r="N3866" i="7"/>
  <c r="G3866" i="7"/>
  <c r="F3866" i="7"/>
  <c r="BL3864" i="7"/>
  <c r="BD3864" i="7"/>
  <c r="AV3864" i="7"/>
  <c r="BH3864" i="7" s="1"/>
  <c r="AT3864" i="7"/>
  <c r="AR3864" i="7"/>
  <c r="AL3864" i="7"/>
  <c r="AF3864" i="7"/>
  <c r="T3864" i="7"/>
  <c r="N3864" i="7"/>
  <c r="G3864" i="7"/>
  <c r="F3864" i="7"/>
  <c r="BL3862" i="7"/>
  <c r="BD3862" i="7"/>
  <c r="AV3862" i="7"/>
  <c r="BH3862" i="7" s="1"/>
  <c r="AT3862" i="7"/>
  <c r="AR3862" i="7"/>
  <c r="AL3862" i="7"/>
  <c r="AF3862" i="7"/>
  <c r="T3862" i="7"/>
  <c r="N3862" i="7"/>
  <c r="G3862" i="7"/>
  <c r="F3862" i="7"/>
  <c r="BL3860" i="7"/>
  <c r="BD3860" i="7"/>
  <c r="AV3860" i="7"/>
  <c r="BH3860" i="7" s="1"/>
  <c r="AT3860" i="7"/>
  <c r="AR3860" i="7"/>
  <c r="AL3860" i="7"/>
  <c r="AF3860" i="7"/>
  <c r="T3860" i="7"/>
  <c r="N3860" i="7"/>
  <c r="G3860" i="7"/>
  <c r="F3860" i="7"/>
  <c r="BL3858" i="7"/>
  <c r="BD3858" i="7"/>
  <c r="AV3858" i="7"/>
  <c r="BH3858" i="7" s="1"/>
  <c r="AT3858" i="7"/>
  <c r="AR3858" i="7"/>
  <c r="AL3858" i="7"/>
  <c r="AF3858" i="7"/>
  <c r="T3858" i="7"/>
  <c r="N3858" i="7"/>
  <c r="G3858" i="7"/>
  <c r="F3858" i="7"/>
  <c r="BL3856" i="7"/>
  <c r="BD3856" i="7"/>
  <c r="AV3856" i="7"/>
  <c r="BH3856" i="7" s="1"/>
  <c r="AT3856" i="7"/>
  <c r="AR3856" i="7"/>
  <c r="AL3856" i="7"/>
  <c r="AF3856" i="7"/>
  <c r="T3856" i="7"/>
  <c r="N3856" i="7"/>
  <c r="G3856" i="7"/>
  <c r="F3856" i="7"/>
  <c r="BS3855" i="7"/>
  <c r="BS3854" i="7"/>
  <c r="BL3854" i="7"/>
  <c r="BD3854" i="7"/>
  <c r="AV3854" i="7"/>
  <c r="BH3854" i="7" s="1"/>
  <c r="AT3854" i="7"/>
  <c r="AR3854" i="7"/>
  <c r="AL3854" i="7"/>
  <c r="AF3854" i="7"/>
  <c r="T3854" i="7"/>
  <c r="N3854" i="7"/>
  <c r="G3854" i="7"/>
  <c r="F3854" i="7"/>
  <c r="BS3853" i="7"/>
  <c r="BS3852" i="7"/>
  <c r="BL3852" i="7"/>
  <c r="BD3852" i="7"/>
  <c r="AV3852" i="7"/>
  <c r="BH3852" i="7" s="1"/>
  <c r="AT3852" i="7"/>
  <c r="AR3852" i="7"/>
  <c r="AL3852" i="7"/>
  <c r="AF3852" i="7"/>
  <c r="T3852" i="7"/>
  <c r="N3852" i="7"/>
  <c r="G3852" i="7"/>
  <c r="F3852" i="7"/>
  <c r="BS3851" i="7"/>
  <c r="BS3850" i="7"/>
  <c r="BL3850" i="7"/>
  <c r="BD3850" i="7"/>
  <c r="AV3850" i="7"/>
  <c r="BH3850" i="7" s="1"/>
  <c r="AT3850" i="7"/>
  <c r="AR3850" i="7"/>
  <c r="AL3850" i="7"/>
  <c r="AF3850" i="7"/>
  <c r="T3850" i="7"/>
  <c r="N3850" i="7"/>
  <c r="G3850" i="7"/>
  <c r="F3850" i="7"/>
  <c r="BS3849" i="7"/>
  <c r="BS3848" i="7"/>
  <c r="BL3848" i="7"/>
  <c r="BD3848" i="7"/>
  <c r="AV3848" i="7"/>
  <c r="BH3848" i="7" s="1"/>
  <c r="AT3848" i="7"/>
  <c r="AR3848" i="7"/>
  <c r="AL3848" i="7"/>
  <c r="AF3848" i="7"/>
  <c r="T3848" i="7"/>
  <c r="N3848" i="7"/>
  <c r="G3848" i="7"/>
  <c r="F3848" i="7"/>
  <c r="BS3847" i="7"/>
  <c r="BS3846" i="7"/>
  <c r="BL3846" i="7"/>
  <c r="BD3846" i="7"/>
  <c r="AV3846" i="7"/>
  <c r="BH3846" i="7" s="1"/>
  <c r="AT3846" i="7"/>
  <c r="AR3846" i="7"/>
  <c r="AL3846" i="7"/>
  <c r="AF3846" i="7"/>
  <c r="T3846" i="7"/>
  <c r="N3846" i="7"/>
  <c r="G3846" i="7"/>
  <c r="F3846" i="7"/>
  <c r="BR3841" i="7"/>
  <c r="AS3834" i="7"/>
  <c r="AO3834" i="7"/>
  <c r="AH3834" i="7"/>
  <c r="AD3834" i="7"/>
  <c r="W3834" i="7"/>
  <c r="S3834" i="7"/>
  <c r="L3834" i="7"/>
  <c r="H3834" i="7"/>
  <c r="BL3829" i="7"/>
  <c r="BI3832" i="7" s="1"/>
  <c r="BD3829" i="7"/>
  <c r="AV3829" i="7"/>
  <c r="BH3829" i="7" s="1"/>
  <c r="AT3829" i="7"/>
  <c r="AR3829" i="7"/>
  <c r="AL3829" i="7"/>
  <c r="AF3829" i="7"/>
  <c r="T3829" i="7"/>
  <c r="N3829" i="7"/>
  <c r="BB3827" i="7"/>
  <c r="AZ3827" i="7"/>
  <c r="AP3827" i="7"/>
  <c r="AN3827" i="7"/>
  <c r="AR3827" i="7" s="1"/>
  <c r="AJ3827" i="7"/>
  <c r="AH3827" i="7"/>
  <c r="AL3827" i="7" s="1"/>
  <c r="AD3827" i="7"/>
  <c r="AV3827" i="7" s="1"/>
  <c r="AB3827" i="7"/>
  <c r="AT3827" i="7" s="1"/>
  <c r="Z3827" i="7"/>
  <c r="X3827" i="7"/>
  <c r="V3827" i="7"/>
  <c r="R3827" i="7"/>
  <c r="P3827" i="7"/>
  <c r="L3827" i="7"/>
  <c r="J3827" i="7"/>
  <c r="BP3831" i="7" s="1"/>
  <c r="H3827" i="7"/>
  <c r="BL3825" i="7"/>
  <c r="BD3825" i="7"/>
  <c r="AV3825" i="7"/>
  <c r="BH3825" i="7" s="1"/>
  <c r="AT3825" i="7"/>
  <c r="AR3825" i="7"/>
  <c r="AL3825" i="7"/>
  <c r="AF3825" i="7"/>
  <c r="T3825" i="7"/>
  <c r="N3825" i="7"/>
  <c r="G3825" i="7"/>
  <c r="F3825" i="7"/>
  <c r="BL3823" i="7"/>
  <c r="BD3823" i="7"/>
  <c r="AV3823" i="7"/>
  <c r="BH3823" i="7" s="1"/>
  <c r="AT3823" i="7"/>
  <c r="AR3823" i="7"/>
  <c r="AL3823" i="7"/>
  <c r="AF3823" i="7"/>
  <c r="T3823" i="7"/>
  <c r="N3823" i="7"/>
  <c r="G3823" i="7"/>
  <c r="F3823" i="7"/>
  <c r="BL3821" i="7"/>
  <c r="BD3821" i="7"/>
  <c r="AV3821" i="7"/>
  <c r="BH3821" i="7" s="1"/>
  <c r="AT3821" i="7"/>
  <c r="AR3821" i="7"/>
  <c r="AL3821" i="7"/>
  <c r="AF3821" i="7"/>
  <c r="T3821" i="7"/>
  <c r="N3821" i="7"/>
  <c r="G3821" i="7"/>
  <c r="F3821" i="7"/>
  <c r="BL3819" i="7"/>
  <c r="BD3819" i="7"/>
  <c r="AV3819" i="7"/>
  <c r="BH3819" i="7" s="1"/>
  <c r="AT3819" i="7"/>
  <c r="AR3819" i="7"/>
  <c r="AL3819" i="7"/>
  <c r="AF3819" i="7"/>
  <c r="T3819" i="7"/>
  <c r="N3819" i="7"/>
  <c r="G3819" i="7"/>
  <c r="F3819" i="7"/>
  <c r="BL3817" i="7"/>
  <c r="BD3817" i="7"/>
  <c r="AV3817" i="7"/>
  <c r="BH3817" i="7" s="1"/>
  <c r="AT3817" i="7"/>
  <c r="AR3817" i="7"/>
  <c r="AL3817" i="7"/>
  <c r="AF3817" i="7"/>
  <c r="T3817" i="7"/>
  <c r="N3817" i="7"/>
  <c r="G3817" i="7"/>
  <c r="F3817" i="7"/>
  <c r="BL3815" i="7"/>
  <c r="BD3815" i="7"/>
  <c r="AV3815" i="7"/>
  <c r="BH3815" i="7" s="1"/>
  <c r="AT3815" i="7"/>
  <c r="AR3815" i="7"/>
  <c r="AL3815" i="7"/>
  <c r="AF3815" i="7"/>
  <c r="T3815" i="7"/>
  <c r="N3815" i="7"/>
  <c r="G3815" i="7"/>
  <c r="F3815" i="7"/>
  <c r="BL3813" i="7"/>
  <c r="BD3813" i="7"/>
  <c r="AV3813" i="7"/>
  <c r="BH3813" i="7" s="1"/>
  <c r="AT3813" i="7"/>
  <c r="AR3813" i="7"/>
  <c r="AL3813" i="7"/>
  <c r="AF3813" i="7"/>
  <c r="T3813" i="7"/>
  <c r="N3813" i="7"/>
  <c r="G3813" i="7"/>
  <c r="F3813" i="7"/>
  <c r="BL3811" i="7"/>
  <c r="BD3811" i="7"/>
  <c r="AV3811" i="7"/>
  <c r="BH3811" i="7" s="1"/>
  <c r="AT3811" i="7"/>
  <c r="AR3811" i="7"/>
  <c r="AL3811" i="7"/>
  <c r="AF3811" i="7"/>
  <c r="T3811" i="7"/>
  <c r="N3811" i="7"/>
  <c r="G3811" i="7"/>
  <c r="F3811" i="7"/>
  <c r="BL3809" i="7"/>
  <c r="BD3809" i="7"/>
  <c r="AV3809" i="7"/>
  <c r="BH3809" i="7" s="1"/>
  <c r="AT3809" i="7"/>
  <c r="AR3809" i="7"/>
  <c r="AL3809" i="7"/>
  <c r="AF3809" i="7"/>
  <c r="T3809" i="7"/>
  <c r="N3809" i="7"/>
  <c r="G3809" i="7"/>
  <c r="F3809" i="7"/>
  <c r="BL3807" i="7"/>
  <c r="BD3807" i="7"/>
  <c r="AV3807" i="7"/>
  <c r="BH3807" i="7" s="1"/>
  <c r="AT3807" i="7"/>
  <c r="AR3807" i="7"/>
  <c r="AL3807" i="7"/>
  <c r="AF3807" i="7"/>
  <c r="T3807" i="7"/>
  <c r="N3807" i="7"/>
  <c r="G3807" i="7"/>
  <c r="F3807" i="7"/>
  <c r="BL3805" i="7"/>
  <c r="BD3805" i="7"/>
  <c r="AV3805" i="7"/>
  <c r="BH3805" i="7" s="1"/>
  <c r="AT3805" i="7"/>
  <c r="AR3805" i="7"/>
  <c r="AL3805" i="7"/>
  <c r="AF3805" i="7"/>
  <c r="T3805" i="7"/>
  <c r="N3805" i="7"/>
  <c r="G3805" i="7"/>
  <c r="F3805" i="7"/>
  <c r="BL3803" i="7"/>
  <c r="BD3803" i="7"/>
  <c r="AV3803" i="7"/>
  <c r="BH3803" i="7" s="1"/>
  <c r="AT3803" i="7"/>
  <c r="AR3803" i="7"/>
  <c r="AL3803" i="7"/>
  <c r="AF3803" i="7"/>
  <c r="T3803" i="7"/>
  <c r="N3803" i="7"/>
  <c r="G3803" i="7"/>
  <c r="F3803" i="7"/>
  <c r="BL3801" i="7"/>
  <c r="BD3801" i="7"/>
  <c r="AV3801" i="7"/>
  <c r="BH3801" i="7" s="1"/>
  <c r="AT3801" i="7"/>
  <c r="AR3801" i="7"/>
  <c r="AL3801" i="7"/>
  <c r="AF3801" i="7"/>
  <c r="T3801" i="7"/>
  <c r="N3801" i="7"/>
  <c r="G3801" i="7"/>
  <c r="F3801" i="7"/>
  <c r="BL3799" i="7"/>
  <c r="BD3799" i="7"/>
  <c r="AV3799" i="7"/>
  <c r="AT3799" i="7"/>
  <c r="AR3799" i="7"/>
  <c r="AL3799" i="7"/>
  <c r="AF3799" i="7"/>
  <c r="T3799" i="7"/>
  <c r="N3799" i="7"/>
  <c r="G3799" i="7"/>
  <c r="F3799" i="7"/>
  <c r="BL3797" i="7"/>
  <c r="BD3797" i="7"/>
  <c r="AV3797" i="7"/>
  <c r="BH3797" i="7" s="1"/>
  <c r="AT3797" i="7"/>
  <c r="AR3797" i="7"/>
  <c r="AL3797" i="7"/>
  <c r="AF3797" i="7"/>
  <c r="T3797" i="7"/>
  <c r="N3797" i="7"/>
  <c r="G3797" i="7"/>
  <c r="F3797" i="7"/>
  <c r="BS3796" i="7"/>
  <c r="BS3795" i="7"/>
  <c r="BL3795" i="7"/>
  <c r="BD3795" i="7"/>
  <c r="AV3795" i="7"/>
  <c r="BH3795" i="7" s="1"/>
  <c r="AT3795" i="7"/>
  <c r="AR3795" i="7"/>
  <c r="AL3795" i="7"/>
  <c r="AF3795" i="7"/>
  <c r="T3795" i="7"/>
  <c r="N3795" i="7"/>
  <c r="G3795" i="7"/>
  <c r="F3795" i="7"/>
  <c r="BS3794" i="7"/>
  <c r="BS3793" i="7"/>
  <c r="BL3793" i="7"/>
  <c r="BD3793" i="7"/>
  <c r="AV3793" i="7"/>
  <c r="BH3793" i="7" s="1"/>
  <c r="AT3793" i="7"/>
  <c r="AR3793" i="7"/>
  <c r="AL3793" i="7"/>
  <c r="AF3793" i="7"/>
  <c r="T3793" i="7"/>
  <c r="N3793" i="7"/>
  <c r="G3793" i="7"/>
  <c r="F3793" i="7"/>
  <c r="BS3792" i="7"/>
  <c r="BS3791" i="7"/>
  <c r="BL3791" i="7"/>
  <c r="BD3791" i="7"/>
  <c r="AV3791" i="7"/>
  <c r="BH3791" i="7" s="1"/>
  <c r="AT3791" i="7"/>
  <c r="AR3791" i="7"/>
  <c r="AL3791" i="7"/>
  <c r="AF3791" i="7"/>
  <c r="T3791" i="7"/>
  <c r="N3791" i="7"/>
  <c r="G3791" i="7"/>
  <c r="F3791" i="7"/>
  <c r="BS3790" i="7"/>
  <c r="BS3789" i="7"/>
  <c r="BL3789" i="7"/>
  <c r="BD3789" i="7"/>
  <c r="AV3789" i="7"/>
  <c r="BH3789" i="7" s="1"/>
  <c r="AT3789" i="7"/>
  <c r="AR3789" i="7"/>
  <c r="AL3789" i="7"/>
  <c r="AF3789" i="7"/>
  <c r="T3789" i="7"/>
  <c r="N3789" i="7"/>
  <c r="G3789" i="7"/>
  <c r="F3789" i="7"/>
  <c r="BS3788" i="7"/>
  <c r="BS3787" i="7"/>
  <c r="BL3787" i="7"/>
  <c r="BD3787" i="7"/>
  <c r="AV3787" i="7"/>
  <c r="BH3787" i="7" s="1"/>
  <c r="AT3787" i="7"/>
  <c r="AR3787" i="7"/>
  <c r="AL3787" i="7"/>
  <c r="AF3787" i="7"/>
  <c r="T3787" i="7"/>
  <c r="N3787" i="7"/>
  <c r="G3787" i="7"/>
  <c r="F3787" i="7"/>
  <c r="BR3782" i="7"/>
  <c r="AS3775" i="7"/>
  <c r="AO3775" i="7"/>
  <c r="AH3775" i="7"/>
  <c r="AD3775" i="7"/>
  <c r="W3775" i="7"/>
  <c r="S3775" i="7"/>
  <c r="L3775" i="7"/>
  <c r="H3775" i="7"/>
  <c r="BL3770" i="7"/>
  <c r="BI3773" i="7" s="1"/>
  <c r="BD3770" i="7"/>
  <c r="AV3770" i="7"/>
  <c r="BH3770" i="7" s="1"/>
  <c r="AT3770" i="7"/>
  <c r="AR3770" i="7"/>
  <c r="AL3770" i="7"/>
  <c r="AF3770" i="7"/>
  <c r="T3770" i="7"/>
  <c r="N3770" i="7"/>
  <c r="BB3768" i="7"/>
  <c r="AZ3768" i="7"/>
  <c r="AP3768" i="7"/>
  <c r="AN3768" i="7"/>
  <c r="AR3768" i="7" s="1"/>
  <c r="AJ3768" i="7"/>
  <c r="AH3768" i="7"/>
  <c r="AL3768" i="7" s="1"/>
  <c r="AD3768" i="7"/>
  <c r="AV3768" i="7" s="1"/>
  <c r="AB3768" i="7"/>
  <c r="AT3768" i="7" s="1"/>
  <c r="Z3768" i="7"/>
  <c r="X3768" i="7"/>
  <c r="V3768" i="7"/>
  <c r="R3768" i="7"/>
  <c r="P3768" i="7"/>
  <c r="L3768" i="7"/>
  <c r="J3768" i="7"/>
  <c r="BP3772" i="7" s="1"/>
  <c r="H3768" i="7"/>
  <c r="BL3766" i="7"/>
  <c r="BD3766" i="7"/>
  <c r="AV3766" i="7"/>
  <c r="BH3766" i="7" s="1"/>
  <c r="AT3766" i="7"/>
  <c r="AR3766" i="7"/>
  <c r="AL3766" i="7"/>
  <c r="AF3766" i="7"/>
  <c r="T3766" i="7"/>
  <c r="N3766" i="7"/>
  <c r="G3766" i="7"/>
  <c r="F3766" i="7"/>
  <c r="BL3764" i="7"/>
  <c r="BD3764" i="7"/>
  <c r="AV3764" i="7"/>
  <c r="BH3764" i="7" s="1"/>
  <c r="AT3764" i="7"/>
  <c r="AR3764" i="7"/>
  <c r="AL3764" i="7"/>
  <c r="AF3764" i="7"/>
  <c r="T3764" i="7"/>
  <c r="N3764" i="7"/>
  <c r="G3764" i="7"/>
  <c r="F3764" i="7"/>
  <c r="BL3762" i="7"/>
  <c r="BD3762" i="7"/>
  <c r="AV3762" i="7"/>
  <c r="BH3762" i="7" s="1"/>
  <c r="AT3762" i="7"/>
  <c r="AR3762" i="7"/>
  <c r="AL3762" i="7"/>
  <c r="AF3762" i="7"/>
  <c r="T3762" i="7"/>
  <c r="N3762" i="7"/>
  <c r="G3762" i="7"/>
  <c r="F3762" i="7"/>
  <c r="BL3760" i="7"/>
  <c r="BD3760" i="7"/>
  <c r="AV3760" i="7"/>
  <c r="BH3760" i="7" s="1"/>
  <c r="AT3760" i="7"/>
  <c r="AR3760" i="7"/>
  <c r="AL3760" i="7"/>
  <c r="AF3760" i="7"/>
  <c r="T3760" i="7"/>
  <c r="N3760" i="7"/>
  <c r="G3760" i="7"/>
  <c r="F3760" i="7"/>
  <c r="BL3758" i="7"/>
  <c r="BD3758" i="7"/>
  <c r="AV3758" i="7"/>
  <c r="BH3758" i="7" s="1"/>
  <c r="AT3758" i="7"/>
  <c r="AR3758" i="7"/>
  <c r="AL3758" i="7"/>
  <c r="AF3758" i="7"/>
  <c r="T3758" i="7"/>
  <c r="N3758" i="7"/>
  <c r="G3758" i="7"/>
  <c r="F3758" i="7"/>
  <c r="BL3756" i="7"/>
  <c r="BD3756" i="7"/>
  <c r="AV3756" i="7"/>
  <c r="BH3756" i="7" s="1"/>
  <c r="AT3756" i="7"/>
  <c r="AR3756" i="7"/>
  <c r="AL3756" i="7"/>
  <c r="AF3756" i="7"/>
  <c r="T3756" i="7"/>
  <c r="N3756" i="7"/>
  <c r="G3756" i="7"/>
  <c r="F3756" i="7"/>
  <c r="BL3754" i="7"/>
  <c r="BD3754" i="7"/>
  <c r="AV3754" i="7"/>
  <c r="BH3754" i="7" s="1"/>
  <c r="AT3754" i="7"/>
  <c r="AR3754" i="7"/>
  <c r="AL3754" i="7"/>
  <c r="AF3754" i="7"/>
  <c r="T3754" i="7"/>
  <c r="N3754" i="7"/>
  <c r="G3754" i="7"/>
  <c r="F3754" i="7"/>
  <c r="BL3752" i="7"/>
  <c r="BD3752" i="7"/>
  <c r="AV3752" i="7"/>
  <c r="BH3752" i="7" s="1"/>
  <c r="AT3752" i="7"/>
  <c r="AR3752" i="7"/>
  <c r="AL3752" i="7"/>
  <c r="AF3752" i="7"/>
  <c r="T3752" i="7"/>
  <c r="N3752" i="7"/>
  <c r="G3752" i="7"/>
  <c r="F3752" i="7"/>
  <c r="BL3750" i="7"/>
  <c r="BD3750" i="7"/>
  <c r="AV3750" i="7"/>
  <c r="BH3750" i="7" s="1"/>
  <c r="AT3750" i="7"/>
  <c r="AR3750" i="7"/>
  <c r="AL3750" i="7"/>
  <c r="AF3750" i="7"/>
  <c r="T3750" i="7"/>
  <c r="N3750" i="7"/>
  <c r="G3750" i="7"/>
  <c r="F3750" i="7"/>
  <c r="BL3748" i="7"/>
  <c r="BD3748" i="7"/>
  <c r="AV3748" i="7"/>
  <c r="BH3748" i="7" s="1"/>
  <c r="AT3748" i="7"/>
  <c r="AR3748" i="7"/>
  <c r="AL3748" i="7"/>
  <c r="AF3748" i="7"/>
  <c r="T3748" i="7"/>
  <c r="N3748" i="7"/>
  <c r="G3748" i="7"/>
  <c r="F3748" i="7"/>
  <c r="BL3746" i="7"/>
  <c r="BD3746" i="7"/>
  <c r="AV3746" i="7"/>
  <c r="BH3746" i="7" s="1"/>
  <c r="AT3746" i="7"/>
  <c r="AR3746" i="7"/>
  <c r="AL3746" i="7"/>
  <c r="AF3746" i="7"/>
  <c r="T3746" i="7"/>
  <c r="N3746" i="7"/>
  <c r="G3746" i="7"/>
  <c r="F3746" i="7"/>
  <c r="BL3744" i="7"/>
  <c r="BD3744" i="7"/>
  <c r="AV3744" i="7"/>
  <c r="BH3744" i="7" s="1"/>
  <c r="AT3744" i="7"/>
  <c r="AR3744" i="7"/>
  <c r="AL3744" i="7"/>
  <c r="AF3744" i="7"/>
  <c r="T3744" i="7"/>
  <c r="N3744" i="7"/>
  <c r="G3744" i="7"/>
  <c r="F3744" i="7"/>
  <c r="BL3742" i="7"/>
  <c r="BD3742" i="7"/>
  <c r="AV3742" i="7"/>
  <c r="BH3742" i="7" s="1"/>
  <c r="AT3742" i="7"/>
  <c r="AR3742" i="7"/>
  <c r="AL3742" i="7"/>
  <c r="AF3742" i="7"/>
  <c r="T3742" i="7"/>
  <c r="N3742" i="7"/>
  <c r="G3742" i="7"/>
  <c r="F3742" i="7"/>
  <c r="BL3740" i="7"/>
  <c r="BD3740" i="7"/>
  <c r="AV3740" i="7"/>
  <c r="BH3740" i="7" s="1"/>
  <c r="AT3740" i="7"/>
  <c r="AR3740" i="7"/>
  <c r="AL3740" i="7"/>
  <c r="AF3740" i="7"/>
  <c r="T3740" i="7"/>
  <c r="N3740" i="7"/>
  <c r="G3740" i="7"/>
  <c r="F3740" i="7"/>
  <c r="BL3738" i="7"/>
  <c r="BD3738" i="7"/>
  <c r="AV3738" i="7"/>
  <c r="BH3738" i="7" s="1"/>
  <c r="AT3738" i="7"/>
  <c r="AR3738" i="7"/>
  <c r="AL3738" i="7"/>
  <c r="AF3738" i="7"/>
  <c r="T3738" i="7"/>
  <c r="N3738" i="7"/>
  <c r="G3738" i="7"/>
  <c r="F3738" i="7"/>
  <c r="BS3737" i="7"/>
  <c r="BS3736" i="7"/>
  <c r="BL3736" i="7"/>
  <c r="BD3736" i="7"/>
  <c r="AV3736" i="7"/>
  <c r="BH3736" i="7" s="1"/>
  <c r="AT3736" i="7"/>
  <c r="AR3736" i="7"/>
  <c r="AL3736" i="7"/>
  <c r="AF3736" i="7"/>
  <c r="T3736" i="7"/>
  <c r="N3736" i="7"/>
  <c r="G3736" i="7"/>
  <c r="F3736" i="7"/>
  <c r="BS3735" i="7"/>
  <c r="BS3734" i="7"/>
  <c r="BL3734" i="7"/>
  <c r="BD3734" i="7"/>
  <c r="AV3734" i="7"/>
  <c r="BH3734" i="7" s="1"/>
  <c r="AT3734" i="7"/>
  <c r="AR3734" i="7"/>
  <c r="AL3734" i="7"/>
  <c r="AF3734" i="7"/>
  <c r="T3734" i="7"/>
  <c r="N3734" i="7"/>
  <c r="G3734" i="7"/>
  <c r="F3734" i="7"/>
  <c r="BS3733" i="7"/>
  <c r="BS3732" i="7"/>
  <c r="BL3732" i="7"/>
  <c r="BD3732" i="7"/>
  <c r="AV3732" i="7"/>
  <c r="BH3732" i="7" s="1"/>
  <c r="AT3732" i="7"/>
  <c r="AR3732" i="7"/>
  <c r="AL3732" i="7"/>
  <c r="AF3732" i="7"/>
  <c r="T3732" i="7"/>
  <c r="N3732" i="7"/>
  <c r="G3732" i="7"/>
  <c r="F3732" i="7"/>
  <c r="BS3731" i="7"/>
  <c r="BS3730" i="7"/>
  <c r="BL3730" i="7"/>
  <c r="BD3730" i="7"/>
  <c r="AV3730" i="7"/>
  <c r="BH3730" i="7" s="1"/>
  <c r="AT3730" i="7"/>
  <c r="AR3730" i="7"/>
  <c r="AL3730" i="7"/>
  <c r="AF3730" i="7"/>
  <c r="T3730" i="7"/>
  <c r="N3730" i="7"/>
  <c r="G3730" i="7"/>
  <c r="F3730" i="7"/>
  <c r="BS3729" i="7"/>
  <c r="BS3728" i="7"/>
  <c r="BL3728" i="7"/>
  <c r="BD3728" i="7"/>
  <c r="AV3728" i="7"/>
  <c r="BH3728" i="7" s="1"/>
  <c r="AT3728" i="7"/>
  <c r="AR3728" i="7"/>
  <c r="AL3728" i="7"/>
  <c r="AF3728" i="7"/>
  <c r="T3728" i="7"/>
  <c r="N3728" i="7"/>
  <c r="G3728" i="7"/>
  <c r="F3728" i="7"/>
  <c r="BR3723" i="7"/>
  <c r="AS3716" i="7"/>
  <c r="AO3716" i="7"/>
  <c r="AH3716" i="7"/>
  <c r="AD3716" i="7"/>
  <c r="W3716" i="7"/>
  <c r="S3716" i="7"/>
  <c r="L3716" i="7"/>
  <c r="H3716" i="7"/>
  <c r="BL3711" i="7"/>
  <c r="BI3714" i="7" s="1"/>
  <c r="BD3711" i="7"/>
  <c r="AV3711" i="7"/>
  <c r="BH3711" i="7" s="1"/>
  <c r="AT3711" i="7"/>
  <c r="AR3711" i="7"/>
  <c r="AL3711" i="7"/>
  <c r="AF3711" i="7"/>
  <c r="T3711" i="7"/>
  <c r="N3711" i="7"/>
  <c r="BB3709" i="7"/>
  <c r="AZ3709" i="7"/>
  <c r="AP3709" i="7"/>
  <c r="AN3709" i="7"/>
  <c r="AR3709" i="7" s="1"/>
  <c r="AJ3709" i="7"/>
  <c r="AH3709" i="7"/>
  <c r="AD3709" i="7"/>
  <c r="AV3709" i="7" s="1"/>
  <c r="AB3709" i="7"/>
  <c r="AT3709" i="7" s="1"/>
  <c r="Z3709" i="7"/>
  <c r="X3709" i="7"/>
  <c r="V3709" i="7"/>
  <c r="R3709" i="7"/>
  <c r="P3709" i="7"/>
  <c r="L3709" i="7"/>
  <c r="J3709" i="7"/>
  <c r="BP3713" i="7" s="1"/>
  <c r="H3709" i="7"/>
  <c r="BL3707" i="7"/>
  <c r="BD3707" i="7"/>
  <c r="AV3707" i="7"/>
  <c r="BH3707" i="7" s="1"/>
  <c r="AT3707" i="7"/>
  <c r="AR3707" i="7"/>
  <c r="AL3707" i="7"/>
  <c r="AF3707" i="7"/>
  <c r="T3707" i="7"/>
  <c r="N3707" i="7"/>
  <c r="G3707" i="7"/>
  <c r="F3707" i="7"/>
  <c r="BL3705" i="7"/>
  <c r="BD3705" i="7"/>
  <c r="AV3705" i="7"/>
  <c r="BH3705" i="7" s="1"/>
  <c r="AT3705" i="7"/>
  <c r="AR3705" i="7"/>
  <c r="AL3705" i="7"/>
  <c r="AF3705" i="7"/>
  <c r="T3705" i="7"/>
  <c r="N3705" i="7"/>
  <c r="G3705" i="7"/>
  <c r="F3705" i="7"/>
  <c r="BL3703" i="7"/>
  <c r="BD3703" i="7"/>
  <c r="AV3703" i="7"/>
  <c r="BH3703" i="7" s="1"/>
  <c r="AT3703" i="7"/>
  <c r="AR3703" i="7"/>
  <c r="AL3703" i="7"/>
  <c r="AF3703" i="7"/>
  <c r="T3703" i="7"/>
  <c r="N3703" i="7"/>
  <c r="G3703" i="7"/>
  <c r="F3703" i="7"/>
  <c r="BL3701" i="7"/>
  <c r="BD3701" i="7"/>
  <c r="AV3701" i="7"/>
  <c r="BH3701" i="7" s="1"/>
  <c r="AT3701" i="7"/>
  <c r="AR3701" i="7"/>
  <c r="AL3701" i="7"/>
  <c r="AF3701" i="7"/>
  <c r="T3701" i="7"/>
  <c r="N3701" i="7"/>
  <c r="G3701" i="7"/>
  <c r="F3701" i="7"/>
  <c r="BL3699" i="7"/>
  <c r="BD3699" i="7"/>
  <c r="AV3699" i="7"/>
  <c r="BH3699" i="7" s="1"/>
  <c r="AT3699" i="7"/>
  <c r="AR3699" i="7"/>
  <c r="AL3699" i="7"/>
  <c r="AF3699" i="7"/>
  <c r="T3699" i="7"/>
  <c r="N3699" i="7"/>
  <c r="G3699" i="7"/>
  <c r="F3699" i="7"/>
  <c r="BL3697" i="7"/>
  <c r="BD3697" i="7"/>
  <c r="AV3697" i="7"/>
  <c r="BH3697" i="7" s="1"/>
  <c r="AT3697" i="7"/>
  <c r="AR3697" i="7"/>
  <c r="AL3697" i="7"/>
  <c r="AF3697" i="7"/>
  <c r="T3697" i="7"/>
  <c r="N3697" i="7"/>
  <c r="G3697" i="7"/>
  <c r="F3697" i="7"/>
  <c r="BL3695" i="7"/>
  <c r="BD3695" i="7"/>
  <c r="AV3695" i="7"/>
  <c r="BH3695" i="7" s="1"/>
  <c r="AT3695" i="7"/>
  <c r="AR3695" i="7"/>
  <c r="AL3695" i="7"/>
  <c r="AF3695" i="7"/>
  <c r="T3695" i="7"/>
  <c r="N3695" i="7"/>
  <c r="G3695" i="7"/>
  <c r="F3695" i="7"/>
  <c r="BL3693" i="7"/>
  <c r="BD3693" i="7"/>
  <c r="AV3693" i="7"/>
  <c r="BH3693" i="7" s="1"/>
  <c r="AT3693" i="7"/>
  <c r="AR3693" i="7"/>
  <c r="AL3693" i="7"/>
  <c r="AF3693" i="7"/>
  <c r="T3693" i="7"/>
  <c r="N3693" i="7"/>
  <c r="G3693" i="7"/>
  <c r="F3693" i="7"/>
  <c r="BL3691" i="7"/>
  <c r="BD3691" i="7"/>
  <c r="AV3691" i="7"/>
  <c r="BH3691" i="7" s="1"/>
  <c r="AT3691" i="7"/>
  <c r="AR3691" i="7"/>
  <c r="AL3691" i="7"/>
  <c r="AF3691" i="7"/>
  <c r="T3691" i="7"/>
  <c r="N3691" i="7"/>
  <c r="G3691" i="7"/>
  <c r="F3691" i="7"/>
  <c r="BL3689" i="7"/>
  <c r="BD3689" i="7"/>
  <c r="AV3689" i="7"/>
  <c r="BH3689" i="7" s="1"/>
  <c r="AT3689" i="7"/>
  <c r="AR3689" i="7"/>
  <c r="AL3689" i="7"/>
  <c r="AF3689" i="7"/>
  <c r="T3689" i="7"/>
  <c r="N3689" i="7"/>
  <c r="G3689" i="7"/>
  <c r="F3689" i="7"/>
  <c r="BL3687" i="7"/>
  <c r="BD3687" i="7"/>
  <c r="AV3687" i="7"/>
  <c r="BH3687" i="7" s="1"/>
  <c r="AT3687" i="7"/>
  <c r="AR3687" i="7"/>
  <c r="AL3687" i="7"/>
  <c r="AF3687" i="7"/>
  <c r="T3687" i="7"/>
  <c r="N3687" i="7"/>
  <c r="G3687" i="7"/>
  <c r="F3687" i="7"/>
  <c r="BL3685" i="7"/>
  <c r="BD3685" i="7"/>
  <c r="AV3685" i="7"/>
  <c r="BH3685" i="7" s="1"/>
  <c r="AT3685" i="7"/>
  <c r="AR3685" i="7"/>
  <c r="AL3685" i="7"/>
  <c r="AF3685" i="7"/>
  <c r="T3685" i="7"/>
  <c r="N3685" i="7"/>
  <c r="G3685" i="7"/>
  <c r="F3685" i="7"/>
  <c r="BL3683" i="7"/>
  <c r="BD3683" i="7"/>
  <c r="AV3683" i="7"/>
  <c r="BH3683" i="7" s="1"/>
  <c r="AT3683" i="7"/>
  <c r="AR3683" i="7"/>
  <c r="AL3683" i="7"/>
  <c r="AF3683" i="7"/>
  <c r="T3683" i="7"/>
  <c r="N3683" i="7"/>
  <c r="G3683" i="7"/>
  <c r="F3683" i="7"/>
  <c r="BL3681" i="7"/>
  <c r="BD3681" i="7"/>
  <c r="AV3681" i="7"/>
  <c r="BH3681" i="7" s="1"/>
  <c r="AT3681" i="7"/>
  <c r="AR3681" i="7"/>
  <c r="AL3681" i="7"/>
  <c r="AF3681" i="7"/>
  <c r="T3681" i="7"/>
  <c r="N3681" i="7"/>
  <c r="G3681" i="7"/>
  <c r="F3681" i="7"/>
  <c r="BL3679" i="7"/>
  <c r="BD3679" i="7"/>
  <c r="AV3679" i="7"/>
  <c r="BH3679" i="7" s="1"/>
  <c r="AT3679" i="7"/>
  <c r="AR3679" i="7"/>
  <c r="AL3679" i="7"/>
  <c r="AF3679" i="7"/>
  <c r="T3679" i="7"/>
  <c r="N3679" i="7"/>
  <c r="G3679" i="7"/>
  <c r="F3679" i="7"/>
  <c r="BS3678" i="7"/>
  <c r="BS3677" i="7"/>
  <c r="BL3677" i="7"/>
  <c r="BD3677" i="7"/>
  <c r="AV3677" i="7"/>
  <c r="BH3677" i="7" s="1"/>
  <c r="AT3677" i="7"/>
  <c r="AR3677" i="7"/>
  <c r="AL3677" i="7"/>
  <c r="AF3677" i="7"/>
  <c r="T3677" i="7"/>
  <c r="N3677" i="7"/>
  <c r="G3677" i="7"/>
  <c r="F3677" i="7"/>
  <c r="BS3676" i="7"/>
  <c r="BS3675" i="7"/>
  <c r="BL3675" i="7"/>
  <c r="BD3675" i="7"/>
  <c r="AV3675" i="7"/>
  <c r="BH3675" i="7" s="1"/>
  <c r="AT3675" i="7"/>
  <c r="AR3675" i="7"/>
  <c r="AL3675" i="7"/>
  <c r="AF3675" i="7"/>
  <c r="T3675" i="7"/>
  <c r="N3675" i="7"/>
  <c r="G3675" i="7"/>
  <c r="F3675" i="7"/>
  <c r="BS3674" i="7"/>
  <c r="BS3673" i="7"/>
  <c r="BL3673" i="7"/>
  <c r="BD3673" i="7"/>
  <c r="AV3673" i="7"/>
  <c r="BH3673" i="7" s="1"/>
  <c r="AT3673" i="7"/>
  <c r="AR3673" i="7"/>
  <c r="AL3673" i="7"/>
  <c r="AF3673" i="7"/>
  <c r="T3673" i="7"/>
  <c r="N3673" i="7"/>
  <c r="G3673" i="7"/>
  <c r="F3673" i="7"/>
  <c r="BS3672" i="7"/>
  <c r="BS3671" i="7"/>
  <c r="BL3671" i="7"/>
  <c r="BD3671" i="7"/>
  <c r="AV3671" i="7"/>
  <c r="BH3671" i="7" s="1"/>
  <c r="AT3671" i="7"/>
  <c r="AR3671" i="7"/>
  <c r="AL3671" i="7"/>
  <c r="AF3671" i="7"/>
  <c r="T3671" i="7"/>
  <c r="N3671" i="7"/>
  <c r="G3671" i="7"/>
  <c r="F3671" i="7"/>
  <c r="BS3670" i="7"/>
  <c r="BS3669" i="7"/>
  <c r="BL3669" i="7"/>
  <c r="BD3669" i="7"/>
  <c r="AV3669" i="7"/>
  <c r="BH3669" i="7" s="1"/>
  <c r="AT3669" i="7"/>
  <c r="AR3669" i="7"/>
  <c r="AL3669" i="7"/>
  <c r="AF3669" i="7"/>
  <c r="T3669" i="7"/>
  <c r="N3669" i="7"/>
  <c r="G3669" i="7"/>
  <c r="F3669" i="7"/>
  <c r="BR3664" i="7"/>
  <c r="AS3657" i="7"/>
  <c r="AO3657" i="7"/>
  <c r="AH3657" i="7"/>
  <c r="AD3657" i="7"/>
  <c r="W3657" i="7"/>
  <c r="S3657" i="7"/>
  <c r="L3657" i="7"/>
  <c r="H3657" i="7"/>
  <c r="BL3652" i="7"/>
  <c r="BI3655" i="7" s="1"/>
  <c r="BD3652" i="7"/>
  <c r="AV3652" i="7"/>
  <c r="BH3652" i="7" s="1"/>
  <c r="AT3652" i="7"/>
  <c r="AR3652" i="7"/>
  <c r="AL3652" i="7"/>
  <c r="AF3652" i="7"/>
  <c r="T3652" i="7"/>
  <c r="N3652" i="7"/>
  <c r="BB3650" i="7"/>
  <c r="AZ3650" i="7"/>
  <c r="AP3650" i="7"/>
  <c r="AN3650" i="7"/>
  <c r="AR3650" i="7" s="1"/>
  <c r="AJ3650" i="7"/>
  <c r="AH3650" i="7"/>
  <c r="AL3650" i="7" s="1"/>
  <c r="AD3650" i="7"/>
  <c r="AB3650" i="7"/>
  <c r="AT3650" i="7" s="1"/>
  <c r="Z3650" i="7"/>
  <c r="X3650" i="7"/>
  <c r="V3650" i="7"/>
  <c r="R3650" i="7"/>
  <c r="P3650" i="7"/>
  <c r="L3650" i="7"/>
  <c r="J3650" i="7"/>
  <c r="H3650" i="7"/>
  <c r="BL3648" i="7"/>
  <c r="BD3648" i="7"/>
  <c r="AV3648" i="7"/>
  <c r="BH3648" i="7" s="1"/>
  <c r="AT3648" i="7"/>
  <c r="AR3648" i="7"/>
  <c r="AL3648" i="7"/>
  <c r="AF3648" i="7"/>
  <c r="T3648" i="7"/>
  <c r="N3648" i="7"/>
  <c r="G3648" i="7"/>
  <c r="F3648" i="7"/>
  <c r="BL3646" i="7"/>
  <c r="BD3646" i="7"/>
  <c r="AV3646" i="7"/>
  <c r="BH3646" i="7" s="1"/>
  <c r="AT3646" i="7"/>
  <c r="AR3646" i="7"/>
  <c r="AL3646" i="7"/>
  <c r="AF3646" i="7"/>
  <c r="T3646" i="7"/>
  <c r="N3646" i="7"/>
  <c r="G3646" i="7"/>
  <c r="F3646" i="7"/>
  <c r="BL3644" i="7"/>
  <c r="BD3644" i="7"/>
  <c r="AV3644" i="7"/>
  <c r="BH3644" i="7" s="1"/>
  <c r="AT3644" i="7"/>
  <c r="AR3644" i="7"/>
  <c r="AL3644" i="7"/>
  <c r="AF3644" i="7"/>
  <c r="T3644" i="7"/>
  <c r="N3644" i="7"/>
  <c r="G3644" i="7"/>
  <c r="F3644" i="7"/>
  <c r="BL3642" i="7"/>
  <c r="BD3642" i="7"/>
  <c r="AV3642" i="7"/>
  <c r="BH3642" i="7" s="1"/>
  <c r="AT3642" i="7"/>
  <c r="AR3642" i="7"/>
  <c r="AL3642" i="7"/>
  <c r="AF3642" i="7"/>
  <c r="T3642" i="7"/>
  <c r="N3642" i="7"/>
  <c r="G3642" i="7"/>
  <c r="F3642" i="7"/>
  <c r="BL3640" i="7"/>
  <c r="BD3640" i="7"/>
  <c r="AV3640" i="7"/>
  <c r="BH3640" i="7" s="1"/>
  <c r="AT3640" i="7"/>
  <c r="AR3640" i="7"/>
  <c r="AL3640" i="7"/>
  <c r="AF3640" i="7"/>
  <c r="T3640" i="7"/>
  <c r="N3640" i="7"/>
  <c r="G3640" i="7"/>
  <c r="F3640" i="7"/>
  <c r="BL3638" i="7"/>
  <c r="BD3638" i="7"/>
  <c r="AV3638" i="7"/>
  <c r="BH3638" i="7" s="1"/>
  <c r="AT3638" i="7"/>
  <c r="AR3638" i="7"/>
  <c r="AL3638" i="7"/>
  <c r="AF3638" i="7"/>
  <c r="T3638" i="7"/>
  <c r="N3638" i="7"/>
  <c r="G3638" i="7"/>
  <c r="F3638" i="7"/>
  <c r="BL3636" i="7"/>
  <c r="BD3636" i="7"/>
  <c r="AV3636" i="7"/>
  <c r="BH3636" i="7" s="1"/>
  <c r="AT3636" i="7"/>
  <c r="AR3636" i="7"/>
  <c r="AL3636" i="7"/>
  <c r="AF3636" i="7"/>
  <c r="T3636" i="7"/>
  <c r="N3636" i="7"/>
  <c r="G3636" i="7"/>
  <c r="F3636" i="7"/>
  <c r="BL3634" i="7"/>
  <c r="BD3634" i="7"/>
  <c r="AV3634" i="7"/>
  <c r="BH3634" i="7" s="1"/>
  <c r="AT3634" i="7"/>
  <c r="AR3634" i="7"/>
  <c r="AL3634" i="7"/>
  <c r="AF3634" i="7"/>
  <c r="T3634" i="7"/>
  <c r="N3634" i="7"/>
  <c r="G3634" i="7"/>
  <c r="F3634" i="7"/>
  <c r="BL3632" i="7"/>
  <c r="BD3632" i="7"/>
  <c r="AV3632" i="7"/>
  <c r="BH3632" i="7" s="1"/>
  <c r="AT3632" i="7"/>
  <c r="AR3632" i="7"/>
  <c r="AL3632" i="7"/>
  <c r="AF3632" i="7"/>
  <c r="T3632" i="7"/>
  <c r="N3632" i="7"/>
  <c r="G3632" i="7"/>
  <c r="F3632" i="7"/>
  <c r="BL3630" i="7"/>
  <c r="BD3630" i="7"/>
  <c r="AV3630" i="7"/>
  <c r="BH3630" i="7" s="1"/>
  <c r="AT3630" i="7"/>
  <c r="AR3630" i="7"/>
  <c r="AL3630" i="7"/>
  <c r="AF3630" i="7"/>
  <c r="T3630" i="7"/>
  <c r="N3630" i="7"/>
  <c r="G3630" i="7"/>
  <c r="F3630" i="7"/>
  <c r="BL3628" i="7"/>
  <c r="BD3628" i="7"/>
  <c r="AV3628" i="7"/>
  <c r="BH3628" i="7" s="1"/>
  <c r="AT3628" i="7"/>
  <c r="AR3628" i="7"/>
  <c r="AL3628" i="7"/>
  <c r="AF3628" i="7"/>
  <c r="T3628" i="7"/>
  <c r="N3628" i="7"/>
  <c r="G3628" i="7"/>
  <c r="F3628" i="7"/>
  <c r="BL3626" i="7"/>
  <c r="BD3626" i="7"/>
  <c r="AV3626" i="7"/>
  <c r="BH3626" i="7" s="1"/>
  <c r="AT3626" i="7"/>
  <c r="AR3626" i="7"/>
  <c r="AL3626" i="7"/>
  <c r="AF3626" i="7"/>
  <c r="T3626" i="7"/>
  <c r="N3626" i="7"/>
  <c r="G3626" i="7"/>
  <c r="F3626" i="7"/>
  <c r="BL3624" i="7"/>
  <c r="BD3624" i="7"/>
  <c r="AV3624" i="7"/>
  <c r="BH3624" i="7" s="1"/>
  <c r="AT3624" i="7"/>
  <c r="AR3624" i="7"/>
  <c r="AL3624" i="7"/>
  <c r="AF3624" i="7"/>
  <c r="T3624" i="7"/>
  <c r="N3624" i="7"/>
  <c r="G3624" i="7"/>
  <c r="F3624" i="7"/>
  <c r="BL3622" i="7"/>
  <c r="BD3622" i="7"/>
  <c r="AV3622" i="7"/>
  <c r="AT3622" i="7"/>
  <c r="AR3622" i="7"/>
  <c r="AL3622" i="7"/>
  <c r="AF3622" i="7"/>
  <c r="T3622" i="7"/>
  <c r="N3622" i="7"/>
  <c r="G3622" i="7"/>
  <c r="F3622" i="7"/>
  <c r="BL3620" i="7"/>
  <c r="BD3620" i="7"/>
  <c r="AV3620" i="7"/>
  <c r="BH3620" i="7" s="1"/>
  <c r="AT3620" i="7"/>
  <c r="AR3620" i="7"/>
  <c r="AL3620" i="7"/>
  <c r="AF3620" i="7"/>
  <c r="T3620" i="7"/>
  <c r="N3620" i="7"/>
  <c r="G3620" i="7"/>
  <c r="F3620" i="7"/>
  <c r="BS3619" i="7"/>
  <c r="BS3618" i="7"/>
  <c r="BL3618" i="7"/>
  <c r="BD3618" i="7"/>
  <c r="AV3618" i="7"/>
  <c r="BH3618" i="7" s="1"/>
  <c r="AT3618" i="7"/>
  <c r="AR3618" i="7"/>
  <c r="AL3618" i="7"/>
  <c r="AF3618" i="7"/>
  <c r="T3618" i="7"/>
  <c r="N3618" i="7"/>
  <c r="G3618" i="7"/>
  <c r="F3618" i="7"/>
  <c r="BS3617" i="7"/>
  <c r="BS3616" i="7"/>
  <c r="BL3616" i="7"/>
  <c r="BD3616" i="7"/>
  <c r="AV3616" i="7"/>
  <c r="BH3616" i="7" s="1"/>
  <c r="AT3616" i="7"/>
  <c r="AR3616" i="7"/>
  <c r="AL3616" i="7"/>
  <c r="AF3616" i="7"/>
  <c r="T3616" i="7"/>
  <c r="N3616" i="7"/>
  <c r="G3616" i="7"/>
  <c r="F3616" i="7"/>
  <c r="BS3615" i="7"/>
  <c r="BS3614" i="7"/>
  <c r="BL3614" i="7"/>
  <c r="BD3614" i="7"/>
  <c r="AV3614" i="7"/>
  <c r="BH3614" i="7" s="1"/>
  <c r="AT3614" i="7"/>
  <c r="AR3614" i="7"/>
  <c r="AL3614" i="7"/>
  <c r="AF3614" i="7"/>
  <c r="T3614" i="7"/>
  <c r="N3614" i="7"/>
  <c r="G3614" i="7"/>
  <c r="F3614" i="7"/>
  <c r="BS3613" i="7"/>
  <c r="BS3612" i="7"/>
  <c r="BL3612" i="7"/>
  <c r="BD3612" i="7"/>
  <c r="AV3612" i="7"/>
  <c r="BH3612" i="7" s="1"/>
  <c r="AT3612" i="7"/>
  <c r="AR3612" i="7"/>
  <c r="AL3612" i="7"/>
  <c r="AF3612" i="7"/>
  <c r="T3612" i="7"/>
  <c r="N3612" i="7"/>
  <c r="G3612" i="7"/>
  <c r="F3612" i="7"/>
  <c r="BS3611" i="7"/>
  <c r="BS3610" i="7"/>
  <c r="BL3610" i="7"/>
  <c r="BD3610" i="7"/>
  <c r="AV3610" i="7"/>
  <c r="BH3610" i="7" s="1"/>
  <c r="AT3610" i="7"/>
  <c r="AR3610" i="7"/>
  <c r="AL3610" i="7"/>
  <c r="AF3610" i="7"/>
  <c r="T3610" i="7"/>
  <c r="N3610" i="7"/>
  <c r="G3610" i="7"/>
  <c r="F3610" i="7"/>
  <c r="BR3605" i="7"/>
  <c r="AS3598" i="7"/>
  <c r="AO3598" i="7"/>
  <c r="AH3598" i="7"/>
  <c r="AD3598" i="7"/>
  <c r="W3598" i="7"/>
  <c r="S3598" i="7"/>
  <c r="L3598" i="7"/>
  <c r="H3598" i="7"/>
  <c r="BL3593" i="7"/>
  <c r="BI3596" i="7" s="1"/>
  <c r="BD3593" i="7"/>
  <c r="AV3593" i="7"/>
  <c r="BH3593" i="7" s="1"/>
  <c r="AT3593" i="7"/>
  <c r="AR3593" i="7"/>
  <c r="AL3593" i="7"/>
  <c r="AF3593" i="7"/>
  <c r="T3593" i="7"/>
  <c r="N3593" i="7"/>
  <c r="BB3591" i="7"/>
  <c r="AZ3591" i="7"/>
  <c r="BD3591" i="7" s="1"/>
  <c r="AP3591" i="7"/>
  <c r="AN3591" i="7"/>
  <c r="AR3591" i="7" s="1"/>
  <c r="AJ3591" i="7"/>
  <c r="AH3591" i="7"/>
  <c r="AD3591" i="7"/>
  <c r="AV3591" i="7" s="1"/>
  <c r="AB3591" i="7"/>
  <c r="AF3591" i="7" s="1"/>
  <c r="Z3591" i="7"/>
  <c r="X3591" i="7"/>
  <c r="V3591" i="7"/>
  <c r="R3591" i="7"/>
  <c r="P3591" i="7"/>
  <c r="L3591" i="7"/>
  <c r="J3591" i="7"/>
  <c r="BP3595" i="7" s="1"/>
  <c r="H3591" i="7"/>
  <c r="BL3589" i="7"/>
  <c r="BD3589" i="7"/>
  <c r="AV3589" i="7"/>
  <c r="BH3589" i="7" s="1"/>
  <c r="AT3589" i="7"/>
  <c r="AR3589" i="7"/>
  <c r="AL3589" i="7"/>
  <c r="AF3589" i="7"/>
  <c r="T3589" i="7"/>
  <c r="N3589" i="7"/>
  <c r="G3589" i="7"/>
  <c r="F3589" i="7"/>
  <c r="BL3587" i="7"/>
  <c r="BD3587" i="7"/>
  <c r="AV3587" i="7"/>
  <c r="BH3587" i="7" s="1"/>
  <c r="AT3587" i="7"/>
  <c r="AR3587" i="7"/>
  <c r="AL3587" i="7"/>
  <c r="AF3587" i="7"/>
  <c r="T3587" i="7"/>
  <c r="N3587" i="7"/>
  <c r="G3587" i="7"/>
  <c r="F3587" i="7"/>
  <c r="BL3585" i="7"/>
  <c r="BD3585" i="7"/>
  <c r="AV3585" i="7"/>
  <c r="AT3585" i="7"/>
  <c r="AR3585" i="7"/>
  <c r="AL3585" i="7"/>
  <c r="AF3585" i="7"/>
  <c r="T3585" i="7"/>
  <c r="N3585" i="7"/>
  <c r="G3585" i="7"/>
  <c r="F3585" i="7"/>
  <c r="BL3583" i="7"/>
  <c r="BD3583" i="7"/>
  <c r="AV3583" i="7"/>
  <c r="BH3583" i="7" s="1"/>
  <c r="AT3583" i="7"/>
  <c r="AR3583" i="7"/>
  <c r="AL3583" i="7"/>
  <c r="AF3583" i="7"/>
  <c r="T3583" i="7"/>
  <c r="N3583" i="7"/>
  <c r="G3583" i="7"/>
  <c r="F3583" i="7"/>
  <c r="BL3581" i="7"/>
  <c r="BD3581" i="7"/>
  <c r="AV3581" i="7"/>
  <c r="BH3581" i="7" s="1"/>
  <c r="AT3581" i="7"/>
  <c r="AR3581" i="7"/>
  <c r="AL3581" i="7"/>
  <c r="AF3581" i="7"/>
  <c r="T3581" i="7"/>
  <c r="N3581" i="7"/>
  <c r="G3581" i="7"/>
  <c r="F3581" i="7"/>
  <c r="BL3579" i="7"/>
  <c r="BD3579" i="7"/>
  <c r="AV3579" i="7"/>
  <c r="BH3579" i="7" s="1"/>
  <c r="AT3579" i="7"/>
  <c r="AR3579" i="7"/>
  <c r="AL3579" i="7"/>
  <c r="AF3579" i="7"/>
  <c r="T3579" i="7"/>
  <c r="N3579" i="7"/>
  <c r="G3579" i="7"/>
  <c r="F3579" i="7"/>
  <c r="BL3577" i="7"/>
  <c r="BD3577" i="7"/>
  <c r="AV3577" i="7"/>
  <c r="BH3577" i="7" s="1"/>
  <c r="AT3577" i="7"/>
  <c r="AR3577" i="7"/>
  <c r="AL3577" i="7"/>
  <c r="AF3577" i="7"/>
  <c r="T3577" i="7"/>
  <c r="N3577" i="7"/>
  <c r="G3577" i="7"/>
  <c r="F3577" i="7"/>
  <c r="BL3575" i="7"/>
  <c r="BD3575" i="7"/>
  <c r="AV3575" i="7"/>
  <c r="BH3575" i="7" s="1"/>
  <c r="AT3575" i="7"/>
  <c r="AR3575" i="7"/>
  <c r="AL3575" i="7"/>
  <c r="AF3575" i="7"/>
  <c r="T3575" i="7"/>
  <c r="N3575" i="7"/>
  <c r="G3575" i="7"/>
  <c r="F3575" i="7"/>
  <c r="BL3573" i="7"/>
  <c r="BD3573" i="7"/>
  <c r="AV3573" i="7"/>
  <c r="BH3573" i="7" s="1"/>
  <c r="AT3573" i="7"/>
  <c r="AR3573" i="7"/>
  <c r="AL3573" i="7"/>
  <c r="AF3573" i="7"/>
  <c r="T3573" i="7"/>
  <c r="N3573" i="7"/>
  <c r="G3573" i="7"/>
  <c r="F3573" i="7"/>
  <c r="BL3571" i="7"/>
  <c r="BD3571" i="7"/>
  <c r="AV3571" i="7"/>
  <c r="BH3571" i="7" s="1"/>
  <c r="AT3571" i="7"/>
  <c r="AR3571" i="7"/>
  <c r="AL3571" i="7"/>
  <c r="AF3571" i="7"/>
  <c r="T3571" i="7"/>
  <c r="N3571" i="7"/>
  <c r="G3571" i="7"/>
  <c r="F3571" i="7"/>
  <c r="BL3569" i="7"/>
  <c r="BD3569" i="7"/>
  <c r="AV3569" i="7"/>
  <c r="BH3569" i="7" s="1"/>
  <c r="AT3569" i="7"/>
  <c r="AR3569" i="7"/>
  <c r="AL3569" i="7"/>
  <c r="AF3569" i="7"/>
  <c r="T3569" i="7"/>
  <c r="N3569" i="7"/>
  <c r="G3569" i="7"/>
  <c r="F3569" i="7"/>
  <c r="BL3567" i="7"/>
  <c r="BD3567" i="7"/>
  <c r="AV3567" i="7"/>
  <c r="BH3567" i="7" s="1"/>
  <c r="AT3567" i="7"/>
  <c r="AR3567" i="7"/>
  <c r="AL3567" i="7"/>
  <c r="AF3567" i="7"/>
  <c r="T3567" i="7"/>
  <c r="N3567" i="7"/>
  <c r="G3567" i="7"/>
  <c r="F3567" i="7"/>
  <c r="BL3565" i="7"/>
  <c r="BD3565" i="7"/>
  <c r="AV3565" i="7"/>
  <c r="BH3565" i="7" s="1"/>
  <c r="AT3565" i="7"/>
  <c r="AR3565" i="7"/>
  <c r="AL3565" i="7"/>
  <c r="AF3565" i="7"/>
  <c r="T3565" i="7"/>
  <c r="N3565" i="7"/>
  <c r="G3565" i="7"/>
  <c r="F3565" i="7"/>
  <c r="BL3563" i="7"/>
  <c r="BD3563" i="7"/>
  <c r="AV3563" i="7"/>
  <c r="AT3563" i="7"/>
  <c r="AR3563" i="7"/>
  <c r="AL3563" i="7"/>
  <c r="AF3563" i="7"/>
  <c r="T3563" i="7"/>
  <c r="N3563" i="7"/>
  <c r="G3563" i="7"/>
  <c r="F3563" i="7"/>
  <c r="BL3561" i="7"/>
  <c r="BD3561" i="7"/>
  <c r="AV3561" i="7"/>
  <c r="BH3561" i="7" s="1"/>
  <c r="AT3561" i="7"/>
  <c r="AR3561" i="7"/>
  <c r="AL3561" i="7"/>
  <c r="AF3561" i="7"/>
  <c r="T3561" i="7"/>
  <c r="N3561" i="7"/>
  <c r="G3561" i="7"/>
  <c r="F3561" i="7"/>
  <c r="BS3560" i="7"/>
  <c r="BS3559" i="7"/>
  <c r="BL3559" i="7"/>
  <c r="BD3559" i="7"/>
  <c r="AV3559" i="7"/>
  <c r="BH3559" i="7" s="1"/>
  <c r="AT3559" i="7"/>
  <c r="AR3559" i="7"/>
  <c r="AL3559" i="7"/>
  <c r="AF3559" i="7"/>
  <c r="T3559" i="7"/>
  <c r="N3559" i="7"/>
  <c r="G3559" i="7"/>
  <c r="F3559" i="7"/>
  <c r="BS3558" i="7"/>
  <c r="BS3557" i="7"/>
  <c r="BL3557" i="7"/>
  <c r="BD3557" i="7"/>
  <c r="AV3557" i="7"/>
  <c r="BH3557" i="7" s="1"/>
  <c r="AT3557" i="7"/>
  <c r="AR3557" i="7"/>
  <c r="AL3557" i="7"/>
  <c r="AF3557" i="7"/>
  <c r="T3557" i="7"/>
  <c r="N3557" i="7"/>
  <c r="G3557" i="7"/>
  <c r="F3557" i="7"/>
  <c r="BS3556" i="7"/>
  <c r="BS3555" i="7"/>
  <c r="BL3555" i="7"/>
  <c r="BD3555" i="7"/>
  <c r="AV3555" i="7"/>
  <c r="BH3555" i="7" s="1"/>
  <c r="AT3555" i="7"/>
  <c r="AR3555" i="7"/>
  <c r="AL3555" i="7"/>
  <c r="AF3555" i="7"/>
  <c r="T3555" i="7"/>
  <c r="N3555" i="7"/>
  <c r="G3555" i="7"/>
  <c r="F3555" i="7"/>
  <c r="BS3554" i="7"/>
  <c r="BS3553" i="7"/>
  <c r="BL3553" i="7"/>
  <c r="BD3553" i="7"/>
  <c r="AV3553" i="7"/>
  <c r="BH3553" i="7" s="1"/>
  <c r="AT3553" i="7"/>
  <c r="AR3553" i="7"/>
  <c r="AL3553" i="7"/>
  <c r="AF3553" i="7"/>
  <c r="T3553" i="7"/>
  <c r="N3553" i="7"/>
  <c r="G3553" i="7"/>
  <c r="F3553" i="7"/>
  <c r="BS3552" i="7"/>
  <c r="BS3551" i="7"/>
  <c r="BL3551" i="7"/>
  <c r="BD3551" i="7"/>
  <c r="AV3551" i="7"/>
  <c r="BH3551" i="7" s="1"/>
  <c r="AT3551" i="7"/>
  <c r="AR3551" i="7"/>
  <c r="AL3551" i="7"/>
  <c r="AF3551" i="7"/>
  <c r="T3551" i="7"/>
  <c r="N3551" i="7"/>
  <c r="G3551" i="7"/>
  <c r="F3551" i="7"/>
  <c r="BR3546" i="7"/>
  <c r="AS3539" i="7"/>
  <c r="AO3539" i="7"/>
  <c r="AH3539" i="7"/>
  <c r="AD3539" i="7"/>
  <c r="W3539" i="7"/>
  <c r="S3539" i="7"/>
  <c r="L3539" i="7"/>
  <c r="H3539" i="7"/>
  <c r="BL3534" i="7"/>
  <c r="BI3537" i="7" s="1"/>
  <c r="BD3534" i="7"/>
  <c r="AV3534" i="7"/>
  <c r="BH3534" i="7" s="1"/>
  <c r="AT3534" i="7"/>
  <c r="AR3534" i="7"/>
  <c r="AL3534" i="7"/>
  <c r="AF3534" i="7"/>
  <c r="T3534" i="7"/>
  <c r="N3534" i="7"/>
  <c r="BB3532" i="7"/>
  <c r="AZ3532" i="7"/>
  <c r="AP3532" i="7"/>
  <c r="AN3532" i="7"/>
  <c r="AJ3532" i="7"/>
  <c r="AH3532" i="7"/>
  <c r="AL3532" i="7" s="1"/>
  <c r="AD3532" i="7"/>
  <c r="AV3532" i="7" s="1"/>
  <c r="AB3532" i="7"/>
  <c r="AT3532" i="7" s="1"/>
  <c r="Z3532" i="7"/>
  <c r="X3532" i="7"/>
  <c r="V3532" i="7"/>
  <c r="R3532" i="7"/>
  <c r="P3532" i="7"/>
  <c r="L3532" i="7"/>
  <c r="J3532" i="7"/>
  <c r="BP3536" i="7" s="1"/>
  <c r="H3532" i="7"/>
  <c r="BL3530" i="7"/>
  <c r="BD3530" i="7"/>
  <c r="AV3530" i="7"/>
  <c r="BH3530" i="7" s="1"/>
  <c r="AT3530" i="7"/>
  <c r="AR3530" i="7"/>
  <c r="AL3530" i="7"/>
  <c r="AF3530" i="7"/>
  <c r="T3530" i="7"/>
  <c r="N3530" i="7"/>
  <c r="G3530" i="7"/>
  <c r="F3530" i="7"/>
  <c r="BL3528" i="7"/>
  <c r="BD3528" i="7"/>
  <c r="AV3528" i="7"/>
  <c r="BH3528" i="7" s="1"/>
  <c r="AT3528" i="7"/>
  <c r="AR3528" i="7"/>
  <c r="AL3528" i="7"/>
  <c r="AF3528" i="7"/>
  <c r="T3528" i="7"/>
  <c r="N3528" i="7"/>
  <c r="G3528" i="7"/>
  <c r="F3528" i="7"/>
  <c r="BL3526" i="7"/>
  <c r="BD3526" i="7"/>
  <c r="AV3526" i="7"/>
  <c r="BH3526" i="7" s="1"/>
  <c r="AT3526" i="7"/>
  <c r="AR3526" i="7"/>
  <c r="AL3526" i="7"/>
  <c r="AF3526" i="7"/>
  <c r="T3526" i="7"/>
  <c r="N3526" i="7"/>
  <c r="G3526" i="7"/>
  <c r="F3526" i="7"/>
  <c r="BL3524" i="7"/>
  <c r="BD3524" i="7"/>
  <c r="AV3524" i="7"/>
  <c r="BH3524" i="7" s="1"/>
  <c r="AT3524" i="7"/>
  <c r="AR3524" i="7"/>
  <c r="AL3524" i="7"/>
  <c r="AF3524" i="7"/>
  <c r="T3524" i="7"/>
  <c r="N3524" i="7"/>
  <c r="G3524" i="7"/>
  <c r="F3524" i="7"/>
  <c r="BL3522" i="7"/>
  <c r="BD3522" i="7"/>
  <c r="AV3522" i="7"/>
  <c r="BH3522" i="7" s="1"/>
  <c r="AT3522" i="7"/>
  <c r="AR3522" i="7"/>
  <c r="AL3522" i="7"/>
  <c r="AF3522" i="7"/>
  <c r="T3522" i="7"/>
  <c r="N3522" i="7"/>
  <c r="G3522" i="7"/>
  <c r="F3522" i="7"/>
  <c r="BL3520" i="7"/>
  <c r="BD3520" i="7"/>
  <c r="AV3520" i="7"/>
  <c r="BH3520" i="7" s="1"/>
  <c r="AT3520" i="7"/>
  <c r="AR3520" i="7"/>
  <c r="AL3520" i="7"/>
  <c r="AF3520" i="7"/>
  <c r="T3520" i="7"/>
  <c r="N3520" i="7"/>
  <c r="G3520" i="7"/>
  <c r="F3520" i="7"/>
  <c r="BL3518" i="7"/>
  <c r="BD3518" i="7"/>
  <c r="AV3518" i="7"/>
  <c r="BH3518" i="7" s="1"/>
  <c r="AT3518" i="7"/>
  <c r="AR3518" i="7"/>
  <c r="AL3518" i="7"/>
  <c r="AF3518" i="7"/>
  <c r="T3518" i="7"/>
  <c r="N3518" i="7"/>
  <c r="G3518" i="7"/>
  <c r="F3518" i="7"/>
  <c r="BL3516" i="7"/>
  <c r="BD3516" i="7"/>
  <c r="AV3516" i="7"/>
  <c r="BH3516" i="7" s="1"/>
  <c r="AT3516" i="7"/>
  <c r="AR3516" i="7"/>
  <c r="AL3516" i="7"/>
  <c r="AF3516" i="7"/>
  <c r="T3516" i="7"/>
  <c r="N3516" i="7"/>
  <c r="G3516" i="7"/>
  <c r="F3516" i="7"/>
  <c r="BL3514" i="7"/>
  <c r="BD3514" i="7"/>
  <c r="AV3514" i="7"/>
  <c r="BH3514" i="7" s="1"/>
  <c r="AT3514" i="7"/>
  <c r="AR3514" i="7"/>
  <c r="AL3514" i="7"/>
  <c r="AF3514" i="7"/>
  <c r="T3514" i="7"/>
  <c r="N3514" i="7"/>
  <c r="G3514" i="7"/>
  <c r="F3514" i="7"/>
  <c r="BL3512" i="7"/>
  <c r="BD3512" i="7"/>
  <c r="AV3512" i="7"/>
  <c r="BH3512" i="7" s="1"/>
  <c r="AT3512" i="7"/>
  <c r="AR3512" i="7"/>
  <c r="AL3512" i="7"/>
  <c r="AF3512" i="7"/>
  <c r="T3512" i="7"/>
  <c r="N3512" i="7"/>
  <c r="G3512" i="7"/>
  <c r="F3512" i="7"/>
  <c r="BL3510" i="7"/>
  <c r="BD3510" i="7"/>
  <c r="AV3510" i="7"/>
  <c r="BH3510" i="7" s="1"/>
  <c r="AT3510" i="7"/>
  <c r="AR3510" i="7"/>
  <c r="AL3510" i="7"/>
  <c r="AF3510" i="7"/>
  <c r="T3510" i="7"/>
  <c r="N3510" i="7"/>
  <c r="G3510" i="7"/>
  <c r="F3510" i="7"/>
  <c r="BL3508" i="7"/>
  <c r="BD3508" i="7"/>
  <c r="AV3508" i="7"/>
  <c r="BH3508" i="7" s="1"/>
  <c r="AT3508" i="7"/>
  <c r="AR3508" i="7"/>
  <c r="AL3508" i="7"/>
  <c r="AF3508" i="7"/>
  <c r="T3508" i="7"/>
  <c r="N3508" i="7"/>
  <c r="G3508" i="7"/>
  <c r="F3508" i="7"/>
  <c r="BL3506" i="7"/>
  <c r="BD3506" i="7"/>
  <c r="AV3506" i="7"/>
  <c r="BH3506" i="7" s="1"/>
  <c r="AT3506" i="7"/>
  <c r="AR3506" i="7"/>
  <c r="AL3506" i="7"/>
  <c r="AF3506" i="7"/>
  <c r="T3506" i="7"/>
  <c r="N3506" i="7"/>
  <c r="G3506" i="7"/>
  <c r="F3506" i="7"/>
  <c r="BL3504" i="7"/>
  <c r="BD3504" i="7"/>
  <c r="AV3504" i="7"/>
  <c r="BH3504" i="7" s="1"/>
  <c r="AT3504" i="7"/>
  <c r="AR3504" i="7"/>
  <c r="AL3504" i="7"/>
  <c r="AF3504" i="7"/>
  <c r="T3504" i="7"/>
  <c r="N3504" i="7"/>
  <c r="G3504" i="7"/>
  <c r="F3504" i="7"/>
  <c r="BL3502" i="7"/>
  <c r="BD3502" i="7"/>
  <c r="AV3502" i="7"/>
  <c r="BH3502" i="7" s="1"/>
  <c r="AT3502" i="7"/>
  <c r="AR3502" i="7"/>
  <c r="AL3502" i="7"/>
  <c r="AF3502" i="7"/>
  <c r="T3502" i="7"/>
  <c r="N3502" i="7"/>
  <c r="G3502" i="7"/>
  <c r="F3502" i="7"/>
  <c r="BS3501" i="7"/>
  <c r="BS3500" i="7"/>
  <c r="BL3500" i="7"/>
  <c r="BD3500" i="7"/>
  <c r="AV3500" i="7"/>
  <c r="BH3500" i="7" s="1"/>
  <c r="AT3500" i="7"/>
  <c r="AR3500" i="7"/>
  <c r="AL3500" i="7"/>
  <c r="AF3500" i="7"/>
  <c r="T3500" i="7"/>
  <c r="N3500" i="7"/>
  <c r="G3500" i="7"/>
  <c r="F3500" i="7"/>
  <c r="BS3499" i="7"/>
  <c r="BS3498" i="7"/>
  <c r="BL3498" i="7"/>
  <c r="BD3498" i="7"/>
  <c r="AV3498" i="7"/>
  <c r="BH3498" i="7" s="1"/>
  <c r="AT3498" i="7"/>
  <c r="AR3498" i="7"/>
  <c r="AL3498" i="7"/>
  <c r="AF3498" i="7"/>
  <c r="T3498" i="7"/>
  <c r="N3498" i="7"/>
  <c r="G3498" i="7"/>
  <c r="F3498" i="7"/>
  <c r="BS3497" i="7"/>
  <c r="BS3496" i="7"/>
  <c r="BL3496" i="7"/>
  <c r="BD3496" i="7"/>
  <c r="AV3496" i="7"/>
  <c r="BH3496" i="7" s="1"/>
  <c r="AT3496" i="7"/>
  <c r="AR3496" i="7"/>
  <c r="AL3496" i="7"/>
  <c r="AF3496" i="7"/>
  <c r="T3496" i="7"/>
  <c r="N3496" i="7"/>
  <c r="G3496" i="7"/>
  <c r="F3496" i="7"/>
  <c r="BS3495" i="7"/>
  <c r="BS3494" i="7"/>
  <c r="BL3494" i="7"/>
  <c r="BD3494" i="7"/>
  <c r="AV3494" i="7"/>
  <c r="BH3494" i="7" s="1"/>
  <c r="AT3494" i="7"/>
  <c r="AR3494" i="7"/>
  <c r="AL3494" i="7"/>
  <c r="AF3494" i="7"/>
  <c r="T3494" i="7"/>
  <c r="N3494" i="7"/>
  <c r="G3494" i="7"/>
  <c r="F3494" i="7"/>
  <c r="BS3493" i="7"/>
  <c r="BS3492" i="7"/>
  <c r="BL3492" i="7"/>
  <c r="BD3492" i="7"/>
  <c r="AV3492" i="7"/>
  <c r="BH3492" i="7" s="1"/>
  <c r="AT3492" i="7"/>
  <c r="AR3492" i="7"/>
  <c r="AL3492" i="7"/>
  <c r="AF3492" i="7"/>
  <c r="T3492" i="7"/>
  <c r="N3492" i="7"/>
  <c r="G3492" i="7"/>
  <c r="F3492" i="7"/>
  <c r="BR3487" i="7"/>
  <c r="AS3480" i="7"/>
  <c r="AO3480" i="7"/>
  <c r="AH3480" i="7"/>
  <c r="AD3480" i="7"/>
  <c r="W3480" i="7"/>
  <c r="S3480" i="7"/>
  <c r="L3480" i="7"/>
  <c r="H3480" i="7"/>
  <c r="BL3475" i="7"/>
  <c r="BI3478" i="7" s="1"/>
  <c r="BD3475" i="7"/>
  <c r="AV3475" i="7"/>
  <c r="BH3475" i="7" s="1"/>
  <c r="AT3475" i="7"/>
  <c r="AR3475" i="7"/>
  <c r="AL3475" i="7"/>
  <c r="AF3475" i="7"/>
  <c r="T3475" i="7"/>
  <c r="N3475" i="7"/>
  <c r="BB3473" i="7"/>
  <c r="AZ3473" i="7"/>
  <c r="AP3473" i="7"/>
  <c r="AN3473" i="7"/>
  <c r="AJ3473" i="7"/>
  <c r="AH3473" i="7"/>
  <c r="AL3473" i="7" s="1"/>
  <c r="AD3473" i="7"/>
  <c r="AV3473" i="7" s="1"/>
  <c r="AB3473" i="7"/>
  <c r="AT3473" i="7" s="1"/>
  <c r="Z3473" i="7"/>
  <c r="X3473" i="7"/>
  <c r="V3473" i="7"/>
  <c r="R3473" i="7"/>
  <c r="P3473" i="7"/>
  <c r="L3473" i="7"/>
  <c r="J3473" i="7"/>
  <c r="BP3477" i="7" s="1"/>
  <c r="H3473" i="7"/>
  <c r="BL3471" i="7"/>
  <c r="BD3471" i="7"/>
  <c r="AV3471" i="7"/>
  <c r="BH3471" i="7" s="1"/>
  <c r="AT3471" i="7"/>
  <c r="AR3471" i="7"/>
  <c r="AL3471" i="7"/>
  <c r="AF3471" i="7"/>
  <c r="T3471" i="7"/>
  <c r="N3471" i="7"/>
  <c r="G3471" i="7"/>
  <c r="F3471" i="7"/>
  <c r="BL3469" i="7"/>
  <c r="BD3469" i="7"/>
  <c r="AV3469" i="7"/>
  <c r="BH3469" i="7" s="1"/>
  <c r="AT3469" i="7"/>
  <c r="AR3469" i="7"/>
  <c r="AL3469" i="7"/>
  <c r="AF3469" i="7"/>
  <c r="T3469" i="7"/>
  <c r="N3469" i="7"/>
  <c r="G3469" i="7"/>
  <c r="F3469" i="7"/>
  <c r="BL3467" i="7"/>
  <c r="BD3467" i="7"/>
  <c r="AV3467" i="7"/>
  <c r="BH3467" i="7" s="1"/>
  <c r="AT3467" i="7"/>
  <c r="AR3467" i="7"/>
  <c r="AL3467" i="7"/>
  <c r="AF3467" i="7"/>
  <c r="T3467" i="7"/>
  <c r="N3467" i="7"/>
  <c r="G3467" i="7"/>
  <c r="F3467" i="7"/>
  <c r="BL3465" i="7"/>
  <c r="BD3465" i="7"/>
  <c r="AV3465" i="7"/>
  <c r="BH3465" i="7" s="1"/>
  <c r="AT3465" i="7"/>
  <c r="AR3465" i="7"/>
  <c r="AL3465" i="7"/>
  <c r="AF3465" i="7"/>
  <c r="T3465" i="7"/>
  <c r="N3465" i="7"/>
  <c r="G3465" i="7"/>
  <c r="F3465" i="7"/>
  <c r="BL3463" i="7"/>
  <c r="BD3463" i="7"/>
  <c r="AV3463" i="7"/>
  <c r="BH3463" i="7" s="1"/>
  <c r="AT3463" i="7"/>
  <c r="AR3463" i="7"/>
  <c r="AL3463" i="7"/>
  <c r="AF3463" i="7"/>
  <c r="T3463" i="7"/>
  <c r="N3463" i="7"/>
  <c r="G3463" i="7"/>
  <c r="F3463" i="7"/>
  <c r="BL3461" i="7"/>
  <c r="BD3461" i="7"/>
  <c r="AV3461" i="7"/>
  <c r="BH3461" i="7" s="1"/>
  <c r="AT3461" i="7"/>
  <c r="AR3461" i="7"/>
  <c r="AL3461" i="7"/>
  <c r="AF3461" i="7"/>
  <c r="T3461" i="7"/>
  <c r="N3461" i="7"/>
  <c r="G3461" i="7"/>
  <c r="F3461" i="7"/>
  <c r="BL3459" i="7"/>
  <c r="BD3459" i="7"/>
  <c r="AV3459" i="7"/>
  <c r="BH3459" i="7" s="1"/>
  <c r="AT3459" i="7"/>
  <c r="AR3459" i="7"/>
  <c r="AL3459" i="7"/>
  <c r="AF3459" i="7"/>
  <c r="T3459" i="7"/>
  <c r="N3459" i="7"/>
  <c r="G3459" i="7"/>
  <c r="F3459" i="7"/>
  <c r="BL3457" i="7"/>
  <c r="BD3457" i="7"/>
  <c r="AV3457" i="7"/>
  <c r="BH3457" i="7" s="1"/>
  <c r="AT3457" i="7"/>
  <c r="AR3457" i="7"/>
  <c r="AL3457" i="7"/>
  <c r="AF3457" i="7"/>
  <c r="T3457" i="7"/>
  <c r="N3457" i="7"/>
  <c r="G3457" i="7"/>
  <c r="F3457" i="7"/>
  <c r="BL3455" i="7"/>
  <c r="BD3455" i="7"/>
  <c r="AV3455" i="7"/>
  <c r="BH3455" i="7" s="1"/>
  <c r="AT3455" i="7"/>
  <c r="AR3455" i="7"/>
  <c r="AL3455" i="7"/>
  <c r="AF3455" i="7"/>
  <c r="T3455" i="7"/>
  <c r="N3455" i="7"/>
  <c r="G3455" i="7"/>
  <c r="F3455" i="7"/>
  <c r="BL3453" i="7"/>
  <c r="BD3453" i="7"/>
  <c r="AV3453" i="7"/>
  <c r="BH3453" i="7" s="1"/>
  <c r="AT3453" i="7"/>
  <c r="AR3453" i="7"/>
  <c r="AL3453" i="7"/>
  <c r="AF3453" i="7"/>
  <c r="T3453" i="7"/>
  <c r="N3453" i="7"/>
  <c r="G3453" i="7"/>
  <c r="F3453" i="7"/>
  <c r="BL3451" i="7"/>
  <c r="BD3451" i="7"/>
  <c r="AV3451" i="7"/>
  <c r="BH3451" i="7" s="1"/>
  <c r="AT3451" i="7"/>
  <c r="AR3451" i="7"/>
  <c r="AL3451" i="7"/>
  <c r="AF3451" i="7"/>
  <c r="T3451" i="7"/>
  <c r="N3451" i="7"/>
  <c r="G3451" i="7"/>
  <c r="F3451" i="7"/>
  <c r="BL3449" i="7"/>
  <c r="BD3449" i="7"/>
  <c r="AV3449" i="7"/>
  <c r="BH3449" i="7" s="1"/>
  <c r="AT3449" i="7"/>
  <c r="AR3449" i="7"/>
  <c r="AL3449" i="7"/>
  <c r="AF3449" i="7"/>
  <c r="T3449" i="7"/>
  <c r="N3449" i="7"/>
  <c r="G3449" i="7"/>
  <c r="F3449" i="7"/>
  <c r="BL3447" i="7"/>
  <c r="BD3447" i="7"/>
  <c r="AV3447" i="7"/>
  <c r="BH3447" i="7" s="1"/>
  <c r="AT3447" i="7"/>
  <c r="AR3447" i="7"/>
  <c r="AL3447" i="7"/>
  <c r="AF3447" i="7"/>
  <c r="T3447" i="7"/>
  <c r="N3447" i="7"/>
  <c r="G3447" i="7"/>
  <c r="F3447" i="7"/>
  <c r="BL3445" i="7"/>
  <c r="BD3445" i="7"/>
  <c r="AV3445" i="7"/>
  <c r="BH3445" i="7" s="1"/>
  <c r="AT3445" i="7"/>
  <c r="AR3445" i="7"/>
  <c r="AL3445" i="7"/>
  <c r="AF3445" i="7"/>
  <c r="T3445" i="7"/>
  <c r="N3445" i="7"/>
  <c r="G3445" i="7"/>
  <c r="F3445" i="7"/>
  <c r="BL3443" i="7"/>
  <c r="BD3443" i="7"/>
  <c r="AV3443" i="7"/>
  <c r="BH3443" i="7" s="1"/>
  <c r="AT3443" i="7"/>
  <c r="AR3443" i="7"/>
  <c r="AL3443" i="7"/>
  <c r="AF3443" i="7"/>
  <c r="T3443" i="7"/>
  <c r="N3443" i="7"/>
  <c r="G3443" i="7"/>
  <c r="F3443" i="7"/>
  <c r="BS3442" i="7"/>
  <c r="BS3441" i="7"/>
  <c r="BL3441" i="7"/>
  <c r="BD3441" i="7"/>
  <c r="AV3441" i="7"/>
  <c r="BH3441" i="7" s="1"/>
  <c r="AT3441" i="7"/>
  <c r="AR3441" i="7"/>
  <c r="AL3441" i="7"/>
  <c r="AF3441" i="7"/>
  <c r="T3441" i="7"/>
  <c r="N3441" i="7"/>
  <c r="G3441" i="7"/>
  <c r="F3441" i="7"/>
  <c r="BS3440" i="7"/>
  <c r="BS3439" i="7"/>
  <c r="BL3439" i="7"/>
  <c r="BD3439" i="7"/>
  <c r="AV3439" i="7"/>
  <c r="BH3439" i="7" s="1"/>
  <c r="AT3439" i="7"/>
  <c r="AR3439" i="7"/>
  <c r="AL3439" i="7"/>
  <c r="AF3439" i="7"/>
  <c r="T3439" i="7"/>
  <c r="N3439" i="7"/>
  <c r="G3439" i="7"/>
  <c r="F3439" i="7"/>
  <c r="BS3438" i="7"/>
  <c r="BS3437" i="7"/>
  <c r="BL3437" i="7"/>
  <c r="BD3437" i="7"/>
  <c r="AV3437" i="7"/>
  <c r="BH3437" i="7" s="1"/>
  <c r="AT3437" i="7"/>
  <c r="AR3437" i="7"/>
  <c r="AL3437" i="7"/>
  <c r="AF3437" i="7"/>
  <c r="T3437" i="7"/>
  <c r="N3437" i="7"/>
  <c r="G3437" i="7"/>
  <c r="F3437" i="7"/>
  <c r="BS3436" i="7"/>
  <c r="BS3435" i="7"/>
  <c r="BL3435" i="7"/>
  <c r="BD3435" i="7"/>
  <c r="AV3435" i="7"/>
  <c r="BH3435" i="7" s="1"/>
  <c r="AT3435" i="7"/>
  <c r="AR3435" i="7"/>
  <c r="AL3435" i="7"/>
  <c r="AF3435" i="7"/>
  <c r="T3435" i="7"/>
  <c r="N3435" i="7"/>
  <c r="G3435" i="7"/>
  <c r="F3435" i="7"/>
  <c r="BS3434" i="7"/>
  <c r="BS3433" i="7"/>
  <c r="BL3433" i="7"/>
  <c r="BD3433" i="7"/>
  <c r="AV3433" i="7"/>
  <c r="BH3433" i="7" s="1"/>
  <c r="AT3433" i="7"/>
  <c r="AR3433" i="7"/>
  <c r="AL3433" i="7"/>
  <c r="AF3433" i="7"/>
  <c r="T3433" i="7"/>
  <c r="N3433" i="7"/>
  <c r="G3433" i="7"/>
  <c r="F3433" i="7"/>
  <c r="BR3428" i="7"/>
  <c r="AS3421" i="7"/>
  <c r="AO3421" i="7"/>
  <c r="AH3421" i="7"/>
  <c r="AD3421" i="7"/>
  <c r="W3421" i="7"/>
  <c r="S3421" i="7"/>
  <c r="L3421" i="7"/>
  <c r="H3421" i="7"/>
  <c r="BL3416" i="7"/>
  <c r="BI3419" i="7" s="1"/>
  <c r="BD3416" i="7"/>
  <c r="AV3416" i="7"/>
  <c r="BH3416" i="7" s="1"/>
  <c r="AT3416" i="7"/>
  <c r="AR3416" i="7"/>
  <c r="AL3416" i="7"/>
  <c r="AF3416" i="7"/>
  <c r="T3416" i="7"/>
  <c r="N3416" i="7"/>
  <c r="BB3414" i="7"/>
  <c r="AZ3414" i="7"/>
  <c r="AP3414" i="7"/>
  <c r="AN3414" i="7"/>
  <c r="AR3414" i="7" s="1"/>
  <c r="AJ3414" i="7"/>
  <c r="AH3414" i="7"/>
  <c r="AL3414" i="7" s="1"/>
  <c r="AD3414" i="7"/>
  <c r="AV3414" i="7" s="1"/>
  <c r="AB3414" i="7"/>
  <c r="AT3414" i="7" s="1"/>
  <c r="Z3414" i="7"/>
  <c r="X3414" i="7"/>
  <c r="V3414" i="7"/>
  <c r="R3414" i="7"/>
  <c r="P3414" i="7"/>
  <c r="L3414" i="7"/>
  <c r="J3414" i="7"/>
  <c r="BP3418" i="7" s="1"/>
  <c r="H3414" i="7"/>
  <c r="BL3412" i="7"/>
  <c r="BD3412" i="7"/>
  <c r="AV3412" i="7"/>
  <c r="BH3412" i="7" s="1"/>
  <c r="AT3412" i="7"/>
  <c r="AR3412" i="7"/>
  <c r="AL3412" i="7"/>
  <c r="AF3412" i="7"/>
  <c r="T3412" i="7"/>
  <c r="N3412" i="7"/>
  <c r="G3412" i="7"/>
  <c r="F3412" i="7"/>
  <c r="BL3410" i="7"/>
  <c r="BD3410" i="7"/>
  <c r="AV3410" i="7"/>
  <c r="BH3410" i="7" s="1"/>
  <c r="AT3410" i="7"/>
  <c r="AR3410" i="7"/>
  <c r="AL3410" i="7"/>
  <c r="AF3410" i="7"/>
  <c r="T3410" i="7"/>
  <c r="N3410" i="7"/>
  <c r="G3410" i="7"/>
  <c r="F3410" i="7"/>
  <c r="BL3408" i="7"/>
  <c r="BD3408" i="7"/>
  <c r="AV3408" i="7"/>
  <c r="BH3408" i="7" s="1"/>
  <c r="AT3408" i="7"/>
  <c r="AR3408" i="7"/>
  <c r="AL3408" i="7"/>
  <c r="AF3408" i="7"/>
  <c r="T3408" i="7"/>
  <c r="N3408" i="7"/>
  <c r="G3408" i="7"/>
  <c r="F3408" i="7"/>
  <c r="BL3406" i="7"/>
  <c r="BD3406" i="7"/>
  <c r="AV3406" i="7"/>
  <c r="BH3406" i="7" s="1"/>
  <c r="AT3406" i="7"/>
  <c r="AR3406" i="7"/>
  <c r="AL3406" i="7"/>
  <c r="AF3406" i="7"/>
  <c r="T3406" i="7"/>
  <c r="N3406" i="7"/>
  <c r="G3406" i="7"/>
  <c r="F3406" i="7"/>
  <c r="BL3404" i="7"/>
  <c r="BD3404" i="7"/>
  <c r="AV3404" i="7"/>
  <c r="BH3404" i="7" s="1"/>
  <c r="AT3404" i="7"/>
  <c r="AR3404" i="7"/>
  <c r="AL3404" i="7"/>
  <c r="AF3404" i="7"/>
  <c r="T3404" i="7"/>
  <c r="N3404" i="7"/>
  <c r="G3404" i="7"/>
  <c r="F3404" i="7"/>
  <c r="BL3402" i="7"/>
  <c r="BD3402" i="7"/>
  <c r="AV3402" i="7"/>
  <c r="BH3402" i="7" s="1"/>
  <c r="AT3402" i="7"/>
  <c r="AR3402" i="7"/>
  <c r="AL3402" i="7"/>
  <c r="AF3402" i="7"/>
  <c r="T3402" i="7"/>
  <c r="N3402" i="7"/>
  <c r="G3402" i="7"/>
  <c r="F3402" i="7"/>
  <c r="BL3400" i="7"/>
  <c r="BD3400" i="7"/>
  <c r="AV3400" i="7"/>
  <c r="BH3400" i="7" s="1"/>
  <c r="AT3400" i="7"/>
  <c r="AR3400" i="7"/>
  <c r="AL3400" i="7"/>
  <c r="AF3400" i="7"/>
  <c r="T3400" i="7"/>
  <c r="N3400" i="7"/>
  <c r="G3400" i="7"/>
  <c r="F3400" i="7"/>
  <c r="BL3398" i="7"/>
  <c r="BD3398" i="7"/>
  <c r="AV3398" i="7"/>
  <c r="BH3398" i="7" s="1"/>
  <c r="AT3398" i="7"/>
  <c r="AR3398" i="7"/>
  <c r="AL3398" i="7"/>
  <c r="AF3398" i="7"/>
  <c r="T3398" i="7"/>
  <c r="N3398" i="7"/>
  <c r="G3398" i="7"/>
  <c r="F3398" i="7"/>
  <c r="BL3396" i="7"/>
  <c r="BD3396" i="7"/>
  <c r="AV3396" i="7"/>
  <c r="BH3396" i="7" s="1"/>
  <c r="AT3396" i="7"/>
  <c r="AR3396" i="7"/>
  <c r="AL3396" i="7"/>
  <c r="AF3396" i="7"/>
  <c r="T3396" i="7"/>
  <c r="N3396" i="7"/>
  <c r="G3396" i="7"/>
  <c r="F3396" i="7"/>
  <c r="BL3394" i="7"/>
  <c r="BD3394" i="7"/>
  <c r="AV3394" i="7"/>
  <c r="BH3394" i="7" s="1"/>
  <c r="AT3394" i="7"/>
  <c r="AR3394" i="7"/>
  <c r="AL3394" i="7"/>
  <c r="AF3394" i="7"/>
  <c r="T3394" i="7"/>
  <c r="N3394" i="7"/>
  <c r="G3394" i="7"/>
  <c r="F3394" i="7"/>
  <c r="BL3392" i="7"/>
  <c r="BD3392" i="7"/>
  <c r="AV3392" i="7"/>
  <c r="BH3392" i="7" s="1"/>
  <c r="AT3392" i="7"/>
  <c r="AR3392" i="7"/>
  <c r="AL3392" i="7"/>
  <c r="AF3392" i="7"/>
  <c r="T3392" i="7"/>
  <c r="N3392" i="7"/>
  <c r="G3392" i="7"/>
  <c r="F3392" i="7"/>
  <c r="BL3390" i="7"/>
  <c r="BD3390" i="7"/>
  <c r="AV3390" i="7"/>
  <c r="BH3390" i="7" s="1"/>
  <c r="AT3390" i="7"/>
  <c r="AR3390" i="7"/>
  <c r="AL3390" i="7"/>
  <c r="AF3390" i="7"/>
  <c r="T3390" i="7"/>
  <c r="N3390" i="7"/>
  <c r="G3390" i="7"/>
  <c r="F3390" i="7"/>
  <c r="BL3388" i="7"/>
  <c r="BD3388" i="7"/>
  <c r="AV3388" i="7"/>
  <c r="BH3388" i="7" s="1"/>
  <c r="AT3388" i="7"/>
  <c r="AR3388" i="7"/>
  <c r="AL3388" i="7"/>
  <c r="AF3388" i="7"/>
  <c r="T3388" i="7"/>
  <c r="N3388" i="7"/>
  <c r="G3388" i="7"/>
  <c r="F3388" i="7"/>
  <c r="BL3386" i="7"/>
  <c r="BD3386" i="7"/>
  <c r="AV3386" i="7"/>
  <c r="BH3386" i="7" s="1"/>
  <c r="AT3386" i="7"/>
  <c r="AR3386" i="7"/>
  <c r="AL3386" i="7"/>
  <c r="AF3386" i="7"/>
  <c r="T3386" i="7"/>
  <c r="N3386" i="7"/>
  <c r="G3386" i="7"/>
  <c r="F3386" i="7"/>
  <c r="BL3384" i="7"/>
  <c r="BD3384" i="7"/>
  <c r="AV3384" i="7"/>
  <c r="BH3384" i="7" s="1"/>
  <c r="AT3384" i="7"/>
  <c r="AR3384" i="7"/>
  <c r="AL3384" i="7"/>
  <c r="AF3384" i="7"/>
  <c r="T3384" i="7"/>
  <c r="N3384" i="7"/>
  <c r="G3384" i="7"/>
  <c r="F3384" i="7"/>
  <c r="BS3383" i="7"/>
  <c r="BS3382" i="7"/>
  <c r="BL3382" i="7"/>
  <c r="BD3382" i="7"/>
  <c r="AV3382" i="7"/>
  <c r="BH3382" i="7" s="1"/>
  <c r="AT3382" i="7"/>
  <c r="AR3382" i="7"/>
  <c r="AL3382" i="7"/>
  <c r="AF3382" i="7"/>
  <c r="T3382" i="7"/>
  <c r="N3382" i="7"/>
  <c r="G3382" i="7"/>
  <c r="F3382" i="7"/>
  <c r="BS3381" i="7"/>
  <c r="BS3380" i="7"/>
  <c r="BL3380" i="7"/>
  <c r="BD3380" i="7"/>
  <c r="AV3380" i="7"/>
  <c r="BH3380" i="7" s="1"/>
  <c r="AT3380" i="7"/>
  <c r="AR3380" i="7"/>
  <c r="AL3380" i="7"/>
  <c r="AF3380" i="7"/>
  <c r="T3380" i="7"/>
  <c r="N3380" i="7"/>
  <c r="G3380" i="7"/>
  <c r="F3380" i="7"/>
  <c r="BS3379" i="7"/>
  <c r="BS3378" i="7"/>
  <c r="BL3378" i="7"/>
  <c r="BD3378" i="7"/>
  <c r="AV3378" i="7"/>
  <c r="BH3378" i="7" s="1"/>
  <c r="AT3378" i="7"/>
  <c r="AR3378" i="7"/>
  <c r="AL3378" i="7"/>
  <c r="AF3378" i="7"/>
  <c r="T3378" i="7"/>
  <c r="N3378" i="7"/>
  <c r="G3378" i="7"/>
  <c r="F3378" i="7"/>
  <c r="BS3377" i="7"/>
  <c r="BS3376" i="7"/>
  <c r="BL3376" i="7"/>
  <c r="BD3376" i="7"/>
  <c r="AV3376" i="7"/>
  <c r="BH3376" i="7" s="1"/>
  <c r="AT3376" i="7"/>
  <c r="AR3376" i="7"/>
  <c r="AL3376" i="7"/>
  <c r="AF3376" i="7"/>
  <c r="T3376" i="7"/>
  <c r="N3376" i="7"/>
  <c r="G3376" i="7"/>
  <c r="F3376" i="7"/>
  <c r="BS3375" i="7"/>
  <c r="BS3374" i="7"/>
  <c r="BL3374" i="7"/>
  <c r="BD3374" i="7"/>
  <c r="AV3374" i="7"/>
  <c r="BH3374" i="7" s="1"/>
  <c r="AT3374" i="7"/>
  <c r="AR3374" i="7"/>
  <c r="AL3374" i="7"/>
  <c r="AF3374" i="7"/>
  <c r="T3374" i="7"/>
  <c r="N3374" i="7"/>
  <c r="G3374" i="7"/>
  <c r="F3374" i="7"/>
  <c r="BR3369" i="7"/>
  <c r="AS3362" i="7"/>
  <c r="AO3362" i="7"/>
  <c r="AH3362" i="7"/>
  <c r="AD3362" i="7"/>
  <c r="W3362" i="7"/>
  <c r="S3362" i="7"/>
  <c r="L3362" i="7"/>
  <c r="H3362" i="7"/>
  <c r="BL3357" i="7"/>
  <c r="BI3360" i="7" s="1"/>
  <c r="BD3357" i="7"/>
  <c r="AV3357" i="7"/>
  <c r="BH3357" i="7" s="1"/>
  <c r="AT3357" i="7"/>
  <c r="AR3357" i="7"/>
  <c r="AL3357" i="7"/>
  <c r="AF3357" i="7"/>
  <c r="T3357" i="7"/>
  <c r="N3357" i="7"/>
  <c r="BB3355" i="7"/>
  <c r="AZ3355" i="7"/>
  <c r="AP3355" i="7"/>
  <c r="AN3355" i="7"/>
  <c r="AR3355" i="7" s="1"/>
  <c r="AJ3355" i="7"/>
  <c r="AH3355" i="7"/>
  <c r="AL3355" i="7" s="1"/>
  <c r="AD3355" i="7"/>
  <c r="AV3355" i="7" s="1"/>
  <c r="AB3355" i="7"/>
  <c r="AT3355" i="7" s="1"/>
  <c r="Z3355" i="7"/>
  <c r="X3355" i="7"/>
  <c r="V3355" i="7"/>
  <c r="R3355" i="7"/>
  <c r="P3355" i="7"/>
  <c r="L3355" i="7"/>
  <c r="J3355" i="7"/>
  <c r="BP3359" i="7" s="1"/>
  <c r="H3355" i="7"/>
  <c r="BL3353" i="7"/>
  <c r="BD3353" i="7"/>
  <c r="AV3353" i="7"/>
  <c r="BH3353" i="7" s="1"/>
  <c r="AT3353" i="7"/>
  <c r="AR3353" i="7"/>
  <c r="AL3353" i="7"/>
  <c r="AF3353" i="7"/>
  <c r="T3353" i="7"/>
  <c r="N3353" i="7"/>
  <c r="G3353" i="7"/>
  <c r="F3353" i="7"/>
  <c r="BL3351" i="7"/>
  <c r="BD3351" i="7"/>
  <c r="AV3351" i="7"/>
  <c r="BH3351" i="7" s="1"/>
  <c r="AT3351" i="7"/>
  <c r="AR3351" i="7"/>
  <c r="AL3351" i="7"/>
  <c r="AF3351" i="7"/>
  <c r="T3351" i="7"/>
  <c r="N3351" i="7"/>
  <c r="G3351" i="7"/>
  <c r="F3351" i="7"/>
  <c r="BL3349" i="7"/>
  <c r="BD3349" i="7"/>
  <c r="AV3349" i="7"/>
  <c r="BH3349" i="7" s="1"/>
  <c r="AT3349" i="7"/>
  <c r="AR3349" i="7"/>
  <c r="AL3349" i="7"/>
  <c r="AF3349" i="7"/>
  <c r="T3349" i="7"/>
  <c r="N3349" i="7"/>
  <c r="G3349" i="7"/>
  <c r="F3349" i="7"/>
  <c r="BL3347" i="7"/>
  <c r="BD3347" i="7"/>
  <c r="AV3347" i="7"/>
  <c r="BH3347" i="7" s="1"/>
  <c r="AT3347" i="7"/>
  <c r="AR3347" i="7"/>
  <c r="AL3347" i="7"/>
  <c r="AF3347" i="7"/>
  <c r="T3347" i="7"/>
  <c r="N3347" i="7"/>
  <c r="G3347" i="7"/>
  <c r="F3347" i="7"/>
  <c r="BL3345" i="7"/>
  <c r="BD3345" i="7"/>
  <c r="AV3345" i="7"/>
  <c r="BH3345" i="7" s="1"/>
  <c r="AT3345" i="7"/>
  <c r="AR3345" i="7"/>
  <c r="AL3345" i="7"/>
  <c r="AF3345" i="7"/>
  <c r="T3345" i="7"/>
  <c r="N3345" i="7"/>
  <c r="G3345" i="7"/>
  <c r="F3345" i="7"/>
  <c r="BL3343" i="7"/>
  <c r="BD3343" i="7"/>
  <c r="AV3343" i="7"/>
  <c r="BH3343" i="7" s="1"/>
  <c r="AT3343" i="7"/>
  <c r="AR3343" i="7"/>
  <c r="AL3343" i="7"/>
  <c r="AF3343" i="7"/>
  <c r="T3343" i="7"/>
  <c r="N3343" i="7"/>
  <c r="G3343" i="7"/>
  <c r="F3343" i="7"/>
  <c r="BL3341" i="7"/>
  <c r="BD3341" i="7"/>
  <c r="AV3341" i="7"/>
  <c r="BH3341" i="7" s="1"/>
  <c r="AT3341" i="7"/>
  <c r="AR3341" i="7"/>
  <c r="AL3341" i="7"/>
  <c r="AF3341" i="7"/>
  <c r="T3341" i="7"/>
  <c r="N3341" i="7"/>
  <c r="G3341" i="7"/>
  <c r="F3341" i="7"/>
  <c r="BL3339" i="7"/>
  <c r="BD3339" i="7"/>
  <c r="AV3339" i="7"/>
  <c r="BH3339" i="7" s="1"/>
  <c r="AT3339" i="7"/>
  <c r="AR3339" i="7"/>
  <c r="AL3339" i="7"/>
  <c r="AF3339" i="7"/>
  <c r="T3339" i="7"/>
  <c r="N3339" i="7"/>
  <c r="G3339" i="7"/>
  <c r="F3339" i="7"/>
  <c r="BL3337" i="7"/>
  <c r="BD3337" i="7"/>
  <c r="AV3337" i="7"/>
  <c r="BH3337" i="7" s="1"/>
  <c r="AT3337" i="7"/>
  <c r="AR3337" i="7"/>
  <c r="AL3337" i="7"/>
  <c r="AF3337" i="7"/>
  <c r="T3337" i="7"/>
  <c r="N3337" i="7"/>
  <c r="G3337" i="7"/>
  <c r="F3337" i="7"/>
  <c r="BL3335" i="7"/>
  <c r="BD3335" i="7"/>
  <c r="AV3335" i="7"/>
  <c r="BH3335" i="7" s="1"/>
  <c r="AT3335" i="7"/>
  <c r="AR3335" i="7"/>
  <c r="AL3335" i="7"/>
  <c r="AF3335" i="7"/>
  <c r="T3335" i="7"/>
  <c r="N3335" i="7"/>
  <c r="G3335" i="7"/>
  <c r="F3335" i="7"/>
  <c r="BL3333" i="7"/>
  <c r="BD3333" i="7"/>
  <c r="AV3333" i="7"/>
  <c r="BH3333" i="7" s="1"/>
  <c r="AT3333" i="7"/>
  <c r="AR3333" i="7"/>
  <c r="AL3333" i="7"/>
  <c r="AF3333" i="7"/>
  <c r="T3333" i="7"/>
  <c r="N3333" i="7"/>
  <c r="G3333" i="7"/>
  <c r="F3333" i="7"/>
  <c r="BL3331" i="7"/>
  <c r="BD3331" i="7"/>
  <c r="AV3331" i="7"/>
  <c r="BH3331" i="7" s="1"/>
  <c r="AT3331" i="7"/>
  <c r="AR3331" i="7"/>
  <c r="AL3331" i="7"/>
  <c r="AF3331" i="7"/>
  <c r="T3331" i="7"/>
  <c r="N3331" i="7"/>
  <c r="G3331" i="7"/>
  <c r="F3331" i="7"/>
  <c r="BL3329" i="7"/>
  <c r="BD3329" i="7"/>
  <c r="AV3329" i="7"/>
  <c r="BH3329" i="7" s="1"/>
  <c r="AT3329" i="7"/>
  <c r="AR3329" i="7"/>
  <c r="AL3329" i="7"/>
  <c r="AF3329" i="7"/>
  <c r="T3329" i="7"/>
  <c r="N3329" i="7"/>
  <c r="G3329" i="7"/>
  <c r="F3329" i="7"/>
  <c r="BL3327" i="7"/>
  <c r="BD3327" i="7"/>
  <c r="AV3327" i="7"/>
  <c r="BH3327" i="7" s="1"/>
  <c r="AT3327" i="7"/>
  <c r="AR3327" i="7"/>
  <c r="AL3327" i="7"/>
  <c r="AF3327" i="7"/>
  <c r="T3327" i="7"/>
  <c r="N3327" i="7"/>
  <c r="G3327" i="7"/>
  <c r="F3327" i="7"/>
  <c r="BL3325" i="7"/>
  <c r="BD3325" i="7"/>
  <c r="AV3325" i="7"/>
  <c r="BH3325" i="7" s="1"/>
  <c r="AT3325" i="7"/>
  <c r="AR3325" i="7"/>
  <c r="AL3325" i="7"/>
  <c r="AF3325" i="7"/>
  <c r="T3325" i="7"/>
  <c r="N3325" i="7"/>
  <c r="G3325" i="7"/>
  <c r="F3325" i="7"/>
  <c r="BS3324" i="7"/>
  <c r="BS3323" i="7"/>
  <c r="BL3323" i="7"/>
  <c r="BD3323" i="7"/>
  <c r="AV3323" i="7"/>
  <c r="BH3323" i="7" s="1"/>
  <c r="AT3323" i="7"/>
  <c r="AR3323" i="7"/>
  <c r="AL3323" i="7"/>
  <c r="AF3323" i="7"/>
  <c r="T3323" i="7"/>
  <c r="N3323" i="7"/>
  <c r="G3323" i="7"/>
  <c r="F3323" i="7"/>
  <c r="BS3322" i="7"/>
  <c r="BS3321" i="7"/>
  <c r="BL3321" i="7"/>
  <c r="BD3321" i="7"/>
  <c r="AV3321" i="7"/>
  <c r="BH3321" i="7" s="1"/>
  <c r="AT3321" i="7"/>
  <c r="AR3321" i="7"/>
  <c r="AL3321" i="7"/>
  <c r="AF3321" i="7"/>
  <c r="T3321" i="7"/>
  <c r="N3321" i="7"/>
  <c r="G3321" i="7"/>
  <c r="F3321" i="7"/>
  <c r="BS3320" i="7"/>
  <c r="BS3319" i="7"/>
  <c r="BL3319" i="7"/>
  <c r="BD3319" i="7"/>
  <c r="AV3319" i="7"/>
  <c r="BH3319" i="7" s="1"/>
  <c r="AT3319" i="7"/>
  <c r="AR3319" i="7"/>
  <c r="AL3319" i="7"/>
  <c r="AF3319" i="7"/>
  <c r="T3319" i="7"/>
  <c r="N3319" i="7"/>
  <c r="G3319" i="7"/>
  <c r="F3319" i="7"/>
  <c r="BS3318" i="7"/>
  <c r="BS3317" i="7"/>
  <c r="BL3317" i="7"/>
  <c r="BD3317" i="7"/>
  <c r="AV3317" i="7"/>
  <c r="BH3317" i="7" s="1"/>
  <c r="AT3317" i="7"/>
  <c r="AR3317" i="7"/>
  <c r="AL3317" i="7"/>
  <c r="AF3317" i="7"/>
  <c r="T3317" i="7"/>
  <c r="N3317" i="7"/>
  <c r="G3317" i="7"/>
  <c r="F3317" i="7"/>
  <c r="BS3316" i="7"/>
  <c r="BS3315" i="7"/>
  <c r="BL3315" i="7"/>
  <c r="BD3315" i="7"/>
  <c r="AV3315" i="7"/>
  <c r="BH3315" i="7" s="1"/>
  <c r="AT3315" i="7"/>
  <c r="AR3315" i="7"/>
  <c r="AL3315" i="7"/>
  <c r="AF3315" i="7"/>
  <c r="T3315" i="7"/>
  <c r="N3315" i="7"/>
  <c r="G3315" i="7"/>
  <c r="F3315" i="7"/>
  <c r="BR3310" i="7"/>
  <c r="AS3303" i="7"/>
  <c r="AO3303" i="7"/>
  <c r="AH3303" i="7"/>
  <c r="AD3303" i="7"/>
  <c r="W3303" i="7"/>
  <c r="S3303" i="7"/>
  <c r="L3303" i="7"/>
  <c r="H3303" i="7"/>
  <c r="BL3298" i="7"/>
  <c r="BI3301" i="7" s="1"/>
  <c r="BD3298" i="7"/>
  <c r="AV3298" i="7"/>
  <c r="BH3298" i="7" s="1"/>
  <c r="AT3298" i="7"/>
  <c r="AR3298" i="7"/>
  <c r="AL3298" i="7"/>
  <c r="AF3298" i="7"/>
  <c r="T3298" i="7"/>
  <c r="N3298" i="7"/>
  <c r="BB3296" i="7"/>
  <c r="AZ3296" i="7"/>
  <c r="AP3296" i="7"/>
  <c r="AN3296" i="7"/>
  <c r="AR3296" i="7" s="1"/>
  <c r="AJ3296" i="7"/>
  <c r="AH3296" i="7"/>
  <c r="AL3296" i="7" s="1"/>
  <c r="AD3296" i="7"/>
  <c r="AV3296" i="7" s="1"/>
  <c r="AB3296" i="7"/>
  <c r="AT3296" i="7" s="1"/>
  <c r="Z3296" i="7"/>
  <c r="X3296" i="7"/>
  <c r="V3296" i="7"/>
  <c r="R3296" i="7"/>
  <c r="P3296" i="7"/>
  <c r="L3296" i="7"/>
  <c r="J3296" i="7"/>
  <c r="BP3300" i="7" s="1"/>
  <c r="H3296" i="7"/>
  <c r="BL3294" i="7"/>
  <c r="BD3294" i="7"/>
  <c r="AV3294" i="7"/>
  <c r="BH3294" i="7" s="1"/>
  <c r="AT3294" i="7"/>
  <c r="AR3294" i="7"/>
  <c r="AL3294" i="7"/>
  <c r="AF3294" i="7"/>
  <c r="T3294" i="7"/>
  <c r="N3294" i="7"/>
  <c r="G3294" i="7"/>
  <c r="F3294" i="7"/>
  <c r="BL3292" i="7"/>
  <c r="BD3292" i="7"/>
  <c r="AV3292" i="7"/>
  <c r="BH3292" i="7" s="1"/>
  <c r="AT3292" i="7"/>
  <c r="AR3292" i="7"/>
  <c r="AL3292" i="7"/>
  <c r="AF3292" i="7"/>
  <c r="T3292" i="7"/>
  <c r="N3292" i="7"/>
  <c r="G3292" i="7"/>
  <c r="F3292" i="7"/>
  <c r="BL3290" i="7"/>
  <c r="BD3290" i="7"/>
  <c r="AV3290" i="7"/>
  <c r="BH3290" i="7" s="1"/>
  <c r="AT3290" i="7"/>
  <c r="AR3290" i="7"/>
  <c r="AL3290" i="7"/>
  <c r="AF3290" i="7"/>
  <c r="T3290" i="7"/>
  <c r="N3290" i="7"/>
  <c r="G3290" i="7"/>
  <c r="F3290" i="7"/>
  <c r="BL3288" i="7"/>
  <c r="BD3288" i="7"/>
  <c r="AV3288" i="7"/>
  <c r="BH3288" i="7" s="1"/>
  <c r="AT3288" i="7"/>
  <c r="AR3288" i="7"/>
  <c r="AL3288" i="7"/>
  <c r="AF3288" i="7"/>
  <c r="T3288" i="7"/>
  <c r="N3288" i="7"/>
  <c r="G3288" i="7"/>
  <c r="F3288" i="7"/>
  <c r="BL3286" i="7"/>
  <c r="BD3286" i="7"/>
  <c r="AV3286" i="7"/>
  <c r="BH3286" i="7" s="1"/>
  <c r="AT3286" i="7"/>
  <c r="AR3286" i="7"/>
  <c r="AL3286" i="7"/>
  <c r="AF3286" i="7"/>
  <c r="T3286" i="7"/>
  <c r="N3286" i="7"/>
  <c r="G3286" i="7"/>
  <c r="F3286" i="7"/>
  <c r="BL3284" i="7"/>
  <c r="BD3284" i="7"/>
  <c r="AV3284" i="7"/>
  <c r="BH3284" i="7" s="1"/>
  <c r="AT3284" i="7"/>
  <c r="AR3284" i="7"/>
  <c r="AL3284" i="7"/>
  <c r="AF3284" i="7"/>
  <c r="T3284" i="7"/>
  <c r="N3284" i="7"/>
  <c r="G3284" i="7"/>
  <c r="F3284" i="7"/>
  <c r="BL3282" i="7"/>
  <c r="BD3282" i="7"/>
  <c r="AV3282" i="7"/>
  <c r="BH3282" i="7" s="1"/>
  <c r="AT3282" i="7"/>
  <c r="AR3282" i="7"/>
  <c r="AL3282" i="7"/>
  <c r="AF3282" i="7"/>
  <c r="T3282" i="7"/>
  <c r="N3282" i="7"/>
  <c r="G3282" i="7"/>
  <c r="F3282" i="7"/>
  <c r="BL3280" i="7"/>
  <c r="BD3280" i="7"/>
  <c r="AV3280" i="7"/>
  <c r="BH3280" i="7" s="1"/>
  <c r="AT3280" i="7"/>
  <c r="AR3280" i="7"/>
  <c r="AL3280" i="7"/>
  <c r="AF3280" i="7"/>
  <c r="T3280" i="7"/>
  <c r="N3280" i="7"/>
  <c r="G3280" i="7"/>
  <c r="F3280" i="7"/>
  <c r="BL3278" i="7"/>
  <c r="BD3278" i="7"/>
  <c r="AV3278" i="7"/>
  <c r="BH3278" i="7" s="1"/>
  <c r="AT3278" i="7"/>
  <c r="AR3278" i="7"/>
  <c r="AL3278" i="7"/>
  <c r="AF3278" i="7"/>
  <c r="T3278" i="7"/>
  <c r="N3278" i="7"/>
  <c r="G3278" i="7"/>
  <c r="F3278" i="7"/>
  <c r="BL3276" i="7"/>
  <c r="BD3276" i="7"/>
  <c r="AV3276" i="7"/>
  <c r="BH3276" i="7" s="1"/>
  <c r="AT3276" i="7"/>
  <c r="AR3276" i="7"/>
  <c r="AL3276" i="7"/>
  <c r="AF3276" i="7"/>
  <c r="T3276" i="7"/>
  <c r="N3276" i="7"/>
  <c r="G3276" i="7"/>
  <c r="F3276" i="7"/>
  <c r="BL3274" i="7"/>
  <c r="BD3274" i="7"/>
  <c r="AV3274" i="7"/>
  <c r="BH3274" i="7" s="1"/>
  <c r="AT3274" i="7"/>
  <c r="AR3274" i="7"/>
  <c r="AL3274" i="7"/>
  <c r="AF3274" i="7"/>
  <c r="T3274" i="7"/>
  <c r="N3274" i="7"/>
  <c r="G3274" i="7"/>
  <c r="F3274" i="7"/>
  <c r="BL3272" i="7"/>
  <c r="BD3272" i="7"/>
  <c r="AV3272" i="7"/>
  <c r="BH3272" i="7" s="1"/>
  <c r="AT3272" i="7"/>
  <c r="AR3272" i="7"/>
  <c r="AL3272" i="7"/>
  <c r="AF3272" i="7"/>
  <c r="T3272" i="7"/>
  <c r="N3272" i="7"/>
  <c r="G3272" i="7"/>
  <c r="F3272" i="7"/>
  <c r="BL3270" i="7"/>
  <c r="BD3270" i="7"/>
  <c r="AV3270" i="7"/>
  <c r="BH3270" i="7" s="1"/>
  <c r="AT3270" i="7"/>
  <c r="AR3270" i="7"/>
  <c r="AL3270" i="7"/>
  <c r="AF3270" i="7"/>
  <c r="T3270" i="7"/>
  <c r="N3270" i="7"/>
  <c r="G3270" i="7"/>
  <c r="F3270" i="7"/>
  <c r="BL3268" i="7"/>
  <c r="BD3268" i="7"/>
  <c r="AV3268" i="7"/>
  <c r="BH3268" i="7" s="1"/>
  <c r="AT3268" i="7"/>
  <c r="AR3268" i="7"/>
  <c r="AL3268" i="7"/>
  <c r="AF3268" i="7"/>
  <c r="T3268" i="7"/>
  <c r="N3268" i="7"/>
  <c r="G3268" i="7"/>
  <c r="F3268" i="7"/>
  <c r="BL3266" i="7"/>
  <c r="BD3266" i="7"/>
  <c r="AV3266" i="7"/>
  <c r="BH3266" i="7" s="1"/>
  <c r="AT3266" i="7"/>
  <c r="AR3266" i="7"/>
  <c r="AL3266" i="7"/>
  <c r="AF3266" i="7"/>
  <c r="T3266" i="7"/>
  <c r="N3266" i="7"/>
  <c r="G3266" i="7"/>
  <c r="F3266" i="7"/>
  <c r="BS3265" i="7"/>
  <c r="BS3264" i="7"/>
  <c r="BL3264" i="7"/>
  <c r="BD3264" i="7"/>
  <c r="AV3264" i="7"/>
  <c r="BH3264" i="7" s="1"/>
  <c r="AT3264" i="7"/>
  <c r="AR3264" i="7"/>
  <c r="AL3264" i="7"/>
  <c r="AF3264" i="7"/>
  <c r="T3264" i="7"/>
  <c r="N3264" i="7"/>
  <c r="G3264" i="7"/>
  <c r="F3264" i="7"/>
  <c r="BS3263" i="7"/>
  <c r="BS3262" i="7"/>
  <c r="BL3262" i="7"/>
  <c r="BD3262" i="7"/>
  <c r="AV3262" i="7"/>
  <c r="BH3262" i="7" s="1"/>
  <c r="AT3262" i="7"/>
  <c r="AR3262" i="7"/>
  <c r="AL3262" i="7"/>
  <c r="AF3262" i="7"/>
  <c r="T3262" i="7"/>
  <c r="N3262" i="7"/>
  <c r="G3262" i="7"/>
  <c r="F3262" i="7"/>
  <c r="BS3261" i="7"/>
  <c r="BS3260" i="7"/>
  <c r="BL3260" i="7"/>
  <c r="BD3260" i="7"/>
  <c r="AV3260" i="7"/>
  <c r="BH3260" i="7" s="1"/>
  <c r="AT3260" i="7"/>
  <c r="AR3260" i="7"/>
  <c r="AL3260" i="7"/>
  <c r="AF3260" i="7"/>
  <c r="T3260" i="7"/>
  <c r="N3260" i="7"/>
  <c r="G3260" i="7"/>
  <c r="F3260" i="7"/>
  <c r="BS3259" i="7"/>
  <c r="BS3258" i="7"/>
  <c r="BL3258" i="7"/>
  <c r="BD3258" i="7"/>
  <c r="AV3258" i="7"/>
  <c r="BH3258" i="7" s="1"/>
  <c r="AT3258" i="7"/>
  <c r="AR3258" i="7"/>
  <c r="AL3258" i="7"/>
  <c r="AF3258" i="7"/>
  <c r="T3258" i="7"/>
  <c r="N3258" i="7"/>
  <c r="G3258" i="7"/>
  <c r="F3258" i="7"/>
  <c r="BS3257" i="7"/>
  <c r="BS3256" i="7"/>
  <c r="BL3256" i="7"/>
  <c r="BD3256" i="7"/>
  <c r="AV3256" i="7"/>
  <c r="BH3256" i="7" s="1"/>
  <c r="AT3256" i="7"/>
  <c r="AR3256" i="7"/>
  <c r="AL3256" i="7"/>
  <c r="AF3256" i="7"/>
  <c r="T3256" i="7"/>
  <c r="N3256" i="7"/>
  <c r="G3256" i="7"/>
  <c r="F3256" i="7"/>
  <c r="BR3251" i="7"/>
  <c r="AS3244" i="7"/>
  <c r="AO3244" i="7"/>
  <c r="AH3244" i="7"/>
  <c r="AD3244" i="7"/>
  <c r="W3244" i="7"/>
  <c r="S3244" i="7"/>
  <c r="L3244" i="7"/>
  <c r="H3244" i="7"/>
  <c r="BL3239" i="7"/>
  <c r="BI3242" i="7" s="1"/>
  <c r="BD3239" i="7"/>
  <c r="AV3239" i="7"/>
  <c r="BH3239" i="7" s="1"/>
  <c r="AT3239" i="7"/>
  <c r="AR3239" i="7"/>
  <c r="AL3239" i="7"/>
  <c r="AF3239" i="7"/>
  <c r="T3239" i="7"/>
  <c r="N3239" i="7"/>
  <c r="BB3237" i="7"/>
  <c r="AZ3237" i="7"/>
  <c r="AP3237" i="7"/>
  <c r="AN3237" i="7"/>
  <c r="AR3237" i="7" s="1"/>
  <c r="AJ3237" i="7"/>
  <c r="AH3237" i="7"/>
  <c r="AL3237" i="7" s="1"/>
  <c r="AD3237" i="7"/>
  <c r="AB3237" i="7"/>
  <c r="AT3237" i="7" s="1"/>
  <c r="Z3237" i="7"/>
  <c r="X3237" i="7"/>
  <c r="V3237" i="7"/>
  <c r="R3237" i="7"/>
  <c r="P3237" i="7"/>
  <c r="L3237" i="7"/>
  <c r="J3237" i="7"/>
  <c r="H3237" i="7"/>
  <c r="BL3235" i="7"/>
  <c r="BD3235" i="7"/>
  <c r="AV3235" i="7"/>
  <c r="BH3235" i="7" s="1"/>
  <c r="AT3235" i="7"/>
  <c r="AR3235" i="7"/>
  <c r="AL3235" i="7"/>
  <c r="AF3235" i="7"/>
  <c r="T3235" i="7"/>
  <c r="N3235" i="7"/>
  <c r="G3235" i="7"/>
  <c r="F3235" i="7"/>
  <c r="BL3233" i="7"/>
  <c r="BD3233" i="7"/>
  <c r="AV3233" i="7"/>
  <c r="BH3233" i="7" s="1"/>
  <c r="AT3233" i="7"/>
  <c r="AR3233" i="7"/>
  <c r="AL3233" i="7"/>
  <c r="AF3233" i="7"/>
  <c r="T3233" i="7"/>
  <c r="N3233" i="7"/>
  <c r="G3233" i="7"/>
  <c r="F3233" i="7"/>
  <c r="BL3231" i="7"/>
  <c r="BD3231" i="7"/>
  <c r="AV3231" i="7"/>
  <c r="BH3231" i="7" s="1"/>
  <c r="AT3231" i="7"/>
  <c r="AR3231" i="7"/>
  <c r="AL3231" i="7"/>
  <c r="AF3231" i="7"/>
  <c r="T3231" i="7"/>
  <c r="N3231" i="7"/>
  <c r="G3231" i="7"/>
  <c r="F3231" i="7"/>
  <c r="BL3229" i="7"/>
  <c r="BD3229" i="7"/>
  <c r="AV3229" i="7"/>
  <c r="BH3229" i="7" s="1"/>
  <c r="AT3229" i="7"/>
  <c r="AR3229" i="7"/>
  <c r="AL3229" i="7"/>
  <c r="AF3229" i="7"/>
  <c r="T3229" i="7"/>
  <c r="N3229" i="7"/>
  <c r="G3229" i="7"/>
  <c r="F3229" i="7"/>
  <c r="BL3227" i="7"/>
  <c r="BD3227" i="7"/>
  <c r="AV3227" i="7"/>
  <c r="BH3227" i="7" s="1"/>
  <c r="AT3227" i="7"/>
  <c r="AR3227" i="7"/>
  <c r="AL3227" i="7"/>
  <c r="AF3227" i="7"/>
  <c r="T3227" i="7"/>
  <c r="N3227" i="7"/>
  <c r="G3227" i="7"/>
  <c r="F3227" i="7"/>
  <c r="BL3225" i="7"/>
  <c r="BD3225" i="7"/>
  <c r="AV3225" i="7"/>
  <c r="BH3225" i="7" s="1"/>
  <c r="AT3225" i="7"/>
  <c r="AR3225" i="7"/>
  <c r="AL3225" i="7"/>
  <c r="AF3225" i="7"/>
  <c r="T3225" i="7"/>
  <c r="N3225" i="7"/>
  <c r="G3225" i="7"/>
  <c r="F3225" i="7"/>
  <c r="BL3223" i="7"/>
  <c r="BD3223" i="7"/>
  <c r="AV3223" i="7"/>
  <c r="BH3223" i="7" s="1"/>
  <c r="AT3223" i="7"/>
  <c r="AR3223" i="7"/>
  <c r="AL3223" i="7"/>
  <c r="AF3223" i="7"/>
  <c r="T3223" i="7"/>
  <c r="N3223" i="7"/>
  <c r="G3223" i="7"/>
  <c r="F3223" i="7"/>
  <c r="BL3221" i="7"/>
  <c r="BD3221" i="7"/>
  <c r="AV3221" i="7"/>
  <c r="BH3221" i="7" s="1"/>
  <c r="AT3221" i="7"/>
  <c r="AR3221" i="7"/>
  <c r="AL3221" i="7"/>
  <c r="AF3221" i="7"/>
  <c r="T3221" i="7"/>
  <c r="N3221" i="7"/>
  <c r="G3221" i="7"/>
  <c r="F3221" i="7"/>
  <c r="BL3219" i="7"/>
  <c r="BD3219" i="7"/>
  <c r="AV3219" i="7"/>
  <c r="BH3219" i="7" s="1"/>
  <c r="AT3219" i="7"/>
  <c r="AR3219" i="7"/>
  <c r="AL3219" i="7"/>
  <c r="AF3219" i="7"/>
  <c r="T3219" i="7"/>
  <c r="N3219" i="7"/>
  <c r="G3219" i="7"/>
  <c r="F3219" i="7"/>
  <c r="BL3217" i="7"/>
  <c r="BD3217" i="7"/>
  <c r="AV3217" i="7"/>
  <c r="BH3217" i="7" s="1"/>
  <c r="AT3217" i="7"/>
  <c r="AR3217" i="7"/>
  <c r="AL3217" i="7"/>
  <c r="AF3217" i="7"/>
  <c r="T3217" i="7"/>
  <c r="N3217" i="7"/>
  <c r="G3217" i="7"/>
  <c r="F3217" i="7"/>
  <c r="BL3215" i="7"/>
  <c r="BD3215" i="7"/>
  <c r="AV3215" i="7"/>
  <c r="BH3215" i="7" s="1"/>
  <c r="AT3215" i="7"/>
  <c r="AR3215" i="7"/>
  <c r="AL3215" i="7"/>
  <c r="AF3215" i="7"/>
  <c r="T3215" i="7"/>
  <c r="N3215" i="7"/>
  <c r="G3215" i="7"/>
  <c r="F3215" i="7"/>
  <c r="BL3213" i="7"/>
  <c r="BD3213" i="7"/>
  <c r="AV3213" i="7"/>
  <c r="BH3213" i="7" s="1"/>
  <c r="AT3213" i="7"/>
  <c r="AR3213" i="7"/>
  <c r="AL3213" i="7"/>
  <c r="AF3213" i="7"/>
  <c r="T3213" i="7"/>
  <c r="N3213" i="7"/>
  <c r="G3213" i="7"/>
  <c r="F3213" i="7"/>
  <c r="BL3211" i="7"/>
  <c r="BD3211" i="7"/>
  <c r="AV3211" i="7"/>
  <c r="BH3211" i="7" s="1"/>
  <c r="AT3211" i="7"/>
  <c r="AR3211" i="7"/>
  <c r="AL3211" i="7"/>
  <c r="AF3211" i="7"/>
  <c r="T3211" i="7"/>
  <c r="N3211" i="7"/>
  <c r="G3211" i="7"/>
  <c r="F3211" i="7"/>
  <c r="BL3209" i="7"/>
  <c r="BD3209" i="7"/>
  <c r="AV3209" i="7"/>
  <c r="AT3209" i="7"/>
  <c r="AR3209" i="7"/>
  <c r="AL3209" i="7"/>
  <c r="AF3209" i="7"/>
  <c r="T3209" i="7"/>
  <c r="N3209" i="7"/>
  <c r="G3209" i="7"/>
  <c r="F3209" i="7"/>
  <c r="BL3207" i="7"/>
  <c r="BD3207" i="7"/>
  <c r="AV3207" i="7"/>
  <c r="BH3207" i="7" s="1"/>
  <c r="AT3207" i="7"/>
  <c r="AR3207" i="7"/>
  <c r="AL3207" i="7"/>
  <c r="AF3207" i="7"/>
  <c r="T3207" i="7"/>
  <c r="N3207" i="7"/>
  <c r="G3207" i="7"/>
  <c r="F3207" i="7"/>
  <c r="BS3206" i="7"/>
  <c r="BS3205" i="7"/>
  <c r="BL3205" i="7"/>
  <c r="BD3205" i="7"/>
  <c r="AV3205" i="7"/>
  <c r="BH3205" i="7" s="1"/>
  <c r="AT3205" i="7"/>
  <c r="AR3205" i="7"/>
  <c r="AL3205" i="7"/>
  <c r="AF3205" i="7"/>
  <c r="T3205" i="7"/>
  <c r="N3205" i="7"/>
  <c r="G3205" i="7"/>
  <c r="F3205" i="7"/>
  <c r="BS3204" i="7"/>
  <c r="BS3203" i="7"/>
  <c r="BL3203" i="7"/>
  <c r="BD3203" i="7"/>
  <c r="AV3203" i="7"/>
  <c r="BH3203" i="7" s="1"/>
  <c r="AT3203" i="7"/>
  <c r="AR3203" i="7"/>
  <c r="AL3203" i="7"/>
  <c r="AF3203" i="7"/>
  <c r="T3203" i="7"/>
  <c r="N3203" i="7"/>
  <c r="G3203" i="7"/>
  <c r="F3203" i="7"/>
  <c r="BS3202" i="7"/>
  <c r="BS3201" i="7"/>
  <c r="BL3201" i="7"/>
  <c r="BD3201" i="7"/>
  <c r="AV3201" i="7"/>
  <c r="BH3201" i="7" s="1"/>
  <c r="AT3201" i="7"/>
  <c r="AR3201" i="7"/>
  <c r="AL3201" i="7"/>
  <c r="AF3201" i="7"/>
  <c r="T3201" i="7"/>
  <c r="N3201" i="7"/>
  <c r="G3201" i="7"/>
  <c r="F3201" i="7"/>
  <c r="BS3200" i="7"/>
  <c r="BS3199" i="7"/>
  <c r="BL3199" i="7"/>
  <c r="Y33" i="8" s="1"/>
  <c r="AC33" i="8" s="1"/>
  <c r="BD3199" i="7"/>
  <c r="AV3199" i="7"/>
  <c r="BH3199" i="7" s="1"/>
  <c r="AT3199" i="7"/>
  <c r="AR3199" i="7"/>
  <c r="AL3199" i="7"/>
  <c r="AF3199" i="7"/>
  <c r="T3199" i="7"/>
  <c r="N3199" i="7"/>
  <c r="G3199" i="7"/>
  <c r="F3199" i="7"/>
  <c r="BS3198" i="7"/>
  <c r="BS3197" i="7"/>
  <c r="BL3197" i="7"/>
  <c r="BD3197" i="7"/>
  <c r="AV3197" i="7"/>
  <c r="BH3197" i="7" s="1"/>
  <c r="AT3197" i="7"/>
  <c r="AR3197" i="7"/>
  <c r="AL3197" i="7"/>
  <c r="AF3197" i="7"/>
  <c r="T3197" i="7"/>
  <c r="N3197" i="7"/>
  <c r="G3197" i="7"/>
  <c r="F3197" i="7"/>
  <c r="BR3192" i="7"/>
  <c r="AS3185" i="7"/>
  <c r="AO3185" i="7"/>
  <c r="AH3185" i="7"/>
  <c r="AD3185" i="7"/>
  <c r="W3185" i="7"/>
  <c r="S3185" i="7"/>
  <c r="L3185" i="7"/>
  <c r="H3185" i="7"/>
  <c r="BL3180" i="7"/>
  <c r="BI3183" i="7" s="1"/>
  <c r="BD3180" i="7"/>
  <c r="AV3180" i="7"/>
  <c r="BH3180" i="7" s="1"/>
  <c r="AT3180" i="7"/>
  <c r="AR3180" i="7"/>
  <c r="AL3180" i="7"/>
  <c r="AF3180" i="7"/>
  <c r="T3180" i="7"/>
  <c r="N3180" i="7"/>
  <c r="BB3178" i="7"/>
  <c r="AZ3178" i="7"/>
  <c r="AP3178" i="7"/>
  <c r="AN3178" i="7"/>
  <c r="AR3178" i="7" s="1"/>
  <c r="AJ3178" i="7"/>
  <c r="AH3178" i="7"/>
  <c r="AL3178" i="7" s="1"/>
  <c r="AD3178" i="7"/>
  <c r="AV3178" i="7" s="1"/>
  <c r="AB3178" i="7"/>
  <c r="AT3178" i="7" s="1"/>
  <c r="Z3178" i="7"/>
  <c r="X3178" i="7"/>
  <c r="V3178" i="7"/>
  <c r="R3178" i="7"/>
  <c r="P3178" i="7"/>
  <c r="L3178" i="7"/>
  <c r="J3178" i="7"/>
  <c r="BP3182" i="7" s="1"/>
  <c r="H3178" i="7"/>
  <c r="BL3176" i="7"/>
  <c r="BD3176" i="7"/>
  <c r="AV3176" i="7"/>
  <c r="BH3176" i="7" s="1"/>
  <c r="AT3176" i="7"/>
  <c r="AR3176" i="7"/>
  <c r="AL3176" i="7"/>
  <c r="AF3176" i="7"/>
  <c r="T3176" i="7"/>
  <c r="N3176" i="7"/>
  <c r="G3176" i="7"/>
  <c r="F3176" i="7"/>
  <c r="BL3174" i="7"/>
  <c r="BD3174" i="7"/>
  <c r="AV3174" i="7"/>
  <c r="BH3174" i="7" s="1"/>
  <c r="AT3174" i="7"/>
  <c r="AR3174" i="7"/>
  <c r="AL3174" i="7"/>
  <c r="AF3174" i="7"/>
  <c r="T3174" i="7"/>
  <c r="N3174" i="7"/>
  <c r="G3174" i="7"/>
  <c r="F3174" i="7"/>
  <c r="BL3172" i="7"/>
  <c r="BD3172" i="7"/>
  <c r="AV3172" i="7"/>
  <c r="BH3172" i="7" s="1"/>
  <c r="AT3172" i="7"/>
  <c r="AR3172" i="7"/>
  <c r="AL3172" i="7"/>
  <c r="AF3172" i="7"/>
  <c r="T3172" i="7"/>
  <c r="N3172" i="7"/>
  <c r="G3172" i="7"/>
  <c r="F3172" i="7"/>
  <c r="BL3170" i="7"/>
  <c r="BD3170" i="7"/>
  <c r="AV3170" i="7"/>
  <c r="BH3170" i="7" s="1"/>
  <c r="AT3170" i="7"/>
  <c r="AR3170" i="7"/>
  <c r="AL3170" i="7"/>
  <c r="AF3170" i="7"/>
  <c r="T3170" i="7"/>
  <c r="N3170" i="7"/>
  <c r="G3170" i="7"/>
  <c r="F3170" i="7"/>
  <c r="BL3168" i="7"/>
  <c r="BD3168" i="7"/>
  <c r="AV3168" i="7"/>
  <c r="BH3168" i="7" s="1"/>
  <c r="AT3168" i="7"/>
  <c r="AR3168" i="7"/>
  <c r="AL3168" i="7"/>
  <c r="AF3168" i="7"/>
  <c r="T3168" i="7"/>
  <c r="N3168" i="7"/>
  <c r="G3168" i="7"/>
  <c r="F3168" i="7"/>
  <c r="BL3166" i="7"/>
  <c r="BD3166" i="7"/>
  <c r="AV3166" i="7"/>
  <c r="BH3166" i="7" s="1"/>
  <c r="AT3166" i="7"/>
  <c r="AR3166" i="7"/>
  <c r="AL3166" i="7"/>
  <c r="AF3166" i="7"/>
  <c r="T3166" i="7"/>
  <c r="N3166" i="7"/>
  <c r="G3166" i="7"/>
  <c r="F3166" i="7"/>
  <c r="BL3164" i="7"/>
  <c r="BD3164" i="7"/>
  <c r="AV3164" i="7"/>
  <c r="BH3164" i="7" s="1"/>
  <c r="AT3164" i="7"/>
  <c r="AR3164" i="7"/>
  <c r="AL3164" i="7"/>
  <c r="AF3164" i="7"/>
  <c r="T3164" i="7"/>
  <c r="N3164" i="7"/>
  <c r="G3164" i="7"/>
  <c r="F3164" i="7"/>
  <c r="BL3162" i="7"/>
  <c r="BD3162" i="7"/>
  <c r="AV3162" i="7"/>
  <c r="BH3162" i="7" s="1"/>
  <c r="AT3162" i="7"/>
  <c r="AR3162" i="7"/>
  <c r="AL3162" i="7"/>
  <c r="AF3162" i="7"/>
  <c r="T3162" i="7"/>
  <c r="N3162" i="7"/>
  <c r="G3162" i="7"/>
  <c r="F3162" i="7"/>
  <c r="BL3160" i="7"/>
  <c r="BD3160" i="7"/>
  <c r="AV3160" i="7"/>
  <c r="BH3160" i="7" s="1"/>
  <c r="AT3160" i="7"/>
  <c r="AR3160" i="7"/>
  <c r="AL3160" i="7"/>
  <c r="AF3160" i="7"/>
  <c r="T3160" i="7"/>
  <c r="N3160" i="7"/>
  <c r="G3160" i="7"/>
  <c r="F3160" i="7"/>
  <c r="BL3158" i="7"/>
  <c r="BD3158" i="7"/>
  <c r="AV3158" i="7"/>
  <c r="BH3158" i="7" s="1"/>
  <c r="AT3158" i="7"/>
  <c r="AR3158" i="7"/>
  <c r="AL3158" i="7"/>
  <c r="AF3158" i="7"/>
  <c r="T3158" i="7"/>
  <c r="N3158" i="7"/>
  <c r="G3158" i="7"/>
  <c r="F3158" i="7"/>
  <c r="BL3156" i="7"/>
  <c r="BD3156" i="7"/>
  <c r="AV3156" i="7"/>
  <c r="BH3156" i="7" s="1"/>
  <c r="AT3156" i="7"/>
  <c r="AR3156" i="7"/>
  <c r="AL3156" i="7"/>
  <c r="AF3156" i="7"/>
  <c r="T3156" i="7"/>
  <c r="N3156" i="7"/>
  <c r="G3156" i="7"/>
  <c r="F3156" i="7"/>
  <c r="BL3154" i="7"/>
  <c r="BD3154" i="7"/>
  <c r="AV3154" i="7"/>
  <c r="BH3154" i="7" s="1"/>
  <c r="AT3154" i="7"/>
  <c r="AR3154" i="7"/>
  <c r="AL3154" i="7"/>
  <c r="AF3154" i="7"/>
  <c r="T3154" i="7"/>
  <c r="N3154" i="7"/>
  <c r="G3154" i="7"/>
  <c r="F3154" i="7"/>
  <c r="BL3152" i="7"/>
  <c r="BD3152" i="7"/>
  <c r="AV3152" i="7"/>
  <c r="BH3152" i="7" s="1"/>
  <c r="AT3152" i="7"/>
  <c r="AR3152" i="7"/>
  <c r="AL3152" i="7"/>
  <c r="AF3152" i="7"/>
  <c r="T3152" i="7"/>
  <c r="N3152" i="7"/>
  <c r="G3152" i="7"/>
  <c r="F3152" i="7"/>
  <c r="BL3150" i="7"/>
  <c r="BD3150" i="7"/>
  <c r="AV3150" i="7"/>
  <c r="BH3150" i="7" s="1"/>
  <c r="AT3150" i="7"/>
  <c r="AR3150" i="7"/>
  <c r="AL3150" i="7"/>
  <c r="AF3150" i="7"/>
  <c r="T3150" i="7"/>
  <c r="N3150" i="7"/>
  <c r="G3150" i="7"/>
  <c r="F3150" i="7"/>
  <c r="BL3148" i="7"/>
  <c r="BD3148" i="7"/>
  <c r="AV3148" i="7"/>
  <c r="BH3148" i="7" s="1"/>
  <c r="AT3148" i="7"/>
  <c r="AR3148" i="7"/>
  <c r="AL3148" i="7"/>
  <c r="AF3148" i="7"/>
  <c r="T3148" i="7"/>
  <c r="N3148" i="7"/>
  <c r="G3148" i="7"/>
  <c r="F3148" i="7"/>
  <c r="BS3147" i="7"/>
  <c r="BS3146" i="7"/>
  <c r="BL3146" i="7"/>
  <c r="BD3146" i="7"/>
  <c r="AV3146" i="7"/>
  <c r="BH3146" i="7" s="1"/>
  <c r="AT3146" i="7"/>
  <c r="AR3146" i="7"/>
  <c r="AL3146" i="7"/>
  <c r="AF3146" i="7"/>
  <c r="T3146" i="7"/>
  <c r="N3146" i="7"/>
  <c r="G3146" i="7"/>
  <c r="F3146" i="7"/>
  <c r="BS3145" i="7"/>
  <c r="BS3144" i="7"/>
  <c r="BL3144" i="7"/>
  <c r="BD3144" i="7"/>
  <c r="AV3144" i="7"/>
  <c r="BH3144" i="7" s="1"/>
  <c r="AT3144" i="7"/>
  <c r="AR3144" i="7"/>
  <c r="AL3144" i="7"/>
  <c r="AF3144" i="7"/>
  <c r="T3144" i="7"/>
  <c r="N3144" i="7"/>
  <c r="G3144" i="7"/>
  <c r="F3144" i="7"/>
  <c r="BS3143" i="7"/>
  <c r="BS3142" i="7"/>
  <c r="BL3142" i="7"/>
  <c r="BD3142" i="7"/>
  <c r="AV3142" i="7"/>
  <c r="BH3142" i="7" s="1"/>
  <c r="AT3142" i="7"/>
  <c r="AR3142" i="7"/>
  <c r="AL3142" i="7"/>
  <c r="AF3142" i="7"/>
  <c r="T3142" i="7"/>
  <c r="N3142" i="7"/>
  <c r="G3142" i="7"/>
  <c r="F3142" i="7"/>
  <c r="BS3141" i="7"/>
  <c r="BS3140" i="7"/>
  <c r="BL3140" i="7"/>
  <c r="BD3140" i="7"/>
  <c r="AV3140" i="7"/>
  <c r="BH3140" i="7" s="1"/>
  <c r="AT3140" i="7"/>
  <c r="AR3140" i="7"/>
  <c r="AL3140" i="7"/>
  <c r="AF3140" i="7"/>
  <c r="T3140" i="7"/>
  <c r="N3140" i="7"/>
  <c r="G3140" i="7"/>
  <c r="F3140" i="7"/>
  <c r="BS3139" i="7"/>
  <c r="BS3138" i="7"/>
  <c r="BL3138" i="7"/>
  <c r="BD3138" i="7"/>
  <c r="AV3138" i="7"/>
  <c r="BH3138" i="7" s="1"/>
  <c r="AT3138" i="7"/>
  <c r="AR3138" i="7"/>
  <c r="AL3138" i="7"/>
  <c r="AF3138" i="7"/>
  <c r="T3138" i="7"/>
  <c r="N3138" i="7"/>
  <c r="G3138" i="7"/>
  <c r="F3138" i="7"/>
  <c r="BR3133" i="7"/>
  <c r="AS3126" i="7"/>
  <c r="AO3126" i="7"/>
  <c r="AH3126" i="7"/>
  <c r="AD3126" i="7"/>
  <c r="W3126" i="7"/>
  <c r="S3126" i="7"/>
  <c r="L3126" i="7"/>
  <c r="H3126" i="7"/>
  <c r="BL3121" i="7"/>
  <c r="BI3124" i="7" s="1"/>
  <c r="BD3121" i="7"/>
  <c r="AV3121" i="7"/>
  <c r="BH3121" i="7" s="1"/>
  <c r="AT3121" i="7"/>
  <c r="AR3121" i="7"/>
  <c r="AL3121" i="7"/>
  <c r="AF3121" i="7"/>
  <c r="T3121" i="7"/>
  <c r="N3121" i="7"/>
  <c r="BB3119" i="7"/>
  <c r="AZ3119" i="7"/>
  <c r="BD3119" i="7" s="1"/>
  <c r="AP3119" i="7"/>
  <c r="AN3119" i="7"/>
  <c r="AJ3119" i="7"/>
  <c r="AH3119" i="7"/>
  <c r="AD3119" i="7"/>
  <c r="AV3119" i="7" s="1"/>
  <c r="AB3119" i="7"/>
  <c r="AF3119" i="7" s="1"/>
  <c r="Z3119" i="7"/>
  <c r="X3119" i="7"/>
  <c r="V3119" i="7"/>
  <c r="R3119" i="7"/>
  <c r="P3119" i="7"/>
  <c r="L3119" i="7"/>
  <c r="BR3123" i="7" s="1"/>
  <c r="J3119" i="7"/>
  <c r="BP3123" i="7" s="1"/>
  <c r="H3119" i="7"/>
  <c r="BL3117" i="7"/>
  <c r="BD3117" i="7"/>
  <c r="AV3117" i="7"/>
  <c r="BH3117" i="7" s="1"/>
  <c r="AT3117" i="7"/>
  <c r="AR3117" i="7"/>
  <c r="AL3117" i="7"/>
  <c r="AF3117" i="7"/>
  <c r="T3117" i="7"/>
  <c r="N3117" i="7"/>
  <c r="G3117" i="7"/>
  <c r="F3117" i="7"/>
  <c r="BL3115" i="7"/>
  <c r="BD3115" i="7"/>
  <c r="AV3115" i="7"/>
  <c r="BH3115" i="7" s="1"/>
  <c r="AT3115" i="7"/>
  <c r="AR3115" i="7"/>
  <c r="AL3115" i="7"/>
  <c r="AF3115" i="7"/>
  <c r="T3115" i="7"/>
  <c r="N3115" i="7"/>
  <c r="G3115" i="7"/>
  <c r="F3115" i="7"/>
  <c r="BL3113" i="7"/>
  <c r="BD3113" i="7"/>
  <c r="AV3113" i="7"/>
  <c r="AT3113" i="7"/>
  <c r="AR3113" i="7"/>
  <c r="AL3113" i="7"/>
  <c r="AF3113" i="7"/>
  <c r="T3113" i="7"/>
  <c r="N3113" i="7"/>
  <c r="G3113" i="7"/>
  <c r="F3113" i="7"/>
  <c r="BL3111" i="7"/>
  <c r="BD3111" i="7"/>
  <c r="AV3111" i="7"/>
  <c r="BH3111" i="7" s="1"/>
  <c r="AT3111" i="7"/>
  <c r="AR3111" i="7"/>
  <c r="AL3111" i="7"/>
  <c r="AF3111" i="7"/>
  <c r="T3111" i="7"/>
  <c r="N3111" i="7"/>
  <c r="G3111" i="7"/>
  <c r="F3111" i="7"/>
  <c r="BL3109" i="7"/>
  <c r="BD3109" i="7"/>
  <c r="AV3109" i="7"/>
  <c r="BH3109" i="7" s="1"/>
  <c r="AT3109" i="7"/>
  <c r="AR3109" i="7"/>
  <c r="AL3109" i="7"/>
  <c r="AF3109" i="7"/>
  <c r="T3109" i="7"/>
  <c r="N3109" i="7"/>
  <c r="G3109" i="7"/>
  <c r="F3109" i="7"/>
  <c r="BL3107" i="7"/>
  <c r="BD3107" i="7"/>
  <c r="AV3107" i="7"/>
  <c r="BH3107" i="7" s="1"/>
  <c r="AT3107" i="7"/>
  <c r="AR3107" i="7"/>
  <c r="AL3107" i="7"/>
  <c r="AF3107" i="7"/>
  <c r="T3107" i="7"/>
  <c r="N3107" i="7"/>
  <c r="G3107" i="7"/>
  <c r="F3107" i="7"/>
  <c r="BL3105" i="7"/>
  <c r="BD3105" i="7"/>
  <c r="AV3105" i="7"/>
  <c r="BH3105" i="7" s="1"/>
  <c r="AT3105" i="7"/>
  <c r="AR3105" i="7"/>
  <c r="AL3105" i="7"/>
  <c r="AF3105" i="7"/>
  <c r="T3105" i="7"/>
  <c r="N3105" i="7"/>
  <c r="G3105" i="7"/>
  <c r="F3105" i="7"/>
  <c r="BL3103" i="7"/>
  <c r="BD3103" i="7"/>
  <c r="AV3103" i="7"/>
  <c r="BH3103" i="7" s="1"/>
  <c r="AT3103" i="7"/>
  <c r="AR3103" i="7"/>
  <c r="AL3103" i="7"/>
  <c r="AF3103" i="7"/>
  <c r="T3103" i="7"/>
  <c r="N3103" i="7"/>
  <c r="G3103" i="7"/>
  <c r="F3103" i="7"/>
  <c r="BL3101" i="7"/>
  <c r="BD3101" i="7"/>
  <c r="AV3101" i="7"/>
  <c r="BH3101" i="7" s="1"/>
  <c r="AT3101" i="7"/>
  <c r="AR3101" i="7"/>
  <c r="AL3101" i="7"/>
  <c r="AF3101" i="7"/>
  <c r="T3101" i="7"/>
  <c r="N3101" i="7"/>
  <c r="G3101" i="7"/>
  <c r="F3101" i="7"/>
  <c r="BL3099" i="7"/>
  <c r="BD3099" i="7"/>
  <c r="AV3099" i="7"/>
  <c r="BH3099" i="7" s="1"/>
  <c r="AT3099" i="7"/>
  <c r="AR3099" i="7"/>
  <c r="AL3099" i="7"/>
  <c r="AF3099" i="7"/>
  <c r="T3099" i="7"/>
  <c r="N3099" i="7"/>
  <c r="G3099" i="7"/>
  <c r="F3099" i="7"/>
  <c r="BL3097" i="7"/>
  <c r="BD3097" i="7"/>
  <c r="AV3097" i="7"/>
  <c r="BH3097" i="7" s="1"/>
  <c r="AT3097" i="7"/>
  <c r="AR3097" i="7"/>
  <c r="AL3097" i="7"/>
  <c r="AF3097" i="7"/>
  <c r="T3097" i="7"/>
  <c r="N3097" i="7"/>
  <c r="G3097" i="7"/>
  <c r="F3097" i="7"/>
  <c r="BL3095" i="7"/>
  <c r="BD3095" i="7"/>
  <c r="AV3095" i="7"/>
  <c r="BH3095" i="7" s="1"/>
  <c r="AT3095" i="7"/>
  <c r="AR3095" i="7"/>
  <c r="AL3095" i="7"/>
  <c r="AF3095" i="7"/>
  <c r="T3095" i="7"/>
  <c r="N3095" i="7"/>
  <c r="G3095" i="7"/>
  <c r="F3095" i="7"/>
  <c r="BL3093" i="7"/>
  <c r="BD3093" i="7"/>
  <c r="AV3093" i="7"/>
  <c r="BH3093" i="7" s="1"/>
  <c r="AT3093" i="7"/>
  <c r="AR3093" i="7"/>
  <c r="AL3093" i="7"/>
  <c r="AF3093" i="7"/>
  <c r="T3093" i="7"/>
  <c r="N3093" i="7"/>
  <c r="G3093" i="7"/>
  <c r="F3093" i="7"/>
  <c r="BL3091" i="7"/>
  <c r="BD3091" i="7"/>
  <c r="AV3091" i="7"/>
  <c r="BH3091" i="7" s="1"/>
  <c r="AT3091" i="7"/>
  <c r="AR3091" i="7"/>
  <c r="AL3091" i="7"/>
  <c r="AF3091" i="7"/>
  <c r="T3091" i="7"/>
  <c r="N3091" i="7"/>
  <c r="G3091" i="7"/>
  <c r="F3091" i="7"/>
  <c r="BL3089" i="7"/>
  <c r="BD3089" i="7"/>
  <c r="AV3089" i="7"/>
  <c r="AT3089" i="7"/>
  <c r="AR3089" i="7"/>
  <c r="AL3089" i="7"/>
  <c r="AF3089" i="7"/>
  <c r="T3089" i="7"/>
  <c r="N3089" i="7"/>
  <c r="G3089" i="7"/>
  <c r="F3089" i="7"/>
  <c r="BS3088" i="7"/>
  <c r="BS3087" i="7"/>
  <c r="BL3087" i="7"/>
  <c r="BD3087" i="7"/>
  <c r="AV3087" i="7"/>
  <c r="BH3087" i="7" s="1"/>
  <c r="AT3087" i="7"/>
  <c r="AR3087" i="7"/>
  <c r="AL3087" i="7"/>
  <c r="AF3087" i="7"/>
  <c r="T3087" i="7"/>
  <c r="N3087" i="7"/>
  <c r="G3087" i="7"/>
  <c r="F3087" i="7"/>
  <c r="BS3086" i="7"/>
  <c r="BS3085" i="7"/>
  <c r="BL3085" i="7"/>
  <c r="BD3085" i="7"/>
  <c r="AV3085" i="7"/>
  <c r="BH3085" i="7" s="1"/>
  <c r="AT3085" i="7"/>
  <c r="AR3085" i="7"/>
  <c r="AL3085" i="7"/>
  <c r="AF3085" i="7"/>
  <c r="T3085" i="7"/>
  <c r="N3085" i="7"/>
  <c r="G3085" i="7"/>
  <c r="F3085" i="7"/>
  <c r="BS3084" i="7"/>
  <c r="BS3083" i="7"/>
  <c r="BL3083" i="7"/>
  <c r="BD3083" i="7"/>
  <c r="AV3083" i="7"/>
  <c r="BH3083" i="7" s="1"/>
  <c r="AT3083" i="7"/>
  <c r="AR3083" i="7"/>
  <c r="AL3083" i="7"/>
  <c r="AF3083" i="7"/>
  <c r="T3083" i="7"/>
  <c r="N3083" i="7"/>
  <c r="G3083" i="7"/>
  <c r="F3083" i="7"/>
  <c r="BS3082" i="7"/>
  <c r="BS3081" i="7"/>
  <c r="BL3081" i="7"/>
  <c r="BD3081" i="7"/>
  <c r="AV3081" i="7"/>
  <c r="BH3081" i="7" s="1"/>
  <c r="AT3081" i="7"/>
  <c r="AR3081" i="7"/>
  <c r="AL3081" i="7"/>
  <c r="AF3081" i="7"/>
  <c r="T3081" i="7"/>
  <c r="N3081" i="7"/>
  <c r="G3081" i="7"/>
  <c r="F3081" i="7"/>
  <c r="BS3080" i="7"/>
  <c r="BS3079" i="7"/>
  <c r="BL3079" i="7"/>
  <c r="BD3079" i="7"/>
  <c r="AV3079" i="7"/>
  <c r="BH3079" i="7" s="1"/>
  <c r="AT3079" i="7"/>
  <c r="AR3079" i="7"/>
  <c r="AL3079" i="7"/>
  <c r="AF3079" i="7"/>
  <c r="T3079" i="7"/>
  <c r="N3079" i="7"/>
  <c r="G3079" i="7"/>
  <c r="F3079" i="7"/>
  <c r="BR3074" i="7"/>
  <c r="AS3067" i="7"/>
  <c r="AO3067" i="7"/>
  <c r="AH3067" i="7"/>
  <c r="AD3067" i="7"/>
  <c r="W3067" i="7"/>
  <c r="S3067" i="7"/>
  <c r="L3067" i="7"/>
  <c r="H3067" i="7"/>
  <c r="BL3062" i="7"/>
  <c r="BI3065" i="7" s="1"/>
  <c r="BD3062" i="7"/>
  <c r="AV3062" i="7"/>
  <c r="BH3062" i="7" s="1"/>
  <c r="AT3062" i="7"/>
  <c r="AR3062" i="7"/>
  <c r="AL3062" i="7"/>
  <c r="AF3062" i="7"/>
  <c r="T3062" i="7"/>
  <c r="N3062" i="7"/>
  <c r="BB3060" i="7"/>
  <c r="AZ3060" i="7"/>
  <c r="AP3060" i="7"/>
  <c r="AN3060" i="7"/>
  <c r="AR3060" i="7" s="1"/>
  <c r="AJ3060" i="7"/>
  <c r="AH3060" i="7"/>
  <c r="AL3060" i="7" s="1"/>
  <c r="AD3060" i="7"/>
  <c r="AV3060" i="7" s="1"/>
  <c r="AB3060" i="7"/>
  <c r="AT3060" i="7" s="1"/>
  <c r="Z3060" i="7"/>
  <c r="X3060" i="7"/>
  <c r="V3060" i="7"/>
  <c r="R3060" i="7"/>
  <c r="P3060" i="7"/>
  <c r="L3060" i="7"/>
  <c r="J3060" i="7"/>
  <c r="BP3064" i="7" s="1"/>
  <c r="H3060" i="7"/>
  <c r="BL3058" i="7"/>
  <c r="BD3058" i="7"/>
  <c r="AV3058" i="7"/>
  <c r="BH3058" i="7" s="1"/>
  <c r="AT3058" i="7"/>
  <c r="AR3058" i="7"/>
  <c r="AL3058" i="7"/>
  <c r="AF3058" i="7"/>
  <c r="T3058" i="7"/>
  <c r="N3058" i="7"/>
  <c r="G3058" i="7"/>
  <c r="F3058" i="7"/>
  <c r="BL3056" i="7"/>
  <c r="BD3056" i="7"/>
  <c r="AV3056" i="7"/>
  <c r="BH3056" i="7" s="1"/>
  <c r="AT3056" i="7"/>
  <c r="AR3056" i="7"/>
  <c r="AL3056" i="7"/>
  <c r="AF3056" i="7"/>
  <c r="T3056" i="7"/>
  <c r="N3056" i="7"/>
  <c r="G3056" i="7"/>
  <c r="F3056" i="7"/>
  <c r="BL3054" i="7"/>
  <c r="BD3054" i="7"/>
  <c r="AV3054" i="7"/>
  <c r="BH3054" i="7" s="1"/>
  <c r="AT3054" i="7"/>
  <c r="AR3054" i="7"/>
  <c r="AL3054" i="7"/>
  <c r="AF3054" i="7"/>
  <c r="T3054" i="7"/>
  <c r="N3054" i="7"/>
  <c r="G3054" i="7"/>
  <c r="F3054" i="7"/>
  <c r="BL3052" i="7"/>
  <c r="BD3052" i="7"/>
  <c r="AV3052" i="7"/>
  <c r="BH3052" i="7" s="1"/>
  <c r="AT3052" i="7"/>
  <c r="AR3052" i="7"/>
  <c r="AL3052" i="7"/>
  <c r="AF3052" i="7"/>
  <c r="T3052" i="7"/>
  <c r="N3052" i="7"/>
  <c r="G3052" i="7"/>
  <c r="F3052" i="7"/>
  <c r="BL3050" i="7"/>
  <c r="BD3050" i="7"/>
  <c r="AV3050" i="7"/>
  <c r="BH3050" i="7" s="1"/>
  <c r="AT3050" i="7"/>
  <c r="AR3050" i="7"/>
  <c r="AL3050" i="7"/>
  <c r="AF3050" i="7"/>
  <c r="T3050" i="7"/>
  <c r="N3050" i="7"/>
  <c r="G3050" i="7"/>
  <c r="F3050" i="7"/>
  <c r="BL3048" i="7"/>
  <c r="BD3048" i="7"/>
  <c r="AV3048" i="7"/>
  <c r="BH3048" i="7" s="1"/>
  <c r="AT3048" i="7"/>
  <c r="AR3048" i="7"/>
  <c r="AL3048" i="7"/>
  <c r="AF3048" i="7"/>
  <c r="T3048" i="7"/>
  <c r="N3048" i="7"/>
  <c r="G3048" i="7"/>
  <c r="F3048" i="7"/>
  <c r="BL3046" i="7"/>
  <c r="BD3046" i="7"/>
  <c r="AV3046" i="7"/>
  <c r="BH3046" i="7" s="1"/>
  <c r="AT3046" i="7"/>
  <c r="AR3046" i="7"/>
  <c r="AL3046" i="7"/>
  <c r="AF3046" i="7"/>
  <c r="T3046" i="7"/>
  <c r="N3046" i="7"/>
  <c r="G3046" i="7"/>
  <c r="F3046" i="7"/>
  <c r="BL3044" i="7"/>
  <c r="BD3044" i="7"/>
  <c r="AV3044" i="7"/>
  <c r="BH3044" i="7" s="1"/>
  <c r="AT3044" i="7"/>
  <c r="AR3044" i="7"/>
  <c r="AL3044" i="7"/>
  <c r="AF3044" i="7"/>
  <c r="T3044" i="7"/>
  <c r="N3044" i="7"/>
  <c r="G3044" i="7"/>
  <c r="F3044" i="7"/>
  <c r="BL3042" i="7"/>
  <c r="BD3042" i="7"/>
  <c r="AV3042" i="7"/>
  <c r="BH3042" i="7" s="1"/>
  <c r="AT3042" i="7"/>
  <c r="AR3042" i="7"/>
  <c r="AL3042" i="7"/>
  <c r="AF3042" i="7"/>
  <c r="T3042" i="7"/>
  <c r="N3042" i="7"/>
  <c r="G3042" i="7"/>
  <c r="F3042" i="7"/>
  <c r="BL3040" i="7"/>
  <c r="BD3040" i="7"/>
  <c r="AV3040" i="7"/>
  <c r="BH3040" i="7" s="1"/>
  <c r="AT3040" i="7"/>
  <c r="AR3040" i="7"/>
  <c r="AL3040" i="7"/>
  <c r="AF3040" i="7"/>
  <c r="T3040" i="7"/>
  <c r="N3040" i="7"/>
  <c r="G3040" i="7"/>
  <c r="F3040" i="7"/>
  <c r="BL3038" i="7"/>
  <c r="BD3038" i="7"/>
  <c r="AV3038" i="7"/>
  <c r="BH3038" i="7" s="1"/>
  <c r="AT3038" i="7"/>
  <c r="AR3038" i="7"/>
  <c r="AL3038" i="7"/>
  <c r="AF3038" i="7"/>
  <c r="T3038" i="7"/>
  <c r="N3038" i="7"/>
  <c r="G3038" i="7"/>
  <c r="F3038" i="7"/>
  <c r="BL3036" i="7"/>
  <c r="BD3036" i="7"/>
  <c r="AV3036" i="7"/>
  <c r="BH3036" i="7" s="1"/>
  <c r="AT3036" i="7"/>
  <c r="AR3036" i="7"/>
  <c r="AL3036" i="7"/>
  <c r="AF3036" i="7"/>
  <c r="T3036" i="7"/>
  <c r="N3036" i="7"/>
  <c r="G3036" i="7"/>
  <c r="F3036" i="7"/>
  <c r="BL3034" i="7"/>
  <c r="BD3034" i="7"/>
  <c r="AV3034" i="7"/>
  <c r="BH3034" i="7" s="1"/>
  <c r="AT3034" i="7"/>
  <c r="AR3034" i="7"/>
  <c r="AL3034" i="7"/>
  <c r="AF3034" i="7"/>
  <c r="T3034" i="7"/>
  <c r="N3034" i="7"/>
  <c r="G3034" i="7"/>
  <c r="F3034" i="7"/>
  <c r="BL3032" i="7"/>
  <c r="BD3032" i="7"/>
  <c r="AV3032" i="7"/>
  <c r="BH3032" i="7" s="1"/>
  <c r="AT3032" i="7"/>
  <c r="AR3032" i="7"/>
  <c r="AL3032" i="7"/>
  <c r="AF3032" i="7"/>
  <c r="T3032" i="7"/>
  <c r="N3032" i="7"/>
  <c r="G3032" i="7"/>
  <c r="F3032" i="7"/>
  <c r="BL3030" i="7"/>
  <c r="BD3030" i="7"/>
  <c r="AV3030" i="7"/>
  <c r="BH3030" i="7" s="1"/>
  <c r="AT3030" i="7"/>
  <c r="AR3030" i="7"/>
  <c r="AL3030" i="7"/>
  <c r="AF3030" i="7"/>
  <c r="T3030" i="7"/>
  <c r="N3030" i="7"/>
  <c r="G3030" i="7"/>
  <c r="F3030" i="7"/>
  <c r="BS3029" i="7"/>
  <c r="BS3028" i="7"/>
  <c r="BL3028" i="7"/>
  <c r="BD3028" i="7"/>
  <c r="AV3028" i="7"/>
  <c r="BH3028" i="7" s="1"/>
  <c r="AT3028" i="7"/>
  <c r="AR3028" i="7"/>
  <c r="AL3028" i="7"/>
  <c r="AF3028" i="7"/>
  <c r="T3028" i="7"/>
  <c r="N3028" i="7"/>
  <c r="G3028" i="7"/>
  <c r="F3028" i="7"/>
  <c r="BS3027" i="7"/>
  <c r="BS3026" i="7"/>
  <c r="BL3026" i="7"/>
  <c r="BD3026" i="7"/>
  <c r="AV3026" i="7"/>
  <c r="BH3026" i="7" s="1"/>
  <c r="AT3026" i="7"/>
  <c r="AR3026" i="7"/>
  <c r="AL3026" i="7"/>
  <c r="AF3026" i="7"/>
  <c r="T3026" i="7"/>
  <c r="N3026" i="7"/>
  <c r="G3026" i="7"/>
  <c r="F3026" i="7"/>
  <c r="BS3025" i="7"/>
  <c r="BS3024" i="7"/>
  <c r="BL3024" i="7"/>
  <c r="BD3024" i="7"/>
  <c r="AV3024" i="7"/>
  <c r="BH3024" i="7" s="1"/>
  <c r="AT3024" i="7"/>
  <c r="AR3024" i="7"/>
  <c r="AL3024" i="7"/>
  <c r="AF3024" i="7"/>
  <c r="T3024" i="7"/>
  <c r="N3024" i="7"/>
  <c r="G3024" i="7"/>
  <c r="F3024" i="7"/>
  <c r="BS3023" i="7"/>
  <c r="BS3022" i="7"/>
  <c r="BL3022" i="7"/>
  <c r="BD3022" i="7"/>
  <c r="AV3022" i="7"/>
  <c r="BH3022" i="7" s="1"/>
  <c r="AT3022" i="7"/>
  <c r="AR3022" i="7"/>
  <c r="AL3022" i="7"/>
  <c r="AF3022" i="7"/>
  <c r="T3022" i="7"/>
  <c r="N3022" i="7"/>
  <c r="G3022" i="7"/>
  <c r="F3022" i="7"/>
  <c r="BS3021" i="7"/>
  <c r="BS3020" i="7"/>
  <c r="BL3020" i="7"/>
  <c r="BD3020" i="7"/>
  <c r="AV3020" i="7"/>
  <c r="BH3020" i="7" s="1"/>
  <c r="AT3020" i="7"/>
  <c r="AR3020" i="7"/>
  <c r="AL3020" i="7"/>
  <c r="AF3020" i="7"/>
  <c r="T3020" i="7"/>
  <c r="N3020" i="7"/>
  <c r="G3020" i="7"/>
  <c r="F3020" i="7"/>
  <c r="BR3015" i="7"/>
  <c r="AS3008" i="7"/>
  <c r="AO3008" i="7"/>
  <c r="AH3008" i="7"/>
  <c r="AD3008" i="7"/>
  <c r="W3008" i="7"/>
  <c r="S3008" i="7"/>
  <c r="L3008" i="7"/>
  <c r="H3008" i="7"/>
  <c r="BL3003" i="7"/>
  <c r="BI3006" i="7" s="1"/>
  <c r="BD3003" i="7"/>
  <c r="AV3003" i="7"/>
  <c r="BH3003" i="7" s="1"/>
  <c r="AT3003" i="7"/>
  <c r="AR3003" i="7"/>
  <c r="AL3003" i="7"/>
  <c r="AF3003" i="7"/>
  <c r="T3003" i="7"/>
  <c r="N3003" i="7"/>
  <c r="BB3001" i="7"/>
  <c r="AZ3001" i="7"/>
  <c r="AP3001" i="7"/>
  <c r="AN3001" i="7"/>
  <c r="AR3001" i="7" s="1"/>
  <c r="AJ3001" i="7"/>
  <c r="AH3001" i="7"/>
  <c r="AL3001" i="7" s="1"/>
  <c r="AD3001" i="7"/>
  <c r="AV3001" i="7" s="1"/>
  <c r="AB3001" i="7"/>
  <c r="AT3001" i="7" s="1"/>
  <c r="Z3001" i="7"/>
  <c r="X3001" i="7"/>
  <c r="V3001" i="7"/>
  <c r="R3001" i="7"/>
  <c r="P3001" i="7"/>
  <c r="L3001" i="7"/>
  <c r="BR3005" i="7" s="1"/>
  <c r="J3001" i="7"/>
  <c r="BP3005" i="7" s="1"/>
  <c r="H3001" i="7"/>
  <c r="BL2999" i="7"/>
  <c r="BD2999" i="7"/>
  <c r="AV2999" i="7"/>
  <c r="BH2999" i="7" s="1"/>
  <c r="AT2999" i="7"/>
  <c r="AR2999" i="7"/>
  <c r="AL2999" i="7"/>
  <c r="AF2999" i="7"/>
  <c r="T2999" i="7"/>
  <c r="N2999" i="7"/>
  <c r="G2999" i="7"/>
  <c r="F2999" i="7"/>
  <c r="BL2997" i="7"/>
  <c r="BD2997" i="7"/>
  <c r="AV2997" i="7"/>
  <c r="BH2997" i="7" s="1"/>
  <c r="AT2997" i="7"/>
  <c r="AR2997" i="7"/>
  <c r="AL2997" i="7"/>
  <c r="AF2997" i="7"/>
  <c r="T2997" i="7"/>
  <c r="N2997" i="7"/>
  <c r="G2997" i="7"/>
  <c r="F2997" i="7"/>
  <c r="BL2995" i="7"/>
  <c r="BD2995" i="7"/>
  <c r="AV2995" i="7"/>
  <c r="BH2995" i="7" s="1"/>
  <c r="AT2995" i="7"/>
  <c r="AR2995" i="7"/>
  <c r="AL2995" i="7"/>
  <c r="AF2995" i="7"/>
  <c r="T2995" i="7"/>
  <c r="N2995" i="7"/>
  <c r="G2995" i="7"/>
  <c r="F2995" i="7"/>
  <c r="BL2993" i="7"/>
  <c r="BD2993" i="7"/>
  <c r="AV2993" i="7"/>
  <c r="BH2993" i="7" s="1"/>
  <c r="AT2993" i="7"/>
  <c r="AR2993" i="7"/>
  <c r="AL2993" i="7"/>
  <c r="AF2993" i="7"/>
  <c r="T2993" i="7"/>
  <c r="N2993" i="7"/>
  <c r="G2993" i="7"/>
  <c r="F2993" i="7"/>
  <c r="BL2991" i="7"/>
  <c r="BD2991" i="7"/>
  <c r="AV2991" i="7"/>
  <c r="BH2991" i="7" s="1"/>
  <c r="AT2991" i="7"/>
  <c r="AR2991" i="7"/>
  <c r="AL2991" i="7"/>
  <c r="AF2991" i="7"/>
  <c r="T2991" i="7"/>
  <c r="N2991" i="7"/>
  <c r="G2991" i="7"/>
  <c r="F2991" i="7"/>
  <c r="BL2989" i="7"/>
  <c r="BD2989" i="7"/>
  <c r="AV2989" i="7"/>
  <c r="BH2989" i="7" s="1"/>
  <c r="AT2989" i="7"/>
  <c r="AR2989" i="7"/>
  <c r="AL2989" i="7"/>
  <c r="AF2989" i="7"/>
  <c r="T2989" i="7"/>
  <c r="N2989" i="7"/>
  <c r="G2989" i="7"/>
  <c r="F2989" i="7"/>
  <c r="BL2987" i="7"/>
  <c r="BD2987" i="7"/>
  <c r="AV2987" i="7"/>
  <c r="BH2987" i="7" s="1"/>
  <c r="AT2987" i="7"/>
  <c r="AR2987" i="7"/>
  <c r="AL2987" i="7"/>
  <c r="AF2987" i="7"/>
  <c r="T2987" i="7"/>
  <c r="N2987" i="7"/>
  <c r="G2987" i="7"/>
  <c r="F2987" i="7"/>
  <c r="BL2985" i="7"/>
  <c r="BD2985" i="7"/>
  <c r="AV2985" i="7"/>
  <c r="BH2985" i="7" s="1"/>
  <c r="AT2985" i="7"/>
  <c r="AR2985" i="7"/>
  <c r="AL2985" i="7"/>
  <c r="AF2985" i="7"/>
  <c r="T2985" i="7"/>
  <c r="N2985" i="7"/>
  <c r="G2985" i="7"/>
  <c r="F2985" i="7"/>
  <c r="BL2983" i="7"/>
  <c r="BD2983" i="7"/>
  <c r="AV2983" i="7"/>
  <c r="BH2983" i="7" s="1"/>
  <c r="AT2983" i="7"/>
  <c r="AR2983" i="7"/>
  <c r="AL2983" i="7"/>
  <c r="AF2983" i="7"/>
  <c r="T2983" i="7"/>
  <c r="N2983" i="7"/>
  <c r="G2983" i="7"/>
  <c r="F2983" i="7"/>
  <c r="BL2981" i="7"/>
  <c r="BD2981" i="7"/>
  <c r="AV2981" i="7"/>
  <c r="BH2981" i="7" s="1"/>
  <c r="AT2981" i="7"/>
  <c r="AR2981" i="7"/>
  <c r="AL2981" i="7"/>
  <c r="AF2981" i="7"/>
  <c r="T2981" i="7"/>
  <c r="N2981" i="7"/>
  <c r="G2981" i="7"/>
  <c r="F2981" i="7"/>
  <c r="BL2979" i="7"/>
  <c r="BD2979" i="7"/>
  <c r="AV2979" i="7"/>
  <c r="BH2979" i="7" s="1"/>
  <c r="AT2979" i="7"/>
  <c r="AR2979" i="7"/>
  <c r="AL2979" i="7"/>
  <c r="AF2979" i="7"/>
  <c r="T2979" i="7"/>
  <c r="N2979" i="7"/>
  <c r="G2979" i="7"/>
  <c r="F2979" i="7"/>
  <c r="BL2977" i="7"/>
  <c r="BD2977" i="7"/>
  <c r="AV2977" i="7"/>
  <c r="BH2977" i="7" s="1"/>
  <c r="AT2977" i="7"/>
  <c r="AR2977" i="7"/>
  <c r="AL2977" i="7"/>
  <c r="AF2977" i="7"/>
  <c r="T2977" i="7"/>
  <c r="N2977" i="7"/>
  <c r="G2977" i="7"/>
  <c r="F2977" i="7"/>
  <c r="BL2975" i="7"/>
  <c r="BD2975" i="7"/>
  <c r="AV2975" i="7"/>
  <c r="BH2975" i="7" s="1"/>
  <c r="AT2975" i="7"/>
  <c r="AR2975" i="7"/>
  <c r="AL2975" i="7"/>
  <c r="AF2975" i="7"/>
  <c r="T2975" i="7"/>
  <c r="N2975" i="7"/>
  <c r="G2975" i="7"/>
  <c r="F2975" i="7"/>
  <c r="BL2973" i="7"/>
  <c r="BD2973" i="7"/>
  <c r="AV2973" i="7"/>
  <c r="BH2973" i="7" s="1"/>
  <c r="AT2973" i="7"/>
  <c r="AR2973" i="7"/>
  <c r="AL2973" i="7"/>
  <c r="AF2973" i="7"/>
  <c r="T2973" i="7"/>
  <c r="N2973" i="7"/>
  <c r="G2973" i="7"/>
  <c r="F2973" i="7"/>
  <c r="BL2971" i="7"/>
  <c r="BD2971" i="7"/>
  <c r="AV2971" i="7"/>
  <c r="BH2971" i="7" s="1"/>
  <c r="AT2971" i="7"/>
  <c r="AR2971" i="7"/>
  <c r="AL2971" i="7"/>
  <c r="AF2971" i="7"/>
  <c r="T2971" i="7"/>
  <c r="N2971" i="7"/>
  <c r="G2971" i="7"/>
  <c r="F2971" i="7"/>
  <c r="BS2970" i="7"/>
  <c r="BS2969" i="7"/>
  <c r="BL2969" i="7"/>
  <c r="BD2969" i="7"/>
  <c r="AV2969" i="7"/>
  <c r="BH2969" i="7" s="1"/>
  <c r="AT2969" i="7"/>
  <c r="AR2969" i="7"/>
  <c r="AL2969" i="7"/>
  <c r="AF2969" i="7"/>
  <c r="T2969" i="7"/>
  <c r="N2969" i="7"/>
  <c r="G2969" i="7"/>
  <c r="F2969" i="7"/>
  <c r="BS2968" i="7"/>
  <c r="BS2967" i="7"/>
  <c r="BL2967" i="7"/>
  <c r="BD2967" i="7"/>
  <c r="AV2967" i="7"/>
  <c r="BH2967" i="7" s="1"/>
  <c r="AT2967" i="7"/>
  <c r="AR2967" i="7"/>
  <c r="AL2967" i="7"/>
  <c r="AF2967" i="7"/>
  <c r="T2967" i="7"/>
  <c r="N2967" i="7"/>
  <c r="G2967" i="7"/>
  <c r="F2967" i="7"/>
  <c r="BS2966" i="7"/>
  <c r="BS2965" i="7"/>
  <c r="BL2965" i="7"/>
  <c r="BD2965" i="7"/>
  <c r="AV2965" i="7"/>
  <c r="BH2965" i="7" s="1"/>
  <c r="AT2965" i="7"/>
  <c r="AR2965" i="7"/>
  <c r="AL2965" i="7"/>
  <c r="AF2965" i="7"/>
  <c r="T2965" i="7"/>
  <c r="N2965" i="7"/>
  <c r="G2965" i="7"/>
  <c r="F2965" i="7"/>
  <c r="BS2964" i="7"/>
  <c r="BS2963" i="7"/>
  <c r="BL2963" i="7"/>
  <c r="BD2963" i="7"/>
  <c r="AV2963" i="7"/>
  <c r="BH2963" i="7" s="1"/>
  <c r="AT2963" i="7"/>
  <c r="AR2963" i="7"/>
  <c r="AL2963" i="7"/>
  <c r="AF2963" i="7"/>
  <c r="T2963" i="7"/>
  <c r="N2963" i="7"/>
  <c r="G2963" i="7"/>
  <c r="F2963" i="7"/>
  <c r="BS2962" i="7"/>
  <c r="BS2961" i="7"/>
  <c r="BL2961" i="7"/>
  <c r="BD2961" i="7"/>
  <c r="AV2961" i="7"/>
  <c r="BH2961" i="7" s="1"/>
  <c r="AT2961" i="7"/>
  <c r="AR2961" i="7"/>
  <c r="AL2961" i="7"/>
  <c r="AF2961" i="7"/>
  <c r="T2961" i="7"/>
  <c r="N2961" i="7"/>
  <c r="G2961" i="7"/>
  <c r="F2961" i="7"/>
  <c r="BR2956" i="7"/>
  <c r="BD2944" i="7"/>
  <c r="AV2944" i="7"/>
  <c r="BH2944" i="7" s="1"/>
  <c r="AT2944" i="7"/>
  <c r="AR2944" i="7"/>
  <c r="AL2944" i="7"/>
  <c r="AF2944" i="7"/>
  <c r="T2944" i="7"/>
  <c r="N2944" i="7"/>
  <c r="BB2942" i="7"/>
  <c r="AZ2942" i="7"/>
  <c r="AP2942" i="7"/>
  <c r="AN2942" i="7"/>
  <c r="AJ2942" i="7"/>
  <c r="AH2942" i="7"/>
  <c r="AD2942" i="7"/>
  <c r="AB2942" i="7"/>
  <c r="AT2942" i="7" s="1"/>
  <c r="Z2942" i="7"/>
  <c r="X2942" i="7"/>
  <c r="V2942" i="7"/>
  <c r="R2942" i="7"/>
  <c r="P2942" i="7"/>
  <c r="L2942" i="7"/>
  <c r="J2942" i="7"/>
  <c r="H2942" i="7"/>
  <c r="BL2940" i="7"/>
  <c r="BD2940" i="7"/>
  <c r="AV2940" i="7"/>
  <c r="BH2940" i="7" s="1"/>
  <c r="AT2940" i="7"/>
  <c r="AR2940" i="7"/>
  <c r="AL2940" i="7"/>
  <c r="AF2940" i="7"/>
  <c r="T2940" i="7"/>
  <c r="N2940" i="7"/>
  <c r="G2940" i="7"/>
  <c r="F2940" i="7"/>
  <c r="BL2938" i="7"/>
  <c r="BD2938" i="7"/>
  <c r="AV2938" i="7"/>
  <c r="BH2938" i="7" s="1"/>
  <c r="AT2938" i="7"/>
  <c r="AR2938" i="7"/>
  <c r="AL2938" i="7"/>
  <c r="AF2938" i="7"/>
  <c r="T2938" i="7"/>
  <c r="N2938" i="7"/>
  <c r="G2938" i="7"/>
  <c r="F2938" i="7"/>
  <c r="BL2936" i="7"/>
  <c r="BD2936" i="7"/>
  <c r="AV2936" i="7"/>
  <c r="BH2936" i="7" s="1"/>
  <c r="AT2936" i="7"/>
  <c r="AR2936" i="7"/>
  <c r="AL2936" i="7"/>
  <c r="AF2936" i="7"/>
  <c r="T2936" i="7"/>
  <c r="N2936" i="7"/>
  <c r="G2936" i="7"/>
  <c r="F2936" i="7"/>
  <c r="BL2934" i="7"/>
  <c r="BD2934" i="7"/>
  <c r="AV2934" i="7"/>
  <c r="BH2934" i="7" s="1"/>
  <c r="AT2934" i="7"/>
  <c r="AR2934" i="7"/>
  <c r="AL2934" i="7"/>
  <c r="AF2934" i="7"/>
  <c r="T2934" i="7"/>
  <c r="N2934" i="7"/>
  <c r="G2934" i="7"/>
  <c r="F2934" i="7"/>
  <c r="BL2932" i="7"/>
  <c r="BD2932" i="7"/>
  <c r="AV2932" i="7"/>
  <c r="BH2932" i="7" s="1"/>
  <c r="AT2932" i="7"/>
  <c r="AR2932" i="7"/>
  <c r="AL2932" i="7"/>
  <c r="AF2932" i="7"/>
  <c r="T2932" i="7"/>
  <c r="N2932" i="7"/>
  <c r="G2932" i="7"/>
  <c r="F2932" i="7"/>
  <c r="BL2930" i="7"/>
  <c r="BD2930" i="7"/>
  <c r="AV2930" i="7"/>
  <c r="BH2930" i="7" s="1"/>
  <c r="AT2930" i="7"/>
  <c r="AR2930" i="7"/>
  <c r="AL2930" i="7"/>
  <c r="AF2930" i="7"/>
  <c r="T2930" i="7"/>
  <c r="N2930" i="7"/>
  <c r="G2930" i="7"/>
  <c r="F2930" i="7"/>
  <c r="BL2928" i="7"/>
  <c r="BD2928" i="7"/>
  <c r="AV2928" i="7"/>
  <c r="BH2928" i="7" s="1"/>
  <c r="AT2928" i="7"/>
  <c r="AR2928" i="7"/>
  <c r="AL2928" i="7"/>
  <c r="AF2928" i="7"/>
  <c r="T2928" i="7"/>
  <c r="N2928" i="7"/>
  <c r="G2928" i="7"/>
  <c r="F2928" i="7"/>
  <c r="BL2926" i="7"/>
  <c r="BD2926" i="7"/>
  <c r="AV2926" i="7"/>
  <c r="BH2926" i="7" s="1"/>
  <c r="AT2926" i="7"/>
  <c r="AR2926" i="7"/>
  <c r="AL2926" i="7"/>
  <c r="AF2926" i="7"/>
  <c r="T2926" i="7"/>
  <c r="N2926" i="7"/>
  <c r="G2926" i="7"/>
  <c r="F2926" i="7"/>
  <c r="BL2924" i="7"/>
  <c r="BD2924" i="7"/>
  <c r="AV2924" i="7"/>
  <c r="BH2924" i="7" s="1"/>
  <c r="AT2924" i="7"/>
  <c r="AR2924" i="7"/>
  <c r="AL2924" i="7"/>
  <c r="AF2924" i="7"/>
  <c r="T2924" i="7"/>
  <c r="N2924" i="7"/>
  <c r="G2924" i="7"/>
  <c r="F2924" i="7"/>
  <c r="BL2922" i="7"/>
  <c r="BD2922" i="7"/>
  <c r="AV2922" i="7"/>
  <c r="BH2922" i="7" s="1"/>
  <c r="AT2922" i="7"/>
  <c r="AR2922" i="7"/>
  <c r="AL2922" i="7"/>
  <c r="AF2922" i="7"/>
  <c r="T2922" i="7"/>
  <c r="N2922" i="7"/>
  <c r="G2922" i="7"/>
  <c r="F2922" i="7"/>
  <c r="BL2920" i="7"/>
  <c r="BD2920" i="7"/>
  <c r="AV2920" i="7"/>
  <c r="BH2920" i="7" s="1"/>
  <c r="AT2920" i="7"/>
  <c r="AR2920" i="7"/>
  <c r="AL2920" i="7"/>
  <c r="AF2920" i="7"/>
  <c r="T2920" i="7"/>
  <c r="N2920" i="7"/>
  <c r="G2920" i="7"/>
  <c r="F2920" i="7"/>
  <c r="BL2918" i="7"/>
  <c r="BD2918" i="7"/>
  <c r="AV2918" i="7"/>
  <c r="BH2918" i="7" s="1"/>
  <c r="AT2918" i="7"/>
  <c r="AR2918" i="7"/>
  <c r="AL2918" i="7"/>
  <c r="AF2918" i="7"/>
  <c r="T2918" i="7"/>
  <c r="N2918" i="7"/>
  <c r="G2918" i="7"/>
  <c r="F2918" i="7"/>
  <c r="BL2916" i="7"/>
  <c r="BD2916" i="7"/>
  <c r="AV2916" i="7"/>
  <c r="BH2916" i="7" s="1"/>
  <c r="AT2916" i="7"/>
  <c r="AR2916" i="7"/>
  <c r="AL2916" i="7"/>
  <c r="AF2916" i="7"/>
  <c r="T2916" i="7"/>
  <c r="N2916" i="7"/>
  <c r="G2916" i="7"/>
  <c r="F2916" i="7"/>
  <c r="BL2914" i="7"/>
  <c r="BD2914" i="7"/>
  <c r="AV2914" i="7"/>
  <c r="AT2914" i="7"/>
  <c r="AR2914" i="7"/>
  <c r="AL2914" i="7"/>
  <c r="AF2914" i="7"/>
  <c r="T2914" i="7"/>
  <c r="N2914" i="7"/>
  <c r="G2914" i="7"/>
  <c r="F2914" i="7"/>
  <c r="BL2912" i="7"/>
  <c r="BD2912" i="7"/>
  <c r="AV2912" i="7"/>
  <c r="BH2912" i="7" s="1"/>
  <c r="AT2912" i="7"/>
  <c r="AR2912" i="7"/>
  <c r="AL2912" i="7"/>
  <c r="AF2912" i="7"/>
  <c r="T2912" i="7"/>
  <c r="N2912" i="7"/>
  <c r="G2912" i="7"/>
  <c r="F2912" i="7"/>
  <c r="BS2911" i="7"/>
  <c r="BS2910" i="7"/>
  <c r="BL2910" i="7"/>
  <c r="BD2910" i="7"/>
  <c r="AV2910" i="7"/>
  <c r="BH2910" i="7" s="1"/>
  <c r="AT2910" i="7"/>
  <c r="AR2910" i="7"/>
  <c r="AL2910" i="7"/>
  <c r="AF2910" i="7"/>
  <c r="T2910" i="7"/>
  <c r="N2910" i="7"/>
  <c r="G2910" i="7"/>
  <c r="F2910" i="7"/>
  <c r="BS2909" i="7"/>
  <c r="BS2908" i="7"/>
  <c r="BL2908" i="7"/>
  <c r="BD2908" i="7"/>
  <c r="AV2908" i="7"/>
  <c r="BH2908" i="7" s="1"/>
  <c r="AT2908" i="7"/>
  <c r="AR2908" i="7"/>
  <c r="AL2908" i="7"/>
  <c r="AF2908" i="7"/>
  <c r="T2908" i="7"/>
  <c r="N2908" i="7"/>
  <c r="G2908" i="7"/>
  <c r="F2908" i="7"/>
  <c r="BS2907" i="7"/>
  <c r="BS2906" i="7"/>
  <c r="BL2906" i="7"/>
  <c r="BD2906" i="7"/>
  <c r="AV2906" i="7"/>
  <c r="BH2906" i="7" s="1"/>
  <c r="AT2906" i="7"/>
  <c r="AR2906" i="7"/>
  <c r="AL2906" i="7"/>
  <c r="AF2906" i="7"/>
  <c r="T2906" i="7"/>
  <c r="N2906" i="7"/>
  <c r="G2906" i="7"/>
  <c r="F2906" i="7"/>
  <c r="BS2905" i="7"/>
  <c r="BS2904" i="7"/>
  <c r="BL2904" i="7"/>
  <c r="BD2904" i="7"/>
  <c r="AV2904" i="7"/>
  <c r="BH2904" i="7" s="1"/>
  <c r="AT2904" i="7"/>
  <c r="AR2904" i="7"/>
  <c r="AL2904" i="7"/>
  <c r="AF2904" i="7"/>
  <c r="T2904" i="7"/>
  <c r="N2904" i="7"/>
  <c r="G2904" i="7"/>
  <c r="F2904" i="7"/>
  <c r="BS2903" i="7"/>
  <c r="BS2902" i="7"/>
  <c r="BL2902" i="7"/>
  <c r="BD2902" i="7"/>
  <c r="AV2902" i="7"/>
  <c r="BH2902" i="7" s="1"/>
  <c r="AT2902" i="7"/>
  <c r="AR2902" i="7"/>
  <c r="AL2902" i="7"/>
  <c r="AF2902" i="7"/>
  <c r="T2902" i="7"/>
  <c r="N2902" i="7"/>
  <c r="G2902" i="7"/>
  <c r="F2902" i="7"/>
  <c r="BR2897" i="7"/>
  <c r="BD2885" i="7"/>
  <c r="AV2885" i="7"/>
  <c r="BH2885" i="7" s="1"/>
  <c r="AT2885" i="7"/>
  <c r="AR2885" i="7"/>
  <c r="AL2885" i="7"/>
  <c r="AF2885" i="7"/>
  <c r="T2885" i="7"/>
  <c r="N2885" i="7"/>
  <c r="BB2883" i="7"/>
  <c r="AZ2883" i="7"/>
  <c r="AP2883" i="7"/>
  <c r="AN2883" i="7"/>
  <c r="AR2883" i="7" s="1"/>
  <c r="AJ2883" i="7"/>
  <c r="AH2883" i="7"/>
  <c r="AL2883" i="7" s="1"/>
  <c r="AD2883" i="7"/>
  <c r="AB2883" i="7"/>
  <c r="Z2883" i="7"/>
  <c r="X2883" i="7"/>
  <c r="V2883" i="7"/>
  <c r="R2883" i="7"/>
  <c r="P2883" i="7"/>
  <c r="L2883" i="7"/>
  <c r="J2883" i="7"/>
  <c r="BP2887" i="7" s="1"/>
  <c r="H2883" i="7"/>
  <c r="BL2881" i="7"/>
  <c r="BD2881" i="7"/>
  <c r="AV2881" i="7"/>
  <c r="BH2881" i="7" s="1"/>
  <c r="AT2881" i="7"/>
  <c r="AR2881" i="7"/>
  <c r="AL2881" i="7"/>
  <c r="AF2881" i="7"/>
  <c r="T2881" i="7"/>
  <c r="N2881" i="7"/>
  <c r="G2881" i="7"/>
  <c r="F2881" i="7"/>
  <c r="BL2879" i="7"/>
  <c r="BD2879" i="7"/>
  <c r="AV2879" i="7"/>
  <c r="BH2879" i="7" s="1"/>
  <c r="AT2879" i="7"/>
  <c r="AR2879" i="7"/>
  <c r="AL2879" i="7"/>
  <c r="AF2879" i="7"/>
  <c r="T2879" i="7"/>
  <c r="N2879" i="7"/>
  <c r="G2879" i="7"/>
  <c r="F2879" i="7"/>
  <c r="BL2877" i="7"/>
  <c r="BD2877" i="7"/>
  <c r="AV2877" i="7"/>
  <c r="BH2877" i="7" s="1"/>
  <c r="AT2877" i="7"/>
  <c r="AR2877" i="7"/>
  <c r="AL2877" i="7"/>
  <c r="AF2877" i="7"/>
  <c r="T2877" i="7"/>
  <c r="N2877" i="7"/>
  <c r="G2877" i="7"/>
  <c r="F2877" i="7"/>
  <c r="BL2875" i="7"/>
  <c r="BD2875" i="7"/>
  <c r="AV2875" i="7"/>
  <c r="BH2875" i="7" s="1"/>
  <c r="AT2875" i="7"/>
  <c r="AR2875" i="7"/>
  <c r="AL2875" i="7"/>
  <c r="AF2875" i="7"/>
  <c r="T2875" i="7"/>
  <c r="N2875" i="7"/>
  <c r="G2875" i="7"/>
  <c r="F2875" i="7"/>
  <c r="BL2873" i="7"/>
  <c r="BD2873" i="7"/>
  <c r="AV2873" i="7"/>
  <c r="BH2873" i="7" s="1"/>
  <c r="AT2873" i="7"/>
  <c r="AR2873" i="7"/>
  <c r="AL2873" i="7"/>
  <c r="AF2873" i="7"/>
  <c r="T2873" i="7"/>
  <c r="N2873" i="7"/>
  <c r="G2873" i="7"/>
  <c r="F2873" i="7"/>
  <c r="BL2871" i="7"/>
  <c r="BD2871" i="7"/>
  <c r="AV2871" i="7"/>
  <c r="BH2871" i="7" s="1"/>
  <c r="AT2871" i="7"/>
  <c r="AR2871" i="7"/>
  <c r="AL2871" i="7"/>
  <c r="AF2871" i="7"/>
  <c r="T2871" i="7"/>
  <c r="N2871" i="7"/>
  <c r="G2871" i="7"/>
  <c r="F2871" i="7"/>
  <c r="BL2869" i="7"/>
  <c r="BD2869" i="7"/>
  <c r="AV2869" i="7"/>
  <c r="BH2869" i="7" s="1"/>
  <c r="AT2869" i="7"/>
  <c r="AR2869" i="7"/>
  <c r="AL2869" i="7"/>
  <c r="AF2869" i="7"/>
  <c r="T2869" i="7"/>
  <c r="N2869" i="7"/>
  <c r="G2869" i="7"/>
  <c r="F2869" i="7"/>
  <c r="BL2867" i="7"/>
  <c r="BD2867" i="7"/>
  <c r="AV2867" i="7"/>
  <c r="BH2867" i="7" s="1"/>
  <c r="AT2867" i="7"/>
  <c r="AR2867" i="7"/>
  <c r="AL2867" i="7"/>
  <c r="AF2867" i="7"/>
  <c r="T2867" i="7"/>
  <c r="N2867" i="7"/>
  <c r="G2867" i="7"/>
  <c r="F2867" i="7"/>
  <c r="BL2865" i="7"/>
  <c r="BD2865" i="7"/>
  <c r="AV2865" i="7"/>
  <c r="BH2865" i="7" s="1"/>
  <c r="AT2865" i="7"/>
  <c r="AR2865" i="7"/>
  <c r="AL2865" i="7"/>
  <c r="AF2865" i="7"/>
  <c r="T2865" i="7"/>
  <c r="N2865" i="7"/>
  <c r="G2865" i="7"/>
  <c r="F2865" i="7"/>
  <c r="BL2863" i="7"/>
  <c r="BD2863" i="7"/>
  <c r="AV2863" i="7"/>
  <c r="BH2863" i="7" s="1"/>
  <c r="AT2863" i="7"/>
  <c r="AR2863" i="7"/>
  <c r="AL2863" i="7"/>
  <c r="AF2863" i="7"/>
  <c r="T2863" i="7"/>
  <c r="N2863" i="7"/>
  <c r="G2863" i="7"/>
  <c r="F2863" i="7"/>
  <c r="BL2861" i="7"/>
  <c r="BD2861" i="7"/>
  <c r="AV2861" i="7"/>
  <c r="BH2861" i="7" s="1"/>
  <c r="AT2861" i="7"/>
  <c r="AR2861" i="7"/>
  <c r="AL2861" i="7"/>
  <c r="AF2861" i="7"/>
  <c r="T2861" i="7"/>
  <c r="N2861" i="7"/>
  <c r="G2861" i="7"/>
  <c r="F2861" i="7"/>
  <c r="BL2859" i="7"/>
  <c r="BD2859" i="7"/>
  <c r="AV2859" i="7"/>
  <c r="BH2859" i="7" s="1"/>
  <c r="AT2859" i="7"/>
  <c r="AR2859" i="7"/>
  <c r="AL2859" i="7"/>
  <c r="AF2859" i="7"/>
  <c r="T2859" i="7"/>
  <c r="N2859" i="7"/>
  <c r="G2859" i="7"/>
  <c r="F2859" i="7"/>
  <c r="BL2857" i="7"/>
  <c r="BD2857" i="7"/>
  <c r="AV2857" i="7"/>
  <c r="BH2857" i="7" s="1"/>
  <c r="AT2857" i="7"/>
  <c r="AR2857" i="7"/>
  <c r="AL2857" i="7"/>
  <c r="AF2857" i="7"/>
  <c r="T2857" i="7"/>
  <c r="N2857" i="7"/>
  <c r="G2857" i="7"/>
  <c r="F2857" i="7"/>
  <c r="BL2855" i="7"/>
  <c r="BD2855" i="7"/>
  <c r="AV2855" i="7"/>
  <c r="BH2855" i="7" s="1"/>
  <c r="AT2855" i="7"/>
  <c r="AR2855" i="7"/>
  <c r="AL2855" i="7"/>
  <c r="AF2855" i="7"/>
  <c r="T2855" i="7"/>
  <c r="N2855" i="7"/>
  <c r="G2855" i="7"/>
  <c r="F2855" i="7"/>
  <c r="BL2853" i="7"/>
  <c r="BD2853" i="7"/>
  <c r="AV2853" i="7"/>
  <c r="BH2853" i="7" s="1"/>
  <c r="AT2853" i="7"/>
  <c r="AR2853" i="7"/>
  <c r="AL2853" i="7"/>
  <c r="AF2853" i="7"/>
  <c r="T2853" i="7"/>
  <c r="N2853" i="7"/>
  <c r="G2853" i="7"/>
  <c r="F2853" i="7"/>
  <c r="BS2852" i="7"/>
  <c r="BS2851" i="7"/>
  <c r="BL2851" i="7"/>
  <c r="BD2851" i="7"/>
  <c r="AV2851" i="7"/>
  <c r="BH2851" i="7" s="1"/>
  <c r="AT2851" i="7"/>
  <c r="AR2851" i="7"/>
  <c r="AL2851" i="7"/>
  <c r="AF2851" i="7"/>
  <c r="T2851" i="7"/>
  <c r="N2851" i="7"/>
  <c r="G2851" i="7"/>
  <c r="F2851" i="7"/>
  <c r="BS2850" i="7"/>
  <c r="BS2849" i="7"/>
  <c r="BL2849" i="7"/>
  <c r="BD2849" i="7"/>
  <c r="AV2849" i="7"/>
  <c r="BH2849" i="7" s="1"/>
  <c r="AT2849" i="7"/>
  <c r="AR2849" i="7"/>
  <c r="AL2849" i="7"/>
  <c r="AF2849" i="7"/>
  <c r="T2849" i="7"/>
  <c r="N2849" i="7"/>
  <c r="G2849" i="7"/>
  <c r="F2849" i="7"/>
  <c r="BS2848" i="7"/>
  <c r="BS2847" i="7"/>
  <c r="BL2847" i="7"/>
  <c r="BD2847" i="7"/>
  <c r="AV2847" i="7"/>
  <c r="BH2847" i="7" s="1"/>
  <c r="AT2847" i="7"/>
  <c r="AR2847" i="7"/>
  <c r="AL2847" i="7"/>
  <c r="AF2847" i="7"/>
  <c r="T2847" i="7"/>
  <c r="N2847" i="7"/>
  <c r="G2847" i="7"/>
  <c r="F2847" i="7"/>
  <c r="BS2846" i="7"/>
  <c r="BS2845" i="7"/>
  <c r="BL2845" i="7"/>
  <c r="BD2845" i="7"/>
  <c r="AV2845" i="7"/>
  <c r="BH2845" i="7" s="1"/>
  <c r="AT2845" i="7"/>
  <c r="AR2845" i="7"/>
  <c r="AL2845" i="7"/>
  <c r="AF2845" i="7"/>
  <c r="T2845" i="7"/>
  <c r="N2845" i="7"/>
  <c r="G2845" i="7"/>
  <c r="F2845" i="7"/>
  <c r="BS2844" i="7"/>
  <c r="BS2843" i="7"/>
  <c r="BL2843" i="7"/>
  <c r="BD2843" i="7"/>
  <c r="AV2843" i="7"/>
  <c r="BH2843" i="7" s="1"/>
  <c r="AT2843" i="7"/>
  <c r="AR2843" i="7"/>
  <c r="AL2843" i="7"/>
  <c r="AF2843" i="7"/>
  <c r="T2843" i="7"/>
  <c r="N2843" i="7"/>
  <c r="G2843" i="7"/>
  <c r="F2843" i="7"/>
  <c r="BR2838" i="7"/>
  <c r="BD2826" i="7"/>
  <c r="AV2826" i="7"/>
  <c r="BH2826" i="7" s="1"/>
  <c r="AT2826" i="7"/>
  <c r="AR2826" i="7"/>
  <c r="AL2826" i="7"/>
  <c r="AF2826" i="7"/>
  <c r="T2826" i="7"/>
  <c r="N2826" i="7"/>
  <c r="BB2824" i="7"/>
  <c r="AZ2824" i="7"/>
  <c r="AP2824" i="7"/>
  <c r="AN2824" i="7"/>
  <c r="AR2824" i="7" s="1"/>
  <c r="AJ2824" i="7"/>
  <c r="AH2824" i="7"/>
  <c r="AL2824" i="7" s="1"/>
  <c r="AD2824" i="7"/>
  <c r="AB2824" i="7"/>
  <c r="Z2824" i="7"/>
  <c r="X2824" i="7"/>
  <c r="V2824" i="7"/>
  <c r="R2824" i="7"/>
  <c r="P2824" i="7"/>
  <c r="L2824" i="7"/>
  <c r="J2824" i="7"/>
  <c r="H2824" i="7"/>
  <c r="BL2822" i="7"/>
  <c r="BD2822" i="7"/>
  <c r="AV2822" i="7"/>
  <c r="BH2822" i="7" s="1"/>
  <c r="AT2822" i="7"/>
  <c r="AR2822" i="7"/>
  <c r="AL2822" i="7"/>
  <c r="AF2822" i="7"/>
  <c r="T2822" i="7"/>
  <c r="N2822" i="7"/>
  <c r="G2822" i="7"/>
  <c r="F2822" i="7"/>
  <c r="BL2820" i="7"/>
  <c r="BD2820" i="7"/>
  <c r="AV2820" i="7"/>
  <c r="BH2820" i="7" s="1"/>
  <c r="AT2820" i="7"/>
  <c r="AR2820" i="7"/>
  <c r="AL2820" i="7"/>
  <c r="AF2820" i="7"/>
  <c r="T2820" i="7"/>
  <c r="N2820" i="7"/>
  <c r="G2820" i="7"/>
  <c r="F2820" i="7"/>
  <c r="BL2818" i="7"/>
  <c r="BD2818" i="7"/>
  <c r="AV2818" i="7"/>
  <c r="BH2818" i="7" s="1"/>
  <c r="AT2818" i="7"/>
  <c r="AR2818" i="7"/>
  <c r="AL2818" i="7"/>
  <c r="AF2818" i="7"/>
  <c r="T2818" i="7"/>
  <c r="N2818" i="7"/>
  <c r="G2818" i="7"/>
  <c r="F2818" i="7"/>
  <c r="BL2816" i="7"/>
  <c r="BD2816" i="7"/>
  <c r="AV2816" i="7"/>
  <c r="BH2816" i="7" s="1"/>
  <c r="AT2816" i="7"/>
  <c r="AR2816" i="7"/>
  <c r="AL2816" i="7"/>
  <c r="AF2816" i="7"/>
  <c r="T2816" i="7"/>
  <c r="N2816" i="7"/>
  <c r="G2816" i="7"/>
  <c r="F2816" i="7"/>
  <c r="BL2814" i="7"/>
  <c r="BD2814" i="7"/>
  <c r="AV2814" i="7"/>
  <c r="BH2814" i="7" s="1"/>
  <c r="AT2814" i="7"/>
  <c r="AR2814" i="7"/>
  <c r="AL2814" i="7"/>
  <c r="AF2814" i="7"/>
  <c r="T2814" i="7"/>
  <c r="N2814" i="7"/>
  <c r="G2814" i="7"/>
  <c r="F2814" i="7"/>
  <c r="BL2812" i="7"/>
  <c r="BD2812" i="7"/>
  <c r="AV2812" i="7"/>
  <c r="BH2812" i="7" s="1"/>
  <c r="AT2812" i="7"/>
  <c r="AR2812" i="7"/>
  <c r="AL2812" i="7"/>
  <c r="AF2812" i="7"/>
  <c r="T2812" i="7"/>
  <c r="N2812" i="7"/>
  <c r="G2812" i="7"/>
  <c r="F2812" i="7"/>
  <c r="BL2810" i="7"/>
  <c r="BD2810" i="7"/>
  <c r="AV2810" i="7"/>
  <c r="BH2810" i="7" s="1"/>
  <c r="AT2810" i="7"/>
  <c r="AR2810" i="7"/>
  <c r="AL2810" i="7"/>
  <c r="AF2810" i="7"/>
  <c r="T2810" i="7"/>
  <c r="N2810" i="7"/>
  <c r="G2810" i="7"/>
  <c r="F2810" i="7"/>
  <c r="BL2808" i="7"/>
  <c r="BD2808" i="7"/>
  <c r="AV2808" i="7"/>
  <c r="BH2808" i="7" s="1"/>
  <c r="AT2808" i="7"/>
  <c r="AR2808" i="7"/>
  <c r="AL2808" i="7"/>
  <c r="AF2808" i="7"/>
  <c r="T2808" i="7"/>
  <c r="N2808" i="7"/>
  <c r="G2808" i="7"/>
  <c r="F2808" i="7"/>
  <c r="BL2806" i="7"/>
  <c r="BD2806" i="7"/>
  <c r="AV2806" i="7"/>
  <c r="BH2806" i="7" s="1"/>
  <c r="AT2806" i="7"/>
  <c r="AR2806" i="7"/>
  <c r="AL2806" i="7"/>
  <c r="AF2806" i="7"/>
  <c r="T2806" i="7"/>
  <c r="N2806" i="7"/>
  <c r="G2806" i="7"/>
  <c r="F2806" i="7"/>
  <c r="BL2804" i="7"/>
  <c r="BD2804" i="7"/>
  <c r="AV2804" i="7"/>
  <c r="BH2804" i="7" s="1"/>
  <c r="AT2804" i="7"/>
  <c r="AR2804" i="7"/>
  <c r="AL2804" i="7"/>
  <c r="AF2804" i="7"/>
  <c r="T2804" i="7"/>
  <c r="N2804" i="7"/>
  <c r="G2804" i="7"/>
  <c r="F2804" i="7"/>
  <c r="BL2802" i="7"/>
  <c r="BD2802" i="7"/>
  <c r="AV2802" i="7"/>
  <c r="BH2802" i="7" s="1"/>
  <c r="AT2802" i="7"/>
  <c r="AR2802" i="7"/>
  <c r="AL2802" i="7"/>
  <c r="AF2802" i="7"/>
  <c r="T2802" i="7"/>
  <c r="N2802" i="7"/>
  <c r="G2802" i="7"/>
  <c r="F2802" i="7"/>
  <c r="BL2800" i="7"/>
  <c r="BD2800" i="7"/>
  <c r="AV2800" i="7"/>
  <c r="BH2800" i="7" s="1"/>
  <c r="AT2800" i="7"/>
  <c r="AR2800" i="7"/>
  <c r="AL2800" i="7"/>
  <c r="AF2800" i="7"/>
  <c r="T2800" i="7"/>
  <c r="N2800" i="7"/>
  <c r="G2800" i="7"/>
  <c r="F2800" i="7"/>
  <c r="BL2798" i="7"/>
  <c r="BD2798" i="7"/>
  <c r="AV2798" i="7"/>
  <c r="BH2798" i="7" s="1"/>
  <c r="AT2798" i="7"/>
  <c r="AR2798" i="7"/>
  <c r="AL2798" i="7"/>
  <c r="AF2798" i="7"/>
  <c r="T2798" i="7"/>
  <c r="N2798" i="7"/>
  <c r="G2798" i="7"/>
  <c r="F2798" i="7"/>
  <c r="BL2796" i="7"/>
  <c r="BD2796" i="7"/>
  <c r="AV2796" i="7"/>
  <c r="AT2796" i="7"/>
  <c r="AR2796" i="7"/>
  <c r="AL2796" i="7"/>
  <c r="AF2796" i="7"/>
  <c r="T2796" i="7"/>
  <c r="N2796" i="7"/>
  <c r="G2796" i="7"/>
  <c r="F2796" i="7"/>
  <c r="BL2794" i="7"/>
  <c r="BD2794" i="7"/>
  <c r="AV2794" i="7"/>
  <c r="BH2794" i="7" s="1"/>
  <c r="AT2794" i="7"/>
  <c r="AR2794" i="7"/>
  <c r="AL2794" i="7"/>
  <c r="AF2794" i="7"/>
  <c r="T2794" i="7"/>
  <c r="N2794" i="7"/>
  <c r="G2794" i="7"/>
  <c r="F2794" i="7"/>
  <c r="BS2793" i="7"/>
  <c r="BS2792" i="7"/>
  <c r="BL2792" i="7"/>
  <c r="BD2792" i="7"/>
  <c r="AV2792" i="7"/>
  <c r="BH2792" i="7" s="1"/>
  <c r="AT2792" i="7"/>
  <c r="AR2792" i="7"/>
  <c r="AL2792" i="7"/>
  <c r="AF2792" i="7"/>
  <c r="T2792" i="7"/>
  <c r="N2792" i="7"/>
  <c r="G2792" i="7"/>
  <c r="F2792" i="7"/>
  <c r="BS2791" i="7"/>
  <c r="BS2790" i="7"/>
  <c r="BL2790" i="7"/>
  <c r="BD2790" i="7"/>
  <c r="AV2790" i="7"/>
  <c r="BH2790" i="7" s="1"/>
  <c r="AT2790" i="7"/>
  <c r="AR2790" i="7"/>
  <c r="AL2790" i="7"/>
  <c r="AF2790" i="7"/>
  <c r="T2790" i="7"/>
  <c r="N2790" i="7"/>
  <c r="G2790" i="7"/>
  <c r="F2790" i="7"/>
  <c r="BS2789" i="7"/>
  <c r="BS2788" i="7"/>
  <c r="BL2788" i="7"/>
  <c r="BD2788" i="7"/>
  <c r="AV2788" i="7"/>
  <c r="BH2788" i="7" s="1"/>
  <c r="AT2788" i="7"/>
  <c r="AR2788" i="7"/>
  <c r="AL2788" i="7"/>
  <c r="AF2788" i="7"/>
  <c r="T2788" i="7"/>
  <c r="N2788" i="7"/>
  <c r="G2788" i="7"/>
  <c r="F2788" i="7"/>
  <c r="BS2787" i="7"/>
  <c r="BS2786" i="7"/>
  <c r="BL2786" i="7"/>
  <c r="BD2786" i="7"/>
  <c r="AV2786" i="7"/>
  <c r="BH2786" i="7" s="1"/>
  <c r="AT2786" i="7"/>
  <c r="AR2786" i="7"/>
  <c r="AL2786" i="7"/>
  <c r="AF2786" i="7"/>
  <c r="T2786" i="7"/>
  <c r="N2786" i="7"/>
  <c r="G2786" i="7"/>
  <c r="F2786" i="7"/>
  <c r="BS2785" i="7"/>
  <c r="BS2784" i="7"/>
  <c r="BL2784" i="7"/>
  <c r="BD2784" i="7"/>
  <c r="AV2784" i="7"/>
  <c r="BH2784" i="7" s="1"/>
  <c r="AT2784" i="7"/>
  <c r="AR2784" i="7"/>
  <c r="AL2784" i="7"/>
  <c r="AF2784" i="7"/>
  <c r="T2784" i="7"/>
  <c r="N2784" i="7"/>
  <c r="G2784" i="7"/>
  <c r="F2784" i="7"/>
  <c r="BR2779" i="7"/>
  <c r="BD2767" i="7"/>
  <c r="AV2767" i="7"/>
  <c r="BH2767" i="7" s="1"/>
  <c r="AT2767" i="7"/>
  <c r="AR2767" i="7"/>
  <c r="AL2767" i="7"/>
  <c r="AF2767" i="7"/>
  <c r="T2767" i="7"/>
  <c r="N2767" i="7"/>
  <c r="BB2765" i="7"/>
  <c r="AZ2765" i="7"/>
  <c r="AP2765" i="7"/>
  <c r="AN2765" i="7"/>
  <c r="AR2765" i="7" s="1"/>
  <c r="AJ2765" i="7"/>
  <c r="AH2765" i="7"/>
  <c r="AL2765" i="7" s="1"/>
  <c r="AD2765" i="7"/>
  <c r="AB2765" i="7"/>
  <c r="Z2765" i="7"/>
  <c r="X2765" i="7"/>
  <c r="V2765" i="7"/>
  <c r="R2765" i="7"/>
  <c r="P2765" i="7"/>
  <c r="L2765" i="7"/>
  <c r="J2765" i="7"/>
  <c r="BP2769" i="7" s="1"/>
  <c r="H2765" i="7"/>
  <c r="BL2763" i="7"/>
  <c r="BD2763" i="7"/>
  <c r="AV2763" i="7"/>
  <c r="BH2763" i="7" s="1"/>
  <c r="AT2763" i="7"/>
  <c r="AR2763" i="7"/>
  <c r="AL2763" i="7"/>
  <c r="AF2763" i="7"/>
  <c r="T2763" i="7"/>
  <c r="N2763" i="7"/>
  <c r="G2763" i="7"/>
  <c r="F2763" i="7"/>
  <c r="BL2761" i="7"/>
  <c r="BD2761" i="7"/>
  <c r="AV2761" i="7"/>
  <c r="BH2761" i="7" s="1"/>
  <c r="AT2761" i="7"/>
  <c r="AR2761" i="7"/>
  <c r="AL2761" i="7"/>
  <c r="AF2761" i="7"/>
  <c r="T2761" i="7"/>
  <c r="N2761" i="7"/>
  <c r="G2761" i="7"/>
  <c r="F2761" i="7"/>
  <c r="BL2759" i="7"/>
  <c r="BD2759" i="7"/>
  <c r="AV2759" i="7"/>
  <c r="BH2759" i="7" s="1"/>
  <c r="AT2759" i="7"/>
  <c r="AR2759" i="7"/>
  <c r="AL2759" i="7"/>
  <c r="AF2759" i="7"/>
  <c r="T2759" i="7"/>
  <c r="N2759" i="7"/>
  <c r="G2759" i="7"/>
  <c r="F2759" i="7"/>
  <c r="BL2757" i="7"/>
  <c r="BD2757" i="7"/>
  <c r="AV2757" i="7"/>
  <c r="BH2757" i="7" s="1"/>
  <c r="AT2757" i="7"/>
  <c r="AR2757" i="7"/>
  <c r="AL2757" i="7"/>
  <c r="AF2757" i="7"/>
  <c r="T2757" i="7"/>
  <c r="N2757" i="7"/>
  <c r="G2757" i="7"/>
  <c r="F2757" i="7"/>
  <c r="BL2755" i="7"/>
  <c r="BD2755" i="7"/>
  <c r="AV2755" i="7"/>
  <c r="BH2755" i="7" s="1"/>
  <c r="AT2755" i="7"/>
  <c r="AR2755" i="7"/>
  <c r="AL2755" i="7"/>
  <c r="AF2755" i="7"/>
  <c r="T2755" i="7"/>
  <c r="N2755" i="7"/>
  <c r="G2755" i="7"/>
  <c r="F2755" i="7"/>
  <c r="BL2753" i="7"/>
  <c r="BD2753" i="7"/>
  <c r="AV2753" i="7"/>
  <c r="BH2753" i="7" s="1"/>
  <c r="AT2753" i="7"/>
  <c r="AR2753" i="7"/>
  <c r="AL2753" i="7"/>
  <c r="AF2753" i="7"/>
  <c r="T2753" i="7"/>
  <c r="N2753" i="7"/>
  <c r="G2753" i="7"/>
  <c r="F2753" i="7"/>
  <c r="BL2751" i="7"/>
  <c r="BD2751" i="7"/>
  <c r="AV2751" i="7"/>
  <c r="BH2751" i="7" s="1"/>
  <c r="AT2751" i="7"/>
  <c r="AR2751" i="7"/>
  <c r="AL2751" i="7"/>
  <c r="AF2751" i="7"/>
  <c r="T2751" i="7"/>
  <c r="N2751" i="7"/>
  <c r="G2751" i="7"/>
  <c r="F2751" i="7"/>
  <c r="BL2749" i="7"/>
  <c r="BD2749" i="7"/>
  <c r="AV2749" i="7"/>
  <c r="BH2749" i="7" s="1"/>
  <c r="AT2749" i="7"/>
  <c r="AR2749" i="7"/>
  <c r="AL2749" i="7"/>
  <c r="AF2749" i="7"/>
  <c r="T2749" i="7"/>
  <c r="N2749" i="7"/>
  <c r="G2749" i="7"/>
  <c r="F2749" i="7"/>
  <c r="BL2747" i="7"/>
  <c r="BD2747" i="7"/>
  <c r="AV2747" i="7"/>
  <c r="BH2747" i="7" s="1"/>
  <c r="AT2747" i="7"/>
  <c r="AR2747" i="7"/>
  <c r="AL2747" i="7"/>
  <c r="AF2747" i="7"/>
  <c r="T2747" i="7"/>
  <c r="N2747" i="7"/>
  <c r="G2747" i="7"/>
  <c r="F2747" i="7"/>
  <c r="BL2745" i="7"/>
  <c r="BD2745" i="7"/>
  <c r="AV2745" i="7"/>
  <c r="BH2745" i="7" s="1"/>
  <c r="AT2745" i="7"/>
  <c r="AR2745" i="7"/>
  <c r="AL2745" i="7"/>
  <c r="AF2745" i="7"/>
  <c r="T2745" i="7"/>
  <c r="N2745" i="7"/>
  <c r="G2745" i="7"/>
  <c r="F2745" i="7"/>
  <c r="BL2743" i="7"/>
  <c r="BD2743" i="7"/>
  <c r="AV2743" i="7"/>
  <c r="BH2743" i="7" s="1"/>
  <c r="AT2743" i="7"/>
  <c r="AR2743" i="7"/>
  <c r="AL2743" i="7"/>
  <c r="AF2743" i="7"/>
  <c r="T2743" i="7"/>
  <c r="N2743" i="7"/>
  <c r="G2743" i="7"/>
  <c r="F2743" i="7"/>
  <c r="BL2741" i="7"/>
  <c r="BD2741" i="7"/>
  <c r="AV2741" i="7"/>
  <c r="BH2741" i="7" s="1"/>
  <c r="AT2741" i="7"/>
  <c r="AR2741" i="7"/>
  <c r="AL2741" i="7"/>
  <c r="AF2741" i="7"/>
  <c r="T2741" i="7"/>
  <c r="N2741" i="7"/>
  <c r="G2741" i="7"/>
  <c r="F2741" i="7"/>
  <c r="BL2739" i="7"/>
  <c r="BD2739" i="7"/>
  <c r="AV2739" i="7"/>
  <c r="BH2739" i="7" s="1"/>
  <c r="AT2739" i="7"/>
  <c r="AR2739" i="7"/>
  <c r="AL2739" i="7"/>
  <c r="AF2739" i="7"/>
  <c r="T2739" i="7"/>
  <c r="N2739" i="7"/>
  <c r="G2739" i="7"/>
  <c r="F2739" i="7"/>
  <c r="BL2737" i="7"/>
  <c r="BD2737" i="7"/>
  <c r="AV2737" i="7"/>
  <c r="BH2737" i="7" s="1"/>
  <c r="AT2737" i="7"/>
  <c r="AR2737" i="7"/>
  <c r="AL2737" i="7"/>
  <c r="AF2737" i="7"/>
  <c r="T2737" i="7"/>
  <c r="N2737" i="7"/>
  <c r="G2737" i="7"/>
  <c r="F2737" i="7"/>
  <c r="BL2735" i="7"/>
  <c r="BD2735" i="7"/>
  <c r="AV2735" i="7"/>
  <c r="BH2735" i="7" s="1"/>
  <c r="AT2735" i="7"/>
  <c r="AR2735" i="7"/>
  <c r="AL2735" i="7"/>
  <c r="AF2735" i="7"/>
  <c r="T2735" i="7"/>
  <c r="N2735" i="7"/>
  <c r="G2735" i="7"/>
  <c r="F2735" i="7"/>
  <c r="BS2734" i="7"/>
  <c r="BS2733" i="7"/>
  <c r="BL2733" i="7"/>
  <c r="BD2733" i="7"/>
  <c r="AV2733" i="7"/>
  <c r="BH2733" i="7" s="1"/>
  <c r="AT2733" i="7"/>
  <c r="AR2733" i="7"/>
  <c r="AL2733" i="7"/>
  <c r="AF2733" i="7"/>
  <c r="T2733" i="7"/>
  <c r="N2733" i="7"/>
  <c r="G2733" i="7"/>
  <c r="F2733" i="7"/>
  <c r="BS2732" i="7"/>
  <c r="BS2731" i="7"/>
  <c r="BL2731" i="7"/>
  <c r="BD2731" i="7"/>
  <c r="AV2731" i="7"/>
  <c r="BH2731" i="7" s="1"/>
  <c r="AT2731" i="7"/>
  <c r="AR2731" i="7"/>
  <c r="AL2731" i="7"/>
  <c r="AF2731" i="7"/>
  <c r="T2731" i="7"/>
  <c r="N2731" i="7"/>
  <c r="G2731" i="7"/>
  <c r="F2731" i="7"/>
  <c r="BS2730" i="7"/>
  <c r="BS2729" i="7"/>
  <c r="BL2729" i="7"/>
  <c r="BD2729" i="7"/>
  <c r="AV2729" i="7"/>
  <c r="BH2729" i="7" s="1"/>
  <c r="AT2729" i="7"/>
  <c r="AR2729" i="7"/>
  <c r="AL2729" i="7"/>
  <c r="AF2729" i="7"/>
  <c r="T2729" i="7"/>
  <c r="N2729" i="7"/>
  <c r="G2729" i="7"/>
  <c r="F2729" i="7"/>
  <c r="BS2728" i="7"/>
  <c r="BS2727" i="7"/>
  <c r="BL2727" i="7"/>
  <c r="BD2727" i="7"/>
  <c r="AV2727" i="7"/>
  <c r="BH2727" i="7" s="1"/>
  <c r="AT2727" i="7"/>
  <c r="AR2727" i="7"/>
  <c r="AL2727" i="7"/>
  <c r="AF2727" i="7"/>
  <c r="T2727" i="7"/>
  <c r="N2727" i="7"/>
  <c r="G2727" i="7"/>
  <c r="F2727" i="7"/>
  <c r="BS2726" i="7"/>
  <c r="BS2725" i="7"/>
  <c r="BL2725" i="7"/>
  <c r="BD2725" i="7"/>
  <c r="AV2725" i="7"/>
  <c r="BH2725" i="7" s="1"/>
  <c r="AT2725" i="7"/>
  <c r="AR2725" i="7"/>
  <c r="AL2725" i="7"/>
  <c r="AF2725" i="7"/>
  <c r="T2725" i="7"/>
  <c r="N2725" i="7"/>
  <c r="G2725" i="7"/>
  <c r="F2725" i="7"/>
  <c r="BR2720" i="7"/>
  <c r="BD2708" i="7"/>
  <c r="AV2708" i="7"/>
  <c r="BH2708" i="7" s="1"/>
  <c r="AT2708" i="7"/>
  <c r="AR2708" i="7"/>
  <c r="AL2708" i="7"/>
  <c r="AF2708" i="7"/>
  <c r="T2708" i="7"/>
  <c r="N2708" i="7"/>
  <c r="BB2706" i="7"/>
  <c r="AZ2706" i="7"/>
  <c r="AP2706" i="7"/>
  <c r="AN2706" i="7"/>
  <c r="AR2706" i="7" s="1"/>
  <c r="AJ2706" i="7"/>
  <c r="AH2706" i="7"/>
  <c r="AL2706" i="7" s="1"/>
  <c r="AD2706" i="7"/>
  <c r="AB2706" i="7"/>
  <c r="Z2706" i="7"/>
  <c r="X2706" i="7"/>
  <c r="V2706" i="7"/>
  <c r="R2706" i="7"/>
  <c r="P2706" i="7"/>
  <c r="L2706" i="7"/>
  <c r="J2706" i="7"/>
  <c r="BP2710" i="7" s="1"/>
  <c r="H2706" i="7"/>
  <c r="BL2704" i="7"/>
  <c r="BD2704" i="7"/>
  <c r="AV2704" i="7"/>
  <c r="BH2704" i="7" s="1"/>
  <c r="AT2704" i="7"/>
  <c r="AR2704" i="7"/>
  <c r="AL2704" i="7"/>
  <c r="AF2704" i="7"/>
  <c r="T2704" i="7"/>
  <c r="N2704" i="7"/>
  <c r="G2704" i="7"/>
  <c r="F2704" i="7"/>
  <c r="BL2702" i="7"/>
  <c r="BD2702" i="7"/>
  <c r="AV2702" i="7"/>
  <c r="BH2702" i="7" s="1"/>
  <c r="AT2702" i="7"/>
  <c r="AR2702" i="7"/>
  <c r="AL2702" i="7"/>
  <c r="AF2702" i="7"/>
  <c r="T2702" i="7"/>
  <c r="N2702" i="7"/>
  <c r="G2702" i="7"/>
  <c r="F2702" i="7"/>
  <c r="BL2700" i="7"/>
  <c r="BD2700" i="7"/>
  <c r="AV2700" i="7"/>
  <c r="BH2700" i="7" s="1"/>
  <c r="AT2700" i="7"/>
  <c r="AR2700" i="7"/>
  <c r="AL2700" i="7"/>
  <c r="AF2700" i="7"/>
  <c r="T2700" i="7"/>
  <c r="N2700" i="7"/>
  <c r="G2700" i="7"/>
  <c r="F2700" i="7"/>
  <c r="BL2698" i="7"/>
  <c r="BD2698" i="7"/>
  <c r="AV2698" i="7"/>
  <c r="BH2698" i="7" s="1"/>
  <c r="AT2698" i="7"/>
  <c r="AR2698" i="7"/>
  <c r="AL2698" i="7"/>
  <c r="AF2698" i="7"/>
  <c r="T2698" i="7"/>
  <c r="N2698" i="7"/>
  <c r="G2698" i="7"/>
  <c r="F2698" i="7"/>
  <c r="BL2696" i="7"/>
  <c r="BD2696" i="7"/>
  <c r="AV2696" i="7"/>
  <c r="BH2696" i="7" s="1"/>
  <c r="AT2696" i="7"/>
  <c r="AR2696" i="7"/>
  <c r="AL2696" i="7"/>
  <c r="AF2696" i="7"/>
  <c r="T2696" i="7"/>
  <c r="N2696" i="7"/>
  <c r="G2696" i="7"/>
  <c r="F2696" i="7"/>
  <c r="BL2694" i="7"/>
  <c r="BD2694" i="7"/>
  <c r="AV2694" i="7"/>
  <c r="BH2694" i="7" s="1"/>
  <c r="AT2694" i="7"/>
  <c r="AR2694" i="7"/>
  <c r="AL2694" i="7"/>
  <c r="AF2694" i="7"/>
  <c r="T2694" i="7"/>
  <c r="N2694" i="7"/>
  <c r="G2694" i="7"/>
  <c r="F2694" i="7"/>
  <c r="BL2692" i="7"/>
  <c r="BD2692" i="7"/>
  <c r="AV2692" i="7"/>
  <c r="BH2692" i="7" s="1"/>
  <c r="AT2692" i="7"/>
  <c r="AR2692" i="7"/>
  <c r="AL2692" i="7"/>
  <c r="AF2692" i="7"/>
  <c r="T2692" i="7"/>
  <c r="N2692" i="7"/>
  <c r="G2692" i="7"/>
  <c r="F2692" i="7"/>
  <c r="BL2690" i="7"/>
  <c r="BD2690" i="7"/>
  <c r="AV2690" i="7"/>
  <c r="BH2690" i="7" s="1"/>
  <c r="AT2690" i="7"/>
  <c r="AR2690" i="7"/>
  <c r="AL2690" i="7"/>
  <c r="AF2690" i="7"/>
  <c r="T2690" i="7"/>
  <c r="N2690" i="7"/>
  <c r="G2690" i="7"/>
  <c r="F2690" i="7"/>
  <c r="BL2688" i="7"/>
  <c r="BD2688" i="7"/>
  <c r="AV2688" i="7"/>
  <c r="BH2688" i="7" s="1"/>
  <c r="AT2688" i="7"/>
  <c r="AR2688" i="7"/>
  <c r="AL2688" i="7"/>
  <c r="AF2688" i="7"/>
  <c r="T2688" i="7"/>
  <c r="N2688" i="7"/>
  <c r="G2688" i="7"/>
  <c r="F2688" i="7"/>
  <c r="BL2686" i="7"/>
  <c r="BD2686" i="7"/>
  <c r="AV2686" i="7"/>
  <c r="BH2686" i="7" s="1"/>
  <c r="AT2686" i="7"/>
  <c r="AR2686" i="7"/>
  <c r="AL2686" i="7"/>
  <c r="AF2686" i="7"/>
  <c r="T2686" i="7"/>
  <c r="N2686" i="7"/>
  <c r="G2686" i="7"/>
  <c r="F2686" i="7"/>
  <c r="BL2684" i="7"/>
  <c r="BD2684" i="7"/>
  <c r="AV2684" i="7"/>
  <c r="BH2684" i="7" s="1"/>
  <c r="AT2684" i="7"/>
  <c r="AR2684" i="7"/>
  <c r="AL2684" i="7"/>
  <c r="AF2684" i="7"/>
  <c r="T2684" i="7"/>
  <c r="N2684" i="7"/>
  <c r="G2684" i="7"/>
  <c r="F2684" i="7"/>
  <c r="BL2682" i="7"/>
  <c r="BD2682" i="7"/>
  <c r="AV2682" i="7"/>
  <c r="BH2682" i="7" s="1"/>
  <c r="AT2682" i="7"/>
  <c r="AR2682" i="7"/>
  <c r="AL2682" i="7"/>
  <c r="AF2682" i="7"/>
  <c r="T2682" i="7"/>
  <c r="N2682" i="7"/>
  <c r="G2682" i="7"/>
  <c r="F2682" i="7"/>
  <c r="BL2680" i="7"/>
  <c r="BD2680" i="7"/>
  <c r="AV2680" i="7"/>
  <c r="BH2680" i="7" s="1"/>
  <c r="AT2680" i="7"/>
  <c r="AR2680" i="7"/>
  <c r="AL2680" i="7"/>
  <c r="AF2680" i="7"/>
  <c r="T2680" i="7"/>
  <c r="N2680" i="7"/>
  <c r="G2680" i="7"/>
  <c r="F2680" i="7"/>
  <c r="BL2678" i="7"/>
  <c r="BD2678" i="7"/>
  <c r="AV2678" i="7"/>
  <c r="BH2678" i="7" s="1"/>
  <c r="AT2678" i="7"/>
  <c r="AR2678" i="7"/>
  <c r="AL2678" i="7"/>
  <c r="AF2678" i="7"/>
  <c r="T2678" i="7"/>
  <c r="N2678" i="7"/>
  <c r="G2678" i="7"/>
  <c r="F2678" i="7"/>
  <c r="BL2676" i="7"/>
  <c r="BD2676" i="7"/>
  <c r="AV2676" i="7"/>
  <c r="BH2676" i="7" s="1"/>
  <c r="AT2676" i="7"/>
  <c r="AR2676" i="7"/>
  <c r="AL2676" i="7"/>
  <c r="AF2676" i="7"/>
  <c r="T2676" i="7"/>
  <c r="N2676" i="7"/>
  <c r="G2676" i="7"/>
  <c r="F2676" i="7"/>
  <c r="BS2675" i="7"/>
  <c r="BS2674" i="7"/>
  <c r="BL2674" i="7"/>
  <c r="BD2674" i="7"/>
  <c r="AV2674" i="7"/>
  <c r="BH2674" i="7" s="1"/>
  <c r="AT2674" i="7"/>
  <c r="AR2674" i="7"/>
  <c r="AL2674" i="7"/>
  <c r="AF2674" i="7"/>
  <c r="T2674" i="7"/>
  <c r="N2674" i="7"/>
  <c r="G2674" i="7"/>
  <c r="F2674" i="7"/>
  <c r="BS2673" i="7"/>
  <c r="BS2672" i="7"/>
  <c r="BL2672" i="7"/>
  <c r="BD2672" i="7"/>
  <c r="AV2672" i="7"/>
  <c r="BH2672" i="7" s="1"/>
  <c r="AT2672" i="7"/>
  <c r="AR2672" i="7"/>
  <c r="AL2672" i="7"/>
  <c r="AF2672" i="7"/>
  <c r="T2672" i="7"/>
  <c r="N2672" i="7"/>
  <c r="G2672" i="7"/>
  <c r="F2672" i="7"/>
  <c r="BS2671" i="7"/>
  <c r="BS2670" i="7"/>
  <c r="BL2670" i="7"/>
  <c r="BD2670" i="7"/>
  <c r="AV2670" i="7"/>
  <c r="BH2670" i="7" s="1"/>
  <c r="AT2670" i="7"/>
  <c r="AR2670" i="7"/>
  <c r="AL2670" i="7"/>
  <c r="AF2670" i="7"/>
  <c r="T2670" i="7"/>
  <c r="N2670" i="7"/>
  <c r="G2670" i="7"/>
  <c r="F2670" i="7"/>
  <c r="BS2669" i="7"/>
  <c r="BS2668" i="7"/>
  <c r="BL2668" i="7"/>
  <c r="BD2668" i="7"/>
  <c r="AV2668" i="7"/>
  <c r="BH2668" i="7" s="1"/>
  <c r="AT2668" i="7"/>
  <c r="AR2668" i="7"/>
  <c r="AL2668" i="7"/>
  <c r="AF2668" i="7"/>
  <c r="T2668" i="7"/>
  <c r="N2668" i="7"/>
  <c r="G2668" i="7"/>
  <c r="F2668" i="7"/>
  <c r="BS2667" i="7"/>
  <c r="BS2666" i="7"/>
  <c r="BL2666" i="7"/>
  <c r="BD2666" i="7"/>
  <c r="AV2666" i="7"/>
  <c r="BH2666" i="7" s="1"/>
  <c r="AT2666" i="7"/>
  <c r="AR2666" i="7"/>
  <c r="AL2666" i="7"/>
  <c r="AF2666" i="7"/>
  <c r="T2666" i="7"/>
  <c r="N2666" i="7"/>
  <c r="G2666" i="7"/>
  <c r="F2666" i="7"/>
  <c r="BR2661" i="7"/>
  <c r="BD2649" i="7"/>
  <c r="AV2649" i="7"/>
  <c r="BH2649" i="7" s="1"/>
  <c r="AT2649" i="7"/>
  <c r="AR2649" i="7"/>
  <c r="AL2649" i="7"/>
  <c r="AF2649" i="7"/>
  <c r="T2649" i="7"/>
  <c r="N2649" i="7"/>
  <c r="BB2647" i="7"/>
  <c r="AZ2647" i="7"/>
  <c r="AP2647" i="7"/>
  <c r="AN2647" i="7"/>
  <c r="AR2647" i="7" s="1"/>
  <c r="AJ2647" i="7"/>
  <c r="AH2647" i="7"/>
  <c r="AL2647" i="7" s="1"/>
  <c r="AD2647" i="7"/>
  <c r="AV2647" i="7" s="1"/>
  <c r="BH2647" i="7" s="1"/>
  <c r="AB2647" i="7"/>
  <c r="Z2647" i="7"/>
  <c r="X2647" i="7"/>
  <c r="V2647" i="7"/>
  <c r="R2647" i="7"/>
  <c r="P2647" i="7"/>
  <c r="L2647" i="7"/>
  <c r="J2647" i="7"/>
  <c r="H2647" i="7"/>
  <c r="BL2645" i="7"/>
  <c r="BD2645" i="7"/>
  <c r="AV2645" i="7"/>
  <c r="BH2645" i="7" s="1"/>
  <c r="AT2645" i="7"/>
  <c r="AR2645" i="7"/>
  <c r="AL2645" i="7"/>
  <c r="AF2645" i="7"/>
  <c r="T2645" i="7"/>
  <c r="N2645" i="7"/>
  <c r="G2645" i="7"/>
  <c r="F2645" i="7"/>
  <c r="BL2643" i="7"/>
  <c r="BD2643" i="7"/>
  <c r="AV2643" i="7"/>
  <c r="BH2643" i="7" s="1"/>
  <c r="AT2643" i="7"/>
  <c r="AR2643" i="7"/>
  <c r="AL2643" i="7"/>
  <c r="AF2643" i="7"/>
  <c r="T2643" i="7"/>
  <c r="N2643" i="7"/>
  <c r="G2643" i="7"/>
  <c r="F2643" i="7"/>
  <c r="BL2641" i="7"/>
  <c r="BD2641" i="7"/>
  <c r="AV2641" i="7"/>
  <c r="BH2641" i="7" s="1"/>
  <c r="AT2641" i="7"/>
  <c r="AR2641" i="7"/>
  <c r="AL2641" i="7"/>
  <c r="AF2641" i="7"/>
  <c r="T2641" i="7"/>
  <c r="N2641" i="7"/>
  <c r="G2641" i="7"/>
  <c r="F2641" i="7"/>
  <c r="BL2639" i="7"/>
  <c r="BD2639" i="7"/>
  <c r="AV2639" i="7"/>
  <c r="BH2639" i="7" s="1"/>
  <c r="AT2639" i="7"/>
  <c r="AR2639" i="7"/>
  <c r="AL2639" i="7"/>
  <c r="AF2639" i="7"/>
  <c r="T2639" i="7"/>
  <c r="N2639" i="7"/>
  <c r="G2639" i="7"/>
  <c r="F2639" i="7"/>
  <c r="BL2637" i="7"/>
  <c r="BD2637" i="7"/>
  <c r="AV2637" i="7"/>
  <c r="BH2637" i="7" s="1"/>
  <c r="AT2637" i="7"/>
  <c r="AR2637" i="7"/>
  <c r="AL2637" i="7"/>
  <c r="AF2637" i="7"/>
  <c r="T2637" i="7"/>
  <c r="N2637" i="7"/>
  <c r="G2637" i="7"/>
  <c r="F2637" i="7"/>
  <c r="BL2635" i="7"/>
  <c r="BD2635" i="7"/>
  <c r="AV2635" i="7"/>
  <c r="BH2635" i="7" s="1"/>
  <c r="AT2635" i="7"/>
  <c r="AR2635" i="7"/>
  <c r="AL2635" i="7"/>
  <c r="AF2635" i="7"/>
  <c r="T2635" i="7"/>
  <c r="N2635" i="7"/>
  <c r="G2635" i="7"/>
  <c r="F2635" i="7"/>
  <c r="BL2633" i="7"/>
  <c r="BD2633" i="7"/>
  <c r="AV2633" i="7"/>
  <c r="BH2633" i="7" s="1"/>
  <c r="AT2633" i="7"/>
  <c r="AR2633" i="7"/>
  <c r="AL2633" i="7"/>
  <c r="AF2633" i="7"/>
  <c r="T2633" i="7"/>
  <c r="N2633" i="7"/>
  <c r="G2633" i="7"/>
  <c r="F2633" i="7"/>
  <c r="BL2631" i="7"/>
  <c r="BD2631" i="7"/>
  <c r="AV2631" i="7"/>
  <c r="BH2631" i="7" s="1"/>
  <c r="AT2631" i="7"/>
  <c r="AR2631" i="7"/>
  <c r="AL2631" i="7"/>
  <c r="AF2631" i="7"/>
  <c r="T2631" i="7"/>
  <c r="N2631" i="7"/>
  <c r="G2631" i="7"/>
  <c r="F2631" i="7"/>
  <c r="BL2629" i="7"/>
  <c r="BD2629" i="7"/>
  <c r="AV2629" i="7"/>
  <c r="BH2629" i="7" s="1"/>
  <c r="AT2629" i="7"/>
  <c r="AR2629" i="7"/>
  <c r="AL2629" i="7"/>
  <c r="AF2629" i="7"/>
  <c r="T2629" i="7"/>
  <c r="N2629" i="7"/>
  <c r="G2629" i="7"/>
  <c r="F2629" i="7"/>
  <c r="BL2627" i="7"/>
  <c r="BD2627" i="7"/>
  <c r="AV2627" i="7"/>
  <c r="BH2627" i="7" s="1"/>
  <c r="AT2627" i="7"/>
  <c r="AR2627" i="7"/>
  <c r="AL2627" i="7"/>
  <c r="AF2627" i="7"/>
  <c r="T2627" i="7"/>
  <c r="N2627" i="7"/>
  <c r="G2627" i="7"/>
  <c r="F2627" i="7"/>
  <c r="BL2625" i="7"/>
  <c r="BD2625" i="7"/>
  <c r="AV2625" i="7"/>
  <c r="BH2625" i="7" s="1"/>
  <c r="AT2625" i="7"/>
  <c r="AR2625" i="7"/>
  <c r="AL2625" i="7"/>
  <c r="AF2625" i="7"/>
  <c r="T2625" i="7"/>
  <c r="N2625" i="7"/>
  <c r="G2625" i="7"/>
  <c r="F2625" i="7"/>
  <c r="BL2623" i="7"/>
  <c r="BD2623" i="7"/>
  <c r="AV2623" i="7"/>
  <c r="BH2623" i="7" s="1"/>
  <c r="AT2623" i="7"/>
  <c r="AR2623" i="7"/>
  <c r="AL2623" i="7"/>
  <c r="AF2623" i="7"/>
  <c r="T2623" i="7"/>
  <c r="N2623" i="7"/>
  <c r="G2623" i="7"/>
  <c r="F2623" i="7"/>
  <c r="BL2621" i="7"/>
  <c r="BD2621" i="7"/>
  <c r="AV2621" i="7"/>
  <c r="BH2621" i="7" s="1"/>
  <c r="AT2621" i="7"/>
  <c r="AR2621" i="7"/>
  <c r="AL2621" i="7"/>
  <c r="AF2621" i="7"/>
  <c r="T2621" i="7"/>
  <c r="N2621" i="7"/>
  <c r="G2621" i="7"/>
  <c r="F2621" i="7"/>
  <c r="BL2619" i="7"/>
  <c r="BD2619" i="7"/>
  <c r="AV2619" i="7"/>
  <c r="BH2619" i="7" s="1"/>
  <c r="AT2619" i="7"/>
  <c r="AR2619" i="7"/>
  <c r="AL2619" i="7"/>
  <c r="AF2619" i="7"/>
  <c r="T2619" i="7"/>
  <c r="N2619" i="7"/>
  <c r="G2619" i="7"/>
  <c r="F2619" i="7"/>
  <c r="BL2617" i="7"/>
  <c r="BD2617" i="7"/>
  <c r="AV2617" i="7"/>
  <c r="BH2617" i="7" s="1"/>
  <c r="AT2617" i="7"/>
  <c r="AR2617" i="7"/>
  <c r="AL2617" i="7"/>
  <c r="AF2617" i="7"/>
  <c r="T2617" i="7"/>
  <c r="N2617" i="7"/>
  <c r="G2617" i="7"/>
  <c r="F2617" i="7"/>
  <c r="BS2616" i="7"/>
  <c r="BS2615" i="7"/>
  <c r="BL2615" i="7"/>
  <c r="BD2615" i="7"/>
  <c r="AV2615" i="7"/>
  <c r="BH2615" i="7" s="1"/>
  <c r="AT2615" i="7"/>
  <c r="AR2615" i="7"/>
  <c r="AL2615" i="7"/>
  <c r="AF2615" i="7"/>
  <c r="T2615" i="7"/>
  <c r="N2615" i="7"/>
  <c r="G2615" i="7"/>
  <c r="F2615" i="7"/>
  <c r="BS2614" i="7"/>
  <c r="BS2613" i="7"/>
  <c r="BL2613" i="7"/>
  <c r="BD2613" i="7"/>
  <c r="AV2613" i="7"/>
  <c r="BH2613" i="7" s="1"/>
  <c r="AT2613" i="7"/>
  <c r="AR2613" i="7"/>
  <c r="AL2613" i="7"/>
  <c r="AF2613" i="7"/>
  <c r="T2613" i="7"/>
  <c r="N2613" i="7"/>
  <c r="G2613" i="7"/>
  <c r="F2613" i="7"/>
  <c r="BS2612" i="7"/>
  <c r="BS2611" i="7"/>
  <c r="BL2611" i="7"/>
  <c r="BD2611" i="7"/>
  <c r="AV2611" i="7"/>
  <c r="BH2611" i="7" s="1"/>
  <c r="AT2611" i="7"/>
  <c r="AR2611" i="7"/>
  <c r="AL2611" i="7"/>
  <c r="AF2611" i="7"/>
  <c r="T2611" i="7"/>
  <c r="N2611" i="7"/>
  <c r="G2611" i="7"/>
  <c r="F2611" i="7"/>
  <c r="BS2610" i="7"/>
  <c r="BS2609" i="7"/>
  <c r="BL2609" i="7"/>
  <c r="BD2609" i="7"/>
  <c r="AV2609" i="7"/>
  <c r="BH2609" i="7" s="1"/>
  <c r="AT2609" i="7"/>
  <c r="AR2609" i="7"/>
  <c r="AL2609" i="7"/>
  <c r="AF2609" i="7"/>
  <c r="T2609" i="7"/>
  <c r="N2609" i="7"/>
  <c r="G2609" i="7"/>
  <c r="F2609" i="7"/>
  <c r="BS2608" i="7"/>
  <c r="BS2607" i="7"/>
  <c r="BL2607" i="7"/>
  <c r="BD2607" i="7"/>
  <c r="AV2607" i="7"/>
  <c r="BH2607" i="7" s="1"/>
  <c r="AT2607" i="7"/>
  <c r="AR2607" i="7"/>
  <c r="AL2607" i="7"/>
  <c r="AF2607" i="7"/>
  <c r="T2607" i="7"/>
  <c r="N2607" i="7"/>
  <c r="G2607" i="7"/>
  <c r="F2607" i="7"/>
  <c r="BR2602" i="7"/>
  <c r="BD2590" i="7"/>
  <c r="AV2590" i="7"/>
  <c r="BH2590" i="7" s="1"/>
  <c r="AT2590" i="7"/>
  <c r="AR2590" i="7"/>
  <c r="AL2590" i="7"/>
  <c r="AF2590" i="7"/>
  <c r="T2590" i="7"/>
  <c r="N2590" i="7"/>
  <c r="BB2588" i="7"/>
  <c r="AZ2588" i="7"/>
  <c r="AP2588" i="7"/>
  <c r="AN2588" i="7"/>
  <c r="AR2588" i="7" s="1"/>
  <c r="AJ2588" i="7"/>
  <c r="AH2588" i="7"/>
  <c r="AL2588" i="7" s="1"/>
  <c r="AD2588" i="7"/>
  <c r="AV2588" i="7" s="1"/>
  <c r="BH2588" i="7" s="1"/>
  <c r="AB2588" i="7"/>
  <c r="AT2588" i="7" s="1"/>
  <c r="Z2588" i="7"/>
  <c r="X2588" i="7"/>
  <c r="V2588" i="7"/>
  <c r="R2588" i="7"/>
  <c r="P2588" i="7"/>
  <c r="L2588" i="7"/>
  <c r="J2588" i="7"/>
  <c r="BP2592" i="7" s="1"/>
  <c r="H2588" i="7"/>
  <c r="BL2586" i="7"/>
  <c r="BD2586" i="7"/>
  <c r="AV2586" i="7"/>
  <c r="BH2586" i="7" s="1"/>
  <c r="AT2586" i="7"/>
  <c r="AR2586" i="7"/>
  <c r="AL2586" i="7"/>
  <c r="AF2586" i="7"/>
  <c r="T2586" i="7"/>
  <c r="N2586" i="7"/>
  <c r="G2586" i="7"/>
  <c r="F2586" i="7"/>
  <c r="BL2584" i="7"/>
  <c r="BD2584" i="7"/>
  <c r="AV2584" i="7"/>
  <c r="BH2584" i="7" s="1"/>
  <c r="AT2584" i="7"/>
  <c r="AR2584" i="7"/>
  <c r="AL2584" i="7"/>
  <c r="AF2584" i="7"/>
  <c r="T2584" i="7"/>
  <c r="N2584" i="7"/>
  <c r="G2584" i="7"/>
  <c r="F2584" i="7"/>
  <c r="BL2582" i="7"/>
  <c r="BD2582" i="7"/>
  <c r="AV2582" i="7"/>
  <c r="BH2582" i="7" s="1"/>
  <c r="AT2582" i="7"/>
  <c r="AR2582" i="7"/>
  <c r="AL2582" i="7"/>
  <c r="AF2582" i="7"/>
  <c r="T2582" i="7"/>
  <c r="N2582" i="7"/>
  <c r="G2582" i="7"/>
  <c r="F2582" i="7"/>
  <c r="BL2580" i="7"/>
  <c r="BD2580" i="7"/>
  <c r="AV2580" i="7"/>
  <c r="BH2580" i="7" s="1"/>
  <c r="AT2580" i="7"/>
  <c r="AR2580" i="7"/>
  <c r="AL2580" i="7"/>
  <c r="AF2580" i="7"/>
  <c r="T2580" i="7"/>
  <c r="N2580" i="7"/>
  <c r="G2580" i="7"/>
  <c r="F2580" i="7"/>
  <c r="BL2578" i="7"/>
  <c r="BD2578" i="7"/>
  <c r="AV2578" i="7"/>
  <c r="BH2578" i="7" s="1"/>
  <c r="AT2578" i="7"/>
  <c r="AR2578" i="7"/>
  <c r="AL2578" i="7"/>
  <c r="AF2578" i="7"/>
  <c r="T2578" i="7"/>
  <c r="N2578" i="7"/>
  <c r="G2578" i="7"/>
  <c r="F2578" i="7"/>
  <c r="BL2576" i="7"/>
  <c r="BD2576" i="7"/>
  <c r="AV2576" i="7"/>
  <c r="BH2576" i="7" s="1"/>
  <c r="AT2576" i="7"/>
  <c r="AR2576" i="7"/>
  <c r="AL2576" i="7"/>
  <c r="AF2576" i="7"/>
  <c r="T2576" i="7"/>
  <c r="N2576" i="7"/>
  <c r="G2576" i="7"/>
  <c r="F2576" i="7"/>
  <c r="BL2574" i="7"/>
  <c r="BD2574" i="7"/>
  <c r="AV2574" i="7"/>
  <c r="BH2574" i="7" s="1"/>
  <c r="AT2574" i="7"/>
  <c r="AR2574" i="7"/>
  <c r="AL2574" i="7"/>
  <c r="AF2574" i="7"/>
  <c r="T2574" i="7"/>
  <c r="N2574" i="7"/>
  <c r="G2574" i="7"/>
  <c r="F2574" i="7"/>
  <c r="BL2572" i="7"/>
  <c r="BD2572" i="7"/>
  <c r="AV2572" i="7"/>
  <c r="BH2572" i="7" s="1"/>
  <c r="AT2572" i="7"/>
  <c r="AR2572" i="7"/>
  <c r="AL2572" i="7"/>
  <c r="AF2572" i="7"/>
  <c r="T2572" i="7"/>
  <c r="N2572" i="7"/>
  <c r="G2572" i="7"/>
  <c r="F2572" i="7"/>
  <c r="BL2570" i="7"/>
  <c r="BD2570" i="7"/>
  <c r="AV2570" i="7"/>
  <c r="BH2570" i="7" s="1"/>
  <c r="AT2570" i="7"/>
  <c r="AR2570" i="7"/>
  <c r="AL2570" i="7"/>
  <c r="AF2570" i="7"/>
  <c r="T2570" i="7"/>
  <c r="N2570" i="7"/>
  <c r="G2570" i="7"/>
  <c r="F2570" i="7"/>
  <c r="BL2568" i="7"/>
  <c r="BD2568" i="7"/>
  <c r="AV2568" i="7"/>
  <c r="BH2568" i="7" s="1"/>
  <c r="AT2568" i="7"/>
  <c r="AR2568" i="7"/>
  <c r="AL2568" i="7"/>
  <c r="AF2568" i="7"/>
  <c r="T2568" i="7"/>
  <c r="N2568" i="7"/>
  <c r="G2568" i="7"/>
  <c r="F2568" i="7"/>
  <c r="BL2566" i="7"/>
  <c r="BD2566" i="7"/>
  <c r="AV2566" i="7"/>
  <c r="BH2566" i="7" s="1"/>
  <c r="AT2566" i="7"/>
  <c r="AR2566" i="7"/>
  <c r="AL2566" i="7"/>
  <c r="AF2566" i="7"/>
  <c r="T2566" i="7"/>
  <c r="N2566" i="7"/>
  <c r="G2566" i="7"/>
  <c r="F2566" i="7"/>
  <c r="BL2564" i="7"/>
  <c r="BD2564" i="7"/>
  <c r="AV2564" i="7"/>
  <c r="BH2564" i="7" s="1"/>
  <c r="AT2564" i="7"/>
  <c r="AR2564" i="7"/>
  <c r="AL2564" i="7"/>
  <c r="AF2564" i="7"/>
  <c r="T2564" i="7"/>
  <c r="N2564" i="7"/>
  <c r="G2564" i="7"/>
  <c r="F2564" i="7"/>
  <c r="BL2562" i="7"/>
  <c r="BD2562" i="7"/>
  <c r="AV2562" i="7"/>
  <c r="BH2562" i="7" s="1"/>
  <c r="AT2562" i="7"/>
  <c r="AR2562" i="7"/>
  <c r="AL2562" i="7"/>
  <c r="AF2562" i="7"/>
  <c r="T2562" i="7"/>
  <c r="N2562" i="7"/>
  <c r="G2562" i="7"/>
  <c r="F2562" i="7"/>
  <c r="BL2560" i="7"/>
  <c r="BD2560" i="7"/>
  <c r="AV2560" i="7"/>
  <c r="BH2560" i="7" s="1"/>
  <c r="AT2560" i="7"/>
  <c r="AR2560" i="7"/>
  <c r="AL2560" i="7"/>
  <c r="AF2560" i="7"/>
  <c r="T2560" i="7"/>
  <c r="N2560" i="7"/>
  <c r="G2560" i="7"/>
  <c r="F2560" i="7"/>
  <c r="BL2558" i="7"/>
  <c r="BD2558" i="7"/>
  <c r="AV2558" i="7"/>
  <c r="BH2558" i="7" s="1"/>
  <c r="AT2558" i="7"/>
  <c r="AR2558" i="7"/>
  <c r="AL2558" i="7"/>
  <c r="AF2558" i="7"/>
  <c r="T2558" i="7"/>
  <c r="N2558" i="7"/>
  <c r="G2558" i="7"/>
  <c r="F2558" i="7"/>
  <c r="BS2557" i="7"/>
  <c r="BS2556" i="7"/>
  <c r="BL2556" i="7"/>
  <c r="BD2556" i="7"/>
  <c r="AV2556" i="7"/>
  <c r="BH2556" i="7" s="1"/>
  <c r="AT2556" i="7"/>
  <c r="AR2556" i="7"/>
  <c r="AL2556" i="7"/>
  <c r="AF2556" i="7"/>
  <c r="T2556" i="7"/>
  <c r="N2556" i="7"/>
  <c r="G2556" i="7"/>
  <c r="F2556" i="7"/>
  <c r="BS2555" i="7"/>
  <c r="BS2554" i="7"/>
  <c r="BL2554" i="7"/>
  <c r="BD2554" i="7"/>
  <c r="AV2554" i="7"/>
  <c r="BH2554" i="7" s="1"/>
  <c r="AT2554" i="7"/>
  <c r="AR2554" i="7"/>
  <c r="AL2554" i="7"/>
  <c r="AF2554" i="7"/>
  <c r="T2554" i="7"/>
  <c r="N2554" i="7"/>
  <c r="G2554" i="7"/>
  <c r="F2554" i="7"/>
  <c r="BS2553" i="7"/>
  <c r="BS2552" i="7"/>
  <c r="BL2552" i="7"/>
  <c r="BD2552" i="7"/>
  <c r="AV2552" i="7"/>
  <c r="BH2552" i="7" s="1"/>
  <c r="AT2552" i="7"/>
  <c r="AR2552" i="7"/>
  <c r="AL2552" i="7"/>
  <c r="AF2552" i="7"/>
  <c r="T2552" i="7"/>
  <c r="N2552" i="7"/>
  <c r="G2552" i="7"/>
  <c r="F2552" i="7"/>
  <c r="BS2551" i="7"/>
  <c r="BS2550" i="7"/>
  <c r="BL2550" i="7"/>
  <c r="BD2550" i="7"/>
  <c r="AV2550" i="7"/>
  <c r="BH2550" i="7" s="1"/>
  <c r="AT2550" i="7"/>
  <c r="AR2550" i="7"/>
  <c r="AL2550" i="7"/>
  <c r="AF2550" i="7"/>
  <c r="T2550" i="7"/>
  <c r="N2550" i="7"/>
  <c r="G2550" i="7"/>
  <c r="F2550" i="7"/>
  <c r="BS2549" i="7"/>
  <c r="BS2548" i="7"/>
  <c r="BL2548" i="7"/>
  <c r="BD2548" i="7"/>
  <c r="AV2548" i="7"/>
  <c r="BH2548" i="7" s="1"/>
  <c r="AT2548" i="7"/>
  <c r="AR2548" i="7"/>
  <c r="AL2548" i="7"/>
  <c r="AF2548" i="7"/>
  <c r="T2548" i="7"/>
  <c r="N2548" i="7"/>
  <c r="G2548" i="7"/>
  <c r="F2548" i="7"/>
  <c r="BR2543" i="7"/>
  <c r="BD2531" i="7"/>
  <c r="AV2531" i="7"/>
  <c r="BH2531" i="7" s="1"/>
  <c r="AT2531" i="7"/>
  <c r="AR2531" i="7"/>
  <c r="AL2531" i="7"/>
  <c r="AF2531" i="7"/>
  <c r="T2531" i="7"/>
  <c r="N2531" i="7"/>
  <c r="BB2529" i="7"/>
  <c r="AZ2529" i="7"/>
  <c r="AP2529" i="7"/>
  <c r="AN2529" i="7"/>
  <c r="AJ2529" i="7"/>
  <c r="AH2529" i="7"/>
  <c r="AD2529" i="7"/>
  <c r="AB2529" i="7"/>
  <c r="AT2529" i="7" s="1"/>
  <c r="Z2529" i="7"/>
  <c r="X2529" i="7"/>
  <c r="V2529" i="7"/>
  <c r="R2529" i="7"/>
  <c r="P2529" i="7"/>
  <c r="L2529" i="7"/>
  <c r="J2529" i="7"/>
  <c r="BP2533" i="7" s="1"/>
  <c r="H2529" i="7"/>
  <c r="BL2527" i="7"/>
  <c r="BD2527" i="7"/>
  <c r="AV2527" i="7"/>
  <c r="BH2527" i="7" s="1"/>
  <c r="AT2527" i="7"/>
  <c r="AR2527" i="7"/>
  <c r="AL2527" i="7"/>
  <c r="AF2527" i="7"/>
  <c r="T2527" i="7"/>
  <c r="N2527" i="7"/>
  <c r="G2527" i="7"/>
  <c r="F2527" i="7"/>
  <c r="BL2525" i="7"/>
  <c r="BD2525" i="7"/>
  <c r="AV2525" i="7"/>
  <c r="BH2525" i="7" s="1"/>
  <c r="AT2525" i="7"/>
  <c r="AR2525" i="7"/>
  <c r="AL2525" i="7"/>
  <c r="AF2525" i="7"/>
  <c r="T2525" i="7"/>
  <c r="N2525" i="7"/>
  <c r="G2525" i="7"/>
  <c r="F2525" i="7"/>
  <c r="BL2523" i="7"/>
  <c r="BD2523" i="7"/>
  <c r="AV2523" i="7"/>
  <c r="BH2523" i="7" s="1"/>
  <c r="AT2523" i="7"/>
  <c r="AR2523" i="7"/>
  <c r="AL2523" i="7"/>
  <c r="AF2523" i="7"/>
  <c r="T2523" i="7"/>
  <c r="N2523" i="7"/>
  <c r="G2523" i="7"/>
  <c r="F2523" i="7"/>
  <c r="BL2521" i="7"/>
  <c r="BD2521" i="7"/>
  <c r="AV2521" i="7"/>
  <c r="BH2521" i="7" s="1"/>
  <c r="AT2521" i="7"/>
  <c r="AR2521" i="7"/>
  <c r="AL2521" i="7"/>
  <c r="AF2521" i="7"/>
  <c r="T2521" i="7"/>
  <c r="N2521" i="7"/>
  <c r="G2521" i="7"/>
  <c r="F2521" i="7"/>
  <c r="BL2519" i="7"/>
  <c r="BD2519" i="7"/>
  <c r="AV2519" i="7"/>
  <c r="BH2519" i="7" s="1"/>
  <c r="AT2519" i="7"/>
  <c r="AR2519" i="7"/>
  <c r="AL2519" i="7"/>
  <c r="AF2519" i="7"/>
  <c r="T2519" i="7"/>
  <c r="N2519" i="7"/>
  <c r="G2519" i="7"/>
  <c r="F2519" i="7"/>
  <c r="BL2517" i="7"/>
  <c r="BD2517" i="7"/>
  <c r="AV2517" i="7"/>
  <c r="BH2517" i="7" s="1"/>
  <c r="AT2517" i="7"/>
  <c r="AR2517" i="7"/>
  <c r="AL2517" i="7"/>
  <c r="AF2517" i="7"/>
  <c r="T2517" i="7"/>
  <c r="N2517" i="7"/>
  <c r="G2517" i="7"/>
  <c r="F2517" i="7"/>
  <c r="BL2515" i="7"/>
  <c r="BD2515" i="7"/>
  <c r="AV2515" i="7"/>
  <c r="BH2515" i="7" s="1"/>
  <c r="AT2515" i="7"/>
  <c r="AR2515" i="7"/>
  <c r="AL2515" i="7"/>
  <c r="AF2515" i="7"/>
  <c r="T2515" i="7"/>
  <c r="N2515" i="7"/>
  <c r="G2515" i="7"/>
  <c r="F2515" i="7"/>
  <c r="BL2513" i="7"/>
  <c r="BD2513" i="7"/>
  <c r="AV2513" i="7"/>
  <c r="BH2513" i="7" s="1"/>
  <c r="AT2513" i="7"/>
  <c r="AR2513" i="7"/>
  <c r="AL2513" i="7"/>
  <c r="AF2513" i="7"/>
  <c r="T2513" i="7"/>
  <c r="N2513" i="7"/>
  <c r="G2513" i="7"/>
  <c r="F2513" i="7"/>
  <c r="BL2511" i="7"/>
  <c r="BD2511" i="7"/>
  <c r="AV2511" i="7"/>
  <c r="BH2511" i="7" s="1"/>
  <c r="AT2511" i="7"/>
  <c r="AR2511" i="7"/>
  <c r="AL2511" i="7"/>
  <c r="AF2511" i="7"/>
  <c r="T2511" i="7"/>
  <c r="N2511" i="7"/>
  <c r="G2511" i="7"/>
  <c r="F2511" i="7"/>
  <c r="BL2509" i="7"/>
  <c r="BD2509" i="7"/>
  <c r="AV2509" i="7"/>
  <c r="BH2509" i="7" s="1"/>
  <c r="AT2509" i="7"/>
  <c r="AR2509" i="7"/>
  <c r="AL2509" i="7"/>
  <c r="AF2509" i="7"/>
  <c r="T2509" i="7"/>
  <c r="N2509" i="7"/>
  <c r="G2509" i="7"/>
  <c r="F2509" i="7"/>
  <c r="BL2507" i="7"/>
  <c r="BD2507" i="7"/>
  <c r="AV2507" i="7"/>
  <c r="BH2507" i="7" s="1"/>
  <c r="AT2507" i="7"/>
  <c r="AR2507" i="7"/>
  <c r="AL2507" i="7"/>
  <c r="AF2507" i="7"/>
  <c r="T2507" i="7"/>
  <c r="N2507" i="7"/>
  <c r="G2507" i="7"/>
  <c r="F2507" i="7"/>
  <c r="BL2505" i="7"/>
  <c r="BD2505" i="7"/>
  <c r="AV2505" i="7"/>
  <c r="BH2505" i="7" s="1"/>
  <c r="AT2505" i="7"/>
  <c r="AR2505" i="7"/>
  <c r="AL2505" i="7"/>
  <c r="AF2505" i="7"/>
  <c r="T2505" i="7"/>
  <c r="N2505" i="7"/>
  <c r="G2505" i="7"/>
  <c r="F2505" i="7"/>
  <c r="BL2503" i="7"/>
  <c r="BD2503" i="7"/>
  <c r="AV2503" i="7"/>
  <c r="BH2503" i="7" s="1"/>
  <c r="AT2503" i="7"/>
  <c r="AR2503" i="7"/>
  <c r="AL2503" i="7"/>
  <c r="AF2503" i="7"/>
  <c r="T2503" i="7"/>
  <c r="N2503" i="7"/>
  <c r="G2503" i="7"/>
  <c r="F2503" i="7"/>
  <c r="BL2501" i="7"/>
  <c r="BD2501" i="7"/>
  <c r="AV2501" i="7"/>
  <c r="BH2501" i="7" s="1"/>
  <c r="AT2501" i="7"/>
  <c r="AR2501" i="7"/>
  <c r="AL2501" i="7"/>
  <c r="AF2501" i="7"/>
  <c r="T2501" i="7"/>
  <c r="N2501" i="7"/>
  <c r="G2501" i="7"/>
  <c r="F2501" i="7"/>
  <c r="BL2499" i="7"/>
  <c r="BD2499" i="7"/>
  <c r="AV2499" i="7"/>
  <c r="BH2499" i="7" s="1"/>
  <c r="AT2499" i="7"/>
  <c r="AR2499" i="7"/>
  <c r="AL2499" i="7"/>
  <c r="AF2499" i="7"/>
  <c r="T2499" i="7"/>
  <c r="N2499" i="7"/>
  <c r="G2499" i="7"/>
  <c r="F2499" i="7"/>
  <c r="BS2498" i="7"/>
  <c r="BS2497" i="7"/>
  <c r="BL2497" i="7"/>
  <c r="BD2497" i="7"/>
  <c r="AV2497" i="7"/>
  <c r="BH2497" i="7" s="1"/>
  <c r="AT2497" i="7"/>
  <c r="AR2497" i="7"/>
  <c r="AL2497" i="7"/>
  <c r="AF2497" i="7"/>
  <c r="T2497" i="7"/>
  <c r="N2497" i="7"/>
  <c r="G2497" i="7"/>
  <c r="F2497" i="7"/>
  <c r="BS2496" i="7"/>
  <c r="BS2495" i="7"/>
  <c r="BL2495" i="7"/>
  <c r="BD2495" i="7"/>
  <c r="AV2495" i="7"/>
  <c r="BH2495" i="7" s="1"/>
  <c r="AT2495" i="7"/>
  <c r="AR2495" i="7"/>
  <c r="AL2495" i="7"/>
  <c r="AF2495" i="7"/>
  <c r="T2495" i="7"/>
  <c r="N2495" i="7"/>
  <c r="G2495" i="7"/>
  <c r="F2495" i="7"/>
  <c r="BS2494" i="7"/>
  <c r="BS2493" i="7"/>
  <c r="BL2493" i="7"/>
  <c r="BD2493" i="7"/>
  <c r="AV2493" i="7"/>
  <c r="BH2493" i="7" s="1"/>
  <c r="AT2493" i="7"/>
  <c r="AR2493" i="7"/>
  <c r="AL2493" i="7"/>
  <c r="AF2493" i="7"/>
  <c r="T2493" i="7"/>
  <c r="N2493" i="7"/>
  <c r="G2493" i="7"/>
  <c r="F2493" i="7"/>
  <c r="BS2492" i="7"/>
  <c r="BS2491" i="7"/>
  <c r="BL2491" i="7"/>
  <c r="BD2491" i="7"/>
  <c r="AV2491" i="7"/>
  <c r="BH2491" i="7" s="1"/>
  <c r="AT2491" i="7"/>
  <c r="AR2491" i="7"/>
  <c r="AL2491" i="7"/>
  <c r="AF2491" i="7"/>
  <c r="T2491" i="7"/>
  <c r="N2491" i="7"/>
  <c r="G2491" i="7"/>
  <c r="F2491" i="7"/>
  <c r="BS2490" i="7"/>
  <c r="BS2489" i="7"/>
  <c r="BL2489" i="7"/>
  <c r="BD2489" i="7"/>
  <c r="AV2489" i="7"/>
  <c r="BH2489" i="7" s="1"/>
  <c r="AT2489" i="7"/>
  <c r="AR2489" i="7"/>
  <c r="AL2489" i="7"/>
  <c r="AF2489" i="7"/>
  <c r="T2489" i="7"/>
  <c r="N2489" i="7"/>
  <c r="G2489" i="7"/>
  <c r="F2489" i="7"/>
  <c r="BR2484" i="7"/>
  <c r="BD2472" i="7"/>
  <c r="AV2472" i="7"/>
  <c r="BH2472" i="7" s="1"/>
  <c r="AT2472" i="7"/>
  <c r="AR2472" i="7"/>
  <c r="AL2472" i="7"/>
  <c r="AF2472" i="7"/>
  <c r="T2472" i="7"/>
  <c r="N2472" i="7"/>
  <c r="BB2470" i="7"/>
  <c r="AZ2470" i="7"/>
  <c r="AP2470" i="7"/>
  <c r="AN2470" i="7"/>
  <c r="AJ2470" i="7"/>
  <c r="AH2470" i="7"/>
  <c r="AD2470" i="7"/>
  <c r="AB2470" i="7"/>
  <c r="Z2470" i="7"/>
  <c r="X2470" i="7"/>
  <c r="V2470" i="7"/>
  <c r="R2470" i="7"/>
  <c r="P2470" i="7"/>
  <c r="L2470" i="7"/>
  <c r="J2470" i="7"/>
  <c r="BP2474" i="7" s="1"/>
  <c r="H2470" i="7"/>
  <c r="BL2468" i="7"/>
  <c r="BD2468" i="7"/>
  <c r="AV2468" i="7"/>
  <c r="BH2468" i="7" s="1"/>
  <c r="AT2468" i="7"/>
  <c r="AR2468" i="7"/>
  <c r="AL2468" i="7"/>
  <c r="AF2468" i="7"/>
  <c r="T2468" i="7"/>
  <c r="N2468" i="7"/>
  <c r="G2468" i="7"/>
  <c r="F2468" i="7"/>
  <c r="BL2466" i="7"/>
  <c r="BD2466" i="7"/>
  <c r="AV2466" i="7"/>
  <c r="BH2466" i="7" s="1"/>
  <c r="AT2466" i="7"/>
  <c r="AR2466" i="7"/>
  <c r="AL2466" i="7"/>
  <c r="AF2466" i="7"/>
  <c r="T2466" i="7"/>
  <c r="N2466" i="7"/>
  <c r="G2466" i="7"/>
  <c r="F2466" i="7"/>
  <c r="BL2464" i="7"/>
  <c r="BD2464" i="7"/>
  <c r="AV2464" i="7"/>
  <c r="BH2464" i="7" s="1"/>
  <c r="AT2464" i="7"/>
  <c r="AR2464" i="7"/>
  <c r="AL2464" i="7"/>
  <c r="AF2464" i="7"/>
  <c r="T2464" i="7"/>
  <c r="N2464" i="7"/>
  <c r="G2464" i="7"/>
  <c r="F2464" i="7"/>
  <c r="BL2462" i="7"/>
  <c r="BD2462" i="7"/>
  <c r="AV2462" i="7"/>
  <c r="BH2462" i="7" s="1"/>
  <c r="AT2462" i="7"/>
  <c r="AR2462" i="7"/>
  <c r="AL2462" i="7"/>
  <c r="AF2462" i="7"/>
  <c r="T2462" i="7"/>
  <c r="N2462" i="7"/>
  <c r="G2462" i="7"/>
  <c r="F2462" i="7"/>
  <c r="BL2460" i="7"/>
  <c r="BD2460" i="7"/>
  <c r="AV2460" i="7"/>
  <c r="BH2460" i="7" s="1"/>
  <c r="AT2460" i="7"/>
  <c r="AR2460" i="7"/>
  <c r="AL2460" i="7"/>
  <c r="AF2460" i="7"/>
  <c r="T2460" i="7"/>
  <c r="N2460" i="7"/>
  <c r="G2460" i="7"/>
  <c r="F2460" i="7"/>
  <c r="BL2458" i="7"/>
  <c r="BD2458" i="7"/>
  <c r="AV2458" i="7"/>
  <c r="BH2458" i="7" s="1"/>
  <c r="AT2458" i="7"/>
  <c r="AR2458" i="7"/>
  <c r="AL2458" i="7"/>
  <c r="AF2458" i="7"/>
  <c r="T2458" i="7"/>
  <c r="N2458" i="7"/>
  <c r="G2458" i="7"/>
  <c r="F2458" i="7"/>
  <c r="BL2456" i="7"/>
  <c r="BD2456" i="7"/>
  <c r="AV2456" i="7"/>
  <c r="BH2456" i="7" s="1"/>
  <c r="AT2456" i="7"/>
  <c r="AR2456" i="7"/>
  <c r="AL2456" i="7"/>
  <c r="AF2456" i="7"/>
  <c r="T2456" i="7"/>
  <c r="N2456" i="7"/>
  <c r="G2456" i="7"/>
  <c r="F2456" i="7"/>
  <c r="BL2454" i="7"/>
  <c r="BD2454" i="7"/>
  <c r="AV2454" i="7"/>
  <c r="BH2454" i="7" s="1"/>
  <c r="AT2454" i="7"/>
  <c r="AR2454" i="7"/>
  <c r="AL2454" i="7"/>
  <c r="AF2454" i="7"/>
  <c r="T2454" i="7"/>
  <c r="N2454" i="7"/>
  <c r="G2454" i="7"/>
  <c r="F2454" i="7"/>
  <c r="BL2452" i="7"/>
  <c r="BD2452" i="7"/>
  <c r="AV2452" i="7"/>
  <c r="BH2452" i="7" s="1"/>
  <c r="AT2452" i="7"/>
  <c r="AR2452" i="7"/>
  <c r="AL2452" i="7"/>
  <c r="AF2452" i="7"/>
  <c r="T2452" i="7"/>
  <c r="N2452" i="7"/>
  <c r="G2452" i="7"/>
  <c r="F2452" i="7"/>
  <c r="BL2450" i="7"/>
  <c r="BD2450" i="7"/>
  <c r="AV2450" i="7"/>
  <c r="BH2450" i="7" s="1"/>
  <c r="AT2450" i="7"/>
  <c r="AR2450" i="7"/>
  <c r="AL2450" i="7"/>
  <c r="AF2450" i="7"/>
  <c r="T2450" i="7"/>
  <c r="N2450" i="7"/>
  <c r="G2450" i="7"/>
  <c r="F2450" i="7"/>
  <c r="BL2448" i="7"/>
  <c r="BD2448" i="7"/>
  <c r="AV2448" i="7"/>
  <c r="BH2448" i="7" s="1"/>
  <c r="AT2448" i="7"/>
  <c r="AR2448" i="7"/>
  <c r="AL2448" i="7"/>
  <c r="AF2448" i="7"/>
  <c r="T2448" i="7"/>
  <c r="N2448" i="7"/>
  <c r="G2448" i="7"/>
  <c r="F2448" i="7"/>
  <c r="BL2446" i="7"/>
  <c r="BD2446" i="7"/>
  <c r="AV2446" i="7"/>
  <c r="BH2446" i="7" s="1"/>
  <c r="AT2446" i="7"/>
  <c r="AR2446" i="7"/>
  <c r="AL2446" i="7"/>
  <c r="AF2446" i="7"/>
  <c r="T2446" i="7"/>
  <c r="N2446" i="7"/>
  <c r="G2446" i="7"/>
  <c r="F2446" i="7"/>
  <c r="BL2444" i="7"/>
  <c r="BD2444" i="7"/>
  <c r="AV2444" i="7"/>
  <c r="BH2444" i="7" s="1"/>
  <c r="AT2444" i="7"/>
  <c r="AR2444" i="7"/>
  <c r="AL2444" i="7"/>
  <c r="AF2444" i="7"/>
  <c r="T2444" i="7"/>
  <c r="N2444" i="7"/>
  <c r="G2444" i="7"/>
  <c r="F2444" i="7"/>
  <c r="BL2442" i="7"/>
  <c r="BD2442" i="7"/>
  <c r="AV2442" i="7"/>
  <c r="BH2442" i="7" s="1"/>
  <c r="AT2442" i="7"/>
  <c r="AR2442" i="7"/>
  <c r="AL2442" i="7"/>
  <c r="AF2442" i="7"/>
  <c r="T2442" i="7"/>
  <c r="N2442" i="7"/>
  <c r="G2442" i="7"/>
  <c r="F2442" i="7"/>
  <c r="BL2440" i="7"/>
  <c r="BD2440" i="7"/>
  <c r="AV2440" i="7"/>
  <c r="BH2440" i="7" s="1"/>
  <c r="AT2440" i="7"/>
  <c r="AR2440" i="7"/>
  <c r="AL2440" i="7"/>
  <c r="AF2440" i="7"/>
  <c r="T2440" i="7"/>
  <c r="N2440" i="7"/>
  <c r="G2440" i="7"/>
  <c r="F2440" i="7"/>
  <c r="BS2439" i="7"/>
  <c r="BS2438" i="7"/>
  <c r="BL2438" i="7"/>
  <c r="BD2438" i="7"/>
  <c r="AV2438" i="7"/>
  <c r="BH2438" i="7" s="1"/>
  <c r="AT2438" i="7"/>
  <c r="AR2438" i="7"/>
  <c r="AL2438" i="7"/>
  <c r="AF2438" i="7"/>
  <c r="T2438" i="7"/>
  <c r="N2438" i="7"/>
  <c r="G2438" i="7"/>
  <c r="F2438" i="7"/>
  <c r="BS2437" i="7"/>
  <c r="BS2436" i="7"/>
  <c r="BL2436" i="7"/>
  <c r="BD2436" i="7"/>
  <c r="AV2436" i="7"/>
  <c r="BH2436" i="7" s="1"/>
  <c r="AT2436" i="7"/>
  <c r="AR2436" i="7"/>
  <c r="AL2436" i="7"/>
  <c r="AF2436" i="7"/>
  <c r="T2436" i="7"/>
  <c r="N2436" i="7"/>
  <c r="G2436" i="7"/>
  <c r="F2436" i="7"/>
  <c r="BS2435" i="7"/>
  <c r="BS2434" i="7"/>
  <c r="BL2434" i="7"/>
  <c r="BD2434" i="7"/>
  <c r="AV2434" i="7"/>
  <c r="BH2434" i="7" s="1"/>
  <c r="AT2434" i="7"/>
  <c r="AR2434" i="7"/>
  <c r="AL2434" i="7"/>
  <c r="AF2434" i="7"/>
  <c r="T2434" i="7"/>
  <c r="N2434" i="7"/>
  <c r="G2434" i="7"/>
  <c r="F2434" i="7"/>
  <c r="BS2433" i="7"/>
  <c r="BS2432" i="7"/>
  <c r="BL2432" i="7"/>
  <c r="BD2432" i="7"/>
  <c r="AV2432" i="7"/>
  <c r="BH2432" i="7" s="1"/>
  <c r="AT2432" i="7"/>
  <c r="AR2432" i="7"/>
  <c r="AL2432" i="7"/>
  <c r="AF2432" i="7"/>
  <c r="T2432" i="7"/>
  <c r="N2432" i="7"/>
  <c r="G2432" i="7"/>
  <c r="F2432" i="7"/>
  <c r="BS2431" i="7"/>
  <c r="BS2430" i="7"/>
  <c r="BL2430" i="7"/>
  <c r="BD2430" i="7"/>
  <c r="AV2430" i="7"/>
  <c r="BH2430" i="7" s="1"/>
  <c r="AT2430" i="7"/>
  <c r="AR2430" i="7"/>
  <c r="AL2430" i="7"/>
  <c r="AF2430" i="7"/>
  <c r="T2430" i="7"/>
  <c r="N2430" i="7"/>
  <c r="G2430" i="7"/>
  <c r="F2430" i="7"/>
  <c r="BR2425" i="7"/>
  <c r="BD2413" i="7"/>
  <c r="AV2413" i="7"/>
  <c r="BH2413" i="7" s="1"/>
  <c r="AT2413" i="7"/>
  <c r="AR2413" i="7"/>
  <c r="AL2413" i="7"/>
  <c r="AF2413" i="7"/>
  <c r="T2413" i="7"/>
  <c r="N2413" i="7"/>
  <c r="BB2411" i="7"/>
  <c r="AZ2411" i="7"/>
  <c r="AP2411" i="7"/>
  <c r="AN2411" i="7"/>
  <c r="AR2411" i="7" s="1"/>
  <c r="AJ2411" i="7"/>
  <c r="AH2411" i="7"/>
  <c r="AL2411" i="7" s="1"/>
  <c r="AD2411" i="7"/>
  <c r="AB2411" i="7"/>
  <c r="Z2411" i="7"/>
  <c r="X2411" i="7"/>
  <c r="V2411" i="7"/>
  <c r="R2411" i="7"/>
  <c r="P2411" i="7"/>
  <c r="L2411" i="7"/>
  <c r="J2411" i="7"/>
  <c r="BP2415" i="7" s="1"/>
  <c r="H2411" i="7"/>
  <c r="BL2409" i="7"/>
  <c r="BD2409" i="7"/>
  <c r="AV2409" i="7"/>
  <c r="BH2409" i="7" s="1"/>
  <c r="AT2409" i="7"/>
  <c r="AR2409" i="7"/>
  <c r="AL2409" i="7"/>
  <c r="AF2409" i="7"/>
  <c r="T2409" i="7"/>
  <c r="N2409" i="7"/>
  <c r="G2409" i="7"/>
  <c r="F2409" i="7"/>
  <c r="BL2407" i="7"/>
  <c r="BD2407" i="7"/>
  <c r="AV2407" i="7"/>
  <c r="BH2407" i="7" s="1"/>
  <c r="AT2407" i="7"/>
  <c r="AR2407" i="7"/>
  <c r="AL2407" i="7"/>
  <c r="AF2407" i="7"/>
  <c r="T2407" i="7"/>
  <c r="N2407" i="7"/>
  <c r="G2407" i="7"/>
  <c r="F2407" i="7"/>
  <c r="BL2405" i="7"/>
  <c r="BD2405" i="7"/>
  <c r="AV2405" i="7"/>
  <c r="BH2405" i="7" s="1"/>
  <c r="AT2405" i="7"/>
  <c r="AR2405" i="7"/>
  <c r="AL2405" i="7"/>
  <c r="AF2405" i="7"/>
  <c r="T2405" i="7"/>
  <c r="N2405" i="7"/>
  <c r="G2405" i="7"/>
  <c r="F2405" i="7"/>
  <c r="BL2403" i="7"/>
  <c r="BD2403" i="7"/>
  <c r="AV2403" i="7"/>
  <c r="BH2403" i="7" s="1"/>
  <c r="AT2403" i="7"/>
  <c r="AR2403" i="7"/>
  <c r="AL2403" i="7"/>
  <c r="AF2403" i="7"/>
  <c r="T2403" i="7"/>
  <c r="N2403" i="7"/>
  <c r="G2403" i="7"/>
  <c r="F2403" i="7"/>
  <c r="BL2401" i="7"/>
  <c r="BD2401" i="7"/>
  <c r="AV2401" i="7"/>
  <c r="BH2401" i="7" s="1"/>
  <c r="AT2401" i="7"/>
  <c r="AR2401" i="7"/>
  <c r="AL2401" i="7"/>
  <c r="AF2401" i="7"/>
  <c r="T2401" i="7"/>
  <c r="N2401" i="7"/>
  <c r="G2401" i="7"/>
  <c r="F2401" i="7"/>
  <c r="BL2399" i="7"/>
  <c r="BD2399" i="7"/>
  <c r="AV2399" i="7"/>
  <c r="BH2399" i="7" s="1"/>
  <c r="AT2399" i="7"/>
  <c r="AR2399" i="7"/>
  <c r="AL2399" i="7"/>
  <c r="AF2399" i="7"/>
  <c r="T2399" i="7"/>
  <c r="N2399" i="7"/>
  <c r="G2399" i="7"/>
  <c r="F2399" i="7"/>
  <c r="BL2397" i="7"/>
  <c r="BD2397" i="7"/>
  <c r="AV2397" i="7"/>
  <c r="BH2397" i="7" s="1"/>
  <c r="AT2397" i="7"/>
  <c r="AR2397" i="7"/>
  <c r="AL2397" i="7"/>
  <c r="AF2397" i="7"/>
  <c r="T2397" i="7"/>
  <c r="N2397" i="7"/>
  <c r="G2397" i="7"/>
  <c r="F2397" i="7"/>
  <c r="BL2395" i="7"/>
  <c r="BD2395" i="7"/>
  <c r="AV2395" i="7"/>
  <c r="BH2395" i="7" s="1"/>
  <c r="AT2395" i="7"/>
  <c r="AR2395" i="7"/>
  <c r="AL2395" i="7"/>
  <c r="AF2395" i="7"/>
  <c r="T2395" i="7"/>
  <c r="N2395" i="7"/>
  <c r="G2395" i="7"/>
  <c r="F2395" i="7"/>
  <c r="BL2393" i="7"/>
  <c r="BD2393" i="7"/>
  <c r="AV2393" i="7"/>
  <c r="BH2393" i="7" s="1"/>
  <c r="AT2393" i="7"/>
  <c r="AR2393" i="7"/>
  <c r="AL2393" i="7"/>
  <c r="AF2393" i="7"/>
  <c r="T2393" i="7"/>
  <c r="N2393" i="7"/>
  <c r="G2393" i="7"/>
  <c r="F2393" i="7"/>
  <c r="BL2391" i="7"/>
  <c r="BD2391" i="7"/>
  <c r="AV2391" i="7"/>
  <c r="BH2391" i="7" s="1"/>
  <c r="AT2391" i="7"/>
  <c r="AR2391" i="7"/>
  <c r="AL2391" i="7"/>
  <c r="AF2391" i="7"/>
  <c r="T2391" i="7"/>
  <c r="N2391" i="7"/>
  <c r="G2391" i="7"/>
  <c r="F2391" i="7"/>
  <c r="BL2389" i="7"/>
  <c r="BD2389" i="7"/>
  <c r="AV2389" i="7"/>
  <c r="BH2389" i="7" s="1"/>
  <c r="AT2389" i="7"/>
  <c r="AR2389" i="7"/>
  <c r="AL2389" i="7"/>
  <c r="AF2389" i="7"/>
  <c r="T2389" i="7"/>
  <c r="N2389" i="7"/>
  <c r="G2389" i="7"/>
  <c r="F2389" i="7"/>
  <c r="BL2387" i="7"/>
  <c r="BD2387" i="7"/>
  <c r="AV2387" i="7"/>
  <c r="BH2387" i="7" s="1"/>
  <c r="AT2387" i="7"/>
  <c r="AR2387" i="7"/>
  <c r="AL2387" i="7"/>
  <c r="AF2387" i="7"/>
  <c r="T2387" i="7"/>
  <c r="N2387" i="7"/>
  <c r="G2387" i="7"/>
  <c r="F2387" i="7"/>
  <c r="BL2385" i="7"/>
  <c r="BD2385" i="7"/>
  <c r="AV2385" i="7"/>
  <c r="BH2385" i="7" s="1"/>
  <c r="AT2385" i="7"/>
  <c r="AR2385" i="7"/>
  <c r="AL2385" i="7"/>
  <c r="AF2385" i="7"/>
  <c r="T2385" i="7"/>
  <c r="N2385" i="7"/>
  <c r="G2385" i="7"/>
  <c r="F2385" i="7"/>
  <c r="BL2383" i="7"/>
  <c r="BD2383" i="7"/>
  <c r="AV2383" i="7"/>
  <c r="AT2383" i="7"/>
  <c r="AR2383" i="7"/>
  <c r="AL2383" i="7"/>
  <c r="AF2383" i="7"/>
  <c r="T2383" i="7"/>
  <c r="N2383" i="7"/>
  <c r="G2383" i="7"/>
  <c r="F2383" i="7"/>
  <c r="BL2381" i="7"/>
  <c r="BD2381" i="7"/>
  <c r="AV2381" i="7"/>
  <c r="BH2381" i="7" s="1"/>
  <c r="AT2381" i="7"/>
  <c r="AR2381" i="7"/>
  <c r="AL2381" i="7"/>
  <c r="AF2381" i="7"/>
  <c r="T2381" i="7"/>
  <c r="N2381" i="7"/>
  <c r="G2381" i="7"/>
  <c r="F2381" i="7"/>
  <c r="BS2380" i="7"/>
  <c r="BS2379" i="7"/>
  <c r="BL2379" i="7"/>
  <c r="BD2379" i="7"/>
  <c r="AV2379" i="7"/>
  <c r="BH2379" i="7" s="1"/>
  <c r="AT2379" i="7"/>
  <c r="AR2379" i="7"/>
  <c r="AL2379" i="7"/>
  <c r="AF2379" i="7"/>
  <c r="T2379" i="7"/>
  <c r="N2379" i="7"/>
  <c r="G2379" i="7"/>
  <c r="F2379" i="7"/>
  <c r="BS2378" i="7"/>
  <c r="BS2377" i="7"/>
  <c r="BL2377" i="7"/>
  <c r="BD2377" i="7"/>
  <c r="AV2377" i="7"/>
  <c r="BH2377" i="7" s="1"/>
  <c r="AT2377" i="7"/>
  <c r="AR2377" i="7"/>
  <c r="AL2377" i="7"/>
  <c r="AF2377" i="7"/>
  <c r="T2377" i="7"/>
  <c r="N2377" i="7"/>
  <c r="G2377" i="7"/>
  <c r="F2377" i="7"/>
  <c r="BS2376" i="7"/>
  <c r="BS2375" i="7"/>
  <c r="BL2375" i="7"/>
  <c r="BD2375" i="7"/>
  <c r="AV2375" i="7"/>
  <c r="BH2375" i="7" s="1"/>
  <c r="AT2375" i="7"/>
  <c r="AR2375" i="7"/>
  <c r="AL2375" i="7"/>
  <c r="AF2375" i="7"/>
  <c r="T2375" i="7"/>
  <c r="N2375" i="7"/>
  <c r="G2375" i="7"/>
  <c r="F2375" i="7"/>
  <c r="BS2374" i="7"/>
  <c r="BS2373" i="7"/>
  <c r="BL2373" i="7"/>
  <c r="BD2373" i="7"/>
  <c r="AV2373" i="7"/>
  <c r="BH2373" i="7" s="1"/>
  <c r="AT2373" i="7"/>
  <c r="AR2373" i="7"/>
  <c r="AL2373" i="7"/>
  <c r="AF2373" i="7"/>
  <c r="T2373" i="7"/>
  <c r="N2373" i="7"/>
  <c r="G2373" i="7"/>
  <c r="F2373" i="7"/>
  <c r="BS2372" i="7"/>
  <c r="BS2371" i="7"/>
  <c r="BL2371" i="7"/>
  <c r="BD2371" i="7"/>
  <c r="AV2371" i="7"/>
  <c r="BH2371" i="7" s="1"/>
  <c r="AT2371" i="7"/>
  <c r="AR2371" i="7"/>
  <c r="AL2371" i="7"/>
  <c r="AF2371" i="7"/>
  <c r="T2371" i="7"/>
  <c r="N2371" i="7"/>
  <c r="G2371" i="7"/>
  <c r="F2371" i="7"/>
  <c r="BR2366" i="7"/>
  <c r="BD2354" i="7"/>
  <c r="AV2354" i="7"/>
  <c r="BH2354" i="7" s="1"/>
  <c r="AT2354" i="7"/>
  <c r="AR2354" i="7"/>
  <c r="AL2354" i="7"/>
  <c r="AF2354" i="7"/>
  <c r="T2354" i="7"/>
  <c r="N2354" i="7"/>
  <c r="BB2352" i="7"/>
  <c r="AZ2352" i="7"/>
  <c r="AP2352" i="7"/>
  <c r="AN2352" i="7"/>
  <c r="AR2352" i="7" s="1"/>
  <c r="AJ2352" i="7"/>
  <c r="AH2352" i="7"/>
  <c r="AD2352" i="7"/>
  <c r="AB2352" i="7"/>
  <c r="Z2352" i="7"/>
  <c r="X2352" i="7"/>
  <c r="V2352" i="7"/>
  <c r="R2352" i="7"/>
  <c r="P2352" i="7"/>
  <c r="L2352" i="7"/>
  <c r="J2352" i="7"/>
  <c r="H2352" i="7"/>
  <c r="BL2350" i="7"/>
  <c r="BD2350" i="7"/>
  <c r="AV2350" i="7"/>
  <c r="BH2350" i="7" s="1"/>
  <c r="AT2350" i="7"/>
  <c r="AR2350" i="7"/>
  <c r="AL2350" i="7"/>
  <c r="AF2350" i="7"/>
  <c r="T2350" i="7"/>
  <c r="N2350" i="7"/>
  <c r="G2350" i="7"/>
  <c r="F2350" i="7"/>
  <c r="BL2348" i="7"/>
  <c r="BD2348" i="7"/>
  <c r="AV2348" i="7"/>
  <c r="BH2348" i="7" s="1"/>
  <c r="AT2348" i="7"/>
  <c r="AR2348" i="7"/>
  <c r="AL2348" i="7"/>
  <c r="AF2348" i="7"/>
  <c r="T2348" i="7"/>
  <c r="N2348" i="7"/>
  <c r="G2348" i="7"/>
  <c r="F2348" i="7"/>
  <c r="BL2346" i="7"/>
  <c r="BD2346" i="7"/>
  <c r="AV2346" i="7"/>
  <c r="BH2346" i="7" s="1"/>
  <c r="AT2346" i="7"/>
  <c r="AR2346" i="7"/>
  <c r="AL2346" i="7"/>
  <c r="AF2346" i="7"/>
  <c r="T2346" i="7"/>
  <c r="N2346" i="7"/>
  <c r="G2346" i="7"/>
  <c r="F2346" i="7"/>
  <c r="BL2344" i="7"/>
  <c r="BD2344" i="7"/>
  <c r="AV2344" i="7"/>
  <c r="BH2344" i="7" s="1"/>
  <c r="AT2344" i="7"/>
  <c r="AR2344" i="7"/>
  <c r="AL2344" i="7"/>
  <c r="AF2344" i="7"/>
  <c r="T2344" i="7"/>
  <c r="N2344" i="7"/>
  <c r="G2344" i="7"/>
  <c r="F2344" i="7"/>
  <c r="BL2342" i="7"/>
  <c r="BD2342" i="7"/>
  <c r="AV2342" i="7"/>
  <c r="BH2342" i="7" s="1"/>
  <c r="AT2342" i="7"/>
  <c r="AR2342" i="7"/>
  <c r="AL2342" i="7"/>
  <c r="AF2342" i="7"/>
  <c r="T2342" i="7"/>
  <c r="N2342" i="7"/>
  <c r="G2342" i="7"/>
  <c r="F2342" i="7"/>
  <c r="BL2340" i="7"/>
  <c r="BD2340" i="7"/>
  <c r="AV2340" i="7"/>
  <c r="BH2340" i="7" s="1"/>
  <c r="AT2340" i="7"/>
  <c r="AR2340" i="7"/>
  <c r="AL2340" i="7"/>
  <c r="AF2340" i="7"/>
  <c r="T2340" i="7"/>
  <c r="N2340" i="7"/>
  <c r="G2340" i="7"/>
  <c r="F2340" i="7"/>
  <c r="BL2338" i="7"/>
  <c r="BD2338" i="7"/>
  <c r="AV2338" i="7"/>
  <c r="BH2338" i="7" s="1"/>
  <c r="AT2338" i="7"/>
  <c r="AR2338" i="7"/>
  <c r="AL2338" i="7"/>
  <c r="AF2338" i="7"/>
  <c r="T2338" i="7"/>
  <c r="N2338" i="7"/>
  <c r="G2338" i="7"/>
  <c r="F2338" i="7"/>
  <c r="BL2336" i="7"/>
  <c r="BD2336" i="7"/>
  <c r="AV2336" i="7"/>
  <c r="BH2336" i="7" s="1"/>
  <c r="AT2336" i="7"/>
  <c r="AR2336" i="7"/>
  <c r="AL2336" i="7"/>
  <c r="AF2336" i="7"/>
  <c r="T2336" i="7"/>
  <c r="N2336" i="7"/>
  <c r="G2336" i="7"/>
  <c r="F2336" i="7"/>
  <c r="BL2334" i="7"/>
  <c r="BD2334" i="7"/>
  <c r="AV2334" i="7"/>
  <c r="BH2334" i="7" s="1"/>
  <c r="AT2334" i="7"/>
  <c r="AR2334" i="7"/>
  <c r="AL2334" i="7"/>
  <c r="AF2334" i="7"/>
  <c r="T2334" i="7"/>
  <c r="N2334" i="7"/>
  <c r="G2334" i="7"/>
  <c r="F2334" i="7"/>
  <c r="BL2332" i="7"/>
  <c r="BD2332" i="7"/>
  <c r="AV2332" i="7"/>
  <c r="BH2332" i="7" s="1"/>
  <c r="AT2332" i="7"/>
  <c r="AR2332" i="7"/>
  <c r="AL2332" i="7"/>
  <c r="AF2332" i="7"/>
  <c r="T2332" i="7"/>
  <c r="N2332" i="7"/>
  <c r="G2332" i="7"/>
  <c r="F2332" i="7"/>
  <c r="BL2330" i="7"/>
  <c r="BD2330" i="7"/>
  <c r="AV2330" i="7"/>
  <c r="BH2330" i="7" s="1"/>
  <c r="AT2330" i="7"/>
  <c r="AR2330" i="7"/>
  <c r="AL2330" i="7"/>
  <c r="AF2330" i="7"/>
  <c r="T2330" i="7"/>
  <c r="N2330" i="7"/>
  <c r="G2330" i="7"/>
  <c r="F2330" i="7"/>
  <c r="BL2328" i="7"/>
  <c r="BD2328" i="7"/>
  <c r="AV2328" i="7"/>
  <c r="BH2328" i="7" s="1"/>
  <c r="AT2328" i="7"/>
  <c r="AR2328" i="7"/>
  <c r="AL2328" i="7"/>
  <c r="AF2328" i="7"/>
  <c r="T2328" i="7"/>
  <c r="N2328" i="7"/>
  <c r="G2328" i="7"/>
  <c r="F2328" i="7"/>
  <c r="BL2326" i="7"/>
  <c r="BD2326" i="7"/>
  <c r="AV2326" i="7"/>
  <c r="BH2326" i="7" s="1"/>
  <c r="AT2326" i="7"/>
  <c r="AR2326" i="7"/>
  <c r="AL2326" i="7"/>
  <c r="AF2326" i="7"/>
  <c r="T2326" i="7"/>
  <c r="N2326" i="7"/>
  <c r="G2326" i="7"/>
  <c r="F2326" i="7"/>
  <c r="BL2324" i="7"/>
  <c r="BD2324" i="7"/>
  <c r="AV2324" i="7"/>
  <c r="AT2324" i="7"/>
  <c r="AR2324" i="7"/>
  <c r="AL2324" i="7"/>
  <c r="AF2324" i="7"/>
  <c r="T2324" i="7"/>
  <c r="N2324" i="7"/>
  <c r="G2324" i="7"/>
  <c r="F2324" i="7"/>
  <c r="BL2322" i="7"/>
  <c r="BD2322" i="7"/>
  <c r="AV2322" i="7"/>
  <c r="BH2322" i="7" s="1"/>
  <c r="AT2322" i="7"/>
  <c r="AR2322" i="7"/>
  <c r="AL2322" i="7"/>
  <c r="AF2322" i="7"/>
  <c r="T2322" i="7"/>
  <c r="N2322" i="7"/>
  <c r="G2322" i="7"/>
  <c r="F2322" i="7"/>
  <c r="BS2321" i="7"/>
  <c r="BS2320" i="7"/>
  <c r="BL2320" i="7"/>
  <c r="BD2320" i="7"/>
  <c r="AV2320" i="7"/>
  <c r="BH2320" i="7" s="1"/>
  <c r="AT2320" i="7"/>
  <c r="AR2320" i="7"/>
  <c r="AL2320" i="7"/>
  <c r="AF2320" i="7"/>
  <c r="T2320" i="7"/>
  <c r="N2320" i="7"/>
  <c r="G2320" i="7"/>
  <c r="F2320" i="7"/>
  <c r="BS2319" i="7"/>
  <c r="BS2318" i="7"/>
  <c r="BL2318" i="7"/>
  <c r="BD2318" i="7"/>
  <c r="AV2318" i="7"/>
  <c r="BH2318" i="7" s="1"/>
  <c r="AT2318" i="7"/>
  <c r="AR2318" i="7"/>
  <c r="AL2318" i="7"/>
  <c r="AF2318" i="7"/>
  <c r="T2318" i="7"/>
  <c r="N2318" i="7"/>
  <c r="G2318" i="7"/>
  <c r="F2318" i="7"/>
  <c r="BS2317" i="7"/>
  <c r="BS2316" i="7"/>
  <c r="BL2316" i="7"/>
  <c r="BD2316" i="7"/>
  <c r="AV2316" i="7"/>
  <c r="BH2316" i="7" s="1"/>
  <c r="AT2316" i="7"/>
  <c r="AR2316" i="7"/>
  <c r="AL2316" i="7"/>
  <c r="AF2316" i="7"/>
  <c r="T2316" i="7"/>
  <c r="N2316" i="7"/>
  <c r="G2316" i="7"/>
  <c r="F2316" i="7"/>
  <c r="BS2315" i="7"/>
  <c r="BS2314" i="7"/>
  <c r="BL2314" i="7"/>
  <c r="BD2314" i="7"/>
  <c r="AV2314" i="7"/>
  <c r="BH2314" i="7" s="1"/>
  <c r="AT2314" i="7"/>
  <c r="AR2314" i="7"/>
  <c r="AL2314" i="7"/>
  <c r="AF2314" i="7"/>
  <c r="T2314" i="7"/>
  <c r="N2314" i="7"/>
  <c r="G2314" i="7"/>
  <c r="F2314" i="7"/>
  <c r="BS2313" i="7"/>
  <c r="BS2312" i="7"/>
  <c r="BL2312" i="7"/>
  <c r="BD2312" i="7"/>
  <c r="AV2312" i="7"/>
  <c r="BH2312" i="7" s="1"/>
  <c r="AT2312" i="7"/>
  <c r="AR2312" i="7"/>
  <c r="AL2312" i="7"/>
  <c r="AF2312" i="7"/>
  <c r="T2312" i="7"/>
  <c r="N2312" i="7"/>
  <c r="G2312" i="7"/>
  <c r="F2312" i="7"/>
  <c r="BR2307" i="7"/>
  <c r="BD2295" i="7"/>
  <c r="AV2295" i="7"/>
  <c r="BH2295" i="7" s="1"/>
  <c r="AT2295" i="7"/>
  <c r="AR2295" i="7"/>
  <c r="AL2295" i="7"/>
  <c r="AF2295" i="7"/>
  <c r="T2295" i="7"/>
  <c r="N2295" i="7"/>
  <c r="BB2293" i="7"/>
  <c r="AZ2293" i="7"/>
  <c r="AP2293" i="7"/>
  <c r="AN2293" i="7"/>
  <c r="AR2293" i="7" s="1"/>
  <c r="AJ2293" i="7"/>
  <c r="AH2293" i="7"/>
  <c r="AL2293" i="7" s="1"/>
  <c r="AD2293" i="7"/>
  <c r="AB2293" i="7"/>
  <c r="Z2293" i="7"/>
  <c r="X2293" i="7"/>
  <c r="V2293" i="7"/>
  <c r="R2293" i="7"/>
  <c r="P2293" i="7"/>
  <c r="L2293" i="7"/>
  <c r="J2293" i="7"/>
  <c r="BP2297" i="7" s="1"/>
  <c r="H2293" i="7"/>
  <c r="BL2291" i="7"/>
  <c r="BD2291" i="7"/>
  <c r="AV2291" i="7"/>
  <c r="BH2291" i="7" s="1"/>
  <c r="AT2291" i="7"/>
  <c r="AR2291" i="7"/>
  <c r="AL2291" i="7"/>
  <c r="AF2291" i="7"/>
  <c r="T2291" i="7"/>
  <c r="N2291" i="7"/>
  <c r="G2291" i="7"/>
  <c r="F2291" i="7"/>
  <c r="BL2289" i="7"/>
  <c r="BD2289" i="7"/>
  <c r="AV2289" i="7"/>
  <c r="BH2289" i="7" s="1"/>
  <c r="AT2289" i="7"/>
  <c r="AR2289" i="7"/>
  <c r="AL2289" i="7"/>
  <c r="AF2289" i="7"/>
  <c r="T2289" i="7"/>
  <c r="N2289" i="7"/>
  <c r="G2289" i="7"/>
  <c r="F2289" i="7"/>
  <c r="BL2287" i="7"/>
  <c r="BD2287" i="7"/>
  <c r="AV2287" i="7"/>
  <c r="BH2287" i="7" s="1"/>
  <c r="AT2287" i="7"/>
  <c r="AR2287" i="7"/>
  <c r="AL2287" i="7"/>
  <c r="AF2287" i="7"/>
  <c r="T2287" i="7"/>
  <c r="N2287" i="7"/>
  <c r="G2287" i="7"/>
  <c r="F2287" i="7"/>
  <c r="BL2285" i="7"/>
  <c r="BD2285" i="7"/>
  <c r="AV2285" i="7"/>
  <c r="BH2285" i="7" s="1"/>
  <c r="AT2285" i="7"/>
  <c r="AR2285" i="7"/>
  <c r="AL2285" i="7"/>
  <c r="AF2285" i="7"/>
  <c r="T2285" i="7"/>
  <c r="N2285" i="7"/>
  <c r="G2285" i="7"/>
  <c r="F2285" i="7"/>
  <c r="BL2283" i="7"/>
  <c r="BD2283" i="7"/>
  <c r="AV2283" i="7"/>
  <c r="BH2283" i="7" s="1"/>
  <c r="AT2283" i="7"/>
  <c r="AR2283" i="7"/>
  <c r="AL2283" i="7"/>
  <c r="AF2283" i="7"/>
  <c r="T2283" i="7"/>
  <c r="N2283" i="7"/>
  <c r="G2283" i="7"/>
  <c r="F2283" i="7"/>
  <c r="BL2281" i="7"/>
  <c r="BD2281" i="7"/>
  <c r="AV2281" i="7"/>
  <c r="BH2281" i="7" s="1"/>
  <c r="AT2281" i="7"/>
  <c r="AR2281" i="7"/>
  <c r="AL2281" i="7"/>
  <c r="AF2281" i="7"/>
  <c r="T2281" i="7"/>
  <c r="N2281" i="7"/>
  <c r="G2281" i="7"/>
  <c r="F2281" i="7"/>
  <c r="BL2279" i="7"/>
  <c r="BD2279" i="7"/>
  <c r="AV2279" i="7"/>
  <c r="BH2279" i="7" s="1"/>
  <c r="AT2279" i="7"/>
  <c r="AR2279" i="7"/>
  <c r="AL2279" i="7"/>
  <c r="AF2279" i="7"/>
  <c r="T2279" i="7"/>
  <c r="N2279" i="7"/>
  <c r="G2279" i="7"/>
  <c r="F2279" i="7"/>
  <c r="BL2277" i="7"/>
  <c r="BD2277" i="7"/>
  <c r="AV2277" i="7"/>
  <c r="BH2277" i="7" s="1"/>
  <c r="AT2277" i="7"/>
  <c r="AR2277" i="7"/>
  <c r="AL2277" i="7"/>
  <c r="AF2277" i="7"/>
  <c r="T2277" i="7"/>
  <c r="N2277" i="7"/>
  <c r="G2277" i="7"/>
  <c r="F2277" i="7"/>
  <c r="BL2275" i="7"/>
  <c r="BD2275" i="7"/>
  <c r="AV2275" i="7"/>
  <c r="BH2275" i="7" s="1"/>
  <c r="AT2275" i="7"/>
  <c r="AR2275" i="7"/>
  <c r="AL2275" i="7"/>
  <c r="AF2275" i="7"/>
  <c r="T2275" i="7"/>
  <c r="N2275" i="7"/>
  <c r="G2275" i="7"/>
  <c r="F2275" i="7"/>
  <c r="BL2273" i="7"/>
  <c r="BD2273" i="7"/>
  <c r="AV2273" i="7"/>
  <c r="BH2273" i="7" s="1"/>
  <c r="AT2273" i="7"/>
  <c r="AR2273" i="7"/>
  <c r="AL2273" i="7"/>
  <c r="AF2273" i="7"/>
  <c r="T2273" i="7"/>
  <c r="N2273" i="7"/>
  <c r="G2273" i="7"/>
  <c r="F2273" i="7"/>
  <c r="BL2271" i="7"/>
  <c r="BD2271" i="7"/>
  <c r="AV2271" i="7"/>
  <c r="BH2271" i="7" s="1"/>
  <c r="AT2271" i="7"/>
  <c r="AR2271" i="7"/>
  <c r="AL2271" i="7"/>
  <c r="AF2271" i="7"/>
  <c r="T2271" i="7"/>
  <c r="N2271" i="7"/>
  <c r="G2271" i="7"/>
  <c r="F2271" i="7"/>
  <c r="BL2269" i="7"/>
  <c r="BD2269" i="7"/>
  <c r="AV2269" i="7"/>
  <c r="BH2269" i="7" s="1"/>
  <c r="AT2269" i="7"/>
  <c r="AR2269" i="7"/>
  <c r="AL2269" i="7"/>
  <c r="AF2269" i="7"/>
  <c r="T2269" i="7"/>
  <c r="N2269" i="7"/>
  <c r="G2269" i="7"/>
  <c r="F2269" i="7"/>
  <c r="BL2267" i="7"/>
  <c r="BD2267" i="7"/>
  <c r="AV2267" i="7"/>
  <c r="BH2267" i="7" s="1"/>
  <c r="AT2267" i="7"/>
  <c r="AR2267" i="7"/>
  <c r="AL2267" i="7"/>
  <c r="AF2267" i="7"/>
  <c r="T2267" i="7"/>
  <c r="N2267" i="7"/>
  <c r="G2267" i="7"/>
  <c r="F2267" i="7"/>
  <c r="BL2265" i="7"/>
  <c r="BD2265" i="7"/>
  <c r="AV2265" i="7"/>
  <c r="AT2265" i="7"/>
  <c r="AR2265" i="7"/>
  <c r="AL2265" i="7"/>
  <c r="AF2265" i="7"/>
  <c r="T2265" i="7"/>
  <c r="N2265" i="7"/>
  <c r="G2265" i="7"/>
  <c r="F2265" i="7"/>
  <c r="BL2263" i="7"/>
  <c r="BD2263" i="7"/>
  <c r="AV2263" i="7"/>
  <c r="BH2263" i="7" s="1"/>
  <c r="AT2263" i="7"/>
  <c r="AR2263" i="7"/>
  <c r="AL2263" i="7"/>
  <c r="AF2263" i="7"/>
  <c r="T2263" i="7"/>
  <c r="N2263" i="7"/>
  <c r="G2263" i="7"/>
  <c r="F2263" i="7"/>
  <c r="BS2262" i="7"/>
  <c r="BS2261" i="7"/>
  <c r="BL2261" i="7"/>
  <c r="BD2261" i="7"/>
  <c r="AV2261" i="7"/>
  <c r="BH2261" i="7" s="1"/>
  <c r="AT2261" i="7"/>
  <c r="AR2261" i="7"/>
  <c r="AL2261" i="7"/>
  <c r="AF2261" i="7"/>
  <c r="T2261" i="7"/>
  <c r="N2261" i="7"/>
  <c r="G2261" i="7"/>
  <c r="F2261" i="7"/>
  <c r="BS2260" i="7"/>
  <c r="BS2259" i="7"/>
  <c r="BL2259" i="7"/>
  <c r="BD2259" i="7"/>
  <c r="AV2259" i="7"/>
  <c r="BH2259" i="7" s="1"/>
  <c r="AT2259" i="7"/>
  <c r="AR2259" i="7"/>
  <c r="AL2259" i="7"/>
  <c r="AF2259" i="7"/>
  <c r="T2259" i="7"/>
  <c r="N2259" i="7"/>
  <c r="G2259" i="7"/>
  <c r="F2259" i="7"/>
  <c r="BS2258" i="7"/>
  <c r="BS2257" i="7"/>
  <c r="BL2257" i="7"/>
  <c r="BD2257" i="7"/>
  <c r="AV2257" i="7"/>
  <c r="BH2257" i="7" s="1"/>
  <c r="AT2257" i="7"/>
  <c r="AR2257" i="7"/>
  <c r="AL2257" i="7"/>
  <c r="AF2257" i="7"/>
  <c r="T2257" i="7"/>
  <c r="N2257" i="7"/>
  <c r="G2257" i="7"/>
  <c r="F2257" i="7"/>
  <c r="BS2256" i="7"/>
  <c r="BS2255" i="7"/>
  <c r="BL2255" i="7"/>
  <c r="BD2255" i="7"/>
  <c r="AV2255" i="7"/>
  <c r="BH2255" i="7" s="1"/>
  <c r="AT2255" i="7"/>
  <c r="AR2255" i="7"/>
  <c r="AL2255" i="7"/>
  <c r="AF2255" i="7"/>
  <c r="T2255" i="7"/>
  <c r="N2255" i="7"/>
  <c r="G2255" i="7"/>
  <c r="F2255" i="7"/>
  <c r="BS2254" i="7"/>
  <c r="BS2253" i="7"/>
  <c r="BL2253" i="7"/>
  <c r="BD2253" i="7"/>
  <c r="AV2253" i="7"/>
  <c r="BH2253" i="7" s="1"/>
  <c r="AT2253" i="7"/>
  <c r="AR2253" i="7"/>
  <c r="AL2253" i="7"/>
  <c r="AF2253" i="7"/>
  <c r="T2253" i="7"/>
  <c r="N2253" i="7"/>
  <c r="G2253" i="7"/>
  <c r="F2253" i="7"/>
  <c r="BR2248" i="7"/>
  <c r="BD2236" i="7"/>
  <c r="AV2236" i="7"/>
  <c r="BH2236" i="7" s="1"/>
  <c r="AT2236" i="7"/>
  <c r="AR2236" i="7"/>
  <c r="AL2236" i="7"/>
  <c r="AF2236" i="7"/>
  <c r="T2236" i="7"/>
  <c r="N2236" i="7"/>
  <c r="BB2234" i="7"/>
  <c r="AZ2234" i="7"/>
  <c r="AP2234" i="7"/>
  <c r="AN2234" i="7"/>
  <c r="AJ2234" i="7"/>
  <c r="AH2234" i="7"/>
  <c r="AD2234" i="7"/>
  <c r="AB2234" i="7"/>
  <c r="Z2234" i="7"/>
  <c r="X2234" i="7"/>
  <c r="V2234" i="7"/>
  <c r="R2234" i="7"/>
  <c r="P2234" i="7"/>
  <c r="L2234" i="7"/>
  <c r="J2234" i="7"/>
  <c r="BP2238" i="7" s="1"/>
  <c r="H2234" i="7"/>
  <c r="BL2232" i="7"/>
  <c r="BD2232" i="7"/>
  <c r="AV2232" i="7"/>
  <c r="BH2232" i="7" s="1"/>
  <c r="AT2232" i="7"/>
  <c r="AR2232" i="7"/>
  <c r="AL2232" i="7"/>
  <c r="AF2232" i="7"/>
  <c r="T2232" i="7"/>
  <c r="N2232" i="7"/>
  <c r="G2232" i="7"/>
  <c r="F2232" i="7"/>
  <c r="BL2230" i="7"/>
  <c r="BD2230" i="7"/>
  <c r="AV2230" i="7"/>
  <c r="BH2230" i="7" s="1"/>
  <c r="AT2230" i="7"/>
  <c r="AR2230" i="7"/>
  <c r="AL2230" i="7"/>
  <c r="AF2230" i="7"/>
  <c r="T2230" i="7"/>
  <c r="N2230" i="7"/>
  <c r="G2230" i="7"/>
  <c r="F2230" i="7"/>
  <c r="BL2228" i="7"/>
  <c r="BD2228" i="7"/>
  <c r="AV2228" i="7"/>
  <c r="BH2228" i="7" s="1"/>
  <c r="AT2228" i="7"/>
  <c r="AR2228" i="7"/>
  <c r="AL2228" i="7"/>
  <c r="AF2228" i="7"/>
  <c r="T2228" i="7"/>
  <c r="N2228" i="7"/>
  <c r="G2228" i="7"/>
  <c r="F2228" i="7"/>
  <c r="BL2226" i="7"/>
  <c r="BD2226" i="7"/>
  <c r="AV2226" i="7"/>
  <c r="BH2226" i="7" s="1"/>
  <c r="AT2226" i="7"/>
  <c r="AR2226" i="7"/>
  <c r="AL2226" i="7"/>
  <c r="AF2226" i="7"/>
  <c r="T2226" i="7"/>
  <c r="N2226" i="7"/>
  <c r="G2226" i="7"/>
  <c r="F2226" i="7"/>
  <c r="BL2224" i="7"/>
  <c r="BD2224" i="7"/>
  <c r="AV2224" i="7"/>
  <c r="BH2224" i="7" s="1"/>
  <c r="AT2224" i="7"/>
  <c r="AR2224" i="7"/>
  <c r="AL2224" i="7"/>
  <c r="AF2224" i="7"/>
  <c r="T2224" i="7"/>
  <c r="N2224" i="7"/>
  <c r="G2224" i="7"/>
  <c r="F2224" i="7"/>
  <c r="BL2222" i="7"/>
  <c r="BD2222" i="7"/>
  <c r="AV2222" i="7"/>
  <c r="BH2222" i="7" s="1"/>
  <c r="AT2222" i="7"/>
  <c r="AR2222" i="7"/>
  <c r="AL2222" i="7"/>
  <c r="AF2222" i="7"/>
  <c r="T2222" i="7"/>
  <c r="N2222" i="7"/>
  <c r="G2222" i="7"/>
  <c r="F2222" i="7"/>
  <c r="BL2220" i="7"/>
  <c r="BD2220" i="7"/>
  <c r="AV2220" i="7"/>
  <c r="BH2220" i="7" s="1"/>
  <c r="AT2220" i="7"/>
  <c r="AR2220" i="7"/>
  <c r="AL2220" i="7"/>
  <c r="AF2220" i="7"/>
  <c r="T2220" i="7"/>
  <c r="N2220" i="7"/>
  <c r="G2220" i="7"/>
  <c r="F2220" i="7"/>
  <c r="BL2218" i="7"/>
  <c r="BD2218" i="7"/>
  <c r="AV2218" i="7"/>
  <c r="BH2218" i="7" s="1"/>
  <c r="AT2218" i="7"/>
  <c r="AR2218" i="7"/>
  <c r="AL2218" i="7"/>
  <c r="AF2218" i="7"/>
  <c r="T2218" i="7"/>
  <c r="N2218" i="7"/>
  <c r="G2218" i="7"/>
  <c r="F2218" i="7"/>
  <c r="BL2216" i="7"/>
  <c r="BD2216" i="7"/>
  <c r="AV2216" i="7"/>
  <c r="BH2216" i="7" s="1"/>
  <c r="AT2216" i="7"/>
  <c r="AR2216" i="7"/>
  <c r="AL2216" i="7"/>
  <c r="AF2216" i="7"/>
  <c r="T2216" i="7"/>
  <c r="N2216" i="7"/>
  <c r="G2216" i="7"/>
  <c r="F2216" i="7"/>
  <c r="BL2214" i="7"/>
  <c r="BD2214" i="7"/>
  <c r="AV2214" i="7"/>
  <c r="BH2214" i="7" s="1"/>
  <c r="AT2214" i="7"/>
  <c r="AR2214" i="7"/>
  <c r="AL2214" i="7"/>
  <c r="AF2214" i="7"/>
  <c r="T2214" i="7"/>
  <c r="N2214" i="7"/>
  <c r="G2214" i="7"/>
  <c r="F2214" i="7"/>
  <c r="BL2212" i="7"/>
  <c r="BD2212" i="7"/>
  <c r="AV2212" i="7"/>
  <c r="BH2212" i="7" s="1"/>
  <c r="AT2212" i="7"/>
  <c r="AR2212" i="7"/>
  <c r="AL2212" i="7"/>
  <c r="AF2212" i="7"/>
  <c r="T2212" i="7"/>
  <c r="N2212" i="7"/>
  <c r="G2212" i="7"/>
  <c r="F2212" i="7"/>
  <c r="BL2210" i="7"/>
  <c r="BD2210" i="7"/>
  <c r="AV2210" i="7"/>
  <c r="BH2210" i="7" s="1"/>
  <c r="AT2210" i="7"/>
  <c r="AR2210" i="7"/>
  <c r="AL2210" i="7"/>
  <c r="AF2210" i="7"/>
  <c r="T2210" i="7"/>
  <c r="N2210" i="7"/>
  <c r="G2210" i="7"/>
  <c r="F2210" i="7"/>
  <c r="BL2208" i="7"/>
  <c r="BD2208" i="7"/>
  <c r="AV2208" i="7"/>
  <c r="BH2208" i="7" s="1"/>
  <c r="AT2208" i="7"/>
  <c r="AR2208" i="7"/>
  <c r="AL2208" i="7"/>
  <c r="AF2208" i="7"/>
  <c r="T2208" i="7"/>
  <c r="N2208" i="7"/>
  <c r="G2208" i="7"/>
  <c r="F2208" i="7"/>
  <c r="BL2206" i="7"/>
  <c r="BD2206" i="7"/>
  <c r="AV2206" i="7"/>
  <c r="BH2206" i="7" s="1"/>
  <c r="AT2206" i="7"/>
  <c r="AR2206" i="7"/>
  <c r="AL2206" i="7"/>
  <c r="AF2206" i="7"/>
  <c r="T2206" i="7"/>
  <c r="N2206" i="7"/>
  <c r="G2206" i="7"/>
  <c r="F2206" i="7"/>
  <c r="BL2204" i="7"/>
  <c r="BD2204" i="7"/>
  <c r="AV2204" i="7"/>
  <c r="AT2204" i="7"/>
  <c r="AR2204" i="7"/>
  <c r="AL2204" i="7"/>
  <c r="AF2204" i="7"/>
  <c r="T2204" i="7"/>
  <c r="N2204" i="7"/>
  <c r="G2204" i="7"/>
  <c r="F2204" i="7"/>
  <c r="BS2203" i="7"/>
  <c r="BS2202" i="7"/>
  <c r="BL2202" i="7"/>
  <c r="BD2202" i="7"/>
  <c r="AV2202" i="7"/>
  <c r="BH2202" i="7" s="1"/>
  <c r="AT2202" i="7"/>
  <c r="AR2202" i="7"/>
  <c r="AL2202" i="7"/>
  <c r="AF2202" i="7"/>
  <c r="T2202" i="7"/>
  <c r="N2202" i="7"/>
  <c r="G2202" i="7"/>
  <c r="F2202" i="7"/>
  <c r="BS2201" i="7"/>
  <c r="BS2200" i="7"/>
  <c r="BL2200" i="7"/>
  <c r="BD2200" i="7"/>
  <c r="AV2200" i="7"/>
  <c r="BH2200" i="7" s="1"/>
  <c r="AT2200" i="7"/>
  <c r="AR2200" i="7"/>
  <c r="AL2200" i="7"/>
  <c r="AF2200" i="7"/>
  <c r="T2200" i="7"/>
  <c r="N2200" i="7"/>
  <c r="G2200" i="7"/>
  <c r="F2200" i="7"/>
  <c r="BS2199" i="7"/>
  <c r="BS2198" i="7"/>
  <c r="BL2198" i="7"/>
  <c r="BD2198" i="7"/>
  <c r="AV2198" i="7"/>
  <c r="BH2198" i="7" s="1"/>
  <c r="AT2198" i="7"/>
  <c r="AR2198" i="7"/>
  <c r="AL2198" i="7"/>
  <c r="AF2198" i="7"/>
  <c r="T2198" i="7"/>
  <c r="N2198" i="7"/>
  <c r="G2198" i="7"/>
  <c r="F2198" i="7"/>
  <c r="BS2197" i="7"/>
  <c r="BS2196" i="7"/>
  <c r="BL2196" i="7"/>
  <c r="BD2196" i="7"/>
  <c r="AV2196" i="7"/>
  <c r="BH2196" i="7" s="1"/>
  <c r="AT2196" i="7"/>
  <c r="AR2196" i="7"/>
  <c r="AL2196" i="7"/>
  <c r="AF2196" i="7"/>
  <c r="T2196" i="7"/>
  <c r="N2196" i="7"/>
  <c r="G2196" i="7"/>
  <c r="F2196" i="7"/>
  <c r="BS2195" i="7"/>
  <c r="BS2194" i="7"/>
  <c r="BL2194" i="7"/>
  <c r="BD2194" i="7"/>
  <c r="AV2194" i="7"/>
  <c r="BH2194" i="7" s="1"/>
  <c r="AT2194" i="7"/>
  <c r="AR2194" i="7"/>
  <c r="AL2194" i="7"/>
  <c r="AF2194" i="7"/>
  <c r="T2194" i="7"/>
  <c r="N2194" i="7"/>
  <c r="G2194" i="7"/>
  <c r="F2194" i="7"/>
  <c r="BR2189" i="7"/>
  <c r="BD2177" i="7"/>
  <c r="AV2177" i="7"/>
  <c r="BH2177" i="7" s="1"/>
  <c r="AT2177" i="7"/>
  <c r="AR2177" i="7"/>
  <c r="AL2177" i="7"/>
  <c r="AF2177" i="7"/>
  <c r="T2177" i="7"/>
  <c r="N2177" i="7"/>
  <c r="BB2175" i="7"/>
  <c r="AZ2175" i="7"/>
  <c r="AP2175" i="7"/>
  <c r="AN2175" i="7"/>
  <c r="AR2175" i="7" s="1"/>
  <c r="AJ2175" i="7"/>
  <c r="AH2175" i="7"/>
  <c r="AL2175" i="7" s="1"/>
  <c r="AD2175" i="7"/>
  <c r="AV2175" i="7" s="1"/>
  <c r="BH2175" i="7" s="1"/>
  <c r="AB2175" i="7"/>
  <c r="Z2175" i="7"/>
  <c r="X2175" i="7"/>
  <c r="V2175" i="7"/>
  <c r="R2175" i="7"/>
  <c r="P2175" i="7"/>
  <c r="L2175" i="7"/>
  <c r="J2175" i="7"/>
  <c r="BP2179" i="7" s="1"/>
  <c r="H2175" i="7"/>
  <c r="BL2173" i="7"/>
  <c r="BD2173" i="7"/>
  <c r="AV2173" i="7"/>
  <c r="BH2173" i="7" s="1"/>
  <c r="AT2173" i="7"/>
  <c r="AR2173" i="7"/>
  <c r="AL2173" i="7"/>
  <c r="AF2173" i="7"/>
  <c r="T2173" i="7"/>
  <c r="N2173" i="7"/>
  <c r="G2173" i="7"/>
  <c r="F2173" i="7"/>
  <c r="BL2171" i="7"/>
  <c r="BD2171" i="7"/>
  <c r="AV2171" i="7"/>
  <c r="BH2171" i="7" s="1"/>
  <c r="AT2171" i="7"/>
  <c r="AR2171" i="7"/>
  <c r="AL2171" i="7"/>
  <c r="AF2171" i="7"/>
  <c r="T2171" i="7"/>
  <c r="N2171" i="7"/>
  <c r="G2171" i="7"/>
  <c r="F2171" i="7"/>
  <c r="BL2169" i="7"/>
  <c r="BD2169" i="7"/>
  <c r="AV2169" i="7"/>
  <c r="BH2169" i="7" s="1"/>
  <c r="AT2169" i="7"/>
  <c r="AR2169" i="7"/>
  <c r="AL2169" i="7"/>
  <c r="AF2169" i="7"/>
  <c r="T2169" i="7"/>
  <c r="N2169" i="7"/>
  <c r="G2169" i="7"/>
  <c r="F2169" i="7"/>
  <c r="BL2167" i="7"/>
  <c r="BD2167" i="7"/>
  <c r="AV2167" i="7"/>
  <c r="BH2167" i="7" s="1"/>
  <c r="AT2167" i="7"/>
  <c r="AR2167" i="7"/>
  <c r="AL2167" i="7"/>
  <c r="AF2167" i="7"/>
  <c r="T2167" i="7"/>
  <c r="N2167" i="7"/>
  <c r="G2167" i="7"/>
  <c r="F2167" i="7"/>
  <c r="BL2165" i="7"/>
  <c r="BD2165" i="7"/>
  <c r="AV2165" i="7"/>
  <c r="BH2165" i="7" s="1"/>
  <c r="AT2165" i="7"/>
  <c r="AR2165" i="7"/>
  <c r="AL2165" i="7"/>
  <c r="AF2165" i="7"/>
  <c r="T2165" i="7"/>
  <c r="N2165" i="7"/>
  <c r="G2165" i="7"/>
  <c r="F2165" i="7"/>
  <c r="BL2163" i="7"/>
  <c r="BD2163" i="7"/>
  <c r="AV2163" i="7"/>
  <c r="BH2163" i="7" s="1"/>
  <c r="AT2163" i="7"/>
  <c r="AR2163" i="7"/>
  <c r="AL2163" i="7"/>
  <c r="AF2163" i="7"/>
  <c r="T2163" i="7"/>
  <c r="N2163" i="7"/>
  <c r="G2163" i="7"/>
  <c r="F2163" i="7"/>
  <c r="BL2161" i="7"/>
  <c r="BD2161" i="7"/>
  <c r="AV2161" i="7"/>
  <c r="BH2161" i="7" s="1"/>
  <c r="AT2161" i="7"/>
  <c r="AR2161" i="7"/>
  <c r="AL2161" i="7"/>
  <c r="AF2161" i="7"/>
  <c r="T2161" i="7"/>
  <c r="N2161" i="7"/>
  <c r="G2161" i="7"/>
  <c r="F2161" i="7"/>
  <c r="BL2159" i="7"/>
  <c r="BD2159" i="7"/>
  <c r="AV2159" i="7"/>
  <c r="BH2159" i="7" s="1"/>
  <c r="AT2159" i="7"/>
  <c r="AR2159" i="7"/>
  <c r="AL2159" i="7"/>
  <c r="AF2159" i="7"/>
  <c r="T2159" i="7"/>
  <c r="N2159" i="7"/>
  <c r="G2159" i="7"/>
  <c r="F2159" i="7"/>
  <c r="BL2157" i="7"/>
  <c r="BD2157" i="7"/>
  <c r="AV2157" i="7"/>
  <c r="BH2157" i="7" s="1"/>
  <c r="AT2157" i="7"/>
  <c r="AR2157" i="7"/>
  <c r="AL2157" i="7"/>
  <c r="AF2157" i="7"/>
  <c r="T2157" i="7"/>
  <c r="N2157" i="7"/>
  <c r="G2157" i="7"/>
  <c r="F2157" i="7"/>
  <c r="BL2155" i="7"/>
  <c r="BD2155" i="7"/>
  <c r="AV2155" i="7"/>
  <c r="BH2155" i="7" s="1"/>
  <c r="AT2155" i="7"/>
  <c r="AR2155" i="7"/>
  <c r="AL2155" i="7"/>
  <c r="AF2155" i="7"/>
  <c r="T2155" i="7"/>
  <c r="N2155" i="7"/>
  <c r="G2155" i="7"/>
  <c r="F2155" i="7"/>
  <c r="BL2153" i="7"/>
  <c r="BD2153" i="7"/>
  <c r="AV2153" i="7"/>
  <c r="BH2153" i="7" s="1"/>
  <c r="AT2153" i="7"/>
  <c r="AR2153" i="7"/>
  <c r="AL2153" i="7"/>
  <c r="AF2153" i="7"/>
  <c r="T2153" i="7"/>
  <c r="N2153" i="7"/>
  <c r="G2153" i="7"/>
  <c r="F2153" i="7"/>
  <c r="BL2151" i="7"/>
  <c r="BD2151" i="7"/>
  <c r="AV2151" i="7"/>
  <c r="BH2151" i="7" s="1"/>
  <c r="AT2151" i="7"/>
  <c r="AR2151" i="7"/>
  <c r="AL2151" i="7"/>
  <c r="AF2151" i="7"/>
  <c r="T2151" i="7"/>
  <c r="N2151" i="7"/>
  <c r="G2151" i="7"/>
  <c r="F2151" i="7"/>
  <c r="BL2149" i="7"/>
  <c r="BD2149" i="7"/>
  <c r="AV2149" i="7"/>
  <c r="BH2149" i="7" s="1"/>
  <c r="AT2149" i="7"/>
  <c r="AR2149" i="7"/>
  <c r="AL2149" i="7"/>
  <c r="AF2149" i="7"/>
  <c r="T2149" i="7"/>
  <c r="N2149" i="7"/>
  <c r="G2149" i="7"/>
  <c r="F2149" i="7"/>
  <c r="BL2147" i="7"/>
  <c r="BD2147" i="7"/>
  <c r="AV2147" i="7"/>
  <c r="BH2147" i="7" s="1"/>
  <c r="AT2147" i="7"/>
  <c r="AR2147" i="7"/>
  <c r="AL2147" i="7"/>
  <c r="AF2147" i="7"/>
  <c r="T2147" i="7"/>
  <c r="N2147" i="7"/>
  <c r="G2147" i="7"/>
  <c r="F2147" i="7"/>
  <c r="BL2145" i="7"/>
  <c r="BD2145" i="7"/>
  <c r="AV2145" i="7"/>
  <c r="BH2145" i="7" s="1"/>
  <c r="AT2145" i="7"/>
  <c r="AR2145" i="7"/>
  <c r="AL2145" i="7"/>
  <c r="AF2145" i="7"/>
  <c r="T2145" i="7"/>
  <c r="N2145" i="7"/>
  <c r="G2145" i="7"/>
  <c r="F2145" i="7"/>
  <c r="BS2144" i="7"/>
  <c r="BS2143" i="7"/>
  <c r="BL2143" i="7"/>
  <c r="BD2143" i="7"/>
  <c r="AV2143" i="7"/>
  <c r="BH2143" i="7" s="1"/>
  <c r="AT2143" i="7"/>
  <c r="AR2143" i="7"/>
  <c r="AL2143" i="7"/>
  <c r="AF2143" i="7"/>
  <c r="T2143" i="7"/>
  <c r="N2143" i="7"/>
  <c r="G2143" i="7"/>
  <c r="F2143" i="7"/>
  <c r="BS2142" i="7"/>
  <c r="BS2141" i="7"/>
  <c r="BL2141" i="7"/>
  <c r="BD2141" i="7"/>
  <c r="AV2141" i="7"/>
  <c r="BH2141" i="7" s="1"/>
  <c r="AT2141" i="7"/>
  <c r="AR2141" i="7"/>
  <c r="AL2141" i="7"/>
  <c r="AF2141" i="7"/>
  <c r="T2141" i="7"/>
  <c r="N2141" i="7"/>
  <c r="G2141" i="7"/>
  <c r="F2141" i="7"/>
  <c r="BS2140" i="7"/>
  <c r="BS2139" i="7"/>
  <c r="BL2139" i="7"/>
  <c r="BD2139" i="7"/>
  <c r="AV2139" i="7"/>
  <c r="BH2139" i="7" s="1"/>
  <c r="AT2139" i="7"/>
  <c r="AR2139" i="7"/>
  <c r="AL2139" i="7"/>
  <c r="AF2139" i="7"/>
  <c r="T2139" i="7"/>
  <c r="N2139" i="7"/>
  <c r="G2139" i="7"/>
  <c r="F2139" i="7"/>
  <c r="BS2138" i="7"/>
  <c r="BS2137" i="7"/>
  <c r="BL2137" i="7"/>
  <c r="BD2137" i="7"/>
  <c r="AV2137" i="7"/>
  <c r="BH2137" i="7" s="1"/>
  <c r="AT2137" i="7"/>
  <c r="AR2137" i="7"/>
  <c r="AL2137" i="7"/>
  <c r="AF2137" i="7"/>
  <c r="T2137" i="7"/>
  <c r="N2137" i="7"/>
  <c r="G2137" i="7"/>
  <c r="F2137" i="7"/>
  <c r="BS2136" i="7"/>
  <c r="BS2135" i="7"/>
  <c r="BL2135" i="7"/>
  <c r="BD2135" i="7"/>
  <c r="AV2135" i="7"/>
  <c r="BH2135" i="7" s="1"/>
  <c r="AT2135" i="7"/>
  <c r="AR2135" i="7"/>
  <c r="AL2135" i="7"/>
  <c r="AF2135" i="7"/>
  <c r="T2135" i="7"/>
  <c r="N2135" i="7"/>
  <c r="G2135" i="7"/>
  <c r="F2135" i="7"/>
  <c r="BR2130" i="7"/>
  <c r="BD2118" i="7"/>
  <c r="AV2118" i="7"/>
  <c r="BH2118" i="7" s="1"/>
  <c r="AT2118" i="7"/>
  <c r="AR2118" i="7"/>
  <c r="AL2118" i="7"/>
  <c r="AF2118" i="7"/>
  <c r="T2118" i="7"/>
  <c r="N2118" i="7"/>
  <c r="BB2116" i="7"/>
  <c r="AZ2116" i="7"/>
  <c r="AP2116" i="7"/>
  <c r="AN2116" i="7"/>
  <c r="AR2116" i="7" s="1"/>
  <c r="AJ2116" i="7"/>
  <c r="AH2116" i="7"/>
  <c r="AL2116" i="7" s="1"/>
  <c r="AD2116" i="7"/>
  <c r="AV2116" i="7" s="1"/>
  <c r="BH2116" i="7" s="1"/>
  <c r="AB2116" i="7"/>
  <c r="AT2116" i="7" s="1"/>
  <c r="Z2116" i="7"/>
  <c r="X2116" i="7"/>
  <c r="V2116" i="7"/>
  <c r="R2116" i="7"/>
  <c r="P2116" i="7"/>
  <c r="L2116" i="7"/>
  <c r="J2116" i="7"/>
  <c r="BP2120" i="7" s="1"/>
  <c r="H2116" i="7"/>
  <c r="BL2114" i="7"/>
  <c r="BD2114" i="7"/>
  <c r="AV2114" i="7"/>
  <c r="BH2114" i="7" s="1"/>
  <c r="AT2114" i="7"/>
  <c r="AR2114" i="7"/>
  <c r="AL2114" i="7"/>
  <c r="AF2114" i="7"/>
  <c r="T2114" i="7"/>
  <c r="N2114" i="7"/>
  <c r="G2114" i="7"/>
  <c r="F2114" i="7"/>
  <c r="BL2112" i="7"/>
  <c r="BD2112" i="7"/>
  <c r="AV2112" i="7"/>
  <c r="BH2112" i="7" s="1"/>
  <c r="AT2112" i="7"/>
  <c r="AR2112" i="7"/>
  <c r="AL2112" i="7"/>
  <c r="AF2112" i="7"/>
  <c r="T2112" i="7"/>
  <c r="N2112" i="7"/>
  <c r="G2112" i="7"/>
  <c r="F2112" i="7"/>
  <c r="BL2110" i="7"/>
  <c r="BD2110" i="7"/>
  <c r="AV2110" i="7"/>
  <c r="BH2110" i="7" s="1"/>
  <c r="AT2110" i="7"/>
  <c r="AR2110" i="7"/>
  <c r="AL2110" i="7"/>
  <c r="AF2110" i="7"/>
  <c r="T2110" i="7"/>
  <c r="N2110" i="7"/>
  <c r="G2110" i="7"/>
  <c r="F2110" i="7"/>
  <c r="BL2108" i="7"/>
  <c r="BD2108" i="7"/>
  <c r="AV2108" i="7"/>
  <c r="BH2108" i="7" s="1"/>
  <c r="AT2108" i="7"/>
  <c r="AR2108" i="7"/>
  <c r="AL2108" i="7"/>
  <c r="AF2108" i="7"/>
  <c r="T2108" i="7"/>
  <c r="N2108" i="7"/>
  <c r="G2108" i="7"/>
  <c r="F2108" i="7"/>
  <c r="BL2106" i="7"/>
  <c r="BD2106" i="7"/>
  <c r="AV2106" i="7"/>
  <c r="BH2106" i="7" s="1"/>
  <c r="AT2106" i="7"/>
  <c r="AR2106" i="7"/>
  <c r="AL2106" i="7"/>
  <c r="AF2106" i="7"/>
  <c r="T2106" i="7"/>
  <c r="N2106" i="7"/>
  <c r="G2106" i="7"/>
  <c r="F2106" i="7"/>
  <c r="BL2104" i="7"/>
  <c r="BD2104" i="7"/>
  <c r="AV2104" i="7"/>
  <c r="BH2104" i="7" s="1"/>
  <c r="AT2104" i="7"/>
  <c r="AR2104" i="7"/>
  <c r="AL2104" i="7"/>
  <c r="AF2104" i="7"/>
  <c r="T2104" i="7"/>
  <c r="N2104" i="7"/>
  <c r="G2104" i="7"/>
  <c r="F2104" i="7"/>
  <c r="BL2102" i="7"/>
  <c r="BD2102" i="7"/>
  <c r="AV2102" i="7"/>
  <c r="BH2102" i="7" s="1"/>
  <c r="AT2102" i="7"/>
  <c r="AR2102" i="7"/>
  <c r="AL2102" i="7"/>
  <c r="AF2102" i="7"/>
  <c r="T2102" i="7"/>
  <c r="N2102" i="7"/>
  <c r="G2102" i="7"/>
  <c r="F2102" i="7"/>
  <c r="BL2100" i="7"/>
  <c r="BD2100" i="7"/>
  <c r="AV2100" i="7"/>
  <c r="BH2100" i="7" s="1"/>
  <c r="AT2100" i="7"/>
  <c r="AR2100" i="7"/>
  <c r="AL2100" i="7"/>
  <c r="AF2100" i="7"/>
  <c r="T2100" i="7"/>
  <c r="N2100" i="7"/>
  <c r="G2100" i="7"/>
  <c r="F2100" i="7"/>
  <c r="BL2098" i="7"/>
  <c r="BD2098" i="7"/>
  <c r="AV2098" i="7"/>
  <c r="BH2098" i="7" s="1"/>
  <c r="AT2098" i="7"/>
  <c r="AR2098" i="7"/>
  <c r="AL2098" i="7"/>
  <c r="AF2098" i="7"/>
  <c r="T2098" i="7"/>
  <c r="N2098" i="7"/>
  <c r="G2098" i="7"/>
  <c r="F2098" i="7"/>
  <c r="BL2096" i="7"/>
  <c r="BD2096" i="7"/>
  <c r="AV2096" i="7"/>
  <c r="BH2096" i="7" s="1"/>
  <c r="AT2096" i="7"/>
  <c r="AR2096" i="7"/>
  <c r="AL2096" i="7"/>
  <c r="AF2096" i="7"/>
  <c r="T2096" i="7"/>
  <c r="N2096" i="7"/>
  <c r="G2096" i="7"/>
  <c r="F2096" i="7"/>
  <c r="BL2094" i="7"/>
  <c r="BD2094" i="7"/>
  <c r="AV2094" i="7"/>
  <c r="BH2094" i="7" s="1"/>
  <c r="AT2094" i="7"/>
  <c r="AR2094" i="7"/>
  <c r="AL2094" i="7"/>
  <c r="AF2094" i="7"/>
  <c r="T2094" i="7"/>
  <c r="N2094" i="7"/>
  <c r="G2094" i="7"/>
  <c r="F2094" i="7"/>
  <c r="BL2092" i="7"/>
  <c r="BD2092" i="7"/>
  <c r="AV2092" i="7"/>
  <c r="BH2092" i="7" s="1"/>
  <c r="AT2092" i="7"/>
  <c r="AR2092" i="7"/>
  <c r="AL2092" i="7"/>
  <c r="AF2092" i="7"/>
  <c r="T2092" i="7"/>
  <c r="N2092" i="7"/>
  <c r="G2092" i="7"/>
  <c r="F2092" i="7"/>
  <c r="BL2090" i="7"/>
  <c r="BD2090" i="7"/>
  <c r="AV2090" i="7"/>
  <c r="BH2090" i="7" s="1"/>
  <c r="AT2090" i="7"/>
  <c r="AR2090" i="7"/>
  <c r="AL2090" i="7"/>
  <c r="AF2090" i="7"/>
  <c r="T2090" i="7"/>
  <c r="N2090" i="7"/>
  <c r="G2090" i="7"/>
  <c r="F2090" i="7"/>
  <c r="BL2088" i="7"/>
  <c r="BD2088" i="7"/>
  <c r="AV2088" i="7"/>
  <c r="BH2088" i="7" s="1"/>
  <c r="AT2088" i="7"/>
  <c r="AR2088" i="7"/>
  <c r="AL2088" i="7"/>
  <c r="AF2088" i="7"/>
  <c r="T2088" i="7"/>
  <c r="N2088" i="7"/>
  <c r="G2088" i="7"/>
  <c r="F2088" i="7"/>
  <c r="BL2086" i="7"/>
  <c r="BD2086" i="7"/>
  <c r="AV2086" i="7"/>
  <c r="BH2086" i="7" s="1"/>
  <c r="AT2086" i="7"/>
  <c r="AR2086" i="7"/>
  <c r="AL2086" i="7"/>
  <c r="AF2086" i="7"/>
  <c r="T2086" i="7"/>
  <c r="N2086" i="7"/>
  <c r="G2086" i="7"/>
  <c r="F2086" i="7"/>
  <c r="BS2085" i="7"/>
  <c r="BS2084" i="7"/>
  <c r="BL2084" i="7"/>
  <c r="BD2084" i="7"/>
  <c r="AV2084" i="7"/>
  <c r="BH2084" i="7" s="1"/>
  <c r="AT2084" i="7"/>
  <c r="AR2084" i="7"/>
  <c r="AL2084" i="7"/>
  <c r="AF2084" i="7"/>
  <c r="T2084" i="7"/>
  <c r="N2084" i="7"/>
  <c r="G2084" i="7"/>
  <c r="F2084" i="7"/>
  <c r="BS2083" i="7"/>
  <c r="BS2082" i="7"/>
  <c r="BL2082" i="7"/>
  <c r="BD2082" i="7"/>
  <c r="AV2082" i="7"/>
  <c r="BH2082" i="7" s="1"/>
  <c r="AT2082" i="7"/>
  <c r="AR2082" i="7"/>
  <c r="AL2082" i="7"/>
  <c r="AF2082" i="7"/>
  <c r="T2082" i="7"/>
  <c r="N2082" i="7"/>
  <c r="G2082" i="7"/>
  <c r="F2082" i="7"/>
  <c r="BS2081" i="7"/>
  <c r="BS2080" i="7"/>
  <c r="BL2080" i="7"/>
  <c r="BD2080" i="7"/>
  <c r="AV2080" i="7"/>
  <c r="BH2080" i="7" s="1"/>
  <c r="AT2080" i="7"/>
  <c r="AR2080" i="7"/>
  <c r="AL2080" i="7"/>
  <c r="AF2080" i="7"/>
  <c r="T2080" i="7"/>
  <c r="N2080" i="7"/>
  <c r="G2080" i="7"/>
  <c r="F2080" i="7"/>
  <c r="BS2079" i="7"/>
  <c r="BS2078" i="7"/>
  <c r="BL2078" i="7"/>
  <c r="BD2078" i="7"/>
  <c r="AV2078" i="7"/>
  <c r="BH2078" i="7" s="1"/>
  <c r="AT2078" i="7"/>
  <c r="AR2078" i="7"/>
  <c r="AL2078" i="7"/>
  <c r="AF2078" i="7"/>
  <c r="T2078" i="7"/>
  <c r="N2078" i="7"/>
  <c r="G2078" i="7"/>
  <c r="F2078" i="7"/>
  <c r="BS2077" i="7"/>
  <c r="BS2076" i="7"/>
  <c r="BL2076" i="7"/>
  <c r="BD2076" i="7"/>
  <c r="AV2076" i="7"/>
  <c r="BH2076" i="7" s="1"/>
  <c r="AT2076" i="7"/>
  <c r="AR2076" i="7"/>
  <c r="AL2076" i="7"/>
  <c r="AF2076" i="7"/>
  <c r="T2076" i="7"/>
  <c r="N2076" i="7"/>
  <c r="G2076" i="7"/>
  <c r="F2076" i="7"/>
  <c r="BR2071" i="7"/>
  <c r="BD2059" i="7"/>
  <c r="AV2059" i="7"/>
  <c r="BH2059" i="7" s="1"/>
  <c r="AT2059" i="7"/>
  <c r="AR2059" i="7"/>
  <c r="AL2059" i="7"/>
  <c r="AF2059" i="7"/>
  <c r="T2059" i="7"/>
  <c r="N2059" i="7"/>
  <c r="BB2057" i="7"/>
  <c r="AZ2057" i="7"/>
  <c r="AP2057" i="7"/>
  <c r="AN2057" i="7"/>
  <c r="AR2057" i="7" s="1"/>
  <c r="AJ2057" i="7"/>
  <c r="AH2057" i="7"/>
  <c r="AD2057" i="7"/>
  <c r="AB2057" i="7"/>
  <c r="AT2057" i="7" s="1"/>
  <c r="Z2057" i="7"/>
  <c r="X2057" i="7"/>
  <c r="V2057" i="7"/>
  <c r="R2057" i="7"/>
  <c r="P2057" i="7"/>
  <c r="L2057" i="7"/>
  <c r="J2057" i="7"/>
  <c r="BP2061" i="7" s="1"/>
  <c r="H2057" i="7"/>
  <c r="BL2055" i="7"/>
  <c r="BD2055" i="7"/>
  <c r="AV2055" i="7"/>
  <c r="BH2055" i="7" s="1"/>
  <c r="AT2055" i="7"/>
  <c r="AR2055" i="7"/>
  <c r="AL2055" i="7"/>
  <c r="AF2055" i="7"/>
  <c r="T2055" i="7"/>
  <c r="N2055" i="7"/>
  <c r="G2055" i="7"/>
  <c r="F2055" i="7"/>
  <c r="BL2053" i="7"/>
  <c r="BD2053" i="7"/>
  <c r="AV2053" i="7"/>
  <c r="BH2053" i="7" s="1"/>
  <c r="AT2053" i="7"/>
  <c r="AR2053" i="7"/>
  <c r="AL2053" i="7"/>
  <c r="AF2053" i="7"/>
  <c r="T2053" i="7"/>
  <c r="N2053" i="7"/>
  <c r="G2053" i="7"/>
  <c r="F2053" i="7"/>
  <c r="BL2051" i="7"/>
  <c r="BD2051" i="7"/>
  <c r="AV2051" i="7"/>
  <c r="BH2051" i="7" s="1"/>
  <c r="AT2051" i="7"/>
  <c r="AR2051" i="7"/>
  <c r="AL2051" i="7"/>
  <c r="AF2051" i="7"/>
  <c r="T2051" i="7"/>
  <c r="N2051" i="7"/>
  <c r="G2051" i="7"/>
  <c r="F2051" i="7"/>
  <c r="BL2049" i="7"/>
  <c r="BD2049" i="7"/>
  <c r="AV2049" i="7"/>
  <c r="BH2049" i="7" s="1"/>
  <c r="AT2049" i="7"/>
  <c r="AR2049" i="7"/>
  <c r="AL2049" i="7"/>
  <c r="AF2049" i="7"/>
  <c r="T2049" i="7"/>
  <c r="N2049" i="7"/>
  <c r="G2049" i="7"/>
  <c r="F2049" i="7"/>
  <c r="BL2047" i="7"/>
  <c r="BD2047" i="7"/>
  <c r="AV2047" i="7"/>
  <c r="BH2047" i="7" s="1"/>
  <c r="AT2047" i="7"/>
  <c r="AR2047" i="7"/>
  <c r="AL2047" i="7"/>
  <c r="AF2047" i="7"/>
  <c r="T2047" i="7"/>
  <c r="N2047" i="7"/>
  <c r="G2047" i="7"/>
  <c r="F2047" i="7"/>
  <c r="BL2045" i="7"/>
  <c r="BD2045" i="7"/>
  <c r="AV2045" i="7"/>
  <c r="BH2045" i="7" s="1"/>
  <c r="AT2045" i="7"/>
  <c r="AR2045" i="7"/>
  <c r="AL2045" i="7"/>
  <c r="AF2045" i="7"/>
  <c r="T2045" i="7"/>
  <c r="N2045" i="7"/>
  <c r="G2045" i="7"/>
  <c r="F2045" i="7"/>
  <c r="BL2043" i="7"/>
  <c r="BD2043" i="7"/>
  <c r="AV2043" i="7"/>
  <c r="BH2043" i="7" s="1"/>
  <c r="AT2043" i="7"/>
  <c r="AR2043" i="7"/>
  <c r="AL2043" i="7"/>
  <c r="AF2043" i="7"/>
  <c r="T2043" i="7"/>
  <c r="N2043" i="7"/>
  <c r="G2043" i="7"/>
  <c r="F2043" i="7"/>
  <c r="BL2041" i="7"/>
  <c r="BD2041" i="7"/>
  <c r="AV2041" i="7"/>
  <c r="BH2041" i="7" s="1"/>
  <c r="AT2041" i="7"/>
  <c r="AR2041" i="7"/>
  <c r="AL2041" i="7"/>
  <c r="AF2041" i="7"/>
  <c r="T2041" i="7"/>
  <c r="N2041" i="7"/>
  <c r="G2041" i="7"/>
  <c r="F2041" i="7"/>
  <c r="BL2039" i="7"/>
  <c r="BD2039" i="7"/>
  <c r="AV2039" i="7"/>
  <c r="BH2039" i="7" s="1"/>
  <c r="AT2039" i="7"/>
  <c r="AR2039" i="7"/>
  <c r="AL2039" i="7"/>
  <c r="AF2039" i="7"/>
  <c r="T2039" i="7"/>
  <c r="N2039" i="7"/>
  <c r="G2039" i="7"/>
  <c r="F2039" i="7"/>
  <c r="BL2037" i="7"/>
  <c r="BD2037" i="7"/>
  <c r="AV2037" i="7"/>
  <c r="BH2037" i="7" s="1"/>
  <c r="AT2037" i="7"/>
  <c r="AR2037" i="7"/>
  <c r="AL2037" i="7"/>
  <c r="AF2037" i="7"/>
  <c r="T2037" i="7"/>
  <c r="N2037" i="7"/>
  <c r="G2037" i="7"/>
  <c r="F2037" i="7"/>
  <c r="BL2035" i="7"/>
  <c r="BD2035" i="7"/>
  <c r="AV2035" i="7"/>
  <c r="BH2035" i="7" s="1"/>
  <c r="AT2035" i="7"/>
  <c r="AR2035" i="7"/>
  <c r="AL2035" i="7"/>
  <c r="AF2035" i="7"/>
  <c r="T2035" i="7"/>
  <c r="N2035" i="7"/>
  <c r="G2035" i="7"/>
  <c r="F2035" i="7"/>
  <c r="BL2033" i="7"/>
  <c r="BD2033" i="7"/>
  <c r="AV2033" i="7"/>
  <c r="BH2033" i="7" s="1"/>
  <c r="AT2033" i="7"/>
  <c r="AR2033" i="7"/>
  <c r="AL2033" i="7"/>
  <c r="AF2033" i="7"/>
  <c r="T2033" i="7"/>
  <c r="N2033" i="7"/>
  <c r="G2033" i="7"/>
  <c r="F2033" i="7"/>
  <c r="BL2031" i="7"/>
  <c r="BD2031" i="7"/>
  <c r="AV2031" i="7"/>
  <c r="BH2031" i="7" s="1"/>
  <c r="AT2031" i="7"/>
  <c r="AR2031" i="7"/>
  <c r="AL2031" i="7"/>
  <c r="AF2031" i="7"/>
  <c r="T2031" i="7"/>
  <c r="N2031" i="7"/>
  <c r="G2031" i="7"/>
  <c r="F2031" i="7"/>
  <c r="BL2029" i="7"/>
  <c r="BD2029" i="7"/>
  <c r="AV2029" i="7"/>
  <c r="BH2029" i="7" s="1"/>
  <c r="AT2029" i="7"/>
  <c r="AR2029" i="7"/>
  <c r="AL2029" i="7"/>
  <c r="AF2029" i="7"/>
  <c r="T2029" i="7"/>
  <c r="N2029" i="7"/>
  <c r="G2029" i="7"/>
  <c r="F2029" i="7"/>
  <c r="BL2027" i="7"/>
  <c r="BD2027" i="7"/>
  <c r="AV2027" i="7"/>
  <c r="BH2027" i="7" s="1"/>
  <c r="AT2027" i="7"/>
  <c r="AR2027" i="7"/>
  <c r="AL2027" i="7"/>
  <c r="AF2027" i="7"/>
  <c r="T2027" i="7"/>
  <c r="N2027" i="7"/>
  <c r="G2027" i="7"/>
  <c r="F2027" i="7"/>
  <c r="BS2026" i="7"/>
  <c r="BS2025" i="7"/>
  <c r="BL2025" i="7"/>
  <c r="BD2025" i="7"/>
  <c r="AV2025" i="7"/>
  <c r="BH2025" i="7" s="1"/>
  <c r="AT2025" i="7"/>
  <c r="AR2025" i="7"/>
  <c r="AL2025" i="7"/>
  <c r="AF2025" i="7"/>
  <c r="T2025" i="7"/>
  <c r="N2025" i="7"/>
  <c r="G2025" i="7"/>
  <c r="F2025" i="7"/>
  <c r="BS2024" i="7"/>
  <c r="BS2023" i="7"/>
  <c r="BL2023" i="7"/>
  <c r="BD2023" i="7"/>
  <c r="AV2023" i="7"/>
  <c r="BH2023" i="7" s="1"/>
  <c r="AT2023" i="7"/>
  <c r="AR2023" i="7"/>
  <c r="AL2023" i="7"/>
  <c r="AF2023" i="7"/>
  <c r="T2023" i="7"/>
  <c r="N2023" i="7"/>
  <c r="G2023" i="7"/>
  <c r="F2023" i="7"/>
  <c r="BS2022" i="7"/>
  <c r="BS2021" i="7"/>
  <c r="BL2021" i="7"/>
  <c r="BD2021" i="7"/>
  <c r="AV2021" i="7"/>
  <c r="BH2021" i="7" s="1"/>
  <c r="AT2021" i="7"/>
  <c r="AR2021" i="7"/>
  <c r="AL2021" i="7"/>
  <c r="AF2021" i="7"/>
  <c r="T2021" i="7"/>
  <c r="N2021" i="7"/>
  <c r="G2021" i="7"/>
  <c r="F2021" i="7"/>
  <c r="BS2020" i="7"/>
  <c r="BS2019" i="7"/>
  <c r="BL2019" i="7"/>
  <c r="BD2019" i="7"/>
  <c r="AV2019" i="7"/>
  <c r="BH2019" i="7" s="1"/>
  <c r="AT2019" i="7"/>
  <c r="AR2019" i="7"/>
  <c r="AL2019" i="7"/>
  <c r="AF2019" i="7"/>
  <c r="T2019" i="7"/>
  <c r="N2019" i="7"/>
  <c r="G2019" i="7"/>
  <c r="F2019" i="7"/>
  <c r="BS2018" i="7"/>
  <c r="BS2017" i="7"/>
  <c r="BL2017" i="7"/>
  <c r="BD2017" i="7"/>
  <c r="AV2017" i="7"/>
  <c r="BH2017" i="7" s="1"/>
  <c r="AT2017" i="7"/>
  <c r="AR2017" i="7"/>
  <c r="AL2017" i="7"/>
  <c r="AF2017" i="7"/>
  <c r="T2017" i="7"/>
  <c r="N2017" i="7"/>
  <c r="G2017" i="7"/>
  <c r="F2017" i="7"/>
  <c r="BR2012" i="7"/>
  <c r="BD2000" i="7"/>
  <c r="AV2000" i="7"/>
  <c r="BH2000" i="7" s="1"/>
  <c r="AT2000" i="7"/>
  <c r="AR2000" i="7"/>
  <c r="AL2000" i="7"/>
  <c r="AF2000" i="7"/>
  <c r="T2000" i="7"/>
  <c r="N2000" i="7"/>
  <c r="BB1998" i="7"/>
  <c r="AZ1998" i="7"/>
  <c r="AP1998" i="7"/>
  <c r="AN1998" i="7"/>
  <c r="AJ1998" i="7"/>
  <c r="AH1998" i="7"/>
  <c r="AL1998" i="7" s="1"/>
  <c r="AD1998" i="7"/>
  <c r="AB1998" i="7"/>
  <c r="Z1998" i="7"/>
  <c r="X1998" i="7"/>
  <c r="V1998" i="7"/>
  <c r="R1998" i="7"/>
  <c r="P1998" i="7"/>
  <c r="L1998" i="7"/>
  <c r="J1998" i="7"/>
  <c r="BP2002" i="7" s="1"/>
  <c r="H1998" i="7"/>
  <c r="BL1996" i="7"/>
  <c r="BD1996" i="7"/>
  <c r="AV1996" i="7"/>
  <c r="BH1996" i="7" s="1"/>
  <c r="AT1996" i="7"/>
  <c r="AR1996" i="7"/>
  <c r="AL1996" i="7"/>
  <c r="AF1996" i="7"/>
  <c r="T1996" i="7"/>
  <c r="N1996" i="7"/>
  <c r="G1996" i="7"/>
  <c r="F1996" i="7"/>
  <c r="BL1994" i="7"/>
  <c r="BD1994" i="7"/>
  <c r="AV1994" i="7"/>
  <c r="BH1994" i="7" s="1"/>
  <c r="AT1994" i="7"/>
  <c r="AR1994" i="7"/>
  <c r="AL1994" i="7"/>
  <c r="AF1994" i="7"/>
  <c r="T1994" i="7"/>
  <c r="N1994" i="7"/>
  <c r="G1994" i="7"/>
  <c r="F1994" i="7"/>
  <c r="BL1992" i="7"/>
  <c r="BD1992" i="7"/>
  <c r="AV1992" i="7"/>
  <c r="BH1992" i="7" s="1"/>
  <c r="AT1992" i="7"/>
  <c r="AR1992" i="7"/>
  <c r="AL1992" i="7"/>
  <c r="AF1992" i="7"/>
  <c r="T1992" i="7"/>
  <c r="N1992" i="7"/>
  <c r="G1992" i="7"/>
  <c r="F1992" i="7"/>
  <c r="BL1990" i="7"/>
  <c r="BD1990" i="7"/>
  <c r="AV1990" i="7"/>
  <c r="BH1990" i="7" s="1"/>
  <c r="AT1990" i="7"/>
  <c r="AR1990" i="7"/>
  <c r="AL1990" i="7"/>
  <c r="AF1990" i="7"/>
  <c r="T1990" i="7"/>
  <c r="N1990" i="7"/>
  <c r="G1990" i="7"/>
  <c r="F1990" i="7"/>
  <c r="BL1988" i="7"/>
  <c r="BD1988" i="7"/>
  <c r="AV1988" i="7"/>
  <c r="BH1988" i="7" s="1"/>
  <c r="AT1988" i="7"/>
  <c r="AR1988" i="7"/>
  <c r="AL1988" i="7"/>
  <c r="AF1988" i="7"/>
  <c r="T1988" i="7"/>
  <c r="N1988" i="7"/>
  <c r="G1988" i="7"/>
  <c r="F1988" i="7"/>
  <c r="BL1986" i="7"/>
  <c r="BD1986" i="7"/>
  <c r="AV1986" i="7"/>
  <c r="BH1986" i="7" s="1"/>
  <c r="AT1986" i="7"/>
  <c r="AR1986" i="7"/>
  <c r="AL1986" i="7"/>
  <c r="AF1986" i="7"/>
  <c r="T1986" i="7"/>
  <c r="N1986" i="7"/>
  <c r="G1986" i="7"/>
  <c r="F1986" i="7"/>
  <c r="BL1984" i="7"/>
  <c r="BD1984" i="7"/>
  <c r="AV1984" i="7"/>
  <c r="BH1984" i="7" s="1"/>
  <c r="AT1984" i="7"/>
  <c r="AR1984" i="7"/>
  <c r="AL1984" i="7"/>
  <c r="AF1984" i="7"/>
  <c r="T1984" i="7"/>
  <c r="N1984" i="7"/>
  <c r="G1984" i="7"/>
  <c r="F1984" i="7"/>
  <c r="BL1982" i="7"/>
  <c r="BD1982" i="7"/>
  <c r="AV1982" i="7"/>
  <c r="BH1982" i="7" s="1"/>
  <c r="AT1982" i="7"/>
  <c r="AR1982" i="7"/>
  <c r="AL1982" i="7"/>
  <c r="AF1982" i="7"/>
  <c r="T1982" i="7"/>
  <c r="N1982" i="7"/>
  <c r="G1982" i="7"/>
  <c r="F1982" i="7"/>
  <c r="BL1980" i="7"/>
  <c r="BD1980" i="7"/>
  <c r="AV1980" i="7"/>
  <c r="BH1980" i="7" s="1"/>
  <c r="AT1980" i="7"/>
  <c r="AR1980" i="7"/>
  <c r="AL1980" i="7"/>
  <c r="AF1980" i="7"/>
  <c r="T1980" i="7"/>
  <c r="N1980" i="7"/>
  <c r="G1980" i="7"/>
  <c r="F1980" i="7"/>
  <c r="BL1978" i="7"/>
  <c r="BD1978" i="7"/>
  <c r="AV1978" i="7"/>
  <c r="BH1978" i="7" s="1"/>
  <c r="AT1978" i="7"/>
  <c r="AR1978" i="7"/>
  <c r="AL1978" i="7"/>
  <c r="AF1978" i="7"/>
  <c r="T1978" i="7"/>
  <c r="N1978" i="7"/>
  <c r="G1978" i="7"/>
  <c r="F1978" i="7"/>
  <c r="BL1976" i="7"/>
  <c r="BD1976" i="7"/>
  <c r="AV1976" i="7"/>
  <c r="BH1976" i="7" s="1"/>
  <c r="AT1976" i="7"/>
  <c r="AR1976" i="7"/>
  <c r="AL1976" i="7"/>
  <c r="AF1976" i="7"/>
  <c r="T1976" i="7"/>
  <c r="N1976" i="7"/>
  <c r="G1976" i="7"/>
  <c r="F1976" i="7"/>
  <c r="BL1974" i="7"/>
  <c r="BD1974" i="7"/>
  <c r="AV1974" i="7"/>
  <c r="BH1974" i="7" s="1"/>
  <c r="AT1974" i="7"/>
  <c r="AR1974" i="7"/>
  <c r="AL1974" i="7"/>
  <c r="AF1974" i="7"/>
  <c r="T1974" i="7"/>
  <c r="N1974" i="7"/>
  <c r="G1974" i="7"/>
  <c r="F1974" i="7"/>
  <c r="BL1972" i="7"/>
  <c r="BD1972" i="7"/>
  <c r="AV1972" i="7"/>
  <c r="BH1972" i="7" s="1"/>
  <c r="AT1972" i="7"/>
  <c r="AR1972" i="7"/>
  <c r="AL1972" i="7"/>
  <c r="AF1972" i="7"/>
  <c r="T1972" i="7"/>
  <c r="N1972" i="7"/>
  <c r="G1972" i="7"/>
  <c r="F1972" i="7"/>
  <c r="BL1970" i="7"/>
  <c r="BD1970" i="7"/>
  <c r="AV1970" i="7"/>
  <c r="BH1970" i="7" s="1"/>
  <c r="AT1970" i="7"/>
  <c r="AR1970" i="7"/>
  <c r="AL1970" i="7"/>
  <c r="AF1970" i="7"/>
  <c r="T1970" i="7"/>
  <c r="N1970" i="7"/>
  <c r="G1970" i="7"/>
  <c r="F1970" i="7"/>
  <c r="BL1968" i="7"/>
  <c r="BD1968" i="7"/>
  <c r="AV1968" i="7"/>
  <c r="BH1968" i="7" s="1"/>
  <c r="AT1968" i="7"/>
  <c r="AR1968" i="7"/>
  <c r="AL1968" i="7"/>
  <c r="AF1968" i="7"/>
  <c r="T1968" i="7"/>
  <c r="N1968" i="7"/>
  <c r="G1968" i="7"/>
  <c r="F1968" i="7"/>
  <c r="BS1967" i="7"/>
  <c r="BS1966" i="7"/>
  <c r="BL1966" i="7"/>
  <c r="BD1966" i="7"/>
  <c r="AV1966" i="7"/>
  <c r="BH1966" i="7" s="1"/>
  <c r="AT1966" i="7"/>
  <c r="AR1966" i="7"/>
  <c r="AL1966" i="7"/>
  <c r="AF1966" i="7"/>
  <c r="T1966" i="7"/>
  <c r="N1966" i="7"/>
  <c r="G1966" i="7"/>
  <c r="F1966" i="7"/>
  <c r="BS1965" i="7"/>
  <c r="BS1964" i="7"/>
  <c r="BL1964" i="7"/>
  <c r="BD1964" i="7"/>
  <c r="AV1964" i="7"/>
  <c r="BH1964" i="7" s="1"/>
  <c r="AT1964" i="7"/>
  <c r="AR1964" i="7"/>
  <c r="AL1964" i="7"/>
  <c r="AF1964" i="7"/>
  <c r="T1964" i="7"/>
  <c r="N1964" i="7"/>
  <c r="G1964" i="7"/>
  <c r="F1964" i="7"/>
  <c r="BS1963" i="7"/>
  <c r="BS1962" i="7"/>
  <c r="BL1962" i="7"/>
  <c r="BD1962" i="7"/>
  <c r="AV1962" i="7"/>
  <c r="BH1962" i="7" s="1"/>
  <c r="AT1962" i="7"/>
  <c r="AR1962" i="7"/>
  <c r="AL1962" i="7"/>
  <c r="AF1962" i="7"/>
  <c r="T1962" i="7"/>
  <c r="N1962" i="7"/>
  <c r="G1962" i="7"/>
  <c r="F1962" i="7"/>
  <c r="BS1961" i="7"/>
  <c r="BS1960" i="7"/>
  <c r="BL1960" i="7"/>
  <c r="BD1960" i="7"/>
  <c r="AV1960" i="7"/>
  <c r="BH1960" i="7" s="1"/>
  <c r="AT1960" i="7"/>
  <c r="AR1960" i="7"/>
  <c r="AL1960" i="7"/>
  <c r="AF1960" i="7"/>
  <c r="T1960" i="7"/>
  <c r="N1960" i="7"/>
  <c r="G1960" i="7"/>
  <c r="F1960" i="7"/>
  <c r="BS1959" i="7"/>
  <c r="BS1958" i="7"/>
  <c r="BL1958" i="7"/>
  <c r="BD1958" i="7"/>
  <c r="AV1958" i="7"/>
  <c r="BH1958" i="7" s="1"/>
  <c r="AT1958" i="7"/>
  <c r="AR1958" i="7"/>
  <c r="AL1958" i="7"/>
  <c r="AF1958" i="7"/>
  <c r="T1958" i="7"/>
  <c r="N1958" i="7"/>
  <c r="G1958" i="7"/>
  <c r="F1958" i="7"/>
  <c r="BR1953" i="7"/>
  <c r="BD1941" i="7"/>
  <c r="AV1941" i="7"/>
  <c r="BH1941" i="7" s="1"/>
  <c r="AT1941" i="7"/>
  <c r="AR1941" i="7"/>
  <c r="AL1941" i="7"/>
  <c r="AF1941" i="7"/>
  <c r="T1941" i="7"/>
  <c r="N1941" i="7"/>
  <c r="BB1939" i="7"/>
  <c r="AZ1939" i="7"/>
  <c r="AP1939" i="7"/>
  <c r="AN1939" i="7"/>
  <c r="AJ1939" i="7"/>
  <c r="AH1939" i="7"/>
  <c r="AD1939" i="7"/>
  <c r="AB1939" i="7"/>
  <c r="Z1939" i="7"/>
  <c r="X1939" i="7"/>
  <c r="V1939" i="7"/>
  <c r="R1939" i="7"/>
  <c r="P1939" i="7"/>
  <c r="L1939" i="7"/>
  <c r="J1939" i="7"/>
  <c r="BP1943" i="7" s="1"/>
  <c r="H1939" i="7"/>
  <c r="BL1937" i="7"/>
  <c r="BD1937" i="7"/>
  <c r="AV1937" i="7"/>
  <c r="BH1937" i="7" s="1"/>
  <c r="AT1937" i="7"/>
  <c r="AR1937" i="7"/>
  <c r="AL1937" i="7"/>
  <c r="AF1937" i="7"/>
  <c r="T1937" i="7"/>
  <c r="N1937" i="7"/>
  <c r="G1937" i="7"/>
  <c r="F1937" i="7"/>
  <c r="BL1935" i="7"/>
  <c r="BD1935" i="7"/>
  <c r="AV1935" i="7"/>
  <c r="BH1935" i="7" s="1"/>
  <c r="AT1935" i="7"/>
  <c r="AR1935" i="7"/>
  <c r="AL1935" i="7"/>
  <c r="AF1935" i="7"/>
  <c r="T1935" i="7"/>
  <c r="N1935" i="7"/>
  <c r="G1935" i="7"/>
  <c r="F1935" i="7"/>
  <c r="BL1933" i="7"/>
  <c r="BD1933" i="7"/>
  <c r="AV1933" i="7"/>
  <c r="BH1933" i="7" s="1"/>
  <c r="AT1933" i="7"/>
  <c r="AR1933" i="7"/>
  <c r="AL1933" i="7"/>
  <c r="AF1933" i="7"/>
  <c r="T1933" i="7"/>
  <c r="N1933" i="7"/>
  <c r="G1933" i="7"/>
  <c r="F1933" i="7"/>
  <c r="BL1931" i="7"/>
  <c r="BD1931" i="7"/>
  <c r="AV1931" i="7"/>
  <c r="BH1931" i="7" s="1"/>
  <c r="AT1931" i="7"/>
  <c r="AR1931" i="7"/>
  <c r="AL1931" i="7"/>
  <c r="AF1931" i="7"/>
  <c r="T1931" i="7"/>
  <c r="N1931" i="7"/>
  <c r="G1931" i="7"/>
  <c r="F1931" i="7"/>
  <c r="BL1929" i="7"/>
  <c r="BD1929" i="7"/>
  <c r="AV1929" i="7"/>
  <c r="BH1929" i="7" s="1"/>
  <c r="AT1929" i="7"/>
  <c r="AR1929" i="7"/>
  <c r="AL1929" i="7"/>
  <c r="AF1929" i="7"/>
  <c r="T1929" i="7"/>
  <c r="N1929" i="7"/>
  <c r="G1929" i="7"/>
  <c r="F1929" i="7"/>
  <c r="BL1927" i="7"/>
  <c r="BD1927" i="7"/>
  <c r="AV1927" i="7"/>
  <c r="BH1927" i="7" s="1"/>
  <c r="AT1927" i="7"/>
  <c r="AR1927" i="7"/>
  <c r="AL1927" i="7"/>
  <c r="AF1927" i="7"/>
  <c r="T1927" i="7"/>
  <c r="N1927" i="7"/>
  <c r="G1927" i="7"/>
  <c r="F1927" i="7"/>
  <c r="BL1925" i="7"/>
  <c r="BD1925" i="7"/>
  <c r="AV1925" i="7"/>
  <c r="BH1925" i="7" s="1"/>
  <c r="AT1925" i="7"/>
  <c r="AR1925" i="7"/>
  <c r="AL1925" i="7"/>
  <c r="AF1925" i="7"/>
  <c r="T1925" i="7"/>
  <c r="N1925" i="7"/>
  <c r="G1925" i="7"/>
  <c r="F1925" i="7"/>
  <c r="BL1923" i="7"/>
  <c r="BD1923" i="7"/>
  <c r="AV1923" i="7"/>
  <c r="BH1923" i="7" s="1"/>
  <c r="AT1923" i="7"/>
  <c r="AR1923" i="7"/>
  <c r="AL1923" i="7"/>
  <c r="AF1923" i="7"/>
  <c r="T1923" i="7"/>
  <c r="N1923" i="7"/>
  <c r="G1923" i="7"/>
  <c r="F1923" i="7"/>
  <c r="BL1921" i="7"/>
  <c r="BD1921" i="7"/>
  <c r="AV1921" i="7"/>
  <c r="BH1921" i="7" s="1"/>
  <c r="AT1921" i="7"/>
  <c r="AR1921" i="7"/>
  <c r="AL1921" i="7"/>
  <c r="AF1921" i="7"/>
  <c r="T1921" i="7"/>
  <c r="N1921" i="7"/>
  <c r="G1921" i="7"/>
  <c r="F1921" i="7"/>
  <c r="BL1919" i="7"/>
  <c r="BD1919" i="7"/>
  <c r="AV1919" i="7"/>
  <c r="BH1919" i="7" s="1"/>
  <c r="AT1919" i="7"/>
  <c r="AR1919" i="7"/>
  <c r="AL1919" i="7"/>
  <c r="AF1919" i="7"/>
  <c r="T1919" i="7"/>
  <c r="N1919" i="7"/>
  <c r="G1919" i="7"/>
  <c r="F1919" i="7"/>
  <c r="BL1917" i="7"/>
  <c r="BD1917" i="7"/>
  <c r="AV1917" i="7"/>
  <c r="BH1917" i="7" s="1"/>
  <c r="AT1917" i="7"/>
  <c r="AR1917" i="7"/>
  <c r="AL1917" i="7"/>
  <c r="AF1917" i="7"/>
  <c r="T1917" i="7"/>
  <c r="N1917" i="7"/>
  <c r="G1917" i="7"/>
  <c r="F1917" i="7"/>
  <c r="BL1915" i="7"/>
  <c r="BD1915" i="7"/>
  <c r="AV1915" i="7"/>
  <c r="BH1915" i="7" s="1"/>
  <c r="AT1915" i="7"/>
  <c r="AR1915" i="7"/>
  <c r="AL1915" i="7"/>
  <c r="AF1915" i="7"/>
  <c r="T1915" i="7"/>
  <c r="N1915" i="7"/>
  <c r="G1915" i="7"/>
  <c r="F1915" i="7"/>
  <c r="BL1913" i="7"/>
  <c r="BD1913" i="7"/>
  <c r="AV1913" i="7"/>
  <c r="BH1913" i="7" s="1"/>
  <c r="AT1913" i="7"/>
  <c r="AR1913" i="7"/>
  <c r="AL1913" i="7"/>
  <c r="AF1913" i="7"/>
  <c r="T1913" i="7"/>
  <c r="N1913" i="7"/>
  <c r="G1913" i="7"/>
  <c r="F1913" i="7"/>
  <c r="BL1911" i="7"/>
  <c r="BD1911" i="7"/>
  <c r="AV1911" i="7"/>
  <c r="BH1911" i="7" s="1"/>
  <c r="AT1911" i="7"/>
  <c r="AR1911" i="7"/>
  <c r="AL1911" i="7"/>
  <c r="AF1911" i="7"/>
  <c r="T1911" i="7"/>
  <c r="N1911" i="7"/>
  <c r="G1911" i="7"/>
  <c r="F1911" i="7"/>
  <c r="BL1909" i="7"/>
  <c r="BD1909" i="7"/>
  <c r="AV1909" i="7"/>
  <c r="BH1909" i="7" s="1"/>
  <c r="AT1909" i="7"/>
  <c r="AR1909" i="7"/>
  <c r="AL1909" i="7"/>
  <c r="AF1909" i="7"/>
  <c r="T1909" i="7"/>
  <c r="N1909" i="7"/>
  <c r="G1909" i="7"/>
  <c r="F1909" i="7"/>
  <c r="BS1908" i="7"/>
  <c r="BS1907" i="7"/>
  <c r="BL1907" i="7"/>
  <c r="BD1907" i="7"/>
  <c r="AV1907" i="7"/>
  <c r="BH1907" i="7" s="1"/>
  <c r="AT1907" i="7"/>
  <c r="AR1907" i="7"/>
  <c r="AL1907" i="7"/>
  <c r="AF1907" i="7"/>
  <c r="T1907" i="7"/>
  <c r="N1907" i="7"/>
  <c r="G1907" i="7"/>
  <c r="F1907" i="7"/>
  <c r="BS1906" i="7"/>
  <c r="BS1905" i="7"/>
  <c r="BL1905" i="7"/>
  <c r="BD1905" i="7"/>
  <c r="AV1905" i="7"/>
  <c r="BH1905" i="7" s="1"/>
  <c r="AT1905" i="7"/>
  <c r="AR1905" i="7"/>
  <c r="AL1905" i="7"/>
  <c r="AF1905" i="7"/>
  <c r="T1905" i="7"/>
  <c r="N1905" i="7"/>
  <c r="G1905" i="7"/>
  <c r="F1905" i="7"/>
  <c r="BS1904" i="7"/>
  <c r="BS1903" i="7"/>
  <c r="BL1903" i="7"/>
  <c r="BD1903" i="7"/>
  <c r="AV1903" i="7"/>
  <c r="BH1903" i="7" s="1"/>
  <c r="AT1903" i="7"/>
  <c r="AR1903" i="7"/>
  <c r="AL1903" i="7"/>
  <c r="AF1903" i="7"/>
  <c r="T1903" i="7"/>
  <c r="N1903" i="7"/>
  <c r="G1903" i="7"/>
  <c r="F1903" i="7"/>
  <c r="BS1902" i="7"/>
  <c r="BS1901" i="7"/>
  <c r="BL1901" i="7"/>
  <c r="BD1901" i="7"/>
  <c r="AV1901" i="7"/>
  <c r="BH1901" i="7" s="1"/>
  <c r="AT1901" i="7"/>
  <c r="AR1901" i="7"/>
  <c r="AL1901" i="7"/>
  <c r="AF1901" i="7"/>
  <c r="T1901" i="7"/>
  <c r="N1901" i="7"/>
  <c r="G1901" i="7"/>
  <c r="F1901" i="7"/>
  <c r="BS1900" i="7"/>
  <c r="BS1899" i="7"/>
  <c r="BL1899" i="7"/>
  <c r="BD1899" i="7"/>
  <c r="AV1899" i="7"/>
  <c r="BH1899" i="7" s="1"/>
  <c r="AT1899" i="7"/>
  <c r="AR1899" i="7"/>
  <c r="AL1899" i="7"/>
  <c r="AF1899" i="7"/>
  <c r="T1899" i="7"/>
  <c r="N1899" i="7"/>
  <c r="G1899" i="7"/>
  <c r="F1899" i="7"/>
  <c r="BR1894" i="7"/>
  <c r="BD1882" i="7"/>
  <c r="AV1882" i="7"/>
  <c r="BH1882" i="7" s="1"/>
  <c r="AT1882" i="7"/>
  <c r="AR1882" i="7"/>
  <c r="AL1882" i="7"/>
  <c r="AF1882" i="7"/>
  <c r="T1882" i="7"/>
  <c r="N1882" i="7"/>
  <c r="BB1880" i="7"/>
  <c r="AZ1880" i="7"/>
  <c r="AP1880" i="7"/>
  <c r="AN1880" i="7"/>
  <c r="AJ1880" i="7"/>
  <c r="AH1880" i="7"/>
  <c r="AL1880" i="7" s="1"/>
  <c r="AD1880" i="7"/>
  <c r="AB1880" i="7"/>
  <c r="Z1880" i="7"/>
  <c r="X1880" i="7"/>
  <c r="V1880" i="7"/>
  <c r="R1880" i="7"/>
  <c r="P1880" i="7"/>
  <c r="L1880" i="7"/>
  <c r="J1880" i="7"/>
  <c r="BP1884" i="7" s="1"/>
  <c r="H1880" i="7"/>
  <c r="BL1878" i="7"/>
  <c r="BD1878" i="7"/>
  <c r="AV1878" i="7"/>
  <c r="BH1878" i="7" s="1"/>
  <c r="AT1878" i="7"/>
  <c r="AR1878" i="7"/>
  <c r="AL1878" i="7"/>
  <c r="AF1878" i="7"/>
  <c r="T1878" i="7"/>
  <c r="N1878" i="7"/>
  <c r="G1878" i="7"/>
  <c r="F1878" i="7"/>
  <c r="BL1876" i="7"/>
  <c r="BD1876" i="7"/>
  <c r="AV1876" i="7"/>
  <c r="BH1876" i="7" s="1"/>
  <c r="AT1876" i="7"/>
  <c r="AR1876" i="7"/>
  <c r="AL1876" i="7"/>
  <c r="AF1876" i="7"/>
  <c r="T1876" i="7"/>
  <c r="N1876" i="7"/>
  <c r="G1876" i="7"/>
  <c r="F1876" i="7"/>
  <c r="BL1874" i="7"/>
  <c r="BD1874" i="7"/>
  <c r="AV1874" i="7"/>
  <c r="BH1874" i="7" s="1"/>
  <c r="AT1874" i="7"/>
  <c r="AR1874" i="7"/>
  <c r="AL1874" i="7"/>
  <c r="AF1874" i="7"/>
  <c r="T1874" i="7"/>
  <c r="N1874" i="7"/>
  <c r="G1874" i="7"/>
  <c r="F1874" i="7"/>
  <c r="BL1872" i="7"/>
  <c r="BD1872" i="7"/>
  <c r="AV1872" i="7"/>
  <c r="BH1872" i="7" s="1"/>
  <c r="AT1872" i="7"/>
  <c r="AR1872" i="7"/>
  <c r="AL1872" i="7"/>
  <c r="AF1872" i="7"/>
  <c r="T1872" i="7"/>
  <c r="N1872" i="7"/>
  <c r="G1872" i="7"/>
  <c r="F1872" i="7"/>
  <c r="BL1870" i="7"/>
  <c r="BD1870" i="7"/>
  <c r="AV1870" i="7"/>
  <c r="BH1870" i="7" s="1"/>
  <c r="AT1870" i="7"/>
  <c r="AR1870" i="7"/>
  <c r="AL1870" i="7"/>
  <c r="AF1870" i="7"/>
  <c r="T1870" i="7"/>
  <c r="N1870" i="7"/>
  <c r="G1870" i="7"/>
  <c r="F1870" i="7"/>
  <c r="BL1868" i="7"/>
  <c r="BD1868" i="7"/>
  <c r="AV1868" i="7"/>
  <c r="BH1868" i="7" s="1"/>
  <c r="AT1868" i="7"/>
  <c r="AR1868" i="7"/>
  <c r="AL1868" i="7"/>
  <c r="AF1868" i="7"/>
  <c r="T1868" i="7"/>
  <c r="N1868" i="7"/>
  <c r="G1868" i="7"/>
  <c r="F1868" i="7"/>
  <c r="BL1866" i="7"/>
  <c r="BD1866" i="7"/>
  <c r="AV1866" i="7"/>
  <c r="BH1866" i="7" s="1"/>
  <c r="AT1866" i="7"/>
  <c r="AR1866" i="7"/>
  <c r="AL1866" i="7"/>
  <c r="AF1866" i="7"/>
  <c r="T1866" i="7"/>
  <c r="N1866" i="7"/>
  <c r="G1866" i="7"/>
  <c r="F1866" i="7"/>
  <c r="BL1864" i="7"/>
  <c r="BD1864" i="7"/>
  <c r="AV1864" i="7"/>
  <c r="BH1864" i="7" s="1"/>
  <c r="AT1864" i="7"/>
  <c r="AR1864" i="7"/>
  <c r="AL1864" i="7"/>
  <c r="AF1864" i="7"/>
  <c r="T1864" i="7"/>
  <c r="N1864" i="7"/>
  <c r="G1864" i="7"/>
  <c r="F1864" i="7"/>
  <c r="BL1862" i="7"/>
  <c r="BD1862" i="7"/>
  <c r="AV1862" i="7"/>
  <c r="BH1862" i="7" s="1"/>
  <c r="AT1862" i="7"/>
  <c r="AR1862" i="7"/>
  <c r="AL1862" i="7"/>
  <c r="AF1862" i="7"/>
  <c r="T1862" i="7"/>
  <c r="N1862" i="7"/>
  <c r="G1862" i="7"/>
  <c r="F1862" i="7"/>
  <c r="BL1860" i="7"/>
  <c r="BD1860" i="7"/>
  <c r="AV1860" i="7"/>
  <c r="BH1860" i="7" s="1"/>
  <c r="AT1860" i="7"/>
  <c r="AR1860" i="7"/>
  <c r="AL1860" i="7"/>
  <c r="AF1860" i="7"/>
  <c r="T1860" i="7"/>
  <c r="N1860" i="7"/>
  <c r="G1860" i="7"/>
  <c r="F1860" i="7"/>
  <c r="BL1858" i="7"/>
  <c r="BD1858" i="7"/>
  <c r="AV1858" i="7"/>
  <c r="BH1858" i="7" s="1"/>
  <c r="AT1858" i="7"/>
  <c r="AR1858" i="7"/>
  <c r="AL1858" i="7"/>
  <c r="AF1858" i="7"/>
  <c r="T1858" i="7"/>
  <c r="N1858" i="7"/>
  <c r="G1858" i="7"/>
  <c r="F1858" i="7"/>
  <c r="BL1856" i="7"/>
  <c r="BD1856" i="7"/>
  <c r="AV1856" i="7"/>
  <c r="BH1856" i="7" s="1"/>
  <c r="AT1856" i="7"/>
  <c r="AR1856" i="7"/>
  <c r="AL1856" i="7"/>
  <c r="AF1856" i="7"/>
  <c r="T1856" i="7"/>
  <c r="N1856" i="7"/>
  <c r="G1856" i="7"/>
  <c r="F1856" i="7"/>
  <c r="BL1854" i="7"/>
  <c r="BD1854" i="7"/>
  <c r="AV1854" i="7"/>
  <c r="BH1854" i="7" s="1"/>
  <c r="AT1854" i="7"/>
  <c r="AR1854" i="7"/>
  <c r="AL1854" i="7"/>
  <c r="AF1854" i="7"/>
  <c r="T1854" i="7"/>
  <c r="N1854" i="7"/>
  <c r="G1854" i="7"/>
  <c r="F1854" i="7"/>
  <c r="BL1852" i="7"/>
  <c r="BD1852" i="7"/>
  <c r="AV1852" i="7"/>
  <c r="BH1852" i="7" s="1"/>
  <c r="AT1852" i="7"/>
  <c r="AR1852" i="7"/>
  <c r="AL1852" i="7"/>
  <c r="AF1852" i="7"/>
  <c r="T1852" i="7"/>
  <c r="N1852" i="7"/>
  <c r="G1852" i="7"/>
  <c r="F1852" i="7"/>
  <c r="BL1850" i="7"/>
  <c r="BD1850" i="7"/>
  <c r="AV1850" i="7"/>
  <c r="BH1850" i="7" s="1"/>
  <c r="AT1850" i="7"/>
  <c r="AR1850" i="7"/>
  <c r="AL1850" i="7"/>
  <c r="AF1850" i="7"/>
  <c r="T1850" i="7"/>
  <c r="N1850" i="7"/>
  <c r="G1850" i="7"/>
  <c r="F1850" i="7"/>
  <c r="BS1849" i="7"/>
  <c r="BS1848" i="7"/>
  <c r="BL1848" i="7"/>
  <c r="BD1848" i="7"/>
  <c r="AV1848" i="7"/>
  <c r="BH1848" i="7" s="1"/>
  <c r="AT1848" i="7"/>
  <c r="AR1848" i="7"/>
  <c r="AL1848" i="7"/>
  <c r="AF1848" i="7"/>
  <c r="T1848" i="7"/>
  <c r="N1848" i="7"/>
  <c r="G1848" i="7"/>
  <c r="F1848" i="7"/>
  <c r="BS1847" i="7"/>
  <c r="BS1846" i="7"/>
  <c r="BL1846" i="7"/>
  <c r="BD1846" i="7"/>
  <c r="AV1846" i="7"/>
  <c r="BH1846" i="7" s="1"/>
  <c r="AT1846" i="7"/>
  <c r="AR1846" i="7"/>
  <c r="AL1846" i="7"/>
  <c r="AF1846" i="7"/>
  <c r="T1846" i="7"/>
  <c r="N1846" i="7"/>
  <c r="G1846" i="7"/>
  <c r="F1846" i="7"/>
  <c r="BS1845" i="7"/>
  <c r="BS1844" i="7"/>
  <c r="BL1844" i="7"/>
  <c r="BD1844" i="7"/>
  <c r="AV1844" i="7"/>
  <c r="BH1844" i="7" s="1"/>
  <c r="AT1844" i="7"/>
  <c r="AR1844" i="7"/>
  <c r="AL1844" i="7"/>
  <c r="AF1844" i="7"/>
  <c r="T1844" i="7"/>
  <c r="N1844" i="7"/>
  <c r="G1844" i="7"/>
  <c r="F1844" i="7"/>
  <c r="BS1843" i="7"/>
  <c r="BS1842" i="7"/>
  <c r="BL1842" i="7"/>
  <c r="BD1842" i="7"/>
  <c r="AV1842" i="7"/>
  <c r="BH1842" i="7" s="1"/>
  <c r="AT1842" i="7"/>
  <c r="AR1842" i="7"/>
  <c r="AL1842" i="7"/>
  <c r="AF1842" i="7"/>
  <c r="T1842" i="7"/>
  <c r="N1842" i="7"/>
  <c r="G1842" i="7"/>
  <c r="F1842" i="7"/>
  <c r="BS1841" i="7"/>
  <c r="BS1840" i="7"/>
  <c r="BL1840" i="7"/>
  <c r="BD1840" i="7"/>
  <c r="AV1840" i="7"/>
  <c r="BH1840" i="7" s="1"/>
  <c r="AT1840" i="7"/>
  <c r="AR1840" i="7"/>
  <c r="AL1840" i="7"/>
  <c r="AF1840" i="7"/>
  <c r="T1840" i="7"/>
  <c r="N1840" i="7"/>
  <c r="G1840" i="7"/>
  <c r="F1840" i="7"/>
  <c r="BR1835" i="7"/>
  <c r="BD1823" i="7"/>
  <c r="AV1823" i="7"/>
  <c r="BH1823" i="7" s="1"/>
  <c r="AT1823" i="7"/>
  <c r="AR1823" i="7"/>
  <c r="AL1823" i="7"/>
  <c r="AF1823" i="7"/>
  <c r="T1823" i="7"/>
  <c r="N1823" i="7"/>
  <c r="BB1821" i="7"/>
  <c r="AZ1821" i="7"/>
  <c r="AP1821" i="7"/>
  <c r="AN1821" i="7"/>
  <c r="AJ1821" i="7"/>
  <c r="AH1821" i="7"/>
  <c r="AL1821" i="7" s="1"/>
  <c r="AD1821" i="7"/>
  <c r="AB1821" i="7"/>
  <c r="Z1821" i="7"/>
  <c r="X1821" i="7"/>
  <c r="V1821" i="7"/>
  <c r="R1821" i="7"/>
  <c r="P1821" i="7"/>
  <c r="L1821" i="7"/>
  <c r="J1821" i="7"/>
  <c r="BP1825" i="7" s="1"/>
  <c r="H1821" i="7"/>
  <c r="BL1819" i="7"/>
  <c r="BD1819" i="7"/>
  <c r="AV1819" i="7"/>
  <c r="BH1819" i="7" s="1"/>
  <c r="AT1819" i="7"/>
  <c r="AR1819" i="7"/>
  <c r="AL1819" i="7"/>
  <c r="AF1819" i="7"/>
  <c r="T1819" i="7"/>
  <c r="N1819" i="7"/>
  <c r="G1819" i="7"/>
  <c r="F1819" i="7"/>
  <c r="BL1817" i="7"/>
  <c r="BD1817" i="7"/>
  <c r="AV1817" i="7"/>
  <c r="BH1817" i="7" s="1"/>
  <c r="AT1817" i="7"/>
  <c r="AR1817" i="7"/>
  <c r="AL1817" i="7"/>
  <c r="AF1817" i="7"/>
  <c r="T1817" i="7"/>
  <c r="N1817" i="7"/>
  <c r="G1817" i="7"/>
  <c r="F1817" i="7"/>
  <c r="BL1815" i="7"/>
  <c r="BD1815" i="7"/>
  <c r="AV1815" i="7"/>
  <c r="BH1815" i="7" s="1"/>
  <c r="AT1815" i="7"/>
  <c r="AR1815" i="7"/>
  <c r="AL1815" i="7"/>
  <c r="AF1815" i="7"/>
  <c r="T1815" i="7"/>
  <c r="N1815" i="7"/>
  <c r="G1815" i="7"/>
  <c r="F1815" i="7"/>
  <c r="BL1813" i="7"/>
  <c r="BD1813" i="7"/>
  <c r="AV1813" i="7"/>
  <c r="BH1813" i="7" s="1"/>
  <c r="AT1813" i="7"/>
  <c r="AR1813" i="7"/>
  <c r="AL1813" i="7"/>
  <c r="AF1813" i="7"/>
  <c r="T1813" i="7"/>
  <c r="N1813" i="7"/>
  <c r="G1813" i="7"/>
  <c r="F1813" i="7"/>
  <c r="BL1811" i="7"/>
  <c r="BD1811" i="7"/>
  <c r="AV1811" i="7"/>
  <c r="BH1811" i="7" s="1"/>
  <c r="AT1811" i="7"/>
  <c r="AR1811" i="7"/>
  <c r="AL1811" i="7"/>
  <c r="AF1811" i="7"/>
  <c r="T1811" i="7"/>
  <c r="N1811" i="7"/>
  <c r="G1811" i="7"/>
  <c r="F1811" i="7"/>
  <c r="BL1809" i="7"/>
  <c r="BD1809" i="7"/>
  <c r="AV1809" i="7"/>
  <c r="BH1809" i="7" s="1"/>
  <c r="AT1809" i="7"/>
  <c r="AR1809" i="7"/>
  <c r="AL1809" i="7"/>
  <c r="AF1809" i="7"/>
  <c r="T1809" i="7"/>
  <c r="N1809" i="7"/>
  <c r="G1809" i="7"/>
  <c r="F1809" i="7"/>
  <c r="BL1807" i="7"/>
  <c r="BD1807" i="7"/>
  <c r="AV1807" i="7"/>
  <c r="BH1807" i="7" s="1"/>
  <c r="AT1807" i="7"/>
  <c r="AR1807" i="7"/>
  <c r="AL1807" i="7"/>
  <c r="AF1807" i="7"/>
  <c r="T1807" i="7"/>
  <c r="N1807" i="7"/>
  <c r="G1807" i="7"/>
  <c r="F1807" i="7"/>
  <c r="BL1805" i="7"/>
  <c r="BD1805" i="7"/>
  <c r="AV1805" i="7"/>
  <c r="BH1805" i="7" s="1"/>
  <c r="AT1805" i="7"/>
  <c r="AR1805" i="7"/>
  <c r="AL1805" i="7"/>
  <c r="AF1805" i="7"/>
  <c r="T1805" i="7"/>
  <c r="N1805" i="7"/>
  <c r="G1805" i="7"/>
  <c r="F1805" i="7"/>
  <c r="BL1803" i="7"/>
  <c r="BD1803" i="7"/>
  <c r="AV1803" i="7"/>
  <c r="BH1803" i="7" s="1"/>
  <c r="AT1803" i="7"/>
  <c r="AR1803" i="7"/>
  <c r="AL1803" i="7"/>
  <c r="AF1803" i="7"/>
  <c r="T1803" i="7"/>
  <c r="N1803" i="7"/>
  <c r="G1803" i="7"/>
  <c r="F1803" i="7"/>
  <c r="BL1801" i="7"/>
  <c r="BD1801" i="7"/>
  <c r="AV1801" i="7"/>
  <c r="BH1801" i="7" s="1"/>
  <c r="AT1801" i="7"/>
  <c r="AR1801" i="7"/>
  <c r="AL1801" i="7"/>
  <c r="AF1801" i="7"/>
  <c r="T1801" i="7"/>
  <c r="N1801" i="7"/>
  <c r="G1801" i="7"/>
  <c r="F1801" i="7"/>
  <c r="BL1799" i="7"/>
  <c r="BD1799" i="7"/>
  <c r="AV1799" i="7"/>
  <c r="BH1799" i="7" s="1"/>
  <c r="AT1799" i="7"/>
  <c r="AR1799" i="7"/>
  <c r="AL1799" i="7"/>
  <c r="AF1799" i="7"/>
  <c r="T1799" i="7"/>
  <c r="N1799" i="7"/>
  <c r="G1799" i="7"/>
  <c r="F1799" i="7"/>
  <c r="BL1797" i="7"/>
  <c r="BD1797" i="7"/>
  <c r="AV1797" i="7"/>
  <c r="BH1797" i="7" s="1"/>
  <c r="AT1797" i="7"/>
  <c r="AR1797" i="7"/>
  <c r="AL1797" i="7"/>
  <c r="AF1797" i="7"/>
  <c r="T1797" i="7"/>
  <c r="N1797" i="7"/>
  <c r="G1797" i="7"/>
  <c r="F1797" i="7"/>
  <c r="BL1795" i="7"/>
  <c r="BD1795" i="7"/>
  <c r="AV1795" i="7"/>
  <c r="BH1795" i="7" s="1"/>
  <c r="AT1795" i="7"/>
  <c r="AR1795" i="7"/>
  <c r="AL1795" i="7"/>
  <c r="AF1795" i="7"/>
  <c r="T1795" i="7"/>
  <c r="N1795" i="7"/>
  <c r="G1795" i="7"/>
  <c r="F1795" i="7"/>
  <c r="BL1793" i="7"/>
  <c r="BD1793" i="7"/>
  <c r="AV1793" i="7"/>
  <c r="BH1793" i="7" s="1"/>
  <c r="AT1793" i="7"/>
  <c r="AR1793" i="7"/>
  <c r="AL1793" i="7"/>
  <c r="AF1793" i="7"/>
  <c r="T1793" i="7"/>
  <c r="N1793" i="7"/>
  <c r="G1793" i="7"/>
  <c r="F1793" i="7"/>
  <c r="BL1791" i="7"/>
  <c r="BD1791" i="7"/>
  <c r="AV1791" i="7"/>
  <c r="BH1791" i="7" s="1"/>
  <c r="AT1791" i="7"/>
  <c r="AR1791" i="7"/>
  <c r="AL1791" i="7"/>
  <c r="AF1791" i="7"/>
  <c r="T1791" i="7"/>
  <c r="N1791" i="7"/>
  <c r="G1791" i="7"/>
  <c r="F1791" i="7"/>
  <c r="BS1790" i="7"/>
  <c r="BS1789" i="7"/>
  <c r="BL1789" i="7"/>
  <c r="BD1789" i="7"/>
  <c r="AV1789" i="7"/>
  <c r="BH1789" i="7" s="1"/>
  <c r="AT1789" i="7"/>
  <c r="AR1789" i="7"/>
  <c r="AL1789" i="7"/>
  <c r="AF1789" i="7"/>
  <c r="T1789" i="7"/>
  <c r="N1789" i="7"/>
  <c r="G1789" i="7"/>
  <c r="F1789" i="7"/>
  <c r="BS1788" i="7"/>
  <c r="BS1787" i="7"/>
  <c r="BL1787" i="7"/>
  <c r="BD1787" i="7"/>
  <c r="AV1787" i="7"/>
  <c r="BH1787" i="7" s="1"/>
  <c r="AT1787" i="7"/>
  <c r="AR1787" i="7"/>
  <c r="AL1787" i="7"/>
  <c r="AF1787" i="7"/>
  <c r="T1787" i="7"/>
  <c r="N1787" i="7"/>
  <c r="G1787" i="7"/>
  <c r="F1787" i="7"/>
  <c r="BS1786" i="7"/>
  <c r="BS1785" i="7"/>
  <c r="BL1785" i="7"/>
  <c r="BD1785" i="7"/>
  <c r="AV1785" i="7"/>
  <c r="BH1785" i="7" s="1"/>
  <c r="AT1785" i="7"/>
  <c r="AR1785" i="7"/>
  <c r="AL1785" i="7"/>
  <c r="AF1785" i="7"/>
  <c r="T1785" i="7"/>
  <c r="N1785" i="7"/>
  <c r="G1785" i="7"/>
  <c r="F1785" i="7"/>
  <c r="BS1784" i="7"/>
  <c r="BS1783" i="7"/>
  <c r="BL1783" i="7"/>
  <c r="BD1783" i="7"/>
  <c r="AV1783" i="7"/>
  <c r="BH1783" i="7" s="1"/>
  <c r="AT1783" i="7"/>
  <c r="AR1783" i="7"/>
  <c r="AL1783" i="7"/>
  <c r="AF1783" i="7"/>
  <c r="T1783" i="7"/>
  <c r="N1783" i="7"/>
  <c r="G1783" i="7"/>
  <c r="F1783" i="7"/>
  <c r="BS1782" i="7"/>
  <c r="BS1781" i="7"/>
  <c r="BL1781" i="7"/>
  <c r="BD1781" i="7"/>
  <c r="AV1781" i="7"/>
  <c r="BH1781" i="7" s="1"/>
  <c r="AT1781" i="7"/>
  <c r="AR1781" i="7"/>
  <c r="AL1781" i="7"/>
  <c r="AF1781" i="7"/>
  <c r="T1781" i="7"/>
  <c r="N1781" i="7"/>
  <c r="G1781" i="7"/>
  <c r="F1781" i="7"/>
  <c r="BR1776" i="7"/>
  <c r="BD1764" i="7"/>
  <c r="AV1764" i="7"/>
  <c r="BH1764" i="7" s="1"/>
  <c r="AT1764" i="7"/>
  <c r="AR1764" i="7"/>
  <c r="AL1764" i="7"/>
  <c r="AF1764" i="7"/>
  <c r="T1764" i="7"/>
  <c r="N1764" i="7"/>
  <c r="BB1762" i="7"/>
  <c r="AZ1762" i="7"/>
  <c r="AP1762" i="7"/>
  <c r="AN1762" i="7"/>
  <c r="AJ1762" i="7"/>
  <c r="AH1762" i="7"/>
  <c r="AD1762" i="7"/>
  <c r="AB1762" i="7"/>
  <c r="Z1762" i="7"/>
  <c r="X1762" i="7"/>
  <c r="V1762" i="7"/>
  <c r="R1762" i="7"/>
  <c r="P1762" i="7"/>
  <c r="L1762" i="7"/>
  <c r="J1762" i="7"/>
  <c r="BP1766" i="7" s="1"/>
  <c r="H1762" i="7"/>
  <c r="BL1760" i="7"/>
  <c r="BD1760" i="7"/>
  <c r="AV1760" i="7"/>
  <c r="BH1760" i="7" s="1"/>
  <c r="AT1760" i="7"/>
  <c r="AR1760" i="7"/>
  <c r="AL1760" i="7"/>
  <c r="AF1760" i="7"/>
  <c r="T1760" i="7"/>
  <c r="N1760" i="7"/>
  <c r="G1760" i="7"/>
  <c r="F1760" i="7"/>
  <c r="BL1758" i="7"/>
  <c r="BD1758" i="7"/>
  <c r="AV1758" i="7"/>
  <c r="BH1758" i="7" s="1"/>
  <c r="AT1758" i="7"/>
  <c r="AR1758" i="7"/>
  <c r="AL1758" i="7"/>
  <c r="AF1758" i="7"/>
  <c r="T1758" i="7"/>
  <c r="N1758" i="7"/>
  <c r="G1758" i="7"/>
  <c r="F1758" i="7"/>
  <c r="BL1756" i="7"/>
  <c r="BD1756" i="7"/>
  <c r="AV1756" i="7"/>
  <c r="BH1756" i="7" s="1"/>
  <c r="AT1756" i="7"/>
  <c r="AR1756" i="7"/>
  <c r="AL1756" i="7"/>
  <c r="AF1756" i="7"/>
  <c r="T1756" i="7"/>
  <c r="N1756" i="7"/>
  <c r="G1756" i="7"/>
  <c r="F1756" i="7"/>
  <c r="BL1754" i="7"/>
  <c r="BD1754" i="7"/>
  <c r="AV1754" i="7"/>
  <c r="BH1754" i="7" s="1"/>
  <c r="AT1754" i="7"/>
  <c r="AR1754" i="7"/>
  <c r="AL1754" i="7"/>
  <c r="AF1754" i="7"/>
  <c r="T1754" i="7"/>
  <c r="N1754" i="7"/>
  <c r="G1754" i="7"/>
  <c r="F1754" i="7"/>
  <c r="BL1752" i="7"/>
  <c r="BD1752" i="7"/>
  <c r="AV1752" i="7"/>
  <c r="BH1752" i="7" s="1"/>
  <c r="AT1752" i="7"/>
  <c r="AR1752" i="7"/>
  <c r="AL1752" i="7"/>
  <c r="AF1752" i="7"/>
  <c r="T1752" i="7"/>
  <c r="N1752" i="7"/>
  <c r="G1752" i="7"/>
  <c r="F1752" i="7"/>
  <c r="BL1750" i="7"/>
  <c r="BD1750" i="7"/>
  <c r="AV1750" i="7"/>
  <c r="BH1750" i="7" s="1"/>
  <c r="AT1750" i="7"/>
  <c r="AR1750" i="7"/>
  <c r="AL1750" i="7"/>
  <c r="AF1750" i="7"/>
  <c r="T1750" i="7"/>
  <c r="N1750" i="7"/>
  <c r="G1750" i="7"/>
  <c r="F1750" i="7"/>
  <c r="BL1748" i="7"/>
  <c r="BD1748" i="7"/>
  <c r="AV1748" i="7"/>
  <c r="BH1748" i="7" s="1"/>
  <c r="AT1748" i="7"/>
  <c r="AR1748" i="7"/>
  <c r="AL1748" i="7"/>
  <c r="AF1748" i="7"/>
  <c r="T1748" i="7"/>
  <c r="N1748" i="7"/>
  <c r="G1748" i="7"/>
  <c r="F1748" i="7"/>
  <c r="BL1746" i="7"/>
  <c r="BD1746" i="7"/>
  <c r="AV1746" i="7"/>
  <c r="BH1746" i="7" s="1"/>
  <c r="AT1746" i="7"/>
  <c r="AR1746" i="7"/>
  <c r="AL1746" i="7"/>
  <c r="AF1746" i="7"/>
  <c r="T1746" i="7"/>
  <c r="N1746" i="7"/>
  <c r="G1746" i="7"/>
  <c r="F1746" i="7"/>
  <c r="BL1744" i="7"/>
  <c r="BD1744" i="7"/>
  <c r="AV1744" i="7"/>
  <c r="BH1744" i="7" s="1"/>
  <c r="AT1744" i="7"/>
  <c r="AR1744" i="7"/>
  <c r="AL1744" i="7"/>
  <c r="AF1744" i="7"/>
  <c r="T1744" i="7"/>
  <c r="N1744" i="7"/>
  <c r="G1744" i="7"/>
  <c r="F1744" i="7"/>
  <c r="BL1742" i="7"/>
  <c r="BD1742" i="7"/>
  <c r="AV1742" i="7"/>
  <c r="BH1742" i="7" s="1"/>
  <c r="AT1742" i="7"/>
  <c r="AR1742" i="7"/>
  <c r="AL1742" i="7"/>
  <c r="AF1742" i="7"/>
  <c r="T1742" i="7"/>
  <c r="N1742" i="7"/>
  <c r="G1742" i="7"/>
  <c r="F1742" i="7"/>
  <c r="BL1740" i="7"/>
  <c r="BD1740" i="7"/>
  <c r="AV1740" i="7"/>
  <c r="BH1740" i="7" s="1"/>
  <c r="AT1740" i="7"/>
  <c r="AR1740" i="7"/>
  <c r="AL1740" i="7"/>
  <c r="AF1740" i="7"/>
  <c r="T1740" i="7"/>
  <c r="N1740" i="7"/>
  <c r="G1740" i="7"/>
  <c r="F1740" i="7"/>
  <c r="BL1738" i="7"/>
  <c r="BD1738" i="7"/>
  <c r="AV1738" i="7"/>
  <c r="BH1738" i="7" s="1"/>
  <c r="AT1738" i="7"/>
  <c r="AR1738" i="7"/>
  <c r="AL1738" i="7"/>
  <c r="AF1738" i="7"/>
  <c r="T1738" i="7"/>
  <c r="N1738" i="7"/>
  <c r="G1738" i="7"/>
  <c r="F1738" i="7"/>
  <c r="BL1736" i="7"/>
  <c r="BD1736" i="7"/>
  <c r="AV1736" i="7"/>
  <c r="BH1736" i="7" s="1"/>
  <c r="AT1736" i="7"/>
  <c r="AR1736" i="7"/>
  <c r="AL1736" i="7"/>
  <c r="AF1736" i="7"/>
  <c r="T1736" i="7"/>
  <c r="N1736" i="7"/>
  <c r="G1736" i="7"/>
  <c r="F1736" i="7"/>
  <c r="BL1734" i="7"/>
  <c r="BD1734" i="7"/>
  <c r="AV1734" i="7"/>
  <c r="BH1734" i="7" s="1"/>
  <c r="AT1734" i="7"/>
  <c r="AR1734" i="7"/>
  <c r="AL1734" i="7"/>
  <c r="AF1734" i="7"/>
  <c r="T1734" i="7"/>
  <c r="N1734" i="7"/>
  <c r="G1734" i="7"/>
  <c r="F1734" i="7"/>
  <c r="BL1732" i="7"/>
  <c r="BD1732" i="7"/>
  <c r="AV1732" i="7"/>
  <c r="BH1732" i="7" s="1"/>
  <c r="AT1732" i="7"/>
  <c r="AR1732" i="7"/>
  <c r="AL1732" i="7"/>
  <c r="AF1732" i="7"/>
  <c r="T1732" i="7"/>
  <c r="N1732" i="7"/>
  <c r="G1732" i="7"/>
  <c r="F1732" i="7"/>
  <c r="BS1731" i="7"/>
  <c r="BS1730" i="7"/>
  <c r="BL1730" i="7"/>
  <c r="BD1730" i="7"/>
  <c r="AV1730" i="7"/>
  <c r="BH1730" i="7" s="1"/>
  <c r="AT1730" i="7"/>
  <c r="AR1730" i="7"/>
  <c r="AL1730" i="7"/>
  <c r="AF1730" i="7"/>
  <c r="T1730" i="7"/>
  <c r="N1730" i="7"/>
  <c r="G1730" i="7"/>
  <c r="F1730" i="7"/>
  <c r="BS1729" i="7"/>
  <c r="BS1728" i="7"/>
  <c r="BL1728" i="7"/>
  <c r="BD1728" i="7"/>
  <c r="AV1728" i="7"/>
  <c r="BH1728" i="7" s="1"/>
  <c r="AT1728" i="7"/>
  <c r="AR1728" i="7"/>
  <c r="AL1728" i="7"/>
  <c r="AF1728" i="7"/>
  <c r="T1728" i="7"/>
  <c r="N1728" i="7"/>
  <c r="G1728" i="7"/>
  <c r="F1728" i="7"/>
  <c r="BS1727" i="7"/>
  <c r="BS1726" i="7"/>
  <c r="BL1726" i="7"/>
  <c r="BD1726" i="7"/>
  <c r="AV1726" i="7"/>
  <c r="BH1726" i="7" s="1"/>
  <c r="AT1726" i="7"/>
  <c r="AR1726" i="7"/>
  <c r="AL1726" i="7"/>
  <c r="AF1726" i="7"/>
  <c r="T1726" i="7"/>
  <c r="N1726" i="7"/>
  <c r="G1726" i="7"/>
  <c r="F1726" i="7"/>
  <c r="BS1725" i="7"/>
  <c r="BS1724" i="7"/>
  <c r="BL1724" i="7"/>
  <c r="BD1724" i="7"/>
  <c r="AV1724" i="7"/>
  <c r="BH1724" i="7" s="1"/>
  <c r="AT1724" i="7"/>
  <c r="AR1724" i="7"/>
  <c r="AL1724" i="7"/>
  <c r="AF1724" i="7"/>
  <c r="T1724" i="7"/>
  <c r="N1724" i="7"/>
  <c r="G1724" i="7"/>
  <c r="F1724" i="7"/>
  <c r="BS1723" i="7"/>
  <c r="BS1722" i="7"/>
  <c r="BL1722" i="7"/>
  <c r="BD1722" i="7"/>
  <c r="AV1722" i="7"/>
  <c r="BH1722" i="7" s="1"/>
  <c r="AT1722" i="7"/>
  <c r="AR1722" i="7"/>
  <c r="AL1722" i="7"/>
  <c r="AF1722" i="7"/>
  <c r="T1722" i="7"/>
  <c r="N1722" i="7"/>
  <c r="G1722" i="7"/>
  <c r="F1722" i="7"/>
  <c r="BR1717" i="7"/>
  <c r="BD1705" i="7"/>
  <c r="AV1705" i="7"/>
  <c r="BH1705" i="7" s="1"/>
  <c r="AT1705" i="7"/>
  <c r="AR1705" i="7"/>
  <c r="AL1705" i="7"/>
  <c r="AF1705" i="7"/>
  <c r="T1705" i="7"/>
  <c r="N1705" i="7"/>
  <c r="BB1703" i="7"/>
  <c r="AZ1703" i="7"/>
  <c r="AP1703" i="7"/>
  <c r="AN1703" i="7"/>
  <c r="AR1703" i="7" s="1"/>
  <c r="AJ1703" i="7"/>
  <c r="AH1703" i="7"/>
  <c r="AL1703" i="7" s="1"/>
  <c r="AD1703" i="7"/>
  <c r="AV1703" i="7" s="1"/>
  <c r="BH1703" i="7" s="1"/>
  <c r="AB1703" i="7"/>
  <c r="Z1703" i="7"/>
  <c r="X1703" i="7"/>
  <c r="V1703" i="7"/>
  <c r="R1703" i="7"/>
  <c r="P1703" i="7"/>
  <c r="L1703" i="7"/>
  <c r="J1703" i="7"/>
  <c r="BP1707" i="7" s="1"/>
  <c r="H1703" i="7"/>
  <c r="BL1701" i="7"/>
  <c r="BD1701" i="7"/>
  <c r="AV1701" i="7"/>
  <c r="BH1701" i="7" s="1"/>
  <c r="AT1701" i="7"/>
  <c r="AR1701" i="7"/>
  <c r="AL1701" i="7"/>
  <c r="AF1701" i="7"/>
  <c r="T1701" i="7"/>
  <c r="N1701" i="7"/>
  <c r="G1701" i="7"/>
  <c r="F1701" i="7"/>
  <c r="BL1699" i="7"/>
  <c r="BD1699" i="7"/>
  <c r="AV1699" i="7"/>
  <c r="BH1699" i="7" s="1"/>
  <c r="AT1699" i="7"/>
  <c r="AR1699" i="7"/>
  <c r="AL1699" i="7"/>
  <c r="AF1699" i="7"/>
  <c r="T1699" i="7"/>
  <c r="N1699" i="7"/>
  <c r="G1699" i="7"/>
  <c r="F1699" i="7"/>
  <c r="BL1697" i="7"/>
  <c r="BD1697" i="7"/>
  <c r="AV1697" i="7"/>
  <c r="BH1697" i="7" s="1"/>
  <c r="AT1697" i="7"/>
  <c r="AR1697" i="7"/>
  <c r="AL1697" i="7"/>
  <c r="AF1697" i="7"/>
  <c r="T1697" i="7"/>
  <c r="N1697" i="7"/>
  <c r="G1697" i="7"/>
  <c r="F1697" i="7"/>
  <c r="BL1695" i="7"/>
  <c r="BD1695" i="7"/>
  <c r="AV1695" i="7"/>
  <c r="BH1695" i="7" s="1"/>
  <c r="AT1695" i="7"/>
  <c r="AR1695" i="7"/>
  <c r="AL1695" i="7"/>
  <c r="AF1695" i="7"/>
  <c r="T1695" i="7"/>
  <c r="N1695" i="7"/>
  <c r="G1695" i="7"/>
  <c r="F1695" i="7"/>
  <c r="BL1693" i="7"/>
  <c r="BD1693" i="7"/>
  <c r="AV1693" i="7"/>
  <c r="BH1693" i="7" s="1"/>
  <c r="AT1693" i="7"/>
  <c r="AR1693" i="7"/>
  <c r="AL1693" i="7"/>
  <c r="AF1693" i="7"/>
  <c r="T1693" i="7"/>
  <c r="N1693" i="7"/>
  <c r="G1693" i="7"/>
  <c r="F1693" i="7"/>
  <c r="BL1691" i="7"/>
  <c r="BD1691" i="7"/>
  <c r="AV1691" i="7"/>
  <c r="BH1691" i="7" s="1"/>
  <c r="AT1691" i="7"/>
  <c r="AR1691" i="7"/>
  <c r="AL1691" i="7"/>
  <c r="AF1691" i="7"/>
  <c r="T1691" i="7"/>
  <c r="N1691" i="7"/>
  <c r="G1691" i="7"/>
  <c r="F1691" i="7"/>
  <c r="BL1689" i="7"/>
  <c r="BD1689" i="7"/>
  <c r="AV1689" i="7"/>
  <c r="BH1689" i="7" s="1"/>
  <c r="AT1689" i="7"/>
  <c r="AR1689" i="7"/>
  <c r="AL1689" i="7"/>
  <c r="AF1689" i="7"/>
  <c r="T1689" i="7"/>
  <c r="N1689" i="7"/>
  <c r="G1689" i="7"/>
  <c r="F1689" i="7"/>
  <c r="BL1687" i="7"/>
  <c r="BD1687" i="7"/>
  <c r="AV1687" i="7"/>
  <c r="BH1687" i="7" s="1"/>
  <c r="AT1687" i="7"/>
  <c r="AR1687" i="7"/>
  <c r="AL1687" i="7"/>
  <c r="AF1687" i="7"/>
  <c r="T1687" i="7"/>
  <c r="N1687" i="7"/>
  <c r="G1687" i="7"/>
  <c r="F1687" i="7"/>
  <c r="BL1685" i="7"/>
  <c r="BD1685" i="7"/>
  <c r="AV1685" i="7"/>
  <c r="BH1685" i="7" s="1"/>
  <c r="AT1685" i="7"/>
  <c r="AR1685" i="7"/>
  <c r="AL1685" i="7"/>
  <c r="AF1685" i="7"/>
  <c r="T1685" i="7"/>
  <c r="N1685" i="7"/>
  <c r="G1685" i="7"/>
  <c r="F1685" i="7"/>
  <c r="BL1683" i="7"/>
  <c r="BD1683" i="7"/>
  <c r="AV1683" i="7"/>
  <c r="BH1683" i="7" s="1"/>
  <c r="AT1683" i="7"/>
  <c r="AR1683" i="7"/>
  <c r="AL1683" i="7"/>
  <c r="AF1683" i="7"/>
  <c r="T1683" i="7"/>
  <c r="N1683" i="7"/>
  <c r="G1683" i="7"/>
  <c r="F1683" i="7"/>
  <c r="BL1681" i="7"/>
  <c r="BD1681" i="7"/>
  <c r="AV1681" i="7"/>
  <c r="BH1681" i="7" s="1"/>
  <c r="AT1681" i="7"/>
  <c r="AR1681" i="7"/>
  <c r="AL1681" i="7"/>
  <c r="AF1681" i="7"/>
  <c r="T1681" i="7"/>
  <c r="N1681" i="7"/>
  <c r="G1681" i="7"/>
  <c r="F1681" i="7"/>
  <c r="BL1679" i="7"/>
  <c r="BD1679" i="7"/>
  <c r="AV1679" i="7"/>
  <c r="BH1679" i="7" s="1"/>
  <c r="AT1679" i="7"/>
  <c r="AR1679" i="7"/>
  <c r="AL1679" i="7"/>
  <c r="AF1679" i="7"/>
  <c r="T1679" i="7"/>
  <c r="N1679" i="7"/>
  <c r="G1679" i="7"/>
  <c r="F1679" i="7"/>
  <c r="BL1677" i="7"/>
  <c r="BD1677" i="7"/>
  <c r="AV1677" i="7"/>
  <c r="BH1677" i="7" s="1"/>
  <c r="AT1677" i="7"/>
  <c r="AR1677" i="7"/>
  <c r="AL1677" i="7"/>
  <c r="AF1677" i="7"/>
  <c r="T1677" i="7"/>
  <c r="N1677" i="7"/>
  <c r="G1677" i="7"/>
  <c r="F1677" i="7"/>
  <c r="BL1675" i="7"/>
  <c r="BD1675" i="7"/>
  <c r="AV1675" i="7"/>
  <c r="BH1675" i="7" s="1"/>
  <c r="AT1675" i="7"/>
  <c r="AR1675" i="7"/>
  <c r="AL1675" i="7"/>
  <c r="AF1675" i="7"/>
  <c r="T1675" i="7"/>
  <c r="N1675" i="7"/>
  <c r="G1675" i="7"/>
  <c r="F1675" i="7"/>
  <c r="BL1673" i="7"/>
  <c r="BD1673" i="7"/>
  <c r="AV1673" i="7"/>
  <c r="BH1673" i="7" s="1"/>
  <c r="AT1673" i="7"/>
  <c r="AR1673" i="7"/>
  <c r="AL1673" i="7"/>
  <c r="AF1673" i="7"/>
  <c r="T1673" i="7"/>
  <c r="N1673" i="7"/>
  <c r="G1673" i="7"/>
  <c r="F1673" i="7"/>
  <c r="BS1672" i="7"/>
  <c r="BS1671" i="7"/>
  <c r="BL1671" i="7"/>
  <c r="BD1671" i="7"/>
  <c r="AV1671" i="7"/>
  <c r="BH1671" i="7" s="1"/>
  <c r="AT1671" i="7"/>
  <c r="AR1671" i="7"/>
  <c r="AL1671" i="7"/>
  <c r="AF1671" i="7"/>
  <c r="T1671" i="7"/>
  <c r="N1671" i="7"/>
  <c r="G1671" i="7"/>
  <c r="F1671" i="7"/>
  <c r="BS1670" i="7"/>
  <c r="BS1669" i="7"/>
  <c r="BL1669" i="7"/>
  <c r="BD1669" i="7"/>
  <c r="AV1669" i="7"/>
  <c r="BH1669" i="7" s="1"/>
  <c r="AT1669" i="7"/>
  <c r="AR1669" i="7"/>
  <c r="AL1669" i="7"/>
  <c r="AF1669" i="7"/>
  <c r="T1669" i="7"/>
  <c r="N1669" i="7"/>
  <c r="G1669" i="7"/>
  <c r="F1669" i="7"/>
  <c r="BS1668" i="7"/>
  <c r="BS1667" i="7"/>
  <c r="BL1667" i="7"/>
  <c r="BD1667" i="7"/>
  <c r="AV1667" i="7"/>
  <c r="BH1667" i="7" s="1"/>
  <c r="AT1667" i="7"/>
  <c r="AR1667" i="7"/>
  <c r="AL1667" i="7"/>
  <c r="AF1667" i="7"/>
  <c r="T1667" i="7"/>
  <c r="N1667" i="7"/>
  <c r="G1667" i="7"/>
  <c r="F1667" i="7"/>
  <c r="BS1666" i="7"/>
  <c r="BS1665" i="7"/>
  <c r="BL1665" i="7"/>
  <c r="BD1665" i="7"/>
  <c r="AV1665" i="7"/>
  <c r="BH1665" i="7" s="1"/>
  <c r="AT1665" i="7"/>
  <c r="AR1665" i="7"/>
  <c r="AL1665" i="7"/>
  <c r="AF1665" i="7"/>
  <c r="T1665" i="7"/>
  <c r="N1665" i="7"/>
  <c r="G1665" i="7"/>
  <c r="F1665" i="7"/>
  <c r="BS1664" i="7"/>
  <c r="BS1663" i="7"/>
  <c r="BL1663" i="7"/>
  <c r="BD1663" i="7"/>
  <c r="AV1663" i="7"/>
  <c r="BH1663" i="7" s="1"/>
  <c r="AT1663" i="7"/>
  <c r="AR1663" i="7"/>
  <c r="AL1663" i="7"/>
  <c r="AF1663" i="7"/>
  <c r="T1663" i="7"/>
  <c r="N1663" i="7"/>
  <c r="G1663" i="7"/>
  <c r="F1663" i="7"/>
  <c r="BR1658" i="7"/>
  <c r="BD1646" i="7"/>
  <c r="AV1646" i="7"/>
  <c r="BH1646" i="7" s="1"/>
  <c r="AT1646" i="7"/>
  <c r="AR1646" i="7"/>
  <c r="AL1646" i="7"/>
  <c r="AF1646" i="7"/>
  <c r="T1646" i="7"/>
  <c r="N1646" i="7"/>
  <c r="BB1644" i="7"/>
  <c r="AZ1644" i="7"/>
  <c r="AP1644" i="7"/>
  <c r="AN1644" i="7"/>
  <c r="AR1644" i="7" s="1"/>
  <c r="AJ1644" i="7"/>
  <c r="AH1644" i="7"/>
  <c r="AL1644" i="7" s="1"/>
  <c r="AD1644" i="7"/>
  <c r="AV1644" i="7" s="1"/>
  <c r="BH1644" i="7" s="1"/>
  <c r="AB1644" i="7"/>
  <c r="AT1644" i="7" s="1"/>
  <c r="Z1644" i="7"/>
  <c r="X1644" i="7"/>
  <c r="V1644" i="7"/>
  <c r="R1644" i="7"/>
  <c r="P1644" i="7"/>
  <c r="L1644" i="7"/>
  <c r="BR1648" i="7" s="1"/>
  <c r="J1644" i="7"/>
  <c r="BP1648" i="7" s="1"/>
  <c r="H1644" i="7"/>
  <c r="BL1642" i="7"/>
  <c r="BD1642" i="7"/>
  <c r="AV1642" i="7"/>
  <c r="BH1642" i="7" s="1"/>
  <c r="AT1642" i="7"/>
  <c r="AR1642" i="7"/>
  <c r="AL1642" i="7"/>
  <c r="AF1642" i="7"/>
  <c r="T1642" i="7"/>
  <c r="N1642" i="7"/>
  <c r="G1642" i="7"/>
  <c r="F1642" i="7"/>
  <c r="BL1640" i="7"/>
  <c r="BD1640" i="7"/>
  <c r="AV1640" i="7"/>
  <c r="BH1640" i="7" s="1"/>
  <c r="AT1640" i="7"/>
  <c r="AR1640" i="7"/>
  <c r="AL1640" i="7"/>
  <c r="AF1640" i="7"/>
  <c r="T1640" i="7"/>
  <c r="N1640" i="7"/>
  <c r="G1640" i="7"/>
  <c r="F1640" i="7"/>
  <c r="BL1638" i="7"/>
  <c r="BD1638" i="7"/>
  <c r="AV1638" i="7"/>
  <c r="BH1638" i="7" s="1"/>
  <c r="AT1638" i="7"/>
  <c r="AR1638" i="7"/>
  <c r="AL1638" i="7"/>
  <c r="AF1638" i="7"/>
  <c r="T1638" i="7"/>
  <c r="N1638" i="7"/>
  <c r="G1638" i="7"/>
  <c r="F1638" i="7"/>
  <c r="BL1636" i="7"/>
  <c r="BD1636" i="7"/>
  <c r="AV1636" i="7"/>
  <c r="BH1636" i="7" s="1"/>
  <c r="AT1636" i="7"/>
  <c r="AR1636" i="7"/>
  <c r="AL1636" i="7"/>
  <c r="AF1636" i="7"/>
  <c r="T1636" i="7"/>
  <c r="N1636" i="7"/>
  <c r="G1636" i="7"/>
  <c r="F1636" i="7"/>
  <c r="BL1634" i="7"/>
  <c r="BD1634" i="7"/>
  <c r="AV1634" i="7"/>
  <c r="BH1634" i="7" s="1"/>
  <c r="AT1634" i="7"/>
  <c r="AR1634" i="7"/>
  <c r="AL1634" i="7"/>
  <c r="AF1634" i="7"/>
  <c r="T1634" i="7"/>
  <c r="N1634" i="7"/>
  <c r="G1634" i="7"/>
  <c r="F1634" i="7"/>
  <c r="BL1632" i="7"/>
  <c r="BD1632" i="7"/>
  <c r="AV1632" i="7"/>
  <c r="BH1632" i="7" s="1"/>
  <c r="AT1632" i="7"/>
  <c r="AR1632" i="7"/>
  <c r="AL1632" i="7"/>
  <c r="AF1632" i="7"/>
  <c r="T1632" i="7"/>
  <c r="N1632" i="7"/>
  <c r="G1632" i="7"/>
  <c r="F1632" i="7"/>
  <c r="BL1630" i="7"/>
  <c r="BD1630" i="7"/>
  <c r="AV1630" i="7"/>
  <c r="BH1630" i="7" s="1"/>
  <c r="AT1630" i="7"/>
  <c r="AR1630" i="7"/>
  <c r="AL1630" i="7"/>
  <c r="AF1630" i="7"/>
  <c r="T1630" i="7"/>
  <c r="N1630" i="7"/>
  <c r="G1630" i="7"/>
  <c r="F1630" i="7"/>
  <c r="BL1628" i="7"/>
  <c r="BD1628" i="7"/>
  <c r="AV1628" i="7"/>
  <c r="BH1628" i="7" s="1"/>
  <c r="AT1628" i="7"/>
  <c r="AR1628" i="7"/>
  <c r="AL1628" i="7"/>
  <c r="AF1628" i="7"/>
  <c r="T1628" i="7"/>
  <c r="N1628" i="7"/>
  <c r="G1628" i="7"/>
  <c r="F1628" i="7"/>
  <c r="BL1626" i="7"/>
  <c r="BD1626" i="7"/>
  <c r="AV1626" i="7"/>
  <c r="BH1626" i="7" s="1"/>
  <c r="AT1626" i="7"/>
  <c r="AR1626" i="7"/>
  <c r="AL1626" i="7"/>
  <c r="AF1626" i="7"/>
  <c r="T1626" i="7"/>
  <c r="N1626" i="7"/>
  <c r="G1626" i="7"/>
  <c r="F1626" i="7"/>
  <c r="BL1624" i="7"/>
  <c r="BD1624" i="7"/>
  <c r="AV1624" i="7"/>
  <c r="BH1624" i="7" s="1"/>
  <c r="AT1624" i="7"/>
  <c r="AR1624" i="7"/>
  <c r="AL1624" i="7"/>
  <c r="AF1624" i="7"/>
  <c r="T1624" i="7"/>
  <c r="N1624" i="7"/>
  <c r="G1624" i="7"/>
  <c r="F1624" i="7"/>
  <c r="BL1622" i="7"/>
  <c r="BD1622" i="7"/>
  <c r="AV1622" i="7"/>
  <c r="BH1622" i="7" s="1"/>
  <c r="AT1622" i="7"/>
  <c r="AR1622" i="7"/>
  <c r="AL1622" i="7"/>
  <c r="AF1622" i="7"/>
  <c r="T1622" i="7"/>
  <c r="N1622" i="7"/>
  <c r="G1622" i="7"/>
  <c r="F1622" i="7"/>
  <c r="BL1620" i="7"/>
  <c r="BD1620" i="7"/>
  <c r="AV1620" i="7"/>
  <c r="BH1620" i="7" s="1"/>
  <c r="AT1620" i="7"/>
  <c r="AR1620" i="7"/>
  <c r="AL1620" i="7"/>
  <c r="AF1620" i="7"/>
  <c r="T1620" i="7"/>
  <c r="N1620" i="7"/>
  <c r="G1620" i="7"/>
  <c r="F1620" i="7"/>
  <c r="BL1618" i="7"/>
  <c r="BD1618" i="7"/>
  <c r="AV1618" i="7"/>
  <c r="BH1618" i="7" s="1"/>
  <c r="AT1618" i="7"/>
  <c r="AR1618" i="7"/>
  <c r="AL1618" i="7"/>
  <c r="AF1618" i="7"/>
  <c r="T1618" i="7"/>
  <c r="N1618" i="7"/>
  <c r="G1618" i="7"/>
  <c r="F1618" i="7"/>
  <c r="BL1616" i="7"/>
  <c r="BD1616" i="7"/>
  <c r="AV1616" i="7"/>
  <c r="AT1616" i="7"/>
  <c r="AR1616" i="7"/>
  <c r="AL1616" i="7"/>
  <c r="AF1616" i="7"/>
  <c r="T1616" i="7"/>
  <c r="N1616" i="7"/>
  <c r="G1616" i="7"/>
  <c r="F1616" i="7"/>
  <c r="BL1614" i="7"/>
  <c r="BD1614" i="7"/>
  <c r="AV1614" i="7"/>
  <c r="BH1614" i="7" s="1"/>
  <c r="AT1614" i="7"/>
  <c r="AR1614" i="7"/>
  <c r="AL1614" i="7"/>
  <c r="AF1614" i="7"/>
  <c r="T1614" i="7"/>
  <c r="N1614" i="7"/>
  <c r="G1614" i="7"/>
  <c r="F1614" i="7"/>
  <c r="BS1613" i="7"/>
  <c r="BS1612" i="7"/>
  <c r="BL1612" i="7"/>
  <c r="BD1612" i="7"/>
  <c r="AV1612" i="7"/>
  <c r="BH1612" i="7" s="1"/>
  <c r="AT1612" i="7"/>
  <c r="AR1612" i="7"/>
  <c r="AL1612" i="7"/>
  <c r="AF1612" i="7"/>
  <c r="T1612" i="7"/>
  <c r="N1612" i="7"/>
  <c r="G1612" i="7"/>
  <c r="F1612" i="7"/>
  <c r="BS1611" i="7"/>
  <c r="BS1610" i="7"/>
  <c r="BL1610" i="7"/>
  <c r="BD1610" i="7"/>
  <c r="AV1610" i="7"/>
  <c r="BH1610" i="7" s="1"/>
  <c r="AT1610" i="7"/>
  <c r="AR1610" i="7"/>
  <c r="AL1610" i="7"/>
  <c r="AF1610" i="7"/>
  <c r="T1610" i="7"/>
  <c r="N1610" i="7"/>
  <c r="G1610" i="7"/>
  <c r="F1610" i="7"/>
  <c r="BS1609" i="7"/>
  <c r="BS1608" i="7"/>
  <c r="BL1608" i="7"/>
  <c r="BD1608" i="7"/>
  <c r="AV1608" i="7"/>
  <c r="BH1608" i="7" s="1"/>
  <c r="AT1608" i="7"/>
  <c r="AR1608" i="7"/>
  <c r="AL1608" i="7"/>
  <c r="AF1608" i="7"/>
  <c r="T1608" i="7"/>
  <c r="N1608" i="7"/>
  <c r="G1608" i="7"/>
  <c r="F1608" i="7"/>
  <c r="BS1607" i="7"/>
  <c r="BS1606" i="7"/>
  <c r="BL1606" i="7"/>
  <c r="BD1606" i="7"/>
  <c r="AV1606" i="7"/>
  <c r="BH1606" i="7" s="1"/>
  <c r="AT1606" i="7"/>
  <c r="AR1606" i="7"/>
  <c r="AL1606" i="7"/>
  <c r="AF1606" i="7"/>
  <c r="T1606" i="7"/>
  <c r="N1606" i="7"/>
  <c r="G1606" i="7"/>
  <c r="F1606" i="7"/>
  <c r="BS1605" i="7"/>
  <c r="BS1604" i="7"/>
  <c r="BL1604" i="7"/>
  <c r="BD1604" i="7"/>
  <c r="AV1604" i="7"/>
  <c r="BH1604" i="7" s="1"/>
  <c r="AT1604" i="7"/>
  <c r="AR1604" i="7"/>
  <c r="AL1604" i="7"/>
  <c r="AF1604" i="7"/>
  <c r="T1604" i="7"/>
  <c r="N1604" i="7"/>
  <c r="G1604" i="7"/>
  <c r="F1604" i="7"/>
  <c r="BR1599" i="7"/>
  <c r="BD1587" i="7"/>
  <c r="AV1587" i="7"/>
  <c r="BH1587" i="7" s="1"/>
  <c r="AT1587" i="7"/>
  <c r="AR1587" i="7"/>
  <c r="AL1587" i="7"/>
  <c r="AF1587" i="7"/>
  <c r="T1587" i="7"/>
  <c r="N1587" i="7"/>
  <c r="BB1585" i="7"/>
  <c r="AZ1585" i="7"/>
  <c r="AP1585" i="7"/>
  <c r="AN1585" i="7"/>
  <c r="AJ1585" i="7"/>
  <c r="AH1585" i="7"/>
  <c r="AD1585" i="7"/>
  <c r="AB1585" i="7"/>
  <c r="AT1585" i="7" s="1"/>
  <c r="Z1585" i="7"/>
  <c r="X1585" i="7"/>
  <c r="V1585" i="7"/>
  <c r="R1585" i="7"/>
  <c r="P1585" i="7"/>
  <c r="L1585" i="7"/>
  <c r="J1585" i="7"/>
  <c r="BP1589" i="7" s="1"/>
  <c r="H1585" i="7"/>
  <c r="BL1583" i="7"/>
  <c r="BD1583" i="7"/>
  <c r="AV1583" i="7"/>
  <c r="BH1583" i="7" s="1"/>
  <c r="AT1583" i="7"/>
  <c r="AR1583" i="7"/>
  <c r="AL1583" i="7"/>
  <c r="AF1583" i="7"/>
  <c r="T1583" i="7"/>
  <c r="N1583" i="7"/>
  <c r="G1583" i="7"/>
  <c r="F1583" i="7"/>
  <c r="BL1581" i="7"/>
  <c r="BD1581" i="7"/>
  <c r="AV1581" i="7"/>
  <c r="BH1581" i="7" s="1"/>
  <c r="AT1581" i="7"/>
  <c r="AR1581" i="7"/>
  <c r="AL1581" i="7"/>
  <c r="AF1581" i="7"/>
  <c r="T1581" i="7"/>
  <c r="N1581" i="7"/>
  <c r="G1581" i="7"/>
  <c r="F1581" i="7"/>
  <c r="BL1579" i="7"/>
  <c r="BD1579" i="7"/>
  <c r="AV1579" i="7"/>
  <c r="BH1579" i="7" s="1"/>
  <c r="AT1579" i="7"/>
  <c r="AR1579" i="7"/>
  <c r="AL1579" i="7"/>
  <c r="AF1579" i="7"/>
  <c r="T1579" i="7"/>
  <c r="N1579" i="7"/>
  <c r="G1579" i="7"/>
  <c r="F1579" i="7"/>
  <c r="BL1577" i="7"/>
  <c r="BD1577" i="7"/>
  <c r="AV1577" i="7"/>
  <c r="BH1577" i="7" s="1"/>
  <c r="AT1577" i="7"/>
  <c r="AR1577" i="7"/>
  <c r="AL1577" i="7"/>
  <c r="AF1577" i="7"/>
  <c r="T1577" i="7"/>
  <c r="N1577" i="7"/>
  <c r="G1577" i="7"/>
  <c r="F1577" i="7"/>
  <c r="BL1575" i="7"/>
  <c r="BD1575" i="7"/>
  <c r="AV1575" i="7"/>
  <c r="BH1575" i="7" s="1"/>
  <c r="AT1575" i="7"/>
  <c r="AR1575" i="7"/>
  <c r="AL1575" i="7"/>
  <c r="AF1575" i="7"/>
  <c r="T1575" i="7"/>
  <c r="N1575" i="7"/>
  <c r="G1575" i="7"/>
  <c r="F1575" i="7"/>
  <c r="BL1573" i="7"/>
  <c r="BD1573" i="7"/>
  <c r="AV1573" i="7"/>
  <c r="BH1573" i="7" s="1"/>
  <c r="AT1573" i="7"/>
  <c r="AR1573" i="7"/>
  <c r="AL1573" i="7"/>
  <c r="AF1573" i="7"/>
  <c r="T1573" i="7"/>
  <c r="N1573" i="7"/>
  <c r="G1573" i="7"/>
  <c r="F1573" i="7"/>
  <c r="BL1571" i="7"/>
  <c r="BD1571" i="7"/>
  <c r="AV1571" i="7"/>
  <c r="BH1571" i="7" s="1"/>
  <c r="AT1571" i="7"/>
  <c r="AR1571" i="7"/>
  <c r="AL1571" i="7"/>
  <c r="AF1571" i="7"/>
  <c r="T1571" i="7"/>
  <c r="N1571" i="7"/>
  <c r="G1571" i="7"/>
  <c r="F1571" i="7"/>
  <c r="BL1569" i="7"/>
  <c r="BD1569" i="7"/>
  <c r="AV1569" i="7"/>
  <c r="BH1569" i="7" s="1"/>
  <c r="AT1569" i="7"/>
  <c r="AR1569" i="7"/>
  <c r="AL1569" i="7"/>
  <c r="AF1569" i="7"/>
  <c r="T1569" i="7"/>
  <c r="N1569" i="7"/>
  <c r="G1569" i="7"/>
  <c r="F1569" i="7"/>
  <c r="BL1567" i="7"/>
  <c r="BD1567" i="7"/>
  <c r="AV1567" i="7"/>
  <c r="BH1567" i="7" s="1"/>
  <c r="AT1567" i="7"/>
  <c r="AR1567" i="7"/>
  <c r="AL1567" i="7"/>
  <c r="AF1567" i="7"/>
  <c r="T1567" i="7"/>
  <c r="N1567" i="7"/>
  <c r="G1567" i="7"/>
  <c r="F1567" i="7"/>
  <c r="BL1565" i="7"/>
  <c r="BD1565" i="7"/>
  <c r="AV1565" i="7"/>
  <c r="BH1565" i="7" s="1"/>
  <c r="AT1565" i="7"/>
  <c r="AR1565" i="7"/>
  <c r="AL1565" i="7"/>
  <c r="AF1565" i="7"/>
  <c r="T1565" i="7"/>
  <c r="N1565" i="7"/>
  <c r="G1565" i="7"/>
  <c r="F1565" i="7"/>
  <c r="BL1563" i="7"/>
  <c r="BD1563" i="7"/>
  <c r="AV1563" i="7"/>
  <c r="BH1563" i="7" s="1"/>
  <c r="AT1563" i="7"/>
  <c r="AR1563" i="7"/>
  <c r="AL1563" i="7"/>
  <c r="AF1563" i="7"/>
  <c r="T1563" i="7"/>
  <c r="N1563" i="7"/>
  <c r="G1563" i="7"/>
  <c r="F1563" i="7"/>
  <c r="BL1561" i="7"/>
  <c r="BD1561" i="7"/>
  <c r="AV1561" i="7"/>
  <c r="BH1561" i="7" s="1"/>
  <c r="AT1561" i="7"/>
  <c r="AR1561" i="7"/>
  <c r="AL1561" i="7"/>
  <c r="AF1561" i="7"/>
  <c r="T1561" i="7"/>
  <c r="N1561" i="7"/>
  <c r="G1561" i="7"/>
  <c r="F1561" i="7"/>
  <c r="BL1559" i="7"/>
  <c r="BD1559" i="7"/>
  <c r="AV1559" i="7"/>
  <c r="BH1559" i="7" s="1"/>
  <c r="AT1559" i="7"/>
  <c r="AR1559" i="7"/>
  <c r="AL1559" i="7"/>
  <c r="AF1559" i="7"/>
  <c r="T1559" i="7"/>
  <c r="N1559" i="7"/>
  <c r="G1559" i="7"/>
  <c r="F1559" i="7"/>
  <c r="BL1557" i="7"/>
  <c r="BD1557" i="7"/>
  <c r="AV1557" i="7"/>
  <c r="BH1557" i="7" s="1"/>
  <c r="AT1557" i="7"/>
  <c r="AR1557" i="7"/>
  <c r="AL1557" i="7"/>
  <c r="AF1557" i="7"/>
  <c r="T1557" i="7"/>
  <c r="N1557" i="7"/>
  <c r="G1557" i="7"/>
  <c r="F1557" i="7"/>
  <c r="BL1555" i="7"/>
  <c r="BD1555" i="7"/>
  <c r="AV1555" i="7"/>
  <c r="BH1555" i="7" s="1"/>
  <c r="AT1555" i="7"/>
  <c r="AR1555" i="7"/>
  <c r="AL1555" i="7"/>
  <c r="AF1555" i="7"/>
  <c r="T1555" i="7"/>
  <c r="N1555" i="7"/>
  <c r="G1555" i="7"/>
  <c r="F1555" i="7"/>
  <c r="BS1554" i="7"/>
  <c r="BS1553" i="7"/>
  <c r="BL1553" i="7"/>
  <c r="BD1553" i="7"/>
  <c r="AV1553" i="7"/>
  <c r="BH1553" i="7" s="1"/>
  <c r="AT1553" i="7"/>
  <c r="AR1553" i="7"/>
  <c r="AL1553" i="7"/>
  <c r="AF1553" i="7"/>
  <c r="T1553" i="7"/>
  <c r="N1553" i="7"/>
  <c r="G1553" i="7"/>
  <c r="F1553" i="7"/>
  <c r="BS1552" i="7"/>
  <c r="BS1551" i="7"/>
  <c r="BL1551" i="7"/>
  <c r="BD1551" i="7"/>
  <c r="AV1551" i="7"/>
  <c r="BH1551" i="7" s="1"/>
  <c r="AT1551" i="7"/>
  <c r="AR1551" i="7"/>
  <c r="AL1551" i="7"/>
  <c r="AF1551" i="7"/>
  <c r="T1551" i="7"/>
  <c r="N1551" i="7"/>
  <c r="G1551" i="7"/>
  <c r="F1551" i="7"/>
  <c r="BS1550" i="7"/>
  <c r="BS1549" i="7"/>
  <c r="BL1549" i="7"/>
  <c r="BD1549" i="7"/>
  <c r="AV1549" i="7"/>
  <c r="BH1549" i="7" s="1"/>
  <c r="AT1549" i="7"/>
  <c r="AR1549" i="7"/>
  <c r="AL1549" i="7"/>
  <c r="AF1549" i="7"/>
  <c r="T1549" i="7"/>
  <c r="N1549" i="7"/>
  <c r="G1549" i="7"/>
  <c r="F1549" i="7"/>
  <c r="BS1548" i="7"/>
  <c r="BS1547" i="7"/>
  <c r="BL1547" i="7"/>
  <c r="BD1547" i="7"/>
  <c r="AV1547" i="7"/>
  <c r="BH1547" i="7" s="1"/>
  <c r="AT1547" i="7"/>
  <c r="AR1547" i="7"/>
  <c r="AL1547" i="7"/>
  <c r="AF1547" i="7"/>
  <c r="T1547" i="7"/>
  <c r="N1547" i="7"/>
  <c r="G1547" i="7"/>
  <c r="F1547" i="7"/>
  <c r="BS1546" i="7"/>
  <c r="BS1545" i="7"/>
  <c r="BL1545" i="7"/>
  <c r="BD1545" i="7"/>
  <c r="AV1545" i="7"/>
  <c r="BH1545" i="7" s="1"/>
  <c r="AT1545" i="7"/>
  <c r="AR1545" i="7"/>
  <c r="AL1545" i="7"/>
  <c r="AF1545" i="7"/>
  <c r="T1545" i="7"/>
  <c r="N1545" i="7"/>
  <c r="G1545" i="7"/>
  <c r="F1545" i="7"/>
  <c r="BR1540" i="7"/>
  <c r="BD1528" i="7"/>
  <c r="AV1528" i="7"/>
  <c r="BH1528" i="7" s="1"/>
  <c r="AT1528" i="7"/>
  <c r="AR1528" i="7"/>
  <c r="AL1528" i="7"/>
  <c r="AF1528" i="7"/>
  <c r="T1528" i="7"/>
  <c r="N1528" i="7"/>
  <c r="BB1526" i="7"/>
  <c r="AZ1526" i="7"/>
  <c r="AP1526" i="7"/>
  <c r="AN1526" i="7"/>
  <c r="AJ1526" i="7"/>
  <c r="AH1526" i="7"/>
  <c r="AD1526" i="7"/>
  <c r="AB1526" i="7"/>
  <c r="Z1526" i="7"/>
  <c r="X1526" i="7"/>
  <c r="V1526" i="7"/>
  <c r="R1526" i="7"/>
  <c r="P1526" i="7"/>
  <c r="L1526" i="7"/>
  <c r="BR1530" i="7" s="1"/>
  <c r="J1526" i="7"/>
  <c r="BP1530" i="7" s="1"/>
  <c r="H1526" i="7"/>
  <c r="BL1524" i="7"/>
  <c r="BD1524" i="7"/>
  <c r="AV1524" i="7"/>
  <c r="BH1524" i="7" s="1"/>
  <c r="AT1524" i="7"/>
  <c r="AR1524" i="7"/>
  <c r="AL1524" i="7"/>
  <c r="AF1524" i="7"/>
  <c r="T1524" i="7"/>
  <c r="N1524" i="7"/>
  <c r="G1524" i="7"/>
  <c r="F1524" i="7"/>
  <c r="BL1522" i="7"/>
  <c r="BD1522" i="7"/>
  <c r="AV1522" i="7"/>
  <c r="BH1522" i="7" s="1"/>
  <c r="AT1522" i="7"/>
  <c r="AR1522" i="7"/>
  <c r="AL1522" i="7"/>
  <c r="AF1522" i="7"/>
  <c r="T1522" i="7"/>
  <c r="N1522" i="7"/>
  <c r="G1522" i="7"/>
  <c r="F1522" i="7"/>
  <c r="BL1520" i="7"/>
  <c r="BD1520" i="7"/>
  <c r="AV1520" i="7"/>
  <c r="BH1520" i="7" s="1"/>
  <c r="AT1520" i="7"/>
  <c r="AR1520" i="7"/>
  <c r="AL1520" i="7"/>
  <c r="AF1520" i="7"/>
  <c r="T1520" i="7"/>
  <c r="N1520" i="7"/>
  <c r="G1520" i="7"/>
  <c r="F1520" i="7"/>
  <c r="BL1518" i="7"/>
  <c r="BD1518" i="7"/>
  <c r="AV1518" i="7"/>
  <c r="BH1518" i="7" s="1"/>
  <c r="AT1518" i="7"/>
  <c r="AR1518" i="7"/>
  <c r="AL1518" i="7"/>
  <c r="AF1518" i="7"/>
  <c r="T1518" i="7"/>
  <c r="N1518" i="7"/>
  <c r="G1518" i="7"/>
  <c r="F1518" i="7"/>
  <c r="BL1516" i="7"/>
  <c r="BD1516" i="7"/>
  <c r="AV1516" i="7"/>
  <c r="BH1516" i="7" s="1"/>
  <c r="AT1516" i="7"/>
  <c r="AR1516" i="7"/>
  <c r="AL1516" i="7"/>
  <c r="AF1516" i="7"/>
  <c r="T1516" i="7"/>
  <c r="N1516" i="7"/>
  <c r="G1516" i="7"/>
  <c r="F1516" i="7"/>
  <c r="BL1514" i="7"/>
  <c r="BD1514" i="7"/>
  <c r="AV1514" i="7"/>
  <c r="BH1514" i="7" s="1"/>
  <c r="AT1514" i="7"/>
  <c r="AR1514" i="7"/>
  <c r="AL1514" i="7"/>
  <c r="AF1514" i="7"/>
  <c r="T1514" i="7"/>
  <c r="N1514" i="7"/>
  <c r="G1514" i="7"/>
  <c r="F1514" i="7"/>
  <c r="BL1512" i="7"/>
  <c r="BD1512" i="7"/>
  <c r="AV1512" i="7"/>
  <c r="BH1512" i="7" s="1"/>
  <c r="AT1512" i="7"/>
  <c r="AR1512" i="7"/>
  <c r="AL1512" i="7"/>
  <c r="AF1512" i="7"/>
  <c r="T1512" i="7"/>
  <c r="N1512" i="7"/>
  <c r="G1512" i="7"/>
  <c r="F1512" i="7"/>
  <c r="BL1510" i="7"/>
  <c r="BD1510" i="7"/>
  <c r="AV1510" i="7"/>
  <c r="BH1510" i="7" s="1"/>
  <c r="AT1510" i="7"/>
  <c r="AR1510" i="7"/>
  <c r="AL1510" i="7"/>
  <c r="AF1510" i="7"/>
  <c r="T1510" i="7"/>
  <c r="N1510" i="7"/>
  <c r="G1510" i="7"/>
  <c r="F1510" i="7"/>
  <c r="BL1508" i="7"/>
  <c r="BD1508" i="7"/>
  <c r="AV1508" i="7"/>
  <c r="BH1508" i="7" s="1"/>
  <c r="AT1508" i="7"/>
  <c r="AR1508" i="7"/>
  <c r="AL1508" i="7"/>
  <c r="AF1508" i="7"/>
  <c r="T1508" i="7"/>
  <c r="N1508" i="7"/>
  <c r="G1508" i="7"/>
  <c r="F1508" i="7"/>
  <c r="BL1506" i="7"/>
  <c r="BD1506" i="7"/>
  <c r="AV1506" i="7"/>
  <c r="BH1506" i="7" s="1"/>
  <c r="AT1506" i="7"/>
  <c r="AR1506" i="7"/>
  <c r="AL1506" i="7"/>
  <c r="AF1506" i="7"/>
  <c r="T1506" i="7"/>
  <c r="N1506" i="7"/>
  <c r="G1506" i="7"/>
  <c r="F1506" i="7"/>
  <c r="BL1504" i="7"/>
  <c r="BD1504" i="7"/>
  <c r="AV1504" i="7"/>
  <c r="BH1504" i="7" s="1"/>
  <c r="AT1504" i="7"/>
  <c r="AR1504" i="7"/>
  <c r="AL1504" i="7"/>
  <c r="AF1504" i="7"/>
  <c r="T1504" i="7"/>
  <c r="N1504" i="7"/>
  <c r="G1504" i="7"/>
  <c r="F1504" i="7"/>
  <c r="BL1502" i="7"/>
  <c r="BD1502" i="7"/>
  <c r="AV1502" i="7"/>
  <c r="BH1502" i="7" s="1"/>
  <c r="AT1502" i="7"/>
  <c r="AR1502" i="7"/>
  <c r="AL1502" i="7"/>
  <c r="AF1502" i="7"/>
  <c r="T1502" i="7"/>
  <c r="N1502" i="7"/>
  <c r="G1502" i="7"/>
  <c r="F1502" i="7"/>
  <c r="BL1500" i="7"/>
  <c r="BD1500" i="7"/>
  <c r="AV1500" i="7"/>
  <c r="BH1500" i="7" s="1"/>
  <c r="AT1500" i="7"/>
  <c r="AR1500" i="7"/>
  <c r="AL1500" i="7"/>
  <c r="AF1500" i="7"/>
  <c r="T1500" i="7"/>
  <c r="N1500" i="7"/>
  <c r="G1500" i="7"/>
  <c r="F1500" i="7"/>
  <c r="BL1498" i="7"/>
  <c r="BD1498" i="7"/>
  <c r="AV1498" i="7"/>
  <c r="BH1498" i="7" s="1"/>
  <c r="AT1498" i="7"/>
  <c r="AR1498" i="7"/>
  <c r="AL1498" i="7"/>
  <c r="AF1498" i="7"/>
  <c r="T1498" i="7"/>
  <c r="N1498" i="7"/>
  <c r="G1498" i="7"/>
  <c r="F1498" i="7"/>
  <c r="BL1496" i="7"/>
  <c r="BD1496" i="7"/>
  <c r="AV1496" i="7"/>
  <c r="BH1496" i="7" s="1"/>
  <c r="AT1496" i="7"/>
  <c r="AR1496" i="7"/>
  <c r="AL1496" i="7"/>
  <c r="AF1496" i="7"/>
  <c r="T1496" i="7"/>
  <c r="N1496" i="7"/>
  <c r="G1496" i="7"/>
  <c r="F1496" i="7"/>
  <c r="BS1495" i="7"/>
  <c r="BS1494" i="7"/>
  <c r="BL1494" i="7"/>
  <c r="BD1494" i="7"/>
  <c r="AV1494" i="7"/>
  <c r="BH1494" i="7" s="1"/>
  <c r="AT1494" i="7"/>
  <c r="AR1494" i="7"/>
  <c r="AL1494" i="7"/>
  <c r="AF1494" i="7"/>
  <c r="T1494" i="7"/>
  <c r="N1494" i="7"/>
  <c r="G1494" i="7"/>
  <c r="F1494" i="7"/>
  <c r="BS1493" i="7"/>
  <c r="BS1492" i="7"/>
  <c r="BL1492" i="7"/>
  <c r="BD1492" i="7"/>
  <c r="AV1492" i="7"/>
  <c r="BH1492" i="7" s="1"/>
  <c r="AT1492" i="7"/>
  <c r="AR1492" i="7"/>
  <c r="AL1492" i="7"/>
  <c r="AF1492" i="7"/>
  <c r="T1492" i="7"/>
  <c r="N1492" i="7"/>
  <c r="G1492" i="7"/>
  <c r="F1492" i="7"/>
  <c r="BS1491" i="7"/>
  <c r="BS1490" i="7"/>
  <c r="BL1490" i="7"/>
  <c r="BD1490" i="7"/>
  <c r="AV1490" i="7"/>
  <c r="BH1490" i="7" s="1"/>
  <c r="AT1490" i="7"/>
  <c r="AR1490" i="7"/>
  <c r="AL1490" i="7"/>
  <c r="AF1490" i="7"/>
  <c r="T1490" i="7"/>
  <c r="N1490" i="7"/>
  <c r="G1490" i="7"/>
  <c r="F1490" i="7"/>
  <c r="BS1489" i="7"/>
  <c r="BS1488" i="7"/>
  <c r="BL1488" i="7"/>
  <c r="BD1488" i="7"/>
  <c r="AV1488" i="7"/>
  <c r="BH1488" i="7" s="1"/>
  <c r="AT1488" i="7"/>
  <c r="AR1488" i="7"/>
  <c r="AL1488" i="7"/>
  <c r="AF1488" i="7"/>
  <c r="T1488" i="7"/>
  <c r="N1488" i="7"/>
  <c r="G1488" i="7"/>
  <c r="F1488" i="7"/>
  <c r="BS1487" i="7"/>
  <c r="BS1486" i="7"/>
  <c r="BL1486" i="7"/>
  <c r="BD1486" i="7"/>
  <c r="AV1486" i="7"/>
  <c r="BH1486" i="7" s="1"/>
  <c r="AT1486" i="7"/>
  <c r="AR1486" i="7"/>
  <c r="AL1486" i="7"/>
  <c r="AF1486" i="7"/>
  <c r="T1486" i="7"/>
  <c r="N1486" i="7"/>
  <c r="G1486" i="7"/>
  <c r="F1486" i="7"/>
  <c r="BR1481" i="7"/>
  <c r="BD1469" i="7"/>
  <c r="AV1469" i="7"/>
  <c r="BH1469" i="7" s="1"/>
  <c r="AT1469" i="7"/>
  <c r="AR1469" i="7"/>
  <c r="AL1469" i="7"/>
  <c r="AF1469" i="7"/>
  <c r="T1469" i="7"/>
  <c r="N1469" i="7"/>
  <c r="BB1467" i="7"/>
  <c r="AZ1467" i="7"/>
  <c r="AP1467" i="7"/>
  <c r="AN1467" i="7"/>
  <c r="AR1467" i="7" s="1"/>
  <c r="AJ1467" i="7"/>
  <c r="AH1467" i="7"/>
  <c r="AL1467" i="7" s="1"/>
  <c r="AD1467" i="7"/>
  <c r="AB1467" i="7"/>
  <c r="Z1467" i="7"/>
  <c r="X1467" i="7"/>
  <c r="V1467" i="7"/>
  <c r="R1467" i="7"/>
  <c r="P1467" i="7"/>
  <c r="L1467" i="7"/>
  <c r="J1467" i="7"/>
  <c r="H1467" i="7"/>
  <c r="BL1465" i="7"/>
  <c r="BD1465" i="7"/>
  <c r="AV1465" i="7"/>
  <c r="BH1465" i="7" s="1"/>
  <c r="AT1465" i="7"/>
  <c r="AR1465" i="7"/>
  <c r="AL1465" i="7"/>
  <c r="AF1465" i="7"/>
  <c r="T1465" i="7"/>
  <c r="N1465" i="7"/>
  <c r="G1465" i="7"/>
  <c r="F1465" i="7"/>
  <c r="BL1463" i="7"/>
  <c r="BD1463" i="7"/>
  <c r="AV1463" i="7"/>
  <c r="BH1463" i="7" s="1"/>
  <c r="AT1463" i="7"/>
  <c r="AR1463" i="7"/>
  <c r="AL1463" i="7"/>
  <c r="AF1463" i="7"/>
  <c r="T1463" i="7"/>
  <c r="N1463" i="7"/>
  <c r="G1463" i="7"/>
  <c r="F1463" i="7"/>
  <c r="BL1461" i="7"/>
  <c r="BD1461" i="7"/>
  <c r="AV1461" i="7"/>
  <c r="BH1461" i="7" s="1"/>
  <c r="AT1461" i="7"/>
  <c r="AR1461" i="7"/>
  <c r="AL1461" i="7"/>
  <c r="AF1461" i="7"/>
  <c r="T1461" i="7"/>
  <c r="N1461" i="7"/>
  <c r="G1461" i="7"/>
  <c r="F1461" i="7"/>
  <c r="BL1459" i="7"/>
  <c r="BD1459" i="7"/>
  <c r="AV1459" i="7"/>
  <c r="BH1459" i="7" s="1"/>
  <c r="AT1459" i="7"/>
  <c r="AR1459" i="7"/>
  <c r="AL1459" i="7"/>
  <c r="AF1459" i="7"/>
  <c r="T1459" i="7"/>
  <c r="N1459" i="7"/>
  <c r="G1459" i="7"/>
  <c r="F1459" i="7"/>
  <c r="BL1457" i="7"/>
  <c r="BD1457" i="7"/>
  <c r="AV1457" i="7"/>
  <c r="BH1457" i="7" s="1"/>
  <c r="AT1457" i="7"/>
  <c r="AR1457" i="7"/>
  <c r="AL1457" i="7"/>
  <c r="AF1457" i="7"/>
  <c r="T1457" i="7"/>
  <c r="N1457" i="7"/>
  <c r="G1457" i="7"/>
  <c r="F1457" i="7"/>
  <c r="BL1455" i="7"/>
  <c r="BD1455" i="7"/>
  <c r="AV1455" i="7"/>
  <c r="BH1455" i="7" s="1"/>
  <c r="AT1455" i="7"/>
  <c r="AR1455" i="7"/>
  <c r="AL1455" i="7"/>
  <c r="AF1455" i="7"/>
  <c r="T1455" i="7"/>
  <c r="N1455" i="7"/>
  <c r="G1455" i="7"/>
  <c r="F1455" i="7"/>
  <c r="BL1453" i="7"/>
  <c r="BD1453" i="7"/>
  <c r="AV1453" i="7"/>
  <c r="BH1453" i="7" s="1"/>
  <c r="AT1453" i="7"/>
  <c r="AR1453" i="7"/>
  <c r="AL1453" i="7"/>
  <c r="AF1453" i="7"/>
  <c r="T1453" i="7"/>
  <c r="N1453" i="7"/>
  <c r="G1453" i="7"/>
  <c r="F1453" i="7"/>
  <c r="BL1451" i="7"/>
  <c r="BD1451" i="7"/>
  <c r="AV1451" i="7"/>
  <c r="BH1451" i="7" s="1"/>
  <c r="AT1451" i="7"/>
  <c r="AR1451" i="7"/>
  <c r="AL1451" i="7"/>
  <c r="AF1451" i="7"/>
  <c r="T1451" i="7"/>
  <c r="N1451" i="7"/>
  <c r="G1451" i="7"/>
  <c r="F1451" i="7"/>
  <c r="BL1449" i="7"/>
  <c r="BD1449" i="7"/>
  <c r="AV1449" i="7"/>
  <c r="BH1449" i="7" s="1"/>
  <c r="AT1449" i="7"/>
  <c r="AR1449" i="7"/>
  <c r="AL1449" i="7"/>
  <c r="AF1449" i="7"/>
  <c r="T1449" i="7"/>
  <c r="N1449" i="7"/>
  <c r="G1449" i="7"/>
  <c r="F1449" i="7"/>
  <c r="BL1447" i="7"/>
  <c r="BD1447" i="7"/>
  <c r="AV1447" i="7"/>
  <c r="BH1447" i="7" s="1"/>
  <c r="AT1447" i="7"/>
  <c r="AR1447" i="7"/>
  <c r="AL1447" i="7"/>
  <c r="AF1447" i="7"/>
  <c r="T1447" i="7"/>
  <c r="N1447" i="7"/>
  <c r="G1447" i="7"/>
  <c r="F1447" i="7"/>
  <c r="BL1445" i="7"/>
  <c r="BD1445" i="7"/>
  <c r="AV1445" i="7"/>
  <c r="BH1445" i="7" s="1"/>
  <c r="AT1445" i="7"/>
  <c r="AR1445" i="7"/>
  <c r="AL1445" i="7"/>
  <c r="AF1445" i="7"/>
  <c r="T1445" i="7"/>
  <c r="N1445" i="7"/>
  <c r="G1445" i="7"/>
  <c r="F1445" i="7"/>
  <c r="BL1443" i="7"/>
  <c r="BD1443" i="7"/>
  <c r="AV1443" i="7"/>
  <c r="BH1443" i="7" s="1"/>
  <c r="AT1443" i="7"/>
  <c r="AR1443" i="7"/>
  <c r="AL1443" i="7"/>
  <c r="AF1443" i="7"/>
  <c r="T1443" i="7"/>
  <c r="N1443" i="7"/>
  <c r="G1443" i="7"/>
  <c r="F1443" i="7"/>
  <c r="BL1441" i="7"/>
  <c r="BD1441" i="7"/>
  <c r="AV1441" i="7"/>
  <c r="BH1441" i="7" s="1"/>
  <c r="AT1441" i="7"/>
  <c r="AR1441" i="7"/>
  <c r="AL1441" i="7"/>
  <c r="AF1441" i="7"/>
  <c r="T1441" i="7"/>
  <c r="N1441" i="7"/>
  <c r="G1441" i="7"/>
  <c r="F1441" i="7"/>
  <c r="BL1439" i="7"/>
  <c r="BD1439" i="7"/>
  <c r="AV1439" i="7"/>
  <c r="BH1439" i="7" s="1"/>
  <c r="AT1439" i="7"/>
  <c r="AR1439" i="7"/>
  <c r="AL1439" i="7"/>
  <c r="AF1439" i="7"/>
  <c r="T1439" i="7"/>
  <c r="N1439" i="7"/>
  <c r="G1439" i="7"/>
  <c r="F1439" i="7"/>
  <c r="BL1437" i="7"/>
  <c r="BD1437" i="7"/>
  <c r="AV1437" i="7"/>
  <c r="BH1437" i="7" s="1"/>
  <c r="AT1437" i="7"/>
  <c r="AR1437" i="7"/>
  <c r="AL1437" i="7"/>
  <c r="AF1437" i="7"/>
  <c r="T1437" i="7"/>
  <c r="N1437" i="7"/>
  <c r="G1437" i="7"/>
  <c r="F1437" i="7"/>
  <c r="BS1436" i="7"/>
  <c r="BS1435" i="7"/>
  <c r="BL1435" i="7"/>
  <c r="BD1435" i="7"/>
  <c r="AV1435" i="7"/>
  <c r="BH1435" i="7" s="1"/>
  <c r="AT1435" i="7"/>
  <c r="AR1435" i="7"/>
  <c r="AL1435" i="7"/>
  <c r="AF1435" i="7"/>
  <c r="T1435" i="7"/>
  <c r="N1435" i="7"/>
  <c r="G1435" i="7"/>
  <c r="F1435" i="7"/>
  <c r="BS1434" i="7"/>
  <c r="BS1433" i="7"/>
  <c r="BL1433" i="7"/>
  <c r="BD1433" i="7"/>
  <c r="AV1433" i="7"/>
  <c r="BH1433" i="7" s="1"/>
  <c r="AT1433" i="7"/>
  <c r="AR1433" i="7"/>
  <c r="AL1433" i="7"/>
  <c r="AF1433" i="7"/>
  <c r="T1433" i="7"/>
  <c r="N1433" i="7"/>
  <c r="G1433" i="7"/>
  <c r="F1433" i="7"/>
  <c r="BS1432" i="7"/>
  <c r="BS1431" i="7"/>
  <c r="BL1431" i="7"/>
  <c r="BD1431" i="7"/>
  <c r="AV1431" i="7"/>
  <c r="BH1431" i="7" s="1"/>
  <c r="AT1431" i="7"/>
  <c r="AR1431" i="7"/>
  <c r="AL1431" i="7"/>
  <c r="AF1431" i="7"/>
  <c r="T1431" i="7"/>
  <c r="N1431" i="7"/>
  <c r="G1431" i="7"/>
  <c r="F1431" i="7"/>
  <c r="BS1430" i="7"/>
  <c r="BS1429" i="7"/>
  <c r="BL1429" i="7"/>
  <c r="BD1429" i="7"/>
  <c r="AV1429" i="7"/>
  <c r="BH1429" i="7" s="1"/>
  <c r="AT1429" i="7"/>
  <c r="AR1429" i="7"/>
  <c r="AL1429" i="7"/>
  <c r="AF1429" i="7"/>
  <c r="T1429" i="7"/>
  <c r="N1429" i="7"/>
  <c r="G1429" i="7"/>
  <c r="F1429" i="7"/>
  <c r="BS1428" i="7"/>
  <c r="BS1427" i="7"/>
  <c r="BL1427" i="7"/>
  <c r="BD1427" i="7"/>
  <c r="AV1427" i="7"/>
  <c r="BH1427" i="7" s="1"/>
  <c r="AT1427" i="7"/>
  <c r="AR1427" i="7"/>
  <c r="AL1427" i="7"/>
  <c r="AF1427" i="7"/>
  <c r="T1427" i="7"/>
  <c r="N1427" i="7"/>
  <c r="G1427" i="7"/>
  <c r="F1427" i="7"/>
  <c r="BR1422" i="7"/>
  <c r="BD1410" i="7"/>
  <c r="AV1410" i="7"/>
  <c r="BH1410" i="7" s="1"/>
  <c r="AT1410" i="7"/>
  <c r="AR1410" i="7"/>
  <c r="AL1410" i="7"/>
  <c r="AF1410" i="7"/>
  <c r="T1410" i="7"/>
  <c r="N1410" i="7"/>
  <c r="BB1408" i="7"/>
  <c r="AZ1408" i="7"/>
  <c r="BD1408" i="7" s="1"/>
  <c r="AP1408" i="7"/>
  <c r="AN1408" i="7"/>
  <c r="AR1408" i="7" s="1"/>
  <c r="AJ1408" i="7"/>
  <c r="AH1408" i="7"/>
  <c r="AD1408" i="7"/>
  <c r="AB1408" i="7"/>
  <c r="Z1408" i="7"/>
  <c r="X1408" i="7"/>
  <c r="V1408" i="7"/>
  <c r="R1408" i="7"/>
  <c r="P1408" i="7"/>
  <c r="L1408" i="7"/>
  <c r="J1408" i="7"/>
  <c r="BP1412" i="7" s="1"/>
  <c r="H1408" i="7"/>
  <c r="BL1406" i="7"/>
  <c r="BD1406" i="7"/>
  <c r="AV1406" i="7"/>
  <c r="BH1406" i="7" s="1"/>
  <c r="AT1406" i="7"/>
  <c r="AR1406" i="7"/>
  <c r="AL1406" i="7"/>
  <c r="AF1406" i="7"/>
  <c r="T1406" i="7"/>
  <c r="N1406" i="7"/>
  <c r="G1406" i="7"/>
  <c r="F1406" i="7"/>
  <c r="BL1404" i="7"/>
  <c r="BD1404" i="7"/>
  <c r="AV1404" i="7"/>
  <c r="BH1404" i="7" s="1"/>
  <c r="AT1404" i="7"/>
  <c r="AR1404" i="7"/>
  <c r="AL1404" i="7"/>
  <c r="AF1404" i="7"/>
  <c r="T1404" i="7"/>
  <c r="N1404" i="7"/>
  <c r="G1404" i="7"/>
  <c r="F1404" i="7"/>
  <c r="BL1402" i="7"/>
  <c r="BD1402" i="7"/>
  <c r="AV1402" i="7"/>
  <c r="AT1402" i="7"/>
  <c r="AR1402" i="7"/>
  <c r="AL1402" i="7"/>
  <c r="AF1402" i="7"/>
  <c r="T1402" i="7"/>
  <c r="N1402" i="7"/>
  <c r="G1402" i="7"/>
  <c r="F1402" i="7"/>
  <c r="BL1400" i="7"/>
  <c r="BD1400" i="7"/>
  <c r="AV1400" i="7"/>
  <c r="BH1400" i="7" s="1"/>
  <c r="AT1400" i="7"/>
  <c r="AR1400" i="7"/>
  <c r="AL1400" i="7"/>
  <c r="AF1400" i="7"/>
  <c r="T1400" i="7"/>
  <c r="N1400" i="7"/>
  <c r="G1400" i="7"/>
  <c r="F1400" i="7"/>
  <c r="BL1398" i="7"/>
  <c r="BD1398" i="7"/>
  <c r="AV1398" i="7"/>
  <c r="BH1398" i="7" s="1"/>
  <c r="AT1398" i="7"/>
  <c r="AR1398" i="7"/>
  <c r="AL1398" i="7"/>
  <c r="AF1398" i="7"/>
  <c r="T1398" i="7"/>
  <c r="N1398" i="7"/>
  <c r="G1398" i="7"/>
  <c r="F1398" i="7"/>
  <c r="BL1396" i="7"/>
  <c r="BD1396" i="7"/>
  <c r="AV1396" i="7"/>
  <c r="BH1396" i="7" s="1"/>
  <c r="AT1396" i="7"/>
  <c r="AR1396" i="7"/>
  <c r="AL1396" i="7"/>
  <c r="AF1396" i="7"/>
  <c r="T1396" i="7"/>
  <c r="N1396" i="7"/>
  <c r="G1396" i="7"/>
  <c r="F1396" i="7"/>
  <c r="BL1394" i="7"/>
  <c r="BD1394" i="7"/>
  <c r="AV1394" i="7"/>
  <c r="BH1394" i="7" s="1"/>
  <c r="AT1394" i="7"/>
  <c r="AR1394" i="7"/>
  <c r="AL1394" i="7"/>
  <c r="AF1394" i="7"/>
  <c r="T1394" i="7"/>
  <c r="N1394" i="7"/>
  <c r="G1394" i="7"/>
  <c r="F1394" i="7"/>
  <c r="BL1392" i="7"/>
  <c r="BD1392" i="7"/>
  <c r="AV1392" i="7"/>
  <c r="BH1392" i="7" s="1"/>
  <c r="AT1392" i="7"/>
  <c r="AR1392" i="7"/>
  <c r="AL1392" i="7"/>
  <c r="AF1392" i="7"/>
  <c r="T1392" i="7"/>
  <c r="N1392" i="7"/>
  <c r="G1392" i="7"/>
  <c r="F1392" i="7"/>
  <c r="BL1390" i="7"/>
  <c r="BD1390" i="7"/>
  <c r="AV1390" i="7"/>
  <c r="BH1390" i="7" s="1"/>
  <c r="AT1390" i="7"/>
  <c r="AR1390" i="7"/>
  <c r="AL1390" i="7"/>
  <c r="AF1390" i="7"/>
  <c r="T1390" i="7"/>
  <c r="N1390" i="7"/>
  <c r="G1390" i="7"/>
  <c r="F1390" i="7"/>
  <c r="BL1388" i="7"/>
  <c r="BD1388" i="7"/>
  <c r="AV1388" i="7"/>
  <c r="BH1388" i="7" s="1"/>
  <c r="AT1388" i="7"/>
  <c r="AR1388" i="7"/>
  <c r="AL1388" i="7"/>
  <c r="AF1388" i="7"/>
  <c r="T1388" i="7"/>
  <c r="N1388" i="7"/>
  <c r="G1388" i="7"/>
  <c r="F1388" i="7"/>
  <c r="BL1386" i="7"/>
  <c r="BD1386" i="7"/>
  <c r="AV1386" i="7"/>
  <c r="BH1386" i="7" s="1"/>
  <c r="AT1386" i="7"/>
  <c r="AR1386" i="7"/>
  <c r="AL1386" i="7"/>
  <c r="AF1386" i="7"/>
  <c r="T1386" i="7"/>
  <c r="N1386" i="7"/>
  <c r="G1386" i="7"/>
  <c r="F1386" i="7"/>
  <c r="BL1384" i="7"/>
  <c r="BD1384" i="7"/>
  <c r="AV1384" i="7"/>
  <c r="BH1384" i="7" s="1"/>
  <c r="AT1384" i="7"/>
  <c r="AR1384" i="7"/>
  <c r="AL1384" i="7"/>
  <c r="AF1384" i="7"/>
  <c r="T1384" i="7"/>
  <c r="N1384" i="7"/>
  <c r="G1384" i="7"/>
  <c r="F1384" i="7"/>
  <c r="BL1382" i="7"/>
  <c r="BD1382" i="7"/>
  <c r="AV1382" i="7"/>
  <c r="BH1382" i="7" s="1"/>
  <c r="AT1382" i="7"/>
  <c r="AR1382" i="7"/>
  <c r="AL1382" i="7"/>
  <c r="AF1382" i="7"/>
  <c r="T1382" i="7"/>
  <c r="N1382" i="7"/>
  <c r="G1382" i="7"/>
  <c r="F1382" i="7"/>
  <c r="BL1380" i="7"/>
  <c r="BD1380" i="7"/>
  <c r="AV1380" i="7"/>
  <c r="BH1380" i="7" s="1"/>
  <c r="AT1380" i="7"/>
  <c r="AR1380" i="7"/>
  <c r="AL1380" i="7"/>
  <c r="AF1380" i="7"/>
  <c r="T1380" i="7"/>
  <c r="N1380" i="7"/>
  <c r="G1380" i="7"/>
  <c r="F1380" i="7"/>
  <c r="BL1378" i="7"/>
  <c r="BD1378" i="7"/>
  <c r="AV1378" i="7"/>
  <c r="AT1378" i="7"/>
  <c r="AR1378" i="7"/>
  <c r="AL1378" i="7"/>
  <c r="AF1378" i="7"/>
  <c r="T1378" i="7"/>
  <c r="N1378" i="7"/>
  <c r="G1378" i="7"/>
  <c r="F1378" i="7"/>
  <c r="BS1377" i="7"/>
  <c r="BS1376" i="7"/>
  <c r="BL1376" i="7"/>
  <c r="BD1376" i="7"/>
  <c r="AV1376" i="7"/>
  <c r="BH1376" i="7" s="1"/>
  <c r="AT1376" i="7"/>
  <c r="AR1376" i="7"/>
  <c r="AL1376" i="7"/>
  <c r="AF1376" i="7"/>
  <c r="T1376" i="7"/>
  <c r="N1376" i="7"/>
  <c r="G1376" i="7"/>
  <c r="F1376" i="7"/>
  <c r="BS1375" i="7"/>
  <c r="BS1374" i="7"/>
  <c r="BL1374" i="7"/>
  <c r="BD1374" i="7"/>
  <c r="AV1374" i="7"/>
  <c r="BH1374" i="7" s="1"/>
  <c r="AT1374" i="7"/>
  <c r="AR1374" i="7"/>
  <c r="AL1374" i="7"/>
  <c r="AF1374" i="7"/>
  <c r="T1374" i="7"/>
  <c r="N1374" i="7"/>
  <c r="G1374" i="7"/>
  <c r="F1374" i="7"/>
  <c r="BS1373" i="7"/>
  <c r="BS1372" i="7"/>
  <c r="BL1372" i="7"/>
  <c r="BD1372" i="7"/>
  <c r="AV1372" i="7"/>
  <c r="BH1372" i="7" s="1"/>
  <c r="AT1372" i="7"/>
  <c r="AR1372" i="7"/>
  <c r="AL1372" i="7"/>
  <c r="AF1372" i="7"/>
  <c r="T1372" i="7"/>
  <c r="N1372" i="7"/>
  <c r="G1372" i="7"/>
  <c r="F1372" i="7"/>
  <c r="BS1371" i="7"/>
  <c r="BS1370" i="7"/>
  <c r="BL1370" i="7"/>
  <c r="BD1370" i="7"/>
  <c r="AV1370" i="7"/>
  <c r="BH1370" i="7" s="1"/>
  <c r="AT1370" i="7"/>
  <c r="AR1370" i="7"/>
  <c r="AL1370" i="7"/>
  <c r="AF1370" i="7"/>
  <c r="T1370" i="7"/>
  <c r="N1370" i="7"/>
  <c r="G1370" i="7"/>
  <c r="F1370" i="7"/>
  <c r="BS1369" i="7"/>
  <c r="BS1368" i="7"/>
  <c r="BL1368" i="7"/>
  <c r="BD1368" i="7"/>
  <c r="AV1368" i="7"/>
  <c r="BH1368" i="7" s="1"/>
  <c r="AT1368" i="7"/>
  <c r="AR1368" i="7"/>
  <c r="AL1368" i="7"/>
  <c r="AF1368" i="7"/>
  <c r="T1368" i="7"/>
  <c r="N1368" i="7"/>
  <c r="G1368" i="7"/>
  <c r="F1368" i="7"/>
  <c r="BR1363" i="7"/>
  <c r="BD1351" i="7"/>
  <c r="AV1351" i="7"/>
  <c r="BH1351" i="7" s="1"/>
  <c r="AT1351" i="7"/>
  <c r="AR1351" i="7"/>
  <c r="AL1351" i="7"/>
  <c r="AF1351" i="7"/>
  <c r="T1351" i="7"/>
  <c r="N1351" i="7"/>
  <c r="BB1349" i="7"/>
  <c r="AZ1349" i="7"/>
  <c r="AP1349" i="7"/>
  <c r="AN1349" i="7"/>
  <c r="AR1349" i="7" s="1"/>
  <c r="AJ1349" i="7"/>
  <c r="AH1349" i="7"/>
  <c r="AD1349" i="7"/>
  <c r="AB1349" i="7"/>
  <c r="Z1349" i="7"/>
  <c r="X1349" i="7"/>
  <c r="V1349" i="7"/>
  <c r="R1349" i="7"/>
  <c r="P1349" i="7"/>
  <c r="L1349" i="7"/>
  <c r="J1349" i="7"/>
  <c r="BP1353" i="7" s="1"/>
  <c r="H1349" i="7"/>
  <c r="BL1347" i="7"/>
  <c r="BD1347" i="7"/>
  <c r="AV1347" i="7"/>
  <c r="BH1347" i="7" s="1"/>
  <c r="AT1347" i="7"/>
  <c r="AR1347" i="7"/>
  <c r="AL1347" i="7"/>
  <c r="AF1347" i="7"/>
  <c r="T1347" i="7"/>
  <c r="N1347" i="7"/>
  <c r="G1347" i="7"/>
  <c r="F1347" i="7"/>
  <c r="BL1345" i="7"/>
  <c r="BD1345" i="7"/>
  <c r="AV1345" i="7"/>
  <c r="BH1345" i="7" s="1"/>
  <c r="AT1345" i="7"/>
  <c r="AR1345" i="7"/>
  <c r="AL1345" i="7"/>
  <c r="AF1345" i="7"/>
  <c r="T1345" i="7"/>
  <c r="N1345" i="7"/>
  <c r="G1345" i="7"/>
  <c r="F1345" i="7"/>
  <c r="BL1343" i="7"/>
  <c r="BD1343" i="7"/>
  <c r="AV1343" i="7"/>
  <c r="BH1343" i="7" s="1"/>
  <c r="AT1343" i="7"/>
  <c r="AR1343" i="7"/>
  <c r="AL1343" i="7"/>
  <c r="AF1343" i="7"/>
  <c r="T1343" i="7"/>
  <c r="N1343" i="7"/>
  <c r="G1343" i="7"/>
  <c r="F1343" i="7"/>
  <c r="BL1341" i="7"/>
  <c r="BD1341" i="7"/>
  <c r="AV1341" i="7"/>
  <c r="BH1341" i="7" s="1"/>
  <c r="AT1341" i="7"/>
  <c r="AR1341" i="7"/>
  <c r="AL1341" i="7"/>
  <c r="AF1341" i="7"/>
  <c r="T1341" i="7"/>
  <c r="N1341" i="7"/>
  <c r="G1341" i="7"/>
  <c r="F1341" i="7"/>
  <c r="BL1339" i="7"/>
  <c r="BD1339" i="7"/>
  <c r="AV1339" i="7"/>
  <c r="BH1339" i="7" s="1"/>
  <c r="AT1339" i="7"/>
  <c r="AR1339" i="7"/>
  <c r="AL1339" i="7"/>
  <c r="AF1339" i="7"/>
  <c r="T1339" i="7"/>
  <c r="N1339" i="7"/>
  <c r="G1339" i="7"/>
  <c r="F1339" i="7"/>
  <c r="BL1337" i="7"/>
  <c r="BD1337" i="7"/>
  <c r="AV1337" i="7"/>
  <c r="BH1337" i="7" s="1"/>
  <c r="AT1337" i="7"/>
  <c r="AR1337" i="7"/>
  <c r="AL1337" i="7"/>
  <c r="AF1337" i="7"/>
  <c r="T1337" i="7"/>
  <c r="N1337" i="7"/>
  <c r="G1337" i="7"/>
  <c r="F1337" i="7"/>
  <c r="BL1335" i="7"/>
  <c r="BD1335" i="7"/>
  <c r="AV1335" i="7"/>
  <c r="BH1335" i="7" s="1"/>
  <c r="AT1335" i="7"/>
  <c r="AR1335" i="7"/>
  <c r="AL1335" i="7"/>
  <c r="AF1335" i="7"/>
  <c r="T1335" i="7"/>
  <c r="N1335" i="7"/>
  <c r="G1335" i="7"/>
  <c r="F1335" i="7"/>
  <c r="BL1333" i="7"/>
  <c r="BD1333" i="7"/>
  <c r="AV1333" i="7"/>
  <c r="BH1333" i="7" s="1"/>
  <c r="AT1333" i="7"/>
  <c r="AR1333" i="7"/>
  <c r="AL1333" i="7"/>
  <c r="AF1333" i="7"/>
  <c r="T1333" i="7"/>
  <c r="N1333" i="7"/>
  <c r="G1333" i="7"/>
  <c r="F1333" i="7"/>
  <c r="BL1331" i="7"/>
  <c r="BD1331" i="7"/>
  <c r="AV1331" i="7"/>
  <c r="BH1331" i="7" s="1"/>
  <c r="AT1331" i="7"/>
  <c r="AR1331" i="7"/>
  <c r="AL1331" i="7"/>
  <c r="AF1331" i="7"/>
  <c r="T1331" i="7"/>
  <c r="N1331" i="7"/>
  <c r="G1331" i="7"/>
  <c r="F1331" i="7"/>
  <c r="BL1329" i="7"/>
  <c r="BD1329" i="7"/>
  <c r="AV1329" i="7"/>
  <c r="BH1329" i="7" s="1"/>
  <c r="AT1329" i="7"/>
  <c r="AR1329" i="7"/>
  <c r="AL1329" i="7"/>
  <c r="AF1329" i="7"/>
  <c r="T1329" i="7"/>
  <c r="N1329" i="7"/>
  <c r="G1329" i="7"/>
  <c r="F1329" i="7"/>
  <c r="BL1327" i="7"/>
  <c r="BD1327" i="7"/>
  <c r="AV1327" i="7"/>
  <c r="BH1327" i="7" s="1"/>
  <c r="AT1327" i="7"/>
  <c r="AR1327" i="7"/>
  <c r="AL1327" i="7"/>
  <c r="AF1327" i="7"/>
  <c r="T1327" i="7"/>
  <c r="N1327" i="7"/>
  <c r="G1327" i="7"/>
  <c r="F1327" i="7"/>
  <c r="BL1325" i="7"/>
  <c r="BD1325" i="7"/>
  <c r="AV1325" i="7"/>
  <c r="BH1325" i="7" s="1"/>
  <c r="AT1325" i="7"/>
  <c r="AR1325" i="7"/>
  <c r="AL1325" i="7"/>
  <c r="AF1325" i="7"/>
  <c r="T1325" i="7"/>
  <c r="N1325" i="7"/>
  <c r="G1325" i="7"/>
  <c r="F1325" i="7"/>
  <c r="BL1323" i="7"/>
  <c r="BD1323" i="7"/>
  <c r="AV1323" i="7"/>
  <c r="BH1323" i="7" s="1"/>
  <c r="AT1323" i="7"/>
  <c r="AR1323" i="7"/>
  <c r="AL1323" i="7"/>
  <c r="AF1323" i="7"/>
  <c r="T1323" i="7"/>
  <c r="N1323" i="7"/>
  <c r="G1323" i="7"/>
  <c r="F1323" i="7"/>
  <c r="BL1321" i="7"/>
  <c r="BD1321" i="7"/>
  <c r="AV1321" i="7"/>
  <c r="BH1321" i="7" s="1"/>
  <c r="AT1321" i="7"/>
  <c r="AR1321" i="7"/>
  <c r="AL1321" i="7"/>
  <c r="AF1321" i="7"/>
  <c r="T1321" i="7"/>
  <c r="N1321" i="7"/>
  <c r="G1321" i="7"/>
  <c r="F1321" i="7"/>
  <c r="BL1319" i="7"/>
  <c r="BD1319" i="7"/>
  <c r="AV1319" i="7"/>
  <c r="BH1319" i="7" s="1"/>
  <c r="AT1319" i="7"/>
  <c r="AR1319" i="7"/>
  <c r="AL1319" i="7"/>
  <c r="AF1319" i="7"/>
  <c r="T1319" i="7"/>
  <c r="N1319" i="7"/>
  <c r="G1319" i="7"/>
  <c r="F1319" i="7"/>
  <c r="BS1318" i="7"/>
  <c r="BS1317" i="7"/>
  <c r="BL1317" i="7"/>
  <c r="BD1317" i="7"/>
  <c r="AV1317" i="7"/>
  <c r="BH1317" i="7" s="1"/>
  <c r="AT1317" i="7"/>
  <c r="AR1317" i="7"/>
  <c r="AL1317" i="7"/>
  <c r="AF1317" i="7"/>
  <c r="T1317" i="7"/>
  <c r="N1317" i="7"/>
  <c r="G1317" i="7"/>
  <c r="F1317" i="7"/>
  <c r="BS1316" i="7"/>
  <c r="BS1315" i="7"/>
  <c r="BL1315" i="7"/>
  <c r="BD1315" i="7"/>
  <c r="AV1315" i="7"/>
  <c r="BH1315" i="7" s="1"/>
  <c r="AT1315" i="7"/>
  <c r="AR1315" i="7"/>
  <c r="AL1315" i="7"/>
  <c r="AF1315" i="7"/>
  <c r="T1315" i="7"/>
  <c r="N1315" i="7"/>
  <c r="G1315" i="7"/>
  <c r="F1315" i="7"/>
  <c r="BS1314" i="7"/>
  <c r="BS1313" i="7"/>
  <c r="BL1313" i="7"/>
  <c r="BD1313" i="7"/>
  <c r="AV1313" i="7"/>
  <c r="BH1313" i="7" s="1"/>
  <c r="AT1313" i="7"/>
  <c r="AR1313" i="7"/>
  <c r="AL1313" i="7"/>
  <c r="AF1313" i="7"/>
  <c r="T1313" i="7"/>
  <c r="N1313" i="7"/>
  <c r="G1313" i="7"/>
  <c r="F1313" i="7"/>
  <c r="BS1312" i="7"/>
  <c r="BS1311" i="7"/>
  <c r="BL1311" i="7"/>
  <c r="BD1311" i="7"/>
  <c r="AV1311" i="7"/>
  <c r="BH1311" i="7" s="1"/>
  <c r="AT1311" i="7"/>
  <c r="AR1311" i="7"/>
  <c r="AL1311" i="7"/>
  <c r="AF1311" i="7"/>
  <c r="T1311" i="7"/>
  <c r="N1311" i="7"/>
  <c r="G1311" i="7"/>
  <c r="F1311" i="7"/>
  <c r="BS1310" i="7"/>
  <c r="BS1309" i="7"/>
  <c r="BL1309" i="7"/>
  <c r="BD1309" i="7"/>
  <c r="AV1309" i="7"/>
  <c r="BH1309" i="7" s="1"/>
  <c r="AT1309" i="7"/>
  <c r="AR1309" i="7"/>
  <c r="AL1309" i="7"/>
  <c r="AF1309" i="7"/>
  <c r="T1309" i="7"/>
  <c r="N1309" i="7"/>
  <c r="G1309" i="7"/>
  <c r="F1309" i="7"/>
  <c r="BR1304" i="7"/>
  <c r="BD1292" i="7"/>
  <c r="AV1292" i="7"/>
  <c r="BH1292" i="7" s="1"/>
  <c r="AT1292" i="7"/>
  <c r="AR1292" i="7"/>
  <c r="AL1292" i="7"/>
  <c r="AF1292" i="7"/>
  <c r="T1292" i="7"/>
  <c r="N1292" i="7"/>
  <c r="BB1290" i="7"/>
  <c r="AZ1290" i="7"/>
  <c r="AP1290" i="7"/>
  <c r="AN1290" i="7"/>
  <c r="AR1290" i="7" s="1"/>
  <c r="AJ1290" i="7"/>
  <c r="AH1290" i="7"/>
  <c r="AL1290" i="7" s="1"/>
  <c r="AD1290" i="7"/>
  <c r="AB1290" i="7"/>
  <c r="Z1290" i="7"/>
  <c r="X1290" i="7"/>
  <c r="V1290" i="7"/>
  <c r="R1290" i="7"/>
  <c r="P1290" i="7"/>
  <c r="L1290" i="7"/>
  <c r="J1290" i="7"/>
  <c r="BP1294" i="7" s="1"/>
  <c r="H1290" i="7"/>
  <c r="BL1288" i="7"/>
  <c r="BD1288" i="7"/>
  <c r="AV1288" i="7"/>
  <c r="BH1288" i="7" s="1"/>
  <c r="AT1288" i="7"/>
  <c r="AR1288" i="7"/>
  <c r="AL1288" i="7"/>
  <c r="AF1288" i="7"/>
  <c r="T1288" i="7"/>
  <c r="N1288" i="7"/>
  <c r="G1288" i="7"/>
  <c r="F1288" i="7"/>
  <c r="BL1286" i="7"/>
  <c r="BD1286" i="7"/>
  <c r="AV1286" i="7"/>
  <c r="BH1286" i="7" s="1"/>
  <c r="AT1286" i="7"/>
  <c r="AR1286" i="7"/>
  <c r="AL1286" i="7"/>
  <c r="AF1286" i="7"/>
  <c r="T1286" i="7"/>
  <c r="N1286" i="7"/>
  <c r="G1286" i="7"/>
  <c r="F1286" i="7"/>
  <c r="BL1284" i="7"/>
  <c r="BD1284" i="7"/>
  <c r="AV1284" i="7"/>
  <c r="BH1284" i="7" s="1"/>
  <c r="AT1284" i="7"/>
  <c r="AR1284" i="7"/>
  <c r="AL1284" i="7"/>
  <c r="AF1284" i="7"/>
  <c r="T1284" i="7"/>
  <c r="N1284" i="7"/>
  <c r="G1284" i="7"/>
  <c r="F1284" i="7"/>
  <c r="BL1282" i="7"/>
  <c r="BD1282" i="7"/>
  <c r="AV1282" i="7"/>
  <c r="BH1282" i="7" s="1"/>
  <c r="AT1282" i="7"/>
  <c r="AR1282" i="7"/>
  <c r="AL1282" i="7"/>
  <c r="AF1282" i="7"/>
  <c r="T1282" i="7"/>
  <c r="N1282" i="7"/>
  <c r="G1282" i="7"/>
  <c r="F1282" i="7"/>
  <c r="BL1280" i="7"/>
  <c r="BD1280" i="7"/>
  <c r="AV1280" i="7"/>
  <c r="BH1280" i="7" s="1"/>
  <c r="AT1280" i="7"/>
  <c r="AR1280" i="7"/>
  <c r="AL1280" i="7"/>
  <c r="AF1280" i="7"/>
  <c r="T1280" i="7"/>
  <c r="N1280" i="7"/>
  <c r="G1280" i="7"/>
  <c r="F1280" i="7"/>
  <c r="BL1278" i="7"/>
  <c r="BD1278" i="7"/>
  <c r="AV1278" i="7"/>
  <c r="BH1278" i="7" s="1"/>
  <c r="AT1278" i="7"/>
  <c r="AR1278" i="7"/>
  <c r="AL1278" i="7"/>
  <c r="AF1278" i="7"/>
  <c r="T1278" i="7"/>
  <c r="N1278" i="7"/>
  <c r="G1278" i="7"/>
  <c r="F1278" i="7"/>
  <c r="BL1276" i="7"/>
  <c r="BD1276" i="7"/>
  <c r="AV1276" i="7"/>
  <c r="BH1276" i="7" s="1"/>
  <c r="AT1276" i="7"/>
  <c r="AR1276" i="7"/>
  <c r="AL1276" i="7"/>
  <c r="AF1276" i="7"/>
  <c r="T1276" i="7"/>
  <c r="N1276" i="7"/>
  <c r="G1276" i="7"/>
  <c r="F1276" i="7"/>
  <c r="BL1274" i="7"/>
  <c r="BD1274" i="7"/>
  <c r="AV1274" i="7"/>
  <c r="BH1274" i="7" s="1"/>
  <c r="AT1274" i="7"/>
  <c r="AR1274" i="7"/>
  <c r="AL1274" i="7"/>
  <c r="AF1274" i="7"/>
  <c r="T1274" i="7"/>
  <c r="N1274" i="7"/>
  <c r="G1274" i="7"/>
  <c r="F1274" i="7"/>
  <c r="BL1272" i="7"/>
  <c r="BD1272" i="7"/>
  <c r="AV1272" i="7"/>
  <c r="BH1272" i="7" s="1"/>
  <c r="AT1272" i="7"/>
  <c r="AR1272" i="7"/>
  <c r="AL1272" i="7"/>
  <c r="AF1272" i="7"/>
  <c r="T1272" i="7"/>
  <c r="N1272" i="7"/>
  <c r="G1272" i="7"/>
  <c r="F1272" i="7"/>
  <c r="BL1270" i="7"/>
  <c r="BD1270" i="7"/>
  <c r="AV1270" i="7"/>
  <c r="BH1270" i="7" s="1"/>
  <c r="AT1270" i="7"/>
  <c r="AR1270" i="7"/>
  <c r="AL1270" i="7"/>
  <c r="AF1270" i="7"/>
  <c r="T1270" i="7"/>
  <c r="N1270" i="7"/>
  <c r="G1270" i="7"/>
  <c r="F1270" i="7"/>
  <c r="BL1268" i="7"/>
  <c r="BD1268" i="7"/>
  <c r="AV1268" i="7"/>
  <c r="BH1268" i="7" s="1"/>
  <c r="AT1268" i="7"/>
  <c r="AR1268" i="7"/>
  <c r="AL1268" i="7"/>
  <c r="AF1268" i="7"/>
  <c r="T1268" i="7"/>
  <c r="N1268" i="7"/>
  <c r="G1268" i="7"/>
  <c r="F1268" i="7"/>
  <c r="BL1266" i="7"/>
  <c r="BD1266" i="7"/>
  <c r="AV1266" i="7"/>
  <c r="BH1266" i="7" s="1"/>
  <c r="AT1266" i="7"/>
  <c r="AR1266" i="7"/>
  <c r="AL1266" i="7"/>
  <c r="AF1266" i="7"/>
  <c r="T1266" i="7"/>
  <c r="N1266" i="7"/>
  <c r="G1266" i="7"/>
  <c r="F1266" i="7"/>
  <c r="BL1264" i="7"/>
  <c r="BD1264" i="7"/>
  <c r="AV1264" i="7"/>
  <c r="BH1264" i="7" s="1"/>
  <c r="AT1264" i="7"/>
  <c r="AR1264" i="7"/>
  <c r="AL1264" i="7"/>
  <c r="AF1264" i="7"/>
  <c r="T1264" i="7"/>
  <c r="N1264" i="7"/>
  <c r="G1264" i="7"/>
  <c r="F1264" i="7"/>
  <c r="BL1262" i="7"/>
  <c r="BD1262" i="7"/>
  <c r="AV1262" i="7"/>
  <c r="BH1262" i="7" s="1"/>
  <c r="AT1262" i="7"/>
  <c r="AR1262" i="7"/>
  <c r="AL1262" i="7"/>
  <c r="AF1262" i="7"/>
  <c r="T1262" i="7"/>
  <c r="N1262" i="7"/>
  <c r="G1262" i="7"/>
  <c r="F1262" i="7"/>
  <c r="BL1260" i="7"/>
  <c r="BD1260" i="7"/>
  <c r="AV1260" i="7"/>
  <c r="BH1260" i="7" s="1"/>
  <c r="AT1260" i="7"/>
  <c r="AR1260" i="7"/>
  <c r="AL1260" i="7"/>
  <c r="AF1260" i="7"/>
  <c r="T1260" i="7"/>
  <c r="N1260" i="7"/>
  <c r="G1260" i="7"/>
  <c r="F1260" i="7"/>
  <c r="BS1259" i="7"/>
  <c r="BS1258" i="7"/>
  <c r="BL1258" i="7"/>
  <c r="BD1258" i="7"/>
  <c r="AV1258" i="7"/>
  <c r="BH1258" i="7" s="1"/>
  <c r="AT1258" i="7"/>
  <c r="AR1258" i="7"/>
  <c r="AL1258" i="7"/>
  <c r="AF1258" i="7"/>
  <c r="T1258" i="7"/>
  <c r="N1258" i="7"/>
  <c r="G1258" i="7"/>
  <c r="F1258" i="7"/>
  <c r="BS1257" i="7"/>
  <c r="BS1256" i="7"/>
  <c r="BL1256" i="7"/>
  <c r="BD1256" i="7"/>
  <c r="AV1256" i="7"/>
  <c r="BH1256" i="7" s="1"/>
  <c r="AT1256" i="7"/>
  <c r="AR1256" i="7"/>
  <c r="AL1256" i="7"/>
  <c r="AF1256" i="7"/>
  <c r="T1256" i="7"/>
  <c r="N1256" i="7"/>
  <c r="G1256" i="7"/>
  <c r="F1256" i="7"/>
  <c r="BS1255" i="7"/>
  <c r="BS1254" i="7"/>
  <c r="BL1254" i="7"/>
  <c r="BD1254" i="7"/>
  <c r="AV1254" i="7"/>
  <c r="BH1254" i="7" s="1"/>
  <c r="AT1254" i="7"/>
  <c r="AR1254" i="7"/>
  <c r="AL1254" i="7"/>
  <c r="AF1254" i="7"/>
  <c r="T1254" i="7"/>
  <c r="N1254" i="7"/>
  <c r="G1254" i="7"/>
  <c r="F1254" i="7"/>
  <c r="BS1253" i="7"/>
  <c r="BS1252" i="7"/>
  <c r="BL1252" i="7"/>
  <c r="BD1252" i="7"/>
  <c r="AV1252" i="7"/>
  <c r="BH1252" i="7" s="1"/>
  <c r="AT1252" i="7"/>
  <c r="AR1252" i="7"/>
  <c r="AL1252" i="7"/>
  <c r="AF1252" i="7"/>
  <c r="T1252" i="7"/>
  <c r="N1252" i="7"/>
  <c r="G1252" i="7"/>
  <c r="F1252" i="7"/>
  <c r="BS1251" i="7"/>
  <c r="BS1250" i="7"/>
  <c r="BL1250" i="7"/>
  <c r="BD1250" i="7"/>
  <c r="AV1250" i="7"/>
  <c r="BH1250" i="7" s="1"/>
  <c r="AT1250" i="7"/>
  <c r="AR1250" i="7"/>
  <c r="AL1250" i="7"/>
  <c r="AF1250" i="7"/>
  <c r="T1250" i="7"/>
  <c r="N1250" i="7"/>
  <c r="G1250" i="7"/>
  <c r="F1250" i="7"/>
  <c r="BR1245" i="7"/>
  <c r="BD1233" i="7"/>
  <c r="AV1233" i="7"/>
  <c r="BH1233" i="7" s="1"/>
  <c r="AT1233" i="7"/>
  <c r="AR1233" i="7"/>
  <c r="AL1233" i="7"/>
  <c r="AF1233" i="7"/>
  <c r="T1233" i="7"/>
  <c r="N1233" i="7"/>
  <c r="BB1231" i="7"/>
  <c r="AZ1231" i="7"/>
  <c r="AP1231" i="7"/>
  <c r="AN1231" i="7"/>
  <c r="AR1231" i="7" s="1"/>
  <c r="AJ1231" i="7"/>
  <c r="AH1231" i="7"/>
  <c r="AL1231" i="7" s="1"/>
  <c r="AD1231" i="7"/>
  <c r="AB1231" i="7"/>
  <c r="Z1231" i="7"/>
  <c r="X1231" i="7"/>
  <c r="V1231" i="7"/>
  <c r="R1231" i="7"/>
  <c r="P1231" i="7"/>
  <c r="L1231" i="7"/>
  <c r="J1231" i="7"/>
  <c r="BP1235" i="7" s="1"/>
  <c r="H1231" i="7"/>
  <c r="BL1229" i="7"/>
  <c r="BD1229" i="7"/>
  <c r="AV1229" i="7"/>
  <c r="BH1229" i="7" s="1"/>
  <c r="AT1229" i="7"/>
  <c r="AR1229" i="7"/>
  <c r="AL1229" i="7"/>
  <c r="AF1229" i="7"/>
  <c r="T1229" i="7"/>
  <c r="N1229" i="7"/>
  <c r="G1229" i="7"/>
  <c r="F1229" i="7"/>
  <c r="BL1227" i="7"/>
  <c r="BD1227" i="7"/>
  <c r="AV1227" i="7"/>
  <c r="BH1227" i="7" s="1"/>
  <c r="AT1227" i="7"/>
  <c r="AR1227" i="7"/>
  <c r="AL1227" i="7"/>
  <c r="AF1227" i="7"/>
  <c r="T1227" i="7"/>
  <c r="N1227" i="7"/>
  <c r="G1227" i="7"/>
  <c r="F1227" i="7"/>
  <c r="BL1225" i="7"/>
  <c r="BD1225" i="7"/>
  <c r="AV1225" i="7"/>
  <c r="BH1225" i="7" s="1"/>
  <c r="AT1225" i="7"/>
  <c r="AR1225" i="7"/>
  <c r="AL1225" i="7"/>
  <c r="AF1225" i="7"/>
  <c r="T1225" i="7"/>
  <c r="N1225" i="7"/>
  <c r="G1225" i="7"/>
  <c r="F1225" i="7"/>
  <c r="BL1223" i="7"/>
  <c r="BD1223" i="7"/>
  <c r="AV1223" i="7"/>
  <c r="BH1223" i="7" s="1"/>
  <c r="AT1223" i="7"/>
  <c r="AR1223" i="7"/>
  <c r="AL1223" i="7"/>
  <c r="AF1223" i="7"/>
  <c r="T1223" i="7"/>
  <c r="N1223" i="7"/>
  <c r="G1223" i="7"/>
  <c r="F1223" i="7"/>
  <c r="BL1221" i="7"/>
  <c r="BD1221" i="7"/>
  <c r="AV1221" i="7"/>
  <c r="BH1221" i="7" s="1"/>
  <c r="AT1221" i="7"/>
  <c r="AR1221" i="7"/>
  <c r="AL1221" i="7"/>
  <c r="AF1221" i="7"/>
  <c r="T1221" i="7"/>
  <c r="N1221" i="7"/>
  <c r="G1221" i="7"/>
  <c r="F1221" i="7"/>
  <c r="BL1219" i="7"/>
  <c r="BD1219" i="7"/>
  <c r="AV1219" i="7"/>
  <c r="BH1219" i="7" s="1"/>
  <c r="AT1219" i="7"/>
  <c r="AR1219" i="7"/>
  <c r="AL1219" i="7"/>
  <c r="AF1219" i="7"/>
  <c r="T1219" i="7"/>
  <c r="N1219" i="7"/>
  <c r="G1219" i="7"/>
  <c r="F1219" i="7"/>
  <c r="BL1217" i="7"/>
  <c r="BD1217" i="7"/>
  <c r="AV1217" i="7"/>
  <c r="BH1217" i="7" s="1"/>
  <c r="AT1217" i="7"/>
  <c r="AR1217" i="7"/>
  <c r="AL1217" i="7"/>
  <c r="AF1217" i="7"/>
  <c r="T1217" i="7"/>
  <c r="N1217" i="7"/>
  <c r="G1217" i="7"/>
  <c r="F1217" i="7"/>
  <c r="BL1215" i="7"/>
  <c r="BD1215" i="7"/>
  <c r="AV1215" i="7"/>
  <c r="BH1215" i="7" s="1"/>
  <c r="AT1215" i="7"/>
  <c r="AR1215" i="7"/>
  <c r="AL1215" i="7"/>
  <c r="AF1215" i="7"/>
  <c r="T1215" i="7"/>
  <c r="N1215" i="7"/>
  <c r="G1215" i="7"/>
  <c r="F1215" i="7"/>
  <c r="BL1213" i="7"/>
  <c r="BD1213" i="7"/>
  <c r="AV1213" i="7"/>
  <c r="BH1213" i="7" s="1"/>
  <c r="AT1213" i="7"/>
  <c r="AR1213" i="7"/>
  <c r="AL1213" i="7"/>
  <c r="AF1213" i="7"/>
  <c r="T1213" i="7"/>
  <c r="N1213" i="7"/>
  <c r="G1213" i="7"/>
  <c r="F1213" i="7"/>
  <c r="BL1211" i="7"/>
  <c r="BD1211" i="7"/>
  <c r="AV1211" i="7"/>
  <c r="BH1211" i="7" s="1"/>
  <c r="AT1211" i="7"/>
  <c r="AR1211" i="7"/>
  <c r="AL1211" i="7"/>
  <c r="AF1211" i="7"/>
  <c r="T1211" i="7"/>
  <c r="N1211" i="7"/>
  <c r="G1211" i="7"/>
  <c r="F1211" i="7"/>
  <c r="BL1209" i="7"/>
  <c r="BD1209" i="7"/>
  <c r="AV1209" i="7"/>
  <c r="BH1209" i="7" s="1"/>
  <c r="AT1209" i="7"/>
  <c r="AR1209" i="7"/>
  <c r="AL1209" i="7"/>
  <c r="AF1209" i="7"/>
  <c r="T1209" i="7"/>
  <c r="N1209" i="7"/>
  <c r="G1209" i="7"/>
  <c r="F1209" i="7"/>
  <c r="BL1207" i="7"/>
  <c r="BD1207" i="7"/>
  <c r="AV1207" i="7"/>
  <c r="BH1207" i="7" s="1"/>
  <c r="AT1207" i="7"/>
  <c r="AR1207" i="7"/>
  <c r="AL1207" i="7"/>
  <c r="AF1207" i="7"/>
  <c r="T1207" i="7"/>
  <c r="N1207" i="7"/>
  <c r="G1207" i="7"/>
  <c r="F1207" i="7"/>
  <c r="BL1205" i="7"/>
  <c r="BD1205" i="7"/>
  <c r="AV1205" i="7"/>
  <c r="BH1205" i="7" s="1"/>
  <c r="AT1205" i="7"/>
  <c r="AR1205" i="7"/>
  <c r="AL1205" i="7"/>
  <c r="AF1205" i="7"/>
  <c r="T1205" i="7"/>
  <c r="N1205" i="7"/>
  <c r="G1205" i="7"/>
  <c r="F1205" i="7"/>
  <c r="BL1203" i="7"/>
  <c r="BD1203" i="7"/>
  <c r="AV1203" i="7"/>
  <c r="AT1203" i="7"/>
  <c r="AR1203" i="7"/>
  <c r="AL1203" i="7"/>
  <c r="AF1203" i="7"/>
  <c r="T1203" i="7"/>
  <c r="N1203" i="7"/>
  <c r="G1203" i="7"/>
  <c r="F1203" i="7"/>
  <c r="BL1201" i="7"/>
  <c r="BD1201" i="7"/>
  <c r="AV1201" i="7"/>
  <c r="BH1201" i="7" s="1"/>
  <c r="AT1201" i="7"/>
  <c r="AR1201" i="7"/>
  <c r="AL1201" i="7"/>
  <c r="AF1201" i="7"/>
  <c r="T1201" i="7"/>
  <c r="N1201" i="7"/>
  <c r="G1201" i="7"/>
  <c r="F1201" i="7"/>
  <c r="BS1200" i="7"/>
  <c r="BS1199" i="7"/>
  <c r="BL1199" i="7"/>
  <c r="BD1199" i="7"/>
  <c r="AV1199" i="7"/>
  <c r="BH1199" i="7" s="1"/>
  <c r="AT1199" i="7"/>
  <c r="AR1199" i="7"/>
  <c r="AL1199" i="7"/>
  <c r="AF1199" i="7"/>
  <c r="T1199" i="7"/>
  <c r="N1199" i="7"/>
  <c r="G1199" i="7"/>
  <c r="F1199" i="7"/>
  <c r="BS1198" i="7"/>
  <c r="BS1197" i="7"/>
  <c r="BL1197" i="7"/>
  <c r="BD1197" i="7"/>
  <c r="AV1197" i="7"/>
  <c r="BH1197" i="7" s="1"/>
  <c r="AT1197" i="7"/>
  <c r="AR1197" i="7"/>
  <c r="AL1197" i="7"/>
  <c r="AF1197" i="7"/>
  <c r="T1197" i="7"/>
  <c r="N1197" i="7"/>
  <c r="G1197" i="7"/>
  <c r="F1197" i="7"/>
  <c r="BS1196" i="7"/>
  <c r="BS1195" i="7"/>
  <c r="BL1195" i="7"/>
  <c r="BD1195" i="7"/>
  <c r="AV1195" i="7"/>
  <c r="BH1195" i="7" s="1"/>
  <c r="AT1195" i="7"/>
  <c r="AR1195" i="7"/>
  <c r="AL1195" i="7"/>
  <c r="AF1195" i="7"/>
  <c r="T1195" i="7"/>
  <c r="N1195" i="7"/>
  <c r="G1195" i="7"/>
  <c r="F1195" i="7"/>
  <c r="BS1194" i="7"/>
  <c r="BS1193" i="7"/>
  <c r="BL1193" i="7"/>
  <c r="BD1193" i="7"/>
  <c r="AV1193" i="7"/>
  <c r="BH1193" i="7" s="1"/>
  <c r="AT1193" i="7"/>
  <c r="AR1193" i="7"/>
  <c r="AL1193" i="7"/>
  <c r="AF1193" i="7"/>
  <c r="T1193" i="7"/>
  <c r="N1193" i="7"/>
  <c r="G1193" i="7"/>
  <c r="F1193" i="7"/>
  <c r="BS1192" i="7"/>
  <c r="BS1191" i="7"/>
  <c r="BL1191" i="7"/>
  <c r="BD1191" i="7"/>
  <c r="AV1191" i="7"/>
  <c r="BH1191" i="7" s="1"/>
  <c r="AT1191" i="7"/>
  <c r="AR1191" i="7"/>
  <c r="AL1191" i="7"/>
  <c r="AF1191" i="7"/>
  <c r="T1191" i="7"/>
  <c r="N1191" i="7"/>
  <c r="G1191" i="7"/>
  <c r="F1191" i="7"/>
  <c r="BR1186" i="7"/>
  <c r="BD1174" i="7"/>
  <c r="AV1174" i="7"/>
  <c r="BH1174" i="7" s="1"/>
  <c r="AT1174" i="7"/>
  <c r="AR1174" i="7"/>
  <c r="AL1174" i="7"/>
  <c r="AF1174" i="7"/>
  <c r="T1174" i="7"/>
  <c r="N1174" i="7"/>
  <c r="BB1172" i="7"/>
  <c r="AZ1172" i="7"/>
  <c r="AP1172" i="7"/>
  <c r="AN1172" i="7"/>
  <c r="AR1172" i="7" s="1"/>
  <c r="AJ1172" i="7"/>
  <c r="AH1172" i="7"/>
  <c r="AD1172" i="7"/>
  <c r="AV1172" i="7" s="1"/>
  <c r="BH1172" i="7" s="1"/>
  <c r="AB1172" i="7"/>
  <c r="AT1172" i="7" s="1"/>
  <c r="Z1172" i="7"/>
  <c r="X1172" i="7"/>
  <c r="V1172" i="7"/>
  <c r="R1172" i="7"/>
  <c r="P1172" i="7"/>
  <c r="L1172" i="7"/>
  <c r="J1172" i="7"/>
  <c r="BP1176" i="7" s="1"/>
  <c r="H1172" i="7"/>
  <c r="BL1170" i="7"/>
  <c r="BD1170" i="7"/>
  <c r="AV1170" i="7"/>
  <c r="BH1170" i="7" s="1"/>
  <c r="AT1170" i="7"/>
  <c r="AR1170" i="7"/>
  <c r="AL1170" i="7"/>
  <c r="AF1170" i="7"/>
  <c r="T1170" i="7"/>
  <c r="N1170" i="7"/>
  <c r="G1170" i="7"/>
  <c r="F1170" i="7"/>
  <c r="BL1168" i="7"/>
  <c r="BD1168" i="7"/>
  <c r="AV1168" i="7"/>
  <c r="BH1168" i="7" s="1"/>
  <c r="AT1168" i="7"/>
  <c r="AR1168" i="7"/>
  <c r="AL1168" i="7"/>
  <c r="AF1168" i="7"/>
  <c r="T1168" i="7"/>
  <c r="N1168" i="7"/>
  <c r="G1168" i="7"/>
  <c r="F1168" i="7"/>
  <c r="BL1166" i="7"/>
  <c r="BD1166" i="7"/>
  <c r="AV1166" i="7"/>
  <c r="BH1166" i="7" s="1"/>
  <c r="AT1166" i="7"/>
  <c r="AR1166" i="7"/>
  <c r="AL1166" i="7"/>
  <c r="AF1166" i="7"/>
  <c r="T1166" i="7"/>
  <c r="N1166" i="7"/>
  <c r="G1166" i="7"/>
  <c r="F1166" i="7"/>
  <c r="BL1164" i="7"/>
  <c r="BD1164" i="7"/>
  <c r="AV1164" i="7"/>
  <c r="BH1164" i="7" s="1"/>
  <c r="AT1164" i="7"/>
  <c r="AR1164" i="7"/>
  <c r="AL1164" i="7"/>
  <c r="AF1164" i="7"/>
  <c r="T1164" i="7"/>
  <c r="N1164" i="7"/>
  <c r="G1164" i="7"/>
  <c r="F1164" i="7"/>
  <c r="BL1162" i="7"/>
  <c r="BD1162" i="7"/>
  <c r="AV1162" i="7"/>
  <c r="BH1162" i="7" s="1"/>
  <c r="AT1162" i="7"/>
  <c r="AR1162" i="7"/>
  <c r="AL1162" i="7"/>
  <c r="AF1162" i="7"/>
  <c r="T1162" i="7"/>
  <c r="N1162" i="7"/>
  <c r="G1162" i="7"/>
  <c r="F1162" i="7"/>
  <c r="BL1160" i="7"/>
  <c r="BD1160" i="7"/>
  <c r="AV1160" i="7"/>
  <c r="BH1160" i="7" s="1"/>
  <c r="AT1160" i="7"/>
  <c r="AR1160" i="7"/>
  <c r="AL1160" i="7"/>
  <c r="AF1160" i="7"/>
  <c r="T1160" i="7"/>
  <c r="N1160" i="7"/>
  <c r="G1160" i="7"/>
  <c r="F1160" i="7"/>
  <c r="BL1158" i="7"/>
  <c r="BD1158" i="7"/>
  <c r="AV1158" i="7"/>
  <c r="BH1158" i="7" s="1"/>
  <c r="AT1158" i="7"/>
  <c r="AR1158" i="7"/>
  <c r="AL1158" i="7"/>
  <c r="AF1158" i="7"/>
  <c r="T1158" i="7"/>
  <c r="N1158" i="7"/>
  <c r="G1158" i="7"/>
  <c r="F1158" i="7"/>
  <c r="BL1156" i="7"/>
  <c r="BD1156" i="7"/>
  <c r="AV1156" i="7"/>
  <c r="BH1156" i="7" s="1"/>
  <c r="AT1156" i="7"/>
  <c r="AR1156" i="7"/>
  <c r="AL1156" i="7"/>
  <c r="AF1156" i="7"/>
  <c r="T1156" i="7"/>
  <c r="N1156" i="7"/>
  <c r="G1156" i="7"/>
  <c r="F1156" i="7"/>
  <c r="BL1154" i="7"/>
  <c r="BD1154" i="7"/>
  <c r="AV1154" i="7"/>
  <c r="BH1154" i="7" s="1"/>
  <c r="AT1154" i="7"/>
  <c r="AR1154" i="7"/>
  <c r="AL1154" i="7"/>
  <c r="AF1154" i="7"/>
  <c r="T1154" i="7"/>
  <c r="N1154" i="7"/>
  <c r="G1154" i="7"/>
  <c r="F1154" i="7"/>
  <c r="BL1152" i="7"/>
  <c r="BD1152" i="7"/>
  <c r="AV1152" i="7"/>
  <c r="BH1152" i="7" s="1"/>
  <c r="AT1152" i="7"/>
  <c r="AR1152" i="7"/>
  <c r="AL1152" i="7"/>
  <c r="AF1152" i="7"/>
  <c r="T1152" i="7"/>
  <c r="N1152" i="7"/>
  <c r="G1152" i="7"/>
  <c r="F1152" i="7"/>
  <c r="BL1150" i="7"/>
  <c r="BD1150" i="7"/>
  <c r="AV1150" i="7"/>
  <c r="BH1150" i="7" s="1"/>
  <c r="AT1150" i="7"/>
  <c r="AR1150" i="7"/>
  <c r="AL1150" i="7"/>
  <c r="AF1150" i="7"/>
  <c r="T1150" i="7"/>
  <c r="N1150" i="7"/>
  <c r="G1150" i="7"/>
  <c r="F1150" i="7"/>
  <c r="BL1148" i="7"/>
  <c r="BD1148" i="7"/>
  <c r="AV1148" i="7"/>
  <c r="BH1148" i="7" s="1"/>
  <c r="AT1148" i="7"/>
  <c r="AR1148" i="7"/>
  <c r="AL1148" i="7"/>
  <c r="AF1148" i="7"/>
  <c r="T1148" i="7"/>
  <c r="N1148" i="7"/>
  <c r="G1148" i="7"/>
  <c r="F1148" i="7"/>
  <c r="BL1146" i="7"/>
  <c r="BD1146" i="7"/>
  <c r="AV1146" i="7"/>
  <c r="BH1146" i="7" s="1"/>
  <c r="AT1146" i="7"/>
  <c r="AR1146" i="7"/>
  <c r="AL1146" i="7"/>
  <c r="AF1146" i="7"/>
  <c r="T1146" i="7"/>
  <c r="N1146" i="7"/>
  <c r="G1146" i="7"/>
  <c r="F1146" i="7"/>
  <c r="BL1144" i="7"/>
  <c r="BD1144" i="7"/>
  <c r="AV1144" i="7"/>
  <c r="BH1144" i="7" s="1"/>
  <c r="AT1144" i="7"/>
  <c r="AR1144" i="7"/>
  <c r="AL1144" i="7"/>
  <c r="AF1144" i="7"/>
  <c r="T1144" i="7"/>
  <c r="N1144" i="7"/>
  <c r="G1144" i="7"/>
  <c r="F1144" i="7"/>
  <c r="BL1142" i="7"/>
  <c r="BD1142" i="7"/>
  <c r="AV1142" i="7"/>
  <c r="BH1142" i="7" s="1"/>
  <c r="AT1142" i="7"/>
  <c r="AR1142" i="7"/>
  <c r="AL1142" i="7"/>
  <c r="AF1142" i="7"/>
  <c r="T1142" i="7"/>
  <c r="N1142" i="7"/>
  <c r="G1142" i="7"/>
  <c r="F1142" i="7"/>
  <c r="BS1141" i="7"/>
  <c r="BS1140" i="7"/>
  <c r="BL1140" i="7"/>
  <c r="BD1140" i="7"/>
  <c r="AV1140" i="7"/>
  <c r="BH1140" i="7" s="1"/>
  <c r="AT1140" i="7"/>
  <c r="AR1140" i="7"/>
  <c r="AL1140" i="7"/>
  <c r="AF1140" i="7"/>
  <c r="T1140" i="7"/>
  <c r="N1140" i="7"/>
  <c r="G1140" i="7"/>
  <c r="F1140" i="7"/>
  <c r="BS1139" i="7"/>
  <c r="BS1138" i="7"/>
  <c r="BL1138" i="7"/>
  <c r="BD1138" i="7"/>
  <c r="AV1138" i="7"/>
  <c r="BH1138" i="7" s="1"/>
  <c r="AT1138" i="7"/>
  <c r="AR1138" i="7"/>
  <c r="AL1138" i="7"/>
  <c r="AF1138" i="7"/>
  <c r="T1138" i="7"/>
  <c r="N1138" i="7"/>
  <c r="G1138" i="7"/>
  <c r="F1138" i="7"/>
  <c r="BS1137" i="7"/>
  <c r="BS1136" i="7"/>
  <c r="BL1136" i="7"/>
  <c r="BD1136" i="7"/>
  <c r="AV1136" i="7"/>
  <c r="BH1136" i="7" s="1"/>
  <c r="AT1136" i="7"/>
  <c r="AR1136" i="7"/>
  <c r="AL1136" i="7"/>
  <c r="AF1136" i="7"/>
  <c r="T1136" i="7"/>
  <c r="N1136" i="7"/>
  <c r="G1136" i="7"/>
  <c r="F1136" i="7"/>
  <c r="BS1135" i="7"/>
  <c r="BS1134" i="7"/>
  <c r="BL1134" i="7"/>
  <c r="BD1134" i="7"/>
  <c r="AV1134" i="7"/>
  <c r="BH1134" i="7" s="1"/>
  <c r="AT1134" i="7"/>
  <c r="AR1134" i="7"/>
  <c r="AL1134" i="7"/>
  <c r="AF1134" i="7"/>
  <c r="T1134" i="7"/>
  <c r="N1134" i="7"/>
  <c r="G1134" i="7"/>
  <c r="F1134" i="7"/>
  <c r="BS1133" i="7"/>
  <c r="BS1132" i="7"/>
  <c r="BL1132" i="7"/>
  <c r="BD1132" i="7"/>
  <c r="AV1132" i="7"/>
  <c r="BH1132" i="7" s="1"/>
  <c r="AT1132" i="7"/>
  <c r="AR1132" i="7"/>
  <c r="AL1132" i="7"/>
  <c r="AF1132" i="7"/>
  <c r="T1132" i="7"/>
  <c r="N1132" i="7"/>
  <c r="G1132" i="7"/>
  <c r="F1132" i="7"/>
  <c r="BR1127" i="7"/>
  <c r="BD1115" i="7"/>
  <c r="AV1115" i="7"/>
  <c r="BH1115" i="7" s="1"/>
  <c r="AT1115" i="7"/>
  <c r="AR1115" i="7"/>
  <c r="AL1115" i="7"/>
  <c r="AF1115" i="7"/>
  <c r="T1115" i="7"/>
  <c r="N1115" i="7"/>
  <c r="BB1113" i="7"/>
  <c r="AZ1113" i="7"/>
  <c r="BD1113" i="7" s="1"/>
  <c r="AP1113" i="7"/>
  <c r="AN1113" i="7"/>
  <c r="AR1113" i="7" s="1"/>
  <c r="AJ1113" i="7"/>
  <c r="AH1113" i="7"/>
  <c r="AD1113" i="7"/>
  <c r="AB1113" i="7"/>
  <c r="Z1113" i="7"/>
  <c r="X1113" i="7"/>
  <c r="V1113" i="7"/>
  <c r="R1113" i="7"/>
  <c r="P1113" i="7"/>
  <c r="L1113" i="7"/>
  <c r="J1113" i="7"/>
  <c r="BP1117" i="7" s="1"/>
  <c r="H1113" i="7"/>
  <c r="BL1111" i="7"/>
  <c r="BD1111" i="7"/>
  <c r="AV1111" i="7"/>
  <c r="BH1111" i="7" s="1"/>
  <c r="AT1111" i="7"/>
  <c r="AR1111" i="7"/>
  <c r="AL1111" i="7"/>
  <c r="AF1111" i="7"/>
  <c r="T1111" i="7"/>
  <c r="N1111" i="7"/>
  <c r="G1111" i="7"/>
  <c r="F1111" i="7"/>
  <c r="BL1109" i="7"/>
  <c r="BD1109" i="7"/>
  <c r="AV1109" i="7"/>
  <c r="BH1109" i="7" s="1"/>
  <c r="AT1109" i="7"/>
  <c r="AR1109" i="7"/>
  <c r="AL1109" i="7"/>
  <c r="AF1109" i="7"/>
  <c r="T1109" i="7"/>
  <c r="N1109" i="7"/>
  <c r="G1109" i="7"/>
  <c r="F1109" i="7"/>
  <c r="BL1107" i="7"/>
  <c r="BD1107" i="7"/>
  <c r="AV1107" i="7"/>
  <c r="AT1107" i="7"/>
  <c r="AR1107" i="7"/>
  <c r="AL1107" i="7"/>
  <c r="AF1107" i="7"/>
  <c r="T1107" i="7"/>
  <c r="N1107" i="7"/>
  <c r="G1107" i="7"/>
  <c r="F1107" i="7"/>
  <c r="BL1105" i="7"/>
  <c r="BD1105" i="7"/>
  <c r="AV1105" i="7"/>
  <c r="BH1105" i="7" s="1"/>
  <c r="AT1105" i="7"/>
  <c r="AR1105" i="7"/>
  <c r="AL1105" i="7"/>
  <c r="AF1105" i="7"/>
  <c r="T1105" i="7"/>
  <c r="N1105" i="7"/>
  <c r="G1105" i="7"/>
  <c r="F1105" i="7"/>
  <c r="BL1103" i="7"/>
  <c r="BD1103" i="7"/>
  <c r="AV1103" i="7"/>
  <c r="BH1103" i="7" s="1"/>
  <c r="AT1103" i="7"/>
  <c r="AR1103" i="7"/>
  <c r="AL1103" i="7"/>
  <c r="AF1103" i="7"/>
  <c r="T1103" i="7"/>
  <c r="N1103" i="7"/>
  <c r="G1103" i="7"/>
  <c r="F1103" i="7"/>
  <c r="BL1101" i="7"/>
  <c r="BD1101" i="7"/>
  <c r="AV1101" i="7"/>
  <c r="BH1101" i="7" s="1"/>
  <c r="AT1101" i="7"/>
  <c r="AR1101" i="7"/>
  <c r="AL1101" i="7"/>
  <c r="AF1101" i="7"/>
  <c r="T1101" i="7"/>
  <c r="N1101" i="7"/>
  <c r="G1101" i="7"/>
  <c r="F1101" i="7"/>
  <c r="BL1099" i="7"/>
  <c r="BD1099" i="7"/>
  <c r="AV1099" i="7"/>
  <c r="BH1099" i="7" s="1"/>
  <c r="AT1099" i="7"/>
  <c r="AR1099" i="7"/>
  <c r="AL1099" i="7"/>
  <c r="AF1099" i="7"/>
  <c r="T1099" i="7"/>
  <c r="N1099" i="7"/>
  <c r="G1099" i="7"/>
  <c r="F1099" i="7"/>
  <c r="BL1097" i="7"/>
  <c r="BD1097" i="7"/>
  <c r="AV1097" i="7"/>
  <c r="BH1097" i="7" s="1"/>
  <c r="AT1097" i="7"/>
  <c r="AR1097" i="7"/>
  <c r="AL1097" i="7"/>
  <c r="AF1097" i="7"/>
  <c r="T1097" i="7"/>
  <c r="N1097" i="7"/>
  <c r="G1097" i="7"/>
  <c r="F1097" i="7"/>
  <c r="BL1095" i="7"/>
  <c r="BD1095" i="7"/>
  <c r="AV1095" i="7"/>
  <c r="BH1095" i="7" s="1"/>
  <c r="AT1095" i="7"/>
  <c r="AR1095" i="7"/>
  <c r="AL1095" i="7"/>
  <c r="AF1095" i="7"/>
  <c r="T1095" i="7"/>
  <c r="N1095" i="7"/>
  <c r="G1095" i="7"/>
  <c r="F1095" i="7"/>
  <c r="BL1093" i="7"/>
  <c r="BD1093" i="7"/>
  <c r="AV1093" i="7"/>
  <c r="BH1093" i="7" s="1"/>
  <c r="AT1093" i="7"/>
  <c r="AR1093" i="7"/>
  <c r="AL1093" i="7"/>
  <c r="AF1093" i="7"/>
  <c r="T1093" i="7"/>
  <c r="N1093" i="7"/>
  <c r="G1093" i="7"/>
  <c r="F1093" i="7"/>
  <c r="BL1091" i="7"/>
  <c r="BD1091" i="7"/>
  <c r="AV1091" i="7"/>
  <c r="BH1091" i="7" s="1"/>
  <c r="AT1091" i="7"/>
  <c r="AR1091" i="7"/>
  <c r="AL1091" i="7"/>
  <c r="AF1091" i="7"/>
  <c r="T1091" i="7"/>
  <c r="N1091" i="7"/>
  <c r="G1091" i="7"/>
  <c r="F1091" i="7"/>
  <c r="BL1089" i="7"/>
  <c r="BD1089" i="7"/>
  <c r="AV1089" i="7"/>
  <c r="BH1089" i="7" s="1"/>
  <c r="AT1089" i="7"/>
  <c r="AR1089" i="7"/>
  <c r="AL1089" i="7"/>
  <c r="AF1089" i="7"/>
  <c r="T1089" i="7"/>
  <c r="N1089" i="7"/>
  <c r="G1089" i="7"/>
  <c r="F1089" i="7"/>
  <c r="BL1087" i="7"/>
  <c r="BD1087" i="7"/>
  <c r="AV1087" i="7"/>
  <c r="BH1087" i="7" s="1"/>
  <c r="AT1087" i="7"/>
  <c r="AR1087" i="7"/>
  <c r="AL1087" i="7"/>
  <c r="AF1087" i="7"/>
  <c r="T1087" i="7"/>
  <c r="N1087" i="7"/>
  <c r="G1087" i="7"/>
  <c r="F1087" i="7"/>
  <c r="BL1085" i="7"/>
  <c r="BD1085" i="7"/>
  <c r="AV1085" i="7"/>
  <c r="BH1085" i="7" s="1"/>
  <c r="AT1085" i="7"/>
  <c r="AR1085" i="7"/>
  <c r="AL1085" i="7"/>
  <c r="AF1085" i="7"/>
  <c r="T1085" i="7"/>
  <c r="N1085" i="7"/>
  <c r="G1085" i="7"/>
  <c r="F1085" i="7"/>
  <c r="BL1083" i="7"/>
  <c r="BD1083" i="7"/>
  <c r="AV1083" i="7"/>
  <c r="AT1083" i="7"/>
  <c r="AR1083" i="7"/>
  <c r="AL1083" i="7"/>
  <c r="AF1083" i="7"/>
  <c r="T1083" i="7"/>
  <c r="N1083" i="7"/>
  <c r="G1083" i="7"/>
  <c r="F1083" i="7"/>
  <c r="BS1082" i="7"/>
  <c r="BS1081" i="7"/>
  <c r="BL1081" i="7"/>
  <c r="BD1081" i="7"/>
  <c r="AV1081" i="7"/>
  <c r="BH1081" i="7" s="1"/>
  <c r="AT1081" i="7"/>
  <c r="AR1081" i="7"/>
  <c r="AL1081" i="7"/>
  <c r="AF1081" i="7"/>
  <c r="T1081" i="7"/>
  <c r="N1081" i="7"/>
  <c r="G1081" i="7"/>
  <c r="F1081" i="7"/>
  <c r="BS1080" i="7"/>
  <c r="BS1079" i="7"/>
  <c r="BL1079" i="7"/>
  <c r="BD1079" i="7"/>
  <c r="AV1079" i="7"/>
  <c r="BH1079" i="7" s="1"/>
  <c r="AT1079" i="7"/>
  <c r="AR1079" i="7"/>
  <c r="AL1079" i="7"/>
  <c r="AF1079" i="7"/>
  <c r="T1079" i="7"/>
  <c r="N1079" i="7"/>
  <c r="G1079" i="7"/>
  <c r="F1079" i="7"/>
  <c r="BS1078" i="7"/>
  <c r="BS1077" i="7"/>
  <c r="BL1077" i="7"/>
  <c r="BD1077" i="7"/>
  <c r="AV1077" i="7"/>
  <c r="BH1077" i="7" s="1"/>
  <c r="AT1077" i="7"/>
  <c r="AR1077" i="7"/>
  <c r="AL1077" i="7"/>
  <c r="AF1077" i="7"/>
  <c r="T1077" i="7"/>
  <c r="N1077" i="7"/>
  <c r="G1077" i="7"/>
  <c r="F1077" i="7"/>
  <c r="BS1076" i="7"/>
  <c r="BS1075" i="7"/>
  <c r="BL1075" i="7"/>
  <c r="BD1075" i="7"/>
  <c r="AV1075" i="7"/>
  <c r="BH1075" i="7" s="1"/>
  <c r="AT1075" i="7"/>
  <c r="AR1075" i="7"/>
  <c r="AL1075" i="7"/>
  <c r="AF1075" i="7"/>
  <c r="T1075" i="7"/>
  <c r="N1075" i="7"/>
  <c r="G1075" i="7"/>
  <c r="F1075" i="7"/>
  <c r="BS1074" i="7"/>
  <c r="BS1073" i="7"/>
  <c r="BL1073" i="7"/>
  <c r="BD1073" i="7"/>
  <c r="AV1073" i="7"/>
  <c r="BH1073" i="7" s="1"/>
  <c r="AT1073" i="7"/>
  <c r="AR1073" i="7"/>
  <c r="AL1073" i="7"/>
  <c r="AF1073" i="7"/>
  <c r="T1073" i="7"/>
  <c r="N1073" i="7"/>
  <c r="G1073" i="7"/>
  <c r="F1073" i="7"/>
  <c r="BR1068" i="7"/>
  <c r="BD1056" i="7"/>
  <c r="AV1056" i="7"/>
  <c r="BH1056" i="7" s="1"/>
  <c r="AT1056" i="7"/>
  <c r="AR1056" i="7"/>
  <c r="AL1056" i="7"/>
  <c r="AF1056" i="7"/>
  <c r="T1056" i="7"/>
  <c r="N1056" i="7"/>
  <c r="BB1054" i="7"/>
  <c r="AZ1054" i="7"/>
  <c r="AP1054" i="7"/>
  <c r="AN1054" i="7"/>
  <c r="AR1054" i="7" s="1"/>
  <c r="AJ1054" i="7"/>
  <c r="AH1054" i="7"/>
  <c r="AL1054" i="7" s="1"/>
  <c r="AD1054" i="7"/>
  <c r="AB1054" i="7"/>
  <c r="Z1054" i="7"/>
  <c r="X1054" i="7"/>
  <c r="V1054" i="7"/>
  <c r="R1054" i="7"/>
  <c r="P1054" i="7"/>
  <c r="L1054" i="7"/>
  <c r="J1054" i="7"/>
  <c r="BP1058" i="7" s="1"/>
  <c r="H1054" i="7"/>
  <c r="BL1052" i="7"/>
  <c r="BD1052" i="7"/>
  <c r="AV1052" i="7"/>
  <c r="BH1052" i="7" s="1"/>
  <c r="AT1052" i="7"/>
  <c r="AR1052" i="7"/>
  <c r="AL1052" i="7"/>
  <c r="AF1052" i="7"/>
  <c r="T1052" i="7"/>
  <c r="N1052" i="7"/>
  <c r="G1052" i="7"/>
  <c r="F1052" i="7"/>
  <c r="BL1050" i="7"/>
  <c r="BD1050" i="7"/>
  <c r="AV1050" i="7"/>
  <c r="BH1050" i="7" s="1"/>
  <c r="AT1050" i="7"/>
  <c r="AR1050" i="7"/>
  <c r="AL1050" i="7"/>
  <c r="AF1050" i="7"/>
  <c r="T1050" i="7"/>
  <c r="N1050" i="7"/>
  <c r="G1050" i="7"/>
  <c r="F1050" i="7"/>
  <c r="BL1048" i="7"/>
  <c r="BD1048" i="7"/>
  <c r="AV1048" i="7"/>
  <c r="BH1048" i="7" s="1"/>
  <c r="AT1048" i="7"/>
  <c r="AR1048" i="7"/>
  <c r="AL1048" i="7"/>
  <c r="AF1048" i="7"/>
  <c r="T1048" i="7"/>
  <c r="N1048" i="7"/>
  <c r="G1048" i="7"/>
  <c r="F1048" i="7"/>
  <c r="BL1046" i="7"/>
  <c r="BD1046" i="7"/>
  <c r="AV1046" i="7"/>
  <c r="BH1046" i="7" s="1"/>
  <c r="AT1046" i="7"/>
  <c r="AR1046" i="7"/>
  <c r="AL1046" i="7"/>
  <c r="AF1046" i="7"/>
  <c r="T1046" i="7"/>
  <c r="N1046" i="7"/>
  <c r="G1046" i="7"/>
  <c r="F1046" i="7"/>
  <c r="BL1044" i="7"/>
  <c r="BD1044" i="7"/>
  <c r="AV1044" i="7"/>
  <c r="BH1044" i="7" s="1"/>
  <c r="AT1044" i="7"/>
  <c r="AR1044" i="7"/>
  <c r="AL1044" i="7"/>
  <c r="AF1044" i="7"/>
  <c r="T1044" i="7"/>
  <c r="N1044" i="7"/>
  <c r="G1044" i="7"/>
  <c r="F1044" i="7"/>
  <c r="BL1042" i="7"/>
  <c r="BD1042" i="7"/>
  <c r="AV1042" i="7"/>
  <c r="BH1042" i="7" s="1"/>
  <c r="AT1042" i="7"/>
  <c r="AR1042" i="7"/>
  <c r="AL1042" i="7"/>
  <c r="AF1042" i="7"/>
  <c r="T1042" i="7"/>
  <c r="N1042" i="7"/>
  <c r="G1042" i="7"/>
  <c r="F1042" i="7"/>
  <c r="BL1040" i="7"/>
  <c r="BD1040" i="7"/>
  <c r="AV1040" i="7"/>
  <c r="BH1040" i="7" s="1"/>
  <c r="AT1040" i="7"/>
  <c r="AR1040" i="7"/>
  <c r="AL1040" i="7"/>
  <c r="AF1040" i="7"/>
  <c r="T1040" i="7"/>
  <c r="N1040" i="7"/>
  <c r="G1040" i="7"/>
  <c r="F1040" i="7"/>
  <c r="BL1038" i="7"/>
  <c r="BD1038" i="7"/>
  <c r="AV1038" i="7"/>
  <c r="BH1038" i="7" s="1"/>
  <c r="AT1038" i="7"/>
  <c r="AR1038" i="7"/>
  <c r="AL1038" i="7"/>
  <c r="AF1038" i="7"/>
  <c r="T1038" i="7"/>
  <c r="N1038" i="7"/>
  <c r="G1038" i="7"/>
  <c r="F1038" i="7"/>
  <c r="BL1036" i="7"/>
  <c r="BD1036" i="7"/>
  <c r="AV1036" i="7"/>
  <c r="BH1036" i="7" s="1"/>
  <c r="AT1036" i="7"/>
  <c r="AR1036" i="7"/>
  <c r="AL1036" i="7"/>
  <c r="AF1036" i="7"/>
  <c r="T1036" i="7"/>
  <c r="N1036" i="7"/>
  <c r="G1036" i="7"/>
  <c r="F1036" i="7"/>
  <c r="BL1034" i="7"/>
  <c r="BD1034" i="7"/>
  <c r="AV1034" i="7"/>
  <c r="BH1034" i="7" s="1"/>
  <c r="AT1034" i="7"/>
  <c r="AR1034" i="7"/>
  <c r="AL1034" i="7"/>
  <c r="AF1034" i="7"/>
  <c r="T1034" i="7"/>
  <c r="N1034" i="7"/>
  <c r="G1034" i="7"/>
  <c r="F1034" i="7"/>
  <c r="BL1032" i="7"/>
  <c r="BD1032" i="7"/>
  <c r="AV1032" i="7"/>
  <c r="BH1032" i="7" s="1"/>
  <c r="AT1032" i="7"/>
  <c r="AR1032" i="7"/>
  <c r="AL1032" i="7"/>
  <c r="AF1032" i="7"/>
  <c r="T1032" i="7"/>
  <c r="N1032" i="7"/>
  <c r="G1032" i="7"/>
  <c r="F1032" i="7"/>
  <c r="BL1030" i="7"/>
  <c r="BD1030" i="7"/>
  <c r="AV1030" i="7"/>
  <c r="BH1030" i="7" s="1"/>
  <c r="AT1030" i="7"/>
  <c r="AR1030" i="7"/>
  <c r="AL1030" i="7"/>
  <c r="AF1030" i="7"/>
  <c r="T1030" i="7"/>
  <c r="N1030" i="7"/>
  <c r="G1030" i="7"/>
  <c r="F1030" i="7"/>
  <c r="BL1028" i="7"/>
  <c r="BD1028" i="7"/>
  <c r="AV1028" i="7"/>
  <c r="BH1028" i="7" s="1"/>
  <c r="AT1028" i="7"/>
  <c r="AR1028" i="7"/>
  <c r="AL1028" i="7"/>
  <c r="AF1028" i="7"/>
  <c r="T1028" i="7"/>
  <c r="N1028" i="7"/>
  <c r="G1028" i="7"/>
  <c r="F1028" i="7"/>
  <c r="BL1026" i="7"/>
  <c r="BD1026" i="7"/>
  <c r="AV1026" i="7"/>
  <c r="BH1026" i="7" s="1"/>
  <c r="AT1026" i="7"/>
  <c r="AR1026" i="7"/>
  <c r="AL1026" i="7"/>
  <c r="AF1026" i="7"/>
  <c r="T1026" i="7"/>
  <c r="N1026" i="7"/>
  <c r="G1026" i="7"/>
  <c r="F1026" i="7"/>
  <c r="BL1024" i="7"/>
  <c r="BD1024" i="7"/>
  <c r="AV1024" i="7"/>
  <c r="BH1024" i="7" s="1"/>
  <c r="AT1024" i="7"/>
  <c r="AR1024" i="7"/>
  <c r="AL1024" i="7"/>
  <c r="AF1024" i="7"/>
  <c r="T1024" i="7"/>
  <c r="N1024" i="7"/>
  <c r="G1024" i="7"/>
  <c r="F1024" i="7"/>
  <c r="BS1023" i="7"/>
  <c r="BS1022" i="7"/>
  <c r="BL1022" i="7"/>
  <c r="BD1022" i="7"/>
  <c r="AV1022" i="7"/>
  <c r="BH1022" i="7" s="1"/>
  <c r="AT1022" i="7"/>
  <c r="AR1022" i="7"/>
  <c r="AL1022" i="7"/>
  <c r="AF1022" i="7"/>
  <c r="T1022" i="7"/>
  <c r="N1022" i="7"/>
  <c r="G1022" i="7"/>
  <c r="F1022" i="7"/>
  <c r="BS1021" i="7"/>
  <c r="BS1020" i="7"/>
  <c r="BL1020" i="7"/>
  <c r="BD1020" i="7"/>
  <c r="AV1020" i="7"/>
  <c r="BH1020" i="7" s="1"/>
  <c r="AT1020" i="7"/>
  <c r="AR1020" i="7"/>
  <c r="AL1020" i="7"/>
  <c r="AF1020" i="7"/>
  <c r="T1020" i="7"/>
  <c r="N1020" i="7"/>
  <c r="G1020" i="7"/>
  <c r="F1020" i="7"/>
  <c r="BS1019" i="7"/>
  <c r="BS1018" i="7"/>
  <c r="BL1018" i="7"/>
  <c r="BD1018" i="7"/>
  <c r="AV1018" i="7"/>
  <c r="BH1018" i="7" s="1"/>
  <c r="AT1018" i="7"/>
  <c r="AR1018" i="7"/>
  <c r="AL1018" i="7"/>
  <c r="AF1018" i="7"/>
  <c r="T1018" i="7"/>
  <c r="N1018" i="7"/>
  <c r="G1018" i="7"/>
  <c r="F1018" i="7"/>
  <c r="BS1017" i="7"/>
  <c r="BS1016" i="7"/>
  <c r="BL1016" i="7"/>
  <c r="BD1016" i="7"/>
  <c r="AV1016" i="7"/>
  <c r="BH1016" i="7" s="1"/>
  <c r="AT1016" i="7"/>
  <c r="AR1016" i="7"/>
  <c r="AL1016" i="7"/>
  <c r="AF1016" i="7"/>
  <c r="T1016" i="7"/>
  <c r="N1016" i="7"/>
  <c r="G1016" i="7"/>
  <c r="F1016" i="7"/>
  <c r="BS1015" i="7"/>
  <c r="BS1014" i="7"/>
  <c r="BL1014" i="7"/>
  <c r="BD1014" i="7"/>
  <c r="AV1014" i="7"/>
  <c r="BH1014" i="7" s="1"/>
  <c r="AT1014" i="7"/>
  <c r="AR1014" i="7"/>
  <c r="AL1014" i="7"/>
  <c r="AF1014" i="7"/>
  <c r="T1014" i="7"/>
  <c r="N1014" i="7"/>
  <c r="G1014" i="7"/>
  <c r="F1014" i="7"/>
  <c r="BR1009" i="7"/>
  <c r="BD997" i="7"/>
  <c r="AV997" i="7"/>
  <c r="BH997" i="7" s="1"/>
  <c r="AT997" i="7"/>
  <c r="AR997" i="7"/>
  <c r="AL997" i="7"/>
  <c r="AF997" i="7"/>
  <c r="T997" i="7"/>
  <c r="N997" i="7"/>
  <c r="BB995" i="7"/>
  <c r="AZ995" i="7"/>
  <c r="AP995" i="7"/>
  <c r="AN995" i="7"/>
  <c r="AR995" i="7" s="1"/>
  <c r="AJ995" i="7"/>
  <c r="AH995" i="7"/>
  <c r="AL995" i="7" s="1"/>
  <c r="AD995" i="7"/>
  <c r="AB995" i="7"/>
  <c r="Z995" i="7"/>
  <c r="X995" i="7"/>
  <c r="V995" i="7"/>
  <c r="R995" i="7"/>
  <c r="P995" i="7"/>
  <c r="L995" i="7"/>
  <c r="J995" i="7"/>
  <c r="BP999" i="7" s="1"/>
  <c r="H995" i="7"/>
  <c r="BL993" i="7"/>
  <c r="BD993" i="7"/>
  <c r="AV993" i="7"/>
  <c r="BH993" i="7" s="1"/>
  <c r="AT993" i="7"/>
  <c r="AR993" i="7"/>
  <c r="AL993" i="7"/>
  <c r="AF993" i="7"/>
  <c r="T993" i="7"/>
  <c r="N993" i="7"/>
  <c r="G993" i="7"/>
  <c r="F993" i="7"/>
  <c r="BL991" i="7"/>
  <c r="BD991" i="7"/>
  <c r="AV991" i="7"/>
  <c r="BH991" i="7" s="1"/>
  <c r="AT991" i="7"/>
  <c r="AR991" i="7"/>
  <c r="AL991" i="7"/>
  <c r="AF991" i="7"/>
  <c r="T991" i="7"/>
  <c r="N991" i="7"/>
  <c r="G991" i="7"/>
  <c r="F991" i="7"/>
  <c r="BL989" i="7"/>
  <c r="BD989" i="7"/>
  <c r="AV989" i="7"/>
  <c r="BH989" i="7" s="1"/>
  <c r="AT989" i="7"/>
  <c r="AR989" i="7"/>
  <c r="AL989" i="7"/>
  <c r="AF989" i="7"/>
  <c r="T989" i="7"/>
  <c r="N989" i="7"/>
  <c r="G989" i="7"/>
  <c r="F989" i="7"/>
  <c r="BL987" i="7"/>
  <c r="BD987" i="7"/>
  <c r="AV987" i="7"/>
  <c r="BH987" i="7" s="1"/>
  <c r="AT987" i="7"/>
  <c r="AR987" i="7"/>
  <c r="AL987" i="7"/>
  <c r="AF987" i="7"/>
  <c r="T987" i="7"/>
  <c r="N987" i="7"/>
  <c r="G987" i="7"/>
  <c r="F987" i="7"/>
  <c r="BL985" i="7"/>
  <c r="BD985" i="7"/>
  <c r="AV985" i="7"/>
  <c r="BH985" i="7" s="1"/>
  <c r="AT985" i="7"/>
  <c r="AR985" i="7"/>
  <c r="AL985" i="7"/>
  <c r="AF985" i="7"/>
  <c r="T985" i="7"/>
  <c r="N985" i="7"/>
  <c r="G985" i="7"/>
  <c r="F985" i="7"/>
  <c r="BL983" i="7"/>
  <c r="BD983" i="7"/>
  <c r="AV983" i="7"/>
  <c r="BH983" i="7" s="1"/>
  <c r="AT983" i="7"/>
  <c r="AR983" i="7"/>
  <c r="AL983" i="7"/>
  <c r="AF983" i="7"/>
  <c r="T983" i="7"/>
  <c r="N983" i="7"/>
  <c r="G983" i="7"/>
  <c r="F983" i="7"/>
  <c r="BL981" i="7"/>
  <c r="BD981" i="7"/>
  <c r="AV981" i="7"/>
  <c r="BH981" i="7" s="1"/>
  <c r="AT981" i="7"/>
  <c r="AR981" i="7"/>
  <c r="AL981" i="7"/>
  <c r="AF981" i="7"/>
  <c r="T981" i="7"/>
  <c r="N981" i="7"/>
  <c r="G981" i="7"/>
  <c r="F981" i="7"/>
  <c r="BL979" i="7"/>
  <c r="BD979" i="7"/>
  <c r="AV979" i="7"/>
  <c r="BH979" i="7" s="1"/>
  <c r="AT979" i="7"/>
  <c r="AR979" i="7"/>
  <c r="AL979" i="7"/>
  <c r="AF979" i="7"/>
  <c r="T979" i="7"/>
  <c r="N979" i="7"/>
  <c r="G979" i="7"/>
  <c r="F979" i="7"/>
  <c r="BL977" i="7"/>
  <c r="BD977" i="7"/>
  <c r="AV977" i="7"/>
  <c r="BH977" i="7" s="1"/>
  <c r="AT977" i="7"/>
  <c r="AR977" i="7"/>
  <c r="AL977" i="7"/>
  <c r="AF977" i="7"/>
  <c r="T977" i="7"/>
  <c r="N977" i="7"/>
  <c r="G977" i="7"/>
  <c r="F977" i="7"/>
  <c r="BL975" i="7"/>
  <c r="BD975" i="7"/>
  <c r="AV975" i="7"/>
  <c r="BH975" i="7" s="1"/>
  <c r="AT975" i="7"/>
  <c r="AR975" i="7"/>
  <c r="AL975" i="7"/>
  <c r="AF975" i="7"/>
  <c r="T975" i="7"/>
  <c r="N975" i="7"/>
  <c r="G975" i="7"/>
  <c r="F975" i="7"/>
  <c r="BL973" i="7"/>
  <c r="BD973" i="7"/>
  <c r="AV973" i="7"/>
  <c r="BH973" i="7" s="1"/>
  <c r="AT973" i="7"/>
  <c r="AR973" i="7"/>
  <c r="AL973" i="7"/>
  <c r="AF973" i="7"/>
  <c r="T973" i="7"/>
  <c r="N973" i="7"/>
  <c r="G973" i="7"/>
  <c r="F973" i="7"/>
  <c r="BL971" i="7"/>
  <c r="BD971" i="7"/>
  <c r="AV971" i="7"/>
  <c r="BH971" i="7" s="1"/>
  <c r="AT971" i="7"/>
  <c r="AR971" i="7"/>
  <c r="AL971" i="7"/>
  <c r="AF971" i="7"/>
  <c r="T971" i="7"/>
  <c r="N971" i="7"/>
  <c r="G971" i="7"/>
  <c r="F971" i="7"/>
  <c r="BL969" i="7"/>
  <c r="BD969" i="7"/>
  <c r="AV969" i="7"/>
  <c r="BH969" i="7" s="1"/>
  <c r="AT969" i="7"/>
  <c r="AR969" i="7"/>
  <c r="AL969" i="7"/>
  <c r="AF969" i="7"/>
  <c r="T969" i="7"/>
  <c r="N969" i="7"/>
  <c r="G969" i="7"/>
  <c r="F969" i="7"/>
  <c r="BL967" i="7"/>
  <c r="BD967" i="7"/>
  <c r="AV967" i="7"/>
  <c r="BH967" i="7" s="1"/>
  <c r="AT967" i="7"/>
  <c r="AR967" i="7"/>
  <c r="AL967" i="7"/>
  <c r="AF967" i="7"/>
  <c r="T967" i="7"/>
  <c r="N967" i="7"/>
  <c r="G967" i="7"/>
  <c r="F967" i="7"/>
  <c r="BL965" i="7"/>
  <c r="BD965" i="7"/>
  <c r="AV965" i="7"/>
  <c r="BH965" i="7" s="1"/>
  <c r="AT965" i="7"/>
  <c r="AR965" i="7"/>
  <c r="AL965" i="7"/>
  <c r="AF965" i="7"/>
  <c r="T965" i="7"/>
  <c r="N965" i="7"/>
  <c r="G965" i="7"/>
  <c r="F965" i="7"/>
  <c r="BS964" i="7"/>
  <c r="BS963" i="7"/>
  <c r="BL963" i="7"/>
  <c r="BD963" i="7"/>
  <c r="AV963" i="7"/>
  <c r="BH963" i="7" s="1"/>
  <c r="AT963" i="7"/>
  <c r="AR963" i="7"/>
  <c r="AL963" i="7"/>
  <c r="AF963" i="7"/>
  <c r="T963" i="7"/>
  <c r="N963" i="7"/>
  <c r="G963" i="7"/>
  <c r="F963" i="7"/>
  <c r="BS962" i="7"/>
  <c r="BS961" i="7"/>
  <c r="BL961" i="7"/>
  <c r="BD961" i="7"/>
  <c r="AV961" i="7"/>
  <c r="BH961" i="7" s="1"/>
  <c r="AT961" i="7"/>
  <c r="AR961" i="7"/>
  <c r="AL961" i="7"/>
  <c r="AF961" i="7"/>
  <c r="T961" i="7"/>
  <c r="N961" i="7"/>
  <c r="G961" i="7"/>
  <c r="F961" i="7"/>
  <c r="BS960" i="7"/>
  <c r="BS959" i="7"/>
  <c r="BL959" i="7"/>
  <c r="BD959" i="7"/>
  <c r="AV959" i="7"/>
  <c r="BH959" i="7" s="1"/>
  <c r="AT959" i="7"/>
  <c r="AR959" i="7"/>
  <c r="AL959" i="7"/>
  <c r="AF959" i="7"/>
  <c r="T959" i="7"/>
  <c r="N959" i="7"/>
  <c r="G959" i="7"/>
  <c r="F959" i="7"/>
  <c r="BS958" i="7"/>
  <c r="BS957" i="7"/>
  <c r="BL957" i="7"/>
  <c r="BD957" i="7"/>
  <c r="AV957" i="7"/>
  <c r="BH957" i="7" s="1"/>
  <c r="AT957" i="7"/>
  <c r="AR957" i="7"/>
  <c r="AL957" i="7"/>
  <c r="AF957" i="7"/>
  <c r="T957" i="7"/>
  <c r="N957" i="7"/>
  <c r="G957" i="7"/>
  <c r="F957" i="7"/>
  <c r="BS956" i="7"/>
  <c r="BS955" i="7"/>
  <c r="BL955" i="7"/>
  <c r="BD955" i="7"/>
  <c r="AV955" i="7"/>
  <c r="BH955" i="7" s="1"/>
  <c r="AT955" i="7"/>
  <c r="AR955" i="7"/>
  <c r="AL955" i="7"/>
  <c r="AF955" i="7"/>
  <c r="T955" i="7"/>
  <c r="N955" i="7"/>
  <c r="G955" i="7"/>
  <c r="F955" i="7"/>
  <c r="BR950" i="7"/>
  <c r="BD938" i="7"/>
  <c r="AV938" i="7"/>
  <c r="BH938" i="7" s="1"/>
  <c r="AT938" i="7"/>
  <c r="AR938" i="7"/>
  <c r="AL938" i="7"/>
  <c r="AF938" i="7"/>
  <c r="T938" i="7"/>
  <c r="N938" i="7"/>
  <c r="BB936" i="7"/>
  <c r="AZ936" i="7"/>
  <c r="AP936" i="7"/>
  <c r="AN936" i="7"/>
  <c r="AJ936" i="7"/>
  <c r="AH936" i="7"/>
  <c r="AL936" i="7" s="1"/>
  <c r="AD936" i="7"/>
  <c r="AB936" i="7"/>
  <c r="Z936" i="7"/>
  <c r="X936" i="7"/>
  <c r="V936" i="7"/>
  <c r="R936" i="7"/>
  <c r="P936" i="7"/>
  <c r="L936" i="7"/>
  <c r="J936" i="7"/>
  <c r="BP940" i="7" s="1"/>
  <c r="H936" i="7"/>
  <c r="BL934" i="7"/>
  <c r="BD934" i="7"/>
  <c r="AV934" i="7"/>
  <c r="BH934" i="7" s="1"/>
  <c r="AT934" i="7"/>
  <c r="AR934" i="7"/>
  <c r="AL934" i="7"/>
  <c r="AF934" i="7"/>
  <c r="T934" i="7"/>
  <c r="N934" i="7"/>
  <c r="G934" i="7"/>
  <c r="F934" i="7"/>
  <c r="BL932" i="7"/>
  <c r="BD932" i="7"/>
  <c r="AV932" i="7"/>
  <c r="BH932" i="7" s="1"/>
  <c r="AT932" i="7"/>
  <c r="AR932" i="7"/>
  <c r="AL932" i="7"/>
  <c r="AF932" i="7"/>
  <c r="T932" i="7"/>
  <c r="N932" i="7"/>
  <c r="G932" i="7"/>
  <c r="F932" i="7"/>
  <c r="BL930" i="7"/>
  <c r="BD930" i="7"/>
  <c r="AV930" i="7"/>
  <c r="BH930" i="7" s="1"/>
  <c r="AT930" i="7"/>
  <c r="AR930" i="7"/>
  <c r="AL930" i="7"/>
  <c r="AF930" i="7"/>
  <c r="T930" i="7"/>
  <c r="N930" i="7"/>
  <c r="G930" i="7"/>
  <c r="F930" i="7"/>
  <c r="BL928" i="7"/>
  <c r="BD928" i="7"/>
  <c r="AV928" i="7"/>
  <c r="BH928" i="7" s="1"/>
  <c r="AT928" i="7"/>
  <c r="AR928" i="7"/>
  <c r="AL928" i="7"/>
  <c r="AF928" i="7"/>
  <c r="T928" i="7"/>
  <c r="N928" i="7"/>
  <c r="G928" i="7"/>
  <c r="F928" i="7"/>
  <c r="BL926" i="7"/>
  <c r="BD926" i="7"/>
  <c r="AV926" i="7"/>
  <c r="BH926" i="7" s="1"/>
  <c r="AT926" i="7"/>
  <c r="AR926" i="7"/>
  <c r="AL926" i="7"/>
  <c r="AF926" i="7"/>
  <c r="T926" i="7"/>
  <c r="N926" i="7"/>
  <c r="G926" i="7"/>
  <c r="F926" i="7"/>
  <c r="BL924" i="7"/>
  <c r="BD924" i="7"/>
  <c r="AV924" i="7"/>
  <c r="BH924" i="7" s="1"/>
  <c r="AT924" i="7"/>
  <c r="AR924" i="7"/>
  <c r="AL924" i="7"/>
  <c r="AF924" i="7"/>
  <c r="T924" i="7"/>
  <c r="N924" i="7"/>
  <c r="G924" i="7"/>
  <c r="F924" i="7"/>
  <c r="BL922" i="7"/>
  <c r="BD922" i="7"/>
  <c r="AV922" i="7"/>
  <c r="BH922" i="7" s="1"/>
  <c r="AT922" i="7"/>
  <c r="AR922" i="7"/>
  <c r="AL922" i="7"/>
  <c r="AF922" i="7"/>
  <c r="T922" i="7"/>
  <c r="N922" i="7"/>
  <c r="G922" i="7"/>
  <c r="F922" i="7"/>
  <c r="BL920" i="7"/>
  <c r="BD920" i="7"/>
  <c r="AV920" i="7"/>
  <c r="BH920" i="7" s="1"/>
  <c r="AT920" i="7"/>
  <c r="AR920" i="7"/>
  <c r="AL920" i="7"/>
  <c r="AF920" i="7"/>
  <c r="T920" i="7"/>
  <c r="N920" i="7"/>
  <c r="G920" i="7"/>
  <c r="F920" i="7"/>
  <c r="BL918" i="7"/>
  <c r="BD918" i="7"/>
  <c r="AV918" i="7"/>
  <c r="BH918" i="7" s="1"/>
  <c r="AT918" i="7"/>
  <c r="AR918" i="7"/>
  <c r="AL918" i="7"/>
  <c r="AF918" i="7"/>
  <c r="T918" i="7"/>
  <c r="N918" i="7"/>
  <c r="G918" i="7"/>
  <c r="F918" i="7"/>
  <c r="BL916" i="7"/>
  <c r="BD916" i="7"/>
  <c r="AV916" i="7"/>
  <c r="BH916" i="7" s="1"/>
  <c r="AT916" i="7"/>
  <c r="AR916" i="7"/>
  <c r="AL916" i="7"/>
  <c r="AF916" i="7"/>
  <c r="T916" i="7"/>
  <c r="N916" i="7"/>
  <c r="G916" i="7"/>
  <c r="F916" i="7"/>
  <c r="BL914" i="7"/>
  <c r="BD914" i="7"/>
  <c r="AV914" i="7"/>
  <c r="BH914" i="7" s="1"/>
  <c r="AT914" i="7"/>
  <c r="AR914" i="7"/>
  <c r="AL914" i="7"/>
  <c r="AF914" i="7"/>
  <c r="T914" i="7"/>
  <c r="N914" i="7"/>
  <c r="G914" i="7"/>
  <c r="F914" i="7"/>
  <c r="BL912" i="7"/>
  <c r="BD912" i="7"/>
  <c r="AV912" i="7"/>
  <c r="BH912" i="7" s="1"/>
  <c r="AT912" i="7"/>
  <c r="AR912" i="7"/>
  <c r="AL912" i="7"/>
  <c r="AF912" i="7"/>
  <c r="T912" i="7"/>
  <c r="N912" i="7"/>
  <c r="G912" i="7"/>
  <c r="F912" i="7"/>
  <c r="BL910" i="7"/>
  <c r="BD910" i="7"/>
  <c r="AV910" i="7"/>
  <c r="BH910" i="7" s="1"/>
  <c r="AT910" i="7"/>
  <c r="AR910" i="7"/>
  <c r="AL910" i="7"/>
  <c r="AF910" i="7"/>
  <c r="T910" i="7"/>
  <c r="N910" i="7"/>
  <c r="G910" i="7"/>
  <c r="F910" i="7"/>
  <c r="BL908" i="7"/>
  <c r="BD908" i="7"/>
  <c r="AV908" i="7"/>
  <c r="BH908" i="7" s="1"/>
  <c r="AT908" i="7"/>
  <c r="AR908" i="7"/>
  <c r="AL908" i="7"/>
  <c r="AF908" i="7"/>
  <c r="T908" i="7"/>
  <c r="N908" i="7"/>
  <c r="G908" i="7"/>
  <c r="F908" i="7"/>
  <c r="BL906" i="7"/>
  <c r="BD906" i="7"/>
  <c r="AV906" i="7"/>
  <c r="BH906" i="7" s="1"/>
  <c r="AT906" i="7"/>
  <c r="AR906" i="7"/>
  <c r="AL906" i="7"/>
  <c r="AF906" i="7"/>
  <c r="T906" i="7"/>
  <c r="N906" i="7"/>
  <c r="G906" i="7"/>
  <c r="F906" i="7"/>
  <c r="BS905" i="7"/>
  <c r="BS904" i="7"/>
  <c r="BL904" i="7"/>
  <c r="BD904" i="7"/>
  <c r="AV904" i="7"/>
  <c r="BH904" i="7" s="1"/>
  <c r="AT904" i="7"/>
  <c r="AR904" i="7"/>
  <c r="AL904" i="7"/>
  <c r="AF904" i="7"/>
  <c r="T904" i="7"/>
  <c r="N904" i="7"/>
  <c r="G904" i="7"/>
  <c r="F904" i="7"/>
  <c r="BS903" i="7"/>
  <c r="BS902" i="7"/>
  <c r="BL902" i="7"/>
  <c r="BD902" i="7"/>
  <c r="AV902" i="7"/>
  <c r="BH902" i="7" s="1"/>
  <c r="AT902" i="7"/>
  <c r="AR902" i="7"/>
  <c r="AL902" i="7"/>
  <c r="AF902" i="7"/>
  <c r="T902" i="7"/>
  <c r="N902" i="7"/>
  <c r="G902" i="7"/>
  <c r="F902" i="7"/>
  <c r="BS901" i="7"/>
  <c r="BS900" i="7"/>
  <c r="BL900" i="7"/>
  <c r="BD900" i="7"/>
  <c r="AV900" i="7"/>
  <c r="BH900" i="7" s="1"/>
  <c r="AT900" i="7"/>
  <c r="AR900" i="7"/>
  <c r="AL900" i="7"/>
  <c r="AF900" i="7"/>
  <c r="T900" i="7"/>
  <c r="N900" i="7"/>
  <c r="G900" i="7"/>
  <c r="F900" i="7"/>
  <c r="BS899" i="7"/>
  <c r="BS898" i="7"/>
  <c r="BL898" i="7"/>
  <c r="BD898" i="7"/>
  <c r="AV898" i="7"/>
  <c r="BH898" i="7" s="1"/>
  <c r="AT898" i="7"/>
  <c r="AR898" i="7"/>
  <c r="AL898" i="7"/>
  <c r="AF898" i="7"/>
  <c r="T898" i="7"/>
  <c r="N898" i="7"/>
  <c r="G898" i="7"/>
  <c r="F898" i="7"/>
  <c r="BS897" i="7"/>
  <c r="BS896" i="7"/>
  <c r="BL896" i="7"/>
  <c r="BD896" i="7"/>
  <c r="AV896" i="7"/>
  <c r="BH896" i="7" s="1"/>
  <c r="AT896" i="7"/>
  <c r="AR896" i="7"/>
  <c r="AL896" i="7"/>
  <c r="AF896" i="7"/>
  <c r="T896" i="7"/>
  <c r="N896" i="7"/>
  <c r="G896" i="7"/>
  <c r="F896" i="7"/>
  <c r="BR891" i="7"/>
  <c r="BD879" i="7"/>
  <c r="AV879" i="7"/>
  <c r="BH879" i="7" s="1"/>
  <c r="AT879" i="7"/>
  <c r="AR879" i="7"/>
  <c r="AL879" i="7"/>
  <c r="AF879" i="7"/>
  <c r="T879" i="7"/>
  <c r="N879" i="7"/>
  <c r="BB877" i="7"/>
  <c r="AZ877" i="7"/>
  <c r="AP877" i="7"/>
  <c r="AN877" i="7"/>
  <c r="AJ877" i="7"/>
  <c r="AH877" i="7"/>
  <c r="AL877" i="7" s="1"/>
  <c r="AD877" i="7"/>
  <c r="AB877" i="7"/>
  <c r="Z877" i="7"/>
  <c r="X877" i="7"/>
  <c r="V877" i="7"/>
  <c r="R877" i="7"/>
  <c r="P877" i="7"/>
  <c r="L877" i="7"/>
  <c r="J877" i="7"/>
  <c r="H877" i="7"/>
  <c r="BL875" i="7"/>
  <c r="BD875" i="7"/>
  <c r="AV875" i="7"/>
  <c r="BH875" i="7" s="1"/>
  <c r="AT875" i="7"/>
  <c r="AR875" i="7"/>
  <c r="AL875" i="7"/>
  <c r="AF875" i="7"/>
  <c r="T875" i="7"/>
  <c r="N875" i="7"/>
  <c r="G875" i="7"/>
  <c r="F875" i="7"/>
  <c r="BL873" i="7"/>
  <c r="BD873" i="7"/>
  <c r="AV873" i="7"/>
  <c r="BH873" i="7" s="1"/>
  <c r="AT873" i="7"/>
  <c r="AR873" i="7"/>
  <c r="AL873" i="7"/>
  <c r="AF873" i="7"/>
  <c r="T873" i="7"/>
  <c r="N873" i="7"/>
  <c r="G873" i="7"/>
  <c r="F873" i="7"/>
  <c r="BL871" i="7"/>
  <c r="BD871" i="7"/>
  <c r="AV871" i="7"/>
  <c r="BH871" i="7" s="1"/>
  <c r="AT871" i="7"/>
  <c r="AR871" i="7"/>
  <c r="AL871" i="7"/>
  <c r="AF871" i="7"/>
  <c r="T871" i="7"/>
  <c r="N871" i="7"/>
  <c r="G871" i="7"/>
  <c r="F871" i="7"/>
  <c r="BL869" i="7"/>
  <c r="BD869" i="7"/>
  <c r="AV869" i="7"/>
  <c r="BH869" i="7" s="1"/>
  <c r="AT869" i="7"/>
  <c r="AR869" i="7"/>
  <c r="AL869" i="7"/>
  <c r="AF869" i="7"/>
  <c r="T869" i="7"/>
  <c r="N869" i="7"/>
  <c r="G869" i="7"/>
  <c r="F869" i="7"/>
  <c r="BL867" i="7"/>
  <c r="BD867" i="7"/>
  <c r="AV867" i="7"/>
  <c r="BH867" i="7" s="1"/>
  <c r="AT867" i="7"/>
  <c r="AR867" i="7"/>
  <c r="AL867" i="7"/>
  <c r="AF867" i="7"/>
  <c r="T867" i="7"/>
  <c r="N867" i="7"/>
  <c r="G867" i="7"/>
  <c r="F867" i="7"/>
  <c r="BL865" i="7"/>
  <c r="BD865" i="7"/>
  <c r="AV865" i="7"/>
  <c r="BH865" i="7" s="1"/>
  <c r="AT865" i="7"/>
  <c r="AR865" i="7"/>
  <c r="AL865" i="7"/>
  <c r="AF865" i="7"/>
  <c r="T865" i="7"/>
  <c r="N865" i="7"/>
  <c r="G865" i="7"/>
  <c r="F865" i="7"/>
  <c r="BL863" i="7"/>
  <c r="BD863" i="7"/>
  <c r="AV863" i="7"/>
  <c r="BH863" i="7" s="1"/>
  <c r="AT863" i="7"/>
  <c r="AR863" i="7"/>
  <c r="AL863" i="7"/>
  <c r="AF863" i="7"/>
  <c r="T863" i="7"/>
  <c r="N863" i="7"/>
  <c r="G863" i="7"/>
  <c r="F863" i="7"/>
  <c r="BL861" i="7"/>
  <c r="BD861" i="7"/>
  <c r="AV861" i="7"/>
  <c r="BH861" i="7" s="1"/>
  <c r="AT861" i="7"/>
  <c r="AR861" i="7"/>
  <c r="AL861" i="7"/>
  <c r="AF861" i="7"/>
  <c r="T861" i="7"/>
  <c r="N861" i="7"/>
  <c r="G861" i="7"/>
  <c r="F861" i="7"/>
  <c r="BL859" i="7"/>
  <c r="BD859" i="7"/>
  <c r="AV859" i="7"/>
  <c r="BH859" i="7" s="1"/>
  <c r="AT859" i="7"/>
  <c r="AR859" i="7"/>
  <c r="AL859" i="7"/>
  <c r="AF859" i="7"/>
  <c r="T859" i="7"/>
  <c r="N859" i="7"/>
  <c r="G859" i="7"/>
  <c r="F859" i="7"/>
  <c r="BL857" i="7"/>
  <c r="BD857" i="7"/>
  <c r="AV857" i="7"/>
  <c r="BH857" i="7" s="1"/>
  <c r="AT857" i="7"/>
  <c r="AR857" i="7"/>
  <c r="AL857" i="7"/>
  <c r="AF857" i="7"/>
  <c r="T857" i="7"/>
  <c r="N857" i="7"/>
  <c r="G857" i="7"/>
  <c r="F857" i="7"/>
  <c r="BL855" i="7"/>
  <c r="BD855" i="7"/>
  <c r="AV855" i="7"/>
  <c r="BH855" i="7" s="1"/>
  <c r="AT855" i="7"/>
  <c r="AR855" i="7"/>
  <c r="AL855" i="7"/>
  <c r="AF855" i="7"/>
  <c r="T855" i="7"/>
  <c r="N855" i="7"/>
  <c r="G855" i="7"/>
  <c r="F855" i="7"/>
  <c r="BL853" i="7"/>
  <c r="BD853" i="7"/>
  <c r="AV853" i="7"/>
  <c r="BH853" i="7" s="1"/>
  <c r="AT853" i="7"/>
  <c r="AR853" i="7"/>
  <c r="AL853" i="7"/>
  <c r="AF853" i="7"/>
  <c r="T853" i="7"/>
  <c r="N853" i="7"/>
  <c r="G853" i="7"/>
  <c r="F853" i="7"/>
  <c r="BL851" i="7"/>
  <c r="BD851" i="7"/>
  <c r="AV851" i="7"/>
  <c r="BH851" i="7" s="1"/>
  <c r="AT851" i="7"/>
  <c r="AR851" i="7"/>
  <c r="AL851" i="7"/>
  <c r="AF851" i="7"/>
  <c r="T851" i="7"/>
  <c r="N851" i="7"/>
  <c r="G851" i="7"/>
  <c r="F851" i="7"/>
  <c r="BL849" i="7"/>
  <c r="BD849" i="7"/>
  <c r="AV849" i="7"/>
  <c r="BH849" i="7" s="1"/>
  <c r="AT849" i="7"/>
  <c r="AR849" i="7"/>
  <c r="AL849" i="7"/>
  <c r="AF849" i="7"/>
  <c r="T849" i="7"/>
  <c r="N849" i="7"/>
  <c r="G849" i="7"/>
  <c r="F849" i="7"/>
  <c r="BL847" i="7"/>
  <c r="BD847" i="7"/>
  <c r="AV847" i="7"/>
  <c r="AT847" i="7"/>
  <c r="AR847" i="7"/>
  <c r="AL847" i="7"/>
  <c r="AF847" i="7"/>
  <c r="T847" i="7"/>
  <c r="N847" i="7"/>
  <c r="G847" i="7"/>
  <c r="F847" i="7"/>
  <c r="BS846" i="7"/>
  <c r="BS845" i="7"/>
  <c r="BL845" i="7"/>
  <c r="BD845" i="7"/>
  <c r="AV845" i="7"/>
  <c r="BH845" i="7" s="1"/>
  <c r="AT845" i="7"/>
  <c r="AR845" i="7"/>
  <c r="AL845" i="7"/>
  <c r="AF845" i="7"/>
  <c r="T845" i="7"/>
  <c r="N845" i="7"/>
  <c r="G845" i="7"/>
  <c r="F845" i="7"/>
  <c r="BS844" i="7"/>
  <c r="BS843" i="7"/>
  <c r="BL843" i="7"/>
  <c r="BD843" i="7"/>
  <c r="AV843" i="7"/>
  <c r="BH843" i="7" s="1"/>
  <c r="AT843" i="7"/>
  <c r="AR843" i="7"/>
  <c r="AL843" i="7"/>
  <c r="AF843" i="7"/>
  <c r="T843" i="7"/>
  <c r="N843" i="7"/>
  <c r="G843" i="7"/>
  <c r="F843" i="7"/>
  <c r="BS842" i="7"/>
  <c r="BS841" i="7"/>
  <c r="BL841" i="7"/>
  <c r="BD841" i="7"/>
  <c r="AV841" i="7"/>
  <c r="BH841" i="7" s="1"/>
  <c r="AT841" i="7"/>
  <c r="AR841" i="7"/>
  <c r="AL841" i="7"/>
  <c r="AF841" i="7"/>
  <c r="T841" i="7"/>
  <c r="N841" i="7"/>
  <c r="G841" i="7"/>
  <c r="F841" i="7"/>
  <c r="BS840" i="7"/>
  <c r="BS839" i="7"/>
  <c r="BL839" i="7"/>
  <c r="BD839" i="7"/>
  <c r="AV839" i="7"/>
  <c r="BH839" i="7" s="1"/>
  <c r="AT839" i="7"/>
  <c r="AR839" i="7"/>
  <c r="AL839" i="7"/>
  <c r="AF839" i="7"/>
  <c r="T839" i="7"/>
  <c r="N839" i="7"/>
  <c r="G839" i="7"/>
  <c r="F839" i="7"/>
  <c r="BS838" i="7"/>
  <c r="BS837" i="7"/>
  <c r="BL837" i="7"/>
  <c r="BD837" i="7"/>
  <c r="AV837" i="7"/>
  <c r="BH837" i="7" s="1"/>
  <c r="AT837" i="7"/>
  <c r="AR837" i="7"/>
  <c r="AL837" i="7"/>
  <c r="AF837" i="7"/>
  <c r="T837" i="7"/>
  <c r="N837" i="7"/>
  <c r="G837" i="7"/>
  <c r="F837" i="7"/>
  <c r="BR832" i="7"/>
  <c r="BD820" i="7"/>
  <c r="AV820" i="7"/>
  <c r="BH820" i="7" s="1"/>
  <c r="AT820" i="7"/>
  <c r="AR820" i="7"/>
  <c r="AL820" i="7"/>
  <c r="AF820" i="7"/>
  <c r="T820" i="7"/>
  <c r="N820" i="7"/>
  <c r="BB818" i="7"/>
  <c r="AZ818" i="7"/>
  <c r="AP818" i="7"/>
  <c r="AN818" i="7"/>
  <c r="AR818" i="7" s="1"/>
  <c r="AJ818" i="7"/>
  <c r="AH818" i="7"/>
  <c r="AL818" i="7" s="1"/>
  <c r="AD818" i="7"/>
  <c r="AB818" i="7"/>
  <c r="Z818" i="7"/>
  <c r="X818" i="7"/>
  <c r="V818" i="7"/>
  <c r="R818" i="7"/>
  <c r="P818" i="7"/>
  <c r="L818" i="7"/>
  <c r="J818" i="7"/>
  <c r="H818" i="7"/>
  <c r="BL816" i="7"/>
  <c r="BD816" i="7"/>
  <c r="AV816" i="7"/>
  <c r="BH816" i="7" s="1"/>
  <c r="AT816" i="7"/>
  <c r="AR816" i="7"/>
  <c r="AL816" i="7"/>
  <c r="AF816" i="7"/>
  <c r="T816" i="7"/>
  <c r="N816" i="7"/>
  <c r="G816" i="7"/>
  <c r="F816" i="7"/>
  <c r="BL814" i="7"/>
  <c r="BD814" i="7"/>
  <c r="AV814" i="7"/>
  <c r="BH814" i="7" s="1"/>
  <c r="AT814" i="7"/>
  <c r="AR814" i="7"/>
  <c r="AL814" i="7"/>
  <c r="AF814" i="7"/>
  <c r="T814" i="7"/>
  <c r="N814" i="7"/>
  <c r="G814" i="7"/>
  <c r="F814" i="7"/>
  <c r="BL812" i="7"/>
  <c r="BD812" i="7"/>
  <c r="AV812" i="7"/>
  <c r="BH812" i="7" s="1"/>
  <c r="AT812" i="7"/>
  <c r="AR812" i="7"/>
  <c r="AL812" i="7"/>
  <c r="AF812" i="7"/>
  <c r="T812" i="7"/>
  <c r="N812" i="7"/>
  <c r="G812" i="7"/>
  <c r="F812" i="7"/>
  <c r="BL810" i="7"/>
  <c r="BD810" i="7"/>
  <c r="AV810" i="7"/>
  <c r="BH810" i="7" s="1"/>
  <c r="AT810" i="7"/>
  <c r="AR810" i="7"/>
  <c r="AL810" i="7"/>
  <c r="AF810" i="7"/>
  <c r="T810" i="7"/>
  <c r="N810" i="7"/>
  <c r="G810" i="7"/>
  <c r="F810" i="7"/>
  <c r="BL808" i="7"/>
  <c r="BD808" i="7"/>
  <c r="AV808" i="7"/>
  <c r="BH808" i="7" s="1"/>
  <c r="AT808" i="7"/>
  <c r="AR808" i="7"/>
  <c r="AL808" i="7"/>
  <c r="AF808" i="7"/>
  <c r="T808" i="7"/>
  <c r="N808" i="7"/>
  <c r="G808" i="7"/>
  <c r="F808" i="7"/>
  <c r="BL806" i="7"/>
  <c r="BD806" i="7"/>
  <c r="AV806" i="7"/>
  <c r="BH806" i="7" s="1"/>
  <c r="AT806" i="7"/>
  <c r="AR806" i="7"/>
  <c r="AL806" i="7"/>
  <c r="AF806" i="7"/>
  <c r="T806" i="7"/>
  <c r="N806" i="7"/>
  <c r="G806" i="7"/>
  <c r="F806" i="7"/>
  <c r="BL804" i="7"/>
  <c r="BD804" i="7"/>
  <c r="AV804" i="7"/>
  <c r="BH804" i="7" s="1"/>
  <c r="AT804" i="7"/>
  <c r="AR804" i="7"/>
  <c r="AL804" i="7"/>
  <c r="AF804" i="7"/>
  <c r="T804" i="7"/>
  <c r="N804" i="7"/>
  <c r="G804" i="7"/>
  <c r="F804" i="7"/>
  <c r="BL802" i="7"/>
  <c r="BD802" i="7"/>
  <c r="AV802" i="7"/>
  <c r="BH802" i="7" s="1"/>
  <c r="AT802" i="7"/>
  <c r="AR802" i="7"/>
  <c r="AL802" i="7"/>
  <c r="AF802" i="7"/>
  <c r="T802" i="7"/>
  <c r="N802" i="7"/>
  <c r="G802" i="7"/>
  <c r="F802" i="7"/>
  <c r="BL800" i="7"/>
  <c r="BD800" i="7"/>
  <c r="AV800" i="7"/>
  <c r="BH800" i="7" s="1"/>
  <c r="AT800" i="7"/>
  <c r="AR800" i="7"/>
  <c r="AL800" i="7"/>
  <c r="AF800" i="7"/>
  <c r="T800" i="7"/>
  <c r="N800" i="7"/>
  <c r="G800" i="7"/>
  <c r="F800" i="7"/>
  <c r="BL798" i="7"/>
  <c r="BD798" i="7"/>
  <c r="AV798" i="7"/>
  <c r="BH798" i="7" s="1"/>
  <c r="AT798" i="7"/>
  <c r="AR798" i="7"/>
  <c r="AL798" i="7"/>
  <c r="AF798" i="7"/>
  <c r="T798" i="7"/>
  <c r="N798" i="7"/>
  <c r="G798" i="7"/>
  <c r="F798" i="7"/>
  <c r="BL796" i="7"/>
  <c r="BD796" i="7"/>
  <c r="AV796" i="7"/>
  <c r="BH796" i="7" s="1"/>
  <c r="AT796" i="7"/>
  <c r="AR796" i="7"/>
  <c r="AL796" i="7"/>
  <c r="AF796" i="7"/>
  <c r="T796" i="7"/>
  <c r="N796" i="7"/>
  <c r="G796" i="7"/>
  <c r="F796" i="7"/>
  <c r="BL794" i="7"/>
  <c r="BD794" i="7"/>
  <c r="AV794" i="7"/>
  <c r="BH794" i="7" s="1"/>
  <c r="AT794" i="7"/>
  <c r="AR794" i="7"/>
  <c r="AL794" i="7"/>
  <c r="AF794" i="7"/>
  <c r="T794" i="7"/>
  <c r="N794" i="7"/>
  <c r="G794" i="7"/>
  <c r="F794" i="7"/>
  <c r="BL792" i="7"/>
  <c r="BD792" i="7"/>
  <c r="AV792" i="7"/>
  <c r="BH792" i="7" s="1"/>
  <c r="AT792" i="7"/>
  <c r="AR792" i="7"/>
  <c r="AL792" i="7"/>
  <c r="AF792" i="7"/>
  <c r="T792" i="7"/>
  <c r="N792" i="7"/>
  <c r="G792" i="7"/>
  <c r="F792" i="7"/>
  <c r="BL790" i="7"/>
  <c r="BD790" i="7"/>
  <c r="AV790" i="7"/>
  <c r="AT790" i="7"/>
  <c r="AR790" i="7"/>
  <c r="AL790" i="7"/>
  <c r="AF790" i="7"/>
  <c r="T790" i="7"/>
  <c r="N790" i="7"/>
  <c r="G790" i="7"/>
  <c r="F790" i="7"/>
  <c r="BL788" i="7"/>
  <c r="BD788" i="7"/>
  <c r="AV788" i="7"/>
  <c r="BH788" i="7" s="1"/>
  <c r="AT788" i="7"/>
  <c r="AR788" i="7"/>
  <c r="AL788" i="7"/>
  <c r="AF788" i="7"/>
  <c r="T788" i="7"/>
  <c r="N788" i="7"/>
  <c r="G788" i="7"/>
  <c r="F788" i="7"/>
  <c r="BS787" i="7"/>
  <c r="BS786" i="7"/>
  <c r="BL786" i="7"/>
  <c r="BD786" i="7"/>
  <c r="AV786" i="7"/>
  <c r="BH786" i="7" s="1"/>
  <c r="AT786" i="7"/>
  <c r="AR786" i="7"/>
  <c r="AL786" i="7"/>
  <c r="AF786" i="7"/>
  <c r="T786" i="7"/>
  <c r="N786" i="7"/>
  <c r="G786" i="7"/>
  <c r="F786" i="7"/>
  <c r="BS785" i="7"/>
  <c r="BS784" i="7"/>
  <c r="BL784" i="7"/>
  <c r="BD784" i="7"/>
  <c r="AV784" i="7"/>
  <c r="BH784" i="7" s="1"/>
  <c r="AT784" i="7"/>
  <c r="AR784" i="7"/>
  <c r="AL784" i="7"/>
  <c r="AF784" i="7"/>
  <c r="T784" i="7"/>
  <c r="N784" i="7"/>
  <c r="G784" i="7"/>
  <c r="F784" i="7"/>
  <c r="BS783" i="7"/>
  <c r="BS782" i="7"/>
  <c r="BL782" i="7"/>
  <c r="BD782" i="7"/>
  <c r="AV782" i="7"/>
  <c r="BH782" i="7" s="1"/>
  <c r="AT782" i="7"/>
  <c r="AR782" i="7"/>
  <c r="AL782" i="7"/>
  <c r="AF782" i="7"/>
  <c r="T782" i="7"/>
  <c r="N782" i="7"/>
  <c r="G782" i="7"/>
  <c r="F782" i="7"/>
  <c r="BS781" i="7"/>
  <c r="BS780" i="7"/>
  <c r="BL780" i="7"/>
  <c r="BD780" i="7"/>
  <c r="AV780" i="7"/>
  <c r="BH780" i="7" s="1"/>
  <c r="AT780" i="7"/>
  <c r="AR780" i="7"/>
  <c r="AL780" i="7"/>
  <c r="AF780" i="7"/>
  <c r="T780" i="7"/>
  <c r="N780" i="7"/>
  <c r="G780" i="7"/>
  <c r="F780" i="7"/>
  <c r="BS779" i="7"/>
  <c r="BS778" i="7"/>
  <c r="BL778" i="7"/>
  <c r="BD778" i="7"/>
  <c r="AV778" i="7"/>
  <c r="BH778" i="7" s="1"/>
  <c r="AT778" i="7"/>
  <c r="AR778" i="7"/>
  <c r="AL778" i="7"/>
  <c r="AF778" i="7"/>
  <c r="T778" i="7"/>
  <c r="N778" i="7"/>
  <c r="G778" i="7"/>
  <c r="F778" i="7"/>
  <c r="BR773" i="7"/>
  <c r="BD761" i="7"/>
  <c r="AV761" i="7"/>
  <c r="BH761" i="7" s="1"/>
  <c r="AT761" i="7"/>
  <c r="AR761" i="7"/>
  <c r="AL761" i="7"/>
  <c r="AF761" i="7"/>
  <c r="T761" i="7"/>
  <c r="N761" i="7"/>
  <c r="BB759" i="7"/>
  <c r="AZ759" i="7"/>
  <c r="AP759" i="7"/>
  <c r="AN759" i="7"/>
  <c r="AJ759" i="7"/>
  <c r="AH759" i="7"/>
  <c r="AL759" i="7" s="1"/>
  <c r="AD759" i="7"/>
  <c r="AV759" i="7" s="1"/>
  <c r="BH759" i="7" s="1"/>
  <c r="AB759" i="7"/>
  <c r="Z759" i="7"/>
  <c r="X759" i="7"/>
  <c r="V759" i="7"/>
  <c r="R759" i="7"/>
  <c r="P759" i="7"/>
  <c r="L759" i="7"/>
  <c r="J759" i="7"/>
  <c r="BP763" i="7" s="1"/>
  <c r="H759" i="7"/>
  <c r="BL757" i="7"/>
  <c r="BD757" i="7"/>
  <c r="AV757" i="7"/>
  <c r="BH757" i="7" s="1"/>
  <c r="AT757" i="7"/>
  <c r="AR757" i="7"/>
  <c r="AL757" i="7"/>
  <c r="AF757" i="7"/>
  <c r="T757" i="7"/>
  <c r="N757" i="7"/>
  <c r="G757" i="7"/>
  <c r="F757" i="7"/>
  <c r="BL755" i="7"/>
  <c r="BD755" i="7"/>
  <c r="AV755" i="7"/>
  <c r="BH755" i="7" s="1"/>
  <c r="AT755" i="7"/>
  <c r="AR755" i="7"/>
  <c r="AL755" i="7"/>
  <c r="AF755" i="7"/>
  <c r="T755" i="7"/>
  <c r="N755" i="7"/>
  <c r="G755" i="7"/>
  <c r="F755" i="7"/>
  <c r="BL753" i="7"/>
  <c r="BD753" i="7"/>
  <c r="AV753" i="7"/>
  <c r="BH753" i="7" s="1"/>
  <c r="AT753" i="7"/>
  <c r="AR753" i="7"/>
  <c r="AL753" i="7"/>
  <c r="AF753" i="7"/>
  <c r="T753" i="7"/>
  <c r="N753" i="7"/>
  <c r="G753" i="7"/>
  <c r="F753" i="7"/>
  <c r="BL751" i="7"/>
  <c r="BD751" i="7"/>
  <c r="AV751" i="7"/>
  <c r="BH751" i="7" s="1"/>
  <c r="AT751" i="7"/>
  <c r="AR751" i="7"/>
  <c r="AL751" i="7"/>
  <c r="AF751" i="7"/>
  <c r="T751" i="7"/>
  <c r="N751" i="7"/>
  <c r="G751" i="7"/>
  <c r="F751" i="7"/>
  <c r="BL749" i="7"/>
  <c r="BD749" i="7"/>
  <c r="AV749" i="7"/>
  <c r="BH749" i="7" s="1"/>
  <c r="AT749" i="7"/>
  <c r="AR749" i="7"/>
  <c r="AL749" i="7"/>
  <c r="AF749" i="7"/>
  <c r="T749" i="7"/>
  <c r="N749" i="7"/>
  <c r="G749" i="7"/>
  <c r="F749" i="7"/>
  <c r="BL747" i="7"/>
  <c r="BD747" i="7"/>
  <c r="AV747" i="7"/>
  <c r="BH747" i="7" s="1"/>
  <c r="AT747" i="7"/>
  <c r="AR747" i="7"/>
  <c r="AL747" i="7"/>
  <c r="AF747" i="7"/>
  <c r="T747" i="7"/>
  <c r="N747" i="7"/>
  <c r="G747" i="7"/>
  <c r="F747" i="7"/>
  <c r="BL745" i="7"/>
  <c r="BD745" i="7"/>
  <c r="AV745" i="7"/>
  <c r="BH745" i="7" s="1"/>
  <c r="AT745" i="7"/>
  <c r="AR745" i="7"/>
  <c r="AL745" i="7"/>
  <c r="AF745" i="7"/>
  <c r="T745" i="7"/>
  <c r="N745" i="7"/>
  <c r="G745" i="7"/>
  <c r="F745" i="7"/>
  <c r="BL743" i="7"/>
  <c r="BD743" i="7"/>
  <c r="AV743" i="7"/>
  <c r="BH743" i="7" s="1"/>
  <c r="AT743" i="7"/>
  <c r="AR743" i="7"/>
  <c r="AL743" i="7"/>
  <c r="AF743" i="7"/>
  <c r="T743" i="7"/>
  <c r="N743" i="7"/>
  <c r="G743" i="7"/>
  <c r="F743" i="7"/>
  <c r="BL741" i="7"/>
  <c r="BD741" i="7"/>
  <c r="AV741" i="7"/>
  <c r="BH741" i="7" s="1"/>
  <c r="AT741" i="7"/>
  <c r="AR741" i="7"/>
  <c r="AL741" i="7"/>
  <c r="AF741" i="7"/>
  <c r="T741" i="7"/>
  <c r="N741" i="7"/>
  <c r="G741" i="7"/>
  <c r="F741" i="7"/>
  <c r="BL739" i="7"/>
  <c r="BD739" i="7"/>
  <c r="AV739" i="7"/>
  <c r="BH739" i="7" s="1"/>
  <c r="AT739" i="7"/>
  <c r="AR739" i="7"/>
  <c r="AL739" i="7"/>
  <c r="AF739" i="7"/>
  <c r="T739" i="7"/>
  <c r="N739" i="7"/>
  <c r="G739" i="7"/>
  <c r="F739" i="7"/>
  <c r="BL737" i="7"/>
  <c r="BD737" i="7"/>
  <c r="AV737" i="7"/>
  <c r="BH737" i="7" s="1"/>
  <c r="AT737" i="7"/>
  <c r="AR737" i="7"/>
  <c r="AL737" i="7"/>
  <c r="AF737" i="7"/>
  <c r="T737" i="7"/>
  <c r="N737" i="7"/>
  <c r="G737" i="7"/>
  <c r="F737" i="7"/>
  <c r="BL735" i="7"/>
  <c r="BD735" i="7"/>
  <c r="AV735" i="7"/>
  <c r="BH735" i="7" s="1"/>
  <c r="AT735" i="7"/>
  <c r="AR735" i="7"/>
  <c r="AL735" i="7"/>
  <c r="AF735" i="7"/>
  <c r="T735" i="7"/>
  <c r="N735" i="7"/>
  <c r="G735" i="7"/>
  <c r="F735" i="7"/>
  <c r="BL733" i="7"/>
  <c r="BD733" i="7"/>
  <c r="AV733" i="7"/>
  <c r="BH733" i="7" s="1"/>
  <c r="AT733" i="7"/>
  <c r="AR733" i="7"/>
  <c r="AL733" i="7"/>
  <c r="AF733" i="7"/>
  <c r="T733" i="7"/>
  <c r="N733" i="7"/>
  <c r="G733" i="7"/>
  <c r="F733" i="7"/>
  <c r="BL731" i="7"/>
  <c r="BD731" i="7"/>
  <c r="AV731" i="7"/>
  <c r="BH731" i="7" s="1"/>
  <c r="AT731" i="7"/>
  <c r="AR731" i="7"/>
  <c r="AL731" i="7"/>
  <c r="AF731" i="7"/>
  <c r="T731" i="7"/>
  <c r="N731" i="7"/>
  <c r="G731" i="7"/>
  <c r="F731" i="7"/>
  <c r="BL729" i="7"/>
  <c r="BD729" i="7"/>
  <c r="AV729" i="7"/>
  <c r="BH729" i="7" s="1"/>
  <c r="AT729" i="7"/>
  <c r="AR729" i="7"/>
  <c r="AL729" i="7"/>
  <c r="AF729" i="7"/>
  <c r="T729" i="7"/>
  <c r="N729" i="7"/>
  <c r="G729" i="7"/>
  <c r="F729" i="7"/>
  <c r="BS728" i="7"/>
  <c r="BS727" i="7"/>
  <c r="BL727" i="7"/>
  <c r="BD727" i="7"/>
  <c r="AV727" i="7"/>
  <c r="BH727" i="7" s="1"/>
  <c r="AT727" i="7"/>
  <c r="AR727" i="7"/>
  <c r="AL727" i="7"/>
  <c r="AF727" i="7"/>
  <c r="T727" i="7"/>
  <c r="N727" i="7"/>
  <c r="G727" i="7"/>
  <c r="F727" i="7"/>
  <c r="BS726" i="7"/>
  <c r="BS725" i="7"/>
  <c r="BL725" i="7"/>
  <c r="BD725" i="7"/>
  <c r="AV725" i="7"/>
  <c r="BH725" i="7" s="1"/>
  <c r="AT725" i="7"/>
  <c r="AR725" i="7"/>
  <c r="AL725" i="7"/>
  <c r="AF725" i="7"/>
  <c r="T725" i="7"/>
  <c r="N725" i="7"/>
  <c r="G725" i="7"/>
  <c r="F725" i="7"/>
  <c r="BS724" i="7"/>
  <c r="BS723" i="7"/>
  <c r="BL723" i="7"/>
  <c r="BD723" i="7"/>
  <c r="AV723" i="7"/>
  <c r="BH723" i="7" s="1"/>
  <c r="AT723" i="7"/>
  <c r="AR723" i="7"/>
  <c r="AL723" i="7"/>
  <c r="AF723" i="7"/>
  <c r="T723" i="7"/>
  <c r="N723" i="7"/>
  <c r="G723" i="7"/>
  <c r="F723" i="7"/>
  <c r="BS722" i="7"/>
  <c r="BS721" i="7"/>
  <c r="BL721" i="7"/>
  <c r="BD721" i="7"/>
  <c r="AV721" i="7"/>
  <c r="BH721" i="7" s="1"/>
  <c r="AT721" i="7"/>
  <c r="AR721" i="7"/>
  <c r="AL721" i="7"/>
  <c r="AF721" i="7"/>
  <c r="T721" i="7"/>
  <c r="N721" i="7"/>
  <c r="G721" i="7"/>
  <c r="F721" i="7"/>
  <c r="BS720" i="7"/>
  <c r="BS719" i="7"/>
  <c r="BL719" i="7"/>
  <c r="BD719" i="7"/>
  <c r="AV719" i="7"/>
  <c r="BH719" i="7" s="1"/>
  <c r="AT719" i="7"/>
  <c r="AR719" i="7"/>
  <c r="AL719" i="7"/>
  <c r="AF719" i="7"/>
  <c r="T719" i="7"/>
  <c r="N719" i="7"/>
  <c r="G719" i="7"/>
  <c r="F719" i="7"/>
  <c r="BR714" i="7"/>
  <c r="BD702" i="7"/>
  <c r="AV702" i="7"/>
  <c r="BH702" i="7" s="1"/>
  <c r="AT702" i="7"/>
  <c r="AR702" i="7"/>
  <c r="AL702" i="7"/>
  <c r="AF702" i="7"/>
  <c r="T702" i="7"/>
  <c r="N702" i="7"/>
  <c r="BB700" i="7"/>
  <c r="AZ700" i="7"/>
  <c r="AP700" i="7"/>
  <c r="AN700" i="7"/>
  <c r="AR700" i="7" s="1"/>
  <c r="AJ700" i="7"/>
  <c r="AH700" i="7"/>
  <c r="AD700" i="7"/>
  <c r="AV700" i="7" s="1"/>
  <c r="BH700" i="7" s="1"/>
  <c r="AB700" i="7"/>
  <c r="AT700" i="7" s="1"/>
  <c r="Z700" i="7"/>
  <c r="X700" i="7"/>
  <c r="V700" i="7"/>
  <c r="R700" i="7"/>
  <c r="P700" i="7"/>
  <c r="L700" i="7"/>
  <c r="J700" i="7"/>
  <c r="BP704" i="7" s="1"/>
  <c r="H700" i="7"/>
  <c r="BL698" i="7"/>
  <c r="BD698" i="7"/>
  <c r="AV698" i="7"/>
  <c r="BH698" i="7" s="1"/>
  <c r="AT698" i="7"/>
  <c r="AR698" i="7"/>
  <c r="AL698" i="7"/>
  <c r="AF698" i="7"/>
  <c r="T698" i="7"/>
  <c r="N698" i="7"/>
  <c r="G698" i="7"/>
  <c r="F698" i="7"/>
  <c r="BL696" i="7"/>
  <c r="BD696" i="7"/>
  <c r="AV696" i="7"/>
  <c r="BH696" i="7" s="1"/>
  <c r="AT696" i="7"/>
  <c r="AR696" i="7"/>
  <c r="AL696" i="7"/>
  <c r="AF696" i="7"/>
  <c r="T696" i="7"/>
  <c r="N696" i="7"/>
  <c r="G696" i="7"/>
  <c r="F696" i="7"/>
  <c r="BL694" i="7"/>
  <c r="BD694" i="7"/>
  <c r="AV694" i="7"/>
  <c r="BH694" i="7" s="1"/>
  <c r="AT694" i="7"/>
  <c r="AR694" i="7"/>
  <c r="AL694" i="7"/>
  <c r="AF694" i="7"/>
  <c r="T694" i="7"/>
  <c r="N694" i="7"/>
  <c r="G694" i="7"/>
  <c r="F694" i="7"/>
  <c r="BL692" i="7"/>
  <c r="BD692" i="7"/>
  <c r="AV692" i="7"/>
  <c r="BH692" i="7" s="1"/>
  <c r="AT692" i="7"/>
  <c r="AR692" i="7"/>
  <c r="AL692" i="7"/>
  <c r="AF692" i="7"/>
  <c r="T692" i="7"/>
  <c r="N692" i="7"/>
  <c r="G692" i="7"/>
  <c r="F692" i="7"/>
  <c r="BL690" i="7"/>
  <c r="BD690" i="7"/>
  <c r="AV690" i="7"/>
  <c r="BH690" i="7" s="1"/>
  <c r="AT690" i="7"/>
  <c r="AR690" i="7"/>
  <c r="AL690" i="7"/>
  <c r="AF690" i="7"/>
  <c r="T690" i="7"/>
  <c r="N690" i="7"/>
  <c r="G690" i="7"/>
  <c r="F690" i="7"/>
  <c r="BL688" i="7"/>
  <c r="BD688" i="7"/>
  <c r="AV688" i="7"/>
  <c r="BH688" i="7" s="1"/>
  <c r="AT688" i="7"/>
  <c r="AR688" i="7"/>
  <c r="AL688" i="7"/>
  <c r="AF688" i="7"/>
  <c r="T688" i="7"/>
  <c r="N688" i="7"/>
  <c r="G688" i="7"/>
  <c r="F688" i="7"/>
  <c r="BL686" i="7"/>
  <c r="BD686" i="7"/>
  <c r="AV686" i="7"/>
  <c r="BH686" i="7" s="1"/>
  <c r="AT686" i="7"/>
  <c r="AR686" i="7"/>
  <c r="AL686" i="7"/>
  <c r="AF686" i="7"/>
  <c r="T686" i="7"/>
  <c r="N686" i="7"/>
  <c r="G686" i="7"/>
  <c r="F686" i="7"/>
  <c r="BL684" i="7"/>
  <c r="BD684" i="7"/>
  <c r="AV684" i="7"/>
  <c r="BH684" i="7" s="1"/>
  <c r="AT684" i="7"/>
  <c r="AR684" i="7"/>
  <c r="AL684" i="7"/>
  <c r="AF684" i="7"/>
  <c r="T684" i="7"/>
  <c r="N684" i="7"/>
  <c r="G684" i="7"/>
  <c r="F684" i="7"/>
  <c r="BL682" i="7"/>
  <c r="BD682" i="7"/>
  <c r="AV682" i="7"/>
  <c r="BH682" i="7" s="1"/>
  <c r="AT682" i="7"/>
  <c r="AR682" i="7"/>
  <c r="AL682" i="7"/>
  <c r="AF682" i="7"/>
  <c r="T682" i="7"/>
  <c r="N682" i="7"/>
  <c r="G682" i="7"/>
  <c r="F682" i="7"/>
  <c r="BL680" i="7"/>
  <c r="BD680" i="7"/>
  <c r="AV680" i="7"/>
  <c r="BH680" i="7" s="1"/>
  <c r="AT680" i="7"/>
  <c r="AR680" i="7"/>
  <c r="AL680" i="7"/>
  <c r="AF680" i="7"/>
  <c r="T680" i="7"/>
  <c r="N680" i="7"/>
  <c r="G680" i="7"/>
  <c r="F680" i="7"/>
  <c r="BL678" i="7"/>
  <c r="BD678" i="7"/>
  <c r="AV678" i="7"/>
  <c r="BH678" i="7" s="1"/>
  <c r="AT678" i="7"/>
  <c r="AR678" i="7"/>
  <c r="AL678" i="7"/>
  <c r="AF678" i="7"/>
  <c r="T678" i="7"/>
  <c r="N678" i="7"/>
  <c r="G678" i="7"/>
  <c r="F678" i="7"/>
  <c r="BL676" i="7"/>
  <c r="BD676" i="7"/>
  <c r="AV676" i="7"/>
  <c r="BH676" i="7" s="1"/>
  <c r="AT676" i="7"/>
  <c r="AR676" i="7"/>
  <c r="AL676" i="7"/>
  <c r="AF676" i="7"/>
  <c r="T676" i="7"/>
  <c r="N676" i="7"/>
  <c r="G676" i="7"/>
  <c r="F676" i="7"/>
  <c r="BL674" i="7"/>
  <c r="BD674" i="7"/>
  <c r="AV674" i="7"/>
  <c r="BH674" i="7" s="1"/>
  <c r="AT674" i="7"/>
  <c r="AR674" i="7"/>
  <c r="AL674" i="7"/>
  <c r="AF674" i="7"/>
  <c r="T674" i="7"/>
  <c r="N674" i="7"/>
  <c r="G674" i="7"/>
  <c r="F674" i="7"/>
  <c r="BL672" i="7"/>
  <c r="BD672" i="7"/>
  <c r="AV672" i="7"/>
  <c r="BH672" i="7" s="1"/>
  <c r="AT672" i="7"/>
  <c r="AR672" i="7"/>
  <c r="AL672" i="7"/>
  <c r="AF672" i="7"/>
  <c r="T672" i="7"/>
  <c r="N672" i="7"/>
  <c r="G672" i="7"/>
  <c r="F672" i="7"/>
  <c r="BL670" i="7"/>
  <c r="BD670" i="7"/>
  <c r="AV670" i="7"/>
  <c r="BH670" i="7" s="1"/>
  <c r="AT670" i="7"/>
  <c r="AR670" i="7"/>
  <c r="AL670" i="7"/>
  <c r="AF670" i="7"/>
  <c r="T670" i="7"/>
  <c r="N670" i="7"/>
  <c r="G670" i="7"/>
  <c r="F670" i="7"/>
  <c r="BS669" i="7"/>
  <c r="BS668" i="7"/>
  <c r="BL668" i="7"/>
  <c r="BD668" i="7"/>
  <c r="AV668" i="7"/>
  <c r="BH668" i="7" s="1"/>
  <c r="AT668" i="7"/>
  <c r="AR668" i="7"/>
  <c r="AL668" i="7"/>
  <c r="AF668" i="7"/>
  <c r="T668" i="7"/>
  <c r="N668" i="7"/>
  <c r="G668" i="7"/>
  <c r="F668" i="7"/>
  <c r="BS667" i="7"/>
  <c r="BS666" i="7"/>
  <c r="BL666" i="7"/>
  <c r="BD666" i="7"/>
  <c r="AV666" i="7"/>
  <c r="BH666" i="7" s="1"/>
  <c r="AT666" i="7"/>
  <c r="AR666" i="7"/>
  <c r="AL666" i="7"/>
  <c r="AF666" i="7"/>
  <c r="T666" i="7"/>
  <c r="N666" i="7"/>
  <c r="G666" i="7"/>
  <c r="F666" i="7"/>
  <c r="BS665" i="7"/>
  <c r="BS664" i="7"/>
  <c r="BL664" i="7"/>
  <c r="BD664" i="7"/>
  <c r="AV664" i="7"/>
  <c r="BH664" i="7" s="1"/>
  <c r="AT664" i="7"/>
  <c r="AR664" i="7"/>
  <c r="AL664" i="7"/>
  <c r="AF664" i="7"/>
  <c r="T664" i="7"/>
  <c r="N664" i="7"/>
  <c r="G664" i="7"/>
  <c r="F664" i="7"/>
  <c r="BS663" i="7"/>
  <c r="BS662" i="7"/>
  <c r="BL662" i="7"/>
  <c r="BD662" i="7"/>
  <c r="AV662" i="7"/>
  <c r="BH662" i="7" s="1"/>
  <c r="AT662" i="7"/>
  <c r="AR662" i="7"/>
  <c r="AL662" i="7"/>
  <c r="AF662" i="7"/>
  <c r="T662" i="7"/>
  <c r="N662" i="7"/>
  <c r="G662" i="7"/>
  <c r="F662" i="7"/>
  <c r="BS661" i="7"/>
  <c r="BS660" i="7"/>
  <c r="BL660" i="7"/>
  <c r="BD660" i="7"/>
  <c r="AV660" i="7"/>
  <c r="BH660" i="7" s="1"/>
  <c r="AT660" i="7"/>
  <c r="AR660" i="7"/>
  <c r="AL660" i="7"/>
  <c r="AF660" i="7"/>
  <c r="T660" i="7"/>
  <c r="N660" i="7"/>
  <c r="G660" i="7"/>
  <c r="F660" i="7"/>
  <c r="BR655" i="7"/>
  <c r="BD643" i="7"/>
  <c r="AV643" i="7"/>
  <c r="BH643" i="7" s="1"/>
  <c r="AT643" i="7"/>
  <c r="AR643" i="7"/>
  <c r="AL643" i="7"/>
  <c r="AF643" i="7"/>
  <c r="T643" i="7"/>
  <c r="N643" i="7"/>
  <c r="BB641" i="7"/>
  <c r="AZ641" i="7"/>
  <c r="AP641" i="7"/>
  <c r="AN641" i="7"/>
  <c r="AJ641" i="7"/>
  <c r="AH641" i="7"/>
  <c r="AD641" i="7"/>
  <c r="AB641" i="7"/>
  <c r="AT641" i="7" s="1"/>
  <c r="Z641" i="7"/>
  <c r="X641" i="7"/>
  <c r="V641" i="7"/>
  <c r="R641" i="7"/>
  <c r="P641" i="7"/>
  <c r="L641" i="7"/>
  <c r="J641" i="7"/>
  <c r="H641" i="7"/>
  <c r="BL639" i="7"/>
  <c r="BD639" i="7"/>
  <c r="AV639" i="7"/>
  <c r="BH639" i="7" s="1"/>
  <c r="AT639" i="7"/>
  <c r="AR639" i="7"/>
  <c r="AL639" i="7"/>
  <c r="AF639" i="7"/>
  <c r="T639" i="7"/>
  <c r="N639" i="7"/>
  <c r="G639" i="7"/>
  <c r="F639" i="7"/>
  <c r="BL637" i="7"/>
  <c r="BD637" i="7"/>
  <c r="AV637" i="7"/>
  <c r="BH637" i="7" s="1"/>
  <c r="AT637" i="7"/>
  <c r="AR637" i="7"/>
  <c r="AL637" i="7"/>
  <c r="AF637" i="7"/>
  <c r="T637" i="7"/>
  <c r="N637" i="7"/>
  <c r="G637" i="7"/>
  <c r="F637" i="7"/>
  <c r="BL635" i="7"/>
  <c r="BD635" i="7"/>
  <c r="AV635" i="7"/>
  <c r="BH635" i="7" s="1"/>
  <c r="AT635" i="7"/>
  <c r="AR635" i="7"/>
  <c r="AL635" i="7"/>
  <c r="AF635" i="7"/>
  <c r="T635" i="7"/>
  <c r="N635" i="7"/>
  <c r="G635" i="7"/>
  <c r="F635" i="7"/>
  <c r="BL633" i="7"/>
  <c r="BD633" i="7"/>
  <c r="AV633" i="7"/>
  <c r="BH633" i="7" s="1"/>
  <c r="AT633" i="7"/>
  <c r="AR633" i="7"/>
  <c r="AL633" i="7"/>
  <c r="AF633" i="7"/>
  <c r="T633" i="7"/>
  <c r="N633" i="7"/>
  <c r="G633" i="7"/>
  <c r="F633" i="7"/>
  <c r="BL631" i="7"/>
  <c r="BD631" i="7"/>
  <c r="AV631" i="7"/>
  <c r="BH631" i="7" s="1"/>
  <c r="AT631" i="7"/>
  <c r="AR631" i="7"/>
  <c r="AL631" i="7"/>
  <c r="AF631" i="7"/>
  <c r="T631" i="7"/>
  <c r="N631" i="7"/>
  <c r="G631" i="7"/>
  <c r="F631" i="7"/>
  <c r="BL629" i="7"/>
  <c r="BD629" i="7"/>
  <c r="AV629" i="7"/>
  <c r="BH629" i="7" s="1"/>
  <c r="AT629" i="7"/>
  <c r="AR629" i="7"/>
  <c r="AL629" i="7"/>
  <c r="AF629" i="7"/>
  <c r="T629" i="7"/>
  <c r="N629" i="7"/>
  <c r="G629" i="7"/>
  <c r="F629" i="7"/>
  <c r="BL627" i="7"/>
  <c r="BD627" i="7"/>
  <c r="AV627" i="7"/>
  <c r="BH627" i="7" s="1"/>
  <c r="AT627" i="7"/>
  <c r="AR627" i="7"/>
  <c r="AL627" i="7"/>
  <c r="AF627" i="7"/>
  <c r="T627" i="7"/>
  <c r="N627" i="7"/>
  <c r="G627" i="7"/>
  <c r="F627" i="7"/>
  <c r="BL625" i="7"/>
  <c r="BD625" i="7"/>
  <c r="AV625" i="7"/>
  <c r="BH625" i="7" s="1"/>
  <c r="AT625" i="7"/>
  <c r="AR625" i="7"/>
  <c r="AL625" i="7"/>
  <c r="AF625" i="7"/>
  <c r="T625" i="7"/>
  <c r="N625" i="7"/>
  <c r="G625" i="7"/>
  <c r="F625" i="7"/>
  <c r="BL623" i="7"/>
  <c r="BD623" i="7"/>
  <c r="AV623" i="7"/>
  <c r="BH623" i="7" s="1"/>
  <c r="AT623" i="7"/>
  <c r="AR623" i="7"/>
  <c r="AL623" i="7"/>
  <c r="AF623" i="7"/>
  <c r="T623" i="7"/>
  <c r="N623" i="7"/>
  <c r="G623" i="7"/>
  <c r="F623" i="7"/>
  <c r="BL621" i="7"/>
  <c r="BD621" i="7"/>
  <c r="AV621" i="7"/>
  <c r="BH621" i="7" s="1"/>
  <c r="AT621" i="7"/>
  <c r="AR621" i="7"/>
  <c r="AL621" i="7"/>
  <c r="AF621" i="7"/>
  <c r="T621" i="7"/>
  <c r="N621" i="7"/>
  <c r="G621" i="7"/>
  <c r="F621" i="7"/>
  <c r="BL619" i="7"/>
  <c r="BD619" i="7"/>
  <c r="AV619" i="7"/>
  <c r="BH619" i="7" s="1"/>
  <c r="AT619" i="7"/>
  <c r="AR619" i="7"/>
  <c r="AL619" i="7"/>
  <c r="AF619" i="7"/>
  <c r="T619" i="7"/>
  <c r="N619" i="7"/>
  <c r="G619" i="7"/>
  <c r="F619" i="7"/>
  <c r="BL617" i="7"/>
  <c r="BD617" i="7"/>
  <c r="AV617" i="7"/>
  <c r="BH617" i="7" s="1"/>
  <c r="AT617" i="7"/>
  <c r="AR617" i="7"/>
  <c r="AL617" i="7"/>
  <c r="AF617" i="7"/>
  <c r="T617" i="7"/>
  <c r="N617" i="7"/>
  <c r="G617" i="7"/>
  <c r="F617" i="7"/>
  <c r="BL615" i="7"/>
  <c r="BD615" i="7"/>
  <c r="AV615" i="7"/>
  <c r="BH615" i="7" s="1"/>
  <c r="AT615" i="7"/>
  <c r="AR615" i="7"/>
  <c r="AL615" i="7"/>
  <c r="AF615" i="7"/>
  <c r="T615" i="7"/>
  <c r="N615" i="7"/>
  <c r="G615" i="7"/>
  <c r="F615" i="7"/>
  <c r="BL613" i="7"/>
  <c r="BD613" i="7"/>
  <c r="AV613" i="7"/>
  <c r="AT613" i="7"/>
  <c r="AR613" i="7"/>
  <c r="AL613" i="7"/>
  <c r="AF613" i="7"/>
  <c r="T613" i="7"/>
  <c r="N613" i="7"/>
  <c r="G613" i="7"/>
  <c r="F613" i="7"/>
  <c r="BL611" i="7"/>
  <c r="BD611" i="7"/>
  <c r="AV611" i="7"/>
  <c r="BH611" i="7" s="1"/>
  <c r="AT611" i="7"/>
  <c r="AR611" i="7"/>
  <c r="AL611" i="7"/>
  <c r="AF611" i="7"/>
  <c r="T611" i="7"/>
  <c r="N611" i="7"/>
  <c r="G611" i="7"/>
  <c r="F611" i="7"/>
  <c r="BS610" i="7"/>
  <c r="BS609" i="7"/>
  <c r="BL609" i="7"/>
  <c r="BD609" i="7"/>
  <c r="AV609" i="7"/>
  <c r="BH609" i="7" s="1"/>
  <c r="AT609" i="7"/>
  <c r="AR609" i="7"/>
  <c r="AL609" i="7"/>
  <c r="AF609" i="7"/>
  <c r="T609" i="7"/>
  <c r="N609" i="7"/>
  <c r="G609" i="7"/>
  <c r="F609" i="7"/>
  <c r="BS608" i="7"/>
  <c r="BS607" i="7"/>
  <c r="BL607" i="7"/>
  <c r="BD607" i="7"/>
  <c r="AV607" i="7"/>
  <c r="BH607" i="7" s="1"/>
  <c r="AT607" i="7"/>
  <c r="AR607" i="7"/>
  <c r="AL607" i="7"/>
  <c r="AF607" i="7"/>
  <c r="T607" i="7"/>
  <c r="N607" i="7"/>
  <c r="G607" i="7"/>
  <c r="F607" i="7"/>
  <c r="BS606" i="7"/>
  <c r="BS605" i="7"/>
  <c r="BL605" i="7"/>
  <c r="BD605" i="7"/>
  <c r="AV605" i="7"/>
  <c r="BH605" i="7" s="1"/>
  <c r="AT605" i="7"/>
  <c r="AR605" i="7"/>
  <c r="AL605" i="7"/>
  <c r="AF605" i="7"/>
  <c r="T605" i="7"/>
  <c r="N605" i="7"/>
  <c r="G605" i="7"/>
  <c r="F605" i="7"/>
  <c r="BS604" i="7"/>
  <c r="BS603" i="7"/>
  <c r="BL603" i="7"/>
  <c r="BD603" i="7"/>
  <c r="AV603" i="7"/>
  <c r="BH603" i="7" s="1"/>
  <c r="AT603" i="7"/>
  <c r="AR603" i="7"/>
  <c r="AL603" i="7"/>
  <c r="AF603" i="7"/>
  <c r="T603" i="7"/>
  <c r="N603" i="7"/>
  <c r="G603" i="7"/>
  <c r="F603" i="7"/>
  <c r="BS602" i="7"/>
  <c r="BS601" i="7"/>
  <c r="BL601" i="7"/>
  <c r="BD601" i="7"/>
  <c r="AV601" i="7"/>
  <c r="BH601" i="7" s="1"/>
  <c r="AT601" i="7"/>
  <c r="AR601" i="7"/>
  <c r="AL601" i="7"/>
  <c r="AF601" i="7"/>
  <c r="T601" i="7"/>
  <c r="N601" i="7"/>
  <c r="G601" i="7"/>
  <c r="F601" i="7"/>
  <c r="BR596" i="7"/>
  <c r="BD584" i="7"/>
  <c r="AV584" i="7"/>
  <c r="BH584" i="7" s="1"/>
  <c r="AT584" i="7"/>
  <c r="AR584" i="7"/>
  <c r="AL584" i="7"/>
  <c r="AF584" i="7"/>
  <c r="T584" i="7"/>
  <c r="N584" i="7"/>
  <c r="BB582" i="7"/>
  <c r="AZ582" i="7"/>
  <c r="AP582" i="7"/>
  <c r="AN582" i="7"/>
  <c r="AR582" i="7" s="1"/>
  <c r="AJ582" i="7"/>
  <c r="AH582" i="7"/>
  <c r="AL582" i="7" s="1"/>
  <c r="AD582" i="7"/>
  <c r="AB582" i="7"/>
  <c r="Z582" i="7"/>
  <c r="X582" i="7"/>
  <c r="V582" i="7"/>
  <c r="R582" i="7"/>
  <c r="P582" i="7"/>
  <c r="L582" i="7"/>
  <c r="J582" i="7"/>
  <c r="BP586" i="7" s="1"/>
  <c r="H582" i="7"/>
  <c r="BL580" i="7"/>
  <c r="BD580" i="7"/>
  <c r="AV580" i="7"/>
  <c r="BH580" i="7" s="1"/>
  <c r="AT580" i="7"/>
  <c r="AR580" i="7"/>
  <c r="AL580" i="7"/>
  <c r="AF580" i="7"/>
  <c r="T580" i="7"/>
  <c r="N580" i="7"/>
  <c r="G580" i="7"/>
  <c r="F580" i="7"/>
  <c r="BL578" i="7"/>
  <c r="BD578" i="7"/>
  <c r="AV578" i="7"/>
  <c r="BH578" i="7" s="1"/>
  <c r="AT578" i="7"/>
  <c r="AR578" i="7"/>
  <c r="AL578" i="7"/>
  <c r="AF578" i="7"/>
  <c r="T578" i="7"/>
  <c r="N578" i="7"/>
  <c r="G578" i="7"/>
  <c r="F578" i="7"/>
  <c r="BL576" i="7"/>
  <c r="BD576" i="7"/>
  <c r="AV576" i="7"/>
  <c r="BH576" i="7" s="1"/>
  <c r="AT576" i="7"/>
  <c r="AR576" i="7"/>
  <c r="AL576" i="7"/>
  <c r="AF576" i="7"/>
  <c r="T576" i="7"/>
  <c r="N576" i="7"/>
  <c r="G576" i="7"/>
  <c r="F576" i="7"/>
  <c r="BL574" i="7"/>
  <c r="BD574" i="7"/>
  <c r="AV574" i="7"/>
  <c r="BH574" i="7" s="1"/>
  <c r="AT574" i="7"/>
  <c r="AR574" i="7"/>
  <c r="AL574" i="7"/>
  <c r="AF574" i="7"/>
  <c r="T574" i="7"/>
  <c r="N574" i="7"/>
  <c r="G574" i="7"/>
  <c r="F574" i="7"/>
  <c r="BL572" i="7"/>
  <c r="BD572" i="7"/>
  <c r="AV572" i="7"/>
  <c r="BH572" i="7" s="1"/>
  <c r="AT572" i="7"/>
  <c r="AR572" i="7"/>
  <c r="AL572" i="7"/>
  <c r="AF572" i="7"/>
  <c r="T572" i="7"/>
  <c r="N572" i="7"/>
  <c r="G572" i="7"/>
  <c r="F572" i="7"/>
  <c r="BL570" i="7"/>
  <c r="BD570" i="7"/>
  <c r="AV570" i="7"/>
  <c r="BH570" i="7" s="1"/>
  <c r="AT570" i="7"/>
  <c r="AR570" i="7"/>
  <c r="AL570" i="7"/>
  <c r="AF570" i="7"/>
  <c r="T570" i="7"/>
  <c r="N570" i="7"/>
  <c r="G570" i="7"/>
  <c r="F570" i="7"/>
  <c r="BL568" i="7"/>
  <c r="BD568" i="7"/>
  <c r="AV568" i="7"/>
  <c r="BH568" i="7" s="1"/>
  <c r="AT568" i="7"/>
  <c r="AR568" i="7"/>
  <c r="AL568" i="7"/>
  <c r="AF568" i="7"/>
  <c r="T568" i="7"/>
  <c r="N568" i="7"/>
  <c r="G568" i="7"/>
  <c r="F568" i="7"/>
  <c r="BL566" i="7"/>
  <c r="BD566" i="7"/>
  <c r="AV566" i="7"/>
  <c r="BH566" i="7" s="1"/>
  <c r="AT566" i="7"/>
  <c r="AR566" i="7"/>
  <c r="AL566" i="7"/>
  <c r="AF566" i="7"/>
  <c r="T566" i="7"/>
  <c r="N566" i="7"/>
  <c r="G566" i="7"/>
  <c r="F566" i="7"/>
  <c r="BL564" i="7"/>
  <c r="BD564" i="7"/>
  <c r="AV564" i="7"/>
  <c r="BH564" i="7" s="1"/>
  <c r="AT564" i="7"/>
  <c r="AR564" i="7"/>
  <c r="AL564" i="7"/>
  <c r="AF564" i="7"/>
  <c r="T564" i="7"/>
  <c r="N564" i="7"/>
  <c r="G564" i="7"/>
  <c r="F564" i="7"/>
  <c r="BL562" i="7"/>
  <c r="BD562" i="7"/>
  <c r="AV562" i="7"/>
  <c r="BH562" i="7" s="1"/>
  <c r="AT562" i="7"/>
  <c r="AR562" i="7"/>
  <c r="AL562" i="7"/>
  <c r="AF562" i="7"/>
  <c r="T562" i="7"/>
  <c r="N562" i="7"/>
  <c r="G562" i="7"/>
  <c r="F562" i="7"/>
  <c r="BL560" i="7"/>
  <c r="BD560" i="7"/>
  <c r="AV560" i="7"/>
  <c r="BH560" i="7" s="1"/>
  <c r="AT560" i="7"/>
  <c r="AR560" i="7"/>
  <c r="AL560" i="7"/>
  <c r="AF560" i="7"/>
  <c r="T560" i="7"/>
  <c r="N560" i="7"/>
  <c r="G560" i="7"/>
  <c r="F560" i="7"/>
  <c r="BL558" i="7"/>
  <c r="BD558" i="7"/>
  <c r="AV558" i="7"/>
  <c r="BH558" i="7" s="1"/>
  <c r="AT558" i="7"/>
  <c r="AR558" i="7"/>
  <c r="AL558" i="7"/>
  <c r="AF558" i="7"/>
  <c r="T558" i="7"/>
  <c r="N558" i="7"/>
  <c r="G558" i="7"/>
  <c r="F558" i="7"/>
  <c r="BL556" i="7"/>
  <c r="BD556" i="7"/>
  <c r="AV556" i="7"/>
  <c r="BH556" i="7" s="1"/>
  <c r="AT556" i="7"/>
  <c r="AR556" i="7"/>
  <c r="AL556" i="7"/>
  <c r="AF556" i="7"/>
  <c r="T556" i="7"/>
  <c r="N556" i="7"/>
  <c r="G556" i="7"/>
  <c r="F556" i="7"/>
  <c r="BL554" i="7"/>
  <c r="BD554" i="7"/>
  <c r="AV554" i="7"/>
  <c r="BH554" i="7" s="1"/>
  <c r="AT554" i="7"/>
  <c r="AR554" i="7"/>
  <c r="AL554" i="7"/>
  <c r="AF554" i="7"/>
  <c r="T554" i="7"/>
  <c r="N554" i="7"/>
  <c r="G554" i="7"/>
  <c r="F554" i="7"/>
  <c r="BL552" i="7"/>
  <c r="BD552" i="7"/>
  <c r="AV552" i="7"/>
  <c r="BH552" i="7" s="1"/>
  <c r="AT552" i="7"/>
  <c r="AR552" i="7"/>
  <c r="AL552" i="7"/>
  <c r="AF552" i="7"/>
  <c r="T552" i="7"/>
  <c r="N552" i="7"/>
  <c r="G552" i="7"/>
  <c r="F552" i="7"/>
  <c r="BS551" i="7"/>
  <c r="BS550" i="7"/>
  <c r="BL550" i="7"/>
  <c r="BD550" i="7"/>
  <c r="AV550" i="7"/>
  <c r="BH550" i="7" s="1"/>
  <c r="AT550" i="7"/>
  <c r="AR550" i="7"/>
  <c r="AL550" i="7"/>
  <c r="AF550" i="7"/>
  <c r="T550" i="7"/>
  <c r="N550" i="7"/>
  <c r="G550" i="7"/>
  <c r="F550" i="7"/>
  <c r="BS549" i="7"/>
  <c r="BS548" i="7"/>
  <c r="BL548" i="7"/>
  <c r="BD548" i="7"/>
  <c r="AV548" i="7"/>
  <c r="BH548" i="7" s="1"/>
  <c r="AT548" i="7"/>
  <c r="AR548" i="7"/>
  <c r="AL548" i="7"/>
  <c r="AF548" i="7"/>
  <c r="T548" i="7"/>
  <c r="N548" i="7"/>
  <c r="G548" i="7"/>
  <c r="F548" i="7"/>
  <c r="BS547" i="7"/>
  <c r="BS546" i="7"/>
  <c r="BL546" i="7"/>
  <c r="BD546" i="7"/>
  <c r="AV546" i="7"/>
  <c r="BH546" i="7" s="1"/>
  <c r="AT546" i="7"/>
  <c r="AR546" i="7"/>
  <c r="AL546" i="7"/>
  <c r="AF546" i="7"/>
  <c r="T546" i="7"/>
  <c r="N546" i="7"/>
  <c r="G546" i="7"/>
  <c r="F546" i="7"/>
  <c r="BS545" i="7"/>
  <c r="BS544" i="7"/>
  <c r="BL544" i="7"/>
  <c r="BD544" i="7"/>
  <c r="AV544" i="7"/>
  <c r="BH544" i="7" s="1"/>
  <c r="AT544" i="7"/>
  <c r="AR544" i="7"/>
  <c r="AL544" i="7"/>
  <c r="AF544" i="7"/>
  <c r="T544" i="7"/>
  <c r="N544" i="7"/>
  <c r="G544" i="7"/>
  <c r="F544" i="7"/>
  <c r="BS543" i="7"/>
  <c r="BS542" i="7"/>
  <c r="BL542" i="7"/>
  <c r="BD542" i="7"/>
  <c r="AV542" i="7"/>
  <c r="BH542" i="7" s="1"/>
  <c r="AT542" i="7"/>
  <c r="AR542" i="7"/>
  <c r="AL542" i="7"/>
  <c r="AF542" i="7"/>
  <c r="T542" i="7"/>
  <c r="N542" i="7"/>
  <c r="G542" i="7"/>
  <c r="F542" i="7"/>
  <c r="BR537" i="7"/>
  <c r="BD525" i="7"/>
  <c r="AV525" i="7"/>
  <c r="BH525" i="7" s="1"/>
  <c r="AT525" i="7"/>
  <c r="AR525" i="7"/>
  <c r="AL525" i="7"/>
  <c r="AF525" i="7"/>
  <c r="T525" i="7"/>
  <c r="N525" i="7"/>
  <c r="BB523" i="7"/>
  <c r="AZ523" i="7"/>
  <c r="AP523" i="7"/>
  <c r="AN523" i="7"/>
  <c r="AR523" i="7" s="1"/>
  <c r="AJ523" i="7"/>
  <c r="AH523" i="7"/>
  <c r="AL523" i="7" s="1"/>
  <c r="AD523" i="7"/>
  <c r="AB523" i="7"/>
  <c r="Z523" i="7"/>
  <c r="X523" i="7"/>
  <c r="V523" i="7"/>
  <c r="R523" i="7"/>
  <c r="P523" i="7"/>
  <c r="L523" i="7"/>
  <c r="J523" i="7"/>
  <c r="H523" i="7"/>
  <c r="BL521" i="7"/>
  <c r="BD521" i="7"/>
  <c r="AV521" i="7"/>
  <c r="BH521" i="7" s="1"/>
  <c r="AT521" i="7"/>
  <c r="AR521" i="7"/>
  <c r="AL521" i="7"/>
  <c r="AF521" i="7"/>
  <c r="T521" i="7"/>
  <c r="N521" i="7"/>
  <c r="G521" i="7"/>
  <c r="F521" i="7"/>
  <c r="BL519" i="7"/>
  <c r="BD519" i="7"/>
  <c r="AV519" i="7"/>
  <c r="BH519" i="7" s="1"/>
  <c r="AT519" i="7"/>
  <c r="AR519" i="7"/>
  <c r="AL519" i="7"/>
  <c r="AF519" i="7"/>
  <c r="T519" i="7"/>
  <c r="N519" i="7"/>
  <c r="G519" i="7"/>
  <c r="F519" i="7"/>
  <c r="BL517" i="7"/>
  <c r="BD517" i="7"/>
  <c r="AV517" i="7"/>
  <c r="BH517" i="7" s="1"/>
  <c r="AT517" i="7"/>
  <c r="AR517" i="7"/>
  <c r="AL517" i="7"/>
  <c r="AF517" i="7"/>
  <c r="T517" i="7"/>
  <c r="N517" i="7"/>
  <c r="G517" i="7"/>
  <c r="F517" i="7"/>
  <c r="BL515" i="7"/>
  <c r="BD515" i="7"/>
  <c r="AV515" i="7"/>
  <c r="BH515" i="7" s="1"/>
  <c r="AT515" i="7"/>
  <c r="AR515" i="7"/>
  <c r="AL515" i="7"/>
  <c r="AF515" i="7"/>
  <c r="T515" i="7"/>
  <c r="N515" i="7"/>
  <c r="G515" i="7"/>
  <c r="F515" i="7"/>
  <c r="BL513" i="7"/>
  <c r="BD513" i="7"/>
  <c r="AV513" i="7"/>
  <c r="BH513" i="7" s="1"/>
  <c r="AT513" i="7"/>
  <c r="AR513" i="7"/>
  <c r="AL513" i="7"/>
  <c r="AF513" i="7"/>
  <c r="T513" i="7"/>
  <c r="N513" i="7"/>
  <c r="G513" i="7"/>
  <c r="F513" i="7"/>
  <c r="BL511" i="7"/>
  <c r="BD511" i="7"/>
  <c r="AV511" i="7"/>
  <c r="BH511" i="7" s="1"/>
  <c r="AT511" i="7"/>
  <c r="AR511" i="7"/>
  <c r="AL511" i="7"/>
  <c r="AF511" i="7"/>
  <c r="T511" i="7"/>
  <c r="N511" i="7"/>
  <c r="G511" i="7"/>
  <c r="F511" i="7"/>
  <c r="BL509" i="7"/>
  <c r="BD509" i="7"/>
  <c r="AV509" i="7"/>
  <c r="BH509" i="7" s="1"/>
  <c r="AT509" i="7"/>
  <c r="AR509" i="7"/>
  <c r="AL509" i="7"/>
  <c r="AF509" i="7"/>
  <c r="T509" i="7"/>
  <c r="N509" i="7"/>
  <c r="G509" i="7"/>
  <c r="F509" i="7"/>
  <c r="BL507" i="7"/>
  <c r="BD507" i="7"/>
  <c r="AV507" i="7"/>
  <c r="BH507" i="7" s="1"/>
  <c r="AT507" i="7"/>
  <c r="AR507" i="7"/>
  <c r="AL507" i="7"/>
  <c r="AF507" i="7"/>
  <c r="T507" i="7"/>
  <c r="N507" i="7"/>
  <c r="G507" i="7"/>
  <c r="F507" i="7"/>
  <c r="BL505" i="7"/>
  <c r="BD505" i="7"/>
  <c r="AV505" i="7"/>
  <c r="BH505" i="7" s="1"/>
  <c r="AT505" i="7"/>
  <c r="AR505" i="7"/>
  <c r="AL505" i="7"/>
  <c r="AF505" i="7"/>
  <c r="T505" i="7"/>
  <c r="N505" i="7"/>
  <c r="G505" i="7"/>
  <c r="F505" i="7"/>
  <c r="BL503" i="7"/>
  <c r="BD503" i="7"/>
  <c r="AV503" i="7"/>
  <c r="BH503" i="7" s="1"/>
  <c r="AT503" i="7"/>
  <c r="AR503" i="7"/>
  <c r="AL503" i="7"/>
  <c r="AF503" i="7"/>
  <c r="T503" i="7"/>
  <c r="N503" i="7"/>
  <c r="G503" i="7"/>
  <c r="F503" i="7"/>
  <c r="BL501" i="7"/>
  <c r="BD501" i="7"/>
  <c r="AV501" i="7"/>
  <c r="BH501" i="7" s="1"/>
  <c r="AT501" i="7"/>
  <c r="AR501" i="7"/>
  <c r="AL501" i="7"/>
  <c r="AF501" i="7"/>
  <c r="T501" i="7"/>
  <c r="N501" i="7"/>
  <c r="G501" i="7"/>
  <c r="F501" i="7"/>
  <c r="BL499" i="7"/>
  <c r="BD499" i="7"/>
  <c r="AV499" i="7"/>
  <c r="BH499" i="7" s="1"/>
  <c r="AT499" i="7"/>
  <c r="AR499" i="7"/>
  <c r="AL499" i="7"/>
  <c r="AF499" i="7"/>
  <c r="T499" i="7"/>
  <c r="N499" i="7"/>
  <c r="G499" i="7"/>
  <c r="F499" i="7"/>
  <c r="BL497" i="7"/>
  <c r="BD497" i="7"/>
  <c r="AV497" i="7"/>
  <c r="BH497" i="7" s="1"/>
  <c r="AT497" i="7"/>
  <c r="AR497" i="7"/>
  <c r="AL497" i="7"/>
  <c r="AF497" i="7"/>
  <c r="T497" i="7"/>
  <c r="N497" i="7"/>
  <c r="G497" i="7"/>
  <c r="F497" i="7"/>
  <c r="BL495" i="7"/>
  <c r="BD495" i="7"/>
  <c r="AV495" i="7"/>
  <c r="AT495" i="7"/>
  <c r="AR495" i="7"/>
  <c r="AL495" i="7"/>
  <c r="AF495" i="7"/>
  <c r="T495" i="7"/>
  <c r="N495" i="7"/>
  <c r="G495" i="7"/>
  <c r="F495" i="7"/>
  <c r="BL493" i="7"/>
  <c r="BD493" i="7"/>
  <c r="AV493" i="7"/>
  <c r="BH493" i="7" s="1"/>
  <c r="AT493" i="7"/>
  <c r="AR493" i="7"/>
  <c r="AL493" i="7"/>
  <c r="AF493" i="7"/>
  <c r="T493" i="7"/>
  <c r="N493" i="7"/>
  <c r="G493" i="7"/>
  <c r="F493" i="7"/>
  <c r="BS492" i="7"/>
  <c r="BS491" i="7"/>
  <c r="BL491" i="7"/>
  <c r="BD491" i="7"/>
  <c r="AV491" i="7"/>
  <c r="BH491" i="7" s="1"/>
  <c r="AT491" i="7"/>
  <c r="AR491" i="7"/>
  <c r="AL491" i="7"/>
  <c r="AF491" i="7"/>
  <c r="T491" i="7"/>
  <c r="N491" i="7"/>
  <c r="G491" i="7"/>
  <c r="F491" i="7"/>
  <c r="BS490" i="7"/>
  <c r="BS489" i="7"/>
  <c r="BL489" i="7"/>
  <c r="BD489" i="7"/>
  <c r="AV489" i="7"/>
  <c r="BH489" i="7" s="1"/>
  <c r="AT489" i="7"/>
  <c r="AR489" i="7"/>
  <c r="AL489" i="7"/>
  <c r="AF489" i="7"/>
  <c r="T489" i="7"/>
  <c r="N489" i="7"/>
  <c r="G489" i="7"/>
  <c r="F489" i="7"/>
  <c r="BS488" i="7"/>
  <c r="BS487" i="7"/>
  <c r="BL487" i="7"/>
  <c r="BD487" i="7"/>
  <c r="AV487" i="7"/>
  <c r="BH487" i="7" s="1"/>
  <c r="AT487" i="7"/>
  <c r="AR487" i="7"/>
  <c r="AL487" i="7"/>
  <c r="AF487" i="7"/>
  <c r="T487" i="7"/>
  <c r="N487" i="7"/>
  <c r="G487" i="7"/>
  <c r="F487" i="7"/>
  <c r="BS486" i="7"/>
  <c r="BS485" i="7"/>
  <c r="BL485" i="7"/>
  <c r="BD485" i="7"/>
  <c r="AV485" i="7"/>
  <c r="BH485" i="7" s="1"/>
  <c r="AT485" i="7"/>
  <c r="AR485" i="7"/>
  <c r="AL485" i="7"/>
  <c r="AF485" i="7"/>
  <c r="T485" i="7"/>
  <c r="N485" i="7"/>
  <c r="G485" i="7"/>
  <c r="F485" i="7"/>
  <c r="BS484" i="7"/>
  <c r="BS483" i="7"/>
  <c r="BL483" i="7"/>
  <c r="BD483" i="7"/>
  <c r="AV483" i="7"/>
  <c r="BH483" i="7" s="1"/>
  <c r="AT483" i="7"/>
  <c r="AR483" i="7"/>
  <c r="AL483" i="7"/>
  <c r="AF483" i="7"/>
  <c r="T483" i="7"/>
  <c r="N483" i="7"/>
  <c r="BR478" i="7"/>
  <c r="BD466" i="7"/>
  <c r="AV466" i="7"/>
  <c r="BH466" i="7" s="1"/>
  <c r="AT466" i="7"/>
  <c r="AR466" i="7"/>
  <c r="AL466" i="7"/>
  <c r="AF466" i="7"/>
  <c r="T466" i="7"/>
  <c r="N466" i="7"/>
  <c r="BB464" i="7"/>
  <c r="AZ464" i="7"/>
  <c r="AP464" i="7"/>
  <c r="AN464" i="7"/>
  <c r="AR464" i="7" s="1"/>
  <c r="AJ464" i="7"/>
  <c r="AH464" i="7"/>
  <c r="AL464" i="7" s="1"/>
  <c r="AD464" i="7"/>
  <c r="AB464" i="7"/>
  <c r="Z464" i="7"/>
  <c r="X464" i="7"/>
  <c r="V464" i="7"/>
  <c r="R464" i="7"/>
  <c r="P464" i="7"/>
  <c r="L464" i="7"/>
  <c r="J464" i="7"/>
  <c r="H464" i="7"/>
  <c r="BL462" i="7"/>
  <c r="BD462" i="7"/>
  <c r="AV462" i="7"/>
  <c r="BH462" i="7" s="1"/>
  <c r="AT462" i="7"/>
  <c r="AR462" i="7"/>
  <c r="AL462" i="7"/>
  <c r="AF462" i="7"/>
  <c r="T462" i="7"/>
  <c r="N462" i="7"/>
  <c r="G462" i="7"/>
  <c r="F462" i="7"/>
  <c r="BL460" i="7"/>
  <c r="BD460" i="7"/>
  <c r="AV460" i="7"/>
  <c r="BH460" i="7" s="1"/>
  <c r="AT460" i="7"/>
  <c r="AR460" i="7"/>
  <c r="AL460" i="7"/>
  <c r="AF460" i="7"/>
  <c r="T460" i="7"/>
  <c r="N460" i="7"/>
  <c r="G460" i="7"/>
  <c r="F460" i="7"/>
  <c r="BL458" i="7"/>
  <c r="BD458" i="7"/>
  <c r="AV458" i="7"/>
  <c r="BH458" i="7" s="1"/>
  <c r="AT458" i="7"/>
  <c r="AR458" i="7"/>
  <c r="AL458" i="7"/>
  <c r="AF458" i="7"/>
  <c r="T458" i="7"/>
  <c r="N458" i="7"/>
  <c r="G458" i="7"/>
  <c r="F458" i="7"/>
  <c r="BL456" i="7"/>
  <c r="BD456" i="7"/>
  <c r="AV456" i="7"/>
  <c r="BH456" i="7" s="1"/>
  <c r="AT456" i="7"/>
  <c r="AR456" i="7"/>
  <c r="AL456" i="7"/>
  <c r="AF456" i="7"/>
  <c r="T456" i="7"/>
  <c r="N456" i="7"/>
  <c r="G456" i="7"/>
  <c r="F456" i="7"/>
  <c r="BL454" i="7"/>
  <c r="BD454" i="7"/>
  <c r="AV454" i="7"/>
  <c r="BH454" i="7" s="1"/>
  <c r="AT454" i="7"/>
  <c r="AR454" i="7"/>
  <c r="AL454" i="7"/>
  <c r="AF454" i="7"/>
  <c r="T454" i="7"/>
  <c r="N454" i="7"/>
  <c r="G454" i="7"/>
  <c r="F454" i="7"/>
  <c r="BL452" i="7"/>
  <c r="BD452" i="7"/>
  <c r="AV452" i="7"/>
  <c r="BH452" i="7" s="1"/>
  <c r="AT452" i="7"/>
  <c r="AR452" i="7"/>
  <c r="AL452" i="7"/>
  <c r="AF452" i="7"/>
  <c r="T452" i="7"/>
  <c r="N452" i="7"/>
  <c r="G452" i="7"/>
  <c r="F452" i="7"/>
  <c r="BL450" i="7"/>
  <c r="BD450" i="7"/>
  <c r="AV450" i="7"/>
  <c r="BH450" i="7" s="1"/>
  <c r="AT450" i="7"/>
  <c r="AR450" i="7"/>
  <c r="AL450" i="7"/>
  <c r="AF450" i="7"/>
  <c r="T450" i="7"/>
  <c r="N450" i="7"/>
  <c r="G450" i="7"/>
  <c r="F450" i="7"/>
  <c r="BL448" i="7"/>
  <c r="BD448" i="7"/>
  <c r="AV448" i="7"/>
  <c r="BH448" i="7" s="1"/>
  <c r="AT448" i="7"/>
  <c r="AR448" i="7"/>
  <c r="AL448" i="7"/>
  <c r="AF448" i="7"/>
  <c r="T448" i="7"/>
  <c r="N448" i="7"/>
  <c r="G448" i="7"/>
  <c r="F448" i="7"/>
  <c r="BL446" i="7"/>
  <c r="BD446" i="7"/>
  <c r="AV446" i="7"/>
  <c r="BH446" i="7" s="1"/>
  <c r="AT446" i="7"/>
  <c r="AR446" i="7"/>
  <c r="AL446" i="7"/>
  <c r="AF446" i="7"/>
  <c r="T446" i="7"/>
  <c r="N446" i="7"/>
  <c r="G446" i="7"/>
  <c r="F446" i="7"/>
  <c r="BL444" i="7"/>
  <c r="BD444" i="7"/>
  <c r="AV444" i="7"/>
  <c r="BH444" i="7" s="1"/>
  <c r="AT444" i="7"/>
  <c r="AR444" i="7"/>
  <c r="AL444" i="7"/>
  <c r="AF444" i="7"/>
  <c r="T444" i="7"/>
  <c r="N444" i="7"/>
  <c r="G444" i="7"/>
  <c r="F444" i="7"/>
  <c r="BL442" i="7"/>
  <c r="BD442" i="7"/>
  <c r="AV442" i="7"/>
  <c r="BH442" i="7" s="1"/>
  <c r="AT442" i="7"/>
  <c r="AR442" i="7"/>
  <c r="AL442" i="7"/>
  <c r="AF442" i="7"/>
  <c r="T442" i="7"/>
  <c r="N442" i="7"/>
  <c r="G442" i="7"/>
  <c r="F442" i="7"/>
  <c r="BL440" i="7"/>
  <c r="BD440" i="7"/>
  <c r="AV440" i="7"/>
  <c r="BH440" i="7" s="1"/>
  <c r="AT440" i="7"/>
  <c r="AR440" i="7"/>
  <c r="AL440" i="7"/>
  <c r="AF440" i="7"/>
  <c r="T440" i="7"/>
  <c r="N440" i="7"/>
  <c r="G440" i="7"/>
  <c r="F440" i="7"/>
  <c r="BL438" i="7"/>
  <c r="BD438" i="7"/>
  <c r="AV438" i="7"/>
  <c r="BH438" i="7" s="1"/>
  <c r="AT438" i="7"/>
  <c r="AR438" i="7"/>
  <c r="AL438" i="7"/>
  <c r="AF438" i="7"/>
  <c r="T438" i="7"/>
  <c r="N438" i="7"/>
  <c r="G438" i="7"/>
  <c r="F438" i="7"/>
  <c r="BL436" i="7"/>
  <c r="BD436" i="7"/>
  <c r="AV436" i="7"/>
  <c r="AT436" i="7"/>
  <c r="AR436" i="7"/>
  <c r="AL436" i="7"/>
  <c r="AF436" i="7"/>
  <c r="T436" i="7"/>
  <c r="N436" i="7"/>
  <c r="G436" i="7"/>
  <c r="F436" i="7"/>
  <c r="BL434" i="7"/>
  <c r="BD434" i="7"/>
  <c r="AV434" i="7"/>
  <c r="BH434" i="7" s="1"/>
  <c r="AT434" i="7"/>
  <c r="AR434" i="7"/>
  <c r="AL434" i="7"/>
  <c r="AF434" i="7"/>
  <c r="T434" i="7"/>
  <c r="N434" i="7"/>
  <c r="G434" i="7"/>
  <c r="F434" i="7"/>
  <c r="BS433" i="7"/>
  <c r="BS432" i="7"/>
  <c r="BL432" i="7"/>
  <c r="BD432" i="7"/>
  <c r="AV432" i="7"/>
  <c r="BH432" i="7" s="1"/>
  <c r="AT432" i="7"/>
  <c r="AR432" i="7"/>
  <c r="AL432" i="7"/>
  <c r="AF432" i="7"/>
  <c r="T432" i="7"/>
  <c r="N432" i="7"/>
  <c r="G432" i="7"/>
  <c r="F432" i="7"/>
  <c r="BS431" i="7"/>
  <c r="BS430" i="7"/>
  <c r="BL430" i="7"/>
  <c r="BD430" i="7"/>
  <c r="AV430" i="7"/>
  <c r="BH430" i="7" s="1"/>
  <c r="AT430" i="7"/>
  <c r="AR430" i="7"/>
  <c r="AL430" i="7"/>
  <c r="AF430" i="7"/>
  <c r="T430" i="7"/>
  <c r="N430" i="7"/>
  <c r="G430" i="7"/>
  <c r="F430" i="7"/>
  <c r="BS429" i="7"/>
  <c r="BS428" i="7"/>
  <c r="BL428" i="7"/>
  <c r="BD428" i="7"/>
  <c r="AV428" i="7"/>
  <c r="BH428" i="7" s="1"/>
  <c r="AT428" i="7"/>
  <c r="AR428" i="7"/>
  <c r="AL428" i="7"/>
  <c r="AF428" i="7"/>
  <c r="T428" i="7"/>
  <c r="N428" i="7"/>
  <c r="G428" i="7"/>
  <c r="F428" i="7"/>
  <c r="BS427" i="7"/>
  <c r="BS426" i="7"/>
  <c r="BL426" i="7"/>
  <c r="BD426" i="7"/>
  <c r="AV426" i="7"/>
  <c r="BH426" i="7" s="1"/>
  <c r="AT426" i="7"/>
  <c r="AR426" i="7"/>
  <c r="AL426" i="7"/>
  <c r="AF426" i="7"/>
  <c r="T426" i="7"/>
  <c r="N426" i="7"/>
  <c r="G426" i="7"/>
  <c r="F426" i="7"/>
  <c r="BS425" i="7"/>
  <c r="BS424" i="7"/>
  <c r="BL424" i="7"/>
  <c r="BD424" i="7"/>
  <c r="AV424" i="7"/>
  <c r="BH424" i="7" s="1"/>
  <c r="AT424" i="7"/>
  <c r="AR424" i="7"/>
  <c r="AL424" i="7"/>
  <c r="AF424" i="7"/>
  <c r="T424" i="7"/>
  <c r="N424" i="7"/>
  <c r="G424" i="7"/>
  <c r="F424" i="7"/>
  <c r="BR419" i="7"/>
  <c r="BD407" i="7"/>
  <c r="AV407" i="7"/>
  <c r="BH407" i="7" s="1"/>
  <c r="AT407" i="7"/>
  <c r="AR407" i="7"/>
  <c r="AL407" i="7"/>
  <c r="AF407" i="7"/>
  <c r="T407" i="7"/>
  <c r="N407" i="7"/>
  <c r="BB405" i="7"/>
  <c r="AZ405" i="7"/>
  <c r="AP405" i="7"/>
  <c r="AN405" i="7"/>
  <c r="AJ405" i="7"/>
  <c r="AH405" i="7"/>
  <c r="AL405" i="7" s="1"/>
  <c r="AD405" i="7"/>
  <c r="AV405" i="7" s="1"/>
  <c r="BH405" i="7" s="1"/>
  <c r="AB405" i="7"/>
  <c r="Z405" i="7"/>
  <c r="X405" i="7"/>
  <c r="V405" i="7"/>
  <c r="R405" i="7"/>
  <c r="P405" i="7"/>
  <c r="L405" i="7"/>
  <c r="J405" i="7"/>
  <c r="BP409" i="7" s="1"/>
  <c r="H405" i="7"/>
  <c r="BL403" i="7"/>
  <c r="BD403" i="7"/>
  <c r="AV403" i="7"/>
  <c r="BH403" i="7" s="1"/>
  <c r="AT403" i="7"/>
  <c r="AR403" i="7"/>
  <c r="AL403" i="7"/>
  <c r="AF403" i="7"/>
  <c r="T403" i="7"/>
  <c r="N403" i="7"/>
  <c r="G403" i="7"/>
  <c r="F403" i="7"/>
  <c r="BL401" i="7"/>
  <c r="BD401" i="7"/>
  <c r="AV401" i="7"/>
  <c r="BH401" i="7" s="1"/>
  <c r="AT401" i="7"/>
  <c r="AR401" i="7"/>
  <c r="AL401" i="7"/>
  <c r="AF401" i="7"/>
  <c r="T401" i="7"/>
  <c r="N401" i="7"/>
  <c r="G401" i="7"/>
  <c r="F401" i="7"/>
  <c r="BL399" i="7"/>
  <c r="BD399" i="7"/>
  <c r="AV399" i="7"/>
  <c r="BH399" i="7" s="1"/>
  <c r="AT399" i="7"/>
  <c r="AR399" i="7"/>
  <c r="AL399" i="7"/>
  <c r="AF399" i="7"/>
  <c r="T399" i="7"/>
  <c r="N399" i="7"/>
  <c r="G399" i="7"/>
  <c r="F399" i="7"/>
  <c r="BL397" i="7"/>
  <c r="BD397" i="7"/>
  <c r="AV397" i="7"/>
  <c r="BH397" i="7" s="1"/>
  <c r="AT397" i="7"/>
  <c r="AR397" i="7"/>
  <c r="AL397" i="7"/>
  <c r="AF397" i="7"/>
  <c r="T397" i="7"/>
  <c r="N397" i="7"/>
  <c r="G397" i="7"/>
  <c r="F397" i="7"/>
  <c r="BL395" i="7"/>
  <c r="BD395" i="7"/>
  <c r="AV395" i="7"/>
  <c r="BH395" i="7" s="1"/>
  <c r="AT395" i="7"/>
  <c r="AR395" i="7"/>
  <c r="AL395" i="7"/>
  <c r="AF395" i="7"/>
  <c r="T395" i="7"/>
  <c r="N395" i="7"/>
  <c r="G395" i="7"/>
  <c r="F395" i="7"/>
  <c r="BL393" i="7"/>
  <c r="BD393" i="7"/>
  <c r="AV393" i="7"/>
  <c r="BH393" i="7" s="1"/>
  <c r="AT393" i="7"/>
  <c r="AR393" i="7"/>
  <c r="AL393" i="7"/>
  <c r="AF393" i="7"/>
  <c r="T393" i="7"/>
  <c r="N393" i="7"/>
  <c r="G393" i="7"/>
  <c r="F393" i="7"/>
  <c r="BL391" i="7"/>
  <c r="BD391" i="7"/>
  <c r="AV391" i="7"/>
  <c r="BH391" i="7" s="1"/>
  <c r="AT391" i="7"/>
  <c r="AR391" i="7"/>
  <c r="AL391" i="7"/>
  <c r="AF391" i="7"/>
  <c r="T391" i="7"/>
  <c r="N391" i="7"/>
  <c r="G391" i="7"/>
  <c r="F391" i="7"/>
  <c r="BL389" i="7"/>
  <c r="BD389" i="7"/>
  <c r="AV389" i="7"/>
  <c r="BH389" i="7" s="1"/>
  <c r="AT389" i="7"/>
  <c r="AR389" i="7"/>
  <c r="AL389" i="7"/>
  <c r="AF389" i="7"/>
  <c r="T389" i="7"/>
  <c r="N389" i="7"/>
  <c r="G389" i="7"/>
  <c r="F389" i="7"/>
  <c r="BL387" i="7"/>
  <c r="BD387" i="7"/>
  <c r="AV387" i="7"/>
  <c r="BH387" i="7" s="1"/>
  <c r="AT387" i="7"/>
  <c r="AR387" i="7"/>
  <c r="AL387" i="7"/>
  <c r="AF387" i="7"/>
  <c r="T387" i="7"/>
  <c r="N387" i="7"/>
  <c r="G387" i="7"/>
  <c r="F387" i="7"/>
  <c r="BL385" i="7"/>
  <c r="BD385" i="7"/>
  <c r="AV385" i="7"/>
  <c r="BH385" i="7" s="1"/>
  <c r="AT385" i="7"/>
  <c r="AR385" i="7"/>
  <c r="AL385" i="7"/>
  <c r="AF385" i="7"/>
  <c r="T385" i="7"/>
  <c r="N385" i="7"/>
  <c r="G385" i="7"/>
  <c r="F385" i="7"/>
  <c r="BL383" i="7"/>
  <c r="BD383" i="7"/>
  <c r="AV383" i="7"/>
  <c r="BH383" i="7" s="1"/>
  <c r="AT383" i="7"/>
  <c r="AR383" i="7"/>
  <c r="AL383" i="7"/>
  <c r="AF383" i="7"/>
  <c r="T383" i="7"/>
  <c r="N383" i="7"/>
  <c r="G383" i="7"/>
  <c r="F383" i="7"/>
  <c r="BL381" i="7"/>
  <c r="BD381" i="7"/>
  <c r="AV381" i="7"/>
  <c r="BH381" i="7" s="1"/>
  <c r="AT381" i="7"/>
  <c r="AR381" i="7"/>
  <c r="AL381" i="7"/>
  <c r="AF381" i="7"/>
  <c r="T381" i="7"/>
  <c r="N381" i="7"/>
  <c r="G381" i="7"/>
  <c r="F381" i="7"/>
  <c r="BL379" i="7"/>
  <c r="BD379" i="7"/>
  <c r="AV379" i="7"/>
  <c r="BH379" i="7" s="1"/>
  <c r="AT379" i="7"/>
  <c r="AR379" i="7"/>
  <c r="AL379" i="7"/>
  <c r="AF379" i="7"/>
  <c r="T379" i="7"/>
  <c r="N379" i="7"/>
  <c r="G379" i="7"/>
  <c r="F379" i="7"/>
  <c r="BL377" i="7"/>
  <c r="BD377" i="7"/>
  <c r="AV377" i="7"/>
  <c r="BH377" i="7" s="1"/>
  <c r="AT377" i="7"/>
  <c r="AR377" i="7"/>
  <c r="AL377" i="7"/>
  <c r="AF377" i="7"/>
  <c r="T377" i="7"/>
  <c r="N377" i="7"/>
  <c r="G377" i="7"/>
  <c r="F377" i="7"/>
  <c r="BL375" i="7"/>
  <c r="BD375" i="7"/>
  <c r="AV375" i="7"/>
  <c r="BH375" i="7" s="1"/>
  <c r="AT375" i="7"/>
  <c r="AR375" i="7"/>
  <c r="AL375" i="7"/>
  <c r="AF375" i="7"/>
  <c r="T375" i="7"/>
  <c r="N375" i="7"/>
  <c r="G375" i="7"/>
  <c r="F375" i="7"/>
  <c r="BS374" i="7"/>
  <c r="BS373" i="7"/>
  <c r="BL373" i="7"/>
  <c r="BD373" i="7"/>
  <c r="AV373" i="7"/>
  <c r="BH373" i="7" s="1"/>
  <c r="AT373" i="7"/>
  <c r="AR373" i="7"/>
  <c r="AL373" i="7"/>
  <c r="AF373" i="7"/>
  <c r="T373" i="7"/>
  <c r="N373" i="7"/>
  <c r="G373" i="7"/>
  <c r="F373" i="7"/>
  <c r="BS372" i="7"/>
  <c r="BS371" i="7"/>
  <c r="BL371" i="7"/>
  <c r="BD371" i="7"/>
  <c r="AV371" i="7"/>
  <c r="BH371" i="7" s="1"/>
  <c r="AT371" i="7"/>
  <c r="AR371" i="7"/>
  <c r="AL371" i="7"/>
  <c r="AF371" i="7"/>
  <c r="T371" i="7"/>
  <c r="N371" i="7"/>
  <c r="G371" i="7"/>
  <c r="F371" i="7"/>
  <c r="BS370" i="7"/>
  <c r="BS369" i="7"/>
  <c r="BL369" i="7"/>
  <c r="BD369" i="7"/>
  <c r="AV369" i="7"/>
  <c r="BH369" i="7" s="1"/>
  <c r="AT369" i="7"/>
  <c r="AR369" i="7"/>
  <c r="AL369" i="7"/>
  <c r="AF369" i="7"/>
  <c r="T369" i="7"/>
  <c r="N369" i="7"/>
  <c r="G369" i="7"/>
  <c r="F369" i="7"/>
  <c r="BS368" i="7"/>
  <c r="BS367" i="7"/>
  <c r="BL367" i="7"/>
  <c r="BD367" i="7"/>
  <c r="AV367" i="7"/>
  <c r="BH367" i="7" s="1"/>
  <c r="AT367" i="7"/>
  <c r="AR367" i="7"/>
  <c r="AL367" i="7"/>
  <c r="AF367" i="7"/>
  <c r="T367" i="7"/>
  <c r="N367" i="7"/>
  <c r="G367" i="7"/>
  <c r="F367" i="7"/>
  <c r="BS366" i="7"/>
  <c r="BS365" i="7"/>
  <c r="BL365" i="7"/>
  <c r="BD365" i="7"/>
  <c r="AV365" i="7"/>
  <c r="BH365" i="7" s="1"/>
  <c r="AT365" i="7"/>
  <c r="AR365" i="7"/>
  <c r="AL365" i="7"/>
  <c r="AF365" i="7"/>
  <c r="T365" i="7"/>
  <c r="N365" i="7"/>
  <c r="G365" i="7"/>
  <c r="F365" i="7"/>
  <c r="BR360" i="7"/>
  <c r="BD348" i="7"/>
  <c r="AV348" i="7"/>
  <c r="BH348" i="7" s="1"/>
  <c r="AT348" i="7"/>
  <c r="AR348" i="7"/>
  <c r="AL348" i="7"/>
  <c r="AF348" i="7"/>
  <c r="T348" i="7"/>
  <c r="N348" i="7"/>
  <c r="BB346" i="7"/>
  <c r="AZ346" i="7"/>
  <c r="AP346" i="7"/>
  <c r="AN346" i="7"/>
  <c r="AR346" i="7" s="1"/>
  <c r="AJ346" i="7"/>
  <c r="AH346" i="7"/>
  <c r="AD346" i="7"/>
  <c r="AV346" i="7" s="1"/>
  <c r="AB346" i="7"/>
  <c r="AT346" i="7" s="1"/>
  <c r="Z346" i="7"/>
  <c r="X346" i="7"/>
  <c r="V346" i="7"/>
  <c r="R346" i="7"/>
  <c r="P346" i="7"/>
  <c r="L346" i="7"/>
  <c r="J346" i="7"/>
  <c r="BP350" i="7" s="1"/>
  <c r="H346" i="7"/>
  <c r="BL344" i="7"/>
  <c r="BD344" i="7"/>
  <c r="AV344" i="7"/>
  <c r="BH344" i="7" s="1"/>
  <c r="AT344" i="7"/>
  <c r="AR344" i="7"/>
  <c r="AL344" i="7"/>
  <c r="AF344" i="7"/>
  <c r="T344" i="7"/>
  <c r="N344" i="7"/>
  <c r="G344" i="7"/>
  <c r="F344" i="7"/>
  <c r="BL342" i="7"/>
  <c r="BD342" i="7"/>
  <c r="AV342" i="7"/>
  <c r="BH342" i="7" s="1"/>
  <c r="AT342" i="7"/>
  <c r="AR342" i="7"/>
  <c r="AL342" i="7"/>
  <c r="AF342" i="7"/>
  <c r="T342" i="7"/>
  <c r="N342" i="7"/>
  <c r="G342" i="7"/>
  <c r="F342" i="7"/>
  <c r="BL340" i="7"/>
  <c r="BD340" i="7"/>
  <c r="AV340" i="7"/>
  <c r="BH340" i="7" s="1"/>
  <c r="AT340" i="7"/>
  <c r="AR340" i="7"/>
  <c r="AL340" i="7"/>
  <c r="AF340" i="7"/>
  <c r="T340" i="7"/>
  <c r="N340" i="7"/>
  <c r="G340" i="7"/>
  <c r="F340" i="7"/>
  <c r="BL338" i="7"/>
  <c r="BD338" i="7"/>
  <c r="AV338" i="7"/>
  <c r="BH338" i="7" s="1"/>
  <c r="AT338" i="7"/>
  <c r="AR338" i="7"/>
  <c r="AL338" i="7"/>
  <c r="AF338" i="7"/>
  <c r="T338" i="7"/>
  <c r="N338" i="7"/>
  <c r="G338" i="7"/>
  <c r="F338" i="7"/>
  <c r="BL336" i="7"/>
  <c r="BD336" i="7"/>
  <c r="AV336" i="7"/>
  <c r="BH336" i="7" s="1"/>
  <c r="AT336" i="7"/>
  <c r="AR336" i="7"/>
  <c r="AL336" i="7"/>
  <c r="AF336" i="7"/>
  <c r="T336" i="7"/>
  <c r="N336" i="7"/>
  <c r="G336" i="7"/>
  <c r="F336" i="7"/>
  <c r="BL334" i="7"/>
  <c r="BD334" i="7"/>
  <c r="AV334" i="7"/>
  <c r="BH334" i="7" s="1"/>
  <c r="AT334" i="7"/>
  <c r="AR334" i="7"/>
  <c r="AL334" i="7"/>
  <c r="AF334" i="7"/>
  <c r="T334" i="7"/>
  <c r="N334" i="7"/>
  <c r="G334" i="7"/>
  <c r="F334" i="7"/>
  <c r="BL332" i="7"/>
  <c r="BD332" i="7"/>
  <c r="AV332" i="7"/>
  <c r="BH332" i="7" s="1"/>
  <c r="AT332" i="7"/>
  <c r="AR332" i="7"/>
  <c r="AL332" i="7"/>
  <c r="AF332" i="7"/>
  <c r="T332" i="7"/>
  <c r="N332" i="7"/>
  <c r="G332" i="7"/>
  <c r="F332" i="7"/>
  <c r="BL330" i="7"/>
  <c r="BD330" i="7"/>
  <c r="AV330" i="7"/>
  <c r="BH330" i="7" s="1"/>
  <c r="AT330" i="7"/>
  <c r="AR330" i="7"/>
  <c r="AL330" i="7"/>
  <c r="AF330" i="7"/>
  <c r="T330" i="7"/>
  <c r="N330" i="7"/>
  <c r="G330" i="7"/>
  <c r="F330" i="7"/>
  <c r="BL328" i="7"/>
  <c r="BD328" i="7"/>
  <c r="AV328" i="7"/>
  <c r="BH328" i="7" s="1"/>
  <c r="AT328" i="7"/>
  <c r="AR328" i="7"/>
  <c r="AL328" i="7"/>
  <c r="AF328" i="7"/>
  <c r="T328" i="7"/>
  <c r="N328" i="7"/>
  <c r="G328" i="7"/>
  <c r="F328" i="7"/>
  <c r="BL326" i="7"/>
  <c r="BD326" i="7"/>
  <c r="AV326" i="7"/>
  <c r="BH326" i="7" s="1"/>
  <c r="AT326" i="7"/>
  <c r="AR326" i="7"/>
  <c r="AL326" i="7"/>
  <c r="AF326" i="7"/>
  <c r="T326" i="7"/>
  <c r="N326" i="7"/>
  <c r="G326" i="7"/>
  <c r="F326" i="7"/>
  <c r="BL324" i="7"/>
  <c r="BD324" i="7"/>
  <c r="AV324" i="7"/>
  <c r="BH324" i="7" s="1"/>
  <c r="AT324" i="7"/>
  <c r="AR324" i="7"/>
  <c r="AL324" i="7"/>
  <c r="AF324" i="7"/>
  <c r="T324" i="7"/>
  <c r="N324" i="7"/>
  <c r="G324" i="7"/>
  <c r="F324" i="7"/>
  <c r="BL322" i="7"/>
  <c r="BD322" i="7"/>
  <c r="AV322" i="7"/>
  <c r="BH322" i="7" s="1"/>
  <c r="AT322" i="7"/>
  <c r="AR322" i="7"/>
  <c r="AL322" i="7"/>
  <c r="AF322" i="7"/>
  <c r="T322" i="7"/>
  <c r="N322" i="7"/>
  <c r="G322" i="7"/>
  <c r="F322" i="7"/>
  <c r="BL320" i="7"/>
  <c r="BD320" i="7"/>
  <c r="AV320" i="7"/>
  <c r="BH320" i="7" s="1"/>
  <c r="AT320" i="7"/>
  <c r="AR320" i="7"/>
  <c r="AL320" i="7"/>
  <c r="AF320" i="7"/>
  <c r="T320" i="7"/>
  <c r="N320" i="7"/>
  <c r="G320" i="7"/>
  <c r="F320" i="7"/>
  <c r="BL318" i="7"/>
  <c r="BD318" i="7"/>
  <c r="AV318" i="7"/>
  <c r="BH318" i="7" s="1"/>
  <c r="AT318" i="7"/>
  <c r="AR318" i="7"/>
  <c r="AL318" i="7"/>
  <c r="AF318" i="7"/>
  <c r="T318" i="7"/>
  <c r="N318" i="7"/>
  <c r="G318" i="7"/>
  <c r="F318" i="7"/>
  <c r="BL316" i="7"/>
  <c r="BD316" i="7"/>
  <c r="AV316" i="7"/>
  <c r="BH316" i="7" s="1"/>
  <c r="AT316" i="7"/>
  <c r="AR316" i="7"/>
  <c r="AL316" i="7"/>
  <c r="AF316" i="7"/>
  <c r="T316" i="7"/>
  <c r="N316" i="7"/>
  <c r="G316" i="7"/>
  <c r="F316" i="7"/>
  <c r="BS315" i="7"/>
  <c r="BS314" i="7"/>
  <c r="BL314" i="7"/>
  <c r="BD314" i="7"/>
  <c r="AV314" i="7"/>
  <c r="BH314" i="7" s="1"/>
  <c r="AT314" i="7"/>
  <c r="AR314" i="7"/>
  <c r="AL314" i="7"/>
  <c r="AF314" i="7"/>
  <c r="T314" i="7"/>
  <c r="N314" i="7"/>
  <c r="G314" i="7"/>
  <c r="F314" i="7"/>
  <c r="BS313" i="7"/>
  <c r="BS312" i="7"/>
  <c r="BL312" i="7"/>
  <c r="BD312" i="7"/>
  <c r="AV312" i="7"/>
  <c r="BH312" i="7" s="1"/>
  <c r="AT312" i="7"/>
  <c r="AR312" i="7"/>
  <c r="AL312" i="7"/>
  <c r="AF312" i="7"/>
  <c r="T312" i="7"/>
  <c r="N312" i="7"/>
  <c r="G312" i="7"/>
  <c r="F312" i="7"/>
  <c r="BS311" i="7"/>
  <c r="BS310" i="7"/>
  <c r="BL310" i="7"/>
  <c r="BD310" i="7"/>
  <c r="AV310" i="7"/>
  <c r="BH310" i="7" s="1"/>
  <c r="AT310" i="7"/>
  <c r="AR310" i="7"/>
  <c r="AL310" i="7"/>
  <c r="AF310" i="7"/>
  <c r="T310" i="7"/>
  <c r="N310" i="7"/>
  <c r="G310" i="7"/>
  <c r="F310" i="7"/>
  <c r="BS309" i="7"/>
  <c r="BS308" i="7"/>
  <c r="BL308" i="7"/>
  <c r="BD308" i="7"/>
  <c r="AV308" i="7"/>
  <c r="BH308" i="7" s="1"/>
  <c r="AT308" i="7"/>
  <c r="AR308" i="7"/>
  <c r="AL308" i="7"/>
  <c r="AF308" i="7"/>
  <c r="T308" i="7"/>
  <c r="N308" i="7"/>
  <c r="G308" i="7"/>
  <c r="F308" i="7"/>
  <c r="BS307" i="7"/>
  <c r="BS306" i="7"/>
  <c r="BL306" i="7"/>
  <c r="BD306" i="7"/>
  <c r="AV306" i="7"/>
  <c r="BH306" i="7" s="1"/>
  <c r="AT306" i="7"/>
  <c r="AR306" i="7"/>
  <c r="AL306" i="7"/>
  <c r="AF306" i="7"/>
  <c r="T306" i="7"/>
  <c r="N306" i="7"/>
  <c r="G306" i="7"/>
  <c r="F306" i="7"/>
  <c r="BR301" i="7"/>
  <c r="BD289" i="7"/>
  <c r="AV289" i="7"/>
  <c r="BH289" i="7" s="1"/>
  <c r="AT289" i="7"/>
  <c r="AR289" i="7"/>
  <c r="AL289" i="7"/>
  <c r="AF289" i="7"/>
  <c r="T289" i="7"/>
  <c r="N289" i="7"/>
  <c r="BB287" i="7"/>
  <c r="AZ287" i="7"/>
  <c r="AP287" i="7"/>
  <c r="AN287" i="7"/>
  <c r="AR287" i="7" s="1"/>
  <c r="AJ287" i="7"/>
  <c r="AH287" i="7"/>
  <c r="AL287" i="7" s="1"/>
  <c r="AD287" i="7"/>
  <c r="AB287" i="7"/>
  <c r="AT287" i="7" s="1"/>
  <c r="Z287" i="7"/>
  <c r="X287" i="7"/>
  <c r="V287" i="7"/>
  <c r="R287" i="7"/>
  <c r="P287" i="7"/>
  <c r="L287" i="7"/>
  <c r="J287" i="7"/>
  <c r="BP291" i="7" s="1"/>
  <c r="H287" i="7"/>
  <c r="BL285" i="7"/>
  <c r="BD285" i="7"/>
  <c r="AV285" i="7"/>
  <c r="BH285" i="7" s="1"/>
  <c r="AT285" i="7"/>
  <c r="AR285" i="7"/>
  <c r="AL285" i="7"/>
  <c r="AF285" i="7"/>
  <c r="T285" i="7"/>
  <c r="N285" i="7"/>
  <c r="G285" i="7"/>
  <c r="F285" i="7"/>
  <c r="BL283" i="7"/>
  <c r="BD283" i="7"/>
  <c r="AV283" i="7"/>
  <c r="BH283" i="7" s="1"/>
  <c r="AT283" i="7"/>
  <c r="AR283" i="7"/>
  <c r="AL283" i="7"/>
  <c r="AF283" i="7"/>
  <c r="T283" i="7"/>
  <c r="N283" i="7"/>
  <c r="G283" i="7"/>
  <c r="F283" i="7"/>
  <c r="BL281" i="7"/>
  <c r="BD281" i="7"/>
  <c r="AV281" i="7"/>
  <c r="BH281" i="7" s="1"/>
  <c r="AT281" i="7"/>
  <c r="AR281" i="7"/>
  <c r="AL281" i="7"/>
  <c r="AF281" i="7"/>
  <c r="T281" i="7"/>
  <c r="N281" i="7"/>
  <c r="G281" i="7"/>
  <c r="F281" i="7"/>
  <c r="BL279" i="7"/>
  <c r="BD279" i="7"/>
  <c r="AV279" i="7"/>
  <c r="BH279" i="7" s="1"/>
  <c r="AT279" i="7"/>
  <c r="AR279" i="7"/>
  <c r="AL279" i="7"/>
  <c r="AF279" i="7"/>
  <c r="T279" i="7"/>
  <c r="N279" i="7"/>
  <c r="G279" i="7"/>
  <c r="F279" i="7"/>
  <c r="BL277" i="7"/>
  <c r="BD277" i="7"/>
  <c r="AV277" i="7"/>
  <c r="BH277" i="7" s="1"/>
  <c r="AT277" i="7"/>
  <c r="AR277" i="7"/>
  <c r="AL277" i="7"/>
  <c r="AF277" i="7"/>
  <c r="T277" i="7"/>
  <c r="N277" i="7"/>
  <c r="G277" i="7"/>
  <c r="F277" i="7"/>
  <c r="BL275" i="7"/>
  <c r="BD275" i="7"/>
  <c r="AV275" i="7"/>
  <c r="BH275" i="7" s="1"/>
  <c r="AT275" i="7"/>
  <c r="AR275" i="7"/>
  <c r="AL275" i="7"/>
  <c r="AF275" i="7"/>
  <c r="T275" i="7"/>
  <c r="N275" i="7"/>
  <c r="G275" i="7"/>
  <c r="F275" i="7"/>
  <c r="BL273" i="7"/>
  <c r="BD273" i="7"/>
  <c r="AV273" i="7"/>
  <c r="BH273" i="7" s="1"/>
  <c r="AT273" i="7"/>
  <c r="AR273" i="7"/>
  <c r="AL273" i="7"/>
  <c r="AF273" i="7"/>
  <c r="T273" i="7"/>
  <c r="N273" i="7"/>
  <c r="G273" i="7"/>
  <c r="F273" i="7"/>
  <c r="BL271" i="7"/>
  <c r="BD271" i="7"/>
  <c r="AV271" i="7"/>
  <c r="BH271" i="7" s="1"/>
  <c r="AT271" i="7"/>
  <c r="AR271" i="7"/>
  <c r="AL271" i="7"/>
  <c r="AF271" i="7"/>
  <c r="T271" i="7"/>
  <c r="N271" i="7"/>
  <c r="G271" i="7"/>
  <c r="F271" i="7"/>
  <c r="BL269" i="7"/>
  <c r="BD269" i="7"/>
  <c r="AV269" i="7"/>
  <c r="BH269" i="7" s="1"/>
  <c r="AT269" i="7"/>
  <c r="AR269" i="7"/>
  <c r="AL269" i="7"/>
  <c r="AF269" i="7"/>
  <c r="T269" i="7"/>
  <c r="N269" i="7"/>
  <c r="G269" i="7"/>
  <c r="F269" i="7"/>
  <c r="BL267" i="7"/>
  <c r="BD267" i="7"/>
  <c r="AV267" i="7"/>
  <c r="BH267" i="7" s="1"/>
  <c r="AT267" i="7"/>
  <c r="AR267" i="7"/>
  <c r="AL267" i="7"/>
  <c r="AF267" i="7"/>
  <c r="T267" i="7"/>
  <c r="N267" i="7"/>
  <c r="G267" i="7"/>
  <c r="F267" i="7"/>
  <c r="BL265" i="7"/>
  <c r="BD265" i="7"/>
  <c r="AV265" i="7"/>
  <c r="BH265" i="7" s="1"/>
  <c r="AT265" i="7"/>
  <c r="AR265" i="7"/>
  <c r="AL265" i="7"/>
  <c r="AF265" i="7"/>
  <c r="T265" i="7"/>
  <c r="N265" i="7"/>
  <c r="G265" i="7"/>
  <c r="F265" i="7"/>
  <c r="BL263" i="7"/>
  <c r="BD263" i="7"/>
  <c r="AV263" i="7"/>
  <c r="BH263" i="7" s="1"/>
  <c r="AT263" i="7"/>
  <c r="AR263" i="7"/>
  <c r="AL263" i="7"/>
  <c r="AF263" i="7"/>
  <c r="T263" i="7"/>
  <c r="N263" i="7"/>
  <c r="G263" i="7"/>
  <c r="F263" i="7"/>
  <c r="BL261" i="7"/>
  <c r="BD261" i="7"/>
  <c r="AV261" i="7"/>
  <c r="BH261" i="7" s="1"/>
  <c r="AT261" i="7"/>
  <c r="AR261" i="7"/>
  <c r="AL261" i="7"/>
  <c r="AF261" i="7"/>
  <c r="T261" i="7"/>
  <c r="N261" i="7"/>
  <c r="G261" i="7"/>
  <c r="F261" i="7"/>
  <c r="BL259" i="7"/>
  <c r="BD259" i="7"/>
  <c r="AV259" i="7"/>
  <c r="BH259" i="7" s="1"/>
  <c r="AT259" i="7"/>
  <c r="AR259" i="7"/>
  <c r="AL259" i="7"/>
  <c r="AF259" i="7"/>
  <c r="T259" i="7"/>
  <c r="N259" i="7"/>
  <c r="G259" i="7"/>
  <c r="F259" i="7"/>
  <c r="BL257" i="7"/>
  <c r="BD257" i="7"/>
  <c r="AV257" i="7"/>
  <c r="BH257" i="7" s="1"/>
  <c r="AT257" i="7"/>
  <c r="AR257" i="7"/>
  <c r="AL257" i="7"/>
  <c r="AF257" i="7"/>
  <c r="T257" i="7"/>
  <c r="N257" i="7"/>
  <c r="G257" i="7"/>
  <c r="F257" i="7"/>
  <c r="BS256" i="7"/>
  <c r="BS255" i="7"/>
  <c r="BL255" i="7"/>
  <c r="BD255" i="7"/>
  <c r="AV255" i="7"/>
  <c r="BH255" i="7" s="1"/>
  <c r="AT255" i="7"/>
  <c r="AR255" i="7"/>
  <c r="AL255" i="7"/>
  <c r="AF255" i="7"/>
  <c r="T255" i="7"/>
  <c r="N255" i="7"/>
  <c r="G255" i="7"/>
  <c r="F255" i="7"/>
  <c r="BS254" i="7"/>
  <c r="BS253" i="7"/>
  <c r="BL253" i="7"/>
  <c r="BD253" i="7"/>
  <c r="AV253" i="7"/>
  <c r="BH253" i="7" s="1"/>
  <c r="AT253" i="7"/>
  <c r="AR253" i="7"/>
  <c r="AL253" i="7"/>
  <c r="AF253" i="7"/>
  <c r="T253" i="7"/>
  <c r="N253" i="7"/>
  <c r="G253" i="7"/>
  <c r="F253" i="7"/>
  <c r="BS252" i="7"/>
  <c r="BS251" i="7"/>
  <c r="BL251" i="7"/>
  <c r="BD251" i="7"/>
  <c r="AV251" i="7"/>
  <c r="BH251" i="7" s="1"/>
  <c r="AT251" i="7"/>
  <c r="AR251" i="7"/>
  <c r="AL251" i="7"/>
  <c r="AF251" i="7"/>
  <c r="T251" i="7"/>
  <c r="N251" i="7"/>
  <c r="G251" i="7"/>
  <c r="F251" i="7"/>
  <c r="BS250" i="7"/>
  <c r="BS249" i="7"/>
  <c r="BL249" i="7"/>
  <c r="BD249" i="7"/>
  <c r="AV249" i="7"/>
  <c r="BH249" i="7" s="1"/>
  <c r="AT249" i="7"/>
  <c r="AR249" i="7"/>
  <c r="AL249" i="7"/>
  <c r="AF249" i="7"/>
  <c r="T249" i="7"/>
  <c r="N249" i="7"/>
  <c r="G249" i="7"/>
  <c r="F249" i="7"/>
  <c r="BS248" i="7"/>
  <c r="BS247" i="7"/>
  <c r="BL247" i="7"/>
  <c r="BD247" i="7"/>
  <c r="AV247" i="7"/>
  <c r="BH247" i="7" s="1"/>
  <c r="AT247" i="7"/>
  <c r="AR247" i="7"/>
  <c r="AL247" i="7"/>
  <c r="AF247" i="7"/>
  <c r="T247" i="7"/>
  <c r="N247" i="7"/>
  <c r="G247" i="7"/>
  <c r="F247" i="7"/>
  <c r="BR242" i="7"/>
  <c r="BD230" i="7"/>
  <c r="AV230" i="7"/>
  <c r="BH230" i="7" s="1"/>
  <c r="AT230" i="7"/>
  <c r="AR230" i="7"/>
  <c r="AL230" i="7"/>
  <c r="AF230" i="7"/>
  <c r="T230" i="7"/>
  <c r="N230" i="7"/>
  <c r="BB228" i="7"/>
  <c r="AZ228" i="7"/>
  <c r="AP228" i="7"/>
  <c r="AN228" i="7"/>
  <c r="AR228" i="7" s="1"/>
  <c r="AJ228" i="7"/>
  <c r="AH228" i="7"/>
  <c r="AD228" i="7"/>
  <c r="AB228" i="7"/>
  <c r="AF228" i="7" s="1"/>
  <c r="Z228" i="7"/>
  <c r="X228" i="7"/>
  <c r="V228" i="7"/>
  <c r="R228" i="7"/>
  <c r="P228" i="7"/>
  <c r="L228" i="7"/>
  <c r="J228" i="7"/>
  <c r="BP232" i="7" s="1"/>
  <c r="H228" i="7"/>
  <c r="BL226" i="7"/>
  <c r="BD226" i="7"/>
  <c r="AV226" i="7"/>
  <c r="BH226" i="7" s="1"/>
  <c r="AT226" i="7"/>
  <c r="AR226" i="7"/>
  <c r="AL226" i="7"/>
  <c r="AF226" i="7"/>
  <c r="T226" i="7"/>
  <c r="N226" i="7"/>
  <c r="G226" i="7"/>
  <c r="F226" i="7"/>
  <c r="BL224" i="7"/>
  <c r="BD224" i="7"/>
  <c r="AV224" i="7"/>
  <c r="BH224" i="7" s="1"/>
  <c r="AT224" i="7"/>
  <c r="AR224" i="7"/>
  <c r="AL224" i="7"/>
  <c r="AF224" i="7"/>
  <c r="T224" i="7"/>
  <c r="N224" i="7"/>
  <c r="G224" i="7"/>
  <c r="F224" i="7"/>
  <c r="BL222" i="7"/>
  <c r="BD222" i="7"/>
  <c r="AV222" i="7"/>
  <c r="AT222" i="7"/>
  <c r="AR222" i="7"/>
  <c r="AL222" i="7"/>
  <c r="AF222" i="7"/>
  <c r="T222" i="7"/>
  <c r="N222" i="7"/>
  <c r="G222" i="7"/>
  <c r="F222" i="7"/>
  <c r="BL220" i="7"/>
  <c r="BD220" i="7"/>
  <c r="AV220" i="7"/>
  <c r="BH220" i="7" s="1"/>
  <c r="AT220" i="7"/>
  <c r="AR220" i="7"/>
  <c r="AL220" i="7"/>
  <c r="AF220" i="7"/>
  <c r="T220" i="7"/>
  <c r="N220" i="7"/>
  <c r="G220" i="7"/>
  <c r="F220" i="7"/>
  <c r="BL218" i="7"/>
  <c r="BD218" i="7"/>
  <c r="AV218" i="7"/>
  <c r="BH218" i="7" s="1"/>
  <c r="AT218" i="7"/>
  <c r="AR218" i="7"/>
  <c r="AL218" i="7"/>
  <c r="AF218" i="7"/>
  <c r="T218" i="7"/>
  <c r="N218" i="7"/>
  <c r="G218" i="7"/>
  <c r="F218" i="7"/>
  <c r="BL216" i="7"/>
  <c r="BD216" i="7"/>
  <c r="AV216" i="7"/>
  <c r="BH216" i="7" s="1"/>
  <c r="AT216" i="7"/>
  <c r="AR216" i="7"/>
  <c r="AL216" i="7"/>
  <c r="AF216" i="7"/>
  <c r="T216" i="7"/>
  <c r="N216" i="7"/>
  <c r="G216" i="7"/>
  <c r="F216" i="7"/>
  <c r="BL214" i="7"/>
  <c r="BD214" i="7"/>
  <c r="AV214" i="7"/>
  <c r="BH214" i="7" s="1"/>
  <c r="AT214" i="7"/>
  <c r="AR214" i="7"/>
  <c r="AL214" i="7"/>
  <c r="AF214" i="7"/>
  <c r="T214" i="7"/>
  <c r="N214" i="7"/>
  <c r="G214" i="7"/>
  <c r="F214" i="7"/>
  <c r="BL212" i="7"/>
  <c r="BD212" i="7"/>
  <c r="AV212" i="7"/>
  <c r="BH212" i="7" s="1"/>
  <c r="AT212" i="7"/>
  <c r="AR212" i="7"/>
  <c r="AL212" i="7"/>
  <c r="AF212" i="7"/>
  <c r="T212" i="7"/>
  <c r="N212" i="7"/>
  <c r="G212" i="7"/>
  <c r="F212" i="7"/>
  <c r="BL210" i="7"/>
  <c r="BD210" i="7"/>
  <c r="AV210" i="7"/>
  <c r="BH210" i="7" s="1"/>
  <c r="AT210" i="7"/>
  <c r="AR210" i="7"/>
  <c r="AL210" i="7"/>
  <c r="AF210" i="7"/>
  <c r="T210" i="7"/>
  <c r="N210" i="7"/>
  <c r="G210" i="7"/>
  <c r="F210" i="7"/>
  <c r="BL208" i="7"/>
  <c r="BD208" i="7"/>
  <c r="AV208" i="7"/>
  <c r="BH208" i="7" s="1"/>
  <c r="AT208" i="7"/>
  <c r="AR208" i="7"/>
  <c r="AL208" i="7"/>
  <c r="AF208" i="7"/>
  <c r="T208" i="7"/>
  <c r="N208" i="7"/>
  <c r="G208" i="7"/>
  <c r="F208" i="7"/>
  <c r="BL206" i="7"/>
  <c r="BD206" i="7"/>
  <c r="AV206" i="7"/>
  <c r="BH206" i="7" s="1"/>
  <c r="AT206" i="7"/>
  <c r="AR206" i="7"/>
  <c r="AL206" i="7"/>
  <c r="AF206" i="7"/>
  <c r="T206" i="7"/>
  <c r="N206" i="7"/>
  <c r="G206" i="7"/>
  <c r="F206" i="7"/>
  <c r="BL204" i="7"/>
  <c r="BD204" i="7"/>
  <c r="AV204" i="7"/>
  <c r="BH204" i="7" s="1"/>
  <c r="AT204" i="7"/>
  <c r="AR204" i="7"/>
  <c r="AL204" i="7"/>
  <c r="AF204" i="7"/>
  <c r="T204" i="7"/>
  <c r="N204" i="7"/>
  <c r="G204" i="7"/>
  <c r="F204" i="7"/>
  <c r="BL202" i="7"/>
  <c r="BD202" i="7"/>
  <c r="AV202" i="7"/>
  <c r="BH202" i="7" s="1"/>
  <c r="AT202" i="7"/>
  <c r="AR202" i="7"/>
  <c r="AL202" i="7"/>
  <c r="AF202" i="7"/>
  <c r="T202" i="7"/>
  <c r="N202" i="7"/>
  <c r="G202" i="7"/>
  <c r="F202" i="7"/>
  <c r="BL200" i="7"/>
  <c r="BD200" i="7"/>
  <c r="AV200" i="7"/>
  <c r="BH200" i="7" s="1"/>
  <c r="AT200" i="7"/>
  <c r="AR200" i="7"/>
  <c r="AL200" i="7"/>
  <c r="AF200" i="7"/>
  <c r="T200" i="7"/>
  <c r="N200" i="7"/>
  <c r="G200" i="7"/>
  <c r="F200" i="7"/>
  <c r="BL198" i="7"/>
  <c r="BD198" i="7"/>
  <c r="AV198" i="7"/>
  <c r="AT198" i="7"/>
  <c r="AR198" i="7"/>
  <c r="AL198" i="7"/>
  <c r="AF198" i="7"/>
  <c r="T198" i="7"/>
  <c r="N198" i="7"/>
  <c r="G198" i="7"/>
  <c r="F198" i="7"/>
  <c r="BS197" i="7"/>
  <c r="BS196" i="7"/>
  <c r="BL196" i="7"/>
  <c r="BD196" i="7"/>
  <c r="AV196" i="7"/>
  <c r="BH196" i="7" s="1"/>
  <c r="AT196" i="7"/>
  <c r="AR196" i="7"/>
  <c r="AL196" i="7"/>
  <c r="AF196" i="7"/>
  <c r="T196" i="7"/>
  <c r="N196" i="7"/>
  <c r="G196" i="7"/>
  <c r="F196" i="7"/>
  <c r="BS195" i="7"/>
  <c r="BS194" i="7"/>
  <c r="BL194" i="7"/>
  <c r="BD194" i="7"/>
  <c r="AV194" i="7"/>
  <c r="BH194" i="7" s="1"/>
  <c r="AT194" i="7"/>
  <c r="AR194" i="7"/>
  <c r="AL194" i="7"/>
  <c r="AF194" i="7"/>
  <c r="T194" i="7"/>
  <c r="N194" i="7"/>
  <c r="G194" i="7"/>
  <c r="F194" i="7"/>
  <c r="BS193" i="7"/>
  <c r="BS192" i="7"/>
  <c r="BL192" i="7"/>
  <c r="BD192" i="7"/>
  <c r="AV192" i="7"/>
  <c r="BH192" i="7" s="1"/>
  <c r="AT192" i="7"/>
  <c r="AR192" i="7"/>
  <c r="AL192" i="7"/>
  <c r="AF192" i="7"/>
  <c r="T192" i="7"/>
  <c r="N192" i="7"/>
  <c r="G192" i="7"/>
  <c r="F192" i="7"/>
  <c r="BS191" i="7"/>
  <c r="BS190" i="7"/>
  <c r="BL190" i="7"/>
  <c r="BD190" i="7"/>
  <c r="AV190" i="7"/>
  <c r="BH190" i="7" s="1"/>
  <c r="AT190" i="7"/>
  <c r="AR190" i="7"/>
  <c r="AL190" i="7"/>
  <c r="AF190" i="7"/>
  <c r="T190" i="7"/>
  <c r="N190" i="7"/>
  <c r="G190" i="7"/>
  <c r="F190" i="7"/>
  <c r="BS189" i="7"/>
  <c r="BS188" i="7"/>
  <c r="BL188" i="7"/>
  <c r="BD188" i="7"/>
  <c r="AV188" i="7"/>
  <c r="BH188" i="7" s="1"/>
  <c r="AT188" i="7"/>
  <c r="AR188" i="7"/>
  <c r="AL188" i="7"/>
  <c r="AF188" i="7"/>
  <c r="T188" i="7"/>
  <c r="N188" i="7"/>
  <c r="G188" i="7"/>
  <c r="F188" i="7"/>
  <c r="BR183" i="7"/>
  <c r="BD171" i="7"/>
  <c r="AV171" i="7"/>
  <c r="BH171" i="7" s="1"/>
  <c r="AT171" i="7"/>
  <c r="AR171" i="7"/>
  <c r="AL171" i="7"/>
  <c r="AF171" i="7"/>
  <c r="T171" i="7"/>
  <c r="N171" i="7"/>
  <c r="BB169" i="7"/>
  <c r="AZ169" i="7"/>
  <c r="AP169" i="7"/>
  <c r="AN169" i="7"/>
  <c r="AR169" i="7" s="1"/>
  <c r="AJ169" i="7"/>
  <c r="AH169" i="7"/>
  <c r="AL169" i="7" s="1"/>
  <c r="AD169" i="7"/>
  <c r="AB169" i="7"/>
  <c r="Z169" i="7"/>
  <c r="X169" i="7"/>
  <c r="V169" i="7"/>
  <c r="R169" i="7"/>
  <c r="P169" i="7"/>
  <c r="L169" i="7"/>
  <c r="J169" i="7"/>
  <c r="BP173" i="7" s="1"/>
  <c r="H169" i="7"/>
  <c r="BL167" i="7"/>
  <c r="BD167" i="7"/>
  <c r="AV167" i="7"/>
  <c r="BH167" i="7" s="1"/>
  <c r="AT167" i="7"/>
  <c r="AR167" i="7"/>
  <c r="AL167" i="7"/>
  <c r="AF167" i="7"/>
  <c r="T167" i="7"/>
  <c r="N167" i="7"/>
  <c r="G167" i="7"/>
  <c r="F167" i="7"/>
  <c r="BL165" i="7"/>
  <c r="BD165" i="7"/>
  <c r="AV165" i="7"/>
  <c r="BH165" i="7" s="1"/>
  <c r="AT165" i="7"/>
  <c r="AR165" i="7"/>
  <c r="AL165" i="7"/>
  <c r="AF165" i="7"/>
  <c r="T165" i="7"/>
  <c r="N165" i="7"/>
  <c r="G165" i="7"/>
  <c r="F165" i="7"/>
  <c r="BL163" i="7"/>
  <c r="BD163" i="7"/>
  <c r="AV163" i="7"/>
  <c r="BH163" i="7" s="1"/>
  <c r="AT163" i="7"/>
  <c r="AR163" i="7"/>
  <c r="AL163" i="7"/>
  <c r="AF163" i="7"/>
  <c r="T163" i="7"/>
  <c r="N163" i="7"/>
  <c r="G163" i="7"/>
  <c r="F163" i="7"/>
  <c r="BL161" i="7"/>
  <c r="BD161" i="7"/>
  <c r="AV161" i="7"/>
  <c r="BH161" i="7" s="1"/>
  <c r="AT161" i="7"/>
  <c r="AR161" i="7"/>
  <c r="AL161" i="7"/>
  <c r="AF161" i="7"/>
  <c r="T161" i="7"/>
  <c r="N161" i="7"/>
  <c r="G161" i="7"/>
  <c r="F161" i="7"/>
  <c r="BL159" i="7"/>
  <c r="BD159" i="7"/>
  <c r="AV159" i="7"/>
  <c r="BH159" i="7" s="1"/>
  <c r="AT159" i="7"/>
  <c r="AR159" i="7"/>
  <c r="AL159" i="7"/>
  <c r="AF159" i="7"/>
  <c r="T159" i="7"/>
  <c r="N159" i="7"/>
  <c r="G159" i="7"/>
  <c r="F159" i="7"/>
  <c r="BL157" i="7"/>
  <c r="BD157" i="7"/>
  <c r="AV157" i="7"/>
  <c r="BH157" i="7" s="1"/>
  <c r="AT157" i="7"/>
  <c r="AR157" i="7"/>
  <c r="AL157" i="7"/>
  <c r="AF157" i="7"/>
  <c r="T157" i="7"/>
  <c r="N157" i="7"/>
  <c r="G157" i="7"/>
  <c r="F157" i="7"/>
  <c r="BL155" i="7"/>
  <c r="BD155" i="7"/>
  <c r="AV155" i="7"/>
  <c r="BH155" i="7" s="1"/>
  <c r="AT155" i="7"/>
  <c r="AR155" i="7"/>
  <c r="AL155" i="7"/>
  <c r="AF155" i="7"/>
  <c r="T155" i="7"/>
  <c r="N155" i="7"/>
  <c r="G155" i="7"/>
  <c r="F155" i="7"/>
  <c r="BL153" i="7"/>
  <c r="BD153" i="7"/>
  <c r="AV153" i="7"/>
  <c r="BH153" i="7" s="1"/>
  <c r="AT153" i="7"/>
  <c r="AR153" i="7"/>
  <c r="AL153" i="7"/>
  <c r="AF153" i="7"/>
  <c r="T153" i="7"/>
  <c r="N153" i="7"/>
  <c r="G153" i="7"/>
  <c r="F153" i="7"/>
  <c r="BL151" i="7"/>
  <c r="BD151" i="7"/>
  <c r="AV151" i="7"/>
  <c r="BH151" i="7" s="1"/>
  <c r="AT151" i="7"/>
  <c r="AR151" i="7"/>
  <c r="AL151" i="7"/>
  <c r="AF151" i="7"/>
  <c r="T151" i="7"/>
  <c r="N151" i="7"/>
  <c r="G151" i="7"/>
  <c r="F151" i="7"/>
  <c r="BL149" i="7"/>
  <c r="BD149" i="7"/>
  <c r="AV149" i="7"/>
  <c r="BH149" i="7" s="1"/>
  <c r="AT149" i="7"/>
  <c r="AR149" i="7"/>
  <c r="AL149" i="7"/>
  <c r="AF149" i="7"/>
  <c r="T149" i="7"/>
  <c r="N149" i="7"/>
  <c r="G149" i="7"/>
  <c r="F149" i="7"/>
  <c r="BL147" i="7"/>
  <c r="BD147" i="7"/>
  <c r="AV147" i="7"/>
  <c r="BH147" i="7" s="1"/>
  <c r="AT147" i="7"/>
  <c r="AR147" i="7"/>
  <c r="AL147" i="7"/>
  <c r="AF147" i="7"/>
  <c r="T147" i="7"/>
  <c r="N147" i="7"/>
  <c r="G147" i="7"/>
  <c r="F147" i="7"/>
  <c r="BL145" i="7"/>
  <c r="BD145" i="7"/>
  <c r="AV145" i="7"/>
  <c r="BH145" i="7" s="1"/>
  <c r="AT145" i="7"/>
  <c r="AR145" i="7"/>
  <c r="AL145" i="7"/>
  <c r="AF145" i="7"/>
  <c r="T145" i="7"/>
  <c r="N145" i="7"/>
  <c r="G145" i="7"/>
  <c r="F145" i="7"/>
  <c r="BL143" i="7"/>
  <c r="BD143" i="7"/>
  <c r="AV143" i="7"/>
  <c r="BH143" i="7" s="1"/>
  <c r="AT143" i="7"/>
  <c r="AR143" i="7"/>
  <c r="AL143" i="7"/>
  <c r="AF143" i="7"/>
  <c r="T143" i="7"/>
  <c r="N143" i="7"/>
  <c r="G143" i="7"/>
  <c r="F143" i="7"/>
  <c r="BL141" i="7"/>
  <c r="BD141" i="7"/>
  <c r="AV141" i="7"/>
  <c r="BH141" i="7" s="1"/>
  <c r="AT141" i="7"/>
  <c r="AR141" i="7"/>
  <c r="AL141" i="7"/>
  <c r="AF141" i="7"/>
  <c r="T141" i="7"/>
  <c r="N141" i="7"/>
  <c r="G141" i="7"/>
  <c r="F141" i="7"/>
  <c r="BL139" i="7"/>
  <c r="BD139" i="7"/>
  <c r="AV139" i="7"/>
  <c r="BH139" i="7" s="1"/>
  <c r="AT139" i="7"/>
  <c r="AR139" i="7"/>
  <c r="AL139" i="7"/>
  <c r="AF139" i="7"/>
  <c r="T139" i="7"/>
  <c r="N139" i="7"/>
  <c r="G139" i="7"/>
  <c r="F139" i="7"/>
  <c r="BS137" i="7"/>
  <c r="BL137" i="7"/>
  <c r="BD137" i="7"/>
  <c r="AV137" i="7"/>
  <c r="BH137" i="7" s="1"/>
  <c r="AT137" i="7"/>
  <c r="AR137" i="7"/>
  <c r="AL137" i="7"/>
  <c r="AF137" i="7"/>
  <c r="T137" i="7"/>
  <c r="N137" i="7"/>
  <c r="G137" i="7"/>
  <c r="F137" i="7"/>
  <c r="BS136" i="7"/>
  <c r="BS135" i="7"/>
  <c r="BL135" i="7"/>
  <c r="BD135" i="7"/>
  <c r="AV135" i="7"/>
  <c r="BH135" i="7" s="1"/>
  <c r="AT135" i="7"/>
  <c r="AR135" i="7"/>
  <c r="AL135" i="7"/>
  <c r="AF135" i="7"/>
  <c r="T135" i="7"/>
  <c r="N135" i="7"/>
  <c r="G135" i="7"/>
  <c r="F135" i="7"/>
  <c r="BS134" i="7"/>
  <c r="BS133" i="7"/>
  <c r="BL133" i="7"/>
  <c r="BD133" i="7"/>
  <c r="AV133" i="7"/>
  <c r="BH133" i="7" s="1"/>
  <c r="AT133" i="7"/>
  <c r="AR133" i="7"/>
  <c r="AL133" i="7"/>
  <c r="AF133" i="7"/>
  <c r="T133" i="7"/>
  <c r="N133" i="7"/>
  <c r="G133" i="7"/>
  <c r="F133" i="7"/>
  <c r="BS132" i="7"/>
  <c r="BS131" i="7"/>
  <c r="BL131" i="7"/>
  <c r="BD131" i="7"/>
  <c r="AV131" i="7"/>
  <c r="BH131" i="7" s="1"/>
  <c r="AT131" i="7"/>
  <c r="AR131" i="7"/>
  <c r="AL131" i="7"/>
  <c r="AF131" i="7"/>
  <c r="T131" i="7"/>
  <c r="N131" i="7"/>
  <c r="G131" i="7"/>
  <c r="F131" i="7"/>
  <c r="BS130" i="7"/>
  <c r="BS129" i="7"/>
  <c r="BL129" i="7"/>
  <c r="BD129" i="7"/>
  <c r="AV129" i="7"/>
  <c r="BH129" i="7" s="1"/>
  <c r="AT129" i="7"/>
  <c r="AR129" i="7"/>
  <c r="AL129" i="7"/>
  <c r="AF129" i="7"/>
  <c r="T129" i="7"/>
  <c r="N129" i="7"/>
  <c r="G129" i="7"/>
  <c r="F129" i="7"/>
  <c r="BR124" i="7"/>
  <c r="BD112" i="7"/>
  <c r="AV112" i="7"/>
  <c r="BH112" i="7" s="1"/>
  <c r="AT112" i="7"/>
  <c r="AR112" i="7"/>
  <c r="AL112" i="7"/>
  <c r="AF112" i="7"/>
  <c r="T112" i="7"/>
  <c r="N112" i="7"/>
  <c r="BB110" i="7"/>
  <c r="AZ110" i="7"/>
  <c r="AP110" i="7"/>
  <c r="AN110" i="7"/>
  <c r="AJ110" i="7"/>
  <c r="AH110" i="7"/>
  <c r="AL110" i="7" s="1"/>
  <c r="AD110" i="7"/>
  <c r="AB110" i="7"/>
  <c r="Z110" i="7"/>
  <c r="X110" i="7"/>
  <c r="V110" i="7"/>
  <c r="R110" i="7"/>
  <c r="P110" i="7"/>
  <c r="L110" i="7"/>
  <c r="BR114" i="7" s="1"/>
  <c r="J110" i="7"/>
  <c r="BP114" i="7" s="1"/>
  <c r="H110" i="7"/>
  <c r="BL108" i="7"/>
  <c r="BD108" i="7"/>
  <c r="AV108" i="7"/>
  <c r="BH108" i="7" s="1"/>
  <c r="AT108" i="7"/>
  <c r="AR108" i="7"/>
  <c r="AL108" i="7"/>
  <c r="AF108" i="7"/>
  <c r="T108" i="7"/>
  <c r="N108" i="7"/>
  <c r="G108" i="7"/>
  <c r="F108" i="7"/>
  <c r="BL106" i="7"/>
  <c r="BD106" i="7"/>
  <c r="AV106" i="7"/>
  <c r="BH106" i="7" s="1"/>
  <c r="AT106" i="7"/>
  <c r="AR106" i="7"/>
  <c r="AL106" i="7"/>
  <c r="AF106" i="7"/>
  <c r="T106" i="7"/>
  <c r="N106" i="7"/>
  <c r="G106" i="7"/>
  <c r="F106" i="7"/>
  <c r="BL104" i="7"/>
  <c r="BD104" i="7"/>
  <c r="AV104" i="7"/>
  <c r="BH104" i="7" s="1"/>
  <c r="AT104" i="7"/>
  <c r="AR104" i="7"/>
  <c r="AL104" i="7"/>
  <c r="AF104" i="7"/>
  <c r="T104" i="7"/>
  <c r="N104" i="7"/>
  <c r="G104" i="7"/>
  <c r="F104" i="7"/>
  <c r="BL102" i="7"/>
  <c r="BD102" i="7"/>
  <c r="AV102" i="7"/>
  <c r="BH102" i="7" s="1"/>
  <c r="AT102" i="7"/>
  <c r="AR102" i="7"/>
  <c r="AL102" i="7"/>
  <c r="AF102" i="7"/>
  <c r="T102" i="7"/>
  <c r="N102" i="7"/>
  <c r="G102" i="7"/>
  <c r="F102" i="7"/>
  <c r="BL100" i="7"/>
  <c r="BD100" i="7"/>
  <c r="AV100" i="7"/>
  <c r="BH100" i="7" s="1"/>
  <c r="AT100" i="7"/>
  <c r="AR100" i="7"/>
  <c r="AL100" i="7"/>
  <c r="AF100" i="7"/>
  <c r="T100" i="7"/>
  <c r="N100" i="7"/>
  <c r="G100" i="7"/>
  <c r="F100" i="7"/>
  <c r="BL98" i="7"/>
  <c r="BD98" i="7"/>
  <c r="AV98" i="7"/>
  <c r="BH98" i="7" s="1"/>
  <c r="AT98" i="7"/>
  <c r="AR98" i="7"/>
  <c r="AL98" i="7"/>
  <c r="AF98" i="7"/>
  <c r="T98" i="7"/>
  <c r="N98" i="7"/>
  <c r="G98" i="7"/>
  <c r="F98" i="7"/>
  <c r="BL96" i="7"/>
  <c r="BD96" i="7"/>
  <c r="AV96" i="7"/>
  <c r="BH96" i="7" s="1"/>
  <c r="AT96" i="7"/>
  <c r="AR96" i="7"/>
  <c r="AL96" i="7"/>
  <c r="AF96" i="7"/>
  <c r="T96" i="7"/>
  <c r="N96" i="7"/>
  <c r="G96" i="7"/>
  <c r="F96" i="7"/>
  <c r="BL94" i="7"/>
  <c r="BD94" i="7"/>
  <c r="AV94" i="7"/>
  <c r="BH94" i="7" s="1"/>
  <c r="AT94" i="7"/>
  <c r="AR94" i="7"/>
  <c r="AL94" i="7"/>
  <c r="AF94" i="7"/>
  <c r="T94" i="7"/>
  <c r="N94" i="7"/>
  <c r="G94" i="7"/>
  <c r="F94" i="7"/>
  <c r="BL92" i="7"/>
  <c r="BD92" i="7"/>
  <c r="AV92" i="7"/>
  <c r="BH92" i="7" s="1"/>
  <c r="AT92" i="7"/>
  <c r="AR92" i="7"/>
  <c r="AL92" i="7"/>
  <c r="AF92" i="7"/>
  <c r="T92" i="7"/>
  <c r="N92" i="7"/>
  <c r="G92" i="7"/>
  <c r="F92" i="7"/>
  <c r="BL90" i="7"/>
  <c r="BD90" i="7"/>
  <c r="AV90" i="7"/>
  <c r="BH90" i="7" s="1"/>
  <c r="AT90" i="7"/>
  <c r="AR90" i="7"/>
  <c r="AL90" i="7"/>
  <c r="AF90" i="7"/>
  <c r="T90" i="7"/>
  <c r="N90" i="7"/>
  <c r="G90" i="7"/>
  <c r="F90" i="7"/>
  <c r="BL88" i="7"/>
  <c r="BD88" i="7"/>
  <c r="AV88" i="7"/>
  <c r="BH88" i="7" s="1"/>
  <c r="AT88" i="7"/>
  <c r="AR88" i="7"/>
  <c r="AL88" i="7"/>
  <c r="AF88" i="7"/>
  <c r="T88" i="7"/>
  <c r="N88" i="7"/>
  <c r="G88" i="7"/>
  <c r="F88" i="7"/>
  <c r="BL86" i="7"/>
  <c r="BD86" i="7"/>
  <c r="AV86" i="7"/>
  <c r="BH86" i="7" s="1"/>
  <c r="AT86" i="7"/>
  <c r="AR86" i="7"/>
  <c r="AL86" i="7"/>
  <c r="AF86" i="7"/>
  <c r="T86" i="7"/>
  <c r="N86" i="7"/>
  <c r="G86" i="7"/>
  <c r="F86" i="7"/>
  <c r="BL84" i="7"/>
  <c r="BD84" i="7"/>
  <c r="AV84" i="7"/>
  <c r="BH84" i="7" s="1"/>
  <c r="AT84" i="7"/>
  <c r="AR84" i="7"/>
  <c r="AL84" i="7"/>
  <c r="AF84" i="7"/>
  <c r="T84" i="7"/>
  <c r="N84" i="7"/>
  <c r="G84" i="7"/>
  <c r="F84" i="7"/>
  <c r="BL82" i="7"/>
  <c r="BD82" i="7"/>
  <c r="AV82" i="7"/>
  <c r="BH82" i="7" s="1"/>
  <c r="AT82" i="7"/>
  <c r="AR82" i="7"/>
  <c r="AL82" i="7"/>
  <c r="AF82" i="7"/>
  <c r="T82" i="7"/>
  <c r="N82" i="7"/>
  <c r="G82" i="7"/>
  <c r="F82" i="7"/>
  <c r="BL80" i="7"/>
  <c r="BD80" i="7"/>
  <c r="AV80" i="7"/>
  <c r="BH80" i="7" s="1"/>
  <c r="AT80" i="7"/>
  <c r="AR80" i="7"/>
  <c r="AL80" i="7"/>
  <c r="AF80" i="7"/>
  <c r="T80" i="7"/>
  <c r="N80" i="7"/>
  <c r="G80" i="7"/>
  <c r="F80" i="7"/>
  <c r="BS79" i="7"/>
  <c r="BS78" i="7"/>
  <c r="BL78" i="7"/>
  <c r="BD78" i="7"/>
  <c r="AV78" i="7"/>
  <c r="BH78" i="7" s="1"/>
  <c r="AT78" i="7"/>
  <c r="AR78" i="7"/>
  <c r="AL78" i="7"/>
  <c r="AF78" i="7"/>
  <c r="T78" i="7"/>
  <c r="N78" i="7"/>
  <c r="G78" i="7"/>
  <c r="F78" i="7"/>
  <c r="BS77" i="7"/>
  <c r="BS76" i="7"/>
  <c r="BL76" i="7"/>
  <c r="BD76" i="7"/>
  <c r="AV76" i="7"/>
  <c r="BH76" i="7" s="1"/>
  <c r="AT76" i="7"/>
  <c r="AR76" i="7"/>
  <c r="AL76" i="7"/>
  <c r="AF76" i="7"/>
  <c r="T76" i="7"/>
  <c r="N76" i="7"/>
  <c r="G76" i="7"/>
  <c r="F76" i="7"/>
  <c r="BS75" i="7"/>
  <c r="BS74" i="7"/>
  <c r="BL74" i="7"/>
  <c r="BD74" i="7"/>
  <c r="AV74" i="7"/>
  <c r="BH74" i="7" s="1"/>
  <c r="AT74" i="7"/>
  <c r="AR74" i="7"/>
  <c r="AL74" i="7"/>
  <c r="AF74" i="7"/>
  <c r="T74" i="7"/>
  <c r="N74" i="7"/>
  <c r="G74" i="7"/>
  <c r="F74" i="7"/>
  <c r="BS73" i="7"/>
  <c r="BS72" i="7"/>
  <c r="BL72" i="7"/>
  <c r="BD72" i="7"/>
  <c r="AV72" i="7"/>
  <c r="BH72" i="7" s="1"/>
  <c r="AT72" i="7"/>
  <c r="AR72" i="7"/>
  <c r="AL72" i="7"/>
  <c r="AF72" i="7"/>
  <c r="T72" i="7"/>
  <c r="N72" i="7"/>
  <c r="G72" i="7"/>
  <c r="F72" i="7"/>
  <c r="BS71" i="7"/>
  <c r="BS70" i="7"/>
  <c r="BL70" i="7"/>
  <c r="BD70" i="7"/>
  <c r="AV70" i="7"/>
  <c r="BH70" i="7" s="1"/>
  <c r="AT70" i="7"/>
  <c r="AR70" i="7"/>
  <c r="AL70" i="7"/>
  <c r="AF70" i="7"/>
  <c r="T70" i="7"/>
  <c r="N70" i="7"/>
  <c r="G70" i="7"/>
  <c r="F70" i="7"/>
  <c r="BR65" i="7"/>
  <c r="BS20" i="7"/>
  <c r="BS19" i="7"/>
  <c r="BS18" i="7"/>
  <c r="BS17" i="7"/>
  <c r="BS16" i="7"/>
  <c r="BS15" i="7"/>
  <c r="BS14" i="7"/>
  <c r="BS13" i="7"/>
  <c r="BS12" i="7"/>
  <c r="BS11" i="7"/>
  <c r="BL53" i="7"/>
  <c r="BI56" i="7" s="1"/>
  <c r="Y55" i="6"/>
  <c r="AM55" i="6"/>
  <c r="AI55" i="6"/>
  <c r="BB31" i="6"/>
  <c r="BB33" i="6"/>
  <c r="BB35" i="6"/>
  <c r="BB39" i="6"/>
  <c r="BB41" i="6"/>
  <c r="AP47" i="6"/>
  <c r="AP41" i="6"/>
  <c r="AP39" i="6"/>
  <c r="AP35" i="6"/>
  <c r="AP33" i="6"/>
  <c r="AP31" i="6"/>
  <c r="AP29" i="6"/>
  <c r="AJ41" i="6"/>
  <c r="AJ39" i="6"/>
  <c r="AJ37" i="6"/>
  <c r="AJ35" i="6"/>
  <c r="AJ33" i="6"/>
  <c r="AJ31" i="6"/>
  <c r="AJ29" i="6"/>
  <c r="AJ27" i="6"/>
  <c r="AJ25" i="6"/>
  <c r="AD27" i="6"/>
  <c r="AD29" i="6"/>
  <c r="AD35" i="6"/>
  <c r="AD37" i="6"/>
  <c r="AD41" i="6"/>
  <c r="F25" i="7"/>
  <c r="G25" i="7"/>
  <c r="F13" i="7"/>
  <c r="F15" i="7"/>
  <c r="F17" i="7"/>
  <c r="F19" i="7"/>
  <c r="F21" i="7"/>
  <c r="F23" i="7"/>
  <c r="F27" i="7"/>
  <c r="F29" i="7"/>
  <c r="F31" i="7"/>
  <c r="F33" i="7"/>
  <c r="F35" i="7"/>
  <c r="F37" i="7"/>
  <c r="F39" i="7"/>
  <c r="F41" i="7"/>
  <c r="F43" i="7"/>
  <c r="F45" i="7"/>
  <c r="F47" i="7"/>
  <c r="F49" i="7"/>
  <c r="F11" i="7"/>
  <c r="G13" i="7"/>
  <c r="G15" i="7"/>
  <c r="G17" i="7"/>
  <c r="G19" i="7"/>
  <c r="G21" i="7"/>
  <c r="G23" i="7"/>
  <c r="G27" i="7"/>
  <c r="G29" i="7"/>
  <c r="G31" i="7"/>
  <c r="G33" i="7"/>
  <c r="G35" i="7"/>
  <c r="G37" i="7"/>
  <c r="G39" i="7"/>
  <c r="G41" i="7"/>
  <c r="G43" i="7"/>
  <c r="G45" i="7"/>
  <c r="G47" i="7"/>
  <c r="G49" i="7"/>
  <c r="G11" i="7"/>
  <c r="T4" i="8"/>
  <c r="W4" i="8"/>
  <c r="B9" i="8"/>
  <c r="B10" i="8"/>
  <c r="B11" i="8"/>
  <c r="B12" i="8"/>
  <c r="B13" i="8"/>
  <c r="B14" i="8"/>
  <c r="B15" i="8"/>
  <c r="B16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G64" i="6"/>
  <c r="AM64" i="6"/>
  <c r="BB29" i="6"/>
  <c r="AD31" i="6"/>
  <c r="BB37" i="6"/>
  <c r="BR6" i="7"/>
  <c r="N11" i="7"/>
  <c r="T11" i="7"/>
  <c r="AF11" i="7"/>
  <c r="AL11" i="7"/>
  <c r="AR11" i="7"/>
  <c r="AT11" i="7"/>
  <c r="AV11" i="7"/>
  <c r="BD11" i="7"/>
  <c r="BH11" i="7"/>
  <c r="BL11" i="7"/>
  <c r="N13" i="7"/>
  <c r="T13" i="7"/>
  <c r="AF13" i="7"/>
  <c r="AL13" i="7"/>
  <c r="AR13" i="7"/>
  <c r="AT13" i="7"/>
  <c r="AV13" i="7"/>
  <c r="BD13" i="7"/>
  <c r="BL13" i="7"/>
  <c r="N15" i="7"/>
  <c r="T15" i="7"/>
  <c r="AF15" i="7"/>
  <c r="AL15" i="7"/>
  <c r="AR15" i="7"/>
  <c r="AT15" i="7"/>
  <c r="AV15" i="7"/>
  <c r="BD15" i="7"/>
  <c r="BH15" i="7"/>
  <c r="BL15" i="7"/>
  <c r="N17" i="7"/>
  <c r="T17" i="7"/>
  <c r="AF17" i="7"/>
  <c r="AL17" i="7"/>
  <c r="AR17" i="7"/>
  <c r="AT17" i="7"/>
  <c r="AV17" i="7"/>
  <c r="BD17" i="7"/>
  <c r="BL17" i="7"/>
  <c r="N19" i="7"/>
  <c r="T19" i="7"/>
  <c r="AF19" i="7"/>
  <c r="AL19" i="7"/>
  <c r="AR19" i="7"/>
  <c r="AT19" i="7"/>
  <c r="AV19" i="7"/>
  <c r="BH19" i="7" s="1"/>
  <c r="BD19" i="7"/>
  <c r="BL19" i="7"/>
  <c r="N21" i="7"/>
  <c r="T21" i="7"/>
  <c r="AF21" i="7"/>
  <c r="AL21" i="7"/>
  <c r="AR21" i="7"/>
  <c r="AT21" i="7"/>
  <c r="AV21" i="7"/>
  <c r="BD21" i="7"/>
  <c r="BH21" i="7"/>
  <c r="BL21" i="7"/>
  <c r="N23" i="7"/>
  <c r="T23" i="7"/>
  <c r="AF23" i="7"/>
  <c r="AL23" i="7"/>
  <c r="AR23" i="7"/>
  <c r="AT23" i="7"/>
  <c r="BF23" i="7" s="1"/>
  <c r="AV23" i="7"/>
  <c r="BD23" i="7"/>
  <c r="BH23" i="7"/>
  <c r="BL23" i="7"/>
  <c r="N25" i="7"/>
  <c r="T25" i="7"/>
  <c r="AF25" i="7"/>
  <c r="AL25" i="7"/>
  <c r="AR25" i="7"/>
  <c r="AT25" i="7"/>
  <c r="AV25" i="7"/>
  <c r="BH25" i="7" s="1"/>
  <c r="BD25" i="7"/>
  <c r="BL25" i="7"/>
  <c r="N27" i="7"/>
  <c r="T27" i="7"/>
  <c r="AF27" i="7"/>
  <c r="AL27" i="7"/>
  <c r="AR27" i="7"/>
  <c r="AT27" i="7"/>
  <c r="AX27" i="7" s="1"/>
  <c r="AV27" i="7"/>
  <c r="BH27" i="7" s="1"/>
  <c r="BD27" i="7"/>
  <c r="BL27" i="7"/>
  <c r="N29" i="7"/>
  <c r="T29" i="7"/>
  <c r="AF29" i="7"/>
  <c r="AL29" i="7"/>
  <c r="AR29" i="7"/>
  <c r="AT29" i="7"/>
  <c r="AV29" i="7"/>
  <c r="BH29" i="7" s="1"/>
  <c r="AX29" i="7"/>
  <c r="BD29" i="7"/>
  <c r="BF29" i="7"/>
  <c r="BJ29" i="7" s="1"/>
  <c r="BL29" i="7"/>
  <c r="N31" i="7"/>
  <c r="T31" i="7"/>
  <c r="AF31" i="7"/>
  <c r="AL31" i="7"/>
  <c r="AR31" i="7"/>
  <c r="AT31" i="7"/>
  <c r="AV31" i="7"/>
  <c r="AX31" i="7"/>
  <c r="BD31" i="7"/>
  <c r="BF31" i="7"/>
  <c r="BH31" i="7"/>
  <c r="BJ31" i="7"/>
  <c r="BL31" i="7"/>
  <c r="N33" i="7"/>
  <c r="T33" i="7"/>
  <c r="AF33" i="7"/>
  <c r="AL33" i="7"/>
  <c r="AR33" i="7"/>
  <c r="AT33" i="7"/>
  <c r="BF33" i="7" s="1"/>
  <c r="BJ33" i="7" s="1"/>
  <c r="AV33" i="7"/>
  <c r="BH33" i="7" s="1"/>
  <c r="BD33" i="7"/>
  <c r="BL33" i="7"/>
  <c r="N35" i="7"/>
  <c r="T35" i="7"/>
  <c r="AF35" i="7"/>
  <c r="AL35" i="7"/>
  <c r="AR35" i="7"/>
  <c r="AT35" i="7"/>
  <c r="AV35" i="7"/>
  <c r="AX35" i="7"/>
  <c r="BD35" i="7"/>
  <c r="BF35" i="7"/>
  <c r="BJ35" i="7" s="1"/>
  <c r="BH35" i="7"/>
  <c r="BL35" i="7"/>
  <c r="N37" i="7"/>
  <c r="T37" i="7"/>
  <c r="AF37" i="7"/>
  <c r="AL37" i="7"/>
  <c r="AR37" i="7"/>
  <c r="AT37" i="7"/>
  <c r="AX37" i="7" s="1"/>
  <c r="AV37" i="7"/>
  <c r="BD37" i="7"/>
  <c r="BH37" i="7"/>
  <c r="BL37" i="7"/>
  <c r="N39" i="7"/>
  <c r="T39" i="7"/>
  <c r="AF39" i="7"/>
  <c r="AL39" i="7"/>
  <c r="AR39" i="7"/>
  <c r="AT39" i="7"/>
  <c r="BF39" i="7" s="1"/>
  <c r="BJ39" i="7" s="1"/>
  <c r="AV39" i="7"/>
  <c r="BH39" i="7" s="1"/>
  <c r="AX39" i="7"/>
  <c r="BD39" i="7"/>
  <c r="BL39" i="7"/>
  <c r="N41" i="7"/>
  <c r="T41" i="7"/>
  <c r="AF41" i="7"/>
  <c r="AL41" i="7"/>
  <c r="AR41" i="7"/>
  <c r="AT41" i="7"/>
  <c r="AV41" i="7"/>
  <c r="AX41" i="7"/>
  <c r="BD41" i="7"/>
  <c r="BF41" i="7"/>
  <c r="BJ41" i="7" s="1"/>
  <c r="BH41" i="7"/>
  <c r="BL41" i="7"/>
  <c r="N43" i="7"/>
  <c r="T43" i="7"/>
  <c r="AF43" i="7"/>
  <c r="AL43" i="7"/>
  <c r="AR43" i="7"/>
  <c r="AT43" i="7"/>
  <c r="AX43" i="7" s="1"/>
  <c r="AV43" i="7"/>
  <c r="BH43" i="7" s="1"/>
  <c r="BD43" i="7"/>
  <c r="BL43" i="7"/>
  <c r="N45" i="7"/>
  <c r="T45" i="7"/>
  <c r="AF45" i="7"/>
  <c r="AL45" i="7"/>
  <c r="AR45" i="7"/>
  <c r="AT45" i="7"/>
  <c r="AV45" i="7"/>
  <c r="BD45" i="7"/>
  <c r="BH45" i="7"/>
  <c r="BL45" i="7"/>
  <c r="N47" i="7"/>
  <c r="T47" i="7"/>
  <c r="AF47" i="7"/>
  <c r="AL47" i="7"/>
  <c r="AR47" i="7"/>
  <c r="AT47" i="7"/>
  <c r="AV47" i="7"/>
  <c r="BD47" i="7"/>
  <c r="BL47" i="7"/>
  <c r="N49" i="7"/>
  <c r="T49" i="7"/>
  <c r="AF49" i="7"/>
  <c r="AL49" i="7"/>
  <c r="AR49" i="7"/>
  <c r="AT49" i="7"/>
  <c r="AV49" i="7"/>
  <c r="BH49" i="7" s="1"/>
  <c r="BD49" i="7"/>
  <c r="BL49" i="7"/>
  <c r="H51" i="7"/>
  <c r="J51" i="7"/>
  <c r="BP55" i="7" s="1"/>
  <c r="L51" i="7"/>
  <c r="BR55" i="7" s="1"/>
  <c r="P51" i="7"/>
  <c r="R51" i="7"/>
  <c r="V51" i="7"/>
  <c r="X51" i="7"/>
  <c r="Z51" i="7"/>
  <c r="AB51" i="7"/>
  <c r="AD51" i="7"/>
  <c r="AH51" i="7"/>
  <c r="AJ51" i="7"/>
  <c r="AN51" i="7"/>
  <c r="AP51" i="7"/>
  <c r="AZ51" i="7"/>
  <c r="BB51" i="7"/>
  <c r="N53" i="7"/>
  <c r="AF53" i="7"/>
  <c r="AL53" i="7"/>
  <c r="AR53" i="7"/>
  <c r="AT53" i="7"/>
  <c r="AV53" i="7"/>
  <c r="BH53" i="7" s="1"/>
  <c r="BD53" i="7"/>
  <c r="AO58" i="7"/>
  <c r="AX25" i="7"/>
  <c r="T53" i="7"/>
  <c r="AX33" i="7" l="1"/>
  <c r="AT405" i="7"/>
  <c r="AT759" i="7"/>
  <c r="AT1231" i="7"/>
  <c r="AV1290" i="7"/>
  <c r="BH1290" i="7" s="1"/>
  <c r="AT1703" i="7"/>
  <c r="AV1762" i="7"/>
  <c r="BH1762" i="7" s="1"/>
  <c r="AT2175" i="7"/>
  <c r="AV2234" i="7"/>
  <c r="BH2234" i="7" s="1"/>
  <c r="AT2647" i="7"/>
  <c r="AV2706" i="7"/>
  <c r="BH2706" i="7" s="1"/>
  <c r="AV287" i="7"/>
  <c r="BH287" i="7" s="1"/>
  <c r="AT582" i="7"/>
  <c r="AT1054" i="7"/>
  <c r="AV1113" i="7"/>
  <c r="BH1113" i="7" s="1"/>
  <c r="AT1526" i="7"/>
  <c r="AV1585" i="7"/>
  <c r="BH1585" i="7" s="1"/>
  <c r="AT1998" i="7"/>
  <c r="AV2057" i="7"/>
  <c r="BH2057" i="7" s="1"/>
  <c r="AT2470" i="7"/>
  <c r="AV2529" i="7"/>
  <c r="BH2529" i="7" s="1"/>
  <c r="BH3001" i="7"/>
  <c r="BH3060" i="7"/>
  <c r="BH3119" i="7"/>
  <c r="BH3178" i="7"/>
  <c r="BH3296" i="7"/>
  <c r="BH3355" i="7"/>
  <c r="BH3414" i="7"/>
  <c r="BH3473" i="7"/>
  <c r="BH3532" i="7"/>
  <c r="BH3591" i="7"/>
  <c r="BH3709" i="7"/>
  <c r="BH3768" i="7"/>
  <c r="BH3827" i="7"/>
  <c r="AV3886" i="7"/>
  <c r="BH3886" i="7" s="1"/>
  <c r="AV3945" i="7"/>
  <c r="BH3945" i="7" s="1"/>
  <c r="AV4004" i="7"/>
  <c r="BH4004" i="7" s="1"/>
  <c r="AV4063" i="7"/>
  <c r="BH4063" i="7" s="1"/>
  <c r="AV4122" i="7"/>
  <c r="BH4122" i="7" s="1"/>
  <c r="AV4181" i="7"/>
  <c r="BH4181" i="7" s="1"/>
  <c r="AV4240" i="7"/>
  <c r="BH4240" i="7" s="1"/>
  <c r="AV4358" i="7"/>
  <c r="BH4358" i="7" s="1"/>
  <c r="AV4417" i="7"/>
  <c r="BH4417" i="7" s="1"/>
  <c r="AV4476" i="7"/>
  <c r="BH4476" i="7" s="1"/>
  <c r="AV4535" i="7"/>
  <c r="BH4535" i="7" s="1"/>
  <c r="AV4594" i="7"/>
  <c r="BH4594" i="7" s="1"/>
  <c r="AV4653" i="7"/>
  <c r="BH4653" i="7" s="1"/>
  <c r="AV4712" i="7"/>
  <c r="BH4712" i="7" s="1"/>
  <c r="AV4771" i="7"/>
  <c r="BH4771" i="7" s="1"/>
  <c r="AV4830" i="7"/>
  <c r="BH4830" i="7" s="1"/>
  <c r="AV4889" i="7"/>
  <c r="BH4889" i="7" s="1"/>
  <c r="AV4948" i="7"/>
  <c r="BH4948" i="7" s="1"/>
  <c r="AV5007" i="7"/>
  <c r="BH5007" i="7" s="1"/>
  <c r="AV5066" i="7"/>
  <c r="BH5066" i="7" s="1"/>
  <c r="AV5125" i="7"/>
  <c r="BH5125" i="7" s="1"/>
  <c r="AV5184" i="7"/>
  <c r="BH5184" i="7" s="1"/>
  <c r="AV5243" i="7"/>
  <c r="BH5243" i="7" s="1"/>
  <c r="AV5302" i="7"/>
  <c r="BH5302" i="7" s="1"/>
  <c r="AV5361" i="7"/>
  <c r="BH5361" i="7" s="1"/>
  <c r="AV5538" i="7"/>
  <c r="BH5538" i="7" s="1"/>
  <c r="AV5597" i="7"/>
  <c r="BH5597" i="7" s="1"/>
  <c r="AV5656" i="7"/>
  <c r="BH5656" i="7" s="1"/>
  <c r="AV5715" i="7"/>
  <c r="BH5715" i="7" s="1"/>
  <c r="AV5774" i="7"/>
  <c r="BH5774" i="7" s="1"/>
  <c r="AV5892" i="7"/>
  <c r="BH5892" i="7" s="1"/>
  <c r="BF37" i="7"/>
  <c r="BJ37" i="7" s="1"/>
  <c r="AT169" i="7"/>
  <c r="AV228" i="7"/>
  <c r="AT523" i="7"/>
  <c r="AV582" i="7"/>
  <c r="BH582" i="7" s="1"/>
  <c r="AT995" i="7"/>
  <c r="AV1054" i="7"/>
  <c r="BH1054" i="7" s="1"/>
  <c r="AT1467" i="7"/>
  <c r="AV1526" i="7"/>
  <c r="BH1526" i="7" s="1"/>
  <c r="AT1939" i="7"/>
  <c r="AV1998" i="7"/>
  <c r="BH1998" i="7" s="1"/>
  <c r="AT2411" i="7"/>
  <c r="AV2470" i="7"/>
  <c r="BH2470" i="7" s="1"/>
  <c r="AT2883" i="7"/>
  <c r="BF43" i="7"/>
  <c r="BJ43" i="7" s="1"/>
  <c r="AV169" i="7"/>
  <c r="BH169" i="7" s="1"/>
  <c r="AT936" i="7"/>
  <c r="AV995" i="7"/>
  <c r="BH995" i="7" s="1"/>
  <c r="AV1467" i="7"/>
  <c r="BH1467" i="7" s="1"/>
  <c r="AT1880" i="7"/>
  <c r="AV1939" i="7"/>
  <c r="BH1939" i="7" s="1"/>
  <c r="AT2352" i="7"/>
  <c r="AV2411" i="7"/>
  <c r="BH2411" i="7" s="1"/>
  <c r="AT2824" i="7"/>
  <c r="AV2883" i="7"/>
  <c r="BH2883" i="7" s="1"/>
  <c r="T4299" i="7"/>
  <c r="T5479" i="7"/>
  <c r="T5833" i="7"/>
  <c r="BF27" i="7"/>
  <c r="BJ27" i="7" s="1"/>
  <c r="AT110" i="7"/>
  <c r="AT877" i="7"/>
  <c r="AT1349" i="7"/>
  <c r="AV1408" i="7"/>
  <c r="AT1821" i="7"/>
  <c r="AV1880" i="7"/>
  <c r="BH1880" i="7" s="1"/>
  <c r="AT2293" i="7"/>
  <c r="AT2765" i="7"/>
  <c r="BL3945" i="7"/>
  <c r="Y25" i="8" s="1"/>
  <c r="AC25" i="8" s="1"/>
  <c r="BL4063" i="7"/>
  <c r="Y27" i="8" s="1"/>
  <c r="BL4181" i="7"/>
  <c r="Y29" i="8" s="1"/>
  <c r="AC29" i="8" s="1"/>
  <c r="BL4299" i="7"/>
  <c r="Y31" i="8" s="1"/>
  <c r="AB31" i="8" s="1"/>
  <c r="BL4476" i="7"/>
  <c r="Y34" i="8" s="1"/>
  <c r="AB34" i="8" s="1"/>
  <c r="BL4653" i="7"/>
  <c r="Y37" i="8" s="1"/>
  <c r="AB37" i="8" s="1"/>
  <c r="BL5007" i="7"/>
  <c r="Y43" i="8" s="1"/>
  <c r="AB43" i="8" s="1"/>
  <c r="BL5066" i="7"/>
  <c r="Y44" i="8" s="1"/>
  <c r="BL5125" i="7"/>
  <c r="Y45" i="8" s="1"/>
  <c r="AC45" i="8" s="1"/>
  <c r="BL5243" i="7"/>
  <c r="Y47" i="8" s="1"/>
  <c r="AC47" i="8" s="1"/>
  <c r="BL5361" i="7"/>
  <c r="Y49" i="8" s="1"/>
  <c r="AC49" i="8" s="1"/>
  <c r="BL5420" i="7"/>
  <c r="Y50" i="8" s="1"/>
  <c r="AB50" i="8" s="1"/>
  <c r="BL5479" i="7"/>
  <c r="Y51" i="8" s="1"/>
  <c r="AC51" i="8" s="1"/>
  <c r="BL5538" i="7"/>
  <c r="Y52" i="8" s="1"/>
  <c r="AC52" i="8" s="1"/>
  <c r="BL5597" i="7"/>
  <c r="Y53" i="8" s="1"/>
  <c r="BL5715" i="7"/>
  <c r="Y55" i="8" s="1"/>
  <c r="AC55" i="8" s="1"/>
  <c r="BL5774" i="7"/>
  <c r="Y56" i="8" s="1"/>
  <c r="AC56" i="8" s="1"/>
  <c r="AV110" i="7"/>
  <c r="BH110" i="7" s="1"/>
  <c r="AT464" i="7"/>
  <c r="AT818" i="7"/>
  <c r="AV877" i="7"/>
  <c r="BH877" i="7" s="1"/>
  <c r="AT1290" i="7"/>
  <c r="AV1349" i="7"/>
  <c r="BH1349" i="7" s="1"/>
  <c r="AT1762" i="7"/>
  <c r="AV1821" i="7"/>
  <c r="BH1821" i="7" s="1"/>
  <c r="AT2234" i="7"/>
  <c r="AV2293" i="7"/>
  <c r="BH2293" i="7" s="1"/>
  <c r="AT2706" i="7"/>
  <c r="AV2765" i="7"/>
  <c r="BH2765" i="7" s="1"/>
  <c r="T110" i="7"/>
  <c r="F37" i="6"/>
  <c r="BM96" i="6" s="1"/>
  <c r="H39" i="6"/>
  <c r="F41" i="6"/>
  <c r="BM100" i="6" s="1"/>
  <c r="F45" i="6"/>
  <c r="BM104" i="6" s="1"/>
  <c r="H47" i="6"/>
  <c r="T228" i="7"/>
  <c r="T287" i="7"/>
  <c r="T4240" i="7"/>
  <c r="AL1585" i="7"/>
  <c r="BQ1663" i="7"/>
  <c r="BP1667" i="7"/>
  <c r="BP1671" i="7"/>
  <c r="BP1675" i="7"/>
  <c r="BP1679" i="7"/>
  <c r="BP1683" i="7"/>
  <c r="BP1687" i="7"/>
  <c r="BP1691" i="7"/>
  <c r="BP1695" i="7"/>
  <c r="BP1699" i="7"/>
  <c r="BP1665" i="7"/>
  <c r="BP1669" i="7"/>
  <c r="BP1673" i="7"/>
  <c r="BP1677" i="7"/>
  <c r="BP1681" i="7"/>
  <c r="BP1685" i="7"/>
  <c r="BP1689" i="7"/>
  <c r="BP1693" i="7"/>
  <c r="BP1697" i="7"/>
  <c r="BP1701" i="7"/>
  <c r="BP1781" i="7"/>
  <c r="BP1783" i="7"/>
  <c r="BP1785" i="7"/>
  <c r="BP1787" i="7"/>
  <c r="BP1789" i="7"/>
  <c r="BP1791" i="7"/>
  <c r="BP1793" i="7"/>
  <c r="BP1795" i="7"/>
  <c r="BP1797" i="7"/>
  <c r="BP1799" i="7"/>
  <c r="BP1801" i="7"/>
  <c r="BP1803" i="7"/>
  <c r="BP1805" i="7"/>
  <c r="BP1807" i="7"/>
  <c r="BP1809" i="7"/>
  <c r="BP1811" i="7"/>
  <c r="BP1813" i="7"/>
  <c r="BP1815" i="7"/>
  <c r="BP1817" i="7"/>
  <c r="BP1819" i="7"/>
  <c r="BQ1783" i="7"/>
  <c r="BQ1785" i="7"/>
  <c r="BQ1787" i="7"/>
  <c r="BQ1789" i="7"/>
  <c r="BQ1791" i="7"/>
  <c r="BQ1793" i="7"/>
  <c r="BQ1795" i="7"/>
  <c r="BQ1797" i="7"/>
  <c r="BQ1799" i="7"/>
  <c r="BQ1801" i="7"/>
  <c r="BQ1803" i="7"/>
  <c r="BQ1805" i="7"/>
  <c r="BQ1807" i="7"/>
  <c r="BQ1809" i="7"/>
  <c r="BQ1811" i="7"/>
  <c r="BQ1813" i="7"/>
  <c r="BQ1815" i="7"/>
  <c r="BQ1817" i="7"/>
  <c r="BQ1819" i="7"/>
  <c r="BQ1821" i="7"/>
  <c r="BQ1781" i="7"/>
  <c r="BP1840" i="7"/>
  <c r="BP1842" i="7"/>
  <c r="BP1844" i="7"/>
  <c r="BP1846" i="7"/>
  <c r="BP1848" i="7"/>
  <c r="BP1850" i="7"/>
  <c r="BP1852" i="7"/>
  <c r="BP1854" i="7"/>
  <c r="BP1856" i="7"/>
  <c r="BP1858" i="7"/>
  <c r="BP1860" i="7"/>
  <c r="BP1862" i="7"/>
  <c r="BP1864" i="7"/>
  <c r="BP1866" i="7"/>
  <c r="BP1868" i="7"/>
  <c r="BP1870" i="7"/>
  <c r="BP1872" i="7"/>
  <c r="BP1874" i="7"/>
  <c r="BP1876" i="7"/>
  <c r="BP1878" i="7"/>
  <c r="BQ1842" i="7"/>
  <c r="BQ1844" i="7"/>
  <c r="BQ1846" i="7"/>
  <c r="BQ1848" i="7"/>
  <c r="BQ1850" i="7"/>
  <c r="BQ1852" i="7"/>
  <c r="BQ1854" i="7"/>
  <c r="BQ1856" i="7"/>
  <c r="BQ1858" i="7"/>
  <c r="BQ1860" i="7"/>
  <c r="BQ1862" i="7"/>
  <c r="BQ1864" i="7"/>
  <c r="BQ1866" i="7"/>
  <c r="BQ1868" i="7"/>
  <c r="BQ1870" i="7"/>
  <c r="BQ1872" i="7"/>
  <c r="BQ1874" i="7"/>
  <c r="BQ1876" i="7"/>
  <c r="BQ1878" i="7"/>
  <c r="BQ1880" i="7"/>
  <c r="BQ1840" i="7"/>
  <c r="BP1899" i="7"/>
  <c r="BP1901" i="7"/>
  <c r="BP1903" i="7"/>
  <c r="BP1905" i="7"/>
  <c r="BP1907" i="7"/>
  <c r="BP1909" i="7"/>
  <c r="BP1911" i="7"/>
  <c r="BP1913" i="7"/>
  <c r="BP1915" i="7"/>
  <c r="BP1917" i="7"/>
  <c r="BP1919" i="7"/>
  <c r="BP1921" i="7"/>
  <c r="BP1923" i="7"/>
  <c r="BP1925" i="7"/>
  <c r="BP1927" i="7"/>
  <c r="BP1929" i="7"/>
  <c r="BP1931" i="7"/>
  <c r="BP1933" i="7"/>
  <c r="BP1935" i="7"/>
  <c r="BP1937" i="7"/>
  <c r="BQ1901" i="7"/>
  <c r="BQ1903" i="7"/>
  <c r="BQ1905" i="7"/>
  <c r="BQ1907" i="7"/>
  <c r="BQ1909" i="7"/>
  <c r="BQ1911" i="7"/>
  <c r="BQ1913" i="7"/>
  <c r="BQ1915" i="7"/>
  <c r="BQ1917" i="7"/>
  <c r="BQ1919" i="7"/>
  <c r="BQ1921" i="7"/>
  <c r="BQ1923" i="7"/>
  <c r="BQ1925" i="7"/>
  <c r="BQ1927" i="7"/>
  <c r="BQ1929" i="7"/>
  <c r="BQ1931" i="7"/>
  <c r="BQ1933" i="7"/>
  <c r="BQ1935" i="7"/>
  <c r="BQ1937" i="7"/>
  <c r="BQ1939" i="7"/>
  <c r="BQ1899" i="7"/>
  <c r="BP1958" i="7"/>
  <c r="BP1972" i="7"/>
  <c r="BP1974" i="7"/>
  <c r="BP1976" i="7"/>
  <c r="BP1978" i="7"/>
  <c r="BP1980" i="7"/>
  <c r="BP1982" i="7"/>
  <c r="BP1984" i="7"/>
  <c r="BP1986" i="7"/>
  <c r="BP1988" i="7"/>
  <c r="BP1990" i="7"/>
  <c r="BP1992" i="7"/>
  <c r="BP1994" i="7"/>
  <c r="BP1996" i="7"/>
  <c r="BP1960" i="7"/>
  <c r="BP1962" i="7"/>
  <c r="BP1964" i="7"/>
  <c r="BP1966" i="7"/>
  <c r="BP1968" i="7"/>
  <c r="BP1970" i="7"/>
  <c r="BQ1972" i="7"/>
  <c r="BQ1974" i="7"/>
  <c r="BQ1976" i="7"/>
  <c r="BQ1978" i="7"/>
  <c r="BQ1980" i="7"/>
  <c r="BQ1982" i="7"/>
  <c r="BQ1984" i="7"/>
  <c r="BQ1986" i="7"/>
  <c r="BQ1988" i="7"/>
  <c r="BQ1990" i="7"/>
  <c r="BQ1992" i="7"/>
  <c r="BQ1994" i="7"/>
  <c r="BQ1996" i="7"/>
  <c r="BQ1998" i="7"/>
  <c r="BQ1960" i="7"/>
  <c r="BQ1962" i="7"/>
  <c r="BQ1964" i="7"/>
  <c r="BQ1966" i="7"/>
  <c r="BQ1968" i="7"/>
  <c r="BQ1970" i="7"/>
  <c r="BQ1958" i="7"/>
  <c r="BP2017" i="7"/>
  <c r="BP2019" i="7"/>
  <c r="BP2021" i="7"/>
  <c r="BP2023" i="7"/>
  <c r="BP2025" i="7"/>
  <c r="BP2027" i="7"/>
  <c r="BP2029" i="7"/>
  <c r="BP2031" i="7"/>
  <c r="BP2033" i="7"/>
  <c r="BP2035" i="7"/>
  <c r="BP2037" i="7"/>
  <c r="BP2039" i="7"/>
  <c r="BP2041" i="7"/>
  <c r="BP2043" i="7"/>
  <c r="BP2045" i="7"/>
  <c r="BP2047" i="7"/>
  <c r="BP2049" i="7"/>
  <c r="BP2051" i="7"/>
  <c r="BP2053" i="7"/>
  <c r="BP2055" i="7"/>
  <c r="BQ2019" i="7"/>
  <c r="BQ2021" i="7"/>
  <c r="BQ2023" i="7"/>
  <c r="BQ2025" i="7"/>
  <c r="BQ2027" i="7"/>
  <c r="BQ2029" i="7"/>
  <c r="BQ2031" i="7"/>
  <c r="BQ2033" i="7"/>
  <c r="BQ2035" i="7"/>
  <c r="BQ2037" i="7"/>
  <c r="BQ2039" i="7"/>
  <c r="BQ2041" i="7"/>
  <c r="BQ2043" i="7"/>
  <c r="BQ2045" i="7"/>
  <c r="BQ2047" i="7"/>
  <c r="BQ2049" i="7"/>
  <c r="BQ2051" i="7"/>
  <c r="BQ2053" i="7"/>
  <c r="BQ2055" i="7"/>
  <c r="BQ2057" i="7"/>
  <c r="BQ2017" i="7"/>
  <c r="BP2076" i="7"/>
  <c r="BP2078" i="7"/>
  <c r="BP2080" i="7"/>
  <c r="BP2082" i="7"/>
  <c r="BP2084" i="7"/>
  <c r="BP2086" i="7"/>
  <c r="BP2088" i="7"/>
  <c r="BP2090" i="7"/>
  <c r="BP2092" i="7"/>
  <c r="BP2094" i="7"/>
  <c r="BP2096" i="7"/>
  <c r="BP2098" i="7"/>
  <c r="BP2100" i="7"/>
  <c r="BP2102" i="7"/>
  <c r="BP2104" i="7"/>
  <c r="BP2106" i="7"/>
  <c r="BP2108" i="7"/>
  <c r="BP2110" i="7"/>
  <c r="BP2112" i="7"/>
  <c r="BP2114" i="7"/>
  <c r="BQ2078" i="7"/>
  <c r="BQ2080" i="7"/>
  <c r="BQ2082" i="7"/>
  <c r="BQ2084" i="7"/>
  <c r="BQ2086" i="7"/>
  <c r="BQ2088" i="7"/>
  <c r="BQ2090" i="7"/>
  <c r="BQ2092" i="7"/>
  <c r="BQ2094" i="7"/>
  <c r="BQ2096" i="7"/>
  <c r="BQ2098" i="7"/>
  <c r="BQ2100" i="7"/>
  <c r="BQ2102" i="7"/>
  <c r="BQ2104" i="7"/>
  <c r="BQ2106" i="7"/>
  <c r="BQ2108" i="7"/>
  <c r="BQ2110" i="7"/>
  <c r="BQ2112" i="7"/>
  <c r="BQ2114" i="7"/>
  <c r="BQ2116" i="7"/>
  <c r="BQ2076" i="7"/>
  <c r="BP2135" i="7"/>
  <c r="BP2137" i="7"/>
  <c r="BP2139" i="7"/>
  <c r="BP2141" i="7"/>
  <c r="BP2143" i="7"/>
  <c r="BP2145" i="7"/>
  <c r="BP2147" i="7"/>
  <c r="BP2149" i="7"/>
  <c r="BP2151" i="7"/>
  <c r="BP2153" i="7"/>
  <c r="BP2155" i="7"/>
  <c r="BP2157" i="7"/>
  <c r="BP2159" i="7"/>
  <c r="BP2161" i="7"/>
  <c r="BP2163" i="7"/>
  <c r="BP2165" i="7"/>
  <c r="BP2167" i="7"/>
  <c r="BP2169" i="7"/>
  <c r="BP2171" i="7"/>
  <c r="BP2173" i="7"/>
  <c r="BQ2137" i="7"/>
  <c r="BQ2139" i="7"/>
  <c r="BQ2141" i="7"/>
  <c r="BQ2143" i="7"/>
  <c r="BQ2145" i="7"/>
  <c r="BQ2147" i="7"/>
  <c r="BQ2149" i="7"/>
  <c r="BQ2151" i="7"/>
  <c r="BQ2153" i="7"/>
  <c r="BQ2155" i="7"/>
  <c r="BQ2157" i="7"/>
  <c r="BQ2159" i="7"/>
  <c r="BQ2161" i="7"/>
  <c r="BQ2163" i="7"/>
  <c r="BQ2165" i="7"/>
  <c r="BQ2167" i="7"/>
  <c r="BQ2169" i="7"/>
  <c r="BQ2171" i="7"/>
  <c r="BQ2173" i="7"/>
  <c r="BQ2175" i="7"/>
  <c r="BQ2135" i="7"/>
  <c r="BP2196" i="7"/>
  <c r="BP2198" i="7"/>
  <c r="BP2200" i="7"/>
  <c r="BP2202" i="7"/>
  <c r="BP2194" i="7"/>
  <c r="BP2204" i="7"/>
  <c r="BP2206" i="7"/>
  <c r="BP2208" i="7"/>
  <c r="BP2210" i="7"/>
  <c r="BP2212" i="7"/>
  <c r="BP2214" i="7"/>
  <c r="BP2216" i="7"/>
  <c r="BP2218" i="7"/>
  <c r="BP2220" i="7"/>
  <c r="BP2222" i="7"/>
  <c r="BP2224" i="7"/>
  <c r="BP2226" i="7"/>
  <c r="BP2228" i="7"/>
  <c r="BP2230" i="7"/>
  <c r="BP2232" i="7"/>
  <c r="BQ2196" i="7"/>
  <c r="BQ2198" i="7"/>
  <c r="BQ2200" i="7"/>
  <c r="BQ2202" i="7"/>
  <c r="BQ2204" i="7"/>
  <c r="BQ2206" i="7"/>
  <c r="BQ2208" i="7"/>
  <c r="BQ2210" i="7"/>
  <c r="BQ2212" i="7"/>
  <c r="BQ2214" i="7"/>
  <c r="BQ2216" i="7"/>
  <c r="BQ2218" i="7"/>
  <c r="BQ2220" i="7"/>
  <c r="BQ2222" i="7"/>
  <c r="BQ2224" i="7"/>
  <c r="BQ2226" i="7"/>
  <c r="BQ2228" i="7"/>
  <c r="BQ2230" i="7"/>
  <c r="BQ2232" i="7"/>
  <c r="BQ2234" i="7"/>
  <c r="BQ2194" i="7"/>
  <c r="BP2253" i="7"/>
  <c r="BP2255" i="7"/>
  <c r="BP2257" i="7"/>
  <c r="BP2259" i="7"/>
  <c r="BP2261" i="7"/>
  <c r="BP2263" i="7"/>
  <c r="BP2265" i="7"/>
  <c r="BP2267" i="7"/>
  <c r="BP2269" i="7"/>
  <c r="BP2271" i="7"/>
  <c r="BP2273" i="7"/>
  <c r="BP2275" i="7"/>
  <c r="BP2277" i="7"/>
  <c r="BP2279" i="7"/>
  <c r="BP2281" i="7"/>
  <c r="BP2283" i="7"/>
  <c r="BP2285" i="7"/>
  <c r="BP2287" i="7"/>
  <c r="BP2289" i="7"/>
  <c r="BP2291" i="7"/>
  <c r="BQ2255" i="7"/>
  <c r="BQ2257" i="7"/>
  <c r="BQ2259" i="7"/>
  <c r="BQ2261" i="7"/>
  <c r="BQ2263" i="7"/>
  <c r="BO2263" i="7" s="1"/>
  <c r="BQ2265" i="7"/>
  <c r="BQ2267" i="7"/>
  <c r="BQ2269" i="7"/>
  <c r="BQ2271" i="7"/>
  <c r="BQ2273" i="7"/>
  <c r="BQ2275" i="7"/>
  <c r="BQ2277" i="7"/>
  <c r="BQ2279" i="7"/>
  <c r="BQ2281" i="7"/>
  <c r="BQ2283" i="7"/>
  <c r="BQ2285" i="7"/>
  <c r="BQ2287" i="7"/>
  <c r="BQ2289" i="7"/>
  <c r="BQ2291" i="7"/>
  <c r="BQ2293" i="7"/>
  <c r="BQ2253" i="7"/>
  <c r="BP2312" i="7"/>
  <c r="BP2314" i="7"/>
  <c r="BP2316" i="7"/>
  <c r="BP2318" i="7"/>
  <c r="BP2320" i="7"/>
  <c r="BP2322" i="7"/>
  <c r="BP2324" i="7"/>
  <c r="BP2326" i="7"/>
  <c r="BP2328" i="7"/>
  <c r="BP2330" i="7"/>
  <c r="BP2332" i="7"/>
  <c r="BP2334" i="7"/>
  <c r="BP2336" i="7"/>
  <c r="BP2338" i="7"/>
  <c r="BP2340" i="7"/>
  <c r="BP2342" i="7"/>
  <c r="BP2344" i="7"/>
  <c r="BP2346" i="7"/>
  <c r="BP2348" i="7"/>
  <c r="BP2350" i="7"/>
  <c r="BQ2314" i="7"/>
  <c r="BQ2316" i="7"/>
  <c r="BQ2318" i="7"/>
  <c r="BQ2320" i="7"/>
  <c r="BQ2322" i="7"/>
  <c r="BQ2324" i="7"/>
  <c r="BQ2326" i="7"/>
  <c r="BQ2328" i="7"/>
  <c r="BQ2330" i="7"/>
  <c r="BQ2332" i="7"/>
  <c r="BQ2334" i="7"/>
  <c r="BQ2336" i="7"/>
  <c r="BQ2338" i="7"/>
  <c r="BQ2340" i="7"/>
  <c r="BQ2342" i="7"/>
  <c r="BQ2344" i="7"/>
  <c r="BQ2346" i="7"/>
  <c r="BQ2348" i="7"/>
  <c r="BQ2350" i="7"/>
  <c r="BQ2312" i="7"/>
  <c r="BO2312" i="7" s="1"/>
  <c r="BP2371" i="7"/>
  <c r="BP2373" i="7"/>
  <c r="BP2375" i="7"/>
  <c r="BP2377" i="7"/>
  <c r="BP2379" i="7"/>
  <c r="BP2381" i="7"/>
  <c r="BP2383" i="7"/>
  <c r="BP2385" i="7"/>
  <c r="BP2387" i="7"/>
  <c r="BP2389" i="7"/>
  <c r="BP2391" i="7"/>
  <c r="BP2393" i="7"/>
  <c r="BP2395" i="7"/>
  <c r="BP2397" i="7"/>
  <c r="BP2399" i="7"/>
  <c r="BP2401" i="7"/>
  <c r="BP2403" i="7"/>
  <c r="BP2405" i="7"/>
  <c r="BP2407" i="7"/>
  <c r="BP2409" i="7"/>
  <c r="BQ2373" i="7"/>
  <c r="BQ2375" i="7"/>
  <c r="BQ2377" i="7"/>
  <c r="BQ2379" i="7"/>
  <c r="BO2379" i="7" s="1"/>
  <c r="BQ2381" i="7"/>
  <c r="BQ2383" i="7"/>
  <c r="BQ2385" i="7"/>
  <c r="BQ2387" i="7"/>
  <c r="BQ2389" i="7"/>
  <c r="BQ2391" i="7"/>
  <c r="BQ2393" i="7"/>
  <c r="BQ2395" i="7"/>
  <c r="BQ2397" i="7"/>
  <c r="BQ2399" i="7"/>
  <c r="BQ2401" i="7"/>
  <c r="BQ2403" i="7"/>
  <c r="BQ2405" i="7"/>
  <c r="BQ2407" i="7"/>
  <c r="BQ2409" i="7"/>
  <c r="BQ2411" i="7"/>
  <c r="BQ2371" i="7"/>
  <c r="BP2430" i="7"/>
  <c r="BP2432" i="7"/>
  <c r="BP2434" i="7"/>
  <c r="BP2436" i="7"/>
  <c r="BP2438" i="7"/>
  <c r="BP2440" i="7"/>
  <c r="BP2442" i="7"/>
  <c r="BP2444" i="7"/>
  <c r="BP2446" i="7"/>
  <c r="BP2448" i="7"/>
  <c r="BP2450" i="7"/>
  <c r="BP2452" i="7"/>
  <c r="BP2454" i="7"/>
  <c r="BP2456" i="7"/>
  <c r="BP2458" i="7"/>
  <c r="BP2460" i="7"/>
  <c r="BP2462" i="7"/>
  <c r="BP2464" i="7"/>
  <c r="BP2466" i="7"/>
  <c r="BP2468" i="7"/>
  <c r="BQ2432" i="7"/>
  <c r="BQ2434" i="7"/>
  <c r="BQ2436" i="7"/>
  <c r="BO2436" i="7" s="1"/>
  <c r="BQ2438" i="7"/>
  <c r="BQ2440" i="7"/>
  <c r="BQ2442" i="7"/>
  <c r="BQ2444" i="7"/>
  <c r="BQ2446" i="7"/>
  <c r="BQ2448" i="7"/>
  <c r="BQ2450" i="7"/>
  <c r="BQ2452" i="7"/>
  <c r="BQ2454" i="7"/>
  <c r="BQ2456" i="7"/>
  <c r="BQ2458" i="7"/>
  <c r="BQ2460" i="7"/>
  <c r="BQ2462" i="7"/>
  <c r="BQ2464" i="7"/>
  <c r="BQ2466" i="7"/>
  <c r="BQ2468" i="7"/>
  <c r="BO2468" i="7" s="1"/>
  <c r="BQ2470" i="7"/>
  <c r="BQ2430" i="7"/>
  <c r="BP2489" i="7"/>
  <c r="BP2491" i="7"/>
  <c r="BP2493" i="7"/>
  <c r="BP2495" i="7"/>
  <c r="BP2497" i="7"/>
  <c r="BP2499" i="7"/>
  <c r="BP2501" i="7"/>
  <c r="BP2503" i="7"/>
  <c r="BP2505" i="7"/>
  <c r="BP2507" i="7"/>
  <c r="BP2509" i="7"/>
  <c r="BP2511" i="7"/>
  <c r="BP2513" i="7"/>
  <c r="BP2515" i="7"/>
  <c r="BP2517" i="7"/>
  <c r="BP2519" i="7"/>
  <c r="BP2521" i="7"/>
  <c r="BP2523" i="7"/>
  <c r="BP2525" i="7"/>
  <c r="BP2527" i="7"/>
  <c r="BQ2491" i="7"/>
  <c r="BQ2493" i="7"/>
  <c r="BQ2495" i="7"/>
  <c r="BQ2497" i="7"/>
  <c r="BQ2499" i="7"/>
  <c r="BQ2501" i="7"/>
  <c r="BQ2503" i="7"/>
  <c r="BQ2505" i="7"/>
  <c r="BQ2507" i="7"/>
  <c r="BQ2509" i="7"/>
  <c r="BQ2511" i="7"/>
  <c r="BQ2513" i="7"/>
  <c r="BQ2515" i="7"/>
  <c r="BQ2517" i="7"/>
  <c r="BQ2519" i="7"/>
  <c r="BQ2521" i="7"/>
  <c r="BQ2523" i="7"/>
  <c r="BQ2525" i="7"/>
  <c r="BQ2527" i="7"/>
  <c r="BQ2529" i="7"/>
  <c r="BQ2489" i="7"/>
  <c r="BP2548" i="7"/>
  <c r="BP2550" i="7"/>
  <c r="BP2552" i="7"/>
  <c r="BP2554" i="7"/>
  <c r="BP2556" i="7"/>
  <c r="BP2558" i="7"/>
  <c r="BP2560" i="7"/>
  <c r="BP2562" i="7"/>
  <c r="BP2564" i="7"/>
  <c r="BP2566" i="7"/>
  <c r="BP2568" i="7"/>
  <c r="BP2570" i="7"/>
  <c r="BP2572" i="7"/>
  <c r="BP2574" i="7"/>
  <c r="BP2576" i="7"/>
  <c r="BP2578" i="7"/>
  <c r="BP2580" i="7"/>
  <c r="BP2582" i="7"/>
  <c r="BP2584" i="7"/>
  <c r="BP2586" i="7"/>
  <c r="BQ2550" i="7"/>
  <c r="BO2550" i="7" s="1"/>
  <c r="BQ2552" i="7"/>
  <c r="BQ2554" i="7"/>
  <c r="BQ2556" i="7"/>
  <c r="BQ2558" i="7"/>
  <c r="BQ2560" i="7"/>
  <c r="BQ2562" i="7"/>
  <c r="BQ2564" i="7"/>
  <c r="BQ2566" i="7"/>
  <c r="BQ2568" i="7"/>
  <c r="BQ2570" i="7"/>
  <c r="BQ2572" i="7"/>
  <c r="BQ2574" i="7"/>
  <c r="BQ2576" i="7"/>
  <c r="BQ2578" i="7"/>
  <c r="BQ2580" i="7"/>
  <c r="BQ2582" i="7"/>
  <c r="BO2582" i="7" s="1"/>
  <c r="BQ2584" i="7"/>
  <c r="BQ2586" i="7"/>
  <c r="BQ2588" i="7"/>
  <c r="BQ2548" i="7"/>
  <c r="BP2607" i="7"/>
  <c r="BP2609" i="7"/>
  <c r="BP2611" i="7"/>
  <c r="BP2613" i="7"/>
  <c r="BP2615" i="7"/>
  <c r="BP2617" i="7"/>
  <c r="BP2619" i="7"/>
  <c r="BP2621" i="7"/>
  <c r="BP2623" i="7"/>
  <c r="BP2625" i="7"/>
  <c r="BP2627" i="7"/>
  <c r="BP2629" i="7"/>
  <c r="BP2631" i="7"/>
  <c r="BP2633" i="7"/>
  <c r="BP2635" i="7"/>
  <c r="BP2637" i="7"/>
  <c r="BP2639" i="7"/>
  <c r="BP2641" i="7"/>
  <c r="BP2643" i="7"/>
  <c r="BP2645" i="7"/>
  <c r="BQ2609" i="7"/>
  <c r="BQ2611" i="7"/>
  <c r="BQ2613" i="7"/>
  <c r="BQ2615" i="7"/>
  <c r="BQ2617" i="7"/>
  <c r="BQ2619" i="7"/>
  <c r="BQ2621" i="7"/>
  <c r="BQ2623" i="7"/>
  <c r="BQ2625" i="7"/>
  <c r="BQ2627" i="7"/>
  <c r="BQ2629" i="7"/>
  <c r="BQ2631" i="7"/>
  <c r="BQ2633" i="7"/>
  <c r="BQ2635" i="7"/>
  <c r="BQ2637" i="7"/>
  <c r="BQ2639" i="7"/>
  <c r="BO2639" i="7" s="1"/>
  <c r="BQ2641" i="7"/>
  <c r="BQ2643" i="7"/>
  <c r="BQ2645" i="7"/>
  <c r="BQ2647" i="7"/>
  <c r="BQ2607" i="7"/>
  <c r="BP2666" i="7"/>
  <c r="BP2668" i="7"/>
  <c r="BP2670" i="7"/>
  <c r="BP2672" i="7"/>
  <c r="BP2674" i="7"/>
  <c r="BP2676" i="7"/>
  <c r="BP2678" i="7"/>
  <c r="BP2680" i="7"/>
  <c r="BP2682" i="7"/>
  <c r="BP2684" i="7"/>
  <c r="BP2686" i="7"/>
  <c r="BP2688" i="7"/>
  <c r="BP2690" i="7"/>
  <c r="BP2692" i="7"/>
  <c r="BP2694" i="7"/>
  <c r="BP2696" i="7"/>
  <c r="BP2698" i="7"/>
  <c r="BP2700" i="7"/>
  <c r="BP2702" i="7"/>
  <c r="BP2704" i="7"/>
  <c r="BQ2668" i="7"/>
  <c r="BQ2670" i="7"/>
  <c r="BQ2672" i="7"/>
  <c r="BQ2674" i="7"/>
  <c r="BQ2676" i="7"/>
  <c r="BQ2678" i="7"/>
  <c r="BQ2680" i="7"/>
  <c r="BQ2682" i="7"/>
  <c r="BQ2684" i="7"/>
  <c r="BQ2686" i="7"/>
  <c r="BQ2688" i="7"/>
  <c r="BQ2690" i="7"/>
  <c r="BQ2692" i="7"/>
  <c r="BQ2694" i="7"/>
  <c r="BQ2696" i="7"/>
  <c r="BO2696" i="7" s="1"/>
  <c r="BQ2698" i="7"/>
  <c r="BQ2700" i="7"/>
  <c r="BQ2702" i="7"/>
  <c r="BQ2704" i="7"/>
  <c r="BQ2706" i="7"/>
  <c r="BQ2666" i="7"/>
  <c r="BP2725" i="7"/>
  <c r="BP2727" i="7"/>
  <c r="BP2729" i="7"/>
  <c r="BP2731" i="7"/>
  <c r="BP2733" i="7"/>
  <c r="BP2735" i="7"/>
  <c r="BP2737" i="7"/>
  <c r="BP2739" i="7"/>
  <c r="BP2741" i="7"/>
  <c r="BP2743" i="7"/>
  <c r="BP2745" i="7"/>
  <c r="BP2747" i="7"/>
  <c r="BP2749" i="7"/>
  <c r="BP2751" i="7"/>
  <c r="BP2753" i="7"/>
  <c r="BP2755" i="7"/>
  <c r="BP2757" i="7"/>
  <c r="BP2759" i="7"/>
  <c r="BP2761" i="7"/>
  <c r="BP2763" i="7"/>
  <c r="BQ2727" i="7"/>
  <c r="BQ2729" i="7"/>
  <c r="BQ2731" i="7"/>
  <c r="BQ2733" i="7"/>
  <c r="BQ2735" i="7"/>
  <c r="BQ2737" i="7"/>
  <c r="BO2737" i="7" s="1"/>
  <c r="BQ2739" i="7"/>
  <c r="BQ2741" i="7"/>
  <c r="BQ2743" i="7"/>
  <c r="BQ2745" i="7"/>
  <c r="BQ2747" i="7"/>
  <c r="BQ2749" i="7"/>
  <c r="BQ2751" i="7"/>
  <c r="BQ2753" i="7"/>
  <c r="BQ2755" i="7"/>
  <c r="BQ2757" i="7"/>
  <c r="BQ2759" i="7"/>
  <c r="BQ2761" i="7"/>
  <c r="BQ2763" i="7"/>
  <c r="BQ2765" i="7"/>
  <c r="BQ2725" i="7"/>
  <c r="BP2784" i="7"/>
  <c r="BP2786" i="7"/>
  <c r="BP2788" i="7"/>
  <c r="BP2790" i="7"/>
  <c r="BP2792" i="7"/>
  <c r="BP2794" i="7"/>
  <c r="BP2796" i="7"/>
  <c r="BP2798" i="7"/>
  <c r="BP2800" i="7"/>
  <c r="BP2802" i="7"/>
  <c r="BP2804" i="7"/>
  <c r="BP2806" i="7"/>
  <c r="BP2808" i="7"/>
  <c r="BP2810" i="7"/>
  <c r="BP2812" i="7"/>
  <c r="BP2814" i="7"/>
  <c r="BP2816" i="7"/>
  <c r="BP2818" i="7"/>
  <c r="BP2820" i="7"/>
  <c r="BP2822" i="7"/>
  <c r="BQ2786" i="7"/>
  <c r="BQ2788" i="7"/>
  <c r="BQ2790" i="7"/>
  <c r="BQ2792" i="7"/>
  <c r="BQ2794" i="7"/>
  <c r="BO2794" i="7" s="1"/>
  <c r="BQ2796" i="7"/>
  <c r="BQ2798" i="7"/>
  <c r="BQ2800" i="7"/>
  <c r="BQ2802" i="7"/>
  <c r="BQ2804" i="7"/>
  <c r="BQ2806" i="7"/>
  <c r="BQ2808" i="7"/>
  <c r="BQ2810" i="7"/>
  <c r="BO2810" i="7" s="1"/>
  <c r="BQ2812" i="7"/>
  <c r="BQ2814" i="7"/>
  <c r="BQ2816" i="7"/>
  <c r="BQ2818" i="7"/>
  <c r="BQ2820" i="7"/>
  <c r="BQ2822" i="7"/>
  <c r="BQ2784" i="7"/>
  <c r="BP2843" i="7"/>
  <c r="BP2845" i="7"/>
  <c r="BP2847" i="7"/>
  <c r="BP2849" i="7"/>
  <c r="BP2851" i="7"/>
  <c r="BP2853" i="7"/>
  <c r="BP2855" i="7"/>
  <c r="BP2857" i="7"/>
  <c r="BP2859" i="7"/>
  <c r="BP2861" i="7"/>
  <c r="BP2863" i="7"/>
  <c r="BP2865" i="7"/>
  <c r="BP2867" i="7"/>
  <c r="BP2869" i="7"/>
  <c r="BP2871" i="7"/>
  <c r="BP2873" i="7"/>
  <c r="BP2875" i="7"/>
  <c r="BP2877" i="7"/>
  <c r="BP2879" i="7"/>
  <c r="BP2881" i="7"/>
  <c r="BQ2845" i="7"/>
  <c r="BQ2847" i="7"/>
  <c r="BQ2849" i="7"/>
  <c r="BQ2851" i="7"/>
  <c r="BQ2853" i="7"/>
  <c r="BO2853" i="7" s="1"/>
  <c r="BQ2855" i="7"/>
  <c r="BQ2857" i="7"/>
  <c r="BQ2859" i="7"/>
  <c r="BQ2861" i="7"/>
  <c r="BQ2863" i="7"/>
  <c r="BQ2865" i="7"/>
  <c r="BQ2867" i="7"/>
  <c r="BQ2869" i="7"/>
  <c r="BQ2871" i="7"/>
  <c r="BQ2873" i="7"/>
  <c r="BQ2875" i="7"/>
  <c r="BQ2877" i="7"/>
  <c r="BQ2879" i="7"/>
  <c r="BQ2881" i="7"/>
  <c r="BQ2883" i="7"/>
  <c r="BQ2843" i="7"/>
  <c r="BO2843" i="7" s="1"/>
  <c r="BP2902" i="7"/>
  <c r="BP2904" i="7"/>
  <c r="BP2906" i="7"/>
  <c r="BP2908" i="7"/>
  <c r="BP2910" i="7"/>
  <c r="BP2912" i="7"/>
  <c r="BP2914" i="7"/>
  <c r="BP2916" i="7"/>
  <c r="BP2918" i="7"/>
  <c r="BP2920" i="7"/>
  <c r="BP2922" i="7"/>
  <c r="BP2924" i="7"/>
  <c r="BP2926" i="7"/>
  <c r="BP2928" i="7"/>
  <c r="BP2930" i="7"/>
  <c r="BP2932" i="7"/>
  <c r="BP2934" i="7"/>
  <c r="BP2936" i="7"/>
  <c r="BP2938" i="7"/>
  <c r="BP2940" i="7"/>
  <c r="BQ2904" i="7"/>
  <c r="BQ2906" i="7"/>
  <c r="BQ2908" i="7"/>
  <c r="BQ2910" i="7"/>
  <c r="BQ2912" i="7"/>
  <c r="BQ2914" i="7"/>
  <c r="BQ2916" i="7"/>
  <c r="BQ2918" i="7"/>
  <c r="BQ2920" i="7"/>
  <c r="BQ2922" i="7"/>
  <c r="BQ2924" i="7"/>
  <c r="BQ2926" i="7"/>
  <c r="BO2926" i="7" s="1"/>
  <c r="BQ2928" i="7"/>
  <c r="BQ2930" i="7"/>
  <c r="BQ2932" i="7"/>
  <c r="BQ2934" i="7"/>
  <c r="BQ2936" i="7"/>
  <c r="BQ2938" i="7"/>
  <c r="BQ2940" i="7"/>
  <c r="BQ2902" i="7"/>
  <c r="BQ1665" i="7"/>
  <c r="BQ1667" i="7"/>
  <c r="BQ1669" i="7"/>
  <c r="BQ1671" i="7"/>
  <c r="BQ1673" i="7"/>
  <c r="BQ1675" i="7"/>
  <c r="BQ1677" i="7"/>
  <c r="BQ1679" i="7"/>
  <c r="BO1679" i="7" s="1"/>
  <c r="BQ1681" i="7"/>
  <c r="BQ1683" i="7"/>
  <c r="BQ1685" i="7"/>
  <c r="BQ1687" i="7"/>
  <c r="BQ1689" i="7"/>
  <c r="BQ1691" i="7"/>
  <c r="BQ1693" i="7"/>
  <c r="BQ1695" i="7"/>
  <c r="BQ1697" i="7"/>
  <c r="BQ1699" i="7"/>
  <c r="BQ1701" i="7"/>
  <c r="BQ1703" i="7"/>
  <c r="BP1722" i="7"/>
  <c r="BP1724" i="7"/>
  <c r="BP1726" i="7"/>
  <c r="BP1728" i="7"/>
  <c r="BP1730" i="7"/>
  <c r="BP1732" i="7"/>
  <c r="BP1734" i="7"/>
  <c r="BP1736" i="7"/>
  <c r="BP1738" i="7"/>
  <c r="BP1740" i="7"/>
  <c r="BP1742" i="7"/>
  <c r="BP1744" i="7"/>
  <c r="BP1746" i="7"/>
  <c r="BP1748" i="7"/>
  <c r="BP1750" i="7"/>
  <c r="BP1752" i="7"/>
  <c r="BP1754" i="7"/>
  <c r="BP1756" i="7"/>
  <c r="BP1758" i="7"/>
  <c r="BP1760" i="7"/>
  <c r="BQ1724" i="7"/>
  <c r="BQ1726" i="7"/>
  <c r="BQ1728" i="7"/>
  <c r="BO1728" i="7" s="1"/>
  <c r="BQ1730" i="7"/>
  <c r="BQ1732" i="7"/>
  <c r="BQ1734" i="7"/>
  <c r="BQ1736" i="7"/>
  <c r="BO1736" i="7" s="1"/>
  <c r="BQ1738" i="7"/>
  <c r="BQ1740" i="7"/>
  <c r="BQ1742" i="7"/>
  <c r="BQ1744" i="7"/>
  <c r="BO1744" i="7" s="1"/>
  <c r="BQ1746" i="7"/>
  <c r="BQ1748" i="7"/>
  <c r="BO1748" i="7" s="1"/>
  <c r="BQ1750" i="7"/>
  <c r="BQ1752" i="7"/>
  <c r="BO1752" i="7" s="1"/>
  <c r="BQ1754" i="7"/>
  <c r="BO1754" i="7" s="1"/>
  <c r="BQ1756" i="7"/>
  <c r="BQ1758" i="7"/>
  <c r="BQ1760" i="7"/>
  <c r="BO1760" i="7" s="1"/>
  <c r="AR1762" i="7"/>
  <c r="AL1762" i="7"/>
  <c r="BQ1722" i="7"/>
  <c r="BQ1762" i="7"/>
  <c r="BP1663" i="7"/>
  <c r="BQ110" i="7"/>
  <c r="BQ133" i="7"/>
  <c r="BQ137" i="7"/>
  <c r="BQ141" i="7"/>
  <c r="BQ145" i="7"/>
  <c r="BQ149" i="7"/>
  <c r="BQ153" i="7"/>
  <c r="BQ157" i="7"/>
  <c r="BQ161" i="7"/>
  <c r="BQ165" i="7"/>
  <c r="BQ129" i="7"/>
  <c r="BQ169" i="7"/>
  <c r="BQ131" i="7"/>
  <c r="BQ135" i="7"/>
  <c r="BQ139" i="7"/>
  <c r="BQ143" i="7"/>
  <c r="BQ147" i="7"/>
  <c r="BQ151" i="7"/>
  <c r="BQ155" i="7"/>
  <c r="BQ159" i="7"/>
  <c r="BQ163" i="7"/>
  <c r="BQ167" i="7"/>
  <c r="BQ190" i="7"/>
  <c r="BQ194" i="7"/>
  <c r="BQ198" i="7"/>
  <c r="BQ202" i="7"/>
  <c r="BQ192" i="7"/>
  <c r="BQ196" i="7"/>
  <c r="BQ200" i="7"/>
  <c r="BQ206" i="7"/>
  <c r="BQ210" i="7"/>
  <c r="BQ214" i="7"/>
  <c r="BQ218" i="7"/>
  <c r="BQ222" i="7"/>
  <c r="BQ226" i="7"/>
  <c r="BQ188" i="7"/>
  <c r="BQ204" i="7"/>
  <c r="BQ208" i="7"/>
  <c r="BQ212" i="7"/>
  <c r="BQ216" i="7"/>
  <c r="BQ220" i="7"/>
  <c r="BQ224" i="7"/>
  <c r="BQ251" i="7"/>
  <c r="BQ255" i="7"/>
  <c r="BQ259" i="7"/>
  <c r="BQ263" i="7"/>
  <c r="BQ267" i="7"/>
  <c r="BQ271" i="7"/>
  <c r="BQ275" i="7"/>
  <c r="BQ279" i="7"/>
  <c r="BQ283" i="7"/>
  <c r="BQ287" i="7"/>
  <c r="BQ249" i="7"/>
  <c r="BQ253" i="7"/>
  <c r="BQ257" i="7"/>
  <c r="BQ261" i="7"/>
  <c r="BQ265" i="7"/>
  <c r="BQ269" i="7"/>
  <c r="BQ273" i="7"/>
  <c r="BQ277" i="7"/>
  <c r="BQ281" i="7"/>
  <c r="BQ285" i="7"/>
  <c r="BQ247" i="7"/>
  <c r="BQ328" i="7"/>
  <c r="BQ332" i="7"/>
  <c r="BQ336" i="7"/>
  <c r="BQ340" i="7"/>
  <c r="BQ344" i="7"/>
  <c r="BQ308" i="7"/>
  <c r="BQ312" i="7"/>
  <c r="BQ316" i="7"/>
  <c r="BQ320" i="7"/>
  <c r="BQ324" i="7"/>
  <c r="BQ306" i="7"/>
  <c r="BQ330" i="7"/>
  <c r="BQ334" i="7"/>
  <c r="BQ338" i="7"/>
  <c r="BQ342" i="7"/>
  <c r="BQ346" i="7"/>
  <c r="BQ310" i="7"/>
  <c r="BQ314" i="7"/>
  <c r="BQ318" i="7"/>
  <c r="BQ322" i="7"/>
  <c r="BQ326" i="7"/>
  <c r="BQ379" i="7"/>
  <c r="BQ383" i="7"/>
  <c r="BQ387" i="7"/>
  <c r="BQ391" i="7"/>
  <c r="BQ395" i="7"/>
  <c r="BQ399" i="7"/>
  <c r="BQ403" i="7"/>
  <c r="BQ369" i="7"/>
  <c r="BQ373" i="7"/>
  <c r="BQ367" i="7"/>
  <c r="BQ377" i="7"/>
  <c r="BQ381" i="7"/>
  <c r="BQ385" i="7"/>
  <c r="BQ389" i="7"/>
  <c r="BQ393" i="7"/>
  <c r="BQ397" i="7"/>
  <c r="BQ401" i="7"/>
  <c r="BQ405" i="7"/>
  <c r="BQ371" i="7"/>
  <c r="BQ375" i="7"/>
  <c r="BQ365" i="7"/>
  <c r="BQ430" i="7"/>
  <c r="BQ434" i="7"/>
  <c r="BQ438" i="7"/>
  <c r="BQ442" i="7"/>
  <c r="BQ446" i="7"/>
  <c r="BQ450" i="7"/>
  <c r="BQ454" i="7"/>
  <c r="BQ458" i="7"/>
  <c r="BQ462" i="7"/>
  <c r="BQ426" i="7"/>
  <c r="BQ424" i="7"/>
  <c r="BQ432" i="7"/>
  <c r="BQ436" i="7"/>
  <c r="BQ440" i="7"/>
  <c r="BQ444" i="7"/>
  <c r="BQ448" i="7"/>
  <c r="BQ452" i="7"/>
  <c r="BQ456" i="7"/>
  <c r="BQ460" i="7"/>
  <c r="BQ428" i="7"/>
  <c r="BQ487" i="7"/>
  <c r="BQ491" i="7"/>
  <c r="BQ495" i="7"/>
  <c r="BQ499" i="7"/>
  <c r="BQ503" i="7"/>
  <c r="BQ507" i="7"/>
  <c r="BQ511" i="7"/>
  <c r="BQ515" i="7"/>
  <c r="BQ519" i="7"/>
  <c r="BQ485" i="7"/>
  <c r="BQ489" i="7"/>
  <c r="BQ493" i="7"/>
  <c r="BQ497" i="7"/>
  <c r="BQ501" i="7"/>
  <c r="BQ505" i="7"/>
  <c r="BQ509" i="7"/>
  <c r="BQ513" i="7"/>
  <c r="BQ517" i="7"/>
  <c r="BQ521" i="7"/>
  <c r="BQ483" i="7"/>
  <c r="BQ570" i="7"/>
  <c r="BQ574" i="7"/>
  <c r="BQ578" i="7"/>
  <c r="BQ582" i="7"/>
  <c r="BQ546" i="7"/>
  <c r="BQ550" i="7"/>
  <c r="BQ554" i="7"/>
  <c r="BO554" i="7" s="1"/>
  <c r="BQ558" i="7"/>
  <c r="BQ562" i="7"/>
  <c r="BQ566" i="7"/>
  <c r="BQ542" i="7"/>
  <c r="BQ572" i="7"/>
  <c r="BQ576" i="7"/>
  <c r="BQ580" i="7"/>
  <c r="BQ544" i="7"/>
  <c r="BO544" i="7" s="1"/>
  <c r="BQ548" i="7"/>
  <c r="BQ552" i="7"/>
  <c r="BQ556" i="7"/>
  <c r="BQ560" i="7"/>
  <c r="BQ564" i="7"/>
  <c r="BQ568" i="7"/>
  <c r="BQ633" i="7"/>
  <c r="BQ637" i="7"/>
  <c r="BO637" i="7" s="1"/>
  <c r="BQ605" i="7"/>
  <c r="BQ609" i="7"/>
  <c r="BQ613" i="7"/>
  <c r="BQ617" i="7"/>
  <c r="BQ621" i="7"/>
  <c r="BQ625" i="7"/>
  <c r="BQ629" i="7"/>
  <c r="BQ631" i="7"/>
  <c r="BO631" i="7" s="1"/>
  <c r="BQ635" i="7"/>
  <c r="BQ639" i="7"/>
  <c r="BQ603" i="7"/>
  <c r="BQ607" i="7"/>
  <c r="BQ611" i="7"/>
  <c r="BQ615" i="7"/>
  <c r="BQ619" i="7"/>
  <c r="BQ623" i="7"/>
  <c r="BQ627" i="7"/>
  <c r="BQ601" i="7"/>
  <c r="BQ662" i="7"/>
  <c r="BQ666" i="7"/>
  <c r="BQ670" i="7"/>
  <c r="BQ674" i="7"/>
  <c r="BQ678" i="7"/>
  <c r="BO678" i="7" s="1"/>
  <c r="BQ682" i="7"/>
  <c r="BO682" i="7" s="1"/>
  <c r="BQ686" i="7"/>
  <c r="BQ690" i="7"/>
  <c r="BQ694" i="7"/>
  <c r="BQ698" i="7"/>
  <c r="BQ660" i="7"/>
  <c r="BQ664" i="7"/>
  <c r="BQ668" i="7"/>
  <c r="BO668" i="7" s="1"/>
  <c r="BQ672" i="7"/>
  <c r="BO672" i="7" s="1"/>
  <c r="BQ676" i="7"/>
  <c r="BQ680" i="7"/>
  <c r="BQ684" i="7"/>
  <c r="BQ688" i="7"/>
  <c r="BQ692" i="7"/>
  <c r="BQ696" i="7"/>
  <c r="BQ700" i="7"/>
  <c r="BQ729" i="7"/>
  <c r="BQ733" i="7"/>
  <c r="BQ737" i="7"/>
  <c r="BQ741" i="7"/>
  <c r="BQ745" i="7"/>
  <c r="BQ749" i="7"/>
  <c r="BQ753" i="7"/>
  <c r="BQ757" i="7"/>
  <c r="BO757" i="7" s="1"/>
  <c r="BQ721" i="7"/>
  <c r="BQ725" i="7"/>
  <c r="BQ727" i="7"/>
  <c r="BQ731" i="7"/>
  <c r="BQ735" i="7"/>
  <c r="BQ739" i="7"/>
  <c r="BQ743" i="7"/>
  <c r="BQ747" i="7"/>
  <c r="BQ751" i="7"/>
  <c r="BQ755" i="7"/>
  <c r="BQ759" i="7"/>
  <c r="BQ723" i="7"/>
  <c r="BQ719" i="7"/>
  <c r="BQ780" i="7"/>
  <c r="BQ784" i="7"/>
  <c r="BQ788" i="7"/>
  <c r="BO788" i="7" s="1"/>
  <c r="BQ792" i="7"/>
  <c r="BQ796" i="7"/>
  <c r="BQ800" i="7"/>
  <c r="BQ804" i="7"/>
  <c r="BQ808" i="7"/>
  <c r="BQ812" i="7"/>
  <c r="BQ816" i="7"/>
  <c r="BQ778" i="7"/>
  <c r="BQ782" i="7"/>
  <c r="BQ786" i="7"/>
  <c r="BQ790" i="7"/>
  <c r="BQ794" i="7"/>
  <c r="BQ798" i="7"/>
  <c r="BQ802" i="7"/>
  <c r="BQ806" i="7"/>
  <c r="BQ810" i="7"/>
  <c r="BQ814" i="7"/>
  <c r="BQ841" i="7"/>
  <c r="BQ845" i="7"/>
  <c r="BQ849" i="7"/>
  <c r="BQ853" i="7"/>
  <c r="BQ857" i="7"/>
  <c r="BQ861" i="7"/>
  <c r="BQ865" i="7"/>
  <c r="BQ869" i="7"/>
  <c r="BQ873" i="7"/>
  <c r="BQ877" i="7"/>
  <c r="BQ839" i="7"/>
  <c r="BQ843" i="7"/>
  <c r="BQ847" i="7"/>
  <c r="BQ851" i="7"/>
  <c r="BQ855" i="7"/>
  <c r="BO855" i="7" s="1"/>
  <c r="BQ859" i="7"/>
  <c r="BQ863" i="7"/>
  <c r="BQ867" i="7"/>
  <c r="BQ871" i="7"/>
  <c r="BQ875" i="7"/>
  <c r="BQ837" i="7"/>
  <c r="BQ898" i="7"/>
  <c r="BQ902" i="7"/>
  <c r="BQ906" i="7"/>
  <c r="BO906" i="7" s="1"/>
  <c r="BQ910" i="7"/>
  <c r="BQ914" i="7"/>
  <c r="BQ918" i="7"/>
  <c r="BQ922" i="7"/>
  <c r="BQ926" i="7"/>
  <c r="BQ930" i="7"/>
  <c r="BQ934" i="7"/>
  <c r="BQ896" i="7"/>
  <c r="BO896" i="7" s="1"/>
  <c r="BQ900" i="7"/>
  <c r="BQ904" i="7"/>
  <c r="BQ908" i="7"/>
  <c r="BQ912" i="7"/>
  <c r="BQ916" i="7"/>
  <c r="BQ920" i="7"/>
  <c r="BQ924" i="7"/>
  <c r="BO924" i="7" s="1"/>
  <c r="BQ928" i="7"/>
  <c r="BO928" i="7" s="1"/>
  <c r="BQ932" i="7"/>
  <c r="BQ989" i="7"/>
  <c r="BQ993" i="7"/>
  <c r="BQ957" i="7"/>
  <c r="BQ961" i="7"/>
  <c r="BQ965" i="7"/>
  <c r="BQ969" i="7"/>
  <c r="BO969" i="7" s="1"/>
  <c r="BQ973" i="7"/>
  <c r="BO973" i="7" s="1"/>
  <c r="BQ977" i="7"/>
  <c r="BQ981" i="7"/>
  <c r="BQ985" i="7"/>
  <c r="BQ987" i="7"/>
  <c r="BQ991" i="7"/>
  <c r="BQ995" i="7"/>
  <c r="BQ959" i="7"/>
  <c r="BO959" i="7" s="1"/>
  <c r="BQ963" i="7"/>
  <c r="BQ967" i="7"/>
  <c r="BQ971" i="7"/>
  <c r="BQ975" i="7"/>
  <c r="BQ979" i="7"/>
  <c r="BQ983" i="7"/>
  <c r="BQ955" i="7"/>
  <c r="BQ1016" i="7"/>
  <c r="BQ1020" i="7"/>
  <c r="BQ1024" i="7"/>
  <c r="BQ1028" i="7"/>
  <c r="BQ1032" i="7"/>
  <c r="BQ1036" i="7"/>
  <c r="BQ1040" i="7"/>
  <c r="BQ1044" i="7"/>
  <c r="BQ1048" i="7"/>
  <c r="BQ1052" i="7"/>
  <c r="BQ1014" i="7"/>
  <c r="BQ1018" i="7"/>
  <c r="BQ1022" i="7"/>
  <c r="BQ1026" i="7"/>
  <c r="BQ1030" i="7"/>
  <c r="BQ1034" i="7"/>
  <c r="BQ1038" i="7"/>
  <c r="BO1038" i="7" s="1"/>
  <c r="BQ1042" i="7"/>
  <c r="BO1042" i="7" s="1"/>
  <c r="BQ1046" i="7"/>
  <c r="BQ1050" i="7"/>
  <c r="BQ1054" i="7"/>
  <c r="BQ1077" i="7"/>
  <c r="BQ1081" i="7"/>
  <c r="BQ1085" i="7"/>
  <c r="BQ1089" i="7"/>
  <c r="BO1089" i="7" s="1"/>
  <c r="BQ1093" i="7"/>
  <c r="BQ1097" i="7"/>
  <c r="BQ1101" i="7"/>
  <c r="BQ1105" i="7"/>
  <c r="BQ1109" i="7"/>
  <c r="BQ1075" i="7"/>
  <c r="BQ1079" i="7"/>
  <c r="BQ1083" i="7"/>
  <c r="BO1083" i="7" s="1"/>
  <c r="BQ1087" i="7"/>
  <c r="BO1087" i="7" s="1"/>
  <c r="BQ1091" i="7"/>
  <c r="BQ1095" i="7"/>
  <c r="BQ1099" i="7"/>
  <c r="BQ1103" i="7"/>
  <c r="BQ1107" i="7"/>
  <c r="BQ1111" i="7"/>
  <c r="BQ1073" i="7"/>
  <c r="BO1073" i="7" s="1"/>
  <c r="BQ1134" i="7"/>
  <c r="BQ1138" i="7"/>
  <c r="BQ1142" i="7"/>
  <c r="BQ1146" i="7"/>
  <c r="BQ1150" i="7"/>
  <c r="BQ1154" i="7"/>
  <c r="BQ1158" i="7"/>
  <c r="BQ1162" i="7"/>
  <c r="BO1162" i="7" s="1"/>
  <c r="BQ1166" i="7"/>
  <c r="BQ1170" i="7"/>
  <c r="BQ1132" i="7"/>
  <c r="BQ1136" i="7"/>
  <c r="BQ1140" i="7"/>
  <c r="BQ1144" i="7"/>
  <c r="BQ1148" i="7"/>
  <c r="BQ1152" i="7"/>
  <c r="BQ1156" i="7"/>
  <c r="BQ1160" i="7"/>
  <c r="BQ1164" i="7"/>
  <c r="BQ1168" i="7"/>
  <c r="BQ1172" i="7"/>
  <c r="BQ1195" i="7"/>
  <c r="BQ1199" i="7"/>
  <c r="BQ1203" i="7"/>
  <c r="BO1203" i="7" s="1"/>
  <c r="BQ1207" i="7"/>
  <c r="BQ1211" i="7"/>
  <c r="BQ1215" i="7"/>
  <c r="BQ1219" i="7"/>
  <c r="BQ1223" i="7"/>
  <c r="BQ1227" i="7"/>
  <c r="BQ1193" i="7"/>
  <c r="BQ1197" i="7"/>
  <c r="BO1197" i="7" s="1"/>
  <c r="BQ1201" i="7"/>
  <c r="BQ1205" i="7"/>
  <c r="BQ1209" i="7"/>
  <c r="BQ1213" i="7"/>
  <c r="BQ1217" i="7"/>
  <c r="BQ1221" i="7"/>
  <c r="BQ1225" i="7"/>
  <c r="BQ1229" i="7"/>
  <c r="BQ1191" i="7"/>
  <c r="BO1191" i="7" s="1"/>
  <c r="BQ1252" i="7"/>
  <c r="BQ1256" i="7"/>
  <c r="BQ1260" i="7"/>
  <c r="BQ1264" i="7"/>
  <c r="BQ1268" i="7"/>
  <c r="BQ1272" i="7"/>
  <c r="BQ1276" i="7"/>
  <c r="BO1276" i="7" s="1"/>
  <c r="BQ1280" i="7"/>
  <c r="BO1280" i="7" s="1"/>
  <c r="BQ1284" i="7"/>
  <c r="BQ1288" i="7"/>
  <c r="BQ1250" i="7"/>
  <c r="BQ1254" i="7"/>
  <c r="BQ1258" i="7"/>
  <c r="BQ1262" i="7"/>
  <c r="BQ1266" i="7"/>
  <c r="BO1266" i="7" s="1"/>
  <c r="BQ1270" i="7"/>
  <c r="BQ1274" i="7"/>
  <c r="BQ1278" i="7"/>
  <c r="BQ1282" i="7"/>
  <c r="BQ1286" i="7"/>
  <c r="BQ1290" i="7"/>
  <c r="BQ1313" i="7"/>
  <c r="BQ1317" i="7"/>
  <c r="BO1317" i="7" s="1"/>
  <c r="BQ1321" i="7"/>
  <c r="BO1321" i="7" s="1"/>
  <c r="BQ1325" i="7"/>
  <c r="BQ1329" i="7"/>
  <c r="BQ1333" i="7"/>
  <c r="BQ1337" i="7"/>
  <c r="BQ1341" i="7"/>
  <c r="BQ1345" i="7"/>
  <c r="BQ1349" i="7"/>
  <c r="BQ1311" i="7"/>
  <c r="BO1311" i="7" s="1"/>
  <c r="BQ1315" i="7"/>
  <c r="BQ1319" i="7"/>
  <c r="BQ1323" i="7"/>
  <c r="BQ1327" i="7"/>
  <c r="BQ1331" i="7"/>
  <c r="BQ1335" i="7"/>
  <c r="BQ1339" i="7"/>
  <c r="BO1339" i="7" s="1"/>
  <c r="BQ1343" i="7"/>
  <c r="BO1343" i="7" s="1"/>
  <c r="BQ1347" i="7"/>
  <c r="BQ1309" i="7"/>
  <c r="BQ1386" i="7"/>
  <c r="BQ1390" i="7"/>
  <c r="BQ1394" i="7"/>
  <c r="BQ1398" i="7"/>
  <c r="BQ1402" i="7"/>
  <c r="BO1402" i="7" s="1"/>
  <c r="BQ1406" i="7"/>
  <c r="BO1406" i="7" s="1"/>
  <c r="BQ1370" i="7"/>
  <c r="BQ1374" i="7"/>
  <c r="BQ1378" i="7"/>
  <c r="BQ1382" i="7"/>
  <c r="BQ1368" i="7"/>
  <c r="BQ1388" i="7"/>
  <c r="BQ1392" i="7"/>
  <c r="BO1392" i="7" s="1"/>
  <c r="BQ1396" i="7"/>
  <c r="BO1396" i="7" s="1"/>
  <c r="BQ1400" i="7"/>
  <c r="BQ1404" i="7"/>
  <c r="BQ1372" i="7"/>
  <c r="BQ1376" i="7"/>
  <c r="BQ1380" i="7"/>
  <c r="BQ1384" i="7"/>
  <c r="BQ1431" i="7"/>
  <c r="BO1431" i="7" s="1"/>
  <c r="BQ1435" i="7"/>
  <c r="BO1435" i="7" s="1"/>
  <c r="BQ1439" i="7"/>
  <c r="BQ1443" i="7"/>
  <c r="BQ1447" i="7"/>
  <c r="BQ1451" i="7"/>
  <c r="BQ1455" i="7"/>
  <c r="BQ1459" i="7"/>
  <c r="BQ1463" i="7"/>
  <c r="BO1463" i="7" s="1"/>
  <c r="BQ1467" i="7"/>
  <c r="BQ1429" i="7"/>
  <c r="BQ1433" i="7"/>
  <c r="BQ1437" i="7"/>
  <c r="BQ1441" i="7"/>
  <c r="BQ1445" i="7"/>
  <c r="BQ1449" i="7"/>
  <c r="BQ1453" i="7"/>
  <c r="BQ1457" i="7"/>
  <c r="BO1457" i="7" s="1"/>
  <c r="BQ1461" i="7"/>
  <c r="BQ1465" i="7"/>
  <c r="BQ1427" i="7"/>
  <c r="BQ1514" i="7"/>
  <c r="BQ1518" i="7"/>
  <c r="BQ1522" i="7"/>
  <c r="BQ1526" i="7"/>
  <c r="BQ1490" i="7"/>
  <c r="BO1490" i="7" s="1"/>
  <c r="BQ1494" i="7"/>
  <c r="BQ1498" i="7"/>
  <c r="BQ1502" i="7"/>
  <c r="BQ1506" i="7"/>
  <c r="BQ1510" i="7"/>
  <c r="BQ1486" i="7"/>
  <c r="BQ1516" i="7"/>
  <c r="BQ1520" i="7"/>
  <c r="BO1520" i="7" s="1"/>
  <c r="BQ1524" i="7"/>
  <c r="BQ1488" i="7"/>
  <c r="BQ1492" i="7"/>
  <c r="BQ1496" i="7"/>
  <c r="BQ1500" i="7"/>
  <c r="BQ1504" i="7"/>
  <c r="BQ1508" i="7"/>
  <c r="BO1508" i="7" s="1"/>
  <c r="BQ1512" i="7"/>
  <c r="BO1512" i="7" s="1"/>
  <c r="BQ1565" i="7"/>
  <c r="BQ1569" i="7"/>
  <c r="BQ1573" i="7"/>
  <c r="BQ1577" i="7"/>
  <c r="BQ1581" i="7"/>
  <c r="BQ1585" i="7"/>
  <c r="BQ1549" i="7"/>
  <c r="BO1549" i="7" s="1"/>
  <c r="BQ1553" i="7"/>
  <c r="BO1553" i="7" s="1"/>
  <c r="BQ1557" i="7"/>
  <c r="BQ1561" i="7"/>
  <c r="BQ1563" i="7"/>
  <c r="BQ1567" i="7"/>
  <c r="BQ1571" i="7"/>
  <c r="BQ1575" i="7"/>
  <c r="BQ1579" i="7"/>
  <c r="BQ1583" i="7"/>
  <c r="BO1583" i="7" s="1"/>
  <c r="BQ1547" i="7"/>
  <c r="BQ1551" i="7"/>
  <c r="BQ1555" i="7"/>
  <c r="BQ1559" i="7"/>
  <c r="BQ1545" i="7"/>
  <c r="BQ1606" i="7"/>
  <c r="BQ1610" i="7"/>
  <c r="BQ1614" i="7"/>
  <c r="BQ1618" i="7"/>
  <c r="BQ1622" i="7"/>
  <c r="BQ1626" i="7"/>
  <c r="BQ1630" i="7"/>
  <c r="BQ1634" i="7"/>
  <c r="BQ1638" i="7"/>
  <c r="BQ1642" i="7"/>
  <c r="BQ1604" i="7"/>
  <c r="BO1604" i="7" s="1"/>
  <c r="BQ1608" i="7"/>
  <c r="BQ1612" i="7"/>
  <c r="BQ1616" i="7"/>
  <c r="BQ1620" i="7"/>
  <c r="BQ1624" i="7"/>
  <c r="BQ1628" i="7"/>
  <c r="BQ1632" i="7"/>
  <c r="BO1632" i="7" s="1"/>
  <c r="BQ1636" i="7"/>
  <c r="BO1636" i="7" s="1"/>
  <c r="BQ1640" i="7"/>
  <c r="BQ1644" i="7"/>
  <c r="BP188" i="7"/>
  <c r="BP190" i="7"/>
  <c r="BP192" i="7"/>
  <c r="BP194" i="7"/>
  <c r="BP196" i="7"/>
  <c r="BP198" i="7"/>
  <c r="BP200" i="7"/>
  <c r="BP202" i="7"/>
  <c r="BP204" i="7"/>
  <c r="BP206" i="7"/>
  <c r="BP208" i="7"/>
  <c r="BP210" i="7"/>
  <c r="BP212" i="7"/>
  <c r="BP214" i="7"/>
  <c r="BP216" i="7"/>
  <c r="BP218" i="7"/>
  <c r="BP220" i="7"/>
  <c r="BP222" i="7"/>
  <c r="BP224" i="7"/>
  <c r="BP226" i="7"/>
  <c r="BP247" i="7"/>
  <c r="BP249" i="7"/>
  <c r="BP251" i="7"/>
  <c r="BP253" i="7"/>
  <c r="BP255" i="7"/>
  <c r="BP257" i="7"/>
  <c r="BP259" i="7"/>
  <c r="BP261" i="7"/>
  <c r="BP263" i="7"/>
  <c r="BP265" i="7"/>
  <c r="BP267" i="7"/>
  <c r="BP269" i="7"/>
  <c r="BP271" i="7"/>
  <c r="BP273" i="7"/>
  <c r="BP275" i="7"/>
  <c r="BP277" i="7"/>
  <c r="BP279" i="7"/>
  <c r="BP281" i="7"/>
  <c r="BP283" i="7"/>
  <c r="BP285" i="7"/>
  <c r="BP306" i="7"/>
  <c r="BP328" i="7"/>
  <c r="BP330" i="7"/>
  <c r="BP332" i="7"/>
  <c r="BP334" i="7"/>
  <c r="BP336" i="7"/>
  <c r="BP338" i="7"/>
  <c r="BP340" i="7"/>
  <c r="BP342" i="7"/>
  <c r="BP344" i="7"/>
  <c r="BP308" i="7"/>
  <c r="BP310" i="7"/>
  <c r="BP312" i="7"/>
  <c r="BP314" i="7"/>
  <c r="BP316" i="7"/>
  <c r="BP318" i="7"/>
  <c r="BP320" i="7"/>
  <c r="BP322" i="7"/>
  <c r="BP324" i="7"/>
  <c r="BP326" i="7"/>
  <c r="BP365" i="7"/>
  <c r="BP377" i="7"/>
  <c r="BP379" i="7"/>
  <c r="BP381" i="7"/>
  <c r="BP383" i="7"/>
  <c r="BP385" i="7"/>
  <c r="BP387" i="7"/>
  <c r="BP389" i="7"/>
  <c r="BP391" i="7"/>
  <c r="BP393" i="7"/>
  <c r="BP395" i="7"/>
  <c r="BP397" i="7"/>
  <c r="BP399" i="7"/>
  <c r="BP401" i="7"/>
  <c r="BP403" i="7"/>
  <c r="BP369" i="7"/>
  <c r="BP371" i="7"/>
  <c r="BP373" i="7"/>
  <c r="BP375" i="7"/>
  <c r="BP367" i="7"/>
  <c r="BP424" i="7"/>
  <c r="BP430" i="7"/>
  <c r="BP432" i="7"/>
  <c r="BP434" i="7"/>
  <c r="BP436" i="7"/>
  <c r="BP438" i="7"/>
  <c r="BP440" i="7"/>
  <c r="BP442" i="7"/>
  <c r="BP444" i="7"/>
  <c r="BP446" i="7"/>
  <c r="BP448" i="7"/>
  <c r="BP450" i="7"/>
  <c r="BP452" i="7"/>
  <c r="BP454" i="7"/>
  <c r="BP456" i="7"/>
  <c r="BP458" i="7"/>
  <c r="BP460" i="7"/>
  <c r="BP462" i="7"/>
  <c r="BP426" i="7"/>
  <c r="BP428" i="7"/>
  <c r="BP483" i="7"/>
  <c r="BP485" i="7"/>
  <c r="BP487" i="7"/>
  <c r="BP489" i="7"/>
  <c r="BP491" i="7"/>
  <c r="BP493" i="7"/>
  <c r="BP495" i="7"/>
  <c r="BP497" i="7"/>
  <c r="BP499" i="7"/>
  <c r="BP501" i="7"/>
  <c r="BP503" i="7"/>
  <c r="BP505" i="7"/>
  <c r="BP507" i="7"/>
  <c r="BP509" i="7"/>
  <c r="BP511" i="7"/>
  <c r="BP513" i="7"/>
  <c r="BP515" i="7"/>
  <c r="BP517" i="7"/>
  <c r="BP519" i="7"/>
  <c r="BP521" i="7"/>
  <c r="BP542" i="7"/>
  <c r="BP570" i="7"/>
  <c r="BP572" i="7"/>
  <c r="BP574" i="7"/>
  <c r="BP576" i="7"/>
  <c r="BP578" i="7"/>
  <c r="BP580" i="7"/>
  <c r="BP544" i="7"/>
  <c r="BP546" i="7"/>
  <c r="BP548" i="7"/>
  <c r="BP550" i="7"/>
  <c r="BP552" i="7"/>
  <c r="BP554" i="7"/>
  <c r="BP556" i="7"/>
  <c r="BP558" i="7"/>
  <c r="BP560" i="7"/>
  <c r="BP562" i="7"/>
  <c r="BP564" i="7"/>
  <c r="BP566" i="7"/>
  <c r="BP568" i="7"/>
  <c r="BP601" i="7"/>
  <c r="BP631" i="7"/>
  <c r="BP633" i="7"/>
  <c r="BP635" i="7"/>
  <c r="BP637" i="7"/>
  <c r="BP639" i="7"/>
  <c r="BP603" i="7"/>
  <c r="BP605" i="7"/>
  <c r="BP607" i="7"/>
  <c r="BP609" i="7"/>
  <c r="BP611" i="7"/>
  <c r="BP613" i="7"/>
  <c r="BP615" i="7"/>
  <c r="BP617" i="7"/>
  <c r="BP619" i="7"/>
  <c r="BP621" i="7"/>
  <c r="BP623" i="7"/>
  <c r="BP625" i="7"/>
  <c r="BP627" i="7"/>
  <c r="BP629" i="7"/>
  <c r="BP660" i="7"/>
  <c r="BP662" i="7"/>
  <c r="BP664" i="7"/>
  <c r="BP666" i="7"/>
  <c r="BP668" i="7"/>
  <c r="BP670" i="7"/>
  <c r="BP672" i="7"/>
  <c r="BP674" i="7"/>
  <c r="BP676" i="7"/>
  <c r="BP678" i="7"/>
  <c r="BP680" i="7"/>
  <c r="BP682" i="7"/>
  <c r="BP684" i="7"/>
  <c r="BP686" i="7"/>
  <c r="BP688" i="7"/>
  <c r="BP690" i="7"/>
  <c r="BP692" i="7"/>
  <c r="BP694" i="7"/>
  <c r="BP696" i="7"/>
  <c r="BP698" i="7"/>
  <c r="BP719" i="7"/>
  <c r="BP727" i="7"/>
  <c r="BP729" i="7"/>
  <c r="BP731" i="7"/>
  <c r="BP733" i="7"/>
  <c r="BP735" i="7"/>
  <c r="BP737" i="7"/>
  <c r="BP739" i="7"/>
  <c r="BP741" i="7"/>
  <c r="BP743" i="7"/>
  <c r="BP745" i="7"/>
  <c r="BP747" i="7"/>
  <c r="BP749" i="7"/>
  <c r="BP751" i="7"/>
  <c r="BP753" i="7"/>
  <c r="BP755" i="7"/>
  <c r="BP757" i="7"/>
  <c r="BP721" i="7"/>
  <c r="BP723" i="7"/>
  <c r="BP725" i="7"/>
  <c r="BP778" i="7"/>
  <c r="BP780" i="7"/>
  <c r="BP782" i="7"/>
  <c r="BP784" i="7"/>
  <c r="BP786" i="7"/>
  <c r="BP788" i="7"/>
  <c r="BP790" i="7"/>
  <c r="BP792" i="7"/>
  <c r="BP794" i="7"/>
  <c r="BP796" i="7"/>
  <c r="BP798" i="7"/>
  <c r="BP800" i="7"/>
  <c r="BP802" i="7"/>
  <c r="BP804" i="7"/>
  <c r="BP806" i="7"/>
  <c r="BP808" i="7"/>
  <c r="BP810" i="7"/>
  <c r="BP812" i="7"/>
  <c r="BP814" i="7"/>
  <c r="BP816" i="7"/>
  <c r="BP837" i="7"/>
  <c r="BP839" i="7"/>
  <c r="BP841" i="7"/>
  <c r="BP843" i="7"/>
  <c r="BP845" i="7"/>
  <c r="BP847" i="7"/>
  <c r="BP849" i="7"/>
  <c r="BP851" i="7"/>
  <c r="BP853" i="7"/>
  <c r="BP855" i="7"/>
  <c r="BP857" i="7"/>
  <c r="BP859" i="7"/>
  <c r="BP861" i="7"/>
  <c r="BP863" i="7"/>
  <c r="BP865" i="7"/>
  <c r="BP867" i="7"/>
  <c r="BP869" i="7"/>
  <c r="BP871" i="7"/>
  <c r="BP873" i="7"/>
  <c r="BP875" i="7"/>
  <c r="BP896" i="7"/>
  <c r="BP898" i="7"/>
  <c r="BP900" i="7"/>
  <c r="BP902" i="7"/>
  <c r="BP904" i="7"/>
  <c r="BP906" i="7"/>
  <c r="BP908" i="7"/>
  <c r="BP910" i="7"/>
  <c r="BP912" i="7"/>
  <c r="BP914" i="7"/>
  <c r="BP916" i="7"/>
  <c r="BP918" i="7"/>
  <c r="BP920" i="7"/>
  <c r="BP922" i="7"/>
  <c r="BP924" i="7"/>
  <c r="BP926" i="7"/>
  <c r="BP928" i="7"/>
  <c r="BP930" i="7"/>
  <c r="BP932" i="7"/>
  <c r="BP934" i="7"/>
  <c r="BP955" i="7"/>
  <c r="BP987" i="7"/>
  <c r="BP989" i="7"/>
  <c r="BP991" i="7"/>
  <c r="BP993" i="7"/>
  <c r="BP957" i="7"/>
  <c r="BP959" i="7"/>
  <c r="BP961" i="7"/>
  <c r="BP963" i="7"/>
  <c r="BP965" i="7"/>
  <c r="BP967" i="7"/>
  <c r="BP969" i="7"/>
  <c r="BP971" i="7"/>
  <c r="BP973" i="7"/>
  <c r="BP975" i="7"/>
  <c r="BP977" i="7"/>
  <c r="BP979" i="7"/>
  <c r="BP981" i="7"/>
  <c r="BP983" i="7"/>
  <c r="BP985" i="7"/>
  <c r="BP1014" i="7"/>
  <c r="BP1016" i="7"/>
  <c r="BP1018" i="7"/>
  <c r="BP1020" i="7"/>
  <c r="BP1022" i="7"/>
  <c r="BP1024" i="7"/>
  <c r="BP1026" i="7"/>
  <c r="BP1028" i="7"/>
  <c r="BP1030" i="7"/>
  <c r="BP1032" i="7"/>
  <c r="BP1034" i="7"/>
  <c r="BP1036" i="7"/>
  <c r="BP1038" i="7"/>
  <c r="BP1040" i="7"/>
  <c r="BP1042" i="7"/>
  <c r="BP1044" i="7"/>
  <c r="BP1046" i="7"/>
  <c r="BP1048" i="7"/>
  <c r="BP1050" i="7"/>
  <c r="BP1052" i="7"/>
  <c r="BP1073" i="7"/>
  <c r="BP1075" i="7"/>
  <c r="BP1077" i="7"/>
  <c r="BP1079" i="7"/>
  <c r="BP1081" i="7"/>
  <c r="BP1083" i="7"/>
  <c r="BP1085" i="7"/>
  <c r="BP1087" i="7"/>
  <c r="BP1089" i="7"/>
  <c r="BP1091" i="7"/>
  <c r="BP1093" i="7"/>
  <c r="BP1095" i="7"/>
  <c r="BP1097" i="7"/>
  <c r="BP1099" i="7"/>
  <c r="BP1101" i="7"/>
  <c r="BP1103" i="7"/>
  <c r="BP1105" i="7"/>
  <c r="BP1107" i="7"/>
  <c r="BP1109" i="7"/>
  <c r="BP1111" i="7"/>
  <c r="BP1132" i="7"/>
  <c r="BP1134" i="7"/>
  <c r="BP1136" i="7"/>
  <c r="BP1138" i="7"/>
  <c r="BP1140" i="7"/>
  <c r="BP1142" i="7"/>
  <c r="BP1144" i="7"/>
  <c r="BP1146" i="7"/>
  <c r="BP1148" i="7"/>
  <c r="BP1150" i="7"/>
  <c r="BP1152" i="7"/>
  <c r="BP1154" i="7"/>
  <c r="BP1156" i="7"/>
  <c r="BP1158" i="7"/>
  <c r="BP1160" i="7"/>
  <c r="BP1162" i="7"/>
  <c r="BP1164" i="7"/>
  <c r="BP1166" i="7"/>
  <c r="BP1168" i="7"/>
  <c r="BP1170" i="7"/>
  <c r="BP1191" i="7"/>
  <c r="BP1193" i="7"/>
  <c r="BP1195" i="7"/>
  <c r="BP1197" i="7"/>
  <c r="BP1199" i="7"/>
  <c r="BP1201" i="7"/>
  <c r="BP1203" i="7"/>
  <c r="BP1205" i="7"/>
  <c r="BP1207" i="7"/>
  <c r="BP1209" i="7"/>
  <c r="BP1211" i="7"/>
  <c r="BP1213" i="7"/>
  <c r="BP1215" i="7"/>
  <c r="BP1217" i="7"/>
  <c r="BP1219" i="7"/>
  <c r="BP1221" i="7"/>
  <c r="BP1223" i="7"/>
  <c r="BP1225" i="7"/>
  <c r="BP1227" i="7"/>
  <c r="BP1229" i="7"/>
  <c r="BP1250" i="7"/>
  <c r="BP1252" i="7"/>
  <c r="BP1254" i="7"/>
  <c r="BP1256" i="7"/>
  <c r="BP1258" i="7"/>
  <c r="BP1260" i="7"/>
  <c r="BP1262" i="7"/>
  <c r="BP1264" i="7"/>
  <c r="BP1266" i="7"/>
  <c r="BP1268" i="7"/>
  <c r="BP1270" i="7"/>
  <c r="BP1272" i="7"/>
  <c r="BP1274" i="7"/>
  <c r="BP1276" i="7"/>
  <c r="BP1278" i="7"/>
  <c r="BP1280" i="7"/>
  <c r="BP1282" i="7"/>
  <c r="BP1284" i="7"/>
  <c r="BP1286" i="7"/>
  <c r="BP1288" i="7"/>
  <c r="BP1309" i="7"/>
  <c r="BP1311" i="7"/>
  <c r="BP1313" i="7"/>
  <c r="BP1315" i="7"/>
  <c r="BP1317" i="7"/>
  <c r="BP1319" i="7"/>
  <c r="BP1321" i="7"/>
  <c r="BP1323" i="7"/>
  <c r="BP1325" i="7"/>
  <c r="BP1327" i="7"/>
  <c r="BP1329" i="7"/>
  <c r="BP1331" i="7"/>
  <c r="BP1333" i="7"/>
  <c r="BP1335" i="7"/>
  <c r="BP1337" i="7"/>
  <c r="BP1339" i="7"/>
  <c r="BP1341" i="7"/>
  <c r="BP1343" i="7"/>
  <c r="BP1345" i="7"/>
  <c r="BP1347" i="7"/>
  <c r="BP1368" i="7"/>
  <c r="BP1386" i="7"/>
  <c r="BP1388" i="7"/>
  <c r="BP1390" i="7"/>
  <c r="BP1392" i="7"/>
  <c r="BP1394" i="7"/>
  <c r="BP1396" i="7"/>
  <c r="BP1398" i="7"/>
  <c r="BP1400" i="7"/>
  <c r="BP1402" i="7"/>
  <c r="BP1404" i="7"/>
  <c r="BP1406" i="7"/>
  <c r="BP1370" i="7"/>
  <c r="BP1372" i="7"/>
  <c r="BP1374" i="7"/>
  <c r="BP1376" i="7"/>
  <c r="BP1378" i="7"/>
  <c r="BP1380" i="7"/>
  <c r="BP1382" i="7"/>
  <c r="BP1384" i="7"/>
  <c r="BP1427" i="7"/>
  <c r="BP1429" i="7"/>
  <c r="BP1431" i="7"/>
  <c r="BP1433" i="7"/>
  <c r="BP1435" i="7"/>
  <c r="BP1437" i="7"/>
  <c r="BP1439" i="7"/>
  <c r="BP1441" i="7"/>
  <c r="BP1443" i="7"/>
  <c r="BP1445" i="7"/>
  <c r="BP1447" i="7"/>
  <c r="BP1449" i="7"/>
  <c r="BP1451" i="7"/>
  <c r="BP1453" i="7"/>
  <c r="BP1455" i="7"/>
  <c r="BP1457" i="7"/>
  <c r="BP1459" i="7"/>
  <c r="BP1461" i="7"/>
  <c r="BP1463" i="7"/>
  <c r="BP1465" i="7"/>
  <c r="BP1486" i="7"/>
  <c r="BP1514" i="7"/>
  <c r="BP1516" i="7"/>
  <c r="BP1518" i="7"/>
  <c r="BP1520" i="7"/>
  <c r="BP1522" i="7"/>
  <c r="BP1524" i="7"/>
  <c r="BP1488" i="7"/>
  <c r="BP1490" i="7"/>
  <c r="BP1492" i="7"/>
  <c r="BP1494" i="7"/>
  <c r="BP1496" i="7"/>
  <c r="BP1498" i="7"/>
  <c r="BP1500" i="7"/>
  <c r="BP1502" i="7"/>
  <c r="BP1504" i="7"/>
  <c r="BP1506" i="7"/>
  <c r="BP1508" i="7"/>
  <c r="BP1510" i="7"/>
  <c r="BP1512" i="7"/>
  <c r="BP1545" i="7"/>
  <c r="BP1563" i="7"/>
  <c r="BP1565" i="7"/>
  <c r="BP1567" i="7"/>
  <c r="BP1569" i="7"/>
  <c r="BP1571" i="7"/>
  <c r="BP1573" i="7"/>
  <c r="BP1575" i="7"/>
  <c r="BP1577" i="7"/>
  <c r="BP1579" i="7"/>
  <c r="BP1581" i="7"/>
  <c r="BP1583" i="7"/>
  <c r="BP1547" i="7"/>
  <c r="BP1549" i="7"/>
  <c r="BP1551" i="7"/>
  <c r="BP1553" i="7"/>
  <c r="BP1555" i="7"/>
  <c r="BP1557" i="7"/>
  <c r="BP1559" i="7"/>
  <c r="BP1561" i="7"/>
  <c r="BP1604" i="7"/>
  <c r="BP1606" i="7"/>
  <c r="BP1608" i="7"/>
  <c r="BP1610" i="7"/>
  <c r="BP1612" i="7"/>
  <c r="BP1614" i="7"/>
  <c r="BP1616" i="7"/>
  <c r="BP1618" i="7"/>
  <c r="BP1620" i="7"/>
  <c r="BP1622" i="7"/>
  <c r="BP1624" i="7"/>
  <c r="BP1626" i="7"/>
  <c r="BP1628" i="7"/>
  <c r="BP1630" i="7"/>
  <c r="BP1632" i="7"/>
  <c r="BP1634" i="7"/>
  <c r="BP1636" i="7"/>
  <c r="BP1638" i="7"/>
  <c r="BP1640" i="7"/>
  <c r="BP1642" i="7"/>
  <c r="BP131" i="7"/>
  <c r="BP133" i="7"/>
  <c r="BP135" i="7"/>
  <c r="BP137" i="7"/>
  <c r="BP139" i="7"/>
  <c r="BP141" i="7"/>
  <c r="BP143" i="7"/>
  <c r="BP145" i="7"/>
  <c r="BP147" i="7"/>
  <c r="BP149" i="7"/>
  <c r="BP151" i="7"/>
  <c r="BP153" i="7"/>
  <c r="BP155" i="7"/>
  <c r="BP157" i="7"/>
  <c r="BP159" i="7"/>
  <c r="BP161" i="7"/>
  <c r="BP163" i="7"/>
  <c r="BP165" i="7"/>
  <c r="BP167" i="7"/>
  <c r="BP129" i="7"/>
  <c r="BP72" i="7"/>
  <c r="BP74" i="7"/>
  <c r="BP76" i="7"/>
  <c r="BP78" i="7"/>
  <c r="BP80" i="7"/>
  <c r="BP82" i="7"/>
  <c r="BP84" i="7"/>
  <c r="BP86" i="7"/>
  <c r="BP88" i="7"/>
  <c r="BP90" i="7"/>
  <c r="BP92" i="7"/>
  <c r="BP94" i="7"/>
  <c r="BP96" i="7"/>
  <c r="BP98" i="7"/>
  <c r="BP100" i="7"/>
  <c r="BP102" i="7"/>
  <c r="BP104" i="7"/>
  <c r="BP106" i="7"/>
  <c r="BP108" i="7"/>
  <c r="BP70" i="7"/>
  <c r="BQ70" i="7"/>
  <c r="BO70" i="7" s="1"/>
  <c r="BQ72" i="7"/>
  <c r="BQ74" i="7"/>
  <c r="BQ76" i="7"/>
  <c r="BQ78" i="7"/>
  <c r="BQ80" i="7"/>
  <c r="BQ82" i="7"/>
  <c r="BQ84" i="7"/>
  <c r="BQ86" i="7"/>
  <c r="BO86" i="7" s="1"/>
  <c r="BQ88" i="7"/>
  <c r="BO88" i="7" s="1"/>
  <c r="BQ90" i="7"/>
  <c r="BQ92" i="7"/>
  <c r="BQ94" i="7"/>
  <c r="BQ96" i="7"/>
  <c r="BQ98" i="7"/>
  <c r="BQ100" i="7"/>
  <c r="BQ102" i="7"/>
  <c r="BQ104" i="7"/>
  <c r="BO104" i="7" s="1"/>
  <c r="BQ106" i="7"/>
  <c r="BQ108" i="7"/>
  <c r="BI58" i="7"/>
  <c r="T3060" i="7"/>
  <c r="AR5892" i="7"/>
  <c r="AR1939" i="7"/>
  <c r="AR110" i="7"/>
  <c r="T3296" i="7"/>
  <c r="T3355" i="7"/>
  <c r="T3532" i="7"/>
  <c r="BL3650" i="7"/>
  <c r="Y20" i="8" s="1"/>
  <c r="AC20" i="8" s="1"/>
  <c r="T3709" i="7"/>
  <c r="T3768" i="7"/>
  <c r="T3827" i="7"/>
  <c r="T3886" i="7"/>
  <c r="T3945" i="7"/>
  <c r="T4122" i="7"/>
  <c r="T4358" i="7"/>
  <c r="T4830" i="7"/>
  <c r="T5302" i="7"/>
  <c r="T5715" i="7"/>
  <c r="BR232" i="7"/>
  <c r="BR291" i="7"/>
  <c r="BR350" i="7"/>
  <c r="BR409" i="7"/>
  <c r="BR468" i="7"/>
  <c r="BP527" i="7"/>
  <c r="BR586" i="7"/>
  <c r="BR645" i="7"/>
  <c r="BR704" i="7"/>
  <c r="BR763" i="7"/>
  <c r="BR822" i="7"/>
  <c r="BR881" i="7"/>
  <c r="BR940" i="7"/>
  <c r="BR999" i="7"/>
  <c r="BP1471" i="7"/>
  <c r="BP2356" i="7"/>
  <c r="BR2592" i="7"/>
  <c r="BR2651" i="7"/>
  <c r="BR2710" i="7"/>
  <c r="BR2769" i="7"/>
  <c r="BR2828" i="7"/>
  <c r="BR2887" i="7"/>
  <c r="BR2946" i="7"/>
  <c r="BR3064" i="7"/>
  <c r="BR3182" i="7"/>
  <c r="BR3241" i="7"/>
  <c r="BR3300" i="7"/>
  <c r="BR3359" i="7"/>
  <c r="BR3418" i="7"/>
  <c r="BR3477" i="7"/>
  <c r="BR3536" i="7"/>
  <c r="BR3595" i="7"/>
  <c r="BR3654" i="7"/>
  <c r="BR3713" i="7"/>
  <c r="BR3772" i="7"/>
  <c r="BR3831" i="7"/>
  <c r="BR3890" i="7"/>
  <c r="BR3949" i="7"/>
  <c r="BR4067" i="7"/>
  <c r="BP4126" i="7"/>
  <c r="BP4185" i="7"/>
  <c r="BP4244" i="7"/>
  <c r="BR4303" i="7"/>
  <c r="BR4362" i="7"/>
  <c r="BR4421" i="7"/>
  <c r="BP4480" i="7"/>
  <c r="BP4539" i="7"/>
  <c r="BR4598" i="7"/>
  <c r="BR4657" i="7"/>
  <c r="BR4716" i="7"/>
  <c r="BR4775" i="7"/>
  <c r="BR4834" i="7"/>
  <c r="BR4893" i="7"/>
  <c r="BR4952" i="7"/>
  <c r="BR5011" i="7"/>
  <c r="BR5070" i="7"/>
  <c r="BR5129" i="7"/>
  <c r="BR5188" i="7"/>
  <c r="BR5247" i="7"/>
  <c r="BP5306" i="7"/>
  <c r="BR5365" i="7"/>
  <c r="BR5424" i="7"/>
  <c r="BR5483" i="7"/>
  <c r="BR5542" i="7"/>
  <c r="BR5601" i="7"/>
  <c r="BR5660" i="7"/>
  <c r="BR5719" i="7"/>
  <c r="BR5778" i="7"/>
  <c r="BR5837" i="7"/>
  <c r="BP21" i="7"/>
  <c r="H37" i="6"/>
  <c r="F39" i="6"/>
  <c r="BM98" i="6" s="1"/>
  <c r="H41" i="6"/>
  <c r="H45" i="6"/>
  <c r="F47" i="6"/>
  <c r="BM106" i="6" s="1"/>
  <c r="T582" i="7"/>
  <c r="T1172" i="7"/>
  <c r="BL1467" i="7"/>
  <c r="T1467" i="7"/>
  <c r="T1526" i="7"/>
  <c r="T1644" i="7"/>
  <c r="T1880" i="7"/>
  <c r="T1939" i="7"/>
  <c r="T1998" i="7"/>
  <c r="T2116" i="7"/>
  <c r="T2175" i="7"/>
  <c r="T2411" i="7"/>
  <c r="T2588" i="7"/>
  <c r="T4594" i="7"/>
  <c r="BP468" i="7"/>
  <c r="BR527" i="7"/>
  <c r="BP645" i="7"/>
  <c r="BP822" i="7"/>
  <c r="BP881" i="7"/>
  <c r="BR1058" i="7"/>
  <c r="BR1117" i="7"/>
  <c r="BR1176" i="7"/>
  <c r="BR1235" i="7"/>
  <c r="BR1294" i="7"/>
  <c r="BR1353" i="7"/>
  <c r="BR1412" i="7"/>
  <c r="BR1471" i="7"/>
  <c r="BR1589" i="7"/>
  <c r="BR1707" i="7"/>
  <c r="BR1766" i="7"/>
  <c r="BR1825" i="7"/>
  <c r="BR1884" i="7"/>
  <c r="BR1943" i="7"/>
  <c r="BR2002" i="7"/>
  <c r="BR2061" i="7"/>
  <c r="BR2120" i="7"/>
  <c r="BR2179" i="7"/>
  <c r="BR2238" i="7"/>
  <c r="BR2297" i="7"/>
  <c r="BR2356" i="7"/>
  <c r="BR2415" i="7"/>
  <c r="BR2474" i="7"/>
  <c r="BR2533" i="7"/>
  <c r="BP2651" i="7"/>
  <c r="BP2828" i="7"/>
  <c r="BP2946" i="7"/>
  <c r="BP3241" i="7"/>
  <c r="BP3654" i="7"/>
  <c r="BP4008" i="7"/>
  <c r="BP4067" i="7"/>
  <c r="BR4126" i="7"/>
  <c r="BR4185" i="7"/>
  <c r="BR4244" i="7"/>
  <c r="BP4303" i="7"/>
  <c r="BP4362" i="7"/>
  <c r="BP4421" i="7"/>
  <c r="BR4480" i="7"/>
  <c r="BR4539" i="7"/>
  <c r="BP4598" i="7"/>
  <c r="BP4657" i="7"/>
  <c r="BP4716" i="7"/>
  <c r="BP4775" i="7"/>
  <c r="BP4834" i="7"/>
  <c r="BP4893" i="7"/>
  <c r="BP4952" i="7"/>
  <c r="BP5011" i="7"/>
  <c r="BP5070" i="7"/>
  <c r="BP5129" i="7"/>
  <c r="BP5188" i="7"/>
  <c r="BP5247" i="7"/>
  <c r="BR5306" i="7"/>
  <c r="BP5365" i="7"/>
  <c r="BP5424" i="7"/>
  <c r="BP5483" i="7"/>
  <c r="BP5542" i="7"/>
  <c r="BP5601" i="7"/>
  <c r="BP5660" i="7"/>
  <c r="BP5719" i="7"/>
  <c r="BP5778" i="7"/>
  <c r="BP5837" i="7"/>
  <c r="BP5896" i="7"/>
  <c r="BP33" i="7"/>
  <c r="BQ49" i="7"/>
  <c r="BO49" i="7" s="1"/>
  <c r="BO2523" i="7"/>
  <c r="BF15" i="7"/>
  <c r="BF19" i="7"/>
  <c r="BF13" i="7"/>
  <c r="T5420" i="7"/>
  <c r="AR5479" i="7"/>
  <c r="AF5538" i="7"/>
  <c r="BL5656" i="7"/>
  <c r="Y54" i="8" s="1"/>
  <c r="AC54" i="8" s="1"/>
  <c r="BL5892" i="7"/>
  <c r="Y58" i="8" s="1"/>
  <c r="AC58" i="8" s="1"/>
  <c r="BL5833" i="7"/>
  <c r="Y57" i="8" s="1"/>
  <c r="AB57" i="8" s="1"/>
  <c r="T5774" i="7"/>
  <c r="T4771" i="7"/>
  <c r="BL4771" i="7"/>
  <c r="Y39" i="8" s="1"/>
  <c r="AB39" i="8" s="1"/>
  <c r="BL4830" i="7"/>
  <c r="Y40" i="8" s="1"/>
  <c r="AC40" i="8" s="1"/>
  <c r="AR4830" i="7"/>
  <c r="BD4830" i="7"/>
  <c r="BL4889" i="7"/>
  <c r="Y41" i="8" s="1"/>
  <c r="AB41" i="8" s="1"/>
  <c r="AF4889" i="7"/>
  <c r="T4948" i="7"/>
  <c r="BL4948" i="7"/>
  <c r="Y42" i="8" s="1"/>
  <c r="AC42" i="8" s="1"/>
  <c r="AF5125" i="7"/>
  <c r="BL5184" i="7"/>
  <c r="Y46" i="8" s="1"/>
  <c r="AC46" i="8" s="1"/>
  <c r="AR5184" i="7"/>
  <c r="BL5302" i="7"/>
  <c r="Y48" i="8" s="1"/>
  <c r="AB48" i="8" s="1"/>
  <c r="AF5302" i="7"/>
  <c r="BL4712" i="7"/>
  <c r="Y38" i="8" s="1"/>
  <c r="AC38" i="8" s="1"/>
  <c r="AR4712" i="7"/>
  <c r="BL4594" i="7"/>
  <c r="Y36" i="8" s="1"/>
  <c r="AC36" i="8" s="1"/>
  <c r="T4535" i="7"/>
  <c r="BL4535" i="7"/>
  <c r="Y35" i="8" s="1"/>
  <c r="AB35" i="8" s="1"/>
  <c r="AR4535" i="7"/>
  <c r="T4476" i="7"/>
  <c r="BL4417" i="7"/>
  <c r="AR4417" i="7"/>
  <c r="BL4358" i="7"/>
  <c r="Y32" i="8" s="1"/>
  <c r="AB32" i="8" s="1"/>
  <c r="AL4358" i="7"/>
  <c r="AR4299" i="7"/>
  <c r="BL4240" i="7"/>
  <c r="Y30" i="8" s="1"/>
  <c r="AC30" i="8" s="1"/>
  <c r="AR4240" i="7"/>
  <c r="BL4122" i="7"/>
  <c r="Y28" i="8" s="1"/>
  <c r="AC28" i="8" s="1"/>
  <c r="AL4122" i="7"/>
  <c r="AF4063" i="7"/>
  <c r="T4063" i="7"/>
  <c r="BL3886" i="7"/>
  <c r="Y24" i="8" s="1"/>
  <c r="AC24" i="8" s="1"/>
  <c r="BL3827" i="7"/>
  <c r="Y23" i="8" s="1"/>
  <c r="AB23" i="8" s="1"/>
  <c r="BL3768" i="7"/>
  <c r="Y22" i="8" s="1"/>
  <c r="AC22" i="8" s="1"/>
  <c r="BL3709" i="7"/>
  <c r="Y21" i="8" s="1"/>
  <c r="AC21" i="8" s="1"/>
  <c r="AL3709" i="7"/>
  <c r="BL3591" i="7"/>
  <c r="Y19" i="8" s="1"/>
  <c r="AC19" i="8" s="1"/>
  <c r="T3591" i="7"/>
  <c r="BL3532" i="7"/>
  <c r="Y18" i="8" s="1"/>
  <c r="AC18" i="8" s="1"/>
  <c r="AR3532" i="7"/>
  <c r="BL3473" i="7"/>
  <c r="Y17" i="8" s="1"/>
  <c r="AC17" i="8" s="1"/>
  <c r="AR3473" i="7"/>
  <c r="BL3414" i="7"/>
  <c r="Y16" i="8" s="1"/>
  <c r="AC16" i="8" s="1"/>
  <c r="BL3355" i="7"/>
  <c r="Y15" i="8" s="1"/>
  <c r="AB15" i="8" s="1"/>
  <c r="BL3296" i="7"/>
  <c r="Y14" i="8" s="1"/>
  <c r="F43" i="6"/>
  <c r="BM102" i="6" s="1"/>
  <c r="F9" i="6"/>
  <c r="BL3237" i="7"/>
  <c r="Y13" i="8" s="1"/>
  <c r="AB13" i="8" s="1"/>
  <c r="BL3178" i="7"/>
  <c r="Y12" i="8" s="1"/>
  <c r="AB12" i="8" s="1"/>
  <c r="BL3119" i="7"/>
  <c r="Y11" i="8" s="1"/>
  <c r="AC11" i="8" s="1"/>
  <c r="AR3119" i="7"/>
  <c r="BL3060" i="7"/>
  <c r="Y10" i="8" s="1"/>
  <c r="AC10" i="8" s="1"/>
  <c r="BL3001" i="7"/>
  <c r="Y9" i="8" s="1"/>
  <c r="AC9" i="8" s="1"/>
  <c r="AR2942" i="7"/>
  <c r="AV2942" i="7"/>
  <c r="BH2942" i="7" s="1"/>
  <c r="BL2942" i="7"/>
  <c r="AL2942" i="7"/>
  <c r="BL2883" i="7"/>
  <c r="BL2824" i="7"/>
  <c r="BL2765" i="7"/>
  <c r="BL2706" i="7"/>
  <c r="H54" i="8" s="1"/>
  <c r="K54" i="8" s="1"/>
  <c r="T2706" i="7"/>
  <c r="BL2647" i="7"/>
  <c r="BL2470" i="7"/>
  <c r="BL2411" i="7"/>
  <c r="AL2352" i="7"/>
  <c r="BL2352" i="7"/>
  <c r="BL2293" i="7"/>
  <c r="AR2234" i="7"/>
  <c r="BL2234" i="7"/>
  <c r="AL2234" i="7"/>
  <c r="T2234" i="7"/>
  <c r="BL2175" i="7"/>
  <c r="BL2116" i="7"/>
  <c r="BL2057" i="7"/>
  <c r="AL2057" i="7"/>
  <c r="BL1998" i="7"/>
  <c r="BE2003" i="7" s="1"/>
  <c r="BE2005" i="7" s="1"/>
  <c r="AR1998" i="7"/>
  <c r="BL1939" i="7"/>
  <c r="BE1944" i="7" s="1"/>
  <c r="BE1946" i="7" s="1"/>
  <c r="AL1939" i="7"/>
  <c r="BL1880" i="7"/>
  <c r="AR1880" i="7"/>
  <c r="BL1821" i="7"/>
  <c r="AR1821" i="7"/>
  <c r="H21" i="6"/>
  <c r="H17" i="6"/>
  <c r="H13" i="6"/>
  <c r="F11" i="6"/>
  <c r="BL1762" i="7"/>
  <c r="BE1767" i="7" s="1"/>
  <c r="BE1769" i="7" s="1"/>
  <c r="T1703" i="7"/>
  <c r="BL1703" i="7"/>
  <c r="BL1644" i="7"/>
  <c r="H11" i="6"/>
  <c r="F21" i="6"/>
  <c r="F17" i="6"/>
  <c r="F13" i="6"/>
  <c r="BL1585" i="7"/>
  <c r="BE1590" i="7" s="1"/>
  <c r="BE1592" i="7" s="1"/>
  <c r="AR1585" i="7"/>
  <c r="AL1526" i="7"/>
  <c r="AR1526" i="7"/>
  <c r="BL1526" i="7"/>
  <c r="H34" i="8" s="1"/>
  <c r="K34" i="8" s="1"/>
  <c r="T1408" i="7"/>
  <c r="BH1408" i="7"/>
  <c r="BL1408" i="7"/>
  <c r="AF1408" i="7"/>
  <c r="BL1349" i="7"/>
  <c r="BE1354" i="7" s="1"/>
  <c r="BE1356" i="7" s="1"/>
  <c r="AL1349" i="7"/>
  <c r="BL1290" i="7"/>
  <c r="BL1231" i="7"/>
  <c r="BL1172" i="7"/>
  <c r="H28" i="8" s="1"/>
  <c r="I28" i="8" s="1"/>
  <c r="AL1172" i="7"/>
  <c r="BL1113" i="7"/>
  <c r="AF1113" i="7"/>
  <c r="BL1054" i="7"/>
  <c r="BL995" i="7"/>
  <c r="T995" i="7"/>
  <c r="BL936" i="7"/>
  <c r="H24" i="8" s="1"/>
  <c r="L24" i="8" s="1"/>
  <c r="AR936" i="7"/>
  <c r="AL49" i="6"/>
  <c r="BL877" i="7"/>
  <c r="AR877" i="7"/>
  <c r="BL818" i="7"/>
  <c r="BL759" i="7"/>
  <c r="AR759" i="7"/>
  <c r="H9" i="6"/>
  <c r="BL641" i="7"/>
  <c r="BL582" i="7"/>
  <c r="BE587" i="7" s="1"/>
  <c r="BE589" i="7" s="1"/>
  <c r="BL523" i="7"/>
  <c r="BL464" i="7"/>
  <c r="AR405" i="7"/>
  <c r="BL405" i="7"/>
  <c r="BH346" i="7"/>
  <c r="BL346" i="7"/>
  <c r="AL346" i="7"/>
  <c r="T346" i="7"/>
  <c r="BL287" i="7"/>
  <c r="BL110" i="7"/>
  <c r="BE115" i="7" s="1"/>
  <c r="BE117" i="7" s="1"/>
  <c r="BL169" i="7"/>
  <c r="BR173" i="7"/>
  <c r="BH228" i="7"/>
  <c r="BL228" i="7"/>
  <c r="H12" i="8" s="1"/>
  <c r="L12" i="8" s="1"/>
  <c r="H25" i="6"/>
  <c r="F27" i="6"/>
  <c r="BM86" i="6" s="1"/>
  <c r="H29" i="6"/>
  <c r="F31" i="6"/>
  <c r="BM90" i="6" s="1"/>
  <c r="H33" i="6"/>
  <c r="F35" i="6"/>
  <c r="BM94" i="6" s="1"/>
  <c r="H23" i="6"/>
  <c r="F25" i="6"/>
  <c r="BM84" i="6" s="1"/>
  <c r="H27" i="6"/>
  <c r="F29" i="6"/>
  <c r="BM88" i="6" s="1"/>
  <c r="H31" i="6"/>
  <c r="F33" i="6"/>
  <c r="BM92" i="6" s="1"/>
  <c r="H35" i="6"/>
  <c r="H15" i="6"/>
  <c r="H19" i="6"/>
  <c r="H43" i="6"/>
  <c r="AT51" i="7"/>
  <c r="BF51" i="7" s="1"/>
  <c r="F15" i="6"/>
  <c r="F19" i="6"/>
  <c r="F23" i="6"/>
  <c r="BI4778" i="7"/>
  <c r="BI5545" i="7"/>
  <c r="BI5604" i="7"/>
  <c r="AC27" i="8"/>
  <c r="AB27" i="8"/>
  <c r="AC44" i="8"/>
  <c r="AB44" i="8"/>
  <c r="AC48" i="8"/>
  <c r="AC53" i="8"/>
  <c r="AB53" i="8"/>
  <c r="T405" i="7"/>
  <c r="AV464" i="7"/>
  <c r="BH464" i="7" s="1"/>
  <c r="AV641" i="7"/>
  <c r="BH641" i="7" s="1"/>
  <c r="T877" i="7"/>
  <c r="T1054" i="7"/>
  <c r="T1113" i="7"/>
  <c r="AT1113" i="7"/>
  <c r="BQ1113" i="7" s="1"/>
  <c r="AV1231" i="7"/>
  <c r="BH1231" i="7" s="1"/>
  <c r="T2470" i="7"/>
  <c r="AL2470" i="7"/>
  <c r="AR2470" i="7"/>
  <c r="BL2529" i="7"/>
  <c r="T2529" i="7"/>
  <c r="AL2529" i="7"/>
  <c r="AR2529" i="7"/>
  <c r="BL2588" i="7"/>
  <c r="T2647" i="7"/>
  <c r="T2765" i="7"/>
  <c r="AV2824" i="7"/>
  <c r="BH2824" i="7" s="1"/>
  <c r="T2942" i="7"/>
  <c r="T3001" i="7"/>
  <c r="T3119" i="7"/>
  <c r="AT3119" i="7"/>
  <c r="T3178" i="7"/>
  <c r="AV3237" i="7"/>
  <c r="BH3237" i="7" s="1"/>
  <c r="BL4004" i="7"/>
  <c r="Y26" i="8" s="1"/>
  <c r="AC26" i="8" s="1"/>
  <c r="T4181" i="7"/>
  <c r="AV4299" i="7"/>
  <c r="BH4299" i="7" s="1"/>
  <c r="T4889" i="7"/>
  <c r="T5007" i="7"/>
  <c r="T5125" i="7"/>
  <c r="T5184" i="7"/>
  <c r="T5243" i="7"/>
  <c r="AV5479" i="7"/>
  <c r="BH5479" i="7" s="1"/>
  <c r="T5597" i="7"/>
  <c r="AT5597" i="7"/>
  <c r="AF5833" i="7"/>
  <c r="AL5833" i="7"/>
  <c r="AR5833" i="7"/>
  <c r="BD5833" i="7"/>
  <c r="T5892" i="7"/>
  <c r="AR9" i="6"/>
  <c r="AR11" i="6"/>
  <c r="AT47" i="6"/>
  <c r="AT45" i="6"/>
  <c r="AT43" i="6"/>
  <c r="AT41" i="6"/>
  <c r="AT39" i="6"/>
  <c r="AT37" i="6"/>
  <c r="AT35" i="6"/>
  <c r="AT33" i="6"/>
  <c r="AT31" i="6"/>
  <c r="AT29" i="6"/>
  <c r="AT27" i="6"/>
  <c r="AT25" i="6"/>
  <c r="AT23" i="6"/>
  <c r="AT21" i="6"/>
  <c r="AT19" i="6"/>
  <c r="AT17" i="6"/>
  <c r="AT15" i="6"/>
  <c r="AT13" i="6"/>
  <c r="AC15" i="8"/>
  <c r="AC39" i="8"/>
  <c r="T169" i="7"/>
  <c r="AT228" i="7"/>
  <c r="BQ228" i="7" s="1"/>
  <c r="AV523" i="7"/>
  <c r="BH523" i="7" s="1"/>
  <c r="AL641" i="7"/>
  <c r="AR641" i="7"/>
  <c r="BL700" i="7"/>
  <c r="T700" i="7"/>
  <c r="AL700" i="7"/>
  <c r="T759" i="7"/>
  <c r="AV818" i="7"/>
  <c r="BH818" i="7" s="1"/>
  <c r="AV936" i="7"/>
  <c r="BH936" i="7" s="1"/>
  <c r="T1290" i="7"/>
  <c r="T1349" i="7"/>
  <c r="AT1408" i="7"/>
  <c r="BQ1408" i="7" s="1"/>
  <c r="T1585" i="7"/>
  <c r="T1762" i="7"/>
  <c r="T1821" i="7"/>
  <c r="T2057" i="7"/>
  <c r="T2293" i="7"/>
  <c r="AV2352" i="7"/>
  <c r="BH2352" i="7" s="1"/>
  <c r="T2883" i="7"/>
  <c r="T3414" i="7"/>
  <c r="T3473" i="7"/>
  <c r="AT3591" i="7"/>
  <c r="AV3650" i="7"/>
  <c r="BH3650" i="7" s="1"/>
  <c r="T4417" i="7"/>
  <c r="T4653" i="7"/>
  <c r="T4712" i="7"/>
  <c r="AT4771" i="7"/>
  <c r="T5361" i="7"/>
  <c r="AV5420" i="7"/>
  <c r="BH5420" i="7" s="1"/>
  <c r="T5538" i="7"/>
  <c r="AT5538" i="7"/>
  <c r="T5656" i="7"/>
  <c r="AV5833" i="7"/>
  <c r="BH5833" i="7" s="1"/>
  <c r="AT9" i="6"/>
  <c r="AT11" i="6"/>
  <c r="AR47" i="6"/>
  <c r="AR45" i="6"/>
  <c r="AR43" i="6"/>
  <c r="AR41" i="6"/>
  <c r="AV41" i="6" s="1"/>
  <c r="AR39" i="6"/>
  <c r="AR37" i="6"/>
  <c r="AV37" i="6" s="1"/>
  <c r="AR35" i="6"/>
  <c r="AR33" i="6"/>
  <c r="AV33" i="6" s="1"/>
  <c r="AR31" i="6"/>
  <c r="AR29" i="6"/>
  <c r="AV29" i="6" s="1"/>
  <c r="AR27" i="6"/>
  <c r="AR25" i="6"/>
  <c r="AR23" i="6"/>
  <c r="AR21" i="6"/>
  <c r="AR19" i="6"/>
  <c r="AR17" i="6"/>
  <c r="AR15" i="6"/>
  <c r="AR13" i="6"/>
  <c r="AC12" i="8"/>
  <c r="AB11" i="8"/>
  <c r="AB17" i="8"/>
  <c r="AB25" i="8"/>
  <c r="AB29" i="8"/>
  <c r="AB36" i="8"/>
  <c r="AC37" i="8"/>
  <c r="AB42" i="8"/>
  <c r="AB51" i="8"/>
  <c r="AB55" i="8"/>
  <c r="AB10" i="8"/>
  <c r="AB18" i="8"/>
  <c r="AB20" i="8"/>
  <c r="AB24" i="8"/>
  <c r="AB28" i="8"/>
  <c r="AC31" i="8"/>
  <c r="AB33" i="8"/>
  <c r="AC34" i="8"/>
  <c r="AB38" i="8"/>
  <c r="AC43" i="8"/>
  <c r="AB45" i="8"/>
  <c r="AB47" i="8"/>
  <c r="AB49" i="8"/>
  <c r="AC50" i="8"/>
  <c r="AB52" i="8"/>
  <c r="AB54" i="8"/>
  <c r="AB56" i="8"/>
  <c r="T47" i="8"/>
  <c r="T45" i="8"/>
  <c r="T40" i="8"/>
  <c r="T36" i="8"/>
  <c r="T34" i="8"/>
  <c r="T32" i="8"/>
  <c r="T27" i="8"/>
  <c r="T25" i="8"/>
  <c r="T23" i="8"/>
  <c r="T50" i="8"/>
  <c r="T49" i="8"/>
  <c r="T9" i="8"/>
  <c r="T43" i="8"/>
  <c r="T39" i="8"/>
  <c r="T37" i="8"/>
  <c r="T33" i="8"/>
  <c r="T31" i="8"/>
  <c r="T28" i="8"/>
  <c r="T24" i="8"/>
  <c r="T20" i="8"/>
  <c r="T18" i="8"/>
  <c r="T11" i="8"/>
  <c r="T56" i="8"/>
  <c r="T52" i="8"/>
  <c r="T51" i="8"/>
  <c r="T55" i="8"/>
  <c r="T53" i="8"/>
  <c r="T48" i="8"/>
  <c r="T44" i="8"/>
  <c r="T29" i="8"/>
  <c r="BR5900" i="7"/>
  <c r="AM113" i="6" s="1"/>
  <c r="T16" i="8"/>
  <c r="BQ19" i="7"/>
  <c r="BO19" i="7" s="1"/>
  <c r="BQ39" i="7"/>
  <c r="BO39" i="7" s="1"/>
  <c r="BP31" i="7"/>
  <c r="BQ33" i="7"/>
  <c r="BO33" i="7" s="1"/>
  <c r="BP25" i="7"/>
  <c r="BQ35" i="7"/>
  <c r="BO35" i="7" s="1"/>
  <c r="BQ43" i="7"/>
  <c r="AD51" i="6"/>
  <c r="AF49" i="6"/>
  <c r="BP2971" i="7"/>
  <c r="BP2975" i="7"/>
  <c r="BP2979" i="7"/>
  <c r="BP2983" i="7"/>
  <c r="BP2987" i="7"/>
  <c r="BP2991" i="7"/>
  <c r="BP2995" i="7"/>
  <c r="BP2999" i="7"/>
  <c r="BP3022" i="7"/>
  <c r="BP3026" i="7"/>
  <c r="BP3030" i="7"/>
  <c r="BP3034" i="7"/>
  <c r="BP3038" i="7"/>
  <c r="BP3042" i="7"/>
  <c r="BP3046" i="7"/>
  <c r="BP3050" i="7"/>
  <c r="BP3054" i="7"/>
  <c r="BP3058" i="7"/>
  <c r="BP3083" i="7"/>
  <c r="BP3087" i="7"/>
  <c r="BP3089" i="7"/>
  <c r="BP3093" i="7"/>
  <c r="BP3095" i="7"/>
  <c r="BP3101" i="7"/>
  <c r="BP3103" i="7"/>
  <c r="BP3109" i="7"/>
  <c r="BP3111" i="7"/>
  <c r="BP3115" i="7"/>
  <c r="BP3140" i="7"/>
  <c r="BP3144" i="7"/>
  <c r="BP3148" i="7"/>
  <c r="BP3152" i="7"/>
  <c r="BP3156" i="7"/>
  <c r="BP3160" i="7"/>
  <c r="BP3164" i="7"/>
  <c r="BP3168" i="7"/>
  <c r="BP3172" i="7"/>
  <c r="BP3176" i="7"/>
  <c r="BP3209" i="7"/>
  <c r="BP3213" i="7"/>
  <c r="BP3215" i="7"/>
  <c r="BP3221" i="7"/>
  <c r="BP3223" i="7"/>
  <c r="BP3229" i="7"/>
  <c r="BP3231" i="7"/>
  <c r="BP3260" i="7"/>
  <c r="BP3264" i="7"/>
  <c r="BP3268" i="7"/>
  <c r="BP3272" i="7"/>
  <c r="BP3276" i="7"/>
  <c r="BP3280" i="7"/>
  <c r="BP3284" i="7"/>
  <c r="BP3288" i="7"/>
  <c r="BP3292" i="7"/>
  <c r="BP3319" i="7"/>
  <c r="BP3323" i="7"/>
  <c r="BP3327" i="7"/>
  <c r="BP3331" i="7"/>
  <c r="BP3335" i="7"/>
  <c r="BP3339" i="7"/>
  <c r="BP3343" i="7"/>
  <c r="BP3347" i="7"/>
  <c r="BP3351" i="7"/>
  <c r="BP3378" i="7"/>
  <c r="BP3382" i="7"/>
  <c r="BP3386" i="7"/>
  <c r="BP3390" i="7"/>
  <c r="BP3394" i="7"/>
  <c r="BP3398" i="7"/>
  <c r="BP3402" i="7"/>
  <c r="BP3406" i="7"/>
  <c r="BP3410" i="7"/>
  <c r="BP3437" i="7"/>
  <c r="BP3441" i="7"/>
  <c r="BP3445" i="7"/>
  <c r="BP3449" i="7"/>
  <c r="BP3453" i="7"/>
  <c r="BP3457" i="7"/>
  <c r="BP3461" i="7"/>
  <c r="BP3465" i="7"/>
  <c r="BP3469" i="7"/>
  <c r="BP3496" i="7"/>
  <c r="BP3500" i="7"/>
  <c r="BP3504" i="7"/>
  <c r="BP3508" i="7"/>
  <c r="BP3512" i="7"/>
  <c r="BP3516" i="7"/>
  <c r="BP3520" i="7"/>
  <c r="BP3524" i="7"/>
  <c r="BP3528" i="7"/>
  <c r="BP3553" i="7"/>
  <c r="BP3557" i="7"/>
  <c r="BP3561" i="7"/>
  <c r="BP3565" i="7"/>
  <c r="BP3571" i="7"/>
  <c r="BP3577" i="7"/>
  <c r="BP3579" i="7"/>
  <c r="BP3585" i="7"/>
  <c r="BP3589" i="7"/>
  <c r="BP3610" i="7"/>
  <c r="BP3612" i="7"/>
  <c r="BP3614" i="7"/>
  <c r="BP3616" i="7"/>
  <c r="BP3618" i="7"/>
  <c r="BP3620" i="7"/>
  <c r="BP3624" i="7"/>
  <c r="BP3630" i="7"/>
  <c r="BP3632" i="7"/>
  <c r="BP3638" i="7"/>
  <c r="BP3640" i="7"/>
  <c r="BP3646" i="7"/>
  <c r="BP3648" i="7"/>
  <c r="BP3673" i="7"/>
  <c r="BP3677" i="7"/>
  <c r="BP3679" i="7"/>
  <c r="BP3683" i="7"/>
  <c r="BP3687" i="7"/>
  <c r="BP3691" i="7"/>
  <c r="BP3695" i="7"/>
  <c r="BP3699" i="7"/>
  <c r="BP3703" i="7"/>
  <c r="BP3707" i="7"/>
  <c r="BP3730" i="7"/>
  <c r="BP3734" i="7"/>
  <c r="BP3738" i="7"/>
  <c r="BP3742" i="7"/>
  <c r="BP3746" i="7"/>
  <c r="BP3750" i="7"/>
  <c r="BP3754" i="7"/>
  <c r="BP3758" i="7"/>
  <c r="BP3762" i="7"/>
  <c r="BP3766" i="7"/>
  <c r="BP3799" i="7"/>
  <c r="BP3803" i="7"/>
  <c r="BP3805" i="7"/>
  <c r="BP3809" i="7"/>
  <c r="BP3813" i="7"/>
  <c r="BP3817" i="7"/>
  <c r="BP3821" i="7"/>
  <c r="BP3825" i="7"/>
  <c r="BP3848" i="7"/>
  <c r="BP3852" i="7"/>
  <c r="BP3856" i="7"/>
  <c r="BP3860" i="7"/>
  <c r="BP3864" i="7"/>
  <c r="BP3868" i="7"/>
  <c r="BP3872" i="7"/>
  <c r="BP3876" i="7"/>
  <c r="BP3880" i="7"/>
  <c r="BP3884" i="7"/>
  <c r="BP3907" i="7"/>
  <c r="BP3911" i="7"/>
  <c r="BP3915" i="7"/>
  <c r="BP3919" i="7"/>
  <c r="BP3923" i="7"/>
  <c r="BP3927" i="7"/>
  <c r="BP3931" i="7"/>
  <c r="BP3935" i="7"/>
  <c r="BP3939" i="7"/>
  <c r="BP3943" i="7"/>
  <c r="BP3966" i="7"/>
  <c r="BP3970" i="7"/>
  <c r="BP3974" i="7"/>
  <c r="BP3978" i="7"/>
  <c r="BP3982" i="7"/>
  <c r="BP3986" i="7"/>
  <c r="BP3990" i="7"/>
  <c r="BP3994" i="7"/>
  <c r="BP3998" i="7"/>
  <c r="BP4002" i="7"/>
  <c r="BP4025" i="7"/>
  <c r="BP4029" i="7"/>
  <c r="BP4033" i="7"/>
  <c r="BP4037" i="7"/>
  <c r="BP4041" i="7"/>
  <c r="BP4045" i="7"/>
  <c r="BP4049" i="7"/>
  <c r="BP4053" i="7"/>
  <c r="BP4057" i="7"/>
  <c r="BP4061" i="7"/>
  <c r="BP4084" i="7"/>
  <c r="BP4088" i="7"/>
  <c r="BP4092" i="7"/>
  <c r="BP4096" i="7"/>
  <c r="BP4100" i="7"/>
  <c r="BP4104" i="7"/>
  <c r="BP4108" i="7"/>
  <c r="BP4112" i="7"/>
  <c r="BP4116" i="7"/>
  <c r="BP4120" i="7"/>
  <c r="BP4143" i="7"/>
  <c r="BP4147" i="7"/>
  <c r="BP4151" i="7"/>
  <c r="BP4155" i="7"/>
  <c r="BP4159" i="7"/>
  <c r="BP4163" i="7"/>
  <c r="BP4167" i="7"/>
  <c r="BP4171" i="7"/>
  <c r="BP4175" i="7"/>
  <c r="BP4179" i="7"/>
  <c r="BP4202" i="7"/>
  <c r="BP4206" i="7"/>
  <c r="BP4210" i="7"/>
  <c r="BP4214" i="7"/>
  <c r="BP4218" i="7"/>
  <c r="BP4222" i="7"/>
  <c r="BP4226" i="7"/>
  <c r="BP4230" i="7"/>
  <c r="BP4234" i="7"/>
  <c r="BP4238" i="7"/>
  <c r="BP4271" i="7"/>
  <c r="BP4275" i="7"/>
  <c r="BP4277" i="7"/>
  <c r="BP4283" i="7"/>
  <c r="BP4285" i="7"/>
  <c r="BP4291" i="7"/>
  <c r="BP4293" i="7"/>
  <c r="BP4320" i="7"/>
  <c r="BP4324" i="7"/>
  <c r="BP4328" i="7"/>
  <c r="BP4332" i="7"/>
  <c r="BP4338" i="7"/>
  <c r="BP4340" i="7"/>
  <c r="BP4346" i="7"/>
  <c r="BP4348" i="7"/>
  <c r="BP4352" i="7"/>
  <c r="BP4381" i="7"/>
  <c r="BP4385" i="7"/>
  <c r="BP4389" i="7"/>
  <c r="BP4393" i="7"/>
  <c r="BP4397" i="7"/>
  <c r="BP4401" i="7"/>
  <c r="BP4405" i="7"/>
  <c r="BP4409" i="7"/>
  <c r="BP4413" i="7"/>
  <c r="BP4440" i="7"/>
  <c r="BP4444" i="7"/>
  <c r="BP4448" i="7"/>
  <c r="BP4452" i="7"/>
  <c r="BP4456" i="7"/>
  <c r="BP4460" i="7"/>
  <c r="BP4464" i="7"/>
  <c r="BP4468" i="7"/>
  <c r="BP4472" i="7"/>
  <c r="BP4499" i="7"/>
  <c r="BP4503" i="7"/>
  <c r="BP4507" i="7"/>
  <c r="BP4511" i="7"/>
  <c r="BP4515" i="7"/>
  <c r="BP4519" i="7"/>
  <c r="BP4523" i="7"/>
  <c r="BP4527" i="7"/>
  <c r="BP4531" i="7"/>
  <c r="BP4558" i="7"/>
  <c r="BP4562" i="7"/>
  <c r="BP4566" i="7"/>
  <c r="BP4570" i="7"/>
  <c r="BP4574" i="7"/>
  <c r="BP4578" i="7"/>
  <c r="BP4582" i="7"/>
  <c r="BP4586" i="7"/>
  <c r="BP4590" i="7"/>
  <c r="BP4617" i="7"/>
  <c r="BP4621" i="7"/>
  <c r="BP4625" i="7"/>
  <c r="BP4629" i="7"/>
  <c r="BP4633" i="7"/>
  <c r="BP4637" i="7"/>
  <c r="BP4641" i="7"/>
  <c r="BP4645" i="7"/>
  <c r="BP4649" i="7"/>
  <c r="BP4684" i="7"/>
  <c r="BP4690" i="7"/>
  <c r="BP4692" i="7"/>
  <c r="BP4698" i="7"/>
  <c r="BP4700" i="7"/>
  <c r="BP4706" i="7"/>
  <c r="BP4710" i="7"/>
  <c r="BP4743" i="7"/>
  <c r="BP4749" i="7"/>
  <c r="BP4751" i="7"/>
  <c r="BP4757" i="7"/>
  <c r="BP4759" i="7"/>
  <c r="BP4765" i="7"/>
  <c r="BP4769" i="7"/>
  <c r="BP4792" i="7"/>
  <c r="BP2965" i="7"/>
  <c r="BP2969" i="7"/>
  <c r="BP2973" i="7"/>
  <c r="BP2977" i="7"/>
  <c r="BP2981" i="7"/>
  <c r="BP2985" i="7"/>
  <c r="BP2989" i="7"/>
  <c r="BP2993" i="7"/>
  <c r="BP2997" i="7"/>
  <c r="BP3024" i="7"/>
  <c r="BP3028" i="7"/>
  <c r="BP3032" i="7"/>
  <c r="BP3036" i="7"/>
  <c r="BP3040" i="7"/>
  <c r="BP3044" i="7"/>
  <c r="BP3048" i="7"/>
  <c r="BP3052" i="7"/>
  <c r="BP3056" i="7"/>
  <c r="BP3091" i="7"/>
  <c r="BP3097" i="7"/>
  <c r="BP3099" i="7"/>
  <c r="BP3105" i="7"/>
  <c r="BP3107" i="7"/>
  <c r="BP3113" i="7"/>
  <c r="BP3117" i="7"/>
  <c r="BP3142" i="7"/>
  <c r="BP3146" i="7"/>
  <c r="BP3150" i="7"/>
  <c r="BP3154" i="7"/>
  <c r="BP3158" i="7"/>
  <c r="BP3162" i="7"/>
  <c r="BP3166" i="7"/>
  <c r="BP3170" i="7"/>
  <c r="BP3174" i="7"/>
  <c r="BP3199" i="7"/>
  <c r="BP3203" i="7"/>
  <c r="BP3207" i="7"/>
  <c r="BP3211" i="7"/>
  <c r="BP3217" i="7"/>
  <c r="BP3219" i="7"/>
  <c r="BP3225" i="7"/>
  <c r="BP3227" i="7"/>
  <c r="BP3233" i="7"/>
  <c r="BP3235" i="7"/>
  <c r="BP3258" i="7"/>
  <c r="BP3262" i="7"/>
  <c r="BP3266" i="7"/>
  <c r="BP3270" i="7"/>
  <c r="BP3274" i="7"/>
  <c r="BP3278" i="7"/>
  <c r="BP3282" i="7"/>
  <c r="BP3286" i="7"/>
  <c r="BP3290" i="7"/>
  <c r="BP3294" i="7"/>
  <c r="BP3317" i="7"/>
  <c r="BP3321" i="7"/>
  <c r="BP3325" i="7"/>
  <c r="BP3329" i="7"/>
  <c r="BP3333" i="7"/>
  <c r="BP3337" i="7"/>
  <c r="BP3341" i="7"/>
  <c r="BP3345" i="7"/>
  <c r="BP3349" i="7"/>
  <c r="BP3353" i="7"/>
  <c r="BP3376" i="7"/>
  <c r="BP3380" i="7"/>
  <c r="BP3384" i="7"/>
  <c r="BP3388" i="7"/>
  <c r="BP3392" i="7"/>
  <c r="BP3396" i="7"/>
  <c r="BP3400" i="7"/>
  <c r="BP3404" i="7"/>
  <c r="BP3408" i="7"/>
  <c r="BP3412" i="7"/>
  <c r="BP3435" i="7"/>
  <c r="BP3439" i="7"/>
  <c r="BP3443" i="7"/>
  <c r="BP3447" i="7"/>
  <c r="BP3451" i="7"/>
  <c r="BP3455" i="7"/>
  <c r="BP3459" i="7"/>
  <c r="BP3463" i="7"/>
  <c r="BP3467" i="7"/>
  <c r="BP3471" i="7"/>
  <c r="BP3494" i="7"/>
  <c r="BP3498" i="7"/>
  <c r="BP3502" i="7"/>
  <c r="BP3506" i="7"/>
  <c r="BP3510" i="7"/>
  <c r="BP3514" i="7"/>
  <c r="BP3518" i="7"/>
  <c r="BP3522" i="7"/>
  <c r="BP3526" i="7"/>
  <c r="BP3530" i="7"/>
  <c r="BP3563" i="7"/>
  <c r="BP3567" i="7"/>
  <c r="BP3569" i="7"/>
  <c r="BP3573" i="7"/>
  <c r="BP3575" i="7"/>
  <c r="BP3581" i="7"/>
  <c r="BP3583" i="7"/>
  <c r="BP3587" i="7"/>
  <c r="BP3622" i="7"/>
  <c r="BP3626" i="7"/>
  <c r="BP3628" i="7"/>
  <c r="BP3634" i="7"/>
  <c r="BP3636" i="7"/>
  <c r="BP3642" i="7"/>
  <c r="BP3644" i="7"/>
  <c r="BP3681" i="7"/>
  <c r="BP3685" i="7"/>
  <c r="BP3689" i="7"/>
  <c r="BP3693" i="7"/>
  <c r="BP3697" i="7"/>
  <c r="BP3701" i="7"/>
  <c r="BP3705" i="7"/>
  <c r="BP3732" i="7"/>
  <c r="BP3736" i="7"/>
  <c r="BP3740" i="7"/>
  <c r="BP3744" i="7"/>
  <c r="BP3748" i="7"/>
  <c r="BP3752" i="7"/>
  <c r="BP3756" i="7"/>
  <c r="BP3760" i="7"/>
  <c r="BP3764" i="7"/>
  <c r="BP3789" i="7"/>
  <c r="BP3793" i="7"/>
  <c r="BP3797" i="7"/>
  <c r="BP3801" i="7"/>
  <c r="BP3807" i="7"/>
  <c r="BP3811" i="7"/>
  <c r="BP3815" i="7"/>
  <c r="BP3819" i="7"/>
  <c r="BP3823" i="7"/>
  <c r="BP3850" i="7"/>
  <c r="BP3854" i="7"/>
  <c r="BP3858" i="7"/>
  <c r="BP3862" i="7"/>
  <c r="BP3866" i="7"/>
  <c r="BP3870" i="7"/>
  <c r="BP3874" i="7"/>
  <c r="BP3878" i="7"/>
  <c r="BP3882" i="7"/>
  <c r="BP3909" i="7"/>
  <c r="BP3913" i="7"/>
  <c r="BP3917" i="7"/>
  <c r="BP3921" i="7"/>
  <c r="BP3925" i="7"/>
  <c r="BP3929" i="7"/>
  <c r="BP3933" i="7"/>
  <c r="BP3937" i="7"/>
  <c r="BP3941" i="7"/>
  <c r="BP3972" i="7"/>
  <c r="BP3976" i="7"/>
  <c r="BP3980" i="7"/>
  <c r="BP3984" i="7"/>
  <c r="BP3988" i="7"/>
  <c r="BP3992" i="7"/>
  <c r="BP3996" i="7"/>
  <c r="BP4000" i="7"/>
  <c r="BP4027" i="7"/>
  <c r="BP4031" i="7"/>
  <c r="BP4035" i="7"/>
  <c r="BP4039" i="7"/>
  <c r="BP4043" i="7"/>
  <c r="BP4047" i="7"/>
  <c r="BP4051" i="7"/>
  <c r="BP4055" i="7"/>
  <c r="BP4059" i="7"/>
  <c r="BP4086" i="7"/>
  <c r="BP4090" i="7"/>
  <c r="BP4094" i="7"/>
  <c r="BP4098" i="7"/>
  <c r="BP4102" i="7"/>
  <c r="BP4106" i="7"/>
  <c r="BP4110" i="7"/>
  <c r="BP4114" i="7"/>
  <c r="BP4118" i="7"/>
  <c r="BP4145" i="7"/>
  <c r="BP4149" i="7"/>
  <c r="BP4153" i="7"/>
  <c r="BP4157" i="7"/>
  <c r="BP4161" i="7"/>
  <c r="BP4165" i="7"/>
  <c r="BP4169" i="7"/>
  <c r="BP4173" i="7"/>
  <c r="BP4177" i="7"/>
  <c r="BP4204" i="7"/>
  <c r="BP4208" i="7"/>
  <c r="BP4212" i="7"/>
  <c r="BP4216" i="7"/>
  <c r="BP4220" i="7"/>
  <c r="BP4224" i="7"/>
  <c r="BP4228" i="7"/>
  <c r="BP4232" i="7"/>
  <c r="BP4236" i="7"/>
  <c r="BP4261" i="7"/>
  <c r="BP4265" i="7"/>
  <c r="BP4269" i="7"/>
  <c r="BP4273" i="7"/>
  <c r="BP4279" i="7"/>
  <c r="BP4281" i="7"/>
  <c r="BP4287" i="7"/>
  <c r="BP4289" i="7"/>
  <c r="BP4295" i="7"/>
  <c r="BP4297" i="7"/>
  <c r="BP4330" i="7"/>
  <c r="BP4334" i="7"/>
  <c r="BP4336" i="7"/>
  <c r="BP4342" i="7"/>
  <c r="BP4344" i="7"/>
  <c r="BP4350" i="7"/>
  <c r="BP4354" i="7"/>
  <c r="BP4356" i="7"/>
  <c r="BP4379" i="7"/>
  <c r="BP4383" i="7"/>
  <c r="BP4387" i="7"/>
  <c r="BP4391" i="7"/>
  <c r="BP4395" i="7"/>
  <c r="BP4399" i="7"/>
  <c r="BP4403" i="7"/>
  <c r="BP4407" i="7"/>
  <c r="BP4411" i="7"/>
  <c r="BP4415" i="7"/>
  <c r="BP4438" i="7"/>
  <c r="BP4442" i="7"/>
  <c r="BP4446" i="7"/>
  <c r="BP4450" i="7"/>
  <c r="BP4454" i="7"/>
  <c r="BP4458" i="7"/>
  <c r="BP4462" i="7"/>
  <c r="BP4466" i="7"/>
  <c r="BP4470" i="7"/>
  <c r="BP4474" i="7"/>
  <c r="BP4497" i="7"/>
  <c r="BP4501" i="7"/>
  <c r="BP4505" i="7"/>
  <c r="BP4509" i="7"/>
  <c r="BP4513" i="7"/>
  <c r="BP4517" i="7"/>
  <c r="BP4521" i="7"/>
  <c r="BP4525" i="7"/>
  <c r="BP4529" i="7"/>
  <c r="BP4533" i="7"/>
  <c r="BP4556" i="7"/>
  <c r="BP4560" i="7"/>
  <c r="BP4564" i="7"/>
  <c r="BP4568" i="7"/>
  <c r="BP4572" i="7"/>
  <c r="BP4576" i="7"/>
  <c r="BP4580" i="7"/>
  <c r="BP4584" i="7"/>
  <c r="BP4588" i="7"/>
  <c r="BP4592" i="7"/>
  <c r="BP4615" i="7"/>
  <c r="BP4619" i="7"/>
  <c r="BP4623" i="7"/>
  <c r="BP4627" i="7"/>
  <c r="BP4631" i="7"/>
  <c r="BP4635" i="7"/>
  <c r="BP4639" i="7"/>
  <c r="BP4643" i="7"/>
  <c r="BP4647" i="7"/>
  <c r="BP4651" i="7"/>
  <c r="BP4676" i="7"/>
  <c r="BP4680" i="7"/>
  <c r="BP4682" i="7"/>
  <c r="BP4686" i="7"/>
  <c r="BP4688" i="7"/>
  <c r="BP4694" i="7"/>
  <c r="BP4696" i="7"/>
  <c r="BP4702" i="7"/>
  <c r="BP4704" i="7"/>
  <c r="BP4708" i="7"/>
  <c r="BP4735" i="7"/>
  <c r="BP4739" i="7"/>
  <c r="BP4741" i="7"/>
  <c r="BP4745" i="7"/>
  <c r="BP4747" i="7"/>
  <c r="BP4753" i="7"/>
  <c r="BP4755" i="7"/>
  <c r="BP4761" i="7"/>
  <c r="BP4763" i="7"/>
  <c r="BP4767" i="7"/>
  <c r="BP4794" i="7"/>
  <c r="BP4798" i="7"/>
  <c r="BP4802" i="7"/>
  <c r="BP4806" i="7"/>
  <c r="BP4810" i="7"/>
  <c r="BP4814" i="7"/>
  <c r="BP4818" i="7"/>
  <c r="BP4822" i="7"/>
  <c r="BP4826" i="7"/>
  <c r="BP4853" i="7"/>
  <c r="BP4857" i="7"/>
  <c r="BP4861" i="7"/>
  <c r="BP4865" i="7"/>
  <c r="BP4869" i="7"/>
  <c r="BP4873" i="7"/>
  <c r="BP4877" i="7"/>
  <c r="BP4881" i="7"/>
  <c r="BP4885" i="7"/>
  <c r="BP4796" i="7"/>
  <c r="BP4800" i="7"/>
  <c r="BP4804" i="7"/>
  <c r="BP4808" i="7"/>
  <c r="BP4812" i="7"/>
  <c r="BP4816" i="7"/>
  <c r="BP4820" i="7"/>
  <c r="BP4824" i="7"/>
  <c r="BP4828" i="7"/>
  <c r="BP4851" i="7"/>
  <c r="BP4855" i="7"/>
  <c r="BP4859" i="7"/>
  <c r="BP4863" i="7"/>
  <c r="BP4867" i="7"/>
  <c r="BP4871" i="7"/>
  <c r="BP4875" i="7"/>
  <c r="BP4879" i="7"/>
  <c r="BP4883" i="7"/>
  <c r="BP4887" i="7"/>
  <c r="BP4910" i="7"/>
  <c r="BP4914" i="7"/>
  <c r="BP4918" i="7"/>
  <c r="BP4922" i="7"/>
  <c r="BP4926" i="7"/>
  <c r="BP4930" i="7"/>
  <c r="BP4934" i="7"/>
  <c r="BP4938" i="7"/>
  <c r="BP4942" i="7"/>
  <c r="BP4946" i="7"/>
  <c r="BP4969" i="7"/>
  <c r="BP4973" i="7"/>
  <c r="BP4977" i="7"/>
  <c r="BP4981" i="7"/>
  <c r="BP4985" i="7"/>
  <c r="BP4989" i="7"/>
  <c r="BP4993" i="7"/>
  <c r="BP4997" i="7"/>
  <c r="BP5001" i="7"/>
  <c r="BP5005" i="7"/>
  <c r="BP5028" i="7"/>
  <c r="BP5032" i="7"/>
  <c r="BP5036" i="7"/>
  <c r="BP5040" i="7"/>
  <c r="BP5044" i="7"/>
  <c r="BP5048" i="7"/>
  <c r="BP5052" i="7"/>
  <c r="BP5056" i="7"/>
  <c r="BP5060" i="7"/>
  <c r="BP5064" i="7"/>
  <c r="BP5087" i="7"/>
  <c r="BP5091" i="7"/>
  <c r="BP5095" i="7"/>
  <c r="BP5099" i="7"/>
  <c r="BP5103" i="7"/>
  <c r="BP5107" i="7"/>
  <c r="BP5111" i="7"/>
  <c r="BP5115" i="7"/>
  <c r="BP5119" i="7"/>
  <c r="BP5123" i="7"/>
  <c r="BP5146" i="7"/>
  <c r="BP5150" i="7"/>
  <c r="BP5154" i="7"/>
  <c r="BP5158" i="7"/>
  <c r="BP5162" i="7"/>
  <c r="BP5166" i="7"/>
  <c r="BP5170" i="7"/>
  <c r="BP5174" i="7"/>
  <c r="BP5178" i="7"/>
  <c r="BP5182" i="7"/>
  <c r="BP5205" i="7"/>
  <c r="BP5209" i="7"/>
  <c r="BP5213" i="7"/>
  <c r="BP5217" i="7"/>
  <c r="BP5221" i="7"/>
  <c r="BP5225" i="7"/>
  <c r="BP5229" i="7"/>
  <c r="BP5233" i="7"/>
  <c r="BP5237" i="7"/>
  <c r="BP5241" i="7"/>
  <c r="BP5274" i="7"/>
  <c r="BP5278" i="7"/>
  <c r="BP5282" i="7"/>
  <c r="BP5286" i="7"/>
  <c r="BP5290" i="7"/>
  <c r="BP5294" i="7"/>
  <c r="BP5298" i="7"/>
  <c r="BP5325" i="7"/>
  <c r="BP5329" i="7"/>
  <c r="BP5333" i="7"/>
  <c r="BP5337" i="7"/>
  <c r="BP5341" i="7"/>
  <c r="BP5345" i="7"/>
  <c r="BP5349" i="7"/>
  <c r="BP5353" i="7"/>
  <c r="BP5357" i="7"/>
  <c r="BP5382" i="7"/>
  <c r="BP5386" i="7"/>
  <c r="BP5390" i="7"/>
  <c r="BP5394" i="7"/>
  <c r="BP5400" i="7"/>
  <c r="BP5402" i="7"/>
  <c r="BP5408" i="7"/>
  <c r="BP5410" i="7"/>
  <c r="BP5416" i="7"/>
  <c r="BP5418" i="7"/>
  <c r="BP5451" i="7"/>
  <c r="BP5455" i="7"/>
  <c r="BP5457" i="7"/>
  <c r="BP5463" i="7"/>
  <c r="BP5465" i="7"/>
  <c r="BP5471" i="7"/>
  <c r="BP5473" i="7"/>
  <c r="BP5510" i="7"/>
  <c r="BP5516" i="7"/>
  <c r="BP5518" i="7"/>
  <c r="BP5524" i="7"/>
  <c r="BP5526" i="7"/>
  <c r="BP5532" i="7"/>
  <c r="BP5536" i="7"/>
  <c r="BP5561" i="7"/>
  <c r="BP5565" i="7"/>
  <c r="BP5567" i="7"/>
  <c r="BP5571" i="7"/>
  <c r="BP5573" i="7"/>
  <c r="BP5579" i="7"/>
  <c r="BP5581" i="7"/>
  <c r="BP5587" i="7"/>
  <c r="BP5589" i="7"/>
  <c r="BP5593" i="7"/>
  <c r="BP5618" i="7"/>
  <c r="BP5622" i="7"/>
  <c r="BP5626" i="7"/>
  <c r="BP5630" i="7"/>
  <c r="BP5636" i="7"/>
  <c r="BP5638" i="7"/>
  <c r="BP5644" i="7"/>
  <c r="BP5648" i="7"/>
  <c r="BP5652" i="7"/>
  <c r="BP5679" i="7"/>
  <c r="BP5683" i="7"/>
  <c r="BP5687" i="7"/>
  <c r="BP5691" i="7"/>
  <c r="BP5695" i="7"/>
  <c r="BP5699" i="7"/>
  <c r="BP5703" i="7"/>
  <c r="BP5707" i="7"/>
  <c r="BP5711" i="7"/>
  <c r="BP5738" i="7"/>
  <c r="BP5742" i="7"/>
  <c r="BP5746" i="7"/>
  <c r="BP5750" i="7"/>
  <c r="BP5754" i="7"/>
  <c r="BP5758" i="7"/>
  <c r="BP5762" i="7"/>
  <c r="BP5766" i="7"/>
  <c r="BP5770" i="7"/>
  <c r="BP5795" i="7"/>
  <c r="BP5799" i="7"/>
  <c r="BP5803" i="7"/>
  <c r="BP5807" i="7"/>
  <c r="BP5813" i="7"/>
  <c r="BP5815" i="7"/>
  <c r="BP5821" i="7"/>
  <c r="BP5823" i="7"/>
  <c r="BP5829" i="7"/>
  <c r="BP5831" i="7"/>
  <c r="BP5854" i="7"/>
  <c r="BP5858" i="7"/>
  <c r="BP5862" i="7"/>
  <c r="BP5866" i="7"/>
  <c r="BP5870" i="7"/>
  <c r="BP5874" i="7"/>
  <c r="BP5878" i="7"/>
  <c r="BP5882" i="7"/>
  <c r="BP5886" i="7"/>
  <c r="BP5890" i="7"/>
  <c r="BP4912" i="7"/>
  <c r="BP4916" i="7"/>
  <c r="BP4920" i="7"/>
  <c r="BP4924" i="7"/>
  <c r="BP4928" i="7"/>
  <c r="BP4932" i="7"/>
  <c r="BP4936" i="7"/>
  <c r="BP4940" i="7"/>
  <c r="BP4944" i="7"/>
  <c r="BP4971" i="7"/>
  <c r="BP4975" i="7"/>
  <c r="BP4979" i="7"/>
  <c r="BP4983" i="7"/>
  <c r="BP4987" i="7"/>
  <c r="BP4991" i="7"/>
  <c r="BP4995" i="7"/>
  <c r="BP4999" i="7"/>
  <c r="BP5003" i="7"/>
  <c r="BP5030" i="7"/>
  <c r="BP5034" i="7"/>
  <c r="BP5038" i="7"/>
  <c r="BP5042" i="7"/>
  <c r="BP5046" i="7"/>
  <c r="BP5050" i="7"/>
  <c r="BP5054" i="7"/>
  <c r="BP5058" i="7"/>
  <c r="BP5062" i="7"/>
  <c r="BP5089" i="7"/>
  <c r="BP5093" i="7"/>
  <c r="BP5097" i="7"/>
  <c r="BP5101" i="7"/>
  <c r="BP5105" i="7"/>
  <c r="BP5109" i="7"/>
  <c r="BP5113" i="7"/>
  <c r="BP5117" i="7"/>
  <c r="BP5121" i="7"/>
  <c r="BP5148" i="7"/>
  <c r="BP5152" i="7"/>
  <c r="BP5156" i="7"/>
  <c r="BP5160" i="7"/>
  <c r="BP5164" i="7"/>
  <c r="BP5168" i="7"/>
  <c r="BP5172" i="7"/>
  <c r="BP5176" i="7"/>
  <c r="BP5180" i="7"/>
  <c r="BP5207" i="7"/>
  <c r="BP5211" i="7"/>
  <c r="BP5215" i="7"/>
  <c r="BP5219" i="7"/>
  <c r="BP5223" i="7"/>
  <c r="BP5227" i="7"/>
  <c r="BP5231" i="7"/>
  <c r="BP5235" i="7"/>
  <c r="BP5239" i="7"/>
  <c r="BP5264" i="7"/>
  <c r="BP5268" i="7"/>
  <c r="BP5272" i="7"/>
  <c r="BP5276" i="7"/>
  <c r="BP5280" i="7"/>
  <c r="BP5284" i="7"/>
  <c r="BP5288" i="7"/>
  <c r="BP5292" i="7"/>
  <c r="BP5296" i="7"/>
  <c r="BP5300" i="7"/>
  <c r="BP5323" i="7"/>
  <c r="BP5327" i="7"/>
  <c r="BP5331" i="7"/>
  <c r="BP5335" i="7"/>
  <c r="BP5339" i="7"/>
  <c r="BP5343" i="7"/>
  <c r="BP5347" i="7"/>
  <c r="BP5351" i="7"/>
  <c r="BP5355" i="7"/>
  <c r="BP5359" i="7"/>
  <c r="BP5392" i="7"/>
  <c r="BP5396" i="7"/>
  <c r="BP5398" i="7"/>
  <c r="BP5404" i="7"/>
  <c r="BP5406" i="7"/>
  <c r="BP5412" i="7"/>
  <c r="BP5414" i="7"/>
  <c r="BP5441" i="7"/>
  <c r="BP5445" i="7"/>
  <c r="BP5449" i="7"/>
  <c r="BP5453" i="7"/>
  <c r="BP5459" i="7"/>
  <c r="BP5461" i="7"/>
  <c r="BP5467" i="7"/>
  <c r="BP5469" i="7"/>
  <c r="BP5475" i="7"/>
  <c r="BP5477" i="7"/>
  <c r="BP5502" i="7"/>
  <c r="BP5506" i="7"/>
  <c r="BP5508" i="7"/>
  <c r="BP5512" i="7"/>
  <c r="BP5514" i="7"/>
  <c r="BP5520" i="7"/>
  <c r="BP5522" i="7"/>
  <c r="BP5528" i="7"/>
  <c r="BP5530" i="7"/>
  <c r="BP5534" i="7"/>
  <c r="BP5569" i="7"/>
  <c r="BP5575" i="7"/>
  <c r="BP5577" i="7"/>
  <c r="BP5583" i="7"/>
  <c r="BP5585" i="7"/>
  <c r="BP5591" i="7"/>
  <c r="BP5595" i="7"/>
  <c r="BP5628" i="7"/>
  <c r="BP5632" i="7"/>
  <c r="BP5634" i="7"/>
  <c r="BP5640" i="7"/>
  <c r="BP5642" i="7"/>
  <c r="BP5646" i="7"/>
  <c r="BP5650" i="7"/>
  <c r="BP5654" i="7"/>
  <c r="BP5677" i="7"/>
  <c r="BP5681" i="7"/>
  <c r="BP5685" i="7"/>
  <c r="BP5689" i="7"/>
  <c r="BP5693" i="7"/>
  <c r="BP5697" i="7"/>
  <c r="BP5701" i="7"/>
  <c r="BP5705" i="7"/>
  <c r="BP5709" i="7"/>
  <c r="BP5713" i="7"/>
  <c r="BP5736" i="7"/>
  <c r="BP5740" i="7"/>
  <c r="BP5744" i="7"/>
  <c r="BP5748" i="7"/>
  <c r="BP5752" i="7"/>
  <c r="BP5756" i="7"/>
  <c r="BP5760" i="7"/>
  <c r="BP5764" i="7"/>
  <c r="BP5768" i="7"/>
  <c r="BP5772" i="7"/>
  <c r="BP5805" i="7"/>
  <c r="BP5809" i="7"/>
  <c r="BP5811" i="7"/>
  <c r="BP5817" i="7"/>
  <c r="BP5819" i="7"/>
  <c r="BP5825" i="7"/>
  <c r="BP5827" i="7"/>
  <c r="BP5856" i="7"/>
  <c r="BP5860" i="7"/>
  <c r="BP5864" i="7"/>
  <c r="BP5868" i="7"/>
  <c r="BP5872" i="7"/>
  <c r="BP5876" i="7"/>
  <c r="BP5880" i="7"/>
  <c r="BP5884" i="7"/>
  <c r="BP5888" i="7"/>
  <c r="BD9" i="6"/>
  <c r="BI5899" i="7"/>
  <c r="AX5852" i="7"/>
  <c r="BF5852" i="7"/>
  <c r="BQ5852" i="7"/>
  <c r="BO5852" i="7" s="1"/>
  <c r="AX5856" i="7"/>
  <c r="BF5856" i="7"/>
  <c r="BQ5856" i="7"/>
  <c r="BO5856" i="7" s="1"/>
  <c r="AX5860" i="7"/>
  <c r="BF5860" i="7"/>
  <c r="BQ5860" i="7"/>
  <c r="BO5860" i="7" s="1"/>
  <c r="AX5864" i="7"/>
  <c r="BF5864" i="7"/>
  <c r="BQ5864" i="7"/>
  <c r="BO5864" i="7" s="1"/>
  <c r="AX5868" i="7"/>
  <c r="BF5868" i="7"/>
  <c r="BQ5868" i="7"/>
  <c r="BO5868" i="7" s="1"/>
  <c r="AX5872" i="7"/>
  <c r="BF5872" i="7"/>
  <c r="BQ5872" i="7"/>
  <c r="BO5872" i="7" s="1"/>
  <c r="AX5876" i="7"/>
  <c r="BF5876" i="7"/>
  <c r="BQ5876" i="7"/>
  <c r="BO5876" i="7" s="1"/>
  <c r="AX5880" i="7"/>
  <c r="BF5880" i="7"/>
  <c r="BQ5880" i="7"/>
  <c r="BO5880" i="7" s="1"/>
  <c r="AX5884" i="7"/>
  <c r="BF5884" i="7"/>
  <c r="BQ5884" i="7"/>
  <c r="BO5884" i="7" s="1"/>
  <c r="AX5888" i="7"/>
  <c r="BF5888" i="7"/>
  <c r="BQ5888" i="7"/>
  <c r="BO5888" i="7" s="1"/>
  <c r="N5892" i="7"/>
  <c r="AT5892" i="7"/>
  <c r="BQ5892" i="7" s="1"/>
  <c r="AX5894" i="7"/>
  <c r="BF5894" i="7"/>
  <c r="BP5852" i="7"/>
  <c r="AX5854" i="7"/>
  <c r="BF5854" i="7"/>
  <c r="BQ5854" i="7"/>
  <c r="BO5854" i="7" s="1"/>
  <c r="AX5858" i="7"/>
  <c r="BF5858" i="7"/>
  <c r="BQ5858" i="7"/>
  <c r="BO5858" i="7" s="1"/>
  <c r="AX5862" i="7"/>
  <c r="BF5862" i="7"/>
  <c r="BQ5862" i="7"/>
  <c r="BO5862" i="7" s="1"/>
  <c r="AX5866" i="7"/>
  <c r="BF5866" i="7"/>
  <c r="BQ5866" i="7"/>
  <c r="BO5866" i="7" s="1"/>
  <c r="AX5870" i="7"/>
  <c r="BF5870" i="7"/>
  <c r="BQ5870" i="7"/>
  <c r="BO5870" i="7" s="1"/>
  <c r="AX5874" i="7"/>
  <c r="BF5874" i="7"/>
  <c r="BQ5874" i="7"/>
  <c r="BO5874" i="7" s="1"/>
  <c r="AX5878" i="7"/>
  <c r="BF5878" i="7"/>
  <c r="BQ5878" i="7"/>
  <c r="BO5878" i="7" s="1"/>
  <c r="AX5882" i="7"/>
  <c r="BF5882" i="7"/>
  <c r="BQ5882" i="7"/>
  <c r="BO5882" i="7" s="1"/>
  <c r="AX5886" i="7"/>
  <c r="BF5886" i="7"/>
  <c r="BQ5886" i="7"/>
  <c r="BO5886" i="7" s="1"/>
  <c r="AX5890" i="7"/>
  <c r="BF5890" i="7"/>
  <c r="BQ5890" i="7"/>
  <c r="BO5890" i="7" s="1"/>
  <c r="AX5793" i="7"/>
  <c r="BF5793" i="7"/>
  <c r="BQ5793" i="7"/>
  <c r="BO5793" i="7" s="1"/>
  <c r="AX5797" i="7"/>
  <c r="BF5797" i="7"/>
  <c r="BQ5797" i="7"/>
  <c r="BO5797" i="7" s="1"/>
  <c r="AX5801" i="7"/>
  <c r="BF5801" i="7"/>
  <c r="BQ5801" i="7"/>
  <c r="BO5801" i="7" s="1"/>
  <c r="AX5805" i="7"/>
  <c r="BF5805" i="7"/>
  <c r="BQ5805" i="7"/>
  <c r="BO5805" i="7" s="1"/>
  <c r="AX5809" i="7"/>
  <c r="BF5809" i="7"/>
  <c r="BQ5809" i="7"/>
  <c r="BO5809" i="7" s="1"/>
  <c r="AX5813" i="7"/>
  <c r="BF5813" i="7"/>
  <c r="BQ5813" i="7"/>
  <c r="BO5813" i="7" s="1"/>
  <c r="AX5817" i="7"/>
  <c r="BF5817" i="7"/>
  <c r="BQ5817" i="7"/>
  <c r="BO5817" i="7" s="1"/>
  <c r="AX5821" i="7"/>
  <c r="BF5821" i="7"/>
  <c r="BQ5821" i="7"/>
  <c r="BO5821" i="7" s="1"/>
  <c r="AX5825" i="7"/>
  <c r="BF5825" i="7"/>
  <c r="BQ5825" i="7"/>
  <c r="BO5825" i="7" s="1"/>
  <c r="AX5829" i="7"/>
  <c r="BF5829" i="7"/>
  <c r="BQ5829" i="7"/>
  <c r="BO5829" i="7" s="1"/>
  <c r="N5833" i="7"/>
  <c r="AT5833" i="7"/>
  <c r="AX5835" i="7"/>
  <c r="BF5835" i="7"/>
  <c r="BI5838" i="7"/>
  <c r="BP5793" i="7"/>
  <c r="AX5795" i="7"/>
  <c r="BF5795" i="7"/>
  <c r="BQ5795" i="7"/>
  <c r="BO5795" i="7" s="1"/>
  <c r="BP5797" i="7"/>
  <c r="AX5799" i="7"/>
  <c r="BF5799" i="7"/>
  <c r="BQ5799" i="7"/>
  <c r="BO5799" i="7" s="1"/>
  <c r="BP5801" i="7"/>
  <c r="AX5803" i="7"/>
  <c r="BF5803" i="7"/>
  <c r="BQ5803" i="7"/>
  <c r="BO5803" i="7" s="1"/>
  <c r="BH5805" i="7"/>
  <c r="AX5807" i="7"/>
  <c r="BF5807" i="7"/>
  <c r="BQ5807" i="7"/>
  <c r="BO5807" i="7" s="1"/>
  <c r="AX5811" i="7"/>
  <c r="BF5811" i="7"/>
  <c r="BQ5811" i="7"/>
  <c r="BO5811" i="7" s="1"/>
  <c r="AX5815" i="7"/>
  <c r="BF5815" i="7"/>
  <c r="BQ5815" i="7"/>
  <c r="BO5815" i="7" s="1"/>
  <c r="AX5819" i="7"/>
  <c r="BF5819" i="7"/>
  <c r="BQ5819" i="7"/>
  <c r="BO5819" i="7" s="1"/>
  <c r="AX5823" i="7"/>
  <c r="BF5823" i="7"/>
  <c r="BQ5823" i="7"/>
  <c r="BO5823" i="7" s="1"/>
  <c r="AX5827" i="7"/>
  <c r="BF5827" i="7"/>
  <c r="BQ5827" i="7"/>
  <c r="BO5827" i="7" s="1"/>
  <c r="AX5831" i="7"/>
  <c r="BF5831" i="7"/>
  <c r="BQ5831" i="7"/>
  <c r="BO5831" i="7" s="1"/>
  <c r="BE5779" i="7"/>
  <c r="BI5781" i="7"/>
  <c r="AX5734" i="7"/>
  <c r="BF5734" i="7"/>
  <c r="BQ5734" i="7"/>
  <c r="BO5734" i="7" s="1"/>
  <c r="AX5738" i="7"/>
  <c r="BF5738" i="7"/>
  <c r="BQ5738" i="7"/>
  <c r="BO5738" i="7" s="1"/>
  <c r="AX5742" i="7"/>
  <c r="BF5742" i="7"/>
  <c r="BQ5742" i="7"/>
  <c r="BO5742" i="7" s="1"/>
  <c r="AX5746" i="7"/>
  <c r="BF5746" i="7"/>
  <c r="BQ5746" i="7"/>
  <c r="BO5746" i="7" s="1"/>
  <c r="AX5750" i="7"/>
  <c r="BF5750" i="7"/>
  <c r="BQ5750" i="7"/>
  <c r="BO5750" i="7" s="1"/>
  <c r="AX5754" i="7"/>
  <c r="BF5754" i="7"/>
  <c r="BQ5754" i="7"/>
  <c r="BO5754" i="7" s="1"/>
  <c r="AX5758" i="7"/>
  <c r="BF5758" i="7"/>
  <c r="BQ5758" i="7"/>
  <c r="BO5758" i="7" s="1"/>
  <c r="AX5762" i="7"/>
  <c r="BF5762" i="7"/>
  <c r="BQ5762" i="7"/>
  <c r="BO5762" i="7" s="1"/>
  <c r="AX5766" i="7"/>
  <c r="BF5766" i="7"/>
  <c r="BQ5766" i="7"/>
  <c r="BO5766" i="7" s="1"/>
  <c r="AX5770" i="7"/>
  <c r="BF5770" i="7"/>
  <c r="BQ5770" i="7"/>
  <c r="BO5770" i="7" s="1"/>
  <c r="N5774" i="7"/>
  <c r="BP5774" i="7" s="1"/>
  <c r="AT5774" i="7"/>
  <c r="BQ5774" i="7" s="1"/>
  <c r="AX5776" i="7"/>
  <c r="BF5776" i="7"/>
  <c r="BP5734" i="7"/>
  <c r="AX5736" i="7"/>
  <c r="BF5736" i="7"/>
  <c r="BQ5736" i="7"/>
  <c r="BO5736" i="7" s="1"/>
  <c r="AX5740" i="7"/>
  <c r="BF5740" i="7"/>
  <c r="BQ5740" i="7"/>
  <c r="BO5740" i="7" s="1"/>
  <c r="AX5744" i="7"/>
  <c r="BF5744" i="7"/>
  <c r="BQ5744" i="7"/>
  <c r="BO5744" i="7" s="1"/>
  <c r="AX5748" i="7"/>
  <c r="BF5748" i="7"/>
  <c r="BQ5748" i="7"/>
  <c r="BO5748" i="7" s="1"/>
  <c r="AX5752" i="7"/>
  <c r="BF5752" i="7"/>
  <c r="BQ5752" i="7"/>
  <c r="BO5752" i="7" s="1"/>
  <c r="AX5756" i="7"/>
  <c r="BF5756" i="7"/>
  <c r="BQ5756" i="7"/>
  <c r="BO5756" i="7" s="1"/>
  <c r="AX5760" i="7"/>
  <c r="BF5760" i="7"/>
  <c r="BQ5760" i="7"/>
  <c r="BO5760" i="7" s="1"/>
  <c r="AX5764" i="7"/>
  <c r="BF5764" i="7"/>
  <c r="BQ5764" i="7"/>
  <c r="BO5764" i="7" s="1"/>
  <c r="AX5768" i="7"/>
  <c r="BF5768" i="7"/>
  <c r="BQ5768" i="7"/>
  <c r="BO5768" i="7" s="1"/>
  <c r="AX5772" i="7"/>
  <c r="BF5772" i="7"/>
  <c r="BQ5772" i="7"/>
  <c r="BO5772" i="7" s="1"/>
  <c r="BE5720" i="7"/>
  <c r="BI5722" i="7"/>
  <c r="AX5675" i="7"/>
  <c r="BF5675" i="7"/>
  <c r="BQ5675" i="7"/>
  <c r="BO5675" i="7" s="1"/>
  <c r="AX5679" i="7"/>
  <c r="BF5679" i="7"/>
  <c r="BQ5679" i="7"/>
  <c r="BO5679" i="7" s="1"/>
  <c r="AX5683" i="7"/>
  <c r="BF5683" i="7"/>
  <c r="BQ5683" i="7"/>
  <c r="BO5683" i="7" s="1"/>
  <c r="AX5687" i="7"/>
  <c r="BF5687" i="7"/>
  <c r="BQ5687" i="7"/>
  <c r="BO5687" i="7" s="1"/>
  <c r="AX5691" i="7"/>
  <c r="BF5691" i="7"/>
  <c r="BQ5691" i="7"/>
  <c r="BO5691" i="7" s="1"/>
  <c r="AX5695" i="7"/>
  <c r="BF5695" i="7"/>
  <c r="BQ5695" i="7"/>
  <c r="BO5695" i="7" s="1"/>
  <c r="AX5699" i="7"/>
  <c r="BF5699" i="7"/>
  <c r="BQ5699" i="7"/>
  <c r="BO5699" i="7" s="1"/>
  <c r="AX5703" i="7"/>
  <c r="BF5703" i="7"/>
  <c r="BQ5703" i="7"/>
  <c r="BO5703" i="7" s="1"/>
  <c r="AX5707" i="7"/>
  <c r="BF5707" i="7"/>
  <c r="BQ5707" i="7"/>
  <c r="BO5707" i="7" s="1"/>
  <c r="AX5711" i="7"/>
  <c r="BF5711" i="7"/>
  <c r="BQ5711" i="7"/>
  <c r="BO5711" i="7" s="1"/>
  <c r="N5715" i="7"/>
  <c r="BP5715" i="7" s="1"/>
  <c r="AT5715" i="7"/>
  <c r="AX5717" i="7"/>
  <c r="BF5717" i="7"/>
  <c r="BP5675" i="7"/>
  <c r="AX5677" i="7"/>
  <c r="BF5677" i="7"/>
  <c r="BQ5677" i="7"/>
  <c r="BO5677" i="7" s="1"/>
  <c r="AX5681" i="7"/>
  <c r="BF5681" i="7"/>
  <c r="BQ5681" i="7"/>
  <c r="BO5681" i="7" s="1"/>
  <c r="AX5685" i="7"/>
  <c r="BF5685" i="7"/>
  <c r="BQ5685" i="7"/>
  <c r="BO5685" i="7" s="1"/>
  <c r="AX5689" i="7"/>
  <c r="BF5689" i="7"/>
  <c r="BQ5689" i="7"/>
  <c r="BO5689" i="7" s="1"/>
  <c r="AX5693" i="7"/>
  <c r="BF5693" i="7"/>
  <c r="BQ5693" i="7"/>
  <c r="BO5693" i="7" s="1"/>
  <c r="AX5697" i="7"/>
  <c r="BF5697" i="7"/>
  <c r="BQ5697" i="7"/>
  <c r="BO5697" i="7" s="1"/>
  <c r="AX5701" i="7"/>
  <c r="BF5701" i="7"/>
  <c r="BQ5701" i="7"/>
  <c r="BO5701" i="7" s="1"/>
  <c r="AX5705" i="7"/>
  <c r="BF5705" i="7"/>
  <c r="BQ5705" i="7"/>
  <c r="BO5705" i="7" s="1"/>
  <c r="AX5709" i="7"/>
  <c r="BF5709" i="7"/>
  <c r="BQ5709" i="7"/>
  <c r="BO5709" i="7" s="1"/>
  <c r="AX5713" i="7"/>
  <c r="BF5713" i="7"/>
  <c r="BQ5713" i="7"/>
  <c r="BO5713" i="7" s="1"/>
  <c r="BE5661" i="7"/>
  <c r="BI5663" i="7"/>
  <c r="AX5616" i="7"/>
  <c r="BF5616" i="7"/>
  <c r="BQ5616" i="7"/>
  <c r="BO5616" i="7" s="1"/>
  <c r="AX5620" i="7"/>
  <c r="BF5620" i="7"/>
  <c r="BQ5620" i="7"/>
  <c r="BO5620" i="7" s="1"/>
  <c r="AX5624" i="7"/>
  <c r="BF5624" i="7"/>
  <c r="BQ5624" i="7"/>
  <c r="BO5624" i="7" s="1"/>
  <c r="AX5628" i="7"/>
  <c r="BF5628" i="7"/>
  <c r="BQ5628" i="7"/>
  <c r="BO5628" i="7" s="1"/>
  <c r="AX5632" i="7"/>
  <c r="BF5632" i="7"/>
  <c r="BQ5632" i="7"/>
  <c r="BO5632" i="7" s="1"/>
  <c r="AX5636" i="7"/>
  <c r="BF5636" i="7"/>
  <c r="BQ5636" i="7"/>
  <c r="BO5636" i="7" s="1"/>
  <c r="AX5640" i="7"/>
  <c r="BF5640" i="7"/>
  <c r="BQ5640" i="7"/>
  <c r="BO5640" i="7" s="1"/>
  <c r="AX5644" i="7"/>
  <c r="BF5644" i="7"/>
  <c r="BQ5644" i="7"/>
  <c r="BO5644" i="7" s="1"/>
  <c r="AX5648" i="7"/>
  <c r="BF5648" i="7"/>
  <c r="BQ5648" i="7"/>
  <c r="BO5648" i="7" s="1"/>
  <c r="AX5652" i="7"/>
  <c r="BF5652" i="7"/>
  <c r="BQ5652" i="7"/>
  <c r="BO5652" i="7" s="1"/>
  <c r="N5656" i="7"/>
  <c r="BP5656" i="7" s="1"/>
  <c r="AT5656" i="7"/>
  <c r="BQ5656" i="7" s="1"/>
  <c r="AX5658" i="7"/>
  <c r="BF5658" i="7"/>
  <c r="BP5616" i="7"/>
  <c r="AX5618" i="7"/>
  <c r="BF5618" i="7"/>
  <c r="BQ5618" i="7"/>
  <c r="BO5618" i="7" s="1"/>
  <c r="BP5620" i="7"/>
  <c r="AX5622" i="7"/>
  <c r="BF5622" i="7"/>
  <c r="BQ5622" i="7"/>
  <c r="BO5622" i="7" s="1"/>
  <c r="BP5624" i="7"/>
  <c r="AX5626" i="7"/>
  <c r="BF5626" i="7"/>
  <c r="BQ5626" i="7"/>
  <c r="BO5626" i="7" s="1"/>
  <c r="BH5628" i="7"/>
  <c r="AX5630" i="7"/>
  <c r="BF5630" i="7"/>
  <c r="BQ5630" i="7"/>
  <c r="BO5630" i="7" s="1"/>
  <c r="AX5634" i="7"/>
  <c r="BF5634" i="7"/>
  <c r="BQ5634" i="7"/>
  <c r="BO5634" i="7" s="1"/>
  <c r="AX5638" i="7"/>
  <c r="BF5638" i="7"/>
  <c r="BQ5638" i="7"/>
  <c r="BO5638" i="7" s="1"/>
  <c r="AX5642" i="7"/>
  <c r="BF5642" i="7"/>
  <c r="BQ5642" i="7"/>
  <c r="BO5642" i="7" s="1"/>
  <c r="AX5646" i="7"/>
  <c r="BF5646" i="7"/>
  <c r="BQ5646" i="7"/>
  <c r="BO5646" i="7" s="1"/>
  <c r="AX5650" i="7"/>
  <c r="BF5650" i="7"/>
  <c r="BQ5650" i="7"/>
  <c r="BO5650" i="7" s="1"/>
  <c r="AX5654" i="7"/>
  <c r="BF5654" i="7"/>
  <c r="BQ5654" i="7"/>
  <c r="BO5654" i="7" s="1"/>
  <c r="BF5597" i="7"/>
  <c r="BE5602" i="7"/>
  <c r="AX5557" i="7"/>
  <c r="BF5557" i="7"/>
  <c r="BQ5557" i="7"/>
  <c r="BO5557" i="7" s="1"/>
  <c r="BP5559" i="7"/>
  <c r="AX5561" i="7"/>
  <c r="BF5561" i="7"/>
  <c r="BQ5561" i="7"/>
  <c r="BO5561" i="7" s="1"/>
  <c r="BP5563" i="7"/>
  <c r="AX5565" i="7"/>
  <c r="BF5565" i="7"/>
  <c r="BQ5565" i="7"/>
  <c r="BO5565" i="7" s="1"/>
  <c r="BH5567" i="7"/>
  <c r="AX5569" i="7"/>
  <c r="BF5569" i="7"/>
  <c r="BQ5569" i="7"/>
  <c r="BO5569" i="7" s="1"/>
  <c r="AX5573" i="7"/>
  <c r="BF5573" i="7"/>
  <c r="BQ5573" i="7"/>
  <c r="BO5573" i="7" s="1"/>
  <c r="AX5577" i="7"/>
  <c r="BF5577" i="7"/>
  <c r="BQ5577" i="7"/>
  <c r="BO5577" i="7" s="1"/>
  <c r="AX5581" i="7"/>
  <c r="BF5581" i="7"/>
  <c r="BQ5581" i="7"/>
  <c r="BO5581" i="7" s="1"/>
  <c r="AX5585" i="7"/>
  <c r="BF5585" i="7"/>
  <c r="BQ5585" i="7"/>
  <c r="BO5585" i="7" s="1"/>
  <c r="AX5589" i="7"/>
  <c r="BF5589" i="7"/>
  <c r="BQ5589" i="7"/>
  <c r="BO5589" i="7" s="1"/>
  <c r="BH5591" i="7"/>
  <c r="AX5593" i="7"/>
  <c r="BF5593" i="7"/>
  <c r="BQ5593" i="7"/>
  <c r="BO5593" i="7" s="1"/>
  <c r="N5597" i="7"/>
  <c r="BP5597" i="7" s="1"/>
  <c r="AL5597" i="7"/>
  <c r="AX5599" i="7"/>
  <c r="BF5599" i="7"/>
  <c r="BP5557" i="7"/>
  <c r="AX5559" i="7"/>
  <c r="BF5559" i="7"/>
  <c r="BQ5559" i="7"/>
  <c r="BO5559" i="7" s="1"/>
  <c r="AX5563" i="7"/>
  <c r="BF5563" i="7"/>
  <c r="BQ5563" i="7"/>
  <c r="BO5563" i="7" s="1"/>
  <c r="AX5567" i="7"/>
  <c r="BF5567" i="7"/>
  <c r="BQ5567" i="7"/>
  <c r="BO5567" i="7" s="1"/>
  <c r="AX5571" i="7"/>
  <c r="BF5571" i="7"/>
  <c r="BQ5571" i="7"/>
  <c r="BO5571" i="7" s="1"/>
  <c r="AX5575" i="7"/>
  <c r="BF5575" i="7"/>
  <c r="BQ5575" i="7"/>
  <c r="BO5575" i="7" s="1"/>
  <c r="AX5579" i="7"/>
  <c r="BF5579" i="7"/>
  <c r="BQ5579" i="7"/>
  <c r="BO5579" i="7" s="1"/>
  <c r="AX5583" i="7"/>
  <c r="BF5583" i="7"/>
  <c r="BQ5583" i="7"/>
  <c r="BO5583" i="7" s="1"/>
  <c r="AX5587" i="7"/>
  <c r="BF5587" i="7"/>
  <c r="BQ5587" i="7"/>
  <c r="BO5587" i="7" s="1"/>
  <c r="AX5591" i="7"/>
  <c r="BF5591" i="7"/>
  <c r="BQ5591" i="7"/>
  <c r="BO5591" i="7" s="1"/>
  <c r="AX5595" i="7"/>
  <c r="BF5595" i="7"/>
  <c r="BQ5595" i="7"/>
  <c r="BO5595" i="7" s="1"/>
  <c r="BF5538" i="7"/>
  <c r="AX5538" i="7"/>
  <c r="BE5543" i="7"/>
  <c r="BQ5538" i="7"/>
  <c r="AX5498" i="7"/>
  <c r="BF5498" i="7"/>
  <c r="BQ5498" i="7"/>
  <c r="BO5498" i="7" s="1"/>
  <c r="BP5500" i="7"/>
  <c r="AX5502" i="7"/>
  <c r="BF5502" i="7"/>
  <c r="BQ5502" i="7"/>
  <c r="BO5502" i="7" s="1"/>
  <c r="BP5504" i="7"/>
  <c r="AX5506" i="7"/>
  <c r="BF5506" i="7"/>
  <c r="BQ5506" i="7"/>
  <c r="BO5506" i="7" s="1"/>
  <c r="BH5508" i="7"/>
  <c r="AX5510" i="7"/>
  <c r="BF5510" i="7"/>
  <c r="BQ5510" i="7"/>
  <c r="BO5510" i="7" s="1"/>
  <c r="AX5514" i="7"/>
  <c r="BF5514" i="7"/>
  <c r="BQ5514" i="7"/>
  <c r="BO5514" i="7" s="1"/>
  <c r="AX5518" i="7"/>
  <c r="BF5518" i="7"/>
  <c r="BQ5518" i="7"/>
  <c r="BO5518" i="7" s="1"/>
  <c r="AX5522" i="7"/>
  <c r="BF5522" i="7"/>
  <c r="BQ5522" i="7"/>
  <c r="BO5522" i="7" s="1"/>
  <c r="AX5526" i="7"/>
  <c r="BF5526" i="7"/>
  <c r="BQ5526" i="7"/>
  <c r="BO5526" i="7" s="1"/>
  <c r="AX5530" i="7"/>
  <c r="BF5530" i="7"/>
  <c r="BQ5530" i="7"/>
  <c r="BO5530" i="7" s="1"/>
  <c r="BH5532" i="7"/>
  <c r="AX5534" i="7"/>
  <c r="BF5534" i="7"/>
  <c r="BQ5534" i="7"/>
  <c r="BO5534" i="7" s="1"/>
  <c r="N5538" i="7"/>
  <c r="BP5538" i="7" s="1"/>
  <c r="AL5538" i="7"/>
  <c r="AX5540" i="7"/>
  <c r="BF5540" i="7"/>
  <c r="BP5498" i="7"/>
  <c r="AX5500" i="7"/>
  <c r="BF5500" i="7"/>
  <c r="BQ5500" i="7"/>
  <c r="BO5500" i="7" s="1"/>
  <c r="AX5504" i="7"/>
  <c r="BF5504" i="7"/>
  <c r="BQ5504" i="7"/>
  <c r="BO5504" i="7" s="1"/>
  <c r="AX5508" i="7"/>
  <c r="BF5508" i="7"/>
  <c r="BQ5508" i="7"/>
  <c r="BO5508" i="7" s="1"/>
  <c r="AX5512" i="7"/>
  <c r="BF5512" i="7"/>
  <c r="BQ5512" i="7"/>
  <c r="BO5512" i="7" s="1"/>
  <c r="AX5516" i="7"/>
  <c r="BF5516" i="7"/>
  <c r="BQ5516" i="7"/>
  <c r="BO5516" i="7" s="1"/>
  <c r="AX5520" i="7"/>
  <c r="BF5520" i="7"/>
  <c r="BQ5520" i="7"/>
  <c r="BO5520" i="7" s="1"/>
  <c r="AX5524" i="7"/>
  <c r="BF5524" i="7"/>
  <c r="BQ5524" i="7"/>
  <c r="BO5524" i="7" s="1"/>
  <c r="AX5528" i="7"/>
  <c r="BF5528" i="7"/>
  <c r="BQ5528" i="7"/>
  <c r="BO5528" i="7" s="1"/>
  <c r="AX5532" i="7"/>
  <c r="BF5532" i="7"/>
  <c r="BQ5532" i="7"/>
  <c r="BO5532" i="7" s="1"/>
  <c r="AX5536" i="7"/>
  <c r="BF5536" i="7"/>
  <c r="BQ5536" i="7"/>
  <c r="BO5536" i="7" s="1"/>
  <c r="BE5484" i="7"/>
  <c r="AX5439" i="7"/>
  <c r="BF5439" i="7"/>
  <c r="BQ5439" i="7"/>
  <c r="BO5439" i="7" s="1"/>
  <c r="AX5443" i="7"/>
  <c r="BF5443" i="7"/>
  <c r="BQ5443" i="7"/>
  <c r="BO5443" i="7" s="1"/>
  <c r="AX5447" i="7"/>
  <c r="BF5447" i="7"/>
  <c r="BQ5447" i="7"/>
  <c r="BO5447" i="7" s="1"/>
  <c r="AX5451" i="7"/>
  <c r="BF5451" i="7"/>
  <c r="BQ5451" i="7"/>
  <c r="BO5451" i="7" s="1"/>
  <c r="AX5455" i="7"/>
  <c r="BF5455" i="7"/>
  <c r="BQ5455" i="7"/>
  <c r="BO5455" i="7" s="1"/>
  <c r="AX5459" i="7"/>
  <c r="BF5459" i="7"/>
  <c r="BQ5459" i="7"/>
  <c r="BO5459" i="7" s="1"/>
  <c r="AX5463" i="7"/>
  <c r="BF5463" i="7"/>
  <c r="BQ5463" i="7"/>
  <c r="BO5463" i="7" s="1"/>
  <c r="AX5467" i="7"/>
  <c r="BF5467" i="7"/>
  <c r="BQ5467" i="7"/>
  <c r="BO5467" i="7" s="1"/>
  <c r="AX5471" i="7"/>
  <c r="BF5471" i="7"/>
  <c r="BQ5471" i="7"/>
  <c r="BO5471" i="7" s="1"/>
  <c r="AX5475" i="7"/>
  <c r="BF5475" i="7"/>
  <c r="BQ5475" i="7"/>
  <c r="BO5475" i="7" s="1"/>
  <c r="N5479" i="7"/>
  <c r="BP5479" i="7" s="1"/>
  <c r="AT5479" i="7"/>
  <c r="BQ5479" i="7" s="1"/>
  <c r="AX5481" i="7"/>
  <c r="BF5481" i="7"/>
  <c r="BI5484" i="7"/>
  <c r="BP5439" i="7"/>
  <c r="AX5441" i="7"/>
  <c r="BF5441" i="7"/>
  <c r="BQ5441" i="7"/>
  <c r="BO5441" i="7" s="1"/>
  <c r="BP5443" i="7"/>
  <c r="AX5445" i="7"/>
  <c r="BF5445" i="7"/>
  <c r="BQ5445" i="7"/>
  <c r="BO5445" i="7" s="1"/>
  <c r="BP5447" i="7"/>
  <c r="AX5449" i="7"/>
  <c r="BF5449" i="7"/>
  <c r="BQ5449" i="7"/>
  <c r="BO5449" i="7" s="1"/>
  <c r="BH5451" i="7"/>
  <c r="AX5453" i="7"/>
  <c r="BF5453" i="7"/>
  <c r="BQ5453" i="7"/>
  <c r="BO5453" i="7" s="1"/>
  <c r="AX5457" i="7"/>
  <c r="BF5457" i="7"/>
  <c r="BQ5457" i="7"/>
  <c r="BO5457" i="7" s="1"/>
  <c r="AX5461" i="7"/>
  <c r="BF5461" i="7"/>
  <c r="BQ5461" i="7"/>
  <c r="BO5461" i="7" s="1"/>
  <c r="AX5465" i="7"/>
  <c r="BF5465" i="7"/>
  <c r="BQ5465" i="7"/>
  <c r="BO5465" i="7" s="1"/>
  <c r="AX5469" i="7"/>
  <c r="BF5469" i="7"/>
  <c r="BQ5469" i="7"/>
  <c r="BO5469" i="7" s="1"/>
  <c r="AX5473" i="7"/>
  <c r="BF5473" i="7"/>
  <c r="BQ5473" i="7"/>
  <c r="BO5473" i="7" s="1"/>
  <c r="AX5477" i="7"/>
  <c r="BF5477" i="7"/>
  <c r="BQ5477" i="7"/>
  <c r="BO5477" i="7" s="1"/>
  <c r="BE5425" i="7"/>
  <c r="AX5380" i="7"/>
  <c r="BF5380" i="7"/>
  <c r="BQ5380" i="7"/>
  <c r="BO5380" i="7" s="1"/>
  <c r="AX5384" i="7"/>
  <c r="BF5384" i="7"/>
  <c r="BQ5384" i="7"/>
  <c r="BO5384" i="7" s="1"/>
  <c r="AX5388" i="7"/>
  <c r="BF5388" i="7"/>
  <c r="BQ5388" i="7"/>
  <c r="BO5388" i="7" s="1"/>
  <c r="AX5392" i="7"/>
  <c r="BF5392" i="7"/>
  <c r="BQ5392" i="7"/>
  <c r="BO5392" i="7" s="1"/>
  <c r="AX5396" i="7"/>
  <c r="BF5396" i="7"/>
  <c r="BQ5396" i="7"/>
  <c r="BO5396" i="7" s="1"/>
  <c r="AX5400" i="7"/>
  <c r="BF5400" i="7"/>
  <c r="BQ5400" i="7"/>
  <c r="BO5400" i="7" s="1"/>
  <c r="AX5404" i="7"/>
  <c r="BF5404" i="7"/>
  <c r="BQ5404" i="7"/>
  <c r="BO5404" i="7" s="1"/>
  <c r="AX5408" i="7"/>
  <c r="BF5408" i="7"/>
  <c r="BQ5408" i="7"/>
  <c r="BO5408" i="7" s="1"/>
  <c r="AX5412" i="7"/>
  <c r="BF5412" i="7"/>
  <c r="BQ5412" i="7"/>
  <c r="BO5412" i="7" s="1"/>
  <c r="AX5416" i="7"/>
  <c r="BF5416" i="7"/>
  <c r="BQ5416" i="7"/>
  <c r="BO5416" i="7" s="1"/>
  <c r="N5420" i="7"/>
  <c r="BP5420" i="7" s="1"/>
  <c r="AT5420" i="7"/>
  <c r="BQ5420" i="7" s="1"/>
  <c r="AX5422" i="7"/>
  <c r="BF5422" i="7"/>
  <c r="BI5425" i="7"/>
  <c r="BP5380" i="7"/>
  <c r="AX5382" i="7"/>
  <c r="BF5382" i="7"/>
  <c r="BQ5382" i="7"/>
  <c r="BO5382" i="7" s="1"/>
  <c r="BP5384" i="7"/>
  <c r="AX5386" i="7"/>
  <c r="BF5386" i="7"/>
  <c r="BQ5386" i="7"/>
  <c r="BO5386" i="7" s="1"/>
  <c r="BP5388" i="7"/>
  <c r="AX5390" i="7"/>
  <c r="BF5390" i="7"/>
  <c r="BQ5390" i="7"/>
  <c r="BO5390" i="7" s="1"/>
  <c r="BH5392" i="7"/>
  <c r="AX5394" i="7"/>
  <c r="BF5394" i="7"/>
  <c r="BQ5394" i="7"/>
  <c r="BO5394" i="7" s="1"/>
  <c r="AX5398" i="7"/>
  <c r="BF5398" i="7"/>
  <c r="BQ5398" i="7"/>
  <c r="BO5398" i="7" s="1"/>
  <c r="AX5402" i="7"/>
  <c r="BF5402" i="7"/>
  <c r="BQ5402" i="7"/>
  <c r="BO5402" i="7" s="1"/>
  <c r="AX5406" i="7"/>
  <c r="BF5406" i="7"/>
  <c r="BQ5406" i="7"/>
  <c r="BO5406" i="7" s="1"/>
  <c r="AX5410" i="7"/>
  <c r="BF5410" i="7"/>
  <c r="BQ5410" i="7"/>
  <c r="BO5410" i="7" s="1"/>
  <c r="AX5414" i="7"/>
  <c r="BF5414" i="7"/>
  <c r="BQ5414" i="7"/>
  <c r="BO5414" i="7" s="1"/>
  <c r="AX5418" i="7"/>
  <c r="BF5418" i="7"/>
  <c r="BQ5418" i="7"/>
  <c r="BO5418" i="7" s="1"/>
  <c r="BE5366" i="7"/>
  <c r="BI5368" i="7"/>
  <c r="AX5321" i="7"/>
  <c r="BF5321" i="7"/>
  <c r="BQ5321" i="7"/>
  <c r="BO5321" i="7" s="1"/>
  <c r="AX5325" i="7"/>
  <c r="BF5325" i="7"/>
  <c r="BQ5325" i="7"/>
  <c r="BO5325" i="7" s="1"/>
  <c r="AX5329" i="7"/>
  <c r="BF5329" i="7"/>
  <c r="BQ5329" i="7"/>
  <c r="BO5329" i="7" s="1"/>
  <c r="AX5333" i="7"/>
  <c r="BF5333" i="7"/>
  <c r="BQ5333" i="7"/>
  <c r="BO5333" i="7" s="1"/>
  <c r="AX5337" i="7"/>
  <c r="BF5337" i="7"/>
  <c r="BQ5337" i="7"/>
  <c r="BO5337" i="7" s="1"/>
  <c r="AX5341" i="7"/>
  <c r="BF5341" i="7"/>
  <c r="BQ5341" i="7"/>
  <c r="BO5341" i="7" s="1"/>
  <c r="AX5345" i="7"/>
  <c r="BF5345" i="7"/>
  <c r="BQ5345" i="7"/>
  <c r="BO5345" i="7" s="1"/>
  <c r="AX5349" i="7"/>
  <c r="BF5349" i="7"/>
  <c r="BQ5349" i="7"/>
  <c r="BO5349" i="7" s="1"/>
  <c r="AX5353" i="7"/>
  <c r="BF5353" i="7"/>
  <c r="BQ5353" i="7"/>
  <c r="BO5353" i="7" s="1"/>
  <c r="AX5357" i="7"/>
  <c r="BF5357" i="7"/>
  <c r="BQ5357" i="7"/>
  <c r="BO5357" i="7" s="1"/>
  <c r="N5361" i="7"/>
  <c r="BP5361" i="7" s="1"/>
  <c r="AT5361" i="7"/>
  <c r="BQ5361" i="7" s="1"/>
  <c r="AX5363" i="7"/>
  <c r="BF5363" i="7"/>
  <c r="BP5321" i="7"/>
  <c r="AX5323" i="7"/>
  <c r="BF5323" i="7"/>
  <c r="BQ5323" i="7"/>
  <c r="BO5323" i="7" s="1"/>
  <c r="AX5327" i="7"/>
  <c r="BF5327" i="7"/>
  <c r="BQ5327" i="7"/>
  <c r="BO5327" i="7" s="1"/>
  <c r="AX5331" i="7"/>
  <c r="BF5331" i="7"/>
  <c r="BQ5331" i="7"/>
  <c r="BO5331" i="7" s="1"/>
  <c r="AX5335" i="7"/>
  <c r="BF5335" i="7"/>
  <c r="BQ5335" i="7"/>
  <c r="BO5335" i="7" s="1"/>
  <c r="AX5339" i="7"/>
  <c r="BF5339" i="7"/>
  <c r="BQ5339" i="7"/>
  <c r="BO5339" i="7" s="1"/>
  <c r="AX5343" i="7"/>
  <c r="BF5343" i="7"/>
  <c r="BQ5343" i="7"/>
  <c r="BO5343" i="7" s="1"/>
  <c r="AX5347" i="7"/>
  <c r="BF5347" i="7"/>
  <c r="BQ5347" i="7"/>
  <c r="BO5347" i="7" s="1"/>
  <c r="AX5351" i="7"/>
  <c r="BF5351" i="7"/>
  <c r="BQ5351" i="7"/>
  <c r="BO5351" i="7" s="1"/>
  <c r="AX5355" i="7"/>
  <c r="BF5355" i="7"/>
  <c r="BQ5355" i="7"/>
  <c r="BO5355" i="7" s="1"/>
  <c r="AX5359" i="7"/>
  <c r="BF5359" i="7"/>
  <c r="BQ5359" i="7"/>
  <c r="BO5359" i="7" s="1"/>
  <c r="BE5307" i="7"/>
  <c r="BI5309" i="7"/>
  <c r="AX5262" i="7"/>
  <c r="BF5262" i="7"/>
  <c r="BQ5262" i="7"/>
  <c r="BO5262" i="7" s="1"/>
  <c r="AX5266" i="7"/>
  <c r="BF5266" i="7"/>
  <c r="BQ5266" i="7"/>
  <c r="BO5266" i="7" s="1"/>
  <c r="AX5270" i="7"/>
  <c r="BF5270" i="7"/>
  <c r="BQ5270" i="7"/>
  <c r="BO5270" i="7" s="1"/>
  <c r="AX5274" i="7"/>
  <c r="BF5274" i="7"/>
  <c r="BQ5274" i="7"/>
  <c r="BO5274" i="7" s="1"/>
  <c r="AX5278" i="7"/>
  <c r="BF5278" i="7"/>
  <c r="BQ5278" i="7"/>
  <c r="BO5278" i="7" s="1"/>
  <c r="AX5282" i="7"/>
  <c r="BF5282" i="7"/>
  <c r="BQ5282" i="7"/>
  <c r="BO5282" i="7" s="1"/>
  <c r="AX5286" i="7"/>
  <c r="BF5286" i="7"/>
  <c r="BQ5286" i="7"/>
  <c r="BO5286" i="7" s="1"/>
  <c r="AX5290" i="7"/>
  <c r="BF5290" i="7"/>
  <c r="BQ5290" i="7"/>
  <c r="BO5290" i="7" s="1"/>
  <c r="AX5294" i="7"/>
  <c r="BF5294" i="7"/>
  <c r="BQ5294" i="7"/>
  <c r="BO5294" i="7" s="1"/>
  <c r="AX5298" i="7"/>
  <c r="BF5298" i="7"/>
  <c r="BQ5298" i="7"/>
  <c r="BO5298" i="7" s="1"/>
  <c r="N5302" i="7"/>
  <c r="BP5302" i="7" s="1"/>
  <c r="AT5302" i="7"/>
  <c r="BQ5302" i="7" s="1"/>
  <c r="AX5304" i="7"/>
  <c r="BF5304" i="7"/>
  <c r="BP5262" i="7"/>
  <c r="AX5264" i="7"/>
  <c r="BF5264" i="7"/>
  <c r="BQ5264" i="7"/>
  <c r="BO5264" i="7" s="1"/>
  <c r="BP5266" i="7"/>
  <c r="AX5268" i="7"/>
  <c r="BF5268" i="7"/>
  <c r="BQ5268" i="7"/>
  <c r="BO5268" i="7" s="1"/>
  <c r="BP5270" i="7"/>
  <c r="AX5272" i="7"/>
  <c r="BF5272" i="7"/>
  <c r="BQ5272" i="7"/>
  <c r="BO5272" i="7" s="1"/>
  <c r="AX5276" i="7"/>
  <c r="BF5276" i="7"/>
  <c r="BQ5276" i="7"/>
  <c r="BO5276" i="7" s="1"/>
  <c r="AX5280" i="7"/>
  <c r="BF5280" i="7"/>
  <c r="BQ5280" i="7"/>
  <c r="BO5280" i="7" s="1"/>
  <c r="AX5284" i="7"/>
  <c r="BF5284" i="7"/>
  <c r="BQ5284" i="7"/>
  <c r="BO5284" i="7" s="1"/>
  <c r="AX5288" i="7"/>
  <c r="BF5288" i="7"/>
  <c r="BQ5288" i="7"/>
  <c r="BO5288" i="7" s="1"/>
  <c r="AX5292" i="7"/>
  <c r="BF5292" i="7"/>
  <c r="BQ5292" i="7"/>
  <c r="BO5292" i="7" s="1"/>
  <c r="AX5296" i="7"/>
  <c r="BF5296" i="7"/>
  <c r="BQ5296" i="7"/>
  <c r="BO5296" i="7" s="1"/>
  <c r="AX5300" i="7"/>
  <c r="BF5300" i="7"/>
  <c r="BQ5300" i="7"/>
  <c r="BO5300" i="7" s="1"/>
  <c r="BE5248" i="7"/>
  <c r="BI5250" i="7"/>
  <c r="AX5203" i="7"/>
  <c r="BF5203" i="7"/>
  <c r="BQ5203" i="7"/>
  <c r="BO5203" i="7" s="1"/>
  <c r="AX5207" i="7"/>
  <c r="BF5207" i="7"/>
  <c r="BQ5207" i="7"/>
  <c r="BO5207" i="7" s="1"/>
  <c r="AX5211" i="7"/>
  <c r="BF5211" i="7"/>
  <c r="BQ5211" i="7"/>
  <c r="BO5211" i="7" s="1"/>
  <c r="AX5215" i="7"/>
  <c r="BF5215" i="7"/>
  <c r="BQ5215" i="7"/>
  <c r="BO5215" i="7" s="1"/>
  <c r="AX5219" i="7"/>
  <c r="BF5219" i="7"/>
  <c r="BQ5219" i="7"/>
  <c r="BO5219" i="7" s="1"/>
  <c r="AX5223" i="7"/>
  <c r="BF5223" i="7"/>
  <c r="BQ5223" i="7"/>
  <c r="BO5223" i="7" s="1"/>
  <c r="AX5227" i="7"/>
  <c r="BF5227" i="7"/>
  <c r="BQ5227" i="7"/>
  <c r="BO5227" i="7" s="1"/>
  <c r="AX5231" i="7"/>
  <c r="BF5231" i="7"/>
  <c r="BQ5231" i="7"/>
  <c r="BO5231" i="7" s="1"/>
  <c r="AX5235" i="7"/>
  <c r="BF5235" i="7"/>
  <c r="BQ5235" i="7"/>
  <c r="BO5235" i="7" s="1"/>
  <c r="AX5239" i="7"/>
  <c r="BF5239" i="7"/>
  <c r="BQ5239" i="7"/>
  <c r="BO5239" i="7" s="1"/>
  <c r="N5243" i="7"/>
  <c r="BP5243" i="7" s="1"/>
  <c r="AT5243" i="7"/>
  <c r="BQ5243" i="7" s="1"/>
  <c r="AX5245" i="7"/>
  <c r="BF5245" i="7"/>
  <c r="BP5203" i="7"/>
  <c r="AX5205" i="7"/>
  <c r="BF5205" i="7"/>
  <c r="BQ5205" i="7"/>
  <c r="BO5205" i="7" s="1"/>
  <c r="AX5209" i="7"/>
  <c r="BF5209" i="7"/>
  <c r="BQ5209" i="7"/>
  <c r="BO5209" i="7" s="1"/>
  <c r="AX5213" i="7"/>
  <c r="BF5213" i="7"/>
  <c r="BQ5213" i="7"/>
  <c r="BO5213" i="7" s="1"/>
  <c r="AX5217" i="7"/>
  <c r="BF5217" i="7"/>
  <c r="BQ5217" i="7"/>
  <c r="BO5217" i="7" s="1"/>
  <c r="AX5221" i="7"/>
  <c r="BF5221" i="7"/>
  <c r="BQ5221" i="7"/>
  <c r="BO5221" i="7" s="1"/>
  <c r="AX5225" i="7"/>
  <c r="BF5225" i="7"/>
  <c r="BQ5225" i="7"/>
  <c r="BO5225" i="7" s="1"/>
  <c r="AX5229" i="7"/>
  <c r="BF5229" i="7"/>
  <c r="BQ5229" i="7"/>
  <c r="BO5229" i="7" s="1"/>
  <c r="AX5233" i="7"/>
  <c r="BF5233" i="7"/>
  <c r="BQ5233" i="7"/>
  <c r="BO5233" i="7" s="1"/>
  <c r="AX5237" i="7"/>
  <c r="BF5237" i="7"/>
  <c r="BQ5237" i="7"/>
  <c r="BO5237" i="7" s="1"/>
  <c r="AX5241" i="7"/>
  <c r="BF5241" i="7"/>
  <c r="BQ5241" i="7"/>
  <c r="BO5241" i="7" s="1"/>
  <c r="BE5189" i="7"/>
  <c r="BI5191" i="7"/>
  <c r="AX5144" i="7"/>
  <c r="BF5144" i="7"/>
  <c r="BQ5144" i="7"/>
  <c r="BO5144" i="7" s="1"/>
  <c r="AX5148" i="7"/>
  <c r="BF5148" i="7"/>
  <c r="BQ5148" i="7"/>
  <c r="BO5148" i="7" s="1"/>
  <c r="AX5152" i="7"/>
  <c r="BF5152" i="7"/>
  <c r="BQ5152" i="7"/>
  <c r="BO5152" i="7" s="1"/>
  <c r="AX5156" i="7"/>
  <c r="BF5156" i="7"/>
  <c r="BQ5156" i="7"/>
  <c r="BO5156" i="7" s="1"/>
  <c r="AX5160" i="7"/>
  <c r="BF5160" i="7"/>
  <c r="BQ5160" i="7"/>
  <c r="BO5160" i="7" s="1"/>
  <c r="AX5164" i="7"/>
  <c r="BF5164" i="7"/>
  <c r="BQ5164" i="7"/>
  <c r="BO5164" i="7" s="1"/>
  <c r="AX5168" i="7"/>
  <c r="BF5168" i="7"/>
  <c r="BQ5168" i="7"/>
  <c r="BO5168" i="7" s="1"/>
  <c r="AX5172" i="7"/>
  <c r="BF5172" i="7"/>
  <c r="BQ5172" i="7"/>
  <c r="BO5172" i="7" s="1"/>
  <c r="AX5176" i="7"/>
  <c r="BF5176" i="7"/>
  <c r="BQ5176" i="7"/>
  <c r="BO5176" i="7" s="1"/>
  <c r="AX5180" i="7"/>
  <c r="BF5180" i="7"/>
  <c r="BQ5180" i="7"/>
  <c r="BO5180" i="7" s="1"/>
  <c r="N5184" i="7"/>
  <c r="BP5184" i="7" s="1"/>
  <c r="AT5184" i="7"/>
  <c r="BQ5184" i="7" s="1"/>
  <c r="AX5186" i="7"/>
  <c r="BF5186" i="7"/>
  <c r="BP5144" i="7"/>
  <c r="AX5146" i="7"/>
  <c r="BF5146" i="7"/>
  <c r="BQ5146" i="7"/>
  <c r="BO5146" i="7" s="1"/>
  <c r="AX5150" i="7"/>
  <c r="BF5150" i="7"/>
  <c r="BQ5150" i="7"/>
  <c r="BO5150" i="7" s="1"/>
  <c r="AX5154" i="7"/>
  <c r="BF5154" i="7"/>
  <c r="BQ5154" i="7"/>
  <c r="BO5154" i="7" s="1"/>
  <c r="AX5158" i="7"/>
  <c r="BF5158" i="7"/>
  <c r="BQ5158" i="7"/>
  <c r="BO5158" i="7" s="1"/>
  <c r="AX5162" i="7"/>
  <c r="BF5162" i="7"/>
  <c r="BQ5162" i="7"/>
  <c r="BO5162" i="7" s="1"/>
  <c r="AX5166" i="7"/>
  <c r="BF5166" i="7"/>
  <c r="BQ5166" i="7"/>
  <c r="BO5166" i="7" s="1"/>
  <c r="AX5170" i="7"/>
  <c r="BF5170" i="7"/>
  <c r="BQ5170" i="7"/>
  <c r="BO5170" i="7" s="1"/>
  <c r="AX5174" i="7"/>
  <c r="BF5174" i="7"/>
  <c r="BQ5174" i="7"/>
  <c r="BO5174" i="7" s="1"/>
  <c r="AX5178" i="7"/>
  <c r="BF5178" i="7"/>
  <c r="BQ5178" i="7"/>
  <c r="BO5178" i="7" s="1"/>
  <c r="AX5182" i="7"/>
  <c r="BF5182" i="7"/>
  <c r="BQ5182" i="7"/>
  <c r="BO5182" i="7" s="1"/>
  <c r="BE5130" i="7"/>
  <c r="BI5132" i="7"/>
  <c r="AX5085" i="7"/>
  <c r="BF5085" i="7"/>
  <c r="BQ5085" i="7"/>
  <c r="BO5085" i="7" s="1"/>
  <c r="AX5089" i="7"/>
  <c r="BF5089" i="7"/>
  <c r="BQ5089" i="7"/>
  <c r="BO5089" i="7" s="1"/>
  <c r="AX5093" i="7"/>
  <c r="BF5093" i="7"/>
  <c r="BQ5093" i="7"/>
  <c r="BO5093" i="7" s="1"/>
  <c r="AX5097" i="7"/>
  <c r="BF5097" i="7"/>
  <c r="BQ5097" i="7"/>
  <c r="BO5097" i="7" s="1"/>
  <c r="AX5101" i="7"/>
  <c r="BF5101" i="7"/>
  <c r="BQ5101" i="7"/>
  <c r="BO5101" i="7" s="1"/>
  <c r="AX5105" i="7"/>
  <c r="BF5105" i="7"/>
  <c r="BQ5105" i="7"/>
  <c r="BO5105" i="7" s="1"/>
  <c r="AX5109" i="7"/>
  <c r="BF5109" i="7"/>
  <c r="BQ5109" i="7"/>
  <c r="BO5109" i="7" s="1"/>
  <c r="AX5113" i="7"/>
  <c r="BF5113" i="7"/>
  <c r="BQ5113" i="7"/>
  <c r="BO5113" i="7" s="1"/>
  <c r="AX5117" i="7"/>
  <c r="BF5117" i="7"/>
  <c r="BQ5117" i="7"/>
  <c r="BO5117" i="7" s="1"/>
  <c r="AX5121" i="7"/>
  <c r="BF5121" i="7"/>
  <c r="BQ5121" i="7"/>
  <c r="BO5121" i="7" s="1"/>
  <c r="N5125" i="7"/>
  <c r="BP5125" i="7" s="1"/>
  <c r="AT5125" i="7"/>
  <c r="AX5127" i="7"/>
  <c r="BF5127" i="7"/>
  <c r="BP5085" i="7"/>
  <c r="AX5087" i="7"/>
  <c r="BF5087" i="7"/>
  <c r="BQ5087" i="7"/>
  <c r="BO5087" i="7" s="1"/>
  <c r="AX5091" i="7"/>
  <c r="BF5091" i="7"/>
  <c r="BQ5091" i="7"/>
  <c r="BO5091" i="7" s="1"/>
  <c r="AX5095" i="7"/>
  <c r="BF5095" i="7"/>
  <c r="BQ5095" i="7"/>
  <c r="BO5095" i="7" s="1"/>
  <c r="AX5099" i="7"/>
  <c r="BF5099" i="7"/>
  <c r="BQ5099" i="7"/>
  <c r="BO5099" i="7" s="1"/>
  <c r="AX5103" i="7"/>
  <c r="BF5103" i="7"/>
  <c r="BQ5103" i="7"/>
  <c r="BO5103" i="7" s="1"/>
  <c r="AX5107" i="7"/>
  <c r="BF5107" i="7"/>
  <c r="BQ5107" i="7"/>
  <c r="BO5107" i="7" s="1"/>
  <c r="AX5111" i="7"/>
  <c r="BF5111" i="7"/>
  <c r="BQ5111" i="7"/>
  <c r="BO5111" i="7" s="1"/>
  <c r="AX5115" i="7"/>
  <c r="BF5115" i="7"/>
  <c r="BQ5115" i="7"/>
  <c r="BO5115" i="7" s="1"/>
  <c r="AX5119" i="7"/>
  <c r="BF5119" i="7"/>
  <c r="BQ5119" i="7"/>
  <c r="BO5119" i="7" s="1"/>
  <c r="AX5123" i="7"/>
  <c r="BF5123" i="7"/>
  <c r="BQ5123" i="7"/>
  <c r="BO5123" i="7" s="1"/>
  <c r="BE5071" i="7"/>
  <c r="BI5073" i="7"/>
  <c r="AX5026" i="7"/>
  <c r="BF5026" i="7"/>
  <c r="BQ5026" i="7"/>
  <c r="BO5026" i="7" s="1"/>
  <c r="AX5030" i="7"/>
  <c r="BF5030" i="7"/>
  <c r="BQ5030" i="7"/>
  <c r="BO5030" i="7" s="1"/>
  <c r="AX5034" i="7"/>
  <c r="BF5034" i="7"/>
  <c r="BQ5034" i="7"/>
  <c r="BO5034" i="7" s="1"/>
  <c r="AX5038" i="7"/>
  <c r="BF5038" i="7"/>
  <c r="BQ5038" i="7"/>
  <c r="BO5038" i="7" s="1"/>
  <c r="AX5042" i="7"/>
  <c r="BF5042" i="7"/>
  <c r="BQ5042" i="7"/>
  <c r="BO5042" i="7" s="1"/>
  <c r="AX5046" i="7"/>
  <c r="BF5046" i="7"/>
  <c r="BQ5046" i="7"/>
  <c r="BO5046" i="7" s="1"/>
  <c r="AX5050" i="7"/>
  <c r="BF5050" i="7"/>
  <c r="BQ5050" i="7"/>
  <c r="BO5050" i="7" s="1"/>
  <c r="AX5054" i="7"/>
  <c r="BF5054" i="7"/>
  <c r="BQ5054" i="7"/>
  <c r="BO5054" i="7" s="1"/>
  <c r="AX5058" i="7"/>
  <c r="BF5058" i="7"/>
  <c r="BQ5058" i="7"/>
  <c r="BO5058" i="7" s="1"/>
  <c r="AX5062" i="7"/>
  <c r="BF5062" i="7"/>
  <c r="BQ5062" i="7"/>
  <c r="BO5062" i="7" s="1"/>
  <c r="N5066" i="7"/>
  <c r="BP5066" i="7" s="1"/>
  <c r="AT5066" i="7"/>
  <c r="BQ5066" i="7" s="1"/>
  <c r="AX5068" i="7"/>
  <c r="BF5068" i="7"/>
  <c r="BP5026" i="7"/>
  <c r="AX5028" i="7"/>
  <c r="BF5028" i="7"/>
  <c r="BQ5028" i="7"/>
  <c r="BO5028" i="7" s="1"/>
  <c r="AX5032" i="7"/>
  <c r="BF5032" i="7"/>
  <c r="BQ5032" i="7"/>
  <c r="BO5032" i="7" s="1"/>
  <c r="AX5036" i="7"/>
  <c r="BF5036" i="7"/>
  <c r="BQ5036" i="7"/>
  <c r="BO5036" i="7" s="1"/>
  <c r="AX5040" i="7"/>
  <c r="BF5040" i="7"/>
  <c r="BQ5040" i="7"/>
  <c r="BO5040" i="7" s="1"/>
  <c r="AX5044" i="7"/>
  <c r="BF5044" i="7"/>
  <c r="BQ5044" i="7"/>
  <c r="BO5044" i="7" s="1"/>
  <c r="AX5048" i="7"/>
  <c r="BF5048" i="7"/>
  <c r="BQ5048" i="7"/>
  <c r="BO5048" i="7" s="1"/>
  <c r="AX5052" i="7"/>
  <c r="BF5052" i="7"/>
  <c r="BQ5052" i="7"/>
  <c r="BO5052" i="7" s="1"/>
  <c r="AX5056" i="7"/>
  <c r="BF5056" i="7"/>
  <c r="BQ5056" i="7"/>
  <c r="BO5056" i="7" s="1"/>
  <c r="AX5060" i="7"/>
  <c r="BF5060" i="7"/>
  <c r="BQ5060" i="7"/>
  <c r="BO5060" i="7" s="1"/>
  <c r="AX5064" i="7"/>
  <c r="BF5064" i="7"/>
  <c r="BQ5064" i="7"/>
  <c r="BO5064" i="7" s="1"/>
  <c r="BE5012" i="7"/>
  <c r="BI5014" i="7"/>
  <c r="AX4967" i="7"/>
  <c r="BF4967" i="7"/>
  <c r="BQ4967" i="7"/>
  <c r="BO4967" i="7" s="1"/>
  <c r="AX4971" i="7"/>
  <c r="BF4971" i="7"/>
  <c r="BQ4971" i="7"/>
  <c r="BO4971" i="7" s="1"/>
  <c r="AX4975" i="7"/>
  <c r="BF4975" i="7"/>
  <c r="BQ4975" i="7"/>
  <c r="BO4975" i="7" s="1"/>
  <c r="AX4979" i="7"/>
  <c r="BF4979" i="7"/>
  <c r="BQ4979" i="7"/>
  <c r="BO4979" i="7" s="1"/>
  <c r="AX4983" i="7"/>
  <c r="BF4983" i="7"/>
  <c r="BQ4983" i="7"/>
  <c r="BO4983" i="7" s="1"/>
  <c r="AX4987" i="7"/>
  <c r="BF4987" i="7"/>
  <c r="BQ4987" i="7"/>
  <c r="BO4987" i="7" s="1"/>
  <c r="AX4991" i="7"/>
  <c r="BF4991" i="7"/>
  <c r="BQ4991" i="7"/>
  <c r="BO4991" i="7" s="1"/>
  <c r="AX4995" i="7"/>
  <c r="BF4995" i="7"/>
  <c r="BQ4995" i="7"/>
  <c r="BO4995" i="7" s="1"/>
  <c r="AX4999" i="7"/>
  <c r="BF4999" i="7"/>
  <c r="BQ4999" i="7"/>
  <c r="BO4999" i="7" s="1"/>
  <c r="AX5003" i="7"/>
  <c r="BF5003" i="7"/>
  <c r="BQ5003" i="7"/>
  <c r="BO5003" i="7" s="1"/>
  <c r="N5007" i="7"/>
  <c r="BP5007" i="7" s="1"/>
  <c r="AT5007" i="7"/>
  <c r="BQ5007" i="7" s="1"/>
  <c r="AX5009" i="7"/>
  <c r="BF5009" i="7"/>
  <c r="BP4967" i="7"/>
  <c r="AX4969" i="7"/>
  <c r="BF4969" i="7"/>
  <c r="BQ4969" i="7"/>
  <c r="BO4969" i="7" s="1"/>
  <c r="AX4973" i="7"/>
  <c r="BF4973" i="7"/>
  <c r="BQ4973" i="7"/>
  <c r="BO4973" i="7" s="1"/>
  <c r="AX4977" i="7"/>
  <c r="BF4977" i="7"/>
  <c r="BQ4977" i="7"/>
  <c r="BO4977" i="7" s="1"/>
  <c r="AX4981" i="7"/>
  <c r="BF4981" i="7"/>
  <c r="BQ4981" i="7"/>
  <c r="BO4981" i="7" s="1"/>
  <c r="AX4985" i="7"/>
  <c r="BF4985" i="7"/>
  <c r="BQ4985" i="7"/>
  <c r="BO4985" i="7" s="1"/>
  <c r="AX4989" i="7"/>
  <c r="BF4989" i="7"/>
  <c r="BQ4989" i="7"/>
  <c r="BO4989" i="7" s="1"/>
  <c r="AX4993" i="7"/>
  <c r="BF4993" i="7"/>
  <c r="BQ4993" i="7"/>
  <c r="BO4993" i="7" s="1"/>
  <c r="AX4997" i="7"/>
  <c r="BF4997" i="7"/>
  <c r="BQ4997" i="7"/>
  <c r="BO4997" i="7" s="1"/>
  <c r="AX5001" i="7"/>
  <c r="BF5001" i="7"/>
  <c r="BQ5001" i="7"/>
  <c r="BO5001" i="7" s="1"/>
  <c r="AX5005" i="7"/>
  <c r="BF5005" i="7"/>
  <c r="BQ5005" i="7"/>
  <c r="BO5005" i="7" s="1"/>
  <c r="BE4953" i="7"/>
  <c r="BI4955" i="7"/>
  <c r="AX4908" i="7"/>
  <c r="BF4908" i="7"/>
  <c r="BQ4908" i="7"/>
  <c r="BO4908" i="7" s="1"/>
  <c r="AX4912" i="7"/>
  <c r="BF4912" i="7"/>
  <c r="BQ4912" i="7"/>
  <c r="BO4912" i="7" s="1"/>
  <c r="AX4916" i="7"/>
  <c r="BF4916" i="7"/>
  <c r="BQ4916" i="7"/>
  <c r="BO4916" i="7" s="1"/>
  <c r="AX4920" i="7"/>
  <c r="BF4920" i="7"/>
  <c r="BQ4920" i="7"/>
  <c r="BO4920" i="7" s="1"/>
  <c r="AX4924" i="7"/>
  <c r="BF4924" i="7"/>
  <c r="BQ4924" i="7"/>
  <c r="BO4924" i="7" s="1"/>
  <c r="AX4928" i="7"/>
  <c r="BF4928" i="7"/>
  <c r="BQ4928" i="7"/>
  <c r="BO4928" i="7" s="1"/>
  <c r="AX4932" i="7"/>
  <c r="BF4932" i="7"/>
  <c r="BQ4932" i="7"/>
  <c r="BO4932" i="7" s="1"/>
  <c r="AX4936" i="7"/>
  <c r="BF4936" i="7"/>
  <c r="BQ4936" i="7"/>
  <c r="BO4936" i="7" s="1"/>
  <c r="AX4940" i="7"/>
  <c r="BF4940" i="7"/>
  <c r="BQ4940" i="7"/>
  <c r="BO4940" i="7" s="1"/>
  <c r="AX4944" i="7"/>
  <c r="BF4944" i="7"/>
  <c r="BQ4944" i="7"/>
  <c r="BO4944" i="7" s="1"/>
  <c r="N4948" i="7"/>
  <c r="BP4948" i="7" s="1"/>
  <c r="AT4948" i="7"/>
  <c r="BQ4948" i="7" s="1"/>
  <c r="AX4950" i="7"/>
  <c r="BF4950" i="7"/>
  <c r="BP4908" i="7"/>
  <c r="AX4910" i="7"/>
  <c r="BF4910" i="7"/>
  <c r="BQ4910" i="7"/>
  <c r="BO4910" i="7" s="1"/>
  <c r="AX4914" i="7"/>
  <c r="BF4914" i="7"/>
  <c r="BQ4914" i="7"/>
  <c r="BO4914" i="7" s="1"/>
  <c r="AX4918" i="7"/>
  <c r="BF4918" i="7"/>
  <c r="BQ4918" i="7"/>
  <c r="BO4918" i="7" s="1"/>
  <c r="AX4922" i="7"/>
  <c r="BF4922" i="7"/>
  <c r="BQ4922" i="7"/>
  <c r="BO4922" i="7" s="1"/>
  <c r="AX4926" i="7"/>
  <c r="BF4926" i="7"/>
  <c r="BQ4926" i="7"/>
  <c r="BO4926" i="7" s="1"/>
  <c r="AX4930" i="7"/>
  <c r="BF4930" i="7"/>
  <c r="BQ4930" i="7"/>
  <c r="BO4930" i="7" s="1"/>
  <c r="AX4934" i="7"/>
  <c r="BF4934" i="7"/>
  <c r="BQ4934" i="7"/>
  <c r="BO4934" i="7" s="1"/>
  <c r="AX4938" i="7"/>
  <c r="BF4938" i="7"/>
  <c r="BQ4938" i="7"/>
  <c r="BO4938" i="7" s="1"/>
  <c r="AX4942" i="7"/>
  <c r="BF4942" i="7"/>
  <c r="BQ4942" i="7"/>
  <c r="BO4942" i="7" s="1"/>
  <c r="AX4946" i="7"/>
  <c r="BF4946" i="7"/>
  <c r="BQ4946" i="7"/>
  <c r="BO4946" i="7" s="1"/>
  <c r="BI4896" i="7"/>
  <c r="AX4849" i="7"/>
  <c r="BF4849" i="7"/>
  <c r="BQ4849" i="7"/>
  <c r="BO4849" i="7" s="1"/>
  <c r="AX4853" i="7"/>
  <c r="BF4853" i="7"/>
  <c r="BQ4853" i="7"/>
  <c r="BO4853" i="7" s="1"/>
  <c r="AX4857" i="7"/>
  <c r="BF4857" i="7"/>
  <c r="BQ4857" i="7"/>
  <c r="BO4857" i="7" s="1"/>
  <c r="AX4861" i="7"/>
  <c r="BF4861" i="7"/>
  <c r="BQ4861" i="7"/>
  <c r="BO4861" i="7" s="1"/>
  <c r="AX4865" i="7"/>
  <c r="BF4865" i="7"/>
  <c r="BQ4865" i="7"/>
  <c r="BO4865" i="7" s="1"/>
  <c r="AX4869" i="7"/>
  <c r="BF4869" i="7"/>
  <c r="BQ4869" i="7"/>
  <c r="BO4869" i="7" s="1"/>
  <c r="AX4873" i="7"/>
  <c r="BF4873" i="7"/>
  <c r="BQ4873" i="7"/>
  <c r="BO4873" i="7" s="1"/>
  <c r="AX4877" i="7"/>
  <c r="BF4877" i="7"/>
  <c r="BQ4877" i="7"/>
  <c r="BO4877" i="7" s="1"/>
  <c r="AX4881" i="7"/>
  <c r="BF4881" i="7"/>
  <c r="BQ4881" i="7"/>
  <c r="BO4881" i="7" s="1"/>
  <c r="AX4885" i="7"/>
  <c r="BF4885" i="7"/>
  <c r="BQ4885" i="7"/>
  <c r="BO4885" i="7" s="1"/>
  <c r="N4889" i="7"/>
  <c r="AT4889" i="7"/>
  <c r="BQ4889" i="7" s="1"/>
  <c r="AX4891" i="7"/>
  <c r="BF4891" i="7"/>
  <c r="BP4849" i="7"/>
  <c r="AX4851" i="7"/>
  <c r="BF4851" i="7"/>
  <c r="BQ4851" i="7"/>
  <c r="BO4851" i="7" s="1"/>
  <c r="AX4855" i="7"/>
  <c r="BF4855" i="7"/>
  <c r="BQ4855" i="7"/>
  <c r="BO4855" i="7" s="1"/>
  <c r="AX4859" i="7"/>
  <c r="BF4859" i="7"/>
  <c r="BQ4859" i="7"/>
  <c r="BO4859" i="7" s="1"/>
  <c r="AX4863" i="7"/>
  <c r="BF4863" i="7"/>
  <c r="BQ4863" i="7"/>
  <c r="BO4863" i="7" s="1"/>
  <c r="AX4867" i="7"/>
  <c r="BF4867" i="7"/>
  <c r="BQ4867" i="7"/>
  <c r="BO4867" i="7" s="1"/>
  <c r="AX4871" i="7"/>
  <c r="BF4871" i="7"/>
  <c r="BQ4871" i="7"/>
  <c r="BO4871" i="7" s="1"/>
  <c r="AX4875" i="7"/>
  <c r="BF4875" i="7"/>
  <c r="BQ4875" i="7"/>
  <c r="BO4875" i="7" s="1"/>
  <c r="AX4879" i="7"/>
  <c r="BF4879" i="7"/>
  <c r="BQ4879" i="7"/>
  <c r="BO4879" i="7" s="1"/>
  <c r="AX4883" i="7"/>
  <c r="BF4883" i="7"/>
  <c r="BQ4883" i="7"/>
  <c r="BO4883" i="7" s="1"/>
  <c r="AX4887" i="7"/>
  <c r="BF4887" i="7"/>
  <c r="BQ4887" i="7"/>
  <c r="BO4887" i="7" s="1"/>
  <c r="BE4835" i="7"/>
  <c r="BI4837" i="7"/>
  <c r="AX4790" i="7"/>
  <c r="BF4790" i="7"/>
  <c r="BQ4790" i="7"/>
  <c r="BO4790" i="7" s="1"/>
  <c r="AX4794" i="7"/>
  <c r="BF4794" i="7"/>
  <c r="BQ4794" i="7"/>
  <c r="BO4794" i="7" s="1"/>
  <c r="AX4798" i="7"/>
  <c r="BF4798" i="7"/>
  <c r="BQ4798" i="7"/>
  <c r="BO4798" i="7" s="1"/>
  <c r="AX4802" i="7"/>
  <c r="BF4802" i="7"/>
  <c r="BQ4802" i="7"/>
  <c r="BO4802" i="7" s="1"/>
  <c r="AX4806" i="7"/>
  <c r="BF4806" i="7"/>
  <c r="BQ4806" i="7"/>
  <c r="BO4806" i="7" s="1"/>
  <c r="AX4810" i="7"/>
  <c r="BF4810" i="7"/>
  <c r="BQ4810" i="7"/>
  <c r="BO4810" i="7" s="1"/>
  <c r="AX4814" i="7"/>
  <c r="BF4814" i="7"/>
  <c r="BQ4814" i="7"/>
  <c r="BO4814" i="7" s="1"/>
  <c r="AX4818" i="7"/>
  <c r="BF4818" i="7"/>
  <c r="BQ4818" i="7"/>
  <c r="BO4818" i="7" s="1"/>
  <c r="AX4822" i="7"/>
  <c r="BF4822" i="7"/>
  <c r="BQ4822" i="7"/>
  <c r="BO4822" i="7" s="1"/>
  <c r="AX4826" i="7"/>
  <c r="BF4826" i="7"/>
  <c r="BQ4826" i="7"/>
  <c r="BO4826" i="7" s="1"/>
  <c r="N4830" i="7"/>
  <c r="BP4830" i="7" s="1"/>
  <c r="AT4830" i="7"/>
  <c r="AX4832" i="7"/>
  <c r="BF4832" i="7"/>
  <c r="BP4790" i="7"/>
  <c r="AX4792" i="7"/>
  <c r="BF4792" i="7"/>
  <c r="BQ4792" i="7"/>
  <c r="BO4792" i="7" s="1"/>
  <c r="AX4796" i="7"/>
  <c r="BF4796" i="7"/>
  <c r="BQ4796" i="7"/>
  <c r="BO4796" i="7" s="1"/>
  <c r="AX4800" i="7"/>
  <c r="BF4800" i="7"/>
  <c r="BQ4800" i="7"/>
  <c r="BO4800" i="7" s="1"/>
  <c r="AX4804" i="7"/>
  <c r="BF4804" i="7"/>
  <c r="BQ4804" i="7"/>
  <c r="BO4804" i="7" s="1"/>
  <c r="AX4808" i="7"/>
  <c r="BF4808" i="7"/>
  <c r="BQ4808" i="7"/>
  <c r="BO4808" i="7" s="1"/>
  <c r="AX4812" i="7"/>
  <c r="BF4812" i="7"/>
  <c r="BQ4812" i="7"/>
  <c r="BO4812" i="7" s="1"/>
  <c r="AX4816" i="7"/>
  <c r="BF4816" i="7"/>
  <c r="BQ4816" i="7"/>
  <c r="BO4816" i="7" s="1"/>
  <c r="AX4820" i="7"/>
  <c r="BF4820" i="7"/>
  <c r="BQ4820" i="7"/>
  <c r="BO4820" i="7" s="1"/>
  <c r="AX4824" i="7"/>
  <c r="BF4824" i="7"/>
  <c r="BQ4824" i="7"/>
  <c r="BO4824" i="7" s="1"/>
  <c r="AX4828" i="7"/>
  <c r="BF4828" i="7"/>
  <c r="BQ4828" i="7"/>
  <c r="BO4828" i="7" s="1"/>
  <c r="BF4771" i="7"/>
  <c r="AX4771" i="7"/>
  <c r="BE4776" i="7"/>
  <c r="BQ4771" i="7"/>
  <c r="AX4731" i="7"/>
  <c r="BF4731" i="7"/>
  <c r="BQ4731" i="7"/>
  <c r="BO4731" i="7" s="1"/>
  <c r="BP4733" i="7"/>
  <c r="AX4735" i="7"/>
  <c r="BF4735" i="7"/>
  <c r="BQ4735" i="7"/>
  <c r="BO4735" i="7" s="1"/>
  <c r="BP4737" i="7"/>
  <c r="AX4739" i="7"/>
  <c r="BF4739" i="7"/>
  <c r="BQ4739" i="7"/>
  <c r="BO4739" i="7" s="1"/>
  <c r="BH4741" i="7"/>
  <c r="AX4743" i="7"/>
  <c r="BF4743" i="7"/>
  <c r="BQ4743" i="7"/>
  <c r="BO4743" i="7" s="1"/>
  <c r="AX4747" i="7"/>
  <c r="BF4747" i="7"/>
  <c r="BQ4747" i="7"/>
  <c r="BO4747" i="7" s="1"/>
  <c r="AX4751" i="7"/>
  <c r="BF4751" i="7"/>
  <c r="BQ4751" i="7"/>
  <c r="BO4751" i="7" s="1"/>
  <c r="AX4755" i="7"/>
  <c r="BF4755" i="7"/>
  <c r="BQ4755" i="7"/>
  <c r="BO4755" i="7" s="1"/>
  <c r="AX4759" i="7"/>
  <c r="BF4759" i="7"/>
  <c r="BQ4759" i="7"/>
  <c r="BO4759" i="7" s="1"/>
  <c r="AX4763" i="7"/>
  <c r="BF4763" i="7"/>
  <c r="BQ4763" i="7"/>
  <c r="BO4763" i="7" s="1"/>
  <c r="BH4765" i="7"/>
  <c r="AX4767" i="7"/>
  <c r="BF4767" i="7"/>
  <c r="BQ4767" i="7"/>
  <c r="BO4767" i="7" s="1"/>
  <c r="N4771" i="7"/>
  <c r="BP4771" i="7" s="1"/>
  <c r="AL4771" i="7"/>
  <c r="AX4773" i="7"/>
  <c r="BF4773" i="7"/>
  <c r="BP4731" i="7"/>
  <c r="AX4733" i="7"/>
  <c r="BF4733" i="7"/>
  <c r="BQ4733" i="7"/>
  <c r="BO4733" i="7" s="1"/>
  <c r="AX4737" i="7"/>
  <c r="BF4737" i="7"/>
  <c r="BQ4737" i="7"/>
  <c r="BO4737" i="7" s="1"/>
  <c r="AX4741" i="7"/>
  <c r="BF4741" i="7"/>
  <c r="BQ4741" i="7"/>
  <c r="BO4741" i="7" s="1"/>
  <c r="AX4745" i="7"/>
  <c r="BF4745" i="7"/>
  <c r="BQ4745" i="7"/>
  <c r="BO4745" i="7" s="1"/>
  <c r="AX4749" i="7"/>
  <c r="BF4749" i="7"/>
  <c r="BQ4749" i="7"/>
  <c r="BO4749" i="7" s="1"/>
  <c r="AX4753" i="7"/>
  <c r="BF4753" i="7"/>
  <c r="BQ4753" i="7"/>
  <c r="BO4753" i="7" s="1"/>
  <c r="AX4757" i="7"/>
  <c r="BF4757" i="7"/>
  <c r="BQ4757" i="7"/>
  <c r="BO4757" i="7" s="1"/>
  <c r="AX4761" i="7"/>
  <c r="BF4761" i="7"/>
  <c r="BQ4761" i="7"/>
  <c r="BO4761" i="7" s="1"/>
  <c r="AX4765" i="7"/>
  <c r="BF4765" i="7"/>
  <c r="BQ4765" i="7"/>
  <c r="BO4765" i="7" s="1"/>
  <c r="AX4769" i="7"/>
  <c r="BF4769" i="7"/>
  <c r="BQ4769" i="7"/>
  <c r="BO4769" i="7" s="1"/>
  <c r="AX4672" i="7"/>
  <c r="BF4672" i="7"/>
  <c r="BQ4672" i="7"/>
  <c r="BO4672" i="7" s="1"/>
  <c r="BP4674" i="7"/>
  <c r="AX4676" i="7"/>
  <c r="BF4676" i="7"/>
  <c r="BQ4676" i="7"/>
  <c r="BO4676" i="7" s="1"/>
  <c r="BP4678" i="7"/>
  <c r="AX4680" i="7"/>
  <c r="BF4680" i="7"/>
  <c r="BQ4680" i="7"/>
  <c r="BO4680" i="7" s="1"/>
  <c r="BH4682" i="7"/>
  <c r="AX4684" i="7"/>
  <c r="BF4684" i="7"/>
  <c r="BQ4684" i="7"/>
  <c r="BO4684" i="7" s="1"/>
  <c r="AX4688" i="7"/>
  <c r="BF4688" i="7"/>
  <c r="BQ4688" i="7"/>
  <c r="BO4688" i="7" s="1"/>
  <c r="AX4692" i="7"/>
  <c r="BF4692" i="7"/>
  <c r="BQ4692" i="7"/>
  <c r="BO4692" i="7" s="1"/>
  <c r="AX4696" i="7"/>
  <c r="BF4696" i="7"/>
  <c r="BQ4696" i="7"/>
  <c r="BO4696" i="7" s="1"/>
  <c r="AX4700" i="7"/>
  <c r="BF4700" i="7"/>
  <c r="BQ4700" i="7"/>
  <c r="BO4700" i="7" s="1"/>
  <c r="AX4704" i="7"/>
  <c r="BF4704" i="7"/>
  <c r="BQ4704" i="7"/>
  <c r="BO4704" i="7" s="1"/>
  <c r="BH4706" i="7"/>
  <c r="AX4708" i="7"/>
  <c r="BF4708" i="7"/>
  <c r="BQ4708" i="7"/>
  <c r="BO4708" i="7" s="1"/>
  <c r="N4712" i="7"/>
  <c r="BP4712" i="7" s="1"/>
  <c r="AT4712" i="7"/>
  <c r="BQ4712" i="7" s="1"/>
  <c r="AX4714" i="7"/>
  <c r="BF4714" i="7"/>
  <c r="BI4717" i="7"/>
  <c r="BP4672" i="7"/>
  <c r="AX4674" i="7"/>
  <c r="BF4674" i="7"/>
  <c r="BQ4674" i="7"/>
  <c r="BO4674" i="7" s="1"/>
  <c r="AX4678" i="7"/>
  <c r="BF4678" i="7"/>
  <c r="BQ4678" i="7"/>
  <c r="BO4678" i="7" s="1"/>
  <c r="AX4682" i="7"/>
  <c r="BF4682" i="7"/>
  <c r="BQ4682" i="7"/>
  <c r="BO4682" i="7" s="1"/>
  <c r="AX4686" i="7"/>
  <c r="BF4686" i="7"/>
  <c r="BQ4686" i="7"/>
  <c r="BO4686" i="7" s="1"/>
  <c r="AX4690" i="7"/>
  <c r="BF4690" i="7"/>
  <c r="BQ4690" i="7"/>
  <c r="BO4690" i="7" s="1"/>
  <c r="AX4694" i="7"/>
  <c r="BF4694" i="7"/>
  <c r="BQ4694" i="7"/>
  <c r="BO4694" i="7" s="1"/>
  <c r="AX4698" i="7"/>
  <c r="BF4698" i="7"/>
  <c r="BQ4698" i="7"/>
  <c r="BO4698" i="7" s="1"/>
  <c r="AX4702" i="7"/>
  <c r="BF4702" i="7"/>
  <c r="BQ4702" i="7"/>
  <c r="BO4702" i="7" s="1"/>
  <c r="AX4706" i="7"/>
  <c r="BF4706" i="7"/>
  <c r="BQ4706" i="7"/>
  <c r="BO4706" i="7" s="1"/>
  <c r="AX4710" i="7"/>
  <c r="BF4710" i="7"/>
  <c r="BQ4710" i="7"/>
  <c r="BO4710" i="7" s="1"/>
  <c r="BE4658" i="7"/>
  <c r="BI4660" i="7"/>
  <c r="AX4613" i="7"/>
  <c r="BF4613" i="7"/>
  <c r="BQ4613" i="7"/>
  <c r="BO4613" i="7" s="1"/>
  <c r="AX4617" i="7"/>
  <c r="BF4617" i="7"/>
  <c r="BQ4617" i="7"/>
  <c r="BO4617" i="7" s="1"/>
  <c r="AX4621" i="7"/>
  <c r="BF4621" i="7"/>
  <c r="BQ4621" i="7"/>
  <c r="BO4621" i="7" s="1"/>
  <c r="AX4625" i="7"/>
  <c r="BF4625" i="7"/>
  <c r="BQ4625" i="7"/>
  <c r="BO4625" i="7" s="1"/>
  <c r="AX4629" i="7"/>
  <c r="BF4629" i="7"/>
  <c r="BQ4629" i="7"/>
  <c r="BO4629" i="7" s="1"/>
  <c r="AX4633" i="7"/>
  <c r="BF4633" i="7"/>
  <c r="BQ4633" i="7"/>
  <c r="BO4633" i="7" s="1"/>
  <c r="AX4637" i="7"/>
  <c r="BF4637" i="7"/>
  <c r="BQ4637" i="7"/>
  <c r="BO4637" i="7" s="1"/>
  <c r="AX4641" i="7"/>
  <c r="BF4641" i="7"/>
  <c r="BQ4641" i="7"/>
  <c r="BO4641" i="7" s="1"/>
  <c r="AX4645" i="7"/>
  <c r="BF4645" i="7"/>
  <c r="BQ4645" i="7"/>
  <c r="BO4645" i="7" s="1"/>
  <c r="AX4649" i="7"/>
  <c r="BF4649" i="7"/>
  <c r="BQ4649" i="7"/>
  <c r="BO4649" i="7" s="1"/>
  <c r="N4653" i="7"/>
  <c r="BP4653" i="7" s="1"/>
  <c r="AT4653" i="7"/>
  <c r="AX4655" i="7"/>
  <c r="BF4655" i="7"/>
  <c r="BP4613" i="7"/>
  <c r="AX4615" i="7"/>
  <c r="BF4615" i="7"/>
  <c r="BQ4615" i="7"/>
  <c r="BO4615" i="7" s="1"/>
  <c r="AX4619" i="7"/>
  <c r="BF4619" i="7"/>
  <c r="BQ4619" i="7"/>
  <c r="BO4619" i="7" s="1"/>
  <c r="AX4623" i="7"/>
  <c r="BF4623" i="7"/>
  <c r="BQ4623" i="7"/>
  <c r="BO4623" i="7" s="1"/>
  <c r="AX4627" i="7"/>
  <c r="BF4627" i="7"/>
  <c r="BQ4627" i="7"/>
  <c r="BO4627" i="7" s="1"/>
  <c r="AX4631" i="7"/>
  <c r="BF4631" i="7"/>
  <c r="BQ4631" i="7"/>
  <c r="BO4631" i="7" s="1"/>
  <c r="AX4635" i="7"/>
  <c r="BF4635" i="7"/>
  <c r="BQ4635" i="7"/>
  <c r="BO4635" i="7" s="1"/>
  <c r="AX4639" i="7"/>
  <c r="BF4639" i="7"/>
  <c r="BQ4639" i="7"/>
  <c r="BO4639" i="7" s="1"/>
  <c r="AX4643" i="7"/>
  <c r="BF4643" i="7"/>
  <c r="BQ4643" i="7"/>
  <c r="BO4643" i="7" s="1"/>
  <c r="AX4647" i="7"/>
  <c r="BF4647" i="7"/>
  <c r="BQ4647" i="7"/>
  <c r="BO4647" i="7" s="1"/>
  <c r="AX4651" i="7"/>
  <c r="BF4651" i="7"/>
  <c r="BQ4651" i="7"/>
  <c r="BO4651" i="7" s="1"/>
  <c r="BE4599" i="7"/>
  <c r="BI4601" i="7"/>
  <c r="AX4554" i="7"/>
  <c r="BF4554" i="7"/>
  <c r="BQ4554" i="7"/>
  <c r="BO4554" i="7" s="1"/>
  <c r="AX4558" i="7"/>
  <c r="BF4558" i="7"/>
  <c r="BQ4558" i="7"/>
  <c r="BO4558" i="7" s="1"/>
  <c r="AX4562" i="7"/>
  <c r="BF4562" i="7"/>
  <c r="BQ4562" i="7"/>
  <c r="BO4562" i="7" s="1"/>
  <c r="AX4566" i="7"/>
  <c r="BF4566" i="7"/>
  <c r="BQ4566" i="7"/>
  <c r="BO4566" i="7" s="1"/>
  <c r="AX4570" i="7"/>
  <c r="BF4570" i="7"/>
  <c r="BQ4570" i="7"/>
  <c r="BO4570" i="7" s="1"/>
  <c r="AX4574" i="7"/>
  <c r="BF4574" i="7"/>
  <c r="BQ4574" i="7"/>
  <c r="BO4574" i="7" s="1"/>
  <c r="AX4578" i="7"/>
  <c r="BF4578" i="7"/>
  <c r="BQ4578" i="7"/>
  <c r="BO4578" i="7" s="1"/>
  <c r="AX4582" i="7"/>
  <c r="BF4582" i="7"/>
  <c r="BQ4582" i="7"/>
  <c r="BO4582" i="7" s="1"/>
  <c r="AX4586" i="7"/>
  <c r="BF4586" i="7"/>
  <c r="BQ4586" i="7"/>
  <c r="BO4586" i="7" s="1"/>
  <c r="AX4590" i="7"/>
  <c r="BF4590" i="7"/>
  <c r="BQ4590" i="7"/>
  <c r="BO4590" i="7" s="1"/>
  <c r="N4594" i="7"/>
  <c r="BP4594" i="7" s="1"/>
  <c r="AT4594" i="7"/>
  <c r="AX4596" i="7"/>
  <c r="BF4596" i="7"/>
  <c r="BP4554" i="7"/>
  <c r="AX4556" i="7"/>
  <c r="BF4556" i="7"/>
  <c r="BQ4556" i="7"/>
  <c r="BO4556" i="7" s="1"/>
  <c r="AX4560" i="7"/>
  <c r="BF4560" i="7"/>
  <c r="BQ4560" i="7"/>
  <c r="BO4560" i="7" s="1"/>
  <c r="AX4564" i="7"/>
  <c r="BF4564" i="7"/>
  <c r="BQ4564" i="7"/>
  <c r="BO4564" i="7" s="1"/>
  <c r="AX4568" i="7"/>
  <c r="BF4568" i="7"/>
  <c r="BQ4568" i="7"/>
  <c r="BO4568" i="7" s="1"/>
  <c r="AX4572" i="7"/>
  <c r="BF4572" i="7"/>
  <c r="BQ4572" i="7"/>
  <c r="BO4572" i="7" s="1"/>
  <c r="AX4576" i="7"/>
  <c r="BF4576" i="7"/>
  <c r="BQ4576" i="7"/>
  <c r="BO4576" i="7" s="1"/>
  <c r="AX4580" i="7"/>
  <c r="BF4580" i="7"/>
  <c r="BQ4580" i="7"/>
  <c r="BO4580" i="7" s="1"/>
  <c r="AX4584" i="7"/>
  <c r="BF4584" i="7"/>
  <c r="BQ4584" i="7"/>
  <c r="BO4584" i="7" s="1"/>
  <c r="AX4588" i="7"/>
  <c r="BF4588" i="7"/>
  <c r="BQ4588" i="7"/>
  <c r="BO4588" i="7" s="1"/>
  <c r="AX4592" i="7"/>
  <c r="BF4592" i="7"/>
  <c r="BQ4592" i="7"/>
  <c r="BO4592" i="7" s="1"/>
  <c r="BE4540" i="7"/>
  <c r="BI4542" i="7"/>
  <c r="AX4495" i="7"/>
  <c r="BF4495" i="7"/>
  <c r="BQ4495" i="7"/>
  <c r="BO4495" i="7" s="1"/>
  <c r="AX4499" i="7"/>
  <c r="BF4499" i="7"/>
  <c r="BQ4499" i="7"/>
  <c r="BO4499" i="7" s="1"/>
  <c r="AX4503" i="7"/>
  <c r="BF4503" i="7"/>
  <c r="BQ4503" i="7"/>
  <c r="BO4503" i="7" s="1"/>
  <c r="AX4507" i="7"/>
  <c r="BF4507" i="7"/>
  <c r="BQ4507" i="7"/>
  <c r="BO4507" i="7" s="1"/>
  <c r="AX4511" i="7"/>
  <c r="BF4511" i="7"/>
  <c r="BQ4511" i="7"/>
  <c r="BO4511" i="7" s="1"/>
  <c r="AX4515" i="7"/>
  <c r="BF4515" i="7"/>
  <c r="BQ4515" i="7"/>
  <c r="BO4515" i="7" s="1"/>
  <c r="AX4519" i="7"/>
  <c r="BF4519" i="7"/>
  <c r="BQ4519" i="7"/>
  <c r="BO4519" i="7" s="1"/>
  <c r="AX4523" i="7"/>
  <c r="BF4523" i="7"/>
  <c r="BQ4523" i="7"/>
  <c r="BO4523" i="7" s="1"/>
  <c r="AX4527" i="7"/>
  <c r="BF4527" i="7"/>
  <c r="BQ4527" i="7"/>
  <c r="BO4527" i="7" s="1"/>
  <c r="AX4531" i="7"/>
  <c r="BF4531" i="7"/>
  <c r="BQ4531" i="7"/>
  <c r="BO4531" i="7" s="1"/>
  <c r="N4535" i="7"/>
  <c r="BP4535" i="7" s="1"/>
  <c r="AT4535" i="7"/>
  <c r="BQ4535" i="7" s="1"/>
  <c r="AX4537" i="7"/>
  <c r="BF4537" i="7"/>
  <c r="BP4495" i="7"/>
  <c r="AX4497" i="7"/>
  <c r="BF4497" i="7"/>
  <c r="BQ4497" i="7"/>
  <c r="BO4497" i="7" s="1"/>
  <c r="AX4501" i="7"/>
  <c r="BF4501" i="7"/>
  <c r="BQ4501" i="7"/>
  <c r="BO4501" i="7" s="1"/>
  <c r="AX4505" i="7"/>
  <c r="BF4505" i="7"/>
  <c r="BQ4505" i="7"/>
  <c r="BO4505" i="7" s="1"/>
  <c r="AX4509" i="7"/>
  <c r="BF4509" i="7"/>
  <c r="BQ4509" i="7"/>
  <c r="BO4509" i="7" s="1"/>
  <c r="AX4513" i="7"/>
  <c r="BF4513" i="7"/>
  <c r="BQ4513" i="7"/>
  <c r="BO4513" i="7" s="1"/>
  <c r="AX4517" i="7"/>
  <c r="BF4517" i="7"/>
  <c r="BQ4517" i="7"/>
  <c r="BO4517" i="7" s="1"/>
  <c r="AX4521" i="7"/>
  <c r="BF4521" i="7"/>
  <c r="BQ4521" i="7"/>
  <c r="BO4521" i="7" s="1"/>
  <c r="AX4525" i="7"/>
  <c r="BF4525" i="7"/>
  <c r="BQ4525" i="7"/>
  <c r="BO4525" i="7" s="1"/>
  <c r="AX4529" i="7"/>
  <c r="BF4529" i="7"/>
  <c r="BQ4529" i="7"/>
  <c r="BO4529" i="7" s="1"/>
  <c r="AX4533" i="7"/>
  <c r="BF4533" i="7"/>
  <c r="BQ4533" i="7"/>
  <c r="BO4533" i="7" s="1"/>
  <c r="BE4481" i="7"/>
  <c r="BI4483" i="7"/>
  <c r="AX4436" i="7"/>
  <c r="BF4436" i="7"/>
  <c r="BQ4436" i="7"/>
  <c r="BO4436" i="7" s="1"/>
  <c r="AX4440" i="7"/>
  <c r="BF4440" i="7"/>
  <c r="BQ4440" i="7"/>
  <c r="BO4440" i="7" s="1"/>
  <c r="AX4444" i="7"/>
  <c r="BF4444" i="7"/>
  <c r="BQ4444" i="7"/>
  <c r="BO4444" i="7" s="1"/>
  <c r="AX4448" i="7"/>
  <c r="BF4448" i="7"/>
  <c r="BQ4448" i="7"/>
  <c r="BO4448" i="7" s="1"/>
  <c r="AX4452" i="7"/>
  <c r="BF4452" i="7"/>
  <c r="BQ4452" i="7"/>
  <c r="BO4452" i="7" s="1"/>
  <c r="AX4456" i="7"/>
  <c r="BF4456" i="7"/>
  <c r="BQ4456" i="7"/>
  <c r="BO4456" i="7" s="1"/>
  <c r="AX4460" i="7"/>
  <c r="BF4460" i="7"/>
  <c r="BQ4460" i="7"/>
  <c r="BO4460" i="7" s="1"/>
  <c r="AX4464" i="7"/>
  <c r="BF4464" i="7"/>
  <c r="BQ4464" i="7"/>
  <c r="BO4464" i="7" s="1"/>
  <c r="AX4468" i="7"/>
  <c r="BF4468" i="7"/>
  <c r="BQ4468" i="7"/>
  <c r="BO4468" i="7" s="1"/>
  <c r="AX4472" i="7"/>
  <c r="BF4472" i="7"/>
  <c r="BQ4472" i="7"/>
  <c r="BO4472" i="7" s="1"/>
  <c r="N4476" i="7"/>
  <c r="BP4476" i="7" s="1"/>
  <c r="AT4476" i="7"/>
  <c r="BQ4476" i="7" s="1"/>
  <c r="AX4478" i="7"/>
  <c r="BF4478" i="7"/>
  <c r="BP4436" i="7"/>
  <c r="AX4438" i="7"/>
  <c r="BF4438" i="7"/>
  <c r="BQ4438" i="7"/>
  <c r="BO4438" i="7" s="1"/>
  <c r="AX4442" i="7"/>
  <c r="BF4442" i="7"/>
  <c r="BQ4442" i="7"/>
  <c r="BO4442" i="7" s="1"/>
  <c r="AX4446" i="7"/>
  <c r="BF4446" i="7"/>
  <c r="BQ4446" i="7"/>
  <c r="BO4446" i="7" s="1"/>
  <c r="AX4450" i="7"/>
  <c r="BF4450" i="7"/>
  <c r="BQ4450" i="7"/>
  <c r="BO4450" i="7" s="1"/>
  <c r="AX4454" i="7"/>
  <c r="BF4454" i="7"/>
  <c r="BQ4454" i="7"/>
  <c r="BO4454" i="7" s="1"/>
  <c r="AX4458" i="7"/>
  <c r="BF4458" i="7"/>
  <c r="BQ4458" i="7"/>
  <c r="BO4458" i="7" s="1"/>
  <c r="AX4462" i="7"/>
  <c r="BF4462" i="7"/>
  <c r="BQ4462" i="7"/>
  <c r="BO4462" i="7" s="1"/>
  <c r="AX4466" i="7"/>
  <c r="BF4466" i="7"/>
  <c r="BQ4466" i="7"/>
  <c r="BO4466" i="7" s="1"/>
  <c r="AX4470" i="7"/>
  <c r="BF4470" i="7"/>
  <c r="BQ4470" i="7"/>
  <c r="BO4470" i="7" s="1"/>
  <c r="AX4474" i="7"/>
  <c r="BF4474" i="7"/>
  <c r="BQ4474" i="7"/>
  <c r="BO4474" i="7" s="1"/>
  <c r="BE4422" i="7"/>
  <c r="BI4424" i="7"/>
  <c r="AX4377" i="7"/>
  <c r="BF4377" i="7"/>
  <c r="BQ4377" i="7"/>
  <c r="BO4377" i="7" s="1"/>
  <c r="AX4381" i="7"/>
  <c r="BF4381" i="7"/>
  <c r="BQ4381" i="7"/>
  <c r="BO4381" i="7" s="1"/>
  <c r="AX4385" i="7"/>
  <c r="BF4385" i="7"/>
  <c r="BQ4385" i="7"/>
  <c r="BO4385" i="7" s="1"/>
  <c r="AX4389" i="7"/>
  <c r="BF4389" i="7"/>
  <c r="BQ4389" i="7"/>
  <c r="BO4389" i="7" s="1"/>
  <c r="AX4393" i="7"/>
  <c r="BF4393" i="7"/>
  <c r="BQ4393" i="7"/>
  <c r="BO4393" i="7" s="1"/>
  <c r="AX4397" i="7"/>
  <c r="BF4397" i="7"/>
  <c r="BQ4397" i="7"/>
  <c r="BO4397" i="7" s="1"/>
  <c r="AX4401" i="7"/>
  <c r="BF4401" i="7"/>
  <c r="BQ4401" i="7"/>
  <c r="BO4401" i="7" s="1"/>
  <c r="AX4405" i="7"/>
  <c r="BF4405" i="7"/>
  <c r="BQ4405" i="7"/>
  <c r="BO4405" i="7" s="1"/>
  <c r="AX4409" i="7"/>
  <c r="BF4409" i="7"/>
  <c r="BQ4409" i="7"/>
  <c r="BO4409" i="7" s="1"/>
  <c r="AX4413" i="7"/>
  <c r="BF4413" i="7"/>
  <c r="BQ4413" i="7"/>
  <c r="BO4413" i="7" s="1"/>
  <c r="N4417" i="7"/>
  <c r="AT4417" i="7"/>
  <c r="AX4419" i="7"/>
  <c r="BF4419" i="7"/>
  <c r="BP4377" i="7"/>
  <c r="AX4379" i="7"/>
  <c r="BF4379" i="7"/>
  <c r="BQ4379" i="7"/>
  <c r="BO4379" i="7" s="1"/>
  <c r="AX4383" i="7"/>
  <c r="BF4383" i="7"/>
  <c r="BQ4383" i="7"/>
  <c r="BO4383" i="7" s="1"/>
  <c r="AX4387" i="7"/>
  <c r="BF4387" i="7"/>
  <c r="BQ4387" i="7"/>
  <c r="BO4387" i="7" s="1"/>
  <c r="AX4391" i="7"/>
  <c r="BF4391" i="7"/>
  <c r="BQ4391" i="7"/>
  <c r="BO4391" i="7" s="1"/>
  <c r="AX4395" i="7"/>
  <c r="BF4395" i="7"/>
  <c r="BQ4395" i="7"/>
  <c r="BO4395" i="7" s="1"/>
  <c r="AX4399" i="7"/>
  <c r="BF4399" i="7"/>
  <c r="BQ4399" i="7"/>
  <c r="BO4399" i="7" s="1"/>
  <c r="AX4403" i="7"/>
  <c r="BF4403" i="7"/>
  <c r="BQ4403" i="7"/>
  <c r="BO4403" i="7" s="1"/>
  <c r="AX4407" i="7"/>
  <c r="BF4407" i="7"/>
  <c r="BQ4407" i="7"/>
  <c r="BO4407" i="7" s="1"/>
  <c r="AX4411" i="7"/>
  <c r="BF4411" i="7"/>
  <c r="BQ4411" i="7"/>
  <c r="BO4411" i="7" s="1"/>
  <c r="AX4415" i="7"/>
  <c r="BF4415" i="7"/>
  <c r="BQ4415" i="7"/>
  <c r="BO4415" i="7" s="1"/>
  <c r="BE4363" i="7"/>
  <c r="BI4365" i="7"/>
  <c r="AX4318" i="7"/>
  <c r="BF4318" i="7"/>
  <c r="BQ4318" i="7"/>
  <c r="BO4318" i="7" s="1"/>
  <c r="AX4322" i="7"/>
  <c r="BF4322" i="7"/>
  <c r="BQ4322" i="7"/>
  <c r="BO4322" i="7" s="1"/>
  <c r="AX4326" i="7"/>
  <c r="BF4326" i="7"/>
  <c r="BQ4326" i="7"/>
  <c r="BO4326" i="7" s="1"/>
  <c r="AX4330" i="7"/>
  <c r="BF4330" i="7"/>
  <c r="BQ4330" i="7"/>
  <c r="BO4330" i="7" s="1"/>
  <c r="AX4334" i="7"/>
  <c r="BF4334" i="7"/>
  <c r="BQ4334" i="7"/>
  <c r="BO4334" i="7" s="1"/>
  <c r="AX4338" i="7"/>
  <c r="BF4338" i="7"/>
  <c r="BQ4338" i="7"/>
  <c r="BO4338" i="7" s="1"/>
  <c r="AX4342" i="7"/>
  <c r="BF4342" i="7"/>
  <c r="BQ4342" i="7"/>
  <c r="BO4342" i="7" s="1"/>
  <c r="AX4346" i="7"/>
  <c r="BF4346" i="7"/>
  <c r="BQ4346" i="7"/>
  <c r="BO4346" i="7" s="1"/>
  <c r="AX4350" i="7"/>
  <c r="BF4350" i="7"/>
  <c r="BQ4350" i="7"/>
  <c r="BO4350" i="7" s="1"/>
  <c r="AX4354" i="7"/>
  <c r="BF4354" i="7"/>
  <c r="BQ4354" i="7"/>
  <c r="BO4354" i="7" s="1"/>
  <c r="N4358" i="7"/>
  <c r="BP4358" i="7" s="1"/>
  <c r="AT4358" i="7"/>
  <c r="BQ4358" i="7" s="1"/>
  <c r="AX4360" i="7"/>
  <c r="BF4360" i="7"/>
  <c r="BP4318" i="7"/>
  <c r="AX4320" i="7"/>
  <c r="BF4320" i="7"/>
  <c r="BQ4320" i="7"/>
  <c r="BO4320" i="7" s="1"/>
  <c r="BP4322" i="7"/>
  <c r="AX4324" i="7"/>
  <c r="BF4324" i="7"/>
  <c r="BQ4324" i="7"/>
  <c r="BO4324" i="7" s="1"/>
  <c r="BP4326" i="7"/>
  <c r="AX4328" i="7"/>
  <c r="BF4328" i="7"/>
  <c r="BQ4328" i="7"/>
  <c r="BO4328" i="7" s="1"/>
  <c r="BH4330" i="7"/>
  <c r="AX4332" i="7"/>
  <c r="BF4332" i="7"/>
  <c r="BQ4332" i="7"/>
  <c r="BO4332" i="7" s="1"/>
  <c r="AX4336" i="7"/>
  <c r="BF4336" i="7"/>
  <c r="BQ4336" i="7"/>
  <c r="BO4336" i="7" s="1"/>
  <c r="AX4340" i="7"/>
  <c r="BF4340" i="7"/>
  <c r="BQ4340" i="7"/>
  <c r="BO4340" i="7" s="1"/>
  <c r="AX4344" i="7"/>
  <c r="BF4344" i="7"/>
  <c r="BQ4344" i="7"/>
  <c r="BO4344" i="7" s="1"/>
  <c r="AX4348" i="7"/>
  <c r="BF4348" i="7"/>
  <c r="BQ4348" i="7"/>
  <c r="BO4348" i="7" s="1"/>
  <c r="AX4352" i="7"/>
  <c r="BF4352" i="7"/>
  <c r="BQ4352" i="7"/>
  <c r="BO4352" i="7" s="1"/>
  <c r="AX4356" i="7"/>
  <c r="BF4356" i="7"/>
  <c r="BQ4356" i="7"/>
  <c r="BO4356" i="7" s="1"/>
  <c r="BE4304" i="7"/>
  <c r="AX4259" i="7"/>
  <c r="BF4259" i="7"/>
  <c r="BQ4259" i="7"/>
  <c r="BO4259" i="7" s="1"/>
  <c r="AX4263" i="7"/>
  <c r="BF4263" i="7"/>
  <c r="BQ4263" i="7"/>
  <c r="BO4263" i="7" s="1"/>
  <c r="AX4267" i="7"/>
  <c r="BF4267" i="7"/>
  <c r="BQ4267" i="7"/>
  <c r="BO4267" i="7" s="1"/>
  <c r="AX4271" i="7"/>
  <c r="BF4271" i="7"/>
  <c r="BQ4271" i="7"/>
  <c r="BO4271" i="7" s="1"/>
  <c r="AX4275" i="7"/>
  <c r="BF4275" i="7"/>
  <c r="BQ4275" i="7"/>
  <c r="BO4275" i="7" s="1"/>
  <c r="AX4279" i="7"/>
  <c r="BF4279" i="7"/>
  <c r="BQ4279" i="7"/>
  <c r="BO4279" i="7" s="1"/>
  <c r="AX4283" i="7"/>
  <c r="BF4283" i="7"/>
  <c r="BQ4283" i="7"/>
  <c r="BO4283" i="7" s="1"/>
  <c r="AX4287" i="7"/>
  <c r="BF4287" i="7"/>
  <c r="BQ4287" i="7"/>
  <c r="BO4287" i="7" s="1"/>
  <c r="AX4291" i="7"/>
  <c r="BF4291" i="7"/>
  <c r="BQ4291" i="7"/>
  <c r="BO4291" i="7" s="1"/>
  <c r="AX4295" i="7"/>
  <c r="BF4295" i="7"/>
  <c r="BQ4295" i="7"/>
  <c r="BO4295" i="7" s="1"/>
  <c r="N4299" i="7"/>
  <c r="BP4299" i="7" s="1"/>
  <c r="AT4299" i="7"/>
  <c r="BQ4299" i="7" s="1"/>
  <c r="AX4301" i="7"/>
  <c r="BF4301" i="7"/>
  <c r="BI4304" i="7"/>
  <c r="BP4259" i="7"/>
  <c r="AX4261" i="7"/>
  <c r="BF4261" i="7"/>
  <c r="BQ4261" i="7"/>
  <c r="BO4261" i="7" s="1"/>
  <c r="BP4263" i="7"/>
  <c r="AX4265" i="7"/>
  <c r="BF4265" i="7"/>
  <c r="BQ4265" i="7"/>
  <c r="BO4265" i="7" s="1"/>
  <c r="BP4267" i="7"/>
  <c r="AX4269" i="7"/>
  <c r="BF4269" i="7"/>
  <c r="BQ4269" i="7"/>
  <c r="BO4269" i="7" s="1"/>
  <c r="BH4271" i="7"/>
  <c r="AX4273" i="7"/>
  <c r="BF4273" i="7"/>
  <c r="BQ4273" i="7"/>
  <c r="BO4273" i="7" s="1"/>
  <c r="AX4277" i="7"/>
  <c r="BF4277" i="7"/>
  <c r="BQ4277" i="7"/>
  <c r="BO4277" i="7" s="1"/>
  <c r="AX4281" i="7"/>
  <c r="BF4281" i="7"/>
  <c r="BQ4281" i="7"/>
  <c r="BO4281" i="7" s="1"/>
  <c r="AX4285" i="7"/>
  <c r="BF4285" i="7"/>
  <c r="BQ4285" i="7"/>
  <c r="BO4285" i="7" s="1"/>
  <c r="AX4289" i="7"/>
  <c r="BF4289" i="7"/>
  <c r="BQ4289" i="7"/>
  <c r="BO4289" i="7" s="1"/>
  <c r="AX4293" i="7"/>
  <c r="BF4293" i="7"/>
  <c r="BQ4293" i="7"/>
  <c r="BO4293" i="7" s="1"/>
  <c r="AX4297" i="7"/>
  <c r="BF4297" i="7"/>
  <c r="BQ4297" i="7"/>
  <c r="BO4297" i="7" s="1"/>
  <c r="BE4245" i="7"/>
  <c r="BI4247" i="7"/>
  <c r="AX4200" i="7"/>
  <c r="BF4200" i="7"/>
  <c r="BQ4200" i="7"/>
  <c r="BO4200" i="7" s="1"/>
  <c r="AX4204" i="7"/>
  <c r="BF4204" i="7"/>
  <c r="BQ4204" i="7"/>
  <c r="BO4204" i="7" s="1"/>
  <c r="AX4208" i="7"/>
  <c r="BF4208" i="7"/>
  <c r="BQ4208" i="7"/>
  <c r="BO4208" i="7" s="1"/>
  <c r="AX4212" i="7"/>
  <c r="BF4212" i="7"/>
  <c r="BQ4212" i="7"/>
  <c r="BO4212" i="7" s="1"/>
  <c r="AX4216" i="7"/>
  <c r="BF4216" i="7"/>
  <c r="BQ4216" i="7"/>
  <c r="BO4216" i="7" s="1"/>
  <c r="AX4220" i="7"/>
  <c r="BF4220" i="7"/>
  <c r="BQ4220" i="7"/>
  <c r="BO4220" i="7" s="1"/>
  <c r="AX4224" i="7"/>
  <c r="BF4224" i="7"/>
  <c r="BQ4224" i="7"/>
  <c r="BO4224" i="7" s="1"/>
  <c r="AX4228" i="7"/>
  <c r="BF4228" i="7"/>
  <c r="BQ4228" i="7"/>
  <c r="BO4228" i="7" s="1"/>
  <c r="AX4232" i="7"/>
  <c r="BF4232" i="7"/>
  <c r="BQ4232" i="7"/>
  <c r="BO4232" i="7" s="1"/>
  <c r="AX4236" i="7"/>
  <c r="BF4236" i="7"/>
  <c r="BQ4236" i="7"/>
  <c r="BO4236" i="7" s="1"/>
  <c r="N4240" i="7"/>
  <c r="BP4240" i="7" s="1"/>
  <c r="AT4240" i="7"/>
  <c r="BQ4240" i="7" s="1"/>
  <c r="AX4242" i="7"/>
  <c r="BF4242" i="7"/>
  <c r="BP4200" i="7"/>
  <c r="AX4202" i="7"/>
  <c r="BF4202" i="7"/>
  <c r="BQ4202" i="7"/>
  <c r="BO4202" i="7" s="1"/>
  <c r="AX4206" i="7"/>
  <c r="BF4206" i="7"/>
  <c r="BQ4206" i="7"/>
  <c r="BO4206" i="7" s="1"/>
  <c r="AX4210" i="7"/>
  <c r="BF4210" i="7"/>
  <c r="BQ4210" i="7"/>
  <c r="BO4210" i="7" s="1"/>
  <c r="AX4214" i="7"/>
  <c r="BF4214" i="7"/>
  <c r="BQ4214" i="7"/>
  <c r="BO4214" i="7" s="1"/>
  <c r="AX4218" i="7"/>
  <c r="BF4218" i="7"/>
  <c r="BQ4218" i="7"/>
  <c r="BO4218" i="7" s="1"/>
  <c r="AX4222" i="7"/>
  <c r="BF4222" i="7"/>
  <c r="BQ4222" i="7"/>
  <c r="BO4222" i="7" s="1"/>
  <c r="AX4226" i="7"/>
  <c r="BF4226" i="7"/>
  <c r="BQ4226" i="7"/>
  <c r="BO4226" i="7" s="1"/>
  <c r="AX4230" i="7"/>
  <c r="BF4230" i="7"/>
  <c r="BQ4230" i="7"/>
  <c r="BO4230" i="7" s="1"/>
  <c r="AX4234" i="7"/>
  <c r="BF4234" i="7"/>
  <c r="BQ4234" i="7"/>
  <c r="BO4234" i="7" s="1"/>
  <c r="AX4238" i="7"/>
  <c r="BF4238" i="7"/>
  <c r="BQ4238" i="7"/>
  <c r="BO4238" i="7" s="1"/>
  <c r="BE4186" i="7"/>
  <c r="BI4188" i="7"/>
  <c r="AX4141" i="7"/>
  <c r="BF4141" i="7"/>
  <c r="BQ4141" i="7"/>
  <c r="BO4141" i="7" s="1"/>
  <c r="AX4145" i="7"/>
  <c r="BF4145" i="7"/>
  <c r="BQ4145" i="7"/>
  <c r="BO4145" i="7" s="1"/>
  <c r="AX4149" i="7"/>
  <c r="BF4149" i="7"/>
  <c r="BQ4149" i="7"/>
  <c r="BO4149" i="7" s="1"/>
  <c r="AX4153" i="7"/>
  <c r="BF4153" i="7"/>
  <c r="BQ4153" i="7"/>
  <c r="BO4153" i="7" s="1"/>
  <c r="AX4157" i="7"/>
  <c r="BF4157" i="7"/>
  <c r="BQ4157" i="7"/>
  <c r="BO4157" i="7" s="1"/>
  <c r="AX4161" i="7"/>
  <c r="BF4161" i="7"/>
  <c r="BQ4161" i="7"/>
  <c r="BO4161" i="7" s="1"/>
  <c r="AX4165" i="7"/>
  <c r="BF4165" i="7"/>
  <c r="BQ4165" i="7"/>
  <c r="BO4165" i="7" s="1"/>
  <c r="AX4169" i="7"/>
  <c r="BF4169" i="7"/>
  <c r="BQ4169" i="7"/>
  <c r="BO4169" i="7" s="1"/>
  <c r="AX4173" i="7"/>
  <c r="BF4173" i="7"/>
  <c r="BQ4173" i="7"/>
  <c r="BO4173" i="7" s="1"/>
  <c r="AX4177" i="7"/>
  <c r="BF4177" i="7"/>
  <c r="BQ4177" i="7"/>
  <c r="BO4177" i="7" s="1"/>
  <c r="N4181" i="7"/>
  <c r="BP4181" i="7" s="1"/>
  <c r="AT4181" i="7"/>
  <c r="BQ4181" i="7" s="1"/>
  <c r="AX4183" i="7"/>
  <c r="BF4183" i="7"/>
  <c r="BP4141" i="7"/>
  <c r="AX4143" i="7"/>
  <c r="BF4143" i="7"/>
  <c r="BQ4143" i="7"/>
  <c r="BO4143" i="7" s="1"/>
  <c r="AX4147" i="7"/>
  <c r="BF4147" i="7"/>
  <c r="BQ4147" i="7"/>
  <c r="BO4147" i="7" s="1"/>
  <c r="AX4151" i="7"/>
  <c r="BF4151" i="7"/>
  <c r="BQ4151" i="7"/>
  <c r="BO4151" i="7" s="1"/>
  <c r="AX4155" i="7"/>
  <c r="BF4155" i="7"/>
  <c r="BQ4155" i="7"/>
  <c r="BO4155" i="7" s="1"/>
  <c r="AX4159" i="7"/>
  <c r="BF4159" i="7"/>
  <c r="BQ4159" i="7"/>
  <c r="BO4159" i="7" s="1"/>
  <c r="AX4163" i="7"/>
  <c r="BF4163" i="7"/>
  <c r="BQ4163" i="7"/>
  <c r="BO4163" i="7" s="1"/>
  <c r="AX4167" i="7"/>
  <c r="BF4167" i="7"/>
  <c r="BQ4167" i="7"/>
  <c r="BO4167" i="7" s="1"/>
  <c r="AX4171" i="7"/>
  <c r="BF4171" i="7"/>
  <c r="BQ4171" i="7"/>
  <c r="BO4171" i="7" s="1"/>
  <c r="AX4175" i="7"/>
  <c r="BF4175" i="7"/>
  <c r="BQ4175" i="7"/>
  <c r="BO4175" i="7" s="1"/>
  <c r="AX4179" i="7"/>
  <c r="BF4179" i="7"/>
  <c r="BQ4179" i="7"/>
  <c r="BO4179" i="7" s="1"/>
  <c r="BE4127" i="7"/>
  <c r="BI4129" i="7"/>
  <c r="AX4082" i="7"/>
  <c r="BF4082" i="7"/>
  <c r="BQ4082" i="7"/>
  <c r="BO4082" i="7" s="1"/>
  <c r="AX4086" i="7"/>
  <c r="BF4086" i="7"/>
  <c r="BQ4086" i="7"/>
  <c r="BO4086" i="7" s="1"/>
  <c r="AX4090" i="7"/>
  <c r="BF4090" i="7"/>
  <c r="BQ4090" i="7"/>
  <c r="BO4090" i="7" s="1"/>
  <c r="AX4094" i="7"/>
  <c r="BF4094" i="7"/>
  <c r="BQ4094" i="7"/>
  <c r="BO4094" i="7" s="1"/>
  <c r="AX4098" i="7"/>
  <c r="BF4098" i="7"/>
  <c r="BQ4098" i="7"/>
  <c r="BO4098" i="7" s="1"/>
  <c r="AX4102" i="7"/>
  <c r="BF4102" i="7"/>
  <c r="BQ4102" i="7"/>
  <c r="BO4102" i="7" s="1"/>
  <c r="AX4106" i="7"/>
  <c r="BF4106" i="7"/>
  <c r="BQ4106" i="7"/>
  <c r="BO4106" i="7" s="1"/>
  <c r="AX4110" i="7"/>
  <c r="BF4110" i="7"/>
  <c r="BQ4110" i="7"/>
  <c r="BO4110" i="7" s="1"/>
  <c r="AX4114" i="7"/>
  <c r="BF4114" i="7"/>
  <c r="BQ4114" i="7"/>
  <c r="BO4114" i="7" s="1"/>
  <c r="AX4118" i="7"/>
  <c r="BF4118" i="7"/>
  <c r="BQ4118" i="7"/>
  <c r="BO4118" i="7" s="1"/>
  <c r="N4122" i="7"/>
  <c r="BP4122" i="7" s="1"/>
  <c r="AT4122" i="7"/>
  <c r="BQ4122" i="7" s="1"/>
  <c r="AX4124" i="7"/>
  <c r="BF4124" i="7"/>
  <c r="BP4082" i="7"/>
  <c r="AX4084" i="7"/>
  <c r="BF4084" i="7"/>
  <c r="BQ4084" i="7"/>
  <c r="BO4084" i="7" s="1"/>
  <c r="AX4088" i="7"/>
  <c r="BF4088" i="7"/>
  <c r="BQ4088" i="7"/>
  <c r="BO4088" i="7" s="1"/>
  <c r="AX4092" i="7"/>
  <c r="BF4092" i="7"/>
  <c r="BQ4092" i="7"/>
  <c r="BO4092" i="7" s="1"/>
  <c r="AX4096" i="7"/>
  <c r="BF4096" i="7"/>
  <c r="BQ4096" i="7"/>
  <c r="BO4096" i="7" s="1"/>
  <c r="AX4100" i="7"/>
  <c r="BF4100" i="7"/>
  <c r="BQ4100" i="7"/>
  <c r="BO4100" i="7" s="1"/>
  <c r="AX4104" i="7"/>
  <c r="BF4104" i="7"/>
  <c r="BQ4104" i="7"/>
  <c r="BO4104" i="7" s="1"/>
  <c r="AX4108" i="7"/>
  <c r="BF4108" i="7"/>
  <c r="BQ4108" i="7"/>
  <c r="BO4108" i="7" s="1"/>
  <c r="AX4112" i="7"/>
  <c r="BF4112" i="7"/>
  <c r="BQ4112" i="7"/>
  <c r="BO4112" i="7" s="1"/>
  <c r="AX4116" i="7"/>
  <c r="BF4116" i="7"/>
  <c r="BQ4116" i="7"/>
  <c r="BO4116" i="7" s="1"/>
  <c r="AX4120" i="7"/>
  <c r="BF4120" i="7"/>
  <c r="BQ4120" i="7"/>
  <c r="BO4120" i="7" s="1"/>
  <c r="BE4068" i="7"/>
  <c r="BI4070" i="7"/>
  <c r="AX4023" i="7"/>
  <c r="BF4023" i="7"/>
  <c r="BQ4023" i="7"/>
  <c r="BO4023" i="7" s="1"/>
  <c r="AX4027" i="7"/>
  <c r="BF4027" i="7"/>
  <c r="BQ4027" i="7"/>
  <c r="BO4027" i="7" s="1"/>
  <c r="AX4031" i="7"/>
  <c r="BF4031" i="7"/>
  <c r="BQ4031" i="7"/>
  <c r="BO4031" i="7" s="1"/>
  <c r="AX4035" i="7"/>
  <c r="BF4035" i="7"/>
  <c r="BQ4035" i="7"/>
  <c r="BO4035" i="7" s="1"/>
  <c r="AX4039" i="7"/>
  <c r="BF4039" i="7"/>
  <c r="BQ4039" i="7"/>
  <c r="BO4039" i="7" s="1"/>
  <c r="AX4043" i="7"/>
  <c r="BF4043" i="7"/>
  <c r="BQ4043" i="7"/>
  <c r="BO4043" i="7" s="1"/>
  <c r="AX4047" i="7"/>
  <c r="BF4047" i="7"/>
  <c r="BQ4047" i="7"/>
  <c r="BO4047" i="7" s="1"/>
  <c r="AX4051" i="7"/>
  <c r="BF4051" i="7"/>
  <c r="BQ4051" i="7"/>
  <c r="BO4051" i="7" s="1"/>
  <c r="AX4055" i="7"/>
  <c r="BF4055" i="7"/>
  <c r="BQ4055" i="7"/>
  <c r="BO4055" i="7" s="1"/>
  <c r="AX4059" i="7"/>
  <c r="BF4059" i="7"/>
  <c r="BQ4059" i="7"/>
  <c r="BO4059" i="7" s="1"/>
  <c r="N4063" i="7"/>
  <c r="BP4063" i="7" s="1"/>
  <c r="AT4063" i="7"/>
  <c r="BQ4063" i="7" s="1"/>
  <c r="AX4065" i="7"/>
  <c r="BF4065" i="7"/>
  <c r="BP4023" i="7"/>
  <c r="AX4025" i="7"/>
  <c r="BF4025" i="7"/>
  <c r="BQ4025" i="7"/>
  <c r="BO4025" i="7" s="1"/>
  <c r="AX4029" i="7"/>
  <c r="BF4029" i="7"/>
  <c r="BQ4029" i="7"/>
  <c r="BO4029" i="7" s="1"/>
  <c r="AX4033" i="7"/>
  <c r="BF4033" i="7"/>
  <c r="BQ4033" i="7"/>
  <c r="BO4033" i="7" s="1"/>
  <c r="AX4037" i="7"/>
  <c r="BF4037" i="7"/>
  <c r="BQ4037" i="7"/>
  <c r="BO4037" i="7" s="1"/>
  <c r="AX4041" i="7"/>
  <c r="BF4041" i="7"/>
  <c r="BQ4041" i="7"/>
  <c r="BO4041" i="7" s="1"/>
  <c r="AX4045" i="7"/>
  <c r="BF4045" i="7"/>
  <c r="BQ4045" i="7"/>
  <c r="BO4045" i="7" s="1"/>
  <c r="AX4049" i="7"/>
  <c r="BF4049" i="7"/>
  <c r="BQ4049" i="7"/>
  <c r="BO4049" i="7" s="1"/>
  <c r="AX4053" i="7"/>
  <c r="BF4053" i="7"/>
  <c r="BQ4053" i="7"/>
  <c r="BO4053" i="7" s="1"/>
  <c r="AX4057" i="7"/>
  <c r="BF4057" i="7"/>
  <c r="BQ4057" i="7"/>
  <c r="BO4057" i="7" s="1"/>
  <c r="AX4061" i="7"/>
  <c r="BF4061" i="7"/>
  <c r="BQ4061" i="7"/>
  <c r="BO4061" i="7" s="1"/>
  <c r="AR4004" i="7"/>
  <c r="AF4004" i="7"/>
  <c r="AL4004" i="7"/>
  <c r="T4004" i="7"/>
  <c r="BD4004" i="7"/>
  <c r="BE4009" i="7"/>
  <c r="BI4011" i="7"/>
  <c r="AX3968" i="7"/>
  <c r="BF3968" i="7"/>
  <c r="BQ3968" i="7"/>
  <c r="BO3968" i="7" s="1"/>
  <c r="AX3972" i="7"/>
  <c r="BF3972" i="7"/>
  <c r="BQ3972" i="7"/>
  <c r="BO3972" i="7" s="1"/>
  <c r="AX3976" i="7"/>
  <c r="BF3976" i="7"/>
  <c r="BQ3976" i="7"/>
  <c r="BO3976" i="7" s="1"/>
  <c r="AX3980" i="7"/>
  <c r="BF3980" i="7"/>
  <c r="BQ3980" i="7"/>
  <c r="BO3980" i="7" s="1"/>
  <c r="AX3984" i="7"/>
  <c r="BF3984" i="7"/>
  <c r="BQ3984" i="7"/>
  <c r="BO3984" i="7" s="1"/>
  <c r="AX3988" i="7"/>
  <c r="BF3988" i="7"/>
  <c r="BQ3988" i="7"/>
  <c r="BO3988" i="7" s="1"/>
  <c r="AX3992" i="7"/>
  <c r="BF3992" i="7"/>
  <c r="BQ3992" i="7"/>
  <c r="BO3992" i="7" s="1"/>
  <c r="AX3996" i="7"/>
  <c r="BF3996" i="7"/>
  <c r="BQ3996" i="7"/>
  <c r="BO3996" i="7" s="1"/>
  <c r="AX4000" i="7"/>
  <c r="BF4000" i="7"/>
  <c r="BQ4000" i="7"/>
  <c r="BO4000" i="7" s="1"/>
  <c r="N4004" i="7"/>
  <c r="AT4004" i="7"/>
  <c r="BQ4004" i="7" s="1"/>
  <c r="AX4006" i="7"/>
  <c r="BF4006" i="7"/>
  <c r="BP3968" i="7"/>
  <c r="AX3970" i="7"/>
  <c r="BF3970" i="7"/>
  <c r="BQ3970" i="7"/>
  <c r="BO3970" i="7" s="1"/>
  <c r="AX3974" i="7"/>
  <c r="BF3974" i="7"/>
  <c r="BQ3974" i="7"/>
  <c r="BO3974" i="7" s="1"/>
  <c r="AX3978" i="7"/>
  <c r="BF3978" i="7"/>
  <c r="BQ3978" i="7"/>
  <c r="BO3978" i="7" s="1"/>
  <c r="AX3982" i="7"/>
  <c r="BF3982" i="7"/>
  <c r="BQ3982" i="7"/>
  <c r="BO3982" i="7" s="1"/>
  <c r="AX3986" i="7"/>
  <c r="BF3986" i="7"/>
  <c r="BQ3986" i="7"/>
  <c r="BO3986" i="7" s="1"/>
  <c r="AX3990" i="7"/>
  <c r="BF3990" i="7"/>
  <c r="BQ3990" i="7"/>
  <c r="BO3990" i="7" s="1"/>
  <c r="AX3994" i="7"/>
  <c r="BF3994" i="7"/>
  <c r="BQ3994" i="7"/>
  <c r="BO3994" i="7" s="1"/>
  <c r="AX3998" i="7"/>
  <c r="BF3998" i="7"/>
  <c r="BQ3998" i="7"/>
  <c r="BO3998" i="7" s="1"/>
  <c r="AX4002" i="7"/>
  <c r="BF4002" i="7"/>
  <c r="BQ4002" i="7"/>
  <c r="BO4002" i="7" s="1"/>
  <c r="BP3964" i="7"/>
  <c r="AX3966" i="7"/>
  <c r="BF3966" i="7"/>
  <c r="BQ3966" i="7"/>
  <c r="BO3966" i="7" s="1"/>
  <c r="AX3964" i="7"/>
  <c r="BF3964" i="7"/>
  <c r="BQ3964" i="7"/>
  <c r="BO3964" i="7" s="1"/>
  <c r="BE3950" i="7"/>
  <c r="BF3945" i="7"/>
  <c r="AX3945" i="7"/>
  <c r="BI3952" i="7"/>
  <c r="BP3905" i="7"/>
  <c r="AX3907" i="7"/>
  <c r="BF3907" i="7"/>
  <c r="BQ3907" i="7"/>
  <c r="BO3907" i="7" s="1"/>
  <c r="AX3911" i="7"/>
  <c r="BF3911" i="7"/>
  <c r="BQ3911" i="7"/>
  <c r="BO3911" i="7" s="1"/>
  <c r="AX3915" i="7"/>
  <c r="BF3915" i="7"/>
  <c r="BQ3915" i="7"/>
  <c r="BO3915" i="7" s="1"/>
  <c r="AX3919" i="7"/>
  <c r="BF3919" i="7"/>
  <c r="BQ3919" i="7"/>
  <c r="BO3919" i="7" s="1"/>
  <c r="AX3923" i="7"/>
  <c r="BF3923" i="7"/>
  <c r="BQ3923" i="7"/>
  <c r="BO3923" i="7" s="1"/>
  <c r="AX3927" i="7"/>
  <c r="BF3927" i="7"/>
  <c r="BQ3927" i="7"/>
  <c r="BO3927" i="7" s="1"/>
  <c r="AX3931" i="7"/>
  <c r="BF3931" i="7"/>
  <c r="BQ3931" i="7"/>
  <c r="BO3931" i="7" s="1"/>
  <c r="AX3935" i="7"/>
  <c r="BF3935" i="7"/>
  <c r="BQ3935" i="7"/>
  <c r="BO3935" i="7" s="1"/>
  <c r="AX3939" i="7"/>
  <c r="BF3939" i="7"/>
  <c r="BQ3939" i="7"/>
  <c r="BO3939" i="7" s="1"/>
  <c r="AX3943" i="7"/>
  <c r="BF3943" i="7"/>
  <c r="BQ3943" i="7"/>
  <c r="BO3943" i="7" s="1"/>
  <c r="AF3945" i="7"/>
  <c r="BD3945" i="7"/>
  <c r="AX3905" i="7"/>
  <c r="BF3905" i="7"/>
  <c r="BQ3905" i="7"/>
  <c r="BO3905" i="7" s="1"/>
  <c r="AX3909" i="7"/>
  <c r="BF3909" i="7"/>
  <c r="BQ3909" i="7"/>
  <c r="BO3909" i="7" s="1"/>
  <c r="AX3913" i="7"/>
  <c r="BF3913" i="7"/>
  <c r="BQ3913" i="7"/>
  <c r="BO3913" i="7" s="1"/>
  <c r="AX3917" i="7"/>
  <c r="BF3917" i="7"/>
  <c r="BQ3917" i="7"/>
  <c r="BO3917" i="7" s="1"/>
  <c r="AX3921" i="7"/>
  <c r="BF3921" i="7"/>
  <c r="BQ3921" i="7"/>
  <c r="BO3921" i="7" s="1"/>
  <c r="AX3925" i="7"/>
  <c r="BF3925" i="7"/>
  <c r="BQ3925" i="7"/>
  <c r="BO3925" i="7" s="1"/>
  <c r="AX3929" i="7"/>
  <c r="BF3929" i="7"/>
  <c r="BQ3929" i="7"/>
  <c r="BO3929" i="7" s="1"/>
  <c r="AX3933" i="7"/>
  <c r="BF3933" i="7"/>
  <c r="BQ3933" i="7"/>
  <c r="BO3933" i="7" s="1"/>
  <c r="AX3937" i="7"/>
  <c r="BF3937" i="7"/>
  <c r="BQ3937" i="7"/>
  <c r="BO3937" i="7" s="1"/>
  <c r="AX3941" i="7"/>
  <c r="BF3941" i="7"/>
  <c r="BQ3941" i="7"/>
  <c r="BO3941" i="7" s="1"/>
  <c r="N3945" i="7"/>
  <c r="N3948" i="7" s="1"/>
  <c r="BQ3945" i="7"/>
  <c r="AX3947" i="7"/>
  <c r="BF3947" i="7"/>
  <c r="BE3891" i="7"/>
  <c r="BF3886" i="7"/>
  <c r="AX3886" i="7"/>
  <c r="BI3893" i="7"/>
  <c r="BP3846" i="7"/>
  <c r="AX3848" i="7"/>
  <c r="BF3848" i="7"/>
  <c r="BQ3848" i="7"/>
  <c r="BO3848" i="7" s="1"/>
  <c r="AX3852" i="7"/>
  <c r="BF3852" i="7"/>
  <c r="BQ3852" i="7"/>
  <c r="BO3852" i="7" s="1"/>
  <c r="AX3856" i="7"/>
  <c r="BF3856" i="7"/>
  <c r="BQ3856" i="7"/>
  <c r="BO3856" i="7" s="1"/>
  <c r="AX3860" i="7"/>
  <c r="BF3860" i="7"/>
  <c r="BQ3860" i="7"/>
  <c r="BO3860" i="7" s="1"/>
  <c r="AX3864" i="7"/>
  <c r="BF3864" i="7"/>
  <c r="BQ3864" i="7"/>
  <c r="BO3864" i="7" s="1"/>
  <c r="AX3868" i="7"/>
  <c r="BF3868" i="7"/>
  <c r="BQ3868" i="7"/>
  <c r="BO3868" i="7" s="1"/>
  <c r="AX3872" i="7"/>
  <c r="BF3872" i="7"/>
  <c r="BQ3872" i="7"/>
  <c r="BO3872" i="7" s="1"/>
  <c r="AX3876" i="7"/>
  <c r="BF3876" i="7"/>
  <c r="BQ3876" i="7"/>
  <c r="BO3876" i="7" s="1"/>
  <c r="AX3880" i="7"/>
  <c r="BF3880" i="7"/>
  <c r="BQ3880" i="7"/>
  <c r="BO3880" i="7" s="1"/>
  <c r="AX3884" i="7"/>
  <c r="BF3884" i="7"/>
  <c r="BQ3884" i="7"/>
  <c r="BO3884" i="7" s="1"/>
  <c r="AF3886" i="7"/>
  <c r="BD3886" i="7"/>
  <c r="AX3846" i="7"/>
  <c r="BF3846" i="7"/>
  <c r="BQ3846" i="7"/>
  <c r="BO3846" i="7" s="1"/>
  <c r="AX3850" i="7"/>
  <c r="BF3850" i="7"/>
  <c r="BQ3850" i="7"/>
  <c r="BO3850" i="7" s="1"/>
  <c r="AX3854" i="7"/>
  <c r="BF3854" i="7"/>
  <c r="BQ3854" i="7"/>
  <c r="BO3854" i="7" s="1"/>
  <c r="AX3858" i="7"/>
  <c r="BF3858" i="7"/>
  <c r="BQ3858" i="7"/>
  <c r="BO3858" i="7" s="1"/>
  <c r="AX3862" i="7"/>
  <c r="BF3862" i="7"/>
  <c r="BQ3862" i="7"/>
  <c r="BO3862" i="7" s="1"/>
  <c r="AX3866" i="7"/>
  <c r="BF3866" i="7"/>
  <c r="BQ3866" i="7"/>
  <c r="BO3866" i="7" s="1"/>
  <c r="AX3870" i="7"/>
  <c r="BF3870" i="7"/>
  <c r="BQ3870" i="7"/>
  <c r="BO3870" i="7" s="1"/>
  <c r="AX3874" i="7"/>
  <c r="BF3874" i="7"/>
  <c r="BQ3874" i="7"/>
  <c r="BO3874" i="7" s="1"/>
  <c r="AX3878" i="7"/>
  <c r="BF3878" i="7"/>
  <c r="BQ3878" i="7"/>
  <c r="BO3878" i="7" s="1"/>
  <c r="AX3882" i="7"/>
  <c r="BF3882" i="7"/>
  <c r="BQ3882" i="7"/>
  <c r="BO3882" i="7" s="1"/>
  <c r="N3886" i="7"/>
  <c r="N3889" i="7" s="1"/>
  <c r="BQ3886" i="7"/>
  <c r="AX3888" i="7"/>
  <c r="BF3888" i="7"/>
  <c r="BE3832" i="7"/>
  <c r="BF3827" i="7"/>
  <c r="AX3827" i="7"/>
  <c r="BI3834" i="7"/>
  <c r="BP3787" i="7"/>
  <c r="AX3789" i="7"/>
  <c r="BF3789" i="7"/>
  <c r="BQ3789" i="7"/>
  <c r="BO3789" i="7" s="1"/>
  <c r="BP3791" i="7"/>
  <c r="AX3793" i="7"/>
  <c r="BF3793" i="7"/>
  <c r="BQ3793" i="7"/>
  <c r="BO3793" i="7" s="1"/>
  <c r="BP3795" i="7"/>
  <c r="AX3797" i="7"/>
  <c r="BF3797" i="7"/>
  <c r="BQ3797" i="7"/>
  <c r="BO3797" i="7" s="1"/>
  <c r="BH3799" i="7"/>
  <c r="AX3801" i="7"/>
  <c r="BF3801" i="7"/>
  <c r="BQ3801" i="7"/>
  <c r="BO3801" i="7" s="1"/>
  <c r="AX3805" i="7"/>
  <c r="BF3805" i="7"/>
  <c r="BQ3805" i="7"/>
  <c r="BO3805" i="7" s="1"/>
  <c r="AX3809" i="7"/>
  <c r="BF3809" i="7"/>
  <c r="BQ3809" i="7"/>
  <c r="BO3809" i="7" s="1"/>
  <c r="AX3813" i="7"/>
  <c r="BF3813" i="7"/>
  <c r="BQ3813" i="7"/>
  <c r="BO3813" i="7" s="1"/>
  <c r="AX3817" i="7"/>
  <c r="BF3817" i="7"/>
  <c r="BQ3817" i="7"/>
  <c r="BO3817" i="7" s="1"/>
  <c r="AX3821" i="7"/>
  <c r="BF3821" i="7"/>
  <c r="BQ3821" i="7"/>
  <c r="BO3821" i="7" s="1"/>
  <c r="AX3825" i="7"/>
  <c r="BF3825" i="7"/>
  <c r="BQ3825" i="7"/>
  <c r="BO3825" i="7" s="1"/>
  <c r="AF3827" i="7"/>
  <c r="BD3827" i="7"/>
  <c r="AX3787" i="7"/>
  <c r="BF3787" i="7"/>
  <c r="BQ3787" i="7"/>
  <c r="BO3787" i="7" s="1"/>
  <c r="AX3791" i="7"/>
  <c r="BF3791" i="7"/>
  <c r="BQ3791" i="7"/>
  <c r="BO3791" i="7" s="1"/>
  <c r="AX3795" i="7"/>
  <c r="BF3795" i="7"/>
  <c r="BQ3795" i="7"/>
  <c r="BO3795" i="7" s="1"/>
  <c r="AX3799" i="7"/>
  <c r="BF3799" i="7"/>
  <c r="BQ3799" i="7"/>
  <c r="BO3799" i="7" s="1"/>
  <c r="AX3803" i="7"/>
  <c r="BF3803" i="7"/>
  <c r="BQ3803" i="7"/>
  <c r="BO3803" i="7" s="1"/>
  <c r="AX3807" i="7"/>
  <c r="BF3807" i="7"/>
  <c r="BQ3807" i="7"/>
  <c r="BO3807" i="7" s="1"/>
  <c r="AX3811" i="7"/>
  <c r="BF3811" i="7"/>
  <c r="BQ3811" i="7"/>
  <c r="BO3811" i="7" s="1"/>
  <c r="AX3815" i="7"/>
  <c r="BF3815" i="7"/>
  <c r="BQ3815" i="7"/>
  <c r="BO3815" i="7" s="1"/>
  <c r="AX3819" i="7"/>
  <c r="BF3819" i="7"/>
  <c r="BQ3819" i="7"/>
  <c r="BO3819" i="7" s="1"/>
  <c r="AX3823" i="7"/>
  <c r="BF3823" i="7"/>
  <c r="BQ3823" i="7"/>
  <c r="BO3823" i="7" s="1"/>
  <c r="N3827" i="7"/>
  <c r="N3830" i="7" s="1"/>
  <c r="BQ3827" i="7"/>
  <c r="AX3829" i="7"/>
  <c r="BF3829" i="7"/>
  <c r="BE3773" i="7"/>
  <c r="BF3768" i="7"/>
  <c r="AX3768" i="7"/>
  <c r="BI3775" i="7"/>
  <c r="BP3728" i="7"/>
  <c r="AX3730" i="7"/>
  <c r="BF3730" i="7"/>
  <c r="BQ3730" i="7"/>
  <c r="BO3730" i="7" s="1"/>
  <c r="AX3734" i="7"/>
  <c r="BF3734" i="7"/>
  <c r="BQ3734" i="7"/>
  <c r="BO3734" i="7" s="1"/>
  <c r="AX3738" i="7"/>
  <c r="BF3738" i="7"/>
  <c r="BQ3738" i="7"/>
  <c r="BO3738" i="7" s="1"/>
  <c r="AX3742" i="7"/>
  <c r="BF3742" i="7"/>
  <c r="BQ3742" i="7"/>
  <c r="BO3742" i="7" s="1"/>
  <c r="AX3746" i="7"/>
  <c r="BF3746" i="7"/>
  <c r="BQ3746" i="7"/>
  <c r="BO3746" i="7" s="1"/>
  <c r="AX3750" i="7"/>
  <c r="BF3750" i="7"/>
  <c r="BQ3750" i="7"/>
  <c r="BO3750" i="7" s="1"/>
  <c r="AX3754" i="7"/>
  <c r="BF3754" i="7"/>
  <c r="BQ3754" i="7"/>
  <c r="BO3754" i="7" s="1"/>
  <c r="AX3758" i="7"/>
  <c r="BF3758" i="7"/>
  <c r="BQ3758" i="7"/>
  <c r="BO3758" i="7" s="1"/>
  <c r="AX3762" i="7"/>
  <c r="BF3762" i="7"/>
  <c r="BQ3762" i="7"/>
  <c r="BO3762" i="7" s="1"/>
  <c r="AX3766" i="7"/>
  <c r="BF3766" i="7"/>
  <c r="BQ3766" i="7"/>
  <c r="BO3766" i="7" s="1"/>
  <c r="AF3768" i="7"/>
  <c r="BD3768" i="7"/>
  <c r="AX3728" i="7"/>
  <c r="BF3728" i="7"/>
  <c r="BQ3728" i="7"/>
  <c r="BO3728" i="7" s="1"/>
  <c r="AX3732" i="7"/>
  <c r="BF3732" i="7"/>
  <c r="BQ3732" i="7"/>
  <c r="BO3732" i="7" s="1"/>
  <c r="AX3736" i="7"/>
  <c r="BF3736" i="7"/>
  <c r="BQ3736" i="7"/>
  <c r="BO3736" i="7" s="1"/>
  <c r="AX3740" i="7"/>
  <c r="BF3740" i="7"/>
  <c r="BQ3740" i="7"/>
  <c r="BO3740" i="7" s="1"/>
  <c r="AX3744" i="7"/>
  <c r="BF3744" i="7"/>
  <c r="BQ3744" i="7"/>
  <c r="BO3744" i="7" s="1"/>
  <c r="AX3748" i="7"/>
  <c r="BF3748" i="7"/>
  <c r="BQ3748" i="7"/>
  <c r="BO3748" i="7" s="1"/>
  <c r="AX3752" i="7"/>
  <c r="BF3752" i="7"/>
  <c r="BQ3752" i="7"/>
  <c r="BO3752" i="7" s="1"/>
  <c r="AX3756" i="7"/>
  <c r="BF3756" i="7"/>
  <c r="BQ3756" i="7"/>
  <c r="BO3756" i="7" s="1"/>
  <c r="AX3760" i="7"/>
  <c r="BF3760" i="7"/>
  <c r="BQ3760" i="7"/>
  <c r="BO3760" i="7" s="1"/>
  <c r="AX3764" i="7"/>
  <c r="BF3764" i="7"/>
  <c r="BQ3764" i="7"/>
  <c r="BO3764" i="7" s="1"/>
  <c r="N3768" i="7"/>
  <c r="N3771" i="7" s="1"/>
  <c r="BQ3768" i="7"/>
  <c r="AX3770" i="7"/>
  <c r="BF3770" i="7"/>
  <c r="BE3714" i="7"/>
  <c r="BF3709" i="7"/>
  <c r="AX3709" i="7"/>
  <c r="BI3716" i="7"/>
  <c r="BP3669" i="7"/>
  <c r="AX3671" i="7"/>
  <c r="BF3671" i="7"/>
  <c r="BQ3671" i="7"/>
  <c r="BO3671" i="7" s="1"/>
  <c r="AX3675" i="7"/>
  <c r="BF3675" i="7"/>
  <c r="BQ3675" i="7"/>
  <c r="BO3675" i="7" s="1"/>
  <c r="AX3679" i="7"/>
  <c r="BF3679" i="7"/>
  <c r="BQ3679" i="7"/>
  <c r="BO3679" i="7" s="1"/>
  <c r="AX3683" i="7"/>
  <c r="BF3683" i="7"/>
  <c r="BQ3683" i="7"/>
  <c r="BO3683" i="7" s="1"/>
  <c r="AX3687" i="7"/>
  <c r="BF3687" i="7"/>
  <c r="BQ3687" i="7"/>
  <c r="BO3687" i="7" s="1"/>
  <c r="AX3691" i="7"/>
  <c r="BF3691" i="7"/>
  <c r="BQ3691" i="7"/>
  <c r="BO3691" i="7" s="1"/>
  <c r="AX3695" i="7"/>
  <c r="BF3695" i="7"/>
  <c r="BQ3695" i="7"/>
  <c r="BO3695" i="7" s="1"/>
  <c r="AX3699" i="7"/>
  <c r="BF3699" i="7"/>
  <c r="BQ3699" i="7"/>
  <c r="BO3699" i="7" s="1"/>
  <c r="AX3703" i="7"/>
  <c r="BF3703" i="7"/>
  <c r="BQ3703" i="7"/>
  <c r="BO3703" i="7" s="1"/>
  <c r="AX3707" i="7"/>
  <c r="BF3707" i="7"/>
  <c r="BQ3707" i="7"/>
  <c r="BO3707" i="7" s="1"/>
  <c r="AF3709" i="7"/>
  <c r="BD3709" i="7"/>
  <c r="AX3669" i="7"/>
  <c r="BF3669" i="7"/>
  <c r="BQ3669" i="7"/>
  <c r="BO3669" i="7" s="1"/>
  <c r="BP3671" i="7"/>
  <c r="AX3673" i="7"/>
  <c r="BF3673" i="7"/>
  <c r="BQ3673" i="7"/>
  <c r="BO3673" i="7" s="1"/>
  <c r="BP3675" i="7"/>
  <c r="AX3677" i="7"/>
  <c r="BF3677" i="7"/>
  <c r="BQ3677" i="7"/>
  <c r="BO3677" i="7" s="1"/>
  <c r="AX3681" i="7"/>
  <c r="BF3681" i="7"/>
  <c r="BQ3681" i="7"/>
  <c r="BO3681" i="7" s="1"/>
  <c r="AX3685" i="7"/>
  <c r="BF3685" i="7"/>
  <c r="BQ3685" i="7"/>
  <c r="BO3685" i="7" s="1"/>
  <c r="AX3689" i="7"/>
  <c r="BF3689" i="7"/>
  <c r="BQ3689" i="7"/>
  <c r="BO3689" i="7" s="1"/>
  <c r="AX3693" i="7"/>
  <c r="BF3693" i="7"/>
  <c r="BQ3693" i="7"/>
  <c r="BO3693" i="7" s="1"/>
  <c r="AX3697" i="7"/>
  <c r="BF3697" i="7"/>
  <c r="BQ3697" i="7"/>
  <c r="BO3697" i="7" s="1"/>
  <c r="AX3701" i="7"/>
  <c r="BF3701" i="7"/>
  <c r="BQ3701" i="7"/>
  <c r="BO3701" i="7" s="1"/>
  <c r="AX3705" i="7"/>
  <c r="BF3705" i="7"/>
  <c r="BQ3705" i="7"/>
  <c r="BO3705" i="7" s="1"/>
  <c r="N3709" i="7"/>
  <c r="N3712" i="7" s="1"/>
  <c r="BQ3709" i="7"/>
  <c r="AX3711" i="7"/>
  <c r="BF3711" i="7"/>
  <c r="BE3655" i="7"/>
  <c r="BI3657" i="7"/>
  <c r="AD23" i="6"/>
  <c r="BF3650" i="7"/>
  <c r="AX3650" i="7"/>
  <c r="AX3612" i="7"/>
  <c r="BF3612" i="7"/>
  <c r="BQ3612" i="7"/>
  <c r="BO3612" i="7" s="1"/>
  <c r="AX3616" i="7"/>
  <c r="BF3616" i="7"/>
  <c r="BQ3616" i="7"/>
  <c r="BO3616" i="7" s="1"/>
  <c r="AX3620" i="7"/>
  <c r="BF3620" i="7"/>
  <c r="BQ3620" i="7"/>
  <c r="BO3620" i="7" s="1"/>
  <c r="BH3622" i="7"/>
  <c r="AX3624" i="7"/>
  <c r="BF3624" i="7"/>
  <c r="BQ3624" i="7"/>
  <c r="BO3624" i="7" s="1"/>
  <c r="AX3628" i="7"/>
  <c r="BF3628" i="7"/>
  <c r="BQ3628" i="7"/>
  <c r="BO3628" i="7" s="1"/>
  <c r="AX3632" i="7"/>
  <c r="BF3632" i="7"/>
  <c r="BQ3632" i="7"/>
  <c r="BO3632" i="7" s="1"/>
  <c r="AX3636" i="7"/>
  <c r="BF3636" i="7"/>
  <c r="BQ3636" i="7"/>
  <c r="BO3636" i="7" s="1"/>
  <c r="AX3640" i="7"/>
  <c r="BF3640" i="7"/>
  <c r="BQ3640" i="7"/>
  <c r="BO3640" i="7" s="1"/>
  <c r="AX3644" i="7"/>
  <c r="BF3644" i="7"/>
  <c r="BQ3644" i="7"/>
  <c r="BO3644" i="7" s="1"/>
  <c r="AX3648" i="7"/>
  <c r="BF3648" i="7"/>
  <c r="BQ3648" i="7"/>
  <c r="BO3648" i="7" s="1"/>
  <c r="T3650" i="7"/>
  <c r="AF3650" i="7"/>
  <c r="BD3650" i="7"/>
  <c r="AX3610" i="7"/>
  <c r="BF3610" i="7"/>
  <c r="BQ3610" i="7"/>
  <c r="BO3610" i="7" s="1"/>
  <c r="AX3614" i="7"/>
  <c r="BF3614" i="7"/>
  <c r="BQ3614" i="7"/>
  <c r="BO3614" i="7" s="1"/>
  <c r="AX3618" i="7"/>
  <c r="BF3618" i="7"/>
  <c r="BQ3618" i="7"/>
  <c r="BO3618" i="7" s="1"/>
  <c r="AX3622" i="7"/>
  <c r="BF3622" i="7"/>
  <c r="BQ3622" i="7"/>
  <c r="BO3622" i="7" s="1"/>
  <c r="AX3626" i="7"/>
  <c r="BF3626" i="7"/>
  <c r="BQ3626" i="7"/>
  <c r="BO3626" i="7" s="1"/>
  <c r="AX3630" i="7"/>
  <c r="BF3630" i="7"/>
  <c r="BQ3630" i="7"/>
  <c r="BO3630" i="7" s="1"/>
  <c r="AX3634" i="7"/>
  <c r="BF3634" i="7"/>
  <c r="BQ3634" i="7"/>
  <c r="BO3634" i="7" s="1"/>
  <c r="AX3638" i="7"/>
  <c r="BF3638" i="7"/>
  <c r="BQ3638" i="7"/>
  <c r="BO3638" i="7" s="1"/>
  <c r="AX3642" i="7"/>
  <c r="BF3642" i="7"/>
  <c r="BQ3642" i="7"/>
  <c r="BO3642" i="7" s="1"/>
  <c r="AX3646" i="7"/>
  <c r="BF3646" i="7"/>
  <c r="BQ3646" i="7"/>
  <c r="BO3646" i="7" s="1"/>
  <c r="N3650" i="7"/>
  <c r="N3653" i="7" s="1"/>
  <c r="BQ3650" i="7"/>
  <c r="AX3652" i="7"/>
  <c r="BF3652" i="7"/>
  <c r="BI3598" i="7"/>
  <c r="BQ3591" i="7"/>
  <c r="BF3591" i="7"/>
  <c r="AX3591" i="7"/>
  <c r="BP3551" i="7"/>
  <c r="AX3553" i="7"/>
  <c r="BF3553" i="7"/>
  <c r="BQ3553" i="7"/>
  <c r="BO3553" i="7" s="1"/>
  <c r="BP3555" i="7"/>
  <c r="AX3557" i="7"/>
  <c r="BF3557" i="7"/>
  <c r="BQ3557" i="7"/>
  <c r="BO3557" i="7" s="1"/>
  <c r="BP3559" i="7"/>
  <c r="AX3561" i="7"/>
  <c r="BF3561" i="7"/>
  <c r="BQ3561" i="7"/>
  <c r="BO3561" i="7" s="1"/>
  <c r="BH3563" i="7"/>
  <c r="AX3565" i="7"/>
  <c r="BF3565" i="7"/>
  <c r="BQ3565" i="7"/>
  <c r="BO3565" i="7" s="1"/>
  <c r="AX3569" i="7"/>
  <c r="BF3569" i="7"/>
  <c r="BQ3569" i="7"/>
  <c r="BO3569" i="7" s="1"/>
  <c r="AX3573" i="7"/>
  <c r="BF3573" i="7"/>
  <c r="BQ3573" i="7"/>
  <c r="BO3573" i="7" s="1"/>
  <c r="AX3577" i="7"/>
  <c r="BF3577" i="7"/>
  <c r="BQ3577" i="7"/>
  <c r="BO3577" i="7" s="1"/>
  <c r="AX3581" i="7"/>
  <c r="BF3581" i="7"/>
  <c r="BQ3581" i="7"/>
  <c r="BO3581" i="7" s="1"/>
  <c r="AX3585" i="7"/>
  <c r="BF3585" i="7"/>
  <c r="BQ3585" i="7"/>
  <c r="BO3585" i="7" s="1"/>
  <c r="AX3589" i="7"/>
  <c r="BF3589" i="7"/>
  <c r="BQ3589" i="7"/>
  <c r="BO3589" i="7" s="1"/>
  <c r="AX3551" i="7"/>
  <c r="BF3551" i="7"/>
  <c r="BQ3551" i="7"/>
  <c r="BO3551" i="7" s="1"/>
  <c r="AX3555" i="7"/>
  <c r="BF3555" i="7"/>
  <c r="BQ3555" i="7"/>
  <c r="BO3555" i="7" s="1"/>
  <c r="AX3559" i="7"/>
  <c r="BF3559" i="7"/>
  <c r="BQ3559" i="7"/>
  <c r="BO3559" i="7" s="1"/>
  <c r="AX3563" i="7"/>
  <c r="BF3563" i="7"/>
  <c r="BQ3563" i="7"/>
  <c r="BO3563" i="7" s="1"/>
  <c r="AX3567" i="7"/>
  <c r="BF3567" i="7"/>
  <c r="BQ3567" i="7"/>
  <c r="BO3567" i="7" s="1"/>
  <c r="AX3571" i="7"/>
  <c r="BF3571" i="7"/>
  <c r="BQ3571" i="7"/>
  <c r="BO3571" i="7" s="1"/>
  <c r="AX3575" i="7"/>
  <c r="BF3575" i="7"/>
  <c r="BQ3575" i="7"/>
  <c r="BO3575" i="7" s="1"/>
  <c r="AX3579" i="7"/>
  <c r="BF3579" i="7"/>
  <c r="BQ3579" i="7"/>
  <c r="BO3579" i="7" s="1"/>
  <c r="AX3583" i="7"/>
  <c r="BF3583" i="7"/>
  <c r="BQ3583" i="7"/>
  <c r="BO3583" i="7" s="1"/>
  <c r="BH3585" i="7"/>
  <c r="AX3587" i="7"/>
  <c r="BF3587" i="7"/>
  <c r="BQ3587" i="7"/>
  <c r="BO3587" i="7" s="1"/>
  <c r="N3591" i="7"/>
  <c r="N3594" i="7" s="1"/>
  <c r="AL3591" i="7"/>
  <c r="AX3593" i="7"/>
  <c r="BF3593" i="7"/>
  <c r="BE3537" i="7"/>
  <c r="BF3532" i="7"/>
  <c r="AX3532" i="7"/>
  <c r="BI3539" i="7"/>
  <c r="BP3492" i="7"/>
  <c r="AX3494" i="7"/>
  <c r="BF3494" i="7"/>
  <c r="BQ3494" i="7"/>
  <c r="BO3494" i="7" s="1"/>
  <c r="AX3498" i="7"/>
  <c r="BF3498" i="7"/>
  <c r="BQ3498" i="7"/>
  <c r="BO3498" i="7" s="1"/>
  <c r="AX3502" i="7"/>
  <c r="BF3502" i="7"/>
  <c r="BQ3502" i="7"/>
  <c r="BO3502" i="7" s="1"/>
  <c r="AX3506" i="7"/>
  <c r="BF3506" i="7"/>
  <c r="BQ3506" i="7"/>
  <c r="BO3506" i="7" s="1"/>
  <c r="AX3510" i="7"/>
  <c r="BF3510" i="7"/>
  <c r="BQ3510" i="7"/>
  <c r="BO3510" i="7" s="1"/>
  <c r="AX3514" i="7"/>
  <c r="BF3514" i="7"/>
  <c r="BQ3514" i="7"/>
  <c r="BO3514" i="7" s="1"/>
  <c r="AX3518" i="7"/>
  <c r="BF3518" i="7"/>
  <c r="BQ3518" i="7"/>
  <c r="BO3518" i="7" s="1"/>
  <c r="AX3522" i="7"/>
  <c r="BF3522" i="7"/>
  <c r="BQ3522" i="7"/>
  <c r="BO3522" i="7" s="1"/>
  <c r="AX3526" i="7"/>
  <c r="BF3526" i="7"/>
  <c r="BQ3526" i="7"/>
  <c r="BO3526" i="7" s="1"/>
  <c r="AX3530" i="7"/>
  <c r="BF3530" i="7"/>
  <c r="BQ3530" i="7"/>
  <c r="BO3530" i="7" s="1"/>
  <c r="AF3532" i="7"/>
  <c r="BD3532" i="7"/>
  <c r="AX3492" i="7"/>
  <c r="BF3492" i="7"/>
  <c r="BQ3492" i="7"/>
  <c r="BO3492" i="7" s="1"/>
  <c r="AX3496" i="7"/>
  <c r="BF3496" i="7"/>
  <c r="BQ3496" i="7"/>
  <c r="BO3496" i="7" s="1"/>
  <c r="AX3500" i="7"/>
  <c r="BF3500" i="7"/>
  <c r="BQ3500" i="7"/>
  <c r="BO3500" i="7" s="1"/>
  <c r="AX3504" i="7"/>
  <c r="BF3504" i="7"/>
  <c r="BQ3504" i="7"/>
  <c r="BO3504" i="7" s="1"/>
  <c r="AX3508" i="7"/>
  <c r="BF3508" i="7"/>
  <c r="BQ3508" i="7"/>
  <c r="BO3508" i="7" s="1"/>
  <c r="AX3512" i="7"/>
  <c r="BF3512" i="7"/>
  <c r="BQ3512" i="7"/>
  <c r="BO3512" i="7" s="1"/>
  <c r="AX3516" i="7"/>
  <c r="BF3516" i="7"/>
  <c r="BQ3516" i="7"/>
  <c r="BO3516" i="7" s="1"/>
  <c r="AX3520" i="7"/>
  <c r="BF3520" i="7"/>
  <c r="BQ3520" i="7"/>
  <c r="BO3520" i="7" s="1"/>
  <c r="AX3524" i="7"/>
  <c r="BF3524" i="7"/>
  <c r="BQ3524" i="7"/>
  <c r="BO3524" i="7" s="1"/>
  <c r="AX3528" i="7"/>
  <c r="BF3528" i="7"/>
  <c r="BQ3528" i="7"/>
  <c r="BO3528" i="7" s="1"/>
  <c r="N3532" i="7"/>
  <c r="N3535" i="7" s="1"/>
  <c r="BQ3532" i="7"/>
  <c r="AX3534" i="7"/>
  <c r="BF3534" i="7"/>
  <c r="BE3478" i="7"/>
  <c r="BF3473" i="7"/>
  <c r="AX3473" i="7"/>
  <c r="BI3480" i="7"/>
  <c r="BP3433" i="7"/>
  <c r="AX3435" i="7"/>
  <c r="BF3435" i="7"/>
  <c r="BQ3435" i="7"/>
  <c r="BO3435" i="7" s="1"/>
  <c r="AX3439" i="7"/>
  <c r="BF3439" i="7"/>
  <c r="BQ3439" i="7"/>
  <c r="BO3439" i="7" s="1"/>
  <c r="AX3443" i="7"/>
  <c r="BF3443" i="7"/>
  <c r="BQ3443" i="7"/>
  <c r="BO3443" i="7" s="1"/>
  <c r="AX3447" i="7"/>
  <c r="BF3447" i="7"/>
  <c r="BQ3447" i="7"/>
  <c r="BO3447" i="7" s="1"/>
  <c r="AX3451" i="7"/>
  <c r="BF3451" i="7"/>
  <c r="BQ3451" i="7"/>
  <c r="BO3451" i="7" s="1"/>
  <c r="AX3455" i="7"/>
  <c r="BF3455" i="7"/>
  <c r="BQ3455" i="7"/>
  <c r="BO3455" i="7" s="1"/>
  <c r="AX3459" i="7"/>
  <c r="BF3459" i="7"/>
  <c r="BQ3459" i="7"/>
  <c r="BO3459" i="7" s="1"/>
  <c r="AX3463" i="7"/>
  <c r="BF3463" i="7"/>
  <c r="BQ3463" i="7"/>
  <c r="BO3463" i="7" s="1"/>
  <c r="AX3467" i="7"/>
  <c r="BF3467" i="7"/>
  <c r="BQ3467" i="7"/>
  <c r="BO3467" i="7" s="1"/>
  <c r="AX3471" i="7"/>
  <c r="BF3471" i="7"/>
  <c r="BQ3471" i="7"/>
  <c r="BO3471" i="7" s="1"/>
  <c r="AF3473" i="7"/>
  <c r="BD3473" i="7"/>
  <c r="AX3433" i="7"/>
  <c r="BF3433" i="7"/>
  <c r="BQ3433" i="7"/>
  <c r="BO3433" i="7" s="1"/>
  <c r="AX3437" i="7"/>
  <c r="BF3437" i="7"/>
  <c r="BQ3437" i="7"/>
  <c r="BO3437" i="7" s="1"/>
  <c r="AX3441" i="7"/>
  <c r="BF3441" i="7"/>
  <c r="BQ3441" i="7"/>
  <c r="BO3441" i="7" s="1"/>
  <c r="AX3445" i="7"/>
  <c r="BF3445" i="7"/>
  <c r="BQ3445" i="7"/>
  <c r="BO3445" i="7" s="1"/>
  <c r="AX3449" i="7"/>
  <c r="BF3449" i="7"/>
  <c r="BQ3449" i="7"/>
  <c r="BO3449" i="7" s="1"/>
  <c r="AX3453" i="7"/>
  <c r="BF3453" i="7"/>
  <c r="BQ3453" i="7"/>
  <c r="BO3453" i="7" s="1"/>
  <c r="AX3457" i="7"/>
  <c r="BF3457" i="7"/>
  <c r="BQ3457" i="7"/>
  <c r="BO3457" i="7" s="1"/>
  <c r="AX3461" i="7"/>
  <c r="BF3461" i="7"/>
  <c r="BQ3461" i="7"/>
  <c r="BO3461" i="7" s="1"/>
  <c r="AX3465" i="7"/>
  <c r="BF3465" i="7"/>
  <c r="BQ3465" i="7"/>
  <c r="BO3465" i="7" s="1"/>
  <c r="AX3469" i="7"/>
  <c r="BF3469" i="7"/>
  <c r="BQ3469" i="7"/>
  <c r="BO3469" i="7" s="1"/>
  <c r="N3473" i="7"/>
  <c r="N3476" i="7" s="1"/>
  <c r="BQ3473" i="7"/>
  <c r="AX3475" i="7"/>
  <c r="BF3475" i="7"/>
  <c r="BE3419" i="7"/>
  <c r="BF3414" i="7"/>
  <c r="AX3414" i="7"/>
  <c r="BI3421" i="7"/>
  <c r="BP3374" i="7"/>
  <c r="AX3376" i="7"/>
  <c r="BF3376" i="7"/>
  <c r="BQ3376" i="7"/>
  <c r="BO3376" i="7" s="1"/>
  <c r="AX3380" i="7"/>
  <c r="BF3380" i="7"/>
  <c r="BQ3380" i="7"/>
  <c r="BO3380" i="7" s="1"/>
  <c r="AX3384" i="7"/>
  <c r="BF3384" i="7"/>
  <c r="BQ3384" i="7"/>
  <c r="BO3384" i="7" s="1"/>
  <c r="AX3388" i="7"/>
  <c r="BF3388" i="7"/>
  <c r="BQ3388" i="7"/>
  <c r="BO3388" i="7" s="1"/>
  <c r="AX3392" i="7"/>
  <c r="BF3392" i="7"/>
  <c r="BQ3392" i="7"/>
  <c r="BO3392" i="7" s="1"/>
  <c r="AX3396" i="7"/>
  <c r="BF3396" i="7"/>
  <c r="BQ3396" i="7"/>
  <c r="BO3396" i="7" s="1"/>
  <c r="AX3400" i="7"/>
  <c r="BF3400" i="7"/>
  <c r="BQ3400" i="7"/>
  <c r="BO3400" i="7" s="1"/>
  <c r="AX3404" i="7"/>
  <c r="BF3404" i="7"/>
  <c r="BQ3404" i="7"/>
  <c r="BO3404" i="7" s="1"/>
  <c r="AX3408" i="7"/>
  <c r="BF3408" i="7"/>
  <c r="BQ3408" i="7"/>
  <c r="BO3408" i="7" s="1"/>
  <c r="AX3412" i="7"/>
  <c r="BF3412" i="7"/>
  <c r="BQ3412" i="7"/>
  <c r="BO3412" i="7" s="1"/>
  <c r="AF3414" i="7"/>
  <c r="BD3414" i="7"/>
  <c r="AX3374" i="7"/>
  <c r="BF3374" i="7"/>
  <c r="BQ3374" i="7"/>
  <c r="BO3374" i="7" s="1"/>
  <c r="AX3378" i="7"/>
  <c r="BF3378" i="7"/>
  <c r="BQ3378" i="7"/>
  <c r="BO3378" i="7" s="1"/>
  <c r="AX3382" i="7"/>
  <c r="BF3382" i="7"/>
  <c r="BQ3382" i="7"/>
  <c r="BO3382" i="7" s="1"/>
  <c r="AX3386" i="7"/>
  <c r="BF3386" i="7"/>
  <c r="BQ3386" i="7"/>
  <c r="BO3386" i="7" s="1"/>
  <c r="AX3390" i="7"/>
  <c r="BF3390" i="7"/>
  <c r="BQ3390" i="7"/>
  <c r="BO3390" i="7" s="1"/>
  <c r="AX3394" i="7"/>
  <c r="BF3394" i="7"/>
  <c r="BQ3394" i="7"/>
  <c r="BO3394" i="7" s="1"/>
  <c r="AX3398" i="7"/>
  <c r="BF3398" i="7"/>
  <c r="BQ3398" i="7"/>
  <c r="BO3398" i="7" s="1"/>
  <c r="AX3402" i="7"/>
  <c r="BF3402" i="7"/>
  <c r="BQ3402" i="7"/>
  <c r="BO3402" i="7" s="1"/>
  <c r="AX3406" i="7"/>
  <c r="BF3406" i="7"/>
  <c r="BQ3406" i="7"/>
  <c r="BO3406" i="7" s="1"/>
  <c r="AX3410" i="7"/>
  <c r="BF3410" i="7"/>
  <c r="BQ3410" i="7"/>
  <c r="BO3410" i="7" s="1"/>
  <c r="N3414" i="7"/>
  <c r="N3417" i="7" s="1"/>
  <c r="BQ3414" i="7"/>
  <c r="AX3416" i="7"/>
  <c r="BF3416" i="7"/>
  <c r="BE3360" i="7"/>
  <c r="BF3355" i="7"/>
  <c r="AX3355" i="7"/>
  <c r="BI3362" i="7"/>
  <c r="BP3315" i="7"/>
  <c r="AX3317" i="7"/>
  <c r="BF3317" i="7"/>
  <c r="BQ3317" i="7"/>
  <c r="BO3317" i="7" s="1"/>
  <c r="AX3321" i="7"/>
  <c r="BF3321" i="7"/>
  <c r="BQ3321" i="7"/>
  <c r="BO3321" i="7" s="1"/>
  <c r="AX3325" i="7"/>
  <c r="BF3325" i="7"/>
  <c r="BQ3325" i="7"/>
  <c r="BO3325" i="7" s="1"/>
  <c r="AX3329" i="7"/>
  <c r="BF3329" i="7"/>
  <c r="BQ3329" i="7"/>
  <c r="BO3329" i="7" s="1"/>
  <c r="AX3333" i="7"/>
  <c r="BF3333" i="7"/>
  <c r="BQ3333" i="7"/>
  <c r="BO3333" i="7" s="1"/>
  <c r="AX3337" i="7"/>
  <c r="BF3337" i="7"/>
  <c r="BQ3337" i="7"/>
  <c r="BO3337" i="7" s="1"/>
  <c r="AX3341" i="7"/>
  <c r="BF3341" i="7"/>
  <c r="BQ3341" i="7"/>
  <c r="BO3341" i="7" s="1"/>
  <c r="AX3345" i="7"/>
  <c r="BF3345" i="7"/>
  <c r="BQ3345" i="7"/>
  <c r="BO3345" i="7" s="1"/>
  <c r="AX3349" i="7"/>
  <c r="BF3349" i="7"/>
  <c r="BQ3349" i="7"/>
  <c r="BO3349" i="7" s="1"/>
  <c r="AX3353" i="7"/>
  <c r="BF3353" i="7"/>
  <c r="BQ3353" i="7"/>
  <c r="BO3353" i="7" s="1"/>
  <c r="AF3355" i="7"/>
  <c r="BD3355" i="7"/>
  <c r="AX3315" i="7"/>
  <c r="BF3315" i="7"/>
  <c r="BQ3315" i="7"/>
  <c r="BO3315" i="7" s="1"/>
  <c r="AX3319" i="7"/>
  <c r="BF3319" i="7"/>
  <c r="BQ3319" i="7"/>
  <c r="BO3319" i="7" s="1"/>
  <c r="AX3323" i="7"/>
  <c r="BF3323" i="7"/>
  <c r="BQ3323" i="7"/>
  <c r="BO3323" i="7" s="1"/>
  <c r="AX3327" i="7"/>
  <c r="BF3327" i="7"/>
  <c r="BQ3327" i="7"/>
  <c r="BO3327" i="7" s="1"/>
  <c r="AX3331" i="7"/>
  <c r="BF3331" i="7"/>
  <c r="BQ3331" i="7"/>
  <c r="BO3331" i="7" s="1"/>
  <c r="AX3335" i="7"/>
  <c r="BF3335" i="7"/>
  <c r="BQ3335" i="7"/>
  <c r="BO3335" i="7" s="1"/>
  <c r="AX3339" i="7"/>
  <c r="BF3339" i="7"/>
  <c r="BQ3339" i="7"/>
  <c r="BO3339" i="7" s="1"/>
  <c r="AX3343" i="7"/>
  <c r="BF3343" i="7"/>
  <c r="BQ3343" i="7"/>
  <c r="BO3343" i="7" s="1"/>
  <c r="AX3347" i="7"/>
  <c r="BF3347" i="7"/>
  <c r="BQ3347" i="7"/>
  <c r="BO3347" i="7" s="1"/>
  <c r="AX3351" i="7"/>
  <c r="BF3351" i="7"/>
  <c r="BQ3351" i="7"/>
  <c r="BO3351" i="7" s="1"/>
  <c r="N3355" i="7"/>
  <c r="N3358" i="7" s="1"/>
  <c r="BQ3355" i="7"/>
  <c r="AX3357" i="7"/>
  <c r="BF3357" i="7"/>
  <c r="BF3296" i="7"/>
  <c r="AX3296" i="7"/>
  <c r="BI3303" i="7"/>
  <c r="BP3256" i="7"/>
  <c r="AX3258" i="7"/>
  <c r="BF3258" i="7"/>
  <c r="BQ3258" i="7"/>
  <c r="BO3258" i="7" s="1"/>
  <c r="AX3262" i="7"/>
  <c r="BF3262" i="7"/>
  <c r="BQ3262" i="7"/>
  <c r="BO3262" i="7" s="1"/>
  <c r="AX3266" i="7"/>
  <c r="BF3266" i="7"/>
  <c r="BQ3266" i="7"/>
  <c r="BO3266" i="7" s="1"/>
  <c r="AX3270" i="7"/>
  <c r="BF3270" i="7"/>
  <c r="BQ3270" i="7"/>
  <c r="BO3270" i="7" s="1"/>
  <c r="AX3274" i="7"/>
  <c r="BF3274" i="7"/>
  <c r="BQ3274" i="7"/>
  <c r="BO3274" i="7" s="1"/>
  <c r="AX3278" i="7"/>
  <c r="BF3278" i="7"/>
  <c r="BQ3278" i="7"/>
  <c r="BO3278" i="7" s="1"/>
  <c r="AX3282" i="7"/>
  <c r="BF3282" i="7"/>
  <c r="BQ3282" i="7"/>
  <c r="BO3282" i="7" s="1"/>
  <c r="AX3286" i="7"/>
  <c r="BF3286" i="7"/>
  <c r="BQ3286" i="7"/>
  <c r="BO3286" i="7" s="1"/>
  <c r="AX3290" i="7"/>
  <c r="BF3290" i="7"/>
  <c r="BQ3290" i="7"/>
  <c r="BO3290" i="7" s="1"/>
  <c r="AX3294" i="7"/>
  <c r="BF3294" i="7"/>
  <c r="BQ3294" i="7"/>
  <c r="BO3294" i="7" s="1"/>
  <c r="AF3296" i="7"/>
  <c r="BD3296" i="7"/>
  <c r="AX3256" i="7"/>
  <c r="BF3256" i="7"/>
  <c r="BQ3256" i="7"/>
  <c r="BO3256" i="7" s="1"/>
  <c r="AX3260" i="7"/>
  <c r="BF3260" i="7"/>
  <c r="BQ3260" i="7"/>
  <c r="BO3260" i="7" s="1"/>
  <c r="AX3264" i="7"/>
  <c r="BF3264" i="7"/>
  <c r="BQ3264" i="7"/>
  <c r="BO3264" i="7" s="1"/>
  <c r="AX3268" i="7"/>
  <c r="BF3268" i="7"/>
  <c r="BQ3268" i="7"/>
  <c r="BO3268" i="7" s="1"/>
  <c r="AX3272" i="7"/>
  <c r="BF3272" i="7"/>
  <c r="BQ3272" i="7"/>
  <c r="BO3272" i="7" s="1"/>
  <c r="AX3276" i="7"/>
  <c r="BF3276" i="7"/>
  <c r="BQ3276" i="7"/>
  <c r="BO3276" i="7" s="1"/>
  <c r="AX3280" i="7"/>
  <c r="BF3280" i="7"/>
  <c r="BQ3280" i="7"/>
  <c r="BO3280" i="7" s="1"/>
  <c r="AX3284" i="7"/>
  <c r="BF3284" i="7"/>
  <c r="BQ3284" i="7"/>
  <c r="BO3284" i="7" s="1"/>
  <c r="AX3288" i="7"/>
  <c r="BF3288" i="7"/>
  <c r="BQ3288" i="7"/>
  <c r="BO3288" i="7" s="1"/>
  <c r="AX3292" i="7"/>
  <c r="BF3292" i="7"/>
  <c r="BQ3292" i="7"/>
  <c r="BO3292" i="7" s="1"/>
  <c r="N3296" i="7"/>
  <c r="N3299" i="7" s="1"/>
  <c r="BQ3296" i="7"/>
  <c r="AX3298" i="7"/>
  <c r="BF3298" i="7"/>
  <c r="BE3242" i="7"/>
  <c r="BI3244" i="7"/>
  <c r="BF3237" i="7"/>
  <c r="AX3237" i="7"/>
  <c r="BP3197" i="7"/>
  <c r="AX3199" i="7"/>
  <c r="BF3199" i="7"/>
  <c r="BQ3199" i="7"/>
  <c r="BO3199" i="7" s="1"/>
  <c r="BP3201" i="7"/>
  <c r="AX3203" i="7"/>
  <c r="BF3203" i="7"/>
  <c r="BQ3203" i="7"/>
  <c r="BO3203" i="7" s="1"/>
  <c r="BP3205" i="7"/>
  <c r="AX3207" i="7"/>
  <c r="BF3207" i="7"/>
  <c r="BQ3207" i="7"/>
  <c r="BO3207" i="7" s="1"/>
  <c r="BH3209" i="7"/>
  <c r="AX3211" i="7"/>
  <c r="BF3211" i="7"/>
  <c r="BQ3211" i="7"/>
  <c r="BO3211" i="7" s="1"/>
  <c r="AX3215" i="7"/>
  <c r="BF3215" i="7"/>
  <c r="BQ3215" i="7"/>
  <c r="BO3215" i="7" s="1"/>
  <c r="AX3219" i="7"/>
  <c r="BF3219" i="7"/>
  <c r="BQ3219" i="7"/>
  <c r="BO3219" i="7" s="1"/>
  <c r="AX3223" i="7"/>
  <c r="BF3223" i="7"/>
  <c r="BQ3223" i="7"/>
  <c r="BO3223" i="7" s="1"/>
  <c r="AX3227" i="7"/>
  <c r="BF3227" i="7"/>
  <c r="BQ3227" i="7"/>
  <c r="BO3227" i="7" s="1"/>
  <c r="AX3231" i="7"/>
  <c r="BF3231" i="7"/>
  <c r="BQ3231" i="7"/>
  <c r="BO3231" i="7" s="1"/>
  <c r="AX3235" i="7"/>
  <c r="BF3235" i="7"/>
  <c r="BQ3235" i="7"/>
  <c r="BO3235" i="7" s="1"/>
  <c r="T3237" i="7"/>
  <c r="AF3237" i="7"/>
  <c r="BD3237" i="7"/>
  <c r="AX3197" i="7"/>
  <c r="BF3197" i="7"/>
  <c r="BQ3197" i="7"/>
  <c r="BO3197" i="7" s="1"/>
  <c r="AX3201" i="7"/>
  <c r="BF3201" i="7"/>
  <c r="BQ3201" i="7"/>
  <c r="BO3201" i="7" s="1"/>
  <c r="AX3205" i="7"/>
  <c r="BF3205" i="7"/>
  <c r="BQ3205" i="7"/>
  <c r="BO3205" i="7" s="1"/>
  <c r="AX3209" i="7"/>
  <c r="BF3209" i="7"/>
  <c r="BQ3209" i="7"/>
  <c r="BO3209" i="7" s="1"/>
  <c r="AX3213" i="7"/>
  <c r="BF3213" i="7"/>
  <c r="BQ3213" i="7"/>
  <c r="BO3213" i="7" s="1"/>
  <c r="AX3217" i="7"/>
  <c r="BF3217" i="7"/>
  <c r="BQ3217" i="7"/>
  <c r="BO3217" i="7" s="1"/>
  <c r="AX3221" i="7"/>
  <c r="BF3221" i="7"/>
  <c r="BQ3221" i="7"/>
  <c r="BO3221" i="7" s="1"/>
  <c r="AX3225" i="7"/>
  <c r="BF3225" i="7"/>
  <c r="BQ3225" i="7"/>
  <c r="BO3225" i="7" s="1"/>
  <c r="AX3229" i="7"/>
  <c r="BF3229" i="7"/>
  <c r="BQ3229" i="7"/>
  <c r="BO3229" i="7" s="1"/>
  <c r="AX3233" i="7"/>
  <c r="BF3233" i="7"/>
  <c r="BQ3233" i="7"/>
  <c r="BO3233" i="7" s="1"/>
  <c r="N3237" i="7"/>
  <c r="N3240" i="7" s="1"/>
  <c r="BQ3237" i="7"/>
  <c r="AX3239" i="7"/>
  <c r="BF3239" i="7"/>
  <c r="BE3183" i="7"/>
  <c r="BF3178" i="7"/>
  <c r="AX3178" i="7"/>
  <c r="BI3185" i="7"/>
  <c r="BP3138" i="7"/>
  <c r="AX3140" i="7"/>
  <c r="BF3140" i="7"/>
  <c r="BQ3140" i="7"/>
  <c r="BO3140" i="7" s="1"/>
  <c r="AX3144" i="7"/>
  <c r="BF3144" i="7"/>
  <c r="BQ3144" i="7"/>
  <c r="BO3144" i="7" s="1"/>
  <c r="AX3148" i="7"/>
  <c r="BF3148" i="7"/>
  <c r="BQ3148" i="7"/>
  <c r="BO3148" i="7" s="1"/>
  <c r="AX3152" i="7"/>
  <c r="BF3152" i="7"/>
  <c r="BQ3152" i="7"/>
  <c r="BO3152" i="7" s="1"/>
  <c r="AX3156" i="7"/>
  <c r="BF3156" i="7"/>
  <c r="BQ3156" i="7"/>
  <c r="BO3156" i="7" s="1"/>
  <c r="AX3160" i="7"/>
  <c r="BF3160" i="7"/>
  <c r="BQ3160" i="7"/>
  <c r="BO3160" i="7" s="1"/>
  <c r="AX3164" i="7"/>
  <c r="BF3164" i="7"/>
  <c r="BQ3164" i="7"/>
  <c r="BO3164" i="7" s="1"/>
  <c r="AX3168" i="7"/>
  <c r="BF3168" i="7"/>
  <c r="BQ3168" i="7"/>
  <c r="BO3168" i="7" s="1"/>
  <c r="AX3172" i="7"/>
  <c r="BF3172" i="7"/>
  <c r="BQ3172" i="7"/>
  <c r="BO3172" i="7" s="1"/>
  <c r="AX3176" i="7"/>
  <c r="BF3176" i="7"/>
  <c r="BQ3176" i="7"/>
  <c r="BO3176" i="7" s="1"/>
  <c r="AF3178" i="7"/>
  <c r="BD3178" i="7"/>
  <c r="AX3138" i="7"/>
  <c r="BF3138" i="7"/>
  <c r="BQ3138" i="7"/>
  <c r="BO3138" i="7" s="1"/>
  <c r="AX3142" i="7"/>
  <c r="BF3142" i="7"/>
  <c r="BQ3142" i="7"/>
  <c r="BO3142" i="7" s="1"/>
  <c r="AX3146" i="7"/>
  <c r="BF3146" i="7"/>
  <c r="BQ3146" i="7"/>
  <c r="BO3146" i="7" s="1"/>
  <c r="AX3150" i="7"/>
  <c r="BF3150" i="7"/>
  <c r="BQ3150" i="7"/>
  <c r="BO3150" i="7" s="1"/>
  <c r="AX3154" i="7"/>
  <c r="BF3154" i="7"/>
  <c r="BQ3154" i="7"/>
  <c r="BO3154" i="7" s="1"/>
  <c r="AX3158" i="7"/>
  <c r="BF3158" i="7"/>
  <c r="BQ3158" i="7"/>
  <c r="BO3158" i="7" s="1"/>
  <c r="AX3162" i="7"/>
  <c r="BF3162" i="7"/>
  <c r="BQ3162" i="7"/>
  <c r="BO3162" i="7" s="1"/>
  <c r="AX3166" i="7"/>
  <c r="BF3166" i="7"/>
  <c r="BQ3166" i="7"/>
  <c r="BO3166" i="7" s="1"/>
  <c r="AX3170" i="7"/>
  <c r="BF3170" i="7"/>
  <c r="BQ3170" i="7"/>
  <c r="BO3170" i="7" s="1"/>
  <c r="AX3174" i="7"/>
  <c r="BF3174" i="7"/>
  <c r="BQ3174" i="7"/>
  <c r="BO3174" i="7" s="1"/>
  <c r="N3178" i="7"/>
  <c r="N3181" i="7" s="1"/>
  <c r="BQ3178" i="7"/>
  <c r="AX3180" i="7"/>
  <c r="BF3180" i="7"/>
  <c r="BE3124" i="7"/>
  <c r="BI3126" i="7"/>
  <c r="BQ3119" i="7"/>
  <c r="BF3119" i="7"/>
  <c r="AX3119" i="7"/>
  <c r="BP3079" i="7"/>
  <c r="AX3081" i="7"/>
  <c r="BF3081" i="7"/>
  <c r="BQ3081" i="7"/>
  <c r="BO3081" i="7" s="1"/>
  <c r="AX3085" i="7"/>
  <c r="BF3085" i="7"/>
  <c r="BQ3085" i="7"/>
  <c r="BO3085" i="7" s="1"/>
  <c r="AX3089" i="7"/>
  <c r="BF3089" i="7"/>
  <c r="BQ3089" i="7"/>
  <c r="BO3089" i="7" s="1"/>
  <c r="AX3093" i="7"/>
  <c r="BF3093" i="7"/>
  <c r="BQ3093" i="7"/>
  <c r="BO3093" i="7" s="1"/>
  <c r="AX3097" i="7"/>
  <c r="BF3097" i="7"/>
  <c r="BQ3097" i="7"/>
  <c r="BO3097" i="7" s="1"/>
  <c r="AX3101" i="7"/>
  <c r="BF3101" i="7"/>
  <c r="BQ3101" i="7"/>
  <c r="BO3101" i="7" s="1"/>
  <c r="AX3105" i="7"/>
  <c r="BF3105" i="7"/>
  <c r="BQ3105" i="7"/>
  <c r="BO3105" i="7" s="1"/>
  <c r="AX3109" i="7"/>
  <c r="BF3109" i="7"/>
  <c r="BQ3109" i="7"/>
  <c r="BO3109" i="7" s="1"/>
  <c r="AX3113" i="7"/>
  <c r="BF3113" i="7"/>
  <c r="BQ3113" i="7"/>
  <c r="BO3113" i="7" s="1"/>
  <c r="AX3117" i="7"/>
  <c r="BF3117" i="7"/>
  <c r="BQ3117" i="7"/>
  <c r="BO3117" i="7" s="1"/>
  <c r="AX3079" i="7"/>
  <c r="BF3079" i="7"/>
  <c r="BQ3079" i="7"/>
  <c r="BO3079" i="7" s="1"/>
  <c r="BP3081" i="7"/>
  <c r="AX3083" i="7"/>
  <c r="BF3083" i="7"/>
  <c r="BQ3083" i="7"/>
  <c r="BO3083" i="7" s="1"/>
  <c r="BP3085" i="7"/>
  <c r="AX3087" i="7"/>
  <c r="BF3087" i="7"/>
  <c r="BQ3087" i="7"/>
  <c r="BO3087" i="7" s="1"/>
  <c r="BH3089" i="7"/>
  <c r="AX3091" i="7"/>
  <c r="BF3091" i="7"/>
  <c r="BQ3091" i="7"/>
  <c r="BO3091" i="7" s="1"/>
  <c r="AX3095" i="7"/>
  <c r="BF3095" i="7"/>
  <c r="BQ3095" i="7"/>
  <c r="BO3095" i="7" s="1"/>
  <c r="AX3099" i="7"/>
  <c r="BF3099" i="7"/>
  <c r="BQ3099" i="7"/>
  <c r="BO3099" i="7" s="1"/>
  <c r="AX3103" i="7"/>
  <c r="BF3103" i="7"/>
  <c r="BQ3103" i="7"/>
  <c r="BO3103" i="7" s="1"/>
  <c r="AX3107" i="7"/>
  <c r="BF3107" i="7"/>
  <c r="BQ3107" i="7"/>
  <c r="BO3107" i="7" s="1"/>
  <c r="AX3111" i="7"/>
  <c r="BF3111" i="7"/>
  <c r="BQ3111" i="7"/>
  <c r="BO3111" i="7" s="1"/>
  <c r="BH3113" i="7"/>
  <c r="AX3115" i="7"/>
  <c r="BF3115" i="7"/>
  <c r="BQ3115" i="7"/>
  <c r="BO3115" i="7" s="1"/>
  <c r="N3119" i="7"/>
  <c r="N3122" i="7" s="1"/>
  <c r="AL3119" i="7"/>
  <c r="AX3121" i="7"/>
  <c r="BF3121" i="7"/>
  <c r="BE3065" i="7"/>
  <c r="BF3060" i="7"/>
  <c r="AX3060" i="7"/>
  <c r="BI3067" i="7"/>
  <c r="BP3020" i="7"/>
  <c r="AX3022" i="7"/>
  <c r="BF3022" i="7"/>
  <c r="BQ3022" i="7"/>
  <c r="BO3022" i="7" s="1"/>
  <c r="AX3026" i="7"/>
  <c r="BF3026" i="7"/>
  <c r="BQ3026" i="7"/>
  <c r="BO3026" i="7" s="1"/>
  <c r="AX3030" i="7"/>
  <c r="BF3030" i="7"/>
  <c r="BQ3030" i="7"/>
  <c r="BO3030" i="7" s="1"/>
  <c r="AX3034" i="7"/>
  <c r="BF3034" i="7"/>
  <c r="BQ3034" i="7"/>
  <c r="BO3034" i="7" s="1"/>
  <c r="AX3038" i="7"/>
  <c r="BF3038" i="7"/>
  <c r="BQ3038" i="7"/>
  <c r="BO3038" i="7" s="1"/>
  <c r="AX3042" i="7"/>
  <c r="BF3042" i="7"/>
  <c r="BQ3042" i="7"/>
  <c r="BO3042" i="7" s="1"/>
  <c r="AX3046" i="7"/>
  <c r="BF3046" i="7"/>
  <c r="BQ3046" i="7"/>
  <c r="BO3046" i="7" s="1"/>
  <c r="AX3050" i="7"/>
  <c r="BF3050" i="7"/>
  <c r="BQ3050" i="7"/>
  <c r="BO3050" i="7" s="1"/>
  <c r="AX3054" i="7"/>
  <c r="BF3054" i="7"/>
  <c r="BQ3054" i="7"/>
  <c r="BO3054" i="7" s="1"/>
  <c r="AX3058" i="7"/>
  <c r="BF3058" i="7"/>
  <c r="BQ3058" i="7"/>
  <c r="BO3058" i="7" s="1"/>
  <c r="AF3060" i="7"/>
  <c r="BD3060" i="7"/>
  <c r="AX3020" i="7"/>
  <c r="BF3020" i="7"/>
  <c r="BQ3020" i="7"/>
  <c r="BO3020" i="7" s="1"/>
  <c r="AX3024" i="7"/>
  <c r="BF3024" i="7"/>
  <c r="BQ3024" i="7"/>
  <c r="BO3024" i="7" s="1"/>
  <c r="AX3028" i="7"/>
  <c r="BF3028" i="7"/>
  <c r="BQ3028" i="7"/>
  <c r="BO3028" i="7" s="1"/>
  <c r="AX3032" i="7"/>
  <c r="BF3032" i="7"/>
  <c r="BQ3032" i="7"/>
  <c r="BO3032" i="7" s="1"/>
  <c r="AX3036" i="7"/>
  <c r="BF3036" i="7"/>
  <c r="BQ3036" i="7"/>
  <c r="BO3036" i="7" s="1"/>
  <c r="AX3040" i="7"/>
  <c r="BF3040" i="7"/>
  <c r="BQ3040" i="7"/>
  <c r="BO3040" i="7" s="1"/>
  <c r="AX3044" i="7"/>
  <c r="BF3044" i="7"/>
  <c r="BQ3044" i="7"/>
  <c r="BO3044" i="7" s="1"/>
  <c r="AX3048" i="7"/>
  <c r="BF3048" i="7"/>
  <c r="BQ3048" i="7"/>
  <c r="BO3048" i="7" s="1"/>
  <c r="AX3052" i="7"/>
  <c r="BF3052" i="7"/>
  <c r="BQ3052" i="7"/>
  <c r="BO3052" i="7" s="1"/>
  <c r="AX3056" i="7"/>
  <c r="BF3056" i="7"/>
  <c r="BQ3056" i="7"/>
  <c r="BO3056" i="7" s="1"/>
  <c r="N3060" i="7"/>
  <c r="N3063" i="7" s="1"/>
  <c r="BQ3060" i="7"/>
  <c r="AX3062" i="7"/>
  <c r="BF3062" i="7"/>
  <c r="BF3001" i="7"/>
  <c r="AX3001" i="7"/>
  <c r="BI3008" i="7"/>
  <c r="BP2961" i="7"/>
  <c r="AX2963" i="7"/>
  <c r="BF2963" i="7"/>
  <c r="BQ2963" i="7"/>
  <c r="BO2963" i="7" s="1"/>
  <c r="AX2967" i="7"/>
  <c r="BF2967" i="7"/>
  <c r="BQ2967" i="7"/>
  <c r="BO2967" i="7" s="1"/>
  <c r="AX2971" i="7"/>
  <c r="BF2971" i="7"/>
  <c r="BQ2971" i="7"/>
  <c r="BO2971" i="7" s="1"/>
  <c r="AX2975" i="7"/>
  <c r="BF2975" i="7"/>
  <c r="BQ2975" i="7"/>
  <c r="BO2975" i="7" s="1"/>
  <c r="AX2979" i="7"/>
  <c r="BF2979" i="7"/>
  <c r="BQ2979" i="7"/>
  <c r="BO2979" i="7" s="1"/>
  <c r="AX2983" i="7"/>
  <c r="BF2983" i="7"/>
  <c r="BQ2983" i="7"/>
  <c r="BO2983" i="7" s="1"/>
  <c r="AX2987" i="7"/>
  <c r="BF2987" i="7"/>
  <c r="BQ2987" i="7"/>
  <c r="BO2987" i="7" s="1"/>
  <c r="AX2991" i="7"/>
  <c r="BF2991" i="7"/>
  <c r="BQ2991" i="7"/>
  <c r="BO2991" i="7" s="1"/>
  <c r="AX2995" i="7"/>
  <c r="BF2995" i="7"/>
  <c r="BQ2995" i="7"/>
  <c r="BO2995" i="7" s="1"/>
  <c r="AX2999" i="7"/>
  <c r="BF2999" i="7"/>
  <c r="BQ2999" i="7"/>
  <c r="BO2999" i="7" s="1"/>
  <c r="AF3001" i="7"/>
  <c r="BD3001" i="7"/>
  <c r="AX2961" i="7"/>
  <c r="BF2961" i="7"/>
  <c r="BQ2961" i="7"/>
  <c r="BO2961" i="7" s="1"/>
  <c r="BP2963" i="7"/>
  <c r="AX2965" i="7"/>
  <c r="BF2965" i="7"/>
  <c r="BQ2965" i="7"/>
  <c r="BO2965" i="7" s="1"/>
  <c r="BP2967" i="7"/>
  <c r="AX2969" i="7"/>
  <c r="BF2969" i="7"/>
  <c r="BQ2969" i="7"/>
  <c r="BO2969" i="7" s="1"/>
  <c r="AX2973" i="7"/>
  <c r="BF2973" i="7"/>
  <c r="BQ2973" i="7"/>
  <c r="BO2973" i="7" s="1"/>
  <c r="AX2977" i="7"/>
  <c r="BF2977" i="7"/>
  <c r="BQ2977" i="7"/>
  <c r="BO2977" i="7" s="1"/>
  <c r="AX2981" i="7"/>
  <c r="BF2981" i="7"/>
  <c r="BQ2981" i="7"/>
  <c r="BO2981" i="7" s="1"/>
  <c r="AX2985" i="7"/>
  <c r="BF2985" i="7"/>
  <c r="BQ2985" i="7"/>
  <c r="BO2985" i="7" s="1"/>
  <c r="AX2989" i="7"/>
  <c r="BF2989" i="7"/>
  <c r="BQ2989" i="7"/>
  <c r="BO2989" i="7" s="1"/>
  <c r="AX2993" i="7"/>
  <c r="BF2993" i="7"/>
  <c r="BQ2993" i="7"/>
  <c r="BO2993" i="7" s="1"/>
  <c r="AX2997" i="7"/>
  <c r="BF2997" i="7"/>
  <c r="BQ2997" i="7"/>
  <c r="BO2997" i="7" s="1"/>
  <c r="N3001" i="7"/>
  <c r="N3004" i="7" s="1"/>
  <c r="BQ3001" i="7"/>
  <c r="AX3003" i="7"/>
  <c r="BF3003" i="7"/>
  <c r="BF2942" i="7"/>
  <c r="AX2942" i="7"/>
  <c r="AX2904" i="7"/>
  <c r="BF2904" i="7"/>
  <c r="BO2904" i="7"/>
  <c r="AX2908" i="7"/>
  <c r="BF2908" i="7"/>
  <c r="BO2908" i="7"/>
  <c r="AX2912" i="7"/>
  <c r="BF2912" i="7"/>
  <c r="BO2912" i="7"/>
  <c r="BH2914" i="7"/>
  <c r="AX2916" i="7"/>
  <c r="BF2916" i="7"/>
  <c r="BO2916" i="7"/>
  <c r="AX2920" i="7"/>
  <c r="BF2920" i="7"/>
  <c r="BO2920" i="7"/>
  <c r="AX2924" i="7"/>
  <c r="BF2924" i="7"/>
  <c r="BO2924" i="7"/>
  <c r="AX2928" i="7"/>
  <c r="BF2928" i="7"/>
  <c r="BO2928" i="7"/>
  <c r="AX2932" i="7"/>
  <c r="BF2932" i="7"/>
  <c r="BO2932" i="7"/>
  <c r="AX2936" i="7"/>
  <c r="BF2936" i="7"/>
  <c r="BO2936" i="7"/>
  <c r="AX2940" i="7"/>
  <c r="BF2940" i="7"/>
  <c r="BO2940" i="7"/>
  <c r="AF2942" i="7"/>
  <c r="BD2942" i="7"/>
  <c r="AX2902" i="7"/>
  <c r="BF2902" i="7"/>
  <c r="BO2902" i="7"/>
  <c r="AX2906" i="7"/>
  <c r="BF2906" i="7"/>
  <c r="BO2906" i="7"/>
  <c r="AX2910" i="7"/>
  <c r="BF2910" i="7"/>
  <c r="BO2910" i="7"/>
  <c r="AX2914" i="7"/>
  <c r="BF2914" i="7"/>
  <c r="BO2914" i="7"/>
  <c r="AX2918" i="7"/>
  <c r="BF2918" i="7"/>
  <c r="BO2918" i="7"/>
  <c r="AX2922" i="7"/>
  <c r="BF2922" i="7"/>
  <c r="BO2922" i="7"/>
  <c r="AX2926" i="7"/>
  <c r="BF2926" i="7"/>
  <c r="AX2930" i="7"/>
  <c r="BF2930" i="7"/>
  <c r="BO2930" i="7"/>
  <c r="AX2934" i="7"/>
  <c r="BF2934" i="7"/>
  <c r="BO2934" i="7"/>
  <c r="AX2938" i="7"/>
  <c r="BF2938" i="7"/>
  <c r="BO2938" i="7"/>
  <c r="N2942" i="7"/>
  <c r="N2945" i="7" s="1"/>
  <c r="AX2944" i="7"/>
  <c r="BF2944" i="7"/>
  <c r="BF2883" i="7"/>
  <c r="AX2883" i="7"/>
  <c r="AX2845" i="7"/>
  <c r="BF2845" i="7"/>
  <c r="BO2845" i="7"/>
  <c r="AX2849" i="7"/>
  <c r="BF2849" i="7"/>
  <c r="BO2849" i="7"/>
  <c r="AX2853" i="7"/>
  <c r="BF2853" i="7"/>
  <c r="AX2857" i="7"/>
  <c r="BF2857" i="7"/>
  <c r="BO2857" i="7"/>
  <c r="AX2861" i="7"/>
  <c r="BF2861" i="7"/>
  <c r="BO2861" i="7"/>
  <c r="AX2865" i="7"/>
  <c r="BF2865" i="7"/>
  <c r="BO2865" i="7"/>
  <c r="AX2869" i="7"/>
  <c r="BF2869" i="7"/>
  <c r="BO2869" i="7"/>
  <c r="AX2873" i="7"/>
  <c r="BF2873" i="7"/>
  <c r="BO2873" i="7"/>
  <c r="AX2877" i="7"/>
  <c r="BF2877" i="7"/>
  <c r="BO2877" i="7"/>
  <c r="AX2881" i="7"/>
  <c r="BF2881" i="7"/>
  <c r="BO2881" i="7"/>
  <c r="AF2883" i="7"/>
  <c r="BD2883" i="7"/>
  <c r="AX2843" i="7"/>
  <c r="BF2843" i="7"/>
  <c r="AX2847" i="7"/>
  <c r="BF2847" i="7"/>
  <c r="BO2847" i="7"/>
  <c r="AX2851" i="7"/>
  <c r="BF2851" i="7"/>
  <c r="BO2851" i="7"/>
  <c r="AX2855" i="7"/>
  <c r="BF2855" i="7"/>
  <c r="BO2855" i="7"/>
  <c r="AX2859" i="7"/>
  <c r="BF2859" i="7"/>
  <c r="BO2859" i="7"/>
  <c r="AX2863" i="7"/>
  <c r="BF2863" i="7"/>
  <c r="BO2863" i="7"/>
  <c r="AX2867" i="7"/>
  <c r="BF2867" i="7"/>
  <c r="BO2867" i="7"/>
  <c r="AX2871" i="7"/>
  <c r="BF2871" i="7"/>
  <c r="BO2871" i="7"/>
  <c r="AX2875" i="7"/>
  <c r="BF2875" i="7"/>
  <c r="BO2875" i="7"/>
  <c r="AX2879" i="7"/>
  <c r="BF2879" i="7"/>
  <c r="BO2879" i="7"/>
  <c r="N2883" i="7"/>
  <c r="N2886" i="7" s="1"/>
  <c r="AX2885" i="7"/>
  <c r="BF2885" i="7"/>
  <c r="BF2824" i="7"/>
  <c r="AX2824" i="7"/>
  <c r="AX2786" i="7"/>
  <c r="BF2786" i="7"/>
  <c r="BO2786" i="7"/>
  <c r="AX2790" i="7"/>
  <c r="BF2790" i="7"/>
  <c r="BO2790" i="7"/>
  <c r="AX2794" i="7"/>
  <c r="BF2794" i="7"/>
  <c r="BH2796" i="7"/>
  <c r="AX2798" i="7"/>
  <c r="BF2798" i="7"/>
  <c r="BO2798" i="7"/>
  <c r="AX2802" i="7"/>
  <c r="BF2802" i="7"/>
  <c r="BO2802" i="7"/>
  <c r="AX2806" i="7"/>
  <c r="BF2806" i="7"/>
  <c r="BO2806" i="7"/>
  <c r="AX2810" i="7"/>
  <c r="BF2810" i="7"/>
  <c r="AX2814" i="7"/>
  <c r="BF2814" i="7"/>
  <c r="BO2814" i="7"/>
  <c r="AX2818" i="7"/>
  <c r="BF2818" i="7"/>
  <c r="BO2818" i="7"/>
  <c r="AX2822" i="7"/>
  <c r="BF2822" i="7"/>
  <c r="BO2822" i="7"/>
  <c r="T2824" i="7"/>
  <c r="AF2824" i="7"/>
  <c r="BD2824" i="7"/>
  <c r="AX2784" i="7"/>
  <c r="BF2784" i="7"/>
  <c r="BO2784" i="7"/>
  <c r="AX2788" i="7"/>
  <c r="BF2788" i="7"/>
  <c r="BO2788" i="7"/>
  <c r="AX2792" i="7"/>
  <c r="BF2792" i="7"/>
  <c r="BO2792" i="7"/>
  <c r="AX2796" i="7"/>
  <c r="BF2796" i="7"/>
  <c r="BO2796" i="7"/>
  <c r="AX2800" i="7"/>
  <c r="BF2800" i="7"/>
  <c r="BO2800" i="7"/>
  <c r="AX2804" i="7"/>
  <c r="BF2804" i="7"/>
  <c r="BO2804" i="7"/>
  <c r="AX2808" i="7"/>
  <c r="BF2808" i="7"/>
  <c r="BO2808" i="7"/>
  <c r="AX2812" i="7"/>
  <c r="BF2812" i="7"/>
  <c r="BO2812" i="7"/>
  <c r="AX2816" i="7"/>
  <c r="BF2816" i="7"/>
  <c r="BO2816" i="7"/>
  <c r="AX2820" i="7"/>
  <c r="BF2820" i="7"/>
  <c r="BO2820" i="7"/>
  <c r="N2824" i="7"/>
  <c r="N2827" i="7" s="1"/>
  <c r="AX2826" i="7"/>
  <c r="BF2826" i="7"/>
  <c r="BF2765" i="7"/>
  <c r="AX2765" i="7"/>
  <c r="AX2727" i="7"/>
  <c r="BF2727" i="7"/>
  <c r="BO2727" i="7"/>
  <c r="AX2731" i="7"/>
  <c r="BF2731" i="7"/>
  <c r="BO2731" i="7"/>
  <c r="AX2735" i="7"/>
  <c r="BF2735" i="7"/>
  <c r="BO2735" i="7"/>
  <c r="AX2739" i="7"/>
  <c r="BF2739" i="7"/>
  <c r="BO2739" i="7"/>
  <c r="AX2743" i="7"/>
  <c r="BF2743" i="7"/>
  <c r="BO2743" i="7"/>
  <c r="AX2747" i="7"/>
  <c r="BF2747" i="7"/>
  <c r="BO2747" i="7"/>
  <c r="AX2751" i="7"/>
  <c r="BF2751" i="7"/>
  <c r="BO2751" i="7"/>
  <c r="AX2755" i="7"/>
  <c r="BF2755" i="7"/>
  <c r="BO2755" i="7"/>
  <c r="AX2759" i="7"/>
  <c r="BF2759" i="7"/>
  <c r="BO2759" i="7"/>
  <c r="AX2763" i="7"/>
  <c r="BF2763" i="7"/>
  <c r="BO2763" i="7"/>
  <c r="AF2765" i="7"/>
  <c r="BD2765" i="7"/>
  <c r="AX2725" i="7"/>
  <c r="BF2725" i="7"/>
  <c r="BO2725" i="7"/>
  <c r="AX2729" i="7"/>
  <c r="BF2729" i="7"/>
  <c r="BO2729" i="7"/>
  <c r="AX2733" i="7"/>
  <c r="BF2733" i="7"/>
  <c r="BO2733" i="7"/>
  <c r="AX2737" i="7"/>
  <c r="BF2737" i="7"/>
  <c r="AX2741" i="7"/>
  <c r="BF2741" i="7"/>
  <c r="BO2741" i="7"/>
  <c r="AX2745" i="7"/>
  <c r="BF2745" i="7"/>
  <c r="BO2745" i="7"/>
  <c r="AX2749" i="7"/>
  <c r="BF2749" i="7"/>
  <c r="BO2749" i="7"/>
  <c r="AX2753" i="7"/>
  <c r="BF2753" i="7"/>
  <c r="BO2753" i="7"/>
  <c r="AX2757" i="7"/>
  <c r="BF2757" i="7"/>
  <c r="BO2757" i="7"/>
  <c r="AX2761" i="7"/>
  <c r="BF2761" i="7"/>
  <c r="BO2761" i="7"/>
  <c r="N2765" i="7"/>
  <c r="N2768" i="7" s="1"/>
  <c r="AX2767" i="7"/>
  <c r="BF2767" i="7"/>
  <c r="BF2706" i="7"/>
  <c r="AX2706" i="7"/>
  <c r="AX2668" i="7"/>
  <c r="BF2668" i="7"/>
  <c r="BO2668" i="7"/>
  <c r="AX2672" i="7"/>
  <c r="BF2672" i="7"/>
  <c r="BO2672" i="7"/>
  <c r="AX2676" i="7"/>
  <c r="BF2676" i="7"/>
  <c r="BO2676" i="7"/>
  <c r="AX2680" i="7"/>
  <c r="BF2680" i="7"/>
  <c r="BO2680" i="7"/>
  <c r="AX2684" i="7"/>
  <c r="BF2684" i="7"/>
  <c r="BO2684" i="7"/>
  <c r="AX2688" i="7"/>
  <c r="BF2688" i="7"/>
  <c r="BO2688" i="7"/>
  <c r="AX2692" i="7"/>
  <c r="BF2692" i="7"/>
  <c r="BO2692" i="7"/>
  <c r="AX2696" i="7"/>
  <c r="BF2696" i="7"/>
  <c r="AX2700" i="7"/>
  <c r="BF2700" i="7"/>
  <c r="BO2700" i="7"/>
  <c r="AX2704" i="7"/>
  <c r="BF2704" i="7"/>
  <c r="BO2704" i="7"/>
  <c r="AF2706" i="7"/>
  <c r="BD2706" i="7"/>
  <c r="AX2666" i="7"/>
  <c r="BF2666" i="7"/>
  <c r="BO2666" i="7"/>
  <c r="AX2670" i="7"/>
  <c r="BF2670" i="7"/>
  <c r="BO2670" i="7"/>
  <c r="AX2674" i="7"/>
  <c r="BF2674" i="7"/>
  <c r="BO2674" i="7"/>
  <c r="AX2678" i="7"/>
  <c r="BF2678" i="7"/>
  <c r="BO2678" i="7"/>
  <c r="AX2682" i="7"/>
  <c r="BF2682" i="7"/>
  <c r="BO2682" i="7"/>
  <c r="AX2686" i="7"/>
  <c r="BF2686" i="7"/>
  <c r="BO2686" i="7"/>
  <c r="AX2690" i="7"/>
  <c r="BF2690" i="7"/>
  <c r="BO2690" i="7"/>
  <c r="AX2694" i="7"/>
  <c r="BF2694" i="7"/>
  <c r="BO2694" i="7"/>
  <c r="AX2698" i="7"/>
  <c r="BF2698" i="7"/>
  <c r="BO2698" i="7"/>
  <c r="AX2702" i="7"/>
  <c r="BF2702" i="7"/>
  <c r="BO2702" i="7"/>
  <c r="N2706" i="7"/>
  <c r="N2709" i="7" s="1"/>
  <c r="AX2708" i="7"/>
  <c r="BF2708" i="7"/>
  <c r="BF2647" i="7"/>
  <c r="AX2647" i="7"/>
  <c r="AX2609" i="7"/>
  <c r="BF2609" i="7"/>
  <c r="BO2609" i="7"/>
  <c r="AX2613" i="7"/>
  <c r="BF2613" i="7"/>
  <c r="BO2613" i="7"/>
  <c r="AX2617" i="7"/>
  <c r="BF2617" i="7"/>
  <c r="BO2617" i="7"/>
  <c r="AX2621" i="7"/>
  <c r="BF2621" i="7"/>
  <c r="BO2621" i="7"/>
  <c r="AX2625" i="7"/>
  <c r="BF2625" i="7"/>
  <c r="BO2625" i="7"/>
  <c r="AX2629" i="7"/>
  <c r="BF2629" i="7"/>
  <c r="BO2629" i="7"/>
  <c r="AX2633" i="7"/>
  <c r="BF2633" i="7"/>
  <c r="BO2633" i="7"/>
  <c r="AX2637" i="7"/>
  <c r="BF2637" i="7"/>
  <c r="BO2637" i="7"/>
  <c r="AX2641" i="7"/>
  <c r="BF2641" i="7"/>
  <c r="BO2641" i="7"/>
  <c r="AX2645" i="7"/>
  <c r="BF2645" i="7"/>
  <c r="BO2645" i="7"/>
  <c r="AF2647" i="7"/>
  <c r="BD2647" i="7"/>
  <c r="AX2607" i="7"/>
  <c r="BF2607" i="7"/>
  <c r="BO2607" i="7"/>
  <c r="AX2611" i="7"/>
  <c r="BF2611" i="7"/>
  <c r="BO2611" i="7"/>
  <c r="AX2615" i="7"/>
  <c r="BF2615" i="7"/>
  <c r="BO2615" i="7"/>
  <c r="AX2619" i="7"/>
  <c r="BF2619" i="7"/>
  <c r="BO2619" i="7"/>
  <c r="AX2623" i="7"/>
  <c r="BF2623" i="7"/>
  <c r="BO2623" i="7"/>
  <c r="AX2627" i="7"/>
  <c r="BF2627" i="7"/>
  <c r="BO2627" i="7"/>
  <c r="AX2631" i="7"/>
  <c r="BF2631" i="7"/>
  <c r="BO2631" i="7"/>
  <c r="AX2635" i="7"/>
  <c r="BF2635" i="7"/>
  <c r="BO2635" i="7"/>
  <c r="AX2639" i="7"/>
  <c r="BF2639" i="7"/>
  <c r="AX2643" i="7"/>
  <c r="BF2643" i="7"/>
  <c r="BO2643" i="7"/>
  <c r="N2647" i="7"/>
  <c r="N2650" i="7" s="1"/>
  <c r="AX2649" i="7"/>
  <c r="BF2649" i="7"/>
  <c r="BF2588" i="7"/>
  <c r="AX2588" i="7"/>
  <c r="AX2550" i="7"/>
  <c r="BF2550" i="7"/>
  <c r="AX2554" i="7"/>
  <c r="BF2554" i="7"/>
  <c r="BO2554" i="7"/>
  <c r="AX2558" i="7"/>
  <c r="BF2558" i="7"/>
  <c r="BO2558" i="7"/>
  <c r="AX2562" i="7"/>
  <c r="BF2562" i="7"/>
  <c r="BO2562" i="7"/>
  <c r="AX2566" i="7"/>
  <c r="BF2566" i="7"/>
  <c r="BO2566" i="7"/>
  <c r="AX2570" i="7"/>
  <c r="BF2570" i="7"/>
  <c r="BO2570" i="7"/>
  <c r="AX2574" i="7"/>
  <c r="BF2574" i="7"/>
  <c r="BO2574" i="7"/>
  <c r="AX2578" i="7"/>
  <c r="BF2578" i="7"/>
  <c r="BO2578" i="7"/>
  <c r="AX2582" i="7"/>
  <c r="BF2582" i="7"/>
  <c r="AX2586" i="7"/>
  <c r="BF2586" i="7"/>
  <c r="BO2586" i="7"/>
  <c r="AF2588" i="7"/>
  <c r="BD2588" i="7"/>
  <c r="AX2548" i="7"/>
  <c r="BF2548" i="7"/>
  <c r="BO2548" i="7"/>
  <c r="AX2552" i="7"/>
  <c r="BF2552" i="7"/>
  <c r="BO2552" i="7"/>
  <c r="AX2556" i="7"/>
  <c r="BF2556" i="7"/>
  <c r="BO2556" i="7"/>
  <c r="AX2560" i="7"/>
  <c r="BF2560" i="7"/>
  <c r="BO2560" i="7"/>
  <c r="AX2564" i="7"/>
  <c r="BF2564" i="7"/>
  <c r="BO2564" i="7"/>
  <c r="AX2568" i="7"/>
  <c r="BF2568" i="7"/>
  <c r="BO2568" i="7"/>
  <c r="AX2572" i="7"/>
  <c r="BF2572" i="7"/>
  <c r="BO2572" i="7"/>
  <c r="AX2576" i="7"/>
  <c r="BF2576" i="7"/>
  <c r="BO2576" i="7"/>
  <c r="AX2580" i="7"/>
  <c r="BF2580" i="7"/>
  <c r="BO2580" i="7"/>
  <c r="AX2584" i="7"/>
  <c r="BF2584" i="7"/>
  <c r="BO2584" i="7"/>
  <c r="N2588" i="7"/>
  <c r="N2591" i="7" s="1"/>
  <c r="AX2590" i="7"/>
  <c r="BF2590" i="7"/>
  <c r="BF2529" i="7"/>
  <c r="AX2529" i="7"/>
  <c r="AX2491" i="7"/>
  <c r="BF2491" i="7"/>
  <c r="BO2491" i="7"/>
  <c r="AX2495" i="7"/>
  <c r="BF2495" i="7"/>
  <c r="BO2495" i="7"/>
  <c r="AX2499" i="7"/>
  <c r="BF2499" i="7"/>
  <c r="BO2499" i="7"/>
  <c r="AX2503" i="7"/>
  <c r="BF2503" i="7"/>
  <c r="BO2503" i="7"/>
  <c r="AX2507" i="7"/>
  <c r="BF2507" i="7"/>
  <c r="BO2507" i="7"/>
  <c r="AX2511" i="7"/>
  <c r="BF2511" i="7"/>
  <c r="BO2511" i="7"/>
  <c r="AX2515" i="7"/>
  <c r="BF2515" i="7"/>
  <c r="BO2515" i="7"/>
  <c r="AX2519" i="7"/>
  <c r="BF2519" i="7"/>
  <c r="BO2519" i="7"/>
  <c r="AX2523" i="7"/>
  <c r="BF2523" i="7"/>
  <c r="AX2527" i="7"/>
  <c r="BF2527" i="7"/>
  <c r="BO2527" i="7"/>
  <c r="AF2529" i="7"/>
  <c r="BD2529" i="7"/>
  <c r="AX2489" i="7"/>
  <c r="BF2489" i="7"/>
  <c r="BO2489" i="7"/>
  <c r="AX2493" i="7"/>
  <c r="BF2493" i="7"/>
  <c r="BO2493" i="7"/>
  <c r="AX2497" i="7"/>
  <c r="BF2497" i="7"/>
  <c r="BO2497" i="7"/>
  <c r="AX2501" i="7"/>
  <c r="BF2501" i="7"/>
  <c r="BO2501" i="7"/>
  <c r="AX2505" i="7"/>
  <c r="BF2505" i="7"/>
  <c r="BO2505" i="7"/>
  <c r="AX2509" i="7"/>
  <c r="BF2509" i="7"/>
  <c r="BO2509" i="7"/>
  <c r="AX2513" i="7"/>
  <c r="BF2513" i="7"/>
  <c r="BO2513" i="7"/>
  <c r="AX2517" i="7"/>
  <c r="BF2517" i="7"/>
  <c r="BO2517" i="7"/>
  <c r="AX2521" i="7"/>
  <c r="BF2521" i="7"/>
  <c r="BO2521" i="7"/>
  <c r="AX2525" i="7"/>
  <c r="BF2525" i="7"/>
  <c r="BO2525" i="7"/>
  <c r="N2529" i="7"/>
  <c r="N2532" i="7" s="1"/>
  <c r="AX2531" i="7"/>
  <c r="BF2531" i="7"/>
  <c r="BF2470" i="7"/>
  <c r="AX2470" i="7"/>
  <c r="AX2432" i="7"/>
  <c r="BF2432" i="7"/>
  <c r="BO2432" i="7"/>
  <c r="AX2436" i="7"/>
  <c r="BF2436" i="7"/>
  <c r="AX2440" i="7"/>
  <c r="BF2440" i="7"/>
  <c r="BO2440" i="7"/>
  <c r="AX2444" i="7"/>
  <c r="BF2444" i="7"/>
  <c r="BO2444" i="7"/>
  <c r="AX2448" i="7"/>
  <c r="BF2448" i="7"/>
  <c r="BO2448" i="7"/>
  <c r="AX2452" i="7"/>
  <c r="BF2452" i="7"/>
  <c r="BO2452" i="7"/>
  <c r="AX2456" i="7"/>
  <c r="BF2456" i="7"/>
  <c r="BO2456" i="7"/>
  <c r="AX2460" i="7"/>
  <c r="BF2460" i="7"/>
  <c r="BO2460" i="7"/>
  <c r="AX2464" i="7"/>
  <c r="BF2464" i="7"/>
  <c r="BO2464" i="7"/>
  <c r="AX2468" i="7"/>
  <c r="BF2468" i="7"/>
  <c r="AF2470" i="7"/>
  <c r="BD2470" i="7"/>
  <c r="AX2430" i="7"/>
  <c r="BF2430" i="7"/>
  <c r="BO2430" i="7"/>
  <c r="AX2434" i="7"/>
  <c r="BF2434" i="7"/>
  <c r="BO2434" i="7"/>
  <c r="AX2438" i="7"/>
  <c r="BF2438" i="7"/>
  <c r="BO2438" i="7"/>
  <c r="AX2442" i="7"/>
  <c r="BF2442" i="7"/>
  <c r="BO2442" i="7"/>
  <c r="AX2446" i="7"/>
  <c r="BF2446" i="7"/>
  <c r="BO2446" i="7"/>
  <c r="AX2450" i="7"/>
  <c r="BF2450" i="7"/>
  <c r="BO2450" i="7"/>
  <c r="AX2454" i="7"/>
  <c r="BF2454" i="7"/>
  <c r="BO2454" i="7"/>
  <c r="AX2458" i="7"/>
  <c r="BF2458" i="7"/>
  <c r="BO2458" i="7"/>
  <c r="AX2462" i="7"/>
  <c r="BF2462" i="7"/>
  <c r="BO2462" i="7"/>
  <c r="AX2466" i="7"/>
  <c r="BF2466" i="7"/>
  <c r="BO2466" i="7"/>
  <c r="N2470" i="7"/>
  <c r="N2473" i="7" s="1"/>
  <c r="AX2472" i="7"/>
  <c r="BF2472" i="7"/>
  <c r="BF2411" i="7"/>
  <c r="AX2411" i="7"/>
  <c r="AX2373" i="7"/>
  <c r="BF2373" i="7"/>
  <c r="BO2373" i="7"/>
  <c r="AX2377" i="7"/>
  <c r="BF2377" i="7"/>
  <c r="BO2377" i="7"/>
  <c r="AX2381" i="7"/>
  <c r="BF2381" i="7"/>
  <c r="BO2381" i="7"/>
  <c r="BH2383" i="7"/>
  <c r="AX2385" i="7"/>
  <c r="BF2385" i="7"/>
  <c r="BO2385" i="7"/>
  <c r="AX2389" i="7"/>
  <c r="BF2389" i="7"/>
  <c r="BO2389" i="7"/>
  <c r="AX2393" i="7"/>
  <c r="BF2393" i="7"/>
  <c r="BO2393" i="7"/>
  <c r="AX2397" i="7"/>
  <c r="BF2397" i="7"/>
  <c r="BO2397" i="7"/>
  <c r="AX2401" i="7"/>
  <c r="BF2401" i="7"/>
  <c r="BO2401" i="7"/>
  <c r="AX2405" i="7"/>
  <c r="BF2405" i="7"/>
  <c r="BO2405" i="7"/>
  <c r="AX2409" i="7"/>
  <c r="BF2409" i="7"/>
  <c r="BO2409" i="7"/>
  <c r="AF2411" i="7"/>
  <c r="BD2411" i="7"/>
  <c r="AX2371" i="7"/>
  <c r="BF2371" i="7"/>
  <c r="BO2371" i="7"/>
  <c r="AX2375" i="7"/>
  <c r="BF2375" i="7"/>
  <c r="BO2375" i="7"/>
  <c r="AX2379" i="7"/>
  <c r="BF2379" i="7"/>
  <c r="AX2383" i="7"/>
  <c r="BF2383" i="7"/>
  <c r="BO2383" i="7"/>
  <c r="AX2387" i="7"/>
  <c r="BF2387" i="7"/>
  <c r="BO2387" i="7"/>
  <c r="AX2391" i="7"/>
  <c r="BF2391" i="7"/>
  <c r="BO2391" i="7"/>
  <c r="AX2395" i="7"/>
  <c r="BF2395" i="7"/>
  <c r="BO2395" i="7"/>
  <c r="AX2399" i="7"/>
  <c r="BF2399" i="7"/>
  <c r="BO2399" i="7"/>
  <c r="AX2403" i="7"/>
  <c r="BF2403" i="7"/>
  <c r="BO2403" i="7"/>
  <c r="AX2407" i="7"/>
  <c r="BF2407" i="7"/>
  <c r="BO2407" i="7"/>
  <c r="N2411" i="7"/>
  <c r="N2414" i="7" s="1"/>
  <c r="AX2413" i="7"/>
  <c r="BF2413" i="7"/>
  <c r="BF2352" i="7"/>
  <c r="AX2352" i="7"/>
  <c r="AH49" i="6"/>
  <c r="AX2314" i="7"/>
  <c r="BF2314" i="7"/>
  <c r="BO2314" i="7"/>
  <c r="AX2318" i="7"/>
  <c r="BF2318" i="7"/>
  <c r="BO2318" i="7"/>
  <c r="AX2322" i="7"/>
  <c r="BF2322" i="7"/>
  <c r="BO2322" i="7"/>
  <c r="BH2324" i="7"/>
  <c r="AX2326" i="7"/>
  <c r="BF2326" i="7"/>
  <c r="BO2326" i="7"/>
  <c r="AX2330" i="7"/>
  <c r="BF2330" i="7"/>
  <c r="BO2330" i="7"/>
  <c r="AX2334" i="7"/>
  <c r="BF2334" i="7"/>
  <c r="BO2334" i="7"/>
  <c r="AX2338" i="7"/>
  <c r="BF2338" i="7"/>
  <c r="BO2338" i="7"/>
  <c r="AX2342" i="7"/>
  <c r="BF2342" i="7"/>
  <c r="BO2342" i="7"/>
  <c r="AX2346" i="7"/>
  <c r="BF2346" i="7"/>
  <c r="BO2346" i="7"/>
  <c r="AX2350" i="7"/>
  <c r="BF2350" i="7"/>
  <c r="BO2350" i="7"/>
  <c r="T2352" i="7"/>
  <c r="AF2352" i="7"/>
  <c r="BD2352" i="7"/>
  <c r="AX2312" i="7"/>
  <c r="BF2312" i="7"/>
  <c r="AX2316" i="7"/>
  <c r="BF2316" i="7"/>
  <c r="BO2316" i="7"/>
  <c r="AX2320" i="7"/>
  <c r="BF2320" i="7"/>
  <c r="BO2320" i="7"/>
  <c r="AX2324" i="7"/>
  <c r="BF2324" i="7"/>
  <c r="BO2324" i="7"/>
  <c r="AX2328" i="7"/>
  <c r="BF2328" i="7"/>
  <c r="BO2328" i="7"/>
  <c r="AX2332" i="7"/>
  <c r="BF2332" i="7"/>
  <c r="BO2332" i="7"/>
  <c r="AX2336" i="7"/>
  <c r="BF2336" i="7"/>
  <c r="BO2336" i="7"/>
  <c r="AX2340" i="7"/>
  <c r="BF2340" i="7"/>
  <c r="BO2340" i="7"/>
  <c r="AX2344" i="7"/>
  <c r="BF2344" i="7"/>
  <c r="BO2344" i="7"/>
  <c r="AX2348" i="7"/>
  <c r="BF2348" i="7"/>
  <c r="BO2348" i="7"/>
  <c r="N2352" i="7"/>
  <c r="N2355" i="7" s="1"/>
  <c r="AX2354" i="7"/>
  <c r="BF2354" i="7"/>
  <c r="BF2293" i="7"/>
  <c r="AX2293" i="7"/>
  <c r="AX2255" i="7"/>
  <c r="BF2255" i="7"/>
  <c r="BO2255" i="7"/>
  <c r="AX2259" i="7"/>
  <c r="BF2259" i="7"/>
  <c r="BO2259" i="7"/>
  <c r="AX2263" i="7"/>
  <c r="BF2263" i="7"/>
  <c r="BH2265" i="7"/>
  <c r="AX2267" i="7"/>
  <c r="BF2267" i="7"/>
  <c r="BO2267" i="7"/>
  <c r="AX2271" i="7"/>
  <c r="BF2271" i="7"/>
  <c r="BO2271" i="7"/>
  <c r="AX2275" i="7"/>
  <c r="BF2275" i="7"/>
  <c r="BO2275" i="7"/>
  <c r="AX2279" i="7"/>
  <c r="BF2279" i="7"/>
  <c r="BO2279" i="7"/>
  <c r="AX2283" i="7"/>
  <c r="BF2283" i="7"/>
  <c r="BO2283" i="7"/>
  <c r="AX2287" i="7"/>
  <c r="BF2287" i="7"/>
  <c r="BO2287" i="7"/>
  <c r="AX2291" i="7"/>
  <c r="BF2291" i="7"/>
  <c r="BO2291" i="7"/>
  <c r="AF2293" i="7"/>
  <c r="BD2293" i="7"/>
  <c r="AX2253" i="7"/>
  <c r="BF2253" i="7"/>
  <c r="BO2253" i="7"/>
  <c r="AX2257" i="7"/>
  <c r="BF2257" i="7"/>
  <c r="BO2257" i="7"/>
  <c r="AX2261" i="7"/>
  <c r="BF2261" i="7"/>
  <c r="BO2261" i="7"/>
  <c r="AX2265" i="7"/>
  <c r="BF2265" i="7"/>
  <c r="BO2265" i="7"/>
  <c r="AX2269" i="7"/>
  <c r="BF2269" i="7"/>
  <c r="BO2269" i="7"/>
  <c r="AX2273" i="7"/>
  <c r="BF2273" i="7"/>
  <c r="BO2273" i="7"/>
  <c r="AX2277" i="7"/>
  <c r="BF2277" i="7"/>
  <c r="BO2277" i="7"/>
  <c r="AX2281" i="7"/>
  <c r="BF2281" i="7"/>
  <c r="BO2281" i="7"/>
  <c r="AX2285" i="7"/>
  <c r="BF2285" i="7"/>
  <c r="BO2285" i="7"/>
  <c r="AX2289" i="7"/>
  <c r="BF2289" i="7"/>
  <c r="BO2289" i="7"/>
  <c r="N2293" i="7"/>
  <c r="N2296" i="7" s="1"/>
  <c r="AX2295" i="7"/>
  <c r="BF2295" i="7"/>
  <c r="BF2234" i="7"/>
  <c r="AX2234" i="7"/>
  <c r="AX2196" i="7"/>
  <c r="BF2196" i="7"/>
  <c r="BO2196" i="7"/>
  <c r="AX2200" i="7"/>
  <c r="BF2200" i="7"/>
  <c r="BO2200" i="7"/>
  <c r="AX2204" i="7"/>
  <c r="BF2204" i="7"/>
  <c r="BO2204" i="7"/>
  <c r="AX2208" i="7"/>
  <c r="BF2208" i="7"/>
  <c r="BO2208" i="7"/>
  <c r="AX2212" i="7"/>
  <c r="BF2212" i="7"/>
  <c r="BO2212" i="7"/>
  <c r="AX2216" i="7"/>
  <c r="BF2216" i="7"/>
  <c r="BO2216" i="7"/>
  <c r="AX2220" i="7"/>
  <c r="BF2220" i="7"/>
  <c r="BO2220" i="7"/>
  <c r="AX2224" i="7"/>
  <c r="BF2224" i="7"/>
  <c r="BO2224" i="7"/>
  <c r="AX2228" i="7"/>
  <c r="BF2228" i="7"/>
  <c r="BO2228" i="7"/>
  <c r="AX2232" i="7"/>
  <c r="BF2232" i="7"/>
  <c r="BO2232" i="7"/>
  <c r="AF2234" i="7"/>
  <c r="BD2234" i="7"/>
  <c r="AX2194" i="7"/>
  <c r="BF2194" i="7"/>
  <c r="BO2194" i="7"/>
  <c r="AX2198" i="7"/>
  <c r="BF2198" i="7"/>
  <c r="BO2198" i="7"/>
  <c r="AX2202" i="7"/>
  <c r="BF2202" i="7"/>
  <c r="BO2202" i="7"/>
  <c r="BH2204" i="7"/>
  <c r="AX2206" i="7"/>
  <c r="BF2206" i="7"/>
  <c r="BO2206" i="7"/>
  <c r="AX2210" i="7"/>
  <c r="BF2210" i="7"/>
  <c r="BO2210" i="7"/>
  <c r="AX2214" i="7"/>
  <c r="BF2214" i="7"/>
  <c r="BO2214" i="7"/>
  <c r="AX2218" i="7"/>
  <c r="BF2218" i="7"/>
  <c r="BO2218" i="7"/>
  <c r="AX2222" i="7"/>
  <c r="BF2222" i="7"/>
  <c r="BO2222" i="7"/>
  <c r="AX2226" i="7"/>
  <c r="BF2226" i="7"/>
  <c r="BO2226" i="7"/>
  <c r="AX2230" i="7"/>
  <c r="BF2230" i="7"/>
  <c r="BO2230" i="7"/>
  <c r="N2234" i="7"/>
  <c r="N2237" i="7" s="1"/>
  <c r="AX2236" i="7"/>
  <c r="BF2236" i="7"/>
  <c r="BF2175" i="7"/>
  <c r="AX2175" i="7"/>
  <c r="AX2137" i="7"/>
  <c r="BF2137" i="7"/>
  <c r="BO2137" i="7"/>
  <c r="AX2141" i="7"/>
  <c r="BF2141" i="7"/>
  <c r="BO2141" i="7"/>
  <c r="AX2145" i="7"/>
  <c r="BF2145" i="7"/>
  <c r="BO2145" i="7"/>
  <c r="AX2149" i="7"/>
  <c r="BF2149" i="7"/>
  <c r="BO2149" i="7"/>
  <c r="AX2153" i="7"/>
  <c r="BF2153" i="7"/>
  <c r="BO2153" i="7"/>
  <c r="AX2157" i="7"/>
  <c r="BF2157" i="7"/>
  <c r="BO2157" i="7"/>
  <c r="AX2161" i="7"/>
  <c r="BF2161" i="7"/>
  <c r="BO2161" i="7"/>
  <c r="AX2165" i="7"/>
  <c r="BF2165" i="7"/>
  <c r="BO2165" i="7"/>
  <c r="AX2169" i="7"/>
  <c r="BF2169" i="7"/>
  <c r="BO2169" i="7"/>
  <c r="AX2173" i="7"/>
  <c r="BF2173" i="7"/>
  <c r="BO2173" i="7"/>
  <c r="AF2175" i="7"/>
  <c r="BD2175" i="7"/>
  <c r="AX2135" i="7"/>
  <c r="BF2135" i="7"/>
  <c r="BO2135" i="7"/>
  <c r="AX2139" i="7"/>
  <c r="BF2139" i="7"/>
  <c r="BO2139" i="7"/>
  <c r="AX2143" i="7"/>
  <c r="BF2143" i="7"/>
  <c r="BO2143" i="7"/>
  <c r="AX2147" i="7"/>
  <c r="BF2147" i="7"/>
  <c r="BO2147" i="7"/>
  <c r="AX2151" i="7"/>
  <c r="BF2151" i="7"/>
  <c r="BO2151" i="7"/>
  <c r="AX2155" i="7"/>
  <c r="BF2155" i="7"/>
  <c r="BO2155" i="7"/>
  <c r="AX2159" i="7"/>
  <c r="BF2159" i="7"/>
  <c r="BO2159" i="7"/>
  <c r="AX2163" i="7"/>
  <c r="BF2163" i="7"/>
  <c r="BO2163" i="7"/>
  <c r="AX2167" i="7"/>
  <c r="BF2167" i="7"/>
  <c r="BO2167" i="7"/>
  <c r="AX2171" i="7"/>
  <c r="BF2171" i="7"/>
  <c r="BO2171" i="7"/>
  <c r="N2175" i="7"/>
  <c r="N2178" i="7" s="1"/>
  <c r="AX2177" i="7"/>
  <c r="BF2177" i="7"/>
  <c r="BF2116" i="7"/>
  <c r="AX2116" i="7"/>
  <c r="AX2078" i="7"/>
  <c r="BF2078" i="7"/>
  <c r="BO2078" i="7"/>
  <c r="AX2082" i="7"/>
  <c r="BF2082" i="7"/>
  <c r="BO2082" i="7"/>
  <c r="AX2086" i="7"/>
  <c r="BF2086" i="7"/>
  <c r="BO2086" i="7"/>
  <c r="AX2090" i="7"/>
  <c r="BF2090" i="7"/>
  <c r="BO2090" i="7"/>
  <c r="AX2094" i="7"/>
  <c r="BF2094" i="7"/>
  <c r="BO2094" i="7"/>
  <c r="AX2098" i="7"/>
  <c r="BF2098" i="7"/>
  <c r="BO2098" i="7"/>
  <c r="AX2102" i="7"/>
  <c r="BF2102" i="7"/>
  <c r="BO2102" i="7"/>
  <c r="AX2106" i="7"/>
  <c r="BF2106" i="7"/>
  <c r="BO2106" i="7"/>
  <c r="AX2110" i="7"/>
  <c r="BF2110" i="7"/>
  <c r="BO2110" i="7"/>
  <c r="AX2114" i="7"/>
  <c r="BF2114" i="7"/>
  <c r="BO2114" i="7"/>
  <c r="AF2116" i="7"/>
  <c r="BD2116" i="7"/>
  <c r="AX2076" i="7"/>
  <c r="BF2076" i="7"/>
  <c r="BO2076" i="7"/>
  <c r="AX2080" i="7"/>
  <c r="BF2080" i="7"/>
  <c r="BO2080" i="7"/>
  <c r="AX2084" i="7"/>
  <c r="BF2084" i="7"/>
  <c r="BO2084" i="7"/>
  <c r="AX2088" i="7"/>
  <c r="BF2088" i="7"/>
  <c r="BO2088" i="7"/>
  <c r="AX2092" i="7"/>
  <c r="BF2092" i="7"/>
  <c r="BO2092" i="7"/>
  <c r="AX2096" i="7"/>
  <c r="BF2096" i="7"/>
  <c r="BO2096" i="7"/>
  <c r="AX2100" i="7"/>
  <c r="BF2100" i="7"/>
  <c r="BO2100" i="7"/>
  <c r="AX2104" i="7"/>
  <c r="BF2104" i="7"/>
  <c r="BO2104" i="7"/>
  <c r="AX2108" i="7"/>
  <c r="BF2108" i="7"/>
  <c r="BO2108" i="7"/>
  <c r="AX2112" i="7"/>
  <c r="BF2112" i="7"/>
  <c r="BO2112" i="7"/>
  <c r="N2116" i="7"/>
  <c r="N2119" i="7" s="1"/>
  <c r="AX2118" i="7"/>
  <c r="BF2118" i="7"/>
  <c r="BF2057" i="7"/>
  <c r="AX2057" i="7"/>
  <c r="AX2019" i="7"/>
  <c r="BF2019" i="7"/>
  <c r="BO2019" i="7"/>
  <c r="AX2023" i="7"/>
  <c r="BF2023" i="7"/>
  <c r="BO2023" i="7"/>
  <c r="AX2027" i="7"/>
  <c r="BF2027" i="7"/>
  <c r="BO2027" i="7"/>
  <c r="AX2031" i="7"/>
  <c r="BF2031" i="7"/>
  <c r="BO2031" i="7"/>
  <c r="AX2035" i="7"/>
  <c r="BF2035" i="7"/>
  <c r="BO2035" i="7"/>
  <c r="AX2039" i="7"/>
  <c r="BF2039" i="7"/>
  <c r="BO2039" i="7"/>
  <c r="AX2043" i="7"/>
  <c r="BF2043" i="7"/>
  <c r="BO2043" i="7"/>
  <c r="AX2047" i="7"/>
  <c r="BF2047" i="7"/>
  <c r="BO2047" i="7"/>
  <c r="AX2051" i="7"/>
  <c r="BF2051" i="7"/>
  <c r="BO2051" i="7"/>
  <c r="AX2055" i="7"/>
  <c r="BF2055" i="7"/>
  <c r="BO2055" i="7"/>
  <c r="AF2057" i="7"/>
  <c r="BD2057" i="7"/>
  <c r="AX2017" i="7"/>
  <c r="BF2017" i="7"/>
  <c r="BO2017" i="7"/>
  <c r="AX2021" i="7"/>
  <c r="BF2021" i="7"/>
  <c r="BO2021" i="7"/>
  <c r="AX2025" i="7"/>
  <c r="BF2025" i="7"/>
  <c r="BO2025" i="7"/>
  <c r="AX2029" i="7"/>
  <c r="BF2029" i="7"/>
  <c r="BO2029" i="7"/>
  <c r="AX2033" i="7"/>
  <c r="BF2033" i="7"/>
  <c r="BO2033" i="7"/>
  <c r="AX2037" i="7"/>
  <c r="BF2037" i="7"/>
  <c r="BO2037" i="7"/>
  <c r="AX2041" i="7"/>
  <c r="BF2041" i="7"/>
  <c r="BO2041" i="7"/>
  <c r="AX2045" i="7"/>
  <c r="BF2045" i="7"/>
  <c r="BO2045" i="7"/>
  <c r="AX2049" i="7"/>
  <c r="BF2049" i="7"/>
  <c r="BO2049" i="7"/>
  <c r="AX2053" i="7"/>
  <c r="BF2053" i="7"/>
  <c r="BO2053" i="7"/>
  <c r="N2057" i="7"/>
  <c r="N2060" i="7" s="1"/>
  <c r="AX2059" i="7"/>
  <c r="BF2059" i="7"/>
  <c r="BF1998" i="7"/>
  <c r="AX1998" i="7"/>
  <c r="AX1960" i="7"/>
  <c r="BF1960" i="7"/>
  <c r="BO1960" i="7"/>
  <c r="AX1964" i="7"/>
  <c r="BF1964" i="7"/>
  <c r="BO1964" i="7"/>
  <c r="AX1968" i="7"/>
  <c r="BF1968" i="7"/>
  <c r="BO1968" i="7"/>
  <c r="AX1972" i="7"/>
  <c r="BF1972" i="7"/>
  <c r="BO1972" i="7"/>
  <c r="AX1976" i="7"/>
  <c r="BF1976" i="7"/>
  <c r="BO1976" i="7"/>
  <c r="AX1980" i="7"/>
  <c r="BF1980" i="7"/>
  <c r="BO1980" i="7"/>
  <c r="AX1984" i="7"/>
  <c r="BF1984" i="7"/>
  <c r="BO1984" i="7"/>
  <c r="AX1988" i="7"/>
  <c r="BF1988" i="7"/>
  <c r="BO1988" i="7"/>
  <c r="AX1992" i="7"/>
  <c r="BF1992" i="7"/>
  <c r="BO1992" i="7"/>
  <c r="AX1996" i="7"/>
  <c r="BF1996" i="7"/>
  <c r="BO1996" i="7"/>
  <c r="AF1998" i="7"/>
  <c r="BD1998" i="7"/>
  <c r="AX1958" i="7"/>
  <c r="BF1958" i="7"/>
  <c r="BO1958" i="7"/>
  <c r="AX1962" i="7"/>
  <c r="BF1962" i="7"/>
  <c r="BO1962" i="7"/>
  <c r="AX1966" i="7"/>
  <c r="BF1966" i="7"/>
  <c r="BO1966" i="7"/>
  <c r="AX1970" i="7"/>
  <c r="BF1970" i="7"/>
  <c r="BO1970" i="7"/>
  <c r="AX1974" i="7"/>
  <c r="BF1974" i="7"/>
  <c r="BO1974" i="7"/>
  <c r="AX1978" i="7"/>
  <c r="BF1978" i="7"/>
  <c r="BO1978" i="7"/>
  <c r="AX1982" i="7"/>
  <c r="BF1982" i="7"/>
  <c r="BO1982" i="7"/>
  <c r="AX1986" i="7"/>
  <c r="BF1986" i="7"/>
  <c r="BO1986" i="7"/>
  <c r="AX1990" i="7"/>
  <c r="BF1990" i="7"/>
  <c r="BO1990" i="7"/>
  <c r="AX1994" i="7"/>
  <c r="BF1994" i="7"/>
  <c r="BO1994" i="7"/>
  <c r="N1998" i="7"/>
  <c r="N2001" i="7" s="1"/>
  <c r="AX2000" i="7"/>
  <c r="BF2000" i="7"/>
  <c r="BF1939" i="7"/>
  <c r="AX1939" i="7"/>
  <c r="AX1901" i="7"/>
  <c r="BF1901" i="7"/>
  <c r="BO1901" i="7"/>
  <c r="AX1905" i="7"/>
  <c r="BF1905" i="7"/>
  <c r="BO1905" i="7"/>
  <c r="AX1909" i="7"/>
  <c r="BF1909" i="7"/>
  <c r="BO1909" i="7"/>
  <c r="AX1913" i="7"/>
  <c r="BF1913" i="7"/>
  <c r="BO1913" i="7"/>
  <c r="AX1917" i="7"/>
  <c r="BF1917" i="7"/>
  <c r="BO1917" i="7"/>
  <c r="AX1921" i="7"/>
  <c r="BF1921" i="7"/>
  <c r="BO1921" i="7"/>
  <c r="AX1925" i="7"/>
  <c r="BF1925" i="7"/>
  <c r="BO1925" i="7"/>
  <c r="AX1929" i="7"/>
  <c r="BF1929" i="7"/>
  <c r="BO1929" i="7"/>
  <c r="AX1933" i="7"/>
  <c r="BF1933" i="7"/>
  <c r="BO1933" i="7"/>
  <c r="AX1937" i="7"/>
  <c r="BF1937" i="7"/>
  <c r="BO1937" i="7"/>
  <c r="AF1939" i="7"/>
  <c r="BD1939" i="7"/>
  <c r="AX1899" i="7"/>
  <c r="BF1899" i="7"/>
  <c r="AX1903" i="7"/>
  <c r="BF1903" i="7"/>
  <c r="BO1903" i="7"/>
  <c r="AX1907" i="7"/>
  <c r="BF1907" i="7"/>
  <c r="BO1907" i="7"/>
  <c r="AX1911" i="7"/>
  <c r="BF1911" i="7"/>
  <c r="BO1911" i="7"/>
  <c r="AX1915" i="7"/>
  <c r="BF1915" i="7"/>
  <c r="BO1915" i="7"/>
  <c r="AX1919" i="7"/>
  <c r="BF1919" i="7"/>
  <c r="BO1919" i="7"/>
  <c r="AX1923" i="7"/>
  <c r="BF1923" i="7"/>
  <c r="BO1923" i="7"/>
  <c r="AX1927" i="7"/>
  <c r="BF1927" i="7"/>
  <c r="BO1927" i="7"/>
  <c r="AX1931" i="7"/>
  <c r="BF1931" i="7"/>
  <c r="BO1931" i="7"/>
  <c r="AX1935" i="7"/>
  <c r="BF1935" i="7"/>
  <c r="BO1935" i="7"/>
  <c r="N1939" i="7"/>
  <c r="N1942" i="7" s="1"/>
  <c r="AX1941" i="7"/>
  <c r="BF1941" i="7"/>
  <c r="BF1880" i="7"/>
  <c r="AX1880" i="7"/>
  <c r="AX1842" i="7"/>
  <c r="BF1842" i="7"/>
  <c r="BO1842" i="7"/>
  <c r="AX1846" i="7"/>
  <c r="BF1846" i="7"/>
  <c r="BO1846" i="7"/>
  <c r="AX1850" i="7"/>
  <c r="BF1850" i="7"/>
  <c r="BO1850" i="7"/>
  <c r="AX1854" i="7"/>
  <c r="BF1854" i="7"/>
  <c r="BO1854" i="7"/>
  <c r="AX1858" i="7"/>
  <c r="BF1858" i="7"/>
  <c r="BO1858" i="7"/>
  <c r="AX1862" i="7"/>
  <c r="BF1862" i="7"/>
  <c r="BO1862" i="7"/>
  <c r="AX1866" i="7"/>
  <c r="BF1866" i="7"/>
  <c r="BO1866" i="7"/>
  <c r="AX1870" i="7"/>
  <c r="BF1870" i="7"/>
  <c r="BO1870" i="7"/>
  <c r="AX1874" i="7"/>
  <c r="BF1874" i="7"/>
  <c r="BO1874" i="7"/>
  <c r="AX1878" i="7"/>
  <c r="BF1878" i="7"/>
  <c r="BO1878" i="7"/>
  <c r="AF1880" i="7"/>
  <c r="BD1880" i="7"/>
  <c r="AX1840" i="7"/>
  <c r="BF1840" i="7"/>
  <c r="BO1840" i="7"/>
  <c r="AX1844" i="7"/>
  <c r="BF1844" i="7"/>
  <c r="BO1844" i="7"/>
  <c r="AX1848" i="7"/>
  <c r="BF1848" i="7"/>
  <c r="BO1848" i="7"/>
  <c r="AX1852" i="7"/>
  <c r="BF1852" i="7"/>
  <c r="BO1852" i="7"/>
  <c r="AX1856" i="7"/>
  <c r="BF1856" i="7"/>
  <c r="BO1856" i="7"/>
  <c r="AX1860" i="7"/>
  <c r="BF1860" i="7"/>
  <c r="BO1860" i="7"/>
  <c r="AX1864" i="7"/>
  <c r="BF1864" i="7"/>
  <c r="BO1864" i="7"/>
  <c r="AX1868" i="7"/>
  <c r="BF1868" i="7"/>
  <c r="BO1868" i="7"/>
  <c r="AX1872" i="7"/>
  <c r="BF1872" i="7"/>
  <c r="BO1872" i="7"/>
  <c r="AX1876" i="7"/>
  <c r="BF1876" i="7"/>
  <c r="BO1876" i="7"/>
  <c r="N1880" i="7"/>
  <c r="N1883" i="7" s="1"/>
  <c r="AX1882" i="7"/>
  <c r="BF1882" i="7"/>
  <c r="BF1821" i="7"/>
  <c r="AX1821" i="7"/>
  <c r="AX1783" i="7"/>
  <c r="BF1783" i="7"/>
  <c r="BO1783" i="7"/>
  <c r="AX1787" i="7"/>
  <c r="BF1787" i="7"/>
  <c r="BO1787" i="7"/>
  <c r="AX1791" i="7"/>
  <c r="BF1791" i="7"/>
  <c r="BO1791" i="7"/>
  <c r="AX1795" i="7"/>
  <c r="BF1795" i="7"/>
  <c r="BO1795" i="7"/>
  <c r="AX1799" i="7"/>
  <c r="BF1799" i="7"/>
  <c r="BO1799" i="7"/>
  <c r="AX1803" i="7"/>
  <c r="BF1803" i="7"/>
  <c r="BO1803" i="7"/>
  <c r="AX1807" i="7"/>
  <c r="BF1807" i="7"/>
  <c r="BO1807" i="7"/>
  <c r="AX1811" i="7"/>
  <c r="BF1811" i="7"/>
  <c r="BO1811" i="7"/>
  <c r="AX1815" i="7"/>
  <c r="BF1815" i="7"/>
  <c r="BO1815" i="7"/>
  <c r="AX1819" i="7"/>
  <c r="BF1819" i="7"/>
  <c r="BO1819" i="7"/>
  <c r="AF1821" i="7"/>
  <c r="BD1821" i="7"/>
  <c r="AX1781" i="7"/>
  <c r="BF1781" i="7"/>
  <c r="BO1781" i="7"/>
  <c r="AX1785" i="7"/>
  <c r="BF1785" i="7"/>
  <c r="BO1785" i="7"/>
  <c r="AX1789" i="7"/>
  <c r="BF1789" i="7"/>
  <c r="BO1789" i="7"/>
  <c r="AX1793" i="7"/>
  <c r="BF1793" i="7"/>
  <c r="BO1793" i="7"/>
  <c r="AX1797" i="7"/>
  <c r="BF1797" i="7"/>
  <c r="BO1797" i="7"/>
  <c r="AX1801" i="7"/>
  <c r="BF1801" i="7"/>
  <c r="BO1801" i="7"/>
  <c r="AX1805" i="7"/>
  <c r="BF1805" i="7"/>
  <c r="BO1805" i="7"/>
  <c r="AX1809" i="7"/>
  <c r="BF1809" i="7"/>
  <c r="BO1809" i="7"/>
  <c r="AX1813" i="7"/>
  <c r="BF1813" i="7"/>
  <c r="BO1813" i="7"/>
  <c r="AX1817" i="7"/>
  <c r="BF1817" i="7"/>
  <c r="BO1817" i="7"/>
  <c r="N1821" i="7"/>
  <c r="N1824" i="7" s="1"/>
  <c r="AX1823" i="7"/>
  <c r="BF1823" i="7"/>
  <c r="BF1762" i="7"/>
  <c r="AX1762" i="7"/>
  <c r="AX1724" i="7"/>
  <c r="BF1724" i="7"/>
  <c r="BO1724" i="7"/>
  <c r="AX1728" i="7"/>
  <c r="BF1728" i="7"/>
  <c r="AX1732" i="7"/>
  <c r="BF1732" i="7"/>
  <c r="BO1732" i="7"/>
  <c r="AX1736" i="7"/>
  <c r="BF1736" i="7"/>
  <c r="AX1740" i="7"/>
  <c r="BF1740" i="7"/>
  <c r="BO1740" i="7"/>
  <c r="AX1744" i="7"/>
  <c r="BF1744" i="7"/>
  <c r="AX1748" i="7"/>
  <c r="BF1748" i="7"/>
  <c r="AX1752" i="7"/>
  <c r="BF1752" i="7"/>
  <c r="AX1756" i="7"/>
  <c r="BF1756" i="7"/>
  <c r="BO1756" i="7"/>
  <c r="AX1760" i="7"/>
  <c r="BF1760" i="7"/>
  <c r="AF1762" i="7"/>
  <c r="BD1762" i="7"/>
  <c r="AX1722" i="7"/>
  <c r="BF1722" i="7"/>
  <c r="BO1722" i="7"/>
  <c r="AX1726" i="7"/>
  <c r="BF1726" i="7"/>
  <c r="BO1726" i="7"/>
  <c r="AX1730" i="7"/>
  <c r="BF1730" i="7"/>
  <c r="BO1730" i="7"/>
  <c r="AX1734" i="7"/>
  <c r="BF1734" i="7"/>
  <c r="BO1734" i="7"/>
  <c r="AX1738" i="7"/>
  <c r="BF1738" i="7"/>
  <c r="BO1738" i="7"/>
  <c r="AX1742" i="7"/>
  <c r="BF1742" i="7"/>
  <c r="BO1742" i="7"/>
  <c r="AX1746" i="7"/>
  <c r="BF1746" i="7"/>
  <c r="BO1746" i="7"/>
  <c r="AX1750" i="7"/>
  <c r="BF1750" i="7"/>
  <c r="BO1750" i="7"/>
  <c r="AX1754" i="7"/>
  <c r="BF1754" i="7"/>
  <c r="AX1758" i="7"/>
  <c r="BF1758" i="7"/>
  <c r="BO1758" i="7"/>
  <c r="N1762" i="7"/>
  <c r="AX1764" i="7"/>
  <c r="BF1764" i="7"/>
  <c r="BF1703" i="7"/>
  <c r="AX1703" i="7"/>
  <c r="AX1665" i="7"/>
  <c r="BF1665" i="7"/>
  <c r="BO1665" i="7"/>
  <c r="AX1669" i="7"/>
  <c r="BF1669" i="7"/>
  <c r="BO1669" i="7"/>
  <c r="AX1673" i="7"/>
  <c r="BF1673" i="7"/>
  <c r="BO1673" i="7"/>
  <c r="AX1677" i="7"/>
  <c r="BF1677" i="7"/>
  <c r="BO1677" i="7"/>
  <c r="AX1681" i="7"/>
  <c r="BF1681" i="7"/>
  <c r="BO1681" i="7"/>
  <c r="AX1685" i="7"/>
  <c r="BF1685" i="7"/>
  <c r="BO1685" i="7"/>
  <c r="AX1689" i="7"/>
  <c r="BF1689" i="7"/>
  <c r="BO1689" i="7"/>
  <c r="AX1693" i="7"/>
  <c r="BF1693" i="7"/>
  <c r="BO1693" i="7"/>
  <c r="AX1697" i="7"/>
  <c r="BF1697" i="7"/>
  <c r="BO1697" i="7"/>
  <c r="AX1701" i="7"/>
  <c r="BF1701" i="7"/>
  <c r="BO1701" i="7"/>
  <c r="AF1703" i="7"/>
  <c r="BD1703" i="7"/>
  <c r="AX1663" i="7"/>
  <c r="BF1663" i="7"/>
  <c r="BO1663" i="7"/>
  <c r="AX1667" i="7"/>
  <c r="BF1667" i="7"/>
  <c r="BO1667" i="7"/>
  <c r="AX1671" i="7"/>
  <c r="BF1671" i="7"/>
  <c r="BO1671" i="7"/>
  <c r="AX1675" i="7"/>
  <c r="BF1675" i="7"/>
  <c r="BO1675" i="7"/>
  <c r="AX1679" i="7"/>
  <c r="BF1679" i="7"/>
  <c r="AX1683" i="7"/>
  <c r="BF1683" i="7"/>
  <c r="BO1683" i="7"/>
  <c r="AX1687" i="7"/>
  <c r="BF1687" i="7"/>
  <c r="BO1687" i="7"/>
  <c r="AX1691" i="7"/>
  <c r="BF1691" i="7"/>
  <c r="BO1691" i="7"/>
  <c r="AX1695" i="7"/>
  <c r="BF1695" i="7"/>
  <c r="BO1695" i="7"/>
  <c r="AX1699" i="7"/>
  <c r="BF1699" i="7"/>
  <c r="BO1699" i="7"/>
  <c r="N1703" i="7"/>
  <c r="N1706" i="7" s="1"/>
  <c r="AX1705" i="7"/>
  <c r="BF1705" i="7"/>
  <c r="BF1644" i="7"/>
  <c r="AX1644" i="7"/>
  <c r="AX1606" i="7"/>
  <c r="BF1606" i="7"/>
  <c r="BO1606" i="7"/>
  <c r="AX1610" i="7"/>
  <c r="BF1610" i="7"/>
  <c r="BO1610" i="7"/>
  <c r="AX1614" i="7"/>
  <c r="BF1614" i="7"/>
  <c r="BO1614" i="7"/>
  <c r="BH1616" i="7"/>
  <c r="AX1618" i="7"/>
  <c r="BF1618" i="7"/>
  <c r="BO1618" i="7"/>
  <c r="AX1622" i="7"/>
  <c r="BF1622" i="7"/>
  <c r="BO1622" i="7"/>
  <c r="AX1626" i="7"/>
  <c r="BF1626" i="7"/>
  <c r="BO1626" i="7"/>
  <c r="AX1630" i="7"/>
  <c r="BF1630" i="7"/>
  <c r="BO1630" i="7"/>
  <c r="AX1634" i="7"/>
  <c r="BF1634" i="7"/>
  <c r="BO1634" i="7"/>
  <c r="AX1638" i="7"/>
  <c r="BF1638" i="7"/>
  <c r="BO1638" i="7"/>
  <c r="AX1642" i="7"/>
  <c r="BF1642" i="7"/>
  <c r="BO1642" i="7"/>
  <c r="AF1644" i="7"/>
  <c r="BD1644" i="7"/>
  <c r="AX1604" i="7"/>
  <c r="BF1604" i="7"/>
  <c r="AX1608" i="7"/>
  <c r="BF1608" i="7"/>
  <c r="BO1608" i="7"/>
  <c r="AX1612" i="7"/>
  <c r="BF1612" i="7"/>
  <c r="BO1612" i="7"/>
  <c r="AX1616" i="7"/>
  <c r="BF1616" i="7"/>
  <c r="BO1616" i="7"/>
  <c r="AX1620" i="7"/>
  <c r="BF1620" i="7"/>
  <c r="BO1620" i="7"/>
  <c r="AX1624" i="7"/>
  <c r="BF1624" i="7"/>
  <c r="BO1624" i="7"/>
  <c r="AX1628" i="7"/>
  <c r="BF1628" i="7"/>
  <c r="BO1628" i="7"/>
  <c r="AX1632" i="7"/>
  <c r="BF1632" i="7"/>
  <c r="AX1636" i="7"/>
  <c r="BF1636" i="7"/>
  <c r="AX1640" i="7"/>
  <c r="BF1640" i="7"/>
  <c r="BO1640" i="7"/>
  <c r="N1644" i="7"/>
  <c r="N1647" i="7" s="1"/>
  <c r="AX1646" i="7"/>
  <c r="BF1646" i="7"/>
  <c r="BF1585" i="7"/>
  <c r="AX1585" i="7"/>
  <c r="AX1547" i="7"/>
  <c r="BF1547" i="7"/>
  <c r="BO1547" i="7"/>
  <c r="AX1551" i="7"/>
  <c r="BF1551" i="7"/>
  <c r="BO1551" i="7"/>
  <c r="AX1555" i="7"/>
  <c r="BF1555" i="7"/>
  <c r="BO1555" i="7"/>
  <c r="AX1559" i="7"/>
  <c r="BF1559" i="7"/>
  <c r="BO1559" i="7"/>
  <c r="AX1563" i="7"/>
  <c r="BF1563" i="7"/>
  <c r="BO1563" i="7"/>
  <c r="AX1567" i="7"/>
  <c r="BF1567" i="7"/>
  <c r="BO1567" i="7"/>
  <c r="AX1571" i="7"/>
  <c r="BF1571" i="7"/>
  <c r="BO1571" i="7"/>
  <c r="AX1575" i="7"/>
  <c r="BF1575" i="7"/>
  <c r="BO1575" i="7"/>
  <c r="AX1579" i="7"/>
  <c r="BF1579" i="7"/>
  <c r="BO1579" i="7"/>
  <c r="AX1583" i="7"/>
  <c r="BF1583" i="7"/>
  <c r="AF1585" i="7"/>
  <c r="BD1585" i="7"/>
  <c r="AX1545" i="7"/>
  <c r="BF1545" i="7"/>
  <c r="BO1545" i="7"/>
  <c r="AX1549" i="7"/>
  <c r="BF1549" i="7"/>
  <c r="AX1553" i="7"/>
  <c r="BF1553" i="7"/>
  <c r="AX1557" i="7"/>
  <c r="BF1557" i="7"/>
  <c r="BO1557" i="7"/>
  <c r="AX1561" i="7"/>
  <c r="BF1561" i="7"/>
  <c r="BO1561" i="7"/>
  <c r="AX1565" i="7"/>
  <c r="BF1565" i="7"/>
  <c r="BO1565" i="7"/>
  <c r="AX1569" i="7"/>
  <c r="BF1569" i="7"/>
  <c r="BO1569" i="7"/>
  <c r="AX1573" i="7"/>
  <c r="BF1573" i="7"/>
  <c r="BO1573" i="7"/>
  <c r="AX1577" i="7"/>
  <c r="BF1577" i="7"/>
  <c r="BO1577" i="7"/>
  <c r="AX1581" i="7"/>
  <c r="BF1581" i="7"/>
  <c r="BO1581" i="7"/>
  <c r="N1585" i="7"/>
  <c r="N1588" i="7" s="1"/>
  <c r="AX1587" i="7"/>
  <c r="BF1587" i="7"/>
  <c r="BF1526" i="7"/>
  <c r="AX1526" i="7"/>
  <c r="AX1488" i="7"/>
  <c r="BF1488" i="7"/>
  <c r="BO1488" i="7"/>
  <c r="AX1492" i="7"/>
  <c r="BF1492" i="7"/>
  <c r="BO1492" i="7"/>
  <c r="AX1496" i="7"/>
  <c r="BF1496" i="7"/>
  <c r="BO1496" i="7"/>
  <c r="AX1500" i="7"/>
  <c r="BF1500" i="7"/>
  <c r="BO1500" i="7"/>
  <c r="AX1504" i="7"/>
  <c r="BF1504" i="7"/>
  <c r="BO1504" i="7"/>
  <c r="AX1508" i="7"/>
  <c r="BF1508" i="7"/>
  <c r="AX1512" i="7"/>
  <c r="BF1512" i="7"/>
  <c r="AX1516" i="7"/>
  <c r="BF1516" i="7"/>
  <c r="BO1516" i="7"/>
  <c r="AX1520" i="7"/>
  <c r="BF1520" i="7"/>
  <c r="AX1524" i="7"/>
  <c r="BF1524" i="7"/>
  <c r="BO1524" i="7"/>
  <c r="AF1526" i="7"/>
  <c r="BD1526" i="7"/>
  <c r="AX1486" i="7"/>
  <c r="BF1486" i="7"/>
  <c r="BO1486" i="7"/>
  <c r="AX1490" i="7"/>
  <c r="BF1490" i="7"/>
  <c r="AX1494" i="7"/>
  <c r="BF1494" i="7"/>
  <c r="BO1494" i="7"/>
  <c r="AX1498" i="7"/>
  <c r="BF1498" i="7"/>
  <c r="BO1498" i="7"/>
  <c r="AX1502" i="7"/>
  <c r="BF1502" i="7"/>
  <c r="BO1502" i="7"/>
  <c r="AX1506" i="7"/>
  <c r="BF1506" i="7"/>
  <c r="BO1506" i="7"/>
  <c r="AX1510" i="7"/>
  <c r="BF1510" i="7"/>
  <c r="BO1510" i="7"/>
  <c r="AX1514" i="7"/>
  <c r="BF1514" i="7"/>
  <c r="BO1514" i="7"/>
  <c r="AX1518" i="7"/>
  <c r="BF1518" i="7"/>
  <c r="BO1518" i="7"/>
  <c r="AX1522" i="7"/>
  <c r="BF1522" i="7"/>
  <c r="BO1522" i="7"/>
  <c r="N1526" i="7"/>
  <c r="N1529" i="7" s="1"/>
  <c r="AX1528" i="7"/>
  <c r="BF1528" i="7"/>
  <c r="BF1467" i="7"/>
  <c r="AX1467" i="7"/>
  <c r="AX1429" i="7"/>
  <c r="BF1429" i="7"/>
  <c r="BO1429" i="7"/>
  <c r="AX1433" i="7"/>
  <c r="BF1433" i="7"/>
  <c r="BO1433" i="7"/>
  <c r="AX1437" i="7"/>
  <c r="BF1437" i="7"/>
  <c r="BO1437" i="7"/>
  <c r="AX1441" i="7"/>
  <c r="BF1441" i="7"/>
  <c r="BO1441" i="7"/>
  <c r="AX1445" i="7"/>
  <c r="BF1445" i="7"/>
  <c r="BO1445" i="7"/>
  <c r="AX1449" i="7"/>
  <c r="BF1449" i="7"/>
  <c r="BO1449" i="7"/>
  <c r="AX1453" i="7"/>
  <c r="BF1453" i="7"/>
  <c r="BO1453" i="7"/>
  <c r="AX1457" i="7"/>
  <c r="BF1457" i="7"/>
  <c r="AX1461" i="7"/>
  <c r="BF1461" i="7"/>
  <c r="BO1461" i="7"/>
  <c r="AX1465" i="7"/>
  <c r="BF1465" i="7"/>
  <c r="BO1465" i="7"/>
  <c r="AF1467" i="7"/>
  <c r="BD1467" i="7"/>
  <c r="AX1427" i="7"/>
  <c r="BF1427" i="7"/>
  <c r="BO1427" i="7"/>
  <c r="AX1431" i="7"/>
  <c r="BF1431" i="7"/>
  <c r="AX1435" i="7"/>
  <c r="BF1435" i="7"/>
  <c r="AX1439" i="7"/>
  <c r="BF1439" i="7"/>
  <c r="BO1439" i="7"/>
  <c r="AX1443" i="7"/>
  <c r="BF1443" i="7"/>
  <c r="BO1443" i="7"/>
  <c r="AX1447" i="7"/>
  <c r="BF1447" i="7"/>
  <c r="BO1447" i="7"/>
  <c r="AX1451" i="7"/>
  <c r="BF1451" i="7"/>
  <c r="BO1451" i="7"/>
  <c r="AX1455" i="7"/>
  <c r="BF1455" i="7"/>
  <c r="BO1455" i="7"/>
  <c r="AX1459" i="7"/>
  <c r="BF1459" i="7"/>
  <c r="BO1459" i="7"/>
  <c r="AX1463" i="7"/>
  <c r="BF1463" i="7"/>
  <c r="N1467" i="7"/>
  <c r="N1470" i="7" s="1"/>
  <c r="AX1469" i="7"/>
  <c r="BF1469" i="7"/>
  <c r="BF1408" i="7"/>
  <c r="AX1408" i="7"/>
  <c r="AX1370" i="7"/>
  <c r="BF1370" i="7"/>
  <c r="BO1370" i="7"/>
  <c r="AX1374" i="7"/>
  <c r="BF1374" i="7"/>
  <c r="BO1374" i="7"/>
  <c r="AX1378" i="7"/>
  <c r="BF1378" i="7"/>
  <c r="BO1378" i="7"/>
  <c r="AX1382" i="7"/>
  <c r="BF1382" i="7"/>
  <c r="BO1382" i="7"/>
  <c r="AX1386" i="7"/>
  <c r="BF1386" i="7"/>
  <c r="BO1386" i="7"/>
  <c r="AX1390" i="7"/>
  <c r="BF1390" i="7"/>
  <c r="BO1390" i="7"/>
  <c r="AX1394" i="7"/>
  <c r="BF1394" i="7"/>
  <c r="BO1394" i="7"/>
  <c r="AX1398" i="7"/>
  <c r="BF1398" i="7"/>
  <c r="BO1398" i="7"/>
  <c r="AX1402" i="7"/>
  <c r="BF1402" i="7"/>
  <c r="AX1406" i="7"/>
  <c r="BF1406" i="7"/>
  <c r="AX1368" i="7"/>
  <c r="BF1368" i="7"/>
  <c r="BO1368" i="7"/>
  <c r="AX1372" i="7"/>
  <c r="BF1372" i="7"/>
  <c r="BO1372" i="7"/>
  <c r="AX1376" i="7"/>
  <c r="BF1376" i="7"/>
  <c r="BO1376" i="7"/>
  <c r="BH1378" i="7"/>
  <c r="AX1380" i="7"/>
  <c r="BF1380" i="7"/>
  <c r="BO1380" i="7"/>
  <c r="AX1384" i="7"/>
  <c r="BF1384" i="7"/>
  <c r="BO1384" i="7"/>
  <c r="AX1388" i="7"/>
  <c r="BF1388" i="7"/>
  <c r="BO1388" i="7"/>
  <c r="AX1392" i="7"/>
  <c r="BF1392" i="7"/>
  <c r="AX1396" i="7"/>
  <c r="BF1396" i="7"/>
  <c r="AX1400" i="7"/>
  <c r="BF1400" i="7"/>
  <c r="BO1400" i="7"/>
  <c r="BH1402" i="7"/>
  <c r="AX1404" i="7"/>
  <c r="BF1404" i="7"/>
  <c r="BO1404" i="7"/>
  <c r="N1408" i="7"/>
  <c r="N1411" i="7" s="1"/>
  <c r="AL1408" i="7"/>
  <c r="AX1410" i="7"/>
  <c r="BF1410" i="7"/>
  <c r="BF1349" i="7"/>
  <c r="AX1349" i="7"/>
  <c r="AX1311" i="7"/>
  <c r="BF1311" i="7"/>
  <c r="AX1315" i="7"/>
  <c r="BF1315" i="7"/>
  <c r="BO1315" i="7"/>
  <c r="AX1319" i="7"/>
  <c r="BF1319" i="7"/>
  <c r="BO1319" i="7"/>
  <c r="AX1323" i="7"/>
  <c r="BF1323" i="7"/>
  <c r="BO1323" i="7"/>
  <c r="AX1327" i="7"/>
  <c r="BF1327" i="7"/>
  <c r="BO1327" i="7"/>
  <c r="AX1331" i="7"/>
  <c r="BF1331" i="7"/>
  <c r="BO1331" i="7"/>
  <c r="AX1335" i="7"/>
  <c r="BF1335" i="7"/>
  <c r="BO1335" i="7"/>
  <c r="AX1339" i="7"/>
  <c r="BF1339" i="7"/>
  <c r="AX1343" i="7"/>
  <c r="BF1343" i="7"/>
  <c r="AX1347" i="7"/>
  <c r="BF1347" i="7"/>
  <c r="BO1347" i="7"/>
  <c r="AF1349" i="7"/>
  <c r="BD1349" i="7"/>
  <c r="AX1309" i="7"/>
  <c r="BF1309" i="7"/>
  <c r="BO1309" i="7"/>
  <c r="AX1313" i="7"/>
  <c r="BF1313" i="7"/>
  <c r="BO1313" i="7"/>
  <c r="AX1317" i="7"/>
  <c r="BF1317" i="7"/>
  <c r="AX1321" i="7"/>
  <c r="BF1321" i="7"/>
  <c r="AX1325" i="7"/>
  <c r="BF1325" i="7"/>
  <c r="BO1325" i="7"/>
  <c r="AX1329" i="7"/>
  <c r="BF1329" i="7"/>
  <c r="BO1329" i="7"/>
  <c r="AX1333" i="7"/>
  <c r="BF1333" i="7"/>
  <c r="BO1333" i="7"/>
  <c r="AX1337" i="7"/>
  <c r="BF1337" i="7"/>
  <c r="BO1337" i="7"/>
  <c r="AX1341" i="7"/>
  <c r="BF1341" i="7"/>
  <c r="BO1341" i="7"/>
  <c r="AX1345" i="7"/>
  <c r="BF1345" i="7"/>
  <c r="BO1345" i="7"/>
  <c r="N1349" i="7"/>
  <c r="N1352" i="7" s="1"/>
  <c r="AX1351" i="7"/>
  <c r="BF1351" i="7"/>
  <c r="BF1290" i="7"/>
  <c r="AX1290" i="7"/>
  <c r="AX1252" i="7"/>
  <c r="BF1252" i="7"/>
  <c r="BO1252" i="7"/>
  <c r="AX1256" i="7"/>
  <c r="BF1256" i="7"/>
  <c r="BO1256" i="7"/>
  <c r="AX1260" i="7"/>
  <c r="BF1260" i="7"/>
  <c r="BO1260" i="7"/>
  <c r="AX1264" i="7"/>
  <c r="BF1264" i="7"/>
  <c r="BO1264" i="7"/>
  <c r="AX1268" i="7"/>
  <c r="BF1268" i="7"/>
  <c r="BO1268" i="7"/>
  <c r="AX1272" i="7"/>
  <c r="BF1272" i="7"/>
  <c r="BO1272" i="7"/>
  <c r="AX1276" i="7"/>
  <c r="BF1276" i="7"/>
  <c r="AX1280" i="7"/>
  <c r="BF1280" i="7"/>
  <c r="AX1284" i="7"/>
  <c r="BF1284" i="7"/>
  <c r="BO1284" i="7"/>
  <c r="AX1288" i="7"/>
  <c r="BF1288" i="7"/>
  <c r="BO1288" i="7"/>
  <c r="AF1290" i="7"/>
  <c r="BD1290" i="7"/>
  <c r="AX1250" i="7"/>
  <c r="BF1250" i="7"/>
  <c r="BO1250" i="7"/>
  <c r="AX1254" i="7"/>
  <c r="BF1254" i="7"/>
  <c r="BO1254" i="7"/>
  <c r="AX1258" i="7"/>
  <c r="BF1258" i="7"/>
  <c r="BO1258" i="7"/>
  <c r="AX1262" i="7"/>
  <c r="BF1262" i="7"/>
  <c r="BO1262" i="7"/>
  <c r="AX1266" i="7"/>
  <c r="BF1266" i="7"/>
  <c r="AX1270" i="7"/>
  <c r="BF1270" i="7"/>
  <c r="BO1270" i="7"/>
  <c r="AX1274" i="7"/>
  <c r="BF1274" i="7"/>
  <c r="BO1274" i="7"/>
  <c r="AX1278" i="7"/>
  <c r="BF1278" i="7"/>
  <c r="BO1278" i="7"/>
  <c r="AX1282" i="7"/>
  <c r="BF1282" i="7"/>
  <c r="BO1282" i="7"/>
  <c r="AX1286" i="7"/>
  <c r="BF1286" i="7"/>
  <c r="BO1286" i="7"/>
  <c r="N1290" i="7"/>
  <c r="N1293" i="7" s="1"/>
  <c r="AX1292" i="7"/>
  <c r="BF1292" i="7"/>
  <c r="BF1231" i="7"/>
  <c r="AX1231" i="7"/>
  <c r="AX1193" i="7"/>
  <c r="BF1193" i="7"/>
  <c r="BO1193" i="7"/>
  <c r="AX1197" i="7"/>
  <c r="BF1197" i="7"/>
  <c r="AX1201" i="7"/>
  <c r="BF1201" i="7"/>
  <c r="BO1201" i="7"/>
  <c r="BH1203" i="7"/>
  <c r="AX1205" i="7"/>
  <c r="BF1205" i="7"/>
  <c r="BO1205" i="7"/>
  <c r="AX1209" i="7"/>
  <c r="BF1209" i="7"/>
  <c r="BO1209" i="7"/>
  <c r="AX1213" i="7"/>
  <c r="BF1213" i="7"/>
  <c r="BO1213" i="7"/>
  <c r="AX1217" i="7"/>
  <c r="BF1217" i="7"/>
  <c r="BO1217" i="7"/>
  <c r="AX1221" i="7"/>
  <c r="BF1221" i="7"/>
  <c r="BO1221" i="7"/>
  <c r="AX1225" i="7"/>
  <c r="BF1225" i="7"/>
  <c r="BO1225" i="7"/>
  <c r="AX1229" i="7"/>
  <c r="BF1229" i="7"/>
  <c r="BO1229" i="7"/>
  <c r="T1231" i="7"/>
  <c r="AF1231" i="7"/>
  <c r="BD1231" i="7"/>
  <c r="AX1191" i="7"/>
  <c r="BF1191" i="7"/>
  <c r="AX1195" i="7"/>
  <c r="BF1195" i="7"/>
  <c r="BO1195" i="7"/>
  <c r="AX1199" i="7"/>
  <c r="BF1199" i="7"/>
  <c r="BO1199" i="7"/>
  <c r="AX1203" i="7"/>
  <c r="BF1203" i="7"/>
  <c r="AX1207" i="7"/>
  <c r="BF1207" i="7"/>
  <c r="BO1207" i="7"/>
  <c r="AX1211" i="7"/>
  <c r="BF1211" i="7"/>
  <c r="BO1211" i="7"/>
  <c r="AX1215" i="7"/>
  <c r="BF1215" i="7"/>
  <c r="BO1215" i="7"/>
  <c r="AX1219" i="7"/>
  <c r="BF1219" i="7"/>
  <c r="BO1219" i="7"/>
  <c r="AX1223" i="7"/>
  <c r="BF1223" i="7"/>
  <c r="BO1223" i="7"/>
  <c r="AX1227" i="7"/>
  <c r="BF1227" i="7"/>
  <c r="BO1227" i="7"/>
  <c r="N1231" i="7"/>
  <c r="N1234" i="7" s="1"/>
  <c r="AX1233" i="7"/>
  <c r="BF1233" i="7"/>
  <c r="BF1172" i="7"/>
  <c r="AX1172" i="7"/>
  <c r="AX1134" i="7"/>
  <c r="BF1134" i="7"/>
  <c r="BO1134" i="7"/>
  <c r="AX1138" i="7"/>
  <c r="BF1138" i="7"/>
  <c r="BO1138" i="7"/>
  <c r="AX1142" i="7"/>
  <c r="BF1142" i="7"/>
  <c r="BO1142" i="7"/>
  <c r="AX1146" i="7"/>
  <c r="BF1146" i="7"/>
  <c r="BO1146" i="7"/>
  <c r="AX1150" i="7"/>
  <c r="BF1150" i="7"/>
  <c r="BO1150" i="7"/>
  <c r="AX1154" i="7"/>
  <c r="BF1154" i="7"/>
  <c r="BO1154" i="7"/>
  <c r="AX1158" i="7"/>
  <c r="BF1158" i="7"/>
  <c r="BO1158" i="7"/>
  <c r="AX1162" i="7"/>
  <c r="BF1162" i="7"/>
  <c r="AX1166" i="7"/>
  <c r="BF1166" i="7"/>
  <c r="BO1166" i="7"/>
  <c r="AX1170" i="7"/>
  <c r="BF1170" i="7"/>
  <c r="BO1170" i="7"/>
  <c r="AF1172" i="7"/>
  <c r="BD1172" i="7"/>
  <c r="AX1132" i="7"/>
  <c r="BF1132" i="7"/>
  <c r="BO1132" i="7"/>
  <c r="AX1136" i="7"/>
  <c r="BF1136" i="7"/>
  <c r="BO1136" i="7"/>
  <c r="AX1140" i="7"/>
  <c r="BF1140" i="7"/>
  <c r="BO1140" i="7"/>
  <c r="AX1144" i="7"/>
  <c r="BF1144" i="7"/>
  <c r="BO1144" i="7"/>
  <c r="AX1148" i="7"/>
  <c r="BF1148" i="7"/>
  <c r="BO1148" i="7"/>
  <c r="AX1152" i="7"/>
  <c r="BF1152" i="7"/>
  <c r="BO1152" i="7"/>
  <c r="AX1156" i="7"/>
  <c r="BF1156" i="7"/>
  <c r="BO1156" i="7"/>
  <c r="AX1160" i="7"/>
  <c r="BF1160" i="7"/>
  <c r="BO1160" i="7"/>
  <c r="AX1164" i="7"/>
  <c r="BF1164" i="7"/>
  <c r="BO1164" i="7"/>
  <c r="AX1168" i="7"/>
  <c r="BF1168" i="7"/>
  <c r="BO1168" i="7"/>
  <c r="N1172" i="7"/>
  <c r="N1175" i="7" s="1"/>
  <c r="AX1174" i="7"/>
  <c r="BF1174" i="7"/>
  <c r="BF1113" i="7"/>
  <c r="AX1113" i="7"/>
  <c r="AX1075" i="7"/>
  <c r="BF1075" i="7"/>
  <c r="BO1075" i="7"/>
  <c r="AX1079" i="7"/>
  <c r="BF1079" i="7"/>
  <c r="BO1079" i="7"/>
  <c r="AX1083" i="7"/>
  <c r="BF1083" i="7"/>
  <c r="AX1087" i="7"/>
  <c r="BF1087" i="7"/>
  <c r="AX1091" i="7"/>
  <c r="BF1091" i="7"/>
  <c r="BO1091" i="7"/>
  <c r="AX1095" i="7"/>
  <c r="BF1095" i="7"/>
  <c r="BO1095" i="7"/>
  <c r="AX1099" i="7"/>
  <c r="BF1099" i="7"/>
  <c r="BO1099" i="7"/>
  <c r="AX1103" i="7"/>
  <c r="BF1103" i="7"/>
  <c r="BO1103" i="7"/>
  <c r="AX1107" i="7"/>
  <c r="BF1107" i="7"/>
  <c r="BO1107" i="7"/>
  <c r="AX1111" i="7"/>
  <c r="BF1111" i="7"/>
  <c r="BO1111" i="7"/>
  <c r="AX1073" i="7"/>
  <c r="BF1073" i="7"/>
  <c r="AX1077" i="7"/>
  <c r="BF1077" i="7"/>
  <c r="BO1077" i="7"/>
  <c r="AX1081" i="7"/>
  <c r="BF1081" i="7"/>
  <c r="BO1081" i="7"/>
  <c r="BH1083" i="7"/>
  <c r="AX1085" i="7"/>
  <c r="BF1085" i="7"/>
  <c r="BO1085" i="7"/>
  <c r="AX1089" i="7"/>
  <c r="BF1089" i="7"/>
  <c r="AX1093" i="7"/>
  <c r="BF1093" i="7"/>
  <c r="BO1093" i="7"/>
  <c r="AX1097" i="7"/>
  <c r="BF1097" i="7"/>
  <c r="BO1097" i="7"/>
  <c r="AX1101" i="7"/>
  <c r="BF1101" i="7"/>
  <c r="BO1101" i="7"/>
  <c r="AX1105" i="7"/>
  <c r="BF1105" i="7"/>
  <c r="BO1105" i="7"/>
  <c r="BH1107" i="7"/>
  <c r="AX1109" i="7"/>
  <c r="BF1109" i="7"/>
  <c r="BO1109" i="7"/>
  <c r="N1113" i="7"/>
  <c r="N1116" i="7" s="1"/>
  <c r="AL1113" i="7"/>
  <c r="AX1115" i="7"/>
  <c r="BF1115" i="7"/>
  <c r="BF1054" i="7"/>
  <c r="AX1054" i="7"/>
  <c r="AX1016" i="7"/>
  <c r="BF1016" i="7"/>
  <c r="BO1016" i="7"/>
  <c r="AX1020" i="7"/>
  <c r="BF1020" i="7"/>
  <c r="BO1020" i="7"/>
  <c r="AX1024" i="7"/>
  <c r="BF1024" i="7"/>
  <c r="BO1024" i="7"/>
  <c r="AX1028" i="7"/>
  <c r="BF1028" i="7"/>
  <c r="BO1028" i="7"/>
  <c r="AX1032" i="7"/>
  <c r="BF1032" i="7"/>
  <c r="BO1032" i="7"/>
  <c r="AX1036" i="7"/>
  <c r="BF1036" i="7"/>
  <c r="BO1036" i="7"/>
  <c r="AX1040" i="7"/>
  <c r="BF1040" i="7"/>
  <c r="BO1040" i="7"/>
  <c r="AX1044" i="7"/>
  <c r="BF1044" i="7"/>
  <c r="BO1044" i="7"/>
  <c r="AX1048" i="7"/>
  <c r="BF1048" i="7"/>
  <c r="BO1048" i="7"/>
  <c r="AX1052" i="7"/>
  <c r="BF1052" i="7"/>
  <c r="BO1052" i="7"/>
  <c r="AF1054" i="7"/>
  <c r="BD1054" i="7"/>
  <c r="AX1014" i="7"/>
  <c r="BF1014" i="7"/>
  <c r="BO1014" i="7"/>
  <c r="AX1018" i="7"/>
  <c r="BF1018" i="7"/>
  <c r="BO1018" i="7"/>
  <c r="AX1022" i="7"/>
  <c r="BF1022" i="7"/>
  <c r="BO1022" i="7"/>
  <c r="AX1026" i="7"/>
  <c r="BF1026" i="7"/>
  <c r="BO1026" i="7"/>
  <c r="AX1030" i="7"/>
  <c r="BF1030" i="7"/>
  <c r="BO1030" i="7"/>
  <c r="AX1034" i="7"/>
  <c r="BF1034" i="7"/>
  <c r="BO1034" i="7"/>
  <c r="AX1038" i="7"/>
  <c r="BF1038" i="7"/>
  <c r="AX1042" i="7"/>
  <c r="BF1042" i="7"/>
  <c r="AX1046" i="7"/>
  <c r="BF1046" i="7"/>
  <c r="BO1046" i="7"/>
  <c r="AX1050" i="7"/>
  <c r="BF1050" i="7"/>
  <c r="BO1050" i="7"/>
  <c r="N1054" i="7"/>
  <c r="N1057" i="7" s="1"/>
  <c r="AX1056" i="7"/>
  <c r="BF1056" i="7"/>
  <c r="BF995" i="7"/>
  <c r="AX995" i="7"/>
  <c r="AX957" i="7"/>
  <c r="BF957" i="7"/>
  <c r="BO957" i="7"/>
  <c r="AX961" i="7"/>
  <c r="BF961" i="7"/>
  <c r="BO961" i="7"/>
  <c r="AX965" i="7"/>
  <c r="BF965" i="7"/>
  <c r="BO965" i="7"/>
  <c r="AX969" i="7"/>
  <c r="BF969" i="7"/>
  <c r="AX973" i="7"/>
  <c r="BF973" i="7"/>
  <c r="AX977" i="7"/>
  <c r="BF977" i="7"/>
  <c r="BO977" i="7"/>
  <c r="AX981" i="7"/>
  <c r="BF981" i="7"/>
  <c r="BO981" i="7"/>
  <c r="AX985" i="7"/>
  <c r="BF985" i="7"/>
  <c r="BO985" i="7"/>
  <c r="AX989" i="7"/>
  <c r="BF989" i="7"/>
  <c r="BO989" i="7"/>
  <c r="AX993" i="7"/>
  <c r="BF993" i="7"/>
  <c r="BO993" i="7"/>
  <c r="AF995" i="7"/>
  <c r="BD995" i="7"/>
  <c r="AX955" i="7"/>
  <c r="BF955" i="7"/>
  <c r="BO955" i="7"/>
  <c r="AX959" i="7"/>
  <c r="BF959" i="7"/>
  <c r="AX963" i="7"/>
  <c r="BF963" i="7"/>
  <c r="BO963" i="7"/>
  <c r="AX967" i="7"/>
  <c r="BF967" i="7"/>
  <c r="BO967" i="7"/>
  <c r="AX971" i="7"/>
  <c r="BF971" i="7"/>
  <c r="BO971" i="7"/>
  <c r="AX975" i="7"/>
  <c r="BF975" i="7"/>
  <c r="BO975" i="7"/>
  <c r="AX979" i="7"/>
  <c r="BF979" i="7"/>
  <c r="BO979" i="7"/>
  <c r="AX983" i="7"/>
  <c r="BF983" i="7"/>
  <c r="BO983" i="7"/>
  <c r="AX987" i="7"/>
  <c r="BF987" i="7"/>
  <c r="BO987" i="7"/>
  <c r="AX991" i="7"/>
  <c r="BF991" i="7"/>
  <c r="BO991" i="7"/>
  <c r="N995" i="7"/>
  <c r="N998" i="7" s="1"/>
  <c r="AX997" i="7"/>
  <c r="BF997" i="7"/>
  <c r="BF936" i="7"/>
  <c r="AX936" i="7"/>
  <c r="AX898" i="7"/>
  <c r="BF898" i="7"/>
  <c r="BO898" i="7"/>
  <c r="AX902" i="7"/>
  <c r="BF902" i="7"/>
  <c r="BO902" i="7"/>
  <c r="AX906" i="7"/>
  <c r="BF906" i="7"/>
  <c r="AX910" i="7"/>
  <c r="BF910" i="7"/>
  <c r="BO910" i="7"/>
  <c r="AX914" i="7"/>
  <c r="BF914" i="7"/>
  <c r="BO914" i="7"/>
  <c r="AX918" i="7"/>
  <c r="BF918" i="7"/>
  <c r="BO918" i="7"/>
  <c r="AX922" i="7"/>
  <c r="BF922" i="7"/>
  <c r="BO922" i="7"/>
  <c r="AX926" i="7"/>
  <c r="BF926" i="7"/>
  <c r="BO926" i="7"/>
  <c r="AX930" i="7"/>
  <c r="BF930" i="7"/>
  <c r="BO930" i="7"/>
  <c r="AX934" i="7"/>
  <c r="BF934" i="7"/>
  <c r="BO934" i="7"/>
  <c r="T936" i="7"/>
  <c r="AF936" i="7"/>
  <c r="BD936" i="7"/>
  <c r="AX896" i="7"/>
  <c r="BF896" i="7"/>
  <c r="AX900" i="7"/>
  <c r="BF900" i="7"/>
  <c r="BO900" i="7"/>
  <c r="AX904" i="7"/>
  <c r="BF904" i="7"/>
  <c r="BO904" i="7"/>
  <c r="AX908" i="7"/>
  <c r="BF908" i="7"/>
  <c r="BO908" i="7"/>
  <c r="AX912" i="7"/>
  <c r="BF912" i="7"/>
  <c r="BO912" i="7"/>
  <c r="AX916" i="7"/>
  <c r="BF916" i="7"/>
  <c r="BO916" i="7"/>
  <c r="AX920" i="7"/>
  <c r="BF920" i="7"/>
  <c r="BO920" i="7"/>
  <c r="AX924" i="7"/>
  <c r="BF924" i="7"/>
  <c r="AX928" i="7"/>
  <c r="BF928" i="7"/>
  <c r="AX932" i="7"/>
  <c r="BF932" i="7"/>
  <c r="BO932" i="7"/>
  <c r="N936" i="7"/>
  <c r="N939" i="7" s="1"/>
  <c r="AX938" i="7"/>
  <c r="BF938" i="7"/>
  <c r="BF877" i="7"/>
  <c r="AX877" i="7"/>
  <c r="AX839" i="7"/>
  <c r="BF839" i="7"/>
  <c r="BO839" i="7"/>
  <c r="AX843" i="7"/>
  <c r="BF843" i="7"/>
  <c r="BO843" i="7"/>
  <c r="AX847" i="7"/>
  <c r="BF847" i="7"/>
  <c r="BO847" i="7"/>
  <c r="AX851" i="7"/>
  <c r="BF851" i="7"/>
  <c r="BO851" i="7"/>
  <c r="AX855" i="7"/>
  <c r="BF855" i="7"/>
  <c r="AX859" i="7"/>
  <c r="BF859" i="7"/>
  <c r="BO859" i="7"/>
  <c r="AX863" i="7"/>
  <c r="BF863" i="7"/>
  <c r="BO863" i="7"/>
  <c r="AX867" i="7"/>
  <c r="BF867" i="7"/>
  <c r="BO867" i="7"/>
  <c r="AX871" i="7"/>
  <c r="BF871" i="7"/>
  <c r="BO871" i="7"/>
  <c r="AX875" i="7"/>
  <c r="BF875" i="7"/>
  <c r="BO875" i="7"/>
  <c r="AF877" i="7"/>
  <c r="BD877" i="7"/>
  <c r="AX837" i="7"/>
  <c r="BF837" i="7"/>
  <c r="BO837" i="7"/>
  <c r="AX841" i="7"/>
  <c r="BF841" i="7"/>
  <c r="BO841" i="7"/>
  <c r="AX845" i="7"/>
  <c r="BF845" i="7"/>
  <c r="BO845" i="7"/>
  <c r="BH847" i="7"/>
  <c r="AX849" i="7"/>
  <c r="BF849" i="7"/>
  <c r="BO849" i="7"/>
  <c r="AX853" i="7"/>
  <c r="BF853" i="7"/>
  <c r="BO853" i="7"/>
  <c r="AX857" i="7"/>
  <c r="BF857" i="7"/>
  <c r="BO857" i="7"/>
  <c r="AX861" i="7"/>
  <c r="BF861" i="7"/>
  <c r="BO861" i="7"/>
  <c r="AX865" i="7"/>
  <c r="BF865" i="7"/>
  <c r="BO865" i="7"/>
  <c r="AX869" i="7"/>
  <c r="BF869" i="7"/>
  <c r="BO869" i="7"/>
  <c r="AX873" i="7"/>
  <c r="BF873" i="7"/>
  <c r="BO873" i="7"/>
  <c r="N877" i="7"/>
  <c r="N880" i="7" s="1"/>
  <c r="AX879" i="7"/>
  <c r="BF879" i="7"/>
  <c r="BF818" i="7"/>
  <c r="AX818" i="7"/>
  <c r="AX780" i="7"/>
  <c r="BF780" i="7"/>
  <c r="BO780" i="7"/>
  <c r="AX784" i="7"/>
  <c r="BF784" i="7"/>
  <c r="BO784" i="7"/>
  <c r="AX788" i="7"/>
  <c r="BF788" i="7"/>
  <c r="BH790" i="7"/>
  <c r="AX792" i="7"/>
  <c r="BF792" i="7"/>
  <c r="BO792" i="7"/>
  <c r="AX796" i="7"/>
  <c r="BF796" i="7"/>
  <c r="BO796" i="7"/>
  <c r="AX800" i="7"/>
  <c r="BF800" i="7"/>
  <c r="BO800" i="7"/>
  <c r="AX804" i="7"/>
  <c r="BF804" i="7"/>
  <c r="BO804" i="7"/>
  <c r="AX808" i="7"/>
  <c r="BF808" i="7"/>
  <c r="BO808" i="7"/>
  <c r="AX812" i="7"/>
  <c r="BF812" i="7"/>
  <c r="BO812" i="7"/>
  <c r="AX816" i="7"/>
  <c r="BF816" i="7"/>
  <c r="BO816" i="7"/>
  <c r="T818" i="7"/>
  <c r="AF818" i="7"/>
  <c r="BD818" i="7"/>
  <c r="AX778" i="7"/>
  <c r="BF778" i="7"/>
  <c r="BO778" i="7"/>
  <c r="AX782" i="7"/>
  <c r="BF782" i="7"/>
  <c r="BO782" i="7"/>
  <c r="AX786" i="7"/>
  <c r="BF786" i="7"/>
  <c r="BO786" i="7"/>
  <c r="AX790" i="7"/>
  <c r="BF790" i="7"/>
  <c r="BO790" i="7"/>
  <c r="AX794" i="7"/>
  <c r="BF794" i="7"/>
  <c r="BO794" i="7"/>
  <c r="AX798" i="7"/>
  <c r="BF798" i="7"/>
  <c r="BO798" i="7"/>
  <c r="AX802" i="7"/>
  <c r="BF802" i="7"/>
  <c r="BO802" i="7"/>
  <c r="AX806" i="7"/>
  <c r="BF806" i="7"/>
  <c r="BO806" i="7"/>
  <c r="AX810" i="7"/>
  <c r="BF810" i="7"/>
  <c r="BO810" i="7"/>
  <c r="AX814" i="7"/>
  <c r="BF814" i="7"/>
  <c r="BO814" i="7"/>
  <c r="N818" i="7"/>
  <c r="N821" i="7" s="1"/>
  <c r="AX820" i="7"/>
  <c r="BF820" i="7"/>
  <c r="BF759" i="7"/>
  <c r="AX759" i="7"/>
  <c r="AX721" i="7"/>
  <c r="BF721" i="7"/>
  <c r="BO721" i="7"/>
  <c r="AX725" i="7"/>
  <c r="BF725" i="7"/>
  <c r="BO725" i="7"/>
  <c r="AX729" i="7"/>
  <c r="BF729" i="7"/>
  <c r="BO729" i="7"/>
  <c r="AX733" i="7"/>
  <c r="BF733" i="7"/>
  <c r="BO733" i="7"/>
  <c r="AX737" i="7"/>
  <c r="BF737" i="7"/>
  <c r="BO737" i="7"/>
  <c r="AX741" i="7"/>
  <c r="BF741" i="7"/>
  <c r="BO741" i="7"/>
  <c r="AX745" i="7"/>
  <c r="BF745" i="7"/>
  <c r="BO745" i="7"/>
  <c r="AX749" i="7"/>
  <c r="BF749" i="7"/>
  <c r="BO749" i="7"/>
  <c r="AX753" i="7"/>
  <c r="BF753" i="7"/>
  <c r="BO753" i="7"/>
  <c r="AX757" i="7"/>
  <c r="BF757" i="7"/>
  <c r="AF759" i="7"/>
  <c r="BD759" i="7"/>
  <c r="AX719" i="7"/>
  <c r="BF719" i="7"/>
  <c r="BO719" i="7"/>
  <c r="AX723" i="7"/>
  <c r="BF723" i="7"/>
  <c r="BO723" i="7"/>
  <c r="AX727" i="7"/>
  <c r="BF727" i="7"/>
  <c r="BO727" i="7"/>
  <c r="AX731" i="7"/>
  <c r="BF731" i="7"/>
  <c r="BO731" i="7"/>
  <c r="AX735" i="7"/>
  <c r="BF735" i="7"/>
  <c r="BO735" i="7"/>
  <c r="AX739" i="7"/>
  <c r="BF739" i="7"/>
  <c r="BO739" i="7"/>
  <c r="AX743" i="7"/>
  <c r="BF743" i="7"/>
  <c r="BO743" i="7"/>
  <c r="AX747" i="7"/>
  <c r="BF747" i="7"/>
  <c r="BO747" i="7"/>
  <c r="AX751" i="7"/>
  <c r="BF751" i="7"/>
  <c r="BO751" i="7"/>
  <c r="AX755" i="7"/>
  <c r="BF755" i="7"/>
  <c r="BO755" i="7"/>
  <c r="N759" i="7"/>
  <c r="N762" i="7" s="1"/>
  <c r="AX761" i="7"/>
  <c r="BF761" i="7"/>
  <c r="BF700" i="7"/>
  <c r="AX700" i="7"/>
  <c r="AX662" i="7"/>
  <c r="BF662" i="7"/>
  <c r="BO662" i="7"/>
  <c r="AX666" i="7"/>
  <c r="BF666" i="7"/>
  <c r="BO666" i="7"/>
  <c r="AX670" i="7"/>
  <c r="BF670" i="7"/>
  <c r="BO670" i="7"/>
  <c r="AX674" i="7"/>
  <c r="BF674" i="7"/>
  <c r="BO674" i="7"/>
  <c r="AX678" i="7"/>
  <c r="BF678" i="7"/>
  <c r="AX682" i="7"/>
  <c r="BF682" i="7"/>
  <c r="AX686" i="7"/>
  <c r="BF686" i="7"/>
  <c r="BO686" i="7"/>
  <c r="AX690" i="7"/>
  <c r="BF690" i="7"/>
  <c r="BO690" i="7"/>
  <c r="AX694" i="7"/>
  <c r="BF694" i="7"/>
  <c r="BO694" i="7"/>
  <c r="AX698" i="7"/>
  <c r="BF698" i="7"/>
  <c r="BO698" i="7"/>
  <c r="AF700" i="7"/>
  <c r="BD700" i="7"/>
  <c r="AX660" i="7"/>
  <c r="BF660" i="7"/>
  <c r="BO660" i="7"/>
  <c r="AX664" i="7"/>
  <c r="BF664" i="7"/>
  <c r="BO664" i="7"/>
  <c r="AX668" i="7"/>
  <c r="BF668" i="7"/>
  <c r="AX672" i="7"/>
  <c r="BF672" i="7"/>
  <c r="AX676" i="7"/>
  <c r="BF676" i="7"/>
  <c r="BO676" i="7"/>
  <c r="AX680" i="7"/>
  <c r="BF680" i="7"/>
  <c r="BO680" i="7"/>
  <c r="AX684" i="7"/>
  <c r="BF684" i="7"/>
  <c r="BO684" i="7"/>
  <c r="AX688" i="7"/>
  <c r="BF688" i="7"/>
  <c r="BO688" i="7"/>
  <c r="AX692" i="7"/>
  <c r="BF692" i="7"/>
  <c r="BO692" i="7"/>
  <c r="AX696" i="7"/>
  <c r="BF696" i="7"/>
  <c r="BO696" i="7"/>
  <c r="N700" i="7"/>
  <c r="N703" i="7" s="1"/>
  <c r="AX702" i="7"/>
  <c r="BF702" i="7"/>
  <c r="BF641" i="7"/>
  <c r="AX641" i="7"/>
  <c r="AX603" i="7"/>
  <c r="BF603" i="7"/>
  <c r="BO603" i="7"/>
  <c r="AX607" i="7"/>
  <c r="BF607" i="7"/>
  <c r="BO607" i="7"/>
  <c r="AX611" i="7"/>
  <c r="BF611" i="7"/>
  <c r="BO611" i="7"/>
  <c r="BH613" i="7"/>
  <c r="AX615" i="7"/>
  <c r="BF615" i="7"/>
  <c r="BO615" i="7"/>
  <c r="AX619" i="7"/>
  <c r="BF619" i="7"/>
  <c r="BO619" i="7"/>
  <c r="AX623" i="7"/>
  <c r="BF623" i="7"/>
  <c r="BO623" i="7"/>
  <c r="AX627" i="7"/>
  <c r="BF627" i="7"/>
  <c r="BO627" i="7"/>
  <c r="AX631" i="7"/>
  <c r="BF631" i="7"/>
  <c r="AX635" i="7"/>
  <c r="BF635" i="7"/>
  <c r="BO635" i="7"/>
  <c r="AX639" i="7"/>
  <c r="BF639" i="7"/>
  <c r="BO639" i="7"/>
  <c r="T641" i="7"/>
  <c r="AF641" i="7"/>
  <c r="BD641" i="7"/>
  <c r="AX601" i="7"/>
  <c r="BF601" i="7"/>
  <c r="BO601" i="7"/>
  <c r="AX605" i="7"/>
  <c r="BF605" i="7"/>
  <c r="BO605" i="7"/>
  <c r="AX609" i="7"/>
  <c r="BF609" i="7"/>
  <c r="BO609" i="7"/>
  <c r="AX613" i="7"/>
  <c r="BF613" i="7"/>
  <c r="BO613" i="7"/>
  <c r="AX617" i="7"/>
  <c r="BF617" i="7"/>
  <c r="BO617" i="7"/>
  <c r="AX621" i="7"/>
  <c r="BF621" i="7"/>
  <c r="BO621" i="7"/>
  <c r="AX625" i="7"/>
  <c r="BF625" i="7"/>
  <c r="BO625" i="7"/>
  <c r="AX629" i="7"/>
  <c r="BF629" i="7"/>
  <c r="BO629" i="7"/>
  <c r="AX633" i="7"/>
  <c r="BF633" i="7"/>
  <c r="BO633" i="7"/>
  <c r="AX637" i="7"/>
  <c r="BF637" i="7"/>
  <c r="N641" i="7"/>
  <c r="N644" i="7" s="1"/>
  <c r="AX643" i="7"/>
  <c r="BF643" i="7"/>
  <c r="BF582" i="7"/>
  <c r="AX582" i="7"/>
  <c r="AX544" i="7"/>
  <c r="BF544" i="7"/>
  <c r="AX548" i="7"/>
  <c r="BF548" i="7"/>
  <c r="BO548" i="7"/>
  <c r="AX552" i="7"/>
  <c r="BF552" i="7"/>
  <c r="BO552" i="7"/>
  <c r="AX556" i="7"/>
  <c r="BF556" i="7"/>
  <c r="BO556" i="7"/>
  <c r="AX560" i="7"/>
  <c r="BF560" i="7"/>
  <c r="BO560" i="7"/>
  <c r="AX564" i="7"/>
  <c r="BF564" i="7"/>
  <c r="BO564" i="7"/>
  <c r="AX568" i="7"/>
  <c r="BF568" i="7"/>
  <c r="BO568" i="7"/>
  <c r="AX572" i="7"/>
  <c r="BF572" i="7"/>
  <c r="BO572" i="7"/>
  <c r="AX576" i="7"/>
  <c r="BF576" i="7"/>
  <c r="BO576" i="7"/>
  <c r="AX580" i="7"/>
  <c r="BF580" i="7"/>
  <c r="BO580" i="7"/>
  <c r="AF582" i="7"/>
  <c r="BD582" i="7"/>
  <c r="AX542" i="7"/>
  <c r="BF542" i="7"/>
  <c r="BO542" i="7"/>
  <c r="AX546" i="7"/>
  <c r="BF546" i="7"/>
  <c r="BO546" i="7"/>
  <c r="AX550" i="7"/>
  <c r="BF550" i="7"/>
  <c r="BO550" i="7"/>
  <c r="AX554" i="7"/>
  <c r="BF554" i="7"/>
  <c r="AX558" i="7"/>
  <c r="BF558" i="7"/>
  <c r="BO558" i="7"/>
  <c r="AX562" i="7"/>
  <c r="BF562" i="7"/>
  <c r="BO562" i="7"/>
  <c r="AX566" i="7"/>
  <c r="BF566" i="7"/>
  <c r="BO566" i="7"/>
  <c r="AX570" i="7"/>
  <c r="BF570" i="7"/>
  <c r="BO570" i="7"/>
  <c r="AX574" i="7"/>
  <c r="BF574" i="7"/>
  <c r="BO574" i="7"/>
  <c r="AX578" i="7"/>
  <c r="BF578" i="7"/>
  <c r="BO578" i="7"/>
  <c r="N582" i="7"/>
  <c r="N585" i="7" s="1"/>
  <c r="AX584" i="7"/>
  <c r="BF584" i="7"/>
  <c r="BF523" i="7"/>
  <c r="AX523" i="7"/>
  <c r="AX485" i="7"/>
  <c r="BF485" i="7"/>
  <c r="BO485" i="7"/>
  <c r="AX489" i="7"/>
  <c r="BF489" i="7"/>
  <c r="BO489" i="7"/>
  <c r="AX493" i="7"/>
  <c r="BF493" i="7"/>
  <c r="BO493" i="7"/>
  <c r="BH495" i="7"/>
  <c r="AX497" i="7"/>
  <c r="BF497" i="7"/>
  <c r="BO497" i="7"/>
  <c r="AX501" i="7"/>
  <c r="BF501" i="7"/>
  <c r="BO501" i="7"/>
  <c r="AX505" i="7"/>
  <c r="BF505" i="7"/>
  <c r="BO505" i="7"/>
  <c r="AX509" i="7"/>
  <c r="BF509" i="7"/>
  <c r="BO509" i="7"/>
  <c r="AX513" i="7"/>
  <c r="BF513" i="7"/>
  <c r="BO513" i="7"/>
  <c r="AX517" i="7"/>
  <c r="BF517" i="7"/>
  <c r="BO517" i="7"/>
  <c r="AX521" i="7"/>
  <c r="BF521" i="7"/>
  <c r="BO521" i="7"/>
  <c r="T523" i="7"/>
  <c r="AF523" i="7"/>
  <c r="BD523" i="7"/>
  <c r="AX483" i="7"/>
  <c r="BF483" i="7"/>
  <c r="BO483" i="7"/>
  <c r="AX487" i="7"/>
  <c r="BF487" i="7"/>
  <c r="BO487" i="7"/>
  <c r="AX491" i="7"/>
  <c r="BF491" i="7"/>
  <c r="BO491" i="7"/>
  <c r="AX495" i="7"/>
  <c r="BF495" i="7"/>
  <c r="BO495" i="7"/>
  <c r="AX499" i="7"/>
  <c r="BF499" i="7"/>
  <c r="BO499" i="7"/>
  <c r="AX503" i="7"/>
  <c r="BF503" i="7"/>
  <c r="BO503" i="7"/>
  <c r="AX507" i="7"/>
  <c r="BF507" i="7"/>
  <c r="BO507" i="7"/>
  <c r="AX511" i="7"/>
  <c r="BF511" i="7"/>
  <c r="BO511" i="7"/>
  <c r="AX515" i="7"/>
  <c r="BF515" i="7"/>
  <c r="BO515" i="7"/>
  <c r="AX519" i="7"/>
  <c r="BF519" i="7"/>
  <c r="BO519" i="7"/>
  <c r="N523" i="7"/>
  <c r="N526" i="7" s="1"/>
  <c r="AX525" i="7"/>
  <c r="BF525" i="7"/>
  <c r="BF464" i="7"/>
  <c r="AX464" i="7"/>
  <c r="AX426" i="7"/>
  <c r="BF426" i="7"/>
  <c r="BO426" i="7"/>
  <c r="AX430" i="7"/>
  <c r="BF430" i="7"/>
  <c r="BO430" i="7"/>
  <c r="AX434" i="7"/>
  <c r="BF434" i="7"/>
  <c r="BO434" i="7"/>
  <c r="BH436" i="7"/>
  <c r="AX438" i="7"/>
  <c r="BF438" i="7"/>
  <c r="BO438" i="7"/>
  <c r="AX442" i="7"/>
  <c r="BF442" i="7"/>
  <c r="BO442" i="7"/>
  <c r="AX446" i="7"/>
  <c r="BF446" i="7"/>
  <c r="BO446" i="7"/>
  <c r="AX450" i="7"/>
  <c r="BF450" i="7"/>
  <c r="BO450" i="7"/>
  <c r="AX454" i="7"/>
  <c r="BF454" i="7"/>
  <c r="BO454" i="7"/>
  <c r="AX458" i="7"/>
  <c r="BF458" i="7"/>
  <c r="BO458" i="7"/>
  <c r="AX462" i="7"/>
  <c r="BF462" i="7"/>
  <c r="BO462" i="7"/>
  <c r="T464" i="7"/>
  <c r="AF464" i="7"/>
  <c r="BD464" i="7"/>
  <c r="AX424" i="7"/>
  <c r="BF424" i="7"/>
  <c r="BO424" i="7"/>
  <c r="AX428" i="7"/>
  <c r="BF428" i="7"/>
  <c r="BO428" i="7"/>
  <c r="AX432" i="7"/>
  <c r="BF432" i="7"/>
  <c r="BO432" i="7"/>
  <c r="AX436" i="7"/>
  <c r="BF436" i="7"/>
  <c r="BO436" i="7"/>
  <c r="AX440" i="7"/>
  <c r="BF440" i="7"/>
  <c r="BO440" i="7"/>
  <c r="AX444" i="7"/>
  <c r="BF444" i="7"/>
  <c r="BO444" i="7"/>
  <c r="AX448" i="7"/>
  <c r="BF448" i="7"/>
  <c r="BO448" i="7"/>
  <c r="AX452" i="7"/>
  <c r="BF452" i="7"/>
  <c r="BO452" i="7"/>
  <c r="AX456" i="7"/>
  <c r="BF456" i="7"/>
  <c r="BO456" i="7"/>
  <c r="AX460" i="7"/>
  <c r="BF460" i="7"/>
  <c r="BO460" i="7"/>
  <c r="N464" i="7"/>
  <c r="N467" i="7" s="1"/>
  <c r="AX466" i="7"/>
  <c r="BF466" i="7"/>
  <c r="BF405" i="7"/>
  <c r="AX405" i="7"/>
  <c r="AX367" i="7"/>
  <c r="BF367" i="7"/>
  <c r="BO367" i="7"/>
  <c r="AX371" i="7"/>
  <c r="BF371" i="7"/>
  <c r="BO371" i="7"/>
  <c r="AX375" i="7"/>
  <c r="BF375" i="7"/>
  <c r="BO375" i="7"/>
  <c r="AX379" i="7"/>
  <c r="BF379" i="7"/>
  <c r="BO379" i="7"/>
  <c r="AX383" i="7"/>
  <c r="BF383" i="7"/>
  <c r="BO383" i="7"/>
  <c r="AX387" i="7"/>
  <c r="BF387" i="7"/>
  <c r="BO387" i="7"/>
  <c r="AX391" i="7"/>
  <c r="BF391" i="7"/>
  <c r="BO391" i="7"/>
  <c r="AX395" i="7"/>
  <c r="BF395" i="7"/>
  <c r="BO395" i="7"/>
  <c r="AX399" i="7"/>
  <c r="BF399" i="7"/>
  <c r="BO399" i="7"/>
  <c r="AX403" i="7"/>
  <c r="BF403" i="7"/>
  <c r="BO403" i="7"/>
  <c r="AF405" i="7"/>
  <c r="BD405" i="7"/>
  <c r="AX365" i="7"/>
  <c r="BF365" i="7"/>
  <c r="BO365" i="7"/>
  <c r="AX369" i="7"/>
  <c r="BF369" i="7"/>
  <c r="BO369" i="7"/>
  <c r="AX373" i="7"/>
  <c r="BF373" i="7"/>
  <c r="BO373" i="7"/>
  <c r="AX377" i="7"/>
  <c r="BF377" i="7"/>
  <c r="BO377" i="7"/>
  <c r="AX381" i="7"/>
  <c r="BF381" i="7"/>
  <c r="BO381" i="7"/>
  <c r="AX385" i="7"/>
  <c r="BF385" i="7"/>
  <c r="BO385" i="7"/>
  <c r="AX389" i="7"/>
  <c r="BF389" i="7"/>
  <c r="BO389" i="7"/>
  <c r="AX393" i="7"/>
  <c r="BF393" i="7"/>
  <c r="BO393" i="7"/>
  <c r="AX397" i="7"/>
  <c r="BF397" i="7"/>
  <c r="BO397" i="7"/>
  <c r="AX401" i="7"/>
  <c r="BF401" i="7"/>
  <c r="BO401" i="7"/>
  <c r="N405" i="7"/>
  <c r="N408" i="7" s="1"/>
  <c r="AX407" i="7"/>
  <c r="BF407" i="7"/>
  <c r="BF346" i="7"/>
  <c r="AX346" i="7"/>
  <c r="AX308" i="7"/>
  <c r="BF308" i="7"/>
  <c r="BO308" i="7"/>
  <c r="AX312" i="7"/>
  <c r="BF312" i="7"/>
  <c r="BO312" i="7"/>
  <c r="AX316" i="7"/>
  <c r="BF316" i="7"/>
  <c r="BO316" i="7"/>
  <c r="AX320" i="7"/>
  <c r="BF320" i="7"/>
  <c r="BO320" i="7"/>
  <c r="AX324" i="7"/>
  <c r="BF324" i="7"/>
  <c r="BO324" i="7"/>
  <c r="AX328" i="7"/>
  <c r="BF328" i="7"/>
  <c r="BO328" i="7"/>
  <c r="AX332" i="7"/>
  <c r="BF332" i="7"/>
  <c r="BO332" i="7"/>
  <c r="AX336" i="7"/>
  <c r="BF336" i="7"/>
  <c r="BO336" i="7"/>
  <c r="AX340" i="7"/>
  <c r="BF340" i="7"/>
  <c r="BO340" i="7"/>
  <c r="AX344" i="7"/>
  <c r="BF344" i="7"/>
  <c r="BO344" i="7"/>
  <c r="AF346" i="7"/>
  <c r="BD346" i="7"/>
  <c r="AX306" i="7"/>
  <c r="BF306" i="7"/>
  <c r="BO306" i="7"/>
  <c r="AX310" i="7"/>
  <c r="BF310" i="7"/>
  <c r="BO310" i="7"/>
  <c r="AX314" i="7"/>
  <c r="BF314" i="7"/>
  <c r="BO314" i="7"/>
  <c r="AX318" i="7"/>
  <c r="BF318" i="7"/>
  <c r="BO318" i="7"/>
  <c r="AX322" i="7"/>
  <c r="BF322" i="7"/>
  <c r="BO322" i="7"/>
  <c r="AX326" i="7"/>
  <c r="BF326" i="7"/>
  <c r="BO326" i="7"/>
  <c r="AX330" i="7"/>
  <c r="BF330" i="7"/>
  <c r="BO330" i="7"/>
  <c r="AX334" i="7"/>
  <c r="BF334" i="7"/>
  <c r="BO334" i="7"/>
  <c r="AX338" i="7"/>
  <c r="BF338" i="7"/>
  <c r="BO338" i="7"/>
  <c r="AX342" i="7"/>
  <c r="BF342" i="7"/>
  <c r="BO342" i="7"/>
  <c r="N346" i="7"/>
  <c r="N349" i="7" s="1"/>
  <c r="AX348" i="7"/>
  <c r="BF348" i="7"/>
  <c r="BF287" i="7"/>
  <c r="AX287" i="7"/>
  <c r="AX249" i="7"/>
  <c r="BF249" i="7"/>
  <c r="BO249" i="7"/>
  <c r="AX253" i="7"/>
  <c r="BF253" i="7"/>
  <c r="BO253" i="7"/>
  <c r="AX257" i="7"/>
  <c r="BF257" i="7"/>
  <c r="BO257" i="7"/>
  <c r="AX261" i="7"/>
  <c r="BF261" i="7"/>
  <c r="BO261" i="7"/>
  <c r="AX265" i="7"/>
  <c r="BF265" i="7"/>
  <c r="BO265" i="7"/>
  <c r="AX269" i="7"/>
  <c r="BF269" i="7"/>
  <c r="BO269" i="7"/>
  <c r="AX273" i="7"/>
  <c r="BF273" i="7"/>
  <c r="BO273" i="7"/>
  <c r="AX277" i="7"/>
  <c r="BF277" i="7"/>
  <c r="BO277" i="7"/>
  <c r="AX281" i="7"/>
  <c r="BF281" i="7"/>
  <c r="BO281" i="7"/>
  <c r="AX285" i="7"/>
  <c r="BF285" i="7"/>
  <c r="BO285" i="7"/>
  <c r="AF287" i="7"/>
  <c r="BD287" i="7"/>
  <c r="AX247" i="7"/>
  <c r="BF247" i="7"/>
  <c r="BO247" i="7"/>
  <c r="AX251" i="7"/>
  <c r="BF251" i="7"/>
  <c r="BO251" i="7"/>
  <c r="AX255" i="7"/>
  <c r="BF255" i="7"/>
  <c r="BO255" i="7"/>
  <c r="AX259" i="7"/>
  <c r="BF259" i="7"/>
  <c r="BO259" i="7"/>
  <c r="AX263" i="7"/>
  <c r="BF263" i="7"/>
  <c r="BO263" i="7"/>
  <c r="AX267" i="7"/>
  <c r="BF267" i="7"/>
  <c r="BO267" i="7"/>
  <c r="AX271" i="7"/>
  <c r="BF271" i="7"/>
  <c r="BO271" i="7"/>
  <c r="AX275" i="7"/>
  <c r="BF275" i="7"/>
  <c r="BO275" i="7"/>
  <c r="AX279" i="7"/>
  <c r="BF279" i="7"/>
  <c r="BO279" i="7"/>
  <c r="AX283" i="7"/>
  <c r="BF283" i="7"/>
  <c r="BO283" i="7"/>
  <c r="N287" i="7"/>
  <c r="N290" i="7" s="1"/>
  <c r="AX289" i="7"/>
  <c r="BF289" i="7"/>
  <c r="BF228" i="7"/>
  <c r="AX190" i="7"/>
  <c r="BF190" i="7"/>
  <c r="BO190" i="7"/>
  <c r="AX194" i="7"/>
  <c r="BF194" i="7"/>
  <c r="BO194" i="7"/>
  <c r="AX198" i="7"/>
  <c r="BF198" i="7"/>
  <c r="BO198" i="7"/>
  <c r="AX202" i="7"/>
  <c r="BF202" i="7"/>
  <c r="BO202" i="7"/>
  <c r="AX206" i="7"/>
  <c r="BF206" i="7"/>
  <c r="BO206" i="7"/>
  <c r="AX210" i="7"/>
  <c r="BF210" i="7"/>
  <c r="BO210" i="7"/>
  <c r="AX214" i="7"/>
  <c r="BF214" i="7"/>
  <c r="BO214" i="7"/>
  <c r="AX218" i="7"/>
  <c r="BF218" i="7"/>
  <c r="BO218" i="7"/>
  <c r="AX222" i="7"/>
  <c r="BF222" i="7"/>
  <c r="BO222" i="7"/>
  <c r="AX226" i="7"/>
  <c r="BF226" i="7"/>
  <c r="BO226" i="7"/>
  <c r="BD228" i="7"/>
  <c r="AX188" i="7"/>
  <c r="BF188" i="7"/>
  <c r="BO188" i="7"/>
  <c r="AX192" i="7"/>
  <c r="BF192" i="7"/>
  <c r="BO192" i="7"/>
  <c r="AX196" i="7"/>
  <c r="BF196" i="7"/>
  <c r="BO196" i="7"/>
  <c r="BH198" i="7"/>
  <c r="AX200" i="7"/>
  <c r="BF200" i="7"/>
  <c r="BO200" i="7"/>
  <c r="AX204" i="7"/>
  <c r="BF204" i="7"/>
  <c r="BO204" i="7"/>
  <c r="AX208" i="7"/>
  <c r="BF208" i="7"/>
  <c r="BO208" i="7"/>
  <c r="AX212" i="7"/>
  <c r="BF212" i="7"/>
  <c r="BO212" i="7"/>
  <c r="AX216" i="7"/>
  <c r="BF216" i="7"/>
  <c r="BO216" i="7"/>
  <c r="AX220" i="7"/>
  <c r="BF220" i="7"/>
  <c r="BO220" i="7"/>
  <c r="BH222" i="7"/>
  <c r="AX224" i="7"/>
  <c r="BF224" i="7"/>
  <c r="BO224" i="7"/>
  <c r="N228" i="7"/>
  <c r="N231" i="7" s="1"/>
  <c r="AL228" i="7"/>
  <c r="AX230" i="7"/>
  <c r="BF230" i="7"/>
  <c r="BF169" i="7"/>
  <c r="AX169" i="7"/>
  <c r="AX131" i="7"/>
  <c r="BF131" i="7"/>
  <c r="BO131" i="7"/>
  <c r="AX135" i="7"/>
  <c r="BF135" i="7"/>
  <c r="BO135" i="7"/>
  <c r="AX139" i="7"/>
  <c r="BF139" i="7"/>
  <c r="BO139" i="7"/>
  <c r="AX143" i="7"/>
  <c r="BF143" i="7"/>
  <c r="BO143" i="7"/>
  <c r="AX147" i="7"/>
  <c r="BF147" i="7"/>
  <c r="BO147" i="7"/>
  <c r="AX151" i="7"/>
  <c r="BF151" i="7"/>
  <c r="BO151" i="7"/>
  <c r="AX155" i="7"/>
  <c r="BF155" i="7"/>
  <c r="BO155" i="7"/>
  <c r="AX159" i="7"/>
  <c r="BF159" i="7"/>
  <c r="BO159" i="7"/>
  <c r="AX163" i="7"/>
  <c r="BF163" i="7"/>
  <c r="BO163" i="7"/>
  <c r="AX167" i="7"/>
  <c r="BF167" i="7"/>
  <c r="BO167" i="7"/>
  <c r="AF169" i="7"/>
  <c r="BD169" i="7"/>
  <c r="AX129" i="7"/>
  <c r="BF129" i="7"/>
  <c r="BO129" i="7"/>
  <c r="AX133" i="7"/>
  <c r="BF133" i="7"/>
  <c r="BO133" i="7"/>
  <c r="AX137" i="7"/>
  <c r="BF137" i="7"/>
  <c r="BO137" i="7"/>
  <c r="AX141" i="7"/>
  <c r="BF141" i="7"/>
  <c r="BO141" i="7"/>
  <c r="AX145" i="7"/>
  <c r="BF145" i="7"/>
  <c r="BO145" i="7"/>
  <c r="AX149" i="7"/>
  <c r="BF149" i="7"/>
  <c r="BO149" i="7"/>
  <c r="AX153" i="7"/>
  <c r="BF153" i="7"/>
  <c r="BO153" i="7"/>
  <c r="AX157" i="7"/>
  <c r="BF157" i="7"/>
  <c r="BO157" i="7"/>
  <c r="AX161" i="7"/>
  <c r="BF161" i="7"/>
  <c r="BO161" i="7"/>
  <c r="AX165" i="7"/>
  <c r="BF165" i="7"/>
  <c r="BO165" i="7"/>
  <c r="N169" i="7"/>
  <c r="N172" i="7" s="1"/>
  <c r="AX171" i="7"/>
  <c r="BF171" i="7"/>
  <c r="BF110" i="7"/>
  <c r="AX110" i="7"/>
  <c r="AX72" i="7"/>
  <c r="BF72" i="7"/>
  <c r="BO72" i="7"/>
  <c r="AX76" i="7"/>
  <c r="BF76" i="7"/>
  <c r="BO76" i="7"/>
  <c r="AX80" i="7"/>
  <c r="BF80" i="7"/>
  <c r="BO80" i="7"/>
  <c r="AX84" i="7"/>
  <c r="BF84" i="7"/>
  <c r="BO84" i="7"/>
  <c r="AX88" i="7"/>
  <c r="BF88" i="7"/>
  <c r="AX92" i="7"/>
  <c r="BF92" i="7"/>
  <c r="AX96" i="7"/>
  <c r="BF96" i="7"/>
  <c r="BO96" i="7"/>
  <c r="AX100" i="7"/>
  <c r="BF100" i="7"/>
  <c r="BO100" i="7"/>
  <c r="AX104" i="7"/>
  <c r="BF104" i="7"/>
  <c r="AX108" i="7"/>
  <c r="BF108" i="7"/>
  <c r="BO108" i="7"/>
  <c r="AF110" i="7"/>
  <c r="BD110" i="7"/>
  <c r="AX70" i="7"/>
  <c r="BF70" i="7"/>
  <c r="AX74" i="7"/>
  <c r="BF74" i="7"/>
  <c r="BO74" i="7"/>
  <c r="AX78" i="7"/>
  <c r="BF78" i="7"/>
  <c r="BO78" i="7"/>
  <c r="AX82" i="7"/>
  <c r="BF82" i="7"/>
  <c r="BO82" i="7"/>
  <c r="AX86" i="7"/>
  <c r="BF86" i="7"/>
  <c r="AX90" i="7"/>
  <c r="BF90" i="7"/>
  <c r="BO90" i="7"/>
  <c r="AX94" i="7"/>
  <c r="BF94" i="7"/>
  <c r="AX98" i="7"/>
  <c r="BF98" i="7"/>
  <c r="AX102" i="7"/>
  <c r="BF102" i="7"/>
  <c r="BO102" i="7"/>
  <c r="AX106" i="7"/>
  <c r="BF106" i="7"/>
  <c r="BO106" i="7"/>
  <c r="N110" i="7"/>
  <c r="N113" i="7" s="1"/>
  <c r="AX112" i="7"/>
  <c r="BF112" i="7"/>
  <c r="U29" i="6"/>
  <c r="U23" i="6"/>
  <c r="H38" i="8"/>
  <c r="C38" i="8" s="1"/>
  <c r="H37" i="8"/>
  <c r="K37" i="8" s="1"/>
  <c r="H36" i="8"/>
  <c r="K36" i="8" s="1"/>
  <c r="U45" i="6"/>
  <c r="BD33" i="6"/>
  <c r="BH33" i="6" s="1"/>
  <c r="BD25" i="6"/>
  <c r="BH25" i="6" s="1"/>
  <c r="BD21" i="6"/>
  <c r="BJ41" i="6"/>
  <c r="AJ17" i="6"/>
  <c r="AP19" i="6"/>
  <c r="AP45" i="6"/>
  <c r="BB23" i="6"/>
  <c r="BB15" i="6"/>
  <c r="BJ39" i="6"/>
  <c r="BJ31" i="6"/>
  <c r="BJ27" i="6"/>
  <c r="AD33" i="6"/>
  <c r="AD25" i="6"/>
  <c r="AP9" i="6"/>
  <c r="U33" i="6"/>
  <c r="U27" i="6"/>
  <c r="U21" i="6"/>
  <c r="BJ19" i="6"/>
  <c r="BJ23" i="6"/>
  <c r="BF27" i="6"/>
  <c r="BJ35" i="6"/>
  <c r="BF39" i="6"/>
  <c r="AJ13" i="6"/>
  <c r="AJ19" i="6"/>
  <c r="AJ23" i="6"/>
  <c r="AP15" i="6"/>
  <c r="AP21" i="6"/>
  <c r="AP23" i="6"/>
  <c r="BB43" i="6"/>
  <c r="BB21" i="6"/>
  <c r="BB19" i="6"/>
  <c r="BB17" i="6"/>
  <c r="BB11" i="6"/>
  <c r="BF51" i="6"/>
  <c r="U17" i="6"/>
  <c r="BF21" i="6"/>
  <c r="BF29" i="6"/>
  <c r="BP39" i="7"/>
  <c r="BQ21" i="7"/>
  <c r="BO21" i="7" s="1"/>
  <c r="BF17" i="7"/>
  <c r="AX17" i="7"/>
  <c r="BQ25" i="7"/>
  <c r="BO25" i="7" s="1"/>
  <c r="BD19" i="6"/>
  <c r="BP49" i="7"/>
  <c r="BP29" i="7"/>
  <c r="BQ27" i="7"/>
  <c r="BO27" i="7" s="1"/>
  <c r="BP37" i="7"/>
  <c r="BP41" i="7"/>
  <c r="BQ47" i="7"/>
  <c r="BP15" i="7"/>
  <c r="BQ41" i="7"/>
  <c r="BO41" i="7" s="1"/>
  <c r="BP47" i="7"/>
  <c r="BP45" i="7"/>
  <c r="BP23" i="7"/>
  <c r="BF19" i="6"/>
  <c r="AP11" i="6"/>
  <c r="BH17" i="7"/>
  <c r="BJ17" i="7" s="1"/>
  <c r="H22" i="8"/>
  <c r="K22" i="8" s="1"/>
  <c r="H19" i="8"/>
  <c r="L19" i="8" s="1"/>
  <c r="H30" i="8"/>
  <c r="L30" i="8" s="1"/>
  <c r="H20" i="8"/>
  <c r="L20" i="8" s="1"/>
  <c r="H15" i="8"/>
  <c r="C15" i="8" s="1"/>
  <c r="K49" i="6"/>
  <c r="K53" i="6" s="1"/>
  <c r="U39" i="6"/>
  <c r="U37" i="6"/>
  <c r="U31" i="6"/>
  <c r="U19" i="6"/>
  <c r="U13" i="6"/>
  <c r="BJ17" i="6"/>
  <c r="BF25" i="6"/>
  <c r="BJ33" i="6"/>
  <c r="BD41" i="6"/>
  <c r="BD29" i="6"/>
  <c r="BH29" i="6" s="1"/>
  <c r="AN49" i="6"/>
  <c r="BF23" i="6"/>
  <c r="AD21" i="6"/>
  <c r="BB13" i="6"/>
  <c r="BD51" i="7"/>
  <c r="AP17" i="6"/>
  <c r="AP13" i="6"/>
  <c r="AJ21" i="6"/>
  <c r="BJ23" i="7"/>
  <c r="AX23" i="7"/>
  <c r="BF21" i="7"/>
  <c r="BJ21" i="7" s="1"/>
  <c r="AX21" i="7"/>
  <c r="BJ19" i="7"/>
  <c r="AX19" i="7"/>
  <c r="AJ15" i="6"/>
  <c r="BJ15" i="7"/>
  <c r="AX15" i="7"/>
  <c r="AJ11" i="6"/>
  <c r="BJ9" i="6"/>
  <c r="AV51" i="7"/>
  <c r="BH51" i="7" s="1"/>
  <c r="BP17" i="7"/>
  <c r="BF43" i="6"/>
  <c r="BJ43" i="6"/>
  <c r="AJ43" i="6"/>
  <c r="BF45" i="7"/>
  <c r="BJ45" i="7" s="1"/>
  <c r="AX45" i="7"/>
  <c r="AF51" i="7"/>
  <c r="W49" i="6"/>
  <c r="H16" i="8"/>
  <c r="C16" i="8" s="1"/>
  <c r="H13" i="8"/>
  <c r="L13" i="8" s="1"/>
  <c r="H14" i="8"/>
  <c r="I14" i="8" s="1"/>
  <c r="H18" i="8"/>
  <c r="I18" i="8" s="1"/>
  <c r="N18" i="8" s="1"/>
  <c r="AD9" i="6"/>
  <c r="Z49" i="6"/>
  <c r="AB49" i="6"/>
  <c r="H11" i="8"/>
  <c r="L11" i="8" s="1"/>
  <c r="BJ47" i="6"/>
  <c r="BQ15" i="7"/>
  <c r="BO15" i="7" s="1"/>
  <c r="BD51" i="6"/>
  <c r="BF47" i="6"/>
  <c r="BB47" i="6"/>
  <c r="AX13" i="7"/>
  <c r="BF47" i="7"/>
  <c r="AX47" i="7"/>
  <c r="BF25" i="7"/>
  <c r="AD45" i="6"/>
  <c r="H33" i="8"/>
  <c r="L33" i="8" s="1"/>
  <c r="T51" i="7"/>
  <c r="BH47" i="7"/>
  <c r="BH13" i="7"/>
  <c r="BJ13" i="7" s="1"/>
  <c r="BQ11" i="7"/>
  <c r="BQ17" i="7"/>
  <c r="BO17" i="7" s="1"/>
  <c r="BQ31" i="7"/>
  <c r="BO31" i="7" s="1"/>
  <c r="BQ23" i="7"/>
  <c r="BO23" i="7" s="1"/>
  <c r="BQ45" i="7"/>
  <c r="BQ37" i="7"/>
  <c r="BO37" i="7" s="1"/>
  <c r="BQ29" i="7"/>
  <c r="BO29" i="7" s="1"/>
  <c r="AX53" i="7"/>
  <c r="BF53" i="7"/>
  <c r="BQ13" i="7"/>
  <c r="BO13" i="7" s="1"/>
  <c r="BF11" i="7"/>
  <c r="AX11" i="7"/>
  <c r="BB45" i="6"/>
  <c r="BD45" i="6"/>
  <c r="AR51" i="7"/>
  <c r="AJ45" i="6"/>
  <c r="AL51" i="7"/>
  <c r="AJ47" i="6"/>
  <c r="BF49" i="7"/>
  <c r="BJ49" i="7" s="1"/>
  <c r="AX49" i="7"/>
  <c r="N51" i="7"/>
  <c r="N54" i="7" s="1"/>
  <c r="BL51" i="7"/>
  <c r="BP13" i="7"/>
  <c r="BP11" i="7"/>
  <c r="H55" i="8"/>
  <c r="I55" i="8" s="1"/>
  <c r="N55" i="8" s="1"/>
  <c r="H50" i="8"/>
  <c r="K50" i="8" s="1"/>
  <c r="H46" i="8"/>
  <c r="I46" i="8" s="1"/>
  <c r="N46" i="8" s="1"/>
  <c r="H44" i="8"/>
  <c r="C44" i="8" s="1"/>
  <c r="H43" i="8"/>
  <c r="K43" i="8" s="1"/>
  <c r="H58" i="8"/>
  <c r="K58" i="8" s="1"/>
  <c r="H57" i="8"/>
  <c r="L57" i="8" s="1"/>
  <c r="H53" i="8"/>
  <c r="L53" i="8" s="1"/>
  <c r="H52" i="8"/>
  <c r="K52" i="8" s="1"/>
  <c r="H51" i="8"/>
  <c r="I51" i="8" s="1"/>
  <c r="H49" i="8"/>
  <c r="L49" i="8" s="1"/>
  <c r="H47" i="8"/>
  <c r="I47" i="8" s="1"/>
  <c r="N47" i="8" s="1"/>
  <c r="H40" i="8"/>
  <c r="K40" i="8" s="1"/>
  <c r="H39" i="8"/>
  <c r="K39" i="8" s="1"/>
  <c r="H26" i="8"/>
  <c r="C26" i="8" s="1"/>
  <c r="AV39" i="6"/>
  <c r="AV35" i="6"/>
  <c r="AV31" i="6"/>
  <c r="AV27" i="6"/>
  <c r="J96" i="6"/>
  <c r="K68" i="6"/>
  <c r="M86" i="6"/>
  <c r="K90" i="6"/>
  <c r="M94" i="6"/>
  <c r="K100" i="6"/>
  <c r="K104" i="6"/>
  <c r="K106" i="6"/>
  <c r="J49" i="6"/>
  <c r="M49" i="6"/>
  <c r="M53" i="6" s="1"/>
  <c r="S49" i="6"/>
  <c r="U43" i="6"/>
  <c r="U41" i="6"/>
  <c r="U25" i="6"/>
  <c r="U15" i="6"/>
  <c r="U11" i="6"/>
  <c r="X49" i="6"/>
  <c r="Y49" i="6"/>
  <c r="BD35" i="6"/>
  <c r="BH35" i="6" s="1"/>
  <c r="BD31" i="6"/>
  <c r="BH31" i="6" s="1"/>
  <c r="Q49" i="6"/>
  <c r="O45" i="6"/>
  <c r="O41" i="6"/>
  <c r="O37" i="6"/>
  <c r="O33" i="6"/>
  <c r="O29" i="6"/>
  <c r="O25" i="6"/>
  <c r="O21" i="6"/>
  <c r="O17" i="6"/>
  <c r="O13" i="6"/>
  <c r="U47" i="6"/>
  <c r="U35" i="6"/>
  <c r="BD17" i="6"/>
  <c r="BD13" i="6"/>
  <c r="BF13" i="6"/>
  <c r="BF17" i="6"/>
  <c r="BJ25" i="6"/>
  <c r="AJ9" i="6"/>
  <c r="AX49" i="6"/>
  <c r="C55" i="8"/>
  <c r="AD17" i="6"/>
  <c r="AD13" i="6"/>
  <c r="BB9" i="6"/>
  <c r="O47" i="6"/>
  <c r="O43" i="6"/>
  <c r="O39" i="6"/>
  <c r="O35" i="6"/>
  <c r="O31" i="6"/>
  <c r="O27" i="6"/>
  <c r="O23" i="6"/>
  <c r="O19" i="6"/>
  <c r="O15" i="6"/>
  <c r="O11" i="6"/>
  <c r="BD15" i="6"/>
  <c r="BD11" i="6"/>
  <c r="BF11" i="6"/>
  <c r="BF15" i="6"/>
  <c r="AZ49" i="6"/>
  <c r="Z10" i="8"/>
  <c r="Z11" i="8"/>
  <c r="Z12" i="8"/>
  <c r="Z13" i="8"/>
  <c r="Z15" i="8"/>
  <c r="Z16" i="8"/>
  <c r="Z17" i="8"/>
  <c r="Z18" i="8"/>
  <c r="Z20" i="8"/>
  <c r="Z21" i="8"/>
  <c r="Z22" i="8"/>
  <c r="Z23" i="8"/>
  <c r="Z24" i="8"/>
  <c r="Z25" i="8"/>
  <c r="Z27" i="8"/>
  <c r="Z28" i="8"/>
  <c r="Z29" i="8"/>
  <c r="Z30" i="8"/>
  <c r="Z31" i="8"/>
  <c r="Z32" i="8"/>
  <c r="Z33" i="8"/>
  <c r="Z34" i="8"/>
  <c r="Z35" i="8"/>
  <c r="Z36" i="8"/>
  <c r="Z37" i="8"/>
  <c r="Z39" i="8"/>
  <c r="Z40" i="8"/>
  <c r="Z41" i="8"/>
  <c r="Z42" i="8"/>
  <c r="Z43" i="8"/>
  <c r="Z44" i="8"/>
  <c r="Z45" i="8"/>
  <c r="Z46" i="8"/>
  <c r="Z47" i="8"/>
  <c r="Z48" i="8"/>
  <c r="Z49" i="8"/>
  <c r="Z50" i="8"/>
  <c r="Z51" i="8"/>
  <c r="Z52" i="8"/>
  <c r="Z53" i="8"/>
  <c r="Z54" i="8"/>
  <c r="Z55" i="8"/>
  <c r="Z56" i="8"/>
  <c r="Z57" i="8"/>
  <c r="AI58" i="6"/>
  <c r="Y58" i="6"/>
  <c r="BF9" i="6"/>
  <c r="O9" i="6"/>
  <c r="Z92" i="6"/>
  <c r="AF88" i="6"/>
  <c r="Q72" i="6"/>
  <c r="BB51" i="6"/>
  <c r="AP51" i="6"/>
  <c r="AJ51" i="6"/>
  <c r="O51" i="6"/>
  <c r="BD37" i="6"/>
  <c r="BH37" i="6" s="1"/>
  <c r="BJ21" i="6"/>
  <c r="BF41" i="6"/>
  <c r="BF35" i="6"/>
  <c r="BJ29" i="6"/>
  <c r="BD27" i="6"/>
  <c r="BH27" i="6" s="1"/>
  <c r="I16" i="8"/>
  <c r="BP43" i="7"/>
  <c r="BP35" i="7"/>
  <c r="BP27" i="7"/>
  <c r="BP19" i="7"/>
  <c r="AP43" i="6"/>
  <c r="BD43" i="6"/>
  <c r="AD39" i="6"/>
  <c r="BD39" i="6"/>
  <c r="BH39" i="6" s="1"/>
  <c r="BJ37" i="6"/>
  <c r="BF37" i="6"/>
  <c r="BJ13" i="6"/>
  <c r="AP37" i="6"/>
  <c r="BF33" i="6"/>
  <c r="AD47" i="6"/>
  <c r="BD47" i="6"/>
  <c r="BH47" i="6" s="1"/>
  <c r="BJ45" i="6"/>
  <c r="BF45" i="6"/>
  <c r="BJ11" i="6"/>
  <c r="BF31" i="6"/>
  <c r="BD23" i="6"/>
  <c r="BH23" i="6" s="1"/>
  <c r="BJ15" i="6"/>
  <c r="L40" i="8" l="1"/>
  <c r="Z38" i="8"/>
  <c r="K84" i="6"/>
  <c r="BE4717" i="7"/>
  <c r="BP5833" i="7"/>
  <c r="AC57" i="8"/>
  <c r="K18" i="8"/>
  <c r="BJ51" i="7"/>
  <c r="BE3006" i="7"/>
  <c r="T58" i="8"/>
  <c r="K102" i="6"/>
  <c r="BH19" i="6"/>
  <c r="BP5892" i="7"/>
  <c r="BE5897" i="7"/>
  <c r="BE5899" i="7" s="1"/>
  <c r="T19" i="8"/>
  <c r="AB26" i="8"/>
  <c r="BE3301" i="7"/>
  <c r="Z19" i="8"/>
  <c r="H42" i="8"/>
  <c r="L42" i="8" s="1"/>
  <c r="Z58" i="8"/>
  <c r="Z26" i="8"/>
  <c r="Z9" i="8"/>
  <c r="K98" i="6"/>
  <c r="AB9" i="8"/>
  <c r="BP4889" i="7"/>
  <c r="BE4894" i="7"/>
  <c r="BQ5833" i="7"/>
  <c r="BE5838" i="7"/>
  <c r="T26" i="8"/>
  <c r="M78" i="6"/>
  <c r="BM78" i="6"/>
  <c r="K72" i="6"/>
  <c r="BM72" i="6"/>
  <c r="K80" i="6"/>
  <c r="BM80" i="6"/>
  <c r="AB70" i="6"/>
  <c r="BM70" i="6"/>
  <c r="K82" i="6"/>
  <c r="BM82" i="6"/>
  <c r="K74" i="6"/>
  <c r="BM74" i="6"/>
  <c r="K76" i="6"/>
  <c r="BM76" i="6"/>
  <c r="I38" i="8"/>
  <c r="I57" i="8"/>
  <c r="BO45" i="7"/>
  <c r="Y110" i="6"/>
  <c r="Y113" i="6"/>
  <c r="Y116" i="6" s="1"/>
  <c r="AI113" i="6"/>
  <c r="BP169" i="7"/>
  <c r="BE174" i="7"/>
  <c r="BE176" i="7" s="1"/>
  <c r="BP287" i="7"/>
  <c r="BE292" i="7"/>
  <c r="BE294" i="7" s="1"/>
  <c r="H17" i="8"/>
  <c r="L17" i="8" s="1"/>
  <c r="BE528" i="7"/>
  <c r="BE530" i="7" s="1"/>
  <c r="BP641" i="7"/>
  <c r="BE646" i="7"/>
  <c r="BE648" i="7" s="1"/>
  <c r="BP818" i="7"/>
  <c r="BE823" i="7"/>
  <c r="BE825" i="7" s="1"/>
  <c r="BP877" i="7"/>
  <c r="BE882" i="7"/>
  <c r="BE884" i="7" s="1"/>
  <c r="BP1054" i="7"/>
  <c r="BE1059" i="7"/>
  <c r="BE1061" i="7" s="1"/>
  <c r="BP1113" i="7"/>
  <c r="BE1118" i="7"/>
  <c r="BE1120" i="7" s="1"/>
  <c r="BP1172" i="7"/>
  <c r="BE1177" i="7"/>
  <c r="BE1179" i="7" s="1"/>
  <c r="BP1290" i="7"/>
  <c r="BE1295" i="7"/>
  <c r="BE1297" i="7" s="1"/>
  <c r="BP1408" i="7"/>
  <c r="BE1413" i="7"/>
  <c r="BE1415" i="7" s="1"/>
  <c r="BP1644" i="7"/>
  <c r="BE1649" i="7"/>
  <c r="BE1651" i="7" s="1"/>
  <c r="BP2116" i="7"/>
  <c r="BE2121" i="7"/>
  <c r="BE2123" i="7" s="1"/>
  <c r="BP2234" i="7"/>
  <c r="BE2239" i="7"/>
  <c r="BE2241" i="7" s="1"/>
  <c r="BP2293" i="7"/>
  <c r="BE2298" i="7"/>
  <c r="BE2300" i="7" s="1"/>
  <c r="BP2470" i="7"/>
  <c r="BE2475" i="7"/>
  <c r="BE2477" i="7" s="1"/>
  <c r="BP2765" i="7"/>
  <c r="BE2770" i="7"/>
  <c r="BE2772" i="7" s="1"/>
  <c r="BP2883" i="7"/>
  <c r="BE2888" i="7"/>
  <c r="BE2890" i="7" s="1"/>
  <c r="BP2942" i="7"/>
  <c r="BE2947" i="7"/>
  <c r="BE2949" i="7" s="1"/>
  <c r="BP1467" i="7"/>
  <c r="BE1472" i="7"/>
  <c r="BE1474" i="7" s="1"/>
  <c r="BP700" i="7"/>
  <c r="BE705" i="7"/>
  <c r="BE707" i="7" s="1"/>
  <c r="BP2588" i="7"/>
  <c r="BE2593" i="7"/>
  <c r="BE2595" i="7" s="1"/>
  <c r="BP2529" i="7"/>
  <c r="BE2534" i="7"/>
  <c r="BE2536" i="7" s="1"/>
  <c r="BP228" i="7"/>
  <c r="BE233" i="7"/>
  <c r="BE235" i="7" s="1"/>
  <c r="BP346" i="7"/>
  <c r="BE351" i="7"/>
  <c r="BE353" i="7" s="1"/>
  <c r="BP405" i="7"/>
  <c r="BE410" i="7"/>
  <c r="BE412" i="7" s="1"/>
  <c r="BP464" i="7"/>
  <c r="BE469" i="7"/>
  <c r="BE471" i="7" s="1"/>
  <c r="BP759" i="7"/>
  <c r="BE764" i="7"/>
  <c r="BE766" i="7" s="1"/>
  <c r="BP936" i="7"/>
  <c r="BE941" i="7"/>
  <c r="BE943" i="7" s="1"/>
  <c r="BP995" i="7"/>
  <c r="BE1000" i="7"/>
  <c r="BE1002" i="7" s="1"/>
  <c r="BP1231" i="7"/>
  <c r="BE1236" i="7"/>
  <c r="BE1238" i="7" s="1"/>
  <c r="BP1526" i="7"/>
  <c r="BE1531" i="7"/>
  <c r="BE1533" i="7" s="1"/>
  <c r="BP1703" i="7"/>
  <c r="BE1708" i="7"/>
  <c r="BE1710" i="7" s="1"/>
  <c r="BP1821" i="7"/>
  <c r="BE1826" i="7"/>
  <c r="BE1828" i="7" s="1"/>
  <c r="BP1880" i="7"/>
  <c r="BE1885" i="7"/>
  <c r="BE1887" i="7" s="1"/>
  <c r="BP2057" i="7"/>
  <c r="BE2062" i="7"/>
  <c r="BE2064" i="7" s="1"/>
  <c r="BP2175" i="7"/>
  <c r="BE2180" i="7"/>
  <c r="BE2182" i="7" s="1"/>
  <c r="BP2352" i="7"/>
  <c r="BE2357" i="7"/>
  <c r="BE2359" i="7" s="1"/>
  <c r="BP2411" i="7"/>
  <c r="BE2416" i="7"/>
  <c r="BE2418" i="7" s="1"/>
  <c r="BP2647" i="7"/>
  <c r="BE2652" i="7"/>
  <c r="BE2654" i="7" s="1"/>
  <c r="BP2706" i="7"/>
  <c r="BE2711" i="7"/>
  <c r="BE2713" i="7" s="1"/>
  <c r="BP2824" i="7"/>
  <c r="BE2829" i="7"/>
  <c r="BE2831" i="7" s="1"/>
  <c r="BP523" i="7"/>
  <c r="BQ1231" i="7"/>
  <c r="BQ936" i="7"/>
  <c r="BQ818" i="7"/>
  <c r="BQ523" i="7"/>
  <c r="BQ2942" i="7"/>
  <c r="BQ2824" i="7"/>
  <c r="BQ2352" i="7"/>
  <c r="BP1998" i="7"/>
  <c r="BP1939" i="7"/>
  <c r="BP1349" i="7"/>
  <c r="BQ641" i="7"/>
  <c r="BQ464" i="7"/>
  <c r="BP110" i="7"/>
  <c r="C20" i="8"/>
  <c r="I11" i="8"/>
  <c r="K42" i="8"/>
  <c r="I42" i="8"/>
  <c r="N42" i="8" s="1"/>
  <c r="T57" i="8"/>
  <c r="T15" i="8"/>
  <c r="T22" i="8"/>
  <c r="T35" i="8"/>
  <c r="T46" i="8"/>
  <c r="T54" i="8"/>
  <c r="T30" i="8"/>
  <c r="T38" i="8"/>
  <c r="T42" i="8"/>
  <c r="AB40" i="8"/>
  <c r="AC35" i="8"/>
  <c r="AB30" i="8"/>
  <c r="AB22" i="8"/>
  <c r="AB46" i="8"/>
  <c r="AC13" i="8"/>
  <c r="BP1585" i="7"/>
  <c r="C54" i="8"/>
  <c r="L43" i="8"/>
  <c r="BP582" i="7"/>
  <c r="N1765" i="7"/>
  <c r="BP1762" i="7"/>
  <c r="C51" i="8"/>
  <c r="L38" i="8"/>
  <c r="K11" i="8"/>
  <c r="L47" i="8"/>
  <c r="K38" i="8"/>
  <c r="L44" i="8"/>
  <c r="C18" i="8"/>
  <c r="K33" i="8"/>
  <c r="T17" i="8"/>
  <c r="T41" i="8"/>
  <c r="T12" i="8"/>
  <c r="T21" i="8"/>
  <c r="AC41" i="8"/>
  <c r="AB16" i="8"/>
  <c r="AB21" i="8"/>
  <c r="AC32" i="8"/>
  <c r="AB58" i="8"/>
  <c r="AC14" i="8"/>
  <c r="AB14" i="8"/>
  <c r="T14" i="8"/>
  <c r="Z14" i="8"/>
  <c r="AB19" i="8"/>
  <c r="AC23" i="8"/>
  <c r="K46" i="8"/>
  <c r="M46" i="8" s="1"/>
  <c r="L58" i="8"/>
  <c r="L46" i="8"/>
  <c r="K30" i="8"/>
  <c r="I49" i="8"/>
  <c r="K55" i="8"/>
  <c r="L55" i="8"/>
  <c r="K15" i="8"/>
  <c r="BO47" i="7"/>
  <c r="BM45" i="6" s="1"/>
  <c r="BH41" i="6"/>
  <c r="BO43" i="7"/>
  <c r="BM41" i="6" s="1"/>
  <c r="BO98" i="7"/>
  <c r="BM37" i="6" s="1"/>
  <c r="BO92" i="7"/>
  <c r="BM31" i="6" s="1"/>
  <c r="BO4653" i="7"/>
  <c r="BO94" i="7"/>
  <c r="BM33" i="6" s="1"/>
  <c r="BO3827" i="7"/>
  <c r="BO1899" i="7"/>
  <c r="BO11" i="7"/>
  <c r="BJ11" i="7"/>
  <c r="BQ5597" i="7"/>
  <c r="AX5597" i="7"/>
  <c r="M70" i="6"/>
  <c r="BP4417" i="7"/>
  <c r="BE3596" i="7"/>
  <c r="T13" i="8"/>
  <c r="T10" i="8"/>
  <c r="K57" i="8"/>
  <c r="AB108" i="6"/>
  <c r="BF110" i="6"/>
  <c r="I50" i="8"/>
  <c r="M50" i="8" s="1"/>
  <c r="P50" i="8" s="1"/>
  <c r="H45" i="8"/>
  <c r="I44" i="8"/>
  <c r="N44" i="8" s="1"/>
  <c r="C42" i="8"/>
  <c r="H41" i="8"/>
  <c r="L41" i="8" s="1"/>
  <c r="C37" i="8"/>
  <c r="I36" i="8"/>
  <c r="M36" i="8" s="1"/>
  <c r="P36" i="8" s="1"/>
  <c r="C36" i="8"/>
  <c r="L36" i="8"/>
  <c r="AR110" i="6"/>
  <c r="H31" i="8"/>
  <c r="C31" i="8" s="1"/>
  <c r="L31" i="8"/>
  <c r="AP49" i="6"/>
  <c r="I20" i="8"/>
  <c r="N20" i="8" s="1"/>
  <c r="K20" i="8"/>
  <c r="BO700" i="7"/>
  <c r="AJ49" i="6"/>
  <c r="BI56" i="6"/>
  <c r="AX58" i="6" s="1"/>
  <c r="AT110" i="6"/>
  <c r="L15" i="8"/>
  <c r="K14" i="8"/>
  <c r="C11" i="8"/>
  <c r="K12" i="8"/>
  <c r="I12" i="8"/>
  <c r="AX228" i="7"/>
  <c r="AX51" i="7"/>
  <c r="K53" i="8"/>
  <c r="C57" i="8"/>
  <c r="K44" i="8"/>
  <c r="C46" i="8"/>
  <c r="BH9" i="6"/>
  <c r="BM35" i="6"/>
  <c r="BO2470" i="7"/>
  <c r="BO2942" i="7"/>
  <c r="BM27" i="6"/>
  <c r="BM29" i="6"/>
  <c r="BO5538" i="7"/>
  <c r="BO5715" i="7"/>
  <c r="AN110" i="6"/>
  <c r="Z110" i="6"/>
  <c r="AX110" i="6"/>
  <c r="AB110" i="6"/>
  <c r="W110" i="6"/>
  <c r="BM47" i="6"/>
  <c r="BM39" i="6"/>
  <c r="BM23" i="6"/>
  <c r="BM25" i="6"/>
  <c r="BP3001" i="7"/>
  <c r="BO4063" i="7"/>
  <c r="BO4181" i="7"/>
  <c r="AZ110" i="6"/>
  <c r="AF110" i="6"/>
  <c r="X110" i="6"/>
  <c r="AH110" i="6"/>
  <c r="AL110" i="6"/>
  <c r="AP110" i="6" s="1"/>
  <c r="BH51" i="6"/>
  <c r="BD110" i="6"/>
  <c r="BH110" i="6" s="1"/>
  <c r="C19" i="8"/>
  <c r="L39" i="8"/>
  <c r="L52" i="8"/>
  <c r="C12" i="8"/>
  <c r="I39" i="8"/>
  <c r="N39" i="8" s="1"/>
  <c r="I52" i="8"/>
  <c r="L50" i="8"/>
  <c r="K31" i="8"/>
  <c r="C50" i="8"/>
  <c r="C39" i="8"/>
  <c r="L37" i="8"/>
  <c r="C49" i="8"/>
  <c r="K45" i="8"/>
  <c r="I19" i="8"/>
  <c r="N19" i="8" s="1"/>
  <c r="K19" i="8"/>
  <c r="I30" i="8"/>
  <c r="N30" i="8" s="1"/>
  <c r="I15" i="8"/>
  <c r="C52" i="8"/>
  <c r="I37" i="8"/>
  <c r="C30" i="8"/>
  <c r="L14" i="8"/>
  <c r="AD49" i="6"/>
  <c r="BF5892" i="7"/>
  <c r="AX5892" i="7"/>
  <c r="BJ5888" i="7"/>
  <c r="BJ5884" i="7"/>
  <c r="BJ5880" i="7"/>
  <c r="BJ5876" i="7"/>
  <c r="BJ5872" i="7"/>
  <c r="BJ5868" i="7"/>
  <c r="BJ5864" i="7"/>
  <c r="BO5892" i="7"/>
  <c r="BJ5890" i="7"/>
  <c r="BJ5886" i="7"/>
  <c r="BJ5882" i="7"/>
  <c r="BJ5878" i="7"/>
  <c r="BJ5874" i="7"/>
  <c r="BJ5870" i="7"/>
  <c r="BJ5866" i="7"/>
  <c r="BJ5862" i="7"/>
  <c r="BJ5858" i="7"/>
  <c r="BJ5854" i="7"/>
  <c r="BJ5894" i="7"/>
  <c r="BJ5860" i="7"/>
  <c r="BJ5856" i="7"/>
  <c r="BJ5852" i="7"/>
  <c r="BJ5831" i="7"/>
  <c r="BJ5827" i="7"/>
  <c r="BJ5823" i="7"/>
  <c r="BJ5819" i="7"/>
  <c r="BJ5815" i="7"/>
  <c r="BJ5811" i="7"/>
  <c r="BJ5807" i="7"/>
  <c r="BJ5829" i="7"/>
  <c r="BJ5821" i="7"/>
  <c r="BJ5813" i="7"/>
  <c r="BJ5805" i="7"/>
  <c r="BJ5801" i="7"/>
  <c r="BJ5793" i="7"/>
  <c r="BE5840" i="7"/>
  <c r="BS5788" i="7"/>
  <c r="BJ5803" i="7"/>
  <c r="BJ5799" i="7"/>
  <c r="BJ5795" i="7"/>
  <c r="BI5840" i="7"/>
  <c r="BJ5835" i="7"/>
  <c r="BF5833" i="7"/>
  <c r="AX5833" i="7"/>
  <c r="BJ5825" i="7"/>
  <c r="BJ5817" i="7"/>
  <c r="BJ5809" i="7"/>
  <c r="BJ5797" i="7"/>
  <c r="BF5774" i="7"/>
  <c r="AX5774" i="7"/>
  <c r="BJ5770" i="7"/>
  <c r="BJ5766" i="7"/>
  <c r="BJ5762" i="7"/>
  <c r="BJ5758" i="7"/>
  <c r="BJ5754" i="7"/>
  <c r="BJ5750" i="7"/>
  <c r="BJ5746" i="7"/>
  <c r="BE5781" i="7"/>
  <c r="BS5729" i="7"/>
  <c r="BO5774" i="7"/>
  <c r="BJ5772" i="7"/>
  <c r="BJ5768" i="7"/>
  <c r="BJ5764" i="7"/>
  <c r="BJ5760" i="7"/>
  <c r="BJ5756" i="7"/>
  <c r="BJ5752" i="7"/>
  <c r="BJ5748" i="7"/>
  <c r="BJ5744" i="7"/>
  <c r="BJ5740" i="7"/>
  <c r="BJ5736" i="7"/>
  <c r="BJ5776" i="7"/>
  <c r="BJ5742" i="7"/>
  <c r="BJ5738" i="7"/>
  <c r="BJ5734" i="7"/>
  <c r="BF5715" i="7"/>
  <c r="AX5715" i="7"/>
  <c r="BJ5711" i="7"/>
  <c r="BJ5707" i="7"/>
  <c r="BJ5703" i="7"/>
  <c r="BJ5699" i="7"/>
  <c r="BJ5695" i="7"/>
  <c r="BJ5691" i="7"/>
  <c r="BJ5687" i="7"/>
  <c r="BE5722" i="7"/>
  <c r="BS5670" i="7"/>
  <c r="X68" i="6"/>
  <c r="BJ5713" i="7"/>
  <c r="BJ5709" i="7"/>
  <c r="BJ5705" i="7"/>
  <c r="BJ5701" i="7"/>
  <c r="BJ5697" i="7"/>
  <c r="BJ5693" i="7"/>
  <c r="BJ5689" i="7"/>
  <c r="BJ5685" i="7"/>
  <c r="BJ5681" i="7"/>
  <c r="BJ5677" i="7"/>
  <c r="BJ5717" i="7"/>
  <c r="BJ5683" i="7"/>
  <c r="BJ5679" i="7"/>
  <c r="BJ5675" i="7"/>
  <c r="BQ5715" i="7"/>
  <c r="BJ5626" i="7"/>
  <c r="BJ5622" i="7"/>
  <c r="BJ5618" i="7"/>
  <c r="BJ5658" i="7"/>
  <c r="BJ5640" i="7"/>
  <c r="BJ5632" i="7"/>
  <c r="BJ5620" i="7"/>
  <c r="BE5663" i="7"/>
  <c r="BS5611" i="7"/>
  <c r="BJ5654" i="7"/>
  <c r="BJ5650" i="7"/>
  <c r="BJ5646" i="7"/>
  <c r="BJ5642" i="7"/>
  <c r="BJ5638" i="7"/>
  <c r="BJ5634" i="7"/>
  <c r="BJ5630" i="7"/>
  <c r="BF5656" i="7"/>
  <c r="AX5656" i="7"/>
  <c r="BJ5652" i="7"/>
  <c r="BJ5648" i="7"/>
  <c r="BJ5644" i="7"/>
  <c r="BJ5636" i="7"/>
  <c r="BJ5628" i="7"/>
  <c r="BJ5624" i="7"/>
  <c r="BJ5616" i="7"/>
  <c r="BJ5599" i="7"/>
  <c r="BJ5585" i="7"/>
  <c r="BJ5577" i="7"/>
  <c r="BJ5569" i="7"/>
  <c r="BJ5561" i="7"/>
  <c r="BJ5595" i="7"/>
  <c r="BJ5591" i="7"/>
  <c r="BJ5587" i="7"/>
  <c r="BJ5583" i="7"/>
  <c r="BJ5579" i="7"/>
  <c r="BJ5575" i="7"/>
  <c r="BJ5571" i="7"/>
  <c r="BJ5567" i="7"/>
  <c r="BJ5563" i="7"/>
  <c r="BJ5559" i="7"/>
  <c r="BJ5593" i="7"/>
  <c r="BJ5589" i="7"/>
  <c r="BJ5581" i="7"/>
  <c r="BJ5573" i="7"/>
  <c r="BJ5565" i="7"/>
  <c r="BJ5557" i="7"/>
  <c r="BE5604" i="7"/>
  <c r="BS5552" i="7"/>
  <c r="BJ5597" i="7"/>
  <c r="BJ5540" i="7"/>
  <c r="BJ5526" i="7"/>
  <c r="BJ5518" i="7"/>
  <c r="BJ5510" i="7"/>
  <c r="BJ5502" i="7"/>
  <c r="BJ5536" i="7"/>
  <c r="BJ5532" i="7"/>
  <c r="BJ5528" i="7"/>
  <c r="BJ5524" i="7"/>
  <c r="BJ5520" i="7"/>
  <c r="BJ5516" i="7"/>
  <c r="BJ5512" i="7"/>
  <c r="BJ5508" i="7"/>
  <c r="BJ5504" i="7"/>
  <c r="BJ5500" i="7"/>
  <c r="BJ5534" i="7"/>
  <c r="BJ5530" i="7"/>
  <c r="BJ5522" i="7"/>
  <c r="BJ5514" i="7"/>
  <c r="BJ5506" i="7"/>
  <c r="BJ5498" i="7"/>
  <c r="BE5545" i="7"/>
  <c r="BS5493" i="7"/>
  <c r="BJ5538" i="7"/>
  <c r="BJ5477" i="7"/>
  <c r="BJ5473" i="7"/>
  <c r="BJ5469" i="7"/>
  <c r="BJ5465" i="7"/>
  <c r="BJ5461" i="7"/>
  <c r="BJ5457" i="7"/>
  <c r="BJ5453" i="7"/>
  <c r="BJ5475" i="7"/>
  <c r="BJ5467" i="7"/>
  <c r="BJ5459" i="7"/>
  <c r="BJ5451" i="7"/>
  <c r="BJ5447" i="7"/>
  <c r="BJ5439" i="7"/>
  <c r="BE5486" i="7"/>
  <c r="BS5434" i="7"/>
  <c r="BJ5449" i="7"/>
  <c r="BJ5445" i="7"/>
  <c r="BJ5441" i="7"/>
  <c r="BI5486" i="7"/>
  <c r="BJ5481" i="7"/>
  <c r="BF5479" i="7"/>
  <c r="AX5479" i="7"/>
  <c r="BJ5471" i="7"/>
  <c r="BJ5463" i="7"/>
  <c r="BJ5455" i="7"/>
  <c r="BJ5443" i="7"/>
  <c r="BJ5418" i="7"/>
  <c r="BJ5414" i="7"/>
  <c r="BJ5410" i="7"/>
  <c r="BJ5406" i="7"/>
  <c r="BJ5402" i="7"/>
  <c r="BJ5398" i="7"/>
  <c r="BJ5394" i="7"/>
  <c r="BJ5416" i="7"/>
  <c r="BJ5408" i="7"/>
  <c r="BJ5400" i="7"/>
  <c r="BJ5392" i="7"/>
  <c r="BJ5388" i="7"/>
  <c r="BJ5380" i="7"/>
  <c r="BE5427" i="7"/>
  <c r="BS5375" i="7"/>
  <c r="Z80" i="6"/>
  <c r="AF68" i="6"/>
  <c r="W72" i="6"/>
  <c r="J84" i="6"/>
  <c r="Z96" i="6"/>
  <c r="AD96" i="6" s="1"/>
  <c r="BJ5390" i="7"/>
  <c r="BJ5386" i="7"/>
  <c r="BJ5382" i="7"/>
  <c r="BI5427" i="7"/>
  <c r="BJ5422" i="7"/>
  <c r="BF5420" i="7"/>
  <c r="AX5420" i="7"/>
  <c r="BJ5412" i="7"/>
  <c r="BJ5404" i="7"/>
  <c r="BJ5396" i="7"/>
  <c r="BJ5384" i="7"/>
  <c r="BF5361" i="7"/>
  <c r="AX5361" i="7"/>
  <c r="BJ5357" i="7"/>
  <c r="BJ5353" i="7"/>
  <c r="BJ5349" i="7"/>
  <c r="BJ5345" i="7"/>
  <c r="BJ5341" i="7"/>
  <c r="BJ5337" i="7"/>
  <c r="BJ5333" i="7"/>
  <c r="BE5368" i="7"/>
  <c r="BS5316" i="7"/>
  <c r="BO5361" i="7"/>
  <c r="BJ5359" i="7"/>
  <c r="BJ5355" i="7"/>
  <c r="BJ5351" i="7"/>
  <c r="BJ5347" i="7"/>
  <c r="BJ5343" i="7"/>
  <c r="BJ5339" i="7"/>
  <c r="BJ5335" i="7"/>
  <c r="BJ5331" i="7"/>
  <c r="BJ5327" i="7"/>
  <c r="BJ5323" i="7"/>
  <c r="BJ5363" i="7"/>
  <c r="BJ5329" i="7"/>
  <c r="BJ5325" i="7"/>
  <c r="BJ5321" i="7"/>
  <c r="BJ5300" i="7"/>
  <c r="BJ5296" i="7"/>
  <c r="BJ5292" i="7"/>
  <c r="BJ5288" i="7"/>
  <c r="BJ5284" i="7"/>
  <c r="BJ5280" i="7"/>
  <c r="BJ5276" i="7"/>
  <c r="BJ5272" i="7"/>
  <c r="BJ5268" i="7"/>
  <c r="BJ5264" i="7"/>
  <c r="BJ5304" i="7"/>
  <c r="BJ5266" i="7"/>
  <c r="BE5309" i="7"/>
  <c r="BS5257" i="7"/>
  <c r="BF5302" i="7"/>
  <c r="AX5302" i="7"/>
  <c r="BJ5298" i="7"/>
  <c r="BJ5294" i="7"/>
  <c r="BJ5290" i="7"/>
  <c r="BJ5286" i="7"/>
  <c r="BJ5282" i="7"/>
  <c r="BJ5278" i="7"/>
  <c r="BJ5274" i="7"/>
  <c r="BJ5270" i="7"/>
  <c r="BJ5262" i="7"/>
  <c r="BF5243" i="7"/>
  <c r="AX5243" i="7"/>
  <c r="BJ5239" i="7"/>
  <c r="BJ5235" i="7"/>
  <c r="BJ5231" i="7"/>
  <c r="BJ5227" i="7"/>
  <c r="BJ5223" i="7"/>
  <c r="BJ5219" i="7"/>
  <c r="BJ5215" i="7"/>
  <c r="BE5250" i="7"/>
  <c r="BS5198" i="7"/>
  <c r="BO5243" i="7"/>
  <c r="BJ5241" i="7"/>
  <c r="BJ5237" i="7"/>
  <c r="BJ5233" i="7"/>
  <c r="BJ5229" i="7"/>
  <c r="BJ5225" i="7"/>
  <c r="BJ5221" i="7"/>
  <c r="BJ5217" i="7"/>
  <c r="BJ5213" i="7"/>
  <c r="BJ5209" i="7"/>
  <c r="BJ5205" i="7"/>
  <c r="BJ5245" i="7"/>
  <c r="BJ5211" i="7"/>
  <c r="BJ5207" i="7"/>
  <c r="BJ5203" i="7"/>
  <c r="BF5184" i="7"/>
  <c r="AX5184" i="7"/>
  <c r="BJ5180" i="7"/>
  <c r="BJ5176" i="7"/>
  <c r="BJ5172" i="7"/>
  <c r="BJ5168" i="7"/>
  <c r="BJ5164" i="7"/>
  <c r="BJ5160" i="7"/>
  <c r="BJ5156" i="7"/>
  <c r="BE5191" i="7"/>
  <c r="BS5139" i="7"/>
  <c r="BJ5182" i="7"/>
  <c r="BJ5178" i="7"/>
  <c r="BJ5174" i="7"/>
  <c r="BJ5170" i="7"/>
  <c r="BJ5166" i="7"/>
  <c r="BJ5162" i="7"/>
  <c r="BJ5158" i="7"/>
  <c r="BJ5154" i="7"/>
  <c r="BJ5150" i="7"/>
  <c r="BJ5146" i="7"/>
  <c r="BJ5186" i="7"/>
  <c r="BJ5152" i="7"/>
  <c r="BJ5148" i="7"/>
  <c r="BJ5144" i="7"/>
  <c r="BF5125" i="7"/>
  <c r="AX5125" i="7"/>
  <c r="BJ5121" i="7"/>
  <c r="BJ5117" i="7"/>
  <c r="BJ5113" i="7"/>
  <c r="BJ5109" i="7"/>
  <c r="BJ5105" i="7"/>
  <c r="BJ5101" i="7"/>
  <c r="BJ5097" i="7"/>
  <c r="BE5132" i="7"/>
  <c r="BS5080" i="7"/>
  <c r="BO5125" i="7"/>
  <c r="BJ5123" i="7"/>
  <c r="BJ5119" i="7"/>
  <c r="BJ5115" i="7"/>
  <c r="BJ5111" i="7"/>
  <c r="BJ5107" i="7"/>
  <c r="BJ5103" i="7"/>
  <c r="BJ5099" i="7"/>
  <c r="BJ5095" i="7"/>
  <c r="BJ5091" i="7"/>
  <c r="BJ5087" i="7"/>
  <c r="BJ5127" i="7"/>
  <c r="BJ5093" i="7"/>
  <c r="BJ5089" i="7"/>
  <c r="BJ5085" i="7"/>
  <c r="Q106" i="6"/>
  <c r="BQ5125" i="7"/>
  <c r="BF5066" i="7"/>
  <c r="AX5066" i="7"/>
  <c r="BJ5062" i="7"/>
  <c r="BJ5058" i="7"/>
  <c r="BJ5054" i="7"/>
  <c r="BJ5050" i="7"/>
  <c r="BJ5046" i="7"/>
  <c r="BJ5042" i="7"/>
  <c r="BJ5038" i="7"/>
  <c r="BE5073" i="7"/>
  <c r="BS5021" i="7"/>
  <c r="BO5066" i="7"/>
  <c r="BJ5064" i="7"/>
  <c r="BJ5060" i="7"/>
  <c r="BJ5056" i="7"/>
  <c r="BJ5052" i="7"/>
  <c r="BJ5048" i="7"/>
  <c r="BJ5044" i="7"/>
  <c r="BJ5040" i="7"/>
  <c r="BJ5036" i="7"/>
  <c r="BJ5032" i="7"/>
  <c r="BJ5028" i="7"/>
  <c r="BJ5068" i="7"/>
  <c r="BJ5034" i="7"/>
  <c r="BJ5030" i="7"/>
  <c r="BJ5026" i="7"/>
  <c r="BF5007" i="7"/>
  <c r="AX5007" i="7"/>
  <c r="BJ5003" i="7"/>
  <c r="BJ4999" i="7"/>
  <c r="BJ4995" i="7"/>
  <c r="BJ4991" i="7"/>
  <c r="BJ4987" i="7"/>
  <c r="BJ4983" i="7"/>
  <c r="BJ4979" i="7"/>
  <c r="BE5014" i="7"/>
  <c r="BS4962" i="7"/>
  <c r="BO5007" i="7"/>
  <c r="BJ5005" i="7"/>
  <c r="BJ5001" i="7"/>
  <c r="BJ4997" i="7"/>
  <c r="BJ4993" i="7"/>
  <c r="BJ4989" i="7"/>
  <c r="BJ4985" i="7"/>
  <c r="BJ4981" i="7"/>
  <c r="BJ4977" i="7"/>
  <c r="BJ4973" i="7"/>
  <c r="BJ4969" i="7"/>
  <c r="BJ5009" i="7"/>
  <c r="BJ4975" i="7"/>
  <c r="BJ4971" i="7"/>
  <c r="BJ4967" i="7"/>
  <c r="BF4948" i="7"/>
  <c r="AX4948" i="7"/>
  <c r="BJ4944" i="7"/>
  <c r="BJ4940" i="7"/>
  <c r="BJ4936" i="7"/>
  <c r="BJ4932" i="7"/>
  <c r="BJ4928" i="7"/>
  <c r="BJ4924" i="7"/>
  <c r="BJ4920" i="7"/>
  <c r="BE4955" i="7"/>
  <c r="BS4903" i="7"/>
  <c r="F80" i="6"/>
  <c r="AH102" i="6"/>
  <c r="F68" i="6"/>
  <c r="S68" i="6"/>
  <c r="AN68" i="6"/>
  <c r="J68" i="6"/>
  <c r="AH72" i="6"/>
  <c r="AN72" i="6"/>
  <c r="S80" i="6"/>
  <c r="AZ84" i="6"/>
  <c r="BO4948" i="7"/>
  <c r="BJ4946" i="7"/>
  <c r="BJ4942" i="7"/>
  <c r="BJ4938" i="7"/>
  <c r="BJ4934" i="7"/>
  <c r="BJ4930" i="7"/>
  <c r="BJ4926" i="7"/>
  <c r="BJ4922" i="7"/>
  <c r="BJ4918" i="7"/>
  <c r="BJ4914" i="7"/>
  <c r="BJ4910" i="7"/>
  <c r="BJ4950" i="7"/>
  <c r="BJ4916" i="7"/>
  <c r="BJ4912" i="7"/>
  <c r="BJ4908" i="7"/>
  <c r="BF4889" i="7"/>
  <c r="AX4889" i="7"/>
  <c r="BJ4885" i="7"/>
  <c r="BJ4881" i="7"/>
  <c r="BJ4877" i="7"/>
  <c r="BJ4873" i="7"/>
  <c r="BJ4869" i="7"/>
  <c r="BJ4865" i="7"/>
  <c r="BJ4861" i="7"/>
  <c r="BE4896" i="7"/>
  <c r="BS4844" i="7"/>
  <c r="BO4889" i="7"/>
  <c r="BJ4887" i="7"/>
  <c r="BJ4883" i="7"/>
  <c r="BJ4879" i="7"/>
  <c r="BJ4875" i="7"/>
  <c r="BJ4871" i="7"/>
  <c r="BJ4867" i="7"/>
  <c r="BJ4863" i="7"/>
  <c r="BJ4859" i="7"/>
  <c r="BJ4855" i="7"/>
  <c r="BJ4851" i="7"/>
  <c r="BJ4891" i="7"/>
  <c r="BJ4857" i="7"/>
  <c r="BJ4853" i="7"/>
  <c r="BJ4849" i="7"/>
  <c r="BF4830" i="7"/>
  <c r="AX4830" i="7"/>
  <c r="BJ4826" i="7"/>
  <c r="BJ4822" i="7"/>
  <c r="BJ4818" i="7"/>
  <c r="BJ4814" i="7"/>
  <c r="BJ4810" i="7"/>
  <c r="BJ4806" i="7"/>
  <c r="BJ4802" i="7"/>
  <c r="BE4837" i="7"/>
  <c r="BS4785" i="7"/>
  <c r="BO4830" i="7"/>
  <c r="BJ4828" i="7"/>
  <c r="BJ4824" i="7"/>
  <c r="BJ4820" i="7"/>
  <c r="BJ4816" i="7"/>
  <c r="BJ4812" i="7"/>
  <c r="BJ4808" i="7"/>
  <c r="BJ4804" i="7"/>
  <c r="BJ4800" i="7"/>
  <c r="BJ4796" i="7"/>
  <c r="BJ4792" i="7"/>
  <c r="BJ4832" i="7"/>
  <c r="BJ4798" i="7"/>
  <c r="BJ4794" i="7"/>
  <c r="BJ4790" i="7"/>
  <c r="BQ4830" i="7"/>
  <c r="BJ4773" i="7"/>
  <c r="BJ4759" i="7"/>
  <c r="BJ4751" i="7"/>
  <c r="BJ4743" i="7"/>
  <c r="BJ4735" i="7"/>
  <c r="BO4771" i="7"/>
  <c r="BJ4769" i="7"/>
  <c r="BJ4765" i="7"/>
  <c r="BJ4761" i="7"/>
  <c r="BJ4757" i="7"/>
  <c r="BJ4753" i="7"/>
  <c r="BJ4749" i="7"/>
  <c r="BJ4745" i="7"/>
  <c r="BJ4741" i="7"/>
  <c r="BJ4737" i="7"/>
  <c r="BJ4733" i="7"/>
  <c r="BJ4767" i="7"/>
  <c r="BJ4763" i="7"/>
  <c r="BJ4755" i="7"/>
  <c r="BJ4747" i="7"/>
  <c r="BJ4739" i="7"/>
  <c r="BJ4731" i="7"/>
  <c r="BE4778" i="7"/>
  <c r="BS4726" i="7"/>
  <c r="BJ4771" i="7"/>
  <c r="BJ4710" i="7"/>
  <c r="BJ4706" i="7"/>
  <c r="BJ4702" i="7"/>
  <c r="BJ4698" i="7"/>
  <c r="BJ4694" i="7"/>
  <c r="BJ4690" i="7"/>
  <c r="BJ4686" i="7"/>
  <c r="BJ4682" i="7"/>
  <c r="BJ4678" i="7"/>
  <c r="BJ4674" i="7"/>
  <c r="BI4719" i="7"/>
  <c r="BJ4714" i="7"/>
  <c r="BJ4708" i="7"/>
  <c r="BJ4704" i="7"/>
  <c r="BJ4696" i="7"/>
  <c r="BJ4688" i="7"/>
  <c r="BJ4680" i="7"/>
  <c r="BJ4672" i="7"/>
  <c r="BE4719" i="7"/>
  <c r="BS4667" i="7"/>
  <c r="BF4712" i="7"/>
  <c r="AX4712" i="7"/>
  <c r="BJ4700" i="7"/>
  <c r="BJ4692" i="7"/>
  <c r="BJ4684" i="7"/>
  <c r="BJ4676" i="7"/>
  <c r="BO4712" i="7"/>
  <c r="BF4653" i="7"/>
  <c r="AX4653" i="7"/>
  <c r="BJ4649" i="7"/>
  <c r="BJ4645" i="7"/>
  <c r="BJ4641" i="7"/>
  <c r="BJ4637" i="7"/>
  <c r="BJ4633" i="7"/>
  <c r="BJ4629" i="7"/>
  <c r="BJ4625" i="7"/>
  <c r="BE4660" i="7"/>
  <c r="BS4608" i="7"/>
  <c r="BJ4651" i="7"/>
  <c r="BJ4647" i="7"/>
  <c r="BJ4643" i="7"/>
  <c r="BJ4639" i="7"/>
  <c r="BJ4635" i="7"/>
  <c r="BJ4631" i="7"/>
  <c r="BJ4627" i="7"/>
  <c r="BJ4623" i="7"/>
  <c r="BJ4619" i="7"/>
  <c r="BJ4615" i="7"/>
  <c r="BJ4655" i="7"/>
  <c r="BJ4621" i="7"/>
  <c r="BJ4617" i="7"/>
  <c r="BJ4613" i="7"/>
  <c r="BQ4653" i="7"/>
  <c r="BF4594" i="7"/>
  <c r="AX4594" i="7"/>
  <c r="BJ4590" i="7"/>
  <c r="BJ4586" i="7"/>
  <c r="BJ4582" i="7"/>
  <c r="BJ4578" i="7"/>
  <c r="BJ4574" i="7"/>
  <c r="BJ4570" i="7"/>
  <c r="BJ4566" i="7"/>
  <c r="BE4601" i="7"/>
  <c r="BS4549" i="7"/>
  <c r="BO4594" i="7"/>
  <c r="BJ4592" i="7"/>
  <c r="BJ4588" i="7"/>
  <c r="BJ4584" i="7"/>
  <c r="BJ4580" i="7"/>
  <c r="BJ4576" i="7"/>
  <c r="BJ4572" i="7"/>
  <c r="BJ4568" i="7"/>
  <c r="BJ4564" i="7"/>
  <c r="BJ4560" i="7"/>
  <c r="BJ4556" i="7"/>
  <c r="BJ4596" i="7"/>
  <c r="BJ4562" i="7"/>
  <c r="BJ4558" i="7"/>
  <c r="BJ4554" i="7"/>
  <c r="BQ4594" i="7"/>
  <c r="BF4535" i="7"/>
  <c r="AX4535" i="7"/>
  <c r="BJ4531" i="7"/>
  <c r="BJ4527" i="7"/>
  <c r="BJ4523" i="7"/>
  <c r="BJ4519" i="7"/>
  <c r="BJ4515" i="7"/>
  <c r="BJ4511" i="7"/>
  <c r="BJ4507" i="7"/>
  <c r="BE4542" i="7"/>
  <c r="BS4490" i="7"/>
  <c r="BO4535" i="7"/>
  <c r="BJ4533" i="7"/>
  <c r="BJ4529" i="7"/>
  <c r="BJ4525" i="7"/>
  <c r="BJ4521" i="7"/>
  <c r="BJ4517" i="7"/>
  <c r="BJ4513" i="7"/>
  <c r="BJ4509" i="7"/>
  <c r="BJ4505" i="7"/>
  <c r="BJ4501" i="7"/>
  <c r="BJ4497" i="7"/>
  <c r="BJ4537" i="7"/>
  <c r="BJ4503" i="7"/>
  <c r="BJ4499" i="7"/>
  <c r="BJ4495" i="7"/>
  <c r="BF4476" i="7"/>
  <c r="AX4476" i="7"/>
  <c r="BJ4472" i="7"/>
  <c r="BJ4468" i="7"/>
  <c r="BJ4464" i="7"/>
  <c r="BJ4460" i="7"/>
  <c r="BJ4456" i="7"/>
  <c r="BJ4452" i="7"/>
  <c r="BJ4448" i="7"/>
  <c r="BE4483" i="7"/>
  <c r="BS4431" i="7"/>
  <c r="BO4476" i="7"/>
  <c r="BJ4474" i="7"/>
  <c r="BJ4470" i="7"/>
  <c r="BJ4466" i="7"/>
  <c r="BJ4462" i="7"/>
  <c r="BJ4458" i="7"/>
  <c r="BJ4454" i="7"/>
  <c r="BJ4450" i="7"/>
  <c r="BJ4446" i="7"/>
  <c r="BJ4442" i="7"/>
  <c r="BJ4438" i="7"/>
  <c r="BJ4478" i="7"/>
  <c r="BJ4444" i="7"/>
  <c r="BJ4440" i="7"/>
  <c r="BJ4436" i="7"/>
  <c r="BF4417" i="7"/>
  <c r="AX4417" i="7"/>
  <c r="BJ4413" i="7"/>
  <c r="BJ4409" i="7"/>
  <c r="BJ4405" i="7"/>
  <c r="BJ4401" i="7"/>
  <c r="BJ4397" i="7"/>
  <c r="BJ4393" i="7"/>
  <c r="BJ4389" i="7"/>
  <c r="BE4424" i="7"/>
  <c r="BS4372" i="7"/>
  <c r="BJ4415" i="7"/>
  <c r="BJ4411" i="7"/>
  <c r="BJ4407" i="7"/>
  <c r="BJ4403" i="7"/>
  <c r="BJ4399" i="7"/>
  <c r="BJ4395" i="7"/>
  <c r="BJ4391" i="7"/>
  <c r="BJ4387" i="7"/>
  <c r="BJ4383" i="7"/>
  <c r="BJ4379" i="7"/>
  <c r="BJ4419" i="7"/>
  <c r="BJ4385" i="7"/>
  <c r="BJ4381" i="7"/>
  <c r="BJ4377" i="7"/>
  <c r="BQ4417" i="7"/>
  <c r="BJ4328" i="7"/>
  <c r="BJ4324" i="7"/>
  <c r="BJ4320" i="7"/>
  <c r="BJ4360" i="7"/>
  <c r="BJ4354" i="7"/>
  <c r="BJ4350" i="7"/>
  <c r="BJ4342" i="7"/>
  <c r="BJ4334" i="7"/>
  <c r="BJ4322" i="7"/>
  <c r="BE4365" i="7"/>
  <c r="BS4313" i="7"/>
  <c r="BJ4356" i="7"/>
  <c r="BJ4352" i="7"/>
  <c r="BJ4348" i="7"/>
  <c r="BJ4344" i="7"/>
  <c r="BJ4340" i="7"/>
  <c r="BJ4336" i="7"/>
  <c r="BJ4332" i="7"/>
  <c r="BF4358" i="7"/>
  <c r="AX4358" i="7"/>
  <c r="BJ4346" i="7"/>
  <c r="BJ4338" i="7"/>
  <c r="BJ4330" i="7"/>
  <c r="BJ4326" i="7"/>
  <c r="BJ4318" i="7"/>
  <c r="BJ4297" i="7"/>
  <c r="BJ4293" i="7"/>
  <c r="BJ4289" i="7"/>
  <c r="BJ4285" i="7"/>
  <c r="BJ4281" i="7"/>
  <c r="BJ4277" i="7"/>
  <c r="BJ4273" i="7"/>
  <c r="BJ4295" i="7"/>
  <c r="BJ4287" i="7"/>
  <c r="BJ4279" i="7"/>
  <c r="BJ4271" i="7"/>
  <c r="BJ4267" i="7"/>
  <c r="BJ4259" i="7"/>
  <c r="BE4306" i="7"/>
  <c r="BS4254" i="7"/>
  <c r="BJ4269" i="7"/>
  <c r="BJ4265" i="7"/>
  <c r="BJ4261" i="7"/>
  <c r="BI4306" i="7"/>
  <c r="BJ4301" i="7"/>
  <c r="BF4299" i="7"/>
  <c r="AX4299" i="7"/>
  <c r="BJ4291" i="7"/>
  <c r="BJ4283" i="7"/>
  <c r="BJ4275" i="7"/>
  <c r="BJ4263" i="7"/>
  <c r="BF4240" i="7"/>
  <c r="AX4240" i="7"/>
  <c r="BJ4236" i="7"/>
  <c r="BJ4232" i="7"/>
  <c r="BJ4228" i="7"/>
  <c r="BJ4224" i="7"/>
  <c r="BJ4220" i="7"/>
  <c r="BJ4216" i="7"/>
  <c r="BJ4212" i="7"/>
  <c r="BE4247" i="7"/>
  <c r="BS4195" i="7"/>
  <c r="BO4240" i="7"/>
  <c r="BJ4238" i="7"/>
  <c r="BJ4234" i="7"/>
  <c r="BJ4230" i="7"/>
  <c r="BJ4226" i="7"/>
  <c r="BJ4222" i="7"/>
  <c r="BJ4218" i="7"/>
  <c r="BJ4214" i="7"/>
  <c r="BJ4210" i="7"/>
  <c r="BJ4206" i="7"/>
  <c r="BJ4202" i="7"/>
  <c r="BJ4242" i="7"/>
  <c r="BJ4208" i="7"/>
  <c r="BJ4204" i="7"/>
  <c r="BJ4200" i="7"/>
  <c r="BF4181" i="7"/>
  <c r="AX4181" i="7"/>
  <c r="BJ4177" i="7"/>
  <c r="BJ4173" i="7"/>
  <c r="BJ4169" i="7"/>
  <c r="BJ4165" i="7"/>
  <c r="BJ4161" i="7"/>
  <c r="BJ4157" i="7"/>
  <c r="BJ4153" i="7"/>
  <c r="BE4188" i="7"/>
  <c r="BS4136" i="7"/>
  <c r="BJ4179" i="7"/>
  <c r="BJ4175" i="7"/>
  <c r="BJ4171" i="7"/>
  <c r="BJ4167" i="7"/>
  <c r="BJ4163" i="7"/>
  <c r="BJ4159" i="7"/>
  <c r="BJ4155" i="7"/>
  <c r="BJ4151" i="7"/>
  <c r="BJ4147" i="7"/>
  <c r="BJ4143" i="7"/>
  <c r="BJ4183" i="7"/>
  <c r="BJ4149" i="7"/>
  <c r="BJ4145" i="7"/>
  <c r="BJ4141" i="7"/>
  <c r="BF4122" i="7"/>
  <c r="AX4122" i="7"/>
  <c r="BJ4118" i="7"/>
  <c r="BJ4114" i="7"/>
  <c r="BJ4110" i="7"/>
  <c r="BJ4106" i="7"/>
  <c r="BJ4102" i="7"/>
  <c r="BJ4098" i="7"/>
  <c r="BJ4094" i="7"/>
  <c r="BE4129" i="7"/>
  <c r="BS4077" i="7"/>
  <c r="BO4122" i="7"/>
  <c r="BJ4120" i="7"/>
  <c r="BJ4116" i="7"/>
  <c r="BJ4112" i="7"/>
  <c r="BJ4108" i="7"/>
  <c r="BJ4104" i="7"/>
  <c r="BJ4100" i="7"/>
  <c r="BJ4096" i="7"/>
  <c r="BJ4092" i="7"/>
  <c r="BJ4088" i="7"/>
  <c r="BJ4084" i="7"/>
  <c r="BJ4124" i="7"/>
  <c r="BJ4090" i="7"/>
  <c r="BJ4086" i="7"/>
  <c r="BJ4082" i="7"/>
  <c r="BF4063" i="7"/>
  <c r="AX4063" i="7"/>
  <c r="BJ4059" i="7"/>
  <c r="BJ4055" i="7"/>
  <c r="BJ4051" i="7"/>
  <c r="BJ4047" i="7"/>
  <c r="BJ4043" i="7"/>
  <c r="BJ4039" i="7"/>
  <c r="BJ4035" i="7"/>
  <c r="BE4070" i="7"/>
  <c r="BS4018" i="7"/>
  <c r="BJ4061" i="7"/>
  <c r="BJ4057" i="7"/>
  <c r="BJ4053" i="7"/>
  <c r="BJ4049" i="7"/>
  <c r="BJ4045" i="7"/>
  <c r="BJ4041" i="7"/>
  <c r="BJ4037" i="7"/>
  <c r="BJ4033" i="7"/>
  <c r="BJ4029" i="7"/>
  <c r="BJ4025" i="7"/>
  <c r="BJ4065" i="7"/>
  <c r="BJ4031" i="7"/>
  <c r="BJ4027" i="7"/>
  <c r="BJ4023" i="7"/>
  <c r="BF4004" i="7"/>
  <c r="AX4004" i="7"/>
  <c r="BJ4000" i="7"/>
  <c r="BJ3996" i="7"/>
  <c r="BJ3992" i="7"/>
  <c r="BJ3988" i="7"/>
  <c r="BJ3984" i="7"/>
  <c r="BJ3980" i="7"/>
  <c r="BJ3976" i="7"/>
  <c r="BP4004" i="7"/>
  <c r="BJ4002" i="7"/>
  <c r="BJ3998" i="7"/>
  <c r="BJ3994" i="7"/>
  <c r="BJ3990" i="7"/>
  <c r="BJ3986" i="7"/>
  <c r="BJ3982" i="7"/>
  <c r="BJ3978" i="7"/>
  <c r="BJ3974" i="7"/>
  <c r="BJ3970" i="7"/>
  <c r="BJ4006" i="7"/>
  <c r="BJ3972" i="7"/>
  <c r="BJ3968" i="7"/>
  <c r="BE4011" i="7"/>
  <c r="BJ3966" i="7"/>
  <c r="BJ3964" i="7"/>
  <c r="BS3959" i="7"/>
  <c r="BJ3941" i="7"/>
  <c r="BJ3937" i="7"/>
  <c r="BJ3933" i="7"/>
  <c r="BJ3929" i="7"/>
  <c r="BJ3925" i="7"/>
  <c r="BJ3921" i="7"/>
  <c r="BJ3917" i="7"/>
  <c r="BJ3943" i="7"/>
  <c r="BJ3939" i="7"/>
  <c r="BJ3935" i="7"/>
  <c r="BJ3931" i="7"/>
  <c r="BJ3927" i="7"/>
  <c r="BJ3923" i="7"/>
  <c r="BJ3919" i="7"/>
  <c r="BJ3915" i="7"/>
  <c r="BJ3911" i="7"/>
  <c r="BJ3907" i="7"/>
  <c r="BJ3945" i="7"/>
  <c r="BO3945" i="7"/>
  <c r="BP3945" i="7"/>
  <c r="BJ3947" i="7"/>
  <c r="BJ3913" i="7"/>
  <c r="BJ3909" i="7"/>
  <c r="BJ3905" i="7"/>
  <c r="BE3952" i="7"/>
  <c r="BS3900" i="7"/>
  <c r="Y94" i="6"/>
  <c r="BJ3888" i="7"/>
  <c r="BJ3854" i="7"/>
  <c r="BJ3850" i="7"/>
  <c r="BJ3846" i="7"/>
  <c r="BE3893" i="7"/>
  <c r="BS3841" i="7"/>
  <c r="BJ3882" i="7"/>
  <c r="BJ3878" i="7"/>
  <c r="BJ3874" i="7"/>
  <c r="BJ3870" i="7"/>
  <c r="BJ3866" i="7"/>
  <c r="BJ3862" i="7"/>
  <c r="BJ3858" i="7"/>
  <c r="BJ3884" i="7"/>
  <c r="BJ3880" i="7"/>
  <c r="BJ3876" i="7"/>
  <c r="BJ3872" i="7"/>
  <c r="BJ3868" i="7"/>
  <c r="BJ3864" i="7"/>
  <c r="BJ3860" i="7"/>
  <c r="BJ3856" i="7"/>
  <c r="BJ3852" i="7"/>
  <c r="BJ3848" i="7"/>
  <c r="BJ3886" i="7"/>
  <c r="BO3886" i="7"/>
  <c r="BP3886" i="7"/>
  <c r="BJ3829" i="7"/>
  <c r="BJ3795" i="7"/>
  <c r="BJ3791" i="7"/>
  <c r="BJ3787" i="7"/>
  <c r="BJ3801" i="7"/>
  <c r="BJ3797" i="7"/>
  <c r="BJ3789" i="7"/>
  <c r="BE3834" i="7"/>
  <c r="BS3782" i="7"/>
  <c r="BJ3823" i="7"/>
  <c r="BJ3819" i="7"/>
  <c r="BJ3815" i="7"/>
  <c r="BJ3811" i="7"/>
  <c r="BJ3807" i="7"/>
  <c r="BJ3803" i="7"/>
  <c r="BJ3799" i="7"/>
  <c r="BJ3825" i="7"/>
  <c r="BJ3821" i="7"/>
  <c r="BJ3817" i="7"/>
  <c r="BJ3813" i="7"/>
  <c r="BJ3809" i="7"/>
  <c r="BJ3805" i="7"/>
  <c r="BJ3793" i="7"/>
  <c r="BJ3827" i="7"/>
  <c r="BP3827" i="7"/>
  <c r="BJ3770" i="7"/>
  <c r="BJ3736" i="7"/>
  <c r="BJ3732" i="7"/>
  <c r="BJ3728" i="7"/>
  <c r="BE3775" i="7"/>
  <c r="BS3723" i="7"/>
  <c r="BJ3764" i="7"/>
  <c r="BJ3760" i="7"/>
  <c r="BJ3756" i="7"/>
  <c r="BJ3752" i="7"/>
  <c r="BJ3748" i="7"/>
  <c r="BJ3744" i="7"/>
  <c r="BJ3740" i="7"/>
  <c r="BJ3766" i="7"/>
  <c r="BJ3762" i="7"/>
  <c r="BJ3758" i="7"/>
  <c r="BJ3754" i="7"/>
  <c r="BJ3750" i="7"/>
  <c r="BJ3746" i="7"/>
  <c r="BJ3742" i="7"/>
  <c r="BJ3738" i="7"/>
  <c r="BJ3734" i="7"/>
  <c r="BJ3730" i="7"/>
  <c r="BJ3768" i="7"/>
  <c r="BO3768" i="7"/>
  <c r="BP3768" i="7"/>
  <c r="BJ3711" i="7"/>
  <c r="BJ3677" i="7"/>
  <c r="BJ3673" i="7"/>
  <c r="BJ3669" i="7"/>
  <c r="BJ3675" i="7"/>
  <c r="BE3716" i="7"/>
  <c r="BS3664" i="7"/>
  <c r="BJ3705" i="7"/>
  <c r="BJ3701" i="7"/>
  <c r="BJ3697" i="7"/>
  <c r="BJ3693" i="7"/>
  <c r="BJ3689" i="7"/>
  <c r="BJ3685" i="7"/>
  <c r="BJ3681" i="7"/>
  <c r="BJ3707" i="7"/>
  <c r="BJ3703" i="7"/>
  <c r="BJ3699" i="7"/>
  <c r="BJ3695" i="7"/>
  <c r="BJ3691" i="7"/>
  <c r="BJ3687" i="7"/>
  <c r="BJ3683" i="7"/>
  <c r="BJ3679" i="7"/>
  <c r="BJ3671" i="7"/>
  <c r="BJ3709" i="7"/>
  <c r="BO3709" i="7"/>
  <c r="BP3709" i="7"/>
  <c r="BJ3646" i="7"/>
  <c r="BJ3642" i="7"/>
  <c r="BJ3638" i="7"/>
  <c r="BJ3634" i="7"/>
  <c r="BJ3630" i="7"/>
  <c r="BJ3626" i="7"/>
  <c r="BJ3622" i="7"/>
  <c r="BJ3614" i="7"/>
  <c r="BJ3648" i="7"/>
  <c r="BJ3640" i="7"/>
  <c r="BJ3632" i="7"/>
  <c r="BJ3624" i="7"/>
  <c r="BE3657" i="7"/>
  <c r="BS3605" i="7"/>
  <c r="Q78" i="6"/>
  <c r="BO3650" i="7"/>
  <c r="BJ3652" i="7"/>
  <c r="BJ3618" i="7"/>
  <c r="BJ3610" i="7"/>
  <c r="BJ3644" i="7"/>
  <c r="BJ3636" i="7"/>
  <c r="BJ3628" i="7"/>
  <c r="BJ3620" i="7"/>
  <c r="BJ3616" i="7"/>
  <c r="BJ3612" i="7"/>
  <c r="BJ3650" i="7"/>
  <c r="BP3650" i="7"/>
  <c r="BJ3583" i="7"/>
  <c r="BJ3579" i="7"/>
  <c r="BJ3575" i="7"/>
  <c r="BJ3571" i="7"/>
  <c r="BJ3567" i="7"/>
  <c r="BJ3563" i="7"/>
  <c r="BJ3589" i="7"/>
  <c r="BJ3581" i="7"/>
  <c r="BJ3573" i="7"/>
  <c r="BJ3569" i="7"/>
  <c r="BJ3557" i="7"/>
  <c r="BO3591" i="7"/>
  <c r="BP3591" i="7"/>
  <c r="BJ3593" i="7"/>
  <c r="BJ3587" i="7"/>
  <c r="BJ3559" i="7"/>
  <c r="BJ3555" i="7"/>
  <c r="BJ3551" i="7"/>
  <c r="BJ3585" i="7"/>
  <c r="BJ3577" i="7"/>
  <c r="BJ3565" i="7"/>
  <c r="BJ3561" i="7"/>
  <c r="BJ3553" i="7"/>
  <c r="BJ3591" i="7"/>
  <c r="BE3598" i="7"/>
  <c r="BS3546" i="7"/>
  <c r="BJ3534" i="7"/>
  <c r="BJ3500" i="7"/>
  <c r="BJ3496" i="7"/>
  <c r="BJ3492" i="7"/>
  <c r="BE3539" i="7"/>
  <c r="BS3487" i="7"/>
  <c r="BJ3528" i="7"/>
  <c r="BJ3524" i="7"/>
  <c r="BJ3520" i="7"/>
  <c r="BJ3516" i="7"/>
  <c r="BJ3512" i="7"/>
  <c r="BJ3508" i="7"/>
  <c r="BJ3504" i="7"/>
  <c r="BJ3530" i="7"/>
  <c r="BJ3526" i="7"/>
  <c r="BJ3522" i="7"/>
  <c r="BJ3518" i="7"/>
  <c r="BJ3514" i="7"/>
  <c r="BJ3510" i="7"/>
  <c r="BJ3506" i="7"/>
  <c r="BJ3502" i="7"/>
  <c r="BJ3498" i="7"/>
  <c r="BJ3494" i="7"/>
  <c r="BJ3532" i="7"/>
  <c r="BO3532" i="7"/>
  <c r="BP3532" i="7"/>
  <c r="BJ3475" i="7"/>
  <c r="BJ3441" i="7"/>
  <c r="BJ3437" i="7"/>
  <c r="BJ3433" i="7"/>
  <c r="BE3480" i="7"/>
  <c r="BS3428" i="7"/>
  <c r="BJ3469" i="7"/>
  <c r="BJ3465" i="7"/>
  <c r="BJ3461" i="7"/>
  <c r="BJ3457" i="7"/>
  <c r="BJ3453" i="7"/>
  <c r="BJ3449" i="7"/>
  <c r="BJ3445" i="7"/>
  <c r="BJ3471" i="7"/>
  <c r="BJ3467" i="7"/>
  <c r="BJ3463" i="7"/>
  <c r="BJ3459" i="7"/>
  <c r="BJ3455" i="7"/>
  <c r="BJ3451" i="7"/>
  <c r="BJ3447" i="7"/>
  <c r="BJ3443" i="7"/>
  <c r="BJ3439" i="7"/>
  <c r="BJ3435" i="7"/>
  <c r="BJ3473" i="7"/>
  <c r="BO3473" i="7"/>
  <c r="BP3473" i="7"/>
  <c r="BJ3416" i="7"/>
  <c r="BJ3382" i="7"/>
  <c r="BJ3378" i="7"/>
  <c r="BJ3374" i="7"/>
  <c r="BE3421" i="7"/>
  <c r="BS3369" i="7"/>
  <c r="BJ3410" i="7"/>
  <c r="BJ3406" i="7"/>
  <c r="BJ3402" i="7"/>
  <c r="BJ3398" i="7"/>
  <c r="BJ3394" i="7"/>
  <c r="BJ3390" i="7"/>
  <c r="BJ3386" i="7"/>
  <c r="BJ3412" i="7"/>
  <c r="BJ3408" i="7"/>
  <c r="BJ3404" i="7"/>
  <c r="BJ3400" i="7"/>
  <c r="BJ3396" i="7"/>
  <c r="BJ3392" i="7"/>
  <c r="BJ3388" i="7"/>
  <c r="BJ3384" i="7"/>
  <c r="BJ3380" i="7"/>
  <c r="BJ3376" i="7"/>
  <c r="BJ3414" i="7"/>
  <c r="BO3414" i="7"/>
  <c r="BP3414" i="7"/>
  <c r="BJ3357" i="7"/>
  <c r="BJ3323" i="7"/>
  <c r="BJ3319" i="7"/>
  <c r="BJ3315" i="7"/>
  <c r="BE3362" i="7"/>
  <c r="BS3310" i="7"/>
  <c r="BJ3351" i="7"/>
  <c r="BJ3347" i="7"/>
  <c r="BJ3343" i="7"/>
  <c r="BJ3339" i="7"/>
  <c r="BJ3335" i="7"/>
  <c r="BJ3331" i="7"/>
  <c r="BJ3327" i="7"/>
  <c r="BJ3353" i="7"/>
  <c r="BJ3349" i="7"/>
  <c r="BJ3345" i="7"/>
  <c r="BJ3341" i="7"/>
  <c r="BJ3337" i="7"/>
  <c r="BJ3333" i="7"/>
  <c r="BJ3329" i="7"/>
  <c r="BJ3325" i="7"/>
  <c r="BJ3321" i="7"/>
  <c r="BJ3317" i="7"/>
  <c r="BJ3355" i="7"/>
  <c r="BO3355" i="7"/>
  <c r="BP3355" i="7"/>
  <c r="BJ3298" i="7"/>
  <c r="BJ3264" i="7"/>
  <c r="BJ3260" i="7"/>
  <c r="BJ3256" i="7"/>
  <c r="BE3303" i="7"/>
  <c r="BS3251" i="7"/>
  <c r="BJ3292" i="7"/>
  <c r="BJ3288" i="7"/>
  <c r="BJ3284" i="7"/>
  <c r="BJ3280" i="7"/>
  <c r="BJ3276" i="7"/>
  <c r="BJ3272" i="7"/>
  <c r="BJ3268" i="7"/>
  <c r="BJ3294" i="7"/>
  <c r="BJ3290" i="7"/>
  <c r="BJ3286" i="7"/>
  <c r="BJ3282" i="7"/>
  <c r="BJ3278" i="7"/>
  <c r="BJ3274" i="7"/>
  <c r="BJ3270" i="7"/>
  <c r="BJ3266" i="7"/>
  <c r="BJ3262" i="7"/>
  <c r="BJ3258" i="7"/>
  <c r="BJ3296" i="7"/>
  <c r="BO3296" i="7"/>
  <c r="BP3296" i="7"/>
  <c r="BJ3233" i="7"/>
  <c r="BJ3229" i="7"/>
  <c r="BJ3225" i="7"/>
  <c r="BJ3221" i="7"/>
  <c r="BJ3217" i="7"/>
  <c r="BJ3213" i="7"/>
  <c r="BJ3209" i="7"/>
  <c r="BJ3235" i="7"/>
  <c r="BJ3227" i="7"/>
  <c r="BJ3219" i="7"/>
  <c r="BJ3211" i="7"/>
  <c r="BJ3207" i="7"/>
  <c r="BJ3199" i="7"/>
  <c r="BJ3237" i="7"/>
  <c r="BE3244" i="7"/>
  <c r="BS3192" i="7"/>
  <c r="S76" i="6"/>
  <c r="W76" i="6"/>
  <c r="AL76" i="6"/>
  <c r="AF76" i="6"/>
  <c r="AX80" i="6"/>
  <c r="F76" i="6"/>
  <c r="W80" i="6"/>
  <c r="AH84" i="6"/>
  <c r="Z84" i="6"/>
  <c r="AD84" i="6" s="1"/>
  <c r="M76" i="6"/>
  <c r="O76" i="6" s="1"/>
  <c r="BO3237" i="7"/>
  <c r="BJ3239" i="7"/>
  <c r="BJ3205" i="7"/>
  <c r="BJ3201" i="7"/>
  <c r="BJ3197" i="7"/>
  <c r="BJ3231" i="7"/>
  <c r="BJ3223" i="7"/>
  <c r="BJ3215" i="7"/>
  <c r="BJ3203" i="7"/>
  <c r="BP3237" i="7"/>
  <c r="BJ3180" i="7"/>
  <c r="BJ3146" i="7"/>
  <c r="BJ3142" i="7"/>
  <c r="BJ3138" i="7"/>
  <c r="BE3185" i="7"/>
  <c r="BS3133" i="7"/>
  <c r="BJ3174" i="7"/>
  <c r="BJ3170" i="7"/>
  <c r="BJ3166" i="7"/>
  <c r="BJ3162" i="7"/>
  <c r="BJ3158" i="7"/>
  <c r="BJ3154" i="7"/>
  <c r="BJ3150" i="7"/>
  <c r="BJ3176" i="7"/>
  <c r="BJ3172" i="7"/>
  <c r="BJ3168" i="7"/>
  <c r="BJ3164" i="7"/>
  <c r="BJ3160" i="7"/>
  <c r="BJ3156" i="7"/>
  <c r="BJ3152" i="7"/>
  <c r="BJ3148" i="7"/>
  <c r="BJ3144" i="7"/>
  <c r="BJ3140" i="7"/>
  <c r="BJ3178" i="7"/>
  <c r="BO3178" i="7"/>
  <c r="BP3178" i="7"/>
  <c r="BJ3111" i="7"/>
  <c r="BJ3107" i="7"/>
  <c r="BJ3103" i="7"/>
  <c r="BJ3099" i="7"/>
  <c r="BJ3095" i="7"/>
  <c r="BJ3091" i="7"/>
  <c r="BJ3087" i="7"/>
  <c r="BJ3083" i="7"/>
  <c r="BJ3079" i="7"/>
  <c r="BJ3113" i="7"/>
  <c r="BJ3105" i="7"/>
  <c r="BJ3097" i="7"/>
  <c r="BJ3089" i="7"/>
  <c r="BJ3081" i="7"/>
  <c r="BE3126" i="7"/>
  <c r="BS3074" i="7"/>
  <c r="BJ3121" i="7"/>
  <c r="BJ3115" i="7"/>
  <c r="BJ3117" i="7"/>
  <c r="BJ3109" i="7"/>
  <c r="BJ3101" i="7"/>
  <c r="BJ3093" i="7"/>
  <c r="BJ3085" i="7"/>
  <c r="BJ3119" i="7"/>
  <c r="BP3119" i="7"/>
  <c r="BJ3062" i="7"/>
  <c r="BJ3028" i="7"/>
  <c r="BJ3024" i="7"/>
  <c r="BJ3020" i="7"/>
  <c r="BE3067" i="7"/>
  <c r="BS3015" i="7"/>
  <c r="BJ3056" i="7"/>
  <c r="BJ3052" i="7"/>
  <c r="BJ3048" i="7"/>
  <c r="BJ3044" i="7"/>
  <c r="BJ3040" i="7"/>
  <c r="BJ3036" i="7"/>
  <c r="BJ3032" i="7"/>
  <c r="BJ3058" i="7"/>
  <c r="BJ3054" i="7"/>
  <c r="BJ3050" i="7"/>
  <c r="BJ3046" i="7"/>
  <c r="BJ3042" i="7"/>
  <c r="BJ3038" i="7"/>
  <c r="BJ3034" i="7"/>
  <c r="BJ3030" i="7"/>
  <c r="BJ3026" i="7"/>
  <c r="BJ3022" i="7"/>
  <c r="BJ3060" i="7"/>
  <c r="BO3060" i="7"/>
  <c r="BP3060" i="7"/>
  <c r="BJ3003" i="7"/>
  <c r="BJ2969" i="7"/>
  <c r="BJ2965" i="7"/>
  <c r="BJ2961" i="7"/>
  <c r="BJ2967" i="7"/>
  <c r="BE3008" i="7"/>
  <c r="BS2956" i="7"/>
  <c r="BJ2997" i="7"/>
  <c r="BJ2993" i="7"/>
  <c r="BJ2989" i="7"/>
  <c r="BJ2985" i="7"/>
  <c r="BJ2981" i="7"/>
  <c r="BJ2977" i="7"/>
  <c r="BJ2973" i="7"/>
  <c r="BJ2999" i="7"/>
  <c r="BJ2995" i="7"/>
  <c r="BJ2991" i="7"/>
  <c r="BJ2987" i="7"/>
  <c r="BJ2983" i="7"/>
  <c r="BJ2979" i="7"/>
  <c r="BJ2975" i="7"/>
  <c r="BJ2971" i="7"/>
  <c r="BJ2963" i="7"/>
  <c r="BJ3001" i="7"/>
  <c r="BO3001" i="7"/>
  <c r="BJ2944" i="7"/>
  <c r="BJ2910" i="7"/>
  <c r="BJ2906" i="7"/>
  <c r="BJ2902" i="7"/>
  <c r="BJ2920" i="7"/>
  <c r="BJ2908" i="7"/>
  <c r="BJ2942" i="7"/>
  <c r="BS2897" i="7"/>
  <c r="BJ2938" i="7"/>
  <c r="BJ2934" i="7"/>
  <c r="BJ2930" i="7"/>
  <c r="BJ2926" i="7"/>
  <c r="BJ2922" i="7"/>
  <c r="BJ2918" i="7"/>
  <c r="BJ2914" i="7"/>
  <c r="BJ2940" i="7"/>
  <c r="BJ2936" i="7"/>
  <c r="BJ2932" i="7"/>
  <c r="BJ2928" i="7"/>
  <c r="BJ2924" i="7"/>
  <c r="BJ2916" i="7"/>
  <c r="BJ2912" i="7"/>
  <c r="BJ2904" i="7"/>
  <c r="BJ2885" i="7"/>
  <c r="BJ2851" i="7"/>
  <c r="BJ2847" i="7"/>
  <c r="BJ2843" i="7"/>
  <c r="BS2838" i="7"/>
  <c r="BJ2879" i="7"/>
  <c r="BJ2875" i="7"/>
  <c r="BJ2871" i="7"/>
  <c r="BJ2867" i="7"/>
  <c r="BJ2863" i="7"/>
  <c r="BJ2859" i="7"/>
  <c r="BJ2855" i="7"/>
  <c r="BJ2881" i="7"/>
  <c r="BJ2877" i="7"/>
  <c r="BJ2873" i="7"/>
  <c r="BJ2869" i="7"/>
  <c r="BJ2865" i="7"/>
  <c r="BJ2861" i="7"/>
  <c r="BJ2857" i="7"/>
  <c r="BJ2853" i="7"/>
  <c r="BJ2849" i="7"/>
  <c r="BJ2845" i="7"/>
  <c r="BJ2883" i="7"/>
  <c r="BO2883" i="7"/>
  <c r="BJ2820" i="7"/>
  <c r="BJ2816" i="7"/>
  <c r="BJ2812" i="7"/>
  <c r="BJ2808" i="7"/>
  <c r="BJ2804" i="7"/>
  <c r="BJ2800" i="7"/>
  <c r="BJ2796" i="7"/>
  <c r="BJ2822" i="7"/>
  <c r="BJ2814" i="7"/>
  <c r="BJ2806" i="7"/>
  <c r="BJ2798" i="7"/>
  <c r="BJ2794" i="7"/>
  <c r="BJ2824" i="7"/>
  <c r="BS2779" i="7"/>
  <c r="BO2824" i="7"/>
  <c r="BJ2826" i="7"/>
  <c r="BJ2792" i="7"/>
  <c r="BJ2788" i="7"/>
  <c r="BJ2784" i="7"/>
  <c r="BJ2818" i="7"/>
  <c r="BJ2810" i="7"/>
  <c r="BJ2802" i="7"/>
  <c r="BJ2790" i="7"/>
  <c r="BJ2786" i="7"/>
  <c r="BJ2767" i="7"/>
  <c r="BJ2733" i="7"/>
  <c r="BJ2729" i="7"/>
  <c r="BJ2725" i="7"/>
  <c r="BS2720" i="7"/>
  <c r="BJ2761" i="7"/>
  <c r="BJ2757" i="7"/>
  <c r="BJ2753" i="7"/>
  <c r="BJ2749" i="7"/>
  <c r="BJ2745" i="7"/>
  <c r="BJ2741" i="7"/>
  <c r="BJ2737" i="7"/>
  <c r="BJ2763" i="7"/>
  <c r="BJ2759" i="7"/>
  <c r="BJ2755" i="7"/>
  <c r="BJ2751" i="7"/>
  <c r="BJ2747" i="7"/>
  <c r="BJ2743" i="7"/>
  <c r="BJ2739" i="7"/>
  <c r="BJ2735" i="7"/>
  <c r="BJ2731" i="7"/>
  <c r="BJ2727" i="7"/>
  <c r="BJ2765" i="7"/>
  <c r="BO2765" i="7"/>
  <c r="BJ2708" i="7"/>
  <c r="BJ2674" i="7"/>
  <c r="BJ2670" i="7"/>
  <c r="BJ2666" i="7"/>
  <c r="BS2661" i="7"/>
  <c r="BJ2702" i="7"/>
  <c r="BJ2698" i="7"/>
  <c r="BJ2694" i="7"/>
  <c r="BJ2690" i="7"/>
  <c r="BJ2686" i="7"/>
  <c r="BJ2682" i="7"/>
  <c r="BJ2678" i="7"/>
  <c r="BJ2704" i="7"/>
  <c r="BJ2700" i="7"/>
  <c r="BJ2696" i="7"/>
  <c r="BJ2692" i="7"/>
  <c r="BJ2688" i="7"/>
  <c r="BJ2684" i="7"/>
  <c r="BJ2680" i="7"/>
  <c r="BJ2676" i="7"/>
  <c r="BJ2672" i="7"/>
  <c r="BJ2668" i="7"/>
  <c r="BJ2706" i="7"/>
  <c r="BO2706" i="7"/>
  <c r="BJ2643" i="7"/>
  <c r="BJ2639" i="7"/>
  <c r="BJ2635" i="7"/>
  <c r="BJ2631" i="7"/>
  <c r="BJ2627" i="7"/>
  <c r="BJ2623" i="7"/>
  <c r="BJ2619" i="7"/>
  <c r="BJ2645" i="7"/>
  <c r="BJ2641" i="7"/>
  <c r="BJ2637" i="7"/>
  <c r="BJ2633" i="7"/>
  <c r="BJ2629" i="7"/>
  <c r="BJ2625" i="7"/>
  <c r="BJ2621" i="7"/>
  <c r="BJ2617" i="7"/>
  <c r="BJ2613" i="7"/>
  <c r="BJ2609" i="7"/>
  <c r="BJ2647" i="7"/>
  <c r="BO2647" i="7"/>
  <c r="BJ2649" i="7"/>
  <c r="BJ2615" i="7"/>
  <c r="BJ2611" i="7"/>
  <c r="BJ2607" i="7"/>
  <c r="BS2602" i="7"/>
  <c r="BJ2590" i="7"/>
  <c r="BJ2556" i="7"/>
  <c r="BJ2552" i="7"/>
  <c r="BJ2548" i="7"/>
  <c r="BS2543" i="7"/>
  <c r="BJ2584" i="7"/>
  <c r="BJ2580" i="7"/>
  <c r="BJ2576" i="7"/>
  <c r="BJ2572" i="7"/>
  <c r="BJ2568" i="7"/>
  <c r="BJ2564" i="7"/>
  <c r="BJ2560" i="7"/>
  <c r="BJ2586" i="7"/>
  <c r="BJ2582" i="7"/>
  <c r="BJ2578" i="7"/>
  <c r="BJ2574" i="7"/>
  <c r="BJ2570" i="7"/>
  <c r="BJ2566" i="7"/>
  <c r="BJ2562" i="7"/>
  <c r="BJ2558" i="7"/>
  <c r="BJ2554" i="7"/>
  <c r="BJ2550" i="7"/>
  <c r="BJ2588" i="7"/>
  <c r="BO2588" i="7"/>
  <c r="BJ2531" i="7"/>
  <c r="BJ2497" i="7"/>
  <c r="BJ2493" i="7"/>
  <c r="BJ2489" i="7"/>
  <c r="BJ2525" i="7"/>
  <c r="BJ2521" i="7"/>
  <c r="BJ2517" i="7"/>
  <c r="BJ2513" i="7"/>
  <c r="BJ2509" i="7"/>
  <c r="BJ2505" i="7"/>
  <c r="BJ2501" i="7"/>
  <c r="BJ2527" i="7"/>
  <c r="BJ2523" i="7"/>
  <c r="BJ2519" i="7"/>
  <c r="BJ2515" i="7"/>
  <c r="BJ2511" i="7"/>
  <c r="BJ2507" i="7"/>
  <c r="BJ2503" i="7"/>
  <c r="BJ2499" i="7"/>
  <c r="BJ2495" i="7"/>
  <c r="BJ2491" i="7"/>
  <c r="BJ2529" i="7"/>
  <c r="BO2529" i="7"/>
  <c r="BJ2466" i="7"/>
  <c r="BJ2462" i="7"/>
  <c r="BJ2458" i="7"/>
  <c r="BJ2454" i="7"/>
  <c r="BJ2450" i="7"/>
  <c r="BJ2446" i="7"/>
  <c r="BJ2442" i="7"/>
  <c r="BJ2468" i="7"/>
  <c r="BJ2464" i="7"/>
  <c r="BJ2460" i="7"/>
  <c r="BJ2456" i="7"/>
  <c r="BJ2452" i="7"/>
  <c r="BJ2448" i="7"/>
  <c r="BJ2444" i="7"/>
  <c r="BJ2440" i="7"/>
  <c r="BJ2432" i="7"/>
  <c r="BS2425" i="7"/>
  <c r="BJ2472" i="7"/>
  <c r="BJ2438" i="7"/>
  <c r="BJ2434" i="7"/>
  <c r="BJ2430" i="7"/>
  <c r="BJ2436" i="7"/>
  <c r="BJ2470" i="7"/>
  <c r="Y68" i="6"/>
  <c r="Q68" i="6"/>
  <c r="J72" i="6"/>
  <c r="S72" i="6"/>
  <c r="U72" i="6" s="1"/>
  <c r="F72" i="6"/>
  <c r="Z72" i="6"/>
  <c r="AX76" i="6"/>
  <c r="Q76" i="6"/>
  <c r="AL80" i="6"/>
  <c r="J80" i="6"/>
  <c r="X84" i="6"/>
  <c r="AL84" i="6"/>
  <c r="AP84" i="6" s="1"/>
  <c r="Y84" i="6"/>
  <c r="W84" i="6"/>
  <c r="O50" i="8"/>
  <c r="M96" i="6"/>
  <c r="H96" i="6"/>
  <c r="BJ2407" i="7"/>
  <c r="BJ2403" i="7"/>
  <c r="BJ2399" i="7"/>
  <c r="BJ2395" i="7"/>
  <c r="BJ2391" i="7"/>
  <c r="BJ2387" i="7"/>
  <c r="BJ2383" i="7"/>
  <c r="BJ2409" i="7"/>
  <c r="BJ2401" i="7"/>
  <c r="BJ2393" i="7"/>
  <c r="BJ2385" i="7"/>
  <c r="BJ2381" i="7"/>
  <c r="BJ2373" i="7"/>
  <c r="BO2411" i="7"/>
  <c r="BJ2413" i="7"/>
  <c r="BJ2379" i="7"/>
  <c r="BJ2375" i="7"/>
  <c r="BJ2371" i="7"/>
  <c r="BJ2405" i="7"/>
  <c r="BJ2397" i="7"/>
  <c r="BJ2389" i="7"/>
  <c r="BJ2377" i="7"/>
  <c r="BJ2411" i="7"/>
  <c r="BJ2354" i="7"/>
  <c r="BJ2320" i="7"/>
  <c r="BJ2316" i="7"/>
  <c r="BJ2312" i="7"/>
  <c r="BJ2346" i="7"/>
  <c r="BJ2338" i="7"/>
  <c r="BJ2330" i="7"/>
  <c r="BJ2318" i="7"/>
  <c r="BJ2352" i="7"/>
  <c r="BS2307" i="7"/>
  <c r="BJ2348" i="7"/>
  <c r="BJ2344" i="7"/>
  <c r="BJ2340" i="7"/>
  <c r="BJ2336" i="7"/>
  <c r="BJ2332" i="7"/>
  <c r="BJ2328" i="7"/>
  <c r="BJ2324" i="7"/>
  <c r="BJ2350" i="7"/>
  <c r="BJ2342" i="7"/>
  <c r="BJ2334" i="7"/>
  <c r="BJ2326" i="7"/>
  <c r="BJ2322" i="7"/>
  <c r="BJ2314" i="7"/>
  <c r="BO2352" i="7"/>
  <c r="BJ2295" i="7"/>
  <c r="BJ2261" i="7"/>
  <c r="BJ2257" i="7"/>
  <c r="BJ2253" i="7"/>
  <c r="BJ2271" i="7"/>
  <c r="BJ2259" i="7"/>
  <c r="BJ2289" i="7"/>
  <c r="BJ2285" i="7"/>
  <c r="BJ2281" i="7"/>
  <c r="BJ2277" i="7"/>
  <c r="BJ2273" i="7"/>
  <c r="BJ2269" i="7"/>
  <c r="BJ2265" i="7"/>
  <c r="BJ2291" i="7"/>
  <c r="BJ2287" i="7"/>
  <c r="BJ2283" i="7"/>
  <c r="BJ2279" i="7"/>
  <c r="BJ2275" i="7"/>
  <c r="BJ2267" i="7"/>
  <c r="BJ2263" i="7"/>
  <c r="BJ2255" i="7"/>
  <c r="BJ2293" i="7"/>
  <c r="BO2293" i="7"/>
  <c r="BJ2236" i="7"/>
  <c r="BJ2232" i="7"/>
  <c r="BJ2228" i="7"/>
  <c r="BJ2224" i="7"/>
  <c r="BJ2220" i="7"/>
  <c r="BJ2216" i="7"/>
  <c r="BJ2208" i="7"/>
  <c r="BJ2200" i="7"/>
  <c r="BS2189" i="7"/>
  <c r="BJ2230" i="7"/>
  <c r="BJ2226" i="7"/>
  <c r="BJ2222" i="7"/>
  <c r="BJ2218" i="7"/>
  <c r="BJ2214" i="7"/>
  <c r="BJ2210" i="7"/>
  <c r="BJ2206" i="7"/>
  <c r="BJ2202" i="7"/>
  <c r="BJ2198" i="7"/>
  <c r="BJ2194" i="7"/>
  <c r="BJ2212" i="7"/>
  <c r="BJ2204" i="7"/>
  <c r="BJ2196" i="7"/>
  <c r="BJ2234" i="7"/>
  <c r="BJ2177" i="7"/>
  <c r="BJ2143" i="7"/>
  <c r="BJ2139" i="7"/>
  <c r="BJ2135" i="7"/>
  <c r="BS2130" i="7"/>
  <c r="BJ2171" i="7"/>
  <c r="BJ2167" i="7"/>
  <c r="BJ2163" i="7"/>
  <c r="BJ2159" i="7"/>
  <c r="BJ2155" i="7"/>
  <c r="BJ2151" i="7"/>
  <c r="BJ2147" i="7"/>
  <c r="BJ2173" i="7"/>
  <c r="BJ2169" i="7"/>
  <c r="BJ2165" i="7"/>
  <c r="BJ2161" i="7"/>
  <c r="BJ2157" i="7"/>
  <c r="BJ2153" i="7"/>
  <c r="BJ2149" i="7"/>
  <c r="BJ2145" i="7"/>
  <c r="BJ2141" i="7"/>
  <c r="BJ2137" i="7"/>
  <c r="BJ2175" i="7"/>
  <c r="BO2175" i="7"/>
  <c r="BJ2118" i="7"/>
  <c r="BJ2084" i="7"/>
  <c r="BJ2080" i="7"/>
  <c r="BJ2076" i="7"/>
  <c r="BS2071" i="7"/>
  <c r="AF102" i="6"/>
  <c r="BJ2112" i="7"/>
  <c r="BJ2108" i="7"/>
  <c r="BJ2104" i="7"/>
  <c r="BJ2100" i="7"/>
  <c r="BJ2096" i="7"/>
  <c r="BJ2092" i="7"/>
  <c r="BJ2088" i="7"/>
  <c r="BJ2114" i="7"/>
  <c r="BJ2110" i="7"/>
  <c r="BJ2106" i="7"/>
  <c r="BJ2102" i="7"/>
  <c r="BJ2098" i="7"/>
  <c r="BJ2094" i="7"/>
  <c r="BJ2090" i="7"/>
  <c r="BJ2086" i="7"/>
  <c r="BJ2082" i="7"/>
  <c r="BJ2078" i="7"/>
  <c r="BJ2116" i="7"/>
  <c r="BO2116" i="7"/>
  <c r="BJ2059" i="7"/>
  <c r="BJ2025" i="7"/>
  <c r="BJ2021" i="7"/>
  <c r="BJ2017" i="7"/>
  <c r="BS2012" i="7"/>
  <c r="BJ2053" i="7"/>
  <c r="BJ2049" i="7"/>
  <c r="BJ2045" i="7"/>
  <c r="BJ2041" i="7"/>
  <c r="BJ2037" i="7"/>
  <c r="BJ2033" i="7"/>
  <c r="BJ2029" i="7"/>
  <c r="BJ2055" i="7"/>
  <c r="BJ2051" i="7"/>
  <c r="BJ2047" i="7"/>
  <c r="BJ2043" i="7"/>
  <c r="BJ2039" i="7"/>
  <c r="BJ2035" i="7"/>
  <c r="BJ2031" i="7"/>
  <c r="BJ2027" i="7"/>
  <c r="BJ2023" i="7"/>
  <c r="BJ2019" i="7"/>
  <c r="BJ2057" i="7"/>
  <c r="BO2057" i="7"/>
  <c r="BJ2000" i="7"/>
  <c r="BJ1966" i="7"/>
  <c r="BJ1962" i="7"/>
  <c r="BJ1958" i="7"/>
  <c r="BJ1960" i="7"/>
  <c r="BS1953" i="7"/>
  <c r="BJ1994" i="7"/>
  <c r="BJ1990" i="7"/>
  <c r="BJ1986" i="7"/>
  <c r="BJ1982" i="7"/>
  <c r="BJ1978" i="7"/>
  <c r="BJ1974" i="7"/>
  <c r="BJ1970" i="7"/>
  <c r="BJ1996" i="7"/>
  <c r="BJ1992" i="7"/>
  <c r="BJ1988" i="7"/>
  <c r="BJ1984" i="7"/>
  <c r="BJ1980" i="7"/>
  <c r="BJ1976" i="7"/>
  <c r="BJ1972" i="7"/>
  <c r="BJ1968" i="7"/>
  <c r="BJ1964" i="7"/>
  <c r="BJ1998" i="7"/>
  <c r="BO1998" i="7"/>
  <c r="BJ1941" i="7"/>
  <c r="BJ1907" i="7"/>
  <c r="BJ1903" i="7"/>
  <c r="BJ1899" i="7"/>
  <c r="BS1894" i="7"/>
  <c r="BJ1935" i="7"/>
  <c r="BJ1931" i="7"/>
  <c r="BJ1927" i="7"/>
  <c r="BJ1923" i="7"/>
  <c r="BJ1919" i="7"/>
  <c r="BJ1915" i="7"/>
  <c r="BJ1911" i="7"/>
  <c r="BJ1937" i="7"/>
  <c r="BJ1933" i="7"/>
  <c r="BJ1929" i="7"/>
  <c r="BJ1925" i="7"/>
  <c r="BJ1921" i="7"/>
  <c r="BJ1917" i="7"/>
  <c r="BJ1913" i="7"/>
  <c r="BJ1909" i="7"/>
  <c r="BJ1905" i="7"/>
  <c r="BJ1901" i="7"/>
  <c r="BJ1939" i="7"/>
  <c r="BO1939" i="7"/>
  <c r="BJ1882" i="7"/>
  <c r="BJ1848" i="7"/>
  <c r="BJ1844" i="7"/>
  <c r="BJ1840" i="7"/>
  <c r="BJ1876" i="7"/>
  <c r="BJ1872" i="7"/>
  <c r="BJ1868" i="7"/>
  <c r="BJ1864" i="7"/>
  <c r="BJ1860" i="7"/>
  <c r="BJ1856" i="7"/>
  <c r="BJ1852" i="7"/>
  <c r="BJ1878" i="7"/>
  <c r="BJ1874" i="7"/>
  <c r="BJ1870" i="7"/>
  <c r="BJ1866" i="7"/>
  <c r="BJ1862" i="7"/>
  <c r="BJ1858" i="7"/>
  <c r="BJ1854" i="7"/>
  <c r="BJ1850" i="7"/>
  <c r="BJ1846" i="7"/>
  <c r="BJ1842" i="7"/>
  <c r="BJ1880" i="7"/>
  <c r="BO1880" i="7"/>
  <c r="BJ1823" i="7"/>
  <c r="BJ1789" i="7"/>
  <c r="BJ1785" i="7"/>
  <c r="BJ1781" i="7"/>
  <c r="BS1776" i="7"/>
  <c r="BJ1817" i="7"/>
  <c r="BJ1813" i="7"/>
  <c r="BJ1809" i="7"/>
  <c r="BJ1805" i="7"/>
  <c r="BJ1801" i="7"/>
  <c r="BJ1797" i="7"/>
  <c r="BJ1793" i="7"/>
  <c r="BJ1819" i="7"/>
  <c r="BJ1815" i="7"/>
  <c r="BJ1811" i="7"/>
  <c r="BJ1807" i="7"/>
  <c r="BJ1803" i="7"/>
  <c r="BJ1799" i="7"/>
  <c r="BJ1795" i="7"/>
  <c r="BJ1791" i="7"/>
  <c r="BJ1787" i="7"/>
  <c r="BJ1783" i="7"/>
  <c r="BJ1821" i="7"/>
  <c r="BO1821" i="7"/>
  <c r="BJ1764" i="7"/>
  <c r="BJ1730" i="7"/>
  <c r="BJ1726" i="7"/>
  <c r="BJ1722" i="7"/>
  <c r="BS1717" i="7"/>
  <c r="BJ1758" i="7"/>
  <c r="BJ1754" i="7"/>
  <c r="BJ1750" i="7"/>
  <c r="BJ1746" i="7"/>
  <c r="BJ1742" i="7"/>
  <c r="BJ1738" i="7"/>
  <c r="BJ1734" i="7"/>
  <c r="BJ1760" i="7"/>
  <c r="BJ1756" i="7"/>
  <c r="BJ1752" i="7"/>
  <c r="BJ1748" i="7"/>
  <c r="BJ1744" i="7"/>
  <c r="BJ1740" i="7"/>
  <c r="BJ1736" i="7"/>
  <c r="BJ1732" i="7"/>
  <c r="BJ1728" i="7"/>
  <c r="BJ1724" i="7"/>
  <c r="BJ1762" i="7"/>
  <c r="BO1762" i="7"/>
  <c r="BJ1705" i="7"/>
  <c r="BJ1671" i="7"/>
  <c r="BJ1667" i="7"/>
  <c r="BJ1663" i="7"/>
  <c r="BS1658" i="7"/>
  <c r="BJ1699" i="7"/>
  <c r="BJ1695" i="7"/>
  <c r="BJ1691" i="7"/>
  <c r="BJ1687" i="7"/>
  <c r="BJ1683" i="7"/>
  <c r="BJ1679" i="7"/>
  <c r="BJ1675" i="7"/>
  <c r="BJ1701" i="7"/>
  <c r="BJ1697" i="7"/>
  <c r="BJ1693" i="7"/>
  <c r="BJ1689" i="7"/>
  <c r="BJ1685" i="7"/>
  <c r="BJ1681" i="7"/>
  <c r="BJ1677" i="7"/>
  <c r="BJ1673" i="7"/>
  <c r="BJ1669" i="7"/>
  <c r="BJ1665" i="7"/>
  <c r="BJ1703" i="7"/>
  <c r="BO1703" i="7"/>
  <c r="BJ1646" i="7"/>
  <c r="BJ1612" i="7"/>
  <c r="BJ1608" i="7"/>
  <c r="BJ1604" i="7"/>
  <c r="BJ1626" i="7"/>
  <c r="BJ1618" i="7"/>
  <c r="BJ1614" i="7"/>
  <c r="BJ1606" i="7"/>
  <c r="BS1599" i="7"/>
  <c r="BJ1640" i="7"/>
  <c r="BJ1636" i="7"/>
  <c r="BJ1632" i="7"/>
  <c r="BJ1628" i="7"/>
  <c r="BJ1624" i="7"/>
  <c r="BJ1620" i="7"/>
  <c r="BJ1616" i="7"/>
  <c r="BJ1642" i="7"/>
  <c r="BJ1638" i="7"/>
  <c r="BJ1634" i="7"/>
  <c r="BJ1630" i="7"/>
  <c r="BJ1622" i="7"/>
  <c r="BJ1610" i="7"/>
  <c r="BJ1644" i="7"/>
  <c r="BO1644" i="7"/>
  <c r="BJ1587" i="7"/>
  <c r="BJ1553" i="7"/>
  <c r="BJ1549" i="7"/>
  <c r="BJ1545" i="7"/>
  <c r="BS1540" i="7"/>
  <c r="BJ1581" i="7"/>
  <c r="BJ1577" i="7"/>
  <c r="BJ1573" i="7"/>
  <c r="BJ1569" i="7"/>
  <c r="BJ1565" i="7"/>
  <c r="BJ1561" i="7"/>
  <c r="BJ1557" i="7"/>
  <c r="BJ1583" i="7"/>
  <c r="BJ1579" i="7"/>
  <c r="BJ1575" i="7"/>
  <c r="BJ1571" i="7"/>
  <c r="BJ1567" i="7"/>
  <c r="BJ1563" i="7"/>
  <c r="BJ1559" i="7"/>
  <c r="BJ1555" i="7"/>
  <c r="BJ1551" i="7"/>
  <c r="BJ1547" i="7"/>
  <c r="BJ1585" i="7"/>
  <c r="BO1585" i="7"/>
  <c r="BJ1528" i="7"/>
  <c r="BJ1494" i="7"/>
  <c r="BJ1490" i="7"/>
  <c r="BJ1486" i="7"/>
  <c r="BS1481" i="7"/>
  <c r="BJ1522" i="7"/>
  <c r="BJ1518" i="7"/>
  <c r="BJ1514" i="7"/>
  <c r="BJ1510" i="7"/>
  <c r="BJ1506" i="7"/>
  <c r="BJ1502" i="7"/>
  <c r="BJ1498" i="7"/>
  <c r="BJ1524" i="7"/>
  <c r="BJ1520" i="7"/>
  <c r="BJ1516" i="7"/>
  <c r="BJ1512" i="7"/>
  <c r="BJ1508" i="7"/>
  <c r="BJ1504" i="7"/>
  <c r="BJ1500" i="7"/>
  <c r="BJ1496" i="7"/>
  <c r="BJ1492" i="7"/>
  <c r="BJ1488" i="7"/>
  <c r="BJ1526" i="7"/>
  <c r="BO1526" i="7"/>
  <c r="BJ1463" i="7"/>
  <c r="BJ1459" i="7"/>
  <c r="BJ1455" i="7"/>
  <c r="BJ1451" i="7"/>
  <c r="BJ1447" i="7"/>
  <c r="BJ1443" i="7"/>
  <c r="BJ1439" i="7"/>
  <c r="BJ1465" i="7"/>
  <c r="BJ1461" i="7"/>
  <c r="BJ1457" i="7"/>
  <c r="BJ1453" i="7"/>
  <c r="BJ1449" i="7"/>
  <c r="BJ1445" i="7"/>
  <c r="BJ1441" i="7"/>
  <c r="BJ1437" i="7"/>
  <c r="BJ1433" i="7"/>
  <c r="BJ1429" i="7"/>
  <c r="BJ1467" i="7"/>
  <c r="BO1467" i="7"/>
  <c r="BJ1469" i="7"/>
  <c r="BJ1435" i="7"/>
  <c r="BJ1431" i="7"/>
  <c r="BJ1427" i="7"/>
  <c r="BS1422" i="7"/>
  <c r="BJ1400" i="7"/>
  <c r="BJ1396" i="7"/>
  <c r="BJ1392" i="7"/>
  <c r="BJ1388" i="7"/>
  <c r="BJ1384" i="7"/>
  <c r="BJ1380" i="7"/>
  <c r="BJ1376" i="7"/>
  <c r="BJ1372" i="7"/>
  <c r="BJ1368" i="7"/>
  <c r="BJ1402" i="7"/>
  <c r="BJ1394" i="7"/>
  <c r="BJ1386" i="7"/>
  <c r="BJ1378" i="7"/>
  <c r="BJ1370" i="7"/>
  <c r="BJ1410" i="7"/>
  <c r="BJ1404" i="7"/>
  <c r="BJ1406" i="7"/>
  <c r="BJ1398" i="7"/>
  <c r="BJ1390" i="7"/>
  <c r="BJ1382" i="7"/>
  <c r="BJ1374" i="7"/>
  <c r="BJ1408" i="7"/>
  <c r="BO1408" i="7"/>
  <c r="BJ1351" i="7"/>
  <c r="BJ1317" i="7"/>
  <c r="BJ1313" i="7"/>
  <c r="BJ1309" i="7"/>
  <c r="BS1304" i="7"/>
  <c r="BJ1345" i="7"/>
  <c r="BJ1341" i="7"/>
  <c r="BJ1337" i="7"/>
  <c r="BJ1333" i="7"/>
  <c r="BJ1329" i="7"/>
  <c r="BJ1325" i="7"/>
  <c r="BJ1321" i="7"/>
  <c r="BJ1347" i="7"/>
  <c r="BJ1343" i="7"/>
  <c r="BJ1339" i="7"/>
  <c r="BJ1335" i="7"/>
  <c r="BJ1331" i="7"/>
  <c r="BJ1327" i="7"/>
  <c r="BJ1323" i="7"/>
  <c r="BJ1319" i="7"/>
  <c r="BJ1315" i="7"/>
  <c r="BJ1311" i="7"/>
  <c r="BJ1349" i="7"/>
  <c r="BO1349" i="7"/>
  <c r="BJ1292" i="7"/>
  <c r="BJ1258" i="7"/>
  <c r="BJ1254" i="7"/>
  <c r="BJ1250" i="7"/>
  <c r="BS1245" i="7"/>
  <c r="BJ1286" i="7"/>
  <c r="BJ1282" i="7"/>
  <c r="BJ1278" i="7"/>
  <c r="BJ1274" i="7"/>
  <c r="BJ1270" i="7"/>
  <c r="BJ1266" i="7"/>
  <c r="BJ1262" i="7"/>
  <c r="BJ1288" i="7"/>
  <c r="BJ1284" i="7"/>
  <c r="BJ1280" i="7"/>
  <c r="BJ1276" i="7"/>
  <c r="BJ1272" i="7"/>
  <c r="BJ1268" i="7"/>
  <c r="BJ1264" i="7"/>
  <c r="BJ1260" i="7"/>
  <c r="BJ1256" i="7"/>
  <c r="BJ1252" i="7"/>
  <c r="BJ1290" i="7"/>
  <c r="BO1290" i="7"/>
  <c r="BJ1233" i="7"/>
  <c r="BJ1199" i="7"/>
  <c r="BJ1195" i="7"/>
  <c r="BJ1191" i="7"/>
  <c r="BJ1229" i="7"/>
  <c r="BJ1225" i="7"/>
  <c r="BJ1221" i="7"/>
  <c r="BJ1213" i="7"/>
  <c r="BJ1205" i="7"/>
  <c r="BJ1201" i="7"/>
  <c r="BJ1227" i="7"/>
  <c r="BJ1223" i="7"/>
  <c r="BJ1219" i="7"/>
  <c r="BJ1215" i="7"/>
  <c r="BJ1211" i="7"/>
  <c r="BJ1207" i="7"/>
  <c r="BJ1203" i="7"/>
  <c r="BJ1217" i="7"/>
  <c r="BJ1209" i="7"/>
  <c r="BJ1197" i="7"/>
  <c r="BJ1193" i="7"/>
  <c r="BJ1231" i="7"/>
  <c r="AB90" i="6"/>
  <c r="AX90" i="6"/>
  <c r="BB90" i="6" s="1"/>
  <c r="Q90" i="6"/>
  <c r="F90" i="6"/>
  <c r="AZ102" i="6"/>
  <c r="J90" i="6"/>
  <c r="AZ106" i="6"/>
  <c r="BJ1174" i="7"/>
  <c r="BJ1140" i="7"/>
  <c r="BJ1136" i="7"/>
  <c r="BJ1132" i="7"/>
  <c r="BS1127" i="7"/>
  <c r="BJ1168" i="7"/>
  <c r="BJ1164" i="7"/>
  <c r="BJ1160" i="7"/>
  <c r="BJ1156" i="7"/>
  <c r="BJ1152" i="7"/>
  <c r="BJ1148" i="7"/>
  <c r="BJ1144" i="7"/>
  <c r="BJ1170" i="7"/>
  <c r="BJ1166" i="7"/>
  <c r="BJ1162" i="7"/>
  <c r="BJ1158" i="7"/>
  <c r="BJ1154" i="7"/>
  <c r="BJ1150" i="7"/>
  <c r="BJ1146" i="7"/>
  <c r="BJ1142" i="7"/>
  <c r="BJ1138" i="7"/>
  <c r="BJ1134" i="7"/>
  <c r="BJ1172" i="7"/>
  <c r="BO1172" i="7"/>
  <c r="BJ1105" i="7"/>
  <c r="BJ1101" i="7"/>
  <c r="BJ1097" i="7"/>
  <c r="BJ1093" i="7"/>
  <c r="BJ1089" i="7"/>
  <c r="BJ1085" i="7"/>
  <c r="BJ1081" i="7"/>
  <c r="BJ1077" i="7"/>
  <c r="BJ1073" i="7"/>
  <c r="BJ1107" i="7"/>
  <c r="BJ1099" i="7"/>
  <c r="BJ1091" i="7"/>
  <c r="BJ1083" i="7"/>
  <c r="BJ1075" i="7"/>
  <c r="BS1068" i="7"/>
  <c r="BJ1115" i="7"/>
  <c r="BJ1109" i="7"/>
  <c r="BJ1111" i="7"/>
  <c r="BJ1103" i="7"/>
  <c r="BJ1095" i="7"/>
  <c r="BJ1087" i="7"/>
  <c r="BJ1079" i="7"/>
  <c r="BJ1113" i="7"/>
  <c r="BO1113" i="7"/>
  <c r="BJ1056" i="7"/>
  <c r="BJ1022" i="7"/>
  <c r="BJ1018" i="7"/>
  <c r="BJ1014" i="7"/>
  <c r="BJ1050" i="7"/>
  <c r="BJ1046" i="7"/>
  <c r="BJ1042" i="7"/>
  <c r="BJ1038" i="7"/>
  <c r="BJ1034" i="7"/>
  <c r="BJ1030" i="7"/>
  <c r="BJ1026" i="7"/>
  <c r="BJ1052" i="7"/>
  <c r="BJ1048" i="7"/>
  <c r="BJ1044" i="7"/>
  <c r="BJ1040" i="7"/>
  <c r="BJ1036" i="7"/>
  <c r="BJ1032" i="7"/>
  <c r="BJ1028" i="7"/>
  <c r="BJ1024" i="7"/>
  <c r="BJ1020" i="7"/>
  <c r="BJ1016" i="7"/>
  <c r="BJ1054" i="7"/>
  <c r="BO1054" i="7"/>
  <c r="BJ997" i="7"/>
  <c r="BJ963" i="7"/>
  <c r="BJ959" i="7"/>
  <c r="BJ955" i="7"/>
  <c r="BS950" i="7"/>
  <c r="BJ991" i="7"/>
  <c r="BJ987" i="7"/>
  <c r="BJ983" i="7"/>
  <c r="BJ979" i="7"/>
  <c r="BJ975" i="7"/>
  <c r="BJ971" i="7"/>
  <c r="BJ967" i="7"/>
  <c r="BJ993" i="7"/>
  <c r="BJ989" i="7"/>
  <c r="BJ985" i="7"/>
  <c r="BJ981" i="7"/>
  <c r="BJ977" i="7"/>
  <c r="BJ973" i="7"/>
  <c r="BJ969" i="7"/>
  <c r="BJ965" i="7"/>
  <c r="BJ961" i="7"/>
  <c r="BJ957" i="7"/>
  <c r="BJ995" i="7"/>
  <c r="BO995" i="7"/>
  <c r="BJ932" i="7"/>
  <c r="BJ928" i="7"/>
  <c r="BJ924" i="7"/>
  <c r="BJ920" i="7"/>
  <c r="BJ916" i="7"/>
  <c r="BJ912" i="7"/>
  <c r="BJ908" i="7"/>
  <c r="BJ930" i="7"/>
  <c r="BS891" i="7"/>
  <c r="BO936" i="7"/>
  <c r="BJ938" i="7"/>
  <c r="BJ904" i="7"/>
  <c r="BJ900" i="7"/>
  <c r="BJ896" i="7"/>
  <c r="BJ934" i="7"/>
  <c r="BJ926" i="7"/>
  <c r="BJ922" i="7"/>
  <c r="BJ918" i="7"/>
  <c r="BJ914" i="7"/>
  <c r="BJ910" i="7"/>
  <c r="BJ906" i="7"/>
  <c r="BJ902" i="7"/>
  <c r="BJ898" i="7"/>
  <c r="BJ936" i="7"/>
  <c r="BJ873" i="7"/>
  <c r="BJ869" i="7"/>
  <c r="BJ865" i="7"/>
  <c r="BJ861" i="7"/>
  <c r="BJ857" i="7"/>
  <c r="BJ853" i="7"/>
  <c r="BJ849" i="7"/>
  <c r="BJ845" i="7"/>
  <c r="BJ841" i="7"/>
  <c r="BJ837" i="7"/>
  <c r="BJ847" i="7"/>
  <c r="BJ839" i="7"/>
  <c r="BJ877" i="7"/>
  <c r="BS832" i="7"/>
  <c r="BJ879" i="7"/>
  <c r="BJ875" i="7"/>
  <c r="BJ871" i="7"/>
  <c r="BJ867" i="7"/>
  <c r="BJ863" i="7"/>
  <c r="BJ859" i="7"/>
  <c r="BJ855" i="7"/>
  <c r="BJ851" i="7"/>
  <c r="BJ843" i="7"/>
  <c r="BO877" i="7"/>
  <c r="BJ814" i="7"/>
  <c r="BJ810" i="7"/>
  <c r="BJ806" i="7"/>
  <c r="BJ802" i="7"/>
  <c r="BJ798" i="7"/>
  <c r="BJ794" i="7"/>
  <c r="BJ790" i="7"/>
  <c r="BJ816" i="7"/>
  <c r="BJ808" i="7"/>
  <c r="BJ800" i="7"/>
  <c r="BJ792" i="7"/>
  <c r="BJ788" i="7"/>
  <c r="BJ780" i="7"/>
  <c r="BJ818" i="7"/>
  <c r="BS773" i="7"/>
  <c r="BO818" i="7"/>
  <c r="BJ820" i="7"/>
  <c r="BJ786" i="7"/>
  <c r="BJ782" i="7"/>
  <c r="BJ778" i="7"/>
  <c r="BJ812" i="7"/>
  <c r="BJ804" i="7"/>
  <c r="BJ796" i="7"/>
  <c r="BJ784" i="7"/>
  <c r="BJ761" i="7"/>
  <c r="BJ727" i="7"/>
  <c r="BJ723" i="7"/>
  <c r="BJ719" i="7"/>
  <c r="BS714" i="7"/>
  <c r="BJ755" i="7"/>
  <c r="BJ751" i="7"/>
  <c r="BJ747" i="7"/>
  <c r="BJ743" i="7"/>
  <c r="BJ739" i="7"/>
  <c r="BJ735" i="7"/>
  <c r="BJ731" i="7"/>
  <c r="BJ757" i="7"/>
  <c r="BJ753" i="7"/>
  <c r="BJ749" i="7"/>
  <c r="BJ745" i="7"/>
  <c r="BJ741" i="7"/>
  <c r="BJ737" i="7"/>
  <c r="BJ733" i="7"/>
  <c r="BJ729" i="7"/>
  <c r="BJ725" i="7"/>
  <c r="BJ721" i="7"/>
  <c r="BJ759" i="7"/>
  <c r="BO759" i="7"/>
  <c r="BJ702" i="7"/>
  <c r="BJ668" i="7"/>
  <c r="BJ664" i="7"/>
  <c r="BJ660" i="7"/>
  <c r="BS655" i="7"/>
  <c r="BJ696" i="7"/>
  <c r="BJ692" i="7"/>
  <c r="BJ688" i="7"/>
  <c r="BJ684" i="7"/>
  <c r="BJ680" i="7"/>
  <c r="BJ676" i="7"/>
  <c r="BJ672" i="7"/>
  <c r="BJ698" i="7"/>
  <c r="BJ694" i="7"/>
  <c r="BJ690" i="7"/>
  <c r="BJ686" i="7"/>
  <c r="BJ682" i="7"/>
  <c r="BJ678" i="7"/>
  <c r="BJ674" i="7"/>
  <c r="BJ670" i="7"/>
  <c r="BJ666" i="7"/>
  <c r="BJ662" i="7"/>
  <c r="BJ700" i="7"/>
  <c r="BJ637" i="7"/>
  <c r="BJ633" i="7"/>
  <c r="BJ629" i="7"/>
  <c r="BJ625" i="7"/>
  <c r="BJ621" i="7"/>
  <c r="BJ617" i="7"/>
  <c r="BJ613" i="7"/>
  <c r="BJ639" i="7"/>
  <c r="BJ631" i="7"/>
  <c r="BJ623" i="7"/>
  <c r="BJ615" i="7"/>
  <c r="BJ611" i="7"/>
  <c r="BJ603" i="7"/>
  <c r="BJ641" i="7"/>
  <c r="BS596" i="7"/>
  <c r="BO641" i="7"/>
  <c r="BJ643" i="7"/>
  <c r="BJ609" i="7"/>
  <c r="BJ605" i="7"/>
  <c r="BJ601" i="7"/>
  <c r="BJ635" i="7"/>
  <c r="BJ627" i="7"/>
  <c r="BJ619" i="7"/>
  <c r="BJ607" i="7"/>
  <c r="BJ584" i="7"/>
  <c r="BJ550" i="7"/>
  <c r="BJ546" i="7"/>
  <c r="BJ542" i="7"/>
  <c r="BS537" i="7"/>
  <c r="BJ578" i="7"/>
  <c r="BJ574" i="7"/>
  <c r="BJ570" i="7"/>
  <c r="BJ566" i="7"/>
  <c r="BJ562" i="7"/>
  <c r="BJ558" i="7"/>
  <c r="BJ554" i="7"/>
  <c r="BJ580" i="7"/>
  <c r="BJ576" i="7"/>
  <c r="BJ572" i="7"/>
  <c r="BJ568" i="7"/>
  <c r="BJ564" i="7"/>
  <c r="BJ560" i="7"/>
  <c r="BJ556" i="7"/>
  <c r="BJ552" i="7"/>
  <c r="BJ548" i="7"/>
  <c r="BJ544" i="7"/>
  <c r="BJ582" i="7"/>
  <c r="L18" i="8"/>
  <c r="BO582" i="7"/>
  <c r="BJ519" i="7"/>
  <c r="BJ515" i="7"/>
  <c r="BJ511" i="7"/>
  <c r="BJ507" i="7"/>
  <c r="BJ503" i="7"/>
  <c r="BJ499" i="7"/>
  <c r="BJ495" i="7"/>
  <c r="BJ521" i="7"/>
  <c r="BJ513" i="7"/>
  <c r="BJ505" i="7"/>
  <c r="BJ497" i="7"/>
  <c r="BJ493" i="7"/>
  <c r="BJ485" i="7"/>
  <c r="BJ523" i="7"/>
  <c r="BO523" i="7"/>
  <c r="BJ525" i="7"/>
  <c r="BJ491" i="7"/>
  <c r="BJ487" i="7"/>
  <c r="BJ483" i="7"/>
  <c r="BJ517" i="7"/>
  <c r="BJ509" i="7"/>
  <c r="BJ501" i="7"/>
  <c r="BJ489" i="7"/>
  <c r="BJ460" i="7"/>
  <c r="BJ456" i="7"/>
  <c r="BJ452" i="7"/>
  <c r="BJ448" i="7"/>
  <c r="BJ444" i="7"/>
  <c r="BJ440" i="7"/>
  <c r="BJ436" i="7"/>
  <c r="BJ462" i="7"/>
  <c r="BJ454" i="7"/>
  <c r="BJ446" i="7"/>
  <c r="BJ438" i="7"/>
  <c r="BJ434" i="7"/>
  <c r="BJ426" i="7"/>
  <c r="BJ464" i="7"/>
  <c r="BO464" i="7"/>
  <c r="BJ466" i="7"/>
  <c r="BJ432" i="7"/>
  <c r="BJ428" i="7"/>
  <c r="BJ424" i="7"/>
  <c r="BJ458" i="7"/>
  <c r="BJ450" i="7"/>
  <c r="BJ442" i="7"/>
  <c r="BJ430" i="7"/>
  <c r="BJ401" i="7"/>
  <c r="BJ397" i="7"/>
  <c r="BJ393" i="7"/>
  <c r="BJ389" i="7"/>
  <c r="BJ385" i="7"/>
  <c r="BJ381" i="7"/>
  <c r="BJ377" i="7"/>
  <c r="BJ403" i="7"/>
  <c r="BJ399" i="7"/>
  <c r="BJ395" i="7"/>
  <c r="BJ391" i="7"/>
  <c r="BS360" i="7"/>
  <c r="BO405" i="7"/>
  <c r="BJ407" i="7"/>
  <c r="BJ373" i="7"/>
  <c r="BJ369" i="7"/>
  <c r="BJ365" i="7"/>
  <c r="BJ387" i="7"/>
  <c r="BJ383" i="7"/>
  <c r="BJ379" i="7"/>
  <c r="BJ375" i="7"/>
  <c r="BJ371" i="7"/>
  <c r="BJ367" i="7"/>
  <c r="BJ405" i="7"/>
  <c r="BJ348" i="7"/>
  <c r="BJ314" i="7"/>
  <c r="BJ310" i="7"/>
  <c r="BJ306" i="7"/>
  <c r="BS301" i="7"/>
  <c r="BJ342" i="7"/>
  <c r="BJ338" i="7"/>
  <c r="BJ334" i="7"/>
  <c r="BJ330" i="7"/>
  <c r="BJ326" i="7"/>
  <c r="BJ322" i="7"/>
  <c r="BJ318" i="7"/>
  <c r="BJ344" i="7"/>
  <c r="BJ340" i="7"/>
  <c r="BJ336" i="7"/>
  <c r="BJ332" i="7"/>
  <c r="BJ328" i="7"/>
  <c r="BJ324" i="7"/>
  <c r="BJ320" i="7"/>
  <c r="BJ316" i="7"/>
  <c r="BJ312" i="7"/>
  <c r="BJ308" i="7"/>
  <c r="BJ346" i="7"/>
  <c r="BO346" i="7"/>
  <c r="BJ289" i="7"/>
  <c r="BJ255" i="7"/>
  <c r="BJ251" i="7"/>
  <c r="BJ247" i="7"/>
  <c r="BS242" i="7"/>
  <c r="BJ283" i="7"/>
  <c r="BJ279" i="7"/>
  <c r="BJ275" i="7"/>
  <c r="BJ271" i="7"/>
  <c r="BJ267" i="7"/>
  <c r="BJ263" i="7"/>
  <c r="BJ259" i="7"/>
  <c r="BJ285" i="7"/>
  <c r="BJ281" i="7"/>
  <c r="BJ277" i="7"/>
  <c r="BJ273" i="7"/>
  <c r="BJ269" i="7"/>
  <c r="BJ265" i="7"/>
  <c r="BJ261" i="7"/>
  <c r="BJ257" i="7"/>
  <c r="BJ253" i="7"/>
  <c r="BJ249" i="7"/>
  <c r="BJ287" i="7"/>
  <c r="BH21" i="6"/>
  <c r="BO287" i="7"/>
  <c r="BJ230" i="7"/>
  <c r="BJ224" i="7"/>
  <c r="BJ226" i="7"/>
  <c r="BJ218" i="7"/>
  <c r="BJ210" i="7"/>
  <c r="BJ202" i="7"/>
  <c r="BJ194" i="7"/>
  <c r="BS183" i="7"/>
  <c r="BJ220" i="7"/>
  <c r="BJ216" i="7"/>
  <c r="BJ212" i="7"/>
  <c r="BJ208" i="7"/>
  <c r="BJ204" i="7"/>
  <c r="BJ200" i="7"/>
  <c r="BJ196" i="7"/>
  <c r="BJ192" i="7"/>
  <c r="BJ188" i="7"/>
  <c r="BJ222" i="7"/>
  <c r="BJ214" i="7"/>
  <c r="BJ206" i="7"/>
  <c r="BJ198" i="7"/>
  <c r="BJ190" i="7"/>
  <c r="BJ228" i="7"/>
  <c r="BJ171" i="7"/>
  <c r="BJ137" i="7"/>
  <c r="BJ133" i="7"/>
  <c r="BJ129" i="7"/>
  <c r="BS124" i="7"/>
  <c r="BJ165" i="7"/>
  <c r="BJ161" i="7"/>
  <c r="BJ157" i="7"/>
  <c r="BJ153" i="7"/>
  <c r="BJ149" i="7"/>
  <c r="BJ145" i="7"/>
  <c r="BJ141" i="7"/>
  <c r="BJ167" i="7"/>
  <c r="BJ163" i="7"/>
  <c r="BJ159" i="7"/>
  <c r="BJ155" i="7"/>
  <c r="BJ151" i="7"/>
  <c r="BJ147" i="7"/>
  <c r="BJ143" i="7"/>
  <c r="BJ139" i="7"/>
  <c r="BJ135" i="7"/>
  <c r="BJ131" i="7"/>
  <c r="BJ169" i="7"/>
  <c r="BO169" i="7"/>
  <c r="BJ112" i="7"/>
  <c r="BJ78" i="7"/>
  <c r="BJ74" i="7"/>
  <c r="BJ70" i="7"/>
  <c r="BS65" i="7"/>
  <c r="BJ106" i="7"/>
  <c r="BJ102" i="7"/>
  <c r="BJ98" i="7"/>
  <c r="BJ94" i="7"/>
  <c r="BJ90" i="7"/>
  <c r="BJ86" i="7"/>
  <c r="BJ82" i="7"/>
  <c r="BJ108" i="7"/>
  <c r="BJ104" i="7"/>
  <c r="BJ100" i="7"/>
  <c r="BJ96" i="7"/>
  <c r="BJ92" i="7"/>
  <c r="BJ88" i="7"/>
  <c r="BJ84" i="7"/>
  <c r="BJ80" i="7"/>
  <c r="BJ76" i="7"/>
  <c r="BJ72" i="7"/>
  <c r="BJ110" i="7"/>
  <c r="M57" i="8"/>
  <c r="M55" i="8"/>
  <c r="Y98" i="6"/>
  <c r="AH98" i="6"/>
  <c r="Z98" i="6"/>
  <c r="AD98" i="6" s="1"/>
  <c r="AF98" i="6"/>
  <c r="AJ98" i="6" s="1"/>
  <c r="J98" i="6"/>
  <c r="AL102" i="6"/>
  <c r="X98" i="6"/>
  <c r="Q102" i="6"/>
  <c r="W102" i="6"/>
  <c r="AH106" i="6"/>
  <c r="W106" i="6"/>
  <c r="AX98" i="6"/>
  <c r="BB98" i="6" s="1"/>
  <c r="H78" i="6"/>
  <c r="H70" i="6"/>
  <c r="F100" i="6"/>
  <c r="S74" i="6"/>
  <c r="Q82" i="6"/>
  <c r="F74" i="6"/>
  <c r="AN70" i="6"/>
  <c r="AF80" i="6"/>
  <c r="AN80" i="6"/>
  <c r="AF90" i="6"/>
  <c r="AZ80" i="6"/>
  <c r="X90" i="6"/>
  <c r="AH80" i="6"/>
  <c r="AB98" i="6"/>
  <c r="Y76" i="6"/>
  <c r="AB76" i="6"/>
  <c r="Q98" i="6"/>
  <c r="Q80" i="6"/>
  <c r="S90" i="6"/>
  <c r="W90" i="6"/>
  <c r="AN90" i="6"/>
  <c r="W98" i="6"/>
  <c r="Z76" i="6"/>
  <c r="J76" i="6"/>
  <c r="F102" i="6"/>
  <c r="AB102" i="6"/>
  <c r="Y102" i="6"/>
  <c r="AB68" i="6"/>
  <c r="AL68" i="6"/>
  <c r="W68" i="6"/>
  <c r="M68" i="6"/>
  <c r="O68" i="6" s="1"/>
  <c r="AZ68" i="6"/>
  <c r="Z68" i="6"/>
  <c r="AH68" i="6"/>
  <c r="AX68" i="6"/>
  <c r="H72" i="6"/>
  <c r="AX72" i="6"/>
  <c r="AL72" i="6"/>
  <c r="AF72" i="6"/>
  <c r="X72" i="6"/>
  <c r="AB72" i="6"/>
  <c r="AZ72" i="6"/>
  <c r="Y72" i="6"/>
  <c r="AZ76" i="6"/>
  <c r="X76" i="6"/>
  <c r="AN76" i="6"/>
  <c r="AH76" i="6"/>
  <c r="H76" i="6"/>
  <c r="X80" i="6"/>
  <c r="AB80" i="6"/>
  <c r="Y80" i="6"/>
  <c r="H80" i="6"/>
  <c r="AF84" i="6"/>
  <c r="AJ84" i="6" s="1"/>
  <c r="F84" i="6"/>
  <c r="Q84" i="6"/>
  <c r="AN84" i="6"/>
  <c r="S84" i="6"/>
  <c r="U84" i="6" s="1"/>
  <c r="AB84" i="6"/>
  <c r="AX84" i="6"/>
  <c r="BB84" i="6" s="1"/>
  <c r="H84" i="6"/>
  <c r="AH90" i="6"/>
  <c r="H90" i="6"/>
  <c r="AN102" i="6"/>
  <c r="J102" i="6"/>
  <c r="J106" i="6"/>
  <c r="AL106" i="6"/>
  <c r="F106" i="6"/>
  <c r="H106" i="6"/>
  <c r="S98" i="6"/>
  <c r="U98" i="6" s="1"/>
  <c r="H98" i="6"/>
  <c r="M72" i="6"/>
  <c r="O72" i="6" s="1"/>
  <c r="M84" i="6"/>
  <c r="O84" i="6" s="1"/>
  <c r="M106" i="6"/>
  <c r="O106" i="6" s="1"/>
  <c r="F96" i="6"/>
  <c r="M30" i="8"/>
  <c r="O30" i="8" s="1"/>
  <c r="Y90" i="6"/>
  <c r="AL90" i="6"/>
  <c r="AP90" i="6" s="1"/>
  <c r="Z90" i="6"/>
  <c r="AD90" i="6" s="1"/>
  <c r="AZ90" i="6"/>
  <c r="X102" i="6"/>
  <c r="AX102" i="6"/>
  <c r="S102" i="6"/>
  <c r="Z102" i="6"/>
  <c r="AN106" i="6"/>
  <c r="S106" i="6"/>
  <c r="U106" i="6" s="1"/>
  <c r="AX106" i="6"/>
  <c r="BB106" i="6" s="1"/>
  <c r="AB106" i="6"/>
  <c r="X106" i="6"/>
  <c r="AF106" i="6"/>
  <c r="AJ106" i="6" s="1"/>
  <c r="Y106" i="6"/>
  <c r="Z106" i="6"/>
  <c r="AD106" i="6" s="1"/>
  <c r="F98" i="6"/>
  <c r="AL98" i="6"/>
  <c r="AP98" i="6" s="1"/>
  <c r="AZ98" i="6"/>
  <c r="AN98" i="6"/>
  <c r="M80" i="6"/>
  <c r="O80" i="6" s="1"/>
  <c r="M90" i="6"/>
  <c r="O90" i="6" s="1"/>
  <c r="M98" i="6"/>
  <c r="K96" i="6"/>
  <c r="J74" i="6"/>
  <c r="AZ78" i="6"/>
  <c r="Y78" i="6"/>
  <c r="X74" i="6"/>
  <c r="F70" i="6"/>
  <c r="W74" i="6"/>
  <c r="AV13" i="6"/>
  <c r="AV17" i="6"/>
  <c r="AV21" i="6"/>
  <c r="M102" i="6"/>
  <c r="O102" i="6" s="1"/>
  <c r="AV11" i="6"/>
  <c r="AV15" i="6"/>
  <c r="AV19" i="6"/>
  <c r="M19" i="8"/>
  <c r="H102" i="6"/>
  <c r="M18" i="8"/>
  <c r="AL88" i="6"/>
  <c r="AP88" i="6" s="1"/>
  <c r="Y92" i="6"/>
  <c r="AN74" i="6"/>
  <c r="AN82" i="6"/>
  <c r="K70" i="6"/>
  <c r="O70" i="6" s="1"/>
  <c r="N50" i="8"/>
  <c r="L22" i="8"/>
  <c r="I22" i="8"/>
  <c r="C22" i="8"/>
  <c r="C28" i="8"/>
  <c r="L28" i="8"/>
  <c r="K28" i="8"/>
  <c r="M28" i="8" s="1"/>
  <c r="O49" i="6"/>
  <c r="O53" i="6" s="1"/>
  <c r="J78" i="6"/>
  <c r="AL82" i="6"/>
  <c r="AB94" i="6"/>
  <c r="Z100" i="6"/>
  <c r="AD100" i="6" s="1"/>
  <c r="H104" i="6"/>
  <c r="M100" i="6"/>
  <c r="O100" i="6" s="1"/>
  <c r="M104" i="6"/>
  <c r="O104" i="6" s="1"/>
  <c r="S86" i="6"/>
  <c r="AX86" i="6"/>
  <c r="BB86" i="6" s="1"/>
  <c r="F94" i="6"/>
  <c r="AF104" i="6"/>
  <c r="AH86" i="6"/>
  <c r="Z94" i="6"/>
  <c r="AD94" i="6" s="1"/>
  <c r="AX100" i="6"/>
  <c r="BB100" i="6" s="1"/>
  <c r="AH104" i="6"/>
  <c r="M14" i="8"/>
  <c r="N14" i="8"/>
  <c r="C14" i="8"/>
  <c r="AB88" i="6"/>
  <c r="X86" i="6"/>
  <c r="AN100" i="6"/>
  <c r="Y100" i="6"/>
  <c r="J86" i="6"/>
  <c r="AZ104" i="6"/>
  <c r="AF78" i="6"/>
  <c r="AH82" i="6"/>
  <c r="AB82" i="6"/>
  <c r="X78" i="6"/>
  <c r="X82" i="6"/>
  <c r="S82" i="6"/>
  <c r="X88" i="6"/>
  <c r="Q94" i="6"/>
  <c r="W78" i="6"/>
  <c r="AX94" i="6"/>
  <c r="BB94" i="6" s="1"/>
  <c r="F104" i="6"/>
  <c r="AL74" i="6"/>
  <c r="X92" i="6"/>
  <c r="J92" i="6"/>
  <c r="AZ70" i="6"/>
  <c r="AH70" i="6"/>
  <c r="W70" i="6"/>
  <c r="X70" i="6"/>
  <c r="AB74" i="6"/>
  <c r="AZ74" i="6"/>
  <c r="AH78" i="6"/>
  <c r="AN78" i="6"/>
  <c r="W82" i="6"/>
  <c r="AZ82" i="6"/>
  <c r="AF82" i="6"/>
  <c r="AF86" i="6"/>
  <c r="AJ86" i="6" s="1"/>
  <c r="AL86" i="6"/>
  <c r="AP86" i="6" s="1"/>
  <c r="AN86" i="6"/>
  <c r="W94" i="6"/>
  <c r="W100" i="6"/>
  <c r="H100" i="6"/>
  <c r="AL104" i="6"/>
  <c r="Z104" i="6"/>
  <c r="K94" i="6"/>
  <c r="O94" i="6" s="1"/>
  <c r="K86" i="6"/>
  <c r="O86" i="6" s="1"/>
  <c r="BQ51" i="7"/>
  <c r="BH15" i="6"/>
  <c r="BH13" i="6"/>
  <c r="BH43" i="6"/>
  <c r="AV43" i="6"/>
  <c r="K78" i="6"/>
  <c r="O78" i="6" s="1"/>
  <c r="C13" i="8"/>
  <c r="K13" i="8"/>
  <c r="I13" i="8"/>
  <c r="L16" i="8"/>
  <c r="K16" i="8"/>
  <c r="C17" i="8"/>
  <c r="I17" i="8"/>
  <c r="AR49" i="6"/>
  <c r="AR108" i="6" s="1"/>
  <c r="BP51" i="7"/>
  <c r="BH45" i="6"/>
  <c r="BJ47" i="7"/>
  <c r="C24" i="8"/>
  <c r="I24" i="8"/>
  <c r="K24" i="8"/>
  <c r="BJ25" i="7"/>
  <c r="H48" i="8"/>
  <c r="C33" i="8"/>
  <c r="I33" i="8"/>
  <c r="BJ53" i="7"/>
  <c r="BH11" i="6"/>
  <c r="AV45" i="6"/>
  <c r="AV47" i="6"/>
  <c r="H23" i="8"/>
  <c r="BE56" i="7"/>
  <c r="H9" i="8"/>
  <c r="H21" i="8"/>
  <c r="H27" i="8"/>
  <c r="H32" i="8"/>
  <c r="H10" i="8"/>
  <c r="H25" i="8"/>
  <c r="H29" i="8"/>
  <c r="H56" i="8"/>
  <c r="K108" i="6"/>
  <c r="M108" i="6"/>
  <c r="AL108" i="6"/>
  <c r="AX108" i="6"/>
  <c r="Q110" i="6"/>
  <c r="AZ88" i="6"/>
  <c r="AV23" i="6"/>
  <c r="Y108" i="6"/>
  <c r="J110" i="6"/>
  <c r="W108" i="6"/>
  <c r="AH108" i="6"/>
  <c r="Q108" i="6"/>
  <c r="K110" i="6"/>
  <c r="AN88" i="6"/>
  <c r="J88" i="6"/>
  <c r="BB49" i="6"/>
  <c r="H68" i="6"/>
  <c r="AB96" i="6"/>
  <c r="Q96" i="6"/>
  <c r="Y96" i="6"/>
  <c r="AL96" i="6"/>
  <c r="AP96" i="6" s="1"/>
  <c r="AX96" i="6"/>
  <c r="BB96" i="6" s="1"/>
  <c r="W96" i="6"/>
  <c r="AH96" i="6"/>
  <c r="X96" i="6"/>
  <c r="L26" i="8"/>
  <c r="K26" i="8"/>
  <c r="I34" i="8"/>
  <c r="L34" i="8"/>
  <c r="K51" i="8"/>
  <c r="M51" i="8" s="1"/>
  <c r="L51" i="8"/>
  <c r="C58" i="8"/>
  <c r="I58" i="8"/>
  <c r="H35" i="8"/>
  <c r="C40" i="8"/>
  <c r="I40" i="8"/>
  <c r="S110" i="6"/>
  <c r="AB100" i="6"/>
  <c r="AH100" i="6"/>
  <c r="Q86" i="6"/>
  <c r="S100" i="6"/>
  <c r="Q100" i="6"/>
  <c r="AH74" i="6"/>
  <c r="AN94" i="6"/>
  <c r="J94" i="6"/>
  <c r="AF94" i="6"/>
  <c r="AJ94" i="6" s="1"/>
  <c r="X94" i="6"/>
  <c r="X104" i="6"/>
  <c r="AN104" i="6"/>
  <c r="J82" i="6"/>
  <c r="Q104" i="6"/>
  <c r="Z86" i="6"/>
  <c r="AD86" i="6" s="1"/>
  <c r="Y104" i="6"/>
  <c r="AX82" i="6"/>
  <c r="AH94" i="6"/>
  <c r="S78" i="6"/>
  <c r="AB104" i="6"/>
  <c r="AL94" i="6"/>
  <c r="AP94" i="6" s="1"/>
  <c r="Y74" i="6"/>
  <c r="AF74" i="6"/>
  <c r="U49" i="6"/>
  <c r="AF70" i="6"/>
  <c r="J70" i="6"/>
  <c r="AX70" i="6"/>
  <c r="S70" i="6"/>
  <c r="Z70" i="6"/>
  <c r="AL70" i="6"/>
  <c r="Y70" i="6"/>
  <c r="Q70" i="6"/>
  <c r="AX74" i="6"/>
  <c r="H74" i="6"/>
  <c r="Z74" i="6"/>
  <c r="Q74" i="6"/>
  <c r="Z78" i="6"/>
  <c r="AL78" i="6"/>
  <c r="AB78" i="6"/>
  <c r="AX78" i="6"/>
  <c r="F78" i="6"/>
  <c r="Y82" i="6"/>
  <c r="F82" i="6"/>
  <c r="Z82" i="6"/>
  <c r="H82" i="6"/>
  <c r="H86" i="6"/>
  <c r="F86" i="6"/>
  <c r="AZ86" i="6"/>
  <c r="W86" i="6"/>
  <c r="Y86" i="6"/>
  <c r="AB86" i="6"/>
  <c r="H94" i="6"/>
  <c r="AZ94" i="6"/>
  <c r="S94" i="6"/>
  <c r="J100" i="6"/>
  <c r="AZ100" i="6"/>
  <c r="AF100" i="6"/>
  <c r="X100" i="6"/>
  <c r="AL100" i="6"/>
  <c r="AP100" i="6" s="1"/>
  <c r="S104" i="6"/>
  <c r="AX104" i="6"/>
  <c r="W104" i="6"/>
  <c r="J104" i="6"/>
  <c r="AT49" i="6"/>
  <c r="AT108" i="6" s="1"/>
  <c r="K49" i="8"/>
  <c r="M49" i="8" s="1"/>
  <c r="L54" i="8"/>
  <c r="I26" i="8"/>
  <c r="N26" i="8" s="1"/>
  <c r="C34" i="8"/>
  <c r="N28" i="8"/>
  <c r="I43" i="8"/>
  <c r="M43" i="8" s="1"/>
  <c r="C53" i="8"/>
  <c r="I45" i="8"/>
  <c r="M45" i="8" s="1"/>
  <c r="I53" i="8"/>
  <c r="I54" i="8"/>
  <c r="M54" i="8" s="1"/>
  <c r="C43" i="8"/>
  <c r="M74" i="6"/>
  <c r="O74" i="6" s="1"/>
  <c r="M82" i="6"/>
  <c r="O82" i="6" s="1"/>
  <c r="AZ108" i="6"/>
  <c r="K47" i="8"/>
  <c r="M47" i="8" s="1"/>
  <c r="P47" i="8" s="1"/>
  <c r="C47" i="8"/>
  <c r="S96" i="6"/>
  <c r="AF96" i="6"/>
  <c r="AZ96" i="6"/>
  <c r="AN96" i="6"/>
  <c r="AN108" i="6"/>
  <c r="X108" i="6"/>
  <c r="S108" i="6"/>
  <c r="J108" i="6"/>
  <c r="M110" i="6"/>
  <c r="AF108" i="6"/>
  <c r="Z108" i="6"/>
  <c r="AH92" i="6"/>
  <c r="W92" i="6"/>
  <c r="AL92" i="6"/>
  <c r="AP92" i="6" s="1"/>
  <c r="S92" i="6"/>
  <c r="Q88" i="6"/>
  <c r="AH88" i="6"/>
  <c r="AJ88" i="6" s="1"/>
  <c r="P30" i="8"/>
  <c r="N15" i="8"/>
  <c r="M15" i="8"/>
  <c r="AD92" i="6"/>
  <c r="Z88" i="6"/>
  <c r="AD88" i="6" s="1"/>
  <c r="W88" i="6"/>
  <c r="AN92" i="6"/>
  <c r="F92" i="6"/>
  <c r="Q92" i="6"/>
  <c r="AF92" i="6"/>
  <c r="AJ92" i="6" s="1"/>
  <c r="AZ92" i="6"/>
  <c r="AB92" i="6"/>
  <c r="AX92" i="6"/>
  <c r="BB92" i="6" s="1"/>
  <c r="Y88" i="6"/>
  <c r="F88" i="6"/>
  <c r="S88" i="6"/>
  <c r="AX88" i="6"/>
  <c r="BB88" i="6" s="1"/>
  <c r="H88" i="6"/>
  <c r="K88" i="6"/>
  <c r="M88" i="6"/>
  <c r="H92" i="6"/>
  <c r="K92" i="6"/>
  <c r="M92" i="6"/>
  <c r="N57" i="8"/>
  <c r="AE58" i="8"/>
  <c r="AD58" i="8"/>
  <c r="AE57" i="8"/>
  <c r="AD57" i="8"/>
  <c r="AE56" i="8"/>
  <c r="AD56" i="8"/>
  <c r="AE55" i="8"/>
  <c r="AD55" i="8"/>
  <c r="AE54" i="8"/>
  <c r="AD54" i="8"/>
  <c r="AE53" i="8"/>
  <c r="AD53" i="8"/>
  <c r="AE52" i="8"/>
  <c r="AD52" i="8"/>
  <c r="AE51" i="8"/>
  <c r="AD51" i="8"/>
  <c r="AE50" i="8"/>
  <c r="AD50" i="8"/>
  <c r="AE49" i="8"/>
  <c r="AD49" i="8"/>
  <c r="AE48" i="8"/>
  <c r="AD48" i="8"/>
  <c r="AE47" i="8"/>
  <c r="AD47" i="8"/>
  <c r="AE46" i="8"/>
  <c r="AD46" i="8"/>
  <c r="AE45" i="8"/>
  <c r="AD45" i="8"/>
  <c r="AE44" i="8"/>
  <c r="AD44" i="8"/>
  <c r="AE43" i="8"/>
  <c r="AD43" i="8"/>
  <c r="AE42" i="8"/>
  <c r="AD42" i="8"/>
  <c r="AE41" i="8"/>
  <c r="AD41" i="8"/>
  <c r="AE40" i="8"/>
  <c r="AD40" i="8"/>
  <c r="AE39" i="8"/>
  <c r="AD39" i="8"/>
  <c r="AE38" i="8"/>
  <c r="AD38" i="8"/>
  <c r="AE37" i="8"/>
  <c r="AD37" i="8"/>
  <c r="AE36" i="8"/>
  <c r="AD36" i="8"/>
  <c r="AE35" i="8"/>
  <c r="AD35" i="8"/>
  <c r="AE34" i="8"/>
  <c r="AD34" i="8"/>
  <c r="AE33" i="8"/>
  <c r="AD33" i="8"/>
  <c r="AE32" i="8"/>
  <c r="AD32" i="8"/>
  <c r="AE31" i="8"/>
  <c r="AD31" i="8"/>
  <c r="AE30" i="8"/>
  <c r="AD30" i="8"/>
  <c r="AE29" i="8"/>
  <c r="AD29" i="8"/>
  <c r="AE28" i="8"/>
  <c r="AD28" i="8"/>
  <c r="AE27" i="8"/>
  <c r="AD27" i="8"/>
  <c r="AE26" i="8"/>
  <c r="AD26" i="8"/>
  <c r="AE25" i="8"/>
  <c r="AD25" i="8"/>
  <c r="AE24" i="8"/>
  <c r="AD24" i="8"/>
  <c r="AE23" i="8"/>
  <c r="AD23" i="8"/>
  <c r="AE22" i="8"/>
  <c r="AD22" i="8"/>
  <c r="AE21" i="8"/>
  <c r="AD21" i="8"/>
  <c r="AE20" i="8"/>
  <c r="AD20" i="8"/>
  <c r="AE19" i="8"/>
  <c r="AD19" i="8"/>
  <c r="AE18" i="8"/>
  <c r="AD18" i="8"/>
  <c r="AE17" i="8"/>
  <c r="AD17" i="8"/>
  <c r="AE16" i="8"/>
  <c r="AD16" i="8"/>
  <c r="AE15" i="8"/>
  <c r="AD15" i="8"/>
  <c r="AE14" i="8"/>
  <c r="AD14" i="8"/>
  <c r="AE13" i="8"/>
  <c r="AD13" i="8"/>
  <c r="AE12" i="8"/>
  <c r="AD12" i="8"/>
  <c r="AE11" i="8"/>
  <c r="AD11" i="8"/>
  <c r="AE10" i="8"/>
  <c r="AD10" i="8"/>
  <c r="AE9" i="8"/>
  <c r="AD9" i="8"/>
  <c r="O19" i="8"/>
  <c r="P19" i="8"/>
  <c r="N49" i="8"/>
  <c r="M44" i="8"/>
  <c r="N38" i="8"/>
  <c r="M38" i="8"/>
  <c r="AV9" i="6"/>
  <c r="N51" i="8"/>
  <c r="M39" i="8"/>
  <c r="M52" i="8"/>
  <c r="N52" i="8"/>
  <c r="M12" i="8"/>
  <c r="N12" i="8"/>
  <c r="O46" i="8"/>
  <c r="P46" i="8"/>
  <c r="BJ49" i="6"/>
  <c r="BH17" i="6"/>
  <c r="BD49" i="6"/>
  <c r="BD108" i="6" s="1"/>
  <c r="AV25" i="6"/>
  <c r="M11" i="8"/>
  <c r="N11" i="8"/>
  <c r="M16" i="8"/>
  <c r="N16" i="8"/>
  <c r="BF49" i="6"/>
  <c r="BF108" i="6" s="1"/>
  <c r="BS1363" i="7" l="1"/>
  <c r="BS2248" i="7"/>
  <c r="M20" i="8"/>
  <c r="BS2366" i="7"/>
  <c r="O47" i="8"/>
  <c r="O98" i="6"/>
  <c r="M42" i="8"/>
  <c r="O42" i="8" s="1"/>
  <c r="BS1835" i="7"/>
  <c r="BS2484" i="7"/>
  <c r="BS5847" i="7"/>
  <c r="O36" i="8"/>
  <c r="BS419" i="7"/>
  <c r="BS1009" i="7"/>
  <c r="BS1186" i="7"/>
  <c r="AI116" i="6"/>
  <c r="BO110" i="7"/>
  <c r="N36" i="8"/>
  <c r="C41" i="8"/>
  <c r="BO5479" i="7"/>
  <c r="BM21" i="6"/>
  <c r="BO5597" i="7"/>
  <c r="BM19" i="6"/>
  <c r="U80" i="6"/>
  <c r="BO5184" i="7"/>
  <c r="AJ102" i="6"/>
  <c r="BO4417" i="7"/>
  <c r="BO4299" i="7"/>
  <c r="BO4004" i="7"/>
  <c r="AD108" i="6"/>
  <c r="BO3119" i="7"/>
  <c r="AJ68" i="6"/>
  <c r="U76" i="6"/>
  <c r="C45" i="8"/>
  <c r="L45" i="8"/>
  <c r="I41" i="8"/>
  <c r="N41" i="8" s="1"/>
  <c r="K41" i="8"/>
  <c r="BM43" i="6"/>
  <c r="AV110" i="6"/>
  <c r="AX55" i="6"/>
  <c r="AX113" i="6" s="1"/>
  <c r="AJ110" i="6"/>
  <c r="I31" i="8"/>
  <c r="AP72" i="6"/>
  <c r="BO1231" i="7"/>
  <c r="AP76" i="6"/>
  <c r="BB110" i="6"/>
  <c r="BM11" i="6"/>
  <c r="M26" i="8"/>
  <c r="O26" i="8" s="1"/>
  <c r="BJ110" i="6"/>
  <c r="BI114" i="6" s="1"/>
  <c r="AV51" i="6"/>
  <c r="BS478" i="7"/>
  <c r="AD110" i="6"/>
  <c r="U78" i="6"/>
  <c r="AJ72" i="6"/>
  <c r="AR68" i="6"/>
  <c r="AP68" i="6"/>
  <c r="BB80" i="6"/>
  <c r="BF84" i="6"/>
  <c r="BB76" i="6"/>
  <c r="U68" i="6"/>
  <c r="AD80" i="6"/>
  <c r="BM13" i="6"/>
  <c r="BM9" i="6"/>
  <c r="BM68" i="6" s="1"/>
  <c r="BM15" i="6"/>
  <c r="BM17" i="6"/>
  <c r="AJ108" i="6"/>
  <c r="O96" i="6"/>
  <c r="AD72" i="6"/>
  <c r="BB68" i="6"/>
  <c r="AE59" i="8"/>
  <c r="BO228" i="7"/>
  <c r="M37" i="8"/>
  <c r="N37" i="8"/>
  <c r="N45" i="8"/>
  <c r="N43" i="8"/>
  <c r="BO2234" i="7"/>
  <c r="BJ5892" i="7"/>
  <c r="BJ5833" i="7"/>
  <c r="BO5833" i="7"/>
  <c r="BJ5774" i="7"/>
  <c r="BJ5715" i="7"/>
  <c r="BO5656" i="7"/>
  <c r="BJ5656" i="7"/>
  <c r="BJ5479" i="7"/>
  <c r="BO5420" i="7"/>
  <c r="BJ5420" i="7"/>
  <c r="BJ5361" i="7"/>
  <c r="BO5302" i="7"/>
  <c r="BJ5302" i="7"/>
  <c r="BJ5243" i="7"/>
  <c r="BJ5184" i="7"/>
  <c r="BJ5125" i="7"/>
  <c r="BJ5066" i="7"/>
  <c r="BJ5007" i="7"/>
  <c r="BJ4948" i="7"/>
  <c r="BJ4889" i="7"/>
  <c r="BJ4830" i="7"/>
  <c r="BJ4712" i="7"/>
  <c r="BJ4653" i="7"/>
  <c r="BJ4594" i="7"/>
  <c r="BJ4535" i="7"/>
  <c r="BJ4476" i="7"/>
  <c r="BJ4417" i="7"/>
  <c r="BO4358" i="7"/>
  <c r="BJ4358" i="7"/>
  <c r="BJ4299" i="7"/>
  <c r="BJ4240" i="7"/>
  <c r="BJ4181" i="7"/>
  <c r="BJ4122" i="7"/>
  <c r="BJ4063" i="7"/>
  <c r="BJ4004" i="7"/>
  <c r="BB102" i="6"/>
  <c r="AT90" i="6"/>
  <c r="AJ76" i="6"/>
  <c r="AR76" i="6"/>
  <c r="U90" i="6"/>
  <c r="AP80" i="6"/>
  <c r="BD76" i="6"/>
  <c r="AT72" i="6"/>
  <c r="U102" i="6"/>
  <c r="AD68" i="6"/>
  <c r="AD102" i="6"/>
  <c r="U86" i="6"/>
  <c r="N54" i="8"/>
  <c r="AT68" i="6"/>
  <c r="BJ84" i="6"/>
  <c r="AP70" i="6"/>
  <c r="AR72" i="6"/>
  <c r="AT70" i="6"/>
  <c r="U82" i="6"/>
  <c r="O57" i="8"/>
  <c r="P57" i="8"/>
  <c r="P55" i="8"/>
  <c r="O55" i="8"/>
  <c r="BF68" i="6"/>
  <c r="AJ104" i="6"/>
  <c r="AR106" i="6"/>
  <c r="BB74" i="6"/>
  <c r="AJ82" i="6"/>
  <c r="AT102" i="6"/>
  <c r="AT100" i="6"/>
  <c r="AT88" i="6"/>
  <c r="BF80" i="6"/>
  <c r="BD68" i="6"/>
  <c r="AR90" i="6"/>
  <c r="AV90" i="6" s="1"/>
  <c r="BF76" i="6"/>
  <c r="BF102" i="6"/>
  <c r="BD84" i="6"/>
  <c r="BH84" i="6" s="1"/>
  <c r="U96" i="6"/>
  <c r="U74" i="6"/>
  <c r="BJ72" i="6"/>
  <c r="AR84" i="6"/>
  <c r="AV84" i="6" s="1"/>
  <c r="AT98" i="6"/>
  <c r="AP106" i="6"/>
  <c r="AJ90" i="6"/>
  <c r="M111" i="6"/>
  <c r="BD78" i="6"/>
  <c r="BF98" i="6"/>
  <c r="BF90" i="6"/>
  <c r="BD94" i="6"/>
  <c r="BH94" i="6" s="1"/>
  <c r="BJ76" i="6"/>
  <c r="AP102" i="6"/>
  <c r="BF72" i="6"/>
  <c r="AT106" i="6"/>
  <c r="BJ90" i="6"/>
  <c r="BJ80" i="6"/>
  <c r="BJ94" i="6"/>
  <c r="BJ68" i="6"/>
  <c r="BJ102" i="6"/>
  <c r="AT76" i="6"/>
  <c r="AJ80" i="6"/>
  <c r="AT74" i="6"/>
  <c r="AT82" i="6"/>
  <c r="AT80" i="6"/>
  <c r="BD80" i="6"/>
  <c r="BH80" i="6" s="1"/>
  <c r="AR80" i="6"/>
  <c r="AV80" i="6" s="1"/>
  <c r="AT94" i="6"/>
  <c r="AD76" i="6"/>
  <c r="BD72" i="6"/>
  <c r="AT84" i="6"/>
  <c r="BD98" i="6"/>
  <c r="BH98" i="6" s="1"/>
  <c r="BF106" i="6"/>
  <c r="BB104" i="6"/>
  <c r="BJ106" i="6"/>
  <c r="U94" i="6"/>
  <c r="AT78" i="6"/>
  <c r="AD74" i="6"/>
  <c r="AR86" i="6"/>
  <c r="AV86" i="6" s="1"/>
  <c r="BB72" i="6"/>
  <c r="BD88" i="6"/>
  <c r="BH88" i="6" s="1"/>
  <c r="BJ92" i="6"/>
  <c r="BB70" i="6"/>
  <c r="AP74" i="6"/>
  <c r="U88" i="6"/>
  <c r="AR78" i="6"/>
  <c r="BJ104" i="6"/>
  <c r="AJ74" i="6"/>
  <c r="BF100" i="6"/>
  <c r="BJ82" i="6"/>
  <c r="BD90" i="6"/>
  <c r="BH90" i="6" s="1"/>
  <c r="BD86" i="6"/>
  <c r="BH86" i="6" s="1"/>
  <c r="AR102" i="6"/>
  <c r="AR98" i="6"/>
  <c r="AV98" i="6" s="1"/>
  <c r="BJ98" i="6"/>
  <c r="BD106" i="6"/>
  <c r="BH106" i="6" s="1"/>
  <c r="BD102" i="6"/>
  <c r="BJ88" i="6"/>
  <c r="K111" i="6"/>
  <c r="BB78" i="6"/>
  <c r="P28" i="8"/>
  <c r="O28" i="8"/>
  <c r="AR104" i="6"/>
  <c r="BJ70" i="6"/>
  <c r="AP82" i="6"/>
  <c r="O92" i="6"/>
  <c r="U92" i="6"/>
  <c r="BF104" i="6"/>
  <c r="BF94" i="6"/>
  <c r="AR94" i="6"/>
  <c r="AV94" i="6" s="1"/>
  <c r="BJ100" i="6"/>
  <c r="BF82" i="6"/>
  <c r="BF74" i="6"/>
  <c r="BJ74" i="6"/>
  <c r="BD74" i="6"/>
  <c r="BF88" i="6"/>
  <c r="BF78" i="6"/>
  <c r="BD82" i="6"/>
  <c r="AT104" i="6"/>
  <c r="AR88" i="6"/>
  <c r="AV88" i="6" s="1"/>
  <c r="AR74" i="6"/>
  <c r="BB108" i="6"/>
  <c r="U104" i="6"/>
  <c r="AT86" i="6"/>
  <c r="AR82" i="6"/>
  <c r="AP78" i="6"/>
  <c r="AJ70" i="6"/>
  <c r="BF70" i="6"/>
  <c r="BB82" i="6"/>
  <c r="P18" i="8"/>
  <c r="O18" i="8"/>
  <c r="AD104" i="6"/>
  <c r="AP104" i="6"/>
  <c r="M22" i="8"/>
  <c r="N22" i="8"/>
  <c r="P14" i="8"/>
  <c r="O14" i="8"/>
  <c r="BF86" i="6"/>
  <c r="AJ78" i="6"/>
  <c r="AD78" i="6"/>
  <c r="BO51" i="7"/>
  <c r="U108" i="6"/>
  <c r="N17" i="8"/>
  <c r="M17" i="8"/>
  <c r="N13" i="8"/>
  <c r="M13" i="8"/>
  <c r="AV108" i="6"/>
  <c r="AP108" i="6"/>
  <c r="AV49" i="6"/>
  <c r="M24" i="8"/>
  <c r="N24" i="8"/>
  <c r="M33" i="8"/>
  <c r="N33" i="8"/>
  <c r="C48" i="8"/>
  <c r="K48" i="8"/>
  <c r="L48" i="8"/>
  <c r="I48" i="8"/>
  <c r="U51" i="6"/>
  <c r="BD104" i="6"/>
  <c r="O108" i="6"/>
  <c r="K56" i="8"/>
  <c r="I56" i="8"/>
  <c r="C56" i="8"/>
  <c r="L56" i="8"/>
  <c r="I32" i="8"/>
  <c r="C32" i="8"/>
  <c r="L32" i="8"/>
  <c r="K32" i="8"/>
  <c r="BE58" i="7"/>
  <c r="BS6" i="7"/>
  <c r="L29" i="8"/>
  <c r="C29" i="8"/>
  <c r="I29" i="8"/>
  <c r="K29" i="8"/>
  <c r="C25" i="8"/>
  <c r="K25" i="8"/>
  <c r="L25" i="8"/>
  <c r="I25" i="8"/>
  <c r="L10" i="8"/>
  <c r="K10" i="8"/>
  <c r="C10" i="8"/>
  <c r="I10" i="8"/>
  <c r="L27" i="8"/>
  <c r="C27" i="8"/>
  <c r="I27" i="8"/>
  <c r="K27" i="8"/>
  <c r="L21" i="8"/>
  <c r="C21" i="8"/>
  <c r="I21" i="8"/>
  <c r="K21" i="8"/>
  <c r="C9" i="8"/>
  <c r="I9" i="8"/>
  <c r="K9" i="8"/>
  <c r="L9" i="8"/>
  <c r="K23" i="8"/>
  <c r="I23" i="8"/>
  <c r="C23" i="8"/>
  <c r="L23" i="8"/>
  <c r="U110" i="6"/>
  <c r="AR92" i="6"/>
  <c r="AV92" i="6" s="1"/>
  <c r="BJ86" i="6"/>
  <c r="U100" i="6"/>
  <c r="AJ96" i="6"/>
  <c r="BD96" i="6"/>
  <c r="BH96" i="6" s="1"/>
  <c r="M34" i="8"/>
  <c r="N34" i="8"/>
  <c r="AT96" i="6"/>
  <c r="BF96" i="6"/>
  <c r="BJ96" i="6"/>
  <c r="O88" i="6"/>
  <c r="U70" i="6"/>
  <c r="AD82" i="6"/>
  <c r="O110" i="6"/>
  <c r="N53" i="8"/>
  <c r="M53" i="8"/>
  <c r="AJ100" i="6"/>
  <c r="BD100" i="6"/>
  <c r="BH100" i="6" s="1"/>
  <c r="AD70" i="6"/>
  <c r="AR70" i="6"/>
  <c r="BD70" i="6"/>
  <c r="M40" i="8"/>
  <c r="N40" i="8"/>
  <c r="K35" i="8"/>
  <c r="C35" i="8"/>
  <c r="I35" i="8"/>
  <c r="L35" i="8"/>
  <c r="M58" i="8"/>
  <c r="N58" i="8"/>
  <c r="AR100" i="6"/>
  <c r="AV100" i="6" s="1"/>
  <c r="AR96" i="6"/>
  <c r="AV96" i="6" s="1"/>
  <c r="BJ78" i="6"/>
  <c r="O15" i="8"/>
  <c r="P15" i="8"/>
  <c r="AT92" i="6"/>
  <c r="BF92" i="6"/>
  <c r="BD92" i="6"/>
  <c r="BH92" i="6" s="1"/>
  <c r="BH108" i="6"/>
  <c r="O54" i="8"/>
  <c r="P54" i="8"/>
  <c r="AG9" i="8"/>
  <c r="AF9" i="8"/>
  <c r="AG10" i="8"/>
  <c r="AF10" i="8"/>
  <c r="AG11" i="8"/>
  <c r="AF11" i="8"/>
  <c r="AG12" i="8"/>
  <c r="AF12" i="8"/>
  <c r="AG13" i="8"/>
  <c r="AF13" i="8"/>
  <c r="AG14" i="8"/>
  <c r="AF14" i="8"/>
  <c r="AG15" i="8"/>
  <c r="AF15" i="8"/>
  <c r="AG16" i="8"/>
  <c r="AF16" i="8"/>
  <c r="AG17" i="8"/>
  <c r="AF17" i="8"/>
  <c r="AG18" i="8"/>
  <c r="AF18" i="8"/>
  <c r="AG19" i="8"/>
  <c r="AF19" i="8"/>
  <c r="AG20" i="8"/>
  <c r="AF20" i="8"/>
  <c r="AG21" i="8"/>
  <c r="AF21" i="8"/>
  <c r="AG22" i="8"/>
  <c r="AF22" i="8"/>
  <c r="AG23" i="8"/>
  <c r="AF23" i="8"/>
  <c r="AG24" i="8"/>
  <c r="AF24" i="8"/>
  <c r="AG25" i="8"/>
  <c r="AF25" i="8"/>
  <c r="AG26" i="8"/>
  <c r="AF26" i="8"/>
  <c r="AG27" i="8"/>
  <c r="AF27" i="8"/>
  <c r="AG28" i="8"/>
  <c r="AF28" i="8"/>
  <c r="AG29" i="8"/>
  <c r="AF29" i="8"/>
  <c r="AG30" i="8"/>
  <c r="AF30" i="8"/>
  <c r="AG31" i="8"/>
  <c r="AF31" i="8"/>
  <c r="AG32" i="8"/>
  <c r="AF32" i="8"/>
  <c r="AG33" i="8"/>
  <c r="AF33" i="8"/>
  <c r="AG34" i="8"/>
  <c r="AF34" i="8"/>
  <c r="AG35" i="8"/>
  <c r="AF35" i="8"/>
  <c r="AG36" i="8"/>
  <c r="AF36" i="8"/>
  <c r="AG37" i="8"/>
  <c r="AF37" i="8"/>
  <c r="AG38" i="8"/>
  <c r="AF38" i="8"/>
  <c r="AG39" i="8"/>
  <c r="AF39" i="8"/>
  <c r="AG40" i="8"/>
  <c r="AF40" i="8"/>
  <c r="AG41" i="8"/>
  <c r="AF41" i="8"/>
  <c r="AG42" i="8"/>
  <c r="AF42" i="8"/>
  <c r="AG43" i="8"/>
  <c r="AF43" i="8"/>
  <c r="AG44" i="8"/>
  <c r="AF44" i="8"/>
  <c r="AG45" i="8"/>
  <c r="AF45" i="8"/>
  <c r="AG46" i="8"/>
  <c r="AF46" i="8"/>
  <c r="AG47" i="8"/>
  <c r="AF47" i="8"/>
  <c r="AG48" i="8"/>
  <c r="AF48" i="8"/>
  <c r="AG49" i="8"/>
  <c r="AF49" i="8"/>
  <c r="AG50" i="8"/>
  <c r="AF50" i="8"/>
  <c r="AG51" i="8"/>
  <c r="AF51" i="8"/>
  <c r="AG52" i="8"/>
  <c r="AF52" i="8"/>
  <c r="AG53" i="8"/>
  <c r="AF53" i="8"/>
  <c r="AG54" i="8"/>
  <c r="AF54" i="8"/>
  <c r="AG55" i="8"/>
  <c r="AF55" i="8"/>
  <c r="AG56" i="8"/>
  <c r="AF56" i="8"/>
  <c r="AG57" i="8"/>
  <c r="AF57" i="8"/>
  <c r="AG58" i="8"/>
  <c r="AF58" i="8"/>
  <c r="O43" i="8"/>
  <c r="P43" i="8"/>
  <c r="P26" i="8"/>
  <c r="O44" i="8"/>
  <c r="P44" i="8"/>
  <c r="P45" i="8"/>
  <c r="O45" i="8"/>
  <c r="P38" i="8"/>
  <c r="O38" i="8"/>
  <c r="O49" i="8"/>
  <c r="P49" i="8"/>
  <c r="BE56" i="6"/>
  <c r="AT58" i="6" s="1"/>
  <c r="BJ108" i="6"/>
  <c r="BE114" i="6" s="1"/>
  <c r="P52" i="8"/>
  <c r="O52" i="8"/>
  <c r="O39" i="8"/>
  <c r="P39" i="8"/>
  <c r="P51" i="8"/>
  <c r="O51" i="8"/>
  <c r="BH49" i="6"/>
  <c r="O16" i="8"/>
  <c r="P16" i="8"/>
  <c r="O20" i="8"/>
  <c r="P20" i="8"/>
  <c r="P12" i="8"/>
  <c r="O12" i="8"/>
  <c r="O11" i="8"/>
  <c r="P11" i="8"/>
  <c r="P42" i="8" l="1"/>
  <c r="M41" i="8"/>
  <c r="P41" i="8" s="1"/>
  <c r="AV70" i="6"/>
  <c r="BH74" i="6"/>
  <c r="M31" i="8"/>
  <c r="N31" i="8"/>
  <c r="BS5900" i="7"/>
  <c r="BH72" i="6"/>
  <c r="AV68" i="6"/>
  <c r="BM49" i="6"/>
  <c r="BM108" i="6" s="1"/>
  <c r="AV76" i="6"/>
  <c r="AV72" i="6"/>
  <c r="O37" i="8"/>
  <c r="P37" i="8"/>
  <c r="BH68" i="6"/>
  <c r="BH76" i="6"/>
  <c r="AV78" i="6"/>
  <c r="BH78" i="6"/>
  <c r="BH102" i="6"/>
  <c r="AV102" i="6"/>
  <c r="AV106" i="6"/>
  <c r="AV82" i="6"/>
  <c r="AV74" i="6"/>
  <c r="BH104" i="6"/>
  <c r="AV104" i="6"/>
  <c r="BH70" i="6"/>
  <c r="BH82" i="6"/>
  <c r="P22" i="8"/>
  <c r="O22" i="8"/>
  <c r="O111" i="6"/>
  <c r="P13" i="8"/>
  <c r="O13" i="8"/>
  <c r="O17" i="8"/>
  <c r="P17" i="8"/>
  <c r="O24" i="8"/>
  <c r="P24" i="8"/>
  <c r="O33" i="8"/>
  <c r="P33" i="8"/>
  <c r="N48" i="8"/>
  <c r="M48" i="8"/>
  <c r="AT55" i="6"/>
  <c r="AT113" i="6" s="1"/>
  <c r="N21" i="8"/>
  <c r="M21" i="8"/>
  <c r="M27" i="8"/>
  <c r="N27" i="8"/>
  <c r="N29" i="8"/>
  <c r="M29" i="8"/>
  <c r="M32" i="8"/>
  <c r="N32" i="8"/>
  <c r="N23" i="8"/>
  <c r="M23" i="8"/>
  <c r="M9" i="8"/>
  <c r="N9" i="8"/>
  <c r="N10" i="8"/>
  <c r="M10" i="8"/>
  <c r="M25" i="8"/>
  <c r="N25" i="8"/>
  <c r="N56" i="8"/>
  <c r="M56" i="8"/>
  <c r="P58" i="8"/>
  <c r="O58" i="8"/>
  <c r="N35" i="8"/>
  <c r="M35" i="8"/>
  <c r="P40" i="8"/>
  <c r="O40" i="8"/>
  <c r="P53" i="8"/>
  <c r="O53" i="8"/>
  <c r="O34" i="8"/>
  <c r="P34" i="8"/>
  <c r="AG59" i="8"/>
  <c r="AF59" i="8"/>
  <c r="AX116" i="6" l="1"/>
  <c r="AT116" i="6"/>
  <c r="O41" i="8"/>
  <c r="P31" i="8"/>
  <c r="O31" i="8"/>
  <c r="N59" i="8"/>
  <c r="O48" i="8"/>
  <c r="P48" i="8"/>
  <c r="P25" i="8"/>
  <c r="O25" i="8"/>
  <c r="O9" i="8"/>
  <c r="P9" i="8"/>
  <c r="O32" i="8"/>
  <c r="P32" i="8"/>
  <c r="O27" i="8"/>
  <c r="P27" i="8"/>
  <c r="O56" i="8"/>
  <c r="P56" i="8"/>
  <c r="P10" i="8"/>
  <c r="O10" i="8"/>
  <c r="P23" i="8"/>
  <c r="O23" i="8"/>
  <c r="P29" i="8"/>
  <c r="O29" i="8"/>
  <c r="P21" i="8"/>
  <c r="O21" i="8"/>
  <c r="P35" i="8"/>
  <c r="O35" i="8"/>
  <c r="E6" i="8" l="1"/>
  <c r="V6" i="8"/>
  <c r="O59" i="8"/>
  <c r="P59" i="8"/>
  <c r="I6" i="8" l="1"/>
  <c r="Z6" i="8"/>
  <c r="G6" i="8"/>
  <c r="K6" i="8" s="1"/>
  <c r="X6" i="8"/>
  <c r="AB6" i="8" s="1"/>
  <c r="AS58" i="7"/>
  <c r="AB55" i="6"/>
  <c r="AM58" i="6" l="1"/>
  <c r="AB113" i="6"/>
  <c r="AB58" i="6"/>
  <c r="AB116" i="6" l="1"/>
  <c r="AM116" i="6"/>
</calcChain>
</file>

<file path=xl/comments1.xml><?xml version="1.0" encoding="utf-8"?>
<comments xmlns="http://schemas.openxmlformats.org/spreadsheetml/2006/main">
  <authors>
    <author>Bob Morrison</author>
  </authors>
  <commentList>
    <comment ref="F6" authorId="0" shapeId="0">
      <text>
        <r>
          <rPr>
            <b/>
            <sz val="16"/>
            <color indexed="81"/>
            <rFont val="Tahoma"/>
            <family val="2"/>
          </rPr>
          <t>Indicate your STARTERS in this column</t>
        </r>
      </text>
    </comment>
  </commentList>
</comments>
</file>

<file path=xl/comments2.xml><?xml version="1.0" encoding="utf-8"?>
<comments xmlns="http://schemas.openxmlformats.org/spreadsheetml/2006/main">
  <authors>
    <author>Bob Morrison</author>
  </authors>
  <commentList>
    <comment ref="I10" authorId="0" shapeId="0">
      <text>
        <r>
          <rPr>
            <b/>
            <sz val="14"/>
            <color indexed="81"/>
            <rFont val="Tahoma"/>
            <family val="2"/>
          </rPr>
          <t>PtsR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 is the rating given to 'POINTS' scored (Field Goals + Free Throws) by the player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1" authorId="0" shapeId="0">
      <text>
        <r>
          <rPr>
            <b/>
            <sz val="14"/>
            <color indexed="81"/>
            <rFont val="Tahoma"/>
            <family val="2"/>
          </rPr>
          <t>RebR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Is the rating given to the 'REBOUNDS'  (Defensive + Offensive) pulled down by the player</t>
        </r>
        <r>
          <rPr>
            <sz val="10"/>
            <color indexed="81"/>
            <rFont val="Tahoma"/>
            <family val="2"/>
          </rPr>
          <t xml:space="preserve">
</t>
        </r>
      </text>
    </comment>
    <comment ref="I12" authorId="0" shapeId="0">
      <text>
        <r>
          <rPr>
            <b/>
            <sz val="14"/>
            <color indexed="81"/>
            <rFont val="Tahoma"/>
            <family val="2"/>
          </rPr>
          <t>Astr</t>
        </r>
        <r>
          <rPr>
            <b/>
            <sz val="10"/>
            <color indexed="81"/>
            <rFont val="Tahoma"/>
            <family val="2"/>
          </rPr>
          <t xml:space="preserve">
Is the rating given to 'ASSISTS' by the player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3" authorId="0" shapeId="0">
      <text>
        <r>
          <rPr>
            <b/>
            <sz val="14"/>
            <color indexed="81"/>
            <rFont val="Tahoma"/>
            <family val="2"/>
          </rPr>
          <t>Stlr</t>
        </r>
        <r>
          <rPr>
            <b/>
            <sz val="10"/>
            <color indexed="81"/>
            <rFont val="Tahoma"/>
            <family val="2"/>
          </rPr>
          <t xml:space="preserve">
Is the rating given to the 'STEALS' achieved by the player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4" authorId="0" shapeId="0">
      <text>
        <r>
          <rPr>
            <b/>
            <sz val="14"/>
            <color indexed="81"/>
            <rFont val="Tahoma"/>
            <family val="2"/>
          </rPr>
          <t>BlkR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Is the rating given to the  'BLOCKS' made by the player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5" authorId="0" shapeId="0">
      <text>
        <r>
          <rPr>
            <b/>
            <sz val="14"/>
            <color indexed="81"/>
            <rFont val="Tahoma"/>
            <family val="2"/>
          </rPr>
          <t>ChgR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Is the rating given to the  'CHARGES' withstood by the player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6" authorId="0" shapeId="0">
      <text>
        <r>
          <rPr>
            <b/>
            <sz val="14"/>
            <color indexed="81"/>
            <rFont val="Tahoma"/>
            <family val="2"/>
          </rPr>
          <t>FgmR</t>
        </r>
        <r>
          <rPr>
            <b/>
            <sz val="10"/>
            <color indexed="81"/>
            <rFont val="Tahoma"/>
            <family val="2"/>
          </rPr>
          <t xml:space="preserve">
Is the rating given to the  'FIELD GOALS' (Layups, 2 Pointers and 3 Pointers) missed by the player</t>
        </r>
      </text>
    </comment>
    <comment ref="I17" authorId="0" shapeId="0">
      <text>
        <r>
          <rPr>
            <b/>
            <sz val="14"/>
            <color indexed="81"/>
            <rFont val="Tahoma"/>
            <family val="2"/>
          </rPr>
          <t>FtmR</t>
        </r>
        <r>
          <rPr>
            <b/>
            <sz val="10"/>
            <color indexed="81"/>
            <rFont val="Tahoma"/>
            <family val="2"/>
          </rPr>
          <t xml:space="preserve">
Is the rating given to the  'FREE THROWS'  missed by the player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8" authorId="0" shapeId="0">
      <text>
        <r>
          <rPr>
            <b/>
            <sz val="14"/>
            <color indexed="81"/>
            <rFont val="Tahoma"/>
            <family val="2"/>
          </rPr>
          <t>FlsR</t>
        </r>
        <r>
          <rPr>
            <b/>
            <sz val="10"/>
            <color indexed="81"/>
            <rFont val="Tahoma"/>
            <family val="2"/>
          </rPr>
          <t xml:space="preserve">
Is the rating given to the  'FOULS' called against the player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9" authorId="0" shapeId="0">
      <text>
        <r>
          <rPr>
            <b/>
            <sz val="14"/>
            <color indexed="81"/>
            <rFont val="Tahoma"/>
            <family val="2"/>
          </rPr>
          <t>TroR</t>
        </r>
        <r>
          <rPr>
            <b/>
            <sz val="10"/>
            <color indexed="81"/>
            <rFont val="Tahoma"/>
            <family val="2"/>
          </rPr>
          <t xml:space="preserve">
Is the rating given to the  'TURNOVERS'made by the player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<sst xmlns="http://schemas.openxmlformats.org/spreadsheetml/2006/main" count="12076" uniqueCount="174">
  <si>
    <t>No.</t>
  </si>
  <si>
    <t>NAME</t>
  </si>
  <si>
    <t>TURNOVERS</t>
  </si>
  <si>
    <t>INTERCEPT</t>
  </si>
  <si>
    <t>FREE THROWS</t>
  </si>
  <si>
    <t>%</t>
  </si>
  <si>
    <t>LAYUPS</t>
  </si>
  <si>
    <t>REBOUNDS</t>
  </si>
  <si>
    <t>OFFENSIVE</t>
  </si>
  <si>
    <t>BASKETBALL PLAYING STATISTICS</t>
  </si>
  <si>
    <t>TEAM</t>
  </si>
  <si>
    <t>COMPETITION</t>
  </si>
  <si>
    <t>DATE</t>
  </si>
  <si>
    <t>OPPONENTS</t>
  </si>
  <si>
    <t>TOTAL</t>
  </si>
  <si>
    <t>POINTS</t>
  </si>
  <si>
    <t>/</t>
  </si>
  <si>
    <t>DEF</t>
  </si>
  <si>
    <t>OFF</t>
  </si>
  <si>
    <t>TOT</t>
  </si>
  <si>
    <t>FINAL SCORE</t>
  </si>
  <si>
    <t>VENUE</t>
  </si>
  <si>
    <t>ATP</t>
  </si>
  <si>
    <t>MADE</t>
  </si>
  <si>
    <t>STEAL</t>
  </si>
  <si>
    <t>TOTAL POINTS</t>
  </si>
  <si>
    <t>LOST</t>
  </si>
  <si>
    <t xml:space="preserve">TEAM    </t>
  </si>
  <si>
    <t>PLAY</t>
  </si>
  <si>
    <t>FORNAME</t>
  </si>
  <si>
    <t>SURNAME</t>
  </si>
  <si>
    <t>SEASON</t>
  </si>
  <si>
    <t>AVGE POINTS</t>
  </si>
  <si>
    <t>GAMES</t>
  </si>
  <si>
    <t>BLOCKS</t>
  </si>
  <si>
    <t>ASSISTS</t>
  </si>
  <si>
    <t>STEALS</t>
  </si>
  <si>
    <t xml:space="preserve">OPPONENTS   </t>
  </si>
  <si>
    <t xml:space="preserve"> </t>
  </si>
  <si>
    <t>*</t>
  </si>
  <si>
    <t>FOULS</t>
  </si>
  <si>
    <t>DEFENSE</t>
  </si>
  <si>
    <t>OFFENSE</t>
  </si>
  <si>
    <t>CHARGES</t>
  </si>
  <si>
    <t>Overtime  Points</t>
  </si>
  <si>
    <t>PERIOD POINTS</t>
  </si>
  <si>
    <t>2nd           Quarter    SCORE</t>
  </si>
  <si>
    <t>ATTP</t>
  </si>
  <si>
    <t>3rd     Quarter   SCORE</t>
  </si>
  <si>
    <t xml:space="preserve">3rd     Quarter      POINTS  </t>
  </si>
  <si>
    <t>2nd           Quarter      POINTS</t>
  </si>
  <si>
    <t>4th           Quarter  POINTS</t>
  </si>
  <si>
    <t>4th           Quarter     SCORE</t>
  </si>
  <si>
    <t xml:space="preserve">1st                   Quarter           SCORE           </t>
  </si>
  <si>
    <t xml:space="preserve">1st                   Quarter     POINTS           </t>
  </si>
  <si>
    <t>For</t>
  </si>
  <si>
    <t>Against</t>
  </si>
  <si>
    <t>After Overtime</t>
  </si>
  <si>
    <t>Game  End</t>
  </si>
  <si>
    <t>SCORES</t>
  </si>
  <si>
    <t>After  Overtime</t>
  </si>
  <si>
    <t>2 POINT SHOTS</t>
  </si>
  <si>
    <t>3 POINT SHOTS</t>
  </si>
  <si>
    <t>2 PT SHOTS</t>
  </si>
  <si>
    <t>3PT SHOTS</t>
  </si>
  <si>
    <t>TOT. FG  SHOTS</t>
  </si>
  <si>
    <t>TOTAL SHOTS</t>
  </si>
  <si>
    <t>TOT.FG SHOTS</t>
  </si>
  <si>
    <t>AVG FG SHOTS</t>
  </si>
  <si>
    <t>AVGE SHOTS</t>
  </si>
  <si>
    <t>PtsR</t>
  </si>
  <si>
    <t>RebR</t>
  </si>
  <si>
    <t>AstR</t>
  </si>
  <si>
    <t>StlR</t>
  </si>
  <si>
    <t>BlkR</t>
  </si>
  <si>
    <t>ChgR</t>
  </si>
  <si>
    <t>FgmR</t>
  </si>
  <si>
    <t>FtmR</t>
  </si>
  <si>
    <t>FlsR</t>
  </si>
  <si>
    <t>TroR</t>
  </si>
  <si>
    <t>Overtime</t>
  </si>
  <si>
    <t>N</t>
  </si>
  <si>
    <t>D</t>
  </si>
  <si>
    <t>MISS</t>
  </si>
  <si>
    <t>L</t>
  </si>
  <si>
    <t>P</t>
  </si>
  <si>
    <t>W</t>
  </si>
  <si>
    <t>PERFORMANCE</t>
  </si>
  <si>
    <t>TEAM  AND  PLAYERS  AVERAGES  PER  GAME</t>
  </si>
  <si>
    <t>BASKETBALL  PLAYING  STATISTICS</t>
  </si>
  <si>
    <t>TEAM  AND  PLAYERS  TOTALS  FOR  SEASON</t>
  </si>
  <si>
    <t>PLAYED</t>
  </si>
  <si>
    <t>STARTS</t>
  </si>
  <si>
    <t>Play</t>
  </si>
  <si>
    <t>Start</t>
  </si>
  <si>
    <t>S/Y/N</t>
  </si>
  <si>
    <t>STR</t>
  </si>
  <si>
    <t xml:space="preserve">OPPONENTS    </t>
  </si>
  <si>
    <t xml:space="preserve">                                 OPPONENTS</t>
  </si>
  <si>
    <t>TEAM'S  PERFORMANCE</t>
  </si>
  <si>
    <t>VALUE POINTS</t>
  </si>
  <si>
    <t xml:space="preserve">VALUE POINTS  = </t>
  </si>
  <si>
    <r>
      <t xml:space="preserve">(POINTS X </t>
    </r>
    <r>
      <rPr>
        <b/>
        <sz val="14"/>
        <color indexed="8"/>
        <rFont val="Calibri"/>
        <family val="2"/>
      </rPr>
      <t>PtsR</t>
    </r>
    <r>
      <rPr>
        <sz val="13"/>
        <color indexed="8"/>
        <rFont val="Calibri"/>
        <family val="2"/>
      </rPr>
      <t>)</t>
    </r>
  </si>
  <si>
    <t xml:space="preserve"> + </t>
  </si>
  <si>
    <r>
      <t xml:space="preserve">(REBOUNDS X </t>
    </r>
    <r>
      <rPr>
        <b/>
        <sz val="14"/>
        <color indexed="8"/>
        <rFont val="Calibri"/>
        <family val="2"/>
      </rPr>
      <t>RebR</t>
    </r>
    <r>
      <rPr>
        <sz val="13"/>
        <color indexed="8"/>
        <rFont val="Calibri"/>
        <family val="2"/>
      </rPr>
      <t>)</t>
    </r>
  </si>
  <si>
    <r>
      <rPr>
        <sz val="13"/>
        <color indexed="8"/>
        <rFont val="Calibri"/>
        <family val="2"/>
      </rPr>
      <t>(ASSISTS X</t>
    </r>
    <r>
      <rPr>
        <b/>
        <sz val="13"/>
        <color indexed="8"/>
        <rFont val="Calibri"/>
        <family val="2"/>
      </rPr>
      <t xml:space="preserve"> </t>
    </r>
    <r>
      <rPr>
        <b/>
        <sz val="14"/>
        <color indexed="8"/>
        <rFont val="Calibri"/>
        <family val="2"/>
      </rPr>
      <t>AstR</t>
    </r>
    <r>
      <rPr>
        <sz val="13"/>
        <color indexed="8"/>
        <rFont val="Calibri"/>
        <family val="2"/>
      </rPr>
      <t>)</t>
    </r>
  </si>
  <si>
    <r>
      <rPr>
        <sz val="13"/>
        <color indexed="8"/>
        <rFont val="Calibri"/>
        <family val="2"/>
      </rPr>
      <t xml:space="preserve">(STEALS  X </t>
    </r>
    <r>
      <rPr>
        <b/>
        <sz val="14"/>
        <color indexed="8"/>
        <rFont val="Calibri"/>
        <family val="2"/>
      </rPr>
      <t>StlR</t>
    </r>
    <r>
      <rPr>
        <sz val="13"/>
        <color indexed="8"/>
        <rFont val="Calibri"/>
        <family val="2"/>
      </rPr>
      <t>)</t>
    </r>
  </si>
  <si>
    <r>
      <rPr>
        <sz val="13"/>
        <color indexed="8"/>
        <rFont val="Calibri"/>
        <family val="2"/>
      </rPr>
      <t xml:space="preserve">(BLOCKS X </t>
    </r>
    <r>
      <rPr>
        <b/>
        <sz val="14"/>
        <color indexed="8"/>
        <rFont val="Calibri"/>
        <family val="2"/>
      </rPr>
      <t>BlkR</t>
    </r>
    <r>
      <rPr>
        <sz val="13"/>
        <color indexed="8"/>
        <rFont val="Calibri"/>
        <family val="2"/>
      </rPr>
      <t>)</t>
    </r>
  </si>
  <si>
    <r>
      <rPr>
        <sz val="13"/>
        <color indexed="8"/>
        <rFont val="Calibri"/>
        <family val="2"/>
      </rPr>
      <t xml:space="preserve">(CHARGES X </t>
    </r>
    <r>
      <rPr>
        <b/>
        <sz val="14"/>
        <color indexed="8"/>
        <rFont val="Calibri"/>
        <family val="2"/>
      </rPr>
      <t>ChgR</t>
    </r>
    <r>
      <rPr>
        <sz val="13"/>
        <color indexed="8"/>
        <rFont val="Calibri"/>
        <family val="2"/>
      </rPr>
      <t>)</t>
    </r>
  </si>
  <si>
    <r>
      <t xml:space="preserve">(FREE  THROWS  MISSED  X </t>
    </r>
    <r>
      <rPr>
        <sz val="14"/>
        <color indexed="8"/>
        <rFont val="Calibri"/>
        <family val="2"/>
      </rPr>
      <t xml:space="preserve"> </t>
    </r>
    <r>
      <rPr>
        <b/>
        <sz val="14"/>
        <color indexed="8"/>
        <rFont val="Calibri"/>
        <family val="2"/>
      </rPr>
      <t>FtmR</t>
    </r>
    <r>
      <rPr>
        <sz val="13"/>
        <color indexed="8"/>
        <rFont val="Calibri"/>
        <family val="2"/>
      </rPr>
      <t xml:space="preserve">) </t>
    </r>
  </si>
  <si>
    <r>
      <t>(FIELD  GOALS  MISSED  X</t>
    </r>
    <r>
      <rPr>
        <sz val="14"/>
        <color indexed="8"/>
        <rFont val="Calibri"/>
        <family val="2"/>
      </rPr>
      <t xml:space="preserve"> </t>
    </r>
    <r>
      <rPr>
        <b/>
        <sz val="14"/>
        <color indexed="8"/>
        <rFont val="Calibri"/>
        <family val="2"/>
      </rPr>
      <t>FgmR</t>
    </r>
    <r>
      <rPr>
        <sz val="13"/>
        <color indexed="8"/>
        <rFont val="Calibri"/>
        <family val="2"/>
      </rPr>
      <t>)</t>
    </r>
  </si>
  <si>
    <r>
      <rPr>
        <b/>
        <sz val="13"/>
        <color indexed="8"/>
        <rFont val="Calibri"/>
        <family val="2"/>
      </rPr>
      <t>(</t>
    </r>
    <r>
      <rPr>
        <sz val="13"/>
        <color indexed="8"/>
        <rFont val="Calibri"/>
        <family val="2"/>
      </rPr>
      <t>FOULS X</t>
    </r>
    <r>
      <rPr>
        <b/>
        <sz val="13"/>
        <color indexed="8"/>
        <rFont val="Calibri"/>
        <family val="2"/>
      </rPr>
      <t xml:space="preserve"> </t>
    </r>
    <r>
      <rPr>
        <b/>
        <sz val="14"/>
        <color indexed="8"/>
        <rFont val="Calibri"/>
        <family val="2"/>
      </rPr>
      <t>FlsR</t>
    </r>
    <r>
      <rPr>
        <sz val="13"/>
        <color indexed="8"/>
        <rFont val="Calibri"/>
        <family val="2"/>
      </rPr>
      <t>)</t>
    </r>
  </si>
  <si>
    <r>
      <rPr>
        <b/>
        <sz val="13"/>
        <color indexed="8"/>
        <rFont val="Calibri"/>
        <family val="2"/>
      </rPr>
      <t>(</t>
    </r>
    <r>
      <rPr>
        <sz val="13"/>
        <color indexed="8"/>
        <rFont val="Calibri"/>
        <family val="2"/>
      </rPr>
      <t xml:space="preserve">TURNOVERS X </t>
    </r>
    <r>
      <rPr>
        <b/>
        <sz val="14"/>
        <color indexed="8"/>
        <rFont val="Calibri"/>
        <family val="2"/>
      </rPr>
      <t>TroR</t>
    </r>
    <r>
      <rPr>
        <sz val="13"/>
        <color indexed="8"/>
        <rFont val="Calibri"/>
        <family val="2"/>
      </rPr>
      <t>)</t>
    </r>
  </si>
  <si>
    <t>Rating Level</t>
  </si>
  <si>
    <t>A</t>
  </si>
  <si>
    <t>B</t>
  </si>
  <si>
    <t>C</t>
  </si>
  <si>
    <t xml:space="preserve">POINTS  </t>
  </si>
  <si>
    <t xml:space="preserve">REBOUNDS  </t>
  </si>
  <si>
    <t xml:space="preserve">ASSISTS  </t>
  </si>
  <si>
    <t xml:space="preserve">STEALS  </t>
  </si>
  <si>
    <t xml:space="preserve">BLOCKS  </t>
  </si>
  <si>
    <t xml:space="preserve">CHARGES  </t>
  </si>
  <si>
    <t xml:space="preserve">FIELD GOALS MISSED  </t>
  </si>
  <si>
    <t xml:space="preserve">FREE THROWS MISSED  </t>
  </si>
  <si>
    <t xml:space="preserve">FOULS  </t>
  </si>
  <si>
    <t xml:space="preserve">TURNOVERS  </t>
  </si>
  <si>
    <t xml:space="preserve">The Coach can use the default Ratings in Column A or set different Ratings depending </t>
  </si>
  <si>
    <t xml:space="preserve">upon the level of the Team or during the season reset the Ratings to reward or penalise </t>
  </si>
  <si>
    <t>specific court actions.</t>
  </si>
  <si>
    <t>A/B/C</t>
  </si>
  <si>
    <r>
      <t xml:space="preserve">Select the </t>
    </r>
    <r>
      <rPr>
        <b/>
        <sz val="16"/>
        <color theme="1"/>
        <rFont val="Calibri"/>
        <family val="2"/>
        <scheme val="minor"/>
      </rPr>
      <t>VALUE POINTS RATING</t>
    </r>
    <r>
      <rPr>
        <sz val="16"/>
        <color theme="1"/>
        <rFont val="Calibri"/>
        <family val="2"/>
        <scheme val="minor"/>
      </rPr>
      <t xml:space="preserve">  for each game, either 'A', 'B', or 'C' by inserting</t>
    </r>
  </si>
  <si>
    <r>
      <t xml:space="preserve">the chosen letter in the </t>
    </r>
    <r>
      <rPr>
        <b/>
        <sz val="16"/>
        <color theme="1"/>
        <rFont val="Calibri"/>
        <family val="2"/>
        <scheme val="minor"/>
      </rPr>
      <t>GAME STATS</t>
    </r>
    <r>
      <rPr>
        <sz val="16"/>
        <color theme="1"/>
        <rFont val="Calibri"/>
        <family val="2"/>
        <scheme val="minor"/>
      </rPr>
      <t xml:space="preserve"> sheet above the </t>
    </r>
    <r>
      <rPr>
        <b/>
        <sz val="16"/>
        <color theme="1"/>
        <rFont val="Calibri"/>
        <family val="2"/>
        <scheme val="minor"/>
      </rPr>
      <t>VALUE POINTS</t>
    </r>
    <r>
      <rPr>
        <sz val="16"/>
        <color theme="1"/>
        <rFont val="Calibri"/>
        <family val="2"/>
        <scheme val="minor"/>
      </rPr>
      <t xml:space="preserve"> column.</t>
    </r>
  </si>
  <si>
    <t xml:space="preserve">WON </t>
  </si>
  <si>
    <t xml:space="preserve">LOST </t>
  </si>
  <si>
    <t>FOR</t>
  </si>
  <si>
    <t>AGST</t>
  </si>
  <si>
    <t>TOTAL  VALUE  POINTS</t>
  </si>
  <si>
    <t>AVGE VALUE  POINTS</t>
  </si>
  <si>
    <t xml:space="preserve">% WON  </t>
  </si>
  <si>
    <t>Version 6  Designed by Bobbywonkenobe</t>
  </si>
  <si>
    <t>BASKETBALL  PLAYING  STATISTICS  -  COLLECTION  SHEET</t>
  </si>
  <si>
    <t xml:space="preserve">TEAM  </t>
  </si>
  <si>
    <t xml:space="preserve">SEASON  </t>
  </si>
  <si>
    <t>SQUAD No</t>
  </si>
  <si>
    <t>ADDRESSES</t>
  </si>
  <si>
    <t>PHONE Nos</t>
  </si>
  <si>
    <t>CELL/MOBILE Nos</t>
  </si>
  <si>
    <t>Home :-</t>
  </si>
  <si>
    <t>Email :-</t>
  </si>
  <si>
    <t>COACH</t>
  </si>
  <si>
    <t>Version 4ST Designed by Bobbywonkenobe</t>
  </si>
  <si>
    <t>x</t>
  </si>
  <si>
    <t>Version  4C (100) Designed by BOBBYWONKENOBE</t>
  </si>
  <si>
    <t>Version 4C (100)  Designed by BOBBYWONKENOBE</t>
  </si>
  <si>
    <t>Version 4C (100) Designed by BOBBYWONKENOBE</t>
  </si>
  <si>
    <t>Version  4C (50) Designed by BOBBYWONKENOBE</t>
  </si>
  <si>
    <t>1st       HALF   SCORE</t>
  </si>
  <si>
    <t>1st       HALF   POINTS</t>
  </si>
  <si>
    <t>2nd       HALF   SCORE</t>
  </si>
  <si>
    <t>2nd       HALF   POINTS</t>
  </si>
  <si>
    <t>1st        HALF</t>
  </si>
  <si>
    <t>2nd          HALF</t>
  </si>
  <si>
    <t>AVERAGE      SCORES</t>
  </si>
  <si>
    <t>AVERAGE       POINTS</t>
  </si>
  <si>
    <t>TOTAL           SCORES</t>
  </si>
  <si>
    <t>TOTAL            POINTS</t>
  </si>
  <si>
    <t>1st         HALF</t>
  </si>
  <si>
    <t>2nd        HALF</t>
  </si>
  <si>
    <t>1st      Half      Score</t>
  </si>
  <si>
    <t>1st      Half      Points</t>
  </si>
  <si>
    <t>2nd      Half      Score</t>
  </si>
  <si>
    <t>2nd      Half      Points</t>
  </si>
  <si>
    <t>Overtime Points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</si>
</sst>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1" formatCode="_-* #,##0_-;\-* #,##0_-;_-* &quot;-&quot;_-;_-@_-"/>
    <numFmt numFmtId="164" formatCode="dd/mm/yy"/>
    <numFmt numFmtId="165" formatCode="d/m/yy;@"/>
    <numFmt numFmtId="166" formatCode="0.0"/>
    <numFmt numFmtId="167" formatCode="m/d/yy;@"/>
    <numFmt numFmtId="168" formatCode="0.000"/>
    <numFmt numFmtId="169" formatCode="&quot;&quot;"/>
    <numFmt numFmtId="170" formatCode="#,##0.0_ ;\-#,##0.0\ "/>
  </numFmts>
  <fonts count="103" x14ac:knownFonts="1">
    <font>
      <sz val="11"/>
      <color theme="1"/>
      <name val="Calibri"/>
      <family val="2"/>
      <scheme val="minor"/>
    </font>
    <font>
      <sz val="12"/>
      <color indexed="8"/>
      <name val="Calibri"/>
      <family val="2"/>
    </font>
    <font>
      <sz val="14"/>
      <color indexed="8"/>
      <name val="Calibri"/>
      <family val="2"/>
    </font>
    <font>
      <b/>
      <sz val="16"/>
      <color indexed="8"/>
      <name val="Calibri"/>
      <family val="2"/>
    </font>
    <font>
      <b/>
      <sz val="18"/>
      <color indexed="8"/>
      <name val="Calibri"/>
      <family val="2"/>
    </font>
    <font>
      <sz val="18"/>
      <color indexed="8"/>
      <name val="Calibri"/>
      <family val="2"/>
    </font>
    <font>
      <sz val="16"/>
      <color indexed="8"/>
      <name val="Calibri"/>
      <family val="2"/>
    </font>
    <font>
      <i/>
      <sz val="16"/>
      <color indexed="8"/>
      <name val="Comic Sans MS"/>
      <family val="4"/>
    </font>
    <font>
      <b/>
      <sz val="20"/>
      <color indexed="8"/>
      <name val="Calibri"/>
      <family val="2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sz val="9"/>
      <color indexed="8"/>
      <name val="Calibri"/>
      <family val="2"/>
    </font>
    <font>
      <b/>
      <sz val="15"/>
      <color indexed="8"/>
      <name val="Calibri"/>
      <family val="2"/>
    </font>
    <font>
      <b/>
      <sz val="24"/>
      <color indexed="8"/>
      <name val="Calibri"/>
      <family val="2"/>
    </font>
    <font>
      <b/>
      <sz val="22"/>
      <color indexed="8"/>
      <name val="Calibri"/>
      <family val="2"/>
    </font>
    <font>
      <sz val="17"/>
      <color indexed="8"/>
      <name val="Calibri"/>
      <family val="2"/>
    </font>
    <font>
      <b/>
      <sz val="17"/>
      <color indexed="8"/>
      <name val="Calibri"/>
      <family val="2"/>
    </font>
    <font>
      <sz val="14"/>
      <color indexed="8"/>
      <name val="Calibri"/>
      <family val="2"/>
    </font>
    <font>
      <sz val="16"/>
      <color indexed="8"/>
      <name val="Calibri"/>
      <family val="2"/>
    </font>
    <font>
      <i/>
      <sz val="12"/>
      <color indexed="8"/>
      <name val="Comic Sans MS"/>
      <family val="4"/>
    </font>
    <font>
      <i/>
      <sz val="14"/>
      <color indexed="8"/>
      <name val="Comic Sans MS"/>
      <family val="4"/>
    </font>
    <font>
      <sz val="18"/>
      <color indexed="8"/>
      <name val="Calibri"/>
      <family val="2"/>
    </font>
    <font>
      <i/>
      <sz val="18"/>
      <color indexed="8"/>
      <name val="Comic Sans MS"/>
      <family val="4"/>
    </font>
    <font>
      <b/>
      <sz val="20"/>
      <color indexed="8"/>
      <name val="Calibri"/>
      <family val="2"/>
    </font>
    <font>
      <b/>
      <sz val="16"/>
      <color indexed="8"/>
      <name val="Calibri"/>
      <family val="2"/>
    </font>
    <font>
      <i/>
      <sz val="10"/>
      <color indexed="8"/>
      <name val="Comic Sans MS"/>
      <family val="4"/>
    </font>
    <font>
      <sz val="8"/>
      <name val="Calibri"/>
      <family val="2"/>
    </font>
    <font>
      <i/>
      <sz val="20"/>
      <color indexed="8"/>
      <name val="Comic Sans MS"/>
      <family val="4"/>
    </font>
    <font>
      <sz val="15"/>
      <color indexed="8"/>
      <name val="Calibri"/>
      <family val="2"/>
    </font>
    <font>
      <i/>
      <sz val="20"/>
      <color indexed="8"/>
      <name val="Calibri"/>
      <family val="2"/>
    </font>
    <font>
      <b/>
      <i/>
      <sz val="20"/>
      <color indexed="8"/>
      <name val="Calibri"/>
      <family val="2"/>
    </font>
    <font>
      <b/>
      <sz val="28"/>
      <color indexed="8"/>
      <name val="Calibri"/>
      <family val="2"/>
    </font>
    <font>
      <i/>
      <sz val="24"/>
      <color indexed="8"/>
      <name val="Comic Sans MS"/>
      <family val="4"/>
    </font>
    <font>
      <sz val="20"/>
      <name val="Calibri"/>
      <family val="2"/>
    </font>
    <font>
      <sz val="12"/>
      <name val="Calibri"/>
      <family val="2"/>
    </font>
    <font>
      <b/>
      <sz val="26"/>
      <name val="Calibri"/>
      <family val="2"/>
    </font>
    <font>
      <sz val="22"/>
      <name val="Calibri"/>
      <family val="2"/>
    </font>
    <font>
      <i/>
      <sz val="24"/>
      <name val="Comic Sans MS"/>
      <family val="4"/>
    </font>
    <font>
      <i/>
      <sz val="20"/>
      <name val="Comic Sans MS"/>
      <family val="4"/>
    </font>
    <font>
      <sz val="14"/>
      <name val="Calibri"/>
      <family val="2"/>
    </font>
    <font>
      <i/>
      <sz val="14"/>
      <name val="Calibri"/>
      <family val="2"/>
    </font>
    <font>
      <sz val="11"/>
      <name val="Calibri"/>
      <family val="2"/>
    </font>
    <font>
      <b/>
      <sz val="20"/>
      <name val="Calibri"/>
      <family val="2"/>
    </font>
    <font>
      <b/>
      <sz val="14"/>
      <name val="Calibri"/>
      <family val="2"/>
    </font>
    <font>
      <b/>
      <sz val="16"/>
      <name val="Calibri"/>
      <family val="2"/>
    </font>
    <font>
      <b/>
      <sz val="18"/>
      <name val="Calibri"/>
      <family val="2"/>
    </font>
    <font>
      <b/>
      <sz val="22"/>
      <name val="Calibri"/>
      <family val="2"/>
    </font>
    <font>
      <sz val="16"/>
      <name val="Calibri"/>
      <family val="2"/>
    </font>
    <font>
      <sz val="18"/>
      <name val="Calibri"/>
      <family val="2"/>
    </font>
    <font>
      <b/>
      <sz val="24"/>
      <name val="Calibri"/>
      <family val="2"/>
    </font>
    <font>
      <i/>
      <sz val="22"/>
      <name val="Comic Sans MS"/>
      <family val="4"/>
    </font>
    <font>
      <i/>
      <sz val="14"/>
      <name val="Comic Sans MS"/>
      <family val="4"/>
    </font>
    <font>
      <sz val="26"/>
      <name val="Calibri"/>
      <family val="2"/>
    </font>
    <font>
      <b/>
      <sz val="11"/>
      <name val="Calibri"/>
      <family val="2"/>
    </font>
    <font>
      <i/>
      <sz val="10"/>
      <name val="Comic Sans MS"/>
      <family val="4"/>
    </font>
    <font>
      <b/>
      <sz val="9"/>
      <color indexed="8"/>
      <name val="Calibri"/>
      <family val="2"/>
    </font>
    <font>
      <b/>
      <sz val="16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omic Sans MS"/>
      <family val="4"/>
    </font>
    <font>
      <sz val="11"/>
      <name val="Calibri"/>
      <family val="2"/>
      <scheme val="minor"/>
    </font>
    <font>
      <sz val="14"/>
      <name val="Calibri"/>
      <family val="2"/>
      <scheme val="minor"/>
    </font>
    <font>
      <sz val="26"/>
      <name val="Calibri"/>
      <family val="2"/>
      <scheme val="minor"/>
    </font>
    <font>
      <sz val="20"/>
      <name val="Calibri"/>
      <family val="2"/>
      <scheme val="minor"/>
    </font>
    <font>
      <b/>
      <sz val="22"/>
      <name val="Calibri"/>
      <family val="2"/>
      <scheme val="minor"/>
    </font>
    <font>
      <sz val="22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theme="1"/>
      <name val="Comic Sans MS"/>
      <family val="4"/>
    </font>
    <font>
      <sz val="18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20"/>
      <name val="Calibri"/>
      <family val="2"/>
      <scheme val="minor"/>
    </font>
    <font>
      <b/>
      <sz val="20"/>
      <color theme="1"/>
      <name val="Calibri"/>
      <family val="2"/>
      <scheme val="minor"/>
    </font>
    <font>
      <i/>
      <sz val="8"/>
      <color theme="1"/>
      <name val="Comic Sans MS"/>
      <family val="4"/>
    </font>
    <font>
      <sz val="24"/>
      <name val="Calibri"/>
      <family val="2"/>
    </font>
    <font>
      <sz val="13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3"/>
      <color indexed="8"/>
      <name val="Calibri"/>
      <family val="2"/>
    </font>
    <font>
      <b/>
      <sz val="14"/>
      <color indexed="8"/>
      <name val="Calibri"/>
      <family val="2"/>
    </font>
    <font>
      <sz val="22"/>
      <color theme="1"/>
      <name val="Calibri"/>
      <family val="2"/>
      <scheme val="minor"/>
    </font>
    <font>
      <b/>
      <sz val="13"/>
      <color indexed="8"/>
      <name val="Calibri"/>
      <family val="2"/>
    </font>
    <font>
      <b/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4"/>
      <color indexed="81"/>
      <name val="Tahoma"/>
      <family val="2"/>
    </font>
    <font>
      <b/>
      <sz val="8"/>
      <color indexed="81"/>
      <name val="Tahoma"/>
      <family val="2"/>
    </font>
    <font>
      <b/>
      <sz val="10"/>
      <color indexed="81"/>
      <name val="Tahoma"/>
      <family val="2"/>
    </font>
    <font>
      <sz val="8"/>
      <color indexed="81"/>
      <name val="Tahoma"/>
      <family val="2"/>
    </font>
    <font>
      <sz val="10"/>
      <color indexed="81"/>
      <name val="Tahoma"/>
      <family val="2"/>
    </font>
    <font>
      <sz val="24"/>
      <name val="Calibri"/>
      <family val="2"/>
      <scheme val="minor"/>
    </font>
    <font>
      <b/>
      <sz val="26"/>
      <name val="Comic Sans MS"/>
      <family val="4"/>
    </font>
    <font>
      <i/>
      <sz val="14"/>
      <color theme="1"/>
      <name val="Comic Sans MS"/>
      <family val="4"/>
    </font>
    <font>
      <i/>
      <sz val="12"/>
      <color theme="1"/>
      <name val="Comic Sans MS"/>
      <family val="4"/>
    </font>
    <font>
      <sz val="36"/>
      <name val="Calibri"/>
      <family val="2"/>
      <scheme val="minor"/>
    </font>
    <font>
      <i/>
      <sz val="20"/>
      <color theme="1"/>
      <name val="Comic Sans MS"/>
      <family val="4"/>
    </font>
    <font>
      <u/>
      <sz val="8.25"/>
      <color theme="10"/>
      <name val="Calibri"/>
      <family val="2"/>
    </font>
    <font>
      <i/>
      <u/>
      <sz val="14"/>
      <color theme="10"/>
      <name val="Calibri"/>
      <family val="2"/>
    </font>
    <font>
      <i/>
      <sz val="11"/>
      <color indexed="8"/>
      <name val="Comic Sans MS"/>
      <family val="4"/>
    </font>
    <font>
      <u/>
      <sz val="14"/>
      <color theme="10"/>
      <name val="Calibri"/>
      <family val="2"/>
    </font>
    <font>
      <sz val="26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sz val="22"/>
      <color indexed="8"/>
      <name val="Calibri"/>
      <family val="2"/>
    </font>
    <font>
      <sz val="20"/>
      <color indexed="8"/>
      <name val="Calibri"/>
      <family val="2"/>
    </font>
    <font>
      <sz val="24"/>
      <color indexed="8"/>
      <name val="Calibri"/>
      <family val="2"/>
    </font>
    <font>
      <sz val="24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gray125">
        <bgColor indexed="44"/>
      </patternFill>
    </fill>
    <fill>
      <patternFill patternType="solid">
        <fgColor rgb="FFFF9933"/>
        <bgColor indexed="64"/>
      </patternFill>
    </fill>
    <fill>
      <patternFill patternType="solid">
        <fgColor rgb="FFCC660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99CCFF"/>
        <bgColor indexed="64"/>
      </patternFill>
    </fill>
    <fill>
      <patternFill patternType="gray125">
        <bgColor rgb="FFFFCC99"/>
      </patternFill>
    </fill>
    <fill>
      <patternFill patternType="solid">
        <fgColor rgb="FFB07710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F2EC74"/>
        <bgColor indexed="64"/>
      </patternFill>
    </fill>
  </fills>
  <borders count="248">
    <border>
      <left/>
      <right/>
      <top/>
      <bottom/>
      <diagonal/>
    </border>
    <border>
      <left/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/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/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/>
      <top/>
      <bottom/>
      <diagonal/>
    </border>
    <border>
      <left style="thin">
        <color indexed="64"/>
      </left>
      <right style="dotted">
        <color indexed="64"/>
      </right>
      <top/>
      <bottom/>
      <diagonal/>
    </border>
    <border>
      <left style="dotted">
        <color indexed="64"/>
      </left>
      <right/>
      <top style="medium">
        <color indexed="64"/>
      </top>
      <bottom/>
      <diagonal/>
    </border>
    <border>
      <left/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 style="thin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tted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ashDotDot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double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uble">
        <color indexed="64"/>
      </bottom>
      <diagonal/>
    </border>
    <border>
      <left style="dotted">
        <color indexed="64"/>
      </left>
      <right/>
      <top style="medium">
        <color indexed="64"/>
      </top>
      <bottom style="double">
        <color indexed="64"/>
      </bottom>
      <diagonal/>
    </border>
    <border>
      <left style="dotted">
        <color indexed="64"/>
      </left>
      <right/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dotted">
        <color indexed="64"/>
      </right>
      <top style="double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uble">
        <color indexed="64"/>
      </top>
      <bottom style="dotted">
        <color indexed="64"/>
      </bottom>
      <diagonal/>
    </border>
    <border>
      <left style="dotted">
        <color indexed="64"/>
      </left>
      <right/>
      <top style="double">
        <color indexed="64"/>
      </top>
      <bottom style="dotted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tted">
        <color indexed="64"/>
      </right>
      <top style="double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uble">
        <color indexed="64"/>
      </top>
      <bottom style="dotted">
        <color indexed="64"/>
      </bottom>
      <diagonal/>
    </border>
    <border>
      <left/>
      <right/>
      <top style="double">
        <color indexed="64"/>
      </top>
      <bottom style="dotted">
        <color indexed="64"/>
      </bottom>
      <diagonal/>
    </border>
    <border>
      <left/>
      <right style="thin">
        <color indexed="64"/>
      </right>
      <top style="double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dotted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ashDotDot">
        <color indexed="64"/>
      </right>
      <top style="thin">
        <color indexed="64"/>
      </top>
      <bottom/>
      <diagonal/>
    </border>
    <border>
      <left style="thin">
        <color indexed="64"/>
      </left>
      <right style="dashDotDot">
        <color indexed="64"/>
      </right>
      <top/>
      <bottom style="thin">
        <color indexed="64"/>
      </bottom>
      <diagonal/>
    </border>
    <border>
      <left style="dotted">
        <color indexed="64"/>
      </left>
      <right/>
      <top style="dashDotDot">
        <color indexed="64"/>
      </top>
      <bottom style="thin">
        <color indexed="64"/>
      </bottom>
      <diagonal/>
    </border>
    <border>
      <left/>
      <right style="dashDotDot">
        <color indexed="64"/>
      </right>
      <top style="dashDotDot">
        <color indexed="64"/>
      </top>
      <bottom style="thin">
        <color indexed="64"/>
      </bottom>
      <diagonal/>
    </border>
    <border>
      <left style="dotted">
        <color indexed="64"/>
      </left>
      <right/>
      <top/>
      <bottom style="medium">
        <color indexed="64"/>
      </bottom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 style="dashDotDot">
        <color indexed="64"/>
      </left>
      <right/>
      <top style="medium">
        <color indexed="64"/>
      </top>
      <bottom/>
      <diagonal/>
    </border>
    <border>
      <left style="dashDotDot">
        <color indexed="64"/>
      </left>
      <right/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ashDotDot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ashDotDot">
        <color indexed="64"/>
      </bottom>
      <diagonal/>
    </border>
    <border>
      <left style="thin">
        <color indexed="64"/>
      </left>
      <right/>
      <top style="double">
        <color indexed="64"/>
      </top>
      <bottom style="dashDotDot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ashDotDot">
        <color indexed="64"/>
      </left>
      <right/>
      <top style="dashDotDot">
        <color indexed="64"/>
      </top>
      <bottom style="thin">
        <color indexed="64"/>
      </bottom>
      <diagonal/>
    </border>
    <border>
      <left/>
      <right style="thin">
        <color indexed="64"/>
      </right>
      <top style="dashDotDot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dotted">
        <color indexed="64"/>
      </left>
      <right/>
      <top style="thin">
        <color indexed="64"/>
      </top>
      <bottom/>
      <diagonal/>
    </border>
    <border>
      <left/>
      <right style="dashDotDot">
        <color indexed="64"/>
      </right>
      <top style="thin">
        <color indexed="64"/>
      </top>
      <bottom/>
      <diagonal/>
    </border>
    <border>
      <left style="dotted">
        <color indexed="64"/>
      </left>
      <right/>
      <top/>
      <bottom style="thin">
        <color indexed="64"/>
      </bottom>
      <diagonal/>
    </border>
    <border>
      <left/>
      <right style="dashDotDot">
        <color indexed="64"/>
      </right>
      <top/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/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dashDotDot">
        <color indexed="64"/>
      </left>
      <right/>
      <top style="thin">
        <color indexed="64"/>
      </top>
      <bottom/>
      <diagonal/>
    </border>
    <border>
      <left style="dashDotDot">
        <color indexed="64"/>
      </left>
      <right/>
      <top/>
      <bottom style="thin">
        <color indexed="64"/>
      </bottom>
      <diagonal/>
    </border>
    <border>
      <left/>
      <right style="dashDotDot">
        <color indexed="64"/>
      </right>
      <top/>
      <bottom/>
      <diagonal/>
    </border>
    <border>
      <left style="dashDotDot">
        <color indexed="64"/>
      </left>
      <right/>
      <top/>
      <bottom/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dashDotDot">
        <color indexed="64"/>
      </right>
      <top style="medium">
        <color indexed="64"/>
      </top>
      <bottom/>
      <diagonal/>
    </border>
    <border>
      <left/>
      <right style="dashDotDot">
        <color indexed="64"/>
      </right>
      <top/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 style="medium">
        <color indexed="64"/>
      </top>
      <bottom/>
      <diagonal/>
    </border>
    <border>
      <left style="dashed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dashed">
        <color indexed="64"/>
      </right>
      <top/>
      <bottom/>
      <diagonal/>
    </border>
    <border>
      <left/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ashDotDot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medium">
        <color indexed="64"/>
      </top>
      <bottom style="medium">
        <color indexed="64"/>
      </bottom>
      <diagonal/>
    </border>
    <border>
      <left/>
      <right style="dashed">
        <color indexed="64"/>
      </right>
      <top style="medium">
        <color indexed="64"/>
      </top>
      <bottom/>
      <diagonal/>
    </border>
    <border>
      <left/>
      <right style="dashed">
        <color indexed="64"/>
      </right>
      <top/>
      <bottom style="medium">
        <color indexed="64"/>
      </bottom>
      <diagonal/>
    </border>
    <border>
      <left style="dashed">
        <color indexed="64"/>
      </left>
      <right/>
      <top/>
      <bottom/>
      <diagonal/>
    </border>
    <border>
      <left style="dashed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dashed">
        <color indexed="64"/>
      </right>
      <top style="thin">
        <color indexed="64"/>
      </top>
      <bottom/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dashed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 style="dotted">
        <color indexed="64"/>
      </right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double">
        <color indexed="64"/>
      </right>
      <top style="double">
        <color indexed="64"/>
      </top>
      <bottom/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dashDotDot">
        <color indexed="64"/>
      </top>
      <bottom style="thin">
        <color indexed="64"/>
      </bottom>
      <diagonal/>
    </border>
  </borders>
  <cellStyleXfs count="2">
    <xf numFmtId="0" fontId="0" fillId="0" borderId="0"/>
    <xf numFmtId="0" fontId="93" fillId="0" borderId="0" applyNumberFormat="0" applyFill="0" applyBorder="0" applyAlignment="0" applyProtection="0">
      <alignment vertical="top"/>
      <protection locked="0"/>
    </xf>
  </cellStyleXfs>
  <cellXfs count="1071">
    <xf numFmtId="0" fontId="0" fillId="0" borderId="0" xfId="0"/>
    <xf numFmtId="0" fontId="0" fillId="0" borderId="1" xfId="0" applyFill="1" applyBorder="1" applyProtection="1">
      <protection locked="0"/>
    </xf>
    <xf numFmtId="0" fontId="0" fillId="0" borderId="2" xfId="0" applyFill="1" applyBorder="1" applyProtection="1">
      <protection locked="0"/>
    </xf>
    <xf numFmtId="0" fontId="0" fillId="0" borderId="3" xfId="0" applyFill="1" applyBorder="1" applyProtection="1">
      <protection locked="0"/>
    </xf>
    <xf numFmtId="0" fontId="0" fillId="0" borderId="4" xfId="0" applyFill="1" applyBorder="1" applyProtection="1">
      <protection locked="0"/>
    </xf>
    <xf numFmtId="0" fontId="0" fillId="0" borderId="5" xfId="0" applyFill="1" applyBorder="1" applyProtection="1">
      <protection locked="0"/>
    </xf>
    <xf numFmtId="0" fontId="0" fillId="0" borderId="6" xfId="0" applyFill="1" applyBorder="1" applyProtection="1">
      <protection locked="0"/>
    </xf>
    <xf numFmtId="0" fontId="0" fillId="0" borderId="7" xfId="0" applyFill="1" applyBorder="1" applyProtection="1">
      <protection locked="0"/>
    </xf>
    <xf numFmtId="0" fontId="0" fillId="0" borderId="8" xfId="0" applyFill="1" applyBorder="1" applyProtection="1">
      <protection locked="0"/>
    </xf>
    <xf numFmtId="0" fontId="0" fillId="0" borderId="9" xfId="0" applyFill="1" applyBorder="1" applyProtection="1">
      <protection locked="0"/>
    </xf>
    <xf numFmtId="0" fontId="0" fillId="0" borderId="10" xfId="0" applyFill="1" applyBorder="1" applyProtection="1">
      <protection locked="0"/>
    </xf>
    <xf numFmtId="0" fontId="0" fillId="0" borderId="11" xfId="0" applyFill="1" applyBorder="1" applyProtection="1">
      <protection locked="0"/>
    </xf>
    <xf numFmtId="0" fontId="0" fillId="0" borderId="12" xfId="0" applyFill="1" applyBorder="1" applyProtection="1">
      <protection locked="0"/>
    </xf>
    <xf numFmtId="0" fontId="0" fillId="0" borderId="13" xfId="0" applyFill="1" applyBorder="1" applyProtection="1">
      <protection locked="0"/>
    </xf>
    <xf numFmtId="0" fontId="0" fillId="0" borderId="14" xfId="0" applyFill="1" applyBorder="1" applyProtection="1">
      <protection locked="0"/>
    </xf>
    <xf numFmtId="0" fontId="0" fillId="0" borderId="15" xfId="0" applyFill="1" applyBorder="1" applyProtection="1">
      <protection locked="0"/>
    </xf>
    <xf numFmtId="0" fontId="0" fillId="0" borderId="16" xfId="0" applyFill="1" applyBorder="1" applyProtection="1">
      <protection locked="0"/>
    </xf>
    <xf numFmtId="0" fontId="0" fillId="0" borderId="17" xfId="0" applyFill="1" applyBorder="1" applyProtection="1">
      <protection locked="0"/>
    </xf>
    <xf numFmtId="0" fontId="0" fillId="0" borderId="18" xfId="0" applyFill="1" applyBorder="1" applyProtection="1">
      <protection locked="0"/>
    </xf>
    <xf numFmtId="0" fontId="0" fillId="0" borderId="19" xfId="0" applyFill="1" applyBorder="1" applyProtection="1">
      <protection locked="0"/>
    </xf>
    <xf numFmtId="0" fontId="0" fillId="0" borderId="20" xfId="0" applyFill="1" applyBorder="1" applyProtection="1">
      <protection locked="0"/>
    </xf>
    <xf numFmtId="0" fontId="0" fillId="0" borderId="21" xfId="0" applyFill="1" applyBorder="1" applyProtection="1">
      <protection locked="0"/>
    </xf>
    <xf numFmtId="0" fontId="0" fillId="0" borderId="22" xfId="0" applyFill="1" applyBorder="1" applyProtection="1">
      <protection locked="0"/>
    </xf>
    <xf numFmtId="0" fontId="0" fillId="0" borderId="23" xfId="0" applyFill="1" applyBorder="1" applyProtection="1">
      <protection locked="0"/>
    </xf>
    <xf numFmtId="0" fontId="0" fillId="0" borderId="0" xfId="0" applyProtection="1"/>
    <xf numFmtId="0" fontId="17" fillId="0" borderId="0" xfId="0" applyFont="1" applyProtection="1"/>
    <xf numFmtId="0" fontId="1" fillId="0" borderId="0" xfId="0" applyFont="1" applyProtection="1"/>
    <xf numFmtId="165" fontId="7" fillId="0" borderId="24" xfId="0" applyNumberFormat="1" applyFont="1" applyFill="1" applyBorder="1" applyAlignment="1" applyProtection="1">
      <alignment horizontal="center" vertical="center"/>
      <protection locked="0"/>
    </xf>
    <xf numFmtId="0" fontId="0" fillId="0" borderId="25" xfId="0" applyFill="1" applyBorder="1" applyProtection="1">
      <protection locked="0"/>
    </xf>
    <xf numFmtId="0" fontId="0" fillId="0" borderId="26" xfId="0" applyFill="1" applyBorder="1" applyProtection="1">
      <protection locked="0"/>
    </xf>
    <xf numFmtId="0" fontId="0" fillId="0" borderId="27" xfId="0" applyFill="1" applyBorder="1" applyProtection="1">
      <protection locked="0"/>
    </xf>
    <xf numFmtId="0" fontId="0" fillId="0" borderId="28" xfId="0" applyFill="1" applyBorder="1" applyProtection="1">
      <protection locked="0"/>
    </xf>
    <xf numFmtId="0" fontId="0" fillId="0" borderId="29" xfId="0" applyFill="1" applyBorder="1" applyProtection="1">
      <protection locked="0"/>
    </xf>
    <xf numFmtId="0" fontId="0" fillId="0" borderId="30" xfId="0" applyFill="1" applyBorder="1" applyProtection="1">
      <protection locked="0"/>
    </xf>
    <xf numFmtId="0" fontId="0" fillId="0" borderId="31" xfId="0" applyFill="1" applyBorder="1" applyProtection="1">
      <protection locked="0"/>
    </xf>
    <xf numFmtId="0" fontId="6" fillId="0" borderId="0" xfId="0" applyFont="1" applyProtection="1"/>
    <xf numFmtId="0" fontId="28" fillId="0" borderId="0" xfId="0" applyFont="1" applyProtection="1"/>
    <xf numFmtId="0" fontId="0" fillId="0" borderId="0" xfId="0" applyProtection="1">
      <protection hidden="1"/>
    </xf>
    <xf numFmtId="0" fontId="13" fillId="0" borderId="0" xfId="0" applyFont="1" applyProtection="1">
      <protection hidden="1"/>
    </xf>
    <xf numFmtId="0" fontId="2" fillId="0" borderId="0" xfId="0" applyFont="1" applyProtection="1">
      <protection hidden="1"/>
    </xf>
    <xf numFmtId="0" fontId="5" fillId="0" borderId="0" xfId="0" applyFont="1" applyAlignment="1" applyProtection="1">
      <alignment vertical="center"/>
      <protection hidden="1"/>
    </xf>
    <xf numFmtId="0" fontId="11" fillId="0" borderId="0" xfId="0" applyFont="1" applyAlignment="1" applyProtection="1">
      <alignment vertical="center"/>
      <protection hidden="1"/>
    </xf>
    <xf numFmtId="0" fontId="5" fillId="0" borderId="0" xfId="0" applyFont="1" applyProtection="1">
      <protection hidden="1"/>
    </xf>
    <xf numFmtId="0" fontId="57" fillId="0" borderId="0" xfId="0" applyFont="1" applyProtection="1">
      <protection hidden="1"/>
    </xf>
    <xf numFmtId="1" fontId="57" fillId="0" borderId="0" xfId="0" applyNumberFormat="1" applyFont="1" applyProtection="1">
      <protection hidden="1"/>
    </xf>
    <xf numFmtId="0" fontId="1" fillId="0" borderId="0" xfId="0" applyFont="1" applyProtection="1">
      <protection hidden="1"/>
    </xf>
    <xf numFmtId="49" fontId="0" fillId="0" borderId="0" xfId="0" applyNumberFormat="1" applyProtection="1">
      <protection hidden="1"/>
    </xf>
    <xf numFmtId="38" fontId="0" fillId="0" borderId="0" xfId="0" applyNumberFormat="1" applyProtection="1">
      <protection hidden="1"/>
    </xf>
    <xf numFmtId="0" fontId="9" fillId="0" borderId="0" xfId="0" applyFont="1" applyProtection="1">
      <protection hidden="1"/>
    </xf>
    <xf numFmtId="0" fontId="31" fillId="0" borderId="0" xfId="0" applyFont="1" applyProtection="1">
      <protection hidden="1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center"/>
    </xf>
    <xf numFmtId="0" fontId="58" fillId="0" borderId="0" xfId="0" applyFont="1"/>
    <xf numFmtId="168" fontId="58" fillId="0" borderId="0" xfId="0" applyNumberFormat="1" applyFont="1" applyAlignment="1">
      <alignment horizontal="center"/>
    </xf>
    <xf numFmtId="0" fontId="58" fillId="0" borderId="0" xfId="0" applyFont="1" applyAlignment="1">
      <alignment horizontal="center" vertical="center"/>
    </xf>
    <xf numFmtId="0" fontId="0" fillId="0" borderId="34" xfId="0" applyFill="1" applyBorder="1" applyProtection="1">
      <protection locked="0"/>
    </xf>
    <xf numFmtId="0" fontId="0" fillId="0" borderId="35" xfId="0" applyFill="1" applyBorder="1" applyProtection="1">
      <protection locked="0"/>
    </xf>
    <xf numFmtId="0" fontId="0" fillId="0" borderId="36" xfId="0" applyFill="1" applyBorder="1" applyProtection="1">
      <protection locked="0"/>
    </xf>
    <xf numFmtId="0" fontId="0" fillId="0" borderId="37" xfId="0" applyFill="1" applyBorder="1" applyProtection="1">
      <protection locked="0"/>
    </xf>
    <xf numFmtId="0" fontId="0" fillId="0" borderId="38" xfId="0" applyFill="1" applyBorder="1" applyProtection="1">
      <protection locked="0"/>
    </xf>
    <xf numFmtId="0" fontId="0" fillId="0" borderId="39" xfId="0" applyFill="1" applyBorder="1" applyProtection="1">
      <protection locked="0"/>
    </xf>
    <xf numFmtId="0" fontId="0" fillId="0" borderId="40" xfId="0" applyFill="1" applyBorder="1" applyProtection="1">
      <protection locked="0"/>
    </xf>
    <xf numFmtId="0" fontId="0" fillId="0" borderId="41" xfId="0" applyFill="1" applyBorder="1" applyProtection="1">
      <protection locked="0"/>
    </xf>
    <xf numFmtId="0" fontId="0" fillId="0" borderId="42" xfId="0" applyFill="1" applyBorder="1" applyProtection="1">
      <protection locked="0"/>
    </xf>
    <xf numFmtId="0" fontId="59" fillId="0" borderId="0" xfId="0" applyFont="1" applyAlignment="1">
      <alignment horizontal="center"/>
    </xf>
    <xf numFmtId="0" fontId="60" fillId="2" borderId="0" xfId="0" applyFont="1" applyFill="1" applyProtection="1">
      <protection hidden="1"/>
    </xf>
    <xf numFmtId="0" fontId="33" fillId="2" borderId="0" xfId="0" applyFont="1" applyFill="1" applyProtection="1">
      <protection hidden="1"/>
    </xf>
    <xf numFmtId="0" fontId="60" fillId="0" borderId="0" xfId="0" applyFont="1" applyProtection="1">
      <protection hidden="1"/>
    </xf>
    <xf numFmtId="0" fontId="35" fillId="2" borderId="0" xfId="0" applyFont="1" applyFill="1" applyProtection="1">
      <protection hidden="1"/>
    </xf>
    <xf numFmtId="0" fontId="62" fillId="0" borderId="0" xfId="0" applyFont="1" applyProtection="1">
      <protection hidden="1"/>
    </xf>
    <xf numFmtId="0" fontId="63" fillId="0" borderId="0" xfId="0" applyFont="1" applyProtection="1">
      <protection hidden="1"/>
    </xf>
    <xf numFmtId="0" fontId="39" fillId="2" borderId="0" xfId="0" applyFont="1" applyFill="1" applyProtection="1">
      <protection hidden="1"/>
    </xf>
    <xf numFmtId="0" fontId="33" fillId="0" borderId="0" xfId="0" applyFont="1" applyFill="1" applyProtection="1">
      <protection hidden="1"/>
    </xf>
    <xf numFmtId="0" fontId="33" fillId="0" borderId="0" xfId="0" applyFont="1" applyProtection="1">
      <protection hidden="1"/>
    </xf>
    <xf numFmtId="0" fontId="33" fillId="2" borderId="0" xfId="0" applyFont="1" applyFill="1" applyAlignment="1" applyProtection="1">
      <alignment vertical="center"/>
      <protection hidden="1"/>
    </xf>
    <xf numFmtId="0" fontId="61" fillId="0" borderId="0" xfId="0" applyFont="1" applyAlignment="1" applyProtection="1">
      <alignment horizontal="center"/>
      <protection hidden="1"/>
    </xf>
    <xf numFmtId="0" fontId="48" fillId="0" borderId="0" xfId="0" applyFont="1" applyFill="1" applyProtection="1">
      <protection hidden="1"/>
    </xf>
    <xf numFmtId="0" fontId="64" fillId="2" borderId="0" xfId="0" applyFont="1" applyFill="1" applyProtection="1">
      <protection hidden="1"/>
    </xf>
    <xf numFmtId="0" fontId="46" fillId="3" borderId="43" xfId="0" applyFont="1" applyFill="1" applyBorder="1" applyAlignment="1" applyProtection="1">
      <alignment horizontal="center" vertical="center"/>
      <protection hidden="1"/>
    </xf>
    <xf numFmtId="0" fontId="64" fillId="0" borderId="0" xfId="0" applyFont="1" applyProtection="1">
      <protection hidden="1"/>
    </xf>
    <xf numFmtId="0" fontId="46" fillId="3" borderId="44" xfId="0" applyFont="1" applyFill="1" applyBorder="1" applyAlignment="1" applyProtection="1">
      <alignment horizontal="center" vertical="center"/>
      <protection hidden="1"/>
    </xf>
    <xf numFmtId="0" fontId="65" fillId="2" borderId="0" xfId="0" applyFont="1" applyFill="1" applyProtection="1">
      <protection hidden="1"/>
    </xf>
    <xf numFmtId="0" fontId="43" fillId="3" borderId="32" xfId="0" applyFont="1" applyFill="1" applyBorder="1" applyAlignment="1" applyProtection="1">
      <alignment horizontal="center" vertical="center"/>
      <protection hidden="1"/>
    </xf>
    <xf numFmtId="166" fontId="46" fillId="4" borderId="45" xfId="0" applyNumberFormat="1" applyFont="1" applyFill="1" applyBorder="1" applyAlignment="1" applyProtection="1">
      <alignment vertical="center"/>
      <protection hidden="1"/>
    </xf>
    <xf numFmtId="166" fontId="46" fillId="4" borderId="46" xfId="0" applyNumberFormat="1" applyFont="1" applyFill="1" applyBorder="1" applyAlignment="1" applyProtection="1">
      <alignment vertical="center"/>
      <protection hidden="1"/>
    </xf>
    <xf numFmtId="0" fontId="65" fillId="0" borderId="0" xfId="0" applyFont="1" applyProtection="1">
      <protection hidden="1"/>
    </xf>
    <xf numFmtId="0" fontId="43" fillId="3" borderId="47" xfId="0" applyFont="1" applyFill="1" applyBorder="1" applyAlignment="1" applyProtection="1">
      <alignment horizontal="center" vertical="center"/>
      <protection hidden="1"/>
    </xf>
    <xf numFmtId="166" fontId="65" fillId="3" borderId="52" xfId="0" applyNumberFormat="1" applyFont="1" applyFill="1" applyBorder="1" applyProtection="1">
      <protection hidden="1"/>
    </xf>
    <xf numFmtId="166" fontId="60" fillId="3" borderId="52" xfId="0" applyNumberFormat="1" applyFont="1" applyFill="1" applyBorder="1" applyProtection="1">
      <protection hidden="1"/>
    </xf>
    <xf numFmtId="166" fontId="54" fillId="3" borderId="48" xfId="0" applyNumberFormat="1" applyFont="1" applyFill="1" applyBorder="1" applyAlignment="1" applyProtection="1">
      <alignment horizontal="center"/>
      <protection hidden="1"/>
    </xf>
    <xf numFmtId="0" fontId="61" fillId="0" borderId="0" xfId="0" applyFont="1" applyProtection="1">
      <protection hidden="1"/>
    </xf>
    <xf numFmtId="166" fontId="60" fillId="0" borderId="0" xfId="0" applyNumberFormat="1" applyFont="1" applyProtection="1">
      <protection hidden="1"/>
    </xf>
    <xf numFmtId="0" fontId="0" fillId="0" borderId="0" xfId="0" applyFill="1" applyProtection="1"/>
    <xf numFmtId="0" fontId="3" fillId="0" borderId="0" xfId="0" applyFont="1" applyFill="1" applyProtection="1"/>
    <xf numFmtId="0" fontId="6" fillId="0" borderId="0" xfId="0" applyFont="1" applyFill="1" applyAlignment="1" applyProtection="1">
      <alignment horizontal="center" vertical="center"/>
    </xf>
    <xf numFmtId="0" fontId="3" fillId="0" borderId="0" xfId="0" applyFont="1" applyFill="1" applyAlignment="1" applyProtection="1">
      <alignment vertical="center"/>
    </xf>
    <xf numFmtId="0" fontId="28" fillId="0" borderId="0" xfId="0" applyFont="1" applyFill="1" applyAlignment="1" applyProtection="1">
      <alignment vertical="center"/>
    </xf>
    <xf numFmtId="0" fontId="28" fillId="0" borderId="0" xfId="0" applyFont="1" applyFill="1" applyProtection="1"/>
    <xf numFmtId="0" fontId="6" fillId="0" borderId="0" xfId="0" applyFont="1" applyFill="1" applyProtection="1"/>
    <xf numFmtId="0" fontId="17" fillId="0" borderId="0" xfId="0" applyFont="1" applyFill="1" applyProtection="1"/>
    <xf numFmtId="0" fontId="1" fillId="0" borderId="0" xfId="0" applyFont="1" applyFill="1" applyProtection="1"/>
    <xf numFmtId="0" fontId="1" fillId="0" borderId="0" xfId="0" applyFont="1" applyFill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56" xfId="0" applyFill="1" applyBorder="1" applyProtection="1">
      <protection locked="0"/>
    </xf>
    <xf numFmtId="0" fontId="0" fillId="0" borderId="49" xfId="0" applyFill="1" applyBorder="1" applyProtection="1"/>
    <xf numFmtId="0" fontId="21" fillId="0" borderId="0" xfId="0" applyFont="1" applyFill="1" applyBorder="1" applyAlignment="1" applyProtection="1">
      <alignment horizontal="center" vertical="center" wrapText="1"/>
    </xf>
    <xf numFmtId="0" fontId="5" fillId="0" borderId="0" xfId="0" applyFont="1" applyFill="1" applyProtection="1"/>
    <xf numFmtId="0" fontId="5" fillId="0" borderId="57" xfId="0" applyFont="1" applyFill="1" applyBorder="1" applyProtection="1"/>
    <xf numFmtId="0" fontId="0" fillId="0" borderId="50" xfId="0" applyFill="1" applyBorder="1" applyProtection="1"/>
    <xf numFmtId="0" fontId="5" fillId="0" borderId="58" xfId="0" applyFont="1" applyFill="1" applyBorder="1" applyProtection="1"/>
    <xf numFmtId="0" fontId="18" fillId="0" borderId="0" xfId="0" applyFont="1" applyFill="1" applyBorder="1" applyAlignment="1" applyProtection="1">
      <alignment horizontal="center" wrapText="1"/>
    </xf>
    <xf numFmtId="0" fontId="18" fillId="0" borderId="52" xfId="0" applyFont="1" applyFill="1" applyBorder="1" applyAlignment="1" applyProtection="1">
      <alignment horizontal="center" wrapText="1"/>
    </xf>
    <xf numFmtId="0" fontId="17" fillId="0" borderId="0" xfId="0" applyFont="1" applyFill="1" applyBorder="1" applyProtection="1"/>
    <xf numFmtId="0" fontId="5" fillId="0" borderId="59" xfId="0" applyFont="1" applyFill="1" applyBorder="1" applyProtection="1"/>
    <xf numFmtId="0" fontId="0" fillId="0" borderId="53" xfId="0" applyFill="1" applyBorder="1" applyProtection="1"/>
    <xf numFmtId="0" fontId="66" fillId="0" borderId="0" xfId="0" applyFont="1" applyAlignment="1">
      <alignment horizontal="center" vertical="center"/>
    </xf>
    <xf numFmtId="0" fontId="66" fillId="0" borderId="0" xfId="0" applyFont="1" applyAlignment="1">
      <alignment vertical="center"/>
    </xf>
    <xf numFmtId="0" fontId="43" fillId="3" borderId="43" xfId="0" applyFont="1" applyFill="1" applyBorder="1" applyAlignment="1" applyProtection="1">
      <alignment horizontal="center" vertical="center"/>
      <protection hidden="1"/>
    </xf>
    <xf numFmtId="0" fontId="0" fillId="0" borderId="73" xfId="0" applyFill="1" applyBorder="1" applyProtection="1">
      <protection locked="0"/>
    </xf>
    <xf numFmtId="0" fontId="0" fillId="0" borderId="74" xfId="0" applyFill="1" applyBorder="1" applyProtection="1">
      <protection locked="0"/>
    </xf>
    <xf numFmtId="0" fontId="0" fillId="5" borderId="0" xfId="0" applyFill="1" applyBorder="1" applyProtection="1">
      <protection hidden="1"/>
    </xf>
    <xf numFmtId="0" fontId="0" fillId="5" borderId="53" xfId="0" applyFill="1" applyBorder="1" applyProtection="1">
      <protection hidden="1"/>
    </xf>
    <xf numFmtId="0" fontId="0" fillId="6" borderId="0" xfId="0" applyFill="1" applyProtection="1">
      <protection hidden="1"/>
    </xf>
    <xf numFmtId="0" fontId="58" fillId="6" borderId="0" xfId="0" applyFont="1" applyFill="1"/>
    <xf numFmtId="0" fontId="58" fillId="6" borderId="0" xfId="0" applyFont="1" applyFill="1" applyAlignment="1">
      <alignment horizontal="center"/>
    </xf>
    <xf numFmtId="168" fontId="58" fillId="6" borderId="0" xfId="0" applyNumberFormat="1" applyFont="1" applyFill="1" applyAlignment="1">
      <alignment horizontal="center"/>
    </xf>
    <xf numFmtId="0" fontId="59" fillId="6" borderId="0" xfId="0" applyFont="1" applyFill="1" applyAlignment="1">
      <alignment horizontal="center"/>
    </xf>
    <xf numFmtId="0" fontId="58" fillId="6" borderId="0" xfId="0" applyFont="1" applyFill="1" applyAlignment="1">
      <alignment horizontal="center" vertical="center"/>
    </xf>
    <xf numFmtId="0" fontId="66" fillId="6" borderId="0" xfId="0" applyFont="1" applyFill="1" applyAlignment="1">
      <alignment horizontal="center" vertical="center"/>
    </xf>
    <xf numFmtId="0" fontId="58" fillId="6" borderId="0" xfId="0" applyFont="1" applyFill="1" applyAlignment="1">
      <alignment vertical="center"/>
    </xf>
    <xf numFmtId="0" fontId="66" fillId="6" borderId="0" xfId="0" applyFont="1" applyFill="1" applyAlignment="1">
      <alignment vertical="center"/>
    </xf>
    <xf numFmtId="0" fontId="58" fillId="7" borderId="0" xfId="0" applyFont="1" applyFill="1" applyAlignment="1">
      <alignment horizontal="center" vertical="center"/>
    </xf>
    <xf numFmtId="0" fontId="59" fillId="7" borderId="0" xfId="0" applyFont="1" applyFill="1" applyAlignment="1">
      <alignment horizontal="center" vertical="center"/>
    </xf>
    <xf numFmtId="41" fontId="67" fillId="7" borderId="0" xfId="0" applyNumberFormat="1" applyFont="1" applyFill="1" applyBorder="1" applyAlignment="1">
      <alignment horizontal="center" vertical="center"/>
    </xf>
    <xf numFmtId="41" fontId="58" fillId="7" borderId="0" xfId="0" applyNumberFormat="1" applyFont="1" applyFill="1" applyAlignment="1">
      <alignment horizontal="center" vertical="center"/>
    </xf>
    <xf numFmtId="0" fontId="67" fillId="7" borderId="76" xfId="0" applyFont="1" applyFill="1" applyBorder="1" applyAlignment="1">
      <alignment horizontal="center" vertical="center"/>
    </xf>
    <xf numFmtId="0" fontId="66" fillId="7" borderId="0" xfId="0" applyFont="1" applyFill="1" applyAlignment="1">
      <alignment horizontal="right" vertical="center"/>
    </xf>
    <xf numFmtId="0" fontId="67" fillId="7" borderId="77" xfId="0" applyFont="1" applyFill="1" applyBorder="1" applyAlignment="1">
      <alignment horizontal="center" vertical="center"/>
    </xf>
    <xf numFmtId="2" fontId="67" fillId="7" borderId="76" xfId="0" applyNumberFormat="1" applyFont="1" applyFill="1" applyBorder="1" applyAlignment="1">
      <alignment horizontal="center" vertical="center"/>
    </xf>
    <xf numFmtId="0" fontId="66" fillId="7" borderId="0" xfId="0" applyFont="1" applyFill="1" applyAlignment="1">
      <alignment vertical="center"/>
    </xf>
    <xf numFmtId="0" fontId="67" fillId="7" borderId="0" xfId="0" applyFont="1" applyFill="1" applyAlignment="1">
      <alignment horizontal="center" vertical="center"/>
    </xf>
    <xf numFmtId="0" fontId="58" fillId="7" borderId="0" xfId="0" applyFont="1" applyFill="1" applyAlignment="1">
      <alignment horizontal="left" vertical="center"/>
    </xf>
    <xf numFmtId="0" fontId="59" fillId="7" borderId="0" xfId="0" applyFont="1" applyFill="1" applyBorder="1" applyAlignment="1">
      <alignment horizontal="center" vertical="center"/>
    </xf>
    <xf numFmtId="2" fontId="59" fillId="7" borderId="0" xfId="0" applyNumberFormat="1" applyFont="1" applyFill="1" applyBorder="1" applyAlignment="1">
      <alignment horizontal="center" vertical="center"/>
    </xf>
    <xf numFmtId="0" fontId="58" fillId="7" borderId="0" xfId="0" applyFont="1" applyFill="1" applyAlignment="1">
      <alignment vertical="center"/>
    </xf>
    <xf numFmtId="0" fontId="66" fillId="7" borderId="78" xfId="0" applyFont="1" applyFill="1" applyBorder="1" applyAlignment="1">
      <alignment horizontal="center" vertical="center"/>
    </xf>
    <xf numFmtId="0" fontId="67" fillId="7" borderId="80" xfId="0" applyFont="1" applyFill="1" applyBorder="1" applyAlignment="1">
      <alignment horizontal="center" vertical="center"/>
    </xf>
    <xf numFmtId="167" fontId="58" fillId="7" borderId="81" xfId="0" applyNumberFormat="1" applyFont="1" applyFill="1" applyBorder="1" applyAlignment="1">
      <alignment horizontal="center" vertical="center"/>
    </xf>
    <xf numFmtId="0" fontId="59" fillId="7" borderId="82" xfId="0" applyFont="1" applyFill="1" applyBorder="1" applyAlignment="1">
      <alignment horizontal="center" vertical="center"/>
    </xf>
    <xf numFmtId="1" fontId="59" fillId="7" borderId="82" xfId="0" applyNumberFormat="1" applyFont="1" applyFill="1" applyBorder="1" applyAlignment="1">
      <alignment horizontal="center" vertical="center"/>
    </xf>
    <xf numFmtId="0" fontId="59" fillId="7" borderId="83" xfId="0" applyFont="1" applyFill="1" applyBorder="1" applyAlignment="1">
      <alignment horizontal="center" vertical="center"/>
    </xf>
    <xf numFmtId="0" fontId="58" fillId="7" borderId="84" xfId="0" applyFont="1" applyFill="1" applyBorder="1" applyAlignment="1">
      <alignment horizontal="center"/>
    </xf>
    <xf numFmtId="0" fontId="59" fillId="7" borderId="85" xfId="0" applyFont="1" applyFill="1" applyBorder="1" applyAlignment="1">
      <alignment horizontal="center"/>
    </xf>
    <xf numFmtId="0" fontId="59" fillId="7" borderId="85" xfId="0" applyFont="1" applyFill="1" applyBorder="1"/>
    <xf numFmtId="1" fontId="8" fillId="5" borderId="86" xfId="0" applyNumberFormat="1" applyFont="1" applyFill="1" applyBorder="1" applyProtection="1">
      <protection hidden="1"/>
    </xf>
    <xf numFmtId="1" fontId="8" fillId="5" borderId="47" xfId="0" applyNumberFormat="1" applyFont="1" applyFill="1" applyBorder="1" applyAlignment="1" applyProtection="1">
      <alignment horizontal="center" vertical="center"/>
      <protection hidden="1"/>
    </xf>
    <xf numFmtId="1" fontId="8" fillId="5" borderId="47" xfId="0" applyNumberFormat="1" applyFont="1" applyFill="1" applyBorder="1" applyAlignment="1" applyProtection="1">
      <alignment vertical="center"/>
      <protection hidden="1"/>
    </xf>
    <xf numFmtId="0" fontId="18" fillId="5" borderId="0" xfId="0" applyFont="1" applyFill="1" applyBorder="1" applyAlignment="1" applyProtection="1">
      <alignment horizontal="center" vertical="top" wrapText="1"/>
      <protection hidden="1"/>
    </xf>
    <xf numFmtId="0" fontId="1" fillId="5" borderId="59" xfId="0" applyFont="1" applyFill="1" applyBorder="1" applyProtection="1">
      <protection hidden="1"/>
    </xf>
    <xf numFmtId="49" fontId="0" fillId="5" borderId="53" xfId="0" applyNumberFormat="1" applyFill="1" applyBorder="1" applyProtection="1">
      <protection hidden="1"/>
    </xf>
    <xf numFmtId="38" fontId="0" fillId="5" borderId="53" xfId="0" applyNumberFormat="1" applyFill="1" applyBorder="1" applyProtection="1">
      <protection hidden="1"/>
    </xf>
    <xf numFmtId="0" fontId="9" fillId="5" borderId="53" xfId="0" applyFont="1" applyFill="1" applyBorder="1" applyProtection="1">
      <protection hidden="1"/>
    </xf>
    <xf numFmtId="170" fontId="8" fillId="7" borderId="60" xfId="0" applyNumberFormat="1" applyFont="1" applyFill="1" applyBorder="1" applyAlignment="1" applyProtection="1">
      <alignment horizontal="center" vertical="center"/>
      <protection hidden="1"/>
    </xf>
    <xf numFmtId="0" fontId="31" fillId="6" borderId="0" xfId="0" applyFont="1" applyFill="1" applyProtection="1">
      <protection hidden="1"/>
    </xf>
    <xf numFmtId="0" fontId="13" fillId="6" borderId="0" xfId="0" applyFont="1" applyFill="1" applyProtection="1">
      <protection hidden="1"/>
    </xf>
    <xf numFmtId="0" fontId="2" fillId="6" borderId="0" xfId="0" applyFont="1" applyFill="1" applyProtection="1">
      <protection hidden="1"/>
    </xf>
    <xf numFmtId="0" fontId="5" fillId="6" borderId="0" xfId="0" applyFont="1" applyFill="1" applyAlignment="1" applyProtection="1">
      <alignment vertical="center"/>
      <protection hidden="1"/>
    </xf>
    <xf numFmtId="0" fontId="11" fillId="6" borderId="0" xfId="0" applyFont="1" applyFill="1" applyAlignment="1" applyProtection="1">
      <alignment vertical="center"/>
      <protection hidden="1"/>
    </xf>
    <xf numFmtId="0" fontId="5" fillId="6" borderId="0" xfId="0" applyFont="1" applyFill="1" applyProtection="1">
      <protection hidden="1"/>
    </xf>
    <xf numFmtId="1" fontId="57" fillId="6" borderId="0" xfId="0" applyNumberFormat="1" applyFont="1" applyFill="1" applyProtection="1">
      <protection hidden="1"/>
    </xf>
    <xf numFmtId="0" fontId="57" fillId="6" borderId="0" xfId="0" applyFont="1" applyFill="1" applyProtection="1">
      <protection hidden="1"/>
    </xf>
    <xf numFmtId="0" fontId="1" fillId="6" borderId="0" xfId="0" applyFont="1" applyFill="1" applyProtection="1">
      <protection hidden="1"/>
    </xf>
    <xf numFmtId="49" fontId="0" fillId="6" borderId="0" xfId="0" applyNumberFormat="1" applyFill="1" applyProtection="1">
      <protection hidden="1"/>
    </xf>
    <xf numFmtId="38" fontId="0" fillId="6" borderId="0" xfId="0" applyNumberFormat="1" applyFill="1" applyProtection="1">
      <protection hidden="1"/>
    </xf>
    <xf numFmtId="0" fontId="9" fillId="6" borderId="0" xfId="0" applyFont="1" applyFill="1" applyProtection="1">
      <protection hidden="1"/>
    </xf>
    <xf numFmtId="166" fontId="35" fillId="8" borderId="0" xfId="0" applyNumberFormat="1" applyFont="1" applyFill="1" applyAlignment="1" applyProtection="1">
      <alignment horizontal="center"/>
      <protection hidden="1"/>
    </xf>
    <xf numFmtId="0" fontId="33" fillId="8" borderId="0" xfId="0" applyFont="1" applyFill="1" applyAlignment="1" applyProtection="1">
      <alignment horizontal="center"/>
      <protection hidden="1"/>
    </xf>
    <xf numFmtId="0" fontId="60" fillId="8" borderId="0" xfId="0" applyFont="1" applyFill="1" applyAlignment="1" applyProtection="1">
      <alignment horizontal="center"/>
      <protection hidden="1"/>
    </xf>
    <xf numFmtId="0" fontId="61" fillId="8" borderId="0" xfId="0" applyFont="1" applyFill="1" applyAlignment="1" applyProtection="1">
      <alignment horizontal="center"/>
      <protection hidden="1"/>
    </xf>
    <xf numFmtId="0" fontId="34" fillId="8" borderId="0" xfId="0" applyFont="1" applyFill="1" applyAlignment="1" applyProtection="1">
      <alignment horizontal="center"/>
      <protection hidden="1"/>
    </xf>
    <xf numFmtId="0" fontId="38" fillId="8" borderId="0" xfId="0" applyNumberFormat="1" applyFont="1" applyFill="1" applyBorder="1" applyAlignment="1" applyProtection="1">
      <alignment horizontal="center" vertical="center"/>
      <protection hidden="1"/>
    </xf>
    <xf numFmtId="0" fontId="39" fillId="8" borderId="0" xfId="0" applyFont="1" applyFill="1" applyAlignment="1" applyProtection="1">
      <alignment horizontal="center"/>
      <protection hidden="1"/>
    </xf>
    <xf numFmtId="0" fontId="40" fillId="8" borderId="0" xfId="0" applyFont="1" applyFill="1" applyBorder="1" applyAlignment="1" applyProtection="1">
      <alignment horizontal="center" vertical="center"/>
      <protection hidden="1"/>
    </xf>
    <xf numFmtId="0" fontId="41" fillId="8" borderId="0" xfId="0" applyFont="1" applyFill="1" applyBorder="1" applyAlignment="1" applyProtection="1">
      <alignment horizontal="center" vertical="center"/>
      <protection hidden="1"/>
    </xf>
    <xf numFmtId="0" fontId="41" fillId="8" borderId="0" xfId="0" applyFont="1" applyFill="1" applyAlignment="1" applyProtection="1">
      <alignment horizontal="center" vertical="center"/>
      <protection hidden="1"/>
    </xf>
    <xf numFmtId="0" fontId="40" fillId="8" borderId="0" xfId="0" applyFont="1" applyFill="1" applyBorder="1" applyAlignment="1" applyProtection="1">
      <alignment horizontal="center"/>
      <protection hidden="1"/>
    </xf>
    <xf numFmtId="0" fontId="39" fillId="8" borderId="0" xfId="0" applyFont="1" applyFill="1" applyBorder="1" applyAlignment="1" applyProtection="1">
      <alignment horizontal="center"/>
      <protection hidden="1"/>
    </xf>
    <xf numFmtId="166" fontId="39" fillId="8" borderId="0" xfId="0" applyNumberFormat="1" applyFont="1" applyFill="1" applyBorder="1" applyAlignment="1" applyProtection="1">
      <alignment horizontal="center"/>
      <protection hidden="1"/>
    </xf>
    <xf numFmtId="0" fontId="63" fillId="8" borderId="0" xfId="0" applyFont="1" applyFill="1" applyBorder="1" applyAlignment="1" applyProtection="1">
      <alignment horizontal="center"/>
      <protection hidden="1"/>
    </xf>
    <xf numFmtId="166" fontId="63" fillId="8" borderId="0" xfId="0" applyNumberFormat="1" applyFont="1" applyFill="1" applyBorder="1" applyAlignment="1" applyProtection="1">
      <alignment horizontal="center"/>
      <protection hidden="1"/>
    </xf>
    <xf numFmtId="166" fontId="60" fillId="8" borderId="0" xfId="0" applyNumberFormat="1" applyFont="1" applyFill="1" applyAlignment="1" applyProtection="1">
      <alignment horizontal="center"/>
      <protection hidden="1"/>
    </xf>
    <xf numFmtId="0" fontId="60" fillId="8" borderId="0" xfId="0" applyFont="1" applyFill="1" applyProtection="1">
      <protection hidden="1"/>
    </xf>
    <xf numFmtId="0" fontId="61" fillId="8" borderId="0" xfId="0" applyFont="1" applyFill="1" applyProtection="1">
      <protection hidden="1"/>
    </xf>
    <xf numFmtId="0" fontId="34" fillId="8" borderId="0" xfId="0" applyFont="1" applyFill="1" applyProtection="1">
      <protection hidden="1"/>
    </xf>
    <xf numFmtId="166" fontId="60" fillId="8" borderId="0" xfId="0" applyNumberFormat="1" applyFont="1" applyFill="1" applyProtection="1">
      <protection hidden="1"/>
    </xf>
    <xf numFmtId="0" fontId="60" fillId="8" borderId="49" xfId="0" applyFont="1" applyFill="1" applyBorder="1" applyProtection="1">
      <protection hidden="1"/>
    </xf>
    <xf numFmtId="0" fontId="44" fillId="8" borderId="0" xfId="0" applyFont="1" applyFill="1" applyBorder="1" applyAlignment="1" applyProtection="1">
      <alignment horizontal="center" vertical="center" wrapText="1"/>
      <protection hidden="1"/>
    </xf>
    <xf numFmtId="0" fontId="60" fillId="8" borderId="53" xfId="0" applyFont="1" applyFill="1" applyBorder="1" applyProtection="1">
      <protection hidden="1"/>
    </xf>
    <xf numFmtId="0" fontId="34" fillId="8" borderId="49" xfId="0" applyFont="1" applyFill="1" applyBorder="1" applyProtection="1">
      <protection hidden="1"/>
    </xf>
    <xf numFmtId="0" fontId="43" fillId="8" borderId="0" xfId="0" applyFont="1" applyFill="1" applyBorder="1" applyAlignment="1" applyProtection="1">
      <alignment horizontal="center" vertical="center" wrapText="1"/>
      <protection hidden="1"/>
    </xf>
    <xf numFmtId="0" fontId="35" fillId="8" borderId="0" xfId="0" applyFont="1" applyFill="1" applyBorder="1" applyAlignment="1" applyProtection="1">
      <alignment horizontal="center" vertical="top" wrapText="1"/>
      <protection hidden="1"/>
    </xf>
    <xf numFmtId="0" fontId="52" fillId="8" borderId="0" xfId="0" applyFont="1" applyFill="1" applyBorder="1" applyAlignment="1" applyProtection="1">
      <alignment horizontal="center" vertical="top" wrapText="1"/>
      <protection hidden="1"/>
    </xf>
    <xf numFmtId="0" fontId="35" fillId="8" borderId="0" xfId="0" applyFont="1" applyFill="1" applyBorder="1" applyAlignment="1" applyProtection="1">
      <alignment horizontal="center" vertical="center" wrapText="1"/>
      <protection hidden="1"/>
    </xf>
    <xf numFmtId="0" fontId="34" fillId="8" borderId="53" xfId="0" applyFont="1" applyFill="1" applyBorder="1" applyProtection="1">
      <protection hidden="1"/>
    </xf>
    <xf numFmtId="0" fontId="62" fillId="8" borderId="0" xfId="0" applyFont="1" applyFill="1" applyBorder="1" applyProtection="1">
      <protection hidden="1"/>
    </xf>
    <xf numFmtId="0" fontId="35" fillId="8" borderId="0" xfId="0" applyFont="1" applyFill="1" applyBorder="1" applyProtection="1">
      <protection hidden="1"/>
    </xf>
    <xf numFmtId="0" fontId="65" fillId="8" borderId="0" xfId="0" applyFont="1" applyFill="1" applyBorder="1" applyProtection="1">
      <protection hidden="1"/>
    </xf>
    <xf numFmtId="0" fontId="60" fillId="8" borderId="0" xfId="0" applyFont="1" applyFill="1" applyBorder="1" applyProtection="1">
      <protection hidden="1"/>
    </xf>
    <xf numFmtId="0" fontId="43" fillId="8" borderId="0" xfId="0" applyFont="1" applyFill="1" applyBorder="1" applyAlignment="1" applyProtection="1">
      <alignment horizontal="center" vertical="top" wrapText="1"/>
      <protection hidden="1"/>
    </xf>
    <xf numFmtId="0" fontId="53" fillId="8" borderId="0" xfId="0" applyFont="1" applyFill="1" applyBorder="1" applyAlignment="1" applyProtection="1">
      <alignment horizontal="center" vertical="top" wrapText="1"/>
      <protection hidden="1"/>
    </xf>
    <xf numFmtId="0" fontId="45" fillId="8" borderId="0" xfId="0" applyFont="1" applyFill="1" applyBorder="1" applyAlignment="1" applyProtection="1">
      <alignment horizontal="center" vertical="center"/>
      <protection hidden="1"/>
    </xf>
    <xf numFmtId="0" fontId="52" fillId="8" borderId="53" xfId="0" applyFont="1" applyFill="1" applyBorder="1" applyAlignment="1" applyProtection="1">
      <alignment horizontal="center" vertical="center"/>
      <protection hidden="1"/>
    </xf>
    <xf numFmtId="0" fontId="35" fillId="8" borderId="0" xfId="0" applyFont="1" applyFill="1" applyBorder="1" applyAlignment="1" applyProtection="1">
      <alignment horizontal="center" vertical="center"/>
      <protection hidden="1"/>
    </xf>
    <xf numFmtId="0" fontId="35" fillId="8" borderId="53" xfId="0" applyFont="1" applyFill="1" applyBorder="1" applyAlignment="1" applyProtection="1">
      <alignment horizontal="center" vertical="center"/>
      <protection hidden="1"/>
    </xf>
    <xf numFmtId="0" fontId="35" fillId="8" borderId="90" xfId="0" applyFont="1" applyFill="1" applyBorder="1" applyProtection="1">
      <protection hidden="1"/>
    </xf>
    <xf numFmtId="0" fontId="66" fillId="7" borderId="0" xfId="0" applyFont="1" applyFill="1" applyAlignment="1">
      <alignment horizontal="left" vertical="center"/>
    </xf>
    <xf numFmtId="0" fontId="66" fillId="7" borderId="79" xfId="0" applyFont="1" applyFill="1" applyBorder="1" applyAlignment="1">
      <alignment horizontal="center" vertical="center"/>
    </xf>
    <xf numFmtId="0" fontId="58" fillId="7" borderId="0" xfId="0" applyFont="1" applyFill="1" applyAlignment="1">
      <alignment horizontal="center"/>
    </xf>
    <xf numFmtId="168" fontId="58" fillId="7" borderId="0" xfId="0" applyNumberFormat="1" applyFont="1" applyFill="1" applyAlignment="1">
      <alignment horizontal="center"/>
    </xf>
    <xf numFmtId="0" fontId="58" fillId="7" borderId="0" xfId="0" applyFont="1" applyFill="1"/>
    <xf numFmtId="0" fontId="59" fillId="7" borderId="0" xfId="0" applyFont="1" applyFill="1" applyAlignment="1">
      <alignment horizontal="center"/>
    </xf>
    <xf numFmtId="0" fontId="33" fillId="8" borderId="89" xfId="0" applyFont="1" applyFill="1" applyBorder="1" applyAlignment="1" applyProtection="1">
      <alignment horizontal="center" vertical="center"/>
      <protection hidden="1"/>
    </xf>
    <xf numFmtId="166" fontId="64" fillId="3" borderId="48" xfId="0" applyNumberFormat="1" applyFont="1" applyFill="1" applyBorder="1" applyProtection="1">
      <protection hidden="1"/>
    </xf>
    <xf numFmtId="0" fontId="74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0" fontId="75" fillId="0" borderId="75" xfId="0" applyFont="1" applyFill="1" applyBorder="1" applyAlignment="1" applyProtection="1">
      <alignment horizontal="center" vertical="center"/>
      <protection locked="0" hidden="1"/>
    </xf>
    <xf numFmtId="0" fontId="73" fillId="8" borderId="0" xfId="0" applyFont="1" applyFill="1" applyAlignment="1" applyProtection="1">
      <alignment horizontal="right" vertical="center" indent="1"/>
      <protection hidden="1"/>
    </xf>
    <xf numFmtId="0" fontId="36" fillId="8" borderId="0" xfId="0" applyFont="1" applyFill="1" applyAlignment="1" applyProtection="1">
      <alignment horizontal="center"/>
      <protection hidden="1"/>
    </xf>
    <xf numFmtId="0" fontId="36" fillId="8" borderId="0" xfId="0" applyFont="1" applyFill="1" applyProtection="1">
      <protection hidden="1"/>
    </xf>
    <xf numFmtId="0" fontId="36" fillId="8" borderId="57" xfId="0" applyFont="1" applyFill="1" applyBorder="1" applyProtection="1">
      <protection hidden="1"/>
    </xf>
    <xf numFmtId="0" fontId="36" fillId="8" borderId="58" xfId="0" applyFont="1" applyFill="1" applyBorder="1" applyProtection="1">
      <protection hidden="1"/>
    </xf>
    <xf numFmtId="0" fontId="36" fillId="8" borderId="59" xfId="0" applyFont="1" applyFill="1" applyBorder="1" applyProtection="1">
      <protection hidden="1"/>
    </xf>
    <xf numFmtId="0" fontId="46" fillId="8" borderId="59" xfId="0" applyFont="1" applyFill="1" applyBorder="1" applyProtection="1">
      <protection hidden="1"/>
    </xf>
    <xf numFmtId="0" fontId="0" fillId="8" borderId="0" xfId="0" applyFill="1" applyProtection="1">
      <protection hidden="1"/>
    </xf>
    <xf numFmtId="0" fontId="74" fillId="8" borderId="0" xfId="0" applyFont="1" applyFill="1" applyProtection="1">
      <protection hidden="1"/>
    </xf>
    <xf numFmtId="0" fontId="78" fillId="8" borderId="0" xfId="0" applyFont="1" applyFill="1" applyAlignment="1" applyProtection="1">
      <alignment horizontal="center" vertical="center"/>
      <protection hidden="1"/>
    </xf>
    <xf numFmtId="0" fontId="78" fillId="8" borderId="215" xfId="0" applyFont="1" applyFill="1" applyBorder="1" applyAlignment="1" applyProtection="1">
      <alignment horizontal="center" vertical="center"/>
      <protection hidden="1"/>
    </xf>
    <xf numFmtId="0" fontId="0" fillId="8" borderId="0" xfId="0" applyFill="1" applyAlignment="1" applyProtection="1">
      <alignment horizontal="center" vertical="center"/>
      <protection hidden="1"/>
    </xf>
    <xf numFmtId="0" fontId="80" fillId="8" borderId="216" xfId="0" applyFont="1" applyFill="1" applyBorder="1" applyAlignment="1" applyProtection="1">
      <alignment horizontal="center" vertical="center"/>
      <protection hidden="1"/>
    </xf>
    <xf numFmtId="0" fontId="80" fillId="8" borderId="217" xfId="0" applyFont="1" applyFill="1" applyBorder="1" applyAlignment="1" applyProtection="1">
      <alignment horizontal="center" vertical="center"/>
      <protection hidden="1"/>
    </xf>
    <xf numFmtId="0" fontId="81" fillId="8" borderId="0" xfId="0" applyFont="1" applyFill="1" applyProtection="1">
      <protection hidden="1"/>
    </xf>
    <xf numFmtId="0" fontId="75" fillId="8" borderId="75" xfId="0" applyFont="1" applyFill="1" applyBorder="1" applyAlignment="1" applyProtection="1">
      <alignment horizontal="center" vertical="center"/>
      <protection locked="0" hidden="1"/>
    </xf>
    <xf numFmtId="0" fontId="0" fillId="11" borderId="0" xfId="0" applyFill="1" applyProtection="1">
      <protection hidden="1"/>
    </xf>
    <xf numFmtId="0" fontId="74" fillId="11" borderId="0" xfId="0" applyFont="1" applyFill="1" applyProtection="1">
      <protection hidden="1"/>
    </xf>
    <xf numFmtId="0" fontId="0" fillId="11" borderId="0" xfId="0" applyFill="1" applyAlignment="1" applyProtection="1">
      <alignment horizontal="center" vertical="center"/>
      <protection hidden="1"/>
    </xf>
    <xf numFmtId="166" fontId="70" fillId="8" borderId="0" xfId="0" applyNumberFormat="1" applyFont="1" applyFill="1" applyBorder="1" applyAlignment="1" applyProtection="1">
      <alignment horizontal="center" vertical="center" wrapText="1"/>
      <protection hidden="1"/>
    </xf>
    <xf numFmtId="166" fontId="87" fillId="8" borderId="0" xfId="0" applyNumberFormat="1" applyFont="1" applyFill="1" applyBorder="1" applyAlignment="1" applyProtection="1">
      <alignment horizontal="center" vertical="center" wrapText="1"/>
      <protection hidden="1"/>
    </xf>
    <xf numFmtId="166" fontId="60" fillId="8" borderId="50" xfId="0" applyNumberFormat="1" applyFont="1" applyFill="1" applyBorder="1" applyProtection="1">
      <protection hidden="1"/>
    </xf>
    <xf numFmtId="166" fontId="65" fillId="8" borderId="52" xfId="0" applyNumberFormat="1" applyFont="1" applyFill="1" applyBorder="1" applyProtection="1">
      <protection hidden="1"/>
    </xf>
    <xf numFmtId="166" fontId="60" fillId="8" borderId="52" xfId="0" applyNumberFormat="1" applyFont="1" applyFill="1" applyBorder="1" applyProtection="1">
      <protection hidden="1"/>
    </xf>
    <xf numFmtId="166" fontId="54" fillId="8" borderId="48" xfId="0" applyNumberFormat="1" applyFont="1" applyFill="1" applyBorder="1" applyAlignment="1" applyProtection="1">
      <alignment horizontal="center"/>
      <protection hidden="1"/>
    </xf>
    <xf numFmtId="0" fontId="46" fillId="8" borderId="53" xfId="0" applyFont="1" applyFill="1" applyBorder="1" applyAlignment="1" applyProtection="1">
      <alignment horizontal="center" vertical="center"/>
      <protection hidden="1"/>
    </xf>
    <xf numFmtId="0" fontId="46" fillId="8" borderId="0" xfId="0" applyFont="1" applyFill="1" applyBorder="1" applyAlignment="1" applyProtection="1">
      <alignment horizontal="center" vertical="center"/>
      <protection hidden="1"/>
    </xf>
    <xf numFmtId="0" fontId="70" fillId="8" borderId="0" xfId="0" applyFont="1" applyFill="1" applyBorder="1" applyAlignment="1" applyProtection="1">
      <alignment horizontal="center" vertical="center" wrapText="1"/>
      <protection hidden="1"/>
    </xf>
    <xf numFmtId="0" fontId="61" fillId="8" borderId="53" xfId="0" applyFont="1" applyFill="1" applyBorder="1" applyProtection="1">
      <protection hidden="1"/>
    </xf>
    <xf numFmtId="0" fontId="60" fillId="0" borderId="0" xfId="0" applyFont="1" applyProtection="1">
      <protection locked="0" hidden="1"/>
    </xf>
    <xf numFmtId="1" fontId="30" fillId="10" borderId="87" xfId="0" applyNumberFormat="1" applyFont="1" applyFill="1" applyBorder="1" applyAlignment="1" applyProtection="1">
      <alignment horizontal="center" vertical="center"/>
      <protection hidden="1"/>
    </xf>
    <xf numFmtId="0" fontId="46" fillId="8" borderId="53" xfId="0" applyFont="1" applyFill="1" applyBorder="1" applyAlignment="1" applyProtection="1">
      <alignment horizontal="center" vertical="center"/>
      <protection hidden="1"/>
    </xf>
    <xf numFmtId="0" fontId="46" fillId="8" borderId="0" xfId="0" applyFont="1" applyFill="1" applyBorder="1" applyAlignment="1" applyProtection="1">
      <alignment horizontal="center" vertical="center"/>
      <protection hidden="1"/>
    </xf>
    <xf numFmtId="0" fontId="70" fillId="8" borderId="0" xfId="0" applyFont="1" applyFill="1" applyBorder="1" applyAlignment="1" applyProtection="1">
      <alignment horizontal="center" vertical="center" wrapText="1"/>
      <protection hidden="1"/>
    </xf>
    <xf numFmtId="1" fontId="30" fillId="10" borderId="32" xfId="0" applyNumberFormat="1" applyFont="1" applyFill="1" applyBorder="1" applyAlignment="1" applyProtection="1">
      <alignment horizontal="center" vertical="center"/>
      <protection hidden="1"/>
    </xf>
    <xf numFmtId="1" fontId="30" fillId="10" borderId="228" xfId="0" applyNumberFormat="1" applyFont="1" applyFill="1" applyBorder="1" applyAlignment="1" applyProtection="1">
      <alignment horizontal="center" vertical="center"/>
      <protection hidden="1"/>
    </xf>
    <xf numFmtId="1" fontId="30" fillId="10" borderId="91" xfId="0" applyNumberFormat="1" applyFont="1" applyFill="1" applyBorder="1" applyAlignment="1" applyProtection="1">
      <alignment horizontal="center" vertical="center"/>
      <protection hidden="1"/>
    </xf>
    <xf numFmtId="1" fontId="30" fillId="10" borderId="43" xfId="0" applyNumberFormat="1" applyFont="1" applyFill="1" applyBorder="1" applyAlignment="1" applyProtection="1">
      <alignment horizontal="center" vertical="center"/>
      <protection hidden="1"/>
    </xf>
    <xf numFmtId="1" fontId="30" fillId="10" borderId="139" xfId="0" applyNumberFormat="1" applyFont="1" applyFill="1" applyBorder="1" applyAlignment="1" applyProtection="1">
      <alignment horizontal="center" vertical="center"/>
      <protection hidden="1"/>
    </xf>
    <xf numFmtId="1" fontId="30" fillId="10" borderId="92" xfId="0" applyNumberFormat="1" applyFont="1" applyFill="1" applyBorder="1" applyAlignment="1" applyProtection="1">
      <alignment horizontal="center" vertical="center"/>
      <protection hidden="1"/>
    </xf>
    <xf numFmtId="1" fontId="30" fillId="10" borderId="44" xfId="0" applyNumberFormat="1" applyFont="1" applyFill="1" applyBorder="1" applyAlignment="1" applyProtection="1">
      <alignment horizontal="center" vertical="center"/>
      <protection hidden="1"/>
    </xf>
    <xf numFmtId="1" fontId="30" fillId="10" borderId="45" xfId="0" applyNumberFormat="1" applyFont="1" applyFill="1" applyBorder="1" applyAlignment="1" applyProtection="1">
      <alignment horizontal="center" vertical="center"/>
      <protection hidden="1"/>
    </xf>
    <xf numFmtId="0" fontId="60" fillId="11" borderId="0" xfId="0" applyFont="1" applyFill="1" applyProtection="1">
      <protection locked="0" hidden="1"/>
    </xf>
    <xf numFmtId="0" fontId="36" fillId="11" borderId="0" xfId="0" applyFont="1" applyFill="1" applyProtection="1">
      <protection locked="0" hidden="1"/>
    </xf>
    <xf numFmtId="0" fontId="61" fillId="11" borderId="0" xfId="0" applyFont="1" applyFill="1" applyProtection="1">
      <protection locked="0" hidden="1"/>
    </xf>
    <xf numFmtId="0" fontId="34" fillId="11" borderId="0" xfId="0" applyFont="1" applyFill="1" applyProtection="1">
      <protection locked="0" hidden="1"/>
    </xf>
    <xf numFmtId="166" fontId="60" fillId="11" borderId="0" xfId="0" applyNumberFormat="1" applyFont="1" applyFill="1" applyProtection="1">
      <protection locked="0" hidden="1"/>
    </xf>
    <xf numFmtId="0" fontId="35" fillId="11" borderId="0" xfId="0" applyFont="1" applyFill="1" applyProtection="1">
      <protection locked="0" hidden="1"/>
    </xf>
    <xf numFmtId="0" fontId="33" fillId="11" borderId="0" xfId="0" applyFont="1" applyFill="1" applyProtection="1">
      <protection locked="0" hidden="1"/>
    </xf>
    <xf numFmtId="0" fontId="39" fillId="11" borderId="0" xfId="0" applyFont="1" applyFill="1" applyProtection="1">
      <protection locked="0" hidden="1"/>
    </xf>
    <xf numFmtId="0" fontId="33" fillId="11" borderId="0" xfId="0" applyFont="1" applyFill="1" applyAlignment="1" applyProtection="1">
      <alignment vertical="center"/>
      <protection locked="0" hidden="1"/>
    </xf>
    <xf numFmtId="0" fontId="48" fillId="11" borderId="0" xfId="0" applyFont="1" applyFill="1" applyProtection="1">
      <protection locked="0" hidden="1"/>
    </xf>
    <xf numFmtId="0" fontId="64" fillId="11" borderId="0" xfId="0" applyFont="1" applyFill="1" applyProtection="1">
      <protection locked="0" hidden="1"/>
    </xf>
    <xf numFmtId="0" fontId="65" fillId="11" borderId="0" xfId="0" applyFont="1" applyFill="1" applyProtection="1">
      <protection locked="0" hidden="1"/>
    </xf>
    <xf numFmtId="0" fontId="47" fillId="11" borderId="0" xfId="0" applyFont="1" applyFill="1" applyAlignment="1" applyProtection="1">
      <alignment vertical="center"/>
      <protection locked="0" hidden="1"/>
    </xf>
    <xf numFmtId="169" fontId="90" fillId="7" borderId="82" xfId="0" applyNumberFormat="1" applyFont="1" applyFill="1" applyBorder="1" applyAlignment="1">
      <alignment horizontal="left" vertical="center" indent="2"/>
    </xf>
    <xf numFmtId="0" fontId="42" fillId="8" borderId="88" xfId="0" applyFont="1" applyFill="1" applyBorder="1" applyAlignment="1" applyProtection="1">
      <alignment horizontal="center" vertical="center"/>
      <protection hidden="1"/>
    </xf>
    <xf numFmtId="0" fontId="6" fillId="8" borderId="63" xfId="0" applyFont="1" applyFill="1" applyBorder="1" applyAlignment="1" applyProtection="1">
      <alignment horizontal="center" vertical="center"/>
    </xf>
    <xf numFmtId="0" fontId="3" fillId="8" borderId="64" xfId="0" applyFont="1" applyFill="1" applyBorder="1" applyAlignment="1" applyProtection="1">
      <alignment horizontal="center" vertical="center"/>
    </xf>
    <xf numFmtId="0" fontId="28" fillId="8" borderId="55" xfId="0" applyFont="1" applyFill="1" applyBorder="1" applyAlignment="1" applyProtection="1">
      <alignment horizontal="center" vertical="center"/>
    </xf>
    <xf numFmtId="0" fontId="12" fillId="8" borderId="65" xfId="0" applyFont="1" applyFill="1" applyBorder="1" applyAlignment="1" applyProtection="1">
      <alignment horizontal="center" vertical="center"/>
    </xf>
    <xf numFmtId="0" fontId="0" fillId="8" borderId="74" xfId="0" applyFill="1" applyBorder="1" applyProtection="1">
      <protection locked="0"/>
    </xf>
    <xf numFmtId="0" fontId="6" fillId="8" borderId="54" xfId="0" applyFont="1" applyFill="1" applyBorder="1" applyAlignment="1" applyProtection="1">
      <alignment horizontal="center" vertical="top"/>
    </xf>
    <xf numFmtId="0" fontId="0" fillId="8" borderId="1" xfId="0" applyFill="1" applyBorder="1" applyProtection="1">
      <protection locked="0"/>
    </xf>
    <xf numFmtId="0" fontId="0" fillId="8" borderId="2" xfId="0" applyFill="1" applyBorder="1" applyProtection="1">
      <protection locked="0"/>
    </xf>
    <xf numFmtId="0" fontId="0" fillId="8" borderId="3" xfId="0" applyFill="1" applyBorder="1" applyProtection="1">
      <protection locked="0"/>
    </xf>
    <xf numFmtId="0" fontId="0" fillId="8" borderId="5" xfId="0" applyFill="1" applyBorder="1" applyProtection="1">
      <protection locked="0"/>
    </xf>
    <xf numFmtId="0" fontId="0" fillId="8" borderId="4" xfId="0" applyFill="1" applyBorder="1" applyProtection="1">
      <protection locked="0"/>
    </xf>
    <xf numFmtId="0" fontId="0" fillId="8" borderId="73" xfId="0" applyFill="1" applyBorder="1" applyProtection="1">
      <protection locked="0"/>
    </xf>
    <xf numFmtId="0" fontId="6" fillId="8" borderId="55" xfId="0" applyFont="1" applyFill="1" applyBorder="1" applyAlignment="1" applyProtection="1">
      <alignment horizontal="center" vertical="top"/>
    </xf>
    <xf numFmtId="0" fontId="0" fillId="8" borderId="6" xfId="0" applyFill="1" applyBorder="1" applyProtection="1">
      <protection locked="0"/>
    </xf>
    <xf numFmtId="0" fontId="0" fillId="8" borderId="7" xfId="0" applyFill="1" applyBorder="1" applyProtection="1">
      <protection locked="0"/>
    </xf>
    <xf numFmtId="0" fontId="0" fillId="8" borderId="8" xfId="0" applyFill="1" applyBorder="1" applyProtection="1">
      <protection locked="0"/>
    </xf>
    <xf numFmtId="0" fontId="0" fillId="8" borderId="10" xfId="0" applyFill="1" applyBorder="1" applyProtection="1">
      <protection locked="0"/>
    </xf>
    <xf numFmtId="0" fontId="0" fillId="8" borderId="9" xfId="0" applyFill="1" applyBorder="1" applyProtection="1">
      <protection locked="0"/>
    </xf>
    <xf numFmtId="0" fontId="28" fillId="8" borderId="66" xfId="0" applyFont="1" applyFill="1" applyBorder="1" applyAlignment="1" applyProtection="1">
      <alignment horizontal="center" vertical="top"/>
    </xf>
    <xf numFmtId="0" fontId="6" fillId="8" borderId="67" xfId="0" applyFont="1" applyFill="1" applyBorder="1" applyAlignment="1" applyProtection="1">
      <alignment horizontal="center" vertical="top"/>
    </xf>
    <xf numFmtId="0" fontId="6" fillId="8" borderId="60" xfId="0" applyFont="1" applyFill="1" applyBorder="1" applyAlignment="1" applyProtection="1">
      <alignment horizontal="center" vertical="top"/>
    </xf>
    <xf numFmtId="0" fontId="6" fillId="8" borderId="61" xfId="0" applyFont="1" applyFill="1" applyBorder="1" applyAlignment="1" applyProtection="1">
      <alignment horizontal="center" vertical="top"/>
    </xf>
    <xf numFmtId="0" fontId="6" fillId="8" borderId="62" xfId="0" applyFont="1" applyFill="1" applyBorder="1" applyAlignment="1" applyProtection="1">
      <alignment horizontal="center" vertical="top"/>
    </xf>
    <xf numFmtId="1" fontId="20" fillId="0" borderId="33" xfId="0" applyNumberFormat="1" applyFont="1" applyBorder="1" applyAlignment="1" applyProtection="1">
      <alignment horizontal="center" vertical="center"/>
      <protection locked="0" hidden="1"/>
    </xf>
    <xf numFmtId="0" fontId="91" fillId="0" borderId="0" xfId="0" applyFont="1" applyProtection="1">
      <protection hidden="1"/>
    </xf>
    <xf numFmtId="0" fontId="0" fillId="12" borderId="0" xfId="0" applyFill="1" applyProtection="1"/>
    <xf numFmtId="0" fontId="68" fillId="12" borderId="0" xfId="0" applyFont="1" applyFill="1" applyProtection="1"/>
    <xf numFmtId="0" fontId="68" fillId="13" borderId="0" xfId="0" applyFont="1" applyFill="1" applyProtection="1"/>
    <xf numFmtId="0" fontId="68" fillId="0" borderId="0" xfId="0" applyFont="1" applyProtection="1"/>
    <xf numFmtId="0" fontId="68" fillId="12" borderId="0" xfId="0" applyFont="1" applyFill="1" applyAlignment="1" applyProtection="1">
      <alignment horizontal="right"/>
    </xf>
    <xf numFmtId="0" fontId="68" fillId="13" borderId="0" xfId="0" applyFont="1" applyFill="1" applyAlignment="1" applyProtection="1">
      <alignment horizontal="right"/>
    </xf>
    <xf numFmtId="0" fontId="68" fillId="0" borderId="0" xfId="0" applyFont="1" applyAlignment="1" applyProtection="1">
      <alignment horizontal="right"/>
    </xf>
    <xf numFmtId="0" fontId="68" fillId="12" borderId="0" xfId="0" applyFont="1" applyFill="1" applyAlignment="1" applyProtection="1">
      <alignment horizontal="center" vertical="center"/>
    </xf>
    <xf numFmtId="0" fontId="68" fillId="13" borderId="216" xfId="0" applyFont="1" applyFill="1" applyBorder="1" applyAlignment="1" applyProtection="1">
      <alignment horizontal="center" vertical="center"/>
    </xf>
    <xf numFmtId="0" fontId="68" fillId="13" borderId="217" xfId="0" applyFont="1" applyFill="1" applyBorder="1" applyAlignment="1" applyProtection="1">
      <alignment horizontal="center" vertical="center"/>
    </xf>
    <xf numFmtId="0" fontId="68" fillId="13" borderId="218" xfId="0" applyFont="1" applyFill="1" applyBorder="1" applyAlignment="1" applyProtection="1">
      <alignment horizontal="center" vertical="center"/>
    </xf>
    <xf numFmtId="0" fontId="68" fillId="0" borderId="0" xfId="0" applyFont="1" applyAlignment="1" applyProtection="1">
      <alignment horizontal="center" vertical="center"/>
    </xf>
    <xf numFmtId="0" fontId="19" fillId="13" borderId="235" xfId="0" applyFont="1" applyFill="1" applyBorder="1" applyAlignment="1" applyProtection="1">
      <alignment horizontal="center" vertical="center"/>
      <protection hidden="1"/>
    </xf>
    <xf numFmtId="0" fontId="20" fillId="0" borderId="236" xfId="0" applyFont="1" applyBorder="1" applyAlignment="1" applyProtection="1">
      <alignment horizontal="left" vertical="center"/>
      <protection locked="0" hidden="1"/>
    </xf>
    <xf numFmtId="1" fontId="20" fillId="0" borderId="237" xfId="0" applyNumberFormat="1" applyFont="1" applyBorder="1" applyAlignment="1" applyProtection="1">
      <alignment horizontal="center" vertical="center"/>
      <protection locked="0" hidden="1"/>
    </xf>
    <xf numFmtId="0" fontId="20" fillId="0" borderId="238" xfId="0" applyFont="1" applyBorder="1" applyAlignment="1" applyProtection="1">
      <alignment horizontal="center" vertical="center"/>
      <protection locked="0" hidden="1"/>
    </xf>
    <xf numFmtId="0" fontId="19" fillId="13" borderId="239" xfId="0" applyFont="1" applyFill="1" applyBorder="1" applyAlignment="1" applyProtection="1">
      <alignment vertical="center" wrapText="1"/>
      <protection hidden="1"/>
    </xf>
    <xf numFmtId="1" fontId="20" fillId="0" borderId="241" xfId="0" applyNumberFormat="1" applyFont="1" applyBorder="1" applyAlignment="1" applyProtection="1">
      <alignment horizontal="center" vertical="center"/>
      <protection locked="0" hidden="1"/>
    </xf>
    <xf numFmtId="0" fontId="20" fillId="0" borderId="242" xfId="0" applyFont="1" applyBorder="1" applyAlignment="1" applyProtection="1">
      <alignment horizontal="center" vertical="center"/>
      <protection locked="0" hidden="1"/>
    </xf>
    <xf numFmtId="0" fontId="19" fillId="13" borderId="243" xfId="0" applyFont="1" applyFill="1" applyBorder="1" applyAlignment="1" applyProtection="1">
      <alignment horizontal="center" vertical="center"/>
      <protection hidden="1"/>
    </xf>
    <xf numFmtId="0" fontId="20" fillId="0" borderId="244" xfId="0" applyFont="1" applyBorder="1" applyAlignment="1" applyProtection="1">
      <alignment horizontal="left" vertical="center"/>
      <protection locked="0" hidden="1"/>
    </xf>
    <xf numFmtId="0" fontId="20" fillId="0" borderId="245" xfId="0" applyFont="1" applyBorder="1" applyAlignment="1" applyProtection="1">
      <alignment horizontal="center" vertical="center"/>
      <protection locked="0" hidden="1"/>
    </xf>
    <xf numFmtId="0" fontId="94" fillId="0" borderId="246" xfId="1" applyFont="1" applyBorder="1" applyAlignment="1" applyProtection="1">
      <alignment vertical="center" wrapText="1"/>
      <protection locked="0" hidden="1"/>
    </xf>
    <xf numFmtId="49" fontId="22" fillId="0" borderId="59" xfId="0" applyNumberFormat="1" applyFont="1" applyBorder="1" applyAlignment="1" applyProtection="1">
      <alignment horizontal="center" vertical="center" wrapText="1"/>
      <protection hidden="1"/>
    </xf>
    <xf numFmtId="0" fontId="22" fillId="0" borderId="47" xfId="0" applyFont="1" applyBorder="1" applyAlignment="1" applyProtection="1">
      <alignment horizontal="center" vertical="center" wrapText="1"/>
      <protection hidden="1"/>
    </xf>
    <xf numFmtId="0" fontId="96" fillId="0" borderId="240" xfId="1" applyFont="1" applyBorder="1" applyAlignment="1" applyProtection="1">
      <alignment horizontal="left" vertical="center" wrapText="1"/>
      <protection locked="0" hidden="1"/>
    </xf>
    <xf numFmtId="166" fontId="88" fillId="0" borderId="24" xfId="0" applyNumberFormat="1" applyFont="1" applyFill="1" applyBorder="1" applyAlignment="1" applyProtection="1">
      <alignment horizontal="center" vertical="center"/>
      <protection locked="0" hidden="1"/>
    </xf>
    <xf numFmtId="0" fontId="21" fillId="0" borderId="0" xfId="0" applyFont="1" applyFill="1" applyBorder="1" applyAlignment="1" applyProtection="1">
      <alignment horizontal="center" vertical="center" wrapText="1"/>
    </xf>
    <xf numFmtId="0" fontId="46" fillId="8" borderId="53" xfId="0" applyFont="1" applyFill="1" applyBorder="1" applyAlignment="1" applyProtection="1">
      <alignment horizontal="center" vertical="center"/>
      <protection hidden="1"/>
    </xf>
    <xf numFmtId="0" fontId="46" fillId="8" borderId="0" xfId="0" applyFont="1" applyFill="1" applyBorder="1" applyAlignment="1" applyProtection="1">
      <alignment horizontal="center" vertical="center" wrapText="1"/>
      <protection hidden="1"/>
    </xf>
    <xf numFmtId="0" fontId="42" fillId="8" borderId="0" xfId="0" applyFont="1" applyFill="1" applyBorder="1" applyAlignment="1" applyProtection="1">
      <alignment horizontal="center" vertical="top" wrapText="1"/>
      <protection hidden="1"/>
    </xf>
    <xf numFmtId="0" fontId="42" fillId="8" borderId="88" xfId="0" applyFont="1" applyFill="1" applyBorder="1" applyAlignment="1" applyProtection="1">
      <alignment horizontal="center" vertical="center"/>
      <protection hidden="1"/>
    </xf>
    <xf numFmtId="0" fontId="46" fillId="8" borderId="0" xfId="0" applyFont="1" applyFill="1" applyBorder="1" applyAlignment="1" applyProtection="1">
      <alignment horizontal="center" vertical="center"/>
      <protection hidden="1"/>
    </xf>
    <xf numFmtId="0" fontId="8" fillId="5" borderId="0" xfId="0" applyFont="1" applyFill="1" applyBorder="1" applyAlignment="1" applyProtection="1">
      <alignment horizontal="center" vertical="top" wrapText="1"/>
      <protection hidden="1"/>
    </xf>
    <xf numFmtId="0" fontId="8" fillId="5" borderId="58" xfId="0" applyFont="1" applyFill="1" applyBorder="1" applyAlignment="1" applyProtection="1">
      <alignment horizontal="center" vertical="center" wrapText="1"/>
      <protection hidden="1"/>
    </xf>
    <xf numFmtId="0" fontId="8" fillId="5" borderId="0" xfId="0" applyFont="1" applyFill="1" applyBorder="1" applyAlignment="1" applyProtection="1">
      <alignment horizontal="center" vertical="center" wrapText="1"/>
      <protection hidden="1"/>
    </xf>
    <xf numFmtId="1" fontId="8" fillId="5" borderId="47" xfId="0" applyNumberFormat="1" applyFont="1" applyFill="1" applyBorder="1" applyAlignment="1" applyProtection="1">
      <alignment horizontal="center" vertical="center"/>
      <protection hidden="1"/>
    </xf>
    <xf numFmtId="0" fontId="25" fillId="5" borderId="53" xfId="0" applyFont="1" applyFill="1" applyBorder="1" applyAlignment="1" applyProtection="1">
      <alignment horizontal="center"/>
      <protection hidden="1"/>
    </xf>
    <xf numFmtId="0" fontId="35" fillId="8" borderId="0" xfId="0" applyFont="1" applyFill="1" applyBorder="1" applyAlignment="1" applyProtection="1">
      <alignment horizontal="center" vertical="center"/>
      <protection locked="0" hidden="1"/>
    </xf>
    <xf numFmtId="0" fontId="78" fillId="6" borderId="0" xfId="0" applyFont="1" applyFill="1" applyProtection="1">
      <protection hidden="1"/>
    </xf>
    <xf numFmtId="0" fontId="99" fillId="5" borderId="58" xfId="0" applyFont="1" applyFill="1" applyBorder="1" applyProtection="1">
      <protection hidden="1"/>
    </xf>
    <xf numFmtId="49" fontId="78" fillId="5" borderId="0" xfId="0" applyNumberFormat="1" applyFont="1" applyFill="1" applyBorder="1" applyProtection="1">
      <protection hidden="1"/>
    </xf>
    <xf numFmtId="0" fontId="78" fillId="5" borderId="0" xfId="0" applyFont="1" applyFill="1" applyBorder="1" applyProtection="1">
      <protection hidden="1"/>
    </xf>
    <xf numFmtId="0" fontId="78" fillId="5" borderId="0" xfId="0" applyFont="1" applyFill="1" applyBorder="1" applyAlignment="1" applyProtection="1">
      <alignment horizontal="center" vertical="center"/>
      <protection hidden="1"/>
    </xf>
    <xf numFmtId="38" fontId="78" fillId="5" borderId="0" xfId="0" applyNumberFormat="1" applyFont="1" applyFill="1" applyBorder="1" applyProtection="1">
      <protection hidden="1"/>
    </xf>
    <xf numFmtId="0" fontId="78" fillId="0" borderId="0" xfId="0" applyFont="1" applyProtection="1">
      <protection hidden="1"/>
    </xf>
    <xf numFmtId="0" fontId="0" fillId="6" borderId="0" xfId="0" applyFill="1" applyAlignment="1" applyProtection="1">
      <protection hidden="1"/>
    </xf>
    <xf numFmtId="0" fontId="1" fillId="5" borderId="57" xfId="0" applyFont="1" applyFill="1" applyBorder="1" applyAlignment="1" applyProtection="1">
      <protection hidden="1"/>
    </xf>
    <xf numFmtId="49" fontId="0" fillId="5" borderId="49" xfId="0" applyNumberFormat="1" applyFill="1" applyBorder="1" applyAlignment="1" applyProtection="1">
      <protection hidden="1"/>
    </xf>
    <xf numFmtId="0" fontId="0" fillId="5" borderId="0" xfId="0" applyFill="1" applyBorder="1" applyAlignment="1" applyProtection="1">
      <protection hidden="1"/>
    </xf>
    <xf numFmtId="0" fontId="68" fillId="5" borderId="0" xfId="0" applyFont="1" applyFill="1" applyBorder="1" applyAlignment="1" applyProtection="1">
      <alignment horizontal="center"/>
      <protection hidden="1"/>
    </xf>
    <xf numFmtId="38" fontId="0" fillId="5" borderId="49" xfId="0" applyNumberFormat="1" applyFill="1" applyBorder="1" applyAlignment="1" applyProtection="1">
      <protection hidden="1"/>
    </xf>
    <xf numFmtId="0" fontId="78" fillId="5" borderId="49" xfId="0" applyFont="1" applyFill="1" applyBorder="1" applyAlignment="1" applyProtection="1">
      <protection hidden="1"/>
    </xf>
    <xf numFmtId="0" fontId="99" fillId="5" borderId="49" xfId="0" applyFont="1" applyFill="1" applyBorder="1" applyAlignment="1" applyProtection="1">
      <protection hidden="1"/>
    </xf>
    <xf numFmtId="0" fontId="0" fillId="5" borderId="49" xfId="0" applyFill="1" applyBorder="1" applyAlignment="1" applyProtection="1">
      <protection hidden="1"/>
    </xf>
    <xf numFmtId="0" fontId="0" fillId="0" borderId="0" xfId="0" applyAlignment="1" applyProtection="1">
      <protection hidden="1"/>
    </xf>
    <xf numFmtId="0" fontId="78" fillId="5" borderId="0" xfId="0" applyFont="1" applyFill="1" applyBorder="1" applyAlignment="1" applyProtection="1">
      <protection hidden="1"/>
    </xf>
    <xf numFmtId="0" fontId="99" fillId="5" borderId="0" xfId="0" applyFont="1" applyFill="1" applyBorder="1" applyAlignment="1" applyProtection="1">
      <protection hidden="1"/>
    </xf>
    <xf numFmtId="0" fontId="101" fillId="5" borderId="0" xfId="0" applyFont="1" applyFill="1" applyBorder="1" applyAlignment="1" applyProtection="1">
      <alignment horizontal="center" vertical="top" wrapText="1"/>
      <protection hidden="1"/>
    </xf>
    <xf numFmtId="0" fontId="99" fillId="5" borderId="0" xfId="0" applyFont="1" applyFill="1" applyBorder="1" applyAlignment="1" applyProtection="1">
      <alignment horizontal="center" vertical="top" wrapText="1"/>
      <protection hidden="1"/>
    </xf>
    <xf numFmtId="0" fontId="102" fillId="5" borderId="0" xfId="0" applyFont="1" applyFill="1" applyBorder="1" applyProtection="1">
      <protection hidden="1"/>
    </xf>
    <xf numFmtId="0" fontId="14" fillId="5" borderId="0" xfId="0" applyFont="1" applyFill="1" applyBorder="1" applyAlignment="1" applyProtection="1">
      <alignment horizontal="center" vertical="top" wrapText="1"/>
      <protection hidden="1"/>
    </xf>
    <xf numFmtId="0" fontId="14" fillId="5" borderId="0" xfId="0" applyFont="1" applyFill="1" applyBorder="1" applyAlignment="1" applyProtection="1">
      <alignment horizontal="center" vertical="center" wrapText="1"/>
      <protection hidden="1"/>
    </xf>
    <xf numFmtId="1" fontId="13" fillId="5" borderId="0" xfId="0" applyNumberFormat="1" applyFont="1" applyFill="1" applyBorder="1" applyAlignment="1" applyProtection="1">
      <alignment vertical="center" wrapText="1"/>
      <protection hidden="1"/>
    </xf>
    <xf numFmtId="0" fontId="13" fillId="5" borderId="0" xfId="0" applyFont="1" applyFill="1" applyBorder="1" applyAlignment="1" applyProtection="1">
      <alignment horizontal="center" vertical="center" wrapText="1"/>
      <protection hidden="1"/>
    </xf>
    <xf numFmtId="1" fontId="101" fillId="5" borderId="0" xfId="0" applyNumberFormat="1" applyFont="1" applyFill="1" applyBorder="1" applyAlignment="1" applyProtection="1">
      <alignment horizontal="center" vertical="top" wrapText="1"/>
      <protection hidden="1"/>
    </xf>
    <xf numFmtId="1" fontId="101" fillId="5" borderId="52" xfId="0" applyNumberFormat="1" applyFont="1" applyFill="1" applyBorder="1" applyAlignment="1" applyProtection="1">
      <alignment horizontal="center" vertical="top" wrapText="1"/>
      <protection hidden="1"/>
    </xf>
    <xf numFmtId="166" fontId="101" fillId="5" borderId="0" xfId="0" applyNumberFormat="1" applyFont="1" applyFill="1" applyBorder="1" applyAlignment="1" applyProtection="1">
      <alignment horizontal="center" vertical="top" wrapText="1"/>
      <protection hidden="1"/>
    </xf>
    <xf numFmtId="166" fontId="102" fillId="5" borderId="0" xfId="0" applyNumberFormat="1" applyFont="1" applyFill="1" applyBorder="1" applyProtection="1">
      <protection hidden="1"/>
    </xf>
    <xf numFmtId="166" fontId="101" fillId="5" borderId="52" xfId="0" applyNumberFormat="1" applyFont="1" applyFill="1" applyBorder="1" applyAlignment="1" applyProtection="1">
      <alignment horizontal="center" vertical="top" wrapText="1"/>
      <protection hidden="1"/>
    </xf>
    <xf numFmtId="1" fontId="102" fillId="5" borderId="0" xfId="0" applyNumberFormat="1" applyFont="1" applyFill="1" applyBorder="1" applyProtection="1">
      <protection hidden="1"/>
    </xf>
    <xf numFmtId="0" fontId="100" fillId="0" borderId="0" xfId="0" applyFont="1" applyFill="1" applyBorder="1" applyAlignment="1" applyProtection="1">
      <alignment horizontal="center" wrapText="1"/>
    </xf>
    <xf numFmtId="0" fontId="0" fillId="5" borderId="52" xfId="0" applyFill="1" applyBorder="1" applyAlignment="1" applyProtection="1">
      <protection hidden="1"/>
    </xf>
    <xf numFmtId="0" fontId="0" fillId="5" borderId="52" xfId="0" applyFill="1" applyBorder="1" applyProtection="1">
      <protection hidden="1"/>
    </xf>
    <xf numFmtId="0" fontId="78" fillId="5" borderId="52" xfId="0" applyFont="1" applyFill="1" applyBorder="1" applyProtection="1">
      <protection hidden="1"/>
    </xf>
    <xf numFmtId="0" fontId="25" fillId="5" borderId="48" xfId="0" applyFont="1" applyFill="1" applyBorder="1" applyAlignment="1" applyProtection="1">
      <alignment horizontal="center"/>
      <protection hidden="1"/>
    </xf>
    <xf numFmtId="0" fontId="31" fillId="5" borderId="0" xfId="0" applyFont="1" applyFill="1" applyAlignment="1" applyProtection="1">
      <alignment horizontal="center"/>
      <protection hidden="1"/>
    </xf>
    <xf numFmtId="0" fontId="1" fillId="5" borderId="0" xfId="0" applyFont="1" applyFill="1" applyAlignment="1" applyProtection="1">
      <alignment horizontal="center"/>
      <protection hidden="1"/>
    </xf>
    <xf numFmtId="49" fontId="0" fillId="5" borderId="0" xfId="0" applyNumberFormat="1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/>
      <protection hidden="1"/>
    </xf>
    <xf numFmtId="38" fontId="0" fillId="5" borderId="0" xfId="0" applyNumberFormat="1" applyFill="1" applyAlignment="1" applyProtection="1">
      <alignment horizontal="center"/>
      <protection hidden="1"/>
    </xf>
    <xf numFmtId="0" fontId="9" fillId="5" borderId="0" xfId="0" applyFont="1" applyFill="1" applyAlignment="1" applyProtection="1">
      <alignment horizontal="center"/>
      <protection hidden="1"/>
    </xf>
    <xf numFmtId="0" fontId="8" fillId="5" borderId="0" xfId="0" applyFont="1" applyFill="1" applyAlignment="1" applyProtection="1">
      <alignment horizontal="center"/>
      <protection hidden="1"/>
    </xf>
    <xf numFmtId="49" fontId="9" fillId="5" borderId="0" xfId="0" applyNumberFormat="1" applyFont="1" applyFill="1" applyAlignment="1" applyProtection="1">
      <alignment horizontal="center"/>
      <protection hidden="1"/>
    </xf>
    <xf numFmtId="38" fontId="9" fillId="5" borderId="0" xfId="0" applyNumberFormat="1" applyFont="1" applyFill="1" applyAlignment="1" applyProtection="1">
      <alignment horizontal="center"/>
      <protection hidden="1"/>
    </xf>
    <xf numFmtId="0" fontId="10" fillId="5" borderId="0" xfId="0" applyFont="1" applyFill="1" applyBorder="1" applyAlignment="1" applyProtection="1">
      <alignment horizontal="center" vertical="center"/>
      <protection hidden="1"/>
    </xf>
    <xf numFmtId="0" fontId="10" fillId="5" borderId="0" xfId="0" applyFont="1" applyFill="1" applyAlignment="1" applyProtection="1">
      <alignment horizontal="center" vertical="center"/>
      <protection hidden="1"/>
    </xf>
    <xf numFmtId="0" fontId="0" fillId="5" borderId="0" xfId="0" applyFill="1" applyBorder="1" applyAlignment="1" applyProtection="1">
      <alignment horizontal="center"/>
      <protection hidden="1"/>
    </xf>
    <xf numFmtId="0" fontId="1" fillId="8" borderId="98" xfId="0" applyFont="1" applyFill="1" applyBorder="1" applyAlignment="1" applyProtection="1">
      <alignment horizontal="center" vertical="center"/>
      <protection locked="0"/>
    </xf>
    <xf numFmtId="0" fontId="1" fillId="8" borderId="99" xfId="0" applyFont="1" applyFill="1" applyBorder="1" applyAlignment="1" applyProtection="1">
      <alignment horizontal="center" vertical="center"/>
      <protection locked="0"/>
    </xf>
    <xf numFmtId="0" fontId="0" fillId="0" borderId="100" xfId="0" applyFill="1" applyBorder="1" applyAlignment="1" applyProtection="1">
      <alignment horizontal="center" vertical="center"/>
      <protection locked="0"/>
    </xf>
    <xf numFmtId="0" fontId="0" fillId="0" borderId="101" xfId="0" applyFill="1" applyBorder="1" applyAlignment="1" applyProtection="1">
      <alignment horizontal="center" vertical="center"/>
      <protection locked="0"/>
    </xf>
    <xf numFmtId="0" fontId="15" fillId="0" borderId="0" xfId="0" applyFont="1" applyFill="1" applyBorder="1" applyAlignment="1" applyProtection="1">
      <alignment horizontal="center" vertical="center" wrapText="1"/>
    </xf>
    <xf numFmtId="0" fontId="4" fillId="8" borderId="103" xfId="0" applyFont="1" applyFill="1" applyBorder="1" applyAlignment="1" applyProtection="1">
      <alignment horizontal="center" vertical="center"/>
    </xf>
    <xf numFmtId="0" fontId="4" fillId="8" borderId="49" xfId="0" applyFont="1" applyFill="1" applyBorder="1" applyAlignment="1" applyProtection="1">
      <alignment horizontal="center" vertical="center"/>
    </xf>
    <xf numFmtId="0" fontId="4" fillId="8" borderId="104" xfId="0" applyFont="1" applyFill="1" applyBorder="1" applyAlignment="1" applyProtection="1">
      <alignment horizontal="center" vertical="center"/>
    </xf>
    <xf numFmtId="0" fontId="4" fillId="8" borderId="73" xfId="0" applyFont="1" applyFill="1" applyBorder="1" applyAlignment="1" applyProtection="1">
      <alignment horizontal="center" vertical="center"/>
    </xf>
    <xf numFmtId="0" fontId="4" fillId="8" borderId="96" xfId="0" applyFont="1" applyFill="1" applyBorder="1" applyAlignment="1" applyProtection="1">
      <alignment horizontal="center" vertical="center"/>
    </xf>
    <xf numFmtId="0" fontId="4" fillId="8" borderId="97" xfId="0" applyFont="1" applyFill="1" applyBorder="1" applyAlignment="1" applyProtection="1">
      <alignment horizontal="center" vertical="center"/>
    </xf>
    <xf numFmtId="0" fontId="0" fillId="0" borderId="74" xfId="0" applyFill="1" applyBorder="1" applyAlignment="1" applyProtection="1">
      <alignment horizontal="center"/>
      <protection locked="0"/>
    </xf>
    <xf numFmtId="0" fontId="0" fillId="0" borderId="94" xfId="0" applyFill="1" applyBorder="1" applyAlignment="1" applyProtection="1">
      <alignment horizontal="center"/>
      <protection locked="0"/>
    </xf>
    <xf numFmtId="0" fontId="0" fillId="0" borderId="95" xfId="0" applyFill="1" applyBorder="1" applyAlignment="1" applyProtection="1">
      <alignment horizontal="center"/>
      <protection locked="0"/>
    </xf>
    <xf numFmtId="0" fontId="0" fillId="0" borderId="73" xfId="0" applyFill="1" applyBorder="1" applyAlignment="1" applyProtection="1">
      <alignment horizontal="center"/>
      <protection locked="0"/>
    </xf>
    <xf numFmtId="0" fontId="0" fillId="0" borderId="96" xfId="0" applyFill="1" applyBorder="1" applyAlignment="1" applyProtection="1">
      <alignment horizontal="center"/>
      <protection locked="0"/>
    </xf>
    <xf numFmtId="0" fontId="0" fillId="0" borderId="97" xfId="0" applyFill="1" applyBorder="1" applyAlignment="1" applyProtection="1">
      <alignment horizontal="center"/>
      <protection locked="0"/>
    </xf>
    <xf numFmtId="0" fontId="0" fillId="8" borderId="74" xfId="0" applyFill="1" applyBorder="1" applyAlignment="1" applyProtection="1">
      <alignment horizontal="center"/>
      <protection locked="0"/>
    </xf>
    <xf numFmtId="0" fontId="0" fillId="8" borderId="94" xfId="0" applyFill="1" applyBorder="1" applyAlignment="1" applyProtection="1">
      <alignment horizontal="center"/>
      <protection locked="0"/>
    </xf>
    <xf numFmtId="0" fontId="0" fillId="8" borderId="95" xfId="0" applyFill="1" applyBorder="1" applyAlignment="1" applyProtection="1">
      <alignment horizontal="center"/>
      <protection locked="0"/>
    </xf>
    <xf numFmtId="0" fontId="0" fillId="8" borderId="73" xfId="0" applyFill="1" applyBorder="1" applyAlignment="1" applyProtection="1">
      <alignment horizontal="center"/>
      <protection locked="0"/>
    </xf>
    <xf numFmtId="0" fontId="0" fillId="8" borderId="96" xfId="0" applyFill="1" applyBorder="1" applyAlignment="1" applyProtection="1">
      <alignment horizontal="center"/>
      <protection locked="0"/>
    </xf>
    <xf numFmtId="0" fontId="0" fillId="8" borderId="97" xfId="0" applyFill="1" applyBorder="1" applyAlignment="1" applyProtection="1">
      <alignment horizontal="center"/>
      <protection locked="0"/>
    </xf>
    <xf numFmtId="0" fontId="0" fillId="0" borderId="129" xfId="0" applyFill="1" applyBorder="1" applyAlignment="1" applyProtection="1">
      <alignment horizontal="center" vertical="center"/>
      <protection locked="0"/>
    </xf>
    <xf numFmtId="0" fontId="0" fillId="0" borderId="130" xfId="0" applyFill="1" applyBorder="1" applyAlignment="1" applyProtection="1">
      <alignment horizontal="center" vertical="center"/>
      <protection locked="0"/>
    </xf>
    <xf numFmtId="0" fontId="0" fillId="8" borderId="129" xfId="0" applyFill="1" applyBorder="1" applyAlignment="1" applyProtection="1">
      <alignment horizontal="center" vertical="center"/>
      <protection locked="0"/>
    </xf>
    <xf numFmtId="0" fontId="0" fillId="8" borderId="130" xfId="0" applyFill="1" applyBorder="1" applyAlignment="1" applyProtection="1">
      <alignment horizontal="center" vertical="center"/>
      <protection locked="0"/>
    </xf>
    <xf numFmtId="0" fontId="0" fillId="8" borderId="100" xfId="0" applyFill="1" applyBorder="1" applyAlignment="1" applyProtection="1">
      <alignment horizontal="center" vertical="center"/>
      <protection locked="0"/>
    </xf>
    <xf numFmtId="0" fontId="0" fillId="8" borderId="101" xfId="0" applyFill="1" applyBorder="1" applyAlignment="1" applyProtection="1">
      <alignment horizontal="center" vertical="center"/>
      <protection locked="0"/>
    </xf>
    <xf numFmtId="0" fontId="4" fillId="0" borderId="91" xfId="0" applyFont="1" applyFill="1" applyBorder="1" applyAlignment="1" applyProtection="1">
      <alignment horizontal="right" vertical="center"/>
    </xf>
    <xf numFmtId="0" fontId="4" fillId="0" borderId="43" xfId="0" applyFont="1" applyFill="1" applyBorder="1" applyAlignment="1" applyProtection="1">
      <alignment horizontal="right" vertical="center"/>
    </xf>
    <xf numFmtId="0" fontId="4" fillId="0" borderId="69" xfId="0" applyFont="1" applyFill="1" applyBorder="1" applyAlignment="1" applyProtection="1">
      <alignment horizontal="right" vertical="center"/>
    </xf>
    <xf numFmtId="0" fontId="4" fillId="0" borderId="58" xfId="0" applyFont="1" applyFill="1" applyBorder="1" applyAlignment="1" applyProtection="1">
      <alignment horizontal="right" vertical="center"/>
    </xf>
    <xf numFmtId="0" fontId="4" fillId="0" borderId="0" xfId="0" applyFont="1" applyFill="1" applyBorder="1" applyAlignment="1" applyProtection="1">
      <alignment horizontal="right" vertical="center"/>
    </xf>
    <xf numFmtId="0" fontId="4" fillId="0" borderId="70" xfId="0" applyFont="1" applyFill="1" applyBorder="1" applyAlignment="1" applyProtection="1">
      <alignment horizontal="right" vertical="center"/>
    </xf>
    <xf numFmtId="0" fontId="4" fillId="0" borderId="92" xfId="0" applyFont="1" applyFill="1" applyBorder="1" applyAlignment="1" applyProtection="1">
      <alignment horizontal="right" vertical="center"/>
    </xf>
    <xf numFmtId="0" fontId="4" fillId="0" borderId="44" xfId="0" applyFont="1" applyFill="1" applyBorder="1" applyAlignment="1" applyProtection="1">
      <alignment horizontal="right" vertical="center"/>
    </xf>
    <xf numFmtId="0" fontId="4" fillId="0" borderId="72" xfId="0" applyFont="1" applyFill="1" applyBorder="1" applyAlignment="1" applyProtection="1">
      <alignment horizontal="right" vertical="center"/>
    </xf>
    <xf numFmtId="0" fontId="24" fillId="8" borderId="91" xfId="0" applyFont="1" applyFill="1" applyBorder="1" applyAlignment="1" applyProtection="1">
      <alignment horizontal="center" vertical="center"/>
    </xf>
    <xf numFmtId="0" fontId="24" fillId="8" borderId="43" xfId="0" applyFont="1" applyFill="1" applyBorder="1" applyAlignment="1" applyProtection="1">
      <alignment horizontal="center" vertical="center"/>
    </xf>
    <xf numFmtId="0" fontId="24" fillId="8" borderId="69" xfId="0" applyFont="1" applyFill="1" applyBorder="1" applyAlignment="1" applyProtection="1">
      <alignment horizontal="center" vertical="center"/>
    </xf>
    <xf numFmtId="0" fontId="24" fillId="8" borderId="59" xfId="0" applyFont="1" applyFill="1" applyBorder="1" applyAlignment="1" applyProtection="1">
      <alignment horizontal="center" vertical="center"/>
    </xf>
    <xf numFmtId="0" fontId="24" fillId="8" borderId="53" xfId="0" applyFont="1" applyFill="1" applyBorder="1" applyAlignment="1" applyProtection="1">
      <alignment horizontal="center" vertical="center"/>
    </xf>
    <xf numFmtId="0" fontId="24" fillId="8" borderId="93" xfId="0" applyFont="1" applyFill="1" applyBorder="1" applyAlignment="1" applyProtection="1">
      <alignment horizontal="center" vertical="center"/>
    </xf>
    <xf numFmtId="0" fontId="69" fillId="0" borderId="53" xfId="0" applyFont="1" applyFill="1" applyBorder="1" applyAlignment="1" applyProtection="1">
      <alignment horizontal="center"/>
    </xf>
    <xf numFmtId="0" fontId="69" fillId="0" borderId="48" xfId="0" applyFont="1" applyFill="1" applyBorder="1" applyAlignment="1" applyProtection="1">
      <alignment horizontal="center"/>
    </xf>
    <xf numFmtId="0" fontId="28" fillId="8" borderId="105" xfId="0" applyFont="1" applyFill="1" applyBorder="1" applyAlignment="1" applyProtection="1">
      <alignment horizontal="center" vertical="center"/>
    </xf>
    <xf numFmtId="0" fontId="28" fillId="8" borderId="106" xfId="0" applyFont="1" applyFill="1" applyBorder="1" applyAlignment="1" applyProtection="1">
      <alignment horizontal="center" vertical="center"/>
    </xf>
    <xf numFmtId="0" fontId="28" fillId="8" borderId="107" xfId="0" applyFont="1" applyFill="1" applyBorder="1" applyAlignment="1" applyProtection="1">
      <alignment horizontal="center" vertical="center"/>
    </xf>
    <xf numFmtId="0" fontId="0" fillId="8" borderId="108" xfId="0" applyFill="1" applyBorder="1" applyAlignment="1" applyProtection="1">
      <alignment horizontal="center"/>
      <protection locked="0"/>
    </xf>
    <xf numFmtId="0" fontId="0" fillId="8" borderId="65" xfId="0" applyFill="1" applyBorder="1" applyAlignment="1" applyProtection="1">
      <alignment horizontal="center"/>
      <protection locked="0"/>
    </xf>
    <xf numFmtId="0" fontId="0" fillId="0" borderId="108" xfId="0" applyFill="1" applyBorder="1" applyAlignment="1" applyProtection="1">
      <alignment horizontal="center"/>
      <protection locked="0"/>
    </xf>
    <xf numFmtId="0" fontId="0" fillId="0" borderId="65" xfId="0" applyFill="1" applyBorder="1" applyAlignment="1" applyProtection="1">
      <alignment horizontal="center"/>
      <protection locked="0"/>
    </xf>
    <xf numFmtId="0" fontId="0" fillId="0" borderId="109" xfId="0" applyFill="1" applyBorder="1" applyAlignment="1" applyProtection="1">
      <alignment horizontal="center" vertical="center"/>
      <protection locked="0"/>
    </xf>
    <xf numFmtId="0" fontId="0" fillId="0" borderId="110" xfId="0" applyFill="1" applyBorder="1" applyAlignment="1" applyProtection="1">
      <alignment horizontal="center" vertical="center"/>
      <protection locked="0"/>
    </xf>
    <xf numFmtId="0" fontId="0" fillId="0" borderId="111" xfId="0" applyFill="1" applyBorder="1" applyAlignment="1" applyProtection="1">
      <alignment horizontal="center" vertical="center"/>
      <protection locked="0"/>
    </xf>
    <xf numFmtId="0" fontId="28" fillId="8" borderId="115" xfId="0" applyFont="1" applyFill="1" applyBorder="1" applyAlignment="1" applyProtection="1">
      <alignment horizontal="center" vertical="center"/>
    </xf>
    <xf numFmtId="0" fontId="17" fillId="0" borderId="137" xfId="0" applyFont="1" applyFill="1" applyBorder="1" applyAlignment="1" applyProtection="1">
      <alignment horizontal="center" vertical="center"/>
      <protection locked="0"/>
    </xf>
    <xf numFmtId="0" fontId="17" fillId="0" borderId="51" xfId="0" applyFont="1" applyFill="1" applyBorder="1" applyAlignment="1" applyProtection="1">
      <alignment horizontal="center" vertical="center"/>
      <protection locked="0"/>
    </xf>
    <xf numFmtId="0" fontId="17" fillId="0" borderId="138" xfId="0" applyFont="1" applyFill="1" applyBorder="1" applyAlignment="1" applyProtection="1">
      <alignment horizontal="center" vertical="center"/>
      <protection locked="0"/>
    </xf>
    <xf numFmtId="0" fontId="3" fillId="8" borderId="112" xfId="0" applyFont="1" applyFill="1" applyBorder="1" applyAlignment="1" applyProtection="1">
      <alignment horizontal="center" vertical="center"/>
    </xf>
    <xf numFmtId="0" fontId="3" fillId="8" borderId="113" xfId="0" applyFont="1" applyFill="1" applyBorder="1" applyAlignment="1" applyProtection="1">
      <alignment horizontal="center" vertical="center"/>
    </xf>
    <xf numFmtId="0" fontId="3" fillId="8" borderId="114" xfId="0" applyFont="1" applyFill="1" applyBorder="1" applyAlignment="1" applyProtection="1">
      <alignment horizontal="center" vertical="center"/>
    </xf>
    <xf numFmtId="0" fontId="0" fillId="8" borderId="116" xfId="0" applyFill="1" applyBorder="1" applyAlignment="1" applyProtection="1">
      <alignment horizontal="center" vertical="center"/>
      <protection locked="0"/>
    </xf>
    <xf numFmtId="0" fontId="0" fillId="8" borderId="117" xfId="0" applyFill="1" applyBorder="1" applyAlignment="1" applyProtection="1">
      <alignment horizontal="center" vertical="center"/>
      <protection locked="0"/>
    </xf>
    <xf numFmtId="0" fontId="28" fillId="8" borderId="118" xfId="0" applyFont="1" applyFill="1" applyBorder="1" applyAlignment="1" applyProtection="1">
      <alignment horizontal="center" vertical="center"/>
    </xf>
    <xf numFmtId="0" fontId="28" fillId="8" borderId="119" xfId="0" applyFont="1" applyFill="1" applyBorder="1" applyAlignment="1" applyProtection="1">
      <alignment horizontal="center" vertical="center"/>
    </xf>
    <xf numFmtId="0" fontId="0" fillId="0" borderId="35" xfId="0" applyFill="1" applyBorder="1" applyAlignment="1" applyProtection="1">
      <alignment horizontal="center" vertical="center"/>
      <protection locked="0"/>
    </xf>
    <xf numFmtId="0" fontId="3" fillId="8" borderId="133" xfId="0" applyFont="1" applyFill="1" applyBorder="1" applyAlignment="1" applyProtection="1">
      <alignment horizontal="center" vertical="center"/>
    </xf>
    <xf numFmtId="0" fontId="3" fillId="8" borderId="47" xfId="0" applyFont="1" applyFill="1" applyBorder="1" applyAlignment="1" applyProtection="1">
      <alignment horizontal="center" vertical="center"/>
    </xf>
    <xf numFmtId="0" fontId="3" fillId="8" borderId="134" xfId="0" applyFont="1" applyFill="1" applyBorder="1" applyAlignment="1" applyProtection="1">
      <alignment horizontal="center" vertical="center"/>
    </xf>
    <xf numFmtId="0" fontId="0" fillId="0" borderId="116" xfId="0" applyFill="1" applyBorder="1" applyAlignment="1" applyProtection="1">
      <alignment horizontal="center" vertical="center"/>
      <protection locked="0"/>
    </xf>
    <xf numFmtId="0" fontId="0" fillId="0" borderId="117" xfId="0" applyFill="1" applyBorder="1" applyAlignment="1" applyProtection="1">
      <alignment horizontal="center" vertical="center"/>
      <protection locked="0"/>
    </xf>
    <xf numFmtId="0" fontId="28" fillId="8" borderId="25" xfId="0" applyFont="1" applyFill="1" applyBorder="1" applyAlignment="1" applyProtection="1">
      <alignment horizontal="center" vertical="center"/>
    </xf>
    <xf numFmtId="0" fontId="28" fillId="8" borderId="17" xfId="0" applyFont="1" applyFill="1" applyBorder="1" applyAlignment="1" applyProtection="1">
      <alignment horizontal="center" vertical="center"/>
    </xf>
    <xf numFmtId="0" fontId="28" fillId="8" borderId="19" xfId="0" applyFont="1" applyFill="1" applyBorder="1" applyAlignment="1" applyProtection="1">
      <alignment horizontal="center" vertical="center"/>
    </xf>
    <xf numFmtId="0" fontId="1" fillId="0" borderId="98" xfId="0" applyFont="1" applyFill="1" applyBorder="1" applyAlignment="1" applyProtection="1">
      <alignment horizontal="center" vertical="center"/>
      <protection locked="0"/>
    </xf>
    <xf numFmtId="0" fontId="1" fillId="0" borderId="99" xfId="0" applyFont="1" applyFill="1" applyBorder="1" applyAlignment="1" applyProtection="1">
      <alignment horizontal="center" vertical="center"/>
      <protection locked="0"/>
    </xf>
    <xf numFmtId="0" fontId="4" fillId="0" borderId="24" xfId="0" applyFont="1" applyFill="1" applyBorder="1" applyAlignment="1" applyProtection="1">
      <alignment horizontal="center" vertical="center"/>
    </xf>
    <xf numFmtId="0" fontId="3" fillId="8" borderId="120" xfId="0" applyFont="1" applyFill="1" applyBorder="1" applyAlignment="1" applyProtection="1">
      <alignment horizontal="center" vertical="center"/>
    </xf>
    <xf numFmtId="0" fontId="3" fillId="8" borderId="121" xfId="0" applyFont="1" applyFill="1" applyBorder="1" applyAlignment="1" applyProtection="1">
      <alignment horizontal="center" vertical="center"/>
    </xf>
    <xf numFmtId="0" fontId="3" fillId="8" borderId="122" xfId="0" applyFont="1" applyFill="1" applyBorder="1" applyAlignment="1" applyProtection="1">
      <alignment horizontal="center" vertical="center"/>
    </xf>
    <xf numFmtId="0" fontId="28" fillId="8" borderId="6" xfId="0" applyFont="1" applyFill="1" applyBorder="1" applyAlignment="1" applyProtection="1">
      <alignment horizontal="center" vertical="center"/>
    </xf>
    <xf numFmtId="0" fontId="28" fillId="8" borderId="7" xfId="0" applyFont="1" applyFill="1" applyBorder="1" applyAlignment="1" applyProtection="1">
      <alignment horizontal="center" vertical="center"/>
    </xf>
    <xf numFmtId="0" fontId="28" fillId="8" borderId="8" xfId="0" applyFont="1" applyFill="1" applyBorder="1" applyAlignment="1" applyProtection="1">
      <alignment horizontal="center" vertical="center"/>
    </xf>
    <xf numFmtId="0" fontId="28" fillId="8" borderId="10" xfId="0" applyFont="1" applyFill="1" applyBorder="1" applyAlignment="1" applyProtection="1">
      <alignment horizontal="center" vertical="center"/>
    </xf>
    <xf numFmtId="0" fontId="28" fillId="8" borderId="9" xfId="0" applyFont="1" applyFill="1" applyBorder="1" applyAlignment="1" applyProtection="1">
      <alignment horizontal="center" vertical="center"/>
    </xf>
    <xf numFmtId="0" fontId="4" fillId="8" borderId="123" xfId="0" applyFont="1" applyFill="1" applyBorder="1" applyAlignment="1" applyProtection="1">
      <alignment horizontal="center" vertical="center"/>
    </xf>
    <xf numFmtId="0" fontId="4" fillId="8" borderId="99" xfId="0" applyFont="1" applyFill="1" applyBorder="1" applyAlignment="1" applyProtection="1">
      <alignment horizontal="center" vertical="center"/>
    </xf>
    <xf numFmtId="0" fontId="1" fillId="0" borderId="124" xfId="0" applyFont="1" applyFill="1" applyBorder="1" applyAlignment="1" applyProtection="1">
      <alignment horizontal="center" vertical="center"/>
      <protection locked="0"/>
    </xf>
    <xf numFmtId="0" fontId="0" fillId="0" borderId="37" xfId="0" applyFill="1" applyBorder="1" applyAlignment="1" applyProtection="1">
      <alignment horizontal="center" vertical="center"/>
      <protection locked="0"/>
    </xf>
    <xf numFmtId="0" fontId="0" fillId="0" borderId="132" xfId="0" applyFill="1" applyBorder="1" applyAlignment="1" applyProtection="1">
      <alignment horizontal="center" vertical="center"/>
      <protection locked="0"/>
    </xf>
    <xf numFmtId="0" fontId="3" fillId="8" borderId="131" xfId="0" applyFont="1" applyFill="1" applyBorder="1" applyAlignment="1" applyProtection="1">
      <alignment horizontal="center" vertical="center"/>
    </xf>
    <xf numFmtId="0" fontId="3" fillId="8" borderId="127" xfId="0" applyFont="1" applyFill="1" applyBorder="1" applyAlignment="1" applyProtection="1">
      <alignment horizontal="center" vertical="center"/>
    </xf>
    <xf numFmtId="0" fontId="3" fillId="8" borderId="128" xfId="0" applyFont="1" applyFill="1" applyBorder="1" applyAlignment="1" applyProtection="1">
      <alignment horizontal="center" vertical="center"/>
    </xf>
    <xf numFmtId="0" fontId="4" fillId="0" borderId="0" xfId="0" applyFont="1" applyFill="1" applyAlignment="1" applyProtection="1">
      <alignment horizontal="center" vertical="center"/>
    </xf>
    <xf numFmtId="0" fontId="3" fillId="8" borderId="125" xfId="0" applyFont="1" applyFill="1" applyBorder="1" applyAlignment="1" applyProtection="1">
      <alignment horizontal="center" vertical="center"/>
    </xf>
    <xf numFmtId="0" fontId="3" fillId="8" borderId="126" xfId="0" applyFont="1" applyFill="1" applyBorder="1" applyAlignment="1" applyProtection="1">
      <alignment horizontal="center" vertical="center"/>
    </xf>
    <xf numFmtId="0" fontId="16" fillId="0" borderId="0" xfId="0" applyFont="1" applyFill="1" applyAlignment="1" applyProtection="1">
      <alignment horizontal="center"/>
    </xf>
    <xf numFmtId="0" fontId="18" fillId="0" borderId="24" xfId="0" applyFont="1" applyFill="1" applyBorder="1" applyAlignment="1" applyProtection="1">
      <alignment horizontal="center" vertical="center"/>
    </xf>
    <xf numFmtId="0" fontId="55" fillId="8" borderId="88" xfId="0" applyFont="1" applyFill="1" applyBorder="1" applyAlignment="1" applyProtection="1">
      <alignment horizontal="center" vertical="center" textRotation="255"/>
    </xf>
    <xf numFmtId="0" fontId="55" fillId="8" borderId="102" xfId="0" applyFont="1" applyFill="1" applyBorder="1" applyAlignment="1" applyProtection="1">
      <alignment horizontal="center" vertical="center" textRotation="255"/>
    </xf>
    <xf numFmtId="0" fontId="14" fillId="0" borderId="0" xfId="0" applyFont="1" applyFill="1" applyAlignment="1" applyProtection="1">
      <alignment horizontal="center"/>
    </xf>
    <xf numFmtId="0" fontId="4" fillId="0" borderId="0" xfId="0" applyFont="1" applyFill="1" applyAlignment="1" applyProtection="1">
      <alignment horizontal="right" vertical="center"/>
    </xf>
    <xf numFmtId="0" fontId="28" fillId="8" borderId="135" xfId="0" applyFont="1" applyFill="1" applyBorder="1" applyAlignment="1" applyProtection="1">
      <alignment horizontal="center" vertical="center"/>
    </xf>
    <xf numFmtId="0" fontId="0" fillId="0" borderId="110" xfId="0" applyFill="1" applyBorder="1" applyAlignment="1" applyProtection="1">
      <alignment horizontal="center"/>
      <protection locked="0"/>
    </xf>
    <xf numFmtId="0" fontId="28" fillId="8" borderId="32" xfId="0" applyFont="1" applyFill="1" applyBorder="1" applyAlignment="1" applyProtection="1">
      <alignment horizontal="center" vertical="center"/>
    </xf>
    <xf numFmtId="0" fontId="28" fillId="8" borderId="136" xfId="0" applyFont="1" applyFill="1" applyBorder="1" applyAlignment="1" applyProtection="1">
      <alignment horizontal="center" vertical="center"/>
    </xf>
    <xf numFmtId="0" fontId="28" fillId="8" borderId="87" xfId="0" applyFont="1" applyFill="1" applyBorder="1" applyAlignment="1" applyProtection="1">
      <alignment horizontal="center" vertical="center"/>
    </xf>
    <xf numFmtId="0" fontId="8" fillId="0" borderId="0" xfId="0" applyFont="1" applyFill="1" applyBorder="1" applyAlignment="1" applyProtection="1">
      <alignment horizontal="center" wrapText="1"/>
    </xf>
    <xf numFmtId="0" fontId="8" fillId="0" borderId="52" xfId="0" applyFont="1" applyFill="1" applyBorder="1" applyAlignment="1" applyProtection="1">
      <alignment horizontal="center" wrapText="1"/>
    </xf>
    <xf numFmtId="0" fontId="17" fillId="0" borderId="0" xfId="0" applyFont="1" applyFill="1" applyBorder="1" applyAlignment="1" applyProtection="1">
      <alignment horizontal="center" vertical="center"/>
      <protection locked="0"/>
    </xf>
    <xf numFmtId="0" fontId="21" fillId="0" borderId="0" xfId="0" applyFont="1" applyFill="1" applyBorder="1" applyAlignment="1" applyProtection="1">
      <alignment horizontal="center" wrapText="1"/>
    </xf>
    <xf numFmtId="0" fontId="5" fillId="0" borderId="0" xfId="0" applyFont="1" applyFill="1" applyBorder="1" applyAlignment="1" applyProtection="1">
      <alignment horizontal="center" wrapText="1"/>
    </xf>
    <xf numFmtId="0" fontId="23" fillId="0" borderId="58" xfId="0" applyFont="1" applyFill="1" applyBorder="1" applyAlignment="1" applyProtection="1">
      <alignment horizontal="center" vertical="center" wrapText="1"/>
    </xf>
    <xf numFmtId="0" fontId="23" fillId="0" borderId="0" xfId="0" applyFont="1" applyFill="1" applyBorder="1" applyAlignment="1" applyProtection="1">
      <alignment horizontal="center" vertical="center" wrapText="1"/>
    </xf>
    <xf numFmtId="0" fontId="23" fillId="0" borderId="52" xfId="0" applyFont="1" applyFill="1" applyBorder="1" applyAlignment="1" applyProtection="1">
      <alignment horizontal="center" vertical="center" wrapText="1"/>
    </xf>
    <xf numFmtId="0" fontId="8" fillId="0" borderId="58" xfId="0" applyFont="1" applyFill="1" applyBorder="1" applyAlignment="1" applyProtection="1">
      <alignment horizontal="center" vertical="center" wrapText="1"/>
    </xf>
    <xf numFmtId="0" fontId="100" fillId="0" borderId="0" xfId="0" applyFont="1" applyFill="1" applyBorder="1" applyAlignment="1" applyProtection="1">
      <alignment horizontal="center" vertical="center" wrapText="1"/>
    </xf>
    <xf numFmtId="0" fontId="100" fillId="0" borderId="52" xfId="0" applyFont="1" applyFill="1" applyBorder="1" applyAlignment="1" applyProtection="1">
      <alignment horizontal="center" vertical="center" wrapText="1"/>
    </xf>
    <xf numFmtId="0" fontId="92" fillId="0" borderId="24" xfId="0" applyFont="1" applyFill="1" applyBorder="1" applyAlignment="1" applyProtection="1">
      <alignment horizontal="center" vertical="center"/>
      <protection locked="0"/>
    </xf>
    <xf numFmtId="0" fontId="68" fillId="13" borderId="217" xfId="0" applyFont="1" applyFill="1" applyBorder="1" applyAlignment="1" applyProtection="1">
      <alignment horizontal="center" vertical="center"/>
    </xf>
    <xf numFmtId="49" fontId="22" fillId="0" borderId="219" xfId="0" applyNumberFormat="1" applyFont="1" applyBorder="1" applyAlignment="1" applyProtection="1">
      <alignment horizontal="center" vertical="center"/>
      <protection locked="0" hidden="1"/>
    </xf>
    <xf numFmtId="49" fontId="22" fillId="0" borderId="221" xfId="0" applyNumberFormat="1" applyFont="1" applyBorder="1" applyAlignment="1" applyProtection="1">
      <alignment horizontal="center" vertical="center"/>
      <protection locked="0" hidden="1"/>
    </xf>
    <xf numFmtId="0" fontId="22" fillId="0" borderId="75" xfId="0" applyFont="1" applyBorder="1" applyAlignment="1" applyProtection="1">
      <alignment horizontal="center" vertical="center"/>
      <protection locked="0" hidden="1"/>
    </xf>
    <xf numFmtId="0" fontId="22" fillId="0" borderId="76" xfId="0" applyFont="1" applyBorder="1" applyAlignment="1" applyProtection="1">
      <alignment horizontal="center" vertical="center"/>
      <protection locked="0" hidden="1"/>
    </xf>
    <xf numFmtId="49" fontId="22" fillId="0" borderId="75" xfId="0" applyNumberFormat="1" applyFont="1" applyBorder="1" applyAlignment="1" applyProtection="1">
      <alignment horizontal="center" vertical="center"/>
      <protection locked="0" hidden="1"/>
    </xf>
    <xf numFmtId="49" fontId="22" fillId="0" borderId="76" xfId="0" applyNumberFormat="1" applyFont="1" applyBorder="1" applyAlignment="1" applyProtection="1">
      <alignment horizontal="center" vertical="center"/>
      <protection locked="0" hidden="1"/>
    </xf>
    <xf numFmtId="0" fontId="22" fillId="0" borderId="76" xfId="0" applyFont="1" applyBorder="1" applyAlignment="1" applyProtection="1">
      <alignment horizontal="center" vertical="center" wrapText="1"/>
      <protection locked="0" hidden="1"/>
    </xf>
    <xf numFmtId="49" fontId="22" fillId="0" borderId="76" xfId="0" applyNumberFormat="1" applyFont="1" applyBorder="1" applyAlignment="1" applyProtection="1">
      <alignment horizontal="center" vertical="center" wrapText="1"/>
      <protection locked="0" hidden="1"/>
    </xf>
    <xf numFmtId="49" fontId="22" fillId="0" borderId="221" xfId="0" applyNumberFormat="1" applyFont="1" applyBorder="1" applyAlignment="1" applyProtection="1">
      <alignment horizontal="center" vertical="center" wrapText="1"/>
      <protection locked="0" hidden="1"/>
    </xf>
    <xf numFmtId="49" fontId="22" fillId="13" borderId="221" xfId="0" applyNumberFormat="1" applyFont="1" applyFill="1" applyBorder="1" applyAlignment="1" applyProtection="1">
      <alignment horizontal="center" vertical="center" wrapText="1"/>
      <protection locked="0" hidden="1"/>
    </xf>
    <xf numFmtId="0" fontId="19" fillId="0" borderId="47" xfId="0" applyFont="1" applyBorder="1" applyAlignment="1" applyProtection="1">
      <alignment horizontal="center" vertical="center"/>
      <protection hidden="1"/>
    </xf>
    <xf numFmtId="1" fontId="95" fillId="0" borderId="47" xfId="0" applyNumberFormat="1" applyFont="1" applyBorder="1" applyAlignment="1" applyProtection="1">
      <alignment horizontal="center" vertical="center"/>
      <protection hidden="1"/>
    </xf>
    <xf numFmtId="1" fontId="95" fillId="0" borderId="149" xfId="0" applyNumberFormat="1" applyFont="1" applyBorder="1" applyAlignment="1" applyProtection="1">
      <alignment horizontal="center" vertical="center"/>
      <protection hidden="1"/>
    </xf>
    <xf numFmtId="0" fontId="46" fillId="8" borderId="58" xfId="0" applyFont="1" applyFill="1" applyBorder="1" applyAlignment="1" applyProtection="1">
      <alignment horizontal="center" vertical="center" wrapText="1"/>
      <protection hidden="1"/>
    </xf>
    <xf numFmtId="0" fontId="46" fillId="8" borderId="0" xfId="0" applyFont="1" applyFill="1" applyBorder="1" applyAlignment="1" applyProtection="1">
      <alignment horizontal="center" vertical="center" wrapText="1"/>
      <protection hidden="1"/>
    </xf>
    <xf numFmtId="1" fontId="46" fillId="7" borderId="147" xfId="0" applyNumberFormat="1" applyFont="1" applyFill="1" applyBorder="1" applyAlignment="1" applyProtection="1">
      <alignment horizontal="center" vertical="center"/>
      <protection hidden="1"/>
    </xf>
    <xf numFmtId="1" fontId="46" fillId="7" borderId="69" xfId="0" applyNumberFormat="1" applyFont="1" applyFill="1" applyBorder="1" applyAlignment="1" applyProtection="1">
      <alignment horizontal="center" vertical="center"/>
      <protection hidden="1"/>
    </xf>
    <xf numFmtId="1" fontId="46" fillId="7" borderId="148" xfId="0" applyNumberFormat="1" applyFont="1" applyFill="1" applyBorder="1" applyAlignment="1" applyProtection="1">
      <alignment horizontal="center" vertical="center"/>
      <protection hidden="1"/>
    </xf>
    <xf numFmtId="1" fontId="46" fillId="7" borderId="72" xfId="0" applyNumberFormat="1" applyFont="1" applyFill="1" applyBorder="1" applyAlignment="1" applyProtection="1">
      <alignment horizontal="center" vertical="center"/>
      <protection hidden="1"/>
    </xf>
    <xf numFmtId="1" fontId="46" fillId="0" borderId="38" xfId="0" applyNumberFormat="1" applyFont="1" applyFill="1" applyBorder="1" applyAlignment="1" applyProtection="1">
      <alignment horizontal="center" vertical="center"/>
      <protection locked="0" hidden="1"/>
    </xf>
    <xf numFmtId="1" fontId="46" fillId="0" borderId="43" xfId="0" applyNumberFormat="1" applyFont="1" applyFill="1" applyBorder="1" applyAlignment="1" applyProtection="1">
      <alignment horizontal="center" vertical="center"/>
      <protection locked="0" hidden="1"/>
    </xf>
    <xf numFmtId="1" fontId="46" fillId="0" borderId="145" xfId="0" applyNumberFormat="1" applyFont="1" applyFill="1" applyBorder="1" applyAlignment="1" applyProtection="1">
      <alignment horizontal="center" vertical="center"/>
      <protection locked="0" hidden="1"/>
    </xf>
    <xf numFmtId="1" fontId="46" fillId="0" borderId="44" xfId="0" applyNumberFormat="1" applyFont="1" applyFill="1" applyBorder="1" applyAlignment="1" applyProtection="1">
      <alignment horizontal="center" vertical="center"/>
      <protection locked="0" hidden="1"/>
    </xf>
    <xf numFmtId="1" fontId="46" fillId="0" borderId="68" xfId="0" applyNumberFormat="1" applyFont="1" applyFill="1" applyBorder="1" applyAlignment="1" applyProtection="1">
      <alignment horizontal="center" vertical="center"/>
      <protection locked="0" hidden="1"/>
    </xf>
    <xf numFmtId="1" fontId="46" fillId="0" borderId="69" xfId="0" applyNumberFormat="1" applyFont="1" applyFill="1" applyBorder="1" applyAlignment="1" applyProtection="1">
      <alignment horizontal="center" vertical="center"/>
      <protection locked="0" hidden="1"/>
    </xf>
    <xf numFmtId="1" fontId="46" fillId="0" borderId="71" xfId="0" applyNumberFormat="1" applyFont="1" applyFill="1" applyBorder="1" applyAlignment="1" applyProtection="1">
      <alignment horizontal="center" vertical="center"/>
      <protection locked="0" hidden="1"/>
    </xf>
    <xf numFmtId="1" fontId="46" fillId="0" borderId="72" xfId="0" applyNumberFormat="1" applyFont="1" applyFill="1" applyBorder="1" applyAlignment="1" applyProtection="1">
      <alignment horizontal="center" vertical="center"/>
      <protection locked="0" hidden="1"/>
    </xf>
    <xf numFmtId="1" fontId="46" fillId="0" borderId="39" xfId="0" applyNumberFormat="1" applyFont="1" applyFill="1" applyBorder="1" applyAlignment="1" applyProtection="1">
      <alignment horizontal="center" vertical="center"/>
      <protection locked="0" hidden="1"/>
    </xf>
    <xf numFmtId="1" fontId="46" fillId="0" borderId="146" xfId="0" applyNumberFormat="1" applyFont="1" applyFill="1" applyBorder="1" applyAlignment="1" applyProtection="1">
      <alignment horizontal="center" vertical="center"/>
      <protection locked="0" hidden="1"/>
    </xf>
    <xf numFmtId="1" fontId="46" fillId="7" borderId="68" xfId="0" applyNumberFormat="1" applyFont="1" applyFill="1" applyBorder="1" applyAlignment="1" applyProtection="1">
      <alignment horizontal="center" vertical="center"/>
      <protection hidden="1"/>
    </xf>
    <xf numFmtId="1" fontId="46" fillId="7" borderId="39" xfId="0" applyNumberFormat="1" applyFont="1" applyFill="1" applyBorder="1" applyAlignment="1" applyProtection="1">
      <alignment horizontal="center" vertical="center"/>
      <protection hidden="1"/>
    </xf>
    <xf numFmtId="1" fontId="46" fillId="7" borderId="71" xfId="0" applyNumberFormat="1" applyFont="1" applyFill="1" applyBorder="1" applyAlignment="1" applyProtection="1">
      <alignment horizontal="center" vertical="center"/>
      <protection hidden="1"/>
    </xf>
    <xf numFmtId="1" fontId="46" fillId="7" borderId="146" xfId="0" applyNumberFormat="1" applyFont="1" applyFill="1" applyBorder="1" applyAlignment="1" applyProtection="1">
      <alignment horizontal="center" vertical="center"/>
      <protection hidden="1"/>
    </xf>
    <xf numFmtId="1" fontId="46" fillId="7" borderId="38" xfId="0" applyNumberFormat="1" applyFont="1" applyFill="1" applyBorder="1" applyAlignment="1" applyProtection="1">
      <alignment horizontal="center" vertical="center"/>
      <protection hidden="1"/>
    </xf>
    <xf numFmtId="1" fontId="46" fillId="7" borderId="179" xfId="0" applyNumberFormat="1" applyFont="1" applyFill="1" applyBorder="1" applyAlignment="1" applyProtection="1">
      <alignment horizontal="center" vertical="center"/>
      <protection hidden="1"/>
    </xf>
    <xf numFmtId="1" fontId="46" fillId="7" borderId="145" xfId="0" applyNumberFormat="1" applyFont="1" applyFill="1" applyBorder="1" applyAlignment="1" applyProtection="1">
      <alignment horizontal="center" vertical="center"/>
      <protection hidden="1"/>
    </xf>
    <xf numFmtId="1" fontId="46" fillId="7" borderId="180" xfId="0" applyNumberFormat="1" applyFont="1" applyFill="1" applyBorder="1" applyAlignment="1" applyProtection="1">
      <alignment horizontal="center" vertical="center"/>
      <protection hidden="1"/>
    </xf>
    <xf numFmtId="166" fontId="42" fillId="3" borderId="157" xfId="0" applyNumberFormat="1" applyFont="1" applyFill="1" applyBorder="1" applyAlignment="1" applyProtection="1">
      <alignment horizontal="center" vertical="center"/>
      <protection hidden="1"/>
    </xf>
    <xf numFmtId="166" fontId="42" fillId="3" borderId="158" xfId="0" applyNumberFormat="1" applyFont="1" applyFill="1" applyBorder="1" applyAlignment="1" applyProtection="1">
      <alignment horizontal="center" vertical="center"/>
      <protection hidden="1"/>
    </xf>
    <xf numFmtId="1" fontId="46" fillId="7" borderId="172" xfId="0" applyNumberFormat="1" applyFont="1" applyFill="1" applyBorder="1" applyAlignment="1" applyProtection="1">
      <alignment horizontal="center" vertical="center"/>
      <protection hidden="1"/>
    </xf>
    <xf numFmtId="1" fontId="46" fillId="7" borderId="95" xfId="0" applyNumberFormat="1" applyFont="1" applyFill="1" applyBorder="1" applyAlignment="1" applyProtection="1">
      <alignment horizontal="center" vertical="center"/>
      <protection hidden="1"/>
    </xf>
    <xf numFmtId="1" fontId="46" fillId="7" borderId="175" xfId="0" applyNumberFormat="1" applyFont="1" applyFill="1" applyBorder="1" applyAlignment="1" applyProtection="1">
      <alignment horizontal="center" vertical="center"/>
      <protection hidden="1"/>
    </xf>
    <xf numFmtId="1" fontId="46" fillId="7" borderId="70" xfId="0" applyNumberFormat="1" applyFont="1" applyFill="1" applyBorder="1" applyAlignment="1" applyProtection="1">
      <alignment horizontal="center" vertical="center"/>
      <protection hidden="1"/>
    </xf>
    <xf numFmtId="1" fontId="36" fillId="7" borderId="74" xfId="0" applyNumberFormat="1" applyFont="1" applyFill="1" applyBorder="1" applyAlignment="1" applyProtection="1">
      <alignment horizontal="center" vertical="center"/>
      <protection hidden="1"/>
    </xf>
    <xf numFmtId="1" fontId="36" fillId="7" borderId="170" xfId="0" applyNumberFormat="1" applyFont="1" applyFill="1" applyBorder="1" applyAlignment="1" applyProtection="1">
      <alignment horizontal="center" vertical="center"/>
      <protection hidden="1"/>
    </xf>
    <xf numFmtId="1" fontId="36" fillId="7" borderId="56" xfId="0" applyNumberFormat="1" applyFont="1" applyFill="1" applyBorder="1" applyAlignment="1" applyProtection="1">
      <alignment horizontal="center" vertical="center"/>
      <protection hidden="1"/>
    </xf>
    <xf numFmtId="1" fontId="36" fillId="7" borderId="34" xfId="0" applyNumberFormat="1" applyFont="1" applyFill="1" applyBorder="1" applyAlignment="1" applyProtection="1">
      <alignment horizontal="center" vertical="center"/>
      <protection hidden="1"/>
    </xf>
    <xf numFmtId="1" fontId="36" fillId="7" borderId="166" xfId="0" applyNumberFormat="1" applyFont="1" applyFill="1" applyBorder="1" applyAlignment="1" applyProtection="1">
      <alignment horizontal="center" vertical="center"/>
      <protection hidden="1"/>
    </xf>
    <xf numFmtId="1" fontId="36" fillId="7" borderId="167" xfId="0" applyNumberFormat="1" applyFont="1" applyFill="1" applyBorder="1" applyAlignment="1" applyProtection="1">
      <alignment horizontal="center" vertical="center"/>
      <protection hidden="1"/>
    </xf>
    <xf numFmtId="1" fontId="36" fillId="7" borderId="36" xfId="0" applyNumberFormat="1" applyFont="1" applyFill="1" applyBorder="1" applyAlignment="1" applyProtection="1">
      <alignment horizontal="center" vertical="center"/>
      <protection hidden="1"/>
    </xf>
    <xf numFmtId="1" fontId="36" fillId="7" borderId="174" xfId="0" applyNumberFormat="1" applyFont="1" applyFill="1" applyBorder="1" applyAlignment="1" applyProtection="1">
      <alignment horizontal="center" vertical="center"/>
      <protection hidden="1"/>
    </xf>
    <xf numFmtId="1" fontId="50" fillId="0" borderId="74" xfId="0" applyNumberFormat="1" applyFont="1" applyFill="1" applyBorder="1" applyAlignment="1" applyProtection="1">
      <alignment horizontal="center" vertical="center"/>
      <protection locked="0" hidden="1"/>
    </xf>
    <xf numFmtId="1" fontId="50" fillId="0" borderId="170" xfId="0" applyNumberFormat="1" applyFont="1" applyFill="1" applyBorder="1" applyAlignment="1" applyProtection="1">
      <alignment horizontal="center" vertical="center"/>
      <protection locked="0" hidden="1"/>
    </xf>
    <xf numFmtId="1" fontId="50" fillId="0" borderId="73" xfId="0" applyNumberFormat="1" applyFont="1" applyFill="1" applyBorder="1" applyAlignment="1" applyProtection="1">
      <alignment horizontal="center" vertical="center"/>
      <protection locked="0" hidden="1"/>
    </xf>
    <xf numFmtId="1" fontId="50" fillId="0" borderId="171" xfId="0" applyNumberFormat="1" applyFont="1" applyFill="1" applyBorder="1" applyAlignment="1" applyProtection="1">
      <alignment horizontal="center" vertical="center"/>
      <protection locked="0" hidden="1"/>
    </xf>
    <xf numFmtId="1" fontId="50" fillId="0" borderId="166" xfId="0" applyNumberFormat="1" applyFont="1" applyFill="1" applyBorder="1" applyAlignment="1" applyProtection="1">
      <alignment horizontal="center" vertical="center"/>
      <protection locked="0" hidden="1"/>
    </xf>
    <xf numFmtId="1" fontId="50" fillId="0" borderId="167" xfId="0" applyNumberFormat="1" applyFont="1" applyFill="1" applyBorder="1" applyAlignment="1" applyProtection="1">
      <alignment horizontal="center" vertical="center"/>
      <protection locked="0" hidden="1"/>
    </xf>
    <xf numFmtId="1" fontId="50" fillId="0" borderId="168" xfId="0" applyNumberFormat="1" applyFont="1" applyFill="1" applyBorder="1" applyAlignment="1" applyProtection="1">
      <alignment horizontal="center" vertical="center"/>
      <protection locked="0" hidden="1"/>
    </xf>
    <xf numFmtId="1" fontId="50" fillId="0" borderId="169" xfId="0" applyNumberFormat="1" applyFont="1" applyFill="1" applyBorder="1" applyAlignment="1" applyProtection="1">
      <alignment horizontal="center" vertical="center"/>
      <protection locked="0" hidden="1"/>
    </xf>
    <xf numFmtId="1" fontId="46" fillId="7" borderId="173" xfId="0" applyNumberFormat="1" applyFont="1" applyFill="1" applyBorder="1" applyAlignment="1" applyProtection="1">
      <alignment horizontal="center" vertical="center"/>
      <protection hidden="1"/>
    </xf>
    <xf numFmtId="1" fontId="46" fillId="7" borderId="97" xfId="0" applyNumberFormat="1" applyFont="1" applyFill="1" applyBorder="1" applyAlignment="1" applyProtection="1">
      <alignment horizontal="center" vertical="center"/>
      <protection hidden="1"/>
    </xf>
    <xf numFmtId="1" fontId="46" fillId="7" borderId="94" xfId="0" applyNumberFormat="1" applyFont="1" applyFill="1" applyBorder="1" applyAlignment="1" applyProtection="1">
      <alignment horizontal="center" vertical="center"/>
      <protection hidden="1"/>
    </xf>
    <xf numFmtId="1" fontId="46" fillId="7" borderId="167" xfId="0" applyNumberFormat="1" applyFont="1" applyFill="1" applyBorder="1" applyAlignment="1" applyProtection="1">
      <alignment horizontal="center" vertical="center"/>
      <protection hidden="1"/>
    </xf>
    <xf numFmtId="1" fontId="46" fillId="7" borderId="96" xfId="0" applyNumberFormat="1" applyFont="1" applyFill="1" applyBorder="1" applyAlignment="1" applyProtection="1">
      <alignment horizontal="center" vertical="center"/>
      <protection hidden="1"/>
    </xf>
    <xf numFmtId="1" fontId="46" fillId="7" borderId="169" xfId="0" applyNumberFormat="1" applyFont="1" applyFill="1" applyBorder="1" applyAlignment="1" applyProtection="1">
      <alignment horizontal="center" vertical="center"/>
      <protection hidden="1"/>
    </xf>
    <xf numFmtId="1" fontId="50" fillId="0" borderId="172" xfId="0" applyNumberFormat="1" applyFont="1" applyFill="1" applyBorder="1" applyAlignment="1" applyProtection="1">
      <alignment horizontal="center" vertical="center"/>
      <protection locked="0" hidden="1"/>
    </xf>
    <xf numFmtId="1" fontId="50" fillId="0" borderId="95" xfId="0" applyNumberFormat="1" applyFont="1" applyFill="1" applyBorder="1" applyAlignment="1" applyProtection="1">
      <alignment horizontal="center" vertical="center"/>
      <protection locked="0" hidden="1"/>
    </xf>
    <xf numFmtId="1" fontId="50" fillId="0" borderId="173" xfId="0" applyNumberFormat="1" applyFont="1" applyFill="1" applyBorder="1" applyAlignment="1" applyProtection="1">
      <alignment horizontal="center" vertical="center"/>
      <protection locked="0" hidden="1"/>
    </xf>
    <xf numFmtId="1" fontId="50" fillId="0" borderId="97" xfId="0" applyNumberFormat="1" applyFont="1" applyFill="1" applyBorder="1" applyAlignment="1" applyProtection="1">
      <alignment horizontal="center" vertical="center"/>
      <protection locked="0" hidden="1"/>
    </xf>
    <xf numFmtId="166" fontId="49" fillId="7" borderId="157" xfId="0" applyNumberFormat="1" applyFont="1" applyFill="1" applyBorder="1" applyAlignment="1" applyProtection="1">
      <alignment horizontal="center" vertical="center"/>
      <protection hidden="1"/>
    </xf>
    <xf numFmtId="166" fontId="49" fillId="7" borderId="158" xfId="0" applyNumberFormat="1" applyFont="1" applyFill="1" applyBorder="1" applyAlignment="1" applyProtection="1">
      <alignment horizontal="center" vertical="center"/>
      <protection hidden="1"/>
    </xf>
    <xf numFmtId="0" fontId="35" fillId="0" borderId="137" xfId="0" applyFont="1" applyFill="1" applyBorder="1" applyAlignment="1" applyProtection="1">
      <alignment horizontal="center" vertical="center"/>
      <protection locked="0" hidden="1"/>
    </xf>
    <xf numFmtId="0" fontId="35" fillId="0" borderId="51" xfId="0" applyFont="1" applyFill="1" applyBorder="1" applyAlignment="1" applyProtection="1">
      <alignment horizontal="center" vertical="center"/>
      <protection locked="0" hidden="1"/>
    </xf>
    <xf numFmtId="0" fontId="35" fillId="0" borderId="138" xfId="0" applyFont="1" applyFill="1" applyBorder="1" applyAlignment="1" applyProtection="1">
      <alignment horizontal="center" vertical="center"/>
      <protection locked="0" hidden="1"/>
    </xf>
    <xf numFmtId="0" fontId="42" fillId="8" borderId="58" xfId="0" applyFont="1" applyFill="1" applyBorder="1" applyAlignment="1" applyProtection="1">
      <alignment horizontal="center" vertical="top" wrapText="1"/>
      <protection hidden="1"/>
    </xf>
    <xf numFmtId="0" fontId="42" fillId="8" borderId="0" xfId="0" applyFont="1" applyFill="1" applyBorder="1" applyAlignment="1" applyProtection="1">
      <alignment horizontal="center" vertical="top" wrapText="1"/>
      <protection hidden="1"/>
    </xf>
    <xf numFmtId="0" fontId="42" fillId="8" borderId="52" xfId="0" applyFont="1" applyFill="1" applyBorder="1" applyAlignment="1" applyProtection="1">
      <alignment horizontal="center" vertical="top" wrapText="1"/>
      <protection hidden="1"/>
    </xf>
    <xf numFmtId="0" fontId="42" fillId="8" borderId="153" xfId="0" applyFont="1" applyFill="1" applyBorder="1" applyAlignment="1" applyProtection="1">
      <alignment horizontal="center" vertical="center"/>
      <protection hidden="1"/>
    </xf>
    <xf numFmtId="0" fontId="42" fillId="8" borderId="154" xfId="0" applyFont="1" applyFill="1" applyBorder="1" applyAlignment="1" applyProtection="1">
      <alignment horizontal="center" vertical="center"/>
      <protection hidden="1"/>
    </xf>
    <xf numFmtId="0" fontId="42" fillId="8" borderId="155" xfId="0" applyFont="1" applyFill="1" applyBorder="1" applyAlignment="1" applyProtection="1">
      <alignment horizontal="center" vertical="center"/>
      <protection hidden="1"/>
    </xf>
    <xf numFmtId="166" fontId="42" fillId="8" borderId="161" xfId="0" applyNumberFormat="1" applyFont="1" applyFill="1" applyBorder="1" applyAlignment="1" applyProtection="1">
      <alignment horizontal="center" vertical="center" wrapText="1"/>
      <protection hidden="1"/>
    </xf>
    <xf numFmtId="166" fontId="42" fillId="8" borderId="158" xfId="0" applyNumberFormat="1" applyFont="1" applyFill="1" applyBorder="1" applyAlignment="1" applyProtection="1">
      <alignment horizontal="center" vertical="center" wrapText="1"/>
      <protection hidden="1"/>
    </xf>
    <xf numFmtId="9" fontId="46" fillId="7" borderId="133" xfId="0" applyNumberFormat="1" applyFont="1" applyFill="1" applyBorder="1" applyAlignment="1" applyProtection="1">
      <alignment horizontal="center" vertical="center"/>
      <protection hidden="1"/>
    </xf>
    <xf numFmtId="9" fontId="46" fillId="7" borderId="181" xfId="0" applyNumberFormat="1" applyFont="1" applyFill="1" applyBorder="1" applyAlignment="1" applyProtection="1">
      <alignment horizontal="center" vertical="center"/>
      <protection hidden="1"/>
    </xf>
    <xf numFmtId="0" fontId="49" fillId="7" borderId="164" xfId="0" applyFont="1" applyFill="1" applyBorder="1" applyAlignment="1" applyProtection="1">
      <alignment horizontal="center" vertical="center"/>
      <protection hidden="1"/>
    </xf>
    <xf numFmtId="0" fontId="49" fillId="7" borderId="94" xfId="0" applyFont="1" applyFill="1" applyBorder="1" applyAlignment="1" applyProtection="1">
      <alignment horizontal="center" vertical="center"/>
      <protection hidden="1"/>
    </xf>
    <xf numFmtId="0" fontId="49" fillId="7" borderId="156" xfId="0" applyFont="1" applyFill="1" applyBorder="1" applyAlignment="1" applyProtection="1">
      <alignment horizontal="center" vertical="center"/>
      <protection hidden="1"/>
    </xf>
    <xf numFmtId="0" fontId="49" fillId="7" borderId="151" xfId="0" applyFont="1" applyFill="1" applyBorder="1" applyAlignment="1" applyProtection="1">
      <alignment horizontal="center" vertical="center"/>
      <protection hidden="1"/>
    </xf>
    <xf numFmtId="0" fontId="49" fillId="7" borderId="96" xfId="0" applyFont="1" applyFill="1" applyBorder="1" applyAlignment="1" applyProtection="1">
      <alignment horizontal="center" vertical="center"/>
      <protection hidden="1"/>
    </xf>
    <xf numFmtId="0" fontId="49" fillId="7" borderId="152" xfId="0" applyFont="1" applyFill="1" applyBorder="1" applyAlignment="1" applyProtection="1">
      <alignment horizontal="center" vertical="center"/>
      <protection hidden="1"/>
    </xf>
    <xf numFmtId="0" fontId="42" fillId="8" borderId="0" xfId="0" applyFont="1" applyFill="1" applyBorder="1" applyAlignment="1" applyProtection="1">
      <alignment horizontal="center" vertical="center" wrapText="1"/>
      <protection hidden="1"/>
    </xf>
    <xf numFmtId="166" fontId="49" fillId="7" borderId="46" xfId="0" applyNumberFormat="1" applyFont="1" applyFill="1" applyBorder="1" applyAlignment="1" applyProtection="1">
      <alignment horizontal="center" vertical="center"/>
      <protection hidden="1"/>
    </xf>
    <xf numFmtId="166" fontId="49" fillId="7" borderId="224" xfId="0" applyNumberFormat="1" applyFont="1" applyFill="1" applyBorder="1" applyAlignment="1" applyProtection="1">
      <alignment horizontal="center" vertical="center"/>
      <protection hidden="1"/>
    </xf>
    <xf numFmtId="0" fontId="46" fillId="8" borderId="43" xfId="0" applyFont="1" applyFill="1" applyBorder="1" applyAlignment="1" applyProtection="1">
      <alignment horizontal="center" vertical="center"/>
      <protection hidden="1"/>
    </xf>
    <xf numFmtId="0" fontId="46" fillId="8" borderId="69" xfId="0" applyFont="1" applyFill="1" applyBorder="1" applyAlignment="1" applyProtection="1">
      <alignment horizontal="center" vertical="center"/>
      <protection hidden="1"/>
    </xf>
    <xf numFmtId="0" fontId="46" fillId="8" borderId="53" xfId="0" applyFont="1" applyFill="1" applyBorder="1" applyAlignment="1" applyProtection="1">
      <alignment horizontal="center" vertical="center"/>
      <protection hidden="1"/>
    </xf>
    <xf numFmtId="0" fontId="46" fillId="8" borderId="93" xfId="0" applyFont="1" applyFill="1" applyBorder="1" applyAlignment="1" applyProtection="1">
      <alignment horizontal="center" vertical="center"/>
      <protection hidden="1"/>
    </xf>
    <xf numFmtId="0" fontId="46" fillId="8" borderId="52" xfId="0" applyFont="1" applyFill="1" applyBorder="1" applyAlignment="1" applyProtection="1">
      <alignment horizontal="center" vertical="center" wrapText="1"/>
      <protection hidden="1"/>
    </xf>
    <xf numFmtId="0" fontId="35" fillId="7" borderId="137" xfId="0" applyFont="1" applyFill="1" applyBorder="1" applyAlignment="1" applyProtection="1">
      <alignment horizontal="center" vertical="center"/>
      <protection hidden="1"/>
    </xf>
    <xf numFmtId="0" fontId="35" fillId="7" borderId="51" xfId="0" applyFont="1" applyFill="1" applyBorder="1" applyAlignment="1" applyProtection="1">
      <alignment horizontal="center" vertical="center"/>
      <protection hidden="1"/>
    </xf>
    <xf numFmtId="0" fontId="35" fillId="7" borderId="138" xfId="0" applyFont="1" applyFill="1" applyBorder="1" applyAlignment="1" applyProtection="1">
      <alignment horizontal="center" vertical="center"/>
      <protection hidden="1"/>
    </xf>
    <xf numFmtId="1" fontId="46" fillId="7" borderId="177" xfId="0" applyNumberFormat="1" applyFont="1" applyFill="1" applyBorder="1" applyAlignment="1" applyProtection="1">
      <alignment horizontal="center" vertical="center"/>
      <protection hidden="1"/>
    </xf>
    <xf numFmtId="1" fontId="46" fillId="7" borderId="178" xfId="0" applyNumberFormat="1" applyFont="1" applyFill="1" applyBorder="1" applyAlignment="1" applyProtection="1">
      <alignment horizontal="center" vertical="center"/>
      <protection hidden="1"/>
    </xf>
    <xf numFmtId="0" fontId="49" fillId="7" borderId="159" xfId="0" applyFont="1" applyFill="1" applyBorder="1" applyAlignment="1" applyProtection="1">
      <alignment horizontal="center" vertical="center"/>
      <protection hidden="1"/>
    </xf>
    <xf numFmtId="0" fontId="49" fillId="7" borderId="43" xfId="0" applyFont="1" applyFill="1" applyBorder="1" applyAlignment="1" applyProtection="1">
      <alignment horizontal="center" vertical="center"/>
      <protection hidden="1"/>
    </xf>
    <xf numFmtId="0" fontId="49" fillId="7" borderId="139" xfId="0" applyFont="1" applyFill="1" applyBorder="1" applyAlignment="1" applyProtection="1">
      <alignment horizontal="center" vertical="center"/>
      <protection hidden="1"/>
    </xf>
    <xf numFmtId="0" fontId="49" fillId="7" borderId="160" xfId="0" applyFont="1" applyFill="1" applyBorder="1" applyAlignment="1" applyProtection="1">
      <alignment horizontal="center" vertical="center"/>
      <protection hidden="1"/>
    </xf>
    <xf numFmtId="0" fontId="49" fillId="7" borderId="44" xfId="0" applyFont="1" applyFill="1" applyBorder="1" applyAlignment="1" applyProtection="1">
      <alignment horizontal="center" vertical="center"/>
      <protection hidden="1"/>
    </xf>
    <xf numFmtId="0" fontId="49" fillId="7" borderId="45" xfId="0" applyFont="1" applyFill="1" applyBorder="1" applyAlignment="1" applyProtection="1">
      <alignment horizontal="center" vertical="center"/>
      <protection hidden="1"/>
    </xf>
    <xf numFmtId="1" fontId="36" fillId="7" borderId="73" xfId="0" applyNumberFormat="1" applyFont="1" applyFill="1" applyBorder="1" applyAlignment="1" applyProtection="1">
      <alignment horizontal="center" vertical="center"/>
      <protection hidden="1"/>
    </xf>
    <xf numFmtId="1" fontId="36" fillId="7" borderId="171" xfId="0" applyNumberFormat="1" applyFont="1" applyFill="1" applyBorder="1" applyAlignment="1" applyProtection="1">
      <alignment horizontal="center" vertical="center"/>
      <protection hidden="1"/>
    </xf>
    <xf numFmtId="1" fontId="36" fillId="7" borderId="168" xfId="0" applyNumberFormat="1" applyFont="1" applyFill="1" applyBorder="1" applyAlignment="1" applyProtection="1">
      <alignment horizontal="center" vertical="center"/>
      <protection hidden="1"/>
    </xf>
    <xf numFmtId="1" fontId="36" fillId="7" borderId="169" xfId="0" applyNumberFormat="1" applyFont="1" applyFill="1" applyBorder="1" applyAlignment="1" applyProtection="1">
      <alignment horizontal="center" vertical="center"/>
      <protection hidden="1"/>
    </xf>
    <xf numFmtId="0" fontId="49" fillId="7" borderId="165" xfId="0" applyFont="1" applyFill="1" applyBorder="1" applyAlignment="1" applyProtection="1">
      <alignment horizontal="center" vertical="center"/>
      <protection hidden="1"/>
    </xf>
    <xf numFmtId="0" fontId="49" fillId="7" borderId="0" xfId="0" applyFont="1" applyFill="1" applyBorder="1" applyAlignment="1" applyProtection="1">
      <alignment horizontal="center" vertical="center"/>
      <protection hidden="1"/>
    </xf>
    <xf numFmtId="0" fontId="49" fillId="7" borderId="52" xfId="0" applyFont="1" applyFill="1" applyBorder="1" applyAlignment="1" applyProtection="1">
      <alignment horizontal="center" vertical="center"/>
      <protection hidden="1"/>
    </xf>
    <xf numFmtId="166" fontId="42" fillId="3" borderId="156" xfId="0" applyNumberFormat="1" applyFont="1" applyFill="1" applyBorder="1" applyAlignment="1" applyProtection="1">
      <alignment horizontal="center" vertical="center"/>
      <protection hidden="1"/>
    </xf>
    <xf numFmtId="166" fontId="42" fillId="3" borderId="152" xfId="0" applyNumberFormat="1" applyFont="1" applyFill="1" applyBorder="1" applyAlignment="1" applyProtection="1">
      <alignment horizontal="center" vertical="center"/>
      <protection hidden="1"/>
    </xf>
    <xf numFmtId="1" fontId="46" fillId="7" borderId="43" xfId="0" applyNumberFormat="1" applyFont="1" applyFill="1" applyBorder="1" applyAlignment="1" applyProtection="1">
      <alignment horizontal="center" vertical="center"/>
      <protection hidden="1"/>
    </xf>
    <xf numFmtId="1" fontId="46" fillId="7" borderId="44" xfId="0" applyNumberFormat="1" applyFont="1" applyFill="1" applyBorder="1" applyAlignment="1" applyProtection="1">
      <alignment horizontal="center" vertical="center"/>
      <protection hidden="1"/>
    </xf>
    <xf numFmtId="166" fontId="46" fillId="3" borderId="157" xfId="0" applyNumberFormat="1" applyFont="1" applyFill="1" applyBorder="1" applyAlignment="1" applyProtection="1">
      <alignment horizontal="center" vertical="center"/>
      <protection hidden="1"/>
    </xf>
    <xf numFmtId="166" fontId="46" fillId="3" borderId="158" xfId="0" applyNumberFormat="1" applyFont="1" applyFill="1" applyBorder="1" applyAlignment="1" applyProtection="1">
      <alignment horizontal="center" vertical="center"/>
      <protection hidden="1"/>
    </xf>
    <xf numFmtId="0" fontId="54" fillId="8" borderId="53" xfId="0" applyFont="1" applyFill="1" applyBorder="1" applyAlignment="1" applyProtection="1">
      <alignment horizontal="center"/>
      <protection hidden="1"/>
    </xf>
    <xf numFmtId="0" fontId="33" fillId="8" borderId="143" xfId="0" applyFont="1" applyFill="1" applyBorder="1" applyAlignment="1" applyProtection="1">
      <alignment horizontal="center" vertical="center"/>
      <protection hidden="1"/>
    </xf>
    <xf numFmtId="0" fontId="33" fillId="8" borderId="144" xfId="0" applyFont="1" applyFill="1" applyBorder="1" applyAlignment="1" applyProtection="1">
      <alignment horizontal="center" vertical="center"/>
      <protection hidden="1"/>
    </xf>
    <xf numFmtId="0" fontId="35" fillId="8" borderId="162" xfId="0" applyFont="1" applyFill="1" applyBorder="1" applyAlignment="1" applyProtection="1">
      <alignment horizontal="center" vertical="center"/>
      <protection hidden="1"/>
    </xf>
    <xf numFmtId="0" fontId="35" fillId="8" borderId="163" xfId="0" applyFont="1" applyFill="1" applyBorder="1" applyAlignment="1" applyProtection="1">
      <alignment horizontal="center" vertical="center"/>
      <protection hidden="1"/>
    </xf>
    <xf numFmtId="0" fontId="33" fillId="8" borderId="73" xfId="0" applyFont="1" applyFill="1" applyBorder="1" applyAlignment="1" applyProtection="1">
      <alignment horizontal="center" vertical="center"/>
      <protection hidden="1"/>
    </xf>
    <xf numFmtId="0" fontId="33" fillId="8" borderId="96" xfId="0" applyFont="1" applyFill="1" applyBorder="1" applyAlignment="1" applyProtection="1">
      <alignment horizontal="center" vertical="center"/>
      <protection hidden="1"/>
    </xf>
    <xf numFmtId="166" fontId="46" fillId="0" borderId="224" xfId="0" applyNumberFormat="1" applyFont="1" applyFill="1" applyBorder="1" applyAlignment="1" applyProtection="1">
      <alignment horizontal="center" vertical="center"/>
      <protection locked="0" hidden="1"/>
    </xf>
    <xf numFmtId="166" fontId="46" fillId="0" borderId="234" xfId="0" applyNumberFormat="1" applyFont="1" applyFill="1" applyBorder="1" applyAlignment="1" applyProtection="1">
      <alignment horizontal="center" vertical="center"/>
      <protection locked="0" hidden="1"/>
    </xf>
    <xf numFmtId="1" fontId="46" fillId="7" borderId="0" xfId="0" applyNumberFormat="1" applyFont="1" applyFill="1" applyBorder="1" applyAlignment="1" applyProtection="1">
      <alignment horizontal="center" vertical="center"/>
      <protection hidden="1"/>
    </xf>
    <xf numFmtId="1" fontId="46" fillId="7" borderId="174" xfId="0" applyNumberFormat="1" applyFont="1" applyFill="1" applyBorder="1" applyAlignment="1" applyProtection="1">
      <alignment horizontal="center" vertical="center"/>
      <protection hidden="1"/>
    </xf>
    <xf numFmtId="0" fontId="42" fillId="8" borderId="150" xfId="0" applyFont="1" applyFill="1" applyBorder="1" applyAlignment="1" applyProtection="1">
      <alignment horizontal="center" vertical="center" wrapText="1"/>
      <protection hidden="1"/>
    </xf>
    <xf numFmtId="0" fontId="42" fillId="8" borderId="49" xfId="0" applyFont="1" applyFill="1" applyBorder="1" applyAlignment="1" applyProtection="1">
      <alignment horizontal="center" vertical="center" wrapText="1"/>
      <protection hidden="1"/>
    </xf>
    <xf numFmtId="0" fontId="42" fillId="8" borderId="50" xfId="0" applyFont="1" applyFill="1" applyBorder="1" applyAlignment="1" applyProtection="1">
      <alignment horizontal="center" vertical="center" wrapText="1"/>
      <protection hidden="1"/>
    </xf>
    <xf numFmtId="0" fontId="42" fillId="8" borderId="151" xfId="0" applyFont="1" applyFill="1" applyBorder="1" applyAlignment="1" applyProtection="1">
      <alignment horizontal="center" vertical="center" wrapText="1"/>
      <protection hidden="1"/>
    </xf>
    <xf numFmtId="0" fontId="42" fillId="8" borderId="96" xfId="0" applyFont="1" applyFill="1" applyBorder="1" applyAlignment="1" applyProtection="1">
      <alignment horizontal="center" vertical="center" wrapText="1"/>
      <protection hidden="1"/>
    </xf>
    <xf numFmtId="0" fontId="42" fillId="8" borderId="152" xfId="0" applyFont="1" applyFill="1" applyBorder="1" applyAlignment="1" applyProtection="1">
      <alignment horizontal="center" vertical="center" wrapText="1"/>
      <protection hidden="1"/>
    </xf>
    <xf numFmtId="0" fontId="42" fillId="8" borderId="162" xfId="0" applyFont="1" applyFill="1" applyBorder="1" applyAlignment="1" applyProtection="1">
      <alignment horizontal="center" vertical="center"/>
      <protection hidden="1"/>
    </xf>
    <xf numFmtId="0" fontId="42" fillId="8" borderId="163" xfId="0" applyFont="1" applyFill="1" applyBorder="1" applyAlignment="1" applyProtection="1">
      <alignment horizontal="center" vertical="center"/>
      <protection hidden="1"/>
    </xf>
    <xf numFmtId="0" fontId="45" fillId="8" borderId="103" xfId="0" applyFont="1" applyFill="1" applyBorder="1" applyAlignment="1" applyProtection="1">
      <alignment horizontal="center" vertical="center" textRotation="59"/>
      <protection hidden="1"/>
    </xf>
    <xf numFmtId="0" fontId="45" fillId="8" borderId="104" xfId="0" applyFont="1" applyFill="1" applyBorder="1" applyAlignment="1" applyProtection="1">
      <alignment horizontal="center" vertical="center" textRotation="59"/>
      <protection hidden="1"/>
    </xf>
    <xf numFmtId="0" fontId="45" fillId="8" borderId="73" xfId="0" applyFont="1" applyFill="1" applyBorder="1" applyAlignment="1" applyProtection="1">
      <alignment horizontal="center" vertical="center" textRotation="59"/>
      <protection hidden="1"/>
    </xf>
    <xf numFmtId="0" fontId="45" fillId="8" borderId="97" xfId="0" applyFont="1" applyFill="1" applyBorder="1" applyAlignment="1" applyProtection="1">
      <alignment horizontal="center" vertical="center" textRotation="59"/>
      <protection hidden="1"/>
    </xf>
    <xf numFmtId="0" fontId="51" fillId="9" borderId="141" xfId="0" applyFont="1" applyFill="1" applyBorder="1" applyAlignment="1" applyProtection="1">
      <alignment horizontal="center" vertical="center"/>
      <protection hidden="1"/>
    </xf>
    <xf numFmtId="0" fontId="51" fillId="9" borderId="142" xfId="0" applyFont="1" applyFill="1" applyBorder="1" applyAlignment="1" applyProtection="1">
      <alignment horizontal="center" vertical="center"/>
      <protection hidden="1"/>
    </xf>
    <xf numFmtId="0" fontId="42" fillId="8" borderId="88" xfId="0" applyFont="1" applyFill="1" applyBorder="1" applyAlignment="1" applyProtection="1">
      <alignment horizontal="center" vertical="center"/>
      <protection hidden="1"/>
    </xf>
    <xf numFmtId="0" fontId="42" fillId="8" borderId="102" xfId="0" applyFont="1" applyFill="1" applyBorder="1" applyAlignment="1" applyProtection="1">
      <alignment horizontal="center" vertical="center"/>
      <protection hidden="1"/>
    </xf>
    <xf numFmtId="0" fontId="50" fillId="0" borderId="140" xfId="0" applyFont="1" applyFill="1" applyBorder="1" applyAlignment="1" applyProtection="1">
      <alignment horizontal="center" vertical="center"/>
      <protection locked="0" hidden="1"/>
    </xf>
    <xf numFmtId="0" fontId="50" fillId="0" borderId="102" xfId="0" applyFont="1" applyFill="1" applyBorder="1" applyAlignment="1" applyProtection="1">
      <alignment horizontal="center" vertical="center"/>
      <protection locked="0" hidden="1"/>
    </xf>
    <xf numFmtId="0" fontId="50" fillId="7" borderId="74" xfId="0" applyFont="1" applyFill="1" applyBorder="1" applyAlignment="1" applyProtection="1">
      <alignment horizontal="center" vertical="center"/>
      <protection hidden="1"/>
    </xf>
    <xf numFmtId="0" fontId="50" fillId="7" borderId="95" xfId="0" applyFont="1" applyFill="1" applyBorder="1" applyAlignment="1" applyProtection="1">
      <alignment horizontal="center" vertical="center"/>
      <protection hidden="1"/>
    </xf>
    <xf numFmtId="0" fontId="46" fillId="8" borderId="91" xfId="0" applyFont="1" applyFill="1" applyBorder="1" applyAlignment="1" applyProtection="1">
      <alignment horizontal="center" vertical="center"/>
      <protection hidden="1"/>
    </xf>
    <xf numFmtId="0" fontId="46" fillId="8" borderId="92" xfId="0" applyFont="1" applyFill="1" applyBorder="1" applyAlignment="1" applyProtection="1">
      <alignment horizontal="center" vertical="center"/>
      <protection hidden="1"/>
    </xf>
    <xf numFmtId="0" fontId="46" fillId="8" borderId="44" xfId="0" applyFont="1" applyFill="1" applyBorder="1" applyAlignment="1" applyProtection="1">
      <alignment horizontal="center" vertical="center"/>
      <protection hidden="1"/>
    </xf>
    <xf numFmtId="0" fontId="49" fillId="8" borderId="43" xfId="0" applyFont="1" applyFill="1" applyBorder="1" applyAlignment="1" applyProtection="1">
      <alignment horizontal="center" vertical="center"/>
      <protection hidden="1"/>
    </xf>
    <xf numFmtId="0" fontId="49" fillId="8" borderId="69" xfId="0" applyFont="1" applyFill="1" applyBorder="1" applyAlignment="1" applyProtection="1">
      <alignment horizontal="center" vertical="center"/>
      <protection hidden="1"/>
    </xf>
    <xf numFmtId="0" fontId="49" fillId="8" borderId="44" xfId="0" applyFont="1" applyFill="1" applyBorder="1" applyAlignment="1" applyProtection="1">
      <alignment horizontal="center" vertical="center"/>
      <protection hidden="1"/>
    </xf>
    <xf numFmtId="0" fontId="49" fillId="8" borderId="72" xfId="0" applyFont="1" applyFill="1" applyBorder="1" applyAlignment="1" applyProtection="1">
      <alignment horizontal="center" vertical="center"/>
      <protection hidden="1"/>
    </xf>
    <xf numFmtId="0" fontId="50" fillId="7" borderId="98" xfId="0" applyNumberFormat="1" applyFont="1" applyFill="1" applyBorder="1" applyAlignment="1" applyProtection="1">
      <alignment horizontal="center" vertical="center"/>
      <protection hidden="1"/>
    </xf>
    <xf numFmtId="0" fontId="50" fillId="7" borderId="99" xfId="0" applyNumberFormat="1" applyFont="1" applyFill="1" applyBorder="1" applyAlignment="1" applyProtection="1">
      <alignment horizontal="center" vertical="center"/>
      <protection hidden="1"/>
    </xf>
    <xf numFmtId="0" fontId="51" fillId="9" borderId="140" xfId="0" applyFont="1" applyFill="1" applyBorder="1" applyAlignment="1" applyProtection="1">
      <alignment horizontal="center" vertical="center"/>
      <protection hidden="1"/>
    </xf>
    <xf numFmtId="0" fontId="51" fillId="9" borderId="102" xfId="0" applyFont="1" applyFill="1" applyBorder="1" applyAlignment="1" applyProtection="1">
      <alignment horizontal="center" vertical="center"/>
      <protection hidden="1"/>
    </xf>
    <xf numFmtId="0" fontId="46" fillId="8" borderId="58" xfId="0" applyFont="1" applyFill="1" applyBorder="1" applyAlignment="1" applyProtection="1">
      <alignment horizontal="center" vertical="center"/>
      <protection hidden="1"/>
    </xf>
    <xf numFmtId="0" fontId="46" fillId="8" borderId="0" xfId="0" applyFont="1" applyFill="1" applyBorder="1" applyAlignment="1" applyProtection="1">
      <alignment horizontal="center" vertical="center"/>
      <protection hidden="1"/>
    </xf>
    <xf numFmtId="0" fontId="46" fillId="8" borderId="123" xfId="0" applyFont="1" applyFill="1" applyBorder="1" applyAlignment="1" applyProtection="1">
      <alignment horizontal="center" vertical="center"/>
      <protection hidden="1"/>
    </xf>
    <xf numFmtId="0" fontId="46" fillId="8" borderId="99" xfId="0" applyFont="1" applyFill="1" applyBorder="1" applyAlignment="1" applyProtection="1">
      <alignment horizontal="center" vertical="center"/>
      <protection hidden="1"/>
    </xf>
    <xf numFmtId="0" fontId="46" fillId="8" borderId="103" xfId="0" applyFont="1" applyFill="1" applyBorder="1" applyAlignment="1" applyProtection="1">
      <alignment horizontal="center" vertical="center"/>
      <protection hidden="1"/>
    </xf>
    <xf numFmtId="0" fontId="46" fillId="8" borderId="104" xfId="0" applyFont="1" applyFill="1" applyBorder="1" applyAlignment="1" applyProtection="1">
      <alignment horizontal="center" vertical="center"/>
      <protection hidden="1"/>
    </xf>
    <xf numFmtId="0" fontId="46" fillId="8" borderId="73" xfId="0" applyFont="1" applyFill="1" applyBorder="1" applyAlignment="1" applyProtection="1">
      <alignment horizontal="center" vertical="center"/>
      <protection hidden="1"/>
    </xf>
    <xf numFmtId="0" fontId="46" fillId="8" borderId="97" xfId="0" applyFont="1" applyFill="1" applyBorder="1" applyAlignment="1" applyProtection="1">
      <alignment horizontal="center" vertical="center"/>
      <protection hidden="1"/>
    </xf>
    <xf numFmtId="0" fontId="50" fillId="7" borderId="73" xfId="0" applyFont="1" applyFill="1" applyBorder="1" applyAlignment="1" applyProtection="1">
      <alignment horizontal="center" vertical="center"/>
      <protection hidden="1"/>
    </xf>
    <xf numFmtId="0" fontId="50" fillId="7" borderId="97" xfId="0" applyFont="1" applyFill="1" applyBorder="1" applyAlignment="1" applyProtection="1">
      <alignment horizontal="center" vertical="center"/>
      <protection hidden="1"/>
    </xf>
    <xf numFmtId="0" fontId="73" fillId="8" borderId="0" xfId="0" applyFont="1" applyFill="1" applyAlignment="1" applyProtection="1">
      <alignment horizontal="right" vertical="center"/>
      <protection hidden="1"/>
    </xf>
    <xf numFmtId="0" fontId="49" fillId="8" borderId="53" xfId="0" applyFont="1" applyFill="1" applyBorder="1" applyAlignment="1" applyProtection="1">
      <alignment horizontal="center" vertical="center"/>
      <protection hidden="1"/>
    </xf>
    <xf numFmtId="0" fontId="49" fillId="8" borderId="93" xfId="0" applyFont="1" applyFill="1" applyBorder="1" applyAlignment="1" applyProtection="1">
      <alignment horizontal="center" vertical="center"/>
      <protection hidden="1"/>
    </xf>
    <xf numFmtId="0" fontId="35" fillId="8" borderId="0" xfId="0" applyFont="1" applyFill="1" applyAlignment="1" applyProtection="1">
      <alignment horizontal="center"/>
      <protection hidden="1"/>
    </xf>
    <xf numFmtId="0" fontId="42" fillId="8" borderId="103" xfId="0" applyFont="1" applyFill="1" applyBorder="1" applyAlignment="1" applyProtection="1">
      <alignment horizontal="center" vertical="center" textRotation="59"/>
      <protection hidden="1"/>
    </xf>
    <xf numFmtId="0" fontId="42" fillId="8" borderId="104" xfId="0" applyFont="1" applyFill="1" applyBorder="1" applyAlignment="1" applyProtection="1">
      <alignment horizontal="center" vertical="center" textRotation="59"/>
      <protection hidden="1"/>
    </xf>
    <xf numFmtId="0" fontId="42" fillId="8" borderId="73" xfId="0" applyFont="1" applyFill="1" applyBorder="1" applyAlignment="1" applyProtection="1">
      <alignment horizontal="center" vertical="center" textRotation="59"/>
      <protection hidden="1"/>
    </xf>
    <xf numFmtId="0" fontId="42" fillId="8" borderId="97" xfId="0" applyFont="1" applyFill="1" applyBorder="1" applyAlignment="1" applyProtection="1">
      <alignment horizontal="center" vertical="center" textRotation="59"/>
      <protection hidden="1"/>
    </xf>
    <xf numFmtId="0" fontId="49" fillId="0" borderId="159" xfId="0" applyFont="1" applyFill="1" applyBorder="1" applyAlignment="1" applyProtection="1">
      <alignment horizontal="center" vertical="center"/>
      <protection locked="0" hidden="1"/>
    </xf>
    <xf numFmtId="0" fontId="49" fillId="0" borderId="43" xfId="0" applyFont="1" applyFill="1" applyBorder="1" applyAlignment="1" applyProtection="1">
      <alignment horizontal="center" vertical="center"/>
      <protection locked="0" hidden="1"/>
    </xf>
    <xf numFmtId="0" fontId="49" fillId="0" borderId="139" xfId="0" applyFont="1" applyFill="1" applyBorder="1" applyAlignment="1" applyProtection="1">
      <alignment horizontal="center" vertical="center"/>
      <protection locked="0" hidden="1"/>
    </xf>
    <xf numFmtId="0" fontId="49" fillId="0" borderId="160" xfId="0" applyFont="1" applyFill="1" applyBorder="1" applyAlignment="1" applyProtection="1">
      <alignment horizontal="center" vertical="center"/>
      <protection locked="0" hidden="1"/>
    </xf>
    <xf numFmtId="0" fontId="49" fillId="0" borderId="44" xfId="0" applyFont="1" applyFill="1" applyBorder="1" applyAlignment="1" applyProtection="1">
      <alignment horizontal="center" vertical="center"/>
      <protection locked="0" hidden="1"/>
    </xf>
    <xf numFmtId="0" fontId="49" fillId="0" borderId="45" xfId="0" applyFont="1" applyFill="1" applyBorder="1" applyAlignment="1" applyProtection="1">
      <alignment horizontal="center" vertical="center"/>
      <protection locked="0" hidden="1"/>
    </xf>
    <xf numFmtId="166" fontId="46" fillId="8" borderId="224" xfId="0" applyNumberFormat="1" applyFont="1" applyFill="1" applyBorder="1" applyAlignment="1" applyProtection="1">
      <alignment horizontal="center" vertical="center"/>
      <protection hidden="1"/>
    </xf>
    <xf numFmtId="166" fontId="46" fillId="8" borderId="234" xfId="0" applyNumberFormat="1" applyFont="1" applyFill="1" applyBorder="1" applyAlignment="1" applyProtection="1">
      <alignment horizontal="center" vertical="center"/>
      <protection hidden="1"/>
    </xf>
    <xf numFmtId="164" fontId="37" fillId="0" borderId="24" xfId="0" applyNumberFormat="1" applyFont="1" applyFill="1" applyBorder="1" applyAlignment="1" applyProtection="1">
      <alignment horizontal="center" vertical="center"/>
      <protection locked="0" hidden="1"/>
    </xf>
    <xf numFmtId="166" fontId="46" fillId="3" borderId="156" xfId="0" applyNumberFormat="1" applyFont="1" applyFill="1" applyBorder="1" applyAlignment="1" applyProtection="1">
      <alignment horizontal="center" vertical="center"/>
      <protection hidden="1"/>
    </xf>
    <xf numFmtId="166" fontId="46" fillId="3" borderId="152" xfId="0" applyNumberFormat="1" applyFont="1" applyFill="1" applyBorder="1" applyAlignment="1" applyProtection="1">
      <alignment horizontal="center" vertical="center"/>
      <protection hidden="1"/>
    </xf>
    <xf numFmtId="0" fontId="35" fillId="8" borderId="0" xfId="0" applyFont="1" applyFill="1" applyBorder="1" applyAlignment="1" applyProtection="1">
      <alignment horizontal="center" vertical="center" wrapText="1"/>
      <protection hidden="1"/>
    </xf>
    <xf numFmtId="0" fontId="35" fillId="8" borderId="52" xfId="0" applyFont="1" applyFill="1" applyBorder="1" applyAlignment="1" applyProtection="1">
      <alignment horizontal="center" vertical="center" wrapText="1"/>
      <protection hidden="1"/>
    </xf>
    <xf numFmtId="0" fontId="37" fillId="8" borderId="24" xfId="0" applyNumberFormat="1" applyFont="1" applyFill="1" applyBorder="1" applyAlignment="1" applyProtection="1">
      <alignment horizontal="center" vertical="center"/>
      <protection hidden="1"/>
    </xf>
    <xf numFmtId="0" fontId="46" fillId="8" borderId="0" xfId="0" applyFont="1" applyFill="1" applyBorder="1" applyAlignment="1" applyProtection="1">
      <alignment horizontal="center" vertical="top" wrapText="1"/>
      <protection hidden="1"/>
    </xf>
    <xf numFmtId="0" fontId="46" fillId="8" borderId="52" xfId="0" applyFont="1" applyFill="1" applyBorder="1" applyAlignment="1" applyProtection="1">
      <alignment horizontal="center" vertical="top" wrapText="1"/>
      <protection hidden="1"/>
    </xf>
    <xf numFmtId="0" fontId="36" fillId="8" borderId="0" xfId="0" applyFont="1" applyFill="1" applyBorder="1" applyAlignment="1" applyProtection="1">
      <alignment horizontal="center" vertical="center"/>
      <protection hidden="1"/>
    </xf>
    <xf numFmtId="0" fontId="37" fillId="0" borderId="24" xfId="0" applyFont="1" applyFill="1" applyBorder="1" applyAlignment="1" applyProtection="1">
      <alignment horizontal="center" vertical="center"/>
      <protection locked="0" hidden="1"/>
    </xf>
    <xf numFmtId="0" fontId="73" fillId="8" borderId="0" xfId="0" applyFont="1" applyFill="1" applyAlignment="1" applyProtection="1">
      <alignment horizontal="center" vertical="center"/>
      <protection hidden="1"/>
    </xf>
    <xf numFmtId="0" fontId="73" fillId="8" borderId="0" xfId="0" applyFont="1" applyFill="1" applyBorder="1" applyAlignment="1" applyProtection="1">
      <alignment horizontal="center" vertical="center"/>
      <protection hidden="1"/>
    </xf>
    <xf numFmtId="0" fontId="35" fillId="8" borderId="247" xfId="0" applyFont="1" applyFill="1" applyBorder="1" applyAlignment="1" applyProtection="1">
      <alignment horizontal="center" vertical="center"/>
      <protection hidden="1"/>
    </xf>
    <xf numFmtId="0" fontId="46" fillId="8" borderId="72" xfId="0" applyFont="1" applyFill="1" applyBorder="1" applyAlignment="1" applyProtection="1">
      <alignment horizontal="center" vertical="center"/>
      <protection hidden="1"/>
    </xf>
    <xf numFmtId="0" fontId="45" fillId="8" borderId="103" xfId="0" applyFont="1" applyFill="1" applyBorder="1" applyAlignment="1" applyProtection="1">
      <alignment horizontal="center" vertical="center" textRotation="60"/>
      <protection hidden="1"/>
    </xf>
    <xf numFmtId="0" fontId="45" fillId="8" borderId="104" xfId="0" applyFont="1" applyFill="1" applyBorder="1" applyAlignment="1" applyProtection="1">
      <alignment horizontal="center" vertical="center" textRotation="60"/>
      <protection hidden="1"/>
    </xf>
    <xf numFmtId="0" fontId="45" fillId="8" borderId="73" xfId="0" applyFont="1" applyFill="1" applyBorder="1" applyAlignment="1" applyProtection="1">
      <alignment horizontal="center" vertical="center" textRotation="60"/>
      <protection hidden="1"/>
    </xf>
    <xf numFmtId="0" fontId="45" fillId="8" borderId="97" xfId="0" applyFont="1" applyFill="1" applyBorder="1" applyAlignment="1" applyProtection="1">
      <alignment horizontal="center" vertical="center" textRotation="60"/>
      <protection hidden="1"/>
    </xf>
    <xf numFmtId="0" fontId="42" fillId="8" borderId="103" xfId="0" applyFont="1" applyFill="1" applyBorder="1" applyAlignment="1" applyProtection="1">
      <alignment horizontal="center" vertical="center" textRotation="60"/>
      <protection hidden="1"/>
    </xf>
    <xf numFmtId="0" fontId="42" fillId="8" borderId="104" xfId="0" applyFont="1" applyFill="1" applyBorder="1" applyAlignment="1" applyProtection="1">
      <alignment horizontal="center" vertical="center" textRotation="60"/>
      <protection hidden="1"/>
    </xf>
    <xf numFmtId="0" fontId="42" fillId="8" borderId="73" xfId="0" applyFont="1" applyFill="1" applyBorder="1" applyAlignment="1" applyProtection="1">
      <alignment horizontal="center" vertical="center" textRotation="60"/>
      <protection hidden="1"/>
    </xf>
    <xf numFmtId="0" fontId="42" fillId="8" borderId="97" xfId="0" applyFont="1" applyFill="1" applyBorder="1" applyAlignment="1" applyProtection="1">
      <alignment horizontal="center" vertical="center" textRotation="60"/>
      <protection hidden="1"/>
    </xf>
    <xf numFmtId="0" fontId="42" fillId="8" borderId="52" xfId="0" applyFont="1" applyFill="1" applyBorder="1" applyAlignment="1" applyProtection="1">
      <alignment horizontal="center" vertical="center" wrapText="1"/>
      <protection hidden="1"/>
    </xf>
    <xf numFmtId="166" fontId="8" fillId="7" borderId="182" xfId="0" applyNumberFormat="1" applyFont="1" applyFill="1" applyBorder="1" applyAlignment="1" applyProtection="1">
      <alignment horizontal="center" vertical="center"/>
      <protection hidden="1"/>
    </xf>
    <xf numFmtId="166" fontId="8" fillId="7" borderId="183" xfId="0" applyNumberFormat="1" applyFont="1" applyFill="1" applyBorder="1" applyAlignment="1" applyProtection="1">
      <alignment horizontal="center" vertical="center"/>
      <protection hidden="1"/>
    </xf>
    <xf numFmtId="166" fontId="8" fillId="7" borderId="184" xfId="0" applyNumberFormat="1" applyFont="1" applyFill="1" applyBorder="1" applyAlignment="1" applyProtection="1">
      <alignment horizontal="center" vertical="center"/>
      <protection hidden="1"/>
    </xf>
    <xf numFmtId="166" fontId="8" fillId="7" borderId="227" xfId="0" applyNumberFormat="1" applyFont="1" applyFill="1" applyBorder="1" applyAlignment="1" applyProtection="1">
      <alignment horizontal="center" vertical="center"/>
      <protection hidden="1"/>
    </xf>
    <xf numFmtId="166" fontId="8" fillId="7" borderId="165" xfId="0" applyNumberFormat="1" applyFont="1" applyFill="1" applyBorder="1" applyAlignment="1" applyProtection="1">
      <alignment horizontal="center" vertical="center"/>
      <protection hidden="1"/>
    </xf>
    <xf numFmtId="166" fontId="8" fillId="7" borderId="0" xfId="0" applyNumberFormat="1" applyFont="1" applyFill="1" applyBorder="1" applyAlignment="1" applyProtection="1">
      <alignment horizontal="center" vertical="center"/>
      <protection hidden="1"/>
    </xf>
    <xf numFmtId="166" fontId="8" fillId="7" borderId="52" xfId="0" applyNumberFormat="1" applyFont="1" applyFill="1" applyBorder="1" applyAlignment="1" applyProtection="1">
      <alignment horizontal="center" vertical="center"/>
      <protection hidden="1"/>
    </xf>
    <xf numFmtId="166" fontId="8" fillId="7" borderId="159" xfId="0" applyNumberFormat="1" applyFont="1" applyFill="1" applyBorder="1" applyAlignment="1" applyProtection="1">
      <alignment horizontal="center" vertical="center"/>
      <protection hidden="1"/>
    </xf>
    <xf numFmtId="166" fontId="8" fillId="7" borderId="43" xfId="0" applyNumberFormat="1" applyFont="1" applyFill="1" applyBorder="1" applyAlignment="1" applyProtection="1">
      <alignment horizontal="center" vertical="center"/>
      <protection hidden="1"/>
    </xf>
    <xf numFmtId="166" fontId="8" fillId="7" borderId="139" xfId="0" applyNumberFormat="1" applyFont="1" applyFill="1" applyBorder="1" applyAlignment="1" applyProtection="1">
      <alignment horizontal="center" vertical="center"/>
      <protection hidden="1"/>
    </xf>
    <xf numFmtId="166" fontId="8" fillId="7" borderId="160" xfId="0" applyNumberFormat="1" applyFont="1" applyFill="1" applyBorder="1" applyAlignment="1" applyProtection="1">
      <alignment horizontal="center" vertical="center"/>
      <protection hidden="1"/>
    </xf>
    <xf numFmtId="166" fontId="8" fillId="7" borderId="44" xfId="0" applyNumberFormat="1" applyFont="1" applyFill="1" applyBorder="1" applyAlignment="1" applyProtection="1">
      <alignment horizontal="center" vertical="center"/>
      <protection hidden="1"/>
    </xf>
    <xf numFmtId="166" fontId="8" fillId="7" borderId="45" xfId="0" applyNumberFormat="1" applyFont="1" applyFill="1" applyBorder="1" applyAlignment="1" applyProtection="1">
      <alignment horizontal="center" vertical="center"/>
      <protection hidden="1"/>
    </xf>
    <xf numFmtId="1" fontId="57" fillId="5" borderId="47" xfId="0" applyNumberFormat="1" applyFont="1" applyFill="1" applyBorder="1" applyAlignment="1" applyProtection="1">
      <alignment horizontal="center" vertical="center"/>
      <protection hidden="1"/>
    </xf>
    <xf numFmtId="1" fontId="57" fillId="5" borderId="149" xfId="0" applyNumberFormat="1" applyFont="1" applyFill="1" applyBorder="1" applyAlignment="1" applyProtection="1">
      <alignment horizontal="center" vertical="center"/>
      <protection hidden="1"/>
    </xf>
    <xf numFmtId="1" fontId="8" fillId="7" borderId="227" xfId="0" applyNumberFormat="1" applyFont="1" applyFill="1" applyBorder="1" applyAlignment="1" applyProtection="1">
      <alignment horizontal="center" vertical="center"/>
      <protection hidden="1"/>
    </xf>
    <xf numFmtId="0" fontId="8" fillId="7" borderId="183" xfId="0" applyFont="1" applyFill="1" applyBorder="1" applyAlignment="1" applyProtection="1">
      <alignment horizontal="center" vertical="center"/>
      <protection hidden="1"/>
    </xf>
    <xf numFmtId="0" fontId="8" fillId="7" borderId="184" xfId="0" applyFont="1" applyFill="1" applyBorder="1" applyAlignment="1" applyProtection="1">
      <alignment horizontal="center" vertical="center"/>
      <protection hidden="1"/>
    </xf>
    <xf numFmtId="0" fontId="8" fillId="7" borderId="227" xfId="0" applyFont="1" applyFill="1" applyBorder="1" applyAlignment="1" applyProtection="1">
      <alignment horizontal="center" vertical="center"/>
      <protection hidden="1"/>
    </xf>
    <xf numFmtId="1" fontId="8" fillId="7" borderId="165" xfId="0" applyNumberFormat="1" applyFont="1" applyFill="1" applyBorder="1" applyAlignment="1" applyProtection="1">
      <alignment horizontal="center" vertical="center"/>
      <protection hidden="1"/>
    </xf>
    <xf numFmtId="0" fontId="8" fillId="7" borderId="0" xfId="0" applyFont="1" applyFill="1" applyBorder="1" applyAlignment="1" applyProtection="1">
      <alignment horizontal="center" vertical="center"/>
      <protection hidden="1"/>
    </xf>
    <xf numFmtId="0" fontId="8" fillId="7" borderId="52" xfId="0" applyFont="1" applyFill="1" applyBorder="1" applyAlignment="1" applyProtection="1">
      <alignment horizontal="center" vertical="center"/>
      <protection hidden="1"/>
    </xf>
    <xf numFmtId="0" fontId="8" fillId="7" borderId="165" xfId="0" applyFont="1" applyFill="1" applyBorder="1" applyAlignment="1" applyProtection="1">
      <alignment horizontal="center" vertical="center"/>
      <protection hidden="1"/>
    </xf>
    <xf numFmtId="1" fontId="8" fillId="7" borderId="159" xfId="0" applyNumberFormat="1" applyFont="1" applyFill="1" applyBorder="1" applyAlignment="1" applyProtection="1">
      <alignment horizontal="center" vertical="center"/>
      <protection hidden="1"/>
    </xf>
    <xf numFmtId="1" fontId="8" fillId="7" borderId="43" xfId="0" applyNumberFormat="1" applyFont="1" applyFill="1" applyBorder="1" applyAlignment="1" applyProtection="1">
      <alignment horizontal="center" vertical="center"/>
      <protection hidden="1"/>
    </xf>
    <xf numFmtId="1" fontId="8" fillId="7" borderId="139" xfId="0" applyNumberFormat="1" applyFont="1" applyFill="1" applyBorder="1" applyAlignment="1" applyProtection="1">
      <alignment horizontal="center" vertical="center"/>
      <protection hidden="1"/>
    </xf>
    <xf numFmtId="1" fontId="8" fillId="7" borderId="160" xfId="0" applyNumberFormat="1" applyFont="1" applyFill="1" applyBorder="1" applyAlignment="1" applyProtection="1">
      <alignment horizontal="center" vertical="center"/>
      <protection hidden="1"/>
    </xf>
    <xf numFmtId="1" fontId="8" fillId="7" borderId="44" xfId="0" applyNumberFormat="1" applyFont="1" applyFill="1" applyBorder="1" applyAlignment="1" applyProtection="1">
      <alignment horizontal="center" vertical="center"/>
      <protection hidden="1"/>
    </xf>
    <xf numFmtId="1" fontId="8" fillId="7" borderId="45" xfId="0" applyNumberFormat="1" applyFont="1" applyFill="1" applyBorder="1" applyAlignment="1" applyProtection="1">
      <alignment horizontal="center" vertical="center"/>
      <protection hidden="1"/>
    </xf>
    <xf numFmtId="1" fontId="57" fillId="5" borderId="53" xfId="0" applyNumberFormat="1" applyFont="1" applyFill="1" applyBorder="1" applyAlignment="1" applyProtection="1">
      <alignment horizontal="center" vertical="center"/>
      <protection hidden="1"/>
    </xf>
    <xf numFmtId="1" fontId="57" fillId="5" borderId="48" xfId="0" applyNumberFormat="1" applyFont="1" applyFill="1" applyBorder="1" applyAlignment="1" applyProtection="1">
      <alignment horizontal="center" vertical="center"/>
      <protection hidden="1"/>
    </xf>
    <xf numFmtId="0" fontId="4" fillId="5" borderId="150" xfId="0" applyFont="1" applyFill="1" applyBorder="1" applyAlignment="1" applyProtection="1">
      <alignment horizontal="center" vertical="center" wrapText="1"/>
      <protection hidden="1"/>
    </xf>
    <xf numFmtId="0" fontId="4" fillId="5" borderId="49" xfId="0" applyFont="1" applyFill="1" applyBorder="1" applyAlignment="1" applyProtection="1">
      <alignment horizontal="center" vertical="center" wrapText="1"/>
      <protection hidden="1"/>
    </xf>
    <xf numFmtId="0" fontId="4" fillId="5" borderId="50" xfId="0" applyFont="1" applyFill="1" applyBorder="1" applyAlignment="1" applyProtection="1">
      <alignment horizontal="center" vertical="center" wrapText="1"/>
      <protection hidden="1"/>
    </xf>
    <xf numFmtId="0" fontId="4" fillId="5" borderId="165" xfId="0" applyFont="1" applyFill="1" applyBorder="1" applyAlignment="1" applyProtection="1">
      <alignment horizontal="center" vertical="center" wrapText="1"/>
      <protection hidden="1"/>
    </xf>
    <xf numFmtId="0" fontId="4" fillId="5" borderId="0" xfId="0" applyFont="1" applyFill="1" applyBorder="1" applyAlignment="1" applyProtection="1">
      <alignment horizontal="center" vertical="center" wrapText="1"/>
      <protection hidden="1"/>
    </xf>
    <xf numFmtId="0" fontId="4" fillId="5" borderId="52" xfId="0" applyFont="1" applyFill="1" applyBorder="1" applyAlignment="1" applyProtection="1">
      <alignment horizontal="center" vertical="center" wrapText="1"/>
      <protection hidden="1"/>
    </xf>
    <xf numFmtId="0" fontId="8" fillId="7" borderId="43" xfId="0" applyFont="1" applyFill="1" applyBorder="1" applyAlignment="1" applyProtection="1">
      <alignment horizontal="center" vertical="center"/>
      <protection hidden="1"/>
    </xf>
    <xf numFmtId="0" fontId="8" fillId="7" borderId="139" xfId="0" applyFont="1" applyFill="1" applyBorder="1" applyAlignment="1" applyProtection="1">
      <alignment horizontal="center" vertical="center"/>
      <protection hidden="1"/>
    </xf>
    <xf numFmtId="1" fontId="29" fillId="7" borderId="229" xfId="0" applyNumberFormat="1" applyFont="1" applyFill="1" applyBorder="1" applyAlignment="1" applyProtection="1">
      <alignment horizontal="center" vertical="center"/>
      <protection hidden="1"/>
    </xf>
    <xf numFmtId="1" fontId="29" fillId="7" borderId="230" xfId="0" applyNumberFormat="1" applyFont="1" applyFill="1" applyBorder="1" applyAlignment="1" applyProtection="1">
      <alignment horizontal="center" vertical="center"/>
      <protection hidden="1"/>
    </xf>
    <xf numFmtId="1" fontId="29" fillId="7" borderId="185" xfId="0" applyNumberFormat="1" applyFont="1" applyFill="1" applyBorder="1" applyAlignment="1" applyProtection="1">
      <alignment horizontal="center" vertical="center"/>
      <protection hidden="1"/>
    </xf>
    <xf numFmtId="1" fontId="29" fillId="7" borderId="186" xfId="0" applyNumberFormat="1" applyFont="1" applyFill="1" applyBorder="1" applyAlignment="1" applyProtection="1">
      <alignment horizontal="center" vertical="center"/>
      <protection hidden="1"/>
    </xf>
    <xf numFmtId="1" fontId="14" fillId="5" borderId="0" xfId="0" applyNumberFormat="1" applyFont="1" applyFill="1" applyBorder="1" applyAlignment="1" applyProtection="1">
      <alignment horizontal="center" vertical="center" wrapText="1"/>
      <protection hidden="1"/>
    </xf>
    <xf numFmtId="0" fontId="14" fillId="5" borderId="0" xfId="0" applyFont="1" applyFill="1" applyBorder="1" applyAlignment="1" applyProtection="1">
      <alignment horizontal="center" vertical="center" wrapText="1"/>
      <protection hidden="1"/>
    </xf>
    <xf numFmtId="0" fontId="68" fillId="5" borderId="0" xfId="0" applyFont="1" applyFill="1" applyBorder="1" applyAlignment="1" applyProtection="1">
      <alignment horizontal="center"/>
      <protection hidden="1"/>
    </xf>
    <xf numFmtId="0" fontId="78" fillId="5" borderId="0" xfId="0" applyFont="1" applyFill="1" applyBorder="1" applyAlignment="1" applyProtection="1">
      <alignment horizontal="center" vertical="center"/>
      <protection hidden="1"/>
    </xf>
    <xf numFmtId="1" fontId="30" fillId="10" borderId="68" xfId="0" applyNumberFormat="1" applyFont="1" applyFill="1" applyBorder="1" applyAlignment="1" applyProtection="1">
      <alignment horizontal="center" vertical="center"/>
      <protection hidden="1"/>
    </xf>
    <xf numFmtId="1" fontId="30" fillId="10" borderId="69" xfId="0" applyNumberFormat="1" applyFont="1" applyFill="1" applyBorder="1" applyAlignment="1" applyProtection="1">
      <alignment horizontal="center" vertical="center"/>
      <protection hidden="1"/>
    </xf>
    <xf numFmtId="1" fontId="30" fillId="10" borderId="71" xfId="0" applyNumberFormat="1" applyFont="1" applyFill="1" applyBorder="1" applyAlignment="1" applyProtection="1">
      <alignment horizontal="center" vertical="center"/>
      <protection hidden="1"/>
    </xf>
    <xf numFmtId="1" fontId="30" fillId="10" borderId="72" xfId="0" applyNumberFormat="1" applyFont="1" applyFill="1" applyBorder="1" applyAlignment="1" applyProtection="1">
      <alignment horizontal="center" vertical="center"/>
      <protection hidden="1"/>
    </xf>
    <xf numFmtId="1" fontId="30" fillId="10" borderId="87" xfId="0" applyNumberFormat="1" applyFont="1" applyFill="1" applyBorder="1" applyAlignment="1" applyProtection="1">
      <alignment horizontal="center" vertical="center"/>
      <protection hidden="1"/>
    </xf>
    <xf numFmtId="1" fontId="30" fillId="10" borderId="136" xfId="0" applyNumberFormat="1" applyFont="1" applyFill="1" applyBorder="1" applyAlignment="1" applyProtection="1">
      <alignment horizontal="center" vertical="center"/>
      <protection hidden="1"/>
    </xf>
    <xf numFmtId="1" fontId="29" fillId="7" borderId="56" xfId="0" applyNumberFormat="1" applyFont="1" applyFill="1" applyBorder="1" applyAlignment="1" applyProtection="1">
      <alignment horizontal="center" vertical="center"/>
      <protection hidden="1"/>
    </xf>
    <xf numFmtId="1" fontId="29" fillId="7" borderId="70" xfId="0" applyNumberFormat="1" applyFont="1" applyFill="1" applyBorder="1" applyAlignment="1" applyProtection="1">
      <alignment horizontal="center" vertical="center"/>
      <protection hidden="1"/>
    </xf>
    <xf numFmtId="0" fontId="4" fillId="5" borderId="103" xfId="0" applyFont="1" applyFill="1" applyBorder="1" applyAlignment="1" applyProtection="1">
      <alignment horizontal="center" vertical="center" textRotation="59"/>
      <protection hidden="1"/>
    </xf>
    <xf numFmtId="0" fontId="4" fillId="5" borderId="104" xfId="0" applyFont="1" applyFill="1" applyBorder="1" applyAlignment="1" applyProtection="1">
      <alignment horizontal="center" vertical="center" textRotation="59"/>
      <protection hidden="1"/>
    </xf>
    <xf numFmtId="0" fontId="4" fillId="5" borderId="56" xfId="0" applyFont="1" applyFill="1" applyBorder="1" applyAlignment="1" applyProtection="1">
      <alignment horizontal="center" vertical="center" textRotation="59"/>
      <protection hidden="1"/>
    </xf>
    <xf numFmtId="0" fontId="4" fillId="5" borderId="70" xfId="0" applyFont="1" applyFill="1" applyBorder="1" applyAlignment="1" applyProtection="1">
      <alignment horizontal="center" vertical="center" textRotation="59"/>
      <protection hidden="1"/>
    </xf>
    <xf numFmtId="1" fontId="8" fillId="7" borderId="133" xfId="0" applyNumberFormat="1" applyFont="1" applyFill="1" applyBorder="1" applyAlignment="1" applyProtection="1">
      <alignment horizontal="center" vertical="center"/>
      <protection hidden="1"/>
    </xf>
    <xf numFmtId="1" fontId="8" fillId="7" borderId="47" xfId="0" applyNumberFormat="1" applyFont="1" applyFill="1" applyBorder="1" applyAlignment="1" applyProtection="1">
      <alignment horizontal="center" vertical="center"/>
      <protection hidden="1"/>
    </xf>
    <xf numFmtId="1" fontId="8" fillId="7" borderId="114" xfId="0" applyNumberFormat="1" applyFont="1" applyFill="1" applyBorder="1" applyAlignment="1" applyProtection="1">
      <alignment horizontal="center" vertical="center"/>
      <protection hidden="1"/>
    </xf>
    <xf numFmtId="1" fontId="8" fillId="7" borderId="134" xfId="0" applyNumberFormat="1" applyFont="1" applyFill="1" applyBorder="1" applyAlignment="1" applyProtection="1">
      <alignment horizontal="center" vertical="center"/>
      <protection hidden="1"/>
    </xf>
    <xf numFmtId="166" fontId="29" fillId="7" borderId="194" xfId="0" applyNumberFormat="1" applyFont="1" applyFill="1" applyBorder="1" applyAlignment="1" applyProtection="1">
      <alignment horizontal="center" vertical="center"/>
      <protection hidden="1"/>
    </xf>
    <xf numFmtId="166" fontId="29" fillId="7" borderId="183" xfId="0" applyNumberFormat="1" applyFont="1" applyFill="1" applyBorder="1" applyAlignment="1" applyProtection="1">
      <alignment horizontal="center" vertical="center"/>
      <protection hidden="1"/>
    </xf>
    <xf numFmtId="166" fontId="8" fillId="7" borderId="185" xfId="0" applyNumberFormat="1" applyFont="1" applyFill="1" applyBorder="1" applyAlignment="1" applyProtection="1">
      <alignment horizontal="center" vertical="center"/>
      <protection hidden="1"/>
    </xf>
    <xf numFmtId="166" fontId="8" fillId="7" borderId="186" xfId="0" applyNumberFormat="1" applyFont="1" applyFill="1" applyBorder="1" applyAlignment="1" applyProtection="1">
      <alignment horizontal="center" vertical="center"/>
      <protection hidden="1"/>
    </xf>
    <xf numFmtId="166" fontId="8" fillId="7" borderId="38" xfId="0" applyNumberFormat="1" applyFont="1" applyFill="1" applyBorder="1" applyAlignment="1" applyProtection="1">
      <alignment horizontal="center" vertical="center"/>
      <protection hidden="1"/>
    </xf>
    <xf numFmtId="1" fontId="8" fillId="7" borderId="87" xfId="0" applyNumberFormat="1" applyFont="1" applyFill="1" applyBorder="1" applyAlignment="1" applyProtection="1">
      <alignment horizontal="center" vertical="center"/>
      <protection hidden="1"/>
    </xf>
    <xf numFmtId="1" fontId="8" fillId="7" borderId="136" xfId="0" applyNumberFormat="1" applyFont="1" applyFill="1" applyBorder="1" applyAlignment="1" applyProtection="1">
      <alignment horizontal="center" vertical="center"/>
      <protection hidden="1"/>
    </xf>
    <xf numFmtId="166" fontId="8" fillId="7" borderId="68" xfId="0" applyNumberFormat="1" applyFont="1" applyFill="1" applyBorder="1" applyAlignment="1" applyProtection="1">
      <alignment horizontal="center" vertical="center"/>
      <protection hidden="1"/>
    </xf>
    <xf numFmtId="166" fontId="29" fillId="7" borderId="82" xfId="0" applyNumberFormat="1" applyFont="1" applyFill="1" applyBorder="1" applyAlignment="1" applyProtection="1">
      <alignment horizontal="center" vertical="center"/>
      <protection hidden="1"/>
    </xf>
    <xf numFmtId="166" fontId="29" fillId="7" borderId="185" xfId="0" applyNumberFormat="1" applyFont="1" applyFill="1" applyBorder="1" applyAlignment="1" applyProtection="1">
      <alignment horizontal="center" vertical="center"/>
      <protection hidden="1"/>
    </xf>
    <xf numFmtId="166" fontId="8" fillId="7" borderId="196" xfId="0" applyNumberFormat="1" applyFont="1" applyFill="1" applyBorder="1" applyAlignment="1" applyProtection="1">
      <alignment horizontal="center" vertical="center"/>
      <protection hidden="1"/>
    </xf>
    <xf numFmtId="1" fontId="8" fillId="7" borderId="185" xfId="0" applyNumberFormat="1" applyFont="1" applyFill="1" applyBorder="1" applyAlignment="1" applyProtection="1">
      <alignment horizontal="center" vertical="center"/>
      <protection hidden="1"/>
    </xf>
    <xf numFmtId="1" fontId="8" fillId="7" borderId="186" xfId="0" applyNumberFormat="1" applyFont="1" applyFill="1" applyBorder="1" applyAlignment="1" applyProtection="1">
      <alignment horizontal="center" vertical="center"/>
      <protection hidden="1"/>
    </xf>
    <xf numFmtId="166" fontId="29" fillId="7" borderId="68" xfId="0" applyNumberFormat="1" applyFont="1" applyFill="1" applyBorder="1" applyAlignment="1" applyProtection="1">
      <alignment horizontal="center" vertical="center"/>
      <protection hidden="1"/>
    </xf>
    <xf numFmtId="166" fontId="29" fillId="7" borderId="39" xfId="0" applyNumberFormat="1" applyFont="1" applyFill="1" applyBorder="1" applyAlignment="1" applyProtection="1">
      <alignment horizontal="center" vertical="center"/>
      <protection hidden="1"/>
    </xf>
    <xf numFmtId="166" fontId="29" fillId="7" borderId="56" xfId="0" applyNumberFormat="1" applyFont="1" applyFill="1" applyBorder="1" applyAlignment="1" applyProtection="1">
      <alignment horizontal="center" vertical="center"/>
      <protection hidden="1"/>
    </xf>
    <xf numFmtId="166" fontId="29" fillId="7" borderId="34" xfId="0" applyNumberFormat="1" applyFont="1" applyFill="1" applyBorder="1" applyAlignment="1" applyProtection="1">
      <alignment horizontal="center" vertical="center"/>
      <protection hidden="1"/>
    </xf>
    <xf numFmtId="166" fontId="29" fillId="7" borderId="38" xfId="0" applyNumberFormat="1" applyFont="1" applyFill="1" applyBorder="1" applyAlignment="1" applyProtection="1">
      <alignment horizontal="center" vertical="center"/>
      <protection hidden="1"/>
    </xf>
    <xf numFmtId="166" fontId="29" fillId="7" borderId="43" xfId="0" applyNumberFormat="1" applyFont="1" applyFill="1" applyBorder="1" applyAlignment="1" applyProtection="1">
      <alignment horizontal="center" vertical="center"/>
      <protection hidden="1"/>
    </xf>
    <xf numFmtId="166" fontId="29" fillId="7" borderId="36" xfId="0" applyNumberFormat="1" applyFont="1" applyFill="1" applyBorder="1" applyAlignment="1" applyProtection="1">
      <alignment horizontal="center" vertical="center"/>
      <protection hidden="1"/>
    </xf>
    <xf numFmtId="166" fontId="29" fillId="7" borderId="0" xfId="0" applyNumberFormat="1" applyFont="1" applyFill="1" applyBorder="1" applyAlignment="1" applyProtection="1">
      <alignment horizontal="center" vertical="center"/>
      <protection hidden="1"/>
    </xf>
    <xf numFmtId="1" fontId="8" fillId="7" borderId="68" xfId="0" applyNumberFormat="1" applyFont="1" applyFill="1" applyBorder="1" applyAlignment="1" applyProtection="1">
      <alignment horizontal="center" vertical="center"/>
      <protection hidden="1"/>
    </xf>
    <xf numFmtId="1" fontId="8" fillId="7" borderId="69" xfId="0" applyNumberFormat="1" applyFont="1" applyFill="1" applyBorder="1" applyAlignment="1" applyProtection="1">
      <alignment horizontal="center" vertical="center"/>
      <protection hidden="1"/>
    </xf>
    <xf numFmtId="1" fontId="8" fillId="7" borderId="56" xfId="0" applyNumberFormat="1" applyFont="1" applyFill="1" applyBorder="1" applyAlignment="1" applyProtection="1">
      <alignment horizontal="center" vertical="center"/>
      <protection hidden="1"/>
    </xf>
    <xf numFmtId="1" fontId="8" fillId="7" borderId="70" xfId="0" applyNumberFormat="1" applyFont="1" applyFill="1" applyBorder="1" applyAlignment="1" applyProtection="1">
      <alignment horizontal="center" vertical="center"/>
      <protection hidden="1"/>
    </xf>
    <xf numFmtId="166" fontId="29" fillId="7" borderId="60" xfId="0" applyNumberFormat="1" applyFont="1" applyFill="1" applyBorder="1" applyAlignment="1" applyProtection="1">
      <alignment horizontal="center" vertical="center"/>
      <protection hidden="1"/>
    </xf>
    <xf numFmtId="166" fontId="29" fillId="7" borderId="190" xfId="0" applyNumberFormat="1" applyFont="1" applyFill="1" applyBorder="1" applyAlignment="1" applyProtection="1">
      <alignment horizontal="center" vertical="center"/>
      <protection hidden="1"/>
    </xf>
    <xf numFmtId="0" fontId="78" fillId="5" borderId="51" xfId="0" applyFont="1" applyFill="1" applyBorder="1" applyAlignment="1" applyProtection="1">
      <alignment horizontal="center"/>
      <protection hidden="1"/>
    </xf>
    <xf numFmtId="166" fontId="29" fillId="7" borderId="73" xfId="0" applyNumberFormat="1" applyFont="1" applyFill="1" applyBorder="1" applyAlignment="1" applyProtection="1">
      <alignment horizontal="center" vertical="center"/>
      <protection hidden="1"/>
    </xf>
    <xf numFmtId="166" fontId="29" fillId="7" borderId="96" xfId="0" applyNumberFormat="1" applyFont="1" applyFill="1" applyBorder="1" applyAlignment="1" applyProtection="1">
      <alignment horizontal="center" vertical="center"/>
      <protection hidden="1"/>
    </xf>
    <xf numFmtId="1" fontId="13" fillId="7" borderId="137" xfId="0" applyNumberFormat="1" applyFont="1" applyFill="1" applyBorder="1" applyAlignment="1" applyProtection="1">
      <alignment horizontal="center" vertical="center" wrapText="1"/>
      <protection hidden="1"/>
    </xf>
    <xf numFmtId="1" fontId="13" fillId="7" borderId="51" xfId="0" applyNumberFormat="1" applyFont="1" applyFill="1" applyBorder="1" applyAlignment="1" applyProtection="1">
      <alignment horizontal="center" vertical="center" wrapText="1"/>
      <protection hidden="1"/>
    </xf>
    <xf numFmtId="1" fontId="13" fillId="7" borderId="138" xfId="0" applyNumberFormat="1" applyFont="1" applyFill="1" applyBorder="1" applyAlignment="1" applyProtection="1">
      <alignment horizontal="center" vertical="center" wrapText="1"/>
      <protection hidden="1"/>
    </xf>
    <xf numFmtId="166" fontId="29" fillId="7" borderId="168" xfId="0" applyNumberFormat="1" applyFont="1" applyFill="1" applyBorder="1" applyAlignment="1" applyProtection="1">
      <alignment horizontal="center" vertical="center"/>
      <protection hidden="1"/>
    </xf>
    <xf numFmtId="166" fontId="8" fillId="7" borderId="56" xfId="0" applyNumberFormat="1" applyFont="1" applyFill="1" applyBorder="1" applyAlignment="1" applyProtection="1">
      <alignment horizontal="center" vertical="center"/>
      <protection hidden="1"/>
    </xf>
    <xf numFmtId="166" fontId="8" fillId="7" borderId="174" xfId="0" applyNumberFormat="1" applyFont="1" applyFill="1" applyBorder="1" applyAlignment="1" applyProtection="1">
      <alignment horizontal="center" vertical="center"/>
      <protection hidden="1"/>
    </xf>
    <xf numFmtId="166" fontId="8" fillId="7" borderId="73" xfId="0" applyNumberFormat="1" applyFont="1" applyFill="1" applyBorder="1" applyAlignment="1" applyProtection="1">
      <alignment horizontal="center" vertical="center"/>
      <protection hidden="1"/>
    </xf>
    <xf numFmtId="166" fontId="8" fillId="7" borderId="169" xfId="0" applyNumberFormat="1" applyFont="1" applyFill="1" applyBorder="1" applyAlignment="1" applyProtection="1">
      <alignment horizontal="center" vertical="center"/>
      <protection hidden="1"/>
    </xf>
    <xf numFmtId="0" fontId="13" fillId="5" borderId="0" xfId="0" applyFont="1" applyFill="1" applyBorder="1" applyAlignment="1" applyProtection="1">
      <alignment horizontal="center" vertical="center" wrapText="1"/>
      <protection hidden="1"/>
    </xf>
    <xf numFmtId="0" fontId="14" fillId="5" borderId="58" xfId="0" applyFont="1" applyFill="1" applyBorder="1" applyAlignment="1" applyProtection="1">
      <alignment horizontal="center" vertical="center" wrapText="1"/>
      <protection hidden="1"/>
    </xf>
    <xf numFmtId="0" fontId="14" fillId="5" borderId="52" xfId="0" applyFont="1" applyFill="1" applyBorder="1" applyAlignment="1" applyProtection="1">
      <alignment horizontal="center" vertical="center" wrapText="1"/>
      <protection hidden="1"/>
    </xf>
    <xf numFmtId="166" fontId="29" fillId="7" borderId="102" xfId="0" applyNumberFormat="1" applyFont="1" applyFill="1" applyBorder="1" applyAlignment="1" applyProtection="1">
      <alignment horizontal="center" vertical="center"/>
      <protection hidden="1"/>
    </xf>
    <xf numFmtId="0" fontId="25" fillId="5" borderId="53" xfId="0" applyFont="1" applyFill="1" applyBorder="1" applyAlignment="1" applyProtection="1">
      <alignment horizontal="center"/>
      <protection hidden="1"/>
    </xf>
    <xf numFmtId="0" fontId="27" fillId="7" borderId="68" xfId="0" applyFont="1" applyFill="1" applyBorder="1" applyAlignment="1" applyProtection="1">
      <alignment horizontal="center" vertical="center"/>
      <protection hidden="1"/>
    </xf>
    <xf numFmtId="0" fontId="27" fillId="7" borderId="43" xfId="0" applyFont="1" applyFill="1" applyBorder="1" applyAlignment="1" applyProtection="1">
      <alignment horizontal="center" vertical="center"/>
      <protection hidden="1"/>
    </xf>
    <xf numFmtId="0" fontId="27" fillId="7" borderId="69" xfId="0" applyFont="1" applyFill="1" applyBorder="1" applyAlignment="1" applyProtection="1">
      <alignment horizontal="center" vertical="center"/>
      <protection hidden="1"/>
    </xf>
    <xf numFmtId="0" fontId="13" fillId="5" borderId="103" xfId="0" applyFont="1" applyFill="1" applyBorder="1" applyAlignment="1" applyProtection="1">
      <alignment horizontal="center" vertical="center"/>
      <protection hidden="1"/>
    </xf>
    <xf numFmtId="0" fontId="13" fillId="5" borderId="49" xfId="0" applyFont="1" applyFill="1" applyBorder="1" applyAlignment="1" applyProtection="1">
      <alignment horizontal="center" vertical="center"/>
      <protection hidden="1"/>
    </xf>
    <xf numFmtId="0" fontId="13" fillId="5" borderId="104" xfId="0" applyFont="1" applyFill="1" applyBorder="1" applyAlignment="1" applyProtection="1">
      <alignment horizontal="center" vertical="center"/>
      <protection hidden="1"/>
    </xf>
    <xf numFmtId="0" fontId="13" fillId="5" borderId="56" xfId="0" applyFont="1" applyFill="1" applyBorder="1" applyAlignment="1" applyProtection="1">
      <alignment horizontal="center" vertical="center"/>
      <protection hidden="1"/>
    </xf>
    <xf numFmtId="0" fontId="13" fillId="5" borderId="0" xfId="0" applyFont="1" applyFill="1" applyBorder="1" applyAlignment="1" applyProtection="1">
      <alignment horizontal="center" vertical="center"/>
      <protection hidden="1"/>
    </xf>
    <xf numFmtId="0" fontId="13" fillId="5" borderId="70" xfId="0" applyFont="1" applyFill="1" applyBorder="1" applyAlignment="1" applyProtection="1">
      <alignment horizontal="center" vertical="center"/>
      <protection hidden="1"/>
    </xf>
    <xf numFmtId="0" fontId="27" fillId="7" borderId="73" xfId="0" applyFont="1" applyFill="1" applyBorder="1" applyAlignment="1" applyProtection="1">
      <alignment horizontal="center" vertical="center"/>
      <protection hidden="1"/>
    </xf>
    <xf numFmtId="0" fontId="27" fillId="7" borderId="96" xfId="0" applyFont="1" applyFill="1" applyBorder="1" applyAlignment="1" applyProtection="1">
      <alignment horizontal="center" vertical="center"/>
      <protection hidden="1"/>
    </xf>
    <xf numFmtId="0" fontId="27" fillId="7" borderId="97" xfId="0" applyFont="1" applyFill="1" applyBorder="1" applyAlignment="1" applyProtection="1">
      <alignment horizontal="center" vertical="center"/>
      <protection hidden="1"/>
    </xf>
    <xf numFmtId="0" fontId="27" fillId="7" borderId="74" xfId="0" applyFont="1" applyFill="1" applyBorder="1" applyAlignment="1" applyProtection="1">
      <alignment horizontal="center" vertical="center"/>
      <protection hidden="1"/>
    </xf>
    <xf numFmtId="0" fontId="27" fillId="7" borderId="94" xfId="0" applyFont="1" applyFill="1" applyBorder="1" applyAlignment="1" applyProtection="1">
      <alignment horizontal="center" vertical="center"/>
      <protection hidden="1"/>
    </xf>
    <xf numFmtId="0" fontId="27" fillId="7" borderId="95" xfId="0" applyFont="1" applyFill="1" applyBorder="1" applyAlignment="1" applyProtection="1">
      <alignment horizontal="center" vertical="center"/>
      <protection hidden="1"/>
    </xf>
    <xf numFmtId="0" fontId="102" fillId="5" borderId="0" xfId="0" applyFont="1" applyFill="1" applyBorder="1" applyAlignment="1" applyProtection="1">
      <alignment horizontal="center" vertical="center"/>
      <protection hidden="1"/>
    </xf>
    <xf numFmtId="0" fontId="14" fillId="5" borderId="0" xfId="0" applyFont="1" applyFill="1" applyBorder="1" applyAlignment="1" applyProtection="1">
      <alignment horizontal="center" vertical="top" wrapText="1"/>
      <protection hidden="1"/>
    </xf>
    <xf numFmtId="0" fontId="14" fillId="5" borderId="52" xfId="0" applyFont="1" applyFill="1" applyBorder="1" applyAlignment="1" applyProtection="1">
      <alignment horizontal="center" vertical="top" wrapText="1"/>
      <protection hidden="1"/>
    </xf>
    <xf numFmtId="0" fontId="13" fillId="5" borderId="0" xfId="0" applyFont="1" applyFill="1" applyBorder="1" applyAlignment="1" applyProtection="1">
      <alignment horizontal="center" vertical="top" wrapText="1"/>
      <protection hidden="1"/>
    </xf>
    <xf numFmtId="0" fontId="13" fillId="5" borderId="52" xfId="0" applyFont="1" applyFill="1" applyBorder="1" applyAlignment="1" applyProtection="1">
      <alignment horizontal="center" vertical="top" wrapText="1"/>
      <protection hidden="1"/>
    </xf>
    <xf numFmtId="166" fontId="13" fillId="7" borderId="57" xfId="0" applyNumberFormat="1" applyFont="1" applyFill="1" applyBorder="1" applyAlignment="1" applyProtection="1">
      <alignment horizontal="center" vertical="center" wrapText="1"/>
      <protection hidden="1"/>
    </xf>
    <xf numFmtId="166" fontId="13" fillId="7" borderId="49" xfId="0" applyNumberFormat="1" applyFont="1" applyFill="1" applyBorder="1" applyAlignment="1" applyProtection="1">
      <alignment horizontal="center" vertical="center" wrapText="1"/>
      <protection hidden="1"/>
    </xf>
    <xf numFmtId="166" fontId="13" fillId="7" borderId="50" xfId="0" applyNumberFormat="1" applyFont="1" applyFill="1" applyBorder="1" applyAlignment="1" applyProtection="1">
      <alignment horizontal="center" vertical="center" wrapText="1"/>
      <protection hidden="1"/>
    </xf>
    <xf numFmtId="166" fontId="13" fillId="7" borderId="59" xfId="0" applyNumberFormat="1" applyFont="1" applyFill="1" applyBorder="1" applyAlignment="1" applyProtection="1">
      <alignment horizontal="center" vertical="center" wrapText="1"/>
      <protection hidden="1"/>
    </xf>
    <xf numFmtId="166" fontId="13" fillId="7" borderId="53" xfId="0" applyNumberFormat="1" applyFont="1" applyFill="1" applyBorder="1" applyAlignment="1" applyProtection="1">
      <alignment horizontal="center" vertical="center" wrapText="1"/>
      <protection hidden="1"/>
    </xf>
    <xf numFmtId="166" fontId="13" fillId="7" borderId="48" xfId="0" applyNumberFormat="1" applyFont="1" applyFill="1" applyBorder="1" applyAlignment="1" applyProtection="1">
      <alignment horizontal="center" vertical="center" wrapText="1"/>
      <protection hidden="1"/>
    </xf>
    <xf numFmtId="0" fontId="68" fillId="5" borderId="49" xfId="0" applyFont="1" applyFill="1" applyBorder="1" applyAlignment="1" applyProtection="1">
      <alignment horizontal="center"/>
      <protection hidden="1"/>
    </xf>
    <xf numFmtId="0" fontId="78" fillId="5" borderId="53" xfId="0" applyFont="1" applyFill="1" applyBorder="1" applyAlignment="1" applyProtection="1">
      <alignment horizontal="center"/>
      <protection hidden="1"/>
    </xf>
    <xf numFmtId="1" fontId="8" fillId="7" borderId="73" xfId="0" applyNumberFormat="1" applyFont="1" applyFill="1" applyBorder="1" applyAlignment="1" applyProtection="1">
      <alignment horizontal="center" vertical="center"/>
      <protection hidden="1"/>
    </xf>
    <xf numFmtId="1" fontId="8" fillId="7" borderId="97" xfId="0" applyNumberFormat="1" applyFont="1" applyFill="1" applyBorder="1" applyAlignment="1" applyProtection="1">
      <alignment horizontal="center" vertical="center"/>
      <protection hidden="1"/>
    </xf>
    <xf numFmtId="166" fontId="29" fillId="7" borderId="191" xfId="0" applyNumberFormat="1" applyFont="1" applyFill="1" applyBorder="1" applyAlignment="1" applyProtection="1">
      <alignment horizontal="center" vertical="center"/>
      <protection hidden="1"/>
    </xf>
    <xf numFmtId="166" fontId="29" fillId="7" borderId="192" xfId="0" applyNumberFormat="1" applyFont="1" applyFill="1" applyBorder="1" applyAlignment="1" applyProtection="1">
      <alignment horizontal="center" vertical="center"/>
      <protection hidden="1"/>
    </xf>
    <xf numFmtId="1" fontId="8" fillId="7" borderId="71" xfId="0" applyNumberFormat="1" applyFont="1" applyFill="1" applyBorder="1" applyAlignment="1" applyProtection="1">
      <alignment horizontal="center" vertical="center"/>
      <protection hidden="1"/>
    </xf>
    <xf numFmtId="1" fontId="8" fillId="7" borderId="72" xfId="0" applyNumberFormat="1" applyFont="1" applyFill="1" applyBorder="1" applyAlignment="1" applyProtection="1">
      <alignment horizontal="center" vertical="center"/>
      <protection hidden="1"/>
    </xf>
    <xf numFmtId="166" fontId="8" fillId="7" borderId="145" xfId="0" applyNumberFormat="1" applyFont="1" applyFill="1" applyBorder="1" applyAlignment="1" applyProtection="1">
      <alignment horizontal="center" vertical="center"/>
      <protection hidden="1"/>
    </xf>
    <xf numFmtId="166" fontId="8" fillId="7" borderId="71" xfId="0" applyNumberFormat="1" applyFont="1" applyFill="1" applyBorder="1" applyAlignment="1" applyProtection="1">
      <alignment horizontal="center" vertical="center"/>
      <protection hidden="1"/>
    </xf>
    <xf numFmtId="166" fontId="13" fillId="7" borderId="137" xfId="0" applyNumberFormat="1" applyFont="1" applyFill="1" applyBorder="1" applyAlignment="1" applyProtection="1">
      <alignment horizontal="center" vertical="center" wrapText="1"/>
      <protection hidden="1"/>
    </xf>
    <xf numFmtId="166" fontId="13" fillId="7" borderId="138" xfId="0" applyNumberFormat="1" applyFont="1" applyFill="1" applyBorder="1" applyAlignment="1" applyProtection="1">
      <alignment horizontal="center" vertical="center" wrapText="1"/>
      <protection hidden="1"/>
    </xf>
    <xf numFmtId="166" fontId="13" fillId="7" borderId="51" xfId="0" applyNumberFormat="1" applyFont="1" applyFill="1" applyBorder="1" applyAlignment="1" applyProtection="1">
      <alignment horizontal="center" vertical="center" wrapText="1"/>
      <protection hidden="1"/>
    </xf>
    <xf numFmtId="0" fontId="14" fillId="5" borderId="58" xfId="0" applyFont="1" applyFill="1" applyBorder="1" applyAlignment="1" applyProtection="1">
      <alignment horizontal="center" vertical="top" wrapText="1"/>
      <protection hidden="1"/>
    </xf>
    <xf numFmtId="166" fontId="8" fillId="7" borderId="151" xfId="0" applyNumberFormat="1" applyFont="1" applyFill="1" applyBorder="1" applyAlignment="1" applyProtection="1">
      <alignment horizontal="center" vertical="center"/>
      <protection hidden="1"/>
    </xf>
    <xf numFmtId="166" fontId="8" fillId="7" borderId="96" xfId="0" applyNumberFormat="1" applyFont="1" applyFill="1" applyBorder="1" applyAlignment="1" applyProtection="1">
      <alignment horizontal="center" vertical="center"/>
      <protection hidden="1"/>
    </xf>
    <xf numFmtId="166" fontId="8" fillId="7" borderId="152" xfId="0" applyNumberFormat="1" applyFont="1" applyFill="1" applyBorder="1" applyAlignment="1" applyProtection="1">
      <alignment horizontal="center" vertical="center"/>
      <protection hidden="1"/>
    </xf>
    <xf numFmtId="0" fontId="8" fillId="5" borderId="0" xfId="0" applyFont="1" applyFill="1" applyBorder="1" applyAlignment="1" applyProtection="1">
      <alignment horizontal="center" vertical="top" wrapText="1"/>
      <protection hidden="1"/>
    </xf>
    <xf numFmtId="166" fontId="8" fillId="7" borderId="60" xfId="0" applyNumberFormat="1" applyFont="1" applyFill="1" applyBorder="1" applyAlignment="1" applyProtection="1">
      <alignment horizontal="center" vertical="center"/>
      <protection hidden="1"/>
    </xf>
    <xf numFmtId="166" fontId="8" fillId="7" borderId="189" xfId="0" applyNumberFormat="1" applyFont="1" applyFill="1" applyBorder="1" applyAlignment="1" applyProtection="1">
      <alignment horizontal="center" vertical="center"/>
      <protection hidden="1"/>
    </xf>
    <xf numFmtId="166" fontId="29" fillId="7" borderId="195" xfId="0" applyNumberFormat="1" applyFont="1" applyFill="1" applyBorder="1" applyAlignment="1" applyProtection="1">
      <alignment horizontal="center" vertical="center"/>
      <protection hidden="1"/>
    </xf>
    <xf numFmtId="166" fontId="8" fillId="7" borderId="87" xfId="0" applyNumberFormat="1" applyFont="1" applyFill="1" applyBorder="1" applyAlignment="1" applyProtection="1">
      <alignment horizontal="center" vertical="center"/>
      <protection hidden="1"/>
    </xf>
    <xf numFmtId="166" fontId="8" fillId="7" borderId="197" xfId="0" applyNumberFormat="1" applyFont="1" applyFill="1" applyBorder="1" applyAlignment="1" applyProtection="1">
      <alignment horizontal="center" vertical="center"/>
      <protection hidden="1"/>
    </xf>
    <xf numFmtId="166" fontId="29" fillId="7" borderId="211" xfId="0" applyNumberFormat="1" applyFont="1" applyFill="1" applyBorder="1" applyAlignment="1" applyProtection="1">
      <alignment horizontal="center" vertical="center"/>
      <protection hidden="1"/>
    </xf>
    <xf numFmtId="49" fontId="27" fillId="7" borderId="98" xfId="0" applyNumberFormat="1" applyFont="1" applyFill="1" applyBorder="1" applyAlignment="1" applyProtection="1">
      <alignment horizontal="center" vertical="center"/>
      <protection hidden="1"/>
    </xf>
    <xf numFmtId="49" fontId="27" fillId="7" borderId="99" xfId="0" applyNumberFormat="1" applyFont="1" applyFill="1" applyBorder="1" applyAlignment="1" applyProtection="1">
      <alignment horizontal="center" vertical="center"/>
      <protection hidden="1"/>
    </xf>
    <xf numFmtId="1" fontId="8" fillId="7" borderId="91" xfId="0" applyNumberFormat="1" applyFont="1" applyFill="1" applyBorder="1" applyAlignment="1" applyProtection="1">
      <alignment horizontal="center" vertical="center"/>
      <protection hidden="1"/>
    </xf>
    <xf numFmtId="1" fontId="8" fillId="7" borderId="92" xfId="0" applyNumberFormat="1" applyFont="1" applyFill="1" applyBorder="1" applyAlignment="1" applyProtection="1">
      <alignment horizontal="center" vertical="center"/>
      <protection hidden="1"/>
    </xf>
    <xf numFmtId="1" fontId="14" fillId="7" borderId="43" xfId="0" applyNumberFormat="1" applyFont="1" applyFill="1" applyBorder="1" applyAlignment="1" applyProtection="1">
      <alignment horizontal="center" vertical="center"/>
      <protection hidden="1"/>
    </xf>
    <xf numFmtId="1" fontId="14" fillId="7" borderId="69" xfId="0" applyNumberFormat="1" applyFont="1" applyFill="1" applyBorder="1" applyAlignment="1" applyProtection="1">
      <alignment horizontal="center" vertical="center"/>
      <protection hidden="1"/>
    </xf>
    <xf numFmtId="1" fontId="14" fillId="7" borderId="44" xfId="0" applyNumberFormat="1" applyFont="1" applyFill="1" applyBorder="1" applyAlignment="1" applyProtection="1">
      <alignment horizontal="center" vertical="center"/>
      <protection hidden="1"/>
    </xf>
    <xf numFmtId="1" fontId="14" fillId="7" borderId="72" xfId="0" applyNumberFormat="1" applyFont="1" applyFill="1" applyBorder="1" applyAlignment="1" applyProtection="1">
      <alignment horizontal="center" vertical="center"/>
      <protection hidden="1"/>
    </xf>
    <xf numFmtId="0" fontId="8" fillId="5" borderId="58" xfId="0" applyFont="1" applyFill="1" applyBorder="1" applyAlignment="1" applyProtection="1">
      <alignment horizontal="center" vertical="center" wrapText="1"/>
      <protection hidden="1"/>
    </xf>
    <xf numFmtId="0" fontId="8" fillId="5" borderId="0" xfId="0" applyFont="1" applyFill="1" applyBorder="1" applyAlignment="1" applyProtection="1">
      <alignment horizontal="center" vertical="center" wrapText="1"/>
      <protection hidden="1"/>
    </xf>
    <xf numFmtId="0" fontId="8" fillId="7" borderId="176" xfId="0" applyFont="1" applyFill="1" applyBorder="1" applyAlignment="1" applyProtection="1">
      <alignment horizontal="center" vertical="center"/>
      <protection hidden="1"/>
    </xf>
    <xf numFmtId="0" fontId="8" fillId="7" borderId="32" xfId="0" applyFont="1" applyFill="1" applyBorder="1" applyAlignment="1" applyProtection="1">
      <alignment horizontal="center" vertical="center"/>
      <protection hidden="1"/>
    </xf>
    <xf numFmtId="0" fontId="14" fillId="7" borderId="32" xfId="0" applyFont="1" applyFill="1" applyBorder="1" applyAlignment="1" applyProtection="1">
      <alignment horizontal="center" vertical="center"/>
      <protection hidden="1"/>
    </xf>
    <xf numFmtId="0" fontId="14" fillId="7" borderId="136" xfId="0" applyFont="1" applyFill="1" applyBorder="1" applyAlignment="1" applyProtection="1">
      <alignment horizontal="center" vertical="center"/>
      <protection hidden="1"/>
    </xf>
    <xf numFmtId="166" fontId="8" fillId="7" borderId="136" xfId="0" applyNumberFormat="1" applyFont="1" applyFill="1" applyBorder="1" applyAlignment="1" applyProtection="1">
      <alignment horizontal="center" vertical="center"/>
      <protection hidden="1"/>
    </xf>
    <xf numFmtId="166" fontId="29" fillId="7" borderId="189" xfId="0" applyNumberFormat="1" applyFont="1" applyFill="1" applyBorder="1" applyAlignment="1" applyProtection="1">
      <alignment horizontal="center" vertical="center"/>
      <protection hidden="1"/>
    </xf>
    <xf numFmtId="0" fontId="99" fillId="5" borderId="53" xfId="0" applyFont="1" applyFill="1" applyBorder="1" applyAlignment="1" applyProtection="1">
      <alignment horizontal="center" wrapText="1"/>
      <protection hidden="1"/>
    </xf>
    <xf numFmtId="0" fontId="14" fillId="5" borderId="53" xfId="0" applyFont="1" applyFill="1" applyBorder="1" applyAlignment="1" applyProtection="1">
      <alignment horizontal="center" wrapText="1"/>
      <protection hidden="1"/>
    </xf>
    <xf numFmtId="1" fontId="8" fillId="5" borderId="47" xfId="0" applyNumberFormat="1" applyFont="1" applyFill="1" applyBorder="1" applyAlignment="1" applyProtection="1">
      <alignment horizontal="center" vertical="center"/>
      <protection hidden="1"/>
    </xf>
    <xf numFmtId="1" fontId="71" fillId="5" borderId="47" xfId="0" applyNumberFormat="1" applyFont="1" applyFill="1" applyBorder="1" applyAlignment="1" applyProtection="1">
      <alignment horizontal="center" vertical="center"/>
      <protection hidden="1"/>
    </xf>
    <xf numFmtId="0" fontId="13" fillId="5" borderId="0" xfId="0" applyFont="1" applyFill="1" applyAlignment="1" applyProtection="1">
      <alignment horizontal="center" vertical="center"/>
      <protection hidden="1"/>
    </xf>
    <xf numFmtId="0" fontId="13" fillId="5" borderId="0" xfId="0" applyFont="1" applyFill="1" applyAlignment="1" applyProtection="1">
      <alignment horizontal="center"/>
      <protection hidden="1"/>
    </xf>
    <xf numFmtId="1" fontId="29" fillId="7" borderId="68" xfId="0" applyNumberFormat="1" applyFont="1" applyFill="1" applyBorder="1" applyAlignment="1" applyProtection="1">
      <alignment horizontal="center" vertical="center"/>
      <protection hidden="1"/>
    </xf>
    <xf numFmtId="1" fontId="29" fillId="7" borderId="69" xfId="0" applyNumberFormat="1" applyFont="1" applyFill="1" applyBorder="1" applyAlignment="1" applyProtection="1">
      <alignment horizontal="center" vertical="center"/>
      <protection hidden="1"/>
    </xf>
    <xf numFmtId="1" fontId="29" fillId="7" borderId="74" xfId="0" applyNumberFormat="1" applyFont="1" applyFill="1" applyBorder="1" applyAlignment="1" applyProtection="1">
      <alignment horizontal="center" vertical="center"/>
      <protection hidden="1"/>
    </xf>
    <xf numFmtId="1" fontId="29" fillId="7" borderId="210" xfId="0" applyNumberFormat="1" applyFont="1" applyFill="1" applyBorder="1" applyAlignment="1" applyProtection="1">
      <alignment horizontal="center" vertical="center"/>
      <protection hidden="1"/>
    </xf>
    <xf numFmtId="1" fontId="29" fillId="7" borderId="73" xfId="0" applyNumberFormat="1" applyFont="1" applyFill="1" applyBorder="1" applyAlignment="1" applyProtection="1">
      <alignment horizontal="center" vertical="center"/>
      <protection hidden="1"/>
    </xf>
    <xf numFmtId="1" fontId="29" fillId="7" borderId="192" xfId="0" applyNumberFormat="1" applyFont="1" applyFill="1" applyBorder="1" applyAlignment="1" applyProtection="1">
      <alignment horizontal="center" vertical="center"/>
      <protection hidden="1"/>
    </xf>
    <xf numFmtId="1" fontId="29" fillId="7" borderId="194" xfId="0" applyNumberFormat="1" applyFont="1" applyFill="1" applyBorder="1" applyAlignment="1" applyProtection="1">
      <alignment horizontal="center" vertical="center"/>
      <protection hidden="1"/>
    </xf>
    <xf numFmtId="1" fontId="29" fillId="7" borderId="183" xfId="0" applyNumberFormat="1" applyFont="1" applyFill="1" applyBorder="1" applyAlignment="1" applyProtection="1">
      <alignment horizontal="center" vertical="center"/>
      <protection hidden="1"/>
    </xf>
    <xf numFmtId="1" fontId="8" fillId="7" borderId="183" xfId="0" applyNumberFormat="1" applyFont="1" applyFill="1" applyBorder="1" applyAlignment="1" applyProtection="1">
      <alignment horizontal="center" vertical="center"/>
      <protection hidden="1"/>
    </xf>
    <xf numFmtId="1" fontId="8" fillId="7" borderId="196" xfId="0" applyNumberFormat="1" applyFont="1" applyFill="1" applyBorder="1" applyAlignment="1" applyProtection="1">
      <alignment horizontal="center" vertical="center"/>
      <protection hidden="1"/>
    </xf>
    <xf numFmtId="1" fontId="8" fillId="7" borderId="38" xfId="0" applyNumberFormat="1" applyFont="1" applyFill="1" applyBorder="1" applyAlignment="1" applyProtection="1">
      <alignment horizontal="center" vertical="center"/>
      <protection hidden="1"/>
    </xf>
    <xf numFmtId="1" fontId="8" fillId="7" borderId="145" xfId="0" applyNumberFormat="1" applyFont="1" applyFill="1" applyBorder="1" applyAlignment="1" applyProtection="1">
      <alignment horizontal="center" vertical="center"/>
      <protection hidden="1"/>
    </xf>
    <xf numFmtId="1" fontId="29" fillId="7" borderId="193" xfId="0" applyNumberFormat="1" applyFont="1" applyFill="1" applyBorder="1" applyAlignment="1" applyProtection="1">
      <alignment horizontal="center" vertical="center"/>
      <protection hidden="1"/>
    </xf>
    <xf numFmtId="1" fontId="29" fillId="7" borderId="82" xfId="0" applyNumberFormat="1" applyFont="1" applyFill="1" applyBorder="1" applyAlignment="1" applyProtection="1">
      <alignment horizontal="center" vertical="center"/>
      <protection hidden="1"/>
    </xf>
    <xf numFmtId="38" fontId="8" fillId="7" borderId="183" xfId="0" applyNumberFormat="1" applyFont="1" applyFill="1" applyBorder="1" applyAlignment="1" applyProtection="1">
      <alignment horizontal="center" vertical="center"/>
      <protection hidden="1"/>
    </xf>
    <xf numFmtId="38" fontId="8" fillId="7" borderId="196" xfId="0" applyNumberFormat="1" applyFont="1" applyFill="1" applyBorder="1" applyAlignment="1" applyProtection="1">
      <alignment horizontal="center" vertical="center"/>
      <protection hidden="1"/>
    </xf>
    <xf numFmtId="166" fontId="8" fillId="7" borderId="69" xfId="0" applyNumberFormat="1" applyFont="1" applyFill="1" applyBorder="1" applyAlignment="1" applyProtection="1">
      <alignment horizontal="center" vertical="center"/>
      <protection hidden="1"/>
    </xf>
    <xf numFmtId="166" fontId="8" fillId="7" borderId="72" xfId="0" applyNumberFormat="1" applyFont="1" applyFill="1" applyBorder="1" applyAlignment="1" applyProtection="1">
      <alignment horizontal="center" vertical="center"/>
      <protection hidden="1"/>
    </xf>
    <xf numFmtId="166" fontId="8" fillId="7" borderId="198" xfId="0" applyNumberFormat="1" applyFont="1" applyFill="1" applyBorder="1" applyAlignment="1" applyProtection="1">
      <alignment horizontal="center" vertical="center"/>
      <protection hidden="1"/>
    </xf>
    <xf numFmtId="166" fontId="8" fillId="7" borderId="199" xfId="0" applyNumberFormat="1" applyFont="1" applyFill="1" applyBorder="1" applyAlignment="1" applyProtection="1">
      <alignment horizontal="center" vertical="center"/>
      <protection hidden="1"/>
    </xf>
    <xf numFmtId="166" fontId="8" fillId="7" borderId="70" xfId="0" applyNumberFormat="1" applyFont="1" applyFill="1" applyBorder="1" applyAlignment="1" applyProtection="1">
      <alignment horizontal="center" vertical="center"/>
      <protection hidden="1"/>
    </xf>
    <xf numFmtId="166" fontId="8" fillId="7" borderId="97" xfId="0" applyNumberFormat="1" applyFont="1" applyFill="1" applyBorder="1" applyAlignment="1" applyProtection="1">
      <alignment horizontal="center" vertical="center"/>
      <protection hidden="1"/>
    </xf>
    <xf numFmtId="1" fontId="14" fillId="5" borderId="47" xfId="0" applyNumberFormat="1" applyFont="1" applyFill="1" applyBorder="1" applyAlignment="1" applyProtection="1">
      <alignment horizontal="right" vertical="center"/>
      <protection hidden="1"/>
    </xf>
    <xf numFmtId="1" fontId="14" fillId="5" borderId="134" xfId="0" applyNumberFormat="1" applyFont="1" applyFill="1" applyBorder="1" applyAlignment="1" applyProtection="1">
      <alignment horizontal="right" vertical="center"/>
      <protection hidden="1"/>
    </xf>
    <xf numFmtId="1" fontId="71" fillId="5" borderId="133" xfId="0" applyNumberFormat="1" applyFont="1" applyFill="1" applyBorder="1" applyAlignment="1" applyProtection="1">
      <alignment horizontal="center" vertical="center"/>
      <protection hidden="1"/>
    </xf>
    <xf numFmtId="166" fontId="29" fillId="7" borderId="198" xfId="0" applyNumberFormat="1" applyFont="1" applyFill="1" applyBorder="1" applyAlignment="1" applyProtection="1">
      <alignment horizontal="center" vertical="center"/>
      <protection hidden="1"/>
    </xf>
    <xf numFmtId="0" fontId="16" fillId="5" borderId="204" xfId="0" applyFont="1" applyFill="1" applyBorder="1" applyAlignment="1" applyProtection="1">
      <alignment horizontal="center" vertical="center"/>
      <protection hidden="1"/>
    </xf>
    <xf numFmtId="0" fontId="16" fillId="5" borderId="207" xfId="0" applyFont="1" applyFill="1" applyBorder="1" applyAlignment="1" applyProtection="1">
      <alignment horizontal="center" vertical="center"/>
      <protection hidden="1"/>
    </xf>
    <xf numFmtId="0" fontId="16" fillId="5" borderId="205" xfId="0" applyFont="1" applyFill="1" applyBorder="1" applyAlignment="1" applyProtection="1">
      <alignment horizontal="center" vertical="center"/>
      <protection hidden="1"/>
    </xf>
    <xf numFmtId="0" fontId="16" fillId="5" borderId="206" xfId="0" applyFont="1" applyFill="1" applyBorder="1" applyAlignment="1" applyProtection="1">
      <alignment horizontal="center" vertical="center"/>
      <protection hidden="1"/>
    </xf>
    <xf numFmtId="0" fontId="13" fillId="5" borderId="204" xfId="0" applyFont="1" applyFill="1" applyBorder="1" applyAlignment="1" applyProtection="1">
      <alignment horizontal="center" vertical="center"/>
      <protection hidden="1"/>
    </xf>
    <xf numFmtId="0" fontId="13" fillId="5" borderId="207" xfId="0" applyFont="1" applyFill="1" applyBorder="1" applyAlignment="1" applyProtection="1">
      <alignment horizontal="center" vertical="center"/>
      <protection hidden="1"/>
    </xf>
    <xf numFmtId="49" fontId="27" fillId="7" borderId="202" xfId="0" applyNumberFormat="1" applyFont="1" applyFill="1" applyBorder="1" applyAlignment="1" applyProtection="1">
      <alignment horizontal="center" vertical="center"/>
      <protection hidden="1"/>
    </xf>
    <xf numFmtId="0" fontId="4" fillId="5" borderId="88" xfId="0" applyFont="1" applyFill="1" applyBorder="1" applyAlignment="1" applyProtection="1">
      <alignment horizontal="center" vertical="center"/>
      <protection hidden="1"/>
    </xf>
    <xf numFmtId="0" fontId="4" fillId="5" borderId="103" xfId="0" applyFont="1" applyFill="1" applyBorder="1" applyAlignment="1" applyProtection="1">
      <alignment horizontal="center" vertical="center"/>
      <protection hidden="1"/>
    </xf>
    <xf numFmtId="0" fontId="4" fillId="5" borderId="203" xfId="0" applyFont="1" applyFill="1" applyBorder="1" applyAlignment="1" applyProtection="1">
      <alignment horizontal="center" vertical="center"/>
      <protection hidden="1"/>
    </xf>
    <xf numFmtId="0" fontId="13" fillId="5" borderId="208" xfId="0" applyFont="1" applyFill="1" applyBorder="1" applyAlignment="1" applyProtection="1">
      <alignment horizontal="center" vertical="center"/>
      <protection hidden="1"/>
    </xf>
    <xf numFmtId="166" fontId="8" fillId="7" borderId="179" xfId="0" applyNumberFormat="1" applyFont="1" applyFill="1" applyBorder="1" applyAlignment="1" applyProtection="1">
      <alignment horizontal="center" vertical="center"/>
      <protection hidden="1"/>
    </xf>
    <xf numFmtId="166" fontId="29" fillId="7" borderId="74" xfId="0" applyNumberFormat="1" applyFont="1" applyFill="1" applyBorder="1" applyAlignment="1" applyProtection="1">
      <alignment horizontal="center" vertical="center"/>
      <protection hidden="1"/>
    </xf>
    <xf numFmtId="166" fontId="29" fillId="7" borderId="94" xfId="0" applyNumberFormat="1" applyFont="1" applyFill="1" applyBorder="1" applyAlignment="1" applyProtection="1">
      <alignment horizontal="center" vertical="center"/>
      <protection hidden="1"/>
    </xf>
    <xf numFmtId="166" fontId="29" fillId="7" borderId="166" xfId="0" applyNumberFormat="1" applyFont="1" applyFill="1" applyBorder="1" applyAlignment="1" applyProtection="1">
      <alignment horizontal="center" vertical="center"/>
      <protection hidden="1"/>
    </xf>
    <xf numFmtId="166" fontId="29" fillId="7" borderId="210" xfId="0" applyNumberFormat="1" applyFont="1" applyFill="1" applyBorder="1" applyAlignment="1" applyProtection="1">
      <alignment horizontal="center" vertical="center"/>
      <protection hidden="1"/>
    </xf>
    <xf numFmtId="0" fontId="16" fillId="5" borderId="74" xfId="0" applyFont="1" applyFill="1" applyBorder="1" applyAlignment="1" applyProtection="1">
      <alignment horizontal="center" vertical="center"/>
      <protection hidden="1"/>
    </xf>
    <xf numFmtId="0" fontId="16" fillId="5" borderId="94" xfId="0" applyFont="1" applyFill="1" applyBorder="1" applyAlignment="1" applyProtection="1">
      <alignment horizontal="center" vertical="center"/>
      <protection hidden="1"/>
    </xf>
    <xf numFmtId="0" fontId="31" fillId="5" borderId="0" xfId="0" applyFont="1" applyFill="1" applyAlignment="1" applyProtection="1">
      <alignment horizontal="center"/>
      <protection hidden="1"/>
    </xf>
    <xf numFmtId="1" fontId="13" fillId="7" borderId="57" xfId="0" applyNumberFormat="1" applyFont="1" applyFill="1" applyBorder="1" applyAlignment="1" applyProtection="1">
      <alignment horizontal="center" vertical="center" wrapText="1"/>
      <protection hidden="1"/>
    </xf>
    <xf numFmtId="1" fontId="13" fillId="7" borderId="49" xfId="0" applyNumberFormat="1" applyFont="1" applyFill="1" applyBorder="1" applyAlignment="1" applyProtection="1">
      <alignment horizontal="center" vertical="center" wrapText="1"/>
      <protection hidden="1"/>
    </xf>
    <xf numFmtId="1" fontId="13" fillId="7" borderId="50" xfId="0" applyNumberFormat="1" applyFont="1" applyFill="1" applyBorder="1" applyAlignment="1" applyProtection="1">
      <alignment horizontal="center" vertical="center" wrapText="1"/>
      <protection hidden="1"/>
    </xf>
    <xf numFmtId="1" fontId="13" fillId="7" borderId="59" xfId="0" applyNumberFormat="1" applyFont="1" applyFill="1" applyBorder="1" applyAlignment="1" applyProtection="1">
      <alignment horizontal="center" vertical="center" wrapText="1"/>
      <protection hidden="1"/>
    </xf>
    <xf numFmtId="1" fontId="13" fillId="7" borderId="53" xfId="0" applyNumberFormat="1" applyFont="1" applyFill="1" applyBorder="1" applyAlignment="1" applyProtection="1">
      <alignment horizontal="center" vertical="center" wrapText="1"/>
      <protection hidden="1"/>
    </xf>
    <xf numFmtId="1" fontId="13" fillId="7" borderId="48" xfId="0" applyNumberFormat="1" applyFont="1" applyFill="1" applyBorder="1" applyAlignment="1" applyProtection="1">
      <alignment horizontal="center" vertical="center" wrapText="1"/>
      <protection hidden="1"/>
    </xf>
    <xf numFmtId="41" fontId="32" fillId="7" borderId="24" xfId="0" applyNumberFormat="1" applyFont="1" applyFill="1" applyBorder="1" applyAlignment="1" applyProtection="1">
      <alignment horizontal="center" vertical="center"/>
      <protection hidden="1"/>
    </xf>
    <xf numFmtId="1" fontId="8" fillId="7" borderId="177" xfId="0" applyNumberFormat="1" applyFont="1" applyFill="1" applyBorder="1" applyAlignment="1" applyProtection="1">
      <alignment horizontal="center" vertical="center"/>
      <protection hidden="1"/>
    </xf>
    <xf numFmtId="1" fontId="8" fillId="7" borderId="178" xfId="0" applyNumberFormat="1" applyFont="1" applyFill="1" applyBorder="1" applyAlignment="1" applyProtection="1">
      <alignment horizontal="center" vertical="center"/>
      <protection hidden="1"/>
    </xf>
    <xf numFmtId="1" fontId="8" fillId="7" borderId="0" xfId="0" applyNumberFormat="1" applyFont="1" applyFill="1" applyBorder="1" applyAlignment="1" applyProtection="1">
      <alignment horizontal="center" vertical="center"/>
      <protection hidden="1"/>
    </xf>
    <xf numFmtId="1" fontId="8" fillId="7" borderId="174" xfId="0" applyNumberFormat="1" applyFont="1" applyFill="1" applyBorder="1" applyAlignment="1" applyProtection="1">
      <alignment horizontal="center" vertical="center"/>
      <protection hidden="1"/>
    </xf>
    <xf numFmtId="1" fontId="8" fillId="7" borderId="96" xfId="0" applyNumberFormat="1" applyFont="1" applyFill="1" applyBorder="1" applyAlignment="1" applyProtection="1">
      <alignment horizontal="center" vertical="center"/>
      <protection hidden="1"/>
    </xf>
    <xf numFmtId="1" fontId="8" fillId="7" borderId="169" xfId="0" applyNumberFormat="1" applyFont="1" applyFill="1" applyBorder="1" applyAlignment="1" applyProtection="1">
      <alignment horizontal="center" vertical="center"/>
      <protection hidden="1"/>
    </xf>
    <xf numFmtId="0" fontId="8" fillId="7" borderId="151" xfId="0" applyFont="1" applyFill="1" applyBorder="1" applyAlignment="1" applyProtection="1">
      <alignment horizontal="center" vertical="center"/>
      <protection hidden="1"/>
    </xf>
    <xf numFmtId="0" fontId="8" fillId="7" borderId="96" xfId="0" applyFont="1" applyFill="1" applyBorder="1" applyAlignment="1" applyProtection="1">
      <alignment horizontal="center" vertical="center"/>
      <protection hidden="1"/>
    </xf>
    <xf numFmtId="0" fontId="8" fillId="7" borderId="152" xfId="0" applyFont="1" applyFill="1" applyBorder="1" applyAlignment="1" applyProtection="1">
      <alignment horizontal="center" vertical="center"/>
      <protection hidden="1"/>
    </xf>
    <xf numFmtId="1" fontId="29" fillId="7" borderId="0" xfId="0" applyNumberFormat="1" applyFont="1" applyFill="1" applyBorder="1" applyAlignment="1" applyProtection="1">
      <alignment horizontal="center" vertical="center"/>
      <protection hidden="1"/>
    </xf>
    <xf numFmtId="1" fontId="29" fillId="7" borderId="96" xfId="0" applyNumberFormat="1" applyFont="1" applyFill="1" applyBorder="1" applyAlignment="1" applyProtection="1">
      <alignment horizontal="center" vertical="center"/>
      <protection hidden="1"/>
    </xf>
    <xf numFmtId="1" fontId="29" fillId="7" borderId="36" xfId="0" applyNumberFormat="1" applyFont="1" applyFill="1" applyBorder="1" applyAlignment="1" applyProtection="1">
      <alignment horizontal="center" vertical="center"/>
      <protection hidden="1"/>
    </xf>
    <xf numFmtId="1" fontId="29" fillId="7" borderId="168" xfId="0" applyNumberFormat="1" applyFont="1" applyFill="1" applyBorder="1" applyAlignment="1" applyProtection="1">
      <alignment horizontal="center" vertical="center"/>
      <protection hidden="1"/>
    </xf>
    <xf numFmtId="1" fontId="8" fillId="7" borderId="233" xfId="0" applyNumberFormat="1" applyFont="1" applyFill="1" applyBorder="1" applyAlignment="1" applyProtection="1">
      <alignment horizontal="center" vertical="center"/>
      <protection hidden="1"/>
    </xf>
    <xf numFmtId="0" fontId="8" fillId="7" borderId="182" xfId="0" applyFont="1" applyFill="1" applyBorder="1" applyAlignment="1" applyProtection="1">
      <alignment horizontal="center" vertical="center"/>
      <protection hidden="1"/>
    </xf>
    <xf numFmtId="1" fontId="29" fillId="7" borderId="226" xfId="0" applyNumberFormat="1" applyFont="1" applyFill="1" applyBorder="1" applyAlignment="1" applyProtection="1">
      <alignment horizontal="center" vertical="center"/>
      <protection hidden="1"/>
    </xf>
    <xf numFmtId="1" fontId="29" fillId="7" borderId="95" xfId="0" applyNumberFormat="1" applyFont="1" applyFill="1" applyBorder="1" applyAlignment="1" applyProtection="1">
      <alignment horizontal="center" vertical="center"/>
      <protection hidden="1"/>
    </xf>
    <xf numFmtId="1" fontId="29" fillId="7" borderId="201" xfId="0" applyNumberFormat="1" applyFont="1" applyFill="1" applyBorder="1" applyAlignment="1" applyProtection="1">
      <alignment horizontal="center" vertical="center"/>
      <protection hidden="1"/>
    </xf>
    <xf numFmtId="1" fontId="29" fillId="7" borderId="97" xfId="0" applyNumberFormat="1" applyFont="1" applyFill="1" applyBorder="1" applyAlignment="1" applyProtection="1">
      <alignment horizontal="center" vertical="center"/>
      <protection hidden="1"/>
    </xf>
    <xf numFmtId="1" fontId="8" fillId="7" borderId="232" xfId="0" applyNumberFormat="1" applyFont="1" applyFill="1" applyBorder="1" applyAlignment="1" applyProtection="1">
      <alignment horizontal="center" vertical="center"/>
      <protection hidden="1"/>
    </xf>
    <xf numFmtId="1" fontId="8" fillId="7" borderId="225" xfId="0" applyNumberFormat="1" applyFont="1" applyFill="1" applyBorder="1" applyAlignment="1" applyProtection="1">
      <alignment horizontal="center" vertical="center"/>
      <protection hidden="1"/>
    </xf>
    <xf numFmtId="1" fontId="14" fillId="7" borderId="91" xfId="0" applyNumberFormat="1" applyFont="1" applyFill="1" applyBorder="1" applyAlignment="1" applyProtection="1">
      <alignment horizontal="center" vertical="center"/>
      <protection hidden="1"/>
    </xf>
    <xf numFmtId="1" fontId="14" fillId="7" borderId="92" xfId="0" applyNumberFormat="1" applyFont="1" applyFill="1" applyBorder="1" applyAlignment="1" applyProtection="1">
      <alignment horizontal="center" vertical="center"/>
      <protection hidden="1"/>
    </xf>
    <xf numFmtId="1" fontId="29" fillId="7" borderId="166" xfId="0" applyNumberFormat="1" applyFont="1" applyFill="1" applyBorder="1" applyAlignment="1" applyProtection="1">
      <alignment horizontal="center" vertical="center"/>
      <protection hidden="1"/>
    </xf>
    <xf numFmtId="1" fontId="29" fillId="7" borderId="94" xfId="0" applyNumberFormat="1" applyFont="1" applyFill="1" applyBorder="1" applyAlignment="1" applyProtection="1">
      <alignment horizontal="center" vertical="center"/>
      <protection hidden="1"/>
    </xf>
    <xf numFmtId="1" fontId="8" fillId="7" borderId="179" xfId="0" applyNumberFormat="1" applyFont="1" applyFill="1" applyBorder="1" applyAlignment="1" applyProtection="1">
      <alignment horizontal="center" vertical="center"/>
      <protection hidden="1"/>
    </xf>
    <xf numFmtId="1" fontId="29" fillId="7" borderId="187" xfId="0" applyNumberFormat="1" applyFont="1" applyFill="1" applyBorder="1" applyAlignment="1" applyProtection="1">
      <alignment horizontal="center" vertical="center"/>
      <protection hidden="1"/>
    </xf>
    <xf numFmtId="1" fontId="29" fillId="7" borderId="43" xfId="0" applyNumberFormat="1" applyFont="1" applyFill="1" applyBorder="1" applyAlignment="1" applyProtection="1">
      <alignment horizontal="center" vertical="center"/>
      <protection hidden="1"/>
    </xf>
    <xf numFmtId="1" fontId="29" fillId="7" borderId="200" xfId="0" applyNumberFormat="1" applyFont="1" applyFill="1" applyBorder="1" applyAlignment="1" applyProtection="1">
      <alignment horizontal="center" vertical="center"/>
      <protection hidden="1"/>
    </xf>
    <xf numFmtId="1" fontId="29" fillId="7" borderId="198" xfId="0" applyNumberFormat="1" applyFont="1" applyFill="1" applyBorder="1" applyAlignment="1" applyProtection="1">
      <alignment horizontal="center" vertical="center"/>
      <protection hidden="1"/>
    </xf>
    <xf numFmtId="0" fontId="8" fillId="7" borderId="159" xfId="0" applyFont="1" applyFill="1" applyBorder="1" applyAlignment="1" applyProtection="1">
      <alignment horizontal="center" vertical="center"/>
      <protection hidden="1"/>
    </xf>
    <xf numFmtId="1" fontId="29" fillId="7" borderId="60" xfId="0" applyNumberFormat="1" applyFont="1" applyFill="1" applyBorder="1" applyAlignment="1" applyProtection="1">
      <alignment horizontal="center" vertical="center"/>
      <protection hidden="1"/>
    </xf>
    <xf numFmtId="1" fontId="29" fillId="7" borderId="190" xfId="0" applyNumberFormat="1" applyFont="1" applyFill="1" applyBorder="1" applyAlignment="1" applyProtection="1">
      <alignment horizontal="center" vertical="center"/>
      <protection hidden="1"/>
    </xf>
    <xf numFmtId="0" fontId="13" fillId="5" borderId="123" xfId="0" applyFont="1" applyFill="1" applyBorder="1" applyAlignment="1" applyProtection="1">
      <alignment horizontal="center" vertical="center"/>
      <protection hidden="1"/>
    </xf>
    <xf numFmtId="0" fontId="13" fillId="5" borderId="124" xfId="0" applyFont="1" applyFill="1" applyBorder="1" applyAlignment="1" applyProtection="1">
      <alignment horizontal="center" vertical="center"/>
      <protection hidden="1"/>
    </xf>
    <xf numFmtId="0" fontId="4" fillId="5" borderId="49" xfId="0" applyFont="1" applyFill="1" applyBorder="1" applyAlignment="1" applyProtection="1">
      <alignment horizontal="center" vertical="center"/>
      <protection hidden="1"/>
    </xf>
    <xf numFmtId="0" fontId="4" fillId="5" borderId="104" xfId="0" applyFont="1" applyFill="1" applyBorder="1" applyAlignment="1" applyProtection="1">
      <alignment horizontal="center" vertical="center"/>
      <protection hidden="1"/>
    </xf>
    <xf numFmtId="0" fontId="16" fillId="5" borderId="104" xfId="0" applyFont="1" applyFill="1" applyBorder="1" applyAlignment="1" applyProtection="1">
      <alignment horizontal="center" vertical="center" textRotation="58"/>
      <protection hidden="1"/>
    </xf>
    <xf numFmtId="0" fontId="16" fillId="5" borderId="70" xfId="0" applyFont="1" applyFill="1" applyBorder="1" applyAlignment="1" applyProtection="1">
      <alignment horizontal="center" vertical="center" textRotation="58"/>
      <protection hidden="1"/>
    </xf>
    <xf numFmtId="0" fontId="4" fillId="5" borderId="88" xfId="0" applyFont="1" applyFill="1" applyBorder="1" applyAlignment="1" applyProtection="1">
      <alignment horizontal="center" vertical="center" textRotation="58"/>
      <protection hidden="1"/>
    </xf>
    <xf numFmtId="0" fontId="4" fillId="5" borderId="190" xfId="0" applyFont="1" applyFill="1" applyBorder="1" applyAlignment="1" applyProtection="1">
      <alignment horizontal="center" vertical="center" textRotation="58"/>
      <protection hidden="1"/>
    </xf>
    <xf numFmtId="38" fontId="16" fillId="5" borderId="204" xfId="0" applyNumberFormat="1" applyFont="1" applyFill="1" applyBorder="1" applyAlignment="1" applyProtection="1">
      <alignment horizontal="center" vertical="center"/>
      <protection hidden="1"/>
    </xf>
    <xf numFmtId="38" fontId="16" fillId="5" borderId="207" xfId="0" applyNumberFormat="1" applyFont="1" applyFill="1" applyBorder="1" applyAlignment="1" applyProtection="1">
      <alignment horizontal="center" vertical="center"/>
      <protection hidden="1"/>
    </xf>
    <xf numFmtId="41" fontId="32" fillId="7" borderId="24" xfId="0" applyNumberFormat="1" applyFont="1" applyFill="1" applyBorder="1" applyAlignment="1" applyProtection="1">
      <alignment horizontal="center"/>
      <protection hidden="1"/>
    </xf>
    <xf numFmtId="0" fontId="32" fillId="7" borderId="24" xfId="0" applyFont="1" applyFill="1" applyBorder="1" applyAlignment="1" applyProtection="1">
      <alignment horizontal="center"/>
      <protection hidden="1"/>
    </xf>
    <xf numFmtId="0" fontId="16" fillId="5" borderId="103" xfId="0" applyFont="1" applyFill="1" applyBorder="1" applyAlignment="1" applyProtection="1">
      <alignment horizontal="center" vertical="center" textRotation="60"/>
      <protection hidden="1"/>
    </xf>
    <xf numFmtId="0" fontId="16" fillId="5" borderId="56" xfId="0" applyFont="1" applyFill="1" applyBorder="1" applyAlignment="1" applyProtection="1">
      <alignment horizontal="center" vertical="center" textRotation="60"/>
      <protection hidden="1"/>
    </xf>
    <xf numFmtId="0" fontId="16" fillId="5" borderId="88" xfId="0" applyFont="1" applyFill="1" applyBorder="1" applyAlignment="1" applyProtection="1">
      <alignment horizontal="center" vertical="center" textRotation="59"/>
      <protection hidden="1"/>
    </xf>
    <xf numFmtId="0" fontId="16" fillId="5" borderId="190" xfId="0" applyFont="1" applyFill="1" applyBorder="1" applyAlignment="1" applyProtection="1">
      <alignment horizontal="center" vertical="center" textRotation="59"/>
      <protection hidden="1"/>
    </xf>
    <xf numFmtId="1" fontId="8" fillId="7" borderId="60" xfId="0" applyNumberFormat="1" applyFont="1" applyFill="1" applyBorder="1" applyAlignment="1" applyProtection="1">
      <alignment horizontal="center" vertical="center"/>
      <protection hidden="1"/>
    </xf>
    <xf numFmtId="1" fontId="8" fillId="7" borderId="189" xfId="0" applyNumberFormat="1" applyFont="1" applyFill="1" applyBorder="1" applyAlignment="1" applyProtection="1">
      <alignment horizontal="center" vertical="center"/>
      <protection hidden="1"/>
    </xf>
    <xf numFmtId="1" fontId="8" fillId="7" borderId="187" xfId="0" applyNumberFormat="1" applyFont="1" applyFill="1" applyBorder="1" applyAlignment="1" applyProtection="1">
      <alignment horizontal="center" vertical="center"/>
      <protection hidden="1"/>
    </xf>
    <xf numFmtId="1" fontId="8" fillId="7" borderId="188" xfId="0" applyNumberFormat="1" applyFont="1" applyFill="1" applyBorder="1" applyAlignment="1" applyProtection="1">
      <alignment horizontal="center" vertical="center"/>
      <protection hidden="1"/>
    </xf>
    <xf numFmtId="1" fontId="8" fillId="7" borderId="200" xfId="0" applyNumberFormat="1" applyFont="1" applyFill="1" applyBorder="1" applyAlignment="1" applyProtection="1">
      <alignment horizontal="center" vertical="center"/>
      <protection hidden="1"/>
    </xf>
    <xf numFmtId="38" fontId="8" fillId="7" borderId="0" xfId="0" applyNumberFormat="1" applyFont="1" applyFill="1" applyBorder="1" applyAlignment="1" applyProtection="1">
      <alignment horizontal="center" vertical="center"/>
      <protection hidden="1"/>
    </xf>
    <xf numFmtId="38" fontId="8" fillId="7" borderId="174" xfId="0" applyNumberFormat="1" applyFont="1" applyFill="1" applyBorder="1" applyAlignment="1" applyProtection="1">
      <alignment horizontal="center" vertical="center"/>
      <protection hidden="1"/>
    </xf>
    <xf numFmtId="38" fontId="8" fillId="7" borderId="96" xfId="0" applyNumberFormat="1" applyFont="1" applyFill="1" applyBorder="1" applyAlignment="1" applyProtection="1">
      <alignment horizontal="center" vertical="center"/>
      <protection hidden="1"/>
    </xf>
    <xf numFmtId="38" fontId="8" fillId="7" borderId="169" xfId="0" applyNumberFormat="1" applyFont="1" applyFill="1" applyBorder="1" applyAlignment="1" applyProtection="1">
      <alignment horizontal="center" vertical="center"/>
      <protection hidden="1"/>
    </xf>
    <xf numFmtId="1" fontId="8" fillId="7" borderId="190" xfId="0" applyNumberFormat="1" applyFont="1" applyFill="1" applyBorder="1" applyAlignment="1" applyProtection="1">
      <alignment horizontal="center" vertical="center"/>
      <protection hidden="1"/>
    </xf>
    <xf numFmtId="1" fontId="8" fillId="7" borderId="198" xfId="0" applyNumberFormat="1" applyFont="1" applyFill="1" applyBorder="1" applyAlignment="1" applyProtection="1">
      <alignment horizontal="center" vertical="center"/>
      <protection hidden="1"/>
    </xf>
    <xf numFmtId="1" fontId="8" fillId="7" borderId="199" xfId="0" applyNumberFormat="1" applyFont="1" applyFill="1" applyBorder="1" applyAlignment="1" applyProtection="1">
      <alignment horizontal="center" vertical="center"/>
      <protection hidden="1"/>
    </xf>
    <xf numFmtId="1" fontId="29" fillId="7" borderId="231" xfId="0" applyNumberFormat="1" applyFont="1" applyFill="1" applyBorder="1" applyAlignment="1" applyProtection="1">
      <alignment horizontal="center" vertical="center"/>
      <protection hidden="1"/>
    </xf>
    <xf numFmtId="1" fontId="8" fillId="7" borderId="36" xfId="0" applyNumberFormat="1" applyFont="1" applyFill="1" applyBorder="1" applyAlignment="1" applyProtection="1">
      <alignment horizontal="center" vertical="center"/>
      <protection hidden="1"/>
    </xf>
    <xf numFmtId="1" fontId="8" fillId="7" borderId="168" xfId="0" applyNumberFormat="1" applyFont="1" applyFill="1" applyBorder="1" applyAlignment="1" applyProtection="1">
      <alignment horizontal="center" vertical="center"/>
      <protection hidden="1"/>
    </xf>
    <xf numFmtId="0" fontId="14" fillId="7" borderId="91" xfId="0" applyFont="1" applyFill="1" applyBorder="1" applyAlignment="1" applyProtection="1">
      <alignment horizontal="center" vertical="center"/>
      <protection hidden="1"/>
    </xf>
    <xf numFmtId="0" fontId="14" fillId="7" borderId="43" xfId="0" applyFont="1" applyFill="1" applyBorder="1" applyAlignment="1" applyProtection="1">
      <alignment horizontal="center" vertical="center"/>
      <protection hidden="1"/>
    </xf>
    <xf numFmtId="0" fontId="14" fillId="7" borderId="69" xfId="0" applyFont="1" applyFill="1" applyBorder="1" applyAlignment="1" applyProtection="1">
      <alignment horizontal="center" vertical="center"/>
      <protection hidden="1"/>
    </xf>
    <xf numFmtId="0" fontId="14" fillId="7" borderId="92" xfId="0" applyFont="1" applyFill="1" applyBorder="1" applyAlignment="1" applyProtection="1">
      <alignment horizontal="center" vertical="center"/>
      <protection hidden="1"/>
    </xf>
    <xf numFmtId="0" fontId="14" fillId="7" borderId="44" xfId="0" applyFont="1" applyFill="1" applyBorder="1" applyAlignment="1" applyProtection="1">
      <alignment horizontal="center" vertical="center"/>
      <protection hidden="1"/>
    </xf>
    <xf numFmtId="0" fontId="14" fillId="7" borderId="72" xfId="0" applyFont="1" applyFill="1" applyBorder="1" applyAlignment="1" applyProtection="1">
      <alignment horizontal="center" vertical="center"/>
      <protection hidden="1"/>
    </xf>
    <xf numFmtId="0" fontId="71" fillId="7" borderId="0" xfId="0" applyFont="1" applyFill="1" applyAlignment="1">
      <alignment horizontal="center" vertical="top"/>
    </xf>
    <xf numFmtId="0" fontId="66" fillId="7" borderId="0" xfId="0" applyFont="1" applyFill="1" applyAlignment="1">
      <alignment horizontal="left" vertical="center"/>
    </xf>
    <xf numFmtId="0" fontId="90" fillId="7" borderId="185" xfId="0" applyFont="1" applyFill="1" applyBorder="1" applyAlignment="1">
      <alignment horizontal="right" vertical="center" indent="2"/>
    </xf>
    <xf numFmtId="0" fontId="90" fillId="7" borderId="183" xfId="0" applyFont="1" applyFill="1" applyBorder="1" applyAlignment="1">
      <alignment horizontal="right" vertical="center" indent="2"/>
    </xf>
    <xf numFmtId="0" fontId="90" fillId="7" borderId="186" xfId="0" applyFont="1" applyFill="1" applyBorder="1" applyAlignment="1">
      <alignment horizontal="right" vertical="center" indent="2"/>
    </xf>
    <xf numFmtId="0" fontId="66" fillId="7" borderId="212" xfId="0" applyFont="1" applyFill="1" applyBorder="1" applyAlignment="1">
      <alignment horizontal="center" vertical="center"/>
    </xf>
    <xf numFmtId="0" fontId="66" fillId="7" borderId="214" xfId="0" applyFont="1" applyFill="1" applyBorder="1" applyAlignment="1">
      <alignment horizontal="center" vertical="center"/>
    </xf>
    <xf numFmtId="0" fontId="66" fillId="7" borderId="213" xfId="0" applyFont="1" applyFill="1" applyBorder="1" applyAlignment="1">
      <alignment horizontal="center" vertical="center"/>
    </xf>
    <xf numFmtId="41" fontId="89" fillId="7" borderId="137" xfId="0" applyNumberFormat="1" applyFont="1" applyFill="1" applyBorder="1" applyAlignment="1">
      <alignment horizontal="center" vertical="center"/>
    </xf>
    <xf numFmtId="41" fontId="89" fillId="7" borderId="138" xfId="0" applyNumberFormat="1" applyFont="1" applyFill="1" applyBorder="1" applyAlignment="1">
      <alignment horizontal="center" vertical="center"/>
    </xf>
    <xf numFmtId="168" fontId="66" fillId="7" borderId="212" xfId="0" applyNumberFormat="1" applyFont="1" applyFill="1" applyBorder="1" applyAlignment="1">
      <alignment horizontal="center" vertical="center"/>
    </xf>
    <xf numFmtId="168" fontId="66" fillId="7" borderId="213" xfId="0" applyNumberFormat="1" applyFont="1" applyFill="1" applyBorder="1" applyAlignment="1">
      <alignment horizontal="center" vertical="center"/>
    </xf>
    <xf numFmtId="168" fontId="58" fillId="7" borderId="185" xfId="0" applyNumberFormat="1" applyFont="1" applyFill="1" applyBorder="1" applyAlignment="1">
      <alignment horizontal="center" vertical="center"/>
    </xf>
    <xf numFmtId="168" fontId="58" fillId="7" borderId="186" xfId="0" applyNumberFormat="1" applyFont="1" applyFill="1" applyBorder="1" applyAlignment="1">
      <alignment horizontal="center" vertical="center"/>
    </xf>
    <xf numFmtId="41" fontId="89" fillId="7" borderId="51" xfId="0" applyNumberFormat="1" applyFont="1" applyFill="1" applyBorder="1" applyAlignment="1">
      <alignment horizontal="center" vertical="center"/>
    </xf>
    <xf numFmtId="168" fontId="58" fillId="7" borderId="85" xfId="0" applyNumberFormat="1" applyFont="1" applyFill="1" applyBorder="1" applyAlignment="1">
      <alignment horizontal="center" vertical="center"/>
    </xf>
    <xf numFmtId="0" fontId="58" fillId="7" borderId="85" xfId="0" applyFont="1" applyFill="1" applyBorder="1" applyAlignment="1">
      <alignment horizontal="center"/>
    </xf>
    <xf numFmtId="0" fontId="72" fillId="7" borderId="85" xfId="0" applyFont="1" applyFill="1" applyBorder="1" applyAlignment="1">
      <alignment horizontal="center"/>
    </xf>
    <xf numFmtId="0" fontId="72" fillId="7" borderId="209" xfId="0" applyFont="1" applyFill="1" applyBorder="1" applyAlignment="1">
      <alignment horizontal="center"/>
    </xf>
    <xf numFmtId="0" fontId="81" fillId="8" borderId="0" xfId="0" applyFont="1" applyFill="1" applyAlignment="1" applyProtection="1">
      <alignment horizontal="right"/>
      <protection hidden="1"/>
    </xf>
    <xf numFmtId="0" fontId="80" fillId="8" borderId="221" xfId="0" applyFont="1" applyFill="1" applyBorder="1" applyAlignment="1" applyProtection="1">
      <alignment horizontal="center" vertical="center"/>
      <protection hidden="1"/>
    </xf>
    <xf numFmtId="0" fontId="80" fillId="8" borderId="76" xfId="0" applyFont="1" applyFill="1" applyBorder="1" applyAlignment="1" applyProtection="1">
      <alignment horizontal="center" vertical="center"/>
      <protection hidden="1"/>
    </xf>
    <xf numFmtId="0" fontId="75" fillId="0" borderId="75" xfId="0" applyFont="1" applyFill="1" applyBorder="1" applyAlignment="1" applyProtection="1">
      <alignment horizontal="center" vertical="center"/>
      <protection locked="0" hidden="1"/>
    </xf>
    <xf numFmtId="0" fontId="75" fillId="0" borderId="220" xfId="0" applyFont="1" applyFill="1" applyBorder="1" applyAlignment="1" applyProtection="1">
      <alignment horizontal="center" vertical="center"/>
      <protection locked="0" hidden="1"/>
    </xf>
    <xf numFmtId="0" fontId="80" fillId="8" borderId="222" xfId="0" applyFont="1" applyFill="1" applyBorder="1" applyAlignment="1" applyProtection="1">
      <alignment horizontal="center" vertical="center"/>
      <protection hidden="1"/>
    </xf>
    <xf numFmtId="0" fontId="80" fillId="8" borderId="223" xfId="0" applyFont="1" applyFill="1" applyBorder="1" applyAlignment="1" applyProtection="1">
      <alignment horizontal="center" vertical="center"/>
      <protection hidden="1"/>
    </xf>
    <xf numFmtId="0" fontId="80" fillId="8" borderId="219" xfId="0" applyFont="1" applyFill="1" applyBorder="1" applyAlignment="1" applyProtection="1">
      <alignment horizontal="center" vertical="center"/>
      <protection hidden="1"/>
    </xf>
    <xf numFmtId="0" fontId="80" fillId="8" borderId="75" xfId="0" applyFont="1" applyFill="1" applyBorder="1" applyAlignment="1" applyProtection="1">
      <alignment horizontal="center" vertical="center"/>
      <protection hidden="1"/>
    </xf>
    <xf numFmtId="0" fontId="98" fillId="8" borderId="0" xfId="0" applyFont="1" applyFill="1" applyBorder="1" applyAlignment="1" applyProtection="1">
      <alignment horizontal="center" vertical="center"/>
      <protection hidden="1"/>
    </xf>
    <xf numFmtId="0" fontId="97" fillId="8" borderId="0" xfId="0" applyFont="1" applyFill="1" applyBorder="1" applyAlignment="1" applyProtection="1">
      <alignment horizontal="center" vertical="center"/>
      <protection hidden="1"/>
    </xf>
    <xf numFmtId="0" fontId="75" fillId="8" borderId="0" xfId="0" applyFont="1" applyFill="1" applyBorder="1" applyAlignment="1" applyProtection="1">
      <alignment horizontal="center" vertical="center"/>
      <protection hidden="1"/>
    </xf>
    <xf numFmtId="0" fontId="80" fillId="8" borderId="217" xfId="0" applyFont="1" applyFill="1" applyBorder="1" applyAlignment="1" applyProtection="1">
      <alignment horizontal="center" vertical="center"/>
      <protection hidden="1"/>
    </xf>
    <xf numFmtId="0" fontId="80" fillId="8" borderId="218" xfId="0" applyFont="1" applyFill="1" applyBorder="1" applyAlignment="1" applyProtection="1">
      <alignment horizontal="center" vertical="center"/>
      <protection hidden="1"/>
    </xf>
    <xf numFmtId="0" fontId="75" fillId="8" borderId="0" xfId="0" applyFont="1" applyFill="1" applyAlignment="1" applyProtection="1">
      <alignment horizontal="center" vertical="center"/>
      <protection hidden="1"/>
    </xf>
    <xf numFmtId="0" fontId="76" fillId="8" borderId="0" xfId="0" applyFont="1" applyFill="1" applyAlignment="1" applyProtection="1">
      <alignment horizontal="center" vertical="center"/>
      <protection hidden="1"/>
    </xf>
    <xf numFmtId="0" fontId="74" fillId="8" borderId="0" xfId="0" applyFont="1" applyFill="1" applyAlignment="1" applyProtection="1">
      <alignment horizontal="center" vertical="center"/>
      <protection hidden="1"/>
    </xf>
    <xf numFmtId="0" fontId="76" fillId="8" borderId="0" xfId="0" applyFont="1" applyFill="1" applyBorder="1" applyAlignment="1" applyProtection="1">
      <alignment horizontal="center" vertical="center"/>
      <protection hidden="1"/>
    </xf>
    <xf numFmtId="0" fontId="74" fillId="8" borderId="0" xfId="0" applyFont="1" applyFill="1" applyBorder="1" applyAlignment="1" applyProtection="1">
      <alignment horizontal="center" vertical="center"/>
      <protection hidden="1"/>
    </xf>
    <xf numFmtId="0" fontId="76" fillId="8" borderId="215" xfId="0" applyFont="1" applyFill="1" applyBorder="1" applyAlignment="1" applyProtection="1">
      <alignment horizontal="center" vertical="center"/>
      <protection hidden="1"/>
    </xf>
    <xf numFmtId="0" fontId="74" fillId="8" borderId="215" xfId="0" applyFont="1" applyFill="1" applyBorder="1" applyAlignment="1" applyProtection="1">
      <alignment horizontal="center" vertical="center"/>
      <protection hidden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colors>
    <mruColors>
      <color rgb="FFFF9933"/>
      <color rgb="FFFFCC66"/>
      <color rgb="FFFF9900"/>
      <color rgb="FFFFCC99"/>
      <color rgb="FFFFCC00"/>
      <color rgb="FFEAEAEA"/>
      <color rgb="FFFFFFCC"/>
      <color rgb="FFB07710"/>
      <color rgb="FFCC6600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CS42"/>
  <sheetViews>
    <sheetView showGridLines="0" zoomScale="76" zoomScaleNormal="76" workbookViewId="0">
      <selection activeCell="CU40" sqref="CU40"/>
    </sheetView>
  </sheetViews>
  <sheetFormatPr defaultColWidth="9" defaultRowHeight="15.75" x14ac:dyDescent="0.25"/>
  <cols>
    <col min="1" max="1" width="1.5703125" style="92" customWidth="1"/>
    <col min="2" max="2" width="7" style="26" customWidth="1"/>
    <col min="3" max="3" width="26.85546875" style="24" customWidth="1"/>
    <col min="4" max="5" width="2.5703125" style="24" customWidth="1"/>
    <col min="6" max="6" width="3.5703125" style="24" customWidth="1"/>
    <col min="7" max="22" width="2.42578125" style="24" customWidth="1"/>
    <col min="23" max="23" width="2" style="24" customWidth="1"/>
    <col min="24" max="33" width="2.42578125" style="24" customWidth="1"/>
    <col min="34" max="34" width="2" style="24" customWidth="1"/>
    <col min="35" max="39" width="2.42578125" style="24" customWidth="1"/>
    <col min="40" max="40" width="2" style="24" customWidth="1"/>
    <col min="41" max="45" width="2.42578125" style="24" customWidth="1"/>
    <col min="46" max="46" width="2" style="24" customWidth="1"/>
    <col min="47" max="48" width="2.42578125" style="24" customWidth="1"/>
    <col min="49" max="49" width="1.85546875" style="24" customWidth="1"/>
    <col min="50" max="51" width="2.42578125" style="24" customWidth="1"/>
    <col min="52" max="52" width="2" style="24" customWidth="1"/>
    <col min="53" max="62" width="2.42578125" style="24" customWidth="1"/>
    <col min="63" max="63" width="2" style="24" customWidth="1"/>
    <col min="64" max="73" width="2.42578125" style="24" customWidth="1"/>
    <col min="74" max="74" width="2" style="24" customWidth="1"/>
    <col min="75" max="84" width="2.42578125" style="24" customWidth="1"/>
    <col min="85" max="85" width="2" style="24" customWidth="1"/>
    <col min="86" max="95" width="2.42578125" style="24" customWidth="1"/>
    <col min="96" max="96" width="11.7109375" style="24" customWidth="1"/>
    <col min="97" max="97" width="1.5703125" style="92" customWidth="1"/>
    <col min="98" max="16384" width="9" style="24"/>
  </cols>
  <sheetData>
    <row r="1" spans="2:96" s="92" customFormat="1" ht="13.15" customHeight="1" x14ac:dyDescent="0.25">
      <c r="B1" s="100"/>
    </row>
    <row r="2" spans="2:96" s="93" customFormat="1" ht="28.5" x14ac:dyDescent="0.45">
      <c r="B2" s="498" t="s">
        <v>141</v>
      </c>
      <c r="C2" s="498"/>
      <c r="D2" s="498"/>
      <c r="E2" s="498"/>
      <c r="F2" s="498"/>
      <c r="G2" s="498"/>
      <c r="H2" s="498"/>
      <c r="I2" s="498"/>
      <c r="J2" s="498"/>
      <c r="K2" s="498"/>
      <c r="L2" s="498"/>
      <c r="M2" s="498"/>
      <c r="N2" s="498"/>
      <c r="O2" s="498"/>
      <c r="P2" s="498"/>
      <c r="Q2" s="498"/>
      <c r="R2" s="498"/>
      <c r="S2" s="498"/>
      <c r="T2" s="498"/>
      <c r="U2" s="498"/>
      <c r="V2" s="498"/>
      <c r="W2" s="498"/>
      <c r="X2" s="498"/>
      <c r="Y2" s="498"/>
      <c r="Z2" s="498"/>
      <c r="AA2" s="498"/>
      <c r="AB2" s="498"/>
      <c r="AC2" s="498"/>
      <c r="AD2" s="498"/>
      <c r="AE2" s="498"/>
      <c r="AF2" s="498"/>
      <c r="AG2" s="498"/>
      <c r="AH2" s="498"/>
      <c r="AI2" s="498"/>
      <c r="AJ2" s="498"/>
      <c r="AK2" s="498"/>
      <c r="AL2" s="498"/>
      <c r="AM2" s="498"/>
      <c r="AN2" s="498"/>
      <c r="AO2" s="498"/>
      <c r="AP2" s="498"/>
      <c r="AQ2" s="498"/>
      <c r="AR2" s="498"/>
      <c r="AS2" s="498"/>
      <c r="AT2" s="498"/>
      <c r="AU2" s="498"/>
      <c r="AV2" s="498"/>
      <c r="AW2" s="498"/>
      <c r="AX2" s="498"/>
      <c r="AY2" s="498"/>
      <c r="AZ2" s="498"/>
      <c r="BA2" s="498"/>
      <c r="BB2" s="498"/>
      <c r="BC2" s="498"/>
      <c r="BD2" s="498"/>
      <c r="BE2" s="498"/>
      <c r="BF2" s="498"/>
      <c r="BG2" s="498"/>
      <c r="BH2" s="498"/>
      <c r="BI2" s="498"/>
      <c r="BJ2" s="498"/>
      <c r="BK2" s="498"/>
      <c r="BL2" s="498"/>
      <c r="BM2" s="498"/>
      <c r="BN2" s="498"/>
      <c r="BO2" s="498"/>
      <c r="BP2" s="498"/>
      <c r="BQ2" s="498"/>
      <c r="BR2" s="498"/>
      <c r="BS2" s="498"/>
      <c r="BT2" s="498"/>
      <c r="BU2" s="498"/>
      <c r="BV2" s="498"/>
      <c r="BW2" s="498"/>
      <c r="BX2" s="498"/>
      <c r="BY2" s="498"/>
      <c r="BZ2" s="498"/>
      <c r="CA2" s="498"/>
      <c r="CB2" s="498"/>
      <c r="CC2" s="498"/>
      <c r="CD2" s="498"/>
      <c r="CE2" s="498"/>
      <c r="CF2" s="498"/>
      <c r="CG2" s="498"/>
      <c r="CH2" s="498"/>
      <c r="CI2" s="498"/>
      <c r="CJ2" s="498"/>
      <c r="CK2" s="498"/>
      <c r="CL2" s="498"/>
      <c r="CM2" s="498"/>
      <c r="CN2" s="498"/>
      <c r="CO2" s="498"/>
      <c r="CP2" s="498"/>
      <c r="CQ2" s="498"/>
      <c r="CR2" s="498"/>
    </row>
    <row r="3" spans="2:96" s="92" customFormat="1" ht="8.1" customHeight="1" x14ac:dyDescent="0.25">
      <c r="B3" s="101"/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02"/>
      <c r="BH3" s="102"/>
      <c r="BI3" s="102"/>
      <c r="BJ3" s="102"/>
      <c r="BK3" s="102"/>
      <c r="BL3" s="102"/>
      <c r="BM3" s="102"/>
      <c r="BN3" s="102"/>
      <c r="BO3" s="102"/>
      <c r="BP3" s="102"/>
      <c r="BQ3" s="102"/>
      <c r="BR3" s="102"/>
      <c r="BS3" s="102"/>
      <c r="BT3" s="102"/>
      <c r="BU3" s="102"/>
      <c r="BV3" s="102"/>
      <c r="BW3" s="102"/>
      <c r="BX3" s="102"/>
      <c r="BY3" s="102"/>
      <c r="BZ3" s="102"/>
      <c r="CA3" s="102"/>
      <c r="CB3" s="102"/>
      <c r="CC3" s="102"/>
      <c r="CD3" s="102"/>
      <c r="CE3" s="102"/>
      <c r="CF3" s="102"/>
      <c r="CG3" s="102"/>
      <c r="CH3" s="102"/>
      <c r="CI3" s="102"/>
      <c r="CJ3" s="102"/>
      <c r="CK3" s="102"/>
      <c r="CL3" s="102"/>
      <c r="CM3" s="102"/>
      <c r="CN3" s="102"/>
      <c r="CO3" s="102"/>
      <c r="CP3" s="102"/>
      <c r="CQ3" s="102"/>
    </row>
    <row r="4" spans="2:96" s="94" customFormat="1" ht="24" x14ac:dyDescent="0.35">
      <c r="C4" s="499" t="s">
        <v>27</v>
      </c>
      <c r="D4" s="499"/>
      <c r="E4" s="499"/>
      <c r="F4" s="499"/>
      <c r="G4" s="474"/>
      <c r="H4" s="474"/>
      <c r="I4" s="474"/>
      <c r="J4" s="474"/>
      <c r="K4" s="474"/>
      <c r="L4" s="474"/>
      <c r="M4" s="474"/>
      <c r="N4" s="474"/>
      <c r="O4" s="474"/>
      <c r="P4" s="474"/>
      <c r="Q4" s="474"/>
      <c r="R4" s="474"/>
      <c r="S4" s="474"/>
      <c r="T4" s="474"/>
      <c r="U4" s="474"/>
      <c r="V4" s="474"/>
      <c r="W4" s="474"/>
      <c r="X4" s="474"/>
      <c r="Y4" s="474"/>
      <c r="Z4" s="474"/>
      <c r="AA4" s="474"/>
      <c r="AB4" s="474"/>
      <c r="AC4" s="474"/>
      <c r="AD4" s="474"/>
      <c r="AE4" s="474"/>
      <c r="AF4" s="474"/>
      <c r="AG4" s="474"/>
      <c r="AH4" s="474"/>
      <c r="AI4" s="491" t="s">
        <v>13</v>
      </c>
      <c r="AJ4" s="491"/>
      <c r="AK4" s="491"/>
      <c r="AL4" s="491"/>
      <c r="AM4" s="491"/>
      <c r="AN4" s="491"/>
      <c r="AO4" s="491"/>
      <c r="AP4" s="491"/>
      <c r="AQ4" s="491"/>
      <c r="AR4" s="474"/>
      <c r="AS4" s="474"/>
      <c r="AT4" s="474"/>
      <c r="AU4" s="474"/>
      <c r="AV4" s="474"/>
      <c r="AW4" s="474"/>
      <c r="AX4" s="474"/>
      <c r="AY4" s="474"/>
      <c r="AZ4" s="474"/>
      <c r="BA4" s="474"/>
      <c r="BB4" s="474"/>
      <c r="BC4" s="474"/>
      <c r="BD4" s="474"/>
      <c r="BE4" s="474"/>
      <c r="BF4" s="474"/>
      <c r="BG4" s="474"/>
      <c r="BH4" s="474"/>
      <c r="BI4" s="474"/>
      <c r="BJ4" s="474"/>
      <c r="BK4" s="474"/>
      <c r="BL4" s="474"/>
      <c r="BM4" s="474"/>
      <c r="BN4" s="474"/>
      <c r="BO4" s="474"/>
      <c r="BP4" s="474"/>
      <c r="BQ4" s="494" t="s">
        <v>11</v>
      </c>
      <c r="BR4" s="494"/>
      <c r="BS4" s="494"/>
      <c r="BT4" s="494"/>
      <c r="BU4" s="494"/>
      <c r="BV4" s="494"/>
      <c r="BW4" s="494"/>
      <c r="BX4" s="494"/>
      <c r="BY4" s="495"/>
      <c r="BZ4" s="495"/>
      <c r="CA4" s="495"/>
      <c r="CB4" s="495"/>
      <c r="CC4" s="495"/>
      <c r="CD4" s="495"/>
      <c r="CE4" s="495"/>
      <c r="CF4" s="495"/>
      <c r="CG4" s="495"/>
      <c r="CH4" s="495"/>
      <c r="CI4" s="495"/>
      <c r="CJ4" s="495"/>
      <c r="CK4" s="495"/>
      <c r="CL4" s="495"/>
      <c r="CM4" s="495"/>
      <c r="CN4" s="491" t="s">
        <v>12</v>
      </c>
      <c r="CO4" s="491"/>
      <c r="CP4" s="491"/>
      <c r="CQ4" s="491"/>
      <c r="CR4" s="27"/>
    </row>
    <row r="5" spans="2:96" s="92" customFormat="1" ht="13.15" customHeight="1" thickBot="1" x14ac:dyDescent="0.3">
      <c r="B5" s="100"/>
    </row>
    <row r="6" spans="2:96" s="95" customFormat="1" ht="24" customHeight="1" thickTop="1" thickBot="1" x14ac:dyDescent="0.3">
      <c r="B6" s="483" t="s">
        <v>0</v>
      </c>
      <c r="C6" s="401" t="s">
        <v>1</v>
      </c>
      <c r="D6" s="402"/>
      <c r="E6" s="403"/>
      <c r="F6" s="496" t="s">
        <v>96</v>
      </c>
      <c r="G6" s="401" t="s">
        <v>40</v>
      </c>
      <c r="H6" s="402"/>
      <c r="I6" s="402"/>
      <c r="J6" s="402"/>
      <c r="K6" s="403"/>
      <c r="L6" s="283" t="s">
        <v>39</v>
      </c>
      <c r="M6" s="488" t="s">
        <v>7</v>
      </c>
      <c r="N6" s="489"/>
      <c r="O6" s="489"/>
      <c r="P6" s="489"/>
      <c r="Q6" s="489"/>
      <c r="R6" s="489"/>
      <c r="S6" s="489"/>
      <c r="T6" s="489"/>
      <c r="U6" s="489"/>
      <c r="V6" s="490"/>
      <c r="W6" s="283" t="s">
        <v>39</v>
      </c>
      <c r="X6" s="475" t="s">
        <v>2</v>
      </c>
      <c r="Y6" s="476"/>
      <c r="Z6" s="476"/>
      <c r="AA6" s="476"/>
      <c r="AB6" s="476"/>
      <c r="AC6" s="476"/>
      <c r="AD6" s="476"/>
      <c r="AE6" s="476"/>
      <c r="AF6" s="476"/>
      <c r="AG6" s="477"/>
      <c r="AH6" s="283" t="s">
        <v>39</v>
      </c>
      <c r="AI6" s="489" t="s">
        <v>34</v>
      </c>
      <c r="AJ6" s="489"/>
      <c r="AK6" s="489"/>
      <c r="AL6" s="489"/>
      <c r="AM6" s="490"/>
      <c r="AN6" s="283" t="s">
        <v>39</v>
      </c>
      <c r="AO6" s="489" t="s">
        <v>35</v>
      </c>
      <c r="AP6" s="489"/>
      <c r="AQ6" s="489"/>
      <c r="AR6" s="489"/>
      <c r="AS6" s="490"/>
      <c r="AT6" s="283" t="s">
        <v>39</v>
      </c>
      <c r="AU6" s="489" t="s">
        <v>43</v>
      </c>
      <c r="AV6" s="489"/>
      <c r="AW6" s="489"/>
      <c r="AX6" s="489"/>
      <c r="AY6" s="489"/>
      <c r="AZ6" s="283" t="s">
        <v>39</v>
      </c>
      <c r="BA6" s="492" t="s">
        <v>6</v>
      </c>
      <c r="BB6" s="476"/>
      <c r="BC6" s="476"/>
      <c r="BD6" s="476"/>
      <c r="BE6" s="476"/>
      <c r="BF6" s="476"/>
      <c r="BG6" s="476"/>
      <c r="BH6" s="476"/>
      <c r="BI6" s="476"/>
      <c r="BJ6" s="477"/>
      <c r="BK6" s="283" t="s">
        <v>39</v>
      </c>
      <c r="BL6" s="492" t="s">
        <v>61</v>
      </c>
      <c r="BM6" s="476"/>
      <c r="BN6" s="476"/>
      <c r="BO6" s="476"/>
      <c r="BP6" s="476"/>
      <c r="BQ6" s="476"/>
      <c r="BR6" s="476"/>
      <c r="BS6" s="476"/>
      <c r="BT6" s="476"/>
      <c r="BU6" s="477"/>
      <c r="BV6" s="283" t="s">
        <v>39</v>
      </c>
      <c r="BW6" s="492" t="s">
        <v>62</v>
      </c>
      <c r="BX6" s="476"/>
      <c r="BY6" s="476"/>
      <c r="BZ6" s="476"/>
      <c r="CA6" s="476"/>
      <c r="CB6" s="476"/>
      <c r="CC6" s="476"/>
      <c r="CD6" s="476"/>
      <c r="CE6" s="476"/>
      <c r="CF6" s="477"/>
      <c r="CG6" s="283" t="s">
        <v>39</v>
      </c>
      <c r="CH6" s="492" t="s">
        <v>4</v>
      </c>
      <c r="CI6" s="476"/>
      <c r="CJ6" s="476"/>
      <c r="CK6" s="476"/>
      <c r="CL6" s="476"/>
      <c r="CM6" s="476"/>
      <c r="CN6" s="476"/>
      <c r="CO6" s="476"/>
      <c r="CP6" s="476"/>
      <c r="CQ6" s="493"/>
      <c r="CR6" s="284" t="s">
        <v>14</v>
      </c>
    </row>
    <row r="7" spans="2:96" s="96" customFormat="1" ht="24" customHeight="1" thickTop="1" x14ac:dyDescent="0.25">
      <c r="B7" s="484"/>
      <c r="C7" s="404"/>
      <c r="D7" s="405"/>
      <c r="E7" s="406"/>
      <c r="F7" s="497"/>
      <c r="G7" s="404"/>
      <c r="H7" s="405"/>
      <c r="I7" s="405"/>
      <c r="J7" s="405"/>
      <c r="K7" s="406"/>
      <c r="L7" s="285" t="s">
        <v>39</v>
      </c>
      <c r="M7" s="461" t="s">
        <v>41</v>
      </c>
      <c r="N7" s="462"/>
      <c r="O7" s="462"/>
      <c r="P7" s="462"/>
      <c r="Q7" s="462"/>
      <c r="R7" s="481" t="s">
        <v>42</v>
      </c>
      <c r="S7" s="479"/>
      <c r="T7" s="479"/>
      <c r="U7" s="479"/>
      <c r="V7" s="482"/>
      <c r="W7" s="285" t="s">
        <v>39</v>
      </c>
      <c r="X7" s="478" t="s">
        <v>26</v>
      </c>
      <c r="Y7" s="479"/>
      <c r="Z7" s="479"/>
      <c r="AA7" s="479"/>
      <c r="AB7" s="480"/>
      <c r="AC7" s="481" t="s">
        <v>36</v>
      </c>
      <c r="AD7" s="479"/>
      <c r="AE7" s="479"/>
      <c r="AF7" s="479"/>
      <c r="AG7" s="482"/>
      <c r="AH7" s="285" t="s">
        <v>39</v>
      </c>
      <c r="AI7" s="478" t="s">
        <v>23</v>
      </c>
      <c r="AJ7" s="479"/>
      <c r="AK7" s="479"/>
      <c r="AL7" s="479"/>
      <c r="AM7" s="482"/>
      <c r="AN7" s="285" t="s">
        <v>39</v>
      </c>
      <c r="AO7" s="478" t="s">
        <v>23</v>
      </c>
      <c r="AP7" s="479"/>
      <c r="AQ7" s="479"/>
      <c r="AR7" s="479"/>
      <c r="AS7" s="482"/>
      <c r="AT7" s="283" t="s">
        <v>39</v>
      </c>
      <c r="AU7" s="478" t="s">
        <v>23</v>
      </c>
      <c r="AV7" s="479"/>
      <c r="AW7" s="479"/>
      <c r="AX7" s="479"/>
      <c r="AY7" s="480"/>
      <c r="AZ7" s="285" t="s">
        <v>39</v>
      </c>
      <c r="BA7" s="481" t="s">
        <v>83</v>
      </c>
      <c r="BB7" s="479"/>
      <c r="BC7" s="479"/>
      <c r="BD7" s="479"/>
      <c r="BE7" s="480"/>
      <c r="BF7" s="481" t="s">
        <v>23</v>
      </c>
      <c r="BG7" s="479"/>
      <c r="BH7" s="479"/>
      <c r="BI7" s="479"/>
      <c r="BJ7" s="482"/>
      <c r="BK7" s="285" t="s">
        <v>39</v>
      </c>
      <c r="BL7" s="481" t="s">
        <v>83</v>
      </c>
      <c r="BM7" s="479"/>
      <c r="BN7" s="479"/>
      <c r="BO7" s="479"/>
      <c r="BP7" s="480"/>
      <c r="BQ7" s="481" t="s">
        <v>23</v>
      </c>
      <c r="BR7" s="479"/>
      <c r="BS7" s="479"/>
      <c r="BT7" s="479"/>
      <c r="BU7" s="482"/>
      <c r="BV7" s="285" t="s">
        <v>39</v>
      </c>
      <c r="BW7" s="481" t="s">
        <v>83</v>
      </c>
      <c r="BX7" s="479"/>
      <c r="BY7" s="479"/>
      <c r="BZ7" s="479"/>
      <c r="CA7" s="480"/>
      <c r="CB7" s="481" t="s">
        <v>23</v>
      </c>
      <c r="CC7" s="479"/>
      <c r="CD7" s="479"/>
      <c r="CE7" s="479"/>
      <c r="CF7" s="482"/>
      <c r="CG7" s="285" t="s">
        <v>39</v>
      </c>
      <c r="CH7" s="481" t="s">
        <v>83</v>
      </c>
      <c r="CI7" s="479"/>
      <c r="CJ7" s="479"/>
      <c r="CK7" s="479"/>
      <c r="CL7" s="480"/>
      <c r="CM7" s="481" t="s">
        <v>23</v>
      </c>
      <c r="CN7" s="479"/>
      <c r="CO7" s="479"/>
      <c r="CP7" s="479"/>
      <c r="CQ7" s="482"/>
      <c r="CR7" s="286" t="s">
        <v>15</v>
      </c>
    </row>
    <row r="8" spans="2:96" ht="24" customHeight="1" x14ac:dyDescent="0.25">
      <c r="B8" s="485"/>
      <c r="C8" s="407"/>
      <c r="D8" s="408"/>
      <c r="E8" s="409"/>
      <c r="F8" s="103"/>
      <c r="G8" s="486">
        <v>1</v>
      </c>
      <c r="H8" s="463">
        <v>2</v>
      </c>
      <c r="I8" s="463">
        <v>3</v>
      </c>
      <c r="J8" s="463">
        <v>4</v>
      </c>
      <c r="K8" s="487">
        <v>5</v>
      </c>
      <c r="L8" s="288" t="s">
        <v>39</v>
      </c>
      <c r="M8" s="29"/>
      <c r="N8" s="30"/>
      <c r="O8" s="30"/>
      <c r="P8" s="30"/>
      <c r="Q8" s="31"/>
      <c r="R8" s="33"/>
      <c r="S8" s="30"/>
      <c r="T8" s="30"/>
      <c r="U8" s="30"/>
      <c r="V8" s="32"/>
      <c r="W8" s="288" t="s">
        <v>39</v>
      </c>
      <c r="X8" s="29"/>
      <c r="Y8" s="30"/>
      <c r="Z8" s="30"/>
      <c r="AA8" s="30"/>
      <c r="AB8" s="31"/>
      <c r="AC8" s="33"/>
      <c r="AD8" s="30"/>
      <c r="AE8" s="30"/>
      <c r="AF8" s="30"/>
      <c r="AG8" s="32"/>
      <c r="AH8" s="288" t="s">
        <v>39</v>
      </c>
      <c r="AI8" s="29"/>
      <c r="AJ8" s="30"/>
      <c r="AK8" s="30"/>
      <c r="AL8" s="30"/>
      <c r="AM8" s="32"/>
      <c r="AN8" s="288" t="s">
        <v>39</v>
      </c>
      <c r="AO8" s="29"/>
      <c r="AP8" s="30"/>
      <c r="AQ8" s="30"/>
      <c r="AR8" s="30"/>
      <c r="AS8" s="32"/>
      <c r="AT8" s="285" t="s">
        <v>39</v>
      </c>
      <c r="AU8" s="29"/>
      <c r="AV8" s="30"/>
      <c r="AW8" s="30"/>
      <c r="AX8" s="30"/>
      <c r="AY8" s="31"/>
      <c r="AZ8" s="288" t="s">
        <v>39</v>
      </c>
      <c r="BA8" s="33"/>
      <c r="BB8" s="30"/>
      <c r="BC8" s="30"/>
      <c r="BD8" s="30"/>
      <c r="BE8" s="31"/>
      <c r="BF8" s="33"/>
      <c r="BG8" s="30"/>
      <c r="BH8" s="30"/>
      <c r="BI8" s="30"/>
      <c r="BJ8" s="32"/>
      <c r="BK8" s="288" t="s">
        <v>39</v>
      </c>
      <c r="BL8" s="33"/>
      <c r="BM8" s="30"/>
      <c r="BN8" s="30"/>
      <c r="BO8" s="30"/>
      <c r="BP8" s="31"/>
      <c r="BQ8" s="33"/>
      <c r="BR8" s="30"/>
      <c r="BS8" s="30"/>
      <c r="BT8" s="30"/>
      <c r="BU8" s="32"/>
      <c r="BV8" s="288" t="s">
        <v>39</v>
      </c>
      <c r="BW8" s="33"/>
      <c r="BX8" s="30"/>
      <c r="BY8" s="30"/>
      <c r="BZ8" s="30"/>
      <c r="CA8" s="31"/>
      <c r="CB8" s="33"/>
      <c r="CC8" s="30"/>
      <c r="CD8" s="30"/>
      <c r="CE8" s="30"/>
      <c r="CF8" s="32"/>
      <c r="CG8" s="288" t="s">
        <v>39</v>
      </c>
      <c r="CH8" s="33"/>
      <c r="CI8" s="30"/>
      <c r="CJ8" s="30"/>
      <c r="CK8" s="30"/>
      <c r="CL8" s="31"/>
      <c r="CM8" s="33"/>
      <c r="CN8" s="30"/>
      <c r="CO8" s="30"/>
      <c r="CP8" s="30"/>
      <c r="CQ8" s="32"/>
      <c r="CR8" s="501"/>
    </row>
    <row r="9" spans="2:96" ht="24" customHeight="1" x14ac:dyDescent="0.25">
      <c r="B9" s="473"/>
      <c r="C9" s="410"/>
      <c r="D9" s="411"/>
      <c r="E9" s="412"/>
      <c r="F9" s="118"/>
      <c r="G9" s="420"/>
      <c r="H9" s="399"/>
      <c r="I9" s="399"/>
      <c r="J9" s="399"/>
      <c r="K9" s="468"/>
      <c r="L9" s="295" t="s">
        <v>39</v>
      </c>
      <c r="M9" s="6"/>
      <c r="N9" s="7"/>
      <c r="O9" s="7"/>
      <c r="P9" s="7"/>
      <c r="Q9" s="8"/>
      <c r="R9" s="10"/>
      <c r="S9" s="7"/>
      <c r="T9" s="7"/>
      <c r="U9" s="7"/>
      <c r="V9" s="9"/>
      <c r="W9" s="295" t="s">
        <v>39</v>
      </c>
      <c r="X9" s="10"/>
      <c r="Y9" s="7"/>
      <c r="Z9" s="7"/>
      <c r="AA9" s="7"/>
      <c r="AB9" s="8"/>
      <c r="AC9" s="10"/>
      <c r="AD9" s="7"/>
      <c r="AE9" s="7"/>
      <c r="AF9" s="7"/>
      <c r="AG9" s="9"/>
      <c r="AH9" s="295" t="s">
        <v>39</v>
      </c>
      <c r="AI9" s="6"/>
      <c r="AJ9" s="7"/>
      <c r="AK9" s="7"/>
      <c r="AL9" s="7"/>
      <c r="AM9" s="9"/>
      <c r="AN9" s="295" t="s">
        <v>39</v>
      </c>
      <c r="AO9" s="6"/>
      <c r="AP9" s="7"/>
      <c r="AQ9" s="7"/>
      <c r="AR9" s="7"/>
      <c r="AS9" s="9"/>
      <c r="AT9" s="288" t="s">
        <v>39</v>
      </c>
      <c r="AU9" s="6"/>
      <c r="AV9" s="7"/>
      <c r="AW9" s="7"/>
      <c r="AX9" s="7"/>
      <c r="AY9" s="8"/>
      <c r="AZ9" s="295" t="s">
        <v>39</v>
      </c>
      <c r="BA9" s="10"/>
      <c r="BB9" s="7"/>
      <c r="BC9" s="7"/>
      <c r="BD9" s="7"/>
      <c r="BE9" s="8"/>
      <c r="BF9" s="10"/>
      <c r="BG9" s="7"/>
      <c r="BH9" s="7"/>
      <c r="BI9" s="7"/>
      <c r="BJ9" s="9"/>
      <c r="BK9" s="295" t="s">
        <v>39</v>
      </c>
      <c r="BL9" s="10"/>
      <c r="BM9" s="7"/>
      <c r="BN9" s="7"/>
      <c r="BO9" s="7"/>
      <c r="BP9" s="8"/>
      <c r="BQ9" s="10"/>
      <c r="BR9" s="7"/>
      <c r="BS9" s="7"/>
      <c r="BT9" s="7"/>
      <c r="BU9" s="9"/>
      <c r="BV9" s="295" t="s">
        <v>39</v>
      </c>
      <c r="BW9" s="10"/>
      <c r="BX9" s="7"/>
      <c r="BY9" s="7"/>
      <c r="BZ9" s="7"/>
      <c r="CA9" s="8"/>
      <c r="CB9" s="10"/>
      <c r="CC9" s="7"/>
      <c r="CD9" s="7"/>
      <c r="CE9" s="7"/>
      <c r="CF9" s="9"/>
      <c r="CG9" s="295" t="s">
        <v>39</v>
      </c>
      <c r="CH9" s="10"/>
      <c r="CI9" s="7"/>
      <c r="CJ9" s="7"/>
      <c r="CK9" s="7"/>
      <c r="CL9" s="8"/>
      <c r="CM9" s="10"/>
      <c r="CN9" s="7"/>
      <c r="CO9" s="7"/>
      <c r="CP9" s="7"/>
      <c r="CQ9" s="9"/>
      <c r="CR9" s="448"/>
    </row>
    <row r="10" spans="2:96" ht="24" customHeight="1" x14ac:dyDescent="0.25">
      <c r="B10" s="396"/>
      <c r="C10" s="413"/>
      <c r="D10" s="414"/>
      <c r="E10" s="415"/>
      <c r="F10" s="287"/>
      <c r="G10" s="421">
        <v>1</v>
      </c>
      <c r="H10" s="423">
        <v>2</v>
      </c>
      <c r="I10" s="423">
        <v>3</v>
      </c>
      <c r="J10" s="423">
        <v>4</v>
      </c>
      <c r="K10" s="459">
        <v>5</v>
      </c>
      <c r="L10" s="288" t="s">
        <v>39</v>
      </c>
      <c r="M10" s="289"/>
      <c r="N10" s="290"/>
      <c r="O10" s="290"/>
      <c r="P10" s="290"/>
      <c r="Q10" s="291"/>
      <c r="R10" s="292"/>
      <c r="S10" s="290"/>
      <c r="T10" s="290"/>
      <c r="U10" s="290"/>
      <c r="V10" s="293"/>
      <c r="W10" s="288" t="s">
        <v>39</v>
      </c>
      <c r="X10" s="292"/>
      <c r="Y10" s="290"/>
      <c r="Z10" s="290"/>
      <c r="AA10" s="290"/>
      <c r="AB10" s="291"/>
      <c r="AC10" s="292"/>
      <c r="AD10" s="290"/>
      <c r="AE10" s="290"/>
      <c r="AF10" s="290"/>
      <c r="AG10" s="293"/>
      <c r="AH10" s="288" t="s">
        <v>39</v>
      </c>
      <c r="AI10" s="289"/>
      <c r="AJ10" s="290"/>
      <c r="AK10" s="290"/>
      <c r="AL10" s="290"/>
      <c r="AM10" s="293"/>
      <c r="AN10" s="288" t="s">
        <v>39</v>
      </c>
      <c r="AO10" s="289"/>
      <c r="AP10" s="290"/>
      <c r="AQ10" s="290"/>
      <c r="AR10" s="290"/>
      <c r="AS10" s="293"/>
      <c r="AT10" s="295" t="s">
        <v>39</v>
      </c>
      <c r="AU10" s="289"/>
      <c r="AV10" s="290"/>
      <c r="AW10" s="290"/>
      <c r="AX10" s="290"/>
      <c r="AY10" s="291"/>
      <c r="AZ10" s="288" t="s">
        <v>39</v>
      </c>
      <c r="BA10" s="292"/>
      <c r="BB10" s="290"/>
      <c r="BC10" s="290"/>
      <c r="BD10" s="290"/>
      <c r="BE10" s="291"/>
      <c r="BF10" s="292"/>
      <c r="BG10" s="290"/>
      <c r="BH10" s="290"/>
      <c r="BI10" s="290"/>
      <c r="BJ10" s="293"/>
      <c r="BK10" s="288" t="s">
        <v>39</v>
      </c>
      <c r="BL10" s="292"/>
      <c r="BM10" s="290"/>
      <c r="BN10" s="290"/>
      <c r="BO10" s="290"/>
      <c r="BP10" s="291"/>
      <c r="BQ10" s="292"/>
      <c r="BR10" s="290"/>
      <c r="BS10" s="290"/>
      <c r="BT10" s="290"/>
      <c r="BU10" s="293"/>
      <c r="BV10" s="288" t="s">
        <v>39</v>
      </c>
      <c r="BW10" s="292"/>
      <c r="BX10" s="290"/>
      <c r="BY10" s="290"/>
      <c r="BZ10" s="290"/>
      <c r="CA10" s="291"/>
      <c r="CB10" s="292"/>
      <c r="CC10" s="290"/>
      <c r="CD10" s="290"/>
      <c r="CE10" s="290"/>
      <c r="CF10" s="293"/>
      <c r="CG10" s="288" t="s">
        <v>39</v>
      </c>
      <c r="CH10" s="292"/>
      <c r="CI10" s="290"/>
      <c r="CJ10" s="290"/>
      <c r="CK10" s="290"/>
      <c r="CL10" s="291"/>
      <c r="CM10" s="292"/>
      <c r="CN10" s="290"/>
      <c r="CO10" s="290"/>
      <c r="CP10" s="290"/>
      <c r="CQ10" s="293"/>
      <c r="CR10" s="445"/>
    </row>
    <row r="11" spans="2:96" ht="24" customHeight="1" x14ac:dyDescent="0.25">
      <c r="B11" s="397"/>
      <c r="C11" s="416"/>
      <c r="D11" s="417"/>
      <c r="E11" s="418"/>
      <c r="F11" s="294"/>
      <c r="G11" s="422"/>
      <c r="H11" s="424"/>
      <c r="I11" s="424"/>
      <c r="J11" s="424"/>
      <c r="K11" s="460"/>
      <c r="L11" s="295" t="s">
        <v>39</v>
      </c>
      <c r="M11" s="296"/>
      <c r="N11" s="297"/>
      <c r="O11" s="297"/>
      <c r="P11" s="297"/>
      <c r="Q11" s="298"/>
      <c r="R11" s="299"/>
      <c r="S11" s="297"/>
      <c r="T11" s="297"/>
      <c r="U11" s="297"/>
      <c r="V11" s="300"/>
      <c r="W11" s="295" t="s">
        <v>39</v>
      </c>
      <c r="X11" s="299"/>
      <c r="Y11" s="297"/>
      <c r="Z11" s="297"/>
      <c r="AA11" s="297"/>
      <c r="AB11" s="298"/>
      <c r="AC11" s="299"/>
      <c r="AD11" s="297"/>
      <c r="AE11" s="297"/>
      <c r="AF11" s="297"/>
      <c r="AG11" s="300"/>
      <c r="AH11" s="295" t="s">
        <v>39</v>
      </c>
      <c r="AI11" s="296"/>
      <c r="AJ11" s="297"/>
      <c r="AK11" s="297"/>
      <c r="AL11" s="297"/>
      <c r="AM11" s="300"/>
      <c r="AN11" s="295" t="s">
        <v>39</v>
      </c>
      <c r="AO11" s="296"/>
      <c r="AP11" s="297"/>
      <c r="AQ11" s="297"/>
      <c r="AR11" s="297"/>
      <c r="AS11" s="300"/>
      <c r="AT11" s="288" t="s">
        <v>39</v>
      </c>
      <c r="AU11" s="296"/>
      <c r="AV11" s="297"/>
      <c r="AW11" s="297"/>
      <c r="AX11" s="297"/>
      <c r="AY11" s="298"/>
      <c r="AZ11" s="295" t="s">
        <v>39</v>
      </c>
      <c r="BA11" s="299"/>
      <c r="BB11" s="297"/>
      <c r="BC11" s="297"/>
      <c r="BD11" s="297"/>
      <c r="BE11" s="298"/>
      <c r="BF11" s="299"/>
      <c r="BG11" s="297"/>
      <c r="BH11" s="297"/>
      <c r="BI11" s="297"/>
      <c r="BJ11" s="300"/>
      <c r="BK11" s="295" t="s">
        <v>39</v>
      </c>
      <c r="BL11" s="299"/>
      <c r="BM11" s="297"/>
      <c r="BN11" s="297"/>
      <c r="BO11" s="297"/>
      <c r="BP11" s="298"/>
      <c r="BQ11" s="299"/>
      <c r="BR11" s="297"/>
      <c r="BS11" s="297"/>
      <c r="BT11" s="297"/>
      <c r="BU11" s="300"/>
      <c r="BV11" s="295" t="s">
        <v>39</v>
      </c>
      <c r="BW11" s="299"/>
      <c r="BX11" s="297"/>
      <c r="BY11" s="297"/>
      <c r="BZ11" s="297"/>
      <c r="CA11" s="298"/>
      <c r="CB11" s="299"/>
      <c r="CC11" s="297"/>
      <c r="CD11" s="297"/>
      <c r="CE11" s="297"/>
      <c r="CF11" s="300"/>
      <c r="CG11" s="295" t="s">
        <v>39</v>
      </c>
      <c r="CH11" s="299"/>
      <c r="CI11" s="297"/>
      <c r="CJ11" s="297"/>
      <c r="CK11" s="297"/>
      <c r="CL11" s="298"/>
      <c r="CM11" s="299"/>
      <c r="CN11" s="297"/>
      <c r="CO11" s="297"/>
      <c r="CP11" s="297"/>
      <c r="CQ11" s="300"/>
      <c r="CR11" s="446"/>
    </row>
    <row r="12" spans="2:96" ht="24" customHeight="1" x14ac:dyDescent="0.25">
      <c r="B12" s="472"/>
      <c r="C12" s="407"/>
      <c r="D12" s="408"/>
      <c r="E12" s="409"/>
      <c r="F12" s="119"/>
      <c r="G12" s="419">
        <v>1</v>
      </c>
      <c r="H12" s="398">
        <v>2</v>
      </c>
      <c r="I12" s="398">
        <v>3</v>
      </c>
      <c r="J12" s="398">
        <v>4</v>
      </c>
      <c r="K12" s="467">
        <v>5</v>
      </c>
      <c r="L12" s="288" t="s">
        <v>39</v>
      </c>
      <c r="M12" s="1"/>
      <c r="N12" s="2"/>
      <c r="O12" s="2"/>
      <c r="P12" s="2"/>
      <c r="Q12" s="3"/>
      <c r="R12" s="5"/>
      <c r="S12" s="2"/>
      <c r="T12" s="2"/>
      <c r="U12" s="2"/>
      <c r="V12" s="4"/>
      <c r="W12" s="288" t="s">
        <v>39</v>
      </c>
      <c r="X12" s="5"/>
      <c r="Y12" s="2"/>
      <c r="Z12" s="2"/>
      <c r="AA12" s="2"/>
      <c r="AB12" s="3"/>
      <c r="AC12" s="5"/>
      <c r="AD12" s="2"/>
      <c r="AE12" s="2"/>
      <c r="AF12" s="2"/>
      <c r="AG12" s="4"/>
      <c r="AH12" s="288" t="s">
        <v>39</v>
      </c>
      <c r="AI12" s="1"/>
      <c r="AJ12" s="2"/>
      <c r="AK12" s="2"/>
      <c r="AL12" s="2"/>
      <c r="AM12" s="4"/>
      <c r="AN12" s="288" t="s">
        <v>39</v>
      </c>
      <c r="AO12" s="1"/>
      <c r="AP12" s="2"/>
      <c r="AQ12" s="2"/>
      <c r="AR12" s="2"/>
      <c r="AS12" s="4"/>
      <c r="AT12" s="295" t="s">
        <v>39</v>
      </c>
      <c r="AU12" s="1"/>
      <c r="AV12" s="2"/>
      <c r="AW12" s="2"/>
      <c r="AX12" s="2"/>
      <c r="AY12" s="3"/>
      <c r="AZ12" s="288" t="s">
        <v>39</v>
      </c>
      <c r="BA12" s="5"/>
      <c r="BB12" s="2"/>
      <c r="BC12" s="2"/>
      <c r="BD12" s="2"/>
      <c r="BE12" s="3"/>
      <c r="BF12" s="5"/>
      <c r="BG12" s="2"/>
      <c r="BH12" s="2"/>
      <c r="BI12" s="2"/>
      <c r="BJ12" s="4"/>
      <c r="BK12" s="288" t="s">
        <v>39</v>
      </c>
      <c r="BL12" s="5"/>
      <c r="BM12" s="2"/>
      <c r="BN12" s="2"/>
      <c r="BO12" s="2"/>
      <c r="BP12" s="3"/>
      <c r="BQ12" s="5"/>
      <c r="BR12" s="2"/>
      <c r="BS12" s="2"/>
      <c r="BT12" s="2"/>
      <c r="BU12" s="4"/>
      <c r="BV12" s="288" t="s">
        <v>39</v>
      </c>
      <c r="BW12" s="5"/>
      <c r="BX12" s="2"/>
      <c r="BY12" s="2"/>
      <c r="BZ12" s="2"/>
      <c r="CA12" s="3"/>
      <c r="CB12" s="5"/>
      <c r="CC12" s="2"/>
      <c r="CD12" s="2"/>
      <c r="CE12" s="2"/>
      <c r="CF12" s="4"/>
      <c r="CG12" s="288" t="s">
        <v>39</v>
      </c>
      <c r="CH12" s="5"/>
      <c r="CI12" s="2"/>
      <c r="CJ12" s="2"/>
      <c r="CK12" s="2"/>
      <c r="CL12" s="3"/>
      <c r="CM12" s="5"/>
      <c r="CN12" s="2"/>
      <c r="CO12" s="2"/>
      <c r="CP12" s="2"/>
      <c r="CQ12" s="4"/>
      <c r="CR12" s="447"/>
    </row>
    <row r="13" spans="2:96" ht="24" customHeight="1" x14ac:dyDescent="0.25">
      <c r="B13" s="473"/>
      <c r="C13" s="410"/>
      <c r="D13" s="411"/>
      <c r="E13" s="412"/>
      <c r="F13" s="118"/>
      <c r="G13" s="420"/>
      <c r="H13" s="399"/>
      <c r="I13" s="399"/>
      <c r="J13" s="399"/>
      <c r="K13" s="468"/>
      <c r="L13" s="295" t="s">
        <v>39</v>
      </c>
      <c r="M13" s="6"/>
      <c r="N13" s="7"/>
      <c r="O13" s="7"/>
      <c r="P13" s="7"/>
      <c r="Q13" s="8"/>
      <c r="R13" s="10"/>
      <c r="S13" s="7"/>
      <c r="T13" s="7"/>
      <c r="U13" s="7"/>
      <c r="V13" s="9"/>
      <c r="W13" s="295" t="s">
        <v>39</v>
      </c>
      <c r="X13" s="10"/>
      <c r="Y13" s="7"/>
      <c r="Z13" s="7"/>
      <c r="AA13" s="7"/>
      <c r="AB13" s="8"/>
      <c r="AC13" s="10"/>
      <c r="AD13" s="7"/>
      <c r="AE13" s="7"/>
      <c r="AF13" s="7"/>
      <c r="AG13" s="9"/>
      <c r="AH13" s="295" t="s">
        <v>39</v>
      </c>
      <c r="AI13" s="6"/>
      <c r="AJ13" s="7"/>
      <c r="AK13" s="7"/>
      <c r="AL13" s="7"/>
      <c r="AM13" s="9"/>
      <c r="AN13" s="295" t="s">
        <v>39</v>
      </c>
      <c r="AO13" s="6"/>
      <c r="AP13" s="7"/>
      <c r="AQ13" s="7"/>
      <c r="AR13" s="7"/>
      <c r="AS13" s="9"/>
      <c r="AT13" s="288" t="s">
        <v>39</v>
      </c>
      <c r="AU13" s="6"/>
      <c r="AV13" s="7"/>
      <c r="AW13" s="7"/>
      <c r="AX13" s="7"/>
      <c r="AY13" s="8"/>
      <c r="AZ13" s="295" t="s">
        <v>39</v>
      </c>
      <c r="BA13" s="10"/>
      <c r="BB13" s="7"/>
      <c r="BC13" s="7"/>
      <c r="BD13" s="7"/>
      <c r="BE13" s="8"/>
      <c r="BF13" s="10"/>
      <c r="BG13" s="7"/>
      <c r="BH13" s="7"/>
      <c r="BI13" s="7"/>
      <c r="BJ13" s="9"/>
      <c r="BK13" s="295" t="s">
        <v>39</v>
      </c>
      <c r="BL13" s="10"/>
      <c r="BM13" s="7"/>
      <c r="BN13" s="7"/>
      <c r="BO13" s="7"/>
      <c r="BP13" s="8"/>
      <c r="BQ13" s="10"/>
      <c r="BR13" s="7"/>
      <c r="BS13" s="7"/>
      <c r="BT13" s="7"/>
      <c r="BU13" s="9"/>
      <c r="BV13" s="295" t="s">
        <v>39</v>
      </c>
      <c r="BW13" s="10"/>
      <c r="BX13" s="7"/>
      <c r="BY13" s="7"/>
      <c r="BZ13" s="7"/>
      <c r="CA13" s="8"/>
      <c r="CB13" s="10"/>
      <c r="CC13" s="7"/>
      <c r="CD13" s="7"/>
      <c r="CE13" s="7"/>
      <c r="CF13" s="9"/>
      <c r="CG13" s="295" t="s">
        <v>39</v>
      </c>
      <c r="CH13" s="10"/>
      <c r="CI13" s="7"/>
      <c r="CJ13" s="7"/>
      <c r="CK13" s="7"/>
      <c r="CL13" s="8"/>
      <c r="CM13" s="10"/>
      <c r="CN13" s="7"/>
      <c r="CO13" s="7"/>
      <c r="CP13" s="7"/>
      <c r="CQ13" s="9"/>
      <c r="CR13" s="448"/>
    </row>
    <row r="14" spans="2:96" ht="24" customHeight="1" x14ac:dyDescent="0.25">
      <c r="B14" s="396"/>
      <c r="C14" s="413"/>
      <c r="D14" s="414"/>
      <c r="E14" s="415"/>
      <c r="F14" s="287"/>
      <c r="G14" s="421">
        <v>1</v>
      </c>
      <c r="H14" s="423">
        <v>2</v>
      </c>
      <c r="I14" s="423">
        <v>3</v>
      </c>
      <c r="J14" s="423">
        <v>4</v>
      </c>
      <c r="K14" s="459">
        <v>5</v>
      </c>
      <c r="L14" s="288" t="s">
        <v>39</v>
      </c>
      <c r="M14" s="289"/>
      <c r="N14" s="290"/>
      <c r="O14" s="290"/>
      <c r="P14" s="290"/>
      <c r="Q14" s="291"/>
      <c r="R14" s="292"/>
      <c r="S14" s="290"/>
      <c r="T14" s="290"/>
      <c r="U14" s="290"/>
      <c r="V14" s="293"/>
      <c r="W14" s="288" t="s">
        <v>39</v>
      </c>
      <c r="X14" s="292"/>
      <c r="Y14" s="290"/>
      <c r="Z14" s="290"/>
      <c r="AA14" s="290"/>
      <c r="AB14" s="291"/>
      <c r="AC14" s="292"/>
      <c r="AD14" s="290"/>
      <c r="AE14" s="290"/>
      <c r="AF14" s="290"/>
      <c r="AG14" s="293"/>
      <c r="AH14" s="288" t="s">
        <v>39</v>
      </c>
      <c r="AI14" s="289"/>
      <c r="AJ14" s="290"/>
      <c r="AK14" s="290"/>
      <c r="AL14" s="290"/>
      <c r="AM14" s="293"/>
      <c r="AN14" s="288" t="s">
        <v>39</v>
      </c>
      <c r="AO14" s="289"/>
      <c r="AP14" s="290"/>
      <c r="AQ14" s="290"/>
      <c r="AR14" s="290"/>
      <c r="AS14" s="293"/>
      <c r="AT14" s="295" t="s">
        <v>39</v>
      </c>
      <c r="AU14" s="289"/>
      <c r="AV14" s="290"/>
      <c r="AW14" s="290"/>
      <c r="AX14" s="290"/>
      <c r="AY14" s="291"/>
      <c r="AZ14" s="288" t="s">
        <v>39</v>
      </c>
      <c r="BA14" s="292"/>
      <c r="BB14" s="290"/>
      <c r="BC14" s="290"/>
      <c r="BD14" s="290"/>
      <c r="BE14" s="291"/>
      <c r="BF14" s="292"/>
      <c r="BG14" s="290"/>
      <c r="BH14" s="290"/>
      <c r="BI14" s="290"/>
      <c r="BJ14" s="293"/>
      <c r="BK14" s="288" t="s">
        <v>39</v>
      </c>
      <c r="BL14" s="292"/>
      <c r="BM14" s="290"/>
      <c r="BN14" s="290"/>
      <c r="BO14" s="290"/>
      <c r="BP14" s="291"/>
      <c r="BQ14" s="292"/>
      <c r="BR14" s="290"/>
      <c r="BS14" s="290"/>
      <c r="BT14" s="290"/>
      <c r="BU14" s="293"/>
      <c r="BV14" s="288" t="s">
        <v>39</v>
      </c>
      <c r="BW14" s="292"/>
      <c r="BX14" s="290"/>
      <c r="BY14" s="290"/>
      <c r="BZ14" s="290"/>
      <c r="CA14" s="291"/>
      <c r="CB14" s="292"/>
      <c r="CC14" s="290"/>
      <c r="CD14" s="290"/>
      <c r="CE14" s="290"/>
      <c r="CF14" s="293"/>
      <c r="CG14" s="288" t="s">
        <v>39</v>
      </c>
      <c r="CH14" s="292"/>
      <c r="CI14" s="290"/>
      <c r="CJ14" s="290"/>
      <c r="CK14" s="290"/>
      <c r="CL14" s="291"/>
      <c r="CM14" s="292"/>
      <c r="CN14" s="290"/>
      <c r="CO14" s="290"/>
      <c r="CP14" s="290"/>
      <c r="CQ14" s="293"/>
      <c r="CR14" s="445"/>
    </row>
    <row r="15" spans="2:96" ht="24" customHeight="1" x14ac:dyDescent="0.25">
      <c r="B15" s="397"/>
      <c r="C15" s="416"/>
      <c r="D15" s="417"/>
      <c r="E15" s="418"/>
      <c r="F15" s="294"/>
      <c r="G15" s="422"/>
      <c r="H15" s="424"/>
      <c r="I15" s="424"/>
      <c r="J15" s="424"/>
      <c r="K15" s="460"/>
      <c r="L15" s="295" t="s">
        <v>39</v>
      </c>
      <c r="M15" s="296"/>
      <c r="N15" s="297"/>
      <c r="O15" s="297"/>
      <c r="P15" s="297"/>
      <c r="Q15" s="298"/>
      <c r="R15" s="299"/>
      <c r="S15" s="297"/>
      <c r="T15" s="297"/>
      <c r="U15" s="297"/>
      <c r="V15" s="300"/>
      <c r="W15" s="295" t="s">
        <v>39</v>
      </c>
      <c r="X15" s="299"/>
      <c r="Y15" s="297"/>
      <c r="Z15" s="297"/>
      <c r="AA15" s="297"/>
      <c r="AB15" s="298"/>
      <c r="AC15" s="299"/>
      <c r="AD15" s="297"/>
      <c r="AE15" s="297"/>
      <c r="AF15" s="297"/>
      <c r="AG15" s="300"/>
      <c r="AH15" s="295" t="s">
        <v>39</v>
      </c>
      <c r="AI15" s="296"/>
      <c r="AJ15" s="297"/>
      <c r="AK15" s="297"/>
      <c r="AL15" s="297"/>
      <c r="AM15" s="300"/>
      <c r="AN15" s="295" t="s">
        <v>39</v>
      </c>
      <c r="AO15" s="296"/>
      <c r="AP15" s="297"/>
      <c r="AQ15" s="297"/>
      <c r="AR15" s="297"/>
      <c r="AS15" s="300"/>
      <c r="AT15" s="288" t="s">
        <v>39</v>
      </c>
      <c r="AU15" s="296"/>
      <c r="AV15" s="297"/>
      <c r="AW15" s="297"/>
      <c r="AX15" s="297"/>
      <c r="AY15" s="298"/>
      <c r="AZ15" s="295" t="s">
        <v>39</v>
      </c>
      <c r="BA15" s="299"/>
      <c r="BB15" s="297"/>
      <c r="BC15" s="297"/>
      <c r="BD15" s="297"/>
      <c r="BE15" s="298"/>
      <c r="BF15" s="299"/>
      <c r="BG15" s="297"/>
      <c r="BH15" s="297"/>
      <c r="BI15" s="297"/>
      <c r="BJ15" s="300"/>
      <c r="BK15" s="295" t="s">
        <v>39</v>
      </c>
      <c r="BL15" s="299"/>
      <c r="BM15" s="297"/>
      <c r="BN15" s="297"/>
      <c r="BO15" s="297"/>
      <c r="BP15" s="298"/>
      <c r="BQ15" s="299"/>
      <c r="BR15" s="297"/>
      <c r="BS15" s="297"/>
      <c r="BT15" s="297"/>
      <c r="BU15" s="300"/>
      <c r="BV15" s="295" t="s">
        <v>39</v>
      </c>
      <c r="BW15" s="299"/>
      <c r="BX15" s="297"/>
      <c r="BY15" s="297"/>
      <c r="BZ15" s="297"/>
      <c r="CA15" s="298"/>
      <c r="CB15" s="299"/>
      <c r="CC15" s="297"/>
      <c r="CD15" s="297"/>
      <c r="CE15" s="297"/>
      <c r="CF15" s="300"/>
      <c r="CG15" s="295" t="s">
        <v>39</v>
      </c>
      <c r="CH15" s="299"/>
      <c r="CI15" s="297"/>
      <c r="CJ15" s="297"/>
      <c r="CK15" s="297"/>
      <c r="CL15" s="298"/>
      <c r="CM15" s="299"/>
      <c r="CN15" s="297"/>
      <c r="CO15" s="297"/>
      <c r="CP15" s="297"/>
      <c r="CQ15" s="300"/>
      <c r="CR15" s="446"/>
    </row>
    <row r="16" spans="2:96" ht="24" customHeight="1" x14ac:dyDescent="0.25">
      <c r="B16" s="472"/>
      <c r="C16" s="407"/>
      <c r="D16" s="408"/>
      <c r="E16" s="409"/>
      <c r="F16" s="119"/>
      <c r="G16" s="419">
        <v>1</v>
      </c>
      <c r="H16" s="398">
        <v>2</v>
      </c>
      <c r="I16" s="398">
        <v>3</v>
      </c>
      <c r="J16" s="398">
        <v>4</v>
      </c>
      <c r="K16" s="467">
        <v>5</v>
      </c>
      <c r="L16" s="288" t="s">
        <v>39</v>
      </c>
      <c r="M16" s="1"/>
      <c r="N16" s="2"/>
      <c r="O16" s="2"/>
      <c r="P16" s="2"/>
      <c r="Q16" s="3"/>
      <c r="R16" s="5"/>
      <c r="S16" s="2"/>
      <c r="T16" s="2"/>
      <c r="U16" s="2"/>
      <c r="V16" s="4"/>
      <c r="W16" s="288" t="s">
        <v>39</v>
      </c>
      <c r="X16" s="5"/>
      <c r="Y16" s="2"/>
      <c r="Z16" s="2"/>
      <c r="AA16" s="2"/>
      <c r="AB16" s="3"/>
      <c r="AC16" s="5"/>
      <c r="AD16" s="2"/>
      <c r="AE16" s="2"/>
      <c r="AF16" s="2"/>
      <c r="AG16" s="4"/>
      <c r="AH16" s="288" t="s">
        <v>39</v>
      </c>
      <c r="AI16" s="1"/>
      <c r="AJ16" s="2"/>
      <c r="AK16" s="2"/>
      <c r="AL16" s="2"/>
      <c r="AM16" s="4"/>
      <c r="AN16" s="288" t="s">
        <v>39</v>
      </c>
      <c r="AO16" s="1"/>
      <c r="AP16" s="2"/>
      <c r="AQ16" s="2"/>
      <c r="AR16" s="2"/>
      <c r="AS16" s="4"/>
      <c r="AT16" s="295" t="s">
        <v>39</v>
      </c>
      <c r="AU16" s="1"/>
      <c r="AV16" s="2"/>
      <c r="AW16" s="2"/>
      <c r="AX16" s="2"/>
      <c r="AY16" s="3"/>
      <c r="AZ16" s="288" t="s">
        <v>39</v>
      </c>
      <c r="BA16" s="5"/>
      <c r="BB16" s="2"/>
      <c r="BC16" s="2"/>
      <c r="BD16" s="2"/>
      <c r="BE16" s="3"/>
      <c r="BF16" s="5"/>
      <c r="BG16" s="2"/>
      <c r="BH16" s="2"/>
      <c r="BI16" s="2"/>
      <c r="BJ16" s="4"/>
      <c r="BK16" s="288" t="s">
        <v>39</v>
      </c>
      <c r="BL16" s="5"/>
      <c r="BM16" s="2"/>
      <c r="BN16" s="2"/>
      <c r="BO16" s="2"/>
      <c r="BP16" s="3"/>
      <c r="BQ16" s="5"/>
      <c r="BR16" s="2"/>
      <c r="BS16" s="2"/>
      <c r="BT16" s="2"/>
      <c r="BU16" s="4"/>
      <c r="BV16" s="288" t="s">
        <v>39</v>
      </c>
      <c r="BW16" s="5"/>
      <c r="BX16" s="2"/>
      <c r="BY16" s="2"/>
      <c r="BZ16" s="2"/>
      <c r="CA16" s="3"/>
      <c r="CB16" s="5"/>
      <c r="CC16" s="2"/>
      <c r="CD16" s="2"/>
      <c r="CE16" s="2"/>
      <c r="CF16" s="4"/>
      <c r="CG16" s="288" t="s">
        <v>39</v>
      </c>
      <c r="CH16" s="5"/>
      <c r="CI16" s="2"/>
      <c r="CJ16" s="2"/>
      <c r="CK16" s="2"/>
      <c r="CL16" s="3"/>
      <c r="CM16" s="5"/>
      <c r="CN16" s="2"/>
      <c r="CO16" s="2"/>
      <c r="CP16" s="2"/>
      <c r="CQ16" s="4"/>
      <c r="CR16" s="447"/>
    </row>
    <row r="17" spans="2:96" ht="24" customHeight="1" x14ac:dyDescent="0.25">
      <c r="B17" s="473"/>
      <c r="C17" s="410"/>
      <c r="D17" s="411"/>
      <c r="E17" s="412"/>
      <c r="F17" s="118"/>
      <c r="G17" s="420"/>
      <c r="H17" s="399"/>
      <c r="I17" s="399"/>
      <c r="J17" s="399"/>
      <c r="K17" s="468"/>
      <c r="L17" s="295" t="s">
        <v>39</v>
      </c>
      <c r="M17" s="6"/>
      <c r="N17" s="7"/>
      <c r="O17" s="7"/>
      <c r="P17" s="7"/>
      <c r="Q17" s="8"/>
      <c r="R17" s="10"/>
      <c r="S17" s="7"/>
      <c r="T17" s="7"/>
      <c r="U17" s="7"/>
      <c r="V17" s="9"/>
      <c r="W17" s="295" t="s">
        <v>39</v>
      </c>
      <c r="X17" s="10"/>
      <c r="Y17" s="7"/>
      <c r="Z17" s="7"/>
      <c r="AA17" s="7"/>
      <c r="AB17" s="8"/>
      <c r="AC17" s="10"/>
      <c r="AD17" s="7"/>
      <c r="AE17" s="7"/>
      <c r="AF17" s="7"/>
      <c r="AG17" s="9"/>
      <c r="AH17" s="295" t="s">
        <v>39</v>
      </c>
      <c r="AI17" s="6"/>
      <c r="AJ17" s="7"/>
      <c r="AK17" s="7"/>
      <c r="AL17" s="7"/>
      <c r="AM17" s="9"/>
      <c r="AN17" s="295" t="s">
        <v>39</v>
      </c>
      <c r="AO17" s="6"/>
      <c r="AP17" s="7"/>
      <c r="AQ17" s="7"/>
      <c r="AR17" s="7"/>
      <c r="AS17" s="9"/>
      <c r="AT17" s="288" t="s">
        <v>39</v>
      </c>
      <c r="AU17" s="6"/>
      <c r="AV17" s="7"/>
      <c r="AW17" s="7"/>
      <c r="AX17" s="7"/>
      <c r="AY17" s="8"/>
      <c r="AZ17" s="295" t="s">
        <v>39</v>
      </c>
      <c r="BA17" s="10"/>
      <c r="BB17" s="7"/>
      <c r="BC17" s="7"/>
      <c r="BD17" s="7"/>
      <c r="BE17" s="8"/>
      <c r="BF17" s="10"/>
      <c r="BG17" s="7"/>
      <c r="BH17" s="7"/>
      <c r="BI17" s="7"/>
      <c r="BJ17" s="9"/>
      <c r="BK17" s="295" t="s">
        <v>39</v>
      </c>
      <c r="BL17" s="10"/>
      <c r="BM17" s="7"/>
      <c r="BN17" s="7"/>
      <c r="BO17" s="7"/>
      <c r="BP17" s="8"/>
      <c r="BQ17" s="10"/>
      <c r="BR17" s="7"/>
      <c r="BS17" s="7"/>
      <c r="BT17" s="7"/>
      <c r="BU17" s="9"/>
      <c r="BV17" s="295" t="s">
        <v>39</v>
      </c>
      <c r="BW17" s="10"/>
      <c r="BX17" s="7"/>
      <c r="BY17" s="7"/>
      <c r="BZ17" s="7"/>
      <c r="CA17" s="8"/>
      <c r="CB17" s="10"/>
      <c r="CC17" s="7"/>
      <c r="CD17" s="7"/>
      <c r="CE17" s="7"/>
      <c r="CF17" s="9"/>
      <c r="CG17" s="295" t="s">
        <v>39</v>
      </c>
      <c r="CH17" s="10"/>
      <c r="CI17" s="7"/>
      <c r="CJ17" s="7"/>
      <c r="CK17" s="7"/>
      <c r="CL17" s="8"/>
      <c r="CM17" s="10"/>
      <c r="CN17" s="7"/>
      <c r="CO17" s="7"/>
      <c r="CP17" s="7"/>
      <c r="CQ17" s="9"/>
      <c r="CR17" s="448"/>
    </row>
    <row r="18" spans="2:96" ht="24" customHeight="1" x14ac:dyDescent="0.25">
      <c r="B18" s="396"/>
      <c r="C18" s="413"/>
      <c r="D18" s="414"/>
      <c r="E18" s="415"/>
      <c r="F18" s="287"/>
      <c r="G18" s="421">
        <v>1</v>
      </c>
      <c r="H18" s="423">
        <v>2</v>
      </c>
      <c r="I18" s="423">
        <v>3</v>
      </c>
      <c r="J18" s="423">
        <v>4</v>
      </c>
      <c r="K18" s="459">
        <v>5</v>
      </c>
      <c r="L18" s="288" t="s">
        <v>39</v>
      </c>
      <c r="M18" s="289"/>
      <c r="N18" s="290"/>
      <c r="O18" s="290"/>
      <c r="P18" s="290"/>
      <c r="Q18" s="291"/>
      <c r="R18" s="292"/>
      <c r="S18" s="290"/>
      <c r="T18" s="290"/>
      <c r="U18" s="290"/>
      <c r="V18" s="293"/>
      <c r="W18" s="288" t="s">
        <v>39</v>
      </c>
      <c r="X18" s="292"/>
      <c r="Y18" s="290"/>
      <c r="Z18" s="290"/>
      <c r="AA18" s="290"/>
      <c r="AB18" s="291"/>
      <c r="AC18" s="292"/>
      <c r="AD18" s="290"/>
      <c r="AE18" s="290"/>
      <c r="AF18" s="290"/>
      <c r="AG18" s="293"/>
      <c r="AH18" s="288" t="s">
        <v>39</v>
      </c>
      <c r="AI18" s="289"/>
      <c r="AJ18" s="290"/>
      <c r="AK18" s="290"/>
      <c r="AL18" s="290"/>
      <c r="AM18" s="293"/>
      <c r="AN18" s="288" t="s">
        <v>39</v>
      </c>
      <c r="AO18" s="289"/>
      <c r="AP18" s="290"/>
      <c r="AQ18" s="290"/>
      <c r="AR18" s="290"/>
      <c r="AS18" s="293"/>
      <c r="AT18" s="295" t="s">
        <v>39</v>
      </c>
      <c r="AU18" s="289"/>
      <c r="AV18" s="290"/>
      <c r="AW18" s="290"/>
      <c r="AX18" s="290"/>
      <c r="AY18" s="291"/>
      <c r="AZ18" s="288" t="s">
        <v>39</v>
      </c>
      <c r="BA18" s="292"/>
      <c r="BB18" s="290"/>
      <c r="BC18" s="290"/>
      <c r="BD18" s="290"/>
      <c r="BE18" s="291"/>
      <c r="BF18" s="292"/>
      <c r="BG18" s="290"/>
      <c r="BH18" s="290"/>
      <c r="BI18" s="290"/>
      <c r="BJ18" s="293"/>
      <c r="BK18" s="288" t="s">
        <v>39</v>
      </c>
      <c r="BL18" s="292"/>
      <c r="BM18" s="290"/>
      <c r="BN18" s="290"/>
      <c r="BO18" s="290"/>
      <c r="BP18" s="291"/>
      <c r="BQ18" s="292"/>
      <c r="BR18" s="290"/>
      <c r="BS18" s="290"/>
      <c r="BT18" s="290"/>
      <c r="BU18" s="293"/>
      <c r="BV18" s="288" t="s">
        <v>39</v>
      </c>
      <c r="BW18" s="292"/>
      <c r="BX18" s="290"/>
      <c r="BY18" s="290"/>
      <c r="BZ18" s="290"/>
      <c r="CA18" s="291"/>
      <c r="CB18" s="292"/>
      <c r="CC18" s="290"/>
      <c r="CD18" s="290"/>
      <c r="CE18" s="290"/>
      <c r="CF18" s="293"/>
      <c r="CG18" s="288" t="s">
        <v>39</v>
      </c>
      <c r="CH18" s="292"/>
      <c r="CI18" s="290"/>
      <c r="CJ18" s="290"/>
      <c r="CK18" s="290"/>
      <c r="CL18" s="291"/>
      <c r="CM18" s="292"/>
      <c r="CN18" s="290"/>
      <c r="CO18" s="290"/>
      <c r="CP18" s="290"/>
      <c r="CQ18" s="293"/>
      <c r="CR18" s="445"/>
    </row>
    <row r="19" spans="2:96" ht="24" customHeight="1" x14ac:dyDescent="0.25">
      <c r="B19" s="397"/>
      <c r="C19" s="416"/>
      <c r="D19" s="417"/>
      <c r="E19" s="418"/>
      <c r="F19" s="294"/>
      <c r="G19" s="422"/>
      <c r="H19" s="424"/>
      <c r="I19" s="424"/>
      <c r="J19" s="424"/>
      <c r="K19" s="460"/>
      <c r="L19" s="295" t="s">
        <v>39</v>
      </c>
      <c r="M19" s="296"/>
      <c r="N19" s="297"/>
      <c r="O19" s="297"/>
      <c r="P19" s="297"/>
      <c r="Q19" s="298"/>
      <c r="R19" s="299"/>
      <c r="S19" s="297"/>
      <c r="T19" s="297"/>
      <c r="U19" s="297"/>
      <c r="V19" s="300"/>
      <c r="W19" s="295" t="s">
        <v>39</v>
      </c>
      <c r="X19" s="299"/>
      <c r="Y19" s="297"/>
      <c r="Z19" s="297"/>
      <c r="AA19" s="297"/>
      <c r="AB19" s="298"/>
      <c r="AC19" s="299"/>
      <c r="AD19" s="297"/>
      <c r="AE19" s="297"/>
      <c r="AF19" s="297"/>
      <c r="AG19" s="300"/>
      <c r="AH19" s="295" t="s">
        <v>39</v>
      </c>
      <c r="AI19" s="296"/>
      <c r="AJ19" s="297"/>
      <c r="AK19" s="297"/>
      <c r="AL19" s="297"/>
      <c r="AM19" s="300"/>
      <c r="AN19" s="295" t="s">
        <v>39</v>
      </c>
      <c r="AO19" s="296"/>
      <c r="AP19" s="297"/>
      <c r="AQ19" s="297"/>
      <c r="AR19" s="297"/>
      <c r="AS19" s="300"/>
      <c r="AT19" s="288" t="s">
        <v>39</v>
      </c>
      <c r="AU19" s="296"/>
      <c r="AV19" s="297"/>
      <c r="AW19" s="297"/>
      <c r="AX19" s="297"/>
      <c r="AY19" s="298"/>
      <c r="AZ19" s="295" t="s">
        <v>39</v>
      </c>
      <c r="BA19" s="299"/>
      <c r="BB19" s="297"/>
      <c r="BC19" s="297"/>
      <c r="BD19" s="297"/>
      <c r="BE19" s="298"/>
      <c r="BF19" s="299"/>
      <c r="BG19" s="297"/>
      <c r="BH19" s="297"/>
      <c r="BI19" s="297"/>
      <c r="BJ19" s="300"/>
      <c r="BK19" s="295" t="s">
        <v>39</v>
      </c>
      <c r="BL19" s="299"/>
      <c r="BM19" s="297"/>
      <c r="BN19" s="297"/>
      <c r="BO19" s="297"/>
      <c r="BP19" s="298"/>
      <c r="BQ19" s="299"/>
      <c r="BR19" s="297"/>
      <c r="BS19" s="297"/>
      <c r="BT19" s="297"/>
      <c r="BU19" s="300"/>
      <c r="BV19" s="295" t="s">
        <v>39</v>
      </c>
      <c r="BW19" s="299"/>
      <c r="BX19" s="297"/>
      <c r="BY19" s="297"/>
      <c r="BZ19" s="297"/>
      <c r="CA19" s="298"/>
      <c r="CB19" s="299"/>
      <c r="CC19" s="297"/>
      <c r="CD19" s="297"/>
      <c r="CE19" s="297"/>
      <c r="CF19" s="300"/>
      <c r="CG19" s="295" t="s">
        <v>39</v>
      </c>
      <c r="CH19" s="299"/>
      <c r="CI19" s="297"/>
      <c r="CJ19" s="297"/>
      <c r="CK19" s="297"/>
      <c r="CL19" s="298"/>
      <c r="CM19" s="299"/>
      <c r="CN19" s="297"/>
      <c r="CO19" s="297"/>
      <c r="CP19" s="297"/>
      <c r="CQ19" s="300"/>
      <c r="CR19" s="446"/>
    </row>
    <row r="20" spans="2:96" ht="24" customHeight="1" x14ac:dyDescent="0.25">
      <c r="B20" s="472"/>
      <c r="C20" s="407"/>
      <c r="D20" s="408"/>
      <c r="E20" s="409"/>
      <c r="F20" s="119"/>
      <c r="G20" s="419">
        <v>1</v>
      </c>
      <c r="H20" s="398">
        <v>2</v>
      </c>
      <c r="I20" s="398">
        <v>3</v>
      </c>
      <c r="J20" s="398">
        <v>4</v>
      </c>
      <c r="K20" s="467">
        <v>5</v>
      </c>
      <c r="L20" s="288" t="s">
        <v>39</v>
      </c>
      <c r="M20" s="1"/>
      <c r="N20" s="2"/>
      <c r="O20" s="2"/>
      <c r="P20" s="2"/>
      <c r="Q20" s="3"/>
      <c r="R20" s="5"/>
      <c r="S20" s="2"/>
      <c r="T20" s="2"/>
      <c r="U20" s="2"/>
      <c r="V20" s="4"/>
      <c r="W20" s="288" t="s">
        <v>39</v>
      </c>
      <c r="X20" s="5"/>
      <c r="Y20" s="2"/>
      <c r="Z20" s="2"/>
      <c r="AA20" s="2"/>
      <c r="AB20" s="3"/>
      <c r="AC20" s="5"/>
      <c r="AD20" s="2"/>
      <c r="AE20" s="2"/>
      <c r="AF20" s="2"/>
      <c r="AG20" s="4"/>
      <c r="AH20" s="288" t="s">
        <v>39</v>
      </c>
      <c r="AI20" s="1"/>
      <c r="AJ20" s="2"/>
      <c r="AK20" s="2"/>
      <c r="AL20" s="2"/>
      <c r="AM20" s="4"/>
      <c r="AN20" s="288" t="s">
        <v>39</v>
      </c>
      <c r="AO20" s="1"/>
      <c r="AP20" s="2"/>
      <c r="AQ20" s="2"/>
      <c r="AR20" s="2"/>
      <c r="AS20" s="4"/>
      <c r="AT20" s="295" t="s">
        <v>39</v>
      </c>
      <c r="AU20" s="1"/>
      <c r="AV20" s="2"/>
      <c r="AW20" s="2"/>
      <c r="AX20" s="2"/>
      <c r="AY20" s="3"/>
      <c r="AZ20" s="288" t="s">
        <v>39</v>
      </c>
      <c r="BA20" s="5"/>
      <c r="BB20" s="2"/>
      <c r="BC20" s="2"/>
      <c r="BD20" s="2"/>
      <c r="BE20" s="3"/>
      <c r="BF20" s="5"/>
      <c r="BG20" s="2"/>
      <c r="BH20" s="2"/>
      <c r="BI20" s="2"/>
      <c r="BJ20" s="4"/>
      <c r="BK20" s="288" t="s">
        <v>39</v>
      </c>
      <c r="BL20" s="5"/>
      <c r="BM20" s="2"/>
      <c r="BN20" s="2"/>
      <c r="BO20" s="2"/>
      <c r="BP20" s="3"/>
      <c r="BQ20" s="5"/>
      <c r="BR20" s="2"/>
      <c r="BS20" s="2"/>
      <c r="BT20" s="2"/>
      <c r="BU20" s="4"/>
      <c r="BV20" s="288" t="s">
        <v>39</v>
      </c>
      <c r="BW20" s="5"/>
      <c r="BX20" s="2"/>
      <c r="BY20" s="2"/>
      <c r="BZ20" s="2"/>
      <c r="CA20" s="3"/>
      <c r="CB20" s="5"/>
      <c r="CC20" s="2"/>
      <c r="CD20" s="2"/>
      <c r="CE20" s="2"/>
      <c r="CF20" s="4"/>
      <c r="CG20" s="288" t="s">
        <v>39</v>
      </c>
      <c r="CH20" s="5"/>
      <c r="CI20" s="2"/>
      <c r="CJ20" s="2"/>
      <c r="CK20" s="2"/>
      <c r="CL20" s="3"/>
      <c r="CM20" s="5"/>
      <c r="CN20" s="2"/>
      <c r="CO20" s="2"/>
      <c r="CP20" s="2"/>
      <c r="CQ20" s="4"/>
      <c r="CR20" s="447"/>
    </row>
    <row r="21" spans="2:96" ht="24" customHeight="1" x14ac:dyDescent="0.25">
      <c r="B21" s="473"/>
      <c r="C21" s="410"/>
      <c r="D21" s="411"/>
      <c r="E21" s="412"/>
      <c r="F21" s="118"/>
      <c r="G21" s="420"/>
      <c r="H21" s="399"/>
      <c r="I21" s="399"/>
      <c r="J21" s="399"/>
      <c r="K21" s="468"/>
      <c r="L21" s="295" t="s">
        <v>39</v>
      </c>
      <c r="M21" s="6"/>
      <c r="N21" s="7"/>
      <c r="O21" s="7"/>
      <c r="P21" s="7"/>
      <c r="Q21" s="8"/>
      <c r="R21" s="10"/>
      <c r="S21" s="7"/>
      <c r="T21" s="7"/>
      <c r="U21" s="7"/>
      <c r="V21" s="9"/>
      <c r="W21" s="295" t="s">
        <v>39</v>
      </c>
      <c r="X21" s="10"/>
      <c r="Y21" s="7"/>
      <c r="Z21" s="7"/>
      <c r="AA21" s="7"/>
      <c r="AB21" s="8"/>
      <c r="AC21" s="10"/>
      <c r="AD21" s="7"/>
      <c r="AE21" s="7"/>
      <c r="AF21" s="7"/>
      <c r="AG21" s="9"/>
      <c r="AH21" s="295" t="s">
        <v>39</v>
      </c>
      <c r="AI21" s="6"/>
      <c r="AJ21" s="7"/>
      <c r="AK21" s="7"/>
      <c r="AL21" s="7"/>
      <c r="AM21" s="9"/>
      <c r="AN21" s="295" t="s">
        <v>39</v>
      </c>
      <c r="AO21" s="6"/>
      <c r="AP21" s="7"/>
      <c r="AQ21" s="7"/>
      <c r="AR21" s="7"/>
      <c r="AS21" s="9"/>
      <c r="AT21" s="288" t="s">
        <v>39</v>
      </c>
      <c r="AU21" s="6"/>
      <c r="AV21" s="7"/>
      <c r="AW21" s="7"/>
      <c r="AX21" s="7"/>
      <c r="AY21" s="8"/>
      <c r="AZ21" s="295" t="s">
        <v>39</v>
      </c>
      <c r="BA21" s="10"/>
      <c r="BB21" s="7"/>
      <c r="BC21" s="7"/>
      <c r="BD21" s="7"/>
      <c r="BE21" s="8"/>
      <c r="BF21" s="10"/>
      <c r="BG21" s="7"/>
      <c r="BH21" s="7"/>
      <c r="BI21" s="7"/>
      <c r="BJ21" s="9"/>
      <c r="BK21" s="295" t="s">
        <v>39</v>
      </c>
      <c r="BL21" s="10"/>
      <c r="BM21" s="7"/>
      <c r="BN21" s="7"/>
      <c r="BO21" s="7"/>
      <c r="BP21" s="8"/>
      <c r="BQ21" s="10"/>
      <c r="BR21" s="7"/>
      <c r="BS21" s="7"/>
      <c r="BT21" s="7"/>
      <c r="BU21" s="9"/>
      <c r="BV21" s="295" t="s">
        <v>39</v>
      </c>
      <c r="BW21" s="10"/>
      <c r="BX21" s="7"/>
      <c r="BY21" s="7"/>
      <c r="BZ21" s="7"/>
      <c r="CA21" s="8"/>
      <c r="CB21" s="10"/>
      <c r="CC21" s="7"/>
      <c r="CD21" s="7"/>
      <c r="CE21" s="7"/>
      <c r="CF21" s="9"/>
      <c r="CG21" s="295" t="s">
        <v>39</v>
      </c>
      <c r="CH21" s="10"/>
      <c r="CI21" s="7"/>
      <c r="CJ21" s="7"/>
      <c r="CK21" s="7"/>
      <c r="CL21" s="8"/>
      <c r="CM21" s="10"/>
      <c r="CN21" s="7"/>
      <c r="CO21" s="7"/>
      <c r="CP21" s="7"/>
      <c r="CQ21" s="9"/>
      <c r="CR21" s="448"/>
    </row>
    <row r="22" spans="2:96" ht="24" customHeight="1" x14ac:dyDescent="0.25">
      <c r="B22" s="396"/>
      <c r="C22" s="413"/>
      <c r="D22" s="414"/>
      <c r="E22" s="415"/>
      <c r="F22" s="287"/>
      <c r="G22" s="421">
        <v>1</v>
      </c>
      <c r="H22" s="423">
        <v>2</v>
      </c>
      <c r="I22" s="423">
        <v>3</v>
      </c>
      <c r="J22" s="423">
        <v>4</v>
      </c>
      <c r="K22" s="459">
        <v>5</v>
      </c>
      <c r="L22" s="288" t="s">
        <v>39</v>
      </c>
      <c r="M22" s="289"/>
      <c r="N22" s="290"/>
      <c r="O22" s="290"/>
      <c r="P22" s="290"/>
      <c r="Q22" s="291"/>
      <c r="R22" s="292"/>
      <c r="S22" s="290"/>
      <c r="T22" s="290"/>
      <c r="U22" s="290"/>
      <c r="V22" s="293"/>
      <c r="W22" s="288" t="s">
        <v>39</v>
      </c>
      <c r="X22" s="292"/>
      <c r="Y22" s="290"/>
      <c r="Z22" s="290"/>
      <c r="AA22" s="290"/>
      <c r="AB22" s="291"/>
      <c r="AC22" s="292"/>
      <c r="AD22" s="290"/>
      <c r="AE22" s="290"/>
      <c r="AF22" s="290"/>
      <c r="AG22" s="293"/>
      <c r="AH22" s="288" t="s">
        <v>39</v>
      </c>
      <c r="AI22" s="289"/>
      <c r="AJ22" s="290"/>
      <c r="AK22" s="290"/>
      <c r="AL22" s="290"/>
      <c r="AM22" s="293"/>
      <c r="AN22" s="288" t="s">
        <v>39</v>
      </c>
      <c r="AO22" s="289"/>
      <c r="AP22" s="290"/>
      <c r="AQ22" s="290"/>
      <c r="AR22" s="290"/>
      <c r="AS22" s="293"/>
      <c r="AT22" s="295" t="s">
        <v>39</v>
      </c>
      <c r="AU22" s="289"/>
      <c r="AV22" s="290"/>
      <c r="AW22" s="290"/>
      <c r="AX22" s="290"/>
      <c r="AY22" s="291"/>
      <c r="AZ22" s="288" t="s">
        <v>39</v>
      </c>
      <c r="BA22" s="292"/>
      <c r="BB22" s="290"/>
      <c r="BC22" s="290"/>
      <c r="BD22" s="290"/>
      <c r="BE22" s="291"/>
      <c r="BF22" s="292"/>
      <c r="BG22" s="290"/>
      <c r="BH22" s="290"/>
      <c r="BI22" s="290"/>
      <c r="BJ22" s="293"/>
      <c r="BK22" s="288" t="s">
        <v>39</v>
      </c>
      <c r="BL22" s="292"/>
      <c r="BM22" s="290"/>
      <c r="BN22" s="290"/>
      <c r="BO22" s="290"/>
      <c r="BP22" s="291"/>
      <c r="BQ22" s="292"/>
      <c r="BR22" s="290"/>
      <c r="BS22" s="290"/>
      <c r="BT22" s="290"/>
      <c r="BU22" s="293"/>
      <c r="BV22" s="288" t="s">
        <v>39</v>
      </c>
      <c r="BW22" s="292"/>
      <c r="BX22" s="290"/>
      <c r="BY22" s="290"/>
      <c r="BZ22" s="290"/>
      <c r="CA22" s="291"/>
      <c r="CB22" s="292"/>
      <c r="CC22" s="290"/>
      <c r="CD22" s="290"/>
      <c r="CE22" s="290"/>
      <c r="CF22" s="293"/>
      <c r="CG22" s="288" t="s">
        <v>39</v>
      </c>
      <c r="CH22" s="292"/>
      <c r="CI22" s="290"/>
      <c r="CJ22" s="290"/>
      <c r="CK22" s="290"/>
      <c r="CL22" s="291"/>
      <c r="CM22" s="292"/>
      <c r="CN22" s="290"/>
      <c r="CO22" s="290"/>
      <c r="CP22" s="290"/>
      <c r="CQ22" s="293"/>
      <c r="CR22" s="445"/>
    </row>
    <row r="23" spans="2:96" ht="24" customHeight="1" x14ac:dyDescent="0.25">
      <c r="B23" s="397"/>
      <c r="C23" s="416"/>
      <c r="D23" s="417"/>
      <c r="E23" s="418"/>
      <c r="F23" s="294"/>
      <c r="G23" s="422"/>
      <c r="H23" s="424"/>
      <c r="I23" s="424"/>
      <c r="J23" s="424"/>
      <c r="K23" s="460"/>
      <c r="L23" s="295" t="s">
        <v>39</v>
      </c>
      <c r="M23" s="296"/>
      <c r="N23" s="297"/>
      <c r="O23" s="297"/>
      <c r="P23" s="297"/>
      <c r="Q23" s="298"/>
      <c r="R23" s="299"/>
      <c r="S23" s="297"/>
      <c r="T23" s="297"/>
      <c r="U23" s="297"/>
      <c r="V23" s="300"/>
      <c r="W23" s="295" t="s">
        <v>39</v>
      </c>
      <c r="X23" s="299"/>
      <c r="Y23" s="297"/>
      <c r="Z23" s="297"/>
      <c r="AA23" s="297"/>
      <c r="AB23" s="298"/>
      <c r="AC23" s="299"/>
      <c r="AD23" s="297"/>
      <c r="AE23" s="297"/>
      <c r="AF23" s="297"/>
      <c r="AG23" s="300"/>
      <c r="AH23" s="295" t="s">
        <v>39</v>
      </c>
      <c r="AI23" s="296"/>
      <c r="AJ23" s="297"/>
      <c r="AK23" s="297"/>
      <c r="AL23" s="297"/>
      <c r="AM23" s="300"/>
      <c r="AN23" s="295" t="s">
        <v>39</v>
      </c>
      <c r="AO23" s="296"/>
      <c r="AP23" s="297"/>
      <c r="AQ23" s="297"/>
      <c r="AR23" s="297"/>
      <c r="AS23" s="300"/>
      <c r="AT23" s="288" t="s">
        <v>39</v>
      </c>
      <c r="AU23" s="296"/>
      <c r="AV23" s="297"/>
      <c r="AW23" s="297"/>
      <c r="AX23" s="297"/>
      <c r="AY23" s="298"/>
      <c r="AZ23" s="295" t="s">
        <v>39</v>
      </c>
      <c r="BA23" s="299"/>
      <c r="BB23" s="297"/>
      <c r="BC23" s="297"/>
      <c r="BD23" s="297"/>
      <c r="BE23" s="298"/>
      <c r="BF23" s="299"/>
      <c r="BG23" s="297"/>
      <c r="BH23" s="297"/>
      <c r="BI23" s="297"/>
      <c r="BJ23" s="300"/>
      <c r="BK23" s="295" t="s">
        <v>39</v>
      </c>
      <c r="BL23" s="299"/>
      <c r="BM23" s="297"/>
      <c r="BN23" s="297"/>
      <c r="BO23" s="297"/>
      <c r="BP23" s="298"/>
      <c r="BQ23" s="299"/>
      <c r="BR23" s="297"/>
      <c r="BS23" s="297"/>
      <c r="BT23" s="297"/>
      <c r="BU23" s="300"/>
      <c r="BV23" s="295" t="s">
        <v>39</v>
      </c>
      <c r="BW23" s="299"/>
      <c r="BX23" s="297"/>
      <c r="BY23" s="297"/>
      <c r="BZ23" s="297"/>
      <c r="CA23" s="298"/>
      <c r="CB23" s="299"/>
      <c r="CC23" s="297"/>
      <c r="CD23" s="297"/>
      <c r="CE23" s="297"/>
      <c r="CF23" s="300"/>
      <c r="CG23" s="295" t="s">
        <v>39</v>
      </c>
      <c r="CH23" s="299"/>
      <c r="CI23" s="297"/>
      <c r="CJ23" s="297"/>
      <c r="CK23" s="297"/>
      <c r="CL23" s="298"/>
      <c r="CM23" s="299"/>
      <c r="CN23" s="297"/>
      <c r="CO23" s="297"/>
      <c r="CP23" s="297"/>
      <c r="CQ23" s="300"/>
      <c r="CR23" s="446"/>
    </row>
    <row r="24" spans="2:96" ht="24" customHeight="1" x14ac:dyDescent="0.25">
      <c r="B24" s="472"/>
      <c r="C24" s="407"/>
      <c r="D24" s="408"/>
      <c r="E24" s="409"/>
      <c r="F24" s="119"/>
      <c r="G24" s="419">
        <v>1</v>
      </c>
      <c r="H24" s="398">
        <v>2</v>
      </c>
      <c r="I24" s="398">
        <v>3</v>
      </c>
      <c r="J24" s="398">
        <v>4</v>
      </c>
      <c r="K24" s="467">
        <v>5</v>
      </c>
      <c r="L24" s="288" t="s">
        <v>39</v>
      </c>
      <c r="M24" s="1"/>
      <c r="N24" s="2"/>
      <c r="O24" s="2"/>
      <c r="P24" s="2"/>
      <c r="Q24" s="3"/>
      <c r="R24" s="5"/>
      <c r="S24" s="2"/>
      <c r="T24" s="2"/>
      <c r="U24" s="2"/>
      <c r="V24" s="4"/>
      <c r="W24" s="288" t="s">
        <v>39</v>
      </c>
      <c r="X24" s="5"/>
      <c r="Y24" s="2"/>
      <c r="Z24" s="2"/>
      <c r="AA24" s="2"/>
      <c r="AB24" s="3"/>
      <c r="AC24" s="5"/>
      <c r="AD24" s="2"/>
      <c r="AE24" s="2"/>
      <c r="AF24" s="2"/>
      <c r="AG24" s="4"/>
      <c r="AH24" s="288" t="s">
        <v>39</v>
      </c>
      <c r="AI24" s="1"/>
      <c r="AJ24" s="2"/>
      <c r="AK24" s="2"/>
      <c r="AL24" s="2"/>
      <c r="AM24" s="4"/>
      <c r="AN24" s="288" t="s">
        <v>39</v>
      </c>
      <c r="AO24" s="1"/>
      <c r="AP24" s="2"/>
      <c r="AQ24" s="2"/>
      <c r="AR24" s="2"/>
      <c r="AS24" s="4"/>
      <c r="AT24" s="295" t="s">
        <v>39</v>
      </c>
      <c r="AU24" s="1"/>
      <c r="AV24" s="2"/>
      <c r="AW24" s="2"/>
      <c r="AX24" s="2"/>
      <c r="AY24" s="3"/>
      <c r="AZ24" s="288" t="s">
        <v>39</v>
      </c>
      <c r="BA24" s="5"/>
      <c r="BB24" s="2"/>
      <c r="BC24" s="2"/>
      <c r="BD24" s="2"/>
      <c r="BE24" s="3"/>
      <c r="BF24" s="5"/>
      <c r="BG24" s="2"/>
      <c r="BH24" s="2"/>
      <c r="BI24" s="2"/>
      <c r="BJ24" s="4"/>
      <c r="BK24" s="288" t="s">
        <v>39</v>
      </c>
      <c r="BL24" s="5"/>
      <c r="BM24" s="2"/>
      <c r="BN24" s="2"/>
      <c r="BO24" s="2"/>
      <c r="BP24" s="3"/>
      <c r="BQ24" s="5"/>
      <c r="BR24" s="2"/>
      <c r="BS24" s="2"/>
      <c r="BT24" s="2"/>
      <c r="BU24" s="4"/>
      <c r="BV24" s="288" t="s">
        <v>39</v>
      </c>
      <c r="BW24" s="5"/>
      <c r="BX24" s="2"/>
      <c r="BY24" s="2"/>
      <c r="BZ24" s="2"/>
      <c r="CA24" s="3"/>
      <c r="CB24" s="5"/>
      <c r="CC24" s="2"/>
      <c r="CD24" s="2"/>
      <c r="CE24" s="2"/>
      <c r="CF24" s="4"/>
      <c r="CG24" s="288" t="s">
        <v>39</v>
      </c>
      <c r="CH24" s="5"/>
      <c r="CI24" s="2"/>
      <c r="CJ24" s="2"/>
      <c r="CK24" s="2"/>
      <c r="CL24" s="3"/>
      <c r="CM24" s="5"/>
      <c r="CN24" s="2"/>
      <c r="CO24" s="2"/>
      <c r="CP24" s="2"/>
      <c r="CQ24" s="4"/>
      <c r="CR24" s="447"/>
    </row>
    <row r="25" spans="2:96" ht="24" customHeight="1" x14ac:dyDescent="0.25">
      <c r="B25" s="473"/>
      <c r="C25" s="410"/>
      <c r="D25" s="411"/>
      <c r="E25" s="412"/>
      <c r="F25" s="118"/>
      <c r="G25" s="420"/>
      <c r="H25" s="399"/>
      <c r="I25" s="399"/>
      <c r="J25" s="399"/>
      <c r="K25" s="468"/>
      <c r="L25" s="295" t="s">
        <v>39</v>
      </c>
      <c r="M25" s="6"/>
      <c r="N25" s="7"/>
      <c r="O25" s="7"/>
      <c r="P25" s="7"/>
      <c r="Q25" s="8"/>
      <c r="R25" s="10"/>
      <c r="S25" s="7"/>
      <c r="T25" s="7"/>
      <c r="U25" s="7"/>
      <c r="V25" s="9"/>
      <c r="W25" s="295" t="s">
        <v>39</v>
      </c>
      <c r="X25" s="10"/>
      <c r="Y25" s="7"/>
      <c r="Z25" s="7"/>
      <c r="AA25" s="7"/>
      <c r="AB25" s="8"/>
      <c r="AC25" s="10"/>
      <c r="AD25" s="7"/>
      <c r="AE25" s="7"/>
      <c r="AF25" s="7"/>
      <c r="AG25" s="9"/>
      <c r="AH25" s="295" t="s">
        <v>39</v>
      </c>
      <c r="AI25" s="6"/>
      <c r="AJ25" s="7"/>
      <c r="AK25" s="7"/>
      <c r="AL25" s="7"/>
      <c r="AM25" s="9"/>
      <c r="AN25" s="295" t="s">
        <v>39</v>
      </c>
      <c r="AO25" s="6"/>
      <c r="AP25" s="7"/>
      <c r="AQ25" s="7"/>
      <c r="AR25" s="7"/>
      <c r="AS25" s="9"/>
      <c r="AT25" s="288" t="s">
        <v>39</v>
      </c>
      <c r="AU25" s="6"/>
      <c r="AV25" s="7"/>
      <c r="AW25" s="7"/>
      <c r="AX25" s="7"/>
      <c r="AY25" s="8"/>
      <c r="AZ25" s="295" t="s">
        <v>39</v>
      </c>
      <c r="BA25" s="10"/>
      <c r="BB25" s="7"/>
      <c r="BC25" s="7"/>
      <c r="BD25" s="7"/>
      <c r="BE25" s="8"/>
      <c r="BF25" s="10"/>
      <c r="BG25" s="7"/>
      <c r="BH25" s="7"/>
      <c r="BI25" s="7"/>
      <c r="BJ25" s="9"/>
      <c r="BK25" s="295" t="s">
        <v>39</v>
      </c>
      <c r="BL25" s="10"/>
      <c r="BM25" s="7"/>
      <c r="BN25" s="7"/>
      <c r="BO25" s="7"/>
      <c r="BP25" s="8"/>
      <c r="BQ25" s="10"/>
      <c r="BR25" s="7"/>
      <c r="BS25" s="7"/>
      <c r="BT25" s="7"/>
      <c r="BU25" s="9"/>
      <c r="BV25" s="295" t="s">
        <v>39</v>
      </c>
      <c r="BW25" s="10"/>
      <c r="BX25" s="7"/>
      <c r="BY25" s="7"/>
      <c r="BZ25" s="7"/>
      <c r="CA25" s="8"/>
      <c r="CB25" s="10"/>
      <c r="CC25" s="7"/>
      <c r="CD25" s="7"/>
      <c r="CE25" s="7"/>
      <c r="CF25" s="9"/>
      <c r="CG25" s="295" t="s">
        <v>39</v>
      </c>
      <c r="CH25" s="10"/>
      <c r="CI25" s="7"/>
      <c r="CJ25" s="7"/>
      <c r="CK25" s="7"/>
      <c r="CL25" s="8"/>
      <c r="CM25" s="10"/>
      <c r="CN25" s="7"/>
      <c r="CO25" s="7"/>
      <c r="CP25" s="7"/>
      <c r="CQ25" s="9"/>
      <c r="CR25" s="448"/>
    </row>
    <row r="26" spans="2:96" ht="24" customHeight="1" x14ac:dyDescent="0.25">
      <c r="B26" s="396"/>
      <c r="C26" s="413"/>
      <c r="D26" s="414"/>
      <c r="E26" s="415"/>
      <c r="F26" s="287"/>
      <c r="G26" s="421">
        <v>1</v>
      </c>
      <c r="H26" s="423">
        <v>2</v>
      </c>
      <c r="I26" s="423">
        <v>3</v>
      </c>
      <c r="J26" s="423">
        <v>4</v>
      </c>
      <c r="K26" s="459">
        <v>5</v>
      </c>
      <c r="L26" s="288" t="s">
        <v>39</v>
      </c>
      <c r="M26" s="289"/>
      <c r="N26" s="290"/>
      <c r="O26" s="290"/>
      <c r="P26" s="290"/>
      <c r="Q26" s="291"/>
      <c r="R26" s="292"/>
      <c r="S26" s="290"/>
      <c r="T26" s="290"/>
      <c r="U26" s="290"/>
      <c r="V26" s="293"/>
      <c r="W26" s="288" t="s">
        <v>39</v>
      </c>
      <c r="X26" s="292"/>
      <c r="Y26" s="290"/>
      <c r="Z26" s="290"/>
      <c r="AA26" s="290"/>
      <c r="AB26" s="291"/>
      <c r="AC26" s="292"/>
      <c r="AD26" s="290"/>
      <c r="AE26" s="290"/>
      <c r="AF26" s="290"/>
      <c r="AG26" s="293"/>
      <c r="AH26" s="288" t="s">
        <v>39</v>
      </c>
      <c r="AI26" s="289"/>
      <c r="AJ26" s="290"/>
      <c r="AK26" s="290"/>
      <c r="AL26" s="290"/>
      <c r="AM26" s="293"/>
      <c r="AN26" s="288" t="s">
        <v>39</v>
      </c>
      <c r="AO26" s="289"/>
      <c r="AP26" s="290"/>
      <c r="AQ26" s="290"/>
      <c r="AR26" s="290"/>
      <c r="AS26" s="293"/>
      <c r="AT26" s="295" t="s">
        <v>39</v>
      </c>
      <c r="AU26" s="289"/>
      <c r="AV26" s="290"/>
      <c r="AW26" s="290"/>
      <c r="AX26" s="290"/>
      <c r="AY26" s="291"/>
      <c r="AZ26" s="288" t="s">
        <v>39</v>
      </c>
      <c r="BA26" s="292"/>
      <c r="BB26" s="290"/>
      <c r="BC26" s="290"/>
      <c r="BD26" s="290"/>
      <c r="BE26" s="291"/>
      <c r="BF26" s="292"/>
      <c r="BG26" s="290"/>
      <c r="BH26" s="290"/>
      <c r="BI26" s="290"/>
      <c r="BJ26" s="293"/>
      <c r="BK26" s="288" t="s">
        <v>39</v>
      </c>
      <c r="BL26" s="292"/>
      <c r="BM26" s="290"/>
      <c r="BN26" s="290"/>
      <c r="BO26" s="290"/>
      <c r="BP26" s="291"/>
      <c r="BQ26" s="292"/>
      <c r="BR26" s="290"/>
      <c r="BS26" s="290"/>
      <c r="BT26" s="290"/>
      <c r="BU26" s="293"/>
      <c r="BV26" s="288" t="s">
        <v>39</v>
      </c>
      <c r="BW26" s="292"/>
      <c r="BX26" s="290"/>
      <c r="BY26" s="290"/>
      <c r="BZ26" s="290"/>
      <c r="CA26" s="291"/>
      <c r="CB26" s="292"/>
      <c r="CC26" s="290"/>
      <c r="CD26" s="290"/>
      <c r="CE26" s="290"/>
      <c r="CF26" s="293"/>
      <c r="CG26" s="288" t="s">
        <v>39</v>
      </c>
      <c r="CH26" s="292"/>
      <c r="CI26" s="290"/>
      <c r="CJ26" s="290"/>
      <c r="CK26" s="290"/>
      <c r="CL26" s="291"/>
      <c r="CM26" s="292"/>
      <c r="CN26" s="290"/>
      <c r="CO26" s="290"/>
      <c r="CP26" s="290"/>
      <c r="CQ26" s="293"/>
      <c r="CR26" s="445"/>
    </row>
    <row r="27" spans="2:96" ht="24" customHeight="1" x14ac:dyDescent="0.25">
      <c r="B27" s="397"/>
      <c r="C27" s="416"/>
      <c r="D27" s="417"/>
      <c r="E27" s="418"/>
      <c r="F27" s="294"/>
      <c r="G27" s="422"/>
      <c r="H27" s="424"/>
      <c r="I27" s="424"/>
      <c r="J27" s="424"/>
      <c r="K27" s="460"/>
      <c r="L27" s="295" t="s">
        <v>39</v>
      </c>
      <c r="M27" s="296"/>
      <c r="N27" s="297"/>
      <c r="O27" s="297"/>
      <c r="P27" s="297"/>
      <c r="Q27" s="298"/>
      <c r="R27" s="299"/>
      <c r="S27" s="297"/>
      <c r="T27" s="297"/>
      <c r="U27" s="297"/>
      <c r="V27" s="300"/>
      <c r="W27" s="295" t="s">
        <v>39</v>
      </c>
      <c r="X27" s="299"/>
      <c r="Y27" s="297"/>
      <c r="Z27" s="297"/>
      <c r="AA27" s="297"/>
      <c r="AB27" s="298"/>
      <c r="AC27" s="299"/>
      <c r="AD27" s="297"/>
      <c r="AE27" s="297"/>
      <c r="AF27" s="297"/>
      <c r="AG27" s="300"/>
      <c r="AH27" s="295" t="s">
        <v>39</v>
      </c>
      <c r="AI27" s="296"/>
      <c r="AJ27" s="297"/>
      <c r="AK27" s="297"/>
      <c r="AL27" s="297"/>
      <c r="AM27" s="300"/>
      <c r="AN27" s="295" t="s">
        <v>39</v>
      </c>
      <c r="AO27" s="296"/>
      <c r="AP27" s="297"/>
      <c r="AQ27" s="297"/>
      <c r="AR27" s="297"/>
      <c r="AS27" s="300"/>
      <c r="AT27" s="288" t="s">
        <v>39</v>
      </c>
      <c r="AU27" s="296"/>
      <c r="AV27" s="297"/>
      <c r="AW27" s="297"/>
      <c r="AX27" s="297"/>
      <c r="AY27" s="298"/>
      <c r="AZ27" s="295" t="s">
        <v>39</v>
      </c>
      <c r="BA27" s="299"/>
      <c r="BB27" s="297"/>
      <c r="BC27" s="297"/>
      <c r="BD27" s="297"/>
      <c r="BE27" s="298"/>
      <c r="BF27" s="299"/>
      <c r="BG27" s="297"/>
      <c r="BH27" s="297"/>
      <c r="BI27" s="297"/>
      <c r="BJ27" s="300"/>
      <c r="BK27" s="295" t="s">
        <v>39</v>
      </c>
      <c r="BL27" s="299"/>
      <c r="BM27" s="297"/>
      <c r="BN27" s="297"/>
      <c r="BO27" s="297"/>
      <c r="BP27" s="298"/>
      <c r="BQ27" s="299"/>
      <c r="BR27" s="297"/>
      <c r="BS27" s="297"/>
      <c r="BT27" s="297"/>
      <c r="BU27" s="300"/>
      <c r="BV27" s="295" t="s">
        <v>39</v>
      </c>
      <c r="BW27" s="299"/>
      <c r="BX27" s="297"/>
      <c r="BY27" s="297"/>
      <c r="BZ27" s="297"/>
      <c r="CA27" s="298"/>
      <c r="CB27" s="299"/>
      <c r="CC27" s="297"/>
      <c r="CD27" s="297"/>
      <c r="CE27" s="297"/>
      <c r="CF27" s="300"/>
      <c r="CG27" s="295" t="s">
        <v>39</v>
      </c>
      <c r="CH27" s="299"/>
      <c r="CI27" s="297"/>
      <c r="CJ27" s="297"/>
      <c r="CK27" s="297"/>
      <c r="CL27" s="298"/>
      <c r="CM27" s="299"/>
      <c r="CN27" s="297"/>
      <c r="CO27" s="297"/>
      <c r="CP27" s="297"/>
      <c r="CQ27" s="300"/>
      <c r="CR27" s="446"/>
    </row>
    <row r="28" spans="2:96" ht="24" customHeight="1" x14ac:dyDescent="0.25">
      <c r="B28" s="472"/>
      <c r="C28" s="407"/>
      <c r="D28" s="408"/>
      <c r="E28" s="409"/>
      <c r="F28" s="119"/>
      <c r="G28" s="419">
        <v>1</v>
      </c>
      <c r="H28" s="398">
        <v>2</v>
      </c>
      <c r="I28" s="398">
        <v>3</v>
      </c>
      <c r="J28" s="398">
        <v>4</v>
      </c>
      <c r="K28" s="467">
        <v>5</v>
      </c>
      <c r="L28" s="288" t="s">
        <v>39</v>
      </c>
      <c r="M28" s="1"/>
      <c r="N28" s="2"/>
      <c r="O28" s="2"/>
      <c r="P28" s="2"/>
      <c r="Q28" s="3"/>
      <c r="R28" s="5"/>
      <c r="S28" s="2"/>
      <c r="T28" s="2"/>
      <c r="U28" s="2"/>
      <c r="V28" s="4"/>
      <c r="W28" s="288" t="s">
        <v>39</v>
      </c>
      <c r="X28" s="5"/>
      <c r="Y28" s="2"/>
      <c r="Z28" s="2"/>
      <c r="AA28" s="2"/>
      <c r="AB28" s="3"/>
      <c r="AC28" s="5"/>
      <c r="AD28" s="2"/>
      <c r="AE28" s="2"/>
      <c r="AF28" s="2"/>
      <c r="AG28" s="4"/>
      <c r="AH28" s="288" t="s">
        <v>39</v>
      </c>
      <c r="AI28" s="1"/>
      <c r="AJ28" s="2"/>
      <c r="AK28" s="2"/>
      <c r="AL28" s="2"/>
      <c r="AM28" s="4"/>
      <c r="AN28" s="288" t="s">
        <v>39</v>
      </c>
      <c r="AO28" s="1"/>
      <c r="AP28" s="2"/>
      <c r="AQ28" s="2"/>
      <c r="AR28" s="2"/>
      <c r="AS28" s="4"/>
      <c r="AT28" s="295" t="s">
        <v>39</v>
      </c>
      <c r="AU28" s="1"/>
      <c r="AV28" s="2"/>
      <c r="AW28" s="2"/>
      <c r="AX28" s="2"/>
      <c r="AY28" s="3"/>
      <c r="AZ28" s="288" t="s">
        <v>39</v>
      </c>
      <c r="BA28" s="5"/>
      <c r="BB28" s="2"/>
      <c r="BC28" s="2"/>
      <c r="BD28" s="2"/>
      <c r="BE28" s="3"/>
      <c r="BF28" s="5"/>
      <c r="BG28" s="2"/>
      <c r="BH28" s="2"/>
      <c r="BI28" s="2"/>
      <c r="BJ28" s="4"/>
      <c r="BK28" s="288" t="s">
        <v>39</v>
      </c>
      <c r="BL28" s="5"/>
      <c r="BM28" s="2"/>
      <c r="BN28" s="2"/>
      <c r="BO28" s="2"/>
      <c r="BP28" s="3"/>
      <c r="BQ28" s="5"/>
      <c r="BR28" s="2"/>
      <c r="BS28" s="2"/>
      <c r="BT28" s="2"/>
      <c r="BU28" s="4"/>
      <c r="BV28" s="288" t="s">
        <v>39</v>
      </c>
      <c r="BW28" s="5"/>
      <c r="BX28" s="2"/>
      <c r="BY28" s="2"/>
      <c r="BZ28" s="2"/>
      <c r="CA28" s="3"/>
      <c r="CB28" s="5"/>
      <c r="CC28" s="2"/>
      <c r="CD28" s="2"/>
      <c r="CE28" s="2"/>
      <c r="CF28" s="4"/>
      <c r="CG28" s="288" t="s">
        <v>39</v>
      </c>
      <c r="CH28" s="5"/>
      <c r="CI28" s="2"/>
      <c r="CJ28" s="2"/>
      <c r="CK28" s="2"/>
      <c r="CL28" s="3"/>
      <c r="CM28" s="5"/>
      <c r="CN28" s="2"/>
      <c r="CO28" s="2"/>
      <c r="CP28" s="2"/>
      <c r="CQ28" s="4"/>
      <c r="CR28" s="447"/>
    </row>
    <row r="29" spans="2:96" ht="24" customHeight="1" x14ac:dyDescent="0.25">
      <c r="B29" s="473"/>
      <c r="C29" s="410"/>
      <c r="D29" s="411"/>
      <c r="E29" s="412"/>
      <c r="F29" s="118"/>
      <c r="G29" s="420"/>
      <c r="H29" s="399"/>
      <c r="I29" s="399"/>
      <c r="J29" s="399"/>
      <c r="K29" s="468"/>
      <c r="L29" s="295" t="s">
        <v>39</v>
      </c>
      <c r="M29" s="6"/>
      <c r="N29" s="7"/>
      <c r="O29" s="7"/>
      <c r="P29" s="7"/>
      <c r="Q29" s="8"/>
      <c r="R29" s="10"/>
      <c r="S29" s="7"/>
      <c r="T29" s="7"/>
      <c r="U29" s="7"/>
      <c r="V29" s="9"/>
      <c r="W29" s="295" t="s">
        <v>39</v>
      </c>
      <c r="X29" s="10"/>
      <c r="Y29" s="7"/>
      <c r="Z29" s="7"/>
      <c r="AA29" s="7"/>
      <c r="AB29" s="8"/>
      <c r="AC29" s="10"/>
      <c r="AD29" s="7"/>
      <c r="AE29" s="7"/>
      <c r="AF29" s="7"/>
      <c r="AG29" s="9"/>
      <c r="AH29" s="295" t="s">
        <v>39</v>
      </c>
      <c r="AI29" s="6"/>
      <c r="AJ29" s="7"/>
      <c r="AK29" s="7"/>
      <c r="AL29" s="7"/>
      <c r="AM29" s="9"/>
      <c r="AN29" s="295" t="s">
        <v>39</v>
      </c>
      <c r="AO29" s="6"/>
      <c r="AP29" s="7"/>
      <c r="AQ29" s="7"/>
      <c r="AR29" s="7"/>
      <c r="AS29" s="9"/>
      <c r="AT29" s="288" t="s">
        <v>39</v>
      </c>
      <c r="AU29" s="6"/>
      <c r="AV29" s="7"/>
      <c r="AW29" s="7"/>
      <c r="AX29" s="7"/>
      <c r="AY29" s="8"/>
      <c r="AZ29" s="295" t="s">
        <v>39</v>
      </c>
      <c r="BA29" s="10"/>
      <c r="BB29" s="7"/>
      <c r="BC29" s="7"/>
      <c r="BD29" s="7"/>
      <c r="BE29" s="8"/>
      <c r="BF29" s="10"/>
      <c r="BG29" s="7"/>
      <c r="BH29" s="7"/>
      <c r="BI29" s="7"/>
      <c r="BJ29" s="9"/>
      <c r="BK29" s="295" t="s">
        <v>39</v>
      </c>
      <c r="BL29" s="10"/>
      <c r="BM29" s="7"/>
      <c r="BN29" s="7"/>
      <c r="BO29" s="7"/>
      <c r="BP29" s="8"/>
      <c r="BQ29" s="10"/>
      <c r="BR29" s="7"/>
      <c r="BS29" s="7"/>
      <c r="BT29" s="7"/>
      <c r="BU29" s="9"/>
      <c r="BV29" s="295" t="s">
        <v>39</v>
      </c>
      <c r="BW29" s="10"/>
      <c r="BX29" s="7"/>
      <c r="BY29" s="7"/>
      <c r="BZ29" s="7"/>
      <c r="CA29" s="8"/>
      <c r="CB29" s="10"/>
      <c r="CC29" s="7"/>
      <c r="CD29" s="7"/>
      <c r="CE29" s="7"/>
      <c r="CF29" s="9"/>
      <c r="CG29" s="295" t="s">
        <v>39</v>
      </c>
      <c r="CH29" s="10"/>
      <c r="CI29" s="7"/>
      <c r="CJ29" s="7"/>
      <c r="CK29" s="7"/>
      <c r="CL29" s="8"/>
      <c r="CM29" s="10"/>
      <c r="CN29" s="7"/>
      <c r="CO29" s="7"/>
      <c r="CP29" s="7"/>
      <c r="CQ29" s="9"/>
      <c r="CR29" s="448"/>
    </row>
    <row r="30" spans="2:96" ht="24" customHeight="1" x14ac:dyDescent="0.25">
      <c r="B30" s="396"/>
      <c r="C30" s="413"/>
      <c r="D30" s="414"/>
      <c r="E30" s="415"/>
      <c r="F30" s="287"/>
      <c r="G30" s="421">
        <v>1</v>
      </c>
      <c r="H30" s="423">
        <v>2</v>
      </c>
      <c r="I30" s="423">
        <v>3</v>
      </c>
      <c r="J30" s="423">
        <v>4</v>
      </c>
      <c r="K30" s="459">
        <v>5</v>
      </c>
      <c r="L30" s="288" t="s">
        <v>39</v>
      </c>
      <c r="M30" s="289"/>
      <c r="N30" s="290"/>
      <c r="O30" s="290"/>
      <c r="P30" s="290"/>
      <c r="Q30" s="291"/>
      <c r="R30" s="292"/>
      <c r="S30" s="290"/>
      <c r="T30" s="290"/>
      <c r="U30" s="290"/>
      <c r="V30" s="293"/>
      <c r="W30" s="288" t="s">
        <v>39</v>
      </c>
      <c r="X30" s="292"/>
      <c r="Y30" s="290"/>
      <c r="Z30" s="290"/>
      <c r="AA30" s="290"/>
      <c r="AB30" s="291"/>
      <c r="AC30" s="292"/>
      <c r="AD30" s="290"/>
      <c r="AE30" s="290"/>
      <c r="AF30" s="290"/>
      <c r="AG30" s="293"/>
      <c r="AH30" s="288" t="s">
        <v>39</v>
      </c>
      <c r="AI30" s="289"/>
      <c r="AJ30" s="290"/>
      <c r="AK30" s="290"/>
      <c r="AL30" s="290"/>
      <c r="AM30" s="293"/>
      <c r="AN30" s="288" t="s">
        <v>39</v>
      </c>
      <c r="AO30" s="289"/>
      <c r="AP30" s="290"/>
      <c r="AQ30" s="290"/>
      <c r="AR30" s="290"/>
      <c r="AS30" s="293"/>
      <c r="AT30" s="295" t="s">
        <v>39</v>
      </c>
      <c r="AU30" s="289"/>
      <c r="AV30" s="290"/>
      <c r="AW30" s="290"/>
      <c r="AX30" s="290"/>
      <c r="AY30" s="291"/>
      <c r="AZ30" s="288" t="s">
        <v>39</v>
      </c>
      <c r="BA30" s="292"/>
      <c r="BB30" s="290"/>
      <c r="BC30" s="290"/>
      <c r="BD30" s="290"/>
      <c r="BE30" s="291"/>
      <c r="BF30" s="292"/>
      <c r="BG30" s="290"/>
      <c r="BH30" s="290"/>
      <c r="BI30" s="290"/>
      <c r="BJ30" s="293"/>
      <c r="BK30" s="288" t="s">
        <v>39</v>
      </c>
      <c r="BL30" s="292"/>
      <c r="BM30" s="290"/>
      <c r="BN30" s="290"/>
      <c r="BO30" s="290"/>
      <c r="BP30" s="291"/>
      <c r="BQ30" s="292"/>
      <c r="BR30" s="290"/>
      <c r="BS30" s="290"/>
      <c r="BT30" s="290"/>
      <c r="BU30" s="293"/>
      <c r="BV30" s="288" t="s">
        <v>39</v>
      </c>
      <c r="BW30" s="292"/>
      <c r="BX30" s="290"/>
      <c r="BY30" s="290"/>
      <c r="BZ30" s="290"/>
      <c r="CA30" s="291"/>
      <c r="CB30" s="292"/>
      <c r="CC30" s="290"/>
      <c r="CD30" s="290"/>
      <c r="CE30" s="290"/>
      <c r="CF30" s="293"/>
      <c r="CG30" s="288" t="s">
        <v>39</v>
      </c>
      <c r="CH30" s="292"/>
      <c r="CI30" s="290"/>
      <c r="CJ30" s="290"/>
      <c r="CK30" s="290"/>
      <c r="CL30" s="291"/>
      <c r="CM30" s="292"/>
      <c r="CN30" s="290"/>
      <c r="CO30" s="290"/>
      <c r="CP30" s="290"/>
      <c r="CQ30" s="293"/>
      <c r="CR30" s="445"/>
    </row>
    <row r="31" spans="2:96" ht="24" customHeight="1" thickBot="1" x14ac:dyDescent="0.3">
      <c r="B31" s="397"/>
      <c r="C31" s="416"/>
      <c r="D31" s="417"/>
      <c r="E31" s="418"/>
      <c r="F31" s="294"/>
      <c r="G31" s="422"/>
      <c r="H31" s="424"/>
      <c r="I31" s="424"/>
      <c r="J31" s="424"/>
      <c r="K31" s="460"/>
      <c r="L31" s="295" t="s">
        <v>39</v>
      </c>
      <c r="M31" s="296"/>
      <c r="N31" s="297"/>
      <c r="O31" s="297"/>
      <c r="P31" s="297"/>
      <c r="Q31" s="298"/>
      <c r="R31" s="299"/>
      <c r="S31" s="297"/>
      <c r="T31" s="297"/>
      <c r="U31" s="297"/>
      <c r="V31" s="300"/>
      <c r="W31" s="295" t="s">
        <v>39</v>
      </c>
      <c r="X31" s="299"/>
      <c r="Y31" s="297"/>
      <c r="Z31" s="297"/>
      <c r="AA31" s="297"/>
      <c r="AB31" s="298"/>
      <c r="AC31" s="299"/>
      <c r="AD31" s="297"/>
      <c r="AE31" s="297"/>
      <c r="AF31" s="297"/>
      <c r="AG31" s="300"/>
      <c r="AH31" s="295" t="s">
        <v>39</v>
      </c>
      <c r="AI31" s="296"/>
      <c r="AJ31" s="297"/>
      <c r="AK31" s="297"/>
      <c r="AL31" s="297"/>
      <c r="AM31" s="300"/>
      <c r="AN31" s="295" t="s">
        <v>39</v>
      </c>
      <c r="AO31" s="296"/>
      <c r="AP31" s="297"/>
      <c r="AQ31" s="297"/>
      <c r="AR31" s="297"/>
      <c r="AS31" s="300"/>
      <c r="AT31" s="288" t="s">
        <v>39</v>
      </c>
      <c r="AU31" s="296"/>
      <c r="AV31" s="297"/>
      <c r="AW31" s="297"/>
      <c r="AX31" s="297"/>
      <c r="AY31" s="298"/>
      <c r="AZ31" s="295" t="s">
        <v>39</v>
      </c>
      <c r="BA31" s="299"/>
      <c r="BB31" s="297"/>
      <c r="BC31" s="297"/>
      <c r="BD31" s="297"/>
      <c r="BE31" s="298"/>
      <c r="BF31" s="299"/>
      <c r="BG31" s="297"/>
      <c r="BH31" s="297"/>
      <c r="BI31" s="297"/>
      <c r="BJ31" s="300"/>
      <c r="BK31" s="295" t="s">
        <v>39</v>
      </c>
      <c r="BL31" s="299"/>
      <c r="BM31" s="297"/>
      <c r="BN31" s="297"/>
      <c r="BO31" s="297"/>
      <c r="BP31" s="298"/>
      <c r="BQ31" s="299"/>
      <c r="BR31" s="297"/>
      <c r="BS31" s="297"/>
      <c r="BT31" s="297"/>
      <c r="BU31" s="300"/>
      <c r="BV31" s="295" t="s">
        <v>39</v>
      </c>
      <c r="BW31" s="299"/>
      <c r="BX31" s="297"/>
      <c r="BY31" s="297"/>
      <c r="BZ31" s="297"/>
      <c r="CA31" s="298"/>
      <c r="CB31" s="299"/>
      <c r="CC31" s="297"/>
      <c r="CD31" s="297"/>
      <c r="CE31" s="297"/>
      <c r="CF31" s="300"/>
      <c r="CG31" s="295" t="s">
        <v>39</v>
      </c>
      <c r="CH31" s="299"/>
      <c r="CI31" s="297"/>
      <c r="CJ31" s="297"/>
      <c r="CK31" s="297"/>
      <c r="CL31" s="298"/>
      <c r="CM31" s="299"/>
      <c r="CN31" s="297"/>
      <c r="CO31" s="297"/>
      <c r="CP31" s="297"/>
      <c r="CQ31" s="300"/>
      <c r="CR31" s="446"/>
    </row>
    <row r="32" spans="2:96" ht="24" customHeight="1" thickBot="1" x14ac:dyDescent="0.3">
      <c r="B32" s="425" t="s">
        <v>97</v>
      </c>
      <c r="C32" s="426"/>
      <c r="D32" s="426"/>
      <c r="E32" s="426"/>
      <c r="F32" s="426"/>
      <c r="G32" s="426"/>
      <c r="H32" s="426"/>
      <c r="I32" s="426"/>
      <c r="J32" s="426"/>
      <c r="K32" s="427"/>
      <c r="L32" s="303" t="s">
        <v>39</v>
      </c>
      <c r="M32" s="60"/>
      <c r="N32" s="61"/>
      <c r="O32" s="61"/>
      <c r="P32" s="61"/>
      <c r="Q32" s="59"/>
      <c r="R32" s="62"/>
      <c r="S32" s="61"/>
      <c r="T32" s="61"/>
      <c r="U32" s="61"/>
      <c r="V32" s="63"/>
      <c r="W32" s="303" t="s">
        <v>39</v>
      </c>
      <c r="X32" s="60"/>
      <c r="Y32" s="61"/>
      <c r="Z32" s="61"/>
      <c r="AA32" s="61"/>
      <c r="AB32" s="59"/>
      <c r="AC32" s="62"/>
      <c r="AD32" s="61"/>
      <c r="AE32" s="61"/>
      <c r="AF32" s="61"/>
      <c r="AG32" s="63"/>
      <c r="AH32" s="303" t="s">
        <v>39</v>
      </c>
      <c r="AI32" s="60"/>
      <c r="AJ32" s="61"/>
      <c r="AK32" s="61"/>
      <c r="AL32" s="61"/>
      <c r="AM32" s="59"/>
      <c r="AN32" s="303" t="s">
        <v>39</v>
      </c>
      <c r="AO32" s="60"/>
      <c r="AP32" s="61"/>
      <c r="AQ32" s="61"/>
      <c r="AR32" s="61"/>
      <c r="AS32" s="59"/>
      <c r="AT32" s="295" t="s">
        <v>39</v>
      </c>
      <c r="AU32" s="60"/>
      <c r="AV32" s="61"/>
      <c r="AW32" s="61"/>
      <c r="AX32" s="61"/>
      <c r="AY32" s="59"/>
      <c r="AZ32" s="303" t="s">
        <v>39</v>
      </c>
      <c r="BA32" s="60"/>
      <c r="BB32" s="61"/>
      <c r="BC32" s="61"/>
      <c r="BD32" s="61"/>
      <c r="BE32" s="59"/>
      <c r="BF32" s="62"/>
      <c r="BG32" s="61"/>
      <c r="BH32" s="61"/>
      <c r="BI32" s="61"/>
      <c r="BJ32" s="59"/>
      <c r="BK32" s="303" t="s">
        <v>39</v>
      </c>
      <c r="BL32" s="60"/>
      <c r="BM32" s="61"/>
      <c r="BN32" s="61"/>
      <c r="BO32" s="61"/>
      <c r="BP32" s="59"/>
      <c r="BQ32" s="62"/>
      <c r="BR32" s="61"/>
      <c r="BS32" s="61"/>
      <c r="BT32" s="61"/>
      <c r="BU32" s="59"/>
      <c r="BV32" s="303" t="s">
        <v>39</v>
      </c>
      <c r="BW32" s="60"/>
      <c r="BX32" s="61"/>
      <c r="BY32" s="61"/>
      <c r="BZ32" s="61"/>
      <c r="CA32" s="59"/>
      <c r="CB32" s="62"/>
      <c r="CC32" s="61"/>
      <c r="CD32" s="61"/>
      <c r="CE32" s="61"/>
      <c r="CF32" s="59"/>
      <c r="CG32" s="303" t="s">
        <v>39</v>
      </c>
      <c r="CH32" s="20"/>
      <c r="CI32" s="21"/>
      <c r="CJ32" s="21"/>
      <c r="CK32" s="21"/>
      <c r="CL32" s="22"/>
      <c r="CM32" s="34"/>
      <c r="CN32" s="21"/>
      <c r="CO32" s="21"/>
      <c r="CP32" s="21"/>
      <c r="CQ32" s="23"/>
      <c r="CR32" s="449"/>
    </row>
    <row r="33" spans="1:97" ht="24" customHeight="1" x14ac:dyDescent="0.25">
      <c r="B33" s="428"/>
      <c r="C33" s="429"/>
      <c r="D33" s="429"/>
      <c r="E33" s="429"/>
      <c r="F33" s="429"/>
      <c r="G33" s="429"/>
      <c r="H33" s="429"/>
      <c r="I33" s="429"/>
      <c r="J33" s="429"/>
      <c r="K33" s="430"/>
      <c r="L33" s="304" t="s">
        <v>39</v>
      </c>
      <c r="M33" s="11"/>
      <c r="N33" s="12"/>
      <c r="O33" s="12"/>
      <c r="P33" s="12"/>
      <c r="Q33" s="13"/>
      <c r="R33" s="15"/>
      <c r="S33" s="12"/>
      <c r="T33" s="12"/>
      <c r="U33" s="12"/>
      <c r="V33" s="14"/>
      <c r="W33" s="304" t="s">
        <v>39</v>
      </c>
      <c r="X33" s="11"/>
      <c r="Y33" s="12"/>
      <c r="Z33" s="12"/>
      <c r="AA33" s="12"/>
      <c r="AB33" s="13"/>
      <c r="AC33" s="15"/>
      <c r="AD33" s="12"/>
      <c r="AE33" s="12"/>
      <c r="AF33" s="12"/>
      <c r="AG33" s="14"/>
      <c r="AH33" s="304" t="s">
        <v>39</v>
      </c>
      <c r="AI33" s="11"/>
      <c r="AJ33" s="12"/>
      <c r="AK33" s="12"/>
      <c r="AL33" s="12"/>
      <c r="AM33" s="13"/>
      <c r="AN33" s="304" t="s">
        <v>39</v>
      </c>
      <c r="AO33" s="11"/>
      <c r="AP33" s="12"/>
      <c r="AQ33" s="12"/>
      <c r="AR33" s="12"/>
      <c r="AS33" s="13"/>
      <c r="AT33" s="303" t="s">
        <v>39</v>
      </c>
      <c r="AU33" s="11"/>
      <c r="AV33" s="12"/>
      <c r="AW33" s="12"/>
      <c r="AX33" s="12"/>
      <c r="AY33" s="13"/>
      <c r="AZ33" s="304" t="s">
        <v>39</v>
      </c>
      <c r="BA33" s="11"/>
      <c r="BB33" s="12"/>
      <c r="BC33" s="12"/>
      <c r="BD33" s="12"/>
      <c r="BE33" s="13"/>
      <c r="BF33" s="15"/>
      <c r="BG33" s="12"/>
      <c r="BH33" s="12"/>
      <c r="BI33" s="12"/>
      <c r="BJ33" s="13"/>
      <c r="BK33" s="304" t="s">
        <v>39</v>
      </c>
      <c r="BL33" s="11"/>
      <c r="BM33" s="12"/>
      <c r="BN33" s="12"/>
      <c r="BO33" s="12"/>
      <c r="BP33" s="13"/>
      <c r="BQ33" s="15"/>
      <c r="BR33" s="12"/>
      <c r="BS33" s="12"/>
      <c r="BT33" s="12"/>
      <c r="BU33" s="13"/>
      <c r="BV33" s="304" t="s">
        <v>39</v>
      </c>
      <c r="BW33" s="11"/>
      <c r="BX33" s="12"/>
      <c r="BY33" s="12"/>
      <c r="BZ33" s="12"/>
      <c r="CA33" s="13"/>
      <c r="CB33" s="15"/>
      <c r="CC33" s="12"/>
      <c r="CD33" s="12"/>
      <c r="CE33" s="12"/>
      <c r="CF33" s="13"/>
      <c r="CG33" s="304" t="s">
        <v>39</v>
      </c>
      <c r="CH33" s="55"/>
      <c r="CI33" s="56"/>
      <c r="CJ33" s="56"/>
      <c r="CK33" s="56"/>
      <c r="CL33" s="57"/>
      <c r="CM33" s="58"/>
      <c r="CN33" s="56"/>
      <c r="CO33" s="56"/>
      <c r="CP33" s="56"/>
      <c r="CQ33" s="57"/>
      <c r="CR33" s="450"/>
    </row>
    <row r="34" spans="1:97" ht="24" customHeight="1" thickBot="1" x14ac:dyDescent="0.3">
      <c r="B34" s="431"/>
      <c r="C34" s="432"/>
      <c r="D34" s="432"/>
      <c r="E34" s="432"/>
      <c r="F34" s="432"/>
      <c r="G34" s="432"/>
      <c r="H34" s="432"/>
      <c r="I34" s="432"/>
      <c r="J34" s="432"/>
      <c r="K34" s="433"/>
      <c r="L34" s="305" t="s">
        <v>39</v>
      </c>
      <c r="M34" s="16"/>
      <c r="N34" s="17"/>
      <c r="O34" s="17"/>
      <c r="P34" s="17"/>
      <c r="Q34" s="18"/>
      <c r="R34" s="28"/>
      <c r="S34" s="17"/>
      <c r="T34" s="17"/>
      <c r="U34" s="17"/>
      <c r="V34" s="19"/>
      <c r="W34" s="305" t="s">
        <v>39</v>
      </c>
      <c r="X34" s="16"/>
      <c r="Y34" s="17"/>
      <c r="Z34" s="17"/>
      <c r="AA34" s="17"/>
      <c r="AB34" s="18"/>
      <c r="AC34" s="28"/>
      <c r="AD34" s="17"/>
      <c r="AE34" s="17"/>
      <c r="AF34" s="17"/>
      <c r="AG34" s="19"/>
      <c r="AH34" s="305" t="s">
        <v>39</v>
      </c>
      <c r="AI34" s="16"/>
      <c r="AJ34" s="17"/>
      <c r="AK34" s="17"/>
      <c r="AL34" s="17"/>
      <c r="AM34" s="18"/>
      <c r="AN34" s="305" t="s">
        <v>39</v>
      </c>
      <c r="AO34" s="16"/>
      <c r="AP34" s="17"/>
      <c r="AQ34" s="17"/>
      <c r="AR34" s="17"/>
      <c r="AS34" s="18"/>
      <c r="AT34" s="304" t="s">
        <v>39</v>
      </c>
      <c r="AU34" s="16"/>
      <c r="AV34" s="17"/>
      <c r="AW34" s="17"/>
      <c r="AX34" s="17"/>
      <c r="AY34" s="18"/>
      <c r="AZ34" s="305" t="s">
        <v>39</v>
      </c>
      <c r="BA34" s="16"/>
      <c r="BB34" s="17"/>
      <c r="BC34" s="17"/>
      <c r="BD34" s="17"/>
      <c r="BE34" s="18"/>
      <c r="BF34" s="28"/>
      <c r="BG34" s="17"/>
      <c r="BH34" s="17"/>
      <c r="BI34" s="17"/>
      <c r="BJ34" s="18"/>
      <c r="BK34" s="305" t="s">
        <v>39</v>
      </c>
      <c r="BL34" s="16"/>
      <c r="BM34" s="17"/>
      <c r="BN34" s="17"/>
      <c r="BO34" s="17"/>
      <c r="BP34" s="18"/>
      <c r="BQ34" s="28"/>
      <c r="BR34" s="17"/>
      <c r="BS34" s="17"/>
      <c r="BT34" s="17"/>
      <c r="BU34" s="18"/>
      <c r="BV34" s="305" t="s">
        <v>39</v>
      </c>
      <c r="BW34" s="16"/>
      <c r="BX34" s="17"/>
      <c r="BY34" s="17"/>
      <c r="BZ34" s="17"/>
      <c r="CA34" s="18"/>
      <c r="CB34" s="28"/>
      <c r="CC34" s="17"/>
      <c r="CD34" s="17"/>
      <c r="CE34" s="17"/>
      <c r="CF34" s="18"/>
      <c r="CG34" s="305" t="s">
        <v>39</v>
      </c>
      <c r="CH34" s="16"/>
      <c r="CI34" s="17"/>
      <c r="CJ34" s="17"/>
      <c r="CK34" s="17"/>
      <c r="CL34" s="18"/>
      <c r="CM34" s="28"/>
      <c r="CN34" s="17"/>
      <c r="CO34" s="17"/>
      <c r="CP34" s="17"/>
      <c r="CQ34" s="18"/>
      <c r="CR34" s="451"/>
    </row>
    <row r="35" spans="1:97" s="36" customFormat="1" ht="24" customHeight="1" thickBot="1" x14ac:dyDescent="0.35">
      <c r="A35" s="97"/>
      <c r="B35" s="434"/>
      <c r="C35" s="435"/>
      <c r="D35" s="435"/>
      <c r="E35" s="435"/>
      <c r="F35" s="435"/>
      <c r="G35" s="435"/>
      <c r="H35" s="435"/>
      <c r="I35" s="435"/>
      <c r="J35" s="435"/>
      <c r="K35" s="436"/>
      <c r="L35" s="301" t="s">
        <v>39</v>
      </c>
      <c r="M35" s="461" t="s">
        <v>41</v>
      </c>
      <c r="N35" s="462"/>
      <c r="O35" s="462"/>
      <c r="P35" s="462"/>
      <c r="Q35" s="462"/>
      <c r="R35" s="469" t="s">
        <v>42</v>
      </c>
      <c r="S35" s="470"/>
      <c r="T35" s="470"/>
      <c r="U35" s="470"/>
      <c r="V35" s="471"/>
      <c r="W35" s="301" t="s">
        <v>39</v>
      </c>
      <c r="X35" s="500" t="s">
        <v>26</v>
      </c>
      <c r="Y35" s="443"/>
      <c r="Z35" s="443"/>
      <c r="AA35" s="443"/>
      <c r="AB35" s="452"/>
      <c r="AC35" s="442" t="s">
        <v>36</v>
      </c>
      <c r="AD35" s="443"/>
      <c r="AE35" s="443"/>
      <c r="AF35" s="443"/>
      <c r="AG35" s="444"/>
      <c r="AH35" s="301" t="s">
        <v>39</v>
      </c>
      <c r="AI35" s="502" t="s">
        <v>23</v>
      </c>
      <c r="AJ35" s="502"/>
      <c r="AK35" s="502"/>
      <c r="AL35" s="502"/>
      <c r="AM35" s="503"/>
      <c r="AN35" s="301" t="s">
        <v>39</v>
      </c>
      <c r="AO35" s="502" t="s">
        <v>23</v>
      </c>
      <c r="AP35" s="502"/>
      <c r="AQ35" s="502"/>
      <c r="AR35" s="502"/>
      <c r="AS35" s="503"/>
      <c r="AT35" s="305" t="s">
        <v>39</v>
      </c>
      <c r="AU35" s="504" t="s">
        <v>23</v>
      </c>
      <c r="AV35" s="502"/>
      <c r="AW35" s="502"/>
      <c r="AX35" s="502"/>
      <c r="AY35" s="502"/>
      <c r="AZ35" s="301" t="s">
        <v>39</v>
      </c>
      <c r="BA35" s="442" t="s">
        <v>83</v>
      </c>
      <c r="BB35" s="443"/>
      <c r="BC35" s="443"/>
      <c r="BD35" s="443"/>
      <c r="BE35" s="452"/>
      <c r="BF35" s="442" t="s">
        <v>23</v>
      </c>
      <c r="BG35" s="443"/>
      <c r="BH35" s="443"/>
      <c r="BI35" s="443"/>
      <c r="BJ35" s="444"/>
      <c r="BK35" s="301" t="s">
        <v>39</v>
      </c>
      <c r="BL35" s="442" t="s">
        <v>83</v>
      </c>
      <c r="BM35" s="443"/>
      <c r="BN35" s="443"/>
      <c r="BO35" s="443"/>
      <c r="BP35" s="452"/>
      <c r="BQ35" s="442" t="s">
        <v>23</v>
      </c>
      <c r="BR35" s="443"/>
      <c r="BS35" s="443"/>
      <c r="BT35" s="443"/>
      <c r="BU35" s="444"/>
      <c r="BV35" s="301" t="s">
        <v>39</v>
      </c>
      <c r="BW35" s="442" t="s">
        <v>83</v>
      </c>
      <c r="BX35" s="443"/>
      <c r="BY35" s="443"/>
      <c r="BZ35" s="443"/>
      <c r="CA35" s="452"/>
      <c r="CB35" s="442" t="s">
        <v>23</v>
      </c>
      <c r="CC35" s="443"/>
      <c r="CD35" s="443"/>
      <c r="CE35" s="443"/>
      <c r="CF35" s="444"/>
      <c r="CG35" s="301" t="s">
        <v>39</v>
      </c>
      <c r="CH35" s="442" t="s">
        <v>83</v>
      </c>
      <c r="CI35" s="443"/>
      <c r="CJ35" s="443"/>
      <c r="CK35" s="443"/>
      <c r="CL35" s="452"/>
      <c r="CM35" s="442" t="s">
        <v>23</v>
      </c>
      <c r="CN35" s="443"/>
      <c r="CO35" s="443"/>
      <c r="CP35" s="443"/>
      <c r="CQ35" s="444"/>
      <c r="CR35" s="445"/>
      <c r="CS35" s="97"/>
    </row>
    <row r="36" spans="1:97" s="35" customFormat="1" ht="24" customHeight="1" thickTop="1" thickBot="1" x14ac:dyDescent="0.4">
      <c r="A36" s="98"/>
      <c r="B36" s="437"/>
      <c r="C36" s="438"/>
      <c r="D36" s="438"/>
      <c r="E36" s="438"/>
      <c r="F36" s="438"/>
      <c r="G36" s="438"/>
      <c r="H36" s="438"/>
      <c r="I36" s="438"/>
      <c r="J36" s="438"/>
      <c r="K36" s="439"/>
      <c r="L36" s="302" t="s">
        <v>39</v>
      </c>
      <c r="M36" s="464" t="s">
        <v>7</v>
      </c>
      <c r="N36" s="465"/>
      <c r="O36" s="465"/>
      <c r="P36" s="465"/>
      <c r="Q36" s="465"/>
      <c r="R36" s="465"/>
      <c r="S36" s="465"/>
      <c r="T36" s="465"/>
      <c r="U36" s="465"/>
      <c r="V36" s="466"/>
      <c r="W36" s="302" t="s">
        <v>39</v>
      </c>
      <c r="X36" s="456" t="s">
        <v>2</v>
      </c>
      <c r="Y36" s="457"/>
      <c r="Z36" s="457"/>
      <c r="AA36" s="457"/>
      <c r="AB36" s="457"/>
      <c r="AC36" s="457"/>
      <c r="AD36" s="457"/>
      <c r="AE36" s="457"/>
      <c r="AF36" s="457"/>
      <c r="AG36" s="458"/>
      <c r="AH36" s="302" t="s">
        <v>39</v>
      </c>
      <c r="AI36" s="464" t="s">
        <v>34</v>
      </c>
      <c r="AJ36" s="465"/>
      <c r="AK36" s="465"/>
      <c r="AL36" s="465"/>
      <c r="AM36" s="465"/>
      <c r="AN36" s="302" t="s">
        <v>39</v>
      </c>
      <c r="AO36" s="464" t="s">
        <v>35</v>
      </c>
      <c r="AP36" s="465"/>
      <c r="AQ36" s="465"/>
      <c r="AR36" s="465"/>
      <c r="AS36" s="465"/>
      <c r="AT36" s="302" t="s">
        <v>39</v>
      </c>
      <c r="AU36" s="464" t="s">
        <v>43</v>
      </c>
      <c r="AV36" s="465"/>
      <c r="AW36" s="465"/>
      <c r="AX36" s="465"/>
      <c r="AY36" s="466"/>
      <c r="AZ36" s="302" t="s">
        <v>39</v>
      </c>
      <c r="BA36" s="456" t="s">
        <v>6</v>
      </c>
      <c r="BB36" s="457"/>
      <c r="BC36" s="457"/>
      <c r="BD36" s="457"/>
      <c r="BE36" s="457"/>
      <c r="BF36" s="457"/>
      <c r="BG36" s="457"/>
      <c r="BH36" s="457"/>
      <c r="BI36" s="457"/>
      <c r="BJ36" s="458"/>
      <c r="BK36" s="302" t="s">
        <v>39</v>
      </c>
      <c r="BL36" s="456" t="s">
        <v>61</v>
      </c>
      <c r="BM36" s="457"/>
      <c r="BN36" s="457"/>
      <c r="BO36" s="457"/>
      <c r="BP36" s="457"/>
      <c r="BQ36" s="457"/>
      <c r="BR36" s="457"/>
      <c r="BS36" s="457"/>
      <c r="BT36" s="457"/>
      <c r="BU36" s="458"/>
      <c r="BV36" s="283" t="s">
        <v>39</v>
      </c>
      <c r="BW36" s="464" t="s">
        <v>62</v>
      </c>
      <c r="BX36" s="465"/>
      <c r="BY36" s="465"/>
      <c r="BZ36" s="465"/>
      <c r="CA36" s="465"/>
      <c r="CB36" s="465"/>
      <c r="CC36" s="465"/>
      <c r="CD36" s="465"/>
      <c r="CE36" s="465"/>
      <c r="CF36" s="466"/>
      <c r="CG36" s="283" t="s">
        <v>39</v>
      </c>
      <c r="CH36" s="456" t="s">
        <v>4</v>
      </c>
      <c r="CI36" s="457"/>
      <c r="CJ36" s="457"/>
      <c r="CK36" s="457"/>
      <c r="CL36" s="457"/>
      <c r="CM36" s="457"/>
      <c r="CN36" s="457"/>
      <c r="CO36" s="457"/>
      <c r="CP36" s="457"/>
      <c r="CQ36" s="458"/>
      <c r="CR36" s="446"/>
      <c r="CS36" s="98"/>
    </row>
    <row r="37" spans="1:97" ht="12.95" customHeight="1" thickTop="1" thickBot="1" x14ac:dyDescent="0.4">
      <c r="B37" s="107"/>
      <c r="C37" s="104"/>
      <c r="D37" s="104"/>
      <c r="E37" s="104"/>
      <c r="F37" s="104"/>
      <c r="G37" s="104"/>
      <c r="H37" s="104"/>
      <c r="I37" s="104"/>
      <c r="J37" s="104"/>
      <c r="K37" s="104"/>
      <c r="L37" s="104"/>
      <c r="M37" s="104"/>
      <c r="N37" s="104"/>
      <c r="O37" s="104"/>
      <c r="P37" s="104"/>
      <c r="Q37" s="104"/>
      <c r="R37" s="104"/>
      <c r="S37" s="104"/>
      <c r="T37" s="104"/>
      <c r="U37" s="104"/>
      <c r="V37" s="104"/>
      <c r="W37" s="104"/>
      <c r="X37" s="104"/>
      <c r="Y37" s="104"/>
      <c r="Z37" s="104"/>
      <c r="AA37" s="104"/>
      <c r="AB37" s="104"/>
      <c r="AC37" s="104"/>
      <c r="AD37" s="104"/>
      <c r="AE37" s="104"/>
      <c r="AF37" s="104"/>
      <c r="AG37" s="104"/>
      <c r="AH37" s="104"/>
      <c r="AI37" s="104"/>
      <c r="AJ37" s="104"/>
      <c r="AK37" s="104"/>
      <c r="AL37" s="104"/>
      <c r="AM37" s="104"/>
      <c r="AN37" s="104"/>
      <c r="AO37" s="104"/>
      <c r="AP37" s="104"/>
      <c r="AQ37" s="104"/>
      <c r="AR37" s="104"/>
      <c r="AS37" s="104"/>
      <c r="AT37" s="104"/>
      <c r="AU37" s="104"/>
      <c r="AV37" s="104"/>
      <c r="AW37" s="104"/>
      <c r="AX37" s="104"/>
      <c r="AY37" s="104"/>
      <c r="AZ37" s="104"/>
      <c r="BA37" s="104"/>
      <c r="BB37" s="104"/>
      <c r="BC37" s="104"/>
      <c r="BD37" s="104"/>
      <c r="BE37" s="104"/>
      <c r="BF37" s="104"/>
      <c r="BG37" s="104"/>
      <c r="BH37" s="104"/>
      <c r="BI37" s="104"/>
      <c r="BJ37" s="104"/>
      <c r="BK37" s="104"/>
      <c r="BL37" s="104"/>
      <c r="BM37" s="104"/>
      <c r="BN37" s="104"/>
      <c r="BO37" s="104"/>
      <c r="BP37" s="104"/>
      <c r="BQ37" s="104"/>
      <c r="BR37" s="104"/>
      <c r="BS37" s="104"/>
      <c r="BT37" s="104"/>
      <c r="BU37" s="104"/>
      <c r="BV37" s="104"/>
      <c r="BW37" s="104"/>
      <c r="BX37" s="104"/>
      <c r="BY37" s="104"/>
      <c r="BZ37" s="104"/>
      <c r="CA37" s="104"/>
      <c r="CB37" s="104"/>
      <c r="CC37" s="104"/>
      <c r="CD37" s="104"/>
      <c r="CE37" s="104"/>
      <c r="CF37" s="104"/>
      <c r="CG37" s="104"/>
      <c r="CH37" s="104"/>
      <c r="CI37" s="104"/>
      <c r="CJ37" s="104"/>
      <c r="CK37" s="104"/>
      <c r="CL37" s="104"/>
      <c r="CM37" s="104"/>
      <c r="CN37" s="104"/>
      <c r="CO37" s="104"/>
      <c r="CP37" s="104"/>
      <c r="CQ37" s="104"/>
      <c r="CR37" s="108"/>
    </row>
    <row r="38" spans="1:97" s="25" customFormat="1" ht="74.25" customHeight="1" thickTop="1" thickBot="1" x14ac:dyDescent="0.45">
      <c r="A38" s="99"/>
      <c r="B38" s="109"/>
      <c r="D38" s="400"/>
      <c r="E38" s="400"/>
      <c r="F38" s="400"/>
      <c r="G38" s="400"/>
      <c r="H38" s="400"/>
      <c r="I38" s="400"/>
      <c r="J38" s="400"/>
      <c r="K38" s="507"/>
      <c r="L38" s="507"/>
      <c r="M38" s="507"/>
      <c r="N38" s="507"/>
      <c r="O38" s="507"/>
      <c r="P38" s="335"/>
      <c r="Q38" s="507"/>
      <c r="R38" s="507"/>
      <c r="S38" s="507"/>
      <c r="T38" s="507"/>
      <c r="U38" s="507"/>
      <c r="V38" s="509"/>
      <c r="W38" s="508"/>
      <c r="X38" s="508"/>
      <c r="Y38" s="508"/>
      <c r="Z38" s="508"/>
      <c r="AA38" s="508"/>
      <c r="AB38" s="508"/>
      <c r="AC38" s="507"/>
      <c r="AD38" s="507"/>
      <c r="AE38" s="507"/>
      <c r="AF38" s="507"/>
      <c r="AG38" s="507"/>
      <c r="AH38" s="335"/>
      <c r="AI38" s="507"/>
      <c r="AJ38" s="507"/>
      <c r="AK38" s="507"/>
      <c r="AL38" s="507"/>
      <c r="AM38" s="507"/>
      <c r="AN38" s="505" t="s">
        <v>169</v>
      </c>
      <c r="AO38" s="505"/>
      <c r="AP38" s="505"/>
      <c r="AQ38" s="505"/>
      <c r="AR38" s="505"/>
      <c r="AS38" s="505"/>
      <c r="AT38" s="506"/>
      <c r="AU38" s="453"/>
      <c r="AV38" s="454"/>
      <c r="AW38" s="454"/>
      <c r="AX38" s="454"/>
      <c r="AY38" s="455"/>
      <c r="AZ38" s="105"/>
      <c r="BA38" s="453"/>
      <c r="BB38" s="454"/>
      <c r="BC38" s="454"/>
      <c r="BD38" s="454"/>
      <c r="BE38" s="455"/>
      <c r="BF38" s="505" t="s">
        <v>171</v>
      </c>
      <c r="BG38" s="505"/>
      <c r="BH38" s="505"/>
      <c r="BI38" s="505"/>
      <c r="BJ38" s="505"/>
      <c r="BK38" s="505"/>
      <c r="BL38" s="506"/>
      <c r="BM38" s="453"/>
      <c r="BN38" s="454"/>
      <c r="BO38" s="454"/>
      <c r="BP38" s="454"/>
      <c r="BQ38" s="455"/>
      <c r="BR38" s="105"/>
      <c r="BS38" s="453"/>
      <c r="BT38" s="454"/>
      <c r="BU38" s="454"/>
      <c r="BV38" s="454"/>
      <c r="BW38" s="455"/>
      <c r="BX38" s="510" t="s">
        <v>20</v>
      </c>
      <c r="BY38" s="511"/>
      <c r="BZ38" s="511"/>
      <c r="CA38" s="511"/>
      <c r="CB38" s="511"/>
      <c r="CC38" s="511"/>
      <c r="CD38" s="512"/>
      <c r="CE38" s="453"/>
      <c r="CF38" s="454"/>
      <c r="CG38" s="454"/>
      <c r="CH38" s="454"/>
      <c r="CI38" s="455"/>
      <c r="CJ38" s="105"/>
      <c r="CK38" s="453"/>
      <c r="CL38" s="454"/>
      <c r="CM38" s="454"/>
      <c r="CN38" s="454"/>
      <c r="CO38" s="455"/>
      <c r="CP38" s="110"/>
      <c r="CQ38" s="110"/>
      <c r="CR38" s="111"/>
      <c r="CS38" s="99"/>
    </row>
    <row r="39" spans="1:97" s="25" customFormat="1" ht="13.7" customHeight="1" thickTop="1" thickBot="1" x14ac:dyDescent="0.45">
      <c r="A39" s="99"/>
      <c r="B39" s="109"/>
      <c r="C39" s="105"/>
      <c r="D39" s="335"/>
      <c r="E39" s="335"/>
      <c r="F39" s="335"/>
      <c r="G39" s="112"/>
      <c r="H39" s="112"/>
      <c r="I39" s="112"/>
      <c r="J39" s="112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379"/>
      <c r="AO39" s="379"/>
      <c r="AP39" s="379"/>
      <c r="AQ39" s="379"/>
      <c r="AR39" s="379"/>
      <c r="AS39" s="379"/>
      <c r="AT39" s="379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  <c r="BS39" s="110"/>
      <c r="BT39" s="110"/>
      <c r="BU39" s="110"/>
      <c r="BV39" s="110"/>
      <c r="BW39" s="110"/>
      <c r="BX39" s="110"/>
      <c r="BY39" s="110"/>
      <c r="BZ39" s="110"/>
      <c r="CA39" s="110"/>
      <c r="CB39" s="110"/>
      <c r="CC39" s="110"/>
      <c r="CD39" s="110"/>
      <c r="CE39" s="110"/>
      <c r="CF39" s="110"/>
      <c r="CG39" s="110"/>
      <c r="CH39" s="110"/>
      <c r="CI39" s="110"/>
      <c r="CJ39" s="110"/>
      <c r="CK39" s="110"/>
      <c r="CL39" s="110"/>
      <c r="CM39" s="110"/>
      <c r="CN39" s="110"/>
      <c r="CO39" s="110"/>
      <c r="CP39" s="110"/>
      <c r="CQ39" s="110"/>
      <c r="CR39" s="111"/>
      <c r="CS39" s="99"/>
    </row>
    <row r="40" spans="1:97" s="25" customFormat="1" ht="73.5" customHeight="1" thickTop="1" thickBot="1" x14ac:dyDescent="0.45">
      <c r="A40" s="99"/>
      <c r="B40" s="109"/>
      <c r="D40" s="400"/>
      <c r="E40" s="400"/>
      <c r="F40" s="400"/>
      <c r="G40" s="400"/>
      <c r="H40" s="400"/>
      <c r="I40" s="400"/>
      <c r="J40" s="400"/>
      <c r="K40" s="507"/>
      <c r="L40" s="507"/>
      <c r="M40" s="507"/>
      <c r="N40" s="507"/>
      <c r="O40" s="507"/>
      <c r="P40" s="335"/>
      <c r="Q40" s="507"/>
      <c r="R40" s="507"/>
      <c r="S40" s="507"/>
      <c r="T40" s="507"/>
      <c r="U40" s="507"/>
      <c r="V40" s="508"/>
      <c r="W40" s="508"/>
      <c r="X40" s="508"/>
      <c r="Y40" s="508"/>
      <c r="Z40" s="508"/>
      <c r="AA40" s="508"/>
      <c r="AB40" s="508"/>
      <c r="AC40" s="507"/>
      <c r="AD40" s="507"/>
      <c r="AE40" s="507"/>
      <c r="AF40" s="507"/>
      <c r="AG40" s="507"/>
      <c r="AH40" s="335"/>
      <c r="AI40" s="507"/>
      <c r="AJ40" s="507"/>
      <c r="AK40" s="507"/>
      <c r="AL40" s="507"/>
      <c r="AM40" s="507"/>
      <c r="AN40" s="505" t="s">
        <v>170</v>
      </c>
      <c r="AO40" s="505"/>
      <c r="AP40" s="505"/>
      <c r="AQ40" s="505"/>
      <c r="AR40" s="505"/>
      <c r="AS40" s="505"/>
      <c r="AT40" s="506"/>
      <c r="AU40" s="453"/>
      <c r="AV40" s="454"/>
      <c r="AW40" s="454"/>
      <c r="AX40" s="454"/>
      <c r="AY40" s="455"/>
      <c r="AZ40" s="105"/>
      <c r="BA40" s="453"/>
      <c r="BB40" s="454"/>
      <c r="BC40" s="454"/>
      <c r="BD40" s="454"/>
      <c r="BE40" s="455"/>
      <c r="BF40" s="505" t="s">
        <v>172</v>
      </c>
      <c r="BG40" s="505"/>
      <c r="BH40" s="505"/>
      <c r="BI40" s="505"/>
      <c r="BJ40" s="505"/>
      <c r="BK40" s="505"/>
      <c r="BL40" s="506"/>
      <c r="BM40" s="453"/>
      <c r="BN40" s="454"/>
      <c r="BO40" s="454"/>
      <c r="BP40" s="454"/>
      <c r="BQ40" s="455"/>
      <c r="BR40" s="105"/>
      <c r="BS40" s="453"/>
      <c r="BT40" s="454"/>
      <c r="BU40" s="454"/>
      <c r="BV40" s="454"/>
      <c r="BW40" s="455"/>
      <c r="BX40" s="513" t="s">
        <v>173</v>
      </c>
      <c r="BY40" s="514"/>
      <c r="BZ40" s="514"/>
      <c r="CA40" s="514"/>
      <c r="CB40" s="514"/>
      <c r="CC40" s="514"/>
      <c r="CD40" s="515"/>
      <c r="CE40" s="453"/>
      <c r="CF40" s="454"/>
      <c r="CG40" s="454"/>
      <c r="CH40" s="454"/>
      <c r="CI40" s="455"/>
      <c r="CJ40" s="105"/>
      <c r="CK40" s="453"/>
      <c r="CL40" s="454"/>
      <c r="CM40" s="454"/>
      <c r="CN40" s="454"/>
      <c r="CO40" s="455"/>
      <c r="CP40" s="110"/>
      <c r="CQ40" s="110"/>
      <c r="CR40" s="111"/>
      <c r="CS40" s="99"/>
    </row>
    <row r="41" spans="1:97" ht="17.649999999999999" customHeight="1" thickTop="1" thickBot="1" x14ac:dyDescent="0.4">
      <c r="B41" s="113"/>
      <c r="C41" s="114"/>
      <c r="D41" s="114"/>
      <c r="E41" s="114"/>
      <c r="F41" s="114"/>
      <c r="G41" s="114"/>
      <c r="H41" s="114"/>
      <c r="I41" s="114"/>
      <c r="J41" s="114"/>
      <c r="K41" s="114"/>
      <c r="L41" s="114"/>
      <c r="M41" s="114"/>
      <c r="N41" s="114"/>
      <c r="O41" s="114"/>
      <c r="P41" s="114"/>
      <c r="Q41" s="114"/>
      <c r="R41" s="114"/>
      <c r="S41" s="114"/>
      <c r="T41" s="114"/>
      <c r="U41" s="114"/>
      <c r="V41" s="114"/>
      <c r="W41" s="114"/>
      <c r="X41" s="114"/>
      <c r="Y41" s="114"/>
      <c r="Z41" s="114"/>
      <c r="AA41" s="114"/>
      <c r="AB41" s="114"/>
      <c r="AC41" s="114"/>
      <c r="AD41" s="114"/>
      <c r="AE41" s="114"/>
      <c r="AF41" s="114"/>
      <c r="AG41" s="114"/>
      <c r="AH41" s="114"/>
      <c r="AI41" s="114"/>
      <c r="AJ41" s="114"/>
      <c r="AK41" s="114"/>
      <c r="AL41" s="114"/>
      <c r="AM41" s="114"/>
      <c r="AN41" s="114"/>
      <c r="AO41" s="114"/>
      <c r="AP41" s="114"/>
      <c r="AQ41" s="114"/>
      <c r="AR41" s="114"/>
      <c r="AS41" s="114"/>
      <c r="AT41" s="114"/>
      <c r="AU41" s="114"/>
      <c r="AV41" s="114"/>
      <c r="AW41" s="114"/>
      <c r="AX41" s="114"/>
      <c r="AY41" s="114"/>
      <c r="AZ41" s="114"/>
      <c r="BA41" s="114"/>
      <c r="BB41" s="114"/>
      <c r="BC41" s="114"/>
      <c r="BD41" s="114"/>
      <c r="BE41" s="114"/>
      <c r="BF41" s="114"/>
      <c r="BG41" s="114"/>
      <c r="BH41" s="114"/>
      <c r="BI41" s="114"/>
      <c r="BJ41" s="114"/>
      <c r="BK41" s="114"/>
      <c r="BL41" s="114"/>
      <c r="BM41" s="114"/>
      <c r="BN41" s="114"/>
      <c r="BO41" s="114"/>
      <c r="BP41" s="114"/>
      <c r="BQ41" s="114"/>
      <c r="BR41" s="114"/>
      <c r="BS41" s="114"/>
      <c r="BT41" s="114"/>
      <c r="BU41" s="114"/>
      <c r="BV41" s="114"/>
      <c r="BW41" s="114"/>
      <c r="BX41" s="114"/>
      <c r="BY41" s="114"/>
      <c r="BZ41" s="114"/>
      <c r="CA41" s="114"/>
      <c r="CB41" s="114"/>
      <c r="CC41" s="114"/>
      <c r="CD41" s="114"/>
      <c r="CE41" s="114"/>
      <c r="CF41" s="440" t="s">
        <v>140</v>
      </c>
      <c r="CG41" s="440"/>
      <c r="CH41" s="440"/>
      <c r="CI41" s="440"/>
      <c r="CJ41" s="440"/>
      <c r="CK41" s="440"/>
      <c r="CL41" s="440"/>
      <c r="CM41" s="440"/>
      <c r="CN41" s="440"/>
      <c r="CO41" s="440"/>
      <c r="CP41" s="440"/>
      <c r="CQ41" s="440"/>
      <c r="CR41" s="441"/>
    </row>
    <row r="42" spans="1:97" ht="8.85" customHeight="1" thickTop="1" x14ac:dyDescent="0.35">
      <c r="B42" s="106"/>
      <c r="C42" s="92"/>
      <c r="D42" s="92"/>
      <c r="E42" s="92"/>
      <c r="F42" s="92"/>
      <c r="G42" s="92"/>
      <c r="H42" s="92"/>
      <c r="I42" s="92"/>
      <c r="J42" s="92"/>
      <c r="K42" s="92"/>
      <c r="L42" s="92"/>
      <c r="M42" s="92"/>
      <c r="N42" s="92"/>
      <c r="O42" s="92"/>
      <c r="P42" s="92"/>
      <c r="Q42" s="92"/>
      <c r="R42" s="92"/>
      <c r="S42" s="92"/>
      <c r="T42" s="92"/>
      <c r="U42" s="92"/>
      <c r="V42" s="92"/>
      <c r="W42" s="92"/>
      <c r="X42" s="92"/>
      <c r="Y42" s="92"/>
      <c r="Z42" s="92"/>
      <c r="AA42" s="92"/>
      <c r="AB42" s="92"/>
      <c r="AC42" s="92"/>
      <c r="AD42" s="92"/>
      <c r="AE42" s="92"/>
      <c r="AF42" s="92"/>
      <c r="AG42" s="92"/>
      <c r="AH42" s="92"/>
      <c r="AI42" s="92"/>
      <c r="AJ42" s="92"/>
      <c r="AK42" s="92"/>
      <c r="AL42" s="92"/>
      <c r="AM42" s="92"/>
      <c r="AN42" s="92"/>
      <c r="AO42" s="92"/>
      <c r="AP42" s="92"/>
      <c r="AQ42" s="92"/>
      <c r="AR42" s="92"/>
      <c r="AS42" s="92"/>
      <c r="AT42" s="92"/>
      <c r="AU42" s="92"/>
      <c r="AV42" s="92"/>
      <c r="AW42" s="92"/>
      <c r="AX42" s="92"/>
      <c r="AY42" s="92"/>
      <c r="AZ42" s="92"/>
      <c r="BA42" s="92"/>
      <c r="BB42" s="92"/>
      <c r="BC42" s="92"/>
      <c r="BD42" s="92"/>
      <c r="BE42" s="92"/>
      <c r="BF42" s="92"/>
      <c r="BG42" s="92"/>
      <c r="BH42" s="92"/>
      <c r="BI42" s="92"/>
      <c r="BJ42" s="92"/>
      <c r="BK42" s="92"/>
      <c r="BL42" s="92"/>
      <c r="BM42" s="92"/>
      <c r="BN42" s="92"/>
      <c r="BO42" s="92"/>
      <c r="BP42" s="92"/>
      <c r="BQ42" s="92"/>
      <c r="BR42" s="92"/>
      <c r="BS42" s="92"/>
      <c r="BT42" s="92"/>
      <c r="BU42" s="92"/>
      <c r="BV42" s="92"/>
      <c r="BW42" s="92"/>
      <c r="BX42" s="92"/>
      <c r="BY42" s="92"/>
      <c r="BZ42" s="92"/>
      <c r="CA42" s="92"/>
      <c r="CB42" s="92"/>
      <c r="CC42" s="92"/>
      <c r="CD42" s="92"/>
      <c r="CE42" s="92"/>
      <c r="CF42" s="92"/>
      <c r="CG42" s="92"/>
      <c r="CH42" s="92"/>
      <c r="CI42" s="92"/>
      <c r="CJ42" s="92"/>
      <c r="CK42" s="92"/>
      <c r="CL42" s="92"/>
      <c r="CM42" s="92"/>
      <c r="CN42" s="92"/>
      <c r="CO42" s="92"/>
      <c r="CP42" s="92"/>
      <c r="CQ42" s="92"/>
      <c r="CR42" s="92"/>
    </row>
  </sheetData>
  <sheetProtection selectLockedCells="1"/>
  <mergeCells count="191">
    <mergeCell ref="CR35:CR36"/>
    <mergeCell ref="BM40:BQ40"/>
    <mergeCell ref="BS40:BW40"/>
    <mergeCell ref="CE38:CI38"/>
    <mergeCell ref="CE40:CI40"/>
    <mergeCell ref="BS38:BW38"/>
    <mergeCell ref="BX38:CD38"/>
    <mergeCell ref="BX40:CD40"/>
    <mergeCell ref="BM38:BQ38"/>
    <mergeCell ref="BF38:BL38"/>
    <mergeCell ref="BF40:BL40"/>
    <mergeCell ref="BF35:BJ35"/>
    <mergeCell ref="K38:O38"/>
    <mergeCell ref="Q38:U38"/>
    <mergeCell ref="K40:O40"/>
    <mergeCell ref="Q40:U40"/>
    <mergeCell ref="AC38:AG38"/>
    <mergeCell ref="AC40:AG40"/>
    <mergeCell ref="V40:AB40"/>
    <mergeCell ref="V38:AB38"/>
    <mergeCell ref="AI38:AM38"/>
    <mergeCell ref="AI40:AM40"/>
    <mergeCell ref="AU38:AY38"/>
    <mergeCell ref="AU40:AY40"/>
    <mergeCell ref="BA38:BE38"/>
    <mergeCell ref="BA40:BE40"/>
    <mergeCell ref="AN38:AT38"/>
    <mergeCell ref="AN40:AT40"/>
    <mergeCell ref="G26:G27"/>
    <mergeCell ref="H26:H27"/>
    <mergeCell ref="M35:Q35"/>
    <mergeCell ref="CR8:CR9"/>
    <mergeCell ref="CR10:CR11"/>
    <mergeCell ref="CR12:CR13"/>
    <mergeCell ref="CH36:CQ36"/>
    <mergeCell ref="BA7:BE7"/>
    <mergeCell ref="BF7:BJ7"/>
    <mergeCell ref="AI7:AM7"/>
    <mergeCell ref="AU7:AY7"/>
    <mergeCell ref="CB35:CF35"/>
    <mergeCell ref="AU36:AY36"/>
    <mergeCell ref="AI35:AM35"/>
    <mergeCell ref="AU35:AY35"/>
    <mergeCell ref="BA35:BE35"/>
    <mergeCell ref="BW7:CA7"/>
    <mergeCell ref="CB7:CF7"/>
    <mergeCell ref="BQ7:BU7"/>
    <mergeCell ref="BQ35:BU35"/>
    <mergeCell ref="BW35:CA35"/>
    <mergeCell ref="AO35:AS35"/>
    <mergeCell ref="AO36:AS36"/>
    <mergeCell ref="BW36:CF36"/>
    <mergeCell ref="F6:F7"/>
    <mergeCell ref="B2:CR2"/>
    <mergeCell ref="C4:F4"/>
    <mergeCell ref="G24:G25"/>
    <mergeCell ref="H16:H17"/>
    <mergeCell ref="K22:K23"/>
    <mergeCell ref="I24:I25"/>
    <mergeCell ref="J24:J25"/>
    <mergeCell ref="AI36:AM36"/>
    <mergeCell ref="K24:K25"/>
    <mergeCell ref="K28:K29"/>
    <mergeCell ref="X36:AG36"/>
    <mergeCell ref="K20:K21"/>
    <mergeCell ref="G22:G23"/>
    <mergeCell ref="H22:H23"/>
    <mergeCell ref="I30:I31"/>
    <mergeCell ref="X35:AB35"/>
    <mergeCell ref="AC35:AG35"/>
    <mergeCell ref="J22:J23"/>
    <mergeCell ref="J30:J31"/>
    <mergeCell ref="G28:G29"/>
    <mergeCell ref="H28:H29"/>
    <mergeCell ref="I28:I29"/>
    <mergeCell ref="J28:J29"/>
    <mergeCell ref="G6:K7"/>
    <mergeCell ref="M6:V6"/>
    <mergeCell ref="R7:V7"/>
    <mergeCell ref="CN4:CQ4"/>
    <mergeCell ref="BL7:BP7"/>
    <mergeCell ref="AI4:AQ4"/>
    <mergeCell ref="AR4:BP4"/>
    <mergeCell ref="CH7:CL7"/>
    <mergeCell ref="CM7:CQ7"/>
    <mergeCell ref="AO7:AS7"/>
    <mergeCell ref="BA6:BJ6"/>
    <mergeCell ref="CH6:CQ6"/>
    <mergeCell ref="AI6:AM6"/>
    <mergeCell ref="AU6:AY6"/>
    <mergeCell ref="BQ4:BX4"/>
    <mergeCell ref="BW6:CF6"/>
    <mergeCell ref="BY4:CM4"/>
    <mergeCell ref="AO6:AS6"/>
    <mergeCell ref="BL6:BU6"/>
    <mergeCell ref="B16:B17"/>
    <mergeCell ref="B30:B31"/>
    <mergeCell ref="B28:B29"/>
    <mergeCell ref="B20:B21"/>
    <mergeCell ref="B24:B25"/>
    <mergeCell ref="B22:B23"/>
    <mergeCell ref="G4:AH4"/>
    <mergeCell ref="X6:AG6"/>
    <mergeCell ref="X7:AB7"/>
    <mergeCell ref="AC7:AG7"/>
    <mergeCell ref="K18:K19"/>
    <mergeCell ref="B12:B13"/>
    <mergeCell ref="B14:B15"/>
    <mergeCell ref="K16:K17"/>
    <mergeCell ref="B18:B19"/>
    <mergeCell ref="B6:B7"/>
    <mergeCell ref="B8:B9"/>
    <mergeCell ref="B10:B11"/>
    <mergeCell ref="G10:G11"/>
    <mergeCell ref="H8:H9"/>
    <mergeCell ref="I8:I9"/>
    <mergeCell ref="J10:J11"/>
    <mergeCell ref="G8:G9"/>
    <mergeCell ref="K8:K9"/>
    <mergeCell ref="H10:H11"/>
    <mergeCell ref="BL36:BU36"/>
    <mergeCell ref="BL35:BP35"/>
    <mergeCell ref="J16:J17"/>
    <mergeCell ref="K14:K15"/>
    <mergeCell ref="K26:K27"/>
    <mergeCell ref="K30:K31"/>
    <mergeCell ref="M7:Q7"/>
    <mergeCell ref="BA36:BJ36"/>
    <mergeCell ref="J8:J9"/>
    <mergeCell ref="M36:V36"/>
    <mergeCell ref="K10:K11"/>
    <mergeCell ref="H12:H13"/>
    <mergeCell ref="I12:I13"/>
    <mergeCell ref="J12:J13"/>
    <mergeCell ref="J14:J15"/>
    <mergeCell ref="K12:K13"/>
    <mergeCell ref="I16:I17"/>
    <mergeCell ref="R35:V35"/>
    <mergeCell ref="H30:H31"/>
    <mergeCell ref="I18:I19"/>
    <mergeCell ref="J18:J19"/>
    <mergeCell ref="I20:I21"/>
    <mergeCell ref="H18:H19"/>
    <mergeCell ref="C28:E29"/>
    <mergeCell ref="C30:E31"/>
    <mergeCell ref="CF41:CR41"/>
    <mergeCell ref="CM35:CQ35"/>
    <mergeCell ref="CR14:CR15"/>
    <mergeCell ref="CR16:CR17"/>
    <mergeCell ref="CR18:CR19"/>
    <mergeCell ref="CR32:CR34"/>
    <mergeCell ref="CR26:CR27"/>
    <mergeCell ref="CR28:CR29"/>
    <mergeCell ref="CR30:CR31"/>
    <mergeCell ref="CR22:CR23"/>
    <mergeCell ref="CR24:CR25"/>
    <mergeCell ref="CH35:CL35"/>
    <mergeCell ref="CR20:CR21"/>
    <mergeCell ref="CK38:CO38"/>
    <mergeCell ref="CK40:CO40"/>
    <mergeCell ref="G18:G19"/>
    <mergeCell ref="G20:G21"/>
    <mergeCell ref="H20:H21"/>
    <mergeCell ref="G16:G17"/>
    <mergeCell ref="I26:I27"/>
    <mergeCell ref="J26:J27"/>
    <mergeCell ref="I22:I23"/>
    <mergeCell ref="B26:B27"/>
    <mergeCell ref="H24:H25"/>
    <mergeCell ref="D38:J38"/>
    <mergeCell ref="D40:J40"/>
    <mergeCell ref="C6:E7"/>
    <mergeCell ref="C8:E9"/>
    <mergeCell ref="C10:E11"/>
    <mergeCell ref="C12:E13"/>
    <mergeCell ref="C14:E15"/>
    <mergeCell ref="C16:E17"/>
    <mergeCell ref="C18:E19"/>
    <mergeCell ref="G12:G13"/>
    <mergeCell ref="G30:G31"/>
    <mergeCell ref="J20:J21"/>
    <mergeCell ref="I10:I11"/>
    <mergeCell ref="G14:G15"/>
    <mergeCell ref="H14:H15"/>
    <mergeCell ref="I14:I15"/>
    <mergeCell ref="B32:K34"/>
    <mergeCell ref="B35:K36"/>
    <mergeCell ref="C20:E21"/>
    <mergeCell ref="C22:E23"/>
    <mergeCell ref="C24:E25"/>
    <mergeCell ref="C26:E27"/>
  </mergeCells>
  <phoneticPr fontId="0" type="noConversion"/>
  <printOptions horizontalCentered="1" verticalCentered="1"/>
  <pageMargins left="0.15748031496062992" right="0.11811023622047245" top="0.23622047244094491" bottom="0.11811023622047245" header="0.15748031496062992" footer="0.11811023622047245"/>
  <pageSetup paperSize="9" scale="53" orientation="landscape" blackAndWhite="1" horizontalDpi="360" verticalDpi="36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5"/>
  <sheetViews>
    <sheetView showRowColHeaders="0" tabSelected="1" zoomScale="70" zoomScaleNormal="70" workbookViewId="0">
      <selection activeCell="D3" sqref="D3:F3"/>
    </sheetView>
  </sheetViews>
  <sheetFormatPr defaultRowHeight="15" x14ac:dyDescent="0.25"/>
  <cols>
    <col min="1" max="1" width="1.7109375" style="24" customWidth="1"/>
    <col min="2" max="2" width="17.85546875" style="24" customWidth="1"/>
    <col min="3" max="3" width="31.42578125" style="24" customWidth="1"/>
    <col min="4" max="4" width="37.5703125" style="24" customWidth="1"/>
    <col min="5" max="5" width="9.28515625" style="24" customWidth="1"/>
    <col min="6" max="6" width="95.140625" style="24" customWidth="1"/>
    <col min="7" max="7" width="26.7109375" style="24" customWidth="1"/>
    <col min="8" max="8" width="27" style="24" customWidth="1"/>
    <col min="9" max="9" width="1.5703125" style="24" customWidth="1"/>
    <col min="10" max="16384" width="9.140625" style="24"/>
  </cols>
  <sheetData>
    <row r="1" spans="1:9" ht="9" customHeight="1" x14ac:dyDescent="0.25">
      <c r="A1" s="308"/>
      <c r="B1" s="308"/>
      <c r="C1" s="308"/>
      <c r="D1" s="308"/>
      <c r="E1" s="308"/>
      <c r="F1" s="308"/>
      <c r="G1" s="308"/>
      <c r="H1" s="308"/>
      <c r="I1" s="308"/>
    </row>
    <row r="2" spans="1:9" s="311" customFormat="1" ht="12" customHeight="1" x14ac:dyDescent="0.35">
      <c r="A2" s="309"/>
      <c r="B2" s="310"/>
      <c r="C2" s="310"/>
      <c r="D2" s="310"/>
      <c r="E2" s="310"/>
      <c r="F2" s="310"/>
      <c r="G2" s="310"/>
      <c r="H2" s="310"/>
      <c r="I2" s="309"/>
    </row>
    <row r="3" spans="1:9" s="314" customFormat="1" ht="26.25" customHeight="1" x14ac:dyDescent="0.35">
      <c r="A3" s="312"/>
      <c r="B3" s="313"/>
      <c r="C3" s="313" t="s">
        <v>142</v>
      </c>
      <c r="D3" s="516"/>
      <c r="E3" s="516"/>
      <c r="F3" s="516"/>
      <c r="G3" s="313"/>
      <c r="H3" s="313"/>
      <c r="I3" s="312"/>
    </row>
    <row r="4" spans="1:9" s="311" customFormat="1" ht="6.75" customHeight="1" x14ac:dyDescent="0.35">
      <c r="A4" s="309"/>
      <c r="B4" s="310"/>
      <c r="C4" s="310"/>
      <c r="D4" s="310"/>
      <c r="E4" s="310"/>
      <c r="F4" s="310"/>
      <c r="G4" s="310"/>
      <c r="H4" s="310"/>
      <c r="I4" s="309"/>
    </row>
    <row r="5" spans="1:9" s="311" customFormat="1" ht="23.25" customHeight="1" x14ac:dyDescent="0.35">
      <c r="A5" s="309"/>
      <c r="B5" s="310"/>
      <c r="C5" s="310"/>
      <c r="D5" s="313" t="s">
        <v>143</v>
      </c>
      <c r="E5" s="516"/>
      <c r="F5" s="516"/>
      <c r="G5" s="310"/>
      <c r="H5" s="310"/>
      <c r="I5" s="309"/>
    </row>
    <row r="6" spans="1:9" s="311" customFormat="1" ht="9.75" customHeight="1" thickBot="1" x14ac:dyDescent="0.4">
      <c r="A6" s="309"/>
      <c r="B6" s="310"/>
      <c r="C6" s="310"/>
      <c r="D6" s="310"/>
      <c r="E6" s="310"/>
      <c r="F6" s="310"/>
      <c r="G6" s="310"/>
      <c r="H6" s="310"/>
      <c r="I6" s="309"/>
    </row>
    <row r="7" spans="1:9" s="319" customFormat="1" ht="30.75" customHeight="1" thickTop="1" thickBot="1" x14ac:dyDescent="0.3">
      <c r="A7" s="315"/>
      <c r="B7" s="316" t="s">
        <v>144</v>
      </c>
      <c r="C7" s="317" t="s">
        <v>29</v>
      </c>
      <c r="D7" s="317" t="s">
        <v>30</v>
      </c>
      <c r="E7" s="517" t="s">
        <v>145</v>
      </c>
      <c r="F7" s="517"/>
      <c r="G7" s="317" t="s">
        <v>146</v>
      </c>
      <c r="H7" s="318" t="s">
        <v>147</v>
      </c>
      <c r="I7" s="315"/>
    </row>
    <row r="8" spans="1:9" ht="21" customHeight="1" thickTop="1" thickBot="1" x14ac:dyDescent="0.3">
      <c r="A8" s="308"/>
      <c r="B8" s="518"/>
      <c r="C8" s="520"/>
      <c r="D8" s="522"/>
      <c r="E8" s="320" t="s">
        <v>148</v>
      </c>
      <c r="F8" s="321"/>
      <c r="G8" s="322"/>
      <c r="H8" s="323"/>
      <c r="I8" s="308"/>
    </row>
    <row r="9" spans="1:9" ht="20.25" customHeight="1" thickBot="1" x14ac:dyDescent="0.3">
      <c r="A9" s="308"/>
      <c r="B9" s="519"/>
      <c r="C9" s="521"/>
      <c r="D9" s="523"/>
      <c r="E9" s="324" t="s">
        <v>149</v>
      </c>
      <c r="F9" s="333"/>
      <c r="G9" s="325"/>
      <c r="H9" s="326"/>
      <c r="I9" s="308"/>
    </row>
    <row r="10" spans="1:9" ht="20.25" customHeight="1" thickTop="1" thickBot="1" x14ac:dyDescent="0.3">
      <c r="A10" s="308"/>
      <c r="B10" s="518"/>
      <c r="C10" s="524"/>
      <c r="D10" s="525"/>
      <c r="E10" s="327" t="s">
        <v>148</v>
      </c>
      <c r="F10" s="328"/>
      <c r="G10" s="306"/>
      <c r="H10" s="329"/>
      <c r="I10" s="308"/>
    </row>
    <row r="11" spans="1:9" ht="20.25" customHeight="1" thickBot="1" x14ac:dyDescent="0.3">
      <c r="A11" s="308"/>
      <c r="B11" s="519"/>
      <c r="C11" s="524"/>
      <c r="D11" s="525"/>
      <c r="E11" s="324" t="s">
        <v>149</v>
      </c>
      <c r="F11" s="330"/>
      <c r="G11" s="325"/>
      <c r="H11" s="326"/>
      <c r="I11" s="308"/>
    </row>
    <row r="12" spans="1:9" ht="20.25" customHeight="1" thickBot="1" x14ac:dyDescent="0.3">
      <c r="A12" s="308"/>
      <c r="B12" s="526"/>
      <c r="C12" s="524"/>
      <c r="D12" s="525"/>
      <c r="E12" s="327" t="s">
        <v>148</v>
      </c>
      <c r="F12" s="328"/>
      <c r="G12" s="306"/>
      <c r="H12" s="329"/>
      <c r="I12" s="308"/>
    </row>
    <row r="13" spans="1:9" ht="20.25" customHeight="1" thickBot="1" x14ac:dyDescent="0.3">
      <c r="A13" s="308"/>
      <c r="B13" s="526"/>
      <c r="C13" s="524"/>
      <c r="D13" s="525"/>
      <c r="E13" s="324" t="s">
        <v>149</v>
      </c>
      <c r="F13" s="330"/>
      <c r="G13" s="325"/>
      <c r="H13" s="326"/>
      <c r="I13" s="308"/>
    </row>
    <row r="14" spans="1:9" ht="20.25" customHeight="1" thickBot="1" x14ac:dyDescent="0.3">
      <c r="A14" s="308"/>
      <c r="B14" s="526"/>
      <c r="C14" s="524"/>
      <c r="D14" s="525"/>
      <c r="E14" s="327" t="s">
        <v>148</v>
      </c>
      <c r="F14" s="328"/>
      <c r="G14" s="306"/>
      <c r="H14" s="329"/>
      <c r="I14" s="308"/>
    </row>
    <row r="15" spans="1:9" ht="20.25" customHeight="1" thickBot="1" x14ac:dyDescent="0.3">
      <c r="A15" s="308"/>
      <c r="B15" s="526"/>
      <c r="C15" s="524"/>
      <c r="D15" s="525"/>
      <c r="E15" s="324" t="s">
        <v>149</v>
      </c>
      <c r="F15" s="330"/>
      <c r="G15" s="325"/>
      <c r="H15" s="326"/>
      <c r="I15" s="308"/>
    </row>
    <row r="16" spans="1:9" ht="20.25" customHeight="1" thickBot="1" x14ac:dyDescent="0.3">
      <c r="A16" s="308"/>
      <c r="B16" s="526"/>
      <c r="C16" s="524"/>
      <c r="D16" s="525"/>
      <c r="E16" s="327" t="s">
        <v>148</v>
      </c>
      <c r="F16" s="328"/>
      <c r="G16" s="306"/>
      <c r="H16" s="329"/>
      <c r="I16" s="308"/>
    </row>
    <row r="17" spans="1:9" ht="20.25" customHeight="1" thickBot="1" x14ac:dyDescent="0.3">
      <c r="A17" s="308"/>
      <c r="B17" s="526"/>
      <c r="C17" s="524"/>
      <c r="D17" s="525"/>
      <c r="E17" s="324" t="s">
        <v>149</v>
      </c>
      <c r="F17" s="330"/>
      <c r="G17" s="325"/>
      <c r="H17" s="326"/>
      <c r="I17" s="308"/>
    </row>
    <row r="18" spans="1:9" ht="20.25" customHeight="1" thickBot="1" x14ac:dyDescent="0.3">
      <c r="A18" s="308"/>
      <c r="B18" s="526"/>
      <c r="C18" s="524"/>
      <c r="D18" s="525"/>
      <c r="E18" s="327" t="s">
        <v>148</v>
      </c>
      <c r="F18" s="328"/>
      <c r="G18" s="306"/>
      <c r="H18" s="329"/>
      <c r="I18" s="308"/>
    </row>
    <row r="19" spans="1:9" ht="20.25" customHeight="1" thickBot="1" x14ac:dyDescent="0.3">
      <c r="A19" s="308"/>
      <c r="B19" s="526"/>
      <c r="C19" s="524"/>
      <c r="D19" s="525"/>
      <c r="E19" s="324" t="s">
        <v>149</v>
      </c>
      <c r="F19" s="330"/>
      <c r="G19" s="325"/>
      <c r="H19" s="326"/>
      <c r="I19" s="308"/>
    </row>
    <row r="20" spans="1:9" ht="20.25" customHeight="1" thickBot="1" x14ac:dyDescent="0.3">
      <c r="A20" s="308"/>
      <c r="B20" s="526"/>
      <c r="C20" s="524"/>
      <c r="D20" s="524"/>
      <c r="E20" s="327" t="s">
        <v>148</v>
      </c>
      <c r="F20" s="328"/>
      <c r="G20" s="306"/>
      <c r="H20" s="329"/>
      <c r="I20" s="308"/>
    </row>
    <row r="21" spans="1:9" ht="20.25" customHeight="1" thickBot="1" x14ac:dyDescent="0.3">
      <c r="A21" s="308"/>
      <c r="B21" s="526"/>
      <c r="C21" s="524"/>
      <c r="D21" s="524"/>
      <c r="E21" s="324" t="s">
        <v>149</v>
      </c>
      <c r="F21" s="330"/>
      <c r="G21" s="325"/>
      <c r="H21" s="326"/>
      <c r="I21" s="308"/>
    </row>
    <row r="22" spans="1:9" ht="20.25" customHeight="1" thickBot="1" x14ac:dyDescent="0.3">
      <c r="A22" s="308"/>
      <c r="B22" s="526"/>
      <c r="C22" s="524"/>
      <c r="D22" s="524"/>
      <c r="E22" s="327" t="s">
        <v>148</v>
      </c>
      <c r="F22" s="328"/>
      <c r="G22" s="306"/>
      <c r="H22" s="329"/>
      <c r="I22" s="308"/>
    </row>
    <row r="23" spans="1:9" ht="20.25" customHeight="1" thickBot="1" x14ac:dyDescent="0.3">
      <c r="A23" s="308"/>
      <c r="B23" s="526"/>
      <c r="C23" s="524"/>
      <c r="D23" s="524"/>
      <c r="E23" s="324" t="s">
        <v>149</v>
      </c>
      <c r="F23" s="330"/>
      <c r="G23" s="325"/>
      <c r="H23" s="326"/>
      <c r="I23" s="308"/>
    </row>
    <row r="24" spans="1:9" ht="20.25" customHeight="1" thickBot="1" x14ac:dyDescent="0.3">
      <c r="A24" s="308"/>
      <c r="B24" s="526"/>
      <c r="C24" s="524"/>
      <c r="D24" s="524"/>
      <c r="E24" s="327" t="s">
        <v>148</v>
      </c>
      <c r="F24" s="328"/>
      <c r="G24" s="306"/>
      <c r="H24" s="329"/>
      <c r="I24" s="308"/>
    </row>
    <row r="25" spans="1:9" ht="20.25" customHeight="1" thickBot="1" x14ac:dyDescent="0.3">
      <c r="A25" s="308"/>
      <c r="B25" s="526"/>
      <c r="C25" s="524"/>
      <c r="D25" s="524"/>
      <c r="E25" s="324" t="s">
        <v>149</v>
      </c>
      <c r="F25" s="330"/>
      <c r="G25" s="325"/>
      <c r="H25" s="326"/>
      <c r="I25" s="308"/>
    </row>
    <row r="26" spans="1:9" ht="20.25" customHeight="1" thickBot="1" x14ac:dyDescent="0.3">
      <c r="A26" s="308"/>
      <c r="B26" s="526"/>
      <c r="C26" s="524"/>
      <c r="D26" s="524"/>
      <c r="E26" s="327" t="s">
        <v>148</v>
      </c>
      <c r="F26" s="328"/>
      <c r="G26" s="306"/>
      <c r="H26" s="329"/>
      <c r="I26" s="308"/>
    </row>
    <row r="27" spans="1:9" ht="20.25" customHeight="1" thickBot="1" x14ac:dyDescent="0.3">
      <c r="A27" s="308"/>
      <c r="B27" s="526"/>
      <c r="C27" s="524"/>
      <c r="D27" s="524"/>
      <c r="E27" s="324" t="s">
        <v>149</v>
      </c>
      <c r="F27" s="330"/>
      <c r="G27" s="325"/>
      <c r="H27" s="326"/>
      <c r="I27" s="308"/>
    </row>
    <row r="28" spans="1:9" ht="20.25" customHeight="1" thickBot="1" x14ac:dyDescent="0.3">
      <c r="A28" s="308"/>
      <c r="B28" s="526"/>
      <c r="C28" s="524"/>
      <c r="D28" s="524"/>
      <c r="E28" s="327" t="s">
        <v>148</v>
      </c>
      <c r="F28" s="328"/>
      <c r="G28" s="306"/>
      <c r="H28" s="329"/>
      <c r="I28" s="308"/>
    </row>
    <row r="29" spans="1:9" ht="20.25" customHeight="1" thickBot="1" x14ac:dyDescent="0.3">
      <c r="A29" s="308"/>
      <c r="B29" s="526"/>
      <c r="C29" s="524"/>
      <c r="D29" s="524"/>
      <c r="E29" s="324" t="s">
        <v>149</v>
      </c>
      <c r="F29" s="330"/>
      <c r="G29" s="325"/>
      <c r="H29" s="326"/>
      <c r="I29" s="308"/>
    </row>
    <row r="30" spans="1:9" ht="20.25" customHeight="1" thickBot="1" x14ac:dyDescent="0.3">
      <c r="A30" s="308"/>
      <c r="B30" s="526"/>
      <c r="C30" s="524"/>
      <c r="D30" s="524"/>
      <c r="E30" s="327" t="s">
        <v>148</v>
      </c>
      <c r="F30" s="328"/>
      <c r="G30" s="306"/>
      <c r="H30" s="329"/>
      <c r="I30" s="308"/>
    </row>
    <row r="31" spans="1:9" ht="20.25" customHeight="1" thickBot="1" x14ac:dyDescent="0.3">
      <c r="A31" s="308"/>
      <c r="B31" s="526"/>
      <c r="C31" s="524"/>
      <c r="D31" s="524"/>
      <c r="E31" s="324" t="s">
        <v>149</v>
      </c>
      <c r="F31" s="330"/>
      <c r="G31" s="325"/>
      <c r="H31" s="326"/>
      <c r="I31" s="308"/>
    </row>
    <row r="32" spans="1:9" ht="20.25" customHeight="1" thickBot="1" x14ac:dyDescent="0.3">
      <c r="A32" s="308"/>
      <c r="B32" s="526"/>
      <c r="C32" s="524"/>
      <c r="D32" s="524"/>
      <c r="E32" s="327" t="s">
        <v>148</v>
      </c>
      <c r="F32" s="328"/>
      <c r="G32" s="306"/>
      <c r="H32" s="329"/>
      <c r="I32" s="308"/>
    </row>
    <row r="33" spans="1:9" ht="20.25" customHeight="1" thickBot="1" x14ac:dyDescent="0.3">
      <c r="A33" s="308"/>
      <c r="B33" s="526"/>
      <c r="C33" s="524"/>
      <c r="D33" s="524"/>
      <c r="E33" s="324" t="s">
        <v>149</v>
      </c>
      <c r="F33" s="330"/>
      <c r="G33" s="325"/>
      <c r="H33" s="326"/>
      <c r="I33" s="308"/>
    </row>
    <row r="34" spans="1:9" ht="20.25" customHeight="1" thickBot="1" x14ac:dyDescent="0.3">
      <c r="A34" s="308"/>
      <c r="B34" s="526"/>
      <c r="C34" s="524"/>
      <c r="D34" s="524"/>
      <c r="E34" s="327" t="s">
        <v>148</v>
      </c>
      <c r="F34" s="328"/>
      <c r="G34" s="306"/>
      <c r="H34" s="329"/>
      <c r="I34" s="308"/>
    </row>
    <row r="35" spans="1:9" ht="20.25" customHeight="1" thickBot="1" x14ac:dyDescent="0.3">
      <c r="A35" s="308"/>
      <c r="B35" s="526"/>
      <c r="C35" s="524"/>
      <c r="D35" s="524"/>
      <c r="E35" s="324" t="s">
        <v>149</v>
      </c>
      <c r="F35" s="330"/>
      <c r="G35" s="325"/>
      <c r="H35" s="326"/>
      <c r="I35" s="308"/>
    </row>
    <row r="36" spans="1:9" ht="20.25" customHeight="1" thickBot="1" x14ac:dyDescent="0.3">
      <c r="A36" s="308"/>
      <c r="B36" s="526"/>
      <c r="C36" s="524"/>
      <c r="D36" s="524"/>
      <c r="E36" s="327" t="s">
        <v>148</v>
      </c>
      <c r="F36" s="328"/>
      <c r="G36" s="306"/>
      <c r="H36" s="329"/>
      <c r="I36" s="308"/>
    </row>
    <row r="37" spans="1:9" ht="20.25" customHeight="1" thickBot="1" x14ac:dyDescent="0.3">
      <c r="A37" s="308"/>
      <c r="B37" s="526"/>
      <c r="C37" s="524"/>
      <c r="D37" s="524"/>
      <c r="E37" s="324" t="s">
        <v>149</v>
      </c>
      <c r="F37" s="330"/>
      <c r="G37" s="325"/>
      <c r="H37" s="326"/>
      <c r="I37" s="308"/>
    </row>
    <row r="38" spans="1:9" ht="20.25" customHeight="1" thickBot="1" x14ac:dyDescent="0.3">
      <c r="A38" s="308"/>
      <c r="B38" s="526"/>
      <c r="C38" s="524"/>
      <c r="D38" s="524"/>
      <c r="E38" s="327" t="s">
        <v>148</v>
      </c>
      <c r="F38" s="328"/>
      <c r="G38" s="306"/>
      <c r="H38" s="329"/>
      <c r="I38" s="308"/>
    </row>
    <row r="39" spans="1:9" ht="20.25" customHeight="1" thickBot="1" x14ac:dyDescent="0.3">
      <c r="A39" s="308"/>
      <c r="B39" s="526"/>
      <c r="C39" s="524"/>
      <c r="D39" s="524"/>
      <c r="E39" s="324" t="s">
        <v>149</v>
      </c>
      <c r="F39" s="330"/>
      <c r="G39" s="325"/>
      <c r="H39" s="326"/>
      <c r="I39" s="308"/>
    </row>
    <row r="40" spans="1:9" ht="20.25" customHeight="1" thickBot="1" x14ac:dyDescent="0.3">
      <c r="A40" s="308"/>
      <c r="B40" s="526"/>
      <c r="C40" s="524"/>
      <c r="D40" s="524"/>
      <c r="E40" s="327" t="s">
        <v>148</v>
      </c>
      <c r="F40" s="328"/>
      <c r="G40" s="306"/>
      <c r="H40" s="329"/>
      <c r="I40" s="308"/>
    </row>
    <row r="41" spans="1:9" ht="20.25" customHeight="1" thickBot="1" x14ac:dyDescent="0.3">
      <c r="A41" s="308"/>
      <c r="B41" s="526"/>
      <c r="C41" s="524"/>
      <c r="D41" s="524"/>
      <c r="E41" s="324" t="s">
        <v>149</v>
      </c>
      <c r="F41" s="330"/>
      <c r="G41" s="325"/>
      <c r="H41" s="326"/>
      <c r="I41" s="308"/>
    </row>
    <row r="42" spans="1:9" ht="20.25" customHeight="1" thickBot="1" x14ac:dyDescent="0.3">
      <c r="A42" s="308"/>
      <c r="B42" s="526"/>
      <c r="C42" s="524"/>
      <c r="D42" s="524"/>
      <c r="E42" s="327" t="s">
        <v>148</v>
      </c>
      <c r="F42" s="328"/>
      <c r="G42" s="306"/>
      <c r="H42" s="329"/>
      <c r="I42" s="308"/>
    </row>
    <row r="43" spans="1:9" ht="20.25" customHeight="1" thickBot="1" x14ac:dyDescent="0.3">
      <c r="A43" s="308"/>
      <c r="B43" s="526"/>
      <c r="C43" s="524"/>
      <c r="D43" s="524"/>
      <c r="E43" s="324" t="s">
        <v>149</v>
      </c>
      <c r="F43" s="330"/>
      <c r="G43" s="325"/>
      <c r="H43" s="326"/>
      <c r="I43" s="308"/>
    </row>
    <row r="44" spans="1:9" ht="20.25" customHeight="1" thickBot="1" x14ac:dyDescent="0.3">
      <c r="A44" s="308"/>
      <c r="B44" s="526"/>
      <c r="C44" s="524"/>
      <c r="D44" s="524"/>
      <c r="E44" s="327" t="s">
        <v>148</v>
      </c>
      <c r="F44" s="328"/>
      <c r="G44" s="306"/>
      <c r="H44" s="329"/>
      <c r="I44" s="308"/>
    </row>
    <row r="45" spans="1:9" ht="20.25" customHeight="1" thickBot="1" x14ac:dyDescent="0.3">
      <c r="A45" s="308"/>
      <c r="B45" s="526"/>
      <c r="C45" s="524"/>
      <c r="D45" s="524"/>
      <c r="E45" s="324" t="s">
        <v>149</v>
      </c>
      <c r="F45" s="330"/>
      <c r="G45" s="325"/>
      <c r="H45" s="326"/>
      <c r="I45" s="308"/>
    </row>
    <row r="46" spans="1:9" ht="20.25" customHeight="1" thickBot="1" x14ac:dyDescent="0.3">
      <c r="A46" s="308"/>
      <c r="B46" s="526"/>
      <c r="C46" s="524"/>
      <c r="D46" s="524"/>
      <c r="E46" s="327" t="s">
        <v>148</v>
      </c>
      <c r="F46" s="328"/>
      <c r="G46" s="306"/>
      <c r="H46" s="329"/>
      <c r="I46" s="308"/>
    </row>
    <row r="47" spans="1:9" ht="20.25" customHeight="1" thickBot="1" x14ac:dyDescent="0.3">
      <c r="A47" s="308"/>
      <c r="B47" s="526"/>
      <c r="C47" s="524"/>
      <c r="D47" s="524"/>
      <c r="E47" s="324" t="s">
        <v>149</v>
      </c>
      <c r="F47" s="330"/>
      <c r="G47" s="325"/>
      <c r="H47" s="326"/>
      <c r="I47" s="308"/>
    </row>
    <row r="48" spans="1:9" ht="20.25" customHeight="1" thickBot="1" x14ac:dyDescent="0.3">
      <c r="A48" s="308"/>
      <c r="B48" s="527" t="s">
        <v>150</v>
      </c>
      <c r="C48" s="524"/>
      <c r="D48" s="524"/>
      <c r="E48" s="327" t="s">
        <v>148</v>
      </c>
      <c r="F48" s="328"/>
      <c r="G48" s="306"/>
      <c r="H48" s="329"/>
      <c r="I48" s="308"/>
    </row>
    <row r="49" spans="1:9" ht="20.25" customHeight="1" thickBot="1" x14ac:dyDescent="0.3">
      <c r="A49" s="308"/>
      <c r="B49" s="527"/>
      <c r="C49" s="524"/>
      <c r="D49" s="524"/>
      <c r="E49" s="324" t="s">
        <v>149</v>
      </c>
      <c r="F49" s="330"/>
      <c r="G49" s="325"/>
      <c r="H49" s="326"/>
      <c r="I49" s="308"/>
    </row>
    <row r="50" spans="1:9" ht="20.25" customHeight="1" thickBot="1" x14ac:dyDescent="0.3">
      <c r="A50" s="308"/>
      <c r="B50" s="527" t="s">
        <v>150</v>
      </c>
      <c r="C50" s="524"/>
      <c r="D50" s="524"/>
      <c r="E50" s="327" t="s">
        <v>148</v>
      </c>
      <c r="F50" s="328"/>
      <c r="G50" s="306"/>
      <c r="H50" s="329"/>
      <c r="I50" s="308"/>
    </row>
    <row r="51" spans="1:9" ht="20.25" customHeight="1" thickBot="1" x14ac:dyDescent="0.3">
      <c r="A51" s="308"/>
      <c r="B51" s="527"/>
      <c r="C51" s="524"/>
      <c r="D51" s="524"/>
      <c r="E51" s="324" t="s">
        <v>149</v>
      </c>
      <c r="F51" s="330"/>
      <c r="G51" s="325"/>
      <c r="H51" s="326"/>
      <c r="I51" s="308"/>
    </row>
    <row r="52" spans="1:9" ht="20.25" customHeight="1" thickBot="1" x14ac:dyDescent="0.3">
      <c r="A52" s="308"/>
      <c r="B52" s="527" t="s">
        <v>150</v>
      </c>
      <c r="C52" s="524"/>
      <c r="D52" s="524"/>
      <c r="E52" s="327" t="s">
        <v>148</v>
      </c>
      <c r="F52" s="328"/>
      <c r="G52" s="306"/>
      <c r="H52" s="329"/>
      <c r="I52" s="308"/>
    </row>
    <row r="53" spans="1:9" ht="20.25" customHeight="1" thickBot="1" x14ac:dyDescent="0.3">
      <c r="A53" s="308"/>
      <c r="B53" s="527"/>
      <c r="C53" s="524"/>
      <c r="D53" s="524"/>
      <c r="E53" s="324" t="s">
        <v>149</v>
      </c>
      <c r="F53" s="330"/>
      <c r="G53" s="325"/>
      <c r="H53" s="326"/>
      <c r="I53" s="308"/>
    </row>
    <row r="54" spans="1:9" ht="12.75" customHeight="1" thickBot="1" x14ac:dyDescent="0.3">
      <c r="A54" s="308"/>
      <c r="B54" s="331"/>
      <c r="C54" s="332"/>
      <c r="D54" s="332"/>
      <c r="E54" s="528"/>
      <c r="F54" s="528"/>
      <c r="G54" s="529" t="s">
        <v>151</v>
      </c>
      <c r="H54" s="530"/>
      <c r="I54" s="308"/>
    </row>
    <row r="55" spans="1:9" ht="7.5" customHeight="1" thickTop="1" x14ac:dyDescent="0.25">
      <c r="A55" s="308"/>
      <c r="B55" s="308"/>
      <c r="C55" s="308"/>
      <c r="D55" s="308"/>
      <c r="E55" s="308"/>
      <c r="F55" s="308"/>
      <c r="G55" s="308"/>
      <c r="H55" s="308"/>
      <c r="I55" s="308"/>
    </row>
  </sheetData>
  <sheetProtection password="8FC0" sheet="1" objects="1" scenarios="1" selectLockedCells="1"/>
  <mergeCells count="74">
    <mergeCell ref="E54:F54"/>
    <mergeCell ref="G54:H54"/>
    <mergeCell ref="B50:B51"/>
    <mergeCell ref="C50:C51"/>
    <mergeCell ref="D50:D51"/>
    <mergeCell ref="B52:B53"/>
    <mergeCell ref="C52:C53"/>
    <mergeCell ref="D52:D53"/>
    <mergeCell ref="B46:B47"/>
    <mergeCell ref="C46:C47"/>
    <mergeCell ref="D46:D47"/>
    <mergeCell ref="B48:B49"/>
    <mergeCell ref="C48:C49"/>
    <mergeCell ref="D48:D49"/>
    <mergeCell ref="B42:B43"/>
    <mergeCell ref="C42:C43"/>
    <mergeCell ref="D42:D43"/>
    <mergeCell ref="B44:B45"/>
    <mergeCell ref="C44:C45"/>
    <mergeCell ref="D44:D45"/>
    <mergeCell ref="B38:B39"/>
    <mergeCell ref="C38:C39"/>
    <mergeCell ref="D38:D39"/>
    <mergeCell ref="B40:B41"/>
    <mergeCell ref="C40:C41"/>
    <mergeCell ref="D40:D41"/>
    <mergeCell ref="B34:B35"/>
    <mergeCell ref="C34:C35"/>
    <mergeCell ref="D34:D35"/>
    <mergeCell ref="B36:B37"/>
    <mergeCell ref="C36:C37"/>
    <mergeCell ref="D36:D37"/>
    <mergeCell ref="B30:B31"/>
    <mergeCell ref="C30:C31"/>
    <mergeCell ref="D30:D31"/>
    <mergeCell ref="B32:B33"/>
    <mergeCell ref="C32:C33"/>
    <mergeCell ref="D32:D33"/>
    <mergeCell ref="B26:B27"/>
    <mergeCell ref="C26:C27"/>
    <mergeCell ref="D26:D27"/>
    <mergeCell ref="B28:B29"/>
    <mergeCell ref="C28:C29"/>
    <mergeCell ref="D28:D29"/>
    <mergeCell ref="B22:B23"/>
    <mergeCell ref="C22:C23"/>
    <mergeCell ref="D22:D23"/>
    <mergeCell ref="B24:B25"/>
    <mergeCell ref="C24:C25"/>
    <mergeCell ref="D24:D25"/>
    <mergeCell ref="B18:B19"/>
    <mergeCell ref="C18:C19"/>
    <mergeCell ref="D18:D19"/>
    <mergeCell ref="B20:B21"/>
    <mergeCell ref="C20:C21"/>
    <mergeCell ref="D20:D21"/>
    <mergeCell ref="B14:B15"/>
    <mergeCell ref="C14:C15"/>
    <mergeCell ref="D14:D15"/>
    <mergeCell ref="B16:B17"/>
    <mergeCell ref="C16:C17"/>
    <mergeCell ref="D16:D17"/>
    <mergeCell ref="B10:B11"/>
    <mergeCell ref="C10:C11"/>
    <mergeCell ref="D10:D11"/>
    <mergeCell ref="B12:B13"/>
    <mergeCell ref="C12:C13"/>
    <mergeCell ref="D12:D13"/>
    <mergeCell ref="D3:F3"/>
    <mergeCell ref="E5:F5"/>
    <mergeCell ref="E7:F7"/>
    <mergeCell ref="B8:B9"/>
    <mergeCell ref="C8:C9"/>
    <mergeCell ref="D8:D9"/>
  </mergeCells>
  <printOptions horizontalCentered="1" verticalCentered="1"/>
  <pageMargins left="0.39370078740157483" right="0.31496062992125984" top="0.41" bottom="0.19685039370078741" header="0.31496062992125984" footer="0.19685039370078741"/>
  <pageSetup paperSize="9" scale="53" orientation="landscape" blackAndWhite="1" horizontalDpi="360" verticalDpi="36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BY5901"/>
  <sheetViews>
    <sheetView zoomScale="54" zoomScaleNormal="54" workbookViewId="0">
      <selection activeCell="E6" sqref="E6:AC6"/>
    </sheetView>
  </sheetViews>
  <sheetFormatPr defaultColWidth="9.140625" defaultRowHeight="28.5" x14ac:dyDescent="0.45"/>
  <cols>
    <col min="1" max="1" width="2.140625" style="255" customWidth="1"/>
    <col min="2" max="2" width="12.42578125" style="85" customWidth="1"/>
    <col min="3" max="3" width="19" style="67" customWidth="1"/>
    <col min="4" max="4" width="18.85546875" style="67" customWidth="1"/>
    <col min="5" max="5" width="8.85546875" style="67" customWidth="1"/>
    <col min="6" max="7" width="8.7109375" style="90" hidden="1" customWidth="1"/>
    <col min="8" max="66" width="4.7109375" style="67" customWidth="1"/>
    <col min="67" max="67" width="15.7109375" style="91" customWidth="1"/>
    <col min="68" max="69" width="11" style="91" hidden="1" customWidth="1"/>
    <col min="70" max="70" width="7.140625" style="67" hidden="1" customWidth="1"/>
    <col min="71" max="71" width="6.85546875" style="67" hidden="1" customWidth="1"/>
    <col min="72" max="72" width="3" style="255" customWidth="1"/>
    <col min="73" max="16384" width="9.140625" style="67"/>
  </cols>
  <sheetData>
    <row r="1" spans="1:77" s="255" customFormat="1" ht="13.5" customHeight="1" x14ac:dyDescent="0.45">
      <c r="A1" s="268"/>
      <c r="B1" s="269"/>
      <c r="C1" s="268"/>
      <c r="D1" s="268"/>
      <c r="E1" s="268"/>
      <c r="F1" s="270"/>
      <c r="G1" s="270"/>
      <c r="H1" s="268"/>
      <c r="I1" s="268"/>
      <c r="J1" s="268"/>
      <c r="K1" s="268"/>
      <c r="L1" s="268"/>
      <c r="M1" s="268"/>
      <c r="N1" s="268"/>
      <c r="O1" s="268"/>
      <c r="P1" s="268"/>
      <c r="Q1" s="268"/>
      <c r="R1" s="268"/>
      <c r="S1" s="268"/>
      <c r="T1" s="268"/>
      <c r="U1" s="268"/>
      <c r="V1" s="268"/>
      <c r="W1" s="268"/>
      <c r="X1" s="268"/>
      <c r="Y1" s="268"/>
      <c r="Z1" s="268"/>
      <c r="AA1" s="268"/>
      <c r="AB1" s="268"/>
      <c r="AC1" s="268"/>
      <c r="AD1" s="268"/>
      <c r="AE1" s="268"/>
      <c r="AF1" s="271"/>
      <c r="AG1" s="271"/>
      <c r="AH1" s="268"/>
      <c r="AI1" s="268"/>
      <c r="AJ1" s="268"/>
      <c r="AK1" s="268"/>
      <c r="AL1" s="268"/>
      <c r="AM1" s="268"/>
      <c r="AN1" s="268"/>
      <c r="AO1" s="268"/>
      <c r="AP1" s="268"/>
      <c r="AQ1" s="268"/>
      <c r="AR1" s="268"/>
      <c r="AS1" s="268"/>
      <c r="AT1" s="268"/>
      <c r="AU1" s="268"/>
      <c r="AV1" s="268"/>
      <c r="AW1" s="268"/>
      <c r="AX1" s="268"/>
      <c r="AY1" s="268"/>
      <c r="AZ1" s="268"/>
      <c r="BA1" s="268"/>
      <c r="BB1" s="268"/>
      <c r="BC1" s="268"/>
      <c r="BD1" s="268"/>
      <c r="BE1" s="268"/>
      <c r="BF1" s="268"/>
      <c r="BG1" s="268"/>
      <c r="BH1" s="268"/>
      <c r="BI1" s="268"/>
      <c r="BJ1" s="268"/>
      <c r="BK1" s="268"/>
      <c r="BL1" s="268"/>
      <c r="BM1" s="268"/>
      <c r="BN1" s="268"/>
      <c r="BO1" s="272"/>
      <c r="BP1" s="272"/>
      <c r="BQ1" s="272"/>
      <c r="BR1" s="268"/>
      <c r="BS1" s="268"/>
      <c r="BT1" s="268"/>
    </row>
    <row r="2" spans="1:77" s="69" customFormat="1" ht="33.75" x14ac:dyDescent="0.5">
      <c r="A2" s="273"/>
      <c r="B2" s="695" t="s">
        <v>9</v>
      </c>
      <c r="C2" s="695"/>
      <c r="D2" s="695"/>
      <c r="E2" s="695"/>
      <c r="F2" s="695"/>
      <c r="G2" s="695"/>
      <c r="H2" s="695"/>
      <c r="I2" s="695"/>
      <c r="J2" s="695"/>
      <c r="K2" s="695"/>
      <c r="L2" s="695"/>
      <c r="M2" s="695"/>
      <c r="N2" s="695"/>
      <c r="O2" s="695"/>
      <c r="P2" s="695"/>
      <c r="Q2" s="695"/>
      <c r="R2" s="695"/>
      <c r="S2" s="695"/>
      <c r="T2" s="695"/>
      <c r="U2" s="695"/>
      <c r="V2" s="695"/>
      <c r="W2" s="695"/>
      <c r="X2" s="695"/>
      <c r="Y2" s="695"/>
      <c r="Z2" s="695"/>
      <c r="AA2" s="695"/>
      <c r="AB2" s="695"/>
      <c r="AC2" s="695"/>
      <c r="AD2" s="695"/>
      <c r="AE2" s="695"/>
      <c r="AF2" s="695"/>
      <c r="AG2" s="695"/>
      <c r="AH2" s="695"/>
      <c r="AI2" s="695"/>
      <c r="AJ2" s="695"/>
      <c r="AK2" s="695"/>
      <c r="AL2" s="695"/>
      <c r="AM2" s="695"/>
      <c r="AN2" s="695"/>
      <c r="AO2" s="695"/>
      <c r="AP2" s="695"/>
      <c r="AQ2" s="695"/>
      <c r="AR2" s="695"/>
      <c r="AS2" s="695"/>
      <c r="AT2" s="695"/>
      <c r="AU2" s="695"/>
      <c r="AV2" s="695"/>
      <c r="AW2" s="695"/>
      <c r="AX2" s="695"/>
      <c r="AY2" s="695"/>
      <c r="AZ2" s="695"/>
      <c r="BA2" s="695"/>
      <c r="BB2" s="695"/>
      <c r="BC2" s="695"/>
      <c r="BD2" s="695"/>
      <c r="BE2" s="695"/>
      <c r="BF2" s="695"/>
      <c r="BG2" s="695"/>
      <c r="BH2" s="695"/>
      <c r="BI2" s="695"/>
      <c r="BJ2" s="695"/>
      <c r="BK2" s="695"/>
      <c r="BL2" s="695"/>
      <c r="BM2" s="695"/>
      <c r="BN2" s="695"/>
      <c r="BO2" s="175"/>
      <c r="BP2" s="175"/>
      <c r="BQ2" s="175"/>
      <c r="BR2" s="68"/>
      <c r="BS2" s="68"/>
      <c r="BT2" s="273"/>
    </row>
    <row r="3" spans="1:77" ht="10.9" customHeight="1" x14ac:dyDescent="0.45">
      <c r="A3" s="268"/>
      <c r="B3" s="227"/>
      <c r="C3" s="177"/>
      <c r="D3" s="177"/>
      <c r="E3" s="177"/>
      <c r="F3" s="178"/>
      <c r="G3" s="178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  <c r="AB3" s="177"/>
      <c r="AC3" s="177"/>
      <c r="AD3" s="177"/>
      <c r="AE3" s="177"/>
      <c r="AF3" s="179"/>
      <c r="AG3" s="179"/>
      <c r="AH3" s="177"/>
      <c r="AI3" s="177"/>
      <c r="AJ3" s="177"/>
      <c r="AK3" s="177"/>
      <c r="AL3" s="177"/>
      <c r="AM3" s="177"/>
      <c r="AN3" s="177"/>
      <c r="AO3" s="177"/>
      <c r="AP3" s="177"/>
      <c r="AQ3" s="177"/>
      <c r="AR3" s="177"/>
      <c r="AS3" s="177"/>
      <c r="AT3" s="177"/>
      <c r="AU3" s="177"/>
      <c r="AV3" s="177"/>
      <c r="AW3" s="177"/>
      <c r="AX3" s="177"/>
      <c r="AY3" s="177"/>
      <c r="AZ3" s="177"/>
      <c r="BA3" s="177"/>
      <c r="BB3" s="177"/>
      <c r="BC3" s="177"/>
      <c r="BD3" s="177"/>
      <c r="BE3" s="177"/>
      <c r="BF3" s="177"/>
      <c r="BG3" s="177"/>
      <c r="BH3" s="177"/>
      <c r="BI3" s="177"/>
      <c r="BJ3" s="177"/>
      <c r="BK3" s="177"/>
      <c r="BL3" s="177"/>
      <c r="BM3" s="177"/>
      <c r="BN3" s="253"/>
      <c r="BO3" s="245"/>
      <c r="BP3" s="253"/>
      <c r="BQ3" s="253"/>
      <c r="BR3" s="65"/>
      <c r="BS3" s="65"/>
      <c r="BT3" s="268"/>
    </row>
    <row r="4" spans="1:77" s="70" customFormat="1" ht="36.75" customHeight="1" x14ac:dyDescent="0.45">
      <c r="A4" s="274"/>
      <c r="B4" s="227"/>
      <c r="C4" s="176"/>
      <c r="D4" s="226" t="s">
        <v>10</v>
      </c>
      <c r="E4" s="713" t="str">
        <f>IF(ROSTER!D$3="","",ROSTER!D$3)</f>
        <v/>
      </c>
      <c r="F4" s="713"/>
      <c r="G4" s="713"/>
      <c r="H4" s="713"/>
      <c r="I4" s="713"/>
      <c r="J4" s="713"/>
      <c r="K4" s="713"/>
      <c r="L4" s="713"/>
      <c r="M4" s="713"/>
      <c r="N4" s="713"/>
      <c r="O4" s="713"/>
      <c r="P4" s="713"/>
      <c r="Q4" s="713"/>
      <c r="R4" s="713"/>
      <c r="S4" s="713"/>
      <c r="T4" s="713"/>
      <c r="U4" s="713"/>
      <c r="V4" s="713"/>
      <c r="W4" s="713"/>
      <c r="X4" s="713"/>
      <c r="Y4" s="713"/>
      <c r="Z4" s="713"/>
      <c r="AA4" s="713"/>
      <c r="AB4" s="713"/>
      <c r="AC4" s="713"/>
      <c r="AD4" s="180"/>
      <c r="AE4" s="719" t="s">
        <v>11</v>
      </c>
      <c r="AF4" s="719"/>
      <c r="AG4" s="719"/>
      <c r="AH4" s="719"/>
      <c r="AI4" s="719"/>
      <c r="AJ4" s="719"/>
      <c r="AK4" s="719"/>
      <c r="AL4" s="717"/>
      <c r="AM4" s="717"/>
      <c r="AN4" s="717"/>
      <c r="AO4" s="717"/>
      <c r="AP4" s="717"/>
      <c r="AQ4" s="717"/>
      <c r="AR4" s="717"/>
      <c r="AS4" s="717"/>
      <c r="AT4" s="717"/>
      <c r="AU4" s="717"/>
      <c r="AV4" s="717"/>
      <c r="AW4" s="717"/>
      <c r="AX4" s="717"/>
      <c r="AY4" s="717"/>
      <c r="AZ4" s="717"/>
      <c r="BA4" s="717"/>
      <c r="BB4" s="717"/>
      <c r="BC4" s="717"/>
      <c r="BD4" s="717"/>
      <c r="BE4" s="717"/>
      <c r="BF4" s="717"/>
      <c r="BG4" s="717"/>
      <c r="BH4" s="717"/>
      <c r="BI4" s="717"/>
      <c r="BJ4" s="717"/>
      <c r="BK4" s="717"/>
      <c r="BL4" s="717"/>
      <c r="BM4" s="717"/>
      <c r="BN4" s="253"/>
      <c r="BO4" s="246" t="s">
        <v>130</v>
      </c>
      <c r="BP4" s="253"/>
      <c r="BQ4" s="253"/>
      <c r="BR4" s="66"/>
      <c r="BS4" s="66"/>
      <c r="BT4" s="274"/>
    </row>
    <row r="5" spans="1:77" ht="8.85" customHeight="1" x14ac:dyDescent="0.45">
      <c r="A5" s="275"/>
      <c r="B5" s="227"/>
      <c r="C5" s="179" t="s">
        <v>38</v>
      </c>
      <c r="D5" s="179"/>
      <c r="E5" s="179"/>
      <c r="F5" s="181"/>
      <c r="G5" s="181"/>
      <c r="H5" s="179"/>
      <c r="I5" s="179"/>
      <c r="J5" s="182"/>
      <c r="K5" s="182"/>
      <c r="L5" s="182"/>
      <c r="M5" s="182"/>
      <c r="N5" s="182"/>
      <c r="O5" s="182"/>
      <c r="P5" s="182"/>
      <c r="Q5" s="182"/>
      <c r="R5" s="182"/>
      <c r="S5" s="182"/>
      <c r="T5" s="182"/>
      <c r="U5" s="182"/>
      <c r="V5" s="182"/>
      <c r="W5" s="182"/>
      <c r="X5" s="182"/>
      <c r="Y5" s="182"/>
      <c r="Z5" s="182"/>
      <c r="AA5" s="182"/>
      <c r="AB5" s="182"/>
      <c r="AC5" s="182"/>
      <c r="AD5" s="182"/>
      <c r="AE5" s="182"/>
      <c r="AF5" s="182"/>
      <c r="AG5" s="179"/>
      <c r="AH5" s="183"/>
      <c r="AI5" s="184"/>
      <c r="AJ5" s="184"/>
      <c r="AK5" s="184"/>
      <c r="AL5" s="184"/>
      <c r="AM5" s="184"/>
      <c r="AN5" s="184"/>
      <c r="AO5" s="185"/>
      <c r="AP5" s="186"/>
      <c r="AQ5" s="186"/>
      <c r="AR5" s="186"/>
      <c r="AS5" s="186"/>
      <c r="AT5" s="186"/>
      <c r="AU5" s="186"/>
      <c r="AV5" s="186"/>
      <c r="AW5" s="186"/>
      <c r="AX5" s="186"/>
      <c r="AY5" s="186"/>
      <c r="AZ5" s="186"/>
      <c r="BA5" s="186"/>
      <c r="BB5" s="186"/>
      <c r="BC5" s="186"/>
      <c r="BD5" s="186"/>
      <c r="BE5" s="186"/>
      <c r="BF5" s="186"/>
      <c r="BG5" s="186"/>
      <c r="BH5" s="186"/>
      <c r="BI5" s="186"/>
      <c r="BJ5" s="186"/>
      <c r="BK5" s="186"/>
      <c r="BL5" s="186"/>
      <c r="BM5" s="186"/>
      <c r="BN5" s="186"/>
      <c r="BO5" s="187"/>
      <c r="BP5" s="187"/>
      <c r="BQ5" s="187"/>
      <c r="BR5" s="71"/>
      <c r="BS5" s="71"/>
      <c r="BT5" s="275"/>
    </row>
    <row r="6" spans="1:77" s="70" customFormat="1" ht="40.5" x14ac:dyDescent="0.45">
      <c r="A6" s="274"/>
      <c r="B6" s="227"/>
      <c r="C6" s="692" t="s">
        <v>37</v>
      </c>
      <c r="D6" s="692"/>
      <c r="E6" s="717"/>
      <c r="F6" s="717"/>
      <c r="G6" s="717"/>
      <c r="H6" s="717"/>
      <c r="I6" s="717"/>
      <c r="J6" s="717"/>
      <c r="K6" s="717"/>
      <c r="L6" s="717"/>
      <c r="M6" s="717"/>
      <c r="N6" s="717"/>
      <c r="O6" s="717"/>
      <c r="P6" s="717"/>
      <c r="Q6" s="717"/>
      <c r="R6" s="717"/>
      <c r="S6" s="717"/>
      <c r="T6" s="717"/>
      <c r="U6" s="717"/>
      <c r="V6" s="717"/>
      <c r="W6" s="717"/>
      <c r="X6" s="717"/>
      <c r="Y6" s="717"/>
      <c r="Z6" s="717"/>
      <c r="AA6" s="717"/>
      <c r="AB6" s="717"/>
      <c r="AC6" s="717"/>
      <c r="AD6" s="180"/>
      <c r="AE6" s="718" t="s">
        <v>21</v>
      </c>
      <c r="AF6" s="718"/>
      <c r="AG6" s="718"/>
      <c r="AH6" s="718"/>
      <c r="AI6" s="717"/>
      <c r="AJ6" s="717"/>
      <c r="AK6" s="717"/>
      <c r="AL6" s="717"/>
      <c r="AM6" s="717"/>
      <c r="AN6" s="717"/>
      <c r="AO6" s="717"/>
      <c r="AP6" s="717"/>
      <c r="AQ6" s="717"/>
      <c r="AR6" s="717"/>
      <c r="AS6" s="717"/>
      <c r="AT6" s="717"/>
      <c r="AU6" s="717"/>
      <c r="AV6" s="717"/>
      <c r="AW6" s="717"/>
      <c r="AX6" s="717"/>
      <c r="AY6" s="717"/>
      <c r="AZ6" s="717"/>
      <c r="BA6" s="716" t="s">
        <v>12</v>
      </c>
      <c r="BB6" s="716"/>
      <c r="BC6" s="716"/>
      <c r="BD6" s="708"/>
      <c r="BE6" s="708"/>
      <c r="BF6" s="708"/>
      <c r="BG6" s="708"/>
      <c r="BH6" s="708"/>
      <c r="BI6" s="708"/>
      <c r="BJ6" s="708"/>
      <c r="BK6" s="708"/>
      <c r="BL6" s="708"/>
      <c r="BM6" s="708"/>
      <c r="BN6" s="188"/>
      <c r="BO6" s="334"/>
      <c r="BP6" s="189"/>
      <c r="BQ6" s="189"/>
      <c r="BR6" s="72">
        <f>IF(BD6=0,0,1)</f>
        <v>0</v>
      </c>
      <c r="BS6" s="73">
        <f>IF((BE56+BI56)&gt;(AO56+AS56),1,0)</f>
        <v>0</v>
      </c>
      <c r="BT6" s="276"/>
    </row>
    <row r="7" spans="1:77" ht="9.6" customHeight="1" x14ac:dyDescent="0.45">
      <c r="A7" s="268"/>
      <c r="B7" s="227"/>
      <c r="C7" s="177"/>
      <c r="D7" s="177"/>
      <c r="E7" s="177"/>
      <c r="F7" s="178"/>
      <c r="G7" s="178"/>
      <c r="H7" s="177"/>
      <c r="I7" s="177"/>
      <c r="J7" s="177"/>
      <c r="K7" s="177"/>
      <c r="L7" s="177"/>
      <c r="M7" s="177"/>
      <c r="N7" s="177"/>
      <c r="O7" s="177"/>
      <c r="P7" s="177"/>
      <c r="Q7" s="177"/>
      <c r="R7" s="177"/>
      <c r="S7" s="177"/>
      <c r="T7" s="177"/>
      <c r="U7" s="177"/>
      <c r="V7" s="177"/>
      <c r="W7" s="177"/>
      <c r="X7" s="177"/>
      <c r="Y7" s="177"/>
      <c r="Z7" s="177"/>
      <c r="AA7" s="177"/>
      <c r="AB7" s="177"/>
      <c r="AC7" s="177"/>
      <c r="AD7" s="177"/>
      <c r="AE7" s="177"/>
      <c r="AF7" s="179"/>
      <c r="AG7" s="179"/>
      <c r="AH7" s="177"/>
      <c r="AI7" s="177"/>
      <c r="AJ7" s="177"/>
      <c r="AK7" s="177"/>
      <c r="AL7" s="177"/>
      <c r="AM7" s="177"/>
      <c r="AN7" s="177"/>
      <c r="AO7" s="177"/>
      <c r="AP7" s="177"/>
      <c r="AQ7" s="177"/>
      <c r="AR7" s="177"/>
      <c r="AS7" s="177"/>
      <c r="AT7" s="177"/>
      <c r="AU7" s="177"/>
      <c r="AV7" s="177"/>
      <c r="AW7" s="177"/>
      <c r="AX7" s="177"/>
      <c r="AY7" s="177"/>
      <c r="AZ7" s="177"/>
      <c r="BA7" s="177"/>
      <c r="BB7" s="177"/>
      <c r="BC7" s="177"/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90"/>
      <c r="BP7" s="190"/>
      <c r="BQ7" s="190"/>
      <c r="BR7" s="65"/>
      <c r="BS7" s="65"/>
      <c r="BT7" s="268"/>
    </row>
    <row r="8" spans="1:77" ht="8.85" customHeight="1" thickBot="1" x14ac:dyDescent="0.5">
      <c r="A8" s="268"/>
      <c r="B8" s="228"/>
      <c r="C8" s="191"/>
      <c r="D8" s="191"/>
      <c r="E8" s="191"/>
      <c r="F8" s="192"/>
      <c r="G8" s="192"/>
      <c r="H8" s="191"/>
      <c r="I8" s="191"/>
      <c r="J8" s="191"/>
      <c r="K8" s="191"/>
      <c r="L8" s="191"/>
      <c r="M8" s="191"/>
      <c r="N8" s="191"/>
      <c r="O8" s="191"/>
      <c r="P8" s="191"/>
      <c r="Q8" s="191"/>
      <c r="R8" s="191"/>
      <c r="S8" s="191"/>
      <c r="T8" s="191"/>
      <c r="U8" s="191"/>
      <c r="V8" s="191"/>
      <c r="W8" s="191"/>
      <c r="X8" s="191"/>
      <c r="Y8" s="191"/>
      <c r="Z8" s="191"/>
      <c r="AA8" s="191"/>
      <c r="AB8" s="191"/>
      <c r="AC8" s="191"/>
      <c r="AD8" s="191"/>
      <c r="AE8" s="191"/>
      <c r="AF8" s="193"/>
      <c r="AG8" s="193"/>
      <c r="AH8" s="191"/>
      <c r="AI8" s="191"/>
      <c r="AJ8" s="191"/>
      <c r="AK8" s="191"/>
      <c r="AL8" s="191"/>
      <c r="AM8" s="191"/>
      <c r="AN8" s="191"/>
      <c r="AO8" s="191"/>
      <c r="AP8" s="191"/>
      <c r="AQ8" s="191"/>
      <c r="AR8" s="191"/>
      <c r="AS8" s="191"/>
      <c r="AT8" s="191"/>
      <c r="AU8" s="191"/>
      <c r="AV8" s="191"/>
      <c r="AW8" s="191"/>
      <c r="AX8" s="191"/>
      <c r="AY8" s="191"/>
      <c r="AZ8" s="191"/>
      <c r="BA8" s="191"/>
      <c r="BB8" s="191"/>
      <c r="BC8" s="191"/>
      <c r="BD8" s="191"/>
      <c r="BE8" s="191"/>
      <c r="BF8" s="191"/>
      <c r="BG8" s="191"/>
      <c r="BH8" s="191"/>
      <c r="BI8" s="191"/>
      <c r="BJ8" s="191"/>
      <c r="BK8" s="191"/>
      <c r="BL8" s="191"/>
      <c r="BM8" s="191"/>
      <c r="BN8" s="191"/>
      <c r="BO8" s="194"/>
      <c r="BP8" s="194"/>
      <c r="BQ8" s="194"/>
      <c r="BR8" s="65"/>
      <c r="BS8" s="65"/>
      <c r="BT8" s="268"/>
    </row>
    <row r="9" spans="1:77" s="70" customFormat="1" ht="40.5" customHeight="1" thickTop="1" x14ac:dyDescent="0.4">
      <c r="A9" s="276"/>
      <c r="B9" s="684" t="s">
        <v>0</v>
      </c>
      <c r="C9" s="686" t="s">
        <v>1</v>
      </c>
      <c r="D9" s="687"/>
      <c r="E9" s="282" t="s">
        <v>28</v>
      </c>
      <c r="F9" s="665" t="s">
        <v>93</v>
      </c>
      <c r="G9" s="665" t="s">
        <v>94</v>
      </c>
      <c r="H9" s="726" t="s">
        <v>40</v>
      </c>
      <c r="I9" s="727"/>
      <c r="J9" s="595" t="s">
        <v>7</v>
      </c>
      <c r="K9" s="595"/>
      <c r="L9" s="595"/>
      <c r="M9" s="595"/>
      <c r="N9" s="595"/>
      <c r="O9" s="595"/>
      <c r="P9" s="595" t="s">
        <v>2</v>
      </c>
      <c r="Q9" s="595"/>
      <c r="R9" s="595"/>
      <c r="S9" s="595"/>
      <c r="T9" s="595"/>
      <c r="U9" s="595"/>
      <c r="V9" s="696" t="s">
        <v>34</v>
      </c>
      <c r="W9" s="697"/>
      <c r="X9" s="696" t="s">
        <v>35</v>
      </c>
      <c r="Y9" s="697"/>
      <c r="Z9" s="696" t="s">
        <v>43</v>
      </c>
      <c r="AA9" s="697"/>
      <c r="AB9" s="595" t="s">
        <v>6</v>
      </c>
      <c r="AC9" s="595"/>
      <c r="AD9" s="595"/>
      <c r="AE9" s="595"/>
      <c r="AF9" s="595"/>
      <c r="AG9" s="595"/>
      <c r="AH9" s="595" t="s">
        <v>63</v>
      </c>
      <c r="AI9" s="595"/>
      <c r="AJ9" s="595"/>
      <c r="AK9" s="595"/>
      <c r="AL9" s="595"/>
      <c r="AM9" s="595"/>
      <c r="AN9" s="595" t="s">
        <v>64</v>
      </c>
      <c r="AO9" s="595"/>
      <c r="AP9" s="595"/>
      <c r="AQ9" s="595"/>
      <c r="AR9" s="595"/>
      <c r="AS9" s="595"/>
      <c r="AT9" s="595" t="s">
        <v>65</v>
      </c>
      <c r="AU9" s="595"/>
      <c r="AV9" s="595"/>
      <c r="AW9" s="595"/>
      <c r="AX9" s="595"/>
      <c r="AY9" s="597"/>
      <c r="AZ9" s="595" t="s">
        <v>4</v>
      </c>
      <c r="BA9" s="595"/>
      <c r="BB9" s="595"/>
      <c r="BC9" s="595"/>
      <c r="BD9" s="595"/>
      <c r="BE9" s="595"/>
      <c r="BF9" s="595" t="s">
        <v>66</v>
      </c>
      <c r="BG9" s="595"/>
      <c r="BH9" s="595"/>
      <c r="BI9" s="595"/>
      <c r="BJ9" s="595"/>
      <c r="BK9" s="596"/>
      <c r="BL9" s="651" t="s">
        <v>25</v>
      </c>
      <c r="BM9" s="652"/>
      <c r="BN9" s="653"/>
      <c r="BO9" s="598" t="s">
        <v>100</v>
      </c>
      <c r="BP9" s="598" t="s">
        <v>81</v>
      </c>
      <c r="BQ9" s="598" t="s">
        <v>82</v>
      </c>
      <c r="BR9" s="74"/>
      <c r="BS9" s="74"/>
      <c r="BT9" s="276"/>
    </row>
    <row r="10" spans="1:77" s="70" customFormat="1" ht="41.25" customHeight="1" x14ac:dyDescent="0.7">
      <c r="A10" s="276"/>
      <c r="B10" s="685"/>
      <c r="C10" s="688"/>
      <c r="D10" s="689"/>
      <c r="E10" s="221" t="s">
        <v>95</v>
      </c>
      <c r="F10" s="666"/>
      <c r="G10" s="666"/>
      <c r="H10" s="728"/>
      <c r="I10" s="729"/>
      <c r="J10" s="645" t="s">
        <v>17</v>
      </c>
      <c r="K10" s="646"/>
      <c r="L10" s="641" t="s">
        <v>18</v>
      </c>
      <c r="M10" s="642"/>
      <c r="N10" s="657" t="s">
        <v>19</v>
      </c>
      <c r="O10" s="658" t="s">
        <v>8</v>
      </c>
      <c r="P10" s="645" t="s">
        <v>26</v>
      </c>
      <c r="Q10" s="646"/>
      <c r="R10" s="641" t="s">
        <v>24</v>
      </c>
      <c r="S10" s="642"/>
      <c r="T10" s="657" t="s">
        <v>19</v>
      </c>
      <c r="U10" s="658"/>
      <c r="V10" s="698"/>
      <c r="W10" s="699"/>
      <c r="X10" s="698"/>
      <c r="Y10" s="699"/>
      <c r="Z10" s="698"/>
      <c r="AA10" s="699"/>
      <c r="AB10" s="645" t="s">
        <v>47</v>
      </c>
      <c r="AC10" s="646"/>
      <c r="AD10" s="641" t="s">
        <v>23</v>
      </c>
      <c r="AE10" s="642" t="s">
        <v>3</v>
      </c>
      <c r="AF10" s="643" t="s">
        <v>5</v>
      </c>
      <c r="AG10" s="644"/>
      <c r="AH10" s="645" t="s">
        <v>47</v>
      </c>
      <c r="AI10" s="646"/>
      <c r="AJ10" s="641" t="s">
        <v>23</v>
      </c>
      <c r="AK10" s="642" t="s">
        <v>3</v>
      </c>
      <c r="AL10" s="643" t="s">
        <v>5</v>
      </c>
      <c r="AM10" s="644"/>
      <c r="AN10" s="645" t="s">
        <v>47</v>
      </c>
      <c r="AO10" s="646"/>
      <c r="AP10" s="641" t="s">
        <v>23</v>
      </c>
      <c r="AQ10" s="642" t="s">
        <v>3</v>
      </c>
      <c r="AR10" s="643" t="s">
        <v>5</v>
      </c>
      <c r="AS10" s="644"/>
      <c r="AT10" s="645" t="s">
        <v>47</v>
      </c>
      <c r="AU10" s="646"/>
      <c r="AV10" s="641" t="s">
        <v>23</v>
      </c>
      <c r="AW10" s="642" t="s">
        <v>3</v>
      </c>
      <c r="AX10" s="643" t="s">
        <v>5</v>
      </c>
      <c r="AY10" s="720"/>
      <c r="AZ10" s="645" t="s">
        <v>47</v>
      </c>
      <c r="BA10" s="646"/>
      <c r="BB10" s="641" t="s">
        <v>23</v>
      </c>
      <c r="BC10" s="642" t="s">
        <v>3</v>
      </c>
      <c r="BD10" s="643" t="s">
        <v>5</v>
      </c>
      <c r="BE10" s="644"/>
      <c r="BF10" s="645" t="s">
        <v>47</v>
      </c>
      <c r="BG10" s="646"/>
      <c r="BH10" s="641" t="s">
        <v>23</v>
      </c>
      <c r="BI10" s="642" t="s">
        <v>3</v>
      </c>
      <c r="BJ10" s="643" t="s">
        <v>5</v>
      </c>
      <c r="BK10" s="644"/>
      <c r="BL10" s="654"/>
      <c r="BM10" s="655"/>
      <c r="BN10" s="656"/>
      <c r="BO10" s="599"/>
      <c r="BP10" s="599"/>
      <c r="BQ10" s="599"/>
      <c r="BR10" s="74"/>
      <c r="BS10" s="74"/>
      <c r="BT10" s="276"/>
      <c r="BY10" s="307"/>
    </row>
    <row r="11" spans="1:77" ht="23.85" customHeight="1" x14ac:dyDescent="0.35">
      <c r="A11" s="277"/>
      <c r="B11" s="678" t="str">
        <f>IF(ROSTER!B$8="","",ROSTER!B$8)</f>
        <v/>
      </c>
      <c r="C11" s="669" t="str">
        <f>IF(ROSTER!C$8="","",ROSTER!C$8)</f>
        <v/>
      </c>
      <c r="D11" s="670"/>
      <c r="E11" s="667"/>
      <c r="F11" s="680">
        <f>IF(E11="y",1,IF(E11="S",1,0))</f>
        <v>0</v>
      </c>
      <c r="G11" s="663">
        <f>IF(E11="S",1,0)</f>
        <v>0</v>
      </c>
      <c r="H11" s="583"/>
      <c r="I11" s="584"/>
      <c r="J11" s="569"/>
      <c r="K11" s="570"/>
      <c r="L11" s="573"/>
      <c r="M11" s="574"/>
      <c r="N11" s="579">
        <f>L11+J11</f>
        <v>0</v>
      </c>
      <c r="O11" s="580"/>
      <c r="P11" s="569"/>
      <c r="Q11" s="570"/>
      <c r="R11" s="573"/>
      <c r="S11" s="574"/>
      <c r="T11" s="579">
        <f>R11-P11</f>
        <v>0</v>
      </c>
      <c r="U11" s="580"/>
      <c r="V11" s="583"/>
      <c r="W11" s="584"/>
      <c r="X11" s="569"/>
      <c r="Y11" s="584"/>
      <c r="Z11" s="569"/>
      <c r="AA11" s="584"/>
      <c r="AB11" s="569"/>
      <c r="AC11" s="570"/>
      <c r="AD11" s="573"/>
      <c r="AE11" s="574"/>
      <c r="AF11" s="557">
        <f>IF(AB11=0,0,(AD11/AB11)*100)</f>
        <v>0</v>
      </c>
      <c r="AG11" s="558"/>
      <c r="AH11" s="569"/>
      <c r="AI11" s="570"/>
      <c r="AJ11" s="573"/>
      <c r="AK11" s="574"/>
      <c r="AL11" s="557">
        <f>IF(AH11=0,0,(AJ11/AH11)*100)</f>
        <v>0</v>
      </c>
      <c r="AM11" s="558"/>
      <c r="AN11" s="569"/>
      <c r="AO11" s="570"/>
      <c r="AP11" s="573"/>
      <c r="AQ11" s="574"/>
      <c r="AR11" s="557">
        <f>IF(AN11=0,0,(AP11/AN11)*100)</f>
        <v>0</v>
      </c>
      <c r="AS11" s="558"/>
      <c r="AT11" s="561">
        <f>AB11+AH11+AN11</f>
        <v>0</v>
      </c>
      <c r="AU11" s="562"/>
      <c r="AV11" s="565">
        <f>AD11+AJ11+AP11</f>
        <v>0</v>
      </c>
      <c r="AW11" s="566"/>
      <c r="AX11" s="557">
        <f>IF(AT11=0,0,(AV11/AT11)*100)</f>
        <v>0</v>
      </c>
      <c r="AY11" s="558"/>
      <c r="AZ11" s="569"/>
      <c r="BA11" s="570"/>
      <c r="BB11" s="573"/>
      <c r="BC11" s="574"/>
      <c r="BD11" s="557">
        <f>IF(AZ11=0,0,(BB11/AZ11)*100)</f>
        <v>0</v>
      </c>
      <c r="BE11" s="558"/>
      <c r="BF11" s="561">
        <f>AT11+AZ11</f>
        <v>0</v>
      </c>
      <c r="BG11" s="562"/>
      <c r="BH11" s="565">
        <f>AV11+BB11</f>
        <v>0</v>
      </c>
      <c r="BI11" s="566"/>
      <c r="BJ11" s="557">
        <f>IF(BF11=0,0,(BH11/BF11)*100)</f>
        <v>0</v>
      </c>
      <c r="BK11" s="558"/>
      <c r="BL11" s="602">
        <f>(AD11*2)+(AJ11*2)+(AP11*3)+BB11</f>
        <v>0</v>
      </c>
      <c r="BM11" s="603"/>
      <c r="BN11" s="604"/>
      <c r="BO11" s="587">
        <f>IF(BQ11=0,0,50*BP11/BQ11)</f>
        <v>0</v>
      </c>
      <c r="BP11" s="555">
        <f>(BL11*BS$11)+(N11*BS$12)+(X11*BS$13)+(R11*BS$14)+(V11*BS$15)+(Z11*BS$16)</f>
        <v>0</v>
      </c>
      <c r="BQ11" s="555">
        <f>((AZ11-BB11)*BS$18)+((AT11-AV11)*BS$17)+(H11*BS$19)+(P11*BS$20)</f>
        <v>0</v>
      </c>
      <c r="BR11" s="75" t="s">
        <v>70</v>
      </c>
      <c r="BS11" s="76">
        <f>IF(BO6="B",'VALUE POINTS'!L$10,IF('GAME STATS'!BO6="C",'VALUE POINTS'!M$10,'VALUE POINTS'!K$10))</f>
        <v>1</v>
      </c>
      <c r="BT11" s="280"/>
    </row>
    <row r="12" spans="1:77" ht="23.85" customHeight="1" x14ac:dyDescent="0.35">
      <c r="A12" s="277"/>
      <c r="B12" s="679"/>
      <c r="C12" s="690" t="str">
        <f>IF(ROSTER!D$8="","",ROSTER!D$8)</f>
        <v/>
      </c>
      <c r="D12" s="691"/>
      <c r="E12" s="668"/>
      <c r="F12" s="681"/>
      <c r="G12" s="664"/>
      <c r="H12" s="585"/>
      <c r="I12" s="586"/>
      <c r="J12" s="571"/>
      <c r="K12" s="572"/>
      <c r="L12" s="575"/>
      <c r="M12" s="576"/>
      <c r="N12" s="581" t="s">
        <v>16</v>
      </c>
      <c r="O12" s="582"/>
      <c r="P12" s="571"/>
      <c r="Q12" s="572"/>
      <c r="R12" s="575"/>
      <c r="S12" s="576"/>
      <c r="T12" s="581" t="s">
        <v>16</v>
      </c>
      <c r="U12" s="582"/>
      <c r="V12" s="585"/>
      <c r="W12" s="586"/>
      <c r="X12" s="571"/>
      <c r="Y12" s="586"/>
      <c r="Z12" s="571"/>
      <c r="AA12" s="586"/>
      <c r="AB12" s="571"/>
      <c r="AC12" s="572"/>
      <c r="AD12" s="575"/>
      <c r="AE12" s="576"/>
      <c r="AF12" s="577"/>
      <c r="AG12" s="578"/>
      <c r="AH12" s="571"/>
      <c r="AI12" s="572"/>
      <c r="AJ12" s="575"/>
      <c r="AK12" s="576"/>
      <c r="AL12" s="577"/>
      <c r="AM12" s="578"/>
      <c r="AN12" s="571"/>
      <c r="AO12" s="572"/>
      <c r="AP12" s="575"/>
      <c r="AQ12" s="576"/>
      <c r="AR12" s="577"/>
      <c r="AS12" s="578"/>
      <c r="AT12" s="627"/>
      <c r="AU12" s="628"/>
      <c r="AV12" s="629"/>
      <c r="AW12" s="630"/>
      <c r="AX12" s="577"/>
      <c r="AY12" s="578"/>
      <c r="AZ12" s="571"/>
      <c r="BA12" s="572"/>
      <c r="BB12" s="575"/>
      <c r="BC12" s="576"/>
      <c r="BD12" s="577"/>
      <c r="BE12" s="578"/>
      <c r="BF12" s="627"/>
      <c r="BG12" s="628"/>
      <c r="BH12" s="629"/>
      <c r="BI12" s="630"/>
      <c r="BJ12" s="577"/>
      <c r="BK12" s="578"/>
      <c r="BL12" s="605"/>
      <c r="BM12" s="606"/>
      <c r="BN12" s="607"/>
      <c r="BO12" s="588"/>
      <c r="BP12" s="556"/>
      <c r="BQ12" s="556"/>
      <c r="BR12" s="75" t="s">
        <v>71</v>
      </c>
      <c r="BS12" s="76">
        <f>IF(BO6="B",'VALUE POINTS'!L$11,IF('GAME STATS'!BO6="C",'VALUE POINTS'!M$11,'VALUE POINTS'!K$11))</f>
        <v>1</v>
      </c>
      <c r="BT12" s="280"/>
    </row>
    <row r="13" spans="1:77" ht="21.75" customHeight="1" x14ac:dyDescent="0.4">
      <c r="A13" s="268"/>
      <c r="B13" s="678" t="str">
        <f>IF(ROSTER!B$10="","",ROSTER!B$10)</f>
        <v/>
      </c>
      <c r="C13" s="669" t="str">
        <f>IF(ROSTER!C$10="","",ROSTER!C$10)</f>
        <v/>
      </c>
      <c r="D13" s="670"/>
      <c r="E13" s="667"/>
      <c r="F13" s="680">
        <f>IF(E13="y",1,IF(E13="S",1,0))</f>
        <v>0</v>
      </c>
      <c r="G13" s="663">
        <f>IF(E13="S",1,0)</f>
        <v>0</v>
      </c>
      <c r="H13" s="583"/>
      <c r="I13" s="584"/>
      <c r="J13" s="569"/>
      <c r="K13" s="570"/>
      <c r="L13" s="573"/>
      <c r="M13" s="574"/>
      <c r="N13" s="579">
        <f>L13+J13</f>
        <v>0</v>
      </c>
      <c r="O13" s="580"/>
      <c r="P13" s="569"/>
      <c r="Q13" s="570"/>
      <c r="R13" s="573"/>
      <c r="S13" s="574"/>
      <c r="T13" s="579">
        <f>R13-P13</f>
        <v>0</v>
      </c>
      <c r="U13" s="580"/>
      <c r="V13" s="583"/>
      <c r="W13" s="584"/>
      <c r="X13" s="569"/>
      <c r="Y13" s="584"/>
      <c r="Z13" s="569"/>
      <c r="AA13" s="584"/>
      <c r="AB13" s="569"/>
      <c r="AC13" s="570"/>
      <c r="AD13" s="573"/>
      <c r="AE13" s="574"/>
      <c r="AF13" s="557">
        <f>IF(AB13=0,0,(AD13/AB13)*100)</f>
        <v>0</v>
      </c>
      <c r="AG13" s="558"/>
      <c r="AH13" s="569"/>
      <c r="AI13" s="570"/>
      <c r="AJ13" s="573"/>
      <c r="AK13" s="574"/>
      <c r="AL13" s="557">
        <f>IF(AH13=0,0,(AJ13/AH13)*100)</f>
        <v>0</v>
      </c>
      <c r="AM13" s="558"/>
      <c r="AN13" s="569"/>
      <c r="AO13" s="570"/>
      <c r="AP13" s="573"/>
      <c r="AQ13" s="574"/>
      <c r="AR13" s="557">
        <f>IF(AN13=0,0,(AP13/AN13)*100)</f>
        <v>0</v>
      </c>
      <c r="AS13" s="558"/>
      <c r="AT13" s="561">
        <f>AB13+AH13+AN13</f>
        <v>0</v>
      </c>
      <c r="AU13" s="562"/>
      <c r="AV13" s="565">
        <f>AD13+AJ13+AP13</f>
        <v>0</v>
      </c>
      <c r="AW13" s="566"/>
      <c r="AX13" s="557">
        <f>IF(AT13=0,0,(AV13/AT13)*100)</f>
        <v>0</v>
      </c>
      <c r="AY13" s="558"/>
      <c r="AZ13" s="569"/>
      <c r="BA13" s="570"/>
      <c r="BB13" s="573"/>
      <c r="BC13" s="574"/>
      <c r="BD13" s="557">
        <f>IF(AZ13=0,0,(BB13/AZ13)*100)</f>
        <v>0</v>
      </c>
      <c r="BE13" s="558"/>
      <c r="BF13" s="561">
        <f>AT13+AZ13</f>
        <v>0</v>
      </c>
      <c r="BG13" s="562"/>
      <c r="BH13" s="565">
        <f>AV13+BB13</f>
        <v>0</v>
      </c>
      <c r="BI13" s="566"/>
      <c r="BJ13" s="557">
        <f>IF(BF13=0,0,(BH13/BF13)*100)</f>
        <v>0</v>
      </c>
      <c r="BK13" s="558"/>
      <c r="BL13" s="602">
        <f>(AD13*2)+(AJ13*2)+(AP13*3)+BB13</f>
        <v>0</v>
      </c>
      <c r="BM13" s="603"/>
      <c r="BN13" s="604"/>
      <c r="BO13" s="587">
        <f>IF(BQ13=0,0,50*BP13/BQ13)</f>
        <v>0</v>
      </c>
      <c r="BP13" s="555">
        <f>(BL13*BS$11)+(N13*BS$12)+(X13*BS$13)+(R13*BS$14)+(V13*BS$15)+(Z13*BS$16)</f>
        <v>0</v>
      </c>
      <c r="BQ13" s="555">
        <f>((AZ13-BB13)*BS$18)+((AT13-AV13)*BS$17)+(H13*BS$19)+(P13*BS$20)</f>
        <v>0</v>
      </c>
      <c r="BR13" s="75" t="s">
        <v>72</v>
      </c>
      <c r="BS13" s="76">
        <f>IF(BO6="B",'VALUE POINTS'!L$12,IF('GAME STATS'!BO6="C",'VALUE POINTS'!M$12,'VALUE POINTS'!K$12))</f>
        <v>2</v>
      </c>
      <c r="BT13" s="280"/>
      <c r="BY13" s="70"/>
    </row>
    <row r="14" spans="1:77" ht="21.75" customHeight="1" x14ac:dyDescent="0.35">
      <c r="A14" s="268"/>
      <c r="B14" s="679"/>
      <c r="C14" s="690" t="str">
        <f>IF(ROSTER!D$10="","",ROSTER!D$10)</f>
        <v/>
      </c>
      <c r="D14" s="691"/>
      <c r="E14" s="668"/>
      <c r="F14" s="681"/>
      <c r="G14" s="664"/>
      <c r="H14" s="585"/>
      <c r="I14" s="586"/>
      <c r="J14" s="571"/>
      <c r="K14" s="572"/>
      <c r="L14" s="575"/>
      <c r="M14" s="576"/>
      <c r="N14" s="581" t="s">
        <v>16</v>
      </c>
      <c r="O14" s="582"/>
      <c r="P14" s="571"/>
      <c r="Q14" s="572"/>
      <c r="R14" s="575"/>
      <c r="S14" s="576"/>
      <c r="T14" s="581" t="s">
        <v>16</v>
      </c>
      <c r="U14" s="582"/>
      <c r="V14" s="585"/>
      <c r="W14" s="586"/>
      <c r="X14" s="571"/>
      <c r="Y14" s="586"/>
      <c r="Z14" s="571"/>
      <c r="AA14" s="586"/>
      <c r="AB14" s="571"/>
      <c r="AC14" s="572"/>
      <c r="AD14" s="575"/>
      <c r="AE14" s="576"/>
      <c r="AF14" s="577"/>
      <c r="AG14" s="578"/>
      <c r="AH14" s="571"/>
      <c r="AI14" s="572"/>
      <c r="AJ14" s="575"/>
      <c r="AK14" s="576"/>
      <c r="AL14" s="577"/>
      <c r="AM14" s="578"/>
      <c r="AN14" s="571"/>
      <c r="AO14" s="572"/>
      <c r="AP14" s="575"/>
      <c r="AQ14" s="576"/>
      <c r="AR14" s="577"/>
      <c r="AS14" s="578"/>
      <c r="AT14" s="627"/>
      <c r="AU14" s="628"/>
      <c r="AV14" s="629"/>
      <c r="AW14" s="630"/>
      <c r="AX14" s="577"/>
      <c r="AY14" s="578"/>
      <c r="AZ14" s="571"/>
      <c r="BA14" s="572"/>
      <c r="BB14" s="575"/>
      <c r="BC14" s="576"/>
      <c r="BD14" s="577"/>
      <c r="BE14" s="578"/>
      <c r="BF14" s="627"/>
      <c r="BG14" s="628"/>
      <c r="BH14" s="629"/>
      <c r="BI14" s="630"/>
      <c r="BJ14" s="577"/>
      <c r="BK14" s="578"/>
      <c r="BL14" s="605"/>
      <c r="BM14" s="606"/>
      <c r="BN14" s="607"/>
      <c r="BO14" s="588"/>
      <c r="BP14" s="556"/>
      <c r="BQ14" s="556"/>
      <c r="BR14" s="75" t="s">
        <v>73</v>
      </c>
      <c r="BS14" s="76">
        <f>IF(BO6="B",'VALUE POINTS'!L$13,IF('GAME STATS'!BO6="C",'VALUE POINTS'!M$13,'VALUE POINTS'!K$13))</f>
        <v>2</v>
      </c>
      <c r="BT14" s="280"/>
    </row>
    <row r="15" spans="1:77" ht="21.75" customHeight="1" x14ac:dyDescent="0.35">
      <c r="A15" s="268"/>
      <c r="B15" s="678" t="str">
        <f>IF(ROSTER!B$12="","",ROSTER!B$12)</f>
        <v/>
      </c>
      <c r="C15" s="669" t="str">
        <f>IF(ROSTER!C$12="","",ROSTER!C$12)</f>
        <v/>
      </c>
      <c r="D15" s="670"/>
      <c r="E15" s="667"/>
      <c r="F15" s="680">
        <f>IF(E15="y",1,IF(E15="S",1,0))</f>
        <v>0</v>
      </c>
      <c r="G15" s="663">
        <f>IF(E15="S",1,0)</f>
        <v>0</v>
      </c>
      <c r="H15" s="583"/>
      <c r="I15" s="584"/>
      <c r="J15" s="569"/>
      <c r="K15" s="570"/>
      <c r="L15" s="573"/>
      <c r="M15" s="574"/>
      <c r="N15" s="579">
        <f>L15+J15</f>
        <v>0</v>
      </c>
      <c r="O15" s="580"/>
      <c r="P15" s="569"/>
      <c r="Q15" s="570"/>
      <c r="R15" s="573"/>
      <c r="S15" s="574"/>
      <c r="T15" s="579">
        <f>R15-P15</f>
        <v>0</v>
      </c>
      <c r="U15" s="580"/>
      <c r="V15" s="583"/>
      <c r="W15" s="584"/>
      <c r="X15" s="569"/>
      <c r="Y15" s="584"/>
      <c r="Z15" s="569"/>
      <c r="AA15" s="584"/>
      <c r="AB15" s="569"/>
      <c r="AC15" s="570"/>
      <c r="AD15" s="573"/>
      <c r="AE15" s="574"/>
      <c r="AF15" s="557">
        <f>IF(AB15=0,0,(AD15/AB15)*100)</f>
        <v>0</v>
      </c>
      <c r="AG15" s="558"/>
      <c r="AH15" s="569"/>
      <c r="AI15" s="570"/>
      <c r="AJ15" s="573"/>
      <c r="AK15" s="574"/>
      <c r="AL15" s="557">
        <f>IF(AH15=0,0,(AJ15/AH15)*100)</f>
        <v>0</v>
      </c>
      <c r="AM15" s="558"/>
      <c r="AN15" s="569"/>
      <c r="AO15" s="570"/>
      <c r="AP15" s="573"/>
      <c r="AQ15" s="574"/>
      <c r="AR15" s="557">
        <f>IF(AN15=0,0,(AP15/AN15)*100)</f>
        <v>0</v>
      </c>
      <c r="AS15" s="558"/>
      <c r="AT15" s="561">
        <f>AB15+AH15+AN15</f>
        <v>0</v>
      </c>
      <c r="AU15" s="562"/>
      <c r="AV15" s="565">
        <f>AD15+AJ15+AP15</f>
        <v>0</v>
      </c>
      <c r="AW15" s="566"/>
      <c r="AX15" s="557">
        <f>IF(AT15=0,0,(AV15/AT15)*100)</f>
        <v>0</v>
      </c>
      <c r="AY15" s="558"/>
      <c r="AZ15" s="569"/>
      <c r="BA15" s="570"/>
      <c r="BB15" s="573"/>
      <c r="BC15" s="574"/>
      <c r="BD15" s="557">
        <f>IF(AZ15=0,0,(BB15/AZ15)*100)</f>
        <v>0</v>
      </c>
      <c r="BE15" s="558"/>
      <c r="BF15" s="561">
        <f>AT15+AZ15</f>
        <v>0</v>
      </c>
      <c r="BG15" s="562"/>
      <c r="BH15" s="565">
        <f>AV15+BB15</f>
        <v>0</v>
      </c>
      <c r="BI15" s="566"/>
      <c r="BJ15" s="557">
        <f>IF(BF15=0,0,(BH15/BF15)*100)</f>
        <v>0</v>
      </c>
      <c r="BK15" s="558"/>
      <c r="BL15" s="602">
        <f>(AD15*2)+(AJ15*2)+(AP15*3)+BB15</f>
        <v>0</v>
      </c>
      <c r="BM15" s="603"/>
      <c r="BN15" s="604"/>
      <c r="BO15" s="587">
        <f t="shared" ref="BO15" si="0">IF(BQ15=0,0,50*BP15/BQ15)</f>
        <v>0</v>
      </c>
      <c r="BP15" s="555">
        <f>(BL15*BS$11)+(N15*BS$12)+(X15*BS$13)+(R15*BS$14)+(V15*BS$15)+(Z15*BS$16)</f>
        <v>0</v>
      </c>
      <c r="BQ15" s="555">
        <f>((AZ15-BB15)*BS$18)+((AT15-AV15)*BS$17)+(H15*BS$19)+(P15*BS$20)</f>
        <v>0</v>
      </c>
      <c r="BR15" s="75" t="s">
        <v>74</v>
      </c>
      <c r="BS15" s="76">
        <f>IF(BO6="B",'VALUE POINTS'!L$14,IF('GAME STATS'!BO6="C",'VALUE POINTS'!M$14,'VALUE POINTS'!K$14))</f>
        <v>2</v>
      </c>
      <c r="BT15" s="280"/>
    </row>
    <row r="16" spans="1:77" ht="21.75" customHeight="1" x14ac:dyDescent="0.4">
      <c r="A16" s="268"/>
      <c r="B16" s="679"/>
      <c r="C16" s="690" t="str">
        <f>IF(ROSTER!D$12="","",ROSTER!D$12)</f>
        <v/>
      </c>
      <c r="D16" s="691"/>
      <c r="E16" s="668"/>
      <c r="F16" s="681"/>
      <c r="G16" s="664"/>
      <c r="H16" s="585"/>
      <c r="I16" s="586"/>
      <c r="J16" s="571"/>
      <c r="K16" s="572"/>
      <c r="L16" s="575"/>
      <c r="M16" s="576"/>
      <c r="N16" s="581" t="s">
        <v>16</v>
      </c>
      <c r="O16" s="582"/>
      <c r="P16" s="571"/>
      <c r="Q16" s="572"/>
      <c r="R16" s="575"/>
      <c r="S16" s="576"/>
      <c r="T16" s="581" t="s">
        <v>16</v>
      </c>
      <c r="U16" s="582"/>
      <c r="V16" s="585"/>
      <c r="W16" s="586"/>
      <c r="X16" s="571"/>
      <c r="Y16" s="586"/>
      <c r="Z16" s="571"/>
      <c r="AA16" s="586"/>
      <c r="AB16" s="571"/>
      <c r="AC16" s="572"/>
      <c r="AD16" s="575"/>
      <c r="AE16" s="576"/>
      <c r="AF16" s="577"/>
      <c r="AG16" s="578"/>
      <c r="AH16" s="571"/>
      <c r="AI16" s="572"/>
      <c r="AJ16" s="575"/>
      <c r="AK16" s="576"/>
      <c r="AL16" s="577"/>
      <c r="AM16" s="578"/>
      <c r="AN16" s="571"/>
      <c r="AO16" s="572"/>
      <c r="AP16" s="575"/>
      <c r="AQ16" s="576"/>
      <c r="AR16" s="577"/>
      <c r="AS16" s="578"/>
      <c r="AT16" s="627"/>
      <c r="AU16" s="628"/>
      <c r="AV16" s="629"/>
      <c r="AW16" s="630"/>
      <c r="AX16" s="577"/>
      <c r="AY16" s="578"/>
      <c r="AZ16" s="571"/>
      <c r="BA16" s="572"/>
      <c r="BB16" s="575"/>
      <c r="BC16" s="576"/>
      <c r="BD16" s="577"/>
      <c r="BE16" s="578"/>
      <c r="BF16" s="627"/>
      <c r="BG16" s="628"/>
      <c r="BH16" s="629"/>
      <c r="BI16" s="630"/>
      <c r="BJ16" s="577"/>
      <c r="BK16" s="578"/>
      <c r="BL16" s="605"/>
      <c r="BM16" s="606"/>
      <c r="BN16" s="607"/>
      <c r="BO16" s="588"/>
      <c r="BP16" s="556"/>
      <c r="BQ16" s="556"/>
      <c r="BR16" s="75" t="s">
        <v>75</v>
      </c>
      <c r="BS16" s="76">
        <f>IF(BO6="B",'VALUE POINTS'!L$15,IF('GAME STATS'!BO6="C",'VALUE POINTS'!M$15,'VALUE POINTS'!K$15))</f>
        <v>2</v>
      </c>
      <c r="BT16" s="280"/>
      <c r="BY16" s="70"/>
    </row>
    <row r="17" spans="1:72" ht="21.75" customHeight="1" x14ac:dyDescent="0.35">
      <c r="A17" s="268"/>
      <c r="B17" s="678" t="str">
        <f>IF(ROSTER!B$14="","",ROSTER!B$14)</f>
        <v/>
      </c>
      <c r="C17" s="669" t="str">
        <f>IF(ROSTER!C$14="","",ROSTER!C$14)</f>
        <v/>
      </c>
      <c r="D17" s="670"/>
      <c r="E17" s="667"/>
      <c r="F17" s="680">
        <f>IF(E17="y",1,IF(E17="S",1,0))</f>
        <v>0</v>
      </c>
      <c r="G17" s="663">
        <f>IF(E17="S",1,0)</f>
        <v>0</v>
      </c>
      <c r="H17" s="583"/>
      <c r="I17" s="584"/>
      <c r="J17" s="569"/>
      <c r="K17" s="570"/>
      <c r="L17" s="573"/>
      <c r="M17" s="574"/>
      <c r="N17" s="579">
        <f>L17+J17</f>
        <v>0</v>
      </c>
      <c r="O17" s="580"/>
      <c r="P17" s="569"/>
      <c r="Q17" s="570"/>
      <c r="R17" s="573"/>
      <c r="S17" s="574"/>
      <c r="T17" s="579">
        <f>R17-P17</f>
        <v>0</v>
      </c>
      <c r="U17" s="580"/>
      <c r="V17" s="583"/>
      <c r="W17" s="584"/>
      <c r="X17" s="569"/>
      <c r="Y17" s="584"/>
      <c r="Z17" s="569"/>
      <c r="AA17" s="584"/>
      <c r="AB17" s="569"/>
      <c r="AC17" s="570"/>
      <c r="AD17" s="573"/>
      <c r="AE17" s="574"/>
      <c r="AF17" s="557">
        <f>IF(AB17=0,0,(AD17/AB17)*100)</f>
        <v>0</v>
      </c>
      <c r="AG17" s="558"/>
      <c r="AH17" s="569"/>
      <c r="AI17" s="570"/>
      <c r="AJ17" s="573"/>
      <c r="AK17" s="574"/>
      <c r="AL17" s="557">
        <f>IF(AH17=0,0,(AJ17/AH17)*100)</f>
        <v>0</v>
      </c>
      <c r="AM17" s="558"/>
      <c r="AN17" s="569"/>
      <c r="AO17" s="570"/>
      <c r="AP17" s="573"/>
      <c r="AQ17" s="574"/>
      <c r="AR17" s="557">
        <f>IF(AN17=0,0,(AP17/AN17)*100)</f>
        <v>0</v>
      </c>
      <c r="AS17" s="558"/>
      <c r="AT17" s="561">
        <f>AB17+AH17+AN17</f>
        <v>0</v>
      </c>
      <c r="AU17" s="562"/>
      <c r="AV17" s="565">
        <f>AD17+AJ17+AP17</f>
        <v>0</v>
      </c>
      <c r="AW17" s="566"/>
      <c r="AX17" s="557">
        <f>IF(AT17=0,0,(AV17/AT17)*100)</f>
        <v>0</v>
      </c>
      <c r="AY17" s="558"/>
      <c r="AZ17" s="569"/>
      <c r="BA17" s="570"/>
      <c r="BB17" s="573"/>
      <c r="BC17" s="574"/>
      <c r="BD17" s="557">
        <f>IF(AZ17=0,0,(BB17/AZ17)*100)</f>
        <v>0</v>
      </c>
      <c r="BE17" s="558"/>
      <c r="BF17" s="561">
        <f>AT17+AZ17</f>
        <v>0</v>
      </c>
      <c r="BG17" s="562"/>
      <c r="BH17" s="565">
        <f>AV17+BB17</f>
        <v>0</v>
      </c>
      <c r="BI17" s="566"/>
      <c r="BJ17" s="557">
        <f>IF(BF17=0,0,(BH17/BF17)*100)</f>
        <v>0</v>
      </c>
      <c r="BK17" s="558"/>
      <c r="BL17" s="602">
        <f>(AD17*2)+(AJ17*2)+(AP17*3)+BB17</f>
        <v>0</v>
      </c>
      <c r="BM17" s="603"/>
      <c r="BN17" s="604"/>
      <c r="BO17" s="587">
        <f t="shared" ref="BO17" si="1">IF(BQ17=0,0,50*BP17/BQ17)</f>
        <v>0</v>
      </c>
      <c r="BP17" s="555">
        <f>(BL17*BS$11)+(N17*BS$12)+(X17*BS$13)+(R17*BS$14)+(V17*BS$15)+(Z17*BS$16)</f>
        <v>0</v>
      </c>
      <c r="BQ17" s="555">
        <f>((AZ17-BB17)*BS$18)+((AT17-AV17)*BS$17)+(H17*BS$19)+(P17*BS$20)</f>
        <v>0</v>
      </c>
      <c r="BR17" s="75" t="s">
        <v>76</v>
      </c>
      <c r="BS17" s="76">
        <f>IF(BO6="B",'VALUE POINTS'!L$16,IF('GAME STATS'!BO6="C",'VALUE POINTS'!M$16,'VALUE POINTS'!K$16))</f>
        <v>2</v>
      </c>
      <c r="BT17" s="280"/>
    </row>
    <row r="18" spans="1:72" ht="21.75" customHeight="1" x14ac:dyDescent="0.35">
      <c r="A18" s="268"/>
      <c r="B18" s="679"/>
      <c r="C18" s="690" t="str">
        <f>IF(ROSTER!D$14="","",ROSTER!D$14)</f>
        <v/>
      </c>
      <c r="D18" s="691"/>
      <c r="E18" s="668"/>
      <c r="F18" s="681"/>
      <c r="G18" s="664"/>
      <c r="H18" s="585"/>
      <c r="I18" s="586"/>
      <c r="J18" s="571"/>
      <c r="K18" s="572"/>
      <c r="L18" s="575"/>
      <c r="M18" s="576"/>
      <c r="N18" s="581" t="s">
        <v>16</v>
      </c>
      <c r="O18" s="582"/>
      <c r="P18" s="571"/>
      <c r="Q18" s="572"/>
      <c r="R18" s="575"/>
      <c r="S18" s="576"/>
      <c r="T18" s="581" t="s">
        <v>16</v>
      </c>
      <c r="U18" s="582"/>
      <c r="V18" s="585"/>
      <c r="W18" s="586"/>
      <c r="X18" s="571"/>
      <c r="Y18" s="586"/>
      <c r="Z18" s="571"/>
      <c r="AA18" s="586"/>
      <c r="AB18" s="571"/>
      <c r="AC18" s="572"/>
      <c r="AD18" s="575"/>
      <c r="AE18" s="576"/>
      <c r="AF18" s="577"/>
      <c r="AG18" s="578"/>
      <c r="AH18" s="571"/>
      <c r="AI18" s="572"/>
      <c r="AJ18" s="575"/>
      <c r="AK18" s="576"/>
      <c r="AL18" s="577"/>
      <c r="AM18" s="578"/>
      <c r="AN18" s="571"/>
      <c r="AO18" s="572"/>
      <c r="AP18" s="575"/>
      <c r="AQ18" s="576"/>
      <c r="AR18" s="577"/>
      <c r="AS18" s="578"/>
      <c r="AT18" s="627"/>
      <c r="AU18" s="628"/>
      <c r="AV18" s="629"/>
      <c r="AW18" s="630"/>
      <c r="AX18" s="577"/>
      <c r="AY18" s="578"/>
      <c r="AZ18" s="571"/>
      <c r="BA18" s="572"/>
      <c r="BB18" s="575"/>
      <c r="BC18" s="576"/>
      <c r="BD18" s="577"/>
      <c r="BE18" s="578"/>
      <c r="BF18" s="627"/>
      <c r="BG18" s="628"/>
      <c r="BH18" s="629"/>
      <c r="BI18" s="630"/>
      <c r="BJ18" s="577"/>
      <c r="BK18" s="578"/>
      <c r="BL18" s="605"/>
      <c r="BM18" s="606"/>
      <c r="BN18" s="607"/>
      <c r="BO18" s="588"/>
      <c r="BP18" s="556"/>
      <c r="BQ18" s="556"/>
      <c r="BR18" s="75" t="s">
        <v>77</v>
      </c>
      <c r="BS18" s="76">
        <f>IF(BO6="B",'VALUE POINTS'!L$17,IF('GAME STATS'!BO6="C",'VALUE POINTS'!M$17,'VALUE POINTS'!K$17))</f>
        <v>1</v>
      </c>
      <c r="BT18" s="280"/>
    </row>
    <row r="19" spans="1:72" ht="21.75" customHeight="1" x14ac:dyDescent="0.35">
      <c r="A19" s="268"/>
      <c r="B19" s="678" t="str">
        <f>IF(ROSTER!B$16="","",ROSTER!B$16)</f>
        <v/>
      </c>
      <c r="C19" s="669" t="str">
        <f>IF(ROSTER!C$16="","",ROSTER!C$16)</f>
        <v/>
      </c>
      <c r="D19" s="670"/>
      <c r="E19" s="667"/>
      <c r="F19" s="680">
        <f>IF(E19="y",1,IF(E19="S",1,0))</f>
        <v>0</v>
      </c>
      <c r="G19" s="663">
        <f>IF(E19="S",1,0)</f>
        <v>0</v>
      </c>
      <c r="H19" s="583"/>
      <c r="I19" s="584"/>
      <c r="J19" s="569"/>
      <c r="K19" s="570"/>
      <c r="L19" s="573"/>
      <c r="M19" s="574"/>
      <c r="N19" s="579">
        <f>L19+J19</f>
        <v>0</v>
      </c>
      <c r="O19" s="580"/>
      <c r="P19" s="569"/>
      <c r="Q19" s="570"/>
      <c r="R19" s="573"/>
      <c r="S19" s="574"/>
      <c r="T19" s="579">
        <f>R19-P19</f>
        <v>0</v>
      </c>
      <c r="U19" s="580"/>
      <c r="V19" s="583"/>
      <c r="W19" s="584"/>
      <c r="X19" s="569"/>
      <c r="Y19" s="584"/>
      <c r="Z19" s="569"/>
      <c r="AA19" s="584"/>
      <c r="AB19" s="569"/>
      <c r="AC19" s="570"/>
      <c r="AD19" s="573"/>
      <c r="AE19" s="574"/>
      <c r="AF19" s="557">
        <f>IF(AB19=0,0,(AD19/AB19)*100)</f>
        <v>0</v>
      </c>
      <c r="AG19" s="558"/>
      <c r="AH19" s="569"/>
      <c r="AI19" s="570"/>
      <c r="AJ19" s="573"/>
      <c r="AK19" s="574"/>
      <c r="AL19" s="557">
        <f>IF(AH19=0,0,(AJ19/AH19)*100)</f>
        <v>0</v>
      </c>
      <c r="AM19" s="558"/>
      <c r="AN19" s="569"/>
      <c r="AO19" s="570"/>
      <c r="AP19" s="573"/>
      <c r="AQ19" s="574"/>
      <c r="AR19" s="557">
        <f>IF(AN19=0,0,(AP19/AN19)*100)</f>
        <v>0</v>
      </c>
      <c r="AS19" s="558"/>
      <c r="AT19" s="561">
        <f>AB19+AH19+AN19</f>
        <v>0</v>
      </c>
      <c r="AU19" s="562"/>
      <c r="AV19" s="565">
        <f>AD19+AJ19+AP19</f>
        <v>0</v>
      </c>
      <c r="AW19" s="566"/>
      <c r="AX19" s="557">
        <f>IF(AT19=0,0,(AV19/AT19)*100)</f>
        <v>0</v>
      </c>
      <c r="AY19" s="558"/>
      <c r="AZ19" s="569"/>
      <c r="BA19" s="570"/>
      <c r="BB19" s="573"/>
      <c r="BC19" s="574"/>
      <c r="BD19" s="557">
        <f>IF(AZ19=0,0,(BB19/AZ19)*100)</f>
        <v>0</v>
      </c>
      <c r="BE19" s="558"/>
      <c r="BF19" s="561">
        <f>AT19+AZ19</f>
        <v>0</v>
      </c>
      <c r="BG19" s="562"/>
      <c r="BH19" s="565">
        <f>AV19+BB19</f>
        <v>0</v>
      </c>
      <c r="BI19" s="566"/>
      <c r="BJ19" s="557">
        <f>IF(BF19=0,0,(BH19/BF19)*100)</f>
        <v>0</v>
      </c>
      <c r="BK19" s="558"/>
      <c r="BL19" s="602">
        <f>(AD19*2)+(AJ19*2)+(AP19*3)+BB19</f>
        <v>0</v>
      </c>
      <c r="BM19" s="603"/>
      <c r="BN19" s="604"/>
      <c r="BO19" s="587">
        <f t="shared" ref="BO19" si="2">IF(BQ19=0,0,50*BP19/BQ19)</f>
        <v>0</v>
      </c>
      <c r="BP19" s="555">
        <f>(BL19*BS$11)+(N19*BS$12)+(X19*BS$13)+(R19*BS$14)+(V19*BS$15)+(Z19*BS$16)</f>
        <v>0</v>
      </c>
      <c r="BQ19" s="555">
        <f>((AZ19-BB19)*BS$18)+((AT19-AV19)*BS$17)+(H19*BS$19)+(P19*BS$20)</f>
        <v>0</v>
      </c>
      <c r="BR19" s="75" t="s">
        <v>78</v>
      </c>
      <c r="BS19" s="76">
        <f>IF(BO6="B",'VALUE POINTS'!L$18,IF('GAME STATS'!BO6="C",'VALUE POINTS'!M$18,'VALUE POINTS'!K$18))</f>
        <v>2</v>
      </c>
      <c r="BT19" s="280"/>
    </row>
    <row r="20" spans="1:72" ht="21.75" customHeight="1" x14ac:dyDescent="0.35">
      <c r="A20" s="268"/>
      <c r="B20" s="679"/>
      <c r="C20" s="690" t="str">
        <f>IF(ROSTER!D$16="","",ROSTER!D$16)</f>
        <v/>
      </c>
      <c r="D20" s="691"/>
      <c r="E20" s="668"/>
      <c r="F20" s="681"/>
      <c r="G20" s="664"/>
      <c r="H20" s="585"/>
      <c r="I20" s="586"/>
      <c r="J20" s="571"/>
      <c r="K20" s="572"/>
      <c r="L20" s="575"/>
      <c r="M20" s="576"/>
      <c r="N20" s="581" t="s">
        <v>16</v>
      </c>
      <c r="O20" s="582"/>
      <c r="P20" s="571"/>
      <c r="Q20" s="572"/>
      <c r="R20" s="575"/>
      <c r="S20" s="576"/>
      <c r="T20" s="581" t="s">
        <v>16</v>
      </c>
      <c r="U20" s="582"/>
      <c r="V20" s="585"/>
      <c r="W20" s="586"/>
      <c r="X20" s="571"/>
      <c r="Y20" s="586"/>
      <c r="Z20" s="571"/>
      <c r="AA20" s="586"/>
      <c r="AB20" s="571"/>
      <c r="AC20" s="572"/>
      <c r="AD20" s="575"/>
      <c r="AE20" s="576"/>
      <c r="AF20" s="577"/>
      <c r="AG20" s="578"/>
      <c r="AH20" s="571"/>
      <c r="AI20" s="572"/>
      <c r="AJ20" s="575"/>
      <c r="AK20" s="576"/>
      <c r="AL20" s="577"/>
      <c r="AM20" s="578"/>
      <c r="AN20" s="571"/>
      <c r="AO20" s="572"/>
      <c r="AP20" s="575"/>
      <c r="AQ20" s="576"/>
      <c r="AR20" s="577"/>
      <c r="AS20" s="578"/>
      <c r="AT20" s="627"/>
      <c r="AU20" s="628"/>
      <c r="AV20" s="629"/>
      <c r="AW20" s="630"/>
      <c r="AX20" s="577"/>
      <c r="AY20" s="578"/>
      <c r="AZ20" s="571"/>
      <c r="BA20" s="572"/>
      <c r="BB20" s="575"/>
      <c r="BC20" s="576"/>
      <c r="BD20" s="577"/>
      <c r="BE20" s="578"/>
      <c r="BF20" s="627"/>
      <c r="BG20" s="628"/>
      <c r="BH20" s="629"/>
      <c r="BI20" s="630"/>
      <c r="BJ20" s="577"/>
      <c r="BK20" s="578"/>
      <c r="BL20" s="605"/>
      <c r="BM20" s="606"/>
      <c r="BN20" s="607"/>
      <c r="BO20" s="588"/>
      <c r="BP20" s="556"/>
      <c r="BQ20" s="556"/>
      <c r="BR20" s="75" t="s">
        <v>79</v>
      </c>
      <c r="BS20" s="76">
        <f>IF(BO6="B",'VALUE POINTS'!L$19,IF('GAME STATS'!BO6="C",'VALUE POINTS'!M$19,'VALUE POINTS'!K$19))</f>
        <v>2</v>
      </c>
      <c r="BT20" s="280"/>
    </row>
    <row r="21" spans="1:72" ht="21.75" customHeight="1" x14ac:dyDescent="0.25">
      <c r="A21" s="268"/>
      <c r="B21" s="678" t="str">
        <f>IF(ROSTER!B$18="","",ROSTER!B$18)</f>
        <v/>
      </c>
      <c r="C21" s="669" t="str">
        <f>IF(ROSTER!C$18="","",ROSTER!C$18)</f>
        <v/>
      </c>
      <c r="D21" s="670"/>
      <c r="E21" s="667"/>
      <c r="F21" s="680">
        <f>IF(E21="y",1,IF(E21="S",1,0))</f>
        <v>0</v>
      </c>
      <c r="G21" s="663">
        <f>IF(E21="S",1,0)</f>
        <v>0</v>
      </c>
      <c r="H21" s="583"/>
      <c r="I21" s="584"/>
      <c r="J21" s="569"/>
      <c r="K21" s="570"/>
      <c r="L21" s="573"/>
      <c r="M21" s="574"/>
      <c r="N21" s="579">
        <f>L21+J21</f>
        <v>0</v>
      </c>
      <c r="O21" s="580"/>
      <c r="P21" s="569"/>
      <c r="Q21" s="570"/>
      <c r="R21" s="573"/>
      <c r="S21" s="574"/>
      <c r="T21" s="579">
        <f>R21-P21</f>
        <v>0</v>
      </c>
      <c r="U21" s="580"/>
      <c r="V21" s="583"/>
      <c r="W21" s="584"/>
      <c r="X21" s="569"/>
      <c r="Y21" s="584"/>
      <c r="Z21" s="569"/>
      <c r="AA21" s="584"/>
      <c r="AB21" s="569"/>
      <c r="AC21" s="570"/>
      <c r="AD21" s="573"/>
      <c r="AE21" s="574"/>
      <c r="AF21" s="557">
        <f>IF(AB21=0,0,(AD21/AB21)*100)</f>
        <v>0</v>
      </c>
      <c r="AG21" s="558"/>
      <c r="AH21" s="569"/>
      <c r="AI21" s="570"/>
      <c r="AJ21" s="573"/>
      <c r="AK21" s="574"/>
      <c r="AL21" s="557">
        <f>IF(AH21=0,0,(AJ21/AH21)*100)</f>
        <v>0</v>
      </c>
      <c r="AM21" s="558"/>
      <c r="AN21" s="569"/>
      <c r="AO21" s="570"/>
      <c r="AP21" s="573"/>
      <c r="AQ21" s="574"/>
      <c r="AR21" s="557">
        <f>IF(AN21=0,0,(AP21/AN21)*100)</f>
        <v>0</v>
      </c>
      <c r="AS21" s="558"/>
      <c r="AT21" s="561">
        <f>AB21+AH21+AN21</f>
        <v>0</v>
      </c>
      <c r="AU21" s="562"/>
      <c r="AV21" s="565">
        <f>AD21+AJ21+AP21</f>
        <v>0</v>
      </c>
      <c r="AW21" s="566"/>
      <c r="AX21" s="557">
        <f>IF(AT21=0,0,(AV21/AT21)*100)</f>
        <v>0</v>
      </c>
      <c r="AY21" s="558"/>
      <c r="AZ21" s="569"/>
      <c r="BA21" s="570"/>
      <c r="BB21" s="573"/>
      <c r="BC21" s="574"/>
      <c r="BD21" s="557">
        <f>IF(AZ21=0,0,(BB21/AZ21)*100)</f>
        <v>0</v>
      </c>
      <c r="BE21" s="558"/>
      <c r="BF21" s="561">
        <f>AT21+AZ21</f>
        <v>0</v>
      </c>
      <c r="BG21" s="562"/>
      <c r="BH21" s="565">
        <f>AV21+BB21</f>
        <v>0</v>
      </c>
      <c r="BI21" s="566"/>
      <c r="BJ21" s="557">
        <f>IF(BF21=0,0,(BH21/BF21)*100)</f>
        <v>0</v>
      </c>
      <c r="BK21" s="558"/>
      <c r="BL21" s="602">
        <f>(AD21*2)+(AJ21*2)+(AP21*3)+BB21</f>
        <v>0</v>
      </c>
      <c r="BM21" s="603"/>
      <c r="BN21" s="604"/>
      <c r="BO21" s="587">
        <f t="shared" ref="BO21" si="3">IF(BQ21=0,0,50*BP21/BQ21)</f>
        <v>0</v>
      </c>
      <c r="BP21" s="555">
        <f>(BL21*BS$11)+(N21*BS$12)+(X21*BS$13)+(R21*BS$14)+(V21*BS$15)+(Z21*BS$16)</f>
        <v>0</v>
      </c>
      <c r="BQ21" s="555">
        <f>((AZ21-BB21)*BS$18)+((AT21-AV21)*BS$17)+(H21*BS$19)+(P21*BS$20)</f>
        <v>0</v>
      </c>
      <c r="BR21" s="65"/>
      <c r="BS21" s="65"/>
      <c r="BT21" s="280"/>
    </row>
    <row r="22" spans="1:72" ht="21.75" customHeight="1" x14ac:dyDescent="0.25">
      <c r="A22" s="268"/>
      <c r="B22" s="679"/>
      <c r="C22" s="690" t="str">
        <f>IF(ROSTER!D$18="","",ROSTER!D$18)</f>
        <v/>
      </c>
      <c r="D22" s="691"/>
      <c r="E22" s="668"/>
      <c r="F22" s="681"/>
      <c r="G22" s="664"/>
      <c r="H22" s="585"/>
      <c r="I22" s="586"/>
      <c r="J22" s="571"/>
      <c r="K22" s="572"/>
      <c r="L22" s="575"/>
      <c r="M22" s="576"/>
      <c r="N22" s="581" t="s">
        <v>16</v>
      </c>
      <c r="O22" s="582"/>
      <c r="P22" s="571"/>
      <c r="Q22" s="572"/>
      <c r="R22" s="575"/>
      <c r="S22" s="576"/>
      <c r="T22" s="581" t="s">
        <v>16</v>
      </c>
      <c r="U22" s="582"/>
      <c r="V22" s="585"/>
      <c r="W22" s="586"/>
      <c r="X22" s="571"/>
      <c r="Y22" s="586"/>
      <c r="Z22" s="571"/>
      <c r="AA22" s="586"/>
      <c r="AB22" s="571"/>
      <c r="AC22" s="572"/>
      <c r="AD22" s="575"/>
      <c r="AE22" s="576"/>
      <c r="AF22" s="577"/>
      <c r="AG22" s="578"/>
      <c r="AH22" s="571"/>
      <c r="AI22" s="572"/>
      <c r="AJ22" s="575"/>
      <c r="AK22" s="576"/>
      <c r="AL22" s="577"/>
      <c r="AM22" s="578"/>
      <c r="AN22" s="571"/>
      <c r="AO22" s="572"/>
      <c r="AP22" s="575"/>
      <c r="AQ22" s="576"/>
      <c r="AR22" s="577"/>
      <c r="AS22" s="578"/>
      <c r="AT22" s="627"/>
      <c r="AU22" s="628"/>
      <c r="AV22" s="629"/>
      <c r="AW22" s="630"/>
      <c r="AX22" s="577"/>
      <c r="AY22" s="578"/>
      <c r="AZ22" s="571"/>
      <c r="BA22" s="572"/>
      <c r="BB22" s="575"/>
      <c r="BC22" s="576"/>
      <c r="BD22" s="577"/>
      <c r="BE22" s="578"/>
      <c r="BF22" s="627"/>
      <c r="BG22" s="628"/>
      <c r="BH22" s="629"/>
      <c r="BI22" s="630"/>
      <c r="BJ22" s="577"/>
      <c r="BK22" s="578"/>
      <c r="BL22" s="605"/>
      <c r="BM22" s="606"/>
      <c r="BN22" s="607"/>
      <c r="BO22" s="588"/>
      <c r="BP22" s="556"/>
      <c r="BQ22" s="556"/>
      <c r="BR22" s="65"/>
      <c r="BS22" s="65"/>
      <c r="BT22" s="268"/>
    </row>
    <row r="23" spans="1:72" ht="21.75" customHeight="1" x14ac:dyDescent="0.25">
      <c r="A23" s="268"/>
      <c r="B23" s="678" t="str">
        <f>IF(ROSTER!B$20="","",ROSTER!B$20)</f>
        <v/>
      </c>
      <c r="C23" s="669" t="str">
        <f>IF(ROSTER!C$20="","",ROSTER!C$20)</f>
        <v/>
      </c>
      <c r="D23" s="670"/>
      <c r="E23" s="667"/>
      <c r="F23" s="680">
        <f>IF(E23="y",1,IF(E23="S",1,0))</f>
        <v>0</v>
      </c>
      <c r="G23" s="663">
        <f>IF(E23="S",1,0)</f>
        <v>0</v>
      </c>
      <c r="H23" s="583"/>
      <c r="I23" s="584"/>
      <c r="J23" s="569"/>
      <c r="K23" s="570"/>
      <c r="L23" s="573"/>
      <c r="M23" s="574"/>
      <c r="N23" s="579">
        <f>L23+J23</f>
        <v>0</v>
      </c>
      <c r="O23" s="580"/>
      <c r="P23" s="569"/>
      <c r="Q23" s="570"/>
      <c r="R23" s="573"/>
      <c r="S23" s="574"/>
      <c r="T23" s="579">
        <f>R23-P23</f>
        <v>0</v>
      </c>
      <c r="U23" s="580"/>
      <c r="V23" s="583"/>
      <c r="W23" s="584"/>
      <c r="X23" s="569"/>
      <c r="Y23" s="584"/>
      <c r="Z23" s="569"/>
      <c r="AA23" s="584"/>
      <c r="AB23" s="569"/>
      <c r="AC23" s="570"/>
      <c r="AD23" s="573"/>
      <c r="AE23" s="574"/>
      <c r="AF23" s="557">
        <f>IF(AB23=0,0,(AD23/AB23)*100)</f>
        <v>0</v>
      </c>
      <c r="AG23" s="558"/>
      <c r="AH23" s="569"/>
      <c r="AI23" s="570"/>
      <c r="AJ23" s="573"/>
      <c r="AK23" s="574"/>
      <c r="AL23" s="557">
        <f>IF(AH23=0,0,(AJ23/AH23)*100)</f>
        <v>0</v>
      </c>
      <c r="AM23" s="558"/>
      <c r="AN23" s="569"/>
      <c r="AO23" s="570"/>
      <c r="AP23" s="573"/>
      <c r="AQ23" s="574"/>
      <c r="AR23" s="557">
        <f>IF(AN23=0,0,(AP23/AN23)*100)</f>
        <v>0</v>
      </c>
      <c r="AS23" s="558"/>
      <c r="AT23" s="561">
        <f>AB23+AH23+AN23</f>
        <v>0</v>
      </c>
      <c r="AU23" s="562"/>
      <c r="AV23" s="565">
        <f>AD23+AJ23+AP23</f>
        <v>0</v>
      </c>
      <c r="AW23" s="566"/>
      <c r="AX23" s="557">
        <f>IF(AT23=0,0,(AV23/AT23)*100)</f>
        <v>0</v>
      </c>
      <c r="AY23" s="558"/>
      <c r="AZ23" s="569"/>
      <c r="BA23" s="570"/>
      <c r="BB23" s="573"/>
      <c r="BC23" s="574"/>
      <c r="BD23" s="557">
        <f>IF(AZ23=0,0,(BB23/AZ23)*100)</f>
        <v>0</v>
      </c>
      <c r="BE23" s="558"/>
      <c r="BF23" s="561">
        <f>AT23+AZ23</f>
        <v>0</v>
      </c>
      <c r="BG23" s="562"/>
      <c r="BH23" s="565">
        <f>AV23+BB23</f>
        <v>0</v>
      </c>
      <c r="BI23" s="566"/>
      <c r="BJ23" s="557">
        <f>IF(BF23=0,0,(BH23/BF23)*100)</f>
        <v>0</v>
      </c>
      <c r="BK23" s="558"/>
      <c r="BL23" s="602">
        <f>(AD23*2)+(AJ23*2)+(AP23*3)+BB23</f>
        <v>0</v>
      </c>
      <c r="BM23" s="603"/>
      <c r="BN23" s="604"/>
      <c r="BO23" s="587">
        <f t="shared" ref="BO23" si="4">IF(BQ23=0,0,50*BP23/BQ23)</f>
        <v>0</v>
      </c>
      <c r="BP23" s="555">
        <f>(BL23*BS$11)+(N23*BS$12)+(X23*BS$13)+(R23*BS$14)+(V23*BS$15)+(Z23*BS$16)</f>
        <v>0</v>
      </c>
      <c r="BQ23" s="555">
        <f>((AZ23-BB23)*BS$18)+((AT23-AV23)*BS$17)+(H23*BS$19)+(P23*BS$20)</f>
        <v>0</v>
      </c>
      <c r="BR23" s="65"/>
      <c r="BS23" s="65"/>
      <c r="BT23" s="268"/>
    </row>
    <row r="24" spans="1:72" ht="21.75" customHeight="1" x14ac:dyDescent="0.25">
      <c r="A24" s="268"/>
      <c r="B24" s="679"/>
      <c r="C24" s="690" t="str">
        <f>IF(ROSTER!D$20="","",ROSTER!D$20)</f>
        <v/>
      </c>
      <c r="D24" s="691"/>
      <c r="E24" s="668"/>
      <c r="F24" s="681"/>
      <c r="G24" s="664"/>
      <c r="H24" s="585"/>
      <c r="I24" s="586"/>
      <c r="J24" s="571"/>
      <c r="K24" s="572"/>
      <c r="L24" s="575"/>
      <c r="M24" s="576"/>
      <c r="N24" s="581" t="s">
        <v>16</v>
      </c>
      <c r="O24" s="582"/>
      <c r="P24" s="571"/>
      <c r="Q24" s="572"/>
      <c r="R24" s="575"/>
      <c r="S24" s="576"/>
      <c r="T24" s="581" t="s">
        <v>16</v>
      </c>
      <c r="U24" s="582"/>
      <c r="V24" s="585"/>
      <c r="W24" s="586"/>
      <c r="X24" s="571"/>
      <c r="Y24" s="586"/>
      <c r="Z24" s="571"/>
      <c r="AA24" s="586"/>
      <c r="AB24" s="571"/>
      <c r="AC24" s="572"/>
      <c r="AD24" s="575"/>
      <c r="AE24" s="576"/>
      <c r="AF24" s="577"/>
      <c r="AG24" s="578"/>
      <c r="AH24" s="571"/>
      <c r="AI24" s="572"/>
      <c r="AJ24" s="575"/>
      <c r="AK24" s="576"/>
      <c r="AL24" s="577"/>
      <c r="AM24" s="578"/>
      <c r="AN24" s="571"/>
      <c r="AO24" s="572"/>
      <c r="AP24" s="575"/>
      <c r="AQ24" s="576"/>
      <c r="AR24" s="577"/>
      <c r="AS24" s="578"/>
      <c r="AT24" s="627"/>
      <c r="AU24" s="628"/>
      <c r="AV24" s="629"/>
      <c r="AW24" s="630"/>
      <c r="AX24" s="577"/>
      <c r="AY24" s="578"/>
      <c r="AZ24" s="571"/>
      <c r="BA24" s="572"/>
      <c r="BB24" s="575"/>
      <c r="BC24" s="576"/>
      <c r="BD24" s="577"/>
      <c r="BE24" s="578"/>
      <c r="BF24" s="627"/>
      <c r="BG24" s="628"/>
      <c r="BH24" s="629"/>
      <c r="BI24" s="630"/>
      <c r="BJ24" s="577"/>
      <c r="BK24" s="578"/>
      <c r="BL24" s="605"/>
      <c r="BM24" s="606"/>
      <c r="BN24" s="607"/>
      <c r="BO24" s="588"/>
      <c r="BP24" s="556"/>
      <c r="BQ24" s="556"/>
      <c r="BR24" s="65"/>
      <c r="BS24" s="65"/>
      <c r="BT24" s="268"/>
    </row>
    <row r="25" spans="1:72" ht="21.75" customHeight="1" x14ac:dyDescent="0.25">
      <c r="A25" s="268"/>
      <c r="B25" s="678" t="str">
        <f>IF(ROSTER!B$22="","",ROSTER!B$22)</f>
        <v/>
      </c>
      <c r="C25" s="669" t="str">
        <f>IF(ROSTER!C$22="","",ROSTER!C$22)</f>
        <v/>
      </c>
      <c r="D25" s="670"/>
      <c r="E25" s="667"/>
      <c r="F25" s="680">
        <f>IF(E25="y",1,IF(E25="S",1,0))</f>
        <v>0</v>
      </c>
      <c r="G25" s="663">
        <f>IF(E25="S",1,0)</f>
        <v>0</v>
      </c>
      <c r="H25" s="583"/>
      <c r="I25" s="584"/>
      <c r="J25" s="569"/>
      <c r="K25" s="570"/>
      <c r="L25" s="573"/>
      <c r="M25" s="574"/>
      <c r="N25" s="579">
        <f>L25+J25</f>
        <v>0</v>
      </c>
      <c r="O25" s="580"/>
      <c r="P25" s="569"/>
      <c r="Q25" s="570"/>
      <c r="R25" s="573"/>
      <c r="S25" s="574"/>
      <c r="T25" s="579">
        <f>R25-P25</f>
        <v>0</v>
      </c>
      <c r="U25" s="580"/>
      <c r="V25" s="583"/>
      <c r="W25" s="584"/>
      <c r="X25" s="569"/>
      <c r="Y25" s="584"/>
      <c r="Z25" s="569"/>
      <c r="AA25" s="584"/>
      <c r="AB25" s="569"/>
      <c r="AC25" s="570"/>
      <c r="AD25" s="573"/>
      <c r="AE25" s="574"/>
      <c r="AF25" s="557">
        <f>IF(AB25=0,0,(AD25/AB25)*100)</f>
        <v>0</v>
      </c>
      <c r="AG25" s="558"/>
      <c r="AH25" s="569"/>
      <c r="AI25" s="570"/>
      <c r="AJ25" s="573"/>
      <c r="AK25" s="574"/>
      <c r="AL25" s="557">
        <f>IF(AH25=0,0,(AJ25/AH25)*100)</f>
        <v>0</v>
      </c>
      <c r="AM25" s="558"/>
      <c r="AN25" s="569"/>
      <c r="AO25" s="570"/>
      <c r="AP25" s="573"/>
      <c r="AQ25" s="574"/>
      <c r="AR25" s="557">
        <f>IF(AN25=0,0,(AP25/AN25)*100)</f>
        <v>0</v>
      </c>
      <c r="AS25" s="558"/>
      <c r="AT25" s="561">
        <f>AB25+AH25+AN25</f>
        <v>0</v>
      </c>
      <c r="AU25" s="562"/>
      <c r="AV25" s="565">
        <f>AD25+AJ25+AP25</f>
        <v>0</v>
      </c>
      <c r="AW25" s="566"/>
      <c r="AX25" s="557">
        <f>IF(AT25=0,0,(AV25/AT25)*100)</f>
        <v>0</v>
      </c>
      <c r="AY25" s="558"/>
      <c r="AZ25" s="569"/>
      <c r="BA25" s="570"/>
      <c r="BB25" s="573"/>
      <c r="BC25" s="574"/>
      <c r="BD25" s="557">
        <f>IF(AZ25=0,0,(BB25/AZ25)*100)</f>
        <v>0</v>
      </c>
      <c r="BE25" s="558"/>
      <c r="BF25" s="561">
        <f>AT25+AZ25</f>
        <v>0</v>
      </c>
      <c r="BG25" s="562"/>
      <c r="BH25" s="565">
        <f>AV25+BB25</f>
        <v>0</v>
      </c>
      <c r="BI25" s="566"/>
      <c r="BJ25" s="557">
        <f>IF(BF25=0,0,(BH25/BF25)*100)</f>
        <v>0</v>
      </c>
      <c r="BK25" s="558"/>
      <c r="BL25" s="602">
        <f>(AD25*2)+(AJ25*2)+(AP25*3)+BB25</f>
        <v>0</v>
      </c>
      <c r="BM25" s="603"/>
      <c r="BN25" s="604"/>
      <c r="BO25" s="587">
        <f t="shared" ref="BO25" si="5">IF(BQ25=0,0,50*BP25/BQ25)</f>
        <v>0</v>
      </c>
      <c r="BP25" s="555">
        <f>(BL25*BS$11)+(N25*BS$12)+(X25*BS$13)+(R25*BS$14)+(V25*BS$15)+(Z25*BS$16)</f>
        <v>0</v>
      </c>
      <c r="BQ25" s="555">
        <f>((AZ25-BB25)*BS$18)+((AT25-AV25)*BS$17)+(H25*BS$19)+(P25*BS$20)</f>
        <v>0</v>
      </c>
      <c r="BR25" s="65"/>
      <c r="BS25" s="65"/>
      <c r="BT25" s="268"/>
    </row>
    <row r="26" spans="1:72" ht="21.75" customHeight="1" x14ac:dyDescent="0.25">
      <c r="A26" s="268"/>
      <c r="B26" s="679"/>
      <c r="C26" s="690" t="str">
        <f>IF(ROSTER!D$22="","",ROSTER!D$22)</f>
        <v/>
      </c>
      <c r="D26" s="691"/>
      <c r="E26" s="668"/>
      <c r="F26" s="681"/>
      <c r="G26" s="664"/>
      <c r="H26" s="585"/>
      <c r="I26" s="586"/>
      <c r="J26" s="571"/>
      <c r="K26" s="572"/>
      <c r="L26" s="575"/>
      <c r="M26" s="576"/>
      <c r="N26" s="581" t="s">
        <v>16</v>
      </c>
      <c r="O26" s="582"/>
      <c r="P26" s="571"/>
      <c r="Q26" s="572"/>
      <c r="R26" s="575"/>
      <c r="S26" s="576"/>
      <c r="T26" s="581" t="s">
        <v>16</v>
      </c>
      <c r="U26" s="582"/>
      <c r="V26" s="585"/>
      <c r="W26" s="586"/>
      <c r="X26" s="571"/>
      <c r="Y26" s="586"/>
      <c r="Z26" s="571"/>
      <c r="AA26" s="586"/>
      <c r="AB26" s="571"/>
      <c r="AC26" s="572"/>
      <c r="AD26" s="575"/>
      <c r="AE26" s="576"/>
      <c r="AF26" s="577"/>
      <c r="AG26" s="578"/>
      <c r="AH26" s="571"/>
      <c r="AI26" s="572"/>
      <c r="AJ26" s="575"/>
      <c r="AK26" s="576"/>
      <c r="AL26" s="577"/>
      <c r="AM26" s="578"/>
      <c r="AN26" s="571"/>
      <c r="AO26" s="572"/>
      <c r="AP26" s="575"/>
      <c r="AQ26" s="576"/>
      <c r="AR26" s="577"/>
      <c r="AS26" s="578"/>
      <c r="AT26" s="627"/>
      <c r="AU26" s="628"/>
      <c r="AV26" s="629"/>
      <c r="AW26" s="630"/>
      <c r="AX26" s="577"/>
      <c r="AY26" s="578"/>
      <c r="AZ26" s="571"/>
      <c r="BA26" s="572"/>
      <c r="BB26" s="575"/>
      <c r="BC26" s="576"/>
      <c r="BD26" s="577"/>
      <c r="BE26" s="578"/>
      <c r="BF26" s="627"/>
      <c r="BG26" s="628"/>
      <c r="BH26" s="629"/>
      <c r="BI26" s="630"/>
      <c r="BJ26" s="577"/>
      <c r="BK26" s="578"/>
      <c r="BL26" s="605"/>
      <c r="BM26" s="606"/>
      <c r="BN26" s="607"/>
      <c r="BO26" s="588"/>
      <c r="BP26" s="556"/>
      <c r="BQ26" s="556"/>
      <c r="BR26" s="65"/>
      <c r="BS26" s="65"/>
      <c r="BT26" s="268"/>
    </row>
    <row r="27" spans="1:72" ht="21.75" customHeight="1" x14ac:dyDescent="0.25">
      <c r="A27" s="268"/>
      <c r="B27" s="678" t="str">
        <f>IF(ROSTER!B$24="","",ROSTER!B$24)</f>
        <v/>
      </c>
      <c r="C27" s="669" t="str">
        <f>IF(ROSTER!C$24="","",ROSTER!C$24)</f>
        <v/>
      </c>
      <c r="D27" s="670"/>
      <c r="E27" s="667"/>
      <c r="F27" s="680">
        <f>IF(E27="y",1,IF(E27="S",1,0))</f>
        <v>0</v>
      </c>
      <c r="G27" s="663">
        <f>IF(E27="S",1,0)</f>
        <v>0</v>
      </c>
      <c r="H27" s="583"/>
      <c r="I27" s="584"/>
      <c r="J27" s="569"/>
      <c r="K27" s="570"/>
      <c r="L27" s="573"/>
      <c r="M27" s="574"/>
      <c r="N27" s="579">
        <f>L27+J27</f>
        <v>0</v>
      </c>
      <c r="O27" s="580"/>
      <c r="P27" s="569"/>
      <c r="Q27" s="570"/>
      <c r="R27" s="573"/>
      <c r="S27" s="574"/>
      <c r="T27" s="579">
        <f>R27-P27</f>
        <v>0</v>
      </c>
      <c r="U27" s="580"/>
      <c r="V27" s="583"/>
      <c r="W27" s="584"/>
      <c r="X27" s="569"/>
      <c r="Y27" s="584"/>
      <c r="Z27" s="569"/>
      <c r="AA27" s="584"/>
      <c r="AB27" s="569"/>
      <c r="AC27" s="570"/>
      <c r="AD27" s="573"/>
      <c r="AE27" s="574"/>
      <c r="AF27" s="557">
        <f>IF(AB27=0,0,(AD27/AB27)*100)</f>
        <v>0</v>
      </c>
      <c r="AG27" s="558"/>
      <c r="AH27" s="569"/>
      <c r="AI27" s="570"/>
      <c r="AJ27" s="573"/>
      <c r="AK27" s="574"/>
      <c r="AL27" s="557">
        <f>IF(AH27=0,0,(AJ27/AH27)*100)</f>
        <v>0</v>
      </c>
      <c r="AM27" s="558"/>
      <c r="AN27" s="569"/>
      <c r="AO27" s="570"/>
      <c r="AP27" s="573"/>
      <c r="AQ27" s="574"/>
      <c r="AR27" s="557">
        <f>IF(AN27=0,0,(AP27/AN27)*100)</f>
        <v>0</v>
      </c>
      <c r="AS27" s="558"/>
      <c r="AT27" s="561">
        <f>AB27+AH27+AN27</f>
        <v>0</v>
      </c>
      <c r="AU27" s="562"/>
      <c r="AV27" s="565">
        <f>AD27+AJ27+AP27</f>
        <v>0</v>
      </c>
      <c r="AW27" s="566"/>
      <c r="AX27" s="557">
        <f>IF(AT27=0,0,(AV27/AT27)*100)</f>
        <v>0</v>
      </c>
      <c r="AY27" s="558"/>
      <c r="AZ27" s="569"/>
      <c r="BA27" s="570"/>
      <c r="BB27" s="573"/>
      <c r="BC27" s="574"/>
      <c r="BD27" s="557">
        <f>IF(AZ27=0,0,(BB27/AZ27)*100)</f>
        <v>0</v>
      </c>
      <c r="BE27" s="558"/>
      <c r="BF27" s="561">
        <f>AT27+AZ27</f>
        <v>0</v>
      </c>
      <c r="BG27" s="562"/>
      <c r="BH27" s="565">
        <f>AV27+BB27</f>
        <v>0</v>
      </c>
      <c r="BI27" s="566"/>
      <c r="BJ27" s="557">
        <f>IF(BF27=0,0,(BH27/BF27)*100)</f>
        <v>0</v>
      </c>
      <c r="BK27" s="558"/>
      <c r="BL27" s="602">
        <f>(AD27*2)+(AJ27*2)+(AP27*3)+BB27</f>
        <v>0</v>
      </c>
      <c r="BM27" s="603"/>
      <c r="BN27" s="604"/>
      <c r="BO27" s="587">
        <f t="shared" ref="BO27" si="6">IF(BQ27=0,0,50*BP27/BQ27)</f>
        <v>0</v>
      </c>
      <c r="BP27" s="555">
        <f>(BL27*BS$11)+(N27*BS$12)+(X27*BS$13)+(R27*BS$14)+(V27*BS$15)+(Z27*BS$16)</f>
        <v>0</v>
      </c>
      <c r="BQ27" s="555">
        <f>((AZ27-BB27)*BS$18)+((AT27-AV27)*BS$17)+(H27*BS$19)+(P27*BS$20)</f>
        <v>0</v>
      </c>
      <c r="BR27" s="65"/>
      <c r="BS27" s="65"/>
      <c r="BT27" s="268"/>
    </row>
    <row r="28" spans="1:72" ht="21.75" customHeight="1" x14ac:dyDescent="0.25">
      <c r="A28" s="268"/>
      <c r="B28" s="679"/>
      <c r="C28" s="690" t="str">
        <f>IF(ROSTER!D$24="","",ROSTER!D$24)</f>
        <v/>
      </c>
      <c r="D28" s="691"/>
      <c r="E28" s="668"/>
      <c r="F28" s="681"/>
      <c r="G28" s="664"/>
      <c r="H28" s="585"/>
      <c r="I28" s="586"/>
      <c r="J28" s="571"/>
      <c r="K28" s="572"/>
      <c r="L28" s="575"/>
      <c r="M28" s="576"/>
      <c r="N28" s="581" t="s">
        <v>16</v>
      </c>
      <c r="O28" s="582"/>
      <c r="P28" s="571"/>
      <c r="Q28" s="572"/>
      <c r="R28" s="575"/>
      <c r="S28" s="576"/>
      <c r="T28" s="581" t="s">
        <v>16</v>
      </c>
      <c r="U28" s="582"/>
      <c r="V28" s="585"/>
      <c r="W28" s="586"/>
      <c r="X28" s="571"/>
      <c r="Y28" s="586"/>
      <c r="Z28" s="571"/>
      <c r="AA28" s="586"/>
      <c r="AB28" s="571"/>
      <c r="AC28" s="572"/>
      <c r="AD28" s="575"/>
      <c r="AE28" s="576"/>
      <c r="AF28" s="577"/>
      <c r="AG28" s="578"/>
      <c r="AH28" s="571"/>
      <c r="AI28" s="572"/>
      <c r="AJ28" s="575"/>
      <c r="AK28" s="576"/>
      <c r="AL28" s="577"/>
      <c r="AM28" s="578"/>
      <c r="AN28" s="571"/>
      <c r="AO28" s="572"/>
      <c r="AP28" s="575"/>
      <c r="AQ28" s="576"/>
      <c r="AR28" s="577"/>
      <c r="AS28" s="578"/>
      <c r="AT28" s="627"/>
      <c r="AU28" s="628"/>
      <c r="AV28" s="629"/>
      <c r="AW28" s="630"/>
      <c r="AX28" s="577"/>
      <c r="AY28" s="578"/>
      <c r="AZ28" s="571"/>
      <c r="BA28" s="572"/>
      <c r="BB28" s="575"/>
      <c r="BC28" s="576"/>
      <c r="BD28" s="577"/>
      <c r="BE28" s="578"/>
      <c r="BF28" s="627"/>
      <c r="BG28" s="628"/>
      <c r="BH28" s="629"/>
      <c r="BI28" s="630"/>
      <c r="BJ28" s="577"/>
      <c r="BK28" s="578"/>
      <c r="BL28" s="605"/>
      <c r="BM28" s="606"/>
      <c r="BN28" s="607"/>
      <c r="BO28" s="588"/>
      <c r="BP28" s="556"/>
      <c r="BQ28" s="556"/>
      <c r="BR28" s="65"/>
      <c r="BS28" s="65"/>
      <c r="BT28" s="268"/>
    </row>
    <row r="29" spans="1:72" ht="21.75" customHeight="1" x14ac:dyDescent="0.25">
      <c r="A29" s="268"/>
      <c r="B29" s="678" t="str">
        <f>IF(ROSTER!B$26="","",ROSTER!B$26)</f>
        <v/>
      </c>
      <c r="C29" s="669" t="str">
        <f>IF(ROSTER!C$26="","",ROSTER!C$26)</f>
        <v/>
      </c>
      <c r="D29" s="670"/>
      <c r="E29" s="667"/>
      <c r="F29" s="680">
        <f>IF(E29="y",1,IF(E29="S",1,0))</f>
        <v>0</v>
      </c>
      <c r="G29" s="663">
        <f>IF(E29="S",1,0)</f>
        <v>0</v>
      </c>
      <c r="H29" s="583"/>
      <c r="I29" s="584"/>
      <c r="J29" s="569"/>
      <c r="K29" s="570"/>
      <c r="L29" s="573"/>
      <c r="M29" s="574"/>
      <c r="N29" s="579">
        <f>L29+J29</f>
        <v>0</v>
      </c>
      <c r="O29" s="580"/>
      <c r="P29" s="569"/>
      <c r="Q29" s="570"/>
      <c r="R29" s="573"/>
      <c r="S29" s="574"/>
      <c r="T29" s="579">
        <f>R29-P29</f>
        <v>0</v>
      </c>
      <c r="U29" s="580"/>
      <c r="V29" s="583"/>
      <c r="W29" s="584"/>
      <c r="X29" s="569"/>
      <c r="Y29" s="584"/>
      <c r="Z29" s="569"/>
      <c r="AA29" s="584"/>
      <c r="AB29" s="569"/>
      <c r="AC29" s="570"/>
      <c r="AD29" s="573"/>
      <c r="AE29" s="574"/>
      <c r="AF29" s="557">
        <f>IF(AB29=0,0,(AD29/AB29)*100)</f>
        <v>0</v>
      </c>
      <c r="AG29" s="558"/>
      <c r="AH29" s="569"/>
      <c r="AI29" s="570"/>
      <c r="AJ29" s="573"/>
      <c r="AK29" s="574"/>
      <c r="AL29" s="557">
        <f>IF(AH29=0,0,(AJ29/AH29)*100)</f>
        <v>0</v>
      </c>
      <c r="AM29" s="558"/>
      <c r="AN29" s="569"/>
      <c r="AO29" s="570"/>
      <c r="AP29" s="573"/>
      <c r="AQ29" s="574"/>
      <c r="AR29" s="557">
        <f>IF(AN29=0,0,(AP29/AN29)*100)</f>
        <v>0</v>
      </c>
      <c r="AS29" s="558"/>
      <c r="AT29" s="561">
        <f>AB29+AH29+AN29</f>
        <v>0</v>
      </c>
      <c r="AU29" s="562"/>
      <c r="AV29" s="565">
        <f>AD29+AJ29+AP29</f>
        <v>0</v>
      </c>
      <c r="AW29" s="566"/>
      <c r="AX29" s="557">
        <f>IF(AT29=0,0,(AV29/AT29)*100)</f>
        <v>0</v>
      </c>
      <c r="AY29" s="558"/>
      <c r="AZ29" s="569"/>
      <c r="BA29" s="570"/>
      <c r="BB29" s="573"/>
      <c r="BC29" s="574"/>
      <c r="BD29" s="557">
        <f>IF(AZ29=0,0,(BB29/AZ29)*100)</f>
        <v>0</v>
      </c>
      <c r="BE29" s="558"/>
      <c r="BF29" s="561">
        <f>AT29+AZ29</f>
        <v>0</v>
      </c>
      <c r="BG29" s="562"/>
      <c r="BH29" s="565">
        <f>AV29+BB29</f>
        <v>0</v>
      </c>
      <c r="BI29" s="566"/>
      <c r="BJ29" s="557">
        <f>IF(BF29=0,0,(BH29/BF29)*100)</f>
        <v>0</v>
      </c>
      <c r="BK29" s="558"/>
      <c r="BL29" s="602">
        <f>(AD29*2)+(AJ29*2)+(AP29*3)+BB29</f>
        <v>0</v>
      </c>
      <c r="BM29" s="603"/>
      <c r="BN29" s="604"/>
      <c r="BO29" s="587">
        <f t="shared" ref="BO29" si="7">IF(BQ29=0,0,50*BP29/BQ29)</f>
        <v>0</v>
      </c>
      <c r="BP29" s="555">
        <f>(BL29*BS$11)+(N29*BS$12)+(X29*BS$13)+(R29*BS$14)+(V29*BS$15)+(Z29*BS$16)</f>
        <v>0</v>
      </c>
      <c r="BQ29" s="555">
        <f>((AZ29-BB29)*BS$18)+((AT29-AV29)*BS$17)+(H29*BS$19)+(P29*BS$20)</f>
        <v>0</v>
      </c>
      <c r="BR29" s="65"/>
      <c r="BS29" s="65"/>
      <c r="BT29" s="268"/>
    </row>
    <row r="30" spans="1:72" ht="21.75" customHeight="1" x14ac:dyDescent="0.25">
      <c r="A30" s="268"/>
      <c r="B30" s="679"/>
      <c r="C30" s="690" t="str">
        <f>IF(ROSTER!D$26="","",ROSTER!D$26)</f>
        <v/>
      </c>
      <c r="D30" s="691"/>
      <c r="E30" s="668"/>
      <c r="F30" s="681"/>
      <c r="G30" s="664"/>
      <c r="H30" s="585"/>
      <c r="I30" s="586"/>
      <c r="J30" s="571"/>
      <c r="K30" s="572"/>
      <c r="L30" s="575"/>
      <c r="M30" s="576"/>
      <c r="N30" s="581" t="s">
        <v>16</v>
      </c>
      <c r="O30" s="582"/>
      <c r="P30" s="571"/>
      <c r="Q30" s="572"/>
      <c r="R30" s="575"/>
      <c r="S30" s="576"/>
      <c r="T30" s="581" t="s">
        <v>16</v>
      </c>
      <c r="U30" s="582"/>
      <c r="V30" s="585"/>
      <c r="W30" s="586"/>
      <c r="X30" s="571"/>
      <c r="Y30" s="586"/>
      <c r="Z30" s="571"/>
      <c r="AA30" s="586"/>
      <c r="AB30" s="571"/>
      <c r="AC30" s="572"/>
      <c r="AD30" s="575"/>
      <c r="AE30" s="576"/>
      <c r="AF30" s="577"/>
      <c r="AG30" s="578"/>
      <c r="AH30" s="571"/>
      <c r="AI30" s="572"/>
      <c r="AJ30" s="575"/>
      <c r="AK30" s="576"/>
      <c r="AL30" s="577"/>
      <c r="AM30" s="578"/>
      <c r="AN30" s="571"/>
      <c r="AO30" s="572"/>
      <c r="AP30" s="575"/>
      <c r="AQ30" s="576"/>
      <c r="AR30" s="577"/>
      <c r="AS30" s="578"/>
      <c r="AT30" s="627"/>
      <c r="AU30" s="628"/>
      <c r="AV30" s="629"/>
      <c r="AW30" s="630"/>
      <c r="AX30" s="577"/>
      <c r="AY30" s="578"/>
      <c r="AZ30" s="571"/>
      <c r="BA30" s="572"/>
      <c r="BB30" s="575"/>
      <c r="BC30" s="576"/>
      <c r="BD30" s="577"/>
      <c r="BE30" s="578"/>
      <c r="BF30" s="627"/>
      <c r="BG30" s="628"/>
      <c r="BH30" s="629"/>
      <c r="BI30" s="630"/>
      <c r="BJ30" s="577"/>
      <c r="BK30" s="578"/>
      <c r="BL30" s="605"/>
      <c r="BM30" s="606"/>
      <c r="BN30" s="607"/>
      <c r="BO30" s="588"/>
      <c r="BP30" s="556"/>
      <c r="BQ30" s="556"/>
      <c r="BR30" s="65"/>
      <c r="BS30" s="65"/>
      <c r="BT30" s="268"/>
    </row>
    <row r="31" spans="1:72" ht="21.75" customHeight="1" x14ac:dyDescent="0.25">
      <c r="A31" s="268"/>
      <c r="B31" s="678" t="str">
        <f>IF(ROSTER!B$28="","",ROSTER!B$28)</f>
        <v/>
      </c>
      <c r="C31" s="669" t="str">
        <f>IF(ROSTER!C$28="","",ROSTER!C$28)</f>
        <v/>
      </c>
      <c r="D31" s="670"/>
      <c r="E31" s="667"/>
      <c r="F31" s="680">
        <f>IF(E31="y",1,IF(E31="S",1,0))</f>
        <v>0</v>
      </c>
      <c r="G31" s="663">
        <f>IF(E31="S",1,0)</f>
        <v>0</v>
      </c>
      <c r="H31" s="583"/>
      <c r="I31" s="584"/>
      <c r="J31" s="569"/>
      <c r="K31" s="570"/>
      <c r="L31" s="573"/>
      <c r="M31" s="574"/>
      <c r="N31" s="579">
        <f>L31+J31</f>
        <v>0</v>
      </c>
      <c r="O31" s="580"/>
      <c r="P31" s="569"/>
      <c r="Q31" s="570"/>
      <c r="R31" s="573"/>
      <c r="S31" s="574"/>
      <c r="T31" s="579">
        <f>R31-P31</f>
        <v>0</v>
      </c>
      <c r="U31" s="580"/>
      <c r="V31" s="583"/>
      <c r="W31" s="584"/>
      <c r="X31" s="569"/>
      <c r="Y31" s="584"/>
      <c r="Z31" s="569"/>
      <c r="AA31" s="584"/>
      <c r="AB31" s="569"/>
      <c r="AC31" s="570"/>
      <c r="AD31" s="573"/>
      <c r="AE31" s="574"/>
      <c r="AF31" s="557">
        <f>IF(AB31=0,0,(AD31/AB31)*100)</f>
        <v>0</v>
      </c>
      <c r="AG31" s="558"/>
      <c r="AH31" s="569"/>
      <c r="AI31" s="570"/>
      <c r="AJ31" s="573"/>
      <c r="AK31" s="574"/>
      <c r="AL31" s="557">
        <f>IF(AH31=0,0,(AJ31/AH31)*100)</f>
        <v>0</v>
      </c>
      <c r="AM31" s="558"/>
      <c r="AN31" s="569"/>
      <c r="AO31" s="570"/>
      <c r="AP31" s="573"/>
      <c r="AQ31" s="574"/>
      <c r="AR31" s="557">
        <f>IF(AN31=0,0,(AP31/AN31)*100)</f>
        <v>0</v>
      </c>
      <c r="AS31" s="558"/>
      <c r="AT31" s="561">
        <f>AB31+AH31+AN31</f>
        <v>0</v>
      </c>
      <c r="AU31" s="562"/>
      <c r="AV31" s="565">
        <f>AD31+AJ31+AP31</f>
        <v>0</v>
      </c>
      <c r="AW31" s="566"/>
      <c r="AX31" s="557">
        <f>IF(AT31=0,0,(AV31/AT31)*100)</f>
        <v>0</v>
      </c>
      <c r="AY31" s="558"/>
      <c r="AZ31" s="569"/>
      <c r="BA31" s="570"/>
      <c r="BB31" s="573"/>
      <c r="BC31" s="574"/>
      <c r="BD31" s="557">
        <f>IF(AZ31=0,0,(BB31/AZ31)*100)</f>
        <v>0</v>
      </c>
      <c r="BE31" s="558"/>
      <c r="BF31" s="561">
        <f>AT31+AZ31</f>
        <v>0</v>
      </c>
      <c r="BG31" s="562"/>
      <c r="BH31" s="565">
        <f>AV31+BB31</f>
        <v>0</v>
      </c>
      <c r="BI31" s="566"/>
      <c r="BJ31" s="557">
        <f>IF(BF31=0,0,(BH31/BF31)*100)</f>
        <v>0</v>
      </c>
      <c r="BK31" s="558"/>
      <c r="BL31" s="602">
        <f>(AD31*2)+(AJ31*2)+(AP31*3)+BB31</f>
        <v>0</v>
      </c>
      <c r="BM31" s="603"/>
      <c r="BN31" s="604"/>
      <c r="BO31" s="587">
        <f t="shared" ref="BO31" si="8">IF(BQ31=0,0,50*BP31/BQ31)</f>
        <v>0</v>
      </c>
      <c r="BP31" s="555">
        <f>(BL31*BS$11)+(N31*BS$12)+(X31*BS$13)+(R31*BS$14)+(V31*BS$15)+(Z31*BS$16)</f>
        <v>0</v>
      </c>
      <c r="BQ31" s="555">
        <f>((AZ31-BB31)*BS$18)+((AT31-AV31)*BS$17)+(H31*BS$19)+(P31*BS$20)</f>
        <v>0</v>
      </c>
      <c r="BR31" s="65"/>
      <c r="BS31" s="65"/>
      <c r="BT31" s="268"/>
    </row>
    <row r="32" spans="1:72" ht="21.75" customHeight="1" x14ac:dyDescent="0.25">
      <c r="A32" s="268"/>
      <c r="B32" s="679"/>
      <c r="C32" s="690" t="str">
        <f>IF(ROSTER!D$28="","",ROSTER!D$28)</f>
        <v/>
      </c>
      <c r="D32" s="691"/>
      <c r="E32" s="668"/>
      <c r="F32" s="681"/>
      <c r="G32" s="664"/>
      <c r="H32" s="585"/>
      <c r="I32" s="586"/>
      <c r="J32" s="571"/>
      <c r="K32" s="572"/>
      <c r="L32" s="575"/>
      <c r="M32" s="576"/>
      <c r="N32" s="581" t="s">
        <v>16</v>
      </c>
      <c r="O32" s="582"/>
      <c r="P32" s="571"/>
      <c r="Q32" s="572"/>
      <c r="R32" s="575"/>
      <c r="S32" s="576"/>
      <c r="T32" s="581" t="s">
        <v>16</v>
      </c>
      <c r="U32" s="582"/>
      <c r="V32" s="585"/>
      <c r="W32" s="586"/>
      <c r="X32" s="571"/>
      <c r="Y32" s="586"/>
      <c r="Z32" s="571"/>
      <c r="AA32" s="586"/>
      <c r="AB32" s="571"/>
      <c r="AC32" s="572"/>
      <c r="AD32" s="575"/>
      <c r="AE32" s="576"/>
      <c r="AF32" s="577"/>
      <c r="AG32" s="578"/>
      <c r="AH32" s="571"/>
      <c r="AI32" s="572"/>
      <c r="AJ32" s="575"/>
      <c r="AK32" s="576"/>
      <c r="AL32" s="577"/>
      <c r="AM32" s="578"/>
      <c r="AN32" s="571"/>
      <c r="AO32" s="572"/>
      <c r="AP32" s="575"/>
      <c r="AQ32" s="576"/>
      <c r="AR32" s="577"/>
      <c r="AS32" s="578"/>
      <c r="AT32" s="627"/>
      <c r="AU32" s="628"/>
      <c r="AV32" s="629"/>
      <c r="AW32" s="630"/>
      <c r="AX32" s="577"/>
      <c r="AY32" s="578"/>
      <c r="AZ32" s="571"/>
      <c r="BA32" s="572"/>
      <c r="BB32" s="575"/>
      <c r="BC32" s="576"/>
      <c r="BD32" s="577"/>
      <c r="BE32" s="578"/>
      <c r="BF32" s="627"/>
      <c r="BG32" s="628"/>
      <c r="BH32" s="629"/>
      <c r="BI32" s="630"/>
      <c r="BJ32" s="577"/>
      <c r="BK32" s="578"/>
      <c r="BL32" s="605"/>
      <c r="BM32" s="606"/>
      <c r="BN32" s="607"/>
      <c r="BO32" s="588"/>
      <c r="BP32" s="556"/>
      <c r="BQ32" s="556"/>
      <c r="BR32" s="65"/>
      <c r="BS32" s="65"/>
      <c r="BT32" s="268"/>
    </row>
    <row r="33" spans="1:72" ht="21.75" customHeight="1" x14ac:dyDescent="0.25">
      <c r="A33" s="268"/>
      <c r="B33" s="678" t="str">
        <f>IF(ROSTER!B$30="","",ROSTER!B$30)</f>
        <v/>
      </c>
      <c r="C33" s="669" t="str">
        <f>IF(ROSTER!C$30="","",ROSTER!C$30)</f>
        <v/>
      </c>
      <c r="D33" s="670"/>
      <c r="E33" s="667"/>
      <c r="F33" s="680">
        <f>IF(E33="y",1,IF(E33="S",1,0))</f>
        <v>0</v>
      </c>
      <c r="G33" s="663">
        <f>IF(E33="S",1,0)</f>
        <v>0</v>
      </c>
      <c r="H33" s="583"/>
      <c r="I33" s="584"/>
      <c r="J33" s="569"/>
      <c r="K33" s="570"/>
      <c r="L33" s="573"/>
      <c r="M33" s="574"/>
      <c r="N33" s="579">
        <f>L33+J33</f>
        <v>0</v>
      </c>
      <c r="O33" s="580"/>
      <c r="P33" s="569"/>
      <c r="Q33" s="570"/>
      <c r="R33" s="573"/>
      <c r="S33" s="574"/>
      <c r="T33" s="579">
        <f>R33-P33</f>
        <v>0</v>
      </c>
      <c r="U33" s="580"/>
      <c r="V33" s="583"/>
      <c r="W33" s="584"/>
      <c r="X33" s="569"/>
      <c r="Y33" s="584"/>
      <c r="Z33" s="569"/>
      <c r="AA33" s="584"/>
      <c r="AB33" s="569"/>
      <c r="AC33" s="570"/>
      <c r="AD33" s="573"/>
      <c r="AE33" s="574"/>
      <c r="AF33" s="557">
        <f>IF(AB33=0,0,(AD33/AB33)*100)</f>
        <v>0</v>
      </c>
      <c r="AG33" s="558"/>
      <c r="AH33" s="569"/>
      <c r="AI33" s="570"/>
      <c r="AJ33" s="573"/>
      <c r="AK33" s="574"/>
      <c r="AL33" s="557">
        <f>IF(AH33=0,0,(AJ33/AH33)*100)</f>
        <v>0</v>
      </c>
      <c r="AM33" s="558"/>
      <c r="AN33" s="569"/>
      <c r="AO33" s="570"/>
      <c r="AP33" s="573"/>
      <c r="AQ33" s="574"/>
      <c r="AR33" s="557">
        <f>IF(AN33=0,0,(AP33/AN33)*100)</f>
        <v>0</v>
      </c>
      <c r="AS33" s="558"/>
      <c r="AT33" s="561">
        <f>AB33+AH33+AN33</f>
        <v>0</v>
      </c>
      <c r="AU33" s="562"/>
      <c r="AV33" s="565">
        <f>AD33+AJ33+AP33</f>
        <v>0</v>
      </c>
      <c r="AW33" s="566"/>
      <c r="AX33" s="557">
        <f>IF(AT33=0,0,(AV33/AT33)*100)</f>
        <v>0</v>
      </c>
      <c r="AY33" s="558"/>
      <c r="AZ33" s="569"/>
      <c r="BA33" s="570"/>
      <c r="BB33" s="573"/>
      <c r="BC33" s="574"/>
      <c r="BD33" s="557">
        <f>IF(AZ33=0,0,(BB33/AZ33)*100)</f>
        <v>0</v>
      </c>
      <c r="BE33" s="558"/>
      <c r="BF33" s="561">
        <f>AT33+AZ33</f>
        <v>0</v>
      </c>
      <c r="BG33" s="562"/>
      <c r="BH33" s="565">
        <f>AV33+BB33</f>
        <v>0</v>
      </c>
      <c r="BI33" s="566"/>
      <c r="BJ33" s="557">
        <f>IF(BF33=0,0,(BH33/BF33)*100)</f>
        <v>0</v>
      </c>
      <c r="BK33" s="558"/>
      <c r="BL33" s="602">
        <f>(AD33*2)+(AJ33*2)+(AP33*3)+BB33</f>
        <v>0</v>
      </c>
      <c r="BM33" s="603"/>
      <c r="BN33" s="604"/>
      <c r="BO33" s="587">
        <f t="shared" ref="BO33" si="9">IF(BQ33=0,0,50*BP33/BQ33)</f>
        <v>0</v>
      </c>
      <c r="BP33" s="555">
        <f>(BL33*BS$11)+(N33*BS$12)+(X33*BS$13)+(R33*BS$14)+(V33*BS$15)+(Z33*BS$16)</f>
        <v>0</v>
      </c>
      <c r="BQ33" s="555">
        <f>((AZ33-BB33)*BS$18)+((AT33-AV33)*BS$17)+(H33*BS$19)+(P33*BS$20)</f>
        <v>0</v>
      </c>
      <c r="BR33" s="65"/>
      <c r="BS33" s="65"/>
      <c r="BT33" s="268"/>
    </row>
    <row r="34" spans="1:72" ht="21.75" customHeight="1" x14ac:dyDescent="0.25">
      <c r="A34" s="268"/>
      <c r="B34" s="679"/>
      <c r="C34" s="690" t="str">
        <f>IF(ROSTER!D$30="","",ROSTER!D$30)</f>
        <v/>
      </c>
      <c r="D34" s="691"/>
      <c r="E34" s="668"/>
      <c r="F34" s="681"/>
      <c r="G34" s="664"/>
      <c r="H34" s="585"/>
      <c r="I34" s="586"/>
      <c r="J34" s="571"/>
      <c r="K34" s="572"/>
      <c r="L34" s="575"/>
      <c r="M34" s="576"/>
      <c r="N34" s="581" t="s">
        <v>16</v>
      </c>
      <c r="O34" s="582"/>
      <c r="P34" s="571"/>
      <c r="Q34" s="572"/>
      <c r="R34" s="575"/>
      <c r="S34" s="576"/>
      <c r="T34" s="581" t="s">
        <v>16</v>
      </c>
      <c r="U34" s="582"/>
      <c r="V34" s="585"/>
      <c r="W34" s="586"/>
      <c r="X34" s="571"/>
      <c r="Y34" s="586"/>
      <c r="Z34" s="571"/>
      <c r="AA34" s="586"/>
      <c r="AB34" s="571"/>
      <c r="AC34" s="572"/>
      <c r="AD34" s="575"/>
      <c r="AE34" s="576"/>
      <c r="AF34" s="577"/>
      <c r="AG34" s="578"/>
      <c r="AH34" s="571"/>
      <c r="AI34" s="572"/>
      <c r="AJ34" s="575"/>
      <c r="AK34" s="576"/>
      <c r="AL34" s="577"/>
      <c r="AM34" s="578"/>
      <c r="AN34" s="571"/>
      <c r="AO34" s="572"/>
      <c r="AP34" s="575"/>
      <c r="AQ34" s="576"/>
      <c r="AR34" s="577"/>
      <c r="AS34" s="578"/>
      <c r="AT34" s="627"/>
      <c r="AU34" s="628"/>
      <c r="AV34" s="629"/>
      <c r="AW34" s="630"/>
      <c r="AX34" s="577"/>
      <c r="AY34" s="578"/>
      <c r="AZ34" s="571"/>
      <c r="BA34" s="572"/>
      <c r="BB34" s="575"/>
      <c r="BC34" s="576"/>
      <c r="BD34" s="577"/>
      <c r="BE34" s="578"/>
      <c r="BF34" s="627"/>
      <c r="BG34" s="628"/>
      <c r="BH34" s="629"/>
      <c r="BI34" s="630"/>
      <c r="BJ34" s="577"/>
      <c r="BK34" s="578"/>
      <c r="BL34" s="605"/>
      <c r="BM34" s="606"/>
      <c r="BN34" s="607"/>
      <c r="BO34" s="588"/>
      <c r="BP34" s="556"/>
      <c r="BQ34" s="556"/>
      <c r="BR34" s="65"/>
      <c r="BS34" s="65"/>
      <c r="BT34" s="268"/>
    </row>
    <row r="35" spans="1:72" ht="21.75" customHeight="1" x14ac:dyDescent="0.25">
      <c r="A35" s="268"/>
      <c r="B35" s="678" t="str">
        <f>IF(ROSTER!B$32="","",ROSTER!B$32)</f>
        <v/>
      </c>
      <c r="C35" s="669" t="str">
        <f>IF(ROSTER!C$32="","",ROSTER!C$32)</f>
        <v/>
      </c>
      <c r="D35" s="670"/>
      <c r="E35" s="667"/>
      <c r="F35" s="680">
        <f>IF(E35="y",1,IF(E35="S",1,0))</f>
        <v>0</v>
      </c>
      <c r="G35" s="663">
        <f>IF(E35="S",1,0)</f>
        <v>0</v>
      </c>
      <c r="H35" s="583"/>
      <c r="I35" s="584"/>
      <c r="J35" s="569"/>
      <c r="K35" s="570"/>
      <c r="L35" s="573"/>
      <c r="M35" s="574"/>
      <c r="N35" s="579">
        <f>L35+J35</f>
        <v>0</v>
      </c>
      <c r="O35" s="580"/>
      <c r="P35" s="569"/>
      <c r="Q35" s="570"/>
      <c r="R35" s="573"/>
      <c r="S35" s="574"/>
      <c r="T35" s="579">
        <f>R35-P35</f>
        <v>0</v>
      </c>
      <c r="U35" s="580"/>
      <c r="V35" s="583"/>
      <c r="W35" s="584"/>
      <c r="X35" s="569"/>
      <c r="Y35" s="584"/>
      <c r="Z35" s="569"/>
      <c r="AA35" s="584"/>
      <c r="AB35" s="569"/>
      <c r="AC35" s="570"/>
      <c r="AD35" s="573"/>
      <c r="AE35" s="574"/>
      <c r="AF35" s="557">
        <f>IF(AB35=0,0,(AD35/AB35)*100)</f>
        <v>0</v>
      </c>
      <c r="AG35" s="558"/>
      <c r="AH35" s="569"/>
      <c r="AI35" s="570"/>
      <c r="AJ35" s="573"/>
      <c r="AK35" s="574"/>
      <c r="AL35" s="557">
        <f>IF(AH35=0,0,(AJ35/AH35)*100)</f>
        <v>0</v>
      </c>
      <c r="AM35" s="558"/>
      <c r="AN35" s="569"/>
      <c r="AO35" s="570"/>
      <c r="AP35" s="573"/>
      <c r="AQ35" s="574"/>
      <c r="AR35" s="557">
        <f>IF(AN35=0,0,(AP35/AN35)*100)</f>
        <v>0</v>
      </c>
      <c r="AS35" s="558"/>
      <c r="AT35" s="561">
        <f>AB35+AH35+AN35</f>
        <v>0</v>
      </c>
      <c r="AU35" s="562"/>
      <c r="AV35" s="565">
        <f>AD35+AJ35+AP35</f>
        <v>0</v>
      </c>
      <c r="AW35" s="566"/>
      <c r="AX35" s="557">
        <f>IF(AT35=0,0,(AV35/AT35)*100)</f>
        <v>0</v>
      </c>
      <c r="AY35" s="558"/>
      <c r="AZ35" s="569"/>
      <c r="BA35" s="570"/>
      <c r="BB35" s="573"/>
      <c r="BC35" s="574"/>
      <c r="BD35" s="557">
        <f>IF(AZ35=0,0,(BB35/AZ35)*100)</f>
        <v>0</v>
      </c>
      <c r="BE35" s="558"/>
      <c r="BF35" s="561">
        <f>AT35+AZ35</f>
        <v>0</v>
      </c>
      <c r="BG35" s="562"/>
      <c r="BH35" s="565">
        <f>AV35+BB35</f>
        <v>0</v>
      </c>
      <c r="BI35" s="566"/>
      <c r="BJ35" s="557">
        <f>IF(BF35=0,0,(BH35/BF35)*100)</f>
        <v>0</v>
      </c>
      <c r="BK35" s="558"/>
      <c r="BL35" s="602">
        <f>(AD35*2)+(AJ35*2)+(AP35*3)+BB35</f>
        <v>0</v>
      </c>
      <c r="BM35" s="603"/>
      <c r="BN35" s="604"/>
      <c r="BO35" s="587">
        <f t="shared" ref="BO35" si="10">IF(BQ35=0,0,50*BP35/BQ35)</f>
        <v>0</v>
      </c>
      <c r="BP35" s="555">
        <f>(BL35*BS$11)+(N35*BS$12)+(X35*BS$13)+(R35*BS$14)+(V35*BS$15)+(Z35*BS$16)</f>
        <v>0</v>
      </c>
      <c r="BQ35" s="555">
        <f>((AZ35-BB35)*BS$18)+((AT35-AV35)*BS$17)+(H35*BS$19)+(P35*BS$20)</f>
        <v>0</v>
      </c>
      <c r="BR35" s="65"/>
      <c r="BS35" s="65"/>
      <c r="BT35" s="268"/>
    </row>
    <row r="36" spans="1:72" ht="21.75" customHeight="1" x14ac:dyDescent="0.25">
      <c r="A36" s="268"/>
      <c r="B36" s="679"/>
      <c r="C36" s="690" t="str">
        <f>IF(ROSTER!D$32="","",ROSTER!D$32)</f>
        <v/>
      </c>
      <c r="D36" s="691"/>
      <c r="E36" s="668"/>
      <c r="F36" s="681"/>
      <c r="G36" s="664"/>
      <c r="H36" s="585"/>
      <c r="I36" s="586"/>
      <c r="J36" s="571"/>
      <c r="K36" s="572"/>
      <c r="L36" s="575"/>
      <c r="M36" s="576"/>
      <c r="N36" s="581" t="s">
        <v>16</v>
      </c>
      <c r="O36" s="582"/>
      <c r="P36" s="571"/>
      <c r="Q36" s="572"/>
      <c r="R36" s="575"/>
      <c r="S36" s="576"/>
      <c r="T36" s="581" t="s">
        <v>16</v>
      </c>
      <c r="U36" s="582"/>
      <c r="V36" s="585"/>
      <c r="W36" s="586"/>
      <c r="X36" s="571"/>
      <c r="Y36" s="586"/>
      <c r="Z36" s="571"/>
      <c r="AA36" s="586"/>
      <c r="AB36" s="571"/>
      <c r="AC36" s="572"/>
      <c r="AD36" s="575"/>
      <c r="AE36" s="576"/>
      <c r="AF36" s="577"/>
      <c r="AG36" s="578"/>
      <c r="AH36" s="571"/>
      <c r="AI36" s="572"/>
      <c r="AJ36" s="575"/>
      <c r="AK36" s="576"/>
      <c r="AL36" s="577"/>
      <c r="AM36" s="578"/>
      <c r="AN36" s="571"/>
      <c r="AO36" s="572"/>
      <c r="AP36" s="575"/>
      <c r="AQ36" s="576"/>
      <c r="AR36" s="577"/>
      <c r="AS36" s="578"/>
      <c r="AT36" s="627"/>
      <c r="AU36" s="628"/>
      <c r="AV36" s="629"/>
      <c r="AW36" s="630"/>
      <c r="AX36" s="577"/>
      <c r="AY36" s="578"/>
      <c r="AZ36" s="571"/>
      <c r="BA36" s="572"/>
      <c r="BB36" s="575"/>
      <c r="BC36" s="576"/>
      <c r="BD36" s="577"/>
      <c r="BE36" s="578"/>
      <c r="BF36" s="627"/>
      <c r="BG36" s="628"/>
      <c r="BH36" s="629"/>
      <c r="BI36" s="630"/>
      <c r="BJ36" s="577"/>
      <c r="BK36" s="578"/>
      <c r="BL36" s="605"/>
      <c r="BM36" s="606"/>
      <c r="BN36" s="607"/>
      <c r="BO36" s="588"/>
      <c r="BP36" s="556"/>
      <c r="BQ36" s="556"/>
      <c r="BR36" s="65"/>
      <c r="BS36" s="65"/>
      <c r="BT36" s="268"/>
    </row>
    <row r="37" spans="1:72" ht="21.75" customHeight="1" x14ac:dyDescent="0.25">
      <c r="A37" s="268"/>
      <c r="B37" s="678" t="str">
        <f>IF(ROSTER!B$34="","",ROSTER!B$34)</f>
        <v/>
      </c>
      <c r="C37" s="669" t="str">
        <f>IF(ROSTER!C$34="","",ROSTER!C$34)</f>
        <v/>
      </c>
      <c r="D37" s="670"/>
      <c r="E37" s="667"/>
      <c r="F37" s="680">
        <f>IF(E37="y",1,IF(E37="S",1,0))</f>
        <v>0</v>
      </c>
      <c r="G37" s="663">
        <f>IF(E37="S",1,0)</f>
        <v>0</v>
      </c>
      <c r="H37" s="583"/>
      <c r="I37" s="584"/>
      <c r="J37" s="569"/>
      <c r="K37" s="570"/>
      <c r="L37" s="573"/>
      <c r="M37" s="574"/>
      <c r="N37" s="579">
        <f>L37+J37</f>
        <v>0</v>
      </c>
      <c r="O37" s="580"/>
      <c r="P37" s="569"/>
      <c r="Q37" s="570"/>
      <c r="R37" s="573"/>
      <c r="S37" s="574"/>
      <c r="T37" s="579">
        <f>R37-P37</f>
        <v>0</v>
      </c>
      <c r="U37" s="580"/>
      <c r="V37" s="583"/>
      <c r="W37" s="584"/>
      <c r="X37" s="569"/>
      <c r="Y37" s="584"/>
      <c r="Z37" s="569"/>
      <c r="AA37" s="584"/>
      <c r="AB37" s="569"/>
      <c r="AC37" s="570"/>
      <c r="AD37" s="573"/>
      <c r="AE37" s="574"/>
      <c r="AF37" s="557">
        <f>IF(AB37=0,0,(AD37/AB37)*100)</f>
        <v>0</v>
      </c>
      <c r="AG37" s="558"/>
      <c r="AH37" s="569"/>
      <c r="AI37" s="570"/>
      <c r="AJ37" s="573"/>
      <c r="AK37" s="574"/>
      <c r="AL37" s="557">
        <f>IF(AH37=0,0,(AJ37/AH37)*100)</f>
        <v>0</v>
      </c>
      <c r="AM37" s="558"/>
      <c r="AN37" s="569"/>
      <c r="AO37" s="570"/>
      <c r="AP37" s="573"/>
      <c r="AQ37" s="574"/>
      <c r="AR37" s="557">
        <f>IF(AN37=0,0,(AP37/AN37)*100)</f>
        <v>0</v>
      </c>
      <c r="AS37" s="558"/>
      <c r="AT37" s="561">
        <f>AB37+AH37+AN37</f>
        <v>0</v>
      </c>
      <c r="AU37" s="562"/>
      <c r="AV37" s="565">
        <f>AD37+AJ37+AP37</f>
        <v>0</v>
      </c>
      <c r="AW37" s="566"/>
      <c r="AX37" s="557">
        <f>IF(AT37=0,0,(AV37/AT37)*100)</f>
        <v>0</v>
      </c>
      <c r="AY37" s="558"/>
      <c r="AZ37" s="569"/>
      <c r="BA37" s="570"/>
      <c r="BB37" s="573"/>
      <c r="BC37" s="574"/>
      <c r="BD37" s="557">
        <f>IF(AZ37=0,0,(BB37/AZ37)*100)</f>
        <v>0</v>
      </c>
      <c r="BE37" s="558"/>
      <c r="BF37" s="561">
        <f>AT37+AZ37</f>
        <v>0</v>
      </c>
      <c r="BG37" s="562"/>
      <c r="BH37" s="565">
        <f>AV37+BB37</f>
        <v>0</v>
      </c>
      <c r="BI37" s="566"/>
      <c r="BJ37" s="557">
        <f>IF(BF37=0,0,(BH37/BF37)*100)</f>
        <v>0</v>
      </c>
      <c r="BK37" s="558"/>
      <c r="BL37" s="602">
        <f>(AD37*2)+(AJ37*2)+(AP37*3)+BB37</f>
        <v>0</v>
      </c>
      <c r="BM37" s="603"/>
      <c r="BN37" s="604"/>
      <c r="BO37" s="587">
        <f t="shared" ref="BO37" si="11">IF(BQ37=0,0,50*BP37/BQ37)</f>
        <v>0</v>
      </c>
      <c r="BP37" s="555">
        <f>(BL37*BS$11)+(N37*BS$12)+(X37*BS$13)+(R37*BS$14)+(V37*BS$15)+(Z37*BS$16)</f>
        <v>0</v>
      </c>
      <c r="BQ37" s="555">
        <f>((AZ37-BB37)*BS$18)+((AT37-AV37)*BS$17)+(H37*BS$19)+(P37*BS$20)</f>
        <v>0</v>
      </c>
      <c r="BR37" s="65"/>
      <c r="BS37" s="65"/>
      <c r="BT37" s="268"/>
    </row>
    <row r="38" spans="1:72" ht="21.75" customHeight="1" x14ac:dyDescent="0.25">
      <c r="A38" s="268"/>
      <c r="B38" s="679"/>
      <c r="C38" s="690" t="str">
        <f>IF(ROSTER!D$34="","",ROSTER!D$34)</f>
        <v/>
      </c>
      <c r="D38" s="691"/>
      <c r="E38" s="668"/>
      <c r="F38" s="681"/>
      <c r="G38" s="664"/>
      <c r="H38" s="585"/>
      <c r="I38" s="586"/>
      <c r="J38" s="571"/>
      <c r="K38" s="572"/>
      <c r="L38" s="575"/>
      <c r="M38" s="576"/>
      <c r="N38" s="581" t="s">
        <v>16</v>
      </c>
      <c r="O38" s="582"/>
      <c r="P38" s="571"/>
      <c r="Q38" s="572"/>
      <c r="R38" s="575"/>
      <c r="S38" s="576"/>
      <c r="T38" s="581" t="s">
        <v>16</v>
      </c>
      <c r="U38" s="582"/>
      <c r="V38" s="585"/>
      <c r="W38" s="586"/>
      <c r="X38" s="571"/>
      <c r="Y38" s="586"/>
      <c r="Z38" s="571"/>
      <c r="AA38" s="586"/>
      <c r="AB38" s="571"/>
      <c r="AC38" s="572"/>
      <c r="AD38" s="575"/>
      <c r="AE38" s="576"/>
      <c r="AF38" s="577"/>
      <c r="AG38" s="578"/>
      <c r="AH38" s="571"/>
      <c r="AI38" s="572"/>
      <c r="AJ38" s="575"/>
      <c r="AK38" s="576"/>
      <c r="AL38" s="577"/>
      <c r="AM38" s="578"/>
      <c r="AN38" s="571"/>
      <c r="AO38" s="572"/>
      <c r="AP38" s="575"/>
      <c r="AQ38" s="576"/>
      <c r="AR38" s="577"/>
      <c r="AS38" s="578"/>
      <c r="AT38" s="627"/>
      <c r="AU38" s="628"/>
      <c r="AV38" s="629"/>
      <c r="AW38" s="630"/>
      <c r="AX38" s="577"/>
      <c r="AY38" s="578"/>
      <c r="AZ38" s="571"/>
      <c r="BA38" s="572"/>
      <c r="BB38" s="575"/>
      <c r="BC38" s="576"/>
      <c r="BD38" s="577"/>
      <c r="BE38" s="578"/>
      <c r="BF38" s="627"/>
      <c r="BG38" s="628"/>
      <c r="BH38" s="629"/>
      <c r="BI38" s="630"/>
      <c r="BJ38" s="577"/>
      <c r="BK38" s="578"/>
      <c r="BL38" s="605"/>
      <c r="BM38" s="606"/>
      <c r="BN38" s="607"/>
      <c r="BO38" s="588"/>
      <c r="BP38" s="556"/>
      <c r="BQ38" s="556"/>
      <c r="BR38" s="65"/>
      <c r="BS38" s="65"/>
      <c r="BT38" s="268"/>
    </row>
    <row r="39" spans="1:72" ht="21.75" customHeight="1" x14ac:dyDescent="0.25">
      <c r="A39" s="268"/>
      <c r="B39" s="678" t="str">
        <f>IF(ROSTER!B$36="","",ROSTER!B$36)</f>
        <v/>
      </c>
      <c r="C39" s="669" t="str">
        <f>IF(ROSTER!C$36="","",ROSTER!C$36)</f>
        <v/>
      </c>
      <c r="D39" s="670"/>
      <c r="E39" s="667"/>
      <c r="F39" s="680">
        <f>IF(E39="y",1,IF(E39="S",1,0))</f>
        <v>0</v>
      </c>
      <c r="G39" s="663">
        <f>IF(E39="S",1,0)</f>
        <v>0</v>
      </c>
      <c r="H39" s="583"/>
      <c r="I39" s="584"/>
      <c r="J39" s="569"/>
      <c r="K39" s="570"/>
      <c r="L39" s="573"/>
      <c r="M39" s="574"/>
      <c r="N39" s="579">
        <f>L39+J39</f>
        <v>0</v>
      </c>
      <c r="O39" s="580"/>
      <c r="P39" s="569"/>
      <c r="Q39" s="570"/>
      <c r="R39" s="573"/>
      <c r="S39" s="574"/>
      <c r="T39" s="579">
        <f>R39-P39</f>
        <v>0</v>
      </c>
      <c r="U39" s="580"/>
      <c r="V39" s="583"/>
      <c r="W39" s="584"/>
      <c r="X39" s="569"/>
      <c r="Y39" s="584"/>
      <c r="Z39" s="569"/>
      <c r="AA39" s="584"/>
      <c r="AB39" s="569"/>
      <c r="AC39" s="570"/>
      <c r="AD39" s="573"/>
      <c r="AE39" s="574"/>
      <c r="AF39" s="557">
        <f>IF(AB39=0,0,(AD39/AB39)*100)</f>
        <v>0</v>
      </c>
      <c r="AG39" s="558"/>
      <c r="AH39" s="569"/>
      <c r="AI39" s="570"/>
      <c r="AJ39" s="573"/>
      <c r="AK39" s="574"/>
      <c r="AL39" s="557">
        <f>IF(AH39=0,0,(AJ39/AH39)*100)</f>
        <v>0</v>
      </c>
      <c r="AM39" s="558"/>
      <c r="AN39" s="569"/>
      <c r="AO39" s="570"/>
      <c r="AP39" s="573"/>
      <c r="AQ39" s="574"/>
      <c r="AR39" s="557">
        <f>IF(AN39=0,0,(AP39/AN39)*100)</f>
        <v>0</v>
      </c>
      <c r="AS39" s="558"/>
      <c r="AT39" s="561">
        <f>AB39+AH39+AN39</f>
        <v>0</v>
      </c>
      <c r="AU39" s="562"/>
      <c r="AV39" s="565">
        <f>AD39+AJ39+AP39</f>
        <v>0</v>
      </c>
      <c r="AW39" s="566"/>
      <c r="AX39" s="557">
        <f>IF(AT39=0,0,(AV39/AT39)*100)</f>
        <v>0</v>
      </c>
      <c r="AY39" s="558"/>
      <c r="AZ39" s="569"/>
      <c r="BA39" s="570"/>
      <c r="BB39" s="573"/>
      <c r="BC39" s="574"/>
      <c r="BD39" s="557">
        <f>IF(AZ39=0,0,(BB39/AZ39)*100)</f>
        <v>0</v>
      </c>
      <c r="BE39" s="558"/>
      <c r="BF39" s="561">
        <f>AT39+AZ39</f>
        <v>0</v>
      </c>
      <c r="BG39" s="562"/>
      <c r="BH39" s="565">
        <f>AV39+BB39</f>
        <v>0</v>
      </c>
      <c r="BI39" s="566"/>
      <c r="BJ39" s="557">
        <f>IF(BF39=0,0,(BH39/BF39)*100)</f>
        <v>0</v>
      </c>
      <c r="BK39" s="558"/>
      <c r="BL39" s="602">
        <f>(AD39*2)+(AJ39*2)+(AP39*3)+BB39</f>
        <v>0</v>
      </c>
      <c r="BM39" s="603"/>
      <c r="BN39" s="604"/>
      <c r="BO39" s="587">
        <f t="shared" ref="BO39" si="12">IF(BQ39=0,0,50*BP39/BQ39)</f>
        <v>0</v>
      </c>
      <c r="BP39" s="555">
        <f>(BL39*BS$11)+(N39*BS$12)+(X39*BS$13)+(R39*BS$14)+(V39*BS$15)+(Z39*BS$16)</f>
        <v>0</v>
      </c>
      <c r="BQ39" s="555">
        <f>((AZ39-BB39)*BS$18)+((AT39-AV39)*BS$17)+(H39*BS$19)+(P39*BS$20)</f>
        <v>0</v>
      </c>
      <c r="BR39" s="65"/>
      <c r="BS39" s="65"/>
      <c r="BT39" s="268"/>
    </row>
    <row r="40" spans="1:72" ht="21.75" customHeight="1" x14ac:dyDescent="0.25">
      <c r="A40" s="268"/>
      <c r="B40" s="679"/>
      <c r="C40" s="690" t="str">
        <f>IF(ROSTER!D$36="","",ROSTER!D$36)</f>
        <v/>
      </c>
      <c r="D40" s="691"/>
      <c r="E40" s="668"/>
      <c r="F40" s="681"/>
      <c r="G40" s="664"/>
      <c r="H40" s="585"/>
      <c r="I40" s="586"/>
      <c r="J40" s="571"/>
      <c r="K40" s="572"/>
      <c r="L40" s="575"/>
      <c r="M40" s="576"/>
      <c r="N40" s="581" t="s">
        <v>16</v>
      </c>
      <c r="O40" s="582"/>
      <c r="P40" s="571"/>
      <c r="Q40" s="572"/>
      <c r="R40" s="575"/>
      <c r="S40" s="576"/>
      <c r="T40" s="581" t="s">
        <v>16</v>
      </c>
      <c r="U40" s="582"/>
      <c r="V40" s="585"/>
      <c r="W40" s="586"/>
      <c r="X40" s="571"/>
      <c r="Y40" s="586"/>
      <c r="Z40" s="571"/>
      <c r="AA40" s="586"/>
      <c r="AB40" s="571"/>
      <c r="AC40" s="572"/>
      <c r="AD40" s="575"/>
      <c r="AE40" s="576"/>
      <c r="AF40" s="577"/>
      <c r="AG40" s="578"/>
      <c r="AH40" s="571"/>
      <c r="AI40" s="572"/>
      <c r="AJ40" s="575"/>
      <c r="AK40" s="576"/>
      <c r="AL40" s="577"/>
      <c r="AM40" s="578"/>
      <c r="AN40" s="571"/>
      <c r="AO40" s="572"/>
      <c r="AP40" s="575"/>
      <c r="AQ40" s="576"/>
      <c r="AR40" s="577"/>
      <c r="AS40" s="578"/>
      <c r="AT40" s="627"/>
      <c r="AU40" s="628"/>
      <c r="AV40" s="629"/>
      <c r="AW40" s="630"/>
      <c r="AX40" s="577"/>
      <c r="AY40" s="578"/>
      <c r="AZ40" s="571"/>
      <c r="BA40" s="572"/>
      <c r="BB40" s="575"/>
      <c r="BC40" s="576"/>
      <c r="BD40" s="577"/>
      <c r="BE40" s="578"/>
      <c r="BF40" s="627"/>
      <c r="BG40" s="628"/>
      <c r="BH40" s="629"/>
      <c r="BI40" s="630"/>
      <c r="BJ40" s="577"/>
      <c r="BK40" s="578"/>
      <c r="BL40" s="605"/>
      <c r="BM40" s="606"/>
      <c r="BN40" s="607"/>
      <c r="BO40" s="588"/>
      <c r="BP40" s="556"/>
      <c r="BQ40" s="556"/>
      <c r="BR40" s="65"/>
      <c r="BS40" s="65"/>
      <c r="BT40" s="268"/>
    </row>
    <row r="41" spans="1:72" ht="21.75" customHeight="1" x14ac:dyDescent="0.25">
      <c r="A41" s="268"/>
      <c r="B41" s="678" t="str">
        <f>IF(ROSTER!B$38="","",ROSTER!B$38)</f>
        <v/>
      </c>
      <c r="C41" s="669" t="str">
        <f>IF(ROSTER!C$38="","",ROSTER!C$38)</f>
        <v/>
      </c>
      <c r="D41" s="670"/>
      <c r="E41" s="667"/>
      <c r="F41" s="680">
        <f>IF(E41="y",1,IF(E41="S",1,0))</f>
        <v>0</v>
      </c>
      <c r="G41" s="663">
        <f>IF(E41="S",1,0)</f>
        <v>0</v>
      </c>
      <c r="H41" s="583"/>
      <c r="I41" s="584"/>
      <c r="J41" s="569"/>
      <c r="K41" s="570"/>
      <c r="L41" s="573"/>
      <c r="M41" s="574"/>
      <c r="N41" s="579">
        <f>L41+J41</f>
        <v>0</v>
      </c>
      <c r="O41" s="580"/>
      <c r="P41" s="569"/>
      <c r="Q41" s="570"/>
      <c r="R41" s="573"/>
      <c r="S41" s="574"/>
      <c r="T41" s="579">
        <f>R41-P41</f>
        <v>0</v>
      </c>
      <c r="U41" s="580"/>
      <c r="V41" s="583"/>
      <c r="W41" s="584"/>
      <c r="X41" s="569"/>
      <c r="Y41" s="584"/>
      <c r="Z41" s="569"/>
      <c r="AA41" s="584"/>
      <c r="AB41" s="569"/>
      <c r="AC41" s="570"/>
      <c r="AD41" s="573"/>
      <c r="AE41" s="574"/>
      <c r="AF41" s="557">
        <f>IF(AB41=0,0,(AD41/AB41)*100)</f>
        <v>0</v>
      </c>
      <c r="AG41" s="558"/>
      <c r="AH41" s="569"/>
      <c r="AI41" s="570"/>
      <c r="AJ41" s="573"/>
      <c r="AK41" s="574"/>
      <c r="AL41" s="557">
        <f>IF(AH41=0,0,(AJ41/AH41)*100)</f>
        <v>0</v>
      </c>
      <c r="AM41" s="558"/>
      <c r="AN41" s="569"/>
      <c r="AO41" s="570"/>
      <c r="AP41" s="573"/>
      <c r="AQ41" s="574"/>
      <c r="AR41" s="557">
        <f>IF(AN41=0,0,(AP41/AN41)*100)</f>
        <v>0</v>
      </c>
      <c r="AS41" s="558"/>
      <c r="AT41" s="561">
        <f>AB41+AH41+AN41</f>
        <v>0</v>
      </c>
      <c r="AU41" s="562"/>
      <c r="AV41" s="565">
        <f>AD41+AJ41+AP41</f>
        <v>0</v>
      </c>
      <c r="AW41" s="566"/>
      <c r="AX41" s="557">
        <f>IF(AT41=0,0,(AV41/AT41)*100)</f>
        <v>0</v>
      </c>
      <c r="AY41" s="558"/>
      <c r="AZ41" s="569"/>
      <c r="BA41" s="570"/>
      <c r="BB41" s="573"/>
      <c r="BC41" s="574"/>
      <c r="BD41" s="557">
        <f>IF(AZ41=0,0,(BB41/AZ41)*100)</f>
        <v>0</v>
      </c>
      <c r="BE41" s="558"/>
      <c r="BF41" s="561">
        <f>AT41+AZ41</f>
        <v>0</v>
      </c>
      <c r="BG41" s="562"/>
      <c r="BH41" s="565">
        <f>AV41+BB41</f>
        <v>0</v>
      </c>
      <c r="BI41" s="566"/>
      <c r="BJ41" s="557">
        <f>IF(BF41=0,0,(BH41/BF41)*100)</f>
        <v>0</v>
      </c>
      <c r="BK41" s="558"/>
      <c r="BL41" s="602">
        <f>(AD41*2)+(AJ41*2)+(AP41*3)+BB41</f>
        <v>0</v>
      </c>
      <c r="BM41" s="603"/>
      <c r="BN41" s="604"/>
      <c r="BO41" s="587">
        <f t="shared" ref="BO41" si="13">IF(BQ41=0,0,50*BP41/BQ41)</f>
        <v>0</v>
      </c>
      <c r="BP41" s="555">
        <f>(BL41*BS$11)+(N41*BS$12)+(X41*BS$13)+(R41*BS$14)+(V41*BS$15)+(Z41*BS$16)</f>
        <v>0</v>
      </c>
      <c r="BQ41" s="555">
        <f>((AZ41-BB41)*BS$18)+((AT41-AV41)*BS$17)+(H41*BS$19)+(P41*BS$20)</f>
        <v>0</v>
      </c>
      <c r="BR41" s="65"/>
      <c r="BS41" s="65"/>
      <c r="BT41" s="268"/>
    </row>
    <row r="42" spans="1:72" ht="21.75" customHeight="1" x14ac:dyDescent="0.25">
      <c r="A42" s="268"/>
      <c r="B42" s="679"/>
      <c r="C42" s="690" t="str">
        <f>IF(ROSTER!D$38="","",ROSTER!D$38)</f>
        <v/>
      </c>
      <c r="D42" s="691"/>
      <c r="E42" s="668"/>
      <c r="F42" s="681"/>
      <c r="G42" s="664"/>
      <c r="H42" s="585"/>
      <c r="I42" s="586"/>
      <c r="J42" s="571"/>
      <c r="K42" s="572"/>
      <c r="L42" s="575"/>
      <c r="M42" s="576"/>
      <c r="N42" s="581" t="s">
        <v>16</v>
      </c>
      <c r="O42" s="582"/>
      <c r="P42" s="571"/>
      <c r="Q42" s="572"/>
      <c r="R42" s="575"/>
      <c r="S42" s="576"/>
      <c r="T42" s="581" t="s">
        <v>16</v>
      </c>
      <c r="U42" s="582"/>
      <c r="V42" s="585"/>
      <c r="W42" s="586"/>
      <c r="X42" s="571"/>
      <c r="Y42" s="586"/>
      <c r="Z42" s="571"/>
      <c r="AA42" s="586"/>
      <c r="AB42" s="571"/>
      <c r="AC42" s="572"/>
      <c r="AD42" s="575"/>
      <c r="AE42" s="576"/>
      <c r="AF42" s="577"/>
      <c r="AG42" s="578"/>
      <c r="AH42" s="571"/>
      <c r="AI42" s="572"/>
      <c r="AJ42" s="575"/>
      <c r="AK42" s="576"/>
      <c r="AL42" s="577"/>
      <c r="AM42" s="578"/>
      <c r="AN42" s="571"/>
      <c r="AO42" s="572"/>
      <c r="AP42" s="575"/>
      <c r="AQ42" s="576"/>
      <c r="AR42" s="577"/>
      <c r="AS42" s="578"/>
      <c r="AT42" s="627"/>
      <c r="AU42" s="628"/>
      <c r="AV42" s="629"/>
      <c r="AW42" s="630"/>
      <c r="AX42" s="577"/>
      <c r="AY42" s="578"/>
      <c r="AZ42" s="571"/>
      <c r="BA42" s="572"/>
      <c r="BB42" s="575"/>
      <c r="BC42" s="576"/>
      <c r="BD42" s="577"/>
      <c r="BE42" s="578"/>
      <c r="BF42" s="627"/>
      <c r="BG42" s="628"/>
      <c r="BH42" s="629"/>
      <c r="BI42" s="630"/>
      <c r="BJ42" s="577"/>
      <c r="BK42" s="578"/>
      <c r="BL42" s="605"/>
      <c r="BM42" s="606"/>
      <c r="BN42" s="607"/>
      <c r="BO42" s="588"/>
      <c r="BP42" s="556"/>
      <c r="BQ42" s="556"/>
      <c r="BR42" s="65"/>
      <c r="BS42" s="65"/>
      <c r="BT42" s="268"/>
    </row>
    <row r="43" spans="1:72" ht="21.75" customHeight="1" x14ac:dyDescent="0.25">
      <c r="A43" s="268"/>
      <c r="B43" s="678" t="str">
        <f>IF(ROSTER!B$40="","",ROSTER!B$40)</f>
        <v/>
      </c>
      <c r="C43" s="669" t="str">
        <f>IF(ROSTER!C$40="","",ROSTER!C$40)</f>
        <v/>
      </c>
      <c r="D43" s="670"/>
      <c r="E43" s="667"/>
      <c r="F43" s="680">
        <f>IF(E43="y",1,IF(E43="S",1,0))</f>
        <v>0</v>
      </c>
      <c r="G43" s="663">
        <f>IF(E43="S",1,0)</f>
        <v>0</v>
      </c>
      <c r="H43" s="583"/>
      <c r="I43" s="584"/>
      <c r="J43" s="569"/>
      <c r="K43" s="570"/>
      <c r="L43" s="573"/>
      <c r="M43" s="574"/>
      <c r="N43" s="579">
        <f>L43+J43</f>
        <v>0</v>
      </c>
      <c r="O43" s="580"/>
      <c r="P43" s="569"/>
      <c r="Q43" s="570"/>
      <c r="R43" s="573"/>
      <c r="S43" s="574"/>
      <c r="T43" s="579">
        <f>R43-P43</f>
        <v>0</v>
      </c>
      <c r="U43" s="580"/>
      <c r="V43" s="583"/>
      <c r="W43" s="584"/>
      <c r="X43" s="569"/>
      <c r="Y43" s="584"/>
      <c r="Z43" s="569"/>
      <c r="AA43" s="584"/>
      <c r="AB43" s="569"/>
      <c r="AC43" s="570"/>
      <c r="AD43" s="573"/>
      <c r="AE43" s="574"/>
      <c r="AF43" s="557">
        <f>IF(AB43=0,0,(AD43/AB43)*100)</f>
        <v>0</v>
      </c>
      <c r="AG43" s="558"/>
      <c r="AH43" s="569"/>
      <c r="AI43" s="570"/>
      <c r="AJ43" s="573"/>
      <c r="AK43" s="574"/>
      <c r="AL43" s="557">
        <f>IF(AH43=0,0,(AJ43/AH43)*100)</f>
        <v>0</v>
      </c>
      <c r="AM43" s="558"/>
      <c r="AN43" s="569"/>
      <c r="AO43" s="570"/>
      <c r="AP43" s="573"/>
      <c r="AQ43" s="574"/>
      <c r="AR43" s="557">
        <f>IF(AN43=0,0,(AP43/AN43)*100)</f>
        <v>0</v>
      </c>
      <c r="AS43" s="558"/>
      <c r="AT43" s="561">
        <f>AB43+AH43+AN43</f>
        <v>0</v>
      </c>
      <c r="AU43" s="562"/>
      <c r="AV43" s="565">
        <f>AD43+AJ43+AP43</f>
        <v>0</v>
      </c>
      <c r="AW43" s="566"/>
      <c r="AX43" s="557">
        <f>IF(AT43=0,0,(AV43/AT43)*100)</f>
        <v>0</v>
      </c>
      <c r="AY43" s="558"/>
      <c r="AZ43" s="569"/>
      <c r="BA43" s="570"/>
      <c r="BB43" s="573"/>
      <c r="BC43" s="574"/>
      <c r="BD43" s="557">
        <f>IF(AZ43=0,0,(BB43/AZ43)*100)</f>
        <v>0</v>
      </c>
      <c r="BE43" s="558"/>
      <c r="BF43" s="561">
        <f>AT43+AZ43</f>
        <v>0</v>
      </c>
      <c r="BG43" s="562"/>
      <c r="BH43" s="565">
        <f>AV43+BB43</f>
        <v>0</v>
      </c>
      <c r="BI43" s="566"/>
      <c r="BJ43" s="557">
        <f>IF(BF43=0,0,(BH43/BF43)*100)</f>
        <v>0</v>
      </c>
      <c r="BK43" s="558"/>
      <c r="BL43" s="602">
        <f>(AD43*2)+(AJ43*2)+(AP43*3)+BB43</f>
        <v>0</v>
      </c>
      <c r="BM43" s="603"/>
      <c r="BN43" s="604"/>
      <c r="BO43" s="587">
        <f t="shared" ref="BO43" si="14">IF(BQ43=0,0,50*BP43/BQ43)</f>
        <v>0</v>
      </c>
      <c r="BP43" s="555">
        <f>(BL43*BS$11)+(N43*BS$12)+(X43*BS$13)+(R43*BS$14)+(V43*BS$15)+(Z43*BS$16)</f>
        <v>0</v>
      </c>
      <c r="BQ43" s="555">
        <f>((AZ43-BB43)*BS$18)+((AT43-AV43)*BS$17)+(H43*BS$19)+(P43*BS$20)</f>
        <v>0</v>
      </c>
      <c r="BR43" s="65"/>
      <c r="BS43" s="65"/>
      <c r="BT43" s="268"/>
    </row>
    <row r="44" spans="1:72" ht="21.75" customHeight="1" x14ac:dyDescent="0.25">
      <c r="A44" s="268"/>
      <c r="B44" s="679"/>
      <c r="C44" s="690" t="str">
        <f>IF(ROSTER!D$40="","",ROSTER!D$40)</f>
        <v/>
      </c>
      <c r="D44" s="691"/>
      <c r="E44" s="668"/>
      <c r="F44" s="681"/>
      <c r="G44" s="664"/>
      <c r="H44" s="585"/>
      <c r="I44" s="586"/>
      <c r="J44" s="571"/>
      <c r="K44" s="572"/>
      <c r="L44" s="575"/>
      <c r="M44" s="576"/>
      <c r="N44" s="581" t="s">
        <v>16</v>
      </c>
      <c r="O44" s="582"/>
      <c r="P44" s="571"/>
      <c r="Q44" s="572"/>
      <c r="R44" s="575"/>
      <c r="S44" s="576"/>
      <c r="T44" s="581" t="s">
        <v>16</v>
      </c>
      <c r="U44" s="582"/>
      <c r="V44" s="585"/>
      <c r="W44" s="586"/>
      <c r="X44" s="571"/>
      <c r="Y44" s="586"/>
      <c r="Z44" s="571"/>
      <c r="AA44" s="586"/>
      <c r="AB44" s="571"/>
      <c r="AC44" s="572"/>
      <c r="AD44" s="575"/>
      <c r="AE44" s="576"/>
      <c r="AF44" s="577"/>
      <c r="AG44" s="578"/>
      <c r="AH44" s="571"/>
      <c r="AI44" s="572"/>
      <c r="AJ44" s="575"/>
      <c r="AK44" s="576"/>
      <c r="AL44" s="577"/>
      <c r="AM44" s="578"/>
      <c r="AN44" s="571"/>
      <c r="AO44" s="572"/>
      <c r="AP44" s="575"/>
      <c r="AQ44" s="576"/>
      <c r="AR44" s="577"/>
      <c r="AS44" s="578"/>
      <c r="AT44" s="627"/>
      <c r="AU44" s="628"/>
      <c r="AV44" s="629"/>
      <c r="AW44" s="630"/>
      <c r="AX44" s="577"/>
      <c r="AY44" s="578"/>
      <c r="AZ44" s="571"/>
      <c r="BA44" s="572"/>
      <c r="BB44" s="575"/>
      <c r="BC44" s="576"/>
      <c r="BD44" s="577"/>
      <c r="BE44" s="578"/>
      <c r="BF44" s="627"/>
      <c r="BG44" s="628"/>
      <c r="BH44" s="629"/>
      <c r="BI44" s="630"/>
      <c r="BJ44" s="577"/>
      <c r="BK44" s="578"/>
      <c r="BL44" s="605"/>
      <c r="BM44" s="606"/>
      <c r="BN44" s="607"/>
      <c r="BO44" s="588"/>
      <c r="BP44" s="556"/>
      <c r="BQ44" s="556"/>
      <c r="BR44" s="65"/>
      <c r="BS44" s="65"/>
      <c r="BT44" s="268"/>
    </row>
    <row r="45" spans="1:72" ht="21.75" customHeight="1" x14ac:dyDescent="0.25">
      <c r="A45" s="268"/>
      <c r="B45" s="678" t="str">
        <f>IF(ROSTER!B$42="","",ROSTER!B$42)</f>
        <v/>
      </c>
      <c r="C45" s="669" t="str">
        <f>IF(ROSTER!C$42="","",ROSTER!C$42)</f>
        <v/>
      </c>
      <c r="D45" s="670"/>
      <c r="E45" s="667"/>
      <c r="F45" s="680">
        <f>IF(E45="y",1,IF(E45="S",1,0))</f>
        <v>0</v>
      </c>
      <c r="G45" s="663">
        <f>IF(E45="S",1,0)</f>
        <v>0</v>
      </c>
      <c r="H45" s="583"/>
      <c r="I45" s="584"/>
      <c r="J45" s="569"/>
      <c r="K45" s="570"/>
      <c r="L45" s="573"/>
      <c r="M45" s="574"/>
      <c r="N45" s="579">
        <f>L45+J45</f>
        <v>0</v>
      </c>
      <c r="O45" s="580"/>
      <c r="P45" s="569"/>
      <c r="Q45" s="570"/>
      <c r="R45" s="573"/>
      <c r="S45" s="574"/>
      <c r="T45" s="579">
        <f>R45-P45</f>
        <v>0</v>
      </c>
      <c r="U45" s="580"/>
      <c r="V45" s="583"/>
      <c r="W45" s="584"/>
      <c r="X45" s="569"/>
      <c r="Y45" s="584"/>
      <c r="Z45" s="569"/>
      <c r="AA45" s="584"/>
      <c r="AB45" s="569"/>
      <c r="AC45" s="570"/>
      <c r="AD45" s="573"/>
      <c r="AE45" s="574"/>
      <c r="AF45" s="557">
        <f>IF(AB45=0,0,(AD45/AB45)*100)</f>
        <v>0</v>
      </c>
      <c r="AG45" s="558"/>
      <c r="AH45" s="569"/>
      <c r="AI45" s="570"/>
      <c r="AJ45" s="573"/>
      <c r="AK45" s="574"/>
      <c r="AL45" s="557">
        <f>IF(AH45=0,0,(AJ45/AH45)*100)</f>
        <v>0</v>
      </c>
      <c r="AM45" s="558"/>
      <c r="AN45" s="569"/>
      <c r="AO45" s="570"/>
      <c r="AP45" s="573"/>
      <c r="AQ45" s="574"/>
      <c r="AR45" s="557">
        <f>IF(AN45=0,0,(AP45/AN45)*100)</f>
        <v>0</v>
      </c>
      <c r="AS45" s="558"/>
      <c r="AT45" s="561">
        <f>AB45+AH45+AN45</f>
        <v>0</v>
      </c>
      <c r="AU45" s="562"/>
      <c r="AV45" s="565">
        <f>AD45+AJ45+AP45</f>
        <v>0</v>
      </c>
      <c r="AW45" s="566"/>
      <c r="AX45" s="557">
        <f>IF(AT45=0,0,(AV45/AT45)*100)</f>
        <v>0</v>
      </c>
      <c r="AY45" s="558"/>
      <c r="AZ45" s="569"/>
      <c r="BA45" s="570"/>
      <c r="BB45" s="573"/>
      <c r="BC45" s="574"/>
      <c r="BD45" s="557">
        <f>IF(AZ45=0,0,(BB45/AZ45)*100)</f>
        <v>0</v>
      </c>
      <c r="BE45" s="558"/>
      <c r="BF45" s="561">
        <f>AT45+AZ45</f>
        <v>0</v>
      </c>
      <c r="BG45" s="562"/>
      <c r="BH45" s="565">
        <f>AV45+BB45</f>
        <v>0</v>
      </c>
      <c r="BI45" s="566"/>
      <c r="BJ45" s="557">
        <f>IF(BF45=0,0,(BH45/BF45)*100)</f>
        <v>0</v>
      </c>
      <c r="BK45" s="558"/>
      <c r="BL45" s="602">
        <f>(AD45*2)+(AJ45*2)+(AP45*3)+BB45</f>
        <v>0</v>
      </c>
      <c r="BM45" s="603"/>
      <c r="BN45" s="604"/>
      <c r="BO45" s="587">
        <f t="shared" ref="BO45" si="15">IF(BQ45=0,0,50*BP45/BQ45)</f>
        <v>0</v>
      </c>
      <c r="BP45" s="555">
        <f>(BL45*BS$11)+(N45*BS$12)+(X45*BS$13)+(R45*BS$14)+(V45*BS$15)+(Z45*BS$16)</f>
        <v>0</v>
      </c>
      <c r="BQ45" s="555">
        <f>((AZ45-BB45)*BS$18)+((AT45-AV45)*BS$17)+(H45*BS$19)+(P45*BS$20)</f>
        <v>0</v>
      </c>
      <c r="BR45" s="65"/>
      <c r="BS45" s="65"/>
      <c r="BT45" s="268"/>
    </row>
    <row r="46" spans="1:72" ht="21.75" customHeight="1" x14ac:dyDescent="0.25">
      <c r="A46" s="268"/>
      <c r="B46" s="679"/>
      <c r="C46" s="690" t="str">
        <f>IF(ROSTER!D$42="","",ROSTER!D$42)</f>
        <v/>
      </c>
      <c r="D46" s="691"/>
      <c r="E46" s="668"/>
      <c r="F46" s="681"/>
      <c r="G46" s="664"/>
      <c r="H46" s="585"/>
      <c r="I46" s="586"/>
      <c r="J46" s="571"/>
      <c r="K46" s="572"/>
      <c r="L46" s="575"/>
      <c r="M46" s="576"/>
      <c r="N46" s="581" t="s">
        <v>16</v>
      </c>
      <c r="O46" s="582"/>
      <c r="P46" s="571"/>
      <c r="Q46" s="572"/>
      <c r="R46" s="575"/>
      <c r="S46" s="576"/>
      <c r="T46" s="581" t="s">
        <v>16</v>
      </c>
      <c r="U46" s="582"/>
      <c r="V46" s="585"/>
      <c r="W46" s="586"/>
      <c r="X46" s="571"/>
      <c r="Y46" s="586"/>
      <c r="Z46" s="571"/>
      <c r="AA46" s="586"/>
      <c r="AB46" s="571"/>
      <c r="AC46" s="572"/>
      <c r="AD46" s="575"/>
      <c r="AE46" s="576"/>
      <c r="AF46" s="577"/>
      <c r="AG46" s="578"/>
      <c r="AH46" s="571"/>
      <c r="AI46" s="572"/>
      <c r="AJ46" s="575"/>
      <c r="AK46" s="576"/>
      <c r="AL46" s="577"/>
      <c r="AM46" s="578"/>
      <c r="AN46" s="571"/>
      <c r="AO46" s="572"/>
      <c r="AP46" s="575"/>
      <c r="AQ46" s="576"/>
      <c r="AR46" s="577"/>
      <c r="AS46" s="578"/>
      <c r="AT46" s="627"/>
      <c r="AU46" s="628"/>
      <c r="AV46" s="629"/>
      <c r="AW46" s="630"/>
      <c r="AX46" s="577"/>
      <c r="AY46" s="578"/>
      <c r="AZ46" s="571"/>
      <c r="BA46" s="572"/>
      <c r="BB46" s="575"/>
      <c r="BC46" s="576"/>
      <c r="BD46" s="577"/>
      <c r="BE46" s="578"/>
      <c r="BF46" s="627"/>
      <c r="BG46" s="628"/>
      <c r="BH46" s="629"/>
      <c r="BI46" s="630"/>
      <c r="BJ46" s="577"/>
      <c r="BK46" s="578"/>
      <c r="BL46" s="605"/>
      <c r="BM46" s="606"/>
      <c r="BN46" s="607"/>
      <c r="BO46" s="588"/>
      <c r="BP46" s="556"/>
      <c r="BQ46" s="556"/>
      <c r="BR46" s="65"/>
      <c r="BS46" s="65"/>
      <c r="BT46" s="268"/>
    </row>
    <row r="47" spans="1:72" ht="21.75" customHeight="1" x14ac:dyDescent="0.25">
      <c r="A47" s="268"/>
      <c r="B47" s="678" t="str">
        <f>IF(ROSTER!B$44="","",ROSTER!B$44)</f>
        <v/>
      </c>
      <c r="C47" s="669" t="str">
        <f>IF(ROSTER!C$44="","",ROSTER!C$44)</f>
        <v/>
      </c>
      <c r="D47" s="670"/>
      <c r="E47" s="667"/>
      <c r="F47" s="680">
        <f>IF(E47="y",1,IF(E47="S",1,0))</f>
        <v>0</v>
      </c>
      <c r="G47" s="663">
        <f>IF(E47="S",1,0)</f>
        <v>0</v>
      </c>
      <c r="H47" s="583"/>
      <c r="I47" s="584"/>
      <c r="J47" s="569"/>
      <c r="K47" s="570"/>
      <c r="L47" s="573"/>
      <c r="M47" s="574"/>
      <c r="N47" s="579">
        <f>L47+J47</f>
        <v>0</v>
      </c>
      <c r="O47" s="580"/>
      <c r="P47" s="569"/>
      <c r="Q47" s="570"/>
      <c r="R47" s="573"/>
      <c r="S47" s="574"/>
      <c r="T47" s="579">
        <f>R47-P47</f>
        <v>0</v>
      </c>
      <c r="U47" s="580"/>
      <c r="V47" s="583"/>
      <c r="W47" s="584"/>
      <c r="X47" s="569"/>
      <c r="Y47" s="584"/>
      <c r="Z47" s="569"/>
      <c r="AA47" s="584"/>
      <c r="AB47" s="569"/>
      <c r="AC47" s="570"/>
      <c r="AD47" s="573"/>
      <c r="AE47" s="574"/>
      <c r="AF47" s="557">
        <f>IF(AB47=0,0,(AD47/AB47)*100)</f>
        <v>0</v>
      </c>
      <c r="AG47" s="558"/>
      <c r="AH47" s="569"/>
      <c r="AI47" s="570"/>
      <c r="AJ47" s="573"/>
      <c r="AK47" s="574"/>
      <c r="AL47" s="557">
        <f>IF(AH47=0,0,(AJ47/AH47)*100)</f>
        <v>0</v>
      </c>
      <c r="AM47" s="558"/>
      <c r="AN47" s="569"/>
      <c r="AO47" s="570"/>
      <c r="AP47" s="573"/>
      <c r="AQ47" s="574"/>
      <c r="AR47" s="557">
        <f>IF(AN47=0,0,(AP47/AN47)*100)</f>
        <v>0</v>
      </c>
      <c r="AS47" s="558"/>
      <c r="AT47" s="561">
        <f>AB47+AH47+AN47</f>
        <v>0</v>
      </c>
      <c r="AU47" s="562"/>
      <c r="AV47" s="565">
        <f>AD47+AJ47+AP47</f>
        <v>0</v>
      </c>
      <c r="AW47" s="566"/>
      <c r="AX47" s="557">
        <f>IF(AT47=0,0,(AV47/AT47)*100)</f>
        <v>0</v>
      </c>
      <c r="AY47" s="558"/>
      <c r="AZ47" s="569"/>
      <c r="BA47" s="570"/>
      <c r="BB47" s="573"/>
      <c r="BC47" s="574"/>
      <c r="BD47" s="557">
        <f>IF(AZ47=0,0,(BB47/AZ47)*100)</f>
        <v>0</v>
      </c>
      <c r="BE47" s="558"/>
      <c r="BF47" s="561">
        <f>AT47+AZ47</f>
        <v>0</v>
      </c>
      <c r="BG47" s="562"/>
      <c r="BH47" s="565">
        <f>AV47+BB47</f>
        <v>0</v>
      </c>
      <c r="BI47" s="566"/>
      <c r="BJ47" s="557">
        <f>IF(BF47=0,0,(BH47/BF47)*100)</f>
        <v>0</v>
      </c>
      <c r="BK47" s="558"/>
      <c r="BL47" s="602">
        <f>(AD47*2)+(AJ47*2)+(AP47*3)+BB47</f>
        <v>0</v>
      </c>
      <c r="BM47" s="603"/>
      <c r="BN47" s="604"/>
      <c r="BO47" s="587">
        <f t="shared" ref="BO47" si="16">IF(BQ47=0,0,50*BP47/BQ47)</f>
        <v>0</v>
      </c>
      <c r="BP47" s="555">
        <f>(BL47*BS$11)+(N47*BS$12)+(X47*BS$13)+(R47*BS$14)+(V47*BS$15)+(Z47*BS$16)</f>
        <v>0</v>
      </c>
      <c r="BQ47" s="555">
        <f>((AZ47-BB47)*BS$18)+((AT47-AV47)*BS$17)+(H47*BS$19)+(P47*BS$20)</f>
        <v>0</v>
      </c>
      <c r="BR47" s="65"/>
      <c r="BS47" s="65"/>
      <c r="BT47" s="268"/>
    </row>
    <row r="48" spans="1:72" ht="21.75" customHeight="1" x14ac:dyDescent="0.25">
      <c r="A48" s="268"/>
      <c r="B48" s="679"/>
      <c r="C48" s="690" t="str">
        <f>IF(ROSTER!D$44="","",ROSTER!D$44)</f>
        <v/>
      </c>
      <c r="D48" s="691"/>
      <c r="E48" s="668"/>
      <c r="F48" s="681"/>
      <c r="G48" s="664"/>
      <c r="H48" s="585"/>
      <c r="I48" s="586"/>
      <c r="J48" s="571"/>
      <c r="K48" s="572"/>
      <c r="L48" s="575"/>
      <c r="M48" s="576"/>
      <c r="N48" s="581" t="s">
        <v>16</v>
      </c>
      <c r="O48" s="582"/>
      <c r="P48" s="571"/>
      <c r="Q48" s="572"/>
      <c r="R48" s="575"/>
      <c r="S48" s="576"/>
      <c r="T48" s="581" t="s">
        <v>16</v>
      </c>
      <c r="U48" s="582"/>
      <c r="V48" s="585"/>
      <c r="W48" s="586"/>
      <c r="X48" s="571"/>
      <c r="Y48" s="586"/>
      <c r="Z48" s="571"/>
      <c r="AA48" s="586"/>
      <c r="AB48" s="571"/>
      <c r="AC48" s="572"/>
      <c r="AD48" s="575"/>
      <c r="AE48" s="576"/>
      <c r="AF48" s="577"/>
      <c r="AG48" s="578"/>
      <c r="AH48" s="571"/>
      <c r="AI48" s="572"/>
      <c r="AJ48" s="575"/>
      <c r="AK48" s="576"/>
      <c r="AL48" s="577"/>
      <c r="AM48" s="578"/>
      <c r="AN48" s="571"/>
      <c r="AO48" s="572"/>
      <c r="AP48" s="575"/>
      <c r="AQ48" s="576"/>
      <c r="AR48" s="577"/>
      <c r="AS48" s="578"/>
      <c r="AT48" s="627"/>
      <c r="AU48" s="628"/>
      <c r="AV48" s="629"/>
      <c r="AW48" s="630"/>
      <c r="AX48" s="577"/>
      <c r="AY48" s="578"/>
      <c r="AZ48" s="571"/>
      <c r="BA48" s="572"/>
      <c r="BB48" s="575"/>
      <c r="BC48" s="576"/>
      <c r="BD48" s="577"/>
      <c r="BE48" s="578"/>
      <c r="BF48" s="627"/>
      <c r="BG48" s="628"/>
      <c r="BH48" s="629"/>
      <c r="BI48" s="630"/>
      <c r="BJ48" s="577"/>
      <c r="BK48" s="578"/>
      <c r="BL48" s="605"/>
      <c r="BM48" s="606"/>
      <c r="BN48" s="607"/>
      <c r="BO48" s="588"/>
      <c r="BP48" s="556"/>
      <c r="BQ48" s="556"/>
      <c r="BR48" s="65"/>
      <c r="BS48" s="65"/>
      <c r="BT48" s="268"/>
    </row>
    <row r="49" spans="1:75" ht="21.75" customHeight="1" x14ac:dyDescent="0.25">
      <c r="A49" s="268"/>
      <c r="B49" s="678" t="str">
        <f>IF(ROSTER!B$46="","",ROSTER!B$46)</f>
        <v/>
      </c>
      <c r="C49" s="669" t="str">
        <f>IF(ROSTER!C$46="","",ROSTER!C$46)</f>
        <v/>
      </c>
      <c r="D49" s="670"/>
      <c r="E49" s="667"/>
      <c r="F49" s="680">
        <f>IF(E49="y",1,IF(E49="S",1,0))</f>
        <v>0</v>
      </c>
      <c r="G49" s="663">
        <f>IF(E49="S",1,0)</f>
        <v>0</v>
      </c>
      <c r="H49" s="583"/>
      <c r="I49" s="584"/>
      <c r="J49" s="569"/>
      <c r="K49" s="570"/>
      <c r="L49" s="573"/>
      <c r="M49" s="574"/>
      <c r="N49" s="579">
        <f>L49+J49</f>
        <v>0</v>
      </c>
      <c r="O49" s="580"/>
      <c r="P49" s="569"/>
      <c r="Q49" s="570"/>
      <c r="R49" s="573"/>
      <c r="S49" s="574"/>
      <c r="T49" s="579">
        <f>R49-P49</f>
        <v>0</v>
      </c>
      <c r="U49" s="580"/>
      <c r="V49" s="583"/>
      <c r="W49" s="584"/>
      <c r="X49" s="569"/>
      <c r="Y49" s="584"/>
      <c r="Z49" s="569"/>
      <c r="AA49" s="584"/>
      <c r="AB49" s="569"/>
      <c r="AC49" s="570"/>
      <c r="AD49" s="573"/>
      <c r="AE49" s="574"/>
      <c r="AF49" s="557">
        <f>IF(AB49=0,0,(AD49/AB49)*100)</f>
        <v>0</v>
      </c>
      <c r="AG49" s="558"/>
      <c r="AH49" s="569"/>
      <c r="AI49" s="570"/>
      <c r="AJ49" s="573"/>
      <c r="AK49" s="574"/>
      <c r="AL49" s="557">
        <f>IF(AH49=0,0,(AJ49/AH49)*100)</f>
        <v>0</v>
      </c>
      <c r="AM49" s="558"/>
      <c r="AN49" s="569"/>
      <c r="AO49" s="570"/>
      <c r="AP49" s="573"/>
      <c r="AQ49" s="574"/>
      <c r="AR49" s="557">
        <f>IF(AN49=0,0,(AP49/AN49)*100)</f>
        <v>0</v>
      </c>
      <c r="AS49" s="558"/>
      <c r="AT49" s="561">
        <f>AB49+AH49+AN49</f>
        <v>0</v>
      </c>
      <c r="AU49" s="562"/>
      <c r="AV49" s="565">
        <f>AD49+AJ49+AP49</f>
        <v>0</v>
      </c>
      <c r="AW49" s="566"/>
      <c r="AX49" s="557">
        <f>IF(AT49=0,0,(AV49/AT49)*100)</f>
        <v>0</v>
      </c>
      <c r="AY49" s="558"/>
      <c r="AZ49" s="569"/>
      <c r="BA49" s="570"/>
      <c r="BB49" s="573"/>
      <c r="BC49" s="574"/>
      <c r="BD49" s="557">
        <f>IF(AZ49=0,0,(BB49/AZ49)*100)</f>
        <v>0</v>
      </c>
      <c r="BE49" s="558"/>
      <c r="BF49" s="561">
        <f>AT49+AZ49</f>
        <v>0</v>
      </c>
      <c r="BG49" s="562"/>
      <c r="BH49" s="565">
        <f>AV49+BB49</f>
        <v>0</v>
      </c>
      <c r="BI49" s="566"/>
      <c r="BJ49" s="557">
        <f>IF(BF49=0,0,(BH49/BF49)*100)</f>
        <v>0</v>
      </c>
      <c r="BK49" s="558"/>
      <c r="BL49" s="602">
        <f>(AD49*2)+(AJ49*2)+(AP49*3)+BB49</f>
        <v>0</v>
      </c>
      <c r="BM49" s="603"/>
      <c r="BN49" s="604"/>
      <c r="BO49" s="587">
        <f t="shared" ref="BO49" si="17">IF(BQ49=0,0,50*BP49/BQ49)</f>
        <v>0</v>
      </c>
      <c r="BP49" s="634">
        <f>(BL49*BS$11)+(N49*BS$12)+(X49*BS$13)+(R49*BS$14)+(V49*BS$15)+(Z49*BS$16)</f>
        <v>0</v>
      </c>
      <c r="BQ49" s="555">
        <f>((AZ49-BB49)*BS$18)+((AT49-AV49)*BS$17)+(H49*BS$19)+(P49*BS$20)</f>
        <v>0</v>
      </c>
      <c r="BR49" s="65"/>
      <c r="BS49" s="65"/>
      <c r="BT49" s="268"/>
    </row>
    <row r="50" spans="1:75" ht="22.5" customHeight="1" thickBot="1" x14ac:dyDescent="0.3">
      <c r="A50" s="268"/>
      <c r="B50" s="679"/>
      <c r="C50" s="690" t="str">
        <f>IF(ROSTER!D$46="","",ROSTER!D$46)</f>
        <v/>
      </c>
      <c r="D50" s="691"/>
      <c r="E50" s="668"/>
      <c r="F50" s="681"/>
      <c r="G50" s="664"/>
      <c r="H50" s="585"/>
      <c r="I50" s="586"/>
      <c r="J50" s="571"/>
      <c r="K50" s="572"/>
      <c r="L50" s="575"/>
      <c r="M50" s="576"/>
      <c r="N50" s="649" t="s">
        <v>16</v>
      </c>
      <c r="O50" s="650"/>
      <c r="P50" s="571"/>
      <c r="Q50" s="572"/>
      <c r="R50" s="575"/>
      <c r="S50" s="576"/>
      <c r="T50" s="581" t="s">
        <v>16</v>
      </c>
      <c r="U50" s="582"/>
      <c r="V50" s="585"/>
      <c r="W50" s="586"/>
      <c r="X50" s="571"/>
      <c r="Y50" s="586"/>
      <c r="Z50" s="571"/>
      <c r="AA50" s="586"/>
      <c r="AB50" s="571"/>
      <c r="AC50" s="572"/>
      <c r="AD50" s="575"/>
      <c r="AE50" s="576"/>
      <c r="AF50" s="559"/>
      <c r="AG50" s="560"/>
      <c r="AH50" s="571"/>
      <c r="AI50" s="572"/>
      <c r="AJ50" s="575"/>
      <c r="AK50" s="576"/>
      <c r="AL50" s="559"/>
      <c r="AM50" s="560"/>
      <c r="AN50" s="571"/>
      <c r="AO50" s="572"/>
      <c r="AP50" s="575"/>
      <c r="AQ50" s="576"/>
      <c r="AR50" s="559"/>
      <c r="AS50" s="560"/>
      <c r="AT50" s="563"/>
      <c r="AU50" s="564"/>
      <c r="AV50" s="567"/>
      <c r="AW50" s="568"/>
      <c r="AX50" s="559"/>
      <c r="AY50" s="560"/>
      <c r="AZ50" s="571"/>
      <c r="BA50" s="572"/>
      <c r="BB50" s="575"/>
      <c r="BC50" s="576"/>
      <c r="BD50" s="559"/>
      <c r="BE50" s="560"/>
      <c r="BF50" s="563"/>
      <c r="BG50" s="564"/>
      <c r="BH50" s="567"/>
      <c r="BI50" s="568"/>
      <c r="BJ50" s="559"/>
      <c r="BK50" s="560"/>
      <c r="BL50" s="631"/>
      <c r="BM50" s="632"/>
      <c r="BN50" s="633"/>
      <c r="BO50" s="588"/>
      <c r="BP50" s="635"/>
      <c r="BQ50" s="556"/>
      <c r="BR50" s="65"/>
      <c r="BS50" s="65"/>
      <c r="BT50" s="268"/>
    </row>
    <row r="51" spans="1:75" s="79" customFormat="1" ht="33.4" customHeight="1" x14ac:dyDescent="0.45">
      <c r="A51" s="278"/>
      <c r="B51" s="671"/>
      <c r="C51" s="611"/>
      <c r="D51" s="674" t="s">
        <v>10</v>
      </c>
      <c r="E51" s="675"/>
      <c r="F51" s="78"/>
      <c r="G51" s="78"/>
      <c r="H51" s="547">
        <f>SUM(H11:I50)</f>
        <v>0</v>
      </c>
      <c r="I51" s="548"/>
      <c r="J51" s="547">
        <f>SUM(J11:K50)</f>
        <v>0</v>
      </c>
      <c r="K51" s="548"/>
      <c r="L51" s="551">
        <f>SUM(L11:M50)</f>
        <v>0</v>
      </c>
      <c r="M51" s="636"/>
      <c r="N51" s="533">
        <f>L51+J51</f>
        <v>0</v>
      </c>
      <c r="O51" s="534"/>
      <c r="P51" s="551">
        <f>SUM(P11:Q50)</f>
        <v>0</v>
      </c>
      <c r="Q51" s="548"/>
      <c r="R51" s="551">
        <f>SUM(R11:S50)</f>
        <v>0</v>
      </c>
      <c r="S51" s="636"/>
      <c r="T51" s="533">
        <f>R51-P51</f>
        <v>0</v>
      </c>
      <c r="U51" s="534"/>
      <c r="V51" s="551">
        <f>SUM(V11:W50)</f>
        <v>0</v>
      </c>
      <c r="W51" s="636"/>
      <c r="X51" s="547">
        <f>SUM(X11:Y50)</f>
        <v>0</v>
      </c>
      <c r="Y51" s="534"/>
      <c r="Z51" s="547">
        <f>SUM(Z11:AA50)</f>
        <v>0</v>
      </c>
      <c r="AA51" s="534"/>
      <c r="AB51" s="636">
        <f>SUM(AB11:AC50)</f>
        <v>0</v>
      </c>
      <c r="AC51" s="548"/>
      <c r="AD51" s="551">
        <f>SUM(AD11:AE50)</f>
        <v>0</v>
      </c>
      <c r="AE51" s="636"/>
      <c r="AF51" s="533">
        <f>IF(AB51=0,0,(AD51/AB51)*100)</f>
        <v>0</v>
      </c>
      <c r="AG51" s="534"/>
      <c r="AH51" s="551">
        <f>SUM(AH11:AI50)</f>
        <v>0</v>
      </c>
      <c r="AI51" s="548"/>
      <c r="AJ51" s="551">
        <f>SUM(AJ11:AK50)</f>
        <v>0</v>
      </c>
      <c r="AK51" s="636"/>
      <c r="AL51" s="533">
        <f>IF(AH51=0,0,(AJ51/AH51)*100)</f>
        <v>0</v>
      </c>
      <c r="AM51" s="534"/>
      <c r="AN51" s="551">
        <f>SUM(AN11:AO50)</f>
        <v>0</v>
      </c>
      <c r="AO51" s="548"/>
      <c r="AP51" s="551">
        <f>SUM(AP11:AQ50)</f>
        <v>0</v>
      </c>
      <c r="AQ51" s="636"/>
      <c r="AR51" s="533">
        <f>IF(AN51=0,0,(AP51/AN51)*100)</f>
        <v>0</v>
      </c>
      <c r="AS51" s="534"/>
      <c r="AT51" s="547">
        <f>AB51+AH51+AN51</f>
        <v>0</v>
      </c>
      <c r="AU51" s="548"/>
      <c r="AV51" s="551">
        <f>AD51+AJ51+AP51</f>
        <v>0</v>
      </c>
      <c r="AW51" s="552"/>
      <c r="AX51" s="533">
        <f>IF(AT51=0,0,(AV51/AT51)*100)</f>
        <v>0</v>
      </c>
      <c r="AY51" s="534"/>
      <c r="AZ51" s="551">
        <f>SUM(AZ11:BA50)</f>
        <v>0</v>
      </c>
      <c r="BA51" s="548"/>
      <c r="BB51" s="551">
        <f>SUM(BB11:BC50)</f>
        <v>0</v>
      </c>
      <c r="BC51" s="636"/>
      <c r="BD51" s="533">
        <f>IF(AZ51=0,0,(BB51/AZ51)*100)</f>
        <v>0</v>
      </c>
      <c r="BE51" s="534"/>
      <c r="BF51" s="547">
        <f>AT51+AZ51</f>
        <v>0</v>
      </c>
      <c r="BG51" s="548"/>
      <c r="BH51" s="551">
        <f>AV51+BB51</f>
        <v>0</v>
      </c>
      <c r="BI51" s="552"/>
      <c r="BJ51" s="533">
        <f>IF(BF51=0,0,(BH51/BF51)*100)</f>
        <v>0</v>
      </c>
      <c r="BK51" s="619"/>
      <c r="BL51" s="621">
        <f>SUM(BL11:BN50)</f>
        <v>0</v>
      </c>
      <c r="BM51" s="622"/>
      <c r="BN51" s="623"/>
      <c r="BO51" s="610">
        <f>SUM(BO11:BO50)</f>
        <v>0</v>
      </c>
      <c r="BP51" s="709">
        <f>(BL51*BS$11)+(N51*BS$12)+(X51*BS$13)+(R51*BS$14)+(V51*BS$15)+(Z51*BS$16)</f>
        <v>0</v>
      </c>
      <c r="BQ51" s="638">
        <f>((AZ51-BB51)*BS$18)+((AT51-AV51)*BS$17)+(H51*BS$19)+(P51*BS$20)</f>
        <v>0</v>
      </c>
      <c r="BR51" s="77"/>
      <c r="BS51" s="77"/>
      <c r="BT51" s="278"/>
    </row>
    <row r="52" spans="1:75" s="79" customFormat="1" ht="33.950000000000003" customHeight="1" thickBot="1" x14ac:dyDescent="0.5">
      <c r="A52" s="278"/>
      <c r="B52" s="672"/>
      <c r="C52" s="673"/>
      <c r="D52" s="676"/>
      <c r="E52" s="677"/>
      <c r="F52" s="80"/>
      <c r="G52" s="80"/>
      <c r="H52" s="549"/>
      <c r="I52" s="550"/>
      <c r="J52" s="549"/>
      <c r="K52" s="550"/>
      <c r="L52" s="553"/>
      <c r="M52" s="637"/>
      <c r="N52" s="535" t="s">
        <v>16</v>
      </c>
      <c r="O52" s="536"/>
      <c r="P52" s="553"/>
      <c r="Q52" s="550"/>
      <c r="R52" s="553"/>
      <c r="S52" s="637"/>
      <c r="T52" s="535" t="s">
        <v>16</v>
      </c>
      <c r="U52" s="536"/>
      <c r="V52" s="553"/>
      <c r="W52" s="637"/>
      <c r="X52" s="549"/>
      <c r="Y52" s="536"/>
      <c r="Z52" s="549"/>
      <c r="AA52" s="536"/>
      <c r="AB52" s="637"/>
      <c r="AC52" s="550"/>
      <c r="AD52" s="553"/>
      <c r="AE52" s="637"/>
      <c r="AF52" s="535"/>
      <c r="AG52" s="536"/>
      <c r="AH52" s="553"/>
      <c r="AI52" s="550"/>
      <c r="AJ52" s="553"/>
      <c r="AK52" s="637"/>
      <c r="AL52" s="535"/>
      <c r="AM52" s="536"/>
      <c r="AN52" s="553"/>
      <c r="AO52" s="550"/>
      <c r="AP52" s="553"/>
      <c r="AQ52" s="637"/>
      <c r="AR52" s="535"/>
      <c r="AS52" s="536"/>
      <c r="AT52" s="549"/>
      <c r="AU52" s="550"/>
      <c r="AV52" s="553"/>
      <c r="AW52" s="554"/>
      <c r="AX52" s="535"/>
      <c r="AY52" s="536"/>
      <c r="AZ52" s="553"/>
      <c r="BA52" s="550"/>
      <c r="BB52" s="553"/>
      <c r="BC52" s="637"/>
      <c r="BD52" s="535"/>
      <c r="BE52" s="536"/>
      <c r="BF52" s="549"/>
      <c r="BG52" s="550"/>
      <c r="BH52" s="553"/>
      <c r="BI52" s="554"/>
      <c r="BJ52" s="535"/>
      <c r="BK52" s="620"/>
      <c r="BL52" s="624"/>
      <c r="BM52" s="625"/>
      <c r="BN52" s="626"/>
      <c r="BO52" s="609"/>
      <c r="BP52" s="710"/>
      <c r="BQ52" s="639"/>
      <c r="BR52" s="77"/>
      <c r="BS52" s="77"/>
      <c r="BT52" s="278"/>
    </row>
    <row r="53" spans="1:75" s="79" customFormat="1" ht="33" customHeight="1" thickBot="1" x14ac:dyDescent="0.5">
      <c r="A53" s="278"/>
      <c r="B53" s="671"/>
      <c r="C53" s="611"/>
      <c r="D53" s="674" t="s">
        <v>13</v>
      </c>
      <c r="E53" s="675"/>
      <c r="F53" s="82"/>
      <c r="G53" s="117"/>
      <c r="H53" s="541"/>
      <c r="I53" s="545"/>
      <c r="J53" s="541"/>
      <c r="K53" s="545"/>
      <c r="L53" s="537"/>
      <c r="M53" s="538"/>
      <c r="N53" s="533">
        <f>J53+L53</f>
        <v>0</v>
      </c>
      <c r="O53" s="534"/>
      <c r="P53" s="537"/>
      <c r="Q53" s="545"/>
      <c r="R53" s="537"/>
      <c r="S53" s="538"/>
      <c r="T53" s="533">
        <f>R53-P53</f>
        <v>0</v>
      </c>
      <c r="U53" s="534"/>
      <c r="V53" s="537"/>
      <c r="W53" s="538"/>
      <c r="X53" s="541"/>
      <c r="Y53" s="542"/>
      <c r="Z53" s="541"/>
      <c r="AA53" s="542"/>
      <c r="AB53" s="538"/>
      <c r="AC53" s="545"/>
      <c r="AD53" s="537"/>
      <c r="AE53" s="538"/>
      <c r="AF53" s="533">
        <f>IF(AB53=0,0,(AD53/AB53)*100)</f>
        <v>0</v>
      </c>
      <c r="AG53" s="534"/>
      <c r="AH53" s="537"/>
      <c r="AI53" s="545"/>
      <c r="AJ53" s="537"/>
      <c r="AK53" s="538"/>
      <c r="AL53" s="533">
        <f>IF(AH53=0,0,(AJ53/AH53)*100)</f>
        <v>0</v>
      </c>
      <c r="AM53" s="534"/>
      <c r="AN53" s="537"/>
      <c r="AO53" s="545"/>
      <c r="AP53" s="537"/>
      <c r="AQ53" s="538"/>
      <c r="AR53" s="533">
        <f>IF(AN53=0,0,(AP53/AN53)*100)</f>
        <v>0</v>
      </c>
      <c r="AS53" s="534"/>
      <c r="AT53" s="547">
        <f>AB53+AH53+AN53</f>
        <v>0</v>
      </c>
      <c r="AU53" s="548"/>
      <c r="AV53" s="551">
        <f>AD53+AJ53+AP53</f>
        <v>0</v>
      </c>
      <c r="AW53" s="552"/>
      <c r="AX53" s="533">
        <f>IF(AT53=0,0,(AV53/AT53)*100)</f>
        <v>0</v>
      </c>
      <c r="AY53" s="534"/>
      <c r="AZ53" s="537"/>
      <c r="BA53" s="545"/>
      <c r="BB53" s="537"/>
      <c r="BC53" s="538"/>
      <c r="BD53" s="533">
        <f>IF(AZ53=0,0,(BB53/AZ53)*100)</f>
        <v>0</v>
      </c>
      <c r="BE53" s="534"/>
      <c r="BF53" s="547">
        <f>AT53+AZ53</f>
        <v>0</v>
      </c>
      <c r="BG53" s="548"/>
      <c r="BH53" s="551">
        <f>AV53+BB53</f>
        <v>0</v>
      </c>
      <c r="BI53" s="552"/>
      <c r="BJ53" s="533">
        <f>IF(BF53=0,0,(BH53/BF53)*100)</f>
        <v>0</v>
      </c>
      <c r="BK53" s="619"/>
      <c r="BL53" s="700">
        <f>(AD53*2)+(AJ53*2)+(AP53*3)+BB53</f>
        <v>0</v>
      </c>
      <c r="BM53" s="701"/>
      <c r="BN53" s="702"/>
      <c r="BO53" s="706"/>
      <c r="BP53" s="83"/>
      <c r="BQ53" s="84"/>
      <c r="BR53" s="77"/>
      <c r="BS53" s="77"/>
      <c r="BT53" s="278"/>
    </row>
    <row r="54" spans="1:75" s="79" customFormat="1" ht="33.75" customHeight="1" thickBot="1" x14ac:dyDescent="0.5">
      <c r="A54" s="278"/>
      <c r="B54" s="232"/>
      <c r="C54" s="251"/>
      <c r="D54" s="693"/>
      <c r="E54" s="694"/>
      <c r="F54" s="86"/>
      <c r="G54" s="86"/>
      <c r="H54" s="543"/>
      <c r="I54" s="546"/>
      <c r="J54" s="543"/>
      <c r="K54" s="546"/>
      <c r="L54" s="539"/>
      <c r="M54" s="540"/>
      <c r="N54" s="535">
        <f>IF((N51+N53)=0,0,N51/(N51+N53)*100)</f>
        <v>0</v>
      </c>
      <c r="O54" s="536"/>
      <c r="P54" s="539"/>
      <c r="Q54" s="546"/>
      <c r="R54" s="539"/>
      <c r="S54" s="540"/>
      <c r="T54" s="535"/>
      <c r="U54" s="536"/>
      <c r="V54" s="539"/>
      <c r="W54" s="540"/>
      <c r="X54" s="543"/>
      <c r="Y54" s="544"/>
      <c r="Z54" s="543"/>
      <c r="AA54" s="544"/>
      <c r="AB54" s="540"/>
      <c r="AC54" s="546"/>
      <c r="AD54" s="539"/>
      <c r="AE54" s="540"/>
      <c r="AF54" s="535"/>
      <c r="AG54" s="536"/>
      <c r="AH54" s="539"/>
      <c r="AI54" s="546"/>
      <c r="AJ54" s="539"/>
      <c r="AK54" s="540"/>
      <c r="AL54" s="535"/>
      <c r="AM54" s="536"/>
      <c r="AN54" s="539"/>
      <c r="AO54" s="546"/>
      <c r="AP54" s="539"/>
      <c r="AQ54" s="540"/>
      <c r="AR54" s="535"/>
      <c r="AS54" s="536"/>
      <c r="AT54" s="549"/>
      <c r="AU54" s="550"/>
      <c r="AV54" s="553"/>
      <c r="AW54" s="554"/>
      <c r="AX54" s="535"/>
      <c r="AY54" s="536"/>
      <c r="AZ54" s="539"/>
      <c r="BA54" s="546"/>
      <c r="BB54" s="539"/>
      <c r="BC54" s="540"/>
      <c r="BD54" s="535"/>
      <c r="BE54" s="536"/>
      <c r="BF54" s="549"/>
      <c r="BG54" s="550"/>
      <c r="BH54" s="553"/>
      <c r="BI54" s="554"/>
      <c r="BJ54" s="535"/>
      <c r="BK54" s="620"/>
      <c r="BL54" s="703"/>
      <c r="BM54" s="704"/>
      <c r="BN54" s="705"/>
      <c r="BO54" s="707"/>
      <c r="BP54" s="222"/>
      <c r="BQ54" s="222"/>
      <c r="BR54" s="77"/>
      <c r="BS54" s="77"/>
      <c r="BT54" s="278"/>
    </row>
    <row r="55" spans="1:75" ht="16.5" customHeight="1" thickTop="1" thickBot="1" x14ac:dyDescent="0.5">
      <c r="A55" s="268"/>
      <c r="B55" s="229"/>
      <c r="C55" s="195"/>
      <c r="D55" s="195"/>
      <c r="E55" s="195"/>
      <c r="F55" s="195"/>
      <c r="G55" s="195"/>
      <c r="H55" s="195"/>
      <c r="I55" s="195"/>
      <c r="J55" s="195"/>
      <c r="K55" s="195"/>
      <c r="L55" s="195"/>
      <c r="M55" s="195"/>
      <c r="N55" s="195"/>
      <c r="O55" s="195"/>
      <c r="P55" s="195"/>
      <c r="Q55" s="195"/>
      <c r="R55" s="195"/>
      <c r="S55" s="195"/>
      <c r="T55" s="195"/>
      <c r="U55" s="195"/>
      <c r="V55" s="195"/>
      <c r="W55" s="195"/>
      <c r="X55" s="195"/>
      <c r="Y55" s="195"/>
      <c r="Z55" s="195"/>
      <c r="AA55" s="195"/>
      <c r="AB55" s="195"/>
      <c r="AC55" s="195"/>
      <c r="AD55" s="195"/>
      <c r="AE55" s="195"/>
      <c r="AF55" s="198"/>
      <c r="AG55" s="198"/>
      <c r="AH55" s="195"/>
      <c r="AI55" s="195"/>
      <c r="AJ55" s="195"/>
      <c r="AK55" s="195"/>
      <c r="AL55" s="195"/>
      <c r="AM55" s="195"/>
      <c r="AN55" s="195"/>
      <c r="AO55" s="195"/>
      <c r="AP55" s="195"/>
      <c r="AQ55" s="195"/>
      <c r="AR55" s="195"/>
      <c r="AS55" s="195"/>
      <c r="AT55" s="195"/>
      <c r="AU55" s="195"/>
      <c r="AV55" s="195"/>
      <c r="AW55" s="195"/>
      <c r="AX55" s="195"/>
      <c r="AY55" s="195"/>
      <c r="AZ55" s="195"/>
      <c r="BA55" s="195"/>
      <c r="BB55" s="195"/>
      <c r="BC55" s="195"/>
      <c r="BD55" s="195"/>
      <c r="BE55" s="195"/>
      <c r="BF55" s="195"/>
      <c r="BG55" s="195"/>
      <c r="BH55" s="195"/>
      <c r="BI55" s="195"/>
      <c r="BJ55" s="195"/>
      <c r="BK55" s="195"/>
      <c r="BL55" s="195"/>
      <c r="BM55" s="195"/>
      <c r="BN55" s="195"/>
      <c r="BO55" s="247"/>
      <c r="BP55" s="600">
        <f>IF((J51+L53)=0,0,(J51/(J51+L53)*100)%)</f>
        <v>0</v>
      </c>
      <c r="BQ55" s="601"/>
      <c r="BR55" s="600">
        <f>IF((L51+J53)=0,0,(L51/(L51+J53)*100)%)</f>
        <v>0</v>
      </c>
      <c r="BS55" s="601"/>
      <c r="BT55" s="268"/>
    </row>
    <row r="56" spans="1:75" s="85" customFormat="1" ht="87" customHeight="1" thickTop="1" thickBot="1" x14ac:dyDescent="0.55000000000000004">
      <c r="A56" s="279"/>
      <c r="B56" s="682"/>
      <c r="C56" s="683"/>
      <c r="D56" s="608"/>
      <c r="E56" s="608"/>
      <c r="F56" s="608"/>
      <c r="G56" s="608"/>
      <c r="H56" s="346"/>
      <c r="I56" s="346"/>
      <c r="J56" s="346"/>
      <c r="K56" s="200"/>
      <c r="L56" s="346"/>
      <c r="M56" s="346"/>
      <c r="N56" s="346"/>
      <c r="O56" s="338"/>
      <c r="P56" s="338"/>
      <c r="Q56" s="338"/>
      <c r="R56" s="338"/>
      <c r="S56" s="346"/>
      <c r="T56" s="346" t="s">
        <v>59</v>
      </c>
      <c r="U56" s="346"/>
      <c r="V56" s="200"/>
      <c r="W56" s="346"/>
      <c r="X56" s="346"/>
      <c r="Y56" s="346"/>
      <c r="Z56" s="714" t="s">
        <v>157</v>
      </c>
      <c r="AA56" s="714"/>
      <c r="AB56" s="714"/>
      <c r="AC56" s="715"/>
      <c r="AD56" s="589"/>
      <c r="AE56" s="590"/>
      <c r="AF56" s="591"/>
      <c r="AG56" s="200"/>
      <c r="AH56" s="589"/>
      <c r="AI56" s="590"/>
      <c r="AJ56" s="591"/>
      <c r="AK56" s="714" t="s">
        <v>159</v>
      </c>
      <c r="AL56" s="714"/>
      <c r="AM56" s="714"/>
      <c r="AN56" s="715"/>
      <c r="AO56" s="589"/>
      <c r="AP56" s="590"/>
      <c r="AQ56" s="591"/>
      <c r="AR56" s="204"/>
      <c r="AS56" s="589"/>
      <c r="AT56" s="590"/>
      <c r="AU56" s="591"/>
      <c r="AV56" s="252"/>
      <c r="AW56" s="252"/>
      <c r="AX56" s="252"/>
      <c r="AY56" s="252"/>
      <c r="AZ56" s="711" t="s">
        <v>20</v>
      </c>
      <c r="BA56" s="711"/>
      <c r="BB56" s="711"/>
      <c r="BC56" s="711"/>
      <c r="BD56" s="712"/>
      <c r="BE56" s="616">
        <f>BL51</f>
        <v>0</v>
      </c>
      <c r="BF56" s="617"/>
      <c r="BG56" s="618"/>
      <c r="BH56" s="205"/>
      <c r="BI56" s="616">
        <f>BL53</f>
        <v>0</v>
      </c>
      <c r="BJ56" s="617"/>
      <c r="BK56" s="618"/>
      <c r="BL56" s="206"/>
      <c r="BM56" s="206"/>
      <c r="BN56" s="206"/>
      <c r="BO56" s="248"/>
      <c r="BP56" s="87"/>
      <c r="BQ56" s="87"/>
      <c r="BR56" s="81"/>
      <c r="BS56" s="81"/>
      <c r="BT56" s="279"/>
    </row>
    <row r="57" spans="1:75" ht="15.6" customHeight="1" thickTop="1" thickBot="1" x14ac:dyDescent="0.55000000000000004">
      <c r="A57" s="268"/>
      <c r="B57" s="230"/>
      <c r="C57" s="207"/>
      <c r="D57" s="196"/>
      <c r="E57" s="196"/>
      <c r="F57" s="199"/>
      <c r="G57" s="199"/>
      <c r="H57" s="202"/>
      <c r="I57" s="202"/>
      <c r="J57" s="202"/>
      <c r="K57" s="202"/>
      <c r="L57" s="202"/>
      <c r="M57" s="202"/>
      <c r="N57" s="202"/>
      <c r="O57" s="199"/>
      <c r="P57" s="199"/>
      <c r="Q57" s="199"/>
      <c r="R57" s="199"/>
      <c r="S57" s="202"/>
      <c r="T57" s="202"/>
      <c r="U57" s="202"/>
      <c r="V57" s="201"/>
      <c r="W57" s="202"/>
      <c r="X57" s="202"/>
      <c r="Y57" s="202"/>
      <c r="Z57" s="337"/>
      <c r="AA57" s="337"/>
      <c r="AB57" s="337"/>
      <c r="AC57" s="337"/>
      <c r="AD57" s="202"/>
      <c r="AE57" s="202"/>
      <c r="AF57" s="202"/>
      <c r="AG57" s="202"/>
      <c r="AH57" s="201"/>
      <c r="AI57" s="201"/>
      <c r="AJ57" s="202"/>
      <c r="AK57" s="337"/>
      <c r="AL57" s="337"/>
      <c r="AM57" s="337"/>
      <c r="AN57" s="337"/>
      <c r="AO57" s="202"/>
      <c r="AP57" s="202"/>
      <c r="AQ57" s="202"/>
      <c r="AR57" s="202"/>
      <c r="AS57" s="202"/>
      <c r="AT57" s="204"/>
      <c r="AU57" s="204"/>
      <c r="AV57" s="207"/>
      <c r="AW57" s="207"/>
      <c r="AX57" s="207"/>
      <c r="AY57" s="207"/>
      <c r="AZ57" s="199"/>
      <c r="BA57" s="208"/>
      <c r="BB57" s="208"/>
      <c r="BC57" s="209"/>
      <c r="BD57" s="210"/>
      <c r="BE57" s="211"/>
      <c r="BF57" s="211"/>
      <c r="BG57" s="204"/>
      <c r="BH57" s="212"/>
      <c r="BI57" s="213"/>
      <c r="BJ57" s="213"/>
      <c r="BK57" s="204"/>
      <c r="BL57" s="207"/>
      <c r="BM57" s="207"/>
      <c r="BN57" s="207"/>
      <c r="BO57" s="249"/>
      <c r="BP57" s="88"/>
      <c r="BQ57" s="88"/>
      <c r="BR57" s="65"/>
      <c r="BS57" s="65"/>
      <c r="BT57" s="268"/>
    </row>
    <row r="58" spans="1:75" s="85" customFormat="1" ht="86.25" customHeight="1" thickTop="1" thickBot="1" x14ac:dyDescent="0.55000000000000004">
      <c r="A58" s="279"/>
      <c r="B58" s="531"/>
      <c r="C58" s="532"/>
      <c r="D58" s="608"/>
      <c r="E58" s="608"/>
      <c r="F58" s="608"/>
      <c r="G58" s="608"/>
      <c r="H58" s="212"/>
      <c r="I58" s="212"/>
      <c r="J58" s="212"/>
      <c r="K58" s="200"/>
      <c r="L58" s="212"/>
      <c r="M58" s="212"/>
      <c r="N58" s="212"/>
      <c r="O58" s="338"/>
      <c r="P58" s="338"/>
      <c r="Q58" s="338"/>
      <c r="R58" s="338"/>
      <c r="S58" s="212"/>
      <c r="T58" s="212" t="s">
        <v>15</v>
      </c>
      <c r="U58" s="212"/>
      <c r="V58" s="200"/>
      <c r="W58" s="212"/>
      <c r="X58" s="212"/>
      <c r="Y58" s="212"/>
      <c r="Z58" s="714" t="s">
        <v>158</v>
      </c>
      <c r="AA58" s="714"/>
      <c r="AB58" s="714"/>
      <c r="AC58" s="715"/>
      <c r="AD58" s="616">
        <f>AD56</f>
        <v>0</v>
      </c>
      <c r="AE58" s="617"/>
      <c r="AF58" s="618"/>
      <c r="AG58" s="200"/>
      <c r="AH58" s="616">
        <f>AH56</f>
        <v>0</v>
      </c>
      <c r="AI58" s="617"/>
      <c r="AJ58" s="618"/>
      <c r="AK58" s="714" t="s">
        <v>160</v>
      </c>
      <c r="AL58" s="714"/>
      <c r="AM58" s="714"/>
      <c r="AN58" s="715"/>
      <c r="AO58" s="616">
        <f>AO56-AD56</f>
        <v>0</v>
      </c>
      <c r="AP58" s="617"/>
      <c r="AQ58" s="618"/>
      <c r="AR58" s="204"/>
      <c r="AS58" s="616">
        <f>AS56-AH56</f>
        <v>0</v>
      </c>
      <c r="AT58" s="617"/>
      <c r="AU58" s="618"/>
      <c r="AV58" s="252"/>
      <c r="AW58" s="252"/>
      <c r="AX58" s="252"/>
      <c r="AY58" s="252"/>
      <c r="AZ58" s="711" t="s">
        <v>44</v>
      </c>
      <c r="BA58" s="711"/>
      <c r="BB58" s="711"/>
      <c r="BC58" s="711"/>
      <c r="BD58" s="712"/>
      <c r="BE58" s="616">
        <f>BE56-AO56</f>
        <v>0</v>
      </c>
      <c r="BF58" s="617"/>
      <c r="BG58" s="618"/>
      <c r="BH58" s="214"/>
      <c r="BI58" s="616">
        <f>BI56-AS56</f>
        <v>0</v>
      </c>
      <c r="BJ58" s="617"/>
      <c r="BK58" s="618"/>
      <c r="BL58" s="206"/>
      <c r="BM58" s="206"/>
      <c r="BN58" s="206"/>
      <c r="BO58" s="248"/>
      <c r="BP58" s="87"/>
      <c r="BQ58" s="87"/>
      <c r="BR58" s="81"/>
      <c r="BS58" s="81"/>
      <c r="BT58" s="279"/>
      <c r="BW58" s="79"/>
    </row>
    <row r="59" spans="1:75" ht="18.75" customHeight="1" thickTop="1" thickBot="1" x14ac:dyDescent="0.5">
      <c r="A59" s="268"/>
      <c r="B59" s="231"/>
      <c r="C59" s="197"/>
      <c r="D59" s="197"/>
      <c r="E59" s="197"/>
      <c r="F59" s="254"/>
      <c r="G59" s="254"/>
      <c r="H59" s="197"/>
      <c r="I59" s="197"/>
      <c r="J59" s="197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7"/>
      <c r="Y59" s="197"/>
      <c r="Z59" s="197"/>
      <c r="AA59" s="197"/>
      <c r="AB59" s="197"/>
      <c r="AC59" s="197"/>
      <c r="AD59" s="197"/>
      <c r="AE59" s="197"/>
      <c r="AF59" s="203"/>
      <c r="AG59" s="203"/>
      <c r="AH59" s="197"/>
      <c r="AI59" s="197"/>
      <c r="AJ59" s="197"/>
      <c r="AK59" s="197"/>
      <c r="AL59" s="197"/>
      <c r="AM59" s="197"/>
      <c r="AN59" s="197"/>
      <c r="AO59" s="197"/>
      <c r="AP59" s="197"/>
      <c r="AQ59" s="197"/>
      <c r="AR59" s="197"/>
      <c r="AS59" s="197"/>
      <c r="AT59" s="197"/>
      <c r="AU59" s="197"/>
      <c r="AV59" s="197"/>
      <c r="AW59" s="197"/>
      <c r="AX59" s="197"/>
      <c r="AY59" s="197"/>
      <c r="AZ59" s="197"/>
      <c r="BA59" s="640" t="s">
        <v>153</v>
      </c>
      <c r="BB59" s="640"/>
      <c r="BC59" s="640"/>
      <c r="BD59" s="640"/>
      <c r="BE59" s="640"/>
      <c r="BF59" s="640"/>
      <c r="BG59" s="640"/>
      <c r="BH59" s="640"/>
      <c r="BI59" s="640"/>
      <c r="BJ59" s="640"/>
      <c r="BK59" s="640"/>
      <c r="BL59" s="640"/>
      <c r="BM59" s="640"/>
      <c r="BN59" s="640"/>
      <c r="BO59" s="250"/>
      <c r="BP59" s="89"/>
      <c r="BQ59" s="89"/>
      <c r="BR59" s="65"/>
      <c r="BS59" s="65"/>
      <c r="BT59" s="268"/>
    </row>
    <row r="60" spans="1:75" s="255" customFormat="1" ht="13.5" customHeight="1" thickTop="1" x14ac:dyDescent="0.45">
      <c r="A60" s="268"/>
      <c r="B60" s="269"/>
      <c r="C60" s="268"/>
      <c r="D60" s="268"/>
      <c r="E60" s="268"/>
      <c r="F60" s="270"/>
      <c r="G60" s="270"/>
      <c r="H60" s="268"/>
      <c r="I60" s="268"/>
      <c r="J60" s="268"/>
      <c r="K60" s="268"/>
      <c r="L60" s="268"/>
      <c r="M60" s="268"/>
      <c r="N60" s="268"/>
      <c r="O60" s="268"/>
      <c r="P60" s="268"/>
      <c r="Q60" s="268"/>
      <c r="R60" s="268"/>
      <c r="S60" s="268"/>
      <c r="T60" s="268"/>
      <c r="U60" s="268"/>
      <c r="V60" s="268"/>
      <c r="W60" s="268"/>
      <c r="X60" s="268"/>
      <c r="Y60" s="268"/>
      <c r="Z60" s="268"/>
      <c r="AA60" s="268"/>
      <c r="AB60" s="268"/>
      <c r="AC60" s="268"/>
      <c r="AD60" s="268"/>
      <c r="AE60" s="268"/>
      <c r="AF60" s="271"/>
      <c r="AG60" s="271"/>
      <c r="AH60" s="268"/>
      <c r="AI60" s="268"/>
      <c r="AJ60" s="268"/>
      <c r="AK60" s="268"/>
      <c r="AL60" s="268"/>
      <c r="AM60" s="268"/>
      <c r="AN60" s="268"/>
      <c r="AO60" s="268"/>
      <c r="AP60" s="268"/>
      <c r="AQ60" s="268"/>
      <c r="AR60" s="268"/>
      <c r="AS60" s="268"/>
      <c r="AT60" s="268"/>
      <c r="AU60" s="268"/>
      <c r="AV60" s="268"/>
      <c r="AW60" s="268"/>
      <c r="AX60" s="268"/>
      <c r="AY60" s="268"/>
      <c r="AZ60" s="268"/>
      <c r="BA60" s="268"/>
      <c r="BB60" s="268"/>
      <c r="BC60" s="268"/>
      <c r="BD60" s="268"/>
      <c r="BE60" s="268"/>
      <c r="BF60" s="268"/>
      <c r="BG60" s="268"/>
      <c r="BH60" s="268"/>
      <c r="BI60" s="268"/>
      <c r="BJ60" s="268"/>
      <c r="BK60" s="268"/>
      <c r="BL60" s="268"/>
      <c r="BM60" s="268"/>
      <c r="BN60" s="268"/>
      <c r="BO60" s="272"/>
      <c r="BP60" s="272"/>
      <c r="BQ60" s="272"/>
      <c r="BR60" s="268"/>
      <c r="BS60" s="268"/>
      <c r="BT60" s="268"/>
    </row>
    <row r="61" spans="1:75" s="69" customFormat="1" ht="33.75" x14ac:dyDescent="0.5">
      <c r="A61" s="273"/>
      <c r="B61" s="695" t="s">
        <v>9</v>
      </c>
      <c r="C61" s="695"/>
      <c r="D61" s="695"/>
      <c r="E61" s="695"/>
      <c r="F61" s="695"/>
      <c r="G61" s="695"/>
      <c r="H61" s="695"/>
      <c r="I61" s="695"/>
      <c r="J61" s="695"/>
      <c r="K61" s="695"/>
      <c r="L61" s="695"/>
      <c r="M61" s="695"/>
      <c r="N61" s="695"/>
      <c r="O61" s="695"/>
      <c r="P61" s="695"/>
      <c r="Q61" s="695"/>
      <c r="R61" s="695"/>
      <c r="S61" s="695"/>
      <c r="T61" s="695"/>
      <c r="U61" s="695"/>
      <c r="V61" s="695"/>
      <c r="W61" s="695"/>
      <c r="X61" s="695"/>
      <c r="Y61" s="695"/>
      <c r="Z61" s="695"/>
      <c r="AA61" s="695"/>
      <c r="AB61" s="695"/>
      <c r="AC61" s="695"/>
      <c r="AD61" s="695"/>
      <c r="AE61" s="695"/>
      <c r="AF61" s="695"/>
      <c r="AG61" s="695"/>
      <c r="AH61" s="695"/>
      <c r="AI61" s="695"/>
      <c r="AJ61" s="695"/>
      <c r="AK61" s="695"/>
      <c r="AL61" s="695"/>
      <c r="AM61" s="695"/>
      <c r="AN61" s="695"/>
      <c r="AO61" s="695"/>
      <c r="AP61" s="695"/>
      <c r="AQ61" s="695"/>
      <c r="AR61" s="695"/>
      <c r="AS61" s="695"/>
      <c r="AT61" s="695"/>
      <c r="AU61" s="695"/>
      <c r="AV61" s="695"/>
      <c r="AW61" s="695"/>
      <c r="AX61" s="695"/>
      <c r="AY61" s="695"/>
      <c r="AZ61" s="695"/>
      <c r="BA61" s="695"/>
      <c r="BB61" s="695"/>
      <c r="BC61" s="695"/>
      <c r="BD61" s="695"/>
      <c r="BE61" s="695"/>
      <c r="BF61" s="695"/>
      <c r="BG61" s="695"/>
      <c r="BH61" s="695"/>
      <c r="BI61" s="695"/>
      <c r="BJ61" s="695"/>
      <c r="BK61" s="695"/>
      <c r="BL61" s="695"/>
      <c r="BM61" s="695"/>
      <c r="BN61" s="695"/>
      <c r="BO61" s="175"/>
      <c r="BP61" s="175"/>
      <c r="BQ61" s="175"/>
      <c r="BR61" s="68"/>
      <c r="BS61" s="68"/>
      <c r="BT61" s="273"/>
    </row>
    <row r="62" spans="1:75" ht="10.9" customHeight="1" x14ac:dyDescent="0.45">
      <c r="A62" s="268"/>
      <c r="B62" s="227"/>
      <c r="C62" s="177"/>
      <c r="D62" s="177"/>
      <c r="E62" s="177"/>
      <c r="F62" s="178"/>
      <c r="G62" s="178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9"/>
      <c r="AG62" s="179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259"/>
      <c r="BO62" s="245"/>
      <c r="BP62" s="259"/>
      <c r="BQ62" s="259"/>
      <c r="BR62" s="65"/>
      <c r="BS62" s="65"/>
      <c r="BT62" s="268"/>
    </row>
    <row r="63" spans="1:75" s="70" customFormat="1" ht="36.75" customHeight="1" x14ac:dyDescent="0.45">
      <c r="A63" s="274"/>
      <c r="B63" s="227"/>
      <c r="C63" s="176"/>
      <c r="D63" s="226" t="s">
        <v>10</v>
      </c>
      <c r="E63" s="713" t="str">
        <f>IF(ROSTER!D$3="","",ROSTER!D$3)</f>
        <v/>
      </c>
      <c r="F63" s="713"/>
      <c r="G63" s="713"/>
      <c r="H63" s="713"/>
      <c r="I63" s="713"/>
      <c r="J63" s="713"/>
      <c r="K63" s="713"/>
      <c r="L63" s="713"/>
      <c r="M63" s="713"/>
      <c r="N63" s="713"/>
      <c r="O63" s="713"/>
      <c r="P63" s="713"/>
      <c r="Q63" s="713"/>
      <c r="R63" s="713"/>
      <c r="S63" s="713"/>
      <c r="T63" s="713"/>
      <c r="U63" s="713"/>
      <c r="V63" s="713"/>
      <c r="W63" s="713"/>
      <c r="X63" s="713"/>
      <c r="Y63" s="713"/>
      <c r="Z63" s="713"/>
      <c r="AA63" s="713"/>
      <c r="AB63" s="713"/>
      <c r="AC63" s="713"/>
      <c r="AD63" s="180"/>
      <c r="AE63" s="719" t="s">
        <v>11</v>
      </c>
      <c r="AF63" s="719"/>
      <c r="AG63" s="719"/>
      <c r="AH63" s="719"/>
      <c r="AI63" s="719"/>
      <c r="AJ63" s="719"/>
      <c r="AK63" s="719"/>
      <c r="AL63" s="717"/>
      <c r="AM63" s="717"/>
      <c r="AN63" s="717"/>
      <c r="AO63" s="717"/>
      <c r="AP63" s="717"/>
      <c r="AQ63" s="717"/>
      <c r="AR63" s="717"/>
      <c r="AS63" s="717"/>
      <c r="AT63" s="717"/>
      <c r="AU63" s="717"/>
      <c r="AV63" s="717"/>
      <c r="AW63" s="717"/>
      <c r="AX63" s="717"/>
      <c r="AY63" s="717"/>
      <c r="AZ63" s="717"/>
      <c r="BA63" s="717"/>
      <c r="BB63" s="717"/>
      <c r="BC63" s="717"/>
      <c r="BD63" s="717"/>
      <c r="BE63" s="717"/>
      <c r="BF63" s="717"/>
      <c r="BG63" s="717"/>
      <c r="BH63" s="717"/>
      <c r="BI63" s="717"/>
      <c r="BJ63" s="717"/>
      <c r="BK63" s="717"/>
      <c r="BL63" s="717"/>
      <c r="BM63" s="717"/>
      <c r="BN63" s="259"/>
      <c r="BO63" s="246" t="s">
        <v>130</v>
      </c>
      <c r="BP63" s="259"/>
      <c r="BQ63" s="259"/>
      <c r="BR63" s="66"/>
      <c r="BS63" s="66"/>
      <c r="BT63" s="274"/>
    </row>
    <row r="64" spans="1:75" ht="8.85" customHeight="1" x14ac:dyDescent="0.45">
      <c r="A64" s="275"/>
      <c r="B64" s="227"/>
      <c r="C64" s="179" t="s">
        <v>38</v>
      </c>
      <c r="D64" s="179"/>
      <c r="E64" s="179"/>
      <c r="F64" s="181"/>
      <c r="G64" s="181"/>
      <c r="H64" s="179"/>
      <c r="I64" s="179"/>
      <c r="J64" s="182"/>
      <c r="K64" s="182"/>
      <c r="L64" s="182"/>
      <c r="M64" s="182"/>
      <c r="N64" s="182"/>
      <c r="O64" s="182"/>
      <c r="P64" s="182"/>
      <c r="Q64" s="182"/>
      <c r="R64" s="182"/>
      <c r="S64" s="182"/>
      <c r="T64" s="182"/>
      <c r="U64" s="182"/>
      <c r="V64" s="182"/>
      <c r="W64" s="182"/>
      <c r="X64" s="182"/>
      <c r="Y64" s="182"/>
      <c r="Z64" s="182"/>
      <c r="AA64" s="182"/>
      <c r="AB64" s="182"/>
      <c r="AC64" s="182"/>
      <c r="AD64" s="182"/>
      <c r="AE64" s="182"/>
      <c r="AF64" s="182"/>
      <c r="AG64" s="179"/>
      <c r="AH64" s="183"/>
      <c r="AI64" s="184"/>
      <c r="AJ64" s="184"/>
      <c r="AK64" s="184"/>
      <c r="AL64" s="184"/>
      <c r="AM64" s="184"/>
      <c r="AN64" s="184"/>
      <c r="AO64" s="185"/>
      <c r="AP64" s="186"/>
      <c r="AQ64" s="186"/>
      <c r="AR64" s="186"/>
      <c r="AS64" s="186"/>
      <c r="AT64" s="186"/>
      <c r="AU64" s="186"/>
      <c r="AV64" s="186"/>
      <c r="AW64" s="186"/>
      <c r="AX64" s="186"/>
      <c r="AY64" s="186"/>
      <c r="AZ64" s="186"/>
      <c r="BA64" s="186"/>
      <c r="BB64" s="186"/>
      <c r="BC64" s="186"/>
      <c r="BD64" s="186"/>
      <c r="BE64" s="186"/>
      <c r="BF64" s="186"/>
      <c r="BG64" s="186"/>
      <c r="BH64" s="186"/>
      <c r="BI64" s="186"/>
      <c r="BJ64" s="186"/>
      <c r="BK64" s="186"/>
      <c r="BL64" s="186"/>
      <c r="BM64" s="186"/>
      <c r="BN64" s="186"/>
      <c r="BO64" s="187"/>
      <c r="BP64" s="187"/>
      <c r="BQ64" s="187"/>
      <c r="BR64" s="71"/>
      <c r="BS64" s="71"/>
      <c r="BT64" s="275"/>
    </row>
    <row r="65" spans="1:77" s="70" customFormat="1" ht="40.5" x14ac:dyDescent="0.45">
      <c r="A65" s="274"/>
      <c r="B65" s="227"/>
      <c r="C65" s="692" t="s">
        <v>37</v>
      </c>
      <c r="D65" s="692"/>
      <c r="E65" s="717"/>
      <c r="F65" s="717"/>
      <c r="G65" s="717"/>
      <c r="H65" s="717"/>
      <c r="I65" s="717"/>
      <c r="J65" s="717"/>
      <c r="K65" s="717"/>
      <c r="L65" s="717"/>
      <c r="M65" s="717"/>
      <c r="N65" s="717"/>
      <c r="O65" s="717"/>
      <c r="P65" s="717"/>
      <c r="Q65" s="717"/>
      <c r="R65" s="717"/>
      <c r="S65" s="717"/>
      <c r="T65" s="717"/>
      <c r="U65" s="717"/>
      <c r="V65" s="717"/>
      <c r="W65" s="717"/>
      <c r="X65" s="717"/>
      <c r="Y65" s="717"/>
      <c r="Z65" s="717"/>
      <c r="AA65" s="717"/>
      <c r="AB65" s="717"/>
      <c r="AC65" s="717"/>
      <c r="AD65" s="180"/>
      <c r="AE65" s="718" t="s">
        <v>21</v>
      </c>
      <c r="AF65" s="718"/>
      <c r="AG65" s="718"/>
      <c r="AH65" s="718"/>
      <c r="AI65" s="717"/>
      <c r="AJ65" s="717"/>
      <c r="AK65" s="717"/>
      <c r="AL65" s="717"/>
      <c r="AM65" s="717"/>
      <c r="AN65" s="717"/>
      <c r="AO65" s="717"/>
      <c r="AP65" s="717"/>
      <c r="AQ65" s="717"/>
      <c r="AR65" s="717"/>
      <c r="AS65" s="717"/>
      <c r="AT65" s="717"/>
      <c r="AU65" s="717"/>
      <c r="AV65" s="717"/>
      <c r="AW65" s="717"/>
      <c r="AX65" s="717"/>
      <c r="AY65" s="717"/>
      <c r="AZ65" s="717"/>
      <c r="BA65" s="716" t="s">
        <v>12</v>
      </c>
      <c r="BB65" s="716"/>
      <c r="BC65" s="716"/>
      <c r="BD65" s="708"/>
      <c r="BE65" s="708"/>
      <c r="BF65" s="708"/>
      <c r="BG65" s="708"/>
      <c r="BH65" s="708"/>
      <c r="BI65" s="708"/>
      <c r="BJ65" s="708"/>
      <c r="BK65" s="708"/>
      <c r="BL65" s="708"/>
      <c r="BM65" s="708"/>
      <c r="BN65" s="188"/>
      <c r="BO65" s="334"/>
      <c r="BP65" s="189"/>
      <c r="BQ65" s="189"/>
      <c r="BR65" s="72">
        <f>IF(BD65=0,0,1)</f>
        <v>0</v>
      </c>
      <c r="BS65" s="73">
        <f>IF((BE115+BI115)&gt;(AO115+AS115),1,0)</f>
        <v>0</v>
      </c>
      <c r="BT65" s="276"/>
    </row>
    <row r="66" spans="1:77" ht="9.6" customHeight="1" x14ac:dyDescent="0.45">
      <c r="A66" s="268"/>
      <c r="B66" s="227"/>
      <c r="C66" s="177"/>
      <c r="D66" s="177"/>
      <c r="E66" s="177"/>
      <c r="F66" s="178"/>
      <c r="G66" s="178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177"/>
      <c r="AF66" s="179"/>
      <c r="AG66" s="179"/>
      <c r="AH66" s="177"/>
      <c r="AI66" s="177"/>
      <c r="AJ66" s="177"/>
      <c r="AK66" s="177"/>
      <c r="AL66" s="177"/>
      <c r="AM66" s="177"/>
      <c r="AN66" s="177"/>
      <c r="AO66" s="177"/>
      <c r="AP66" s="177"/>
      <c r="AQ66" s="177"/>
      <c r="AR66" s="177"/>
      <c r="AS66" s="177"/>
      <c r="AT66" s="177"/>
      <c r="AU66" s="177"/>
      <c r="AV66" s="177"/>
      <c r="AW66" s="177"/>
      <c r="AX66" s="177"/>
      <c r="AY66" s="177"/>
      <c r="AZ66" s="177"/>
      <c r="BA66" s="177"/>
      <c r="BB66" s="177"/>
      <c r="BC66" s="177"/>
      <c r="BD66" s="177"/>
      <c r="BE66" s="177"/>
      <c r="BF66" s="177"/>
      <c r="BG66" s="177"/>
      <c r="BH66" s="177"/>
      <c r="BI66" s="177"/>
      <c r="BJ66" s="177"/>
      <c r="BK66" s="177"/>
      <c r="BL66" s="177"/>
      <c r="BM66" s="177"/>
      <c r="BN66" s="177"/>
      <c r="BO66" s="190"/>
      <c r="BP66" s="190"/>
      <c r="BQ66" s="190"/>
      <c r="BR66" s="65"/>
      <c r="BS66" s="65"/>
      <c r="BT66" s="268"/>
    </row>
    <row r="67" spans="1:77" ht="8.85" customHeight="1" thickBot="1" x14ac:dyDescent="0.5">
      <c r="A67" s="268"/>
      <c r="B67" s="228"/>
      <c r="C67" s="191"/>
      <c r="D67" s="191"/>
      <c r="E67" s="191"/>
      <c r="F67" s="192"/>
      <c r="G67" s="192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3"/>
      <c r="AG67" s="193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4"/>
      <c r="BP67" s="194"/>
      <c r="BQ67" s="194"/>
      <c r="BR67" s="65"/>
      <c r="BS67" s="65"/>
      <c r="BT67" s="268"/>
    </row>
    <row r="68" spans="1:77" s="70" customFormat="1" ht="40.5" customHeight="1" thickTop="1" x14ac:dyDescent="0.4">
      <c r="A68" s="276"/>
      <c r="B68" s="684" t="s">
        <v>0</v>
      </c>
      <c r="C68" s="686" t="s">
        <v>1</v>
      </c>
      <c r="D68" s="687"/>
      <c r="E68" s="339" t="s">
        <v>28</v>
      </c>
      <c r="F68" s="665" t="s">
        <v>93</v>
      </c>
      <c r="G68" s="665" t="s">
        <v>94</v>
      </c>
      <c r="H68" s="726" t="s">
        <v>40</v>
      </c>
      <c r="I68" s="727"/>
      <c r="J68" s="595" t="s">
        <v>7</v>
      </c>
      <c r="K68" s="595"/>
      <c r="L68" s="595"/>
      <c r="M68" s="595"/>
      <c r="N68" s="595"/>
      <c r="O68" s="595"/>
      <c r="P68" s="595" t="s">
        <v>2</v>
      </c>
      <c r="Q68" s="595"/>
      <c r="R68" s="595"/>
      <c r="S68" s="595"/>
      <c r="T68" s="595"/>
      <c r="U68" s="595"/>
      <c r="V68" s="696" t="s">
        <v>34</v>
      </c>
      <c r="W68" s="697"/>
      <c r="X68" s="696" t="s">
        <v>35</v>
      </c>
      <c r="Y68" s="697"/>
      <c r="Z68" s="696" t="s">
        <v>43</v>
      </c>
      <c r="AA68" s="697"/>
      <c r="AB68" s="595" t="s">
        <v>6</v>
      </c>
      <c r="AC68" s="595"/>
      <c r="AD68" s="595"/>
      <c r="AE68" s="595"/>
      <c r="AF68" s="595"/>
      <c r="AG68" s="595"/>
      <c r="AH68" s="595" t="s">
        <v>63</v>
      </c>
      <c r="AI68" s="595"/>
      <c r="AJ68" s="595"/>
      <c r="AK68" s="595"/>
      <c r="AL68" s="595"/>
      <c r="AM68" s="595"/>
      <c r="AN68" s="595" t="s">
        <v>64</v>
      </c>
      <c r="AO68" s="595"/>
      <c r="AP68" s="595"/>
      <c r="AQ68" s="595"/>
      <c r="AR68" s="595"/>
      <c r="AS68" s="595"/>
      <c r="AT68" s="595" t="s">
        <v>65</v>
      </c>
      <c r="AU68" s="595"/>
      <c r="AV68" s="595"/>
      <c r="AW68" s="595"/>
      <c r="AX68" s="595"/>
      <c r="AY68" s="597"/>
      <c r="AZ68" s="595" t="s">
        <v>4</v>
      </c>
      <c r="BA68" s="595"/>
      <c r="BB68" s="595"/>
      <c r="BC68" s="595"/>
      <c r="BD68" s="595"/>
      <c r="BE68" s="595"/>
      <c r="BF68" s="595" t="s">
        <v>66</v>
      </c>
      <c r="BG68" s="595"/>
      <c r="BH68" s="595"/>
      <c r="BI68" s="595"/>
      <c r="BJ68" s="595"/>
      <c r="BK68" s="596"/>
      <c r="BL68" s="651" t="s">
        <v>25</v>
      </c>
      <c r="BM68" s="652"/>
      <c r="BN68" s="653"/>
      <c r="BO68" s="598" t="s">
        <v>100</v>
      </c>
      <c r="BP68" s="598" t="s">
        <v>81</v>
      </c>
      <c r="BQ68" s="598" t="s">
        <v>82</v>
      </c>
      <c r="BR68" s="74"/>
      <c r="BS68" s="74"/>
      <c r="BT68" s="276"/>
    </row>
    <row r="69" spans="1:77" s="70" customFormat="1" ht="41.25" customHeight="1" x14ac:dyDescent="0.7">
      <c r="A69" s="276"/>
      <c r="B69" s="685"/>
      <c r="C69" s="688"/>
      <c r="D69" s="689"/>
      <c r="E69" s="221" t="s">
        <v>95</v>
      </c>
      <c r="F69" s="666"/>
      <c r="G69" s="666"/>
      <c r="H69" s="728"/>
      <c r="I69" s="729"/>
      <c r="J69" s="645" t="s">
        <v>17</v>
      </c>
      <c r="K69" s="646"/>
      <c r="L69" s="641" t="s">
        <v>18</v>
      </c>
      <c r="M69" s="642"/>
      <c r="N69" s="657" t="s">
        <v>19</v>
      </c>
      <c r="O69" s="658" t="s">
        <v>8</v>
      </c>
      <c r="P69" s="645" t="s">
        <v>26</v>
      </c>
      <c r="Q69" s="646"/>
      <c r="R69" s="641" t="s">
        <v>24</v>
      </c>
      <c r="S69" s="642"/>
      <c r="T69" s="657" t="s">
        <v>19</v>
      </c>
      <c r="U69" s="658"/>
      <c r="V69" s="698"/>
      <c r="W69" s="699"/>
      <c r="X69" s="698"/>
      <c r="Y69" s="699"/>
      <c r="Z69" s="698"/>
      <c r="AA69" s="699"/>
      <c r="AB69" s="645" t="s">
        <v>47</v>
      </c>
      <c r="AC69" s="646"/>
      <c r="AD69" s="641" t="s">
        <v>23</v>
      </c>
      <c r="AE69" s="642" t="s">
        <v>3</v>
      </c>
      <c r="AF69" s="643" t="s">
        <v>5</v>
      </c>
      <c r="AG69" s="644"/>
      <c r="AH69" s="645" t="s">
        <v>47</v>
      </c>
      <c r="AI69" s="646"/>
      <c r="AJ69" s="641" t="s">
        <v>23</v>
      </c>
      <c r="AK69" s="642" t="s">
        <v>3</v>
      </c>
      <c r="AL69" s="643" t="s">
        <v>5</v>
      </c>
      <c r="AM69" s="644"/>
      <c r="AN69" s="645" t="s">
        <v>47</v>
      </c>
      <c r="AO69" s="646"/>
      <c r="AP69" s="641" t="s">
        <v>23</v>
      </c>
      <c r="AQ69" s="642" t="s">
        <v>3</v>
      </c>
      <c r="AR69" s="643" t="s">
        <v>5</v>
      </c>
      <c r="AS69" s="644"/>
      <c r="AT69" s="645" t="s">
        <v>47</v>
      </c>
      <c r="AU69" s="646"/>
      <c r="AV69" s="641" t="s">
        <v>23</v>
      </c>
      <c r="AW69" s="642" t="s">
        <v>3</v>
      </c>
      <c r="AX69" s="643" t="s">
        <v>5</v>
      </c>
      <c r="AY69" s="720"/>
      <c r="AZ69" s="645" t="s">
        <v>47</v>
      </c>
      <c r="BA69" s="646"/>
      <c r="BB69" s="641" t="s">
        <v>23</v>
      </c>
      <c r="BC69" s="642" t="s">
        <v>3</v>
      </c>
      <c r="BD69" s="643" t="s">
        <v>5</v>
      </c>
      <c r="BE69" s="644"/>
      <c r="BF69" s="645" t="s">
        <v>47</v>
      </c>
      <c r="BG69" s="646"/>
      <c r="BH69" s="641" t="s">
        <v>23</v>
      </c>
      <c r="BI69" s="642" t="s">
        <v>3</v>
      </c>
      <c r="BJ69" s="643" t="s">
        <v>5</v>
      </c>
      <c r="BK69" s="644"/>
      <c r="BL69" s="654"/>
      <c r="BM69" s="655"/>
      <c r="BN69" s="656"/>
      <c r="BO69" s="599"/>
      <c r="BP69" s="599"/>
      <c r="BQ69" s="599"/>
      <c r="BR69" s="74"/>
      <c r="BS69" s="74"/>
      <c r="BT69" s="276"/>
      <c r="BY69" s="307"/>
    </row>
    <row r="70" spans="1:77" ht="23.85" customHeight="1" x14ac:dyDescent="0.35">
      <c r="A70" s="277"/>
      <c r="B70" s="678" t="str">
        <f>IF(ROSTER!B$8="","",ROSTER!B$8)</f>
        <v/>
      </c>
      <c r="C70" s="669" t="str">
        <f>IF(ROSTER!C$8="","",ROSTER!C$8)</f>
        <v/>
      </c>
      <c r="D70" s="670"/>
      <c r="E70" s="667"/>
      <c r="F70" s="680">
        <f>IF(E70="y",1,IF(E70="S",1,0))</f>
        <v>0</v>
      </c>
      <c r="G70" s="663">
        <f>IF(E70="S",1,0)</f>
        <v>0</v>
      </c>
      <c r="H70" s="583"/>
      <c r="I70" s="584"/>
      <c r="J70" s="569"/>
      <c r="K70" s="570"/>
      <c r="L70" s="573"/>
      <c r="M70" s="574"/>
      <c r="N70" s="579">
        <f>L70+J70</f>
        <v>0</v>
      </c>
      <c r="O70" s="580"/>
      <c r="P70" s="569"/>
      <c r="Q70" s="570"/>
      <c r="R70" s="573"/>
      <c r="S70" s="574"/>
      <c r="T70" s="579">
        <f>R70-P70</f>
        <v>0</v>
      </c>
      <c r="U70" s="580"/>
      <c r="V70" s="583"/>
      <c r="W70" s="584"/>
      <c r="X70" s="569"/>
      <c r="Y70" s="584"/>
      <c r="Z70" s="569"/>
      <c r="AA70" s="584"/>
      <c r="AB70" s="569"/>
      <c r="AC70" s="570"/>
      <c r="AD70" s="573"/>
      <c r="AE70" s="574"/>
      <c r="AF70" s="557">
        <f>IF(AB70=0,0,(AD70/AB70)*100)</f>
        <v>0</v>
      </c>
      <c r="AG70" s="558"/>
      <c r="AH70" s="569"/>
      <c r="AI70" s="570"/>
      <c r="AJ70" s="573"/>
      <c r="AK70" s="574"/>
      <c r="AL70" s="557">
        <f>IF(AH70=0,0,(AJ70/AH70)*100)</f>
        <v>0</v>
      </c>
      <c r="AM70" s="558"/>
      <c r="AN70" s="569"/>
      <c r="AO70" s="570"/>
      <c r="AP70" s="573"/>
      <c r="AQ70" s="574"/>
      <c r="AR70" s="557">
        <f>IF(AN70=0,0,(AP70/AN70)*100)</f>
        <v>0</v>
      </c>
      <c r="AS70" s="558"/>
      <c r="AT70" s="561">
        <f>AB70+AH70+AN70</f>
        <v>0</v>
      </c>
      <c r="AU70" s="562"/>
      <c r="AV70" s="565">
        <f>AD70+AJ70+AP70</f>
        <v>0</v>
      </c>
      <c r="AW70" s="566"/>
      <c r="AX70" s="557">
        <f>IF(AT70=0,0,(AV70/AT70)*100)</f>
        <v>0</v>
      </c>
      <c r="AY70" s="558"/>
      <c r="AZ70" s="569"/>
      <c r="BA70" s="570"/>
      <c r="BB70" s="573"/>
      <c r="BC70" s="574"/>
      <c r="BD70" s="557">
        <f>IF(AZ70=0,0,(BB70/AZ70)*100)</f>
        <v>0</v>
      </c>
      <c r="BE70" s="558"/>
      <c r="BF70" s="561">
        <f>AT70+AZ70</f>
        <v>0</v>
      </c>
      <c r="BG70" s="562"/>
      <c r="BH70" s="565">
        <f>AV70+BB70</f>
        <v>0</v>
      </c>
      <c r="BI70" s="566"/>
      <c r="BJ70" s="557">
        <f>IF(BF70=0,0,(BH70/BF70)*100)</f>
        <v>0</v>
      </c>
      <c r="BK70" s="558"/>
      <c r="BL70" s="602">
        <f>(AD70*2)+(AJ70*2)+(AP70*3)+BB70</f>
        <v>0</v>
      </c>
      <c r="BM70" s="603"/>
      <c r="BN70" s="604"/>
      <c r="BO70" s="587">
        <f>IF(BQ70=0,0,50*BP70/BQ70)</f>
        <v>0</v>
      </c>
      <c r="BP70" s="555">
        <f>(BL70*BS$70)+(N70*BS$71)+(X70*BS$72)+(R70*BS$73)+(V70*BS$74)+(Z70*BS$75)</f>
        <v>0</v>
      </c>
      <c r="BQ70" s="555">
        <f>((AZ70-BB70)*BS$77)+((AT70-AV70)*BS$76)+(H70*BS$78)+(P70*BS$79)</f>
        <v>0</v>
      </c>
      <c r="BR70" s="75" t="s">
        <v>70</v>
      </c>
      <c r="BS70" s="76">
        <f>IF(BO65="B",'VALUE POINTS'!L$10,IF('GAME STATS'!BO65="C",'VALUE POINTS'!M$10,'VALUE POINTS'!K$10))</f>
        <v>1</v>
      </c>
      <c r="BT70" s="280"/>
    </row>
    <row r="71" spans="1:77" ht="23.85" customHeight="1" x14ac:dyDescent="0.35">
      <c r="A71" s="277"/>
      <c r="B71" s="679"/>
      <c r="C71" s="690" t="str">
        <f>IF(ROSTER!D$8="","",ROSTER!D$8)</f>
        <v/>
      </c>
      <c r="D71" s="691"/>
      <c r="E71" s="668"/>
      <c r="F71" s="681"/>
      <c r="G71" s="664"/>
      <c r="H71" s="585"/>
      <c r="I71" s="586"/>
      <c r="J71" s="571"/>
      <c r="K71" s="572"/>
      <c r="L71" s="575"/>
      <c r="M71" s="576"/>
      <c r="N71" s="581" t="s">
        <v>16</v>
      </c>
      <c r="O71" s="582"/>
      <c r="P71" s="571"/>
      <c r="Q71" s="572"/>
      <c r="R71" s="575"/>
      <c r="S71" s="576"/>
      <c r="T71" s="581" t="s">
        <v>16</v>
      </c>
      <c r="U71" s="582"/>
      <c r="V71" s="585"/>
      <c r="W71" s="586"/>
      <c r="X71" s="571"/>
      <c r="Y71" s="586"/>
      <c r="Z71" s="571"/>
      <c r="AA71" s="586"/>
      <c r="AB71" s="571"/>
      <c r="AC71" s="572"/>
      <c r="AD71" s="575"/>
      <c r="AE71" s="576"/>
      <c r="AF71" s="577"/>
      <c r="AG71" s="578"/>
      <c r="AH71" s="571"/>
      <c r="AI71" s="572"/>
      <c r="AJ71" s="575"/>
      <c r="AK71" s="576"/>
      <c r="AL71" s="577"/>
      <c r="AM71" s="578"/>
      <c r="AN71" s="571"/>
      <c r="AO71" s="572"/>
      <c r="AP71" s="575"/>
      <c r="AQ71" s="576"/>
      <c r="AR71" s="577"/>
      <c r="AS71" s="578"/>
      <c r="AT71" s="627"/>
      <c r="AU71" s="628"/>
      <c r="AV71" s="629"/>
      <c r="AW71" s="630"/>
      <c r="AX71" s="577"/>
      <c r="AY71" s="578"/>
      <c r="AZ71" s="571"/>
      <c r="BA71" s="572"/>
      <c r="BB71" s="575"/>
      <c r="BC71" s="576"/>
      <c r="BD71" s="577"/>
      <c r="BE71" s="578"/>
      <c r="BF71" s="627"/>
      <c r="BG71" s="628"/>
      <c r="BH71" s="629"/>
      <c r="BI71" s="630"/>
      <c r="BJ71" s="577"/>
      <c r="BK71" s="578"/>
      <c r="BL71" s="605"/>
      <c r="BM71" s="606"/>
      <c r="BN71" s="607"/>
      <c r="BO71" s="588"/>
      <c r="BP71" s="556"/>
      <c r="BQ71" s="556"/>
      <c r="BR71" s="75" t="s">
        <v>71</v>
      </c>
      <c r="BS71" s="76">
        <f>IF(BO65="B",'VALUE POINTS'!L$11,IF('GAME STATS'!BO65="C",'VALUE POINTS'!M$11,'VALUE POINTS'!K$11))</f>
        <v>1</v>
      </c>
      <c r="BT71" s="280"/>
    </row>
    <row r="72" spans="1:77" ht="21.75" customHeight="1" x14ac:dyDescent="0.4">
      <c r="A72" s="268"/>
      <c r="B72" s="678" t="str">
        <f>IF(ROSTER!B$10="","",ROSTER!B$10)</f>
        <v/>
      </c>
      <c r="C72" s="669" t="str">
        <f>IF(ROSTER!C$10="","",ROSTER!C$10)</f>
        <v/>
      </c>
      <c r="D72" s="670"/>
      <c r="E72" s="667"/>
      <c r="F72" s="680">
        <f>IF(E72="y",1,IF(E72="S",1,0))</f>
        <v>0</v>
      </c>
      <c r="G72" s="663">
        <f>IF(E72="S",1,0)</f>
        <v>0</v>
      </c>
      <c r="H72" s="583"/>
      <c r="I72" s="584"/>
      <c r="J72" s="569"/>
      <c r="K72" s="570"/>
      <c r="L72" s="573"/>
      <c r="M72" s="574"/>
      <c r="N72" s="579">
        <f>L72+J72</f>
        <v>0</v>
      </c>
      <c r="O72" s="580"/>
      <c r="P72" s="569"/>
      <c r="Q72" s="570"/>
      <c r="R72" s="573"/>
      <c r="S72" s="574"/>
      <c r="T72" s="579">
        <f>R72-P72</f>
        <v>0</v>
      </c>
      <c r="U72" s="580"/>
      <c r="V72" s="583"/>
      <c r="W72" s="584"/>
      <c r="X72" s="569"/>
      <c r="Y72" s="584"/>
      <c r="Z72" s="569"/>
      <c r="AA72" s="584"/>
      <c r="AB72" s="569"/>
      <c r="AC72" s="570"/>
      <c r="AD72" s="573"/>
      <c r="AE72" s="574"/>
      <c r="AF72" s="557">
        <f>IF(AB72=0,0,(AD72/AB72)*100)</f>
        <v>0</v>
      </c>
      <c r="AG72" s="558"/>
      <c r="AH72" s="569"/>
      <c r="AI72" s="570"/>
      <c r="AJ72" s="573"/>
      <c r="AK72" s="574"/>
      <c r="AL72" s="557">
        <f>IF(AH72=0,0,(AJ72/AH72)*100)</f>
        <v>0</v>
      </c>
      <c r="AM72" s="558"/>
      <c r="AN72" s="569"/>
      <c r="AO72" s="570"/>
      <c r="AP72" s="573"/>
      <c r="AQ72" s="574"/>
      <c r="AR72" s="557">
        <f>IF(AN72=0,0,(AP72/AN72)*100)</f>
        <v>0</v>
      </c>
      <c r="AS72" s="558"/>
      <c r="AT72" s="561">
        <f>AB72+AH72+AN72</f>
        <v>0</v>
      </c>
      <c r="AU72" s="562"/>
      <c r="AV72" s="565">
        <f>AD72+AJ72+AP72</f>
        <v>0</v>
      </c>
      <c r="AW72" s="566"/>
      <c r="AX72" s="557">
        <f>IF(AT72=0,0,(AV72/AT72)*100)</f>
        <v>0</v>
      </c>
      <c r="AY72" s="558"/>
      <c r="AZ72" s="569"/>
      <c r="BA72" s="570"/>
      <c r="BB72" s="573"/>
      <c r="BC72" s="574"/>
      <c r="BD72" s="557">
        <f>IF(AZ72=0,0,(BB72/AZ72)*100)</f>
        <v>0</v>
      </c>
      <c r="BE72" s="558"/>
      <c r="BF72" s="561">
        <f>AT72+AZ72</f>
        <v>0</v>
      </c>
      <c r="BG72" s="562"/>
      <c r="BH72" s="565">
        <f>AV72+BB72</f>
        <v>0</v>
      </c>
      <c r="BI72" s="566"/>
      <c r="BJ72" s="557">
        <f>IF(BF72=0,0,(BH72/BF72)*100)</f>
        <v>0</v>
      </c>
      <c r="BK72" s="558"/>
      <c r="BL72" s="602">
        <f>(AD72*2)+(AJ72*2)+(AP72*3)+BB72</f>
        <v>0</v>
      </c>
      <c r="BM72" s="603"/>
      <c r="BN72" s="604"/>
      <c r="BO72" s="587">
        <f>IF(BQ72=0,0,50*BP72/BQ72)</f>
        <v>0</v>
      </c>
      <c r="BP72" s="555">
        <f t="shared" ref="BP72" si="18">(BL72*BS$70)+(N72*BS$71)+(X72*BS$72)+(R72*BS$73)+(V72*BS$74)+(Z72*BS$75)</f>
        <v>0</v>
      </c>
      <c r="BQ72" s="555">
        <f t="shared" ref="BQ72" si="19">((AZ72-BB72)*BS$77)+((AT72-AV72)*BS$76)+(H72*BS$78)+(P72*BS$79)</f>
        <v>0</v>
      </c>
      <c r="BR72" s="75" t="s">
        <v>72</v>
      </c>
      <c r="BS72" s="76">
        <f>IF(BO65="B",'VALUE POINTS'!L$12,IF('GAME STATS'!BO65="C",'VALUE POINTS'!M$12,'VALUE POINTS'!K$12))</f>
        <v>2</v>
      </c>
      <c r="BT72" s="280"/>
      <c r="BY72" s="70"/>
    </row>
    <row r="73" spans="1:77" ht="21.75" customHeight="1" x14ac:dyDescent="0.35">
      <c r="A73" s="268"/>
      <c r="B73" s="679"/>
      <c r="C73" s="690" t="str">
        <f>IF(ROSTER!D$10="","",ROSTER!D$10)</f>
        <v/>
      </c>
      <c r="D73" s="691"/>
      <c r="E73" s="668"/>
      <c r="F73" s="681"/>
      <c r="G73" s="664"/>
      <c r="H73" s="585"/>
      <c r="I73" s="586"/>
      <c r="J73" s="571"/>
      <c r="K73" s="572"/>
      <c r="L73" s="575"/>
      <c r="M73" s="576"/>
      <c r="N73" s="581" t="s">
        <v>16</v>
      </c>
      <c r="O73" s="582"/>
      <c r="P73" s="571"/>
      <c r="Q73" s="572"/>
      <c r="R73" s="575"/>
      <c r="S73" s="576"/>
      <c r="T73" s="581" t="s">
        <v>16</v>
      </c>
      <c r="U73" s="582"/>
      <c r="V73" s="585"/>
      <c r="W73" s="586"/>
      <c r="X73" s="571"/>
      <c r="Y73" s="586"/>
      <c r="Z73" s="571"/>
      <c r="AA73" s="586"/>
      <c r="AB73" s="571"/>
      <c r="AC73" s="572"/>
      <c r="AD73" s="575"/>
      <c r="AE73" s="576"/>
      <c r="AF73" s="577"/>
      <c r="AG73" s="578"/>
      <c r="AH73" s="571"/>
      <c r="AI73" s="572"/>
      <c r="AJ73" s="575"/>
      <c r="AK73" s="576"/>
      <c r="AL73" s="577"/>
      <c r="AM73" s="578"/>
      <c r="AN73" s="571"/>
      <c r="AO73" s="572"/>
      <c r="AP73" s="575"/>
      <c r="AQ73" s="576"/>
      <c r="AR73" s="577"/>
      <c r="AS73" s="578"/>
      <c r="AT73" s="627"/>
      <c r="AU73" s="628"/>
      <c r="AV73" s="629"/>
      <c r="AW73" s="630"/>
      <c r="AX73" s="577"/>
      <c r="AY73" s="578"/>
      <c r="AZ73" s="571"/>
      <c r="BA73" s="572"/>
      <c r="BB73" s="575"/>
      <c r="BC73" s="576"/>
      <c r="BD73" s="577"/>
      <c r="BE73" s="578"/>
      <c r="BF73" s="627"/>
      <c r="BG73" s="628"/>
      <c r="BH73" s="629"/>
      <c r="BI73" s="630"/>
      <c r="BJ73" s="577"/>
      <c r="BK73" s="578"/>
      <c r="BL73" s="605"/>
      <c r="BM73" s="606"/>
      <c r="BN73" s="607"/>
      <c r="BO73" s="588"/>
      <c r="BP73" s="556"/>
      <c r="BQ73" s="556"/>
      <c r="BR73" s="75" t="s">
        <v>73</v>
      </c>
      <c r="BS73" s="76">
        <f>IF(BO65="B",'VALUE POINTS'!L$13,IF('GAME STATS'!BO65="C",'VALUE POINTS'!M$13,'VALUE POINTS'!K$13))</f>
        <v>2</v>
      </c>
      <c r="BT73" s="280"/>
    </row>
    <row r="74" spans="1:77" ht="21.75" customHeight="1" x14ac:dyDescent="0.35">
      <c r="A74" s="268"/>
      <c r="B74" s="678" t="str">
        <f>IF(ROSTER!B$12="","",ROSTER!B$12)</f>
        <v/>
      </c>
      <c r="C74" s="669" t="str">
        <f>IF(ROSTER!C$12="","",ROSTER!C$12)</f>
        <v/>
      </c>
      <c r="D74" s="670"/>
      <c r="E74" s="667"/>
      <c r="F74" s="680">
        <f>IF(E74="y",1,IF(E74="S",1,0))</f>
        <v>0</v>
      </c>
      <c r="G74" s="663">
        <f>IF(E74="S",1,0)</f>
        <v>0</v>
      </c>
      <c r="H74" s="583"/>
      <c r="I74" s="584"/>
      <c r="J74" s="569"/>
      <c r="K74" s="570"/>
      <c r="L74" s="573"/>
      <c r="M74" s="574"/>
      <c r="N74" s="579">
        <f>L74+J74</f>
        <v>0</v>
      </c>
      <c r="O74" s="580"/>
      <c r="P74" s="569"/>
      <c r="Q74" s="570"/>
      <c r="R74" s="573"/>
      <c r="S74" s="574"/>
      <c r="T74" s="579">
        <f>R74-P74</f>
        <v>0</v>
      </c>
      <c r="U74" s="580"/>
      <c r="V74" s="583"/>
      <c r="W74" s="584"/>
      <c r="X74" s="569"/>
      <c r="Y74" s="584"/>
      <c r="Z74" s="569"/>
      <c r="AA74" s="584"/>
      <c r="AB74" s="569"/>
      <c r="AC74" s="570"/>
      <c r="AD74" s="573"/>
      <c r="AE74" s="574"/>
      <c r="AF74" s="557">
        <f>IF(AB74=0,0,(AD74/AB74)*100)</f>
        <v>0</v>
      </c>
      <c r="AG74" s="558"/>
      <c r="AH74" s="569"/>
      <c r="AI74" s="570"/>
      <c r="AJ74" s="573"/>
      <c r="AK74" s="574"/>
      <c r="AL74" s="557">
        <f>IF(AH74=0,0,(AJ74/AH74)*100)</f>
        <v>0</v>
      </c>
      <c r="AM74" s="558"/>
      <c r="AN74" s="569"/>
      <c r="AO74" s="570"/>
      <c r="AP74" s="573"/>
      <c r="AQ74" s="574"/>
      <c r="AR74" s="557">
        <f>IF(AN74=0,0,(AP74/AN74)*100)</f>
        <v>0</v>
      </c>
      <c r="AS74" s="558"/>
      <c r="AT74" s="561">
        <f>AB74+AH74+AN74</f>
        <v>0</v>
      </c>
      <c r="AU74" s="562"/>
      <c r="AV74" s="565">
        <f>AD74+AJ74+AP74</f>
        <v>0</v>
      </c>
      <c r="AW74" s="566"/>
      <c r="AX74" s="557">
        <f>IF(AT74=0,0,(AV74/AT74)*100)</f>
        <v>0</v>
      </c>
      <c r="AY74" s="558"/>
      <c r="AZ74" s="569"/>
      <c r="BA74" s="570"/>
      <c r="BB74" s="573"/>
      <c r="BC74" s="574"/>
      <c r="BD74" s="557">
        <f>IF(AZ74=0,0,(BB74/AZ74)*100)</f>
        <v>0</v>
      </c>
      <c r="BE74" s="558"/>
      <c r="BF74" s="561">
        <f>AT74+AZ74</f>
        <v>0</v>
      </c>
      <c r="BG74" s="562"/>
      <c r="BH74" s="565">
        <f>AV74+BB74</f>
        <v>0</v>
      </c>
      <c r="BI74" s="566"/>
      <c r="BJ74" s="557">
        <f>IF(BF74=0,0,(BH74/BF74)*100)</f>
        <v>0</v>
      </c>
      <c r="BK74" s="558"/>
      <c r="BL74" s="602">
        <f>(AD74*2)+(AJ74*2)+(AP74*3)+BB74</f>
        <v>0</v>
      </c>
      <c r="BM74" s="603"/>
      <c r="BN74" s="604"/>
      <c r="BO74" s="587">
        <f t="shared" ref="BO74" si="20">IF(BQ74=0,0,50*BP74/BQ74)</f>
        <v>0</v>
      </c>
      <c r="BP74" s="555">
        <f t="shared" ref="BP74" si="21">(BL74*BS$70)+(N74*BS$71)+(X74*BS$72)+(R74*BS$73)+(V74*BS$74)+(Z74*BS$75)</f>
        <v>0</v>
      </c>
      <c r="BQ74" s="555">
        <f t="shared" ref="BQ74" si="22">((AZ74-BB74)*BS$77)+((AT74-AV74)*BS$76)+(H74*BS$78)+(P74*BS$79)</f>
        <v>0</v>
      </c>
      <c r="BR74" s="75" t="s">
        <v>74</v>
      </c>
      <c r="BS74" s="76">
        <f>IF(BO65="B",'VALUE POINTS'!L$14,IF('GAME STATS'!BO65="C",'VALUE POINTS'!M$14,'VALUE POINTS'!K$14))</f>
        <v>2</v>
      </c>
      <c r="BT74" s="280"/>
    </row>
    <row r="75" spans="1:77" ht="21.75" customHeight="1" x14ac:dyDescent="0.4">
      <c r="A75" s="268"/>
      <c r="B75" s="679"/>
      <c r="C75" s="690" t="str">
        <f>IF(ROSTER!D$12="","",ROSTER!D$12)</f>
        <v/>
      </c>
      <c r="D75" s="691"/>
      <c r="E75" s="668"/>
      <c r="F75" s="681"/>
      <c r="G75" s="664"/>
      <c r="H75" s="585"/>
      <c r="I75" s="586"/>
      <c r="J75" s="571"/>
      <c r="K75" s="572"/>
      <c r="L75" s="575"/>
      <c r="M75" s="576"/>
      <c r="N75" s="581" t="s">
        <v>16</v>
      </c>
      <c r="O75" s="582"/>
      <c r="P75" s="571"/>
      <c r="Q75" s="572"/>
      <c r="R75" s="575"/>
      <c r="S75" s="576"/>
      <c r="T75" s="581" t="s">
        <v>16</v>
      </c>
      <c r="U75" s="582"/>
      <c r="V75" s="585"/>
      <c r="W75" s="586"/>
      <c r="X75" s="571"/>
      <c r="Y75" s="586"/>
      <c r="Z75" s="571"/>
      <c r="AA75" s="586"/>
      <c r="AB75" s="571"/>
      <c r="AC75" s="572"/>
      <c r="AD75" s="575"/>
      <c r="AE75" s="576"/>
      <c r="AF75" s="577"/>
      <c r="AG75" s="578"/>
      <c r="AH75" s="571"/>
      <c r="AI75" s="572"/>
      <c r="AJ75" s="575"/>
      <c r="AK75" s="576"/>
      <c r="AL75" s="577"/>
      <c r="AM75" s="578"/>
      <c r="AN75" s="571"/>
      <c r="AO75" s="572"/>
      <c r="AP75" s="575"/>
      <c r="AQ75" s="576"/>
      <c r="AR75" s="577"/>
      <c r="AS75" s="578"/>
      <c r="AT75" s="627"/>
      <c r="AU75" s="628"/>
      <c r="AV75" s="629"/>
      <c r="AW75" s="630"/>
      <c r="AX75" s="577"/>
      <c r="AY75" s="578"/>
      <c r="AZ75" s="571"/>
      <c r="BA75" s="572"/>
      <c r="BB75" s="575"/>
      <c r="BC75" s="576"/>
      <c r="BD75" s="577"/>
      <c r="BE75" s="578"/>
      <c r="BF75" s="627"/>
      <c r="BG75" s="628"/>
      <c r="BH75" s="629"/>
      <c r="BI75" s="630"/>
      <c r="BJ75" s="577"/>
      <c r="BK75" s="578"/>
      <c r="BL75" s="605"/>
      <c r="BM75" s="606"/>
      <c r="BN75" s="607"/>
      <c r="BO75" s="588"/>
      <c r="BP75" s="556"/>
      <c r="BQ75" s="556"/>
      <c r="BR75" s="75" t="s">
        <v>75</v>
      </c>
      <c r="BS75" s="76">
        <f>IF(BO65="B",'VALUE POINTS'!L$15,IF('GAME STATS'!BO65="C",'VALUE POINTS'!M$15,'VALUE POINTS'!K$15))</f>
        <v>2</v>
      </c>
      <c r="BT75" s="280"/>
      <c r="BY75" s="70"/>
    </row>
    <row r="76" spans="1:77" ht="21.75" customHeight="1" x14ac:dyDescent="0.35">
      <c r="A76" s="268"/>
      <c r="B76" s="678" t="str">
        <f>IF(ROSTER!B$14="","",ROSTER!B$14)</f>
        <v/>
      </c>
      <c r="C76" s="669" t="str">
        <f>IF(ROSTER!C$14="","",ROSTER!C$14)</f>
        <v/>
      </c>
      <c r="D76" s="670"/>
      <c r="E76" s="667"/>
      <c r="F76" s="680">
        <f>IF(E76="y",1,IF(E76="S",1,0))</f>
        <v>0</v>
      </c>
      <c r="G76" s="663">
        <f>IF(E76="S",1,0)</f>
        <v>0</v>
      </c>
      <c r="H76" s="583"/>
      <c r="I76" s="584"/>
      <c r="J76" s="569"/>
      <c r="K76" s="570"/>
      <c r="L76" s="573"/>
      <c r="M76" s="574"/>
      <c r="N76" s="579">
        <f>L76+J76</f>
        <v>0</v>
      </c>
      <c r="O76" s="580"/>
      <c r="P76" s="569"/>
      <c r="Q76" s="570"/>
      <c r="R76" s="573"/>
      <c r="S76" s="574"/>
      <c r="T76" s="579">
        <f>R76-P76</f>
        <v>0</v>
      </c>
      <c r="U76" s="580"/>
      <c r="V76" s="583"/>
      <c r="W76" s="584"/>
      <c r="X76" s="569"/>
      <c r="Y76" s="584"/>
      <c r="Z76" s="569"/>
      <c r="AA76" s="584"/>
      <c r="AB76" s="569"/>
      <c r="AC76" s="570"/>
      <c r="AD76" s="573"/>
      <c r="AE76" s="574"/>
      <c r="AF76" s="557">
        <f>IF(AB76=0,0,(AD76/AB76)*100)</f>
        <v>0</v>
      </c>
      <c r="AG76" s="558"/>
      <c r="AH76" s="569"/>
      <c r="AI76" s="570"/>
      <c r="AJ76" s="573"/>
      <c r="AK76" s="574"/>
      <c r="AL76" s="557">
        <f>IF(AH76=0,0,(AJ76/AH76)*100)</f>
        <v>0</v>
      </c>
      <c r="AM76" s="558"/>
      <c r="AN76" s="569"/>
      <c r="AO76" s="570"/>
      <c r="AP76" s="573"/>
      <c r="AQ76" s="574"/>
      <c r="AR76" s="557">
        <f>IF(AN76=0,0,(AP76/AN76)*100)</f>
        <v>0</v>
      </c>
      <c r="AS76" s="558"/>
      <c r="AT76" s="561">
        <f>AB76+AH76+AN76</f>
        <v>0</v>
      </c>
      <c r="AU76" s="562"/>
      <c r="AV76" s="565">
        <f>AD76+AJ76+AP76</f>
        <v>0</v>
      </c>
      <c r="AW76" s="566"/>
      <c r="AX76" s="557">
        <f>IF(AT76=0,0,(AV76/AT76)*100)</f>
        <v>0</v>
      </c>
      <c r="AY76" s="558"/>
      <c r="AZ76" s="569"/>
      <c r="BA76" s="570"/>
      <c r="BB76" s="573"/>
      <c r="BC76" s="574"/>
      <c r="BD76" s="557">
        <f>IF(AZ76=0,0,(BB76/AZ76)*100)</f>
        <v>0</v>
      </c>
      <c r="BE76" s="558"/>
      <c r="BF76" s="561">
        <f>AT76+AZ76</f>
        <v>0</v>
      </c>
      <c r="BG76" s="562"/>
      <c r="BH76" s="565">
        <f>AV76+BB76</f>
        <v>0</v>
      </c>
      <c r="BI76" s="566"/>
      <c r="BJ76" s="557">
        <f>IF(BF76=0,0,(BH76/BF76)*100)</f>
        <v>0</v>
      </c>
      <c r="BK76" s="558"/>
      <c r="BL76" s="602">
        <f>(AD76*2)+(AJ76*2)+(AP76*3)+BB76</f>
        <v>0</v>
      </c>
      <c r="BM76" s="603"/>
      <c r="BN76" s="604"/>
      <c r="BO76" s="587">
        <f t="shared" ref="BO76" si="23">IF(BQ76=0,0,50*BP76/BQ76)</f>
        <v>0</v>
      </c>
      <c r="BP76" s="555">
        <f t="shared" ref="BP76" si="24">(BL76*BS$70)+(N76*BS$71)+(X76*BS$72)+(R76*BS$73)+(V76*BS$74)+(Z76*BS$75)</f>
        <v>0</v>
      </c>
      <c r="BQ76" s="555">
        <f t="shared" ref="BQ76" si="25">((AZ76-BB76)*BS$77)+((AT76-AV76)*BS$76)+(H76*BS$78)+(P76*BS$79)</f>
        <v>0</v>
      </c>
      <c r="BR76" s="75" t="s">
        <v>76</v>
      </c>
      <c r="BS76" s="76">
        <f>IF(BO65="B",'VALUE POINTS'!L$16,IF('GAME STATS'!BO65="C",'VALUE POINTS'!M$16,'VALUE POINTS'!K$16))</f>
        <v>2</v>
      </c>
      <c r="BT76" s="280"/>
    </row>
    <row r="77" spans="1:77" ht="21.75" customHeight="1" x14ac:dyDescent="0.35">
      <c r="A77" s="268"/>
      <c r="B77" s="679"/>
      <c r="C77" s="690" t="str">
        <f>IF(ROSTER!D$14="","",ROSTER!D$14)</f>
        <v/>
      </c>
      <c r="D77" s="691"/>
      <c r="E77" s="668"/>
      <c r="F77" s="681"/>
      <c r="G77" s="664"/>
      <c r="H77" s="585"/>
      <c r="I77" s="586"/>
      <c r="J77" s="571"/>
      <c r="K77" s="572"/>
      <c r="L77" s="575"/>
      <c r="M77" s="576"/>
      <c r="N77" s="581" t="s">
        <v>16</v>
      </c>
      <c r="O77" s="582"/>
      <c r="P77" s="571"/>
      <c r="Q77" s="572"/>
      <c r="R77" s="575"/>
      <c r="S77" s="576"/>
      <c r="T77" s="581" t="s">
        <v>16</v>
      </c>
      <c r="U77" s="582"/>
      <c r="V77" s="585"/>
      <c r="W77" s="586"/>
      <c r="X77" s="571"/>
      <c r="Y77" s="586"/>
      <c r="Z77" s="571"/>
      <c r="AA77" s="586"/>
      <c r="AB77" s="571"/>
      <c r="AC77" s="572"/>
      <c r="AD77" s="575"/>
      <c r="AE77" s="576"/>
      <c r="AF77" s="577"/>
      <c r="AG77" s="578"/>
      <c r="AH77" s="571"/>
      <c r="AI77" s="572"/>
      <c r="AJ77" s="575"/>
      <c r="AK77" s="576"/>
      <c r="AL77" s="577"/>
      <c r="AM77" s="578"/>
      <c r="AN77" s="571"/>
      <c r="AO77" s="572"/>
      <c r="AP77" s="575"/>
      <c r="AQ77" s="576"/>
      <c r="AR77" s="577"/>
      <c r="AS77" s="578"/>
      <c r="AT77" s="627"/>
      <c r="AU77" s="628"/>
      <c r="AV77" s="629"/>
      <c r="AW77" s="630"/>
      <c r="AX77" s="577"/>
      <c r="AY77" s="578"/>
      <c r="AZ77" s="571"/>
      <c r="BA77" s="572"/>
      <c r="BB77" s="575"/>
      <c r="BC77" s="576"/>
      <c r="BD77" s="577"/>
      <c r="BE77" s="578"/>
      <c r="BF77" s="627"/>
      <c r="BG77" s="628"/>
      <c r="BH77" s="629"/>
      <c r="BI77" s="630"/>
      <c r="BJ77" s="577"/>
      <c r="BK77" s="578"/>
      <c r="BL77" s="605"/>
      <c r="BM77" s="606"/>
      <c r="BN77" s="607"/>
      <c r="BO77" s="588"/>
      <c r="BP77" s="556"/>
      <c r="BQ77" s="556"/>
      <c r="BR77" s="75" t="s">
        <v>77</v>
      </c>
      <c r="BS77" s="76">
        <f>IF(BO65="B",'VALUE POINTS'!L$17,IF('GAME STATS'!BO65="C",'VALUE POINTS'!M$17,'VALUE POINTS'!K$17))</f>
        <v>1</v>
      </c>
      <c r="BT77" s="280"/>
    </row>
    <row r="78" spans="1:77" ht="21.75" customHeight="1" x14ac:dyDescent="0.35">
      <c r="A78" s="268"/>
      <c r="B78" s="678" t="str">
        <f>IF(ROSTER!B$16="","",ROSTER!B$16)</f>
        <v/>
      </c>
      <c r="C78" s="669" t="str">
        <f>IF(ROSTER!C$16="","",ROSTER!C$16)</f>
        <v/>
      </c>
      <c r="D78" s="670"/>
      <c r="E78" s="667"/>
      <c r="F78" s="680">
        <f>IF(E78="y",1,IF(E78="S",1,0))</f>
        <v>0</v>
      </c>
      <c r="G78" s="663">
        <f>IF(E78="S",1,0)</f>
        <v>0</v>
      </c>
      <c r="H78" s="583"/>
      <c r="I78" s="584"/>
      <c r="J78" s="569"/>
      <c r="K78" s="570"/>
      <c r="L78" s="573"/>
      <c r="M78" s="574"/>
      <c r="N78" s="579">
        <f>L78+J78</f>
        <v>0</v>
      </c>
      <c r="O78" s="580"/>
      <c r="P78" s="569"/>
      <c r="Q78" s="570"/>
      <c r="R78" s="573"/>
      <c r="S78" s="574"/>
      <c r="T78" s="579">
        <f>R78-P78</f>
        <v>0</v>
      </c>
      <c r="U78" s="580"/>
      <c r="V78" s="583"/>
      <c r="W78" s="584"/>
      <c r="X78" s="569"/>
      <c r="Y78" s="584"/>
      <c r="Z78" s="569"/>
      <c r="AA78" s="584"/>
      <c r="AB78" s="569"/>
      <c r="AC78" s="570"/>
      <c r="AD78" s="573"/>
      <c r="AE78" s="574"/>
      <c r="AF78" s="557">
        <f>IF(AB78=0,0,(AD78/AB78)*100)</f>
        <v>0</v>
      </c>
      <c r="AG78" s="558"/>
      <c r="AH78" s="569"/>
      <c r="AI78" s="570"/>
      <c r="AJ78" s="573"/>
      <c r="AK78" s="574"/>
      <c r="AL78" s="557">
        <f>IF(AH78=0,0,(AJ78/AH78)*100)</f>
        <v>0</v>
      </c>
      <c r="AM78" s="558"/>
      <c r="AN78" s="569"/>
      <c r="AO78" s="570"/>
      <c r="AP78" s="573"/>
      <c r="AQ78" s="574"/>
      <c r="AR78" s="557">
        <f>IF(AN78=0,0,(AP78/AN78)*100)</f>
        <v>0</v>
      </c>
      <c r="AS78" s="558"/>
      <c r="AT78" s="561">
        <f>AB78+AH78+AN78</f>
        <v>0</v>
      </c>
      <c r="AU78" s="562"/>
      <c r="AV78" s="565">
        <f>AD78+AJ78+AP78</f>
        <v>0</v>
      </c>
      <c r="AW78" s="566"/>
      <c r="AX78" s="557">
        <f>IF(AT78=0,0,(AV78/AT78)*100)</f>
        <v>0</v>
      </c>
      <c r="AY78" s="558"/>
      <c r="AZ78" s="569"/>
      <c r="BA78" s="570"/>
      <c r="BB78" s="573"/>
      <c r="BC78" s="574"/>
      <c r="BD78" s="557">
        <f>IF(AZ78=0,0,(BB78/AZ78)*100)</f>
        <v>0</v>
      </c>
      <c r="BE78" s="558"/>
      <c r="BF78" s="561">
        <f>AT78+AZ78</f>
        <v>0</v>
      </c>
      <c r="BG78" s="562"/>
      <c r="BH78" s="565">
        <f>AV78+BB78</f>
        <v>0</v>
      </c>
      <c r="BI78" s="566"/>
      <c r="BJ78" s="557">
        <f>IF(BF78=0,0,(BH78/BF78)*100)</f>
        <v>0</v>
      </c>
      <c r="BK78" s="558"/>
      <c r="BL78" s="602">
        <f>(AD78*2)+(AJ78*2)+(AP78*3)+BB78</f>
        <v>0</v>
      </c>
      <c r="BM78" s="603"/>
      <c r="BN78" s="604"/>
      <c r="BO78" s="587">
        <f t="shared" ref="BO78" si="26">IF(BQ78=0,0,50*BP78/BQ78)</f>
        <v>0</v>
      </c>
      <c r="BP78" s="555">
        <f t="shared" ref="BP78" si="27">(BL78*BS$70)+(N78*BS$71)+(X78*BS$72)+(R78*BS$73)+(V78*BS$74)+(Z78*BS$75)</f>
        <v>0</v>
      </c>
      <c r="BQ78" s="555">
        <f t="shared" ref="BQ78" si="28">((AZ78-BB78)*BS$77)+((AT78-AV78)*BS$76)+(H78*BS$78)+(P78*BS$79)</f>
        <v>0</v>
      </c>
      <c r="BR78" s="75" t="s">
        <v>78</v>
      </c>
      <c r="BS78" s="76">
        <f>IF(BO65="B",'VALUE POINTS'!L$18,IF('GAME STATS'!BO65="C",'VALUE POINTS'!M$18,'VALUE POINTS'!K$18))</f>
        <v>2</v>
      </c>
      <c r="BT78" s="280"/>
    </row>
    <row r="79" spans="1:77" ht="21.75" customHeight="1" x14ac:dyDescent="0.35">
      <c r="A79" s="268"/>
      <c r="B79" s="679"/>
      <c r="C79" s="690" t="str">
        <f>IF(ROSTER!D$16="","",ROSTER!D$16)</f>
        <v/>
      </c>
      <c r="D79" s="691"/>
      <c r="E79" s="668"/>
      <c r="F79" s="681"/>
      <c r="G79" s="664"/>
      <c r="H79" s="585"/>
      <c r="I79" s="586"/>
      <c r="J79" s="571"/>
      <c r="K79" s="572"/>
      <c r="L79" s="575"/>
      <c r="M79" s="576"/>
      <c r="N79" s="581" t="s">
        <v>16</v>
      </c>
      <c r="O79" s="582"/>
      <c r="P79" s="571"/>
      <c r="Q79" s="572"/>
      <c r="R79" s="575"/>
      <c r="S79" s="576"/>
      <c r="T79" s="581" t="s">
        <v>16</v>
      </c>
      <c r="U79" s="582"/>
      <c r="V79" s="585"/>
      <c r="W79" s="586"/>
      <c r="X79" s="571"/>
      <c r="Y79" s="586"/>
      <c r="Z79" s="571"/>
      <c r="AA79" s="586"/>
      <c r="AB79" s="571"/>
      <c r="AC79" s="572"/>
      <c r="AD79" s="575"/>
      <c r="AE79" s="576"/>
      <c r="AF79" s="577"/>
      <c r="AG79" s="578"/>
      <c r="AH79" s="571"/>
      <c r="AI79" s="572"/>
      <c r="AJ79" s="575"/>
      <c r="AK79" s="576"/>
      <c r="AL79" s="577"/>
      <c r="AM79" s="578"/>
      <c r="AN79" s="571"/>
      <c r="AO79" s="572"/>
      <c r="AP79" s="575"/>
      <c r="AQ79" s="576"/>
      <c r="AR79" s="577"/>
      <c r="AS79" s="578"/>
      <c r="AT79" s="627"/>
      <c r="AU79" s="628"/>
      <c r="AV79" s="629"/>
      <c r="AW79" s="630"/>
      <c r="AX79" s="577"/>
      <c r="AY79" s="578"/>
      <c r="AZ79" s="571"/>
      <c r="BA79" s="572"/>
      <c r="BB79" s="575"/>
      <c r="BC79" s="576"/>
      <c r="BD79" s="577"/>
      <c r="BE79" s="578"/>
      <c r="BF79" s="627"/>
      <c r="BG79" s="628"/>
      <c r="BH79" s="629"/>
      <c r="BI79" s="630"/>
      <c r="BJ79" s="577"/>
      <c r="BK79" s="578"/>
      <c r="BL79" s="605"/>
      <c r="BM79" s="606"/>
      <c r="BN79" s="607"/>
      <c r="BO79" s="588"/>
      <c r="BP79" s="556"/>
      <c r="BQ79" s="556"/>
      <c r="BR79" s="75" t="s">
        <v>79</v>
      </c>
      <c r="BS79" s="76">
        <f>IF(BO65="B",'VALUE POINTS'!L$19,IF('GAME STATS'!BO65="C",'VALUE POINTS'!M$19,'VALUE POINTS'!K$19))</f>
        <v>2</v>
      </c>
      <c r="BT79" s="280"/>
    </row>
    <row r="80" spans="1:77" ht="21.75" customHeight="1" x14ac:dyDescent="0.25">
      <c r="A80" s="268"/>
      <c r="B80" s="678" t="str">
        <f>IF(ROSTER!B$18="","",ROSTER!B$18)</f>
        <v/>
      </c>
      <c r="C80" s="669" t="str">
        <f>IF(ROSTER!C$18="","",ROSTER!C$18)</f>
        <v/>
      </c>
      <c r="D80" s="670"/>
      <c r="E80" s="667"/>
      <c r="F80" s="680">
        <f>IF(E80="y",1,IF(E80="S",1,0))</f>
        <v>0</v>
      </c>
      <c r="G80" s="663">
        <f>IF(E80="S",1,0)</f>
        <v>0</v>
      </c>
      <c r="H80" s="583"/>
      <c r="I80" s="584"/>
      <c r="J80" s="569"/>
      <c r="K80" s="570"/>
      <c r="L80" s="573"/>
      <c r="M80" s="574"/>
      <c r="N80" s="579">
        <f>L80+J80</f>
        <v>0</v>
      </c>
      <c r="O80" s="580"/>
      <c r="P80" s="569"/>
      <c r="Q80" s="570"/>
      <c r="R80" s="573"/>
      <c r="S80" s="574"/>
      <c r="T80" s="579">
        <f>R80-P80</f>
        <v>0</v>
      </c>
      <c r="U80" s="580"/>
      <c r="V80" s="583"/>
      <c r="W80" s="584"/>
      <c r="X80" s="569"/>
      <c r="Y80" s="584"/>
      <c r="Z80" s="569"/>
      <c r="AA80" s="584"/>
      <c r="AB80" s="569"/>
      <c r="AC80" s="570"/>
      <c r="AD80" s="573"/>
      <c r="AE80" s="574"/>
      <c r="AF80" s="557">
        <f>IF(AB80=0,0,(AD80/AB80)*100)</f>
        <v>0</v>
      </c>
      <c r="AG80" s="558"/>
      <c r="AH80" s="569"/>
      <c r="AI80" s="570"/>
      <c r="AJ80" s="573"/>
      <c r="AK80" s="574"/>
      <c r="AL80" s="557">
        <f>IF(AH80=0,0,(AJ80/AH80)*100)</f>
        <v>0</v>
      </c>
      <c r="AM80" s="558"/>
      <c r="AN80" s="569"/>
      <c r="AO80" s="570"/>
      <c r="AP80" s="573"/>
      <c r="AQ80" s="574"/>
      <c r="AR80" s="557">
        <f>IF(AN80=0,0,(AP80/AN80)*100)</f>
        <v>0</v>
      </c>
      <c r="AS80" s="558"/>
      <c r="AT80" s="561">
        <f>AB80+AH80+AN80</f>
        <v>0</v>
      </c>
      <c r="AU80" s="562"/>
      <c r="AV80" s="565">
        <f>AD80+AJ80+AP80</f>
        <v>0</v>
      </c>
      <c r="AW80" s="566"/>
      <c r="AX80" s="557">
        <f>IF(AT80=0,0,(AV80/AT80)*100)</f>
        <v>0</v>
      </c>
      <c r="AY80" s="558"/>
      <c r="AZ80" s="569"/>
      <c r="BA80" s="570"/>
      <c r="BB80" s="573"/>
      <c r="BC80" s="574"/>
      <c r="BD80" s="557">
        <f>IF(AZ80=0,0,(BB80/AZ80)*100)</f>
        <v>0</v>
      </c>
      <c r="BE80" s="558"/>
      <c r="BF80" s="561">
        <f>AT80+AZ80</f>
        <v>0</v>
      </c>
      <c r="BG80" s="562"/>
      <c r="BH80" s="565">
        <f>AV80+BB80</f>
        <v>0</v>
      </c>
      <c r="BI80" s="566"/>
      <c r="BJ80" s="557">
        <f>IF(BF80=0,0,(BH80/BF80)*100)</f>
        <v>0</v>
      </c>
      <c r="BK80" s="558"/>
      <c r="BL80" s="602">
        <f>(AD80*2)+(AJ80*2)+(AP80*3)+BB80</f>
        <v>0</v>
      </c>
      <c r="BM80" s="603"/>
      <c r="BN80" s="604"/>
      <c r="BO80" s="587">
        <f t="shared" ref="BO80" si="29">IF(BQ80=0,0,50*BP80/BQ80)</f>
        <v>0</v>
      </c>
      <c r="BP80" s="555">
        <f t="shared" ref="BP80" si="30">(BL80*BS$70)+(N80*BS$71)+(X80*BS$72)+(R80*BS$73)+(V80*BS$74)+(Z80*BS$75)</f>
        <v>0</v>
      </c>
      <c r="BQ80" s="555">
        <f t="shared" ref="BQ80" si="31">((AZ80-BB80)*BS$77)+((AT80-AV80)*BS$76)+(H80*BS$78)+(P80*BS$79)</f>
        <v>0</v>
      </c>
      <c r="BR80" s="65"/>
      <c r="BS80" s="65"/>
      <c r="BT80" s="280"/>
    </row>
    <row r="81" spans="1:72" ht="21.75" customHeight="1" x14ac:dyDescent="0.25">
      <c r="A81" s="268"/>
      <c r="B81" s="679"/>
      <c r="C81" s="690" t="str">
        <f>IF(ROSTER!D$18="","",ROSTER!D$18)</f>
        <v/>
      </c>
      <c r="D81" s="691"/>
      <c r="E81" s="668"/>
      <c r="F81" s="681"/>
      <c r="G81" s="664"/>
      <c r="H81" s="585"/>
      <c r="I81" s="586"/>
      <c r="J81" s="571"/>
      <c r="K81" s="572"/>
      <c r="L81" s="575"/>
      <c r="M81" s="576"/>
      <c r="N81" s="581" t="s">
        <v>16</v>
      </c>
      <c r="O81" s="582"/>
      <c r="P81" s="571"/>
      <c r="Q81" s="572"/>
      <c r="R81" s="575"/>
      <c r="S81" s="576"/>
      <c r="T81" s="581" t="s">
        <v>16</v>
      </c>
      <c r="U81" s="582"/>
      <c r="V81" s="585"/>
      <c r="W81" s="586"/>
      <c r="X81" s="571"/>
      <c r="Y81" s="586"/>
      <c r="Z81" s="571"/>
      <c r="AA81" s="586"/>
      <c r="AB81" s="571"/>
      <c r="AC81" s="572"/>
      <c r="AD81" s="575"/>
      <c r="AE81" s="576"/>
      <c r="AF81" s="577"/>
      <c r="AG81" s="578"/>
      <c r="AH81" s="571"/>
      <c r="AI81" s="572"/>
      <c r="AJ81" s="575"/>
      <c r="AK81" s="576"/>
      <c r="AL81" s="577"/>
      <c r="AM81" s="578"/>
      <c r="AN81" s="571"/>
      <c r="AO81" s="572"/>
      <c r="AP81" s="575"/>
      <c r="AQ81" s="576"/>
      <c r="AR81" s="577"/>
      <c r="AS81" s="578"/>
      <c r="AT81" s="627"/>
      <c r="AU81" s="628"/>
      <c r="AV81" s="629"/>
      <c r="AW81" s="630"/>
      <c r="AX81" s="577"/>
      <c r="AY81" s="578"/>
      <c r="AZ81" s="571"/>
      <c r="BA81" s="572"/>
      <c r="BB81" s="575"/>
      <c r="BC81" s="576"/>
      <c r="BD81" s="577"/>
      <c r="BE81" s="578"/>
      <c r="BF81" s="627"/>
      <c r="BG81" s="628"/>
      <c r="BH81" s="629"/>
      <c r="BI81" s="630"/>
      <c r="BJ81" s="577"/>
      <c r="BK81" s="578"/>
      <c r="BL81" s="605"/>
      <c r="BM81" s="606"/>
      <c r="BN81" s="607"/>
      <c r="BO81" s="588"/>
      <c r="BP81" s="556"/>
      <c r="BQ81" s="556"/>
      <c r="BR81" s="65"/>
      <c r="BS81" s="65"/>
      <c r="BT81" s="268"/>
    </row>
    <row r="82" spans="1:72" ht="21.75" customHeight="1" x14ac:dyDescent="0.25">
      <c r="A82" s="268"/>
      <c r="B82" s="678" t="str">
        <f>IF(ROSTER!B$20="","",ROSTER!B$20)</f>
        <v/>
      </c>
      <c r="C82" s="669" t="str">
        <f>IF(ROSTER!C$20="","",ROSTER!C$20)</f>
        <v/>
      </c>
      <c r="D82" s="670"/>
      <c r="E82" s="667"/>
      <c r="F82" s="680">
        <f>IF(E82="y",1,IF(E82="S",1,0))</f>
        <v>0</v>
      </c>
      <c r="G82" s="663">
        <f>IF(E82="S",1,0)</f>
        <v>0</v>
      </c>
      <c r="H82" s="583"/>
      <c r="I82" s="584"/>
      <c r="J82" s="569"/>
      <c r="K82" s="570"/>
      <c r="L82" s="573"/>
      <c r="M82" s="574"/>
      <c r="N82" s="579">
        <f>L82+J82</f>
        <v>0</v>
      </c>
      <c r="O82" s="580"/>
      <c r="P82" s="569"/>
      <c r="Q82" s="570"/>
      <c r="R82" s="573"/>
      <c r="S82" s="574"/>
      <c r="T82" s="579">
        <f>R82-P82</f>
        <v>0</v>
      </c>
      <c r="U82" s="580"/>
      <c r="V82" s="583"/>
      <c r="W82" s="584"/>
      <c r="X82" s="569"/>
      <c r="Y82" s="584"/>
      <c r="Z82" s="569"/>
      <c r="AA82" s="584"/>
      <c r="AB82" s="569"/>
      <c r="AC82" s="570"/>
      <c r="AD82" s="573"/>
      <c r="AE82" s="574"/>
      <c r="AF82" s="557">
        <f>IF(AB82=0,0,(AD82/AB82)*100)</f>
        <v>0</v>
      </c>
      <c r="AG82" s="558"/>
      <c r="AH82" s="569"/>
      <c r="AI82" s="570"/>
      <c r="AJ82" s="573"/>
      <c r="AK82" s="574"/>
      <c r="AL82" s="557">
        <f>IF(AH82=0,0,(AJ82/AH82)*100)</f>
        <v>0</v>
      </c>
      <c r="AM82" s="558"/>
      <c r="AN82" s="569"/>
      <c r="AO82" s="570"/>
      <c r="AP82" s="573"/>
      <c r="AQ82" s="574"/>
      <c r="AR82" s="557">
        <f>IF(AN82=0,0,(AP82/AN82)*100)</f>
        <v>0</v>
      </c>
      <c r="AS82" s="558"/>
      <c r="AT82" s="561">
        <f>AB82+AH82+AN82</f>
        <v>0</v>
      </c>
      <c r="AU82" s="562"/>
      <c r="AV82" s="565">
        <f>AD82+AJ82+AP82</f>
        <v>0</v>
      </c>
      <c r="AW82" s="566"/>
      <c r="AX82" s="557">
        <f>IF(AT82=0,0,(AV82/AT82)*100)</f>
        <v>0</v>
      </c>
      <c r="AY82" s="558"/>
      <c r="AZ82" s="569"/>
      <c r="BA82" s="570"/>
      <c r="BB82" s="573"/>
      <c r="BC82" s="574"/>
      <c r="BD82" s="557">
        <f>IF(AZ82=0,0,(BB82/AZ82)*100)</f>
        <v>0</v>
      </c>
      <c r="BE82" s="558"/>
      <c r="BF82" s="561">
        <f>AT82+AZ82</f>
        <v>0</v>
      </c>
      <c r="BG82" s="562"/>
      <c r="BH82" s="565">
        <f>AV82+BB82</f>
        <v>0</v>
      </c>
      <c r="BI82" s="566"/>
      <c r="BJ82" s="557">
        <f>IF(BF82=0,0,(BH82/BF82)*100)</f>
        <v>0</v>
      </c>
      <c r="BK82" s="558"/>
      <c r="BL82" s="602">
        <f>(AD82*2)+(AJ82*2)+(AP82*3)+BB82</f>
        <v>0</v>
      </c>
      <c r="BM82" s="603"/>
      <c r="BN82" s="604"/>
      <c r="BO82" s="587">
        <f t="shared" ref="BO82" si="32">IF(BQ82=0,0,50*BP82/BQ82)</f>
        <v>0</v>
      </c>
      <c r="BP82" s="555">
        <f t="shared" ref="BP82" si="33">(BL82*BS$70)+(N82*BS$71)+(X82*BS$72)+(R82*BS$73)+(V82*BS$74)+(Z82*BS$75)</f>
        <v>0</v>
      </c>
      <c r="BQ82" s="555">
        <f t="shared" ref="BQ82" si="34">((AZ82-BB82)*BS$77)+((AT82-AV82)*BS$76)+(H82*BS$78)+(P82*BS$79)</f>
        <v>0</v>
      </c>
      <c r="BR82" s="65"/>
      <c r="BS82" s="65"/>
      <c r="BT82" s="268"/>
    </row>
    <row r="83" spans="1:72" ht="21.75" customHeight="1" x14ac:dyDescent="0.25">
      <c r="A83" s="268"/>
      <c r="B83" s="679"/>
      <c r="C83" s="690" t="str">
        <f>IF(ROSTER!D$20="","",ROSTER!D$20)</f>
        <v/>
      </c>
      <c r="D83" s="691"/>
      <c r="E83" s="668"/>
      <c r="F83" s="681"/>
      <c r="G83" s="664"/>
      <c r="H83" s="585"/>
      <c r="I83" s="586"/>
      <c r="J83" s="571"/>
      <c r="K83" s="572"/>
      <c r="L83" s="575"/>
      <c r="M83" s="576"/>
      <c r="N83" s="581" t="s">
        <v>16</v>
      </c>
      <c r="O83" s="582"/>
      <c r="P83" s="571"/>
      <c r="Q83" s="572"/>
      <c r="R83" s="575"/>
      <c r="S83" s="576"/>
      <c r="T83" s="581" t="s">
        <v>16</v>
      </c>
      <c r="U83" s="582"/>
      <c r="V83" s="585"/>
      <c r="W83" s="586"/>
      <c r="X83" s="571"/>
      <c r="Y83" s="586"/>
      <c r="Z83" s="571"/>
      <c r="AA83" s="586"/>
      <c r="AB83" s="571"/>
      <c r="AC83" s="572"/>
      <c r="AD83" s="575"/>
      <c r="AE83" s="576"/>
      <c r="AF83" s="577"/>
      <c r="AG83" s="578"/>
      <c r="AH83" s="571"/>
      <c r="AI83" s="572"/>
      <c r="AJ83" s="575"/>
      <c r="AK83" s="576"/>
      <c r="AL83" s="577"/>
      <c r="AM83" s="578"/>
      <c r="AN83" s="571"/>
      <c r="AO83" s="572"/>
      <c r="AP83" s="575"/>
      <c r="AQ83" s="576"/>
      <c r="AR83" s="577"/>
      <c r="AS83" s="578"/>
      <c r="AT83" s="627"/>
      <c r="AU83" s="628"/>
      <c r="AV83" s="629"/>
      <c r="AW83" s="630"/>
      <c r="AX83" s="577"/>
      <c r="AY83" s="578"/>
      <c r="AZ83" s="571"/>
      <c r="BA83" s="572"/>
      <c r="BB83" s="575"/>
      <c r="BC83" s="576"/>
      <c r="BD83" s="577"/>
      <c r="BE83" s="578"/>
      <c r="BF83" s="627"/>
      <c r="BG83" s="628"/>
      <c r="BH83" s="629"/>
      <c r="BI83" s="630"/>
      <c r="BJ83" s="577"/>
      <c r="BK83" s="578"/>
      <c r="BL83" s="605"/>
      <c r="BM83" s="606"/>
      <c r="BN83" s="607"/>
      <c r="BO83" s="588"/>
      <c r="BP83" s="556"/>
      <c r="BQ83" s="556"/>
      <c r="BR83" s="65"/>
      <c r="BS83" s="65"/>
      <c r="BT83" s="268"/>
    </row>
    <row r="84" spans="1:72" ht="21.75" customHeight="1" x14ac:dyDescent="0.25">
      <c r="A84" s="268"/>
      <c r="B84" s="678" t="str">
        <f>IF(ROSTER!B$22="","",ROSTER!B$22)</f>
        <v/>
      </c>
      <c r="C84" s="669" t="str">
        <f>IF(ROSTER!C$22="","",ROSTER!C$22)</f>
        <v/>
      </c>
      <c r="D84" s="670"/>
      <c r="E84" s="667"/>
      <c r="F84" s="680">
        <f>IF(E84="y",1,IF(E84="S",1,0))</f>
        <v>0</v>
      </c>
      <c r="G84" s="663">
        <f>IF(E84="S",1,0)</f>
        <v>0</v>
      </c>
      <c r="H84" s="583"/>
      <c r="I84" s="584"/>
      <c r="J84" s="569"/>
      <c r="K84" s="570"/>
      <c r="L84" s="573"/>
      <c r="M84" s="574"/>
      <c r="N84" s="579">
        <f>L84+J84</f>
        <v>0</v>
      </c>
      <c r="O84" s="580"/>
      <c r="P84" s="569"/>
      <c r="Q84" s="570"/>
      <c r="R84" s="573"/>
      <c r="S84" s="574"/>
      <c r="T84" s="579">
        <f>R84-P84</f>
        <v>0</v>
      </c>
      <c r="U84" s="580"/>
      <c r="V84" s="583"/>
      <c r="W84" s="584"/>
      <c r="X84" s="569"/>
      <c r="Y84" s="584"/>
      <c r="Z84" s="569"/>
      <c r="AA84" s="584"/>
      <c r="AB84" s="569"/>
      <c r="AC84" s="570"/>
      <c r="AD84" s="573"/>
      <c r="AE84" s="574"/>
      <c r="AF84" s="557">
        <f>IF(AB84=0,0,(AD84/AB84)*100)</f>
        <v>0</v>
      </c>
      <c r="AG84" s="558"/>
      <c r="AH84" s="569"/>
      <c r="AI84" s="570"/>
      <c r="AJ84" s="573"/>
      <c r="AK84" s="574"/>
      <c r="AL84" s="557">
        <f>IF(AH84=0,0,(AJ84/AH84)*100)</f>
        <v>0</v>
      </c>
      <c r="AM84" s="558"/>
      <c r="AN84" s="569"/>
      <c r="AO84" s="570"/>
      <c r="AP84" s="573"/>
      <c r="AQ84" s="574"/>
      <c r="AR84" s="557">
        <f>IF(AN84=0,0,(AP84/AN84)*100)</f>
        <v>0</v>
      </c>
      <c r="AS84" s="558"/>
      <c r="AT84" s="561">
        <f>AB84+AH84+AN84</f>
        <v>0</v>
      </c>
      <c r="AU84" s="562"/>
      <c r="AV84" s="565">
        <f>AD84+AJ84+AP84</f>
        <v>0</v>
      </c>
      <c r="AW84" s="566"/>
      <c r="AX84" s="557">
        <f>IF(AT84=0,0,(AV84/AT84)*100)</f>
        <v>0</v>
      </c>
      <c r="AY84" s="558"/>
      <c r="AZ84" s="569"/>
      <c r="BA84" s="570"/>
      <c r="BB84" s="573"/>
      <c r="BC84" s="574"/>
      <c r="BD84" s="557">
        <f>IF(AZ84=0,0,(BB84/AZ84)*100)</f>
        <v>0</v>
      </c>
      <c r="BE84" s="558"/>
      <c r="BF84" s="561">
        <f>AT84+AZ84</f>
        <v>0</v>
      </c>
      <c r="BG84" s="562"/>
      <c r="BH84" s="565">
        <f>AV84+BB84</f>
        <v>0</v>
      </c>
      <c r="BI84" s="566"/>
      <c r="BJ84" s="557">
        <f>IF(BF84=0,0,(BH84/BF84)*100)</f>
        <v>0</v>
      </c>
      <c r="BK84" s="558"/>
      <c r="BL84" s="602">
        <f>(AD84*2)+(AJ84*2)+(AP84*3)+BB84</f>
        <v>0</v>
      </c>
      <c r="BM84" s="603"/>
      <c r="BN84" s="604"/>
      <c r="BO84" s="587">
        <f t="shared" ref="BO84" si="35">IF(BQ84=0,0,50*BP84/BQ84)</f>
        <v>0</v>
      </c>
      <c r="BP84" s="555">
        <f t="shared" ref="BP84" si="36">(BL84*BS$70)+(N84*BS$71)+(X84*BS$72)+(R84*BS$73)+(V84*BS$74)+(Z84*BS$75)</f>
        <v>0</v>
      </c>
      <c r="BQ84" s="555">
        <f t="shared" ref="BQ84" si="37">((AZ84-BB84)*BS$77)+((AT84-AV84)*BS$76)+(H84*BS$78)+(P84*BS$79)</f>
        <v>0</v>
      </c>
      <c r="BR84" s="65"/>
      <c r="BS84" s="65"/>
      <c r="BT84" s="268"/>
    </row>
    <row r="85" spans="1:72" ht="21.75" customHeight="1" x14ac:dyDescent="0.25">
      <c r="A85" s="268"/>
      <c r="B85" s="679"/>
      <c r="C85" s="690" t="str">
        <f>IF(ROSTER!D$22="","",ROSTER!D$22)</f>
        <v/>
      </c>
      <c r="D85" s="691"/>
      <c r="E85" s="668"/>
      <c r="F85" s="681"/>
      <c r="G85" s="664"/>
      <c r="H85" s="585"/>
      <c r="I85" s="586"/>
      <c r="J85" s="571"/>
      <c r="K85" s="572"/>
      <c r="L85" s="575"/>
      <c r="M85" s="576"/>
      <c r="N85" s="581" t="s">
        <v>16</v>
      </c>
      <c r="O85" s="582"/>
      <c r="P85" s="571"/>
      <c r="Q85" s="572"/>
      <c r="R85" s="575"/>
      <c r="S85" s="576"/>
      <c r="T85" s="581" t="s">
        <v>16</v>
      </c>
      <c r="U85" s="582"/>
      <c r="V85" s="585"/>
      <c r="W85" s="586"/>
      <c r="X85" s="571"/>
      <c r="Y85" s="586"/>
      <c r="Z85" s="571"/>
      <c r="AA85" s="586"/>
      <c r="AB85" s="571"/>
      <c r="AC85" s="572"/>
      <c r="AD85" s="575"/>
      <c r="AE85" s="576"/>
      <c r="AF85" s="577"/>
      <c r="AG85" s="578"/>
      <c r="AH85" s="571"/>
      <c r="AI85" s="572"/>
      <c r="AJ85" s="575"/>
      <c r="AK85" s="576"/>
      <c r="AL85" s="577"/>
      <c r="AM85" s="578"/>
      <c r="AN85" s="571"/>
      <c r="AO85" s="572"/>
      <c r="AP85" s="575"/>
      <c r="AQ85" s="576"/>
      <c r="AR85" s="577"/>
      <c r="AS85" s="578"/>
      <c r="AT85" s="627"/>
      <c r="AU85" s="628"/>
      <c r="AV85" s="629"/>
      <c r="AW85" s="630"/>
      <c r="AX85" s="577"/>
      <c r="AY85" s="578"/>
      <c r="AZ85" s="571"/>
      <c r="BA85" s="572"/>
      <c r="BB85" s="575"/>
      <c r="BC85" s="576"/>
      <c r="BD85" s="577"/>
      <c r="BE85" s="578"/>
      <c r="BF85" s="627"/>
      <c r="BG85" s="628"/>
      <c r="BH85" s="629"/>
      <c r="BI85" s="630"/>
      <c r="BJ85" s="577"/>
      <c r="BK85" s="578"/>
      <c r="BL85" s="605"/>
      <c r="BM85" s="606"/>
      <c r="BN85" s="607"/>
      <c r="BO85" s="588"/>
      <c r="BP85" s="556"/>
      <c r="BQ85" s="556"/>
      <c r="BR85" s="65"/>
      <c r="BS85" s="65"/>
      <c r="BT85" s="268"/>
    </row>
    <row r="86" spans="1:72" ht="21.75" customHeight="1" x14ac:dyDescent="0.25">
      <c r="A86" s="268"/>
      <c r="B86" s="678" t="str">
        <f>IF(ROSTER!B$24="","",ROSTER!B$24)</f>
        <v/>
      </c>
      <c r="C86" s="669" t="str">
        <f>IF(ROSTER!C$24="","",ROSTER!C$24)</f>
        <v/>
      </c>
      <c r="D86" s="670"/>
      <c r="E86" s="667"/>
      <c r="F86" s="680">
        <f>IF(E86="y",1,IF(E86="S",1,0))</f>
        <v>0</v>
      </c>
      <c r="G86" s="663">
        <f>IF(E86="S",1,0)</f>
        <v>0</v>
      </c>
      <c r="H86" s="583"/>
      <c r="I86" s="584"/>
      <c r="J86" s="569"/>
      <c r="K86" s="570"/>
      <c r="L86" s="573"/>
      <c r="M86" s="574"/>
      <c r="N86" s="579">
        <f>L86+J86</f>
        <v>0</v>
      </c>
      <c r="O86" s="580"/>
      <c r="P86" s="569"/>
      <c r="Q86" s="570"/>
      <c r="R86" s="573"/>
      <c r="S86" s="574"/>
      <c r="T86" s="579">
        <f>R86-P86</f>
        <v>0</v>
      </c>
      <c r="U86" s="580"/>
      <c r="V86" s="583"/>
      <c r="W86" s="584"/>
      <c r="X86" s="569"/>
      <c r="Y86" s="584"/>
      <c r="Z86" s="569"/>
      <c r="AA86" s="584"/>
      <c r="AB86" s="569"/>
      <c r="AC86" s="570"/>
      <c r="AD86" s="573"/>
      <c r="AE86" s="574"/>
      <c r="AF86" s="557">
        <f>IF(AB86=0,0,(AD86/AB86)*100)</f>
        <v>0</v>
      </c>
      <c r="AG86" s="558"/>
      <c r="AH86" s="569"/>
      <c r="AI86" s="570"/>
      <c r="AJ86" s="573"/>
      <c r="AK86" s="574"/>
      <c r="AL86" s="557">
        <f>IF(AH86=0,0,(AJ86/AH86)*100)</f>
        <v>0</v>
      </c>
      <c r="AM86" s="558"/>
      <c r="AN86" s="569"/>
      <c r="AO86" s="570"/>
      <c r="AP86" s="573"/>
      <c r="AQ86" s="574"/>
      <c r="AR86" s="557">
        <f>IF(AN86=0,0,(AP86/AN86)*100)</f>
        <v>0</v>
      </c>
      <c r="AS86" s="558"/>
      <c r="AT86" s="561">
        <f>AB86+AH86+AN86</f>
        <v>0</v>
      </c>
      <c r="AU86" s="562"/>
      <c r="AV86" s="565">
        <f>AD86+AJ86+AP86</f>
        <v>0</v>
      </c>
      <c r="AW86" s="566"/>
      <c r="AX86" s="557">
        <f>IF(AT86=0,0,(AV86/AT86)*100)</f>
        <v>0</v>
      </c>
      <c r="AY86" s="558"/>
      <c r="AZ86" s="569"/>
      <c r="BA86" s="570"/>
      <c r="BB86" s="573"/>
      <c r="BC86" s="574"/>
      <c r="BD86" s="557">
        <f>IF(AZ86=0,0,(BB86/AZ86)*100)</f>
        <v>0</v>
      </c>
      <c r="BE86" s="558"/>
      <c r="BF86" s="561">
        <f>AT86+AZ86</f>
        <v>0</v>
      </c>
      <c r="BG86" s="562"/>
      <c r="BH86" s="565">
        <f>AV86+BB86</f>
        <v>0</v>
      </c>
      <c r="BI86" s="566"/>
      <c r="BJ86" s="557">
        <f>IF(BF86=0,0,(BH86/BF86)*100)</f>
        <v>0</v>
      </c>
      <c r="BK86" s="558"/>
      <c r="BL86" s="602">
        <f>(AD86*2)+(AJ86*2)+(AP86*3)+BB86</f>
        <v>0</v>
      </c>
      <c r="BM86" s="603"/>
      <c r="BN86" s="604"/>
      <c r="BO86" s="587">
        <f t="shared" ref="BO86" si="38">IF(BQ86=0,0,50*BP86/BQ86)</f>
        <v>0</v>
      </c>
      <c r="BP86" s="555">
        <f t="shared" ref="BP86" si="39">(BL86*BS$70)+(N86*BS$71)+(X86*BS$72)+(R86*BS$73)+(V86*BS$74)+(Z86*BS$75)</f>
        <v>0</v>
      </c>
      <c r="BQ86" s="555">
        <f t="shared" ref="BQ86" si="40">((AZ86-BB86)*BS$77)+((AT86-AV86)*BS$76)+(H86*BS$78)+(P86*BS$79)</f>
        <v>0</v>
      </c>
      <c r="BR86" s="65"/>
      <c r="BS86" s="65"/>
      <c r="BT86" s="268"/>
    </row>
    <row r="87" spans="1:72" ht="21.75" customHeight="1" x14ac:dyDescent="0.25">
      <c r="A87" s="268"/>
      <c r="B87" s="679"/>
      <c r="C87" s="690" t="str">
        <f>IF(ROSTER!D$24="","",ROSTER!D$24)</f>
        <v/>
      </c>
      <c r="D87" s="691"/>
      <c r="E87" s="668"/>
      <c r="F87" s="681"/>
      <c r="G87" s="664"/>
      <c r="H87" s="585"/>
      <c r="I87" s="586"/>
      <c r="J87" s="571"/>
      <c r="K87" s="572"/>
      <c r="L87" s="575"/>
      <c r="M87" s="576"/>
      <c r="N87" s="581" t="s">
        <v>16</v>
      </c>
      <c r="O87" s="582"/>
      <c r="P87" s="571"/>
      <c r="Q87" s="572"/>
      <c r="R87" s="575"/>
      <c r="S87" s="576"/>
      <c r="T87" s="581" t="s">
        <v>16</v>
      </c>
      <c r="U87" s="582"/>
      <c r="V87" s="585"/>
      <c r="W87" s="586"/>
      <c r="X87" s="571"/>
      <c r="Y87" s="586"/>
      <c r="Z87" s="571"/>
      <c r="AA87" s="586"/>
      <c r="AB87" s="571"/>
      <c r="AC87" s="572"/>
      <c r="AD87" s="575"/>
      <c r="AE87" s="576"/>
      <c r="AF87" s="577"/>
      <c r="AG87" s="578"/>
      <c r="AH87" s="571"/>
      <c r="AI87" s="572"/>
      <c r="AJ87" s="575"/>
      <c r="AK87" s="576"/>
      <c r="AL87" s="577"/>
      <c r="AM87" s="578"/>
      <c r="AN87" s="571"/>
      <c r="AO87" s="572"/>
      <c r="AP87" s="575"/>
      <c r="AQ87" s="576"/>
      <c r="AR87" s="577"/>
      <c r="AS87" s="578"/>
      <c r="AT87" s="627"/>
      <c r="AU87" s="628"/>
      <c r="AV87" s="629"/>
      <c r="AW87" s="630"/>
      <c r="AX87" s="577"/>
      <c r="AY87" s="578"/>
      <c r="AZ87" s="571"/>
      <c r="BA87" s="572"/>
      <c r="BB87" s="575"/>
      <c r="BC87" s="576"/>
      <c r="BD87" s="577"/>
      <c r="BE87" s="578"/>
      <c r="BF87" s="627"/>
      <c r="BG87" s="628"/>
      <c r="BH87" s="629"/>
      <c r="BI87" s="630"/>
      <c r="BJ87" s="577"/>
      <c r="BK87" s="578"/>
      <c r="BL87" s="605"/>
      <c r="BM87" s="606"/>
      <c r="BN87" s="607"/>
      <c r="BO87" s="588"/>
      <c r="BP87" s="556"/>
      <c r="BQ87" s="556"/>
      <c r="BR87" s="65"/>
      <c r="BS87" s="65"/>
      <c r="BT87" s="268"/>
    </row>
    <row r="88" spans="1:72" ht="21.75" customHeight="1" x14ac:dyDescent="0.25">
      <c r="A88" s="268"/>
      <c r="B88" s="678" t="str">
        <f>IF(ROSTER!B$26="","",ROSTER!B$26)</f>
        <v/>
      </c>
      <c r="C88" s="669" t="str">
        <f>IF(ROSTER!C$26="","",ROSTER!C$26)</f>
        <v/>
      </c>
      <c r="D88" s="670"/>
      <c r="E88" s="667"/>
      <c r="F88" s="680">
        <f>IF(E88="y",1,IF(E88="S",1,0))</f>
        <v>0</v>
      </c>
      <c r="G88" s="663">
        <f>IF(E88="S",1,0)</f>
        <v>0</v>
      </c>
      <c r="H88" s="583"/>
      <c r="I88" s="584"/>
      <c r="J88" s="569"/>
      <c r="K88" s="570"/>
      <c r="L88" s="573"/>
      <c r="M88" s="574"/>
      <c r="N88" s="579">
        <f>L88+J88</f>
        <v>0</v>
      </c>
      <c r="O88" s="580"/>
      <c r="P88" s="569"/>
      <c r="Q88" s="570"/>
      <c r="R88" s="573"/>
      <c r="S88" s="574"/>
      <c r="T88" s="579">
        <f>R88-P88</f>
        <v>0</v>
      </c>
      <c r="U88" s="580"/>
      <c r="V88" s="583"/>
      <c r="W88" s="584"/>
      <c r="X88" s="569"/>
      <c r="Y88" s="584"/>
      <c r="Z88" s="569"/>
      <c r="AA88" s="584"/>
      <c r="AB88" s="569"/>
      <c r="AC88" s="570"/>
      <c r="AD88" s="573"/>
      <c r="AE88" s="574"/>
      <c r="AF88" s="557">
        <f>IF(AB88=0,0,(AD88/AB88)*100)</f>
        <v>0</v>
      </c>
      <c r="AG88" s="558"/>
      <c r="AH88" s="569"/>
      <c r="AI88" s="570"/>
      <c r="AJ88" s="573"/>
      <c r="AK88" s="574"/>
      <c r="AL88" s="557">
        <f>IF(AH88=0,0,(AJ88/AH88)*100)</f>
        <v>0</v>
      </c>
      <c r="AM88" s="558"/>
      <c r="AN88" s="569"/>
      <c r="AO88" s="570"/>
      <c r="AP88" s="573"/>
      <c r="AQ88" s="574"/>
      <c r="AR88" s="557">
        <f>IF(AN88=0,0,(AP88/AN88)*100)</f>
        <v>0</v>
      </c>
      <c r="AS88" s="558"/>
      <c r="AT88" s="561">
        <f>AB88+AH88+AN88</f>
        <v>0</v>
      </c>
      <c r="AU88" s="562"/>
      <c r="AV88" s="565">
        <f>AD88+AJ88+AP88</f>
        <v>0</v>
      </c>
      <c r="AW88" s="566"/>
      <c r="AX88" s="557">
        <f>IF(AT88=0,0,(AV88/AT88)*100)</f>
        <v>0</v>
      </c>
      <c r="AY88" s="558"/>
      <c r="AZ88" s="569"/>
      <c r="BA88" s="570"/>
      <c r="BB88" s="573"/>
      <c r="BC88" s="574"/>
      <c r="BD88" s="557">
        <f>IF(AZ88=0,0,(BB88/AZ88)*100)</f>
        <v>0</v>
      </c>
      <c r="BE88" s="558"/>
      <c r="BF88" s="561">
        <f>AT88+AZ88</f>
        <v>0</v>
      </c>
      <c r="BG88" s="562"/>
      <c r="BH88" s="565">
        <f>AV88+BB88</f>
        <v>0</v>
      </c>
      <c r="BI88" s="566"/>
      <c r="BJ88" s="557">
        <f>IF(BF88=0,0,(BH88/BF88)*100)</f>
        <v>0</v>
      </c>
      <c r="BK88" s="558"/>
      <c r="BL88" s="602">
        <f>(AD88*2)+(AJ88*2)+(AP88*3)+BB88</f>
        <v>0</v>
      </c>
      <c r="BM88" s="603"/>
      <c r="BN88" s="604"/>
      <c r="BO88" s="587">
        <f t="shared" ref="BO88" si="41">IF(BQ88=0,0,50*BP88/BQ88)</f>
        <v>0</v>
      </c>
      <c r="BP88" s="555">
        <f t="shared" ref="BP88" si="42">(BL88*BS$70)+(N88*BS$71)+(X88*BS$72)+(R88*BS$73)+(V88*BS$74)+(Z88*BS$75)</f>
        <v>0</v>
      </c>
      <c r="BQ88" s="555">
        <f t="shared" ref="BQ88" si="43">((AZ88-BB88)*BS$77)+((AT88-AV88)*BS$76)+(H88*BS$78)+(P88*BS$79)</f>
        <v>0</v>
      </c>
      <c r="BR88" s="65"/>
      <c r="BS88" s="65"/>
      <c r="BT88" s="268"/>
    </row>
    <row r="89" spans="1:72" ht="21.75" customHeight="1" x14ac:dyDescent="0.25">
      <c r="A89" s="268"/>
      <c r="B89" s="679"/>
      <c r="C89" s="690" t="str">
        <f>IF(ROSTER!D$26="","",ROSTER!D$26)</f>
        <v/>
      </c>
      <c r="D89" s="691"/>
      <c r="E89" s="668"/>
      <c r="F89" s="681"/>
      <c r="G89" s="664"/>
      <c r="H89" s="585"/>
      <c r="I89" s="586"/>
      <c r="J89" s="571"/>
      <c r="K89" s="572"/>
      <c r="L89" s="575"/>
      <c r="M89" s="576"/>
      <c r="N89" s="581" t="s">
        <v>16</v>
      </c>
      <c r="O89" s="582"/>
      <c r="P89" s="571"/>
      <c r="Q89" s="572"/>
      <c r="R89" s="575"/>
      <c r="S89" s="576"/>
      <c r="T89" s="581" t="s">
        <v>16</v>
      </c>
      <c r="U89" s="582"/>
      <c r="V89" s="585"/>
      <c r="W89" s="586"/>
      <c r="X89" s="571"/>
      <c r="Y89" s="586"/>
      <c r="Z89" s="571"/>
      <c r="AA89" s="586"/>
      <c r="AB89" s="571"/>
      <c r="AC89" s="572"/>
      <c r="AD89" s="575"/>
      <c r="AE89" s="576"/>
      <c r="AF89" s="577"/>
      <c r="AG89" s="578"/>
      <c r="AH89" s="571"/>
      <c r="AI89" s="572"/>
      <c r="AJ89" s="575"/>
      <c r="AK89" s="576"/>
      <c r="AL89" s="577"/>
      <c r="AM89" s="578"/>
      <c r="AN89" s="571"/>
      <c r="AO89" s="572"/>
      <c r="AP89" s="575"/>
      <c r="AQ89" s="576"/>
      <c r="AR89" s="577"/>
      <c r="AS89" s="578"/>
      <c r="AT89" s="627"/>
      <c r="AU89" s="628"/>
      <c r="AV89" s="629"/>
      <c r="AW89" s="630"/>
      <c r="AX89" s="577"/>
      <c r="AY89" s="578"/>
      <c r="AZ89" s="571"/>
      <c r="BA89" s="572"/>
      <c r="BB89" s="575"/>
      <c r="BC89" s="576"/>
      <c r="BD89" s="577"/>
      <c r="BE89" s="578"/>
      <c r="BF89" s="627"/>
      <c r="BG89" s="628"/>
      <c r="BH89" s="629"/>
      <c r="BI89" s="630"/>
      <c r="BJ89" s="577"/>
      <c r="BK89" s="578"/>
      <c r="BL89" s="605"/>
      <c r="BM89" s="606"/>
      <c r="BN89" s="607"/>
      <c r="BO89" s="588"/>
      <c r="BP89" s="556"/>
      <c r="BQ89" s="556"/>
      <c r="BR89" s="65"/>
      <c r="BS89" s="65"/>
      <c r="BT89" s="268"/>
    </row>
    <row r="90" spans="1:72" ht="21.75" customHeight="1" x14ac:dyDescent="0.25">
      <c r="A90" s="268"/>
      <c r="B90" s="678" t="str">
        <f>IF(ROSTER!B$28="","",ROSTER!B$28)</f>
        <v/>
      </c>
      <c r="C90" s="669" t="str">
        <f>IF(ROSTER!C$28="","",ROSTER!C$28)</f>
        <v/>
      </c>
      <c r="D90" s="670"/>
      <c r="E90" s="667"/>
      <c r="F90" s="680">
        <f>IF(E90="y",1,IF(E90="S",1,0))</f>
        <v>0</v>
      </c>
      <c r="G90" s="663">
        <f>IF(E90="S",1,0)</f>
        <v>0</v>
      </c>
      <c r="H90" s="583"/>
      <c r="I90" s="584"/>
      <c r="J90" s="569"/>
      <c r="K90" s="570"/>
      <c r="L90" s="573"/>
      <c r="M90" s="574"/>
      <c r="N90" s="579">
        <f>L90+J90</f>
        <v>0</v>
      </c>
      <c r="O90" s="580"/>
      <c r="P90" s="569"/>
      <c r="Q90" s="570"/>
      <c r="R90" s="573"/>
      <c r="S90" s="574"/>
      <c r="T90" s="579">
        <f>R90-P90</f>
        <v>0</v>
      </c>
      <c r="U90" s="580"/>
      <c r="V90" s="583"/>
      <c r="W90" s="584"/>
      <c r="X90" s="569"/>
      <c r="Y90" s="584"/>
      <c r="Z90" s="569"/>
      <c r="AA90" s="584"/>
      <c r="AB90" s="569"/>
      <c r="AC90" s="570"/>
      <c r="AD90" s="573"/>
      <c r="AE90" s="574"/>
      <c r="AF90" s="557">
        <f>IF(AB90=0,0,(AD90/AB90)*100)</f>
        <v>0</v>
      </c>
      <c r="AG90" s="558"/>
      <c r="AH90" s="569"/>
      <c r="AI90" s="570"/>
      <c r="AJ90" s="573"/>
      <c r="AK90" s="574"/>
      <c r="AL90" s="557">
        <f>IF(AH90=0,0,(AJ90/AH90)*100)</f>
        <v>0</v>
      </c>
      <c r="AM90" s="558"/>
      <c r="AN90" s="569"/>
      <c r="AO90" s="570"/>
      <c r="AP90" s="573"/>
      <c r="AQ90" s="574"/>
      <c r="AR90" s="557">
        <f>IF(AN90=0,0,(AP90/AN90)*100)</f>
        <v>0</v>
      </c>
      <c r="AS90" s="558"/>
      <c r="AT90" s="561">
        <f>AB90+AH90+AN90</f>
        <v>0</v>
      </c>
      <c r="AU90" s="562"/>
      <c r="AV90" s="565">
        <f>AD90+AJ90+AP90</f>
        <v>0</v>
      </c>
      <c r="AW90" s="566"/>
      <c r="AX90" s="557">
        <f>IF(AT90=0,0,(AV90/AT90)*100)</f>
        <v>0</v>
      </c>
      <c r="AY90" s="558"/>
      <c r="AZ90" s="569"/>
      <c r="BA90" s="570"/>
      <c r="BB90" s="573"/>
      <c r="BC90" s="574"/>
      <c r="BD90" s="557">
        <f>IF(AZ90=0,0,(BB90/AZ90)*100)</f>
        <v>0</v>
      </c>
      <c r="BE90" s="558"/>
      <c r="BF90" s="561">
        <f>AT90+AZ90</f>
        <v>0</v>
      </c>
      <c r="BG90" s="562"/>
      <c r="BH90" s="565">
        <f>AV90+BB90</f>
        <v>0</v>
      </c>
      <c r="BI90" s="566"/>
      <c r="BJ90" s="557">
        <f>IF(BF90=0,0,(BH90/BF90)*100)</f>
        <v>0</v>
      </c>
      <c r="BK90" s="558"/>
      <c r="BL90" s="602">
        <f>(AD90*2)+(AJ90*2)+(AP90*3)+BB90</f>
        <v>0</v>
      </c>
      <c r="BM90" s="603"/>
      <c r="BN90" s="604"/>
      <c r="BO90" s="587">
        <f t="shared" ref="BO90" si="44">IF(BQ90=0,0,50*BP90/BQ90)</f>
        <v>0</v>
      </c>
      <c r="BP90" s="555">
        <f t="shared" ref="BP90" si="45">(BL90*BS$70)+(N90*BS$71)+(X90*BS$72)+(R90*BS$73)+(V90*BS$74)+(Z90*BS$75)</f>
        <v>0</v>
      </c>
      <c r="BQ90" s="555">
        <f t="shared" ref="BQ90" si="46">((AZ90-BB90)*BS$77)+((AT90-AV90)*BS$76)+(H90*BS$78)+(P90*BS$79)</f>
        <v>0</v>
      </c>
      <c r="BR90" s="65"/>
      <c r="BS90" s="65"/>
      <c r="BT90" s="268"/>
    </row>
    <row r="91" spans="1:72" ht="21.75" customHeight="1" x14ac:dyDescent="0.25">
      <c r="A91" s="268"/>
      <c r="B91" s="679"/>
      <c r="C91" s="690" t="str">
        <f>IF(ROSTER!D$28="","",ROSTER!D$28)</f>
        <v/>
      </c>
      <c r="D91" s="691"/>
      <c r="E91" s="668"/>
      <c r="F91" s="681"/>
      <c r="G91" s="664"/>
      <c r="H91" s="585"/>
      <c r="I91" s="586"/>
      <c r="J91" s="571"/>
      <c r="K91" s="572"/>
      <c r="L91" s="575"/>
      <c r="M91" s="576"/>
      <c r="N91" s="581" t="s">
        <v>16</v>
      </c>
      <c r="O91" s="582"/>
      <c r="P91" s="571"/>
      <c r="Q91" s="572"/>
      <c r="R91" s="575"/>
      <c r="S91" s="576"/>
      <c r="T91" s="581" t="s">
        <v>16</v>
      </c>
      <c r="U91" s="582"/>
      <c r="V91" s="585"/>
      <c r="W91" s="586"/>
      <c r="X91" s="571"/>
      <c r="Y91" s="586"/>
      <c r="Z91" s="571"/>
      <c r="AA91" s="586"/>
      <c r="AB91" s="571"/>
      <c r="AC91" s="572"/>
      <c r="AD91" s="575"/>
      <c r="AE91" s="576"/>
      <c r="AF91" s="577"/>
      <c r="AG91" s="578"/>
      <c r="AH91" s="571"/>
      <c r="AI91" s="572"/>
      <c r="AJ91" s="575"/>
      <c r="AK91" s="576"/>
      <c r="AL91" s="577"/>
      <c r="AM91" s="578"/>
      <c r="AN91" s="571"/>
      <c r="AO91" s="572"/>
      <c r="AP91" s="575"/>
      <c r="AQ91" s="576"/>
      <c r="AR91" s="577"/>
      <c r="AS91" s="578"/>
      <c r="AT91" s="627"/>
      <c r="AU91" s="628"/>
      <c r="AV91" s="629"/>
      <c r="AW91" s="630"/>
      <c r="AX91" s="577"/>
      <c r="AY91" s="578"/>
      <c r="AZ91" s="571"/>
      <c r="BA91" s="572"/>
      <c r="BB91" s="575"/>
      <c r="BC91" s="576"/>
      <c r="BD91" s="577"/>
      <c r="BE91" s="578"/>
      <c r="BF91" s="627"/>
      <c r="BG91" s="628"/>
      <c r="BH91" s="629"/>
      <c r="BI91" s="630"/>
      <c r="BJ91" s="577"/>
      <c r="BK91" s="578"/>
      <c r="BL91" s="605"/>
      <c r="BM91" s="606"/>
      <c r="BN91" s="607"/>
      <c r="BO91" s="588"/>
      <c r="BP91" s="556"/>
      <c r="BQ91" s="556"/>
      <c r="BR91" s="65"/>
      <c r="BS91" s="65"/>
      <c r="BT91" s="268"/>
    </row>
    <row r="92" spans="1:72" ht="21.75" customHeight="1" x14ac:dyDescent="0.25">
      <c r="A92" s="268"/>
      <c r="B92" s="678" t="str">
        <f>IF(ROSTER!B$30="","",ROSTER!B$30)</f>
        <v/>
      </c>
      <c r="C92" s="669" t="str">
        <f>IF(ROSTER!C$30="","",ROSTER!C$30)</f>
        <v/>
      </c>
      <c r="D92" s="670"/>
      <c r="E92" s="667"/>
      <c r="F92" s="680">
        <f>IF(E92="y",1,IF(E92="S",1,0))</f>
        <v>0</v>
      </c>
      <c r="G92" s="663">
        <f>IF(E92="S",1,0)</f>
        <v>0</v>
      </c>
      <c r="H92" s="583"/>
      <c r="I92" s="584"/>
      <c r="J92" s="569"/>
      <c r="K92" s="570"/>
      <c r="L92" s="573"/>
      <c r="M92" s="574"/>
      <c r="N92" s="579">
        <f>L92+J92</f>
        <v>0</v>
      </c>
      <c r="O92" s="580"/>
      <c r="P92" s="569"/>
      <c r="Q92" s="570"/>
      <c r="R92" s="573"/>
      <c r="S92" s="574"/>
      <c r="T92" s="579">
        <f>R92-P92</f>
        <v>0</v>
      </c>
      <c r="U92" s="580"/>
      <c r="V92" s="583"/>
      <c r="W92" s="584"/>
      <c r="X92" s="569"/>
      <c r="Y92" s="584"/>
      <c r="Z92" s="569"/>
      <c r="AA92" s="584"/>
      <c r="AB92" s="569"/>
      <c r="AC92" s="570"/>
      <c r="AD92" s="573"/>
      <c r="AE92" s="574"/>
      <c r="AF92" s="557">
        <f>IF(AB92=0,0,(AD92/AB92)*100)</f>
        <v>0</v>
      </c>
      <c r="AG92" s="558"/>
      <c r="AH92" s="569"/>
      <c r="AI92" s="570"/>
      <c r="AJ92" s="573"/>
      <c r="AK92" s="574"/>
      <c r="AL92" s="557">
        <f>IF(AH92=0,0,(AJ92/AH92)*100)</f>
        <v>0</v>
      </c>
      <c r="AM92" s="558"/>
      <c r="AN92" s="569"/>
      <c r="AO92" s="570"/>
      <c r="AP92" s="573"/>
      <c r="AQ92" s="574"/>
      <c r="AR92" s="557">
        <f>IF(AN92=0,0,(AP92/AN92)*100)</f>
        <v>0</v>
      </c>
      <c r="AS92" s="558"/>
      <c r="AT92" s="561">
        <f>AB92+AH92+AN92</f>
        <v>0</v>
      </c>
      <c r="AU92" s="562"/>
      <c r="AV92" s="565">
        <f>AD92+AJ92+AP92</f>
        <v>0</v>
      </c>
      <c r="AW92" s="566"/>
      <c r="AX92" s="557">
        <f>IF(AT92=0,0,(AV92/AT92)*100)</f>
        <v>0</v>
      </c>
      <c r="AY92" s="558"/>
      <c r="AZ92" s="569"/>
      <c r="BA92" s="570"/>
      <c r="BB92" s="573"/>
      <c r="BC92" s="574"/>
      <c r="BD92" s="557">
        <f>IF(AZ92=0,0,(BB92/AZ92)*100)</f>
        <v>0</v>
      </c>
      <c r="BE92" s="558"/>
      <c r="BF92" s="561">
        <f>AT92+AZ92</f>
        <v>0</v>
      </c>
      <c r="BG92" s="562"/>
      <c r="BH92" s="565">
        <f>AV92+BB92</f>
        <v>0</v>
      </c>
      <c r="BI92" s="566"/>
      <c r="BJ92" s="557">
        <f>IF(BF92=0,0,(BH92/BF92)*100)</f>
        <v>0</v>
      </c>
      <c r="BK92" s="558"/>
      <c r="BL92" s="602">
        <f>(AD92*2)+(AJ92*2)+(AP92*3)+BB92</f>
        <v>0</v>
      </c>
      <c r="BM92" s="603"/>
      <c r="BN92" s="604"/>
      <c r="BO92" s="587">
        <f t="shared" ref="BO92" si="47">IF(BQ92=0,0,50*BP92/BQ92)</f>
        <v>0</v>
      </c>
      <c r="BP92" s="555">
        <f t="shared" ref="BP92" si="48">(BL92*BS$70)+(N92*BS$71)+(X92*BS$72)+(R92*BS$73)+(V92*BS$74)+(Z92*BS$75)</f>
        <v>0</v>
      </c>
      <c r="BQ92" s="555">
        <f t="shared" ref="BQ92" si="49">((AZ92-BB92)*BS$77)+((AT92-AV92)*BS$76)+(H92*BS$78)+(P92*BS$79)</f>
        <v>0</v>
      </c>
      <c r="BR92" s="65"/>
      <c r="BS92" s="65"/>
      <c r="BT92" s="268"/>
    </row>
    <row r="93" spans="1:72" ht="21.75" customHeight="1" x14ac:dyDescent="0.25">
      <c r="A93" s="268"/>
      <c r="B93" s="679"/>
      <c r="C93" s="690" t="str">
        <f>IF(ROSTER!D$30="","",ROSTER!D$30)</f>
        <v/>
      </c>
      <c r="D93" s="691"/>
      <c r="E93" s="668"/>
      <c r="F93" s="681"/>
      <c r="G93" s="664"/>
      <c r="H93" s="585"/>
      <c r="I93" s="586"/>
      <c r="J93" s="571"/>
      <c r="K93" s="572"/>
      <c r="L93" s="575"/>
      <c r="M93" s="576"/>
      <c r="N93" s="581" t="s">
        <v>16</v>
      </c>
      <c r="O93" s="582"/>
      <c r="P93" s="571"/>
      <c r="Q93" s="572"/>
      <c r="R93" s="575"/>
      <c r="S93" s="576"/>
      <c r="T93" s="581" t="s">
        <v>16</v>
      </c>
      <c r="U93" s="582"/>
      <c r="V93" s="585"/>
      <c r="W93" s="586"/>
      <c r="X93" s="571"/>
      <c r="Y93" s="586"/>
      <c r="Z93" s="571"/>
      <c r="AA93" s="586"/>
      <c r="AB93" s="571"/>
      <c r="AC93" s="572"/>
      <c r="AD93" s="575"/>
      <c r="AE93" s="576"/>
      <c r="AF93" s="577"/>
      <c r="AG93" s="578"/>
      <c r="AH93" s="571"/>
      <c r="AI93" s="572"/>
      <c r="AJ93" s="575"/>
      <c r="AK93" s="576"/>
      <c r="AL93" s="577"/>
      <c r="AM93" s="578"/>
      <c r="AN93" s="571"/>
      <c r="AO93" s="572"/>
      <c r="AP93" s="575"/>
      <c r="AQ93" s="576"/>
      <c r="AR93" s="577"/>
      <c r="AS93" s="578"/>
      <c r="AT93" s="627"/>
      <c r="AU93" s="628"/>
      <c r="AV93" s="629"/>
      <c r="AW93" s="630"/>
      <c r="AX93" s="577"/>
      <c r="AY93" s="578"/>
      <c r="AZ93" s="571"/>
      <c r="BA93" s="572"/>
      <c r="BB93" s="575"/>
      <c r="BC93" s="576"/>
      <c r="BD93" s="577"/>
      <c r="BE93" s="578"/>
      <c r="BF93" s="627"/>
      <c r="BG93" s="628"/>
      <c r="BH93" s="629"/>
      <c r="BI93" s="630"/>
      <c r="BJ93" s="577"/>
      <c r="BK93" s="578"/>
      <c r="BL93" s="605"/>
      <c r="BM93" s="606"/>
      <c r="BN93" s="607"/>
      <c r="BO93" s="588"/>
      <c r="BP93" s="556"/>
      <c r="BQ93" s="556"/>
      <c r="BR93" s="65"/>
      <c r="BS93" s="65"/>
      <c r="BT93" s="268"/>
    </row>
    <row r="94" spans="1:72" ht="21.75" customHeight="1" x14ac:dyDescent="0.25">
      <c r="A94" s="268"/>
      <c r="B94" s="678" t="str">
        <f>IF(ROSTER!B$32="","",ROSTER!B$32)</f>
        <v/>
      </c>
      <c r="C94" s="669" t="str">
        <f>IF(ROSTER!C$32="","",ROSTER!C$32)</f>
        <v/>
      </c>
      <c r="D94" s="670"/>
      <c r="E94" s="667"/>
      <c r="F94" s="680">
        <f>IF(E94="y",1,IF(E94="S",1,0))</f>
        <v>0</v>
      </c>
      <c r="G94" s="663">
        <f>IF(E94="S",1,0)</f>
        <v>0</v>
      </c>
      <c r="H94" s="583"/>
      <c r="I94" s="584"/>
      <c r="J94" s="569"/>
      <c r="K94" s="570"/>
      <c r="L94" s="573"/>
      <c r="M94" s="574"/>
      <c r="N94" s="579">
        <f>L94+J94</f>
        <v>0</v>
      </c>
      <c r="O94" s="580"/>
      <c r="P94" s="569"/>
      <c r="Q94" s="570"/>
      <c r="R94" s="573"/>
      <c r="S94" s="574"/>
      <c r="T94" s="579">
        <f>R94-P94</f>
        <v>0</v>
      </c>
      <c r="U94" s="580"/>
      <c r="V94" s="583"/>
      <c r="W94" s="584"/>
      <c r="X94" s="569"/>
      <c r="Y94" s="584"/>
      <c r="Z94" s="569"/>
      <c r="AA94" s="584"/>
      <c r="AB94" s="569"/>
      <c r="AC94" s="570"/>
      <c r="AD94" s="573"/>
      <c r="AE94" s="574"/>
      <c r="AF94" s="557">
        <f>IF(AB94=0,0,(AD94/AB94)*100)</f>
        <v>0</v>
      </c>
      <c r="AG94" s="558"/>
      <c r="AH94" s="569"/>
      <c r="AI94" s="570"/>
      <c r="AJ94" s="573"/>
      <c r="AK94" s="574"/>
      <c r="AL94" s="557">
        <f>IF(AH94=0,0,(AJ94/AH94)*100)</f>
        <v>0</v>
      </c>
      <c r="AM94" s="558"/>
      <c r="AN94" s="569"/>
      <c r="AO94" s="570"/>
      <c r="AP94" s="573"/>
      <c r="AQ94" s="574"/>
      <c r="AR94" s="557">
        <f>IF(AN94=0,0,(AP94/AN94)*100)</f>
        <v>0</v>
      </c>
      <c r="AS94" s="558"/>
      <c r="AT94" s="561">
        <f>AB94+AH94+AN94</f>
        <v>0</v>
      </c>
      <c r="AU94" s="562"/>
      <c r="AV94" s="565">
        <f>AD94+AJ94+AP94</f>
        <v>0</v>
      </c>
      <c r="AW94" s="566"/>
      <c r="AX94" s="557">
        <f>IF(AT94=0,0,(AV94/AT94)*100)</f>
        <v>0</v>
      </c>
      <c r="AY94" s="558"/>
      <c r="AZ94" s="569"/>
      <c r="BA94" s="570"/>
      <c r="BB94" s="573"/>
      <c r="BC94" s="574"/>
      <c r="BD94" s="557">
        <f>IF(AZ94=0,0,(BB94/AZ94)*100)</f>
        <v>0</v>
      </c>
      <c r="BE94" s="558"/>
      <c r="BF94" s="561">
        <f>AT94+AZ94</f>
        <v>0</v>
      </c>
      <c r="BG94" s="562"/>
      <c r="BH94" s="565">
        <f>AV94+BB94</f>
        <v>0</v>
      </c>
      <c r="BI94" s="566"/>
      <c r="BJ94" s="557">
        <f>IF(BF94=0,0,(BH94/BF94)*100)</f>
        <v>0</v>
      </c>
      <c r="BK94" s="558"/>
      <c r="BL94" s="602">
        <f>(AD94*2)+(AJ94*2)+(AP94*3)+BB94</f>
        <v>0</v>
      </c>
      <c r="BM94" s="603"/>
      <c r="BN94" s="604"/>
      <c r="BO94" s="587">
        <f t="shared" ref="BO94" si="50">IF(BQ94=0,0,50*BP94/BQ94)</f>
        <v>0</v>
      </c>
      <c r="BP94" s="555">
        <f t="shared" ref="BP94" si="51">(BL94*BS$70)+(N94*BS$71)+(X94*BS$72)+(R94*BS$73)+(V94*BS$74)+(Z94*BS$75)</f>
        <v>0</v>
      </c>
      <c r="BQ94" s="555">
        <f t="shared" ref="BQ94" si="52">((AZ94-BB94)*BS$77)+((AT94-AV94)*BS$76)+(H94*BS$78)+(P94*BS$79)</f>
        <v>0</v>
      </c>
      <c r="BR94" s="65"/>
      <c r="BS94" s="65"/>
      <c r="BT94" s="268"/>
    </row>
    <row r="95" spans="1:72" ht="21.75" customHeight="1" x14ac:dyDescent="0.25">
      <c r="A95" s="268"/>
      <c r="B95" s="679"/>
      <c r="C95" s="690" t="str">
        <f>IF(ROSTER!D$32="","",ROSTER!D$32)</f>
        <v/>
      </c>
      <c r="D95" s="691"/>
      <c r="E95" s="668"/>
      <c r="F95" s="681"/>
      <c r="G95" s="664"/>
      <c r="H95" s="585"/>
      <c r="I95" s="586"/>
      <c r="J95" s="571"/>
      <c r="K95" s="572"/>
      <c r="L95" s="575"/>
      <c r="M95" s="576"/>
      <c r="N95" s="581" t="s">
        <v>16</v>
      </c>
      <c r="O95" s="582"/>
      <c r="P95" s="571"/>
      <c r="Q95" s="572"/>
      <c r="R95" s="575"/>
      <c r="S95" s="576"/>
      <c r="T95" s="581" t="s">
        <v>16</v>
      </c>
      <c r="U95" s="582"/>
      <c r="V95" s="585"/>
      <c r="W95" s="586"/>
      <c r="X95" s="571"/>
      <c r="Y95" s="586"/>
      <c r="Z95" s="571"/>
      <c r="AA95" s="586"/>
      <c r="AB95" s="571"/>
      <c r="AC95" s="572"/>
      <c r="AD95" s="575"/>
      <c r="AE95" s="576"/>
      <c r="AF95" s="577"/>
      <c r="AG95" s="578"/>
      <c r="AH95" s="571"/>
      <c r="AI95" s="572"/>
      <c r="AJ95" s="575"/>
      <c r="AK95" s="576"/>
      <c r="AL95" s="577"/>
      <c r="AM95" s="578"/>
      <c r="AN95" s="571"/>
      <c r="AO95" s="572"/>
      <c r="AP95" s="575"/>
      <c r="AQ95" s="576"/>
      <c r="AR95" s="577"/>
      <c r="AS95" s="578"/>
      <c r="AT95" s="627"/>
      <c r="AU95" s="628"/>
      <c r="AV95" s="629"/>
      <c r="AW95" s="630"/>
      <c r="AX95" s="577"/>
      <c r="AY95" s="578"/>
      <c r="AZ95" s="571"/>
      <c r="BA95" s="572"/>
      <c r="BB95" s="575"/>
      <c r="BC95" s="576"/>
      <c r="BD95" s="577"/>
      <c r="BE95" s="578"/>
      <c r="BF95" s="627"/>
      <c r="BG95" s="628"/>
      <c r="BH95" s="629"/>
      <c r="BI95" s="630"/>
      <c r="BJ95" s="577"/>
      <c r="BK95" s="578"/>
      <c r="BL95" s="605"/>
      <c r="BM95" s="606"/>
      <c r="BN95" s="607"/>
      <c r="BO95" s="588"/>
      <c r="BP95" s="556"/>
      <c r="BQ95" s="556"/>
      <c r="BR95" s="65"/>
      <c r="BS95" s="65"/>
      <c r="BT95" s="268"/>
    </row>
    <row r="96" spans="1:72" ht="21.75" customHeight="1" x14ac:dyDescent="0.25">
      <c r="A96" s="268"/>
      <c r="B96" s="678" t="str">
        <f>IF(ROSTER!B$34="","",ROSTER!B$34)</f>
        <v/>
      </c>
      <c r="C96" s="669" t="str">
        <f>IF(ROSTER!C$34="","",ROSTER!C$34)</f>
        <v/>
      </c>
      <c r="D96" s="670"/>
      <c r="E96" s="667"/>
      <c r="F96" s="680">
        <f>IF(E96="y",1,IF(E96="S",1,0))</f>
        <v>0</v>
      </c>
      <c r="G96" s="663">
        <f>IF(E96="S",1,0)</f>
        <v>0</v>
      </c>
      <c r="H96" s="583"/>
      <c r="I96" s="584"/>
      <c r="J96" s="569"/>
      <c r="K96" s="570"/>
      <c r="L96" s="573"/>
      <c r="M96" s="574"/>
      <c r="N96" s="579">
        <f>L96+J96</f>
        <v>0</v>
      </c>
      <c r="O96" s="580"/>
      <c r="P96" s="569"/>
      <c r="Q96" s="570"/>
      <c r="R96" s="573"/>
      <c r="S96" s="574"/>
      <c r="T96" s="579">
        <f>R96-P96</f>
        <v>0</v>
      </c>
      <c r="U96" s="580"/>
      <c r="V96" s="583"/>
      <c r="W96" s="584"/>
      <c r="X96" s="569"/>
      <c r="Y96" s="584"/>
      <c r="Z96" s="569"/>
      <c r="AA96" s="584"/>
      <c r="AB96" s="569"/>
      <c r="AC96" s="570"/>
      <c r="AD96" s="573"/>
      <c r="AE96" s="574"/>
      <c r="AF96" s="557">
        <f>IF(AB96=0,0,(AD96/AB96)*100)</f>
        <v>0</v>
      </c>
      <c r="AG96" s="558"/>
      <c r="AH96" s="569"/>
      <c r="AI96" s="570"/>
      <c r="AJ96" s="573"/>
      <c r="AK96" s="574"/>
      <c r="AL96" s="557">
        <f>IF(AH96=0,0,(AJ96/AH96)*100)</f>
        <v>0</v>
      </c>
      <c r="AM96" s="558"/>
      <c r="AN96" s="569"/>
      <c r="AO96" s="570"/>
      <c r="AP96" s="573"/>
      <c r="AQ96" s="574"/>
      <c r="AR96" s="557">
        <f>IF(AN96=0,0,(AP96/AN96)*100)</f>
        <v>0</v>
      </c>
      <c r="AS96" s="558"/>
      <c r="AT96" s="561">
        <f>AB96+AH96+AN96</f>
        <v>0</v>
      </c>
      <c r="AU96" s="562"/>
      <c r="AV96" s="565">
        <f>AD96+AJ96+AP96</f>
        <v>0</v>
      </c>
      <c r="AW96" s="566"/>
      <c r="AX96" s="557">
        <f>IF(AT96=0,0,(AV96/AT96)*100)</f>
        <v>0</v>
      </c>
      <c r="AY96" s="558"/>
      <c r="AZ96" s="569"/>
      <c r="BA96" s="570"/>
      <c r="BB96" s="573"/>
      <c r="BC96" s="574"/>
      <c r="BD96" s="557">
        <f>IF(AZ96=0,0,(BB96/AZ96)*100)</f>
        <v>0</v>
      </c>
      <c r="BE96" s="558"/>
      <c r="BF96" s="561">
        <f>AT96+AZ96</f>
        <v>0</v>
      </c>
      <c r="BG96" s="562"/>
      <c r="BH96" s="565">
        <f>AV96+BB96</f>
        <v>0</v>
      </c>
      <c r="BI96" s="566"/>
      <c r="BJ96" s="557">
        <f>IF(BF96=0,0,(BH96/BF96)*100)</f>
        <v>0</v>
      </c>
      <c r="BK96" s="558"/>
      <c r="BL96" s="602">
        <f>(AD96*2)+(AJ96*2)+(AP96*3)+BB96</f>
        <v>0</v>
      </c>
      <c r="BM96" s="603"/>
      <c r="BN96" s="604"/>
      <c r="BO96" s="587">
        <f t="shared" ref="BO96" si="53">IF(BQ96=0,0,50*BP96/BQ96)</f>
        <v>0</v>
      </c>
      <c r="BP96" s="555">
        <f t="shared" ref="BP96" si="54">(BL96*BS$70)+(N96*BS$71)+(X96*BS$72)+(R96*BS$73)+(V96*BS$74)+(Z96*BS$75)</f>
        <v>0</v>
      </c>
      <c r="BQ96" s="555">
        <f t="shared" ref="BQ96" si="55">((AZ96-BB96)*BS$77)+((AT96-AV96)*BS$76)+(H96*BS$78)+(P96*BS$79)</f>
        <v>0</v>
      </c>
      <c r="BR96" s="65"/>
      <c r="BS96" s="65"/>
      <c r="BT96" s="268"/>
    </row>
    <row r="97" spans="1:72" ht="21.75" customHeight="1" x14ac:dyDescent="0.25">
      <c r="A97" s="268"/>
      <c r="B97" s="679"/>
      <c r="C97" s="690" t="str">
        <f>IF(ROSTER!D$34="","",ROSTER!D$34)</f>
        <v/>
      </c>
      <c r="D97" s="691"/>
      <c r="E97" s="668"/>
      <c r="F97" s="681"/>
      <c r="G97" s="664"/>
      <c r="H97" s="585"/>
      <c r="I97" s="586"/>
      <c r="J97" s="571"/>
      <c r="K97" s="572"/>
      <c r="L97" s="575"/>
      <c r="M97" s="576"/>
      <c r="N97" s="581" t="s">
        <v>16</v>
      </c>
      <c r="O97" s="582"/>
      <c r="P97" s="571"/>
      <c r="Q97" s="572"/>
      <c r="R97" s="575"/>
      <c r="S97" s="576"/>
      <c r="T97" s="581" t="s">
        <v>16</v>
      </c>
      <c r="U97" s="582"/>
      <c r="V97" s="585"/>
      <c r="W97" s="586"/>
      <c r="X97" s="571"/>
      <c r="Y97" s="586"/>
      <c r="Z97" s="571"/>
      <c r="AA97" s="586"/>
      <c r="AB97" s="571"/>
      <c r="AC97" s="572"/>
      <c r="AD97" s="575"/>
      <c r="AE97" s="576"/>
      <c r="AF97" s="577"/>
      <c r="AG97" s="578"/>
      <c r="AH97" s="571"/>
      <c r="AI97" s="572"/>
      <c r="AJ97" s="575"/>
      <c r="AK97" s="576"/>
      <c r="AL97" s="577"/>
      <c r="AM97" s="578"/>
      <c r="AN97" s="571"/>
      <c r="AO97" s="572"/>
      <c r="AP97" s="575"/>
      <c r="AQ97" s="576"/>
      <c r="AR97" s="577"/>
      <c r="AS97" s="578"/>
      <c r="AT97" s="627"/>
      <c r="AU97" s="628"/>
      <c r="AV97" s="629"/>
      <c r="AW97" s="630"/>
      <c r="AX97" s="577"/>
      <c r="AY97" s="578"/>
      <c r="AZ97" s="571"/>
      <c r="BA97" s="572"/>
      <c r="BB97" s="575"/>
      <c r="BC97" s="576"/>
      <c r="BD97" s="577"/>
      <c r="BE97" s="578"/>
      <c r="BF97" s="627"/>
      <c r="BG97" s="628"/>
      <c r="BH97" s="629"/>
      <c r="BI97" s="630"/>
      <c r="BJ97" s="577"/>
      <c r="BK97" s="578"/>
      <c r="BL97" s="605"/>
      <c r="BM97" s="606"/>
      <c r="BN97" s="607"/>
      <c r="BO97" s="588"/>
      <c r="BP97" s="556"/>
      <c r="BQ97" s="556"/>
      <c r="BR97" s="65"/>
      <c r="BS97" s="65"/>
      <c r="BT97" s="268"/>
    </row>
    <row r="98" spans="1:72" ht="21.75" customHeight="1" x14ac:dyDescent="0.25">
      <c r="A98" s="268"/>
      <c r="B98" s="678" t="str">
        <f>IF(ROSTER!B$36="","",ROSTER!B$36)</f>
        <v/>
      </c>
      <c r="C98" s="669" t="str">
        <f>IF(ROSTER!C$36="","",ROSTER!C$36)</f>
        <v/>
      </c>
      <c r="D98" s="670"/>
      <c r="E98" s="667"/>
      <c r="F98" s="680">
        <f>IF(E98="y",1,IF(E98="S",1,0))</f>
        <v>0</v>
      </c>
      <c r="G98" s="663">
        <f>IF(E98="S",1,0)</f>
        <v>0</v>
      </c>
      <c r="H98" s="583"/>
      <c r="I98" s="584"/>
      <c r="J98" s="569"/>
      <c r="K98" s="570"/>
      <c r="L98" s="573"/>
      <c r="M98" s="574"/>
      <c r="N98" s="579">
        <f>L98+J98</f>
        <v>0</v>
      </c>
      <c r="O98" s="580"/>
      <c r="P98" s="569"/>
      <c r="Q98" s="570"/>
      <c r="R98" s="573"/>
      <c r="S98" s="574"/>
      <c r="T98" s="579">
        <f>R98-P98</f>
        <v>0</v>
      </c>
      <c r="U98" s="580"/>
      <c r="V98" s="583"/>
      <c r="W98" s="584"/>
      <c r="X98" s="569"/>
      <c r="Y98" s="584"/>
      <c r="Z98" s="569"/>
      <c r="AA98" s="584"/>
      <c r="AB98" s="569"/>
      <c r="AC98" s="570"/>
      <c r="AD98" s="573"/>
      <c r="AE98" s="574"/>
      <c r="AF98" s="557">
        <f>IF(AB98=0,0,(AD98/AB98)*100)</f>
        <v>0</v>
      </c>
      <c r="AG98" s="558"/>
      <c r="AH98" s="569"/>
      <c r="AI98" s="570"/>
      <c r="AJ98" s="573"/>
      <c r="AK98" s="574"/>
      <c r="AL98" s="557">
        <f>IF(AH98=0,0,(AJ98/AH98)*100)</f>
        <v>0</v>
      </c>
      <c r="AM98" s="558"/>
      <c r="AN98" s="569"/>
      <c r="AO98" s="570"/>
      <c r="AP98" s="573"/>
      <c r="AQ98" s="574"/>
      <c r="AR98" s="557">
        <f>IF(AN98=0,0,(AP98/AN98)*100)</f>
        <v>0</v>
      </c>
      <c r="AS98" s="558"/>
      <c r="AT98" s="561">
        <f>AB98+AH98+AN98</f>
        <v>0</v>
      </c>
      <c r="AU98" s="562"/>
      <c r="AV98" s="565">
        <f>AD98+AJ98+AP98</f>
        <v>0</v>
      </c>
      <c r="AW98" s="566"/>
      <c r="AX98" s="557">
        <f>IF(AT98=0,0,(AV98/AT98)*100)</f>
        <v>0</v>
      </c>
      <c r="AY98" s="558"/>
      <c r="AZ98" s="569"/>
      <c r="BA98" s="570"/>
      <c r="BB98" s="573"/>
      <c r="BC98" s="574"/>
      <c r="BD98" s="557">
        <f>IF(AZ98=0,0,(BB98/AZ98)*100)</f>
        <v>0</v>
      </c>
      <c r="BE98" s="558"/>
      <c r="BF98" s="561">
        <f>AT98+AZ98</f>
        <v>0</v>
      </c>
      <c r="BG98" s="562"/>
      <c r="BH98" s="565">
        <f>AV98+BB98</f>
        <v>0</v>
      </c>
      <c r="BI98" s="566"/>
      <c r="BJ98" s="557">
        <f>IF(BF98=0,0,(BH98/BF98)*100)</f>
        <v>0</v>
      </c>
      <c r="BK98" s="558"/>
      <c r="BL98" s="602">
        <f>(AD98*2)+(AJ98*2)+(AP98*3)+BB98</f>
        <v>0</v>
      </c>
      <c r="BM98" s="603"/>
      <c r="BN98" s="604"/>
      <c r="BO98" s="587">
        <f t="shared" ref="BO98" si="56">IF(BQ98=0,0,50*BP98/BQ98)</f>
        <v>0</v>
      </c>
      <c r="BP98" s="555">
        <f t="shared" ref="BP98" si="57">(BL98*BS$70)+(N98*BS$71)+(X98*BS$72)+(R98*BS$73)+(V98*BS$74)+(Z98*BS$75)</f>
        <v>0</v>
      </c>
      <c r="BQ98" s="555">
        <f t="shared" ref="BQ98" si="58">((AZ98-BB98)*BS$77)+((AT98-AV98)*BS$76)+(H98*BS$78)+(P98*BS$79)</f>
        <v>0</v>
      </c>
      <c r="BR98" s="65"/>
      <c r="BS98" s="65"/>
      <c r="BT98" s="268"/>
    </row>
    <row r="99" spans="1:72" ht="21.75" customHeight="1" x14ac:dyDescent="0.25">
      <c r="A99" s="268"/>
      <c r="B99" s="679"/>
      <c r="C99" s="690" t="str">
        <f>IF(ROSTER!D$36="","",ROSTER!D$36)</f>
        <v/>
      </c>
      <c r="D99" s="691"/>
      <c r="E99" s="668"/>
      <c r="F99" s="681"/>
      <c r="G99" s="664"/>
      <c r="H99" s="585"/>
      <c r="I99" s="586"/>
      <c r="J99" s="571"/>
      <c r="K99" s="572"/>
      <c r="L99" s="575"/>
      <c r="M99" s="576"/>
      <c r="N99" s="581" t="s">
        <v>16</v>
      </c>
      <c r="O99" s="582"/>
      <c r="P99" s="571"/>
      <c r="Q99" s="572"/>
      <c r="R99" s="575"/>
      <c r="S99" s="576"/>
      <c r="T99" s="581" t="s">
        <v>16</v>
      </c>
      <c r="U99" s="582"/>
      <c r="V99" s="585"/>
      <c r="W99" s="586"/>
      <c r="X99" s="571"/>
      <c r="Y99" s="586"/>
      <c r="Z99" s="571"/>
      <c r="AA99" s="586"/>
      <c r="AB99" s="571"/>
      <c r="AC99" s="572"/>
      <c r="AD99" s="575"/>
      <c r="AE99" s="576"/>
      <c r="AF99" s="577"/>
      <c r="AG99" s="578"/>
      <c r="AH99" s="571"/>
      <c r="AI99" s="572"/>
      <c r="AJ99" s="575"/>
      <c r="AK99" s="576"/>
      <c r="AL99" s="577"/>
      <c r="AM99" s="578"/>
      <c r="AN99" s="571"/>
      <c r="AO99" s="572"/>
      <c r="AP99" s="575"/>
      <c r="AQ99" s="576"/>
      <c r="AR99" s="577"/>
      <c r="AS99" s="578"/>
      <c r="AT99" s="627"/>
      <c r="AU99" s="628"/>
      <c r="AV99" s="629"/>
      <c r="AW99" s="630"/>
      <c r="AX99" s="577"/>
      <c r="AY99" s="578"/>
      <c r="AZ99" s="571"/>
      <c r="BA99" s="572"/>
      <c r="BB99" s="575"/>
      <c r="BC99" s="576"/>
      <c r="BD99" s="577"/>
      <c r="BE99" s="578"/>
      <c r="BF99" s="627"/>
      <c r="BG99" s="628"/>
      <c r="BH99" s="629"/>
      <c r="BI99" s="630"/>
      <c r="BJ99" s="577"/>
      <c r="BK99" s="578"/>
      <c r="BL99" s="605"/>
      <c r="BM99" s="606"/>
      <c r="BN99" s="607"/>
      <c r="BO99" s="588"/>
      <c r="BP99" s="556"/>
      <c r="BQ99" s="556"/>
      <c r="BR99" s="65"/>
      <c r="BS99" s="65"/>
      <c r="BT99" s="268"/>
    </row>
    <row r="100" spans="1:72" ht="21.75" customHeight="1" x14ac:dyDescent="0.25">
      <c r="A100" s="268"/>
      <c r="B100" s="678" t="str">
        <f>IF(ROSTER!B$38="","",ROSTER!B$38)</f>
        <v/>
      </c>
      <c r="C100" s="669" t="str">
        <f>IF(ROSTER!C$38="","",ROSTER!C$38)</f>
        <v/>
      </c>
      <c r="D100" s="670"/>
      <c r="E100" s="667"/>
      <c r="F100" s="680">
        <f>IF(E100="y",1,IF(E100="S",1,0))</f>
        <v>0</v>
      </c>
      <c r="G100" s="663">
        <f>IF(E100="S",1,0)</f>
        <v>0</v>
      </c>
      <c r="H100" s="583"/>
      <c r="I100" s="584"/>
      <c r="J100" s="569"/>
      <c r="K100" s="570"/>
      <c r="L100" s="573"/>
      <c r="M100" s="574"/>
      <c r="N100" s="579">
        <f>L100+J100</f>
        <v>0</v>
      </c>
      <c r="O100" s="580"/>
      <c r="P100" s="569"/>
      <c r="Q100" s="570"/>
      <c r="R100" s="573"/>
      <c r="S100" s="574"/>
      <c r="T100" s="579">
        <f>R100-P100</f>
        <v>0</v>
      </c>
      <c r="U100" s="580"/>
      <c r="V100" s="583"/>
      <c r="W100" s="584"/>
      <c r="X100" s="569"/>
      <c r="Y100" s="584"/>
      <c r="Z100" s="569"/>
      <c r="AA100" s="584"/>
      <c r="AB100" s="569"/>
      <c r="AC100" s="570"/>
      <c r="AD100" s="573"/>
      <c r="AE100" s="574"/>
      <c r="AF100" s="557">
        <f>IF(AB100=0,0,(AD100/AB100)*100)</f>
        <v>0</v>
      </c>
      <c r="AG100" s="558"/>
      <c r="AH100" s="569"/>
      <c r="AI100" s="570"/>
      <c r="AJ100" s="573"/>
      <c r="AK100" s="574"/>
      <c r="AL100" s="557">
        <f>IF(AH100=0,0,(AJ100/AH100)*100)</f>
        <v>0</v>
      </c>
      <c r="AM100" s="558"/>
      <c r="AN100" s="569"/>
      <c r="AO100" s="570"/>
      <c r="AP100" s="573"/>
      <c r="AQ100" s="574"/>
      <c r="AR100" s="557">
        <f>IF(AN100=0,0,(AP100/AN100)*100)</f>
        <v>0</v>
      </c>
      <c r="AS100" s="558"/>
      <c r="AT100" s="561">
        <f>AB100+AH100+AN100</f>
        <v>0</v>
      </c>
      <c r="AU100" s="562"/>
      <c r="AV100" s="565">
        <f>AD100+AJ100+AP100</f>
        <v>0</v>
      </c>
      <c r="AW100" s="566"/>
      <c r="AX100" s="557">
        <f>IF(AT100=0,0,(AV100/AT100)*100)</f>
        <v>0</v>
      </c>
      <c r="AY100" s="558"/>
      <c r="AZ100" s="569"/>
      <c r="BA100" s="570"/>
      <c r="BB100" s="573"/>
      <c r="BC100" s="574"/>
      <c r="BD100" s="557">
        <f>IF(AZ100=0,0,(BB100/AZ100)*100)</f>
        <v>0</v>
      </c>
      <c r="BE100" s="558"/>
      <c r="BF100" s="561">
        <f>AT100+AZ100</f>
        <v>0</v>
      </c>
      <c r="BG100" s="562"/>
      <c r="BH100" s="565">
        <f>AV100+BB100</f>
        <v>0</v>
      </c>
      <c r="BI100" s="566"/>
      <c r="BJ100" s="557">
        <f>IF(BF100=0,0,(BH100/BF100)*100)</f>
        <v>0</v>
      </c>
      <c r="BK100" s="558"/>
      <c r="BL100" s="602">
        <f>(AD100*2)+(AJ100*2)+(AP100*3)+BB100</f>
        <v>0</v>
      </c>
      <c r="BM100" s="603"/>
      <c r="BN100" s="604"/>
      <c r="BO100" s="587">
        <f t="shared" ref="BO100" si="59">IF(BQ100=0,0,50*BP100/BQ100)</f>
        <v>0</v>
      </c>
      <c r="BP100" s="555">
        <f t="shared" ref="BP100" si="60">(BL100*BS$70)+(N100*BS$71)+(X100*BS$72)+(R100*BS$73)+(V100*BS$74)+(Z100*BS$75)</f>
        <v>0</v>
      </c>
      <c r="BQ100" s="555">
        <f t="shared" ref="BQ100" si="61">((AZ100-BB100)*BS$77)+((AT100-AV100)*BS$76)+(H100*BS$78)+(P100*BS$79)</f>
        <v>0</v>
      </c>
      <c r="BR100" s="65"/>
      <c r="BS100" s="65"/>
      <c r="BT100" s="268"/>
    </row>
    <row r="101" spans="1:72" ht="21.75" customHeight="1" x14ac:dyDescent="0.25">
      <c r="A101" s="268"/>
      <c r="B101" s="679"/>
      <c r="C101" s="690" t="str">
        <f>IF(ROSTER!D$38="","",ROSTER!D$38)</f>
        <v/>
      </c>
      <c r="D101" s="691"/>
      <c r="E101" s="668"/>
      <c r="F101" s="681"/>
      <c r="G101" s="664"/>
      <c r="H101" s="585"/>
      <c r="I101" s="586"/>
      <c r="J101" s="571"/>
      <c r="K101" s="572"/>
      <c r="L101" s="575"/>
      <c r="M101" s="576"/>
      <c r="N101" s="581" t="s">
        <v>16</v>
      </c>
      <c r="O101" s="582"/>
      <c r="P101" s="571"/>
      <c r="Q101" s="572"/>
      <c r="R101" s="575"/>
      <c r="S101" s="576"/>
      <c r="T101" s="581" t="s">
        <v>16</v>
      </c>
      <c r="U101" s="582"/>
      <c r="V101" s="585"/>
      <c r="W101" s="586"/>
      <c r="X101" s="571"/>
      <c r="Y101" s="586"/>
      <c r="Z101" s="571"/>
      <c r="AA101" s="586"/>
      <c r="AB101" s="571"/>
      <c r="AC101" s="572"/>
      <c r="AD101" s="575"/>
      <c r="AE101" s="576"/>
      <c r="AF101" s="577"/>
      <c r="AG101" s="578"/>
      <c r="AH101" s="571"/>
      <c r="AI101" s="572"/>
      <c r="AJ101" s="575"/>
      <c r="AK101" s="576"/>
      <c r="AL101" s="577"/>
      <c r="AM101" s="578"/>
      <c r="AN101" s="571"/>
      <c r="AO101" s="572"/>
      <c r="AP101" s="575"/>
      <c r="AQ101" s="576"/>
      <c r="AR101" s="577"/>
      <c r="AS101" s="578"/>
      <c r="AT101" s="627"/>
      <c r="AU101" s="628"/>
      <c r="AV101" s="629"/>
      <c r="AW101" s="630"/>
      <c r="AX101" s="577"/>
      <c r="AY101" s="578"/>
      <c r="AZ101" s="571"/>
      <c r="BA101" s="572"/>
      <c r="BB101" s="575"/>
      <c r="BC101" s="576"/>
      <c r="BD101" s="577"/>
      <c r="BE101" s="578"/>
      <c r="BF101" s="627"/>
      <c r="BG101" s="628"/>
      <c r="BH101" s="629"/>
      <c r="BI101" s="630"/>
      <c r="BJ101" s="577"/>
      <c r="BK101" s="578"/>
      <c r="BL101" s="605"/>
      <c r="BM101" s="606"/>
      <c r="BN101" s="607"/>
      <c r="BO101" s="588"/>
      <c r="BP101" s="556"/>
      <c r="BQ101" s="556"/>
      <c r="BR101" s="65"/>
      <c r="BS101" s="65"/>
      <c r="BT101" s="268"/>
    </row>
    <row r="102" spans="1:72" ht="21.75" customHeight="1" x14ac:dyDescent="0.25">
      <c r="A102" s="268"/>
      <c r="B102" s="678" t="str">
        <f>IF(ROSTER!B$40="","",ROSTER!B$40)</f>
        <v/>
      </c>
      <c r="C102" s="669" t="str">
        <f>IF(ROSTER!C$40="","",ROSTER!C$40)</f>
        <v/>
      </c>
      <c r="D102" s="670"/>
      <c r="E102" s="667"/>
      <c r="F102" s="680">
        <f>IF(E102="y",1,IF(E102="S",1,0))</f>
        <v>0</v>
      </c>
      <c r="G102" s="663">
        <f>IF(E102="S",1,0)</f>
        <v>0</v>
      </c>
      <c r="H102" s="583"/>
      <c r="I102" s="584"/>
      <c r="J102" s="569"/>
      <c r="K102" s="570"/>
      <c r="L102" s="573"/>
      <c r="M102" s="574"/>
      <c r="N102" s="579">
        <f>L102+J102</f>
        <v>0</v>
      </c>
      <c r="O102" s="580"/>
      <c r="P102" s="569"/>
      <c r="Q102" s="570"/>
      <c r="R102" s="573"/>
      <c r="S102" s="574"/>
      <c r="T102" s="579">
        <f>R102-P102</f>
        <v>0</v>
      </c>
      <c r="U102" s="580"/>
      <c r="V102" s="583"/>
      <c r="W102" s="584"/>
      <c r="X102" s="569"/>
      <c r="Y102" s="584"/>
      <c r="Z102" s="569"/>
      <c r="AA102" s="584"/>
      <c r="AB102" s="569"/>
      <c r="AC102" s="570"/>
      <c r="AD102" s="573"/>
      <c r="AE102" s="574"/>
      <c r="AF102" s="557">
        <f>IF(AB102=0,0,(AD102/AB102)*100)</f>
        <v>0</v>
      </c>
      <c r="AG102" s="558"/>
      <c r="AH102" s="569"/>
      <c r="AI102" s="570"/>
      <c r="AJ102" s="573"/>
      <c r="AK102" s="574"/>
      <c r="AL102" s="557">
        <f>IF(AH102=0,0,(AJ102/AH102)*100)</f>
        <v>0</v>
      </c>
      <c r="AM102" s="558"/>
      <c r="AN102" s="569"/>
      <c r="AO102" s="570"/>
      <c r="AP102" s="573"/>
      <c r="AQ102" s="574"/>
      <c r="AR102" s="557">
        <f>IF(AN102=0,0,(AP102/AN102)*100)</f>
        <v>0</v>
      </c>
      <c r="AS102" s="558"/>
      <c r="AT102" s="561">
        <f>AB102+AH102+AN102</f>
        <v>0</v>
      </c>
      <c r="AU102" s="562"/>
      <c r="AV102" s="565">
        <f>AD102+AJ102+AP102</f>
        <v>0</v>
      </c>
      <c r="AW102" s="566"/>
      <c r="AX102" s="557">
        <f>IF(AT102=0,0,(AV102/AT102)*100)</f>
        <v>0</v>
      </c>
      <c r="AY102" s="558"/>
      <c r="AZ102" s="569"/>
      <c r="BA102" s="570"/>
      <c r="BB102" s="573"/>
      <c r="BC102" s="574"/>
      <c r="BD102" s="557">
        <f>IF(AZ102=0,0,(BB102/AZ102)*100)</f>
        <v>0</v>
      </c>
      <c r="BE102" s="558"/>
      <c r="BF102" s="561">
        <f>AT102+AZ102</f>
        <v>0</v>
      </c>
      <c r="BG102" s="562"/>
      <c r="BH102" s="565">
        <f>AV102+BB102</f>
        <v>0</v>
      </c>
      <c r="BI102" s="566"/>
      <c r="BJ102" s="557">
        <f>IF(BF102=0,0,(BH102/BF102)*100)</f>
        <v>0</v>
      </c>
      <c r="BK102" s="558"/>
      <c r="BL102" s="602">
        <f>(AD102*2)+(AJ102*2)+(AP102*3)+BB102</f>
        <v>0</v>
      </c>
      <c r="BM102" s="603"/>
      <c r="BN102" s="604"/>
      <c r="BO102" s="587">
        <f t="shared" ref="BO102" si="62">IF(BQ102=0,0,50*BP102/BQ102)</f>
        <v>0</v>
      </c>
      <c r="BP102" s="555">
        <f t="shared" ref="BP102" si="63">(BL102*BS$70)+(N102*BS$71)+(X102*BS$72)+(R102*BS$73)+(V102*BS$74)+(Z102*BS$75)</f>
        <v>0</v>
      </c>
      <c r="BQ102" s="555">
        <f t="shared" ref="BQ102" si="64">((AZ102-BB102)*BS$77)+((AT102-AV102)*BS$76)+(H102*BS$78)+(P102*BS$79)</f>
        <v>0</v>
      </c>
      <c r="BR102" s="65"/>
      <c r="BS102" s="65"/>
      <c r="BT102" s="268"/>
    </row>
    <row r="103" spans="1:72" ht="21.75" customHeight="1" x14ac:dyDescent="0.25">
      <c r="A103" s="268"/>
      <c r="B103" s="679"/>
      <c r="C103" s="690" t="str">
        <f>IF(ROSTER!D$40="","",ROSTER!D$40)</f>
        <v/>
      </c>
      <c r="D103" s="691"/>
      <c r="E103" s="668"/>
      <c r="F103" s="681"/>
      <c r="G103" s="664"/>
      <c r="H103" s="585"/>
      <c r="I103" s="586"/>
      <c r="J103" s="571"/>
      <c r="K103" s="572"/>
      <c r="L103" s="575"/>
      <c r="M103" s="576"/>
      <c r="N103" s="581" t="s">
        <v>16</v>
      </c>
      <c r="O103" s="582"/>
      <c r="P103" s="571"/>
      <c r="Q103" s="572"/>
      <c r="R103" s="575"/>
      <c r="S103" s="576"/>
      <c r="T103" s="581" t="s">
        <v>16</v>
      </c>
      <c r="U103" s="582"/>
      <c r="V103" s="585"/>
      <c r="W103" s="586"/>
      <c r="X103" s="571"/>
      <c r="Y103" s="586"/>
      <c r="Z103" s="571"/>
      <c r="AA103" s="586"/>
      <c r="AB103" s="571"/>
      <c r="AC103" s="572"/>
      <c r="AD103" s="575"/>
      <c r="AE103" s="576"/>
      <c r="AF103" s="577"/>
      <c r="AG103" s="578"/>
      <c r="AH103" s="571"/>
      <c r="AI103" s="572"/>
      <c r="AJ103" s="575"/>
      <c r="AK103" s="576"/>
      <c r="AL103" s="577"/>
      <c r="AM103" s="578"/>
      <c r="AN103" s="571"/>
      <c r="AO103" s="572"/>
      <c r="AP103" s="575"/>
      <c r="AQ103" s="576"/>
      <c r="AR103" s="577"/>
      <c r="AS103" s="578"/>
      <c r="AT103" s="627"/>
      <c r="AU103" s="628"/>
      <c r="AV103" s="629"/>
      <c r="AW103" s="630"/>
      <c r="AX103" s="577"/>
      <c r="AY103" s="578"/>
      <c r="AZ103" s="571"/>
      <c r="BA103" s="572"/>
      <c r="BB103" s="575"/>
      <c r="BC103" s="576"/>
      <c r="BD103" s="577"/>
      <c r="BE103" s="578"/>
      <c r="BF103" s="627"/>
      <c r="BG103" s="628"/>
      <c r="BH103" s="629"/>
      <c r="BI103" s="630"/>
      <c r="BJ103" s="577"/>
      <c r="BK103" s="578"/>
      <c r="BL103" s="605"/>
      <c r="BM103" s="606"/>
      <c r="BN103" s="607"/>
      <c r="BO103" s="588"/>
      <c r="BP103" s="556"/>
      <c r="BQ103" s="556"/>
      <c r="BR103" s="65"/>
      <c r="BS103" s="65"/>
      <c r="BT103" s="268"/>
    </row>
    <row r="104" spans="1:72" ht="21.75" customHeight="1" x14ac:dyDescent="0.25">
      <c r="A104" s="268"/>
      <c r="B104" s="678" t="str">
        <f>IF(ROSTER!B$42="","",ROSTER!B$42)</f>
        <v/>
      </c>
      <c r="C104" s="669" t="str">
        <f>IF(ROSTER!C$42="","",ROSTER!C$42)</f>
        <v/>
      </c>
      <c r="D104" s="670"/>
      <c r="E104" s="667"/>
      <c r="F104" s="680">
        <f>IF(E104="y",1,IF(E104="S",1,0))</f>
        <v>0</v>
      </c>
      <c r="G104" s="663">
        <f>IF(E104="S",1,0)</f>
        <v>0</v>
      </c>
      <c r="H104" s="583"/>
      <c r="I104" s="584"/>
      <c r="J104" s="569"/>
      <c r="K104" s="570"/>
      <c r="L104" s="573"/>
      <c r="M104" s="574"/>
      <c r="N104" s="579">
        <f>L104+J104</f>
        <v>0</v>
      </c>
      <c r="O104" s="580"/>
      <c r="P104" s="569"/>
      <c r="Q104" s="570"/>
      <c r="R104" s="573"/>
      <c r="S104" s="574"/>
      <c r="T104" s="579">
        <f>R104-P104</f>
        <v>0</v>
      </c>
      <c r="U104" s="580"/>
      <c r="V104" s="583"/>
      <c r="W104" s="584"/>
      <c r="X104" s="569"/>
      <c r="Y104" s="584"/>
      <c r="Z104" s="569"/>
      <c r="AA104" s="584"/>
      <c r="AB104" s="569"/>
      <c r="AC104" s="570"/>
      <c r="AD104" s="573"/>
      <c r="AE104" s="574"/>
      <c r="AF104" s="557">
        <f>IF(AB104=0,0,(AD104/AB104)*100)</f>
        <v>0</v>
      </c>
      <c r="AG104" s="558"/>
      <c r="AH104" s="569"/>
      <c r="AI104" s="570"/>
      <c r="AJ104" s="573"/>
      <c r="AK104" s="574"/>
      <c r="AL104" s="557">
        <f>IF(AH104=0,0,(AJ104/AH104)*100)</f>
        <v>0</v>
      </c>
      <c r="AM104" s="558"/>
      <c r="AN104" s="569"/>
      <c r="AO104" s="570"/>
      <c r="AP104" s="573"/>
      <c r="AQ104" s="574"/>
      <c r="AR104" s="557">
        <f>IF(AN104=0,0,(AP104/AN104)*100)</f>
        <v>0</v>
      </c>
      <c r="AS104" s="558"/>
      <c r="AT104" s="561">
        <f>AB104+AH104+AN104</f>
        <v>0</v>
      </c>
      <c r="AU104" s="562"/>
      <c r="AV104" s="565">
        <f>AD104+AJ104+AP104</f>
        <v>0</v>
      </c>
      <c r="AW104" s="566"/>
      <c r="AX104" s="557">
        <f>IF(AT104=0,0,(AV104/AT104)*100)</f>
        <v>0</v>
      </c>
      <c r="AY104" s="558"/>
      <c r="AZ104" s="569"/>
      <c r="BA104" s="570"/>
      <c r="BB104" s="573"/>
      <c r="BC104" s="574"/>
      <c r="BD104" s="557">
        <f>IF(AZ104=0,0,(BB104/AZ104)*100)</f>
        <v>0</v>
      </c>
      <c r="BE104" s="558"/>
      <c r="BF104" s="561">
        <f>AT104+AZ104</f>
        <v>0</v>
      </c>
      <c r="BG104" s="562"/>
      <c r="BH104" s="565">
        <f>AV104+BB104</f>
        <v>0</v>
      </c>
      <c r="BI104" s="566"/>
      <c r="BJ104" s="557">
        <f>IF(BF104=0,0,(BH104/BF104)*100)</f>
        <v>0</v>
      </c>
      <c r="BK104" s="558"/>
      <c r="BL104" s="602">
        <f>(AD104*2)+(AJ104*2)+(AP104*3)+BB104</f>
        <v>0</v>
      </c>
      <c r="BM104" s="603"/>
      <c r="BN104" s="604"/>
      <c r="BO104" s="587">
        <f t="shared" ref="BO104" si="65">IF(BQ104=0,0,50*BP104/BQ104)</f>
        <v>0</v>
      </c>
      <c r="BP104" s="555">
        <f t="shared" ref="BP104" si="66">(BL104*BS$70)+(N104*BS$71)+(X104*BS$72)+(R104*BS$73)+(V104*BS$74)+(Z104*BS$75)</f>
        <v>0</v>
      </c>
      <c r="BQ104" s="555">
        <f t="shared" ref="BQ104" si="67">((AZ104-BB104)*BS$77)+((AT104-AV104)*BS$76)+(H104*BS$78)+(P104*BS$79)</f>
        <v>0</v>
      </c>
      <c r="BR104" s="65"/>
      <c r="BS104" s="65"/>
      <c r="BT104" s="268"/>
    </row>
    <row r="105" spans="1:72" ht="21.75" customHeight="1" x14ac:dyDescent="0.25">
      <c r="A105" s="268"/>
      <c r="B105" s="679"/>
      <c r="C105" s="690" t="str">
        <f>IF(ROSTER!D$42="","",ROSTER!D$42)</f>
        <v/>
      </c>
      <c r="D105" s="691"/>
      <c r="E105" s="668"/>
      <c r="F105" s="681"/>
      <c r="G105" s="664"/>
      <c r="H105" s="585"/>
      <c r="I105" s="586"/>
      <c r="J105" s="571"/>
      <c r="K105" s="572"/>
      <c r="L105" s="575"/>
      <c r="M105" s="576"/>
      <c r="N105" s="581" t="s">
        <v>16</v>
      </c>
      <c r="O105" s="582"/>
      <c r="P105" s="571"/>
      <c r="Q105" s="572"/>
      <c r="R105" s="575"/>
      <c r="S105" s="576"/>
      <c r="T105" s="581" t="s">
        <v>16</v>
      </c>
      <c r="U105" s="582"/>
      <c r="V105" s="585"/>
      <c r="W105" s="586"/>
      <c r="X105" s="571"/>
      <c r="Y105" s="586"/>
      <c r="Z105" s="571"/>
      <c r="AA105" s="586"/>
      <c r="AB105" s="571"/>
      <c r="AC105" s="572"/>
      <c r="AD105" s="575"/>
      <c r="AE105" s="576"/>
      <c r="AF105" s="577"/>
      <c r="AG105" s="578"/>
      <c r="AH105" s="571"/>
      <c r="AI105" s="572"/>
      <c r="AJ105" s="575"/>
      <c r="AK105" s="576"/>
      <c r="AL105" s="577"/>
      <c r="AM105" s="578"/>
      <c r="AN105" s="571"/>
      <c r="AO105" s="572"/>
      <c r="AP105" s="575"/>
      <c r="AQ105" s="576"/>
      <c r="AR105" s="577"/>
      <c r="AS105" s="578"/>
      <c r="AT105" s="627"/>
      <c r="AU105" s="628"/>
      <c r="AV105" s="629"/>
      <c r="AW105" s="630"/>
      <c r="AX105" s="577"/>
      <c r="AY105" s="578"/>
      <c r="AZ105" s="571"/>
      <c r="BA105" s="572"/>
      <c r="BB105" s="575"/>
      <c r="BC105" s="576"/>
      <c r="BD105" s="577"/>
      <c r="BE105" s="578"/>
      <c r="BF105" s="627"/>
      <c r="BG105" s="628"/>
      <c r="BH105" s="629"/>
      <c r="BI105" s="630"/>
      <c r="BJ105" s="577"/>
      <c r="BK105" s="578"/>
      <c r="BL105" s="605"/>
      <c r="BM105" s="606"/>
      <c r="BN105" s="607"/>
      <c r="BO105" s="588"/>
      <c r="BP105" s="556"/>
      <c r="BQ105" s="556"/>
      <c r="BR105" s="65"/>
      <c r="BS105" s="65"/>
      <c r="BT105" s="268"/>
    </row>
    <row r="106" spans="1:72" ht="21.75" customHeight="1" x14ac:dyDescent="0.25">
      <c r="A106" s="268"/>
      <c r="B106" s="678" t="str">
        <f>IF(ROSTER!B$44="","",ROSTER!B$44)</f>
        <v/>
      </c>
      <c r="C106" s="669" t="str">
        <f>IF(ROSTER!C$44="","",ROSTER!C$44)</f>
        <v/>
      </c>
      <c r="D106" s="670"/>
      <c r="E106" s="667"/>
      <c r="F106" s="680">
        <f>IF(E106="y",1,IF(E106="S",1,0))</f>
        <v>0</v>
      </c>
      <c r="G106" s="663">
        <f>IF(E106="S",1,0)</f>
        <v>0</v>
      </c>
      <c r="H106" s="583"/>
      <c r="I106" s="584"/>
      <c r="J106" s="569"/>
      <c r="K106" s="570"/>
      <c r="L106" s="573"/>
      <c r="M106" s="574"/>
      <c r="N106" s="579">
        <f>L106+J106</f>
        <v>0</v>
      </c>
      <c r="O106" s="580"/>
      <c r="P106" s="569"/>
      <c r="Q106" s="570"/>
      <c r="R106" s="573"/>
      <c r="S106" s="574"/>
      <c r="T106" s="579">
        <f>R106-P106</f>
        <v>0</v>
      </c>
      <c r="U106" s="580"/>
      <c r="V106" s="583"/>
      <c r="W106" s="584"/>
      <c r="X106" s="569"/>
      <c r="Y106" s="584"/>
      <c r="Z106" s="569"/>
      <c r="AA106" s="584"/>
      <c r="AB106" s="569"/>
      <c r="AC106" s="570"/>
      <c r="AD106" s="573"/>
      <c r="AE106" s="574"/>
      <c r="AF106" s="557">
        <f>IF(AB106=0,0,(AD106/AB106)*100)</f>
        <v>0</v>
      </c>
      <c r="AG106" s="558"/>
      <c r="AH106" s="569"/>
      <c r="AI106" s="570"/>
      <c r="AJ106" s="573"/>
      <c r="AK106" s="574"/>
      <c r="AL106" s="557">
        <f>IF(AH106=0,0,(AJ106/AH106)*100)</f>
        <v>0</v>
      </c>
      <c r="AM106" s="558"/>
      <c r="AN106" s="569"/>
      <c r="AO106" s="570"/>
      <c r="AP106" s="573"/>
      <c r="AQ106" s="574"/>
      <c r="AR106" s="557">
        <f>IF(AN106=0,0,(AP106/AN106)*100)</f>
        <v>0</v>
      </c>
      <c r="AS106" s="558"/>
      <c r="AT106" s="561">
        <f>AB106+AH106+AN106</f>
        <v>0</v>
      </c>
      <c r="AU106" s="562"/>
      <c r="AV106" s="565">
        <f>AD106+AJ106+AP106</f>
        <v>0</v>
      </c>
      <c r="AW106" s="566"/>
      <c r="AX106" s="557">
        <f>IF(AT106=0,0,(AV106/AT106)*100)</f>
        <v>0</v>
      </c>
      <c r="AY106" s="558"/>
      <c r="AZ106" s="569"/>
      <c r="BA106" s="570"/>
      <c r="BB106" s="573"/>
      <c r="BC106" s="574"/>
      <c r="BD106" s="557">
        <f>IF(AZ106=0,0,(BB106/AZ106)*100)</f>
        <v>0</v>
      </c>
      <c r="BE106" s="558"/>
      <c r="BF106" s="561">
        <f>AT106+AZ106</f>
        <v>0</v>
      </c>
      <c r="BG106" s="562"/>
      <c r="BH106" s="565">
        <f>AV106+BB106</f>
        <v>0</v>
      </c>
      <c r="BI106" s="566"/>
      <c r="BJ106" s="557">
        <f>IF(BF106=0,0,(BH106/BF106)*100)</f>
        <v>0</v>
      </c>
      <c r="BK106" s="558"/>
      <c r="BL106" s="602">
        <f>(AD106*2)+(AJ106*2)+(AP106*3)+BB106</f>
        <v>0</v>
      </c>
      <c r="BM106" s="603"/>
      <c r="BN106" s="604"/>
      <c r="BO106" s="587">
        <f t="shared" ref="BO106" si="68">IF(BQ106=0,0,50*BP106/BQ106)</f>
        <v>0</v>
      </c>
      <c r="BP106" s="555">
        <f t="shared" ref="BP106" si="69">(BL106*BS$70)+(N106*BS$71)+(X106*BS$72)+(R106*BS$73)+(V106*BS$74)+(Z106*BS$75)</f>
        <v>0</v>
      </c>
      <c r="BQ106" s="555">
        <f t="shared" ref="BQ106" si="70">((AZ106-BB106)*BS$77)+((AT106-AV106)*BS$76)+(H106*BS$78)+(P106*BS$79)</f>
        <v>0</v>
      </c>
      <c r="BR106" s="65"/>
      <c r="BS106" s="65"/>
      <c r="BT106" s="268"/>
    </row>
    <row r="107" spans="1:72" ht="21.75" customHeight="1" x14ac:dyDescent="0.25">
      <c r="A107" s="268"/>
      <c r="B107" s="679"/>
      <c r="C107" s="690" t="str">
        <f>IF(ROSTER!D$44="","",ROSTER!D$44)</f>
        <v/>
      </c>
      <c r="D107" s="691"/>
      <c r="E107" s="668"/>
      <c r="F107" s="681"/>
      <c r="G107" s="664"/>
      <c r="H107" s="585"/>
      <c r="I107" s="586"/>
      <c r="J107" s="571"/>
      <c r="K107" s="572"/>
      <c r="L107" s="575"/>
      <c r="M107" s="576"/>
      <c r="N107" s="581" t="s">
        <v>16</v>
      </c>
      <c r="O107" s="582"/>
      <c r="P107" s="571"/>
      <c r="Q107" s="572"/>
      <c r="R107" s="575"/>
      <c r="S107" s="576"/>
      <c r="T107" s="581" t="s">
        <v>16</v>
      </c>
      <c r="U107" s="582"/>
      <c r="V107" s="585"/>
      <c r="W107" s="586"/>
      <c r="X107" s="571"/>
      <c r="Y107" s="586"/>
      <c r="Z107" s="571"/>
      <c r="AA107" s="586"/>
      <c r="AB107" s="571"/>
      <c r="AC107" s="572"/>
      <c r="AD107" s="575"/>
      <c r="AE107" s="576"/>
      <c r="AF107" s="577"/>
      <c r="AG107" s="578"/>
      <c r="AH107" s="571"/>
      <c r="AI107" s="572"/>
      <c r="AJ107" s="575"/>
      <c r="AK107" s="576"/>
      <c r="AL107" s="577"/>
      <c r="AM107" s="578"/>
      <c r="AN107" s="571"/>
      <c r="AO107" s="572"/>
      <c r="AP107" s="575"/>
      <c r="AQ107" s="576"/>
      <c r="AR107" s="577"/>
      <c r="AS107" s="578"/>
      <c r="AT107" s="627"/>
      <c r="AU107" s="628"/>
      <c r="AV107" s="629"/>
      <c r="AW107" s="630"/>
      <c r="AX107" s="577"/>
      <c r="AY107" s="578"/>
      <c r="AZ107" s="571"/>
      <c r="BA107" s="572"/>
      <c r="BB107" s="575"/>
      <c r="BC107" s="576"/>
      <c r="BD107" s="577"/>
      <c r="BE107" s="578"/>
      <c r="BF107" s="627"/>
      <c r="BG107" s="628"/>
      <c r="BH107" s="629"/>
      <c r="BI107" s="630"/>
      <c r="BJ107" s="577"/>
      <c r="BK107" s="578"/>
      <c r="BL107" s="605"/>
      <c r="BM107" s="606"/>
      <c r="BN107" s="607"/>
      <c r="BO107" s="588"/>
      <c r="BP107" s="556"/>
      <c r="BQ107" s="556"/>
      <c r="BR107" s="65"/>
      <c r="BS107" s="65"/>
      <c r="BT107" s="268"/>
    </row>
    <row r="108" spans="1:72" ht="21.75" customHeight="1" x14ac:dyDescent="0.25">
      <c r="A108" s="268"/>
      <c r="B108" s="678" t="str">
        <f>IF(ROSTER!B$46="","",ROSTER!B$46)</f>
        <v/>
      </c>
      <c r="C108" s="669" t="str">
        <f>IF(ROSTER!C$46="","",ROSTER!C$46)</f>
        <v/>
      </c>
      <c r="D108" s="670"/>
      <c r="E108" s="667"/>
      <c r="F108" s="680">
        <f>IF(E108="y",1,IF(E108="S",1,0))</f>
        <v>0</v>
      </c>
      <c r="G108" s="663">
        <f>IF(E108="S",1,0)</f>
        <v>0</v>
      </c>
      <c r="H108" s="583"/>
      <c r="I108" s="584"/>
      <c r="J108" s="569"/>
      <c r="K108" s="570"/>
      <c r="L108" s="573"/>
      <c r="M108" s="574"/>
      <c r="N108" s="579">
        <f>L108+J108</f>
        <v>0</v>
      </c>
      <c r="O108" s="580"/>
      <c r="P108" s="569"/>
      <c r="Q108" s="570"/>
      <c r="R108" s="573"/>
      <c r="S108" s="574"/>
      <c r="T108" s="579">
        <f>R108-P108</f>
        <v>0</v>
      </c>
      <c r="U108" s="580"/>
      <c r="V108" s="583"/>
      <c r="W108" s="584"/>
      <c r="X108" s="569"/>
      <c r="Y108" s="584"/>
      <c r="Z108" s="569"/>
      <c r="AA108" s="584"/>
      <c r="AB108" s="569"/>
      <c r="AC108" s="570"/>
      <c r="AD108" s="573"/>
      <c r="AE108" s="574"/>
      <c r="AF108" s="557">
        <f>IF(AB108=0,0,(AD108/AB108)*100)</f>
        <v>0</v>
      </c>
      <c r="AG108" s="558"/>
      <c r="AH108" s="569"/>
      <c r="AI108" s="570"/>
      <c r="AJ108" s="573"/>
      <c r="AK108" s="574"/>
      <c r="AL108" s="557">
        <f>IF(AH108=0,0,(AJ108/AH108)*100)</f>
        <v>0</v>
      </c>
      <c r="AM108" s="558"/>
      <c r="AN108" s="569"/>
      <c r="AO108" s="570"/>
      <c r="AP108" s="573"/>
      <c r="AQ108" s="574"/>
      <c r="AR108" s="557">
        <f>IF(AN108=0,0,(AP108/AN108)*100)</f>
        <v>0</v>
      </c>
      <c r="AS108" s="558"/>
      <c r="AT108" s="561">
        <f>AB108+AH108+AN108</f>
        <v>0</v>
      </c>
      <c r="AU108" s="562"/>
      <c r="AV108" s="565">
        <f>AD108+AJ108+AP108</f>
        <v>0</v>
      </c>
      <c r="AW108" s="566"/>
      <c r="AX108" s="557">
        <f>IF(AT108=0,0,(AV108/AT108)*100)</f>
        <v>0</v>
      </c>
      <c r="AY108" s="558"/>
      <c r="AZ108" s="569"/>
      <c r="BA108" s="570"/>
      <c r="BB108" s="573"/>
      <c r="BC108" s="574"/>
      <c r="BD108" s="557">
        <f>IF(AZ108=0,0,(BB108/AZ108)*100)</f>
        <v>0</v>
      </c>
      <c r="BE108" s="558"/>
      <c r="BF108" s="561">
        <f>AT108+AZ108</f>
        <v>0</v>
      </c>
      <c r="BG108" s="562"/>
      <c r="BH108" s="565">
        <f>AV108+BB108</f>
        <v>0</v>
      </c>
      <c r="BI108" s="566"/>
      <c r="BJ108" s="557">
        <f>IF(BF108=0,0,(BH108/BF108)*100)</f>
        <v>0</v>
      </c>
      <c r="BK108" s="558"/>
      <c r="BL108" s="602">
        <f>(AD108*2)+(AJ108*2)+(AP108*3)+BB108</f>
        <v>0</v>
      </c>
      <c r="BM108" s="603"/>
      <c r="BN108" s="604"/>
      <c r="BO108" s="587">
        <f t="shared" ref="BO108" si="71">IF(BQ108=0,0,50*BP108/BQ108)</f>
        <v>0</v>
      </c>
      <c r="BP108" s="634">
        <f t="shared" ref="BP108" si="72">(BL108*BS$70)+(N108*BS$71)+(X108*BS$72)+(R108*BS$73)+(V108*BS$74)+(Z108*BS$75)</f>
        <v>0</v>
      </c>
      <c r="BQ108" s="555">
        <f t="shared" ref="BQ108" si="73">((AZ108-BB108)*BS$77)+((AT108-AV108)*BS$76)+(H108*BS$78)+(P108*BS$79)</f>
        <v>0</v>
      </c>
      <c r="BR108" s="65"/>
      <c r="BS108" s="65"/>
      <c r="BT108" s="268"/>
    </row>
    <row r="109" spans="1:72" ht="22.5" customHeight="1" thickBot="1" x14ac:dyDescent="0.3">
      <c r="A109" s="268"/>
      <c r="B109" s="679"/>
      <c r="C109" s="690" t="str">
        <f>IF(ROSTER!D$46="","",ROSTER!D$46)</f>
        <v/>
      </c>
      <c r="D109" s="691"/>
      <c r="E109" s="668"/>
      <c r="F109" s="681"/>
      <c r="G109" s="664"/>
      <c r="H109" s="585"/>
      <c r="I109" s="586"/>
      <c r="J109" s="571"/>
      <c r="K109" s="572"/>
      <c r="L109" s="575"/>
      <c r="M109" s="576"/>
      <c r="N109" s="649" t="s">
        <v>16</v>
      </c>
      <c r="O109" s="650"/>
      <c r="P109" s="571"/>
      <c r="Q109" s="572"/>
      <c r="R109" s="575"/>
      <c r="S109" s="576"/>
      <c r="T109" s="581" t="s">
        <v>16</v>
      </c>
      <c r="U109" s="582"/>
      <c r="V109" s="585"/>
      <c r="W109" s="586"/>
      <c r="X109" s="571"/>
      <c r="Y109" s="586"/>
      <c r="Z109" s="571"/>
      <c r="AA109" s="586"/>
      <c r="AB109" s="571"/>
      <c r="AC109" s="572"/>
      <c r="AD109" s="575"/>
      <c r="AE109" s="576"/>
      <c r="AF109" s="559"/>
      <c r="AG109" s="560"/>
      <c r="AH109" s="571"/>
      <c r="AI109" s="572"/>
      <c r="AJ109" s="575"/>
      <c r="AK109" s="576"/>
      <c r="AL109" s="559"/>
      <c r="AM109" s="560"/>
      <c r="AN109" s="571"/>
      <c r="AO109" s="572"/>
      <c r="AP109" s="575"/>
      <c r="AQ109" s="576"/>
      <c r="AR109" s="559"/>
      <c r="AS109" s="560"/>
      <c r="AT109" s="563"/>
      <c r="AU109" s="564"/>
      <c r="AV109" s="567"/>
      <c r="AW109" s="568"/>
      <c r="AX109" s="559"/>
      <c r="AY109" s="560"/>
      <c r="AZ109" s="571"/>
      <c r="BA109" s="572"/>
      <c r="BB109" s="575"/>
      <c r="BC109" s="576"/>
      <c r="BD109" s="559"/>
      <c r="BE109" s="560"/>
      <c r="BF109" s="563"/>
      <c r="BG109" s="564"/>
      <c r="BH109" s="567"/>
      <c r="BI109" s="568"/>
      <c r="BJ109" s="559"/>
      <c r="BK109" s="560"/>
      <c r="BL109" s="631"/>
      <c r="BM109" s="632"/>
      <c r="BN109" s="633"/>
      <c r="BO109" s="588"/>
      <c r="BP109" s="635"/>
      <c r="BQ109" s="556"/>
      <c r="BR109" s="65"/>
      <c r="BS109" s="65"/>
      <c r="BT109" s="268"/>
    </row>
    <row r="110" spans="1:72" s="79" customFormat="1" ht="33.4" customHeight="1" x14ac:dyDescent="0.45">
      <c r="A110" s="278"/>
      <c r="B110" s="671"/>
      <c r="C110" s="611"/>
      <c r="D110" s="674" t="s">
        <v>10</v>
      </c>
      <c r="E110" s="675"/>
      <c r="F110" s="78"/>
      <c r="G110" s="78"/>
      <c r="H110" s="547">
        <f>SUM(H70:I109)</f>
        <v>0</v>
      </c>
      <c r="I110" s="548"/>
      <c r="J110" s="547">
        <f>SUM(J70:K109)</f>
        <v>0</v>
      </c>
      <c r="K110" s="548"/>
      <c r="L110" s="551">
        <f>SUM(L70:M109)</f>
        <v>0</v>
      </c>
      <c r="M110" s="636"/>
      <c r="N110" s="533">
        <f>L110+J110</f>
        <v>0</v>
      </c>
      <c r="O110" s="534"/>
      <c r="P110" s="551">
        <f>SUM(P70:Q109)</f>
        <v>0</v>
      </c>
      <c r="Q110" s="548"/>
      <c r="R110" s="551">
        <f>SUM(R70:S109)</f>
        <v>0</v>
      </c>
      <c r="S110" s="636"/>
      <c r="T110" s="533">
        <f>R110-P110</f>
        <v>0</v>
      </c>
      <c r="U110" s="534"/>
      <c r="V110" s="551">
        <f>SUM(V70:W109)</f>
        <v>0</v>
      </c>
      <c r="W110" s="636"/>
      <c r="X110" s="547">
        <f>SUM(X70:Y109)</f>
        <v>0</v>
      </c>
      <c r="Y110" s="534"/>
      <c r="Z110" s="547">
        <f>SUM(Z70:AA109)</f>
        <v>0</v>
      </c>
      <c r="AA110" s="534"/>
      <c r="AB110" s="636">
        <f>SUM(AB70:AC109)</f>
        <v>0</v>
      </c>
      <c r="AC110" s="548"/>
      <c r="AD110" s="551">
        <f>SUM(AD70:AE109)</f>
        <v>0</v>
      </c>
      <c r="AE110" s="636"/>
      <c r="AF110" s="533">
        <f>IF(AB110=0,0,(AD110/AB110)*100)</f>
        <v>0</v>
      </c>
      <c r="AG110" s="534"/>
      <c r="AH110" s="551">
        <f>SUM(AH70:AI109)</f>
        <v>0</v>
      </c>
      <c r="AI110" s="548"/>
      <c r="AJ110" s="551">
        <f>SUM(AJ70:AK109)</f>
        <v>0</v>
      </c>
      <c r="AK110" s="636"/>
      <c r="AL110" s="533">
        <f>IF(AH110=0,0,(AJ110/AH110)*100)</f>
        <v>0</v>
      </c>
      <c r="AM110" s="534"/>
      <c r="AN110" s="551">
        <f>SUM(AN70:AO109)</f>
        <v>0</v>
      </c>
      <c r="AO110" s="548"/>
      <c r="AP110" s="551">
        <f>SUM(AP70:AQ109)</f>
        <v>0</v>
      </c>
      <c r="AQ110" s="636"/>
      <c r="AR110" s="533">
        <f>IF(AN110=0,0,(AP110/AN110)*100)</f>
        <v>0</v>
      </c>
      <c r="AS110" s="534"/>
      <c r="AT110" s="547">
        <f>AB110+AH110+AN110</f>
        <v>0</v>
      </c>
      <c r="AU110" s="548"/>
      <c r="AV110" s="551">
        <f>AD110+AJ110+AP110</f>
        <v>0</v>
      </c>
      <c r="AW110" s="552"/>
      <c r="AX110" s="533">
        <f>IF(AT110=0,0,(AV110/AT110)*100)</f>
        <v>0</v>
      </c>
      <c r="AY110" s="534"/>
      <c r="AZ110" s="551">
        <f>SUM(AZ70:BA109)</f>
        <v>0</v>
      </c>
      <c r="BA110" s="548"/>
      <c r="BB110" s="551">
        <f>SUM(BB70:BC109)</f>
        <v>0</v>
      </c>
      <c r="BC110" s="636"/>
      <c r="BD110" s="533">
        <f>IF(AZ110=0,0,(BB110/AZ110)*100)</f>
        <v>0</v>
      </c>
      <c r="BE110" s="534"/>
      <c r="BF110" s="547">
        <f>AT110+AZ110</f>
        <v>0</v>
      </c>
      <c r="BG110" s="548"/>
      <c r="BH110" s="551">
        <f>AV110+BB110</f>
        <v>0</v>
      </c>
      <c r="BI110" s="552"/>
      <c r="BJ110" s="533">
        <f>IF(BF110=0,0,(BH110/BF110)*100)</f>
        <v>0</v>
      </c>
      <c r="BK110" s="619"/>
      <c r="BL110" s="621">
        <f>SUM(BL70:BN109)</f>
        <v>0</v>
      </c>
      <c r="BM110" s="622"/>
      <c r="BN110" s="623"/>
      <c r="BO110" s="610">
        <f>SUM(BO70:BO109)</f>
        <v>0</v>
      </c>
      <c r="BP110" s="709">
        <f t="shared" ref="BP110" si="74">(BL110*BS$70)+(N110*BS$71)+(X110*BS$72)+(R110*BS$73)+(V110*BS$74)+(Z110*BS$75)</f>
        <v>0</v>
      </c>
      <c r="BQ110" s="638">
        <f t="shared" ref="BQ110" si="75">((AZ110-BB110)*BS$77)+((AT110-AV110)*BS$76)+(H110*BS$78)+(P110*BS$79)</f>
        <v>0</v>
      </c>
      <c r="BR110" s="77"/>
      <c r="BS110" s="77"/>
      <c r="BT110" s="278"/>
    </row>
    <row r="111" spans="1:72" s="79" customFormat="1" ht="33.950000000000003" customHeight="1" thickBot="1" x14ac:dyDescent="0.5">
      <c r="A111" s="278"/>
      <c r="B111" s="672"/>
      <c r="C111" s="673"/>
      <c r="D111" s="676"/>
      <c r="E111" s="677"/>
      <c r="F111" s="80"/>
      <c r="G111" s="80"/>
      <c r="H111" s="549"/>
      <c r="I111" s="550"/>
      <c r="J111" s="549"/>
      <c r="K111" s="550"/>
      <c r="L111" s="553"/>
      <c r="M111" s="637"/>
      <c r="N111" s="535" t="s">
        <v>16</v>
      </c>
      <c r="O111" s="536"/>
      <c r="P111" s="553"/>
      <c r="Q111" s="550"/>
      <c r="R111" s="553"/>
      <c r="S111" s="637"/>
      <c r="T111" s="535" t="s">
        <v>16</v>
      </c>
      <c r="U111" s="536"/>
      <c r="V111" s="553"/>
      <c r="W111" s="637"/>
      <c r="X111" s="549"/>
      <c r="Y111" s="536"/>
      <c r="Z111" s="549"/>
      <c r="AA111" s="536"/>
      <c r="AB111" s="637"/>
      <c r="AC111" s="550"/>
      <c r="AD111" s="553"/>
      <c r="AE111" s="637"/>
      <c r="AF111" s="535"/>
      <c r="AG111" s="536"/>
      <c r="AH111" s="553"/>
      <c r="AI111" s="550"/>
      <c r="AJ111" s="553"/>
      <c r="AK111" s="637"/>
      <c r="AL111" s="535"/>
      <c r="AM111" s="536"/>
      <c r="AN111" s="553"/>
      <c r="AO111" s="550"/>
      <c r="AP111" s="553"/>
      <c r="AQ111" s="637"/>
      <c r="AR111" s="535"/>
      <c r="AS111" s="536"/>
      <c r="AT111" s="549"/>
      <c r="AU111" s="550"/>
      <c r="AV111" s="553"/>
      <c r="AW111" s="554"/>
      <c r="AX111" s="535"/>
      <c r="AY111" s="536"/>
      <c r="AZ111" s="553"/>
      <c r="BA111" s="550"/>
      <c r="BB111" s="553"/>
      <c r="BC111" s="637"/>
      <c r="BD111" s="535"/>
      <c r="BE111" s="536"/>
      <c r="BF111" s="549"/>
      <c r="BG111" s="550"/>
      <c r="BH111" s="553"/>
      <c r="BI111" s="554"/>
      <c r="BJ111" s="535"/>
      <c r="BK111" s="620"/>
      <c r="BL111" s="624"/>
      <c r="BM111" s="625"/>
      <c r="BN111" s="626"/>
      <c r="BO111" s="609"/>
      <c r="BP111" s="710"/>
      <c r="BQ111" s="639"/>
      <c r="BR111" s="77"/>
      <c r="BS111" s="77"/>
      <c r="BT111" s="278"/>
    </row>
    <row r="112" spans="1:72" s="79" customFormat="1" ht="33" customHeight="1" thickBot="1" x14ac:dyDescent="0.5">
      <c r="A112" s="278"/>
      <c r="B112" s="671"/>
      <c r="C112" s="611"/>
      <c r="D112" s="674" t="s">
        <v>13</v>
      </c>
      <c r="E112" s="675"/>
      <c r="F112" s="82"/>
      <c r="G112" s="117"/>
      <c r="H112" s="541"/>
      <c r="I112" s="545"/>
      <c r="J112" s="541"/>
      <c r="K112" s="545"/>
      <c r="L112" s="537"/>
      <c r="M112" s="538"/>
      <c r="N112" s="533">
        <f>J112+L112</f>
        <v>0</v>
      </c>
      <c r="O112" s="534"/>
      <c r="P112" s="537"/>
      <c r="Q112" s="545"/>
      <c r="R112" s="537"/>
      <c r="S112" s="538"/>
      <c r="T112" s="533">
        <f>R112-P112</f>
        <v>0</v>
      </c>
      <c r="U112" s="534"/>
      <c r="V112" s="537"/>
      <c r="W112" s="538"/>
      <c r="X112" s="541"/>
      <c r="Y112" s="542"/>
      <c r="Z112" s="541"/>
      <c r="AA112" s="542"/>
      <c r="AB112" s="538"/>
      <c r="AC112" s="545"/>
      <c r="AD112" s="537"/>
      <c r="AE112" s="538"/>
      <c r="AF112" s="533">
        <f>IF(AB112=0,0,(AD112/AB112)*100)</f>
        <v>0</v>
      </c>
      <c r="AG112" s="534"/>
      <c r="AH112" s="537"/>
      <c r="AI112" s="545"/>
      <c r="AJ112" s="537"/>
      <c r="AK112" s="538"/>
      <c r="AL112" s="533">
        <f>IF(AH112=0,0,(AJ112/AH112)*100)</f>
        <v>0</v>
      </c>
      <c r="AM112" s="534"/>
      <c r="AN112" s="537"/>
      <c r="AO112" s="545"/>
      <c r="AP112" s="537"/>
      <c r="AQ112" s="538"/>
      <c r="AR112" s="533">
        <f>IF(AN112=0,0,(AP112/AN112)*100)</f>
        <v>0</v>
      </c>
      <c r="AS112" s="534"/>
      <c r="AT112" s="547">
        <f>AB112+AH112+AN112</f>
        <v>0</v>
      </c>
      <c r="AU112" s="548"/>
      <c r="AV112" s="551">
        <f>AD112+AJ112+AP112</f>
        <v>0</v>
      </c>
      <c r="AW112" s="552"/>
      <c r="AX112" s="533">
        <f>IF(AT112=0,0,(AV112/AT112)*100)</f>
        <v>0</v>
      </c>
      <c r="AY112" s="534"/>
      <c r="AZ112" s="537"/>
      <c r="BA112" s="545"/>
      <c r="BB112" s="537"/>
      <c r="BC112" s="538"/>
      <c r="BD112" s="533">
        <f>IF(AZ112=0,0,(BB112/AZ112)*100)</f>
        <v>0</v>
      </c>
      <c r="BE112" s="534"/>
      <c r="BF112" s="547">
        <f>AT112+AZ112</f>
        <v>0</v>
      </c>
      <c r="BG112" s="548"/>
      <c r="BH112" s="551">
        <f>AV112+BB112</f>
        <v>0</v>
      </c>
      <c r="BI112" s="552"/>
      <c r="BJ112" s="533">
        <f>IF(BF112=0,0,(BH112/BF112)*100)</f>
        <v>0</v>
      </c>
      <c r="BK112" s="619"/>
      <c r="BL112" s="700">
        <f>(AD112*2)+(AJ112*2)+(AP112*3)+BB112</f>
        <v>0</v>
      </c>
      <c r="BM112" s="701"/>
      <c r="BN112" s="702"/>
      <c r="BO112" s="706"/>
      <c r="BP112" s="83"/>
      <c r="BQ112" s="84"/>
      <c r="BR112" s="77"/>
      <c r="BS112" s="77"/>
      <c r="BT112" s="278"/>
    </row>
    <row r="113" spans="1:77" s="79" customFormat="1" ht="33.75" customHeight="1" thickBot="1" x14ac:dyDescent="0.5">
      <c r="A113" s="278"/>
      <c r="B113" s="232"/>
      <c r="C113" s="336"/>
      <c r="D113" s="693"/>
      <c r="E113" s="694"/>
      <c r="F113" s="86"/>
      <c r="G113" s="86"/>
      <c r="H113" s="543"/>
      <c r="I113" s="546"/>
      <c r="J113" s="543"/>
      <c r="K113" s="546"/>
      <c r="L113" s="539"/>
      <c r="M113" s="540"/>
      <c r="N113" s="535">
        <f>IF((N110+N112)=0,0,N110/(N110+N112)*100)</f>
        <v>0</v>
      </c>
      <c r="O113" s="536"/>
      <c r="P113" s="539"/>
      <c r="Q113" s="546"/>
      <c r="R113" s="539"/>
      <c r="S113" s="540"/>
      <c r="T113" s="535"/>
      <c r="U113" s="536"/>
      <c r="V113" s="539"/>
      <c r="W113" s="540"/>
      <c r="X113" s="543"/>
      <c r="Y113" s="544"/>
      <c r="Z113" s="543"/>
      <c r="AA113" s="544"/>
      <c r="AB113" s="540"/>
      <c r="AC113" s="546"/>
      <c r="AD113" s="539"/>
      <c r="AE113" s="540"/>
      <c r="AF113" s="535"/>
      <c r="AG113" s="536"/>
      <c r="AH113" s="539"/>
      <c r="AI113" s="546"/>
      <c r="AJ113" s="539"/>
      <c r="AK113" s="540"/>
      <c r="AL113" s="535"/>
      <c r="AM113" s="536"/>
      <c r="AN113" s="539"/>
      <c r="AO113" s="546"/>
      <c r="AP113" s="539"/>
      <c r="AQ113" s="540"/>
      <c r="AR113" s="535"/>
      <c r="AS113" s="536"/>
      <c r="AT113" s="549"/>
      <c r="AU113" s="550"/>
      <c r="AV113" s="553"/>
      <c r="AW113" s="554"/>
      <c r="AX113" s="535"/>
      <c r="AY113" s="536"/>
      <c r="AZ113" s="539"/>
      <c r="BA113" s="546"/>
      <c r="BB113" s="539"/>
      <c r="BC113" s="540"/>
      <c r="BD113" s="535"/>
      <c r="BE113" s="536"/>
      <c r="BF113" s="549"/>
      <c r="BG113" s="550"/>
      <c r="BH113" s="553"/>
      <c r="BI113" s="554"/>
      <c r="BJ113" s="535"/>
      <c r="BK113" s="620"/>
      <c r="BL113" s="703"/>
      <c r="BM113" s="704"/>
      <c r="BN113" s="705"/>
      <c r="BO113" s="707"/>
      <c r="BP113" s="222"/>
      <c r="BQ113" s="222"/>
      <c r="BR113" s="77"/>
      <c r="BS113" s="77"/>
      <c r="BT113" s="278"/>
    </row>
    <row r="114" spans="1:77" ht="16.5" customHeight="1" thickTop="1" thickBot="1" x14ac:dyDescent="0.5">
      <c r="A114" s="268"/>
      <c r="B114" s="229"/>
      <c r="C114" s="195"/>
      <c r="D114" s="195"/>
      <c r="E114" s="195"/>
      <c r="F114" s="195"/>
      <c r="G114" s="195"/>
      <c r="H114" s="195"/>
      <c r="I114" s="195"/>
      <c r="J114" s="195"/>
      <c r="K114" s="195"/>
      <c r="L114" s="195"/>
      <c r="M114" s="195"/>
      <c r="N114" s="195"/>
      <c r="O114" s="195"/>
      <c r="P114" s="195"/>
      <c r="Q114" s="195"/>
      <c r="R114" s="195"/>
      <c r="S114" s="195"/>
      <c r="T114" s="195"/>
      <c r="U114" s="195"/>
      <c r="V114" s="195"/>
      <c r="W114" s="195"/>
      <c r="X114" s="195"/>
      <c r="Y114" s="195"/>
      <c r="Z114" s="195"/>
      <c r="AA114" s="195"/>
      <c r="AB114" s="195"/>
      <c r="AC114" s="195"/>
      <c r="AD114" s="195"/>
      <c r="AE114" s="195"/>
      <c r="AF114" s="198"/>
      <c r="AG114" s="198"/>
      <c r="AH114" s="195"/>
      <c r="AI114" s="195"/>
      <c r="AJ114" s="195"/>
      <c r="AK114" s="195"/>
      <c r="AL114" s="195"/>
      <c r="AM114" s="195"/>
      <c r="AN114" s="195"/>
      <c r="AO114" s="195"/>
      <c r="AP114" s="195"/>
      <c r="AQ114" s="195"/>
      <c r="AR114" s="195"/>
      <c r="AS114" s="195"/>
      <c r="AT114" s="195"/>
      <c r="AU114" s="195"/>
      <c r="AV114" s="195"/>
      <c r="AW114" s="195"/>
      <c r="AX114" s="195"/>
      <c r="AY114" s="195"/>
      <c r="AZ114" s="195"/>
      <c r="BA114" s="195"/>
      <c r="BB114" s="195"/>
      <c r="BC114" s="195"/>
      <c r="BD114" s="195"/>
      <c r="BE114" s="195"/>
      <c r="BF114" s="195"/>
      <c r="BG114" s="195"/>
      <c r="BH114" s="195"/>
      <c r="BI114" s="195"/>
      <c r="BJ114" s="195"/>
      <c r="BK114" s="195"/>
      <c r="BL114" s="195"/>
      <c r="BM114" s="195"/>
      <c r="BN114" s="195"/>
      <c r="BO114" s="247"/>
      <c r="BP114" s="600">
        <f>IF((J110+L112)=0,0,(J110/(J110+L112)*100)%)</f>
        <v>0</v>
      </c>
      <c r="BQ114" s="601"/>
      <c r="BR114" s="600">
        <f>IF((L110+J112)=0,0,(L110/(L110+J112)*100)%)</f>
        <v>0</v>
      </c>
      <c r="BS114" s="601"/>
      <c r="BT114" s="268"/>
    </row>
    <row r="115" spans="1:77" s="85" customFormat="1" ht="87" customHeight="1" thickTop="1" thickBot="1" x14ac:dyDescent="0.55000000000000004">
      <c r="A115" s="279"/>
      <c r="B115" s="682"/>
      <c r="C115" s="683"/>
      <c r="D115" s="608"/>
      <c r="E115" s="608"/>
      <c r="F115" s="608"/>
      <c r="G115" s="608"/>
      <c r="H115" s="346"/>
      <c r="I115" s="346"/>
      <c r="J115" s="346"/>
      <c r="K115" s="200"/>
      <c r="L115" s="346"/>
      <c r="M115" s="346"/>
      <c r="N115" s="346"/>
      <c r="O115" s="338"/>
      <c r="P115" s="338"/>
      <c r="Q115" s="338"/>
      <c r="R115" s="338"/>
      <c r="S115" s="346"/>
      <c r="T115" s="346" t="s">
        <v>59</v>
      </c>
      <c r="U115" s="346"/>
      <c r="V115" s="200"/>
      <c r="W115" s="346"/>
      <c r="X115" s="346"/>
      <c r="Y115" s="346"/>
      <c r="Z115" s="714" t="s">
        <v>157</v>
      </c>
      <c r="AA115" s="714"/>
      <c r="AB115" s="714"/>
      <c r="AC115" s="715"/>
      <c r="AD115" s="589"/>
      <c r="AE115" s="590"/>
      <c r="AF115" s="591"/>
      <c r="AG115" s="200"/>
      <c r="AH115" s="589"/>
      <c r="AI115" s="590"/>
      <c r="AJ115" s="591"/>
      <c r="AK115" s="714" t="s">
        <v>159</v>
      </c>
      <c r="AL115" s="714"/>
      <c r="AM115" s="714"/>
      <c r="AN115" s="715"/>
      <c r="AO115" s="589"/>
      <c r="AP115" s="590"/>
      <c r="AQ115" s="591"/>
      <c r="AR115" s="204"/>
      <c r="AS115" s="589"/>
      <c r="AT115" s="590"/>
      <c r="AU115" s="591"/>
      <c r="AV115" s="340"/>
      <c r="AW115" s="340"/>
      <c r="AX115" s="340"/>
      <c r="AY115" s="340"/>
      <c r="AZ115" s="711" t="s">
        <v>20</v>
      </c>
      <c r="BA115" s="711"/>
      <c r="BB115" s="711"/>
      <c r="BC115" s="711"/>
      <c r="BD115" s="712"/>
      <c r="BE115" s="616">
        <f>BL110</f>
        <v>0</v>
      </c>
      <c r="BF115" s="617"/>
      <c r="BG115" s="618"/>
      <c r="BH115" s="205"/>
      <c r="BI115" s="616">
        <f>BL112</f>
        <v>0</v>
      </c>
      <c r="BJ115" s="617"/>
      <c r="BK115" s="618"/>
      <c r="BL115" s="206"/>
      <c r="BM115" s="206"/>
      <c r="BN115" s="206"/>
      <c r="BO115" s="248"/>
      <c r="BP115" s="87"/>
      <c r="BQ115" s="87"/>
      <c r="BR115" s="81"/>
      <c r="BS115" s="81"/>
      <c r="BT115" s="279"/>
    </row>
    <row r="116" spans="1:77" ht="15.6" customHeight="1" thickTop="1" thickBot="1" x14ac:dyDescent="0.55000000000000004">
      <c r="A116" s="268"/>
      <c r="B116" s="230"/>
      <c r="C116" s="207"/>
      <c r="D116" s="196"/>
      <c r="E116" s="196"/>
      <c r="F116" s="199"/>
      <c r="G116" s="199"/>
      <c r="H116" s="202"/>
      <c r="I116" s="202"/>
      <c r="J116" s="202"/>
      <c r="K116" s="202"/>
      <c r="L116" s="202"/>
      <c r="M116" s="202"/>
      <c r="N116" s="202"/>
      <c r="O116" s="199"/>
      <c r="P116" s="199"/>
      <c r="Q116" s="199"/>
      <c r="R116" s="199"/>
      <c r="S116" s="202"/>
      <c r="T116" s="202"/>
      <c r="U116" s="202"/>
      <c r="V116" s="201"/>
      <c r="W116" s="202"/>
      <c r="X116" s="202"/>
      <c r="Y116" s="202"/>
      <c r="Z116" s="337"/>
      <c r="AA116" s="337"/>
      <c r="AB116" s="337"/>
      <c r="AC116" s="337"/>
      <c r="AD116" s="202"/>
      <c r="AE116" s="202"/>
      <c r="AF116" s="202"/>
      <c r="AG116" s="202"/>
      <c r="AH116" s="201"/>
      <c r="AI116" s="201"/>
      <c r="AJ116" s="202"/>
      <c r="AK116" s="337"/>
      <c r="AL116" s="337"/>
      <c r="AM116" s="337"/>
      <c r="AN116" s="337"/>
      <c r="AO116" s="202"/>
      <c r="AP116" s="202"/>
      <c r="AQ116" s="202"/>
      <c r="AR116" s="202"/>
      <c r="AS116" s="202"/>
      <c r="AT116" s="204"/>
      <c r="AU116" s="204"/>
      <c r="AV116" s="207"/>
      <c r="AW116" s="207"/>
      <c r="AX116" s="207"/>
      <c r="AY116" s="207"/>
      <c r="AZ116" s="199"/>
      <c r="BA116" s="208"/>
      <c r="BB116" s="208"/>
      <c r="BC116" s="209"/>
      <c r="BD116" s="210"/>
      <c r="BE116" s="211"/>
      <c r="BF116" s="211"/>
      <c r="BG116" s="204"/>
      <c r="BH116" s="212"/>
      <c r="BI116" s="213"/>
      <c r="BJ116" s="213"/>
      <c r="BK116" s="204"/>
      <c r="BL116" s="207"/>
      <c r="BM116" s="207"/>
      <c r="BN116" s="207"/>
      <c r="BO116" s="249"/>
      <c r="BP116" s="88"/>
      <c r="BQ116" s="88"/>
      <c r="BR116" s="65"/>
      <c r="BS116" s="65"/>
      <c r="BT116" s="268"/>
    </row>
    <row r="117" spans="1:77" s="85" customFormat="1" ht="86.25" customHeight="1" thickTop="1" thickBot="1" x14ac:dyDescent="0.55000000000000004">
      <c r="A117" s="279"/>
      <c r="B117" s="531"/>
      <c r="C117" s="532"/>
      <c r="D117" s="608"/>
      <c r="E117" s="608"/>
      <c r="F117" s="608"/>
      <c r="G117" s="608"/>
      <c r="H117" s="212"/>
      <c r="I117" s="212"/>
      <c r="J117" s="212"/>
      <c r="K117" s="200"/>
      <c r="L117" s="212"/>
      <c r="M117" s="212"/>
      <c r="N117" s="212"/>
      <c r="O117" s="338"/>
      <c r="P117" s="338"/>
      <c r="Q117" s="338"/>
      <c r="R117" s="338"/>
      <c r="S117" s="212"/>
      <c r="T117" s="212" t="s">
        <v>15</v>
      </c>
      <c r="U117" s="212"/>
      <c r="V117" s="200"/>
      <c r="W117" s="212"/>
      <c r="X117" s="212"/>
      <c r="Y117" s="212"/>
      <c r="Z117" s="714" t="s">
        <v>158</v>
      </c>
      <c r="AA117" s="714"/>
      <c r="AB117" s="714"/>
      <c r="AC117" s="715"/>
      <c r="AD117" s="616">
        <f>AD115</f>
        <v>0</v>
      </c>
      <c r="AE117" s="617"/>
      <c r="AF117" s="618"/>
      <c r="AG117" s="200"/>
      <c r="AH117" s="616">
        <f>AH115</f>
        <v>0</v>
      </c>
      <c r="AI117" s="617"/>
      <c r="AJ117" s="618"/>
      <c r="AK117" s="714" t="s">
        <v>160</v>
      </c>
      <c r="AL117" s="714"/>
      <c r="AM117" s="714"/>
      <c r="AN117" s="715"/>
      <c r="AO117" s="616">
        <f>AO115-AD115</f>
        <v>0</v>
      </c>
      <c r="AP117" s="617"/>
      <c r="AQ117" s="618"/>
      <c r="AR117" s="204"/>
      <c r="AS117" s="616">
        <f>AS115-AH115</f>
        <v>0</v>
      </c>
      <c r="AT117" s="617"/>
      <c r="AU117" s="618"/>
      <c r="AV117" s="340"/>
      <c r="AW117" s="340"/>
      <c r="AX117" s="340"/>
      <c r="AY117" s="340"/>
      <c r="AZ117" s="711" t="s">
        <v>44</v>
      </c>
      <c r="BA117" s="711"/>
      <c r="BB117" s="711"/>
      <c r="BC117" s="711"/>
      <c r="BD117" s="712"/>
      <c r="BE117" s="616">
        <f>BE115-AO115</f>
        <v>0</v>
      </c>
      <c r="BF117" s="617"/>
      <c r="BG117" s="618"/>
      <c r="BH117" s="214"/>
      <c r="BI117" s="616">
        <f>BI115-AS115</f>
        <v>0</v>
      </c>
      <c r="BJ117" s="617"/>
      <c r="BK117" s="618"/>
      <c r="BL117" s="206"/>
      <c r="BM117" s="206"/>
      <c r="BN117" s="206"/>
      <c r="BO117" s="248"/>
      <c r="BP117" s="87"/>
      <c r="BQ117" s="87"/>
      <c r="BR117" s="81"/>
      <c r="BS117" s="81"/>
      <c r="BT117" s="279"/>
      <c r="BW117" s="79"/>
    </row>
    <row r="118" spans="1:77" ht="18.75" customHeight="1" thickTop="1" thickBot="1" x14ac:dyDescent="0.5">
      <c r="A118" s="268"/>
      <c r="B118" s="231"/>
      <c r="C118" s="197"/>
      <c r="D118" s="197"/>
      <c r="E118" s="197"/>
      <c r="F118" s="254"/>
      <c r="G118" s="254"/>
      <c r="H118" s="197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7"/>
      <c r="Y118" s="197"/>
      <c r="Z118" s="197"/>
      <c r="AA118" s="197"/>
      <c r="AB118" s="197"/>
      <c r="AC118" s="197"/>
      <c r="AD118" s="197"/>
      <c r="AE118" s="197"/>
      <c r="AF118" s="203"/>
      <c r="AG118" s="203"/>
      <c r="AH118" s="197"/>
      <c r="AI118" s="197"/>
      <c r="AJ118" s="197"/>
      <c r="AK118" s="197"/>
      <c r="AL118" s="197"/>
      <c r="AM118" s="197"/>
      <c r="AN118" s="197"/>
      <c r="AO118" s="197"/>
      <c r="AP118" s="197"/>
      <c r="AQ118" s="197"/>
      <c r="AR118" s="197"/>
      <c r="AS118" s="197"/>
      <c r="AT118" s="197"/>
      <c r="AU118" s="197"/>
      <c r="AV118" s="197"/>
      <c r="AW118" s="197"/>
      <c r="AX118" s="197"/>
      <c r="AY118" s="197"/>
      <c r="AZ118" s="197"/>
      <c r="BA118" s="640" t="s">
        <v>153</v>
      </c>
      <c r="BB118" s="640"/>
      <c r="BC118" s="640"/>
      <c r="BD118" s="640"/>
      <c r="BE118" s="640"/>
      <c r="BF118" s="640"/>
      <c r="BG118" s="640"/>
      <c r="BH118" s="640"/>
      <c r="BI118" s="640"/>
      <c r="BJ118" s="640"/>
      <c r="BK118" s="640"/>
      <c r="BL118" s="640"/>
      <c r="BM118" s="640"/>
      <c r="BN118" s="640"/>
      <c r="BO118" s="250"/>
      <c r="BP118" s="89"/>
      <c r="BQ118" s="89"/>
      <c r="BR118" s="65"/>
      <c r="BS118" s="65"/>
      <c r="BT118" s="268"/>
    </row>
    <row r="119" spans="1:77" s="255" customFormat="1" ht="13.5" customHeight="1" thickTop="1" x14ac:dyDescent="0.45">
      <c r="A119" s="268"/>
      <c r="B119" s="269"/>
      <c r="C119" s="268"/>
      <c r="D119" s="268"/>
      <c r="E119" s="268"/>
      <c r="F119" s="270"/>
      <c r="G119" s="270"/>
      <c r="H119" s="268"/>
      <c r="I119" s="268"/>
      <c r="J119" s="268"/>
      <c r="K119" s="268"/>
      <c r="L119" s="268"/>
      <c r="M119" s="268"/>
      <c r="N119" s="268"/>
      <c r="O119" s="268"/>
      <c r="P119" s="268"/>
      <c r="Q119" s="268"/>
      <c r="R119" s="268"/>
      <c r="S119" s="268"/>
      <c r="T119" s="268"/>
      <c r="U119" s="268"/>
      <c r="V119" s="268"/>
      <c r="W119" s="268"/>
      <c r="X119" s="268"/>
      <c r="Y119" s="268"/>
      <c r="Z119" s="268"/>
      <c r="AA119" s="268"/>
      <c r="AB119" s="268"/>
      <c r="AC119" s="268"/>
      <c r="AD119" s="268"/>
      <c r="AE119" s="268"/>
      <c r="AF119" s="271"/>
      <c r="AG119" s="271"/>
      <c r="AH119" s="268"/>
      <c r="AI119" s="268"/>
      <c r="AJ119" s="268"/>
      <c r="AK119" s="268"/>
      <c r="AL119" s="268"/>
      <c r="AM119" s="268"/>
      <c r="AN119" s="268"/>
      <c r="AO119" s="268"/>
      <c r="AP119" s="268"/>
      <c r="AQ119" s="268"/>
      <c r="AR119" s="268"/>
      <c r="AS119" s="268"/>
      <c r="AT119" s="268"/>
      <c r="AU119" s="268"/>
      <c r="AV119" s="268"/>
      <c r="AW119" s="268"/>
      <c r="AX119" s="268"/>
      <c r="AY119" s="268"/>
      <c r="AZ119" s="268"/>
      <c r="BA119" s="268"/>
      <c r="BB119" s="268"/>
      <c r="BC119" s="268"/>
      <c r="BD119" s="268"/>
      <c r="BE119" s="268"/>
      <c r="BF119" s="268"/>
      <c r="BG119" s="268"/>
      <c r="BH119" s="268"/>
      <c r="BI119" s="268"/>
      <c r="BJ119" s="268"/>
      <c r="BK119" s="268"/>
      <c r="BL119" s="268"/>
      <c r="BM119" s="268"/>
      <c r="BN119" s="268"/>
      <c r="BO119" s="272"/>
      <c r="BP119" s="272"/>
      <c r="BQ119" s="272"/>
      <c r="BR119" s="268"/>
      <c r="BS119" s="268"/>
      <c r="BT119" s="268"/>
    </row>
    <row r="120" spans="1:77" s="69" customFormat="1" ht="33.75" x14ac:dyDescent="0.5">
      <c r="A120" s="273"/>
      <c r="B120" s="695" t="s">
        <v>9</v>
      </c>
      <c r="C120" s="695"/>
      <c r="D120" s="695"/>
      <c r="E120" s="695"/>
      <c r="F120" s="695"/>
      <c r="G120" s="695"/>
      <c r="H120" s="695"/>
      <c r="I120" s="695"/>
      <c r="J120" s="695"/>
      <c r="K120" s="695"/>
      <c r="L120" s="695"/>
      <c r="M120" s="695"/>
      <c r="N120" s="695"/>
      <c r="O120" s="695"/>
      <c r="P120" s="695"/>
      <c r="Q120" s="695"/>
      <c r="R120" s="695"/>
      <c r="S120" s="695"/>
      <c r="T120" s="695"/>
      <c r="U120" s="695"/>
      <c r="V120" s="695"/>
      <c r="W120" s="695"/>
      <c r="X120" s="695"/>
      <c r="Y120" s="695"/>
      <c r="Z120" s="695"/>
      <c r="AA120" s="695"/>
      <c r="AB120" s="695"/>
      <c r="AC120" s="695"/>
      <c r="AD120" s="695"/>
      <c r="AE120" s="695"/>
      <c r="AF120" s="695"/>
      <c r="AG120" s="695"/>
      <c r="AH120" s="695"/>
      <c r="AI120" s="695"/>
      <c r="AJ120" s="695"/>
      <c r="AK120" s="695"/>
      <c r="AL120" s="695"/>
      <c r="AM120" s="695"/>
      <c r="AN120" s="695"/>
      <c r="AO120" s="695"/>
      <c r="AP120" s="695"/>
      <c r="AQ120" s="695"/>
      <c r="AR120" s="695"/>
      <c r="AS120" s="695"/>
      <c r="AT120" s="695"/>
      <c r="AU120" s="695"/>
      <c r="AV120" s="695"/>
      <c r="AW120" s="695"/>
      <c r="AX120" s="695"/>
      <c r="AY120" s="695"/>
      <c r="AZ120" s="695"/>
      <c r="BA120" s="695"/>
      <c r="BB120" s="695"/>
      <c r="BC120" s="695"/>
      <c r="BD120" s="695"/>
      <c r="BE120" s="695"/>
      <c r="BF120" s="695"/>
      <c r="BG120" s="695"/>
      <c r="BH120" s="695"/>
      <c r="BI120" s="695"/>
      <c r="BJ120" s="695"/>
      <c r="BK120" s="695"/>
      <c r="BL120" s="695"/>
      <c r="BM120" s="695"/>
      <c r="BN120" s="695"/>
      <c r="BO120" s="175"/>
      <c r="BP120" s="175"/>
      <c r="BQ120" s="175"/>
      <c r="BR120" s="68"/>
      <c r="BS120" s="68"/>
      <c r="BT120" s="273"/>
    </row>
    <row r="121" spans="1:77" ht="10.9" customHeight="1" x14ac:dyDescent="0.45">
      <c r="A121" s="268"/>
      <c r="B121" s="227"/>
      <c r="C121" s="177"/>
      <c r="D121" s="177"/>
      <c r="E121" s="177"/>
      <c r="F121" s="178"/>
      <c r="G121" s="178"/>
      <c r="H121" s="177"/>
      <c r="I121" s="177"/>
      <c r="J121" s="177"/>
      <c r="K121" s="177"/>
      <c r="L121" s="177"/>
      <c r="M121" s="177"/>
      <c r="N121" s="177"/>
      <c r="O121" s="177"/>
      <c r="P121" s="177"/>
      <c r="Q121" s="177"/>
      <c r="R121" s="177"/>
      <c r="S121" s="177"/>
      <c r="T121" s="177"/>
      <c r="U121" s="177"/>
      <c r="V121" s="177"/>
      <c r="W121" s="177"/>
      <c r="X121" s="177"/>
      <c r="Y121" s="177"/>
      <c r="Z121" s="177"/>
      <c r="AA121" s="177"/>
      <c r="AB121" s="177"/>
      <c r="AC121" s="177"/>
      <c r="AD121" s="177"/>
      <c r="AE121" s="177"/>
      <c r="AF121" s="179"/>
      <c r="AG121" s="179"/>
      <c r="AH121" s="177"/>
      <c r="AI121" s="177"/>
      <c r="AJ121" s="177"/>
      <c r="AK121" s="177"/>
      <c r="AL121" s="177"/>
      <c r="AM121" s="177"/>
      <c r="AN121" s="177"/>
      <c r="AO121" s="177"/>
      <c r="AP121" s="177"/>
      <c r="AQ121" s="177"/>
      <c r="AR121" s="177"/>
      <c r="AS121" s="177"/>
      <c r="AT121" s="177"/>
      <c r="AU121" s="177"/>
      <c r="AV121" s="177"/>
      <c r="AW121" s="177"/>
      <c r="AX121" s="177"/>
      <c r="AY121" s="177"/>
      <c r="AZ121" s="177"/>
      <c r="BA121" s="177"/>
      <c r="BB121" s="177"/>
      <c r="BC121" s="177"/>
      <c r="BD121" s="177"/>
      <c r="BE121" s="177"/>
      <c r="BF121" s="177"/>
      <c r="BG121" s="177"/>
      <c r="BH121" s="177"/>
      <c r="BI121" s="177"/>
      <c r="BJ121" s="177"/>
      <c r="BK121" s="177"/>
      <c r="BL121" s="177"/>
      <c r="BM121" s="177"/>
      <c r="BN121" s="259"/>
      <c r="BO121" s="245"/>
      <c r="BP121" s="259"/>
      <c r="BQ121" s="259"/>
      <c r="BR121" s="65"/>
      <c r="BS121" s="65"/>
      <c r="BT121" s="268"/>
    </row>
    <row r="122" spans="1:77" s="70" customFormat="1" ht="36.75" customHeight="1" x14ac:dyDescent="0.45">
      <c r="A122" s="274"/>
      <c r="B122" s="227"/>
      <c r="C122" s="176"/>
      <c r="D122" s="226" t="s">
        <v>10</v>
      </c>
      <c r="E122" s="713" t="str">
        <f>IF(ROSTER!D$3="","",ROSTER!D$3)</f>
        <v/>
      </c>
      <c r="F122" s="713"/>
      <c r="G122" s="713"/>
      <c r="H122" s="713"/>
      <c r="I122" s="713"/>
      <c r="J122" s="713"/>
      <c r="K122" s="713"/>
      <c r="L122" s="713"/>
      <c r="M122" s="713"/>
      <c r="N122" s="713"/>
      <c r="O122" s="713"/>
      <c r="P122" s="713"/>
      <c r="Q122" s="713"/>
      <c r="R122" s="713"/>
      <c r="S122" s="713"/>
      <c r="T122" s="713"/>
      <c r="U122" s="713"/>
      <c r="V122" s="713"/>
      <c r="W122" s="713"/>
      <c r="X122" s="713"/>
      <c r="Y122" s="713"/>
      <c r="Z122" s="713"/>
      <c r="AA122" s="713"/>
      <c r="AB122" s="713"/>
      <c r="AC122" s="713"/>
      <c r="AD122" s="180"/>
      <c r="AE122" s="719" t="s">
        <v>11</v>
      </c>
      <c r="AF122" s="719"/>
      <c r="AG122" s="719"/>
      <c r="AH122" s="719"/>
      <c r="AI122" s="719"/>
      <c r="AJ122" s="719"/>
      <c r="AK122" s="719"/>
      <c r="AL122" s="717"/>
      <c r="AM122" s="717"/>
      <c r="AN122" s="717"/>
      <c r="AO122" s="717"/>
      <c r="AP122" s="717"/>
      <c r="AQ122" s="717"/>
      <c r="AR122" s="717"/>
      <c r="AS122" s="717"/>
      <c r="AT122" s="717"/>
      <c r="AU122" s="717"/>
      <c r="AV122" s="717"/>
      <c r="AW122" s="717"/>
      <c r="AX122" s="717"/>
      <c r="AY122" s="717"/>
      <c r="AZ122" s="717"/>
      <c r="BA122" s="717"/>
      <c r="BB122" s="717"/>
      <c r="BC122" s="717"/>
      <c r="BD122" s="717"/>
      <c r="BE122" s="717"/>
      <c r="BF122" s="717"/>
      <c r="BG122" s="717"/>
      <c r="BH122" s="717"/>
      <c r="BI122" s="717"/>
      <c r="BJ122" s="717"/>
      <c r="BK122" s="717"/>
      <c r="BL122" s="717"/>
      <c r="BM122" s="717"/>
      <c r="BN122" s="259"/>
      <c r="BO122" s="246" t="s">
        <v>130</v>
      </c>
      <c r="BP122" s="259"/>
      <c r="BQ122" s="259"/>
      <c r="BR122" s="66"/>
      <c r="BS122" s="66"/>
      <c r="BT122" s="274"/>
    </row>
    <row r="123" spans="1:77" ht="8.85" customHeight="1" x14ac:dyDescent="0.45">
      <c r="A123" s="275"/>
      <c r="B123" s="227"/>
      <c r="C123" s="179" t="s">
        <v>38</v>
      </c>
      <c r="D123" s="179"/>
      <c r="E123" s="179"/>
      <c r="F123" s="181"/>
      <c r="G123" s="181"/>
      <c r="H123" s="179"/>
      <c r="I123" s="179"/>
      <c r="J123" s="182"/>
      <c r="K123" s="182"/>
      <c r="L123" s="182"/>
      <c r="M123" s="182"/>
      <c r="N123" s="182"/>
      <c r="O123" s="182"/>
      <c r="P123" s="182"/>
      <c r="Q123" s="182"/>
      <c r="R123" s="182"/>
      <c r="S123" s="182"/>
      <c r="T123" s="182"/>
      <c r="U123" s="182"/>
      <c r="V123" s="182"/>
      <c r="W123" s="182"/>
      <c r="X123" s="182"/>
      <c r="Y123" s="182"/>
      <c r="Z123" s="182"/>
      <c r="AA123" s="182"/>
      <c r="AB123" s="182"/>
      <c r="AC123" s="182"/>
      <c r="AD123" s="182"/>
      <c r="AE123" s="182"/>
      <c r="AF123" s="182"/>
      <c r="AG123" s="179"/>
      <c r="AH123" s="183"/>
      <c r="AI123" s="184"/>
      <c r="AJ123" s="184"/>
      <c r="AK123" s="184"/>
      <c r="AL123" s="184"/>
      <c r="AM123" s="184"/>
      <c r="AN123" s="184"/>
      <c r="AO123" s="185"/>
      <c r="AP123" s="186"/>
      <c r="AQ123" s="186"/>
      <c r="AR123" s="186"/>
      <c r="AS123" s="186"/>
      <c r="AT123" s="186"/>
      <c r="AU123" s="186"/>
      <c r="AV123" s="186"/>
      <c r="AW123" s="186"/>
      <c r="AX123" s="186"/>
      <c r="AY123" s="186"/>
      <c r="AZ123" s="186"/>
      <c r="BA123" s="186"/>
      <c r="BB123" s="186"/>
      <c r="BC123" s="186"/>
      <c r="BD123" s="186"/>
      <c r="BE123" s="186"/>
      <c r="BF123" s="186"/>
      <c r="BG123" s="186"/>
      <c r="BH123" s="186"/>
      <c r="BI123" s="186"/>
      <c r="BJ123" s="186"/>
      <c r="BK123" s="186"/>
      <c r="BL123" s="186"/>
      <c r="BM123" s="186"/>
      <c r="BN123" s="186"/>
      <c r="BO123" s="187"/>
      <c r="BP123" s="187"/>
      <c r="BQ123" s="187"/>
      <c r="BR123" s="71"/>
      <c r="BS123" s="71"/>
      <c r="BT123" s="275"/>
    </row>
    <row r="124" spans="1:77" s="70" customFormat="1" ht="40.5" x14ac:dyDescent="0.45">
      <c r="A124" s="274"/>
      <c r="B124" s="227"/>
      <c r="C124" s="692" t="s">
        <v>37</v>
      </c>
      <c r="D124" s="692"/>
      <c r="E124" s="717"/>
      <c r="F124" s="717"/>
      <c r="G124" s="717"/>
      <c r="H124" s="717"/>
      <c r="I124" s="717"/>
      <c r="J124" s="717"/>
      <c r="K124" s="717"/>
      <c r="L124" s="717"/>
      <c r="M124" s="717"/>
      <c r="N124" s="717"/>
      <c r="O124" s="717"/>
      <c r="P124" s="717"/>
      <c r="Q124" s="717"/>
      <c r="R124" s="717"/>
      <c r="S124" s="717"/>
      <c r="T124" s="717"/>
      <c r="U124" s="717"/>
      <c r="V124" s="717"/>
      <c r="W124" s="717"/>
      <c r="X124" s="717"/>
      <c r="Y124" s="717"/>
      <c r="Z124" s="717"/>
      <c r="AA124" s="717"/>
      <c r="AB124" s="717"/>
      <c r="AC124" s="717"/>
      <c r="AD124" s="180"/>
      <c r="AE124" s="718" t="s">
        <v>21</v>
      </c>
      <c r="AF124" s="718"/>
      <c r="AG124" s="718"/>
      <c r="AH124" s="718"/>
      <c r="AI124" s="717"/>
      <c r="AJ124" s="717"/>
      <c r="AK124" s="717"/>
      <c r="AL124" s="717"/>
      <c r="AM124" s="717"/>
      <c r="AN124" s="717"/>
      <c r="AO124" s="717"/>
      <c r="AP124" s="717"/>
      <c r="AQ124" s="717"/>
      <c r="AR124" s="717"/>
      <c r="AS124" s="717"/>
      <c r="AT124" s="717"/>
      <c r="AU124" s="717"/>
      <c r="AV124" s="717"/>
      <c r="AW124" s="717"/>
      <c r="AX124" s="717"/>
      <c r="AY124" s="717"/>
      <c r="AZ124" s="717"/>
      <c r="BA124" s="716" t="s">
        <v>12</v>
      </c>
      <c r="BB124" s="716"/>
      <c r="BC124" s="716"/>
      <c r="BD124" s="708"/>
      <c r="BE124" s="708"/>
      <c r="BF124" s="708"/>
      <c r="BG124" s="708"/>
      <c r="BH124" s="708"/>
      <c r="BI124" s="708"/>
      <c r="BJ124" s="708"/>
      <c r="BK124" s="708"/>
      <c r="BL124" s="708"/>
      <c r="BM124" s="708"/>
      <c r="BN124" s="188"/>
      <c r="BO124" s="334"/>
      <c r="BP124" s="189"/>
      <c r="BQ124" s="189"/>
      <c r="BR124" s="72">
        <f>IF(BD124=0,0,1)</f>
        <v>0</v>
      </c>
      <c r="BS124" s="73">
        <f>IF((BE174+BI174)&gt;(AO174+AS174),1,0)</f>
        <v>0</v>
      </c>
      <c r="BT124" s="276"/>
    </row>
    <row r="125" spans="1:77" ht="9.6" customHeight="1" x14ac:dyDescent="0.45">
      <c r="A125" s="268"/>
      <c r="B125" s="227"/>
      <c r="C125" s="177"/>
      <c r="D125" s="177"/>
      <c r="E125" s="177"/>
      <c r="F125" s="178"/>
      <c r="G125" s="178"/>
      <c r="H125" s="177"/>
      <c r="I125" s="177"/>
      <c r="J125" s="177"/>
      <c r="K125" s="177"/>
      <c r="L125" s="177"/>
      <c r="M125" s="177"/>
      <c r="N125" s="177"/>
      <c r="O125" s="177"/>
      <c r="P125" s="177"/>
      <c r="Q125" s="177"/>
      <c r="R125" s="177"/>
      <c r="S125" s="177"/>
      <c r="T125" s="177"/>
      <c r="U125" s="177"/>
      <c r="V125" s="177"/>
      <c r="W125" s="177"/>
      <c r="X125" s="177"/>
      <c r="Y125" s="177"/>
      <c r="Z125" s="177"/>
      <c r="AA125" s="177"/>
      <c r="AB125" s="177"/>
      <c r="AC125" s="177"/>
      <c r="AD125" s="177"/>
      <c r="AE125" s="177"/>
      <c r="AF125" s="179"/>
      <c r="AG125" s="179"/>
      <c r="AH125" s="177"/>
      <c r="AI125" s="177"/>
      <c r="AJ125" s="177"/>
      <c r="AK125" s="177"/>
      <c r="AL125" s="177"/>
      <c r="AM125" s="177"/>
      <c r="AN125" s="177"/>
      <c r="AO125" s="177"/>
      <c r="AP125" s="177"/>
      <c r="AQ125" s="177"/>
      <c r="AR125" s="177"/>
      <c r="AS125" s="177"/>
      <c r="AT125" s="177"/>
      <c r="AU125" s="177"/>
      <c r="AV125" s="177"/>
      <c r="AW125" s="177"/>
      <c r="AX125" s="177"/>
      <c r="AY125" s="177"/>
      <c r="AZ125" s="177"/>
      <c r="BA125" s="177"/>
      <c r="BB125" s="177"/>
      <c r="BC125" s="177"/>
      <c r="BD125" s="177"/>
      <c r="BE125" s="177"/>
      <c r="BF125" s="177"/>
      <c r="BG125" s="177"/>
      <c r="BH125" s="177"/>
      <c r="BI125" s="177"/>
      <c r="BJ125" s="177"/>
      <c r="BK125" s="177"/>
      <c r="BL125" s="177"/>
      <c r="BM125" s="177"/>
      <c r="BN125" s="177"/>
      <c r="BO125" s="190"/>
      <c r="BP125" s="190"/>
      <c r="BQ125" s="190"/>
      <c r="BR125" s="65"/>
      <c r="BS125" s="65"/>
      <c r="BT125" s="268"/>
    </row>
    <row r="126" spans="1:77" ht="8.85" customHeight="1" thickBot="1" x14ac:dyDescent="0.5">
      <c r="A126" s="268"/>
      <c r="B126" s="228"/>
      <c r="C126" s="191"/>
      <c r="D126" s="191"/>
      <c r="E126" s="191"/>
      <c r="F126" s="192"/>
      <c r="G126" s="192"/>
      <c r="H126" s="191"/>
      <c r="I126" s="191"/>
      <c r="J126" s="191"/>
      <c r="K126" s="191"/>
      <c r="L126" s="191"/>
      <c r="M126" s="191"/>
      <c r="N126" s="191"/>
      <c r="O126" s="191"/>
      <c r="P126" s="191"/>
      <c r="Q126" s="191"/>
      <c r="R126" s="191"/>
      <c r="S126" s="191"/>
      <c r="T126" s="191"/>
      <c r="U126" s="191"/>
      <c r="V126" s="191"/>
      <c r="W126" s="191"/>
      <c r="X126" s="191"/>
      <c r="Y126" s="191"/>
      <c r="Z126" s="191"/>
      <c r="AA126" s="191"/>
      <c r="AB126" s="191"/>
      <c r="AC126" s="191"/>
      <c r="AD126" s="191"/>
      <c r="AE126" s="191"/>
      <c r="AF126" s="193"/>
      <c r="AG126" s="193"/>
      <c r="AH126" s="191"/>
      <c r="AI126" s="191"/>
      <c r="AJ126" s="191"/>
      <c r="AK126" s="191"/>
      <c r="AL126" s="191"/>
      <c r="AM126" s="191"/>
      <c r="AN126" s="191"/>
      <c r="AO126" s="191"/>
      <c r="AP126" s="191"/>
      <c r="AQ126" s="191"/>
      <c r="AR126" s="191"/>
      <c r="AS126" s="191"/>
      <c r="AT126" s="191"/>
      <c r="AU126" s="191"/>
      <c r="AV126" s="191"/>
      <c r="AW126" s="191"/>
      <c r="AX126" s="191"/>
      <c r="AY126" s="191"/>
      <c r="AZ126" s="191"/>
      <c r="BA126" s="191"/>
      <c r="BB126" s="191"/>
      <c r="BC126" s="191"/>
      <c r="BD126" s="191"/>
      <c r="BE126" s="191"/>
      <c r="BF126" s="191"/>
      <c r="BG126" s="191"/>
      <c r="BH126" s="191"/>
      <c r="BI126" s="191"/>
      <c r="BJ126" s="191"/>
      <c r="BK126" s="191"/>
      <c r="BL126" s="191"/>
      <c r="BM126" s="191"/>
      <c r="BN126" s="191"/>
      <c r="BO126" s="194"/>
      <c r="BP126" s="194"/>
      <c r="BQ126" s="194"/>
      <c r="BR126" s="65"/>
      <c r="BS126" s="65"/>
      <c r="BT126" s="268"/>
    </row>
    <row r="127" spans="1:77" s="70" customFormat="1" ht="40.5" customHeight="1" thickTop="1" x14ac:dyDescent="0.4">
      <c r="A127" s="276"/>
      <c r="B127" s="684" t="s">
        <v>0</v>
      </c>
      <c r="C127" s="686" t="s">
        <v>1</v>
      </c>
      <c r="D127" s="687"/>
      <c r="E127" s="339" t="s">
        <v>28</v>
      </c>
      <c r="F127" s="665" t="s">
        <v>93</v>
      </c>
      <c r="G127" s="665" t="s">
        <v>94</v>
      </c>
      <c r="H127" s="726" t="s">
        <v>40</v>
      </c>
      <c r="I127" s="727"/>
      <c r="J127" s="595" t="s">
        <v>7</v>
      </c>
      <c r="K127" s="595"/>
      <c r="L127" s="595"/>
      <c r="M127" s="595"/>
      <c r="N127" s="595"/>
      <c r="O127" s="595"/>
      <c r="P127" s="595" t="s">
        <v>2</v>
      </c>
      <c r="Q127" s="595"/>
      <c r="R127" s="595"/>
      <c r="S127" s="595"/>
      <c r="T127" s="595"/>
      <c r="U127" s="595"/>
      <c r="V127" s="696" t="s">
        <v>34</v>
      </c>
      <c r="W127" s="697"/>
      <c r="X127" s="696" t="s">
        <v>35</v>
      </c>
      <c r="Y127" s="697"/>
      <c r="Z127" s="696" t="s">
        <v>43</v>
      </c>
      <c r="AA127" s="697"/>
      <c r="AB127" s="595" t="s">
        <v>6</v>
      </c>
      <c r="AC127" s="595"/>
      <c r="AD127" s="595"/>
      <c r="AE127" s="595"/>
      <c r="AF127" s="595"/>
      <c r="AG127" s="595"/>
      <c r="AH127" s="595" t="s">
        <v>63</v>
      </c>
      <c r="AI127" s="595"/>
      <c r="AJ127" s="595"/>
      <c r="AK127" s="595"/>
      <c r="AL127" s="595"/>
      <c r="AM127" s="595"/>
      <c r="AN127" s="595" t="s">
        <v>64</v>
      </c>
      <c r="AO127" s="595"/>
      <c r="AP127" s="595"/>
      <c r="AQ127" s="595"/>
      <c r="AR127" s="595"/>
      <c r="AS127" s="595"/>
      <c r="AT127" s="595" t="s">
        <v>65</v>
      </c>
      <c r="AU127" s="595"/>
      <c r="AV127" s="595"/>
      <c r="AW127" s="595"/>
      <c r="AX127" s="595"/>
      <c r="AY127" s="597"/>
      <c r="AZ127" s="595" t="s">
        <v>4</v>
      </c>
      <c r="BA127" s="595"/>
      <c r="BB127" s="595"/>
      <c r="BC127" s="595"/>
      <c r="BD127" s="595"/>
      <c r="BE127" s="595"/>
      <c r="BF127" s="595" t="s">
        <v>66</v>
      </c>
      <c r="BG127" s="595"/>
      <c r="BH127" s="595"/>
      <c r="BI127" s="595"/>
      <c r="BJ127" s="595"/>
      <c r="BK127" s="596"/>
      <c r="BL127" s="651" t="s">
        <v>25</v>
      </c>
      <c r="BM127" s="652"/>
      <c r="BN127" s="653"/>
      <c r="BO127" s="598" t="s">
        <v>100</v>
      </c>
      <c r="BP127" s="598" t="s">
        <v>81</v>
      </c>
      <c r="BQ127" s="598" t="s">
        <v>82</v>
      </c>
      <c r="BR127" s="74"/>
      <c r="BS127" s="74"/>
      <c r="BT127" s="276"/>
    </row>
    <row r="128" spans="1:77" s="70" customFormat="1" ht="41.25" customHeight="1" x14ac:dyDescent="0.7">
      <c r="A128" s="276"/>
      <c r="B128" s="685"/>
      <c r="C128" s="688"/>
      <c r="D128" s="689"/>
      <c r="E128" s="221" t="s">
        <v>95</v>
      </c>
      <c r="F128" s="666"/>
      <c r="G128" s="666"/>
      <c r="H128" s="728"/>
      <c r="I128" s="729"/>
      <c r="J128" s="645" t="s">
        <v>17</v>
      </c>
      <c r="K128" s="646"/>
      <c r="L128" s="641" t="s">
        <v>18</v>
      </c>
      <c r="M128" s="642"/>
      <c r="N128" s="657" t="s">
        <v>19</v>
      </c>
      <c r="O128" s="658" t="s">
        <v>8</v>
      </c>
      <c r="P128" s="645" t="s">
        <v>26</v>
      </c>
      <c r="Q128" s="646"/>
      <c r="R128" s="641" t="s">
        <v>24</v>
      </c>
      <c r="S128" s="642"/>
      <c r="T128" s="657" t="s">
        <v>19</v>
      </c>
      <c r="U128" s="658"/>
      <c r="V128" s="698"/>
      <c r="W128" s="699"/>
      <c r="X128" s="698"/>
      <c r="Y128" s="699"/>
      <c r="Z128" s="698"/>
      <c r="AA128" s="699"/>
      <c r="AB128" s="645" t="s">
        <v>47</v>
      </c>
      <c r="AC128" s="646"/>
      <c r="AD128" s="641" t="s">
        <v>23</v>
      </c>
      <c r="AE128" s="642" t="s">
        <v>3</v>
      </c>
      <c r="AF128" s="643" t="s">
        <v>5</v>
      </c>
      <c r="AG128" s="644"/>
      <c r="AH128" s="645" t="s">
        <v>47</v>
      </c>
      <c r="AI128" s="646"/>
      <c r="AJ128" s="641" t="s">
        <v>23</v>
      </c>
      <c r="AK128" s="642" t="s">
        <v>3</v>
      </c>
      <c r="AL128" s="643" t="s">
        <v>5</v>
      </c>
      <c r="AM128" s="644"/>
      <c r="AN128" s="645" t="s">
        <v>47</v>
      </c>
      <c r="AO128" s="646"/>
      <c r="AP128" s="641" t="s">
        <v>23</v>
      </c>
      <c r="AQ128" s="642" t="s">
        <v>3</v>
      </c>
      <c r="AR128" s="643" t="s">
        <v>5</v>
      </c>
      <c r="AS128" s="644"/>
      <c r="AT128" s="645" t="s">
        <v>47</v>
      </c>
      <c r="AU128" s="646"/>
      <c r="AV128" s="641" t="s">
        <v>23</v>
      </c>
      <c r="AW128" s="642" t="s">
        <v>3</v>
      </c>
      <c r="AX128" s="643" t="s">
        <v>5</v>
      </c>
      <c r="AY128" s="720"/>
      <c r="AZ128" s="645" t="s">
        <v>47</v>
      </c>
      <c r="BA128" s="646"/>
      <c r="BB128" s="641" t="s">
        <v>23</v>
      </c>
      <c r="BC128" s="642" t="s">
        <v>3</v>
      </c>
      <c r="BD128" s="643" t="s">
        <v>5</v>
      </c>
      <c r="BE128" s="644"/>
      <c r="BF128" s="645" t="s">
        <v>47</v>
      </c>
      <c r="BG128" s="646"/>
      <c r="BH128" s="641" t="s">
        <v>23</v>
      </c>
      <c r="BI128" s="642" t="s">
        <v>3</v>
      </c>
      <c r="BJ128" s="643" t="s">
        <v>5</v>
      </c>
      <c r="BK128" s="644"/>
      <c r="BL128" s="654"/>
      <c r="BM128" s="655"/>
      <c r="BN128" s="656"/>
      <c r="BO128" s="599"/>
      <c r="BP128" s="599"/>
      <c r="BQ128" s="599"/>
      <c r="BR128" s="74"/>
      <c r="BS128" s="74"/>
      <c r="BT128" s="276"/>
      <c r="BY128" s="307"/>
    </row>
    <row r="129" spans="1:77" ht="23.85" customHeight="1" x14ac:dyDescent="0.35">
      <c r="A129" s="277"/>
      <c r="B129" s="678" t="str">
        <f>IF(ROSTER!B$8="","",ROSTER!B$8)</f>
        <v/>
      </c>
      <c r="C129" s="669" t="str">
        <f>IF(ROSTER!C$8="","",ROSTER!C$8)</f>
        <v/>
      </c>
      <c r="D129" s="670"/>
      <c r="E129" s="667"/>
      <c r="F129" s="680">
        <f>IF(E129="y",1,IF(E129="S",1,0))</f>
        <v>0</v>
      </c>
      <c r="G129" s="663">
        <f>IF(E129="S",1,0)</f>
        <v>0</v>
      </c>
      <c r="H129" s="583"/>
      <c r="I129" s="584"/>
      <c r="J129" s="569"/>
      <c r="K129" s="570"/>
      <c r="L129" s="573"/>
      <c r="M129" s="574"/>
      <c r="N129" s="579">
        <f>L129+J129</f>
        <v>0</v>
      </c>
      <c r="O129" s="580"/>
      <c r="P129" s="569"/>
      <c r="Q129" s="570"/>
      <c r="R129" s="573"/>
      <c r="S129" s="574"/>
      <c r="T129" s="579">
        <f>R129-P129</f>
        <v>0</v>
      </c>
      <c r="U129" s="580"/>
      <c r="V129" s="583"/>
      <c r="W129" s="584"/>
      <c r="X129" s="569"/>
      <c r="Y129" s="584"/>
      <c r="Z129" s="569"/>
      <c r="AA129" s="584"/>
      <c r="AB129" s="569"/>
      <c r="AC129" s="570"/>
      <c r="AD129" s="573"/>
      <c r="AE129" s="574"/>
      <c r="AF129" s="557">
        <f>IF(AB129=0,0,(AD129/AB129)*100)</f>
        <v>0</v>
      </c>
      <c r="AG129" s="558"/>
      <c r="AH129" s="569"/>
      <c r="AI129" s="570"/>
      <c r="AJ129" s="573"/>
      <c r="AK129" s="574"/>
      <c r="AL129" s="557">
        <f>IF(AH129=0,0,(AJ129/AH129)*100)</f>
        <v>0</v>
      </c>
      <c r="AM129" s="558"/>
      <c r="AN129" s="569"/>
      <c r="AO129" s="570"/>
      <c r="AP129" s="573"/>
      <c r="AQ129" s="574"/>
      <c r="AR129" s="557">
        <f>IF(AN129=0,0,(AP129/AN129)*100)</f>
        <v>0</v>
      </c>
      <c r="AS129" s="558"/>
      <c r="AT129" s="561">
        <f>AB129+AH129+AN129</f>
        <v>0</v>
      </c>
      <c r="AU129" s="562"/>
      <c r="AV129" s="565">
        <f>AD129+AJ129+AP129</f>
        <v>0</v>
      </c>
      <c r="AW129" s="566"/>
      <c r="AX129" s="557">
        <f>IF(AT129=0,0,(AV129/AT129)*100)</f>
        <v>0</v>
      </c>
      <c r="AY129" s="558"/>
      <c r="AZ129" s="569"/>
      <c r="BA129" s="570"/>
      <c r="BB129" s="573"/>
      <c r="BC129" s="574"/>
      <c r="BD129" s="557">
        <f>IF(AZ129=0,0,(BB129/AZ129)*100)</f>
        <v>0</v>
      </c>
      <c r="BE129" s="558"/>
      <c r="BF129" s="561">
        <f>AT129+AZ129</f>
        <v>0</v>
      </c>
      <c r="BG129" s="562"/>
      <c r="BH129" s="565">
        <f>AV129+BB129</f>
        <v>0</v>
      </c>
      <c r="BI129" s="566"/>
      <c r="BJ129" s="557">
        <f>IF(BF129=0,0,(BH129/BF129)*100)</f>
        <v>0</v>
      </c>
      <c r="BK129" s="558"/>
      <c r="BL129" s="602">
        <f>(AD129*2)+(AJ129*2)+(AP129*3)+BB129</f>
        <v>0</v>
      </c>
      <c r="BM129" s="603"/>
      <c r="BN129" s="604"/>
      <c r="BO129" s="587">
        <f>IF(BQ129=0,0,50*BP129/BQ129)</f>
        <v>0</v>
      </c>
      <c r="BP129" s="555">
        <f>(BL129*BS$129)+(N129*BS$130)+(X129*BS$131)+(R129*BS$132)+(V129*BS$133)+(Z129*BS$134)</f>
        <v>0</v>
      </c>
      <c r="BQ129" s="555">
        <f>((AZ129-BB129)*BS$136)+((AT129-AV129)*BS$135)+(H129*BS$137)+(P129*BS$138)</f>
        <v>0</v>
      </c>
      <c r="BR129" s="75" t="s">
        <v>70</v>
      </c>
      <c r="BS129" s="76">
        <f>IF(BO124="B",'VALUE POINTS'!L$10,IF('GAME STATS'!BO124="C",'VALUE POINTS'!M$10,'VALUE POINTS'!K$10))</f>
        <v>1</v>
      </c>
      <c r="BT129" s="280"/>
    </row>
    <row r="130" spans="1:77" ht="23.85" customHeight="1" x14ac:dyDescent="0.35">
      <c r="A130" s="277"/>
      <c r="B130" s="679"/>
      <c r="C130" s="690" t="str">
        <f>IF(ROSTER!D$8="","",ROSTER!D$8)</f>
        <v/>
      </c>
      <c r="D130" s="691"/>
      <c r="E130" s="668"/>
      <c r="F130" s="681"/>
      <c r="G130" s="664"/>
      <c r="H130" s="585"/>
      <c r="I130" s="586"/>
      <c r="J130" s="571"/>
      <c r="K130" s="572"/>
      <c r="L130" s="575"/>
      <c r="M130" s="576"/>
      <c r="N130" s="581" t="s">
        <v>16</v>
      </c>
      <c r="O130" s="582"/>
      <c r="P130" s="571"/>
      <c r="Q130" s="572"/>
      <c r="R130" s="575"/>
      <c r="S130" s="576"/>
      <c r="T130" s="581" t="s">
        <v>16</v>
      </c>
      <c r="U130" s="582"/>
      <c r="V130" s="585"/>
      <c r="W130" s="586"/>
      <c r="X130" s="571"/>
      <c r="Y130" s="586"/>
      <c r="Z130" s="571"/>
      <c r="AA130" s="586"/>
      <c r="AB130" s="571"/>
      <c r="AC130" s="572"/>
      <c r="AD130" s="575"/>
      <c r="AE130" s="576"/>
      <c r="AF130" s="577"/>
      <c r="AG130" s="578"/>
      <c r="AH130" s="571"/>
      <c r="AI130" s="572"/>
      <c r="AJ130" s="575"/>
      <c r="AK130" s="576"/>
      <c r="AL130" s="577"/>
      <c r="AM130" s="578"/>
      <c r="AN130" s="571"/>
      <c r="AO130" s="572"/>
      <c r="AP130" s="575"/>
      <c r="AQ130" s="576"/>
      <c r="AR130" s="577"/>
      <c r="AS130" s="578"/>
      <c r="AT130" s="627"/>
      <c r="AU130" s="628"/>
      <c r="AV130" s="629"/>
      <c r="AW130" s="630"/>
      <c r="AX130" s="577"/>
      <c r="AY130" s="578"/>
      <c r="AZ130" s="571"/>
      <c r="BA130" s="572"/>
      <c r="BB130" s="575"/>
      <c r="BC130" s="576"/>
      <c r="BD130" s="577"/>
      <c r="BE130" s="578"/>
      <c r="BF130" s="627"/>
      <c r="BG130" s="628"/>
      <c r="BH130" s="629"/>
      <c r="BI130" s="630"/>
      <c r="BJ130" s="577"/>
      <c r="BK130" s="578"/>
      <c r="BL130" s="605"/>
      <c r="BM130" s="606"/>
      <c r="BN130" s="607"/>
      <c r="BO130" s="588"/>
      <c r="BP130" s="556"/>
      <c r="BQ130" s="556"/>
      <c r="BR130" s="75" t="s">
        <v>71</v>
      </c>
      <c r="BS130" s="76">
        <f>IF(BO124="B",'VALUE POINTS'!L$11,IF('GAME STATS'!BO124="C",'VALUE POINTS'!M$11,'VALUE POINTS'!K$11))</f>
        <v>1</v>
      </c>
      <c r="BT130" s="280"/>
    </row>
    <row r="131" spans="1:77" ht="21.75" customHeight="1" x14ac:dyDescent="0.4">
      <c r="A131" s="268"/>
      <c r="B131" s="678" t="str">
        <f>IF(ROSTER!B$10="","",ROSTER!B$10)</f>
        <v/>
      </c>
      <c r="C131" s="669" t="str">
        <f>IF(ROSTER!C$10="","",ROSTER!C$10)</f>
        <v/>
      </c>
      <c r="D131" s="670"/>
      <c r="E131" s="667"/>
      <c r="F131" s="680">
        <f>IF(E131="y",1,IF(E131="S",1,0))</f>
        <v>0</v>
      </c>
      <c r="G131" s="663">
        <f>IF(E131="S",1,0)</f>
        <v>0</v>
      </c>
      <c r="H131" s="583"/>
      <c r="I131" s="584"/>
      <c r="J131" s="569"/>
      <c r="K131" s="570"/>
      <c r="L131" s="573"/>
      <c r="M131" s="574"/>
      <c r="N131" s="579">
        <f>L131+J131</f>
        <v>0</v>
      </c>
      <c r="O131" s="580"/>
      <c r="P131" s="569"/>
      <c r="Q131" s="570"/>
      <c r="R131" s="573"/>
      <c r="S131" s="574"/>
      <c r="T131" s="579">
        <f>R131-P131</f>
        <v>0</v>
      </c>
      <c r="U131" s="580"/>
      <c r="V131" s="583"/>
      <c r="W131" s="584"/>
      <c r="X131" s="569"/>
      <c r="Y131" s="584"/>
      <c r="Z131" s="569"/>
      <c r="AA131" s="584"/>
      <c r="AB131" s="569"/>
      <c r="AC131" s="570"/>
      <c r="AD131" s="573"/>
      <c r="AE131" s="574"/>
      <c r="AF131" s="557">
        <f>IF(AB131=0,0,(AD131/AB131)*100)</f>
        <v>0</v>
      </c>
      <c r="AG131" s="558"/>
      <c r="AH131" s="569"/>
      <c r="AI131" s="570"/>
      <c r="AJ131" s="573"/>
      <c r="AK131" s="574"/>
      <c r="AL131" s="557">
        <f>IF(AH131=0,0,(AJ131/AH131)*100)</f>
        <v>0</v>
      </c>
      <c r="AM131" s="558"/>
      <c r="AN131" s="569"/>
      <c r="AO131" s="570"/>
      <c r="AP131" s="573"/>
      <c r="AQ131" s="574"/>
      <c r="AR131" s="557">
        <f>IF(AN131=0,0,(AP131/AN131)*100)</f>
        <v>0</v>
      </c>
      <c r="AS131" s="558"/>
      <c r="AT131" s="561">
        <f>AB131+AH131+AN131</f>
        <v>0</v>
      </c>
      <c r="AU131" s="562"/>
      <c r="AV131" s="565">
        <f>AD131+AJ131+AP131</f>
        <v>0</v>
      </c>
      <c r="AW131" s="566"/>
      <c r="AX131" s="557">
        <f>IF(AT131=0,0,(AV131/AT131)*100)</f>
        <v>0</v>
      </c>
      <c r="AY131" s="558"/>
      <c r="AZ131" s="569"/>
      <c r="BA131" s="570"/>
      <c r="BB131" s="573"/>
      <c r="BC131" s="574"/>
      <c r="BD131" s="557">
        <f>IF(AZ131=0,0,(BB131/AZ131)*100)</f>
        <v>0</v>
      </c>
      <c r="BE131" s="558"/>
      <c r="BF131" s="561">
        <f>AT131+AZ131</f>
        <v>0</v>
      </c>
      <c r="BG131" s="562"/>
      <c r="BH131" s="565">
        <f>AV131+BB131</f>
        <v>0</v>
      </c>
      <c r="BI131" s="566"/>
      <c r="BJ131" s="557">
        <f>IF(BF131=0,0,(BH131/BF131)*100)</f>
        <v>0</v>
      </c>
      <c r="BK131" s="558"/>
      <c r="BL131" s="602">
        <f>(AD131*2)+(AJ131*2)+(AP131*3)+BB131</f>
        <v>0</v>
      </c>
      <c r="BM131" s="603"/>
      <c r="BN131" s="604"/>
      <c r="BO131" s="587">
        <f>IF(BQ131=0,0,50*BP131/BQ131)</f>
        <v>0</v>
      </c>
      <c r="BP131" s="555">
        <f t="shared" ref="BP131" si="76">(BL131*BS$129)+(N131*BS$130)+(X131*BS$131)+(R131*BS$132)+(V131*BS$133)+(Z131*BS$134)</f>
        <v>0</v>
      </c>
      <c r="BQ131" s="555">
        <f t="shared" ref="BQ131" si="77">((AZ131-BB131)*BS$136)+((AT131-AV131)*BS$135)+(H131*BS$137)+(P131*BS$138)</f>
        <v>0</v>
      </c>
      <c r="BR131" s="75" t="s">
        <v>72</v>
      </c>
      <c r="BS131" s="76">
        <f>IF(BO124="B",'VALUE POINTS'!L$12,IF('GAME STATS'!BO124="C",'VALUE POINTS'!M$12,'VALUE POINTS'!K$12))</f>
        <v>2</v>
      </c>
      <c r="BT131" s="280"/>
      <c r="BY131" s="70"/>
    </row>
    <row r="132" spans="1:77" ht="21.75" customHeight="1" x14ac:dyDescent="0.35">
      <c r="A132" s="268"/>
      <c r="B132" s="679"/>
      <c r="C132" s="690" t="str">
        <f>IF(ROSTER!D$10="","",ROSTER!D$10)</f>
        <v/>
      </c>
      <c r="D132" s="691"/>
      <c r="E132" s="668"/>
      <c r="F132" s="681"/>
      <c r="G132" s="664"/>
      <c r="H132" s="585"/>
      <c r="I132" s="586"/>
      <c r="J132" s="571"/>
      <c r="K132" s="572"/>
      <c r="L132" s="575"/>
      <c r="M132" s="576"/>
      <c r="N132" s="581" t="s">
        <v>16</v>
      </c>
      <c r="O132" s="582"/>
      <c r="P132" s="571"/>
      <c r="Q132" s="572"/>
      <c r="R132" s="575"/>
      <c r="S132" s="576"/>
      <c r="T132" s="581" t="s">
        <v>16</v>
      </c>
      <c r="U132" s="582"/>
      <c r="V132" s="585"/>
      <c r="W132" s="586"/>
      <c r="X132" s="571"/>
      <c r="Y132" s="586"/>
      <c r="Z132" s="571"/>
      <c r="AA132" s="586"/>
      <c r="AB132" s="571"/>
      <c r="AC132" s="572"/>
      <c r="AD132" s="575"/>
      <c r="AE132" s="576"/>
      <c r="AF132" s="577"/>
      <c r="AG132" s="578"/>
      <c r="AH132" s="571"/>
      <c r="AI132" s="572"/>
      <c r="AJ132" s="575"/>
      <c r="AK132" s="576"/>
      <c r="AL132" s="577"/>
      <c r="AM132" s="578"/>
      <c r="AN132" s="571"/>
      <c r="AO132" s="572"/>
      <c r="AP132" s="575"/>
      <c r="AQ132" s="576"/>
      <c r="AR132" s="577"/>
      <c r="AS132" s="578"/>
      <c r="AT132" s="627"/>
      <c r="AU132" s="628"/>
      <c r="AV132" s="629"/>
      <c r="AW132" s="630"/>
      <c r="AX132" s="577"/>
      <c r="AY132" s="578"/>
      <c r="AZ132" s="571"/>
      <c r="BA132" s="572"/>
      <c r="BB132" s="575"/>
      <c r="BC132" s="576"/>
      <c r="BD132" s="577"/>
      <c r="BE132" s="578"/>
      <c r="BF132" s="627"/>
      <c r="BG132" s="628"/>
      <c r="BH132" s="629"/>
      <c r="BI132" s="630"/>
      <c r="BJ132" s="577"/>
      <c r="BK132" s="578"/>
      <c r="BL132" s="605"/>
      <c r="BM132" s="606"/>
      <c r="BN132" s="607"/>
      <c r="BO132" s="588"/>
      <c r="BP132" s="556"/>
      <c r="BQ132" s="556"/>
      <c r="BR132" s="75" t="s">
        <v>73</v>
      </c>
      <c r="BS132" s="76">
        <f>IF(BO124="B",'VALUE POINTS'!L$13,IF('GAME STATS'!BO124="C",'VALUE POINTS'!M$13,'VALUE POINTS'!K$13))</f>
        <v>2</v>
      </c>
      <c r="BT132" s="280"/>
    </row>
    <row r="133" spans="1:77" ht="21.75" customHeight="1" x14ac:dyDescent="0.35">
      <c r="A133" s="268"/>
      <c r="B133" s="678" t="str">
        <f>IF(ROSTER!B$12="","",ROSTER!B$12)</f>
        <v/>
      </c>
      <c r="C133" s="669" t="str">
        <f>IF(ROSTER!C$12="","",ROSTER!C$12)</f>
        <v/>
      </c>
      <c r="D133" s="670"/>
      <c r="E133" s="667"/>
      <c r="F133" s="680">
        <f>IF(E133="y",1,IF(E133="S",1,0))</f>
        <v>0</v>
      </c>
      <c r="G133" s="663">
        <f>IF(E133="S",1,0)</f>
        <v>0</v>
      </c>
      <c r="H133" s="583"/>
      <c r="I133" s="584"/>
      <c r="J133" s="569"/>
      <c r="K133" s="570"/>
      <c r="L133" s="573"/>
      <c r="M133" s="574"/>
      <c r="N133" s="579">
        <f>L133+J133</f>
        <v>0</v>
      </c>
      <c r="O133" s="580"/>
      <c r="P133" s="569"/>
      <c r="Q133" s="570"/>
      <c r="R133" s="573"/>
      <c r="S133" s="574"/>
      <c r="T133" s="579">
        <f>R133-P133</f>
        <v>0</v>
      </c>
      <c r="U133" s="580"/>
      <c r="V133" s="583"/>
      <c r="W133" s="584"/>
      <c r="X133" s="569"/>
      <c r="Y133" s="584"/>
      <c r="Z133" s="569"/>
      <c r="AA133" s="584"/>
      <c r="AB133" s="569"/>
      <c r="AC133" s="570"/>
      <c r="AD133" s="573"/>
      <c r="AE133" s="574"/>
      <c r="AF133" s="557">
        <f>IF(AB133=0,0,(AD133/AB133)*100)</f>
        <v>0</v>
      </c>
      <c r="AG133" s="558"/>
      <c r="AH133" s="569"/>
      <c r="AI133" s="570"/>
      <c r="AJ133" s="573"/>
      <c r="AK133" s="574"/>
      <c r="AL133" s="557">
        <f>IF(AH133=0,0,(AJ133/AH133)*100)</f>
        <v>0</v>
      </c>
      <c r="AM133" s="558"/>
      <c r="AN133" s="569"/>
      <c r="AO133" s="570"/>
      <c r="AP133" s="573"/>
      <c r="AQ133" s="574"/>
      <c r="AR133" s="557">
        <f>IF(AN133=0,0,(AP133/AN133)*100)</f>
        <v>0</v>
      </c>
      <c r="AS133" s="558"/>
      <c r="AT133" s="561">
        <f>AB133+AH133+AN133</f>
        <v>0</v>
      </c>
      <c r="AU133" s="562"/>
      <c r="AV133" s="565">
        <f>AD133+AJ133+AP133</f>
        <v>0</v>
      </c>
      <c r="AW133" s="566"/>
      <c r="AX133" s="557">
        <f>IF(AT133=0,0,(AV133/AT133)*100)</f>
        <v>0</v>
      </c>
      <c r="AY133" s="558"/>
      <c r="AZ133" s="569"/>
      <c r="BA133" s="570"/>
      <c r="BB133" s="573"/>
      <c r="BC133" s="574"/>
      <c r="BD133" s="557">
        <f>IF(AZ133=0,0,(BB133/AZ133)*100)</f>
        <v>0</v>
      </c>
      <c r="BE133" s="558"/>
      <c r="BF133" s="561">
        <f>AT133+AZ133</f>
        <v>0</v>
      </c>
      <c r="BG133" s="562"/>
      <c r="BH133" s="565">
        <f>AV133+BB133</f>
        <v>0</v>
      </c>
      <c r="BI133" s="566"/>
      <c r="BJ133" s="557">
        <f>IF(BF133=0,0,(BH133/BF133)*100)</f>
        <v>0</v>
      </c>
      <c r="BK133" s="558"/>
      <c r="BL133" s="602">
        <f>(AD133*2)+(AJ133*2)+(AP133*3)+BB133</f>
        <v>0</v>
      </c>
      <c r="BM133" s="603"/>
      <c r="BN133" s="604"/>
      <c r="BO133" s="587">
        <f t="shared" ref="BO133" si="78">IF(BQ133=0,0,50*BP133/BQ133)</f>
        <v>0</v>
      </c>
      <c r="BP133" s="555">
        <f t="shared" ref="BP133" si="79">(BL133*BS$129)+(N133*BS$130)+(X133*BS$131)+(R133*BS$132)+(V133*BS$133)+(Z133*BS$134)</f>
        <v>0</v>
      </c>
      <c r="BQ133" s="555">
        <f t="shared" ref="BQ133" si="80">((AZ133-BB133)*BS$136)+((AT133-AV133)*BS$135)+(H133*BS$137)+(P133*BS$138)</f>
        <v>0</v>
      </c>
      <c r="BR133" s="75" t="s">
        <v>74</v>
      </c>
      <c r="BS133" s="76">
        <f>IF(BO124="B",'VALUE POINTS'!L$14,IF('GAME STATS'!BO124="C",'VALUE POINTS'!M$14,'VALUE POINTS'!K$14))</f>
        <v>2</v>
      </c>
      <c r="BT133" s="280"/>
    </row>
    <row r="134" spans="1:77" ht="21.75" customHeight="1" x14ac:dyDescent="0.4">
      <c r="A134" s="268"/>
      <c r="B134" s="679"/>
      <c r="C134" s="690" t="str">
        <f>IF(ROSTER!D$12="","",ROSTER!D$12)</f>
        <v/>
      </c>
      <c r="D134" s="691"/>
      <c r="E134" s="668"/>
      <c r="F134" s="681"/>
      <c r="G134" s="664"/>
      <c r="H134" s="585"/>
      <c r="I134" s="586"/>
      <c r="J134" s="571"/>
      <c r="K134" s="572"/>
      <c r="L134" s="575"/>
      <c r="M134" s="576"/>
      <c r="N134" s="581" t="s">
        <v>16</v>
      </c>
      <c r="O134" s="582"/>
      <c r="P134" s="571"/>
      <c r="Q134" s="572"/>
      <c r="R134" s="575"/>
      <c r="S134" s="576"/>
      <c r="T134" s="581" t="s">
        <v>16</v>
      </c>
      <c r="U134" s="582"/>
      <c r="V134" s="585"/>
      <c r="W134" s="586"/>
      <c r="X134" s="571"/>
      <c r="Y134" s="586"/>
      <c r="Z134" s="571"/>
      <c r="AA134" s="586"/>
      <c r="AB134" s="571"/>
      <c r="AC134" s="572"/>
      <c r="AD134" s="575"/>
      <c r="AE134" s="576"/>
      <c r="AF134" s="577"/>
      <c r="AG134" s="578"/>
      <c r="AH134" s="571"/>
      <c r="AI134" s="572"/>
      <c r="AJ134" s="575"/>
      <c r="AK134" s="576"/>
      <c r="AL134" s="577"/>
      <c r="AM134" s="578"/>
      <c r="AN134" s="571"/>
      <c r="AO134" s="572"/>
      <c r="AP134" s="575"/>
      <c r="AQ134" s="576"/>
      <c r="AR134" s="577"/>
      <c r="AS134" s="578"/>
      <c r="AT134" s="627"/>
      <c r="AU134" s="628"/>
      <c r="AV134" s="629"/>
      <c r="AW134" s="630"/>
      <c r="AX134" s="577"/>
      <c r="AY134" s="578"/>
      <c r="AZ134" s="571"/>
      <c r="BA134" s="572"/>
      <c r="BB134" s="575"/>
      <c r="BC134" s="576"/>
      <c r="BD134" s="577"/>
      <c r="BE134" s="578"/>
      <c r="BF134" s="627"/>
      <c r="BG134" s="628"/>
      <c r="BH134" s="629"/>
      <c r="BI134" s="630"/>
      <c r="BJ134" s="577"/>
      <c r="BK134" s="578"/>
      <c r="BL134" s="605"/>
      <c r="BM134" s="606"/>
      <c r="BN134" s="607"/>
      <c r="BO134" s="588"/>
      <c r="BP134" s="556"/>
      <c r="BQ134" s="556"/>
      <c r="BR134" s="75" t="s">
        <v>75</v>
      </c>
      <c r="BS134" s="76">
        <f>IF(BO124="B",'VALUE POINTS'!L$15,IF('GAME STATS'!BO124="C",'VALUE POINTS'!M$15,'VALUE POINTS'!K$15))</f>
        <v>2</v>
      </c>
      <c r="BT134" s="280"/>
      <c r="BY134" s="70"/>
    </row>
    <row r="135" spans="1:77" ht="21.75" customHeight="1" x14ac:dyDescent="0.35">
      <c r="A135" s="268"/>
      <c r="B135" s="678" t="str">
        <f>IF(ROSTER!B$14="","",ROSTER!B$14)</f>
        <v/>
      </c>
      <c r="C135" s="669" t="str">
        <f>IF(ROSTER!C$14="","",ROSTER!C$14)</f>
        <v/>
      </c>
      <c r="D135" s="670"/>
      <c r="E135" s="667"/>
      <c r="F135" s="680">
        <f>IF(E135="y",1,IF(E135="S",1,0))</f>
        <v>0</v>
      </c>
      <c r="G135" s="663">
        <f>IF(E135="S",1,0)</f>
        <v>0</v>
      </c>
      <c r="H135" s="583"/>
      <c r="I135" s="584"/>
      <c r="J135" s="569"/>
      <c r="K135" s="570"/>
      <c r="L135" s="573"/>
      <c r="M135" s="574"/>
      <c r="N135" s="579">
        <f>L135+J135</f>
        <v>0</v>
      </c>
      <c r="O135" s="580"/>
      <c r="P135" s="569"/>
      <c r="Q135" s="570"/>
      <c r="R135" s="573"/>
      <c r="S135" s="574"/>
      <c r="T135" s="579">
        <f>R135-P135</f>
        <v>0</v>
      </c>
      <c r="U135" s="580"/>
      <c r="V135" s="583"/>
      <c r="W135" s="584"/>
      <c r="X135" s="569"/>
      <c r="Y135" s="584"/>
      <c r="Z135" s="569"/>
      <c r="AA135" s="584"/>
      <c r="AB135" s="569"/>
      <c r="AC135" s="570"/>
      <c r="AD135" s="573"/>
      <c r="AE135" s="574"/>
      <c r="AF135" s="557">
        <f>IF(AB135=0,0,(AD135/AB135)*100)</f>
        <v>0</v>
      </c>
      <c r="AG135" s="558"/>
      <c r="AH135" s="569"/>
      <c r="AI135" s="570"/>
      <c r="AJ135" s="573"/>
      <c r="AK135" s="574"/>
      <c r="AL135" s="557">
        <f>IF(AH135=0,0,(AJ135/AH135)*100)</f>
        <v>0</v>
      </c>
      <c r="AM135" s="558"/>
      <c r="AN135" s="569"/>
      <c r="AO135" s="570"/>
      <c r="AP135" s="573"/>
      <c r="AQ135" s="574"/>
      <c r="AR135" s="557">
        <f>IF(AN135=0,0,(AP135/AN135)*100)</f>
        <v>0</v>
      </c>
      <c r="AS135" s="558"/>
      <c r="AT135" s="561">
        <f>AB135+AH135+AN135</f>
        <v>0</v>
      </c>
      <c r="AU135" s="562"/>
      <c r="AV135" s="565">
        <f>AD135+AJ135+AP135</f>
        <v>0</v>
      </c>
      <c r="AW135" s="566"/>
      <c r="AX135" s="557">
        <f>IF(AT135=0,0,(AV135/AT135)*100)</f>
        <v>0</v>
      </c>
      <c r="AY135" s="558"/>
      <c r="AZ135" s="569"/>
      <c r="BA135" s="570"/>
      <c r="BB135" s="573"/>
      <c r="BC135" s="574"/>
      <c r="BD135" s="557">
        <f>IF(AZ135=0,0,(BB135/AZ135)*100)</f>
        <v>0</v>
      </c>
      <c r="BE135" s="558"/>
      <c r="BF135" s="561">
        <f>AT135+AZ135</f>
        <v>0</v>
      </c>
      <c r="BG135" s="562"/>
      <c r="BH135" s="565">
        <f>AV135+BB135</f>
        <v>0</v>
      </c>
      <c r="BI135" s="566"/>
      <c r="BJ135" s="557">
        <f>IF(BF135=0,0,(BH135/BF135)*100)</f>
        <v>0</v>
      </c>
      <c r="BK135" s="558"/>
      <c r="BL135" s="602">
        <f>(AD135*2)+(AJ135*2)+(AP135*3)+BB135</f>
        <v>0</v>
      </c>
      <c r="BM135" s="603"/>
      <c r="BN135" s="604"/>
      <c r="BO135" s="587">
        <f t="shared" ref="BO135" si="81">IF(BQ135=0,0,50*BP135/BQ135)</f>
        <v>0</v>
      </c>
      <c r="BP135" s="555">
        <f t="shared" ref="BP135" si="82">(BL135*BS$129)+(N135*BS$130)+(X135*BS$131)+(R135*BS$132)+(V135*BS$133)+(Z135*BS$134)</f>
        <v>0</v>
      </c>
      <c r="BQ135" s="555">
        <f t="shared" ref="BQ135" si="83">((AZ135-BB135)*BS$136)+((AT135-AV135)*BS$135)+(H135*BS$137)+(P135*BS$138)</f>
        <v>0</v>
      </c>
      <c r="BR135" s="75" t="s">
        <v>76</v>
      </c>
      <c r="BS135" s="76">
        <f>IF(BO124="B",'VALUE POINTS'!L$16,IF('GAME STATS'!BO124="C",'VALUE POINTS'!M$16,'VALUE POINTS'!K$16))</f>
        <v>2</v>
      </c>
      <c r="BT135" s="280"/>
    </row>
    <row r="136" spans="1:77" ht="21.75" customHeight="1" x14ac:dyDescent="0.35">
      <c r="A136" s="268"/>
      <c r="B136" s="679"/>
      <c r="C136" s="690" t="str">
        <f>IF(ROSTER!D$14="","",ROSTER!D$14)</f>
        <v/>
      </c>
      <c r="D136" s="691"/>
      <c r="E136" s="668"/>
      <c r="F136" s="681"/>
      <c r="G136" s="664"/>
      <c r="H136" s="585"/>
      <c r="I136" s="586"/>
      <c r="J136" s="571"/>
      <c r="K136" s="572"/>
      <c r="L136" s="575"/>
      <c r="M136" s="576"/>
      <c r="N136" s="581" t="s">
        <v>16</v>
      </c>
      <c r="O136" s="582"/>
      <c r="P136" s="571"/>
      <c r="Q136" s="572"/>
      <c r="R136" s="575"/>
      <c r="S136" s="576"/>
      <c r="T136" s="581" t="s">
        <v>16</v>
      </c>
      <c r="U136" s="582"/>
      <c r="V136" s="585"/>
      <c r="W136" s="586"/>
      <c r="X136" s="571"/>
      <c r="Y136" s="586"/>
      <c r="Z136" s="571"/>
      <c r="AA136" s="586"/>
      <c r="AB136" s="571"/>
      <c r="AC136" s="572"/>
      <c r="AD136" s="575"/>
      <c r="AE136" s="576"/>
      <c r="AF136" s="577"/>
      <c r="AG136" s="578"/>
      <c r="AH136" s="571"/>
      <c r="AI136" s="572"/>
      <c r="AJ136" s="575"/>
      <c r="AK136" s="576"/>
      <c r="AL136" s="577"/>
      <c r="AM136" s="578"/>
      <c r="AN136" s="571"/>
      <c r="AO136" s="572"/>
      <c r="AP136" s="575"/>
      <c r="AQ136" s="576"/>
      <c r="AR136" s="577"/>
      <c r="AS136" s="578"/>
      <c r="AT136" s="627"/>
      <c r="AU136" s="628"/>
      <c r="AV136" s="629"/>
      <c r="AW136" s="630"/>
      <c r="AX136" s="577"/>
      <c r="AY136" s="578"/>
      <c r="AZ136" s="571"/>
      <c r="BA136" s="572"/>
      <c r="BB136" s="575"/>
      <c r="BC136" s="576"/>
      <c r="BD136" s="577"/>
      <c r="BE136" s="578"/>
      <c r="BF136" s="627"/>
      <c r="BG136" s="628"/>
      <c r="BH136" s="629"/>
      <c r="BI136" s="630"/>
      <c r="BJ136" s="577"/>
      <c r="BK136" s="578"/>
      <c r="BL136" s="605"/>
      <c r="BM136" s="606"/>
      <c r="BN136" s="607"/>
      <c r="BO136" s="588"/>
      <c r="BP136" s="556"/>
      <c r="BQ136" s="556"/>
      <c r="BR136" s="75" t="s">
        <v>77</v>
      </c>
      <c r="BS136" s="76">
        <f>IF(BO124="B",'VALUE POINTS'!L$17,IF('GAME STATS'!BO124="C",'VALUE POINTS'!M$17,'VALUE POINTS'!K$17))</f>
        <v>1</v>
      </c>
      <c r="BT136" s="280"/>
    </row>
    <row r="137" spans="1:77" ht="21.75" customHeight="1" x14ac:dyDescent="0.35">
      <c r="A137" s="268"/>
      <c r="B137" s="678" t="str">
        <f>IF(ROSTER!B$16="","",ROSTER!B$16)</f>
        <v/>
      </c>
      <c r="C137" s="669" t="str">
        <f>IF(ROSTER!C$16="","",ROSTER!C$16)</f>
        <v/>
      </c>
      <c r="D137" s="670"/>
      <c r="E137" s="667"/>
      <c r="F137" s="680">
        <f>IF(E137="y",1,IF(E137="S",1,0))</f>
        <v>0</v>
      </c>
      <c r="G137" s="663">
        <f>IF(E137="S",1,0)</f>
        <v>0</v>
      </c>
      <c r="H137" s="583"/>
      <c r="I137" s="584"/>
      <c r="J137" s="569"/>
      <c r="K137" s="570"/>
      <c r="L137" s="573"/>
      <c r="M137" s="574"/>
      <c r="N137" s="579">
        <f>L137+J137</f>
        <v>0</v>
      </c>
      <c r="O137" s="580"/>
      <c r="P137" s="569"/>
      <c r="Q137" s="570"/>
      <c r="R137" s="573"/>
      <c r="S137" s="574"/>
      <c r="T137" s="579">
        <f>R137-P137</f>
        <v>0</v>
      </c>
      <c r="U137" s="580"/>
      <c r="V137" s="583"/>
      <c r="W137" s="584"/>
      <c r="X137" s="569"/>
      <c r="Y137" s="584"/>
      <c r="Z137" s="569"/>
      <c r="AA137" s="584"/>
      <c r="AB137" s="569"/>
      <c r="AC137" s="570"/>
      <c r="AD137" s="573"/>
      <c r="AE137" s="574"/>
      <c r="AF137" s="557">
        <f>IF(AB137=0,0,(AD137/AB137)*100)</f>
        <v>0</v>
      </c>
      <c r="AG137" s="558"/>
      <c r="AH137" s="569"/>
      <c r="AI137" s="570"/>
      <c r="AJ137" s="573"/>
      <c r="AK137" s="574"/>
      <c r="AL137" s="557">
        <f>IF(AH137=0,0,(AJ137/AH137)*100)</f>
        <v>0</v>
      </c>
      <c r="AM137" s="558"/>
      <c r="AN137" s="569"/>
      <c r="AO137" s="570"/>
      <c r="AP137" s="573"/>
      <c r="AQ137" s="574"/>
      <c r="AR137" s="557">
        <f>IF(AN137=0,0,(AP137/AN137)*100)</f>
        <v>0</v>
      </c>
      <c r="AS137" s="558"/>
      <c r="AT137" s="561">
        <f>AB137+AH137+AN137</f>
        <v>0</v>
      </c>
      <c r="AU137" s="562"/>
      <c r="AV137" s="565">
        <f>AD137+AJ137+AP137</f>
        <v>0</v>
      </c>
      <c r="AW137" s="566"/>
      <c r="AX137" s="557">
        <f>IF(AT137=0,0,(AV137/AT137)*100)</f>
        <v>0</v>
      </c>
      <c r="AY137" s="558"/>
      <c r="AZ137" s="569"/>
      <c r="BA137" s="570"/>
      <c r="BB137" s="573"/>
      <c r="BC137" s="574"/>
      <c r="BD137" s="557">
        <f>IF(AZ137=0,0,(BB137/AZ137)*100)</f>
        <v>0</v>
      </c>
      <c r="BE137" s="558"/>
      <c r="BF137" s="561">
        <f>AT137+AZ137</f>
        <v>0</v>
      </c>
      <c r="BG137" s="562"/>
      <c r="BH137" s="565">
        <f>AV137+BB137</f>
        <v>0</v>
      </c>
      <c r="BI137" s="566"/>
      <c r="BJ137" s="557">
        <f>IF(BF137=0,0,(BH137/BF137)*100)</f>
        <v>0</v>
      </c>
      <c r="BK137" s="558"/>
      <c r="BL137" s="602">
        <f>(AD137*2)+(AJ137*2)+(AP137*3)+BB137</f>
        <v>0</v>
      </c>
      <c r="BM137" s="603"/>
      <c r="BN137" s="604"/>
      <c r="BO137" s="587">
        <f t="shared" ref="BO137" si="84">IF(BQ137=0,0,50*BP137/BQ137)</f>
        <v>0</v>
      </c>
      <c r="BP137" s="555">
        <f t="shared" ref="BP137" si="85">(BL137*BS$129)+(N137*BS$130)+(X137*BS$131)+(R137*BS$132)+(V137*BS$133)+(Z137*BS$134)</f>
        <v>0</v>
      </c>
      <c r="BQ137" s="555">
        <f t="shared" ref="BQ137" si="86">((AZ137-BB137)*BS$136)+((AT137-AV137)*BS$135)+(H137*BS$137)+(P137*BS$138)</f>
        <v>0</v>
      </c>
      <c r="BR137" s="75" t="s">
        <v>78</v>
      </c>
      <c r="BS137" s="76">
        <f>IF(BO124="B",'VALUE POINTS'!L$18,IF('GAME STATS'!BO124="C",'VALUE POINTS'!M$18,'VALUE POINTS'!K$18))</f>
        <v>2</v>
      </c>
      <c r="BT137" s="280"/>
    </row>
    <row r="138" spans="1:77" ht="21.75" customHeight="1" x14ac:dyDescent="0.35">
      <c r="A138" s="268"/>
      <c r="B138" s="679"/>
      <c r="C138" s="690" t="str">
        <f>IF(ROSTER!D$16="","",ROSTER!D$16)</f>
        <v/>
      </c>
      <c r="D138" s="691"/>
      <c r="E138" s="668"/>
      <c r="F138" s="681"/>
      <c r="G138" s="664"/>
      <c r="H138" s="585"/>
      <c r="I138" s="586"/>
      <c r="J138" s="571"/>
      <c r="K138" s="572"/>
      <c r="L138" s="575"/>
      <c r="M138" s="576"/>
      <c r="N138" s="581" t="s">
        <v>16</v>
      </c>
      <c r="O138" s="582"/>
      <c r="P138" s="571"/>
      <c r="Q138" s="572"/>
      <c r="R138" s="575"/>
      <c r="S138" s="576"/>
      <c r="T138" s="581" t="s">
        <v>16</v>
      </c>
      <c r="U138" s="582"/>
      <c r="V138" s="585"/>
      <c r="W138" s="586"/>
      <c r="X138" s="571"/>
      <c r="Y138" s="586"/>
      <c r="Z138" s="571"/>
      <c r="AA138" s="586"/>
      <c r="AB138" s="571"/>
      <c r="AC138" s="572"/>
      <c r="AD138" s="575"/>
      <c r="AE138" s="576"/>
      <c r="AF138" s="577"/>
      <c r="AG138" s="578"/>
      <c r="AH138" s="571"/>
      <c r="AI138" s="572"/>
      <c r="AJ138" s="575"/>
      <c r="AK138" s="576"/>
      <c r="AL138" s="577"/>
      <c r="AM138" s="578"/>
      <c r="AN138" s="571"/>
      <c r="AO138" s="572"/>
      <c r="AP138" s="575"/>
      <c r="AQ138" s="576"/>
      <c r="AR138" s="577"/>
      <c r="AS138" s="578"/>
      <c r="AT138" s="627"/>
      <c r="AU138" s="628"/>
      <c r="AV138" s="629"/>
      <c r="AW138" s="630"/>
      <c r="AX138" s="577"/>
      <c r="AY138" s="578"/>
      <c r="AZ138" s="571"/>
      <c r="BA138" s="572"/>
      <c r="BB138" s="575"/>
      <c r="BC138" s="576"/>
      <c r="BD138" s="577"/>
      <c r="BE138" s="578"/>
      <c r="BF138" s="627"/>
      <c r="BG138" s="628"/>
      <c r="BH138" s="629"/>
      <c r="BI138" s="630"/>
      <c r="BJ138" s="577"/>
      <c r="BK138" s="578"/>
      <c r="BL138" s="605"/>
      <c r="BM138" s="606"/>
      <c r="BN138" s="607"/>
      <c r="BO138" s="588"/>
      <c r="BP138" s="556"/>
      <c r="BQ138" s="556"/>
      <c r="BR138" s="75" t="s">
        <v>79</v>
      </c>
      <c r="BS138" s="76">
        <f>IF(BO124="B",'VALUE POINTS'!L$19,IF('GAME STATS'!BO124="C",'VALUE POINTS'!M$19,'VALUE POINTS'!K$19))</f>
        <v>2</v>
      </c>
      <c r="BT138" s="280"/>
    </row>
    <row r="139" spans="1:77" ht="21.75" customHeight="1" x14ac:dyDescent="0.25">
      <c r="A139" s="268"/>
      <c r="B139" s="678" t="str">
        <f>IF(ROSTER!B$18="","",ROSTER!B$18)</f>
        <v/>
      </c>
      <c r="C139" s="669" t="str">
        <f>IF(ROSTER!C$18="","",ROSTER!C$18)</f>
        <v/>
      </c>
      <c r="D139" s="670"/>
      <c r="E139" s="667"/>
      <c r="F139" s="680">
        <f>IF(E139="y",1,IF(E139="S",1,0))</f>
        <v>0</v>
      </c>
      <c r="G139" s="663">
        <f>IF(E139="S",1,0)</f>
        <v>0</v>
      </c>
      <c r="H139" s="583"/>
      <c r="I139" s="584"/>
      <c r="J139" s="569"/>
      <c r="K139" s="570"/>
      <c r="L139" s="573"/>
      <c r="M139" s="574"/>
      <c r="N139" s="579">
        <f>L139+J139</f>
        <v>0</v>
      </c>
      <c r="O139" s="580"/>
      <c r="P139" s="569"/>
      <c r="Q139" s="570"/>
      <c r="R139" s="573"/>
      <c r="S139" s="574"/>
      <c r="T139" s="579">
        <f>R139-P139</f>
        <v>0</v>
      </c>
      <c r="U139" s="580"/>
      <c r="V139" s="583"/>
      <c r="W139" s="584"/>
      <c r="X139" s="569"/>
      <c r="Y139" s="584"/>
      <c r="Z139" s="569"/>
      <c r="AA139" s="584"/>
      <c r="AB139" s="569"/>
      <c r="AC139" s="570"/>
      <c r="AD139" s="573"/>
      <c r="AE139" s="574"/>
      <c r="AF139" s="557">
        <f>IF(AB139=0,0,(AD139/AB139)*100)</f>
        <v>0</v>
      </c>
      <c r="AG139" s="558"/>
      <c r="AH139" s="569"/>
      <c r="AI139" s="570"/>
      <c r="AJ139" s="573"/>
      <c r="AK139" s="574"/>
      <c r="AL139" s="557">
        <f>IF(AH139=0,0,(AJ139/AH139)*100)</f>
        <v>0</v>
      </c>
      <c r="AM139" s="558"/>
      <c r="AN139" s="569"/>
      <c r="AO139" s="570"/>
      <c r="AP139" s="573"/>
      <c r="AQ139" s="574"/>
      <c r="AR139" s="557">
        <f>IF(AN139=0,0,(AP139/AN139)*100)</f>
        <v>0</v>
      </c>
      <c r="AS139" s="558"/>
      <c r="AT139" s="561">
        <f>AB139+AH139+AN139</f>
        <v>0</v>
      </c>
      <c r="AU139" s="562"/>
      <c r="AV139" s="565">
        <f>AD139+AJ139+AP139</f>
        <v>0</v>
      </c>
      <c r="AW139" s="566"/>
      <c r="AX139" s="557">
        <f>IF(AT139=0,0,(AV139/AT139)*100)</f>
        <v>0</v>
      </c>
      <c r="AY139" s="558"/>
      <c r="AZ139" s="569"/>
      <c r="BA139" s="570"/>
      <c r="BB139" s="573"/>
      <c r="BC139" s="574"/>
      <c r="BD139" s="557">
        <f>IF(AZ139=0,0,(BB139/AZ139)*100)</f>
        <v>0</v>
      </c>
      <c r="BE139" s="558"/>
      <c r="BF139" s="561">
        <f>AT139+AZ139</f>
        <v>0</v>
      </c>
      <c r="BG139" s="562"/>
      <c r="BH139" s="565">
        <f>AV139+BB139</f>
        <v>0</v>
      </c>
      <c r="BI139" s="566"/>
      <c r="BJ139" s="557">
        <f>IF(BF139=0,0,(BH139/BF139)*100)</f>
        <v>0</v>
      </c>
      <c r="BK139" s="558"/>
      <c r="BL139" s="602">
        <f>(AD139*2)+(AJ139*2)+(AP139*3)+BB139</f>
        <v>0</v>
      </c>
      <c r="BM139" s="603"/>
      <c r="BN139" s="604"/>
      <c r="BO139" s="587">
        <f t="shared" ref="BO139" si="87">IF(BQ139=0,0,50*BP139/BQ139)</f>
        <v>0</v>
      </c>
      <c r="BP139" s="555">
        <f t="shared" ref="BP139" si="88">(BL139*BS$129)+(N139*BS$130)+(X139*BS$131)+(R139*BS$132)+(V139*BS$133)+(Z139*BS$134)</f>
        <v>0</v>
      </c>
      <c r="BQ139" s="555">
        <f t="shared" ref="BQ139" si="89">((AZ139-BB139)*BS$136)+((AT139-AV139)*BS$135)+(H139*BS$137)+(P139*BS$138)</f>
        <v>0</v>
      </c>
      <c r="BR139" s="65"/>
      <c r="BS139" s="65"/>
      <c r="BT139" s="280"/>
    </row>
    <row r="140" spans="1:77" ht="21.75" customHeight="1" x14ac:dyDescent="0.25">
      <c r="A140" s="268"/>
      <c r="B140" s="679"/>
      <c r="C140" s="690" t="str">
        <f>IF(ROSTER!D$18="","",ROSTER!D$18)</f>
        <v/>
      </c>
      <c r="D140" s="691"/>
      <c r="E140" s="668"/>
      <c r="F140" s="681"/>
      <c r="G140" s="664"/>
      <c r="H140" s="585"/>
      <c r="I140" s="586"/>
      <c r="J140" s="571"/>
      <c r="K140" s="572"/>
      <c r="L140" s="575"/>
      <c r="M140" s="576"/>
      <c r="N140" s="581" t="s">
        <v>16</v>
      </c>
      <c r="O140" s="582"/>
      <c r="P140" s="571"/>
      <c r="Q140" s="572"/>
      <c r="R140" s="575"/>
      <c r="S140" s="576"/>
      <c r="T140" s="581" t="s">
        <v>16</v>
      </c>
      <c r="U140" s="582"/>
      <c r="V140" s="585"/>
      <c r="W140" s="586"/>
      <c r="X140" s="571"/>
      <c r="Y140" s="586"/>
      <c r="Z140" s="571"/>
      <c r="AA140" s="586"/>
      <c r="AB140" s="571"/>
      <c r="AC140" s="572"/>
      <c r="AD140" s="575"/>
      <c r="AE140" s="576"/>
      <c r="AF140" s="577"/>
      <c r="AG140" s="578"/>
      <c r="AH140" s="571"/>
      <c r="AI140" s="572"/>
      <c r="AJ140" s="575"/>
      <c r="AK140" s="576"/>
      <c r="AL140" s="577"/>
      <c r="AM140" s="578"/>
      <c r="AN140" s="571"/>
      <c r="AO140" s="572"/>
      <c r="AP140" s="575"/>
      <c r="AQ140" s="576"/>
      <c r="AR140" s="577"/>
      <c r="AS140" s="578"/>
      <c r="AT140" s="627"/>
      <c r="AU140" s="628"/>
      <c r="AV140" s="629"/>
      <c r="AW140" s="630"/>
      <c r="AX140" s="577"/>
      <c r="AY140" s="578"/>
      <c r="AZ140" s="571"/>
      <c r="BA140" s="572"/>
      <c r="BB140" s="575"/>
      <c r="BC140" s="576"/>
      <c r="BD140" s="577"/>
      <c r="BE140" s="578"/>
      <c r="BF140" s="627"/>
      <c r="BG140" s="628"/>
      <c r="BH140" s="629"/>
      <c r="BI140" s="630"/>
      <c r="BJ140" s="577"/>
      <c r="BK140" s="578"/>
      <c r="BL140" s="605"/>
      <c r="BM140" s="606"/>
      <c r="BN140" s="607"/>
      <c r="BO140" s="588"/>
      <c r="BP140" s="556"/>
      <c r="BQ140" s="556"/>
      <c r="BR140" s="65"/>
      <c r="BS140" s="65"/>
      <c r="BT140" s="268"/>
    </row>
    <row r="141" spans="1:77" ht="21.75" customHeight="1" x14ac:dyDescent="0.25">
      <c r="A141" s="268"/>
      <c r="B141" s="678" t="str">
        <f>IF(ROSTER!B$20="","",ROSTER!B$20)</f>
        <v/>
      </c>
      <c r="C141" s="669" t="str">
        <f>IF(ROSTER!C$20="","",ROSTER!C$20)</f>
        <v/>
      </c>
      <c r="D141" s="670"/>
      <c r="E141" s="667"/>
      <c r="F141" s="680">
        <f>IF(E141="y",1,IF(E141="S",1,0))</f>
        <v>0</v>
      </c>
      <c r="G141" s="663">
        <f>IF(E141="S",1,0)</f>
        <v>0</v>
      </c>
      <c r="H141" s="583"/>
      <c r="I141" s="584"/>
      <c r="J141" s="569"/>
      <c r="K141" s="570"/>
      <c r="L141" s="573"/>
      <c r="M141" s="574"/>
      <c r="N141" s="579">
        <f>L141+J141</f>
        <v>0</v>
      </c>
      <c r="O141" s="580"/>
      <c r="P141" s="569"/>
      <c r="Q141" s="570"/>
      <c r="R141" s="573"/>
      <c r="S141" s="574"/>
      <c r="T141" s="579">
        <f>R141-P141</f>
        <v>0</v>
      </c>
      <c r="U141" s="580"/>
      <c r="V141" s="583"/>
      <c r="W141" s="584"/>
      <c r="X141" s="569"/>
      <c r="Y141" s="584"/>
      <c r="Z141" s="569"/>
      <c r="AA141" s="584"/>
      <c r="AB141" s="569"/>
      <c r="AC141" s="570"/>
      <c r="AD141" s="573"/>
      <c r="AE141" s="574"/>
      <c r="AF141" s="557">
        <f>IF(AB141=0,0,(AD141/AB141)*100)</f>
        <v>0</v>
      </c>
      <c r="AG141" s="558"/>
      <c r="AH141" s="569"/>
      <c r="AI141" s="570"/>
      <c r="AJ141" s="573"/>
      <c r="AK141" s="574"/>
      <c r="AL141" s="557">
        <f>IF(AH141=0,0,(AJ141/AH141)*100)</f>
        <v>0</v>
      </c>
      <c r="AM141" s="558"/>
      <c r="AN141" s="569"/>
      <c r="AO141" s="570"/>
      <c r="AP141" s="573"/>
      <c r="AQ141" s="574"/>
      <c r="AR141" s="557">
        <f>IF(AN141=0,0,(AP141/AN141)*100)</f>
        <v>0</v>
      </c>
      <c r="AS141" s="558"/>
      <c r="AT141" s="561">
        <f>AB141+AH141+AN141</f>
        <v>0</v>
      </c>
      <c r="AU141" s="562"/>
      <c r="AV141" s="565">
        <f>AD141+AJ141+AP141</f>
        <v>0</v>
      </c>
      <c r="AW141" s="566"/>
      <c r="AX141" s="557">
        <f>IF(AT141=0,0,(AV141/AT141)*100)</f>
        <v>0</v>
      </c>
      <c r="AY141" s="558"/>
      <c r="AZ141" s="569"/>
      <c r="BA141" s="570"/>
      <c r="BB141" s="573"/>
      <c r="BC141" s="574"/>
      <c r="BD141" s="557">
        <f>IF(AZ141=0,0,(BB141/AZ141)*100)</f>
        <v>0</v>
      </c>
      <c r="BE141" s="558"/>
      <c r="BF141" s="561">
        <f>AT141+AZ141</f>
        <v>0</v>
      </c>
      <c r="BG141" s="562"/>
      <c r="BH141" s="565">
        <f>AV141+BB141</f>
        <v>0</v>
      </c>
      <c r="BI141" s="566"/>
      <c r="BJ141" s="557">
        <f>IF(BF141=0,0,(BH141/BF141)*100)</f>
        <v>0</v>
      </c>
      <c r="BK141" s="558"/>
      <c r="BL141" s="602">
        <f>(AD141*2)+(AJ141*2)+(AP141*3)+BB141</f>
        <v>0</v>
      </c>
      <c r="BM141" s="603"/>
      <c r="BN141" s="604"/>
      <c r="BO141" s="587">
        <f t="shared" ref="BO141" si="90">IF(BQ141=0,0,50*BP141/BQ141)</f>
        <v>0</v>
      </c>
      <c r="BP141" s="555">
        <f t="shared" ref="BP141" si="91">(BL141*BS$129)+(N141*BS$130)+(X141*BS$131)+(R141*BS$132)+(V141*BS$133)+(Z141*BS$134)</f>
        <v>0</v>
      </c>
      <c r="BQ141" s="555">
        <f t="shared" ref="BQ141" si="92">((AZ141-BB141)*BS$136)+((AT141-AV141)*BS$135)+(H141*BS$137)+(P141*BS$138)</f>
        <v>0</v>
      </c>
      <c r="BR141" s="65"/>
      <c r="BS141" s="65"/>
      <c r="BT141" s="268"/>
    </row>
    <row r="142" spans="1:77" ht="21.75" customHeight="1" x14ac:dyDescent="0.25">
      <c r="A142" s="268"/>
      <c r="B142" s="679"/>
      <c r="C142" s="690" t="str">
        <f>IF(ROSTER!D$20="","",ROSTER!D$20)</f>
        <v/>
      </c>
      <c r="D142" s="691"/>
      <c r="E142" s="668"/>
      <c r="F142" s="681"/>
      <c r="G142" s="664"/>
      <c r="H142" s="585"/>
      <c r="I142" s="586"/>
      <c r="J142" s="571"/>
      <c r="K142" s="572"/>
      <c r="L142" s="575"/>
      <c r="M142" s="576"/>
      <c r="N142" s="581" t="s">
        <v>16</v>
      </c>
      <c r="O142" s="582"/>
      <c r="P142" s="571"/>
      <c r="Q142" s="572"/>
      <c r="R142" s="575"/>
      <c r="S142" s="576"/>
      <c r="T142" s="581" t="s">
        <v>16</v>
      </c>
      <c r="U142" s="582"/>
      <c r="V142" s="585"/>
      <c r="W142" s="586"/>
      <c r="X142" s="571"/>
      <c r="Y142" s="586"/>
      <c r="Z142" s="571"/>
      <c r="AA142" s="586"/>
      <c r="AB142" s="571"/>
      <c r="AC142" s="572"/>
      <c r="AD142" s="575"/>
      <c r="AE142" s="576"/>
      <c r="AF142" s="577"/>
      <c r="AG142" s="578"/>
      <c r="AH142" s="571"/>
      <c r="AI142" s="572"/>
      <c r="AJ142" s="575"/>
      <c r="AK142" s="576"/>
      <c r="AL142" s="577"/>
      <c r="AM142" s="578"/>
      <c r="AN142" s="571"/>
      <c r="AO142" s="572"/>
      <c r="AP142" s="575"/>
      <c r="AQ142" s="576"/>
      <c r="AR142" s="577"/>
      <c r="AS142" s="578"/>
      <c r="AT142" s="627"/>
      <c r="AU142" s="628"/>
      <c r="AV142" s="629"/>
      <c r="AW142" s="630"/>
      <c r="AX142" s="577"/>
      <c r="AY142" s="578"/>
      <c r="AZ142" s="571"/>
      <c r="BA142" s="572"/>
      <c r="BB142" s="575"/>
      <c r="BC142" s="576"/>
      <c r="BD142" s="577"/>
      <c r="BE142" s="578"/>
      <c r="BF142" s="627"/>
      <c r="BG142" s="628"/>
      <c r="BH142" s="629"/>
      <c r="BI142" s="630"/>
      <c r="BJ142" s="577"/>
      <c r="BK142" s="578"/>
      <c r="BL142" s="605"/>
      <c r="BM142" s="606"/>
      <c r="BN142" s="607"/>
      <c r="BO142" s="588"/>
      <c r="BP142" s="556"/>
      <c r="BQ142" s="556"/>
      <c r="BR142" s="65"/>
      <c r="BS142" s="65"/>
      <c r="BT142" s="268"/>
    </row>
    <row r="143" spans="1:77" ht="21.75" customHeight="1" x14ac:dyDescent="0.25">
      <c r="A143" s="268"/>
      <c r="B143" s="678" t="str">
        <f>IF(ROSTER!B$22="","",ROSTER!B$22)</f>
        <v/>
      </c>
      <c r="C143" s="669" t="str">
        <f>IF(ROSTER!C$22="","",ROSTER!C$22)</f>
        <v/>
      </c>
      <c r="D143" s="670"/>
      <c r="E143" s="667"/>
      <c r="F143" s="680">
        <f>IF(E143="y",1,IF(E143="S",1,0))</f>
        <v>0</v>
      </c>
      <c r="G143" s="663">
        <f>IF(E143="S",1,0)</f>
        <v>0</v>
      </c>
      <c r="H143" s="583"/>
      <c r="I143" s="584"/>
      <c r="J143" s="569"/>
      <c r="K143" s="570"/>
      <c r="L143" s="573"/>
      <c r="M143" s="574"/>
      <c r="N143" s="579">
        <f>L143+J143</f>
        <v>0</v>
      </c>
      <c r="O143" s="580"/>
      <c r="P143" s="569"/>
      <c r="Q143" s="570"/>
      <c r="R143" s="573"/>
      <c r="S143" s="574"/>
      <c r="T143" s="579">
        <f>R143-P143</f>
        <v>0</v>
      </c>
      <c r="U143" s="580"/>
      <c r="V143" s="583"/>
      <c r="W143" s="584"/>
      <c r="X143" s="569"/>
      <c r="Y143" s="584"/>
      <c r="Z143" s="569"/>
      <c r="AA143" s="584"/>
      <c r="AB143" s="569"/>
      <c r="AC143" s="570"/>
      <c r="AD143" s="573"/>
      <c r="AE143" s="574"/>
      <c r="AF143" s="557">
        <f>IF(AB143=0,0,(AD143/AB143)*100)</f>
        <v>0</v>
      </c>
      <c r="AG143" s="558"/>
      <c r="AH143" s="569"/>
      <c r="AI143" s="570"/>
      <c r="AJ143" s="573"/>
      <c r="AK143" s="574"/>
      <c r="AL143" s="557">
        <f>IF(AH143=0,0,(AJ143/AH143)*100)</f>
        <v>0</v>
      </c>
      <c r="AM143" s="558"/>
      <c r="AN143" s="569"/>
      <c r="AO143" s="570"/>
      <c r="AP143" s="573"/>
      <c r="AQ143" s="574"/>
      <c r="AR143" s="557">
        <f>IF(AN143=0,0,(AP143/AN143)*100)</f>
        <v>0</v>
      </c>
      <c r="AS143" s="558"/>
      <c r="AT143" s="561">
        <f>AB143+AH143+AN143</f>
        <v>0</v>
      </c>
      <c r="AU143" s="562"/>
      <c r="AV143" s="565">
        <f>AD143+AJ143+AP143</f>
        <v>0</v>
      </c>
      <c r="AW143" s="566"/>
      <c r="AX143" s="557">
        <f>IF(AT143=0,0,(AV143/AT143)*100)</f>
        <v>0</v>
      </c>
      <c r="AY143" s="558"/>
      <c r="AZ143" s="569"/>
      <c r="BA143" s="570"/>
      <c r="BB143" s="573"/>
      <c r="BC143" s="574"/>
      <c r="BD143" s="557">
        <f>IF(AZ143=0,0,(BB143/AZ143)*100)</f>
        <v>0</v>
      </c>
      <c r="BE143" s="558"/>
      <c r="BF143" s="561">
        <f>AT143+AZ143</f>
        <v>0</v>
      </c>
      <c r="BG143" s="562"/>
      <c r="BH143" s="565">
        <f>AV143+BB143</f>
        <v>0</v>
      </c>
      <c r="BI143" s="566"/>
      <c r="BJ143" s="557">
        <f>IF(BF143=0,0,(BH143/BF143)*100)</f>
        <v>0</v>
      </c>
      <c r="BK143" s="558"/>
      <c r="BL143" s="602">
        <f>(AD143*2)+(AJ143*2)+(AP143*3)+BB143</f>
        <v>0</v>
      </c>
      <c r="BM143" s="603"/>
      <c r="BN143" s="604"/>
      <c r="BO143" s="587">
        <f t="shared" ref="BO143" si="93">IF(BQ143=0,0,50*BP143/BQ143)</f>
        <v>0</v>
      </c>
      <c r="BP143" s="555">
        <f t="shared" ref="BP143" si="94">(BL143*BS$129)+(N143*BS$130)+(X143*BS$131)+(R143*BS$132)+(V143*BS$133)+(Z143*BS$134)</f>
        <v>0</v>
      </c>
      <c r="BQ143" s="555">
        <f t="shared" ref="BQ143" si="95">((AZ143-BB143)*BS$136)+((AT143-AV143)*BS$135)+(H143*BS$137)+(P143*BS$138)</f>
        <v>0</v>
      </c>
      <c r="BR143" s="65"/>
      <c r="BS143" s="65"/>
      <c r="BT143" s="268"/>
    </row>
    <row r="144" spans="1:77" ht="21.75" customHeight="1" x14ac:dyDescent="0.25">
      <c r="A144" s="268"/>
      <c r="B144" s="679"/>
      <c r="C144" s="690" t="str">
        <f>IF(ROSTER!D$22="","",ROSTER!D$22)</f>
        <v/>
      </c>
      <c r="D144" s="691"/>
      <c r="E144" s="668"/>
      <c r="F144" s="681"/>
      <c r="G144" s="664"/>
      <c r="H144" s="585"/>
      <c r="I144" s="586"/>
      <c r="J144" s="571"/>
      <c r="K144" s="572"/>
      <c r="L144" s="575"/>
      <c r="M144" s="576"/>
      <c r="N144" s="581" t="s">
        <v>16</v>
      </c>
      <c r="O144" s="582"/>
      <c r="P144" s="571"/>
      <c r="Q144" s="572"/>
      <c r="R144" s="575"/>
      <c r="S144" s="576"/>
      <c r="T144" s="581" t="s">
        <v>16</v>
      </c>
      <c r="U144" s="582"/>
      <c r="V144" s="585"/>
      <c r="W144" s="586"/>
      <c r="X144" s="571"/>
      <c r="Y144" s="586"/>
      <c r="Z144" s="571"/>
      <c r="AA144" s="586"/>
      <c r="AB144" s="571"/>
      <c r="AC144" s="572"/>
      <c r="AD144" s="575"/>
      <c r="AE144" s="576"/>
      <c r="AF144" s="577"/>
      <c r="AG144" s="578"/>
      <c r="AH144" s="571"/>
      <c r="AI144" s="572"/>
      <c r="AJ144" s="575"/>
      <c r="AK144" s="576"/>
      <c r="AL144" s="577"/>
      <c r="AM144" s="578"/>
      <c r="AN144" s="571"/>
      <c r="AO144" s="572"/>
      <c r="AP144" s="575"/>
      <c r="AQ144" s="576"/>
      <c r="AR144" s="577"/>
      <c r="AS144" s="578"/>
      <c r="AT144" s="627"/>
      <c r="AU144" s="628"/>
      <c r="AV144" s="629"/>
      <c r="AW144" s="630"/>
      <c r="AX144" s="577"/>
      <c r="AY144" s="578"/>
      <c r="AZ144" s="571"/>
      <c r="BA144" s="572"/>
      <c r="BB144" s="575"/>
      <c r="BC144" s="576"/>
      <c r="BD144" s="577"/>
      <c r="BE144" s="578"/>
      <c r="BF144" s="627"/>
      <c r="BG144" s="628"/>
      <c r="BH144" s="629"/>
      <c r="BI144" s="630"/>
      <c r="BJ144" s="577"/>
      <c r="BK144" s="578"/>
      <c r="BL144" s="605"/>
      <c r="BM144" s="606"/>
      <c r="BN144" s="607"/>
      <c r="BO144" s="588"/>
      <c r="BP144" s="556"/>
      <c r="BQ144" s="556"/>
      <c r="BR144" s="65"/>
      <c r="BS144" s="65"/>
      <c r="BT144" s="268"/>
    </row>
    <row r="145" spans="1:72" ht="21.75" customHeight="1" x14ac:dyDescent="0.25">
      <c r="A145" s="268"/>
      <c r="B145" s="678" t="str">
        <f>IF(ROSTER!B$24="","",ROSTER!B$24)</f>
        <v/>
      </c>
      <c r="C145" s="669" t="str">
        <f>IF(ROSTER!C$24="","",ROSTER!C$24)</f>
        <v/>
      </c>
      <c r="D145" s="670"/>
      <c r="E145" s="667"/>
      <c r="F145" s="680">
        <f>IF(E145="y",1,IF(E145="S",1,0))</f>
        <v>0</v>
      </c>
      <c r="G145" s="663">
        <f>IF(E145="S",1,0)</f>
        <v>0</v>
      </c>
      <c r="H145" s="583"/>
      <c r="I145" s="584"/>
      <c r="J145" s="569"/>
      <c r="K145" s="570"/>
      <c r="L145" s="573"/>
      <c r="M145" s="574"/>
      <c r="N145" s="579">
        <f>L145+J145</f>
        <v>0</v>
      </c>
      <c r="O145" s="580"/>
      <c r="P145" s="569"/>
      <c r="Q145" s="570"/>
      <c r="R145" s="573"/>
      <c r="S145" s="574"/>
      <c r="T145" s="579">
        <f>R145-P145</f>
        <v>0</v>
      </c>
      <c r="U145" s="580"/>
      <c r="V145" s="583"/>
      <c r="W145" s="584"/>
      <c r="X145" s="569"/>
      <c r="Y145" s="584"/>
      <c r="Z145" s="569"/>
      <c r="AA145" s="584"/>
      <c r="AB145" s="569"/>
      <c r="AC145" s="570"/>
      <c r="AD145" s="573"/>
      <c r="AE145" s="574"/>
      <c r="AF145" s="557">
        <f>IF(AB145=0,0,(AD145/AB145)*100)</f>
        <v>0</v>
      </c>
      <c r="AG145" s="558"/>
      <c r="AH145" s="569"/>
      <c r="AI145" s="570"/>
      <c r="AJ145" s="573"/>
      <c r="AK145" s="574"/>
      <c r="AL145" s="557">
        <f>IF(AH145=0,0,(AJ145/AH145)*100)</f>
        <v>0</v>
      </c>
      <c r="AM145" s="558"/>
      <c r="AN145" s="569"/>
      <c r="AO145" s="570"/>
      <c r="AP145" s="573"/>
      <c r="AQ145" s="574"/>
      <c r="AR145" s="557">
        <f>IF(AN145=0,0,(AP145/AN145)*100)</f>
        <v>0</v>
      </c>
      <c r="AS145" s="558"/>
      <c r="AT145" s="561">
        <f>AB145+AH145+AN145</f>
        <v>0</v>
      </c>
      <c r="AU145" s="562"/>
      <c r="AV145" s="565">
        <f>AD145+AJ145+AP145</f>
        <v>0</v>
      </c>
      <c r="AW145" s="566"/>
      <c r="AX145" s="557">
        <f>IF(AT145=0,0,(AV145/AT145)*100)</f>
        <v>0</v>
      </c>
      <c r="AY145" s="558"/>
      <c r="AZ145" s="569"/>
      <c r="BA145" s="570"/>
      <c r="BB145" s="573"/>
      <c r="BC145" s="574"/>
      <c r="BD145" s="557">
        <f>IF(AZ145=0,0,(BB145/AZ145)*100)</f>
        <v>0</v>
      </c>
      <c r="BE145" s="558"/>
      <c r="BF145" s="561">
        <f>AT145+AZ145</f>
        <v>0</v>
      </c>
      <c r="BG145" s="562"/>
      <c r="BH145" s="565">
        <f>AV145+BB145</f>
        <v>0</v>
      </c>
      <c r="BI145" s="566"/>
      <c r="BJ145" s="557">
        <f>IF(BF145=0,0,(BH145/BF145)*100)</f>
        <v>0</v>
      </c>
      <c r="BK145" s="558"/>
      <c r="BL145" s="602">
        <f>(AD145*2)+(AJ145*2)+(AP145*3)+BB145</f>
        <v>0</v>
      </c>
      <c r="BM145" s="603"/>
      <c r="BN145" s="604"/>
      <c r="BO145" s="587">
        <f t="shared" ref="BO145" si="96">IF(BQ145=0,0,50*BP145/BQ145)</f>
        <v>0</v>
      </c>
      <c r="BP145" s="555">
        <f t="shared" ref="BP145" si="97">(BL145*BS$129)+(N145*BS$130)+(X145*BS$131)+(R145*BS$132)+(V145*BS$133)+(Z145*BS$134)</f>
        <v>0</v>
      </c>
      <c r="BQ145" s="555">
        <f t="shared" ref="BQ145" si="98">((AZ145-BB145)*BS$136)+((AT145-AV145)*BS$135)+(H145*BS$137)+(P145*BS$138)</f>
        <v>0</v>
      </c>
      <c r="BR145" s="65"/>
      <c r="BS145" s="65"/>
      <c r="BT145" s="268"/>
    </row>
    <row r="146" spans="1:72" ht="21.75" customHeight="1" x14ac:dyDescent="0.25">
      <c r="A146" s="268"/>
      <c r="B146" s="679"/>
      <c r="C146" s="690" t="str">
        <f>IF(ROSTER!D$24="","",ROSTER!D$24)</f>
        <v/>
      </c>
      <c r="D146" s="691"/>
      <c r="E146" s="668"/>
      <c r="F146" s="681"/>
      <c r="G146" s="664"/>
      <c r="H146" s="585"/>
      <c r="I146" s="586"/>
      <c r="J146" s="571"/>
      <c r="K146" s="572"/>
      <c r="L146" s="575"/>
      <c r="M146" s="576"/>
      <c r="N146" s="581" t="s">
        <v>16</v>
      </c>
      <c r="O146" s="582"/>
      <c r="P146" s="571"/>
      <c r="Q146" s="572"/>
      <c r="R146" s="575"/>
      <c r="S146" s="576"/>
      <c r="T146" s="581" t="s">
        <v>16</v>
      </c>
      <c r="U146" s="582"/>
      <c r="V146" s="585"/>
      <c r="W146" s="586"/>
      <c r="X146" s="571"/>
      <c r="Y146" s="586"/>
      <c r="Z146" s="571"/>
      <c r="AA146" s="586"/>
      <c r="AB146" s="571"/>
      <c r="AC146" s="572"/>
      <c r="AD146" s="575"/>
      <c r="AE146" s="576"/>
      <c r="AF146" s="577"/>
      <c r="AG146" s="578"/>
      <c r="AH146" s="571"/>
      <c r="AI146" s="572"/>
      <c r="AJ146" s="575"/>
      <c r="AK146" s="576"/>
      <c r="AL146" s="577"/>
      <c r="AM146" s="578"/>
      <c r="AN146" s="571"/>
      <c r="AO146" s="572"/>
      <c r="AP146" s="575"/>
      <c r="AQ146" s="576"/>
      <c r="AR146" s="577"/>
      <c r="AS146" s="578"/>
      <c r="AT146" s="627"/>
      <c r="AU146" s="628"/>
      <c r="AV146" s="629"/>
      <c r="AW146" s="630"/>
      <c r="AX146" s="577"/>
      <c r="AY146" s="578"/>
      <c r="AZ146" s="571"/>
      <c r="BA146" s="572"/>
      <c r="BB146" s="575"/>
      <c r="BC146" s="576"/>
      <c r="BD146" s="577"/>
      <c r="BE146" s="578"/>
      <c r="BF146" s="627"/>
      <c r="BG146" s="628"/>
      <c r="BH146" s="629"/>
      <c r="BI146" s="630"/>
      <c r="BJ146" s="577"/>
      <c r="BK146" s="578"/>
      <c r="BL146" s="605"/>
      <c r="BM146" s="606"/>
      <c r="BN146" s="607"/>
      <c r="BO146" s="588"/>
      <c r="BP146" s="556"/>
      <c r="BQ146" s="556"/>
      <c r="BR146" s="65"/>
      <c r="BS146" s="65"/>
      <c r="BT146" s="268"/>
    </row>
    <row r="147" spans="1:72" ht="21.75" customHeight="1" x14ac:dyDescent="0.25">
      <c r="A147" s="268"/>
      <c r="B147" s="678" t="str">
        <f>IF(ROSTER!B$26="","",ROSTER!B$26)</f>
        <v/>
      </c>
      <c r="C147" s="669" t="str">
        <f>IF(ROSTER!C$26="","",ROSTER!C$26)</f>
        <v/>
      </c>
      <c r="D147" s="670"/>
      <c r="E147" s="667"/>
      <c r="F147" s="680">
        <f>IF(E147="y",1,IF(E147="S",1,0))</f>
        <v>0</v>
      </c>
      <c r="G147" s="663">
        <f>IF(E147="S",1,0)</f>
        <v>0</v>
      </c>
      <c r="H147" s="583"/>
      <c r="I147" s="584"/>
      <c r="J147" s="569"/>
      <c r="K147" s="570"/>
      <c r="L147" s="573"/>
      <c r="M147" s="574"/>
      <c r="N147" s="579">
        <f>L147+J147</f>
        <v>0</v>
      </c>
      <c r="O147" s="580"/>
      <c r="P147" s="569"/>
      <c r="Q147" s="570"/>
      <c r="R147" s="573"/>
      <c r="S147" s="574"/>
      <c r="T147" s="579">
        <f>R147-P147</f>
        <v>0</v>
      </c>
      <c r="U147" s="580"/>
      <c r="V147" s="583"/>
      <c r="W147" s="584"/>
      <c r="X147" s="569"/>
      <c r="Y147" s="584"/>
      <c r="Z147" s="569"/>
      <c r="AA147" s="584"/>
      <c r="AB147" s="569"/>
      <c r="AC147" s="570"/>
      <c r="AD147" s="573"/>
      <c r="AE147" s="574"/>
      <c r="AF147" s="557">
        <f>IF(AB147=0,0,(AD147/AB147)*100)</f>
        <v>0</v>
      </c>
      <c r="AG147" s="558"/>
      <c r="AH147" s="569"/>
      <c r="AI147" s="570"/>
      <c r="AJ147" s="573"/>
      <c r="AK147" s="574"/>
      <c r="AL147" s="557">
        <f>IF(AH147=0,0,(AJ147/AH147)*100)</f>
        <v>0</v>
      </c>
      <c r="AM147" s="558"/>
      <c r="AN147" s="569"/>
      <c r="AO147" s="570"/>
      <c r="AP147" s="573"/>
      <c r="AQ147" s="574"/>
      <c r="AR147" s="557">
        <f>IF(AN147=0,0,(AP147/AN147)*100)</f>
        <v>0</v>
      </c>
      <c r="AS147" s="558"/>
      <c r="AT147" s="561">
        <f>AB147+AH147+AN147</f>
        <v>0</v>
      </c>
      <c r="AU147" s="562"/>
      <c r="AV147" s="565">
        <f>AD147+AJ147+AP147</f>
        <v>0</v>
      </c>
      <c r="AW147" s="566"/>
      <c r="AX147" s="557">
        <f>IF(AT147=0,0,(AV147/AT147)*100)</f>
        <v>0</v>
      </c>
      <c r="AY147" s="558"/>
      <c r="AZ147" s="569"/>
      <c r="BA147" s="570"/>
      <c r="BB147" s="573"/>
      <c r="BC147" s="574"/>
      <c r="BD147" s="557">
        <f>IF(AZ147=0,0,(BB147/AZ147)*100)</f>
        <v>0</v>
      </c>
      <c r="BE147" s="558"/>
      <c r="BF147" s="561">
        <f>AT147+AZ147</f>
        <v>0</v>
      </c>
      <c r="BG147" s="562"/>
      <c r="BH147" s="565">
        <f>AV147+BB147</f>
        <v>0</v>
      </c>
      <c r="BI147" s="566"/>
      <c r="BJ147" s="557">
        <f>IF(BF147=0,0,(BH147/BF147)*100)</f>
        <v>0</v>
      </c>
      <c r="BK147" s="558"/>
      <c r="BL147" s="602">
        <f>(AD147*2)+(AJ147*2)+(AP147*3)+BB147</f>
        <v>0</v>
      </c>
      <c r="BM147" s="603"/>
      <c r="BN147" s="604"/>
      <c r="BO147" s="587">
        <f t="shared" ref="BO147" si="99">IF(BQ147=0,0,50*BP147/BQ147)</f>
        <v>0</v>
      </c>
      <c r="BP147" s="555">
        <f t="shared" ref="BP147" si="100">(BL147*BS$129)+(N147*BS$130)+(X147*BS$131)+(R147*BS$132)+(V147*BS$133)+(Z147*BS$134)</f>
        <v>0</v>
      </c>
      <c r="BQ147" s="555">
        <f t="shared" ref="BQ147" si="101">((AZ147-BB147)*BS$136)+((AT147-AV147)*BS$135)+(H147*BS$137)+(P147*BS$138)</f>
        <v>0</v>
      </c>
      <c r="BR147" s="65"/>
      <c r="BS147" s="65"/>
      <c r="BT147" s="268"/>
    </row>
    <row r="148" spans="1:72" ht="21.75" customHeight="1" x14ac:dyDescent="0.25">
      <c r="A148" s="268"/>
      <c r="B148" s="679"/>
      <c r="C148" s="690" t="str">
        <f>IF(ROSTER!D$26="","",ROSTER!D$26)</f>
        <v/>
      </c>
      <c r="D148" s="691"/>
      <c r="E148" s="668"/>
      <c r="F148" s="681"/>
      <c r="G148" s="664"/>
      <c r="H148" s="585"/>
      <c r="I148" s="586"/>
      <c r="J148" s="571"/>
      <c r="K148" s="572"/>
      <c r="L148" s="575"/>
      <c r="M148" s="576"/>
      <c r="N148" s="581" t="s">
        <v>16</v>
      </c>
      <c r="O148" s="582"/>
      <c r="P148" s="571"/>
      <c r="Q148" s="572"/>
      <c r="R148" s="575"/>
      <c r="S148" s="576"/>
      <c r="T148" s="581" t="s">
        <v>16</v>
      </c>
      <c r="U148" s="582"/>
      <c r="V148" s="585"/>
      <c r="W148" s="586"/>
      <c r="X148" s="571"/>
      <c r="Y148" s="586"/>
      <c r="Z148" s="571"/>
      <c r="AA148" s="586"/>
      <c r="AB148" s="571"/>
      <c r="AC148" s="572"/>
      <c r="AD148" s="575"/>
      <c r="AE148" s="576"/>
      <c r="AF148" s="577"/>
      <c r="AG148" s="578"/>
      <c r="AH148" s="571"/>
      <c r="AI148" s="572"/>
      <c r="AJ148" s="575"/>
      <c r="AK148" s="576"/>
      <c r="AL148" s="577"/>
      <c r="AM148" s="578"/>
      <c r="AN148" s="571"/>
      <c r="AO148" s="572"/>
      <c r="AP148" s="575"/>
      <c r="AQ148" s="576"/>
      <c r="AR148" s="577"/>
      <c r="AS148" s="578"/>
      <c r="AT148" s="627"/>
      <c r="AU148" s="628"/>
      <c r="AV148" s="629"/>
      <c r="AW148" s="630"/>
      <c r="AX148" s="577"/>
      <c r="AY148" s="578"/>
      <c r="AZ148" s="571"/>
      <c r="BA148" s="572"/>
      <c r="BB148" s="575"/>
      <c r="BC148" s="576"/>
      <c r="BD148" s="577"/>
      <c r="BE148" s="578"/>
      <c r="BF148" s="627"/>
      <c r="BG148" s="628"/>
      <c r="BH148" s="629"/>
      <c r="BI148" s="630"/>
      <c r="BJ148" s="577"/>
      <c r="BK148" s="578"/>
      <c r="BL148" s="605"/>
      <c r="BM148" s="606"/>
      <c r="BN148" s="607"/>
      <c r="BO148" s="588"/>
      <c r="BP148" s="556"/>
      <c r="BQ148" s="556"/>
      <c r="BR148" s="65"/>
      <c r="BS148" s="65"/>
      <c r="BT148" s="268"/>
    </row>
    <row r="149" spans="1:72" ht="21.75" customHeight="1" x14ac:dyDescent="0.25">
      <c r="A149" s="268"/>
      <c r="B149" s="678" t="str">
        <f>IF(ROSTER!B$28="","",ROSTER!B$28)</f>
        <v/>
      </c>
      <c r="C149" s="669" t="str">
        <f>IF(ROSTER!C$28="","",ROSTER!C$28)</f>
        <v/>
      </c>
      <c r="D149" s="670"/>
      <c r="E149" s="667"/>
      <c r="F149" s="680">
        <f>IF(E149="y",1,IF(E149="S",1,0))</f>
        <v>0</v>
      </c>
      <c r="G149" s="663">
        <f>IF(E149="S",1,0)</f>
        <v>0</v>
      </c>
      <c r="H149" s="583"/>
      <c r="I149" s="584"/>
      <c r="J149" s="569"/>
      <c r="K149" s="570"/>
      <c r="L149" s="573"/>
      <c r="M149" s="574"/>
      <c r="N149" s="579">
        <f>L149+J149</f>
        <v>0</v>
      </c>
      <c r="O149" s="580"/>
      <c r="P149" s="569"/>
      <c r="Q149" s="570"/>
      <c r="R149" s="573"/>
      <c r="S149" s="574"/>
      <c r="T149" s="579">
        <f>R149-P149</f>
        <v>0</v>
      </c>
      <c r="U149" s="580"/>
      <c r="V149" s="583"/>
      <c r="W149" s="584"/>
      <c r="X149" s="569"/>
      <c r="Y149" s="584"/>
      <c r="Z149" s="569"/>
      <c r="AA149" s="584"/>
      <c r="AB149" s="569"/>
      <c r="AC149" s="570"/>
      <c r="AD149" s="573"/>
      <c r="AE149" s="574"/>
      <c r="AF149" s="557">
        <f>IF(AB149=0,0,(AD149/AB149)*100)</f>
        <v>0</v>
      </c>
      <c r="AG149" s="558"/>
      <c r="AH149" s="569"/>
      <c r="AI149" s="570"/>
      <c r="AJ149" s="573"/>
      <c r="AK149" s="574"/>
      <c r="AL149" s="557">
        <f>IF(AH149=0,0,(AJ149/AH149)*100)</f>
        <v>0</v>
      </c>
      <c r="AM149" s="558"/>
      <c r="AN149" s="569"/>
      <c r="AO149" s="570"/>
      <c r="AP149" s="573"/>
      <c r="AQ149" s="574"/>
      <c r="AR149" s="557">
        <f>IF(AN149=0,0,(AP149/AN149)*100)</f>
        <v>0</v>
      </c>
      <c r="AS149" s="558"/>
      <c r="AT149" s="561">
        <f>AB149+AH149+AN149</f>
        <v>0</v>
      </c>
      <c r="AU149" s="562"/>
      <c r="AV149" s="565">
        <f>AD149+AJ149+AP149</f>
        <v>0</v>
      </c>
      <c r="AW149" s="566"/>
      <c r="AX149" s="557">
        <f>IF(AT149=0,0,(AV149/AT149)*100)</f>
        <v>0</v>
      </c>
      <c r="AY149" s="558"/>
      <c r="AZ149" s="569"/>
      <c r="BA149" s="570"/>
      <c r="BB149" s="573"/>
      <c r="BC149" s="574"/>
      <c r="BD149" s="557">
        <f>IF(AZ149=0,0,(BB149/AZ149)*100)</f>
        <v>0</v>
      </c>
      <c r="BE149" s="558"/>
      <c r="BF149" s="561">
        <f>AT149+AZ149</f>
        <v>0</v>
      </c>
      <c r="BG149" s="562"/>
      <c r="BH149" s="565">
        <f>AV149+BB149</f>
        <v>0</v>
      </c>
      <c r="BI149" s="566"/>
      <c r="BJ149" s="557">
        <f>IF(BF149=0,0,(BH149/BF149)*100)</f>
        <v>0</v>
      </c>
      <c r="BK149" s="558"/>
      <c r="BL149" s="602">
        <f>(AD149*2)+(AJ149*2)+(AP149*3)+BB149</f>
        <v>0</v>
      </c>
      <c r="BM149" s="603"/>
      <c r="BN149" s="604"/>
      <c r="BO149" s="587">
        <f t="shared" ref="BO149" si="102">IF(BQ149=0,0,50*BP149/BQ149)</f>
        <v>0</v>
      </c>
      <c r="BP149" s="555">
        <f t="shared" ref="BP149" si="103">(BL149*BS$129)+(N149*BS$130)+(X149*BS$131)+(R149*BS$132)+(V149*BS$133)+(Z149*BS$134)</f>
        <v>0</v>
      </c>
      <c r="BQ149" s="555">
        <f t="shared" ref="BQ149" si="104">((AZ149-BB149)*BS$136)+((AT149-AV149)*BS$135)+(H149*BS$137)+(P149*BS$138)</f>
        <v>0</v>
      </c>
      <c r="BR149" s="65"/>
      <c r="BS149" s="65"/>
      <c r="BT149" s="268"/>
    </row>
    <row r="150" spans="1:72" ht="21.75" customHeight="1" x14ac:dyDescent="0.25">
      <c r="A150" s="268"/>
      <c r="B150" s="679"/>
      <c r="C150" s="690" t="str">
        <f>IF(ROSTER!D$28="","",ROSTER!D$28)</f>
        <v/>
      </c>
      <c r="D150" s="691"/>
      <c r="E150" s="668"/>
      <c r="F150" s="681"/>
      <c r="G150" s="664"/>
      <c r="H150" s="585"/>
      <c r="I150" s="586"/>
      <c r="J150" s="571"/>
      <c r="K150" s="572"/>
      <c r="L150" s="575"/>
      <c r="M150" s="576"/>
      <c r="N150" s="581" t="s">
        <v>16</v>
      </c>
      <c r="O150" s="582"/>
      <c r="P150" s="571"/>
      <c r="Q150" s="572"/>
      <c r="R150" s="575"/>
      <c r="S150" s="576"/>
      <c r="T150" s="581" t="s">
        <v>16</v>
      </c>
      <c r="U150" s="582"/>
      <c r="V150" s="585"/>
      <c r="W150" s="586"/>
      <c r="X150" s="571"/>
      <c r="Y150" s="586"/>
      <c r="Z150" s="571"/>
      <c r="AA150" s="586"/>
      <c r="AB150" s="571"/>
      <c r="AC150" s="572"/>
      <c r="AD150" s="575"/>
      <c r="AE150" s="576"/>
      <c r="AF150" s="577"/>
      <c r="AG150" s="578"/>
      <c r="AH150" s="571"/>
      <c r="AI150" s="572"/>
      <c r="AJ150" s="575"/>
      <c r="AK150" s="576"/>
      <c r="AL150" s="577"/>
      <c r="AM150" s="578"/>
      <c r="AN150" s="571"/>
      <c r="AO150" s="572"/>
      <c r="AP150" s="575"/>
      <c r="AQ150" s="576"/>
      <c r="AR150" s="577"/>
      <c r="AS150" s="578"/>
      <c r="AT150" s="627"/>
      <c r="AU150" s="628"/>
      <c r="AV150" s="629"/>
      <c r="AW150" s="630"/>
      <c r="AX150" s="577"/>
      <c r="AY150" s="578"/>
      <c r="AZ150" s="571"/>
      <c r="BA150" s="572"/>
      <c r="BB150" s="575"/>
      <c r="BC150" s="576"/>
      <c r="BD150" s="577"/>
      <c r="BE150" s="578"/>
      <c r="BF150" s="627"/>
      <c r="BG150" s="628"/>
      <c r="BH150" s="629"/>
      <c r="BI150" s="630"/>
      <c r="BJ150" s="577"/>
      <c r="BK150" s="578"/>
      <c r="BL150" s="605"/>
      <c r="BM150" s="606"/>
      <c r="BN150" s="607"/>
      <c r="BO150" s="588"/>
      <c r="BP150" s="556"/>
      <c r="BQ150" s="556"/>
      <c r="BR150" s="65"/>
      <c r="BS150" s="65"/>
      <c r="BT150" s="268"/>
    </row>
    <row r="151" spans="1:72" ht="21.75" customHeight="1" x14ac:dyDescent="0.25">
      <c r="A151" s="268"/>
      <c r="B151" s="678" t="str">
        <f>IF(ROSTER!B$30="","",ROSTER!B$30)</f>
        <v/>
      </c>
      <c r="C151" s="669" t="str">
        <f>IF(ROSTER!C$30="","",ROSTER!C$30)</f>
        <v/>
      </c>
      <c r="D151" s="670"/>
      <c r="E151" s="667"/>
      <c r="F151" s="680">
        <f>IF(E151="y",1,IF(E151="S",1,0))</f>
        <v>0</v>
      </c>
      <c r="G151" s="663">
        <f>IF(E151="S",1,0)</f>
        <v>0</v>
      </c>
      <c r="H151" s="583"/>
      <c r="I151" s="584"/>
      <c r="J151" s="569"/>
      <c r="K151" s="570"/>
      <c r="L151" s="573"/>
      <c r="M151" s="574"/>
      <c r="N151" s="579">
        <f>L151+J151</f>
        <v>0</v>
      </c>
      <c r="O151" s="580"/>
      <c r="P151" s="569"/>
      <c r="Q151" s="570"/>
      <c r="R151" s="573"/>
      <c r="S151" s="574"/>
      <c r="T151" s="579">
        <f>R151-P151</f>
        <v>0</v>
      </c>
      <c r="U151" s="580"/>
      <c r="V151" s="583"/>
      <c r="W151" s="584"/>
      <c r="X151" s="569"/>
      <c r="Y151" s="584"/>
      <c r="Z151" s="569"/>
      <c r="AA151" s="584"/>
      <c r="AB151" s="569"/>
      <c r="AC151" s="570"/>
      <c r="AD151" s="573"/>
      <c r="AE151" s="574"/>
      <c r="AF151" s="557">
        <f>IF(AB151=0,0,(AD151/AB151)*100)</f>
        <v>0</v>
      </c>
      <c r="AG151" s="558"/>
      <c r="AH151" s="569"/>
      <c r="AI151" s="570"/>
      <c r="AJ151" s="573"/>
      <c r="AK151" s="574"/>
      <c r="AL151" s="557">
        <f>IF(AH151=0,0,(AJ151/AH151)*100)</f>
        <v>0</v>
      </c>
      <c r="AM151" s="558"/>
      <c r="AN151" s="569"/>
      <c r="AO151" s="570"/>
      <c r="AP151" s="573"/>
      <c r="AQ151" s="574"/>
      <c r="AR151" s="557">
        <f>IF(AN151=0,0,(AP151/AN151)*100)</f>
        <v>0</v>
      </c>
      <c r="AS151" s="558"/>
      <c r="AT151" s="561">
        <f>AB151+AH151+AN151</f>
        <v>0</v>
      </c>
      <c r="AU151" s="562"/>
      <c r="AV151" s="565">
        <f>AD151+AJ151+AP151</f>
        <v>0</v>
      </c>
      <c r="AW151" s="566"/>
      <c r="AX151" s="557">
        <f>IF(AT151=0,0,(AV151/AT151)*100)</f>
        <v>0</v>
      </c>
      <c r="AY151" s="558"/>
      <c r="AZ151" s="569"/>
      <c r="BA151" s="570"/>
      <c r="BB151" s="573"/>
      <c r="BC151" s="574"/>
      <c r="BD151" s="557">
        <f>IF(AZ151=0,0,(BB151/AZ151)*100)</f>
        <v>0</v>
      </c>
      <c r="BE151" s="558"/>
      <c r="BF151" s="561">
        <f>AT151+AZ151</f>
        <v>0</v>
      </c>
      <c r="BG151" s="562"/>
      <c r="BH151" s="565">
        <f>AV151+BB151</f>
        <v>0</v>
      </c>
      <c r="BI151" s="566"/>
      <c r="BJ151" s="557">
        <f>IF(BF151=0,0,(BH151/BF151)*100)</f>
        <v>0</v>
      </c>
      <c r="BK151" s="558"/>
      <c r="BL151" s="602">
        <f>(AD151*2)+(AJ151*2)+(AP151*3)+BB151</f>
        <v>0</v>
      </c>
      <c r="BM151" s="603"/>
      <c r="BN151" s="604"/>
      <c r="BO151" s="587">
        <f t="shared" ref="BO151" si="105">IF(BQ151=0,0,50*BP151/BQ151)</f>
        <v>0</v>
      </c>
      <c r="BP151" s="555">
        <f t="shared" ref="BP151" si="106">(BL151*BS$129)+(N151*BS$130)+(X151*BS$131)+(R151*BS$132)+(V151*BS$133)+(Z151*BS$134)</f>
        <v>0</v>
      </c>
      <c r="BQ151" s="555">
        <f t="shared" ref="BQ151" si="107">((AZ151-BB151)*BS$136)+((AT151-AV151)*BS$135)+(H151*BS$137)+(P151*BS$138)</f>
        <v>0</v>
      </c>
      <c r="BR151" s="65"/>
      <c r="BS151" s="65"/>
      <c r="BT151" s="268"/>
    </row>
    <row r="152" spans="1:72" ht="21.75" customHeight="1" x14ac:dyDescent="0.25">
      <c r="A152" s="268"/>
      <c r="B152" s="679"/>
      <c r="C152" s="690" t="str">
        <f>IF(ROSTER!D$30="","",ROSTER!D$30)</f>
        <v/>
      </c>
      <c r="D152" s="691"/>
      <c r="E152" s="668"/>
      <c r="F152" s="681"/>
      <c r="G152" s="664"/>
      <c r="H152" s="585"/>
      <c r="I152" s="586"/>
      <c r="J152" s="571"/>
      <c r="K152" s="572"/>
      <c r="L152" s="575"/>
      <c r="M152" s="576"/>
      <c r="N152" s="581" t="s">
        <v>16</v>
      </c>
      <c r="O152" s="582"/>
      <c r="P152" s="571"/>
      <c r="Q152" s="572"/>
      <c r="R152" s="575"/>
      <c r="S152" s="576"/>
      <c r="T152" s="581" t="s">
        <v>16</v>
      </c>
      <c r="U152" s="582"/>
      <c r="V152" s="585"/>
      <c r="W152" s="586"/>
      <c r="X152" s="571"/>
      <c r="Y152" s="586"/>
      <c r="Z152" s="571"/>
      <c r="AA152" s="586"/>
      <c r="AB152" s="571"/>
      <c r="AC152" s="572"/>
      <c r="AD152" s="575"/>
      <c r="AE152" s="576"/>
      <c r="AF152" s="577"/>
      <c r="AG152" s="578"/>
      <c r="AH152" s="571"/>
      <c r="AI152" s="572"/>
      <c r="AJ152" s="575"/>
      <c r="AK152" s="576"/>
      <c r="AL152" s="577"/>
      <c r="AM152" s="578"/>
      <c r="AN152" s="571"/>
      <c r="AO152" s="572"/>
      <c r="AP152" s="575"/>
      <c r="AQ152" s="576"/>
      <c r="AR152" s="577"/>
      <c r="AS152" s="578"/>
      <c r="AT152" s="627"/>
      <c r="AU152" s="628"/>
      <c r="AV152" s="629"/>
      <c r="AW152" s="630"/>
      <c r="AX152" s="577"/>
      <c r="AY152" s="578"/>
      <c r="AZ152" s="571"/>
      <c r="BA152" s="572"/>
      <c r="BB152" s="575"/>
      <c r="BC152" s="576"/>
      <c r="BD152" s="577"/>
      <c r="BE152" s="578"/>
      <c r="BF152" s="627"/>
      <c r="BG152" s="628"/>
      <c r="BH152" s="629"/>
      <c r="BI152" s="630"/>
      <c r="BJ152" s="577"/>
      <c r="BK152" s="578"/>
      <c r="BL152" s="605"/>
      <c r="BM152" s="606"/>
      <c r="BN152" s="607"/>
      <c r="BO152" s="588"/>
      <c r="BP152" s="556"/>
      <c r="BQ152" s="556"/>
      <c r="BR152" s="65"/>
      <c r="BS152" s="65"/>
      <c r="BT152" s="268"/>
    </row>
    <row r="153" spans="1:72" ht="21.75" customHeight="1" x14ac:dyDescent="0.25">
      <c r="A153" s="268"/>
      <c r="B153" s="678" t="str">
        <f>IF(ROSTER!B$32="","",ROSTER!B$32)</f>
        <v/>
      </c>
      <c r="C153" s="669" t="str">
        <f>IF(ROSTER!C$32="","",ROSTER!C$32)</f>
        <v/>
      </c>
      <c r="D153" s="670"/>
      <c r="E153" s="667"/>
      <c r="F153" s="680">
        <f>IF(E153="y",1,IF(E153="S",1,0))</f>
        <v>0</v>
      </c>
      <c r="G153" s="663">
        <f>IF(E153="S",1,0)</f>
        <v>0</v>
      </c>
      <c r="H153" s="583"/>
      <c r="I153" s="584"/>
      <c r="J153" s="569"/>
      <c r="K153" s="570"/>
      <c r="L153" s="573"/>
      <c r="M153" s="574"/>
      <c r="N153" s="579">
        <f>L153+J153</f>
        <v>0</v>
      </c>
      <c r="O153" s="580"/>
      <c r="P153" s="569"/>
      <c r="Q153" s="570"/>
      <c r="R153" s="573"/>
      <c r="S153" s="574"/>
      <c r="T153" s="579">
        <f>R153-P153</f>
        <v>0</v>
      </c>
      <c r="U153" s="580"/>
      <c r="V153" s="583"/>
      <c r="W153" s="584"/>
      <c r="X153" s="569"/>
      <c r="Y153" s="584"/>
      <c r="Z153" s="569"/>
      <c r="AA153" s="584"/>
      <c r="AB153" s="569"/>
      <c r="AC153" s="570"/>
      <c r="AD153" s="573"/>
      <c r="AE153" s="574"/>
      <c r="AF153" s="557">
        <f>IF(AB153=0,0,(AD153/AB153)*100)</f>
        <v>0</v>
      </c>
      <c r="AG153" s="558"/>
      <c r="AH153" s="569"/>
      <c r="AI153" s="570"/>
      <c r="AJ153" s="573"/>
      <c r="AK153" s="574"/>
      <c r="AL153" s="557">
        <f>IF(AH153=0,0,(AJ153/AH153)*100)</f>
        <v>0</v>
      </c>
      <c r="AM153" s="558"/>
      <c r="AN153" s="569"/>
      <c r="AO153" s="570"/>
      <c r="AP153" s="573"/>
      <c r="AQ153" s="574"/>
      <c r="AR153" s="557">
        <f>IF(AN153=0,0,(AP153/AN153)*100)</f>
        <v>0</v>
      </c>
      <c r="AS153" s="558"/>
      <c r="AT153" s="561">
        <f>AB153+AH153+AN153</f>
        <v>0</v>
      </c>
      <c r="AU153" s="562"/>
      <c r="AV153" s="565">
        <f>AD153+AJ153+AP153</f>
        <v>0</v>
      </c>
      <c r="AW153" s="566"/>
      <c r="AX153" s="557">
        <f>IF(AT153=0,0,(AV153/AT153)*100)</f>
        <v>0</v>
      </c>
      <c r="AY153" s="558"/>
      <c r="AZ153" s="569"/>
      <c r="BA153" s="570"/>
      <c r="BB153" s="573"/>
      <c r="BC153" s="574"/>
      <c r="BD153" s="557">
        <f>IF(AZ153=0,0,(BB153/AZ153)*100)</f>
        <v>0</v>
      </c>
      <c r="BE153" s="558"/>
      <c r="BF153" s="561">
        <f>AT153+AZ153</f>
        <v>0</v>
      </c>
      <c r="BG153" s="562"/>
      <c r="BH153" s="565">
        <f>AV153+BB153</f>
        <v>0</v>
      </c>
      <c r="BI153" s="566"/>
      <c r="BJ153" s="557">
        <f>IF(BF153=0,0,(BH153/BF153)*100)</f>
        <v>0</v>
      </c>
      <c r="BK153" s="558"/>
      <c r="BL153" s="602">
        <f>(AD153*2)+(AJ153*2)+(AP153*3)+BB153</f>
        <v>0</v>
      </c>
      <c r="BM153" s="603"/>
      <c r="BN153" s="604"/>
      <c r="BO153" s="587">
        <f t="shared" ref="BO153" si="108">IF(BQ153=0,0,50*BP153/BQ153)</f>
        <v>0</v>
      </c>
      <c r="BP153" s="555">
        <f t="shared" ref="BP153" si="109">(BL153*BS$129)+(N153*BS$130)+(X153*BS$131)+(R153*BS$132)+(V153*BS$133)+(Z153*BS$134)</f>
        <v>0</v>
      </c>
      <c r="BQ153" s="555">
        <f t="shared" ref="BQ153" si="110">((AZ153-BB153)*BS$136)+((AT153-AV153)*BS$135)+(H153*BS$137)+(P153*BS$138)</f>
        <v>0</v>
      </c>
      <c r="BR153" s="65"/>
      <c r="BS153" s="65"/>
      <c r="BT153" s="268"/>
    </row>
    <row r="154" spans="1:72" ht="21.75" customHeight="1" x14ac:dyDescent="0.25">
      <c r="A154" s="268"/>
      <c r="B154" s="679"/>
      <c r="C154" s="690" t="str">
        <f>IF(ROSTER!D$32="","",ROSTER!D$32)</f>
        <v/>
      </c>
      <c r="D154" s="691"/>
      <c r="E154" s="668"/>
      <c r="F154" s="681"/>
      <c r="G154" s="664"/>
      <c r="H154" s="585"/>
      <c r="I154" s="586"/>
      <c r="J154" s="571"/>
      <c r="K154" s="572"/>
      <c r="L154" s="575"/>
      <c r="M154" s="576"/>
      <c r="N154" s="581" t="s">
        <v>16</v>
      </c>
      <c r="O154" s="582"/>
      <c r="P154" s="571"/>
      <c r="Q154" s="572"/>
      <c r="R154" s="575"/>
      <c r="S154" s="576"/>
      <c r="T154" s="581" t="s">
        <v>16</v>
      </c>
      <c r="U154" s="582"/>
      <c r="V154" s="585"/>
      <c r="W154" s="586"/>
      <c r="X154" s="571"/>
      <c r="Y154" s="586"/>
      <c r="Z154" s="571"/>
      <c r="AA154" s="586"/>
      <c r="AB154" s="571"/>
      <c r="AC154" s="572"/>
      <c r="AD154" s="575"/>
      <c r="AE154" s="576"/>
      <c r="AF154" s="577"/>
      <c r="AG154" s="578"/>
      <c r="AH154" s="571"/>
      <c r="AI154" s="572"/>
      <c r="AJ154" s="575"/>
      <c r="AK154" s="576"/>
      <c r="AL154" s="577"/>
      <c r="AM154" s="578"/>
      <c r="AN154" s="571"/>
      <c r="AO154" s="572"/>
      <c r="AP154" s="575"/>
      <c r="AQ154" s="576"/>
      <c r="AR154" s="577"/>
      <c r="AS154" s="578"/>
      <c r="AT154" s="627"/>
      <c r="AU154" s="628"/>
      <c r="AV154" s="629"/>
      <c r="AW154" s="630"/>
      <c r="AX154" s="577"/>
      <c r="AY154" s="578"/>
      <c r="AZ154" s="571"/>
      <c r="BA154" s="572"/>
      <c r="BB154" s="575"/>
      <c r="BC154" s="576"/>
      <c r="BD154" s="577"/>
      <c r="BE154" s="578"/>
      <c r="BF154" s="627"/>
      <c r="BG154" s="628"/>
      <c r="BH154" s="629"/>
      <c r="BI154" s="630"/>
      <c r="BJ154" s="577"/>
      <c r="BK154" s="578"/>
      <c r="BL154" s="605"/>
      <c r="BM154" s="606"/>
      <c r="BN154" s="607"/>
      <c r="BO154" s="588"/>
      <c r="BP154" s="556"/>
      <c r="BQ154" s="556"/>
      <c r="BR154" s="65"/>
      <c r="BS154" s="65"/>
      <c r="BT154" s="268"/>
    </row>
    <row r="155" spans="1:72" ht="21.75" customHeight="1" x14ac:dyDescent="0.25">
      <c r="A155" s="268"/>
      <c r="B155" s="678" t="str">
        <f>IF(ROSTER!B$34="","",ROSTER!B$34)</f>
        <v/>
      </c>
      <c r="C155" s="669" t="str">
        <f>IF(ROSTER!C$34="","",ROSTER!C$34)</f>
        <v/>
      </c>
      <c r="D155" s="670"/>
      <c r="E155" s="667"/>
      <c r="F155" s="680">
        <f>IF(E155="y",1,IF(E155="S",1,0))</f>
        <v>0</v>
      </c>
      <c r="G155" s="663">
        <f>IF(E155="S",1,0)</f>
        <v>0</v>
      </c>
      <c r="H155" s="583"/>
      <c r="I155" s="584"/>
      <c r="J155" s="569"/>
      <c r="K155" s="570"/>
      <c r="L155" s="573"/>
      <c r="M155" s="574"/>
      <c r="N155" s="579">
        <f>L155+J155</f>
        <v>0</v>
      </c>
      <c r="O155" s="580"/>
      <c r="P155" s="569"/>
      <c r="Q155" s="570"/>
      <c r="R155" s="573"/>
      <c r="S155" s="574"/>
      <c r="T155" s="579">
        <f>R155-P155</f>
        <v>0</v>
      </c>
      <c r="U155" s="580"/>
      <c r="V155" s="583"/>
      <c r="W155" s="584"/>
      <c r="X155" s="569"/>
      <c r="Y155" s="584"/>
      <c r="Z155" s="569"/>
      <c r="AA155" s="584"/>
      <c r="AB155" s="569"/>
      <c r="AC155" s="570"/>
      <c r="AD155" s="573"/>
      <c r="AE155" s="574"/>
      <c r="AF155" s="557">
        <f>IF(AB155=0,0,(AD155/AB155)*100)</f>
        <v>0</v>
      </c>
      <c r="AG155" s="558"/>
      <c r="AH155" s="569"/>
      <c r="AI155" s="570"/>
      <c r="AJ155" s="573"/>
      <c r="AK155" s="574"/>
      <c r="AL155" s="557">
        <f>IF(AH155=0,0,(AJ155/AH155)*100)</f>
        <v>0</v>
      </c>
      <c r="AM155" s="558"/>
      <c r="AN155" s="569"/>
      <c r="AO155" s="570"/>
      <c r="AP155" s="573"/>
      <c r="AQ155" s="574"/>
      <c r="AR155" s="557">
        <f>IF(AN155=0,0,(AP155/AN155)*100)</f>
        <v>0</v>
      </c>
      <c r="AS155" s="558"/>
      <c r="AT155" s="561">
        <f>AB155+AH155+AN155</f>
        <v>0</v>
      </c>
      <c r="AU155" s="562"/>
      <c r="AV155" s="565">
        <f>AD155+AJ155+AP155</f>
        <v>0</v>
      </c>
      <c r="AW155" s="566"/>
      <c r="AX155" s="557">
        <f>IF(AT155=0,0,(AV155/AT155)*100)</f>
        <v>0</v>
      </c>
      <c r="AY155" s="558"/>
      <c r="AZ155" s="569"/>
      <c r="BA155" s="570"/>
      <c r="BB155" s="573"/>
      <c r="BC155" s="574"/>
      <c r="BD155" s="557">
        <f>IF(AZ155=0,0,(BB155/AZ155)*100)</f>
        <v>0</v>
      </c>
      <c r="BE155" s="558"/>
      <c r="BF155" s="561">
        <f>AT155+AZ155</f>
        <v>0</v>
      </c>
      <c r="BG155" s="562"/>
      <c r="BH155" s="565">
        <f>AV155+BB155</f>
        <v>0</v>
      </c>
      <c r="BI155" s="566"/>
      <c r="BJ155" s="557">
        <f>IF(BF155=0,0,(BH155/BF155)*100)</f>
        <v>0</v>
      </c>
      <c r="BK155" s="558"/>
      <c r="BL155" s="602">
        <f>(AD155*2)+(AJ155*2)+(AP155*3)+BB155</f>
        <v>0</v>
      </c>
      <c r="BM155" s="603"/>
      <c r="BN155" s="604"/>
      <c r="BO155" s="587">
        <f t="shared" ref="BO155" si="111">IF(BQ155=0,0,50*BP155/BQ155)</f>
        <v>0</v>
      </c>
      <c r="BP155" s="555">
        <f t="shared" ref="BP155" si="112">(BL155*BS$129)+(N155*BS$130)+(X155*BS$131)+(R155*BS$132)+(V155*BS$133)+(Z155*BS$134)</f>
        <v>0</v>
      </c>
      <c r="BQ155" s="555">
        <f t="shared" ref="BQ155" si="113">((AZ155-BB155)*BS$136)+((AT155-AV155)*BS$135)+(H155*BS$137)+(P155*BS$138)</f>
        <v>0</v>
      </c>
      <c r="BR155" s="65"/>
      <c r="BS155" s="65"/>
      <c r="BT155" s="268"/>
    </row>
    <row r="156" spans="1:72" ht="21.75" customHeight="1" x14ac:dyDescent="0.25">
      <c r="A156" s="268"/>
      <c r="B156" s="679"/>
      <c r="C156" s="690" t="str">
        <f>IF(ROSTER!D$34="","",ROSTER!D$34)</f>
        <v/>
      </c>
      <c r="D156" s="691"/>
      <c r="E156" s="668"/>
      <c r="F156" s="681"/>
      <c r="G156" s="664"/>
      <c r="H156" s="585"/>
      <c r="I156" s="586"/>
      <c r="J156" s="571"/>
      <c r="K156" s="572"/>
      <c r="L156" s="575"/>
      <c r="M156" s="576"/>
      <c r="N156" s="581" t="s">
        <v>16</v>
      </c>
      <c r="O156" s="582"/>
      <c r="P156" s="571"/>
      <c r="Q156" s="572"/>
      <c r="R156" s="575"/>
      <c r="S156" s="576"/>
      <c r="T156" s="581" t="s">
        <v>16</v>
      </c>
      <c r="U156" s="582"/>
      <c r="V156" s="585"/>
      <c r="W156" s="586"/>
      <c r="X156" s="571"/>
      <c r="Y156" s="586"/>
      <c r="Z156" s="571"/>
      <c r="AA156" s="586"/>
      <c r="AB156" s="571"/>
      <c r="AC156" s="572"/>
      <c r="AD156" s="575"/>
      <c r="AE156" s="576"/>
      <c r="AF156" s="577"/>
      <c r="AG156" s="578"/>
      <c r="AH156" s="571"/>
      <c r="AI156" s="572"/>
      <c r="AJ156" s="575"/>
      <c r="AK156" s="576"/>
      <c r="AL156" s="577"/>
      <c r="AM156" s="578"/>
      <c r="AN156" s="571"/>
      <c r="AO156" s="572"/>
      <c r="AP156" s="575"/>
      <c r="AQ156" s="576"/>
      <c r="AR156" s="577"/>
      <c r="AS156" s="578"/>
      <c r="AT156" s="627"/>
      <c r="AU156" s="628"/>
      <c r="AV156" s="629"/>
      <c r="AW156" s="630"/>
      <c r="AX156" s="577"/>
      <c r="AY156" s="578"/>
      <c r="AZ156" s="571"/>
      <c r="BA156" s="572"/>
      <c r="BB156" s="575"/>
      <c r="BC156" s="576"/>
      <c r="BD156" s="577"/>
      <c r="BE156" s="578"/>
      <c r="BF156" s="627"/>
      <c r="BG156" s="628"/>
      <c r="BH156" s="629"/>
      <c r="BI156" s="630"/>
      <c r="BJ156" s="577"/>
      <c r="BK156" s="578"/>
      <c r="BL156" s="605"/>
      <c r="BM156" s="606"/>
      <c r="BN156" s="607"/>
      <c r="BO156" s="588"/>
      <c r="BP156" s="556"/>
      <c r="BQ156" s="556"/>
      <c r="BR156" s="65"/>
      <c r="BS156" s="65"/>
      <c r="BT156" s="268"/>
    </row>
    <row r="157" spans="1:72" ht="21.75" customHeight="1" x14ac:dyDescent="0.25">
      <c r="A157" s="268"/>
      <c r="B157" s="678" t="str">
        <f>IF(ROSTER!B$36="","",ROSTER!B$36)</f>
        <v/>
      </c>
      <c r="C157" s="669" t="str">
        <f>IF(ROSTER!C$36="","",ROSTER!C$36)</f>
        <v/>
      </c>
      <c r="D157" s="670"/>
      <c r="E157" s="667"/>
      <c r="F157" s="680">
        <f>IF(E157="y",1,IF(E157="S",1,0))</f>
        <v>0</v>
      </c>
      <c r="G157" s="663">
        <f>IF(E157="S",1,0)</f>
        <v>0</v>
      </c>
      <c r="H157" s="583"/>
      <c r="I157" s="584"/>
      <c r="J157" s="569"/>
      <c r="K157" s="570"/>
      <c r="L157" s="573"/>
      <c r="M157" s="574"/>
      <c r="N157" s="579">
        <f>L157+J157</f>
        <v>0</v>
      </c>
      <c r="O157" s="580"/>
      <c r="P157" s="569"/>
      <c r="Q157" s="570"/>
      <c r="R157" s="573"/>
      <c r="S157" s="574"/>
      <c r="T157" s="579">
        <f>R157-P157</f>
        <v>0</v>
      </c>
      <c r="U157" s="580"/>
      <c r="V157" s="583"/>
      <c r="W157" s="584"/>
      <c r="X157" s="569"/>
      <c r="Y157" s="584"/>
      <c r="Z157" s="569"/>
      <c r="AA157" s="584"/>
      <c r="AB157" s="569"/>
      <c r="AC157" s="570"/>
      <c r="AD157" s="573"/>
      <c r="AE157" s="574"/>
      <c r="AF157" s="557">
        <f>IF(AB157=0,0,(AD157/AB157)*100)</f>
        <v>0</v>
      </c>
      <c r="AG157" s="558"/>
      <c r="AH157" s="569"/>
      <c r="AI157" s="570"/>
      <c r="AJ157" s="573"/>
      <c r="AK157" s="574"/>
      <c r="AL157" s="557">
        <f>IF(AH157=0,0,(AJ157/AH157)*100)</f>
        <v>0</v>
      </c>
      <c r="AM157" s="558"/>
      <c r="AN157" s="569"/>
      <c r="AO157" s="570"/>
      <c r="AP157" s="573"/>
      <c r="AQ157" s="574"/>
      <c r="AR157" s="557">
        <f>IF(AN157=0,0,(AP157/AN157)*100)</f>
        <v>0</v>
      </c>
      <c r="AS157" s="558"/>
      <c r="AT157" s="561">
        <f>AB157+AH157+AN157</f>
        <v>0</v>
      </c>
      <c r="AU157" s="562"/>
      <c r="AV157" s="565">
        <f>AD157+AJ157+AP157</f>
        <v>0</v>
      </c>
      <c r="AW157" s="566"/>
      <c r="AX157" s="557">
        <f>IF(AT157=0,0,(AV157/AT157)*100)</f>
        <v>0</v>
      </c>
      <c r="AY157" s="558"/>
      <c r="AZ157" s="569"/>
      <c r="BA157" s="570"/>
      <c r="BB157" s="573"/>
      <c r="BC157" s="574"/>
      <c r="BD157" s="557">
        <f>IF(AZ157=0,0,(BB157/AZ157)*100)</f>
        <v>0</v>
      </c>
      <c r="BE157" s="558"/>
      <c r="BF157" s="561">
        <f>AT157+AZ157</f>
        <v>0</v>
      </c>
      <c r="BG157" s="562"/>
      <c r="BH157" s="565">
        <f>AV157+BB157</f>
        <v>0</v>
      </c>
      <c r="BI157" s="566"/>
      <c r="BJ157" s="557">
        <f>IF(BF157=0,0,(BH157/BF157)*100)</f>
        <v>0</v>
      </c>
      <c r="BK157" s="558"/>
      <c r="BL157" s="602">
        <f>(AD157*2)+(AJ157*2)+(AP157*3)+BB157</f>
        <v>0</v>
      </c>
      <c r="BM157" s="603"/>
      <c r="BN157" s="604"/>
      <c r="BO157" s="587">
        <f t="shared" ref="BO157" si="114">IF(BQ157=0,0,50*BP157/BQ157)</f>
        <v>0</v>
      </c>
      <c r="BP157" s="555">
        <f t="shared" ref="BP157" si="115">(BL157*BS$129)+(N157*BS$130)+(X157*BS$131)+(R157*BS$132)+(V157*BS$133)+(Z157*BS$134)</f>
        <v>0</v>
      </c>
      <c r="BQ157" s="555">
        <f t="shared" ref="BQ157" si="116">((AZ157-BB157)*BS$136)+((AT157-AV157)*BS$135)+(H157*BS$137)+(P157*BS$138)</f>
        <v>0</v>
      </c>
      <c r="BR157" s="65"/>
      <c r="BS157" s="65"/>
      <c r="BT157" s="268"/>
    </row>
    <row r="158" spans="1:72" ht="21.75" customHeight="1" x14ac:dyDescent="0.25">
      <c r="A158" s="268"/>
      <c r="B158" s="679"/>
      <c r="C158" s="690" t="str">
        <f>IF(ROSTER!D$36="","",ROSTER!D$36)</f>
        <v/>
      </c>
      <c r="D158" s="691"/>
      <c r="E158" s="668"/>
      <c r="F158" s="681"/>
      <c r="G158" s="664"/>
      <c r="H158" s="585"/>
      <c r="I158" s="586"/>
      <c r="J158" s="571"/>
      <c r="K158" s="572"/>
      <c r="L158" s="575"/>
      <c r="M158" s="576"/>
      <c r="N158" s="581" t="s">
        <v>16</v>
      </c>
      <c r="O158" s="582"/>
      <c r="P158" s="571"/>
      <c r="Q158" s="572"/>
      <c r="R158" s="575"/>
      <c r="S158" s="576"/>
      <c r="T158" s="581" t="s">
        <v>16</v>
      </c>
      <c r="U158" s="582"/>
      <c r="V158" s="585"/>
      <c r="W158" s="586"/>
      <c r="X158" s="571"/>
      <c r="Y158" s="586"/>
      <c r="Z158" s="571"/>
      <c r="AA158" s="586"/>
      <c r="AB158" s="571"/>
      <c r="AC158" s="572"/>
      <c r="AD158" s="575"/>
      <c r="AE158" s="576"/>
      <c r="AF158" s="577"/>
      <c r="AG158" s="578"/>
      <c r="AH158" s="571"/>
      <c r="AI158" s="572"/>
      <c r="AJ158" s="575"/>
      <c r="AK158" s="576"/>
      <c r="AL158" s="577"/>
      <c r="AM158" s="578"/>
      <c r="AN158" s="571"/>
      <c r="AO158" s="572"/>
      <c r="AP158" s="575"/>
      <c r="AQ158" s="576"/>
      <c r="AR158" s="577"/>
      <c r="AS158" s="578"/>
      <c r="AT158" s="627"/>
      <c r="AU158" s="628"/>
      <c r="AV158" s="629"/>
      <c r="AW158" s="630"/>
      <c r="AX158" s="577"/>
      <c r="AY158" s="578"/>
      <c r="AZ158" s="571"/>
      <c r="BA158" s="572"/>
      <c r="BB158" s="575"/>
      <c r="BC158" s="576"/>
      <c r="BD158" s="577"/>
      <c r="BE158" s="578"/>
      <c r="BF158" s="627"/>
      <c r="BG158" s="628"/>
      <c r="BH158" s="629"/>
      <c r="BI158" s="630"/>
      <c r="BJ158" s="577"/>
      <c r="BK158" s="578"/>
      <c r="BL158" s="605"/>
      <c r="BM158" s="606"/>
      <c r="BN158" s="607"/>
      <c r="BO158" s="588"/>
      <c r="BP158" s="556"/>
      <c r="BQ158" s="556"/>
      <c r="BR158" s="65"/>
      <c r="BS158" s="65"/>
      <c r="BT158" s="268"/>
    </row>
    <row r="159" spans="1:72" ht="21.75" customHeight="1" x14ac:dyDescent="0.25">
      <c r="A159" s="268"/>
      <c r="B159" s="678" t="str">
        <f>IF(ROSTER!B$38="","",ROSTER!B$38)</f>
        <v/>
      </c>
      <c r="C159" s="669" t="str">
        <f>IF(ROSTER!C$38="","",ROSTER!C$38)</f>
        <v/>
      </c>
      <c r="D159" s="670"/>
      <c r="E159" s="667"/>
      <c r="F159" s="680">
        <f>IF(E159="y",1,IF(E159="S",1,0))</f>
        <v>0</v>
      </c>
      <c r="G159" s="663">
        <f>IF(E159="S",1,0)</f>
        <v>0</v>
      </c>
      <c r="H159" s="583"/>
      <c r="I159" s="584"/>
      <c r="J159" s="569"/>
      <c r="K159" s="570"/>
      <c r="L159" s="573"/>
      <c r="M159" s="574"/>
      <c r="N159" s="579">
        <f>L159+J159</f>
        <v>0</v>
      </c>
      <c r="O159" s="580"/>
      <c r="P159" s="569"/>
      <c r="Q159" s="570"/>
      <c r="R159" s="573"/>
      <c r="S159" s="574"/>
      <c r="T159" s="579">
        <f>R159-P159</f>
        <v>0</v>
      </c>
      <c r="U159" s="580"/>
      <c r="V159" s="583"/>
      <c r="W159" s="584"/>
      <c r="X159" s="569"/>
      <c r="Y159" s="584"/>
      <c r="Z159" s="569"/>
      <c r="AA159" s="584"/>
      <c r="AB159" s="569"/>
      <c r="AC159" s="570"/>
      <c r="AD159" s="573"/>
      <c r="AE159" s="574"/>
      <c r="AF159" s="557">
        <f>IF(AB159=0,0,(AD159/AB159)*100)</f>
        <v>0</v>
      </c>
      <c r="AG159" s="558"/>
      <c r="AH159" s="569"/>
      <c r="AI159" s="570"/>
      <c r="AJ159" s="573"/>
      <c r="AK159" s="574"/>
      <c r="AL159" s="557">
        <f>IF(AH159=0,0,(AJ159/AH159)*100)</f>
        <v>0</v>
      </c>
      <c r="AM159" s="558"/>
      <c r="AN159" s="569"/>
      <c r="AO159" s="570"/>
      <c r="AP159" s="573"/>
      <c r="AQ159" s="574"/>
      <c r="AR159" s="557">
        <f>IF(AN159=0,0,(AP159/AN159)*100)</f>
        <v>0</v>
      </c>
      <c r="AS159" s="558"/>
      <c r="AT159" s="561">
        <f>AB159+AH159+AN159</f>
        <v>0</v>
      </c>
      <c r="AU159" s="562"/>
      <c r="AV159" s="565">
        <f>AD159+AJ159+AP159</f>
        <v>0</v>
      </c>
      <c r="AW159" s="566"/>
      <c r="AX159" s="557">
        <f>IF(AT159=0,0,(AV159/AT159)*100)</f>
        <v>0</v>
      </c>
      <c r="AY159" s="558"/>
      <c r="AZ159" s="569"/>
      <c r="BA159" s="570"/>
      <c r="BB159" s="573"/>
      <c r="BC159" s="574"/>
      <c r="BD159" s="557">
        <f>IF(AZ159=0,0,(BB159/AZ159)*100)</f>
        <v>0</v>
      </c>
      <c r="BE159" s="558"/>
      <c r="BF159" s="561">
        <f>AT159+AZ159</f>
        <v>0</v>
      </c>
      <c r="BG159" s="562"/>
      <c r="BH159" s="565">
        <f>AV159+BB159</f>
        <v>0</v>
      </c>
      <c r="BI159" s="566"/>
      <c r="BJ159" s="557">
        <f>IF(BF159=0,0,(BH159/BF159)*100)</f>
        <v>0</v>
      </c>
      <c r="BK159" s="558"/>
      <c r="BL159" s="602">
        <f>(AD159*2)+(AJ159*2)+(AP159*3)+BB159</f>
        <v>0</v>
      </c>
      <c r="BM159" s="603"/>
      <c r="BN159" s="604"/>
      <c r="BO159" s="587">
        <f t="shared" ref="BO159" si="117">IF(BQ159=0,0,50*BP159/BQ159)</f>
        <v>0</v>
      </c>
      <c r="BP159" s="555">
        <f t="shared" ref="BP159" si="118">(BL159*BS$129)+(N159*BS$130)+(X159*BS$131)+(R159*BS$132)+(V159*BS$133)+(Z159*BS$134)</f>
        <v>0</v>
      </c>
      <c r="BQ159" s="555">
        <f t="shared" ref="BQ159" si="119">((AZ159-BB159)*BS$136)+((AT159-AV159)*BS$135)+(H159*BS$137)+(P159*BS$138)</f>
        <v>0</v>
      </c>
      <c r="BR159" s="65"/>
      <c r="BS159" s="65"/>
      <c r="BT159" s="268"/>
    </row>
    <row r="160" spans="1:72" ht="21.75" customHeight="1" x14ac:dyDescent="0.25">
      <c r="A160" s="268"/>
      <c r="B160" s="679"/>
      <c r="C160" s="690" t="str">
        <f>IF(ROSTER!D$38="","",ROSTER!D$38)</f>
        <v/>
      </c>
      <c r="D160" s="691"/>
      <c r="E160" s="668"/>
      <c r="F160" s="681"/>
      <c r="G160" s="664"/>
      <c r="H160" s="585"/>
      <c r="I160" s="586"/>
      <c r="J160" s="571"/>
      <c r="K160" s="572"/>
      <c r="L160" s="575"/>
      <c r="M160" s="576"/>
      <c r="N160" s="581" t="s">
        <v>16</v>
      </c>
      <c r="O160" s="582"/>
      <c r="P160" s="571"/>
      <c r="Q160" s="572"/>
      <c r="R160" s="575"/>
      <c r="S160" s="576"/>
      <c r="T160" s="581" t="s">
        <v>16</v>
      </c>
      <c r="U160" s="582"/>
      <c r="V160" s="585"/>
      <c r="W160" s="586"/>
      <c r="X160" s="571"/>
      <c r="Y160" s="586"/>
      <c r="Z160" s="571"/>
      <c r="AA160" s="586"/>
      <c r="AB160" s="571"/>
      <c r="AC160" s="572"/>
      <c r="AD160" s="575"/>
      <c r="AE160" s="576"/>
      <c r="AF160" s="577"/>
      <c r="AG160" s="578"/>
      <c r="AH160" s="571"/>
      <c r="AI160" s="572"/>
      <c r="AJ160" s="575"/>
      <c r="AK160" s="576"/>
      <c r="AL160" s="577"/>
      <c r="AM160" s="578"/>
      <c r="AN160" s="571"/>
      <c r="AO160" s="572"/>
      <c r="AP160" s="575"/>
      <c r="AQ160" s="576"/>
      <c r="AR160" s="577"/>
      <c r="AS160" s="578"/>
      <c r="AT160" s="627"/>
      <c r="AU160" s="628"/>
      <c r="AV160" s="629"/>
      <c r="AW160" s="630"/>
      <c r="AX160" s="577"/>
      <c r="AY160" s="578"/>
      <c r="AZ160" s="571"/>
      <c r="BA160" s="572"/>
      <c r="BB160" s="575"/>
      <c r="BC160" s="576"/>
      <c r="BD160" s="577"/>
      <c r="BE160" s="578"/>
      <c r="BF160" s="627"/>
      <c r="BG160" s="628"/>
      <c r="BH160" s="629"/>
      <c r="BI160" s="630"/>
      <c r="BJ160" s="577"/>
      <c r="BK160" s="578"/>
      <c r="BL160" s="605"/>
      <c r="BM160" s="606"/>
      <c r="BN160" s="607"/>
      <c r="BO160" s="588"/>
      <c r="BP160" s="556"/>
      <c r="BQ160" s="556"/>
      <c r="BR160" s="65"/>
      <c r="BS160" s="65"/>
      <c r="BT160" s="268"/>
    </row>
    <row r="161" spans="1:75" ht="21.75" customHeight="1" x14ac:dyDescent="0.25">
      <c r="A161" s="268"/>
      <c r="B161" s="678" t="str">
        <f>IF(ROSTER!B$40="","",ROSTER!B$40)</f>
        <v/>
      </c>
      <c r="C161" s="669" t="str">
        <f>IF(ROSTER!C$40="","",ROSTER!C$40)</f>
        <v/>
      </c>
      <c r="D161" s="670"/>
      <c r="E161" s="667"/>
      <c r="F161" s="680">
        <f>IF(E161="y",1,IF(E161="S",1,0))</f>
        <v>0</v>
      </c>
      <c r="G161" s="663">
        <f>IF(E161="S",1,0)</f>
        <v>0</v>
      </c>
      <c r="H161" s="583"/>
      <c r="I161" s="584"/>
      <c r="J161" s="569"/>
      <c r="K161" s="570"/>
      <c r="L161" s="573"/>
      <c r="M161" s="574"/>
      <c r="N161" s="579">
        <f>L161+J161</f>
        <v>0</v>
      </c>
      <c r="O161" s="580"/>
      <c r="P161" s="569"/>
      <c r="Q161" s="570"/>
      <c r="R161" s="573"/>
      <c r="S161" s="574"/>
      <c r="T161" s="579">
        <f>R161-P161</f>
        <v>0</v>
      </c>
      <c r="U161" s="580"/>
      <c r="V161" s="583"/>
      <c r="W161" s="584"/>
      <c r="X161" s="569"/>
      <c r="Y161" s="584"/>
      <c r="Z161" s="569"/>
      <c r="AA161" s="584"/>
      <c r="AB161" s="569"/>
      <c r="AC161" s="570"/>
      <c r="AD161" s="573"/>
      <c r="AE161" s="574"/>
      <c r="AF161" s="557">
        <f>IF(AB161=0,0,(AD161/AB161)*100)</f>
        <v>0</v>
      </c>
      <c r="AG161" s="558"/>
      <c r="AH161" s="569"/>
      <c r="AI161" s="570"/>
      <c r="AJ161" s="573"/>
      <c r="AK161" s="574"/>
      <c r="AL161" s="557">
        <f>IF(AH161=0,0,(AJ161/AH161)*100)</f>
        <v>0</v>
      </c>
      <c r="AM161" s="558"/>
      <c r="AN161" s="569"/>
      <c r="AO161" s="570"/>
      <c r="AP161" s="573"/>
      <c r="AQ161" s="574"/>
      <c r="AR161" s="557">
        <f>IF(AN161=0,0,(AP161/AN161)*100)</f>
        <v>0</v>
      </c>
      <c r="AS161" s="558"/>
      <c r="AT161" s="561">
        <f>AB161+AH161+AN161</f>
        <v>0</v>
      </c>
      <c r="AU161" s="562"/>
      <c r="AV161" s="565">
        <f>AD161+AJ161+AP161</f>
        <v>0</v>
      </c>
      <c r="AW161" s="566"/>
      <c r="AX161" s="557">
        <f>IF(AT161=0,0,(AV161/AT161)*100)</f>
        <v>0</v>
      </c>
      <c r="AY161" s="558"/>
      <c r="AZ161" s="569"/>
      <c r="BA161" s="570"/>
      <c r="BB161" s="573"/>
      <c r="BC161" s="574"/>
      <c r="BD161" s="557">
        <f>IF(AZ161=0,0,(BB161/AZ161)*100)</f>
        <v>0</v>
      </c>
      <c r="BE161" s="558"/>
      <c r="BF161" s="561">
        <f>AT161+AZ161</f>
        <v>0</v>
      </c>
      <c r="BG161" s="562"/>
      <c r="BH161" s="565">
        <f>AV161+BB161</f>
        <v>0</v>
      </c>
      <c r="BI161" s="566"/>
      <c r="BJ161" s="557">
        <f>IF(BF161=0,0,(BH161/BF161)*100)</f>
        <v>0</v>
      </c>
      <c r="BK161" s="558"/>
      <c r="BL161" s="602">
        <f>(AD161*2)+(AJ161*2)+(AP161*3)+BB161</f>
        <v>0</v>
      </c>
      <c r="BM161" s="603"/>
      <c r="BN161" s="604"/>
      <c r="BO161" s="587">
        <f t="shared" ref="BO161" si="120">IF(BQ161=0,0,50*BP161/BQ161)</f>
        <v>0</v>
      </c>
      <c r="BP161" s="555">
        <f t="shared" ref="BP161" si="121">(BL161*BS$129)+(N161*BS$130)+(X161*BS$131)+(R161*BS$132)+(V161*BS$133)+(Z161*BS$134)</f>
        <v>0</v>
      </c>
      <c r="BQ161" s="555">
        <f t="shared" ref="BQ161" si="122">((AZ161-BB161)*BS$136)+((AT161-AV161)*BS$135)+(H161*BS$137)+(P161*BS$138)</f>
        <v>0</v>
      </c>
      <c r="BR161" s="65"/>
      <c r="BS161" s="65"/>
      <c r="BT161" s="268"/>
    </row>
    <row r="162" spans="1:75" ht="21.75" customHeight="1" x14ac:dyDescent="0.25">
      <c r="A162" s="268"/>
      <c r="B162" s="679"/>
      <c r="C162" s="690" t="str">
        <f>IF(ROSTER!D$40="","",ROSTER!D$40)</f>
        <v/>
      </c>
      <c r="D162" s="691"/>
      <c r="E162" s="668"/>
      <c r="F162" s="681"/>
      <c r="G162" s="664"/>
      <c r="H162" s="585"/>
      <c r="I162" s="586"/>
      <c r="J162" s="571"/>
      <c r="K162" s="572"/>
      <c r="L162" s="575"/>
      <c r="M162" s="576"/>
      <c r="N162" s="581" t="s">
        <v>16</v>
      </c>
      <c r="O162" s="582"/>
      <c r="P162" s="571"/>
      <c r="Q162" s="572"/>
      <c r="R162" s="575"/>
      <c r="S162" s="576"/>
      <c r="T162" s="581" t="s">
        <v>16</v>
      </c>
      <c r="U162" s="582"/>
      <c r="V162" s="585"/>
      <c r="W162" s="586"/>
      <c r="X162" s="571"/>
      <c r="Y162" s="586"/>
      <c r="Z162" s="571"/>
      <c r="AA162" s="586"/>
      <c r="AB162" s="571"/>
      <c r="AC162" s="572"/>
      <c r="AD162" s="575"/>
      <c r="AE162" s="576"/>
      <c r="AF162" s="577"/>
      <c r="AG162" s="578"/>
      <c r="AH162" s="571"/>
      <c r="AI162" s="572"/>
      <c r="AJ162" s="575"/>
      <c r="AK162" s="576"/>
      <c r="AL162" s="577"/>
      <c r="AM162" s="578"/>
      <c r="AN162" s="571"/>
      <c r="AO162" s="572"/>
      <c r="AP162" s="575"/>
      <c r="AQ162" s="576"/>
      <c r="AR162" s="577"/>
      <c r="AS162" s="578"/>
      <c r="AT162" s="627"/>
      <c r="AU162" s="628"/>
      <c r="AV162" s="629"/>
      <c r="AW162" s="630"/>
      <c r="AX162" s="577"/>
      <c r="AY162" s="578"/>
      <c r="AZ162" s="571"/>
      <c r="BA162" s="572"/>
      <c r="BB162" s="575"/>
      <c r="BC162" s="576"/>
      <c r="BD162" s="577"/>
      <c r="BE162" s="578"/>
      <c r="BF162" s="627"/>
      <c r="BG162" s="628"/>
      <c r="BH162" s="629"/>
      <c r="BI162" s="630"/>
      <c r="BJ162" s="577"/>
      <c r="BK162" s="578"/>
      <c r="BL162" s="605"/>
      <c r="BM162" s="606"/>
      <c r="BN162" s="607"/>
      <c r="BO162" s="588"/>
      <c r="BP162" s="556"/>
      <c r="BQ162" s="556"/>
      <c r="BR162" s="65"/>
      <c r="BS162" s="65"/>
      <c r="BT162" s="268"/>
    </row>
    <row r="163" spans="1:75" ht="21.75" customHeight="1" x14ac:dyDescent="0.25">
      <c r="A163" s="268"/>
      <c r="B163" s="678" t="str">
        <f>IF(ROSTER!B$42="","",ROSTER!B$42)</f>
        <v/>
      </c>
      <c r="C163" s="669" t="str">
        <f>IF(ROSTER!C$42="","",ROSTER!C$42)</f>
        <v/>
      </c>
      <c r="D163" s="670"/>
      <c r="E163" s="667"/>
      <c r="F163" s="680">
        <f>IF(E163="y",1,IF(E163="S",1,0))</f>
        <v>0</v>
      </c>
      <c r="G163" s="663">
        <f>IF(E163="S",1,0)</f>
        <v>0</v>
      </c>
      <c r="H163" s="583"/>
      <c r="I163" s="584"/>
      <c r="J163" s="569"/>
      <c r="K163" s="570"/>
      <c r="L163" s="573"/>
      <c r="M163" s="574"/>
      <c r="N163" s="579">
        <f>L163+J163</f>
        <v>0</v>
      </c>
      <c r="O163" s="580"/>
      <c r="P163" s="569"/>
      <c r="Q163" s="570"/>
      <c r="R163" s="573"/>
      <c r="S163" s="574"/>
      <c r="T163" s="579">
        <f>R163-P163</f>
        <v>0</v>
      </c>
      <c r="U163" s="580"/>
      <c r="V163" s="583"/>
      <c r="W163" s="584"/>
      <c r="X163" s="569"/>
      <c r="Y163" s="584"/>
      <c r="Z163" s="569"/>
      <c r="AA163" s="584"/>
      <c r="AB163" s="569"/>
      <c r="AC163" s="570"/>
      <c r="AD163" s="573"/>
      <c r="AE163" s="574"/>
      <c r="AF163" s="557">
        <f>IF(AB163=0,0,(AD163/AB163)*100)</f>
        <v>0</v>
      </c>
      <c r="AG163" s="558"/>
      <c r="AH163" s="569"/>
      <c r="AI163" s="570"/>
      <c r="AJ163" s="573"/>
      <c r="AK163" s="574"/>
      <c r="AL163" s="557">
        <f>IF(AH163=0,0,(AJ163/AH163)*100)</f>
        <v>0</v>
      </c>
      <c r="AM163" s="558"/>
      <c r="AN163" s="569"/>
      <c r="AO163" s="570"/>
      <c r="AP163" s="573"/>
      <c r="AQ163" s="574"/>
      <c r="AR163" s="557">
        <f>IF(AN163=0,0,(AP163/AN163)*100)</f>
        <v>0</v>
      </c>
      <c r="AS163" s="558"/>
      <c r="AT163" s="561">
        <f>AB163+AH163+AN163</f>
        <v>0</v>
      </c>
      <c r="AU163" s="562"/>
      <c r="AV163" s="565">
        <f>AD163+AJ163+AP163</f>
        <v>0</v>
      </c>
      <c r="AW163" s="566"/>
      <c r="AX163" s="557">
        <f>IF(AT163=0,0,(AV163/AT163)*100)</f>
        <v>0</v>
      </c>
      <c r="AY163" s="558"/>
      <c r="AZ163" s="569"/>
      <c r="BA163" s="570"/>
      <c r="BB163" s="573"/>
      <c r="BC163" s="574"/>
      <c r="BD163" s="557">
        <f>IF(AZ163=0,0,(BB163/AZ163)*100)</f>
        <v>0</v>
      </c>
      <c r="BE163" s="558"/>
      <c r="BF163" s="561">
        <f>AT163+AZ163</f>
        <v>0</v>
      </c>
      <c r="BG163" s="562"/>
      <c r="BH163" s="565">
        <f>AV163+BB163</f>
        <v>0</v>
      </c>
      <c r="BI163" s="566"/>
      <c r="BJ163" s="557">
        <f>IF(BF163=0,0,(BH163/BF163)*100)</f>
        <v>0</v>
      </c>
      <c r="BK163" s="558"/>
      <c r="BL163" s="602">
        <f>(AD163*2)+(AJ163*2)+(AP163*3)+BB163</f>
        <v>0</v>
      </c>
      <c r="BM163" s="603"/>
      <c r="BN163" s="604"/>
      <c r="BO163" s="587">
        <f t="shared" ref="BO163" si="123">IF(BQ163=0,0,50*BP163/BQ163)</f>
        <v>0</v>
      </c>
      <c r="BP163" s="555">
        <f t="shared" ref="BP163" si="124">(BL163*BS$129)+(N163*BS$130)+(X163*BS$131)+(R163*BS$132)+(V163*BS$133)+(Z163*BS$134)</f>
        <v>0</v>
      </c>
      <c r="BQ163" s="555">
        <f t="shared" ref="BQ163" si="125">((AZ163-BB163)*BS$136)+((AT163-AV163)*BS$135)+(H163*BS$137)+(P163*BS$138)</f>
        <v>0</v>
      </c>
      <c r="BR163" s="65"/>
      <c r="BS163" s="65"/>
      <c r="BT163" s="268"/>
    </row>
    <row r="164" spans="1:75" ht="21.75" customHeight="1" x14ac:dyDescent="0.25">
      <c r="A164" s="268"/>
      <c r="B164" s="679"/>
      <c r="C164" s="690" t="str">
        <f>IF(ROSTER!D$42="","",ROSTER!D$42)</f>
        <v/>
      </c>
      <c r="D164" s="691"/>
      <c r="E164" s="668"/>
      <c r="F164" s="681"/>
      <c r="G164" s="664"/>
      <c r="H164" s="585"/>
      <c r="I164" s="586"/>
      <c r="J164" s="571"/>
      <c r="K164" s="572"/>
      <c r="L164" s="575"/>
      <c r="M164" s="576"/>
      <c r="N164" s="581" t="s">
        <v>16</v>
      </c>
      <c r="O164" s="582"/>
      <c r="P164" s="571"/>
      <c r="Q164" s="572"/>
      <c r="R164" s="575"/>
      <c r="S164" s="576"/>
      <c r="T164" s="581" t="s">
        <v>16</v>
      </c>
      <c r="U164" s="582"/>
      <c r="V164" s="585"/>
      <c r="W164" s="586"/>
      <c r="X164" s="571"/>
      <c r="Y164" s="586"/>
      <c r="Z164" s="571"/>
      <c r="AA164" s="586"/>
      <c r="AB164" s="571"/>
      <c r="AC164" s="572"/>
      <c r="AD164" s="575"/>
      <c r="AE164" s="576"/>
      <c r="AF164" s="577"/>
      <c r="AG164" s="578"/>
      <c r="AH164" s="571"/>
      <c r="AI164" s="572"/>
      <c r="AJ164" s="575"/>
      <c r="AK164" s="576"/>
      <c r="AL164" s="577"/>
      <c r="AM164" s="578"/>
      <c r="AN164" s="571"/>
      <c r="AO164" s="572"/>
      <c r="AP164" s="575"/>
      <c r="AQ164" s="576"/>
      <c r="AR164" s="577"/>
      <c r="AS164" s="578"/>
      <c r="AT164" s="627"/>
      <c r="AU164" s="628"/>
      <c r="AV164" s="629"/>
      <c r="AW164" s="630"/>
      <c r="AX164" s="577"/>
      <c r="AY164" s="578"/>
      <c r="AZ164" s="571"/>
      <c r="BA164" s="572"/>
      <c r="BB164" s="575"/>
      <c r="BC164" s="576"/>
      <c r="BD164" s="577"/>
      <c r="BE164" s="578"/>
      <c r="BF164" s="627"/>
      <c r="BG164" s="628"/>
      <c r="BH164" s="629"/>
      <c r="BI164" s="630"/>
      <c r="BJ164" s="577"/>
      <c r="BK164" s="578"/>
      <c r="BL164" s="605"/>
      <c r="BM164" s="606"/>
      <c r="BN164" s="607"/>
      <c r="BO164" s="588"/>
      <c r="BP164" s="556"/>
      <c r="BQ164" s="556"/>
      <c r="BR164" s="65"/>
      <c r="BS164" s="65"/>
      <c r="BT164" s="268"/>
    </row>
    <row r="165" spans="1:75" ht="21.75" customHeight="1" x14ac:dyDescent="0.25">
      <c r="A165" s="268"/>
      <c r="B165" s="678" t="str">
        <f>IF(ROSTER!B$44="","",ROSTER!B$44)</f>
        <v/>
      </c>
      <c r="C165" s="669" t="str">
        <f>IF(ROSTER!C$44="","",ROSTER!C$44)</f>
        <v/>
      </c>
      <c r="D165" s="670"/>
      <c r="E165" s="667"/>
      <c r="F165" s="680">
        <f>IF(E165="y",1,IF(E165="S",1,0))</f>
        <v>0</v>
      </c>
      <c r="G165" s="663">
        <f>IF(E165="S",1,0)</f>
        <v>0</v>
      </c>
      <c r="H165" s="583"/>
      <c r="I165" s="584"/>
      <c r="J165" s="569"/>
      <c r="K165" s="570"/>
      <c r="L165" s="573"/>
      <c r="M165" s="574"/>
      <c r="N165" s="579">
        <f>L165+J165</f>
        <v>0</v>
      </c>
      <c r="O165" s="580"/>
      <c r="P165" s="569"/>
      <c r="Q165" s="570"/>
      <c r="R165" s="573"/>
      <c r="S165" s="574"/>
      <c r="T165" s="579">
        <f>R165-P165</f>
        <v>0</v>
      </c>
      <c r="U165" s="580"/>
      <c r="V165" s="583"/>
      <c r="W165" s="584"/>
      <c r="X165" s="569"/>
      <c r="Y165" s="584"/>
      <c r="Z165" s="569"/>
      <c r="AA165" s="584"/>
      <c r="AB165" s="569"/>
      <c r="AC165" s="570"/>
      <c r="AD165" s="573"/>
      <c r="AE165" s="574"/>
      <c r="AF165" s="557">
        <f>IF(AB165=0,0,(AD165/AB165)*100)</f>
        <v>0</v>
      </c>
      <c r="AG165" s="558"/>
      <c r="AH165" s="569"/>
      <c r="AI165" s="570"/>
      <c r="AJ165" s="573"/>
      <c r="AK165" s="574"/>
      <c r="AL165" s="557">
        <f>IF(AH165=0,0,(AJ165/AH165)*100)</f>
        <v>0</v>
      </c>
      <c r="AM165" s="558"/>
      <c r="AN165" s="569"/>
      <c r="AO165" s="570"/>
      <c r="AP165" s="573"/>
      <c r="AQ165" s="574"/>
      <c r="AR165" s="557">
        <f>IF(AN165=0,0,(AP165/AN165)*100)</f>
        <v>0</v>
      </c>
      <c r="AS165" s="558"/>
      <c r="AT165" s="561">
        <f>AB165+AH165+AN165</f>
        <v>0</v>
      </c>
      <c r="AU165" s="562"/>
      <c r="AV165" s="565">
        <f>AD165+AJ165+AP165</f>
        <v>0</v>
      </c>
      <c r="AW165" s="566"/>
      <c r="AX165" s="557">
        <f>IF(AT165=0,0,(AV165/AT165)*100)</f>
        <v>0</v>
      </c>
      <c r="AY165" s="558"/>
      <c r="AZ165" s="569"/>
      <c r="BA165" s="570"/>
      <c r="BB165" s="573"/>
      <c r="BC165" s="574"/>
      <c r="BD165" s="557">
        <f>IF(AZ165=0,0,(BB165/AZ165)*100)</f>
        <v>0</v>
      </c>
      <c r="BE165" s="558"/>
      <c r="BF165" s="561">
        <f>AT165+AZ165</f>
        <v>0</v>
      </c>
      <c r="BG165" s="562"/>
      <c r="BH165" s="565">
        <f>AV165+BB165</f>
        <v>0</v>
      </c>
      <c r="BI165" s="566"/>
      <c r="BJ165" s="557">
        <f>IF(BF165=0,0,(BH165/BF165)*100)</f>
        <v>0</v>
      </c>
      <c r="BK165" s="558"/>
      <c r="BL165" s="602">
        <f>(AD165*2)+(AJ165*2)+(AP165*3)+BB165</f>
        <v>0</v>
      </c>
      <c r="BM165" s="603"/>
      <c r="BN165" s="604"/>
      <c r="BO165" s="587">
        <f t="shared" ref="BO165" si="126">IF(BQ165=0,0,50*BP165/BQ165)</f>
        <v>0</v>
      </c>
      <c r="BP165" s="555">
        <f t="shared" ref="BP165" si="127">(BL165*BS$129)+(N165*BS$130)+(X165*BS$131)+(R165*BS$132)+(V165*BS$133)+(Z165*BS$134)</f>
        <v>0</v>
      </c>
      <c r="BQ165" s="555">
        <f t="shared" ref="BQ165" si="128">((AZ165-BB165)*BS$136)+((AT165-AV165)*BS$135)+(H165*BS$137)+(P165*BS$138)</f>
        <v>0</v>
      </c>
      <c r="BR165" s="65"/>
      <c r="BS165" s="65"/>
      <c r="BT165" s="268"/>
    </row>
    <row r="166" spans="1:75" ht="21.75" customHeight="1" x14ac:dyDescent="0.25">
      <c r="A166" s="268"/>
      <c r="B166" s="679"/>
      <c r="C166" s="690" t="str">
        <f>IF(ROSTER!D$44="","",ROSTER!D$44)</f>
        <v/>
      </c>
      <c r="D166" s="691"/>
      <c r="E166" s="668"/>
      <c r="F166" s="681"/>
      <c r="G166" s="664"/>
      <c r="H166" s="585"/>
      <c r="I166" s="586"/>
      <c r="J166" s="571"/>
      <c r="K166" s="572"/>
      <c r="L166" s="575"/>
      <c r="M166" s="576"/>
      <c r="N166" s="581" t="s">
        <v>16</v>
      </c>
      <c r="O166" s="582"/>
      <c r="P166" s="571"/>
      <c r="Q166" s="572"/>
      <c r="R166" s="575"/>
      <c r="S166" s="576"/>
      <c r="T166" s="581" t="s">
        <v>16</v>
      </c>
      <c r="U166" s="582"/>
      <c r="V166" s="585"/>
      <c r="W166" s="586"/>
      <c r="X166" s="571"/>
      <c r="Y166" s="586"/>
      <c r="Z166" s="571"/>
      <c r="AA166" s="586"/>
      <c r="AB166" s="571"/>
      <c r="AC166" s="572"/>
      <c r="AD166" s="575"/>
      <c r="AE166" s="576"/>
      <c r="AF166" s="577"/>
      <c r="AG166" s="578"/>
      <c r="AH166" s="571"/>
      <c r="AI166" s="572"/>
      <c r="AJ166" s="575"/>
      <c r="AK166" s="576"/>
      <c r="AL166" s="577"/>
      <c r="AM166" s="578"/>
      <c r="AN166" s="571"/>
      <c r="AO166" s="572"/>
      <c r="AP166" s="575"/>
      <c r="AQ166" s="576"/>
      <c r="AR166" s="577"/>
      <c r="AS166" s="578"/>
      <c r="AT166" s="627"/>
      <c r="AU166" s="628"/>
      <c r="AV166" s="629"/>
      <c r="AW166" s="630"/>
      <c r="AX166" s="577"/>
      <c r="AY166" s="578"/>
      <c r="AZ166" s="571"/>
      <c r="BA166" s="572"/>
      <c r="BB166" s="575"/>
      <c r="BC166" s="576"/>
      <c r="BD166" s="577"/>
      <c r="BE166" s="578"/>
      <c r="BF166" s="627"/>
      <c r="BG166" s="628"/>
      <c r="BH166" s="629"/>
      <c r="BI166" s="630"/>
      <c r="BJ166" s="577"/>
      <c r="BK166" s="578"/>
      <c r="BL166" s="605"/>
      <c r="BM166" s="606"/>
      <c r="BN166" s="607"/>
      <c r="BO166" s="588"/>
      <c r="BP166" s="556"/>
      <c r="BQ166" s="556"/>
      <c r="BR166" s="65"/>
      <c r="BS166" s="65"/>
      <c r="BT166" s="268"/>
    </row>
    <row r="167" spans="1:75" ht="21.75" customHeight="1" x14ac:dyDescent="0.25">
      <c r="A167" s="268"/>
      <c r="B167" s="678" t="str">
        <f>IF(ROSTER!B$46="","",ROSTER!B$46)</f>
        <v/>
      </c>
      <c r="C167" s="669" t="str">
        <f>IF(ROSTER!C$46="","",ROSTER!C$46)</f>
        <v/>
      </c>
      <c r="D167" s="670"/>
      <c r="E167" s="667"/>
      <c r="F167" s="680">
        <f>IF(E167="y",1,IF(E167="S",1,0))</f>
        <v>0</v>
      </c>
      <c r="G167" s="663">
        <f>IF(E167="S",1,0)</f>
        <v>0</v>
      </c>
      <c r="H167" s="583"/>
      <c r="I167" s="584"/>
      <c r="J167" s="569"/>
      <c r="K167" s="570"/>
      <c r="L167" s="573"/>
      <c r="M167" s="574"/>
      <c r="N167" s="579">
        <f>L167+J167</f>
        <v>0</v>
      </c>
      <c r="O167" s="580"/>
      <c r="P167" s="569"/>
      <c r="Q167" s="570"/>
      <c r="R167" s="573"/>
      <c r="S167" s="574"/>
      <c r="T167" s="579">
        <f>R167-P167</f>
        <v>0</v>
      </c>
      <c r="U167" s="580"/>
      <c r="V167" s="583"/>
      <c r="W167" s="584"/>
      <c r="X167" s="569"/>
      <c r="Y167" s="584"/>
      <c r="Z167" s="569"/>
      <c r="AA167" s="584"/>
      <c r="AB167" s="569"/>
      <c r="AC167" s="570"/>
      <c r="AD167" s="573"/>
      <c r="AE167" s="574"/>
      <c r="AF167" s="557">
        <f>IF(AB167=0,0,(AD167/AB167)*100)</f>
        <v>0</v>
      </c>
      <c r="AG167" s="558"/>
      <c r="AH167" s="569"/>
      <c r="AI167" s="570"/>
      <c r="AJ167" s="573"/>
      <c r="AK167" s="574"/>
      <c r="AL167" s="557">
        <f>IF(AH167=0,0,(AJ167/AH167)*100)</f>
        <v>0</v>
      </c>
      <c r="AM167" s="558"/>
      <c r="AN167" s="569"/>
      <c r="AO167" s="570"/>
      <c r="AP167" s="573"/>
      <c r="AQ167" s="574"/>
      <c r="AR167" s="557">
        <f>IF(AN167=0,0,(AP167/AN167)*100)</f>
        <v>0</v>
      </c>
      <c r="AS167" s="558"/>
      <c r="AT167" s="561">
        <f>AB167+AH167+AN167</f>
        <v>0</v>
      </c>
      <c r="AU167" s="562"/>
      <c r="AV167" s="565">
        <f>AD167+AJ167+AP167</f>
        <v>0</v>
      </c>
      <c r="AW167" s="566"/>
      <c r="AX167" s="557">
        <f>IF(AT167=0,0,(AV167/AT167)*100)</f>
        <v>0</v>
      </c>
      <c r="AY167" s="558"/>
      <c r="AZ167" s="569"/>
      <c r="BA167" s="570"/>
      <c r="BB167" s="573"/>
      <c r="BC167" s="574"/>
      <c r="BD167" s="557">
        <f>IF(AZ167=0,0,(BB167/AZ167)*100)</f>
        <v>0</v>
      </c>
      <c r="BE167" s="558"/>
      <c r="BF167" s="561">
        <f>AT167+AZ167</f>
        <v>0</v>
      </c>
      <c r="BG167" s="562"/>
      <c r="BH167" s="565">
        <f>AV167+BB167</f>
        <v>0</v>
      </c>
      <c r="BI167" s="566"/>
      <c r="BJ167" s="557">
        <f>IF(BF167=0,0,(BH167/BF167)*100)</f>
        <v>0</v>
      </c>
      <c r="BK167" s="558"/>
      <c r="BL167" s="602">
        <f>(AD167*2)+(AJ167*2)+(AP167*3)+BB167</f>
        <v>0</v>
      </c>
      <c r="BM167" s="603"/>
      <c r="BN167" s="604"/>
      <c r="BO167" s="587">
        <f t="shared" ref="BO167" si="129">IF(BQ167=0,0,50*BP167/BQ167)</f>
        <v>0</v>
      </c>
      <c r="BP167" s="634">
        <f t="shared" ref="BP167" si="130">(BL167*BS$129)+(N167*BS$130)+(X167*BS$131)+(R167*BS$132)+(V167*BS$133)+(Z167*BS$134)</f>
        <v>0</v>
      </c>
      <c r="BQ167" s="555">
        <f t="shared" ref="BQ167" si="131">((AZ167-BB167)*BS$136)+((AT167-AV167)*BS$135)+(H167*BS$137)+(P167*BS$138)</f>
        <v>0</v>
      </c>
      <c r="BR167" s="65"/>
      <c r="BS167" s="65"/>
      <c r="BT167" s="268"/>
    </row>
    <row r="168" spans="1:75" ht="22.5" customHeight="1" thickBot="1" x14ac:dyDescent="0.3">
      <c r="A168" s="268"/>
      <c r="B168" s="679"/>
      <c r="C168" s="690" t="str">
        <f>IF(ROSTER!D$46="","",ROSTER!D$46)</f>
        <v/>
      </c>
      <c r="D168" s="691"/>
      <c r="E168" s="668"/>
      <c r="F168" s="681"/>
      <c r="G168" s="664"/>
      <c r="H168" s="585"/>
      <c r="I168" s="586"/>
      <c r="J168" s="571"/>
      <c r="K168" s="572"/>
      <c r="L168" s="575"/>
      <c r="M168" s="576"/>
      <c r="N168" s="649" t="s">
        <v>16</v>
      </c>
      <c r="O168" s="650"/>
      <c r="P168" s="571"/>
      <c r="Q168" s="572"/>
      <c r="R168" s="575"/>
      <c r="S168" s="576"/>
      <c r="T168" s="581" t="s">
        <v>16</v>
      </c>
      <c r="U168" s="582"/>
      <c r="V168" s="585"/>
      <c r="W168" s="586"/>
      <c r="X168" s="571"/>
      <c r="Y168" s="586"/>
      <c r="Z168" s="571"/>
      <c r="AA168" s="586"/>
      <c r="AB168" s="571"/>
      <c r="AC168" s="572"/>
      <c r="AD168" s="575"/>
      <c r="AE168" s="576"/>
      <c r="AF168" s="559"/>
      <c r="AG168" s="560"/>
      <c r="AH168" s="571"/>
      <c r="AI168" s="572"/>
      <c r="AJ168" s="575"/>
      <c r="AK168" s="576"/>
      <c r="AL168" s="559"/>
      <c r="AM168" s="560"/>
      <c r="AN168" s="571"/>
      <c r="AO168" s="572"/>
      <c r="AP168" s="575"/>
      <c r="AQ168" s="576"/>
      <c r="AR168" s="559"/>
      <c r="AS168" s="560"/>
      <c r="AT168" s="563"/>
      <c r="AU168" s="564"/>
      <c r="AV168" s="567"/>
      <c r="AW168" s="568"/>
      <c r="AX168" s="559"/>
      <c r="AY168" s="560"/>
      <c r="AZ168" s="571"/>
      <c r="BA168" s="572"/>
      <c r="BB168" s="575"/>
      <c r="BC168" s="576"/>
      <c r="BD168" s="559"/>
      <c r="BE168" s="560"/>
      <c r="BF168" s="563"/>
      <c r="BG168" s="564"/>
      <c r="BH168" s="567"/>
      <c r="BI168" s="568"/>
      <c r="BJ168" s="559"/>
      <c r="BK168" s="560"/>
      <c r="BL168" s="631"/>
      <c r="BM168" s="632"/>
      <c r="BN168" s="633"/>
      <c r="BO168" s="588"/>
      <c r="BP168" s="635"/>
      <c r="BQ168" s="556"/>
      <c r="BR168" s="65"/>
      <c r="BS168" s="65"/>
      <c r="BT168" s="268"/>
    </row>
    <row r="169" spans="1:75" s="79" customFormat="1" ht="33.4" customHeight="1" x14ac:dyDescent="0.45">
      <c r="A169" s="278"/>
      <c r="B169" s="671"/>
      <c r="C169" s="611"/>
      <c r="D169" s="674" t="s">
        <v>10</v>
      </c>
      <c r="E169" s="675"/>
      <c r="F169" s="78"/>
      <c r="G169" s="78"/>
      <c r="H169" s="547">
        <f>SUM(H129:I168)</f>
        <v>0</v>
      </c>
      <c r="I169" s="548"/>
      <c r="J169" s="547">
        <f>SUM(J129:K168)</f>
        <v>0</v>
      </c>
      <c r="K169" s="548"/>
      <c r="L169" s="551">
        <f>SUM(L129:M168)</f>
        <v>0</v>
      </c>
      <c r="M169" s="636"/>
      <c r="N169" s="533">
        <f>L169+J169</f>
        <v>0</v>
      </c>
      <c r="O169" s="534"/>
      <c r="P169" s="551">
        <f>SUM(P129:Q168)</f>
        <v>0</v>
      </c>
      <c r="Q169" s="548"/>
      <c r="R169" s="551">
        <f>SUM(R129:S168)</f>
        <v>0</v>
      </c>
      <c r="S169" s="636"/>
      <c r="T169" s="533">
        <f>R169-P169</f>
        <v>0</v>
      </c>
      <c r="U169" s="534"/>
      <c r="V169" s="551">
        <f>SUM(V129:W168)</f>
        <v>0</v>
      </c>
      <c r="W169" s="636"/>
      <c r="X169" s="547">
        <f>SUM(X129:Y168)</f>
        <v>0</v>
      </c>
      <c r="Y169" s="534"/>
      <c r="Z169" s="547">
        <f>SUM(Z129:AA168)</f>
        <v>0</v>
      </c>
      <c r="AA169" s="534"/>
      <c r="AB169" s="636">
        <f>SUM(AB129:AC168)</f>
        <v>0</v>
      </c>
      <c r="AC169" s="548"/>
      <c r="AD169" s="551">
        <f>SUM(AD129:AE168)</f>
        <v>0</v>
      </c>
      <c r="AE169" s="636"/>
      <c r="AF169" s="533">
        <f>IF(AB169=0,0,(AD169/AB169)*100)</f>
        <v>0</v>
      </c>
      <c r="AG169" s="534"/>
      <c r="AH169" s="551">
        <f>SUM(AH129:AI168)</f>
        <v>0</v>
      </c>
      <c r="AI169" s="548"/>
      <c r="AJ169" s="551">
        <f>SUM(AJ129:AK168)</f>
        <v>0</v>
      </c>
      <c r="AK169" s="636"/>
      <c r="AL169" s="533">
        <f>IF(AH169=0,0,(AJ169/AH169)*100)</f>
        <v>0</v>
      </c>
      <c r="AM169" s="534"/>
      <c r="AN169" s="551">
        <f>SUM(AN129:AO168)</f>
        <v>0</v>
      </c>
      <c r="AO169" s="548"/>
      <c r="AP169" s="551">
        <f>SUM(AP129:AQ168)</f>
        <v>0</v>
      </c>
      <c r="AQ169" s="636"/>
      <c r="AR169" s="533">
        <f>IF(AN169=0,0,(AP169/AN169)*100)</f>
        <v>0</v>
      </c>
      <c r="AS169" s="534"/>
      <c r="AT169" s="547">
        <f>AB169+AH169+AN169</f>
        <v>0</v>
      </c>
      <c r="AU169" s="548"/>
      <c r="AV169" s="551">
        <f>AD169+AJ169+AP169</f>
        <v>0</v>
      </c>
      <c r="AW169" s="552"/>
      <c r="AX169" s="533">
        <f>IF(AT169=0,0,(AV169/AT169)*100)</f>
        <v>0</v>
      </c>
      <c r="AY169" s="534"/>
      <c r="AZ169" s="551">
        <f>SUM(AZ129:BA168)</f>
        <v>0</v>
      </c>
      <c r="BA169" s="548"/>
      <c r="BB169" s="551">
        <f>SUM(BB129:BC168)</f>
        <v>0</v>
      </c>
      <c r="BC169" s="636"/>
      <c r="BD169" s="533">
        <f>IF(AZ169=0,0,(BB169/AZ169)*100)</f>
        <v>0</v>
      </c>
      <c r="BE169" s="534"/>
      <c r="BF169" s="547">
        <f>AT169+AZ169</f>
        <v>0</v>
      </c>
      <c r="BG169" s="548"/>
      <c r="BH169" s="551">
        <f>AV169+BB169</f>
        <v>0</v>
      </c>
      <c r="BI169" s="552"/>
      <c r="BJ169" s="533">
        <f>IF(BF169=0,0,(BH169/BF169)*100)</f>
        <v>0</v>
      </c>
      <c r="BK169" s="619"/>
      <c r="BL169" s="621">
        <f>SUM(BL129:BN168)</f>
        <v>0</v>
      </c>
      <c r="BM169" s="622"/>
      <c r="BN169" s="623"/>
      <c r="BO169" s="610">
        <f>SUM(BO129:BO168)</f>
        <v>0</v>
      </c>
      <c r="BP169" s="709">
        <f t="shared" ref="BP169" si="132">(BL169*BS$129)+(N169*BS$130)+(X169*BS$131)+(R169*BS$132)+(V169*BS$133)+(Z169*BS$134)</f>
        <v>0</v>
      </c>
      <c r="BQ169" s="638">
        <f t="shared" ref="BQ169" si="133">((AZ169-BB169)*BS$136)+((AT169-AV169)*BS$135)+(H169*BS$137)+(P169*BS$138)</f>
        <v>0</v>
      </c>
      <c r="BR169" s="77"/>
      <c r="BS169" s="77"/>
      <c r="BT169" s="278"/>
    </row>
    <row r="170" spans="1:75" s="79" customFormat="1" ht="33.950000000000003" customHeight="1" thickBot="1" x14ac:dyDescent="0.5">
      <c r="A170" s="278"/>
      <c r="B170" s="672"/>
      <c r="C170" s="673"/>
      <c r="D170" s="676"/>
      <c r="E170" s="677"/>
      <c r="F170" s="80"/>
      <c r="G170" s="80"/>
      <c r="H170" s="549"/>
      <c r="I170" s="550"/>
      <c r="J170" s="549"/>
      <c r="K170" s="550"/>
      <c r="L170" s="553"/>
      <c r="M170" s="637"/>
      <c r="N170" s="535" t="s">
        <v>16</v>
      </c>
      <c r="O170" s="536"/>
      <c r="P170" s="553"/>
      <c r="Q170" s="550"/>
      <c r="R170" s="553"/>
      <c r="S170" s="637"/>
      <c r="T170" s="535" t="s">
        <v>16</v>
      </c>
      <c r="U170" s="536"/>
      <c r="V170" s="553"/>
      <c r="W170" s="637"/>
      <c r="X170" s="549"/>
      <c r="Y170" s="536"/>
      <c r="Z170" s="549"/>
      <c r="AA170" s="536"/>
      <c r="AB170" s="637"/>
      <c r="AC170" s="550"/>
      <c r="AD170" s="553"/>
      <c r="AE170" s="637"/>
      <c r="AF170" s="535"/>
      <c r="AG170" s="536"/>
      <c r="AH170" s="553"/>
      <c r="AI170" s="550"/>
      <c r="AJ170" s="553"/>
      <c r="AK170" s="637"/>
      <c r="AL170" s="535"/>
      <c r="AM170" s="536"/>
      <c r="AN170" s="553"/>
      <c r="AO170" s="550"/>
      <c r="AP170" s="553"/>
      <c r="AQ170" s="637"/>
      <c r="AR170" s="535"/>
      <c r="AS170" s="536"/>
      <c r="AT170" s="549"/>
      <c r="AU170" s="550"/>
      <c r="AV170" s="553"/>
      <c r="AW170" s="554"/>
      <c r="AX170" s="535"/>
      <c r="AY170" s="536"/>
      <c r="AZ170" s="553"/>
      <c r="BA170" s="550"/>
      <c r="BB170" s="553"/>
      <c r="BC170" s="637"/>
      <c r="BD170" s="535"/>
      <c r="BE170" s="536"/>
      <c r="BF170" s="549"/>
      <c r="BG170" s="550"/>
      <c r="BH170" s="553"/>
      <c r="BI170" s="554"/>
      <c r="BJ170" s="535"/>
      <c r="BK170" s="620"/>
      <c r="BL170" s="624"/>
      <c r="BM170" s="625"/>
      <c r="BN170" s="626"/>
      <c r="BO170" s="609"/>
      <c r="BP170" s="710"/>
      <c r="BQ170" s="639"/>
      <c r="BR170" s="77"/>
      <c r="BS170" s="77"/>
      <c r="BT170" s="278"/>
    </row>
    <row r="171" spans="1:75" s="79" customFormat="1" ht="33" customHeight="1" thickBot="1" x14ac:dyDescent="0.5">
      <c r="A171" s="278"/>
      <c r="B171" s="671"/>
      <c r="C171" s="611"/>
      <c r="D171" s="674" t="s">
        <v>13</v>
      </c>
      <c r="E171" s="675"/>
      <c r="F171" s="82"/>
      <c r="G171" s="117"/>
      <c r="H171" s="541"/>
      <c r="I171" s="545"/>
      <c r="J171" s="541"/>
      <c r="K171" s="545"/>
      <c r="L171" s="537"/>
      <c r="M171" s="538"/>
      <c r="N171" s="533">
        <f>J171+L171</f>
        <v>0</v>
      </c>
      <c r="O171" s="534"/>
      <c r="P171" s="537"/>
      <c r="Q171" s="545"/>
      <c r="R171" s="537"/>
      <c r="S171" s="538"/>
      <c r="T171" s="533">
        <f>R171-P171</f>
        <v>0</v>
      </c>
      <c r="U171" s="534"/>
      <c r="V171" s="537"/>
      <c r="W171" s="538"/>
      <c r="X171" s="541"/>
      <c r="Y171" s="542"/>
      <c r="Z171" s="541"/>
      <c r="AA171" s="542"/>
      <c r="AB171" s="538"/>
      <c r="AC171" s="545"/>
      <c r="AD171" s="537"/>
      <c r="AE171" s="538"/>
      <c r="AF171" s="533">
        <f>IF(AB171=0,0,(AD171/AB171)*100)</f>
        <v>0</v>
      </c>
      <c r="AG171" s="534"/>
      <c r="AH171" s="537"/>
      <c r="AI171" s="545"/>
      <c r="AJ171" s="537"/>
      <c r="AK171" s="538"/>
      <c r="AL171" s="533">
        <f>IF(AH171=0,0,(AJ171/AH171)*100)</f>
        <v>0</v>
      </c>
      <c r="AM171" s="534"/>
      <c r="AN171" s="537"/>
      <c r="AO171" s="545"/>
      <c r="AP171" s="537"/>
      <c r="AQ171" s="538"/>
      <c r="AR171" s="533">
        <f>IF(AN171=0,0,(AP171/AN171)*100)</f>
        <v>0</v>
      </c>
      <c r="AS171" s="534"/>
      <c r="AT171" s="547">
        <f>AB171+AH171+AN171</f>
        <v>0</v>
      </c>
      <c r="AU171" s="548"/>
      <c r="AV171" s="551">
        <f>AD171+AJ171+AP171</f>
        <v>0</v>
      </c>
      <c r="AW171" s="552"/>
      <c r="AX171" s="533">
        <f>IF(AT171=0,0,(AV171/AT171)*100)</f>
        <v>0</v>
      </c>
      <c r="AY171" s="534"/>
      <c r="AZ171" s="537"/>
      <c r="BA171" s="545"/>
      <c r="BB171" s="537"/>
      <c r="BC171" s="538"/>
      <c r="BD171" s="533">
        <f>IF(AZ171=0,0,(BB171/AZ171)*100)</f>
        <v>0</v>
      </c>
      <c r="BE171" s="534"/>
      <c r="BF171" s="547">
        <f>AT171+AZ171</f>
        <v>0</v>
      </c>
      <c r="BG171" s="548"/>
      <c r="BH171" s="551">
        <f>AV171+BB171</f>
        <v>0</v>
      </c>
      <c r="BI171" s="552"/>
      <c r="BJ171" s="533">
        <f>IF(BF171=0,0,(BH171/BF171)*100)</f>
        <v>0</v>
      </c>
      <c r="BK171" s="619"/>
      <c r="BL171" s="700">
        <f>(AD171*2)+(AJ171*2)+(AP171*3)+BB171</f>
        <v>0</v>
      </c>
      <c r="BM171" s="701"/>
      <c r="BN171" s="702"/>
      <c r="BO171" s="706"/>
      <c r="BP171" s="83"/>
      <c r="BQ171" s="84"/>
      <c r="BR171" s="77"/>
      <c r="BS171" s="77"/>
      <c r="BT171" s="278"/>
    </row>
    <row r="172" spans="1:75" s="79" customFormat="1" ht="33.75" customHeight="1" thickBot="1" x14ac:dyDescent="0.5">
      <c r="A172" s="278"/>
      <c r="B172" s="232"/>
      <c r="C172" s="336"/>
      <c r="D172" s="693"/>
      <c r="E172" s="694"/>
      <c r="F172" s="86"/>
      <c r="G172" s="86"/>
      <c r="H172" s="543"/>
      <c r="I172" s="546"/>
      <c r="J172" s="543"/>
      <c r="K172" s="546"/>
      <c r="L172" s="539"/>
      <c r="M172" s="540"/>
      <c r="N172" s="535">
        <f>IF((N169+N171)=0,0,N169/(N169+N171)*100)</f>
        <v>0</v>
      </c>
      <c r="O172" s="536"/>
      <c r="P172" s="539"/>
      <c r="Q172" s="546"/>
      <c r="R172" s="539"/>
      <c r="S172" s="540"/>
      <c r="T172" s="535"/>
      <c r="U172" s="536"/>
      <c r="V172" s="539"/>
      <c r="W172" s="540"/>
      <c r="X172" s="543"/>
      <c r="Y172" s="544"/>
      <c r="Z172" s="543"/>
      <c r="AA172" s="544"/>
      <c r="AB172" s="540"/>
      <c r="AC172" s="546"/>
      <c r="AD172" s="539"/>
      <c r="AE172" s="540"/>
      <c r="AF172" s="535"/>
      <c r="AG172" s="536"/>
      <c r="AH172" s="539"/>
      <c r="AI172" s="546"/>
      <c r="AJ172" s="539"/>
      <c r="AK172" s="540"/>
      <c r="AL172" s="535"/>
      <c r="AM172" s="536"/>
      <c r="AN172" s="539"/>
      <c r="AO172" s="546"/>
      <c r="AP172" s="539"/>
      <c r="AQ172" s="540"/>
      <c r="AR172" s="535"/>
      <c r="AS172" s="536"/>
      <c r="AT172" s="549"/>
      <c r="AU172" s="550"/>
      <c r="AV172" s="553"/>
      <c r="AW172" s="554"/>
      <c r="AX172" s="535"/>
      <c r="AY172" s="536"/>
      <c r="AZ172" s="539"/>
      <c r="BA172" s="546"/>
      <c r="BB172" s="539"/>
      <c r="BC172" s="540"/>
      <c r="BD172" s="535"/>
      <c r="BE172" s="536"/>
      <c r="BF172" s="549"/>
      <c r="BG172" s="550"/>
      <c r="BH172" s="553"/>
      <c r="BI172" s="554"/>
      <c r="BJ172" s="535"/>
      <c r="BK172" s="620"/>
      <c r="BL172" s="703"/>
      <c r="BM172" s="704"/>
      <c r="BN172" s="705"/>
      <c r="BO172" s="707"/>
      <c r="BP172" s="222"/>
      <c r="BQ172" s="222"/>
      <c r="BR172" s="77"/>
      <c r="BS172" s="77"/>
      <c r="BT172" s="278"/>
    </row>
    <row r="173" spans="1:75" ht="16.5" customHeight="1" thickTop="1" thickBot="1" x14ac:dyDescent="0.5">
      <c r="A173" s="268"/>
      <c r="B173" s="229"/>
      <c r="C173" s="195"/>
      <c r="D173" s="195"/>
      <c r="E173" s="195"/>
      <c r="F173" s="195"/>
      <c r="G173" s="195"/>
      <c r="H173" s="195"/>
      <c r="I173" s="195"/>
      <c r="J173" s="195"/>
      <c r="K173" s="195"/>
      <c r="L173" s="195"/>
      <c r="M173" s="195"/>
      <c r="N173" s="195"/>
      <c r="O173" s="195"/>
      <c r="P173" s="195"/>
      <c r="Q173" s="195"/>
      <c r="R173" s="195"/>
      <c r="S173" s="195"/>
      <c r="T173" s="195"/>
      <c r="U173" s="195"/>
      <c r="V173" s="195"/>
      <c r="W173" s="195"/>
      <c r="X173" s="195"/>
      <c r="Y173" s="195"/>
      <c r="Z173" s="195"/>
      <c r="AA173" s="195"/>
      <c r="AB173" s="195"/>
      <c r="AC173" s="195"/>
      <c r="AD173" s="195"/>
      <c r="AE173" s="195"/>
      <c r="AF173" s="198"/>
      <c r="AG173" s="198"/>
      <c r="AH173" s="195"/>
      <c r="AI173" s="195"/>
      <c r="AJ173" s="195"/>
      <c r="AK173" s="195"/>
      <c r="AL173" s="195"/>
      <c r="AM173" s="195"/>
      <c r="AN173" s="195"/>
      <c r="AO173" s="195"/>
      <c r="AP173" s="195"/>
      <c r="AQ173" s="195"/>
      <c r="AR173" s="195"/>
      <c r="AS173" s="195"/>
      <c r="AT173" s="195"/>
      <c r="AU173" s="195"/>
      <c r="AV173" s="195"/>
      <c r="AW173" s="195"/>
      <c r="AX173" s="195"/>
      <c r="AY173" s="195"/>
      <c r="AZ173" s="195"/>
      <c r="BA173" s="195"/>
      <c r="BB173" s="195"/>
      <c r="BC173" s="195"/>
      <c r="BD173" s="195"/>
      <c r="BE173" s="195"/>
      <c r="BF173" s="195"/>
      <c r="BG173" s="195"/>
      <c r="BH173" s="195"/>
      <c r="BI173" s="195"/>
      <c r="BJ173" s="195"/>
      <c r="BK173" s="195"/>
      <c r="BL173" s="195"/>
      <c r="BM173" s="195"/>
      <c r="BN173" s="195"/>
      <c r="BO173" s="247"/>
      <c r="BP173" s="600">
        <f>IF((J169+L171)=0,0,(J169/(J169+L171)*100)%)</f>
        <v>0</v>
      </c>
      <c r="BQ173" s="601"/>
      <c r="BR173" s="600">
        <f>IF((L169+J171)=0,0,(L169/(L169+J171)*100)%)</f>
        <v>0</v>
      </c>
      <c r="BS173" s="601"/>
      <c r="BT173" s="268"/>
    </row>
    <row r="174" spans="1:75" s="85" customFormat="1" ht="87" customHeight="1" thickTop="1" thickBot="1" x14ac:dyDescent="0.55000000000000004">
      <c r="A174" s="279"/>
      <c r="B174" s="682"/>
      <c r="C174" s="683"/>
      <c r="D174" s="608"/>
      <c r="E174" s="608"/>
      <c r="F174" s="608"/>
      <c r="G174" s="608"/>
      <c r="H174" s="346"/>
      <c r="I174" s="346"/>
      <c r="J174" s="346"/>
      <c r="K174" s="200"/>
      <c r="L174" s="346"/>
      <c r="M174" s="346"/>
      <c r="N174" s="346"/>
      <c r="O174" s="338"/>
      <c r="P174" s="338"/>
      <c r="Q174" s="338"/>
      <c r="R174" s="338"/>
      <c r="S174" s="346"/>
      <c r="T174" s="346" t="s">
        <v>59</v>
      </c>
      <c r="U174" s="346"/>
      <c r="V174" s="200"/>
      <c r="W174" s="346"/>
      <c r="X174" s="346"/>
      <c r="Y174" s="346"/>
      <c r="Z174" s="714" t="s">
        <v>157</v>
      </c>
      <c r="AA174" s="714"/>
      <c r="AB174" s="714"/>
      <c r="AC174" s="715"/>
      <c r="AD174" s="589"/>
      <c r="AE174" s="590"/>
      <c r="AF174" s="591"/>
      <c r="AG174" s="200"/>
      <c r="AH174" s="589"/>
      <c r="AI174" s="590"/>
      <c r="AJ174" s="591"/>
      <c r="AK174" s="714" t="s">
        <v>159</v>
      </c>
      <c r="AL174" s="714"/>
      <c r="AM174" s="714"/>
      <c r="AN174" s="715"/>
      <c r="AO174" s="589"/>
      <c r="AP174" s="590"/>
      <c r="AQ174" s="591"/>
      <c r="AR174" s="204"/>
      <c r="AS174" s="589"/>
      <c r="AT174" s="590"/>
      <c r="AU174" s="591"/>
      <c r="AV174" s="340"/>
      <c r="AW174" s="340"/>
      <c r="AX174" s="340"/>
      <c r="AY174" s="340"/>
      <c r="AZ174" s="711" t="s">
        <v>20</v>
      </c>
      <c r="BA174" s="711"/>
      <c r="BB174" s="711"/>
      <c r="BC174" s="711"/>
      <c r="BD174" s="712"/>
      <c r="BE174" s="616">
        <f>BL169</f>
        <v>0</v>
      </c>
      <c r="BF174" s="617"/>
      <c r="BG174" s="618"/>
      <c r="BH174" s="205"/>
      <c r="BI174" s="616">
        <f>BL171</f>
        <v>0</v>
      </c>
      <c r="BJ174" s="617"/>
      <c r="BK174" s="618"/>
      <c r="BL174" s="206"/>
      <c r="BM174" s="206"/>
      <c r="BN174" s="206"/>
      <c r="BO174" s="248"/>
      <c r="BP174" s="87"/>
      <c r="BQ174" s="87"/>
      <c r="BR174" s="81"/>
      <c r="BS174" s="81"/>
      <c r="BT174" s="279"/>
    </row>
    <row r="175" spans="1:75" ht="15.6" customHeight="1" thickTop="1" thickBot="1" x14ac:dyDescent="0.55000000000000004">
      <c r="A175" s="268"/>
      <c r="B175" s="230"/>
      <c r="C175" s="207"/>
      <c r="D175" s="196"/>
      <c r="E175" s="196"/>
      <c r="F175" s="199"/>
      <c r="G175" s="199"/>
      <c r="H175" s="202"/>
      <c r="I175" s="202"/>
      <c r="J175" s="202"/>
      <c r="K175" s="202"/>
      <c r="L175" s="202"/>
      <c r="M175" s="202"/>
      <c r="N175" s="202"/>
      <c r="O175" s="199"/>
      <c r="P175" s="199"/>
      <c r="Q175" s="199"/>
      <c r="R175" s="199"/>
      <c r="S175" s="202"/>
      <c r="T175" s="202"/>
      <c r="U175" s="202"/>
      <c r="V175" s="201"/>
      <c r="W175" s="202"/>
      <c r="X175" s="202"/>
      <c r="Y175" s="202"/>
      <c r="Z175" s="337"/>
      <c r="AA175" s="337"/>
      <c r="AB175" s="337"/>
      <c r="AC175" s="337"/>
      <c r="AD175" s="202"/>
      <c r="AE175" s="202"/>
      <c r="AF175" s="202"/>
      <c r="AG175" s="202"/>
      <c r="AH175" s="201"/>
      <c r="AI175" s="201"/>
      <c r="AJ175" s="202"/>
      <c r="AK175" s="337"/>
      <c r="AL175" s="337"/>
      <c r="AM175" s="337"/>
      <c r="AN175" s="337"/>
      <c r="AO175" s="202"/>
      <c r="AP175" s="202"/>
      <c r="AQ175" s="202"/>
      <c r="AR175" s="202"/>
      <c r="AS175" s="202"/>
      <c r="AT175" s="204"/>
      <c r="AU175" s="204"/>
      <c r="AV175" s="207"/>
      <c r="AW175" s="207"/>
      <c r="AX175" s="207"/>
      <c r="AY175" s="207"/>
      <c r="AZ175" s="199"/>
      <c r="BA175" s="208"/>
      <c r="BB175" s="208"/>
      <c r="BC175" s="209"/>
      <c r="BD175" s="210"/>
      <c r="BE175" s="211"/>
      <c r="BF175" s="211"/>
      <c r="BG175" s="204"/>
      <c r="BH175" s="212"/>
      <c r="BI175" s="213"/>
      <c r="BJ175" s="213"/>
      <c r="BK175" s="204"/>
      <c r="BL175" s="207"/>
      <c r="BM175" s="207"/>
      <c r="BN175" s="207"/>
      <c r="BO175" s="249"/>
      <c r="BP175" s="88"/>
      <c r="BQ175" s="88"/>
      <c r="BR175" s="65"/>
      <c r="BS175" s="65"/>
      <c r="BT175" s="268"/>
    </row>
    <row r="176" spans="1:75" s="85" customFormat="1" ht="86.25" customHeight="1" thickTop="1" thickBot="1" x14ac:dyDescent="0.55000000000000004">
      <c r="A176" s="279"/>
      <c r="B176" s="531"/>
      <c r="C176" s="532"/>
      <c r="D176" s="608"/>
      <c r="E176" s="608"/>
      <c r="F176" s="608"/>
      <c r="G176" s="608"/>
      <c r="H176" s="212"/>
      <c r="I176" s="212"/>
      <c r="J176" s="212"/>
      <c r="K176" s="200"/>
      <c r="L176" s="212"/>
      <c r="M176" s="212"/>
      <c r="N176" s="212"/>
      <c r="O176" s="338"/>
      <c r="P176" s="338"/>
      <c r="Q176" s="338"/>
      <c r="R176" s="338"/>
      <c r="S176" s="212"/>
      <c r="T176" s="212" t="s">
        <v>15</v>
      </c>
      <c r="U176" s="212"/>
      <c r="V176" s="200"/>
      <c r="W176" s="212"/>
      <c r="X176" s="212"/>
      <c r="Y176" s="212"/>
      <c r="Z176" s="714" t="s">
        <v>158</v>
      </c>
      <c r="AA176" s="714"/>
      <c r="AB176" s="714"/>
      <c r="AC176" s="715"/>
      <c r="AD176" s="616">
        <f>AD174</f>
        <v>0</v>
      </c>
      <c r="AE176" s="617"/>
      <c r="AF176" s="618"/>
      <c r="AG176" s="200"/>
      <c r="AH176" s="616">
        <f>AH174</f>
        <v>0</v>
      </c>
      <c r="AI176" s="617"/>
      <c r="AJ176" s="618"/>
      <c r="AK176" s="714" t="s">
        <v>160</v>
      </c>
      <c r="AL176" s="714"/>
      <c r="AM176" s="714"/>
      <c r="AN176" s="715"/>
      <c r="AO176" s="616">
        <f>AO174-AD174</f>
        <v>0</v>
      </c>
      <c r="AP176" s="617"/>
      <c r="AQ176" s="618"/>
      <c r="AR176" s="204"/>
      <c r="AS176" s="616">
        <f>AS174-AH174</f>
        <v>0</v>
      </c>
      <c r="AT176" s="617"/>
      <c r="AU176" s="618"/>
      <c r="AV176" s="340"/>
      <c r="AW176" s="340"/>
      <c r="AX176" s="340"/>
      <c r="AY176" s="340"/>
      <c r="AZ176" s="711" t="s">
        <v>44</v>
      </c>
      <c r="BA176" s="711"/>
      <c r="BB176" s="711"/>
      <c r="BC176" s="711"/>
      <c r="BD176" s="712"/>
      <c r="BE176" s="616">
        <f>BE174-AO174</f>
        <v>0</v>
      </c>
      <c r="BF176" s="617"/>
      <c r="BG176" s="618"/>
      <c r="BH176" s="214"/>
      <c r="BI176" s="616">
        <f>BI174-AS174</f>
        <v>0</v>
      </c>
      <c r="BJ176" s="617"/>
      <c r="BK176" s="618"/>
      <c r="BL176" s="206"/>
      <c r="BM176" s="206"/>
      <c r="BN176" s="206"/>
      <c r="BO176" s="248"/>
      <c r="BP176" s="87"/>
      <c r="BQ176" s="87"/>
      <c r="BR176" s="81"/>
      <c r="BS176" s="81"/>
      <c r="BT176" s="279"/>
      <c r="BW176" s="79"/>
    </row>
    <row r="177" spans="1:77" ht="18.75" customHeight="1" thickTop="1" thickBot="1" x14ac:dyDescent="0.5">
      <c r="A177" s="268"/>
      <c r="B177" s="231"/>
      <c r="C177" s="197"/>
      <c r="D177" s="197"/>
      <c r="E177" s="197"/>
      <c r="F177" s="254"/>
      <c r="G177" s="254"/>
      <c r="H177" s="197"/>
      <c r="I177" s="197"/>
      <c r="J177" s="197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7"/>
      <c r="Y177" s="197"/>
      <c r="Z177" s="197"/>
      <c r="AA177" s="197"/>
      <c r="AB177" s="197"/>
      <c r="AC177" s="197"/>
      <c r="AD177" s="197"/>
      <c r="AE177" s="197"/>
      <c r="AF177" s="203"/>
      <c r="AG177" s="203"/>
      <c r="AH177" s="197"/>
      <c r="AI177" s="197"/>
      <c r="AJ177" s="197"/>
      <c r="AK177" s="197"/>
      <c r="AL177" s="197"/>
      <c r="AM177" s="197"/>
      <c r="AN177" s="197"/>
      <c r="AO177" s="197"/>
      <c r="AP177" s="197"/>
      <c r="AQ177" s="197"/>
      <c r="AR177" s="197"/>
      <c r="AS177" s="197"/>
      <c r="AT177" s="197"/>
      <c r="AU177" s="197"/>
      <c r="AV177" s="197"/>
      <c r="AW177" s="197"/>
      <c r="AX177" s="197"/>
      <c r="AY177" s="197"/>
      <c r="AZ177" s="197"/>
      <c r="BA177" s="640" t="s">
        <v>153</v>
      </c>
      <c r="BB177" s="640"/>
      <c r="BC177" s="640"/>
      <c r="BD177" s="640"/>
      <c r="BE177" s="640"/>
      <c r="BF177" s="640"/>
      <c r="BG177" s="640"/>
      <c r="BH177" s="640"/>
      <c r="BI177" s="640"/>
      <c r="BJ177" s="640"/>
      <c r="BK177" s="640"/>
      <c r="BL177" s="640"/>
      <c r="BM177" s="640"/>
      <c r="BN177" s="640"/>
      <c r="BO177" s="250"/>
      <c r="BP177" s="89"/>
      <c r="BQ177" s="89"/>
      <c r="BR177" s="65"/>
      <c r="BS177" s="65"/>
      <c r="BT177" s="268"/>
    </row>
    <row r="178" spans="1:77" s="255" customFormat="1" ht="13.5" customHeight="1" thickTop="1" x14ac:dyDescent="0.45">
      <c r="A178" s="268"/>
      <c r="B178" s="269"/>
      <c r="C178" s="268"/>
      <c r="D178" s="268"/>
      <c r="E178" s="268"/>
      <c r="F178" s="270"/>
      <c r="G178" s="270"/>
      <c r="H178" s="268"/>
      <c r="I178" s="268"/>
      <c r="J178" s="268"/>
      <c r="K178" s="268"/>
      <c r="L178" s="268"/>
      <c r="M178" s="268"/>
      <c r="N178" s="268"/>
      <c r="O178" s="268"/>
      <c r="P178" s="268"/>
      <c r="Q178" s="268"/>
      <c r="R178" s="268"/>
      <c r="S178" s="268"/>
      <c r="T178" s="268"/>
      <c r="U178" s="268"/>
      <c r="V178" s="268"/>
      <c r="W178" s="268"/>
      <c r="X178" s="268"/>
      <c r="Y178" s="268"/>
      <c r="Z178" s="268"/>
      <c r="AA178" s="268"/>
      <c r="AB178" s="268"/>
      <c r="AC178" s="268"/>
      <c r="AD178" s="268"/>
      <c r="AE178" s="268"/>
      <c r="AF178" s="271"/>
      <c r="AG178" s="271"/>
      <c r="AH178" s="268"/>
      <c r="AI178" s="268"/>
      <c r="AJ178" s="268"/>
      <c r="AK178" s="268"/>
      <c r="AL178" s="268"/>
      <c r="AM178" s="268"/>
      <c r="AN178" s="268"/>
      <c r="AO178" s="268"/>
      <c r="AP178" s="268"/>
      <c r="AQ178" s="268"/>
      <c r="AR178" s="268"/>
      <c r="AS178" s="268"/>
      <c r="AT178" s="268"/>
      <c r="AU178" s="268"/>
      <c r="AV178" s="268"/>
      <c r="AW178" s="268"/>
      <c r="AX178" s="268"/>
      <c r="AY178" s="268"/>
      <c r="AZ178" s="268"/>
      <c r="BA178" s="268"/>
      <c r="BB178" s="268"/>
      <c r="BC178" s="268"/>
      <c r="BD178" s="268"/>
      <c r="BE178" s="268"/>
      <c r="BF178" s="268"/>
      <c r="BG178" s="268"/>
      <c r="BH178" s="268"/>
      <c r="BI178" s="268"/>
      <c r="BJ178" s="268"/>
      <c r="BK178" s="268"/>
      <c r="BL178" s="268"/>
      <c r="BM178" s="268"/>
      <c r="BN178" s="268"/>
      <c r="BO178" s="272"/>
      <c r="BP178" s="272"/>
      <c r="BQ178" s="272"/>
      <c r="BR178" s="268"/>
      <c r="BS178" s="268"/>
      <c r="BT178" s="268"/>
    </row>
    <row r="179" spans="1:77" s="69" customFormat="1" ht="33.75" x14ac:dyDescent="0.5">
      <c r="A179" s="273"/>
      <c r="B179" s="695" t="s">
        <v>9</v>
      </c>
      <c r="C179" s="695"/>
      <c r="D179" s="695"/>
      <c r="E179" s="695"/>
      <c r="F179" s="695"/>
      <c r="G179" s="695"/>
      <c r="H179" s="695"/>
      <c r="I179" s="695"/>
      <c r="J179" s="695"/>
      <c r="K179" s="695"/>
      <c r="L179" s="695"/>
      <c r="M179" s="695"/>
      <c r="N179" s="695"/>
      <c r="O179" s="695"/>
      <c r="P179" s="695"/>
      <c r="Q179" s="695"/>
      <c r="R179" s="695"/>
      <c r="S179" s="695"/>
      <c r="T179" s="695"/>
      <c r="U179" s="695"/>
      <c r="V179" s="695"/>
      <c r="W179" s="695"/>
      <c r="X179" s="695"/>
      <c r="Y179" s="695"/>
      <c r="Z179" s="695"/>
      <c r="AA179" s="695"/>
      <c r="AB179" s="695"/>
      <c r="AC179" s="695"/>
      <c r="AD179" s="695"/>
      <c r="AE179" s="695"/>
      <c r="AF179" s="695"/>
      <c r="AG179" s="695"/>
      <c r="AH179" s="695"/>
      <c r="AI179" s="695"/>
      <c r="AJ179" s="695"/>
      <c r="AK179" s="695"/>
      <c r="AL179" s="695"/>
      <c r="AM179" s="695"/>
      <c r="AN179" s="695"/>
      <c r="AO179" s="695"/>
      <c r="AP179" s="695"/>
      <c r="AQ179" s="695"/>
      <c r="AR179" s="695"/>
      <c r="AS179" s="695"/>
      <c r="AT179" s="695"/>
      <c r="AU179" s="695"/>
      <c r="AV179" s="695"/>
      <c r="AW179" s="695"/>
      <c r="AX179" s="695"/>
      <c r="AY179" s="695"/>
      <c r="AZ179" s="695"/>
      <c r="BA179" s="695"/>
      <c r="BB179" s="695"/>
      <c r="BC179" s="695"/>
      <c r="BD179" s="695"/>
      <c r="BE179" s="695"/>
      <c r="BF179" s="695"/>
      <c r="BG179" s="695"/>
      <c r="BH179" s="695"/>
      <c r="BI179" s="695"/>
      <c r="BJ179" s="695"/>
      <c r="BK179" s="695"/>
      <c r="BL179" s="695"/>
      <c r="BM179" s="695"/>
      <c r="BN179" s="695"/>
      <c r="BO179" s="175"/>
      <c r="BP179" s="175"/>
      <c r="BQ179" s="175"/>
      <c r="BR179" s="68"/>
      <c r="BS179" s="68"/>
      <c r="BT179" s="273"/>
    </row>
    <row r="180" spans="1:77" ht="10.9" customHeight="1" x14ac:dyDescent="0.45">
      <c r="A180" s="268"/>
      <c r="B180" s="227"/>
      <c r="C180" s="177"/>
      <c r="D180" s="177"/>
      <c r="E180" s="177"/>
      <c r="F180" s="178"/>
      <c r="G180" s="178"/>
      <c r="H180" s="177"/>
      <c r="I180" s="177"/>
      <c r="J180" s="177"/>
      <c r="K180" s="177"/>
      <c r="L180" s="177"/>
      <c r="M180" s="177"/>
      <c r="N180" s="177"/>
      <c r="O180" s="177"/>
      <c r="P180" s="177"/>
      <c r="Q180" s="177"/>
      <c r="R180" s="177"/>
      <c r="S180" s="177"/>
      <c r="T180" s="177"/>
      <c r="U180" s="177"/>
      <c r="V180" s="177"/>
      <c r="W180" s="177"/>
      <c r="X180" s="177"/>
      <c r="Y180" s="177"/>
      <c r="Z180" s="177"/>
      <c r="AA180" s="177"/>
      <c r="AB180" s="177"/>
      <c r="AC180" s="177"/>
      <c r="AD180" s="177"/>
      <c r="AE180" s="177"/>
      <c r="AF180" s="179"/>
      <c r="AG180" s="179"/>
      <c r="AH180" s="177"/>
      <c r="AI180" s="177"/>
      <c r="AJ180" s="177"/>
      <c r="AK180" s="177"/>
      <c r="AL180" s="177"/>
      <c r="AM180" s="177"/>
      <c r="AN180" s="177"/>
      <c r="AO180" s="177"/>
      <c r="AP180" s="177"/>
      <c r="AQ180" s="177"/>
      <c r="AR180" s="177"/>
      <c r="AS180" s="177"/>
      <c r="AT180" s="177"/>
      <c r="AU180" s="177"/>
      <c r="AV180" s="177"/>
      <c r="AW180" s="177"/>
      <c r="AX180" s="177"/>
      <c r="AY180" s="177"/>
      <c r="AZ180" s="177"/>
      <c r="BA180" s="177"/>
      <c r="BB180" s="177"/>
      <c r="BC180" s="177"/>
      <c r="BD180" s="177"/>
      <c r="BE180" s="177"/>
      <c r="BF180" s="177"/>
      <c r="BG180" s="177"/>
      <c r="BH180" s="177"/>
      <c r="BI180" s="177"/>
      <c r="BJ180" s="177"/>
      <c r="BK180" s="177"/>
      <c r="BL180" s="177"/>
      <c r="BM180" s="177"/>
      <c r="BN180" s="259"/>
      <c r="BO180" s="245"/>
      <c r="BP180" s="259"/>
      <c r="BQ180" s="259"/>
      <c r="BR180" s="65"/>
      <c r="BS180" s="65"/>
      <c r="BT180" s="268"/>
    </row>
    <row r="181" spans="1:77" s="70" customFormat="1" ht="36.75" customHeight="1" x14ac:dyDescent="0.45">
      <c r="A181" s="274"/>
      <c r="B181" s="227"/>
      <c r="C181" s="176"/>
      <c r="D181" s="226" t="s">
        <v>10</v>
      </c>
      <c r="E181" s="713" t="str">
        <f>IF(ROSTER!D$3="","",ROSTER!D$3)</f>
        <v/>
      </c>
      <c r="F181" s="713"/>
      <c r="G181" s="713"/>
      <c r="H181" s="713"/>
      <c r="I181" s="713"/>
      <c r="J181" s="713"/>
      <c r="K181" s="713"/>
      <c r="L181" s="713"/>
      <c r="M181" s="713"/>
      <c r="N181" s="713"/>
      <c r="O181" s="713"/>
      <c r="P181" s="713"/>
      <c r="Q181" s="713"/>
      <c r="R181" s="713"/>
      <c r="S181" s="713"/>
      <c r="T181" s="713"/>
      <c r="U181" s="713"/>
      <c r="V181" s="713"/>
      <c r="W181" s="713"/>
      <c r="X181" s="713"/>
      <c r="Y181" s="713"/>
      <c r="Z181" s="713"/>
      <c r="AA181" s="713"/>
      <c r="AB181" s="713"/>
      <c r="AC181" s="713"/>
      <c r="AD181" s="180"/>
      <c r="AE181" s="719" t="s">
        <v>11</v>
      </c>
      <c r="AF181" s="719"/>
      <c r="AG181" s="719"/>
      <c r="AH181" s="719"/>
      <c r="AI181" s="719"/>
      <c r="AJ181" s="719"/>
      <c r="AK181" s="719"/>
      <c r="AL181" s="717"/>
      <c r="AM181" s="717"/>
      <c r="AN181" s="717"/>
      <c r="AO181" s="717"/>
      <c r="AP181" s="717"/>
      <c r="AQ181" s="717"/>
      <c r="AR181" s="717"/>
      <c r="AS181" s="717"/>
      <c r="AT181" s="717"/>
      <c r="AU181" s="717"/>
      <c r="AV181" s="717"/>
      <c r="AW181" s="717"/>
      <c r="AX181" s="717"/>
      <c r="AY181" s="717"/>
      <c r="AZ181" s="717"/>
      <c r="BA181" s="717"/>
      <c r="BB181" s="717"/>
      <c r="BC181" s="717"/>
      <c r="BD181" s="717"/>
      <c r="BE181" s="717"/>
      <c r="BF181" s="717"/>
      <c r="BG181" s="717"/>
      <c r="BH181" s="717"/>
      <c r="BI181" s="717"/>
      <c r="BJ181" s="717"/>
      <c r="BK181" s="717"/>
      <c r="BL181" s="717"/>
      <c r="BM181" s="717"/>
      <c r="BN181" s="259"/>
      <c r="BO181" s="246" t="s">
        <v>130</v>
      </c>
      <c r="BP181" s="259"/>
      <c r="BQ181" s="259"/>
      <c r="BR181" s="66"/>
      <c r="BS181" s="66"/>
      <c r="BT181" s="274"/>
    </row>
    <row r="182" spans="1:77" ht="8.85" customHeight="1" x14ac:dyDescent="0.45">
      <c r="A182" s="275"/>
      <c r="B182" s="227"/>
      <c r="C182" s="179" t="s">
        <v>38</v>
      </c>
      <c r="D182" s="179"/>
      <c r="E182" s="179"/>
      <c r="F182" s="181"/>
      <c r="G182" s="181"/>
      <c r="H182" s="179"/>
      <c r="I182" s="179"/>
      <c r="J182" s="182"/>
      <c r="K182" s="182"/>
      <c r="L182" s="182"/>
      <c r="M182" s="182"/>
      <c r="N182" s="182"/>
      <c r="O182" s="182"/>
      <c r="P182" s="182"/>
      <c r="Q182" s="182"/>
      <c r="R182" s="182"/>
      <c r="S182" s="182"/>
      <c r="T182" s="182"/>
      <c r="U182" s="182"/>
      <c r="V182" s="182"/>
      <c r="W182" s="182"/>
      <c r="X182" s="182"/>
      <c r="Y182" s="182"/>
      <c r="Z182" s="182"/>
      <c r="AA182" s="182"/>
      <c r="AB182" s="182"/>
      <c r="AC182" s="182"/>
      <c r="AD182" s="182"/>
      <c r="AE182" s="182"/>
      <c r="AF182" s="182"/>
      <c r="AG182" s="179"/>
      <c r="AH182" s="183"/>
      <c r="AI182" s="184"/>
      <c r="AJ182" s="184"/>
      <c r="AK182" s="184"/>
      <c r="AL182" s="184"/>
      <c r="AM182" s="184"/>
      <c r="AN182" s="184"/>
      <c r="AO182" s="185"/>
      <c r="AP182" s="186"/>
      <c r="AQ182" s="186"/>
      <c r="AR182" s="186"/>
      <c r="AS182" s="186"/>
      <c r="AT182" s="186"/>
      <c r="AU182" s="186"/>
      <c r="AV182" s="186"/>
      <c r="AW182" s="186"/>
      <c r="AX182" s="186"/>
      <c r="AY182" s="186"/>
      <c r="AZ182" s="186"/>
      <c r="BA182" s="186"/>
      <c r="BB182" s="186"/>
      <c r="BC182" s="186"/>
      <c r="BD182" s="186"/>
      <c r="BE182" s="186"/>
      <c r="BF182" s="186"/>
      <c r="BG182" s="186"/>
      <c r="BH182" s="186"/>
      <c r="BI182" s="186"/>
      <c r="BJ182" s="186"/>
      <c r="BK182" s="186"/>
      <c r="BL182" s="186"/>
      <c r="BM182" s="186"/>
      <c r="BN182" s="186"/>
      <c r="BO182" s="187"/>
      <c r="BP182" s="187"/>
      <c r="BQ182" s="187"/>
      <c r="BR182" s="71"/>
      <c r="BS182" s="71"/>
      <c r="BT182" s="275"/>
    </row>
    <row r="183" spans="1:77" s="70" customFormat="1" ht="40.5" x14ac:dyDescent="0.45">
      <c r="A183" s="274"/>
      <c r="B183" s="227"/>
      <c r="C183" s="692" t="s">
        <v>37</v>
      </c>
      <c r="D183" s="692"/>
      <c r="E183" s="717"/>
      <c r="F183" s="717"/>
      <c r="G183" s="717"/>
      <c r="H183" s="717"/>
      <c r="I183" s="717"/>
      <c r="J183" s="717"/>
      <c r="K183" s="717"/>
      <c r="L183" s="717"/>
      <c r="M183" s="717"/>
      <c r="N183" s="717"/>
      <c r="O183" s="717"/>
      <c r="P183" s="717"/>
      <c r="Q183" s="717"/>
      <c r="R183" s="717"/>
      <c r="S183" s="717"/>
      <c r="T183" s="717"/>
      <c r="U183" s="717"/>
      <c r="V183" s="717"/>
      <c r="W183" s="717"/>
      <c r="X183" s="717"/>
      <c r="Y183" s="717"/>
      <c r="Z183" s="717"/>
      <c r="AA183" s="717"/>
      <c r="AB183" s="717"/>
      <c r="AC183" s="717"/>
      <c r="AD183" s="180"/>
      <c r="AE183" s="718" t="s">
        <v>21</v>
      </c>
      <c r="AF183" s="718"/>
      <c r="AG183" s="718"/>
      <c r="AH183" s="718"/>
      <c r="AI183" s="717"/>
      <c r="AJ183" s="717"/>
      <c r="AK183" s="717"/>
      <c r="AL183" s="717"/>
      <c r="AM183" s="717"/>
      <c r="AN183" s="717"/>
      <c r="AO183" s="717"/>
      <c r="AP183" s="717"/>
      <c r="AQ183" s="717"/>
      <c r="AR183" s="717"/>
      <c r="AS183" s="717"/>
      <c r="AT183" s="717"/>
      <c r="AU183" s="717"/>
      <c r="AV183" s="717"/>
      <c r="AW183" s="717"/>
      <c r="AX183" s="717"/>
      <c r="AY183" s="717"/>
      <c r="AZ183" s="717"/>
      <c r="BA183" s="716" t="s">
        <v>12</v>
      </c>
      <c r="BB183" s="716"/>
      <c r="BC183" s="716"/>
      <c r="BD183" s="708"/>
      <c r="BE183" s="708"/>
      <c r="BF183" s="708"/>
      <c r="BG183" s="708"/>
      <c r="BH183" s="708"/>
      <c r="BI183" s="708"/>
      <c r="BJ183" s="708"/>
      <c r="BK183" s="708"/>
      <c r="BL183" s="708"/>
      <c r="BM183" s="708"/>
      <c r="BN183" s="188"/>
      <c r="BO183" s="334"/>
      <c r="BP183" s="189"/>
      <c r="BQ183" s="189"/>
      <c r="BR183" s="72">
        <f>IF(BD183=0,0,1)</f>
        <v>0</v>
      </c>
      <c r="BS183" s="73">
        <f>IF((BE233+BI233)&gt;(AO233+AS233),1,0)</f>
        <v>0</v>
      </c>
      <c r="BT183" s="276"/>
    </row>
    <row r="184" spans="1:77" ht="9.6" customHeight="1" x14ac:dyDescent="0.45">
      <c r="A184" s="268"/>
      <c r="B184" s="227"/>
      <c r="C184" s="177"/>
      <c r="D184" s="177"/>
      <c r="E184" s="177"/>
      <c r="F184" s="178"/>
      <c r="G184" s="178"/>
      <c r="H184" s="177"/>
      <c r="I184" s="177"/>
      <c r="J184" s="177"/>
      <c r="K184" s="177"/>
      <c r="L184" s="177"/>
      <c r="M184" s="177"/>
      <c r="N184" s="177"/>
      <c r="O184" s="177"/>
      <c r="P184" s="177"/>
      <c r="Q184" s="177"/>
      <c r="R184" s="177"/>
      <c r="S184" s="177"/>
      <c r="T184" s="177"/>
      <c r="U184" s="177"/>
      <c r="V184" s="177"/>
      <c r="W184" s="177"/>
      <c r="X184" s="177"/>
      <c r="Y184" s="177"/>
      <c r="Z184" s="177"/>
      <c r="AA184" s="177"/>
      <c r="AB184" s="177"/>
      <c r="AC184" s="177"/>
      <c r="AD184" s="177"/>
      <c r="AE184" s="177"/>
      <c r="AF184" s="179"/>
      <c r="AG184" s="179"/>
      <c r="AH184" s="177"/>
      <c r="AI184" s="177"/>
      <c r="AJ184" s="177"/>
      <c r="AK184" s="177"/>
      <c r="AL184" s="177"/>
      <c r="AM184" s="177"/>
      <c r="AN184" s="177"/>
      <c r="AO184" s="177"/>
      <c r="AP184" s="177"/>
      <c r="AQ184" s="177"/>
      <c r="AR184" s="177"/>
      <c r="AS184" s="177"/>
      <c r="AT184" s="177"/>
      <c r="AU184" s="177"/>
      <c r="AV184" s="177"/>
      <c r="AW184" s="177"/>
      <c r="AX184" s="177"/>
      <c r="AY184" s="177"/>
      <c r="AZ184" s="177"/>
      <c r="BA184" s="177"/>
      <c r="BB184" s="177"/>
      <c r="BC184" s="177"/>
      <c r="BD184" s="177"/>
      <c r="BE184" s="177"/>
      <c r="BF184" s="177"/>
      <c r="BG184" s="177"/>
      <c r="BH184" s="177"/>
      <c r="BI184" s="177"/>
      <c r="BJ184" s="177"/>
      <c r="BK184" s="177"/>
      <c r="BL184" s="177"/>
      <c r="BM184" s="177"/>
      <c r="BN184" s="177"/>
      <c r="BO184" s="190"/>
      <c r="BP184" s="190"/>
      <c r="BQ184" s="190"/>
      <c r="BR184" s="65"/>
      <c r="BS184" s="65"/>
      <c r="BT184" s="268"/>
    </row>
    <row r="185" spans="1:77" ht="8.85" customHeight="1" thickBot="1" x14ac:dyDescent="0.5">
      <c r="A185" s="268"/>
      <c r="B185" s="228"/>
      <c r="C185" s="191"/>
      <c r="D185" s="191"/>
      <c r="E185" s="191"/>
      <c r="F185" s="192"/>
      <c r="G185" s="192"/>
      <c r="H185" s="191"/>
      <c r="I185" s="191"/>
      <c r="J185" s="191"/>
      <c r="K185" s="191"/>
      <c r="L185" s="191"/>
      <c r="M185" s="191"/>
      <c r="N185" s="191"/>
      <c r="O185" s="191"/>
      <c r="P185" s="191"/>
      <c r="Q185" s="191"/>
      <c r="R185" s="191"/>
      <c r="S185" s="191"/>
      <c r="T185" s="191"/>
      <c r="U185" s="191"/>
      <c r="V185" s="191"/>
      <c r="W185" s="191"/>
      <c r="X185" s="191"/>
      <c r="Y185" s="191"/>
      <c r="Z185" s="191"/>
      <c r="AA185" s="191"/>
      <c r="AB185" s="191"/>
      <c r="AC185" s="191"/>
      <c r="AD185" s="191"/>
      <c r="AE185" s="191"/>
      <c r="AF185" s="193"/>
      <c r="AG185" s="193"/>
      <c r="AH185" s="191"/>
      <c r="AI185" s="191"/>
      <c r="AJ185" s="191"/>
      <c r="AK185" s="191"/>
      <c r="AL185" s="191"/>
      <c r="AM185" s="191"/>
      <c r="AN185" s="191"/>
      <c r="AO185" s="191"/>
      <c r="AP185" s="191"/>
      <c r="AQ185" s="191"/>
      <c r="AR185" s="191"/>
      <c r="AS185" s="191"/>
      <c r="AT185" s="191"/>
      <c r="AU185" s="191"/>
      <c r="AV185" s="191"/>
      <c r="AW185" s="191"/>
      <c r="AX185" s="191"/>
      <c r="AY185" s="191"/>
      <c r="AZ185" s="191"/>
      <c r="BA185" s="191"/>
      <c r="BB185" s="191"/>
      <c r="BC185" s="191"/>
      <c r="BD185" s="191"/>
      <c r="BE185" s="191"/>
      <c r="BF185" s="191"/>
      <c r="BG185" s="191"/>
      <c r="BH185" s="191"/>
      <c r="BI185" s="191"/>
      <c r="BJ185" s="191"/>
      <c r="BK185" s="191"/>
      <c r="BL185" s="191"/>
      <c r="BM185" s="191"/>
      <c r="BN185" s="191"/>
      <c r="BO185" s="194"/>
      <c r="BP185" s="194"/>
      <c r="BQ185" s="194"/>
      <c r="BR185" s="65"/>
      <c r="BS185" s="65"/>
      <c r="BT185" s="268"/>
    </row>
    <row r="186" spans="1:77" s="70" customFormat="1" ht="40.5" customHeight="1" thickTop="1" x14ac:dyDescent="0.4">
      <c r="A186" s="276"/>
      <c r="B186" s="684" t="s">
        <v>0</v>
      </c>
      <c r="C186" s="686" t="s">
        <v>1</v>
      </c>
      <c r="D186" s="687"/>
      <c r="E186" s="339" t="s">
        <v>28</v>
      </c>
      <c r="F186" s="665" t="s">
        <v>93</v>
      </c>
      <c r="G186" s="665" t="s">
        <v>94</v>
      </c>
      <c r="H186" s="726" t="s">
        <v>40</v>
      </c>
      <c r="I186" s="727"/>
      <c r="J186" s="595" t="s">
        <v>7</v>
      </c>
      <c r="K186" s="595"/>
      <c r="L186" s="595"/>
      <c r="M186" s="595"/>
      <c r="N186" s="595"/>
      <c r="O186" s="595"/>
      <c r="P186" s="595" t="s">
        <v>2</v>
      </c>
      <c r="Q186" s="595"/>
      <c r="R186" s="595"/>
      <c r="S186" s="595"/>
      <c r="T186" s="595"/>
      <c r="U186" s="595"/>
      <c r="V186" s="696" t="s">
        <v>34</v>
      </c>
      <c r="W186" s="697"/>
      <c r="X186" s="696" t="s">
        <v>35</v>
      </c>
      <c r="Y186" s="697"/>
      <c r="Z186" s="696" t="s">
        <v>43</v>
      </c>
      <c r="AA186" s="697"/>
      <c r="AB186" s="595" t="s">
        <v>6</v>
      </c>
      <c r="AC186" s="595"/>
      <c r="AD186" s="595"/>
      <c r="AE186" s="595"/>
      <c r="AF186" s="595"/>
      <c r="AG186" s="595"/>
      <c r="AH186" s="595" t="s">
        <v>63</v>
      </c>
      <c r="AI186" s="595"/>
      <c r="AJ186" s="595"/>
      <c r="AK186" s="595"/>
      <c r="AL186" s="595"/>
      <c r="AM186" s="595"/>
      <c r="AN186" s="595" t="s">
        <v>64</v>
      </c>
      <c r="AO186" s="595"/>
      <c r="AP186" s="595"/>
      <c r="AQ186" s="595"/>
      <c r="AR186" s="595"/>
      <c r="AS186" s="595"/>
      <c r="AT186" s="595" t="s">
        <v>65</v>
      </c>
      <c r="AU186" s="595"/>
      <c r="AV186" s="595"/>
      <c r="AW186" s="595"/>
      <c r="AX186" s="595"/>
      <c r="AY186" s="597"/>
      <c r="AZ186" s="595" t="s">
        <v>4</v>
      </c>
      <c r="BA186" s="595"/>
      <c r="BB186" s="595"/>
      <c r="BC186" s="595"/>
      <c r="BD186" s="595"/>
      <c r="BE186" s="595"/>
      <c r="BF186" s="595" t="s">
        <v>66</v>
      </c>
      <c r="BG186" s="595"/>
      <c r="BH186" s="595"/>
      <c r="BI186" s="595"/>
      <c r="BJ186" s="595"/>
      <c r="BK186" s="596"/>
      <c r="BL186" s="651" t="s">
        <v>25</v>
      </c>
      <c r="BM186" s="652"/>
      <c r="BN186" s="653"/>
      <c r="BO186" s="598" t="s">
        <v>100</v>
      </c>
      <c r="BP186" s="598" t="s">
        <v>81</v>
      </c>
      <c r="BQ186" s="598" t="s">
        <v>82</v>
      </c>
      <c r="BR186" s="74"/>
      <c r="BS186" s="74"/>
      <c r="BT186" s="276"/>
    </row>
    <row r="187" spans="1:77" s="70" customFormat="1" ht="41.25" customHeight="1" x14ac:dyDescent="0.7">
      <c r="A187" s="276"/>
      <c r="B187" s="685"/>
      <c r="C187" s="688"/>
      <c r="D187" s="689"/>
      <c r="E187" s="221" t="s">
        <v>95</v>
      </c>
      <c r="F187" s="666"/>
      <c r="G187" s="666"/>
      <c r="H187" s="728"/>
      <c r="I187" s="729"/>
      <c r="J187" s="645" t="s">
        <v>17</v>
      </c>
      <c r="K187" s="646"/>
      <c r="L187" s="641" t="s">
        <v>18</v>
      </c>
      <c r="M187" s="642"/>
      <c r="N187" s="657" t="s">
        <v>19</v>
      </c>
      <c r="O187" s="658" t="s">
        <v>8</v>
      </c>
      <c r="P187" s="645" t="s">
        <v>26</v>
      </c>
      <c r="Q187" s="646"/>
      <c r="R187" s="641" t="s">
        <v>24</v>
      </c>
      <c r="S187" s="642"/>
      <c r="T187" s="657" t="s">
        <v>19</v>
      </c>
      <c r="U187" s="658"/>
      <c r="V187" s="698"/>
      <c r="W187" s="699"/>
      <c r="X187" s="698"/>
      <c r="Y187" s="699"/>
      <c r="Z187" s="698"/>
      <c r="AA187" s="699"/>
      <c r="AB187" s="645" t="s">
        <v>47</v>
      </c>
      <c r="AC187" s="646"/>
      <c r="AD187" s="641" t="s">
        <v>23</v>
      </c>
      <c r="AE187" s="642" t="s">
        <v>3</v>
      </c>
      <c r="AF187" s="643" t="s">
        <v>5</v>
      </c>
      <c r="AG187" s="644"/>
      <c r="AH187" s="645" t="s">
        <v>47</v>
      </c>
      <c r="AI187" s="646"/>
      <c r="AJ187" s="641" t="s">
        <v>23</v>
      </c>
      <c r="AK187" s="642" t="s">
        <v>3</v>
      </c>
      <c r="AL187" s="643" t="s">
        <v>5</v>
      </c>
      <c r="AM187" s="644"/>
      <c r="AN187" s="645" t="s">
        <v>47</v>
      </c>
      <c r="AO187" s="646"/>
      <c r="AP187" s="641" t="s">
        <v>23</v>
      </c>
      <c r="AQ187" s="642" t="s">
        <v>3</v>
      </c>
      <c r="AR187" s="643" t="s">
        <v>5</v>
      </c>
      <c r="AS187" s="644"/>
      <c r="AT187" s="645" t="s">
        <v>47</v>
      </c>
      <c r="AU187" s="646"/>
      <c r="AV187" s="641" t="s">
        <v>23</v>
      </c>
      <c r="AW187" s="642" t="s">
        <v>3</v>
      </c>
      <c r="AX187" s="643" t="s">
        <v>5</v>
      </c>
      <c r="AY187" s="720"/>
      <c r="AZ187" s="645" t="s">
        <v>47</v>
      </c>
      <c r="BA187" s="646"/>
      <c r="BB187" s="641" t="s">
        <v>23</v>
      </c>
      <c r="BC187" s="642" t="s">
        <v>3</v>
      </c>
      <c r="BD187" s="643" t="s">
        <v>5</v>
      </c>
      <c r="BE187" s="644"/>
      <c r="BF187" s="645" t="s">
        <v>47</v>
      </c>
      <c r="BG187" s="646"/>
      <c r="BH187" s="641" t="s">
        <v>23</v>
      </c>
      <c r="BI187" s="642" t="s">
        <v>3</v>
      </c>
      <c r="BJ187" s="643" t="s">
        <v>5</v>
      </c>
      <c r="BK187" s="644"/>
      <c r="BL187" s="654"/>
      <c r="BM187" s="655"/>
      <c r="BN187" s="656"/>
      <c r="BO187" s="599"/>
      <c r="BP187" s="599"/>
      <c r="BQ187" s="599"/>
      <c r="BR187" s="74"/>
      <c r="BS187" s="74"/>
      <c r="BT187" s="276"/>
      <c r="BY187" s="307"/>
    </row>
    <row r="188" spans="1:77" ht="23.85" customHeight="1" x14ac:dyDescent="0.35">
      <c r="A188" s="277"/>
      <c r="B188" s="678" t="str">
        <f>IF(ROSTER!B$8="","",ROSTER!B$8)</f>
        <v/>
      </c>
      <c r="C188" s="669" t="str">
        <f>IF(ROSTER!C$8="","",ROSTER!C$8)</f>
        <v/>
      </c>
      <c r="D188" s="670"/>
      <c r="E188" s="667"/>
      <c r="F188" s="680">
        <f>IF(E188="y",1,IF(E188="S",1,0))</f>
        <v>0</v>
      </c>
      <c r="G188" s="663">
        <f>IF(E188="S",1,0)</f>
        <v>0</v>
      </c>
      <c r="H188" s="583"/>
      <c r="I188" s="584"/>
      <c r="J188" s="569"/>
      <c r="K188" s="570"/>
      <c r="L188" s="573"/>
      <c r="M188" s="574"/>
      <c r="N188" s="579">
        <f>L188+J188</f>
        <v>0</v>
      </c>
      <c r="O188" s="580"/>
      <c r="P188" s="569"/>
      <c r="Q188" s="570"/>
      <c r="R188" s="573"/>
      <c r="S188" s="574"/>
      <c r="T188" s="579">
        <f>R188-P188</f>
        <v>0</v>
      </c>
      <c r="U188" s="580"/>
      <c r="V188" s="583"/>
      <c r="W188" s="584"/>
      <c r="X188" s="569"/>
      <c r="Y188" s="584"/>
      <c r="Z188" s="569"/>
      <c r="AA188" s="584"/>
      <c r="AB188" s="569"/>
      <c r="AC188" s="570"/>
      <c r="AD188" s="573"/>
      <c r="AE188" s="574"/>
      <c r="AF188" s="557">
        <f>IF(AB188=0,0,(AD188/AB188)*100)</f>
        <v>0</v>
      </c>
      <c r="AG188" s="558"/>
      <c r="AH188" s="569"/>
      <c r="AI188" s="570"/>
      <c r="AJ188" s="573"/>
      <c r="AK188" s="574"/>
      <c r="AL188" s="557">
        <f>IF(AH188=0,0,(AJ188/AH188)*100)</f>
        <v>0</v>
      </c>
      <c r="AM188" s="558"/>
      <c r="AN188" s="569"/>
      <c r="AO188" s="570"/>
      <c r="AP188" s="573"/>
      <c r="AQ188" s="574"/>
      <c r="AR188" s="557">
        <f>IF(AN188=0,0,(AP188/AN188)*100)</f>
        <v>0</v>
      </c>
      <c r="AS188" s="558"/>
      <c r="AT188" s="561">
        <f>AB188+AH188+AN188</f>
        <v>0</v>
      </c>
      <c r="AU188" s="562"/>
      <c r="AV188" s="565">
        <f>AD188+AJ188+AP188</f>
        <v>0</v>
      </c>
      <c r="AW188" s="566"/>
      <c r="AX188" s="557">
        <f>IF(AT188=0,0,(AV188/AT188)*100)</f>
        <v>0</v>
      </c>
      <c r="AY188" s="558"/>
      <c r="AZ188" s="569"/>
      <c r="BA188" s="570"/>
      <c r="BB188" s="573"/>
      <c r="BC188" s="574"/>
      <c r="BD188" s="557">
        <f>IF(AZ188=0,0,(BB188/AZ188)*100)</f>
        <v>0</v>
      </c>
      <c r="BE188" s="558"/>
      <c r="BF188" s="561">
        <f>AT188+AZ188</f>
        <v>0</v>
      </c>
      <c r="BG188" s="562"/>
      <c r="BH188" s="565">
        <f>AV188+BB188</f>
        <v>0</v>
      </c>
      <c r="BI188" s="566"/>
      <c r="BJ188" s="557">
        <f>IF(BF188=0,0,(BH188/BF188)*100)</f>
        <v>0</v>
      </c>
      <c r="BK188" s="558"/>
      <c r="BL188" s="602">
        <f>(AD188*2)+(AJ188*2)+(AP188*3)+BB188</f>
        <v>0</v>
      </c>
      <c r="BM188" s="603"/>
      <c r="BN188" s="604"/>
      <c r="BO188" s="587">
        <f>IF(BQ188=0,0,50*BP188/BQ188)</f>
        <v>0</v>
      </c>
      <c r="BP188" s="555">
        <f>(BL188*BS$188)+(N188*BS$189)+(X188*BS$190)+(R188*BS$191)+(V188*BS$192)+(Z188*BS$193)</f>
        <v>0</v>
      </c>
      <c r="BQ188" s="555">
        <f>((AZ188-BB188)*BS$195)+((AT188-AV195)*BS$194)+(H188*BS$196)+(P188*BS$197)</f>
        <v>0</v>
      </c>
      <c r="BR188" s="75" t="s">
        <v>70</v>
      </c>
      <c r="BS188" s="76">
        <f>IF(BO183="B",'VALUE POINTS'!L$10,IF('GAME STATS'!BO183="C",'VALUE POINTS'!M$10,'VALUE POINTS'!K$10))</f>
        <v>1</v>
      </c>
      <c r="BT188" s="280"/>
    </row>
    <row r="189" spans="1:77" ht="23.85" customHeight="1" x14ac:dyDescent="0.35">
      <c r="A189" s="277"/>
      <c r="B189" s="679"/>
      <c r="C189" s="690" t="str">
        <f>IF(ROSTER!D$8="","",ROSTER!D$8)</f>
        <v/>
      </c>
      <c r="D189" s="691"/>
      <c r="E189" s="668"/>
      <c r="F189" s="681"/>
      <c r="G189" s="664"/>
      <c r="H189" s="585"/>
      <c r="I189" s="586"/>
      <c r="J189" s="571"/>
      <c r="K189" s="572"/>
      <c r="L189" s="575"/>
      <c r="M189" s="576"/>
      <c r="N189" s="581" t="s">
        <v>16</v>
      </c>
      <c r="O189" s="582"/>
      <c r="P189" s="571"/>
      <c r="Q189" s="572"/>
      <c r="R189" s="575"/>
      <c r="S189" s="576"/>
      <c r="T189" s="581" t="s">
        <v>16</v>
      </c>
      <c r="U189" s="582"/>
      <c r="V189" s="585"/>
      <c r="W189" s="586"/>
      <c r="X189" s="571"/>
      <c r="Y189" s="586"/>
      <c r="Z189" s="571"/>
      <c r="AA189" s="586"/>
      <c r="AB189" s="571"/>
      <c r="AC189" s="572"/>
      <c r="AD189" s="575"/>
      <c r="AE189" s="576"/>
      <c r="AF189" s="577"/>
      <c r="AG189" s="578"/>
      <c r="AH189" s="571"/>
      <c r="AI189" s="572"/>
      <c r="AJ189" s="575"/>
      <c r="AK189" s="576"/>
      <c r="AL189" s="577"/>
      <c r="AM189" s="578"/>
      <c r="AN189" s="571"/>
      <c r="AO189" s="572"/>
      <c r="AP189" s="575"/>
      <c r="AQ189" s="576"/>
      <c r="AR189" s="577"/>
      <c r="AS189" s="578"/>
      <c r="AT189" s="627"/>
      <c r="AU189" s="628"/>
      <c r="AV189" s="629"/>
      <c r="AW189" s="630"/>
      <c r="AX189" s="577"/>
      <c r="AY189" s="578"/>
      <c r="AZ189" s="571"/>
      <c r="BA189" s="572"/>
      <c r="BB189" s="575"/>
      <c r="BC189" s="576"/>
      <c r="BD189" s="577"/>
      <c r="BE189" s="578"/>
      <c r="BF189" s="627"/>
      <c r="BG189" s="628"/>
      <c r="BH189" s="629"/>
      <c r="BI189" s="630"/>
      <c r="BJ189" s="577"/>
      <c r="BK189" s="578"/>
      <c r="BL189" s="605"/>
      <c r="BM189" s="606"/>
      <c r="BN189" s="607"/>
      <c r="BO189" s="588"/>
      <c r="BP189" s="556"/>
      <c r="BQ189" s="556"/>
      <c r="BR189" s="75" t="s">
        <v>71</v>
      </c>
      <c r="BS189" s="76">
        <f>IF(BO183="B",'VALUE POINTS'!L$11,IF('GAME STATS'!BO183="C",'VALUE POINTS'!M$11,'VALUE POINTS'!K$11))</f>
        <v>1</v>
      </c>
      <c r="BT189" s="280"/>
    </row>
    <row r="190" spans="1:77" ht="21.75" customHeight="1" x14ac:dyDescent="0.4">
      <c r="A190" s="268"/>
      <c r="B190" s="678" t="str">
        <f>IF(ROSTER!B$10="","",ROSTER!B$10)</f>
        <v/>
      </c>
      <c r="C190" s="669" t="str">
        <f>IF(ROSTER!C$10="","",ROSTER!C$10)</f>
        <v/>
      </c>
      <c r="D190" s="670"/>
      <c r="E190" s="667"/>
      <c r="F190" s="680">
        <f>IF(E190="y",1,IF(E190="S",1,0))</f>
        <v>0</v>
      </c>
      <c r="G190" s="663">
        <f>IF(E190="S",1,0)</f>
        <v>0</v>
      </c>
      <c r="H190" s="583"/>
      <c r="I190" s="584"/>
      <c r="J190" s="569"/>
      <c r="K190" s="570"/>
      <c r="L190" s="573"/>
      <c r="M190" s="574"/>
      <c r="N190" s="579">
        <f>L190+J190</f>
        <v>0</v>
      </c>
      <c r="O190" s="580"/>
      <c r="P190" s="569"/>
      <c r="Q190" s="570"/>
      <c r="R190" s="573"/>
      <c r="S190" s="574"/>
      <c r="T190" s="579">
        <f>R190-P190</f>
        <v>0</v>
      </c>
      <c r="U190" s="580"/>
      <c r="V190" s="583"/>
      <c r="W190" s="584"/>
      <c r="X190" s="569"/>
      <c r="Y190" s="584"/>
      <c r="Z190" s="569"/>
      <c r="AA190" s="584"/>
      <c r="AB190" s="569"/>
      <c r="AC190" s="570"/>
      <c r="AD190" s="573"/>
      <c r="AE190" s="574"/>
      <c r="AF190" s="557">
        <f>IF(AB190=0,0,(AD190/AB190)*100)</f>
        <v>0</v>
      </c>
      <c r="AG190" s="558"/>
      <c r="AH190" s="569"/>
      <c r="AI190" s="570"/>
      <c r="AJ190" s="573"/>
      <c r="AK190" s="574"/>
      <c r="AL190" s="557">
        <f>IF(AH190=0,0,(AJ190/AH190)*100)</f>
        <v>0</v>
      </c>
      <c r="AM190" s="558"/>
      <c r="AN190" s="569"/>
      <c r="AO190" s="570"/>
      <c r="AP190" s="573"/>
      <c r="AQ190" s="574"/>
      <c r="AR190" s="557">
        <f>IF(AN190=0,0,(AP190/AN190)*100)</f>
        <v>0</v>
      </c>
      <c r="AS190" s="558"/>
      <c r="AT190" s="561">
        <f>AB190+AH190+AN190</f>
        <v>0</v>
      </c>
      <c r="AU190" s="562"/>
      <c r="AV190" s="565">
        <f>AD190+AJ190+AP190</f>
        <v>0</v>
      </c>
      <c r="AW190" s="566"/>
      <c r="AX190" s="557">
        <f>IF(AT190=0,0,(AV190/AT190)*100)</f>
        <v>0</v>
      </c>
      <c r="AY190" s="558"/>
      <c r="AZ190" s="569"/>
      <c r="BA190" s="570"/>
      <c r="BB190" s="573"/>
      <c r="BC190" s="574"/>
      <c r="BD190" s="557">
        <f>IF(AZ190=0,0,(BB190/AZ190)*100)</f>
        <v>0</v>
      </c>
      <c r="BE190" s="558"/>
      <c r="BF190" s="561">
        <f>AT190+AZ190</f>
        <v>0</v>
      </c>
      <c r="BG190" s="562"/>
      <c r="BH190" s="565">
        <f>AV190+BB190</f>
        <v>0</v>
      </c>
      <c r="BI190" s="566"/>
      <c r="BJ190" s="557">
        <f>IF(BF190=0,0,(BH190/BF190)*100)</f>
        <v>0</v>
      </c>
      <c r="BK190" s="558"/>
      <c r="BL190" s="602">
        <f>(AD190*2)+(AJ190*2)+(AP190*3)+BB190</f>
        <v>0</v>
      </c>
      <c r="BM190" s="603"/>
      <c r="BN190" s="604"/>
      <c r="BO190" s="587">
        <f>IF(BQ190=0,0,50*BP190/BQ190)</f>
        <v>0</v>
      </c>
      <c r="BP190" s="555">
        <f t="shared" ref="BP190" si="134">(BL190*BS$188)+(N190*BS$189)+(X190*BS$190)+(R190*BS$191)+(V190*BS$192)+(Z190*BS$193)</f>
        <v>0</v>
      </c>
      <c r="BQ190" s="555">
        <f t="shared" ref="BQ190" si="135">((AZ190-BB190)*BS$195)+((AT190-AV197)*BS$194)+(H190*BS$196)+(P190*BS$197)</f>
        <v>0</v>
      </c>
      <c r="BR190" s="75" t="s">
        <v>72</v>
      </c>
      <c r="BS190" s="76">
        <f>IF(BO183="B",'VALUE POINTS'!L$12,IF('GAME STATS'!BO183="C",'VALUE POINTS'!M$12,'VALUE POINTS'!K$12))</f>
        <v>2</v>
      </c>
      <c r="BT190" s="280"/>
      <c r="BY190" s="70"/>
    </row>
    <row r="191" spans="1:77" ht="21.75" customHeight="1" x14ac:dyDescent="0.35">
      <c r="A191" s="268"/>
      <c r="B191" s="679"/>
      <c r="C191" s="690" t="str">
        <f>IF(ROSTER!D$10="","",ROSTER!D$10)</f>
        <v/>
      </c>
      <c r="D191" s="691"/>
      <c r="E191" s="668"/>
      <c r="F191" s="681"/>
      <c r="G191" s="664"/>
      <c r="H191" s="585"/>
      <c r="I191" s="586"/>
      <c r="J191" s="571"/>
      <c r="K191" s="572"/>
      <c r="L191" s="575"/>
      <c r="M191" s="576"/>
      <c r="N191" s="581" t="s">
        <v>16</v>
      </c>
      <c r="O191" s="582"/>
      <c r="P191" s="571"/>
      <c r="Q191" s="572"/>
      <c r="R191" s="575"/>
      <c r="S191" s="576"/>
      <c r="T191" s="581" t="s">
        <v>16</v>
      </c>
      <c r="U191" s="582"/>
      <c r="V191" s="585"/>
      <c r="W191" s="586"/>
      <c r="X191" s="571"/>
      <c r="Y191" s="586"/>
      <c r="Z191" s="571"/>
      <c r="AA191" s="586"/>
      <c r="AB191" s="571"/>
      <c r="AC191" s="572"/>
      <c r="AD191" s="575"/>
      <c r="AE191" s="576"/>
      <c r="AF191" s="577"/>
      <c r="AG191" s="578"/>
      <c r="AH191" s="571"/>
      <c r="AI191" s="572"/>
      <c r="AJ191" s="575"/>
      <c r="AK191" s="576"/>
      <c r="AL191" s="577"/>
      <c r="AM191" s="578"/>
      <c r="AN191" s="571"/>
      <c r="AO191" s="572"/>
      <c r="AP191" s="575"/>
      <c r="AQ191" s="576"/>
      <c r="AR191" s="577"/>
      <c r="AS191" s="578"/>
      <c r="AT191" s="627"/>
      <c r="AU191" s="628"/>
      <c r="AV191" s="629"/>
      <c r="AW191" s="630"/>
      <c r="AX191" s="577"/>
      <c r="AY191" s="578"/>
      <c r="AZ191" s="571"/>
      <c r="BA191" s="572"/>
      <c r="BB191" s="575"/>
      <c r="BC191" s="576"/>
      <c r="BD191" s="577"/>
      <c r="BE191" s="578"/>
      <c r="BF191" s="627"/>
      <c r="BG191" s="628"/>
      <c r="BH191" s="629"/>
      <c r="BI191" s="630"/>
      <c r="BJ191" s="577"/>
      <c r="BK191" s="578"/>
      <c r="BL191" s="605"/>
      <c r="BM191" s="606"/>
      <c r="BN191" s="607"/>
      <c r="BO191" s="588"/>
      <c r="BP191" s="556"/>
      <c r="BQ191" s="556"/>
      <c r="BR191" s="75" t="s">
        <v>73</v>
      </c>
      <c r="BS191" s="76">
        <f>IF(BO183="B",'VALUE POINTS'!L$13,IF('GAME STATS'!BO183="C",'VALUE POINTS'!M$13,'VALUE POINTS'!K$13))</f>
        <v>2</v>
      </c>
      <c r="BT191" s="280"/>
    </row>
    <row r="192" spans="1:77" ht="21.75" customHeight="1" x14ac:dyDescent="0.35">
      <c r="A192" s="268"/>
      <c r="B192" s="678" t="str">
        <f>IF(ROSTER!B$12="","",ROSTER!B$12)</f>
        <v/>
      </c>
      <c r="C192" s="669" t="str">
        <f>IF(ROSTER!C$12="","",ROSTER!C$12)</f>
        <v/>
      </c>
      <c r="D192" s="670"/>
      <c r="E192" s="667"/>
      <c r="F192" s="680">
        <f>IF(E192="y",1,IF(E192="S",1,0))</f>
        <v>0</v>
      </c>
      <c r="G192" s="663">
        <f>IF(E192="S",1,0)</f>
        <v>0</v>
      </c>
      <c r="H192" s="583"/>
      <c r="I192" s="584"/>
      <c r="J192" s="569"/>
      <c r="K192" s="570"/>
      <c r="L192" s="573"/>
      <c r="M192" s="574"/>
      <c r="N192" s="579">
        <f>L192+J192</f>
        <v>0</v>
      </c>
      <c r="O192" s="580"/>
      <c r="P192" s="569"/>
      <c r="Q192" s="570"/>
      <c r="R192" s="573"/>
      <c r="S192" s="574"/>
      <c r="T192" s="579">
        <f>R192-P192</f>
        <v>0</v>
      </c>
      <c r="U192" s="580"/>
      <c r="V192" s="583"/>
      <c r="W192" s="584"/>
      <c r="X192" s="569"/>
      <c r="Y192" s="584"/>
      <c r="Z192" s="569"/>
      <c r="AA192" s="584"/>
      <c r="AB192" s="569"/>
      <c r="AC192" s="570"/>
      <c r="AD192" s="573"/>
      <c r="AE192" s="574"/>
      <c r="AF192" s="557">
        <f>IF(AB192=0,0,(AD192/AB192)*100)</f>
        <v>0</v>
      </c>
      <c r="AG192" s="558"/>
      <c r="AH192" s="569"/>
      <c r="AI192" s="570"/>
      <c r="AJ192" s="573"/>
      <c r="AK192" s="574"/>
      <c r="AL192" s="557">
        <f>IF(AH192=0,0,(AJ192/AH192)*100)</f>
        <v>0</v>
      </c>
      <c r="AM192" s="558"/>
      <c r="AN192" s="569"/>
      <c r="AO192" s="570"/>
      <c r="AP192" s="573"/>
      <c r="AQ192" s="574"/>
      <c r="AR192" s="557">
        <f>IF(AN192=0,0,(AP192/AN192)*100)</f>
        <v>0</v>
      </c>
      <c r="AS192" s="558"/>
      <c r="AT192" s="561">
        <f>AB192+AH192+AN192</f>
        <v>0</v>
      </c>
      <c r="AU192" s="562"/>
      <c r="AV192" s="565">
        <f>AD192+AJ192+AP192</f>
        <v>0</v>
      </c>
      <c r="AW192" s="566"/>
      <c r="AX192" s="557">
        <f>IF(AT192=0,0,(AV192/AT192)*100)</f>
        <v>0</v>
      </c>
      <c r="AY192" s="558"/>
      <c r="AZ192" s="569"/>
      <c r="BA192" s="570"/>
      <c r="BB192" s="573"/>
      <c r="BC192" s="574"/>
      <c r="BD192" s="557">
        <f>IF(AZ192=0,0,(BB192/AZ192)*100)</f>
        <v>0</v>
      </c>
      <c r="BE192" s="558"/>
      <c r="BF192" s="561">
        <f>AT192+AZ192</f>
        <v>0</v>
      </c>
      <c r="BG192" s="562"/>
      <c r="BH192" s="565">
        <f>AV192+BB192</f>
        <v>0</v>
      </c>
      <c r="BI192" s="566"/>
      <c r="BJ192" s="557">
        <f>IF(BF192=0,0,(BH192/BF192)*100)</f>
        <v>0</v>
      </c>
      <c r="BK192" s="558"/>
      <c r="BL192" s="602">
        <f>(AD192*2)+(AJ192*2)+(AP192*3)+BB192</f>
        <v>0</v>
      </c>
      <c r="BM192" s="603"/>
      <c r="BN192" s="604"/>
      <c r="BO192" s="587">
        <f t="shared" ref="BO192" si="136">IF(BQ192=0,0,50*BP192/BQ192)</f>
        <v>0</v>
      </c>
      <c r="BP192" s="555">
        <f t="shared" ref="BP192" si="137">(BL192*BS$188)+(N192*BS$189)+(X192*BS$190)+(R192*BS$191)+(V192*BS$192)+(Z192*BS$193)</f>
        <v>0</v>
      </c>
      <c r="BQ192" s="555">
        <f t="shared" ref="BQ192" si="138">((AZ192-BB192)*BS$195)+((AT192-AV199)*BS$194)+(H192*BS$196)+(P192*BS$197)</f>
        <v>0</v>
      </c>
      <c r="BR192" s="75" t="s">
        <v>74</v>
      </c>
      <c r="BS192" s="76">
        <f>IF(BO183="B",'VALUE POINTS'!L$14,IF('GAME STATS'!BO183="C",'VALUE POINTS'!M$14,'VALUE POINTS'!K$14))</f>
        <v>2</v>
      </c>
      <c r="BT192" s="280"/>
    </row>
    <row r="193" spans="1:77" ht="21.75" customHeight="1" x14ac:dyDescent="0.4">
      <c r="A193" s="268"/>
      <c r="B193" s="679"/>
      <c r="C193" s="690" t="str">
        <f>IF(ROSTER!D$12="","",ROSTER!D$12)</f>
        <v/>
      </c>
      <c r="D193" s="691"/>
      <c r="E193" s="668"/>
      <c r="F193" s="681"/>
      <c r="G193" s="664"/>
      <c r="H193" s="585"/>
      <c r="I193" s="586"/>
      <c r="J193" s="571"/>
      <c r="K193" s="572"/>
      <c r="L193" s="575"/>
      <c r="M193" s="576"/>
      <c r="N193" s="581" t="s">
        <v>16</v>
      </c>
      <c r="O193" s="582"/>
      <c r="P193" s="571"/>
      <c r="Q193" s="572"/>
      <c r="R193" s="575"/>
      <c r="S193" s="576"/>
      <c r="T193" s="581" t="s">
        <v>16</v>
      </c>
      <c r="U193" s="582"/>
      <c r="V193" s="585"/>
      <c r="W193" s="586"/>
      <c r="X193" s="571"/>
      <c r="Y193" s="586"/>
      <c r="Z193" s="571"/>
      <c r="AA193" s="586"/>
      <c r="AB193" s="571"/>
      <c r="AC193" s="572"/>
      <c r="AD193" s="575"/>
      <c r="AE193" s="576"/>
      <c r="AF193" s="577"/>
      <c r="AG193" s="578"/>
      <c r="AH193" s="571"/>
      <c r="AI193" s="572"/>
      <c r="AJ193" s="575"/>
      <c r="AK193" s="576"/>
      <c r="AL193" s="577"/>
      <c r="AM193" s="578"/>
      <c r="AN193" s="571"/>
      <c r="AO193" s="572"/>
      <c r="AP193" s="575"/>
      <c r="AQ193" s="576"/>
      <c r="AR193" s="577"/>
      <c r="AS193" s="578"/>
      <c r="AT193" s="627"/>
      <c r="AU193" s="628"/>
      <c r="AV193" s="629"/>
      <c r="AW193" s="630"/>
      <c r="AX193" s="577"/>
      <c r="AY193" s="578"/>
      <c r="AZ193" s="571"/>
      <c r="BA193" s="572"/>
      <c r="BB193" s="575"/>
      <c r="BC193" s="576"/>
      <c r="BD193" s="577"/>
      <c r="BE193" s="578"/>
      <c r="BF193" s="627"/>
      <c r="BG193" s="628"/>
      <c r="BH193" s="629"/>
      <c r="BI193" s="630"/>
      <c r="BJ193" s="577"/>
      <c r="BK193" s="578"/>
      <c r="BL193" s="605"/>
      <c r="BM193" s="606"/>
      <c r="BN193" s="607"/>
      <c r="BO193" s="588"/>
      <c r="BP193" s="556"/>
      <c r="BQ193" s="556"/>
      <c r="BR193" s="75" t="s">
        <v>75</v>
      </c>
      <c r="BS193" s="76">
        <f>IF(BO183="B",'VALUE POINTS'!L$15,IF('GAME STATS'!BO183="C",'VALUE POINTS'!M$15,'VALUE POINTS'!K$15))</f>
        <v>2</v>
      </c>
      <c r="BT193" s="280"/>
      <c r="BY193" s="70"/>
    </row>
    <row r="194" spans="1:77" ht="21.75" customHeight="1" x14ac:dyDescent="0.35">
      <c r="A194" s="268"/>
      <c r="B194" s="678" t="str">
        <f>IF(ROSTER!B$14="","",ROSTER!B$14)</f>
        <v/>
      </c>
      <c r="C194" s="669" t="str">
        <f>IF(ROSTER!C$14="","",ROSTER!C$14)</f>
        <v/>
      </c>
      <c r="D194" s="670"/>
      <c r="E194" s="667"/>
      <c r="F194" s="680">
        <f>IF(E194="y",1,IF(E194="S",1,0))</f>
        <v>0</v>
      </c>
      <c r="G194" s="663">
        <f>IF(E194="S",1,0)</f>
        <v>0</v>
      </c>
      <c r="H194" s="583"/>
      <c r="I194" s="584"/>
      <c r="J194" s="569"/>
      <c r="K194" s="570"/>
      <c r="L194" s="573"/>
      <c r="M194" s="574"/>
      <c r="N194" s="579">
        <f>L194+J194</f>
        <v>0</v>
      </c>
      <c r="O194" s="580"/>
      <c r="P194" s="569"/>
      <c r="Q194" s="570"/>
      <c r="R194" s="573"/>
      <c r="S194" s="574"/>
      <c r="T194" s="579">
        <f>R194-P194</f>
        <v>0</v>
      </c>
      <c r="U194" s="580"/>
      <c r="V194" s="583"/>
      <c r="W194" s="584"/>
      <c r="X194" s="569"/>
      <c r="Y194" s="584"/>
      <c r="Z194" s="569"/>
      <c r="AA194" s="584"/>
      <c r="AB194" s="569"/>
      <c r="AC194" s="570"/>
      <c r="AD194" s="573"/>
      <c r="AE194" s="574"/>
      <c r="AF194" s="557">
        <f>IF(AB194=0,0,(AD194/AB194)*100)</f>
        <v>0</v>
      </c>
      <c r="AG194" s="558"/>
      <c r="AH194" s="569"/>
      <c r="AI194" s="570"/>
      <c r="AJ194" s="573"/>
      <c r="AK194" s="574"/>
      <c r="AL194" s="557">
        <f>IF(AH194=0,0,(AJ194/AH194)*100)</f>
        <v>0</v>
      </c>
      <c r="AM194" s="558"/>
      <c r="AN194" s="569"/>
      <c r="AO194" s="570"/>
      <c r="AP194" s="573"/>
      <c r="AQ194" s="574"/>
      <c r="AR194" s="557">
        <f>IF(AN194=0,0,(AP194/AN194)*100)</f>
        <v>0</v>
      </c>
      <c r="AS194" s="558"/>
      <c r="AT194" s="561">
        <f>AB194+AH194+AN194</f>
        <v>0</v>
      </c>
      <c r="AU194" s="562"/>
      <c r="AV194" s="565">
        <f>AD194+AJ194+AP194</f>
        <v>0</v>
      </c>
      <c r="AW194" s="566"/>
      <c r="AX194" s="557">
        <f>IF(AT194=0,0,(AV194/AT194)*100)</f>
        <v>0</v>
      </c>
      <c r="AY194" s="558"/>
      <c r="AZ194" s="569"/>
      <c r="BA194" s="570"/>
      <c r="BB194" s="573"/>
      <c r="BC194" s="574"/>
      <c r="BD194" s="557">
        <f>IF(AZ194=0,0,(BB194/AZ194)*100)</f>
        <v>0</v>
      </c>
      <c r="BE194" s="558"/>
      <c r="BF194" s="561">
        <f>AT194+AZ194</f>
        <v>0</v>
      </c>
      <c r="BG194" s="562"/>
      <c r="BH194" s="565">
        <f>AV194+BB194</f>
        <v>0</v>
      </c>
      <c r="BI194" s="566"/>
      <c r="BJ194" s="557">
        <f>IF(BF194=0,0,(BH194/BF194)*100)</f>
        <v>0</v>
      </c>
      <c r="BK194" s="558"/>
      <c r="BL194" s="602">
        <f>(AD194*2)+(AJ194*2)+(AP194*3)+BB194</f>
        <v>0</v>
      </c>
      <c r="BM194" s="603"/>
      <c r="BN194" s="604"/>
      <c r="BO194" s="587">
        <f t="shared" ref="BO194" si="139">IF(BQ194=0,0,50*BP194/BQ194)</f>
        <v>0</v>
      </c>
      <c r="BP194" s="555">
        <f t="shared" ref="BP194" si="140">(BL194*BS$188)+(N194*BS$189)+(X194*BS$190)+(R194*BS$191)+(V194*BS$192)+(Z194*BS$193)</f>
        <v>0</v>
      </c>
      <c r="BQ194" s="555">
        <f t="shared" ref="BQ194" si="141">((AZ194-BB194)*BS$195)+((AT194-AV201)*BS$194)+(H194*BS$196)+(P194*BS$197)</f>
        <v>0</v>
      </c>
      <c r="BR194" s="75" t="s">
        <v>76</v>
      </c>
      <c r="BS194" s="76">
        <f>IF(BO183="B",'VALUE POINTS'!L$16,IF('GAME STATS'!BO183="C",'VALUE POINTS'!M$16,'VALUE POINTS'!K$16))</f>
        <v>2</v>
      </c>
      <c r="BT194" s="280"/>
    </row>
    <row r="195" spans="1:77" ht="21.75" customHeight="1" x14ac:dyDescent="0.35">
      <c r="A195" s="268"/>
      <c r="B195" s="679"/>
      <c r="C195" s="690" t="str">
        <f>IF(ROSTER!D$14="","",ROSTER!D$14)</f>
        <v/>
      </c>
      <c r="D195" s="691"/>
      <c r="E195" s="668"/>
      <c r="F195" s="681"/>
      <c r="G195" s="664"/>
      <c r="H195" s="585"/>
      <c r="I195" s="586"/>
      <c r="J195" s="571"/>
      <c r="K195" s="572"/>
      <c r="L195" s="575"/>
      <c r="M195" s="576"/>
      <c r="N195" s="581" t="s">
        <v>16</v>
      </c>
      <c r="O195" s="582"/>
      <c r="P195" s="571"/>
      <c r="Q195" s="572"/>
      <c r="R195" s="575"/>
      <c r="S195" s="576"/>
      <c r="T195" s="581" t="s">
        <v>16</v>
      </c>
      <c r="U195" s="582"/>
      <c r="V195" s="585"/>
      <c r="W195" s="586"/>
      <c r="X195" s="571"/>
      <c r="Y195" s="586"/>
      <c r="Z195" s="571"/>
      <c r="AA195" s="586"/>
      <c r="AB195" s="571"/>
      <c r="AC195" s="572"/>
      <c r="AD195" s="575"/>
      <c r="AE195" s="576"/>
      <c r="AF195" s="577"/>
      <c r="AG195" s="578"/>
      <c r="AH195" s="571"/>
      <c r="AI195" s="572"/>
      <c r="AJ195" s="575"/>
      <c r="AK195" s="576"/>
      <c r="AL195" s="577"/>
      <c r="AM195" s="578"/>
      <c r="AN195" s="571"/>
      <c r="AO195" s="572"/>
      <c r="AP195" s="575"/>
      <c r="AQ195" s="576"/>
      <c r="AR195" s="577"/>
      <c r="AS195" s="578"/>
      <c r="AT195" s="627"/>
      <c r="AU195" s="628"/>
      <c r="AV195" s="629"/>
      <c r="AW195" s="630"/>
      <c r="AX195" s="577"/>
      <c r="AY195" s="578"/>
      <c r="AZ195" s="571"/>
      <c r="BA195" s="572"/>
      <c r="BB195" s="575"/>
      <c r="BC195" s="576"/>
      <c r="BD195" s="577"/>
      <c r="BE195" s="578"/>
      <c r="BF195" s="627"/>
      <c r="BG195" s="628"/>
      <c r="BH195" s="629"/>
      <c r="BI195" s="630"/>
      <c r="BJ195" s="577"/>
      <c r="BK195" s="578"/>
      <c r="BL195" s="605"/>
      <c r="BM195" s="606"/>
      <c r="BN195" s="607"/>
      <c r="BO195" s="588"/>
      <c r="BP195" s="556"/>
      <c r="BQ195" s="556"/>
      <c r="BR195" s="75" t="s">
        <v>77</v>
      </c>
      <c r="BS195" s="76">
        <f>IF(BO183="B",'VALUE POINTS'!L$17,IF('GAME STATS'!BO183="C",'VALUE POINTS'!M$17,'VALUE POINTS'!K$17))</f>
        <v>1</v>
      </c>
      <c r="BT195" s="280"/>
    </row>
    <row r="196" spans="1:77" ht="21.75" customHeight="1" x14ac:dyDescent="0.35">
      <c r="A196" s="268"/>
      <c r="B196" s="678" t="str">
        <f>IF(ROSTER!B$16="","",ROSTER!B$16)</f>
        <v/>
      </c>
      <c r="C196" s="669" t="str">
        <f>IF(ROSTER!C$16="","",ROSTER!C$16)</f>
        <v/>
      </c>
      <c r="D196" s="670"/>
      <c r="E196" s="667"/>
      <c r="F196" s="680">
        <f>IF(E196="y",1,IF(E196="S",1,0))</f>
        <v>0</v>
      </c>
      <c r="G196" s="663">
        <f>IF(E196="S",1,0)</f>
        <v>0</v>
      </c>
      <c r="H196" s="583"/>
      <c r="I196" s="584"/>
      <c r="J196" s="569"/>
      <c r="K196" s="570"/>
      <c r="L196" s="573"/>
      <c r="M196" s="574"/>
      <c r="N196" s="579">
        <f>L196+J196</f>
        <v>0</v>
      </c>
      <c r="O196" s="580"/>
      <c r="P196" s="569"/>
      <c r="Q196" s="570"/>
      <c r="R196" s="573"/>
      <c r="S196" s="574"/>
      <c r="T196" s="579">
        <f>R196-P196</f>
        <v>0</v>
      </c>
      <c r="U196" s="580"/>
      <c r="V196" s="583"/>
      <c r="W196" s="584"/>
      <c r="X196" s="569"/>
      <c r="Y196" s="584"/>
      <c r="Z196" s="569"/>
      <c r="AA196" s="584"/>
      <c r="AB196" s="569"/>
      <c r="AC196" s="570"/>
      <c r="AD196" s="573"/>
      <c r="AE196" s="574"/>
      <c r="AF196" s="557">
        <f>IF(AB196=0,0,(AD196/AB196)*100)</f>
        <v>0</v>
      </c>
      <c r="AG196" s="558"/>
      <c r="AH196" s="569"/>
      <c r="AI196" s="570"/>
      <c r="AJ196" s="573"/>
      <c r="AK196" s="574"/>
      <c r="AL196" s="557">
        <f>IF(AH196=0,0,(AJ196/AH196)*100)</f>
        <v>0</v>
      </c>
      <c r="AM196" s="558"/>
      <c r="AN196" s="569"/>
      <c r="AO196" s="570"/>
      <c r="AP196" s="573"/>
      <c r="AQ196" s="574"/>
      <c r="AR196" s="557">
        <f>IF(AN196=0,0,(AP196/AN196)*100)</f>
        <v>0</v>
      </c>
      <c r="AS196" s="558"/>
      <c r="AT196" s="561">
        <f>AB196+AH196+AN196</f>
        <v>0</v>
      </c>
      <c r="AU196" s="562"/>
      <c r="AV196" s="565">
        <f>AD196+AJ196+AP196</f>
        <v>0</v>
      </c>
      <c r="AW196" s="566"/>
      <c r="AX196" s="557">
        <f>IF(AT196=0,0,(AV196/AT196)*100)</f>
        <v>0</v>
      </c>
      <c r="AY196" s="558"/>
      <c r="AZ196" s="569"/>
      <c r="BA196" s="570"/>
      <c r="BB196" s="573"/>
      <c r="BC196" s="574"/>
      <c r="BD196" s="557">
        <f>IF(AZ196=0,0,(BB196/AZ196)*100)</f>
        <v>0</v>
      </c>
      <c r="BE196" s="558"/>
      <c r="BF196" s="561">
        <f>AT196+AZ196</f>
        <v>0</v>
      </c>
      <c r="BG196" s="562"/>
      <c r="BH196" s="565">
        <f>AV196+BB196</f>
        <v>0</v>
      </c>
      <c r="BI196" s="566"/>
      <c r="BJ196" s="557">
        <f>IF(BF196=0,0,(BH196/BF196)*100)</f>
        <v>0</v>
      </c>
      <c r="BK196" s="558"/>
      <c r="BL196" s="602">
        <f>(AD196*2)+(AJ196*2)+(AP196*3)+BB196</f>
        <v>0</v>
      </c>
      <c r="BM196" s="603"/>
      <c r="BN196" s="604"/>
      <c r="BO196" s="587">
        <f t="shared" ref="BO196" si="142">IF(BQ196=0,0,50*BP196/BQ196)</f>
        <v>0</v>
      </c>
      <c r="BP196" s="555">
        <f t="shared" ref="BP196" si="143">(BL196*BS$188)+(N196*BS$189)+(X196*BS$190)+(R196*BS$191)+(V196*BS$192)+(Z196*BS$193)</f>
        <v>0</v>
      </c>
      <c r="BQ196" s="555">
        <f t="shared" ref="BQ196" si="144">((AZ196-BB196)*BS$195)+((AT196-AV203)*BS$194)+(H196*BS$196)+(P196*BS$197)</f>
        <v>0</v>
      </c>
      <c r="BR196" s="75" t="s">
        <v>78</v>
      </c>
      <c r="BS196" s="76">
        <f>IF(BO183="B",'VALUE POINTS'!L$18,IF('GAME STATS'!BO183="C",'VALUE POINTS'!M$18,'VALUE POINTS'!K$18))</f>
        <v>2</v>
      </c>
      <c r="BT196" s="280"/>
    </row>
    <row r="197" spans="1:77" ht="21.75" customHeight="1" x14ac:dyDescent="0.35">
      <c r="A197" s="268"/>
      <c r="B197" s="679"/>
      <c r="C197" s="690" t="str">
        <f>IF(ROSTER!D$16="","",ROSTER!D$16)</f>
        <v/>
      </c>
      <c r="D197" s="691"/>
      <c r="E197" s="668"/>
      <c r="F197" s="681"/>
      <c r="G197" s="664"/>
      <c r="H197" s="585"/>
      <c r="I197" s="586"/>
      <c r="J197" s="571"/>
      <c r="K197" s="572"/>
      <c r="L197" s="575"/>
      <c r="M197" s="576"/>
      <c r="N197" s="581" t="s">
        <v>16</v>
      </c>
      <c r="O197" s="582"/>
      <c r="P197" s="571"/>
      <c r="Q197" s="572"/>
      <c r="R197" s="575"/>
      <c r="S197" s="576"/>
      <c r="T197" s="581" t="s">
        <v>16</v>
      </c>
      <c r="U197" s="582"/>
      <c r="V197" s="585"/>
      <c r="W197" s="586"/>
      <c r="X197" s="571"/>
      <c r="Y197" s="586"/>
      <c r="Z197" s="571"/>
      <c r="AA197" s="586"/>
      <c r="AB197" s="571"/>
      <c r="AC197" s="572"/>
      <c r="AD197" s="575"/>
      <c r="AE197" s="576"/>
      <c r="AF197" s="577"/>
      <c r="AG197" s="578"/>
      <c r="AH197" s="571"/>
      <c r="AI197" s="572"/>
      <c r="AJ197" s="575"/>
      <c r="AK197" s="576"/>
      <c r="AL197" s="577"/>
      <c r="AM197" s="578"/>
      <c r="AN197" s="571"/>
      <c r="AO197" s="572"/>
      <c r="AP197" s="575"/>
      <c r="AQ197" s="576"/>
      <c r="AR197" s="577"/>
      <c r="AS197" s="578"/>
      <c r="AT197" s="627"/>
      <c r="AU197" s="628"/>
      <c r="AV197" s="629"/>
      <c r="AW197" s="630"/>
      <c r="AX197" s="577"/>
      <c r="AY197" s="578"/>
      <c r="AZ197" s="571"/>
      <c r="BA197" s="572"/>
      <c r="BB197" s="575"/>
      <c r="BC197" s="576"/>
      <c r="BD197" s="577"/>
      <c r="BE197" s="578"/>
      <c r="BF197" s="627"/>
      <c r="BG197" s="628"/>
      <c r="BH197" s="629"/>
      <c r="BI197" s="630"/>
      <c r="BJ197" s="577"/>
      <c r="BK197" s="578"/>
      <c r="BL197" s="605"/>
      <c r="BM197" s="606"/>
      <c r="BN197" s="607"/>
      <c r="BO197" s="588"/>
      <c r="BP197" s="556"/>
      <c r="BQ197" s="556"/>
      <c r="BR197" s="75" t="s">
        <v>79</v>
      </c>
      <c r="BS197" s="76">
        <f>IF(BO183="B",'VALUE POINTS'!L$19,IF('GAME STATS'!BO183="C",'VALUE POINTS'!M$19,'VALUE POINTS'!K$19))</f>
        <v>2</v>
      </c>
      <c r="BT197" s="280"/>
    </row>
    <row r="198" spans="1:77" ht="21.75" customHeight="1" x14ac:dyDescent="0.25">
      <c r="A198" s="268"/>
      <c r="B198" s="678" t="str">
        <f>IF(ROSTER!B$18="","",ROSTER!B$18)</f>
        <v/>
      </c>
      <c r="C198" s="669" t="str">
        <f>IF(ROSTER!C$18="","",ROSTER!C$18)</f>
        <v/>
      </c>
      <c r="D198" s="670"/>
      <c r="E198" s="667"/>
      <c r="F198" s="680">
        <f>IF(E198="y",1,IF(E198="S",1,0))</f>
        <v>0</v>
      </c>
      <c r="G198" s="663">
        <f>IF(E198="S",1,0)</f>
        <v>0</v>
      </c>
      <c r="H198" s="583"/>
      <c r="I198" s="584"/>
      <c r="J198" s="569"/>
      <c r="K198" s="570"/>
      <c r="L198" s="573"/>
      <c r="M198" s="574"/>
      <c r="N198" s="579">
        <f>L198+J198</f>
        <v>0</v>
      </c>
      <c r="O198" s="580"/>
      <c r="P198" s="569"/>
      <c r="Q198" s="570"/>
      <c r="R198" s="573"/>
      <c r="S198" s="574"/>
      <c r="T198" s="579">
        <f>R198-P198</f>
        <v>0</v>
      </c>
      <c r="U198" s="580"/>
      <c r="V198" s="583"/>
      <c r="W198" s="584"/>
      <c r="X198" s="569"/>
      <c r="Y198" s="584"/>
      <c r="Z198" s="569"/>
      <c r="AA198" s="584"/>
      <c r="AB198" s="569"/>
      <c r="AC198" s="570"/>
      <c r="AD198" s="573"/>
      <c r="AE198" s="574"/>
      <c r="AF198" s="557">
        <f>IF(AB198=0,0,(AD198/AB198)*100)</f>
        <v>0</v>
      </c>
      <c r="AG198" s="558"/>
      <c r="AH198" s="569"/>
      <c r="AI198" s="570"/>
      <c r="AJ198" s="573"/>
      <c r="AK198" s="574"/>
      <c r="AL198" s="557">
        <f>IF(AH198=0,0,(AJ198/AH198)*100)</f>
        <v>0</v>
      </c>
      <c r="AM198" s="558"/>
      <c r="AN198" s="569"/>
      <c r="AO198" s="570"/>
      <c r="AP198" s="573"/>
      <c r="AQ198" s="574"/>
      <c r="AR198" s="557">
        <f>IF(AN198=0,0,(AP198/AN198)*100)</f>
        <v>0</v>
      </c>
      <c r="AS198" s="558"/>
      <c r="AT198" s="561">
        <f>AB198+AH198+AN198</f>
        <v>0</v>
      </c>
      <c r="AU198" s="562"/>
      <c r="AV198" s="565">
        <f>AD198+AJ198+AP198</f>
        <v>0</v>
      </c>
      <c r="AW198" s="566"/>
      <c r="AX198" s="557">
        <f>IF(AT198=0,0,(AV198/AT198)*100)</f>
        <v>0</v>
      </c>
      <c r="AY198" s="558"/>
      <c r="AZ198" s="569"/>
      <c r="BA198" s="570"/>
      <c r="BB198" s="573"/>
      <c r="BC198" s="574"/>
      <c r="BD198" s="557">
        <f>IF(AZ198=0,0,(BB198/AZ198)*100)</f>
        <v>0</v>
      </c>
      <c r="BE198" s="558"/>
      <c r="BF198" s="561">
        <f>AT198+AZ198</f>
        <v>0</v>
      </c>
      <c r="BG198" s="562"/>
      <c r="BH198" s="565">
        <f>AV198+BB198</f>
        <v>0</v>
      </c>
      <c r="BI198" s="566"/>
      <c r="BJ198" s="557">
        <f>IF(BF198=0,0,(BH198/BF198)*100)</f>
        <v>0</v>
      </c>
      <c r="BK198" s="558"/>
      <c r="BL198" s="602">
        <f>(AD198*2)+(AJ198*2)+(AP198*3)+BB198</f>
        <v>0</v>
      </c>
      <c r="BM198" s="603"/>
      <c r="BN198" s="604"/>
      <c r="BO198" s="587">
        <f t="shared" ref="BO198" si="145">IF(BQ198=0,0,50*BP198/BQ198)</f>
        <v>0</v>
      </c>
      <c r="BP198" s="555">
        <f t="shared" ref="BP198" si="146">(BL198*BS$188)+(N198*BS$189)+(X198*BS$190)+(R198*BS$191)+(V198*BS$192)+(Z198*BS$193)</f>
        <v>0</v>
      </c>
      <c r="BQ198" s="555">
        <f t="shared" ref="BQ198" si="147">((AZ198-BB198)*BS$195)+((AT198-AV205)*BS$194)+(H198*BS$196)+(P198*BS$197)</f>
        <v>0</v>
      </c>
      <c r="BR198" s="65"/>
      <c r="BS198" s="65"/>
      <c r="BT198" s="280"/>
    </row>
    <row r="199" spans="1:77" ht="21.75" customHeight="1" x14ac:dyDescent="0.25">
      <c r="A199" s="268"/>
      <c r="B199" s="679"/>
      <c r="C199" s="690" t="str">
        <f>IF(ROSTER!D$18="","",ROSTER!D$18)</f>
        <v/>
      </c>
      <c r="D199" s="691"/>
      <c r="E199" s="668"/>
      <c r="F199" s="681"/>
      <c r="G199" s="664"/>
      <c r="H199" s="585"/>
      <c r="I199" s="586"/>
      <c r="J199" s="571"/>
      <c r="K199" s="572"/>
      <c r="L199" s="575"/>
      <c r="M199" s="576"/>
      <c r="N199" s="581" t="s">
        <v>16</v>
      </c>
      <c r="O199" s="582"/>
      <c r="P199" s="571"/>
      <c r="Q199" s="572"/>
      <c r="R199" s="575"/>
      <c r="S199" s="576"/>
      <c r="T199" s="581" t="s">
        <v>16</v>
      </c>
      <c r="U199" s="582"/>
      <c r="V199" s="585"/>
      <c r="W199" s="586"/>
      <c r="X199" s="571"/>
      <c r="Y199" s="586"/>
      <c r="Z199" s="571"/>
      <c r="AA199" s="586"/>
      <c r="AB199" s="571"/>
      <c r="AC199" s="572"/>
      <c r="AD199" s="575"/>
      <c r="AE199" s="576"/>
      <c r="AF199" s="577"/>
      <c r="AG199" s="578"/>
      <c r="AH199" s="571"/>
      <c r="AI199" s="572"/>
      <c r="AJ199" s="575"/>
      <c r="AK199" s="576"/>
      <c r="AL199" s="577"/>
      <c r="AM199" s="578"/>
      <c r="AN199" s="571"/>
      <c r="AO199" s="572"/>
      <c r="AP199" s="575"/>
      <c r="AQ199" s="576"/>
      <c r="AR199" s="577"/>
      <c r="AS199" s="578"/>
      <c r="AT199" s="627"/>
      <c r="AU199" s="628"/>
      <c r="AV199" s="629"/>
      <c r="AW199" s="630"/>
      <c r="AX199" s="577"/>
      <c r="AY199" s="578"/>
      <c r="AZ199" s="571"/>
      <c r="BA199" s="572"/>
      <c r="BB199" s="575"/>
      <c r="BC199" s="576"/>
      <c r="BD199" s="577"/>
      <c r="BE199" s="578"/>
      <c r="BF199" s="627"/>
      <c r="BG199" s="628"/>
      <c r="BH199" s="629"/>
      <c r="BI199" s="630"/>
      <c r="BJ199" s="577"/>
      <c r="BK199" s="578"/>
      <c r="BL199" s="605"/>
      <c r="BM199" s="606"/>
      <c r="BN199" s="607"/>
      <c r="BO199" s="588"/>
      <c r="BP199" s="556"/>
      <c r="BQ199" s="556"/>
      <c r="BR199" s="65"/>
      <c r="BS199" s="65"/>
      <c r="BT199" s="268"/>
    </row>
    <row r="200" spans="1:77" ht="21.75" customHeight="1" x14ac:dyDescent="0.25">
      <c r="A200" s="268"/>
      <c r="B200" s="678" t="str">
        <f>IF(ROSTER!B$20="","",ROSTER!B$20)</f>
        <v/>
      </c>
      <c r="C200" s="669" t="str">
        <f>IF(ROSTER!C$20="","",ROSTER!C$20)</f>
        <v/>
      </c>
      <c r="D200" s="670"/>
      <c r="E200" s="667"/>
      <c r="F200" s="680">
        <f>IF(E200="y",1,IF(E200="S",1,0))</f>
        <v>0</v>
      </c>
      <c r="G200" s="663">
        <f>IF(E200="S",1,0)</f>
        <v>0</v>
      </c>
      <c r="H200" s="583"/>
      <c r="I200" s="584"/>
      <c r="J200" s="569"/>
      <c r="K200" s="570"/>
      <c r="L200" s="573"/>
      <c r="M200" s="574"/>
      <c r="N200" s="579">
        <f>L200+J200</f>
        <v>0</v>
      </c>
      <c r="O200" s="580"/>
      <c r="P200" s="569"/>
      <c r="Q200" s="570"/>
      <c r="R200" s="573"/>
      <c r="S200" s="574"/>
      <c r="T200" s="579">
        <f>R200-P200</f>
        <v>0</v>
      </c>
      <c r="U200" s="580"/>
      <c r="V200" s="583"/>
      <c r="W200" s="584"/>
      <c r="X200" s="569"/>
      <c r="Y200" s="584"/>
      <c r="Z200" s="569"/>
      <c r="AA200" s="584"/>
      <c r="AB200" s="569"/>
      <c r="AC200" s="570"/>
      <c r="AD200" s="573"/>
      <c r="AE200" s="574"/>
      <c r="AF200" s="557">
        <f>IF(AB200=0,0,(AD200/AB200)*100)</f>
        <v>0</v>
      </c>
      <c r="AG200" s="558"/>
      <c r="AH200" s="569"/>
      <c r="AI200" s="570"/>
      <c r="AJ200" s="573"/>
      <c r="AK200" s="574"/>
      <c r="AL200" s="557">
        <f>IF(AH200=0,0,(AJ200/AH200)*100)</f>
        <v>0</v>
      </c>
      <c r="AM200" s="558"/>
      <c r="AN200" s="569"/>
      <c r="AO200" s="570"/>
      <c r="AP200" s="573"/>
      <c r="AQ200" s="574"/>
      <c r="AR200" s="557">
        <f>IF(AN200=0,0,(AP200/AN200)*100)</f>
        <v>0</v>
      </c>
      <c r="AS200" s="558"/>
      <c r="AT200" s="561">
        <f>AB200+AH200+AN200</f>
        <v>0</v>
      </c>
      <c r="AU200" s="562"/>
      <c r="AV200" s="565">
        <f>AD200+AJ200+AP200</f>
        <v>0</v>
      </c>
      <c r="AW200" s="566"/>
      <c r="AX200" s="557">
        <f>IF(AT200=0,0,(AV200/AT200)*100)</f>
        <v>0</v>
      </c>
      <c r="AY200" s="558"/>
      <c r="AZ200" s="569"/>
      <c r="BA200" s="570"/>
      <c r="BB200" s="573"/>
      <c r="BC200" s="574"/>
      <c r="BD200" s="557">
        <f>IF(AZ200=0,0,(BB200/AZ200)*100)</f>
        <v>0</v>
      </c>
      <c r="BE200" s="558"/>
      <c r="BF200" s="561">
        <f>AT200+AZ200</f>
        <v>0</v>
      </c>
      <c r="BG200" s="562"/>
      <c r="BH200" s="565">
        <f>AV200+BB200</f>
        <v>0</v>
      </c>
      <c r="BI200" s="566"/>
      <c r="BJ200" s="557">
        <f>IF(BF200=0,0,(BH200/BF200)*100)</f>
        <v>0</v>
      </c>
      <c r="BK200" s="558"/>
      <c r="BL200" s="602">
        <f>(AD200*2)+(AJ200*2)+(AP200*3)+BB200</f>
        <v>0</v>
      </c>
      <c r="BM200" s="603"/>
      <c r="BN200" s="604"/>
      <c r="BO200" s="587">
        <f t="shared" ref="BO200" si="148">IF(BQ200=0,0,50*BP200/BQ200)</f>
        <v>0</v>
      </c>
      <c r="BP200" s="555">
        <f t="shared" ref="BP200" si="149">(BL200*BS$188)+(N200*BS$189)+(X200*BS$190)+(R200*BS$191)+(V200*BS$192)+(Z200*BS$193)</f>
        <v>0</v>
      </c>
      <c r="BQ200" s="555">
        <f t="shared" ref="BQ200" si="150">((AZ200-BB200)*BS$195)+((AT200-AV207)*BS$194)+(H200*BS$196)+(P200*BS$197)</f>
        <v>0</v>
      </c>
      <c r="BR200" s="65"/>
      <c r="BS200" s="65"/>
      <c r="BT200" s="268"/>
    </row>
    <row r="201" spans="1:77" ht="21.75" customHeight="1" x14ac:dyDescent="0.25">
      <c r="A201" s="268"/>
      <c r="B201" s="679"/>
      <c r="C201" s="690" t="str">
        <f>IF(ROSTER!D$20="","",ROSTER!D$20)</f>
        <v/>
      </c>
      <c r="D201" s="691"/>
      <c r="E201" s="668"/>
      <c r="F201" s="681"/>
      <c r="G201" s="664"/>
      <c r="H201" s="585"/>
      <c r="I201" s="586"/>
      <c r="J201" s="571"/>
      <c r="K201" s="572"/>
      <c r="L201" s="575"/>
      <c r="M201" s="576"/>
      <c r="N201" s="581" t="s">
        <v>16</v>
      </c>
      <c r="O201" s="582"/>
      <c r="P201" s="571"/>
      <c r="Q201" s="572"/>
      <c r="R201" s="575"/>
      <c r="S201" s="576"/>
      <c r="T201" s="581" t="s">
        <v>16</v>
      </c>
      <c r="U201" s="582"/>
      <c r="V201" s="585"/>
      <c r="W201" s="586"/>
      <c r="X201" s="571"/>
      <c r="Y201" s="586"/>
      <c r="Z201" s="571"/>
      <c r="AA201" s="586"/>
      <c r="AB201" s="571"/>
      <c r="AC201" s="572"/>
      <c r="AD201" s="575"/>
      <c r="AE201" s="576"/>
      <c r="AF201" s="577"/>
      <c r="AG201" s="578"/>
      <c r="AH201" s="571"/>
      <c r="AI201" s="572"/>
      <c r="AJ201" s="575"/>
      <c r="AK201" s="576"/>
      <c r="AL201" s="577"/>
      <c r="AM201" s="578"/>
      <c r="AN201" s="571"/>
      <c r="AO201" s="572"/>
      <c r="AP201" s="575"/>
      <c r="AQ201" s="576"/>
      <c r="AR201" s="577"/>
      <c r="AS201" s="578"/>
      <c r="AT201" s="627"/>
      <c r="AU201" s="628"/>
      <c r="AV201" s="629"/>
      <c r="AW201" s="630"/>
      <c r="AX201" s="577"/>
      <c r="AY201" s="578"/>
      <c r="AZ201" s="571"/>
      <c r="BA201" s="572"/>
      <c r="BB201" s="575"/>
      <c r="BC201" s="576"/>
      <c r="BD201" s="577"/>
      <c r="BE201" s="578"/>
      <c r="BF201" s="627"/>
      <c r="BG201" s="628"/>
      <c r="BH201" s="629"/>
      <c r="BI201" s="630"/>
      <c r="BJ201" s="577"/>
      <c r="BK201" s="578"/>
      <c r="BL201" s="605"/>
      <c r="BM201" s="606"/>
      <c r="BN201" s="607"/>
      <c r="BO201" s="588"/>
      <c r="BP201" s="556"/>
      <c r="BQ201" s="556"/>
      <c r="BR201" s="65"/>
      <c r="BS201" s="65"/>
      <c r="BT201" s="268"/>
    </row>
    <row r="202" spans="1:77" ht="21.75" customHeight="1" x14ac:dyDescent="0.25">
      <c r="A202" s="268"/>
      <c r="B202" s="678" t="str">
        <f>IF(ROSTER!B$22="","",ROSTER!B$22)</f>
        <v/>
      </c>
      <c r="C202" s="669" t="str">
        <f>IF(ROSTER!C$22="","",ROSTER!C$22)</f>
        <v/>
      </c>
      <c r="D202" s="670"/>
      <c r="E202" s="667"/>
      <c r="F202" s="680">
        <f>IF(E202="y",1,IF(E202="S",1,0))</f>
        <v>0</v>
      </c>
      <c r="G202" s="663">
        <f>IF(E202="S",1,0)</f>
        <v>0</v>
      </c>
      <c r="H202" s="583"/>
      <c r="I202" s="584"/>
      <c r="J202" s="569"/>
      <c r="K202" s="570"/>
      <c r="L202" s="573"/>
      <c r="M202" s="574"/>
      <c r="N202" s="579">
        <f>L202+J202</f>
        <v>0</v>
      </c>
      <c r="O202" s="580"/>
      <c r="P202" s="569"/>
      <c r="Q202" s="570"/>
      <c r="R202" s="573"/>
      <c r="S202" s="574"/>
      <c r="T202" s="579">
        <f>R202-P202</f>
        <v>0</v>
      </c>
      <c r="U202" s="580"/>
      <c r="V202" s="583"/>
      <c r="W202" s="584"/>
      <c r="X202" s="569"/>
      <c r="Y202" s="584"/>
      <c r="Z202" s="569"/>
      <c r="AA202" s="584"/>
      <c r="AB202" s="569"/>
      <c r="AC202" s="570"/>
      <c r="AD202" s="573"/>
      <c r="AE202" s="574"/>
      <c r="AF202" s="557">
        <f>IF(AB202=0,0,(AD202/AB202)*100)</f>
        <v>0</v>
      </c>
      <c r="AG202" s="558"/>
      <c r="AH202" s="569"/>
      <c r="AI202" s="570"/>
      <c r="AJ202" s="573"/>
      <c r="AK202" s="574"/>
      <c r="AL202" s="557">
        <f>IF(AH202=0,0,(AJ202/AH202)*100)</f>
        <v>0</v>
      </c>
      <c r="AM202" s="558"/>
      <c r="AN202" s="569"/>
      <c r="AO202" s="570"/>
      <c r="AP202" s="573"/>
      <c r="AQ202" s="574"/>
      <c r="AR202" s="557">
        <f>IF(AN202=0,0,(AP202/AN202)*100)</f>
        <v>0</v>
      </c>
      <c r="AS202" s="558"/>
      <c r="AT202" s="561">
        <f>AB202+AH202+AN202</f>
        <v>0</v>
      </c>
      <c r="AU202" s="562"/>
      <c r="AV202" s="565">
        <f>AD202+AJ202+AP202</f>
        <v>0</v>
      </c>
      <c r="AW202" s="566"/>
      <c r="AX202" s="557">
        <f>IF(AT202=0,0,(AV202/AT202)*100)</f>
        <v>0</v>
      </c>
      <c r="AY202" s="558"/>
      <c r="AZ202" s="569"/>
      <c r="BA202" s="570"/>
      <c r="BB202" s="573"/>
      <c r="BC202" s="574"/>
      <c r="BD202" s="557">
        <f>IF(AZ202=0,0,(BB202/AZ202)*100)</f>
        <v>0</v>
      </c>
      <c r="BE202" s="558"/>
      <c r="BF202" s="561">
        <f>AT202+AZ202</f>
        <v>0</v>
      </c>
      <c r="BG202" s="562"/>
      <c r="BH202" s="565">
        <f>AV202+BB202</f>
        <v>0</v>
      </c>
      <c r="BI202" s="566"/>
      <c r="BJ202" s="557">
        <f>IF(BF202=0,0,(BH202/BF202)*100)</f>
        <v>0</v>
      </c>
      <c r="BK202" s="558"/>
      <c r="BL202" s="602">
        <f>(AD202*2)+(AJ202*2)+(AP202*3)+BB202</f>
        <v>0</v>
      </c>
      <c r="BM202" s="603"/>
      <c r="BN202" s="604"/>
      <c r="BO202" s="587">
        <f t="shared" ref="BO202" si="151">IF(BQ202=0,0,50*BP202/BQ202)</f>
        <v>0</v>
      </c>
      <c r="BP202" s="555">
        <f t="shared" ref="BP202" si="152">(BL202*BS$188)+(N202*BS$189)+(X202*BS$190)+(R202*BS$191)+(V202*BS$192)+(Z202*BS$193)</f>
        <v>0</v>
      </c>
      <c r="BQ202" s="555">
        <f t="shared" ref="BQ202" si="153">((AZ202-BB202)*BS$195)+((AT202-AV209)*BS$194)+(H202*BS$196)+(P202*BS$197)</f>
        <v>0</v>
      </c>
      <c r="BR202" s="65"/>
      <c r="BS202" s="65"/>
      <c r="BT202" s="268"/>
    </row>
    <row r="203" spans="1:77" ht="21.75" customHeight="1" x14ac:dyDescent="0.25">
      <c r="A203" s="268"/>
      <c r="B203" s="679"/>
      <c r="C203" s="690" t="str">
        <f>IF(ROSTER!D$22="","",ROSTER!D$22)</f>
        <v/>
      </c>
      <c r="D203" s="691"/>
      <c r="E203" s="668"/>
      <c r="F203" s="681"/>
      <c r="G203" s="664"/>
      <c r="H203" s="585"/>
      <c r="I203" s="586"/>
      <c r="J203" s="571"/>
      <c r="K203" s="572"/>
      <c r="L203" s="575"/>
      <c r="M203" s="576"/>
      <c r="N203" s="581" t="s">
        <v>16</v>
      </c>
      <c r="O203" s="582"/>
      <c r="P203" s="571"/>
      <c r="Q203" s="572"/>
      <c r="R203" s="575"/>
      <c r="S203" s="576"/>
      <c r="T203" s="581" t="s">
        <v>16</v>
      </c>
      <c r="U203" s="582"/>
      <c r="V203" s="585"/>
      <c r="W203" s="586"/>
      <c r="X203" s="571"/>
      <c r="Y203" s="586"/>
      <c r="Z203" s="571"/>
      <c r="AA203" s="586"/>
      <c r="AB203" s="571"/>
      <c r="AC203" s="572"/>
      <c r="AD203" s="575"/>
      <c r="AE203" s="576"/>
      <c r="AF203" s="577"/>
      <c r="AG203" s="578"/>
      <c r="AH203" s="571"/>
      <c r="AI203" s="572"/>
      <c r="AJ203" s="575"/>
      <c r="AK203" s="576"/>
      <c r="AL203" s="577"/>
      <c r="AM203" s="578"/>
      <c r="AN203" s="571"/>
      <c r="AO203" s="572"/>
      <c r="AP203" s="575"/>
      <c r="AQ203" s="576"/>
      <c r="AR203" s="577"/>
      <c r="AS203" s="578"/>
      <c r="AT203" s="627"/>
      <c r="AU203" s="628"/>
      <c r="AV203" s="629"/>
      <c r="AW203" s="630"/>
      <c r="AX203" s="577"/>
      <c r="AY203" s="578"/>
      <c r="AZ203" s="571"/>
      <c r="BA203" s="572"/>
      <c r="BB203" s="575"/>
      <c r="BC203" s="576"/>
      <c r="BD203" s="577"/>
      <c r="BE203" s="578"/>
      <c r="BF203" s="627"/>
      <c r="BG203" s="628"/>
      <c r="BH203" s="629"/>
      <c r="BI203" s="630"/>
      <c r="BJ203" s="577"/>
      <c r="BK203" s="578"/>
      <c r="BL203" s="605"/>
      <c r="BM203" s="606"/>
      <c r="BN203" s="607"/>
      <c r="BO203" s="588"/>
      <c r="BP203" s="556"/>
      <c r="BQ203" s="556"/>
      <c r="BR203" s="65"/>
      <c r="BS203" s="65"/>
      <c r="BT203" s="268"/>
    </row>
    <row r="204" spans="1:77" ht="21.75" customHeight="1" x14ac:dyDescent="0.25">
      <c r="A204" s="268"/>
      <c r="B204" s="678" t="str">
        <f>IF(ROSTER!B$24="","",ROSTER!B$24)</f>
        <v/>
      </c>
      <c r="C204" s="669" t="str">
        <f>IF(ROSTER!C$24="","",ROSTER!C$24)</f>
        <v/>
      </c>
      <c r="D204" s="670"/>
      <c r="E204" s="667"/>
      <c r="F204" s="680">
        <f>IF(E204="y",1,IF(E204="S",1,0))</f>
        <v>0</v>
      </c>
      <c r="G204" s="663">
        <f>IF(E204="S",1,0)</f>
        <v>0</v>
      </c>
      <c r="H204" s="583"/>
      <c r="I204" s="584"/>
      <c r="J204" s="569"/>
      <c r="K204" s="570"/>
      <c r="L204" s="573"/>
      <c r="M204" s="574"/>
      <c r="N204" s="579">
        <f>L204+J204</f>
        <v>0</v>
      </c>
      <c r="O204" s="580"/>
      <c r="P204" s="569"/>
      <c r="Q204" s="570"/>
      <c r="R204" s="573"/>
      <c r="S204" s="574"/>
      <c r="T204" s="579">
        <f>R204-P204</f>
        <v>0</v>
      </c>
      <c r="U204" s="580"/>
      <c r="V204" s="583"/>
      <c r="W204" s="584"/>
      <c r="X204" s="569"/>
      <c r="Y204" s="584"/>
      <c r="Z204" s="569"/>
      <c r="AA204" s="584"/>
      <c r="AB204" s="569"/>
      <c r="AC204" s="570"/>
      <c r="AD204" s="573"/>
      <c r="AE204" s="574"/>
      <c r="AF204" s="557">
        <f>IF(AB204=0,0,(AD204/AB204)*100)</f>
        <v>0</v>
      </c>
      <c r="AG204" s="558"/>
      <c r="AH204" s="569"/>
      <c r="AI204" s="570"/>
      <c r="AJ204" s="573"/>
      <c r="AK204" s="574"/>
      <c r="AL204" s="557">
        <f>IF(AH204=0,0,(AJ204/AH204)*100)</f>
        <v>0</v>
      </c>
      <c r="AM204" s="558"/>
      <c r="AN204" s="569"/>
      <c r="AO204" s="570"/>
      <c r="AP204" s="573"/>
      <c r="AQ204" s="574"/>
      <c r="AR204" s="557">
        <f>IF(AN204=0,0,(AP204/AN204)*100)</f>
        <v>0</v>
      </c>
      <c r="AS204" s="558"/>
      <c r="AT204" s="561">
        <f>AB204+AH204+AN204</f>
        <v>0</v>
      </c>
      <c r="AU204" s="562"/>
      <c r="AV204" s="565">
        <f>AD204+AJ204+AP204</f>
        <v>0</v>
      </c>
      <c r="AW204" s="566"/>
      <c r="AX204" s="557">
        <f>IF(AT204=0,0,(AV204/AT204)*100)</f>
        <v>0</v>
      </c>
      <c r="AY204" s="558"/>
      <c r="AZ204" s="569"/>
      <c r="BA204" s="570"/>
      <c r="BB204" s="573"/>
      <c r="BC204" s="574"/>
      <c r="BD204" s="557">
        <f>IF(AZ204=0,0,(BB204/AZ204)*100)</f>
        <v>0</v>
      </c>
      <c r="BE204" s="558"/>
      <c r="BF204" s="561">
        <f>AT204+AZ204</f>
        <v>0</v>
      </c>
      <c r="BG204" s="562"/>
      <c r="BH204" s="565">
        <f>AV204+BB204</f>
        <v>0</v>
      </c>
      <c r="BI204" s="566"/>
      <c r="BJ204" s="557">
        <f>IF(BF204=0,0,(BH204/BF204)*100)</f>
        <v>0</v>
      </c>
      <c r="BK204" s="558"/>
      <c r="BL204" s="602">
        <f>(AD204*2)+(AJ204*2)+(AP204*3)+BB204</f>
        <v>0</v>
      </c>
      <c r="BM204" s="603"/>
      <c r="BN204" s="604"/>
      <c r="BO204" s="587">
        <f t="shared" ref="BO204" si="154">IF(BQ204=0,0,50*BP204/BQ204)</f>
        <v>0</v>
      </c>
      <c r="BP204" s="555">
        <f t="shared" ref="BP204" si="155">(BL204*BS$188)+(N204*BS$189)+(X204*BS$190)+(R204*BS$191)+(V204*BS$192)+(Z204*BS$193)</f>
        <v>0</v>
      </c>
      <c r="BQ204" s="555">
        <f t="shared" ref="BQ204" si="156">((AZ204-BB204)*BS$195)+((AT204-AV211)*BS$194)+(H204*BS$196)+(P204*BS$197)</f>
        <v>0</v>
      </c>
      <c r="BR204" s="65"/>
      <c r="BS204" s="65"/>
      <c r="BT204" s="268"/>
    </row>
    <row r="205" spans="1:77" ht="21.75" customHeight="1" x14ac:dyDescent="0.25">
      <c r="A205" s="268"/>
      <c r="B205" s="679"/>
      <c r="C205" s="690" t="str">
        <f>IF(ROSTER!D$24="","",ROSTER!D$24)</f>
        <v/>
      </c>
      <c r="D205" s="691"/>
      <c r="E205" s="668"/>
      <c r="F205" s="681"/>
      <c r="G205" s="664"/>
      <c r="H205" s="585"/>
      <c r="I205" s="586"/>
      <c r="J205" s="571"/>
      <c r="K205" s="572"/>
      <c r="L205" s="575"/>
      <c r="M205" s="576"/>
      <c r="N205" s="581" t="s">
        <v>16</v>
      </c>
      <c r="O205" s="582"/>
      <c r="P205" s="571"/>
      <c r="Q205" s="572"/>
      <c r="R205" s="575"/>
      <c r="S205" s="576"/>
      <c r="T205" s="581" t="s">
        <v>16</v>
      </c>
      <c r="U205" s="582"/>
      <c r="V205" s="585"/>
      <c r="W205" s="586"/>
      <c r="X205" s="571"/>
      <c r="Y205" s="586"/>
      <c r="Z205" s="571"/>
      <c r="AA205" s="586"/>
      <c r="AB205" s="571"/>
      <c r="AC205" s="572"/>
      <c r="AD205" s="575"/>
      <c r="AE205" s="576"/>
      <c r="AF205" s="577"/>
      <c r="AG205" s="578"/>
      <c r="AH205" s="571"/>
      <c r="AI205" s="572"/>
      <c r="AJ205" s="575"/>
      <c r="AK205" s="576"/>
      <c r="AL205" s="577"/>
      <c r="AM205" s="578"/>
      <c r="AN205" s="571"/>
      <c r="AO205" s="572"/>
      <c r="AP205" s="575"/>
      <c r="AQ205" s="576"/>
      <c r="AR205" s="577"/>
      <c r="AS205" s="578"/>
      <c r="AT205" s="627"/>
      <c r="AU205" s="628"/>
      <c r="AV205" s="629"/>
      <c r="AW205" s="630"/>
      <c r="AX205" s="577"/>
      <c r="AY205" s="578"/>
      <c r="AZ205" s="571"/>
      <c r="BA205" s="572"/>
      <c r="BB205" s="575"/>
      <c r="BC205" s="576"/>
      <c r="BD205" s="577"/>
      <c r="BE205" s="578"/>
      <c r="BF205" s="627"/>
      <c r="BG205" s="628"/>
      <c r="BH205" s="629"/>
      <c r="BI205" s="630"/>
      <c r="BJ205" s="577"/>
      <c r="BK205" s="578"/>
      <c r="BL205" s="605"/>
      <c r="BM205" s="606"/>
      <c r="BN205" s="607"/>
      <c r="BO205" s="588"/>
      <c r="BP205" s="556"/>
      <c r="BQ205" s="556"/>
      <c r="BR205" s="65"/>
      <c r="BS205" s="65"/>
      <c r="BT205" s="268"/>
    </row>
    <row r="206" spans="1:77" ht="21.75" customHeight="1" x14ac:dyDescent="0.25">
      <c r="A206" s="268"/>
      <c r="B206" s="678" t="str">
        <f>IF(ROSTER!B$26="","",ROSTER!B$26)</f>
        <v/>
      </c>
      <c r="C206" s="669" t="str">
        <f>IF(ROSTER!C$26="","",ROSTER!C$26)</f>
        <v/>
      </c>
      <c r="D206" s="670"/>
      <c r="E206" s="667"/>
      <c r="F206" s="680">
        <f>IF(E206="y",1,IF(E206="S",1,0))</f>
        <v>0</v>
      </c>
      <c r="G206" s="663">
        <f>IF(E206="S",1,0)</f>
        <v>0</v>
      </c>
      <c r="H206" s="583"/>
      <c r="I206" s="584"/>
      <c r="J206" s="569"/>
      <c r="K206" s="570"/>
      <c r="L206" s="573"/>
      <c r="M206" s="574"/>
      <c r="N206" s="579">
        <f>L206+J206</f>
        <v>0</v>
      </c>
      <c r="O206" s="580"/>
      <c r="P206" s="569"/>
      <c r="Q206" s="570"/>
      <c r="R206" s="573"/>
      <c r="S206" s="574"/>
      <c r="T206" s="579">
        <f>R206-P206</f>
        <v>0</v>
      </c>
      <c r="U206" s="580"/>
      <c r="V206" s="583"/>
      <c r="W206" s="584"/>
      <c r="X206" s="569"/>
      <c r="Y206" s="584"/>
      <c r="Z206" s="569"/>
      <c r="AA206" s="584"/>
      <c r="AB206" s="569"/>
      <c r="AC206" s="570"/>
      <c r="AD206" s="573"/>
      <c r="AE206" s="574"/>
      <c r="AF206" s="557">
        <f>IF(AB206=0,0,(AD206/AB206)*100)</f>
        <v>0</v>
      </c>
      <c r="AG206" s="558"/>
      <c r="AH206" s="569"/>
      <c r="AI206" s="570"/>
      <c r="AJ206" s="573"/>
      <c r="AK206" s="574"/>
      <c r="AL206" s="557">
        <f>IF(AH206=0,0,(AJ206/AH206)*100)</f>
        <v>0</v>
      </c>
      <c r="AM206" s="558"/>
      <c r="AN206" s="569"/>
      <c r="AO206" s="570"/>
      <c r="AP206" s="573"/>
      <c r="AQ206" s="574"/>
      <c r="AR206" s="557">
        <f>IF(AN206=0,0,(AP206/AN206)*100)</f>
        <v>0</v>
      </c>
      <c r="AS206" s="558"/>
      <c r="AT206" s="561">
        <f>AB206+AH206+AN206</f>
        <v>0</v>
      </c>
      <c r="AU206" s="562"/>
      <c r="AV206" s="565">
        <f>AD206+AJ206+AP206</f>
        <v>0</v>
      </c>
      <c r="AW206" s="566"/>
      <c r="AX206" s="557">
        <f>IF(AT206=0,0,(AV206/AT206)*100)</f>
        <v>0</v>
      </c>
      <c r="AY206" s="558"/>
      <c r="AZ206" s="569"/>
      <c r="BA206" s="570"/>
      <c r="BB206" s="573"/>
      <c r="BC206" s="574"/>
      <c r="BD206" s="557">
        <f>IF(AZ206=0,0,(BB206/AZ206)*100)</f>
        <v>0</v>
      </c>
      <c r="BE206" s="558"/>
      <c r="BF206" s="561">
        <f>AT206+AZ206</f>
        <v>0</v>
      </c>
      <c r="BG206" s="562"/>
      <c r="BH206" s="565">
        <f>AV206+BB206</f>
        <v>0</v>
      </c>
      <c r="BI206" s="566"/>
      <c r="BJ206" s="557">
        <f>IF(BF206=0,0,(BH206/BF206)*100)</f>
        <v>0</v>
      </c>
      <c r="BK206" s="558"/>
      <c r="BL206" s="602">
        <f>(AD206*2)+(AJ206*2)+(AP206*3)+BB206</f>
        <v>0</v>
      </c>
      <c r="BM206" s="603"/>
      <c r="BN206" s="604"/>
      <c r="BO206" s="587">
        <f t="shared" ref="BO206" si="157">IF(BQ206=0,0,50*BP206/BQ206)</f>
        <v>0</v>
      </c>
      <c r="BP206" s="555">
        <f t="shared" ref="BP206" si="158">(BL206*BS$188)+(N206*BS$189)+(X206*BS$190)+(R206*BS$191)+(V206*BS$192)+(Z206*BS$193)</f>
        <v>0</v>
      </c>
      <c r="BQ206" s="555">
        <f t="shared" ref="BQ206" si="159">((AZ206-BB206)*BS$195)+((AT206-AV213)*BS$194)+(H206*BS$196)+(P206*BS$197)</f>
        <v>0</v>
      </c>
      <c r="BR206" s="65"/>
      <c r="BS206" s="65"/>
      <c r="BT206" s="268"/>
    </row>
    <row r="207" spans="1:77" ht="21.75" customHeight="1" x14ac:dyDescent="0.25">
      <c r="A207" s="268"/>
      <c r="B207" s="679"/>
      <c r="C207" s="690" t="str">
        <f>IF(ROSTER!D$26="","",ROSTER!D$26)</f>
        <v/>
      </c>
      <c r="D207" s="691"/>
      <c r="E207" s="668"/>
      <c r="F207" s="681"/>
      <c r="G207" s="664"/>
      <c r="H207" s="585"/>
      <c r="I207" s="586"/>
      <c r="J207" s="571"/>
      <c r="K207" s="572"/>
      <c r="L207" s="575"/>
      <c r="M207" s="576"/>
      <c r="N207" s="581" t="s">
        <v>16</v>
      </c>
      <c r="O207" s="582"/>
      <c r="P207" s="571"/>
      <c r="Q207" s="572"/>
      <c r="R207" s="575"/>
      <c r="S207" s="576"/>
      <c r="T207" s="581" t="s">
        <v>16</v>
      </c>
      <c r="U207" s="582"/>
      <c r="V207" s="585"/>
      <c r="W207" s="586"/>
      <c r="X207" s="571"/>
      <c r="Y207" s="586"/>
      <c r="Z207" s="571"/>
      <c r="AA207" s="586"/>
      <c r="AB207" s="571"/>
      <c r="AC207" s="572"/>
      <c r="AD207" s="575"/>
      <c r="AE207" s="576"/>
      <c r="AF207" s="577"/>
      <c r="AG207" s="578"/>
      <c r="AH207" s="571"/>
      <c r="AI207" s="572"/>
      <c r="AJ207" s="575"/>
      <c r="AK207" s="576"/>
      <c r="AL207" s="577"/>
      <c r="AM207" s="578"/>
      <c r="AN207" s="571"/>
      <c r="AO207" s="572"/>
      <c r="AP207" s="575"/>
      <c r="AQ207" s="576"/>
      <c r="AR207" s="577"/>
      <c r="AS207" s="578"/>
      <c r="AT207" s="627"/>
      <c r="AU207" s="628"/>
      <c r="AV207" s="629"/>
      <c r="AW207" s="630"/>
      <c r="AX207" s="577"/>
      <c r="AY207" s="578"/>
      <c r="AZ207" s="571"/>
      <c r="BA207" s="572"/>
      <c r="BB207" s="575"/>
      <c r="BC207" s="576"/>
      <c r="BD207" s="577"/>
      <c r="BE207" s="578"/>
      <c r="BF207" s="627"/>
      <c r="BG207" s="628"/>
      <c r="BH207" s="629"/>
      <c r="BI207" s="630"/>
      <c r="BJ207" s="577"/>
      <c r="BK207" s="578"/>
      <c r="BL207" s="605"/>
      <c r="BM207" s="606"/>
      <c r="BN207" s="607"/>
      <c r="BO207" s="588"/>
      <c r="BP207" s="556"/>
      <c r="BQ207" s="556"/>
      <c r="BR207" s="65"/>
      <c r="BS207" s="65"/>
      <c r="BT207" s="268"/>
    </row>
    <row r="208" spans="1:77" ht="21.75" customHeight="1" x14ac:dyDescent="0.25">
      <c r="A208" s="268"/>
      <c r="B208" s="678" t="str">
        <f>IF(ROSTER!B$28="","",ROSTER!B$28)</f>
        <v/>
      </c>
      <c r="C208" s="669" t="str">
        <f>IF(ROSTER!C$28="","",ROSTER!C$28)</f>
        <v/>
      </c>
      <c r="D208" s="670"/>
      <c r="E208" s="667"/>
      <c r="F208" s="680">
        <f>IF(E208="y",1,IF(E208="S",1,0))</f>
        <v>0</v>
      </c>
      <c r="G208" s="663">
        <f>IF(E208="S",1,0)</f>
        <v>0</v>
      </c>
      <c r="H208" s="583"/>
      <c r="I208" s="584"/>
      <c r="J208" s="569"/>
      <c r="K208" s="570"/>
      <c r="L208" s="573"/>
      <c r="M208" s="574"/>
      <c r="N208" s="579">
        <f>L208+J208</f>
        <v>0</v>
      </c>
      <c r="O208" s="580"/>
      <c r="P208" s="569"/>
      <c r="Q208" s="570"/>
      <c r="R208" s="573"/>
      <c r="S208" s="574"/>
      <c r="T208" s="579">
        <f>R208-P208</f>
        <v>0</v>
      </c>
      <c r="U208" s="580"/>
      <c r="V208" s="583"/>
      <c r="W208" s="584"/>
      <c r="X208" s="569"/>
      <c r="Y208" s="584"/>
      <c r="Z208" s="569"/>
      <c r="AA208" s="584"/>
      <c r="AB208" s="569"/>
      <c r="AC208" s="570"/>
      <c r="AD208" s="573"/>
      <c r="AE208" s="574"/>
      <c r="AF208" s="557">
        <f>IF(AB208=0,0,(AD208/AB208)*100)</f>
        <v>0</v>
      </c>
      <c r="AG208" s="558"/>
      <c r="AH208" s="569"/>
      <c r="AI208" s="570"/>
      <c r="AJ208" s="573"/>
      <c r="AK208" s="574"/>
      <c r="AL208" s="557">
        <f>IF(AH208=0,0,(AJ208/AH208)*100)</f>
        <v>0</v>
      </c>
      <c r="AM208" s="558"/>
      <c r="AN208" s="569"/>
      <c r="AO208" s="570"/>
      <c r="AP208" s="573"/>
      <c r="AQ208" s="574"/>
      <c r="AR208" s="557">
        <f>IF(AN208=0,0,(AP208/AN208)*100)</f>
        <v>0</v>
      </c>
      <c r="AS208" s="558"/>
      <c r="AT208" s="561">
        <f>AB208+AH208+AN208</f>
        <v>0</v>
      </c>
      <c r="AU208" s="562"/>
      <c r="AV208" s="565">
        <f>AD208+AJ208+AP208</f>
        <v>0</v>
      </c>
      <c r="AW208" s="566"/>
      <c r="AX208" s="557">
        <f>IF(AT208=0,0,(AV208/AT208)*100)</f>
        <v>0</v>
      </c>
      <c r="AY208" s="558"/>
      <c r="AZ208" s="569"/>
      <c r="BA208" s="570"/>
      <c r="BB208" s="573"/>
      <c r="BC208" s="574"/>
      <c r="BD208" s="557">
        <f>IF(AZ208=0,0,(BB208/AZ208)*100)</f>
        <v>0</v>
      </c>
      <c r="BE208" s="558"/>
      <c r="BF208" s="561">
        <f>AT208+AZ208</f>
        <v>0</v>
      </c>
      <c r="BG208" s="562"/>
      <c r="BH208" s="565">
        <f>AV208+BB208</f>
        <v>0</v>
      </c>
      <c r="BI208" s="566"/>
      <c r="BJ208" s="557">
        <f>IF(BF208=0,0,(BH208/BF208)*100)</f>
        <v>0</v>
      </c>
      <c r="BK208" s="558"/>
      <c r="BL208" s="602">
        <f>(AD208*2)+(AJ208*2)+(AP208*3)+BB208</f>
        <v>0</v>
      </c>
      <c r="BM208" s="603"/>
      <c r="BN208" s="604"/>
      <c r="BO208" s="587">
        <f t="shared" ref="BO208" si="160">IF(BQ208=0,0,50*BP208/BQ208)</f>
        <v>0</v>
      </c>
      <c r="BP208" s="555">
        <f t="shared" ref="BP208" si="161">(BL208*BS$188)+(N208*BS$189)+(X208*BS$190)+(R208*BS$191)+(V208*BS$192)+(Z208*BS$193)</f>
        <v>0</v>
      </c>
      <c r="BQ208" s="555">
        <f t="shared" ref="BQ208" si="162">((AZ208-BB208)*BS$195)+((AT208-AV215)*BS$194)+(H208*BS$196)+(P208*BS$197)</f>
        <v>0</v>
      </c>
      <c r="BR208" s="65"/>
      <c r="BS208" s="65"/>
      <c r="BT208" s="268"/>
    </row>
    <row r="209" spans="1:72" ht="21.75" customHeight="1" x14ac:dyDescent="0.25">
      <c r="A209" s="268"/>
      <c r="B209" s="679"/>
      <c r="C209" s="690" t="str">
        <f>IF(ROSTER!D$28="","",ROSTER!D$28)</f>
        <v/>
      </c>
      <c r="D209" s="691"/>
      <c r="E209" s="668"/>
      <c r="F209" s="681"/>
      <c r="G209" s="664"/>
      <c r="H209" s="585"/>
      <c r="I209" s="586"/>
      <c r="J209" s="571"/>
      <c r="K209" s="572"/>
      <c r="L209" s="575"/>
      <c r="M209" s="576"/>
      <c r="N209" s="581" t="s">
        <v>16</v>
      </c>
      <c r="O209" s="582"/>
      <c r="P209" s="571"/>
      <c r="Q209" s="572"/>
      <c r="R209" s="575"/>
      <c r="S209" s="576"/>
      <c r="T209" s="581" t="s">
        <v>16</v>
      </c>
      <c r="U209" s="582"/>
      <c r="V209" s="585"/>
      <c r="W209" s="586"/>
      <c r="X209" s="571"/>
      <c r="Y209" s="586"/>
      <c r="Z209" s="571"/>
      <c r="AA209" s="586"/>
      <c r="AB209" s="571"/>
      <c r="AC209" s="572"/>
      <c r="AD209" s="575"/>
      <c r="AE209" s="576"/>
      <c r="AF209" s="577"/>
      <c r="AG209" s="578"/>
      <c r="AH209" s="571"/>
      <c r="AI209" s="572"/>
      <c r="AJ209" s="575"/>
      <c r="AK209" s="576"/>
      <c r="AL209" s="577"/>
      <c r="AM209" s="578"/>
      <c r="AN209" s="571"/>
      <c r="AO209" s="572"/>
      <c r="AP209" s="575"/>
      <c r="AQ209" s="576"/>
      <c r="AR209" s="577"/>
      <c r="AS209" s="578"/>
      <c r="AT209" s="627"/>
      <c r="AU209" s="628"/>
      <c r="AV209" s="629"/>
      <c r="AW209" s="630"/>
      <c r="AX209" s="577"/>
      <c r="AY209" s="578"/>
      <c r="AZ209" s="571"/>
      <c r="BA209" s="572"/>
      <c r="BB209" s="575"/>
      <c r="BC209" s="576"/>
      <c r="BD209" s="577"/>
      <c r="BE209" s="578"/>
      <c r="BF209" s="627"/>
      <c r="BG209" s="628"/>
      <c r="BH209" s="629"/>
      <c r="BI209" s="630"/>
      <c r="BJ209" s="577"/>
      <c r="BK209" s="578"/>
      <c r="BL209" s="605"/>
      <c r="BM209" s="606"/>
      <c r="BN209" s="607"/>
      <c r="BO209" s="588"/>
      <c r="BP209" s="556"/>
      <c r="BQ209" s="556"/>
      <c r="BR209" s="65"/>
      <c r="BS209" s="65"/>
      <c r="BT209" s="268"/>
    </row>
    <row r="210" spans="1:72" ht="21.75" customHeight="1" x14ac:dyDescent="0.25">
      <c r="A210" s="268"/>
      <c r="B210" s="678" t="str">
        <f>IF(ROSTER!B$30="","",ROSTER!B$30)</f>
        <v/>
      </c>
      <c r="C210" s="669" t="str">
        <f>IF(ROSTER!C$30="","",ROSTER!C$30)</f>
        <v/>
      </c>
      <c r="D210" s="670"/>
      <c r="E210" s="667"/>
      <c r="F210" s="680">
        <f>IF(E210="y",1,IF(E210="S",1,0))</f>
        <v>0</v>
      </c>
      <c r="G210" s="663">
        <f>IF(E210="S",1,0)</f>
        <v>0</v>
      </c>
      <c r="H210" s="583"/>
      <c r="I210" s="584"/>
      <c r="J210" s="569"/>
      <c r="K210" s="570"/>
      <c r="L210" s="573"/>
      <c r="M210" s="574"/>
      <c r="N210" s="579">
        <f>L210+J210</f>
        <v>0</v>
      </c>
      <c r="O210" s="580"/>
      <c r="P210" s="569"/>
      <c r="Q210" s="570"/>
      <c r="R210" s="573"/>
      <c r="S210" s="574"/>
      <c r="T210" s="579">
        <f>R210-P210</f>
        <v>0</v>
      </c>
      <c r="U210" s="580"/>
      <c r="V210" s="583"/>
      <c r="W210" s="584"/>
      <c r="X210" s="569"/>
      <c r="Y210" s="584"/>
      <c r="Z210" s="569"/>
      <c r="AA210" s="584"/>
      <c r="AB210" s="569"/>
      <c r="AC210" s="570"/>
      <c r="AD210" s="573"/>
      <c r="AE210" s="574"/>
      <c r="AF210" s="557">
        <f>IF(AB210=0,0,(AD210/AB210)*100)</f>
        <v>0</v>
      </c>
      <c r="AG210" s="558"/>
      <c r="AH210" s="569"/>
      <c r="AI210" s="570"/>
      <c r="AJ210" s="573"/>
      <c r="AK210" s="574"/>
      <c r="AL210" s="557">
        <f>IF(AH210=0,0,(AJ210/AH210)*100)</f>
        <v>0</v>
      </c>
      <c r="AM210" s="558"/>
      <c r="AN210" s="569"/>
      <c r="AO210" s="570"/>
      <c r="AP210" s="573"/>
      <c r="AQ210" s="574"/>
      <c r="AR210" s="557">
        <f>IF(AN210=0,0,(AP210/AN210)*100)</f>
        <v>0</v>
      </c>
      <c r="AS210" s="558"/>
      <c r="AT210" s="561">
        <f>AB210+AH210+AN210</f>
        <v>0</v>
      </c>
      <c r="AU210" s="562"/>
      <c r="AV210" s="565">
        <f>AD210+AJ210+AP210</f>
        <v>0</v>
      </c>
      <c r="AW210" s="566"/>
      <c r="AX210" s="557">
        <f>IF(AT210=0,0,(AV210/AT210)*100)</f>
        <v>0</v>
      </c>
      <c r="AY210" s="558"/>
      <c r="AZ210" s="569"/>
      <c r="BA210" s="570"/>
      <c r="BB210" s="573"/>
      <c r="BC210" s="574"/>
      <c r="BD210" s="557">
        <f>IF(AZ210=0,0,(BB210/AZ210)*100)</f>
        <v>0</v>
      </c>
      <c r="BE210" s="558"/>
      <c r="BF210" s="561">
        <f>AT210+AZ210</f>
        <v>0</v>
      </c>
      <c r="BG210" s="562"/>
      <c r="BH210" s="565">
        <f>AV210+BB210</f>
        <v>0</v>
      </c>
      <c r="BI210" s="566"/>
      <c r="BJ210" s="557">
        <f>IF(BF210=0,0,(BH210/BF210)*100)</f>
        <v>0</v>
      </c>
      <c r="BK210" s="558"/>
      <c r="BL210" s="602">
        <f>(AD210*2)+(AJ210*2)+(AP210*3)+BB210</f>
        <v>0</v>
      </c>
      <c r="BM210" s="603"/>
      <c r="BN210" s="604"/>
      <c r="BO210" s="587">
        <f t="shared" ref="BO210" si="163">IF(BQ210=0,0,50*BP210/BQ210)</f>
        <v>0</v>
      </c>
      <c r="BP210" s="555">
        <f t="shared" ref="BP210" si="164">(BL210*BS$188)+(N210*BS$189)+(X210*BS$190)+(R210*BS$191)+(V210*BS$192)+(Z210*BS$193)</f>
        <v>0</v>
      </c>
      <c r="BQ210" s="555">
        <f t="shared" ref="BQ210" si="165">((AZ210-BB210)*BS$195)+((AT210-AV217)*BS$194)+(H210*BS$196)+(P210*BS$197)</f>
        <v>0</v>
      </c>
      <c r="BR210" s="65"/>
      <c r="BS210" s="65"/>
      <c r="BT210" s="268"/>
    </row>
    <row r="211" spans="1:72" ht="21.75" customHeight="1" x14ac:dyDescent="0.25">
      <c r="A211" s="268"/>
      <c r="B211" s="679"/>
      <c r="C211" s="690" t="str">
        <f>IF(ROSTER!D$30="","",ROSTER!D$30)</f>
        <v/>
      </c>
      <c r="D211" s="691"/>
      <c r="E211" s="668"/>
      <c r="F211" s="681"/>
      <c r="G211" s="664"/>
      <c r="H211" s="585"/>
      <c r="I211" s="586"/>
      <c r="J211" s="571"/>
      <c r="K211" s="572"/>
      <c r="L211" s="575"/>
      <c r="M211" s="576"/>
      <c r="N211" s="581" t="s">
        <v>16</v>
      </c>
      <c r="O211" s="582"/>
      <c r="P211" s="571"/>
      <c r="Q211" s="572"/>
      <c r="R211" s="575"/>
      <c r="S211" s="576"/>
      <c r="T211" s="581" t="s">
        <v>16</v>
      </c>
      <c r="U211" s="582"/>
      <c r="V211" s="585"/>
      <c r="W211" s="586"/>
      <c r="X211" s="571"/>
      <c r="Y211" s="586"/>
      <c r="Z211" s="571"/>
      <c r="AA211" s="586"/>
      <c r="AB211" s="571"/>
      <c r="AC211" s="572"/>
      <c r="AD211" s="575"/>
      <c r="AE211" s="576"/>
      <c r="AF211" s="577"/>
      <c r="AG211" s="578"/>
      <c r="AH211" s="571"/>
      <c r="AI211" s="572"/>
      <c r="AJ211" s="575"/>
      <c r="AK211" s="576"/>
      <c r="AL211" s="577"/>
      <c r="AM211" s="578"/>
      <c r="AN211" s="571"/>
      <c r="AO211" s="572"/>
      <c r="AP211" s="575"/>
      <c r="AQ211" s="576"/>
      <c r="AR211" s="577"/>
      <c r="AS211" s="578"/>
      <c r="AT211" s="627"/>
      <c r="AU211" s="628"/>
      <c r="AV211" s="629"/>
      <c r="AW211" s="630"/>
      <c r="AX211" s="577"/>
      <c r="AY211" s="578"/>
      <c r="AZ211" s="571"/>
      <c r="BA211" s="572"/>
      <c r="BB211" s="575"/>
      <c r="BC211" s="576"/>
      <c r="BD211" s="577"/>
      <c r="BE211" s="578"/>
      <c r="BF211" s="627"/>
      <c r="BG211" s="628"/>
      <c r="BH211" s="629"/>
      <c r="BI211" s="630"/>
      <c r="BJ211" s="577"/>
      <c r="BK211" s="578"/>
      <c r="BL211" s="605"/>
      <c r="BM211" s="606"/>
      <c r="BN211" s="607"/>
      <c r="BO211" s="588"/>
      <c r="BP211" s="556"/>
      <c r="BQ211" s="556"/>
      <c r="BR211" s="65"/>
      <c r="BS211" s="65"/>
      <c r="BT211" s="268"/>
    </row>
    <row r="212" spans="1:72" ht="21.75" customHeight="1" x14ac:dyDescent="0.25">
      <c r="A212" s="268"/>
      <c r="B212" s="678" t="str">
        <f>IF(ROSTER!B$32="","",ROSTER!B$32)</f>
        <v/>
      </c>
      <c r="C212" s="669" t="str">
        <f>IF(ROSTER!C$32="","",ROSTER!C$32)</f>
        <v/>
      </c>
      <c r="D212" s="670"/>
      <c r="E212" s="667"/>
      <c r="F212" s="680">
        <f>IF(E212="y",1,IF(E212="S",1,0))</f>
        <v>0</v>
      </c>
      <c r="G212" s="663">
        <f>IF(E212="S",1,0)</f>
        <v>0</v>
      </c>
      <c r="H212" s="583"/>
      <c r="I212" s="584"/>
      <c r="J212" s="569"/>
      <c r="K212" s="570"/>
      <c r="L212" s="573"/>
      <c r="M212" s="574"/>
      <c r="N212" s="579">
        <f>L212+J212</f>
        <v>0</v>
      </c>
      <c r="O212" s="580"/>
      <c r="P212" s="569"/>
      <c r="Q212" s="570"/>
      <c r="R212" s="573"/>
      <c r="S212" s="574"/>
      <c r="T212" s="579">
        <f>R212-P212</f>
        <v>0</v>
      </c>
      <c r="U212" s="580"/>
      <c r="V212" s="583"/>
      <c r="W212" s="584"/>
      <c r="X212" s="569"/>
      <c r="Y212" s="584"/>
      <c r="Z212" s="569"/>
      <c r="AA212" s="584"/>
      <c r="AB212" s="569"/>
      <c r="AC212" s="570"/>
      <c r="AD212" s="573"/>
      <c r="AE212" s="574"/>
      <c r="AF212" s="557">
        <f>IF(AB212=0,0,(AD212/AB212)*100)</f>
        <v>0</v>
      </c>
      <c r="AG212" s="558"/>
      <c r="AH212" s="569"/>
      <c r="AI212" s="570"/>
      <c r="AJ212" s="573"/>
      <c r="AK212" s="574"/>
      <c r="AL212" s="557">
        <f>IF(AH212=0,0,(AJ212/AH212)*100)</f>
        <v>0</v>
      </c>
      <c r="AM212" s="558"/>
      <c r="AN212" s="569"/>
      <c r="AO212" s="570"/>
      <c r="AP212" s="573"/>
      <c r="AQ212" s="574"/>
      <c r="AR212" s="557">
        <f>IF(AN212=0,0,(AP212/AN212)*100)</f>
        <v>0</v>
      </c>
      <c r="AS212" s="558"/>
      <c r="AT212" s="561">
        <f>AB212+AH212+AN212</f>
        <v>0</v>
      </c>
      <c r="AU212" s="562"/>
      <c r="AV212" s="565">
        <f>AD212+AJ212+AP212</f>
        <v>0</v>
      </c>
      <c r="AW212" s="566"/>
      <c r="AX212" s="557">
        <f>IF(AT212=0,0,(AV212/AT212)*100)</f>
        <v>0</v>
      </c>
      <c r="AY212" s="558"/>
      <c r="AZ212" s="569"/>
      <c r="BA212" s="570"/>
      <c r="BB212" s="573"/>
      <c r="BC212" s="574"/>
      <c r="BD212" s="557">
        <f>IF(AZ212=0,0,(BB212/AZ212)*100)</f>
        <v>0</v>
      </c>
      <c r="BE212" s="558"/>
      <c r="BF212" s="561">
        <f>AT212+AZ212</f>
        <v>0</v>
      </c>
      <c r="BG212" s="562"/>
      <c r="BH212" s="565">
        <f>AV212+BB212</f>
        <v>0</v>
      </c>
      <c r="BI212" s="566"/>
      <c r="BJ212" s="557">
        <f>IF(BF212=0,0,(BH212/BF212)*100)</f>
        <v>0</v>
      </c>
      <c r="BK212" s="558"/>
      <c r="BL212" s="602">
        <f>(AD212*2)+(AJ212*2)+(AP212*3)+BB212</f>
        <v>0</v>
      </c>
      <c r="BM212" s="603"/>
      <c r="BN212" s="604"/>
      <c r="BO212" s="587">
        <f t="shared" ref="BO212" si="166">IF(BQ212=0,0,50*BP212/BQ212)</f>
        <v>0</v>
      </c>
      <c r="BP212" s="555">
        <f t="shared" ref="BP212" si="167">(BL212*BS$188)+(N212*BS$189)+(X212*BS$190)+(R212*BS$191)+(V212*BS$192)+(Z212*BS$193)</f>
        <v>0</v>
      </c>
      <c r="BQ212" s="555">
        <f t="shared" ref="BQ212" si="168">((AZ212-BB212)*BS$195)+((AT212-AV219)*BS$194)+(H212*BS$196)+(P212*BS$197)</f>
        <v>0</v>
      </c>
      <c r="BR212" s="65"/>
      <c r="BS212" s="65"/>
      <c r="BT212" s="268"/>
    </row>
    <row r="213" spans="1:72" ht="21.75" customHeight="1" x14ac:dyDescent="0.25">
      <c r="A213" s="268"/>
      <c r="B213" s="679"/>
      <c r="C213" s="690" t="str">
        <f>IF(ROSTER!D$32="","",ROSTER!D$32)</f>
        <v/>
      </c>
      <c r="D213" s="691"/>
      <c r="E213" s="668"/>
      <c r="F213" s="681"/>
      <c r="G213" s="664"/>
      <c r="H213" s="585"/>
      <c r="I213" s="586"/>
      <c r="J213" s="571"/>
      <c r="K213" s="572"/>
      <c r="L213" s="575"/>
      <c r="M213" s="576"/>
      <c r="N213" s="581" t="s">
        <v>16</v>
      </c>
      <c r="O213" s="582"/>
      <c r="P213" s="571"/>
      <c r="Q213" s="572"/>
      <c r="R213" s="575"/>
      <c r="S213" s="576"/>
      <c r="T213" s="581" t="s">
        <v>16</v>
      </c>
      <c r="U213" s="582"/>
      <c r="V213" s="585"/>
      <c r="W213" s="586"/>
      <c r="X213" s="571"/>
      <c r="Y213" s="586"/>
      <c r="Z213" s="571"/>
      <c r="AA213" s="586"/>
      <c r="AB213" s="571"/>
      <c r="AC213" s="572"/>
      <c r="AD213" s="575"/>
      <c r="AE213" s="576"/>
      <c r="AF213" s="577"/>
      <c r="AG213" s="578"/>
      <c r="AH213" s="571"/>
      <c r="AI213" s="572"/>
      <c r="AJ213" s="575"/>
      <c r="AK213" s="576"/>
      <c r="AL213" s="577"/>
      <c r="AM213" s="578"/>
      <c r="AN213" s="571"/>
      <c r="AO213" s="572"/>
      <c r="AP213" s="575"/>
      <c r="AQ213" s="576"/>
      <c r="AR213" s="577"/>
      <c r="AS213" s="578"/>
      <c r="AT213" s="627"/>
      <c r="AU213" s="628"/>
      <c r="AV213" s="629"/>
      <c r="AW213" s="630"/>
      <c r="AX213" s="577"/>
      <c r="AY213" s="578"/>
      <c r="AZ213" s="571"/>
      <c r="BA213" s="572"/>
      <c r="BB213" s="575"/>
      <c r="BC213" s="576"/>
      <c r="BD213" s="577"/>
      <c r="BE213" s="578"/>
      <c r="BF213" s="627"/>
      <c r="BG213" s="628"/>
      <c r="BH213" s="629"/>
      <c r="BI213" s="630"/>
      <c r="BJ213" s="577"/>
      <c r="BK213" s="578"/>
      <c r="BL213" s="605"/>
      <c r="BM213" s="606"/>
      <c r="BN213" s="607"/>
      <c r="BO213" s="588"/>
      <c r="BP213" s="556"/>
      <c r="BQ213" s="556"/>
      <c r="BR213" s="65"/>
      <c r="BS213" s="65"/>
      <c r="BT213" s="268"/>
    </row>
    <row r="214" spans="1:72" ht="21.75" customHeight="1" x14ac:dyDescent="0.25">
      <c r="A214" s="268"/>
      <c r="B214" s="678" t="str">
        <f>IF(ROSTER!B$34="","",ROSTER!B$34)</f>
        <v/>
      </c>
      <c r="C214" s="669" t="str">
        <f>IF(ROSTER!C$34="","",ROSTER!C$34)</f>
        <v/>
      </c>
      <c r="D214" s="670"/>
      <c r="E214" s="667"/>
      <c r="F214" s="680">
        <f>IF(E214="y",1,IF(E214="S",1,0))</f>
        <v>0</v>
      </c>
      <c r="G214" s="663">
        <f>IF(E214="S",1,0)</f>
        <v>0</v>
      </c>
      <c r="H214" s="583"/>
      <c r="I214" s="584"/>
      <c r="J214" s="569"/>
      <c r="K214" s="570"/>
      <c r="L214" s="573"/>
      <c r="M214" s="574"/>
      <c r="N214" s="579">
        <f>L214+J214</f>
        <v>0</v>
      </c>
      <c r="O214" s="580"/>
      <c r="P214" s="569"/>
      <c r="Q214" s="570"/>
      <c r="R214" s="573"/>
      <c r="S214" s="574"/>
      <c r="T214" s="579">
        <f>R214-P214</f>
        <v>0</v>
      </c>
      <c r="U214" s="580"/>
      <c r="V214" s="583"/>
      <c r="W214" s="584"/>
      <c r="X214" s="569"/>
      <c r="Y214" s="584"/>
      <c r="Z214" s="569"/>
      <c r="AA214" s="584"/>
      <c r="AB214" s="569"/>
      <c r="AC214" s="570"/>
      <c r="AD214" s="573"/>
      <c r="AE214" s="574"/>
      <c r="AF214" s="557">
        <f>IF(AB214=0,0,(AD214/AB214)*100)</f>
        <v>0</v>
      </c>
      <c r="AG214" s="558"/>
      <c r="AH214" s="569"/>
      <c r="AI214" s="570"/>
      <c r="AJ214" s="573"/>
      <c r="AK214" s="574"/>
      <c r="AL214" s="557">
        <f>IF(AH214=0,0,(AJ214/AH214)*100)</f>
        <v>0</v>
      </c>
      <c r="AM214" s="558"/>
      <c r="AN214" s="569"/>
      <c r="AO214" s="570"/>
      <c r="AP214" s="573"/>
      <c r="AQ214" s="574"/>
      <c r="AR214" s="557">
        <f>IF(AN214=0,0,(AP214/AN214)*100)</f>
        <v>0</v>
      </c>
      <c r="AS214" s="558"/>
      <c r="AT214" s="561">
        <f>AB214+AH214+AN214</f>
        <v>0</v>
      </c>
      <c r="AU214" s="562"/>
      <c r="AV214" s="565">
        <f>AD214+AJ214+AP214</f>
        <v>0</v>
      </c>
      <c r="AW214" s="566"/>
      <c r="AX214" s="557">
        <f>IF(AT214=0,0,(AV214/AT214)*100)</f>
        <v>0</v>
      </c>
      <c r="AY214" s="558"/>
      <c r="AZ214" s="569"/>
      <c r="BA214" s="570"/>
      <c r="BB214" s="573"/>
      <c r="BC214" s="574"/>
      <c r="BD214" s="557">
        <f>IF(AZ214=0,0,(BB214/AZ214)*100)</f>
        <v>0</v>
      </c>
      <c r="BE214" s="558"/>
      <c r="BF214" s="561">
        <f>AT214+AZ214</f>
        <v>0</v>
      </c>
      <c r="BG214" s="562"/>
      <c r="BH214" s="565">
        <f>AV214+BB214</f>
        <v>0</v>
      </c>
      <c r="BI214" s="566"/>
      <c r="BJ214" s="557">
        <f>IF(BF214=0,0,(BH214/BF214)*100)</f>
        <v>0</v>
      </c>
      <c r="BK214" s="558"/>
      <c r="BL214" s="602">
        <f>(AD214*2)+(AJ214*2)+(AP214*3)+BB214</f>
        <v>0</v>
      </c>
      <c r="BM214" s="603"/>
      <c r="BN214" s="604"/>
      <c r="BO214" s="587">
        <f t="shared" ref="BO214" si="169">IF(BQ214=0,0,50*BP214/BQ214)</f>
        <v>0</v>
      </c>
      <c r="BP214" s="555">
        <f t="shared" ref="BP214" si="170">(BL214*BS$188)+(N214*BS$189)+(X214*BS$190)+(R214*BS$191)+(V214*BS$192)+(Z214*BS$193)</f>
        <v>0</v>
      </c>
      <c r="BQ214" s="555">
        <f t="shared" ref="BQ214" si="171">((AZ214-BB214)*BS$195)+((AT214-AV221)*BS$194)+(H214*BS$196)+(P214*BS$197)</f>
        <v>0</v>
      </c>
      <c r="BR214" s="65"/>
      <c r="BS214" s="65"/>
      <c r="BT214" s="268"/>
    </row>
    <row r="215" spans="1:72" ht="21.75" customHeight="1" x14ac:dyDescent="0.25">
      <c r="A215" s="268"/>
      <c r="B215" s="679"/>
      <c r="C215" s="690" t="str">
        <f>IF(ROSTER!D$34="","",ROSTER!D$34)</f>
        <v/>
      </c>
      <c r="D215" s="691"/>
      <c r="E215" s="668"/>
      <c r="F215" s="681"/>
      <c r="G215" s="664"/>
      <c r="H215" s="585"/>
      <c r="I215" s="586"/>
      <c r="J215" s="571"/>
      <c r="K215" s="572"/>
      <c r="L215" s="575"/>
      <c r="M215" s="576"/>
      <c r="N215" s="581" t="s">
        <v>16</v>
      </c>
      <c r="O215" s="582"/>
      <c r="P215" s="571"/>
      <c r="Q215" s="572"/>
      <c r="R215" s="575"/>
      <c r="S215" s="576"/>
      <c r="T215" s="581" t="s">
        <v>16</v>
      </c>
      <c r="U215" s="582"/>
      <c r="V215" s="585"/>
      <c r="W215" s="586"/>
      <c r="X215" s="571"/>
      <c r="Y215" s="586"/>
      <c r="Z215" s="571"/>
      <c r="AA215" s="586"/>
      <c r="AB215" s="571"/>
      <c r="AC215" s="572"/>
      <c r="AD215" s="575"/>
      <c r="AE215" s="576"/>
      <c r="AF215" s="577"/>
      <c r="AG215" s="578"/>
      <c r="AH215" s="571"/>
      <c r="AI215" s="572"/>
      <c r="AJ215" s="575"/>
      <c r="AK215" s="576"/>
      <c r="AL215" s="577"/>
      <c r="AM215" s="578"/>
      <c r="AN215" s="571"/>
      <c r="AO215" s="572"/>
      <c r="AP215" s="575"/>
      <c r="AQ215" s="576"/>
      <c r="AR215" s="577"/>
      <c r="AS215" s="578"/>
      <c r="AT215" s="627"/>
      <c r="AU215" s="628"/>
      <c r="AV215" s="629"/>
      <c r="AW215" s="630"/>
      <c r="AX215" s="577"/>
      <c r="AY215" s="578"/>
      <c r="AZ215" s="571"/>
      <c r="BA215" s="572"/>
      <c r="BB215" s="575"/>
      <c r="BC215" s="576"/>
      <c r="BD215" s="577"/>
      <c r="BE215" s="578"/>
      <c r="BF215" s="627"/>
      <c r="BG215" s="628"/>
      <c r="BH215" s="629"/>
      <c r="BI215" s="630"/>
      <c r="BJ215" s="577"/>
      <c r="BK215" s="578"/>
      <c r="BL215" s="605"/>
      <c r="BM215" s="606"/>
      <c r="BN215" s="607"/>
      <c r="BO215" s="588"/>
      <c r="BP215" s="556"/>
      <c r="BQ215" s="556"/>
      <c r="BR215" s="65"/>
      <c r="BS215" s="65"/>
      <c r="BT215" s="268"/>
    </row>
    <row r="216" spans="1:72" ht="21.75" customHeight="1" x14ac:dyDescent="0.25">
      <c r="A216" s="268"/>
      <c r="B216" s="678" t="str">
        <f>IF(ROSTER!B$36="","",ROSTER!B$36)</f>
        <v/>
      </c>
      <c r="C216" s="669" t="str">
        <f>IF(ROSTER!C$36="","",ROSTER!C$36)</f>
        <v/>
      </c>
      <c r="D216" s="670"/>
      <c r="E216" s="667"/>
      <c r="F216" s="680">
        <f>IF(E216="y",1,IF(E216="S",1,0))</f>
        <v>0</v>
      </c>
      <c r="G216" s="663">
        <f>IF(E216="S",1,0)</f>
        <v>0</v>
      </c>
      <c r="H216" s="583"/>
      <c r="I216" s="584"/>
      <c r="J216" s="569"/>
      <c r="K216" s="570"/>
      <c r="L216" s="573"/>
      <c r="M216" s="574"/>
      <c r="N216" s="579">
        <f>L216+J216</f>
        <v>0</v>
      </c>
      <c r="O216" s="580"/>
      <c r="P216" s="569"/>
      <c r="Q216" s="570"/>
      <c r="R216" s="573"/>
      <c r="S216" s="574"/>
      <c r="T216" s="579">
        <f>R216-P216</f>
        <v>0</v>
      </c>
      <c r="U216" s="580"/>
      <c r="V216" s="583"/>
      <c r="W216" s="584"/>
      <c r="X216" s="569"/>
      <c r="Y216" s="584"/>
      <c r="Z216" s="569"/>
      <c r="AA216" s="584"/>
      <c r="AB216" s="569"/>
      <c r="AC216" s="570"/>
      <c r="AD216" s="573"/>
      <c r="AE216" s="574"/>
      <c r="AF216" s="557">
        <f>IF(AB216=0,0,(AD216/AB216)*100)</f>
        <v>0</v>
      </c>
      <c r="AG216" s="558"/>
      <c r="AH216" s="569"/>
      <c r="AI216" s="570"/>
      <c r="AJ216" s="573"/>
      <c r="AK216" s="574"/>
      <c r="AL216" s="557">
        <f>IF(AH216=0,0,(AJ216/AH216)*100)</f>
        <v>0</v>
      </c>
      <c r="AM216" s="558"/>
      <c r="AN216" s="569"/>
      <c r="AO216" s="570"/>
      <c r="AP216" s="573"/>
      <c r="AQ216" s="574"/>
      <c r="AR216" s="557">
        <f>IF(AN216=0,0,(AP216/AN216)*100)</f>
        <v>0</v>
      </c>
      <c r="AS216" s="558"/>
      <c r="AT216" s="561">
        <f>AB216+AH216+AN216</f>
        <v>0</v>
      </c>
      <c r="AU216" s="562"/>
      <c r="AV216" s="565">
        <f>AD216+AJ216+AP216</f>
        <v>0</v>
      </c>
      <c r="AW216" s="566"/>
      <c r="AX216" s="557">
        <f>IF(AT216=0,0,(AV216/AT216)*100)</f>
        <v>0</v>
      </c>
      <c r="AY216" s="558"/>
      <c r="AZ216" s="569"/>
      <c r="BA216" s="570"/>
      <c r="BB216" s="573"/>
      <c r="BC216" s="574"/>
      <c r="BD216" s="557">
        <f>IF(AZ216=0,0,(BB216/AZ216)*100)</f>
        <v>0</v>
      </c>
      <c r="BE216" s="558"/>
      <c r="BF216" s="561">
        <f>AT216+AZ216</f>
        <v>0</v>
      </c>
      <c r="BG216" s="562"/>
      <c r="BH216" s="565">
        <f>AV216+BB216</f>
        <v>0</v>
      </c>
      <c r="BI216" s="566"/>
      <c r="BJ216" s="557">
        <f>IF(BF216=0,0,(BH216/BF216)*100)</f>
        <v>0</v>
      </c>
      <c r="BK216" s="558"/>
      <c r="BL216" s="602">
        <f>(AD216*2)+(AJ216*2)+(AP216*3)+BB216</f>
        <v>0</v>
      </c>
      <c r="BM216" s="603"/>
      <c r="BN216" s="604"/>
      <c r="BO216" s="587">
        <f t="shared" ref="BO216" si="172">IF(BQ216=0,0,50*BP216/BQ216)</f>
        <v>0</v>
      </c>
      <c r="BP216" s="555">
        <f t="shared" ref="BP216" si="173">(BL216*BS$188)+(N216*BS$189)+(X216*BS$190)+(R216*BS$191)+(V216*BS$192)+(Z216*BS$193)</f>
        <v>0</v>
      </c>
      <c r="BQ216" s="555">
        <f t="shared" ref="BQ216" si="174">((AZ216-BB216)*BS$195)+((AT216-AV223)*BS$194)+(H216*BS$196)+(P216*BS$197)</f>
        <v>0</v>
      </c>
      <c r="BR216" s="65"/>
      <c r="BS216" s="65"/>
      <c r="BT216" s="268"/>
    </row>
    <row r="217" spans="1:72" ht="21.75" customHeight="1" x14ac:dyDescent="0.25">
      <c r="A217" s="268"/>
      <c r="B217" s="679"/>
      <c r="C217" s="690" t="str">
        <f>IF(ROSTER!D$36="","",ROSTER!D$36)</f>
        <v/>
      </c>
      <c r="D217" s="691"/>
      <c r="E217" s="668"/>
      <c r="F217" s="681"/>
      <c r="G217" s="664"/>
      <c r="H217" s="585"/>
      <c r="I217" s="586"/>
      <c r="J217" s="571"/>
      <c r="K217" s="572"/>
      <c r="L217" s="575"/>
      <c r="M217" s="576"/>
      <c r="N217" s="581" t="s">
        <v>16</v>
      </c>
      <c r="O217" s="582"/>
      <c r="P217" s="571"/>
      <c r="Q217" s="572"/>
      <c r="R217" s="575"/>
      <c r="S217" s="576"/>
      <c r="T217" s="581" t="s">
        <v>16</v>
      </c>
      <c r="U217" s="582"/>
      <c r="V217" s="585"/>
      <c r="W217" s="586"/>
      <c r="X217" s="571"/>
      <c r="Y217" s="586"/>
      <c r="Z217" s="571"/>
      <c r="AA217" s="586"/>
      <c r="AB217" s="571"/>
      <c r="AC217" s="572"/>
      <c r="AD217" s="575"/>
      <c r="AE217" s="576"/>
      <c r="AF217" s="577"/>
      <c r="AG217" s="578"/>
      <c r="AH217" s="571"/>
      <c r="AI217" s="572"/>
      <c r="AJ217" s="575"/>
      <c r="AK217" s="576"/>
      <c r="AL217" s="577"/>
      <c r="AM217" s="578"/>
      <c r="AN217" s="571"/>
      <c r="AO217" s="572"/>
      <c r="AP217" s="575"/>
      <c r="AQ217" s="576"/>
      <c r="AR217" s="577"/>
      <c r="AS217" s="578"/>
      <c r="AT217" s="627"/>
      <c r="AU217" s="628"/>
      <c r="AV217" s="629"/>
      <c r="AW217" s="630"/>
      <c r="AX217" s="577"/>
      <c r="AY217" s="578"/>
      <c r="AZ217" s="571"/>
      <c r="BA217" s="572"/>
      <c r="BB217" s="575"/>
      <c r="BC217" s="576"/>
      <c r="BD217" s="577"/>
      <c r="BE217" s="578"/>
      <c r="BF217" s="627"/>
      <c r="BG217" s="628"/>
      <c r="BH217" s="629"/>
      <c r="BI217" s="630"/>
      <c r="BJ217" s="577"/>
      <c r="BK217" s="578"/>
      <c r="BL217" s="605"/>
      <c r="BM217" s="606"/>
      <c r="BN217" s="607"/>
      <c r="BO217" s="588"/>
      <c r="BP217" s="556"/>
      <c r="BQ217" s="556"/>
      <c r="BR217" s="65"/>
      <c r="BS217" s="65"/>
      <c r="BT217" s="268"/>
    </row>
    <row r="218" spans="1:72" ht="21.75" customHeight="1" x14ac:dyDescent="0.25">
      <c r="A218" s="268"/>
      <c r="B218" s="678" t="str">
        <f>IF(ROSTER!B$38="","",ROSTER!B$38)</f>
        <v/>
      </c>
      <c r="C218" s="669" t="str">
        <f>IF(ROSTER!C$38="","",ROSTER!C$38)</f>
        <v/>
      </c>
      <c r="D218" s="670"/>
      <c r="E218" s="667"/>
      <c r="F218" s="680">
        <f>IF(E218="y",1,IF(E218="S",1,0))</f>
        <v>0</v>
      </c>
      <c r="G218" s="663">
        <f>IF(E218="S",1,0)</f>
        <v>0</v>
      </c>
      <c r="H218" s="583"/>
      <c r="I218" s="584"/>
      <c r="J218" s="569"/>
      <c r="K218" s="570"/>
      <c r="L218" s="573"/>
      <c r="M218" s="574"/>
      <c r="N218" s="579">
        <f>L218+J218</f>
        <v>0</v>
      </c>
      <c r="O218" s="580"/>
      <c r="P218" s="569"/>
      <c r="Q218" s="570"/>
      <c r="R218" s="573"/>
      <c r="S218" s="574"/>
      <c r="T218" s="579">
        <f>R218-P218</f>
        <v>0</v>
      </c>
      <c r="U218" s="580"/>
      <c r="V218" s="583"/>
      <c r="W218" s="584"/>
      <c r="X218" s="569"/>
      <c r="Y218" s="584"/>
      <c r="Z218" s="569"/>
      <c r="AA218" s="584"/>
      <c r="AB218" s="569"/>
      <c r="AC218" s="570"/>
      <c r="AD218" s="573"/>
      <c r="AE218" s="574"/>
      <c r="AF218" s="557">
        <f>IF(AB218=0,0,(AD218/AB218)*100)</f>
        <v>0</v>
      </c>
      <c r="AG218" s="558"/>
      <c r="AH218" s="569"/>
      <c r="AI218" s="570"/>
      <c r="AJ218" s="573"/>
      <c r="AK218" s="574"/>
      <c r="AL218" s="557">
        <f>IF(AH218=0,0,(AJ218/AH218)*100)</f>
        <v>0</v>
      </c>
      <c r="AM218" s="558"/>
      <c r="AN218" s="569"/>
      <c r="AO218" s="570"/>
      <c r="AP218" s="573"/>
      <c r="AQ218" s="574"/>
      <c r="AR218" s="557">
        <f>IF(AN218=0,0,(AP218/AN218)*100)</f>
        <v>0</v>
      </c>
      <c r="AS218" s="558"/>
      <c r="AT218" s="561">
        <f>AB218+AH218+AN218</f>
        <v>0</v>
      </c>
      <c r="AU218" s="562"/>
      <c r="AV218" s="565">
        <f>AD218+AJ218+AP218</f>
        <v>0</v>
      </c>
      <c r="AW218" s="566"/>
      <c r="AX218" s="557">
        <f>IF(AT218=0,0,(AV218/AT218)*100)</f>
        <v>0</v>
      </c>
      <c r="AY218" s="558"/>
      <c r="AZ218" s="569"/>
      <c r="BA218" s="570"/>
      <c r="BB218" s="573"/>
      <c r="BC218" s="574"/>
      <c r="BD218" s="557">
        <f>IF(AZ218=0,0,(BB218/AZ218)*100)</f>
        <v>0</v>
      </c>
      <c r="BE218" s="558"/>
      <c r="BF218" s="561">
        <f>AT218+AZ218</f>
        <v>0</v>
      </c>
      <c r="BG218" s="562"/>
      <c r="BH218" s="565">
        <f>AV218+BB218</f>
        <v>0</v>
      </c>
      <c r="BI218" s="566"/>
      <c r="BJ218" s="557">
        <f>IF(BF218=0,0,(BH218/BF218)*100)</f>
        <v>0</v>
      </c>
      <c r="BK218" s="558"/>
      <c r="BL218" s="602">
        <f>(AD218*2)+(AJ218*2)+(AP218*3)+BB218</f>
        <v>0</v>
      </c>
      <c r="BM218" s="603"/>
      <c r="BN218" s="604"/>
      <c r="BO218" s="587">
        <f t="shared" ref="BO218" si="175">IF(BQ218=0,0,50*BP218/BQ218)</f>
        <v>0</v>
      </c>
      <c r="BP218" s="555">
        <f t="shared" ref="BP218" si="176">(BL218*BS$188)+(N218*BS$189)+(X218*BS$190)+(R218*BS$191)+(V218*BS$192)+(Z218*BS$193)</f>
        <v>0</v>
      </c>
      <c r="BQ218" s="555">
        <f t="shared" ref="BQ218" si="177">((AZ218-BB218)*BS$195)+((AT218-AV225)*BS$194)+(H218*BS$196)+(P218*BS$197)</f>
        <v>0</v>
      </c>
      <c r="BR218" s="65"/>
      <c r="BS218" s="65"/>
      <c r="BT218" s="268"/>
    </row>
    <row r="219" spans="1:72" ht="21.75" customHeight="1" x14ac:dyDescent="0.25">
      <c r="A219" s="268"/>
      <c r="B219" s="679"/>
      <c r="C219" s="690" t="str">
        <f>IF(ROSTER!D$38="","",ROSTER!D$38)</f>
        <v/>
      </c>
      <c r="D219" s="691"/>
      <c r="E219" s="668"/>
      <c r="F219" s="681"/>
      <c r="G219" s="664"/>
      <c r="H219" s="585"/>
      <c r="I219" s="586"/>
      <c r="J219" s="571"/>
      <c r="K219" s="572"/>
      <c r="L219" s="575"/>
      <c r="M219" s="576"/>
      <c r="N219" s="581" t="s">
        <v>16</v>
      </c>
      <c r="O219" s="582"/>
      <c r="P219" s="571"/>
      <c r="Q219" s="572"/>
      <c r="R219" s="575"/>
      <c r="S219" s="576"/>
      <c r="T219" s="581" t="s">
        <v>16</v>
      </c>
      <c r="U219" s="582"/>
      <c r="V219" s="585"/>
      <c r="W219" s="586"/>
      <c r="X219" s="571"/>
      <c r="Y219" s="586"/>
      <c r="Z219" s="571"/>
      <c r="AA219" s="586"/>
      <c r="AB219" s="571"/>
      <c r="AC219" s="572"/>
      <c r="AD219" s="575"/>
      <c r="AE219" s="576"/>
      <c r="AF219" s="577"/>
      <c r="AG219" s="578"/>
      <c r="AH219" s="571"/>
      <c r="AI219" s="572"/>
      <c r="AJ219" s="575"/>
      <c r="AK219" s="576"/>
      <c r="AL219" s="577"/>
      <c r="AM219" s="578"/>
      <c r="AN219" s="571"/>
      <c r="AO219" s="572"/>
      <c r="AP219" s="575"/>
      <c r="AQ219" s="576"/>
      <c r="AR219" s="577"/>
      <c r="AS219" s="578"/>
      <c r="AT219" s="627"/>
      <c r="AU219" s="628"/>
      <c r="AV219" s="629"/>
      <c r="AW219" s="630"/>
      <c r="AX219" s="577"/>
      <c r="AY219" s="578"/>
      <c r="AZ219" s="571"/>
      <c r="BA219" s="572"/>
      <c r="BB219" s="575"/>
      <c r="BC219" s="576"/>
      <c r="BD219" s="577"/>
      <c r="BE219" s="578"/>
      <c r="BF219" s="627"/>
      <c r="BG219" s="628"/>
      <c r="BH219" s="629"/>
      <c r="BI219" s="630"/>
      <c r="BJ219" s="577"/>
      <c r="BK219" s="578"/>
      <c r="BL219" s="605"/>
      <c r="BM219" s="606"/>
      <c r="BN219" s="607"/>
      <c r="BO219" s="588"/>
      <c r="BP219" s="556"/>
      <c r="BQ219" s="556"/>
      <c r="BR219" s="65"/>
      <c r="BS219" s="65"/>
      <c r="BT219" s="268"/>
    </row>
    <row r="220" spans="1:72" ht="21.75" customHeight="1" x14ac:dyDescent="0.25">
      <c r="A220" s="268"/>
      <c r="B220" s="678" t="str">
        <f>IF(ROSTER!B$40="","",ROSTER!B$40)</f>
        <v/>
      </c>
      <c r="C220" s="669" t="str">
        <f>IF(ROSTER!C$40="","",ROSTER!C$40)</f>
        <v/>
      </c>
      <c r="D220" s="670"/>
      <c r="E220" s="667"/>
      <c r="F220" s="680">
        <f>IF(E220="y",1,IF(E220="S",1,0))</f>
        <v>0</v>
      </c>
      <c r="G220" s="663">
        <f>IF(E220="S",1,0)</f>
        <v>0</v>
      </c>
      <c r="H220" s="583"/>
      <c r="I220" s="584"/>
      <c r="J220" s="569"/>
      <c r="K220" s="570"/>
      <c r="L220" s="573"/>
      <c r="M220" s="574"/>
      <c r="N220" s="579">
        <f>L220+J220</f>
        <v>0</v>
      </c>
      <c r="O220" s="580"/>
      <c r="P220" s="569"/>
      <c r="Q220" s="570"/>
      <c r="R220" s="573"/>
      <c r="S220" s="574"/>
      <c r="T220" s="579">
        <f>R220-P220</f>
        <v>0</v>
      </c>
      <c r="U220" s="580"/>
      <c r="V220" s="583"/>
      <c r="W220" s="584"/>
      <c r="X220" s="569"/>
      <c r="Y220" s="584"/>
      <c r="Z220" s="569"/>
      <c r="AA220" s="584"/>
      <c r="AB220" s="569"/>
      <c r="AC220" s="570"/>
      <c r="AD220" s="573"/>
      <c r="AE220" s="574"/>
      <c r="AF220" s="557">
        <f>IF(AB220=0,0,(AD220/AB220)*100)</f>
        <v>0</v>
      </c>
      <c r="AG220" s="558"/>
      <c r="AH220" s="569"/>
      <c r="AI220" s="570"/>
      <c r="AJ220" s="573"/>
      <c r="AK220" s="574"/>
      <c r="AL220" s="557">
        <f>IF(AH220=0,0,(AJ220/AH220)*100)</f>
        <v>0</v>
      </c>
      <c r="AM220" s="558"/>
      <c r="AN220" s="569"/>
      <c r="AO220" s="570"/>
      <c r="AP220" s="573"/>
      <c r="AQ220" s="574"/>
      <c r="AR220" s="557">
        <f>IF(AN220=0,0,(AP220/AN220)*100)</f>
        <v>0</v>
      </c>
      <c r="AS220" s="558"/>
      <c r="AT220" s="561">
        <f>AB220+AH220+AN220</f>
        <v>0</v>
      </c>
      <c r="AU220" s="562"/>
      <c r="AV220" s="565">
        <f>AD220+AJ220+AP220</f>
        <v>0</v>
      </c>
      <c r="AW220" s="566"/>
      <c r="AX220" s="557">
        <f>IF(AT220=0,0,(AV220/AT220)*100)</f>
        <v>0</v>
      </c>
      <c r="AY220" s="558"/>
      <c r="AZ220" s="569"/>
      <c r="BA220" s="570"/>
      <c r="BB220" s="573"/>
      <c r="BC220" s="574"/>
      <c r="BD220" s="557">
        <f>IF(AZ220=0,0,(BB220/AZ220)*100)</f>
        <v>0</v>
      </c>
      <c r="BE220" s="558"/>
      <c r="BF220" s="561">
        <f>AT220+AZ220</f>
        <v>0</v>
      </c>
      <c r="BG220" s="562"/>
      <c r="BH220" s="565">
        <f>AV220+BB220</f>
        <v>0</v>
      </c>
      <c r="BI220" s="566"/>
      <c r="BJ220" s="557">
        <f>IF(BF220=0,0,(BH220/BF220)*100)</f>
        <v>0</v>
      </c>
      <c r="BK220" s="558"/>
      <c r="BL220" s="602">
        <f>(AD220*2)+(AJ220*2)+(AP220*3)+BB220</f>
        <v>0</v>
      </c>
      <c r="BM220" s="603"/>
      <c r="BN220" s="604"/>
      <c r="BO220" s="587">
        <f t="shared" ref="BO220" si="178">IF(BQ220=0,0,50*BP220/BQ220)</f>
        <v>0</v>
      </c>
      <c r="BP220" s="555">
        <f t="shared" ref="BP220" si="179">(BL220*BS$188)+(N220*BS$189)+(X220*BS$190)+(R220*BS$191)+(V220*BS$192)+(Z220*BS$193)</f>
        <v>0</v>
      </c>
      <c r="BQ220" s="555">
        <f t="shared" ref="BQ220" si="180">((AZ220-BB220)*BS$195)+((AT220-AV227)*BS$194)+(H220*BS$196)+(P220*BS$197)</f>
        <v>0</v>
      </c>
      <c r="BR220" s="65"/>
      <c r="BS220" s="65"/>
      <c r="BT220" s="268"/>
    </row>
    <row r="221" spans="1:72" ht="21.75" customHeight="1" x14ac:dyDescent="0.25">
      <c r="A221" s="268"/>
      <c r="B221" s="679"/>
      <c r="C221" s="690" t="str">
        <f>IF(ROSTER!D$40="","",ROSTER!D$40)</f>
        <v/>
      </c>
      <c r="D221" s="691"/>
      <c r="E221" s="668"/>
      <c r="F221" s="681"/>
      <c r="G221" s="664"/>
      <c r="H221" s="585"/>
      <c r="I221" s="586"/>
      <c r="J221" s="571"/>
      <c r="K221" s="572"/>
      <c r="L221" s="575"/>
      <c r="M221" s="576"/>
      <c r="N221" s="581" t="s">
        <v>16</v>
      </c>
      <c r="O221" s="582"/>
      <c r="P221" s="571"/>
      <c r="Q221" s="572"/>
      <c r="R221" s="575"/>
      <c r="S221" s="576"/>
      <c r="T221" s="581" t="s">
        <v>16</v>
      </c>
      <c r="U221" s="582"/>
      <c r="V221" s="585"/>
      <c r="W221" s="586"/>
      <c r="X221" s="571"/>
      <c r="Y221" s="586"/>
      <c r="Z221" s="571"/>
      <c r="AA221" s="586"/>
      <c r="AB221" s="571"/>
      <c r="AC221" s="572"/>
      <c r="AD221" s="575"/>
      <c r="AE221" s="576"/>
      <c r="AF221" s="577"/>
      <c r="AG221" s="578"/>
      <c r="AH221" s="571"/>
      <c r="AI221" s="572"/>
      <c r="AJ221" s="575"/>
      <c r="AK221" s="576"/>
      <c r="AL221" s="577"/>
      <c r="AM221" s="578"/>
      <c r="AN221" s="571"/>
      <c r="AO221" s="572"/>
      <c r="AP221" s="575"/>
      <c r="AQ221" s="576"/>
      <c r="AR221" s="577"/>
      <c r="AS221" s="578"/>
      <c r="AT221" s="627"/>
      <c r="AU221" s="628"/>
      <c r="AV221" s="629"/>
      <c r="AW221" s="630"/>
      <c r="AX221" s="577"/>
      <c r="AY221" s="578"/>
      <c r="AZ221" s="571"/>
      <c r="BA221" s="572"/>
      <c r="BB221" s="575"/>
      <c r="BC221" s="576"/>
      <c r="BD221" s="577"/>
      <c r="BE221" s="578"/>
      <c r="BF221" s="627"/>
      <c r="BG221" s="628"/>
      <c r="BH221" s="629"/>
      <c r="BI221" s="630"/>
      <c r="BJ221" s="577"/>
      <c r="BK221" s="578"/>
      <c r="BL221" s="605"/>
      <c r="BM221" s="606"/>
      <c r="BN221" s="607"/>
      <c r="BO221" s="588"/>
      <c r="BP221" s="556"/>
      <c r="BQ221" s="556"/>
      <c r="BR221" s="65"/>
      <c r="BS221" s="65"/>
      <c r="BT221" s="268"/>
    </row>
    <row r="222" spans="1:72" ht="21.75" customHeight="1" x14ac:dyDescent="0.25">
      <c r="A222" s="268"/>
      <c r="B222" s="678" t="str">
        <f>IF(ROSTER!B$42="","",ROSTER!B$42)</f>
        <v/>
      </c>
      <c r="C222" s="669" t="str">
        <f>IF(ROSTER!C$42="","",ROSTER!C$42)</f>
        <v/>
      </c>
      <c r="D222" s="670"/>
      <c r="E222" s="667"/>
      <c r="F222" s="680">
        <f>IF(E222="y",1,IF(E222="S",1,0))</f>
        <v>0</v>
      </c>
      <c r="G222" s="663">
        <f>IF(E222="S",1,0)</f>
        <v>0</v>
      </c>
      <c r="H222" s="583"/>
      <c r="I222" s="584"/>
      <c r="J222" s="569"/>
      <c r="K222" s="570"/>
      <c r="L222" s="573"/>
      <c r="M222" s="574"/>
      <c r="N222" s="579">
        <f>L222+J222</f>
        <v>0</v>
      </c>
      <c r="O222" s="580"/>
      <c r="P222" s="569"/>
      <c r="Q222" s="570"/>
      <c r="R222" s="573"/>
      <c r="S222" s="574"/>
      <c r="T222" s="579">
        <f>R222-P222</f>
        <v>0</v>
      </c>
      <c r="U222" s="580"/>
      <c r="V222" s="583"/>
      <c r="W222" s="584"/>
      <c r="X222" s="569"/>
      <c r="Y222" s="584"/>
      <c r="Z222" s="569"/>
      <c r="AA222" s="584"/>
      <c r="AB222" s="569"/>
      <c r="AC222" s="570"/>
      <c r="AD222" s="573"/>
      <c r="AE222" s="574"/>
      <c r="AF222" s="557">
        <f>IF(AB222=0,0,(AD222/AB222)*100)</f>
        <v>0</v>
      </c>
      <c r="AG222" s="558"/>
      <c r="AH222" s="569"/>
      <c r="AI222" s="570"/>
      <c r="AJ222" s="573"/>
      <c r="AK222" s="574"/>
      <c r="AL222" s="557">
        <f>IF(AH222=0,0,(AJ222/AH222)*100)</f>
        <v>0</v>
      </c>
      <c r="AM222" s="558"/>
      <c r="AN222" s="569"/>
      <c r="AO222" s="570"/>
      <c r="AP222" s="573"/>
      <c r="AQ222" s="574"/>
      <c r="AR222" s="557">
        <f>IF(AN222=0,0,(AP222/AN222)*100)</f>
        <v>0</v>
      </c>
      <c r="AS222" s="558"/>
      <c r="AT222" s="561">
        <f>AB222+AH222+AN222</f>
        <v>0</v>
      </c>
      <c r="AU222" s="562"/>
      <c r="AV222" s="565">
        <f>AD222+AJ222+AP222</f>
        <v>0</v>
      </c>
      <c r="AW222" s="566"/>
      <c r="AX222" s="557">
        <f>IF(AT222=0,0,(AV222/AT222)*100)</f>
        <v>0</v>
      </c>
      <c r="AY222" s="558"/>
      <c r="AZ222" s="569"/>
      <c r="BA222" s="570"/>
      <c r="BB222" s="573"/>
      <c r="BC222" s="574"/>
      <c r="BD222" s="557">
        <f>IF(AZ222=0,0,(BB222/AZ222)*100)</f>
        <v>0</v>
      </c>
      <c r="BE222" s="558"/>
      <c r="BF222" s="561">
        <f>AT222+AZ222</f>
        <v>0</v>
      </c>
      <c r="BG222" s="562"/>
      <c r="BH222" s="565">
        <f>AV222+BB222</f>
        <v>0</v>
      </c>
      <c r="BI222" s="566"/>
      <c r="BJ222" s="557">
        <f>IF(BF222=0,0,(BH222/BF222)*100)</f>
        <v>0</v>
      </c>
      <c r="BK222" s="558"/>
      <c r="BL222" s="602">
        <f>(AD222*2)+(AJ222*2)+(AP222*3)+BB222</f>
        <v>0</v>
      </c>
      <c r="BM222" s="603"/>
      <c r="BN222" s="604"/>
      <c r="BO222" s="587">
        <f t="shared" ref="BO222" si="181">IF(BQ222=0,0,50*BP222/BQ222)</f>
        <v>0</v>
      </c>
      <c r="BP222" s="555">
        <f t="shared" ref="BP222" si="182">(BL222*BS$188)+(N222*BS$189)+(X222*BS$190)+(R222*BS$191)+(V222*BS$192)+(Z222*BS$193)</f>
        <v>0</v>
      </c>
      <c r="BQ222" s="555">
        <f t="shared" ref="BQ222" si="183">((AZ222-BB222)*BS$195)+((AT222-AV229)*BS$194)+(H222*BS$196)+(P222*BS$197)</f>
        <v>0</v>
      </c>
      <c r="BR222" s="65"/>
      <c r="BS222" s="65"/>
      <c r="BT222" s="268"/>
    </row>
    <row r="223" spans="1:72" ht="21.75" customHeight="1" x14ac:dyDescent="0.25">
      <c r="A223" s="268"/>
      <c r="B223" s="679"/>
      <c r="C223" s="690" t="str">
        <f>IF(ROSTER!D$42="","",ROSTER!D$42)</f>
        <v/>
      </c>
      <c r="D223" s="691"/>
      <c r="E223" s="668"/>
      <c r="F223" s="681"/>
      <c r="G223" s="664"/>
      <c r="H223" s="585"/>
      <c r="I223" s="586"/>
      <c r="J223" s="571"/>
      <c r="K223" s="572"/>
      <c r="L223" s="575"/>
      <c r="M223" s="576"/>
      <c r="N223" s="581" t="s">
        <v>16</v>
      </c>
      <c r="O223" s="582"/>
      <c r="P223" s="571"/>
      <c r="Q223" s="572"/>
      <c r="R223" s="575"/>
      <c r="S223" s="576"/>
      <c r="T223" s="581" t="s">
        <v>16</v>
      </c>
      <c r="U223" s="582"/>
      <c r="V223" s="585"/>
      <c r="W223" s="586"/>
      <c r="X223" s="571"/>
      <c r="Y223" s="586"/>
      <c r="Z223" s="571"/>
      <c r="AA223" s="586"/>
      <c r="AB223" s="571"/>
      <c r="AC223" s="572"/>
      <c r="AD223" s="575"/>
      <c r="AE223" s="576"/>
      <c r="AF223" s="577"/>
      <c r="AG223" s="578"/>
      <c r="AH223" s="571"/>
      <c r="AI223" s="572"/>
      <c r="AJ223" s="575"/>
      <c r="AK223" s="576"/>
      <c r="AL223" s="577"/>
      <c r="AM223" s="578"/>
      <c r="AN223" s="571"/>
      <c r="AO223" s="572"/>
      <c r="AP223" s="575"/>
      <c r="AQ223" s="576"/>
      <c r="AR223" s="577"/>
      <c r="AS223" s="578"/>
      <c r="AT223" s="627"/>
      <c r="AU223" s="628"/>
      <c r="AV223" s="629"/>
      <c r="AW223" s="630"/>
      <c r="AX223" s="577"/>
      <c r="AY223" s="578"/>
      <c r="AZ223" s="571"/>
      <c r="BA223" s="572"/>
      <c r="BB223" s="575"/>
      <c r="BC223" s="576"/>
      <c r="BD223" s="577"/>
      <c r="BE223" s="578"/>
      <c r="BF223" s="627"/>
      <c r="BG223" s="628"/>
      <c r="BH223" s="629"/>
      <c r="BI223" s="630"/>
      <c r="BJ223" s="577"/>
      <c r="BK223" s="578"/>
      <c r="BL223" s="605"/>
      <c r="BM223" s="606"/>
      <c r="BN223" s="607"/>
      <c r="BO223" s="588"/>
      <c r="BP223" s="556"/>
      <c r="BQ223" s="556"/>
      <c r="BR223" s="65"/>
      <c r="BS223" s="65"/>
      <c r="BT223" s="268"/>
    </row>
    <row r="224" spans="1:72" ht="21.75" customHeight="1" x14ac:dyDescent="0.25">
      <c r="A224" s="268"/>
      <c r="B224" s="678" t="str">
        <f>IF(ROSTER!B$44="","",ROSTER!B$44)</f>
        <v/>
      </c>
      <c r="C224" s="669" t="str">
        <f>IF(ROSTER!C$44="","",ROSTER!C$44)</f>
        <v/>
      </c>
      <c r="D224" s="670"/>
      <c r="E224" s="667"/>
      <c r="F224" s="680">
        <f>IF(E224="y",1,IF(E224="S",1,0))</f>
        <v>0</v>
      </c>
      <c r="G224" s="663">
        <f>IF(E224="S",1,0)</f>
        <v>0</v>
      </c>
      <c r="H224" s="583"/>
      <c r="I224" s="584"/>
      <c r="J224" s="569"/>
      <c r="K224" s="570"/>
      <c r="L224" s="573"/>
      <c r="M224" s="574"/>
      <c r="N224" s="579">
        <f>L224+J224</f>
        <v>0</v>
      </c>
      <c r="O224" s="580"/>
      <c r="P224" s="569"/>
      <c r="Q224" s="570"/>
      <c r="R224" s="573"/>
      <c r="S224" s="574"/>
      <c r="T224" s="579">
        <f>R224-P224</f>
        <v>0</v>
      </c>
      <c r="U224" s="580"/>
      <c r="V224" s="583"/>
      <c r="W224" s="584"/>
      <c r="X224" s="569"/>
      <c r="Y224" s="584"/>
      <c r="Z224" s="569"/>
      <c r="AA224" s="584"/>
      <c r="AB224" s="569"/>
      <c r="AC224" s="570"/>
      <c r="AD224" s="573"/>
      <c r="AE224" s="574"/>
      <c r="AF224" s="557">
        <f>IF(AB224=0,0,(AD224/AB224)*100)</f>
        <v>0</v>
      </c>
      <c r="AG224" s="558"/>
      <c r="AH224" s="569"/>
      <c r="AI224" s="570"/>
      <c r="AJ224" s="573"/>
      <c r="AK224" s="574"/>
      <c r="AL224" s="557">
        <f>IF(AH224=0,0,(AJ224/AH224)*100)</f>
        <v>0</v>
      </c>
      <c r="AM224" s="558"/>
      <c r="AN224" s="569"/>
      <c r="AO224" s="570"/>
      <c r="AP224" s="573"/>
      <c r="AQ224" s="574"/>
      <c r="AR224" s="557">
        <f>IF(AN224=0,0,(AP224/AN224)*100)</f>
        <v>0</v>
      </c>
      <c r="AS224" s="558"/>
      <c r="AT224" s="561">
        <f>AB224+AH224+AN224</f>
        <v>0</v>
      </c>
      <c r="AU224" s="562"/>
      <c r="AV224" s="565">
        <f>AD224+AJ224+AP224</f>
        <v>0</v>
      </c>
      <c r="AW224" s="566"/>
      <c r="AX224" s="557">
        <f>IF(AT224=0,0,(AV224/AT224)*100)</f>
        <v>0</v>
      </c>
      <c r="AY224" s="558"/>
      <c r="AZ224" s="569"/>
      <c r="BA224" s="570"/>
      <c r="BB224" s="573"/>
      <c r="BC224" s="574"/>
      <c r="BD224" s="557">
        <f>IF(AZ224=0,0,(BB224/AZ224)*100)</f>
        <v>0</v>
      </c>
      <c r="BE224" s="558"/>
      <c r="BF224" s="561">
        <f>AT224+AZ224</f>
        <v>0</v>
      </c>
      <c r="BG224" s="562"/>
      <c r="BH224" s="565">
        <f>AV224+BB224</f>
        <v>0</v>
      </c>
      <c r="BI224" s="566"/>
      <c r="BJ224" s="557">
        <f>IF(BF224=0,0,(BH224/BF224)*100)</f>
        <v>0</v>
      </c>
      <c r="BK224" s="558"/>
      <c r="BL224" s="602">
        <f>(AD224*2)+(AJ224*2)+(AP224*3)+BB224</f>
        <v>0</v>
      </c>
      <c r="BM224" s="603"/>
      <c r="BN224" s="604"/>
      <c r="BO224" s="587">
        <f t="shared" ref="BO224" si="184">IF(BQ224=0,0,50*BP224/BQ224)</f>
        <v>0</v>
      </c>
      <c r="BP224" s="555">
        <f t="shared" ref="BP224" si="185">(BL224*BS$188)+(N224*BS$189)+(X224*BS$190)+(R224*BS$191)+(V224*BS$192)+(Z224*BS$193)</f>
        <v>0</v>
      </c>
      <c r="BQ224" s="555">
        <f t="shared" ref="BQ224" si="186">((AZ224-BB224)*BS$195)+((AT224-AV231)*BS$194)+(H224*BS$196)+(P224*BS$197)</f>
        <v>0</v>
      </c>
      <c r="BR224" s="65"/>
      <c r="BS224" s="65"/>
      <c r="BT224" s="268"/>
    </row>
    <row r="225" spans="1:75" ht="21.75" customHeight="1" x14ac:dyDescent="0.25">
      <c r="A225" s="268"/>
      <c r="B225" s="679"/>
      <c r="C225" s="690" t="str">
        <f>IF(ROSTER!D$44="","",ROSTER!D$44)</f>
        <v/>
      </c>
      <c r="D225" s="691"/>
      <c r="E225" s="668"/>
      <c r="F225" s="681"/>
      <c r="G225" s="664"/>
      <c r="H225" s="585"/>
      <c r="I225" s="586"/>
      <c r="J225" s="571"/>
      <c r="K225" s="572"/>
      <c r="L225" s="575"/>
      <c r="M225" s="576"/>
      <c r="N225" s="581" t="s">
        <v>16</v>
      </c>
      <c r="O225" s="582"/>
      <c r="P225" s="571"/>
      <c r="Q225" s="572"/>
      <c r="R225" s="575"/>
      <c r="S225" s="576"/>
      <c r="T225" s="581" t="s">
        <v>16</v>
      </c>
      <c r="U225" s="582"/>
      <c r="V225" s="585"/>
      <c r="W225" s="586"/>
      <c r="X225" s="571"/>
      <c r="Y225" s="586"/>
      <c r="Z225" s="571"/>
      <c r="AA225" s="586"/>
      <c r="AB225" s="571"/>
      <c r="AC225" s="572"/>
      <c r="AD225" s="575"/>
      <c r="AE225" s="576"/>
      <c r="AF225" s="577"/>
      <c r="AG225" s="578"/>
      <c r="AH225" s="571"/>
      <c r="AI225" s="572"/>
      <c r="AJ225" s="575"/>
      <c r="AK225" s="576"/>
      <c r="AL225" s="577"/>
      <c r="AM225" s="578"/>
      <c r="AN225" s="571"/>
      <c r="AO225" s="572"/>
      <c r="AP225" s="575"/>
      <c r="AQ225" s="576"/>
      <c r="AR225" s="577"/>
      <c r="AS225" s="578"/>
      <c r="AT225" s="627"/>
      <c r="AU225" s="628"/>
      <c r="AV225" s="629"/>
      <c r="AW225" s="630"/>
      <c r="AX225" s="577"/>
      <c r="AY225" s="578"/>
      <c r="AZ225" s="571"/>
      <c r="BA225" s="572"/>
      <c r="BB225" s="575"/>
      <c r="BC225" s="576"/>
      <c r="BD225" s="577"/>
      <c r="BE225" s="578"/>
      <c r="BF225" s="627"/>
      <c r="BG225" s="628"/>
      <c r="BH225" s="629"/>
      <c r="BI225" s="630"/>
      <c r="BJ225" s="577"/>
      <c r="BK225" s="578"/>
      <c r="BL225" s="605"/>
      <c r="BM225" s="606"/>
      <c r="BN225" s="607"/>
      <c r="BO225" s="588"/>
      <c r="BP225" s="556"/>
      <c r="BQ225" s="556"/>
      <c r="BR225" s="65"/>
      <c r="BS225" s="65"/>
      <c r="BT225" s="268"/>
    </row>
    <row r="226" spans="1:75" ht="21.75" customHeight="1" x14ac:dyDescent="0.25">
      <c r="A226" s="268"/>
      <c r="B226" s="678" t="str">
        <f>IF(ROSTER!B$46="","",ROSTER!B$46)</f>
        <v/>
      </c>
      <c r="C226" s="669" t="str">
        <f>IF(ROSTER!C$46="","",ROSTER!C$46)</f>
        <v/>
      </c>
      <c r="D226" s="670"/>
      <c r="E226" s="667"/>
      <c r="F226" s="680">
        <f>IF(E226="y",1,IF(E226="S",1,0))</f>
        <v>0</v>
      </c>
      <c r="G226" s="663">
        <f>IF(E226="S",1,0)</f>
        <v>0</v>
      </c>
      <c r="H226" s="583"/>
      <c r="I226" s="584"/>
      <c r="J226" s="569"/>
      <c r="K226" s="570"/>
      <c r="L226" s="573"/>
      <c r="M226" s="574"/>
      <c r="N226" s="579">
        <f>L226+J226</f>
        <v>0</v>
      </c>
      <c r="O226" s="580"/>
      <c r="P226" s="569"/>
      <c r="Q226" s="570"/>
      <c r="R226" s="573"/>
      <c r="S226" s="574"/>
      <c r="T226" s="579">
        <f>R226-P226</f>
        <v>0</v>
      </c>
      <c r="U226" s="580"/>
      <c r="V226" s="583"/>
      <c r="W226" s="584"/>
      <c r="X226" s="569"/>
      <c r="Y226" s="584"/>
      <c r="Z226" s="569"/>
      <c r="AA226" s="584"/>
      <c r="AB226" s="569"/>
      <c r="AC226" s="570"/>
      <c r="AD226" s="573"/>
      <c r="AE226" s="574"/>
      <c r="AF226" s="557">
        <f>IF(AB226=0,0,(AD226/AB226)*100)</f>
        <v>0</v>
      </c>
      <c r="AG226" s="558"/>
      <c r="AH226" s="569"/>
      <c r="AI226" s="570"/>
      <c r="AJ226" s="573"/>
      <c r="AK226" s="574"/>
      <c r="AL226" s="557">
        <f>IF(AH226=0,0,(AJ226/AH226)*100)</f>
        <v>0</v>
      </c>
      <c r="AM226" s="558"/>
      <c r="AN226" s="569"/>
      <c r="AO226" s="570"/>
      <c r="AP226" s="573"/>
      <c r="AQ226" s="574"/>
      <c r="AR226" s="557">
        <f>IF(AN226=0,0,(AP226/AN226)*100)</f>
        <v>0</v>
      </c>
      <c r="AS226" s="558"/>
      <c r="AT226" s="561">
        <f>AB226+AH226+AN226</f>
        <v>0</v>
      </c>
      <c r="AU226" s="562"/>
      <c r="AV226" s="565">
        <f>AD226+AJ226+AP226</f>
        <v>0</v>
      </c>
      <c r="AW226" s="566"/>
      <c r="AX226" s="557">
        <f>IF(AT226=0,0,(AV226/AT226)*100)</f>
        <v>0</v>
      </c>
      <c r="AY226" s="558"/>
      <c r="AZ226" s="569"/>
      <c r="BA226" s="570"/>
      <c r="BB226" s="573"/>
      <c r="BC226" s="574"/>
      <c r="BD226" s="557">
        <f>IF(AZ226=0,0,(BB226/AZ226)*100)</f>
        <v>0</v>
      </c>
      <c r="BE226" s="558"/>
      <c r="BF226" s="561">
        <f>AT226+AZ226</f>
        <v>0</v>
      </c>
      <c r="BG226" s="562"/>
      <c r="BH226" s="565">
        <f>AV226+BB226</f>
        <v>0</v>
      </c>
      <c r="BI226" s="566"/>
      <c r="BJ226" s="557">
        <f>IF(BF226=0,0,(BH226/BF226)*100)</f>
        <v>0</v>
      </c>
      <c r="BK226" s="558"/>
      <c r="BL226" s="602">
        <f>(AD226*2)+(AJ226*2)+(AP226*3)+BB226</f>
        <v>0</v>
      </c>
      <c r="BM226" s="603"/>
      <c r="BN226" s="604"/>
      <c r="BO226" s="587">
        <f t="shared" ref="BO226" si="187">IF(BQ226=0,0,50*BP226/BQ226)</f>
        <v>0</v>
      </c>
      <c r="BP226" s="634">
        <f t="shared" ref="BP226" si="188">(BL226*BS$188)+(N226*BS$189)+(X226*BS$190)+(R226*BS$191)+(V226*BS$192)+(Z226*BS$193)</f>
        <v>0</v>
      </c>
      <c r="BQ226" s="555">
        <f t="shared" ref="BQ226" si="189">((AZ226-BB226)*BS$195)+((AT226-AV233)*BS$194)+(H226*BS$196)+(P226*BS$197)</f>
        <v>0</v>
      </c>
      <c r="BR226" s="65"/>
      <c r="BS226" s="65"/>
      <c r="BT226" s="268"/>
    </row>
    <row r="227" spans="1:75" ht="22.5" customHeight="1" thickBot="1" x14ac:dyDescent="0.3">
      <c r="A227" s="268"/>
      <c r="B227" s="679"/>
      <c r="C227" s="690" t="str">
        <f>IF(ROSTER!D$46="","",ROSTER!D$46)</f>
        <v/>
      </c>
      <c r="D227" s="691"/>
      <c r="E227" s="668"/>
      <c r="F227" s="681"/>
      <c r="G227" s="664"/>
      <c r="H227" s="585"/>
      <c r="I227" s="586"/>
      <c r="J227" s="571"/>
      <c r="K227" s="572"/>
      <c r="L227" s="575"/>
      <c r="M227" s="576"/>
      <c r="N227" s="649" t="s">
        <v>16</v>
      </c>
      <c r="O227" s="650"/>
      <c r="P227" s="571"/>
      <c r="Q227" s="572"/>
      <c r="R227" s="575"/>
      <c r="S227" s="576"/>
      <c r="T227" s="581" t="s">
        <v>16</v>
      </c>
      <c r="U227" s="582"/>
      <c r="V227" s="585"/>
      <c r="W227" s="586"/>
      <c r="X227" s="571"/>
      <c r="Y227" s="586"/>
      <c r="Z227" s="571"/>
      <c r="AA227" s="586"/>
      <c r="AB227" s="571"/>
      <c r="AC227" s="572"/>
      <c r="AD227" s="575"/>
      <c r="AE227" s="576"/>
      <c r="AF227" s="559"/>
      <c r="AG227" s="560"/>
      <c r="AH227" s="571"/>
      <c r="AI227" s="572"/>
      <c r="AJ227" s="575"/>
      <c r="AK227" s="576"/>
      <c r="AL227" s="559"/>
      <c r="AM227" s="560"/>
      <c r="AN227" s="571"/>
      <c r="AO227" s="572"/>
      <c r="AP227" s="575"/>
      <c r="AQ227" s="576"/>
      <c r="AR227" s="559"/>
      <c r="AS227" s="560"/>
      <c r="AT227" s="563"/>
      <c r="AU227" s="564"/>
      <c r="AV227" s="567"/>
      <c r="AW227" s="568"/>
      <c r="AX227" s="559"/>
      <c r="AY227" s="560"/>
      <c r="AZ227" s="571"/>
      <c r="BA227" s="572"/>
      <c r="BB227" s="575"/>
      <c r="BC227" s="576"/>
      <c r="BD227" s="559"/>
      <c r="BE227" s="560"/>
      <c r="BF227" s="563"/>
      <c r="BG227" s="564"/>
      <c r="BH227" s="567"/>
      <c r="BI227" s="568"/>
      <c r="BJ227" s="559"/>
      <c r="BK227" s="560"/>
      <c r="BL227" s="631"/>
      <c r="BM227" s="632"/>
      <c r="BN227" s="633"/>
      <c r="BO227" s="588"/>
      <c r="BP227" s="635"/>
      <c r="BQ227" s="556"/>
      <c r="BR227" s="65"/>
      <c r="BS227" s="65"/>
      <c r="BT227" s="268"/>
    </row>
    <row r="228" spans="1:75" s="79" customFormat="1" ht="33.4" customHeight="1" x14ac:dyDescent="0.45">
      <c r="A228" s="278"/>
      <c r="B228" s="671"/>
      <c r="C228" s="611"/>
      <c r="D228" s="674" t="s">
        <v>10</v>
      </c>
      <c r="E228" s="675"/>
      <c r="F228" s="78"/>
      <c r="G228" s="78"/>
      <c r="H228" s="547">
        <f>SUM(H188:I227)</f>
        <v>0</v>
      </c>
      <c r="I228" s="548"/>
      <c r="J228" s="547">
        <f>SUM(J188:K227)</f>
        <v>0</v>
      </c>
      <c r="K228" s="548"/>
      <c r="L228" s="551">
        <f>SUM(L188:M227)</f>
        <v>0</v>
      </c>
      <c r="M228" s="636"/>
      <c r="N228" s="533">
        <f>L228+J228</f>
        <v>0</v>
      </c>
      <c r="O228" s="534"/>
      <c r="P228" s="551">
        <f>SUM(P188:Q227)</f>
        <v>0</v>
      </c>
      <c r="Q228" s="548"/>
      <c r="R228" s="551">
        <f>SUM(R188:S227)</f>
        <v>0</v>
      </c>
      <c r="S228" s="636"/>
      <c r="T228" s="533">
        <f>R228-P228</f>
        <v>0</v>
      </c>
      <c r="U228" s="534"/>
      <c r="V228" s="551">
        <f>SUM(V188:W227)</f>
        <v>0</v>
      </c>
      <c r="W228" s="636"/>
      <c r="X228" s="547">
        <f>SUM(X188:Y227)</f>
        <v>0</v>
      </c>
      <c r="Y228" s="534"/>
      <c r="Z228" s="547">
        <f>SUM(Z188:AA227)</f>
        <v>0</v>
      </c>
      <c r="AA228" s="534"/>
      <c r="AB228" s="636">
        <f>SUM(AB188:AC227)</f>
        <v>0</v>
      </c>
      <c r="AC228" s="548"/>
      <c r="AD228" s="551">
        <f>SUM(AD188:AE227)</f>
        <v>0</v>
      </c>
      <c r="AE228" s="636"/>
      <c r="AF228" s="533">
        <f>IF(AB228=0,0,(AD228/AB228)*100)</f>
        <v>0</v>
      </c>
      <c r="AG228" s="534"/>
      <c r="AH228" s="551">
        <f>SUM(AH188:AI227)</f>
        <v>0</v>
      </c>
      <c r="AI228" s="548"/>
      <c r="AJ228" s="551">
        <f>SUM(AJ188:AK227)</f>
        <v>0</v>
      </c>
      <c r="AK228" s="636"/>
      <c r="AL228" s="533">
        <f>IF(AH228=0,0,(AJ228/AH228)*100)</f>
        <v>0</v>
      </c>
      <c r="AM228" s="534"/>
      <c r="AN228" s="551">
        <f>SUM(AN188:AO227)</f>
        <v>0</v>
      </c>
      <c r="AO228" s="548"/>
      <c r="AP228" s="551">
        <f>SUM(AP188:AQ227)</f>
        <v>0</v>
      </c>
      <c r="AQ228" s="636"/>
      <c r="AR228" s="533">
        <f>IF(AN228=0,0,(AP228/AN228)*100)</f>
        <v>0</v>
      </c>
      <c r="AS228" s="534"/>
      <c r="AT228" s="547">
        <f>AB228+AH228+AN228</f>
        <v>0</v>
      </c>
      <c r="AU228" s="548"/>
      <c r="AV228" s="551">
        <f>AD228+AJ228+AP228</f>
        <v>0</v>
      </c>
      <c r="AW228" s="552"/>
      <c r="AX228" s="533">
        <f>IF(AT228=0,0,(AV228/AT228)*100)</f>
        <v>0</v>
      </c>
      <c r="AY228" s="534"/>
      <c r="AZ228" s="551">
        <f>SUM(AZ188:BA227)</f>
        <v>0</v>
      </c>
      <c r="BA228" s="548"/>
      <c r="BB228" s="551">
        <f>SUM(BB188:BC227)</f>
        <v>0</v>
      </c>
      <c r="BC228" s="636"/>
      <c r="BD228" s="533">
        <f>IF(AZ228=0,0,(BB228/AZ228)*100)</f>
        <v>0</v>
      </c>
      <c r="BE228" s="534"/>
      <c r="BF228" s="547">
        <f>AT228+AZ228</f>
        <v>0</v>
      </c>
      <c r="BG228" s="548"/>
      <c r="BH228" s="551">
        <f>AV228+BB228</f>
        <v>0</v>
      </c>
      <c r="BI228" s="552"/>
      <c r="BJ228" s="533">
        <f>IF(BF228=0,0,(BH228/BF228)*100)</f>
        <v>0</v>
      </c>
      <c r="BK228" s="619"/>
      <c r="BL228" s="621">
        <f>SUM(BL188:BN227)</f>
        <v>0</v>
      </c>
      <c r="BM228" s="622"/>
      <c r="BN228" s="623"/>
      <c r="BO228" s="610">
        <f>SUM(BO188:BO227)</f>
        <v>0</v>
      </c>
      <c r="BP228" s="709">
        <f t="shared" ref="BP228" si="190">(BL228*BS$188)+(N228*BS$189)+(X228*BS$190)+(R228*BS$191)+(V228*BS$192)+(Z228*BS$193)</f>
        <v>0</v>
      </c>
      <c r="BQ228" s="638">
        <f t="shared" ref="BQ228" si="191">((AZ228-BB228)*BS$195)+((AT228-AV235)*BS$194)+(H228*BS$196)+(P228*BS$197)</f>
        <v>0</v>
      </c>
      <c r="BR228" s="77"/>
      <c r="BS228" s="77"/>
      <c r="BT228" s="278"/>
    </row>
    <row r="229" spans="1:75" s="79" customFormat="1" ht="33.950000000000003" customHeight="1" thickBot="1" x14ac:dyDescent="0.5">
      <c r="A229" s="278"/>
      <c r="B229" s="672"/>
      <c r="C229" s="673"/>
      <c r="D229" s="676"/>
      <c r="E229" s="677"/>
      <c r="F229" s="80"/>
      <c r="G229" s="80"/>
      <c r="H229" s="549"/>
      <c r="I229" s="550"/>
      <c r="J229" s="549"/>
      <c r="K229" s="550"/>
      <c r="L229" s="553"/>
      <c r="M229" s="637"/>
      <c r="N229" s="535" t="s">
        <v>16</v>
      </c>
      <c r="O229" s="536"/>
      <c r="P229" s="553"/>
      <c r="Q229" s="550"/>
      <c r="R229" s="553"/>
      <c r="S229" s="637"/>
      <c r="T229" s="535" t="s">
        <v>16</v>
      </c>
      <c r="U229" s="536"/>
      <c r="V229" s="553"/>
      <c r="W229" s="637"/>
      <c r="X229" s="549"/>
      <c r="Y229" s="536"/>
      <c r="Z229" s="549"/>
      <c r="AA229" s="536"/>
      <c r="AB229" s="637"/>
      <c r="AC229" s="550"/>
      <c r="AD229" s="553"/>
      <c r="AE229" s="637"/>
      <c r="AF229" s="535"/>
      <c r="AG229" s="536"/>
      <c r="AH229" s="553"/>
      <c r="AI229" s="550"/>
      <c r="AJ229" s="553"/>
      <c r="AK229" s="637"/>
      <c r="AL229" s="535"/>
      <c r="AM229" s="536"/>
      <c r="AN229" s="553"/>
      <c r="AO229" s="550"/>
      <c r="AP229" s="553"/>
      <c r="AQ229" s="637"/>
      <c r="AR229" s="535"/>
      <c r="AS229" s="536"/>
      <c r="AT229" s="549"/>
      <c r="AU229" s="550"/>
      <c r="AV229" s="553"/>
      <c r="AW229" s="554"/>
      <c r="AX229" s="535"/>
      <c r="AY229" s="536"/>
      <c r="AZ229" s="553"/>
      <c r="BA229" s="550"/>
      <c r="BB229" s="553"/>
      <c r="BC229" s="637"/>
      <c r="BD229" s="535"/>
      <c r="BE229" s="536"/>
      <c r="BF229" s="549"/>
      <c r="BG229" s="550"/>
      <c r="BH229" s="553"/>
      <c r="BI229" s="554"/>
      <c r="BJ229" s="535"/>
      <c r="BK229" s="620"/>
      <c r="BL229" s="624"/>
      <c r="BM229" s="625"/>
      <c r="BN229" s="626"/>
      <c r="BO229" s="609"/>
      <c r="BP229" s="710"/>
      <c r="BQ229" s="639"/>
      <c r="BR229" s="77"/>
      <c r="BS229" s="77"/>
      <c r="BT229" s="278"/>
    </row>
    <row r="230" spans="1:75" s="79" customFormat="1" ht="33" customHeight="1" thickBot="1" x14ac:dyDescent="0.5">
      <c r="A230" s="278"/>
      <c r="B230" s="671"/>
      <c r="C230" s="611"/>
      <c r="D230" s="674" t="s">
        <v>13</v>
      </c>
      <c r="E230" s="675"/>
      <c r="F230" s="82"/>
      <c r="G230" s="117"/>
      <c r="H230" s="541"/>
      <c r="I230" s="545"/>
      <c r="J230" s="541"/>
      <c r="K230" s="545"/>
      <c r="L230" s="537"/>
      <c r="M230" s="538"/>
      <c r="N230" s="533">
        <f>J230+L230</f>
        <v>0</v>
      </c>
      <c r="O230" s="534"/>
      <c r="P230" s="537"/>
      <c r="Q230" s="545"/>
      <c r="R230" s="537"/>
      <c r="S230" s="538"/>
      <c r="T230" s="533">
        <f>R230-P230</f>
        <v>0</v>
      </c>
      <c r="U230" s="534"/>
      <c r="V230" s="537"/>
      <c r="W230" s="538"/>
      <c r="X230" s="541"/>
      <c r="Y230" s="542"/>
      <c r="Z230" s="541"/>
      <c r="AA230" s="542"/>
      <c r="AB230" s="538"/>
      <c r="AC230" s="545"/>
      <c r="AD230" s="537"/>
      <c r="AE230" s="538"/>
      <c r="AF230" s="533">
        <f>IF(AB230=0,0,(AD230/AB230)*100)</f>
        <v>0</v>
      </c>
      <c r="AG230" s="534"/>
      <c r="AH230" s="537"/>
      <c r="AI230" s="545"/>
      <c r="AJ230" s="537"/>
      <c r="AK230" s="538"/>
      <c r="AL230" s="533">
        <f>IF(AH230=0,0,(AJ230/AH230)*100)</f>
        <v>0</v>
      </c>
      <c r="AM230" s="534"/>
      <c r="AN230" s="537"/>
      <c r="AO230" s="545"/>
      <c r="AP230" s="537"/>
      <c r="AQ230" s="538"/>
      <c r="AR230" s="533">
        <f>IF(AN230=0,0,(AP230/AN230)*100)</f>
        <v>0</v>
      </c>
      <c r="AS230" s="534"/>
      <c r="AT230" s="547">
        <f>AB230+AH230+AN230</f>
        <v>0</v>
      </c>
      <c r="AU230" s="548"/>
      <c r="AV230" s="551">
        <f>AD230+AJ230+AP230</f>
        <v>0</v>
      </c>
      <c r="AW230" s="552"/>
      <c r="AX230" s="533">
        <f>IF(AT230=0,0,(AV230/AT230)*100)</f>
        <v>0</v>
      </c>
      <c r="AY230" s="534"/>
      <c r="AZ230" s="537"/>
      <c r="BA230" s="545"/>
      <c r="BB230" s="537"/>
      <c r="BC230" s="538"/>
      <c r="BD230" s="533">
        <f>IF(AZ230=0,0,(BB230/AZ230)*100)</f>
        <v>0</v>
      </c>
      <c r="BE230" s="534"/>
      <c r="BF230" s="547">
        <f>AT230+AZ230</f>
        <v>0</v>
      </c>
      <c r="BG230" s="548"/>
      <c r="BH230" s="551">
        <f>AV230+BB230</f>
        <v>0</v>
      </c>
      <c r="BI230" s="552"/>
      <c r="BJ230" s="533">
        <f>IF(BF230=0,0,(BH230/BF230)*100)</f>
        <v>0</v>
      </c>
      <c r="BK230" s="619"/>
      <c r="BL230" s="700">
        <f>(AD230*2)+(AJ230*2)+(AP230*3)+BB230</f>
        <v>0</v>
      </c>
      <c r="BM230" s="701"/>
      <c r="BN230" s="702"/>
      <c r="BO230" s="706"/>
      <c r="BP230" s="83"/>
      <c r="BQ230" s="84"/>
      <c r="BR230" s="77"/>
      <c r="BS230" s="77"/>
      <c r="BT230" s="278"/>
    </row>
    <row r="231" spans="1:75" s="79" customFormat="1" ht="33.75" customHeight="1" thickBot="1" x14ac:dyDescent="0.5">
      <c r="A231" s="278"/>
      <c r="B231" s="232"/>
      <c r="C231" s="336"/>
      <c r="D231" s="693"/>
      <c r="E231" s="694"/>
      <c r="F231" s="86"/>
      <c r="G231" s="86"/>
      <c r="H231" s="543"/>
      <c r="I231" s="546"/>
      <c r="J231" s="543"/>
      <c r="K231" s="546"/>
      <c r="L231" s="539"/>
      <c r="M231" s="540"/>
      <c r="N231" s="535">
        <f>IF((N228+N230)=0,0,N228/(N228+N230)*100)</f>
        <v>0</v>
      </c>
      <c r="O231" s="536"/>
      <c r="P231" s="539"/>
      <c r="Q231" s="546"/>
      <c r="R231" s="539"/>
      <c r="S231" s="540"/>
      <c r="T231" s="535"/>
      <c r="U231" s="536"/>
      <c r="V231" s="539"/>
      <c r="W231" s="540"/>
      <c r="X231" s="543"/>
      <c r="Y231" s="544"/>
      <c r="Z231" s="543"/>
      <c r="AA231" s="544"/>
      <c r="AB231" s="540"/>
      <c r="AC231" s="546"/>
      <c r="AD231" s="539"/>
      <c r="AE231" s="540"/>
      <c r="AF231" s="535"/>
      <c r="AG231" s="536"/>
      <c r="AH231" s="539"/>
      <c r="AI231" s="546"/>
      <c r="AJ231" s="539"/>
      <c r="AK231" s="540"/>
      <c r="AL231" s="535"/>
      <c r="AM231" s="536"/>
      <c r="AN231" s="539"/>
      <c r="AO231" s="546"/>
      <c r="AP231" s="539"/>
      <c r="AQ231" s="540"/>
      <c r="AR231" s="535"/>
      <c r="AS231" s="536"/>
      <c r="AT231" s="549"/>
      <c r="AU231" s="550"/>
      <c r="AV231" s="553"/>
      <c r="AW231" s="554"/>
      <c r="AX231" s="535"/>
      <c r="AY231" s="536"/>
      <c r="AZ231" s="539"/>
      <c r="BA231" s="546"/>
      <c r="BB231" s="539"/>
      <c r="BC231" s="540"/>
      <c r="BD231" s="535"/>
      <c r="BE231" s="536"/>
      <c r="BF231" s="549"/>
      <c r="BG231" s="550"/>
      <c r="BH231" s="553"/>
      <c r="BI231" s="554"/>
      <c r="BJ231" s="535"/>
      <c r="BK231" s="620"/>
      <c r="BL231" s="703"/>
      <c r="BM231" s="704"/>
      <c r="BN231" s="705"/>
      <c r="BO231" s="707"/>
      <c r="BP231" s="222"/>
      <c r="BQ231" s="222"/>
      <c r="BR231" s="77"/>
      <c r="BS231" s="77"/>
      <c r="BT231" s="278"/>
    </row>
    <row r="232" spans="1:75" ht="16.5" customHeight="1" thickTop="1" thickBot="1" x14ac:dyDescent="0.5">
      <c r="A232" s="268"/>
      <c r="B232" s="229"/>
      <c r="C232" s="195"/>
      <c r="D232" s="195"/>
      <c r="E232" s="195"/>
      <c r="F232" s="195"/>
      <c r="G232" s="195"/>
      <c r="H232" s="195"/>
      <c r="I232" s="195"/>
      <c r="J232" s="195"/>
      <c r="K232" s="195"/>
      <c r="L232" s="195"/>
      <c r="M232" s="195"/>
      <c r="N232" s="195"/>
      <c r="O232" s="195"/>
      <c r="P232" s="195"/>
      <c r="Q232" s="195"/>
      <c r="R232" s="195"/>
      <c r="S232" s="195"/>
      <c r="T232" s="195"/>
      <c r="U232" s="195"/>
      <c r="V232" s="195"/>
      <c r="W232" s="195"/>
      <c r="X232" s="195"/>
      <c r="Y232" s="195"/>
      <c r="Z232" s="195"/>
      <c r="AA232" s="195"/>
      <c r="AB232" s="195"/>
      <c r="AC232" s="195"/>
      <c r="AD232" s="195"/>
      <c r="AE232" s="195"/>
      <c r="AF232" s="198"/>
      <c r="AG232" s="198"/>
      <c r="AH232" s="195"/>
      <c r="AI232" s="195"/>
      <c r="AJ232" s="195"/>
      <c r="AK232" s="195"/>
      <c r="AL232" s="195"/>
      <c r="AM232" s="195"/>
      <c r="AN232" s="195"/>
      <c r="AO232" s="195"/>
      <c r="AP232" s="195"/>
      <c r="AQ232" s="195"/>
      <c r="AR232" s="195"/>
      <c r="AS232" s="195"/>
      <c r="AT232" s="195"/>
      <c r="AU232" s="195"/>
      <c r="AV232" s="195"/>
      <c r="AW232" s="195"/>
      <c r="AX232" s="195"/>
      <c r="AY232" s="195"/>
      <c r="AZ232" s="195"/>
      <c r="BA232" s="195"/>
      <c r="BB232" s="195"/>
      <c r="BC232" s="195"/>
      <c r="BD232" s="195"/>
      <c r="BE232" s="195"/>
      <c r="BF232" s="195"/>
      <c r="BG232" s="195"/>
      <c r="BH232" s="195"/>
      <c r="BI232" s="195"/>
      <c r="BJ232" s="195"/>
      <c r="BK232" s="195"/>
      <c r="BL232" s="195"/>
      <c r="BM232" s="195"/>
      <c r="BN232" s="195"/>
      <c r="BO232" s="247"/>
      <c r="BP232" s="600">
        <f>IF((J228+L230)=0,0,(J228/(J228+L230)*100)%)</f>
        <v>0</v>
      </c>
      <c r="BQ232" s="601"/>
      <c r="BR232" s="600">
        <f>IF((L228+J230)=0,0,(L228/(L228+J230)*100)%)</f>
        <v>0</v>
      </c>
      <c r="BS232" s="601"/>
      <c r="BT232" s="268"/>
    </row>
    <row r="233" spans="1:75" s="85" customFormat="1" ht="87" customHeight="1" thickTop="1" thickBot="1" x14ac:dyDescent="0.55000000000000004">
      <c r="A233" s="279"/>
      <c r="B233" s="682"/>
      <c r="C233" s="683"/>
      <c r="D233" s="608"/>
      <c r="E233" s="608"/>
      <c r="F233" s="608"/>
      <c r="G233" s="608"/>
      <c r="H233" s="346"/>
      <c r="I233" s="346"/>
      <c r="J233" s="346"/>
      <c r="K233" s="200"/>
      <c r="L233" s="346"/>
      <c r="M233" s="346"/>
      <c r="N233" s="346"/>
      <c r="O233" s="338"/>
      <c r="P233" s="338"/>
      <c r="Q233" s="338"/>
      <c r="R233" s="338"/>
      <c r="S233" s="346"/>
      <c r="T233" s="346" t="s">
        <v>59</v>
      </c>
      <c r="U233" s="346"/>
      <c r="V233" s="200"/>
      <c r="W233" s="346"/>
      <c r="X233" s="346"/>
      <c r="Y233" s="346"/>
      <c r="Z233" s="714" t="s">
        <v>157</v>
      </c>
      <c r="AA233" s="714"/>
      <c r="AB233" s="714"/>
      <c r="AC233" s="715"/>
      <c r="AD233" s="589"/>
      <c r="AE233" s="590"/>
      <c r="AF233" s="591"/>
      <c r="AG233" s="200"/>
      <c r="AH233" s="589"/>
      <c r="AI233" s="590"/>
      <c r="AJ233" s="591"/>
      <c r="AK233" s="714" t="s">
        <v>159</v>
      </c>
      <c r="AL233" s="714"/>
      <c r="AM233" s="714"/>
      <c r="AN233" s="715"/>
      <c r="AO233" s="589"/>
      <c r="AP233" s="590"/>
      <c r="AQ233" s="591"/>
      <c r="AR233" s="204"/>
      <c r="AS233" s="589"/>
      <c r="AT233" s="590"/>
      <c r="AU233" s="591"/>
      <c r="AV233" s="340"/>
      <c r="AW233" s="340"/>
      <c r="AX233" s="340"/>
      <c r="AY233" s="340"/>
      <c r="AZ233" s="711" t="s">
        <v>20</v>
      </c>
      <c r="BA233" s="711"/>
      <c r="BB233" s="711"/>
      <c r="BC233" s="711"/>
      <c r="BD233" s="712"/>
      <c r="BE233" s="616">
        <f>BL228</f>
        <v>0</v>
      </c>
      <c r="BF233" s="617"/>
      <c r="BG233" s="618"/>
      <c r="BH233" s="205"/>
      <c r="BI233" s="616">
        <f>BL230</f>
        <v>0</v>
      </c>
      <c r="BJ233" s="617"/>
      <c r="BK233" s="618"/>
      <c r="BL233" s="206"/>
      <c r="BM233" s="206"/>
      <c r="BN233" s="206"/>
      <c r="BO233" s="248"/>
      <c r="BP233" s="87"/>
      <c r="BQ233" s="87"/>
      <c r="BR233" s="81"/>
      <c r="BS233" s="81"/>
      <c r="BT233" s="279"/>
    </row>
    <row r="234" spans="1:75" ht="15.6" customHeight="1" thickTop="1" thickBot="1" x14ac:dyDescent="0.55000000000000004">
      <c r="A234" s="268"/>
      <c r="B234" s="230"/>
      <c r="C234" s="207"/>
      <c r="D234" s="196"/>
      <c r="E234" s="196"/>
      <c r="F234" s="199"/>
      <c r="G234" s="199"/>
      <c r="H234" s="202"/>
      <c r="I234" s="202"/>
      <c r="J234" s="202"/>
      <c r="K234" s="202"/>
      <c r="L234" s="202"/>
      <c r="M234" s="202"/>
      <c r="N234" s="202"/>
      <c r="O234" s="199"/>
      <c r="P234" s="199"/>
      <c r="Q234" s="199"/>
      <c r="R234" s="199"/>
      <c r="S234" s="202"/>
      <c r="T234" s="202"/>
      <c r="U234" s="202"/>
      <c r="V234" s="201"/>
      <c r="W234" s="202"/>
      <c r="X234" s="202"/>
      <c r="Y234" s="202"/>
      <c r="Z234" s="337"/>
      <c r="AA234" s="337"/>
      <c r="AB234" s="337"/>
      <c r="AC234" s="337"/>
      <c r="AD234" s="202"/>
      <c r="AE234" s="202"/>
      <c r="AF234" s="202"/>
      <c r="AG234" s="202"/>
      <c r="AH234" s="201"/>
      <c r="AI234" s="201"/>
      <c r="AJ234" s="202"/>
      <c r="AK234" s="337"/>
      <c r="AL234" s="337"/>
      <c r="AM234" s="337"/>
      <c r="AN234" s="337"/>
      <c r="AO234" s="202"/>
      <c r="AP234" s="202"/>
      <c r="AQ234" s="202"/>
      <c r="AR234" s="202"/>
      <c r="AS234" s="202"/>
      <c r="AT234" s="204"/>
      <c r="AU234" s="204"/>
      <c r="AV234" s="207"/>
      <c r="AW234" s="207"/>
      <c r="AX234" s="207"/>
      <c r="AY234" s="207"/>
      <c r="AZ234" s="199"/>
      <c r="BA234" s="208"/>
      <c r="BB234" s="208"/>
      <c r="BC234" s="209"/>
      <c r="BD234" s="210"/>
      <c r="BE234" s="211"/>
      <c r="BF234" s="211"/>
      <c r="BG234" s="204"/>
      <c r="BH234" s="212"/>
      <c r="BI234" s="213"/>
      <c r="BJ234" s="213"/>
      <c r="BK234" s="204"/>
      <c r="BL234" s="207"/>
      <c r="BM234" s="207"/>
      <c r="BN234" s="207"/>
      <c r="BO234" s="249"/>
      <c r="BP234" s="88"/>
      <c r="BQ234" s="88"/>
      <c r="BR234" s="65"/>
      <c r="BS234" s="65"/>
      <c r="BT234" s="268"/>
    </row>
    <row r="235" spans="1:75" s="85" customFormat="1" ht="86.25" customHeight="1" thickTop="1" thickBot="1" x14ac:dyDescent="0.55000000000000004">
      <c r="A235" s="279"/>
      <c r="B235" s="531"/>
      <c r="C235" s="532"/>
      <c r="D235" s="608"/>
      <c r="E235" s="608"/>
      <c r="F235" s="608"/>
      <c r="G235" s="608"/>
      <c r="H235" s="212"/>
      <c r="I235" s="212"/>
      <c r="J235" s="212"/>
      <c r="K235" s="200"/>
      <c r="L235" s="212"/>
      <c r="M235" s="212"/>
      <c r="N235" s="212"/>
      <c r="O235" s="338"/>
      <c r="P235" s="338"/>
      <c r="Q235" s="338"/>
      <c r="R235" s="338"/>
      <c r="S235" s="212"/>
      <c r="T235" s="212" t="s">
        <v>15</v>
      </c>
      <c r="U235" s="212"/>
      <c r="V235" s="200"/>
      <c r="W235" s="212"/>
      <c r="X235" s="212"/>
      <c r="Y235" s="212"/>
      <c r="Z235" s="714" t="s">
        <v>158</v>
      </c>
      <c r="AA235" s="714"/>
      <c r="AB235" s="714"/>
      <c r="AC235" s="715"/>
      <c r="AD235" s="616">
        <f>AD233</f>
        <v>0</v>
      </c>
      <c r="AE235" s="617"/>
      <c r="AF235" s="618"/>
      <c r="AG235" s="200"/>
      <c r="AH235" s="616">
        <f>AH233</f>
        <v>0</v>
      </c>
      <c r="AI235" s="617"/>
      <c r="AJ235" s="618"/>
      <c r="AK235" s="714" t="s">
        <v>160</v>
      </c>
      <c r="AL235" s="714"/>
      <c r="AM235" s="714"/>
      <c r="AN235" s="715"/>
      <c r="AO235" s="616">
        <f>AO233-AD233</f>
        <v>0</v>
      </c>
      <c r="AP235" s="617"/>
      <c r="AQ235" s="618"/>
      <c r="AR235" s="204"/>
      <c r="AS235" s="616">
        <f>AS233-AH233</f>
        <v>0</v>
      </c>
      <c r="AT235" s="617"/>
      <c r="AU235" s="618"/>
      <c r="AV235" s="340"/>
      <c r="AW235" s="340"/>
      <c r="AX235" s="340"/>
      <c r="AY235" s="340"/>
      <c r="AZ235" s="711" t="s">
        <v>44</v>
      </c>
      <c r="BA235" s="711"/>
      <c r="BB235" s="711"/>
      <c r="BC235" s="711"/>
      <c r="BD235" s="712"/>
      <c r="BE235" s="616">
        <f>BE233-AO233</f>
        <v>0</v>
      </c>
      <c r="BF235" s="617"/>
      <c r="BG235" s="618"/>
      <c r="BH235" s="214"/>
      <c r="BI235" s="616">
        <f>BI233-AS233</f>
        <v>0</v>
      </c>
      <c r="BJ235" s="617"/>
      <c r="BK235" s="618"/>
      <c r="BL235" s="206"/>
      <c r="BM235" s="206"/>
      <c r="BN235" s="206"/>
      <c r="BO235" s="248"/>
      <c r="BP235" s="87"/>
      <c r="BQ235" s="87"/>
      <c r="BR235" s="81"/>
      <c r="BS235" s="81"/>
      <c r="BT235" s="279"/>
      <c r="BW235" s="79"/>
    </row>
    <row r="236" spans="1:75" ht="18.75" customHeight="1" thickTop="1" thickBot="1" x14ac:dyDescent="0.5">
      <c r="A236" s="268"/>
      <c r="B236" s="231"/>
      <c r="C236" s="197"/>
      <c r="D236" s="197"/>
      <c r="E236" s="197"/>
      <c r="F236" s="254"/>
      <c r="G236" s="254"/>
      <c r="H236" s="197"/>
      <c r="I236" s="197"/>
      <c r="J236" s="197"/>
      <c r="K236" s="197"/>
      <c r="L236" s="197"/>
      <c r="M236" s="197"/>
      <c r="N236" s="197"/>
      <c r="O236" s="197"/>
      <c r="P236" s="197"/>
      <c r="Q236" s="197"/>
      <c r="R236" s="197"/>
      <c r="S236" s="197"/>
      <c r="T236" s="197"/>
      <c r="U236" s="197"/>
      <c r="V236" s="197"/>
      <c r="W236" s="197"/>
      <c r="X236" s="197"/>
      <c r="Y236" s="197"/>
      <c r="Z236" s="197"/>
      <c r="AA236" s="197"/>
      <c r="AB236" s="197"/>
      <c r="AC236" s="197"/>
      <c r="AD236" s="197"/>
      <c r="AE236" s="197"/>
      <c r="AF236" s="203"/>
      <c r="AG236" s="203"/>
      <c r="AH236" s="197"/>
      <c r="AI236" s="197"/>
      <c r="AJ236" s="197"/>
      <c r="AK236" s="197"/>
      <c r="AL236" s="197"/>
      <c r="AM236" s="197"/>
      <c r="AN236" s="197"/>
      <c r="AO236" s="197"/>
      <c r="AP236" s="197"/>
      <c r="AQ236" s="197"/>
      <c r="AR236" s="197"/>
      <c r="AS236" s="197"/>
      <c r="AT236" s="197"/>
      <c r="AU236" s="197"/>
      <c r="AV236" s="197"/>
      <c r="AW236" s="197"/>
      <c r="AX236" s="197"/>
      <c r="AY236" s="197"/>
      <c r="AZ236" s="197"/>
      <c r="BA236" s="640" t="s">
        <v>153</v>
      </c>
      <c r="BB236" s="640"/>
      <c r="BC236" s="640"/>
      <c r="BD236" s="640"/>
      <c r="BE236" s="640"/>
      <c r="BF236" s="640"/>
      <c r="BG236" s="640"/>
      <c r="BH236" s="640"/>
      <c r="BI236" s="640"/>
      <c r="BJ236" s="640"/>
      <c r="BK236" s="640"/>
      <c r="BL236" s="640"/>
      <c r="BM236" s="640"/>
      <c r="BN236" s="640"/>
      <c r="BO236" s="250"/>
      <c r="BP236" s="89"/>
      <c r="BQ236" s="89"/>
      <c r="BR236" s="65"/>
      <c r="BS236" s="65"/>
      <c r="BT236" s="268"/>
    </row>
    <row r="237" spans="1:75" s="255" customFormat="1" ht="13.5" customHeight="1" thickTop="1" x14ac:dyDescent="0.45">
      <c r="A237" s="268"/>
      <c r="B237" s="269"/>
      <c r="C237" s="268"/>
      <c r="D237" s="268"/>
      <c r="E237" s="268"/>
      <c r="F237" s="270"/>
      <c r="G237" s="270"/>
      <c r="H237" s="268"/>
      <c r="I237" s="268"/>
      <c r="J237" s="268"/>
      <c r="K237" s="268"/>
      <c r="L237" s="268"/>
      <c r="M237" s="268"/>
      <c r="N237" s="268"/>
      <c r="O237" s="268"/>
      <c r="P237" s="268"/>
      <c r="Q237" s="268"/>
      <c r="R237" s="268"/>
      <c r="S237" s="268"/>
      <c r="T237" s="268"/>
      <c r="U237" s="268"/>
      <c r="V237" s="268"/>
      <c r="W237" s="268"/>
      <c r="X237" s="268"/>
      <c r="Y237" s="268"/>
      <c r="Z237" s="268"/>
      <c r="AA237" s="268"/>
      <c r="AB237" s="268"/>
      <c r="AC237" s="268"/>
      <c r="AD237" s="268"/>
      <c r="AE237" s="268"/>
      <c r="AF237" s="271"/>
      <c r="AG237" s="271"/>
      <c r="AH237" s="268"/>
      <c r="AI237" s="268"/>
      <c r="AJ237" s="268"/>
      <c r="AK237" s="268"/>
      <c r="AL237" s="268"/>
      <c r="AM237" s="268"/>
      <c r="AN237" s="268"/>
      <c r="AO237" s="268"/>
      <c r="AP237" s="268"/>
      <c r="AQ237" s="268"/>
      <c r="AR237" s="268"/>
      <c r="AS237" s="268"/>
      <c r="AT237" s="268"/>
      <c r="AU237" s="268"/>
      <c r="AV237" s="268"/>
      <c r="AW237" s="268"/>
      <c r="AX237" s="268"/>
      <c r="AY237" s="268"/>
      <c r="AZ237" s="268"/>
      <c r="BA237" s="268"/>
      <c r="BB237" s="268"/>
      <c r="BC237" s="268"/>
      <c r="BD237" s="268"/>
      <c r="BE237" s="268"/>
      <c r="BF237" s="268"/>
      <c r="BG237" s="268"/>
      <c r="BH237" s="268"/>
      <c r="BI237" s="268"/>
      <c r="BJ237" s="268"/>
      <c r="BK237" s="268"/>
      <c r="BL237" s="268"/>
      <c r="BM237" s="268"/>
      <c r="BN237" s="268"/>
      <c r="BO237" s="272"/>
      <c r="BP237" s="272"/>
      <c r="BQ237" s="272"/>
      <c r="BR237" s="268"/>
      <c r="BS237" s="268"/>
      <c r="BT237" s="268"/>
    </row>
    <row r="238" spans="1:75" s="69" customFormat="1" ht="33.75" x14ac:dyDescent="0.5">
      <c r="A238" s="273"/>
      <c r="B238" s="695" t="s">
        <v>9</v>
      </c>
      <c r="C238" s="695"/>
      <c r="D238" s="695"/>
      <c r="E238" s="695"/>
      <c r="F238" s="695"/>
      <c r="G238" s="695"/>
      <c r="H238" s="695"/>
      <c r="I238" s="695"/>
      <c r="J238" s="695"/>
      <c r="K238" s="695"/>
      <c r="L238" s="695"/>
      <c r="M238" s="695"/>
      <c r="N238" s="695"/>
      <c r="O238" s="695"/>
      <c r="P238" s="695"/>
      <c r="Q238" s="695"/>
      <c r="R238" s="695"/>
      <c r="S238" s="695"/>
      <c r="T238" s="695"/>
      <c r="U238" s="695"/>
      <c r="V238" s="695"/>
      <c r="W238" s="695"/>
      <c r="X238" s="695"/>
      <c r="Y238" s="695"/>
      <c r="Z238" s="695"/>
      <c r="AA238" s="695"/>
      <c r="AB238" s="695"/>
      <c r="AC238" s="695"/>
      <c r="AD238" s="695"/>
      <c r="AE238" s="695"/>
      <c r="AF238" s="695"/>
      <c r="AG238" s="695"/>
      <c r="AH238" s="695"/>
      <c r="AI238" s="695"/>
      <c r="AJ238" s="695"/>
      <c r="AK238" s="695"/>
      <c r="AL238" s="695"/>
      <c r="AM238" s="695"/>
      <c r="AN238" s="695"/>
      <c r="AO238" s="695"/>
      <c r="AP238" s="695"/>
      <c r="AQ238" s="695"/>
      <c r="AR238" s="695"/>
      <c r="AS238" s="695"/>
      <c r="AT238" s="695"/>
      <c r="AU238" s="695"/>
      <c r="AV238" s="695"/>
      <c r="AW238" s="695"/>
      <c r="AX238" s="695"/>
      <c r="AY238" s="695"/>
      <c r="AZ238" s="695"/>
      <c r="BA238" s="695"/>
      <c r="BB238" s="695"/>
      <c r="BC238" s="695"/>
      <c r="BD238" s="695"/>
      <c r="BE238" s="695"/>
      <c r="BF238" s="695"/>
      <c r="BG238" s="695"/>
      <c r="BH238" s="695"/>
      <c r="BI238" s="695"/>
      <c r="BJ238" s="695"/>
      <c r="BK238" s="695"/>
      <c r="BL238" s="695"/>
      <c r="BM238" s="695"/>
      <c r="BN238" s="695"/>
      <c r="BO238" s="175"/>
      <c r="BP238" s="175"/>
      <c r="BQ238" s="175"/>
      <c r="BR238" s="68"/>
      <c r="BS238" s="68"/>
      <c r="BT238" s="273"/>
    </row>
    <row r="239" spans="1:75" ht="10.9" customHeight="1" x14ac:dyDescent="0.45">
      <c r="A239" s="268"/>
      <c r="B239" s="227"/>
      <c r="C239" s="177"/>
      <c r="D239" s="177"/>
      <c r="E239" s="177"/>
      <c r="F239" s="178"/>
      <c r="G239" s="178"/>
      <c r="H239" s="177"/>
      <c r="I239" s="177"/>
      <c r="J239" s="177"/>
      <c r="K239" s="177"/>
      <c r="L239" s="177"/>
      <c r="M239" s="177"/>
      <c r="N239" s="177"/>
      <c r="O239" s="177"/>
      <c r="P239" s="177"/>
      <c r="Q239" s="177"/>
      <c r="R239" s="177"/>
      <c r="S239" s="177"/>
      <c r="T239" s="177"/>
      <c r="U239" s="177"/>
      <c r="V239" s="177"/>
      <c r="W239" s="177"/>
      <c r="X239" s="177"/>
      <c r="Y239" s="177"/>
      <c r="Z239" s="177"/>
      <c r="AA239" s="177"/>
      <c r="AB239" s="177"/>
      <c r="AC239" s="177"/>
      <c r="AD239" s="177"/>
      <c r="AE239" s="177"/>
      <c r="AF239" s="179"/>
      <c r="AG239" s="179"/>
      <c r="AH239" s="177"/>
      <c r="AI239" s="177"/>
      <c r="AJ239" s="177"/>
      <c r="AK239" s="177"/>
      <c r="AL239" s="177"/>
      <c r="AM239" s="177"/>
      <c r="AN239" s="177"/>
      <c r="AO239" s="177"/>
      <c r="AP239" s="177"/>
      <c r="AQ239" s="177"/>
      <c r="AR239" s="177"/>
      <c r="AS239" s="177"/>
      <c r="AT239" s="177"/>
      <c r="AU239" s="177"/>
      <c r="AV239" s="177"/>
      <c r="AW239" s="177"/>
      <c r="AX239" s="177"/>
      <c r="AY239" s="177"/>
      <c r="AZ239" s="177"/>
      <c r="BA239" s="177"/>
      <c r="BB239" s="177"/>
      <c r="BC239" s="177"/>
      <c r="BD239" s="177"/>
      <c r="BE239" s="177"/>
      <c r="BF239" s="177"/>
      <c r="BG239" s="177"/>
      <c r="BH239" s="177"/>
      <c r="BI239" s="177"/>
      <c r="BJ239" s="177"/>
      <c r="BK239" s="177"/>
      <c r="BL239" s="177"/>
      <c r="BM239" s="177"/>
      <c r="BN239" s="259"/>
      <c r="BO239" s="245"/>
      <c r="BP239" s="259"/>
      <c r="BQ239" s="259"/>
      <c r="BR239" s="65"/>
      <c r="BS239" s="65"/>
      <c r="BT239" s="268"/>
    </row>
    <row r="240" spans="1:75" s="70" customFormat="1" ht="36.75" customHeight="1" x14ac:dyDescent="0.45">
      <c r="A240" s="274"/>
      <c r="B240" s="227"/>
      <c r="C240" s="176"/>
      <c r="D240" s="226" t="s">
        <v>10</v>
      </c>
      <c r="E240" s="713" t="str">
        <f>IF(ROSTER!D$3="","",ROSTER!D$3)</f>
        <v/>
      </c>
      <c r="F240" s="713"/>
      <c r="G240" s="713"/>
      <c r="H240" s="713"/>
      <c r="I240" s="713"/>
      <c r="J240" s="713"/>
      <c r="K240" s="713"/>
      <c r="L240" s="713"/>
      <c r="M240" s="713"/>
      <c r="N240" s="713"/>
      <c r="O240" s="713"/>
      <c r="P240" s="713"/>
      <c r="Q240" s="713"/>
      <c r="R240" s="713"/>
      <c r="S240" s="713"/>
      <c r="T240" s="713"/>
      <c r="U240" s="713"/>
      <c r="V240" s="713"/>
      <c r="W240" s="713"/>
      <c r="X240" s="713"/>
      <c r="Y240" s="713"/>
      <c r="Z240" s="713"/>
      <c r="AA240" s="713"/>
      <c r="AB240" s="713"/>
      <c r="AC240" s="713"/>
      <c r="AD240" s="180"/>
      <c r="AE240" s="719" t="s">
        <v>11</v>
      </c>
      <c r="AF240" s="719"/>
      <c r="AG240" s="719"/>
      <c r="AH240" s="719"/>
      <c r="AI240" s="719"/>
      <c r="AJ240" s="719"/>
      <c r="AK240" s="719"/>
      <c r="AL240" s="717"/>
      <c r="AM240" s="717"/>
      <c r="AN240" s="717"/>
      <c r="AO240" s="717"/>
      <c r="AP240" s="717"/>
      <c r="AQ240" s="717"/>
      <c r="AR240" s="717"/>
      <c r="AS240" s="717"/>
      <c r="AT240" s="717"/>
      <c r="AU240" s="717"/>
      <c r="AV240" s="717"/>
      <c r="AW240" s="717"/>
      <c r="AX240" s="717"/>
      <c r="AY240" s="717"/>
      <c r="AZ240" s="717"/>
      <c r="BA240" s="717"/>
      <c r="BB240" s="717"/>
      <c r="BC240" s="717"/>
      <c r="BD240" s="717"/>
      <c r="BE240" s="717"/>
      <c r="BF240" s="717"/>
      <c r="BG240" s="717"/>
      <c r="BH240" s="717"/>
      <c r="BI240" s="717"/>
      <c r="BJ240" s="717"/>
      <c r="BK240" s="717"/>
      <c r="BL240" s="717"/>
      <c r="BM240" s="717"/>
      <c r="BN240" s="259"/>
      <c r="BO240" s="246" t="s">
        <v>130</v>
      </c>
      <c r="BP240" s="259"/>
      <c r="BQ240" s="259"/>
      <c r="BR240" s="66"/>
      <c r="BS240" s="66"/>
      <c r="BT240" s="274"/>
    </row>
    <row r="241" spans="1:77" ht="8.85" customHeight="1" x14ac:dyDescent="0.45">
      <c r="A241" s="275"/>
      <c r="B241" s="227"/>
      <c r="C241" s="179" t="s">
        <v>38</v>
      </c>
      <c r="D241" s="179"/>
      <c r="E241" s="179"/>
      <c r="F241" s="181"/>
      <c r="G241" s="181"/>
      <c r="H241" s="179"/>
      <c r="I241" s="179"/>
      <c r="J241" s="182"/>
      <c r="K241" s="182"/>
      <c r="L241" s="182"/>
      <c r="M241" s="182"/>
      <c r="N241" s="182"/>
      <c r="O241" s="182"/>
      <c r="P241" s="182"/>
      <c r="Q241" s="182"/>
      <c r="R241" s="182"/>
      <c r="S241" s="182"/>
      <c r="T241" s="182"/>
      <c r="U241" s="182"/>
      <c r="V241" s="182"/>
      <c r="W241" s="182"/>
      <c r="X241" s="182"/>
      <c r="Y241" s="182"/>
      <c r="Z241" s="182"/>
      <c r="AA241" s="182"/>
      <c r="AB241" s="182"/>
      <c r="AC241" s="182"/>
      <c r="AD241" s="182"/>
      <c r="AE241" s="182"/>
      <c r="AF241" s="182"/>
      <c r="AG241" s="179"/>
      <c r="AH241" s="183"/>
      <c r="AI241" s="184"/>
      <c r="AJ241" s="184"/>
      <c r="AK241" s="184"/>
      <c r="AL241" s="184"/>
      <c r="AM241" s="184"/>
      <c r="AN241" s="184"/>
      <c r="AO241" s="185"/>
      <c r="AP241" s="186"/>
      <c r="AQ241" s="186"/>
      <c r="AR241" s="186"/>
      <c r="AS241" s="186"/>
      <c r="AT241" s="186"/>
      <c r="AU241" s="186"/>
      <c r="AV241" s="186"/>
      <c r="AW241" s="186"/>
      <c r="AX241" s="186"/>
      <c r="AY241" s="186"/>
      <c r="AZ241" s="186"/>
      <c r="BA241" s="186"/>
      <c r="BB241" s="186"/>
      <c r="BC241" s="186"/>
      <c r="BD241" s="186"/>
      <c r="BE241" s="186"/>
      <c r="BF241" s="186"/>
      <c r="BG241" s="186"/>
      <c r="BH241" s="186"/>
      <c r="BI241" s="186"/>
      <c r="BJ241" s="186"/>
      <c r="BK241" s="186"/>
      <c r="BL241" s="186"/>
      <c r="BM241" s="186"/>
      <c r="BN241" s="186"/>
      <c r="BO241" s="187"/>
      <c r="BP241" s="187"/>
      <c r="BQ241" s="187"/>
      <c r="BR241" s="71"/>
      <c r="BS241" s="71"/>
      <c r="BT241" s="275"/>
    </row>
    <row r="242" spans="1:77" s="70" customFormat="1" ht="40.5" x14ac:dyDescent="0.45">
      <c r="A242" s="274"/>
      <c r="B242" s="227"/>
      <c r="C242" s="692" t="s">
        <v>37</v>
      </c>
      <c r="D242" s="692"/>
      <c r="E242" s="717"/>
      <c r="F242" s="717"/>
      <c r="G242" s="717"/>
      <c r="H242" s="717"/>
      <c r="I242" s="717"/>
      <c r="J242" s="717"/>
      <c r="K242" s="717"/>
      <c r="L242" s="717"/>
      <c r="M242" s="717"/>
      <c r="N242" s="717"/>
      <c r="O242" s="717"/>
      <c r="P242" s="717"/>
      <c r="Q242" s="717"/>
      <c r="R242" s="717"/>
      <c r="S242" s="717"/>
      <c r="T242" s="717"/>
      <c r="U242" s="717"/>
      <c r="V242" s="717"/>
      <c r="W242" s="717"/>
      <c r="X242" s="717"/>
      <c r="Y242" s="717"/>
      <c r="Z242" s="717"/>
      <c r="AA242" s="717"/>
      <c r="AB242" s="717"/>
      <c r="AC242" s="717"/>
      <c r="AD242" s="180"/>
      <c r="AE242" s="718" t="s">
        <v>21</v>
      </c>
      <c r="AF242" s="718"/>
      <c r="AG242" s="718"/>
      <c r="AH242" s="718"/>
      <c r="AI242" s="717"/>
      <c r="AJ242" s="717"/>
      <c r="AK242" s="717"/>
      <c r="AL242" s="717"/>
      <c r="AM242" s="717"/>
      <c r="AN242" s="717"/>
      <c r="AO242" s="717"/>
      <c r="AP242" s="717"/>
      <c r="AQ242" s="717"/>
      <c r="AR242" s="717"/>
      <c r="AS242" s="717"/>
      <c r="AT242" s="717"/>
      <c r="AU242" s="717"/>
      <c r="AV242" s="717"/>
      <c r="AW242" s="717"/>
      <c r="AX242" s="717"/>
      <c r="AY242" s="717"/>
      <c r="AZ242" s="717"/>
      <c r="BA242" s="716" t="s">
        <v>12</v>
      </c>
      <c r="BB242" s="716"/>
      <c r="BC242" s="716"/>
      <c r="BD242" s="708"/>
      <c r="BE242" s="708"/>
      <c r="BF242" s="708"/>
      <c r="BG242" s="708"/>
      <c r="BH242" s="708"/>
      <c r="BI242" s="708"/>
      <c r="BJ242" s="708"/>
      <c r="BK242" s="708"/>
      <c r="BL242" s="708"/>
      <c r="BM242" s="708"/>
      <c r="BN242" s="188"/>
      <c r="BO242" s="334"/>
      <c r="BP242" s="189"/>
      <c r="BQ242" s="189"/>
      <c r="BR242" s="72">
        <f>IF(BD242=0,0,1)</f>
        <v>0</v>
      </c>
      <c r="BS242" s="73">
        <f>IF((BE292+BI292)&gt;(AO292+AS292),1,0)</f>
        <v>0</v>
      </c>
      <c r="BT242" s="276"/>
    </row>
    <row r="243" spans="1:77" ht="9.6" customHeight="1" x14ac:dyDescent="0.45">
      <c r="A243" s="268"/>
      <c r="B243" s="227"/>
      <c r="C243" s="177"/>
      <c r="D243" s="177"/>
      <c r="E243" s="177"/>
      <c r="F243" s="178"/>
      <c r="G243" s="178"/>
      <c r="H243" s="177"/>
      <c r="I243" s="177"/>
      <c r="J243" s="177"/>
      <c r="K243" s="177"/>
      <c r="L243" s="177"/>
      <c r="M243" s="177"/>
      <c r="N243" s="177"/>
      <c r="O243" s="177"/>
      <c r="P243" s="177"/>
      <c r="Q243" s="177"/>
      <c r="R243" s="177"/>
      <c r="S243" s="177"/>
      <c r="T243" s="177"/>
      <c r="U243" s="177"/>
      <c r="V243" s="177"/>
      <c r="W243" s="177"/>
      <c r="X243" s="177"/>
      <c r="Y243" s="177"/>
      <c r="Z243" s="177"/>
      <c r="AA243" s="177"/>
      <c r="AB243" s="177"/>
      <c r="AC243" s="177"/>
      <c r="AD243" s="177"/>
      <c r="AE243" s="177"/>
      <c r="AF243" s="179"/>
      <c r="AG243" s="179"/>
      <c r="AH243" s="177"/>
      <c r="AI243" s="177"/>
      <c r="AJ243" s="177"/>
      <c r="AK243" s="177"/>
      <c r="AL243" s="177"/>
      <c r="AM243" s="177"/>
      <c r="AN243" s="177"/>
      <c r="AO243" s="177"/>
      <c r="AP243" s="177"/>
      <c r="AQ243" s="177"/>
      <c r="AR243" s="177"/>
      <c r="AS243" s="177"/>
      <c r="AT243" s="177"/>
      <c r="AU243" s="177"/>
      <c r="AV243" s="177"/>
      <c r="AW243" s="177"/>
      <c r="AX243" s="177"/>
      <c r="AY243" s="177"/>
      <c r="AZ243" s="177"/>
      <c r="BA243" s="177"/>
      <c r="BB243" s="177"/>
      <c r="BC243" s="177"/>
      <c r="BD243" s="177"/>
      <c r="BE243" s="177"/>
      <c r="BF243" s="177"/>
      <c r="BG243" s="177"/>
      <c r="BH243" s="177"/>
      <c r="BI243" s="177"/>
      <c r="BJ243" s="177"/>
      <c r="BK243" s="177"/>
      <c r="BL243" s="177"/>
      <c r="BM243" s="177"/>
      <c r="BN243" s="177"/>
      <c r="BO243" s="190"/>
      <c r="BP243" s="190"/>
      <c r="BQ243" s="190"/>
      <c r="BR243" s="65"/>
      <c r="BS243" s="65"/>
      <c r="BT243" s="268"/>
    </row>
    <row r="244" spans="1:77" ht="8.85" customHeight="1" thickBot="1" x14ac:dyDescent="0.5">
      <c r="A244" s="268"/>
      <c r="B244" s="228"/>
      <c r="C244" s="191"/>
      <c r="D244" s="191"/>
      <c r="E244" s="191"/>
      <c r="F244" s="192"/>
      <c r="G244" s="192"/>
      <c r="H244" s="191"/>
      <c r="I244" s="191"/>
      <c r="J244" s="191"/>
      <c r="K244" s="191"/>
      <c r="L244" s="191"/>
      <c r="M244" s="191"/>
      <c r="N244" s="191"/>
      <c r="O244" s="191"/>
      <c r="P244" s="191"/>
      <c r="Q244" s="191"/>
      <c r="R244" s="191"/>
      <c r="S244" s="191"/>
      <c r="T244" s="191"/>
      <c r="U244" s="191"/>
      <c r="V244" s="191"/>
      <c r="W244" s="191"/>
      <c r="X244" s="191"/>
      <c r="Y244" s="191"/>
      <c r="Z244" s="191"/>
      <c r="AA244" s="191"/>
      <c r="AB244" s="191"/>
      <c r="AC244" s="191"/>
      <c r="AD244" s="191"/>
      <c r="AE244" s="191"/>
      <c r="AF244" s="193"/>
      <c r="AG244" s="193"/>
      <c r="AH244" s="191"/>
      <c r="AI244" s="191"/>
      <c r="AJ244" s="191"/>
      <c r="AK244" s="191"/>
      <c r="AL244" s="191"/>
      <c r="AM244" s="191"/>
      <c r="AN244" s="191"/>
      <c r="AO244" s="191"/>
      <c r="AP244" s="191"/>
      <c r="AQ244" s="191"/>
      <c r="AR244" s="191"/>
      <c r="AS244" s="191"/>
      <c r="AT244" s="191"/>
      <c r="AU244" s="191"/>
      <c r="AV244" s="191"/>
      <c r="AW244" s="191"/>
      <c r="AX244" s="191"/>
      <c r="AY244" s="191"/>
      <c r="AZ244" s="191"/>
      <c r="BA244" s="191"/>
      <c r="BB244" s="191"/>
      <c r="BC244" s="191"/>
      <c r="BD244" s="191"/>
      <c r="BE244" s="191"/>
      <c r="BF244" s="191"/>
      <c r="BG244" s="191"/>
      <c r="BH244" s="191"/>
      <c r="BI244" s="191"/>
      <c r="BJ244" s="191"/>
      <c r="BK244" s="191"/>
      <c r="BL244" s="191"/>
      <c r="BM244" s="191"/>
      <c r="BN244" s="191"/>
      <c r="BO244" s="194"/>
      <c r="BP244" s="194"/>
      <c r="BQ244" s="194"/>
      <c r="BR244" s="65"/>
      <c r="BS244" s="65"/>
      <c r="BT244" s="268"/>
    </row>
    <row r="245" spans="1:77" s="70" customFormat="1" ht="40.5" customHeight="1" thickTop="1" x14ac:dyDescent="0.4">
      <c r="A245" s="276"/>
      <c r="B245" s="684" t="s">
        <v>0</v>
      </c>
      <c r="C245" s="686" t="s">
        <v>1</v>
      </c>
      <c r="D245" s="687"/>
      <c r="E245" s="339" t="s">
        <v>28</v>
      </c>
      <c r="F245" s="665" t="s">
        <v>93</v>
      </c>
      <c r="G245" s="665" t="s">
        <v>94</v>
      </c>
      <c r="H245" s="726" t="s">
        <v>40</v>
      </c>
      <c r="I245" s="727"/>
      <c r="J245" s="595" t="s">
        <v>7</v>
      </c>
      <c r="K245" s="595"/>
      <c r="L245" s="595"/>
      <c r="M245" s="595"/>
      <c r="N245" s="595"/>
      <c r="O245" s="595"/>
      <c r="P245" s="595" t="s">
        <v>2</v>
      </c>
      <c r="Q245" s="595"/>
      <c r="R245" s="595"/>
      <c r="S245" s="595"/>
      <c r="T245" s="595"/>
      <c r="U245" s="595"/>
      <c r="V245" s="696" t="s">
        <v>34</v>
      </c>
      <c r="W245" s="697"/>
      <c r="X245" s="696" t="s">
        <v>35</v>
      </c>
      <c r="Y245" s="697"/>
      <c r="Z245" s="696" t="s">
        <v>43</v>
      </c>
      <c r="AA245" s="697"/>
      <c r="AB245" s="595" t="s">
        <v>6</v>
      </c>
      <c r="AC245" s="595"/>
      <c r="AD245" s="595"/>
      <c r="AE245" s="595"/>
      <c r="AF245" s="595"/>
      <c r="AG245" s="595"/>
      <c r="AH245" s="595" t="s">
        <v>63</v>
      </c>
      <c r="AI245" s="595"/>
      <c r="AJ245" s="595"/>
      <c r="AK245" s="595"/>
      <c r="AL245" s="595"/>
      <c r="AM245" s="595"/>
      <c r="AN245" s="595" t="s">
        <v>64</v>
      </c>
      <c r="AO245" s="595"/>
      <c r="AP245" s="595"/>
      <c r="AQ245" s="595"/>
      <c r="AR245" s="595"/>
      <c r="AS245" s="595"/>
      <c r="AT245" s="595" t="s">
        <v>65</v>
      </c>
      <c r="AU245" s="595"/>
      <c r="AV245" s="595"/>
      <c r="AW245" s="595"/>
      <c r="AX245" s="595"/>
      <c r="AY245" s="597"/>
      <c r="AZ245" s="595" t="s">
        <v>4</v>
      </c>
      <c r="BA245" s="595"/>
      <c r="BB245" s="595"/>
      <c r="BC245" s="595"/>
      <c r="BD245" s="595"/>
      <c r="BE245" s="595"/>
      <c r="BF245" s="595" t="s">
        <v>66</v>
      </c>
      <c r="BG245" s="595"/>
      <c r="BH245" s="595"/>
      <c r="BI245" s="595"/>
      <c r="BJ245" s="595"/>
      <c r="BK245" s="596"/>
      <c r="BL245" s="651" t="s">
        <v>25</v>
      </c>
      <c r="BM245" s="652"/>
      <c r="BN245" s="653"/>
      <c r="BO245" s="598" t="s">
        <v>100</v>
      </c>
      <c r="BP245" s="598" t="s">
        <v>81</v>
      </c>
      <c r="BQ245" s="598" t="s">
        <v>82</v>
      </c>
      <c r="BR245" s="74"/>
      <c r="BS245" s="74"/>
      <c r="BT245" s="276"/>
    </row>
    <row r="246" spans="1:77" s="70" customFormat="1" ht="41.25" customHeight="1" x14ac:dyDescent="0.7">
      <c r="A246" s="276"/>
      <c r="B246" s="685"/>
      <c r="C246" s="688"/>
      <c r="D246" s="689"/>
      <c r="E246" s="221" t="s">
        <v>95</v>
      </c>
      <c r="F246" s="666"/>
      <c r="G246" s="666"/>
      <c r="H246" s="728"/>
      <c r="I246" s="729"/>
      <c r="J246" s="645" t="s">
        <v>17</v>
      </c>
      <c r="K246" s="646"/>
      <c r="L246" s="641" t="s">
        <v>18</v>
      </c>
      <c r="M246" s="642"/>
      <c r="N246" s="657" t="s">
        <v>19</v>
      </c>
      <c r="O246" s="658" t="s">
        <v>8</v>
      </c>
      <c r="P246" s="645" t="s">
        <v>26</v>
      </c>
      <c r="Q246" s="646"/>
      <c r="R246" s="641" t="s">
        <v>24</v>
      </c>
      <c r="S246" s="642"/>
      <c r="T246" s="657" t="s">
        <v>19</v>
      </c>
      <c r="U246" s="658"/>
      <c r="V246" s="698"/>
      <c r="W246" s="699"/>
      <c r="X246" s="698"/>
      <c r="Y246" s="699"/>
      <c r="Z246" s="698"/>
      <c r="AA246" s="699"/>
      <c r="AB246" s="645" t="s">
        <v>47</v>
      </c>
      <c r="AC246" s="646"/>
      <c r="AD246" s="641" t="s">
        <v>23</v>
      </c>
      <c r="AE246" s="642" t="s">
        <v>3</v>
      </c>
      <c r="AF246" s="643" t="s">
        <v>5</v>
      </c>
      <c r="AG246" s="644"/>
      <c r="AH246" s="645" t="s">
        <v>47</v>
      </c>
      <c r="AI246" s="646"/>
      <c r="AJ246" s="641" t="s">
        <v>23</v>
      </c>
      <c r="AK246" s="642" t="s">
        <v>3</v>
      </c>
      <c r="AL246" s="643" t="s">
        <v>5</v>
      </c>
      <c r="AM246" s="644"/>
      <c r="AN246" s="645" t="s">
        <v>47</v>
      </c>
      <c r="AO246" s="646"/>
      <c r="AP246" s="641" t="s">
        <v>23</v>
      </c>
      <c r="AQ246" s="642" t="s">
        <v>3</v>
      </c>
      <c r="AR246" s="643" t="s">
        <v>5</v>
      </c>
      <c r="AS246" s="644"/>
      <c r="AT246" s="645" t="s">
        <v>47</v>
      </c>
      <c r="AU246" s="646"/>
      <c r="AV246" s="641" t="s">
        <v>23</v>
      </c>
      <c r="AW246" s="642" t="s">
        <v>3</v>
      </c>
      <c r="AX246" s="643" t="s">
        <v>5</v>
      </c>
      <c r="AY246" s="720"/>
      <c r="AZ246" s="645" t="s">
        <v>47</v>
      </c>
      <c r="BA246" s="646"/>
      <c r="BB246" s="641" t="s">
        <v>23</v>
      </c>
      <c r="BC246" s="642" t="s">
        <v>3</v>
      </c>
      <c r="BD246" s="643" t="s">
        <v>5</v>
      </c>
      <c r="BE246" s="644"/>
      <c r="BF246" s="645" t="s">
        <v>47</v>
      </c>
      <c r="BG246" s="646"/>
      <c r="BH246" s="641" t="s">
        <v>23</v>
      </c>
      <c r="BI246" s="642" t="s">
        <v>3</v>
      </c>
      <c r="BJ246" s="643" t="s">
        <v>5</v>
      </c>
      <c r="BK246" s="644"/>
      <c r="BL246" s="654"/>
      <c r="BM246" s="655"/>
      <c r="BN246" s="656"/>
      <c r="BO246" s="599"/>
      <c r="BP246" s="599"/>
      <c r="BQ246" s="599"/>
      <c r="BR246" s="74"/>
      <c r="BS246" s="74"/>
      <c r="BT246" s="276"/>
      <c r="BY246" s="307"/>
    </row>
    <row r="247" spans="1:77" ht="23.85" customHeight="1" x14ac:dyDescent="0.35">
      <c r="A247" s="277"/>
      <c r="B247" s="678" t="str">
        <f>IF(ROSTER!B$8="","",ROSTER!B$8)</f>
        <v/>
      </c>
      <c r="C247" s="669" t="str">
        <f>IF(ROSTER!C$8="","",ROSTER!C$8)</f>
        <v/>
      </c>
      <c r="D247" s="670"/>
      <c r="E247" s="667"/>
      <c r="F247" s="680">
        <f>IF(E247="y",1,IF(E247="S",1,0))</f>
        <v>0</v>
      </c>
      <c r="G247" s="663">
        <f>IF(E247="S",1,0)</f>
        <v>0</v>
      </c>
      <c r="H247" s="583"/>
      <c r="I247" s="584"/>
      <c r="J247" s="569"/>
      <c r="K247" s="570"/>
      <c r="L247" s="573"/>
      <c r="M247" s="574"/>
      <c r="N247" s="579">
        <f>L247+J247</f>
        <v>0</v>
      </c>
      <c r="O247" s="580"/>
      <c r="P247" s="569"/>
      <c r="Q247" s="570"/>
      <c r="R247" s="573"/>
      <c r="S247" s="574"/>
      <c r="T247" s="579">
        <f>R247-P247</f>
        <v>0</v>
      </c>
      <c r="U247" s="580"/>
      <c r="V247" s="583"/>
      <c r="W247" s="584"/>
      <c r="X247" s="569"/>
      <c r="Y247" s="584"/>
      <c r="Z247" s="569"/>
      <c r="AA247" s="584"/>
      <c r="AB247" s="569"/>
      <c r="AC247" s="570"/>
      <c r="AD247" s="573"/>
      <c r="AE247" s="574"/>
      <c r="AF247" s="557">
        <f>IF(AB247=0,0,(AD247/AB247)*100)</f>
        <v>0</v>
      </c>
      <c r="AG247" s="558"/>
      <c r="AH247" s="569"/>
      <c r="AI247" s="570"/>
      <c r="AJ247" s="573"/>
      <c r="AK247" s="574"/>
      <c r="AL247" s="557">
        <f>IF(AH247=0,0,(AJ247/AH247)*100)</f>
        <v>0</v>
      </c>
      <c r="AM247" s="558"/>
      <c r="AN247" s="569"/>
      <c r="AO247" s="570"/>
      <c r="AP247" s="573"/>
      <c r="AQ247" s="574"/>
      <c r="AR247" s="557">
        <f>IF(AN247=0,0,(AP247/AN247)*100)</f>
        <v>0</v>
      </c>
      <c r="AS247" s="558"/>
      <c r="AT247" s="561">
        <f>AB247+AH247+AN247</f>
        <v>0</v>
      </c>
      <c r="AU247" s="562"/>
      <c r="AV247" s="565">
        <f>AD247+AJ247+AP247</f>
        <v>0</v>
      </c>
      <c r="AW247" s="566"/>
      <c r="AX247" s="557">
        <f>IF(AT247=0,0,(AV247/AT247)*100)</f>
        <v>0</v>
      </c>
      <c r="AY247" s="558"/>
      <c r="AZ247" s="569"/>
      <c r="BA247" s="570"/>
      <c r="BB247" s="573"/>
      <c r="BC247" s="574"/>
      <c r="BD247" s="557">
        <f>IF(AZ247=0,0,(BB247/AZ247)*100)</f>
        <v>0</v>
      </c>
      <c r="BE247" s="558"/>
      <c r="BF247" s="561">
        <f>AT247+AZ247</f>
        <v>0</v>
      </c>
      <c r="BG247" s="562"/>
      <c r="BH247" s="565">
        <f>AV247+BB247</f>
        <v>0</v>
      </c>
      <c r="BI247" s="566"/>
      <c r="BJ247" s="557">
        <f>IF(BF247=0,0,(BH247/BF247)*100)</f>
        <v>0</v>
      </c>
      <c r="BK247" s="558"/>
      <c r="BL247" s="602">
        <f>(AD247*2)+(AJ247*2)+(AP247*3)+BB247</f>
        <v>0</v>
      </c>
      <c r="BM247" s="603"/>
      <c r="BN247" s="604"/>
      <c r="BO247" s="587">
        <f>IF(BQ247=0,0,50*BP247/BQ247)</f>
        <v>0</v>
      </c>
      <c r="BP247" s="555">
        <f>(BL247*BS$247)+(N247*BS$248)+(X247*BS$249)+(R247*BS$250)+(V247*BS$251)+(Z247*BS$252)</f>
        <v>0</v>
      </c>
      <c r="BQ247" s="555">
        <f>((AZ247-BB247)*BS$254)+((AT247-AV247)*BS$253)+(H247*BS$255)+(P247*BS$256)</f>
        <v>0</v>
      </c>
      <c r="BR247" s="75" t="s">
        <v>70</v>
      </c>
      <c r="BS247" s="76">
        <f>IF(BO242="B",'VALUE POINTS'!L$10,IF('GAME STATS'!BO242="C",'VALUE POINTS'!M$10,'VALUE POINTS'!K$10))</f>
        <v>1</v>
      </c>
      <c r="BT247" s="280"/>
    </row>
    <row r="248" spans="1:77" ht="23.85" customHeight="1" x14ac:dyDescent="0.35">
      <c r="A248" s="277"/>
      <c r="B248" s="679"/>
      <c r="C248" s="690" t="str">
        <f>IF(ROSTER!D$8="","",ROSTER!D$8)</f>
        <v/>
      </c>
      <c r="D248" s="691"/>
      <c r="E248" s="668"/>
      <c r="F248" s="681"/>
      <c r="G248" s="664"/>
      <c r="H248" s="585"/>
      <c r="I248" s="586"/>
      <c r="J248" s="571"/>
      <c r="K248" s="572"/>
      <c r="L248" s="575"/>
      <c r="M248" s="576"/>
      <c r="N248" s="581" t="s">
        <v>16</v>
      </c>
      <c r="O248" s="582"/>
      <c r="P248" s="571"/>
      <c r="Q248" s="572"/>
      <c r="R248" s="575"/>
      <c r="S248" s="576"/>
      <c r="T248" s="581" t="s">
        <v>16</v>
      </c>
      <c r="U248" s="582"/>
      <c r="V248" s="585"/>
      <c r="W248" s="586"/>
      <c r="X248" s="571"/>
      <c r="Y248" s="586"/>
      <c r="Z248" s="571"/>
      <c r="AA248" s="586"/>
      <c r="AB248" s="571"/>
      <c r="AC248" s="572"/>
      <c r="AD248" s="575"/>
      <c r="AE248" s="576"/>
      <c r="AF248" s="577"/>
      <c r="AG248" s="578"/>
      <c r="AH248" s="571"/>
      <c r="AI248" s="572"/>
      <c r="AJ248" s="575"/>
      <c r="AK248" s="576"/>
      <c r="AL248" s="577"/>
      <c r="AM248" s="578"/>
      <c r="AN248" s="571"/>
      <c r="AO248" s="572"/>
      <c r="AP248" s="575"/>
      <c r="AQ248" s="576"/>
      <c r="AR248" s="577"/>
      <c r="AS248" s="578"/>
      <c r="AT248" s="627"/>
      <c r="AU248" s="628"/>
      <c r="AV248" s="629"/>
      <c r="AW248" s="630"/>
      <c r="AX248" s="577"/>
      <c r="AY248" s="578"/>
      <c r="AZ248" s="571"/>
      <c r="BA248" s="572"/>
      <c r="BB248" s="575"/>
      <c r="BC248" s="576"/>
      <c r="BD248" s="577"/>
      <c r="BE248" s="578"/>
      <c r="BF248" s="627"/>
      <c r="BG248" s="628"/>
      <c r="BH248" s="629"/>
      <c r="BI248" s="630"/>
      <c r="BJ248" s="577"/>
      <c r="BK248" s="578"/>
      <c r="BL248" s="605"/>
      <c r="BM248" s="606"/>
      <c r="BN248" s="607"/>
      <c r="BO248" s="588"/>
      <c r="BP248" s="556"/>
      <c r="BQ248" s="556"/>
      <c r="BR248" s="75" t="s">
        <v>71</v>
      </c>
      <c r="BS248" s="76">
        <f>IF(BO242="B",'VALUE POINTS'!L$11,IF('GAME STATS'!BO242="C",'VALUE POINTS'!M$11,'VALUE POINTS'!K$11))</f>
        <v>1</v>
      </c>
      <c r="BT248" s="280"/>
    </row>
    <row r="249" spans="1:77" ht="21.75" customHeight="1" x14ac:dyDescent="0.4">
      <c r="A249" s="268"/>
      <c r="B249" s="678" t="str">
        <f>IF(ROSTER!B$10="","",ROSTER!B$10)</f>
        <v/>
      </c>
      <c r="C249" s="669" t="str">
        <f>IF(ROSTER!C$10="","",ROSTER!C$10)</f>
        <v/>
      </c>
      <c r="D249" s="670"/>
      <c r="E249" s="667"/>
      <c r="F249" s="680">
        <f>IF(E249="y",1,IF(E249="S",1,0))</f>
        <v>0</v>
      </c>
      <c r="G249" s="663">
        <f>IF(E249="S",1,0)</f>
        <v>0</v>
      </c>
      <c r="H249" s="583"/>
      <c r="I249" s="584"/>
      <c r="J249" s="569"/>
      <c r="K249" s="570"/>
      <c r="L249" s="573"/>
      <c r="M249" s="574"/>
      <c r="N249" s="579">
        <f>L249+J249</f>
        <v>0</v>
      </c>
      <c r="O249" s="580"/>
      <c r="P249" s="569"/>
      <c r="Q249" s="570"/>
      <c r="R249" s="573"/>
      <c r="S249" s="574"/>
      <c r="T249" s="579">
        <f>R249-P249</f>
        <v>0</v>
      </c>
      <c r="U249" s="580"/>
      <c r="V249" s="583"/>
      <c r="W249" s="584"/>
      <c r="X249" s="569"/>
      <c r="Y249" s="584"/>
      <c r="Z249" s="569"/>
      <c r="AA249" s="584"/>
      <c r="AB249" s="569"/>
      <c r="AC249" s="570"/>
      <c r="AD249" s="573"/>
      <c r="AE249" s="574"/>
      <c r="AF249" s="557">
        <f>IF(AB249=0,0,(AD249/AB249)*100)</f>
        <v>0</v>
      </c>
      <c r="AG249" s="558"/>
      <c r="AH249" s="569"/>
      <c r="AI249" s="570"/>
      <c r="AJ249" s="573"/>
      <c r="AK249" s="574"/>
      <c r="AL249" s="557">
        <f>IF(AH249=0,0,(AJ249/AH249)*100)</f>
        <v>0</v>
      </c>
      <c r="AM249" s="558"/>
      <c r="AN249" s="569"/>
      <c r="AO249" s="570"/>
      <c r="AP249" s="573"/>
      <c r="AQ249" s="574"/>
      <c r="AR249" s="557">
        <f>IF(AN249=0,0,(AP249/AN249)*100)</f>
        <v>0</v>
      </c>
      <c r="AS249" s="558"/>
      <c r="AT249" s="561">
        <f>AB249+AH249+AN249</f>
        <v>0</v>
      </c>
      <c r="AU249" s="562"/>
      <c r="AV249" s="565">
        <f>AD249+AJ249+AP249</f>
        <v>0</v>
      </c>
      <c r="AW249" s="566"/>
      <c r="AX249" s="557">
        <f>IF(AT249=0,0,(AV249/AT249)*100)</f>
        <v>0</v>
      </c>
      <c r="AY249" s="558"/>
      <c r="AZ249" s="569"/>
      <c r="BA249" s="570"/>
      <c r="BB249" s="573"/>
      <c r="BC249" s="574"/>
      <c r="BD249" s="557">
        <f>IF(AZ249=0,0,(BB249/AZ249)*100)</f>
        <v>0</v>
      </c>
      <c r="BE249" s="558"/>
      <c r="BF249" s="561">
        <f>AT249+AZ249</f>
        <v>0</v>
      </c>
      <c r="BG249" s="562"/>
      <c r="BH249" s="565">
        <f>AV249+BB249</f>
        <v>0</v>
      </c>
      <c r="BI249" s="566"/>
      <c r="BJ249" s="557">
        <f>IF(BF249=0,0,(BH249/BF249)*100)</f>
        <v>0</v>
      </c>
      <c r="BK249" s="558"/>
      <c r="BL249" s="602">
        <f>(AD249*2)+(AJ249*2)+(AP249*3)+BB249</f>
        <v>0</v>
      </c>
      <c r="BM249" s="603"/>
      <c r="BN249" s="604"/>
      <c r="BO249" s="587">
        <f>IF(BQ249=0,0,50*BP249/BQ249)</f>
        <v>0</v>
      </c>
      <c r="BP249" s="555">
        <f t="shared" ref="BP249" si="192">(BL249*BS$247)+(N249*BS$248)+(X249*BS$249)+(R249*BS$250)+(V249*BS$251)+(Z249*BS$252)</f>
        <v>0</v>
      </c>
      <c r="BQ249" s="555">
        <f t="shared" ref="BQ249" si="193">((AZ249-BB249)*BS$254)+((AT249-AV249)*BS$253)+(H249*BS$255)+(P249*BS$256)</f>
        <v>0</v>
      </c>
      <c r="BR249" s="75" t="s">
        <v>72</v>
      </c>
      <c r="BS249" s="76">
        <f>IF(BO242="B",'VALUE POINTS'!L$12,IF('GAME STATS'!BO242="C",'VALUE POINTS'!M$12,'VALUE POINTS'!K$12))</f>
        <v>2</v>
      </c>
      <c r="BT249" s="280"/>
      <c r="BY249" s="70"/>
    </row>
    <row r="250" spans="1:77" ht="21.75" customHeight="1" x14ac:dyDescent="0.35">
      <c r="A250" s="268"/>
      <c r="B250" s="679"/>
      <c r="C250" s="690" t="str">
        <f>IF(ROSTER!D$10="","",ROSTER!D$10)</f>
        <v/>
      </c>
      <c r="D250" s="691"/>
      <c r="E250" s="668"/>
      <c r="F250" s="681"/>
      <c r="G250" s="664"/>
      <c r="H250" s="585"/>
      <c r="I250" s="586"/>
      <c r="J250" s="571"/>
      <c r="K250" s="572"/>
      <c r="L250" s="575"/>
      <c r="M250" s="576"/>
      <c r="N250" s="581" t="s">
        <v>16</v>
      </c>
      <c r="O250" s="582"/>
      <c r="P250" s="571"/>
      <c r="Q250" s="572"/>
      <c r="R250" s="575"/>
      <c r="S250" s="576"/>
      <c r="T250" s="581" t="s">
        <v>16</v>
      </c>
      <c r="U250" s="582"/>
      <c r="V250" s="585"/>
      <c r="W250" s="586"/>
      <c r="X250" s="571"/>
      <c r="Y250" s="586"/>
      <c r="Z250" s="571"/>
      <c r="AA250" s="586"/>
      <c r="AB250" s="571"/>
      <c r="AC250" s="572"/>
      <c r="AD250" s="575"/>
      <c r="AE250" s="576"/>
      <c r="AF250" s="577"/>
      <c r="AG250" s="578"/>
      <c r="AH250" s="571"/>
      <c r="AI250" s="572"/>
      <c r="AJ250" s="575"/>
      <c r="AK250" s="576"/>
      <c r="AL250" s="577"/>
      <c r="AM250" s="578"/>
      <c r="AN250" s="571"/>
      <c r="AO250" s="572"/>
      <c r="AP250" s="575"/>
      <c r="AQ250" s="576"/>
      <c r="AR250" s="577"/>
      <c r="AS250" s="578"/>
      <c r="AT250" s="627"/>
      <c r="AU250" s="628"/>
      <c r="AV250" s="629"/>
      <c r="AW250" s="630"/>
      <c r="AX250" s="577"/>
      <c r="AY250" s="578"/>
      <c r="AZ250" s="571"/>
      <c r="BA250" s="572"/>
      <c r="BB250" s="575"/>
      <c r="BC250" s="576"/>
      <c r="BD250" s="577"/>
      <c r="BE250" s="578"/>
      <c r="BF250" s="627"/>
      <c r="BG250" s="628"/>
      <c r="BH250" s="629"/>
      <c r="BI250" s="630"/>
      <c r="BJ250" s="577"/>
      <c r="BK250" s="578"/>
      <c r="BL250" s="605"/>
      <c r="BM250" s="606"/>
      <c r="BN250" s="607"/>
      <c r="BO250" s="588"/>
      <c r="BP250" s="556"/>
      <c r="BQ250" s="556"/>
      <c r="BR250" s="75" t="s">
        <v>73</v>
      </c>
      <c r="BS250" s="76">
        <f>IF(BO242="B",'VALUE POINTS'!L$13,IF('GAME STATS'!BO242="C",'VALUE POINTS'!M$13,'VALUE POINTS'!K$13))</f>
        <v>2</v>
      </c>
      <c r="BT250" s="280"/>
    </row>
    <row r="251" spans="1:77" ht="21.75" customHeight="1" x14ac:dyDescent="0.35">
      <c r="A251" s="268"/>
      <c r="B251" s="678" t="str">
        <f>IF(ROSTER!B$12="","",ROSTER!B$12)</f>
        <v/>
      </c>
      <c r="C251" s="669" t="str">
        <f>IF(ROSTER!C$12="","",ROSTER!C$12)</f>
        <v/>
      </c>
      <c r="D251" s="670"/>
      <c r="E251" s="667"/>
      <c r="F251" s="680">
        <f>IF(E251="y",1,IF(E251="S",1,0))</f>
        <v>0</v>
      </c>
      <c r="G251" s="663">
        <f>IF(E251="S",1,0)</f>
        <v>0</v>
      </c>
      <c r="H251" s="583"/>
      <c r="I251" s="584"/>
      <c r="J251" s="569"/>
      <c r="K251" s="570"/>
      <c r="L251" s="573"/>
      <c r="M251" s="574"/>
      <c r="N251" s="579">
        <f>L251+J251</f>
        <v>0</v>
      </c>
      <c r="O251" s="580"/>
      <c r="P251" s="569"/>
      <c r="Q251" s="570"/>
      <c r="R251" s="573"/>
      <c r="S251" s="574"/>
      <c r="T251" s="579">
        <f>R251-P251</f>
        <v>0</v>
      </c>
      <c r="U251" s="580"/>
      <c r="V251" s="583"/>
      <c r="W251" s="584"/>
      <c r="X251" s="569"/>
      <c r="Y251" s="584"/>
      <c r="Z251" s="569"/>
      <c r="AA251" s="584"/>
      <c r="AB251" s="569"/>
      <c r="AC251" s="570"/>
      <c r="AD251" s="573"/>
      <c r="AE251" s="574"/>
      <c r="AF251" s="557">
        <f>IF(AB251=0,0,(AD251/AB251)*100)</f>
        <v>0</v>
      </c>
      <c r="AG251" s="558"/>
      <c r="AH251" s="569"/>
      <c r="AI251" s="570"/>
      <c r="AJ251" s="573"/>
      <c r="AK251" s="574"/>
      <c r="AL251" s="557">
        <f>IF(AH251=0,0,(AJ251/AH251)*100)</f>
        <v>0</v>
      </c>
      <c r="AM251" s="558"/>
      <c r="AN251" s="569"/>
      <c r="AO251" s="570"/>
      <c r="AP251" s="573"/>
      <c r="AQ251" s="574"/>
      <c r="AR251" s="557">
        <f>IF(AN251=0,0,(AP251/AN251)*100)</f>
        <v>0</v>
      </c>
      <c r="AS251" s="558"/>
      <c r="AT251" s="561">
        <f>AB251+AH251+AN251</f>
        <v>0</v>
      </c>
      <c r="AU251" s="562"/>
      <c r="AV251" s="565">
        <f>AD251+AJ251+AP251</f>
        <v>0</v>
      </c>
      <c r="AW251" s="566"/>
      <c r="AX251" s="557">
        <f>IF(AT251=0,0,(AV251/AT251)*100)</f>
        <v>0</v>
      </c>
      <c r="AY251" s="558"/>
      <c r="AZ251" s="569"/>
      <c r="BA251" s="570"/>
      <c r="BB251" s="573"/>
      <c r="BC251" s="574"/>
      <c r="BD251" s="557">
        <f>IF(AZ251=0,0,(BB251/AZ251)*100)</f>
        <v>0</v>
      </c>
      <c r="BE251" s="558"/>
      <c r="BF251" s="561">
        <f>AT251+AZ251</f>
        <v>0</v>
      </c>
      <c r="BG251" s="562"/>
      <c r="BH251" s="565">
        <f>AV251+BB251</f>
        <v>0</v>
      </c>
      <c r="BI251" s="566"/>
      <c r="BJ251" s="557">
        <f>IF(BF251=0,0,(BH251/BF251)*100)</f>
        <v>0</v>
      </c>
      <c r="BK251" s="558"/>
      <c r="BL251" s="602">
        <f>(AD251*2)+(AJ251*2)+(AP251*3)+BB251</f>
        <v>0</v>
      </c>
      <c r="BM251" s="603"/>
      <c r="BN251" s="604"/>
      <c r="BO251" s="587">
        <f t="shared" ref="BO251" si="194">IF(BQ251=0,0,50*BP251/BQ251)</f>
        <v>0</v>
      </c>
      <c r="BP251" s="555">
        <f t="shared" ref="BP251" si="195">(BL251*BS$247)+(N251*BS$248)+(X251*BS$249)+(R251*BS$250)+(V251*BS$251)+(Z251*BS$252)</f>
        <v>0</v>
      </c>
      <c r="BQ251" s="555">
        <f t="shared" ref="BQ251" si="196">((AZ251-BB251)*BS$254)+((AT251-AV251)*BS$253)+(H251*BS$255)+(P251*BS$256)</f>
        <v>0</v>
      </c>
      <c r="BR251" s="75" t="s">
        <v>74</v>
      </c>
      <c r="BS251" s="76">
        <f>IF(BO242="B",'VALUE POINTS'!L$14,IF('GAME STATS'!BO242="C",'VALUE POINTS'!M$14,'VALUE POINTS'!K$14))</f>
        <v>2</v>
      </c>
      <c r="BT251" s="280"/>
    </row>
    <row r="252" spans="1:77" ht="21.75" customHeight="1" x14ac:dyDescent="0.4">
      <c r="A252" s="268"/>
      <c r="B252" s="679"/>
      <c r="C252" s="690" t="str">
        <f>IF(ROSTER!D$12="","",ROSTER!D$12)</f>
        <v/>
      </c>
      <c r="D252" s="691"/>
      <c r="E252" s="668"/>
      <c r="F252" s="681"/>
      <c r="G252" s="664"/>
      <c r="H252" s="585"/>
      <c r="I252" s="586"/>
      <c r="J252" s="571"/>
      <c r="K252" s="572"/>
      <c r="L252" s="575"/>
      <c r="M252" s="576"/>
      <c r="N252" s="581" t="s">
        <v>16</v>
      </c>
      <c r="O252" s="582"/>
      <c r="P252" s="571"/>
      <c r="Q252" s="572"/>
      <c r="R252" s="575"/>
      <c r="S252" s="576"/>
      <c r="T252" s="581" t="s">
        <v>16</v>
      </c>
      <c r="U252" s="582"/>
      <c r="V252" s="585"/>
      <c r="W252" s="586"/>
      <c r="X252" s="571"/>
      <c r="Y252" s="586"/>
      <c r="Z252" s="571"/>
      <c r="AA252" s="586"/>
      <c r="AB252" s="571"/>
      <c r="AC252" s="572"/>
      <c r="AD252" s="575"/>
      <c r="AE252" s="576"/>
      <c r="AF252" s="577"/>
      <c r="AG252" s="578"/>
      <c r="AH252" s="571"/>
      <c r="AI252" s="572"/>
      <c r="AJ252" s="575"/>
      <c r="AK252" s="576"/>
      <c r="AL252" s="577"/>
      <c r="AM252" s="578"/>
      <c r="AN252" s="571"/>
      <c r="AO252" s="572"/>
      <c r="AP252" s="575"/>
      <c r="AQ252" s="576"/>
      <c r="AR252" s="577"/>
      <c r="AS252" s="578"/>
      <c r="AT252" s="627"/>
      <c r="AU252" s="628"/>
      <c r="AV252" s="629"/>
      <c r="AW252" s="630"/>
      <c r="AX252" s="577"/>
      <c r="AY252" s="578"/>
      <c r="AZ252" s="571"/>
      <c r="BA252" s="572"/>
      <c r="BB252" s="575"/>
      <c r="BC252" s="576"/>
      <c r="BD252" s="577"/>
      <c r="BE252" s="578"/>
      <c r="BF252" s="627"/>
      <c r="BG252" s="628"/>
      <c r="BH252" s="629"/>
      <c r="BI252" s="630"/>
      <c r="BJ252" s="577"/>
      <c r="BK252" s="578"/>
      <c r="BL252" s="605"/>
      <c r="BM252" s="606"/>
      <c r="BN252" s="607"/>
      <c r="BO252" s="588"/>
      <c r="BP252" s="556"/>
      <c r="BQ252" s="556"/>
      <c r="BR252" s="75" t="s">
        <v>75</v>
      </c>
      <c r="BS252" s="76">
        <f>IF(BO242="B",'VALUE POINTS'!L$15,IF('GAME STATS'!BO242="C",'VALUE POINTS'!M$15,'VALUE POINTS'!K$15))</f>
        <v>2</v>
      </c>
      <c r="BT252" s="280"/>
      <c r="BY252" s="70"/>
    </row>
    <row r="253" spans="1:77" ht="21.75" customHeight="1" x14ac:dyDescent="0.35">
      <c r="A253" s="268"/>
      <c r="B253" s="678" t="str">
        <f>IF(ROSTER!B$14="","",ROSTER!B$14)</f>
        <v/>
      </c>
      <c r="C253" s="669" t="str">
        <f>IF(ROSTER!C$14="","",ROSTER!C$14)</f>
        <v/>
      </c>
      <c r="D253" s="670"/>
      <c r="E253" s="667"/>
      <c r="F253" s="680">
        <f>IF(E253="y",1,IF(E253="S",1,0))</f>
        <v>0</v>
      </c>
      <c r="G253" s="663">
        <f>IF(E253="S",1,0)</f>
        <v>0</v>
      </c>
      <c r="H253" s="583"/>
      <c r="I253" s="584"/>
      <c r="J253" s="569"/>
      <c r="K253" s="570"/>
      <c r="L253" s="573"/>
      <c r="M253" s="574"/>
      <c r="N253" s="579">
        <f>L253+J253</f>
        <v>0</v>
      </c>
      <c r="O253" s="580"/>
      <c r="P253" s="569"/>
      <c r="Q253" s="570"/>
      <c r="R253" s="573"/>
      <c r="S253" s="574"/>
      <c r="T253" s="579">
        <f>R253-P253</f>
        <v>0</v>
      </c>
      <c r="U253" s="580"/>
      <c r="V253" s="583"/>
      <c r="W253" s="584"/>
      <c r="X253" s="569"/>
      <c r="Y253" s="584"/>
      <c r="Z253" s="569"/>
      <c r="AA253" s="584"/>
      <c r="AB253" s="569"/>
      <c r="AC253" s="570"/>
      <c r="AD253" s="573"/>
      <c r="AE253" s="574"/>
      <c r="AF253" s="557">
        <f>IF(AB253=0,0,(AD253/AB253)*100)</f>
        <v>0</v>
      </c>
      <c r="AG253" s="558"/>
      <c r="AH253" s="569"/>
      <c r="AI253" s="570"/>
      <c r="AJ253" s="573"/>
      <c r="AK253" s="574"/>
      <c r="AL253" s="557">
        <f>IF(AH253=0,0,(AJ253/AH253)*100)</f>
        <v>0</v>
      </c>
      <c r="AM253" s="558"/>
      <c r="AN253" s="569"/>
      <c r="AO253" s="570"/>
      <c r="AP253" s="573"/>
      <c r="AQ253" s="574"/>
      <c r="AR253" s="557">
        <f>IF(AN253=0,0,(AP253/AN253)*100)</f>
        <v>0</v>
      </c>
      <c r="AS253" s="558"/>
      <c r="AT253" s="561">
        <f>AB253+AH253+AN253</f>
        <v>0</v>
      </c>
      <c r="AU253" s="562"/>
      <c r="AV253" s="565">
        <f>AD253+AJ253+AP253</f>
        <v>0</v>
      </c>
      <c r="AW253" s="566"/>
      <c r="AX253" s="557">
        <f>IF(AT253=0,0,(AV253/AT253)*100)</f>
        <v>0</v>
      </c>
      <c r="AY253" s="558"/>
      <c r="AZ253" s="569"/>
      <c r="BA253" s="570"/>
      <c r="BB253" s="573"/>
      <c r="BC253" s="574"/>
      <c r="BD253" s="557">
        <f>IF(AZ253=0,0,(BB253/AZ253)*100)</f>
        <v>0</v>
      </c>
      <c r="BE253" s="558"/>
      <c r="BF253" s="561">
        <f>AT253+AZ253</f>
        <v>0</v>
      </c>
      <c r="BG253" s="562"/>
      <c r="BH253" s="565">
        <f>AV253+BB253</f>
        <v>0</v>
      </c>
      <c r="BI253" s="566"/>
      <c r="BJ253" s="557">
        <f>IF(BF253=0,0,(BH253/BF253)*100)</f>
        <v>0</v>
      </c>
      <c r="BK253" s="558"/>
      <c r="BL253" s="602">
        <f>(AD253*2)+(AJ253*2)+(AP253*3)+BB253</f>
        <v>0</v>
      </c>
      <c r="BM253" s="603"/>
      <c r="BN253" s="604"/>
      <c r="BO253" s="587">
        <f t="shared" ref="BO253" si="197">IF(BQ253=0,0,50*BP253/BQ253)</f>
        <v>0</v>
      </c>
      <c r="BP253" s="555">
        <f t="shared" ref="BP253" si="198">(BL253*BS$247)+(N253*BS$248)+(X253*BS$249)+(R253*BS$250)+(V253*BS$251)+(Z253*BS$252)</f>
        <v>0</v>
      </c>
      <c r="BQ253" s="555">
        <f t="shared" ref="BQ253" si="199">((AZ253-BB253)*BS$254)+((AT253-AV253)*BS$253)+(H253*BS$255)+(P253*BS$256)</f>
        <v>0</v>
      </c>
      <c r="BR253" s="75" t="s">
        <v>76</v>
      </c>
      <c r="BS253" s="76">
        <f>IF(BO242="B",'VALUE POINTS'!L$16,IF('GAME STATS'!BO242="C",'VALUE POINTS'!M$16,'VALUE POINTS'!K$16))</f>
        <v>2</v>
      </c>
      <c r="BT253" s="280"/>
    </row>
    <row r="254" spans="1:77" ht="21.75" customHeight="1" x14ac:dyDescent="0.35">
      <c r="A254" s="268"/>
      <c r="B254" s="679"/>
      <c r="C254" s="690" t="str">
        <f>IF(ROSTER!D$14="","",ROSTER!D$14)</f>
        <v/>
      </c>
      <c r="D254" s="691"/>
      <c r="E254" s="668"/>
      <c r="F254" s="681"/>
      <c r="G254" s="664"/>
      <c r="H254" s="585"/>
      <c r="I254" s="586"/>
      <c r="J254" s="571"/>
      <c r="K254" s="572"/>
      <c r="L254" s="575"/>
      <c r="M254" s="576"/>
      <c r="N254" s="581" t="s">
        <v>16</v>
      </c>
      <c r="O254" s="582"/>
      <c r="P254" s="571"/>
      <c r="Q254" s="572"/>
      <c r="R254" s="575"/>
      <c r="S254" s="576"/>
      <c r="T254" s="581" t="s">
        <v>16</v>
      </c>
      <c r="U254" s="582"/>
      <c r="V254" s="585"/>
      <c r="W254" s="586"/>
      <c r="X254" s="571"/>
      <c r="Y254" s="586"/>
      <c r="Z254" s="571"/>
      <c r="AA254" s="586"/>
      <c r="AB254" s="571"/>
      <c r="AC254" s="572"/>
      <c r="AD254" s="575"/>
      <c r="AE254" s="576"/>
      <c r="AF254" s="577"/>
      <c r="AG254" s="578"/>
      <c r="AH254" s="571"/>
      <c r="AI254" s="572"/>
      <c r="AJ254" s="575"/>
      <c r="AK254" s="576"/>
      <c r="AL254" s="577"/>
      <c r="AM254" s="578"/>
      <c r="AN254" s="571"/>
      <c r="AO254" s="572"/>
      <c r="AP254" s="575"/>
      <c r="AQ254" s="576"/>
      <c r="AR254" s="577"/>
      <c r="AS254" s="578"/>
      <c r="AT254" s="627"/>
      <c r="AU254" s="628"/>
      <c r="AV254" s="629"/>
      <c r="AW254" s="630"/>
      <c r="AX254" s="577"/>
      <c r="AY254" s="578"/>
      <c r="AZ254" s="571"/>
      <c r="BA254" s="572"/>
      <c r="BB254" s="575"/>
      <c r="BC254" s="576"/>
      <c r="BD254" s="577"/>
      <c r="BE254" s="578"/>
      <c r="BF254" s="627"/>
      <c r="BG254" s="628"/>
      <c r="BH254" s="629"/>
      <c r="BI254" s="630"/>
      <c r="BJ254" s="577"/>
      <c r="BK254" s="578"/>
      <c r="BL254" s="605"/>
      <c r="BM254" s="606"/>
      <c r="BN254" s="607"/>
      <c r="BO254" s="588"/>
      <c r="BP254" s="556"/>
      <c r="BQ254" s="556"/>
      <c r="BR254" s="75" t="s">
        <v>77</v>
      </c>
      <c r="BS254" s="76">
        <f>IF(BO242="B",'VALUE POINTS'!L$17,IF('GAME STATS'!BO242="C",'VALUE POINTS'!M$17,'VALUE POINTS'!K$17))</f>
        <v>1</v>
      </c>
      <c r="BT254" s="280"/>
    </row>
    <row r="255" spans="1:77" ht="21.75" customHeight="1" x14ac:dyDescent="0.35">
      <c r="A255" s="268"/>
      <c r="B255" s="678" t="str">
        <f>IF(ROSTER!B$16="","",ROSTER!B$16)</f>
        <v/>
      </c>
      <c r="C255" s="669" t="str">
        <f>IF(ROSTER!C$16="","",ROSTER!C$16)</f>
        <v/>
      </c>
      <c r="D255" s="670"/>
      <c r="E255" s="667"/>
      <c r="F255" s="680">
        <f>IF(E255="y",1,IF(E255="S",1,0))</f>
        <v>0</v>
      </c>
      <c r="G255" s="663">
        <f>IF(E255="S",1,0)</f>
        <v>0</v>
      </c>
      <c r="H255" s="583"/>
      <c r="I255" s="584"/>
      <c r="J255" s="569"/>
      <c r="K255" s="570"/>
      <c r="L255" s="573"/>
      <c r="M255" s="574"/>
      <c r="N255" s="579">
        <f>L255+J255</f>
        <v>0</v>
      </c>
      <c r="O255" s="580"/>
      <c r="P255" s="569"/>
      <c r="Q255" s="570"/>
      <c r="R255" s="573"/>
      <c r="S255" s="574"/>
      <c r="T255" s="579">
        <f>R255-P255</f>
        <v>0</v>
      </c>
      <c r="U255" s="580"/>
      <c r="V255" s="583"/>
      <c r="W255" s="584"/>
      <c r="X255" s="569"/>
      <c r="Y255" s="584"/>
      <c r="Z255" s="569"/>
      <c r="AA255" s="584"/>
      <c r="AB255" s="569"/>
      <c r="AC255" s="570"/>
      <c r="AD255" s="573"/>
      <c r="AE255" s="574"/>
      <c r="AF255" s="557">
        <f>IF(AB255=0,0,(AD255/AB255)*100)</f>
        <v>0</v>
      </c>
      <c r="AG255" s="558"/>
      <c r="AH255" s="569"/>
      <c r="AI255" s="570"/>
      <c r="AJ255" s="573"/>
      <c r="AK255" s="574"/>
      <c r="AL255" s="557">
        <f>IF(AH255=0,0,(AJ255/AH255)*100)</f>
        <v>0</v>
      </c>
      <c r="AM255" s="558"/>
      <c r="AN255" s="569"/>
      <c r="AO255" s="570"/>
      <c r="AP255" s="573"/>
      <c r="AQ255" s="574"/>
      <c r="AR255" s="557">
        <f>IF(AN255=0,0,(AP255/AN255)*100)</f>
        <v>0</v>
      </c>
      <c r="AS255" s="558"/>
      <c r="AT255" s="561">
        <f>AB255+AH255+AN255</f>
        <v>0</v>
      </c>
      <c r="AU255" s="562"/>
      <c r="AV255" s="565">
        <f>AD255+AJ255+AP255</f>
        <v>0</v>
      </c>
      <c r="AW255" s="566"/>
      <c r="AX255" s="557">
        <f>IF(AT255=0,0,(AV255/AT255)*100)</f>
        <v>0</v>
      </c>
      <c r="AY255" s="558"/>
      <c r="AZ255" s="569"/>
      <c r="BA255" s="570"/>
      <c r="BB255" s="573"/>
      <c r="BC255" s="574"/>
      <c r="BD255" s="557">
        <f>IF(AZ255=0,0,(BB255/AZ255)*100)</f>
        <v>0</v>
      </c>
      <c r="BE255" s="558"/>
      <c r="BF255" s="561">
        <f>AT255+AZ255</f>
        <v>0</v>
      </c>
      <c r="BG255" s="562"/>
      <c r="BH255" s="565">
        <f>AV255+BB255</f>
        <v>0</v>
      </c>
      <c r="BI255" s="566"/>
      <c r="BJ255" s="557">
        <f>IF(BF255=0,0,(BH255/BF255)*100)</f>
        <v>0</v>
      </c>
      <c r="BK255" s="558"/>
      <c r="BL255" s="602">
        <f>(AD255*2)+(AJ255*2)+(AP255*3)+BB255</f>
        <v>0</v>
      </c>
      <c r="BM255" s="603"/>
      <c r="BN255" s="604"/>
      <c r="BO255" s="587">
        <f t="shared" ref="BO255" si="200">IF(BQ255=0,0,50*BP255/BQ255)</f>
        <v>0</v>
      </c>
      <c r="BP255" s="555">
        <f t="shared" ref="BP255" si="201">(BL255*BS$247)+(N255*BS$248)+(X255*BS$249)+(R255*BS$250)+(V255*BS$251)+(Z255*BS$252)</f>
        <v>0</v>
      </c>
      <c r="BQ255" s="555">
        <f t="shared" ref="BQ255" si="202">((AZ255-BB255)*BS$254)+((AT255-AV255)*BS$253)+(H255*BS$255)+(P255*BS$256)</f>
        <v>0</v>
      </c>
      <c r="BR255" s="75" t="s">
        <v>78</v>
      </c>
      <c r="BS255" s="76">
        <f>IF(BO242="B",'VALUE POINTS'!L$18,IF('GAME STATS'!BO242="C",'VALUE POINTS'!M$18,'VALUE POINTS'!K$18))</f>
        <v>2</v>
      </c>
      <c r="BT255" s="280"/>
    </row>
    <row r="256" spans="1:77" ht="21.75" customHeight="1" x14ac:dyDescent="0.35">
      <c r="A256" s="268"/>
      <c r="B256" s="679"/>
      <c r="C256" s="690" t="str">
        <f>IF(ROSTER!D$16="","",ROSTER!D$16)</f>
        <v/>
      </c>
      <c r="D256" s="691"/>
      <c r="E256" s="668"/>
      <c r="F256" s="681"/>
      <c r="G256" s="664"/>
      <c r="H256" s="585"/>
      <c r="I256" s="586"/>
      <c r="J256" s="571"/>
      <c r="K256" s="572"/>
      <c r="L256" s="575"/>
      <c r="M256" s="576"/>
      <c r="N256" s="581" t="s">
        <v>16</v>
      </c>
      <c r="O256" s="582"/>
      <c r="P256" s="571"/>
      <c r="Q256" s="572"/>
      <c r="R256" s="575"/>
      <c r="S256" s="576"/>
      <c r="T256" s="581" t="s">
        <v>16</v>
      </c>
      <c r="U256" s="582"/>
      <c r="V256" s="585"/>
      <c r="W256" s="586"/>
      <c r="X256" s="571"/>
      <c r="Y256" s="586"/>
      <c r="Z256" s="571"/>
      <c r="AA256" s="586"/>
      <c r="AB256" s="571"/>
      <c r="AC256" s="572"/>
      <c r="AD256" s="575"/>
      <c r="AE256" s="576"/>
      <c r="AF256" s="577"/>
      <c r="AG256" s="578"/>
      <c r="AH256" s="571"/>
      <c r="AI256" s="572"/>
      <c r="AJ256" s="575"/>
      <c r="AK256" s="576"/>
      <c r="AL256" s="577"/>
      <c r="AM256" s="578"/>
      <c r="AN256" s="571"/>
      <c r="AO256" s="572"/>
      <c r="AP256" s="575"/>
      <c r="AQ256" s="576"/>
      <c r="AR256" s="577"/>
      <c r="AS256" s="578"/>
      <c r="AT256" s="627"/>
      <c r="AU256" s="628"/>
      <c r="AV256" s="629"/>
      <c r="AW256" s="630"/>
      <c r="AX256" s="577"/>
      <c r="AY256" s="578"/>
      <c r="AZ256" s="571"/>
      <c r="BA256" s="572"/>
      <c r="BB256" s="575"/>
      <c r="BC256" s="576"/>
      <c r="BD256" s="577"/>
      <c r="BE256" s="578"/>
      <c r="BF256" s="627"/>
      <c r="BG256" s="628"/>
      <c r="BH256" s="629"/>
      <c r="BI256" s="630"/>
      <c r="BJ256" s="577"/>
      <c r="BK256" s="578"/>
      <c r="BL256" s="605"/>
      <c r="BM256" s="606"/>
      <c r="BN256" s="607"/>
      <c r="BO256" s="588"/>
      <c r="BP256" s="556"/>
      <c r="BQ256" s="556"/>
      <c r="BR256" s="75" t="s">
        <v>79</v>
      </c>
      <c r="BS256" s="76">
        <f>IF(BO242="B",'VALUE POINTS'!L$19,IF('GAME STATS'!BO242="C",'VALUE POINTS'!M$19,'VALUE POINTS'!K$19))</f>
        <v>2</v>
      </c>
      <c r="BT256" s="280"/>
    </row>
    <row r="257" spans="1:72" ht="21.75" customHeight="1" x14ac:dyDescent="0.25">
      <c r="A257" s="268"/>
      <c r="B257" s="678" t="str">
        <f>IF(ROSTER!B$18="","",ROSTER!B$18)</f>
        <v/>
      </c>
      <c r="C257" s="669" t="str">
        <f>IF(ROSTER!C$18="","",ROSTER!C$18)</f>
        <v/>
      </c>
      <c r="D257" s="670"/>
      <c r="E257" s="667"/>
      <c r="F257" s="680">
        <f>IF(E257="y",1,IF(E257="S",1,0))</f>
        <v>0</v>
      </c>
      <c r="G257" s="663">
        <f>IF(E257="S",1,0)</f>
        <v>0</v>
      </c>
      <c r="H257" s="583"/>
      <c r="I257" s="584"/>
      <c r="J257" s="569"/>
      <c r="K257" s="570"/>
      <c r="L257" s="573"/>
      <c r="M257" s="574"/>
      <c r="N257" s="579">
        <f>L257+J257</f>
        <v>0</v>
      </c>
      <c r="O257" s="580"/>
      <c r="P257" s="569"/>
      <c r="Q257" s="570"/>
      <c r="R257" s="573"/>
      <c r="S257" s="574"/>
      <c r="T257" s="579">
        <f>R257-P257</f>
        <v>0</v>
      </c>
      <c r="U257" s="580"/>
      <c r="V257" s="583"/>
      <c r="W257" s="584"/>
      <c r="X257" s="569"/>
      <c r="Y257" s="584"/>
      <c r="Z257" s="569"/>
      <c r="AA257" s="584"/>
      <c r="AB257" s="569"/>
      <c r="AC257" s="570"/>
      <c r="AD257" s="573"/>
      <c r="AE257" s="574"/>
      <c r="AF257" s="557">
        <f>IF(AB257=0,0,(AD257/AB257)*100)</f>
        <v>0</v>
      </c>
      <c r="AG257" s="558"/>
      <c r="AH257" s="569"/>
      <c r="AI257" s="570"/>
      <c r="AJ257" s="573"/>
      <c r="AK257" s="574"/>
      <c r="AL257" s="557">
        <f>IF(AH257=0,0,(AJ257/AH257)*100)</f>
        <v>0</v>
      </c>
      <c r="AM257" s="558"/>
      <c r="AN257" s="569"/>
      <c r="AO257" s="570"/>
      <c r="AP257" s="573"/>
      <c r="AQ257" s="574"/>
      <c r="AR257" s="557">
        <f>IF(AN257=0,0,(AP257/AN257)*100)</f>
        <v>0</v>
      </c>
      <c r="AS257" s="558"/>
      <c r="AT257" s="561">
        <f>AB257+AH257+AN257</f>
        <v>0</v>
      </c>
      <c r="AU257" s="562"/>
      <c r="AV257" s="565">
        <f>AD257+AJ257+AP257</f>
        <v>0</v>
      </c>
      <c r="AW257" s="566"/>
      <c r="AX257" s="557">
        <f>IF(AT257=0,0,(AV257/AT257)*100)</f>
        <v>0</v>
      </c>
      <c r="AY257" s="558"/>
      <c r="AZ257" s="569"/>
      <c r="BA257" s="570"/>
      <c r="BB257" s="573"/>
      <c r="BC257" s="574"/>
      <c r="BD257" s="557">
        <f>IF(AZ257=0,0,(BB257/AZ257)*100)</f>
        <v>0</v>
      </c>
      <c r="BE257" s="558"/>
      <c r="BF257" s="561">
        <f>AT257+AZ257</f>
        <v>0</v>
      </c>
      <c r="BG257" s="562"/>
      <c r="BH257" s="565">
        <f>AV257+BB257</f>
        <v>0</v>
      </c>
      <c r="BI257" s="566"/>
      <c r="BJ257" s="557">
        <f>IF(BF257=0,0,(BH257/BF257)*100)</f>
        <v>0</v>
      </c>
      <c r="BK257" s="558"/>
      <c r="BL257" s="602">
        <f>(AD257*2)+(AJ257*2)+(AP257*3)+BB257</f>
        <v>0</v>
      </c>
      <c r="BM257" s="603"/>
      <c r="BN257" s="604"/>
      <c r="BO257" s="587">
        <f t="shared" ref="BO257" si="203">IF(BQ257=0,0,50*BP257/BQ257)</f>
        <v>0</v>
      </c>
      <c r="BP257" s="555">
        <f t="shared" ref="BP257" si="204">(BL257*BS$247)+(N257*BS$248)+(X257*BS$249)+(R257*BS$250)+(V257*BS$251)+(Z257*BS$252)</f>
        <v>0</v>
      </c>
      <c r="BQ257" s="555">
        <f t="shared" ref="BQ257" si="205">((AZ257-BB257)*BS$254)+((AT257-AV257)*BS$253)+(H257*BS$255)+(P257*BS$256)</f>
        <v>0</v>
      </c>
      <c r="BR257" s="65"/>
      <c r="BS257" s="65"/>
      <c r="BT257" s="280"/>
    </row>
    <row r="258" spans="1:72" ht="21.75" customHeight="1" x14ac:dyDescent="0.25">
      <c r="A258" s="268"/>
      <c r="B258" s="679"/>
      <c r="C258" s="690" t="str">
        <f>IF(ROSTER!D$18="","",ROSTER!D$18)</f>
        <v/>
      </c>
      <c r="D258" s="691"/>
      <c r="E258" s="668"/>
      <c r="F258" s="681"/>
      <c r="G258" s="664"/>
      <c r="H258" s="585"/>
      <c r="I258" s="586"/>
      <c r="J258" s="571"/>
      <c r="K258" s="572"/>
      <c r="L258" s="575"/>
      <c r="M258" s="576"/>
      <c r="N258" s="581" t="s">
        <v>16</v>
      </c>
      <c r="O258" s="582"/>
      <c r="P258" s="571"/>
      <c r="Q258" s="572"/>
      <c r="R258" s="575"/>
      <c r="S258" s="576"/>
      <c r="T258" s="581" t="s">
        <v>16</v>
      </c>
      <c r="U258" s="582"/>
      <c r="V258" s="585"/>
      <c r="W258" s="586"/>
      <c r="X258" s="571"/>
      <c r="Y258" s="586"/>
      <c r="Z258" s="571"/>
      <c r="AA258" s="586"/>
      <c r="AB258" s="571"/>
      <c r="AC258" s="572"/>
      <c r="AD258" s="575"/>
      <c r="AE258" s="576"/>
      <c r="AF258" s="577"/>
      <c r="AG258" s="578"/>
      <c r="AH258" s="571"/>
      <c r="AI258" s="572"/>
      <c r="AJ258" s="575"/>
      <c r="AK258" s="576"/>
      <c r="AL258" s="577"/>
      <c r="AM258" s="578"/>
      <c r="AN258" s="571"/>
      <c r="AO258" s="572"/>
      <c r="AP258" s="575"/>
      <c r="AQ258" s="576"/>
      <c r="AR258" s="577"/>
      <c r="AS258" s="578"/>
      <c r="AT258" s="627"/>
      <c r="AU258" s="628"/>
      <c r="AV258" s="629"/>
      <c r="AW258" s="630"/>
      <c r="AX258" s="577"/>
      <c r="AY258" s="578"/>
      <c r="AZ258" s="571"/>
      <c r="BA258" s="572"/>
      <c r="BB258" s="575"/>
      <c r="BC258" s="576"/>
      <c r="BD258" s="577"/>
      <c r="BE258" s="578"/>
      <c r="BF258" s="627"/>
      <c r="BG258" s="628"/>
      <c r="BH258" s="629"/>
      <c r="BI258" s="630"/>
      <c r="BJ258" s="577"/>
      <c r="BK258" s="578"/>
      <c r="BL258" s="605"/>
      <c r="BM258" s="606"/>
      <c r="BN258" s="607"/>
      <c r="BO258" s="588"/>
      <c r="BP258" s="556"/>
      <c r="BQ258" s="556"/>
      <c r="BR258" s="65"/>
      <c r="BS258" s="65"/>
      <c r="BT258" s="268"/>
    </row>
    <row r="259" spans="1:72" ht="21.75" customHeight="1" x14ac:dyDescent="0.25">
      <c r="A259" s="268"/>
      <c r="B259" s="678" t="str">
        <f>IF(ROSTER!B$20="","",ROSTER!B$20)</f>
        <v/>
      </c>
      <c r="C259" s="669" t="str">
        <f>IF(ROSTER!C$20="","",ROSTER!C$20)</f>
        <v/>
      </c>
      <c r="D259" s="670"/>
      <c r="E259" s="667"/>
      <c r="F259" s="680">
        <f>IF(E259="y",1,IF(E259="S",1,0))</f>
        <v>0</v>
      </c>
      <c r="G259" s="663">
        <f>IF(E259="S",1,0)</f>
        <v>0</v>
      </c>
      <c r="H259" s="583"/>
      <c r="I259" s="584"/>
      <c r="J259" s="569"/>
      <c r="K259" s="570"/>
      <c r="L259" s="573"/>
      <c r="M259" s="574"/>
      <c r="N259" s="579">
        <f>L259+J259</f>
        <v>0</v>
      </c>
      <c r="O259" s="580"/>
      <c r="P259" s="569"/>
      <c r="Q259" s="570"/>
      <c r="R259" s="573"/>
      <c r="S259" s="574"/>
      <c r="T259" s="579">
        <f>R259-P259</f>
        <v>0</v>
      </c>
      <c r="U259" s="580"/>
      <c r="V259" s="583"/>
      <c r="W259" s="584"/>
      <c r="X259" s="569"/>
      <c r="Y259" s="584"/>
      <c r="Z259" s="569"/>
      <c r="AA259" s="584"/>
      <c r="AB259" s="569"/>
      <c r="AC259" s="570"/>
      <c r="AD259" s="573"/>
      <c r="AE259" s="574"/>
      <c r="AF259" s="557">
        <f>IF(AB259=0,0,(AD259/AB259)*100)</f>
        <v>0</v>
      </c>
      <c r="AG259" s="558"/>
      <c r="AH259" s="569"/>
      <c r="AI259" s="570"/>
      <c r="AJ259" s="573"/>
      <c r="AK259" s="574"/>
      <c r="AL259" s="557">
        <f>IF(AH259=0,0,(AJ259/AH259)*100)</f>
        <v>0</v>
      </c>
      <c r="AM259" s="558"/>
      <c r="AN259" s="569"/>
      <c r="AO259" s="570"/>
      <c r="AP259" s="573"/>
      <c r="AQ259" s="574"/>
      <c r="AR259" s="557">
        <f>IF(AN259=0,0,(AP259/AN259)*100)</f>
        <v>0</v>
      </c>
      <c r="AS259" s="558"/>
      <c r="AT259" s="561">
        <f>AB259+AH259+AN259</f>
        <v>0</v>
      </c>
      <c r="AU259" s="562"/>
      <c r="AV259" s="565">
        <f>AD259+AJ259+AP259</f>
        <v>0</v>
      </c>
      <c r="AW259" s="566"/>
      <c r="AX259" s="557">
        <f>IF(AT259=0,0,(AV259/AT259)*100)</f>
        <v>0</v>
      </c>
      <c r="AY259" s="558"/>
      <c r="AZ259" s="569"/>
      <c r="BA259" s="570"/>
      <c r="BB259" s="573"/>
      <c r="BC259" s="574"/>
      <c r="BD259" s="557">
        <f>IF(AZ259=0,0,(BB259/AZ259)*100)</f>
        <v>0</v>
      </c>
      <c r="BE259" s="558"/>
      <c r="BF259" s="561">
        <f>AT259+AZ259</f>
        <v>0</v>
      </c>
      <c r="BG259" s="562"/>
      <c r="BH259" s="565">
        <f>AV259+BB259</f>
        <v>0</v>
      </c>
      <c r="BI259" s="566"/>
      <c r="BJ259" s="557">
        <f>IF(BF259=0,0,(BH259/BF259)*100)</f>
        <v>0</v>
      </c>
      <c r="BK259" s="558"/>
      <c r="BL259" s="602">
        <f>(AD259*2)+(AJ259*2)+(AP259*3)+BB259</f>
        <v>0</v>
      </c>
      <c r="BM259" s="603"/>
      <c r="BN259" s="604"/>
      <c r="BO259" s="587">
        <f t="shared" ref="BO259" si="206">IF(BQ259=0,0,50*BP259/BQ259)</f>
        <v>0</v>
      </c>
      <c r="BP259" s="555">
        <f t="shared" ref="BP259" si="207">(BL259*BS$247)+(N259*BS$248)+(X259*BS$249)+(R259*BS$250)+(V259*BS$251)+(Z259*BS$252)</f>
        <v>0</v>
      </c>
      <c r="BQ259" s="555">
        <f t="shared" ref="BQ259" si="208">((AZ259-BB259)*BS$254)+((AT259-AV259)*BS$253)+(H259*BS$255)+(P259*BS$256)</f>
        <v>0</v>
      </c>
      <c r="BR259" s="65"/>
      <c r="BS259" s="65"/>
      <c r="BT259" s="268"/>
    </row>
    <row r="260" spans="1:72" ht="21.75" customHeight="1" x14ac:dyDescent="0.25">
      <c r="A260" s="268"/>
      <c r="B260" s="679"/>
      <c r="C260" s="690" t="str">
        <f>IF(ROSTER!D$20="","",ROSTER!D$20)</f>
        <v/>
      </c>
      <c r="D260" s="691"/>
      <c r="E260" s="668"/>
      <c r="F260" s="681"/>
      <c r="G260" s="664"/>
      <c r="H260" s="585"/>
      <c r="I260" s="586"/>
      <c r="J260" s="571"/>
      <c r="K260" s="572"/>
      <c r="L260" s="575"/>
      <c r="M260" s="576"/>
      <c r="N260" s="581" t="s">
        <v>16</v>
      </c>
      <c r="O260" s="582"/>
      <c r="P260" s="571"/>
      <c r="Q260" s="572"/>
      <c r="R260" s="575"/>
      <c r="S260" s="576"/>
      <c r="T260" s="581" t="s">
        <v>16</v>
      </c>
      <c r="U260" s="582"/>
      <c r="V260" s="585"/>
      <c r="W260" s="586"/>
      <c r="X260" s="571"/>
      <c r="Y260" s="586"/>
      <c r="Z260" s="571"/>
      <c r="AA260" s="586"/>
      <c r="AB260" s="571"/>
      <c r="AC260" s="572"/>
      <c r="AD260" s="575"/>
      <c r="AE260" s="576"/>
      <c r="AF260" s="577"/>
      <c r="AG260" s="578"/>
      <c r="AH260" s="571"/>
      <c r="AI260" s="572"/>
      <c r="AJ260" s="575"/>
      <c r="AK260" s="576"/>
      <c r="AL260" s="577"/>
      <c r="AM260" s="578"/>
      <c r="AN260" s="571"/>
      <c r="AO260" s="572"/>
      <c r="AP260" s="575"/>
      <c r="AQ260" s="576"/>
      <c r="AR260" s="577"/>
      <c r="AS260" s="578"/>
      <c r="AT260" s="627"/>
      <c r="AU260" s="628"/>
      <c r="AV260" s="629"/>
      <c r="AW260" s="630"/>
      <c r="AX260" s="577"/>
      <c r="AY260" s="578"/>
      <c r="AZ260" s="571"/>
      <c r="BA260" s="572"/>
      <c r="BB260" s="575"/>
      <c r="BC260" s="576"/>
      <c r="BD260" s="577"/>
      <c r="BE260" s="578"/>
      <c r="BF260" s="627"/>
      <c r="BG260" s="628"/>
      <c r="BH260" s="629"/>
      <c r="BI260" s="630"/>
      <c r="BJ260" s="577"/>
      <c r="BK260" s="578"/>
      <c r="BL260" s="605"/>
      <c r="BM260" s="606"/>
      <c r="BN260" s="607"/>
      <c r="BO260" s="588"/>
      <c r="BP260" s="556"/>
      <c r="BQ260" s="556"/>
      <c r="BR260" s="65"/>
      <c r="BS260" s="65"/>
      <c r="BT260" s="268"/>
    </row>
    <row r="261" spans="1:72" ht="21.75" customHeight="1" x14ac:dyDescent="0.25">
      <c r="A261" s="268"/>
      <c r="B261" s="678" t="str">
        <f>IF(ROSTER!B$22="","",ROSTER!B$22)</f>
        <v/>
      </c>
      <c r="C261" s="669" t="str">
        <f>IF(ROSTER!C$22="","",ROSTER!C$22)</f>
        <v/>
      </c>
      <c r="D261" s="670"/>
      <c r="E261" s="667"/>
      <c r="F261" s="680">
        <f>IF(E261="y",1,IF(E261="S",1,0))</f>
        <v>0</v>
      </c>
      <c r="G261" s="663">
        <f>IF(E261="S",1,0)</f>
        <v>0</v>
      </c>
      <c r="H261" s="583"/>
      <c r="I261" s="584"/>
      <c r="J261" s="569"/>
      <c r="K261" s="570"/>
      <c r="L261" s="573"/>
      <c r="M261" s="574"/>
      <c r="N261" s="579">
        <f>L261+J261</f>
        <v>0</v>
      </c>
      <c r="O261" s="580"/>
      <c r="P261" s="569"/>
      <c r="Q261" s="570"/>
      <c r="R261" s="573"/>
      <c r="S261" s="574"/>
      <c r="T261" s="579">
        <f>R261-P261</f>
        <v>0</v>
      </c>
      <c r="U261" s="580"/>
      <c r="V261" s="583"/>
      <c r="W261" s="584"/>
      <c r="X261" s="569"/>
      <c r="Y261" s="584"/>
      <c r="Z261" s="569"/>
      <c r="AA261" s="584"/>
      <c r="AB261" s="569"/>
      <c r="AC261" s="570"/>
      <c r="AD261" s="573"/>
      <c r="AE261" s="574"/>
      <c r="AF261" s="557">
        <f>IF(AB261=0,0,(AD261/AB261)*100)</f>
        <v>0</v>
      </c>
      <c r="AG261" s="558"/>
      <c r="AH261" s="569"/>
      <c r="AI261" s="570"/>
      <c r="AJ261" s="573"/>
      <c r="AK261" s="574"/>
      <c r="AL261" s="557">
        <f>IF(AH261=0,0,(AJ261/AH261)*100)</f>
        <v>0</v>
      </c>
      <c r="AM261" s="558"/>
      <c r="AN261" s="569"/>
      <c r="AO261" s="570"/>
      <c r="AP261" s="573"/>
      <c r="AQ261" s="574"/>
      <c r="AR261" s="557">
        <f>IF(AN261=0,0,(AP261/AN261)*100)</f>
        <v>0</v>
      </c>
      <c r="AS261" s="558"/>
      <c r="AT261" s="561">
        <f>AB261+AH261+AN261</f>
        <v>0</v>
      </c>
      <c r="AU261" s="562"/>
      <c r="AV261" s="565">
        <f>AD261+AJ261+AP261</f>
        <v>0</v>
      </c>
      <c r="AW261" s="566"/>
      <c r="AX261" s="557">
        <f>IF(AT261=0,0,(AV261/AT261)*100)</f>
        <v>0</v>
      </c>
      <c r="AY261" s="558"/>
      <c r="AZ261" s="569"/>
      <c r="BA261" s="570"/>
      <c r="BB261" s="573"/>
      <c r="BC261" s="574"/>
      <c r="BD261" s="557">
        <f>IF(AZ261=0,0,(BB261/AZ261)*100)</f>
        <v>0</v>
      </c>
      <c r="BE261" s="558"/>
      <c r="BF261" s="561">
        <f>AT261+AZ261</f>
        <v>0</v>
      </c>
      <c r="BG261" s="562"/>
      <c r="BH261" s="565">
        <f>AV261+BB261</f>
        <v>0</v>
      </c>
      <c r="BI261" s="566"/>
      <c r="BJ261" s="557">
        <f>IF(BF261=0,0,(BH261/BF261)*100)</f>
        <v>0</v>
      </c>
      <c r="BK261" s="558"/>
      <c r="BL261" s="602">
        <f>(AD261*2)+(AJ261*2)+(AP261*3)+BB261</f>
        <v>0</v>
      </c>
      <c r="BM261" s="603"/>
      <c r="BN261" s="604"/>
      <c r="BO261" s="587">
        <f t="shared" ref="BO261" si="209">IF(BQ261=0,0,50*BP261/BQ261)</f>
        <v>0</v>
      </c>
      <c r="BP261" s="555">
        <f t="shared" ref="BP261" si="210">(BL261*BS$247)+(N261*BS$248)+(X261*BS$249)+(R261*BS$250)+(V261*BS$251)+(Z261*BS$252)</f>
        <v>0</v>
      </c>
      <c r="BQ261" s="555">
        <f t="shared" ref="BQ261" si="211">((AZ261-BB261)*BS$254)+((AT261-AV261)*BS$253)+(H261*BS$255)+(P261*BS$256)</f>
        <v>0</v>
      </c>
      <c r="BR261" s="65"/>
      <c r="BS261" s="65"/>
      <c r="BT261" s="268"/>
    </row>
    <row r="262" spans="1:72" ht="21.75" customHeight="1" x14ac:dyDescent="0.25">
      <c r="A262" s="268"/>
      <c r="B262" s="679"/>
      <c r="C262" s="690" t="str">
        <f>IF(ROSTER!D$22="","",ROSTER!D$22)</f>
        <v/>
      </c>
      <c r="D262" s="691"/>
      <c r="E262" s="668"/>
      <c r="F262" s="681"/>
      <c r="G262" s="664"/>
      <c r="H262" s="585"/>
      <c r="I262" s="586"/>
      <c r="J262" s="571"/>
      <c r="K262" s="572"/>
      <c r="L262" s="575"/>
      <c r="M262" s="576"/>
      <c r="N262" s="581" t="s">
        <v>16</v>
      </c>
      <c r="O262" s="582"/>
      <c r="P262" s="571"/>
      <c r="Q262" s="572"/>
      <c r="R262" s="575"/>
      <c r="S262" s="576"/>
      <c r="T262" s="581" t="s">
        <v>16</v>
      </c>
      <c r="U262" s="582"/>
      <c r="V262" s="585"/>
      <c r="W262" s="586"/>
      <c r="X262" s="571"/>
      <c r="Y262" s="586"/>
      <c r="Z262" s="571"/>
      <c r="AA262" s="586"/>
      <c r="AB262" s="571"/>
      <c r="AC262" s="572"/>
      <c r="AD262" s="575"/>
      <c r="AE262" s="576"/>
      <c r="AF262" s="577"/>
      <c r="AG262" s="578"/>
      <c r="AH262" s="571"/>
      <c r="AI262" s="572"/>
      <c r="AJ262" s="575"/>
      <c r="AK262" s="576"/>
      <c r="AL262" s="577"/>
      <c r="AM262" s="578"/>
      <c r="AN262" s="571"/>
      <c r="AO262" s="572"/>
      <c r="AP262" s="575"/>
      <c r="AQ262" s="576"/>
      <c r="AR262" s="577"/>
      <c r="AS262" s="578"/>
      <c r="AT262" s="627"/>
      <c r="AU262" s="628"/>
      <c r="AV262" s="629"/>
      <c r="AW262" s="630"/>
      <c r="AX262" s="577"/>
      <c r="AY262" s="578"/>
      <c r="AZ262" s="571"/>
      <c r="BA262" s="572"/>
      <c r="BB262" s="575"/>
      <c r="BC262" s="576"/>
      <c r="BD262" s="577"/>
      <c r="BE262" s="578"/>
      <c r="BF262" s="627"/>
      <c r="BG262" s="628"/>
      <c r="BH262" s="629"/>
      <c r="BI262" s="630"/>
      <c r="BJ262" s="577"/>
      <c r="BK262" s="578"/>
      <c r="BL262" s="605"/>
      <c r="BM262" s="606"/>
      <c r="BN262" s="607"/>
      <c r="BO262" s="588"/>
      <c r="BP262" s="556"/>
      <c r="BQ262" s="556"/>
      <c r="BR262" s="65"/>
      <c r="BS262" s="65"/>
      <c r="BT262" s="268"/>
    </row>
    <row r="263" spans="1:72" ht="21.75" customHeight="1" x14ac:dyDescent="0.25">
      <c r="A263" s="268"/>
      <c r="B263" s="678" t="str">
        <f>IF(ROSTER!B$24="","",ROSTER!B$24)</f>
        <v/>
      </c>
      <c r="C263" s="669" t="str">
        <f>IF(ROSTER!C$24="","",ROSTER!C$24)</f>
        <v/>
      </c>
      <c r="D263" s="670"/>
      <c r="E263" s="667"/>
      <c r="F263" s="680">
        <f>IF(E263="y",1,IF(E263="S",1,0))</f>
        <v>0</v>
      </c>
      <c r="G263" s="663">
        <f>IF(E263="S",1,0)</f>
        <v>0</v>
      </c>
      <c r="H263" s="583"/>
      <c r="I263" s="584"/>
      <c r="J263" s="569"/>
      <c r="K263" s="570"/>
      <c r="L263" s="573"/>
      <c r="M263" s="574"/>
      <c r="N263" s="579">
        <f>L263+J263</f>
        <v>0</v>
      </c>
      <c r="O263" s="580"/>
      <c r="P263" s="569"/>
      <c r="Q263" s="570"/>
      <c r="R263" s="573"/>
      <c r="S263" s="574"/>
      <c r="T263" s="579">
        <f>R263-P263</f>
        <v>0</v>
      </c>
      <c r="U263" s="580"/>
      <c r="V263" s="583"/>
      <c r="W263" s="584"/>
      <c r="X263" s="569"/>
      <c r="Y263" s="584"/>
      <c r="Z263" s="569"/>
      <c r="AA263" s="584"/>
      <c r="AB263" s="569"/>
      <c r="AC263" s="570"/>
      <c r="AD263" s="573"/>
      <c r="AE263" s="574"/>
      <c r="AF263" s="557">
        <f>IF(AB263=0,0,(AD263/AB263)*100)</f>
        <v>0</v>
      </c>
      <c r="AG263" s="558"/>
      <c r="AH263" s="569"/>
      <c r="AI263" s="570"/>
      <c r="AJ263" s="573"/>
      <c r="AK263" s="574"/>
      <c r="AL263" s="557">
        <f>IF(AH263=0,0,(AJ263/AH263)*100)</f>
        <v>0</v>
      </c>
      <c r="AM263" s="558"/>
      <c r="AN263" s="569"/>
      <c r="AO263" s="570"/>
      <c r="AP263" s="573"/>
      <c r="AQ263" s="574"/>
      <c r="AR263" s="557">
        <f>IF(AN263=0,0,(AP263/AN263)*100)</f>
        <v>0</v>
      </c>
      <c r="AS263" s="558"/>
      <c r="AT263" s="561">
        <f>AB263+AH263+AN263</f>
        <v>0</v>
      </c>
      <c r="AU263" s="562"/>
      <c r="AV263" s="565">
        <f>AD263+AJ263+AP263</f>
        <v>0</v>
      </c>
      <c r="AW263" s="566"/>
      <c r="AX263" s="557">
        <f>IF(AT263=0,0,(AV263/AT263)*100)</f>
        <v>0</v>
      </c>
      <c r="AY263" s="558"/>
      <c r="AZ263" s="569"/>
      <c r="BA263" s="570"/>
      <c r="BB263" s="573"/>
      <c r="BC263" s="574"/>
      <c r="BD263" s="557">
        <f>IF(AZ263=0,0,(BB263/AZ263)*100)</f>
        <v>0</v>
      </c>
      <c r="BE263" s="558"/>
      <c r="BF263" s="561">
        <f>AT263+AZ263</f>
        <v>0</v>
      </c>
      <c r="BG263" s="562"/>
      <c r="BH263" s="565">
        <f>AV263+BB263</f>
        <v>0</v>
      </c>
      <c r="BI263" s="566"/>
      <c r="BJ263" s="557">
        <f>IF(BF263=0,0,(BH263/BF263)*100)</f>
        <v>0</v>
      </c>
      <c r="BK263" s="558"/>
      <c r="BL263" s="602">
        <f>(AD263*2)+(AJ263*2)+(AP263*3)+BB263</f>
        <v>0</v>
      </c>
      <c r="BM263" s="603"/>
      <c r="BN263" s="604"/>
      <c r="BO263" s="587">
        <f t="shared" ref="BO263" si="212">IF(BQ263=0,0,50*BP263/BQ263)</f>
        <v>0</v>
      </c>
      <c r="BP263" s="555">
        <f t="shared" ref="BP263" si="213">(BL263*BS$247)+(N263*BS$248)+(X263*BS$249)+(R263*BS$250)+(V263*BS$251)+(Z263*BS$252)</f>
        <v>0</v>
      </c>
      <c r="BQ263" s="555">
        <f t="shared" ref="BQ263" si="214">((AZ263-BB263)*BS$254)+((AT263-AV263)*BS$253)+(H263*BS$255)+(P263*BS$256)</f>
        <v>0</v>
      </c>
      <c r="BR263" s="65"/>
      <c r="BS263" s="65"/>
      <c r="BT263" s="268"/>
    </row>
    <row r="264" spans="1:72" ht="21.75" customHeight="1" x14ac:dyDescent="0.25">
      <c r="A264" s="268"/>
      <c r="B264" s="679"/>
      <c r="C264" s="690" t="str">
        <f>IF(ROSTER!D$24="","",ROSTER!D$24)</f>
        <v/>
      </c>
      <c r="D264" s="691"/>
      <c r="E264" s="668"/>
      <c r="F264" s="681"/>
      <c r="G264" s="664"/>
      <c r="H264" s="585"/>
      <c r="I264" s="586"/>
      <c r="J264" s="571"/>
      <c r="K264" s="572"/>
      <c r="L264" s="575"/>
      <c r="M264" s="576"/>
      <c r="N264" s="581" t="s">
        <v>16</v>
      </c>
      <c r="O264" s="582"/>
      <c r="P264" s="571"/>
      <c r="Q264" s="572"/>
      <c r="R264" s="575"/>
      <c r="S264" s="576"/>
      <c r="T264" s="581" t="s">
        <v>16</v>
      </c>
      <c r="U264" s="582"/>
      <c r="V264" s="585"/>
      <c r="W264" s="586"/>
      <c r="X264" s="571"/>
      <c r="Y264" s="586"/>
      <c r="Z264" s="571"/>
      <c r="AA264" s="586"/>
      <c r="AB264" s="571"/>
      <c r="AC264" s="572"/>
      <c r="AD264" s="575"/>
      <c r="AE264" s="576"/>
      <c r="AF264" s="577"/>
      <c r="AG264" s="578"/>
      <c r="AH264" s="571"/>
      <c r="AI264" s="572"/>
      <c r="AJ264" s="575"/>
      <c r="AK264" s="576"/>
      <c r="AL264" s="577"/>
      <c r="AM264" s="578"/>
      <c r="AN264" s="571"/>
      <c r="AO264" s="572"/>
      <c r="AP264" s="575"/>
      <c r="AQ264" s="576"/>
      <c r="AR264" s="577"/>
      <c r="AS264" s="578"/>
      <c r="AT264" s="627"/>
      <c r="AU264" s="628"/>
      <c r="AV264" s="629"/>
      <c r="AW264" s="630"/>
      <c r="AX264" s="577"/>
      <c r="AY264" s="578"/>
      <c r="AZ264" s="571"/>
      <c r="BA264" s="572"/>
      <c r="BB264" s="575"/>
      <c r="BC264" s="576"/>
      <c r="BD264" s="577"/>
      <c r="BE264" s="578"/>
      <c r="BF264" s="627"/>
      <c r="BG264" s="628"/>
      <c r="BH264" s="629"/>
      <c r="BI264" s="630"/>
      <c r="BJ264" s="577"/>
      <c r="BK264" s="578"/>
      <c r="BL264" s="605"/>
      <c r="BM264" s="606"/>
      <c r="BN264" s="607"/>
      <c r="BO264" s="588"/>
      <c r="BP264" s="556"/>
      <c r="BQ264" s="556"/>
      <c r="BR264" s="65"/>
      <c r="BS264" s="65"/>
      <c r="BT264" s="268"/>
    </row>
    <row r="265" spans="1:72" ht="21.75" customHeight="1" x14ac:dyDescent="0.25">
      <c r="A265" s="268"/>
      <c r="B265" s="678" t="str">
        <f>IF(ROSTER!B$26="","",ROSTER!B$26)</f>
        <v/>
      </c>
      <c r="C265" s="669" t="str">
        <f>IF(ROSTER!C$26="","",ROSTER!C$26)</f>
        <v/>
      </c>
      <c r="D265" s="670"/>
      <c r="E265" s="667"/>
      <c r="F265" s="680">
        <f>IF(E265="y",1,IF(E265="S",1,0))</f>
        <v>0</v>
      </c>
      <c r="G265" s="663">
        <f>IF(E265="S",1,0)</f>
        <v>0</v>
      </c>
      <c r="H265" s="583"/>
      <c r="I265" s="584"/>
      <c r="J265" s="569"/>
      <c r="K265" s="570"/>
      <c r="L265" s="573"/>
      <c r="M265" s="574"/>
      <c r="N265" s="579">
        <f>L265+J265</f>
        <v>0</v>
      </c>
      <c r="O265" s="580"/>
      <c r="P265" s="569"/>
      <c r="Q265" s="570"/>
      <c r="R265" s="573"/>
      <c r="S265" s="574"/>
      <c r="T265" s="579">
        <f>R265-P265</f>
        <v>0</v>
      </c>
      <c r="U265" s="580"/>
      <c r="V265" s="583"/>
      <c r="W265" s="584"/>
      <c r="X265" s="569"/>
      <c r="Y265" s="584"/>
      <c r="Z265" s="569"/>
      <c r="AA265" s="584"/>
      <c r="AB265" s="569"/>
      <c r="AC265" s="570"/>
      <c r="AD265" s="573"/>
      <c r="AE265" s="574"/>
      <c r="AF265" s="557">
        <f>IF(AB265=0,0,(AD265/AB265)*100)</f>
        <v>0</v>
      </c>
      <c r="AG265" s="558"/>
      <c r="AH265" s="569"/>
      <c r="AI265" s="570"/>
      <c r="AJ265" s="573"/>
      <c r="AK265" s="574"/>
      <c r="AL265" s="557">
        <f>IF(AH265=0,0,(AJ265/AH265)*100)</f>
        <v>0</v>
      </c>
      <c r="AM265" s="558"/>
      <c r="AN265" s="569"/>
      <c r="AO265" s="570"/>
      <c r="AP265" s="573"/>
      <c r="AQ265" s="574"/>
      <c r="AR265" s="557">
        <f>IF(AN265=0,0,(AP265/AN265)*100)</f>
        <v>0</v>
      </c>
      <c r="AS265" s="558"/>
      <c r="AT265" s="561">
        <f>AB265+AH265+AN265</f>
        <v>0</v>
      </c>
      <c r="AU265" s="562"/>
      <c r="AV265" s="565">
        <f>AD265+AJ265+AP265</f>
        <v>0</v>
      </c>
      <c r="AW265" s="566"/>
      <c r="AX265" s="557">
        <f>IF(AT265=0,0,(AV265/AT265)*100)</f>
        <v>0</v>
      </c>
      <c r="AY265" s="558"/>
      <c r="AZ265" s="569"/>
      <c r="BA265" s="570"/>
      <c r="BB265" s="573"/>
      <c r="BC265" s="574"/>
      <c r="BD265" s="557">
        <f>IF(AZ265=0,0,(BB265/AZ265)*100)</f>
        <v>0</v>
      </c>
      <c r="BE265" s="558"/>
      <c r="BF265" s="561">
        <f>AT265+AZ265</f>
        <v>0</v>
      </c>
      <c r="BG265" s="562"/>
      <c r="BH265" s="565">
        <f>AV265+BB265</f>
        <v>0</v>
      </c>
      <c r="BI265" s="566"/>
      <c r="BJ265" s="557">
        <f>IF(BF265=0,0,(BH265/BF265)*100)</f>
        <v>0</v>
      </c>
      <c r="BK265" s="558"/>
      <c r="BL265" s="602">
        <f>(AD265*2)+(AJ265*2)+(AP265*3)+BB265</f>
        <v>0</v>
      </c>
      <c r="BM265" s="603"/>
      <c r="BN265" s="604"/>
      <c r="BO265" s="587">
        <f t="shared" ref="BO265" si="215">IF(BQ265=0,0,50*BP265/BQ265)</f>
        <v>0</v>
      </c>
      <c r="BP265" s="555">
        <f t="shared" ref="BP265" si="216">(BL265*BS$247)+(N265*BS$248)+(X265*BS$249)+(R265*BS$250)+(V265*BS$251)+(Z265*BS$252)</f>
        <v>0</v>
      </c>
      <c r="BQ265" s="555">
        <f t="shared" ref="BQ265" si="217">((AZ265-BB265)*BS$254)+((AT265-AV265)*BS$253)+(H265*BS$255)+(P265*BS$256)</f>
        <v>0</v>
      </c>
      <c r="BR265" s="65"/>
      <c r="BS265" s="65"/>
      <c r="BT265" s="268"/>
    </row>
    <row r="266" spans="1:72" ht="21.75" customHeight="1" x14ac:dyDescent="0.25">
      <c r="A266" s="268"/>
      <c r="B266" s="679"/>
      <c r="C266" s="690" t="str">
        <f>IF(ROSTER!D$26="","",ROSTER!D$26)</f>
        <v/>
      </c>
      <c r="D266" s="691"/>
      <c r="E266" s="668"/>
      <c r="F266" s="681"/>
      <c r="G266" s="664"/>
      <c r="H266" s="585"/>
      <c r="I266" s="586"/>
      <c r="J266" s="571"/>
      <c r="K266" s="572"/>
      <c r="L266" s="575"/>
      <c r="M266" s="576"/>
      <c r="N266" s="581" t="s">
        <v>16</v>
      </c>
      <c r="O266" s="582"/>
      <c r="P266" s="571"/>
      <c r="Q266" s="572"/>
      <c r="R266" s="575"/>
      <c r="S266" s="576"/>
      <c r="T266" s="581" t="s">
        <v>16</v>
      </c>
      <c r="U266" s="582"/>
      <c r="V266" s="585"/>
      <c r="W266" s="586"/>
      <c r="X266" s="571"/>
      <c r="Y266" s="586"/>
      <c r="Z266" s="571"/>
      <c r="AA266" s="586"/>
      <c r="AB266" s="571"/>
      <c r="AC266" s="572"/>
      <c r="AD266" s="575"/>
      <c r="AE266" s="576"/>
      <c r="AF266" s="577"/>
      <c r="AG266" s="578"/>
      <c r="AH266" s="571"/>
      <c r="AI266" s="572"/>
      <c r="AJ266" s="575"/>
      <c r="AK266" s="576"/>
      <c r="AL266" s="577"/>
      <c r="AM266" s="578"/>
      <c r="AN266" s="571"/>
      <c r="AO266" s="572"/>
      <c r="AP266" s="575"/>
      <c r="AQ266" s="576"/>
      <c r="AR266" s="577"/>
      <c r="AS266" s="578"/>
      <c r="AT266" s="627"/>
      <c r="AU266" s="628"/>
      <c r="AV266" s="629"/>
      <c r="AW266" s="630"/>
      <c r="AX266" s="577"/>
      <c r="AY266" s="578"/>
      <c r="AZ266" s="571"/>
      <c r="BA266" s="572"/>
      <c r="BB266" s="575"/>
      <c r="BC266" s="576"/>
      <c r="BD266" s="577"/>
      <c r="BE266" s="578"/>
      <c r="BF266" s="627"/>
      <c r="BG266" s="628"/>
      <c r="BH266" s="629"/>
      <c r="BI266" s="630"/>
      <c r="BJ266" s="577"/>
      <c r="BK266" s="578"/>
      <c r="BL266" s="605"/>
      <c r="BM266" s="606"/>
      <c r="BN266" s="607"/>
      <c r="BO266" s="588"/>
      <c r="BP266" s="556"/>
      <c r="BQ266" s="556"/>
      <c r="BR266" s="65"/>
      <c r="BS266" s="65"/>
      <c r="BT266" s="268"/>
    </row>
    <row r="267" spans="1:72" ht="21.75" customHeight="1" x14ac:dyDescent="0.25">
      <c r="A267" s="268"/>
      <c r="B267" s="678" t="str">
        <f>IF(ROSTER!B$28="","",ROSTER!B$28)</f>
        <v/>
      </c>
      <c r="C267" s="669" t="str">
        <f>IF(ROSTER!C$28="","",ROSTER!C$28)</f>
        <v/>
      </c>
      <c r="D267" s="670"/>
      <c r="E267" s="667"/>
      <c r="F267" s="680">
        <f>IF(E267="y",1,IF(E267="S",1,0))</f>
        <v>0</v>
      </c>
      <c r="G267" s="663">
        <f>IF(E267="S",1,0)</f>
        <v>0</v>
      </c>
      <c r="H267" s="583"/>
      <c r="I267" s="584"/>
      <c r="J267" s="569"/>
      <c r="K267" s="570"/>
      <c r="L267" s="573"/>
      <c r="M267" s="574"/>
      <c r="N267" s="579">
        <f>L267+J267</f>
        <v>0</v>
      </c>
      <c r="O267" s="580"/>
      <c r="P267" s="569"/>
      <c r="Q267" s="570"/>
      <c r="R267" s="573"/>
      <c r="S267" s="574"/>
      <c r="T267" s="579">
        <f>R267-P267</f>
        <v>0</v>
      </c>
      <c r="U267" s="580"/>
      <c r="V267" s="583"/>
      <c r="W267" s="584"/>
      <c r="X267" s="569"/>
      <c r="Y267" s="584"/>
      <c r="Z267" s="569"/>
      <c r="AA267" s="584"/>
      <c r="AB267" s="569"/>
      <c r="AC267" s="570"/>
      <c r="AD267" s="573"/>
      <c r="AE267" s="574"/>
      <c r="AF267" s="557">
        <f>IF(AB267=0,0,(AD267/AB267)*100)</f>
        <v>0</v>
      </c>
      <c r="AG267" s="558"/>
      <c r="AH267" s="569"/>
      <c r="AI267" s="570"/>
      <c r="AJ267" s="573"/>
      <c r="AK267" s="574"/>
      <c r="AL267" s="557">
        <f>IF(AH267=0,0,(AJ267/AH267)*100)</f>
        <v>0</v>
      </c>
      <c r="AM267" s="558"/>
      <c r="AN267" s="569"/>
      <c r="AO267" s="570"/>
      <c r="AP267" s="573"/>
      <c r="AQ267" s="574"/>
      <c r="AR267" s="557">
        <f>IF(AN267=0,0,(AP267/AN267)*100)</f>
        <v>0</v>
      </c>
      <c r="AS267" s="558"/>
      <c r="AT267" s="561">
        <f>AB267+AH267+AN267</f>
        <v>0</v>
      </c>
      <c r="AU267" s="562"/>
      <c r="AV267" s="565">
        <f>AD267+AJ267+AP267</f>
        <v>0</v>
      </c>
      <c r="AW267" s="566"/>
      <c r="AX267" s="557">
        <f>IF(AT267=0,0,(AV267/AT267)*100)</f>
        <v>0</v>
      </c>
      <c r="AY267" s="558"/>
      <c r="AZ267" s="569"/>
      <c r="BA267" s="570"/>
      <c r="BB267" s="573"/>
      <c r="BC267" s="574"/>
      <c r="BD267" s="557">
        <f>IF(AZ267=0,0,(BB267/AZ267)*100)</f>
        <v>0</v>
      </c>
      <c r="BE267" s="558"/>
      <c r="BF267" s="561">
        <f>AT267+AZ267</f>
        <v>0</v>
      </c>
      <c r="BG267" s="562"/>
      <c r="BH267" s="565">
        <f>AV267+BB267</f>
        <v>0</v>
      </c>
      <c r="BI267" s="566"/>
      <c r="BJ267" s="557">
        <f>IF(BF267=0,0,(BH267/BF267)*100)</f>
        <v>0</v>
      </c>
      <c r="BK267" s="558"/>
      <c r="BL267" s="602">
        <f>(AD267*2)+(AJ267*2)+(AP267*3)+BB267</f>
        <v>0</v>
      </c>
      <c r="BM267" s="603"/>
      <c r="BN267" s="604"/>
      <c r="BO267" s="587">
        <f t="shared" ref="BO267" si="218">IF(BQ267=0,0,50*BP267/BQ267)</f>
        <v>0</v>
      </c>
      <c r="BP267" s="555">
        <f t="shared" ref="BP267" si="219">(BL267*BS$247)+(N267*BS$248)+(X267*BS$249)+(R267*BS$250)+(V267*BS$251)+(Z267*BS$252)</f>
        <v>0</v>
      </c>
      <c r="BQ267" s="555">
        <f t="shared" ref="BQ267" si="220">((AZ267-BB267)*BS$254)+((AT267-AV267)*BS$253)+(H267*BS$255)+(P267*BS$256)</f>
        <v>0</v>
      </c>
      <c r="BR267" s="65"/>
      <c r="BS267" s="65"/>
      <c r="BT267" s="268"/>
    </row>
    <row r="268" spans="1:72" ht="21.75" customHeight="1" x14ac:dyDescent="0.25">
      <c r="A268" s="268"/>
      <c r="B268" s="679"/>
      <c r="C268" s="690" t="str">
        <f>IF(ROSTER!D$28="","",ROSTER!D$28)</f>
        <v/>
      </c>
      <c r="D268" s="691"/>
      <c r="E268" s="668"/>
      <c r="F268" s="681"/>
      <c r="G268" s="664"/>
      <c r="H268" s="585"/>
      <c r="I268" s="586"/>
      <c r="J268" s="571"/>
      <c r="K268" s="572"/>
      <c r="L268" s="575"/>
      <c r="M268" s="576"/>
      <c r="N268" s="581" t="s">
        <v>16</v>
      </c>
      <c r="O268" s="582"/>
      <c r="P268" s="571"/>
      <c r="Q268" s="572"/>
      <c r="R268" s="575"/>
      <c r="S268" s="576"/>
      <c r="T268" s="581" t="s">
        <v>16</v>
      </c>
      <c r="U268" s="582"/>
      <c r="V268" s="585"/>
      <c r="W268" s="586"/>
      <c r="X268" s="571"/>
      <c r="Y268" s="586"/>
      <c r="Z268" s="571"/>
      <c r="AA268" s="586"/>
      <c r="AB268" s="571"/>
      <c r="AC268" s="572"/>
      <c r="AD268" s="575"/>
      <c r="AE268" s="576"/>
      <c r="AF268" s="577"/>
      <c r="AG268" s="578"/>
      <c r="AH268" s="571"/>
      <c r="AI268" s="572"/>
      <c r="AJ268" s="575"/>
      <c r="AK268" s="576"/>
      <c r="AL268" s="577"/>
      <c r="AM268" s="578"/>
      <c r="AN268" s="571"/>
      <c r="AO268" s="572"/>
      <c r="AP268" s="575"/>
      <c r="AQ268" s="576"/>
      <c r="AR268" s="577"/>
      <c r="AS268" s="578"/>
      <c r="AT268" s="627"/>
      <c r="AU268" s="628"/>
      <c r="AV268" s="629"/>
      <c r="AW268" s="630"/>
      <c r="AX268" s="577"/>
      <c r="AY268" s="578"/>
      <c r="AZ268" s="571"/>
      <c r="BA268" s="572"/>
      <c r="BB268" s="575"/>
      <c r="BC268" s="576"/>
      <c r="BD268" s="577"/>
      <c r="BE268" s="578"/>
      <c r="BF268" s="627"/>
      <c r="BG268" s="628"/>
      <c r="BH268" s="629"/>
      <c r="BI268" s="630"/>
      <c r="BJ268" s="577"/>
      <c r="BK268" s="578"/>
      <c r="BL268" s="605"/>
      <c r="BM268" s="606"/>
      <c r="BN268" s="607"/>
      <c r="BO268" s="588"/>
      <c r="BP268" s="556"/>
      <c r="BQ268" s="556"/>
      <c r="BR268" s="65"/>
      <c r="BS268" s="65"/>
      <c r="BT268" s="268"/>
    </row>
    <row r="269" spans="1:72" ht="21.75" customHeight="1" x14ac:dyDescent="0.25">
      <c r="A269" s="268"/>
      <c r="B269" s="678" t="str">
        <f>IF(ROSTER!B$30="","",ROSTER!B$30)</f>
        <v/>
      </c>
      <c r="C269" s="669" t="str">
        <f>IF(ROSTER!C$30="","",ROSTER!C$30)</f>
        <v/>
      </c>
      <c r="D269" s="670"/>
      <c r="E269" s="667"/>
      <c r="F269" s="680">
        <f>IF(E269="y",1,IF(E269="S",1,0))</f>
        <v>0</v>
      </c>
      <c r="G269" s="663">
        <f>IF(E269="S",1,0)</f>
        <v>0</v>
      </c>
      <c r="H269" s="583"/>
      <c r="I269" s="584"/>
      <c r="J269" s="569"/>
      <c r="K269" s="570"/>
      <c r="L269" s="573"/>
      <c r="M269" s="574"/>
      <c r="N269" s="579">
        <f>L269+J269</f>
        <v>0</v>
      </c>
      <c r="O269" s="580"/>
      <c r="P269" s="569"/>
      <c r="Q269" s="570"/>
      <c r="R269" s="573"/>
      <c r="S269" s="574"/>
      <c r="T269" s="579">
        <f>R269-P269</f>
        <v>0</v>
      </c>
      <c r="U269" s="580"/>
      <c r="V269" s="583"/>
      <c r="W269" s="584"/>
      <c r="X269" s="569"/>
      <c r="Y269" s="584"/>
      <c r="Z269" s="569"/>
      <c r="AA269" s="584"/>
      <c r="AB269" s="569"/>
      <c r="AC269" s="570"/>
      <c r="AD269" s="573"/>
      <c r="AE269" s="574"/>
      <c r="AF269" s="557">
        <f>IF(AB269=0,0,(AD269/AB269)*100)</f>
        <v>0</v>
      </c>
      <c r="AG269" s="558"/>
      <c r="AH269" s="569"/>
      <c r="AI269" s="570"/>
      <c r="AJ269" s="573"/>
      <c r="AK269" s="574"/>
      <c r="AL269" s="557">
        <f>IF(AH269=0,0,(AJ269/AH269)*100)</f>
        <v>0</v>
      </c>
      <c r="AM269" s="558"/>
      <c r="AN269" s="569"/>
      <c r="AO269" s="570"/>
      <c r="AP269" s="573"/>
      <c r="AQ269" s="574"/>
      <c r="AR269" s="557">
        <f>IF(AN269=0,0,(AP269/AN269)*100)</f>
        <v>0</v>
      </c>
      <c r="AS269" s="558"/>
      <c r="AT269" s="561">
        <f>AB269+AH269+AN269</f>
        <v>0</v>
      </c>
      <c r="AU269" s="562"/>
      <c r="AV269" s="565">
        <f>AD269+AJ269+AP269</f>
        <v>0</v>
      </c>
      <c r="AW269" s="566"/>
      <c r="AX269" s="557">
        <f>IF(AT269=0,0,(AV269/AT269)*100)</f>
        <v>0</v>
      </c>
      <c r="AY269" s="558"/>
      <c r="AZ269" s="569"/>
      <c r="BA269" s="570"/>
      <c r="BB269" s="573"/>
      <c r="BC269" s="574"/>
      <c r="BD269" s="557">
        <f>IF(AZ269=0,0,(BB269/AZ269)*100)</f>
        <v>0</v>
      </c>
      <c r="BE269" s="558"/>
      <c r="BF269" s="561">
        <f>AT269+AZ269</f>
        <v>0</v>
      </c>
      <c r="BG269" s="562"/>
      <c r="BH269" s="565">
        <f>AV269+BB269</f>
        <v>0</v>
      </c>
      <c r="BI269" s="566"/>
      <c r="BJ269" s="557">
        <f>IF(BF269=0,0,(BH269/BF269)*100)</f>
        <v>0</v>
      </c>
      <c r="BK269" s="558"/>
      <c r="BL269" s="602">
        <f>(AD269*2)+(AJ269*2)+(AP269*3)+BB269</f>
        <v>0</v>
      </c>
      <c r="BM269" s="603"/>
      <c r="BN269" s="604"/>
      <c r="BO269" s="587">
        <f t="shared" ref="BO269" si="221">IF(BQ269=0,0,50*BP269/BQ269)</f>
        <v>0</v>
      </c>
      <c r="BP269" s="555">
        <f t="shared" ref="BP269" si="222">(BL269*BS$247)+(N269*BS$248)+(X269*BS$249)+(R269*BS$250)+(V269*BS$251)+(Z269*BS$252)</f>
        <v>0</v>
      </c>
      <c r="BQ269" s="555">
        <f t="shared" ref="BQ269" si="223">((AZ269-BB269)*BS$254)+((AT269-AV269)*BS$253)+(H269*BS$255)+(P269*BS$256)</f>
        <v>0</v>
      </c>
      <c r="BR269" s="65"/>
      <c r="BS269" s="65"/>
      <c r="BT269" s="268"/>
    </row>
    <row r="270" spans="1:72" ht="21.75" customHeight="1" x14ac:dyDescent="0.25">
      <c r="A270" s="268"/>
      <c r="B270" s="679"/>
      <c r="C270" s="690" t="str">
        <f>IF(ROSTER!D$30="","",ROSTER!D$30)</f>
        <v/>
      </c>
      <c r="D270" s="691"/>
      <c r="E270" s="668"/>
      <c r="F270" s="681"/>
      <c r="G270" s="664"/>
      <c r="H270" s="585"/>
      <c r="I270" s="586"/>
      <c r="J270" s="571"/>
      <c r="K270" s="572"/>
      <c r="L270" s="575"/>
      <c r="M270" s="576"/>
      <c r="N270" s="581" t="s">
        <v>16</v>
      </c>
      <c r="O270" s="582"/>
      <c r="P270" s="571"/>
      <c r="Q270" s="572"/>
      <c r="R270" s="575"/>
      <c r="S270" s="576"/>
      <c r="T270" s="581" t="s">
        <v>16</v>
      </c>
      <c r="U270" s="582"/>
      <c r="V270" s="585"/>
      <c r="W270" s="586"/>
      <c r="X270" s="571"/>
      <c r="Y270" s="586"/>
      <c r="Z270" s="571"/>
      <c r="AA270" s="586"/>
      <c r="AB270" s="571"/>
      <c r="AC270" s="572"/>
      <c r="AD270" s="575"/>
      <c r="AE270" s="576"/>
      <c r="AF270" s="577"/>
      <c r="AG270" s="578"/>
      <c r="AH270" s="571"/>
      <c r="AI270" s="572"/>
      <c r="AJ270" s="575"/>
      <c r="AK270" s="576"/>
      <c r="AL270" s="577"/>
      <c r="AM270" s="578"/>
      <c r="AN270" s="571"/>
      <c r="AO270" s="572"/>
      <c r="AP270" s="575"/>
      <c r="AQ270" s="576"/>
      <c r="AR270" s="577"/>
      <c r="AS270" s="578"/>
      <c r="AT270" s="627"/>
      <c r="AU270" s="628"/>
      <c r="AV270" s="629"/>
      <c r="AW270" s="630"/>
      <c r="AX270" s="577"/>
      <c r="AY270" s="578"/>
      <c r="AZ270" s="571"/>
      <c r="BA270" s="572"/>
      <c r="BB270" s="575"/>
      <c r="BC270" s="576"/>
      <c r="BD270" s="577"/>
      <c r="BE270" s="578"/>
      <c r="BF270" s="627"/>
      <c r="BG270" s="628"/>
      <c r="BH270" s="629"/>
      <c r="BI270" s="630"/>
      <c r="BJ270" s="577"/>
      <c r="BK270" s="578"/>
      <c r="BL270" s="605"/>
      <c r="BM270" s="606"/>
      <c r="BN270" s="607"/>
      <c r="BO270" s="588"/>
      <c r="BP270" s="556"/>
      <c r="BQ270" s="556"/>
      <c r="BR270" s="65"/>
      <c r="BS270" s="65"/>
      <c r="BT270" s="268"/>
    </row>
    <row r="271" spans="1:72" ht="21.75" customHeight="1" x14ac:dyDescent="0.25">
      <c r="A271" s="268"/>
      <c r="B271" s="678" t="str">
        <f>IF(ROSTER!B$32="","",ROSTER!B$32)</f>
        <v/>
      </c>
      <c r="C271" s="669" t="str">
        <f>IF(ROSTER!C$32="","",ROSTER!C$32)</f>
        <v/>
      </c>
      <c r="D271" s="670"/>
      <c r="E271" s="667"/>
      <c r="F271" s="680">
        <f>IF(E271="y",1,IF(E271="S",1,0))</f>
        <v>0</v>
      </c>
      <c r="G271" s="663">
        <f>IF(E271="S",1,0)</f>
        <v>0</v>
      </c>
      <c r="H271" s="583"/>
      <c r="I271" s="584"/>
      <c r="J271" s="569"/>
      <c r="K271" s="570"/>
      <c r="L271" s="573"/>
      <c r="M271" s="574"/>
      <c r="N271" s="579">
        <f>L271+J271</f>
        <v>0</v>
      </c>
      <c r="O271" s="580"/>
      <c r="P271" s="569"/>
      <c r="Q271" s="570"/>
      <c r="R271" s="573"/>
      <c r="S271" s="574"/>
      <c r="T271" s="579">
        <f>R271-P271</f>
        <v>0</v>
      </c>
      <c r="U271" s="580"/>
      <c r="V271" s="583"/>
      <c r="W271" s="584"/>
      <c r="X271" s="569"/>
      <c r="Y271" s="584"/>
      <c r="Z271" s="569"/>
      <c r="AA271" s="584"/>
      <c r="AB271" s="569"/>
      <c r="AC271" s="570"/>
      <c r="AD271" s="573"/>
      <c r="AE271" s="574"/>
      <c r="AF271" s="557">
        <f>IF(AB271=0,0,(AD271/AB271)*100)</f>
        <v>0</v>
      </c>
      <c r="AG271" s="558"/>
      <c r="AH271" s="569"/>
      <c r="AI271" s="570"/>
      <c r="AJ271" s="573"/>
      <c r="AK271" s="574"/>
      <c r="AL271" s="557">
        <f>IF(AH271=0,0,(AJ271/AH271)*100)</f>
        <v>0</v>
      </c>
      <c r="AM271" s="558"/>
      <c r="AN271" s="569"/>
      <c r="AO271" s="570"/>
      <c r="AP271" s="573"/>
      <c r="AQ271" s="574"/>
      <c r="AR271" s="557">
        <f>IF(AN271=0,0,(AP271/AN271)*100)</f>
        <v>0</v>
      </c>
      <c r="AS271" s="558"/>
      <c r="AT271" s="561">
        <f>AB271+AH271+AN271</f>
        <v>0</v>
      </c>
      <c r="AU271" s="562"/>
      <c r="AV271" s="565">
        <f>AD271+AJ271+AP271</f>
        <v>0</v>
      </c>
      <c r="AW271" s="566"/>
      <c r="AX271" s="557">
        <f>IF(AT271=0,0,(AV271/AT271)*100)</f>
        <v>0</v>
      </c>
      <c r="AY271" s="558"/>
      <c r="AZ271" s="569"/>
      <c r="BA271" s="570"/>
      <c r="BB271" s="573"/>
      <c r="BC271" s="574"/>
      <c r="BD271" s="557">
        <f>IF(AZ271=0,0,(BB271/AZ271)*100)</f>
        <v>0</v>
      </c>
      <c r="BE271" s="558"/>
      <c r="BF271" s="561">
        <f>AT271+AZ271</f>
        <v>0</v>
      </c>
      <c r="BG271" s="562"/>
      <c r="BH271" s="565">
        <f>AV271+BB271</f>
        <v>0</v>
      </c>
      <c r="BI271" s="566"/>
      <c r="BJ271" s="557">
        <f>IF(BF271=0,0,(BH271/BF271)*100)</f>
        <v>0</v>
      </c>
      <c r="BK271" s="558"/>
      <c r="BL271" s="602">
        <f>(AD271*2)+(AJ271*2)+(AP271*3)+BB271</f>
        <v>0</v>
      </c>
      <c r="BM271" s="603"/>
      <c r="BN271" s="604"/>
      <c r="BO271" s="587">
        <f t="shared" ref="BO271" si="224">IF(BQ271=0,0,50*BP271/BQ271)</f>
        <v>0</v>
      </c>
      <c r="BP271" s="555">
        <f t="shared" ref="BP271" si="225">(BL271*BS$247)+(N271*BS$248)+(X271*BS$249)+(R271*BS$250)+(V271*BS$251)+(Z271*BS$252)</f>
        <v>0</v>
      </c>
      <c r="BQ271" s="555">
        <f t="shared" ref="BQ271" si="226">((AZ271-BB271)*BS$254)+((AT271-AV271)*BS$253)+(H271*BS$255)+(P271*BS$256)</f>
        <v>0</v>
      </c>
      <c r="BR271" s="65"/>
      <c r="BS271" s="65"/>
      <c r="BT271" s="268"/>
    </row>
    <row r="272" spans="1:72" ht="21.75" customHeight="1" x14ac:dyDescent="0.25">
      <c r="A272" s="268"/>
      <c r="B272" s="679"/>
      <c r="C272" s="690" t="str">
        <f>IF(ROSTER!D$32="","",ROSTER!D$32)</f>
        <v/>
      </c>
      <c r="D272" s="691"/>
      <c r="E272" s="668"/>
      <c r="F272" s="681"/>
      <c r="G272" s="664"/>
      <c r="H272" s="585"/>
      <c r="I272" s="586"/>
      <c r="J272" s="571"/>
      <c r="K272" s="572"/>
      <c r="L272" s="575"/>
      <c r="M272" s="576"/>
      <c r="N272" s="581" t="s">
        <v>16</v>
      </c>
      <c r="O272" s="582"/>
      <c r="P272" s="571"/>
      <c r="Q272" s="572"/>
      <c r="R272" s="575"/>
      <c r="S272" s="576"/>
      <c r="T272" s="581" t="s">
        <v>16</v>
      </c>
      <c r="U272" s="582"/>
      <c r="V272" s="585"/>
      <c r="W272" s="586"/>
      <c r="X272" s="571"/>
      <c r="Y272" s="586"/>
      <c r="Z272" s="571"/>
      <c r="AA272" s="586"/>
      <c r="AB272" s="571"/>
      <c r="AC272" s="572"/>
      <c r="AD272" s="575"/>
      <c r="AE272" s="576"/>
      <c r="AF272" s="577"/>
      <c r="AG272" s="578"/>
      <c r="AH272" s="571"/>
      <c r="AI272" s="572"/>
      <c r="AJ272" s="575"/>
      <c r="AK272" s="576"/>
      <c r="AL272" s="577"/>
      <c r="AM272" s="578"/>
      <c r="AN272" s="571"/>
      <c r="AO272" s="572"/>
      <c r="AP272" s="575"/>
      <c r="AQ272" s="576"/>
      <c r="AR272" s="577"/>
      <c r="AS272" s="578"/>
      <c r="AT272" s="627"/>
      <c r="AU272" s="628"/>
      <c r="AV272" s="629"/>
      <c r="AW272" s="630"/>
      <c r="AX272" s="577"/>
      <c r="AY272" s="578"/>
      <c r="AZ272" s="571"/>
      <c r="BA272" s="572"/>
      <c r="BB272" s="575"/>
      <c r="BC272" s="576"/>
      <c r="BD272" s="577"/>
      <c r="BE272" s="578"/>
      <c r="BF272" s="627"/>
      <c r="BG272" s="628"/>
      <c r="BH272" s="629"/>
      <c r="BI272" s="630"/>
      <c r="BJ272" s="577"/>
      <c r="BK272" s="578"/>
      <c r="BL272" s="605"/>
      <c r="BM272" s="606"/>
      <c r="BN272" s="607"/>
      <c r="BO272" s="588"/>
      <c r="BP272" s="556"/>
      <c r="BQ272" s="556"/>
      <c r="BR272" s="65"/>
      <c r="BS272" s="65"/>
      <c r="BT272" s="268"/>
    </row>
    <row r="273" spans="1:72" ht="21.75" customHeight="1" x14ac:dyDescent="0.25">
      <c r="A273" s="268"/>
      <c r="B273" s="678" t="str">
        <f>IF(ROSTER!B$34="","",ROSTER!B$34)</f>
        <v/>
      </c>
      <c r="C273" s="669" t="str">
        <f>IF(ROSTER!C$34="","",ROSTER!C$34)</f>
        <v/>
      </c>
      <c r="D273" s="670"/>
      <c r="E273" s="667"/>
      <c r="F273" s="680">
        <f>IF(E273="y",1,IF(E273="S",1,0))</f>
        <v>0</v>
      </c>
      <c r="G273" s="663">
        <f>IF(E273="S",1,0)</f>
        <v>0</v>
      </c>
      <c r="H273" s="583"/>
      <c r="I273" s="584"/>
      <c r="J273" s="569"/>
      <c r="K273" s="570"/>
      <c r="L273" s="573"/>
      <c r="M273" s="574"/>
      <c r="N273" s="579">
        <f>L273+J273</f>
        <v>0</v>
      </c>
      <c r="O273" s="580"/>
      <c r="P273" s="569"/>
      <c r="Q273" s="570"/>
      <c r="R273" s="573"/>
      <c r="S273" s="574"/>
      <c r="T273" s="579">
        <f>R273-P273</f>
        <v>0</v>
      </c>
      <c r="U273" s="580"/>
      <c r="V273" s="583"/>
      <c r="W273" s="584"/>
      <c r="X273" s="569"/>
      <c r="Y273" s="584"/>
      <c r="Z273" s="569"/>
      <c r="AA273" s="584"/>
      <c r="AB273" s="569"/>
      <c r="AC273" s="570"/>
      <c r="AD273" s="573"/>
      <c r="AE273" s="574"/>
      <c r="AF273" s="557">
        <f>IF(AB273=0,0,(AD273/AB273)*100)</f>
        <v>0</v>
      </c>
      <c r="AG273" s="558"/>
      <c r="AH273" s="569"/>
      <c r="AI273" s="570"/>
      <c r="AJ273" s="573"/>
      <c r="AK273" s="574"/>
      <c r="AL273" s="557">
        <f>IF(AH273=0,0,(AJ273/AH273)*100)</f>
        <v>0</v>
      </c>
      <c r="AM273" s="558"/>
      <c r="AN273" s="569"/>
      <c r="AO273" s="570"/>
      <c r="AP273" s="573"/>
      <c r="AQ273" s="574"/>
      <c r="AR273" s="557">
        <f>IF(AN273=0,0,(AP273/AN273)*100)</f>
        <v>0</v>
      </c>
      <c r="AS273" s="558"/>
      <c r="AT273" s="561">
        <f>AB273+AH273+AN273</f>
        <v>0</v>
      </c>
      <c r="AU273" s="562"/>
      <c r="AV273" s="565">
        <f>AD273+AJ273+AP273</f>
        <v>0</v>
      </c>
      <c r="AW273" s="566"/>
      <c r="AX273" s="557">
        <f>IF(AT273=0,0,(AV273/AT273)*100)</f>
        <v>0</v>
      </c>
      <c r="AY273" s="558"/>
      <c r="AZ273" s="569"/>
      <c r="BA273" s="570"/>
      <c r="BB273" s="573"/>
      <c r="BC273" s="574"/>
      <c r="BD273" s="557">
        <f>IF(AZ273=0,0,(BB273/AZ273)*100)</f>
        <v>0</v>
      </c>
      <c r="BE273" s="558"/>
      <c r="BF273" s="561">
        <f>AT273+AZ273</f>
        <v>0</v>
      </c>
      <c r="BG273" s="562"/>
      <c r="BH273" s="565">
        <f>AV273+BB273</f>
        <v>0</v>
      </c>
      <c r="BI273" s="566"/>
      <c r="BJ273" s="557">
        <f>IF(BF273=0,0,(BH273/BF273)*100)</f>
        <v>0</v>
      </c>
      <c r="BK273" s="558"/>
      <c r="BL273" s="602">
        <f>(AD273*2)+(AJ273*2)+(AP273*3)+BB273</f>
        <v>0</v>
      </c>
      <c r="BM273" s="603"/>
      <c r="BN273" s="604"/>
      <c r="BO273" s="587">
        <f t="shared" ref="BO273" si="227">IF(BQ273=0,0,50*BP273/BQ273)</f>
        <v>0</v>
      </c>
      <c r="BP273" s="555">
        <f t="shared" ref="BP273" si="228">(BL273*BS$247)+(N273*BS$248)+(X273*BS$249)+(R273*BS$250)+(V273*BS$251)+(Z273*BS$252)</f>
        <v>0</v>
      </c>
      <c r="BQ273" s="555">
        <f t="shared" ref="BQ273" si="229">((AZ273-BB273)*BS$254)+((AT273-AV273)*BS$253)+(H273*BS$255)+(P273*BS$256)</f>
        <v>0</v>
      </c>
      <c r="BR273" s="65"/>
      <c r="BS273" s="65"/>
      <c r="BT273" s="268"/>
    </row>
    <row r="274" spans="1:72" ht="21.75" customHeight="1" x14ac:dyDescent="0.25">
      <c r="A274" s="268"/>
      <c r="B274" s="679"/>
      <c r="C274" s="690" t="str">
        <f>IF(ROSTER!D$34="","",ROSTER!D$34)</f>
        <v/>
      </c>
      <c r="D274" s="691"/>
      <c r="E274" s="668"/>
      <c r="F274" s="681"/>
      <c r="G274" s="664"/>
      <c r="H274" s="585"/>
      <c r="I274" s="586"/>
      <c r="J274" s="571"/>
      <c r="K274" s="572"/>
      <c r="L274" s="575"/>
      <c r="M274" s="576"/>
      <c r="N274" s="581" t="s">
        <v>16</v>
      </c>
      <c r="O274" s="582"/>
      <c r="P274" s="571"/>
      <c r="Q274" s="572"/>
      <c r="R274" s="575"/>
      <c r="S274" s="576"/>
      <c r="T274" s="581" t="s">
        <v>16</v>
      </c>
      <c r="U274" s="582"/>
      <c r="V274" s="585"/>
      <c r="W274" s="586"/>
      <c r="X274" s="571"/>
      <c r="Y274" s="586"/>
      <c r="Z274" s="571"/>
      <c r="AA274" s="586"/>
      <c r="AB274" s="571"/>
      <c r="AC274" s="572"/>
      <c r="AD274" s="575"/>
      <c r="AE274" s="576"/>
      <c r="AF274" s="577"/>
      <c r="AG274" s="578"/>
      <c r="AH274" s="571"/>
      <c r="AI274" s="572"/>
      <c r="AJ274" s="575"/>
      <c r="AK274" s="576"/>
      <c r="AL274" s="577"/>
      <c r="AM274" s="578"/>
      <c r="AN274" s="571"/>
      <c r="AO274" s="572"/>
      <c r="AP274" s="575"/>
      <c r="AQ274" s="576"/>
      <c r="AR274" s="577"/>
      <c r="AS274" s="578"/>
      <c r="AT274" s="627"/>
      <c r="AU274" s="628"/>
      <c r="AV274" s="629"/>
      <c r="AW274" s="630"/>
      <c r="AX274" s="577"/>
      <c r="AY274" s="578"/>
      <c r="AZ274" s="571"/>
      <c r="BA274" s="572"/>
      <c r="BB274" s="575"/>
      <c r="BC274" s="576"/>
      <c r="BD274" s="577"/>
      <c r="BE274" s="578"/>
      <c r="BF274" s="627"/>
      <c r="BG274" s="628"/>
      <c r="BH274" s="629"/>
      <c r="BI274" s="630"/>
      <c r="BJ274" s="577"/>
      <c r="BK274" s="578"/>
      <c r="BL274" s="605"/>
      <c r="BM274" s="606"/>
      <c r="BN274" s="607"/>
      <c r="BO274" s="588"/>
      <c r="BP274" s="556"/>
      <c r="BQ274" s="556"/>
      <c r="BR274" s="65"/>
      <c r="BS274" s="65"/>
      <c r="BT274" s="268"/>
    </row>
    <row r="275" spans="1:72" ht="21.75" customHeight="1" x14ac:dyDescent="0.25">
      <c r="A275" s="268"/>
      <c r="B275" s="678" t="str">
        <f>IF(ROSTER!B$36="","",ROSTER!B$36)</f>
        <v/>
      </c>
      <c r="C275" s="669" t="str">
        <f>IF(ROSTER!C$36="","",ROSTER!C$36)</f>
        <v/>
      </c>
      <c r="D275" s="670"/>
      <c r="E275" s="667"/>
      <c r="F275" s="680">
        <f>IF(E275="y",1,IF(E275="S",1,0))</f>
        <v>0</v>
      </c>
      <c r="G275" s="663">
        <f>IF(E275="S",1,0)</f>
        <v>0</v>
      </c>
      <c r="H275" s="583"/>
      <c r="I275" s="584"/>
      <c r="J275" s="569"/>
      <c r="K275" s="570"/>
      <c r="L275" s="573"/>
      <c r="M275" s="574"/>
      <c r="N275" s="579">
        <f>L275+J275</f>
        <v>0</v>
      </c>
      <c r="O275" s="580"/>
      <c r="P275" s="569"/>
      <c r="Q275" s="570"/>
      <c r="R275" s="573"/>
      <c r="S275" s="574"/>
      <c r="T275" s="579">
        <f>R275-P275</f>
        <v>0</v>
      </c>
      <c r="U275" s="580"/>
      <c r="V275" s="583"/>
      <c r="W275" s="584"/>
      <c r="X275" s="569"/>
      <c r="Y275" s="584"/>
      <c r="Z275" s="569"/>
      <c r="AA275" s="584"/>
      <c r="AB275" s="569"/>
      <c r="AC275" s="570"/>
      <c r="AD275" s="573"/>
      <c r="AE275" s="574"/>
      <c r="AF275" s="557">
        <f>IF(AB275=0,0,(AD275/AB275)*100)</f>
        <v>0</v>
      </c>
      <c r="AG275" s="558"/>
      <c r="AH275" s="569"/>
      <c r="AI275" s="570"/>
      <c r="AJ275" s="573"/>
      <c r="AK275" s="574"/>
      <c r="AL275" s="557">
        <f>IF(AH275=0,0,(AJ275/AH275)*100)</f>
        <v>0</v>
      </c>
      <c r="AM275" s="558"/>
      <c r="AN275" s="569"/>
      <c r="AO275" s="570"/>
      <c r="AP275" s="573"/>
      <c r="AQ275" s="574"/>
      <c r="AR275" s="557">
        <f>IF(AN275=0,0,(AP275/AN275)*100)</f>
        <v>0</v>
      </c>
      <c r="AS275" s="558"/>
      <c r="AT275" s="561">
        <f>AB275+AH275+AN275</f>
        <v>0</v>
      </c>
      <c r="AU275" s="562"/>
      <c r="AV275" s="565">
        <f>AD275+AJ275+AP275</f>
        <v>0</v>
      </c>
      <c r="AW275" s="566"/>
      <c r="AX275" s="557">
        <f>IF(AT275=0,0,(AV275/AT275)*100)</f>
        <v>0</v>
      </c>
      <c r="AY275" s="558"/>
      <c r="AZ275" s="569"/>
      <c r="BA275" s="570"/>
      <c r="BB275" s="573"/>
      <c r="BC275" s="574"/>
      <c r="BD275" s="557">
        <f>IF(AZ275=0,0,(BB275/AZ275)*100)</f>
        <v>0</v>
      </c>
      <c r="BE275" s="558"/>
      <c r="BF275" s="561">
        <f>AT275+AZ275</f>
        <v>0</v>
      </c>
      <c r="BG275" s="562"/>
      <c r="BH275" s="565">
        <f>AV275+BB275</f>
        <v>0</v>
      </c>
      <c r="BI275" s="566"/>
      <c r="BJ275" s="557">
        <f>IF(BF275=0,0,(BH275/BF275)*100)</f>
        <v>0</v>
      </c>
      <c r="BK275" s="558"/>
      <c r="BL275" s="602">
        <f>(AD275*2)+(AJ275*2)+(AP275*3)+BB275</f>
        <v>0</v>
      </c>
      <c r="BM275" s="603"/>
      <c r="BN275" s="604"/>
      <c r="BO275" s="587">
        <f t="shared" ref="BO275" si="230">IF(BQ275=0,0,50*BP275/BQ275)</f>
        <v>0</v>
      </c>
      <c r="BP275" s="555">
        <f t="shared" ref="BP275" si="231">(BL275*BS$247)+(N275*BS$248)+(X275*BS$249)+(R275*BS$250)+(V275*BS$251)+(Z275*BS$252)</f>
        <v>0</v>
      </c>
      <c r="BQ275" s="555">
        <f t="shared" ref="BQ275" si="232">((AZ275-BB275)*BS$254)+((AT275-AV275)*BS$253)+(H275*BS$255)+(P275*BS$256)</f>
        <v>0</v>
      </c>
      <c r="BR275" s="65"/>
      <c r="BS275" s="65"/>
      <c r="BT275" s="268"/>
    </row>
    <row r="276" spans="1:72" ht="21.75" customHeight="1" x14ac:dyDescent="0.25">
      <c r="A276" s="268"/>
      <c r="B276" s="679"/>
      <c r="C276" s="690" t="str">
        <f>IF(ROSTER!D$36="","",ROSTER!D$36)</f>
        <v/>
      </c>
      <c r="D276" s="691"/>
      <c r="E276" s="668"/>
      <c r="F276" s="681"/>
      <c r="G276" s="664"/>
      <c r="H276" s="585"/>
      <c r="I276" s="586"/>
      <c r="J276" s="571"/>
      <c r="K276" s="572"/>
      <c r="L276" s="575"/>
      <c r="M276" s="576"/>
      <c r="N276" s="581" t="s">
        <v>16</v>
      </c>
      <c r="O276" s="582"/>
      <c r="P276" s="571"/>
      <c r="Q276" s="572"/>
      <c r="R276" s="575"/>
      <c r="S276" s="576"/>
      <c r="T276" s="581" t="s">
        <v>16</v>
      </c>
      <c r="U276" s="582"/>
      <c r="V276" s="585"/>
      <c r="W276" s="586"/>
      <c r="X276" s="571"/>
      <c r="Y276" s="586"/>
      <c r="Z276" s="571"/>
      <c r="AA276" s="586"/>
      <c r="AB276" s="571"/>
      <c r="AC276" s="572"/>
      <c r="AD276" s="575"/>
      <c r="AE276" s="576"/>
      <c r="AF276" s="577"/>
      <c r="AG276" s="578"/>
      <c r="AH276" s="571"/>
      <c r="AI276" s="572"/>
      <c r="AJ276" s="575"/>
      <c r="AK276" s="576"/>
      <c r="AL276" s="577"/>
      <c r="AM276" s="578"/>
      <c r="AN276" s="571"/>
      <c r="AO276" s="572"/>
      <c r="AP276" s="575"/>
      <c r="AQ276" s="576"/>
      <c r="AR276" s="577"/>
      <c r="AS276" s="578"/>
      <c r="AT276" s="627"/>
      <c r="AU276" s="628"/>
      <c r="AV276" s="629"/>
      <c r="AW276" s="630"/>
      <c r="AX276" s="577"/>
      <c r="AY276" s="578"/>
      <c r="AZ276" s="571"/>
      <c r="BA276" s="572"/>
      <c r="BB276" s="575"/>
      <c r="BC276" s="576"/>
      <c r="BD276" s="577"/>
      <c r="BE276" s="578"/>
      <c r="BF276" s="627"/>
      <c r="BG276" s="628"/>
      <c r="BH276" s="629"/>
      <c r="BI276" s="630"/>
      <c r="BJ276" s="577"/>
      <c r="BK276" s="578"/>
      <c r="BL276" s="605"/>
      <c r="BM276" s="606"/>
      <c r="BN276" s="607"/>
      <c r="BO276" s="588"/>
      <c r="BP276" s="556"/>
      <c r="BQ276" s="556"/>
      <c r="BR276" s="65"/>
      <c r="BS276" s="65"/>
      <c r="BT276" s="268"/>
    </row>
    <row r="277" spans="1:72" ht="21.75" customHeight="1" x14ac:dyDescent="0.25">
      <c r="A277" s="268"/>
      <c r="B277" s="678" t="str">
        <f>IF(ROSTER!B$38="","",ROSTER!B$38)</f>
        <v/>
      </c>
      <c r="C277" s="669" t="str">
        <f>IF(ROSTER!C$38="","",ROSTER!C$38)</f>
        <v/>
      </c>
      <c r="D277" s="670"/>
      <c r="E277" s="667"/>
      <c r="F277" s="680">
        <f>IF(E277="y",1,IF(E277="S",1,0))</f>
        <v>0</v>
      </c>
      <c r="G277" s="663">
        <f>IF(E277="S",1,0)</f>
        <v>0</v>
      </c>
      <c r="H277" s="583"/>
      <c r="I277" s="584"/>
      <c r="J277" s="569"/>
      <c r="K277" s="570"/>
      <c r="L277" s="573"/>
      <c r="M277" s="574"/>
      <c r="N277" s="579">
        <f>L277+J277</f>
        <v>0</v>
      </c>
      <c r="O277" s="580"/>
      <c r="P277" s="569"/>
      <c r="Q277" s="570"/>
      <c r="R277" s="573"/>
      <c r="S277" s="574"/>
      <c r="T277" s="579">
        <f>R277-P277</f>
        <v>0</v>
      </c>
      <c r="U277" s="580"/>
      <c r="V277" s="583"/>
      <c r="W277" s="584"/>
      <c r="X277" s="569"/>
      <c r="Y277" s="584"/>
      <c r="Z277" s="569"/>
      <c r="AA277" s="584"/>
      <c r="AB277" s="569"/>
      <c r="AC277" s="570"/>
      <c r="AD277" s="573"/>
      <c r="AE277" s="574"/>
      <c r="AF277" s="557">
        <f>IF(AB277=0,0,(AD277/AB277)*100)</f>
        <v>0</v>
      </c>
      <c r="AG277" s="558"/>
      <c r="AH277" s="569"/>
      <c r="AI277" s="570"/>
      <c r="AJ277" s="573"/>
      <c r="AK277" s="574"/>
      <c r="AL277" s="557">
        <f>IF(AH277=0,0,(AJ277/AH277)*100)</f>
        <v>0</v>
      </c>
      <c r="AM277" s="558"/>
      <c r="AN277" s="569"/>
      <c r="AO277" s="570"/>
      <c r="AP277" s="573"/>
      <c r="AQ277" s="574"/>
      <c r="AR277" s="557">
        <f>IF(AN277=0,0,(AP277/AN277)*100)</f>
        <v>0</v>
      </c>
      <c r="AS277" s="558"/>
      <c r="AT277" s="561">
        <f>AB277+AH277+AN277</f>
        <v>0</v>
      </c>
      <c r="AU277" s="562"/>
      <c r="AV277" s="565">
        <f>AD277+AJ277+AP277</f>
        <v>0</v>
      </c>
      <c r="AW277" s="566"/>
      <c r="AX277" s="557">
        <f>IF(AT277=0,0,(AV277/AT277)*100)</f>
        <v>0</v>
      </c>
      <c r="AY277" s="558"/>
      <c r="AZ277" s="569"/>
      <c r="BA277" s="570"/>
      <c r="BB277" s="573"/>
      <c r="BC277" s="574"/>
      <c r="BD277" s="557">
        <f>IF(AZ277=0,0,(BB277/AZ277)*100)</f>
        <v>0</v>
      </c>
      <c r="BE277" s="558"/>
      <c r="BF277" s="561">
        <f>AT277+AZ277</f>
        <v>0</v>
      </c>
      <c r="BG277" s="562"/>
      <c r="BH277" s="565">
        <f>AV277+BB277</f>
        <v>0</v>
      </c>
      <c r="BI277" s="566"/>
      <c r="BJ277" s="557">
        <f>IF(BF277=0,0,(BH277/BF277)*100)</f>
        <v>0</v>
      </c>
      <c r="BK277" s="558"/>
      <c r="BL277" s="602">
        <f>(AD277*2)+(AJ277*2)+(AP277*3)+BB277</f>
        <v>0</v>
      </c>
      <c r="BM277" s="603"/>
      <c r="BN277" s="604"/>
      <c r="BO277" s="587">
        <f t="shared" ref="BO277" si="233">IF(BQ277=0,0,50*BP277/BQ277)</f>
        <v>0</v>
      </c>
      <c r="BP277" s="555">
        <f t="shared" ref="BP277" si="234">(BL277*BS$247)+(N277*BS$248)+(X277*BS$249)+(R277*BS$250)+(V277*BS$251)+(Z277*BS$252)</f>
        <v>0</v>
      </c>
      <c r="BQ277" s="555">
        <f t="shared" ref="BQ277" si="235">((AZ277-BB277)*BS$254)+((AT277-AV277)*BS$253)+(H277*BS$255)+(P277*BS$256)</f>
        <v>0</v>
      </c>
      <c r="BR277" s="65"/>
      <c r="BS277" s="65"/>
      <c r="BT277" s="268"/>
    </row>
    <row r="278" spans="1:72" ht="21.75" customHeight="1" x14ac:dyDescent="0.25">
      <c r="A278" s="268"/>
      <c r="B278" s="679"/>
      <c r="C278" s="690" t="str">
        <f>IF(ROSTER!D$38="","",ROSTER!D$38)</f>
        <v/>
      </c>
      <c r="D278" s="691"/>
      <c r="E278" s="668"/>
      <c r="F278" s="681"/>
      <c r="G278" s="664"/>
      <c r="H278" s="585"/>
      <c r="I278" s="586"/>
      <c r="J278" s="571"/>
      <c r="K278" s="572"/>
      <c r="L278" s="575"/>
      <c r="M278" s="576"/>
      <c r="N278" s="581" t="s">
        <v>16</v>
      </c>
      <c r="O278" s="582"/>
      <c r="P278" s="571"/>
      <c r="Q278" s="572"/>
      <c r="R278" s="575"/>
      <c r="S278" s="576"/>
      <c r="T278" s="581" t="s">
        <v>16</v>
      </c>
      <c r="U278" s="582"/>
      <c r="V278" s="585"/>
      <c r="W278" s="586"/>
      <c r="X278" s="571"/>
      <c r="Y278" s="586"/>
      <c r="Z278" s="571"/>
      <c r="AA278" s="586"/>
      <c r="AB278" s="571"/>
      <c r="AC278" s="572"/>
      <c r="AD278" s="575"/>
      <c r="AE278" s="576"/>
      <c r="AF278" s="577"/>
      <c r="AG278" s="578"/>
      <c r="AH278" s="571"/>
      <c r="AI278" s="572"/>
      <c r="AJ278" s="575"/>
      <c r="AK278" s="576"/>
      <c r="AL278" s="577"/>
      <c r="AM278" s="578"/>
      <c r="AN278" s="571"/>
      <c r="AO278" s="572"/>
      <c r="AP278" s="575"/>
      <c r="AQ278" s="576"/>
      <c r="AR278" s="577"/>
      <c r="AS278" s="578"/>
      <c r="AT278" s="627"/>
      <c r="AU278" s="628"/>
      <c r="AV278" s="629"/>
      <c r="AW278" s="630"/>
      <c r="AX278" s="577"/>
      <c r="AY278" s="578"/>
      <c r="AZ278" s="571"/>
      <c r="BA278" s="572"/>
      <c r="BB278" s="575"/>
      <c r="BC278" s="576"/>
      <c r="BD278" s="577"/>
      <c r="BE278" s="578"/>
      <c r="BF278" s="627"/>
      <c r="BG278" s="628"/>
      <c r="BH278" s="629"/>
      <c r="BI278" s="630"/>
      <c r="BJ278" s="577"/>
      <c r="BK278" s="578"/>
      <c r="BL278" s="605"/>
      <c r="BM278" s="606"/>
      <c r="BN278" s="607"/>
      <c r="BO278" s="588"/>
      <c r="BP278" s="556"/>
      <c r="BQ278" s="556"/>
      <c r="BR278" s="65"/>
      <c r="BS278" s="65"/>
      <c r="BT278" s="268"/>
    </row>
    <row r="279" spans="1:72" ht="21.75" customHeight="1" x14ac:dyDescent="0.25">
      <c r="A279" s="268"/>
      <c r="B279" s="678" t="str">
        <f>IF(ROSTER!B$40="","",ROSTER!B$40)</f>
        <v/>
      </c>
      <c r="C279" s="669" t="str">
        <f>IF(ROSTER!C$40="","",ROSTER!C$40)</f>
        <v/>
      </c>
      <c r="D279" s="670"/>
      <c r="E279" s="667"/>
      <c r="F279" s="680">
        <f>IF(E279="y",1,IF(E279="S",1,0))</f>
        <v>0</v>
      </c>
      <c r="G279" s="663">
        <f>IF(E279="S",1,0)</f>
        <v>0</v>
      </c>
      <c r="H279" s="583"/>
      <c r="I279" s="584"/>
      <c r="J279" s="569"/>
      <c r="K279" s="570"/>
      <c r="L279" s="573"/>
      <c r="M279" s="574"/>
      <c r="N279" s="579">
        <f>L279+J279</f>
        <v>0</v>
      </c>
      <c r="O279" s="580"/>
      <c r="P279" s="569"/>
      <c r="Q279" s="570"/>
      <c r="R279" s="573"/>
      <c r="S279" s="574"/>
      <c r="T279" s="579">
        <f>R279-P279</f>
        <v>0</v>
      </c>
      <c r="U279" s="580"/>
      <c r="V279" s="583"/>
      <c r="W279" s="584"/>
      <c r="X279" s="569"/>
      <c r="Y279" s="584"/>
      <c r="Z279" s="569"/>
      <c r="AA279" s="584"/>
      <c r="AB279" s="569"/>
      <c r="AC279" s="570"/>
      <c r="AD279" s="573"/>
      <c r="AE279" s="574"/>
      <c r="AF279" s="557">
        <f>IF(AB279=0,0,(AD279/AB279)*100)</f>
        <v>0</v>
      </c>
      <c r="AG279" s="558"/>
      <c r="AH279" s="569"/>
      <c r="AI279" s="570"/>
      <c r="AJ279" s="573"/>
      <c r="AK279" s="574"/>
      <c r="AL279" s="557">
        <f>IF(AH279=0,0,(AJ279/AH279)*100)</f>
        <v>0</v>
      </c>
      <c r="AM279" s="558"/>
      <c r="AN279" s="569"/>
      <c r="AO279" s="570"/>
      <c r="AP279" s="573"/>
      <c r="AQ279" s="574"/>
      <c r="AR279" s="557">
        <f>IF(AN279=0,0,(AP279/AN279)*100)</f>
        <v>0</v>
      </c>
      <c r="AS279" s="558"/>
      <c r="AT279" s="561">
        <f>AB279+AH279+AN279</f>
        <v>0</v>
      </c>
      <c r="AU279" s="562"/>
      <c r="AV279" s="565">
        <f>AD279+AJ279+AP279</f>
        <v>0</v>
      </c>
      <c r="AW279" s="566"/>
      <c r="AX279" s="557">
        <f>IF(AT279=0,0,(AV279/AT279)*100)</f>
        <v>0</v>
      </c>
      <c r="AY279" s="558"/>
      <c r="AZ279" s="569"/>
      <c r="BA279" s="570"/>
      <c r="BB279" s="573"/>
      <c r="BC279" s="574"/>
      <c r="BD279" s="557">
        <f>IF(AZ279=0,0,(BB279/AZ279)*100)</f>
        <v>0</v>
      </c>
      <c r="BE279" s="558"/>
      <c r="BF279" s="561">
        <f>AT279+AZ279</f>
        <v>0</v>
      </c>
      <c r="BG279" s="562"/>
      <c r="BH279" s="565">
        <f>AV279+BB279</f>
        <v>0</v>
      </c>
      <c r="BI279" s="566"/>
      <c r="BJ279" s="557">
        <f>IF(BF279=0,0,(BH279/BF279)*100)</f>
        <v>0</v>
      </c>
      <c r="BK279" s="558"/>
      <c r="BL279" s="602">
        <f>(AD279*2)+(AJ279*2)+(AP279*3)+BB279</f>
        <v>0</v>
      </c>
      <c r="BM279" s="603"/>
      <c r="BN279" s="604"/>
      <c r="BO279" s="587">
        <f t="shared" ref="BO279" si="236">IF(BQ279=0,0,50*BP279/BQ279)</f>
        <v>0</v>
      </c>
      <c r="BP279" s="555">
        <f t="shared" ref="BP279" si="237">(BL279*BS$247)+(N279*BS$248)+(X279*BS$249)+(R279*BS$250)+(V279*BS$251)+(Z279*BS$252)</f>
        <v>0</v>
      </c>
      <c r="BQ279" s="555">
        <f t="shared" ref="BQ279" si="238">((AZ279-BB279)*BS$254)+((AT279-AV279)*BS$253)+(H279*BS$255)+(P279*BS$256)</f>
        <v>0</v>
      </c>
      <c r="BR279" s="65"/>
      <c r="BS279" s="65"/>
      <c r="BT279" s="268"/>
    </row>
    <row r="280" spans="1:72" ht="21.75" customHeight="1" x14ac:dyDescent="0.25">
      <c r="A280" s="268"/>
      <c r="B280" s="679"/>
      <c r="C280" s="690" t="str">
        <f>IF(ROSTER!D$40="","",ROSTER!D$40)</f>
        <v/>
      </c>
      <c r="D280" s="691"/>
      <c r="E280" s="668"/>
      <c r="F280" s="681"/>
      <c r="G280" s="664"/>
      <c r="H280" s="585"/>
      <c r="I280" s="586"/>
      <c r="J280" s="571"/>
      <c r="K280" s="572"/>
      <c r="L280" s="575"/>
      <c r="M280" s="576"/>
      <c r="N280" s="581" t="s">
        <v>16</v>
      </c>
      <c r="O280" s="582"/>
      <c r="P280" s="571"/>
      <c r="Q280" s="572"/>
      <c r="R280" s="575"/>
      <c r="S280" s="576"/>
      <c r="T280" s="581" t="s">
        <v>16</v>
      </c>
      <c r="U280" s="582"/>
      <c r="V280" s="585"/>
      <c r="W280" s="586"/>
      <c r="X280" s="571"/>
      <c r="Y280" s="586"/>
      <c r="Z280" s="571"/>
      <c r="AA280" s="586"/>
      <c r="AB280" s="571"/>
      <c r="AC280" s="572"/>
      <c r="AD280" s="575"/>
      <c r="AE280" s="576"/>
      <c r="AF280" s="577"/>
      <c r="AG280" s="578"/>
      <c r="AH280" s="571"/>
      <c r="AI280" s="572"/>
      <c r="AJ280" s="575"/>
      <c r="AK280" s="576"/>
      <c r="AL280" s="577"/>
      <c r="AM280" s="578"/>
      <c r="AN280" s="571"/>
      <c r="AO280" s="572"/>
      <c r="AP280" s="575"/>
      <c r="AQ280" s="576"/>
      <c r="AR280" s="577"/>
      <c r="AS280" s="578"/>
      <c r="AT280" s="627"/>
      <c r="AU280" s="628"/>
      <c r="AV280" s="629"/>
      <c r="AW280" s="630"/>
      <c r="AX280" s="577"/>
      <c r="AY280" s="578"/>
      <c r="AZ280" s="571"/>
      <c r="BA280" s="572"/>
      <c r="BB280" s="575"/>
      <c r="BC280" s="576"/>
      <c r="BD280" s="577"/>
      <c r="BE280" s="578"/>
      <c r="BF280" s="627"/>
      <c r="BG280" s="628"/>
      <c r="BH280" s="629"/>
      <c r="BI280" s="630"/>
      <c r="BJ280" s="577"/>
      <c r="BK280" s="578"/>
      <c r="BL280" s="605"/>
      <c r="BM280" s="606"/>
      <c r="BN280" s="607"/>
      <c r="BO280" s="588"/>
      <c r="BP280" s="556"/>
      <c r="BQ280" s="556"/>
      <c r="BR280" s="65"/>
      <c r="BS280" s="65"/>
      <c r="BT280" s="268"/>
    </row>
    <row r="281" spans="1:72" ht="21.75" customHeight="1" x14ac:dyDescent="0.25">
      <c r="A281" s="268"/>
      <c r="B281" s="678" t="str">
        <f>IF(ROSTER!B$42="","",ROSTER!B$42)</f>
        <v/>
      </c>
      <c r="C281" s="669" t="str">
        <f>IF(ROSTER!C$42="","",ROSTER!C$42)</f>
        <v/>
      </c>
      <c r="D281" s="670"/>
      <c r="E281" s="667"/>
      <c r="F281" s="680">
        <f>IF(E281="y",1,IF(E281="S",1,0))</f>
        <v>0</v>
      </c>
      <c r="G281" s="663">
        <f>IF(E281="S",1,0)</f>
        <v>0</v>
      </c>
      <c r="H281" s="583"/>
      <c r="I281" s="584"/>
      <c r="J281" s="569"/>
      <c r="K281" s="570"/>
      <c r="L281" s="573"/>
      <c r="M281" s="574"/>
      <c r="N281" s="579">
        <f>L281+J281</f>
        <v>0</v>
      </c>
      <c r="O281" s="580"/>
      <c r="P281" s="569"/>
      <c r="Q281" s="570"/>
      <c r="R281" s="573"/>
      <c r="S281" s="574"/>
      <c r="T281" s="579">
        <f>R281-P281</f>
        <v>0</v>
      </c>
      <c r="U281" s="580"/>
      <c r="V281" s="583"/>
      <c r="W281" s="584"/>
      <c r="X281" s="569"/>
      <c r="Y281" s="584"/>
      <c r="Z281" s="569"/>
      <c r="AA281" s="584"/>
      <c r="AB281" s="569"/>
      <c r="AC281" s="570"/>
      <c r="AD281" s="573"/>
      <c r="AE281" s="574"/>
      <c r="AF281" s="557">
        <f>IF(AB281=0,0,(AD281/AB281)*100)</f>
        <v>0</v>
      </c>
      <c r="AG281" s="558"/>
      <c r="AH281" s="569"/>
      <c r="AI281" s="570"/>
      <c r="AJ281" s="573"/>
      <c r="AK281" s="574"/>
      <c r="AL281" s="557">
        <f>IF(AH281=0,0,(AJ281/AH281)*100)</f>
        <v>0</v>
      </c>
      <c r="AM281" s="558"/>
      <c r="AN281" s="569"/>
      <c r="AO281" s="570"/>
      <c r="AP281" s="573"/>
      <c r="AQ281" s="574"/>
      <c r="AR281" s="557">
        <f>IF(AN281=0,0,(AP281/AN281)*100)</f>
        <v>0</v>
      </c>
      <c r="AS281" s="558"/>
      <c r="AT281" s="561">
        <f>AB281+AH281+AN281</f>
        <v>0</v>
      </c>
      <c r="AU281" s="562"/>
      <c r="AV281" s="565">
        <f>AD281+AJ281+AP281</f>
        <v>0</v>
      </c>
      <c r="AW281" s="566"/>
      <c r="AX281" s="557">
        <f>IF(AT281=0,0,(AV281/AT281)*100)</f>
        <v>0</v>
      </c>
      <c r="AY281" s="558"/>
      <c r="AZ281" s="569"/>
      <c r="BA281" s="570"/>
      <c r="BB281" s="573"/>
      <c r="BC281" s="574"/>
      <c r="BD281" s="557">
        <f>IF(AZ281=0,0,(BB281/AZ281)*100)</f>
        <v>0</v>
      </c>
      <c r="BE281" s="558"/>
      <c r="BF281" s="561">
        <f>AT281+AZ281</f>
        <v>0</v>
      </c>
      <c r="BG281" s="562"/>
      <c r="BH281" s="565">
        <f>AV281+BB281</f>
        <v>0</v>
      </c>
      <c r="BI281" s="566"/>
      <c r="BJ281" s="557">
        <f>IF(BF281=0,0,(BH281/BF281)*100)</f>
        <v>0</v>
      </c>
      <c r="BK281" s="558"/>
      <c r="BL281" s="602">
        <f>(AD281*2)+(AJ281*2)+(AP281*3)+BB281</f>
        <v>0</v>
      </c>
      <c r="BM281" s="603"/>
      <c r="BN281" s="604"/>
      <c r="BO281" s="587">
        <f t="shared" ref="BO281" si="239">IF(BQ281=0,0,50*BP281/BQ281)</f>
        <v>0</v>
      </c>
      <c r="BP281" s="555">
        <f t="shared" ref="BP281" si="240">(BL281*BS$247)+(N281*BS$248)+(X281*BS$249)+(R281*BS$250)+(V281*BS$251)+(Z281*BS$252)</f>
        <v>0</v>
      </c>
      <c r="BQ281" s="555">
        <f t="shared" ref="BQ281" si="241">((AZ281-BB281)*BS$254)+((AT281-AV281)*BS$253)+(H281*BS$255)+(P281*BS$256)</f>
        <v>0</v>
      </c>
      <c r="BR281" s="65"/>
      <c r="BS281" s="65"/>
      <c r="BT281" s="268"/>
    </row>
    <row r="282" spans="1:72" ht="21.75" customHeight="1" x14ac:dyDescent="0.25">
      <c r="A282" s="268"/>
      <c r="B282" s="679"/>
      <c r="C282" s="690" t="str">
        <f>IF(ROSTER!D$42="","",ROSTER!D$42)</f>
        <v/>
      </c>
      <c r="D282" s="691"/>
      <c r="E282" s="668"/>
      <c r="F282" s="681"/>
      <c r="G282" s="664"/>
      <c r="H282" s="585"/>
      <c r="I282" s="586"/>
      <c r="J282" s="571"/>
      <c r="K282" s="572"/>
      <c r="L282" s="575"/>
      <c r="M282" s="576"/>
      <c r="N282" s="581" t="s">
        <v>16</v>
      </c>
      <c r="O282" s="582"/>
      <c r="P282" s="571"/>
      <c r="Q282" s="572"/>
      <c r="R282" s="575"/>
      <c r="S282" s="576"/>
      <c r="T282" s="581" t="s">
        <v>16</v>
      </c>
      <c r="U282" s="582"/>
      <c r="V282" s="585"/>
      <c r="W282" s="586"/>
      <c r="X282" s="571"/>
      <c r="Y282" s="586"/>
      <c r="Z282" s="571"/>
      <c r="AA282" s="586"/>
      <c r="AB282" s="571"/>
      <c r="AC282" s="572"/>
      <c r="AD282" s="575"/>
      <c r="AE282" s="576"/>
      <c r="AF282" s="577"/>
      <c r="AG282" s="578"/>
      <c r="AH282" s="571"/>
      <c r="AI282" s="572"/>
      <c r="AJ282" s="575"/>
      <c r="AK282" s="576"/>
      <c r="AL282" s="577"/>
      <c r="AM282" s="578"/>
      <c r="AN282" s="571"/>
      <c r="AO282" s="572"/>
      <c r="AP282" s="575"/>
      <c r="AQ282" s="576"/>
      <c r="AR282" s="577"/>
      <c r="AS282" s="578"/>
      <c r="AT282" s="627"/>
      <c r="AU282" s="628"/>
      <c r="AV282" s="629"/>
      <c r="AW282" s="630"/>
      <c r="AX282" s="577"/>
      <c r="AY282" s="578"/>
      <c r="AZ282" s="571"/>
      <c r="BA282" s="572"/>
      <c r="BB282" s="575"/>
      <c r="BC282" s="576"/>
      <c r="BD282" s="577"/>
      <c r="BE282" s="578"/>
      <c r="BF282" s="627"/>
      <c r="BG282" s="628"/>
      <c r="BH282" s="629"/>
      <c r="BI282" s="630"/>
      <c r="BJ282" s="577"/>
      <c r="BK282" s="578"/>
      <c r="BL282" s="605"/>
      <c r="BM282" s="606"/>
      <c r="BN282" s="607"/>
      <c r="BO282" s="588"/>
      <c r="BP282" s="556"/>
      <c r="BQ282" s="556"/>
      <c r="BR282" s="65"/>
      <c r="BS282" s="65"/>
      <c r="BT282" s="268"/>
    </row>
    <row r="283" spans="1:72" ht="21.75" customHeight="1" x14ac:dyDescent="0.25">
      <c r="A283" s="268"/>
      <c r="B283" s="678" t="str">
        <f>IF(ROSTER!B$44="","",ROSTER!B$44)</f>
        <v/>
      </c>
      <c r="C283" s="669" t="str">
        <f>IF(ROSTER!C$44="","",ROSTER!C$44)</f>
        <v/>
      </c>
      <c r="D283" s="670"/>
      <c r="E283" s="667"/>
      <c r="F283" s="680">
        <f>IF(E283="y",1,IF(E283="S",1,0))</f>
        <v>0</v>
      </c>
      <c r="G283" s="663">
        <f>IF(E283="S",1,0)</f>
        <v>0</v>
      </c>
      <c r="H283" s="583"/>
      <c r="I283" s="584"/>
      <c r="J283" s="569"/>
      <c r="K283" s="570"/>
      <c r="L283" s="573"/>
      <c r="M283" s="574"/>
      <c r="N283" s="579">
        <f>L283+J283</f>
        <v>0</v>
      </c>
      <c r="O283" s="580"/>
      <c r="P283" s="569"/>
      <c r="Q283" s="570"/>
      <c r="R283" s="573"/>
      <c r="S283" s="574"/>
      <c r="T283" s="579">
        <f>R283-P283</f>
        <v>0</v>
      </c>
      <c r="U283" s="580"/>
      <c r="V283" s="583"/>
      <c r="W283" s="584"/>
      <c r="X283" s="569"/>
      <c r="Y283" s="584"/>
      <c r="Z283" s="569"/>
      <c r="AA283" s="584"/>
      <c r="AB283" s="569"/>
      <c r="AC283" s="570"/>
      <c r="AD283" s="573"/>
      <c r="AE283" s="574"/>
      <c r="AF283" s="557">
        <f>IF(AB283=0,0,(AD283/AB283)*100)</f>
        <v>0</v>
      </c>
      <c r="AG283" s="558"/>
      <c r="AH283" s="569"/>
      <c r="AI283" s="570"/>
      <c r="AJ283" s="573"/>
      <c r="AK283" s="574"/>
      <c r="AL283" s="557">
        <f>IF(AH283=0,0,(AJ283/AH283)*100)</f>
        <v>0</v>
      </c>
      <c r="AM283" s="558"/>
      <c r="AN283" s="569"/>
      <c r="AO283" s="570"/>
      <c r="AP283" s="573"/>
      <c r="AQ283" s="574"/>
      <c r="AR283" s="557">
        <f>IF(AN283=0,0,(AP283/AN283)*100)</f>
        <v>0</v>
      </c>
      <c r="AS283" s="558"/>
      <c r="AT283" s="561">
        <f>AB283+AH283+AN283</f>
        <v>0</v>
      </c>
      <c r="AU283" s="562"/>
      <c r="AV283" s="565">
        <f>AD283+AJ283+AP283</f>
        <v>0</v>
      </c>
      <c r="AW283" s="566"/>
      <c r="AX283" s="557">
        <f>IF(AT283=0,0,(AV283/AT283)*100)</f>
        <v>0</v>
      </c>
      <c r="AY283" s="558"/>
      <c r="AZ283" s="569"/>
      <c r="BA283" s="570"/>
      <c r="BB283" s="573"/>
      <c r="BC283" s="574"/>
      <c r="BD283" s="557">
        <f>IF(AZ283=0,0,(BB283/AZ283)*100)</f>
        <v>0</v>
      </c>
      <c r="BE283" s="558"/>
      <c r="BF283" s="561">
        <f>AT283+AZ283</f>
        <v>0</v>
      </c>
      <c r="BG283" s="562"/>
      <c r="BH283" s="565">
        <f>AV283+BB283</f>
        <v>0</v>
      </c>
      <c r="BI283" s="566"/>
      <c r="BJ283" s="557">
        <f>IF(BF283=0,0,(BH283/BF283)*100)</f>
        <v>0</v>
      </c>
      <c r="BK283" s="558"/>
      <c r="BL283" s="602">
        <f>(AD283*2)+(AJ283*2)+(AP283*3)+BB283</f>
        <v>0</v>
      </c>
      <c r="BM283" s="603"/>
      <c r="BN283" s="604"/>
      <c r="BO283" s="587">
        <f t="shared" ref="BO283" si="242">IF(BQ283=0,0,50*BP283/BQ283)</f>
        <v>0</v>
      </c>
      <c r="BP283" s="555">
        <f t="shared" ref="BP283" si="243">(BL283*BS$247)+(N283*BS$248)+(X283*BS$249)+(R283*BS$250)+(V283*BS$251)+(Z283*BS$252)</f>
        <v>0</v>
      </c>
      <c r="BQ283" s="555">
        <f t="shared" ref="BQ283" si="244">((AZ283-BB283)*BS$254)+((AT283-AV283)*BS$253)+(H283*BS$255)+(P283*BS$256)</f>
        <v>0</v>
      </c>
      <c r="BR283" s="65"/>
      <c r="BS283" s="65"/>
      <c r="BT283" s="268"/>
    </row>
    <row r="284" spans="1:72" ht="21.75" customHeight="1" x14ac:dyDescent="0.25">
      <c r="A284" s="268"/>
      <c r="B284" s="679"/>
      <c r="C284" s="690" t="str">
        <f>IF(ROSTER!D$44="","",ROSTER!D$44)</f>
        <v/>
      </c>
      <c r="D284" s="691"/>
      <c r="E284" s="668"/>
      <c r="F284" s="681"/>
      <c r="G284" s="664"/>
      <c r="H284" s="585"/>
      <c r="I284" s="586"/>
      <c r="J284" s="571"/>
      <c r="K284" s="572"/>
      <c r="L284" s="575"/>
      <c r="M284" s="576"/>
      <c r="N284" s="581" t="s">
        <v>16</v>
      </c>
      <c r="O284" s="582"/>
      <c r="P284" s="571"/>
      <c r="Q284" s="572"/>
      <c r="R284" s="575"/>
      <c r="S284" s="576"/>
      <c r="T284" s="581" t="s">
        <v>16</v>
      </c>
      <c r="U284" s="582"/>
      <c r="V284" s="585"/>
      <c r="W284" s="586"/>
      <c r="X284" s="571"/>
      <c r="Y284" s="586"/>
      <c r="Z284" s="571"/>
      <c r="AA284" s="586"/>
      <c r="AB284" s="571"/>
      <c r="AC284" s="572"/>
      <c r="AD284" s="575"/>
      <c r="AE284" s="576"/>
      <c r="AF284" s="577"/>
      <c r="AG284" s="578"/>
      <c r="AH284" s="571"/>
      <c r="AI284" s="572"/>
      <c r="AJ284" s="575"/>
      <c r="AK284" s="576"/>
      <c r="AL284" s="577"/>
      <c r="AM284" s="578"/>
      <c r="AN284" s="571"/>
      <c r="AO284" s="572"/>
      <c r="AP284" s="575"/>
      <c r="AQ284" s="576"/>
      <c r="AR284" s="577"/>
      <c r="AS284" s="578"/>
      <c r="AT284" s="627"/>
      <c r="AU284" s="628"/>
      <c r="AV284" s="629"/>
      <c r="AW284" s="630"/>
      <c r="AX284" s="577"/>
      <c r="AY284" s="578"/>
      <c r="AZ284" s="571"/>
      <c r="BA284" s="572"/>
      <c r="BB284" s="575"/>
      <c r="BC284" s="576"/>
      <c r="BD284" s="577"/>
      <c r="BE284" s="578"/>
      <c r="BF284" s="627"/>
      <c r="BG284" s="628"/>
      <c r="BH284" s="629"/>
      <c r="BI284" s="630"/>
      <c r="BJ284" s="577"/>
      <c r="BK284" s="578"/>
      <c r="BL284" s="605"/>
      <c r="BM284" s="606"/>
      <c r="BN284" s="607"/>
      <c r="BO284" s="588"/>
      <c r="BP284" s="556"/>
      <c r="BQ284" s="556"/>
      <c r="BR284" s="65"/>
      <c r="BS284" s="65"/>
      <c r="BT284" s="268"/>
    </row>
    <row r="285" spans="1:72" ht="21.75" customHeight="1" x14ac:dyDescent="0.25">
      <c r="A285" s="268"/>
      <c r="B285" s="678" t="str">
        <f>IF(ROSTER!B$46="","",ROSTER!B$46)</f>
        <v/>
      </c>
      <c r="C285" s="669" t="str">
        <f>IF(ROSTER!C$46="","",ROSTER!C$46)</f>
        <v/>
      </c>
      <c r="D285" s="670"/>
      <c r="E285" s="667"/>
      <c r="F285" s="680">
        <f>IF(E285="y",1,IF(E285="S",1,0))</f>
        <v>0</v>
      </c>
      <c r="G285" s="663">
        <f>IF(E285="S",1,0)</f>
        <v>0</v>
      </c>
      <c r="H285" s="583"/>
      <c r="I285" s="584"/>
      <c r="J285" s="569"/>
      <c r="K285" s="570"/>
      <c r="L285" s="573"/>
      <c r="M285" s="574"/>
      <c r="N285" s="579">
        <f>L285+J285</f>
        <v>0</v>
      </c>
      <c r="O285" s="580"/>
      <c r="P285" s="569"/>
      <c r="Q285" s="570"/>
      <c r="R285" s="573"/>
      <c r="S285" s="574"/>
      <c r="T285" s="579">
        <f>R285-P285</f>
        <v>0</v>
      </c>
      <c r="U285" s="580"/>
      <c r="V285" s="583"/>
      <c r="W285" s="584"/>
      <c r="X285" s="569"/>
      <c r="Y285" s="584"/>
      <c r="Z285" s="569"/>
      <c r="AA285" s="584"/>
      <c r="AB285" s="569"/>
      <c r="AC285" s="570"/>
      <c r="AD285" s="573"/>
      <c r="AE285" s="574"/>
      <c r="AF285" s="557">
        <f>IF(AB285=0,0,(AD285/AB285)*100)</f>
        <v>0</v>
      </c>
      <c r="AG285" s="558"/>
      <c r="AH285" s="569"/>
      <c r="AI285" s="570"/>
      <c r="AJ285" s="573"/>
      <c r="AK285" s="574"/>
      <c r="AL285" s="557">
        <f>IF(AH285=0,0,(AJ285/AH285)*100)</f>
        <v>0</v>
      </c>
      <c r="AM285" s="558"/>
      <c r="AN285" s="569"/>
      <c r="AO285" s="570"/>
      <c r="AP285" s="573"/>
      <c r="AQ285" s="574"/>
      <c r="AR285" s="557">
        <f>IF(AN285=0,0,(AP285/AN285)*100)</f>
        <v>0</v>
      </c>
      <c r="AS285" s="558"/>
      <c r="AT285" s="561">
        <f>AB285+AH285+AN285</f>
        <v>0</v>
      </c>
      <c r="AU285" s="562"/>
      <c r="AV285" s="565">
        <f>AD285+AJ285+AP285</f>
        <v>0</v>
      </c>
      <c r="AW285" s="566"/>
      <c r="AX285" s="557">
        <f>IF(AT285=0,0,(AV285/AT285)*100)</f>
        <v>0</v>
      </c>
      <c r="AY285" s="558"/>
      <c r="AZ285" s="569"/>
      <c r="BA285" s="570"/>
      <c r="BB285" s="573"/>
      <c r="BC285" s="574"/>
      <c r="BD285" s="557">
        <f>IF(AZ285=0,0,(BB285/AZ285)*100)</f>
        <v>0</v>
      </c>
      <c r="BE285" s="558"/>
      <c r="BF285" s="561">
        <f>AT285+AZ285</f>
        <v>0</v>
      </c>
      <c r="BG285" s="562"/>
      <c r="BH285" s="565">
        <f>AV285+BB285</f>
        <v>0</v>
      </c>
      <c r="BI285" s="566"/>
      <c r="BJ285" s="557">
        <f>IF(BF285=0,0,(BH285/BF285)*100)</f>
        <v>0</v>
      </c>
      <c r="BK285" s="558"/>
      <c r="BL285" s="602">
        <f>(AD285*2)+(AJ285*2)+(AP285*3)+BB285</f>
        <v>0</v>
      </c>
      <c r="BM285" s="603"/>
      <c r="BN285" s="604"/>
      <c r="BO285" s="587">
        <f t="shared" ref="BO285" si="245">IF(BQ285=0,0,50*BP285/BQ285)</f>
        <v>0</v>
      </c>
      <c r="BP285" s="634">
        <f t="shared" ref="BP285" si="246">(BL285*BS$247)+(N285*BS$248)+(X285*BS$249)+(R285*BS$250)+(V285*BS$251)+(Z285*BS$252)</f>
        <v>0</v>
      </c>
      <c r="BQ285" s="555">
        <f t="shared" ref="BQ285" si="247">((AZ285-BB285)*BS$254)+((AT285-AV285)*BS$253)+(H285*BS$255)+(P285*BS$256)</f>
        <v>0</v>
      </c>
      <c r="BR285" s="65"/>
      <c r="BS285" s="65"/>
      <c r="BT285" s="268"/>
    </row>
    <row r="286" spans="1:72" ht="22.5" customHeight="1" thickBot="1" x14ac:dyDescent="0.3">
      <c r="A286" s="268"/>
      <c r="B286" s="679"/>
      <c r="C286" s="690" t="str">
        <f>IF(ROSTER!D$46="","",ROSTER!D$46)</f>
        <v/>
      </c>
      <c r="D286" s="691"/>
      <c r="E286" s="668"/>
      <c r="F286" s="681"/>
      <c r="G286" s="664"/>
      <c r="H286" s="585"/>
      <c r="I286" s="586"/>
      <c r="J286" s="571"/>
      <c r="K286" s="572"/>
      <c r="L286" s="575"/>
      <c r="M286" s="576"/>
      <c r="N286" s="649" t="s">
        <v>16</v>
      </c>
      <c r="O286" s="650"/>
      <c r="P286" s="571"/>
      <c r="Q286" s="572"/>
      <c r="R286" s="575"/>
      <c r="S286" s="576"/>
      <c r="T286" s="581" t="s">
        <v>16</v>
      </c>
      <c r="U286" s="582"/>
      <c r="V286" s="585"/>
      <c r="W286" s="586"/>
      <c r="X286" s="571"/>
      <c r="Y286" s="586"/>
      <c r="Z286" s="571"/>
      <c r="AA286" s="586"/>
      <c r="AB286" s="571"/>
      <c r="AC286" s="572"/>
      <c r="AD286" s="575"/>
      <c r="AE286" s="576"/>
      <c r="AF286" s="559"/>
      <c r="AG286" s="560"/>
      <c r="AH286" s="571"/>
      <c r="AI286" s="572"/>
      <c r="AJ286" s="575"/>
      <c r="AK286" s="576"/>
      <c r="AL286" s="559"/>
      <c r="AM286" s="560"/>
      <c r="AN286" s="571"/>
      <c r="AO286" s="572"/>
      <c r="AP286" s="575"/>
      <c r="AQ286" s="576"/>
      <c r="AR286" s="559"/>
      <c r="AS286" s="560"/>
      <c r="AT286" s="563"/>
      <c r="AU286" s="564"/>
      <c r="AV286" s="567"/>
      <c r="AW286" s="568"/>
      <c r="AX286" s="559"/>
      <c r="AY286" s="560"/>
      <c r="AZ286" s="571"/>
      <c r="BA286" s="572"/>
      <c r="BB286" s="575"/>
      <c r="BC286" s="576"/>
      <c r="BD286" s="559"/>
      <c r="BE286" s="560"/>
      <c r="BF286" s="563"/>
      <c r="BG286" s="564"/>
      <c r="BH286" s="567"/>
      <c r="BI286" s="568"/>
      <c r="BJ286" s="559"/>
      <c r="BK286" s="560"/>
      <c r="BL286" s="631"/>
      <c r="BM286" s="632"/>
      <c r="BN286" s="633"/>
      <c r="BO286" s="588"/>
      <c r="BP286" s="635"/>
      <c r="BQ286" s="556"/>
      <c r="BR286" s="65"/>
      <c r="BS286" s="65"/>
      <c r="BT286" s="268"/>
    </row>
    <row r="287" spans="1:72" s="79" customFormat="1" ht="33.4" customHeight="1" x14ac:dyDescent="0.45">
      <c r="A287" s="278"/>
      <c r="B287" s="671"/>
      <c r="C287" s="611"/>
      <c r="D287" s="674" t="s">
        <v>10</v>
      </c>
      <c r="E287" s="675"/>
      <c r="F287" s="78"/>
      <c r="G287" s="78"/>
      <c r="H287" s="547">
        <f>SUM(H247:I286)</f>
        <v>0</v>
      </c>
      <c r="I287" s="548"/>
      <c r="J287" s="547">
        <f>SUM(J247:K286)</f>
        <v>0</v>
      </c>
      <c r="K287" s="548"/>
      <c r="L287" s="551">
        <f>SUM(L247:M286)</f>
        <v>0</v>
      </c>
      <c r="M287" s="636"/>
      <c r="N287" s="533">
        <f>L287+J287</f>
        <v>0</v>
      </c>
      <c r="O287" s="534"/>
      <c r="P287" s="551">
        <f>SUM(P247:Q286)</f>
        <v>0</v>
      </c>
      <c r="Q287" s="548"/>
      <c r="R287" s="551">
        <f>SUM(R247:S286)</f>
        <v>0</v>
      </c>
      <c r="S287" s="636"/>
      <c r="T287" s="533">
        <f>R287-P287</f>
        <v>0</v>
      </c>
      <c r="U287" s="534"/>
      <c r="V287" s="551">
        <f>SUM(V247:W286)</f>
        <v>0</v>
      </c>
      <c r="W287" s="636"/>
      <c r="X287" s="547">
        <f>SUM(X247:Y286)</f>
        <v>0</v>
      </c>
      <c r="Y287" s="534"/>
      <c r="Z287" s="547">
        <f>SUM(Z247:AA286)</f>
        <v>0</v>
      </c>
      <c r="AA287" s="534"/>
      <c r="AB287" s="636">
        <f>SUM(AB247:AC286)</f>
        <v>0</v>
      </c>
      <c r="AC287" s="548"/>
      <c r="AD287" s="551">
        <f>SUM(AD247:AE286)</f>
        <v>0</v>
      </c>
      <c r="AE287" s="636"/>
      <c r="AF287" s="533">
        <f>IF(AB287=0,0,(AD287/AB287)*100)</f>
        <v>0</v>
      </c>
      <c r="AG287" s="534"/>
      <c r="AH287" s="551">
        <f>SUM(AH247:AI286)</f>
        <v>0</v>
      </c>
      <c r="AI287" s="548"/>
      <c r="AJ287" s="551">
        <f>SUM(AJ247:AK286)</f>
        <v>0</v>
      </c>
      <c r="AK287" s="636"/>
      <c r="AL287" s="533">
        <f>IF(AH287=0,0,(AJ287/AH287)*100)</f>
        <v>0</v>
      </c>
      <c r="AM287" s="534"/>
      <c r="AN287" s="551">
        <f>SUM(AN247:AO286)</f>
        <v>0</v>
      </c>
      <c r="AO287" s="548"/>
      <c r="AP287" s="551">
        <f>SUM(AP247:AQ286)</f>
        <v>0</v>
      </c>
      <c r="AQ287" s="636"/>
      <c r="AR287" s="533">
        <f>IF(AN287=0,0,(AP287/AN287)*100)</f>
        <v>0</v>
      </c>
      <c r="AS287" s="534"/>
      <c r="AT287" s="547">
        <f>AB287+AH287+AN287</f>
        <v>0</v>
      </c>
      <c r="AU287" s="548"/>
      <c r="AV287" s="551">
        <f>AD287+AJ287+AP287</f>
        <v>0</v>
      </c>
      <c r="AW287" s="552"/>
      <c r="AX287" s="533">
        <f>IF(AT287=0,0,(AV287/AT287)*100)</f>
        <v>0</v>
      </c>
      <c r="AY287" s="534"/>
      <c r="AZ287" s="551">
        <f>SUM(AZ247:BA286)</f>
        <v>0</v>
      </c>
      <c r="BA287" s="548"/>
      <c r="BB287" s="551">
        <f>SUM(BB247:BC286)</f>
        <v>0</v>
      </c>
      <c r="BC287" s="636"/>
      <c r="BD287" s="533">
        <f>IF(AZ287=0,0,(BB287/AZ287)*100)</f>
        <v>0</v>
      </c>
      <c r="BE287" s="534"/>
      <c r="BF287" s="547">
        <f>AT287+AZ287</f>
        <v>0</v>
      </c>
      <c r="BG287" s="548"/>
      <c r="BH287" s="551">
        <f>AV287+BB287</f>
        <v>0</v>
      </c>
      <c r="BI287" s="552"/>
      <c r="BJ287" s="533">
        <f>IF(BF287=0,0,(BH287/BF287)*100)</f>
        <v>0</v>
      </c>
      <c r="BK287" s="619"/>
      <c r="BL287" s="621">
        <f>SUM(BL247:BN286)</f>
        <v>0</v>
      </c>
      <c r="BM287" s="622"/>
      <c r="BN287" s="623"/>
      <c r="BO287" s="610">
        <f>SUM(BO247:BO286)</f>
        <v>0</v>
      </c>
      <c r="BP287" s="709">
        <f t="shared" ref="BP287" si="248">(BL287*BS$247)+(N287*BS$248)+(X287*BS$249)+(R287*BS$250)+(V287*BS$251)+(Z287*BS$252)</f>
        <v>0</v>
      </c>
      <c r="BQ287" s="638">
        <f t="shared" ref="BQ287" si="249">((AZ287-BB287)*BS$254)+((AT287-AV287)*BS$253)+(H287*BS$255)+(P287*BS$256)</f>
        <v>0</v>
      </c>
      <c r="BR287" s="77"/>
      <c r="BS287" s="77"/>
      <c r="BT287" s="278"/>
    </row>
    <row r="288" spans="1:72" s="79" customFormat="1" ht="33.950000000000003" customHeight="1" thickBot="1" x14ac:dyDescent="0.5">
      <c r="A288" s="278"/>
      <c r="B288" s="672"/>
      <c r="C288" s="673"/>
      <c r="D288" s="676"/>
      <c r="E288" s="677"/>
      <c r="F288" s="80"/>
      <c r="G288" s="80"/>
      <c r="H288" s="549"/>
      <c r="I288" s="550"/>
      <c r="J288" s="549"/>
      <c r="K288" s="550"/>
      <c r="L288" s="553"/>
      <c r="M288" s="637"/>
      <c r="N288" s="535" t="s">
        <v>16</v>
      </c>
      <c r="O288" s="536"/>
      <c r="P288" s="553"/>
      <c r="Q288" s="550"/>
      <c r="R288" s="553"/>
      <c r="S288" s="637"/>
      <c r="T288" s="535" t="s">
        <v>16</v>
      </c>
      <c r="U288" s="536"/>
      <c r="V288" s="553"/>
      <c r="W288" s="637"/>
      <c r="X288" s="549"/>
      <c r="Y288" s="536"/>
      <c r="Z288" s="549"/>
      <c r="AA288" s="536"/>
      <c r="AB288" s="637"/>
      <c r="AC288" s="550"/>
      <c r="AD288" s="553"/>
      <c r="AE288" s="637"/>
      <c r="AF288" s="535"/>
      <c r="AG288" s="536"/>
      <c r="AH288" s="553"/>
      <c r="AI288" s="550"/>
      <c r="AJ288" s="553"/>
      <c r="AK288" s="637"/>
      <c r="AL288" s="535"/>
      <c r="AM288" s="536"/>
      <c r="AN288" s="553"/>
      <c r="AO288" s="550"/>
      <c r="AP288" s="553"/>
      <c r="AQ288" s="637"/>
      <c r="AR288" s="535"/>
      <c r="AS288" s="536"/>
      <c r="AT288" s="549"/>
      <c r="AU288" s="550"/>
      <c r="AV288" s="553"/>
      <c r="AW288" s="554"/>
      <c r="AX288" s="535"/>
      <c r="AY288" s="536"/>
      <c r="AZ288" s="553"/>
      <c r="BA288" s="550"/>
      <c r="BB288" s="553"/>
      <c r="BC288" s="637"/>
      <c r="BD288" s="535"/>
      <c r="BE288" s="536"/>
      <c r="BF288" s="549"/>
      <c r="BG288" s="550"/>
      <c r="BH288" s="553"/>
      <c r="BI288" s="554"/>
      <c r="BJ288" s="535"/>
      <c r="BK288" s="620"/>
      <c r="BL288" s="624"/>
      <c r="BM288" s="625"/>
      <c r="BN288" s="626"/>
      <c r="BO288" s="609"/>
      <c r="BP288" s="710"/>
      <c r="BQ288" s="639"/>
      <c r="BR288" s="77"/>
      <c r="BS288" s="77"/>
      <c r="BT288" s="278"/>
    </row>
    <row r="289" spans="1:75" s="79" customFormat="1" ht="33" customHeight="1" thickBot="1" x14ac:dyDescent="0.5">
      <c r="A289" s="278"/>
      <c r="B289" s="671"/>
      <c r="C289" s="611"/>
      <c r="D289" s="674" t="s">
        <v>13</v>
      </c>
      <c r="E289" s="675"/>
      <c r="F289" s="82"/>
      <c r="G289" s="117"/>
      <c r="H289" s="541"/>
      <c r="I289" s="545"/>
      <c r="J289" s="541"/>
      <c r="K289" s="545"/>
      <c r="L289" s="537"/>
      <c r="M289" s="538"/>
      <c r="N289" s="533">
        <f>J289+L289</f>
        <v>0</v>
      </c>
      <c r="O289" s="534"/>
      <c r="P289" s="537"/>
      <c r="Q289" s="545"/>
      <c r="R289" s="537"/>
      <c r="S289" s="538"/>
      <c r="T289" s="533">
        <f>R289-P289</f>
        <v>0</v>
      </c>
      <c r="U289" s="534"/>
      <c r="V289" s="537"/>
      <c r="W289" s="538"/>
      <c r="X289" s="541"/>
      <c r="Y289" s="542"/>
      <c r="Z289" s="541"/>
      <c r="AA289" s="542"/>
      <c r="AB289" s="538"/>
      <c r="AC289" s="545"/>
      <c r="AD289" s="537"/>
      <c r="AE289" s="538"/>
      <c r="AF289" s="533">
        <f>IF(AB289=0,0,(AD289/AB289)*100)</f>
        <v>0</v>
      </c>
      <c r="AG289" s="534"/>
      <c r="AH289" s="537"/>
      <c r="AI289" s="545"/>
      <c r="AJ289" s="537"/>
      <c r="AK289" s="538"/>
      <c r="AL289" s="533">
        <f>IF(AH289=0,0,(AJ289/AH289)*100)</f>
        <v>0</v>
      </c>
      <c r="AM289" s="534"/>
      <c r="AN289" s="537"/>
      <c r="AO289" s="545"/>
      <c r="AP289" s="537"/>
      <c r="AQ289" s="538"/>
      <c r="AR289" s="533">
        <f>IF(AN289=0,0,(AP289/AN289)*100)</f>
        <v>0</v>
      </c>
      <c r="AS289" s="534"/>
      <c r="AT289" s="547">
        <f>AB289+AH289+AN289</f>
        <v>0</v>
      </c>
      <c r="AU289" s="548"/>
      <c r="AV289" s="551">
        <f>AD289+AJ289+AP289</f>
        <v>0</v>
      </c>
      <c r="AW289" s="552"/>
      <c r="AX289" s="533">
        <f>IF(AT289=0,0,(AV289/AT289)*100)</f>
        <v>0</v>
      </c>
      <c r="AY289" s="534"/>
      <c r="AZ289" s="537"/>
      <c r="BA289" s="545"/>
      <c r="BB289" s="537"/>
      <c r="BC289" s="538"/>
      <c r="BD289" s="533">
        <f>IF(AZ289=0,0,(BB289/AZ289)*100)</f>
        <v>0</v>
      </c>
      <c r="BE289" s="534"/>
      <c r="BF289" s="547">
        <f>AT289+AZ289</f>
        <v>0</v>
      </c>
      <c r="BG289" s="548"/>
      <c r="BH289" s="551">
        <f>AV289+BB289</f>
        <v>0</v>
      </c>
      <c r="BI289" s="552"/>
      <c r="BJ289" s="533">
        <f>IF(BF289=0,0,(BH289/BF289)*100)</f>
        <v>0</v>
      </c>
      <c r="BK289" s="619"/>
      <c r="BL289" s="700">
        <f>(AD289*2)+(AJ289*2)+(AP289*3)+BB289</f>
        <v>0</v>
      </c>
      <c r="BM289" s="701"/>
      <c r="BN289" s="702"/>
      <c r="BO289" s="706"/>
      <c r="BP289" s="83"/>
      <c r="BQ289" s="84"/>
      <c r="BR289" s="77"/>
      <c r="BS289" s="77"/>
      <c r="BT289" s="278"/>
    </row>
    <row r="290" spans="1:75" s="79" customFormat="1" ht="33.75" customHeight="1" thickBot="1" x14ac:dyDescent="0.5">
      <c r="A290" s="278"/>
      <c r="B290" s="232"/>
      <c r="C290" s="336"/>
      <c r="D290" s="693"/>
      <c r="E290" s="694"/>
      <c r="F290" s="86"/>
      <c r="G290" s="86"/>
      <c r="H290" s="543"/>
      <c r="I290" s="546"/>
      <c r="J290" s="543"/>
      <c r="K290" s="546"/>
      <c r="L290" s="539"/>
      <c r="M290" s="540"/>
      <c r="N290" s="535">
        <f>IF((N287+N289)=0,0,N287/(N287+N289)*100)</f>
        <v>0</v>
      </c>
      <c r="O290" s="536"/>
      <c r="P290" s="539"/>
      <c r="Q290" s="546"/>
      <c r="R290" s="539"/>
      <c r="S290" s="540"/>
      <c r="T290" s="535"/>
      <c r="U290" s="536"/>
      <c r="V290" s="539"/>
      <c r="W290" s="540"/>
      <c r="X290" s="543"/>
      <c r="Y290" s="544"/>
      <c r="Z290" s="543"/>
      <c r="AA290" s="544"/>
      <c r="AB290" s="540"/>
      <c r="AC290" s="546"/>
      <c r="AD290" s="539"/>
      <c r="AE290" s="540"/>
      <c r="AF290" s="535"/>
      <c r="AG290" s="536"/>
      <c r="AH290" s="539"/>
      <c r="AI290" s="546"/>
      <c r="AJ290" s="539"/>
      <c r="AK290" s="540"/>
      <c r="AL290" s="535"/>
      <c r="AM290" s="536"/>
      <c r="AN290" s="539"/>
      <c r="AO290" s="546"/>
      <c r="AP290" s="539"/>
      <c r="AQ290" s="540"/>
      <c r="AR290" s="535"/>
      <c r="AS290" s="536"/>
      <c r="AT290" s="549"/>
      <c r="AU290" s="550"/>
      <c r="AV290" s="553"/>
      <c r="AW290" s="554"/>
      <c r="AX290" s="535"/>
      <c r="AY290" s="536"/>
      <c r="AZ290" s="539"/>
      <c r="BA290" s="546"/>
      <c r="BB290" s="539"/>
      <c r="BC290" s="540"/>
      <c r="BD290" s="535"/>
      <c r="BE290" s="536"/>
      <c r="BF290" s="549"/>
      <c r="BG290" s="550"/>
      <c r="BH290" s="553"/>
      <c r="BI290" s="554"/>
      <c r="BJ290" s="535"/>
      <c r="BK290" s="620"/>
      <c r="BL290" s="703"/>
      <c r="BM290" s="704"/>
      <c r="BN290" s="705"/>
      <c r="BO290" s="707"/>
      <c r="BP290" s="222"/>
      <c r="BQ290" s="222"/>
      <c r="BR290" s="77"/>
      <c r="BS290" s="77"/>
      <c r="BT290" s="278"/>
    </row>
    <row r="291" spans="1:75" ht="16.5" customHeight="1" thickTop="1" thickBot="1" x14ac:dyDescent="0.5">
      <c r="A291" s="268"/>
      <c r="B291" s="229"/>
      <c r="C291" s="195"/>
      <c r="D291" s="195"/>
      <c r="E291" s="195"/>
      <c r="F291" s="195"/>
      <c r="G291" s="195"/>
      <c r="H291" s="195"/>
      <c r="I291" s="195"/>
      <c r="J291" s="195"/>
      <c r="K291" s="195"/>
      <c r="L291" s="195"/>
      <c r="M291" s="195"/>
      <c r="N291" s="195"/>
      <c r="O291" s="195"/>
      <c r="P291" s="195"/>
      <c r="Q291" s="195"/>
      <c r="R291" s="195"/>
      <c r="S291" s="195"/>
      <c r="T291" s="195"/>
      <c r="U291" s="195"/>
      <c r="V291" s="195"/>
      <c r="W291" s="195"/>
      <c r="X291" s="195"/>
      <c r="Y291" s="195"/>
      <c r="Z291" s="195"/>
      <c r="AA291" s="195"/>
      <c r="AB291" s="195"/>
      <c r="AC291" s="195"/>
      <c r="AD291" s="195"/>
      <c r="AE291" s="195"/>
      <c r="AF291" s="198"/>
      <c r="AG291" s="198"/>
      <c r="AH291" s="195"/>
      <c r="AI291" s="195"/>
      <c r="AJ291" s="195"/>
      <c r="AK291" s="195"/>
      <c r="AL291" s="195"/>
      <c r="AM291" s="195"/>
      <c r="AN291" s="195"/>
      <c r="AO291" s="195"/>
      <c r="AP291" s="195"/>
      <c r="AQ291" s="195"/>
      <c r="AR291" s="195"/>
      <c r="AS291" s="195"/>
      <c r="AT291" s="195"/>
      <c r="AU291" s="195"/>
      <c r="AV291" s="195"/>
      <c r="AW291" s="195"/>
      <c r="AX291" s="195"/>
      <c r="AY291" s="195"/>
      <c r="AZ291" s="195"/>
      <c r="BA291" s="195"/>
      <c r="BB291" s="195"/>
      <c r="BC291" s="195"/>
      <c r="BD291" s="195"/>
      <c r="BE291" s="195"/>
      <c r="BF291" s="195"/>
      <c r="BG291" s="195"/>
      <c r="BH291" s="195"/>
      <c r="BI291" s="195"/>
      <c r="BJ291" s="195"/>
      <c r="BK291" s="195"/>
      <c r="BL291" s="195"/>
      <c r="BM291" s="195"/>
      <c r="BN291" s="195"/>
      <c r="BO291" s="247"/>
      <c r="BP291" s="600">
        <f>IF((J287+L289)=0,0,(J287/(J287+L289)*100)%)</f>
        <v>0</v>
      </c>
      <c r="BQ291" s="601"/>
      <c r="BR291" s="600">
        <f>IF((L287+J289)=0,0,(L287/(L287+J289)*100)%)</f>
        <v>0</v>
      </c>
      <c r="BS291" s="601"/>
      <c r="BT291" s="268"/>
    </row>
    <row r="292" spans="1:75" s="85" customFormat="1" ht="87" customHeight="1" thickTop="1" thickBot="1" x14ac:dyDescent="0.55000000000000004">
      <c r="A292" s="279"/>
      <c r="B292" s="682"/>
      <c r="C292" s="683"/>
      <c r="D292" s="608"/>
      <c r="E292" s="608"/>
      <c r="F292" s="608"/>
      <c r="G292" s="608"/>
      <c r="H292" s="346"/>
      <c r="I292" s="346"/>
      <c r="J292" s="346"/>
      <c r="K292" s="200"/>
      <c r="L292" s="346"/>
      <c r="M292" s="346"/>
      <c r="N292" s="346"/>
      <c r="O292" s="338"/>
      <c r="P292" s="338"/>
      <c r="Q292" s="338"/>
      <c r="R292" s="338"/>
      <c r="S292" s="346"/>
      <c r="T292" s="346" t="s">
        <v>59</v>
      </c>
      <c r="U292" s="346"/>
      <c r="V292" s="200"/>
      <c r="W292" s="346"/>
      <c r="X292" s="346"/>
      <c r="Y292" s="346"/>
      <c r="Z292" s="714" t="s">
        <v>157</v>
      </c>
      <c r="AA292" s="714"/>
      <c r="AB292" s="714"/>
      <c r="AC292" s="715"/>
      <c r="AD292" s="589"/>
      <c r="AE292" s="590"/>
      <c r="AF292" s="591"/>
      <c r="AG292" s="200"/>
      <c r="AH292" s="589"/>
      <c r="AI292" s="590"/>
      <c r="AJ292" s="591"/>
      <c r="AK292" s="714" t="s">
        <v>159</v>
      </c>
      <c r="AL292" s="714"/>
      <c r="AM292" s="714"/>
      <c r="AN292" s="715"/>
      <c r="AO292" s="589"/>
      <c r="AP292" s="590"/>
      <c r="AQ292" s="591"/>
      <c r="AR292" s="204"/>
      <c r="AS292" s="589"/>
      <c r="AT292" s="590"/>
      <c r="AU292" s="591"/>
      <c r="AV292" s="340"/>
      <c r="AW292" s="340"/>
      <c r="AX292" s="340"/>
      <c r="AY292" s="340"/>
      <c r="AZ292" s="711" t="s">
        <v>20</v>
      </c>
      <c r="BA292" s="711"/>
      <c r="BB292" s="711"/>
      <c r="BC292" s="711"/>
      <c r="BD292" s="712"/>
      <c r="BE292" s="616">
        <f>BL287</f>
        <v>0</v>
      </c>
      <c r="BF292" s="617"/>
      <c r="BG292" s="618"/>
      <c r="BH292" s="205"/>
      <c r="BI292" s="616">
        <f>BL289</f>
        <v>0</v>
      </c>
      <c r="BJ292" s="617"/>
      <c r="BK292" s="618"/>
      <c r="BL292" s="206"/>
      <c r="BM292" s="206"/>
      <c r="BN292" s="206"/>
      <c r="BO292" s="248"/>
      <c r="BP292" s="87"/>
      <c r="BQ292" s="87"/>
      <c r="BR292" s="81"/>
      <c r="BS292" s="81"/>
      <c r="BT292" s="279"/>
    </row>
    <row r="293" spans="1:75" ht="15.6" customHeight="1" thickTop="1" thickBot="1" x14ac:dyDescent="0.55000000000000004">
      <c r="A293" s="268"/>
      <c r="B293" s="230"/>
      <c r="C293" s="207"/>
      <c r="D293" s="196"/>
      <c r="E293" s="196"/>
      <c r="F293" s="199"/>
      <c r="G293" s="199"/>
      <c r="H293" s="202"/>
      <c r="I293" s="202"/>
      <c r="J293" s="202"/>
      <c r="K293" s="202"/>
      <c r="L293" s="202"/>
      <c r="M293" s="202"/>
      <c r="N293" s="202"/>
      <c r="O293" s="199"/>
      <c r="P293" s="199"/>
      <c r="Q293" s="199"/>
      <c r="R293" s="199"/>
      <c r="S293" s="202"/>
      <c r="T293" s="202"/>
      <c r="U293" s="202"/>
      <c r="V293" s="201"/>
      <c r="W293" s="202"/>
      <c r="X293" s="202"/>
      <c r="Y293" s="202"/>
      <c r="Z293" s="337"/>
      <c r="AA293" s="337"/>
      <c r="AB293" s="337"/>
      <c r="AC293" s="337"/>
      <c r="AD293" s="202"/>
      <c r="AE293" s="202"/>
      <c r="AF293" s="202"/>
      <c r="AG293" s="202"/>
      <c r="AH293" s="201"/>
      <c r="AI293" s="201"/>
      <c r="AJ293" s="202"/>
      <c r="AK293" s="337"/>
      <c r="AL293" s="337"/>
      <c r="AM293" s="337"/>
      <c r="AN293" s="337"/>
      <c r="AO293" s="202"/>
      <c r="AP293" s="202"/>
      <c r="AQ293" s="202"/>
      <c r="AR293" s="202"/>
      <c r="AS293" s="202"/>
      <c r="AT293" s="204"/>
      <c r="AU293" s="204"/>
      <c r="AV293" s="207"/>
      <c r="AW293" s="207"/>
      <c r="AX293" s="207"/>
      <c r="AY293" s="207"/>
      <c r="AZ293" s="199"/>
      <c r="BA293" s="208"/>
      <c r="BB293" s="208"/>
      <c r="BC293" s="209"/>
      <c r="BD293" s="210"/>
      <c r="BE293" s="211"/>
      <c r="BF293" s="211"/>
      <c r="BG293" s="204"/>
      <c r="BH293" s="212"/>
      <c r="BI293" s="213"/>
      <c r="BJ293" s="213"/>
      <c r="BK293" s="204"/>
      <c r="BL293" s="207"/>
      <c r="BM293" s="207"/>
      <c r="BN293" s="207"/>
      <c r="BO293" s="249"/>
      <c r="BP293" s="88"/>
      <c r="BQ293" s="88"/>
      <c r="BR293" s="65"/>
      <c r="BS293" s="65"/>
      <c r="BT293" s="268"/>
    </row>
    <row r="294" spans="1:75" s="85" customFormat="1" ht="86.25" customHeight="1" thickTop="1" thickBot="1" x14ac:dyDescent="0.55000000000000004">
      <c r="A294" s="279"/>
      <c r="B294" s="531"/>
      <c r="C294" s="532"/>
      <c r="D294" s="608"/>
      <c r="E294" s="608"/>
      <c r="F294" s="608"/>
      <c r="G294" s="608"/>
      <c r="H294" s="212"/>
      <c r="I294" s="212"/>
      <c r="J294" s="212"/>
      <c r="K294" s="200"/>
      <c r="L294" s="212"/>
      <c r="M294" s="212"/>
      <c r="N294" s="212"/>
      <c r="O294" s="338"/>
      <c r="P294" s="338"/>
      <c r="Q294" s="338"/>
      <c r="R294" s="338"/>
      <c r="S294" s="212"/>
      <c r="T294" s="212" t="s">
        <v>15</v>
      </c>
      <c r="U294" s="212"/>
      <c r="V294" s="200"/>
      <c r="W294" s="212"/>
      <c r="X294" s="212"/>
      <c r="Y294" s="212"/>
      <c r="Z294" s="714" t="s">
        <v>158</v>
      </c>
      <c r="AA294" s="714"/>
      <c r="AB294" s="714"/>
      <c r="AC294" s="715"/>
      <c r="AD294" s="616">
        <f>AD292</f>
        <v>0</v>
      </c>
      <c r="AE294" s="617"/>
      <c r="AF294" s="618"/>
      <c r="AG294" s="200"/>
      <c r="AH294" s="616">
        <f>AH292</f>
        <v>0</v>
      </c>
      <c r="AI294" s="617"/>
      <c r="AJ294" s="618"/>
      <c r="AK294" s="714" t="s">
        <v>160</v>
      </c>
      <c r="AL294" s="714"/>
      <c r="AM294" s="714"/>
      <c r="AN294" s="715"/>
      <c r="AO294" s="616">
        <f>AO292-AD292</f>
        <v>0</v>
      </c>
      <c r="AP294" s="617"/>
      <c r="AQ294" s="618"/>
      <c r="AR294" s="204"/>
      <c r="AS294" s="616">
        <f>AS292-AH292</f>
        <v>0</v>
      </c>
      <c r="AT294" s="617"/>
      <c r="AU294" s="618"/>
      <c r="AV294" s="340"/>
      <c r="AW294" s="340"/>
      <c r="AX294" s="340"/>
      <c r="AY294" s="340"/>
      <c r="AZ294" s="711" t="s">
        <v>44</v>
      </c>
      <c r="BA294" s="711"/>
      <c r="BB294" s="711"/>
      <c r="BC294" s="711"/>
      <c r="BD294" s="712"/>
      <c r="BE294" s="616">
        <f>BE292-AO292</f>
        <v>0</v>
      </c>
      <c r="BF294" s="617"/>
      <c r="BG294" s="618"/>
      <c r="BH294" s="214"/>
      <c r="BI294" s="616">
        <f>BI292-AS292</f>
        <v>0</v>
      </c>
      <c r="BJ294" s="617"/>
      <c r="BK294" s="618"/>
      <c r="BL294" s="206"/>
      <c r="BM294" s="206"/>
      <c r="BN294" s="206"/>
      <c r="BO294" s="248"/>
      <c r="BP294" s="87"/>
      <c r="BQ294" s="87"/>
      <c r="BR294" s="81"/>
      <c r="BS294" s="81"/>
      <c r="BT294" s="279"/>
      <c r="BW294" s="79"/>
    </row>
    <row r="295" spans="1:75" ht="18.75" customHeight="1" thickTop="1" thickBot="1" x14ac:dyDescent="0.5">
      <c r="A295" s="268"/>
      <c r="B295" s="231"/>
      <c r="C295" s="197"/>
      <c r="D295" s="197"/>
      <c r="E295" s="197"/>
      <c r="F295" s="254"/>
      <c r="G295" s="254"/>
      <c r="H295" s="197"/>
      <c r="I295" s="197"/>
      <c r="J295" s="197"/>
      <c r="K295" s="197"/>
      <c r="L295" s="197"/>
      <c r="M295" s="197"/>
      <c r="N295" s="197"/>
      <c r="O295" s="197"/>
      <c r="P295" s="197"/>
      <c r="Q295" s="197"/>
      <c r="R295" s="197"/>
      <c r="S295" s="197"/>
      <c r="T295" s="197"/>
      <c r="U295" s="197"/>
      <c r="V295" s="197"/>
      <c r="W295" s="197"/>
      <c r="X295" s="197"/>
      <c r="Y295" s="197"/>
      <c r="Z295" s="197"/>
      <c r="AA295" s="197"/>
      <c r="AB295" s="197"/>
      <c r="AC295" s="197"/>
      <c r="AD295" s="197"/>
      <c r="AE295" s="197"/>
      <c r="AF295" s="203"/>
      <c r="AG295" s="203"/>
      <c r="AH295" s="197"/>
      <c r="AI295" s="197"/>
      <c r="AJ295" s="197"/>
      <c r="AK295" s="197"/>
      <c r="AL295" s="197"/>
      <c r="AM295" s="197"/>
      <c r="AN295" s="197"/>
      <c r="AO295" s="197"/>
      <c r="AP295" s="197"/>
      <c r="AQ295" s="197"/>
      <c r="AR295" s="197"/>
      <c r="AS295" s="197"/>
      <c r="AT295" s="197"/>
      <c r="AU295" s="197"/>
      <c r="AV295" s="197"/>
      <c r="AW295" s="197"/>
      <c r="AX295" s="197"/>
      <c r="AY295" s="197"/>
      <c r="AZ295" s="197"/>
      <c r="BA295" s="640" t="s">
        <v>153</v>
      </c>
      <c r="BB295" s="640"/>
      <c r="BC295" s="640"/>
      <c r="BD295" s="640"/>
      <c r="BE295" s="640"/>
      <c r="BF295" s="640"/>
      <c r="BG295" s="640"/>
      <c r="BH295" s="640"/>
      <c r="BI295" s="640"/>
      <c r="BJ295" s="640"/>
      <c r="BK295" s="640"/>
      <c r="BL295" s="640"/>
      <c r="BM295" s="640"/>
      <c r="BN295" s="640"/>
      <c r="BO295" s="250"/>
      <c r="BP295" s="89"/>
      <c r="BQ295" s="89"/>
      <c r="BR295" s="65"/>
      <c r="BS295" s="65"/>
      <c r="BT295" s="268"/>
    </row>
    <row r="296" spans="1:75" s="255" customFormat="1" ht="13.5" customHeight="1" thickTop="1" x14ac:dyDescent="0.45">
      <c r="A296" s="268"/>
      <c r="B296" s="269"/>
      <c r="C296" s="268"/>
      <c r="D296" s="268"/>
      <c r="E296" s="268"/>
      <c r="F296" s="270"/>
      <c r="G296" s="270"/>
      <c r="H296" s="268"/>
      <c r="I296" s="268"/>
      <c r="J296" s="268"/>
      <c r="K296" s="268"/>
      <c r="L296" s="268"/>
      <c r="M296" s="268"/>
      <c r="N296" s="268"/>
      <c r="O296" s="268"/>
      <c r="P296" s="268"/>
      <c r="Q296" s="268"/>
      <c r="R296" s="268"/>
      <c r="S296" s="268"/>
      <c r="T296" s="268"/>
      <c r="U296" s="268"/>
      <c r="V296" s="268"/>
      <c r="W296" s="268"/>
      <c r="X296" s="268"/>
      <c r="Y296" s="268"/>
      <c r="Z296" s="268"/>
      <c r="AA296" s="268"/>
      <c r="AB296" s="268"/>
      <c r="AC296" s="268"/>
      <c r="AD296" s="268"/>
      <c r="AE296" s="268"/>
      <c r="AF296" s="271"/>
      <c r="AG296" s="271"/>
      <c r="AH296" s="268"/>
      <c r="AI296" s="268"/>
      <c r="AJ296" s="268"/>
      <c r="AK296" s="268"/>
      <c r="AL296" s="268"/>
      <c r="AM296" s="268"/>
      <c r="AN296" s="268"/>
      <c r="AO296" s="268"/>
      <c r="AP296" s="268"/>
      <c r="AQ296" s="268"/>
      <c r="AR296" s="268"/>
      <c r="AS296" s="268"/>
      <c r="AT296" s="268"/>
      <c r="AU296" s="268"/>
      <c r="AV296" s="268"/>
      <c r="AW296" s="268"/>
      <c r="AX296" s="268"/>
      <c r="AY296" s="268"/>
      <c r="AZ296" s="268"/>
      <c r="BA296" s="268"/>
      <c r="BB296" s="268"/>
      <c r="BC296" s="268"/>
      <c r="BD296" s="268"/>
      <c r="BE296" s="268"/>
      <c r="BF296" s="268"/>
      <c r="BG296" s="268"/>
      <c r="BH296" s="268"/>
      <c r="BI296" s="268"/>
      <c r="BJ296" s="268"/>
      <c r="BK296" s="268"/>
      <c r="BL296" s="268"/>
      <c r="BM296" s="268"/>
      <c r="BN296" s="268"/>
      <c r="BO296" s="272"/>
      <c r="BP296" s="272"/>
      <c r="BQ296" s="272"/>
      <c r="BR296" s="268"/>
      <c r="BS296" s="268"/>
      <c r="BT296" s="268"/>
    </row>
    <row r="297" spans="1:75" s="69" customFormat="1" ht="33.75" x14ac:dyDescent="0.5">
      <c r="A297" s="273"/>
      <c r="B297" s="695" t="s">
        <v>9</v>
      </c>
      <c r="C297" s="695"/>
      <c r="D297" s="695"/>
      <c r="E297" s="695"/>
      <c r="F297" s="695"/>
      <c r="G297" s="695"/>
      <c r="H297" s="695"/>
      <c r="I297" s="695"/>
      <c r="J297" s="695"/>
      <c r="K297" s="695"/>
      <c r="L297" s="695"/>
      <c r="M297" s="695"/>
      <c r="N297" s="695"/>
      <c r="O297" s="695"/>
      <c r="P297" s="695"/>
      <c r="Q297" s="695"/>
      <c r="R297" s="695"/>
      <c r="S297" s="695"/>
      <c r="T297" s="695"/>
      <c r="U297" s="695"/>
      <c r="V297" s="695"/>
      <c r="W297" s="695"/>
      <c r="X297" s="695"/>
      <c r="Y297" s="695"/>
      <c r="Z297" s="695"/>
      <c r="AA297" s="695"/>
      <c r="AB297" s="695"/>
      <c r="AC297" s="695"/>
      <c r="AD297" s="695"/>
      <c r="AE297" s="695"/>
      <c r="AF297" s="695"/>
      <c r="AG297" s="695"/>
      <c r="AH297" s="695"/>
      <c r="AI297" s="695"/>
      <c r="AJ297" s="695"/>
      <c r="AK297" s="695"/>
      <c r="AL297" s="695"/>
      <c r="AM297" s="695"/>
      <c r="AN297" s="695"/>
      <c r="AO297" s="695"/>
      <c r="AP297" s="695"/>
      <c r="AQ297" s="695"/>
      <c r="AR297" s="695"/>
      <c r="AS297" s="695"/>
      <c r="AT297" s="695"/>
      <c r="AU297" s="695"/>
      <c r="AV297" s="695"/>
      <c r="AW297" s="695"/>
      <c r="AX297" s="695"/>
      <c r="AY297" s="695"/>
      <c r="AZ297" s="695"/>
      <c r="BA297" s="695"/>
      <c r="BB297" s="695"/>
      <c r="BC297" s="695"/>
      <c r="BD297" s="695"/>
      <c r="BE297" s="695"/>
      <c r="BF297" s="695"/>
      <c r="BG297" s="695"/>
      <c r="BH297" s="695"/>
      <c r="BI297" s="695"/>
      <c r="BJ297" s="695"/>
      <c r="BK297" s="695"/>
      <c r="BL297" s="695"/>
      <c r="BM297" s="695"/>
      <c r="BN297" s="695"/>
      <c r="BO297" s="175"/>
      <c r="BP297" s="175"/>
      <c r="BQ297" s="175"/>
      <c r="BR297" s="68"/>
      <c r="BS297" s="68"/>
      <c r="BT297" s="273"/>
    </row>
    <row r="298" spans="1:75" ht="10.9" customHeight="1" x14ac:dyDescent="0.45">
      <c r="A298" s="268"/>
      <c r="B298" s="227"/>
      <c r="C298" s="177"/>
      <c r="D298" s="177"/>
      <c r="E298" s="177"/>
      <c r="F298" s="178"/>
      <c r="G298" s="178"/>
      <c r="H298" s="177"/>
      <c r="I298" s="177"/>
      <c r="J298" s="177"/>
      <c r="K298" s="177"/>
      <c r="L298" s="177"/>
      <c r="M298" s="177"/>
      <c r="N298" s="177"/>
      <c r="O298" s="177"/>
      <c r="P298" s="177"/>
      <c r="Q298" s="177"/>
      <c r="R298" s="177"/>
      <c r="S298" s="177"/>
      <c r="T298" s="177"/>
      <c r="U298" s="177"/>
      <c r="V298" s="177"/>
      <c r="W298" s="177"/>
      <c r="X298" s="177"/>
      <c r="Y298" s="177"/>
      <c r="Z298" s="177"/>
      <c r="AA298" s="177"/>
      <c r="AB298" s="177"/>
      <c r="AC298" s="177"/>
      <c r="AD298" s="177"/>
      <c r="AE298" s="177"/>
      <c r="AF298" s="179"/>
      <c r="AG298" s="179"/>
      <c r="AH298" s="177"/>
      <c r="AI298" s="177"/>
      <c r="AJ298" s="177"/>
      <c r="AK298" s="177"/>
      <c r="AL298" s="177"/>
      <c r="AM298" s="177"/>
      <c r="AN298" s="177"/>
      <c r="AO298" s="177"/>
      <c r="AP298" s="177"/>
      <c r="AQ298" s="177"/>
      <c r="AR298" s="177"/>
      <c r="AS298" s="177"/>
      <c r="AT298" s="177"/>
      <c r="AU298" s="177"/>
      <c r="AV298" s="177"/>
      <c r="AW298" s="177"/>
      <c r="AX298" s="177"/>
      <c r="AY298" s="177"/>
      <c r="AZ298" s="177"/>
      <c r="BA298" s="177"/>
      <c r="BB298" s="177"/>
      <c r="BC298" s="177"/>
      <c r="BD298" s="177"/>
      <c r="BE298" s="177"/>
      <c r="BF298" s="177"/>
      <c r="BG298" s="177"/>
      <c r="BH298" s="177"/>
      <c r="BI298" s="177"/>
      <c r="BJ298" s="177"/>
      <c r="BK298" s="177"/>
      <c r="BL298" s="177"/>
      <c r="BM298" s="177"/>
      <c r="BN298" s="259"/>
      <c r="BO298" s="245"/>
      <c r="BP298" s="259"/>
      <c r="BQ298" s="259"/>
      <c r="BR298" s="65"/>
      <c r="BS298" s="65"/>
      <c r="BT298" s="268"/>
    </row>
    <row r="299" spans="1:75" s="70" customFormat="1" ht="36.75" customHeight="1" x14ac:dyDescent="0.45">
      <c r="A299" s="274"/>
      <c r="B299" s="227"/>
      <c r="C299" s="176"/>
      <c r="D299" s="226" t="s">
        <v>10</v>
      </c>
      <c r="E299" s="713" t="str">
        <f>IF(ROSTER!D$3="","",ROSTER!D$3)</f>
        <v/>
      </c>
      <c r="F299" s="713"/>
      <c r="G299" s="713"/>
      <c r="H299" s="713"/>
      <c r="I299" s="713"/>
      <c r="J299" s="713"/>
      <c r="K299" s="713"/>
      <c r="L299" s="713"/>
      <c r="M299" s="713"/>
      <c r="N299" s="713"/>
      <c r="O299" s="713"/>
      <c r="P299" s="713"/>
      <c r="Q299" s="713"/>
      <c r="R299" s="713"/>
      <c r="S299" s="713"/>
      <c r="T299" s="713"/>
      <c r="U299" s="713"/>
      <c r="V299" s="713"/>
      <c r="W299" s="713"/>
      <c r="X299" s="713"/>
      <c r="Y299" s="713"/>
      <c r="Z299" s="713"/>
      <c r="AA299" s="713"/>
      <c r="AB299" s="713"/>
      <c r="AC299" s="713"/>
      <c r="AD299" s="180"/>
      <c r="AE299" s="719" t="s">
        <v>11</v>
      </c>
      <c r="AF299" s="719"/>
      <c r="AG299" s="719"/>
      <c r="AH299" s="719"/>
      <c r="AI299" s="719"/>
      <c r="AJ299" s="719"/>
      <c r="AK299" s="719"/>
      <c r="AL299" s="717"/>
      <c r="AM299" s="717"/>
      <c r="AN299" s="717"/>
      <c r="AO299" s="717"/>
      <c r="AP299" s="717"/>
      <c r="AQ299" s="717"/>
      <c r="AR299" s="717"/>
      <c r="AS299" s="717"/>
      <c r="AT299" s="717"/>
      <c r="AU299" s="717"/>
      <c r="AV299" s="717"/>
      <c r="AW299" s="717"/>
      <c r="AX299" s="717"/>
      <c r="AY299" s="717"/>
      <c r="AZ299" s="717"/>
      <c r="BA299" s="717"/>
      <c r="BB299" s="717"/>
      <c r="BC299" s="717"/>
      <c r="BD299" s="717"/>
      <c r="BE299" s="717"/>
      <c r="BF299" s="717"/>
      <c r="BG299" s="717"/>
      <c r="BH299" s="717"/>
      <c r="BI299" s="717"/>
      <c r="BJ299" s="717"/>
      <c r="BK299" s="717"/>
      <c r="BL299" s="717"/>
      <c r="BM299" s="717"/>
      <c r="BN299" s="259"/>
      <c r="BO299" s="246" t="s">
        <v>130</v>
      </c>
      <c r="BP299" s="259"/>
      <c r="BQ299" s="259"/>
      <c r="BR299" s="66"/>
      <c r="BS299" s="66"/>
      <c r="BT299" s="274"/>
    </row>
    <row r="300" spans="1:75" ht="8.85" customHeight="1" x14ac:dyDescent="0.45">
      <c r="A300" s="275"/>
      <c r="B300" s="227"/>
      <c r="C300" s="179" t="s">
        <v>38</v>
      </c>
      <c r="D300" s="179"/>
      <c r="E300" s="179"/>
      <c r="F300" s="181"/>
      <c r="G300" s="181"/>
      <c r="H300" s="179"/>
      <c r="I300" s="179"/>
      <c r="J300" s="182"/>
      <c r="K300" s="182"/>
      <c r="L300" s="182"/>
      <c r="M300" s="182"/>
      <c r="N300" s="182"/>
      <c r="O300" s="182"/>
      <c r="P300" s="182"/>
      <c r="Q300" s="182"/>
      <c r="R300" s="182"/>
      <c r="S300" s="182"/>
      <c r="T300" s="182"/>
      <c r="U300" s="182"/>
      <c r="V300" s="182"/>
      <c r="W300" s="182"/>
      <c r="X300" s="182"/>
      <c r="Y300" s="182"/>
      <c r="Z300" s="182"/>
      <c r="AA300" s="182"/>
      <c r="AB300" s="182"/>
      <c r="AC300" s="182"/>
      <c r="AD300" s="182"/>
      <c r="AE300" s="182"/>
      <c r="AF300" s="182"/>
      <c r="AG300" s="179"/>
      <c r="AH300" s="183"/>
      <c r="AI300" s="184"/>
      <c r="AJ300" s="184"/>
      <c r="AK300" s="184"/>
      <c r="AL300" s="184"/>
      <c r="AM300" s="184"/>
      <c r="AN300" s="184"/>
      <c r="AO300" s="185"/>
      <c r="AP300" s="186"/>
      <c r="AQ300" s="186"/>
      <c r="AR300" s="186"/>
      <c r="AS300" s="186"/>
      <c r="AT300" s="186"/>
      <c r="AU300" s="186"/>
      <c r="AV300" s="186"/>
      <c r="AW300" s="186"/>
      <c r="AX300" s="186"/>
      <c r="AY300" s="186"/>
      <c r="AZ300" s="186"/>
      <c r="BA300" s="186"/>
      <c r="BB300" s="186"/>
      <c r="BC300" s="186"/>
      <c r="BD300" s="186"/>
      <c r="BE300" s="186"/>
      <c r="BF300" s="186"/>
      <c r="BG300" s="186"/>
      <c r="BH300" s="186"/>
      <c r="BI300" s="186"/>
      <c r="BJ300" s="186"/>
      <c r="BK300" s="186"/>
      <c r="BL300" s="186"/>
      <c r="BM300" s="186"/>
      <c r="BN300" s="186"/>
      <c r="BO300" s="187"/>
      <c r="BP300" s="187"/>
      <c r="BQ300" s="187"/>
      <c r="BR300" s="71"/>
      <c r="BS300" s="71"/>
      <c r="BT300" s="275"/>
    </row>
    <row r="301" spans="1:75" s="70" customFormat="1" ht="40.5" x14ac:dyDescent="0.45">
      <c r="A301" s="274"/>
      <c r="B301" s="227"/>
      <c r="C301" s="692" t="s">
        <v>37</v>
      </c>
      <c r="D301" s="692"/>
      <c r="E301" s="717"/>
      <c r="F301" s="717"/>
      <c r="G301" s="717"/>
      <c r="H301" s="717"/>
      <c r="I301" s="717"/>
      <c r="J301" s="717"/>
      <c r="K301" s="717"/>
      <c r="L301" s="717"/>
      <c r="M301" s="717"/>
      <c r="N301" s="717"/>
      <c r="O301" s="717"/>
      <c r="P301" s="717"/>
      <c r="Q301" s="717"/>
      <c r="R301" s="717"/>
      <c r="S301" s="717"/>
      <c r="T301" s="717"/>
      <c r="U301" s="717"/>
      <c r="V301" s="717"/>
      <c r="W301" s="717"/>
      <c r="X301" s="717"/>
      <c r="Y301" s="717"/>
      <c r="Z301" s="717"/>
      <c r="AA301" s="717"/>
      <c r="AB301" s="717"/>
      <c r="AC301" s="717"/>
      <c r="AD301" s="180"/>
      <c r="AE301" s="718" t="s">
        <v>21</v>
      </c>
      <c r="AF301" s="718"/>
      <c r="AG301" s="718"/>
      <c r="AH301" s="718"/>
      <c r="AI301" s="717"/>
      <c r="AJ301" s="717"/>
      <c r="AK301" s="717"/>
      <c r="AL301" s="717"/>
      <c r="AM301" s="717"/>
      <c r="AN301" s="717"/>
      <c r="AO301" s="717"/>
      <c r="AP301" s="717"/>
      <c r="AQ301" s="717"/>
      <c r="AR301" s="717"/>
      <c r="AS301" s="717"/>
      <c r="AT301" s="717"/>
      <c r="AU301" s="717"/>
      <c r="AV301" s="717"/>
      <c r="AW301" s="717"/>
      <c r="AX301" s="717"/>
      <c r="AY301" s="717"/>
      <c r="AZ301" s="717"/>
      <c r="BA301" s="716" t="s">
        <v>12</v>
      </c>
      <c r="BB301" s="716"/>
      <c r="BC301" s="716"/>
      <c r="BD301" s="708"/>
      <c r="BE301" s="708"/>
      <c r="BF301" s="708"/>
      <c r="BG301" s="708"/>
      <c r="BH301" s="708"/>
      <c r="BI301" s="708"/>
      <c r="BJ301" s="708"/>
      <c r="BK301" s="708"/>
      <c r="BL301" s="708"/>
      <c r="BM301" s="708"/>
      <c r="BN301" s="188"/>
      <c r="BO301" s="334"/>
      <c r="BP301" s="189"/>
      <c r="BQ301" s="189"/>
      <c r="BR301" s="72">
        <f>IF(BD301=0,0,1)</f>
        <v>0</v>
      </c>
      <c r="BS301" s="73">
        <f>IF((BE351+BI351)&gt;(AO351+AS351),1,0)</f>
        <v>0</v>
      </c>
      <c r="BT301" s="276"/>
    </row>
    <row r="302" spans="1:75" ht="9.6" customHeight="1" x14ac:dyDescent="0.45">
      <c r="A302" s="268"/>
      <c r="B302" s="227"/>
      <c r="C302" s="177"/>
      <c r="D302" s="177"/>
      <c r="E302" s="177"/>
      <c r="F302" s="178"/>
      <c r="G302" s="178"/>
      <c r="H302" s="177"/>
      <c r="I302" s="177"/>
      <c r="J302" s="177"/>
      <c r="K302" s="177"/>
      <c r="L302" s="177"/>
      <c r="M302" s="177"/>
      <c r="N302" s="177"/>
      <c r="O302" s="177"/>
      <c r="P302" s="177"/>
      <c r="Q302" s="177"/>
      <c r="R302" s="177"/>
      <c r="S302" s="177"/>
      <c r="T302" s="177"/>
      <c r="U302" s="177"/>
      <c r="V302" s="177"/>
      <c r="W302" s="177"/>
      <c r="X302" s="177"/>
      <c r="Y302" s="177"/>
      <c r="Z302" s="177"/>
      <c r="AA302" s="177"/>
      <c r="AB302" s="177"/>
      <c r="AC302" s="177"/>
      <c r="AD302" s="177"/>
      <c r="AE302" s="177"/>
      <c r="AF302" s="179"/>
      <c r="AG302" s="179"/>
      <c r="AH302" s="177"/>
      <c r="AI302" s="177"/>
      <c r="AJ302" s="177"/>
      <c r="AK302" s="177"/>
      <c r="AL302" s="177"/>
      <c r="AM302" s="177"/>
      <c r="AN302" s="177"/>
      <c r="AO302" s="177"/>
      <c r="AP302" s="177"/>
      <c r="AQ302" s="177"/>
      <c r="AR302" s="177"/>
      <c r="AS302" s="177"/>
      <c r="AT302" s="177"/>
      <c r="AU302" s="177"/>
      <c r="AV302" s="177"/>
      <c r="AW302" s="177"/>
      <c r="AX302" s="177"/>
      <c r="AY302" s="177"/>
      <c r="AZ302" s="177"/>
      <c r="BA302" s="177"/>
      <c r="BB302" s="177"/>
      <c r="BC302" s="177"/>
      <c r="BD302" s="177"/>
      <c r="BE302" s="177"/>
      <c r="BF302" s="177"/>
      <c r="BG302" s="177"/>
      <c r="BH302" s="177"/>
      <c r="BI302" s="177"/>
      <c r="BJ302" s="177"/>
      <c r="BK302" s="177"/>
      <c r="BL302" s="177"/>
      <c r="BM302" s="177"/>
      <c r="BN302" s="177"/>
      <c r="BO302" s="190"/>
      <c r="BP302" s="190"/>
      <c r="BQ302" s="190"/>
      <c r="BR302" s="65"/>
      <c r="BS302" s="65"/>
      <c r="BT302" s="268"/>
    </row>
    <row r="303" spans="1:75" ht="8.85" customHeight="1" thickBot="1" x14ac:dyDescent="0.5">
      <c r="A303" s="268"/>
      <c r="B303" s="228"/>
      <c r="C303" s="191"/>
      <c r="D303" s="191"/>
      <c r="E303" s="191"/>
      <c r="F303" s="192"/>
      <c r="G303" s="192"/>
      <c r="H303" s="191"/>
      <c r="I303" s="191"/>
      <c r="J303" s="191"/>
      <c r="K303" s="191"/>
      <c r="L303" s="191"/>
      <c r="M303" s="191"/>
      <c r="N303" s="191"/>
      <c r="O303" s="191"/>
      <c r="P303" s="191"/>
      <c r="Q303" s="191"/>
      <c r="R303" s="191"/>
      <c r="S303" s="191"/>
      <c r="T303" s="191"/>
      <c r="U303" s="191"/>
      <c r="V303" s="191"/>
      <c r="W303" s="191"/>
      <c r="X303" s="191"/>
      <c r="Y303" s="191"/>
      <c r="Z303" s="191"/>
      <c r="AA303" s="191"/>
      <c r="AB303" s="191"/>
      <c r="AC303" s="191"/>
      <c r="AD303" s="191"/>
      <c r="AE303" s="191"/>
      <c r="AF303" s="193"/>
      <c r="AG303" s="193"/>
      <c r="AH303" s="191"/>
      <c r="AI303" s="191"/>
      <c r="AJ303" s="191"/>
      <c r="AK303" s="191"/>
      <c r="AL303" s="191"/>
      <c r="AM303" s="191"/>
      <c r="AN303" s="191"/>
      <c r="AO303" s="191"/>
      <c r="AP303" s="191"/>
      <c r="AQ303" s="191"/>
      <c r="AR303" s="191"/>
      <c r="AS303" s="191"/>
      <c r="AT303" s="191"/>
      <c r="AU303" s="191"/>
      <c r="AV303" s="191"/>
      <c r="AW303" s="191"/>
      <c r="AX303" s="191"/>
      <c r="AY303" s="191"/>
      <c r="AZ303" s="191"/>
      <c r="BA303" s="191"/>
      <c r="BB303" s="191"/>
      <c r="BC303" s="191"/>
      <c r="BD303" s="191"/>
      <c r="BE303" s="191"/>
      <c r="BF303" s="191"/>
      <c r="BG303" s="191"/>
      <c r="BH303" s="191"/>
      <c r="BI303" s="191"/>
      <c r="BJ303" s="191"/>
      <c r="BK303" s="191"/>
      <c r="BL303" s="191"/>
      <c r="BM303" s="191"/>
      <c r="BN303" s="191"/>
      <c r="BO303" s="194"/>
      <c r="BP303" s="194"/>
      <c r="BQ303" s="194"/>
      <c r="BR303" s="65"/>
      <c r="BS303" s="65"/>
      <c r="BT303" s="268"/>
    </row>
    <row r="304" spans="1:75" s="70" customFormat="1" ht="40.5" customHeight="1" thickTop="1" x14ac:dyDescent="0.4">
      <c r="A304" s="276"/>
      <c r="B304" s="684" t="s">
        <v>0</v>
      </c>
      <c r="C304" s="686" t="s">
        <v>1</v>
      </c>
      <c r="D304" s="687"/>
      <c r="E304" s="339" t="s">
        <v>28</v>
      </c>
      <c r="F304" s="665" t="s">
        <v>93</v>
      </c>
      <c r="G304" s="665" t="s">
        <v>94</v>
      </c>
      <c r="H304" s="726" t="s">
        <v>40</v>
      </c>
      <c r="I304" s="727"/>
      <c r="J304" s="595" t="s">
        <v>7</v>
      </c>
      <c r="K304" s="595"/>
      <c r="L304" s="595"/>
      <c r="M304" s="595"/>
      <c r="N304" s="595"/>
      <c r="O304" s="595"/>
      <c r="P304" s="595" t="s">
        <v>2</v>
      </c>
      <c r="Q304" s="595"/>
      <c r="R304" s="595"/>
      <c r="S304" s="595"/>
      <c r="T304" s="595"/>
      <c r="U304" s="595"/>
      <c r="V304" s="696" t="s">
        <v>34</v>
      </c>
      <c r="W304" s="697"/>
      <c r="X304" s="696" t="s">
        <v>35</v>
      </c>
      <c r="Y304" s="697"/>
      <c r="Z304" s="696" t="s">
        <v>43</v>
      </c>
      <c r="AA304" s="697"/>
      <c r="AB304" s="595" t="s">
        <v>6</v>
      </c>
      <c r="AC304" s="595"/>
      <c r="AD304" s="595"/>
      <c r="AE304" s="595"/>
      <c r="AF304" s="595"/>
      <c r="AG304" s="595"/>
      <c r="AH304" s="595" t="s">
        <v>63</v>
      </c>
      <c r="AI304" s="595"/>
      <c r="AJ304" s="595"/>
      <c r="AK304" s="595"/>
      <c r="AL304" s="595"/>
      <c r="AM304" s="595"/>
      <c r="AN304" s="595" t="s">
        <v>64</v>
      </c>
      <c r="AO304" s="595"/>
      <c r="AP304" s="595"/>
      <c r="AQ304" s="595"/>
      <c r="AR304" s="595"/>
      <c r="AS304" s="595"/>
      <c r="AT304" s="595" t="s">
        <v>65</v>
      </c>
      <c r="AU304" s="595"/>
      <c r="AV304" s="595"/>
      <c r="AW304" s="595"/>
      <c r="AX304" s="595"/>
      <c r="AY304" s="597"/>
      <c r="AZ304" s="595" t="s">
        <v>4</v>
      </c>
      <c r="BA304" s="595"/>
      <c r="BB304" s="595"/>
      <c r="BC304" s="595"/>
      <c r="BD304" s="595"/>
      <c r="BE304" s="595"/>
      <c r="BF304" s="595" t="s">
        <v>66</v>
      </c>
      <c r="BG304" s="595"/>
      <c r="BH304" s="595"/>
      <c r="BI304" s="595"/>
      <c r="BJ304" s="595"/>
      <c r="BK304" s="596"/>
      <c r="BL304" s="651" t="s">
        <v>25</v>
      </c>
      <c r="BM304" s="652"/>
      <c r="BN304" s="653"/>
      <c r="BO304" s="598" t="s">
        <v>100</v>
      </c>
      <c r="BP304" s="598" t="s">
        <v>81</v>
      </c>
      <c r="BQ304" s="598" t="s">
        <v>82</v>
      </c>
      <c r="BR304" s="74"/>
      <c r="BS304" s="74"/>
      <c r="BT304" s="276"/>
    </row>
    <row r="305" spans="1:77" s="70" customFormat="1" ht="41.25" customHeight="1" x14ac:dyDescent="0.7">
      <c r="A305" s="276"/>
      <c r="B305" s="685"/>
      <c r="C305" s="688"/>
      <c r="D305" s="689"/>
      <c r="E305" s="221" t="s">
        <v>95</v>
      </c>
      <c r="F305" s="666"/>
      <c r="G305" s="666"/>
      <c r="H305" s="728"/>
      <c r="I305" s="729"/>
      <c r="J305" s="645" t="s">
        <v>17</v>
      </c>
      <c r="K305" s="646"/>
      <c r="L305" s="641" t="s">
        <v>18</v>
      </c>
      <c r="M305" s="642"/>
      <c r="N305" s="657" t="s">
        <v>19</v>
      </c>
      <c r="O305" s="658" t="s">
        <v>8</v>
      </c>
      <c r="P305" s="645" t="s">
        <v>26</v>
      </c>
      <c r="Q305" s="646"/>
      <c r="R305" s="641" t="s">
        <v>24</v>
      </c>
      <c r="S305" s="642"/>
      <c r="T305" s="657" t="s">
        <v>19</v>
      </c>
      <c r="U305" s="658"/>
      <c r="V305" s="698"/>
      <c r="W305" s="699"/>
      <c r="X305" s="698"/>
      <c r="Y305" s="699"/>
      <c r="Z305" s="698"/>
      <c r="AA305" s="699"/>
      <c r="AB305" s="645" t="s">
        <v>47</v>
      </c>
      <c r="AC305" s="646"/>
      <c r="AD305" s="641" t="s">
        <v>23</v>
      </c>
      <c r="AE305" s="642" t="s">
        <v>3</v>
      </c>
      <c r="AF305" s="643" t="s">
        <v>5</v>
      </c>
      <c r="AG305" s="644"/>
      <c r="AH305" s="645" t="s">
        <v>47</v>
      </c>
      <c r="AI305" s="646"/>
      <c r="AJ305" s="641" t="s">
        <v>23</v>
      </c>
      <c r="AK305" s="642" t="s">
        <v>3</v>
      </c>
      <c r="AL305" s="643" t="s">
        <v>5</v>
      </c>
      <c r="AM305" s="644"/>
      <c r="AN305" s="645" t="s">
        <v>47</v>
      </c>
      <c r="AO305" s="646"/>
      <c r="AP305" s="641" t="s">
        <v>23</v>
      </c>
      <c r="AQ305" s="642" t="s">
        <v>3</v>
      </c>
      <c r="AR305" s="643" t="s">
        <v>5</v>
      </c>
      <c r="AS305" s="644"/>
      <c r="AT305" s="645" t="s">
        <v>47</v>
      </c>
      <c r="AU305" s="646"/>
      <c r="AV305" s="641" t="s">
        <v>23</v>
      </c>
      <c r="AW305" s="642" t="s">
        <v>3</v>
      </c>
      <c r="AX305" s="643" t="s">
        <v>5</v>
      </c>
      <c r="AY305" s="720"/>
      <c r="AZ305" s="645" t="s">
        <v>47</v>
      </c>
      <c r="BA305" s="646"/>
      <c r="BB305" s="641" t="s">
        <v>23</v>
      </c>
      <c r="BC305" s="642" t="s">
        <v>3</v>
      </c>
      <c r="BD305" s="643" t="s">
        <v>5</v>
      </c>
      <c r="BE305" s="644"/>
      <c r="BF305" s="645" t="s">
        <v>47</v>
      </c>
      <c r="BG305" s="646"/>
      <c r="BH305" s="641" t="s">
        <v>23</v>
      </c>
      <c r="BI305" s="642" t="s">
        <v>3</v>
      </c>
      <c r="BJ305" s="643" t="s">
        <v>5</v>
      </c>
      <c r="BK305" s="644"/>
      <c r="BL305" s="654"/>
      <c r="BM305" s="655"/>
      <c r="BN305" s="656"/>
      <c r="BO305" s="599"/>
      <c r="BP305" s="599"/>
      <c r="BQ305" s="599"/>
      <c r="BR305" s="74"/>
      <c r="BS305" s="74"/>
      <c r="BT305" s="276"/>
      <c r="BY305" s="307"/>
    </row>
    <row r="306" spans="1:77" ht="23.85" customHeight="1" x14ac:dyDescent="0.35">
      <c r="A306" s="277"/>
      <c r="B306" s="678" t="str">
        <f>IF(ROSTER!B$8="","",ROSTER!B$8)</f>
        <v/>
      </c>
      <c r="C306" s="669" t="str">
        <f>IF(ROSTER!C$8="","",ROSTER!C$8)</f>
        <v/>
      </c>
      <c r="D306" s="670"/>
      <c r="E306" s="667"/>
      <c r="F306" s="680">
        <f>IF(E306="y",1,IF(E306="S",1,0))</f>
        <v>0</v>
      </c>
      <c r="G306" s="663">
        <f>IF(E306="S",1,0)</f>
        <v>0</v>
      </c>
      <c r="H306" s="583"/>
      <c r="I306" s="584"/>
      <c r="J306" s="569"/>
      <c r="K306" s="570"/>
      <c r="L306" s="573"/>
      <c r="M306" s="574"/>
      <c r="N306" s="579">
        <f>L306+J306</f>
        <v>0</v>
      </c>
      <c r="O306" s="580"/>
      <c r="P306" s="569"/>
      <c r="Q306" s="570"/>
      <c r="R306" s="573"/>
      <c r="S306" s="574"/>
      <c r="T306" s="579">
        <f>R306-P306</f>
        <v>0</v>
      </c>
      <c r="U306" s="580"/>
      <c r="V306" s="583"/>
      <c r="W306" s="584"/>
      <c r="X306" s="569"/>
      <c r="Y306" s="584"/>
      <c r="Z306" s="569"/>
      <c r="AA306" s="584"/>
      <c r="AB306" s="569"/>
      <c r="AC306" s="570"/>
      <c r="AD306" s="573"/>
      <c r="AE306" s="574"/>
      <c r="AF306" s="557">
        <f>IF(AB306=0,0,(AD306/AB306)*100)</f>
        <v>0</v>
      </c>
      <c r="AG306" s="558"/>
      <c r="AH306" s="569"/>
      <c r="AI306" s="570"/>
      <c r="AJ306" s="573"/>
      <c r="AK306" s="574"/>
      <c r="AL306" s="557">
        <f>IF(AH306=0,0,(AJ306/AH306)*100)</f>
        <v>0</v>
      </c>
      <c r="AM306" s="558"/>
      <c r="AN306" s="569"/>
      <c r="AO306" s="570"/>
      <c r="AP306" s="573"/>
      <c r="AQ306" s="574"/>
      <c r="AR306" s="557">
        <f>IF(AN306=0,0,(AP306/AN306)*100)</f>
        <v>0</v>
      </c>
      <c r="AS306" s="558"/>
      <c r="AT306" s="561">
        <f>AB306+AH306+AN306</f>
        <v>0</v>
      </c>
      <c r="AU306" s="562"/>
      <c r="AV306" s="565">
        <f>AD306+AJ306+AP306</f>
        <v>0</v>
      </c>
      <c r="AW306" s="566"/>
      <c r="AX306" s="557">
        <f>IF(AT306=0,0,(AV306/AT306)*100)</f>
        <v>0</v>
      </c>
      <c r="AY306" s="558"/>
      <c r="AZ306" s="569"/>
      <c r="BA306" s="570"/>
      <c r="BB306" s="573"/>
      <c r="BC306" s="574"/>
      <c r="BD306" s="557">
        <f>IF(AZ306=0,0,(BB306/AZ306)*100)</f>
        <v>0</v>
      </c>
      <c r="BE306" s="558"/>
      <c r="BF306" s="561">
        <f>AT306+AZ306</f>
        <v>0</v>
      </c>
      <c r="BG306" s="562"/>
      <c r="BH306" s="565">
        <f>AV306+BB306</f>
        <v>0</v>
      </c>
      <c r="BI306" s="566"/>
      <c r="BJ306" s="557">
        <f>IF(BF306=0,0,(BH306/BF306)*100)</f>
        <v>0</v>
      </c>
      <c r="BK306" s="558"/>
      <c r="BL306" s="602">
        <f>(AD306*2)+(AJ306*2)+(AP306*3)+BB306</f>
        <v>0</v>
      </c>
      <c r="BM306" s="603"/>
      <c r="BN306" s="604"/>
      <c r="BO306" s="587">
        <f>IF(BQ306=0,0,50*BP306/BQ306)</f>
        <v>0</v>
      </c>
      <c r="BP306" s="555">
        <f>(BL306*BS$306)+(N306*BS$307)+(X306*BS$308)+(R306*BS$309)+(V306*BS$310)+(Z306*BS$311)</f>
        <v>0</v>
      </c>
      <c r="BQ306" s="555">
        <f>((AZ306-BB306)*BS$313)+((AT306-AV306)*BS$312)+(H306*BS$314)+(P306*BS$315)</f>
        <v>0</v>
      </c>
      <c r="BR306" s="75" t="s">
        <v>70</v>
      </c>
      <c r="BS306" s="76">
        <f>IF(BO301="B",'VALUE POINTS'!L$10,IF('GAME STATS'!BO301="C",'VALUE POINTS'!M$10,'VALUE POINTS'!K$10))</f>
        <v>1</v>
      </c>
      <c r="BT306" s="280"/>
    </row>
    <row r="307" spans="1:77" ht="23.85" customHeight="1" x14ac:dyDescent="0.35">
      <c r="A307" s="277"/>
      <c r="B307" s="679"/>
      <c r="C307" s="690" t="str">
        <f>IF(ROSTER!D$8="","",ROSTER!D$8)</f>
        <v/>
      </c>
      <c r="D307" s="691"/>
      <c r="E307" s="668"/>
      <c r="F307" s="681"/>
      <c r="G307" s="664"/>
      <c r="H307" s="585"/>
      <c r="I307" s="586"/>
      <c r="J307" s="571"/>
      <c r="K307" s="572"/>
      <c r="L307" s="575"/>
      <c r="M307" s="576"/>
      <c r="N307" s="581" t="s">
        <v>16</v>
      </c>
      <c r="O307" s="582"/>
      <c r="P307" s="571"/>
      <c r="Q307" s="572"/>
      <c r="R307" s="575"/>
      <c r="S307" s="576"/>
      <c r="T307" s="581" t="s">
        <v>16</v>
      </c>
      <c r="U307" s="582"/>
      <c r="V307" s="585"/>
      <c r="W307" s="586"/>
      <c r="X307" s="571"/>
      <c r="Y307" s="586"/>
      <c r="Z307" s="571"/>
      <c r="AA307" s="586"/>
      <c r="AB307" s="571"/>
      <c r="AC307" s="572"/>
      <c r="AD307" s="575"/>
      <c r="AE307" s="576"/>
      <c r="AF307" s="577"/>
      <c r="AG307" s="578"/>
      <c r="AH307" s="571"/>
      <c r="AI307" s="572"/>
      <c r="AJ307" s="575"/>
      <c r="AK307" s="576"/>
      <c r="AL307" s="577"/>
      <c r="AM307" s="578"/>
      <c r="AN307" s="571"/>
      <c r="AO307" s="572"/>
      <c r="AP307" s="575"/>
      <c r="AQ307" s="576"/>
      <c r="AR307" s="577"/>
      <c r="AS307" s="578"/>
      <c r="AT307" s="627"/>
      <c r="AU307" s="628"/>
      <c r="AV307" s="629"/>
      <c r="AW307" s="630"/>
      <c r="AX307" s="577"/>
      <c r="AY307" s="578"/>
      <c r="AZ307" s="571"/>
      <c r="BA307" s="572"/>
      <c r="BB307" s="575"/>
      <c r="BC307" s="576"/>
      <c r="BD307" s="577"/>
      <c r="BE307" s="578"/>
      <c r="BF307" s="627"/>
      <c r="BG307" s="628"/>
      <c r="BH307" s="629"/>
      <c r="BI307" s="630"/>
      <c r="BJ307" s="577"/>
      <c r="BK307" s="578"/>
      <c r="BL307" s="605"/>
      <c r="BM307" s="606"/>
      <c r="BN307" s="607"/>
      <c r="BO307" s="588"/>
      <c r="BP307" s="556"/>
      <c r="BQ307" s="556"/>
      <c r="BR307" s="75" t="s">
        <v>71</v>
      </c>
      <c r="BS307" s="76">
        <f>IF(BO301="B",'VALUE POINTS'!L$11,IF('GAME STATS'!BO301="C",'VALUE POINTS'!M$11,'VALUE POINTS'!K$11))</f>
        <v>1</v>
      </c>
      <c r="BT307" s="280"/>
    </row>
    <row r="308" spans="1:77" ht="21.75" customHeight="1" x14ac:dyDescent="0.4">
      <c r="A308" s="268"/>
      <c r="B308" s="678" t="str">
        <f>IF(ROSTER!B$10="","",ROSTER!B$10)</f>
        <v/>
      </c>
      <c r="C308" s="669" t="str">
        <f>IF(ROSTER!C$10="","",ROSTER!C$10)</f>
        <v/>
      </c>
      <c r="D308" s="670"/>
      <c r="E308" s="667"/>
      <c r="F308" s="680">
        <f>IF(E308="y",1,IF(E308="S",1,0))</f>
        <v>0</v>
      </c>
      <c r="G308" s="663">
        <f>IF(E308="S",1,0)</f>
        <v>0</v>
      </c>
      <c r="H308" s="583"/>
      <c r="I308" s="584"/>
      <c r="J308" s="569"/>
      <c r="K308" s="570"/>
      <c r="L308" s="573"/>
      <c r="M308" s="574"/>
      <c r="N308" s="579">
        <f>L308+J308</f>
        <v>0</v>
      </c>
      <c r="O308" s="580"/>
      <c r="P308" s="569"/>
      <c r="Q308" s="570"/>
      <c r="R308" s="573"/>
      <c r="S308" s="574"/>
      <c r="T308" s="579">
        <f>R308-P308</f>
        <v>0</v>
      </c>
      <c r="U308" s="580"/>
      <c r="V308" s="583"/>
      <c r="W308" s="584"/>
      <c r="X308" s="569"/>
      <c r="Y308" s="584"/>
      <c r="Z308" s="569"/>
      <c r="AA308" s="584"/>
      <c r="AB308" s="569"/>
      <c r="AC308" s="570"/>
      <c r="AD308" s="573"/>
      <c r="AE308" s="574"/>
      <c r="AF308" s="557">
        <f>IF(AB308=0,0,(AD308/AB308)*100)</f>
        <v>0</v>
      </c>
      <c r="AG308" s="558"/>
      <c r="AH308" s="569"/>
      <c r="AI308" s="570"/>
      <c r="AJ308" s="573"/>
      <c r="AK308" s="574"/>
      <c r="AL308" s="557">
        <f>IF(AH308=0,0,(AJ308/AH308)*100)</f>
        <v>0</v>
      </c>
      <c r="AM308" s="558"/>
      <c r="AN308" s="569"/>
      <c r="AO308" s="570"/>
      <c r="AP308" s="573"/>
      <c r="AQ308" s="574"/>
      <c r="AR308" s="557">
        <f>IF(AN308=0,0,(AP308/AN308)*100)</f>
        <v>0</v>
      </c>
      <c r="AS308" s="558"/>
      <c r="AT308" s="561">
        <f>AB308+AH308+AN308</f>
        <v>0</v>
      </c>
      <c r="AU308" s="562"/>
      <c r="AV308" s="565">
        <f>AD308+AJ308+AP308</f>
        <v>0</v>
      </c>
      <c r="AW308" s="566"/>
      <c r="AX308" s="557">
        <f>IF(AT308=0,0,(AV308/AT308)*100)</f>
        <v>0</v>
      </c>
      <c r="AY308" s="558"/>
      <c r="AZ308" s="569"/>
      <c r="BA308" s="570"/>
      <c r="BB308" s="573"/>
      <c r="BC308" s="574"/>
      <c r="BD308" s="557">
        <f>IF(AZ308=0,0,(BB308/AZ308)*100)</f>
        <v>0</v>
      </c>
      <c r="BE308" s="558"/>
      <c r="BF308" s="561">
        <f>AT308+AZ308</f>
        <v>0</v>
      </c>
      <c r="BG308" s="562"/>
      <c r="BH308" s="565">
        <f>AV308+BB308</f>
        <v>0</v>
      </c>
      <c r="BI308" s="566"/>
      <c r="BJ308" s="557">
        <f>IF(BF308=0,0,(BH308/BF308)*100)</f>
        <v>0</v>
      </c>
      <c r="BK308" s="558"/>
      <c r="BL308" s="602">
        <f>(AD308*2)+(AJ308*2)+(AP308*3)+BB308</f>
        <v>0</v>
      </c>
      <c r="BM308" s="603"/>
      <c r="BN308" s="604"/>
      <c r="BO308" s="587">
        <f>IF(BQ308=0,0,50*BP308/BQ308)</f>
        <v>0</v>
      </c>
      <c r="BP308" s="555">
        <f t="shared" ref="BP308" si="250">(BL308*BS$306)+(N308*BS$307)+(X308*BS$308)+(R308*BS$309)+(V308*BS$310)+(Z308*BS$311)</f>
        <v>0</v>
      </c>
      <c r="BQ308" s="555">
        <f t="shared" ref="BQ308" si="251">((AZ308-BB308)*BS$313)+((AT308-AV308)*BS$312)+(H308*BS$314)+(P308*BS$315)</f>
        <v>0</v>
      </c>
      <c r="BR308" s="75" t="s">
        <v>72</v>
      </c>
      <c r="BS308" s="76">
        <f>IF(BO301="B",'VALUE POINTS'!L$12,IF('GAME STATS'!BO301="C",'VALUE POINTS'!M$12,'VALUE POINTS'!K$12))</f>
        <v>2</v>
      </c>
      <c r="BT308" s="280"/>
      <c r="BY308" s="70"/>
    </row>
    <row r="309" spans="1:77" ht="21.75" customHeight="1" x14ac:dyDescent="0.35">
      <c r="A309" s="268"/>
      <c r="B309" s="679"/>
      <c r="C309" s="690" t="str">
        <f>IF(ROSTER!D$10="","",ROSTER!D$10)</f>
        <v/>
      </c>
      <c r="D309" s="691"/>
      <c r="E309" s="668"/>
      <c r="F309" s="681"/>
      <c r="G309" s="664"/>
      <c r="H309" s="585"/>
      <c r="I309" s="586"/>
      <c r="J309" s="571"/>
      <c r="K309" s="572"/>
      <c r="L309" s="575"/>
      <c r="M309" s="576"/>
      <c r="N309" s="581" t="s">
        <v>16</v>
      </c>
      <c r="O309" s="582"/>
      <c r="P309" s="571"/>
      <c r="Q309" s="572"/>
      <c r="R309" s="575"/>
      <c r="S309" s="576"/>
      <c r="T309" s="581" t="s">
        <v>16</v>
      </c>
      <c r="U309" s="582"/>
      <c r="V309" s="585"/>
      <c r="W309" s="586"/>
      <c r="X309" s="571"/>
      <c r="Y309" s="586"/>
      <c r="Z309" s="571"/>
      <c r="AA309" s="586"/>
      <c r="AB309" s="571"/>
      <c r="AC309" s="572"/>
      <c r="AD309" s="575"/>
      <c r="AE309" s="576"/>
      <c r="AF309" s="577"/>
      <c r="AG309" s="578"/>
      <c r="AH309" s="571"/>
      <c r="AI309" s="572"/>
      <c r="AJ309" s="575"/>
      <c r="AK309" s="576"/>
      <c r="AL309" s="577"/>
      <c r="AM309" s="578"/>
      <c r="AN309" s="571"/>
      <c r="AO309" s="572"/>
      <c r="AP309" s="575"/>
      <c r="AQ309" s="576"/>
      <c r="AR309" s="577"/>
      <c r="AS309" s="578"/>
      <c r="AT309" s="627"/>
      <c r="AU309" s="628"/>
      <c r="AV309" s="629"/>
      <c r="AW309" s="630"/>
      <c r="AX309" s="577"/>
      <c r="AY309" s="578"/>
      <c r="AZ309" s="571"/>
      <c r="BA309" s="572"/>
      <c r="BB309" s="575"/>
      <c r="BC309" s="576"/>
      <c r="BD309" s="577"/>
      <c r="BE309" s="578"/>
      <c r="BF309" s="627"/>
      <c r="BG309" s="628"/>
      <c r="BH309" s="629"/>
      <c r="BI309" s="630"/>
      <c r="BJ309" s="577"/>
      <c r="BK309" s="578"/>
      <c r="BL309" s="605"/>
      <c r="BM309" s="606"/>
      <c r="BN309" s="607"/>
      <c r="BO309" s="588"/>
      <c r="BP309" s="556"/>
      <c r="BQ309" s="556"/>
      <c r="BR309" s="75" t="s">
        <v>73</v>
      </c>
      <c r="BS309" s="76">
        <f>IF(BO301="B",'VALUE POINTS'!L$13,IF('GAME STATS'!BO301="C",'VALUE POINTS'!M$13,'VALUE POINTS'!K$13))</f>
        <v>2</v>
      </c>
      <c r="BT309" s="280"/>
    </row>
    <row r="310" spans="1:77" ht="21.75" customHeight="1" x14ac:dyDescent="0.35">
      <c r="A310" s="268"/>
      <c r="B310" s="678" t="str">
        <f>IF(ROSTER!B$12="","",ROSTER!B$12)</f>
        <v/>
      </c>
      <c r="C310" s="669" t="str">
        <f>IF(ROSTER!C$12="","",ROSTER!C$12)</f>
        <v/>
      </c>
      <c r="D310" s="670"/>
      <c r="E310" s="667"/>
      <c r="F310" s="680">
        <f>IF(E310="y",1,IF(E310="S",1,0))</f>
        <v>0</v>
      </c>
      <c r="G310" s="663">
        <f>IF(E310="S",1,0)</f>
        <v>0</v>
      </c>
      <c r="H310" s="583"/>
      <c r="I310" s="584"/>
      <c r="J310" s="569"/>
      <c r="K310" s="570"/>
      <c r="L310" s="573"/>
      <c r="M310" s="574"/>
      <c r="N310" s="579">
        <f>L310+J310</f>
        <v>0</v>
      </c>
      <c r="O310" s="580"/>
      <c r="P310" s="569"/>
      <c r="Q310" s="570"/>
      <c r="R310" s="573"/>
      <c r="S310" s="574"/>
      <c r="T310" s="579">
        <f>R310-P310</f>
        <v>0</v>
      </c>
      <c r="U310" s="580"/>
      <c r="V310" s="583"/>
      <c r="W310" s="584"/>
      <c r="X310" s="569"/>
      <c r="Y310" s="584"/>
      <c r="Z310" s="569"/>
      <c r="AA310" s="584"/>
      <c r="AB310" s="569"/>
      <c r="AC310" s="570"/>
      <c r="AD310" s="573"/>
      <c r="AE310" s="574"/>
      <c r="AF310" s="557">
        <f>IF(AB310=0,0,(AD310/AB310)*100)</f>
        <v>0</v>
      </c>
      <c r="AG310" s="558"/>
      <c r="AH310" s="569"/>
      <c r="AI310" s="570"/>
      <c r="AJ310" s="573"/>
      <c r="AK310" s="574"/>
      <c r="AL310" s="557">
        <f>IF(AH310=0,0,(AJ310/AH310)*100)</f>
        <v>0</v>
      </c>
      <c r="AM310" s="558"/>
      <c r="AN310" s="569"/>
      <c r="AO310" s="570"/>
      <c r="AP310" s="573"/>
      <c r="AQ310" s="574"/>
      <c r="AR310" s="557">
        <f>IF(AN310=0,0,(AP310/AN310)*100)</f>
        <v>0</v>
      </c>
      <c r="AS310" s="558"/>
      <c r="AT310" s="561">
        <f>AB310+AH310+AN310</f>
        <v>0</v>
      </c>
      <c r="AU310" s="562"/>
      <c r="AV310" s="565">
        <f>AD310+AJ310+AP310</f>
        <v>0</v>
      </c>
      <c r="AW310" s="566"/>
      <c r="AX310" s="557">
        <f>IF(AT310=0,0,(AV310/AT310)*100)</f>
        <v>0</v>
      </c>
      <c r="AY310" s="558"/>
      <c r="AZ310" s="569"/>
      <c r="BA310" s="570"/>
      <c r="BB310" s="573"/>
      <c r="BC310" s="574"/>
      <c r="BD310" s="557">
        <f>IF(AZ310=0,0,(BB310/AZ310)*100)</f>
        <v>0</v>
      </c>
      <c r="BE310" s="558"/>
      <c r="BF310" s="561">
        <f>AT310+AZ310</f>
        <v>0</v>
      </c>
      <c r="BG310" s="562"/>
      <c r="BH310" s="565">
        <f>AV310+BB310</f>
        <v>0</v>
      </c>
      <c r="BI310" s="566"/>
      <c r="BJ310" s="557">
        <f>IF(BF310=0,0,(BH310/BF310)*100)</f>
        <v>0</v>
      </c>
      <c r="BK310" s="558"/>
      <c r="BL310" s="602">
        <f>(AD310*2)+(AJ310*2)+(AP310*3)+BB310</f>
        <v>0</v>
      </c>
      <c r="BM310" s="603"/>
      <c r="BN310" s="604"/>
      <c r="BO310" s="587">
        <f t="shared" ref="BO310" si="252">IF(BQ310=0,0,50*BP310/BQ310)</f>
        <v>0</v>
      </c>
      <c r="BP310" s="555">
        <f t="shared" ref="BP310" si="253">(BL310*BS$306)+(N310*BS$307)+(X310*BS$308)+(R310*BS$309)+(V310*BS$310)+(Z310*BS$311)</f>
        <v>0</v>
      </c>
      <c r="BQ310" s="555">
        <f t="shared" ref="BQ310" si="254">((AZ310-BB310)*BS$313)+((AT310-AV310)*BS$312)+(H310*BS$314)+(P310*BS$315)</f>
        <v>0</v>
      </c>
      <c r="BR310" s="75" t="s">
        <v>74</v>
      </c>
      <c r="BS310" s="76">
        <f>IF(BO301="B",'VALUE POINTS'!L$14,IF('GAME STATS'!BO301="C",'VALUE POINTS'!M$14,'VALUE POINTS'!K$14))</f>
        <v>2</v>
      </c>
      <c r="BT310" s="280"/>
    </row>
    <row r="311" spans="1:77" ht="21.75" customHeight="1" x14ac:dyDescent="0.4">
      <c r="A311" s="268"/>
      <c r="B311" s="679"/>
      <c r="C311" s="690" t="str">
        <f>IF(ROSTER!D$12="","",ROSTER!D$12)</f>
        <v/>
      </c>
      <c r="D311" s="691"/>
      <c r="E311" s="668"/>
      <c r="F311" s="681"/>
      <c r="G311" s="664"/>
      <c r="H311" s="585"/>
      <c r="I311" s="586"/>
      <c r="J311" s="571"/>
      <c r="K311" s="572"/>
      <c r="L311" s="575"/>
      <c r="M311" s="576"/>
      <c r="N311" s="581" t="s">
        <v>16</v>
      </c>
      <c r="O311" s="582"/>
      <c r="P311" s="571"/>
      <c r="Q311" s="572"/>
      <c r="R311" s="575"/>
      <c r="S311" s="576"/>
      <c r="T311" s="581" t="s">
        <v>16</v>
      </c>
      <c r="U311" s="582"/>
      <c r="V311" s="585"/>
      <c r="W311" s="586"/>
      <c r="X311" s="571"/>
      <c r="Y311" s="586"/>
      <c r="Z311" s="571"/>
      <c r="AA311" s="586"/>
      <c r="AB311" s="571"/>
      <c r="AC311" s="572"/>
      <c r="AD311" s="575"/>
      <c r="AE311" s="576"/>
      <c r="AF311" s="577"/>
      <c r="AG311" s="578"/>
      <c r="AH311" s="571"/>
      <c r="AI311" s="572"/>
      <c r="AJ311" s="575"/>
      <c r="AK311" s="576"/>
      <c r="AL311" s="577"/>
      <c r="AM311" s="578"/>
      <c r="AN311" s="571"/>
      <c r="AO311" s="572"/>
      <c r="AP311" s="575"/>
      <c r="AQ311" s="576"/>
      <c r="AR311" s="577"/>
      <c r="AS311" s="578"/>
      <c r="AT311" s="627"/>
      <c r="AU311" s="628"/>
      <c r="AV311" s="629"/>
      <c r="AW311" s="630"/>
      <c r="AX311" s="577"/>
      <c r="AY311" s="578"/>
      <c r="AZ311" s="571"/>
      <c r="BA311" s="572"/>
      <c r="BB311" s="575"/>
      <c r="BC311" s="576"/>
      <c r="BD311" s="577"/>
      <c r="BE311" s="578"/>
      <c r="BF311" s="627"/>
      <c r="BG311" s="628"/>
      <c r="BH311" s="629"/>
      <c r="BI311" s="630"/>
      <c r="BJ311" s="577"/>
      <c r="BK311" s="578"/>
      <c r="BL311" s="605"/>
      <c r="BM311" s="606"/>
      <c r="BN311" s="607"/>
      <c r="BO311" s="588"/>
      <c r="BP311" s="556"/>
      <c r="BQ311" s="556"/>
      <c r="BR311" s="75" t="s">
        <v>75</v>
      </c>
      <c r="BS311" s="76">
        <f>IF(BO301="B",'VALUE POINTS'!L$15,IF('GAME STATS'!BO301="C",'VALUE POINTS'!M$15,'VALUE POINTS'!K$15))</f>
        <v>2</v>
      </c>
      <c r="BT311" s="280"/>
      <c r="BY311" s="70"/>
    </row>
    <row r="312" spans="1:77" ht="21.75" customHeight="1" x14ac:dyDescent="0.35">
      <c r="A312" s="268"/>
      <c r="B312" s="678" t="str">
        <f>IF(ROSTER!B$14="","",ROSTER!B$14)</f>
        <v/>
      </c>
      <c r="C312" s="669" t="str">
        <f>IF(ROSTER!C$14="","",ROSTER!C$14)</f>
        <v/>
      </c>
      <c r="D312" s="670"/>
      <c r="E312" s="667"/>
      <c r="F312" s="680">
        <f>IF(E312="y",1,IF(E312="S",1,0))</f>
        <v>0</v>
      </c>
      <c r="G312" s="663">
        <f>IF(E312="S",1,0)</f>
        <v>0</v>
      </c>
      <c r="H312" s="583"/>
      <c r="I312" s="584"/>
      <c r="J312" s="569"/>
      <c r="K312" s="570"/>
      <c r="L312" s="573"/>
      <c r="M312" s="574"/>
      <c r="N312" s="579">
        <f>L312+J312</f>
        <v>0</v>
      </c>
      <c r="O312" s="580"/>
      <c r="P312" s="569"/>
      <c r="Q312" s="570"/>
      <c r="R312" s="573"/>
      <c r="S312" s="574"/>
      <c r="T312" s="579">
        <f>R312-P312</f>
        <v>0</v>
      </c>
      <c r="U312" s="580"/>
      <c r="V312" s="583"/>
      <c r="W312" s="584"/>
      <c r="X312" s="569"/>
      <c r="Y312" s="584"/>
      <c r="Z312" s="569"/>
      <c r="AA312" s="584"/>
      <c r="AB312" s="569"/>
      <c r="AC312" s="570"/>
      <c r="AD312" s="573"/>
      <c r="AE312" s="574"/>
      <c r="AF312" s="557">
        <f>IF(AB312=0,0,(AD312/AB312)*100)</f>
        <v>0</v>
      </c>
      <c r="AG312" s="558"/>
      <c r="AH312" s="569"/>
      <c r="AI312" s="570"/>
      <c r="AJ312" s="573"/>
      <c r="AK312" s="574"/>
      <c r="AL312" s="557">
        <f>IF(AH312=0,0,(AJ312/AH312)*100)</f>
        <v>0</v>
      </c>
      <c r="AM312" s="558"/>
      <c r="AN312" s="569"/>
      <c r="AO312" s="570"/>
      <c r="AP312" s="573"/>
      <c r="AQ312" s="574"/>
      <c r="AR312" s="557">
        <f>IF(AN312=0,0,(AP312/AN312)*100)</f>
        <v>0</v>
      </c>
      <c r="AS312" s="558"/>
      <c r="AT312" s="561">
        <f>AB312+AH312+AN312</f>
        <v>0</v>
      </c>
      <c r="AU312" s="562"/>
      <c r="AV312" s="565">
        <f>AD312+AJ312+AP312</f>
        <v>0</v>
      </c>
      <c r="AW312" s="566"/>
      <c r="AX312" s="557">
        <f>IF(AT312=0,0,(AV312/AT312)*100)</f>
        <v>0</v>
      </c>
      <c r="AY312" s="558"/>
      <c r="AZ312" s="569"/>
      <c r="BA312" s="570"/>
      <c r="BB312" s="573"/>
      <c r="BC312" s="574"/>
      <c r="BD312" s="557">
        <f>IF(AZ312=0,0,(BB312/AZ312)*100)</f>
        <v>0</v>
      </c>
      <c r="BE312" s="558"/>
      <c r="BF312" s="561">
        <f>AT312+AZ312</f>
        <v>0</v>
      </c>
      <c r="BG312" s="562"/>
      <c r="BH312" s="565">
        <f>AV312+BB312</f>
        <v>0</v>
      </c>
      <c r="BI312" s="566"/>
      <c r="BJ312" s="557">
        <f>IF(BF312=0,0,(BH312/BF312)*100)</f>
        <v>0</v>
      </c>
      <c r="BK312" s="558"/>
      <c r="BL312" s="602">
        <f>(AD312*2)+(AJ312*2)+(AP312*3)+BB312</f>
        <v>0</v>
      </c>
      <c r="BM312" s="603"/>
      <c r="BN312" s="604"/>
      <c r="BO312" s="587">
        <f t="shared" ref="BO312" si="255">IF(BQ312=0,0,50*BP312/BQ312)</f>
        <v>0</v>
      </c>
      <c r="BP312" s="555">
        <f t="shared" ref="BP312" si="256">(BL312*BS$306)+(N312*BS$307)+(X312*BS$308)+(R312*BS$309)+(V312*BS$310)+(Z312*BS$311)</f>
        <v>0</v>
      </c>
      <c r="BQ312" s="555">
        <f t="shared" ref="BQ312" si="257">((AZ312-BB312)*BS$313)+((AT312-AV312)*BS$312)+(H312*BS$314)+(P312*BS$315)</f>
        <v>0</v>
      </c>
      <c r="BR312" s="75" t="s">
        <v>76</v>
      </c>
      <c r="BS312" s="76">
        <f>IF(BO301="B",'VALUE POINTS'!L$16,IF('GAME STATS'!BO301="C",'VALUE POINTS'!M$16,'VALUE POINTS'!K$16))</f>
        <v>2</v>
      </c>
      <c r="BT312" s="280"/>
    </row>
    <row r="313" spans="1:77" ht="21.75" customHeight="1" x14ac:dyDescent="0.35">
      <c r="A313" s="268"/>
      <c r="B313" s="679"/>
      <c r="C313" s="690" t="str">
        <f>IF(ROSTER!D$14="","",ROSTER!D$14)</f>
        <v/>
      </c>
      <c r="D313" s="691"/>
      <c r="E313" s="668"/>
      <c r="F313" s="681"/>
      <c r="G313" s="664"/>
      <c r="H313" s="585"/>
      <c r="I313" s="586"/>
      <c r="J313" s="571"/>
      <c r="K313" s="572"/>
      <c r="L313" s="575"/>
      <c r="M313" s="576"/>
      <c r="N313" s="581" t="s">
        <v>16</v>
      </c>
      <c r="O313" s="582"/>
      <c r="P313" s="571"/>
      <c r="Q313" s="572"/>
      <c r="R313" s="575"/>
      <c r="S313" s="576"/>
      <c r="T313" s="581" t="s">
        <v>16</v>
      </c>
      <c r="U313" s="582"/>
      <c r="V313" s="585"/>
      <c r="W313" s="586"/>
      <c r="X313" s="571"/>
      <c r="Y313" s="586"/>
      <c r="Z313" s="571"/>
      <c r="AA313" s="586"/>
      <c r="AB313" s="571"/>
      <c r="AC313" s="572"/>
      <c r="AD313" s="575"/>
      <c r="AE313" s="576"/>
      <c r="AF313" s="577"/>
      <c r="AG313" s="578"/>
      <c r="AH313" s="571"/>
      <c r="AI313" s="572"/>
      <c r="AJ313" s="575"/>
      <c r="AK313" s="576"/>
      <c r="AL313" s="577"/>
      <c r="AM313" s="578"/>
      <c r="AN313" s="571"/>
      <c r="AO313" s="572"/>
      <c r="AP313" s="575"/>
      <c r="AQ313" s="576"/>
      <c r="AR313" s="577"/>
      <c r="AS313" s="578"/>
      <c r="AT313" s="627"/>
      <c r="AU313" s="628"/>
      <c r="AV313" s="629"/>
      <c r="AW313" s="630"/>
      <c r="AX313" s="577"/>
      <c r="AY313" s="578"/>
      <c r="AZ313" s="571"/>
      <c r="BA313" s="572"/>
      <c r="BB313" s="575"/>
      <c r="BC313" s="576"/>
      <c r="BD313" s="577"/>
      <c r="BE313" s="578"/>
      <c r="BF313" s="627"/>
      <c r="BG313" s="628"/>
      <c r="BH313" s="629"/>
      <c r="BI313" s="630"/>
      <c r="BJ313" s="577"/>
      <c r="BK313" s="578"/>
      <c r="BL313" s="605"/>
      <c r="BM313" s="606"/>
      <c r="BN313" s="607"/>
      <c r="BO313" s="588"/>
      <c r="BP313" s="556"/>
      <c r="BQ313" s="556"/>
      <c r="BR313" s="75" t="s">
        <v>77</v>
      </c>
      <c r="BS313" s="76">
        <f>IF(BO301="B",'VALUE POINTS'!L$17,IF('GAME STATS'!BO301="C",'VALUE POINTS'!M$17,'VALUE POINTS'!K$17))</f>
        <v>1</v>
      </c>
      <c r="BT313" s="280"/>
    </row>
    <row r="314" spans="1:77" ht="21.75" customHeight="1" x14ac:dyDescent="0.35">
      <c r="A314" s="268"/>
      <c r="B314" s="678" t="str">
        <f>IF(ROSTER!B$16="","",ROSTER!B$16)</f>
        <v/>
      </c>
      <c r="C314" s="669" t="str">
        <f>IF(ROSTER!C$16="","",ROSTER!C$16)</f>
        <v/>
      </c>
      <c r="D314" s="670"/>
      <c r="E314" s="667"/>
      <c r="F314" s="680">
        <f>IF(E314="y",1,IF(E314="S",1,0))</f>
        <v>0</v>
      </c>
      <c r="G314" s="663">
        <f>IF(E314="S",1,0)</f>
        <v>0</v>
      </c>
      <c r="H314" s="583"/>
      <c r="I314" s="584"/>
      <c r="J314" s="569"/>
      <c r="K314" s="570"/>
      <c r="L314" s="573"/>
      <c r="M314" s="574"/>
      <c r="N314" s="579">
        <f>L314+J314</f>
        <v>0</v>
      </c>
      <c r="O314" s="580"/>
      <c r="P314" s="569"/>
      <c r="Q314" s="570"/>
      <c r="R314" s="573"/>
      <c r="S314" s="574"/>
      <c r="T314" s="579">
        <f>R314-P314</f>
        <v>0</v>
      </c>
      <c r="U314" s="580"/>
      <c r="V314" s="583"/>
      <c r="W314" s="584"/>
      <c r="X314" s="569"/>
      <c r="Y314" s="584"/>
      <c r="Z314" s="569"/>
      <c r="AA314" s="584"/>
      <c r="AB314" s="569"/>
      <c r="AC314" s="570"/>
      <c r="AD314" s="573"/>
      <c r="AE314" s="574"/>
      <c r="AF314" s="557">
        <f>IF(AB314=0,0,(AD314/AB314)*100)</f>
        <v>0</v>
      </c>
      <c r="AG314" s="558"/>
      <c r="AH314" s="569"/>
      <c r="AI314" s="570"/>
      <c r="AJ314" s="573"/>
      <c r="AK314" s="574"/>
      <c r="AL314" s="557">
        <f>IF(AH314=0,0,(AJ314/AH314)*100)</f>
        <v>0</v>
      </c>
      <c r="AM314" s="558"/>
      <c r="AN314" s="569"/>
      <c r="AO314" s="570"/>
      <c r="AP314" s="573"/>
      <c r="AQ314" s="574"/>
      <c r="AR314" s="557">
        <f>IF(AN314=0,0,(AP314/AN314)*100)</f>
        <v>0</v>
      </c>
      <c r="AS314" s="558"/>
      <c r="AT314" s="561">
        <f>AB314+AH314+AN314</f>
        <v>0</v>
      </c>
      <c r="AU314" s="562"/>
      <c r="AV314" s="565">
        <f>AD314+AJ314+AP314</f>
        <v>0</v>
      </c>
      <c r="AW314" s="566"/>
      <c r="AX314" s="557">
        <f>IF(AT314=0,0,(AV314/AT314)*100)</f>
        <v>0</v>
      </c>
      <c r="AY314" s="558"/>
      <c r="AZ314" s="569"/>
      <c r="BA314" s="570"/>
      <c r="BB314" s="573"/>
      <c r="BC314" s="574"/>
      <c r="BD314" s="557">
        <f>IF(AZ314=0,0,(BB314/AZ314)*100)</f>
        <v>0</v>
      </c>
      <c r="BE314" s="558"/>
      <c r="BF314" s="561">
        <f>AT314+AZ314</f>
        <v>0</v>
      </c>
      <c r="BG314" s="562"/>
      <c r="BH314" s="565">
        <f>AV314+BB314</f>
        <v>0</v>
      </c>
      <c r="BI314" s="566"/>
      <c r="BJ314" s="557">
        <f>IF(BF314=0,0,(BH314/BF314)*100)</f>
        <v>0</v>
      </c>
      <c r="BK314" s="558"/>
      <c r="BL314" s="602">
        <f>(AD314*2)+(AJ314*2)+(AP314*3)+BB314</f>
        <v>0</v>
      </c>
      <c r="BM314" s="603"/>
      <c r="BN314" s="604"/>
      <c r="BO314" s="587">
        <f t="shared" ref="BO314" si="258">IF(BQ314=0,0,50*BP314/BQ314)</f>
        <v>0</v>
      </c>
      <c r="BP314" s="555">
        <f t="shared" ref="BP314" si="259">(BL314*BS$306)+(N314*BS$307)+(X314*BS$308)+(R314*BS$309)+(V314*BS$310)+(Z314*BS$311)</f>
        <v>0</v>
      </c>
      <c r="BQ314" s="555">
        <f t="shared" ref="BQ314" si="260">((AZ314-BB314)*BS$313)+((AT314-AV314)*BS$312)+(H314*BS$314)+(P314*BS$315)</f>
        <v>0</v>
      </c>
      <c r="BR314" s="75" t="s">
        <v>78</v>
      </c>
      <c r="BS314" s="76">
        <f>IF(BO301="B",'VALUE POINTS'!L$18,IF('GAME STATS'!BO301="C",'VALUE POINTS'!M$18,'VALUE POINTS'!K$18))</f>
        <v>2</v>
      </c>
      <c r="BT314" s="280"/>
    </row>
    <row r="315" spans="1:77" ht="21.75" customHeight="1" x14ac:dyDescent="0.35">
      <c r="A315" s="268"/>
      <c r="B315" s="679"/>
      <c r="C315" s="690" t="str">
        <f>IF(ROSTER!D$16="","",ROSTER!D$16)</f>
        <v/>
      </c>
      <c r="D315" s="691"/>
      <c r="E315" s="668"/>
      <c r="F315" s="681"/>
      <c r="G315" s="664"/>
      <c r="H315" s="585"/>
      <c r="I315" s="586"/>
      <c r="J315" s="571"/>
      <c r="K315" s="572"/>
      <c r="L315" s="575"/>
      <c r="M315" s="576"/>
      <c r="N315" s="581" t="s">
        <v>16</v>
      </c>
      <c r="O315" s="582"/>
      <c r="P315" s="571"/>
      <c r="Q315" s="572"/>
      <c r="R315" s="575"/>
      <c r="S315" s="576"/>
      <c r="T315" s="581" t="s">
        <v>16</v>
      </c>
      <c r="U315" s="582"/>
      <c r="V315" s="585"/>
      <c r="W315" s="586"/>
      <c r="X315" s="571"/>
      <c r="Y315" s="586"/>
      <c r="Z315" s="571"/>
      <c r="AA315" s="586"/>
      <c r="AB315" s="571"/>
      <c r="AC315" s="572"/>
      <c r="AD315" s="575"/>
      <c r="AE315" s="576"/>
      <c r="AF315" s="577"/>
      <c r="AG315" s="578"/>
      <c r="AH315" s="571"/>
      <c r="AI315" s="572"/>
      <c r="AJ315" s="575"/>
      <c r="AK315" s="576"/>
      <c r="AL315" s="577"/>
      <c r="AM315" s="578"/>
      <c r="AN315" s="571"/>
      <c r="AO315" s="572"/>
      <c r="AP315" s="575"/>
      <c r="AQ315" s="576"/>
      <c r="AR315" s="577"/>
      <c r="AS315" s="578"/>
      <c r="AT315" s="627"/>
      <c r="AU315" s="628"/>
      <c r="AV315" s="629"/>
      <c r="AW315" s="630"/>
      <c r="AX315" s="577"/>
      <c r="AY315" s="578"/>
      <c r="AZ315" s="571"/>
      <c r="BA315" s="572"/>
      <c r="BB315" s="575"/>
      <c r="BC315" s="576"/>
      <c r="BD315" s="577"/>
      <c r="BE315" s="578"/>
      <c r="BF315" s="627"/>
      <c r="BG315" s="628"/>
      <c r="BH315" s="629"/>
      <c r="BI315" s="630"/>
      <c r="BJ315" s="577"/>
      <c r="BK315" s="578"/>
      <c r="BL315" s="605"/>
      <c r="BM315" s="606"/>
      <c r="BN315" s="607"/>
      <c r="BO315" s="588"/>
      <c r="BP315" s="556"/>
      <c r="BQ315" s="556"/>
      <c r="BR315" s="75" t="s">
        <v>79</v>
      </c>
      <c r="BS315" s="76">
        <f>IF(BO301="B",'VALUE POINTS'!L$19,IF('GAME STATS'!BO301="C",'VALUE POINTS'!M$19,'VALUE POINTS'!K$19))</f>
        <v>2</v>
      </c>
      <c r="BT315" s="280"/>
    </row>
    <row r="316" spans="1:77" ht="21.75" customHeight="1" x14ac:dyDescent="0.25">
      <c r="A316" s="268"/>
      <c r="B316" s="678" t="str">
        <f>IF(ROSTER!B$18="","",ROSTER!B$18)</f>
        <v/>
      </c>
      <c r="C316" s="669" t="str">
        <f>IF(ROSTER!C$18="","",ROSTER!C$18)</f>
        <v/>
      </c>
      <c r="D316" s="670"/>
      <c r="E316" s="667"/>
      <c r="F316" s="680">
        <f>IF(E316="y",1,IF(E316="S",1,0))</f>
        <v>0</v>
      </c>
      <c r="G316" s="663">
        <f>IF(E316="S",1,0)</f>
        <v>0</v>
      </c>
      <c r="H316" s="583"/>
      <c r="I316" s="584"/>
      <c r="J316" s="569"/>
      <c r="K316" s="570"/>
      <c r="L316" s="573"/>
      <c r="M316" s="574"/>
      <c r="N316" s="579">
        <f>L316+J316</f>
        <v>0</v>
      </c>
      <c r="O316" s="580"/>
      <c r="P316" s="569"/>
      <c r="Q316" s="570"/>
      <c r="R316" s="573"/>
      <c r="S316" s="574"/>
      <c r="T316" s="579">
        <f>R316-P316</f>
        <v>0</v>
      </c>
      <c r="U316" s="580"/>
      <c r="V316" s="583"/>
      <c r="W316" s="584"/>
      <c r="X316" s="569"/>
      <c r="Y316" s="584"/>
      <c r="Z316" s="569"/>
      <c r="AA316" s="584"/>
      <c r="AB316" s="569"/>
      <c r="AC316" s="570"/>
      <c r="AD316" s="573"/>
      <c r="AE316" s="574"/>
      <c r="AF316" s="557">
        <f>IF(AB316=0,0,(AD316/AB316)*100)</f>
        <v>0</v>
      </c>
      <c r="AG316" s="558"/>
      <c r="AH316" s="569"/>
      <c r="AI316" s="570"/>
      <c r="AJ316" s="573"/>
      <c r="AK316" s="574"/>
      <c r="AL316" s="557">
        <f>IF(AH316=0,0,(AJ316/AH316)*100)</f>
        <v>0</v>
      </c>
      <c r="AM316" s="558"/>
      <c r="AN316" s="569"/>
      <c r="AO316" s="570"/>
      <c r="AP316" s="573"/>
      <c r="AQ316" s="574"/>
      <c r="AR316" s="557">
        <f>IF(AN316=0,0,(AP316/AN316)*100)</f>
        <v>0</v>
      </c>
      <c r="AS316" s="558"/>
      <c r="AT316" s="561">
        <f>AB316+AH316+AN316</f>
        <v>0</v>
      </c>
      <c r="AU316" s="562"/>
      <c r="AV316" s="565">
        <f>AD316+AJ316+AP316</f>
        <v>0</v>
      </c>
      <c r="AW316" s="566"/>
      <c r="AX316" s="557">
        <f>IF(AT316=0,0,(AV316/AT316)*100)</f>
        <v>0</v>
      </c>
      <c r="AY316" s="558"/>
      <c r="AZ316" s="569"/>
      <c r="BA316" s="570"/>
      <c r="BB316" s="573"/>
      <c r="BC316" s="574"/>
      <c r="BD316" s="557">
        <f>IF(AZ316=0,0,(BB316/AZ316)*100)</f>
        <v>0</v>
      </c>
      <c r="BE316" s="558"/>
      <c r="BF316" s="561">
        <f>AT316+AZ316</f>
        <v>0</v>
      </c>
      <c r="BG316" s="562"/>
      <c r="BH316" s="565">
        <f>AV316+BB316</f>
        <v>0</v>
      </c>
      <c r="BI316" s="566"/>
      <c r="BJ316" s="557">
        <f>IF(BF316=0,0,(BH316/BF316)*100)</f>
        <v>0</v>
      </c>
      <c r="BK316" s="558"/>
      <c r="BL316" s="602">
        <f>(AD316*2)+(AJ316*2)+(AP316*3)+BB316</f>
        <v>0</v>
      </c>
      <c r="BM316" s="603"/>
      <c r="BN316" s="604"/>
      <c r="BO316" s="587">
        <f t="shared" ref="BO316" si="261">IF(BQ316=0,0,50*BP316/BQ316)</f>
        <v>0</v>
      </c>
      <c r="BP316" s="555">
        <f t="shared" ref="BP316" si="262">(BL316*BS$306)+(N316*BS$307)+(X316*BS$308)+(R316*BS$309)+(V316*BS$310)+(Z316*BS$311)</f>
        <v>0</v>
      </c>
      <c r="BQ316" s="555">
        <f t="shared" ref="BQ316" si="263">((AZ316-BB316)*BS$313)+((AT316-AV316)*BS$312)+(H316*BS$314)+(P316*BS$315)</f>
        <v>0</v>
      </c>
      <c r="BR316" s="65"/>
      <c r="BS316" s="65"/>
      <c r="BT316" s="280"/>
    </row>
    <row r="317" spans="1:77" ht="21.75" customHeight="1" x14ac:dyDescent="0.25">
      <c r="A317" s="268"/>
      <c r="B317" s="679"/>
      <c r="C317" s="690" t="str">
        <f>IF(ROSTER!D$18="","",ROSTER!D$18)</f>
        <v/>
      </c>
      <c r="D317" s="691"/>
      <c r="E317" s="668"/>
      <c r="F317" s="681"/>
      <c r="G317" s="664"/>
      <c r="H317" s="585"/>
      <c r="I317" s="586"/>
      <c r="J317" s="571"/>
      <c r="K317" s="572"/>
      <c r="L317" s="575"/>
      <c r="M317" s="576"/>
      <c r="N317" s="581" t="s">
        <v>16</v>
      </c>
      <c r="O317" s="582"/>
      <c r="P317" s="571"/>
      <c r="Q317" s="572"/>
      <c r="R317" s="575"/>
      <c r="S317" s="576"/>
      <c r="T317" s="581" t="s">
        <v>16</v>
      </c>
      <c r="U317" s="582"/>
      <c r="V317" s="585"/>
      <c r="W317" s="586"/>
      <c r="X317" s="571"/>
      <c r="Y317" s="586"/>
      <c r="Z317" s="571"/>
      <c r="AA317" s="586"/>
      <c r="AB317" s="571"/>
      <c r="AC317" s="572"/>
      <c r="AD317" s="575"/>
      <c r="AE317" s="576"/>
      <c r="AF317" s="577"/>
      <c r="AG317" s="578"/>
      <c r="AH317" s="571"/>
      <c r="AI317" s="572"/>
      <c r="AJ317" s="575"/>
      <c r="AK317" s="576"/>
      <c r="AL317" s="577"/>
      <c r="AM317" s="578"/>
      <c r="AN317" s="571"/>
      <c r="AO317" s="572"/>
      <c r="AP317" s="575"/>
      <c r="AQ317" s="576"/>
      <c r="AR317" s="577"/>
      <c r="AS317" s="578"/>
      <c r="AT317" s="627"/>
      <c r="AU317" s="628"/>
      <c r="AV317" s="629"/>
      <c r="AW317" s="630"/>
      <c r="AX317" s="577"/>
      <c r="AY317" s="578"/>
      <c r="AZ317" s="571"/>
      <c r="BA317" s="572"/>
      <c r="BB317" s="575"/>
      <c r="BC317" s="576"/>
      <c r="BD317" s="577"/>
      <c r="BE317" s="578"/>
      <c r="BF317" s="627"/>
      <c r="BG317" s="628"/>
      <c r="BH317" s="629"/>
      <c r="BI317" s="630"/>
      <c r="BJ317" s="577"/>
      <c r="BK317" s="578"/>
      <c r="BL317" s="605"/>
      <c r="BM317" s="606"/>
      <c r="BN317" s="607"/>
      <c r="BO317" s="588"/>
      <c r="BP317" s="556"/>
      <c r="BQ317" s="556"/>
      <c r="BR317" s="65"/>
      <c r="BS317" s="65"/>
      <c r="BT317" s="268"/>
    </row>
    <row r="318" spans="1:77" ht="21.75" customHeight="1" x14ac:dyDescent="0.25">
      <c r="A318" s="268"/>
      <c r="B318" s="678" t="str">
        <f>IF(ROSTER!B$20="","",ROSTER!B$20)</f>
        <v/>
      </c>
      <c r="C318" s="669" t="str">
        <f>IF(ROSTER!C$20="","",ROSTER!C$20)</f>
        <v/>
      </c>
      <c r="D318" s="670"/>
      <c r="E318" s="667"/>
      <c r="F318" s="680">
        <f>IF(E318="y",1,IF(E318="S",1,0))</f>
        <v>0</v>
      </c>
      <c r="G318" s="663">
        <f>IF(E318="S",1,0)</f>
        <v>0</v>
      </c>
      <c r="H318" s="583"/>
      <c r="I318" s="584"/>
      <c r="J318" s="569"/>
      <c r="K318" s="570"/>
      <c r="L318" s="573"/>
      <c r="M318" s="574"/>
      <c r="N318" s="579">
        <f>L318+J318</f>
        <v>0</v>
      </c>
      <c r="O318" s="580"/>
      <c r="P318" s="569"/>
      <c r="Q318" s="570"/>
      <c r="R318" s="573"/>
      <c r="S318" s="574"/>
      <c r="T318" s="579">
        <f>R318-P318</f>
        <v>0</v>
      </c>
      <c r="U318" s="580"/>
      <c r="V318" s="583"/>
      <c r="W318" s="584"/>
      <c r="X318" s="569"/>
      <c r="Y318" s="584"/>
      <c r="Z318" s="569"/>
      <c r="AA318" s="584"/>
      <c r="AB318" s="569"/>
      <c r="AC318" s="570"/>
      <c r="AD318" s="573"/>
      <c r="AE318" s="574"/>
      <c r="AF318" s="557">
        <f>IF(AB318=0,0,(AD318/AB318)*100)</f>
        <v>0</v>
      </c>
      <c r="AG318" s="558"/>
      <c r="AH318" s="569"/>
      <c r="AI318" s="570"/>
      <c r="AJ318" s="573"/>
      <c r="AK318" s="574"/>
      <c r="AL318" s="557">
        <f>IF(AH318=0,0,(AJ318/AH318)*100)</f>
        <v>0</v>
      </c>
      <c r="AM318" s="558"/>
      <c r="AN318" s="569"/>
      <c r="AO318" s="570"/>
      <c r="AP318" s="573"/>
      <c r="AQ318" s="574"/>
      <c r="AR318" s="557">
        <f>IF(AN318=0,0,(AP318/AN318)*100)</f>
        <v>0</v>
      </c>
      <c r="AS318" s="558"/>
      <c r="AT318" s="561">
        <f>AB318+AH318+AN318</f>
        <v>0</v>
      </c>
      <c r="AU318" s="562"/>
      <c r="AV318" s="565">
        <f>AD318+AJ318+AP318</f>
        <v>0</v>
      </c>
      <c r="AW318" s="566"/>
      <c r="AX318" s="557">
        <f>IF(AT318=0,0,(AV318/AT318)*100)</f>
        <v>0</v>
      </c>
      <c r="AY318" s="558"/>
      <c r="AZ318" s="569"/>
      <c r="BA318" s="570"/>
      <c r="BB318" s="573"/>
      <c r="BC318" s="574"/>
      <c r="BD318" s="557">
        <f>IF(AZ318=0,0,(BB318/AZ318)*100)</f>
        <v>0</v>
      </c>
      <c r="BE318" s="558"/>
      <c r="BF318" s="561">
        <f>AT318+AZ318</f>
        <v>0</v>
      </c>
      <c r="BG318" s="562"/>
      <c r="BH318" s="565">
        <f>AV318+BB318</f>
        <v>0</v>
      </c>
      <c r="BI318" s="566"/>
      <c r="BJ318" s="557">
        <f>IF(BF318=0,0,(BH318/BF318)*100)</f>
        <v>0</v>
      </c>
      <c r="BK318" s="558"/>
      <c r="BL318" s="602">
        <f>(AD318*2)+(AJ318*2)+(AP318*3)+BB318</f>
        <v>0</v>
      </c>
      <c r="BM318" s="603"/>
      <c r="BN318" s="604"/>
      <c r="BO318" s="587">
        <f t="shared" ref="BO318" si="264">IF(BQ318=0,0,50*BP318/BQ318)</f>
        <v>0</v>
      </c>
      <c r="BP318" s="555">
        <f t="shared" ref="BP318" si="265">(BL318*BS$306)+(N318*BS$307)+(X318*BS$308)+(R318*BS$309)+(V318*BS$310)+(Z318*BS$311)</f>
        <v>0</v>
      </c>
      <c r="BQ318" s="555">
        <f t="shared" ref="BQ318" si="266">((AZ318-BB318)*BS$313)+((AT318-AV318)*BS$312)+(H318*BS$314)+(P318*BS$315)</f>
        <v>0</v>
      </c>
      <c r="BR318" s="65"/>
      <c r="BS318" s="65"/>
      <c r="BT318" s="268"/>
    </row>
    <row r="319" spans="1:77" ht="21.75" customHeight="1" x14ac:dyDescent="0.25">
      <c r="A319" s="268"/>
      <c r="B319" s="679"/>
      <c r="C319" s="690" t="str">
        <f>IF(ROSTER!D$20="","",ROSTER!D$20)</f>
        <v/>
      </c>
      <c r="D319" s="691"/>
      <c r="E319" s="668"/>
      <c r="F319" s="681"/>
      <c r="G319" s="664"/>
      <c r="H319" s="585"/>
      <c r="I319" s="586"/>
      <c r="J319" s="571"/>
      <c r="K319" s="572"/>
      <c r="L319" s="575"/>
      <c r="M319" s="576"/>
      <c r="N319" s="581" t="s">
        <v>16</v>
      </c>
      <c r="O319" s="582"/>
      <c r="P319" s="571"/>
      <c r="Q319" s="572"/>
      <c r="R319" s="575"/>
      <c r="S319" s="576"/>
      <c r="T319" s="581" t="s">
        <v>16</v>
      </c>
      <c r="U319" s="582"/>
      <c r="V319" s="585"/>
      <c r="W319" s="586"/>
      <c r="X319" s="571"/>
      <c r="Y319" s="586"/>
      <c r="Z319" s="571"/>
      <c r="AA319" s="586"/>
      <c r="AB319" s="571"/>
      <c r="AC319" s="572"/>
      <c r="AD319" s="575"/>
      <c r="AE319" s="576"/>
      <c r="AF319" s="577"/>
      <c r="AG319" s="578"/>
      <c r="AH319" s="571"/>
      <c r="AI319" s="572"/>
      <c r="AJ319" s="575"/>
      <c r="AK319" s="576"/>
      <c r="AL319" s="577"/>
      <c r="AM319" s="578"/>
      <c r="AN319" s="571"/>
      <c r="AO319" s="572"/>
      <c r="AP319" s="575"/>
      <c r="AQ319" s="576"/>
      <c r="AR319" s="577"/>
      <c r="AS319" s="578"/>
      <c r="AT319" s="627"/>
      <c r="AU319" s="628"/>
      <c r="AV319" s="629"/>
      <c r="AW319" s="630"/>
      <c r="AX319" s="577"/>
      <c r="AY319" s="578"/>
      <c r="AZ319" s="571"/>
      <c r="BA319" s="572"/>
      <c r="BB319" s="575"/>
      <c r="BC319" s="576"/>
      <c r="BD319" s="577"/>
      <c r="BE319" s="578"/>
      <c r="BF319" s="627"/>
      <c r="BG319" s="628"/>
      <c r="BH319" s="629"/>
      <c r="BI319" s="630"/>
      <c r="BJ319" s="577"/>
      <c r="BK319" s="578"/>
      <c r="BL319" s="605"/>
      <c r="BM319" s="606"/>
      <c r="BN319" s="607"/>
      <c r="BO319" s="588"/>
      <c r="BP319" s="556"/>
      <c r="BQ319" s="556"/>
      <c r="BR319" s="65"/>
      <c r="BS319" s="65"/>
      <c r="BT319" s="268"/>
    </row>
    <row r="320" spans="1:77" ht="21.75" customHeight="1" x14ac:dyDescent="0.25">
      <c r="A320" s="268"/>
      <c r="B320" s="678" t="str">
        <f>IF(ROSTER!B$22="","",ROSTER!B$22)</f>
        <v/>
      </c>
      <c r="C320" s="669" t="str">
        <f>IF(ROSTER!C$22="","",ROSTER!C$22)</f>
        <v/>
      </c>
      <c r="D320" s="670"/>
      <c r="E320" s="667"/>
      <c r="F320" s="680">
        <f>IF(E320="y",1,IF(E320="S",1,0))</f>
        <v>0</v>
      </c>
      <c r="G320" s="663">
        <f>IF(E320="S",1,0)</f>
        <v>0</v>
      </c>
      <c r="H320" s="583"/>
      <c r="I320" s="584"/>
      <c r="J320" s="569"/>
      <c r="K320" s="570"/>
      <c r="L320" s="573"/>
      <c r="M320" s="574"/>
      <c r="N320" s="579">
        <f>L320+J320</f>
        <v>0</v>
      </c>
      <c r="O320" s="580"/>
      <c r="P320" s="569"/>
      <c r="Q320" s="570"/>
      <c r="R320" s="573"/>
      <c r="S320" s="574"/>
      <c r="T320" s="579">
        <f>R320-P320</f>
        <v>0</v>
      </c>
      <c r="U320" s="580"/>
      <c r="V320" s="583"/>
      <c r="W320" s="584"/>
      <c r="X320" s="569"/>
      <c r="Y320" s="584"/>
      <c r="Z320" s="569"/>
      <c r="AA320" s="584"/>
      <c r="AB320" s="569"/>
      <c r="AC320" s="570"/>
      <c r="AD320" s="573"/>
      <c r="AE320" s="574"/>
      <c r="AF320" s="557">
        <f>IF(AB320=0,0,(AD320/AB320)*100)</f>
        <v>0</v>
      </c>
      <c r="AG320" s="558"/>
      <c r="AH320" s="569"/>
      <c r="AI320" s="570"/>
      <c r="AJ320" s="573"/>
      <c r="AK320" s="574"/>
      <c r="AL320" s="557">
        <f>IF(AH320=0,0,(AJ320/AH320)*100)</f>
        <v>0</v>
      </c>
      <c r="AM320" s="558"/>
      <c r="AN320" s="569"/>
      <c r="AO320" s="570"/>
      <c r="AP320" s="573"/>
      <c r="AQ320" s="574"/>
      <c r="AR320" s="557">
        <f>IF(AN320=0,0,(AP320/AN320)*100)</f>
        <v>0</v>
      </c>
      <c r="AS320" s="558"/>
      <c r="AT320" s="561">
        <f>AB320+AH320+AN320</f>
        <v>0</v>
      </c>
      <c r="AU320" s="562"/>
      <c r="AV320" s="565">
        <f>AD320+AJ320+AP320</f>
        <v>0</v>
      </c>
      <c r="AW320" s="566"/>
      <c r="AX320" s="557">
        <f>IF(AT320=0,0,(AV320/AT320)*100)</f>
        <v>0</v>
      </c>
      <c r="AY320" s="558"/>
      <c r="AZ320" s="569"/>
      <c r="BA320" s="570"/>
      <c r="BB320" s="573"/>
      <c r="BC320" s="574"/>
      <c r="BD320" s="557">
        <f>IF(AZ320=0,0,(BB320/AZ320)*100)</f>
        <v>0</v>
      </c>
      <c r="BE320" s="558"/>
      <c r="BF320" s="561">
        <f>AT320+AZ320</f>
        <v>0</v>
      </c>
      <c r="BG320" s="562"/>
      <c r="BH320" s="565">
        <f>AV320+BB320</f>
        <v>0</v>
      </c>
      <c r="BI320" s="566"/>
      <c r="BJ320" s="557">
        <f>IF(BF320=0,0,(BH320/BF320)*100)</f>
        <v>0</v>
      </c>
      <c r="BK320" s="558"/>
      <c r="BL320" s="602">
        <f>(AD320*2)+(AJ320*2)+(AP320*3)+BB320</f>
        <v>0</v>
      </c>
      <c r="BM320" s="603"/>
      <c r="BN320" s="604"/>
      <c r="BO320" s="587">
        <f t="shared" ref="BO320" si="267">IF(BQ320=0,0,50*BP320/BQ320)</f>
        <v>0</v>
      </c>
      <c r="BP320" s="555">
        <f t="shared" ref="BP320" si="268">(BL320*BS$306)+(N320*BS$307)+(X320*BS$308)+(R320*BS$309)+(V320*BS$310)+(Z320*BS$311)</f>
        <v>0</v>
      </c>
      <c r="BQ320" s="555">
        <f t="shared" ref="BQ320" si="269">((AZ320-BB320)*BS$313)+((AT320-AV320)*BS$312)+(H320*BS$314)+(P320*BS$315)</f>
        <v>0</v>
      </c>
      <c r="BR320" s="65"/>
      <c r="BS320" s="65"/>
      <c r="BT320" s="268"/>
    </row>
    <row r="321" spans="1:72" ht="21.75" customHeight="1" x14ac:dyDescent="0.25">
      <c r="A321" s="268"/>
      <c r="B321" s="679"/>
      <c r="C321" s="690" t="str">
        <f>IF(ROSTER!D$22="","",ROSTER!D$22)</f>
        <v/>
      </c>
      <c r="D321" s="691"/>
      <c r="E321" s="668"/>
      <c r="F321" s="681"/>
      <c r="G321" s="664"/>
      <c r="H321" s="585"/>
      <c r="I321" s="586"/>
      <c r="J321" s="571"/>
      <c r="K321" s="572"/>
      <c r="L321" s="575"/>
      <c r="M321" s="576"/>
      <c r="N321" s="581" t="s">
        <v>16</v>
      </c>
      <c r="O321" s="582"/>
      <c r="P321" s="571"/>
      <c r="Q321" s="572"/>
      <c r="R321" s="575"/>
      <c r="S321" s="576"/>
      <c r="T321" s="581" t="s">
        <v>16</v>
      </c>
      <c r="U321" s="582"/>
      <c r="V321" s="585"/>
      <c r="W321" s="586"/>
      <c r="X321" s="571"/>
      <c r="Y321" s="586"/>
      <c r="Z321" s="571"/>
      <c r="AA321" s="586"/>
      <c r="AB321" s="571"/>
      <c r="AC321" s="572"/>
      <c r="AD321" s="575"/>
      <c r="AE321" s="576"/>
      <c r="AF321" s="577"/>
      <c r="AG321" s="578"/>
      <c r="AH321" s="571"/>
      <c r="AI321" s="572"/>
      <c r="AJ321" s="575"/>
      <c r="AK321" s="576"/>
      <c r="AL321" s="577"/>
      <c r="AM321" s="578"/>
      <c r="AN321" s="571"/>
      <c r="AO321" s="572"/>
      <c r="AP321" s="575"/>
      <c r="AQ321" s="576"/>
      <c r="AR321" s="577"/>
      <c r="AS321" s="578"/>
      <c r="AT321" s="627"/>
      <c r="AU321" s="628"/>
      <c r="AV321" s="629"/>
      <c r="AW321" s="630"/>
      <c r="AX321" s="577"/>
      <c r="AY321" s="578"/>
      <c r="AZ321" s="571"/>
      <c r="BA321" s="572"/>
      <c r="BB321" s="575"/>
      <c r="BC321" s="576"/>
      <c r="BD321" s="577"/>
      <c r="BE321" s="578"/>
      <c r="BF321" s="627"/>
      <c r="BG321" s="628"/>
      <c r="BH321" s="629"/>
      <c r="BI321" s="630"/>
      <c r="BJ321" s="577"/>
      <c r="BK321" s="578"/>
      <c r="BL321" s="605"/>
      <c r="BM321" s="606"/>
      <c r="BN321" s="607"/>
      <c r="BO321" s="588"/>
      <c r="BP321" s="556"/>
      <c r="BQ321" s="556"/>
      <c r="BR321" s="65"/>
      <c r="BS321" s="65"/>
      <c r="BT321" s="268"/>
    </row>
    <row r="322" spans="1:72" ht="21.75" customHeight="1" x14ac:dyDescent="0.25">
      <c r="A322" s="268"/>
      <c r="B322" s="678" t="str">
        <f>IF(ROSTER!B$24="","",ROSTER!B$24)</f>
        <v/>
      </c>
      <c r="C322" s="669" t="str">
        <f>IF(ROSTER!C$24="","",ROSTER!C$24)</f>
        <v/>
      </c>
      <c r="D322" s="670"/>
      <c r="E322" s="667"/>
      <c r="F322" s="680">
        <f>IF(E322="y",1,IF(E322="S",1,0))</f>
        <v>0</v>
      </c>
      <c r="G322" s="663">
        <f>IF(E322="S",1,0)</f>
        <v>0</v>
      </c>
      <c r="H322" s="583"/>
      <c r="I322" s="584"/>
      <c r="J322" s="569"/>
      <c r="K322" s="570"/>
      <c r="L322" s="573"/>
      <c r="M322" s="574"/>
      <c r="N322" s="579">
        <f>L322+J322</f>
        <v>0</v>
      </c>
      <c r="O322" s="580"/>
      <c r="P322" s="569"/>
      <c r="Q322" s="570"/>
      <c r="R322" s="573"/>
      <c r="S322" s="574"/>
      <c r="T322" s="579">
        <f>R322-P322</f>
        <v>0</v>
      </c>
      <c r="U322" s="580"/>
      <c r="V322" s="583"/>
      <c r="W322" s="584"/>
      <c r="X322" s="569"/>
      <c r="Y322" s="584"/>
      <c r="Z322" s="569"/>
      <c r="AA322" s="584"/>
      <c r="AB322" s="569"/>
      <c r="AC322" s="570"/>
      <c r="AD322" s="573"/>
      <c r="AE322" s="574"/>
      <c r="AF322" s="557">
        <f>IF(AB322=0,0,(AD322/AB322)*100)</f>
        <v>0</v>
      </c>
      <c r="AG322" s="558"/>
      <c r="AH322" s="569"/>
      <c r="AI322" s="570"/>
      <c r="AJ322" s="573"/>
      <c r="AK322" s="574"/>
      <c r="AL322" s="557">
        <f>IF(AH322=0,0,(AJ322/AH322)*100)</f>
        <v>0</v>
      </c>
      <c r="AM322" s="558"/>
      <c r="AN322" s="569"/>
      <c r="AO322" s="570"/>
      <c r="AP322" s="573"/>
      <c r="AQ322" s="574"/>
      <c r="AR322" s="557">
        <f>IF(AN322=0,0,(AP322/AN322)*100)</f>
        <v>0</v>
      </c>
      <c r="AS322" s="558"/>
      <c r="AT322" s="561">
        <f>AB322+AH322+AN322</f>
        <v>0</v>
      </c>
      <c r="AU322" s="562"/>
      <c r="AV322" s="565">
        <f>AD322+AJ322+AP322</f>
        <v>0</v>
      </c>
      <c r="AW322" s="566"/>
      <c r="AX322" s="557">
        <f>IF(AT322=0,0,(AV322/AT322)*100)</f>
        <v>0</v>
      </c>
      <c r="AY322" s="558"/>
      <c r="AZ322" s="569"/>
      <c r="BA322" s="570"/>
      <c r="BB322" s="573"/>
      <c r="BC322" s="574"/>
      <c r="BD322" s="557">
        <f>IF(AZ322=0,0,(BB322/AZ322)*100)</f>
        <v>0</v>
      </c>
      <c r="BE322" s="558"/>
      <c r="BF322" s="561">
        <f>AT322+AZ322</f>
        <v>0</v>
      </c>
      <c r="BG322" s="562"/>
      <c r="BH322" s="565">
        <f>AV322+BB322</f>
        <v>0</v>
      </c>
      <c r="BI322" s="566"/>
      <c r="BJ322" s="557">
        <f>IF(BF322=0,0,(BH322/BF322)*100)</f>
        <v>0</v>
      </c>
      <c r="BK322" s="558"/>
      <c r="BL322" s="602">
        <f>(AD322*2)+(AJ322*2)+(AP322*3)+BB322</f>
        <v>0</v>
      </c>
      <c r="BM322" s="603"/>
      <c r="BN322" s="604"/>
      <c r="BO322" s="587">
        <f t="shared" ref="BO322" si="270">IF(BQ322=0,0,50*BP322/BQ322)</f>
        <v>0</v>
      </c>
      <c r="BP322" s="555">
        <f t="shared" ref="BP322" si="271">(BL322*BS$306)+(N322*BS$307)+(X322*BS$308)+(R322*BS$309)+(V322*BS$310)+(Z322*BS$311)</f>
        <v>0</v>
      </c>
      <c r="BQ322" s="555">
        <f t="shared" ref="BQ322" si="272">((AZ322-BB322)*BS$313)+((AT322-AV322)*BS$312)+(H322*BS$314)+(P322*BS$315)</f>
        <v>0</v>
      </c>
      <c r="BR322" s="65"/>
      <c r="BS322" s="65"/>
      <c r="BT322" s="268"/>
    </row>
    <row r="323" spans="1:72" ht="21.75" customHeight="1" x14ac:dyDescent="0.25">
      <c r="A323" s="268"/>
      <c r="B323" s="679"/>
      <c r="C323" s="690" t="str">
        <f>IF(ROSTER!D$24="","",ROSTER!D$24)</f>
        <v/>
      </c>
      <c r="D323" s="691"/>
      <c r="E323" s="668"/>
      <c r="F323" s="681"/>
      <c r="G323" s="664"/>
      <c r="H323" s="585"/>
      <c r="I323" s="586"/>
      <c r="J323" s="571"/>
      <c r="K323" s="572"/>
      <c r="L323" s="575"/>
      <c r="M323" s="576"/>
      <c r="N323" s="581" t="s">
        <v>16</v>
      </c>
      <c r="O323" s="582"/>
      <c r="P323" s="571"/>
      <c r="Q323" s="572"/>
      <c r="R323" s="575"/>
      <c r="S323" s="576"/>
      <c r="T323" s="581" t="s">
        <v>16</v>
      </c>
      <c r="U323" s="582"/>
      <c r="V323" s="585"/>
      <c r="W323" s="586"/>
      <c r="X323" s="571"/>
      <c r="Y323" s="586"/>
      <c r="Z323" s="571"/>
      <c r="AA323" s="586"/>
      <c r="AB323" s="571"/>
      <c r="AC323" s="572"/>
      <c r="AD323" s="575"/>
      <c r="AE323" s="576"/>
      <c r="AF323" s="577"/>
      <c r="AG323" s="578"/>
      <c r="AH323" s="571"/>
      <c r="AI323" s="572"/>
      <c r="AJ323" s="575"/>
      <c r="AK323" s="576"/>
      <c r="AL323" s="577"/>
      <c r="AM323" s="578"/>
      <c r="AN323" s="571"/>
      <c r="AO323" s="572"/>
      <c r="AP323" s="575"/>
      <c r="AQ323" s="576"/>
      <c r="AR323" s="577"/>
      <c r="AS323" s="578"/>
      <c r="AT323" s="627"/>
      <c r="AU323" s="628"/>
      <c r="AV323" s="629"/>
      <c r="AW323" s="630"/>
      <c r="AX323" s="577"/>
      <c r="AY323" s="578"/>
      <c r="AZ323" s="571"/>
      <c r="BA323" s="572"/>
      <c r="BB323" s="575"/>
      <c r="BC323" s="576"/>
      <c r="BD323" s="577"/>
      <c r="BE323" s="578"/>
      <c r="BF323" s="627"/>
      <c r="BG323" s="628"/>
      <c r="BH323" s="629"/>
      <c r="BI323" s="630"/>
      <c r="BJ323" s="577"/>
      <c r="BK323" s="578"/>
      <c r="BL323" s="605"/>
      <c r="BM323" s="606"/>
      <c r="BN323" s="607"/>
      <c r="BO323" s="588"/>
      <c r="BP323" s="556"/>
      <c r="BQ323" s="556"/>
      <c r="BR323" s="65"/>
      <c r="BS323" s="65"/>
      <c r="BT323" s="268"/>
    </row>
    <row r="324" spans="1:72" ht="21.75" customHeight="1" x14ac:dyDescent="0.25">
      <c r="A324" s="268"/>
      <c r="B324" s="678" t="str">
        <f>IF(ROSTER!B$26="","",ROSTER!B$26)</f>
        <v/>
      </c>
      <c r="C324" s="669" t="str">
        <f>IF(ROSTER!C$26="","",ROSTER!C$26)</f>
        <v/>
      </c>
      <c r="D324" s="670"/>
      <c r="E324" s="667"/>
      <c r="F324" s="680">
        <f>IF(E324="y",1,IF(E324="S",1,0))</f>
        <v>0</v>
      </c>
      <c r="G324" s="663">
        <f>IF(E324="S",1,0)</f>
        <v>0</v>
      </c>
      <c r="H324" s="583"/>
      <c r="I324" s="584"/>
      <c r="J324" s="569"/>
      <c r="K324" s="570"/>
      <c r="L324" s="573"/>
      <c r="M324" s="574"/>
      <c r="N324" s="579">
        <f>L324+J324</f>
        <v>0</v>
      </c>
      <c r="O324" s="580"/>
      <c r="P324" s="569"/>
      <c r="Q324" s="570"/>
      <c r="R324" s="573"/>
      <c r="S324" s="574"/>
      <c r="T324" s="579">
        <f>R324-P324</f>
        <v>0</v>
      </c>
      <c r="U324" s="580"/>
      <c r="V324" s="583"/>
      <c r="W324" s="584"/>
      <c r="X324" s="569"/>
      <c r="Y324" s="584"/>
      <c r="Z324" s="569"/>
      <c r="AA324" s="584"/>
      <c r="AB324" s="569"/>
      <c r="AC324" s="570"/>
      <c r="AD324" s="573"/>
      <c r="AE324" s="574"/>
      <c r="AF324" s="557">
        <f>IF(AB324=0,0,(AD324/AB324)*100)</f>
        <v>0</v>
      </c>
      <c r="AG324" s="558"/>
      <c r="AH324" s="569"/>
      <c r="AI324" s="570"/>
      <c r="AJ324" s="573"/>
      <c r="AK324" s="574"/>
      <c r="AL324" s="557">
        <f>IF(AH324=0,0,(AJ324/AH324)*100)</f>
        <v>0</v>
      </c>
      <c r="AM324" s="558"/>
      <c r="AN324" s="569"/>
      <c r="AO324" s="570"/>
      <c r="AP324" s="573"/>
      <c r="AQ324" s="574"/>
      <c r="AR324" s="557">
        <f>IF(AN324=0,0,(AP324/AN324)*100)</f>
        <v>0</v>
      </c>
      <c r="AS324" s="558"/>
      <c r="AT324" s="561">
        <f>AB324+AH324+AN324</f>
        <v>0</v>
      </c>
      <c r="AU324" s="562"/>
      <c r="AV324" s="565">
        <f>AD324+AJ324+AP324</f>
        <v>0</v>
      </c>
      <c r="AW324" s="566"/>
      <c r="AX324" s="557">
        <f>IF(AT324=0,0,(AV324/AT324)*100)</f>
        <v>0</v>
      </c>
      <c r="AY324" s="558"/>
      <c r="AZ324" s="569"/>
      <c r="BA324" s="570"/>
      <c r="BB324" s="573"/>
      <c r="BC324" s="574"/>
      <c r="BD324" s="557">
        <f>IF(AZ324=0,0,(BB324/AZ324)*100)</f>
        <v>0</v>
      </c>
      <c r="BE324" s="558"/>
      <c r="BF324" s="561">
        <f>AT324+AZ324</f>
        <v>0</v>
      </c>
      <c r="BG324" s="562"/>
      <c r="BH324" s="565">
        <f>AV324+BB324</f>
        <v>0</v>
      </c>
      <c r="BI324" s="566"/>
      <c r="BJ324" s="557">
        <f>IF(BF324=0,0,(BH324/BF324)*100)</f>
        <v>0</v>
      </c>
      <c r="BK324" s="558"/>
      <c r="BL324" s="602">
        <f>(AD324*2)+(AJ324*2)+(AP324*3)+BB324</f>
        <v>0</v>
      </c>
      <c r="BM324" s="603"/>
      <c r="BN324" s="604"/>
      <c r="BO324" s="587">
        <f t="shared" ref="BO324" si="273">IF(BQ324=0,0,50*BP324/BQ324)</f>
        <v>0</v>
      </c>
      <c r="BP324" s="555">
        <f t="shared" ref="BP324" si="274">(BL324*BS$306)+(N324*BS$307)+(X324*BS$308)+(R324*BS$309)+(V324*BS$310)+(Z324*BS$311)</f>
        <v>0</v>
      </c>
      <c r="BQ324" s="555">
        <f t="shared" ref="BQ324" si="275">((AZ324-BB324)*BS$313)+((AT324-AV324)*BS$312)+(H324*BS$314)+(P324*BS$315)</f>
        <v>0</v>
      </c>
      <c r="BR324" s="65"/>
      <c r="BS324" s="65"/>
      <c r="BT324" s="268"/>
    </row>
    <row r="325" spans="1:72" ht="21.75" customHeight="1" x14ac:dyDescent="0.25">
      <c r="A325" s="268"/>
      <c r="B325" s="679"/>
      <c r="C325" s="690" t="str">
        <f>IF(ROSTER!D$26="","",ROSTER!D$26)</f>
        <v/>
      </c>
      <c r="D325" s="691"/>
      <c r="E325" s="668"/>
      <c r="F325" s="681"/>
      <c r="G325" s="664"/>
      <c r="H325" s="585"/>
      <c r="I325" s="586"/>
      <c r="J325" s="571"/>
      <c r="K325" s="572"/>
      <c r="L325" s="575"/>
      <c r="M325" s="576"/>
      <c r="N325" s="581" t="s">
        <v>16</v>
      </c>
      <c r="O325" s="582"/>
      <c r="P325" s="571"/>
      <c r="Q325" s="572"/>
      <c r="R325" s="575"/>
      <c r="S325" s="576"/>
      <c r="T325" s="581" t="s">
        <v>16</v>
      </c>
      <c r="U325" s="582"/>
      <c r="V325" s="585"/>
      <c r="W325" s="586"/>
      <c r="X325" s="571"/>
      <c r="Y325" s="586"/>
      <c r="Z325" s="571"/>
      <c r="AA325" s="586"/>
      <c r="AB325" s="571"/>
      <c r="AC325" s="572"/>
      <c r="AD325" s="575"/>
      <c r="AE325" s="576"/>
      <c r="AF325" s="577"/>
      <c r="AG325" s="578"/>
      <c r="AH325" s="571"/>
      <c r="AI325" s="572"/>
      <c r="AJ325" s="575"/>
      <c r="AK325" s="576"/>
      <c r="AL325" s="577"/>
      <c r="AM325" s="578"/>
      <c r="AN325" s="571"/>
      <c r="AO325" s="572"/>
      <c r="AP325" s="575"/>
      <c r="AQ325" s="576"/>
      <c r="AR325" s="577"/>
      <c r="AS325" s="578"/>
      <c r="AT325" s="627"/>
      <c r="AU325" s="628"/>
      <c r="AV325" s="629"/>
      <c r="AW325" s="630"/>
      <c r="AX325" s="577"/>
      <c r="AY325" s="578"/>
      <c r="AZ325" s="571"/>
      <c r="BA325" s="572"/>
      <c r="BB325" s="575"/>
      <c r="BC325" s="576"/>
      <c r="BD325" s="577"/>
      <c r="BE325" s="578"/>
      <c r="BF325" s="627"/>
      <c r="BG325" s="628"/>
      <c r="BH325" s="629"/>
      <c r="BI325" s="630"/>
      <c r="BJ325" s="577"/>
      <c r="BK325" s="578"/>
      <c r="BL325" s="605"/>
      <c r="BM325" s="606"/>
      <c r="BN325" s="607"/>
      <c r="BO325" s="588"/>
      <c r="BP325" s="556"/>
      <c r="BQ325" s="556"/>
      <c r="BR325" s="65"/>
      <c r="BS325" s="65"/>
      <c r="BT325" s="268"/>
    </row>
    <row r="326" spans="1:72" ht="21.75" customHeight="1" x14ac:dyDescent="0.25">
      <c r="A326" s="268"/>
      <c r="B326" s="678" t="str">
        <f>IF(ROSTER!B$28="","",ROSTER!B$28)</f>
        <v/>
      </c>
      <c r="C326" s="669" t="str">
        <f>IF(ROSTER!C$28="","",ROSTER!C$28)</f>
        <v/>
      </c>
      <c r="D326" s="670"/>
      <c r="E326" s="667"/>
      <c r="F326" s="680">
        <f>IF(E326="y",1,IF(E326="S",1,0))</f>
        <v>0</v>
      </c>
      <c r="G326" s="663">
        <f>IF(E326="S",1,0)</f>
        <v>0</v>
      </c>
      <c r="H326" s="583"/>
      <c r="I326" s="584"/>
      <c r="J326" s="569"/>
      <c r="K326" s="570"/>
      <c r="L326" s="573"/>
      <c r="M326" s="574"/>
      <c r="N326" s="579">
        <f>L326+J326</f>
        <v>0</v>
      </c>
      <c r="O326" s="580"/>
      <c r="P326" s="569"/>
      <c r="Q326" s="570"/>
      <c r="R326" s="573"/>
      <c r="S326" s="574"/>
      <c r="T326" s="579">
        <f>R326-P326</f>
        <v>0</v>
      </c>
      <c r="U326" s="580"/>
      <c r="V326" s="583"/>
      <c r="W326" s="584"/>
      <c r="X326" s="569"/>
      <c r="Y326" s="584"/>
      <c r="Z326" s="569"/>
      <c r="AA326" s="584"/>
      <c r="AB326" s="569"/>
      <c r="AC326" s="570"/>
      <c r="AD326" s="573"/>
      <c r="AE326" s="574"/>
      <c r="AF326" s="557">
        <f>IF(AB326=0,0,(AD326/AB326)*100)</f>
        <v>0</v>
      </c>
      <c r="AG326" s="558"/>
      <c r="AH326" s="569"/>
      <c r="AI326" s="570"/>
      <c r="AJ326" s="573"/>
      <c r="AK326" s="574"/>
      <c r="AL326" s="557">
        <f>IF(AH326=0,0,(AJ326/AH326)*100)</f>
        <v>0</v>
      </c>
      <c r="AM326" s="558"/>
      <c r="AN326" s="569"/>
      <c r="AO326" s="570"/>
      <c r="AP326" s="573"/>
      <c r="AQ326" s="574"/>
      <c r="AR326" s="557">
        <f>IF(AN326=0,0,(AP326/AN326)*100)</f>
        <v>0</v>
      </c>
      <c r="AS326" s="558"/>
      <c r="AT326" s="561">
        <f>AB326+AH326+AN326</f>
        <v>0</v>
      </c>
      <c r="AU326" s="562"/>
      <c r="AV326" s="565">
        <f>AD326+AJ326+AP326</f>
        <v>0</v>
      </c>
      <c r="AW326" s="566"/>
      <c r="AX326" s="557">
        <f>IF(AT326=0,0,(AV326/AT326)*100)</f>
        <v>0</v>
      </c>
      <c r="AY326" s="558"/>
      <c r="AZ326" s="569"/>
      <c r="BA326" s="570"/>
      <c r="BB326" s="573"/>
      <c r="BC326" s="574"/>
      <c r="BD326" s="557">
        <f>IF(AZ326=0,0,(BB326/AZ326)*100)</f>
        <v>0</v>
      </c>
      <c r="BE326" s="558"/>
      <c r="BF326" s="561">
        <f>AT326+AZ326</f>
        <v>0</v>
      </c>
      <c r="BG326" s="562"/>
      <c r="BH326" s="565">
        <f>AV326+BB326</f>
        <v>0</v>
      </c>
      <c r="BI326" s="566"/>
      <c r="BJ326" s="557">
        <f>IF(BF326=0,0,(BH326/BF326)*100)</f>
        <v>0</v>
      </c>
      <c r="BK326" s="558"/>
      <c r="BL326" s="602">
        <f>(AD326*2)+(AJ326*2)+(AP326*3)+BB326</f>
        <v>0</v>
      </c>
      <c r="BM326" s="603"/>
      <c r="BN326" s="604"/>
      <c r="BO326" s="587">
        <f t="shared" ref="BO326" si="276">IF(BQ326=0,0,50*BP326/BQ326)</f>
        <v>0</v>
      </c>
      <c r="BP326" s="555">
        <f t="shared" ref="BP326" si="277">(BL326*BS$306)+(N326*BS$307)+(X326*BS$308)+(R326*BS$309)+(V326*BS$310)+(Z326*BS$311)</f>
        <v>0</v>
      </c>
      <c r="BQ326" s="555">
        <f t="shared" ref="BQ326" si="278">((AZ326-BB326)*BS$313)+((AT326-AV326)*BS$312)+(H326*BS$314)+(P326*BS$315)</f>
        <v>0</v>
      </c>
      <c r="BR326" s="65"/>
      <c r="BS326" s="65"/>
      <c r="BT326" s="268"/>
    </row>
    <row r="327" spans="1:72" ht="21.75" customHeight="1" x14ac:dyDescent="0.25">
      <c r="A327" s="268"/>
      <c r="B327" s="679"/>
      <c r="C327" s="690" t="str">
        <f>IF(ROSTER!D$28="","",ROSTER!D$28)</f>
        <v/>
      </c>
      <c r="D327" s="691"/>
      <c r="E327" s="668"/>
      <c r="F327" s="681"/>
      <c r="G327" s="664"/>
      <c r="H327" s="585"/>
      <c r="I327" s="586"/>
      <c r="J327" s="571"/>
      <c r="K327" s="572"/>
      <c r="L327" s="575"/>
      <c r="M327" s="576"/>
      <c r="N327" s="581" t="s">
        <v>16</v>
      </c>
      <c r="O327" s="582"/>
      <c r="P327" s="571"/>
      <c r="Q327" s="572"/>
      <c r="R327" s="575"/>
      <c r="S327" s="576"/>
      <c r="T327" s="581" t="s">
        <v>16</v>
      </c>
      <c r="U327" s="582"/>
      <c r="V327" s="585"/>
      <c r="W327" s="586"/>
      <c r="X327" s="571"/>
      <c r="Y327" s="586"/>
      <c r="Z327" s="571"/>
      <c r="AA327" s="586"/>
      <c r="AB327" s="571"/>
      <c r="AC327" s="572"/>
      <c r="AD327" s="575"/>
      <c r="AE327" s="576"/>
      <c r="AF327" s="577"/>
      <c r="AG327" s="578"/>
      <c r="AH327" s="571"/>
      <c r="AI327" s="572"/>
      <c r="AJ327" s="575"/>
      <c r="AK327" s="576"/>
      <c r="AL327" s="577"/>
      <c r="AM327" s="578"/>
      <c r="AN327" s="571"/>
      <c r="AO327" s="572"/>
      <c r="AP327" s="575"/>
      <c r="AQ327" s="576"/>
      <c r="AR327" s="577"/>
      <c r="AS327" s="578"/>
      <c r="AT327" s="627"/>
      <c r="AU327" s="628"/>
      <c r="AV327" s="629"/>
      <c r="AW327" s="630"/>
      <c r="AX327" s="577"/>
      <c r="AY327" s="578"/>
      <c r="AZ327" s="571"/>
      <c r="BA327" s="572"/>
      <c r="BB327" s="575"/>
      <c r="BC327" s="576"/>
      <c r="BD327" s="577"/>
      <c r="BE327" s="578"/>
      <c r="BF327" s="627"/>
      <c r="BG327" s="628"/>
      <c r="BH327" s="629"/>
      <c r="BI327" s="630"/>
      <c r="BJ327" s="577"/>
      <c r="BK327" s="578"/>
      <c r="BL327" s="605"/>
      <c r="BM327" s="606"/>
      <c r="BN327" s="607"/>
      <c r="BO327" s="588"/>
      <c r="BP327" s="556"/>
      <c r="BQ327" s="556"/>
      <c r="BR327" s="65"/>
      <c r="BS327" s="65"/>
      <c r="BT327" s="268"/>
    </row>
    <row r="328" spans="1:72" ht="21.75" customHeight="1" x14ac:dyDescent="0.25">
      <c r="A328" s="268"/>
      <c r="B328" s="678" t="str">
        <f>IF(ROSTER!B$30="","",ROSTER!B$30)</f>
        <v/>
      </c>
      <c r="C328" s="669" t="str">
        <f>IF(ROSTER!C$30="","",ROSTER!C$30)</f>
        <v/>
      </c>
      <c r="D328" s="670"/>
      <c r="E328" s="667"/>
      <c r="F328" s="680">
        <f>IF(E328="y",1,IF(E328="S",1,0))</f>
        <v>0</v>
      </c>
      <c r="G328" s="663">
        <f>IF(E328="S",1,0)</f>
        <v>0</v>
      </c>
      <c r="H328" s="583"/>
      <c r="I328" s="584"/>
      <c r="J328" s="569"/>
      <c r="K328" s="570"/>
      <c r="L328" s="573"/>
      <c r="M328" s="574"/>
      <c r="N328" s="579">
        <f>L328+J328</f>
        <v>0</v>
      </c>
      <c r="O328" s="580"/>
      <c r="P328" s="569"/>
      <c r="Q328" s="570"/>
      <c r="R328" s="573"/>
      <c r="S328" s="574"/>
      <c r="T328" s="579">
        <f>R328-P328</f>
        <v>0</v>
      </c>
      <c r="U328" s="580"/>
      <c r="V328" s="583"/>
      <c r="W328" s="584"/>
      <c r="X328" s="569"/>
      <c r="Y328" s="584"/>
      <c r="Z328" s="569"/>
      <c r="AA328" s="584"/>
      <c r="AB328" s="569"/>
      <c r="AC328" s="570"/>
      <c r="AD328" s="573"/>
      <c r="AE328" s="574"/>
      <c r="AF328" s="557">
        <f>IF(AB328=0,0,(AD328/AB328)*100)</f>
        <v>0</v>
      </c>
      <c r="AG328" s="558"/>
      <c r="AH328" s="569"/>
      <c r="AI328" s="570"/>
      <c r="AJ328" s="573"/>
      <c r="AK328" s="574"/>
      <c r="AL328" s="557">
        <f>IF(AH328=0,0,(AJ328/AH328)*100)</f>
        <v>0</v>
      </c>
      <c r="AM328" s="558"/>
      <c r="AN328" s="569"/>
      <c r="AO328" s="570"/>
      <c r="AP328" s="573"/>
      <c r="AQ328" s="574"/>
      <c r="AR328" s="557">
        <f>IF(AN328=0,0,(AP328/AN328)*100)</f>
        <v>0</v>
      </c>
      <c r="AS328" s="558"/>
      <c r="AT328" s="561">
        <f>AB328+AH328+AN328</f>
        <v>0</v>
      </c>
      <c r="AU328" s="562"/>
      <c r="AV328" s="565">
        <f>AD328+AJ328+AP328</f>
        <v>0</v>
      </c>
      <c r="AW328" s="566"/>
      <c r="AX328" s="557">
        <f>IF(AT328=0,0,(AV328/AT328)*100)</f>
        <v>0</v>
      </c>
      <c r="AY328" s="558"/>
      <c r="AZ328" s="569"/>
      <c r="BA328" s="570"/>
      <c r="BB328" s="573"/>
      <c r="BC328" s="574"/>
      <c r="BD328" s="557">
        <f>IF(AZ328=0,0,(BB328/AZ328)*100)</f>
        <v>0</v>
      </c>
      <c r="BE328" s="558"/>
      <c r="BF328" s="561">
        <f>AT328+AZ328</f>
        <v>0</v>
      </c>
      <c r="BG328" s="562"/>
      <c r="BH328" s="565">
        <f>AV328+BB328</f>
        <v>0</v>
      </c>
      <c r="BI328" s="566"/>
      <c r="BJ328" s="557">
        <f>IF(BF328=0,0,(BH328/BF328)*100)</f>
        <v>0</v>
      </c>
      <c r="BK328" s="558"/>
      <c r="BL328" s="602">
        <f>(AD328*2)+(AJ328*2)+(AP328*3)+BB328</f>
        <v>0</v>
      </c>
      <c r="BM328" s="603"/>
      <c r="BN328" s="604"/>
      <c r="BO328" s="587">
        <f t="shared" ref="BO328" si="279">IF(BQ328=0,0,50*BP328/BQ328)</f>
        <v>0</v>
      </c>
      <c r="BP328" s="555">
        <f t="shared" ref="BP328" si="280">(BL328*BS$306)+(N328*BS$307)+(X328*BS$308)+(R328*BS$309)+(V328*BS$310)+(Z328*BS$311)</f>
        <v>0</v>
      </c>
      <c r="BQ328" s="555">
        <f t="shared" ref="BQ328" si="281">((AZ328-BB328)*BS$313)+((AT328-AV328)*BS$312)+(H328*BS$314)+(P328*BS$315)</f>
        <v>0</v>
      </c>
      <c r="BR328" s="65"/>
      <c r="BS328" s="65"/>
      <c r="BT328" s="268"/>
    </row>
    <row r="329" spans="1:72" ht="21.75" customHeight="1" x14ac:dyDescent="0.25">
      <c r="A329" s="268"/>
      <c r="B329" s="679"/>
      <c r="C329" s="690" t="str">
        <f>IF(ROSTER!D$30="","",ROSTER!D$30)</f>
        <v/>
      </c>
      <c r="D329" s="691"/>
      <c r="E329" s="668"/>
      <c r="F329" s="681"/>
      <c r="G329" s="664"/>
      <c r="H329" s="585"/>
      <c r="I329" s="586"/>
      <c r="J329" s="571"/>
      <c r="K329" s="572"/>
      <c r="L329" s="575"/>
      <c r="M329" s="576"/>
      <c r="N329" s="581" t="s">
        <v>16</v>
      </c>
      <c r="O329" s="582"/>
      <c r="P329" s="571"/>
      <c r="Q329" s="572"/>
      <c r="R329" s="575"/>
      <c r="S329" s="576"/>
      <c r="T329" s="581" t="s">
        <v>16</v>
      </c>
      <c r="U329" s="582"/>
      <c r="V329" s="585"/>
      <c r="W329" s="586"/>
      <c r="X329" s="571"/>
      <c r="Y329" s="586"/>
      <c r="Z329" s="571"/>
      <c r="AA329" s="586"/>
      <c r="AB329" s="571"/>
      <c r="AC329" s="572"/>
      <c r="AD329" s="575"/>
      <c r="AE329" s="576"/>
      <c r="AF329" s="577"/>
      <c r="AG329" s="578"/>
      <c r="AH329" s="571"/>
      <c r="AI329" s="572"/>
      <c r="AJ329" s="575"/>
      <c r="AK329" s="576"/>
      <c r="AL329" s="577"/>
      <c r="AM329" s="578"/>
      <c r="AN329" s="571"/>
      <c r="AO329" s="572"/>
      <c r="AP329" s="575"/>
      <c r="AQ329" s="576"/>
      <c r="AR329" s="577"/>
      <c r="AS329" s="578"/>
      <c r="AT329" s="627"/>
      <c r="AU329" s="628"/>
      <c r="AV329" s="629"/>
      <c r="AW329" s="630"/>
      <c r="AX329" s="577"/>
      <c r="AY329" s="578"/>
      <c r="AZ329" s="571"/>
      <c r="BA329" s="572"/>
      <c r="BB329" s="575"/>
      <c r="BC329" s="576"/>
      <c r="BD329" s="577"/>
      <c r="BE329" s="578"/>
      <c r="BF329" s="627"/>
      <c r="BG329" s="628"/>
      <c r="BH329" s="629"/>
      <c r="BI329" s="630"/>
      <c r="BJ329" s="577"/>
      <c r="BK329" s="578"/>
      <c r="BL329" s="605"/>
      <c r="BM329" s="606"/>
      <c r="BN329" s="607"/>
      <c r="BO329" s="588"/>
      <c r="BP329" s="556"/>
      <c r="BQ329" s="556"/>
      <c r="BR329" s="65"/>
      <c r="BS329" s="65"/>
      <c r="BT329" s="268"/>
    </row>
    <row r="330" spans="1:72" ht="21.75" customHeight="1" x14ac:dyDescent="0.25">
      <c r="A330" s="268"/>
      <c r="B330" s="678" t="str">
        <f>IF(ROSTER!B$32="","",ROSTER!B$32)</f>
        <v/>
      </c>
      <c r="C330" s="669" t="str">
        <f>IF(ROSTER!C$32="","",ROSTER!C$32)</f>
        <v/>
      </c>
      <c r="D330" s="670"/>
      <c r="E330" s="667"/>
      <c r="F330" s="680">
        <f>IF(E330="y",1,IF(E330="S",1,0))</f>
        <v>0</v>
      </c>
      <c r="G330" s="663">
        <f>IF(E330="S",1,0)</f>
        <v>0</v>
      </c>
      <c r="H330" s="583"/>
      <c r="I330" s="584"/>
      <c r="J330" s="569"/>
      <c r="K330" s="570"/>
      <c r="L330" s="573"/>
      <c r="M330" s="574"/>
      <c r="N330" s="579">
        <f>L330+J330</f>
        <v>0</v>
      </c>
      <c r="O330" s="580"/>
      <c r="P330" s="569"/>
      <c r="Q330" s="570"/>
      <c r="R330" s="573"/>
      <c r="S330" s="574"/>
      <c r="T330" s="579">
        <f>R330-P330</f>
        <v>0</v>
      </c>
      <c r="U330" s="580"/>
      <c r="V330" s="583"/>
      <c r="W330" s="584"/>
      <c r="X330" s="569"/>
      <c r="Y330" s="584"/>
      <c r="Z330" s="569"/>
      <c r="AA330" s="584"/>
      <c r="AB330" s="569"/>
      <c r="AC330" s="570"/>
      <c r="AD330" s="573"/>
      <c r="AE330" s="574"/>
      <c r="AF330" s="557">
        <f>IF(AB330=0,0,(AD330/AB330)*100)</f>
        <v>0</v>
      </c>
      <c r="AG330" s="558"/>
      <c r="AH330" s="569"/>
      <c r="AI330" s="570"/>
      <c r="AJ330" s="573"/>
      <c r="AK330" s="574"/>
      <c r="AL330" s="557">
        <f>IF(AH330=0,0,(AJ330/AH330)*100)</f>
        <v>0</v>
      </c>
      <c r="AM330" s="558"/>
      <c r="AN330" s="569"/>
      <c r="AO330" s="570"/>
      <c r="AP330" s="573"/>
      <c r="AQ330" s="574"/>
      <c r="AR330" s="557">
        <f>IF(AN330=0,0,(AP330/AN330)*100)</f>
        <v>0</v>
      </c>
      <c r="AS330" s="558"/>
      <c r="AT330" s="561">
        <f>AB330+AH330+AN330</f>
        <v>0</v>
      </c>
      <c r="AU330" s="562"/>
      <c r="AV330" s="565">
        <f>AD330+AJ330+AP330</f>
        <v>0</v>
      </c>
      <c r="AW330" s="566"/>
      <c r="AX330" s="557">
        <f>IF(AT330=0,0,(AV330/AT330)*100)</f>
        <v>0</v>
      </c>
      <c r="AY330" s="558"/>
      <c r="AZ330" s="569"/>
      <c r="BA330" s="570"/>
      <c r="BB330" s="573"/>
      <c r="BC330" s="574"/>
      <c r="BD330" s="557">
        <f>IF(AZ330=0,0,(BB330/AZ330)*100)</f>
        <v>0</v>
      </c>
      <c r="BE330" s="558"/>
      <c r="BF330" s="561">
        <f>AT330+AZ330</f>
        <v>0</v>
      </c>
      <c r="BG330" s="562"/>
      <c r="BH330" s="565">
        <f>AV330+BB330</f>
        <v>0</v>
      </c>
      <c r="BI330" s="566"/>
      <c r="BJ330" s="557">
        <f>IF(BF330=0,0,(BH330/BF330)*100)</f>
        <v>0</v>
      </c>
      <c r="BK330" s="558"/>
      <c r="BL330" s="602">
        <f>(AD330*2)+(AJ330*2)+(AP330*3)+BB330</f>
        <v>0</v>
      </c>
      <c r="BM330" s="603"/>
      <c r="BN330" s="604"/>
      <c r="BO330" s="587">
        <f t="shared" ref="BO330" si="282">IF(BQ330=0,0,50*BP330/BQ330)</f>
        <v>0</v>
      </c>
      <c r="BP330" s="555">
        <f t="shared" ref="BP330" si="283">(BL330*BS$306)+(N330*BS$307)+(X330*BS$308)+(R330*BS$309)+(V330*BS$310)+(Z330*BS$311)</f>
        <v>0</v>
      </c>
      <c r="BQ330" s="555">
        <f t="shared" ref="BQ330" si="284">((AZ330-BB330)*BS$313)+((AT330-AV330)*BS$312)+(H330*BS$314)+(P330*BS$315)</f>
        <v>0</v>
      </c>
      <c r="BR330" s="65"/>
      <c r="BS330" s="65"/>
      <c r="BT330" s="268"/>
    </row>
    <row r="331" spans="1:72" ht="21.75" customHeight="1" x14ac:dyDescent="0.25">
      <c r="A331" s="268"/>
      <c r="B331" s="679"/>
      <c r="C331" s="690" t="str">
        <f>IF(ROSTER!D$32="","",ROSTER!D$32)</f>
        <v/>
      </c>
      <c r="D331" s="691"/>
      <c r="E331" s="668"/>
      <c r="F331" s="681"/>
      <c r="G331" s="664"/>
      <c r="H331" s="585"/>
      <c r="I331" s="586"/>
      <c r="J331" s="571"/>
      <c r="K331" s="572"/>
      <c r="L331" s="575"/>
      <c r="M331" s="576"/>
      <c r="N331" s="581" t="s">
        <v>16</v>
      </c>
      <c r="O331" s="582"/>
      <c r="P331" s="571"/>
      <c r="Q331" s="572"/>
      <c r="R331" s="575"/>
      <c r="S331" s="576"/>
      <c r="T331" s="581" t="s">
        <v>16</v>
      </c>
      <c r="U331" s="582"/>
      <c r="V331" s="585"/>
      <c r="W331" s="586"/>
      <c r="X331" s="571"/>
      <c r="Y331" s="586"/>
      <c r="Z331" s="571"/>
      <c r="AA331" s="586"/>
      <c r="AB331" s="571"/>
      <c r="AC331" s="572"/>
      <c r="AD331" s="575"/>
      <c r="AE331" s="576"/>
      <c r="AF331" s="577"/>
      <c r="AG331" s="578"/>
      <c r="AH331" s="571"/>
      <c r="AI331" s="572"/>
      <c r="AJ331" s="575"/>
      <c r="AK331" s="576"/>
      <c r="AL331" s="577"/>
      <c r="AM331" s="578"/>
      <c r="AN331" s="571"/>
      <c r="AO331" s="572"/>
      <c r="AP331" s="575"/>
      <c r="AQ331" s="576"/>
      <c r="AR331" s="577"/>
      <c r="AS331" s="578"/>
      <c r="AT331" s="627"/>
      <c r="AU331" s="628"/>
      <c r="AV331" s="629"/>
      <c r="AW331" s="630"/>
      <c r="AX331" s="577"/>
      <c r="AY331" s="578"/>
      <c r="AZ331" s="571"/>
      <c r="BA331" s="572"/>
      <c r="BB331" s="575"/>
      <c r="BC331" s="576"/>
      <c r="BD331" s="577"/>
      <c r="BE331" s="578"/>
      <c r="BF331" s="627"/>
      <c r="BG331" s="628"/>
      <c r="BH331" s="629"/>
      <c r="BI331" s="630"/>
      <c r="BJ331" s="577"/>
      <c r="BK331" s="578"/>
      <c r="BL331" s="605"/>
      <c r="BM331" s="606"/>
      <c r="BN331" s="607"/>
      <c r="BO331" s="588"/>
      <c r="BP331" s="556"/>
      <c r="BQ331" s="556"/>
      <c r="BR331" s="65"/>
      <c r="BS331" s="65"/>
      <c r="BT331" s="268"/>
    </row>
    <row r="332" spans="1:72" ht="21.75" customHeight="1" x14ac:dyDescent="0.25">
      <c r="A332" s="268"/>
      <c r="B332" s="678" t="str">
        <f>IF(ROSTER!B$34="","",ROSTER!B$34)</f>
        <v/>
      </c>
      <c r="C332" s="669" t="str">
        <f>IF(ROSTER!C$34="","",ROSTER!C$34)</f>
        <v/>
      </c>
      <c r="D332" s="670"/>
      <c r="E332" s="667"/>
      <c r="F332" s="680">
        <f>IF(E332="y",1,IF(E332="S",1,0))</f>
        <v>0</v>
      </c>
      <c r="G332" s="663">
        <f>IF(E332="S",1,0)</f>
        <v>0</v>
      </c>
      <c r="H332" s="583"/>
      <c r="I332" s="584"/>
      <c r="J332" s="569"/>
      <c r="K332" s="570"/>
      <c r="L332" s="573"/>
      <c r="M332" s="574"/>
      <c r="N332" s="579">
        <f>L332+J332</f>
        <v>0</v>
      </c>
      <c r="O332" s="580"/>
      <c r="P332" s="569"/>
      <c r="Q332" s="570"/>
      <c r="R332" s="573"/>
      <c r="S332" s="574"/>
      <c r="T332" s="579">
        <f>R332-P332</f>
        <v>0</v>
      </c>
      <c r="U332" s="580"/>
      <c r="V332" s="583"/>
      <c r="W332" s="584"/>
      <c r="X332" s="569"/>
      <c r="Y332" s="584"/>
      <c r="Z332" s="569"/>
      <c r="AA332" s="584"/>
      <c r="AB332" s="569"/>
      <c r="AC332" s="570"/>
      <c r="AD332" s="573"/>
      <c r="AE332" s="574"/>
      <c r="AF332" s="557">
        <f>IF(AB332=0,0,(AD332/AB332)*100)</f>
        <v>0</v>
      </c>
      <c r="AG332" s="558"/>
      <c r="AH332" s="569"/>
      <c r="AI332" s="570"/>
      <c r="AJ332" s="573"/>
      <c r="AK332" s="574"/>
      <c r="AL332" s="557">
        <f>IF(AH332=0,0,(AJ332/AH332)*100)</f>
        <v>0</v>
      </c>
      <c r="AM332" s="558"/>
      <c r="AN332" s="569"/>
      <c r="AO332" s="570"/>
      <c r="AP332" s="573"/>
      <c r="AQ332" s="574"/>
      <c r="AR332" s="557">
        <f>IF(AN332=0,0,(AP332/AN332)*100)</f>
        <v>0</v>
      </c>
      <c r="AS332" s="558"/>
      <c r="AT332" s="561">
        <f>AB332+AH332+AN332</f>
        <v>0</v>
      </c>
      <c r="AU332" s="562"/>
      <c r="AV332" s="565">
        <f>AD332+AJ332+AP332</f>
        <v>0</v>
      </c>
      <c r="AW332" s="566"/>
      <c r="AX332" s="557">
        <f>IF(AT332=0,0,(AV332/AT332)*100)</f>
        <v>0</v>
      </c>
      <c r="AY332" s="558"/>
      <c r="AZ332" s="569"/>
      <c r="BA332" s="570"/>
      <c r="BB332" s="573"/>
      <c r="BC332" s="574"/>
      <c r="BD332" s="557">
        <f>IF(AZ332=0,0,(BB332/AZ332)*100)</f>
        <v>0</v>
      </c>
      <c r="BE332" s="558"/>
      <c r="BF332" s="561">
        <f>AT332+AZ332</f>
        <v>0</v>
      </c>
      <c r="BG332" s="562"/>
      <c r="BH332" s="565">
        <f>AV332+BB332</f>
        <v>0</v>
      </c>
      <c r="BI332" s="566"/>
      <c r="BJ332" s="557">
        <f>IF(BF332=0,0,(BH332/BF332)*100)</f>
        <v>0</v>
      </c>
      <c r="BK332" s="558"/>
      <c r="BL332" s="602">
        <f>(AD332*2)+(AJ332*2)+(AP332*3)+BB332</f>
        <v>0</v>
      </c>
      <c r="BM332" s="603"/>
      <c r="BN332" s="604"/>
      <c r="BO332" s="587">
        <f t="shared" ref="BO332" si="285">IF(BQ332=0,0,50*BP332/BQ332)</f>
        <v>0</v>
      </c>
      <c r="BP332" s="555">
        <f t="shared" ref="BP332" si="286">(BL332*BS$306)+(N332*BS$307)+(X332*BS$308)+(R332*BS$309)+(V332*BS$310)+(Z332*BS$311)</f>
        <v>0</v>
      </c>
      <c r="BQ332" s="555">
        <f t="shared" ref="BQ332" si="287">((AZ332-BB332)*BS$313)+((AT332-AV332)*BS$312)+(H332*BS$314)+(P332*BS$315)</f>
        <v>0</v>
      </c>
      <c r="BR332" s="65"/>
      <c r="BS332" s="65"/>
      <c r="BT332" s="268"/>
    </row>
    <row r="333" spans="1:72" ht="21.75" customHeight="1" x14ac:dyDescent="0.25">
      <c r="A333" s="268"/>
      <c r="B333" s="679"/>
      <c r="C333" s="690" t="str">
        <f>IF(ROSTER!D$34="","",ROSTER!D$34)</f>
        <v/>
      </c>
      <c r="D333" s="691"/>
      <c r="E333" s="668"/>
      <c r="F333" s="681"/>
      <c r="G333" s="664"/>
      <c r="H333" s="585"/>
      <c r="I333" s="586"/>
      <c r="J333" s="571"/>
      <c r="K333" s="572"/>
      <c r="L333" s="575"/>
      <c r="M333" s="576"/>
      <c r="N333" s="581" t="s">
        <v>16</v>
      </c>
      <c r="O333" s="582"/>
      <c r="P333" s="571"/>
      <c r="Q333" s="572"/>
      <c r="R333" s="575"/>
      <c r="S333" s="576"/>
      <c r="T333" s="581" t="s">
        <v>16</v>
      </c>
      <c r="U333" s="582"/>
      <c r="V333" s="585"/>
      <c r="W333" s="586"/>
      <c r="X333" s="571"/>
      <c r="Y333" s="586"/>
      <c r="Z333" s="571"/>
      <c r="AA333" s="586"/>
      <c r="AB333" s="571"/>
      <c r="AC333" s="572"/>
      <c r="AD333" s="575"/>
      <c r="AE333" s="576"/>
      <c r="AF333" s="577"/>
      <c r="AG333" s="578"/>
      <c r="AH333" s="571"/>
      <c r="AI333" s="572"/>
      <c r="AJ333" s="575"/>
      <c r="AK333" s="576"/>
      <c r="AL333" s="577"/>
      <c r="AM333" s="578"/>
      <c r="AN333" s="571"/>
      <c r="AO333" s="572"/>
      <c r="AP333" s="575"/>
      <c r="AQ333" s="576"/>
      <c r="AR333" s="577"/>
      <c r="AS333" s="578"/>
      <c r="AT333" s="627"/>
      <c r="AU333" s="628"/>
      <c r="AV333" s="629"/>
      <c r="AW333" s="630"/>
      <c r="AX333" s="577"/>
      <c r="AY333" s="578"/>
      <c r="AZ333" s="571"/>
      <c r="BA333" s="572"/>
      <c r="BB333" s="575"/>
      <c r="BC333" s="576"/>
      <c r="BD333" s="577"/>
      <c r="BE333" s="578"/>
      <c r="BF333" s="627"/>
      <c r="BG333" s="628"/>
      <c r="BH333" s="629"/>
      <c r="BI333" s="630"/>
      <c r="BJ333" s="577"/>
      <c r="BK333" s="578"/>
      <c r="BL333" s="605"/>
      <c r="BM333" s="606"/>
      <c r="BN333" s="607"/>
      <c r="BO333" s="588"/>
      <c r="BP333" s="556"/>
      <c r="BQ333" s="556"/>
      <c r="BR333" s="65"/>
      <c r="BS333" s="65"/>
      <c r="BT333" s="268"/>
    </row>
    <row r="334" spans="1:72" ht="21.75" customHeight="1" x14ac:dyDescent="0.25">
      <c r="A334" s="268"/>
      <c r="B334" s="678" t="str">
        <f>IF(ROSTER!B$36="","",ROSTER!B$36)</f>
        <v/>
      </c>
      <c r="C334" s="669" t="str">
        <f>IF(ROSTER!C$36="","",ROSTER!C$36)</f>
        <v/>
      </c>
      <c r="D334" s="670"/>
      <c r="E334" s="667"/>
      <c r="F334" s="680">
        <f>IF(E334="y",1,IF(E334="S",1,0))</f>
        <v>0</v>
      </c>
      <c r="G334" s="663">
        <f>IF(E334="S",1,0)</f>
        <v>0</v>
      </c>
      <c r="H334" s="583"/>
      <c r="I334" s="584"/>
      <c r="J334" s="569"/>
      <c r="K334" s="570"/>
      <c r="L334" s="573"/>
      <c r="M334" s="574"/>
      <c r="N334" s="579">
        <f>L334+J334</f>
        <v>0</v>
      </c>
      <c r="O334" s="580"/>
      <c r="P334" s="569"/>
      <c r="Q334" s="570"/>
      <c r="R334" s="573"/>
      <c r="S334" s="574"/>
      <c r="T334" s="579">
        <f>R334-P334</f>
        <v>0</v>
      </c>
      <c r="U334" s="580"/>
      <c r="V334" s="583"/>
      <c r="W334" s="584"/>
      <c r="X334" s="569"/>
      <c r="Y334" s="584"/>
      <c r="Z334" s="569"/>
      <c r="AA334" s="584"/>
      <c r="AB334" s="569"/>
      <c r="AC334" s="570"/>
      <c r="AD334" s="573"/>
      <c r="AE334" s="574"/>
      <c r="AF334" s="557">
        <f>IF(AB334=0,0,(AD334/AB334)*100)</f>
        <v>0</v>
      </c>
      <c r="AG334" s="558"/>
      <c r="AH334" s="569"/>
      <c r="AI334" s="570"/>
      <c r="AJ334" s="573"/>
      <c r="AK334" s="574"/>
      <c r="AL334" s="557">
        <f>IF(AH334=0,0,(AJ334/AH334)*100)</f>
        <v>0</v>
      </c>
      <c r="AM334" s="558"/>
      <c r="AN334" s="569"/>
      <c r="AO334" s="570"/>
      <c r="AP334" s="573"/>
      <c r="AQ334" s="574"/>
      <c r="AR334" s="557">
        <f>IF(AN334=0,0,(AP334/AN334)*100)</f>
        <v>0</v>
      </c>
      <c r="AS334" s="558"/>
      <c r="AT334" s="561">
        <f>AB334+AH334+AN334</f>
        <v>0</v>
      </c>
      <c r="AU334" s="562"/>
      <c r="AV334" s="565">
        <f>AD334+AJ334+AP334</f>
        <v>0</v>
      </c>
      <c r="AW334" s="566"/>
      <c r="AX334" s="557">
        <f>IF(AT334=0,0,(AV334/AT334)*100)</f>
        <v>0</v>
      </c>
      <c r="AY334" s="558"/>
      <c r="AZ334" s="569"/>
      <c r="BA334" s="570"/>
      <c r="BB334" s="573"/>
      <c r="BC334" s="574"/>
      <c r="BD334" s="557">
        <f>IF(AZ334=0,0,(BB334/AZ334)*100)</f>
        <v>0</v>
      </c>
      <c r="BE334" s="558"/>
      <c r="BF334" s="561">
        <f>AT334+AZ334</f>
        <v>0</v>
      </c>
      <c r="BG334" s="562"/>
      <c r="BH334" s="565">
        <f>AV334+BB334</f>
        <v>0</v>
      </c>
      <c r="BI334" s="566"/>
      <c r="BJ334" s="557">
        <f>IF(BF334=0,0,(BH334/BF334)*100)</f>
        <v>0</v>
      </c>
      <c r="BK334" s="558"/>
      <c r="BL334" s="602">
        <f>(AD334*2)+(AJ334*2)+(AP334*3)+BB334</f>
        <v>0</v>
      </c>
      <c r="BM334" s="603"/>
      <c r="BN334" s="604"/>
      <c r="BO334" s="587">
        <f t="shared" ref="BO334" si="288">IF(BQ334=0,0,50*BP334/BQ334)</f>
        <v>0</v>
      </c>
      <c r="BP334" s="555">
        <f t="shared" ref="BP334" si="289">(BL334*BS$306)+(N334*BS$307)+(X334*BS$308)+(R334*BS$309)+(V334*BS$310)+(Z334*BS$311)</f>
        <v>0</v>
      </c>
      <c r="BQ334" s="555">
        <f t="shared" ref="BQ334" si="290">((AZ334-BB334)*BS$313)+((AT334-AV334)*BS$312)+(H334*BS$314)+(P334*BS$315)</f>
        <v>0</v>
      </c>
      <c r="BR334" s="65"/>
      <c r="BS334" s="65"/>
      <c r="BT334" s="268"/>
    </row>
    <row r="335" spans="1:72" ht="21.75" customHeight="1" x14ac:dyDescent="0.25">
      <c r="A335" s="268"/>
      <c r="B335" s="679"/>
      <c r="C335" s="690" t="str">
        <f>IF(ROSTER!D$36="","",ROSTER!D$36)</f>
        <v/>
      </c>
      <c r="D335" s="691"/>
      <c r="E335" s="668"/>
      <c r="F335" s="681"/>
      <c r="G335" s="664"/>
      <c r="H335" s="585"/>
      <c r="I335" s="586"/>
      <c r="J335" s="571"/>
      <c r="K335" s="572"/>
      <c r="L335" s="575"/>
      <c r="M335" s="576"/>
      <c r="N335" s="581" t="s">
        <v>16</v>
      </c>
      <c r="O335" s="582"/>
      <c r="P335" s="571"/>
      <c r="Q335" s="572"/>
      <c r="R335" s="575"/>
      <c r="S335" s="576"/>
      <c r="T335" s="581" t="s">
        <v>16</v>
      </c>
      <c r="U335" s="582"/>
      <c r="V335" s="585"/>
      <c r="W335" s="586"/>
      <c r="X335" s="571"/>
      <c r="Y335" s="586"/>
      <c r="Z335" s="571"/>
      <c r="AA335" s="586"/>
      <c r="AB335" s="571"/>
      <c r="AC335" s="572"/>
      <c r="AD335" s="575"/>
      <c r="AE335" s="576"/>
      <c r="AF335" s="577"/>
      <c r="AG335" s="578"/>
      <c r="AH335" s="571"/>
      <c r="AI335" s="572"/>
      <c r="AJ335" s="575"/>
      <c r="AK335" s="576"/>
      <c r="AL335" s="577"/>
      <c r="AM335" s="578"/>
      <c r="AN335" s="571"/>
      <c r="AO335" s="572"/>
      <c r="AP335" s="575"/>
      <c r="AQ335" s="576"/>
      <c r="AR335" s="577"/>
      <c r="AS335" s="578"/>
      <c r="AT335" s="627"/>
      <c r="AU335" s="628"/>
      <c r="AV335" s="629"/>
      <c r="AW335" s="630"/>
      <c r="AX335" s="577"/>
      <c r="AY335" s="578"/>
      <c r="AZ335" s="571"/>
      <c r="BA335" s="572"/>
      <c r="BB335" s="575"/>
      <c r="BC335" s="576"/>
      <c r="BD335" s="577"/>
      <c r="BE335" s="578"/>
      <c r="BF335" s="627"/>
      <c r="BG335" s="628"/>
      <c r="BH335" s="629"/>
      <c r="BI335" s="630"/>
      <c r="BJ335" s="577"/>
      <c r="BK335" s="578"/>
      <c r="BL335" s="605"/>
      <c r="BM335" s="606"/>
      <c r="BN335" s="607"/>
      <c r="BO335" s="588"/>
      <c r="BP335" s="556"/>
      <c r="BQ335" s="556"/>
      <c r="BR335" s="65"/>
      <c r="BS335" s="65"/>
      <c r="BT335" s="268"/>
    </row>
    <row r="336" spans="1:72" ht="21.75" customHeight="1" x14ac:dyDescent="0.25">
      <c r="A336" s="268"/>
      <c r="B336" s="678" t="str">
        <f>IF(ROSTER!B$38="","",ROSTER!B$38)</f>
        <v/>
      </c>
      <c r="C336" s="669" t="str">
        <f>IF(ROSTER!C$38="","",ROSTER!C$38)</f>
        <v/>
      </c>
      <c r="D336" s="670"/>
      <c r="E336" s="667"/>
      <c r="F336" s="680">
        <f>IF(E336="y",1,IF(E336="S",1,0))</f>
        <v>0</v>
      </c>
      <c r="G336" s="663">
        <f>IF(E336="S",1,0)</f>
        <v>0</v>
      </c>
      <c r="H336" s="583"/>
      <c r="I336" s="584"/>
      <c r="J336" s="569"/>
      <c r="K336" s="570"/>
      <c r="L336" s="573"/>
      <c r="M336" s="574"/>
      <c r="N336" s="579">
        <f>L336+J336</f>
        <v>0</v>
      </c>
      <c r="O336" s="580"/>
      <c r="P336" s="569"/>
      <c r="Q336" s="570"/>
      <c r="R336" s="573"/>
      <c r="S336" s="574"/>
      <c r="T336" s="579">
        <f>R336-P336</f>
        <v>0</v>
      </c>
      <c r="U336" s="580"/>
      <c r="V336" s="583"/>
      <c r="W336" s="584"/>
      <c r="X336" s="569"/>
      <c r="Y336" s="584"/>
      <c r="Z336" s="569"/>
      <c r="AA336" s="584"/>
      <c r="AB336" s="569"/>
      <c r="AC336" s="570"/>
      <c r="AD336" s="573"/>
      <c r="AE336" s="574"/>
      <c r="AF336" s="557">
        <f>IF(AB336=0,0,(AD336/AB336)*100)</f>
        <v>0</v>
      </c>
      <c r="AG336" s="558"/>
      <c r="AH336" s="569"/>
      <c r="AI336" s="570"/>
      <c r="AJ336" s="573"/>
      <c r="AK336" s="574"/>
      <c r="AL336" s="557">
        <f>IF(AH336=0,0,(AJ336/AH336)*100)</f>
        <v>0</v>
      </c>
      <c r="AM336" s="558"/>
      <c r="AN336" s="569"/>
      <c r="AO336" s="570"/>
      <c r="AP336" s="573"/>
      <c r="AQ336" s="574"/>
      <c r="AR336" s="557">
        <f>IF(AN336=0,0,(AP336/AN336)*100)</f>
        <v>0</v>
      </c>
      <c r="AS336" s="558"/>
      <c r="AT336" s="561">
        <f>AB336+AH336+AN336</f>
        <v>0</v>
      </c>
      <c r="AU336" s="562"/>
      <c r="AV336" s="565">
        <f>AD336+AJ336+AP336</f>
        <v>0</v>
      </c>
      <c r="AW336" s="566"/>
      <c r="AX336" s="557">
        <f>IF(AT336=0,0,(AV336/AT336)*100)</f>
        <v>0</v>
      </c>
      <c r="AY336" s="558"/>
      <c r="AZ336" s="569"/>
      <c r="BA336" s="570"/>
      <c r="BB336" s="573"/>
      <c r="BC336" s="574"/>
      <c r="BD336" s="557">
        <f>IF(AZ336=0,0,(BB336/AZ336)*100)</f>
        <v>0</v>
      </c>
      <c r="BE336" s="558"/>
      <c r="BF336" s="561">
        <f>AT336+AZ336</f>
        <v>0</v>
      </c>
      <c r="BG336" s="562"/>
      <c r="BH336" s="565">
        <f>AV336+BB336</f>
        <v>0</v>
      </c>
      <c r="BI336" s="566"/>
      <c r="BJ336" s="557">
        <f>IF(BF336=0,0,(BH336/BF336)*100)</f>
        <v>0</v>
      </c>
      <c r="BK336" s="558"/>
      <c r="BL336" s="602">
        <f>(AD336*2)+(AJ336*2)+(AP336*3)+BB336</f>
        <v>0</v>
      </c>
      <c r="BM336" s="603"/>
      <c r="BN336" s="604"/>
      <c r="BO336" s="587">
        <f t="shared" ref="BO336" si="291">IF(BQ336=0,0,50*BP336/BQ336)</f>
        <v>0</v>
      </c>
      <c r="BP336" s="555">
        <f t="shared" ref="BP336" si="292">(BL336*BS$306)+(N336*BS$307)+(X336*BS$308)+(R336*BS$309)+(V336*BS$310)+(Z336*BS$311)</f>
        <v>0</v>
      </c>
      <c r="BQ336" s="555">
        <f t="shared" ref="BQ336" si="293">((AZ336-BB336)*BS$313)+((AT336-AV336)*BS$312)+(H336*BS$314)+(P336*BS$315)</f>
        <v>0</v>
      </c>
      <c r="BR336" s="65"/>
      <c r="BS336" s="65"/>
      <c r="BT336" s="268"/>
    </row>
    <row r="337" spans="1:72" ht="21.75" customHeight="1" x14ac:dyDescent="0.25">
      <c r="A337" s="268"/>
      <c r="B337" s="679"/>
      <c r="C337" s="690" t="str">
        <f>IF(ROSTER!D$38="","",ROSTER!D$38)</f>
        <v/>
      </c>
      <c r="D337" s="691"/>
      <c r="E337" s="668"/>
      <c r="F337" s="681"/>
      <c r="G337" s="664"/>
      <c r="H337" s="585"/>
      <c r="I337" s="586"/>
      <c r="J337" s="571"/>
      <c r="K337" s="572"/>
      <c r="L337" s="575"/>
      <c r="M337" s="576"/>
      <c r="N337" s="581" t="s">
        <v>16</v>
      </c>
      <c r="O337" s="582"/>
      <c r="P337" s="571"/>
      <c r="Q337" s="572"/>
      <c r="R337" s="575"/>
      <c r="S337" s="576"/>
      <c r="T337" s="581" t="s">
        <v>16</v>
      </c>
      <c r="U337" s="582"/>
      <c r="V337" s="585"/>
      <c r="W337" s="586"/>
      <c r="X337" s="571"/>
      <c r="Y337" s="586"/>
      <c r="Z337" s="571"/>
      <c r="AA337" s="586"/>
      <c r="AB337" s="571"/>
      <c r="AC337" s="572"/>
      <c r="AD337" s="575"/>
      <c r="AE337" s="576"/>
      <c r="AF337" s="577"/>
      <c r="AG337" s="578"/>
      <c r="AH337" s="571"/>
      <c r="AI337" s="572"/>
      <c r="AJ337" s="575"/>
      <c r="AK337" s="576"/>
      <c r="AL337" s="577"/>
      <c r="AM337" s="578"/>
      <c r="AN337" s="571"/>
      <c r="AO337" s="572"/>
      <c r="AP337" s="575"/>
      <c r="AQ337" s="576"/>
      <c r="AR337" s="577"/>
      <c r="AS337" s="578"/>
      <c r="AT337" s="627"/>
      <c r="AU337" s="628"/>
      <c r="AV337" s="629"/>
      <c r="AW337" s="630"/>
      <c r="AX337" s="577"/>
      <c r="AY337" s="578"/>
      <c r="AZ337" s="571"/>
      <c r="BA337" s="572"/>
      <c r="BB337" s="575"/>
      <c r="BC337" s="576"/>
      <c r="BD337" s="577"/>
      <c r="BE337" s="578"/>
      <c r="BF337" s="627"/>
      <c r="BG337" s="628"/>
      <c r="BH337" s="629"/>
      <c r="BI337" s="630"/>
      <c r="BJ337" s="577"/>
      <c r="BK337" s="578"/>
      <c r="BL337" s="605"/>
      <c r="BM337" s="606"/>
      <c r="BN337" s="607"/>
      <c r="BO337" s="588"/>
      <c r="BP337" s="556"/>
      <c r="BQ337" s="556"/>
      <c r="BR337" s="65"/>
      <c r="BS337" s="65"/>
      <c r="BT337" s="268"/>
    </row>
    <row r="338" spans="1:72" ht="21.75" customHeight="1" x14ac:dyDescent="0.25">
      <c r="A338" s="268"/>
      <c r="B338" s="678" t="str">
        <f>IF(ROSTER!B$40="","",ROSTER!B$40)</f>
        <v/>
      </c>
      <c r="C338" s="669" t="str">
        <f>IF(ROSTER!C$40="","",ROSTER!C$40)</f>
        <v/>
      </c>
      <c r="D338" s="670"/>
      <c r="E338" s="667"/>
      <c r="F338" s="680">
        <f>IF(E338="y",1,IF(E338="S",1,0))</f>
        <v>0</v>
      </c>
      <c r="G338" s="663">
        <f>IF(E338="S",1,0)</f>
        <v>0</v>
      </c>
      <c r="H338" s="583"/>
      <c r="I338" s="584"/>
      <c r="J338" s="569"/>
      <c r="K338" s="570"/>
      <c r="L338" s="573"/>
      <c r="M338" s="574"/>
      <c r="N338" s="579">
        <f>L338+J338</f>
        <v>0</v>
      </c>
      <c r="O338" s="580"/>
      <c r="P338" s="569"/>
      <c r="Q338" s="570"/>
      <c r="R338" s="573"/>
      <c r="S338" s="574"/>
      <c r="T338" s="579">
        <f>R338-P338</f>
        <v>0</v>
      </c>
      <c r="U338" s="580"/>
      <c r="V338" s="583"/>
      <c r="W338" s="584"/>
      <c r="X338" s="569"/>
      <c r="Y338" s="584"/>
      <c r="Z338" s="569"/>
      <c r="AA338" s="584"/>
      <c r="AB338" s="569"/>
      <c r="AC338" s="570"/>
      <c r="AD338" s="573"/>
      <c r="AE338" s="574"/>
      <c r="AF338" s="557">
        <f>IF(AB338=0,0,(AD338/AB338)*100)</f>
        <v>0</v>
      </c>
      <c r="AG338" s="558"/>
      <c r="AH338" s="569"/>
      <c r="AI338" s="570"/>
      <c r="AJ338" s="573"/>
      <c r="AK338" s="574"/>
      <c r="AL338" s="557">
        <f>IF(AH338=0,0,(AJ338/AH338)*100)</f>
        <v>0</v>
      </c>
      <c r="AM338" s="558"/>
      <c r="AN338" s="569"/>
      <c r="AO338" s="570"/>
      <c r="AP338" s="573"/>
      <c r="AQ338" s="574"/>
      <c r="AR338" s="557">
        <f>IF(AN338=0,0,(AP338/AN338)*100)</f>
        <v>0</v>
      </c>
      <c r="AS338" s="558"/>
      <c r="AT338" s="561">
        <f>AB338+AH338+AN338</f>
        <v>0</v>
      </c>
      <c r="AU338" s="562"/>
      <c r="AV338" s="565">
        <f>AD338+AJ338+AP338</f>
        <v>0</v>
      </c>
      <c r="AW338" s="566"/>
      <c r="AX338" s="557">
        <f>IF(AT338=0,0,(AV338/AT338)*100)</f>
        <v>0</v>
      </c>
      <c r="AY338" s="558"/>
      <c r="AZ338" s="569"/>
      <c r="BA338" s="570"/>
      <c r="BB338" s="573"/>
      <c r="BC338" s="574"/>
      <c r="BD338" s="557">
        <f>IF(AZ338=0,0,(BB338/AZ338)*100)</f>
        <v>0</v>
      </c>
      <c r="BE338" s="558"/>
      <c r="BF338" s="561">
        <f>AT338+AZ338</f>
        <v>0</v>
      </c>
      <c r="BG338" s="562"/>
      <c r="BH338" s="565">
        <f>AV338+BB338</f>
        <v>0</v>
      </c>
      <c r="BI338" s="566"/>
      <c r="BJ338" s="557">
        <f>IF(BF338=0,0,(BH338/BF338)*100)</f>
        <v>0</v>
      </c>
      <c r="BK338" s="558"/>
      <c r="BL338" s="602">
        <f>(AD338*2)+(AJ338*2)+(AP338*3)+BB338</f>
        <v>0</v>
      </c>
      <c r="BM338" s="603"/>
      <c r="BN338" s="604"/>
      <c r="BO338" s="587">
        <f t="shared" ref="BO338" si="294">IF(BQ338=0,0,50*BP338/BQ338)</f>
        <v>0</v>
      </c>
      <c r="BP338" s="555">
        <f t="shared" ref="BP338" si="295">(BL338*BS$306)+(N338*BS$307)+(X338*BS$308)+(R338*BS$309)+(V338*BS$310)+(Z338*BS$311)</f>
        <v>0</v>
      </c>
      <c r="BQ338" s="555">
        <f t="shared" ref="BQ338" si="296">((AZ338-BB338)*BS$313)+((AT338-AV338)*BS$312)+(H338*BS$314)+(P338*BS$315)</f>
        <v>0</v>
      </c>
      <c r="BR338" s="65"/>
      <c r="BS338" s="65"/>
      <c r="BT338" s="268"/>
    </row>
    <row r="339" spans="1:72" ht="21.75" customHeight="1" x14ac:dyDescent="0.25">
      <c r="A339" s="268"/>
      <c r="B339" s="679"/>
      <c r="C339" s="690" t="str">
        <f>IF(ROSTER!D$40="","",ROSTER!D$40)</f>
        <v/>
      </c>
      <c r="D339" s="691"/>
      <c r="E339" s="668"/>
      <c r="F339" s="681"/>
      <c r="G339" s="664"/>
      <c r="H339" s="585"/>
      <c r="I339" s="586"/>
      <c r="J339" s="571"/>
      <c r="K339" s="572"/>
      <c r="L339" s="575"/>
      <c r="M339" s="576"/>
      <c r="N339" s="581" t="s">
        <v>16</v>
      </c>
      <c r="O339" s="582"/>
      <c r="P339" s="571"/>
      <c r="Q339" s="572"/>
      <c r="R339" s="575"/>
      <c r="S339" s="576"/>
      <c r="T339" s="581" t="s">
        <v>16</v>
      </c>
      <c r="U339" s="582"/>
      <c r="V339" s="585"/>
      <c r="W339" s="586"/>
      <c r="X339" s="571"/>
      <c r="Y339" s="586"/>
      <c r="Z339" s="571"/>
      <c r="AA339" s="586"/>
      <c r="AB339" s="571"/>
      <c r="AC339" s="572"/>
      <c r="AD339" s="575"/>
      <c r="AE339" s="576"/>
      <c r="AF339" s="577"/>
      <c r="AG339" s="578"/>
      <c r="AH339" s="571"/>
      <c r="AI339" s="572"/>
      <c r="AJ339" s="575"/>
      <c r="AK339" s="576"/>
      <c r="AL339" s="577"/>
      <c r="AM339" s="578"/>
      <c r="AN339" s="571"/>
      <c r="AO339" s="572"/>
      <c r="AP339" s="575"/>
      <c r="AQ339" s="576"/>
      <c r="AR339" s="577"/>
      <c r="AS339" s="578"/>
      <c r="AT339" s="627"/>
      <c r="AU339" s="628"/>
      <c r="AV339" s="629"/>
      <c r="AW339" s="630"/>
      <c r="AX339" s="577"/>
      <c r="AY339" s="578"/>
      <c r="AZ339" s="571"/>
      <c r="BA339" s="572"/>
      <c r="BB339" s="575"/>
      <c r="BC339" s="576"/>
      <c r="BD339" s="577"/>
      <c r="BE339" s="578"/>
      <c r="BF339" s="627"/>
      <c r="BG339" s="628"/>
      <c r="BH339" s="629"/>
      <c r="BI339" s="630"/>
      <c r="BJ339" s="577"/>
      <c r="BK339" s="578"/>
      <c r="BL339" s="605"/>
      <c r="BM339" s="606"/>
      <c r="BN339" s="607"/>
      <c r="BO339" s="588"/>
      <c r="BP339" s="556"/>
      <c r="BQ339" s="556"/>
      <c r="BR339" s="65"/>
      <c r="BS339" s="65"/>
      <c r="BT339" s="268"/>
    </row>
    <row r="340" spans="1:72" ht="21.75" customHeight="1" x14ac:dyDescent="0.25">
      <c r="A340" s="268"/>
      <c r="B340" s="678" t="str">
        <f>IF(ROSTER!B$42="","",ROSTER!B$42)</f>
        <v/>
      </c>
      <c r="C340" s="669" t="str">
        <f>IF(ROSTER!C$42="","",ROSTER!C$42)</f>
        <v/>
      </c>
      <c r="D340" s="670"/>
      <c r="E340" s="667"/>
      <c r="F340" s="680">
        <f>IF(E340="y",1,IF(E340="S",1,0))</f>
        <v>0</v>
      </c>
      <c r="G340" s="663">
        <f>IF(E340="S",1,0)</f>
        <v>0</v>
      </c>
      <c r="H340" s="583"/>
      <c r="I340" s="584"/>
      <c r="J340" s="569"/>
      <c r="K340" s="570"/>
      <c r="L340" s="573"/>
      <c r="M340" s="574"/>
      <c r="N340" s="579">
        <f>L340+J340</f>
        <v>0</v>
      </c>
      <c r="O340" s="580"/>
      <c r="P340" s="569"/>
      <c r="Q340" s="570"/>
      <c r="R340" s="573"/>
      <c r="S340" s="574"/>
      <c r="T340" s="579">
        <f>R340-P340</f>
        <v>0</v>
      </c>
      <c r="U340" s="580"/>
      <c r="V340" s="583"/>
      <c r="W340" s="584"/>
      <c r="X340" s="569"/>
      <c r="Y340" s="584"/>
      <c r="Z340" s="569"/>
      <c r="AA340" s="584"/>
      <c r="AB340" s="569"/>
      <c r="AC340" s="570"/>
      <c r="AD340" s="573"/>
      <c r="AE340" s="574"/>
      <c r="AF340" s="557">
        <f>IF(AB340=0,0,(AD340/AB340)*100)</f>
        <v>0</v>
      </c>
      <c r="AG340" s="558"/>
      <c r="AH340" s="569"/>
      <c r="AI340" s="570"/>
      <c r="AJ340" s="573"/>
      <c r="AK340" s="574"/>
      <c r="AL340" s="557">
        <f>IF(AH340=0,0,(AJ340/AH340)*100)</f>
        <v>0</v>
      </c>
      <c r="AM340" s="558"/>
      <c r="AN340" s="569"/>
      <c r="AO340" s="570"/>
      <c r="AP340" s="573"/>
      <c r="AQ340" s="574"/>
      <c r="AR340" s="557">
        <f>IF(AN340=0,0,(AP340/AN340)*100)</f>
        <v>0</v>
      </c>
      <c r="AS340" s="558"/>
      <c r="AT340" s="561">
        <f>AB340+AH340+AN340</f>
        <v>0</v>
      </c>
      <c r="AU340" s="562"/>
      <c r="AV340" s="565">
        <f>AD340+AJ340+AP340</f>
        <v>0</v>
      </c>
      <c r="AW340" s="566"/>
      <c r="AX340" s="557">
        <f>IF(AT340=0,0,(AV340/AT340)*100)</f>
        <v>0</v>
      </c>
      <c r="AY340" s="558"/>
      <c r="AZ340" s="569"/>
      <c r="BA340" s="570"/>
      <c r="BB340" s="573"/>
      <c r="BC340" s="574"/>
      <c r="BD340" s="557">
        <f>IF(AZ340=0,0,(BB340/AZ340)*100)</f>
        <v>0</v>
      </c>
      <c r="BE340" s="558"/>
      <c r="BF340" s="561">
        <f>AT340+AZ340</f>
        <v>0</v>
      </c>
      <c r="BG340" s="562"/>
      <c r="BH340" s="565">
        <f>AV340+BB340</f>
        <v>0</v>
      </c>
      <c r="BI340" s="566"/>
      <c r="BJ340" s="557">
        <f>IF(BF340=0,0,(BH340/BF340)*100)</f>
        <v>0</v>
      </c>
      <c r="BK340" s="558"/>
      <c r="BL340" s="602">
        <f>(AD340*2)+(AJ340*2)+(AP340*3)+BB340</f>
        <v>0</v>
      </c>
      <c r="BM340" s="603"/>
      <c r="BN340" s="604"/>
      <c r="BO340" s="587">
        <f t="shared" ref="BO340" si="297">IF(BQ340=0,0,50*BP340/BQ340)</f>
        <v>0</v>
      </c>
      <c r="BP340" s="555">
        <f t="shared" ref="BP340" si="298">(BL340*BS$306)+(N340*BS$307)+(X340*BS$308)+(R340*BS$309)+(V340*BS$310)+(Z340*BS$311)</f>
        <v>0</v>
      </c>
      <c r="BQ340" s="555">
        <f t="shared" ref="BQ340" si="299">((AZ340-BB340)*BS$313)+((AT340-AV340)*BS$312)+(H340*BS$314)+(P340*BS$315)</f>
        <v>0</v>
      </c>
      <c r="BR340" s="65"/>
      <c r="BS340" s="65"/>
      <c r="BT340" s="268"/>
    </row>
    <row r="341" spans="1:72" ht="21.75" customHeight="1" x14ac:dyDescent="0.25">
      <c r="A341" s="268"/>
      <c r="B341" s="679"/>
      <c r="C341" s="690" t="str">
        <f>IF(ROSTER!D$42="","",ROSTER!D$42)</f>
        <v/>
      </c>
      <c r="D341" s="691"/>
      <c r="E341" s="668"/>
      <c r="F341" s="681"/>
      <c r="G341" s="664"/>
      <c r="H341" s="585"/>
      <c r="I341" s="586"/>
      <c r="J341" s="571"/>
      <c r="K341" s="572"/>
      <c r="L341" s="575"/>
      <c r="M341" s="576"/>
      <c r="N341" s="581" t="s">
        <v>16</v>
      </c>
      <c r="O341" s="582"/>
      <c r="P341" s="571"/>
      <c r="Q341" s="572"/>
      <c r="R341" s="575"/>
      <c r="S341" s="576"/>
      <c r="T341" s="581" t="s">
        <v>16</v>
      </c>
      <c r="U341" s="582"/>
      <c r="V341" s="585"/>
      <c r="W341" s="586"/>
      <c r="X341" s="571"/>
      <c r="Y341" s="586"/>
      <c r="Z341" s="571"/>
      <c r="AA341" s="586"/>
      <c r="AB341" s="571"/>
      <c r="AC341" s="572"/>
      <c r="AD341" s="575"/>
      <c r="AE341" s="576"/>
      <c r="AF341" s="577"/>
      <c r="AG341" s="578"/>
      <c r="AH341" s="571"/>
      <c r="AI341" s="572"/>
      <c r="AJ341" s="575"/>
      <c r="AK341" s="576"/>
      <c r="AL341" s="577"/>
      <c r="AM341" s="578"/>
      <c r="AN341" s="571"/>
      <c r="AO341" s="572"/>
      <c r="AP341" s="575"/>
      <c r="AQ341" s="576"/>
      <c r="AR341" s="577"/>
      <c r="AS341" s="578"/>
      <c r="AT341" s="627"/>
      <c r="AU341" s="628"/>
      <c r="AV341" s="629"/>
      <c r="AW341" s="630"/>
      <c r="AX341" s="577"/>
      <c r="AY341" s="578"/>
      <c r="AZ341" s="571"/>
      <c r="BA341" s="572"/>
      <c r="BB341" s="575"/>
      <c r="BC341" s="576"/>
      <c r="BD341" s="577"/>
      <c r="BE341" s="578"/>
      <c r="BF341" s="627"/>
      <c r="BG341" s="628"/>
      <c r="BH341" s="629"/>
      <c r="BI341" s="630"/>
      <c r="BJ341" s="577"/>
      <c r="BK341" s="578"/>
      <c r="BL341" s="605"/>
      <c r="BM341" s="606"/>
      <c r="BN341" s="607"/>
      <c r="BO341" s="588"/>
      <c r="BP341" s="556"/>
      <c r="BQ341" s="556"/>
      <c r="BR341" s="65"/>
      <c r="BS341" s="65"/>
      <c r="BT341" s="268"/>
    </row>
    <row r="342" spans="1:72" ht="21.75" customHeight="1" x14ac:dyDescent="0.25">
      <c r="A342" s="268"/>
      <c r="B342" s="678" t="str">
        <f>IF(ROSTER!B$44="","",ROSTER!B$44)</f>
        <v/>
      </c>
      <c r="C342" s="669" t="str">
        <f>IF(ROSTER!C$44="","",ROSTER!C$44)</f>
        <v/>
      </c>
      <c r="D342" s="670"/>
      <c r="E342" s="667"/>
      <c r="F342" s="680">
        <f>IF(E342="y",1,IF(E342="S",1,0))</f>
        <v>0</v>
      </c>
      <c r="G342" s="663">
        <f>IF(E342="S",1,0)</f>
        <v>0</v>
      </c>
      <c r="H342" s="583"/>
      <c r="I342" s="584"/>
      <c r="J342" s="569"/>
      <c r="K342" s="570"/>
      <c r="L342" s="573"/>
      <c r="M342" s="574"/>
      <c r="N342" s="579">
        <f>L342+J342</f>
        <v>0</v>
      </c>
      <c r="O342" s="580"/>
      <c r="P342" s="569"/>
      <c r="Q342" s="570"/>
      <c r="R342" s="573"/>
      <c r="S342" s="574"/>
      <c r="T342" s="579">
        <f>R342-P342</f>
        <v>0</v>
      </c>
      <c r="U342" s="580"/>
      <c r="V342" s="583"/>
      <c r="W342" s="584"/>
      <c r="X342" s="569"/>
      <c r="Y342" s="584"/>
      <c r="Z342" s="569"/>
      <c r="AA342" s="584"/>
      <c r="AB342" s="569"/>
      <c r="AC342" s="570"/>
      <c r="AD342" s="573"/>
      <c r="AE342" s="574"/>
      <c r="AF342" s="557">
        <f>IF(AB342=0,0,(AD342/AB342)*100)</f>
        <v>0</v>
      </c>
      <c r="AG342" s="558"/>
      <c r="AH342" s="569"/>
      <c r="AI342" s="570"/>
      <c r="AJ342" s="573"/>
      <c r="AK342" s="574"/>
      <c r="AL342" s="557">
        <f>IF(AH342=0,0,(AJ342/AH342)*100)</f>
        <v>0</v>
      </c>
      <c r="AM342" s="558"/>
      <c r="AN342" s="569"/>
      <c r="AO342" s="570"/>
      <c r="AP342" s="573"/>
      <c r="AQ342" s="574"/>
      <c r="AR342" s="557">
        <f>IF(AN342=0,0,(AP342/AN342)*100)</f>
        <v>0</v>
      </c>
      <c r="AS342" s="558"/>
      <c r="AT342" s="561">
        <f>AB342+AH342+AN342</f>
        <v>0</v>
      </c>
      <c r="AU342" s="562"/>
      <c r="AV342" s="565">
        <f>AD342+AJ342+AP342</f>
        <v>0</v>
      </c>
      <c r="AW342" s="566"/>
      <c r="AX342" s="557">
        <f>IF(AT342=0,0,(AV342/AT342)*100)</f>
        <v>0</v>
      </c>
      <c r="AY342" s="558"/>
      <c r="AZ342" s="569"/>
      <c r="BA342" s="570"/>
      <c r="BB342" s="573"/>
      <c r="BC342" s="574"/>
      <c r="BD342" s="557">
        <f>IF(AZ342=0,0,(BB342/AZ342)*100)</f>
        <v>0</v>
      </c>
      <c r="BE342" s="558"/>
      <c r="BF342" s="561">
        <f>AT342+AZ342</f>
        <v>0</v>
      </c>
      <c r="BG342" s="562"/>
      <c r="BH342" s="565">
        <f>AV342+BB342</f>
        <v>0</v>
      </c>
      <c r="BI342" s="566"/>
      <c r="BJ342" s="557">
        <f>IF(BF342=0,0,(BH342/BF342)*100)</f>
        <v>0</v>
      </c>
      <c r="BK342" s="558"/>
      <c r="BL342" s="602">
        <f>(AD342*2)+(AJ342*2)+(AP342*3)+BB342</f>
        <v>0</v>
      </c>
      <c r="BM342" s="603"/>
      <c r="BN342" s="604"/>
      <c r="BO342" s="587">
        <f t="shared" ref="BO342" si="300">IF(BQ342=0,0,50*BP342/BQ342)</f>
        <v>0</v>
      </c>
      <c r="BP342" s="555">
        <f t="shared" ref="BP342" si="301">(BL342*BS$306)+(N342*BS$307)+(X342*BS$308)+(R342*BS$309)+(V342*BS$310)+(Z342*BS$311)</f>
        <v>0</v>
      </c>
      <c r="BQ342" s="555">
        <f t="shared" ref="BQ342" si="302">((AZ342-BB342)*BS$313)+((AT342-AV342)*BS$312)+(H342*BS$314)+(P342*BS$315)</f>
        <v>0</v>
      </c>
      <c r="BR342" s="65"/>
      <c r="BS342" s="65"/>
      <c r="BT342" s="268"/>
    </row>
    <row r="343" spans="1:72" ht="21.75" customHeight="1" x14ac:dyDescent="0.25">
      <c r="A343" s="268"/>
      <c r="B343" s="679"/>
      <c r="C343" s="690" t="str">
        <f>IF(ROSTER!D$44="","",ROSTER!D$44)</f>
        <v/>
      </c>
      <c r="D343" s="691"/>
      <c r="E343" s="668"/>
      <c r="F343" s="681"/>
      <c r="G343" s="664"/>
      <c r="H343" s="585"/>
      <c r="I343" s="586"/>
      <c r="J343" s="571"/>
      <c r="K343" s="572"/>
      <c r="L343" s="575"/>
      <c r="M343" s="576"/>
      <c r="N343" s="581" t="s">
        <v>16</v>
      </c>
      <c r="O343" s="582"/>
      <c r="P343" s="571"/>
      <c r="Q343" s="572"/>
      <c r="R343" s="575"/>
      <c r="S343" s="576"/>
      <c r="T343" s="581" t="s">
        <v>16</v>
      </c>
      <c r="U343" s="582"/>
      <c r="V343" s="585"/>
      <c r="W343" s="586"/>
      <c r="X343" s="571"/>
      <c r="Y343" s="586"/>
      <c r="Z343" s="571"/>
      <c r="AA343" s="586"/>
      <c r="AB343" s="571"/>
      <c r="AC343" s="572"/>
      <c r="AD343" s="575"/>
      <c r="AE343" s="576"/>
      <c r="AF343" s="577"/>
      <c r="AG343" s="578"/>
      <c r="AH343" s="571"/>
      <c r="AI343" s="572"/>
      <c r="AJ343" s="575"/>
      <c r="AK343" s="576"/>
      <c r="AL343" s="577"/>
      <c r="AM343" s="578"/>
      <c r="AN343" s="571"/>
      <c r="AO343" s="572"/>
      <c r="AP343" s="575"/>
      <c r="AQ343" s="576"/>
      <c r="AR343" s="577"/>
      <c r="AS343" s="578"/>
      <c r="AT343" s="627"/>
      <c r="AU343" s="628"/>
      <c r="AV343" s="629"/>
      <c r="AW343" s="630"/>
      <c r="AX343" s="577"/>
      <c r="AY343" s="578"/>
      <c r="AZ343" s="571"/>
      <c r="BA343" s="572"/>
      <c r="BB343" s="575"/>
      <c r="BC343" s="576"/>
      <c r="BD343" s="577"/>
      <c r="BE343" s="578"/>
      <c r="BF343" s="627"/>
      <c r="BG343" s="628"/>
      <c r="BH343" s="629"/>
      <c r="BI343" s="630"/>
      <c r="BJ343" s="577"/>
      <c r="BK343" s="578"/>
      <c r="BL343" s="605"/>
      <c r="BM343" s="606"/>
      <c r="BN343" s="607"/>
      <c r="BO343" s="588"/>
      <c r="BP343" s="556"/>
      <c r="BQ343" s="556"/>
      <c r="BR343" s="65"/>
      <c r="BS343" s="65"/>
      <c r="BT343" s="268"/>
    </row>
    <row r="344" spans="1:72" ht="21.75" customHeight="1" x14ac:dyDescent="0.25">
      <c r="A344" s="268"/>
      <c r="B344" s="678" t="str">
        <f>IF(ROSTER!B$46="","",ROSTER!B$46)</f>
        <v/>
      </c>
      <c r="C344" s="669" t="str">
        <f>IF(ROSTER!C$46="","",ROSTER!C$46)</f>
        <v/>
      </c>
      <c r="D344" s="670"/>
      <c r="E344" s="667"/>
      <c r="F344" s="680">
        <f>IF(E344="y",1,IF(E344="S",1,0))</f>
        <v>0</v>
      </c>
      <c r="G344" s="663">
        <f>IF(E344="S",1,0)</f>
        <v>0</v>
      </c>
      <c r="H344" s="583"/>
      <c r="I344" s="584"/>
      <c r="J344" s="569"/>
      <c r="K344" s="570"/>
      <c r="L344" s="573"/>
      <c r="M344" s="574"/>
      <c r="N344" s="579">
        <f>L344+J344</f>
        <v>0</v>
      </c>
      <c r="O344" s="580"/>
      <c r="P344" s="569"/>
      <c r="Q344" s="570"/>
      <c r="R344" s="573"/>
      <c r="S344" s="574"/>
      <c r="T344" s="579">
        <f>R344-P344</f>
        <v>0</v>
      </c>
      <c r="U344" s="580"/>
      <c r="V344" s="583"/>
      <c r="W344" s="584"/>
      <c r="X344" s="569"/>
      <c r="Y344" s="584"/>
      <c r="Z344" s="569"/>
      <c r="AA344" s="584"/>
      <c r="AB344" s="569"/>
      <c r="AC344" s="570"/>
      <c r="AD344" s="573"/>
      <c r="AE344" s="574"/>
      <c r="AF344" s="557">
        <f>IF(AB344=0,0,(AD344/AB344)*100)</f>
        <v>0</v>
      </c>
      <c r="AG344" s="558"/>
      <c r="AH344" s="569"/>
      <c r="AI344" s="570"/>
      <c r="AJ344" s="573"/>
      <c r="AK344" s="574"/>
      <c r="AL344" s="557">
        <f>IF(AH344=0,0,(AJ344/AH344)*100)</f>
        <v>0</v>
      </c>
      <c r="AM344" s="558"/>
      <c r="AN344" s="569"/>
      <c r="AO344" s="570"/>
      <c r="AP344" s="573"/>
      <c r="AQ344" s="574"/>
      <c r="AR344" s="557">
        <f>IF(AN344=0,0,(AP344/AN344)*100)</f>
        <v>0</v>
      </c>
      <c r="AS344" s="558"/>
      <c r="AT344" s="561">
        <f>AB344+AH344+AN344</f>
        <v>0</v>
      </c>
      <c r="AU344" s="562"/>
      <c r="AV344" s="565">
        <f>AD344+AJ344+AP344</f>
        <v>0</v>
      </c>
      <c r="AW344" s="566"/>
      <c r="AX344" s="557">
        <f>IF(AT344=0,0,(AV344/AT344)*100)</f>
        <v>0</v>
      </c>
      <c r="AY344" s="558"/>
      <c r="AZ344" s="569"/>
      <c r="BA344" s="570"/>
      <c r="BB344" s="573"/>
      <c r="BC344" s="574"/>
      <c r="BD344" s="557">
        <f>IF(AZ344=0,0,(BB344/AZ344)*100)</f>
        <v>0</v>
      </c>
      <c r="BE344" s="558"/>
      <c r="BF344" s="561">
        <f>AT344+AZ344</f>
        <v>0</v>
      </c>
      <c r="BG344" s="562"/>
      <c r="BH344" s="565">
        <f>AV344+BB344</f>
        <v>0</v>
      </c>
      <c r="BI344" s="566"/>
      <c r="BJ344" s="557">
        <f>IF(BF344=0,0,(BH344/BF344)*100)</f>
        <v>0</v>
      </c>
      <c r="BK344" s="558"/>
      <c r="BL344" s="602">
        <f>(AD344*2)+(AJ344*2)+(AP344*3)+BB344</f>
        <v>0</v>
      </c>
      <c r="BM344" s="603"/>
      <c r="BN344" s="604"/>
      <c r="BO344" s="587">
        <f t="shared" ref="BO344" si="303">IF(BQ344=0,0,50*BP344/BQ344)</f>
        <v>0</v>
      </c>
      <c r="BP344" s="634">
        <f t="shared" ref="BP344" si="304">(BL344*BS$306)+(N344*BS$307)+(X344*BS$308)+(R344*BS$309)+(V344*BS$310)+(Z344*BS$311)</f>
        <v>0</v>
      </c>
      <c r="BQ344" s="555">
        <f t="shared" ref="BQ344" si="305">((AZ344-BB344)*BS$313)+((AT344-AV344)*BS$312)+(H344*BS$314)+(P344*BS$315)</f>
        <v>0</v>
      </c>
      <c r="BR344" s="65"/>
      <c r="BS344" s="65"/>
      <c r="BT344" s="268"/>
    </row>
    <row r="345" spans="1:72" ht="22.5" customHeight="1" thickBot="1" x14ac:dyDescent="0.3">
      <c r="A345" s="268"/>
      <c r="B345" s="679"/>
      <c r="C345" s="690" t="str">
        <f>IF(ROSTER!D$46="","",ROSTER!D$46)</f>
        <v/>
      </c>
      <c r="D345" s="691"/>
      <c r="E345" s="668"/>
      <c r="F345" s="681"/>
      <c r="G345" s="664"/>
      <c r="H345" s="585"/>
      <c r="I345" s="586"/>
      <c r="J345" s="571"/>
      <c r="K345" s="572"/>
      <c r="L345" s="575"/>
      <c r="M345" s="576"/>
      <c r="N345" s="649" t="s">
        <v>16</v>
      </c>
      <c r="O345" s="650"/>
      <c r="P345" s="571"/>
      <c r="Q345" s="572"/>
      <c r="R345" s="575"/>
      <c r="S345" s="576"/>
      <c r="T345" s="581" t="s">
        <v>16</v>
      </c>
      <c r="U345" s="582"/>
      <c r="V345" s="585"/>
      <c r="W345" s="586"/>
      <c r="X345" s="571"/>
      <c r="Y345" s="586"/>
      <c r="Z345" s="571"/>
      <c r="AA345" s="586"/>
      <c r="AB345" s="571"/>
      <c r="AC345" s="572"/>
      <c r="AD345" s="575"/>
      <c r="AE345" s="576"/>
      <c r="AF345" s="559"/>
      <c r="AG345" s="560"/>
      <c r="AH345" s="571"/>
      <c r="AI345" s="572"/>
      <c r="AJ345" s="575"/>
      <c r="AK345" s="576"/>
      <c r="AL345" s="559"/>
      <c r="AM345" s="560"/>
      <c r="AN345" s="571"/>
      <c r="AO345" s="572"/>
      <c r="AP345" s="575"/>
      <c r="AQ345" s="576"/>
      <c r="AR345" s="559"/>
      <c r="AS345" s="560"/>
      <c r="AT345" s="563"/>
      <c r="AU345" s="564"/>
      <c r="AV345" s="567"/>
      <c r="AW345" s="568"/>
      <c r="AX345" s="559"/>
      <c r="AY345" s="560"/>
      <c r="AZ345" s="571"/>
      <c r="BA345" s="572"/>
      <c r="BB345" s="575"/>
      <c r="BC345" s="576"/>
      <c r="BD345" s="559"/>
      <c r="BE345" s="560"/>
      <c r="BF345" s="563"/>
      <c r="BG345" s="564"/>
      <c r="BH345" s="567"/>
      <c r="BI345" s="568"/>
      <c r="BJ345" s="559"/>
      <c r="BK345" s="560"/>
      <c r="BL345" s="631"/>
      <c r="BM345" s="632"/>
      <c r="BN345" s="633"/>
      <c r="BO345" s="588"/>
      <c r="BP345" s="635"/>
      <c r="BQ345" s="556"/>
      <c r="BR345" s="65"/>
      <c r="BS345" s="65"/>
      <c r="BT345" s="268"/>
    </row>
    <row r="346" spans="1:72" s="79" customFormat="1" ht="33.4" customHeight="1" x14ac:dyDescent="0.45">
      <c r="A346" s="278"/>
      <c r="B346" s="671"/>
      <c r="C346" s="611"/>
      <c r="D346" s="674" t="s">
        <v>10</v>
      </c>
      <c r="E346" s="675"/>
      <c r="F346" s="78"/>
      <c r="G346" s="78"/>
      <c r="H346" s="547">
        <f>SUM(H306:I345)</f>
        <v>0</v>
      </c>
      <c r="I346" s="548"/>
      <c r="J346" s="547">
        <f>SUM(J306:K345)</f>
        <v>0</v>
      </c>
      <c r="K346" s="548"/>
      <c r="L346" s="551">
        <f>SUM(L306:M345)</f>
        <v>0</v>
      </c>
      <c r="M346" s="636"/>
      <c r="N346" s="533">
        <f>L346+J346</f>
        <v>0</v>
      </c>
      <c r="O346" s="534"/>
      <c r="P346" s="551">
        <f>SUM(P306:Q345)</f>
        <v>0</v>
      </c>
      <c r="Q346" s="548"/>
      <c r="R346" s="551">
        <f>SUM(R306:S345)</f>
        <v>0</v>
      </c>
      <c r="S346" s="636"/>
      <c r="T346" s="533">
        <f>R346-P346</f>
        <v>0</v>
      </c>
      <c r="U346" s="534"/>
      <c r="V346" s="551">
        <f>SUM(V306:W345)</f>
        <v>0</v>
      </c>
      <c r="W346" s="636"/>
      <c r="X346" s="547">
        <f>SUM(X306:Y345)</f>
        <v>0</v>
      </c>
      <c r="Y346" s="534"/>
      <c r="Z346" s="547">
        <f>SUM(Z306:AA345)</f>
        <v>0</v>
      </c>
      <c r="AA346" s="534"/>
      <c r="AB346" s="636">
        <f>SUM(AB306:AC345)</f>
        <v>0</v>
      </c>
      <c r="AC346" s="548"/>
      <c r="AD346" s="551">
        <f>SUM(AD306:AE345)</f>
        <v>0</v>
      </c>
      <c r="AE346" s="636"/>
      <c r="AF346" s="533">
        <f>IF(AB346=0,0,(AD346/AB346)*100)</f>
        <v>0</v>
      </c>
      <c r="AG346" s="534"/>
      <c r="AH346" s="551">
        <f>SUM(AH306:AI345)</f>
        <v>0</v>
      </c>
      <c r="AI346" s="548"/>
      <c r="AJ346" s="551">
        <f>SUM(AJ306:AK345)</f>
        <v>0</v>
      </c>
      <c r="AK346" s="636"/>
      <c r="AL346" s="533">
        <f>IF(AH346=0,0,(AJ346/AH346)*100)</f>
        <v>0</v>
      </c>
      <c r="AM346" s="534"/>
      <c r="AN346" s="551">
        <f>SUM(AN306:AO345)</f>
        <v>0</v>
      </c>
      <c r="AO346" s="548"/>
      <c r="AP346" s="551">
        <f>SUM(AP306:AQ345)</f>
        <v>0</v>
      </c>
      <c r="AQ346" s="636"/>
      <c r="AR346" s="533">
        <f>IF(AN346=0,0,(AP346/AN346)*100)</f>
        <v>0</v>
      </c>
      <c r="AS346" s="534"/>
      <c r="AT346" s="547">
        <f>AB346+AH346+AN346</f>
        <v>0</v>
      </c>
      <c r="AU346" s="548"/>
      <c r="AV346" s="551">
        <f>AD346+AJ346+AP346</f>
        <v>0</v>
      </c>
      <c r="AW346" s="552"/>
      <c r="AX346" s="533">
        <f>IF(AT346=0,0,(AV346/AT346)*100)</f>
        <v>0</v>
      </c>
      <c r="AY346" s="534"/>
      <c r="AZ346" s="551">
        <f>SUM(AZ306:BA345)</f>
        <v>0</v>
      </c>
      <c r="BA346" s="548"/>
      <c r="BB346" s="551">
        <f>SUM(BB306:BC345)</f>
        <v>0</v>
      </c>
      <c r="BC346" s="636"/>
      <c r="BD346" s="533">
        <f>IF(AZ346=0,0,(BB346/AZ346)*100)</f>
        <v>0</v>
      </c>
      <c r="BE346" s="534"/>
      <c r="BF346" s="547">
        <f>AT346+AZ346</f>
        <v>0</v>
      </c>
      <c r="BG346" s="548"/>
      <c r="BH346" s="551">
        <f>AV346+BB346</f>
        <v>0</v>
      </c>
      <c r="BI346" s="552"/>
      <c r="BJ346" s="533">
        <f>IF(BF346=0,0,(BH346/BF346)*100)</f>
        <v>0</v>
      </c>
      <c r="BK346" s="619"/>
      <c r="BL346" s="621">
        <f>SUM(BL306:BN345)</f>
        <v>0</v>
      </c>
      <c r="BM346" s="622"/>
      <c r="BN346" s="623"/>
      <c r="BO346" s="610">
        <f>SUM(BO306:BO345)</f>
        <v>0</v>
      </c>
      <c r="BP346" s="709">
        <f t="shared" ref="BP346" si="306">(BL346*BS$306)+(N346*BS$307)+(X346*BS$308)+(R346*BS$309)+(V346*BS$310)+(Z346*BS$311)</f>
        <v>0</v>
      </c>
      <c r="BQ346" s="638">
        <f t="shared" ref="BQ346" si="307">((AZ346-BB346)*BS$313)+((AT346-AV346)*BS$312)+(H346*BS$314)+(P346*BS$315)</f>
        <v>0</v>
      </c>
      <c r="BR346" s="77"/>
      <c r="BS346" s="77"/>
      <c r="BT346" s="278"/>
    </row>
    <row r="347" spans="1:72" s="79" customFormat="1" ht="33.950000000000003" customHeight="1" thickBot="1" x14ac:dyDescent="0.5">
      <c r="A347" s="278"/>
      <c r="B347" s="672"/>
      <c r="C347" s="673"/>
      <c r="D347" s="676"/>
      <c r="E347" s="677"/>
      <c r="F347" s="80"/>
      <c r="G347" s="80"/>
      <c r="H347" s="549"/>
      <c r="I347" s="550"/>
      <c r="J347" s="549"/>
      <c r="K347" s="550"/>
      <c r="L347" s="553"/>
      <c r="M347" s="637"/>
      <c r="N347" s="535" t="s">
        <v>16</v>
      </c>
      <c r="O347" s="536"/>
      <c r="P347" s="553"/>
      <c r="Q347" s="550"/>
      <c r="R347" s="553"/>
      <c r="S347" s="637"/>
      <c r="T347" s="535" t="s">
        <v>16</v>
      </c>
      <c r="U347" s="536"/>
      <c r="V347" s="553"/>
      <c r="W347" s="637"/>
      <c r="X347" s="549"/>
      <c r="Y347" s="536"/>
      <c r="Z347" s="549"/>
      <c r="AA347" s="536"/>
      <c r="AB347" s="637"/>
      <c r="AC347" s="550"/>
      <c r="AD347" s="553"/>
      <c r="AE347" s="637"/>
      <c r="AF347" s="535"/>
      <c r="AG347" s="536"/>
      <c r="AH347" s="553"/>
      <c r="AI347" s="550"/>
      <c r="AJ347" s="553"/>
      <c r="AK347" s="637"/>
      <c r="AL347" s="535"/>
      <c r="AM347" s="536"/>
      <c r="AN347" s="553"/>
      <c r="AO347" s="550"/>
      <c r="AP347" s="553"/>
      <c r="AQ347" s="637"/>
      <c r="AR347" s="535"/>
      <c r="AS347" s="536"/>
      <c r="AT347" s="549"/>
      <c r="AU347" s="550"/>
      <c r="AV347" s="553"/>
      <c r="AW347" s="554"/>
      <c r="AX347" s="535"/>
      <c r="AY347" s="536"/>
      <c r="AZ347" s="553"/>
      <c r="BA347" s="550"/>
      <c r="BB347" s="553"/>
      <c r="BC347" s="637"/>
      <c r="BD347" s="535"/>
      <c r="BE347" s="536"/>
      <c r="BF347" s="549"/>
      <c r="BG347" s="550"/>
      <c r="BH347" s="553"/>
      <c r="BI347" s="554"/>
      <c r="BJ347" s="535"/>
      <c r="BK347" s="620"/>
      <c r="BL347" s="624"/>
      <c r="BM347" s="625"/>
      <c r="BN347" s="626"/>
      <c r="BO347" s="609"/>
      <c r="BP347" s="710"/>
      <c r="BQ347" s="639"/>
      <c r="BR347" s="77"/>
      <c r="BS347" s="77"/>
      <c r="BT347" s="278"/>
    </row>
    <row r="348" spans="1:72" s="79" customFormat="1" ht="33" customHeight="1" thickBot="1" x14ac:dyDescent="0.5">
      <c r="A348" s="278"/>
      <c r="B348" s="671"/>
      <c r="C348" s="611"/>
      <c r="D348" s="674" t="s">
        <v>13</v>
      </c>
      <c r="E348" s="675"/>
      <c r="F348" s="82"/>
      <c r="G348" s="117"/>
      <c r="H348" s="541"/>
      <c r="I348" s="545"/>
      <c r="J348" s="541"/>
      <c r="K348" s="545"/>
      <c r="L348" s="537"/>
      <c r="M348" s="538"/>
      <c r="N348" s="533">
        <f>J348+L348</f>
        <v>0</v>
      </c>
      <c r="O348" s="534"/>
      <c r="P348" s="537"/>
      <c r="Q348" s="545"/>
      <c r="R348" s="537"/>
      <c r="S348" s="538"/>
      <c r="T348" s="533">
        <f>R348-P348</f>
        <v>0</v>
      </c>
      <c r="U348" s="534"/>
      <c r="V348" s="537"/>
      <c r="W348" s="538"/>
      <c r="X348" s="541"/>
      <c r="Y348" s="542"/>
      <c r="Z348" s="541"/>
      <c r="AA348" s="542"/>
      <c r="AB348" s="538"/>
      <c r="AC348" s="545"/>
      <c r="AD348" s="537"/>
      <c r="AE348" s="538"/>
      <c r="AF348" s="533">
        <f>IF(AB348=0,0,(AD348/AB348)*100)</f>
        <v>0</v>
      </c>
      <c r="AG348" s="534"/>
      <c r="AH348" s="537"/>
      <c r="AI348" s="545"/>
      <c r="AJ348" s="537"/>
      <c r="AK348" s="538"/>
      <c r="AL348" s="533">
        <f>IF(AH348=0,0,(AJ348/AH348)*100)</f>
        <v>0</v>
      </c>
      <c r="AM348" s="534"/>
      <c r="AN348" s="537"/>
      <c r="AO348" s="545"/>
      <c r="AP348" s="537"/>
      <c r="AQ348" s="538"/>
      <c r="AR348" s="533">
        <f>IF(AN348=0,0,(AP348/AN348)*100)</f>
        <v>0</v>
      </c>
      <c r="AS348" s="534"/>
      <c r="AT348" s="547">
        <f>AB348+AH348+AN348</f>
        <v>0</v>
      </c>
      <c r="AU348" s="548"/>
      <c r="AV348" s="551">
        <f>AD348+AJ348+AP348</f>
        <v>0</v>
      </c>
      <c r="AW348" s="552"/>
      <c r="AX348" s="533">
        <f>IF(AT348=0,0,(AV348/AT348)*100)</f>
        <v>0</v>
      </c>
      <c r="AY348" s="534"/>
      <c r="AZ348" s="537"/>
      <c r="BA348" s="545"/>
      <c r="BB348" s="537"/>
      <c r="BC348" s="538"/>
      <c r="BD348" s="533">
        <f>IF(AZ348=0,0,(BB348/AZ348)*100)</f>
        <v>0</v>
      </c>
      <c r="BE348" s="534"/>
      <c r="BF348" s="547">
        <f>AT348+AZ348</f>
        <v>0</v>
      </c>
      <c r="BG348" s="548"/>
      <c r="BH348" s="551">
        <f>AV348+BB348</f>
        <v>0</v>
      </c>
      <c r="BI348" s="552"/>
      <c r="BJ348" s="533">
        <f>IF(BF348=0,0,(BH348/BF348)*100)</f>
        <v>0</v>
      </c>
      <c r="BK348" s="619"/>
      <c r="BL348" s="700">
        <f>(AD348*2)+(AJ348*2)+(AP348*3)+BB348</f>
        <v>0</v>
      </c>
      <c r="BM348" s="701"/>
      <c r="BN348" s="702"/>
      <c r="BO348" s="706"/>
      <c r="BP348" s="83"/>
      <c r="BQ348" s="84"/>
      <c r="BR348" s="77"/>
      <c r="BS348" s="77"/>
      <c r="BT348" s="278"/>
    </row>
    <row r="349" spans="1:72" s="79" customFormat="1" ht="33.75" customHeight="1" thickBot="1" x14ac:dyDescent="0.5">
      <c r="A349" s="278"/>
      <c r="B349" s="232"/>
      <c r="C349" s="336"/>
      <c r="D349" s="693"/>
      <c r="E349" s="694"/>
      <c r="F349" s="86"/>
      <c r="G349" s="86"/>
      <c r="H349" s="543"/>
      <c r="I349" s="546"/>
      <c r="J349" s="543"/>
      <c r="K349" s="546"/>
      <c r="L349" s="539"/>
      <c r="M349" s="540"/>
      <c r="N349" s="535">
        <f>IF((N346+N348)=0,0,N346/(N346+N348)*100)</f>
        <v>0</v>
      </c>
      <c r="O349" s="536"/>
      <c r="P349" s="539"/>
      <c r="Q349" s="546"/>
      <c r="R349" s="539"/>
      <c r="S349" s="540"/>
      <c r="T349" s="535"/>
      <c r="U349" s="536"/>
      <c r="V349" s="539"/>
      <c r="W349" s="540"/>
      <c r="X349" s="543"/>
      <c r="Y349" s="544"/>
      <c r="Z349" s="543"/>
      <c r="AA349" s="544"/>
      <c r="AB349" s="540"/>
      <c r="AC349" s="546"/>
      <c r="AD349" s="539"/>
      <c r="AE349" s="540"/>
      <c r="AF349" s="535"/>
      <c r="AG349" s="536"/>
      <c r="AH349" s="539"/>
      <c r="AI349" s="546"/>
      <c r="AJ349" s="539"/>
      <c r="AK349" s="540"/>
      <c r="AL349" s="535"/>
      <c r="AM349" s="536"/>
      <c r="AN349" s="539"/>
      <c r="AO349" s="546"/>
      <c r="AP349" s="539"/>
      <c r="AQ349" s="540"/>
      <c r="AR349" s="535"/>
      <c r="AS349" s="536"/>
      <c r="AT349" s="549"/>
      <c r="AU349" s="550"/>
      <c r="AV349" s="553"/>
      <c r="AW349" s="554"/>
      <c r="AX349" s="535"/>
      <c r="AY349" s="536"/>
      <c r="AZ349" s="539"/>
      <c r="BA349" s="546"/>
      <c r="BB349" s="539"/>
      <c r="BC349" s="540"/>
      <c r="BD349" s="535"/>
      <c r="BE349" s="536"/>
      <c r="BF349" s="549"/>
      <c r="BG349" s="550"/>
      <c r="BH349" s="553"/>
      <c r="BI349" s="554"/>
      <c r="BJ349" s="535"/>
      <c r="BK349" s="620"/>
      <c r="BL349" s="703"/>
      <c r="BM349" s="704"/>
      <c r="BN349" s="705"/>
      <c r="BO349" s="707"/>
      <c r="BP349" s="222"/>
      <c r="BQ349" s="222"/>
      <c r="BR349" s="77"/>
      <c r="BS349" s="77"/>
      <c r="BT349" s="278"/>
    </row>
    <row r="350" spans="1:72" ht="16.5" customHeight="1" thickTop="1" thickBot="1" x14ac:dyDescent="0.5">
      <c r="A350" s="268"/>
      <c r="B350" s="229"/>
      <c r="C350" s="195"/>
      <c r="D350" s="195"/>
      <c r="E350" s="195"/>
      <c r="F350" s="195"/>
      <c r="G350" s="195"/>
      <c r="H350" s="195"/>
      <c r="I350" s="195"/>
      <c r="J350" s="195"/>
      <c r="K350" s="195"/>
      <c r="L350" s="195"/>
      <c r="M350" s="195"/>
      <c r="N350" s="195"/>
      <c r="O350" s="195"/>
      <c r="P350" s="195"/>
      <c r="Q350" s="195"/>
      <c r="R350" s="195"/>
      <c r="S350" s="195"/>
      <c r="T350" s="195"/>
      <c r="U350" s="195"/>
      <c r="V350" s="195"/>
      <c r="W350" s="195"/>
      <c r="X350" s="195"/>
      <c r="Y350" s="195"/>
      <c r="Z350" s="195"/>
      <c r="AA350" s="195"/>
      <c r="AB350" s="195"/>
      <c r="AC350" s="195"/>
      <c r="AD350" s="195"/>
      <c r="AE350" s="195"/>
      <c r="AF350" s="198"/>
      <c r="AG350" s="198"/>
      <c r="AH350" s="195"/>
      <c r="AI350" s="195"/>
      <c r="AJ350" s="195"/>
      <c r="AK350" s="195"/>
      <c r="AL350" s="195"/>
      <c r="AM350" s="195"/>
      <c r="AN350" s="195"/>
      <c r="AO350" s="195"/>
      <c r="AP350" s="195"/>
      <c r="AQ350" s="195"/>
      <c r="AR350" s="195"/>
      <c r="AS350" s="195"/>
      <c r="AT350" s="195"/>
      <c r="AU350" s="195"/>
      <c r="AV350" s="195"/>
      <c r="AW350" s="195"/>
      <c r="AX350" s="195"/>
      <c r="AY350" s="195"/>
      <c r="AZ350" s="195"/>
      <c r="BA350" s="195"/>
      <c r="BB350" s="195"/>
      <c r="BC350" s="195"/>
      <c r="BD350" s="195"/>
      <c r="BE350" s="195"/>
      <c r="BF350" s="195"/>
      <c r="BG350" s="195"/>
      <c r="BH350" s="195"/>
      <c r="BI350" s="195"/>
      <c r="BJ350" s="195"/>
      <c r="BK350" s="195"/>
      <c r="BL350" s="195"/>
      <c r="BM350" s="195"/>
      <c r="BN350" s="195"/>
      <c r="BO350" s="247"/>
      <c r="BP350" s="600">
        <f>IF((J346+L348)=0,0,(J346/(J346+L348)*100)%)</f>
        <v>0</v>
      </c>
      <c r="BQ350" s="601"/>
      <c r="BR350" s="600">
        <f>IF((L346+J348)=0,0,(L346/(L346+J348)*100)%)</f>
        <v>0</v>
      </c>
      <c r="BS350" s="601"/>
      <c r="BT350" s="268"/>
    </row>
    <row r="351" spans="1:72" s="85" customFormat="1" ht="87" customHeight="1" thickTop="1" thickBot="1" x14ac:dyDescent="0.55000000000000004">
      <c r="A351" s="279"/>
      <c r="B351" s="682"/>
      <c r="C351" s="683"/>
      <c r="D351" s="608"/>
      <c r="E351" s="608"/>
      <c r="F351" s="608"/>
      <c r="G351" s="608"/>
      <c r="H351" s="346"/>
      <c r="I351" s="346"/>
      <c r="J351" s="346"/>
      <c r="K351" s="200"/>
      <c r="L351" s="346"/>
      <c r="M351" s="346"/>
      <c r="N351" s="346"/>
      <c r="O351" s="338"/>
      <c r="P351" s="338"/>
      <c r="Q351" s="338"/>
      <c r="R351" s="338"/>
      <c r="S351" s="346"/>
      <c r="T351" s="346" t="s">
        <v>59</v>
      </c>
      <c r="U351" s="346"/>
      <c r="V351" s="200"/>
      <c r="W351" s="346"/>
      <c r="X351" s="346"/>
      <c r="Y351" s="346"/>
      <c r="Z351" s="714" t="s">
        <v>157</v>
      </c>
      <c r="AA351" s="714"/>
      <c r="AB351" s="714"/>
      <c r="AC351" s="715"/>
      <c r="AD351" s="589"/>
      <c r="AE351" s="590"/>
      <c r="AF351" s="591"/>
      <c r="AG351" s="200"/>
      <c r="AH351" s="589"/>
      <c r="AI351" s="590"/>
      <c r="AJ351" s="591"/>
      <c r="AK351" s="714" t="s">
        <v>159</v>
      </c>
      <c r="AL351" s="714"/>
      <c r="AM351" s="714"/>
      <c r="AN351" s="715"/>
      <c r="AO351" s="589"/>
      <c r="AP351" s="590"/>
      <c r="AQ351" s="591"/>
      <c r="AR351" s="204"/>
      <c r="AS351" s="589"/>
      <c r="AT351" s="590"/>
      <c r="AU351" s="591"/>
      <c r="AV351" s="340"/>
      <c r="AW351" s="340"/>
      <c r="AX351" s="340"/>
      <c r="AY351" s="340"/>
      <c r="AZ351" s="711" t="s">
        <v>20</v>
      </c>
      <c r="BA351" s="711"/>
      <c r="BB351" s="711"/>
      <c r="BC351" s="711"/>
      <c r="BD351" s="712"/>
      <c r="BE351" s="616">
        <f>BL346</f>
        <v>0</v>
      </c>
      <c r="BF351" s="617"/>
      <c r="BG351" s="618"/>
      <c r="BH351" s="205"/>
      <c r="BI351" s="616">
        <f>BL348</f>
        <v>0</v>
      </c>
      <c r="BJ351" s="617"/>
      <c r="BK351" s="618"/>
      <c r="BL351" s="206"/>
      <c r="BM351" s="206"/>
      <c r="BN351" s="206"/>
      <c r="BO351" s="248"/>
      <c r="BP351" s="87"/>
      <c r="BQ351" s="87"/>
      <c r="BR351" s="81"/>
      <c r="BS351" s="81"/>
      <c r="BT351" s="279"/>
    </row>
    <row r="352" spans="1:72" ht="15.6" customHeight="1" thickTop="1" thickBot="1" x14ac:dyDescent="0.55000000000000004">
      <c r="A352" s="268"/>
      <c r="B352" s="230"/>
      <c r="C352" s="207"/>
      <c r="D352" s="196"/>
      <c r="E352" s="196"/>
      <c r="F352" s="199"/>
      <c r="G352" s="199"/>
      <c r="H352" s="202"/>
      <c r="I352" s="202"/>
      <c r="J352" s="202"/>
      <c r="K352" s="202"/>
      <c r="L352" s="202"/>
      <c r="M352" s="202"/>
      <c r="N352" s="202"/>
      <c r="O352" s="199"/>
      <c r="P352" s="199"/>
      <c r="Q352" s="199"/>
      <c r="R352" s="199"/>
      <c r="S352" s="202"/>
      <c r="T352" s="202"/>
      <c r="U352" s="202"/>
      <c r="V352" s="201"/>
      <c r="W352" s="202"/>
      <c r="X352" s="202"/>
      <c r="Y352" s="202"/>
      <c r="Z352" s="337"/>
      <c r="AA352" s="337"/>
      <c r="AB352" s="337"/>
      <c r="AC352" s="337"/>
      <c r="AD352" s="202"/>
      <c r="AE352" s="202"/>
      <c r="AF352" s="202"/>
      <c r="AG352" s="202"/>
      <c r="AH352" s="201"/>
      <c r="AI352" s="201"/>
      <c r="AJ352" s="202"/>
      <c r="AK352" s="337"/>
      <c r="AL352" s="337"/>
      <c r="AM352" s="337"/>
      <c r="AN352" s="337"/>
      <c r="AO352" s="202"/>
      <c r="AP352" s="202"/>
      <c r="AQ352" s="202"/>
      <c r="AR352" s="202"/>
      <c r="AS352" s="202"/>
      <c r="AT352" s="204"/>
      <c r="AU352" s="204"/>
      <c r="AV352" s="207"/>
      <c r="AW352" s="207"/>
      <c r="AX352" s="207"/>
      <c r="AY352" s="207"/>
      <c r="AZ352" s="199"/>
      <c r="BA352" s="208"/>
      <c r="BB352" s="208"/>
      <c r="BC352" s="209"/>
      <c r="BD352" s="210"/>
      <c r="BE352" s="211"/>
      <c r="BF352" s="211"/>
      <c r="BG352" s="204"/>
      <c r="BH352" s="212"/>
      <c r="BI352" s="213"/>
      <c r="BJ352" s="213"/>
      <c r="BK352" s="204"/>
      <c r="BL352" s="207"/>
      <c r="BM352" s="207"/>
      <c r="BN352" s="207"/>
      <c r="BO352" s="249"/>
      <c r="BP352" s="88"/>
      <c r="BQ352" s="88"/>
      <c r="BR352" s="65"/>
      <c r="BS352" s="65"/>
      <c r="BT352" s="268"/>
    </row>
    <row r="353" spans="1:77" s="85" customFormat="1" ht="86.25" customHeight="1" thickTop="1" thickBot="1" x14ac:dyDescent="0.55000000000000004">
      <c r="A353" s="279"/>
      <c r="B353" s="531"/>
      <c r="C353" s="532"/>
      <c r="D353" s="608"/>
      <c r="E353" s="608"/>
      <c r="F353" s="608"/>
      <c r="G353" s="608"/>
      <c r="H353" s="212"/>
      <c r="I353" s="212"/>
      <c r="J353" s="212"/>
      <c r="K353" s="200"/>
      <c r="L353" s="212"/>
      <c r="M353" s="212"/>
      <c r="N353" s="212"/>
      <c r="O353" s="338"/>
      <c r="P353" s="338"/>
      <c r="Q353" s="338"/>
      <c r="R353" s="338"/>
      <c r="S353" s="212"/>
      <c r="T353" s="212" t="s">
        <v>15</v>
      </c>
      <c r="U353" s="212"/>
      <c r="V353" s="200"/>
      <c r="W353" s="212"/>
      <c r="X353" s="212"/>
      <c r="Y353" s="212"/>
      <c r="Z353" s="714" t="s">
        <v>158</v>
      </c>
      <c r="AA353" s="714"/>
      <c r="AB353" s="714"/>
      <c r="AC353" s="715"/>
      <c r="AD353" s="616">
        <f>AD351</f>
        <v>0</v>
      </c>
      <c r="AE353" s="617"/>
      <c r="AF353" s="618"/>
      <c r="AG353" s="200"/>
      <c r="AH353" s="616">
        <f>AH351</f>
        <v>0</v>
      </c>
      <c r="AI353" s="617"/>
      <c r="AJ353" s="618"/>
      <c r="AK353" s="714" t="s">
        <v>160</v>
      </c>
      <c r="AL353" s="714"/>
      <c r="AM353" s="714"/>
      <c r="AN353" s="715"/>
      <c r="AO353" s="616">
        <f>AO351-AD351</f>
        <v>0</v>
      </c>
      <c r="AP353" s="617"/>
      <c r="AQ353" s="618"/>
      <c r="AR353" s="204"/>
      <c r="AS353" s="616">
        <f>AS351-AH351</f>
        <v>0</v>
      </c>
      <c r="AT353" s="617"/>
      <c r="AU353" s="618"/>
      <c r="AV353" s="340"/>
      <c r="AW353" s="340"/>
      <c r="AX353" s="340"/>
      <c r="AY353" s="340"/>
      <c r="AZ353" s="711" t="s">
        <v>44</v>
      </c>
      <c r="BA353" s="711"/>
      <c r="BB353" s="711"/>
      <c r="BC353" s="711"/>
      <c r="BD353" s="712"/>
      <c r="BE353" s="616">
        <f>BE351-AO351</f>
        <v>0</v>
      </c>
      <c r="BF353" s="617"/>
      <c r="BG353" s="618"/>
      <c r="BH353" s="214"/>
      <c r="BI353" s="616">
        <f>BI351-AS351</f>
        <v>0</v>
      </c>
      <c r="BJ353" s="617"/>
      <c r="BK353" s="618"/>
      <c r="BL353" s="206"/>
      <c r="BM353" s="206"/>
      <c r="BN353" s="206"/>
      <c r="BO353" s="248"/>
      <c r="BP353" s="87"/>
      <c r="BQ353" s="87"/>
      <c r="BR353" s="81"/>
      <c r="BS353" s="81"/>
      <c r="BT353" s="279"/>
      <c r="BW353" s="79"/>
    </row>
    <row r="354" spans="1:77" ht="18.75" customHeight="1" thickTop="1" thickBot="1" x14ac:dyDescent="0.5">
      <c r="A354" s="268"/>
      <c r="B354" s="231"/>
      <c r="C354" s="197"/>
      <c r="D354" s="197"/>
      <c r="E354" s="197"/>
      <c r="F354" s="254"/>
      <c r="G354" s="254"/>
      <c r="H354" s="197"/>
      <c r="I354" s="197"/>
      <c r="J354" s="197"/>
      <c r="K354" s="197"/>
      <c r="L354" s="197"/>
      <c r="M354" s="197"/>
      <c r="N354" s="197"/>
      <c r="O354" s="197"/>
      <c r="P354" s="197"/>
      <c r="Q354" s="197"/>
      <c r="R354" s="197"/>
      <c r="S354" s="197"/>
      <c r="T354" s="197"/>
      <c r="U354" s="197"/>
      <c r="V354" s="197"/>
      <c r="W354" s="197"/>
      <c r="X354" s="197"/>
      <c r="Y354" s="197"/>
      <c r="Z354" s="197"/>
      <c r="AA354" s="197"/>
      <c r="AB354" s="197"/>
      <c r="AC354" s="197"/>
      <c r="AD354" s="197"/>
      <c r="AE354" s="197"/>
      <c r="AF354" s="203"/>
      <c r="AG354" s="203"/>
      <c r="AH354" s="197"/>
      <c r="AI354" s="197"/>
      <c r="AJ354" s="197"/>
      <c r="AK354" s="197"/>
      <c r="AL354" s="197"/>
      <c r="AM354" s="197"/>
      <c r="AN354" s="197"/>
      <c r="AO354" s="197"/>
      <c r="AP354" s="197"/>
      <c r="AQ354" s="197"/>
      <c r="AR354" s="197"/>
      <c r="AS354" s="197"/>
      <c r="AT354" s="197"/>
      <c r="AU354" s="197"/>
      <c r="AV354" s="197"/>
      <c r="AW354" s="197"/>
      <c r="AX354" s="197"/>
      <c r="AY354" s="197"/>
      <c r="AZ354" s="197"/>
      <c r="BA354" s="640" t="s">
        <v>153</v>
      </c>
      <c r="BB354" s="640"/>
      <c r="BC354" s="640"/>
      <c r="BD354" s="640"/>
      <c r="BE354" s="640"/>
      <c r="BF354" s="640"/>
      <c r="BG354" s="640"/>
      <c r="BH354" s="640"/>
      <c r="BI354" s="640"/>
      <c r="BJ354" s="640"/>
      <c r="BK354" s="640"/>
      <c r="BL354" s="640"/>
      <c r="BM354" s="640"/>
      <c r="BN354" s="640"/>
      <c r="BO354" s="250"/>
      <c r="BP354" s="89"/>
      <c r="BQ354" s="89"/>
      <c r="BR354" s="65"/>
      <c r="BS354" s="65"/>
      <c r="BT354" s="268"/>
    </row>
    <row r="355" spans="1:77" s="255" customFormat="1" ht="13.5" customHeight="1" thickTop="1" x14ac:dyDescent="0.45">
      <c r="A355" s="268"/>
      <c r="B355" s="269"/>
      <c r="C355" s="268"/>
      <c r="D355" s="268"/>
      <c r="E355" s="268"/>
      <c r="F355" s="270"/>
      <c r="G355" s="270"/>
      <c r="H355" s="268"/>
      <c r="I355" s="268"/>
      <c r="J355" s="268"/>
      <c r="K355" s="268"/>
      <c r="L355" s="268"/>
      <c r="M355" s="268"/>
      <c r="N355" s="268"/>
      <c r="O355" s="268"/>
      <c r="P355" s="268"/>
      <c r="Q355" s="268"/>
      <c r="R355" s="268"/>
      <c r="S355" s="268"/>
      <c r="T355" s="268"/>
      <c r="U355" s="268"/>
      <c r="V355" s="268"/>
      <c r="W355" s="268"/>
      <c r="X355" s="268"/>
      <c r="Y355" s="268"/>
      <c r="Z355" s="268"/>
      <c r="AA355" s="268"/>
      <c r="AB355" s="268"/>
      <c r="AC355" s="268"/>
      <c r="AD355" s="268"/>
      <c r="AE355" s="268"/>
      <c r="AF355" s="271"/>
      <c r="AG355" s="271"/>
      <c r="AH355" s="268"/>
      <c r="AI355" s="268"/>
      <c r="AJ355" s="268"/>
      <c r="AK355" s="268"/>
      <c r="AL355" s="268"/>
      <c r="AM355" s="268"/>
      <c r="AN355" s="268"/>
      <c r="AO355" s="268"/>
      <c r="AP355" s="268"/>
      <c r="AQ355" s="268"/>
      <c r="AR355" s="268"/>
      <c r="AS355" s="268"/>
      <c r="AT355" s="268"/>
      <c r="AU355" s="268"/>
      <c r="AV355" s="268"/>
      <c r="AW355" s="268"/>
      <c r="AX355" s="268"/>
      <c r="AY355" s="268"/>
      <c r="AZ355" s="268"/>
      <c r="BA355" s="268"/>
      <c r="BB355" s="268"/>
      <c r="BC355" s="268"/>
      <c r="BD355" s="268"/>
      <c r="BE355" s="268"/>
      <c r="BF355" s="268"/>
      <c r="BG355" s="268"/>
      <c r="BH355" s="268"/>
      <c r="BI355" s="268"/>
      <c r="BJ355" s="268"/>
      <c r="BK355" s="268"/>
      <c r="BL355" s="268"/>
      <c r="BM355" s="268"/>
      <c r="BN355" s="268"/>
      <c r="BO355" s="272"/>
      <c r="BP355" s="272"/>
      <c r="BQ355" s="272"/>
      <c r="BR355" s="268"/>
      <c r="BS355" s="268"/>
      <c r="BT355" s="268"/>
    </row>
    <row r="356" spans="1:77" s="69" customFormat="1" ht="33.75" x14ac:dyDescent="0.5">
      <c r="A356" s="273"/>
      <c r="B356" s="695" t="s">
        <v>9</v>
      </c>
      <c r="C356" s="695"/>
      <c r="D356" s="695"/>
      <c r="E356" s="695"/>
      <c r="F356" s="695"/>
      <c r="G356" s="695"/>
      <c r="H356" s="695"/>
      <c r="I356" s="695"/>
      <c r="J356" s="695"/>
      <c r="K356" s="695"/>
      <c r="L356" s="695"/>
      <c r="M356" s="695"/>
      <c r="N356" s="695"/>
      <c r="O356" s="695"/>
      <c r="P356" s="695"/>
      <c r="Q356" s="695"/>
      <c r="R356" s="695"/>
      <c r="S356" s="695"/>
      <c r="T356" s="695"/>
      <c r="U356" s="695"/>
      <c r="V356" s="695"/>
      <c r="W356" s="695"/>
      <c r="X356" s="695"/>
      <c r="Y356" s="695"/>
      <c r="Z356" s="695"/>
      <c r="AA356" s="695"/>
      <c r="AB356" s="695"/>
      <c r="AC356" s="695"/>
      <c r="AD356" s="695"/>
      <c r="AE356" s="695"/>
      <c r="AF356" s="695"/>
      <c r="AG356" s="695"/>
      <c r="AH356" s="695"/>
      <c r="AI356" s="695"/>
      <c r="AJ356" s="695"/>
      <c r="AK356" s="695"/>
      <c r="AL356" s="695"/>
      <c r="AM356" s="695"/>
      <c r="AN356" s="695"/>
      <c r="AO356" s="695"/>
      <c r="AP356" s="695"/>
      <c r="AQ356" s="695"/>
      <c r="AR356" s="695"/>
      <c r="AS356" s="695"/>
      <c r="AT356" s="695"/>
      <c r="AU356" s="695"/>
      <c r="AV356" s="695"/>
      <c r="AW356" s="695"/>
      <c r="AX356" s="695"/>
      <c r="AY356" s="695"/>
      <c r="AZ356" s="695"/>
      <c r="BA356" s="695"/>
      <c r="BB356" s="695"/>
      <c r="BC356" s="695"/>
      <c r="BD356" s="695"/>
      <c r="BE356" s="695"/>
      <c r="BF356" s="695"/>
      <c r="BG356" s="695"/>
      <c r="BH356" s="695"/>
      <c r="BI356" s="695"/>
      <c r="BJ356" s="695"/>
      <c r="BK356" s="695"/>
      <c r="BL356" s="695"/>
      <c r="BM356" s="695"/>
      <c r="BN356" s="695"/>
      <c r="BO356" s="175"/>
      <c r="BP356" s="175"/>
      <c r="BQ356" s="175"/>
      <c r="BR356" s="68"/>
      <c r="BS356" s="68"/>
      <c r="BT356" s="273"/>
    </row>
    <row r="357" spans="1:77" ht="10.9" customHeight="1" x14ac:dyDescent="0.45">
      <c r="A357" s="268"/>
      <c r="B357" s="227"/>
      <c r="C357" s="177"/>
      <c r="D357" s="177"/>
      <c r="E357" s="177"/>
      <c r="F357" s="178"/>
      <c r="G357" s="178"/>
      <c r="H357" s="177"/>
      <c r="I357" s="177"/>
      <c r="J357" s="177"/>
      <c r="K357" s="177"/>
      <c r="L357" s="177"/>
      <c r="M357" s="177"/>
      <c r="N357" s="177"/>
      <c r="O357" s="177"/>
      <c r="P357" s="177"/>
      <c r="Q357" s="177"/>
      <c r="R357" s="177"/>
      <c r="S357" s="177"/>
      <c r="T357" s="177"/>
      <c r="U357" s="177"/>
      <c r="V357" s="177"/>
      <c r="W357" s="177"/>
      <c r="X357" s="177"/>
      <c r="Y357" s="177"/>
      <c r="Z357" s="177"/>
      <c r="AA357" s="177"/>
      <c r="AB357" s="177"/>
      <c r="AC357" s="177"/>
      <c r="AD357" s="177"/>
      <c r="AE357" s="177"/>
      <c r="AF357" s="179"/>
      <c r="AG357" s="179"/>
      <c r="AH357" s="177"/>
      <c r="AI357" s="177"/>
      <c r="AJ357" s="177"/>
      <c r="AK357" s="177"/>
      <c r="AL357" s="177"/>
      <c r="AM357" s="177"/>
      <c r="AN357" s="177"/>
      <c r="AO357" s="177"/>
      <c r="AP357" s="177"/>
      <c r="AQ357" s="177"/>
      <c r="AR357" s="177"/>
      <c r="AS357" s="177"/>
      <c r="AT357" s="177"/>
      <c r="AU357" s="177"/>
      <c r="AV357" s="177"/>
      <c r="AW357" s="177"/>
      <c r="AX357" s="177"/>
      <c r="AY357" s="177"/>
      <c r="AZ357" s="177"/>
      <c r="BA357" s="177"/>
      <c r="BB357" s="177"/>
      <c r="BC357" s="177"/>
      <c r="BD357" s="177"/>
      <c r="BE357" s="177"/>
      <c r="BF357" s="177"/>
      <c r="BG357" s="177"/>
      <c r="BH357" s="177"/>
      <c r="BI357" s="177"/>
      <c r="BJ357" s="177"/>
      <c r="BK357" s="177"/>
      <c r="BL357" s="177"/>
      <c r="BM357" s="177"/>
      <c r="BN357" s="259"/>
      <c r="BO357" s="245"/>
      <c r="BP357" s="259"/>
      <c r="BQ357" s="259"/>
      <c r="BR357" s="65"/>
      <c r="BS357" s="65"/>
      <c r="BT357" s="268"/>
    </row>
    <row r="358" spans="1:77" s="70" customFormat="1" ht="36.75" customHeight="1" x14ac:dyDescent="0.45">
      <c r="A358" s="274"/>
      <c r="B358" s="227"/>
      <c r="C358" s="176"/>
      <c r="D358" s="226" t="s">
        <v>10</v>
      </c>
      <c r="E358" s="713" t="str">
        <f>IF(ROSTER!D$3="","",ROSTER!D$3)</f>
        <v/>
      </c>
      <c r="F358" s="713"/>
      <c r="G358" s="713"/>
      <c r="H358" s="713"/>
      <c r="I358" s="713"/>
      <c r="J358" s="713"/>
      <c r="K358" s="713"/>
      <c r="L358" s="713"/>
      <c r="M358" s="713"/>
      <c r="N358" s="713"/>
      <c r="O358" s="713"/>
      <c r="P358" s="713"/>
      <c r="Q358" s="713"/>
      <c r="R358" s="713"/>
      <c r="S358" s="713"/>
      <c r="T358" s="713"/>
      <c r="U358" s="713"/>
      <c r="V358" s="713"/>
      <c r="W358" s="713"/>
      <c r="X358" s="713"/>
      <c r="Y358" s="713"/>
      <c r="Z358" s="713"/>
      <c r="AA358" s="713"/>
      <c r="AB358" s="713"/>
      <c r="AC358" s="713"/>
      <c r="AD358" s="180"/>
      <c r="AE358" s="719" t="s">
        <v>11</v>
      </c>
      <c r="AF358" s="719"/>
      <c r="AG358" s="719"/>
      <c r="AH358" s="719"/>
      <c r="AI358" s="719"/>
      <c r="AJ358" s="719"/>
      <c r="AK358" s="719"/>
      <c r="AL358" s="717"/>
      <c r="AM358" s="717"/>
      <c r="AN358" s="717"/>
      <c r="AO358" s="717"/>
      <c r="AP358" s="717"/>
      <c r="AQ358" s="717"/>
      <c r="AR358" s="717"/>
      <c r="AS358" s="717"/>
      <c r="AT358" s="717"/>
      <c r="AU358" s="717"/>
      <c r="AV358" s="717"/>
      <c r="AW358" s="717"/>
      <c r="AX358" s="717"/>
      <c r="AY358" s="717"/>
      <c r="AZ358" s="717"/>
      <c r="BA358" s="717"/>
      <c r="BB358" s="717"/>
      <c r="BC358" s="717"/>
      <c r="BD358" s="717"/>
      <c r="BE358" s="717"/>
      <c r="BF358" s="717"/>
      <c r="BG358" s="717"/>
      <c r="BH358" s="717"/>
      <c r="BI358" s="717"/>
      <c r="BJ358" s="717"/>
      <c r="BK358" s="717"/>
      <c r="BL358" s="717"/>
      <c r="BM358" s="717"/>
      <c r="BN358" s="259"/>
      <c r="BO358" s="246" t="s">
        <v>130</v>
      </c>
      <c r="BP358" s="259"/>
      <c r="BQ358" s="259"/>
      <c r="BR358" s="66"/>
      <c r="BS358" s="66"/>
      <c r="BT358" s="274"/>
    </row>
    <row r="359" spans="1:77" ht="8.85" customHeight="1" x14ac:dyDescent="0.45">
      <c r="A359" s="275"/>
      <c r="B359" s="227"/>
      <c r="C359" s="179" t="s">
        <v>38</v>
      </c>
      <c r="D359" s="179"/>
      <c r="E359" s="179"/>
      <c r="F359" s="181"/>
      <c r="G359" s="181"/>
      <c r="H359" s="179"/>
      <c r="I359" s="179"/>
      <c r="J359" s="182"/>
      <c r="K359" s="182"/>
      <c r="L359" s="182"/>
      <c r="M359" s="182"/>
      <c r="N359" s="182"/>
      <c r="O359" s="182"/>
      <c r="P359" s="182"/>
      <c r="Q359" s="182"/>
      <c r="R359" s="182"/>
      <c r="S359" s="182"/>
      <c r="T359" s="182"/>
      <c r="U359" s="182"/>
      <c r="V359" s="182"/>
      <c r="W359" s="182"/>
      <c r="X359" s="182"/>
      <c r="Y359" s="182"/>
      <c r="Z359" s="182"/>
      <c r="AA359" s="182"/>
      <c r="AB359" s="182"/>
      <c r="AC359" s="182"/>
      <c r="AD359" s="182"/>
      <c r="AE359" s="182"/>
      <c r="AF359" s="182"/>
      <c r="AG359" s="179"/>
      <c r="AH359" s="183"/>
      <c r="AI359" s="184"/>
      <c r="AJ359" s="184"/>
      <c r="AK359" s="184"/>
      <c r="AL359" s="184"/>
      <c r="AM359" s="184"/>
      <c r="AN359" s="184"/>
      <c r="AO359" s="185"/>
      <c r="AP359" s="186"/>
      <c r="AQ359" s="186"/>
      <c r="AR359" s="186"/>
      <c r="AS359" s="186"/>
      <c r="AT359" s="186"/>
      <c r="AU359" s="186"/>
      <c r="AV359" s="186"/>
      <c r="AW359" s="186"/>
      <c r="AX359" s="186"/>
      <c r="AY359" s="186"/>
      <c r="AZ359" s="186"/>
      <c r="BA359" s="186"/>
      <c r="BB359" s="186"/>
      <c r="BC359" s="186"/>
      <c r="BD359" s="186"/>
      <c r="BE359" s="186"/>
      <c r="BF359" s="186"/>
      <c r="BG359" s="186"/>
      <c r="BH359" s="186"/>
      <c r="BI359" s="186"/>
      <c r="BJ359" s="186"/>
      <c r="BK359" s="186"/>
      <c r="BL359" s="186"/>
      <c r="BM359" s="186"/>
      <c r="BN359" s="186"/>
      <c r="BO359" s="187"/>
      <c r="BP359" s="187"/>
      <c r="BQ359" s="187"/>
      <c r="BR359" s="71"/>
      <c r="BS359" s="71"/>
      <c r="BT359" s="275"/>
    </row>
    <row r="360" spans="1:77" s="70" customFormat="1" ht="40.5" x14ac:dyDescent="0.45">
      <c r="A360" s="274"/>
      <c r="B360" s="227"/>
      <c r="C360" s="692" t="s">
        <v>37</v>
      </c>
      <c r="D360" s="692"/>
      <c r="E360" s="717"/>
      <c r="F360" s="717"/>
      <c r="G360" s="717"/>
      <c r="H360" s="717"/>
      <c r="I360" s="717"/>
      <c r="J360" s="717"/>
      <c r="K360" s="717"/>
      <c r="L360" s="717"/>
      <c r="M360" s="717"/>
      <c r="N360" s="717"/>
      <c r="O360" s="717"/>
      <c r="P360" s="717"/>
      <c r="Q360" s="717"/>
      <c r="R360" s="717"/>
      <c r="S360" s="717"/>
      <c r="T360" s="717"/>
      <c r="U360" s="717"/>
      <c r="V360" s="717"/>
      <c r="W360" s="717"/>
      <c r="X360" s="717"/>
      <c r="Y360" s="717"/>
      <c r="Z360" s="717"/>
      <c r="AA360" s="717"/>
      <c r="AB360" s="717"/>
      <c r="AC360" s="717"/>
      <c r="AD360" s="180"/>
      <c r="AE360" s="718" t="s">
        <v>21</v>
      </c>
      <c r="AF360" s="718"/>
      <c r="AG360" s="718"/>
      <c r="AH360" s="718"/>
      <c r="AI360" s="717"/>
      <c r="AJ360" s="717"/>
      <c r="AK360" s="717"/>
      <c r="AL360" s="717"/>
      <c r="AM360" s="717"/>
      <c r="AN360" s="717"/>
      <c r="AO360" s="717"/>
      <c r="AP360" s="717"/>
      <c r="AQ360" s="717"/>
      <c r="AR360" s="717"/>
      <c r="AS360" s="717"/>
      <c r="AT360" s="717"/>
      <c r="AU360" s="717"/>
      <c r="AV360" s="717"/>
      <c r="AW360" s="717"/>
      <c r="AX360" s="717"/>
      <c r="AY360" s="717"/>
      <c r="AZ360" s="717"/>
      <c r="BA360" s="716" t="s">
        <v>12</v>
      </c>
      <c r="BB360" s="716"/>
      <c r="BC360" s="716"/>
      <c r="BD360" s="708"/>
      <c r="BE360" s="708"/>
      <c r="BF360" s="708"/>
      <c r="BG360" s="708"/>
      <c r="BH360" s="708"/>
      <c r="BI360" s="708"/>
      <c r="BJ360" s="708"/>
      <c r="BK360" s="708"/>
      <c r="BL360" s="708"/>
      <c r="BM360" s="708"/>
      <c r="BN360" s="188"/>
      <c r="BO360" s="334"/>
      <c r="BP360" s="189"/>
      <c r="BQ360" s="189"/>
      <c r="BR360" s="72">
        <f>IF(BD360=0,0,1)</f>
        <v>0</v>
      </c>
      <c r="BS360" s="73">
        <f>IF((BE410+BI410)&gt;(AO410+AS410),1,0)</f>
        <v>0</v>
      </c>
      <c r="BT360" s="276"/>
    </row>
    <row r="361" spans="1:77" ht="9.6" customHeight="1" x14ac:dyDescent="0.45">
      <c r="A361" s="268"/>
      <c r="B361" s="227"/>
      <c r="C361" s="177"/>
      <c r="D361" s="177"/>
      <c r="E361" s="177"/>
      <c r="F361" s="178"/>
      <c r="G361" s="178"/>
      <c r="H361" s="177"/>
      <c r="I361" s="177"/>
      <c r="J361" s="177"/>
      <c r="K361" s="177"/>
      <c r="L361" s="177"/>
      <c r="M361" s="177"/>
      <c r="N361" s="177"/>
      <c r="O361" s="177"/>
      <c r="P361" s="177"/>
      <c r="Q361" s="177"/>
      <c r="R361" s="177"/>
      <c r="S361" s="177"/>
      <c r="T361" s="177"/>
      <c r="U361" s="177"/>
      <c r="V361" s="177"/>
      <c r="W361" s="177"/>
      <c r="X361" s="177"/>
      <c r="Y361" s="177"/>
      <c r="Z361" s="177"/>
      <c r="AA361" s="177"/>
      <c r="AB361" s="177"/>
      <c r="AC361" s="177"/>
      <c r="AD361" s="177"/>
      <c r="AE361" s="177"/>
      <c r="AF361" s="179"/>
      <c r="AG361" s="179"/>
      <c r="AH361" s="177"/>
      <c r="AI361" s="177"/>
      <c r="AJ361" s="177"/>
      <c r="AK361" s="177"/>
      <c r="AL361" s="177"/>
      <c r="AM361" s="177"/>
      <c r="AN361" s="177"/>
      <c r="AO361" s="177"/>
      <c r="AP361" s="177"/>
      <c r="AQ361" s="177"/>
      <c r="AR361" s="177"/>
      <c r="AS361" s="177"/>
      <c r="AT361" s="177"/>
      <c r="AU361" s="177"/>
      <c r="AV361" s="177"/>
      <c r="AW361" s="177"/>
      <c r="AX361" s="177"/>
      <c r="AY361" s="177"/>
      <c r="AZ361" s="177"/>
      <c r="BA361" s="177"/>
      <c r="BB361" s="177"/>
      <c r="BC361" s="177"/>
      <c r="BD361" s="177"/>
      <c r="BE361" s="177"/>
      <c r="BF361" s="177"/>
      <c r="BG361" s="177"/>
      <c r="BH361" s="177"/>
      <c r="BI361" s="177"/>
      <c r="BJ361" s="177"/>
      <c r="BK361" s="177"/>
      <c r="BL361" s="177"/>
      <c r="BM361" s="177"/>
      <c r="BN361" s="177"/>
      <c r="BO361" s="190"/>
      <c r="BP361" s="190"/>
      <c r="BQ361" s="190"/>
      <c r="BR361" s="65"/>
      <c r="BS361" s="65"/>
      <c r="BT361" s="268"/>
    </row>
    <row r="362" spans="1:77" ht="8.85" customHeight="1" thickBot="1" x14ac:dyDescent="0.5">
      <c r="A362" s="268"/>
      <c r="B362" s="228"/>
      <c r="C362" s="191"/>
      <c r="D362" s="191"/>
      <c r="E362" s="191"/>
      <c r="F362" s="192"/>
      <c r="G362" s="192"/>
      <c r="H362" s="191"/>
      <c r="I362" s="191"/>
      <c r="J362" s="191"/>
      <c r="K362" s="191"/>
      <c r="L362" s="191"/>
      <c r="M362" s="191"/>
      <c r="N362" s="191"/>
      <c r="O362" s="191"/>
      <c r="P362" s="191"/>
      <c r="Q362" s="191"/>
      <c r="R362" s="191"/>
      <c r="S362" s="191"/>
      <c r="T362" s="191"/>
      <c r="U362" s="191"/>
      <c r="V362" s="191"/>
      <c r="W362" s="191"/>
      <c r="X362" s="191"/>
      <c r="Y362" s="191"/>
      <c r="Z362" s="191"/>
      <c r="AA362" s="191"/>
      <c r="AB362" s="191"/>
      <c r="AC362" s="191"/>
      <c r="AD362" s="191"/>
      <c r="AE362" s="191"/>
      <c r="AF362" s="193"/>
      <c r="AG362" s="193"/>
      <c r="AH362" s="191"/>
      <c r="AI362" s="191"/>
      <c r="AJ362" s="191"/>
      <c r="AK362" s="191"/>
      <c r="AL362" s="191"/>
      <c r="AM362" s="191"/>
      <c r="AN362" s="191"/>
      <c r="AO362" s="191"/>
      <c r="AP362" s="191"/>
      <c r="AQ362" s="191"/>
      <c r="AR362" s="191"/>
      <c r="AS362" s="191"/>
      <c r="AT362" s="191"/>
      <c r="AU362" s="191"/>
      <c r="AV362" s="191"/>
      <c r="AW362" s="191"/>
      <c r="AX362" s="191"/>
      <c r="AY362" s="191"/>
      <c r="AZ362" s="191"/>
      <c r="BA362" s="191"/>
      <c r="BB362" s="191"/>
      <c r="BC362" s="191"/>
      <c r="BD362" s="191"/>
      <c r="BE362" s="191"/>
      <c r="BF362" s="191"/>
      <c r="BG362" s="191"/>
      <c r="BH362" s="191"/>
      <c r="BI362" s="191"/>
      <c r="BJ362" s="191"/>
      <c r="BK362" s="191"/>
      <c r="BL362" s="191"/>
      <c r="BM362" s="191"/>
      <c r="BN362" s="191"/>
      <c r="BO362" s="194"/>
      <c r="BP362" s="194"/>
      <c r="BQ362" s="194"/>
      <c r="BR362" s="65"/>
      <c r="BS362" s="65"/>
      <c r="BT362" s="268"/>
    </row>
    <row r="363" spans="1:77" s="70" customFormat="1" ht="40.5" customHeight="1" thickTop="1" x14ac:dyDescent="0.4">
      <c r="A363" s="276"/>
      <c r="B363" s="684" t="s">
        <v>0</v>
      </c>
      <c r="C363" s="686" t="s">
        <v>1</v>
      </c>
      <c r="D363" s="687"/>
      <c r="E363" s="339" t="s">
        <v>28</v>
      </c>
      <c r="F363" s="665" t="s">
        <v>93</v>
      </c>
      <c r="G363" s="665" t="s">
        <v>94</v>
      </c>
      <c r="H363" s="726" t="s">
        <v>40</v>
      </c>
      <c r="I363" s="727"/>
      <c r="J363" s="595" t="s">
        <v>7</v>
      </c>
      <c r="K363" s="595"/>
      <c r="L363" s="595"/>
      <c r="M363" s="595"/>
      <c r="N363" s="595"/>
      <c r="O363" s="595"/>
      <c r="P363" s="595" t="s">
        <v>2</v>
      </c>
      <c r="Q363" s="595"/>
      <c r="R363" s="595"/>
      <c r="S363" s="595"/>
      <c r="T363" s="595"/>
      <c r="U363" s="595"/>
      <c r="V363" s="696" t="s">
        <v>34</v>
      </c>
      <c r="W363" s="697"/>
      <c r="X363" s="696" t="s">
        <v>35</v>
      </c>
      <c r="Y363" s="697"/>
      <c r="Z363" s="696" t="s">
        <v>43</v>
      </c>
      <c r="AA363" s="697"/>
      <c r="AB363" s="595" t="s">
        <v>6</v>
      </c>
      <c r="AC363" s="595"/>
      <c r="AD363" s="595"/>
      <c r="AE363" s="595"/>
      <c r="AF363" s="595"/>
      <c r="AG363" s="595"/>
      <c r="AH363" s="595" t="s">
        <v>63</v>
      </c>
      <c r="AI363" s="595"/>
      <c r="AJ363" s="595"/>
      <c r="AK363" s="595"/>
      <c r="AL363" s="595"/>
      <c r="AM363" s="595"/>
      <c r="AN363" s="595" t="s">
        <v>64</v>
      </c>
      <c r="AO363" s="595"/>
      <c r="AP363" s="595"/>
      <c r="AQ363" s="595"/>
      <c r="AR363" s="595"/>
      <c r="AS363" s="595"/>
      <c r="AT363" s="595" t="s">
        <v>65</v>
      </c>
      <c r="AU363" s="595"/>
      <c r="AV363" s="595"/>
      <c r="AW363" s="595"/>
      <c r="AX363" s="595"/>
      <c r="AY363" s="597"/>
      <c r="AZ363" s="595" t="s">
        <v>4</v>
      </c>
      <c r="BA363" s="595"/>
      <c r="BB363" s="595"/>
      <c r="BC363" s="595"/>
      <c r="BD363" s="595"/>
      <c r="BE363" s="595"/>
      <c r="BF363" s="595" t="s">
        <v>66</v>
      </c>
      <c r="BG363" s="595"/>
      <c r="BH363" s="595"/>
      <c r="BI363" s="595"/>
      <c r="BJ363" s="595"/>
      <c r="BK363" s="596"/>
      <c r="BL363" s="651" t="s">
        <v>25</v>
      </c>
      <c r="BM363" s="652"/>
      <c r="BN363" s="653"/>
      <c r="BO363" s="598" t="s">
        <v>100</v>
      </c>
      <c r="BP363" s="598" t="s">
        <v>81</v>
      </c>
      <c r="BQ363" s="598" t="s">
        <v>82</v>
      </c>
      <c r="BR363" s="74"/>
      <c r="BS363" s="74"/>
      <c r="BT363" s="276"/>
    </row>
    <row r="364" spans="1:77" s="70" customFormat="1" ht="41.25" customHeight="1" x14ac:dyDescent="0.7">
      <c r="A364" s="276"/>
      <c r="B364" s="685"/>
      <c r="C364" s="688"/>
      <c r="D364" s="689"/>
      <c r="E364" s="221" t="s">
        <v>95</v>
      </c>
      <c r="F364" s="666"/>
      <c r="G364" s="666"/>
      <c r="H364" s="728"/>
      <c r="I364" s="729"/>
      <c r="J364" s="645" t="s">
        <v>17</v>
      </c>
      <c r="K364" s="646"/>
      <c r="L364" s="641" t="s">
        <v>18</v>
      </c>
      <c r="M364" s="642"/>
      <c r="N364" s="657" t="s">
        <v>19</v>
      </c>
      <c r="O364" s="658" t="s">
        <v>8</v>
      </c>
      <c r="P364" s="645" t="s">
        <v>26</v>
      </c>
      <c r="Q364" s="646"/>
      <c r="R364" s="641" t="s">
        <v>24</v>
      </c>
      <c r="S364" s="642"/>
      <c r="T364" s="657" t="s">
        <v>19</v>
      </c>
      <c r="U364" s="658"/>
      <c r="V364" s="698"/>
      <c r="W364" s="699"/>
      <c r="X364" s="698"/>
      <c r="Y364" s="699"/>
      <c r="Z364" s="698"/>
      <c r="AA364" s="699"/>
      <c r="AB364" s="645" t="s">
        <v>47</v>
      </c>
      <c r="AC364" s="646"/>
      <c r="AD364" s="641" t="s">
        <v>23</v>
      </c>
      <c r="AE364" s="642" t="s">
        <v>3</v>
      </c>
      <c r="AF364" s="643" t="s">
        <v>5</v>
      </c>
      <c r="AG364" s="644"/>
      <c r="AH364" s="645" t="s">
        <v>47</v>
      </c>
      <c r="AI364" s="646"/>
      <c r="AJ364" s="641" t="s">
        <v>23</v>
      </c>
      <c r="AK364" s="642" t="s">
        <v>3</v>
      </c>
      <c r="AL364" s="643" t="s">
        <v>5</v>
      </c>
      <c r="AM364" s="644"/>
      <c r="AN364" s="645" t="s">
        <v>47</v>
      </c>
      <c r="AO364" s="646"/>
      <c r="AP364" s="641" t="s">
        <v>23</v>
      </c>
      <c r="AQ364" s="642" t="s">
        <v>3</v>
      </c>
      <c r="AR364" s="643" t="s">
        <v>5</v>
      </c>
      <c r="AS364" s="644"/>
      <c r="AT364" s="645" t="s">
        <v>47</v>
      </c>
      <c r="AU364" s="646"/>
      <c r="AV364" s="641" t="s">
        <v>23</v>
      </c>
      <c r="AW364" s="642" t="s">
        <v>3</v>
      </c>
      <c r="AX364" s="643" t="s">
        <v>5</v>
      </c>
      <c r="AY364" s="720"/>
      <c r="AZ364" s="645" t="s">
        <v>47</v>
      </c>
      <c r="BA364" s="646"/>
      <c r="BB364" s="641" t="s">
        <v>23</v>
      </c>
      <c r="BC364" s="642" t="s">
        <v>3</v>
      </c>
      <c r="BD364" s="643" t="s">
        <v>5</v>
      </c>
      <c r="BE364" s="644"/>
      <c r="BF364" s="645" t="s">
        <v>47</v>
      </c>
      <c r="BG364" s="646"/>
      <c r="BH364" s="641" t="s">
        <v>23</v>
      </c>
      <c r="BI364" s="642" t="s">
        <v>3</v>
      </c>
      <c r="BJ364" s="643" t="s">
        <v>5</v>
      </c>
      <c r="BK364" s="644"/>
      <c r="BL364" s="654"/>
      <c r="BM364" s="655"/>
      <c r="BN364" s="656"/>
      <c r="BO364" s="599"/>
      <c r="BP364" s="599"/>
      <c r="BQ364" s="599"/>
      <c r="BR364" s="74"/>
      <c r="BS364" s="74"/>
      <c r="BT364" s="276"/>
      <c r="BY364" s="307"/>
    </row>
    <row r="365" spans="1:77" ht="23.85" customHeight="1" x14ac:dyDescent="0.35">
      <c r="A365" s="277"/>
      <c r="B365" s="678" t="str">
        <f>IF(ROSTER!B$8="","",ROSTER!B$8)</f>
        <v/>
      </c>
      <c r="C365" s="669" t="str">
        <f>IF(ROSTER!C$8="","",ROSTER!C$8)</f>
        <v/>
      </c>
      <c r="D365" s="670"/>
      <c r="E365" s="667"/>
      <c r="F365" s="680">
        <f>IF(E365="y",1,IF(E365="S",1,0))</f>
        <v>0</v>
      </c>
      <c r="G365" s="663">
        <f>IF(E365="S",1,0)</f>
        <v>0</v>
      </c>
      <c r="H365" s="583"/>
      <c r="I365" s="584"/>
      <c r="J365" s="569"/>
      <c r="K365" s="570"/>
      <c r="L365" s="573"/>
      <c r="M365" s="574"/>
      <c r="N365" s="579">
        <f>L365+J365</f>
        <v>0</v>
      </c>
      <c r="O365" s="580"/>
      <c r="P365" s="569"/>
      <c r="Q365" s="570"/>
      <c r="R365" s="573"/>
      <c r="S365" s="574"/>
      <c r="T365" s="579">
        <f>R365-P365</f>
        <v>0</v>
      </c>
      <c r="U365" s="580"/>
      <c r="V365" s="583"/>
      <c r="W365" s="584"/>
      <c r="X365" s="569"/>
      <c r="Y365" s="584"/>
      <c r="Z365" s="569"/>
      <c r="AA365" s="584"/>
      <c r="AB365" s="569"/>
      <c r="AC365" s="570"/>
      <c r="AD365" s="573"/>
      <c r="AE365" s="574"/>
      <c r="AF365" s="557">
        <f>IF(AB365=0,0,(AD365/AB365)*100)</f>
        <v>0</v>
      </c>
      <c r="AG365" s="558"/>
      <c r="AH365" s="569"/>
      <c r="AI365" s="570"/>
      <c r="AJ365" s="573"/>
      <c r="AK365" s="574"/>
      <c r="AL365" s="557">
        <f>IF(AH365=0,0,(AJ365/AH365)*100)</f>
        <v>0</v>
      </c>
      <c r="AM365" s="558"/>
      <c r="AN365" s="569"/>
      <c r="AO365" s="570"/>
      <c r="AP365" s="573"/>
      <c r="AQ365" s="574"/>
      <c r="AR365" s="557">
        <f>IF(AN365=0,0,(AP365/AN365)*100)</f>
        <v>0</v>
      </c>
      <c r="AS365" s="558"/>
      <c r="AT365" s="561">
        <f>AB365+AH365+AN365</f>
        <v>0</v>
      </c>
      <c r="AU365" s="562"/>
      <c r="AV365" s="565">
        <f>AD365+AJ365+AP365</f>
        <v>0</v>
      </c>
      <c r="AW365" s="566"/>
      <c r="AX365" s="557">
        <f>IF(AT365=0,0,(AV365/AT365)*100)</f>
        <v>0</v>
      </c>
      <c r="AY365" s="558"/>
      <c r="AZ365" s="569"/>
      <c r="BA365" s="570"/>
      <c r="BB365" s="573"/>
      <c r="BC365" s="574"/>
      <c r="BD365" s="557">
        <f>IF(AZ365=0,0,(BB365/AZ365)*100)</f>
        <v>0</v>
      </c>
      <c r="BE365" s="558"/>
      <c r="BF365" s="561">
        <f>AT365+AZ365</f>
        <v>0</v>
      </c>
      <c r="BG365" s="562"/>
      <c r="BH365" s="565">
        <f>AV365+BB365</f>
        <v>0</v>
      </c>
      <c r="BI365" s="566"/>
      <c r="BJ365" s="557">
        <f>IF(BF365=0,0,(BH365/BF365)*100)</f>
        <v>0</v>
      </c>
      <c r="BK365" s="558"/>
      <c r="BL365" s="602">
        <f>(AD365*2)+(AJ365*2)+(AP365*3)+BB365</f>
        <v>0</v>
      </c>
      <c r="BM365" s="603"/>
      <c r="BN365" s="604"/>
      <c r="BO365" s="587">
        <f>IF(BQ365=0,0,50*BP365/BQ365)</f>
        <v>0</v>
      </c>
      <c r="BP365" s="555">
        <f>(BL365*BS$365)+(N365*BS$366)+(X365*BS$367)+(R365*BS$368)+(V365*BS$369)+(Z365*BS$370)</f>
        <v>0</v>
      </c>
      <c r="BQ365" s="555">
        <f>((AZ365-BB365)*BS$372)+((AT365-AV365)*BS$371)+(H365*BS$373)+(P365*BS$374)</f>
        <v>0</v>
      </c>
      <c r="BR365" s="75" t="s">
        <v>70</v>
      </c>
      <c r="BS365" s="76">
        <f>IF(BO360="B",'VALUE POINTS'!L$10,IF('GAME STATS'!BO360="C",'VALUE POINTS'!M$10,'VALUE POINTS'!K$10))</f>
        <v>1</v>
      </c>
      <c r="BT365" s="280"/>
    </row>
    <row r="366" spans="1:77" ht="23.85" customHeight="1" x14ac:dyDescent="0.35">
      <c r="A366" s="277"/>
      <c r="B366" s="679"/>
      <c r="C366" s="690" t="str">
        <f>IF(ROSTER!D$8="","",ROSTER!D$8)</f>
        <v/>
      </c>
      <c r="D366" s="691"/>
      <c r="E366" s="668"/>
      <c r="F366" s="681"/>
      <c r="G366" s="664"/>
      <c r="H366" s="585"/>
      <c r="I366" s="586"/>
      <c r="J366" s="571"/>
      <c r="K366" s="572"/>
      <c r="L366" s="575"/>
      <c r="M366" s="576"/>
      <c r="N366" s="581" t="s">
        <v>16</v>
      </c>
      <c r="O366" s="582"/>
      <c r="P366" s="571"/>
      <c r="Q366" s="572"/>
      <c r="R366" s="575"/>
      <c r="S366" s="576"/>
      <c r="T366" s="581" t="s">
        <v>16</v>
      </c>
      <c r="U366" s="582"/>
      <c r="V366" s="585"/>
      <c r="W366" s="586"/>
      <c r="X366" s="571"/>
      <c r="Y366" s="586"/>
      <c r="Z366" s="571"/>
      <c r="AA366" s="586"/>
      <c r="AB366" s="571"/>
      <c r="AC366" s="572"/>
      <c r="AD366" s="575"/>
      <c r="AE366" s="576"/>
      <c r="AF366" s="577"/>
      <c r="AG366" s="578"/>
      <c r="AH366" s="571"/>
      <c r="AI366" s="572"/>
      <c r="AJ366" s="575"/>
      <c r="AK366" s="576"/>
      <c r="AL366" s="577"/>
      <c r="AM366" s="578"/>
      <c r="AN366" s="571"/>
      <c r="AO366" s="572"/>
      <c r="AP366" s="575"/>
      <c r="AQ366" s="576"/>
      <c r="AR366" s="577"/>
      <c r="AS366" s="578"/>
      <c r="AT366" s="627"/>
      <c r="AU366" s="628"/>
      <c r="AV366" s="629"/>
      <c r="AW366" s="630"/>
      <c r="AX366" s="577"/>
      <c r="AY366" s="578"/>
      <c r="AZ366" s="571"/>
      <c r="BA366" s="572"/>
      <c r="BB366" s="575"/>
      <c r="BC366" s="576"/>
      <c r="BD366" s="577"/>
      <c r="BE366" s="578"/>
      <c r="BF366" s="627"/>
      <c r="BG366" s="628"/>
      <c r="BH366" s="629"/>
      <c r="BI366" s="630"/>
      <c r="BJ366" s="577"/>
      <c r="BK366" s="578"/>
      <c r="BL366" s="605"/>
      <c r="BM366" s="606"/>
      <c r="BN366" s="607"/>
      <c r="BO366" s="588"/>
      <c r="BP366" s="556"/>
      <c r="BQ366" s="556"/>
      <c r="BR366" s="75" t="s">
        <v>71</v>
      </c>
      <c r="BS366" s="76">
        <f>IF(BO360="B",'VALUE POINTS'!L$11,IF('GAME STATS'!BO360="C",'VALUE POINTS'!M$11,'VALUE POINTS'!K$11))</f>
        <v>1</v>
      </c>
      <c r="BT366" s="280"/>
    </row>
    <row r="367" spans="1:77" ht="21.75" customHeight="1" x14ac:dyDescent="0.4">
      <c r="A367" s="268"/>
      <c r="B367" s="678" t="str">
        <f>IF(ROSTER!B$10="","",ROSTER!B$10)</f>
        <v/>
      </c>
      <c r="C367" s="669" t="str">
        <f>IF(ROSTER!C$10="","",ROSTER!C$10)</f>
        <v/>
      </c>
      <c r="D367" s="670"/>
      <c r="E367" s="667"/>
      <c r="F367" s="680">
        <f>IF(E367="y",1,IF(E367="S",1,0))</f>
        <v>0</v>
      </c>
      <c r="G367" s="663">
        <f>IF(E367="S",1,0)</f>
        <v>0</v>
      </c>
      <c r="H367" s="583"/>
      <c r="I367" s="584"/>
      <c r="J367" s="569"/>
      <c r="K367" s="570"/>
      <c r="L367" s="573"/>
      <c r="M367" s="574"/>
      <c r="N367" s="579">
        <f>L367+J367</f>
        <v>0</v>
      </c>
      <c r="O367" s="580"/>
      <c r="P367" s="569"/>
      <c r="Q367" s="570"/>
      <c r="R367" s="573"/>
      <c r="S367" s="574"/>
      <c r="T367" s="579">
        <f>R367-P367</f>
        <v>0</v>
      </c>
      <c r="U367" s="580"/>
      <c r="V367" s="583"/>
      <c r="W367" s="584"/>
      <c r="X367" s="569"/>
      <c r="Y367" s="584"/>
      <c r="Z367" s="569"/>
      <c r="AA367" s="584"/>
      <c r="AB367" s="569"/>
      <c r="AC367" s="570"/>
      <c r="AD367" s="573"/>
      <c r="AE367" s="574"/>
      <c r="AF367" s="557">
        <f>IF(AB367=0,0,(AD367/AB367)*100)</f>
        <v>0</v>
      </c>
      <c r="AG367" s="558"/>
      <c r="AH367" s="569"/>
      <c r="AI367" s="570"/>
      <c r="AJ367" s="573"/>
      <c r="AK367" s="574"/>
      <c r="AL367" s="557">
        <f>IF(AH367=0,0,(AJ367/AH367)*100)</f>
        <v>0</v>
      </c>
      <c r="AM367" s="558"/>
      <c r="AN367" s="569"/>
      <c r="AO367" s="570"/>
      <c r="AP367" s="573"/>
      <c r="AQ367" s="574"/>
      <c r="AR367" s="557">
        <f>IF(AN367=0,0,(AP367/AN367)*100)</f>
        <v>0</v>
      </c>
      <c r="AS367" s="558"/>
      <c r="AT367" s="561">
        <f>AB367+AH367+AN367</f>
        <v>0</v>
      </c>
      <c r="AU367" s="562"/>
      <c r="AV367" s="565">
        <f>AD367+AJ367+AP367</f>
        <v>0</v>
      </c>
      <c r="AW367" s="566"/>
      <c r="AX367" s="557">
        <f>IF(AT367=0,0,(AV367/AT367)*100)</f>
        <v>0</v>
      </c>
      <c r="AY367" s="558"/>
      <c r="AZ367" s="569"/>
      <c r="BA367" s="570"/>
      <c r="BB367" s="573"/>
      <c r="BC367" s="574"/>
      <c r="BD367" s="557">
        <f>IF(AZ367=0,0,(BB367/AZ367)*100)</f>
        <v>0</v>
      </c>
      <c r="BE367" s="558"/>
      <c r="BF367" s="561">
        <f>AT367+AZ367</f>
        <v>0</v>
      </c>
      <c r="BG367" s="562"/>
      <c r="BH367" s="565">
        <f>AV367+BB367</f>
        <v>0</v>
      </c>
      <c r="BI367" s="566"/>
      <c r="BJ367" s="557">
        <f>IF(BF367=0,0,(BH367/BF367)*100)</f>
        <v>0</v>
      </c>
      <c r="BK367" s="558"/>
      <c r="BL367" s="602">
        <f>(AD367*2)+(AJ367*2)+(AP367*3)+BB367</f>
        <v>0</v>
      </c>
      <c r="BM367" s="603"/>
      <c r="BN367" s="604"/>
      <c r="BO367" s="587">
        <f>IF(BQ367=0,0,50*BP367/BQ367)</f>
        <v>0</v>
      </c>
      <c r="BP367" s="555">
        <f>(BL367*BS$365)+(N367*BS$366)+(X367*BS$367)+(R367*BS$368)+(V367*BS$369)+(Z367*BS$370)</f>
        <v>0</v>
      </c>
      <c r="BQ367" s="555">
        <f>((AZ367-BB367)*BS$372)+((AT367-AV367)*BS$371)+(H367*BS$373)+(P367*BS$374)</f>
        <v>0</v>
      </c>
      <c r="BR367" s="75" t="s">
        <v>72</v>
      </c>
      <c r="BS367" s="76">
        <f>IF(BO360="B",'VALUE POINTS'!L$12,IF('GAME STATS'!BO360="C",'VALUE POINTS'!M$12,'VALUE POINTS'!K$12))</f>
        <v>2</v>
      </c>
      <c r="BT367" s="280"/>
      <c r="BY367" s="70"/>
    </row>
    <row r="368" spans="1:77" ht="21.75" customHeight="1" x14ac:dyDescent="0.35">
      <c r="A368" s="268"/>
      <c r="B368" s="679"/>
      <c r="C368" s="690" t="str">
        <f>IF(ROSTER!D$10="","",ROSTER!D$10)</f>
        <v/>
      </c>
      <c r="D368" s="691"/>
      <c r="E368" s="668"/>
      <c r="F368" s="681"/>
      <c r="G368" s="664"/>
      <c r="H368" s="585"/>
      <c r="I368" s="586"/>
      <c r="J368" s="571"/>
      <c r="K368" s="572"/>
      <c r="L368" s="575"/>
      <c r="M368" s="576"/>
      <c r="N368" s="581" t="s">
        <v>16</v>
      </c>
      <c r="O368" s="582"/>
      <c r="P368" s="571"/>
      <c r="Q368" s="572"/>
      <c r="R368" s="575"/>
      <c r="S368" s="576"/>
      <c r="T368" s="581" t="s">
        <v>16</v>
      </c>
      <c r="U368" s="582"/>
      <c r="V368" s="585"/>
      <c r="W368" s="586"/>
      <c r="X368" s="571"/>
      <c r="Y368" s="586"/>
      <c r="Z368" s="571"/>
      <c r="AA368" s="586"/>
      <c r="AB368" s="571"/>
      <c r="AC368" s="572"/>
      <c r="AD368" s="575"/>
      <c r="AE368" s="576"/>
      <c r="AF368" s="577"/>
      <c r="AG368" s="578"/>
      <c r="AH368" s="571"/>
      <c r="AI368" s="572"/>
      <c r="AJ368" s="575"/>
      <c r="AK368" s="576"/>
      <c r="AL368" s="577"/>
      <c r="AM368" s="578"/>
      <c r="AN368" s="571"/>
      <c r="AO368" s="572"/>
      <c r="AP368" s="575"/>
      <c r="AQ368" s="576"/>
      <c r="AR368" s="577"/>
      <c r="AS368" s="578"/>
      <c r="AT368" s="627"/>
      <c r="AU368" s="628"/>
      <c r="AV368" s="629"/>
      <c r="AW368" s="630"/>
      <c r="AX368" s="577"/>
      <c r="AY368" s="578"/>
      <c r="AZ368" s="571"/>
      <c r="BA368" s="572"/>
      <c r="BB368" s="575"/>
      <c r="BC368" s="576"/>
      <c r="BD368" s="577"/>
      <c r="BE368" s="578"/>
      <c r="BF368" s="627"/>
      <c r="BG368" s="628"/>
      <c r="BH368" s="629"/>
      <c r="BI368" s="630"/>
      <c r="BJ368" s="577"/>
      <c r="BK368" s="578"/>
      <c r="BL368" s="605"/>
      <c r="BM368" s="606"/>
      <c r="BN368" s="607"/>
      <c r="BO368" s="588"/>
      <c r="BP368" s="556"/>
      <c r="BQ368" s="556"/>
      <c r="BR368" s="75" t="s">
        <v>73</v>
      </c>
      <c r="BS368" s="76">
        <f>IF(BO360="B",'VALUE POINTS'!L$13,IF('GAME STATS'!BO360="C",'VALUE POINTS'!M$13,'VALUE POINTS'!K$13))</f>
        <v>2</v>
      </c>
      <c r="BT368" s="280"/>
    </row>
    <row r="369" spans="1:77" ht="21.75" customHeight="1" x14ac:dyDescent="0.35">
      <c r="A369" s="268"/>
      <c r="B369" s="678" t="str">
        <f>IF(ROSTER!B$12="","",ROSTER!B$12)</f>
        <v/>
      </c>
      <c r="C369" s="669" t="str">
        <f>IF(ROSTER!C$12="","",ROSTER!C$12)</f>
        <v/>
      </c>
      <c r="D369" s="670"/>
      <c r="E369" s="667"/>
      <c r="F369" s="680">
        <f>IF(E369="y",1,IF(E369="S",1,0))</f>
        <v>0</v>
      </c>
      <c r="G369" s="663">
        <f>IF(E369="S",1,0)</f>
        <v>0</v>
      </c>
      <c r="H369" s="583"/>
      <c r="I369" s="584"/>
      <c r="J369" s="569"/>
      <c r="K369" s="570"/>
      <c r="L369" s="573"/>
      <c r="M369" s="574"/>
      <c r="N369" s="579">
        <f>L369+J369</f>
        <v>0</v>
      </c>
      <c r="O369" s="580"/>
      <c r="P369" s="569"/>
      <c r="Q369" s="570"/>
      <c r="R369" s="573"/>
      <c r="S369" s="574"/>
      <c r="T369" s="579">
        <f>R369-P369</f>
        <v>0</v>
      </c>
      <c r="U369" s="580"/>
      <c r="V369" s="583"/>
      <c r="W369" s="584"/>
      <c r="X369" s="569"/>
      <c r="Y369" s="584"/>
      <c r="Z369" s="569"/>
      <c r="AA369" s="584"/>
      <c r="AB369" s="569"/>
      <c r="AC369" s="570"/>
      <c r="AD369" s="573"/>
      <c r="AE369" s="574"/>
      <c r="AF369" s="557">
        <f>IF(AB369=0,0,(AD369/AB369)*100)</f>
        <v>0</v>
      </c>
      <c r="AG369" s="558"/>
      <c r="AH369" s="569"/>
      <c r="AI369" s="570"/>
      <c r="AJ369" s="573"/>
      <c r="AK369" s="574"/>
      <c r="AL369" s="557">
        <f>IF(AH369=0,0,(AJ369/AH369)*100)</f>
        <v>0</v>
      </c>
      <c r="AM369" s="558"/>
      <c r="AN369" s="569"/>
      <c r="AO369" s="570"/>
      <c r="AP369" s="573"/>
      <c r="AQ369" s="574"/>
      <c r="AR369" s="557">
        <f>IF(AN369=0,0,(AP369/AN369)*100)</f>
        <v>0</v>
      </c>
      <c r="AS369" s="558"/>
      <c r="AT369" s="561">
        <f>AB369+AH369+AN369</f>
        <v>0</v>
      </c>
      <c r="AU369" s="562"/>
      <c r="AV369" s="565">
        <f>AD369+AJ369+AP369</f>
        <v>0</v>
      </c>
      <c r="AW369" s="566"/>
      <c r="AX369" s="557">
        <f>IF(AT369=0,0,(AV369/AT369)*100)</f>
        <v>0</v>
      </c>
      <c r="AY369" s="558"/>
      <c r="AZ369" s="569"/>
      <c r="BA369" s="570"/>
      <c r="BB369" s="573"/>
      <c r="BC369" s="574"/>
      <c r="BD369" s="557">
        <f>IF(AZ369=0,0,(BB369/AZ369)*100)</f>
        <v>0</v>
      </c>
      <c r="BE369" s="558"/>
      <c r="BF369" s="561">
        <f>AT369+AZ369</f>
        <v>0</v>
      </c>
      <c r="BG369" s="562"/>
      <c r="BH369" s="565">
        <f>AV369+BB369</f>
        <v>0</v>
      </c>
      <c r="BI369" s="566"/>
      <c r="BJ369" s="557">
        <f>IF(BF369=0,0,(BH369/BF369)*100)</f>
        <v>0</v>
      </c>
      <c r="BK369" s="558"/>
      <c r="BL369" s="602">
        <f>(AD369*2)+(AJ369*2)+(AP369*3)+BB369</f>
        <v>0</v>
      </c>
      <c r="BM369" s="603"/>
      <c r="BN369" s="604"/>
      <c r="BO369" s="587">
        <f t="shared" ref="BO369" si="308">IF(BQ369=0,0,50*BP369/BQ369)</f>
        <v>0</v>
      </c>
      <c r="BP369" s="555">
        <f t="shared" ref="BP369" si="309">(BL369*BS$365)+(N369*BS$366)+(X369*BS$367)+(R369*BS$368)+(V369*BS$369)+(Z369*BS$370)</f>
        <v>0</v>
      </c>
      <c r="BQ369" s="555">
        <f t="shared" ref="BQ369" si="310">((AZ369-BB369)*BS$372)+((AT369-AV369)*BS$371)+(H369*BS$373)+(P369*BS$374)</f>
        <v>0</v>
      </c>
      <c r="BR369" s="75" t="s">
        <v>74</v>
      </c>
      <c r="BS369" s="76">
        <f>IF(BO360="B",'VALUE POINTS'!L$14,IF('GAME STATS'!BO360="C",'VALUE POINTS'!M$14,'VALUE POINTS'!K$14))</f>
        <v>2</v>
      </c>
      <c r="BT369" s="280"/>
    </row>
    <row r="370" spans="1:77" ht="21.75" customHeight="1" x14ac:dyDescent="0.4">
      <c r="A370" s="268"/>
      <c r="B370" s="679"/>
      <c r="C370" s="690" t="str">
        <f>IF(ROSTER!D$12="","",ROSTER!D$12)</f>
        <v/>
      </c>
      <c r="D370" s="691"/>
      <c r="E370" s="668"/>
      <c r="F370" s="681"/>
      <c r="G370" s="664"/>
      <c r="H370" s="585"/>
      <c r="I370" s="586"/>
      <c r="J370" s="571"/>
      <c r="K370" s="572"/>
      <c r="L370" s="575"/>
      <c r="M370" s="576"/>
      <c r="N370" s="581" t="s">
        <v>16</v>
      </c>
      <c r="O370" s="582"/>
      <c r="P370" s="571"/>
      <c r="Q370" s="572"/>
      <c r="R370" s="575"/>
      <c r="S370" s="576"/>
      <c r="T370" s="581" t="s">
        <v>16</v>
      </c>
      <c r="U370" s="582"/>
      <c r="V370" s="585"/>
      <c r="W370" s="586"/>
      <c r="X370" s="571"/>
      <c r="Y370" s="586"/>
      <c r="Z370" s="571"/>
      <c r="AA370" s="586"/>
      <c r="AB370" s="571"/>
      <c r="AC370" s="572"/>
      <c r="AD370" s="575"/>
      <c r="AE370" s="576"/>
      <c r="AF370" s="577"/>
      <c r="AG370" s="578"/>
      <c r="AH370" s="571"/>
      <c r="AI370" s="572"/>
      <c r="AJ370" s="575"/>
      <c r="AK370" s="576"/>
      <c r="AL370" s="577"/>
      <c r="AM370" s="578"/>
      <c r="AN370" s="571"/>
      <c r="AO370" s="572"/>
      <c r="AP370" s="575"/>
      <c r="AQ370" s="576"/>
      <c r="AR370" s="577"/>
      <c r="AS370" s="578"/>
      <c r="AT370" s="627"/>
      <c r="AU370" s="628"/>
      <c r="AV370" s="629"/>
      <c r="AW370" s="630"/>
      <c r="AX370" s="577"/>
      <c r="AY370" s="578"/>
      <c r="AZ370" s="571"/>
      <c r="BA370" s="572"/>
      <c r="BB370" s="575"/>
      <c r="BC370" s="576"/>
      <c r="BD370" s="577"/>
      <c r="BE370" s="578"/>
      <c r="BF370" s="627"/>
      <c r="BG370" s="628"/>
      <c r="BH370" s="629"/>
      <c r="BI370" s="630"/>
      <c r="BJ370" s="577"/>
      <c r="BK370" s="578"/>
      <c r="BL370" s="605"/>
      <c r="BM370" s="606"/>
      <c r="BN370" s="607"/>
      <c r="BO370" s="588"/>
      <c r="BP370" s="556"/>
      <c r="BQ370" s="556"/>
      <c r="BR370" s="75" t="s">
        <v>75</v>
      </c>
      <c r="BS370" s="76">
        <f>IF(BO360="B",'VALUE POINTS'!L$15,IF('GAME STATS'!BO360="C",'VALUE POINTS'!M$15,'VALUE POINTS'!K$15))</f>
        <v>2</v>
      </c>
      <c r="BT370" s="280"/>
      <c r="BY370" s="70"/>
    </row>
    <row r="371" spans="1:77" ht="21.75" customHeight="1" x14ac:dyDescent="0.35">
      <c r="A371" s="268"/>
      <c r="B371" s="678" t="str">
        <f>IF(ROSTER!B$14="","",ROSTER!B$14)</f>
        <v/>
      </c>
      <c r="C371" s="669" t="str">
        <f>IF(ROSTER!C$14="","",ROSTER!C$14)</f>
        <v/>
      </c>
      <c r="D371" s="670"/>
      <c r="E371" s="667"/>
      <c r="F371" s="680">
        <f>IF(E371="y",1,IF(E371="S",1,0))</f>
        <v>0</v>
      </c>
      <c r="G371" s="663">
        <f>IF(E371="S",1,0)</f>
        <v>0</v>
      </c>
      <c r="H371" s="583"/>
      <c r="I371" s="584"/>
      <c r="J371" s="569"/>
      <c r="K371" s="570"/>
      <c r="L371" s="573"/>
      <c r="M371" s="574"/>
      <c r="N371" s="579">
        <f>L371+J371</f>
        <v>0</v>
      </c>
      <c r="O371" s="580"/>
      <c r="P371" s="569"/>
      <c r="Q371" s="570"/>
      <c r="R371" s="573"/>
      <c r="S371" s="574"/>
      <c r="T371" s="579">
        <f>R371-P371</f>
        <v>0</v>
      </c>
      <c r="U371" s="580"/>
      <c r="V371" s="583"/>
      <c r="W371" s="584"/>
      <c r="X371" s="569"/>
      <c r="Y371" s="584"/>
      <c r="Z371" s="569"/>
      <c r="AA371" s="584"/>
      <c r="AB371" s="569"/>
      <c r="AC371" s="570"/>
      <c r="AD371" s="573"/>
      <c r="AE371" s="574"/>
      <c r="AF371" s="557">
        <f>IF(AB371=0,0,(AD371/AB371)*100)</f>
        <v>0</v>
      </c>
      <c r="AG371" s="558"/>
      <c r="AH371" s="569"/>
      <c r="AI371" s="570"/>
      <c r="AJ371" s="573"/>
      <c r="AK371" s="574"/>
      <c r="AL371" s="557">
        <f>IF(AH371=0,0,(AJ371/AH371)*100)</f>
        <v>0</v>
      </c>
      <c r="AM371" s="558"/>
      <c r="AN371" s="569"/>
      <c r="AO371" s="570"/>
      <c r="AP371" s="573"/>
      <c r="AQ371" s="574"/>
      <c r="AR371" s="557">
        <f>IF(AN371=0,0,(AP371/AN371)*100)</f>
        <v>0</v>
      </c>
      <c r="AS371" s="558"/>
      <c r="AT371" s="561">
        <f>AB371+AH371+AN371</f>
        <v>0</v>
      </c>
      <c r="AU371" s="562"/>
      <c r="AV371" s="565">
        <f>AD371+AJ371+AP371</f>
        <v>0</v>
      </c>
      <c r="AW371" s="566"/>
      <c r="AX371" s="557">
        <f>IF(AT371=0,0,(AV371/AT371)*100)</f>
        <v>0</v>
      </c>
      <c r="AY371" s="558"/>
      <c r="AZ371" s="569"/>
      <c r="BA371" s="570"/>
      <c r="BB371" s="573"/>
      <c r="BC371" s="574"/>
      <c r="BD371" s="557">
        <f>IF(AZ371=0,0,(BB371/AZ371)*100)</f>
        <v>0</v>
      </c>
      <c r="BE371" s="558"/>
      <c r="BF371" s="561">
        <f>AT371+AZ371</f>
        <v>0</v>
      </c>
      <c r="BG371" s="562"/>
      <c r="BH371" s="565">
        <f>AV371+BB371</f>
        <v>0</v>
      </c>
      <c r="BI371" s="566"/>
      <c r="BJ371" s="557">
        <f>IF(BF371=0,0,(BH371/BF371)*100)</f>
        <v>0</v>
      </c>
      <c r="BK371" s="558"/>
      <c r="BL371" s="602">
        <f>(AD371*2)+(AJ371*2)+(AP371*3)+BB371</f>
        <v>0</v>
      </c>
      <c r="BM371" s="603"/>
      <c r="BN371" s="604"/>
      <c r="BO371" s="587">
        <f t="shared" ref="BO371" si="311">IF(BQ371=0,0,50*BP371/BQ371)</f>
        <v>0</v>
      </c>
      <c r="BP371" s="555">
        <f t="shared" ref="BP371" si="312">(BL371*BS$365)+(N371*BS$366)+(X371*BS$367)+(R371*BS$368)+(V371*BS$369)+(Z371*BS$370)</f>
        <v>0</v>
      </c>
      <c r="BQ371" s="555">
        <f t="shared" ref="BQ371" si="313">((AZ371-BB371)*BS$372)+((AT371-AV371)*BS$371)+(H371*BS$373)+(P371*BS$374)</f>
        <v>0</v>
      </c>
      <c r="BR371" s="75" t="s">
        <v>76</v>
      </c>
      <c r="BS371" s="76">
        <f>IF(BO360="B",'VALUE POINTS'!L$16,IF('GAME STATS'!BO360="C",'VALUE POINTS'!M$16,'VALUE POINTS'!K$16))</f>
        <v>2</v>
      </c>
      <c r="BT371" s="280"/>
    </row>
    <row r="372" spans="1:77" ht="21.75" customHeight="1" x14ac:dyDescent="0.35">
      <c r="A372" s="268"/>
      <c r="B372" s="679"/>
      <c r="C372" s="690" t="str">
        <f>IF(ROSTER!D$14="","",ROSTER!D$14)</f>
        <v/>
      </c>
      <c r="D372" s="691"/>
      <c r="E372" s="668"/>
      <c r="F372" s="681"/>
      <c r="G372" s="664"/>
      <c r="H372" s="585"/>
      <c r="I372" s="586"/>
      <c r="J372" s="571"/>
      <c r="K372" s="572"/>
      <c r="L372" s="575"/>
      <c r="M372" s="576"/>
      <c r="N372" s="581" t="s">
        <v>16</v>
      </c>
      <c r="O372" s="582"/>
      <c r="P372" s="571"/>
      <c r="Q372" s="572"/>
      <c r="R372" s="575"/>
      <c r="S372" s="576"/>
      <c r="T372" s="581" t="s">
        <v>16</v>
      </c>
      <c r="U372" s="582"/>
      <c r="V372" s="585"/>
      <c r="W372" s="586"/>
      <c r="X372" s="571"/>
      <c r="Y372" s="586"/>
      <c r="Z372" s="571"/>
      <c r="AA372" s="586"/>
      <c r="AB372" s="571"/>
      <c r="AC372" s="572"/>
      <c r="AD372" s="575"/>
      <c r="AE372" s="576"/>
      <c r="AF372" s="577"/>
      <c r="AG372" s="578"/>
      <c r="AH372" s="571"/>
      <c r="AI372" s="572"/>
      <c r="AJ372" s="575"/>
      <c r="AK372" s="576"/>
      <c r="AL372" s="577"/>
      <c r="AM372" s="578"/>
      <c r="AN372" s="571"/>
      <c r="AO372" s="572"/>
      <c r="AP372" s="575"/>
      <c r="AQ372" s="576"/>
      <c r="AR372" s="577"/>
      <c r="AS372" s="578"/>
      <c r="AT372" s="627"/>
      <c r="AU372" s="628"/>
      <c r="AV372" s="629"/>
      <c r="AW372" s="630"/>
      <c r="AX372" s="577"/>
      <c r="AY372" s="578"/>
      <c r="AZ372" s="571"/>
      <c r="BA372" s="572"/>
      <c r="BB372" s="575"/>
      <c r="BC372" s="576"/>
      <c r="BD372" s="577"/>
      <c r="BE372" s="578"/>
      <c r="BF372" s="627"/>
      <c r="BG372" s="628"/>
      <c r="BH372" s="629"/>
      <c r="BI372" s="630"/>
      <c r="BJ372" s="577"/>
      <c r="BK372" s="578"/>
      <c r="BL372" s="605"/>
      <c r="BM372" s="606"/>
      <c r="BN372" s="607"/>
      <c r="BO372" s="588"/>
      <c r="BP372" s="556"/>
      <c r="BQ372" s="556"/>
      <c r="BR372" s="75" t="s">
        <v>77</v>
      </c>
      <c r="BS372" s="76">
        <f>IF(BO360="B",'VALUE POINTS'!L$17,IF('GAME STATS'!BO360="C",'VALUE POINTS'!M$17,'VALUE POINTS'!K$17))</f>
        <v>1</v>
      </c>
      <c r="BT372" s="280"/>
    </row>
    <row r="373" spans="1:77" ht="21.75" customHeight="1" x14ac:dyDescent="0.35">
      <c r="A373" s="268"/>
      <c r="B373" s="678" t="str">
        <f>IF(ROSTER!B$16="","",ROSTER!B$16)</f>
        <v/>
      </c>
      <c r="C373" s="669" t="str">
        <f>IF(ROSTER!C$16="","",ROSTER!C$16)</f>
        <v/>
      </c>
      <c r="D373" s="670"/>
      <c r="E373" s="667"/>
      <c r="F373" s="680">
        <f>IF(E373="y",1,IF(E373="S",1,0))</f>
        <v>0</v>
      </c>
      <c r="G373" s="663">
        <f>IF(E373="S",1,0)</f>
        <v>0</v>
      </c>
      <c r="H373" s="583"/>
      <c r="I373" s="584"/>
      <c r="J373" s="569"/>
      <c r="K373" s="570"/>
      <c r="L373" s="573"/>
      <c r="M373" s="574"/>
      <c r="N373" s="579">
        <f>L373+J373</f>
        <v>0</v>
      </c>
      <c r="O373" s="580"/>
      <c r="P373" s="569"/>
      <c r="Q373" s="570"/>
      <c r="R373" s="573"/>
      <c r="S373" s="574"/>
      <c r="T373" s="579">
        <f>R373-P373</f>
        <v>0</v>
      </c>
      <c r="U373" s="580"/>
      <c r="V373" s="583"/>
      <c r="W373" s="584"/>
      <c r="X373" s="569"/>
      <c r="Y373" s="584"/>
      <c r="Z373" s="569"/>
      <c r="AA373" s="584"/>
      <c r="AB373" s="569"/>
      <c r="AC373" s="570"/>
      <c r="AD373" s="573"/>
      <c r="AE373" s="574"/>
      <c r="AF373" s="557">
        <f>IF(AB373=0,0,(AD373/AB373)*100)</f>
        <v>0</v>
      </c>
      <c r="AG373" s="558"/>
      <c r="AH373" s="569"/>
      <c r="AI373" s="570"/>
      <c r="AJ373" s="573"/>
      <c r="AK373" s="574"/>
      <c r="AL373" s="557">
        <f>IF(AH373=0,0,(AJ373/AH373)*100)</f>
        <v>0</v>
      </c>
      <c r="AM373" s="558"/>
      <c r="AN373" s="569"/>
      <c r="AO373" s="570"/>
      <c r="AP373" s="573"/>
      <c r="AQ373" s="574"/>
      <c r="AR373" s="557">
        <f>IF(AN373=0,0,(AP373/AN373)*100)</f>
        <v>0</v>
      </c>
      <c r="AS373" s="558"/>
      <c r="AT373" s="561">
        <f>AB373+AH373+AN373</f>
        <v>0</v>
      </c>
      <c r="AU373" s="562"/>
      <c r="AV373" s="565">
        <f>AD373+AJ373+AP373</f>
        <v>0</v>
      </c>
      <c r="AW373" s="566"/>
      <c r="AX373" s="557">
        <f>IF(AT373=0,0,(AV373/AT373)*100)</f>
        <v>0</v>
      </c>
      <c r="AY373" s="558"/>
      <c r="AZ373" s="569"/>
      <c r="BA373" s="570"/>
      <c r="BB373" s="573"/>
      <c r="BC373" s="574"/>
      <c r="BD373" s="557">
        <f>IF(AZ373=0,0,(BB373/AZ373)*100)</f>
        <v>0</v>
      </c>
      <c r="BE373" s="558"/>
      <c r="BF373" s="561">
        <f>AT373+AZ373</f>
        <v>0</v>
      </c>
      <c r="BG373" s="562"/>
      <c r="BH373" s="565">
        <f>AV373+BB373</f>
        <v>0</v>
      </c>
      <c r="BI373" s="566"/>
      <c r="BJ373" s="557">
        <f>IF(BF373=0,0,(BH373/BF373)*100)</f>
        <v>0</v>
      </c>
      <c r="BK373" s="558"/>
      <c r="BL373" s="602">
        <f>(AD373*2)+(AJ373*2)+(AP373*3)+BB373</f>
        <v>0</v>
      </c>
      <c r="BM373" s="603"/>
      <c r="BN373" s="604"/>
      <c r="BO373" s="587">
        <f t="shared" ref="BO373" si="314">IF(BQ373=0,0,50*BP373/BQ373)</f>
        <v>0</v>
      </c>
      <c r="BP373" s="555">
        <f t="shared" ref="BP373" si="315">(BL373*BS$365)+(N373*BS$366)+(X373*BS$367)+(R373*BS$368)+(V373*BS$369)+(Z373*BS$370)</f>
        <v>0</v>
      </c>
      <c r="BQ373" s="555">
        <f t="shared" ref="BQ373" si="316">((AZ373-BB373)*BS$372)+((AT373-AV373)*BS$371)+(H373*BS$373)+(P373*BS$374)</f>
        <v>0</v>
      </c>
      <c r="BR373" s="75" t="s">
        <v>78</v>
      </c>
      <c r="BS373" s="76">
        <f>IF(BO360="B",'VALUE POINTS'!L$18,IF('GAME STATS'!BO360="C",'VALUE POINTS'!M$18,'VALUE POINTS'!K$18))</f>
        <v>2</v>
      </c>
      <c r="BT373" s="280"/>
    </row>
    <row r="374" spans="1:77" ht="21.75" customHeight="1" x14ac:dyDescent="0.35">
      <c r="A374" s="268"/>
      <c r="B374" s="679"/>
      <c r="C374" s="690" t="str">
        <f>IF(ROSTER!D$16="","",ROSTER!D$16)</f>
        <v/>
      </c>
      <c r="D374" s="691"/>
      <c r="E374" s="668"/>
      <c r="F374" s="681"/>
      <c r="G374" s="664"/>
      <c r="H374" s="585"/>
      <c r="I374" s="586"/>
      <c r="J374" s="571"/>
      <c r="K374" s="572"/>
      <c r="L374" s="575"/>
      <c r="M374" s="576"/>
      <c r="N374" s="581" t="s">
        <v>16</v>
      </c>
      <c r="O374" s="582"/>
      <c r="P374" s="571"/>
      <c r="Q374" s="572"/>
      <c r="R374" s="575"/>
      <c r="S374" s="576"/>
      <c r="T374" s="581" t="s">
        <v>16</v>
      </c>
      <c r="U374" s="582"/>
      <c r="V374" s="585"/>
      <c r="W374" s="586"/>
      <c r="X374" s="571"/>
      <c r="Y374" s="586"/>
      <c r="Z374" s="571"/>
      <c r="AA374" s="586"/>
      <c r="AB374" s="571"/>
      <c r="AC374" s="572"/>
      <c r="AD374" s="575"/>
      <c r="AE374" s="576"/>
      <c r="AF374" s="577"/>
      <c r="AG374" s="578"/>
      <c r="AH374" s="571"/>
      <c r="AI374" s="572"/>
      <c r="AJ374" s="575"/>
      <c r="AK374" s="576"/>
      <c r="AL374" s="577"/>
      <c r="AM374" s="578"/>
      <c r="AN374" s="571"/>
      <c r="AO374" s="572"/>
      <c r="AP374" s="575"/>
      <c r="AQ374" s="576"/>
      <c r="AR374" s="577"/>
      <c r="AS374" s="578"/>
      <c r="AT374" s="627"/>
      <c r="AU374" s="628"/>
      <c r="AV374" s="629"/>
      <c r="AW374" s="630"/>
      <c r="AX374" s="577"/>
      <c r="AY374" s="578"/>
      <c r="AZ374" s="571"/>
      <c r="BA374" s="572"/>
      <c r="BB374" s="575"/>
      <c r="BC374" s="576"/>
      <c r="BD374" s="577"/>
      <c r="BE374" s="578"/>
      <c r="BF374" s="627"/>
      <c r="BG374" s="628"/>
      <c r="BH374" s="629"/>
      <c r="BI374" s="630"/>
      <c r="BJ374" s="577"/>
      <c r="BK374" s="578"/>
      <c r="BL374" s="605"/>
      <c r="BM374" s="606"/>
      <c r="BN374" s="607"/>
      <c r="BO374" s="588"/>
      <c r="BP374" s="556"/>
      <c r="BQ374" s="556"/>
      <c r="BR374" s="75" t="s">
        <v>79</v>
      </c>
      <c r="BS374" s="76">
        <f>IF(BO360="B",'VALUE POINTS'!L$19,IF('GAME STATS'!BO360="C",'VALUE POINTS'!M$19,'VALUE POINTS'!K$19))</f>
        <v>2</v>
      </c>
      <c r="BT374" s="280"/>
    </row>
    <row r="375" spans="1:77" ht="21.75" customHeight="1" x14ac:dyDescent="0.25">
      <c r="A375" s="268"/>
      <c r="B375" s="678" t="str">
        <f>IF(ROSTER!B$18="","",ROSTER!B$18)</f>
        <v/>
      </c>
      <c r="C375" s="669" t="str">
        <f>IF(ROSTER!C$18="","",ROSTER!C$18)</f>
        <v/>
      </c>
      <c r="D375" s="670"/>
      <c r="E375" s="667"/>
      <c r="F375" s="680">
        <f>IF(E375="y",1,IF(E375="S",1,0))</f>
        <v>0</v>
      </c>
      <c r="G375" s="663">
        <f>IF(E375="S",1,0)</f>
        <v>0</v>
      </c>
      <c r="H375" s="583"/>
      <c r="I375" s="584"/>
      <c r="J375" s="569"/>
      <c r="K375" s="570"/>
      <c r="L375" s="573"/>
      <c r="M375" s="574"/>
      <c r="N375" s="579">
        <f>L375+J375</f>
        <v>0</v>
      </c>
      <c r="O375" s="580"/>
      <c r="P375" s="569"/>
      <c r="Q375" s="570"/>
      <c r="R375" s="573"/>
      <c r="S375" s="574"/>
      <c r="T375" s="579">
        <f>R375-P375</f>
        <v>0</v>
      </c>
      <c r="U375" s="580"/>
      <c r="V375" s="583"/>
      <c r="W375" s="584"/>
      <c r="X375" s="569"/>
      <c r="Y375" s="584"/>
      <c r="Z375" s="569"/>
      <c r="AA375" s="584"/>
      <c r="AB375" s="569"/>
      <c r="AC375" s="570"/>
      <c r="AD375" s="573"/>
      <c r="AE375" s="574"/>
      <c r="AF375" s="557">
        <f>IF(AB375=0,0,(AD375/AB375)*100)</f>
        <v>0</v>
      </c>
      <c r="AG375" s="558"/>
      <c r="AH375" s="569"/>
      <c r="AI375" s="570"/>
      <c r="AJ375" s="573"/>
      <c r="AK375" s="574"/>
      <c r="AL375" s="557">
        <f>IF(AH375=0,0,(AJ375/AH375)*100)</f>
        <v>0</v>
      </c>
      <c r="AM375" s="558"/>
      <c r="AN375" s="569"/>
      <c r="AO375" s="570"/>
      <c r="AP375" s="573"/>
      <c r="AQ375" s="574"/>
      <c r="AR375" s="557">
        <f>IF(AN375=0,0,(AP375/AN375)*100)</f>
        <v>0</v>
      </c>
      <c r="AS375" s="558"/>
      <c r="AT375" s="561">
        <f>AB375+AH375+AN375</f>
        <v>0</v>
      </c>
      <c r="AU375" s="562"/>
      <c r="AV375" s="565">
        <f>AD375+AJ375+AP375</f>
        <v>0</v>
      </c>
      <c r="AW375" s="566"/>
      <c r="AX375" s="557">
        <f>IF(AT375=0,0,(AV375/AT375)*100)</f>
        <v>0</v>
      </c>
      <c r="AY375" s="558"/>
      <c r="AZ375" s="569"/>
      <c r="BA375" s="570"/>
      <c r="BB375" s="573"/>
      <c r="BC375" s="574"/>
      <c r="BD375" s="557">
        <f>IF(AZ375=0,0,(BB375/AZ375)*100)</f>
        <v>0</v>
      </c>
      <c r="BE375" s="558"/>
      <c r="BF375" s="561">
        <f>AT375+AZ375</f>
        <v>0</v>
      </c>
      <c r="BG375" s="562"/>
      <c r="BH375" s="565">
        <f>AV375+BB375</f>
        <v>0</v>
      </c>
      <c r="BI375" s="566"/>
      <c r="BJ375" s="557">
        <f>IF(BF375=0,0,(BH375/BF375)*100)</f>
        <v>0</v>
      </c>
      <c r="BK375" s="558"/>
      <c r="BL375" s="602">
        <f>(AD375*2)+(AJ375*2)+(AP375*3)+BB375</f>
        <v>0</v>
      </c>
      <c r="BM375" s="603"/>
      <c r="BN375" s="604"/>
      <c r="BO375" s="587">
        <f t="shared" ref="BO375" si="317">IF(BQ375=0,0,50*BP375/BQ375)</f>
        <v>0</v>
      </c>
      <c r="BP375" s="555">
        <f t="shared" ref="BP375" si="318">(BL375*BS$365)+(N375*BS$366)+(X375*BS$367)+(R375*BS$368)+(V375*BS$369)+(Z375*BS$370)</f>
        <v>0</v>
      </c>
      <c r="BQ375" s="555">
        <f t="shared" ref="BQ375" si="319">((AZ375-BB375)*BS$372)+((AT375-AV375)*BS$371)+(H375*BS$373)+(P375*BS$374)</f>
        <v>0</v>
      </c>
      <c r="BR375" s="65"/>
      <c r="BS375" s="65"/>
      <c r="BT375" s="280"/>
    </row>
    <row r="376" spans="1:77" ht="21.75" customHeight="1" x14ac:dyDescent="0.25">
      <c r="A376" s="268"/>
      <c r="B376" s="679"/>
      <c r="C376" s="690" t="str">
        <f>IF(ROSTER!D$18="","",ROSTER!D$18)</f>
        <v/>
      </c>
      <c r="D376" s="691"/>
      <c r="E376" s="668"/>
      <c r="F376" s="681"/>
      <c r="G376" s="664"/>
      <c r="H376" s="585"/>
      <c r="I376" s="586"/>
      <c r="J376" s="571"/>
      <c r="K376" s="572"/>
      <c r="L376" s="575"/>
      <c r="M376" s="576"/>
      <c r="N376" s="581" t="s">
        <v>16</v>
      </c>
      <c r="O376" s="582"/>
      <c r="P376" s="571"/>
      <c r="Q376" s="572"/>
      <c r="R376" s="575"/>
      <c r="S376" s="576"/>
      <c r="T376" s="581" t="s">
        <v>16</v>
      </c>
      <c r="U376" s="582"/>
      <c r="V376" s="585"/>
      <c r="W376" s="586"/>
      <c r="X376" s="571"/>
      <c r="Y376" s="586"/>
      <c r="Z376" s="571"/>
      <c r="AA376" s="586"/>
      <c r="AB376" s="571"/>
      <c r="AC376" s="572"/>
      <c r="AD376" s="575"/>
      <c r="AE376" s="576"/>
      <c r="AF376" s="577"/>
      <c r="AG376" s="578"/>
      <c r="AH376" s="571"/>
      <c r="AI376" s="572"/>
      <c r="AJ376" s="575"/>
      <c r="AK376" s="576"/>
      <c r="AL376" s="577"/>
      <c r="AM376" s="578"/>
      <c r="AN376" s="571"/>
      <c r="AO376" s="572"/>
      <c r="AP376" s="575"/>
      <c r="AQ376" s="576"/>
      <c r="AR376" s="577"/>
      <c r="AS376" s="578"/>
      <c r="AT376" s="627"/>
      <c r="AU376" s="628"/>
      <c r="AV376" s="629"/>
      <c r="AW376" s="630"/>
      <c r="AX376" s="577"/>
      <c r="AY376" s="578"/>
      <c r="AZ376" s="571"/>
      <c r="BA376" s="572"/>
      <c r="BB376" s="575"/>
      <c r="BC376" s="576"/>
      <c r="BD376" s="577"/>
      <c r="BE376" s="578"/>
      <c r="BF376" s="627"/>
      <c r="BG376" s="628"/>
      <c r="BH376" s="629"/>
      <c r="BI376" s="630"/>
      <c r="BJ376" s="577"/>
      <c r="BK376" s="578"/>
      <c r="BL376" s="605"/>
      <c r="BM376" s="606"/>
      <c r="BN376" s="607"/>
      <c r="BO376" s="588"/>
      <c r="BP376" s="556"/>
      <c r="BQ376" s="556"/>
      <c r="BR376" s="65"/>
      <c r="BS376" s="65"/>
      <c r="BT376" s="268"/>
    </row>
    <row r="377" spans="1:77" ht="21.75" customHeight="1" x14ac:dyDescent="0.25">
      <c r="A377" s="268"/>
      <c r="B377" s="678" t="str">
        <f>IF(ROSTER!B$20="","",ROSTER!B$20)</f>
        <v/>
      </c>
      <c r="C377" s="669" t="str">
        <f>IF(ROSTER!C$20="","",ROSTER!C$20)</f>
        <v/>
      </c>
      <c r="D377" s="670"/>
      <c r="E377" s="667"/>
      <c r="F377" s="680">
        <f>IF(E377="y",1,IF(E377="S",1,0))</f>
        <v>0</v>
      </c>
      <c r="G377" s="663">
        <f>IF(E377="S",1,0)</f>
        <v>0</v>
      </c>
      <c r="H377" s="583"/>
      <c r="I377" s="584"/>
      <c r="J377" s="569"/>
      <c r="K377" s="570"/>
      <c r="L377" s="573"/>
      <c r="M377" s="574"/>
      <c r="N377" s="579">
        <f>L377+J377</f>
        <v>0</v>
      </c>
      <c r="O377" s="580"/>
      <c r="P377" s="569"/>
      <c r="Q377" s="570"/>
      <c r="R377" s="573"/>
      <c r="S377" s="574"/>
      <c r="T377" s="579">
        <f>R377-P377</f>
        <v>0</v>
      </c>
      <c r="U377" s="580"/>
      <c r="V377" s="583"/>
      <c r="W377" s="584"/>
      <c r="X377" s="569"/>
      <c r="Y377" s="584"/>
      <c r="Z377" s="569"/>
      <c r="AA377" s="584"/>
      <c r="AB377" s="569"/>
      <c r="AC377" s="570"/>
      <c r="AD377" s="573"/>
      <c r="AE377" s="574"/>
      <c r="AF377" s="557">
        <f>IF(AB377=0,0,(AD377/AB377)*100)</f>
        <v>0</v>
      </c>
      <c r="AG377" s="558"/>
      <c r="AH377" s="569"/>
      <c r="AI377" s="570"/>
      <c r="AJ377" s="573"/>
      <c r="AK377" s="574"/>
      <c r="AL377" s="557">
        <f>IF(AH377=0,0,(AJ377/AH377)*100)</f>
        <v>0</v>
      </c>
      <c r="AM377" s="558"/>
      <c r="AN377" s="569"/>
      <c r="AO377" s="570"/>
      <c r="AP377" s="573"/>
      <c r="AQ377" s="574"/>
      <c r="AR377" s="557">
        <f>IF(AN377=0,0,(AP377/AN377)*100)</f>
        <v>0</v>
      </c>
      <c r="AS377" s="558"/>
      <c r="AT377" s="561">
        <f>AB377+AH377+AN377</f>
        <v>0</v>
      </c>
      <c r="AU377" s="562"/>
      <c r="AV377" s="565">
        <f>AD377+AJ377+AP377</f>
        <v>0</v>
      </c>
      <c r="AW377" s="566"/>
      <c r="AX377" s="557">
        <f>IF(AT377=0,0,(AV377/AT377)*100)</f>
        <v>0</v>
      </c>
      <c r="AY377" s="558"/>
      <c r="AZ377" s="569"/>
      <c r="BA377" s="570"/>
      <c r="BB377" s="573"/>
      <c r="BC377" s="574"/>
      <c r="BD377" s="557">
        <f>IF(AZ377=0,0,(BB377/AZ377)*100)</f>
        <v>0</v>
      </c>
      <c r="BE377" s="558"/>
      <c r="BF377" s="561">
        <f>AT377+AZ377</f>
        <v>0</v>
      </c>
      <c r="BG377" s="562"/>
      <c r="BH377" s="565">
        <f>AV377+BB377</f>
        <v>0</v>
      </c>
      <c r="BI377" s="566"/>
      <c r="BJ377" s="557">
        <f>IF(BF377=0,0,(BH377/BF377)*100)</f>
        <v>0</v>
      </c>
      <c r="BK377" s="558"/>
      <c r="BL377" s="602">
        <f>(AD377*2)+(AJ377*2)+(AP377*3)+BB377</f>
        <v>0</v>
      </c>
      <c r="BM377" s="603"/>
      <c r="BN377" s="604"/>
      <c r="BO377" s="587">
        <f t="shared" ref="BO377" si="320">IF(BQ377=0,0,50*BP377/BQ377)</f>
        <v>0</v>
      </c>
      <c r="BP377" s="555">
        <f t="shared" ref="BP377" si="321">(BL377*BS$365)+(N377*BS$366)+(X377*BS$367)+(R377*BS$368)+(V377*BS$369)+(Z377*BS$370)</f>
        <v>0</v>
      </c>
      <c r="BQ377" s="555">
        <f t="shared" ref="BQ377" si="322">((AZ377-BB377)*BS$372)+((AT377-AV377)*BS$371)+(H377*BS$373)+(P377*BS$374)</f>
        <v>0</v>
      </c>
      <c r="BR377" s="65"/>
      <c r="BS377" s="65"/>
      <c r="BT377" s="268"/>
    </row>
    <row r="378" spans="1:77" ht="21.75" customHeight="1" x14ac:dyDescent="0.25">
      <c r="A378" s="268"/>
      <c r="B378" s="679"/>
      <c r="C378" s="690" t="str">
        <f>IF(ROSTER!D$20="","",ROSTER!D$20)</f>
        <v/>
      </c>
      <c r="D378" s="691"/>
      <c r="E378" s="668"/>
      <c r="F378" s="681"/>
      <c r="G378" s="664"/>
      <c r="H378" s="585"/>
      <c r="I378" s="586"/>
      <c r="J378" s="571"/>
      <c r="K378" s="572"/>
      <c r="L378" s="575"/>
      <c r="M378" s="576"/>
      <c r="N378" s="581" t="s">
        <v>16</v>
      </c>
      <c r="O378" s="582"/>
      <c r="P378" s="571"/>
      <c r="Q378" s="572"/>
      <c r="R378" s="575"/>
      <c r="S378" s="576"/>
      <c r="T378" s="581" t="s">
        <v>16</v>
      </c>
      <c r="U378" s="582"/>
      <c r="V378" s="585"/>
      <c r="W378" s="586"/>
      <c r="X378" s="571"/>
      <c r="Y378" s="586"/>
      <c r="Z378" s="571"/>
      <c r="AA378" s="586"/>
      <c r="AB378" s="571"/>
      <c r="AC378" s="572"/>
      <c r="AD378" s="575"/>
      <c r="AE378" s="576"/>
      <c r="AF378" s="577"/>
      <c r="AG378" s="578"/>
      <c r="AH378" s="571"/>
      <c r="AI378" s="572"/>
      <c r="AJ378" s="575"/>
      <c r="AK378" s="576"/>
      <c r="AL378" s="577"/>
      <c r="AM378" s="578"/>
      <c r="AN378" s="571"/>
      <c r="AO378" s="572"/>
      <c r="AP378" s="575"/>
      <c r="AQ378" s="576"/>
      <c r="AR378" s="577"/>
      <c r="AS378" s="578"/>
      <c r="AT378" s="627"/>
      <c r="AU378" s="628"/>
      <c r="AV378" s="629"/>
      <c r="AW378" s="630"/>
      <c r="AX378" s="577"/>
      <c r="AY378" s="578"/>
      <c r="AZ378" s="571"/>
      <c r="BA378" s="572"/>
      <c r="BB378" s="575"/>
      <c r="BC378" s="576"/>
      <c r="BD378" s="577"/>
      <c r="BE378" s="578"/>
      <c r="BF378" s="627"/>
      <c r="BG378" s="628"/>
      <c r="BH378" s="629"/>
      <c r="BI378" s="630"/>
      <c r="BJ378" s="577"/>
      <c r="BK378" s="578"/>
      <c r="BL378" s="605"/>
      <c r="BM378" s="606"/>
      <c r="BN378" s="607"/>
      <c r="BO378" s="588"/>
      <c r="BP378" s="556"/>
      <c r="BQ378" s="556"/>
      <c r="BR378" s="65"/>
      <c r="BS378" s="65"/>
      <c r="BT378" s="268"/>
    </row>
    <row r="379" spans="1:77" ht="21.75" customHeight="1" x14ac:dyDescent="0.25">
      <c r="A379" s="268"/>
      <c r="B379" s="678" t="str">
        <f>IF(ROSTER!B$22="","",ROSTER!B$22)</f>
        <v/>
      </c>
      <c r="C379" s="669" t="str">
        <f>IF(ROSTER!C$22="","",ROSTER!C$22)</f>
        <v/>
      </c>
      <c r="D379" s="670"/>
      <c r="E379" s="667"/>
      <c r="F379" s="680">
        <f>IF(E379="y",1,IF(E379="S",1,0))</f>
        <v>0</v>
      </c>
      <c r="G379" s="663">
        <f>IF(E379="S",1,0)</f>
        <v>0</v>
      </c>
      <c r="H379" s="583"/>
      <c r="I379" s="584"/>
      <c r="J379" s="569"/>
      <c r="K379" s="570"/>
      <c r="L379" s="573"/>
      <c r="M379" s="574"/>
      <c r="N379" s="579">
        <f>L379+J379</f>
        <v>0</v>
      </c>
      <c r="O379" s="580"/>
      <c r="P379" s="569"/>
      <c r="Q379" s="570"/>
      <c r="R379" s="573"/>
      <c r="S379" s="574"/>
      <c r="T379" s="579">
        <f>R379-P379</f>
        <v>0</v>
      </c>
      <c r="U379" s="580"/>
      <c r="V379" s="583"/>
      <c r="W379" s="584"/>
      <c r="X379" s="569"/>
      <c r="Y379" s="584"/>
      <c r="Z379" s="569"/>
      <c r="AA379" s="584"/>
      <c r="AB379" s="569"/>
      <c r="AC379" s="570"/>
      <c r="AD379" s="573"/>
      <c r="AE379" s="574"/>
      <c r="AF379" s="557">
        <f>IF(AB379=0,0,(AD379/AB379)*100)</f>
        <v>0</v>
      </c>
      <c r="AG379" s="558"/>
      <c r="AH379" s="569"/>
      <c r="AI379" s="570"/>
      <c r="AJ379" s="573"/>
      <c r="AK379" s="574"/>
      <c r="AL379" s="557">
        <f>IF(AH379=0,0,(AJ379/AH379)*100)</f>
        <v>0</v>
      </c>
      <c r="AM379" s="558"/>
      <c r="AN379" s="569"/>
      <c r="AO379" s="570"/>
      <c r="AP379" s="573"/>
      <c r="AQ379" s="574"/>
      <c r="AR379" s="557">
        <f>IF(AN379=0,0,(AP379/AN379)*100)</f>
        <v>0</v>
      </c>
      <c r="AS379" s="558"/>
      <c r="AT379" s="561">
        <f>AB379+AH379+AN379</f>
        <v>0</v>
      </c>
      <c r="AU379" s="562"/>
      <c r="AV379" s="565">
        <f>AD379+AJ379+AP379</f>
        <v>0</v>
      </c>
      <c r="AW379" s="566"/>
      <c r="AX379" s="557">
        <f>IF(AT379=0,0,(AV379/AT379)*100)</f>
        <v>0</v>
      </c>
      <c r="AY379" s="558"/>
      <c r="AZ379" s="569"/>
      <c r="BA379" s="570"/>
      <c r="BB379" s="573"/>
      <c r="BC379" s="574"/>
      <c r="BD379" s="557">
        <f>IF(AZ379=0,0,(BB379/AZ379)*100)</f>
        <v>0</v>
      </c>
      <c r="BE379" s="558"/>
      <c r="BF379" s="561">
        <f>AT379+AZ379</f>
        <v>0</v>
      </c>
      <c r="BG379" s="562"/>
      <c r="BH379" s="565">
        <f>AV379+BB379</f>
        <v>0</v>
      </c>
      <c r="BI379" s="566"/>
      <c r="BJ379" s="557">
        <f>IF(BF379=0,0,(BH379/BF379)*100)</f>
        <v>0</v>
      </c>
      <c r="BK379" s="558"/>
      <c r="BL379" s="602">
        <f>(AD379*2)+(AJ379*2)+(AP379*3)+BB379</f>
        <v>0</v>
      </c>
      <c r="BM379" s="603"/>
      <c r="BN379" s="604"/>
      <c r="BO379" s="587">
        <f t="shared" ref="BO379" si="323">IF(BQ379=0,0,50*BP379/BQ379)</f>
        <v>0</v>
      </c>
      <c r="BP379" s="555">
        <f t="shared" ref="BP379" si="324">(BL379*BS$365)+(N379*BS$366)+(X379*BS$367)+(R379*BS$368)+(V379*BS$369)+(Z379*BS$370)</f>
        <v>0</v>
      </c>
      <c r="BQ379" s="555">
        <f t="shared" ref="BQ379" si="325">((AZ379-BB379)*BS$372)+((AT379-AV379)*BS$371)+(H379*BS$373)+(P379*BS$374)</f>
        <v>0</v>
      </c>
      <c r="BR379" s="65"/>
      <c r="BS379" s="65"/>
      <c r="BT379" s="268"/>
    </row>
    <row r="380" spans="1:77" ht="21.75" customHeight="1" x14ac:dyDescent="0.25">
      <c r="A380" s="268"/>
      <c r="B380" s="679"/>
      <c r="C380" s="690" t="str">
        <f>IF(ROSTER!D$22="","",ROSTER!D$22)</f>
        <v/>
      </c>
      <c r="D380" s="691"/>
      <c r="E380" s="668"/>
      <c r="F380" s="681"/>
      <c r="G380" s="664"/>
      <c r="H380" s="585"/>
      <c r="I380" s="586"/>
      <c r="J380" s="571"/>
      <c r="K380" s="572"/>
      <c r="L380" s="575"/>
      <c r="M380" s="576"/>
      <c r="N380" s="581" t="s">
        <v>16</v>
      </c>
      <c r="O380" s="582"/>
      <c r="P380" s="571"/>
      <c r="Q380" s="572"/>
      <c r="R380" s="575"/>
      <c r="S380" s="576"/>
      <c r="T380" s="581" t="s">
        <v>16</v>
      </c>
      <c r="U380" s="582"/>
      <c r="V380" s="585"/>
      <c r="W380" s="586"/>
      <c r="X380" s="571"/>
      <c r="Y380" s="586"/>
      <c r="Z380" s="571"/>
      <c r="AA380" s="586"/>
      <c r="AB380" s="571"/>
      <c r="AC380" s="572"/>
      <c r="AD380" s="575"/>
      <c r="AE380" s="576"/>
      <c r="AF380" s="577"/>
      <c r="AG380" s="578"/>
      <c r="AH380" s="571"/>
      <c r="AI380" s="572"/>
      <c r="AJ380" s="575"/>
      <c r="AK380" s="576"/>
      <c r="AL380" s="577"/>
      <c r="AM380" s="578"/>
      <c r="AN380" s="571"/>
      <c r="AO380" s="572"/>
      <c r="AP380" s="575"/>
      <c r="AQ380" s="576"/>
      <c r="AR380" s="577"/>
      <c r="AS380" s="578"/>
      <c r="AT380" s="627"/>
      <c r="AU380" s="628"/>
      <c r="AV380" s="629"/>
      <c r="AW380" s="630"/>
      <c r="AX380" s="577"/>
      <c r="AY380" s="578"/>
      <c r="AZ380" s="571"/>
      <c r="BA380" s="572"/>
      <c r="BB380" s="575"/>
      <c r="BC380" s="576"/>
      <c r="BD380" s="577"/>
      <c r="BE380" s="578"/>
      <c r="BF380" s="627"/>
      <c r="BG380" s="628"/>
      <c r="BH380" s="629"/>
      <c r="BI380" s="630"/>
      <c r="BJ380" s="577"/>
      <c r="BK380" s="578"/>
      <c r="BL380" s="605"/>
      <c r="BM380" s="606"/>
      <c r="BN380" s="607"/>
      <c r="BO380" s="588"/>
      <c r="BP380" s="556"/>
      <c r="BQ380" s="556"/>
      <c r="BR380" s="65"/>
      <c r="BS380" s="65"/>
      <c r="BT380" s="268"/>
    </row>
    <row r="381" spans="1:77" ht="21.75" customHeight="1" x14ac:dyDescent="0.25">
      <c r="A381" s="268"/>
      <c r="B381" s="678" t="str">
        <f>IF(ROSTER!B$24="","",ROSTER!B$24)</f>
        <v/>
      </c>
      <c r="C381" s="669" t="str">
        <f>IF(ROSTER!C$24="","",ROSTER!C$24)</f>
        <v/>
      </c>
      <c r="D381" s="670"/>
      <c r="E381" s="667"/>
      <c r="F381" s="680">
        <f>IF(E381="y",1,IF(E381="S",1,0))</f>
        <v>0</v>
      </c>
      <c r="G381" s="663">
        <f>IF(E381="S",1,0)</f>
        <v>0</v>
      </c>
      <c r="H381" s="583"/>
      <c r="I381" s="584"/>
      <c r="J381" s="569"/>
      <c r="K381" s="570"/>
      <c r="L381" s="573"/>
      <c r="M381" s="574"/>
      <c r="N381" s="579">
        <f>L381+J381</f>
        <v>0</v>
      </c>
      <c r="O381" s="580"/>
      <c r="P381" s="569"/>
      <c r="Q381" s="570"/>
      <c r="R381" s="573"/>
      <c r="S381" s="574"/>
      <c r="T381" s="579">
        <f>R381-P381</f>
        <v>0</v>
      </c>
      <c r="U381" s="580"/>
      <c r="V381" s="583"/>
      <c r="W381" s="584"/>
      <c r="X381" s="569"/>
      <c r="Y381" s="584"/>
      <c r="Z381" s="569"/>
      <c r="AA381" s="584"/>
      <c r="AB381" s="569"/>
      <c r="AC381" s="570"/>
      <c r="AD381" s="573"/>
      <c r="AE381" s="574"/>
      <c r="AF381" s="557">
        <f>IF(AB381=0,0,(AD381/AB381)*100)</f>
        <v>0</v>
      </c>
      <c r="AG381" s="558"/>
      <c r="AH381" s="569"/>
      <c r="AI381" s="570"/>
      <c r="AJ381" s="573"/>
      <c r="AK381" s="574"/>
      <c r="AL381" s="557">
        <f>IF(AH381=0,0,(AJ381/AH381)*100)</f>
        <v>0</v>
      </c>
      <c r="AM381" s="558"/>
      <c r="AN381" s="569"/>
      <c r="AO381" s="570"/>
      <c r="AP381" s="573"/>
      <c r="AQ381" s="574"/>
      <c r="AR381" s="557">
        <f>IF(AN381=0,0,(AP381/AN381)*100)</f>
        <v>0</v>
      </c>
      <c r="AS381" s="558"/>
      <c r="AT381" s="561">
        <f>AB381+AH381+AN381</f>
        <v>0</v>
      </c>
      <c r="AU381" s="562"/>
      <c r="AV381" s="565">
        <f>AD381+AJ381+AP381</f>
        <v>0</v>
      </c>
      <c r="AW381" s="566"/>
      <c r="AX381" s="557">
        <f>IF(AT381=0,0,(AV381/AT381)*100)</f>
        <v>0</v>
      </c>
      <c r="AY381" s="558"/>
      <c r="AZ381" s="569"/>
      <c r="BA381" s="570"/>
      <c r="BB381" s="573"/>
      <c r="BC381" s="574"/>
      <c r="BD381" s="557">
        <f>IF(AZ381=0,0,(BB381/AZ381)*100)</f>
        <v>0</v>
      </c>
      <c r="BE381" s="558"/>
      <c r="BF381" s="561">
        <f>AT381+AZ381</f>
        <v>0</v>
      </c>
      <c r="BG381" s="562"/>
      <c r="BH381" s="565">
        <f>AV381+BB381</f>
        <v>0</v>
      </c>
      <c r="BI381" s="566"/>
      <c r="BJ381" s="557">
        <f>IF(BF381=0,0,(BH381/BF381)*100)</f>
        <v>0</v>
      </c>
      <c r="BK381" s="558"/>
      <c r="BL381" s="602">
        <f>(AD381*2)+(AJ381*2)+(AP381*3)+BB381</f>
        <v>0</v>
      </c>
      <c r="BM381" s="603"/>
      <c r="BN381" s="604"/>
      <c r="BO381" s="587">
        <f t="shared" ref="BO381" si="326">IF(BQ381=0,0,50*BP381/BQ381)</f>
        <v>0</v>
      </c>
      <c r="BP381" s="555">
        <f t="shared" ref="BP381" si="327">(BL381*BS$365)+(N381*BS$366)+(X381*BS$367)+(R381*BS$368)+(V381*BS$369)+(Z381*BS$370)</f>
        <v>0</v>
      </c>
      <c r="BQ381" s="555">
        <f t="shared" ref="BQ381" si="328">((AZ381-BB381)*BS$372)+((AT381-AV381)*BS$371)+(H381*BS$373)+(P381*BS$374)</f>
        <v>0</v>
      </c>
      <c r="BR381" s="65"/>
      <c r="BS381" s="65"/>
      <c r="BT381" s="268"/>
    </row>
    <row r="382" spans="1:77" ht="21.75" customHeight="1" x14ac:dyDescent="0.25">
      <c r="A382" s="268"/>
      <c r="B382" s="679"/>
      <c r="C382" s="690" t="str">
        <f>IF(ROSTER!D$24="","",ROSTER!D$24)</f>
        <v/>
      </c>
      <c r="D382" s="691"/>
      <c r="E382" s="668"/>
      <c r="F382" s="681"/>
      <c r="G382" s="664"/>
      <c r="H382" s="585"/>
      <c r="I382" s="586"/>
      <c r="J382" s="571"/>
      <c r="K382" s="572"/>
      <c r="L382" s="575"/>
      <c r="M382" s="576"/>
      <c r="N382" s="581" t="s">
        <v>16</v>
      </c>
      <c r="O382" s="582"/>
      <c r="P382" s="571"/>
      <c r="Q382" s="572"/>
      <c r="R382" s="575"/>
      <c r="S382" s="576"/>
      <c r="T382" s="581" t="s">
        <v>16</v>
      </c>
      <c r="U382" s="582"/>
      <c r="V382" s="585"/>
      <c r="W382" s="586"/>
      <c r="X382" s="571"/>
      <c r="Y382" s="586"/>
      <c r="Z382" s="571"/>
      <c r="AA382" s="586"/>
      <c r="AB382" s="571"/>
      <c r="AC382" s="572"/>
      <c r="AD382" s="575"/>
      <c r="AE382" s="576"/>
      <c r="AF382" s="577"/>
      <c r="AG382" s="578"/>
      <c r="AH382" s="571"/>
      <c r="AI382" s="572"/>
      <c r="AJ382" s="575"/>
      <c r="AK382" s="576"/>
      <c r="AL382" s="577"/>
      <c r="AM382" s="578"/>
      <c r="AN382" s="571"/>
      <c r="AO382" s="572"/>
      <c r="AP382" s="575"/>
      <c r="AQ382" s="576"/>
      <c r="AR382" s="577"/>
      <c r="AS382" s="578"/>
      <c r="AT382" s="627"/>
      <c r="AU382" s="628"/>
      <c r="AV382" s="629"/>
      <c r="AW382" s="630"/>
      <c r="AX382" s="577"/>
      <c r="AY382" s="578"/>
      <c r="AZ382" s="571"/>
      <c r="BA382" s="572"/>
      <c r="BB382" s="575"/>
      <c r="BC382" s="576"/>
      <c r="BD382" s="577"/>
      <c r="BE382" s="578"/>
      <c r="BF382" s="627"/>
      <c r="BG382" s="628"/>
      <c r="BH382" s="629"/>
      <c r="BI382" s="630"/>
      <c r="BJ382" s="577"/>
      <c r="BK382" s="578"/>
      <c r="BL382" s="605"/>
      <c r="BM382" s="606"/>
      <c r="BN382" s="607"/>
      <c r="BO382" s="588"/>
      <c r="BP382" s="556"/>
      <c r="BQ382" s="556"/>
      <c r="BR382" s="65"/>
      <c r="BS382" s="65"/>
      <c r="BT382" s="268"/>
    </row>
    <row r="383" spans="1:77" ht="21.75" customHeight="1" x14ac:dyDescent="0.25">
      <c r="A383" s="268"/>
      <c r="B383" s="678" t="str">
        <f>IF(ROSTER!B$26="","",ROSTER!B$26)</f>
        <v/>
      </c>
      <c r="C383" s="669" t="str">
        <f>IF(ROSTER!C$26="","",ROSTER!C$26)</f>
        <v/>
      </c>
      <c r="D383" s="670"/>
      <c r="E383" s="667"/>
      <c r="F383" s="680">
        <f>IF(E383="y",1,IF(E383="S",1,0))</f>
        <v>0</v>
      </c>
      <c r="G383" s="663">
        <f>IF(E383="S",1,0)</f>
        <v>0</v>
      </c>
      <c r="H383" s="583"/>
      <c r="I383" s="584"/>
      <c r="J383" s="569"/>
      <c r="K383" s="570"/>
      <c r="L383" s="573"/>
      <c r="M383" s="574"/>
      <c r="N383" s="579">
        <f>L383+J383</f>
        <v>0</v>
      </c>
      <c r="O383" s="580"/>
      <c r="P383" s="569"/>
      <c r="Q383" s="570"/>
      <c r="R383" s="573"/>
      <c r="S383" s="574"/>
      <c r="T383" s="579">
        <f>R383-P383</f>
        <v>0</v>
      </c>
      <c r="U383" s="580"/>
      <c r="V383" s="583"/>
      <c r="W383" s="584"/>
      <c r="X383" s="569"/>
      <c r="Y383" s="584"/>
      <c r="Z383" s="569"/>
      <c r="AA383" s="584"/>
      <c r="AB383" s="569"/>
      <c r="AC383" s="570"/>
      <c r="AD383" s="573"/>
      <c r="AE383" s="574"/>
      <c r="AF383" s="557">
        <f>IF(AB383=0,0,(AD383/AB383)*100)</f>
        <v>0</v>
      </c>
      <c r="AG383" s="558"/>
      <c r="AH383" s="569"/>
      <c r="AI383" s="570"/>
      <c r="AJ383" s="573"/>
      <c r="AK383" s="574"/>
      <c r="AL383" s="557">
        <f>IF(AH383=0,0,(AJ383/AH383)*100)</f>
        <v>0</v>
      </c>
      <c r="AM383" s="558"/>
      <c r="AN383" s="569"/>
      <c r="AO383" s="570"/>
      <c r="AP383" s="573"/>
      <c r="AQ383" s="574"/>
      <c r="AR383" s="557">
        <f>IF(AN383=0,0,(AP383/AN383)*100)</f>
        <v>0</v>
      </c>
      <c r="AS383" s="558"/>
      <c r="AT383" s="561">
        <f>AB383+AH383+AN383</f>
        <v>0</v>
      </c>
      <c r="AU383" s="562"/>
      <c r="AV383" s="565">
        <f>AD383+AJ383+AP383</f>
        <v>0</v>
      </c>
      <c r="AW383" s="566"/>
      <c r="AX383" s="557">
        <f>IF(AT383=0,0,(AV383/AT383)*100)</f>
        <v>0</v>
      </c>
      <c r="AY383" s="558"/>
      <c r="AZ383" s="569"/>
      <c r="BA383" s="570"/>
      <c r="BB383" s="573"/>
      <c r="BC383" s="574"/>
      <c r="BD383" s="557">
        <f>IF(AZ383=0,0,(BB383/AZ383)*100)</f>
        <v>0</v>
      </c>
      <c r="BE383" s="558"/>
      <c r="BF383" s="561">
        <f>AT383+AZ383</f>
        <v>0</v>
      </c>
      <c r="BG383" s="562"/>
      <c r="BH383" s="565">
        <f>AV383+BB383</f>
        <v>0</v>
      </c>
      <c r="BI383" s="566"/>
      <c r="BJ383" s="557">
        <f>IF(BF383=0,0,(BH383/BF383)*100)</f>
        <v>0</v>
      </c>
      <c r="BK383" s="558"/>
      <c r="BL383" s="602">
        <f>(AD383*2)+(AJ383*2)+(AP383*3)+BB383</f>
        <v>0</v>
      </c>
      <c r="BM383" s="603"/>
      <c r="BN383" s="604"/>
      <c r="BO383" s="587">
        <f t="shared" ref="BO383" si="329">IF(BQ383=0,0,50*BP383/BQ383)</f>
        <v>0</v>
      </c>
      <c r="BP383" s="555">
        <f t="shared" ref="BP383" si="330">(BL383*BS$365)+(N383*BS$366)+(X383*BS$367)+(R383*BS$368)+(V383*BS$369)+(Z383*BS$370)</f>
        <v>0</v>
      </c>
      <c r="BQ383" s="555">
        <f t="shared" ref="BQ383" si="331">((AZ383-BB383)*BS$372)+((AT383-AV383)*BS$371)+(H383*BS$373)+(P383*BS$374)</f>
        <v>0</v>
      </c>
      <c r="BR383" s="65"/>
      <c r="BS383" s="65"/>
      <c r="BT383" s="268"/>
    </row>
    <row r="384" spans="1:77" ht="21.75" customHeight="1" x14ac:dyDescent="0.25">
      <c r="A384" s="268"/>
      <c r="B384" s="679"/>
      <c r="C384" s="690" t="str">
        <f>IF(ROSTER!D$26="","",ROSTER!D$26)</f>
        <v/>
      </c>
      <c r="D384" s="691"/>
      <c r="E384" s="668"/>
      <c r="F384" s="681"/>
      <c r="G384" s="664"/>
      <c r="H384" s="585"/>
      <c r="I384" s="586"/>
      <c r="J384" s="571"/>
      <c r="K384" s="572"/>
      <c r="L384" s="575"/>
      <c r="M384" s="576"/>
      <c r="N384" s="581" t="s">
        <v>16</v>
      </c>
      <c r="O384" s="582"/>
      <c r="P384" s="571"/>
      <c r="Q384" s="572"/>
      <c r="R384" s="575"/>
      <c r="S384" s="576"/>
      <c r="T384" s="581" t="s">
        <v>16</v>
      </c>
      <c r="U384" s="582"/>
      <c r="V384" s="585"/>
      <c r="W384" s="586"/>
      <c r="X384" s="571"/>
      <c r="Y384" s="586"/>
      <c r="Z384" s="571"/>
      <c r="AA384" s="586"/>
      <c r="AB384" s="571"/>
      <c r="AC384" s="572"/>
      <c r="AD384" s="575"/>
      <c r="AE384" s="576"/>
      <c r="AF384" s="577"/>
      <c r="AG384" s="578"/>
      <c r="AH384" s="571"/>
      <c r="AI384" s="572"/>
      <c r="AJ384" s="575"/>
      <c r="AK384" s="576"/>
      <c r="AL384" s="577"/>
      <c r="AM384" s="578"/>
      <c r="AN384" s="571"/>
      <c r="AO384" s="572"/>
      <c r="AP384" s="575"/>
      <c r="AQ384" s="576"/>
      <c r="AR384" s="577"/>
      <c r="AS384" s="578"/>
      <c r="AT384" s="627"/>
      <c r="AU384" s="628"/>
      <c r="AV384" s="629"/>
      <c r="AW384" s="630"/>
      <c r="AX384" s="577"/>
      <c r="AY384" s="578"/>
      <c r="AZ384" s="571"/>
      <c r="BA384" s="572"/>
      <c r="BB384" s="575"/>
      <c r="BC384" s="576"/>
      <c r="BD384" s="577"/>
      <c r="BE384" s="578"/>
      <c r="BF384" s="627"/>
      <c r="BG384" s="628"/>
      <c r="BH384" s="629"/>
      <c r="BI384" s="630"/>
      <c r="BJ384" s="577"/>
      <c r="BK384" s="578"/>
      <c r="BL384" s="605"/>
      <c r="BM384" s="606"/>
      <c r="BN384" s="607"/>
      <c r="BO384" s="588"/>
      <c r="BP384" s="556"/>
      <c r="BQ384" s="556"/>
      <c r="BR384" s="65"/>
      <c r="BS384" s="65"/>
      <c r="BT384" s="268"/>
    </row>
    <row r="385" spans="1:72" ht="21.75" customHeight="1" x14ac:dyDescent="0.25">
      <c r="A385" s="268"/>
      <c r="B385" s="678" t="str">
        <f>IF(ROSTER!B$28="","",ROSTER!B$28)</f>
        <v/>
      </c>
      <c r="C385" s="669" t="str">
        <f>IF(ROSTER!C$28="","",ROSTER!C$28)</f>
        <v/>
      </c>
      <c r="D385" s="670"/>
      <c r="E385" s="667"/>
      <c r="F385" s="680">
        <f>IF(E385="y",1,IF(E385="S",1,0))</f>
        <v>0</v>
      </c>
      <c r="G385" s="663">
        <f>IF(E385="S",1,0)</f>
        <v>0</v>
      </c>
      <c r="H385" s="583"/>
      <c r="I385" s="584"/>
      <c r="J385" s="569"/>
      <c r="K385" s="570"/>
      <c r="L385" s="573"/>
      <c r="M385" s="574"/>
      <c r="N385" s="579">
        <f>L385+J385</f>
        <v>0</v>
      </c>
      <c r="O385" s="580"/>
      <c r="P385" s="569"/>
      <c r="Q385" s="570"/>
      <c r="R385" s="573"/>
      <c r="S385" s="574"/>
      <c r="T385" s="579">
        <f>R385-P385</f>
        <v>0</v>
      </c>
      <c r="U385" s="580"/>
      <c r="V385" s="583"/>
      <c r="W385" s="584"/>
      <c r="X385" s="569"/>
      <c r="Y385" s="584"/>
      <c r="Z385" s="569"/>
      <c r="AA385" s="584"/>
      <c r="AB385" s="569"/>
      <c r="AC385" s="570"/>
      <c r="AD385" s="573"/>
      <c r="AE385" s="574"/>
      <c r="AF385" s="557">
        <f>IF(AB385=0,0,(AD385/AB385)*100)</f>
        <v>0</v>
      </c>
      <c r="AG385" s="558"/>
      <c r="AH385" s="569"/>
      <c r="AI385" s="570"/>
      <c r="AJ385" s="573"/>
      <c r="AK385" s="574"/>
      <c r="AL385" s="557">
        <f>IF(AH385=0,0,(AJ385/AH385)*100)</f>
        <v>0</v>
      </c>
      <c r="AM385" s="558"/>
      <c r="AN385" s="569"/>
      <c r="AO385" s="570"/>
      <c r="AP385" s="573"/>
      <c r="AQ385" s="574"/>
      <c r="AR385" s="557">
        <f>IF(AN385=0,0,(AP385/AN385)*100)</f>
        <v>0</v>
      </c>
      <c r="AS385" s="558"/>
      <c r="AT385" s="561">
        <f>AB385+AH385+AN385</f>
        <v>0</v>
      </c>
      <c r="AU385" s="562"/>
      <c r="AV385" s="565">
        <f>AD385+AJ385+AP385</f>
        <v>0</v>
      </c>
      <c r="AW385" s="566"/>
      <c r="AX385" s="557">
        <f>IF(AT385=0,0,(AV385/AT385)*100)</f>
        <v>0</v>
      </c>
      <c r="AY385" s="558"/>
      <c r="AZ385" s="569"/>
      <c r="BA385" s="570"/>
      <c r="BB385" s="573"/>
      <c r="BC385" s="574"/>
      <c r="BD385" s="557">
        <f>IF(AZ385=0,0,(BB385/AZ385)*100)</f>
        <v>0</v>
      </c>
      <c r="BE385" s="558"/>
      <c r="BF385" s="561">
        <f>AT385+AZ385</f>
        <v>0</v>
      </c>
      <c r="BG385" s="562"/>
      <c r="BH385" s="565">
        <f>AV385+BB385</f>
        <v>0</v>
      </c>
      <c r="BI385" s="566"/>
      <c r="BJ385" s="557">
        <f>IF(BF385=0,0,(BH385/BF385)*100)</f>
        <v>0</v>
      </c>
      <c r="BK385" s="558"/>
      <c r="BL385" s="602">
        <f>(AD385*2)+(AJ385*2)+(AP385*3)+BB385</f>
        <v>0</v>
      </c>
      <c r="BM385" s="603"/>
      <c r="BN385" s="604"/>
      <c r="BO385" s="587">
        <f t="shared" ref="BO385" si="332">IF(BQ385=0,0,50*BP385/BQ385)</f>
        <v>0</v>
      </c>
      <c r="BP385" s="555">
        <f t="shared" ref="BP385" si="333">(BL385*BS$365)+(N385*BS$366)+(X385*BS$367)+(R385*BS$368)+(V385*BS$369)+(Z385*BS$370)</f>
        <v>0</v>
      </c>
      <c r="BQ385" s="555">
        <f t="shared" ref="BQ385" si="334">((AZ385-BB385)*BS$372)+((AT385-AV385)*BS$371)+(H385*BS$373)+(P385*BS$374)</f>
        <v>0</v>
      </c>
      <c r="BR385" s="65"/>
      <c r="BS385" s="65"/>
      <c r="BT385" s="268"/>
    </row>
    <row r="386" spans="1:72" ht="21.75" customHeight="1" x14ac:dyDescent="0.25">
      <c r="A386" s="268"/>
      <c r="B386" s="679"/>
      <c r="C386" s="690" t="str">
        <f>IF(ROSTER!D$28="","",ROSTER!D$28)</f>
        <v/>
      </c>
      <c r="D386" s="691"/>
      <c r="E386" s="668"/>
      <c r="F386" s="681"/>
      <c r="G386" s="664"/>
      <c r="H386" s="585"/>
      <c r="I386" s="586"/>
      <c r="J386" s="571"/>
      <c r="K386" s="572"/>
      <c r="L386" s="575"/>
      <c r="M386" s="576"/>
      <c r="N386" s="581" t="s">
        <v>16</v>
      </c>
      <c r="O386" s="582"/>
      <c r="P386" s="571"/>
      <c r="Q386" s="572"/>
      <c r="R386" s="575"/>
      <c r="S386" s="576"/>
      <c r="T386" s="581" t="s">
        <v>16</v>
      </c>
      <c r="U386" s="582"/>
      <c r="V386" s="585"/>
      <c r="W386" s="586"/>
      <c r="X386" s="571"/>
      <c r="Y386" s="586"/>
      <c r="Z386" s="571"/>
      <c r="AA386" s="586"/>
      <c r="AB386" s="571"/>
      <c r="AC386" s="572"/>
      <c r="AD386" s="575"/>
      <c r="AE386" s="576"/>
      <c r="AF386" s="577"/>
      <c r="AG386" s="578"/>
      <c r="AH386" s="571"/>
      <c r="AI386" s="572"/>
      <c r="AJ386" s="575"/>
      <c r="AK386" s="576"/>
      <c r="AL386" s="577"/>
      <c r="AM386" s="578"/>
      <c r="AN386" s="571"/>
      <c r="AO386" s="572"/>
      <c r="AP386" s="575"/>
      <c r="AQ386" s="576"/>
      <c r="AR386" s="577"/>
      <c r="AS386" s="578"/>
      <c r="AT386" s="627"/>
      <c r="AU386" s="628"/>
      <c r="AV386" s="629"/>
      <c r="AW386" s="630"/>
      <c r="AX386" s="577"/>
      <c r="AY386" s="578"/>
      <c r="AZ386" s="571"/>
      <c r="BA386" s="572"/>
      <c r="BB386" s="575"/>
      <c r="BC386" s="576"/>
      <c r="BD386" s="577"/>
      <c r="BE386" s="578"/>
      <c r="BF386" s="627"/>
      <c r="BG386" s="628"/>
      <c r="BH386" s="629"/>
      <c r="BI386" s="630"/>
      <c r="BJ386" s="577"/>
      <c r="BK386" s="578"/>
      <c r="BL386" s="605"/>
      <c r="BM386" s="606"/>
      <c r="BN386" s="607"/>
      <c r="BO386" s="588"/>
      <c r="BP386" s="556"/>
      <c r="BQ386" s="556"/>
      <c r="BR386" s="65"/>
      <c r="BS386" s="65"/>
      <c r="BT386" s="268"/>
    </row>
    <row r="387" spans="1:72" ht="21.75" customHeight="1" x14ac:dyDescent="0.25">
      <c r="A387" s="268"/>
      <c r="B387" s="678" t="str">
        <f>IF(ROSTER!B$30="","",ROSTER!B$30)</f>
        <v/>
      </c>
      <c r="C387" s="669" t="str">
        <f>IF(ROSTER!C$30="","",ROSTER!C$30)</f>
        <v/>
      </c>
      <c r="D387" s="670"/>
      <c r="E387" s="667"/>
      <c r="F387" s="680">
        <f>IF(E387="y",1,IF(E387="S",1,0))</f>
        <v>0</v>
      </c>
      <c r="G387" s="663">
        <f>IF(E387="S",1,0)</f>
        <v>0</v>
      </c>
      <c r="H387" s="583"/>
      <c r="I387" s="584"/>
      <c r="J387" s="569"/>
      <c r="K387" s="570"/>
      <c r="L387" s="573"/>
      <c r="M387" s="574"/>
      <c r="N387" s="579">
        <f>L387+J387</f>
        <v>0</v>
      </c>
      <c r="O387" s="580"/>
      <c r="P387" s="569"/>
      <c r="Q387" s="570"/>
      <c r="R387" s="573"/>
      <c r="S387" s="574"/>
      <c r="T387" s="579">
        <f>R387-P387</f>
        <v>0</v>
      </c>
      <c r="U387" s="580"/>
      <c r="V387" s="583"/>
      <c r="W387" s="584"/>
      <c r="X387" s="569"/>
      <c r="Y387" s="584"/>
      <c r="Z387" s="569"/>
      <c r="AA387" s="584"/>
      <c r="AB387" s="569"/>
      <c r="AC387" s="570"/>
      <c r="AD387" s="573"/>
      <c r="AE387" s="574"/>
      <c r="AF387" s="557">
        <f>IF(AB387=0,0,(AD387/AB387)*100)</f>
        <v>0</v>
      </c>
      <c r="AG387" s="558"/>
      <c r="AH387" s="569"/>
      <c r="AI387" s="570"/>
      <c r="AJ387" s="573"/>
      <c r="AK387" s="574"/>
      <c r="AL387" s="557">
        <f>IF(AH387=0,0,(AJ387/AH387)*100)</f>
        <v>0</v>
      </c>
      <c r="AM387" s="558"/>
      <c r="AN387" s="569"/>
      <c r="AO387" s="570"/>
      <c r="AP387" s="573"/>
      <c r="AQ387" s="574"/>
      <c r="AR387" s="557">
        <f>IF(AN387=0,0,(AP387/AN387)*100)</f>
        <v>0</v>
      </c>
      <c r="AS387" s="558"/>
      <c r="AT387" s="561">
        <f>AB387+AH387+AN387</f>
        <v>0</v>
      </c>
      <c r="AU387" s="562"/>
      <c r="AV387" s="565">
        <f>AD387+AJ387+AP387</f>
        <v>0</v>
      </c>
      <c r="AW387" s="566"/>
      <c r="AX387" s="557">
        <f>IF(AT387=0,0,(AV387/AT387)*100)</f>
        <v>0</v>
      </c>
      <c r="AY387" s="558"/>
      <c r="AZ387" s="569"/>
      <c r="BA387" s="570"/>
      <c r="BB387" s="573"/>
      <c r="BC387" s="574"/>
      <c r="BD387" s="557">
        <f>IF(AZ387=0,0,(BB387/AZ387)*100)</f>
        <v>0</v>
      </c>
      <c r="BE387" s="558"/>
      <c r="BF387" s="561">
        <f>AT387+AZ387</f>
        <v>0</v>
      </c>
      <c r="BG387" s="562"/>
      <c r="BH387" s="565">
        <f>AV387+BB387</f>
        <v>0</v>
      </c>
      <c r="BI387" s="566"/>
      <c r="BJ387" s="557">
        <f>IF(BF387=0,0,(BH387/BF387)*100)</f>
        <v>0</v>
      </c>
      <c r="BK387" s="558"/>
      <c r="BL387" s="602">
        <f>(AD387*2)+(AJ387*2)+(AP387*3)+BB387</f>
        <v>0</v>
      </c>
      <c r="BM387" s="603"/>
      <c r="BN387" s="604"/>
      <c r="BO387" s="587">
        <f t="shared" ref="BO387" si="335">IF(BQ387=0,0,50*BP387/BQ387)</f>
        <v>0</v>
      </c>
      <c r="BP387" s="555">
        <f t="shared" ref="BP387" si="336">(BL387*BS$365)+(N387*BS$366)+(X387*BS$367)+(R387*BS$368)+(V387*BS$369)+(Z387*BS$370)</f>
        <v>0</v>
      </c>
      <c r="BQ387" s="555">
        <f t="shared" ref="BQ387" si="337">((AZ387-BB387)*BS$372)+((AT387-AV387)*BS$371)+(H387*BS$373)+(P387*BS$374)</f>
        <v>0</v>
      </c>
      <c r="BR387" s="65"/>
      <c r="BS387" s="65"/>
      <c r="BT387" s="268"/>
    </row>
    <row r="388" spans="1:72" ht="21.75" customHeight="1" x14ac:dyDescent="0.25">
      <c r="A388" s="268"/>
      <c r="B388" s="679"/>
      <c r="C388" s="690" t="str">
        <f>IF(ROSTER!D$30="","",ROSTER!D$30)</f>
        <v/>
      </c>
      <c r="D388" s="691"/>
      <c r="E388" s="668"/>
      <c r="F388" s="681"/>
      <c r="G388" s="664"/>
      <c r="H388" s="585"/>
      <c r="I388" s="586"/>
      <c r="J388" s="571"/>
      <c r="K388" s="572"/>
      <c r="L388" s="575"/>
      <c r="M388" s="576"/>
      <c r="N388" s="581" t="s">
        <v>16</v>
      </c>
      <c r="O388" s="582"/>
      <c r="P388" s="571"/>
      <c r="Q388" s="572"/>
      <c r="R388" s="575"/>
      <c r="S388" s="576"/>
      <c r="T388" s="581" t="s">
        <v>16</v>
      </c>
      <c r="U388" s="582"/>
      <c r="V388" s="585"/>
      <c r="W388" s="586"/>
      <c r="X388" s="571"/>
      <c r="Y388" s="586"/>
      <c r="Z388" s="571"/>
      <c r="AA388" s="586"/>
      <c r="AB388" s="571"/>
      <c r="AC388" s="572"/>
      <c r="AD388" s="575"/>
      <c r="AE388" s="576"/>
      <c r="AF388" s="577"/>
      <c r="AG388" s="578"/>
      <c r="AH388" s="571"/>
      <c r="AI388" s="572"/>
      <c r="AJ388" s="575"/>
      <c r="AK388" s="576"/>
      <c r="AL388" s="577"/>
      <c r="AM388" s="578"/>
      <c r="AN388" s="571"/>
      <c r="AO388" s="572"/>
      <c r="AP388" s="575"/>
      <c r="AQ388" s="576"/>
      <c r="AR388" s="577"/>
      <c r="AS388" s="578"/>
      <c r="AT388" s="627"/>
      <c r="AU388" s="628"/>
      <c r="AV388" s="629"/>
      <c r="AW388" s="630"/>
      <c r="AX388" s="577"/>
      <c r="AY388" s="578"/>
      <c r="AZ388" s="571"/>
      <c r="BA388" s="572"/>
      <c r="BB388" s="575"/>
      <c r="BC388" s="576"/>
      <c r="BD388" s="577"/>
      <c r="BE388" s="578"/>
      <c r="BF388" s="627"/>
      <c r="BG388" s="628"/>
      <c r="BH388" s="629"/>
      <c r="BI388" s="630"/>
      <c r="BJ388" s="577"/>
      <c r="BK388" s="578"/>
      <c r="BL388" s="605"/>
      <c r="BM388" s="606"/>
      <c r="BN388" s="607"/>
      <c r="BO388" s="588"/>
      <c r="BP388" s="556"/>
      <c r="BQ388" s="556"/>
      <c r="BR388" s="65"/>
      <c r="BS388" s="65"/>
      <c r="BT388" s="268"/>
    </row>
    <row r="389" spans="1:72" ht="21.75" customHeight="1" x14ac:dyDescent="0.25">
      <c r="A389" s="268"/>
      <c r="B389" s="678" t="str">
        <f>IF(ROSTER!B$32="","",ROSTER!B$32)</f>
        <v/>
      </c>
      <c r="C389" s="669" t="str">
        <f>IF(ROSTER!C$32="","",ROSTER!C$32)</f>
        <v/>
      </c>
      <c r="D389" s="670"/>
      <c r="E389" s="667"/>
      <c r="F389" s="680">
        <f>IF(E389="y",1,IF(E389="S",1,0))</f>
        <v>0</v>
      </c>
      <c r="G389" s="663">
        <f>IF(E389="S",1,0)</f>
        <v>0</v>
      </c>
      <c r="H389" s="583"/>
      <c r="I389" s="584"/>
      <c r="J389" s="569"/>
      <c r="K389" s="570"/>
      <c r="L389" s="573"/>
      <c r="M389" s="574"/>
      <c r="N389" s="579">
        <f>L389+J389</f>
        <v>0</v>
      </c>
      <c r="O389" s="580"/>
      <c r="P389" s="569"/>
      <c r="Q389" s="570"/>
      <c r="R389" s="573"/>
      <c r="S389" s="574"/>
      <c r="T389" s="579">
        <f>R389-P389</f>
        <v>0</v>
      </c>
      <c r="U389" s="580"/>
      <c r="V389" s="583"/>
      <c r="W389" s="584"/>
      <c r="X389" s="569"/>
      <c r="Y389" s="584"/>
      <c r="Z389" s="569"/>
      <c r="AA389" s="584"/>
      <c r="AB389" s="569"/>
      <c r="AC389" s="570"/>
      <c r="AD389" s="573"/>
      <c r="AE389" s="574"/>
      <c r="AF389" s="557">
        <f>IF(AB389=0,0,(AD389/AB389)*100)</f>
        <v>0</v>
      </c>
      <c r="AG389" s="558"/>
      <c r="AH389" s="569"/>
      <c r="AI389" s="570"/>
      <c r="AJ389" s="573"/>
      <c r="AK389" s="574"/>
      <c r="AL389" s="557">
        <f>IF(AH389=0,0,(AJ389/AH389)*100)</f>
        <v>0</v>
      </c>
      <c r="AM389" s="558"/>
      <c r="AN389" s="569"/>
      <c r="AO389" s="570"/>
      <c r="AP389" s="573"/>
      <c r="AQ389" s="574"/>
      <c r="AR389" s="557">
        <f>IF(AN389=0,0,(AP389/AN389)*100)</f>
        <v>0</v>
      </c>
      <c r="AS389" s="558"/>
      <c r="AT389" s="561">
        <f>AB389+AH389+AN389</f>
        <v>0</v>
      </c>
      <c r="AU389" s="562"/>
      <c r="AV389" s="565">
        <f>AD389+AJ389+AP389</f>
        <v>0</v>
      </c>
      <c r="AW389" s="566"/>
      <c r="AX389" s="557">
        <f>IF(AT389=0,0,(AV389/AT389)*100)</f>
        <v>0</v>
      </c>
      <c r="AY389" s="558"/>
      <c r="AZ389" s="569"/>
      <c r="BA389" s="570"/>
      <c r="BB389" s="573"/>
      <c r="BC389" s="574"/>
      <c r="BD389" s="557">
        <f>IF(AZ389=0,0,(BB389/AZ389)*100)</f>
        <v>0</v>
      </c>
      <c r="BE389" s="558"/>
      <c r="BF389" s="561">
        <f>AT389+AZ389</f>
        <v>0</v>
      </c>
      <c r="BG389" s="562"/>
      <c r="BH389" s="565">
        <f>AV389+BB389</f>
        <v>0</v>
      </c>
      <c r="BI389" s="566"/>
      <c r="BJ389" s="557">
        <f>IF(BF389=0,0,(BH389/BF389)*100)</f>
        <v>0</v>
      </c>
      <c r="BK389" s="558"/>
      <c r="BL389" s="602">
        <f>(AD389*2)+(AJ389*2)+(AP389*3)+BB389</f>
        <v>0</v>
      </c>
      <c r="BM389" s="603"/>
      <c r="BN389" s="604"/>
      <c r="BO389" s="587">
        <f t="shared" ref="BO389" si="338">IF(BQ389=0,0,50*BP389/BQ389)</f>
        <v>0</v>
      </c>
      <c r="BP389" s="555">
        <f t="shared" ref="BP389" si="339">(BL389*BS$365)+(N389*BS$366)+(X389*BS$367)+(R389*BS$368)+(V389*BS$369)+(Z389*BS$370)</f>
        <v>0</v>
      </c>
      <c r="BQ389" s="555">
        <f t="shared" ref="BQ389" si="340">((AZ389-BB389)*BS$372)+((AT389-AV389)*BS$371)+(H389*BS$373)+(P389*BS$374)</f>
        <v>0</v>
      </c>
      <c r="BR389" s="65"/>
      <c r="BS389" s="65"/>
      <c r="BT389" s="268"/>
    </row>
    <row r="390" spans="1:72" ht="21.75" customHeight="1" x14ac:dyDescent="0.25">
      <c r="A390" s="268"/>
      <c r="B390" s="679"/>
      <c r="C390" s="690" t="str">
        <f>IF(ROSTER!D$32="","",ROSTER!D$32)</f>
        <v/>
      </c>
      <c r="D390" s="691"/>
      <c r="E390" s="668"/>
      <c r="F390" s="681"/>
      <c r="G390" s="664"/>
      <c r="H390" s="585"/>
      <c r="I390" s="586"/>
      <c r="J390" s="571"/>
      <c r="K390" s="572"/>
      <c r="L390" s="575"/>
      <c r="M390" s="576"/>
      <c r="N390" s="581" t="s">
        <v>16</v>
      </c>
      <c r="O390" s="582"/>
      <c r="P390" s="571"/>
      <c r="Q390" s="572"/>
      <c r="R390" s="575"/>
      <c r="S390" s="576"/>
      <c r="T390" s="581" t="s">
        <v>16</v>
      </c>
      <c r="U390" s="582"/>
      <c r="V390" s="585"/>
      <c r="W390" s="586"/>
      <c r="X390" s="571"/>
      <c r="Y390" s="586"/>
      <c r="Z390" s="571"/>
      <c r="AA390" s="586"/>
      <c r="AB390" s="571"/>
      <c r="AC390" s="572"/>
      <c r="AD390" s="575"/>
      <c r="AE390" s="576"/>
      <c r="AF390" s="577"/>
      <c r="AG390" s="578"/>
      <c r="AH390" s="571"/>
      <c r="AI390" s="572"/>
      <c r="AJ390" s="575"/>
      <c r="AK390" s="576"/>
      <c r="AL390" s="577"/>
      <c r="AM390" s="578"/>
      <c r="AN390" s="571"/>
      <c r="AO390" s="572"/>
      <c r="AP390" s="575"/>
      <c r="AQ390" s="576"/>
      <c r="AR390" s="577"/>
      <c r="AS390" s="578"/>
      <c r="AT390" s="627"/>
      <c r="AU390" s="628"/>
      <c r="AV390" s="629"/>
      <c r="AW390" s="630"/>
      <c r="AX390" s="577"/>
      <c r="AY390" s="578"/>
      <c r="AZ390" s="571"/>
      <c r="BA390" s="572"/>
      <c r="BB390" s="575"/>
      <c r="BC390" s="576"/>
      <c r="BD390" s="577"/>
      <c r="BE390" s="578"/>
      <c r="BF390" s="627"/>
      <c r="BG390" s="628"/>
      <c r="BH390" s="629"/>
      <c r="BI390" s="630"/>
      <c r="BJ390" s="577"/>
      <c r="BK390" s="578"/>
      <c r="BL390" s="605"/>
      <c r="BM390" s="606"/>
      <c r="BN390" s="607"/>
      <c r="BO390" s="588"/>
      <c r="BP390" s="556"/>
      <c r="BQ390" s="556"/>
      <c r="BR390" s="65"/>
      <c r="BS390" s="65"/>
      <c r="BT390" s="268"/>
    </row>
    <row r="391" spans="1:72" ht="21.75" customHeight="1" x14ac:dyDescent="0.25">
      <c r="A391" s="268"/>
      <c r="B391" s="678" t="str">
        <f>IF(ROSTER!B$34="","",ROSTER!B$34)</f>
        <v/>
      </c>
      <c r="C391" s="669" t="str">
        <f>IF(ROSTER!C$34="","",ROSTER!C$34)</f>
        <v/>
      </c>
      <c r="D391" s="670"/>
      <c r="E391" s="667"/>
      <c r="F391" s="680">
        <f>IF(E391="y",1,IF(E391="S",1,0))</f>
        <v>0</v>
      </c>
      <c r="G391" s="663">
        <f>IF(E391="S",1,0)</f>
        <v>0</v>
      </c>
      <c r="H391" s="583"/>
      <c r="I391" s="584"/>
      <c r="J391" s="569"/>
      <c r="K391" s="570"/>
      <c r="L391" s="573"/>
      <c r="M391" s="574"/>
      <c r="N391" s="579">
        <f>L391+J391</f>
        <v>0</v>
      </c>
      <c r="O391" s="580"/>
      <c r="P391" s="569"/>
      <c r="Q391" s="570"/>
      <c r="R391" s="573"/>
      <c r="S391" s="574"/>
      <c r="T391" s="579">
        <f>R391-P391</f>
        <v>0</v>
      </c>
      <c r="U391" s="580"/>
      <c r="V391" s="583"/>
      <c r="W391" s="584"/>
      <c r="X391" s="569"/>
      <c r="Y391" s="584"/>
      <c r="Z391" s="569"/>
      <c r="AA391" s="584"/>
      <c r="AB391" s="569"/>
      <c r="AC391" s="570"/>
      <c r="AD391" s="573"/>
      <c r="AE391" s="574"/>
      <c r="AF391" s="557">
        <f>IF(AB391=0,0,(AD391/AB391)*100)</f>
        <v>0</v>
      </c>
      <c r="AG391" s="558"/>
      <c r="AH391" s="569"/>
      <c r="AI391" s="570"/>
      <c r="AJ391" s="573"/>
      <c r="AK391" s="574"/>
      <c r="AL391" s="557">
        <f>IF(AH391=0,0,(AJ391/AH391)*100)</f>
        <v>0</v>
      </c>
      <c r="AM391" s="558"/>
      <c r="AN391" s="569"/>
      <c r="AO391" s="570"/>
      <c r="AP391" s="573"/>
      <c r="AQ391" s="574"/>
      <c r="AR391" s="557">
        <f>IF(AN391=0,0,(AP391/AN391)*100)</f>
        <v>0</v>
      </c>
      <c r="AS391" s="558"/>
      <c r="AT391" s="561">
        <f>AB391+AH391+AN391</f>
        <v>0</v>
      </c>
      <c r="AU391" s="562"/>
      <c r="AV391" s="565">
        <f>AD391+AJ391+AP391</f>
        <v>0</v>
      </c>
      <c r="AW391" s="566"/>
      <c r="AX391" s="557">
        <f>IF(AT391=0,0,(AV391/AT391)*100)</f>
        <v>0</v>
      </c>
      <c r="AY391" s="558"/>
      <c r="AZ391" s="569"/>
      <c r="BA391" s="570"/>
      <c r="BB391" s="573"/>
      <c r="BC391" s="574"/>
      <c r="BD391" s="557">
        <f>IF(AZ391=0,0,(BB391/AZ391)*100)</f>
        <v>0</v>
      </c>
      <c r="BE391" s="558"/>
      <c r="BF391" s="561">
        <f>AT391+AZ391</f>
        <v>0</v>
      </c>
      <c r="BG391" s="562"/>
      <c r="BH391" s="565">
        <f>AV391+BB391</f>
        <v>0</v>
      </c>
      <c r="BI391" s="566"/>
      <c r="BJ391" s="557">
        <f>IF(BF391=0,0,(BH391/BF391)*100)</f>
        <v>0</v>
      </c>
      <c r="BK391" s="558"/>
      <c r="BL391" s="602">
        <f>(AD391*2)+(AJ391*2)+(AP391*3)+BB391</f>
        <v>0</v>
      </c>
      <c r="BM391" s="603"/>
      <c r="BN391" s="604"/>
      <c r="BO391" s="587">
        <f t="shared" ref="BO391" si="341">IF(BQ391=0,0,50*BP391/BQ391)</f>
        <v>0</v>
      </c>
      <c r="BP391" s="555">
        <f t="shared" ref="BP391" si="342">(BL391*BS$365)+(N391*BS$366)+(X391*BS$367)+(R391*BS$368)+(V391*BS$369)+(Z391*BS$370)</f>
        <v>0</v>
      </c>
      <c r="BQ391" s="555">
        <f t="shared" ref="BQ391" si="343">((AZ391-BB391)*BS$372)+((AT391-AV391)*BS$371)+(H391*BS$373)+(P391*BS$374)</f>
        <v>0</v>
      </c>
      <c r="BR391" s="65"/>
      <c r="BS391" s="65"/>
      <c r="BT391" s="268"/>
    </row>
    <row r="392" spans="1:72" ht="21.75" customHeight="1" x14ac:dyDescent="0.25">
      <c r="A392" s="268"/>
      <c r="B392" s="679"/>
      <c r="C392" s="690" t="str">
        <f>IF(ROSTER!D$34="","",ROSTER!D$34)</f>
        <v/>
      </c>
      <c r="D392" s="691"/>
      <c r="E392" s="668"/>
      <c r="F392" s="681"/>
      <c r="G392" s="664"/>
      <c r="H392" s="585"/>
      <c r="I392" s="586"/>
      <c r="J392" s="571"/>
      <c r="K392" s="572"/>
      <c r="L392" s="575"/>
      <c r="M392" s="576"/>
      <c r="N392" s="581" t="s">
        <v>16</v>
      </c>
      <c r="O392" s="582"/>
      <c r="P392" s="571"/>
      <c r="Q392" s="572"/>
      <c r="R392" s="575"/>
      <c r="S392" s="576"/>
      <c r="T392" s="581" t="s">
        <v>16</v>
      </c>
      <c r="U392" s="582"/>
      <c r="V392" s="585"/>
      <c r="W392" s="586"/>
      <c r="X392" s="571"/>
      <c r="Y392" s="586"/>
      <c r="Z392" s="571"/>
      <c r="AA392" s="586"/>
      <c r="AB392" s="571"/>
      <c r="AC392" s="572"/>
      <c r="AD392" s="575"/>
      <c r="AE392" s="576"/>
      <c r="AF392" s="577"/>
      <c r="AG392" s="578"/>
      <c r="AH392" s="571"/>
      <c r="AI392" s="572"/>
      <c r="AJ392" s="575"/>
      <c r="AK392" s="576"/>
      <c r="AL392" s="577"/>
      <c r="AM392" s="578"/>
      <c r="AN392" s="571"/>
      <c r="AO392" s="572"/>
      <c r="AP392" s="575"/>
      <c r="AQ392" s="576"/>
      <c r="AR392" s="577"/>
      <c r="AS392" s="578"/>
      <c r="AT392" s="627"/>
      <c r="AU392" s="628"/>
      <c r="AV392" s="629"/>
      <c r="AW392" s="630"/>
      <c r="AX392" s="577"/>
      <c r="AY392" s="578"/>
      <c r="AZ392" s="571"/>
      <c r="BA392" s="572"/>
      <c r="BB392" s="575"/>
      <c r="BC392" s="576"/>
      <c r="BD392" s="577"/>
      <c r="BE392" s="578"/>
      <c r="BF392" s="627"/>
      <c r="BG392" s="628"/>
      <c r="BH392" s="629"/>
      <c r="BI392" s="630"/>
      <c r="BJ392" s="577"/>
      <c r="BK392" s="578"/>
      <c r="BL392" s="605"/>
      <c r="BM392" s="606"/>
      <c r="BN392" s="607"/>
      <c r="BO392" s="588"/>
      <c r="BP392" s="556"/>
      <c r="BQ392" s="556"/>
      <c r="BR392" s="65"/>
      <c r="BS392" s="65"/>
      <c r="BT392" s="268"/>
    </row>
    <row r="393" spans="1:72" ht="21.75" customHeight="1" x14ac:dyDescent="0.25">
      <c r="A393" s="268"/>
      <c r="B393" s="678" t="str">
        <f>IF(ROSTER!B$36="","",ROSTER!B$36)</f>
        <v/>
      </c>
      <c r="C393" s="669" t="str">
        <f>IF(ROSTER!C$36="","",ROSTER!C$36)</f>
        <v/>
      </c>
      <c r="D393" s="670"/>
      <c r="E393" s="667"/>
      <c r="F393" s="680">
        <f>IF(E393="y",1,IF(E393="S",1,0))</f>
        <v>0</v>
      </c>
      <c r="G393" s="663">
        <f>IF(E393="S",1,0)</f>
        <v>0</v>
      </c>
      <c r="H393" s="583"/>
      <c r="I393" s="584"/>
      <c r="J393" s="569"/>
      <c r="K393" s="570"/>
      <c r="L393" s="573"/>
      <c r="M393" s="574"/>
      <c r="N393" s="579">
        <f>L393+J393</f>
        <v>0</v>
      </c>
      <c r="O393" s="580"/>
      <c r="P393" s="569"/>
      <c r="Q393" s="570"/>
      <c r="R393" s="573"/>
      <c r="S393" s="574"/>
      <c r="T393" s="579">
        <f>R393-P393</f>
        <v>0</v>
      </c>
      <c r="U393" s="580"/>
      <c r="V393" s="583"/>
      <c r="W393" s="584"/>
      <c r="X393" s="569"/>
      <c r="Y393" s="584"/>
      <c r="Z393" s="569"/>
      <c r="AA393" s="584"/>
      <c r="AB393" s="569"/>
      <c r="AC393" s="570"/>
      <c r="AD393" s="573"/>
      <c r="AE393" s="574"/>
      <c r="AF393" s="557">
        <f>IF(AB393=0,0,(AD393/AB393)*100)</f>
        <v>0</v>
      </c>
      <c r="AG393" s="558"/>
      <c r="AH393" s="569"/>
      <c r="AI393" s="570"/>
      <c r="AJ393" s="573"/>
      <c r="AK393" s="574"/>
      <c r="AL393" s="557">
        <f>IF(AH393=0,0,(AJ393/AH393)*100)</f>
        <v>0</v>
      </c>
      <c r="AM393" s="558"/>
      <c r="AN393" s="569"/>
      <c r="AO393" s="570"/>
      <c r="AP393" s="573"/>
      <c r="AQ393" s="574"/>
      <c r="AR393" s="557">
        <f>IF(AN393=0,0,(AP393/AN393)*100)</f>
        <v>0</v>
      </c>
      <c r="AS393" s="558"/>
      <c r="AT393" s="561">
        <f>AB393+AH393+AN393</f>
        <v>0</v>
      </c>
      <c r="AU393" s="562"/>
      <c r="AV393" s="565">
        <f>AD393+AJ393+AP393</f>
        <v>0</v>
      </c>
      <c r="AW393" s="566"/>
      <c r="AX393" s="557">
        <f>IF(AT393=0,0,(AV393/AT393)*100)</f>
        <v>0</v>
      </c>
      <c r="AY393" s="558"/>
      <c r="AZ393" s="569"/>
      <c r="BA393" s="570"/>
      <c r="BB393" s="573"/>
      <c r="BC393" s="574"/>
      <c r="BD393" s="557">
        <f>IF(AZ393=0,0,(BB393/AZ393)*100)</f>
        <v>0</v>
      </c>
      <c r="BE393" s="558"/>
      <c r="BF393" s="561">
        <f>AT393+AZ393</f>
        <v>0</v>
      </c>
      <c r="BG393" s="562"/>
      <c r="BH393" s="565">
        <f>AV393+BB393</f>
        <v>0</v>
      </c>
      <c r="BI393" s="566"/>
      <c r="BJ393" s="557">
        <f>IF(BF393=0,0,(BH393/BF393)*100)</f>
        <v>0</v>
      </c>
      <c r="BK393" s="558"/>
      <c r="BL393" s="602">
        <f>(AD393*2)+(AJ393*2)+(AP393*3)+BB393</f>
        <v>0</v>
      </c>
      <c r="BM393" s="603"/>
      <c r="BN393" s="604"/>
      <c r="BO393" s="587">
        <f t="shared" ref="BO393" si="344">IF(BQ393=0,0,50*BP393/BQ393)</f>
        <v>0</v>
      </c>
      <c r="BP393" s="555">
        <f t="shared" ref="BP393" si="345">(BL393*BS$365)+(N393*BS$366)+(X393*BS$367)+(R393*BS$368)+(V393*BS$369)+(Z393*BS$370)</f>
        <v>0</v>
      </c>
      <c r="BQ393" s="555">
        <f t="shared" ref="BQ393" si="346">((AZ393-BB393)*BS$372)+((AT393-AV393)*BS$371)+(H393*BS$373)+(P393*BS$374)</f>
        <v>0</v>
      </c>
      <c r="BR393" s="65"/>
      <c r="BS393" s="65"/>
      <c r="BT393" s="268"/>
    </row>
    <row r="394" spans="1:72" ht="21.75" customHeight="1" x14ac:dyDescent="0.25">
      <c r="A394" s="268"/>
      <c r="B394" s="679"/>
      <c r="C394" s="690" t="str">
        <f>IF(ROSTER!D$36="","",ROSTER!D$36)</f>
        <v/>
      </c>
      <c r="D394" s="691"/>
      <c r="E394" s="668"/>
      <c r="F394" s="681"/>
      <c r="G394" s="664"/>
      <c r="H394" s="585"/>
      <c r="I394" s="586"/>
      <c r="J394" s="571"/>
      <c r="K394" s="572"/>
      <c r="L394" s="575"/>
      <c r="M394" s="576"/>
      <c r="N394" s="581" t="s">
        <v>16</v>
      </c>
      <c r="O394" s="582"/>
      <c r="P394" s="571"/>
      <c r="Q394" s="572"/>
      <c r="R394" s="575"/>
      <c r="S394" s="576"/>
      <c r="T394" s="581" t="s">
        <v>16</v>
      </c>
      <c r="U394" s="582"/>
      <c r="V394" s="585"/>
      <c r="W394" s="586"/>
      <c r="X394" s="571"/>
      <c r="Y394" s="586"/>
      <c r="Z394" s="571"/>
      <c r="AA394" s="586"/>
      <c r="AB394" s="571"/>
      <c r="AC394" s="572"/>
      <c r="AD394" s="575"/>
      <c r="AE394" s="576"/>
      <c r="AF394" s="577"/>
      <c r="AG394" s="578"/>
      <c r="AH394" s="571"/>
      <c r="AI394" s="572"/>
      <c r="AJ394" s="575"/>
      <c r="AK394" s="576"/>
      <c r="AL394" s="577"/>
      <c r="AM394" s="578"/>
      <c r="AN394" s="571"/>
      <c r="AO394" s="572"/>
      <c r="AP394" s="575"/>
      <c r="AQ394" s="576"/>
      <c r="AR394" s="577"/>
      <c r="AS394" s="578"/>
      <c r="AT394" s="627"/>
      <c r="AU394" s="628"/>
      <c r="AV394" s="629"/>
      <c r="AW394" s="630"/>
      <c r="AX394" s="577"/>
      <c r="AY394" s="578"/>
      <c r="AZ394" s="571"/>
      <c r="BA394" s="572"/>
      <c r="BB394" s="575"/>
      <c r="BC394" s="576"/>
      <c r="BD394" s="577"/>
      <c r="BE394" s="578"/>
      <c r="BF394" s="627"/>
      <c r="BG394" s="628"/>
      <c r="BH394" s="629"/>
      <c r="BI394" s="630"/>
      <c r="BJ394" s="577"/>
      <c r="BK394" s="578"/>
      <c r="BL394" s="605"/>
      <c r="BM394" s="606"/>
      <c r="BN394" s="607"/>
      <c r="BO394" s="588"/>
      <c r="BP394" s="556"/>
      <c r="BQ394" s="556"/>
      <c r="BR394" s="65"/>
      <c r="BS394" s="65"/>
      <c r="BT394" s="268"/>
    </row>
    <row r="395" spans="1:72" ht="21.75" customHeight="1" x14ac:dyDescent="0.25">
      <c r="A395" s="268"/>
      <c r="B395" s="678" t="str">
        <f>IF(ROSTER!B$38="","",ROSTER!B$38)</f>
        <v/>
      </c>
      <c r="C395" s="669" t="str">
        <f>IF(ROSTER!C$38="","",ROSTER!C$38)</f>
        <v/>
      </c>
      <c r="D395" s="670"/>
      <c r="E395" s="667"/>
      <c r="F395" s="680">
        <f>IF(E395="y",1,IF(E395="S",1,0))</f>
        <v>0</v>
      </c>
      <c r="G395" s="663">
        <f>IF(E395="S",1,0)</f>
        <v>0</v>
      </c>
      <c r="H395" s="583"/>
      <c r="I395" s="584"/>
      <c r="J395" s="569"/>
      <c r="K395" s="570"/>
      <c r="L395" s="573"/>
      <c r="M395" s="574"/>
      <c r="N395" s="579">
        <f>L395+J395</f>
        <v>0</v>
      </c>
      <c r="O395" s="580"/>
      <c r="P395" s="569"/>
      <c r="Q395" s="570"/>
      <c r="R395" s="573"/>
      <c r="S395" s="574"/>
      <c r="T395" s="579">
        <f>R395-P395</f>
        <v>0</v>
      </c>
      <c r="U395" s="580"/>
      <c r="V395" s="583"/>
      <c r="W395" s="584"/>
      <c r="X395" s="569"/>
      <c r="Y395" s="584"/>
      <c r="Z395" s="569"/>
      <c r="AA395" s="584"/>
      <c r="AB395" s="569"/>
      <c r="AC395" s="570"/>
      <c r="AD395" s="573"/>
      <c r="AE395" s="574"/>
      <c r="AF395" s="557">
        <f>IF(AB395=0,0,(AD395/AB395)*100)</f>
        <v>0</v>
      </c>
      <c r="AG395" s="558"/>
      <c r="AH395" s="569"/>
      <c r="AI395" s="570"/>
      <c r="AJ395" s="573"/>
      <c r="AK395" s="574"/>
      <c r="AL395" s="557">
        <f>IF(AH395=0,0,(AJ395/AH395)*100)</f>
        <v>0</v>
      </c>
      <c r="AM395" s="558"/>
      <c r="AN395" s="569"/>
      <c r="AO395" s="570"/>
      <c r="AP395" s="573"/>
      <c r="AQ395" s="574"/>
      <c r="AR395" s="557">
        <f>IF(AN395=0,0,(AP395/AN395)*100)</f>
        <v>0</v>
      </c>
      <c r="AS395" s="558"/>
      <c r="AT395" s="561">
        <f>AB395+AH395+AN395</f>
        <v>0</v>
      </c>
      <c r="AU395" s="562"/>
      <c r="AV395" s="565">
        <f>AD395+AJ395+AP395</f>
        <v>0</v>
      </c>
      <c r="AW395" s="566"/>
      <c r="AX395" s="557">
        <f>IF(AT395=0,0,(AV395/AT395)*100)</f>
        <v>0</v>
      </c>
      <c r="AY395" s="558"/>
      <c r="AZ395" s="569"/>
      <c r="BA395" s="570"/>
      <c r="BB395" s="573"/>
      <c r="BC395" s="574"/>
      <c r="BD395" s="557">
        <f>IF(AZ395=0,0,(BB395/AZ395)*100)</f>
        <v>0</v>
      </c>
      <c r="BE395" s="558"/>
      <c r="BF395" s="561">
        <f>AT395+AZ395</f>
        <v>0</v>
      </c>
      <c r="BG395" s="562"/>
      <c r="BH395" s="565">
        <f>AV395+BB395</f>
        <v>0</v>
      </c>
      <c r="BI395" s="566"/>
      <c r="BJ395" s="557">
        <f>IF(BF395=0,0,(BH395/BF395)*100)</f>
        <v>0</v>
      </c>
      <c r="BK395" s="558"/>
      <c r="BL395" s="602">
        <f>(AD395*2)+(AJ395*2)+(AP395*3)+BB395</f>
        <v>0</v>
      </c>
      <c r="BM395" s="603"/>
      <c r="BN395" s="604"/>
      <c r="BO395" s="587">
        <f t="shared" ref="BO395" si="347">IF(BQ395=0,0,50*BP395/BQ395)</f>
        <v>0</v>
      </c>
      <c r="BP395" s="555">
        <f t="shared" ref="BP395" si="348">(BL395*BS$365)+(N395*BS$366)+(X395*BS$367)+(R395*BS$368)+(V395*BS$369)+(Z395*BS$370)</f>
        <v>0</v>
      </c>
      <c r="BQ395" s="555">
        <f t="shared" ref="BQ395" si="349">((AZ395-BB395)*BS$372)+((AT395-AV395)*BS$371)+(H395*BS$373)+(P395*BS$374)</f>
        <v>0</v>
      </c>
      <c r="BR395" s="65"/>
      <c r="BS395" s="65"/>
      <c r="BT395" s="268"/>
    </row>
    <row r="396" spans="1:72" ht="21.75" customHeight="1" x14ac:dyDescent="0.25">
      <c r="A396" s="268"/>
      <c r="B396" s="679"/>
      <c r="C396" s="690" t="str">
        <f>IF(ROSTER!D$38="","",ROSTER!D$38)</f>
        <v/>
      </c>
      <c r="D396" s="691"/>
      <c r="E396" s="668"/>
      <c r="F396" s="681"/>
      <c r="G396" s="664"/>
      <c r="H396" s="585"/>
      <c r="I396" s="586"/>
      <c r="J396" s="571"/>
      <c r="K396" s="572"/>
      <c r="L396" s="575"/>
      <c r="M396" s="576"/>
      <c r="N396" s="581" t="s">
        <v>16</v>
      </c>
      <c r="O396" s="582"/>
      <c r="P396" s="571"/>
      <c r="Q396" s="572"/>
      <c r="R396" s="575"/>
      <c r="S396" s="576"/>
      <c r="T396" s="581" t="s">
        <v>16</v>
      </c>
      <c r="U396" s="582"/>
      <c r="V396" s="585"/>
      <c r="W396" s="586"/>
      <c r="X396" s="571"/>
      <c r="Y396" s="586"/>
      <c r="Z396" s="571"/>
      <c r="AA396" s="586"/>
      <c r="AB396" s="571"/>
      <c r="AC396" s="572"/>
      <c r="AD396" s="575"/>
      <c r="AE396" s="576"/>
      <c r="AF396" s="577"/>
      <c r="AG396" s="578"/>
      <c r="AH396" s="571"/>
      <c r="AI396" s="572"/>
      <c r="AJ396" s="575"/>
      <c r="AK396" s="576"/>
      <c r="AL396" s="577"/>
      <c r="AM396" s="578"/>
      <c r="AN396" s="571"/>
      <c r="AO396" s="572"/>
      <c r="AP396" s="575"/>
      <c r="AQ396" s="576"/>
      <c r="AR396" s="577"/>
      <c r="AS396" s="578"/>
      <c r="AT396" s="627"/>
      <c r="AU396" s="628"/>
      <c r="AV396" s="629"/>
      <c r="AW396" s="630"/>
      <c r="AX396" s="577"/>
      <c r="AY396" s="578"/>
      <c r="AZ396" s="571"/>
      <c r="BA396" s="572"/>
      <c r="BB396" s="575"/>
      <c r="BC396" s="576"/>
      <c r="BD396" s="577"/>
      <c r="BE396" s="578"/>
      <c r="BF396" s="627"/>
      <c r="BG396" s="628"/>
      <c r="BH396" s="629"/>
      <c r="BI396" s="630"/>
      <c r="BJ396" s="577"/>
      <c r="BK396" s="578"/>
      <c r="BL396" s="605"/>
      <c r="BM396" s="606"/>
      <c r="BN396" s="607"/>
      <c r="BO396" s="588"/>
      <c r="BP396" s="556"/>
      <c r="BQ396" s="556"/>
      <c r="BR396" s="65"/>
      <c r="BS396" s="65"/>
      <c r="BT396" s="268"/>
    </row>
    <row r="397" spans="1:72" ht="21.75" customHeight="1" x14ac:dyDescent="0.25">
      <c r="A397" s="268"/>
      <c r="B397" s="678" t="str">
        <f>IF(ROSTER!B$40="","",ROSTER!B$40)</f>
        <v/>
      </c>
      <c r="C397" s="669" t="str">
        <f>IF(ROSTER!C$40="","",ROSTER!C$40)</f>
        <v/>
      </c>
      <c r="D397" s="670"/>
      <c r="E397" s="667"/>
      <c r="F397" s="680">
        <f>IF(E397="y",1,IF(E397="S",1,0))</f>
        <v>0</v>
      </c>
      <c r="G397" s="663">
        <f>IF(E397="S",1,0)</f>
        <v>0</v>
      </c>
      <c r="H397" s="583"/>
      <c r="I397" s="584"/>
      <c r="J397" s="569"/>
      <c r="K397" s="570"/>
      <c r="L397" s="573"/>
      <c r="M397" s="574"/>
      <c r="N397" s="579">
        <f>L397+J397</f>
        <v>0</v>
      </c>
      <c r="O397" s="580"/>
      <c r="P397" s="569"/>
      <c r="Q397" s="570"/>
      <c r="R397" s="573"/>
      <c r="S397" s="574"/>
      <c r="T397" s="579">
        <f>R397-P397</f>
        <v>0</v>
      </c>
      <c r="U397" s="580"/>
      <c r="V397" s="583"/>
      <c r="W397" s="584"/>
      <c r="X397" s="569"/>
      <c r="Y397" s="584"/>
      <c r="Z397" s="569"/>
      <c r="AA397" s="584"/>
      <c r="AB397" s="569"/>
      <c r="AC397" s="570"/>
      <c r="AD397" s="573"/>
      <c r="AE397" s="574"/>
      <c r="AF397" s="557">
        <f>IF(AB397=0,0,(AD397/AB397)*100)</f>
        <v>0</v>
      </c>
      <c r="AG397" s="558"/>
      <c r="AH397" s="569"/>
      <c r="AI397" s="570"/>
      <c r="AJ397" s="573"/>
      <c r="AK397" s="574"/>
      <c r="AL397" s="557">
        <f>IF(AH397=0,0,(AJ397/AH397)*100)</f>
        <v>0</v>
      </c>
      <c r="AM397" s="558"/>
      <c r="AN397" s="569"/>
      <c r="AO397" s="570"/>
      <c r="AP397" s="573"/>
      <c r="AQ397" s="574"/>
      <c r="AR397" s="557">
        <f>IF(AN397=0,0,(AP397/AN397)*100)</f>
        <v>0</v>
      </c>
      <c r="AS397" s="558"/>
      <c r="AT397" s="561">
        <f>AB397+AH397+AN397</f>
        <v>0</v>
      </c>
      <c r="AU397" s="562"/>
      <c r="AV397" s="565">
        <f>AD397+AJ397+AP397</f>
        <v>0</v>
      </c>
      <c r="AW397" s="566"/>
      <c r="AX397" s="557">
        <f>IF(AT397=0,0,(AV397/AT397)*100)</f>
        <v>0</v>
      </c>
      <c r="AY397" s="558"/>
      <c r="AZ397" s="569"/>
      <c r="BA397" s="570"/>
      <c r="BB397" s="573"/>
      <c r="BC397" s="574"/>
      <c r="BD397" s="557">
        <f>IF(AZ397=0,0,(BB397/AZ397)*100)</f>
        <v>0</v>
      </c>
      <c r="BE397" s="558"/>
      <c r="BF397" s="561">
        <f>AT397+AZ397</f>
        <v>0</v>
      </c>
      <c r="BG397" s="562"/>
      <c r="BH397" s="565">
        <f>AV397+BB397</f>
        <v>0</v>
      </c>
      <c r="BI397" s="566"/>
      <c r="BJ397" s="557">
        <f>IF(BF397=0,0,(BH397/BF397)*100)</f>
        <v>0</v>
      </c>
      <c r="BK397" s="558"/>
      <c r="BL397" s="602">
        <f>(AD397*2)+(AJ397*2)+(AP397*3)+BB397</f>
        <v>0</v>
      </c>
      <c r="BM397" s="603"/>
      <c r="BN397" s="604"/>
      <c r="BO397" s="587">
        <f t="shared" ref="BO397" si="350">IF(BQ397=0,0,50*BP397/BQ397)</f>
        <v>0</v>
      </c>
      <c r="BP397" s="555">
        <f t="shared" ref="BP397" si="351">(BL397*BS$365)+(N397*BS$366)+(X397*BS$367)+(R397*BS$368)+(V397*BS$369)+(Z397*BS$370)</f>
        <v>0</v>
      </c>
      <c r="BQ397" s="555">
        <f t="shared" ref="BQ397" si="352">((AZ397-BB397)*BS$372)+((AT397-AV397)*BS$371)+(H397*BS$373)+(P397*BS$374)</f>
        <v>0</v>
      </c>
      <c r="BR397" s="65"/>
      <c r="BS397" s="65"/>
      <c r="BT397" s="268"/>
    </row>
    <row r="398" spans="1:72" ht="21.75" customHeight="1" x14ac:dyDescent="0.25">
      <c r="A398" s="268"/>
      <c r="B398" s="679"/>
      <c r="C398" s="690" t="str">
        <f>IF(ROSTER!D$40="","",ROSTER!D$40)</f>
        <v/>
      </c>
      <c r="D398" s="691"/>
      <c r="E398" s="668"/>
      <c r="F398" s="681"/>
      <c r="G398" s="664"/>
      <c r="H398" s="585"/>
      <c r="I398" s="586"/>
      <c r="J398" s="571"/>
      <c r="K398" s="572"/>
      <c r="L398" s="575"/>
      <c r="M398" s="576"/>
      <c r="N398" s="581" t="s">
        <v>16</v>
      </c>
      <c r="O398" s="582"/>
      <c r="P398" s="571"/>
      <c r="Q398" s="572"/>
      <c r="R398" s="575"/>
      <c r="S398" s="576"/>
      <c r="T398" s="581" t="s">
        <v>16</v>
      </c>
      <c r="U398" s="582"/>
      <c r="V398" s="585"/>
      <c r="W398" s="586"/>
      <c r="X398" s="571"/>
      <c r="Y398" s="586"/>
      <c r="Z398" s="571"/>
      <c r="AA398" s="586"/>
      <c r="AB398" s="571"/>
      <c r="AC398" s="572"/>
      <c r="AD398" s="575"/>
      <c r="AE398" s="576"/>
      <c r="AF398" s="577"/>
      <c r="AG398" s="578"/>
      <c r="AH398" s="571"/>
      <c r="AI398" s="572"/>
      <c r="AJ398" s="575"/>
      <c r="AK398" s="576"/>
      <c r="AL398" s="577"/>
      <c r="AM398" s="578"/>
      <c r="AN398" s="571"/>
      <c r="AO398" s="572"/>
      <c r="AP398" s="575"/>
      <c r="AQ398" s="576"/>
      <c r="AR398" s="577"/>
      <c r="AS398" s="578"/>
      <c r="AT398" s="627"/>
      <c r="AU398" s="628"/>
      <c r="AV398" s="629"/>
      <c r="AW398" s="630"/>
      <c r="AX398" s="577"/>
      <c r="AY398" s="578"/>
      <c r="AZ398" s="571"/>
      <c r="BA398" s="572"/>
      <c r="BB398" s="575"/>
      <c r="BC398" s="576"/>
      <c r="BD398" s="577"/>
      <c r="BE398" s="578"/>
      <c r="BF398" s="627"/>
      <c r="BG398" s="628"/>
      <c r="BH398" s="629"/>
      <c r="BI398" s="630"/>
      <c r="BJ398" s="577"/>
      <c r="BK398" s="578"/>
      <c r="BL398" s="605"/>
      <c r="BM398" s="606"/>
      <c r="BN398" s="607"/>
      <c r="BO398" s="588"/>
      <c r="BP398" s="556"/>
      <c r="BQ398" s="556"/>
      <c r="BR398" s="65"/>
      <c r="BS398" s="65"/>
      <c r="BT398" s="268"/>
    </row>
    <row r="399" spans="1:72" ht="21.75" customHeight="1" x14ac:dyDescent="0.25">
      <c r="A399" s="268"/>
      <c r="B399" s="678" t="str">
        <f>IF(ROSTER!B$42="","",ROSTER!B$42)</f>
        <v/>
      </c>
      <c r="C399" s="669" t="str">
        <f>IF(ROSTER!C$42="","",ROSTER!C$42)</f>
        <v/>
      </c>
      <c r="D399" s="670"/>
      <c r="E399" s="667"/>
      <c r="F399" s="680">
        <f>IF(E399="y",1,IF(E399="S",1,0))</f>
        <v>0</v>
      </c>
      <c r="G399" s="663">
        <f>IF(E399="S",1,0)</f>
        <v>0</v>
      </c>
      <c r="H399" s="583"/>
      <c r="I399" s="584"/>
      <c r="J399" s="569"/>
      <c r="K399" s="570"/>
      <c r="L399" s="573"/>
      <c r="M399" s="574"/>
      <c r="N399" s="579">
        <f>L399+J399</f>
        <v>0</v>
      </c>
      <c r="O399" s="580"/>
      <c r="P399" s="569"/>
      <c r="Q399" s="570"/>
      <c r="R399" s="573"/>
      <c r="S399" s="574"/>
      <c r="T399" s="579">
        <f>R399-P399</f>
        <v>0</v>
      </c>
      <c r="U399" s="580"/>
      <c r="V399" s="583"/>
      <c r="W399" s="584"/>
      <c r="X399" s="569"/>
      <c r="Y399" s="584"/>
      <c r="Z399" s="569"/>
      <c r="AA399" s="584"/>
      <c r="AB399" s="569"/>
      <c r="AC399" s="570"/>
      <c r="AD399" s="573"/>
      <c r="AE399" s="574"/>
      <c r="AF399" s="557">
        <f>IF(AB399=0,0,(AD399/AB399)*100)</f>
        <v>0</v>
      </c>
      <c r="AG399" s="558"/>
      <c r="AH399" s="569"/>
      <c r="AI399" s="570"/>
      <c r="AJ399" s="573"/>
      <c r="AK399" s="574"/>
      <c r="AL399" s="557">
        <f>IF(AH399=0,0,(AJ399/AH399)*100)</f>
        <v>0</v>
      </c>
      <c r="AM399" s="558"/>
      <c r="AN399" s="569"/>
      <c r="AO399" s="570"/>
      <c r="AP399" s="573"/>
      <c r="AQ399" s="574"/>
      <c r="AR399" s="557">
        <f>IF(AN399=0,0,(AP399/AN399)*100)</f>
        <v>0</v>
      </c>
      <c r="AS399" s="558"/>
      <c r="AT399" s="561">
        <f>AB399+AH399+AN399</f>
        <v>0</v>
      </c>
      <c r="AU399" s="562"/>
      <c r="AV399" s="565">
        <f>AD399+AJ399+AP399</f>
        <v>0</v>
      </c>
      <c r="AW399" s="566"/>
      <c r="AX399" s="557">
        <f>IF(AT399=0,0,(AV399/AT399)*100)</f>
        <v>0</v>
      </c>
      <c r="AY399" s="558"/>
      <c r="AZ399" s="569"/>
      <c r="BA399" s="570"/>
      <c r="BB399" s="573"/>
      <c r="BC399" s="574"/>
      <c r="BD399" s="557">
        <f>IF(AZ399=0,0,(BB399/AZ399)*100)</f>
        <v>0</v>
      </c>
      <c r="BE399" s="558"/>
      <c r="BF399" s="561">
        <f>AT399+AZ399</f>
        <v>0</v>
      </c>
      <c r="BG399" s="562"/>
      <c r="BH399" s="565">
        <f>AV399+BB399</f>
        <v>0</v>
      </c>
      <c r="BI399" s="566"/>
      <c r="BJ399" s="557">
        <f>IF(BF399=0,0,(BH399/BF399)*100)</f>
        <v>0</v>
      </c>
      <c r="BK399" s="558"/>
      <c r="BL399" s="602">
        <f>(AD399*2)+(AJ399*2)+(AP399*3)+BB399</f>
        <v>0</v>
      </c>
      <c r="BM399" s="603"/>
      <c r="BN399" s="604"/>
      <c r="BO399" s="587">
        <f t="shared" ref="BO399" si="353">IF(BQ399=0,0,50*BP399/BQ399)</f>
        <v>0</v>
      </c>
      <c r="BP399" s="555">
        <f t="shared" ref="BP399" si="354">(BL399*BS$365)+(N399*BS$366)+(X399*BS$367)+(R399*BS$368)+(V399*BS$369)+(Z399*BS$370)</f>
        <v>0</v>
      </c>
      <c r="BQ399" s="555">
        <f t="shared" ref="BQ399" si="355">((AZ399-BB399)*BS$372)+((AT399-AV399)*BS$371)+(H399*BS$373)+(P399*BS$374)</f>
        <v>0</v>
      </c>
      <c r="BR399" s="65"/>
      <c r="BS399" s="65"/>
      <c r="BT399" s="268"/>
    </row>
    <row r="400" spans="1:72" ht="21.75" customHeight="1" x14ac:dyDescent="0.25">
      <c r="A400" s="268"/>
      <c r="B400" s="679"/>
      <c r="C400" s="690" t="str">
        <f>IF(ROSTER!D$42="","",ROSTER!D$42)</f>
        <v/>
      </c>
      <c r="D400" s="691"/>
      <c r="E400" s="668"/>
      <c r="F400" s="681"/>
      <c r="G400" s="664"/>
      <c r="H400" s="585"/>
      <c r="I400" s="586"/>
      <c r="J400" s="571"/>
      <c r="K400" s="572"/>
      <c r="L400" s="575"/>
      <c r="M400" s="576"/>
      <c r="N400" s="581" t="s">
        <v>16</v>
      </c>
      <c r="O400" s="582"/>
      <c r="P400" s="571"/>
      <c r="Q400" s="572"/>
      <c r="R400" s="575"/>
      <c r="S400" s="576"/>
      <c r="T400" s="581" t="s">
        <v>16</v>
      </c>
      <c r="U400" s="582"/>
      <c r="V400" s="585"/>
      <c r="W400" s="586"/>
      <c r="X400" s="571"/>
      <c r="Y400" s="586"/>
      <c r="Z400" s="571"/>
      <c r="AA400" s="586"/>
      <c r="AB400" s="571"/>
      <c r="AC400" s="572"/>
      <c r="AD400" s="575"/>
      <c r="AE400" s="576"/>
      <c r="AF400" s="577"/>
      <c r="AG400" s="578"/>
      <c r="AH400" s="571"/>
      <c r="AI400" s="572"/>
      <c r="AJ400" s="575"/>
      <c r="AK400" s="576"/>
      <c r="AL400" s="577"/>
      <c r="AM400" s="578"/>
      <c r="AN400" s="571"/>
      <c r="AO400" s="572"/>
      <c r="AP400" s="575"/>
      <c r="AQ400" s="576"/>
      <c r="AR400" s="577"/>
      <c r="AS400" s="578"/>
      <c r="AT400" s="627"/>
      <c r="AU400" s="628"/>
      <c r="AV400" s="629"/>
      <c r="AW400" s="630"/>
      <c r="AX400" s="577"/>
      <c r="AY400" s="578"/>
      <c r="AZ400" s="571"/>
      <c r="BA400" s="572"/>
      <c r="BB400" s="575"/>
      <c r="BC400" s="576"/>
      <c r="BD400" s="577"/>
      <c r="BE400" s="578"/>
      <c r="BF400" s="627"/>
      <c r="BG400" s="628"/>
      <c r="BH400" s="629"/>
      <c r="BI400" s="630"/>
      <c r="BJ400" s="577"/>
      <c r="BK400" s="578"/>
      <c r="BL400" s="605"/>
      <c r="BM400" s="606"/>
      <c r="BN400" s="607"/>
      <c r="BO400" s="588"/>
      <c r="BP400" s="556"/>
      <c r="BQ400" s="556"/>
      <c r="BR400" s="65"/>
      <c r="BS400" s="65"/>
      <c r="BT400" s="268"/>
    </row>
    <row r="401" spans="1:75" ht="21.75" customHeight="1" x14ac:dyDescent="0.25">
      <c r="A401" s="268"/>
      <c r="B401" s="678" t="str">
        <f>IF(ROSTER!B$44="","",ROSTER!B$44)</f>
        <v/>
      </c>
      <c r="C401" s="669" t="str">
        <f>IF(ROSTER!C$44="","",ROSTER!C$44)</f>
        <v/>
      </c>
      <c r="D401" s="670"/>
      <c r="E401" s="667"/>
      <c r="F401" s="680">
        <f>IF(E401="y",1,IF(E401="S",1,0))</f>
        <v>0</v>
      </c>
      <c r="G401" s="663">
        <f>IF(E401="S",1,0)</f>
        <v>0</v>
      </c>
      <c r="H401" s="583"/>
      <c r="I401" s="584"/>
      <c r="J401" s="569"/>
      <c r="K401" s="570"/>
      <c r="L401" s="573"/>
      <c r="M401" s="574"/>
      <c r="N401" s="579">
        <f>L401+J401</f>
        <v>0</v>
      </c>
      <c r="O401" s="580"/>
      <c r="P401" s="569"/>
      <c r="Q401" s="570"/>
      <c r="R401" s="573"/>
      <c r="S401" s="574"/>
      <c r="T401" s="579">
        <f>R401-P401</f>
        <v>0</v>
      </c>
      <c r="U401" s="580"/>
      <c r="V401" s="583"/>
      <c r="W401" s="584"/>
      <c r="X401" s="569"/>
      <c r="Y401" s="584"/>
      <c r="Z401" s="569"/>
      <c r="AA401" s="584"/>
      <c r="AB401" s="569"/>
      <c r="AC401" s="570"/>
      <c r="AD401" s="573"/>
      <c r="AE401" s="574"/>
      <c r="AF401" s="557">
        <f>IF(AB401=0,0,(AD401/AB401)*100)</f>
        <v>0</v>
      </c>
      <c r="AG401" s="558"/>
      <c r="AH401" s="569"/>
      <c r="AI401" s="570"/>
      <c r="AJ401" s="573"/>
      <c r="AK401" s="574"/>
      <c r="AL401" s="557">
        <f>IF(AH401=0,0,(AJ401/AH401)*100)</f>
        <v>0</v>
      </c>
      <c r="AM401" s="558"/>
      <c r="AN401" s="569"/>
      <c r="AO401" s="570"/>
      <c r="AP401" s="573"/>
      <c r="AQ401" s="574"/>
      <c r="AR401" s="557">
        <f>IF(AN401=0,0,(AP401/AN401)*100)</f>
        <v>0</v>
      </c>
      <c r="AS401" s="558"/>
      <c r="AT401" s="561">
        <f>AB401+AH401+AN401</f>
        <v>0</v>
      </c>
      <c r="AU401" s="562"/>
      <c r="AV401" s="565">
        <f>AD401+AJ401+AP401</f>
        <v>0</v>
      </c>
      <c r="AW401" s="566"/>
      <c r="AX401" s="557">
        <f>IF(AT401=0,0,(AV401/AT401)*100)</f>
        <v>0</v>
      </c>
      <c r="AY401" s="558"/>
      <c r="AZ401" s="569"/>
      <c r="BA401" s="570"/>
      <c r="BB401" s="573"/>
      <c r="BC401" s="574"/>
      <c r="BD401" s="557">
        <f>IF(AZ401=0,0,(BB401/AZ401)*100)</f>
        <v>0</v>
      </c>
      <c r="BE401" s="558"/>
      <c r="BF401" s="561">
        <f>AT401+AZ401</f>
        <v>0</v>
      </c>
      <c r="BG401" s="562"/>
      <c r="BH401" s="565">
        <f>AV401+BB401</f>
        <v>0</v>
      </c>
      <c r="BI401" s="566"/>
      <c r="BJ401" s="557">
        <f>IF(BF401=0,0,(BH401/BF401)*100)</f>
        <v>0</v>
      </c>
      <c r="BK401" s="558"/>
      <c r="BL401" s="602">
        <f>(AD401*2)+(AJ401*2)+(AP401*3)+BB401</f>
        <v>0</v>
      </c>
      <c r="BM401" s="603"/>
      <c r="BN401" s="604"/>
      <c r="BO401" s="587">
        <f t="shared" ref="BO401" si="356">IF(BQ401=0,0,50*BP401/BQ401)</f>
        <v>0</v>
      </c>
      <c r="BP401" s="555">
        <f t="shared" ref="BP401" si="357">(BL401*BS$365)+(N401*BS$366)+(X401*BS$367)+(R401*BS$368)+(V401*BS$369)+(Z401*BS$370)</f>
        <v>0</v>
      </c>
      <c r="BQ401" s="555">
        <f t="shared" ref="BQ401" si="358">((AZ401-BB401)*BS$372)+((AT401-AV401)*BS$371)+(H401*BS$373)+(P401*BS$374)</f>
        <v>0</v>
      </c>
      <c r="BR401" s="65"/>
      <c r="BS401" s="65"/>
      <c r="BT401" s="268"/>
    </row>
    <row r="402" spans="1:75" ht="21.75" customHeight="1" x14ac:dyDescent="0.25">
      <c r="A402" s="268"/>
      <c r="B402" s="679"/>
      <c r="C402" s="690" t="str">
        <f>IF(ROSTER!D$44="","",ROSTER!D$44)</f>
        <v/>
      </c>
      <c r="D402" s="691"/>
      <c r="E402" s="668"/>
      <c r="F402" s="681"/>
      <c r="G402" s="664"/>
      <c r="H402" s="585"/>
      <c r="I402" s="586"/>
      <c r="J402" s="571"/>
      <c r="K402" s="572"/>
      <c r="L402" s="575"/>
      <c r="M402" s="576"/>
      <c r="N402" s="581" t="s">
        <v>16</v>
      </c>
      <c r="O402" s="582"/>
      <c r="P402" s="571"/>
      <c r="Q402" s="572"/>
      <c r="R402" s="575"/>
      <c r="S402" s="576"/>
      <c r="T402" s="581" t="s">
        <v>16</v>
      </c>
      <c r="U402" s="582"/>
      <c r="V402" s="585"/>
      <c r="W402" s="586"/>
      <c r="X402" s="571"/>
      <c r="Y402" s="586"/>
      <c r="Z402" s="571"/>
      <c r="AA402" s="586"/>
      <c r="AB402" s="571"/>
      <c r="AC402" s="572"/>
      <c r="AD402" s="575"/>
      <c r="AE402" s="576"/>
      <c r="AF402" s="577"/>
      <c r="AG402" s="578"/>
      <c r="AH402" s="571"/>
      <c r="AI402" s="572"/>
      <c r="AJ402" s="575"/>
      <c r="AK402" s="576"/>
      <c r="AL402" s="577"/>
      <c r="AM402" s="578"/>
      <c r="AN402" s="571"/>
      <c r="AO402" s="572"/>
      <c r="AP402" s="575"/>
      <c r="AQ402" s="576"/>
      <c r="AR402" s="577"/>
      <c r="AS402" s="578"/>
      <c r="AT402" s="627"/>
      <c r="AU402" s="628"/>
      <c r="AV402" s="629"/>
      <c r="AW402" s="630"/>
      <c r="AX402" s="577"/>
      <c r="AY402" s="578"/>
      <c r="AZ402" s="571"/>
      <c r="BA402" s="572"/>
      <c r="BB402" s="575"/>
      <c r="BC402" s="576"/>
      <c r="BD402" s="577"/>
      <c r="BE402" s="578"/>
      <c r="BF402" s="627"/>
      <c r="BG402" s="628"/>
      <c r="BH402" s="629"/>
      <c r="BI402" s="630"/>
      <c r="BJ402" s="577"/>
      <c r="BK402" s="578"/>
      <c r="BL402" s="605"/>
      <c r="BM402" s="606"/>
      <c r="BN402" s="607"/>
      <c r="BO402" s="588"/>
      <c r="BP402" s="556"/>
      <c r="BQ402" s="556"/>
      <c r="BR402" s="65"/>
      <c r="BS402" s="65"/>
      <c r="BT402" s="268"/>
    </row>
    <row r="403" spans="1:75" ht="21.75" customHeight="1" x14ac:dyDescent="0.25">
      <c r="A403" s="268"/>
      <c r="B403" s="678" t="str">
        <f>IF(ROSTER!B$46="","",ROSTER!B$46)</f>
        <v/>
      </c>
      <c r="C403" s="669" t="str">
        <f>IF(ROSTER!C$46="","",ROSTER!C$46)</f>
        <v/>
      </c>
      <c r="D403" s="670"/>
      <c r="E403" s="667"/>
      <c r="F403" s="680">
        <f>IF(E403="y",1,IF(E403="S",1,0))</f>
        <v>0</v>
      </c>
      <c r="G403" s="663">
        <f>IF(E403="S",1,0)</f>
        <v>0</v>
      </c>
      <c r="H403" s="583"/>
      <c r="I403" s="584"/>
      <c r="J403" s="569"/>
      <c r="K403" s="570"/>
      <c r="L403" s="573"/>
      <c r="M403" s="574"/>
      <c r="N403" s="579">
        <f>L403+J403</f>
        <v>0</v>
      </c>
      <c r="O403" s="580"/>
      <c r="P403" s="569"/>
      <c r="Q403" s="570"/>
      <c r="R403" s="573"/>
      <c r="S403" s="574"/>
      <c r="T403" s="579">
        <f>R403-P403</f>
        <v>0</v>
      </c>
      <c r="U403" s="580"/>
      <c r="V403" s="583"/>
      <c r="W403" s="584"/>
      <c r="X403" s="569"/>
      <c r="Y403" s="584"/>
      <c r="Z403" s="569"/>
      <c r="AA403" s="584"/>
      <c r="AB403" s="569"/>
      <c r="AC403" s="570"/>
      <c r="AD403" s="573"/>
      <c r="AE403" s="574"/>
      <c r="AF403" s="557">
        <f>IF(AB403=0,0,(AD403/AB403)*100)</f>
        <v>0</v>
      </c>
      <c r="AG403" s="558"/>
      <c r="AH403" s="569"/>
      <c r="AI403" s="570"/>
      <c r="AJ403" s="573"/>
      <c r="AK403" s="574"/>
      <c r="AL403" s="557">
        <f>IF(AH403=0,0,(AJ403/AH403)*100)</f>
        <v>0</v>
      </c>
      <c r="AM403" s="558"/>
      <c r="AN403" s="569"/>
      <c r="AO403" s="570"/>
      <c r="AP403" s="573"/>
      <c r="AQ403" s="574"/>
      <c r="AR403" s="557">
        <f>IF(AN403=0,0,(AP403/AN403)*100)</f>
        <v>0</v>
      </c>
      <c r="AS403" s="558"/>
      <c r="AT403" s="561">
        <f>AB403+AH403+AN403</f>
        <v>0</v>
      </c>
      <c r="AU403" s="562"/>
      <c r="AV403" s="565">
        <f>AD403+AJ403+AP403</f>
        <v>0</v>
      </c>
      <c r="AW403" s="566"/>
      <c r="AX403" s="557">
        <f>IF(AT403=0,0,(AV403/AT403)*100)</f>
        <v>0</v>
      </c>
      <c r="AY403" s="558"/>
      <c r="AZ403" s="569"/>
      <c r="BA403" s="570"/>
      <c r="BB403" s="573"/>
      <c r="BC403" s="574"/>
      <c r="BD403" s="557">
        <f>IF(AZ403=0,0,(BB403/AZ403)*100)</f>
        <v>0</v>
      </c>
      <c r="BE403" s="558"/>
      <c r="BF403" s="561">
        <f>AT403+AZ403</f>
        <v>0</v>
      </c>
      <c r="BG403" s="562"/>
      <c r="BH403" s="565">
        <f>AV403+BB403</f>
        <v>0</v>
      </c>
      <c r="BI403" s="566"/>
      <c r="BJ403" s="557">
        <f>IF(BF403=0,0,(BH403/BF403)*100)</f>
        <v>0</v>
      </c>
      <c r="BK403" s="558"/>
      <c r="BL403" s="602">
        <f>(AD403*2)+(AJ403*2)+(AP403*3)+BB403</f>
        <v>0</v>
      </c>
      <c r="BM403" s="603"/>
      <c r="BN403" s="604"/>
      <c r="BO403" s="587">
        <f t="shared" ref="BO403" si="359">IF(BQ403=0,0,50*BP403/BQ403)</f>
        <v>0</v>
      </c>
      <c r="BP403" s="634">
        <f t="shared" ref="BP403" si="360">(BL403*BS$365)+(N403*BS$366)+(X403*BS$367)+(R403*BS$368)+(V403*BS$369)+(Z403*BS$370)</f>
        <v>0</v>
      </c>
      <c r="BQ403" s="555">
        <f t="shared" ref="BQ403" si="361">((AZ403-BB403)*BS$372)+((AT403-AV403)*BS$371)+(H403*BS$373)+(P403*BS$374)</f>
        <v>0</v>
      </c>
      <c r="BR403" s="65"/>
      <c r="BS403" s="65"/>
      <c r="BT403" s="268"/>
    </row>
    <row r="404" spans="1:75" ht="22.5" customHeight="1" thickBot="1" x14ac:dyDescent="0.3">
      <c r="A404" s="268"/>
      <c r="B404" s="679"/>
      <c r="C404" s="690" t="str">
        <f>IF(ROSTER!D$46="","",ROSTER!D$46)</f>
        <v/>
      </c>
      <c r="D404" s="691"/>
      <c r="E404" s="668"/>
      <c r="F404" s="681"/>
      <c r="G404" s="664"/>
      <c r="H404" s="585"/>
      <c r="I404" s="586"/>
      <c r="J404" s="571"/>
      <c r="K404" s="572"/>
      <c r="L404" s="575"/>
      <c r="M404" s="576"/>
      <c r="N404" s="649" t="s">
        <v>16</v>
      </c>
      <c r="O404" s="650"/>
      <c r="P404" s="571"/>
      <c r="Q404" s="572"/>
      <c r="R404" s="575"/>
      <c r="S404" s="576"/>
      <c r="T404" s="581" t="s">
        <v>16</v>
      </c>
      <c r="U404" s="582"/>
      <c r="V404" s="585"/>
      <c r="W404" s="586"/>
      <c r="X404" s="571"/>
      <c r="Y404" s="586"/>
      <c r="Z404" s="571"/>
      <c r="AA404" s="586"/>
      <c r="AB404" s="571"/>
      <c r="AC404" s="572"/>
      <c r="AD404" s="575"/>
      <c r="AE404" s="576"/>
      <c r="AF404" s="559"/>
      <c r="AG404" s="560"/>
      <c r="AH404" s="571"/>
      <c r="AI404" s="572"/>
      <c r="AJ404" s="575"/>
      <c r="AK404" s="576"/>
      <c r="AL404" s="559"/>
      <c r="AM404" s="560"/>
      <c r="AN404" s="571"/>
      <c r="AO404" s="572"/>
      <c r="AP404" s="575"/>
      <c r="AQ404" s="576"/>
      <c r="AR404" s="559"/>
      <c r="AS404" s="560"/>
      <c r="AT404" s="563"/>
      <c r="AU404" s="564"/>
      <c r="AV404" s="567"/>
      <c r="AW404" s="568"/>
      <c r="AX404" s="559"/>
      <c r="AY404" s="560"/>
      <c r="AZ404" s="571"/>
      <c r="BA404" s="572"/>
      <c r="BB404" s="575"/>
      <c r="BC404" s="576"/>
      <c r="BD404" s="559"/>
      <c r="BE404" s="560"/>
      <c r="BF404" s="563"/>
      <c r="BG404" s="564"/>
      <c r="BH404" s="567"/>
      <c r="BI404" s="568"/>
      <c r="BJ404" s="559"/>
      <c r="BK404" s="560"/>
      <c r="BL404" s="631"/>
      <c r="BM404" s="632"/>
      <c r="BN404" s="633"/>
      <c r="BO404" s="588"/>
      <c r="BP404" s="635"/>
      <c r="BQ404" s="556"/>
      <c r="BR404" s="65"/>
      <c r="BS404" s="65"/>
      <c r="BT404" s="268"/>
    </row>
    <row r="405" spans="1:75" s="79" customFormat="1" ht="33.4" customHeight="1" x14ac:dyDescent="0.45">
      <c r="A405" s="278"/>
      <c r="B405" s="671"/>
      <c r="C405" s="611"/>
      <c r="D405" s="674" t="s">
        <v>10</v>
      </c>
      <c r="E405" s="675"/>
      <c r="F405" s="78"/>
      <c r="G405" s="78"/>
      <c r="H405" s="547">
        <f>SUM(H365:I404)</f>
        <v>0</v>
      </c>
      <c r="I405" s="548"/>
      <c r="J405" s="547">
        <f>SUM(J365:K404)</f>
        <v>0</v>
      </c>
      <c r="K405" s="548"/>
      <c r="L405" s="551">
        <f>SUM(L365:M404)</f>
        <v>0</v>
      </c>
      <c r="M405" s="636"/>
      <c r="N405" s="533">
        <f>L405+J405</f>
        <v>0</v>
      </c>
      <c r="O405" s="534"/>
      <c r="P405" s="551">
        <f>SUM(P365:Q404)</f>
        <v>0</v>
      </c>
      <c r="Q405" s="548"/>
      <c r="R405" s="551">
        <f>SUM(R365:S404)</f>
        <v>0</v>
      </c>
      <c r="S405" s="636"/>
      <c r="T405" s="533">
        <f>R405-P405</f>
        <v>0</v>
      </c>
      <c r="U405" s="534"/>
      <c r="V405" s="551">
        <f>SUM(V365:W404)</f>
        <v>0</v>
      </c>
      <c r="W405" s="636"/>
      <c r="X405" s="547">
        <f>SUM(X365:Y404)</f>
        <v>0</v>
      </c>
      <c r="Y405" s="534"/>
      <c r="Z405" s="547">
        <f>SUM(Z365:AA404)</f>
        <v>0</v>
      </c>
      <c r="AA405" s="534"/>
      <c r="AB405" s="636">
        <f>SUM(AB365:AC404)</f>
        <v>0</v>
      </c>
      <c r="AC405" s="548"/>
      <c r="AD405" s="551">
        <f>SUM(AD365:AE404)</f>
        <v>0</v>
      </c>
      <c r="AE405" s="636"/>
      <c r="AF405" s="533">
        <f>IF(AB405=0,0,(AD405/AB405)*100)</f>
        <v>0</v>
      </c>
      <c r="AG405" s="534"/>
      <c r="AH405" s="551">
        <f>SUM(AH365:AI404)</f>
        <v>0</v>
      </c>
      <c r="AI405" s="548"/>
      <c r="AJ405" s="551">
        <f>SUM(AJ365:AK404)</f>
        <v>0</v>
      </c>
      <c r="AK405" s="636"/>
      <c r="AL405" s="533">
        <f>IF(AH405=0,0,(AJ405/AH405)*100)</f>
        <v>0</v>
      </c>
      <c r="AM405" s="534"/>
      <c r="AN405" s="551">
        <f>SUM(AN365:AO404)</f>
        <v>0</v>
      </c>
      <c r="AO405" s="548"/>
      <c r="AP405" s="551">
        <f>SUM(AP365:AQ404)</f>
        <v>0</v>
      </c>
      <c r="AQ405" s="636"/>
      <c r="AR405" s="533">
        <f>IF(AN405=0,0,(AP405/AN405)*100)</f>
        <v>0</v>
      </c>
      <c r="AS405" s="534"/>
      <c r="AT405" s="547">
        <f>AB405+AH405+AN405</f>
        <v>0</v>
      </c>
      <c r="AU405" s="548"/>
      <c r="AV405" s="551">
        <f>AD405+AJ405+AP405</f>
        <v>0</v>
      </c>
      <c r="AW405" s="552"/>
      <c r="AX405" s="533">
        <f>IF(AT405=0,0,(AV405/AT405)*100)</f>
        <v>0</v>
      </c>
      <c r="AY405" s="534"/>
      <c r="AZ405" s="551">
        <f>SUM(AZ365:BA404)</f>
        <v>0</v>
      </c>
      <c r="BA405" s="548"/>
      <c r="BB405" s="551">
        <f>SUM(BB365:BC404)</f>
        <v>0</v>
      </c>
      <c r="BC405" s="636"/>
      <c r="BD405" s="533">
        <f>IF(AZ405=0,0,(BB405/AZ405)*100)</f>
        <v>0</v>
      </c>
      <c r="BE405" s="534"/>
      <c r="BF405" s="547">
        <f>AT405+AZ405</f>
        <v>0</v>
      </c>
      <c r="BG405" s="548"/>
      <c r="BH405" s="551">
        <f>AV405+BB405</f>
        <v>0</v>
      </c>
      <c r="BI405" s="552"/>
      <c r="BJ405" s="533">
        <f>IF(BF405=0,0,(BH405/BF405)*100)</f>
        <v>0</v>
      </c>
      <c r="BK405" s="619"/>
      <c r="BL405" s="621">
        <f>SUM(BL365:BN404)</f>
        <v>0</v>
      </c>
      <c r="BM405" s="622"/>
      <c r="BN405" s="623"/>
      <c r="BO405" s="610">
        <f>SUM(BO365:BO404)</f>
        <v>0</v>
      </c>
      <c r="BP405" s="709">
        <f t="shared" ref="BP405" si="362">(BL405*BS$365)+(N405*BS$366)+(X405*BS$367)+(R405*BS$368)+(V405*BS$369)+(Z405*BS$370)</f>
        <v>0</v>
      </c>
      <c r="BQ405" s="638">
        <f t="shared" ref="BQ405" si="363">((AZ405-BB405)*BS$372)+((AT405-AV405)*BS$371)+(H405*BS$373)+(P405*BS$374)</f>
        <v>0</v>
      </c>
      <c r="BR405" s="77"/>
      <c r="BS405" s="77"/>
      <c r="BT405" s="278"/>
    </row>
    <row r="406" spans="1:75" s="79" customFormat="1" ht="33.950000000000003" customHeight="1" thickBot="1" x14ac:dyDescent="0.5">
      <c r="A406" s="278"/>
      <c r="B406" s="672"/>
      <c r="C406" s="673"/>
      <c r="D406" s="676"/>
      <c r="E406" s="677"/>
      <c r="F406" s="80"/>
      <c r="G406" s="80"/>
      <c r="H406" s="549"/>
      <c r="I406" s="550"/>
      <c r="J406" s="549"/>
      <c r="K406" s="550"/>
      <c r="L406" s="553"/>
      <c r="M406" s="637"/>
      <c r="N406" s="535" t="s">
        <v>16</v>
      </c>
      <c r="O406" s="536"/>
      <c r="P406" s="553"/>
      <c r="Q406" s="550"/>
      <c r="R406" s="553"/>
      <c r="S406" s="637"/>
      <c r="T406" s="535" t="s">
        <v>16</v>
      </c>
      <c r="U406" s="536"/>
      <c r="V406" s="553"/>
      <c r="W406" s="637"/>
      <c r="X406" s="549"/>
      <c r="Y406" s="536"/>
      <c r="Z406" s="549"/>
      <c r="AA406" s="536"/>
      <c r="AB406" s="637"/>
      <c r="AC406" s="550"/>
      <c r="AD406" s="553"/>
      <c r="AE406" s="637"/>
      <c r="AF406" s="535"/>
      <c r="AG406" s="536"/>
      <c r="AH406" s="553"/>
      <c r="AI406" s="550"/>
      <c r="AJ406" s="553"/>
      <c r="AK406" s="637"/>
      <c r="AL406" s="535"/>
      <c r="AM406" s="536"/>
      <c r="AN406" s="553"/>
      <c r="AO406" s="550"/>
      <c r="AP406" s="553"/>
      <c r="AQ406" s="637"/>
      <c r="AR406" s="535"/>
      <c r="AS406" s="536"/>
      <c r="AT406" s="549"/>
      <c r="AU406" s="550"/>
      <c r="AV406" s="553"/>
      <c r="AW406" s="554"/>
      <c r="AX406" s="535"/>
      <c r="AY406" s="536"/>
      <c r="AZ406" s="553"/>
      <c r="BA406" s="550"/>
      <c r="BB406" s="553"/>
      <c r="BC406" s="637"/>
      <c r="BD406" s="535"/>
      <c r="BE406" s="536"/>
      <c r="BF406" s="549"/>
      <c r="BG406" s="550"/>
      <c r="BH406" s="553"/>
      <c r="BI406" s="554"/>
      <c r="BJ406" s="535"/>
      <c r="BK406" s="620"/>
      <c r="BL406" s="624"/>
      <c r="BM406" s="625"/>
      <c r="BN406" s="626"/>
      <c r="BO406" s="609"/>
      <c r="BP406" s="710"/>
      <c r="BQ406" s="639"/>
      <c r="BR406" s="77"/>
      <c r="BS406" s="77"/>
      <c r="BT406" s="278"/>
    </row>
    <row r="407" spans="1:75" s="79" customFormat="1" ht="33" customHeight="1" thickBot="1" x14ac:dyDescent="0.5">
      <c r="A407" s="278"/>
      <c r="B407" s="671"/>
      <c r="C407" s="611"/>
      <c r="D407" s="674" t="s">
        <v>13</v>
      </c>
      <c r="E407" s="675"/>
      <c r="F407" s="82"/>
      <c r="G407" s="117"/>
      <c r="H407" s="541"/>
      <c r="I407" s="545"/>
      <c r="J407" s="541"/>
      <c r="K407" s="545"/>
      <c r="L407" s="537"/>
      <c r="M407" s="538"/>
      <c r="N407" s="533">
        <f>J407+L407</f>
        <v>0</v>
      </c>
      <c r="O407" s="534"/>
      <c r="P407" s="537"/>
      <c r="Q407" s="545"/>
      <c r="R407" s="537"/>
      <c r="S407" s="538"/>
      <c r="T407" s="533">
        <f>R407-P407</f>
        <v>0</v>
      </c>
      <c r="U407" s="534"/>
      <c r="V407" s="537"/>
      <c r="W407" s="538"/>
      <c r="X407" s="541"/>
      <c r="Y407" s="542"/>
      <c r="Z407" s="541"/>
      <c r="AA407" s="542"/>
      <c r="AB407" s="538"/>
      <c r="AC407" s="545"/>
      <c r="AD407" s="537"/>
      <c r="AE407" s="538"/>
      <c r="AF407" s="533">
        <f>IF(AB407=0,0,(AD407/AB407)*100)</f>
        <v>0</v>
      </c>
      <c r="AG407" s="534"/>
      <c r="AH407" s="537"/>
      <c r="AI407" s="545"/>
      <c r="AJ407" s="537"/>
      <c r="AK407" s="538"/>
      <c r="AL407" s="533">
        <f>IF(AH407=0,0,(AJ407/AH407)*100)</f>
        <v>0</v>
      </c>
      <c r="AM407" s="534"/>
      <c r="AN407" s="537"/>
      <c r="AO407" s="545"/>
      <c r="AP407" s="537"/>
      <c r="AQ407" s="538"/>
      <c r="AR407" s="533">
        <f>IF(AN407=0,0,(AP407/AN407)*100)</f>
        <v>0</v>
      </c>
      <c r="AS407" s="534"/>
      <c r="AT407" s="547">
        <f>AB407+AH407+AN407</f>
        <v>0</v>
      </c>
      <c r="AU407" s="548"/>
      <c r="AV407" s="551">
        <f>AD407+AJ407+AP407</f>
        <v>0</v>
      </c>
      <c r="AW407" s="552"/>
      <c r="AX407" s="533">
        <f>IF(AT407=0,0,(AV407/AT407)*100)</f>
        <v>0</v>
      </c>
      <c r="AY407" s="534"/>
      <c r="AZ407" s="537"/>
      <c r="BA407" s="545"/>
      <c r="BB407" s="537"/>
      <c r="BC407" s="538"/>
      <c r="BD407" s="533">
        <f>IF(AZ407=0,0,(BB407/AZ407)*100)</f>
        <v>0</v>
      </c>
      <c r="BE407" s="534"/>
      <c r="BF407" s="547">
        <f>AT407+AZ407</f>
        <v>0</v>
      </c>
      <c r="BG407" s="548"/>
      <c r="BH407" s="551">
        <f>AV407+BB407</f>
        <v>0</v>
      </c>
      <c r="BI407" s="552"/>
      <c r="BJ407" s="533">
        <f>IF(BF407=0,0,(BH407/BF407)*100)</f>
        <v>0</v>
      </c>
      <c r="BK407" s="619"/>
      <c r="BL407" s="700">
        <f>(AD407*2)+(AJ407*2)+(AP407*3)+BB407</f>
        <v>0</v>
      </c>
      <c r="BM407" s="701"/>
      <c r="BN407" s="702"/>
      <c r="BO407" s="706"/>
      <c r="BP407" s="83"/>
      <c r="BQ407" s="84"/>
      <c r="BR407" s="77"/>
      <c r="BS407" s="77"/>
      <c r="BT407" s="278"/>
    </row>
    <row r="408" spans="1:75" s="79" customFormat="1" ht="33.75" customHeight="1" thickBot="1" x14ac:dyDescent="0.5">
      <c r="A408" s="278"/>
      <c r="B408" s="232"/>
      <c r="C408" s="336"/>
      <c r="D408" s="693"/>
      <c r="E408" s="694"/>
      <c r="F408" s="86"/>
      <c r="G408" s="86"/>
      <c r="H408" s="543"/>
      <c r="I408" s="546"/>
      <c r="J408" s="543"/>
      <c r="K408" s="546"/>
      <c r="L408" s="539"/>
      <c r="M408" s="540"/>
      <c r="N408" s="535">
        <f>IF((N405+N407)=0,0,N405/(N405+N407)*100)</f>
        <v>0</v>
      </c>
      <c r="O408" s="536"/>
      <c r="P408" s="539"/>
      <c r="Q408" s="546"/>
      <c r="R408" s="539"/>
      <c r="S408" s="540"/>
      <c r="T408" s="535"/>
      <c r="U408" s="536"/>
      <c r="V408" s="539"/>
      <c r="W408" s="540"/>
      <c r="X408" s="543"/>
      <c r="Y408" s="544"/>
      <c r="Z408" s="543"/>
      <c r="AA408" s="544"/>
      <c r="AB408" s="540"/>
      <c r="AC408" s="546"/>
      <c r="AD408" s="539"/>
      <c r="AE408" s="540"/>
      <c r="AF408" s="535"/>
      <c r="AG408" s="536"/>
      <c r="AH408" s="539"/>
      <c r="AI408" s="546"/>
      <c r="AJ408" s="539"/>
      <c r="AK408" s="540"/>
      <c r="AL408" s="535"/>
      <c r="AM408" s="536"/>
      <c r="AN408" s="539"/>
      <c r="AO408" s="546"/>
      <c r="AP408" s="539"/>
      <c r="AQ408" s="540"/>
      <c r="AR408" s="535"/>
      <c r="AS408" s="536"/>
      <c r="AT408" s="549"/>
      <c r="AU408" s="550"/>
      <c r="AV408" s="553"/>
      <c r="AW408" s="554"/>
      <c r="AX408" s="535"/>
      <c r="AY408" s="536"/>
      <c r="AZ408" s="539"/>
      <c r="BA408" s="546"/>
      <c r="BB408" s="539"/>
      <c r="BC408" s="540"/>
      <c r="BD408" s="535"/>
      <c r="BE408" s="536"/>
      <c r="BF408" s="549"/>
      <c r="BG408" s="550"/>
      <c r="BH408" s="553"/>
      <c r="BI408" s="554"/>
      <c r="BJ408" s="535"/>
      <c r="BK408" s="620"/>
      <c r="BL408" s="703"/>
      <c r="BM408" s="704"/>
      <c r="BN408" s="705"/>
      <c r="BO408" s="707"/>
      <c r="BP408" s="222"/>
      <c r="BQ408" s="222"/>
      <c r="BR408" s="77"/>
      <c r="BS408" s="77"/>
      <c r="BT408" s="278"/>
    </row>
    <row r="409" spans="1:75" ht="16.5" customHeight="1" thickTop="1" thickBot="1" x14ac:dyDescent="0.5">
      <c r="A409" s="268"/>
      <c r="B409" s="229"/>
      <c r="C409" s="195"/>
      <c r="D409" s="195"/>
      <c r="E409" s="195"/>
      <c r="F409" s="195"/>
      <c r="G409" s="195"/>
      <c r="H409" s="195"/>
      <c r="I409" s="195"/>
      <c r="J409" s="195"/>
      <c r="K409" s="195"/>
      <c r="L409" s="195"/>
      <c r="M409" s="195"/>
      <c r="N409" s="195"/>
      <c r="O409" s="195"/>
      <c r="P409" s="195"/>
      <c r="Q409" s="195"/>
      <c r="R409" s="195"/>
      <c r="S409" s="195"/>
      <c r="T409" s="195"/>
      <c r="U409" s="195"/>
      <c r="V409" s="195"/>
      <c r="W409" s="195"/>
      <c r="X409" s="195"/>
      <c r="Y409" s="195"/>
      <c r="Z409" s="195"/>
      <c r="AA409" s="195"/>
      <c r="AB409" s="195"/>
      <c r="AC409" s="195"/>
      <c r="AD409" s="195"/>
      <c r="AE409" s="195"/>
      <c r="AF409" s="198"/>
      <c r="AG409" s="198"/>
      <c r="AH409" s="195"/>
      <c r="AI409" s="195"/>
      <c r="AJ409" s="195"/>
      <c r="AK409" s="195"/>
      <c r="AL409" s="195"/>
      <c r="AM409" s="195"/>
      <c r="AN409" s="195"/>
      <c r="AO409" s="195"/>
      <c r="AP409" s="195"/>
      <c r="AQ409" s="195"/>
      <c r="AR409" s="195"/>
      <c r="AS409" s="195"/>
      <c r="AT409" s="195"/>
      <c r="AU409" s="195"/>
      <c r="AV409" s="195"/>
      <c r="AW409" s="195"/>
      <c r="AX409" s="195"/>
      <c r="AY409" s="195"/>
      <c r="AZ409" s="195"/>
      <c r="BA409" s="195"/>
      <c r="BB409" s="195"/>
      <c r="BC409" s="195"/>
      <c r="BD409" s="195"/>
      <c r="BE409" s="195"/>
      <c r="BF409" s="195"/>
      <c r="BG409" s="195"/>
      <c r="BH409" s="195"/>
      <c r="BI409" s="195"/>
      <c r="BJ409" s="195"/>
      <c r="BK409" s="195"/>
      <c r="BL409" s="195"/>
      <c r="BM409" s="195"/>
      <c r="BN409" s="195"/>
      <c r="BO409" s="247"/>
      <c r="BP409" s="600">
        <f>IF((J405+L407)=0,0,(J405/(J405+L407)*100)%)</f>
        <v>0</v>
      </c>
      <c r="BQ409" s="601"/>
      <c r="BR409" s="600">
        <f>IF((L405+J407)=0,0,(L405/(L405+J407)*100)%)</f>
        <v>0</v>
      </c>
      <c r="BS409" s="601"/>
      <c r="BT409" s="268"/>
    </row>
    <row r="410" spans="1:75" s="85" customFormat="1" ht="87" customHeight="1" thickTop="1" thickBot="1" x14ac:dyDescent="0.55000000000000004">
      <c r="A410" s="279"/>
      <c r="B410" s="682"/>
      <c r="C410" s="683"/>
      <c r="D410" s="608"/>
      <c r="E410" s="608"/>
      <c r="F410" s="608"/>
      <c r="G410" s="608"/>
      <c r="H410" s="346"/>
      <c r="I410" s="346"/>
      <c r="J410" s="346"/>
      <c r="K410" s="200"/>
      <c r="L410" s="346"/>
      <c r="M410" s="346"/>
      <c r="N410" s="346"/>
      <c r="O410" s="338"/>
      <c r="P410" s="338"/>
      <c r="Q410" s="338"/>
      <c r="R410" s="338"/>
      <c r="S410" s="346"/>
      <c r="T410" s="346" t="s">
        <v>59</v>
      </c>
      <c r="U410" s="346"/>
      <c r="V410" s="200"/>
      <c r="W410" s="346"/>
      <c r="X410" s="346"/>
      <c r="Y410" s="346"/>
      <c r="Z410" s="714" t="s">
        <v>157</v>
      </c>
      <c r="AA410" s="714"/>
      <c r="AB410" s="714"/>
      <c r="AC410" s="715"/>
      <c r="AD410" s="589"/>
      <c r="AE410" s="590"/>
      <c r="AF410" s="591"/>
      <c r="AG410" s="200"/>
      <c r="AH410" s="589"/>
      <c r="AI410" s="590"/>
      <c r="AJ410" s="591"/>
      <c r="AK410" s="714" t="s">
        <v>159</v>
      </c>
      <c r="AL410" s="714"/>
      <c r="AM410" s="714"/>
      <c r="AN410" s="715"/>
      <c r="AO410" s="589"/>
      <c r="AP410" s="590"/>
      <c r="AQ410" s="591"/>
      <c r="AR410" s="204"/>
      <c r="AS410" s="589"/>
      <c r="AT410" s="590"/>
      <c r="AU410" s="591"/>
      <c r="AV410" s="340"/>
      <c r="AW410" s="340"/>
      <c r="AX410" s="340"/>
      <c r="AY410" s="340"/>
      <c r="AZ410" s="711" t="s">
        <v>20</v>
      </c>
      <c r="BA410" s="711"/>
      <c r="BB410" s="711"/>
      <c r="BC410" s="711"/>
      <c r="BD410" s="712"/>
      <c r="BE410" s="616">
        <f>BL405</f>
        <v>0</v>
      </c>
      <c r="BF410" s="617"/>
      <c r="BG410" s="618"/>
      <c r="BH410" s="205"/>
      <c r="BI410" s="616">
        <f>BL407</f>
        <v>0</v>
      </c>
      <c r="BJ410" s="617"/>
      <c r="BK410" s="618"/>
      <c r="BL410" s="206"/>
      <c r="BM410" s="206"/>
      <c r="BN410" s="206"/>
      <c r="BO410" s="248"/>
      <c r="BP410" s="87"/>
      <c r="BQ410" s="87"/>
      <c r="BR410" s="81"/>
      <c r="BS410" s="81"/>
      <c r="BT410" s="279"/>
    </row>
    <row r="411" spans="1:75" ht="15.6" customHeight="1" thickTop="1" thickBot="1" x14ac:dyDescent="0.55000000000000004">
      <c r="A411" s="268"/>
      <c r="B411" s="230"/>
      <c r="C411" s="207"/>
      <c r="D411" s="196"/>
      <c r="E411" s="196"/>
      <c r="F411" s="199"/>
      <c r="G411" s="199"/>
      <c r="H411" s="202"/>
      <c r="I411" s="202"/>
      <c r="J411" s="202"/>
      <c r="K411" s="202"/>
      <c r="L411" s="202"/>
      <c r="M411" s="202"/>
      <c r="N411" s="202"/>
      <c r="O411" s="199"/>
      <c r="P411" s="199"/>
      <c r="Q411" s="199"/>
      <c r="R411" s="199"/>
      <c r="S411" s="202"/>
      <c r="T411" s="202"/>
      <c r="U411" s="202"/>
      <c r="V411" s="201"/>
      <c r="W411" s="202"/>
      <c r="X411" s="202"/>
      <c r="Y411" s="202"/>
      <c r="Z411" s="337"/>
      <c r="AA411" s="337"/>
      <c r="AB411" s="337"/>
      <c r="AC411" s="337"/>
      <c r="AD411" s="202"/>
      <c r="AE411" s="202"/>
      <c r="AF411" s="202"/>
      <c r="AG411" s="202"/>
      <c r="AH411" s="201"/>
      <c r="AI411" s="201"/>
      <c r="AJ411" s="202"/>
      <c r="AK411" s="337"/>
      <c r="AL411" s="337"/>
      <c r="AM411" s="337"/>
      <c r="AN411" s="337"/>
      <c r="AO411" s="202"/>
      <c r="AP411" s="202"/>
      <c r="AQ411" s="202"/>
      <c r="AR411" s="202"/>
      <c r="AS411" s="202"/>
      <c r="AT411" s="204"/>
      <c r="AU411" s="204"/>
      <c r="AV411" s="207"/>
      <c r="AW411" s="207"/>
      <c r="AX411" s="207"/>
      <c r="AY411" s="207"/>
      <c r="AZ411" s="199"/>
      <c r="BA411" s="208"/>
      <c r="BB411" s="208"/>
      <c r="BC411" s="209"/>
      <c r="BD411" s="210"/>
      <c r="BE411" s="211"/>
      <c r="BF411" s="211"/>
      <c r="BG411" s="204"/>
      <c r="BH411" s="212"/>
      <c r="BI411" s="213"/>
      <c r="BJ411" s="213"/>
      <c r="BK411" s="204"/>
      <c r="BL411" s="207"/>
      <c r="BM411" s="207"/>
      <c r="BN411" s="207"/>
      <c r="BO411" s="249"/>
      <c r="BP411" s="88"/>
      <c r="BQ411" s="88"/>
      <c r="BR411" s="65"/>
      <c r="BS411" s="65"/>
      <c r="BT411" s="268"/>
    </row>
    <row r="412" spans="1:75" s="85" customFormat="1" ht="86.25" customHeight="1" thickTop="1" thickBot="1" x14ac:dyDescent="0.55000000000000004">
      <c r="A412" s="279"/>
      <c r="B412" s="531"/>
      <c r="C412" s="532"/>
      <c r="D412" s="608"/>
      <c r="E412" s="608"/>
      <c r="F412" s="608"/>
      <c r="G412" s="608"/>
      <c r="H412" s="212"/>
      <c r="I412" s="212"/>
      <c r="J412" s="212"/>
      <c r="K412" s="200"/>
      <c r="L412" s="212"/>
      <c r="M412" s="212"/>
      <c r="N412" s="212"/>
      <c r="O412" s="338"/>
      <c r="P412" s="338"/>
      <c r="Q412" s="338"/>
      <c r="R412" s="338"/>
      <c r="S412" s="212"/>
      <c r="T412" s="212" t="s">
        <v>15</v>
      </c>
      <c r="U412" s="212"/>
      <c r="V412" s="200"/>
      <c r="W412" s="212"/>
      <c r="X412" s="212"/>
      <c r="Y412" s="212"/>
      <c r="Z412" s="714" t="s">
        <v>158</v>
      </c>
      <c r="AA412" s="714"/>
      <c r="AB412" s="714"/>
      <c r="AC412" s="715"/>
      <c r="AD412" s="616">
        <f>AD410</f>
        <v>0</v>
      </c>
      <c r="AE412" s="617"/>
      <c r="AF412" s="618"/>
      <c r="AG412" s="200"/>
      <c r="AH412" s="616">
        <f>AH410</f>
        <v>0</v>
      </c>
      <c r="AI412" s="617"/>
      <c r="AJ412" s="618"/>
      <c r="AK412" s="714" t="s">
        <v>160</v>
      </c>
      <c r="AL412" s="714"/>
      <c r="AM412" s="714"/>
      <c r="AN412" s="715"/>
      <c r="AO412" s="616">
        <f>AO410-AD410</f>
        <v>0</v>
      </c>
      <c r="AP412" s="617"/>
      <c r="AQ412" s="618"/>
      <c r="AR412" s="204"/>
      <c r="AS412" s="616">
        <f>AS410-AH410</f>
        <v>0</v>
      </c>
      <c r="AT412" s="617"/>
      <c r="AU412" s="618"/>
      <c r="AV412" s="340"/>
      <c r="AW412" s="340"/>
      <c r="AX412" s="340"/>
      <c r="AY412" s="340"/>
      <c r="AZ412" s="711" t="s">
        <v>44</v>
      </c>
      <c r="BA412" s="711"/>
      <c r="BB412" s="711"/>
      <c r="BC412" s="711"/>
      <c r="BD412" s="712"/>
      <c r="BE412" s="616">
        <f>BE410-AO410</f>
        <v>0</v>
      </c>
      <c r="BF412" s="617"/>
      <c r="BG412" s="618"/>
      <c r="BH412" s="214"/>
      <c r="BI412" s="616">
        <f>BI410-AS410</f>
        <v>0</v>
      </c>
      <c r="BJ412" s="617"/>
      <c r="BK412" s="618"/>
      <c r="BL412" s="206"/>
      <c r="BM412" s="206"/>
      <c r="BN412" s="206"/>
      <c r="BO412" s="248"/>
      <c r="BP412" s="87"/>
      <c r="BQ412" s="87"/>
      <c r="BR412" s="81"/>
      <c r="BS412" s="81"/>
      <c r="BT412" s="279"/>
      <c r="BW412" s="79"/>
    </row>
    <row r="413" spans="1:75" ht="18.75" customHeight="1" thickTop="1" thickBot="1" x14ac:dyDescent="0.5">
      <c r="A413" s="268"/>
      <c r="B413" s="231"/>
      <c r="C413" s="197"/>
      <c r="D413" s="197"/>
      <c r="E413" s="197"/>
      <c r="F413" s="254"/>
      <c r="G413" s="254"/>
      <c r="H413" s="197"/>
      <c r="I413" s="197"/>
      <c r="J413" s="197"/>
      <c r="K413" s="197"/>
      <c r="L413" s="197"/>
      <c r="M413" s="197"/>
      <c r="N413" s="197"/>
      <c r="O413" s="197"/>
      <c r="P413" s="197"/>
      <c r="Q413" s="197"/>
      <c r="R413" s="197"/>
      <c r="S413" s="197"/>
      <c r="T413" s="197"/>
      <c r="U413" s="197"/>
      <c r="V413" s="197"/>
      <c r="W413" s="197"/>
      <c r="X413" s="197"/>
      <c r="Y413" s="197"/>
      <c r="Z413" s="197"/>
      <c r="AA413" s="197"/>
      <c r="AB413" s="197"/>
      <c r="AC413" s="197"/>
      <c r="AD413" s="197"/>
      <c r="AE413" s="197"/>
      <c r="AF413" s="203"/>
      <c r="AG413" s="203"/>
      <c r="AH413" s="197"/>
      <c r="AI413" s="197"/>
      <c r="AJ413" s="197"/>
      <c r="AK413" s="197"/>
      <c r="AL413" s="197"/>
      <c r="AM413" s="197"/>
      <c r="AN413" s="197"/>
      <c r="AO413" s="197"/>
      <c r="AP413" s="197"/>
      <c r="AQ413" s="197"/>
      <c r="AR413" s="197"/>
      <c r="AS413" s="197"/>
      <c r="AT413" s="197"/>
      <c r="AU413" s="197"/>
      <c r="AV413" s="197"/>
      <c r="AW413" s="197"/>
      <c r="AX413" s="197"/>
      <c r="AY413" s="197"/>
      <c r="AZ413" s="197"/>
      <c r="BA413" s="640" t="s">
        <v>153</v>
      </c>
      <c r="BB413" s="640"/>
      <c r="BC413" s="640"/>
      <c r="BD413" s="640"/>
      <c r="BE413" s="640"/>
      <c r="BF413" s="640"/>
      <c r="BG413" s="640"/>
      <c r="BH413" s="640"/>
      <c r="BI413" s="640"/>
      <c r="BJ413" s="640"/>
      <c r="BK413" s="640"/>
      <c r="BL413" s="640"/>
      <c r="BM413" s="640"/>
      <c r="BN413" s="640"/>
      <c r="BO413" s="250"/>
      <c r="BP413" s="89"/>
      <c r="BQ413" s="89"/>
      <c r="BR413" s="65"/>
      <c r="BS413" s="65"/>
      <c r="BT413" s="268"/>
    </row>
    <row r="414" spans="1:75" s="255" customFormat="1" ht="13.5" customHeight="1" thickTop="1" x14ac:dyDescent="0.45">
      <c r="A414" s="268"/>
      <c r="B414" s="269"/>
      <c r="C414" s="268"/>
      <c r="D414" s="268"/>
      <c r="E414" s="268"/>
      <c r="F414" s="270"/>
      <c r="G414" s="270"/>
      <c r="H414" s="268"/>
      <c r="I414" s="268"/>
      <c r="J414" s="268"/>
      <c r="K414" s="268"/>
      <c r="L414" s="268"/>
      <c r="M414" s="268"/>
      <c r="N414" s="268"/>
      <c r="O414" s="268"/>
      <c r="P414" s="268"/>
      <c r="Q414" s="268"/>
      <c r="R414" s="268"/>
      <c r="S414" s="268"/>
      <c r="T414" s="268"/>
      <c r="U414" s="268"/>
      <c r="V414" s="268"/>
      <c r="W414" s="268"/>
      <c r="X414" s="268"/>
      <c r="Y414" s="268"/>
      <c r="Z414" s="268"/>
      <c r="AA414" s="268"/>
      <c r="AB414" s="268"/>
      <c r="AC414" s="268"/>
      <c r="AD414" s="268"/>
      <c r="AE414" s="268"/>
      <c r="AF414" s="271"/>
      <c r="AG414" s="271"/>
      <c r="AH414" s="268"/>
      <c r="AI414" s="268"/>
      <c r="AJ414" s="268"/>
      <c r="AK414" s="268"/>
      <c r="AL414" s="268"/>
      <c r="AM414" s="268"/>
      <c r="AN414" s="268"/>
      <c r="AO414" s="268"/>
      <c r="AP414" s="268"/>
      <c r="AQ414" s="268"/>
      <c r="AR414" s="268"/>
      <c r="AS414" s="268"/>
      <c r="AT414" s="268"/>
      <c r="AU414" s="268"/>
      <c r="AV414" s="268"/>
      <c r="AW414" s="268"/>
      <c r="AX414" s="268"/>
      <c r="AY414" s="268"/>
      <c r="AZ414" s="268"/>
      <c r="BA414" s="268"/>
      <c r="BB414" s="268"/>
      <c r="BC414" s="268"/>
      <c r="BD414" s="268"/>
      <c r="BE414" s="268"/>
      <c r="BF414" s="268"/>
      <c r="BG414" s="268"/>
      <c r="BH414" s="268"/>
      <c r="BI414" s="268"/>
      <c r="BJ414" s="268"/>
      <c r="BK414" s="268"/>
      <c r="BL414" s="268"/>
      <c r="BM414" s="268"/>
      <c r="BN414" s="268"/>
      <c r="BO414" s="272"/>
      <c r="BP414" s="272"/>
      <c r="BQ414" s="272"/>
      <c r="BR414" s="268"/>
      <c r="BS414" s="268"/>
      <c r="BT414" s="268"/>
    </row>
    <row r="415" spans="1:75" s="69" customFormat="1" ht="33.75" x14ac:dyDescent="0.5">
      <c r="A415" s="273"/>
      <c r="B415" s="695" t="s">
        <v>9</v>
      </c>
      <c r="C415" s="695"/>
      <c r="D415" s="695"/>
      <c r="E415" s="695"/>
      <c r="F415" s="695"/>
      <c r="G415" s="695"/>
      <c r="H415" s="695"/>
      <c r="I415" s="695"/>
      <c r="J415" s="695"/>
      <c r="K415" s="695"/>
      <c r="L415" s="695"/>
      <c r="M415" s="695"/>
      <c r="N415" s="695"/>
      <c r="O415" s="695"/>
      <c r="P415" s="695"/>
      <c r="Q415" s="695"/>
      <c r="R415" s="695"/>
      <c r="S415" s="695"/>
      <c r="T415" s="695"/>
      <c r="U415" s="695"/>
      <c r="V415" s="695"/>
      <c r="W415" s="695"/>
      <c r="X415" s="695"/>
      <c r="Y415" s="695"/>
      <c r="Z415" s="695"/>
      <c r="AA415" s="695"/>
      <c r="AB415" s="695"/>
      <c r="AC415" s="695"/>
      <c r="AD415" s="695"/>
      <c r="AE415" s="695"/>
      <c r="AF415" s="695"/>
      <c r="AG415" s="695"/>
      <c r="AH415" s="695"/>
      <c r="AI415" s="695"/>
      <c r="AJ415" s="695"/>
      <c r="AK415" s="695"/>
      <c r="AL415" s="695"/>
      <c r="AM415" s="695"/>
      <c r="AN415" s="695"/>
      <c r="AO415" s="695"/>
      <c r="AP415" s="695"/>
      <c r="AQ415" s="695"/>
      <c r="AR415" s="695"/>
      <c r="AS415" s="695"/>
      <c r="AT415" s="695"/>
      <c r="AU415" s="695"/>
      <c r="AV415" s="695"/>
      <c r="AW415" s="695"/>
      <c r="AX415" s="695"/>
      <c r="AY415" s="695"/>
      <c r="AZ415" s="695"/>
      <c r="BA415" s="695"/>
      <c r="BB415" s="695"/>
      <c r="BC415" s="695"/>
      <c r="BD415" s="695"/>
      <c r="BE415" s="695"/>
      <c r="BF415" s="695"/>
      <c r="BG415" s="695"/>
      <c r="BH415" s="695"/>
      <c r="BI415" s="695"/>
      <c r="BJ415" s="695"/>
      <c r="BK415" s="695"/>
      <c r="BL415" s="695"/>
      <c r="BM415" s="695"/>
      <c r="BN415" s="695"/>
      <c r="BO415" s="175"/>
      <c r="BP415" s="175"/>
      <c r="BQ415" s="175"/>
      <c r="BR415" s="68"/>
      <c r="BS415" s="68"/>
      <c r="BT415" s="273"/>
    </row>
    <row r="416" spans="1:75" ht="10.9" customHeight="1" x14ac:dyDescent="0.45">
      <c r="A416" s="268"/>
      <c r="B416" s="227"/>
      <c r="C416" s="177"/>
      <c r="D416" s="177"/>
      <c r="E416" s="177"/>
      <c r="F416" s="178"/>
      <c r="G416" s="178"/>
      <c r="H416" s="177"/>
      <c r="I416" s="177"/>
      <c r="J416" s="177"/>
      <c r="K416" s="177"/>
      <c r="L416" s="177"/>
      <c r="M416" s="177"/>
      <c r="N416" s="177"/>
      <c r="O416" s="177"/>
      <c r="P416" s="177"/>
      <c r="Q416" s="177"/>
      <c r="R416" s="177"/>
      <c r="S416" s="177"/>
      <c r="T416" s="177"/>
      <c r="U416" s="177"/>
      <c r="V416" s="177"/>
      <c r="W416" s="177"/>
      <c r="X416" s="177"/>
      <c r="Y416" s="177"/>
      <c r="Z416" s="177"/>
      <c r="AA416" s="177"/>
      <c r="AB416" s="177"/>
      <c r="AC416" s="177"/>
      <c r="AD416" s="177"/>
      <c r="AE416" s="177"/>
      <c r="AF416" s="179"/>
      <c r="AG416" s="179"/>
      <c r="AH416" s="177"/>
      <c r="AI416" s="177"/>
      <c r="AJ416" s="177"/>
      <c r="AK416" s="177"/>
      <c r="AL416" s="177"/>
      <c r="AM416" s="177"/>
      <c r="AN416" s="177"/>
      <c r="AO416" s="177"/>
      <c r="AP416" s="177"/>
      <c r="AQ416" s="177"/>
      <c r="AR416" s="177"/>
      <c r="AS416" s="177"/>
      <c r="AT416" s="177"/>
      <c r="AU416" s="177"/>
      <c r="AV416" s="177"/>
      <c r="AW416" s="177"/>
      <c r="AX416" s="177"/>
      <c r="AY416" s="177"/>
      <c r="AZ416" s="177"/>
      <c r="BA416" s="177"/>
      <c r="BB416" s="177"/>
      <c r="BC416" s="177"/>
      <c r="BD416" s="177"/>
      <c r="BE416" s="177"/>
      <c r="BF416" s="177"/>
      <c r="BG416" s="177"/>
      <c r="BH416" s="177"/>
      <c r="BI416" s="177"/>
      <c r="BJ416" s="177"/>
      <c r="BK416" s="177"/>
      <c r="BL416" s="177"/>
      <c r="BM416" s="177"/>
      <c r="BN416" s="259"/>
      <c r="BO416" s="245"/>
      <c r="BP416" s="259"/>
      <c r="BQ416" s="259"/>
      <c r="BR416" s="65"/>
      <c r="BS416" s="65"/>
      <c r="BT416" s="268"/>
    </row>
    <row r="417" spans="1:77" s="70" customFormat="1" ht="36.75" customHeight="1" x14ac:dyDescent="0.45">
      <c r="A417" s="274"/>
      <c r="B417" s="227"/>
      <c r="C417" s="176"/>
      <c r="D417" s="226" t="s">
        <v>10</v>
      </c>
      <c r="E417" s="713" t="str">
        <f>IF(ROSTER!D$3="","",ROSTER!D$3)</f>
        <v/>
      </c>
      <c r="F417" s="713"/>
      <c r="G417" s="713"/>
      <c r="H417" s="713"/>
      <c r="I417" s="713"/>
      <c r="J417" s="713"/>
      <c r="K417" s="713"/>
      <c r="L417" s="713"/>
      <c r="M417" s="713"/>
      <c r="N417" s="713"/>
      <c r="O417" s="713"/>
      <c r="P417" s="713"/>
      <c r="Q417" s="713"/>
      <c r="R417" s="713"/>
      <c r="S417" s="713"/>
      <c r="T417" s="713"/>
      <c r="U417" s="713"/>
      <c r="V417" s="713"/>
      <c r="W417" s="713"/>
      <c r="X417" s="713"/>
      <c r="Y417" s="713"/>
      <c r="Z417" s="713"/>
      <c r="AA417" s="713"/>
      <c r="AB417" s="713"/>
      <c r="AC417" s="713"/>
      <c r="AD417" s="180"/>
      <c r="AE417" s="719" t="s">
        <v>11</v>
      </c>
      <c r="AF417" s="719"/>
      <c r="AG417" s="719"/>
      <c r="AH417" s="719"/>
      <c r="AI417" s="719"/>
      <c r="AJ417" s="719"/>
      <c r="AK417" s="719"/>
      <c r="AL417" s="717"/>
      <c r="AM417" s="717"/>
      <c r="AN417" s="717"/>
      <c r="AO417" s="717"/>
      <c r="AP417" s="717"/>
      <c r="AQ417" s="717"/>
      <c r="AR417" s="717"/>
      <c r="AS417" s="717"/>
      <c r="AT417" s="717"/>
      <c r="AU417" s="717"/>
      <c r="AV417" s="717"/>
      <c r="AW417" s="717"/>
      <c r="AX417" s="717"/>
      <c r="AY417" s="717"/>
      <c r="AZ417" s="717"/>
      <c r="BA417" s="717"/>
      <c r="BB417" s="717"/>
      <c r="BC417" s="717"/>
      <c r="BD417" s="717"/>
      <c r="BE417" s="717"/>
      <c r="BF417" s="717"/>
      <c r="BG417" s="717"/>
      <c r="BH417" s="717"/>
      <c r="BI417" s="717"/>
      <c r="BJ417" s="717"/>
      <c r="BK417" s="717"/>
      <c r="BL417" s="717"/>
      <c r="BM417" s="717"/>
      <c r="BN417" s="259"/>
      <c r="BO417" s="246" t="s">
        <v>130</v>
      </c>
      <c r="BP417" s="259"/>
      <c r="BQ417" s="259"/>
      <c r="BR417" s="66"/>
      <c r="BS417" s="66"/>
      <c r="BT417" s="274"/>
    </row>
    <row r="418" spans="1:77" ht="8.85" customHeight="1" x14ac:dyDescent="0.45">
      <c r="A418" s="275"/>
      <c r="B418" s="227"/>
      <c r="C418" s="179" t="s">
        <v>38</v>
      </c>
      <c r="D418" s="179"/>
      <c r="E418" s="179"/>
      <c r="F418" s="181"/>
      <c r="G418" s="181"/>
      <c r="H418" s="179"/>
      <c r="I418" s="179"/>
      <c r="J418" s="182"/>
      <c r="K418" s="182"/>
      <c r="L418" s="182"/>
      <c r="M418" s="182"/>
      <c r="N418" s="182"/>
      <c r="O418" s="182"/>
      <c r="P418" s="182"/>
      <c r="Q418" s="182"/>
      <c r="R418" s="182"/>
      <c r="S418" s="182"/>
      <c r="T418" s="182"/>
      <c r="U418" s="182"/>
      <c r="V418" s="182"/>
      <c r="W418" s="182"/>
      <c r="X418" s="182"/>
      <c r="Y418" s="182"/>
      <c r="Z418" s="182"/>
      <c r="AA418" s="182"/>
      <c r="AB418" s="182"/>
      <c r="AC418" s="182"/>
      <c r="AD418" s="182"/>
      <c r="AE418" s="182"/>
      <c r="AF418" s="182"/>
      <c r="AG418" s="179"/>
      <c r="AH418" s="183"/>
      <c r="AI418" s="184"/>
      <c r="AJ418" s="184"/>
      <c r="AK418" s="184"/>
      <c r="AL418" s="184"/>
      <c r="AM418" s="184"/>
      <c r="AN418" s="184"/>
      <c r="AO418" s="185"/>
      <c r="AP418" s="186"/>
      <c r="AQ418" s="186"/>
      <c r="AR418" s="186"/>
      <c r="AS418" s="186"/>
      <c r="AT418" s="186"/>
      <c r="AU418" s="186"/>
      <c r="AV418" s="186"/>
      <c r="AW418" s="186"/>
      <c r="AX418" s="186"/>
      <c r="AY418" s="186"/>
      <c r="AZ418" s="186"/>
      <c r="BA418" s="186"/>
      <c r="BB418" s="186"/>
      <c r="BC418" s="186"/>
      <c r="BD418" s="186"/>
      <c r="BE418" s="186"/>
      <c r="BF418" s="186"/>
      <c r="BG418" s="186"/>
      <c r="BH418" s="186"/>
      <c r="BI418" s="186"/>
      <c r="BJ418" s="186"/>
      <c r="BK418" s="186"/>
      <c r="BL418" s="186"/>
      <c r="BM418" s="186"/>
      <c r="BN418" s="186"/>
      <c r="BO418" s="187"/>
      <c r="BP418" s="187"/>
      <c r="BQ418" s="187"/>
      <c r="BR418" s="71"/>
      <c r="BS418" s="71"/>
      <c r="BT418" s="275"/>
    </row>
    <row r="419" spans="1:77" s="70" customFormat="1" ht="40.5" x14ac:dyDescent="0.45">
      <c r="A419" s="274"/>
      <c r="B419" s="227"/>
      <c r="C419" s="692" t="s">
        <v>37</v>
      </c>
      <c r="D419" s="692"/>
      <c r="E419" s="717"/>
      <c r="F419" s="717"/>
      <c r="G419" s="717"/>
      <c r="H419" s="717"/>
      <c r="I419" s="717"/>
      <c r="J419" s="717"/>
      <c r="K419" s="717"/>
      <c r="L419" s="717"/>
      <c r="M419" s="717"/>
      <c r="N419" s="717"/>
      <c r="O419" s="717"/>
      <c r="P419" s="717"/>
      <c r="Q419" s="717"/>
      <c r="R419" s="717"/>
      <c r="S419" s="717"/>
      <c r="T419" s="717"/>
      <c r="U419" s="717"/>
      <c r="V419" s="717"/>
      <c r="W419" s="717"/>
      <c r="X419" s="717"/>
      <c r="Y419" s="717"/>
      <c r="Z419" s="717"/>
      <c r="AA419" s="717"/>
      <c r="AB419" s="717"/>
      <c r="AC419" s="717"/>
      <c r="AD419" s="180"/>
      <c r="AE419" s="718" t="s">
        <v>21</v>
      </c>
      <c r="AF419" s="718"/>
      <c r="AG419" s="718"/>
      <c r="AH419" s="718"/>
      <c r="AI419" s="717"/>
      <c r="AJ419" s="717"/>
      <c r="AK419" s="717"/>
      <c r="AL419" s="717"/>
      <c r="AM419" s="717"/>
      <c r="AN419" s="717"/>
      <c r="AO419" s="717"/>
      <c r="AP419" s="717"/>
      <c r="AQ419" s="717"/>
      <c r="AR419" s="717"/>
      <c r="AS419" s="717"/>
      <c r="AT419" s="717"/>
      <c r="AU419" s="717"/>
      <c r="AV419" s="717"/>
      <c r="AW419" s="717"/>
      <c r="AX419" s="717"/>
      <c r="AY419" s="717"/>
      <c r="AZ419" s="717"/>
      <c r="BA419" s="716" t="s">
        <v>12</v>
      </c>
      <c r="BB419" s="716"/>
      <c r="BC419" s="716"/>
      <c r="BD419" s="708"/>
      <c r="BE419" s="708"/>
      <c r="BF419" s="708"/>
      <c r="BG419" s="708"/>
      <c r="BH419" s="708"/>
      <c r="BI419" s="708"/>
      <c r="BJ419" s="708"/>
      <c r="BK419" s="708"/>
      <c r="BL419" s="708"/>
      <c r="BM419" s="708"/>
      <c r="BN419" s="188"/>
      <c r="BO419" s="334"/>
      <c r="BP419" s="189"/>
      <c r="BQ419" s="189"/>
      <c r="BR419" s="72">
        <f>IF(BD419=0,0,1)</f>
        <v>0</v>
      </c>
      <c r="BS419" s="73">
        <f>IF((BE469+BI469)&gt;(AO469+AS469),1,0)</f>
        <v>0</v>
      </c>
      <c r="BT419" s="276"/>
    </row>
    <row r="420" spans="1:77" ht="9.6" customHeight="1" x14ac:dyDescent="0.45">
      <c r="A420" s="268"/>
      <c r="B420" s="227"/>
      <c r="C420" s="177"/>
      <c r="D420" s="177"/>
      <c r="E420" s="177"/>
      <c r="F420" s="178"/>
      <c r="G420" s="178"/>
      <c r="H420" s="177"/>
      <c r="I420" s="177"/>
      <c r="J420" s="177"/>
      <c r="K420" s="177"/>
      <c r="L420" s="177"/>
      <c r="M420" s="177"/>
      <c r="N420" s="177"/>
      <c r="O420" s="177"/>
      <c r="P420" s="177"/>
      <c r="Q420" s="177"/>
      <c r="R420" s="177"/>
      <c r="S420" s="177"/>
      <c r="T420" s="177"/>
      <c r="U420" s="177"/>
      <c r="V420" s="177"/>
      <c r="W420" s="177"/>
      <c r="X420" s="177"/>
      <c r="Y420" s="177"/>
      <c r="Z420" s="177"/>
      <c r="AA420" s="177"/>
      <c r="AB420" s="177"/>
      <c r="AC420" s="177"/>
      <c r="AD420" s="177"/>
      <c r="AE420" s="177"/>
      <c r="AF420" s="179"/>
      <c r="AG420" s="179"/>
      <c r="AH420" s="177"/>
      <c r="AI420" s="177"/>
      <c r="AJ420" s="177"/>
      <c r="AK420" s="177"/>
      <c r="AL420" s="177"/>
      <c r="AM420" s="177"/>
      <c r="AN420" s="177"/>
      <c r="AO420" s="177"/>
      <c r="AP420" s="177"/>
      <c r="AQ420" s="177"/>
      <c r="AR420" s="177"/>
      <c r="AS420" s="177"/>
      <c r="AT420" s="177"/>
      <c r="AU420" s="177"/>
      <c r="AV420" s="177"/>
      <c r="AW420" s="177"/>
      <c r="AX420" s="177"/>
      <c r="AY420" s="177"/>
      <c r="AZ420" s="177"/>
      <c r="BA420" s="177"/>
      <c r="BB420" s="177"/>
      <c r="BC420" s="177"/>
      <c r="BD420" s="177"/>
      <c r="BE420" s="177"/>
      <c r="BF420" s="177"/>
      <c r="BG420" s="177"/>
      <c r="BH420" s="177"/>
      <c r="BI420" s="177"/>
      <c r="BJ420" s="177"/>
      <c r="BK420" s="177"/>
      <c r="BL420" s="177"/>
      <c r="BM420" s="177"/>
      <c r="BN420" s="177"/>
      <c r="BO420" s="190"/>
      <c r="BP420" s="190"/>
      <c r="BQ420" s="190"/>
      <c r="BR420" s="65"/>
      <c r="BS420" s="65"/>
      <c r="BT420" s="268"/>
    </row>
    <row r="421" spans="1:77" ht="8.85" customHeight="1" thickBot="1" x14ac:dyDescent="0.5">
      <c r="A421" s="268"/>
      <c r="B421" s="228"/>
      <c r="C421" s="191"/>
      <c r="D421" s="191"/>
      <c r="E421" s="191"/>
      <c r="F421" s="192"/>
      <c r="G421" s="192"/>
      <c r="H421" s="191"/>
      <c r="I421" s="191"/>
      <c r="J421" s="191"/>
      <c r="K421" s="191"/>
      <c r="L421" s="191"/>
      <c r="M421" s="191"/>
      <c r="N421" s="191"/>
      <c r="O421" s="191"/>
      <c r="P421" s="191"/>
      <c r="Q421" s="191"/>
      <c r="R421" s="191"/>
      <c r="S421" s="191"/>
      <c r="T421" s="191"/>
      <c r="U421" s="191"/>
      <c r="V421" s="191"/>
      <c r="W421" s="191"/>
      <c r="X421" s="191"/>
      <c r="Y421" s="191"/>
      <c r="Z421" s="191"/>
      <c r="AA421" s="191"/>
      <c r="AB421" s="191"/>
      <c r="AC421" s="191"/>
      <c r="AD421" s="191"/>
      <c r="AE421" s="191"/>
      <c r="AF421" s="193"/>
      <c r="AG421" s="193"/>
      <c r="AH421" s="191"/>
      <c r="AI421" s="191"/>
      <c r="AJ421" s="191"/>
      <c r="AK421" s="191"/>
      <c r="AL421" s="191"/>
      <c r="AM421" s="191"/>
      <c r="AN421" s="191"/>
      <c r="AO421" s="191"/>
      <c r="AP421" s="191"/>
      <c r="AQ421" s="191"/>
      <c r="AR421" s="191"/>
      <c r="AS421" s="191"/>
      <c r="AT421" s="191"/>
      <c r="AU421" s="191"/>
      <c r="AV421" s="191"/>
      <c r="AW421" s="191"/>
      <c r="AX421" s="191"/>
      <c r="AY421" s="191"/>
      <c r="AZ421" s="191"/>
      <c r="BA421" s="191"/>
      <c r="BB421" s="191"/>
      <c r="BC421" s="191"/>
      <c r="BD421" s="191"/>
      <c r="BE421" s="191"/>
      <c r="BF421" s="191"/>
      <c r="BG421" s="191"/>
      <c r="BH421" s="191"/>
      <c r="BI421" s="191"/>
      <c r="BJ421" s="191"/>
      <c r="BK421" s="191"/>
      <c r="BL421" s="191"/>
      <c r="BM421" s="191"/>
      <c r="BN421" s="191"/>
      <c r="BO421" s="194"/>
      <c r="BP421" s="194"/>
      <c r="BQ421" s="194"/>
      <c r="BR421" s="65"/>
      <c r="BS421" s="65"/>
      <c r="BT421" s="268"/>
    </row>
    <row r="422" spans="1:77" s="70" customFormat="1" ht="40.5" customHeight="1" thickTop="1" x14ac:dyDescent="0.4">
      <c r="A422" s="276"/>
      <c r="B422" s="684" t="s">
        <v>0</v>
      </c>
      <c r="C422" s="686" t="s">
        <v>1</v>
      </c>
      <c r="D422" s="687"/>
      <c r="E422" s="339" t="s">
        <v>28</v>
      </c>
      <c r="F422" s="665" t="s">
        <v>93</v>
      </c>
      <c r="G422" s="665" t="s">
        <v>94</v>
      </c>
      <c r="H422" s="726" t="s">
        <v>40</v>
      </c>
      <c r="I422" s="727"/>
      <c r="J422" s="595" t="s">
        <v>7</v>
      </c>
      <c r="K422" s="595"/>
      <c r="L422" s="595"/>
      <c r="M422" s="595"/>
      <c r="N422" s="595"/>
      <c r="O422" s="595"/>
      <c r="P422" s="595" t="s">
        <v>2</v>
      </c>
      <c r="Q422" s="595"/>
      <c r="R422" s="595"/>
      <c r="S422" s="595"/>
      <c r="T422" s="595"/>
      <c r="U422" s="595"/>
      <c r="V422" s="696" t="s">
        <v>34</v>
      </c>
      <c r="W422" s="697"/>
      <c r="X422" s="696" t="s">
        <v>35</v>
      </c>
      <c r="Y422" s="697"/>
      <c r="Z422" s="696" t="s">
        <v>43</v>
      </c>
      <c r="AA422" s="697"/>
      <c r="AB422" s="595" t="s">
        <v>6</v>
      </c>
      <c r="AC422" s="595"/>
      <c r="AD422" s="595"/>
      <c r="AE422" s="595"/>
      <c r="AF422" s="595"/>
      <c r="AG422" s="595"/>
      <c r="AH422" s="595" t="s">
        <v>63</v>
      </c>
      <c r="AI422" s="595"/>
      <c r="AJ422" s="595"/>
      <c r="AK422" s="595"/>
      <c r="AL422" s="595"/>
      <c r="AM422" s="595"/>
      <c r="AN422" s="595" t="s">
        <v>64</v>
      </c>
      <c r="AO422" s="595"/>
      <c r="AP422" s="595"/>
      <c r="AQ422" s="595"/>
      <c r="AR422" s="595"/>
      <c r="AS422" s="595"/>
      <c r="AT422" s="595" t="s">
        <v>65</v>
      </c>
      <c r="AU422" s="595"/>
      <c r="AV422" s="595"/>
      <c r="AW422" s="595"/>
      <c r="AX422" s="595"/>
      <c r="AY422" s="597"/>
      <c r="AZ422" s="595" t="s">
        <v>4</v>
      </c>
      <c r="BA422" s="595"/>
      <c r="BB422" s="595"/>
      <c r="BC422" s="595"/>
      <c r="BD422" s="595"/>
      <c r="BE422" s="595"/>
      <c r="BF422" s="595" t="s">
        <v>66</v>
      </c>
      <c r="BG422" s="595"/>
      <c r="BH422" s="595"/>
      <c r="BI422" s="595"/>
      <c r="BJ422" s="595"/>
      <c r="BK422" s="596"/>
      <c r="BL422" s="651" t="s">
        <v>25</v>
      </c>
      <c r="BM422" s="652"/>
      <c r="BN422" s="653"/>
      <c r="BO422" s="598" t="s">
        <v>100</v>
      </c>
      <c r="BP422" s="598" t="s">
        <v>81</v>
      </c>
      <c r="BQ422" s="598" t="s">
        <v>82</v>
      </c>
      <c r="BR422" s="74"/>
      <c r="BS422" s="74"/>
      <c r="BT422" s="276"/>
    </row>
    <row r="423" spans="1:77" s="70" customFormat="1" ht="41.25" customHeight="1" x14ac:dyDescent="0.7">
      <c r="A423" s="276"/>
      <c r="B423" s="685"/>
      <c r="C423" s="688"/>
      <c r="D423" s="689"/>
      <c r="E423" s="221" t="s">
        <v>95</v>
      </c>
      <c r="F423" s="666"/>
      <c r="G423" s="666"/>
      <c r="H423" s="728"/>
      <c r="I423" s="729"/>
      <c r="J423" s="645" t="s">
        <v>17</v>
      </c>
      <c r="K423" s="646"/>
      <c r="L423" s="641" t="s">
        <v>18</v>
      </c>
      <c r="M423" s="642"/>
      <c r="N423" s="657" t="s">
        <v>19</v>
      </c>
      <c r="O423" s="658" t="s">
        <v>8</v>
      </c>
      <c r="P423" s="645" t="s">
        <v>26</v>
      </c>
      <c r="Q423" s="646"/>
      <c r="R423" s="641" t="s">
        <v>24</v>
      </c>
      <c r="S423" s="642"/>
      <c r="T423" s="657" t="s">
        <v>19</v>
      </c>
      <c r="U423" s="658"/>
      <c r="V423" s="698"/>
      <c r="W423" s="699"/>
      <c r="X423" s="698"/>
      <c r="Y423" s="699"/>
      <c r="Z423" s="698"/>
      <c r="AA423" s="699"/>
      <c r="AB423" s="645" t="s">
        <v>47</v>
      </c>
      <c r="AC423" s="646"/>
      <c r="AD423" s="641" t="s">
        <v>23</v>
      </c>
      <c r="AE423" s="642" t="s">
        <v>3</v>
      </c>
      <c r="AF423" s="643" t="s">
        <v>5</v>
      </c>
      <c r="AG423" s="644"/>
      <c r="AH423" s="645" t="s">
        <v>47</v>
      </c>
      <c r="AI423" s="646"/>
      <c r="AJ423" s="641" t="s">
        <v>23</v>
      </c>
      <c r="AK423" s="642" t="s">
        <v>3</v>
      </c>
      <c r="AL423" s="643" t="s">
        <v>5</v>
      </c>
      <c r="AM423" s="644"/>
      <c r="AN423" s="645" t="s">
        <v>47</v>
      </c>
      <c r="AO423" s="646"/>
      <c r="AP423" s="641" t="s">
        <v>23</v>
      </c>
      <c r="AQ423" s="642" t="s">
        <v>3</v>
      </c>
      <c r="AR423" s="643" t="s">
        <v>5</v>
      </c>
      <c r="AS423" s="644"/>
      <c r="AT423" s="645" t="s">
        <v>47</v>
      </c>
      <c r="AU423" s="646"/>
      <c r="AV423" s="641" t="s">
        <v>23</v>
      </c>
      <c r="AW423" s="642" t="s">
        <v>3</v>
      </c>
      <c r="AX423" s="643" t="s">
        <v>5</v>
      </c>
      <c r="AY423" s="720"/>
      <c r="AZ423" s="645" t="s">
        <v>47</v>
      </c>
      <c r="BA423" s="646"/>
      <c r="BB423" s="641" t="s">
        <v>23</v>
      </c>
      <c r="BC423" s="642" t="s">
        <v>3</v>
      </c>
      <c r="BD423" s="643" t="s">
        <v>5</v>
      </c>
      <c r="BE423" s="644"/>
      <c r="BF423" s="645" t="s">
        <v>47</v>
      </c>
      <c r="BG423" s="646"/>
      <c r="BH423" s="641" t="s">
        <v>23</v>
      </c>
      <c r="BI423" s="642" t="s">
        <v>3</v>
      </c>
      <c r="BJ423" s="643" t="s">
        <v>5</v>
      </c>
      <c r="BK423" s="644"/>
      <c r="BL423" s="654"/>
      <c r="BM423" s="655"/>
      <c r="BN423" s="656"/>
      <c r="BO423" s="599"/>
      <c r="BP423" s="599"/>
      <c r="BQ423" s="599"/>
      <c r="BR423" s="74"/>
      <c r="BS423" s="74"/>
      <c r="BT423" s="276"/>
      <c r="BY423" s="307"/>
    </row>
    <row r="424" spans="1:77" ht="23.85" customHeight="1" x14ac:dyDescent="0.35">
      <c r="A424" s="277"/>
      <c r="B424" s="678" t="str">
        <f>IF(ROSTER!B$8="","",ROSTER!B$8)</f>
        <v/>
      </c>
      <c r="C424" s="669" t="str">
        <f>IF(ROSTER!C$8="","",ROSTER!C$8)</f>
        <v/>
      </c>
      <c r="D424" s="670"/>
      <c r="E424" s="667"/>
      <c r="F424" s="680">
        <f>IF(E424="y",1,IF(E424="S",1,0))</f>
        <v>0</v>
      </c>
      <c r="G424" s="663">
        <f>IF(E424="S",1,0)</f>
        <v>0</v>
      </c>
      <c r="H424" s="583"/>
      <c r="I424" s="584"/>
      <c r="J424" s="569"/>
      <c r="K424" s="570"/>
      <c r="L424" s="573"/>
      <c r="M424" s="574"/>
      <c r="N424" s="579">
        <f>L424+J424</f>
        <v>0</v>
      </c>
      <c r="O424" s="580"/>
      <c r="P424" s="569"/>
      <c r="Q424" s="570"/>
      <c r="R424" s="573"/>
      <c r="S424" s="574"/>
      <c r="T424" s="579">
        <f>R424-P424</f>
        <v>0</v>
      </c>
      <c r="U424" s="580"/>
      <c r="V424" s="583"/>
      <c r="W424" s="584"/>
      <c r="X424" s="569"/>
      <c r="Y424" s="584"/>
      <c r="Z424" s="569"/>
      <c r="AA424" s="584"/>
      <c r="AB424" s="569"/>
      <c r="AC424" s="570"/>
      <c r="AD424" s="573"/>
      <c r="AE424" s="574"/>
      <c r="AF424" s="557">
        <f>IF(AB424=0,0,(AD424/AB424)*100)</f>
        <v>0</v>
      </c>
      <c r="AG424" s="558"/>
      <c r="AH424" s="569"/>
      <c r="AI424" s="570"/>
      <c r="AJ424" s="573"/>
      <c r="AK424" s="574"/>
      <c r="AL424" s="557">
        <f>IF(AH424=0,0,(AJ424/AH424)*100)</f>
        <v>0</v>
      </c>
      <c r="AM424" s="558"/>
      <c r="AN424" s="569"/>
      <c r="AO424" s="570"/>
      <c r="AP424" s="573"/>
      <c r="AQ424" s="574"/>
      <c r="AR424" s="557">
        <f>IF(AN424=0,0,(AP424/AN424)*100)</f>
        <v>0</v>
      </c>
      <c r="AS424" s="558"/>
      <c r="AT424" s="561">
        <f>AB424+AH424+AN424</f>
        <v>0</v>
      </c>
      <c r="AU424" s="562"/>
      <c r="AV424" s="565">
        <f>AD424+AJ424+AP424</f>
        <v>0</v>
      </c>
      <c r="AW424" s="566"/>
      <c r="AX424" s="557">
        <f>IF(AT424=0,0,(AV424/AT424)*100)</f>
        <v>0</v>
      </c>
      <c r="AY424" s="558"/>
      <c r="AZ424" s="569"/>
      <c r="BA424" s="570"/>
      <c r="BB424" s="573"/>
      <c r="BC424" s="574"/>
      <c r="BD424" s="557">
        <f>IF(AZ424=0,0,(BB424/AZ424)*100)</f>
        <v>0</v>
      </c>
      <c r="BE424" s="558"/>
      <c r="BF424" s="561">
        <f>AT424+AZ424</f>
        <v>0</v>
      </c>
      <c r="BG424" s="562"/>
      <c r="BH424" s="565">
        <f>AV424+BB424</f>
        <v>0</v>
      </c>
      <c r="BI424" s="566"/>
      <c r="BJ424" s="557">
        <f>IF(BF424=0,0,(BH424/BF424)*100)</f>
        <v>0</v>
      </c>
      <c r="BK424" s="558"/>
      <c r="BL424" s="602">
        <f>(AD424*2)+(AJ424*2)+(AP424*3)+BB424</f>
        <v>0</v>
      </c>
      <c r="BM424" s="603"/>
      <c r="BN424" s="604"/>
      <c r="BO424" s="587">
        <f>IF(BQ424=0,0,50*BP424/BQ424)</f>
        <v>0</v>
      </c>
      <c r="BP424" s="555">
        <f>(BL424*BS$424)+(N424*BS$425)+(X424*BS$426)+(R424*BS$427)+(V424*BS$428)+(Z424*BS$429)</f>
        <v>0</v>
      </c>
      <c r="BQ424" s="555">
        <f>((AZ424-BB424)*BS$431)+((AT424-AV424)*BS$430)+(H424*BS$432)+(P424*BS$433)</f>
        <v>0</v>
      </c>
      <c r="BR424" s="75" t="s">
        <v>70</v>
      </c>
      <c r="BS424" s="76">
        <f>IF(BO419="B",'VALUE POINTS'!L$10,IF('GAME STATS'!BO419="C",'VALUE POINTS'!M$10,'VALUE POINTS'!K$10))</f>
        <v>1</v>
      </c>
      <c r="BT424" s="280"/>
    </row>
    <row r="425" spans="1:77" ht="23.85" customHeight="1" x14ac:dyDescent="0.35">
      <c r="A425" s="277"/>
      <c r="B425" s="679"/>
      <c r="C425" s="690" t="str">
        <f>IF(ROSTER!D$8="","",ROSTER!D$8)</f>
        <v/>
      </c>
      <c r="D425" s="691"/>
      <c r="E425" s="668"/>
      <c r="F425" s="681"/>
      <c r="G425" s="664"/>
      <c r="H425" s="585"/>
      <c r="I425" s="586"/>
      <c r="J425" s="571"/>
      <c r="K425" s="572"/>
      <c r="L425" s="575"/>
      <c r="M425" s="576"/>
      <c r="N425" s="581" t="s">
        <v>16</v>
      </c>
      <c r="O425" s="582"/>
      <c r="P425" s="571"/>
      <c r="Q425" s="572"/>
      <c r="R425" s="575"/>
      <c r="S425" s="576"/>
      <c r="T425" s="581" t="s">
        <v>16</v>
      </c>
      <c r="U425" s="582"/>
      <c r="V425" s="585"/>
      <c r="W425" s="586"/>
      <c r="X425" s="571"/>
      <c r="Y425" s="586"/>
      <c r="Z425" s="571"/>
      <c r="AA425" s="586"/>
      <c r="AB425" s="571"/>
      <c r="AC425" s="572"/>
      <c r="AD425" s="575"/>
      <c r="AE425" s="576"/>
      <c r="AF425" s="577"/>
      <c r="AG425" s="578"/>
      <c r="AH425" s="571"/>
      <c r="AI425" s="572"/>
      <c r="AJ425" s="575"/>
      <c r="AK425" s="576"/>
      <c r="AL425" s="577"/>
      <c r="AM425" s="578"/>
      <c r="AN425" s="571"/>
      <c r="AO425" s="572"/>
      <c r="AP425" s="575"/>
      <c r="AQ425" s="576"/>
      <c r="AR425" s="577"/>
      <c r="AS425" s="578"/>
      <c r="AT425" s="627"/>
      <c r="AU425" s="628"/>
      <c r="AV425" s="629"/>
      <c r="AW425" s="630"/>
      <c r="AX425" s="577"/>
      <c r="AY425" s="578"/>
      <c r="AZ425" s="571"/>
      <c r="BA425" s="572"/>
      <c r="BB425" s="575"/>
      <c r="BC425" s="576"/>
      <c r="BD425" s="577"/>
      <c r="BE425" s="578"/>
      <c r="BF425" s="627"/>
      <c r="BG425" s="628"/>
      <c r="BH425" s="629"/>
      <c r="BI425" s="630"/>
      <c r="BJ425" s="577"/>
      <c r="BK425" s="578"/>
      <c r="BL425" s="605"/>
      <c r="BM425" s="606"/>
      <c r="BN425" s="607"/>
      <c r="BO425" s="588"/>
      <c r="BP425" s="556"/>
      <c r="BQ425" s="556"/>
      <c r="BR425" s="75" t="s">
        <v>71</v>
      </c>
      <c r="BS425" s="76">
        <f>IF(BO419="B",'VALUE POINTS'!L$11,IF('GAME STATS'!BO419="C",'VALUE POINTS'!M$11,'VALUE POINTS'!K$11))</f>
        <v>1</v>
      </c>
      <c r="BT425" s="280"/>
    </row>
    <row r="426" spans="1:77" ht="21.75" customHeight="1" x14ac:dyDescent="0.4">
      <c r="A426" s="268"/>
      <c r="B426" s="678" t="str">
        <f>IF(ROSTER!B$10="","",ROSTER!B$10)</f>
        <v/>
      </c>
      <c r="C426" s="669" t="str">
        <f>IF(ROSTER!C$10="","",ROSTER!C$10)</f>
        <v/>
      </c>
      <c r="D426" s="670"/>
      <c r="E426" s="667"/>
      <c r="F426" s="680">
        <f>IF(E426="y",1,IF(E426="S",1,0))</f>
        <v>0</v>
      </c>
      <c r="G426" s="663">
        <f>IF(E426="S",1,0)</f>
        <v>0</v>
      </c>
      <c r="H426" s="583"/>
      <c r="I426" s="584"/>
      <c r="J426" s="569"/>
      <c r="K426" s="570"/>
      <c r="L426" s="573"/>
      <c r="M426" s="574"/>
      <c r="N426" s="579">
        <f>L426+J426</f>
        <v>0</v>
      </c>
      <c r="O426" s="580"/>
      <c r="P426" s="569"/>
      <c r="Q426" s="570"/>
      <c r="R426" s="573"/>
      <c r="S426" s="574"/>
      <c r="T426" s="579">
        <f>R426-P426</f>
        <v>0</v>
      </c>
      <c r="U426" s="580"/>
      <c r="V426" s="583"/>
      <c r="W426" s="584"/>
      <c r="X426" s="569"/>
      <c r="Y426" s="584"/>
      <c r="Z426" s="569"/>
      <c r="AA426" s="584"/>
      <c r="AB426" s="569"/>
      <c r="AC426" s="570"/>
      <c r="AD426" s="573"/>
      <c r="AE426" s="574"/>
      <c r="AF426" s="557">
        <f>IF(AB426=0,0,(AD426/AB426)*100)</f>
        <v>0</v>
      </c>
      <c r="AG426" s="558"/>
      <c r="AH426" s="569"/>
      <c r="AI426" s="570"/>
      <c r="AJ426" s="573"/>
      <c r="AK426" s="574"/>
      <c r="AL426" s="557">
        <f>IF(AH426=0,0,(AJ426/AH426)*100)</f>
        <v>0</v>
      </c>
      <c r="AM426" s="558"/>
      <c r="AN426" s="569"/>
      <c r="AO426" s="570"/>
      <c r="AP426" s="573"/>
      <c r="AQ426" s="574"/>
      <c r="AR426" s="557">
        <f>IF(AN426=0,0,(AP426/AN426)*100)</f>
        <v>0</v>
      </c>
      <c r="AS426" s="558"/>
      <c r="AT426" s="561">
        <f>AB426+AH426+AN426</f>
        <v>0</v>
      </c>
      <c r="AU426" s="562"/>
      <c r="AV426" s="565">
        <f>AD426+AJ426+AP426</f>
        <v>0</v>
      </c>
      <c r="AW426" s="566"/>
      <c r="AX426" s="557">
        <f>IF(AT426=0,0,(AV426/AT426)*100)</f>
        <v>0</v>
      </c>
      <c r="AY426" s="558"/>
      <c r="AZ426" s="569"/>
      <c r="BA426" s="570"/>
      <c r="BB426" s="573"/>
      <c r="BC426" s="574"/>
      <c r="BD426" s="557">
        <f>IF(AZ426=0,0,(BB426/AZ426)*100)</f>
        <v>0</v>
      </c>
      <c r="BE426" s="558"/>
      <c r="BF426" s="561">
        <f>AT426+AZ426</f>
        <v>0</v>
      </c>
      <c r="BG426" s="562"/>
      <c r="BH426" s="565">
        <f>AV426+BB426</f>
        <v>0</v>
      </c>
      <c r="BI426" s="566"/>
      <c r="BJ426" s="557">
        <f>IF(BF426=0,0,(BH426/BF426)*100)</f>
        <v>0</v>
      </c>
      <c r="BK426" s="558"/>
      <c r="BL426" s="602">
        <f>(AD426*2)+(AJ426*2)+(AP426*3)+BB426</f>
        <v>0</v>
      </c>
      <c r="BM426" s="603"/>
      <c r="BN426" s="604"/>
      <c r="BO426" s="587">
        <f>IF(BQ426=0,0,50*BP426/BQ426)</f>
        <v>0</v>
      </c>
      <c r="BP426" s="555">
        <f t="shared" ref="BP426" si="364">(BL426*BS$424)+(N426*BS$425)+(X426*BS$426)+(R426*BS$427)+(V426*BS$428)+(Z426*BS$429)</f>
        <v>0</v>
      </c>
      <c r="BQ426" s="555">
        <f t="shared" ref="BQ426" si="365">((AZ426-BB426)*BS$431)+((AT426-AV426)*BS$430)+(H426*BS$432)+(P426*BS$433)</f>
        <v>0</v>
      </c>
      <c r="BR426" s="75" t="s">
        <v>72</v>
      </c>
      <c r="BS426" s="76">
        <f>IF(BO419="B",'VALUE POINTS'!L$12,IF('GAME STATS'!BO419="C",'VALUE POINTS'!M$12,'VALUE POINTS'!K$12))</f>
        <v>2</v>
      </c>
      <c r="BT426" s="280"/>
      <c r="BY426" s="70"/>
    </row>
    <row r="427" spans="1:77" ht="21.75" customHeight="1" x14ac:dyDescent="0.35">
      <c r="A427" s="268"/>
      <c r="B427" s="679"/>
      <c r="C427" s="690" t="str">
        <f>IF(ROSTER!D$10="","",ROSTER!D$10)</f>
        <v/>
      </c>
      <c r="D427" s="691"/>
      <c r="E427" s="668"/>
      <c r="F427" s="681"/>
      <c r="G427" s="664"/>
      <c r="H427" s="585"/>
      <c r="I427" s="586"/>
      <c r="J427" s="571"/>
      <c r="K427" s="572"/>
      <c r="L427" s="575"/>
      <c r="M427" s="576"/>
      <c r="N427" s="581" t="s">
        <v>16</v>
      </c>
      <c r="O427" s="582"/>
      <c r="P427" s="571"/>
      <c r="Q427" s="572"/>
      <c r="R427" s="575"/>
      <c r="S427" s="576"/>
      <c r="T427" s="581" t="s">
        <v>16</v>
      </c>
      <c r="U427" s="582"/>
      <c r="V427" s="585"/>
      <c r="W427" s="586"/>
      <c r="X427" s="571"/>
      <c r="Y427" s="586"/>
      <c r="Z427" s="571"/>
      <c r="AA427" s="586"/>
      <c r="AB427" s="571"/>
      <c r="AC427" s="572"/>
      <c r="AD427" s="575"/>
      <c r="AE427" s="576"/>
      <c r="AF427" s="577"/>
      <c r="AG427" s="578"/>
      <c r="AH427" s="571"/>
      <c r="AI427" s="572"/>
      <c r="AJ427" s="575"/>
      <c r="AK427" s="576"/>
      <c r="AL427" s="577"/>
      <c r="AM427" s="578"/>
      <c r="AN427" s="571"/>
      <c r="AO427" s="572"/>
      <c r="AP427" s="575"/>
      <c r="AQ427" s="576"/>
      <c r="AR427" s="577"/>
      <c r="AS427" s="578"/>
      <c r="AT427" s="627"/>
      <c r="AU427" s="628"/>
      <c r="AV427" s="629"/>
      <c r="AW427" s="630"/>
      <c r="AX427" s="577"/>
      <c r="AY427" s="578"/>
      <c r="AZ427" s="571"/>
      <c r="BA427" s="572"/>
      <c r="BB427" s="575"/>
      <c r="BC427" s="576"/>
      <c r="BD427" s="577"/>
      <c r="BE427" s="578"/>
      <c r="BF427" s="627"/>
      <c r="BG427" s="628"/>
      <c r="BH427" s="629"/>
      <c r="BI427" s="630"/>
      <c r="BJ427" s="577"/>
      <c r="BK427" s="578"/>
      <c r="BL427" s="605"/>
      <c r="BM427" s="606"/>
      <c r="BN427" s="607"/>
      <c r="BO427" s="588"/>
      <c r="BP427" s="556"/>
      <c r="BQ427" s="556"/>
      <c r="BR427" s="75" t="s">
        <v>73</v>
      </c>
      <c r="BS427" s="76">
        <f>IF(BO419="B",'VALUE POINTS'!L$13,IF('GAME STATS'!BO419="C",'VALUE POINTS'!M$13,'VALUE POINTS'!K$13))</f>
        <v>2</v>
      </c>
      <c r="BT427" s="280"/>
    </row>
    <row r="428" spans="1:77" ht="21.75" customHeight="1" x14ac:dyDescent="0.35">
      <c r="A428" s="268"/>
      <c r="B428" s="678" t="str">
        <f>IF(ROSTER!B$12="","",ROSTER!B$12)</f>
        <v/>
      </c>
      <c r="C428" s="669" t="str">
        <f>IF(ROSTER!C$12="","",ROSTER!C$12)</f>
        <v/>
      </c>
      <c r="D428" s="670"/>
      <c r="E428" s="667"/>
      <c r="F428" s="680">
        <f>IF(E428="y",1,IF(E428="S",1,0))</f>
        <v>0</v>
      </c>
      <c r="G428" s="663">
        <f>IF(E428="S",1,0)</f>
        <v>0</v>
      </c>
      <c r="H428" s="583"/>
      <c r="I428" s="584"/>
      <c r="J428" s="569"/>
      <c r="K428" s="570"/>
      <c r="L428" s="573"/>
      <c r="M428" s="574"/>
      <c r="N428" s="579">
        <f>L428+J428</f>
        <v>0</v>
      </c>
      <c r="O428" s="580"/>
      <c r="P428" s="569"/>
      <c r="Q428" s="570"/>
      <c r="R428" s="573"/>
      <c r="S428" s="574"/>
      <c r="T428" s="579">
        <f>R428-P428</f>
        <v>0</v>
      </c>
      <c r="U428" s="580"/>
      <c r="V428" s="583"/>
      <c r="W428" s="584"/>
      <c r="X428" s="569"/>
      <c r="Y428" s="584"/>
      <c r="Z428" s="569"/>
      <c r="AA428" s="584"/>
      <c r="AB428" s="569"/>
      <c r="AC428" s="570"/>
      <c r="AD428" s="573"/>
      <c r="AE428" s="574"/>
      <c r="AF428" s="557">
        <f>IF(AB428=0,0,(AD428/AB428)*100)</f>
        <v>0</v>
      </c>
      <c r="AG428" s="558"/>
      <c r="AH428" s="569"/>
      <c r="AI428" s="570"/>
      <c r="AJ428" s="573"/>
      <c r="AK428" s="574"/>
      <c r="AL428" s="557">
        <f>IF(AH428=0,0,(AJ428/AH428)*100)</f>
        <v>0</v>
      </c>
      <c r="AM428" s="558"/>
      <c r="AN428" s="569"/>
      <c r="AO428" s="570"/>
      <c r="AP428" s="573"/>
      <c r="AQ428" s="574"/>
      <c r="AR428" s="557">
        <f>IF(AN428=0,0,(AP428/AN428)*100)</f>
        <v>0</v>
      </c>
      <c r="AS428" s="558"/>
      <c r="AT428" s="561">
        <f>AB428+AH428+AN428</f>
        <v>0</v>
      </c>
      <c r="AU428" s="562"/>
      <c r="AV428" s="565">
        <f>AD428+AJ428+AP428</f>
        <v>0</v>
      </c>
      <c r="AW428" s="566"/>
      <c r="AX428" s="557">
        <f>IF(AT428=0,0,(AV428/AT428)*100)</f>
        <v>0</v>
      </c>
      <c r="AY428" s="558"/>
      <c r="AZ428" s="569"/>
      <c r="BA428" s="570"/>
      <c r="BB428" s="573"/>
      <c r="BC428" s="574"/>
      <c r="BD428" s="557">
        <f>IF(AZ428=0,0,(BB428/AZ428)*100)</f>
        <v>0</v>
      </c>
      <c r="BE428" s="558"/>
      <c r="BF428" s="561">
        <f>AT428+AZ428</f>
        <v>0</v>
      </c>
      <c r="BG428" s="562"/>
      <c r="BH428" s="565">
        <f>AV428+BB428</f>
        <v>0</v>
      </c>
      <c r="BI428" s="566"/>
      <c r="BJ428" s="557">
        <f>IF(BF428=0,0,(BH428/BF428)*100)</f>
        <v>0</v>
      </c>
      <c r="BK428" s="558"/>
      <c r="BL428" s="602">
        <f>(AD428*2)+(AJ428*2)+(AP428*3)+BB428</f>
        <v>0</v>
      </c>
      <c r="BM428" s="603"/>
      <c r="BN428" s="604"/>
      <c r="BO428" s="587">
        <f t="shared" ref="BO428" si="366">IF(BQ428=0,0,50*BP428/BQ428)</f>
        <v>0</v>
      </c>
      <c r="BP428" s="555">
        <f t="shared" ref="BP428" si="367">(BL428*BS$424)+(N428*BS$425)+(X428*BS$426)+(R428*BS$427)+(V428*BS$428)+(Z428*BS$429)</f>
        <v>0</v>
      </c>
      <c r="BQ428" s="555">
        <f t="shared" ref="BQ428" si="368">((AZ428-BB428)*BS$431)+((AT428-AV428)*BS$430)+(H428*BS$432)+(P428*BS$433)</f>
        <v>0</v>
      </c>
      <c r="BR428" s="75" t="s">
        <v>74</v>
      </c>
      <c r="BS428" s="76">
        <f>IF(BO419="B",'VALUE POINTS'!L$14,IF('GAME STATS'!BO419="C",'VALUE POINTS'!M$14,'VALUE POINTS'!K$14))</f>
        <v>2</v>
      </c>
      <c r="BT428" s="280"/>
    </row>
    <row r="429" spans="1:77" ht="21.75" customHeight="1" x14ac:dyDescent="0.4">
      <c r="A429" s="268"/>
      <c r="B429" s="679"/>
      <c r="C429" s="690" t="str">
        <f>IF(ROSTER!D$12="","",ROSTER!D$12)</f>
        <v/>
      </c>
      <c r="D429" s="691"/>
      <c r="E429" s="668"/>
      <c r="F429" s="681"/>
      <c r="G429" s="664"/>
      <c r="H429" s="585"/>
      <c r="I429" s="586"/>
      <c r="J429" s="571"/>
      <c r="K429" s="572"/>
      <c r="L429" s="575"/>
      <c r="M429" s="576"/>
      <c r="N429" s="581" t="s">
        <v>16</v>
      </c>
      <c r="O429" s="582"/>
      <c r="P429" s="571"/>
      <c r="Q429" s="572"/>
      <c r="R429" s="575"/>
      <c r="S429" s="576"/>
      <c r="T429" s="581" t="s">
        <v>16</v>
      </c>
      <c r="U429" s="582"/>
      <c r="V429" s="585"/>
      <c r="W429" s="586"/>
      <c r="X429" s="571"/>
      <c r="Y429" s="586"/>
      <c r="Z429" s="571"/>
      <c r="AA429" s="586"/>
      <c r="AB429" s="571"/>
      <c r="AC429" s="572"/>
      <c r="AD429" s="575"/>
      <c r="AE429" s="576"/>
      <c r="AF429" s="577"/>
      <c r="AG429" s="578"/>
      <c r="AH429" s="571"/>
      <c r="AI429" s="572"/>
      <c r="AJ429" s="575"/>
      <c r="AK429" s="576"/>
      <c r="AL429" s="577"/>
      <c r="AM429" s="578"/>
      <c r="AN429" s="571"/>
      <c r="AO429" s="572"/>
      <c r="AP429" s="575"/>
      <c r="AQ429" s="576"/>
      <c r="AR429" s="577"/>
      <c r="AS429" s="578"/>
      <c r="AT429" s="627"/>
      <c r="AU429" s="628"/>
      <c r="AV429" s="629"/>
      <c r="AW429" s="630"/>
      <c r="AX429" s="577"/>
      <c r="AY429" s="578"/>
      <c r="AZ429" s="571"/>
      <c r="BA429" s="572"/>
      <c r="BB429" s="575"/>
      <c r="BC429" s="576"/>
      <c r="BD429" s="577"/>
      <c r="BE429" s="578"/>
      <c r="BF429" s="627"/>
      <c r="BG429" s="628"/>
      <c r="BH429" s="629"/>
      <c r="BI429" s="630"/>
      <c r="BJ429" s="577"/>
      <c r="BK429" s="578"/>
      <c r="BL429" s="605"/>
      <c r="BM429" s="606"/>
      <c r="BN429" s="607"/>
      <c r="BO429" s="588"/>
      <c r="BP429" s="556"/>
      <c r="BQ429" s="556"/>
      <c r="BR429" s="75" t="s">
        <v>75</v>
      </c>
      <c r="BS429" s="76">
        <f>IF(BO419="B",'VALUE POINTS'!L$15,IF('GAME STATS'!BO419="C",'VALUE POINTS'!M$15,'VALUE POINTS'!K$15))</f>
        <v>2</v>
      </c>
      <c r="BT429" s="280"/>
      <c r="BY429" s="70"/>
    </row>
    <row r="430" spans="1:77" ht="21.75" customHeight="1" x14ac:dyDescent="0.35">
      <c r="A430" s="268"/>
      <c r="B430" s="678" t="str">
        <f>IF(ROSTER!B$14="","",ROSTER!B$14)</f>
        <v/>
      </c>
      <c r="C430" s="669" t="str">
        <f>IF(ROSTER!C$14="","",ROSTER!C$14)</f>
        <v/>
      </c>
      <c r="D430" s="670"/>
      <c r="E430" s="667"/>
      <c r="F430" s="680">
        <f>IF(E430="y",1,IF(E430="S",1,0))</f>
        <v>0</v>
      </c>
      <c r="G430" s="663">
        <f>IF(E430="S",1,0)</f>
        <v>0</v>
      </c>
      <c r="H430" s="583"/>
      <c r="I430" s="584"/>
      <c r="J430" s="569"/>
      <c r="K430" s="570"/>
      <c r="L430" s="573"/>
      <c r="M430" s="574"/>
      <c r="N430" s="579">
        <f>L430+J430</f>
        <v>0</v>
      </c>
      <c r="O430" s="580"/>
      <c r="P430" s="569"/>
      <c r="Q430" s="570"/>
      <c r="R430" s="573"/>
      <c r="S430" s="574"/>
      <c r="T430" s="579">
        <f>R430-P430</f>
        <v>0</v>
      </c>
      <c r="U430" s="580"/>
      <c r="V430" s="583"/>
      <c r="W430" s="584"/>
      <c r="X430" s="569"/>
      <c r="Y430" s="584"/>
      <c r="Z430" s="569"/>
      <c r="AA430" s="584"/>
      <c r="AB430" s="569"/>
      <c r="AC430" s="570"/>
      <c r="AD430" s="573"/>
      <c r="AE430" s="574"/>
      <c r="AF430" s="557">
        <f>IF(AB430=0,0,(AD430/AB430)*100)</f>
        <v>0</v>
      </c>
      <c r="AG430" s="558"/>
      <c r="AH430" s="569"/>
      <c r="AI430" s="570"/>
      <c r="AJ430" s="573"/>
      <c r="AK430" s="574"/>
      <c r="AL430" s="557">
        <f>IF(AH430=0,0,(AJ430/AH430)*100)</f>
        <v>0</v>
      </c>
      <c r="AM430" s="558"/>
      <c r="AN430" s="569"/>
      <c r="AO430" s="570"/>
      <c r="AP430" s="573"/>
      <c r="AQ430" s="574"/>
      <c r="AR430" s="557">
        <f>IF(AN430=0,0,(AP430/AN430)*100)</f>
        <v>0</v>
      </c>
      <c r="AS430" s="558"/>
      <c r="AT430" s="561">
        <f>AB430+AH430+AN430</f>
        <v>0</v>
      </c>
      <c r="AU430" s="562"/>
      <c r="AV430" s="565">
        <f>AD430+AJ430+AP430</f>
        <v>0</v>
      </c>
      <c r="AW430" s="566"/>
      <c r="AX430" s="557">
        <f>IF(AT430=0,0,(AV430/AT430)*100)</f>
        <v>0</v>
      </c>
      <c r="AY430" s="558"/>
      <c r="AZ430" s="569"/>
      <c r="BA430" s="570"/>
      <c r="BB430" s="573"/>
      <c r="BC430" s="574"/>
      <c r="BD430" s="557">
        <f>IF(AZ430=0,0,(BB430/AZ430)*100)</f>
        <v>0</v>
      </c>
      <c r="BE430" s="558"/>
      <c r="BF430" s="561">
        <f>AT430+AZ430</f>
        <v>0</v>
      </c>
      <c r="BG430" s="562"/>
      <c r="BH430" s="565">
        <f>AV430+BB430</f>
        <v>0</v>
      </c>
      <c r="BI430" s="566"/>
      <c r="BJ430" s="557">
        <f>IF(BF430=0,0,(BH430/BF430)*100)</f>
        <v>0</v>
      </c>
      <c r="BK430" s="558"/>
      <c r="BL430" s="602">
        <f>(AD430*2)+(AJ430*2)+(AP430*3)+BB430</f>
        <v>0</v>
      </c>
      <c r="BM430" s="603"/>
      <c r="BN430" s="604"/>
      <c r="BO430" s="587">
        <f t="shared" ref="BO430" si="369">IF(BQ430=0,0,50*BP430/BQ430)</f>
        <v>0</v>
      </c>
      <c r="BP430" s="555">
        <f t="shared" ref="BP430" si="370">(BL430*BS$424)+(N430*BS$425)+(X430*BS$426)+(R430*BS$427)+(V430*BS$428)+(Z430*BS$429)</f>
        <v>0</v>
      </c>
      <c r="BQ430" s="555">
        <f t="shared" ref="BQ430" si="371">((AZ430-BB430)*BS$431)+((AT430-AV430)*BS$430)+(H430*BS$432)+(P430*BS$433)</f>
        <v>0</v>
      </c>
      <c r="BR430" s="75" t="s">
        <v>76</v>
      </c>
      <c r="BS430" s="76">
        <f>IF(BO419="B",'VALUE POINTS'!L$16,IF('GAME STATS'!BO419="C",'VALUE POINTS'!M$16,'VALUE POINTS'!K$16))</f>
        <v>2</v>
      </c>
      <c r="BT430" s="280"/>
    </row>
    <row r="431" spans="1:77" ht="21.75" customHeight="1" x14ac:dyDescent="0.35">
      <c r="A431" s="268"/>
      <c r="B431" s="679"/>
      <c r="C431" s="690" t="str">
        <f>IF(ROSTER!D$14="","",ROSTER!D$14)</f>
        <v/>
      </c>
      <c r="D431" s="691"/>
      <c r="E431" s="668"/>
      <c r="F431" s="681"/>
      <c r="G431" s="664"/>
      <c r="H431" s="585"/>
      <c r="I431" s="586"/>
      <c r="J431" s="571"/>
      <c r="K431" s="572"/>
      <c r="L431" s="575"/>
      <c r="M431" s="576"/>
      <c r="N431" s="581" t="s">
        <v>16</v>
      </c>
      <c r="O431" s="582"/>
      <c r="P431" s="571"/>
      <c r="Q431" s="572"/>
      <c r="R431" s="575"/>
      <c r="S431" s="576"/>
      <c r="T431" s="581" t="s">
        <v>16</v>
      </c>
      <c r="U431" s="582"/>
      <c r="V431" s="585"/>
      <c r="W431" s="586"/>
      <c r="X431" s="571"/>
      <c r="Y431" s="586"/>
      <c r="Z431" s="571"/>
      <c r="AA431" s="586"/>
      <c r="AB431" s="571"/>
      <c r="AC431" s="572"/>
      <c r="AD431" s="575"/>
      <c r="AE431" s="576"/>
      <c r="AF431" s="577"/>
      <c r="AG431" s="578"/>
      <c r="AH431" s="571"/>
      <c r="AI431" s="572"/>
      <c r="AJ431" s="575"/>
      <c r="AK431" s="576"/>
      <c r="AL431" s="577"/>
      <c r="AM431" s="578"/>
      <c r="AN431" s="571"/>
      <c r="AO431" s="572"/>
      <c r="AP431" s="575"/>
      <c r="AQ431" s="576"/>
      <c r="AR431" s="577"/>
      <c r="AS431" s="578"/>
      <c r="AT431" s="627"/>
      <c r="AU431" s="628"/>
      <c r="AV431" s="629"/>
      <c r="AW431" s="630"/>
      <c r="AX431" s="577"/>
      <c r="AY431" s="578"/>
      <c r="AZ431" s="571"/>
      <c r="BA431" s="572"/>
      <c r="BB431" s="575"/>
      <c r="BC431" s="576"/>
      <c r="BD431" s="577"/>
      <c r="BE431" s="578"/>
      <c r="BF431" s="627"/>
      <c r="BG431" s="628"/>
      <c r="BH431" s="629"/>
      <c r="BI431" s="630"/>
      <c r="BJ431" s="577"/>
      <c r="BK431" s="578"/>
      <c r="BL431" s="605"/>
      <c r="BM431" s="606"/>
      <c r="BN431" s="607"/>
      <c r="BO431" s="588"/>
      <c r="BP431" s="556"/>
      <c r="BQ431" s="556"/>
      <c r="BR431" s="75" t="s">
        <v>77</v>
      </c>
      <c r="BS431" s="76">
        <f>IF(BO419="B",'VALUE POINTS'!L$17,IF('GAME STATS'!BO419="C",'VALUE POINTS'!M$17,'VALUE POINTS'!K$17))</f>
        <v>1</v>
      </c>
      <c r="BT431" s="280"/>
    </row>
    <row r="432" spans="1:77" ht="21.75" customHeight="1" x14ac:dyDescent="0.35">
      <c r="A432" s="268"/>
      <c r="B432" s="678" t="str">
        <f>IF(ROSTER!B$16="","",ROSTER!B$16)</f>
        <v/>
      </c>
      <c r="C432" s="669" t="str">
        <f>IF(ROSTER!C$16="","",ROSTER!C$16)</f>
        <v/>
      </c>
      <c r="D432" s="670"/>
      <c r="E432" s="667"/>
      <c r="F432" s="680">
        <f>IF(E432="y",1,IF(E432="S",1,0))</f>
        <v>0</v>
      </c>
      <c r="G432" s="663">
        <f>IF(E432="S",1,0)</f>
        <v>0</v>
      </c>
      <c r="H432" s="583"/>
      <c r="I432" s="584"/>
      <c r="J432" s="569"/>
      <c r="K432" s="570"/>
      <c r="L432" s="573"/>
      <c r="M432" s="574"/>
      <c r="N432" s="579">
        <f>L432+J432</f>
        <v>0</v>
      </c>
      <c r="O432" s="580"/>
      <c r="P432" s="569"/>
      <c r="Q432" s="570"/>
      <c r="R432" s="573"/>
      <c r="S432" s="574"/>
      <c r="T432" s="579">
        <f>R432-P432</f>
        <v>0</v>
      </c>
      <c r="U432" s="580"/>
      <c r="V432" s="583"/>
      <c r="W432" s="584"/>
      <c r="X432" s="569"/>
      <c r="Y432" s="584"/>
      <c r="Z432" s="569"/>
      <c r="AA432" s="584"/>
      <c r="AB432" s="569"/>
      <c r="AC432" s="570"/>
      <c r="AD432" s="573"/>
      <c r="AE432" s="574"/>
      <c r="AF432" s="557">
        <f>IF(AB432=0,0,(AD432/AB432)*100)</f>
        <v>0</v>
      </c>
      <c r="AG432" s="558"/>
      <c r="AH432" s="569"/>
      <c r="AI432" s="570"/>
      <c r="AJ432" s="573"/>
      <c r="AK432" s="574"/>
      <c r="AL432" s="557">
        <f>IF(AH432=0,0,(AJ432/AH432)*100)</f>
        <v>0</v>
      </c>
      <c r="AM432" s="558"/>
      <c r="AN432" s="569"/>
      <c r="AO432" s="570"/>
      <c r="AP432" s="573"/>
      <c r="AQ432" s="574"/>
      <c r="AR432" s="557">
        <f>IF(AN432=0,0,(AP432/AN432)*100)</f>
        <v>0</v>
      </c>
      <c r="AS432" s="558"/>
      <c r="AT432" s="561">
        <f>AB432+AH432+AN432</f>
        <v>0</v>
      </c>
      <c r="AU432" s="562"/>
      <c r="AV432" s="565">
        <f>AD432+AJ432+AP432</f>
        <v>0</v>
      </c>
      <c r="AW432" s="566"/>
      <c r="AX432" s="557">
        <f>IF(AT432=0,0,(AV432/AT432)*100)</f>
        <v>0</v>
      </c>
      <c r="AY432" s="558"/>
      <c r="AZ432" s="569"/>
      <c r="BA432" s="570"/>
      <c r="BB432" s="573"/>
      <c r="BC432" s="574"/>
      <c r="BD432" s="557">
        <f>IF(AZ432=0,0,(BB432/AZ432)*100)</f>
        <v>0</v>
      </c>
      <c r="BE432" s="558"/>
      <c r="BF432" s="561">
        <f>AT432+AZ432</f>
        <v>0</v>
      </c>
      <c r="BG432" s="562"/>
      <c r="BH432" s="565">
        <f>AV432+BB432</f>
        <v>0</v>
      </c>
      <c r="BI432" s="566"/>
      <c r="BJ432" s="557">
        <f>IF(BF432=0,0,(BH432/BF432)*100)</f>
        <v>0</v>
      </c>
      <c r="BK432" s="558"/>
      <c r="BL432" s="602">
        <f>(AD432*2)+(AJ432*2)+(AP432*3)+BB432</f>
        <v>0</v>
      </c>
      <c r="BM432" s="603"/>
      <c r="BN432" s="604"/>
      <c r="BO432" s="587">
        <f t="shared" ref="BO432" si="372">IF(BQ432=0,0,50*BP432/BQ432)</f>
        <v>0</v>
      </c>
      <c r="BP432" s="555">
        <f t="shared" ref="BP432" si="373">(BL432*BS$424)+(N432*BS$425)+(X432*BS$426)+(R432*BS$427)+(V432*BS$428)+(Z432*BS$429)</f>
        <v>0</v>
      </c>
      <c r="BQ432" s="555">
        <f t="shared" ref="BQ432" si="374">((AZ432-BB432)*BS$431)+((AT432-AV432)*BS$430)+(H432*BS$432)+(P432*BS$433)</f>
        <v>0</v>
      </c>
      <c r="BR432" s="75" t="s">
        <v>78</v>
      </c>
      <c r="BS432" s="76">
        <f>IF(BO419="B",'VALUE POINTS'!L$18,IF('GAME STATS'!BO419="C",'VALUE POINTS'!M$18,'VALUE POINTS'!K$18))</f>
        <v>2</v>
      </c>
      <c r="BT432" s="280"/>
    </row>
    <row r="433" spans="1:72" ht="21.75" customHeight="1" x14ac:dyDescent="0.35">
      <c r="A433" s="268"/>
      <c r="B433" s="679"/>
      <c r="C433" s="690" t="str">
        <f>IF(ROSTER!D$16="","",ROSTER!D$16)</f>
        <v/>
      </c>
      <c r="D433" s="691"/>
      <c r="E433" s="668"/>
      <c r="F433" s="681"/>
      <c r="G433" s="664"/>
      <c r="H433" s="585"/>
      <c r="I433" s="586"/>
      <c r="J433" s="571"/>
      <c r="K433" s="572"/>
      <c r="L433" s="575"/>
      <c r="M433" s="576"/>
      <c r="N433" s="581" t="s">
        <v>16</v>
      </c>
      <c r="O433" s="582"/>
      <c r="P433" s="571"/>
      <c r="Q433" s="572"/>
      <c r="R433" s="575"/>
      <c r="S433" s="576"/>
      <c r="T433" s="581" t="s">
        <v>16</v>
      </c>
      <c r="U433" s="582"/>
      <c r="V433" s="585"/>
      <c r="W433" s="586"/>
      <c r="X433" s="571"/>
      <c r="Y433" s="586"/>
      <c r="Z433" s="571"/>
      <c r="AA433" s="586"/>
      <c r="AB433" s="571"/>
      <c r="AC433" s="572"/>
      <c r="AD433" s="575"/>
      <c r="AE433" s="576"/>
      <c r="AF433" s="577"/>
      <c r="AG433" s="578"/>
      <c r="AH433" s="571"/>
      <c r="AI433" s="572"/>
      <c r="AJ433" s="575"/>
      <c r="AK433" s="576"/>
      <c r="AL433" s="577"/>
      <c r="AM433" s="578"/>
      <c r="AN433" s="571"/>
      <c r="AO433" s="572"/>
      <c r="AP433" s="575"/>
      <c r="AQ433" s="576"/>
      <c r="AR433" s="577"/>
      <c r="AS433" s="578"/>
      <c r="AT433" s="627"/>
      <c r="AU433" s="628"/>
      <c r="AV433" s="629"/>
      <c r="AW433" s="630"/>
      <c r="AX433" s="577"/>
      <c r="AY433" s="578"/>
      <c r="AZ433" s="571"/>
      <c r="BA433" s="572"/>
      <c r="BB433" s="575"/>
      <c r="BC433" s="576"/>
      <c r="BD433" s="577"/>
      <c r="BE433" s="578"/>
      <c r="BF433" s="627"/>
      <c r="BG433" s="628"/>
      <c r="BH433" s="629"/>
      <c r="BI433" s="630"/>
      <c r="BJ433" s="577"/>
      <c r="BK433" s="578"/>
      <c r="BL433" s="605"/>
      <c r="BM433" s="606"/>
      <c r="BN433" s="607"/>
      <c r="BO433" s="588"/>
      <c r="BP433" s="556"/>
      <c r="BQ433" s="556"/>
      <c r="BR433" s="75" t="s">
        <v>79</v>
      </c>
      <c r="BS433" s="76">
        <f>IF(BO419="B",'VALUE POINTS'!L$19,IF('GAME STATS'!BO419="C",'VALUE POINTS'!M$19,'VALUE POINTS'!K$19))</f>
        <v>2</v>
      </c>
      <c r="BT433" s="280"/>
    </row>
    <row r="434" spans="1:72" ht="21.75" customHeight="1" x14ac:dyDescent="0.25">
      <c r="A434" s="268"/>
      <c r="B434" s="678" t="str">
        <f>IF(ROSTER!B$18="","",ROSTER!B$18)</f>
        <v/>
      </c>
      <c r="C434" s="669" t="str">
        <f>IF(ROSTER!C$18="","",ROSTER!C$18)</f>
        <v/>
      </c>
      <c r="D434" s="670"/>
      <c r="E434" s="667"/>
      <c r="F434" s="680">
        <f>IF(E434="y",1,IF(E434="S",1,0))</f>
        <v>0</v>
      </c>
      <c r="G434" s="663">
        <f>IF(E434="S",1,0)</f>
        <v>0</v>
      </c>
      <c r="H434" s="583"/>
      <c r="I434" s="584"/>
      <c r="J434" s="569"/>
      <c r="K434" s="570"/>
      <c r="L434" s="573"/>
      <c r="M434" s="574"/>
      <c r="N434" s="579">
        <f>L434+J434</f>
        <v>0</v>
      </c>
      <c r="O434" s="580"/>
      <c r="P434" s="569"/>
      <c r="Q434" s="570"/>
      <c r="R434" s="573"/>
      <c r="S434" s="574"/>
      <c r="T434" s="579">
        <f>R434-P434</f>
        <v>0</v>
      </c>
      <c r="U434" s="580"/>
      <c r="V434" s="583"/>
      <c r="W434" s="584"/>
      <c r="X434" s="569"/>
      <c r="Y434" s="584"/>
      <c r="Z434" s="569"/>
      <c r="AA434" s="584"/>
      <c r="AB434" s="569"/>
      <c r="AC434" s="570"/>
      <c r="AD434" s="573"/>
      <c r="AE434" s="574"/>
      <c r="AF434" s="557">
        <f>IF(AB434=0,0,(AD434/AB434)*100)</f>
        <v>0</v>
      </c>
      <c r="AG434" s="558"/>
      <c r="AH434" s="569"/>
      <c r="AI434" s="570"/>
      <c r="AJ434" s="573"/>
      <c r="AK434" s="574"/>
      <c r="AL434" s="557">
        <f>IF(AH434=0,0,(AJ434/AH434)*100)</f>
        <v>0</v>
      </c>
      <c r="AM434" s="558"/>
      <c r="AN434" s="569"/>
      <c r="AO434" s="570"/>
      <c r="AP434" s="573"/>
      <c r="AQ434" s="574"/>
      <c r="AR434" s="557">
        <f>IF(AN434=0,0,(AP434/AN434)*100)</f>
        <v>0</v>
      </c>
      <c r="AS434" s="558"/>
      <c r="AT434" s="561">
        <f>AB434+AH434+AN434</f>
        <v>0</v>
      </c>
      <c r="AU434" s="562"/>
      <c r="AV434" s="565">
        <f>AD434+AJ434+AP434</f>
        <v>0</v>
      </c>
      <c r="AW434" s="566"/>
      <c r="AX434" s="557">
        <f>IF(AT434=0,0,(AV434/AT434)*100)</f>
        <v>0</v>
      </c>
      <c r="AY434" s="558"/>
      <c r="AZ434" s="569"/>
      <c r="BA434" s="570"/>
      <c r="BB434" s="573"/>
      <c r="BC434" s="574"/>
      <c r="BD434" s="557">
        <f>IF(AZ434=0,0,(BB434/AZ434)*100)</f>
        <v>0</v>
      </c>
      <c r="BE434" s="558"/>
      <c r="BF434" s="561">
        <f>AT434+AZ434</f>
        <v>0</v>
      </c>
      <c r="BG434" s="562"/>
      <c r="BH434" s="565">
        <f>AV434+BB434</f>
        <v>0</v>
      </c>
      <c r="BI434" s="566"/>
      <c r="BJ434" s="557">
        <f>IF(BF434=0,0,(BH434/BF434)*100)</f>
        <v>0</v>
      </c>
      <c r="BK434" s="558"/>
      <c r="BL434" s="602">
        <f>(AD434*2)+(AJ434*2)+(AP434*3)+BB434</f>
        <v>0</v>
      </c>
      <c r="BM434" s="603"/>
      <c r="BN434" s="604"/>
      <c r="BO434" s="587">
        <f t="shared" ref="BO434" si="375">IF(BQ434=0,0,50*BP434/BQ434)</f>
        <v>0</v>
      </c>
      <c r="BP434" s="555">
        <f t="shared" ref="BP434" si="376">(BL434*BS$424)+(N434*BS$425)+(X434*BS$426)+(R434*BS$427)+(V434*BS$428)+(Z434*BS$429)</f>
        <v>0</v>
      </c>
      <c r="BQ434" s="555">
        <f t="shared" ref="BQ434" si="377">((AZ434-BB434)*BS$431)+((AT434-AV434)*BS$430)+(H434*BS$432)+(P434*BS$433)</f>
        <v>0</v>
      </c>
      <c r="BR434" s="65"/>
      <c r="BS434" s="65"/>
      <c r="BT434" s="280"/>
    </row>
    <row r="435" spans="1:72" ht="21.75" customHeight="1" x14ac:dyDescent="0.25">
      <c r="A435" s="268"/>
      <c r="B435" s="679"/>
      <c r="C435" s="690" t="str">
        <f>IF(ROSTER!D$18="","",ROSTER!D$18)</f>
        <v/>
      </c>
      <c r="D435" s="691"/>
      <c r="E435" s="668"/>
      <c r="F435" s="681"/>
      <c r="G435" s="664"/>
      <c r="H435" s="585"/>
      <c r="I435" s="586"/>
      <c r="J435" s="571"/>
      <c r="K435" s="572"/>
      <c r="L435" s="575"/>
      <c r="M435" s="576"/>
      <c r="N435" s="581" t="s">
        <v>16</v>
      </c>
      <c r="O435" s="582"/>
      <c r="P435" s="571"/>
      <c r="Q435" s="572"/>
      <c r="R435" s="575"/>
      <c r="S435" s="576"/>
      <c r="T435" s="581" t="s">
        <v>16</v>
      </c>
      <c r="U435" s="582"/>
      <c r="V435" s="585"/>
      <c r="W435" s="586"/>
      <c r="X435" s="571"/>
      <c r="Y435" s="586"/>
      <c r="Z435" s="571"/>
      <c r="AA435" s="586"/>
      <c r="AB435" s="571"/>
      <c r="AC435" s="572"/>
      <c r="AD435" s="575"/>
      <c r="AE435" s="576"/>
      <c r="AF435" s="577"/>
      <c r="AG435" s="578"/>
      <c r="AH435" s="571"/>
      <c r="AI435" s="572"/>
      <c r="AJ435" s="575"/>
      <c r="AK435" s="576"/>
      <c r="AL435" s="577"/>
      <c r="AM435" s="578"/>
      <c r="AN435" s="571"/>
      <c r="AO435" s="572"/>
      <c r="AP435" s="575"/>
      <c r="AQ435" s="576"/>
      <c r="AR435" s="577"/>
      <c r="AS435" s="578"/>
      <c r="AT435" s="627"/>
      <c r="AU435" s="628"/>
      <c r="AV435" s="629"/>
      <c r="AW435" s="630"/>
      <c r="AX435" s="577"/>
      <c r="AY435" s="578"/>
      <c r="AZ435" s="571"/>
      <c r="BA435" s="572"/>
      <c r="BB435" s="575"/>
      <c r="BC435" s="576"/>
      <c r="BD435" s="577"/>
      <c r="BE435" s="578"/>
      <c r="BF435" s="627"/>
      <c r="BG435" s="628"/>
      <c r="BH435" s="629"/>
      <c r="BI435" s="630"/>
      <c r="BJ435" s="577"/>
      <c r="BK435" s="578"/>
      <c r="BL435" s="605"/>
      <c r="BM435" s="606"/>
      <c r="BN435" s="607"/>
      <c r="BO435" s="588"/>
      <c r="BP435" s="556"/>
      <c r="BQ435" s="556"/>
      <c r="BR435" s="65"/>
      <c r="BS435" s="65"/>
      <c r="BT435" s="268"/>
    </row>
    <row r="436" spans="1:72" ht="21.75" customHeight="1" x14ac:dyDescent="0.25">
      <c r="A436" s="268"/>
      <c r="B436" s="678" t="str">
        <f>IF(ROSTER!B$20="","",ROSTER!B$20)</f>
        <v/>
      </c>
      <c r="C436" s="669" t="str">
        <f>IF(ROSTER!C$20="","",ROSTER!C$20)</f>
        <v/>
      </c>
      <c r="D436" s="670"/>
      <c r="E436" s="667"/>
      <c r="F436" s="680">
        <f>IF(E436="y",1,IF(E436="S",1,0))</f>
        <v>0</v>
      </c>
      <c r="G436" s="663">
        <f>IF(E436="S",1,0)</f>
        <v>0</v>
      </c>
      <c r="H436" s="583"/>
      <c r="I436" s="584"/>
      <c r="J436" s="569"/>
      <c r="K436" s="570"/>
      <c r="L436" s="573"/>
      <c r="M436" s="574"/>
      <c r="N436" s="579">
        <f>L436+J436</f>
        <v>0</v>
      </c>
      <c r="O436" s="580"/>
      <c r="P436" s="569"/>
      <c r="Q436" s="570"/>
      <c r="R436" s="573"/>
      <c r="S436" s="574"/>
      <c r="T436" s="579">
        <f>R436-P436</f>
        <v>0</v>
      </c>
      <c r="U436" s="580"/>
      <c r="V436" s="583"/>
      <c r="W436" s="584"/>
      <c r="X436" s="569"/>
      <c r="Y436" s="584"/>
      <c r="Z436" s="569"/>
      <c r="AA436" s="584"/>
      <c r="AB436" s="569"/>
      <c r="AC436" s="570"/>
      <c r="AD436" s="573"/>
      <c r="AE436" s="574"/>
      <c r="AF436" s="557">
        <f>IF(AB436=0,0,(AD436/AB436)*100)</f>
        <v>0</v>
      </c>
      <c r="AG436" s="558"/>
      <c r="AH436" s="569"/>
      <c r="AI436" s="570"/>
      <c r="AJ436" s="573"/>
      <c r="AK436" s="574"/>
      <c r="AL436" s="557">
        <f>IF(AH436=0,0,(AJ436/AH436)*100)</f>
        <v>0</v>
      </c>
      <c r="AM436" s="558"/>
      <c r="AN436" s="569"/>
      <c r="AO436" s="570"/>
      <c r="AP436" s="573"/>
      <c r="AQ436" s="574"/>
      <c r="AR436" s="557">
        <f>IF(AN436=0,0,(AP436/AN436)*100)</f>
        <v>0</v>
      </c>
      <c r="AS436" s="558"/>
      <c r="AT436" s="561">
        <f>AB436+AH436+AN436</f>
        <v>0</v>
      </c>
      <c r="AU436" s="562"/>
      <c r="AV436" s="565">
        <f>AD436+AJ436+AP436</f>
        <v>0</v>
      </c>
      <c r="AW436" s="566"/>
      <c r="AX436" s="557">
        <f>IF(AT436=0,0,(AV436/AT436)*100)</f>
        <v>0</v>
      </c>
      <c r="AY436" s="558"/>
      <c r="AZ436" s="569"/>
      <c r="BA436" s="570"/>
      <c r="BB436" s="573"/>
      <c r="BC436" s="574"/>
      <c r="BD436" s="557">
        <f>IF(AZ436=0,0,(BB436/AZ436)*100)</f>
        <v>0</v>
      </c>
      <c r="BE436" s="558"/>
      <c r="BF436" s="561">
        <f>AT436+AZ436</f>
        <v>0</v>
      </c>
      <c r="BG436" s="562"/>
      <c r="BH436" s="565">
        <f>AV436+BB436</f>
        <v>0</v>
      </c>
      <c r="BI436" s="566"/>
      <c r="BJ436" s="557">
        <f>IF(BF436=0,0,(BH436/BF436)*100)</f>
        <v>0</v>
      </c>
      <c r="BK436" s="558"/>
      <c r="BL436" s="602">
        <f>(AD436*2)+(AJ436*2)+(AP436*3)+BB436</f>
        <v>0</v>
      </c>
      <c r="BM436" s="603"/>
      <c r="BN436" s="604"/>
      <c r="BO436" s="587">
        <f t="shared" ref="BO436" si="378">IF(BQ436=0,0,50*BP436/BQ436)</f>
        <v>0</v>
      </c>
      <c r="BP436" s="555">
        <f t="shared" ref="BP436" si="379">(BL436*BS$424)+(N436*BS$425)+(X436*BS$426)+(R436*BS$427)+(V436*BS$428)+(Z436*BS$429)</f>
        <v>0</v>
      </c>
      <c r="BQ436" s="555">
        <f t="shared" ref="BQ436" si="380">((AZ436-BB436)*BS$431)+((AT436-AV436)*BS$430)+(H436*BS$432)+(P436*BS$433)</f>
        <v>0</v>
      </c>
      <c r="BR436" s="65"/>
      <c r="BS436" s="65"/>
      <c r="BT436" s="268"/>
    </row>
    <row r="437" spans="1:72" ht="21.75" customHeight="1" x14ac:dyDescent="0.25">
      <c r="A437" s="268"/>
      <c r="B437" s="679"/>
      <c r="C437" s="690" t="str">
        <f>IF(ROSTER!D$20="","",ROSTER!D$20)</f>
        <v/>
      </c>
      <c r="D437" s="691"/>
      <c r="E437" s="668"/>
      <c r="F437" s="681"/>
      <c r="G437" s="664"/>
      <c r="H437" s="585"/>
      <c r="I437" s="586"/>
      <c r="J437" s="571"/>
      <c r="K437" s="572"/>
      <c r="L437" s="575"/>
      <c r="M437" s="576"/>
      <c r="N437" s="581" t="s">
        <v>16</v>
      </c>
      <c r="O437" s="582"/>
      <c r="P437" s="571"/>
      <c r="Q437" s="572"/>
      <c r="R437" s="575"/>
      <c r="S437" s="576"/>
      <c r="T437" s="581" t="s">
        <v>16</v>
      </c>
      <c r="U437" s="582"/>
      <c r="V437" s="585"/>
      <c r="W437" s="586"/>
      <c r="X437" s="571"/>
      <c r="Y437" s="586"/>
      <c r="Z437" s="571"/>
      <c r="AA437" s="586"/>
      <c r="AB437" s="571"/>
      <c r="AC437" s="572"/>
      <c r="AD437" s="575"/>
      <c r="AE437" s="576"/>
      <c r="AF437" s="577"/>
      <c r="AG437" s="578"/>
      <c r="AH437" s="571"/>
      <c r="AI437" s="572"/>
      <c r="AJ437" s="575"/>
      <c r="AK437" s="576"/>
      <c r="AL437" s="577"/>
      <c r="AM437" s="578"/>
      <c r="AN437" s="571"/>
      <c r="AO437" s="572"/>
      <c r="AP437" s="575"/>
      <c r="AQ437" s="576"/>
      <c r="AR437" s="577"/>
      <c r="AS437" s="578"/>
      <c r="AT437" s="627"/>
      <c r="AU437" s="628"/>
      <c r="AV437" s="629"/>
      <c r="AW437" s="630"/>
      <c r="AX437" s="577"/>
      <c r="AY437" s="578"/>
      <c r="AZ437" s="571"/>
      <c r="BA437" s="572"/>
      <c r="BB437" s="575"/>
      <c r="BC437" s="576"/>
      <c r="BD437" s="577"/>
      <c r="BE437" s="578"/>
      <c r="BF437" s="627"/>
      <c r="BG437" s="628"/>
      <c r="BH437" s="629"/>
      <c r="BI437" s="630"/>
      <c r="BJ437" s="577"/>
      <c r="BK437" s="578"/>
      <c r="BL437" s="605"/>
      <c r="BM437" s="606"/>
      <c r="BN437" s="607"/>
      <c r="BO437" s="588"/>
      <c r="BP437" s="556"/>
      <c r="BQ437" s="556"/>
      <c r="BR437" s="65"/>
      <c r="BS437" s="65"/>
      <c r="BT437" s="268"/>
    </row>
    <row r="438" spans="1:72" ht="21.75" customHeight="1" x14ac:dyDescent="0.25">
      <c r="A438" s="268"/>
      <c r="B438" s="678" t="str">
        <f>IF(ROSTER!B$22="","",ROSTER!B$22)</f>
        <v/>
      </c>
      <c r="C438" s="669" t="str">
        <f>IF(ROSTER!C$22="","",ROSTER!C$22)</f>
        <v/>
      </c>
      <c r="D438" s="670"/>
      <c r="E438" s="667"/>
      <c r="F438" s="680">
        <f>IF(E438="y",1,IF(E438="S",1,0))</f>
        <v>0</v>
      </c>
      <c r="G438" s="663">
        <f>IF(E438="S",1,0)</f>
        <v>0</v>
      </c>
      <c r="H438" s="583"/>
      <c r="I438" s="584"/>
      <c r="J438" s="569"/>
      <c r="K438" s="570"/>
      <c r="L438" s="573"/>
      <c r="M438" s="574"/>
      <c r="N438" s="579">
        <f>L438+J438</f>
        <v>0</v>
      </c>
      <c r="O438" s="580"/>
      <c r="P438" s="569"/>
      <c r="Q438" s="570"/>
      <c r="R438" s="573"/>
      <c r="S438" s="574"/>
      <c r="T438" s="579">
        <f>R438-P438</f>
        <v>0</v>
      </c>
      <c r="U438" s="580"/>
      <c r="V438" s="583"/>
      <c r="W438" s="584"/>
      <c r="X438" s="569"/>
      <c r="Y438" s="584"/>
      <c r="Z438" s="569"/>
      <c r="AA438" s="584"/>
      <c r="AB438" s="569"/>
      <c r="AC438" s="570"/>
      <c r="AD438" s="573"/>
      <c r="AE438" s="574"/>
      <c r="AF438" s="557">
        <f>IF(AB438=0,0,(AD438/AB438)*100)</f>
        <v>0</v>
      </c>
      <c r="AG438" s="558"/>
      <c r="AH438" s="569"/>
      <c r="AI438" s="570"/>
      <c r="AJ438" s="573"/>
      <c r="AK438" s="574"/>
      <c r="AL438" s="557">
        <f>IF(AH438=0,0,(AJ438/AH438)*100)</f>
        <v>0</v>
      </c>
      <c r="AM438" s="558"/>
      <c r="AN438" s="569"/>
      <c r="AO438" s="570"/>
      <c r="AP438" s="573"/>
      <c r="AQ438" s="574"/>
      <c r="AR438" s="557">
        <f>IF(AN438=0,0,(AP438/AN438)*100)</f>
        <v>0</v>
      </c>
      <c r="AS438" s="558"/>
      <c r="AT438" s="561">
        <f>AB438+AH438+AN438</f>
        <v>0</v>
      </c>
      <c r="AU438" s="562"/>
      <c r="AV438" s="565">
        <f>AD438+AJ438+AP438</f>
        <v>0</v>
      </c>
      <c r="AW438" s="566"/>
      <c r="AX438" s="557">
        <f>IF(AT438=0,0,(AV438/AT438)*100)</f>
        <v>0</v>
      </c>
      <c r="AY438" s="558"/>
      <c r="AZ438" s="569"/>
      <c r="BA438" s="570"/>
      <c r="BB438" s="573"/>
      <c r="BC438" s="574"/>
      <c r="BD438" s="557">
        <f>IF(AZ438=0,0,(BB438/AZ438)*100)</f>
        <v>0</v>
      </c>
      <c r="BE438" s="558"/>
      <c r="BF438" s="561">
        <f>AT438+AZ438</f>
        <v>0</v>
      </c>
      <c r="BG438" s="562"/>
      <c r="BH438" s="565">
        <f>AV438+BB438</f>
        <v>0</v>
      </c>
      <c r="BI438" s="566"/>
      <c r="BJ438" s="557">
        <f>IF(BF438=0,0,(BH438/BF438)*100)</f>
        <v>0</v>
      </c>
      <c r="BK438" s="558"/>
      <c r="BL438" s="602">
        <f>(AD438*2)+(AJ438*2)+(AP438*3)+BB438</f>
        <v>0</v>
      </c>
      <c r="BM438" s="603"/>
      <c r="BN438" s="604"/>
      <c r="BO438" s="587">
        <f t="shared" ref="BO438" si="381">IF(BQ438=0,0,50*BP438/BQ438)</f>
        <v>0</v>
      </c>
      <c r="BP438" s="555">
        <f t="shared" ref="BP438" si="382">(BL438*BS$424)+(N438*BS$425)+(X438*BS$426)+(R438*BS$427)+(V438*BS$428)+(Z438*BS$429)</f>
        <v>0</v>
      </c>
      <c r="BQ438" s="555">
        <f t="shared" ref="BQ438" si="383">((AZ438-BB438)*BS$431)+((AT438-AV438)*BS$430)+(H438*BS$432)+(P438*BS$433)</f>
        <v>0</v>
      </c>
      <c r="BR438" s="65"/>
      <c r="BS438" s="65"/>
      <c r="BT438" s="268"/>
    </row>
    <row r="439" spans="1:72" ht="21.75" customHeight="1" x14ac:dyDescent="0.25">
      <c r="A439" s="268"/>
      <c r="B439" s="679"/>
      <c r="C439" s="690" t="str">
        <f>IF(ROSTER!D$22="","",ROSTER!D$22)</f>
        <v/>
      </c>
      <c r="D439" s="691"/>
      <c r="E439" s="668"/>
      <c r="F439" s="681"/>
      <c r="G439" s="664"/>
      <c r="H439" s="585"/>
      <c r="I439" s="586"/>
      <c r="J439" s="571"/>
      <c r="K439" s="572"/>
      <c r="L439" s="575"/>
      <c r="M439" s="576"/>
      <c r="N439" s="581" t="s">
        <v>16</v>
      </c>
      <c r="O439" s="582"/>
      <c r="P439" s="571"/>
      <c r="Q439" s="572"/>
      <c r="R439" s="575"/>
      <c r="S439" s="576"/>
      <c r="T439" s="581" t="s">
        <v>16</v>
      </c>
      <c r="U439" s="582"/>
      <c r="V439" s="585"/>
      <c r="W439" s="586"/>
      <c r="X439" s="571"/>
      <c r="Y439" s="586"/>
      <c r="Z439" s="571"/>
      <c r="AA439" s="586"/>
      <c r="AB439" s="571"/>
      <c r="AC439" s="572"/>
      <c r="AD439" s="575"/>
      <c r="AE439" s="576"/>
      <c r="AF439" s="577"/>
      <c r="AG439" s="578"/>
      <c r="AH439" s="571"/>
      <c r="AI439" s="572"/>
      <c r="AJ439" s="575"/>
      <c r="AK439" s="576"/>
      <c r="AL439" s="577"/>
      <c r="AM439" s="578"/>
      <c r="AN439" s="571"/>
      <c r="AO439" s="572"/>
      <c r="AP439" s="575"/>
      <c r="AQ439" s="576"/>
      <c r="AR439" s="577"/>
      <c r="AS439" s="578"/>
      <c r="AT439" s="627"/>
      <c r="AU439" s="628"/>
      <c r="AV439" s="629"/>
      <c r="AW439" s="630"/>
      <c r="AX439" s="577"/>
      <c r="AY439" s="578"/>
      <c r="AZ439" s="571"/>
      <c r="BA439" s="572"/>
      <c r="BB439" s="575"/>
      <c r="BC439" s="576"/>
      <c r="BD439" s="577"/>
      <c r="BE439" s="578"/>
      <c r="BF439" s="627"/>
      <c r="BG439" s="628"/>
      <c r="BH439" s="629"/>
      <c r="BI439" s="630"/>
      <c r="BJ439" s="577"/>
      <c r="BK439" s="578"/>
      <c r="BL439" s="605"/>
      <c r="BM439" s="606"/>
      <c r="BN439" s="607"/>
      <c r="BO439" s="588"/>
      <c r="BP439" s="556"/>
      <c r="BQ439" s="556"/>
      <c r="BR439" s="65"/>
      <c r="BS439" s="65"/>
      <c r="BT439" s="268"/>
    </row>
    <row r="440" spans="1:72" ht="21.75" customHeight="1" x14ac:dyDescent="0.25">
      <c r="A440" s="268"/>
      <c r="B440" s="678" t="str">
        <f>IF(ROSTER!B$24="","",ROSTER!B$24)</f>
        <v/>
      </c>
      <c r="C440" s="669" t="str">
        <f>IF(ROSTER!C$24="","",ROSTER!C$24)</f>
        <v/>
      </c>
      <c r="D440" s="670"/>
      <c r="E440" s="667"/>
      <c r="F440" s="680">
        <f>IF(E440="y",1,IF(E440="S",1,0))</f>
        <v>0</v>
      </c>
      <c r="G440" s="663">
        <f>IF(E440="S",1,0)</f>
        <v>0</v>
      </c>
      <c r="H440" s="583"/>
      <c r="I440" s="584"/>
      <c r="J440" s="569"/>
      <c r="K440" s="570"/>
      <c r="L440" s="573"/>
      <c r="M440" s="574"/>
      <c r="N440" s="579">
        <f>L440+J440</f>
        <v>0</v>
      </c>
      <c r="O440" s="580"/>
      <c r="P440" s="569"/>
      <c r="Q440" s="570"/>
      <c r="R440" s="573"/>
      <c r="S440" s="574"/>
      <c r="T440" s="579">
        <f>R440-P440</f>
        <v>0</v>
      </c>
      <c r="U440" s="580"/>
      <c r="V440" s="583"/>
      <c r="W440" s="584"/>
      <c r="X440" s="569"/>
      <c r="Y440" s="584"/>
      <c r="Z440" s="569"/>
      <c r="AA440" s="584"/>
      <c r="AB440" s="569"/>
      <c r="AC440" s="570"/>
      <c r="AD440" s="573"/>
      <c r="AE440" s="574"/>
      <c r="AF440" s="557">
        <f>IF(AB440=0,0,(AD440/AB440)*100)</f>
        <v>0</v>
      </c>
      <c r="AG440" s="558"/>
      <c r="AH440" s="569"/>
      <c r="AI440" s="570"/>
      <c r="AJ440" s="573"/>
      <c r="AK440" s="574"/>
      <c r="AL440" s="557">
        <f>IF(AH440=0,0,(AJ440/AH440)*100)</f>
        <v>0</v>
      </c>
      <c r="AM440" s="558"/>
      <c r="AN440" s="569"/>
      <c r="AO440" s="570"/>
      <c r="AP440" s="573"/>
      <c r="AQ440" s="574"/>
      <c r="AR440" s="557">
        <f>IF(AN440=0,0,(AP440/AN440)*100)</f>
        <v>0</v>
      </c>
      <c r="AS440" s="558"/>
      <c r="AT440" s="561">
        <f>AB440+AH440+AN440</f>
        <v>0</v>
      </c>
      <c r="AU440" s="562"/>
      <c r="AV440" s="565">
        <f>AD440+AJ440+AP440</f>
        <v>0</v>
      </c>
      <c r="AW440" s="566"/>
      <c r="AX440" s="557">
        <f>IF(AT440=0,0,(AV440/AT440)*100)</f>
        <v>0</v>
      </c>
      <c r="AY440" s="558"/>
      <c r="AZ440" s="569"/>
      <c r="BA440" s="570"/>
      <c r="BB440" s="573"/>
      <c r="BC440" s="574"/>
      <c r="BD440" s="557">
        <f>IF(AZ440=0,0,(BB440/AZ440)*100)</f>
        <v>0</v>
      </c>
      <c r="BE440" s="558"/>
      <c r="BF440" s="561">
        <f>AT440+AZ440</f>
        <v>0</v>
      </c>
      <c r="BG440" s="562"/>
      <c r="BH440" s="565">
        <f>AV440+BB440</f>
        <v>0</v>
      </c>
      <c r="BI440" s="566"/>
      <c r="BJ440" s="557">
        <f>IF(BF440=0,0,(BH440/BF440)*100)</f>
        <v>0</v>
      </c>
      <c r="BK440" s="558"/>
      <c r="BL440" s="602">
        <f>(AD440*2)+(AJ440*2)+(AP440*3)+BB440</f>
        <v>0</v>
      </c>
      <c r="BM440" s="603"/>
      <c r="BN440" s="604"/>
      <c r="BO440" s="587">
        <f t="shared" ref="BO440" si="384">IF(BQ440=0,0,50*BP440/BQ440)</f>
        <v>0</v>
      </c>
      <c r="BP440" s="555">
        <f t="shared" ref="BP440" si="385">(BL440*BS$424)+(N440*BS$425)+(X440*BS$426)+(R440*BS$427)+(V440*BS$428)+(Z440*BS$429)</f>
        <v>0</v>
      </c>
      <c r="BQ440" s="555">
        <f t="shared" ref="BQ440" si="386">((AZ440-BB440)*BS$431)+((AT440-AV440)*BS$430)+(H440*BS$432)+(P440*BS$433)</f>
        <v>0</v>
      </c>
      <c r="BR440" s="65"/>
      <c r="BS440" s="65"/>
      <c r="BT440" s="268"/>
    </row>
    <row r="441" spans="1:72" ht="21.75" customHeight="1" x14ac:dyDescent="0.25">
      <c r="A441" s="268"/>
      <c r="B441" s="679"/>
      <c r="C441" s="690" t="str">
        <f>IF(ROSTER!D$24="","",ROSTER!D$24)</f>
        <v/>
      </c>
      <c r="D441" s="691"/>
      <c r="E441" s="668"/>
      <c r="F441" s="681"/>
      <c r="G441" s="664"/>
      <c r="H441" s="585"/>
      <c r="I441" s="586"/>
      <c r="J441" s="571"/>
      <c r="K441" s="572"/>
      <c r="L441" s="575"/>
      <c r="M441" s="576"/>
      <c r="N441" s="581" t="s">
        <v>16</v>
      </c>
      <c r="O441" s="582"/>
      <c r="P441" s="571"/>
      <c r="Q441" s="572"/>
      <c r="R441" s="575"/>
      <c r="S441" s="576"/>
      <c r="T441" s="581" t="s">
        <v>16</v>
      </c>
      <c r="U441" s="582"/>
      <c r="V441" s="585"/>
      <c r="W441" s="586"/>
      <c r="X441" s="571"/>
      <c r="Y441" s="586"/>
      <c r="Z441" s="571"/>
      <c r="AA441" s="586"/>
      <c r="AB441" s="571"/>
      <c r="AC441" s="572"/>
      <c r="AD441" s="575"/>
      <c r="AE441" s="576"/>
      <c r="AF441" s="577"/>
      <c r="AG441" s="578"/>
      <c r="AH441" s="571"/>
      <c r="AI441" s="572"/>
      <c r="AJ441" s="575"/>
      <c r="AK441" s="576"/>
      <c r="AL441" s="577"/>
      <c r="AM441" s="578"/>
      <c r="AN441" s="571"/>
      <c r="AO441" s="572"/>
      <c r="AP441" s="575"/>
      <c r="AQ441" s="576"/>
      <c r="AR441" s="577"/>
      <c r="AS441" s="578"/>
      <c r="AT441" s="627"/>
      <c r="AU441" s="628"/>
      <c r="AV441" s="629"/>
      <c r="AW441" s="630"/>
      <c r="AX441" s="577"/>
      <c r="AY441" s="578"/>
      <c r="AZ441" s="571"/>
      <c r="BA441" s="572"/>
      <c r="BB441" s="575"/>
      <c r="BC441" s="576"/>
      <c r="BD441" s="577"/>
      <c r="BE441" s="578"/>
      <c r="BF441" s="627"/>
      <c r="BG441" s="628"/>
      <c r="BH441" s="629"/>
      <c r="BI441" s="630"/>
      <c r="BJ441" s="577"/>
      <c r="BK441" s="578"/>
      <c r="BL441" s="605"/>
      <c r="BM441" s="606"/>
      <c r="BN441" s="607"/>
      <c r="BO441" s="588"/>
      <c r="BP441" s="556"/>
      <c r="BQ441" s="556"/>
      <c r="BR441" s="65"/>
      <c r="BS441" s="65"/>
      <c r="BT441" s="268"/>
    </row>
    <row r="442" spans="1:72" ht="21.75" customHeight="1" x14ac:dyDescent="0.25">
      <c r="A442" s="268"/>
      <c r="B442" s="678" t="str">
        <f>IF(ROSTER!B$26="","",ROSTER!B$26)</f>
        <v/>
      </c>
      <c r="C442" s="669" t="str">
        <f>IF(ROSTER!C$26="","",ROSTER!C$26)</f>
        <v/>
      </c>
      <c r="D442" s="670"/>
      <c r="E442" s="667"/>
      <c r="F442" s="680">
        <f>IF(E442="y",1,IF(E442="S",1,0))</f>
        <v>0</v>
      </c>
      <c r="G442" s="663">
        <f>IF(E442="S",1,0)</f>
        <v>0</v>
      </c>
      <c r="H442" s="583"/>
      <c r="I442" s="584"/>
      <c r="J442" s="569"/>
      <c r="K442" s="570"/>
      <c r="L442" s="573"/>
      <c r="M442" s="574"/>
      <c r="N442" s="579">
        <f>L442+J442</f>
        <v>0</v>
      </c>
      <c r="O442" s="580"/>
      <c r="P442" s="569"/>
      <c r="Q442" s="570"/>
      <c r="R442" s="573"/>
      <c r="S442" s="574"/>
      <c r="T442" s="579">
        <f>R442-P442</f>
        <v>0</v>
      </c>
      <c r="U442" s="580"/>
      <c r="V442" s="583"/>
      <c r="W442" s="584"/>
      <c r="X442" s="569"/>
      <c r="Y442" s="584"/>
      <c r="Z442" s="569"/>
      <c r="AA442" s="584"/>
      <c r="AB442" s="569"/>
      <c r="AC442" s="570"/>
      <c r="AD442" s="573"/>
      <c r="AE442" s="574"/>
      <c r="AF442" s="557">
        <f>IF(AB442=0,0,(AD442/AB442)*100)</f>
        <v>0</v>
      </c>
      <c r="AG442" s="558"/>
      <c r="AH442" s="569"/>
      <c r="AI442" s="570"/>
      <c r="AJ442" s="573"/>
      <c r="AK442" s="574"/>
      <c r="AL442" s="557">
        <f>IF(AH442=0,0,(AJ442/AH442)*100)</f>
        <v>0</v>
      </c>
      <c r="AM442" s="558"/>
      <c r="AN442" s="569"/>
      <c r="AO442" s="570"/>
      <c r="AP442" s="573"/>
      <c r="AQ442" s="574"/>
      <c r="AR442" s="557">
        <f>IF(AN442=0,0,(AP442/AN442)*100)</f>
        <v>0</v>
      </c>
      <c r="AS442" s="558"/>
      <c r="AT442" s="561">
        <f>AB442+AH442+AN442</f>
        <v>0</v>
      </c>
      <c r="AU442" s="562"/>
      <c r="AV442" s="565">
        <f>AD442+AJ442+AP442</f>
        <v>0</v>
      </c>
      <c r="AW442" s="566"/>
      <c r="AX442" s="557">
        <f>IF(AT442=0,0,(AV442/AT442)*100)</f>
        <v>0</v>
      </c>
      <c r="AY442" s="558"/>
      <c r="AZ442" s="569"/>
      <c r="BA442" s="570"/>
      <c r="BB442" s="573"/>
      <c r="BC442" s="574"/>
      <c r="BD442" s="557">
        <f>IF(AZ442=0,0,(BB442/AZ442)*100)</f>
        <v>0</v>
      </c>
      <c r="BE442" s="558"/>
      <c r="BF442" s="561">
        <f>AT442+AZ442</f>
        <v>0</v>
      </c>
      <c r="BG442" s="562"/>
      <c r="BH442" s="565">
        <f>AV442+BB442</f>
        <v>0</v>
      </c>
      <c r="BI442" s="566"/>
      <c r="BJ442" s="557">
        <f>IF(BF442=0,0,(BH442/BF442)*100)</f>
        <v>0</v>
      </c>
      <c r="BK442" s="558"/>
      <c r="BL442" s="602">
        <f>(AD442*2)+(AJ442*2)+(AP442*3)+BB442</f>
        <v>0</v>
      </c>
      <c r="BM442" s="603"/>
      <c r="BN442" s="604"/>
      <c r="BO442" s="587">
        <f t="shared" ref="BO442" si="387">IF(BQ442=0,0,50*BP442/BQ442)</f>
        <v>0</v>
      </c>
      <c r="BP442" s="555">
        <f t="shared" ref="BP442" si="388">(BL442*BS$424)+(N442*BS$425)+(X442*BS$426)+(R442*BS$427)+(V442*BS$428)+(Z442*BS$429)</f>
        <v>0</v>
      </c>
      <c r="BQ442" s="555">
        <f t="shared" ref="BQ442" si="389">((AZ442-BB442)*BS$431)+((AT442-AV442)*BS$430)+(H442*BS$432)+(P442*BS$433)</f>
        <v>0</v>
      </c>
      <c r="BR442" s="65"/>
      <c r="BS442" s="65"/>
      <c r="BT442" s="268"/>
    </row>
    <row r="443" spans="1:72" ht="21.75" customHeight="1" x14ac:dyDescent="0.25">
      <c r="A443" s="268"/>
      <c r="B443" s="679"/>
      <c r="C443" s="690" t="str">
        <f>IF(ROSTER!D$26="","",ROSTER!D$26)</f>
        <v/>
      </c>
      <c r="D443" s="691"/>
      <c r="E443" s="668"/>
      <c r="F443" s="681"/>
      <c r="G443" s="664"/>
      <c r="H443" s="585"/>
      <c r="I443" s="586"/>
      <c r="J443" s="571"/>
      <c r="K443" s="572"/>
      <c r="L443" s="575"/>
      <c r="M443" s="576"/>
      <c r="N443" s="581" t="s">
        <v>16</v>
      </c>
      <c r="O443" s="582"/>
      <c r="P443" s="571"/>
      <c r="Q443" s="572"/>
      <c r="R443" s="575"/>
      <c r="S443" s="576"/>
      <c r="T443" s="581" t="s">
        <v>16</v>
      </c>
      <c r="U443" s="582"/>
      <c r="V443" s="585"/>
      <c r="W443" s="586"/>
      <c r="X443" s="571"/>
      <c r="Y443" s="586"/>
      <c r="Z443" s="571"/>
      <c r="AA443" s="586"/>
      <c r="AB443" s="571"/>
      <c r="AC443" s="572"/>
      <c r="AD443" s="575"/>
      <c r="AE443" s="576"/>
      <c r="AF443" s="577"/>
      <c r="AG443" s="578"/>
      <c r="AH443" s="571"/>
      <c r="AI443" s="572"/>
      <c r="AJ443" s="575"/>
      <c r="AK443" s="576"/>
      <c r="AL443" s="577"/>
      <c r="AM443" s="578"/>
      <c r="AN443" s="571"/>
      <c r="AO443" s="572"/>
      <c r="AP443" s="575"/>
      <c r="AQ443" s="576"/>
      <c r="AR443" s="577"/>
      <c r="AS443" s="578"/>
      <c r="AT443" s="627"/>
      <c r="AU443" s="628"/>
      <c r="AV443" s="629"/>
      <c r="AW443" s="630"/>
      <c r="AX443" s="577"/>
      <c r="AY443" s="578"/>
      <c r="AZ443" s="571"/>
      <c r="BA443" s="572"/>
      <c r="BB443" s="575"/>
      <c r="BC443" s="576"/>
      <c r="BD443" s="577"/>
      <c r="BE443" s="578"/>
      <c r="BF443" s="627"/>
      <c r="BG443" s="628"/>
      <c r="BH443" s="629"/>
      <c r="BI443" s="630"/>
      <c r="BJ443" s="577"/>
      <c r="BK443" s="578"/>
      <c r="BL443" s="605"/>
      <c r="BM443" s="606"/>
      <c r="BN443" s="607"/>
      <c r="BO443" s="588"/>
      <c r="BP443" s="556"/>
      <c r="BQ443" s="556"/>
      <c r="BR443" s="65"/>
      <c r="BS443" s="65"/>
      <c r="BT443" s="268"/>
    </row>
    <row r="444" spans="1:72" ht="21.75" customHeight="1" x14ac:dyDescent="0.25">
      <c r="A444" s="268"/>
      <c r="B444" s="678" t="str">
        <f>IF(ROSTER!B$28="","",ROSTER!B$28)</f>
        <v/>
      </c>
      <c r="C444" s="669" t="str">
        <f>IF(ROSTER!C$28="","",ROSTER!C$28)</f>
        <v/>
      </c>
      <c r="D444" s="670"/>
      <c r="E444" s="667"/>
      <c r="F444" s="680">
        <f>IF(E444="y",1,IF(E444="S",1,0))</f>
        <v>0</v>
      </c>
      <c r="G444" s="663">
        <f>IF(E444="S",1,0)</f>
        <v>0</v>
      </c>
      <c r="H444" s="583"/>
      <c r="I444" s="584"/>
      <c r="J444" s="569"/>
      <c r="K444" s="570"/>
      <c r="L444" s="573"/>
      <c r="M444" s="574"/>
      <c r="N444" s="579">
        <f>L444+J444</f>
        <v>0</v>
      </c>
      <c r="O444" s="580"/>
      <c r="P444" s="569"/>
      <c r="Q444" s="570"/>
      <c r="R444" s="573"/>
      <c r="S444" s="574"/>
      <c r="T444" s="579">
        <f>R444-P444</f>
        <v>0</v>
      </c>
      <c r="U444" s="580"/>
      <c r="V444" s="583"/>
      <c r="W444" s="584"/>
      <c r="X444" s="569"/>
      <c r="Y444" s="584"/>
      <c r="Z444" s="569"/>
      <c r="AA444" s="584"/>
      <c r="AB444" s="569"/>
      <c r="AC444" s="570"/>
      <c r="AD444" s="573"/>
      <c r="AE444" s="574"/>
      <c r="AF444" s="557">
        <f>IF(AB444=0,0,(AD444/AB444)*100)</f>
        <v>0</v>
      </c>
      <c r="AG444" s="558"/>
      <c r="AH444" s="569"/>
      <c r="AI444" s="570"/>
      <c r="AJ444" s="573"/>
      <c r="AK444" s="574"/>
      <c r="AL444" s="557">
        <f>IF(AH444=0,0,(AJ444/AH444)*100)</f>
        <v>0</v>
      </c>
      <c r="AM444" s="558"/>
      <c r="AN444" s="569"/>
      <c r="AO444" s="570"/>
      <c r="AP444" s="573"/>
      <c r="AQ444" s="574"/>
      <c r="AR444" s="557">
        <f>IF(AN444=0,0,(AP444/AN444)*100)</f>
        <v>0</v>
      </c>
      <c r="AS444" s="558"/>
      <c r="AT444" s="561">
        <f>AB444+AH444+AN444</f>
        <v>0</v>
      </c>
      <c r="AU444" s="562"/>
      <c r="AV444" s="565">
        <f>AD444+AJ444+AP444</f>
        <v>0</v>
      </c>
      <c r="AW444" s="566"/>
      <c r="AX444" s="557">
        <f>IF(AT444=0,0,(AV444/AT444)*100)</f>
        <v>0</v>
      </c>
      <c r="AY444" s="558"/>
      <c r="AZ444" s="569"/>
      <c r="BA444" s="570"/>
      <c r="BB444" s="573"/>
      <c r="BC444" s="574"/>
      <c r="BD444" s="557">
        <f>IF(AZ444=0,0,(BB444/AZ444)*100)</f>
        <v>0</v>
      </c>
      <c r="BE444" s="558"/>
      <c r="BF444" s="561">
        <f>AT444+AZ444</f>
        <v>0</v>
      </c>
      <c r="BG444" s="562"/>
      <c r="BH444" s="565">
        <f>AV444+BB444</f>
        <v>0</v>
      </c>
      <c r="BI444" s="566"/>
      <c r="BJ444" s="557">
        <f>IF(BF444=0,0,(BH444/BF444)*100)</f>
        <v>0</v>
      </c>
      <c r="BK444" s="558"/>
      <c r="BL444" s="602">
        <f>(AD444*2)+(AJ444*2)+(AP444*3)+BB444</f>
        <v>0</v>
      </c>
      <c r="BM444" s="603"/>
      <c r="BN444" s="604"/>
      <c r="BO444" s="587">
        <f t="shared" ref="BO444" si="390">IF(BQ444=0,0,50*BP444/BQ444)</f>
        <v>0</v>
      </c>
      <c r="BP444" s="555">
        <f t="shared" ref="BP444" si="391">(BL444*BS$424)+(N444*BS$425)+(X444*BS$426)+(R444*BS$427)+(V444*BS$428)+(Z444*BS$429)</f>
        <v>0</v>
      </c>
      <c r="BQ444" s="555">
        <f t="shared" ref="BQ444" si="392">((AZ444-BB444)*BS$431)+((AT444-AV444)*BS$430)+(H444*BS$432)+(P444*BS$433)</f>
        <v>0</v>
      </c>
      <c r="BR444" s="65"/>
      <c r="BS444" s="65"/>
      <c r="BT444" s="268"/>
    </row>
    <row r="445" spans="1:72" ht="21.75" customHeight="1" x14ac:dyDescent="0.25">
      <c r="A445" s="268"/>
      <c r="B445" s="679"/>
      <c r="C445" s="690" t="str">
        <f>IF(ROSTER!D$28="","",ROSTER!D$28)</f>
        <v/>
      </c>
      <c r="D445" s="691"/>
      <c r="E445" s="668"/>
      <c r="F445" s="681"/>
      <c r="G445" s="664"/>
      <c r="H445" s="585"/>
      <c r="I445" s="586"/>
      <c r="J445" s="571"/>
      <c r="K445" s="572"/>
      <c r="L445" s="575"/>
      <c r="M445" s="576"/>
      <c r="N445" s="581" t="s">
        <v>16</v>
      </c>
      <c r="O445" s="582"/>
      <c r="P445" s="571"/>
      <c r="Q445" s="572"/>
      <c r="R445" s="575"/>
      <c r="S445" s="576"/>
      <c r="T445" s="581" t="s">
        <v>16</v>
      </c>
      <c r="U445" s="582"/>
      <c r="V445" s="585"/>
      <c r="W445" s="586"/>
      <c r="X445" s="571"/>
      <c r="Y445" s="586"/>
      <c r="Z445" s="571"/>
      <c r="AA445" s="586"/>
      <c r="AB445" s="571"/>
      <c r="AC445" s="572"/>
      <c r="AD445" s="575"/>
      <c r="AE445" s="576"/>
      <c r="AF445" s="577"/>
      <c r="AG445" s="578"/>
      <c r="AH445" s="571"/>
      <c r="AI445" s="572"/>
      <c r="AJ445" s="575"/>
      <c r="AK445" s="576"/>
      <c r="AL445" s="577"/>
      <c r="AM445" s="578"/>
      <c r="AN445" s="571"/>
      <c r="AO445" s="572"/>
      <c r="AP445" s="575"/>
      <c r="AQ445" s="576"/>
      <c r="AR445" s="577"/>
      <c r="AS445" s="578"/>
      <c r="AT445" s="627"/>
      <c r="AU445" s="628"/>
      <c r="AV445" s="629"/>
      <c r="AW445" s="630"/>
      <c r="AX445" s="577"/>
      <c r="AY445" s="578"/>
      <c r="AZ445" s="571"/>
      <c r="BA445" s="572"/>
      <c r="BB445" s="575"/>
      <c r="BC445" s="576"/>
      <c r="BD445" s="577"/>
      <c r="BE445" s="578"/>
      <c r="BF445" s="627"/>
      <c r="BG445" s="628"/>
      <c r="BH445" s="629"/>
      <c r="BI445" s="630"/>
      <c r="BJ445" s="577"/>
      <c r="BK445" s="578"/>
      <c r="BL445" s="605"/>
      <c r="BM445" s="606"/>
      <c r="BN445" s="607"/>
      <c r="BO445" s="588"/>
      <c r="BP445" s="556"/>
      <c r="BQ445" s="556"/>
      <c r="BR445" s="65"/>
      <c r="BS445" s="65"/>
      <c r="BT445" s="268"/>
    </row>
    <row r="446" spans="1:72" ht="21.75" customHeight="1" x14ac:dyDescent="0.25">
      <c r="A446" s="268"/>
      <c r="B446" s="678" t="str">
        <f>IF(ROSTER!B$30="","",ROSTER!B$30)</f>
        <v/>
      </c>
      <c r="C446" s="669" t="str">
        <f>IF(ROSTER!C$30="","",ROSTER!C$30)</f>
        <v/>
      </c>
      <c r="D446" s="670"/>
      <c r="E446" s="667"/>
      <c r="F446" s="680">
        <f>IF(E446="y",1,IF(E446="S",1,0))</f>
        <v>0</v>
      </c>
      <c r="G446" s="663">
        <f>IF(E446="S",1,0)</f>
        <v>0</v>
      </c>
      <c r="H446" s="583"/>
      <c r="I446" s="584"/>
      <c r="J446" s="569"/>
      <c r="K446" s="570"/>
      <c r="L446" s="573"/>
      <c r="M446" s="574"/>
      <c r="N446" s="579">
        <f>L446+J446</f>
        <v>0</v>
      </c>
      <c r="O446" s="580"/>
      <c r="P446" s="569"/>
      <c r="Q446" s="570"/>
      <c r="R446" s="573"/>
      <c r="S446" s="574"/>
      <c r="T446" s="579">
        <f>R446-P446</f>
        <v>0</v>
      </c>
      <c r="U446" s="580"/>
      <c r="V446" s="583"/>
      <c r="W446" s="584"/>
      <c r="X446" s="569"/>
      <c r="Y446" s="584"/>
      <c r="Z446" s="569"/>
      <c r="AA446" s="584"/>
      <c r="AB446" s="569"/>
      <c r="AC446" s="570"/>
      <c r="AD446" s="573"/>
      <c r="AE446" s="574"/>
      <c r="AF446" s="557">
        <f>IF(AB446=0,0,(AD446/AB446)*100)</f>
        <v>0</v>
      </c>
      <c r="AG446" s="558"/>
      <c r="AH446" s="569"/>
      <c r="AI446" s="570"/>
      <c r="AJ446" s="573"/>
      <c r="AK446" s="574"/>
      <c r="AL446" s="557">
        <f>IF(AH446=0,0,(AJ446/AH446)*100)</f>
        <v>0</v>
      </c>
      <c r="AM446" s="558"/>
      <c r="AN446" s="569"/>
      <c r="AO446" s="570"/>
      <c r="AP446" s="573"/>
      <c r="AQ446" s="574"/>
      <c r="AR446" s="557">
        <f>IF(AN446=0,0,(AP446/AN446)*100)</f>
        <v>0</v>
      </c>
      <c r="AS446" s="558"/>
      <c r="AT446" s="561">
        <f>AB446+AH446+AN446</f>
        <v>0</v>
      </c>
      <c r="AU446" s="562"/>
      <c r="AV446" s="565">
        <f>AD446+AJ446+AP446</f>
        <v>0</v>
      </c>
      <c r="AW446" s="566"/>
      <c r="AX446" s="557">
        <f>IF(AT446=0,0,(AV446/AT446)*100)</f>
        <v>0</v>
      </c>
      <c r="AY446" s="558"/>
      <c r="AZ446" s="569"/>
      <c r="BA446" s="570"/>
      <c r="BB446" s="573"/>
      <c r="BC446" s="574"/>
      <c r="BD446" s="557">
        <f>IF(AZ446=0,0,(BB446/AZ446)*100)</f>
        <v>0</v>
      </c>
      <c r="BE446" s="558"/>
      <c r="BF446" s="561">
        <f>AT446+AZ446</f>
        <v>0</v>
      </c>
      <c r="BG446" s="562"/>
      <c r="BH446" s="565">
        <f>AV446+BB446</f>
        <v>0</v>
      </c>
      <c r="BI446" s="566"/>
      <c r="BJ446" s="557">
        <f>IF(BF446=0,0,(BH446/BF446)*100)</f>
        <v>0</v>
      </c>
      <c r="BK446" s="558"/>
      <c r="BL446" s="602">
        <f>(AD446*2)+(AJ446*2)+(AP446*3)+BB446</f>
        <v>0</v>
      </c>
      <c r="BM446" s="603"/>
      <c r="BN446" s="604"/>
      <c r="BO446" s="587">
        <f t="shared" ref="BO446" si="393">IF(BQ446=0,0,50*BP446/BQ446)</f>
        <v>0</v>
      </c>
      <c r="BP446" s="555">
        <f t="shared" ref="BP446" si="394">(BL446*BS$424)+(N446*BS$425)+(X446*BS$426)+(R446*BS$427)+(V446*BS$428)+(Z446*BS$429)</f>
        <v>0</v>
      </c>
      <c r="BQ446" s="555">
        <f t="shared" ref="BQ446" si="395">((AZ446-BB446)*BS$431)+((AT446-AV446)*BS$430)+(H446*BS$432)+(P446*BS$433)</f>
        <v>0</v>
      </c>
      <c r="BR446" s="65"/>
      <c r="BS446" s="65"/>
      <c r="BT446" s="268"/>
    </row>
    <row r="447" spans="1:72" ht="21.75" customHeight="1" x14ac:dyDescent="0.25">
      <c r="A447" s="268"/>
      <c r="B447" s="679"/>
      <c r="C447" s="690" t="str">
        <f>IF(ROSTER!D$30="","",ROSTER!D$30)</f>
        <v/>
      </c>
      <c r="D447" s="691"/>
      <c r="E447" s="668"/>
      <c r="F447" s="681"/>
      <c r="G447" s="664"/>
      <c r="H447" s="585"/>
      <c r="I447" s="586"/>
      <c r="J447" s="571"/>
      <c r="K447" s="572"/>
      <c r="L447" s="575"/>
      <c r="M447" s="576"/>
      <c r="N447" s="581" t="s">
        <v>16</v>
      </c>
      <c r="O447" s="582"/>
      <c r="P447" s="571"/>
      <c r="Q447" s="572"/>
      <c r="R447" s="575"/>
      <c r="S447" s="576"/>
      <c r="T447" s="581" t="s">
        <v>16</v>
      </c>
      <c r="U447" s="582"/>
      <c r="V447" s="585"/>
      <c r="W447" s="586"/>
      <c r="X447" s="571"/>
      <c r="Y447" s="586"/>
      <c r="Z447" s="571"/>
      <c r="AA447" s="586"/>
      <c r="AB447" s="571"/>
      <c r="AC447" s="572"/>
      <c r="AD447" s="575"/>
      <c r="AE447" s="576"/>
      <c r="AF447" s="577"/>
      <c r="AG447" s="578"/>
      <c r="AH447" s="571"/>
      <c r="AI447" s="572"/>
      <c r="AJ447" s="575"/>
      <c r="AK447" s="576"/>
      <c r="AL447" s="577"/>
      <c r="AM447" s="578"/>
      <c r="AN447" s="571"/>
      <c r="AO447" s="572"/>
      <c r="AP447" s="575"/>
      <c r="AQ447" s="576"/>
      <c r="AR447" s="577"/>
      <c r="AS447" s="578"/>
      <c r="AT447" s="627"/>
      <c r="AU447" s="628"/>
      <c r="AV447" s="629"/>
      <c r="AW447" s="630"/>
      <c r="AX447" s="577"/>
      <c r="AY447" s="578"/>
      <c r="AZ447" s="571"/>
      <c r="BA447" s="572"/>
      <c r="BB447" s="575"/>
      <c r="BC447" s="576"/>
      <c r="BD447" s="577"/>
      <c r="BE447" s="578"/>
      <c r="BF447" s="627"/>
      <c r="BG447" s="628"/>
      <c r="BH447" s="629"/>
      <c r="BI447" s="630"/>
      <c r="BJ447" s="577"/>
      <c r="BK447" s="578"/>
      <c r="BL447" s="605"/>
      <c r="BM447" s="606"/>
      <c r="BN447" s="607"/>
      <c r="BO447" s="588"/>
      <c r="BP447" s="556"/>
      <c r="BQ447" s="556"/>
      <c r="BR447" s="65"/>
      <c r="BS447" s="65"/>
      <c r="BT447" s="268"/>
    </row>
    <row r="448" spans="1:72" ht="21.75" customHeight="1" x14ac:dyDescent="0.25">
      <c r="A448" s="268"/>
      <c r="B448" s="678" t="str">
        <f>IF(ROSTER!B$32="","",ROSTER!B$32)</f>
        <v/>
      </c>
      <c r="C448" s="669" t="str">
        <f>IF(ROSTER!C$32="","",ROSTER!C$32)</f>
        <v/>
      </c>
      <c r="D448" s="670"/>
      <c r="E448" s="667"/>
      <c r="F448" s="680">
        <f>IF(E448="y",1,IF(E448="S",1,0))</f>
        <v>0</v>
      </c>
      <c r="G448" s="663">
        <f>IF(E448="S",1,0)</f>
        <v>0</v>
      </c>
      <c r="H448" s="583"/>
      <c r="I448" s="584"/>
      <c r="J448" s="569"/>
      <c r="K448" s="570"/>
      <c r="L448" s="573"/>
      <c r="M448" s="574"/>
      <c r="N448" s="579">
        <f>L448+J448</f>
        <v>0</v>
      </c>
      <c r="O448" s="580"/>
      <c r="P448" s="569"/>
      <c r="Q448" s="570"/>
      <c r="R448" s="573"/>
      <c r="S448" s="574"/>
      <c r="T448" s="579">
        <f>R448-P448</f>
        <v>0</v>
      </c>
      <c r="U448" s="580"/>
      <c r="V448" s="583"/>
      <c r="W448" s="584"/>
      <c r="X448" s="569"/>
      <c r="Y448" s="584"/>
      <c r="Z448" s="569"/>
      <c r="AA448" s="584"/>
      <c r="AB448" s="569"/>
      <c r="AC448" s="570"/>
      <c r="AD448" s="573"/>
      <c r="AE448" s="574"/>
      <c r="AF448" s="557">
        <f>IF(AB448=0,0,(AD448/AB448)*100)</f>
        <v>0</v>
      </c>
      <c r="AG448" s="558"/>
      <c r="AH448" s="569"/>
      <c r="AI448" s="570"/>
      <c r="AJ448" s="573"/>
      <c r="AK448" s="574"/>
      <c r="AL448" s="557">
        <f>IF(AH448=0,0,(AJ448/AH448)*100)</f>
        <v>0</v>
      </c>
      <c r="AM448" s="558"/>
      <c r="AN448" s="569"/>
      <c r="AO448" s="570"/>
      <c r="AP448" s="573"/>
      <c r="AQ448" s="574"/>
      <c r="AR448" s="557">
        <f>IF(AN448=0,0,(AP448/AN448)*100)</f>
        <v>0</v>
      </c>
      <c r="AS448" s="558"/>
      <c r="AT448" s="561">
        <f>AB448+AH448+AN448</f>
        <v>0</v>
      </c>
      <c r="AU448" s="562"/>
      <c r="AV448" s="565">
        <f>AD448+AJ448+AP448</f>
        <v>0</v>
      </c>
      <c r="AW448" s="566"/>
      <c r="AX448" s="557">
        <f>IF(AT448=0,0,(AV448/AT448)*100)</f>
        <v>0</v>
      </c>
      <c r="AY448" s="558"/>
      <c r="AZ448" s="569"/>
      <c r="BA448" s="570"/>
      <c r="BB448" s="573"/>
      <c r="BC448" s="574"/>
      <c r="BD448" s="557">
        <f>IF(AZ448=0,0,(BB448/AZ448)*100)</f>
        <v>0</v>
      </c>
      <c r="BE448" s="558"/>
      <c r="BF448" s="561">
        <f>AT448+AZ448</f>
        <v>0</v>
      </c>
      <c r="BG448" s="562"/>
      <c r="BH448" s="565">
        <f>AV448+BB448</f>
        <v>0</v>
      </c>
      <c r="BI448" s="566"/>
      <c r="BJ448" s="557">
        <f>IF(BF448=0,0,(BH448/BF448)*100)</f>
        <v>0</v>
      </c>
      <c r="BK448" s="558"/>
      <c r="BL448" s="602">
        <f>(AD448*2)+(AJ448*2)+(AP448*3)+BB448</f>
        <v>0</v>
      </c>
      <c r="BM448" s="603"/>
      <c r="BN448" s="604"/>
      <c r="BO448" s="587">
        <f t="shared" ref="BO448" si="396">IF(BQ448=0,0,50*BP448/BQ448)</f>
        <v>0</v>
      </c>
      <c r="BP448" s="555">
        <f t="shared" ref="BP448" si="397">(BL448*BS$424)+(N448*BS$425)+(X448*BS$426)+(R448*BS$427)+(V448*BS$428)+(Z448*BS$429)</f>
        <v>0</v>
      </c>
      <c r="BQ448" s="555">
        <f t="shared" ref="BQ448" si="398">((AZ448-BB448)*BS$431)+((AT448-AV448)*BS$430)+(H448*BS$432)+(P448*BS$433)</f>
        <v>0</v>
      </c>
      <c r="BR448" s="65"/>
      <c r="BS448" s="65"/>
      <c r="BT448" s="268"/>
    </row>
    <row r="449" spans="1:72" ht="21.75" customHeight="1" x14ac:dyDescent="0.25">
      <c r="A449" s="268"/>
      <c r="B449" s="679"/>
      <c r="C449" s="690" t="str">
        <f>IF(ROSTER!D$32="","",ROSTER!D$32)</f>
        <v/>
      </c>
      <c r="D449" s="691"/>
      <c r="E449" s="668"/>
      <c r="F449" s="681"/>
      <c r="G449" s="664"/>
      <c r="H449" s="585"/>
      <c r="I449" s="586"/>
      <c r="J449" s="571"/>
      <c r="K449" s="572"/>
      <c r="L449" s="575"/>
      <c r="M449" s="576"/>
      <c r="N449" s="581" t="s">
        <v>16</v>
      </c>
      <c r="O449" s="582"/>
      <c r="P449" s="571"/>
      <c r="Q449" s="572"/>
      <c r="R449" s="575"/>
      <c r="S449" s="576"/>
      <c r="T449" s="581" t="s">
        <v>16</v>
      </c>
      <c r="U449" s="582"/>
      <c r="V449" s="585"/>
      <c r="W449" s="586"/>
      <c r="X449" s="571"/>
      <c r="Y449" s="586"/>
      <c r="Z449" s="571"/>
      <c r="AA449" s="586"/>
      <c r="AB449" s="571"/>
      <c r="AC449" s="572"/>
      <c r="AD449" s="575"/>
      <c r="AE449" s="576"/>
      <c r="AF449" s="577"/>
      <c r="AG449" s="578"/>
      <c r="AH449" s="571"/>
      <c r="AI449" s="572"/>
      <c r="AJ449" s="575"/>
      <c r="AK449" s="576"/>
      <c r="AL449" s="577"/>
      <c r="AM449" s="578"/>
      <c r="AN449" s="571"/>
      <c r="AO449" s="572"/>
      <c r="AP449" s="575"/>
      <c r="AQ449" s="576"/>
      <c r="AR449" s="577"/>
      <c r="AS449" s="578"/>
      <c r="AT449" s="627"/>
      <c r="AU449" s="628"/>
      <c r="AV449" s="629"/>
      <c r="AW449" s="630"/>
      <c r="AX449" s="577"/>
      <c r="AY449" s="578"/>
      <c r="AZ449" s="571"/>
      <c r="BA449" s="572"/>
      <c r="BB449" s="575"/>
      <c r="BC449" s="576"/>
      <c r="BD449" s="577"/>
      <c r="BE449" s="578"/>
      <c r="BF449" s="627"/>
      <c r="BG449" s="628"/>
      <c r="BH449" s="629"/>
      <c r="BI449" s="630"/>
      <c r="BJ449" s="577"/>
      <c r="BK449" s="578"/>
      <c r="BL449" s="605"/>
      <c r="BM449" s="606"/>
      <c r="BN449" s="607"/>
      <c r="BO449" s="588"/>
      <c r="BP449" s="556"/>
      <c r="BQ449" s="556"/>
      <c r="BR449" s="65"/>
      <c r="BS449" s="65"/>
      <c r="BT449" s="268"/>
    </row>
    <row r="450" spans="1:72" ht="21.75" customHeight="1" x14ac:dyDescent="0.25">
      <c r="A450" s="268"/>
      <c r="B450" s="678" t="str">
        <f>IF(ROSTER!B$34="","",ROSTER!B$34)</f>
        <v/>
      </c>
      <c r="C450" s="669" t="str">
        <f>IF(ROSTER!C$34="","",ROSTER!C$34)</f>
        <v/>
      </c>
      <c r="D450" s="670"/>
      <c r="E450" s="667"/>
      <c r="F450" s="680">
        <f>IF(E450="y",1,IF(E450="S",1,0))</f>
        <v>0</v>
      </c>
      <c r="G450" s="663">
        <f>IF(E450="S",1,0)</f>
        <v>0</v>
      </c>
      <c r="H450" s="583"/>
      <c r="I450" s="584"/>
      <c r="J450" s="569"/>
      <c r="K450" s="570"/>
      <c r="L450" s="573"/>
      <c r="M450" s="574"/>
      <c r="N450" s="579">
        <f>L450+J450</f>
        <v>0</v>
      </c>
      <c r="O450" s="580"/>
      <c r="P450" s="569"/>
      <c r="Q450" s="570"/>
      <c r="R450" s="573"/>
      <c r="S450" s="574"/>
      <c r="T450" s="579">
        <f>R450-P450</f>
        <v>0</v>
      </c>
      <c r="U450" s="580"/>
      <c r="V450" s="583"/>
      <c r="W450" s="584"/>
      <c r="X450" s="569"/>
      <c r="Y450" s="584"/>
      <c r="Z450" s="569"/>
      <c r="AA450" s="584"/>
      <c r="AB450" s="569"/>
      <c r="AC450" s="570"/>
      <c r="AD450" s="573"/>
      <c r="AE450" s="574"/>
      <c r="AF450" s="557">
        <f>IF(AB450=0,0,(AD450/AB450)*100)</f>
        <v>0</v>
      </c>
      <c r="AG450" s="558"/>
      <c r="AH450" s="569"/>
      <c r="AI450" s="570"/>
      <c r="AJ450" s="573"/>
      <c r="AK450" s="574"/>
      <c r="AL450" s="557">
        <f>IF(AH450=0,0,(AJ450/AH450)*100)</f>
        <v>0</v>
      </c>
      <c r="AM450" s="558"/>
      <c r="AN450" s="569"/>
      <c r="AO450" s="570"/>
      <c r="AP450" s="573"/>
      <c r="AQ450" s="574"/>
      <c r="AR450" s="557">
        <f>IF(AN450=0,0,(AP450/AN450)*100)</f>
        <v>0</v>
      </c>
      <c r="AS450" s="558"/>
      <c r="AT450" s="561">
        <f>AB450+AH450+AN450</f>
        <v>0</v>
      </c>
      <c r="AU450" s="562"/>
      <c r="AV450" s="565">
        <f>AD450+AJ450+AP450</f>
        <v>0</v>
      </c>
      <c r="AW450" s="566"/>
      <c r="AX450" s="557">
        <f>IF(AT450=0,0,(AV450/AT450)*100)</f>
        <v>0</v>
      </c>
      <c r="AY450" s="558"/>
      <c r="AZ450" s="569"/>
      <c r="BA450" s="570"/>
      <c r="BB450" s="573"/>
      <c r="BC450" s="574"/>
      <c r="BD450" s="557">
        <f>IF(AZ450=0,0,(BB450/AZ450)*100)</f>
        <v>0</v>
      </c>
      <c r="BE450" s="558"/>
      <c r="BF450" s="561">
        <f>AT450+AZ450</f>
        <v>0</v>
      </c>
      <c r="BG450" s="562"/>
      <c r="BH450" s="565">
        <f>AV450+BB450</f>
        <v>0</v>
      </c>
      <c r="BI450" s="566"/>
      <c r="BJ450" s="557">
        <f>IF(BF450=0,0,(BH450/BF450)*100)</f>
        <v>0</v>
      </c>
      <c r="BK450" s="558"/>
      <c r="BL450" s="602">
        <f>(AD450*2)+(AJ450*2)+(AP450*3)+BB450</f>
        <v>0</v>
      </c>
      <c r="BM450" s="603"/>
      <c r="BN450" s="604"/>
      <c r="BO450" s="587">
        <f t="shared" ref="BO450" si="399">IF(BQ450=0,0,50*BP450/BQ450)</f>
        <v>0</v>
      </c>
      <c r="BP450" s="555">
        <f t="shared" ref="BP450" si="400">(BL450*BS$424)+(N450*BS$425)+(X450*BS$426)+(R450*BS$427)+(V450*BS$428)+(Z450*BS$429)</f>
        <v>0</v>
      </c>
      <c r="BQ450" s="555">
        <f t="shared" ref="BQ450" si="401">((AZ450-BB450)*BS$431)+((AT450-AV450)*BS$430)+(H450*BS$432)+(P450*BS$433)</f>
        <v>0</v>
      </c>
      <c r="BR450" s="65"/>
      <c r="BS450" s="65"/>
      <c r="BT450" s="268"/>
    </row>
    <row r="451" spans="1:72" ht="21.75" customHeight="1" x14ac:dyDescent="0.25">
      <c r="A451" s="268"/>
      <c r="B451" s="679"/>
      <c r="C451" s="690" t="str">
        <f>IF(ROSTER!D$34="","",ROSTER!D$34)</f>
        <v/>
      </c>
      <c r="D451" s="691"/>
      <c r="E451" s="668"/>
      <c r="F451" s="681"/>
      <c r="G451" s="664"/>
      <c r="H451" s="585"/>
      <c r="I451" s="586"/>
      <c r="J451" s="571"/>
      <c r="K451" s="572"/>
      <c r="L451" s="575"/>
      <c r="M451" s="576"/>
      <c r="N451" s="581" t="s">
        <v>16</v>
      </c>
      <c r="O451" s="582"/>
      <c r="P451" s="571"/>
      <c r="Q451" s="572"/>
      <c r="R451" s="575"/>
      <c r="S451" s="576"/>
      <c r="T451" s="581" t="s">
        <v>16</v>
      </c>
      <c r="U451" s="582"/>
      <c r="V451" s="585"/>
      <c r="W451" s="586"/>
      <c r="X451" s="571"/>
      <c r="Y451" s="586"/>
      <c r="Z451" s="571"/>
      <c r="AA451" s="586"/>
      <c r="AB451" s="571"/>
      <c r="AC451" s="572"/>
      <c r="AD451" s="575"/>
      <c r="AE451" s="576"/>
      <c r="AF451" s="577"/>
      <c r="AG451" s="578"/>
      <c r="AH451" s="571"/>
      <c r="AI451" s="572"/>
      <c r="AJ451" s="575"/>
      <c r="AK451" s="576"/>
      <c r="AL451" s="577"/>
      <c r="AM451" s="578"/>
      <c r="AN451" s="571"/>
      <c r="AO451" s="572"/>
      <c r="AP451" s="575"/>
      <c r="AQ451" s="576"/>
      <c r="AR451" s="577"/>
      <c r="AS451" s="578"/>
      <c r="AT451" s="627"/>
      <c r="AU451" s="628"/>
      <c r="AV451" s="629"/>
      <c r="AW451" s="630"/>
      <c r="AX451" s="577"/>
      <c r="AY451" s="578"/>
      <c r="AZ451" s="571"/>
      <c r="BA451" s="572"/>
      <c r="BB451" s="575"/>
      <c r="BC451" s="576"/>
      <c r="BD451" s="577"/>
      <c r="BE451" s="578"/>
      <c r="BF451" s="627"/>
      <c r="BG451" s="628"/>
      <c r="BH451" s="629"/>
      <c r="BI451" s="630"/>
      <c r="BJ451" s="577"/>
      <c r="BK451" s="578"/>
      <c r="BL451" s="605"/>
      <c r="BM451" s="606"/>
      <c r="BN451" s="607"/>
      <c r="BO451" s="588"/>
      <c r="BP451" s="556"/>
      <c r="BQ451" s="556"/>
      <c r="BR451" s="65"/>
      <c r="BS451" s="65"/>
      <c r="BT451" s="268"/>
    </row>
    <row r="452" spans="1:72" ht="21.75" customHeight="1" x14ac:dyDescent="0.25">
      <c r="A452" s="268"/>
      <c r="B452" s="678" t="str">
        <f>IF(ROSTER!B$36="","",ROSTER!B$36)</f>
        <v/>
      </c>
      <c r="C452" s="669" t="str">
        <f>IF(ROSTER!C$36="","",ROSTER!C$36)</f>
        <v/>
      </c>
      <c r="D452" s="670"/>
      <c r="E452" s="667"/>
      <c r="F452" s="680">
        <f>IF(E452="y",1,IF(E452="S",1,0))</f>
        <v>0</v>
      </c>
      <c r="G452" s="663">
        <f>IF(E452="S",1,0)</f>
        <v>0</v>
      </c>
      <c r="H452" s="583"/>
      <c r="I452" s="584"/>
      <c r="J452" s="569"/>
      <c r="K452" s="570"/>
      <c r="L452" s="573"/>
      <c r="M452" s="574"/>
      <c r="N452" s="579">
        <f>L452+J452</f>
        <v>0</v>
      </c>
      <c r="O452" s="580"/>
      <c r="P452" s="569"/>
      <c r="Q452" s="570"/>
      <c r="R452" s="573"/>
      <c r="S452" s="574"/>
      <c r="T452" s="579">
        <f>R452-P452</f>
        <v>0</v>
      </c>
      <c r="U452" s="580"/>
      <c r="V452" s="583"/>
      <c r="W452" s="584"/>
      <c r="X452" s="569"/>
      <c r="Y452" s="584"/>
      <c r="Z452" s="569"/>
      <c r="AA452" s="584"/>
      <c r="AB452" s="569"/>
      <c r="AC452" s="570"/>
      <c r="AD452" s="573"/>
      <c r="AE452" s="574"/>
      <c r="AF452" s="557">
        <f>IF(AB452=0,0,(AD452/AB452)*100)</f>
        <v>0</v>
      </c>
      <c r="AG452" s="558"/>
      <c r="AH452" s="569"/>
      <c r="AI452" s="570"/>
      <c r="AJ452" s="573"/>
      <c r="AK452" s="574"/>
      <c r="AL452" s="557">
        <f>IF(AH452=0,0,(AJ452/AH452)*100)</f>
        <v>0</v>
      </c>
      <c r="AM452" s="558"/>
      <c r="AN452" s="569"/>
      <c r="AO452" s="570"/>
      <c r="AP452" s="573"/>
      <c r="AQ452" s="574"/>
      <c r="AR452" s="557">
        <f>IF(AN452=0,0,(AP452/AN452)*100)</f>
        <v>0</v>
      </c>
      <c r="AS452" s="558"/>
      <c r="AT452" s="561">
        <f>AB452+AH452+AN452</f>
        <v>0</v>
      </c>
      <c r="AU452" s="562"/>
      <c r="AV452" s="565">
        <f>AD452+AJ452+AP452</f>
        <v>0</v>
      </c>
      <c r="AW452" s="566"/>
      <c r="AX452" s="557">
        <f>IF(AT452=0,0,(AV452/AT452)*100)</f>
        <v>0</v>
      </c>
      <c r="AY452" s="558"/>
      <c r="AZ452" s="569"/>
      <c r="BA452" s="570"/>
      <c r="BB452" s="573"/>
      <c r="BC452" s="574"/>
      <c r="BD452" s="557">
        <f>IF(AZ452=0,0,(BB452/AZ452)*100)</f>
        <v>0</v>
      </c>
      <c r="BE452" s="558"/>
      <c r="BF452" s="561">
        <f>AT452+AZ452</f>
        <v>0</v>
      </c>
      <c r="BG452" s="562"/>
      <c r="BH452" s="565">
        <f>AV452+BB452</f>
        <v>0</v>
      </c>
      <c r="BI452" s="566"/>
      <c r="BJ452" s="557">
        <f>IF(BF452=0,0,(BH452/BF452)*100)</f>
        <v>0</v>
      </c>
      <c r="BK452" s="558"/>
      <c r="BL452" s="602">
        <f>(AD452*2)+(AJ452*2)+(AP452*3)+BB452</f>
        <v>0</v>
      </c>
      <c r="BM452" s="603"/>
      <c r="BN452" s="604"/>
      <c r="BO452" s="587">
        <f t="shared" ref="BO452" si="402">IF(BQ452=0,0,50*BP452/BQ452)</f>
        <v>0</v>
      </c>
      <c r="BP452" s="555">
        <f t="shared" ref="BP452" si="403">(BL452*BS$424)+(N452*BS$425)+(X452*BS$426)+(R452*BS$427)+(V452*BS$428)+(Z452*BS$429)</f>
        <v>0</v>
      </c>
      <c r="BQ452" s="555">
        <f t="shared" ref="BQ452" si="404">((AZ452-BB452)*BS$431)+((AT452-AV452)*BS$430)+(H452*BS$432)+(P452*BS$433)</f>
        <v>0</v>
      </c>
      <c r="BR452" s="65"/>
      <c r="BS452" s="65"/>
      <c r="BT452" s="268"/>
    </row>
    <row r="453" spans="1:72" ht="21.75" customHeight="1" x14ac:dyDescent="0.25">
      <c r="A453" s="268"/>
      <c r="B453" s="679"/>
      <c r="C453" s="690" t="str">
        <f>IF(ROSTER!D$36="","",ROSTER!D$36)</f>
        <v/>
      </c>
      <c r="D453" s="691"/>
      <c r="E453" s="668"/>
      <c r="F453" s="681"/>
      <c r="G453" s="664"/>
      <c r="H453" s="585"/>
      <c r="I453" s="586"/>
      <c r="J453" s="571"/>
      <c r="K453" s="572"/>
      <c r="L453" s="575"/>
      <c r="M453" s="576"/>
      <c r="N453" s="581" t="s">
        <v>16</v>
      </c>
      <c r="O453" s="582"/>
      <c r="P453" s="571"/>
      <c r="Q453" s="572"/>
      <c r="R453" s="575"/>
      <c r="S453" s="576"/>
      <c r="T453" s="581" t="s">
        <v>16</v>
      </c>
      <c r="U453" s="582"/>
      <c r="V453" s="585"/>
      <c r="W453" s="586"/>
      <c r="X453" s="571"/>
      <c r="Y453" s="586"/>
      <c r="Z453" s="571"/>
      <c r="AA453" s="586"/>
      <c r="AB453" s="571"/>
      <c r="AC453" s="572"/>
      <c r="AD453" s="575"/>
      <c r="AE453" s="576"/>
      <c r="AF453" s="577"/>
      <c r="AG453" s="578"/>
      <c r="AH453" s="571"/>
      <c r="AI453" s="572"/>
      <c r="AJ453" s="575"/>
      <c r="AK453" s="576"/>
      <c r="AL453" s="577"/>
      <c r="AM453" s="578"/>
      <c r="AN453" s="571"/>
      <c r="AO453" s="572"/>
      <c r="AP453" s="575"/>
      <c r="AQ453" s="576"/>
      <c r="AR453" s="577"/>
      <c r="AS453" s="578"/>
      <c r="AT453" s="627"/>
      <c r="AU453" s="628"/>
      <c r="AV453" s="629"/>
      <c r="AW453" s="630"/>
      <c r="AX453" s="577"/>
      <c r="AY453" s="578"/>
      <c r="AZ453" s="571"/>
      <c r="BA453" s="572"/>
      <c r="BB453" s="575"/>
      <c r="BC453" s="576"/>
      <c r="BD453" s="577"/>
      <c r="BE453" s="578"/>
      <c r="BF453" s="627"/>
      <c r="BG453" s="628"/>
      <c r="BH453" s="629"/>
      <c r="BI453" s="630"/>
      <c r="BJ453" s="577"/>
      <c r="BK453" s="578"/>
      <c r="BL453" s="605"/>
      <c r="BM453" s="606"/>
      <c r="BN453" s="607"/>
      <c r="BO453" s="588"/>
      <c r="BP453" s="556"/>
      <c r="BQ453" s="556"/>
      <c r="BR453" s="65"/>
      <c r="BS453" s="65"/>
      <c r="BT453" s="268"/>
    </row>
    <row r="454" spans="1:72" ht="21.75" customHeight="1" x14ac:dyDescent="0.25">
      <c r="A454" s="268"/>
      <c r="B454" s="678" t="str">
        <f>IF(ROSTER!B$38="","",ROSTER!B$38)</f>
        <v/>
      </c>
      <c r="C454" s="669" t="str">
        <f>IF(ROSTER!C$38="","",ROSTER!C$38)</f>
        <v/>
      </c>
      <c r="D454" s="670"/>
      <c r="E454" s="667"/>
      <c r="F454" s="680">
        <f>IF(E454="y",1,IF(E454="S",1,0))</f>
        <v>0</v>
      </c>
      <c r="G454" s="663">
        <f>IF(E454="S",1,0)</f>
        <v>0</v>
      </c>
      <c r="H454" s="583"/>
      <c r="I454" s="584"/>
      <c r="J454" s="569"/>
      <c r="K454" s="570"/>
      <c r="L454" s="573"/>
      <c r="M454" s="574"/>
      <c r="N454" s="579">
        <f>L454+J454</f>
        <v>0</v>
      </c>
      <c r="O454" s="580"/>
      <c r="P454" s="569"/>
      <c r="Q454" s="570"/>
      <c r="R454" s="573"/>
      <c r="S454" s="574"/>
      <c r="T454" s="579">
        <f>R454-P454</f>
        <v>0</v>
      </c>
      <c r="U454" s="580"/>
      <c r="V454" s="583"/>
      <c r="W454" s="584"/>
      <c r="X454" s="569"/>
      <c r="Y454" s="584"/>
      <c r="Z454" s="569"/>
      <c r="AA454" s="584"/>
      <c r="AB454" s="569"/>
      <c r="AC454" s="570"/>
      <c r="AD454" s="573"/>
      <c r="AE454" s="574"/>
      <c r="AF454" s="557">
        <f>IF(AB454=0,0,(AD454/AB454)*100)</f>
        <v>0</v>
      </c>
      <c r="AG454" s="558"/>
      <c r="AH454" s="569"/>
      <c r="AI454" s="570"/>
      <c r="AJ454" s="573"/>
      <c r="AK454" s="574"/>
      <c r="AL454" s="557">
        <f>IF(AH454=0,0,(AJ454/AH454)*100)</f>
        <v>0</v>
      </c>
      <c r="AM454" s="558"/>
      <c r="AN454" s="569"/>
      <c r="AO454" s="570"/>
      <c r="AP454" s="573"/>
      <c r="AQ454" s="574"/>
      <c r="AR454" s="557">
        <f>IF(AN454=0,0,(AP454/AN454)*100)</f>
        <v>0</v>
      </c>
      <c r="AS454" s="558"/>
      <c r="AT454" s="561">
        <f>AB454+AH454+AN454</f>
        <v>0</v>
      </c>
      <c r="AU454" s="562"/>
      <c r="AV454" s="565">
        <f>AD454+AJ454+AP454</f>
        <v>0</v>
      </c>
      <c r="AW454" s="566"/>
      <c r="AX454" s="557">
        <f>IF(AT454=0,0,(AV454/AT454)*100)</f>
        <v>0</v>
      </c>
      <c r="AY454" s="558"/>
      <c r="AZ454" s="569"/>
      <c r="BA454" s="570"/>
      <c r="BB454" s="573"/>
      <c r="BC454" s="574"/>
      <c r="BD454" s="557">
        <f>IF(AZ454=0,0,(BB454/AZ454)*100)</f>
        <v>0</v>
      </c>
      <c r="BE454" s="558"/>
      <c r="BF454" s="561">
        <f>AT454+AZ454</f>
        <v>0</v>
      </c>
      <c r="BG454" s="562"/>
      <c r="BH454" s="565">
        <f>AV454+BB454</f>
        <v>0</v>
      </c>
      <c r="BI454" s="566"/>
      <c r="BJ454" s="557">
        <f>IF(BF454=0,0,(BH454/BF454)*100)</f>
        <v>0</v>
      </c>
      <c r="BK454" s="558"/>
      <c r="BL454" s="602">
        <f>(AD454*2)+(AJ454*2)+(AP454*3)+BB454</f>
        <v>0</v>
      </c>
      <c r="BM454" s="603"/>
      <c r="BN454" s="604"/>
      <c r="BO454" s="587">
        <f t="shared" ref="BO454" si="405">IF(BQ454=0,0,50*BP454/BQ454)</f>
        <v>0</v>
      </c>
      <c r="BP454" s="555">
        <f t="shared" ref="BP454" si="406">(BL454*BS$424)+(N454*BS$425)+(X454*BS$426)+(R454*BS$427)+(V454*BS$428)+(Z454*BS$429)</f>
        <v>0</v>
      </c>
      <c r="BQ454" s="555">
        <f t="shared" ref="BQ454" si="407">((AZ454-BB454)*BS$431)+((AT454-AV454)*BS$430)+(H454*BS$432)+(P454*BS$433)</f>
        <v>0</v>
      </c>
      <c r="BR454" s="65"/>
      <c r="BS454" s="65"/>
      <c r="BT454" s="268"/>
    </row>
    <row r="455" spans="1:72" ht="21.75" customHeight="1" x14ac:dyDescent="0.25">
      <c r="A455" s="268"/>
      <c r="B455" s="679"/>
      <c r="C455" s="690" t="str">
        <f>IF(ROSTER!D$38="","",ROSTER!D$38)</f>
        <v/>
      </c>
      <c r="D455" s="691"/>
      <c r="E455" s="668"/>
      <c r="F455" s="681"/>
      <c r="G455" s="664"/>
      <c r="H455" s="585"/>
      <c r="I455" s="586"/>
      <c r="J455" s="571"/>
      <c r="K455" s="572"/>
      <c r="L455" s="575"/>
      <c r="M455" s="576"/>
      <c r="N455" s="581" t="s">
        <v>16</v>
      </c>
      <c r="O455" s="582"/>
      <c r="P455" s="571"/>
      <c r="Q455" s="572"/>
      <c r="R455" s="575"/>
      <c r="S455" s="576"/>
      <c r="T455" s="581" t="s">
        <v>16</v>
      </c>
      <c r="U455" s="582"/>
      <c r="V455" s="585"/>
      <c r="W455" s="586"/>
      <c r="X455" s="571"/>
      <c r="Y455" s="586"/>
      <c r="Z455" s="571"/>
      <c r="AA455" s="586"/>
      <c r="AB455" s="571"/>
      <c r="AC455" s="572"/>
      <c r="AD455" s="575"/>
      <c r="AE455" s="576"/>
      <c r="AF455" s="577"/>
      <c r="AG455" s="578"/>
      <c r="AH455" s="571"/>
      <c r="AI455" s="572"/>
      <c r="AJ455" s="575"/>
      <c r="AK455" s="576"/>
      <c r="AL455" s="577"/>
      <c r="AM455" s="578"/>
      <c r="AN455" s="571"/>
      <c r="AO455" s="572"/>
      <c r="AP455" s="575"/>
      <c r="AQ455" s="576"/>
      <c r="AR455" s="577"/>
      <c r="AS455" s="578"/>
      <c r="AT455" s="627"/>
      <c r="AU455" s="628"/>
      <c r="AV455" s="629"/>
      <c r="AW455" s="630"/>
      <c r="AX455" s="577"/>
      <c r="AY455" s="578"/>
      <c r="AZ455" s="571"/>
      <c r="BA455" s="572"/>
      <c r="BB455" s="575"/>
      <c r="BC455" s="576"/>
      <c r="BD455" s="577"/>
      <c r="BE455" s="578"/>
      <c r="BF455" s="627"/>
      <c r="BG455" s="628"/>
      <c r="BH455" s="629"/>
      <c r="BI455" s="630"/>
      <c r="BJ455" s="577"/>
      <c r="BK455" s="578"/>
      <c r="BL455" s="605"/>
      <c r="BM455" s="606"/>
      <c r="BN455" s="607"/>
      <c r="BO455" s="588"/>
      <c r="BP455" s="556"/>
      <c r="BQ455" s="556"/>
      <c r="BR455" s="65"/>
      <c r="BS455" s="65"/>
      <c r="BT455" s="268"/>
    </row>
    <row r="456" spans="1:72" ht="21.75" customHeight="1" x14ac:dyDescent="0.25">
      <c r="A456" s="268"/>
      <c r="B456" s="678" t="str">
        <f>IF(ROSTER!B$40="","",ROSTER!B$40)</f>
        <v/>
      </c>
      <c r="C456" s="669" t="str">
        <f>IF(ROSTER!C$40="","",ROSTER!C$40)</f>
        <v/>
      </c>
      <c r="D456" s="670"/>
      <c r="E456" s="667"/>
      <c r="F456" s="680">
        <f>IF(E456="y",1,IF(E456="S",1,0))</f>
        <v>0</v>
      </c>
      <c r="G456" s="663">
        <f>IF(E456="S",1,0)</f>
        <v>0</v>
      </c>
      <c r="H456" s="583"/>
      <c r="I456" s="584"/>
      <c r="J456" s="569"/>
      <c r="K456" s="570"/>
      <c r="L456" s="573"/>
      <c r="M456" s="574"/>
      <c r="N456" s="579">
        <f>L456+J456</f>
        <v>0</v>
      </c>
      <c r="O456" s="580"/>
      <c r="P456" s="569"/>
      <c r="Q456" s="570"/>
      <c r="R456" s="573"/>
      <c r="S456" s="574"/>
      <c r="T456" s="579">
        <f>R456-P456</f>
        <v>0</v>
      </c>
      <c r="U456" s="580"/>
      <c r="V456" s="583"/>
      <c r="W456" s="584"/>
      <c r="X456" s="569"/>
      <c r="Y456" s="584"/>
      <c r="Z456" s="569"/>
      <c r="AA456" s="584"/>
      <c r="AB456" s="569"/>
      <c r="AC456" s="570"/>
      <c r="AD456" s="573"/>
      <c r="AE456" s="574"/>
      <c r="AF456" s="557">
        <f>IF(AB456=0,0,(AD456/AB456)*100)</f>
        <v>0</v>
      </c>
      <c r="AG456" s="558"/>
      <c r="AH456" s="569"/>
      <c r="AI456" s="570"/>
      <c r="AJ456" s="573"/>
      <c r="AK456" s="574"/>
      <c r="AL456" s="557">
        <f>IF(AH456=0,0,(AJ456/AH456)*100)</f>
        <v>0</v>
      </c>
      <c r="AM456" s="558"/>
      <c r="AN456" s="569"/>
      <c r="AO456" s="570"/>
      <c r="AP456" s="573"/>
      <c r="AQ456" s="574"/>
      <c r="AR456" s="557">
        <f>IF(AN456=0,0,(AP456/AN456)*100)</f>
        <v>0</v>
      </c>
      <c r="AS456" s="558"/>
      <c r="AT456" s="561">
        <f>AB456+AH456+AN456</f>
        <v>0</v>
      </c>
      <c r="AU456" s="562"/>
      <c r="AV456" s="565">
        <f>AD456+AJ456+AP456</f>
        <v>0</v>
      </c>
      <c r="AW456" s="566"/>
      <c r="AX456" s="557">
        <f>IF(AT456=0,0,(AV456/AT456)*100)</f>
        <v>0</v>
      </c>
      <c r="AY456" s="558"/>
      <c r="AZ456" s="569"/>
      <c r="BA456" s="570"/>
      <c r="BB456" s="573"/>
      <c r="BC456" s="574"/>
      <c r="BD456" s="557">
        <f>IF(AZ456=0,0,(BB456/AZ456)*100)</f>
        <v>0</v>
      </c>
      <c r="BE456" s="558"/>
      <c r="BF456" s="561">
        <f>AT456+AZ456</f>
        <v>0</v>
      </c>
      <c r="BG456" s="562"/>
      <c r="BH456" s="565">
        <f>AV456+BB456</f>
        <v>0</v>
      </c>
      <c r="BI456" s="566"/>
      <c r="BJ456" s="557">
        <f>IF(BF456=0,0,(BH456/BF456)*100)</f>
        <v>0</v>
      </c>
      <c r="BK456" s="558"/>
      <c r="BL456" s="602">
        <f>(AD456*2)+(AJ456*2)+(AP456*3)+BB456</f>
        <v>0</v>
      </c>
      <c r="BM456" s="603"/>
      <c r="BN456" s="604"/>
      <c r="BO456" s="587">
        <f t="shared" ref="BO456" si="408">IF(BQ456=0,0,50*BP456/BQ456)</f>
        <v>0</v>
      </c>
      <c r="BP456" s="555">
        <f t="shared" ref="BP456" si="409">(BL456*BS$424)+(N456*BS$425)+(X456*BS$426)+(R456*BS$427)+(V456*BS$428)+(Z456*BS$429)</f>
        <v>0</v>
      </c>
      <c r="BQ456" s="555">
        <f t="shared" ref="BQ456" si="410">((AZ456-BB456)*BS$431)+((AT456-AV456)*BS$430)+(H456*BS$432)+(P456*BS$433)</f>
        <v>0</v>
      </c>
      <c r="BR456" s="65"/>
      <c r="BS456" s="65"/>
      <c r="BT456" s="268"/>
    </row>
    <row r="457" spans="1:72" ht="21.75" customHeight="1" x14ac:dyDescent="0.25">
      <c r="A457" s="268"/>
      <c r="B457" s="679"/>
      <c r="C457" s="690" t="str">
        <f>IF(ROSTER!D$40="","",ROSTER!D$40)</f>
        <v/>
      </c>
      <c r="D457" s="691"/>
      <c r="E457" s="668"/>
      <c r="F457" s="681"/>
      <c r="G457" s="664"/>
      <c r="H457" s="585"/>
      <c r="I457" s="586"/>
      <c r="J457" s="571"/>
      <c r="K457" s="572"/>
      <c r="L457" s="575"/>
      <c r="M457" s="576"/>
      <c r="N457" s="581" t="s">
        <v>16</v>
      </c>
      <c r="O457" s="582"/>
      <c r="P457" s="571"/>
      <c r="Q457" s="572"/>
      <c r="R457" s="575"/>
      <c r="S457" s="576"/>
      <c r="T457" s="581" t="s">
        <v>16</v>
      </c>
      <c r="U457" s="582"/>
      <c r="V457" s="585"/>
      <c r="W457" s="586"/>
      <c r="X457" s="571"/>
      <c r="Y457" s="586"/>
      <c r="Z457" s="571"/>
      <c r="AA457" s="586"/>
      <c r="AB457" s="571"/>
      <c r="AC457" s="572"/>
      <c r="AD457" s="575"/>
      <c r="AE457" s="576"/>
      <c r="AF457" s="577"/>
      <c r="AG457" s="578"/>
      <c r="AH457" s="571"/>
      <c r="AI457" s="572"/>
      <c r="AJ457" s="575"/>
      <c r="AK457" s="576"/>
      <c r="AL457" s="577"/>
      <c r="AM457" s="578"/>
      <c r="AN457" s="571"/>
      <c r="AO457" s="572"/>
      <c r="AP457" s="575"/>
      <c r="AQ457" s="576"/>
      <c r="AR457" s="577"/>
      <c r="AS457" s="578"/>
      <c r="AT457" s="627"/>
      <c r="AU457" s="628"/>
      <c r="AV457" s="629"/>
      <c r="AW457" s="630"/>
      <c r="AX457" s="577"/>
      <c r="AY457" s="578"/>
      <c r="AZ457" s="571"/>
      <c r="BA457" s="572"/>
      <c r="BB457" s="575"/>
      <c r="BC457" s="576"/>
      <c r="BD457" s="577"/>
      <c r="BE457" s="578"/>
      <c r="BF457" s="627"/>
      <c r="BG457" s="628"/>
      <c r="BH457" s="629"/>
      <c r="BI457" s="630"/>
      <c r="BJ457" s="577"/>
      <c r="BK457" s="578"/>
      <c r="BL457" s="605"/>
      <c r="BM457" s="606"/>
      <c r="BN457" s="607"/>
      <c r="BO457" s="588"/>
      <c r="BP457" s="556"/>
      <c r="BQ457" s="556"/>
      <c r="BR457" s="65"/>
      <c r="BS457" s="65"/>
      <c r="BT457" s="268"/>
    </row>
    <row r="458" spans="1:72" ht="21.75" customHeight="1" x14ac:dyDescent="0.25">
      <c r="A458" s="268"/>
      <c r="B458" s="678" t="str">
        <f>IF(ROSTER!B$42="","",ROSTER!B$42)</f>
        <v/>
      </c>
      <c r="C458" s="669" t="str">
        <f>IF(ROSTER!C$42="","",ROSTER!C$42)</f>
        <v/>
      </c>
      <c r="D458" s="670"/>
      <c r="E458" s="667"/>
      <c r="F458" s="680">
        <f>IF(E458="y",1,IF(E458="S",1,0))</f>
        <v>0</v>
      </c>
      <c r="G458" s="663">
        <f>IF(E458="S",1,0)</f>
        <v>0</v>
      </c>
      <c r="H458" s="583"/>
      <c r="I458" s="584"/>
      <c r="J458" s="569"/>
      <c r="K458" s="570"/>
      <c r="L458" s="573"/>
      <c r="M458" s="574"/>
      <c r="N458" s="579">
        <f>L458+J458</f>
        <v>0</v>
      </c>
      <c r="O458" s="580"/>
      <c r="P458" s="569"/>
      <c r="Q458" s="570"/>
      <c r="R458" s="573"/>
      <c r="S458" s="574"/>
      <c r="T458" s="579">
        <f>R458-P458</f>
        <v>0</v>
      </c>
      <c r="U458" s="580"/>
      <c r="V458" s="583"/>
      <c r="W458" s="584"/>
      <c r="X458" s="569"/>
      <c r="Y458" s="584"/>
      <c r="Z458" s="569"/>
      <c r="AA458" s="584"/>
      <c r="AB458" s="569"/>
      <c r="AC458" s="570"/>
      <c r="AD458" s="573"/>
      <c r="AE458" s="574"/>
      <c r="AF458" s="557">
        <f>IF(AB458=0,0,(AD458/AB458)*100)</f>
        <v>0</v>
      </c>
      <c r="AG458" s="558"/>
      <c r="AH458" s="569"/>
      <c r="AI458" s="570"/>
      <c r="AJ458" s="573"/>
      <c r="AK458" s="574"/>
      <c r="AL458" s="557">
        <f>IF(AH458=0,0,(AJ458/AH458)*100)</f>
        <v>0</v>
      </c>
      <c r="AM458" s="558"/>
      <c r="AN458" s="569"/>
      <c r="AO458" s="570"/>
      <c r="AP458" s="573"/>
      <c r="AQ458" s="574"/>
      <c r="AR458" s="557">
        <f>IF(AN458=0,0,(AP458/AN458)*100)</f>
        <v>0</v>
      </c>
      <c r="AS458" s="558"/>
      <c r="AT458" s="561">
        <f>AB458+AH458+AN458</f>
        <v>0</v>
      </c>
      <c r="AU458" s="562"/>
      <c r="AV458" s="565">
        <f>AD458+AJ458+AP458</f>
        <v>0</v>
      </c>
      <c r="AW458" s="566"/>
      <c r="AX458" s="557">
        <f>IF(AT458=0,0,(AV458/AT458)*100)</f>
        <v>0</v>
      </c>
      <c r="AY458" s="558"/>
      <c r="AZ458" s="569"/>
      <c r="BA458" s="570"/>
      <c r="BB458" s="573"/>
      <c r="BC458" s="574"/>
      <c r="BD458" s="557">
        <f>IF(AZ458=0,0,(BB458/AZ458)*100)</f>
        <v>0</v>
      </c>
      <c r="BE458" s="558"/>
      <c r="BF458" s="561">
        <f>AT458+AZ458</f>
        <v>0</v>
      </c>
      <c r="BG458" s="562"/>
      <c r="BH458" s="565">
        <f>AV458+BB458</f>
        <v>0</v>
      </c>
      <c r="BI458" s="566"/>
      <c r="BJ458" s="557">
        <f>IF(BF458=0,0,(BH458/BF458)*100)</f>
        <v>0</v>
      </c>
      <c r="BK458" s="558"/>
      <c r="BL458" s="602">
        <f>(AD458*2)+(AJ458*2)+(AP458*3)+BB458</f>
        <v>0</v>
      </c>
      <c r="BM458" s="603"/>
      <c r="BN458" s="604"/>
      <c r="BO458" s="587">
        <f t="shared" ref="BO458" si="411">IF(BQ458=0,0,50*BP458/BQ458)</f>
        <v>0</v>
      </c>
      <c r="BP458" s="555">
        <f t="shared" ref="BP458" si="412">(BL458*BS$424)+(N458*BS$425)+(X458*BS$426)+(R458*BS$427)+(V458*BS$428)+(Z458*BS$429)</f>
        <v>0</v>
      </c>
      <c r="BQ458" s="555">
        <f t="shared" ref="BQ458" si="413">((AZ458-BB458)*BS$431)+((AT458-AV458)*BS$430)+(H458*BS$432)+(P458*BS$433)</f>
        <v>0</v>
      </c>
      <c r="BR458" s="65"/>
      <c r="BS458" s="65"/>
      <c r="BT458" s="268"/>
    </row>
    <row r="459" spans="1:72" ht="21.75" customHeight="1" x14ac:dyDescent="0.25">
      <c r="A459" s="268"/>
      <c r="B459" s="679"/>
      <c r="C459" s="690" t="str">
        <f>IF(ROSTER!D$42="","",ROSTER!D$42)</f>
        <v/>
      </c>
      <c r="D459" s="691"/>
      <c r="E459" s="668"/>
      <c r="F459" s="681"/>
      <c r="G459" s="664"/>
      <c r="H459" s="585"/>
      <c r="I459" s="586"/>
      <c r="J459" s="571"/>
      <c r="K459" s="572"/>
      <c r="L459" s="575"/>
      <c r="M459" s="576"/>
      <c r="N459" s="581" t="s">
        <v>16</v>
      </c>
      <c r="O459" s="582"/>
      <c r="P459" s="571"/>
      <c r="Q459" s="572"/>
      <c r="R459" s="575"/>
      <c r="S459" s="576"/>
      <c r="T459" s="581" t="s">
        <v>16</v>
      </c>
      <c r="U459" s="582"/>
      <c r="V459" s="585"/>
      <c r="W459" s="586"/>
      <c r="X459" s="571"/>
      <c r="Y459" s="586"/>
      <c r="Z459" s="571"/>
      <c r="AA459" s="586"/>
      <c r="AB459" s="571"/>
      <c r="AC459" s="572"/>
      <c r="AD459" s="575"/>
      <c r="AE459" s="576"/>
      <c r="AF459" s="577"/>
      <c r="AG459" s="578"/>
      <c r="AH459" s="571"/>
      <c r="AI459" s="572"/>
      <c r="AJ459" s="575"/>
      <c r="AK459" s="576"/>
      <c r="AL459" s="577"/>
      <c r="AM459" s="578"/>
      <c r="AN459" s="571"/>
      <c r="AO459" s="572"/>
      <c r="AP459" s="575"/>
      <c r="AQ459" s="576"/>
      <c r="AR459" s="577"/>
      <c r="AS459" s="578"/>
      <c r="AT459" s="627"/>
      <c r="AU459" s="628"/>
      <c r="AV459" s="629"/>
      <c r="AW459" s="630"/>
      <c r="AX459" s="577"/>
      <c r="AY459" s="578"/>
      <c r="AZ459" s="571"/>
      <c r="BA459" s="572"/>
      <c r="BB459" s="575"/>
      <c r="BC459" s="576"/>
      <c r="BD459" s="577"/>
      <c r="BE459" s="578"/>
      <c r="BF459" s="627"/>
      <c r="BG459" s="628"/>
      <c r="BH459" s="629"/>
      <c r="BI459" s="630"/>
      <c r="BJ459" s="577"/>
      <c r="BK459" s="578"/>
      <c r="BL459" s="605"/>
      <c r="BM459" s="606"/>
      <c r="BN459" s="607"/>
      <c r="BO459" s="588"/>
      <c r="BP459" s="556"/>
      <c r="BQ459" s="556"/>
      <c r="BR459" s="65"/>
      <c r="BS459" s="65"/>
      <c r="BT459" s="268"/>
    </row>
    <row r="460" spans="1:72" ht="21.75" customHeight="1" x14ac:dyDescent="0.25">
      <c r="A460" s="268"/>
      <c r="B460" s="678" t="str">
        <f>IF(ROSTER!B$44="","",ROSTER!B$44)</f>
        <v/>
      </c>
      <c r="C460" s="669" t="str">
        <f>IF(ROSTER!C$44="","",ROSTER!C$44)</f>
        <v/>
      </c>
      <c r="D460" s="670"/>
      <c r="E460" s="667"/>
      <c r="F460" s="680">
        <f>IF(E460="y",1,IF(E460="S",1,0))</f>
        <v>0</v>
      </c>
      <c r="G460" s="663">
        <f>IF(E460="S",1,0)</f>
        <v>0</v>
      </c>
      <c r="H460" s="583"/>
      <c r="I460" s="584"/>
      <c r="J460" s="569"/>
      <c r="K460" s="570"/>
      <c r="L460" s="573"/>
      <c r="M460" s="574"/>
      <c r="N460" s="579">
        <f>L460+J460</f>
        <v>0</v>
      </c>
      <c r="O460" s="580"/>
      <c r="P460" s="569"/>
      <c r="Q460" s="570"/>
      <c r="R460" s="573"/>
      <c r="S460" s="574"/>
      <c r="T460" s="579">
        <f>R460-P460</f>
        <v>0</v>
      </c>
      <c r="U460" s="580"/>
      <c r="V460" s="583"/>
      <c r="W460" s="584"/>
      <c r="X460" s="569"/>
      <c r="Y460" s="584"/>
      <c r="Z460" s="569"/>
      <c r="AA460" s="584"/>
      <c r="AB460" s="569"/>
      <c r="AC460" s="570"/>
      <c r="AD460" s="573"/>
      <c r="AE460" s="574"/>
      <c r="AF460" s="557">
        <f>IF(AB460=0,0,(AD460/AB460)*100)</f>
        <v>0</v>
      </c>
      <c r="AG460" s="558"/>
      <c r="AH460" s="569"/>
      <c r="AI460" s="570"/>
      <c r="AJ460" s="573"/>
      <c r="AK460" s="574"/>
      <c r="AL460" s="557">
        <f>IF(AH460=0,0,(AJ460/AH460)*100)</f>
        <v>0</v>
      </c>
      <c r="AM460" s="558"/>
      <c r="AN460" s="569"/>
      <c r="AO460" s="570"/>
      <c r="AP460" s="573"/>
      <c r="AQ460" s="574"/>
      <c r="AR460" s="557">
        <f>IF(AN460=0,0,(AP460/AN460)*100)</f>
        <v>0</v>
      </c>
      <c r="AS460" s="558"/>
      <c r="AT460" s="561">
        <f>AB460+AH460+AN460</f>
        <v>0</v>
      </c>
      <c r="AU460" s="562"/>
      <c r="AV460" s="565">
        <f>AD460+AJ460+AP460</f>
        <v>0</v>
      </c>
      <c r="AW460" s="566"/>
      <c r="AX460" s="557">
        <f>IF(AT460=0,0,(AV460/AT460)*100)</f>
        <v>0</v>
      </c>
      <c r="AY460" s="558"/>
      <c r="AZ460" s="569"/>
      <c r="BA460" s="570"/>
      <c r="BB460" s="573"/>
      <c r="BC460" s="574"/>
      <c r="BD460" s="557">
        <f>IF(AZ460=0,0,(BB460/AZ460)*100)</f>
        <v>0</v>
      </c>
      <c r="BE460" s="558"/>
      <c r="BF460" s="561">
        <f>AT460+AZ460</f>
        <v>0</v>
      </c>
      <c r="BG460" s="562"/>
      <c r="BH460" s="565">
        <f>AV460+BB460</f>
        <v>0</v>
      </c>
      <c r="BI460" s="566"/>
      <c r="BJ460" s="557">
        <f>IF(BF460=0,0,(BH460/BF460)*100)</f>
        <v>0</v>
      </c>
      <c r="BK460" s="558"/>
      <c r="BL460" s="602">
        <f>(AD460*2)+(AJ460*2)+(AP460*3)+BB460</f>
        <v>0</v>
      </c>
      <c r="BM460" s="603"/>
      <c r="BN460" s="604"/>
      <c r="BO460" s="587">
        <f t="shared" ref="BO460" si="414">IF(BQ460=0,0,50*BP460/BQ460)</f>
        <v>0</v>
      </c>
      <c r="BP460" s="555">
        <f t="shared" ref="BP460" si="415">(BL460*BS$424)+(N460*BS$425)+(X460*BS$426)+(R460*BS$427)+(V460*BS$428)+(Z460*BS$429)</f>
        <v>0</v>
      </c>
      <c r="BQ460" s="555">
        <f t="shared" ref="BQ460" si="416">((AZ460-BB460)*BS$431)+((AT460-AV460)*BS$430)+(H460*BS$432)+(P460*BS$433)</f>
        <v>0</v>
      </c>
      <c r="BR460" s="65"/>
      <c r="BS460" s="65"/>
      <c r="BT460" s="268"/>
    </row>
    <row r="461" spans="1:72" ht="21.75" customHeight="1" x14ac:dyDescent="0.25">
      <c r="A461" s="268"/>
      <c r="B461" s="679"/>
      <c r="C461" s="690" t="str">
        <f>IF(ROSTER!D$44="","",ROSTER!D$44)</f>
        <v/>
      </c>
      <c r="D461" s="691"/>
      <c r="E461" s="668"/>
      <c r="F461" s="681"/>
      <c r="G461" s="664"/>
      <c r="H461" s="585"/>
      <c r="I461" s="586"/>
      <c r="J461" s="571"/>
      <c r="K461" s="572"/>
      <c r="L461" s="575"/>
      <c r="M461" s="576"/>
      <c r="N461" s="581" t="s">
        <v>16</v>
      </c>
      <c r="O461" s="582"/>
      <c r="P461" s="571"/>
      <c r="Q461" s="572"/>
      <c r="R461" s="575"/>
      <c r="S461" s="576"/>
      <c r="T461" s="581" t="s">
        <v>16</v>
      </c>
      <c r="U461" s="582"/>
      <c r="V461" s="585"/>
      <c r="W461" s="586"/>
      <c r="X461" s="571"/>
      <c r="Y461" s="586"/>
      <c r="Z461" s="571"/>
      <c r="AA461" s="586"/>
      <c r="AB461" s="571"/>
      <c r="AC461" s="572"/>
      <c r="AD461" s="575"/>
      <c r="AE461" s="576"/>
      <c r="AF461" s="577"/>
      <c r="AG461" s="578"/>
      <c r="AH461" s="571"/>
      <c r="AI461" s="572"/>
      <c r="AJ461" s="575"/>
      <c r="AK461" s="576"/>
      <c r="AL461" s="577"/>
      <c r="AM461" s="578"/>
      <c r="AN461" s="571"/>
      <c r="AO461" s="572"/>
      <c r="AP461" s="575"/>
      <c r="AQ461" s="576"/>
      <c r="AR461" s="577"/>
      <c r="AS461" s="578"/>
      <c r="AT461" s="627"/>
      <c r="AU461" s="628"/>
      <c r="AV461" s="629"/>
      <c r="AW461" s="630"/>
      <c r="AX461" s="577"/>
      <c r="AY461" s="578"/>
      <c r="AZ461" s="571"/>
      <c r="BA461" s="572"/>
      <c r="BB461" s="575"/>
      <c r="BC461" s="576"/>
      <c r="BD461" s="577"/>
      <c r="BE461" s="578"/>
      <c r="BF461" s="627"/>
      <c r="BG461" s="628"/>
      <c r="BH461" s="629"/>
      <c r="BI461" s="630"/>
      <c r="BJ461" s="577"/>
      <c r="BK461" s="578"/>
      <c r="BL461" s="605"/>
      <c r="BM461" s="606"/>
      <c r="BN461" s="607"/>
      <c r="BO461" s="588"/>
      <c r="BP461" s="556"/>
      <c r="BQ461" s="556"/>
      <c r="BR461" s="65"/>
      <c r="BS461" s="65"/>
      <c r="BT461" s="268"/>
    </row>
    <row r="462" spans="1:72" ht="21.75" customHeight="1" x14ac:dyDescent="0.25">
      <c r="A462" s="268"/>
      <c r="B462" s="678" t="str">
        <f>IF(ROSTER!B$46="","",ROSTER!B$46)</f>
        <v/>
      </c>
      <c r="C462" s="669" t="str">
        <f>IF(ROSTER!C$46="","",ROSTER!C$46)</f>
        <v/>
      </c>
      <c r="D462" s="670"/>
      <c r="E462" s="667"/>
      <c r="F462" s="680">
        <f>IF(E462="y",1,IF(E462="S",1,0))</f>
        <v>0</v>
      </c>
      <c r="G462" s="663">
        <f>IF(E462="S",1,0)</f>
        <v>0</v>
      </c>
      <c r="H462" s="583"/>
      <c r="I462" s="584"/>
      <c r="J462" s="569"/>
      <c r="K462" s="570"/>
      <c r="L462" s="573"/>
      <c r="M462" s="574"/>
      <c r="N462" s="579">
        <f>L462+J462</f>
        <v>0</v>
      </c>
      <c r="O462" s="580"/>
      <c r="P462" s="569"/>
      <c r="Q462" s="570"/>
      <c r="R462" s="573"/>
      <c r="S462" s="574"/>
      <c r="T462" s="579">
        <f>R462-P462</f>
        <v>0</v>
      </c>
      <c r="U462" s="580"/>
      <c r="V462" s="583"/>
      <c r="W462" s="584"/>
      <c r="X462" s="569"/>
      <c r="Y462" s="584"/>
      <c r="Z462" s="569"/>
      <c r="AA462" s="584"/>
      <c r="AB462" s="569"/>
      <c r="AC462" s="570"/>
      <c r="AD462" s="573"/>
      <c r="AE462" s="574"/>
      <c r="AF462" s="557">
        <f>IF(AB462=0,0,(AD462/AB462)*100)</f>
        <v>0</v>
      </c>
      <c r="AG462" s="558"/>
      <c r="AH462" s="569"/>
      <c r="AI462" s="570"/>
      <c r="AJ462" s="573"/>
      <c r="AK462" s="574"/>
      <c r="AL462" s="557">
        <f>IF(AH462=0,0,(AJ462/AH462)*100)</f>
        <v>0</v>
      </c>
      <c r="AM462" s="558"/>
      <c r="AN462" s="569"/>
      <c r="AO462" s="570"/>
      <c r="AP462" s="573"/>
      <c r="AQ462" s="574"/>
      <c r="AR462" s="557">
        <f>IF(AN462=0,0,(AP462/AN462)*100)</f>
        <v>0</v>
      </c>
      <c r="AS462" s="558"/>
      <c r="AT462" s="561">
        <f>AB462+AH462+AN462</f>
        <v>0</v>
      </c>
      <c r="AU462" s="562"/>
      <c r="AV462" s="565">
        <f>AD462+AJ462+AP462</f>
        <v>0</v>
      </c>
      <c r="AW462" s="566"/>
      <c r="AX462" s="557">
        <f>IF(AT462=0,0,(AV462/AT462)*100)</f>
        <v>0</v>
      </c>
      <c r="AY462" s="558"/>
      <c r="AZ462" s="569"/>
      <c r="BA462" s="570"/>
      <c r="BB462" s="573"/>
      <c r="BC462" s="574"/>
      <c r="BD462" s="557">
        <f>IF(AZ462=0,0,(BB462/AZ462)*100)</f>
        <v>0</v>
      </c>
      <c r="BE462" s="558"/>
      <c r="BF462" s="561">
        <f>AT462+AZ462</f>
        <v>0</v>
      </c>
      <c r="BG462" s="562"/>
      <c r="BH462" s="565">
        <f>AV462+BB462</f>
        <v>0</v>
      </c>
      <c r="BI462" s="566"/>
      <c r="BJ462" s="557">
        <f>IF(BF462=0,0,(BH462/BF462)*100)</f>
        <v>0</v>
      </c>
      <c r="BK462" s="558"/>
      <c r="BL462" s="602">
        <f>(AD462*2)+(AJ462*2)+(AP462*3)+BB462</f>
        <v>0</v>
      </c>
      <c r="BM462" s="603"/>
      <c r="BN462" s="604"/>
      <c r="BO462" s="587">
        <f t="shared" ref="BO462" si="417">IF(BQ462=0,0,50*BP462/BQ462)</f>
        <v>0</v>
      </c>
      <c r="BP462" s="634">
        <f t="shared" ref="BP462" si="418">(BL462*BS$424)+(N462*BS$425)+(X462*BS$426)+(R462*BS$427)+(V462*BS$428)+(Z462*BS$429)</f>
        <v>0</v>
      </c>
      <c r="BQ462" s="555">
        <f t="shared" ref="BQ462" si="419">((AZ462-BB462)*BS$431)+((AT462-AV462)*BS$430)+(H462*BS$432)+(P462*BS$433)</f>
        <v>0</v>
      </c>
      <c r="BR462" s="65"/>
      <c r="BS462" s="65"/>
      <c r="BT462" s="268"/>
    </row>
    <row r="463" spans="1:72" ht="22.5" customHeight="1" thickBot="1" x14ac:dyDescent="0.3">
      <c r="A463" s="268"/>
      <c r="B463" s="679"/>
      <c r="C463" s="690" t="str">
        <f>IF(ROSTER!D$46="","",ROSTER!D$46)</f>
        <v/>
      </c>
      <c r="D463" s="691"/>
      <c r="E463" s="668"/>
      <c r="F463" s="681"/>
      <c r="G463" s="664"/>
      <c r="H463" s="585"/>
      <c r="I463" s="586"/>
      <c r="J463" s="571"/>
      <c r="K463" s="572"/>
      <c r="L463" s="575"/>
      <c r="M463" s="576"/>
      <c r="N463" s="649" t="s">
        <v>16</v>
      </c>
      <c r="O463" s="650"/>
      <c r="P463" s="571"/>
      <c r="Q463" s="572"/>
      <c r="R463" s="575"/>
      <c r="S463" s="576"/>
      <c r="T463" s="581" t="s">
        <v>16</v>
      </c>
      <c r="U463" s="582"/>
      <c r="V463" s="585"/>
      <c r="W463" s="586"/>
      <c r="X463" s="571"/>
      <c r="Y463" s="586"/>
      <c r="Z463" s="571"/>
      <c r="AA463" s="586"/>
      <c r="AB463" s="571"/>
      <c r="AC463" s="572"/>
      <c r="AD463" s="575"/>
      <c r="AE463" s="576"/>
      <c r="AF463" s="559"/>
      <c r="AG463" s="560"/>
      <c r="AH463" s="571"/>
      <c r="AI463" s="572"/>
      <c r="AJ463" s="575"/>
      <c r="AK463" s="576"/>
      <c r="AL463" s="559"/>
      <c r="AM463" s="560"/>
      <c r="AN463" s="571"/>
      <c r="AO463" s="572"/>
      <c r="AP463" s="575"/>
      <c r="AQ463" s="576"/>
      <c r="AR463" s="559"/>
      <c r="AS463" s="560"/>
      <c r="AT463" s="563"/>
      <c r="AU463" s="564"/>
      <c r="AV463" s="567"/>
      <c r="AW463" s="568"/>
      <c r="AX463" s="559"/>
      <c r="AY463" s="560"/>
      <c r="AZ463" s="571"/>
      <c r="BA463" s="572"/>
      <c r="BB463" s="575"/>
      <c r="BC463" s="576"/>
      <c r="BD463" s="559"/>
      <c r="BE463" s="560"/>
      <c r="BF463" s="563"/>
      <c r="BG463" s="564"/>
      <c r="BH463" s="567"/>
      <c r="BI463" s="568"/>
      <c r="BJ463" s="559"/>
      <c r="BK463" s="560"/>
      <c r="BL463" s="631"/>
      <c r="BM463" s="632"/>
      <c r="BN463" s="633"/>
      <c r="BO463" s="588"/>
      <c r="BP463" s="635"/>
      <c r="BQ463" s="556"/>
      <c r="BR463" s="65"/>
      <c r="BS463" s="65"/>
      <c r="BT463" s="268"/>
    </row>
    <row r="464" spans="1:72" s="79" customFormat="1" ht="33.4" customHeight="1" x14ac:dyDescent="0.45">
      <c r="A464" s="278"/>
      <c r="B464" s="671"/>
      <c r="C464" s="611"/>
      <c r="D464" s="674" t="s">
        <v>10</v>
      </c>
      <c r="E464" s="675"/>
      <c r="F464" s="78"/>
      <c r="G464" s="78"/>
      <c r="H464" s="547">
        <f>SUM(H424:I463)</f>
        <v>0</v>
      </c>
      <c r="I464" s="548"/>
      <c r="J464" s="547">
        <f>SUM(J424:K463)</f>
        <v>0</v>
      </c>
      <c r="K464" s="548"/>
      <c r="L464" s="551">
        <f>SUM(L424:M463)</f>
        <v>0</v>
      </c>
      <c r="M464" s="636"/>
      <c r="N464" s="533">
        <f>L464+J464</f>
        <v>0</v>
      </c>
      <c r="O464" s="534"/>
      <c r="P464" s="551">
        <f>SUM(P424:Q463)</f>
        <v>0</v>
      </c>
      <c r="Q464" s="548"/>
      <c r="R464" s="551">
        <f>SUM(R424:S463)</f>
        <v>0</v>
      </c>
      <c r="S464" s="636"/>
      <c r="T464" s="533">
        <f>R464-P464</f>
        <v>0</v>
      </c>
      <c r="U464" s="534"/>
      <c r="V464" s="551">
        <f>SUM(V424:W463)</f>
        <v>0</v>
      </c>
      <c r="W464" s="636"/>
      <c r="X464" s="547">
        <f>SUM(X424:Y463)</f>
        <v>0</v>
      </c>
      <c r="Y464" s="534"/>
      <c r="Z464" s="547">
        <f>SUM(Z424:AA463)</f>
        <v>0</v>
      </c>
      <c r="AA464" s="534"/>
      <c r="AB464" s="636">
        <f>SUM(AB424:AC463)</f>
        <v>0</v>
      </c>
      <c r="AC464" s="548"/>
      <c r="AD464" s="551">
        <f>SUM(AD424:AE463)</f>
        <v>0</v>
      </c>
      <c r="AE464" s="636"/>
      <c r="AF464" s="533">
        <f>IF(AB464=0,0,(AD464/AB464)*100)</f>
        <v>0</v>
      </c>
      <c r="AG464" s="534"/>
      <c r="AH464" s="551">
        <f>SUM(AH424:AI463)</f>
        <v>0</v>
      </c>
      <c r="AI464" s="548"/>
      <c r="AJ464" s="551">
        <f>SUM(AJ424:AK463)</f>
        <v>0</v>
      </c>
      <c r="AK464" s="636"/>
      <c r="AL464" s="533">
        <f>IF(AH464=0,0,(AJ464/AH464)*100)</f>
        <v>0</v>
      </c>
      <c r="AM464" s="534"/>
      <c r="AN464" s="551">
        <f>SUM(AN424:AO463)</f>
        <v>0</v>
      </c>
      <c r="AO464" s="548"/>
      <c r="AP464" s="551">
        <f>SUM(AP424:AQ463)</f>
        <v>0</v>
      </c>
      <c r="AQ464" s="636"/>
      <c r="AR464" s="533">
        <f>IF(AN464=0,0,(AP464/AN464)*100)</f>
        <v>0</v>
      </c>
      <c r="AS464" s="534"/>
      <c r="AT464" s="547">
        <f>AB464+AH464+AN464</f>
        <v>0</v>
      </c>
      <c r="AU464" s="548"/>
      <c r="AV464" s="551">
        <f>AD464+AJ464+AP464</f>
        <v>0</v>
      </c>
      <c r="AW464" s="552"/>
      <c r="AX464" s="533">
        <f>IF(AT464=0,0,(AV464/AT464)*100)</f>
        <v>0</v>
      </c>
      <c r="AY464" s="534"/>
      <c r="AZ464" s="551">
        <f>SUM(AZ424:BA463)</f>
        <v>0</v>
      </c>
      <c r="BA464" s="548"/>
      <c r="BB464" s="551">
        <f>SUM(BB424:BC463)</f>
        <v>0</v>
      </c>
      <c r="BC464" s="636"/>
      <c r="BD464" s="533">
        <f>IF(AZ464=0,0,(BB464/AZ464)*100)</f>
        <v>0</v>
      </c>
      <c r="BE464" s="534"/>
      <c r="BF464" s="547">
        <f>AT464+AZ464</f>
        <v>0</v>
      </c>
      <c r="BG464" s="548"/>
      <c r="BH464" s="551">
        <f>AV464+BB464</f>
        <v>0</v>
      </c>
      <c r="BI464" s="552"/>
      <c r="BJ464" s="533">
        <f>IF(BF464=0,0,(BH464/BF464)*100)</f>
        <v>0</v>
      </c>
      <c r="BK464" s="619"/>
      <c r="BL464" s="621">
        <f>SUM(BL424:BN463)</f>
        <v>0</v>
      </c>
      <c r="BM464" s="622"/>
      <c r="BN464" s="623"/>
      <c r="BO464" s="610">
        <f>SUM(BO424:BO463)</f>
        <v>0</v>
      </c>
      <c r="BP464" s="709">
        <f t="shared" ref="BP464" si="420">(BL464*BS$424)+(N464*BS$425)+(X464*BS$426)+(R464*BS$427)+(V464*BS$428)+(Z464*BS$429)</f>
        <v>0</v>
      </c>
      <c r="BQ464" s="638">
        <f t="shared" ref="BQ464" si="421">((AZ464-BB464)*BS$431)+((AT464-AV464)*BS$430)+(H464*BS$432)+(P464*BS$433)</f>
        <v>0</v>
      </c>
      <c r="BR464" s="77"/>
      <c r="BS464" s="77"/>
      <c r="BT464" s="278"/>
    </row>
    <row r="465" spans="1:75" s="79" customFormat="1" ht="33.950000000000003" customHeight="1" thickBot="1" x14ac:dyDescent="0.5">
      <c r="A465" s="278"/>
      <c r="B465" s="672"/>
      <c r="C465" s="673"/>
      <c r="D465" s="676"/>
      <c r="E465" s="677"/>
      <c r="F465" s="80"/>
      <c r="G465" s="80"/>
      <c r="H465" s="549"/>
      <c r="I465" s="550"/>
      <c r="J465" s="549"/>
      <c r="K465" s="550"/>
      <c r="L465" s="553"/>
      <c r="M465" s="637"/>
      <c r="N465" s="535" t="s">
        <v>16</v>
      </c>
      <c r="O465" s="536"/>
      <c r="P465" s="553"/>
      <c r="Q465" s="550"/>
      <c r="R465" s="553"/>
      <c r="S465" s="637"/>
      <c r="T465" s="535" t="s">
        <v>16</v>
      </c>
      <c r="U465" s="536"/>
      <c r="V465" s="553"/>
      <c r="W465" s="637"/>
      <c r="X465" s="549"/>
      <c r="Y465" s="536"/>
      <c r="Z465" s="549"/>
      <c r="AA465" s="536"/>
      <c r="AB465" s="637"/>
      <c r="AC465" s="550"/>
      <c r="AD465" s="553"/>
      <c r="AE465" s="637"/>
      <c r="AF465" s="535"/>
      <c r="AG465" s="536"/>
      <c r="AH465" s="553"/>
      <c r="AI465" s="550"/>
      <c r="AJ465" s="553"/>
      <c r="AK465" s="637"/>
      <c r="AL465" s="535"/>
      <c r="AM465" s="536"/>
      <c r="AN465" s="553"/>
      <c r="AO465" s="550"/>
      <c r="AP465" s="553"/>
      <c r="AQ465" s="637"/>
      <c r="AR465" s="535"/>
      <c r="AS465" s="536"/>
      <c r="AT465" s="549"/>
      <c r="AU465" s="550"/>
      <c r="AV465" s="553"/>
      <c r="AW465" s="554"/>
      <c r="AX465" s="535"/>
      <c r="AY465" s="536"/>
      <c r="AZ465" s="553"/>
      <c r="BA465" s="550"/>
      <c r="BB465" s="553"/>
      <c r="BC465" s="637"/>
      <c r="BD465" s="535"/>
      <c r="BE465" s="536"/>
      <c r="BF465" s="549"/>
      <c r="BG465" s="550"/>
      <c r="BH465" s="553"/>
      <c r="BI465" s="554"/>
      <c r="BJ465" s="535"/>
      <c r="BK465" s="620"/>
      <c r="BL465" s="624"/>
      <c r="BM465" s="625"/>
      <c r="BN465" s="626"/>
      <c r="BO465" s="609"/>
      <c r="BP465" s="710"/>
      <c r="BQ465" s="639"/>
      <c r="BR465" s="77"/>
      <c r="BS465" s="77"/>
      <c r="BT465" s="278"/>
    </row>
    <row r="466" spans="1:75" s="79" customFormat="1" ht="33" customHeight="1" thickBot="1" x14ac:dyDescent="0.5">
      <c r="A466" s="278"/>
      <c r="B466" s="671"/>
      <c r="C466" s="611"/>
      <c r="D466" s="674" t="s">
        <v>13</v>
      </c>
      <c r="E466" s="675"/>
      <c r="F466" s="82"/>
      <c r="G466" s="117"/>
      <c r="H466" s="541"/>
      <c r="I466" s="545"/>
      <c r="J466" s="541"/>
      <c r="K466" s="545"/>
      <c r="L466" s="537"/>
      <c r="M466" s="538"/>
      <c r="N466" s="533">
        <f>J466+L466</f>
        <v>0</v>
      </c>
      <c r="O466" s="534"/>
      <c r="P466" s="537"/>
      <c r="Q466" s="545"/>
      <c r="R466" s="537"/>
      <c r="S466" s="538"/>
      <c r="T466" s="533">
        <f>R466-P466</f>
        <v>0</v>
      </c>
      <c r="U466" s="534"/>
      <c r="V466" s="537"/>
      <c r="W466" s="538"/>
      <c r="X466" s="541"/>
      <c r="Y466" s="542"/>
      <c r="Z466" s="541"/>
      <c r="AA466" s="542"/>
      <c r="AB466" s="538"/>
      <c r="AC466" s="545"/>
      <c r="AD466" s="537"/>
      <c r="AE466" s="538"/>
      <c r="AF466" s="533">
        <f>IF(AB466=0,0,(AD466/AB466)*100)</f>
        <v>0</v>
      </c>
      <c r="AG466" s="534"/>
      <c r="AH466" s="537"/>
      <c r="AI466" s="545"/>
      <c r="AJ466" s="537"/>
      <c r="AK466" s="538"/>
      <c r="AL466" s="533">
        <f>IF(AH466=0,0,(AJ466/AH466)*100)</f>
        <v>0</v>
      </c>
      <c r="AM466" s="534"/>
      <c r="AN466" s="537"/>
      <c r="AO466" s="545"/>
      <c r="AP466" s="537"/>
      <c r="AQ466" s="538"/>
      <c r="AR466" s="533">
        <f>IF(AN466=0,0,(AP466/AN466)*100)</f>
        <v>0</v>
      </c>
      <c r="AS466" s="534"/>
      <c r="AT466" s="547">
        <f>AB466+AH466+AN466</f>
        <v>0</v>
      </c>
      <c r="AU466" s="548"/>
      <c r="AV466" s="551">
        <f>AD466+AJ466+AP466</f>
        <v>0</v>
      </c>
      <c r="AW466" s="552"/>
      <c r="AX466" s="533">
        <f>IF(AT466=0,0,(AV466/AT466)*100)</f>
        <v>0</v>
      </c>
      <c r="AY466" s="534"/>
      <c r="AZ466" s="537"/>
      <c r="BA466" s="545"/>
      <c r="BB466" s="537"/>
      <c r="BC466" s="538"/>
      <c r="BD466" s="533">
        <f>IF(AZ466=0,0,(BB466/AZ466)*100)</f>
        <v>0</v>
      </c>
      <c r="BE466" s="534"/>
      <c r="BF466" s="547">
        <f>AT466+AZ466</f>
        <v>0</v>
      </c>
      <c r="BG466" s="548"/>
      <c r="BH466" s="551">
        <f>AV466+BB466</f>
        <v>0</v>
      </c>
      <c r="BI466" s="552"/>
      <c r="BJ466" s="533">
        <f>IF(BF466=0,0,(BH466/BF466)*100)</f>
        <v>0</v>
      </c>
      <c r="BK466" s="619"/>
      <c r="BL466" s="700">
        <f>(AD466*2)+(AJ466*2)+(AP466*3)+BB466</f>
        <v>0</v>
      </c>
      <c r="BM466" s="701"/>
      <c r="BN466" s="702"/>
      <c r="BO466" s="706"/>
      <c r="BP466" s="83"/>
      <c r="BQ466" s="84"/>
      <c r="BR466" s="77"/>
      <c r="BS466" s="77"/>
      <c r="BT466" s="278"/>
    </row>
    <row r="467" spans="1:75" s="79" customFormat="1" ht="33.75" customHeight="1" thickBot="1" x14ac:dyDescent="0.5">
      <c r="A467" s="278"/>
      <c r="B467" s="232"/>
      <c r="C467" s="336"/>
      <c r="D467" s="693"/>
      <c r="E467" s="694"/>
      <c r="F467" s="86"/>
      <c r="G467" s="86"/>
      <c r="H467" s="543"/>
      <c r="I467" s="546"/>
      <c r="J467" s="543"/>
      <c r="K467" s="546"/>
      <c r="L467" s="539"/>
      <c r="M467" s="540"/>
      <c r="N467" s="535">
        <f>IF((N464+N466)=0,0,N464/(N464+N466)*100)</f>
        <v>0</v>
      </c>
      <c r="O467" s="536"/>
      <c r="P467" s="539"/>
      <c r="Q467" s="546"/>
      <c r="R467" s="539"/>
      <c r="S467" s="540"/>
      <c r="T467" s="535"/>
      <c r="U467" s="536"/>
      <c r="V467" s="539"/>
      <c r="W467" s="540"/>
      <c r="X467" s="543"/>
      <c r="Y467" s="544"/>
      <c r="Z467" s="543"/>
      <c r="AA467" s="544"/>
      <c r="AB467" s="540"/>
      <c r="AC467" s="546"/>
      <c r="AD467" s="539"/>
      <c r="AE467" s="540"/>
      <c r="AF467" s="535"/>
      <c r="AG467" s="536"/>
      <c r="AH467" s="539"/>
      <c r="AI467" s="546"/>
      <c r="AJ467" s="539"/>
      <c r="AK467" s="540"/>
      <c r="AL467" s="535"/>
      <c r="AM467" s="536"/>
      <c r="AN467" s="539"/>
      <c r="AO467" s="546"/>
      <c r="AP467" s="539"/>
      <c r="AQ467" s="540"/>
      <c r="AR467" s="535"/>
      <c r="AS467" s="536"/>
      <c r="AT467" s="549"/>
      <c r="AU467" s="550"/>
      <c r="AV467" s="553"/>
      <c r="AW467" s="554"/>
      <c r="AX467" s="535"/>
      <c r="AY467" s="536"/>
      <c r="AZ467" s="539"/>
      <c r="BA467" s="546"/>
      <c r="BB467" s="539"/>
      <c r="BC467" s="540"/>
      <c r="BD467" s="535"/>
      <c r="BE467" s="536"/>
      <c r="BF467" s="549"/>
      <c r="BG467" s="550"/>
      <c r="BH467" s="553"/>
      <c r="BI467" s="554"/>
      <c r="BJ467" s="535"/>
      <c r="BK467" s="620"/>
      <c r="BL467" s="703"/>
      <c r="BM467" s="704"/>
      <c r="BN467" s="705"/>
      <c r="BO467" s="707"/>
      <c r="BP467" s="222"/>
      <c r="BQ467" s="222"/>
      <c r="BR467" s="77"/>
      <c r="BS467" s="77"/>
      <c r="BT467" s="278"/>
    </row>
    <row r="468" spans="1:75" ht="16.5" customHeight="1" thickTop="1" thickBot="1" x14ac:dyDescent="0.5">
      <c r="A468" s="268"/>
      <c r="B468" s="229"/>
      <c r="C468" s="195"/>
      <c r="D468" s="195"/>
      <c r="E468" s="195"/>
      <c r="F468" s="195"/>
      <c r="G468" s="195"/>
      <c r="H468" s="195"/>
      <c r="I468" s="195"/>
      <c r="J468" s="195"/>
      <c r="K468" s="195"/>
      <c r="L468" s="195"/>
      <c r="M468" s="195"/>
      <c r="N468" s="195"/>
      <c r="O468" s="195"/>
      <c r="P468" s="195"/>
      <c r="Q468" s="195"/>
      <c r="R468" s="195"/>
      <c r="S468" s="195"/>
      <c r="T468" s="195"/>
      <c r="U468" s="195"/>
      <c r="V468" s="195"/>
      <c r="W468" s="195"/>
      <c r="X468" s="195"/>
      <c r="Y468" s="195"/>
      <c r="Z468" s="195"/>
      <c r="AA468" s="195"/>
      <c r="AB468" s="195"/>
      <c r="AC468" s="195"/>
      <c r="AD468" s="195"/>
      <c r="AE468" s="195"/>
      <c r="AF468" s="198"/>
      <c r="AG468" s="198"/>
      <c r="AH468" s="195"/>
      <c r="AI468" s="195"/>
      <c r="AJ468" s="195"/>
      <c r="AK468" s="195"/>
      <c r="AL468" s="195"/>
      <c r="AM468" s="195"/>
      <c r="AN468" s="195"/>
      <c r="AO468" s="195"/>
      <c r="AP468" s="195"/>
      <c r="AQ468" s="195"/>
      <c r="AR468" s="195"/>
      <c r="AS468" s="195"/>
      <c r="AT468" s="195"/>
      <c r="AU468" s="195"/>
      <c r="AV468" s="195"/>
      <c r="AW468" s="195"/>
      <c r="AX468" s="195"/>
      <c r="AY468" s="195"/>
      <c r="AZ468" s="195"/>
      <c r="BA468" s="195"/>
      <c r="BB468" s="195"/>
      <c r="BC468" s="195"/>
      <c r="BD468" s="195"/>
      <c r="BE468" s="195"/>
      <c r="BF468" s="195"/>
      <c r="BG468" s="195"/>
      <c r="BH468" s="195"/>
      <c r="BI468" s="195"/>
      <c r="BJ468" s="195"/>
      <c r="BK468" s="195"/>
      <c r="BL468" s="195"/>
      <c r="BM468" s="195"/>
      <c r="BN468" s="195"/>
      <c r="BO468" s="247"/>
      <c r="BP468" s="600">
        <f>IF((J464+L466)=0,0,(J464/(J464+L466)*100)%)</f>
        <v>0</v>
      </c>
      <c r="BQ468" s="601"/>
      <c r="BR468" s="600">
        <f>IF((L464+J466)=0,0,(L464/(L464+J466)*100)%)</f>
        <v>0</v>
      </c>
      <c r="BS468" s="601"/>
      <c r="BT468" s="268"/>
    </row>
    <row r="469" spans="1:75" s="85" customFormat="1" ht="87" customHeight="1" thickTop="1" thickBot="1" x14ac:dyDescent="0.55000000000000004">
      <c r="A469" s="279"/>
      <c r="B469" s="682"/>
      <c r="C469" s="683"/>
      <c r="D469" s="608"/>
      <c r="E469" s="608"/>
      <c r="F469" s="608"/>
      <c r="G469" s="608"/>
      <c r="H469" s="346"/>
      <c r="I469" s="346"/>
      <c r="J469" s="346"/>
      <c r="K469" s="200"/>
      <c r="L469" s="346"/>
      <c r="M469" s="346"/>
      <c r="N469" s="346"/>
      <c r="O469" s="338"/>
      <c r="P469" s="338"/>
      <c r="Q469" s="338"/>
      <c r="R469" s="338"/>
      <c r="S469" s="346"/>
      <c r="T469" s="346" t="s">
        <v>59</v>
      </c>
      <c r="U469" s="346"/>
      <c r="V469" s="200"/>
      <c r="W469" s="346"/>
      <c r="X469" s="346"/>
      <c r="Y469" s="346"/>
      <c r="Z469" s="714" t="s">
        <v>157</v>
      </c>
      <c r="AA469" s="714"/>
      <c r="AB469" s="714"/>
      <c r="AC469" s="715"/>
      <c r="AD469" s="589"/>
      <c r="AE469" s="590"/>
      <c r="AF469" s="591"/>
      <c r="AG469" s="200"/>
      <c r="AH469" s="589"/>
      <c r="AI469" s="590"/>
      <c r="AJ469" s="591"/>
      <c r="AK469" s="714" t="s">
        <v>159</v>
      </c>
      <c r="AL469" s="714"/>
      <c r="AM469" s="714"/>
      <c r="AN469" s="715"/>
      <c r="AO469" s="589"/>
      <c r="AP469" s="590"/>
      <c r="AQ469" s="591"/>
      <c r="AR469" s="204"/>
      <c r="AS469" s="589"/>
      <c r="AT469" s="590"/>
      <c r="AU469" s="591"/>
      <c r="AV469" s="340"/>
      <c r="AW469" s="340"/>
      <c r="AX469" s="340"/>
      <c r="AY469" s="340"/>
      <c r="AZ469" s="711" t="s">
        <v>20</v>
      </c>
      <c r="BA469" s="711"/>
      <c r="BB469" s="711"/>
      <c r="BC469" s="711"/>
      <c r="BD469" s="712"/>
      <c r="BE469" s="616">
        <f>BL464</f>
        <v>0</v>
      </c>
      <c r="BF469" s="617"/>
      <c r="BG469" s="618"/>
      <c r="BH469" s="205"/>
      <c r="BI469" s="616">
        <f>BL466</f>
        <v>0</v>
      </c>
      <c r="BJ469" s="617"/>
      <c r="BK469" s="618"/>
      <c r="BL469" s="206"/>
      <c r="BM469" s="206"/>
      <c r="BN469" s="206"/>
      <c r="BO469" s="248"/>
      <c r="BP469" s="87"/>
      <c r="BQ469" s="87"/>
      <c r="BR469" s="81"/>
      <c r="BS469" s="81"/>
      <c r="BT469" s="279"/>
    </row>
    <row r="470" spans="1:75" ht="15.6" customHeight="1" thickTop="1" thickBot="1" x14ac:dyDescent="0.55000000000000004">
      <c r="A470" s="268"/>
      <c r="B470" s="230"/>
      <c r="C470" s="207"/>
      <c r="D470" s="196"/>
      <c r="E470" s="196"/>
      <c r="F470" s="199"/>
      <c r="G470" s="199"/>
      <c r="H470" s="202"/>
      <c r="I470" s="202"/>
      <c r="J470" s="202"/>
      <c r="K470" s="202"/>
      <c r="L470" s="202"/>
      <c r="M470" s="202"/>
      <c r="N470" s="202"/>
      <c r="O470" s="199"/>
      <c r="P470" s="199"/>
      <c r="Q470" s="199"/>
      <c r="R470" s="199"/>
      <c r="S470" s="202"/>
      <c r="T470" s="202"/>
      <c r="U470" s="202"/>
      <c r="V470" s="201"/>
      <c r="W470" s="202"/>
      <c r="X470" s="202"/>
      <c r="Y470" s="202"/>
      <c r="Z470" s="337"/>
      <c r="AA470" s="337"/>
      <c r="AB470" s="337"/>
      <c r="AC470" s="337"/>
      <c r="AD470" s="202"/>
      <c r="AE470" s="202"/>
      <c r="AF470" s="202"/>
      <c r="AG470" s="202"/>
      <c r="AH470" s="201"/>
      <c r="AI470" s="201"/>
      <c r="AJ470" s="202"/>
      <c r="AK470" s="337"/>
      <c r="AL470" s="337"/>
      <c r="AM470" s="337"/>
      <c r="AN470" s="337"/>
      <c r="AO470" s="202"/>
      <c r="AP470" s="202"/>
      <c r="AQ470" s="202"/>
      <c r="AR470" s="202"/>
      <c r="AS470" s="202"/>
      <c r="AT470" s="204"/>
      <c r="AU470" s="204"/>
      <c r="AV470" s="207"/>
      <c r="AW470" s="207"/>
      <c r="AX470" s="207"/>
      <c r="AY470" s="207"/>
      <c r="AZ470" s="199"/>
      <c r="BA470" s="208"/>
      <c r="BB470" s="208"/>
      <c r="BC470" s="209"/>
      <c r="BD470" s="210"/>
      <c r="BE470" s="211"/>
      <c r="BF470" s="211"/>
      <c r="BG470" s="204"/>
      <c r="BH470" s="212"/>
      <c r="BI470" s="213"/>
      <c r="BJ470" s="213"/>
      <c r="BK470" s="204"/>
      <c r="BL470" s="207"/>
      <c r="BM470" s="207"/>
      <c r="BN470" s="207"/>
      <c r="BO470" s="249"/>
      <c r="BP470" s="88"/>
      <c r="BQ470" s="88"/>
      <c r="BR470" s="65"/>
      <c r="BS470" s="65"/>
      <c r="BT470" s="268"/>
    </row>
    <row r="471" spans="1:75" s="85" customFormat="1" ht="86.25" customHeight="1" thickTop="1" thickBot="1" x14ac:dyDescent="0.55000000000000004">
      <c r="A471" s="279"/>
      <c r="B471" s="531"/>
      <c r="C471" s="532"/>
      <c r="D471" s="608"/>
      <c r="E471" s="608"/>
      <c r="F471" s="608"/>
      <c r="G471" s="608"/>
      <c r="H471" s="212"/>
      <c r="I471" s="212"/>
      <c r="J471" s="212"/>
      <c r="K471" s="200"/>
      <c r="L471" s="212"/>
      <c r="M471" s="212"/>
      <c r="N471" s="212"/>
      <c r="O471" s="338"/>
      <c r="P471" s="338"/>
      <c r="Q471" s="338"/>
      <c r="R471" s="338"/>
      <c r="S471" s="212"/>
      <c r="T471" s="212" t="s">
        <v>15</v>
      </c>
      <c r="U471" s="212"/>
      <c r="V471" s="200"/>
      <c r="W471" s="212"/>
      <c r="X471" s="212"/>
      <c r="Y471" s="212"/>
      <c r="Z471" s="714" t="s">
        <v>158</v>
      </c>
      <c r="AA471" s="714"/>
      <c r="AB471" s="714"/>
      <c r="AC471" s="715"/>
      <c r="AD471" s="616">
        <f>AD469</f>
        <v>0</v>
      </c>
      <c r="AE471" s="617"/>
      <c r="AF471" s="618"/>
      <c r="AG471" s="200"/>
      <c r="AH471" s="616">
        <f>AH469</f>
        <v>0</v>
      </c>
      <c r="AI471" s="617"/>
      <c r="AJ471" s="618"/>
      <c r="AK471" s="714" t="s">
        <v>160</v>
      </c>
      <c r="AL471" s="714"/>
      <c r="AM471" s="714"/>
      <c r="AN471" s="715"/>
      <c r="AO471" s="616">
        <f>AO469-AD469</f>
        <v>0</v>
      </c>
      <c r="AP471" s="617"/>
      <c r="AQ471" s="618"/>
      <c r="AR471" s="204"/>
      <c r="AS471" s="616">
        <f>AS469-AH469</f>
        <v>0</v>
      </c>
      <c r="AT471" s="617"/>
      <c r="AU471" s="618"/>
      <c r="AV471" s="340"/>
      <c r="AW471" s="340"/>
      <c r="AX471" s="340"/>
      <c r="AY471" s="340"/>
      <c r="AZ471" s="711" t="s">
        <v>44</v>
      </c>
      <c r="BA471" s="711"/>
      <c r="BB471" s="711"/>
      <c r="BC471" s="711"/>
      <c r="BD471" s="712"/>
      <c r="BE471" s="616">
        <f>BE469-AO469</f>
        <v>0</v>
      </c>
      <c r="BF471" s="617"/>
      <c r="BG471" s="618"/>
      <c r="BH471" s="214"/>
      <c r="BI471" s="616">
        <f>BI469-AS469</f>
        <v>0</v>
      </c>
      <c r="BJ471" s="617"/>
      <c r="BK471" s="618"/>
      <c r="BL471" s="206"/>
      <c r="BM471" s="206"/>
      <c r="BN471" s="206"/>
      <c r="BO471" s="248"/>
      <c r="BP471" s="87"/>
      <c r="BQ471" s="87"/>
      <c r="BR471" s="81"/>
      <c r="BS471" s="81"/>
      <c r="BT471" s="279"/>
      <c r="BW471" s="79"/>
    </row>
    <row r="472" spans="1:75" ht="18.75" customHeight="1" thickTop="1" thickBot="1" x14ac:dyDescent="0.5">
      <c r="A472" s="268"/>
      <c r="B472" s="231"/>
      <c r="C472" s="197"/>
      <c r="D472" s="197"/>
      <c r="E472" s="197"/>
      <c r="F472" s="254"/>
      <c r="G472" s="254"/>
      <c r="H472" s="197"/>
      <c r="I472" s="197"/>
      <c r="J472" s="197"/>
      <c r="K472" s="197"/>
      <c r="L472" s="197"/>
      <c r="M472" s="197"/>
      <c r="N472" s="197"/>
      <c r="O472" s="197"/>
      <c r="P472" s="197"/>
      <c r="Q472" s="197"/>
      <c r="R472" s="197"/>
      <c r="S472" s="197"/>
      <c r="T472" s="197"/>
      <c r="U472" s="197"/>
      <c r="V472" s="197"/>
      <c r="W472" s="197"/>
      <c r="X472" s="197"/>
      <c r="Y472" s="197"/>
      <c r="Z472" s="197"/>
      <c r="AA472" s="197"/>
      <c r="AB472" s="197"/>
      <c r="AC472" s="197"/>
      <c r="AD472" s="197"/>
      <c r="AE472" s="197"/>
      <c r="AF472" s="203"/>
      <c r="AG472" s="203"/>
      <c r="AH472" s="197"/>
      <c r="AI472" s="197"/>
      <c r="AJ472" s="197"/>
      <c r="AK472" s="197"/>
      <c r="AL472" s="197"/>
      <c r="AM472" s="197"/>
      <c r="AN472" s="197"/>
      <c r="AO472" s="197"/>
      <c r="AP472" s="197"/>
      <c r="AQ472" s="197"/>
      <c r="AR472" s="197"/>
      <c r="AS472" s="197"/>
      <c r="AT472" s="197"/>
      <c r="AU472" s="197"/>
      <c r="AV472" s="197"/>
      <c r="AW472" s="197"/>
      <c r="AX472" s="197"/>
      <c r="AY472" s="197"/>
      <c r="AZ472" s="197"/>
      <c r="BA472" s="640" t="s">
        <v>153</v>
      </c>
      <c r="BB472" s="640"/>
      <c r="BC472" s="640"/>
      <c r="BD472" s="640"/>
      <c r="BE472" s="640"/>
      <c r="BF472" s="640"/>
      <c r="BG472" s="640"/>
      <c r="BH472" s="640"/>
      <c r="BI472" s="640"/>
      <c r="BJ472" s="640"/>
      <c r="BK472" s="640"/>
      <c r="BL472" s="640"/>
      <c r="BM472" s="640"/>
      <c r="BN472" s="640"/>
      <c r="BO472" s="250"/>
      <c r="BP472" s="89"/>
      <c r="BQ472" s="89"/>
      <c r="BR472" s="65"/>
      <c r="BS472" s="65"/>
      <c r="BT472" s="268"/>
    </row>
    <row r="473" spans="1:75" s="255" customFormat="1" ht="13.5" customHeight="1" thickTop="1" x14ac:dyDescent="0.45">
      <c r="A473" s="268"/>
      <c r="B473" s="269"/>
      <c r="C473" s="268"/>
      <c r="D473" s="268"/>
      <c r="E473" s="268"/>
      <c r="F473" s="270"/>
      <c r="G473" s="270"/>
      <c r="H473" s="268"/>
      <c r="I473" s="268"/>
      <c r="J473" s="268"/>
      <c r="K473" s="268"/>
      <c r="L473" s="268"/>
      <c r="M473" s="268"/>
      <c r="N473" s="268"/>
      <c r="O473" s="268"/>
      <c r="P473" s="268"/>
      <c r="Q473" s="268"/>
      <c r="R473" s="268"/>
      <c r="S473" s="268"/>
      <c r="T473" s="268"/>
      <c r="U473" s="268"/>
      <c r="V473" s="268"/>
      <c r="W473" s="268"/>
      <c r="X473" s="268"/>
      <c r="Y473" s="268"/>
      <c r="Z473" s="268"/>
      <c r="AA473" s="268"/>
      <c r="AB473" s="268"/>
      <c r="AC473" s="268"/>
      <c r="AD473" s="268"/>
      <c r="AE473" s="268"/>
      <c r="AF473" s="271"/>
      <c r="AG473" s="271"/>
      <c r="AH473" s="268"/>
      <c r="AI473" s="268"/>
      <c r="AJ473" s="268"/>
      <c r="AK473" s="268"/>
      <c r="AL473" s="268"/>
      <c r="AM473" s="268"/>
      <c r="AN473" s="268"/>
      <c r="AO473" s="268"/>
      <c r="AP473" s="268"/>
      <c r="AQ473" s="268"/>
      <c r="AR473" s="268"/>
      <c r="AS473" s="268"/>
      <c r="AT473" s="268"/>
      <c r="AU473" s="268"/>
      <c r="AV473" s="268"/>
      <c r="AW473" s="268"/>
      <c r="AX473" s="268"/>
      <c r="AY473" s="268"/>
      <c r="AZ473" s="268"/>
      <c r="BA473" s="268"/>
      <c r="BB473" s="268"/>
      <c r="BC473" s="268"/>
      <c r="BD473" s="268"/>
      <c r="BE473" s="268"/>
      <c r="BF473" s="268"/>
      <c r="BG473" s="268"/>
      <c r="BH473" s="268"/>
      <c r="BI473" s="268"/>
      <c r="BJ473" s="268"/>
      <c r="BK473" s="268"/>
      <c r="BL473" s="268"/>
      <c r="BM473" s="268"/>
      <c r="BN473" s="268"/>
      <c r="BO473" s="272"/>
      <c r="BP473" s="272"/>
      <c r="BQ473" s="272"/>
      <c r="BR473" s="268"/>
      <c r="BS473" s="268"/>
      <c r="BT473" s="268"/>
    </row>
    <row r="474" spans="1:75" s="69" customFormat="1" ht="33.75" x14ac:dyDescent="0.5">
      <c r="A474" s="273"/>
      <c r="B474" s="695" t="s">
        <v>9</v>
      </c>
      <c r="C474" s="695"/>
      <c r="D474" s="695"/>
      <c r="E474" s="695"/>
      <c r="F474" s="695"/>
      <c r="G474" s="695"/>
      <c r="H474" s="695"/>
      <c r="I474" s="695"/>
      <c r="J474" s="695"/>
      <c r="K474" s="695"/>
      <c r="L474" s="695"/>
      <c r="M474" s="695"/>
      <c r="N474" s="695"/>
      <c r="O474" s="695"/>
      <c r="P474" s="695"/>
      <c r="Q474" s="695"/>
      <c r="R474" s="695"/>
      <c r="S474" s="695"/>
      <c r="T474" s="695"/>
      <c r="U474" s="695"/>
      <c r="V474" s="695"/>
      <c r="W474" s="695"/>
      <c r="X474" s="695"/>
      <c r="Y474" s="695"/>
      <c r="Z474" s="695"/>
      <c r="AA474" s="695"/>
      <c r="AB474" s="695"/>
      <c r="AC474" s="695"/>
      <c r="AD474" s="695"/>
      <c r="AE474" s="695"/>
      <c r="AF474" s="695"/>
      <c r="AG474" s="695"/>
      <c r="AH474" s="695"/>
      <c r="AI474" s="695"/>
      <c r="AJ474" s="695"/>
      <c r="AK474" s="695"/>
      <c r="AL474" s="695"/>
      <c r="AM474" s="695"/>
      <c r="AN474" s="695"/>
      <c r="AO474" s="695"/>
      <c r="AP474" s="695"/>
      <c r="AQ474" s="695"/>
      <c r="AR474" s="695"/>
      <c r="AS474" s="695"/>
      <c r="AT474" s="695"/>
      <c r="AU474" s="695"/>
      <c r="AV474" s="695"/>
      <c r="AW474" s="695"/>
      <c r="AX474" s="695"/>
      <c r="AY474" s="695"/>
      <c r="AZ474" s="695"/>
      <c r="BA474" s="695"/>
      <c r="BB474" s="695"/>
      <c r="BC474" s="695"/>
      <c r="BD474" s="695"/>
      <c r="BE474" s="695"/>
      <c r="BF474" s="695"/>
      <c r="BG474" s="695"/>
      <c r="BH474" s="695"/>
      <c r="BI474" s="695"/>
      <c r="BJ474" s="695"/>
      <c r="BK474" s="695"/>
      <c r="BL474" s="695"/>
      <c r="BM474" s="695"/>
      <c r="BN474" s="695"/>
      <c r="BO474" s="175"/>
      <c r="BP474" s="175"/>
      <c r="BQ474" s="175"/>
      <c r="BR474" s="68"/>
      <c r="BS474" s="68"/>
      <c r="BT474" s="273"/>
    </row>
    <row r="475" spans="1:75" ht="10.9" customHeight="1" x14ac:dyDescent="0.45">
      <c r="A475" s="268"/>
      <c r="B475" s="227"/>
      <c r="C475" s="177"/>
      <c r="D475" s="177"/>
      <c r="E475" s="177"/>
      <c r="F475" s="178"/>
      <c r="G475" s="178"/>
      <c r="H475" s="177"/>
      <c r="I475" s="177"/>
      <c r="J475" s="177"/>
      <c r="K475" s="177"/>
      <c r="L475" s="177"/>
      <c r="M475" s="177"/>
      <c r="N475" s="177"/>
      <c r="O475" s="177"/>
      <c r="P475" s="177"/>
      <c r="Q475" s="177"/>
      <c r="R475" s="177"/>
      <c r="S475" s="177"/>
      <c r="T475" s="177"/>
      <c r="U475" s="177"/>
      <c r="V475" s="177"/>
      <c r="W475" s="177"/>
      <c r="X475" s="177"/>
      <c r="Y475" s="177"/>
      <c r="Z475" s="177"/>
      <c r="AA475" s="177"/>
      <c r="AB475" s="177"/>
      <c r="AC475" s="177"/>
      <c r="AD475" s="177"/>
      <c r="AE475" s="177"/>
      <c r="AF475" s="179"/>
      <c r="AG475" s="179"/>
      <c r="AH475" s="177"/>
      <c r="AI475" s="177"/>
      <c r="AJ475" s="177"/>
      <c r="AK475" s="177"/>
      <c r="AL475" s="177"/>
      <c r="AM475" s="177"/>
      <c r="AN475" s="177"/>
      <c r="AO475" s="177"/>
      <c r="AP475" s="177"/>
      <c r="AQ475" s="177"/>
      <c r="AR475" s="177"/>
      <c r="AS475" s="177"/>
      <c r="AT475" s="177"/>
      <c r="AU475" s="177"/>
      <c r="AV475" s="177"/>
      <c r="AW475" s="177"/>
      <c r="AX475" s="177"/>
      <c r="AY475" s="177"/>
      <c r="AZ475" s="177"/>
      <c r="BA475" s="177"/>
      <c r="BB475" s="177"/>
      <c r="BC475" s="177"/>
      <c r="BD475" s="177"/>
      <c r="BE475" s="177"/>
      <c r="BF475" s="177"/>
      <c r="BG475" s="177"/>
      <c r="BH475" s="177"/>
      <c r="BI475" s="177"/>
      <c r="BJ475" s="177"/>
      <c r="BK475" s="177"/>
      <c r="BL475" s="177"/>
      <c r="BM475" s="177"/>
      <c r="BN475" s="259"/>
      <c r="BO475" s="245"/>
      <c r="BP475" s="259"/>
      <c r="BQ475" s="259"/>
      <c r="BR475" s="65"/>
      <c r="BS475" s="65"/>
      <c r="BT475" s="268"/>
    </row>
    <row r="476" spans="1:75" s="70" customFormat="1" ht="36.75" customHeight="1" x14ac:dyDescent="0.45">
      <c r="A476" s="274"/>
      <c r="B476" s="227"/>
      <c r="C476" s="176"/>
      <c r="D476" s="226" t="s">
        <v>10</v>
      </c>
      <c r="E476" s="713" t="str">
        <f>IF(ROSTER!D$3="","",ROSTER!D$3)</f>
        <v/>
      </c>
      <c r="F476" s="713"/>
      <c r="G476" s="713"/>
      <c r="H476" s="713"/>
      <c r="I476" s="713"/>
      <c r="J476" s="713"/>
      <c r="K476" s="713"/>
      <c r="L476" s="713"/>
      <c r="M476" s="713"/>
      <c r="N476" s="713"/>
      <c r="O476" s="713"/>
      <c r="P476" s="713"/>
      <c r="Q476" s="713"/>
      <c r="R476" s="713"/>
      <c r="S476" s="713"/>
      <c r="T476" s="713"/>
      <c r="U476" s="713"/>
      <c r="V476" s="713"/>
      <c r="W476" s="713"/>
      <c r="X476" s="713"/>
      <c r="Y476" s="713"/>
      <c r="Z476" s="713"/>
      <c r="AA476" s="713"/>
      <c r="AB476" s="713"/>
      <c r="AC476" s="713"/>
      <c r="AD476" s="180"/>
      <c r="AE476" s="719" t="s">
        <v>11</v>
      </c>
      <c r="AF476" s="719"/>
      <c r="AG476" s="719"/>
      <c r="AH476" s="719"/>
      <c r="AI476" s="719"/>
      <c r="AJ476" s="719"/>
      <c r="AK476" s="719"/>
      <c r="AL476" s="717"/>
      <c r="AM476" s="717"/>
      <c r="AN476" s="717"/>
      <c r="AO476" s="717"/>
      <c r="AP476" s="717"/>
      <c r="AQ476" s="717"/>
      <c r="AR476" s="717"/>
      <c r="AS476" s="717"/>
      <c r="AT476" s="717"/>
      <c r="AU476" s="717"/>
      <c r="AV476" s="717"/>
      <c r="AW476" s="717"/>
      <c r="AX476" s="717"/>
      <c r="AY476" s="717"/>
      <c r="AZ476" s="717"/>
      <c r="BA476" s="717"/>
      <c r="BB476" s="717"/>
      <c r="BC476" s="717"/>
      <c r="BD476" s="717"/>
      <c r="BE476" s="717"/>
      <c r="BF476" s="717"/>
      <c r="BG476" s="717"/>
      <c r="BH476" s="717"/>
      <c r="BI476" s="717"/>
      <c r="BJ476" s="717"/>
      <c r="BK476" s="717"/>
      <c r="BL476" s="717"/>
      <c r="BM476" s="717"/>
      <c r="BN476" s="259"/>
      <c r="BO476" s="246" t="s">
        <v>130</v>
      </c>
      <c r="BP476" s="259"/>
      <c r="BQ476" s="259"/>
      <c r="BR476" s="66"/>
      <c r="BS476" s="66"/>
      <c r="BT476" s="274"/>
    </row>
    <row r="477" spans="1:75" ht="8.85" customHeight="1" x14ac:dyDescent="0.45">
      <c r="A477" s="275"/>
      <c r="B477" s="227"/>
      <c r="C477" s="179" t="s">
        <v>38</v>
      </c>
      <c r="D477" s="179"/>
      <c r="E477" s="179"/>
      <c r="F477" s="181"/>
      <c r="G477" s="181"/>
      <c r="H477" s="179"/>
      <c r="I477" s="179"/>
      <c r="J477" s="182"/>
      <c r="K477" s="182"/>
      <c r="L477" s="182"/>
      <c r="M477" s="182"/>
      <c r="N477" s="182"/>
      <c r="O477" s="182"/>
      <c r="P477" s="182"/>
      <c r="Q477" s="182"/>
      <c r="R477" s="182"/>
      <c r="S477" s="182"/>
      <c r="T477" s="182"/>
      <c r="U477" s="182"/>
      <c r="V477" s="182"/>
      <c r="W477" s="182"/>
      <c r="X477" s="182"/>
      <c r="Y477" s="182"/>
      <c r="Z477" s="182"/>
      <c r="AA477" s="182"/>
      <c r="AB477" s="182"/>
      <c r="AC477" s="182"/>
      <c r="AD477" s="182"/>
      <c r="AE477" s="182"/>
      <c r="AF477" s="182"/>
      <c r="AG477" s="179"/>
      <c r="AH477" s="183"/>
      <c r="AI477" s="184"/>
      <c r="AJ477" s="184"/>
      <c r="AK477" s="184"/>
      <c r="AL477" s="184"/>
      <c r="AM477" s="184"/>
      <c r="AN477" s="184"/>
      <c r="AO477" s="185"/>
      <c r="AP477" s="186"/>
      <c r="AQ477" s="186"/>
      <c r="AR477" s="186"/>
      <c r="AS477" s="186"/>
      <c r="AT477" s="186"/>
      <c r="AU477" s="186"/>
      <c r="AV477" s="186"/>
      <c r="AW477" s="186"/>
      <c r="AX477" s="186"/>
      <c r="AY477" s="186"/>
      <c r="AZ477" s="186"/>
      <c r="BA477" s="186"/>
      <c r="BB477" s="186"/>
      <c r="BC477" s="186"/>
      <c r="BD477" s="186"/>
      <c r="BE477" s="186"/>
      <c r="BF477" s="186"/>
      <c r="BG477" s="186"/>
      <c r="BH477" s="186"/>
      <c r="BI477" s="186"/>
      <c r="BJ477" s="186"/>
      <c r="BK477" s="186"/>
      <c r="BL477" s="186"/>
      <c r="BM477" s="186"/>
      <c r="BN477" s="186"/>
      <c r="BO477" s="187"/>
      <c r="BP477" s="187"/>
      <c r="BQ477" s="187"/>
      <c r="BR477" s="71"/>
      <c r="BS477" s="71"/>
      <c r="BT477" s="275"/>
    </row>
    <row r="478" spans="1:75" s="70" customFormat="1" ht="40.5" x14ac:dyDescent="0.45">
      <c r="A478" s="274"/>
      <c r="B478" s="227"/>
      <c r="C478" s="692" t="s">
        <v>37</v>
      </c>
      <c r="D478" s="692"/>
      <c r="E478" s="717"/>
      <c r="F478" s="717"/>
      <c r="G478" s="717"/>
      <c r="H478" s="717"/>
      <c r="I478" s="717"/>
      <c r="J478" s="717"/>
      <c r="K478" s="717"/>
      <c r="L478" s="717"/>
      <c r="M478" s="717"/>
      <c r="N478" s="717"/>
      <c r="O478" s="717"/>
      <c r="P478" s="717"/>
      <c r="Q478" s="717"/>
      <c r="R478" s="717"/>
      <c r="S478" s="717"/>
      <c r="T478" s="717"/>
      <c r="U478" s="717"/>
      <c r="V478" s="717"/>
      <c r="W478" s="717"/>
      <c r="X478" s="717"/>
      <c r="Y478" s="717"/>
      <c r="Z478" s="717"/>
      <c r="AA478" s="717"/>
      <c r="AB478" s="717"/>
      <c r="AC478" s="717"/>
      <c r="AD478" s="180"/>
      <c r="AE478" s="718" t="s">
        <v>21</v>
      </c>
      <c r="AF478" s="718"/>
      <c r="AG478" s="718"/>
      <c r="AH478" s="718"/>
      <c r="AI478" s="717"/>
      <c r="AJ478" s="717"/>
      <c r="AK478" s="717"/>
      <c r="AL478" s="717"/>
      <c r="AM478" s="717"/>
      <c r="AN478" s="717"/>
      <c r="AO478" s="717"/>
      <c r="AP478" s="717"/>
      <c r="AQ478" s="717"/>
      <c r="AR478" s="717"/>
      <c r="AS478" s="717"/>
      <c r="AT478" s="717"/>
      <c r="AU478" s="717"/>
      <c r="AV478" s="717"/>
      <c r="AW478" s="717"/>
      <c r="AX478" s="717"/>
      <c r="AY478" s="717"/>
      <c r="AZ478" s="717"/>
      <c r="BA478" s="716" t="s">
        <v>12</v>
      </c>
      <c r="BB478" s="716"/>
      <c r="BC478" s="716"/>
      <c r="BD478" s="708"/>
      <c r="BE478" s="708"/>
      <c r="BF478" s="708"/>
      <c r="BG478" s="708"/>
      <c r="BH478" s="708"/>
      <c r="BI478" s="708"/>
      <c r="BJ478" s="708"/>
      <c r="BK478" s="708"/>
      <c r="BL478" s="708"/>
      <c r="BM478" s="708"/>
      <c r="BN478" s="188"/>
      <c r="BO478" s="334"/>
      <c r="BP478" s="189"/>
      <c r="BQ478" s="189"/>
      <c r="BR478" s="72">
        <f>IF(BD478=0,0,1)</f>
        <v>0</v>
      </c>
      <c r="BS478" s="73">
        <f>IF((BE528+BI528)&gt;(AO528+AS528),1,0)</f>
        <v>0</v>
      </c>
      <c r="BT478" s="276"/>
    </row>
    <row r="479" spans="1:75" ht="9.6" customHeight="1" x14ac:dyDescent="0.45">
      <c r="A479" s="268"/>
      <c r="B479" s="227"/>
      <c r="C479" s="177"/>
      <c r="D479" s="177"/>
      <c r="E479" s="177"/>
      <c r="F479" s="178"/>
      <c r="G479" s="178"/>
      <c r="H479" s="177"/>
      <c r="I479" s="177"/>
      <c r="J479" s="177"/>
      <c r="K479" s="177"/>
      <c r="L479" s="177"/>
      <c r="M479" s="177"/>
      <c r="N479" s="177"/>
      <c r="O479" s="177"/>
      <c r="P479" s="177"/>
      <c r="Q479" s="177"/>
      <c r="R479" s="177"/>
      <c r="S479" s="177"/>
      <c r="T479" s="177"/>
      <c r="U479" s="177"/>
      <c r="V479" s="177"/>
      <c r="W479" s="177"/>
      <c r="X479" s="177"/>
      <c r="Y479" s="177"/>
      <c r="Z479" s="177"/>
      <c r="AA479" s="177"/>
      <c r="AB479" s="177"/>
      <c r="AC479" s="177"/>
      <c r="AD479" s="177"/>
      <c r="AE479" s="177"/>
      <c r="AF479" s="179"/>
      <c r="AG479" s="179"/>
      <c r="AH479" s="177"/>
      <c r="AI479" s="177"/>
      <c r="AJ479" s="177"/>
      <c r="AK479" s="177"/>
      <c r="AL479" s="177"/>
      <c r="AM479" s="177"/>
      <c r="AN479" s="177"/>
      <c r="AO479" s="177"/>
      <c r="AP479" s="177"/>
      <c r="AQ479" s="177"/>
      <c r="AR479" s="177"/>
      <c r="AS479" s="177"/>
      <c r="AT479" s="177"/>
      <c r="AU479" s="177"/>
      <c r="AV479" s="177"/>
      <c r="AW479" s="177"/>
      <c r="AX479" s="177"/>
      <c r="AY479" s="177"/>
      <c r="AZ479" s="177"/>
      <c r="BA479" s="177"/>
      <c r="BB479" s="177"/>
      <c r="BC479" s="177"/>
      <c r="BD479" s="177"/>
      <c r="BE479" s="177"/>
      <c r="BF479" s="177"/>
      <c r="BG479" s="177"/>
      <c r="BH479" s="177"/>
      <c r="BI479" s="177"/>
      <c r="BJ479" s="177"/>
      <c r="BK479" s="177"/>
      <c r="BL479" s="177"/>
      <c r="BM479" s="177"/>
      <c r="BN479" s="177"/>
      <c r="BO479" s="190"/>
      <c r="BP479" s="190"/>
      <c r="BQ479" s="190"/>
      <c r="BR479" s="65"/>
      <c r="BS479" s="65"/>
      <c r="BT479" s="268"/>
    </row>
    <row r="480" spans="1:75" ht="8.85" customHeight="1" thickBot="1" x14ac:dyDescent="0.5">
      <c r="A480" s="268"/>
      <c r="B480" s="228"/>
      <c r="C480" s="191"/>
      <c r="D480" s="191"/>
      <c r="E480" s="191"/>
      <c r="F480" s="192"/>
      <c r="G480" s="192"/>
      <c r="H480" s="191"/>
      <c r="I480" s="191"/>
      <c r="J480" s="191"/>
      <c r="K480" s="191"/>
      <c r="L480" s="191"/>
      <c r="M480" s="191"/>
      <c r="N480" s="191"/>
      <c r="O480" s="191"/>
      <c r="P480" s="191"/>
      <c r="Q480" s="191"/>
      <c r="R480" s="191"/>
      <c r="S480" s="191"/>
      <c r="T480" s="191"/>
      <c r="U480" s="191"/>
      <c r="V480" s="191"/>
      <c r="W480" s="191"/>
      <c r="X480" s="191"/>
      <c r="Y480" s="191"/>
      <c r="Z480" s="191"/>
      <c r="AA480" s="191"/>
      <c r="AB480" s="191"/>
      <c r="AC480" s="191"/>
      <c r="AD480" s="191"/>
      <c r="AE480" s="191"/>
      <c r="AF480" s="193"/>
      <c r="AG480" s="193"/>
      <c r="AH480" s="191"/>
      <c r="AI480" s="191"/>
      <c r="AJ480" s="191"/>
      <c r="AK480" s="191"/>
      <c r="AL480" s="191"/>
      <c r="AM480" s="191"/>
      <c r="AN480" s="191"/>
      <c r="AO480" s="191"/>
      <c r="AP480" s="191"/>
      <c r="AQ480" s="191"/>
      <c r="AR480" s="191"/>
      <c r="AS480" s="191"/>
      <c r="AT480" s="191"/>
      <c r="AU480" s="191"/>
      <c r="AV480" s="191"/>
      <c r="AW480" s="191"/>
      <c r="AX480" s="191"/>
      <c r="AY480" s="191"/>
      <c r="AZ480" s="191"/>
      <c r="BA480" s="191"/>
      <c r="BB480" s="191"/>
      <c r="BC480" s="191"/>
      <c r="BD480" s="191"/>
      <c r="BE480" s="191"/>
      <c r="BF480" s="191"/>
      <c r="BG480" s="191"/>
      <c r="BH480" s="191"/>
      <c r="BI480" s="191"/>
      <c r="BJ480" s="191"/>
      <c r="BK480" s="191"/>
      <c r="BL480" s="191"/>
      <c r="BM480" s="191"/>
      <c r="BN480" s="191"/>
      <c r="BO480" s="194"/>
      <c r="BP480" s="194"/>
      <c r="BQ480" s="194"/>
      <c r="BR480" s="65"/>
      <c r="BS480" s="65"/>
      <c r="BT480" s="268"/>
    </row>
    <row r="481" spans="1:77" s="70" customFormat="1" ht="40.5" customHeight="1" thickTop="1" x14ac:dyDescent="0.4">
      <c r="A481" s="276"/>
      <c r="B481" s="684" t="s">
        <v>0</v>
      </c>
      <c r="C481" s="686" t="s">
        <v>1</v>
      </c>
      <c r="D481" s="687"/>
      <c r="E481" s="339" t="s">
        <v>28</v>
      </c>
      <c r="F481" s="665" t="s">
        <v>93</v>
      </c>
      <c r="G481" s="665" t="s">
        <v>94</v>
      </c>
      <c r="H481" s="726" t="s">
        <v>40</v>
      </c>
      <c r="I481" s="727"/>
      <c r="J481" s="595" t="s">
        <v>7</v>
      </c>
      <c r="K481" s="595"/>
      <c r="L481" s="595"/>
      <c r="M481" s="595"/>
      <c r="N481" s="595"/>
      <c r="O481" s="595"/>
      <c r="P481" s="595" t="s">
        <v>2</v>
      </c>
      <c r="Q481" s="595"/>
      <c r="R481" s="595"/>
      <c r="S481" s="595"/>
      <c r="T481" s="595"/>
      <c r="U481" s="595"/>
      <c r="V481" s="696" t="s">
        <v>34</v>
      </c>
      <c r="W481" s="697"/>
      <c r="X481" s="696" t="s">
        <v>35</v>
      </c>
      <c r="Y481" s="697"/>
      <c r="Z481" s="696" t="s">
        <v>43</v>
      </c>
      <c r="AA481" s="697"/>
      <c r="AB481" s="595" t="s">
        <v>6</v>
      </c>
      <c r="AC481" s="595"/>
      <c r="AD481" s="595"/>
      <c r="AE481" s="595"/>
      <c r="AF481" s="595"/>
      <c r="AG481" s="595"/>
      <c r="AH481" s="595" t="s">
        <v>63</v>
      </c>
      <c r="AI481" s="595"/>
      <c r="AJ481" s="595"/>
      <c r="AK481" s="595"/>
      <c r="AL481" s="595"/>
      <c r="AM481" s="595"/>
      <c r="AN481" s="595" t="s">
        <v>64</v>
      </c>
      <c r="AO481" s="595"/>
      <c r="AP481" s="595"/>
      <c r="AQ481" s="595"/>
      <c r="AR481" s="595"/>
      <c r="AS481" s="595"/>
      <c r="AT481" s="595" t="s">
        <v>65</v>
      </c>
      <c r="AU481" s="595"/>
      <c r="AV481" s="595"/>
      <c r="AW481" s="595"/>
      <c r="AX481" s="595"/>
      <c r="AY481" s="597"/>
      <c r="AZ481" s="595" t="s">
        <v>4</v>
      </c>
      <c r="BA481" s="595"/>
      <c r="BB481" s="595"/>
      <c r="BC481" s="595"/>
      <c r="BD481" s="595"/>
      <c r="BE481" s="595"/>
      <c r="BF481" s="595" t="s">
        <v>66</v>
      </c>
      <c r="BG481" s="595"/>
      <c r="BH481" s="595"/>
      <c r="BI481" s="595"/>
      <c r="BJ481" s="595"/>
      <c r="BK481" s="596"/>
      <c r="BL481" s="651" t="s">
        <v>25</v>
      </c>
      <c r="BM481" s="652"/>
      <c r="BN481" s="653"/>
      <c r="BO481" s="598" t="s">
        <v>100</v>
      </c>
      <c r="BP481" s="598" t="s">
        <v>81</v>
      </c>
      <c r="BQ481" s="598" t="s">
        <v>82</v>
      </c>
      <c r="BR481" s="74"/>
      <c r="BS481" s="74"/>
      <c r="BT481" s="276"/>
    </row>
    <row r="482" spans="1:77" s="70" customFormat="1" ht="41.25" customHeight="1" x14ac:dyDescent="0.7">
      <c r="A482" s="276"/>
      <c r="B482" s="685"/>
      <c r="C482" s="688"/>
      <c r="D482" s="689"/>
      <c r="E482" s="221" t="s">
        <v>95</v>
      </c>
      <c r="F482" s="666"/>
      <c r="G482" s="666"/>
      <c r="H482" s="728"/>
      <c r="I482" s="729"/>
      <c r="J482" s="645" t="s">
        <v>17</v>
      </c>
      <c r="K482" s="646"/>
      <c r="L482" s="641" t="s">
        <v>18</v>
      </c>
      <c r="M482" s="642"/>
      <c r="N482" s="657" t="s">
        <v>19</v>
      </c>
      <c r="O482" s="658" t="s">
        <v>8</v>
      </c>
      <c r="P482" s="645" t="s">
        <v>26</v>
      </c>
      <c r="Q482" s="646"/>
      <c r="R482" s="641" t="s">
        <v>24</v>
      </c>
      <c r="S482" s="642"/>
      <c r="T482" s="657" t="s">
        <v>19</v>
      </c>
      <c r="U482" s="658"/>
      <c r="V482" s="698"/>
      <c r="W482" s="699"/>
      <c r="X482" s="698"/>
      <c r="Y482" s="699"/>
      <c r="Z482" s="698"/>
      <c r="AA482" s="699"/>
      <c r="AB482" s="645" t="s">
        <v>47</v>
      </c>
      <c r="AC482" s="646"/>
      <c r="AD482" s="641" t="s">
        <v>23</v>
      </c>
      <c r="AE482" s="642" t="s">
        <v>3</v>
      </c>
      <c r="AF482" s="643" t="s">
        <v>5</v>
      </c>
      <c r="AG482" s="644"/>
      <c r="AH482" s="645" t="s">
        <v>47</v>
      </c>
      <c r="AI482" s="646"/>
      <c r="AJ482" s="641" t="s">
        <v>23</v>
      </c>
      <c r="AK482" s="642" t="s">
        <v>3</v>
      </c>
      <c r="AL482" s="643" t="s">
        <v>5</v>
      </c>
      <c r="AM482" s="644"/>
      <c r="AN482" s="645" t="s">
        <v>47</v>
      </c>
      <c r="AO482" s="646"/>
      <c r="AP482" s="641" t="s">
        <v>23</v>
      </c>
      <c r="AQ482" s="642" t="s">
        <v>3</v>
      </c>
      <c r="AR482" s="643" t="s">
        <v>5</v>
      </c>
      <c r="AS482" s="644"/>
      <c r="AT482" s="645" t="s">
        <v>47</v>
      </c>
      <c r="AU482" s="646"/>
      <c r="AV482" s="641" t="s">
        <v>23</v>
      </c>
      <c r="AW482" s="642" t="s">
        <v>3</v>
      </c>
      <c r="AX482" s="643" t="s">
        <v>5</v>
      </c>
      <c r="AY482" s="720"/>
      <c r="AZ482" s="645" t="s">
        <v>47</v>
      </c>
      <c r="BA482" s="646"/>
      <c r="BB482" s="641" t="s">
        <v>23</v>
      </c>
      <c r="BC482" s="642" t="s">
        <v>3</v>
      </c>
      <c r="BD482" s="643" t="s">
        <v>5</v>
      </c>
      <c r="BE482" s="644"/>
      <c r="BF482" s="645" t="s">
        <v>47</v>
      </c>
      <c r="BG482" s="646"/>
      <c r="BH482" s="641" t="s">
        <v>23</v>
      </c>
      <c r="BI482" s="642" t="s">
        <v>3</v>
      </c>
      <c r="BJ482" s="643" t="s">
        <v>5</v>
      </c>
      <c r="BK482" s="644"/>
      <c r="BL482" s="654"/>
      <c r="BM482" s="655"/>
      <c r="BN482" s="656"/>
      <c r="BO482" s="599"/>
      <c r="BP482" s="599"/>
      <c r="BQ482" s="599"/>
      <c r="BR482" s="74"/>
      <c r="BS482" s="74"/>
      <c r="BT482" s="276"/>
      <c r="BY482" s="307"/>
    </row>
    <row r="483" spans="1:77" ht="23.85" customHeight="1" x14ac:dyDescent="0.35">
      <c r="A483" s="277"/>
      <c r="B483" s="678" t="str">
        <f>IF(ROSTER!B$8="","",ROSTER!B$8)</f>
        <v/>
      </c>
      <c r="C483" s="669" t="str">
        <f>IF(ROSTER!C$8="","",ROSTER!C$8)</f>
        <v/>
      </c>
      <c r="D483" s="670"/>
      <c r="E483" s="667"/>
      <c r="F483" s="680">
        <f>IF(E483="y",1,IF(E483="S",1,0))</f>
        <v>0</v>
      </c>
      <c r="G483" s="663">
        <f>IF(E483="S",1,0)</f>
        <v>0</v>
      </c>
      <c r="H483" s="583"/>
      <c r="I483" s="584"/>
      <c r="J483" s="569"/>
      <c r="K483" s="570"/>
      <c r="L483" s="573"/>
      <c r="M483" s="574"/>
      <c r="N483" s="579">
        <f>L483+J483</f>
        <v>0</v>
      </c>
      <c r="O483" s="580"/>
      <c r="P483" s="569"/>
      <c r="Q483" s="570"/>
      <c r="R483" s="573"/>
      <c r="S483" s="574"/>
      <c r="T483" s="579">
        <f>R483-P483</f>
        <v>0</v>
      </c>
      <c r="U483" s="580"/>
      <c r="V483" s="583"/>
      <c r="W483" s="584"/>
      <c r="X483" s="569"/>
      <c r="Y483" s="584"/>
      <c r="Z483" s="569"/>
      <c r="AA483" s="584"/>
      <c r="AB483" s="569"/>
      <c r="AC483" s="570"/>
      <c r="AD483" s="573"/>
      <c r="AE483" s="574"/>
      <c r="AF483" s="557">
        <f>IF(AB483=0,0,(AD483/AB483)*100)</f>
        <v>0</v>
      </c>
      <c r="AG483" s="558"/>
      <c r="AH483" s="569"/>
      <c r="AI483" s="570"/>
      <c r="AJ483" s="573"/>
      <c r="AK483" s="574"/>
      <c r="AL483" s="557">
        <f>IF(AH483=0,0,(AJ483/AH483)*100)</f>
        <v>0</v>
      </c>
      <c r="AM483" s="558"/>
      <c r="AN483" s="569"/>
      <c r="AO483" s="570"/>
      <c r="AP483" s="573"/>
      <c r="AQ483" s="574"/>
      <c r="AR483" s="557">
        <f>IF(AN483=0,0,(AP483/AN483)*100)</f>
        <v>0</v>
      </c>
      <c r="AS483" s="558"/>
      <c r="AT483" s="561">
        <f>AB483+AH483+AN483</f>
        <v>0</v>
      </c>
      <c r="AU483" s="562"/>
      <c r="AV483" s="565">
        <f>AD483+AJ483+AP483</f>
        <v>0</v>
      </c>
      <c r="AW483" s="566"/>
      <c r="AX483" s="557">
        <f>IF(AT483=0,0,(AV483/AT483)*100)</f>
        <v>0</v>
      </c>
      <c r="AY483" s="558"/>
      <c r="AZ483" s="569"/>
      <c r="BA483" s="570"/>
      <c r="BB483" s="573"/>
      <c r="BC483" s="574"/>
      <c r="BD483" s="557">
        <f>IF(AZ483=0,0,(BB483/AZ483)*100)</f>
        <v>0</v>
      </c>
      <c r="BE483" s="558"/>
      <c r="BF483" s="561">
        <f>AT483+AZ483</f>
        <v>0</v>
      </c>
      <c r="BG483" s="562"/>
      <c r="BH483" s="565">
        <f>AV483+BB483</f>
        <v>0</v>
      </c>
      <c r="BI483" s="566"/>
      <c r="BJ483" s="557">
        <f>IF(BF483=0,0,(BH483/BF483)*100)</f>
        <v>0</v>
      </c>
      <c r="BK483" s="558"/>
      <c r="BL483" s="602">
        <f>(AD483*2)+(AJ483*2)+(AP483*3)+BB483</f>
        <v>0</v>
      </c>
      <c r="BM483" s="603"/>
      <c r="BN483" s="604"/>
      <c r="BO483" s="587">
        <f>IF(BQ483=0,0,50*BP483/BQ483)</f>
        <v>0</v>
      </c>
      <c r="BP483" s="555">
        <f>(BL483*BS$483)+(N483*BS$484)+(X483*BS$485)+(R483*BS$486)+(V483*BS$487)+(Z483*BS$488)</f>
        <v>0</v>
      </c>
      <c r="BQ483" s="555">
        <f>((AZ483-BB483)*BS$490)+((AT483-AV483)*BS$489)+(H483*BS$491)+(P483*BS$492)</f>
        <v>0</v>
      </c>
      <c r="BR483" s="75" t="s">
        <v>70</v>
      </c>
      <c r="BS483" s="76">
        <f>IF(BO478="B",'VALUE POINTS'!L$10,IF('GAME STATS'!BO478="C",'VALUE POINTS'!M$10,'VALUE POINTS'!K$10))</f>
        <v>1</v>
      </c>
      <c r="BT483" s="280"/>
    </row>
    <row r="484" spans="1:77" ht="23.85" customHeight="1" x14ac:dyDescent="0.35">
      <c r="A484" s="277"/>
      <c r="B484" s="679"/>
      <c r="C484" s="690" t="str">
        <f>IF(ROSTER!D$8="","",ROSTER!D$8)</f>
        <v/>
      </c>
      <c r="D484" s="691"/>
      <c r="E484" s="668"/>
      <c r="F484" s="681"/>
      <c r="G484" s="664"/>
      <c r="H484" s="585"/>
      <c r="I484" s="586"/>
      <c r="J484" s="571"/>
      <c r="K484" s="572"/>
      <c r="L484" s="575"/>
      <c r="M484" s="576"/>
      <c r="N484" s="581" t="s">
        <v>16</v>
      </c>
      <c r="O484" s="582"/>
      <c r="P484" s="571"/>
      <c r="Q484" s="572"/>
      <c r="R484" s="575"/>
      <c r="S484" s="576"/>
      <c r="T484" s="581" t="s">
        <v>16</v>
      </c>
      <c r="U484" s="582"/>
      <c r="V484" s="585"/>
      <c r="W484" s="586"/>
      <c r="X484" s="571"/>
      <c r="Y484" s="586"/>
      <c r="Z484" s="571"/>
      <c r="AA484" s="586"/>
      <c r="AB484" s="571"/>
      <c r="AC484" s="572"/>
      <c r="AD484" s="575"/>
      <c r="AE484" s="576"/>
      <c r="AF484" s="577"/>
      <c r="AG484" s="578"/>
      <c r="AH484" s="571"/>
      <c r="AI484" s="572"/>
      <c r="AJ484" s="575"/>
      <c r="AK484" s="576"/>
      <c r="AL484" s="577"/>
      <c r="AM484" s="578"/>
      <c r="AN484" s="571"/>
      <c r="AO484" s="572"/>
      <c r="AP484" s="575"/>
      <c r="AQ484" s="576"/>
      <c r="AR484" s="577"/>
      <c r="AS484" s="578"/>
      <c r="AT484" s="627"/>
      <c r="AU484" s="628"/>
      <c r="AV484" s="629"/>
      <c r="AW484" s="630"/>
      <c r="AX484" s="577"/>
      <c r="AY484" s="578"/>
      <c r="AZ484" s="571"/>
      <c r="BA484" s="572"/>
      <c r="BB484" s="575"/>
      <c r="BC484" s="576"/>
      <c r="BD484" s="577"/>
      <c r="BE484" s="578"/>
      <c r="BF484" s="627"/>
      <c r="BG484" s="628"/>
      <c r="BH484" s="629"/>
      <c r="BI484" s="630"/>
      <c r="BJ484" s="577"/>
      <c r="BK484" s="578"/>
      <c r="BL484" s="605"/>
      <c r="BM484" s="606"/>
      <c r="BN484" s="607"/>
      <c r="BO484" s="588"/>
      <c r="BP484" s="556"/>
      <c r="BQ484" s="556"/>
      <c r="BR484" s="75" t="s">
        <v>71</v>
      </c>
      <c r="BS484" s="76">
        <f>IF(BO478="B",'VALUE POINTS'!L$11,IF('GAME STATS'!BO478="C",'VALUE POINTS'!M$11,'VALUE POINTS'!K$11))</f>
        <v>1</v>
      </c>
      <c r="BT484" s="280"/>
    </row>
    <row r="485" spans="1:77" ht="21.75" customHeight="1" x14ac:dyDescent="0.4">
      <c r="A485" s="268"/>
      <c r="B485" s="678" t="str">
        <f>IF(ROSTER!B$10="","",ROSTER!B$10)</f>
        <v/>
      </c>
      <c r="C485" s="669" t="str">
        <f>IF(ROSTER!C$10="","",ROSTER!C$10)</f>
        <v/>
      </c>
      <c r="D485" s="670"/>
      <c r="E485" s="667"/>
      <c r="F485" s="680">
        <f>IF(E485="y",1,IF(E485="S",1,0))</f>
        <v>0</v>
      </c>
      <c r="G485" s="663">
        <f>IF(E485="S",1,0)</f>
        <v>0</v>
      </c>
      <c r="H485" s="583"/>
      <c r="I485" s="584"/>
      <c r="J485" s="569"/>
      <c r="K485" s="570"/>
      <c r="L485" s="573"/>
      <c r="M485" s="574"/>
      <c r="N485" s="579">
        <f>L485+J485</f>
        <v>0</v>
      </c>
      <c r="O485" s="580"/>
      <c r="P485" s="569"/>
      <c r="Q485" s="570"/>
      <c r="R485" s="573"/>
      <c r="S485" s="574"/>
      <c r="T485" s="579">
        <f>R485-P485</f>
        <v>0</v>
      </c>
      <c r="U485" s="580"/>
      <c r="V485" s="583"/>
      <c r="W485" s="584"/>
      <c r="X485" s="569"/>
      <c r="Y485" s="584"/>
      <c r="Z485" s="569"/>
      <c r="AA485" s="584"/>
      <c r="AB485" s="569"/>
      <c r="AC485" s="570"/>
      <c r="AD485" s="573"/>
      <c r="AE485" s="574"/>
      <c r="AF485" s="557">
        <f>IF(AB485=0,0,(AD485/AB485)*100)</f>
        <v>0</v>
      </c>
      <c r="AG485" s="558"/>
      <c r="AH485" s="569"/>
      <c r="AI485" s="570"/>
      <c r="AJ485" s="573"/>
      <c r="AK485" s="574"/>
      <c r="AL485" s="557">
        <f>IF(AH485=0,0,(AJ485/AH485)*100)</f>
        <v>0</v>
      </c>
      <c r="AM485" s="558"/>
      <c r="AN485" s="569"/>
      <c r="AO485" s="570"/>
      <c r="AP485" s="573"/>
      <c r="AQ485" s="574"/>
      <c r="AR485" s="557">
        <f>IF(AN485=0,0,(AP485/AN485)*100)</f>
        <v>0</v>
      </c>
      <c r="AS485" s="558"/>
      <c r="AT485" s="561">
        <f>AB485+AH485+AN485</f>
        <v>0</v>
      </c>
      <c r="AU485" s="562"/>
      <c r="AV485" s="565">
        <f>AD485+AJ485+AP485</f>
        <v>0</v>
      </c>
      <c r="AW485" s="566"/>
      <c r="AX485" s="557">
        <f>IF(AT485=0,0,(AV485/AT485)*100)</f>
        <v>0</v>
      </c>
      <c r="AY485" s="558"/>
      <c r="AZ485" s="569"/>
      <c r="BA485" s="570"/>
      <c r="BB485" s="573"/>
      <c r="BC485" s="574"/>
      <c r="BD485" s="557">
        <f>IF(AZ485=0,0,(BB485/AZ485)*100)</f>
        <v>0</v>
      </c>
      <c r="BE485" s="558"/>
      <c r="BF485" s="561">
        <f>AT485+AZ485</f>
        <v>0</v>
      </c>
      <c r="BG485" s="562"/>
      <c r="BH485" s="565">
        <f>AV485+BB485</f>
        <v>0</v>
      </c>
      <c r="BI485" s="566"/>
      <c r="BJ485" s="557">
        <f>IF(BF485=0,0,(BH485/BF485)*100)</f>
        <v>0</v>
      </c>
      <c r="BK485" s="558"/>
      <c r="BL485" s="602">
        <f>(AD485*2)+(AJ485*2)+(AP485*3)+BB485</f>
        <v>0</v>
      </c>
      <c r="BM485" s="603"/>
      <c r="BN485" s="604"/>
      <c r="BO485" s="587">
        <f>IF(BQ485=0,0,50*BP485/BQ485)</f>
        <v>0</v>
      </c>
      <c r="BP485" s="555">
        <f t="shared" ref="BP485" si="422">(BL485*BS$483)+(N485*BS$484)+(X485*BS$485)+(R485*BS$486)+(V485*BS$487)+(Z485*BS$488)</f>
        <v>0</v>
      </c>
      <c r="BQ485" s="555">
        <f t="shared" ref="BQ485" si="423">((AZ485-BB485)*BS$490)+((AT485-AV485)*BS$489)+(H485*BS$491)+(P485*BS$492)</f>
        <v>0</v>
      </c>
      <c r="BR485" s="75" t="s">
        <v>72</v>
      </c>
      <c r="BS485" s="76">
        <f>IF(BO478="B",'VALUE POINTS'!L$12,IF('GAME STATS'!BO478="C",'VALUE POINTS'!M$12,'VALUE POINTS'!K$12))</f>
        <v>2</v>
      </c>
      <c r="BT485" s="280"/>
      <c r="BY485" s="70"/>
    </row>
    <row r="486" spans="1:77" ht="21.75" customHeight="1" x14ac:dyDescent="0.35">
      <c r="A486" s="268"/>
      <c r="B486" s="679"/>
      <c r="C486" s="690" t="str">
        <f>IF(ROSTER!D$10="","",ROSTER!D$10)</f>
        <v/>
      </c>
      <c r="D486" s="691"/>
      <c r="E486" s="668"/>
      <c r="F486" s="681"/>
      <c r="G486" s="664"/>
      <c r="H486" s="585"/>
      <c r="I486" s="586"/>
      <c r="J486" s="571"/>
      <c r="K486" s="572"/>
      <c r="L486" s="575"/>
      <c r="M486" s="576"/>
      <c r="N486" s="581" t="s">
        <v>16</v>
      </c>
      <c r="O486" s="582"/>
      <c r="P486" s="571"/>
      <c r="Q486" s="572"/>
      <c r="R486" s="575"/>
      <c r="S486" s="576"/>
      <c r="T486" s="581" t="s">
        <v>16</v>
      </c>
      <c r="U486" s="582"/>
      <c r="V486" s="585"/>
      <c r="W486" s="586"/>
      <c r="X486" s="571"/>
      <c r="Y486" s="586"/>
      <c r="Z486" s="571"/>
      <c r="AA486" s="586"/>
      <c r="AB486" s="571"/>
      <c r="AC486" s="572"/>
      <c r="AD486" s="575"/>
      <c r="AE486" s="576"/>
      <c r="AF486" s="577"/>
      <c r="AG486" s="578"/>
      <c r="AH486" s="571"/>
      <c r="AI486" s="572"/>
      <c r="AJ486" s="575"/>
      <c r="AK486" s="576"/>
      <c r="AL486" s="577"/>
      <c r="AM486" s="578"/>
      <c r="AN486" s="571"/>
      <c r="AO486" s="572"/>
      <c r="AP486" s="575"/>
      <c r="AQ486" s="576"/>
      <c r="AR486" s="577"/>
      <c r="AS486" s="578"/>
      <c r="AT486" s="627"/>
      <c r="AU486" s="628"/>
      <c r="AV486" s="629"/>
      <c r="AW486" s="630"/>
      <c r="AX486" s="577"/>
      <c r="AY486" s="578"/>
      <c r="AZ486" s="571"/>
      <c r="BA486" s="572"/>
      <c r="BB486" s="575"/>
      <c r="BC486" s="576"/>
      <c r="BD486" s="577"/>
      <c r="BE486" s="578"/>
      <c r="BF486" s="627"/>
      <c r="BG486" s="628"/>
      <c r="BH486" s="629"/>
      <c r="BI486" s="630"/>
      <c r="BJ486" s="577"/>
      <c r="BK486" s="578"/>
      <c r="BL486" s="605"/>
      <c r="BM486" s="606"/>
      <c r="BN486" s="607"/>
      <c r="BO486" s="588"/>
      <c r="BP486" s="556"/>
      <c r="BQ486" s="556"/>
      <c r="BR486" s="75" t="s">
        <v>73</v>
      </c>
      <c r="BS486" s="76">
        <f>IF(BO478="B",'VALUE POINTS'!L$13,IF('GAME STATS'!BO478="C",'VALUE POINTS'!M$13,'VALUE POINTS'!K$13))</f>
        <v>2</v>
      </c>
      <c r="BT486" s="280"/>
    </row>
    <row r="487" spans="1:77" ht="21.75" customHeight="1" x14ac:dyDescent="0.35">
      <c r="A487" s="268"/>
      <c r="B487" s="678" t="str">
        <f>IF(ROSTER!B$12="","",ROSTER!B$12)</f>
        <v/>
      </c>
      <c r="C487" s="669" t="str">
        <f>IF(ROSTER!C$12="","",ROSTER!C$12)</f>
        <v/>
      </c>
      <c r="D487" s="670"/>
      <c r="E487" s="667"/>
      <c r="F487" s="680">
        <f>IF(E487="y",1,IF(E487="S",1,0))</f>
        <v>0</v>
      </c>
      <c r="G487" s="663">
        <f>IF(E487="S",1,0)</f>
        <v>0</v>
      </c>
      <c r="H487" s="583"/>
      <c r="I487" s="584"/>
      <c r="J487" s="569"/>
      <c r="K487" s="570"/>
      <c r="L487" s="573"/>
      <c r="M487" s="574"/>
      <c r="N487" s="579">
        <f>L487+J487</f>
        <v>0</v>
      </c>
      <c r="O487" s="580"/>
      <c r="P487" s="569"/>
      <c r="Q487" s="570"/>
      <c r="R487" s="573"/>
      <c r="S487" s="574"/>
      <c r="T487" s="579">
        <f>R487-P487</f>
        <v>0</v>
      </c>
      <c r="U487" s="580"/>
      <c r="V487" s="583"/>
      <c r="W487" s="584"/>
      <c r="X487" s="569"/>
      <c r="Y487" s="584"/>
      <c r="Z487" s="569"/>
      <c r="AA487" s="584"/>
      <c r="AB487" s="569"/>
      <c r="AC487" s="570"/>
      <c r="AD487" s="573"/>
      <c r="AE487" s="574"/>
      <c r="AF487" s="557">
        <f>IF(AB487=0,0,(AD487/AB487)*100)</f>
        <v>0</v>
      </c>
      <c r="AG487" s="558"/>
      <c r="AH487" s="569"/>
      <c r="AI487" s="570"/>
      <c r="AJ487" s="573"/>
      <c r="AK487" s="574"/>
      <c r="AL487" s="557">
        <f>IF(AH487=0,0,(AJ487/AH487)*100)</f>
        <v>0</v>
      </c>
      <c r="AM487" s="558"/>
      <c r="AN487" s="569"/>
      <c r="AO487" s="570"/>
      <c r="AP487" s="573"/>
      <c r="AQ487" s="574"/>
      <c r="AR487" s="557">
        <f>IF(AN487=0,0,(AP487/AN487)*100)</f>
        <v>0</v>
      </c>
      <c r="AS487" s="558"/>
      <c r="AT487" s="561">
        <f>AB487+AH487+AN487</f>
        <v>0</v>
      </c>
      <c r="AU487" s="562"/>
      <c r="AV487" s="565">
        <f>AD487+AJ487+AP487</f>
        <v>0</v>
      </c>
      <c r="AW487" s="566"/>
      <c r="AX487" s="557">
        <f>IF(AT487=0,0,(AV487/AT487)*100)</f>
        <v>0</v>
      </c>
      <c r="AY487" s="558"/>
      <c r="AZ487" s="569"/>
      <c r="BA487" s="570"/>
      <c r="BB487" s="573"/>
      <c r="BC487" s="574"/>
      <c r="BD487" s="557">
        <f>IF(AZ487=0,0,(BB487/AZ487)*100)</f>
        <v>0</v>
      </c>
      <c r="BE487" s="558"/>
      <c r="BF487" s="561">
        <f>AT487+AZ487</f>
        <v>0</v>
      </c>
      <c r="BG487" s="562"/>
      <c r="BH487" s="565">
        <f>AV487+BB487</f>
        <v>0</v>
      </c>
      <c r="BI487" s="566"/>
      <c r="BJ487" s="557">
        <f>IF(BF487=0,0,(BH487/BF487)*100)</f>
        <v>0</v>
      </c>
      <c r="BK487" s="558"/>
      <c r="BL487" s="602">
        <f>(AD487*2)+(AJ487*2)+(AP487*3)+BB487</f>
        <v>0</v>
      </c>
      <c r="BM487" s="603"/>
      <c r="BN487" s="604"/>
      <c r="BO487" s="587">
        <f t="shared" ref="BO487" si="424">IF(BQ487=0,0,50*BP487/BQ487)</f>
        <v>0</v>
      </c>
      <c r="BP487" s="555">
        <f t="shared" ref="BP487" si="425">(BL487*BS$483)+(N487*BS$484)+(X487*BS$485)+(R487*BS$486)+(V487*BS$487)+(Z487*BS$488)</f>
        <v>0</v>
      </c>
      <c r="BQ487" s="555">
        <f t="shared" ref="BQ487" si="426">((AZ487-BB487)*BS$490)+((AT487-AV487)*BS$489)+(H487*BS$491)+(P487*BS$492)</f>
        <v>0</v>
      </c>
      <c r="BR487" s="75" t="s">
        <v>74</v>
      </c>
      <c r="BS487" s="76">
        <f>IF(BO478="B",'VALUE POINTS'!L$14,IF('GAME STATS'!BO478="C",'VALUE POINTS'!M$14,'VALUE POINTS'!K$14))</f>
        <v>2</v>
      </c>
      <c r="BT487" s="280"/>
    </row>
    <row r="488" spans="1:77" ht="21.75" customHeight="1" x14ac:dyDescent="0.4">
      <c r="A488" s="268"/>
      <c r="B488" s="679"/>
      <c r="C488" s="690" t="str">
        <f>IF(ROSTER!D$12="","",ROSTER!D$12)</f>
        <v/>
      </c>
      <c r="D488" s="691"/>
      <c r="E488" s="668"/>
      <c r="F488" s="681"/>
      <c r="G488" s="664"/>
      <c r="H488" s="585"/>
      <c r="I488" s="586"/>
      <c r="J488" s="571"/>
      <c r="K488" s="572"/>
      <c r="L488" s="575"/>
      <c r="M488" s="576"/>
      <c r="N488" s="581" t="s">
        <v>16</v>
      </c>
      <c r="O488" s="582"/>
      <c r="P488" s="571"/>
      <c r="Q488" s="572"/>
      <c r="R488" s="575"/>
      <c r="S488" s="576"/>
      <c r="T488" s="581" t="s">
        <v>16</v>
      </c>
      <c r="U488" s="582"/>
      <c r="V488" s="585"/>
      <c r="W488" s="586"/>
      <c r="X488" s="571"/>
      <c r="Y488" s="586"/>
      <c r="Z488" s="571"/>
      <c r="AA488" s="586"/>
      <c r="AB488" s="571"/>
      <c r="AC488" s="572"/>
      <c r="AD488" s="575"/>
      <c r="AE488" s="576"/>
      <c r="AF488" s="577"/>
      <c r="AG488" s="578"/>
      <c r="AH488" s="571"/>
      <c r="AI488" s="572"/>
      <c r="AJ488" s="575"/>
      <c r="AK488" s="576"/>
      <c r="AL488" s="577"/>
      <c r="AM488" s="578"/>
      <c r="AN488" s="571"/>
      <c r="AO488" s="572"/>
      <c r="AP488" s="575"/>
      <c r="AQ488" s="576"/>
      <c r="AR488" s="577"/>
      <c r="AS488" s="578"/>
      <c r="AT488" s="627"/>
      <c r="AU488" s="628"/>
      <c r="AV488" s="629"/>
      <c r="AW488" s="630"/>
      <c r="AX488" s="577"/>
      <c r="AY488" s="578"/>
      <c r="AZ488" s="571"/>
      <c r="BA488" s="572"/>
      <c r="BB488" s="575"/>
      <c r="BC488" s="576"/>
      <c r="BD488" s="577"/>
      <c r="BE488" s="578"/>
      <c r="BF488" s="627"/>
      <c r="BG488" s="628"/>
      <c r="BH488" s="629"/>
      <c r="BI488" s="630"/>
      <c r="BJ488" s="577"/>
      <c r="BK488" s="578"/>
      <c r="BL488" s="605"/>
      <c r="BM488" s="606"/>
      <c r="BN488" s="607"/>
      <c r="BO488" s="588"/>
      <c r="BP488" s="556"/>
      <c r="BQ488" s="556"/>
      <c r="BR488" s="75" t="s">
        <v>75</v>
      </c>
      <c r="BS488" s="76">
        <f>IF(BO478="B",'VALUE POINTS'!L$15,IF('GAME STATS'!BO478="C",'VALUE POINTS'!M$15,'VALUE POINTS'!K$15))</f>
        <v>2</v>
      </c>
      <c r="BT488" s="280"/>
      <c r="BY488" s="70"/>
    </row>
    <row r="489" spans="1:77" ht="21.75" customHeight="1" x14ac:dyDescent="0.35">
      <c r="A489" s="268"/>
      <c r="B489" s="678" t="str">
        <f>IF(ROSTER!B$14="","",ROSTER!B$14)</f>
        <v/>
      </c>
      <c r="C489" s="669" t="str">
        <f>IF(ROSTER!C$14="","",ROSTER!C$14)</f>
        <v/>
      </c>
      <c r="D489" s="670"/>
      <c r="E489" s="667"/>
      <c r="F489" s="680">
        <f>IF(E489="y",1,IF(E489="S",1,0))</f>
        <v>0</v>
      </c>
      <c r="G489" s="663">
        <f>IF(E489="S",1,0)</f>
        <v>0</v>
      </c>
      <c r="H489" s="583"/>
      <c r="I489" s="584"/>
      <c r="J489" s="569"/>
      <c r="K489" s="570"/>
      <c r="L489" s="573"/>
      <c r="M489" s="574"/>
      <c r="N489" s="579">
        <f>L489+J489</f>
        <v>0</v>
      </c>
      <c r="O489" s="580"/>
      <c r="P489" s="569"/>
      <c r="Q489" s="570"/>
      <c r="R489" s="573"/>
      <c r="S489" s="574"/>
      <c r="T489" s="579">
        <f>R489-P489</f>
        <v>0</v>
      </c>
      <c r="U489" s="580"/>
      <c r="V489" s="583"/>
      <c r="W489" s="584"/>
      <c r="X489" s="569"/>
      <c r="Y489" s="584"/>
      <c r="Z489" s="569"/>
      <c r="AA489" s="584"/>
      <c r="AB489" s="569"/>
      <c r="AC489" s="570"/>
      <c r="AD489" s="573"/>
      <c r="AE489" s="574"/>
      <c r="AF489" s="557">
        <f>IF(AB489=0,0,(AD489/AB489)*100)</f>
        <v>0</v>
      </c>
      <c r="AG489" s="558"/>
      <c r="AH489" s="569"/>
      <c r="AI489" s="570"/>
      <c r="AJ489" s="573"/>
      <c r="AK489" s="574"/>
      <c r="AL489" s="557">
        <f>IF(AH489=0,0,(AJ489/AH489)*100)</f>
        <v>0</v>
      </c>
      <c r="AM489" s="558"/>
      <c r="AN489" s="569"/>
      <c r="AO489" s="570"/>
      <c r="AP489" s="573"/>
      <c r="AQ489" s="574"/>
      <c r="AR489" s="557">
        <f>IF(AN489=0,0,(AP489/AN489)*100)</f>
        <v>0</v>
      </c>
      <c r="AS489" s="558"/>
      <c r="AT489" s="561">
        <f>AB489+AH489+AN489</f>
        <v>0</v>
      </c>
      <c r="AU489" s="562"/>
      <c r="AV489" s="565">
        <f>AD489+AJ489+AP489</f>
        <v>0</v>
      </c>
      <c r="AW489" s="566"/>
      <c r="AX489" s="557">
        <f>IF(AT489=0,0,(AV489/AT489)*100)</f>
        <v>0</v>
      </c>
      <c r="AY489" s="558"/>
      <c r="AZ489" s="569"/>
      <c r="BA489" s="570"/>
      <c r="BB489" s="573"/>
      <c r="BC489" s="574"/>
      <c r="BD489" s="557">
        <f>IF(AZ489=0,0,(BB489/AZ489)*100)</f>
        <v>0</v>
      </c>
      <c r="BE489" s="558"/>
      <c r="BF489" s="561">
        <f>AT489+AZ489</f>
        <v>0</v>
      </c>
      <c r="BG489" s="562"/>
      <c r="BH489" s="565">
        <f>AV489+BB489</f>
        <v>0</v>
      </c>
      <c r="BI489" s="566"/>
      <c r="BJ489" s="557">
        <f>IF(BF489=0,0,(BH489/BF489)*100)</f>
        <v>0</v>
      </c>
      <c r="BK489" s="558"/>
      <c r="BL489" s="602">
        <f>(AD489*2)+(AJ489*2)+(AP489*3)+BB489</f>
        <v>0</v>
      </c>
      <c r="BM489" s="603"/>
      <c r="BN489" s="604"/>
      <c r="BO489" s="587">
        <f t="shared" ref="BO489" si="427">IF(BQ489=0,0,50*BP489/BQ489)</f>
        <v>0</v>
      </c>
      <c r="BP489" s="555">
        <f t="shared" ref="BP489" si="428">(BL489*BS$483)+(N489*BS$484)+(X489*BS$485)+(R489*BS$486)+(V489*BS$487)+(Z489*BS$488)</f>
        <v>0</v>
      </c>
      <c r="BQ489" s="555">
        <f t="shared" ref="BQ489" si="429">((AZ489-BB489)*BS$490)+((AT489-AV489)*BS$489)+(H489*BS$491)+(P489*BS$492)</f>
        <v>0</v>
      </c>
      <c r="BR489" s="75" t="s">
        <v>76</v>
      </c>
      <c r="BS489" s="76">
        <f>IF(BO478="B",'VALUE POINTS'!L$16,IF('GAME STATS'!BO478="C",'VALUE POINTS'!M$16,'VALUE POINTS'!K$16))</f>
        <v>2</v>
      </c>
      <c r="BT489" s="280"/>
    </row>
    <row r="490" spans="1:77" ht="21.75" customHeight="1" x14ac:dyDescent="0.35">
      <c r="A490" s="268"/>
      <c r="B490" s="679"/>
      <c r="C490" s="690" t="str">
        <f>IF(ROSTER!D$14="","",ROSTER!D$14)</f>
        <v/>
      </c>
      <c r="D490" s="691"/>
      <c r="E490" s="668"/>
      <c r="F490" s="681"/>
      <c r="G490" s="664"/>
      <c r="H490" s="585"/>
      <c r="I490" s="586"/>
      <c r="J490" s="571"/>
      <c r="K490" s="572"/>
      <c r="L490" s="575"/>
      <c r="M490" s="576"/>
      <c r="N490" s="581" t="s">
        <v>16</v>
      </c>
      <c r="O490" s="582"/>
      <c r="P490" s="571"/>
      <c r="Q490" s="572"/>
      <c r="R490" s="575"/>
      <c r="S490" s="576"/>
      <c r="T490" s="581" t="s">
        <v>16</v>
      </c>
      <c r="U490" s="582"/>
      <c r="V490" s="585"/>
      <c r="W490" s="586"/>
      <c r="X490" s="571"/>
      <c r="Y490" s="586"/>
      <c r="Z490" s="571"/>
      <c r="AA490" s="586"/>
      <c r="AB490" s="571"/>
      <c r="AC490" s="572"/>
      <c r="AD490" s="575"/>
      <c r="AE490" s="576"/>
      <c r="AF490" s="577"/>
      <c r="AG490" s="578"/>
      <c r="AH490" s="571"/>
      <c r="AI490" s="572"/>
      <c r="AJ490" s="575"/>
      <c r="AK490" s="576"/>
      <c r="AL490" s="577"/>
      <c r="AM490" s="578"/>
      <c r="AN490" s="571"/>
      <c r="AO490" s="572"/>
      <c r="AP490" s="575"/>
      <c r="AQ490" s="576"/>
      <c r="AR490" s="577"/>
      <c r="AS490" s="578"/>
      <c r="AT490" s="627"/>
      <c r="AU490" s="628"/>
      <c r="AV490" s="629"/>
      <c r="AW490" s="630"/>
      <c r="AX490" s="577"/>
      <c r="AY490" s="578"/>
      <c r="AZ490" s="571"/>
      <c r="BA490" s="572"/>
      <c r="BB490" s="575"/>
      <c r="BC490" s="576"/>
      <c r="BD490" s="577"/>
      <c r="BE490" s="578"/>
      <c r="BF490" s="627"/>
      <c r="BG490" s="628"/>
      <c r="BH490" s="629"/>
      <c r="BI490" s="630"/>
      <c r="BJ490" s="577"/>
      <c r="BK490" s="578"/>
      <c r="BL490" s="605"/>
      <c r="BM490" s="606"/>
      <c r="BN490" s="607"/>
      <c r="BO490" s="588"/>
      <c r="BP490" s="556"/>
      <c r="BQ490" s="556"/>
      <c r="BR490" s="75" t="s">
        <v>77</v>
      </c>
      <c r="BS490" s="76">
        <f>IF(BO478="B",'VALUE POINTS'!L$17,IF('GAME STATS'!BO478="C",'VALUE POINTS'!M$17,'VALUE POINTS'!K$17))</f>
        <v>1</v>
      </c>
      <c r="BT490" s="280"/>
    </row>
    <row r="491" spans="1:77" ht="21.75" customHeight="1" x14ac:dyDescent="0.35">
      <c r="A491" s="268"/>
      <c r="B491" s="678" t="str">
        <f>IF(ROSTER!B$16="","",ROSTER!B$16)</f>
        <v/>
      </c>
      <c r="C491" s="669" t="str">
        <f>IF(ROSTER!C$16="","",ROSTER!C$16)</f>
        <v/>
      </c>
      <c r="D491" s="670"/>
      <c r="E491" s="667"/>
      <c r="F491" s="680">
        <f>IF(E491="y",1,IF(E491="S",1,0))</f>
        <v>0</v>
      </c>
      <c r="G491" s="663">
        <f>IF(E491="S",1,0)</f>
        <v>0</v>
      </c>
      <c r="H491" s="583"/>
      <c r="I491" s="584"/>
      <c r="J491" s="569"/>
      <c r="K491" s="570"/>
      <c r="L491" s="573"/>
      <c r="M491" s="574"/>
      <c r="N491" s="579">
        <f>L491+J491</f>
        <v>0</v>
      </c>
      <c r="O491" s="580"/>
      <c r="P491" s="569"/>
      <c r="Q491" s="570"/>
      <c r="R491" s="573"/>
      <c r="S491" s="574"/>
      <c r="T491" s="579">
        <f>R491-P491</f>
        <v>0</v>
      </c>
      <c r="U491" s="580"/>
      <c r="V491" s="583"/>
      <c r="W491" s="584"/>
      <c r="X491" s="569"/>
      <c r="Y491" s="584"/>
      <c r="Z491" s="569"/>
      <c r="AA491" s="584"/>
      <c r="AB491" s="569"/>
      <c r="AC491" s="570"/>
      <c r="AD491" s="573"/>
      <c r="AE491" s="574"/>
      <c r="AF491" s="557">
        <f>IF(AB491=0,0,(AD491/AB491)*100)</f>
        <v>0</v>
      </c>
      <c r="AG491" s="558"/>
      <c r="AH491" s="569"/>
      <c r="AI491" s="570"/>
      <c r="AJ491" s="573"/>
      <c r="AK491" s="574"/>
      <c r="AL491" s="557">
        <f>IF(AH491=0,0,(AJ491/AH491)*100)</f>
        <v>0</v>
      </c>
      <c r="AM491" s="558"/>
      <c r="AN491" s="569"/>
      <c r="AO491" s="570"/>
      <c r="AP491" s="573"/>
      <c r="AQ491" s="574"/>
      <c r="AR491" s="557">
        <f>IF(AN491=0,0,(AP491/AN491)*100)</f>
        <v>0</v>
      </c>
      <c r="AS491" s="558"/>
      <c r="AT491" s="561">
        <f>AB491+AH491+AN491</f>
        <v>0</v>
      </c>
      <c r="AU491" s="562"/>
      <c r="AV491" s="565">
        <f>AD491+AJ491+AP491</f>
        <v>0</v>
      </c>
      <c r="AW491" s="566"/>
      <c r="AX491" s="557">
        <f>IF(AT491=0,0,(AV491/AT491)*100)</f>
        <v>0</v>
      </c>
      <c r="AY491" s="558"/>
      <c r="AZ491" s="569"/>
      <c r="BA491" s="570"/>
      <c r="BB491" s="573"/>
      <c r="BC491" s="574"/>
      <c r="BD491" s="557">
        <f>IF(AZ491=0,0,(BB491/AZ491)*100)</f>
        <v>0</v>
      </c>
      <c r="BE491" s="558"/>
      <c r="BF491" s="561">
        <f>AT491+AZ491</f>
        <v>0</v>
      </c>
      <c r="BG491" s="562"/>
      <c r="BH491" s="565">
        <f>AV491+BB491</f>
        <v>0</v>
      </c>
      <c r="BI491" s="566"/>
      <c r="BJ491" s="557">
        <f>IF(BF491=0,0,(BH491/BF491)*100)</f>
        <v>0</v>
      </c>
      <c r="BK491" s="558"/>
      <c r="BL491" s="602">
        <f>(AD491*2)+(AJ491*2)+(AP491*3)+BB491</f>
        <v>0</v>
      </c>
      <c r="BM491" s="603"/>
      <c r="BN491" s="604"/>
      <c r="BO491" s="587">
        <f t="shared" ref="BO491" si="430">IF(BQ491=0,0,50*BP491/BQ491)</f>
        <v>0</v>
      </c>
      <c r="BP491" s="555">
        <f t="shared" ref="BP491" si="431">(BL491*BS$483)+(N491*BS$484)+(X491*BS$485)+(R491*BS$486)+(V491*BS$487)+(Z491*BS$488)</f>
        <v>0</v>
      </c>
      <c r="BQ491" s="555">
        <f t="shared" ref="BQ491" si="432">((AZ491-BB491)*BS$490)+((AT491-AV491)*BS$489)+(H491*BS$491)+(P491*BS$492)</f>
        <v>0</v>
      </c>
      <c r="BR491" s="75" t="s">
        <v>78</v>
      </c>
      <c r="BS491" s="76">
        <f>IF(BO478="B",'VALUE POINTS'!L$18,IF('GAME STATS'!BO478="C",'VALUE POINTS'!M$18,'VALUE POINTS'!K$18))</f>
        <v>2</v>
      </c>
      <c r="BT491" s="280"/>
    </row>
    <row r="492" spans="1:77" ht="21.75" customHeight="1" x14ac:dyDescent="0.35">
      <c r="A492" s="268"/>
      <c r="B492" s="679"/>
      <c r="C492" s="690" t="str">
        <f>IF(ROSTER!D$16="","",ROSTER!D$16)</f>
        <v/>
      </c>
      <c r="D492" s="691"/>
      <c r="E492" s="668"/>
      <c r="F492" s="681"/>
      <c r="G492" s="664"/>
      <c r="H492" s="585"/>
      <c r="I492" s="586"/>
      <c r="J492" s="571"/>
      <c r="K492" s="572"/>
      <c r="L492" s="575"/>
      <c r="M492" s="576"/>
      <c r="N492" s="581" t="s">
        <v>16</v>
      </c>
      <c r="O492" s="582"/>
      <c r="P492" s="571"/>
      <c r="Q492" s="572"/>
      <c r="R492" s="575"/>
      <c r="S492" s="576"/>
      <c r="T492" s="581" t="s">
        <v>16</v>
      </c>
      <c r="U492" s="582"/>
      <c r="V492" s="585"/>
      <c r="W492" s="586"/>
      <c r="X492" s="571"/>
      <c r="Y492" s="586"/>
      <c r="Z492" s="571"/>
      <c r="AA492" s="586"/>
      <c r="AB492" s="571"/>
      <c r="AC492" s="572"/>
      <c r="AD492" s="575"/>
      <c r="AE492" s="576"/>
      <c r="AF492" s="577"/>
      <c r="AG492" s="578"/>
      <c r="AH492" s="571"/>
      <c r="AI492" s="572"/>
      <c r="AJ492" s="575"/>
      <c r="AK492" s="576"/>
      <c r="AL492" s="577"/>
      <c r="AM492" s="578"/>
      <c r="AN492" s="571"/>
      <c r="AO492" s="572"/>
      <c r="AP492" s="575"/>
      <c r="AQ492" s="576"/>
      <c r="AR492" s="577"/>
      <c r="AS492" s="578"/>
      <c r="AT492" s="627"/>
      <c r="AU492" s="628"/>
      <c r="AV492" s="629"/>
      <c r="AW492" s="630"/>
      <c r="AX492" s="577"/>
      <c r="AY492" s="578"/>
      <c r="AZ492" s="571"/>
      <c r="BA492" s="572"/>
      <c r="BB492" s="575"/>
      <c r="BC492" s="576"/>
      <c r="BD492" s="577"/>
      <c r="BE492" s="578"/>
      <c r="BF492" s="627"/>
      <c r="BG492" s="628"/>
      <c r="BH492" s="629"/>
      <c r="BI492" s="630"/>
      <c r="BJ492" s="577"/>
      <c r="BK492" s="578"/>
      <c r="BL492" s="605"/>
      <c r="BM492" s="606"/>
      <c r="BN492" s="607"/>
      <c r="BO492" s="588"/>
      <c r="BP492" s="556"/>
      <c r="BQ492" s="556"/>
      <c r="BR492" s="75" t="s">
        <v>79</v>
      </c>
      <c r="BS492" s="76">
        <f>IF(BO478="B",'VALUE POINTS'!L$19,IF('GAME STATS'!BO478="C",'VALUE POINTS'!M$19,'VALUE POINTS'!K$19))</f>
        <v>2</v>
      </c>
      <c r="BT492" s="280"/>
    </row>
    <row r="493" spans="1:77" ht="21.75" customHeight="1" x14ac:dyDescent="0.25">
      <c r="A493" s="268"/>
      <c r="B493" s="678" t="str">
        <f>IF(ROSTER!B$18="","",ROSTER!B$18)</f>
        <v/>
      </c>
      <c r="C493" s="669" t="str">
        <f>IF(ROSTER!C$18="","",ROSTER!C$18)</f>
        <v/>
      </c>
      <c r="D493" s="670"/>
      <c r="E493" s="667"/>
      <c r="F493" s="680">
        <f>IF(E493="y",1,IF(E493="S",1,0))</f>
        <v>0</v>
      </c>
      <c r="G493" s="663">
        <f>IF(E493="S",1,0)</f>
        <v>0</v>
      </c>
      <c r="H493" s="583"/>
      <c r="I493" s="584"/>
      <c r="J493" s="569"/>
      <c r="K493" s="570"/>
      <c r="L493" s="573"/>
      <c r="M493" s="574"/>
      <c r="N493" s="579">
        <f>L493+J493</f>
        <v>0</v>
      </c>
      <c r="O493" s="580"/>
      <c r="P493" s="569"/>
      <c r="Q493" s="570"/>
      <c r="R493" s="573"/>
      <c r="S493" s="574"/>
      <c r="T493" s="579">
        <f>R493-P493</f>
        <v>0</v>
      </c>
      <c r="U493" s="580"/>
      <c r="V493" s="583"/>
      <c r="W493" s="584"/>
      <c r="X493" s="569"/>
      <c r="Y493" s="584"/>
      <c r="Z493" s="569"/>
      <c r="AA493" s="584"/>
      <c r="AB493" s="569"/>
      <c r="AC493" s="570"/>
      <c r="AD493" s="573"/>
      <c r="AE493" s="574"/>
      <c r="AF493" s="557">
        <f>IF(AB493=0,0,(AD493/AB493)*100)</f>
        <v>0</v>
      </c>
      <c r="AG493" s="558"/>
      <c r="AH493" s="569"/>
      <c r="AI493" s="570"/>
      <c r="AJ493" s="573"/>
      <c r="AK493" s="574"/>
      <c r="AL493" s="557">
        <f>IF(AH493=0,0,(AJ493/AH493)*100)</f>
        <v>0</v>
      </c>
      <c r="AM493" s="558"/>
      <c r="AN493" s="569"/>
      <c r="AO493" s="570"/>
      <c r="AP493" s="573"/>
      <c r="AQ493" s="574"/>
      <c r="AR493" s="557">
        <f>IF(AN493=0,0,(AP493/AN493)*100)</f>
        <v>0</v>
      </c>
      <c r="AS493" s="558"/>
      <c r="AT493" s="561">
        <f>AB493+AH493+AN493</f>
        <v>0</v>
      </c>
      <c r="AU493" s="562"/>
      <c r="AV493" s="565">
        <f>AD493+AJ493+AP493</f>
        <v>0</v>
      </c>
      <c r="AW493" s="566"/>
      <c r="AX493" s="557">
        <f>IF(AT493=0,0,(AV493/AT493)*100)</f>
        <v>0</v>
      </c>
      <c r="AY493" s="558"/>
      <c r="AZ493" s="569"/>
      <c r="BA493" s="570"/>
      <c r="BB493" s="573"/>
      <c r="BC493" s="574"/>
      <c r="BD493" s="557">
        <f>IF(AZ493=0,0,(BB493/AZ493)*100)</f>
        <v>0</v>
      </c>
      <c r="BE493" s="558"/>
      <c r="BF493" s="561">
        <f>AT493+AZ493</f>
        <v>0</v>
      </c>
      <c r="BG493" s="562"/>
      <c r="BH493" s="565">
        <f>AV493+BB493</f>
        <v>0</v>
      </c>
      <c r="BI493" s="566"/>
      <c r="BJ493" s="557">
        <f>IF(BF493=0,0,(BH493/BF493)*100)</f>
        <v>0</v>
      </c>
      <c r="BK493" s="558"/>
      <c r="BL493" s="602">
        <f>(AD493*2)+(AJ493*2)+(AP493*3)+BB493</f>
        <v>0</v>
      </c>
      <c r="BM493" s="603"/>
      <c r="BN493" s="604"/>
      <c r="BO493" s="587">
        <f t="shared" ref="BO493" si="433">IF(BQ493=0,0,50*BP493/BQ493)</f>
        <v>0</v>
      </c>
      <c r="BP493" s="555">
        <f t="shared" ref="BP493" si="434">(BL493*BS$483)+(N493*BS$484)+(X493*BS$485)+(R493*BS$486)+(V493*BS$487)+(Z493*BS$488)</f>
        <v>0</v>
      </c>
      <c r="BQ493" s="555">
        <f t="shared" ref="BQ493" si="435">((AZ493-BB493)*BS$490)+((AT493-AV493)*BS$489)+(H493*BS$491)+(P493*BS$492)</f>
        <v>0</v>
      </c>
      <c r="BR493" s="65"/>
      <c r="BS493" s="65"/>
      <c r="BT493" s="280"/>
    </row>
    <row r="494" spans="1:77" ht="21.75" customHeight="1" x14ac:dyDescent="0.25">
      <c r="A494" s="268"/>
      <c r="B494" s="679"/>
      <c r="C494" s="690" t="str">
        <f>IF(ROSTER!D$18="","",ROSTER!D$18)</f>
        <v/>
      </c>
      <c r="D494" s="691"/>
      <c r="E494" s="668"/>
      <c r="F494" s="681"/>
      <c r="G494" s="664"/>
      <c r="H494" s="585"/>
      <c r="I494" s="586"/>
      <c r="J494" s="571"/>
      <c r="K494" s="572"/>
      <c r="L494" s="575"/>
      <c r="M494" s="576"/>
      <c r="N494" s="581" t="s">
        <v>16</v>
      </c>
      <c r="O494" s="582"/>
      <c r="P494" s="571"/>
      <c r="Q494" s="572"/>
      <c r="R494" s="575"/>
      <c r="S494" s="576"/>
      <c r="T494" s="581" t="s">
        <v>16</v>
      </c>
      <c r="U494" s="582"/>
      <c r="V494" s="585"/>
      <c r="W494" s="586"/>
      <c r="X494" s="571"/>
      <c r="Y494" s="586"/>
      <c r="Z494" s="571"/>
      <c r="AA494" s="586"/>
      <c r="AB494" s="571"/>
      <c r="AC494" s="572"/>
      <c r="AD494" s="575"/>
      <c r="AE494" s="576"/>
      <c r="AF494" s="577"/>
      <c r="AG494" s="578"/>
      <c r="AH494" s="571"/>
      <c r="AI494" s="572"/>
      <c r="AJ494" s="575"/>
      <c r="AK494" s="576"/>
      <c r="AL494" s="577"/>
      <c r="AM494" s="578"/>
      <c r="AN494" s="571"/>
      <c r="AO494" s="572"/>
      <c r="AP494" s="575"/>
      <c r="AQ494" s="576"/>
      <c r="AR494" s="577"/>
      <c r="AS494" s="578"/>
      <c r="AT494" s="627"/>
      <c r="AU494" s="628"/>
      <c r="AV494" s="629"/>
      <c r="AW494" s="630"/>
      <c r="AX494" s="577"/>
      <c r="AY494" s="578"/>
      <c r="AZ494" s="571"/>
      <c r="BA494" s="572"/>
      <c r="BB494" s="575"/>
      <c r="BC494" s="576"/>
      <c r="BD494" s="577"/>
      <c r="BE494" s="578"/>
      <c r="BF494" s="627"/>
      <c r="BG494" s="628"/>
      <c r="BH494" s="629"/>
      <c r="BI494" s="630"/>
      <c r="BJ494" s="577"/>
      <c r="BK494" s="578"/>
      <c r="BL494" s="605"/>
      <c r="BM494" s="606"/>
      <c r="BN494" s="607"/>
      <c r="BO494" s="588"/>
      <c r="BP494" s="556"/>
      <c r="BQ494" s="556"/>
      <c r="BR494" s="65"/>
      <c r="BS494" s="65"/>
      <c r="BT494" s="268"/>
    </row>
    <row r="495" spans="1:77" ht="21.75" customHeight="1" x14ac:dyDescent="0.25">
      <c r="A495" s="268"/>
      <c r="B495" s="678" t="str">
        <f>IF(ROSTER!B$20="","",ROSTER!B$20)</f>
        <v/>
      </c>
      <c r="C495" s="669" t="str">
        <f>IF(ROSTER!C$20="","",ROSTER!C$20)</f>
        <v/>
      </c>
      <c r="D495" s="670"/>
      <c r="E495" s="667"/>
      <c r="F495" s="680">
        <f>IF(E495="y",1,IF(E495="S",1,0))</f>
        <v>0</v>
      </c>
      <c r="G495" s="663">
        <f>IF(E495="S",1,0)</f>
        <v>0</v>
      </c>
      <c r="H495" s="583"/>
      <c r="I495" s="584"/>
      <c r="J495" s="569"/>
      <c r="K495" s="570"/>
      <c r="L495" s="573"/>
      <c r="M495" s="574"/>
      <c r="N495" s="579">
        <f>L495+J495</f>
        <v>0</v>
      </c>
      <c r="O495" s="580"/>
      <c r="P495" s="569"/>
      <c r="Q495" s="570"/>
      <c r="R495" s="573"/>
      <c r="S495" s="574"/>
      <c r="T495" s="579">
        <f>R495-P495</f>
        <v>0</v>
      </c>
      <c r="U495" s="580"/>
      <c r="V495" s="583"/>
      <c r="W495" s="584"/>
      <c r="X495" s="569"/>
      <c r="Y495" s="584"/>
      <c r="Z495" s="569"/>
      <c r="AA495" s="584"/>
      <c r="AB495" s="569"/>
      <c r="AC495" s="570"/>
      <c r="AD495" s="573"/>
      <c r="AE495" s="574"/>
      <c r="AF495" s="557">
        <f>IF(AB495=0,0,(AD495/AB495)*100)</f>
        <v>0</v>
      </c>
      <c r="AG495" s="558"/>
      <c r="AH495" s="569"/>
      <c r="AI495" s="570"/>
      <c r="AJ495" s="573"/>
      <c r="AK495" s="574"/>
      <c r="AL495" s="557">
        <f>IF(AH495=0,0,(AJ495/AH495)*100)</f>
        <v>0</v>
      </c>
      <c r="AM495" s="558"/>
      <c r="AN495" s="569"/>
      <c r="AO495" s="570"/>
      <c r="AP495" s="573"/>
      <c r="AQ495" s="574"/>
      <c r="AR495" s="557">
        <f>IF(AN495=0,0,(AP495/AN495)*100)</f>
        <v>0</v>
      </c>
      <c r="AS495" s="558"/>
      <c r="AT495" s="561">
        <f>AB495+AH495+AN495</f>
        <v>0</v>
      </c>
      <c r="AU495" s="562"/>
      <c r="AV495" s="565">
        <f>AD495+AJ495+AP495</f>
        <v>0</v>
      </c>
      <c r="AW495" s="566"/>
      <c r="AX495" s="557">
        <f>IF(AT495=0,0,(AV495/AT495)*100)</f>
        <v>0</v>
      </c>
      <c r="AY495" s="558"/>
      <c r="AZ495" s="569"/>
      <c r="BA495" s="570"/>
      <c r="BB495" s="573"/>
      <c r="BC495" s="574"/>
      <c r="BD495" s="557">
        <f>IF(AZ495=0,0,(BB495/AZ495)*100)</f>
        <v>0</v>
      </c>
      <c r="BE495" s="558"/>
      <c r="BF495" s="561">
        <f>AT495+AZ495</f>
        <v>0</v>
      </c>
      <c r="BG495" s="562"/>
      <c r="BH495" s="565">
        <f>AV495+BB495</f>
        <v>0</v>
      </c>
      <c r="BI495" s="566"/>
      <c r="BJ495" s="557">
        <f>IF(BF495=0,0,(BH495/BF495)*100)</f>
        <v>0</v>
      </c>
      <c r="BK495" s="558"/>
      <c r="BL495" s="602">
        <f>(AD495*2)+(AJ495*2)+(AP495*3)+BB495</f>
        <v>0</v>
      </c>
      <c r="BM495" s="603"/>
      <c r="BN495" s="604"/>
      <c r="BO495" s="587">
        <f t="shared" ref="BO495" si="436">IF(BQ495=0,0,50*BP495/BQ495)</f>
        <v>0</v>
      </c>
      <c r="BP495" s="555">
        <f t="shared" ref="BP495" si="437">(BL495*BS$483)+(N495*BS$484)+(X495*BS$485)+(R495*BS$486)+(V495*BS$487)+(Z495*BS$488)</f>
        <v>0</v>
      </c>
      <c r="BQ495" s="555">
        <f t="shared" ref="BQ495" si="438">((AZ495-BB495)*BS$490)+((AT495-AV495)*BS$489)+(H495*BS$491)+(P495*BS$492)</f>
        <v>0</v>
      </c>
      <c r="BR495" s="65"/>
      <c r="BS495" s="65"/>
      <c r="BT495" s="268"/>
    </row>
    <row r="496" spans="1:77" ht="21.75" customHeight="1" x14ac:dyDescent="0.25">
      <c r="A496" s="268"/>
      <c r="B496" s="679"/>
      <c r="C496" s="690" t="str">
        <f>IF(ROSTER!D$20="","",ROSTER!D$20)</f>
        <v/>
      </c>
      <c r="D496" s="691"/>
      <c r="E496" s="668"/>
      <c r="F496" s="681"/>
      <c r="G496" s="664"/>
      <c r="H496" s="585"/>
      <c r="I496" s="586"/>
      <c r="J496" s="571"/>
      <c r="K496" s="572"/>
      <c r="L496" s="575"/>
      <c r="M496" s="576"/>
      <c r="N496" s="581" t="s">
        <v>16</v>
      </c>
      <c r="O496" s="582"/>
      <c r="P496" s="571"/>
      <c r="Q496" s="572"/>
      <c r="R496" s="575"/>
      <c r="S496" s="576"/>
      <c r="T496" s="581" t="s">
        <v>16</v>
      </c>
      <c r="U496" s="582"/>
      <c r="V496" s="585"/>
      <c r="W496" s="586"/>
      <c r="X496" s="571"/>
      <c r="Y496" s="586"/>
      <c r="Z496" s="571"/>
      <c r="AA496" s="586"/>
      <c r="AB496" s="571"/>
      <c r="AC496" s="572"/>
      <c r="AD496" s="575"/>
      <c r="AE496" s="576"/>
      <c r="AF496" s="577"/>
      <c r="AG496" s="578"/>
      <c r="AH496" s="571"/>
      <c r="AI496" s="572"/>
      <c r="AJ496" s="575"/>
      <c r="AK496" s="576"/>
      <c r="AL496" s="577"/>
      <c r="AM496" s="578"/>
      <c r="AN496" s="571"/>
      <c r="AO496" s="572"/>
      <c r="AP496" s="575"/>
      <c r="AQ496" s="576"/>
      <c r="AR496" s="577"/>
      <c r="AS496" s="578"/>
      <c r="AT496" s="627"/>
      <c r="AU496" s="628"/>
      <c r="AV496" s="629"/>
      <c r="AW496" s="630"/>
      <c r="AX496" s="577"/>
      <c r="AY496" s="578"/>
      <c r="AZ496" s="571"/>
      <c r="BA496" s="572"/>
      <c r="BB496" s="575"/>
      <c r="BC496" s="576"/>
      <c r="BD496" s="577"/>
      <c r="BE496" s="578"/>
      <c r="BF496" s="627"/>
      <c r="BG496" s="628"/>
      <c r="BH496" s="629"/>
      <c r="BI496" s="630"/>
      <c r="BJ496" s="577"/>
      <c r="BK496" s="578"/>
      <c r="BL496" s="605"/>
      <c r="BM496" s="606"/>
      <c r="BN496" s="607"/>
      <c r="BO496" s="588"/>
      <c r="BP496" s="556"/>
      <c r="BQ496" s="556"/>
      <c r="BR496" s="65"/>
      <c r="BS496" s="65"/>
      <c r="BT496" s="268"/>
    </row>
    <row r="497" spans="1:72" ht="21.75" customHeight="1" x14ac:dyDescent="0.25">
      <c r="A497" s="268"/>
      <c r="B497" s="678" t="str">
        <f>IF(ROSTER!B$22="","",ROSTER!B$22)</f>
        <v/>
      </c>
      <c r="C497" s="669" t="str">
        <f>IF(ROSTER!C$22="","",ROSTER!C$22)</f>
        <v/>
      </c>
      <c r="D497" s="670"/>
      <c r="E497" s="667"/>
      <c r="F497" s="680">
        <f>IF(E497="y",1,IF(E497="S",1,0))</f>
        <v>0</v>
      </c>
      <c r="G497" s="663">
        <f>IF(E497="S",1,0)</f>
        <v>0</v>
      </c>
      <c r="H497" s="583"/>
      <c r="I497" s="584"/>
      <c r="J497" s="569"/>
      <c r="K497" s="570"/>
      <c r="L497" s="573"/>
      <c r="M497" s="574"/>
      <c r="N497" s="579">
        <f>L497+J497</f>
        <v>0</v>
      </c>
      <c r="O497" s="580"/>
      <c r="P497" s="569"/>
      <c r="Q497" s="570"/>
      <c r="R497" s="573"/>
      <c r="S497" s="574"/>
      <c r="T497" s="579">
        <f>R497-P497</f>
        <v>0</v>
      </c>
      <c r="U497" s="580"/>
      <c r="V497" s="583"/>
      <c r="W497" s="584"/>
      <c r="X497" s="569"/>
      <c r="Y497" s="584"/>
      <c r="Z497" s="569"/>
      <c r="AA497" s="584"/>
      <c r="AB497" s="569"/>
      <c r="AC497" s="570"/>
      <c r="AD497" s="573"/>
      <c r="AE497" s="574"/>
      <c r="AF497" s="557">
        <f>IF(AB497=0,0,(AD497/AB497)*100)</f>
        <v>0</v>
      </c>
      <c r="AG497" s="558"/>
      <c r="AH497" s="569"/>
      <c r="AI497" s="570"/>
      <c r="AJ497" s="573"/>
      <c r="AK497" s="574"/>
      <c r="AL497" s="557">
        <f>IF(AH497=0,0,(AJ497/AH497)*100)</f>
        <v>0</v>
      </c>
      <c r="AM497" s="558"/>
      <c r="AN497" s="569"/>
      <c r="AO497" s="570"/>
      <c r="AP497" s="573"/>
      <c r="AQ497" s="574"/>
      <c r="AR497" s="557">
        <f>IF(AN497=0,0,(AP497/AN497)*100)</f>
        <v>0</v>
      </c>
      <c r="AS497" s="558"/>
      <c r="AT497" s="561">
        <f>AB497+AH497+AN497</f>
        <v>0</v>
      </c>
      <c r="AU497" s="562"/>
      <c r="AV497" s="565">
        <f>AD497+AJ497+AP497</f>
        <v>0</v>
      </c>
      <c r="AW497" s="566"/>
      <c r="AX497" s="557">
        <f>IF(AT497=0,0,(AV497/AT497)*100)</f>
        <v>0</v>
      </c>
      <c r="AY497" s="558"/>
      <c r="AZ497" s="569"/>
      <c r="BA497" s="570"/>
      <c r="BB497" s="573"/>
      <c r="BC497" s="574"/>
      <c r="BD497" s="557">
        <f>IF(AZ497=0,0,(BB497/AZ497)*100)</f>
        <v>0</v>
      </c>
      <c r="BE497" s="558"/>
      <c r="BF497" s="561">
        <f>AT497+AZ497</f>
        <v>0</v>
      </c>
      <c r="BG497" s="562"/>
      <c r="BH497" s="565">
        <f>AV497+BB497</f>
        <v>0</v>
      </c>
      <c r="BI497" s="566"/>
      <c r="BJ497" s="557">
        <f>IF(BF497=0,0,(BH497/BF497)*100)</f>
        <v>0</v>
      </c>
      <c r="BK497" s="558"/>
      <c r="BL497" s="602">
        <f>(AD497*2)+(AJ497*2)+(AP497*3)+BB497</f>
        <v>0</v>
      </c>
      <c r="BM497" s="603"/>
      <c r="BN497" s="604"/>
      <c r="BO497" s="587">
        <f t="shared" ref="BO497" si="439">IF(BQ497=0,0,50*BP497/BQ497)</f>
        <v>0</v>
      </c>
      <c r="BP497" s="555">
        <f t="shared" ref="BP497" si="440">(BL497*BS$483)+(N497*BS$484)+(X497*BS$485)+(R497*BS$486)+(V497*BS$487)+(Z497*BS$488)</f>
        <v>0</v>
      </c>
      <c r="BQ497" s="555">
        <f t="shared" ref="BQ497" si="441">((AZ497-BB497)*BS$490)+((AT497-AV497)*BS$489)+(H497*BS$491)+(P497*BS$492)</f>
        <v>0</v>
      </c>
      <c r="BR497" s="65"/>
      <c r="BS497" s="65"/>
      <c r="BT497" s="268"/>
    </row>
    <row r="498" spans="1:72" ht="21.75" customHeight="1" x14ac:dyDescent="0.25">
      <c r="A498" s="268"/>
      <c r="B498" s="679"/>
      <c r="C498" s="690" t="str">
        <f>IF(ROSTER!D$22="","",ROSTER!D$22)</f>
        <v/>
      </c>
      <c r="D498" s="691"/>
      <c r="E498" s="668"/>
      <c r="F498" s="681"/>
      <c r="G498" s="664"/>
      <c r="H498" s="585"/>
      <c r="I498" s="586"/>
      <c r="J498" s="571"/>
      <c r="K498" s="572"/>
      <c r="L498" s="575"/>
      <c r="M498" s="576"/>
      <c r="N498" s="581" t="s">
        <v>16</v>
      </c>
      <c r="O498" s="582"/>
      <c r="P498" s="571"/>
      <c r="Q498" s="572"/>
      <c r="R498" s="575"/>
      <c r="S498" s="576"/>
      <c r="T498" s="581" t="s">
        <v>16</v>
      </c>
      <c r="U498" s="582"/>
      <c r="V498" s="585"/>
      <c r="W498" s="586"/>
      <c r="X498" s="571"/>
      <c r="Y498" s="586"/>
      <c r="Z498" s="571"/>
      <c r="AA498" s="586"/>
      <c r="AB498" s="571"/>
      <c r="AC498" s="572"/>
      <c r="AD498" s="575"/>
      <c r="AE498" s="576"/>
      <c r="AF498" s="577"/>
      <c r="AG498" s="578"/>
      <c r="AH498" s="571"/>
      <c r="AI498" s="572"/>
      <c r="AJ498" s="575"/>
      <c r="AK498" s="576"/>
      <c r="AL498" s="577"/>
      <c r="AM498" s="578"/>
      <c r="AN498" s="571"/>
      <c r="AO498" s="572"/>
      <c r="AP498" s="575"/>
      <c r="AQ498" s="576"/>
      <c r="AR498" s="577"/>
      <c r="AS498" s="578"/>
      <c r="AT498" s="627"/>
      <c r="AU498" s="628"/>
      <c r="AV498" s="629"/>
      <c r="AW498" s="630"/>
      <c r="AX498" s="577"/>
      <c r="AY498" s="578"/>
      <c r="AZ498" s="571"/>
      <c r="BA498" s="572"/>
      <c r="BB498" s="575"/>
      <c r="BC498" s="576"/>
      <c r="BD498" s="577"/>
      <c r="BE498" s="578"/>
      <c r="BF498" s="627"/>
      <c r="BG498" s="628"/>
      <c r="BH498" s="629"/>
      <c r="BI498" s="630"/>
      <c r="BJ498" s="577"/>
      <c r="BK498" s="578"/>
      <c r="BL498" s="605"/>
      <c r="BM498" s="606"/>
      <c r="BN498" s="607"/>
      <c r="BO498" s="588"/>
      <c r="BP498" s="556"/>
      <c r="BQ498" s="556"/>
      <c r="BR498" s="65"/>
      <c r="BS498" s="65"/>
      <c r="BT498" s="268"/>
    </row>
    <row r="499" spans="1:72" ht="21.75" customHeight="1" x14ac:dyDescent="0.25">
      <c r="A499" s="268"/>
      <c r="B499" s="678" t="str">
        <f>IF(ROSTER!B$24="","",ROSTER!B$24)</f>
        <v/>
      </c>
      <c r="C499" s="669" t="str">
        <f>IF(ROSTER!C$24="","",ROSTER!C$24)</f>
        <v/>
      </c>
      <c r="D499" s="670"/>
      <c r="E499" s="667"/>
      <c r="F499" s="680">
        <f>IF(E499="y",1,IF(E499="S",1,0))</f>
        <v>0</v>
      </c>
      <c r="G499" s="663">
        <f>IF(E499="S",1,0)</f>
        <v>0</v>
      </c>
      <c r="H499" s="583"/>
      <c r="I499" s="584"/>
      <c r="J499" s="569"/>
      <c r="K499" s="570"/>
      <c r="L499" s="573"/>
      <c r="M499" s="574"/>
      <c r="N499" s="579">
        <f>L499+J499</f>
        <v>0</v>
      </c>
      <c r="O499" s="580"/>
      <c r="P499" s="569"/>
      <c r="Q499" s="570"/>
      <c r="R499" s="573"/>
      <c r="S499" s="574"/>
      <c r="T499" s="579">
        <f>R499-P499</f>
        <v>0</v>
      </c>
      <c r="U499" s="580"/>
      <c r="V499" s="583"/>
      <c r="W499" s="584"/>
      <c r="X499" s="569"/>
      <c r="Y499" s="584"/>
      <c r="Z499" s="569"/>
      <c r="AA499" s="584"/>
      <c r="AB499" s="569"/>
      <c r="AC499" s="570"/>
      <c r="AD499" s="573"/>
      <c r="AE499" s="574"/>
      <c r="AF499" s="557">
        <f>IF(AB499=0,0,(AD499/AB499)*100)</f>
        <v>0</v>
      </c>
      <c r="AG499" s="558"/>
      <c r="AH499" s="569"/>
      <c r="AI499" s="570"/>
      <c r="AJ499" s="573"/>
      <c r="AK499" s="574"/>
      <c r="AL499" s="557">
        <f>IF(AH499=0,0,(AJ499/AH499)*100)</f>
        <v>0</v>
      </c>
      <c r="AM499" s="558"/>
      <c r="AN499" s="569"/>
      <c r="AO499" s="570"/>
      <c r="AP499" s="573"/>
      <c r="AQ499" s="574"/>
      <c r="AR499" s="557">
        <f>IF(AN499=0,0,(AP499/AN499)*100)</f>
        <v>0</v>
      </c>
      <c r="AS499" s="558"/>
      <c r="AT499" s="561">
        <f>AB499+AH499+AN499</f>
        <v>0</v>
      </c>
      <c r="AU499" s="562"/>
      <c r="AV499" s="565">
        <f>AD499+AJ499+AP499</f>
        <v>0</v>
      </c>
      <c r="AW499" s="566"/>
      <c r="AX499" s="557">
        <f>IF(AT499=0,0,(AV499/AT499)*100)</f>
        <v>0</v>
      </c>
      <c r="AY499" s="558"/>
      <c r="AZ499" s="569"/>
      <c r="BA499" s="570"/>
      <c r="BB499" s="573"/>
      <c r="BC499" s="574"/>
      <c r="BD499" s="557">
        <f>IF(AZ499=0,0,(BB499/AZ499)*100)</f>
        <v>0</v>
      </c>
      <c r="BE499" s="558"/>
      <c r="BF499" s="561">
        <f>AT499+AZ499</f>
        <v>0</v>
      </c>
      <c r="BG499" s="562"/>
      <c r="BH499" s="565">
        <f>AV499+BB499</f>
        <v>0</v>
      </c>
      <c r="BI499" s="566"/>
      <c r="BJ499" s="557">
        <f>IF(BF499=0,0,(BH499/BF499)*100)</f>
        <v>0</v>
      </c>
      <c r="BK499" s="558"/>
      <c r="BL499" s="602">
        <f>(AD499*2)+(AJ499*2)+(AP499*3)+BB499</f>
        <v>0</v>
      </c>
      <c r="BM499" s="603"/>
      <c r="BN499" s="604"/>
      <c r="BO499" s="587">
        <f t="shared" ref="BO499" si="442">IF(BQ499=0,0,50*BP499/BQ499)</f>
        <v>0</v>
      </c>
      <c r="BP499" s="555">
        <f t="shared" ref="BP499" si="443">(BL499*BS$483)+(N499*BS$484)+(X499*BS$485)+(R499*BS$486)+(V499*BS$487)+(Z499*BS$488)</f>
        <v>0</v>
      </c>
      <c r="BQ499" s="555">
        <f t="shared" ref="BQ499" si="444">((AZ499-BB499)*BS$490)+((AT499-AV499)*BS$489)+(H499*BS$491)+(P499*BS$492)</f>
        <v>0</v>
      </c>
      <c r="BR499" s="65"/>
      <c r="BS499" s="65"/>
      <c r="BT499" s="268"/>
    </row>
    <row r="500" spans="1:72" ht="21.75" customHeight="1" x14ac:dyDescent="0.25">
      <c r="A500" s="268"/>
      <c r="B500" s="679"/>
      <c r="C500" s="690" t="str">
        <f>IF(ROSTER!D$24="","",ROSTER!D$24)</f>
        <v/>
      </c>
      <c r="D500" s="691"/>
      <c r="E500" s="668"/>
      <c r="F500" s="681"/>
      <c r="G500" s="664"/>
      <c r="H500" s="585"/>
      <c r="I500" s="586"/>
      <c r="J500" s="571"/>
      <c r="K500" s="572"/>
      <c r="L500" s="575"/>
      <c r="M500" s="576"/>
      <c r="N500" s="581" t="s">
        <v>16</v>
      </c>
      <c r="O500" s="582"/>
      <c r="P500" s="571"/>
      <c r="Q500" s="572"/>
      <c r="R500" s="575"/>
      <c r="S500" s="576"/>
      <c r="T500" s="581" t="s">
        <v>16</v>
      </c>
      <c r="U500" s="582"/>
      <c r="V500" s="585"/>
      <c r="W500" s="586"/>
      <c r="X500" s="571"/>
      <c r="Y500" s="586"/>
      <c r="Z500" s="571"/>
      <c r="AA500" s="586"/>
      <c r="AB500" s="571"/>
      <c r="AC500" s="572"/>
      <c r="AD500" s="575"/>
      <c r="AE500" s="576"/>
      <c r="AF500" s="577"/>
      <c r="AG500" s="578"/>
      <c r="AH500" s="571"/>
      <c r="AI500" s="572"/>
      <c r="AJ500" s="575"/>
      <c r="AK500" s="576"/>
      <c r="AL500" s="577"/>
      <c r="AM500" s="578"/>
      <c r="AN500" s="571"/>
      <c r="AO500" s="572"/>
      <c r="AP500" s="575"/>
      <c r="AQ500" s="576"/>
      <c r="AR500" s="577"/>
      <c r="AS500" s="578"/>
      <c r="AT500" s="627"/>
      <c r="AU500" s="628"/>
      <c r="AV500" s="629"/>
      <c r="AW500" s="630"/>
      <c r="AX500" s="577"/>
      <c r="AY500" s="578"/>
      <c r="AZ500" s="571"/>
      <c r="BA500" s="572"/>
      <c r="BB500" s="575"/>
      <c r="BC500" s="576"/>
      <c r="BD500" s="577"/>
      <c r="BE500" s="578"/>
      <c r="BF500" s="627"/>
      <c r="BG500" s="628"/>
      <c r="BH500" s="629"/>
      <c r="BI500" s="630"/>
      <c r="BJ500" s="577"/>
      <c r="BK500" s="578"/>
      <c r="BL500" s="605"/>
      <c r="BM500" s="606"/>
      <c r="BN500" s="607"/>
      <c r="BO500" s="588"/>
      <c r="BP500" s="556"/>
      <c r="BQ500" s="556"/>
      <c r="BR500" s="65"/>
      <c r="BS500" s="65"/>
      <c r="BT500" s="268"/>
    </row>
    <row r="501" spans="1:72" ht="21.75" customHeight="1" x14ac:dyDescent="0.25">
      <c r="A501" s="268"/>
      <c r="B501" s="678" t="str">
        <f>IF(ROSTER!B$26="","",ROSTER!B$26)</f>
        <v/>
      </c>
      <c r="C501" s="669" t="str">
        <f>IF(ROSTER!C$26="","",ROSTER!C$26)</f>
        <v/>
      </c>
      <c r="D501" s="670"/>
      <c r="E501" s="667"/>
      <c r="F501" s="680">
        <f>IF(E501="y",1,IF(E501="S",1,0))</f>
        <v>0</v>
      </c>
      <c r="G501" s="663">
        <f>IF(E501="S",1,0)</f>
        <v>0</v>
      </c>
      <c r="H501" s="583"/>
      <c r="I501" s="584"/>
      <c r="J501" s="569"/>
      <c r="K501" s="570"/>
      <c r="L501" s="573"/>
      <c r="M501" s="574"/>
      <c r="N501" s="579">
        <f>L501+J501</f>
        <v>0</v>
      </c>
      <c r="O501" s="580"/>
      <c r="P501" s="569"/>
      <c r="Q501" s="570"/>
      <c r="R501" s="573"/>
      <c r="S501" s="574"/>
      <c r="T501" s="579">
        <f>R501-P501</f>
        <v>0</v>
      </c>
      <c r="U501" s="580"/>
      <c r="V501" s="583"/>
      <c r="W501" s="584"/>
      <c r="X501" s="569"/>
      <c r="Y501" s="584"/>
      <c r="Z501" s="569"/>
      <c r="AA501" s="584"/>
      <c r="AB501" s="569"/>
      <c r="AC501" s="570"/>
      <c r="AD501" s="573"/>
      <c r="AE501" s="574"/>
      <c r="AF501" s="557">
        <f>IF(AB501=0,0,(AD501/AB501)*100)</f>
        <v>0</v>
      </c>
      <c r="AG501" s="558"/>
      <c r="AH501" s="569"/>
      <c r="AI501" s="570"/>
      <c r="AJ501" s="573"/>
      <c r="AK501" s="574"/>
      <c r="AL501" s="557">
        <f>IF(AH501=0,0,(AJ501/AH501)*100)</f>
        <v>0</v>
      </c>
      <c r="AM501" s="558"/>
      <c r="AN501" s="569"/>
      <c r="AO501" s="570"/>
      <c r="AP501" s="573"/>
      <c r="AQ501" s="574"/>
      <c r="AR501" s="557">
        <f>IF(AN501=0,0,(AP501/AN501)*100)</f>
        <v>0</v>
      </c>
      <c r="AS501" s="558"/>
      <c r="AT501" s="561">
        <f>AB501+AH501+AN501</f>
        <v>0</v>
      </c>
      <c r="AU501" s="562"/>
      <c r="AV501" s="565">
        <f>AD501+AJ501+AP501</f>
        <v>0</v>
      </c>
      <c r="AW501" s="566"/>
      <c r="AX501" s="557">
        <f>IF(AT501=0,0,(AV501/AT501)*100)</f>
        <v>0</v>
      </c>
      <c r="AY501" s="558"/>
      <c r="AZ501" s="569"/>
      <c r="BA501" s="570"/>
      <c r="BB501" s="573"/>
      <c r="BC501" s="574"/>
      <c r="BD501" s="557">
        <f>IF(AZ501=0,0,(BB501/AZ501)*100)</f>
        <v>0</v>
      </c>
      <c r="BE501" s="558"/>
      <c r="BF501" s="561">
        <f>AT501+AZ501</f>
        <v>0</v>
      </c>
      <c r="BG501" s="562"/>
      <c r="BH501" s="565">
        <f>AV501+BB501</f>
        <v>0</v>
      </c>
      <c r="BI501" s="566"/>
      <c r="BJ501" s="557">
        <f>IF(BF501=0,0,(BH501/BF501)*100)</f>
        <v>0</v>
      </c>
      <c r="BK501" s="558"/>
      <c r="BL501" s="602">
        <f>(AD501*2)+(AJ501*2)+(AP501*3)+BB501</f>
        <v>0</v>
      </c>
      <c r="BM501" s="603"/>
      <c r="BN501" s="604"/>
      <c r="BO501" s="587">
        <f t="shared" ref="BO501" si="445">IF(BQ501=0,0,50*BP501/BQ501)</f>
        <v>0</v>
      </c>
      <c r="BP501" s="555">
        <f t="shared" ref="BP501" si="446">(BL501*BS$483)+(N501*BS$484)+(X501*BS$485)+(R501*BS$486)+(V501*BS$487)+(Z501*BS$488)</f>
        <v>0</v>
      </c>
      <c r="BQ501" s="555">
        <f t="shared" ref="BQ501" si="447">((AZ501-BB501)*BS$490)+((AT501-AV501)*BS$489)+(H501*BS$491)+(P501*BS$492)</f>
        <v>0</v>
      </c>
      <c r="BR501" s="65"/>
      <c r="BS501" s="65"/>
      <c r="BT501" s="268"/>
    </row>
    <row r="502" spans="1:72" ht="21.75" customHeight="1" x14ac:dyDescent="0.25">
      <c r="A502" s="268"/>
      <c r="B502" s="679"/>
      <c r="C502" s="690" t="str">
        <f>IF(ROSTER!D$26="","",ROSTER!D$26)</f>
        <v/>
      </c>
      <c r="D502" s="691"/>
      <c r="E502" s="668"/>
      <c r="F502" s="681"/>
      <c r="G502" s="664"/>
      <c r="H502" s="585"/>
      <c r="I502" s="586"/>
      <c r="J502" s="571"/>
      <c r="K502" s="572"/>
      <c r="L502" s="575"/>
      <c r="M502" s="576"/>
      <c r="N502" s="581" t="s">
        <v>16</v>
      </c>
      <c r="O502" s="582"/>
      <c r="P502" s="571"/>
      <c r="Q502" s="572"/>
      <c r="R502" s="575"/>
      <c r="S502" s="576"/>
      <c r="T502" s="581" t="s">
        <v>16</v>
      </c>
      <c r="U502" s="582"/>
      <c r="V502" s="585"/>
      <c r="W502" s="586"/>
      <c r="X502" s="571"/>
      <c r="Y502" s="586"/>
      <c r="Z502" s="571"/>
      <c r="AA502" s="586"/>
      <c r="AB502" s="571"/>
      <c r="AC502" s="572"/>
      <c r="AD502" s="575"/>
      <c r="AE502" s="576"/>
      <c r="AF502" s="577"/>
      <c r="AG502" s="578"/>
      <c r="AH502" s="571"/>
      <c r="AI502" s="572"/>
      <c r="AJ502" s="575"/>
      <c r="AK502" s="576"/>
      <c r="AL502" s="577"/>
      <c r="AM502" s="578"/>
      <c r="AN502" s="571"/>
      <c r="AO502" s="572"/>
      <c r="AP502" s="575"/>
      <c r="AQ502" s="576"/>
      <c r="AR502" s="577"/>
      <c r="AS502" s="578"/>
      <c r="AT502" s="627"/>
      <c r="AU502" s="628"/>
      <c r="AV502" s="629"/>
      <c r="AW502" s="630"/>
      <c r="AX502" s="577"/>
      <c r="AY502" s="578"/>
      <c r="AZ502" s="571"/>
      <c r="BA502" s="572"/>
      <c r="BB502" s="575"/>
      <c r="BC502" s="576"/>
      <c r="BD502" s="577"/>
      <c r="BE502" s="578"/>
      <c r="BF502" s="627"/>
      <c r="BG502" s="628"/>
      <c r="BH502" s="629"/>
      <c r="BI502" s="630"/>
      <c r="BJ502" s="577"/>
      <c r="BK502" s="578"/>
      <c r="BL502" s="605"/>
      <c r="BM502" s="606"/>
      <c r="BN502" s="607"/>
      <c r="BO502" s="588"/>
      <c r="BP502" s="556"/>
      <c r="BQ502" s="556"/>
      <c r="BR502" s="65"/>
      <c r="BS502" s="65"/>
      <c r="BT502" s="268"/>
    </row>
    <row r="503" spans="1:72" ht="21.75" customHeight="1" x14ac:dyDescent="0.25">
      <c r="A503" s="268"/>
      <c r="B503" s="678" t="str">
        <f>IF(ROSTER!B$28="","",ROSTER!B$28)</f>
        <v/>
      </c>
      <c r="C503" s="669" t="str">
        <f>IF(ROSTER!C$28="","",ROSTER!C$28)</f>
        <v/>
      </c>
      <c r="D503" s="670"/>
      <c r="E503" s="667"/>
      <c r="F503" s="680">
        <f>IF(E503="y",1,IF(E503="S",1,0))</f>
        <v>0</v>
      </c>
      <c r="G503" s="663">
        <f>IF(E503="S",1,0)</f>
        <v>0</v>
      </c>
      <c r="H503" s="583"/>
      <c r="I503" s="584"/>
      <c r="J503" s="569"/>
      <c r="K503" s="570"/>
      <c r="L503" s="573"/>
      <c r="M503" s="574"/>
      <c r="N503" s="579">
        <f>L503+J503</f>
        <v>0</v>
      </c>
      <c r="O503" s="580"/>
      <c r="P503" s="569"/>
      <c r="Q503" s="570"/>
      <c r="R503" s="573"/>
      <c r="S503" s="574"/>
      <c r="T503" s="579">
        <f>R503-P503</f>
        <v>0</v>
      </c>
      <c r="U503" s="580"/>
      <c r="V503" s="583"/>
      <c r="W503" s="584"/>
      <c r="X503" s="569"/>
      <c r="Y503" s="584"/>
      <c r="Z503" s="569"/>
      <c r="AA503" s="584"/>
      <c r="AB503" s="569"/>
      <c r="AC503" s="570"/>
      <c r="AD503" s="573"/>
      <c r="AE503" s="574"/>
      <c r="AF503" s="557">
        <f>IF(AB503=0,0,(AD503/AB503)*100)</f>
        <v>0</v>
      </c>
      <c r="AG503" s="558"/>
      <c r="AH503" s="569"/>
      <c r="AI503" s="570"/>
      <c r="AJ503" s="573"/>
      <c r="AK503" s="574"/>
      <c r="AL503" s="557">
        <f>IF(AH503=0,0,(AJ503/AH503)*100)</f>
        <v>0</v>
      </c>
      <c r="AM503" s="558"/>
      <c r="AN503" s="569"/>
      <c r="AO503" s="570"/>
      <c r="AP503" s="573"/>
      <c r="AQ503" s="574"/>
      <c r="AR503" s="557">
        <f>IF(AN503=0,0,(AP503/AN503)*100)</f>
        <v>0</v>
      </c>
      <c r="AS503" s="558"/>
      <c r="AT503" s="561">
        <f>AB503+AH503+AN503</f>
        <v>0</v>
      </c>
      <c r="AU503" s="562"/>
      <c r="AV503" s="565">
        <f>AD503+AJ503+AP503</f>
        <v>0</v>
      </c>
      <c r="AW503" s="566"/>
      <c r="AX503" s="557">
        <f>IF(AT503=0,0,(AV503/AT503)*100)</f>
        <v>0</v>
      </c>
      <c r="AY503" s="558"/>
      <c r="AZ503" s="569"/>
      <c r="BA503" s="570"/>
      <c r="BB503" s="573"/>
      <c r="BC503" s="574"/>
      <c r="BD503" s="557">
        <f>IF(AZ503=0,0,(BB503/AZ503)*100)</f>
        <v>0</v>
      </c>
      <c r="BE503" s="558"/>
      <c r="BF503" s="561">
        <f>AT503+AZ503</f>
        <v>0</v>
      </c>
      <c r="BG503" s="562"/>
      <c r="BH503" s="565">
        <f>AV503+BB503</f>
        <v>0</v>
      </c>
      <c r="BI503" s="566"/>
      <c r="BJ503" s="557">
        <f>IF(BF503=0,0,(BH503/BF503)*100)</f>
        <v>0</v>
      </c>
      <c r="BK503" s="558"/>
      <c r="BL503" s="602">
        <f>(AD503*2)+(AJ503*2)+(AP503*3)+BB503</f>
        <v>0</v>
      </c>
      <c r="BM503" s="603"/>
      <c r="BN503" s="604"/>
      <c r="BO503" s="587">
        <f t="shared" ref="BO503" si="448">IF(BQ503=0,0,50*BP503/BQ503)</f>
        <v>0</v>
      </c>
      <c r="BP503" s="555">
        <f t="shared" ref="BP503" si="449">(BL503*BS$483)+(N503*BS$484)+(X503*BS$485)+(R503*BS$486)+(V503*BS$487)+(Z503*BS$488)</f>
        <v>0</v>
      </c>
      <c r="BQ503" s="555">
        <f t="shared" ref="BQ503" si="450">((AZ503-BB503)*BS$490)+((AT503-AV503)*BS$489)+(H503*BS$491)+(P503*BS$492)</f>
        <v>0</v>
      </c>
      <c r="BR503" s="65"/>
      <c r="BS503" s="65"/>
      <c r="BT503" s="268"/>
    </row>
    <row r="504" spans="1:72" ht="21.75" customHeight="1" x14ac:dyDescent="0.25">
      <c r="A504" s="268"/>
      <c r="B504" s="679"/>
      <c r="C504" s="690" t="str">
        <f>IF(ROSTER!D$28="","",ROSTER!D$28)</f>
        <v/>
      </c>
      <c r="D504" s="691"/>
      <c r="E504" s="668"/>
      <c r="F504" s="681"/>
      <c r="G504" s="664"/>
      <c r="H504" s="585"/>
      <c r="I504" s="586"/>
      <c r="J504" s="571"/>
      <c r="K504" s="572"/>
      <c r="L504" s="575"/>
      <c r="M504" s="576"/>
      <c r="N504" s="581" t="s">
        <v>16</v>
      </c>
      <c r="O504" s="582"/>
      <c r="P504" s="571"/>
      <c r="Q504" s="572"/>
      <c r="R504" s="575"/>
      <c r="S504" s="576"/>
      <c r="T504" s="581" t="s">
        <v>16</v>
      </c>
      <c r="U504" s="582"/>
      <c r="V504" s="585"/>
      <c r="W504" s="586"/>
      <c r="X504" s="571"/>
      <c r="Y504" s="586"/>
      <c r="Z504" s="571"/>
      <c r="AA504" s="586"/>
      <c r="AB504" s="571"/>
      <c r="AC504" s="572"/>
      <c r="AD504" s="575"/>
      <c r="AE504" s="576"/>
      <c r="AF504" s="577"/>
      <c r="AG504" s="578"/>
      <c r="AH504" s="571"/>
      <c r="AI504" s="572"/>
      <c r="AJ504" s="575"/>
      <c r="AK504" s="576"/>
      <c r="AL504" s="577"/>
      <c r="AM504" s="578"/>
      <c r="AN504" s="571"/>
      <c r="AO504" s="572"/>
      <c r="AP504" s="575"/>
      <c r="AQ504" s="576"/>
      <c r="AR504" s="577"/>
      <c r="AS504" s="578"/>
      <c r="AT504" s="627"/>
      <c r="AU504" s="628"/>
      <c r="AV504" s="629"/>
      <c r="AW504" s="630"/>
      <c r="AX504" s="577"/>
      <c r="AY504" s="578"/>
      <c r="AZ504" s="571"/>
      <c r="BA504" s="572"/>
      <c r="BB504" s="575"/>
      <c r="BC504" s="576"/>
      <c r="BD504" s="577"/>
      <c r="BE504" s="578"/>
      <c r="BF504" s="627"/>
      <c r="BG504" s="628"/>
      <c r="BH504" s="629"/>
      <c r="BI504" s="630"/>
      <c r="BJ504" s="577"/>
      <c r="BK504" s="578"/>
      <c r="BL504" s="605"/>
      <c r="BM504" s="606"/>
      <c r="BN504" s="607"/>
      <c r="BO504" s="588"/>
      <c r="BP504" s="556"/>
      <c r="BQ504" s="556"/>
      <c r="BR504" s="65"/>
      <c r="BS504" s="65"/>
      <c r="BT504" s="268"/>
    </row>
    <row r="505" spans="1:72" ht="21.75" customHeight="1" x14ac:dyDescent="0.25">
      <c r="A505" s="268"/>
      <c r="B505" s="678" t="str">
        <f>IF(ROSTER!B$30="","",ROSTER!B$30)</f>
        <v/>
      </c>
      <c r="C505" s="669" t="str">
        <f>IF(ROSTER!C$30="","",ROSTER!C$30)</f>
        <v/>
      </c>
      <c r="D505" s="670"/>
      <c r="E505" s="667"/>
      <c r="F505" s="680">
        <f>IF(E505="y",1,IF(E505="S",1,0))</f>
        <v>0</v>
      </c>
      <c r="G505" s="663">
        <f>IF(E505="S",1,0)</f>
        <v>0</v>
      </c>
      <c r="H505" s="583"/>
      <c r="I505" s="584"/>
      <c r="J505" s="569"/>
      <c r="K505" s="570"/>
      <c r="L505" s="573"/>
      <c r="M505" s="574"/>
      <c r="N505" s="579">
        <f>L505+J505</f>
        <v>0</v>
      </c>
      <c r="O505" s="580"/>
      <c r="P505" s="569"/>
      <c r="Q505" s="570"/>
      <c r="R505" s="573"/>
      <c r="S505" s="574"/>
      <c r="T505" s="579">
        <f>R505-P505</f>
        <v>0</v>
      </c>
      <c r="U505" s="580"/>
      <c r="V505" s="583"/>
      <c r="W505" s="584"/>
      <c r="X505" s="569"/>
      <c r="Y505" s="584"/>
      <c r="Z505" s="569"/>
      <c r="AA505" s="584"/>
      <c r="AB505" s="569"/>
      <c r="AC505" s="570"/>
      <c r="AD505" s="573"/>
      <c r="AE505" s="574"/>
      <c r="AF505" s="557">
        <f>IF(AB505=0,0,(AD505/AB505)*100)</f>
        <v>0</v>
      </c>
      <c r="AG505" s="558"/>
      <c r="AH505" s="569"/>
      <c r="AI505" s="570"/>
      <c r="AJ505" s="573"/>
      <c r="AK505" s="574"/>
      <c r="AL505" s="557">
        <f>IF(AH505=0,0,(AJ505/AH505)*100)</f>
        <v>0</v>
      </c>
      <c r="AM505" s="558"/>
      <c r="AN505" s="569"/>
      <c r="AO505" s="570"/>
      <c r="AP505" s="573"/>
      <c r="AQ505" s="574"/>
      <c r="AR505" s="557">
        <f>IF(AN505=0,0,(AP505/AN505)*100)</f>
        <v>0</v>
      </c>
      <c r="AS505" s="558"/>
      <c r="AT505" s="561">
        <f>AB505+AH505+AN505</f>
        <v>0</v>
      </c>
      <c r="AU505" s="562"/>
      <c r="AV505" s="565">
        <f>AD505+AJ505+AP505</f>
        <v>0</v>
      </c>
      <c r="AW505" s="566"/>
      <c r="AX505" s="557">
        <f>IF(AT505=0,0,(AV505/AT505)*100)</f>
        <v>0</v>
      </c>
      <c r="AY505" s="558"/>
      <c r="AZ505" s="569"/>
      <c r="BA505" s="570"/>
      <c r="BB505" s="573"/>
      <c r="BC505" s="574"/>
      <c r="BD505" s="557">
        <f>IF(AZ505=0,0,(BB505/AZ505)*100)</f>
        <v>0</v>
      </c>
      <c r="BE505" s="558"/>
      <c r="BF505" s="561">
        <f>AT505+AZ505</f>
        <v>0</v>
      </c>
      <c r="BG505" s="562"/>
      <c r="BH505" s="565">
        <f>AV505+BB505</f>
        <v>0</v>
      </c>
      <c r="BI505" s="566"/>
      <c r="BJ505" s="557">
        <f>IF(BF505=0,0,(BH505/BF505)*100)</f>
        <v>0</v>
      </c>
      <c r="BK505" s="558"/>
      <c r="BL505" s="602">
        <f>(AD505*2)+(AJ505*2)+(AP505*3)+BB505</f>
        <v>0</v>
      </c>
      <c r="BM505" s="603"/>
      <c r="BN505" s="604"/>
      <c r="BO505" s="587">
        <f t="shared" ref="BO505" si="451">IF(BQ505=0,0,50*BP505/BQ505)</f>
        <v>0</v>
      </c>
      <c r="BP505" s="555">
        <f t="shared" ref="BP505" si="452">(BL505*BS$483)+(N505*BS$484)+(X505*BS$485)+(R505*BS$486)+(V505*BS$487)+(Z505*BS$488)</f>
        <v>0</v>
      </c>
      <c r="BQ505" s="555">
        <f t="shared" ref="BQ505" si="453">((AZ505-BB505)*BS$490)+((AT505-AV505)*BS$489)+(H505*BS$491)+(P505*BS$492)</f>
        <v>0</v>
      </c>
      <c r="BR505" s="65"/>
      <c r="BS505" s="65"/>
      <c r="BT505" s="268"/>
    </row>
    <row r="506" spans="1:72" ht="21.75" customHeight="1" x14ac:dyDescent="0.25">
      <c r="A506" s="268"/>
      <c r="B506" s="679"/>
      <c r="C506" s="690" t="str">
        <f>IF(ROSTER!D$30="","",ROSTER!D$30)</f>
        <v/>
      </c>
      <c r="D506" s="691"/>
      <c r="E506" s="668"/>
      <c r="F506" s="681"/>
      <c r="G506" s="664"/>
      <c r="H506" s="585"/>
      <c r="I506" s="586"/>
      <c r="J506" s="571"/>
      <c r="K506" s="572"/>
      <c r="L506" s="575"/>
      <c r="M506" s="576"/>
      <c r="N506" s="581" t="s">
        <v>16</v>
      </c>
      <c r="O506" s="582"/>
      <c r="P506" s="571"/>
      <c r="Q506" s="572"/>
      <c r="R506" s="575"/>
      <c r="S506" s="576"/>
      <c r="T506" s="581" t="s">
        <v>16</v>
      </c>
      <c r="U506" s="582"/>
      <c r="V506" s="585"/>
      <c r="W506" s="586"/>
      <c r="X506" s="571"/>
      <c r="Y506" s="586"/>
      <c r="Z506" s="571"/>
      <c r="AA506" s="586"/>
      <c r="AB506" s="571"/>
      <c r="AC506" s="572"/>
      <c r="AD506" s="575"/>
      <c r="AE506" s="576"/>
      <c r="AF506" s="577"/>
      <c r="AG506" s="578"/>
      <c r="AH506" s="571"/>
      <c r="AI506" s="572"/>
      <c r="AJ506" s="575"/>
      <c r="AK506" s="576"/>
      <c r="AL506" s="577"/>
      <c r="AM506" s="578"/>
      <c r="AN506" s="571"/>
      <c r="AO506" s="572"/>
      <c r="AP506" s="575"/>
      <c r="AQ506" s="576"/>
      <c r="AR506" s="577"/>
      <c r="AS506" s="578"/>
      <c r="AT506" s="627"/>
      <c r="AU506" s="628"/>
      <c r="AV506" s="629"/>
      <c r="AW506" s="630"/>
      <c r="AX506" s="577"/>
      <c r="AY506" s="578"/>
      <c r="AZ506" s="571"/>
      <c r="BA506" s="572"/>
      <c r="BB506" s="575"/>
      <c r="BC506" s="576"/>
      <c r="BD506" s="577"/>
      <c r="BE506" s="578"/>
      <c r="BF506" s="627"/>
      <c r="BG506" s="628"/>
      <c r="BH506" s="629"/>
      <c r="BI506" s="630"/>
      <c r="BJ506" s="577"/>
      <c r="BK506" s="578"/>
      <c r="BL506" s="605"/>
      <c r="BM506" s="606"/>
      <c r="BN506" s="607"/>
      <c r="BO506" s="588"/>
      <c r="BP506" s="556"/>
      <c r="BQ506" s="556"/>
      <c r="BR506" s="65"/>
      <c r="BS506" s="65"/>
      <c r="BT506" s="268"/>
    </row>
    <row r="507" spans="1:72" ht="21.75" customHeight="1" x14ac:dyDescent="0.25">
      <c r="A507" s="268"/>
      <c r="B507" s="678" t="str">
        <f>IF(ROSTER!B$32="","",ROSTER!B$32)</f>
        <v/>
      </c>
      <c r="C507" s="669" t="str">
        <f>IF(ROSTER!C$32="","",ROSTER!C$32)</f>
        <v/>
      </c>
      <c r="D507" s="670"/>
      <c r="E507" s="667"/>
      <c r="F507" s="680">
        <f>IF(E507="y",1,IF(E507="S",1,0))</f>
        <v>0</v>
      </c>
      <c r="G507" s="663">
        <f>IF(E507="S",1,0)</f>
        <v>0</v>
      </c>
      <c r="H507" s="583"/>
      <c r="I507" s="584"/>
      <c r="J507" s="569"/>
      <c r="K507" s="570"/>
      <c r="L507" s="573"/>
      <c r="M507" s="574"/>
      <c r="N507" s="579">
        <f>L507+J507</f>
        <v>0</v>
      </c>
      <c r="O507" s="580"/>
      <c r="P507" s="569"/>
      <c r="Q507" s="570"/>
      <c r="R507" s="573"/>
      <c r="S507" s="574"/>
      <c r="T507" s="579">
        <f>R507-P507</f>
        <v>0</v>
      </c>
      <c r="U507" s="580"/>
      <c r="V507" s="583"/>
      <c r="W507" s="584"/>
      <c r="X507" s="569"/>
      <c r="Y507" s="584"/>
      <c r="Z507" s="569"/>
      <c r="AA507" s="584"/>
      <c r="AB507" s="569"/>
      <c r="AC507" s="570"/>
      <c r="AD507" s="573"/>
      <c r="AE507" s="574"/>
      <c r="AF507" s="557">
        <f>IF(AB507=0,0,(AD507/AB507)*100)</f>
        <v>0</v>
      </c>
      <c r="AG507" s="558"/>
      <c r="AH507" s="569"/>
      <c r="AI507" s="570"/>
      <c r="AJ507" s="573"/>
      <c r="AK507" s="574"/>
      <c r="AL507" s="557">
        <f>IF(AH507=0,0,(AJ507/AH507)*100)</f>
        <v>0</v>
      </c>
      <c r="AM507" s="558"/>
      <c r="AN507" s="569"/>
      <c r="AO507" s="570"/>
      <c r="AP507" s="573"/>
      <c r="AQ507" s="574"/>
      <c r="AR507" s="557">
        <f>IF(AN507=0,0,(AP507/AN507)*100)</f>
        <v>0</v>
      </c>
      <c r="AS507" s="558"/>
      <c r="AT507" s="561">
        <f>AB507+AH507+AN507</f>
        <v>0</v>
      </c>
      <c r="AU507" s="562"/>
      <c r="AV507" s="565">
        <f>AD507+AJ507+AP507</f>
        <v>0</v>
      </c>
      <c r="AW507" s="566"/>
      <c r="AX507" s="557">
        <f>IF(AT507=0,0,(AV507/AT507)*100)</f>
        <v>0</v>
      </c>
      <c r="AY507" s="558"/>
      <c r="AZ507" s="569"/>
      <c r="BA507" s="570"/>
      <c r="BB507" s="573"/>
      <c r="BC507" s="574"/>
      <c r="BD507" s="557">
        <f>IF(AZ507=0,0,(BB507/AZ507)*100)</f>
        <v>0</v>
      </c>
      <c r="BE507" s="558"/>
      <c r="BF507" s="561">
        <f>AT507+AZ507</f>
        <v>0</v>
      </c>
      <c r="BG507" s="562"/>
      <c r="BH507" s="565">
        <f>AV507+BB507</f>
        <v>0</v>
      </c>
      <c r="BI507" s="566"/>
      <c r="BJ507" s="557">
        <f>IF(BF507=0,0,(BH507/BF507)*100)</f>
        <v>0</v>
      </c>
      <c r="BK507" s="558"/>
      <c r="BL507" s="602">
        <f>(AD507*2)+(AJ507*2)+(AP507*3)+BB507</f>
        <v>0</v>
      </c>
      <c r="BM507" s="603"/>
      <c r="BN507" s="604"/>
      <c r="BO507" s="587">
        <f t="shared" ref="BO507" si="454">IF(BQ507=0,0,50*BP507/BQ507)</f>
        <v>0</v>
      </c>
      <c r="BP507" s="555">
        <f t="shared" ref="BP507" si="455">(BL507*BS$483)+(N507*BS$484)+(X507*BS$485)+(R507*BS$486)+(V507*BS$487)+(Z507*BS$488)</f>
        <v>0</v>
      </c>
      <c r="BQ507" s="555">
        <f t="shared" ref="BQ507" si="456">((AZ507-BB507)*BS$490)+((AT507-AV507)*BS$489)+(H507*BS$491)+(P507*BS$492)</f>
        <v>0</v>
      </c>
      <c r="BR507" s="65"/>
      <c r="BS507" s="65"/>
      <c r="BT507" s="268"/>
    </row>
    <row r="508" spans="1:72" ht="21.75" customHeight="1" x14ac:dyDescent="0.25">
      <c r="A508" s="268"/>
      <c r="B508" s="679"/>
      <c r="C508" s="690" t="str">
        <f>IF(ROSTER!D$32="","",ROSTER!D$32)</f>
        <v/>
      </c>
      <c r="D508" s="691"/>
      <c r="E508" s="668"/>
      <c r="F508" s="681"/>
      <c r="G508" s="664"/>
      <c r="H508" s="585"/>
      <c r="I508" s="586"/>
      <c r="J508" s="571"/>
      <c r="K508" s="572"/>
      <c r="L508" s="575"/>
      <c r="M508" s="576"/>
      <c r="N508" s="581" t="s">
        <v>16</v>
      </c>
      <c r="O508" s="582"/>
      <c r="P508" s="571"/>
      <c r="Q508" s="572"/>
      <c r="R508" s="575"/>
      <c r="S508" s="576"/>
      <c r="T508" s="581" t="s">
        <v>16</v>
      </c>
      <c r="U508" s="582"/>
      <c r="V508" s="585"/>
      <c r="W508" s="586"/>
      <c r="X508" s="571"/>
      <c r="Y508" s="586"/>
      <c r="Z508" s="571"/>
      <c r="AA508" s="586"/>
      <c r="AB508" s="571"/>
      <c r="AC508" s="572"/>
      <c r="AD508" s="575"/>
      <c r="AE508" s="576"/>
      <c r="AF508" s="577"/>
      <c r="AG508" s="578"/>
      <c r="AH508" s="571"/>
      <c r="AI508" s="572"/>
      <c r="AJ508" s="575"/>
      <c r="AK508" s="576"/>
      <c r="AL508" s="577"/>
      <c r="AM508" s="578"/>
      <c r="AN508" s="571"/>
      <c r="AO508" s="572"/>
      <c r="AP508" s="575"/>
      <c r="AQ508" s="576"/>
      <c r="AR508" s="577"/>
      <c r="AS508" s="578"/>
      <c r="AT508" s="627"/>
      <c r="AU508" s="628"/>
      <c r="AV508" s="629"/>
      <c r="AW508" s="630"/>
      <c r="AX508" s="577"/>
      <c r="AY508" s="578"/>
      <c r="AZ508" s="571"/>
      <c r="BA508" s="572"/>
      <c r="BB508" s="575"/>
      <c r="BC508" s="576"/>
      <c r="BD508" s="577"/>
      <c r="BE508" s="578"/>
      <c r="BF508" s="627"/>
      <c r="BG508" s="628"/>
      <c r="BH508" s="629"/>
      <c r="BI508" s="630"/>
      <c r="BJ508" s="577"/>
      <c r="BK508" s="578"/>
      <c r="BL508" s="605"/>
      <c r="BM508" s="606"/>
      <c r="BN508" s="607"/>
      <c r="BO508" s="588"/>
      <c r="BP508" s="556"/>
      <c r="BQ508" s="556"/>
      <c r="BR508" s="65"/>
      <c r="BS508" s="65"/>
      <c r="BT508" s="268"/>
    </row>
    <row r="509" spans="1:72" ht="21.75" customHeight="1" x14ac:dyDescent="0.25">
      <c r="A509" s="268"/>
      <c r="B509" s="678" t="str">
        <f>IF(ROSTER!B$34="","",ROSTER!B$34)</f>
        <v/>
      </c>
      <c r="C509" s="669" t="str">
        <f>IF(ROSTER!C$34="","",ROSTER!C$34)</f>
        <v/>
      </c>
      <c r="D509" s="670"/>
      <c r="E509" s="667"/>
      <c r="F509" s="680">
        <f>IF(E509="y",1,IF(E509="S",1,0))</f>
        <v>0</v>
      </c>
      <c r="G509" s="663">
        <f>IF(E509="S",1,0)</f>
        <v>0</v>
      </c>
      <c r="H509" s="583"/>
      <c r="I509" s="584"/>
      <c r="J509" s="569"/>
      <c r="K509" s="570"/>
      <c r="L509" s="573"/>
      <c r="M509" s="574"/>
      <c r="N509" s="579">
        <f>L509+J509</f>
        <v>0</v>
      </c>
      <c r="O509" s="580"/>
      <c r="P509" s="569"/>
      <c r="Q509" s="570"/>
      <c r="R509" s="573"/>
      <c r="S509" s="574"/>
      <c r="T509" s="579">
        <f>R509-P509</f>
        <v>0</v>
      </c>
      <c r="U509" s="580"/>
      <c r="V509" s="583"/>
      <c r="W509" s="584"/>
      <c r="X509" s="569"/>
      <c r="Y509" s="584"/>
      <c r="Z509" s="569"/>
      <c r="AA509" s="584"/>
      <c r="AB509" s="569"/>
      <c r="AC509" s="570"/>
      <c r="AD509" s="573"/>
      <c r="AE509" s="574"/>
      <c r="AF509" s="557">
        <f>IF(AB509=0,0,(AD509/AB509)*100)</f>
        <v>0</v>
      </c>
      <c r="AG509" s="558"/>
      <c r="AH509" s="569"/>
      <c r="AI509" s="570"/>
      <c r="AJ509" s="573"/>
      <c r="AK509" s="574"/>
      <c r="AL509" s="557">
        <f>IF(AH509=0,0,(AJ509/AH509)*100)</f>
        <v>0</v>
      </c>
      <c r="AM509" s="558"/>
      <c r="AN509" s="569"/>
      <c r="AO509" s="570"/>
      <c r="AP509" s="573"/>
      <c r="AQ509" s="574"/>
      <c r="AR509" s="557">
        <f>IF(AN509=0,0,(AP509/AN509)*100)</f>
        <v>0</v>
      </c>
      <c r="AS509" s="558"/>
      <c r="AT509" s="561">
        <f>AB509+AH509+AN509</f>
        <v>0</v>
      </c>
      <c r="AU509" s="562"/>
      <c r="AV509" s="565">
        <f>AD509+AJ509+AP509</f>
        <v>0</v>
      </c>
      <c r="AW509" s="566"/>
      <c r="AX509" s="557">
        <f>IF(AT509=0,0,(AV509/AT509)*100)</f>
        <v>0</v>
      </c>
      <c r="AY509" s="558"/>
      <c r="AZ509" s="569"/>
      <c r="BA509" s="570"/>
      <c r="BB509" s="573"/>
      <c r="BC509" s="574"/>
      <c r="BD509" s="557">
        <f>IF(AZ509=0,0,(BB509/AZ509)*100)</f>
        <v>0</v>
      </c>
      <c r="BE509" s="558"/>
      <c r="BF509" s="561">
        <f>AT509+AZ509</f>
        <v>0</v>
      </c>
      <c r="BG509" s="562"/>
      <c r="BH509" s="565">
        <f>AV509+BB509</f>
        <v>0</v>
      </c>
      <c r="BI509" s="566"/>
      <c r="BJ509" s="557">
        <f>IF(BF509=0,0,(BH509/BF509)*100)</f>
        <v>0</v>
      </c>
      <c r="BK509" s="558"/>
      <c r="BL509" s="602">
        <f>(AD509*2)+(AJ509*2)+(AP509*3)+BB509</f>
        <v>0</v>
      </c>
      <c r="BM509" s="603"/>
      <c r="BN509" s="604"/>
      <c r="BO509" s="587">
        <f t="shared" ref="BO509" si="457">IF(BQ509=0,0,50*BP509/BQ509)</f>
        <v>0</v>
      </c>
      <c r="BP509" s="555">
        <f t="shared" ref="BP509" si="458">(BL509*BS$483)+(N509*BS$484)+(X509*BS$485)+(R509*BS$486)+(V509*BS$487)+(Z509*BS$488)</f>
        <v>0</v>
      </c>
      <c r="BQ509" s="555">
        <f t="shared" ref="BQ509" si="459">((AZ509-BB509)*BS$490)+((AT509-AV509)*BS$489)+(H509*BS$491)+(P509*BS$492)</f>
        <v>0</v>
      </c>
      <c r="BR509" s="65"/>
      <c r="BS509" s="65"/>
      <c r="BT509" s="268"/>
    </row>
    <row r="510" spans="1:72" ht="21.75" customHeight="1" x14ac:dyDescent="0.25">
      <c r="A510" s="268"/>
      <c r="B510" s="679"/>
      <c r="C510" s="690" t="str">
        <f>IF(ROSTER!D$34="","",ROSTER!D$34)</f>
        <v/>
      </c>
      <c r="D510" s="691"/>
      <c r="E510" s="668"/>
      <c r="F510" s="681"/>
      <c r="G510" s="664"/>
      <c r="H510" s="585"/>
      <c r="I510" s="586"/>
      <c r="J510" s="571"/>
      <c r="K510" s="572"/>
      <c r="L510" s="575"/>
      <c r="M510" s="576"/>
      <c r="N510" s="581" t="s">
        <v>16</v>
      </c>
      <c r="O510" s="582"/>
      <c r="P510" s="571"/>
      <c r="Q510" s="572"/>
      <c r="R510" s="575"/>
      <c r="S510" s="576"/>
      <c r="T510" s="581" t="s">
        <v>16</v>
      </c>
      <c r="U510" s="582"/>
      <c r="V510" s="585"/>
      <c r="W510" s="586"/>
      <c r="X510" s="571"/>
      <c r="Y510" s="586"/>
      <c r="Z510" s="571"/>
      <c r="AA510" s="586"/>
      <c r="AB510" s="571"/>
      <c r="AC510" s="572"/>
      <c r="AD510" s="575"/>
      <c r="AE510" s="576"/>
      <c r="AF510" s="577"/>
      <c r="AG510" s="578"/>
      <c r="AH510" s="571"/>
      <c r="AI510" s="572"/>
      <c r="AJ510" s="575"/>
      <c r="AK510" s="576"/>
      <c r="AL510" s="577"/>
      <c r="AM510" s="578"/>
      <c r="AN510" s="571"/>
      <c r="AO510" s="572"/>
      <c r="AP510" s="575"/>
      <c r="AQ510" s="576"/>
      <c r="AR510" s="577"/>
      <c r="AS510" s="578"/>
      <c r="AT510" s="627"/>
      <c r="AU510" s="628"/>
      <c r="AV510" s="629"/>
      <c r="AW510" s="630"/>
      <c r="AX510" s="577"/>
      <c r="AY510" s="578"/>
      <c r="AZ510" s="571"/>
      <c r="BA510" s="572"/>
      <c r="BB510" s="575"/>
      <c r="BC510" s="576"/>
      <c r="BD510" s="577"/>
      <c r="BE510" s="578"/>
      <c r="BF510" s="627"/>
      <c r="BG510" s="628"/>
      <c r="BH510" s="629"/>
      <c r="BI510" s="630"/>
      <c r="BJ510" s="577"/>
      <c r="BK510" s="578"/>
      <c r="BL510" s="605"/>
      <c r="BM510" s="606"/>
      <c r="BN510" s="607"/>
      <c r="BO510" s="588"/>
      <c r="BP510" s="556"/>
      <c r="BQ510" s="556"/>
      <c r="BR510" s="65"/>
      <c r="BS510" s="65"/>
      <c r="BT510" s="268"/>
    </row>
    <row r="511" spans="1:72" ht="21.75" customHeight="1" x14ac:dyDescent="0.25">
      <c r="A511" s="268"/>
      <c r="B511" s="678" t="str">
        <f>IF(ROSTER!B$36="","",ROSTER!B$36)</f>
        <v/>
      </c>
      <c r="C511" s="669" t="str">
        <f>IF(ROSTER!C$36="","",ROSTER!C$36)</f>
        <v/>
      </c>
      <c r="D511" s="670"/>
      <c r="E511" s="667"/>
      <c r="F511" s="680">
        <f>IF(E511="y",1,IF(E511="S",1,0))</f>
        <v>0</v>
      </c>
      <c r="G511" s="663">
        <f>IF(E511="S",1,0)</f>
        <v>0</v>
      </c>
      <c r="H511" s="583"/>
      <c r="I511" s="584"/>
      <c r="J511" s="569"/>
      <c r="K511" s="570"/>
      <c r="L511" s="573"/>
      <c r="M511" s="574"/>
      <c r="N511" s="579">
        <f>L511+J511</f>
        <v>0</v>
      </c>
      <c r="O511" s="580"/>
      <c r="P511" s="569"/>
      <c r="Q511" s="570"/>
      <c r="R511" s="573"/>
      <c r="S511" s="574"/>
      <c r="T511" s="579">
        <f>R511-P511</f>
        <v>0</v>
      </c>
      <c r="U511" s="580"/>
      <c r="V511" s="583"/>
      <c r="W511" s="584"/>
      <c r="X511" s="569"/>
      <c r="Y511" s="584"/>
      <c r="Z511" s="569"/>
      <c r="AA511" s="584"/>
      <c r="AB511" s="569"/>
      <c r="AC511" s="570"/>
      <c r="AD511" s="573"/>
      <c r="AE511" s="574"/>
      <c r="AF511" s="557">
        <f>IF(AB511=0,0,(AD511/AB511)*100)</f>
        <v>0</v>
      </c>
      <c r="AG511" s="558"/>
      <c r="AH511" s="569"/>
      <c r="AI511" s="570"/>
      <c r="AJ511" s="573"/>
      <c r="AK511" s="574"/>
      <c r="AL511" s="557">
        <f>IF(AH511=0,0,(AJ511/AH511)*100)</f>
        <v>0</v>
      </c>
      <c r="AM511" s="558"/>
      <c r="AN511" s="569"/>
      <c r="AO511" s="570"/>
      <c r="AP511" s="573"/>
      <c r="AQ511" s="574"/>
      <c r="AR511" s="557">
        <f>IF(AN511=0,0,(AP511/AN511)*100)</f>
        <v>0</v>
      </c>
      <c r="AS511" s="558"/>
      <c r="AT511" s="561">
        <f>AB511+AH511+AN511</f>
        <v>0</v>
      </c>
      <c r="AU511" s="562"/>
      <c r="AV511" s="565">
        <f>AD511+AJ511+AP511</f>
        <v>0</v>
      </c>
      <c r="AW511" s="566"/>
      <c r="AX511" s="557">
        <f>IF(AT511=0,0,(AV511/AT511)*100)</f>
        <v>0</v>
      </c>
      <c r="AY511" s="558"/>
      <c r="AZ511" s="569"/>
      <c r="BA511" s="570"/>
      <c r="BB511" s="573"/>
      <c r="BC511" s="574"/>
      <c r="BD511" s="557">
        <f>IF(AZ511=0,0,(BB511/AZ511)*100)</f>
        <v>0</v>
      </c>
      <c r="BE511" s="558"/>
      <c r="BF511" s="561">
        <f>AT511+AZ511</f>
        <v>0</v>
      </c>
      <c r="BG511" s="562"/>
      <c r="BH511" s="565">
        <f>AV511+BB511</f>
        <v>0</v>
      </c>
      <c r="BI511" s="566"/>
      <c r="BJ511" s="557">
        <f>IF(BF511=0,0,(BH511/BF511)*100)</f>
        <v>0</v>
      </c>
      <c r="BK511" s="558"/>
      <c r="BL511" s="602">
        <f>(AD511*2)+(AJ511*2)+(AP511*3)+BB511</f>
        <v>0</v>
      </c>
      <c r="BM511" s="603"/>
      <c r="BN511" s="604"/>
      <c r="BO511" s="587">
        <f t="shared" ref="BO511" si="460">IF(BQ511=0,0,50*BP511/BQ511)</f>
        <v>0</v>
      </c>
      <c r="BP511" s="555">
        <f t="shared" ref="BP511" si="461">(BL511*BS$483)+(N511*BS$484)+(X511*BS$485)+(R511*BS$486)+(V511*BS$487)+(Z511*BS$488)</f>
        <v>0</v>
      </c>
      <c r="BQ511" s="555">
        <f t="shared" ref="BQ511" si="462">((AZ511-BB511)*BS$490)+((AT511-AV511)*BS$489)+(H511*BS$491)+(P511*BS$492)</f>
        <v>0</v>
      </c>
      <c r="BR511" s="65"/>
      <c r="BS511" s="65"/>
      <c r="BT511" s="268"/>
    </row>
    <row r="512" spans="1:72" ht="21.75" customHeight="1" x14ac:dyDescent="0.25">
      <c r="A512" s="268"/>
      <c r="B512" s="679"/>
      <c r="C512" s="690" t="str">
        <f>IF(ROSTER!D$36="","",ROSTER!D$36)</f>
        <v/>
      </c>
      <c r="D512" s="691"/>
      <c r="E512" s="668"/>
      <c r="F512" s="681"/>
      <c r="G512" s="664"/>
      <c r="H512" s="585"/>
      <c r="I512" s="586"/>
      <c r="J512" s="571"/>
      <c r="K512" s="572"/>
      <c r="L512" s="575"/>
      <c r="M512" s="576"/>
      <c r="N512" s="581" t="s">
        <v>16</v>
      </c>
      <c r="O512" s="582"/>
      <c r="P512" s="571"/>
      <c r="Q512" s="572"/>
      <c r="R512" s="575"/>
      <c r="S512" s="576"/>
      <c r="T512" s="581" t="s">
        <v>16</v>
      </c>
      <c r="U512" s="582"/>
      <c r="V512" s="585"/>
      <c r="W512" s="586"/>
      <c r="X512" s="571"/>
      <c r="Y512" s="586"/>
      <c r="Z512" s="571"/>
      <c r="AA512" s="586"/>
      <c r="AB512" s="571"/>
      <c r="AC512" s="572"/>
      <c r="AD512" s="575"/>
      <c r="AE512" s="576"/>
      <c r="AF512" s="577"/>
      <c r="AG512" s="578"/>
      <c r="AH512" s="571"/>
      <c r="AI512" s="572"/>
      <c r="AJ512" s="575"/>
      <c r="AK512" s="576"/>
      <c r="AL512" s="577"/>
      <c r="AM512" s="578"/>
      <c r="AN512" s="571"/>
      <c r="AO512" s="572"/>
      <c r="AP512" s="575"/>
      <c r="AQ512" s="576"/>
      <c r="AR512" s="577"/>
      <c r="AS512" s="578"/>
      <c r="AT512" s="627"/>
      <c r="AU512" s="628"/>
      <c r="AV512" s="629"/>
      <c r="AW512" s="630"/>
      <c r="AX512" s="577"/>
      <c r="AY512" s="578"/>
      <c r="AZ512" s="571"/>
      <c r="BA512" s="572"/>
      <c r="BB512" s="575"/>
      <c r="BC512" s="576"/>
      <c r="BD512" s="577"/>
      <c r="BE512" s="578"/>
      <c r="BF512" s="627"/>
      <c r="BG512" s="628"/>
      <c r="BH512" s="629"/>
      <c r="BI512" s="630"/>
      <c r="BJ512" s="577"/>
      <c r="BK512" s="578"/>
      <c r="BL512" s="605"/>
      <c r="BM512" s="606"/>
      <c r="BN512" s="607"/>
      <c r="BO512" s="588"/>
      <c r="BP512" s="556"/>
      <c r="BQ512" s="556"/>
      <c r="BR512" s="65"/>
      <c r="BS512" s="65"/>
      <c r="BT512" s="268"/>
    </row>
    <row r="513" spans="1:72" ht="21.75" customHeight="1" x14ac:dyDescent="0.25">
      <c r="A513" s="268"/>
      <c r="B513" s="678" t="str">
        <f>IF(ROSTER!B$38="","",ROSTER!B$38)</f>
        <v/>
      </c>
      <c r="C513" s="669" t="str">
        <f>IF(ROSTER!C$38="","",ROSTER!C$38)</f>
        <v/>
      </c>
      <c r="D513" s="670"/>
      <c r="E513" s="667"/>
      <c r="F513" s="680">
        <f>IF(E513="y",1,IF(E513="S",1,0))</f>
        <v>0</v>
      </c>
      <c r="G513" s="663">
        <f>IF(E513="S",1,0)</f>
        <v>0</v>
      </c>
      <c r="H513" s="583"/>
      <c r="I513" s="584"/>
      <c r="J513" s="569"/>
      <c r="K513" s="570"/>
      <c r="L513" s="573"/>
      <c r="M513" s="574"/>
      <c r="N513" s="579">
        <f>L513+J513</f>
        <v>0</v>
      </c>
      <c r="O513" s="580"/>
      <c r="P513" s="569"/>
      <c r="Q513" s="570"/>
      <c r="R513" s="573"/>
      <c r="S513" s="574"/>
      <c r="T513" s="579">
        <f>R513-P513</f>
        <v>0</v>
      </c>
      <c r="U513" s="580"/>
      <c r="V513" s="583"/>
      <c r="W513" s="584"/>
      <c r="X513" s="569"/>
      <c r="Y513" s="584"/>
      <c r="Z513" s="569"/>
      <c r="AA513" s="584"/>
      <c r="AB513" s="569"/>
      <c r="AC513" s="570"/>
      <c r="AD513" s="573"/>
      <c r="AE513" s="574"/>
      <c r="AF513" s="557">
        <f>IF(AB513=0,0,(AD513/AB513)*100)</f>
        <v>0</v>
      </c>
      <c r="AG513" s="558"/>
      <c r="AH513" s="569"/>
      <c r="AI513" s="570"/>
      <c r="AJ513" s="573"/>
      <c r="AK513" s="574"/>
      <c r="AL513" s="557">
        <f>IF(AH513=0,0,(AJ513/AH513)*100)</f>
        <v>0</v>
      </c>
      <c r="AM513" s="558"/>
      <c r="AN513" s="569"/>
      <c r="AO513" s="570"/>
      <c r="AP513" s="573"/>
      <c r="AQ513" s="574"/>
      <c r="AR513" s="557">
        <f>IF(AN513=0,0,(AP513/AN513)*100)</f>
        <v>0</v>
      </c>
      <c r="AS513" s="558"/>
      <c r="AT513" s="561">
        <f>AB513+AH513+AN513</f>
        <v>0</v>
      </c>
      <c r="AU513" s="562"/>
      <c r="AV513" s="565">
        <f>AD513+AJ513+AP513</f>
        <v>0</v>
      </c>
      <c r="AW513" s="566"/>
      <c r="AX513" s="557">
        <f>IF(AT513=0,0,(AV513/AT513)*100)</f>
        <v>0</v>
      </c>
      <c r="AY513" s="558"/>
      <c r="AZ513" s="569"/>
      <c r="BA513" s="570"/>
      <c r="BB513" s="573"/>
      <c r="BC513" s="574"/>
      <c r="BD513" s="557">
        <f>IF(AZ513=0,0,(BB513/AZ513)*100)</f>
        <v>0</v>
      </c>
      <c r="BE513" s="558"/>
      <c r="BF513" s="561">
        <f>AT513+AZ513</f>
        <v>0</v>
      </c>
      <c r="BG513" s="562"/>
      <c r="BH513" s="565">
        <f>AV513+BB513</f>
        <v>0</v>
      </c>
      <c r="BI513" s="566"/>
      <c r="BJ513" s="557">
        <f>IF(BF513=0,0,(BH513/BF513)*100)</f>
        <v>0</v>
      </c>
      <c r="BK513" s="558"/>
      <c r="BL513" s="602">
        <f>(AD513*2)+(AJ513*2)+(AP513*3)+BB513</f>
        <v>0</v>
      </c>
      <c r="BM513" s="603"/>
      <c r="BN513" s="604"/>
      <c r="BO513" s="587">
        <f t="shared" ref="BO513" si="463">IF(BQ513=0,0,50*BP513/BQ513)</f>
        <v>0</v>
      </c>
      <c r="BP513" s="555">
        <f t="shared" ref="BP513" si="464">(BL513*BS$483)+(N513*BS$484)+(X513*BS$485)+(R513*BS$486)+(V513*BS$487)+(Z513*BS$488)</f>
        <v>0</v>
      </c>
      <c r="BQ513" s="555">
        <f t="shared" ref="BQ513" si="465">((AZ513-BB513)*BS$490)+((AT513-AV513)*BS$489)+(H513*BS$491)+(P513*BS$492)</f>
        <v>0</v>
      </c>
      <c r="BR513" s="65"/>
      <c r="BS513" s="65"/>
      <c r="BT513" s="268"/>
    </row>
    <row r="514" spans="1:72" ht="21.75" customHeight="1" x14ac:dyDescent="0.25">
      <c r="A514" s="268"/>
      <c r="B514" s="679"/>
      <c r="C514" s="690" t="str">
        <f>IF(ROSTER!D$38="","",ROSTER!D$38)</f>
        <v/>
      </c>
      <c r="D514" s="691"/>
      <c r="E514" s="668"/>
      <c r="F514" s="681"/>
      <c r="G514" s="664"/>
      <c r="H514" s="585"/>
      <c r="I514" s="586"/>
      <c r="J514" s="571"/>
      <c r="K514" s="572"/>
      <c r="L514" s="575"/>
      <c r="M514" s="576"/>
      <c r="N514" s="581" t="s">
        <v>16</v>
      </c>
      <c r="O514" s="582"/>
      <c r="P514" s="571"/>
      <c r="Q514" s="572"/>
      <c r="R514" s="575"/>
      <c r="S514" s="576"/>
      <c r="T514" s="581" t="s">
        <v>16</v>
      </c>
      <c r="U514" s="582"/>
      <c r="V514" s="585"/>
      <c r="W514" s="586"/>
      <c r="X514" s="571"/>
      <c r="Y514" s="586"/>
      <c r="Z514" s="571"/>
      <c r="AA514" s="586"/>
      <c r="AB514" s="571"/>
      <c r="AC514" s="572"/>
      <c r="AD514" s="575"/>
      <c r="AE514" s="576"/>
      <c r="AF514" s="577"/>
      <c r="AG514" s="578"/>
      <c r="AH514" s="571"/>
      <c r="AI514" s="572"/>
      <c r="AJ514" s="575"/>
      <c r="AK514" s="576"/>
      <c r="AL514" s="577"/>
      <c r="AM514" s="578"/>
      <c r="AN514" s="571"/>
      <c r="AO514" s="572"/>
      <c r="AP514" s="575"/>
      <c r="AQ514" s="576"/>
      <c r="AR514" s="577"/>
      <c r="AS514" s="578"/>
      <c r="AT514" s="627"/>
      <c r="AU514" s="628"/>
      <c r="AV514" s="629"/>
      <c r="AW514" s="630"/>
      <c r="AX514" s="577"/>
      <c r="AY514" s="578"/>
      <c r="AZ514" s="571"/>
      <c r="BA514" s="572"/>
      <c r="BB514" s="575"/>
      <c r="BC514" s="576"/>
      <c r="BD514" s="577"/>
      <c r="BE514" s="578"/>
      <c r="BF514" s="627"/>
      <c r="BG514" s="628"/>
      <c r="BH514" s="629"/>
      <c r="BI514" s="630"/>
      <c r="BJ514" s="577"/>
      <c r="BK514" s="578"/>
      <c r="BL514" s="605"/>
      <c r="BM514" s="606"/>
      <c r="BN514" s="607"/>
      <c r="BO514" s="588"/>
      <c r="BP514" s="556"/>
      <c r="BQ514" s="556"/>
      <c r="BR514" s="65"/>
      <c r="BS514" s="65"/>
      <c r="BT514" s="268"/>
    </row>
    <row r="515" spans="1:72" ht="21.75" customHeight="1" x14ac:dyDescent="0.25">
      <c r="A515" s="268"/>
      <c r="B515" s="678" t="str">
        <f>IF(ROSTER!B$40="","",ROSTER!B$40)</f>
        <v/>
      </c>
      <c r="C515" s="669" t="str">
        <f>IF(ROSTER!C$40="","",ROSTER!C$40)</f>
        <v/>
      </c>
      <c r="D515" s="670"/>
      <c r="E515" s="667"/>
      <c r="F515" s="680">
        <f>IF(E515="y",1,IF(E515="S",1,0))</f>
        <v>0</v>
      </c>
      <c r="G515" s="663">
        <f>IF(E515="S",1,0)</f>
        <v>0</v>
      </c>
      <c r="H515" s="583"/>
      <c r="I515" s="584"/>
      <c r="J515" s="569"/>
      <c r="K515" s="570"/>
      <c r="L515" s="573"/>
      <c r="M515" s="574"/>
      <c r="N515" s="579">
        <f>L515+J515</f>
        <v>0</v>
      </c>
      <c r="O515" s="580"/>
      <c r="P515" s="569"/>
      <c r="Q515" s="570"/>
      <c r="R515" s="573"/>
      <c r="S515" s="574"/>
      <c r="T515" s="579">
        <f>R515-P515</f>
        <v>0</v>
      </c>
      <c r="U515" s="580"/>
      <c r="V515" s="583"/>
      <c r="W515" s="584"/>
      <c r="X515" s="569"/>
      <c r="Y515" s="584"/>
      <c r="Z515" s="569"/>
      <c r="AA515" s="584"/>
      <c r="AB515" s="569"/>
      <c r="AC515" s="570"/>
      <c r="AD515" s="573"/>
      <c r="AE515" s="574"/>
      <c r="AF515" s="557">
        <f>IF(AB515=0,0,(AD515/AB515)*100)</f>
        <v>0</v>
      </c>
      <c r="AG515" s="558"/>
      <c r="AH515" s="569"/>
      <c r="AI515" s="570"/>
      <c r="AJ515" s="573"/>
      <c r="AK515" s="574"/>
      <c r="AL515" s="557">
        <f>IF(AH515=0,0,(AJ515/AH515)*100)</f>
        <v>0</v>
      </c>
      <c r="AM515" s="558"/>
      <c r="AN515" s="569"/>
      <c r="AO515" s="570"/>
      <c r="AP515" s="573"/>
      <c r="AQ515" s="574"/>
      <c r="AR515" s="557">
        <f>IF(AN515=0,0,(AP515/AN515)*100)</f>
        <v>0</v>
      </c>
      <c r="AS515" s="558"/>
      <c r="AT515" s="561">
        <f>AB515+AH515+AN515</f>
        <v>0</v>
      </c>
      <c r="AU515" s="562"/>
      <c r="AV515" s="565">
        <f>AD515+AJ515+AP515</f>
        <v>0</v>
      </c>
      <c r="AW515" s="566"/>
      <c r="AX515" s="557">
        <f>IF(AT515=0,0,(AV515/AT515)*100)</f>
        <v>0</v>
      </c>
      <c r="AY515" s="558"/>
      <c r="AZ515" s="569"/>
      <c r="BA515" s="570"/>
      <c r="BB515" s="573"/>
      <c r="BC515" s="574"/>
      <c r="BD515" s="557">
        <f>IF(AZ515=0,0,(BB515/AZ515)*100)</f>
        <v>0</v>
      </c>
      <c r="BE515" s="558"/>
      <c r="BF515" s="561">
        <f>AT515+AZ515</f>
        <v>0</v>
      </c>
      <c r="BG515" s="562"/>
      <c r="BH515" s="565">
        <f>AV515+BB515</f>
        <v>0</v>
      </c>
      <c r="BI515" s="566"/>
      <c r="BJ515" s="557">
        <f>IF(BF515=0,0,(BH515/BF515)*100)</f>
        <v>0</v>
      </c>
      <c r="BK515" s="558"/>
      <c r="BL515" s="602">
        <f>(AD515*2)+(AJ515*2)+(AP515*3)+BB515</f>
        <v>0</v>
      </c>
      <c r="BM515" s="603"/>
      <c r="BN515" s="604"/>
      <c r="BO515" s="587">
        <f t="shared" ref="BO515" si="466">IF(BQ515=0,0,50*BP515/BQ515)</f>
        <v>0</v>
      </c>
      <c r="BP515" s="555">
        <f t="shared" ref="BP515" si="467">(BL515*BS$483)+(N515*BS$484)+(X515*BS$485)+(R515*BS$486)+(V515*BS$487)+(Z515*BS$488)</f>
        <v>0</v>
      </c>
      <c r="BQ515" s="555">
        <f t="shared" ref="BQ515" si="468">((AZ515-BB515)*BS$490)+((AT515-AV515)*BS$489)+(H515*BS$491)+(P515*BS$492)</f>
        <v>0</v>
      </c>
      <c r="BR515" s="65"/>
      <c r="BS515" s="65"/>
      <c r="BT515" s="268"/>
    </row>
    <row r="516" spans="1:72" ht="21.75" customHeight="1" x14ac:dyDescent="0.25">
      <c r="A516" s="268"/>
      <c r="B516" s="679"/>
      <c r="C516" s="690" t="str">
        <f>IF(ROSTER!D$40="","",ROSTER!D$40)</f>
        <v/>
      </c>
      <c r="D516" s="691"/>
      <c r="E516" s="668"/>
      <c r="F516" s="681"/>
      <c r="G516" s="664"/>
      <c r="H516" s="585"/>
      <c r="I516" s="586"/>
      <c r="J516" s="571"/>
      <c r="K516" s="572"/>
      <c r="L516" s="575"/>
      <c r="M516" s="576"/>
      <c r="N516" s="581" t="s">
        <v>16</v>
      </c>
      <c r="O516" s="582"/>
      <c r="P516" s="571"/>
      <c r="Q516" s="572"/>
      <c r="R516" s="575"/>
      <c r="S516" s="576"/>
      <c r="T516" s="581" t="s">
        <v>16</v>
      </c>
      <c r="U516" s="582"/>
      <c r="V516" s="585"/>
      <c r="W516" s="586"/>
      <c r="X516" s="571"/>
      <c r="Y516" s="586"/>
      <c r="Z516" s="571"/>
      <c r="AA516" s="586"/>
      <c r="AB516" s="571"/>
      <c r="AC516" s="572"/>
      <c r="AD516" s="575"/>
      <c r="AE516" s="576"/>
      <c r="AF516" s="577"/>
      <c r="AG516" s="578"/>
      <c r="AH516" s="571"/>
      <c r="AI516" s="572"/>
      <c r="AJ516" s="575"/>
      <c r="AK516" s="576"/>
      <c r="AL516" s="577"/>
      <c r="AM516" s="578"/>
      <c r="AN516" s="571"/>
      <c r="AO516" s="572"/>
      <c r="AP516" s="575"/>
      <c r="AQ516" s="576"/>
      <c r="AR516" s="577"/>
      <c r="AS516" s="578"/>
      <c r="AT516" s="627"/>
      <c r="AU516" s="628"/>
      <c r="AV516" s="629"/>
      <c r="AW516" s="630"/>
      <c r="AX516" s="577"/>
      <c r="AY516" s="578"/>
      <c r="AZ516" s="571"/>
      <c r="BA516" s="572"/>
      <c r="BB516" s="575"/>
      <c r="BC516" s="576"/>
      <c r="BD516" s="577"/>
      <c r="BE516" s="578"/>
      <c r="BF516" s="627"/>
      <c r="BG516" s="628"/>
      <c r="BH516" s="629"/>
      <c r="BI516" s="630"/>
      <c r="BJ516" s="577"/>
      <c r="BK516" s="578"/>
      <c r="BL516" s="605"/>
      <c r="BM516" s="606"/>
      <c r="BN516" s="607"/>
      <c r="BO516" s="588"/>
      <c r="BP516" s="556"/>
      <c r="BQ516" s="556"/>
      <c r="BR516" s="65"/>
      <c r="BS516" s="65"/>
      <c r="BT516" s="268"/>
    </row>
    <row r="517" spans="1:72" ht="21.75" customHeight="1" x14ac:dyDescent="0.25">
      <c r="A517" s="268"/>
      <c r="B517" s="678" t="str">
        <f>IF(ROSTER!B$42="","",ROSTER!B$42)</f>
        <v/>
      </c>
      <c r="C517" s="669" t="str">
        <f>IF(ROSTER!C$42="","",ROSTER!C$42)</f>
        <v/>
      </c>
      <c r="D517" s="670"/>
      <c r="E517" s="667"/>
      <c r="F517" s="680">
        <f>IF(E517="y",1,IF(E517="S",1,0))</f>
        <v>0</v>
      </c>
      <c r="G517" s="663">
        <f>IF(E517="S",1,0)</f>
        <v>0</v>
      </c>
      <c r="H517" s="583"/>
      <c r="I517" s="584"/>
      <c r="J517" s="569"/>
      <c r="K517" s="570"/>
      <c r="L517" s="573"/>
      <c r="M517" s="574"/>
      <c r="N517" s="579">
        <f>L517+J517</f>
        <v>0</v>
      </c>
      <c r="O517" s="580"/>
      <c r="P517" s="569"/>
      <c r="Q517" s="570"/>
      <c r="R517" s="573"/>
      <c r="S517" s="574"/>
      <c r="T517" s="579">
        <f>R517-P517</f>
        <v>0</v>
      </c>
      <c r="U517" s="580"/>
      <c r="V517" s="583"/>
      <c r="W517" s="584"/>
      <c r="X517" s="569"/>
      <c r="Y517" s="584"/>
      <c r="Z517" s="569"/>
      <c r="AA517" s="584"/>
      <c r="AB517" s="569"/>
      <c r="AC517" s="570"/>
      <c r="AD517" s="573"/>
      <c r="AE517" s="574"/>
      <c r="AF517" s="557">
        <f>IF(AB517=0,0,(AD517/AB517)*100)</f>
        <v>0</v>
      </c>
      <c r="AG517" s="558"/>
      <c r="AH517" s="569"/>
      <c r="AI517" s="570"/>
      <c r="AJ517" s="573"/>
      <c r="AK517" s="574"/>
      <c r="AL517" s="557">
        <f>IF(AH517=0,0,(AJ517/AH517)*100)</f>
        <v>0</v>
      </c>
      <c r="AM517" s="558"/>
      <c r="AN517" s="569"/>
      <c r="AO517" s="570"/>
      <c r="AP517" s="573"/>
      <c r="AQ517" s="574"/>
      <c r="AR517" s="557">
        <f>IF(AN517=0,0,(AP517/AN517)*100)</f>
        <v>0</v>
      </c>
      <c r="AS517" s="558"/>
      <c r="AT517" s="561">
        <f>AB517+AH517+AN517</f>
        <v>0</v>
      </c>
      <c r="AU517" s="562"/>
      <c r="AV517" s="565">
        <f>AD517+AJ517+AP517</f>
        <v>0</v>
      </c>
      <c r="AW517" s="566"/>
      <c r="AX517" s="557">
        <f>IF(AT517=0,0,(AV517/AT517)*100)</f>
        <v>0</v>
      </c>
      <c r="AY517" s="558"/>
      <c r="AZ517" s="569"/>
      <c r="BA517" s="570"/>
      <c r="BB517" s="573"/>
      <c r="BC517" s="574"/>
      <c r="BD517" s="557">
        <f>IF(AZ517=0,0,(BB517/AZ517)*100)</f>
        <v>0</v>
      </c>
      <c r="BE517" s="558"/>
      <c r="BF517" s="561">
        <f>AT517+AZ517</f>
        <v>0</v>
      </c>
      <c r="BG517" s="562"/>
      <c r="BH517" s="565">
        <f>AV517+BB517</f>
        <v>0</v>
      </c>
      <c r="BI517" s="566"/>
      <c r="BJ517" s="557">
        <f>IF(BF517=0,0,(BH517/BF517)*100)</f>
        <v>0</v>
      </c>
      <c r="BK517" s="558"/>
      <c r="BL517" s="602">
        <f>(AD517*2)+(AJ517*2)+(AP517*3)+BB517</f>
        <v>0</v>
      </c>
      <c r="BM517" s="603"/>
      <c r="BN517" s="604"/>
      <c r="BO517" s="587">
        <f t="shared" ref="BO517" si="469">IF(BQ517=0,0,50*BP517/BQ517)</f>
        <v>0</v>
      </c>
      <c r="BP517" s="555">
        <f t="shared" ref="BP517" si="470">(BL517*BS$483)+(N517*BS$484)+(X517*BS$485)+(R517*BS$486)+(V517*BS$487)+(Z517*BS$488)</f>
        <v>0</v>
      </c>
      <c r="BQ517" s="555">
        <f t="shared" ref="BQ517" si="471">((AZ517-BB517)*BS$490)+((AT517-AV517)*BS$489)+(H517*BS$491)+(P517*BS$492)</f>
        <v>0</v>
      </c>
      <c r="BR517" s="65"/>
      <c r="BS517" s="65"/>
      <c r="BT517" s="268"/>
    </row>
    <row r="518" spans="1:72" ht="21.75" customHeight="1" x14ac:dyDescent="0.25">
      <c r="A518" s="268"/>
      <c r="B518" s="679"/>
      <c r="C518" s="690" t="str">
        <f>IF(ROSTER!D$42="","",ROSTER!D$42)</f>
        <v/>
      </c>
      <c r="D518" s="691"/>
      <c r="E518" s="668"/>
      <c r="F518" s="681"/>
      <c r="G518" s="664"/>
      <c r="H518" s="585"/>
      <c r="I518" s="586"/>
      <c r="J518" s="571"/>
      <c r="K518" s="572"/>
      <c r="L518" s="575"/>
      <c r="M518" s="576"/>
      <c r="N518" s="581" t="s">
        <v>16</v>
      </c>
      <c r="O518" s="582"/>
      <c r="P518" s="571"/>
      <c r="Q518" s="572"/>
      <c r="R518" s="575"/>
      <c r="S518" s="576"/>
      <c r="T518" s="581" t="s">
        <v>16</v>
      </c>
      <c r="U518" s="582"/>
      <c r="V518" s="585"/>
      <c r="W518" s="586"/>
      <c r="X518" s="571"/>
      <c r="Y518" s="586"/>
      <c r="Z518" s="571"/>
      <c r="AA518" s="586"/>
      <c r="AB518" s="571"/>
      <c r="AC518" s="572"/>
      <c r="AD518" s="575"/>
      <c r="AE518" s="576"/>
      <c r="AF518" s="577"/>
      <c r="AG518" s="578"/>
      <c r="AH518" s="571"/>
      <c r="AI518" s="572"/>
      <c r="AJ518" s="575"/>
      <c r="AK518" s="576"/>
      <c r="AL518" s="577"/>
      <c r="AM518" s="578"/>
      <c r="AN518" s="571"/>
      <c r="AO518" s="572"/>
      <c r="AP518" s="575"/>
      <c r="AQ518" s="576"/>
      <c r="AR518" s="577"/>
      <c r="AS518" s="578"/>
      <c r="AT518" s="627"/>
      <c r="AU518" s="628"/>
      <c r="AV518" s="629"/>
      <c r="AW518" s="630"/>
      <c r="AX518" s="577"/>
      <c r="AY518" s="578"/>
      <c r="AZ518" s="571"/>
      <c r="BA518" s="572"/>
      <c r="BB518" s="575"/>
      <c r="BC518" s="576"/>
      <c r="BD518" s="577"/>
      <c r="BE518" s="578"/>
      <c r="BF518" s="627"/>
      <c r="BG518" s="628"/>
      <c r="BH518" s="629"/>
      <c r="BI518" s="630"/>
      <c r="BJ518" s="577"/>
      <c r="BK518" s="578"/>
      <c r="BL518" s="605"/>
      <c r="BM518" s="606"/>
      <c r="BN518" s="607"/>
      <c r="BO518" s="588"/>
      <c r="BP518" s="556"/>
      <c r="BQ518" s="556"/>
      <c r="BR518" s="65"/>
      <c r="BS518" s="65"/>
      <c r="BT518" s="268"/>
    </row>
    <row r="519" spans="1:72" ht="21.75" customHeight="1" x14ac:dyDescent="0.25">
      <c r="A519" s="268"/>
      <c r="B519" s="678" t="str">
        <f>IF(ROSTER!B$44="","",ROSTER!B$44)</f>
        <v/>
      </c>
      <c r="C519" s="669" t="str">
        <f>IF(ROSTER!C$44="","",ROSTER!C$44)</f>
        <v/>
      </c>
      <c r="D519" s="670"/>
      <c r="E519" s="667"/>
      <c r="F519" s="680">
        <f>IF(E519="y",1,IF(E519="S",1,0))</f>
        <v>0</v>
      </c>
      <c r="G519" s="663">
        <f>IF(E519="S",1,0)</f>
        <v>0</v>
      </c>
      <c r="H519" s="583"/>
      <c r="I519" s="584"/>
      <c r="J519" s="569"/>
      <c r="K519" s="570"/>
      <c r="L519" s="573"/>
      <c r="M519" s="574"/>
      <c r="N519" s="579">
        <f>L519+J519</f>
        <v>0</v>
      </c>
      <c r="O519" s="580"/>
      <c r="P519" s="569"/>
      <c r="Q519" s="570"/>
      <c r="R519" s="573"/>
      <c r="S519" s="574"/>
      <c r="T519" s="579">
        <f>R519-P519</f>
        <v>0</v>
      </c>
      <c r="U519" s="580"/>
      <c r="V519" s="583"/>
      <c r="W519" s="584"/>
      <c r="X519" s="569"/>
      <c r="Y519" s="584"/>
      <c r="Z519" s="569"/>
      <c r="AA519" s="584"/>
      <c r="AB519" s="569"/>
      <c r="AC519" s="570"/>
      <c r="AD519" s="573"/>
      <c r="AE519" s="574"/>
      <c r="AF519" s="557">
        <f>IF(AB519=0,0,(AD519/AB519)*100)</f>
        <v>0</v>
      </c>
      <c r="AG519" s="558"/>
      <c r="AH519" s="569"/>
      <c r="AI519" s="570"/>
      <c r="AJ519" s="573"/>
      <c r="AK519" s="574"/>
      <c r="AL519" s="557">
        <f>IF(AH519=0,0,(AJ519/AH519)*100)</f>
        <v>0</v>
      </c>
      <c r="AM519" s="558"/>
      <c r="AN519" s="569"/>
      <c r="AO519" s="570"/>
      <c r="AP519" s="573"/>
      <c r="AQ519" s="574"/>
      <c r="AR519" s="557">
        <f>IF(AN519=0,0,(AP519/AN519)*100)</f>
        <v>0</v>
      </c>
      <c r="AS519" s="558"/>
      <c r="AT519" s="561">
        <f>AB519+AH519+AN519</f>
        <v>0</v>
      </c>
      <c r="AU519" s="562"/>
      <c r="AV519" s="565">
        <f>AD519+AJ519+AP519</f>
        <v>0</v>
      </c>
      <c r="AW519" s="566"/>
      <c r="AX519" s="557">
        <f>IF(AT519=0,0,(AV519/AT519)*100)</f>
        <v>0</v>
      </c>
      <c r="AY519" s="558"/>
      <c r="AZ519" s="569"/>
      <c r="BA519" s="570"/>
      <c r="BB519" s="573"/>
      <c r="BC519" s="574"/>
      <c r="BD519" s="557">
        <f>IF(AZ519=0,0,(BB519/AZ519)*100)</f>
        <v>0</v>
      </c>
      <c r="BE519" s="558"/>
      <c r="BF519" s="561">
        <f>AT519+AZ519</f>
        <v>0</v>
      </c>
      <c r="BG519" s="562"/>
      <c r="BH519" s="565">
        <f>AV519+BB519</f>
        <v>0</v>
      </c>
      <c r="BI519" s="566"/>
      <c r="BJ519" s="557">
        <f>IF(BF519=0,0,(BH519/BF519)*100)</f>
        <v>0</v>
      </c>
      <c r="BK519" s="558"/>
      <c r="BL519" s="602">
        <f>(AD519*2)+(AJ519*2)+(AP519*3)+BB519</f>
        <v>0</v>
      </c>
      <c r="BM519" s="603"/>
      <c r="BN519" s="604"/>
      <c r="BO519" s="587">
        <f t="shared" ref="BO519" si="472">IF(BQ519=0,0,50*BP519/BQ519)</f>
        <v>0</v>
      </c>
      <c r="BP519" s="555">
        <f t="shared" ref="BP519" si="473">(BL519*BS$483)+(N519*BS$484)+(X519*BS$485)+(R519*BS$486)+(V519*BS$487)+(Z519*BS$488)</f>
        <v>0</v>
      </c>
      <c r="BQ519" s="555">
        <f t="shared" ref="BQ519" si="474">((AZ519-BB519)*BS$490)+((AT519-AV519)*BS$489)+(H519*BS$491)+(P519*BS$492)</f>
        <v>0</v>
      </c>
      <c r="BR519" s="65"/>
      <c r="BS519" s="65"/>
      <c r="BT519" s="268"/>
    </row>
    <row r="520" spans="1:72" ht="21.75" customHeight="1" x14ac:dyDescent="0.25">
      <c r="A520" s="268"/>
      <c r="B520" s="679"/>
      <c r="C520" s="690" t="str">
        <f>IF(ROSTER!D$44="","",ROSTER!D$44)</f>
        <v/>
      </c>
      <c r="D520" s="691"/>
      <c r="E520" s="668"/>
      <c r="F520" s="681"/>
      <c r="G520" s="664"/>
      <c r="H520" s="585"/>
      <c r="I520" s="586"/>
      <c r="J520" s="571"/>
      <c r="K520" s="572"/>
      <c r="L520" s="575"/>
      <c r="M520" s="576"/>
      <c r="N520" s="581" t="s">
        <v>16</v>
      </c>
      <c r="O520" s="582"/>
      <c r="P520" s="571"/>
      <c r="Q520" s="572"/>
      <c r="R520" s="575"/>
      <c r="S520" s="576"/>
      <c r="T520" s="581" t="s">
        <v>16</v>
      </c>
      <c r="U520" s="582"/>
      <c r="V520" s="585"/>
      <c r="W520" s="586"/>
      <c r="X520" s="571"/>
      <c r="Y520" s="586"/>
      <c r="Z520" s="571"/>
      <c r="AA520" s="586"/>
      <c r="AB520" s="571"/>
      <c r="AC520" s="572"/>
      <c r="AD520" s="575"/>
      <c r="AE520" s="576"/>
      <c r="AF520" s="577"/>
      <c r="AG520" s="578"/>
      <c r="AH520" s="571"/>
      <c r="AI520" s="572"/>
      <c r="AJ520" s="575"/>
      <c r="AK520" s="576"/>
      <c r="AL520" s="577"/>
      <c r="AM520" s="578"/>
      <c r="AN520" s="571"/>
      <c r="AO520" s="572"/>
      <c r="AP520" s="575"/>
      <c r="AQ520" s="576"/>
      <c r="AR520" s="577"/>
      <c r="AS520" s="578"/>
      <c r="AT520" s="627"/>
      <c r="AU520" s="628"/>
      <c r="AV520" s="629"/>
      <c r="AW520" s="630"/>
      <c r="AX520" s="577"/>
      <c r="AY520" s="578"/>
      <c r="AZ520" s="571"/>
      <c r="BA520" s="572"/>
      <c r="BB520" s="575"/>
      <c r="BC520" s="576"/>
      <c r="BD520" s="577"/>
      <c r="BE520" s="578"/>
      <c r="BF520" s="627"/>
      <c r="BG520" s="628"/>
      <c r="BH520" s="629"/>
      <c r="BI520" s="630"/>
      <c r="BJ520" s="577"/>
      <c r="BK520" s="578"/>
      <c r="BL520" s="605"/>
      <c r="BM520" s="606"/>
      <c r="BN520" s="607"/>
      <c r="BO520" s="588"/>
      <c r="BP520" s="556"/>
      <c r="BQ520" s="556"/>
      <c r="BR520" s="65"/>
      <c r="BS520" s="65"/>
      <c r="BT520" s="268"/>
    </row>
    <row r="521" spans="1:72" ht="21.75" customHeight="1" x14ac:dyDescent="0.25">
      <c r="A521" s="268"/>
      <c r="B521" s="678" t="str">
        <f>IF(ROSTER!B$46="","",ROSTER!B$46)</f>
        <v/>
      </c>
      <c r="C521" s="669" t="str">
        <f>IF(ROSTER!C$46="","",ROSTER!C$46)</f>
        <v/>
      </c>
      <c r="D521" s="670"/>
      <c r="E521" s="667"/>
      <c r="F521" s="680">
        <f>IF(E521="y",1,IF(E521="S",1,0))</f>
        <v>0</v>
      </c>
      <c r="G521" s="663">
        <f>IF(E521="S",1,0)</f>
        <v>0</v>
      </c>
      <c r="H521" s="583"/>
      <c r="I521" s="584"/>
      <c r="J521" s="569"/>
      <c r="K521" s="570"/>
      <c r="L521" s="573"/>
      <c r="M521" s="574"/>
      <c r="N521" s="579">
        <f>L521+J521</f>
        <v>0</v>
      </c>
      <c r="O521" s="580"/>
      <c r="P521" s="569"/>
      <c r="Q521" s="570"/>
      <c r="R521" s="573"/>
      <c r="S521" s="574"/>
      <c r="T521" s="579">
        <f>R521-P521</f>
        <v>0</v>
      </c>
      <c r="U521" s="580"/>
      <c r="V521" s="583"/>
      <c r="W521" s="584"/>
      <c r="X521" s="569"/>
      <c r="Y521" s="584"/>
      <c r="Z521" s="569"/>
      <c r="AA521" s="584"/>
      <c r="AB521" s="569"/>
      <c r="AC521" s="570"/>
      <c r="AD521" s="573"/>
      <c r="AE521" s="574"/>
      <c r="AF521" s="557">
        <f>IF(AB521=0,0,(AD521/AB521)*100)</f>
        <v>0</v>
      </c>
      <c r="AG521" s="558"/>
      <c r="AH521" s="569"/>
      <c r="AI521" s="570"/>
      <c r="AJ521" s="573"/>
      <c r="AK521" s="574"/>
      <c r="AL521" s="557">
        <f>IF(AH521=0,0,(AJ521/AH521)*100)</f>
        <v>0</v>
      </c>
      <c r="AM521" s="558"/>
      <c r="AN521" s="569"/>
      <c r="AO521" s="570"/>
      <c r="AP521" s="573"/>
      <c r="AQ521" s="574"/>
      <c r="AR521" s="557">
        <f>IF(AN521=0,0,(AP521/AN521)*100)</f>
        <v>0</v>
      </c>
      <c r="AS521" s="558"/>
      <c r="AT521" s="561">
        <f>AB521+AH521+AN521</f>
        <v>0</v>
      </c>
      <c r="AU521" s="562"/>
      <c r="AV521" s="565">
        <f>AD521+AJ521+AP521</f>
        <v>0</v>
      </c>
      <c r="AW521" s="566"/>
      <c r="AX521" s="557">
        <f>IF(AT521=0,0,(AV521/AT521)*100)</f>
        <v>0</v>
      </c>
      <c r="AY521" s="558"/>
      <c r="AZ521" s="569"/>
      <c r="BA521" s="570"/>
      <c r="BB521" s="573"/>
      <c r="BC521" s="574"/>
      <c r="BD521" s="557">
        <f>IF(AZ521=0,0,(BB521/AZ521)*100)</f>
        <v>0</v>
      </c>
      <c r="BE521" s="558"/>
      <c r="BF521" s="561">
        <f>AT521+AZ521</f>
        <v>0</v>
      </c>
      <c r="BG521" s="562"/>
      <c r="BH521" s="565">
        <f>AV521+BB521</f>
        <v>0</v>
      </c>
      <c r="BI521" s="566"/>
      <c r="BJ521" s="557">
        <f>IF(BF521=0,0,(BH521/BF521)*100)</f>
        <v>0</v>
      </c>
      <c r="BK521" s="558"/>
      <c r="BL521" s="602">
        <f>(AD521*2)+(AJ521*2)+(AP521*3)+BB521</f>
        <v>0</v>
      </c>
      <c r="BM521" s="603"/>
      <c r="BN521" s="604"/>
      <c r="BO521" s="587">
        <f t="shared" ref="BO521" si="475">IF(BQ521=0,0,50*BP521/BQ521)</f>
        <v>0</v>
      </c>
      <c r="BP521" s="634">
        <f t="shared" ref="BP521" si="476">(BL521*BS$483)+(N521*BS$484)+(X521*BS$485)+(R521*BS$486)+(V521*BS$487)+(Z521*BS$488)</f>
        <v>0</v>
      </c>
      <c r="BQ521" s="555">
        <f t="shared" ref="BQ521" si="477">((AZ521-BB521)*BS$490)+((AT521-AV521)*BS$489)+(H521*BS$491)+(P521*BS$492)</f>
        <v>0</v>
      </c>
      <c r="BR521" s="65"/>
      <c r="BS521" s="65"/>
      <c r="BT521" s="268"/>
    </row>
    <row r="522" spans="1:72" ht="22.5" customHeight="1" thickBot="1" x14ac:dyDescent="0.3">
      <c r="A522" s="268"/>
      <c r="B522" s="679"/>
      <c r="C522" s="690" t="str">
        <f>IF(ROSTER!D$46="","",ROSTER!D$46)</f>
        <v/>
      </c>
      <c r="D522" s="691"/>
      <c r="E522" s="668"/>
      <c r="F522" s="681"/>
      <c r="G522" s="664"/>
      <c r="H522" s="585"/>
      <c r="I522" s="586"/>
      <c r="J522" s="571"/>
      <c r="K522" s="572"/>
      <c r="L522" s="575"/>
      <c r="M522" s="576"/>
      <c r="N522" s="649" t="s">
        <v>16</v>
      </c>
      <c r="O522" s="650"/>
      <c r="P522" s="571"/>
      <c r="Q522" s="572"/>
      <c r="R522" s="575"/>
      <c r="S522" s="576"/>
      <c r="T522" s="581" t="s">
        <v>16</v>
      </c>
      <c r="U522" s="582"/>
      <c r="V522" s="585"/>
      <c r="W522" s="586"/>
      <c r="X522" s="571"/>
      <c r="Y522" s="586"/>
      <c r="Z522" s="571"/>
      <c r="AA522" s="586"/>
      <c r="AB522" s="571"/>
      <c r="AC522" s="572"/>
      <c r="AD522" s="575"/>
      <c r="AE522" s="576"/>
      <c r="AF522" s="559"/>
      <c r="AG522" s="560"/>
      <c r="AH522" s="571"/>
      <c r="AI522" s="572"/>
      <c r="AJ522" s="575"/>
      <c r="AK522" s="576"/>
      <c r="AL522" s="559"/>
      <c r="AM522" s="560"/>
      <c r="AN522" s="571"/>
      <c r="AO522" s="572"/>
      <c r="AP522" s="575"/>
      <c r="AQ522" s="576"/>
      <c r="AR522" s="559"/>
      <c r="AS522" s="560"/>
      <c r="AT522" s="563"/>
      <c r="AU522" s="564"/>
      <c r="AV522" s="567"/>
      <c r="AW522" s="568"/>
      <c r="AX522" s="559"/>
      <c r="AY522" s="560"/>
      <c r="AZ522" s="571"/>
      <c r="BA522" s="572"/>
      <c r="BB522" s="575"/>
      <c r="BC522" s="576"/>
      <c r="BD522" s="559"/>
      <c r="BE522" s="560"/>
      <c r="BF522" s="563"/>
      <c r="BG522" s="564"/>
      <c r="BH522" s="567"/>
      <c r="BI522" s="568"/>
      <c r="BJ522" s="559"/>
      <c r="BK522" s="560"/>
      <c r="BL522" s="631"/>
      <c r="BM522" s="632"/>
      <c r="BN522" s="633"/>
      <c r="BO522" s="588"/>
      <c r="BP522" s="635"/>
      <c r="BQ522" s="556"/>
      <c r="BR522" s="65"/>
      <c r="BS522" s="65"/>
      <c r="BT522" s="268"/>
    </row>
    <row r="523" spans="1:72" s="79" customFormat="1" ht="33.4" customHeight="1" x14ac:dyDescent="0.45">
      <c r="A523" s="278"/>
      <c r="B523" s="671"/>
      <c r="C523" s="611"/>
      <c r="D523" s="674" t="s">
        <v>10</v>
      </c>
      <c r="E523" s="675"/>
      <c r="F523" s="78"/>
      <c r="G523" s="78"/>
      <c r="H523" s="547">
        <f>SUM(H483:I522)</f>
        <v>0</v>
      </c>
      <c r="I523" s="548"/>
      <c r="J523" s="547">
        <f>SUM(J483:K522)</f>
        <v>0</v>
      </c>
      <c r="K523" s="548"/>
      <c r="L523" s="551">
        <f>SUM(L483:M522)</f>
        <v>0</v>
      </c>
      <c r="M523" s="636"/>
      <c r="N523" s="533">
        <f>L523+J523</f>
        <v>0</v>
      </c>
      <c r="O523" s="534"/>
      <c r="P523" s="551">
        <f>SUM(P483:Q522)</f>
        <v>0</v>
      </c>
      <c r="Q523" s="548"/>
      <c r="R523" s="551">
        <f>SUM(R483:S522)</f>
        <v>0</v>
      </c>
      <c r="S523" s="636"/>
      <c r="T523" s="533">
        <f>R523-P523</f>
        <v>0</v>
      </c>
      <c r="U523" s="534"/>
      <c r="V523" s="551">
        <f>SUM(V483:W522)</f>
        <v>0</v>
      </c>
      <c r="W523" s="636"/>
      <c r="X523" s="547">
        <f>SUM(X483:Y522)</f>
        <v>0</v>
      </c>
      <c r="Y523" s="534"/>
      <c r="Z523" s="547">
        <f>SUM(Z483:AA522)</f>
        <v>0</v>
      </c>
      <c r="AA523" s="534"/>
      <c r="AB523" s="636">
        <f>SUM(AB483:AC522)</f>
        <v>0</v>
      </c>
      <c r="AC523" s="548"/>
      <c r="AD523" s="551">
        <f>SUM(AD483:AE522)</f>
        <v>0</v>
      </c>
      <c r="AE523" s="636"/>
      <c r="AF523" s="533">
        <f>IF(AB523=0,0,(AD523/AB523)*100)</f>
        <v>0</v>
      </c>
      <c r="AG523" s="534"/>
      <c r="AH523" s="551">
        <f>SUM(AH483:AI522)</f>
        <v>0</v>
      </c>
      <c r="AI523" s="548"/>
      <c r="AJ523" s="551">
        <f>SUM(AJ483:AK522)</f>
        <v>0</v>
      </c>
      <c r="AK523" s="636"/>
      <c r="AL523" s="533">
        <f>IF(AH523=0,0,(AJ523/AH523)*100)</f>
        <v>0</v>
      </c>
      <c r="AM523" s="534"/>
      <c r="AN523" s="551">
        <f>SUM(AN483:AO522)</f>
        <v>0</v>
      </c>
      <c r="AO523" s="548"/>
      <c r="AP523" s="551">
        <f>SUM(AP483:AQ522)</f>
        <v>0</v>
      </c>
      <c r="AQ523" s="636"/>
      <c r="AR523" s="533">
        <f>IF(AN523=0,0,(AP523/AN523)*100)</f>
        <v>0</v>
      </c>
      <c r="AS523" s="534"/>
      <c r="AT523" s="547">
        <f>AB523+AH523+AN523</f>
        <v>0</v>
      </c>
      <c r="AU523" s="548"/>
      <c r="AV523" s="551">
        <f>AD523+AJ523+AP523</f>
        <v>0</v>
      </c>
      <c r="AW523" s="552"/>
      <c r="AX523" s="533">
        <f>IF(AT523=0,0,(AV523/AT523)*100)</f>
        <v>0</v>
      </c>
      <c r="AY523" s="534"/>
      <c r="AZ523" s="551">
        <f>SUM(AZ483:BA522)</f>
        <v>0</v>
      </c>
      <c r="BA523" s="548"/>
      <c r="BB523" s="551">
        <f>SUM(BB483:BC522)</f>
        <v>0</v>
      </c>
      <c r="BC523" s="636"/>
      <c r="BD523" s="533">
        <f>IF(AZ523=0,0,(BB523/AZ523)*100)</f>
        <v>0</v>
      </c>
      <c r="BE523" s="534"/>
      <c r="BF523" s="547">
        <f>AT523+AZ523</f>
        <v>0</v>
      </c>
      <c r="BG523" s="548"/>
      <c r="BH523" s="551">
        <f>AV523+BB523</f>
        <v>0</v>
      </c>
      <c r="BI523" s="552"/>
      <c r="BJ523" s="533">
        <f>IF(BF523=0,0,(BH523/BF523)*100)</f>
        <v>0</v>
      </c>
      <c r="BK523" s="619"/>
      <c r="BL523" s="621">
        <f>SUM(BL483:BN522)</f>
        <v>0</v>
      </c>
      <c r="BM523" s="622"/>
      <c r="BN523" s="623"/>
      <c r="BO523" s="610">
        <f>SUM(BO483:BO522)</f>
        <v>0</v>
      </c>
      <c r="BP523" s="709">
        <f t="shared" ref="BP523" si="478">(BL523*BS$483)+(N523*BS$484)+(X523*BS$485)+(R523*BS$486)+(V523*BS$487)+(Z523*BS$488)</f>
        <v>0</v>
      </c>
      <c r="BQ523" s="638">
        <f t="shared" ref="BQ523" si="479">((AZ523-BB523)*BS$490)+((AT523-AV523)*BS$489)+(H523*BS$491)+(P523*BS$492)</f>
        <v>0</v>
      </c>
      <c r="BR523" s="77"/>
      <c r="BS523" s="77"/>
      <c r="BT523" s="278"/>
    </row>
    <row r="524" spans="1:72" s="79" customFormat="1" ht="33.950000000000003" customHeight="1" thickBot="1" x14ac:dyDescent="0.5">
      <c r="A524" s="278"/>
      <c r="B524" s="672"/>
      <c r="C524" s="673"/>
      <c r="D524" s="676"/>
      <c r="E524" s="677"/>
      <c r="F524" s="80"/>
      <c r="G524" s="80"/>
      <c r="H524" s="549"/>
      <c r="I524" s="550"/>
      <c r="J524" s="549"/>
      <c r="K524" s="550"/>
      <c r="L524" s="553"/>
      <c r="M524" s="637"/>
      <c r="N524" s="535" t="s">
        <v>16</v>
      </c>
      <c r="O524" s="536"/>
      <c r="P524" s="553"/>
      <c r="Q524" s="550"/>
      <c r="R524" s="553"/>
      <c r="S524" s="637"/>
      <c r="T524" s="535" t="s">
        <v>16</v>
      </c>
      <c r="U524" s="536"/>
      <c r="V524" s="553"/>
      <c r="W524" s="637"/>
      <c r="X524" s="549"/>
      <c r="Y524" s="536"/>
      <c r="Z524" s="549"/>
      <c r="AA524" s="536"/>
      <c r="AB524" s="637"/>
      <c r="AC524" s="550"/>
      <c r="AD524" s="553"/>
      <c r="AE524" s="637"/>
      <c r="AF524" s="535"/>
      <c r="AG524" s="536"/>
      <c r="AH524" s="553"/>
      <c r="AI524" s="550"/>
      <c r="AJ524" s="553"/>
      <c r="AK524" s="637"/>
      <c r="AL524" s="535"/>
      <c r="AM524" s="536"/>
      <c r="AN524" s="553"/>
      <c r="AO524" s="550"/>
      <c r="AP524" s="553"/>
      <c r="AQ524" s="637"/>
      <c r="AR524" s="535"/>
      <c r="AS524" s="536"/>
      <c r="AT524" s="549"/>
      <c r="AU524" s="550"/>
      <c r="AV524" s="553"/>
      <c r="AW524" s="554"/>
      <c r="AX524" s="535"/>
      <c r="AY524" s="536"/>
      <c r="AZ524" s="553"/>
      <c r="BA524" s="550"/>
      <c r="BB524" s="553"/>
      <c r="BC524" s="637"/>
      <c r="BD524" s="535"/>
      <c r="BE524" s="536"/>
      <c r="BF524" s="549"/>
      <c r="BG524" s="550"/>
      <c r="BH524" s="553"/>
      <c r="BI524" s="554"/>
      <c r="BJ524" s="535"/>
      <c r="BK524" s="620"/>
      <c r="BL524" s="624"/>
      <c r="BM524" s="625"/>
      <c r="BN524" s="626"/>
      <c r="BO524" s="609"/>
      <c r="BP524" s="710"/>
      <c r="BQ524" s="639"/>
      <c r="BR524" s="77"/>
      <c r="BS524" s="77"/>
      <c r="BT524" s="278"/>
    </row>
    <row r="525" spans="1:72" s="79" customFormat="1" ht="33" customHeight="1" thickBot="1" x14ac:dyDescent="0.5">
      <c r="A525" s="278"/>
      <c r="B525" s="671"/>
      <c r="C525" s="611"/>
      <c r="D525" s="674" t="s">
        <v>13</v>
      </c>
      <c r="E525" s="675"/>
      <c r="F525" s="82"/>
      <c r="G525" s="117"/>
      <c r="H525" s="541"/>
      <c r="I525" s="545"/>
      <c r="J525" s="541"/>
      <c r="K525" s="545"/>
      <c r="L525" s="537"/>
      <c r="M525" s="538"/>
      <c r="N525" s="533">
        <f>J525+L525</f>
        <v>0</v>
      </c>
      <c r="O525" s="534"/>
      <c r="P525" s="537"/>
      <c r="Q525" s="545"/>
      <c r="R525" s="537"/>
      <c r="S525" s="538"/>
      <c r="T525" s="533">
        <f>R525-P525</f>
        <v>0</v>
      </c>
      <c r="U525" s="534"/>
      <c r="V525" s="537"/>
      <c r="W525" s="538"/>
      <c r="X525" s="541"/>
      <c r="Y525" s="542"/>
      <c r="Z525" s="541"/>
      <c r="AA525" s="542"/>
      <c r="AB525" s="538"/>
      <c r="AC525" s="545"/>
      <c r="AD525" s="537"/>
      <c r="AE525" s="538"/>
      <c r="AF525" s="533">
        <f>IF(AB525=0,0,(AD525/AB525)*100)</f>
        <v>0</v>
      </c>
      <c r="AG525" s="534"/>
      <c r="AH525" s="537"/>
      <c r="AI525" s="545"/>
      <c r="AJ525" s="537"/>
      <c r="AK525" s="538"/>
      <c r="AL525" s="533">
        <f>IF(AH525=0,0,(AJ525/AH525)*100)</f>
        <v>0</v>
      </c>
      <c r="AM525" s="534"/>
      <c r="AN525" s="537"/>
      <c r="AO525" s="545"/>
      <c r="AP525" s="537"/>
      <c r="AQ525" s="538"/>
      <c r="AR525" s="533">
        <f>IF(AN525=0,0,(AP525/AN525)*100)</f>
        <v>0</v>
      </c>
      <c r="AS525" s="534"/>
      <c r="AT525" s="547">
        <f>AB525+AH525+AN525</f>
        <v>0</v>
      </c>
      <c r="AU525" s="548"/>
      <c r="AV525" s="551">
        <f>AD525+AJ525+AP525</f>
        <v>0</v>
      </c>
      <c r="AW525" s="552"/>
      <c r="AX525" s="533">
        <f>IF(AT525=0,0,(AV525/AT525)*100)</f>
        <v>0</v>
      </c>
      <c r="AY525" s="534"/>
      <c r="AZ525" s="537"/>
      <c r="BA525" s="545"/>
      <c r="BB525" s="537"/>
      <c r="BC525" s="538"/>
      <c r="BD525" s="533">
        <f>IF(AZ525=0,0,(BB525/AZ525)*100)</f>
        <v>0</v>
      </c>
      <c r="BE525" s="534"/>
      <c r="BF525" s="547">
        <f>AT525+AZ525</f>
        <v>0</v>
      </c>
      <c r="BG525" s="548"/>
      <c r="BH525" s="551">
        <f>AV525+BB525</f>
        <v>0</v>
      </c>
      <c r="BI525" s="552"/>
      <c r="BJ525" s="533">
        <f>IF(BF525=0,0,(BH525/BF525)*100)</f>
        <v>0</v>
      </c>
      <c r="BK525" s="619"/>
      <c r="BL525" s="700">
        <f>(AD525*2)+(AJ525*2)+(AP525*3)+BB525</f>
        <v>0</v>
      </c>
      <c r="BM525" s="701"/>
      <c r="BN525" s="702"/>
      <c r="BO525" s="706"/>
      <c r="BP525" s="83"/>
      <c r="BQ525" s="84"/>
      <c r="BR525" s="77"/>
      <c r="BS525" s="77"/>
      <c r="BT525" s="278"/>
    </row>
    <row r="526" spans="1:72" s="79" customFormat="1" ht="33.75" customHeight="1" thickBot="1" x14ac:dyDescent="0.5">
      <c r="A526" s="278"/>
      <c r="B526" s="232"/>
      <c r="C526" s="336"/>
      <c r="D526" s="693"/>
      <c r="E526" s="694"/>
      <c r="F526" s="86"/>
      <c r="G526" s="86"/>
      <c r="H526" s="543"/>
      <c r="I526" s="546"/>
      <c r="J526" s="543"/>
      <c r="K526" s="546"/>
      <c r="L526" s="539"/>
      <c r="M526" s="540"/>
      <c r="N526" s="535">
        <f>IF((N523+N525)=0,0,N523/(N523+N525)*100)</f>
        <v>0</v>
      </c>
      <c r="O526" s="536"/>
      <c r="P526" s="539"/>
      <c r="Q526" s="546"/>
      <c r="R526" s="539"/>
      <c r="S526" s="540"/>
      <c r="T526" s="535"/>
      <c r="U526" s="536"/>
      <c r="V526" s="539"/>
      <c r="W526" s="540"/>
      <c r="X526" s="543"/>
      <c r="Y526" s="544"/>
      <c r="Z526" s="543"/>
      <c r="AA526" s="544"/>
      <c r="AB526" s="540"/>
      <c r="AC526" s="546"/>
      <c r="AD526" s="539"/>
      <c r="AE526" s="540"/>
      <c r="AF526" s="535"/>
      <c r="AG526" s="536"/>
      <c r="AH526" s="539"/>
      <c r="AI526" s="546"/>
      <c r="AJ526" s="539"/>
      <c r="AK526" s="540"/>
      <c r="AL526" s="535"/>
      <c r="AM526" s="536"/>
      <c r="AN526" s="539"/>
      <c r="AO526" s="546"/>
      <c r="AP526" s="539"/>
      <c r="AQ526" s="540"/>
      <c r="AR526" s="535"/>
      <c r="AS526" s="536"/>
      <c r="AT526" s="549"/>
      <c r="AU526" s="550"/>
      <c r="AV526" s="553"/>
      <c r="AW526" s="554"/>
      <c r="AX526" s="535"/>
      <c r="AY526" s="536"/>
      <c r="AZ526" s="539"/>
      <c r="BA526" s="546"/>
      <c r="BB526" s="539"/>
      <c r="BC526" s="540"/>
      <c r="BD526" s="535"/>
      <c r="BE526" s="536"/>
      <c r="BF526" s="549"/>
      <c r="BG526" s="550"/>
      <c r="BH526" s="553"/>
      <c r="BI526" s="554"/>
      <c r="BJ526" s="535"/>
      <c r="BK526" s="620"/>
      <c r="BL526" s="703"/>
      <c r="BM526" s="704"/>
      <c r="BN526" s="705"/>
      <c r="BO526" s="707"/>
      <c r="BP526" s="222"/>
      <c r="BQ526" s="222"/>
      <c r="BR526" s="77"/>
      <c r="BS526" s="77"/>
      <c r="BT526" s="278"/>
    </row>
    <row r="527" spans="1:72" ht="16.5" customHeight="1" thickTop="1" thickBot="1" x14ac:dyDescent="0.5">
      <c r="A527" s="268"/>
      <c r="B527" s="229"/>
      <c r="C527" s="195"/>
      <c r="D527" s="195"/>
      <c r="E527" s="195"/>
      <c r="F527" s="195"/>
      <c r="G527" s="195"/>
      <c r="H527" s="195"/>
      <c r="I527" s="195"/>
      <c r="J527" s="195"/>
      <c r="K527" s="195"/>
      <c r="L527" s="195"/>
      <c r="M527" s="195"/>
      <c r="N527" s="195"/>
      <c r="O527" s="195"/>
      <c r="P527" s="195"/>
      <c r="Q527" s="195"/>
      <c r="R527" s="195"/>
      <c r="S527" s="195"/>
      <c r="T527" s="195"/>
      <c r="U527" s="195"/>
      <c r="V527" s="195"/>
      <c r="W527" s="195"/>
      <c r="X527" s="195"/>
      <c r="Y527" s="195"/>
      <c r="Z527" s="195"/>
      <c r="AA527" s="195"/>
      <c r="AB527" s="195"/>
      <c r="AC527" s="195"/>
      <c r="AD527" s="195"/>
      <c r="AE527" s="195"/>
      <c r="AF527" s="198"/>
      <c r="AG527" s="198"/>
      <c r="AH527" s="195"/>
      <c r="AI527" s="195"/>
      <c r="AJ527" s="195"/>
      <c r="AK527" s="195"/>
      <c r="AL527" s="195"/>
      <c r="AM527" s="195"/>
      <c r="AN527" s="195"/>
      <c r="AO527" s="195"/>
      <c r="AP527" s="195"/>
      <c r="AQ527" s="195"/>
      <c r="AR527" s="195"/>
      <c r="AS527" s="195"/>
      <c r="AT527" s="195"/>
      <c r="AU527" s="195"/>
      <c r="AV527" s="195"/>
      <c r="AW527" s="195"/>
      <c r="AX527" s="195"/>
      <c r="AY527" s="195"/>
      <c r="AZ527" s="195"/>
      <c r="BA527" s="195"/>
      <c r="BB527" s="195"/>
      <c r="BC527" s="195"/>
      <c r="BD527" s="195"/>
      <c r="BE527" s="195"/>
      <c r="BF527" s="195"/>
      <c r="BG527" s="195"/>
      <c r="BH527" s="195"/>
      <c r="BI527" s="195"/>
      <c r="BJ527" s="195"/>
      <c r="BK527" s="195"/>
      <c r="BL527" s="195"/>
      <c r="BM527" s="195"/>
      <c r="BN527" s="195"/>
      <c r="BO527" s="247"/>
      <c r="BP527" s="600">
        <f>IF((J523+L525)=0,0,(J523/(J523+L525)*100)%)</f>
        <v>0</v>
      </c>
      <c r="BQ527" s="601"/>
      <c r="BR527" s="600">
        <f>IF((L523+J525)=0,0,(L523/(L523+J525)*100)%)</f>
        <v>0</v>
      </c>
      <c r="BS527" s="601"/>
      <c r="BT527" s="268"/>
    </row>
    <row r="528" spans="1:72" s="85" customFormat="1" ht="87" customHeight="1" thickTop="1" thickBot="1" x14ac:dyDescent="0.55000000000000004">
      <c r="A528" s="279"/>
      <c r="B528" s="682"/>
      <c r="C528" s="683"/>
      <c r="D528" s="608"/>
      <c r="E528" s="608"/>
      <c r="F528" s="608"/>
      <c r="G528" s="608"/>
      <c r="H528" s="346"/>
      <c r="I528" s="346"/>
      <c r="J528" s="346"/>
      <c r="K528" s="200"/>
      <c r="L528" s="346"/>
      <c r="M528" s="346"/>
      <c r="N528" s="346"/>
      <c r="O528" s="338"/>
      <c r="P528" s="338"/>
      <c r="Q528" s="338"/>
      <c r="R528" s="338"/>
      <c r="S528" s="346"/>
      <c r="T528" s="346" t="s">
        <v>59</v>
      </c>
      <c r="U528" s="346"/>
      <c r="V528" s="200"/>
      <c r="W528" s="346"/>
      <c r="X528" s="346"/>
      <c r="Y528" s="346"/>
      <c r="Z528" s="714" t="s">
        <v>157</v>
      </c>
      <c r="AA528" s="714"/>
      <c r="AB528" s="714"/>
      <c r="AC528" s="715"/>
      <c r="AD528" s="589"/>
      <c r="AE528" s="590"/>
      <c r="AF528" s="591"/>
      <c r="AG528" s="200"/>
      <c r="AH528" s="589"/>
      <c r="AI528" s="590"/>
      <c r="AJ528" s="591"/>
      <c r="AK528" s="714" t="s">
        <v>159</v>
      </c>
      <c r="AL528" s="714"/>
      <c r="AM528" s="714"/>
      <c r="AN528" s="715"/>
      <c r="AO528" s="589"/>
      <c r="AP528" s="590"/>
      <c r="AQ528" s="591"/>
      <c r="AR528" s="204"/>
      <c r="AS528" s="589"/>
      <c r="AT528" s="590"/>
      <c r="AU528" s="591"/>
      <c r="AV528" s="340"/>
      <c r="AW528" s="340"/>
      <c r="AX528" s="340"/>
      <c r="AY528" s="340"/>
      <c r="AZ528" s="711" t="s">
        <v>20</v>
      </c>
      <c r="BA528" s="711"/>
      <c r="BB528" s="711"/>
      <c r="BC528" s="711"/>
      <c r="BD528" s="712"/>
      <c r="BE528" s="616">
        <f>BL523</f>
        <v>0</v>
      </c>
      <c r="BF528" s="617"/>
      <c r="BG528" s="618"/>
      <c r="BH528" s="205"/>
      <c r="BI528" s="616">
        <f>BL525</f>
        <v>0</v>
      </c>
      <c r="BJ528" s="617"/>
      <c r="BK528" s="618"/>
      <c r="BL528" s="206"/>
      <c r="BM528" s="206"/>
      <c r="BN528" s="206"/>
      <c r="BO528" s="248"/>
      <c r="BP528" s="87"/>
      <c r="BQ528" s="87"/>
      <c r="BR528" s="81"/>
      <c r="BS528" s="81"/>
      <c r="BT528" s="279"/>
    </row>
    <row r="529" spans="1:77" ht="15.6" customHeight="1" thickTop="1" thickBot="1" x14ac:dyDescent="0.55000000000000004">
      <c r="A529" s="268"/>
      <c r="B529" s="230"/>
      <c r="C529" s="207"/>
      <c r="D529" s="196"/>
      <c r="E529" s="196"/>
      <c r="F529" s="199"/>
      <c r="G529" s="199"/>
      <c r="H529" s="202"/>
      <c r="I529" s="202"/>
      <c r="J529" s="202"/>
      <c r="K529" s="202"/>
      <c r="L529" s="202"/>
      <c r="M529" s="202"/>
      <c r="N529" s="202"/>
      <c r="O529" s="199"/>
      <c r="P529" s="199"/>
      <c r="Q529" s="199"/>
      <c r="R529" s="199"/>
      <c r="S529" s="202"/>
      <c r="T529" s="202"/>
      <c r="U529" s="202"/>
      <c r="V529" s="201"/>
      <c r="W529" s="202"/>
      <c r="X529" s="202"/>
      <c r="Y529" s="202"/>
      <c r="Z529" s="337"/>
      <c r="AA529" s="337"/>
      <c r="AB529" s="337"/>
      <c r="AC529" s="337"/>
      <c r="AD529" s="202"/>
      <c r="AE529" s="202"/>
      <c r="AF529" s="202"/>
      <c r="AG529" s="202"/>
      <c r="AH529" s="201"/>
      <c r="AI529" s="201"/>
      <c r="AJ529" s="202"/>
      <c r="AK529" s="337"/>
      <c r="AL529" s="337"/>
      <c r="AM529" s="337"/>
      <c r="AN529" s="337"/>
      <c r="AO529" s="202"/>
      <c r="AP529" s="202"/>
      <c r="AQ529" s="202"/>
      <c r="AR529" s="202"/>
      <c r="AS529" s="202"/>
      <c r="AT529" s="204"/>
      <c r="AU529" s="204"/>
      <c r="AV529" s="207"/>
      <c r="AW529" s="207"/>
      <c r="AX529" s="207"/>
      <c r="AY529" s="207"/>
      <c r="AZ529" s="199"/>
      <c r="BA529" s="208"/>
      <c r="BB529" s="208"/>
      <c r="BC529" s="209"/>
      <c r="BD529" s="210"/>
      <c r="BE529" s="211"/>
      <c r="BF529" s="211"/>
      <c r="BG529" s="204"/>
      <c r="BH529" s="212"/>
      <c r="BI529" s="213"/>
      <c r="BJ529" s="213"/>
      <c r="BK529" s="204"/>
      <c r="BL529" s="207"/>
      <c r="BM529" s="207"/>
      <c r="BN529" s="207"/>
      <c r="BO529" s="249"/>
      <c r="BP529" s="88"/>
      <c r="BQ529" s="88"/>
      <c r="BR529" s="65"/>
      <c r="BS529" s="65"/>
      <c r="BT529" s="268"/>
    </row>
    <row r="530" spans="1:77" s="85" customFormat="1" ht="86.25" customHeight="1" thickTop="1" thickBot="1" x14ac:dyDescent="0.55000000000000004">
      <c r="A530" s="279"/>
      <c r="B530" s="531"/>
      <c r="C530" s="532"/>
      <c r="D530" s="608"/>
      <c r="E530" s="608"/>
      <c r="F530" s="608"/>
      <c r="G530" s="608"/>
      <c r="H530" s="212"/>
      <c r="I530" s="212"/>
      <c r="J530" s="212"/>
      <c r="K530" s="200"/>
      <c r="L530" s="212"/>
      <c r="M530" s="212"/>
      <c r="N530" s="212"/>
      <c r="O530" s="338"/>
      <c r="P530" s="338"/>
      <c r="Q530" s="338"/>
      <c r="R530" s="338"/>
      <c r="S530" s="212"/>
      <c r="T530" s="212" t="s">
        <v>15</v>
      </c>
      <c r="U530" s="212"/>
      <c r="V530" s="200"/>
      <c r="W530" s="212"/>
      <c r="X530" s="212"/>
      <c r="Y530" s="212"/>
      <c r="Z530" s="714" t="s">
        <v>158</v>
      </c>
      <c r="AA530" s="714"/>
      <c r="AB530" s="714"/>
      <c r="AC530" s="715"/>
      <c r="AD530" s="616">
        <f>AD528</f>
        <v>0</v>
      </c>
      <c r="AE530" s="617"/>
      <c r="AF530" s="618"/>
      <c r="AG530" s="200"/>
      <c r="AH530" s="616">
        <f>AH528</f>
        <v>0</v>
      </c>
      <c r="AI530" s="617"/>
      <c r="AJ530" s="618"/>
      <c r="AK530" s="714" t="s">
        <v>160</v>
      </c>
      <c r="AL530" s="714"/>
      <c r="AM530" s="714"/>
      <c r="AN530" s="715"/>
      <c r="AO530" s="616">
        <f>AO528-AD528</f>
        <v>0</v>
      </c>
      <c r="AP530" s="617"/>
      <c r="AQ530" s="618"/>
      <c r="AR530" s="204"/>
      <c r="AS530" s="616">
        <f>AS528-AH528</f>
        <v>0</v>
      </c>
      <c r="AT530" s="617"/>
      <c r="AU530" s="618"/>
      <c r="AV530" s="340"/>
      <c r="AW530" s="340"/>
      <c r="AX530" s="340"/>
      <c r="AY530" s="340"/>
      <c r="AZ530" s="711" t="s">
        <v>44</v>
      </c>
      <c r="BA530" s="711"/>
      <c r="BB530" s="711"/>
      <c r="BC530" s="711"/>
      <c r="BD530" s="712"/>
      <c r="BE530" s="616">
        <f>BE528-AO528</f>
        <v>0</v>
      </c>
      <c r="BF530" s="617"/>
      <c r="BG530" s="618"/>
      <c r="BH530" s="214"/>
      <c r="BI530" s="616">
        <f>BI528-AS528</f>
        <v>0</v>
      </c>
      <c r="BJ530" s="617"/>
      <c r="BK530" s="618"/>
      <c r="BL530" s="206"/>
      <c r="BM530" s="206"/>
      <c r="BN530" s="206"/>
      <c r="BO530" s="248"/>
      <c r="BP530" s="87"/>
      <c r="BQ530" s="87"/>
      <c r="BR530" s="81"/>
      <c r="BS530" s="81"/>
      <c r="BT530" s="279"/>
      <c r="BW530" s="79"/>
    </row>
    <row r="531" spans="1:77" ht="18.75" customHeight="1" thickTop="1" thickBot="1" x14ac:dyDescent="0.5">
      <c r="A531" s="268"/>
      <c r="B531" s="231"/>
      <c r="C531" s="197"/>
      <c r="D531" s="197"/>
      <c r="E531" s="197"/>
      <c r="F531" s="254"/>
      <c r="G531" s="254"/>
      <c r="H531" s="197"/>
      <c r="I531" s="197"/>
      <c r="J531" s="197"/>
      <c r="K531" s="197"/>
      <c r="L531" s="197"/>
      <c r="M531" s="197"/>
      <c r="N531" s="197"/>
      <c r="O531" s="197"/>
      <c r="P531" s="197"/>
      <c r="Q531" s="197"/>
      <c r="R531" s="197"/>
      <c r="S531" s="197"/>
      <c r="T531" s="197"/>
      <c r="U531" s="197"/>
      <c r="V531" s="197"/>
      <c r="W531" s="197"/>
      <c r="X531" s="197"/>
      <c r="Y531" s="197"/>
      <c r="Z531" s="197"/>
      <c r="AA531" s="197"/>
      <c r="AB531" s="197"/>
      <c r="AC531" s="197"/>
      <c r="AD531" s="197"/>
      <c r="AE531" s="197"/>
      <c r="AF531" s="203"/>
      <c r="AG531" s="203"/>
      <c r="AH531" s="197"/>
      <c r="AI531" s="197"/>
      <c r="AJ531" s="197"/>
      <c r="AK531" s="197"/>
      <c r="AL531" s="197"/>
      <c r="AM531" s="197"/>
      <c r="AN531" s="197"/>
      <c r="AO531" s="197"/>
      <c r="AP531" s="197"/>
      <c r="AQ531" s="197"/>
      <c r="AR531" s="197"/>
      <c r="AS531" s="197"/>
      <c r="AT531" s="197"/>
      <c r="AU531" s="197"/>
      <c r="AV531" s="197"/>
      <c r="AW531" s="197"/>
      <c r="AX531" s="197"/>
      <c r="AY531" s="197"/>
      <c r="AZ531" s="197"/>
      <c r="BA531" s="640" t="s">
        <v>153</v>
      </c>
      <c r="BB531" s="640"/>
      <c r="BC531" s="640"/>
      <c r="BD531" s="640"/>
      <c r="BE531" s="640"/>
      <c r="BF531" s="640"/>
      <c r="BG531" s="640"/>
      <c r="BH531" s="640"/>
      <c r="BI531" s="640"/>
      <c r="BJ531" s="640"/>
      <c r="BK531" s="640"/>
      <c r="BL531" s="640"/>
      <c r="BM531" s="640"/>
      <c r="BN531" s="640"/>
      <c r="BO531" s="250"/>
      <c r="BP531" s="89"/>
      <c r="BQ531" s="89"/>
      <c r="BR531" s="65"/>
      <c r="BS531" s="65"/>
      <c r="BT531" s="268"/>
    </row>
    <row r="532" spans="1:77" s="255" customFormat="1" ht="13.5" customHeight="1" thickTop="1" x14ac:dyDescent="0.45">
      <c r="A532" s="268"/>
      <c r="B532" s="269"/>
      <c r="C532" s="268"/>
      <c r="D532" s="268"/>
      <c r="E532" s="268"/>
      <c r="F532" s="270"/>
      <c r="G532" s="270"/>
      <c r="H532" s="268"/>
      <c r="I532" s="268"/>
      <c r="J532" s="268"/>
      <c r="K532" s="268"/>
      <c r="L532" s="268"/>
      <c r="M532" s="268"/>
      <c r="N532" s="268"/>
      <c r="O532" s="268"/>
      <c r="P532" s="268"/>
      <c r="Q532" s="268"/>
      <c r="R532" s="268"/>
      <c r="S532" s="268"/>
      <c r="T532" s="268"/>
      <c r="U532" s="268"/>
      <c r="V532" s="268"/>
      <c r="W532" s="268"/>
      <c r="X532" s="268"/>
      <c r="Y532" s="268"/>
      <c r="Z532" s="268"/>
      <c r="AA532" s="268"/>
      <c r="AB532" s="268"/>
      <c r="AC532" s="268"/>
      <c r="AD532" s="268"/>
      <c r="AE532" s="268"/>
      <c r="AF532" s="271"/>
      <c r="AG532" s="271"/>
      <c r="AH532" s="268"/>
      <c r="AI532" s="268"/>
      <c r="AJ532" s="268"/>
      <c r="AK532" s="268"/>
      <c r="AL532" s="268"/>
      <c r="AM532" s="268"/>
      <c r="AN532" s="268"/>
      <c r="AO532" s="268"/>
      <c r="AP532" s="268"/>
      <c r="AQ532" s="268"/>
      <c r="AR532" s="268"/>
      <c r="AS532" s="268"/>
      <c r="AT532" s="268"/>
      <c r="AU532" s="268"/>
      <c r="AV532" s="268"/>
      <c r="AW532" s="268"/>
      <c r="AX532" s="268"/>
      <c r="AY532" s="268"/>
      <c r="AZ532" s="268"/>
      <c r="BA532" s="268"/>
      <c r="BB532" s="268"/>
      <c r="BC532" s="268"/>
      <c r="BD532" s="268"/>
      <c r="BE532" s="268"/>
      <c r="BF532" s="268"/>
      <c r="BG532" s="268"/>
      <c r="BH532" s="268"/>
      <c r="BI532" s="268"/>
      <c r="BJ532" s="268"/>
      <c r="BK532" s="268"/>
      <c r="BL532" s="268"/>
      <c r="BM532" s="268"/>
      <c r="BN532" s="268"/>
      <c r="BO532" s="272"/>
      <c r="BP532" s="272"/>
      <c r="BQ532" s="272"/>
      <c r="BR532" s="268"/>
      <c r="BS532" s="268"/>
      <c r="BT532" s="268"/>
    </row>
    <row r="533" spans="1:77" s="69" customFormat="1" ht="33.75" x14ac:dyDescent="0.5">
      <c r="A533" s="273"/>
      <c r="B533" s="695" t="s">
        <v>9</v>
      </c>
      <c r="C533" s="695"/>
      <c r="D533" s="695"/>
      <c r="E533" s="695"/>
      <c r="F533" s="695"/>
      <c r="G533" s="695"/>
      <c r="H533" s="695"/>
      <c r="I533" s="695"/>
      <c r="J533" s="695"/>
      <c r="K533" s="695"/>
      <c r="L533" s="695"/>
      <c r="M533" s="695"/>
      <c r="N533" s="695"/>
      <c r="O533" s="695"/>
      <c r="P533" s="695"/>
      <c r="Q533" s="695"/>
      <c r="R533" s="695"/>
      <c r="S533" s="695"/>
      <c r="T533" s="695"/>
      <c r="U533" s="695"/>
      <c r="V533" s="695"/>
      <c r="W533" s="695"/>
      <c r="X533" s="695"/>
      <c r="Y533" s="695"/>
      <c r="Z533" s="695"/>
      <c r="AA533" s="695"/>
      <c r="AB533" s="695"/>
      <c r="AC533" s="695"/>
      <c r="AD533" s="695"/>
      <c r="AE533" s="695"/>
      <c r="AF533" s="695"/>
      <c r="AG533" s="695"/>
      <c r="AH533" s="695"/>
      <c r="AI533" s="695"/>
      <c r="AJ533" s="695"/>
      <c r="AK533" s="695"/>
      <c r="AL533" s="695"/>
      <c r="AM533" s="695"/>
      <c r="AN533" s="695"/>
      <c r="AO533" s="695"/>
      <c r="AP533" s="695"/>
      <c r="AQ533" s="695"/>
      <c r="AR533" s="695"/>
      <c r="AS533" s="695"/>
      <c r="AT533" s="695"/>
      <c r="AU533" s="695"/>
      <c r="AV533" s="695"/>
      <c r="AW533" s="695"/>
      <c r="AX533" s="695"/>
      <c r="AY533" s="695"/>
      <c r="AZ533" s="695"/>
      <c r="BA533" s="695"/>
      <c r="BB533" s="695"/>
      <c r="BC533" s="695"/>
      <c r="BD533" s="695"/>
      <c r="BE533" s="695"/>
      <c r="BF533" s="695"/>
      <c r="BG533" s="695"/>
      <c r="BH533" s="695"/>
      <c r="BI533" s="695"/>
      <c r="BJ533" s="695"/>
      <c r="BK533" s="695"/>
      <c r="BL533" s="695"/>
      <c r="BM533" s="695"/>
      <c r="BN533" s="695"/>
      <c r="BO533" s="175"/>
      <c r="BP533" s="175"/>
      <c r="BQ533" s="175"/>
      <c r="BR533" s="68"/>
      <c r="BS533" s="68"/>
      <c r="BT533" s="273"/>
    </row>
    <row r="534" spans="1:77" ht="10.9" customHeight="1" x14ac:dyDescent="0.45">
      <c r="A534" s="268"/>
      <c r="B534" s="227"/>
      <c r="C534" s="177"/>
      <c r="D534" s="177"/>
      <c r="E534" s="177"/>
      <c r="F534" s="178"/>
      <c r="G534" s="178"/>
      <c r="H534" s="177"/>
      <c r="I534" s="177"/>
      <c r="J534" s="177"/>
      <c r="K534" s="177"/>
      <c r="L534" s="177"/>
      <c r="M534" s="177"/>
      <c r="N534" s="177"/>
      <c r="O534" s="177"/>
      <c r="P534" s="177"/>
      <c r="Q534" s="177"/>
      <c r="R534" s="177"/>
      <c r="S534" s="177"/>
      <c r="T534" s="177"/>
      <c r="U534" s="177"/>
      <c r="V534" s="177"/>
      <c r="W534" s="177"/>
      <c r="X534" s="177"/>
      <c r="Y534" s="177"/>
      <c r="Z534" s="177"/>
      <c r="AA534" s="177"/>
      <c r="AB534" s="177"/>
      <c r="AC534" s="177"/>
      <c r="AD534" s="177"/>
      <c r="AE534" s="177"/>
      <c r="AF534" s="179"/>
      <c r="AG534" s="179"/>
      <c r="AH534" s="177"/>
      <c r="AI534" s="177"/>
      <c r="AJ534" s="177"/>
      <c r="AK534" s="177"/>
      <c r="AL534" s="177"/>
      <c r="AM534" s="177"/>
      <c r="AN534" s="177"/>
      <c r="AO534" s="177"/>
      <c r="AP534" s="177"/>
      <c r="AQ534" s="177"/>
      <c r="AR534" s="177"/>
      <c r="AS534" s="177"/>
      <c r="AT534" s="177"/>
      <c r="AU534" s="177"/>
      <c r="AV534" s="177"/>
      <c r="AW534" s="177"/>
      <c r="AX534" s="177"/>
      <c r="AY534" s="177"/>
      <c r="AZ534" s="177"/>
      <c r="BA534" s="177"/>
      <c r="BB534" s="177"/>
      <c r="BC534" s="177"/>
      <c r="BD534" s="177"/>
      <c r="BE534" s="177"/>
      <c r="BF534" s="177"/>
      <c r="BG534" s="177"/>
      <c r="BH534" s="177"/>
      <c r="BI534" s="177"/>
      <c r="BJ534" s="177"/>
      <c r="BK534" s="177"/>
      <c r="BL534" s="177"/>
      <c r="BM534" s="177"/>
      <c r="BN534" s="259"/>
      <c r="BO534" s="245"/>
      <c r="BP534" s="259"/>
      <c r="BQ534" s="259"/>
      <c r="BR534" s="65"/>
      <c r="BS534" s="65"/>
      <c r="BT534" s="268"/>
    </row>
    <row r="535" spans="1:77" s="70" customFormat="1" ht="36.75" customHeight="1" x14ac:dyDescent="0.45">
      <c r="A535" s="274"/>
      <c r="B535" s="227"/>
      <c r="C535" s="176"/>
      <c r="D535" s="226" t="s">
        <v>10</v>
      </c>
      <c r="E535" s="713" t="str">
        <f>IF(ROSTER!D$3="","",ROSTER!D$3)</f>
        <v/>
      </c>
      <c r="F535" s="713"/>
      <c r="G535" s="713"/>
      <c r="H535" s="713"/>
      <c r="I535" s="713"/>
      <c r="J535" s="713"/>
      <c r="K535" s="713"/>
      <c r="L535" s="713"/>
      <c r="M535" s="713"/>
      <c r="N535" s="713"/>
      <c r="O535" s="713"/>
      <c r="P535" s="713"/>
      <c r="Q535" s="713"/>
      <c r="R535" s="713"/>
      <c r="S535" s="713"/>
      <c r="T535" s="713"/>
      <c r="U535" s="713"/>
      <c r="V535" s="713"/>
      <c r="W535" s="713"/>
      <c r="X535" s="713"/>
      <c r="Y535" s="713"/>
      <c r="Z535" s="713"/>
      <c r="AA535" s="713"/>
      <c r="AB535" s="713"/>
      <c r="AC535" s="713"/>
      <c r="AD535" s="180"/>
      <c r="AE535" s="719" t="s">
        <v>11</v>
      </c>
      <c r="AF535" s="719"/>
      <c r="AG535" s="719"/>
      <c r="AH535" s="719"/>
      <c r="AI535" s="719"/>
      <c r="AJ535" s="719"/>
      <c r="AK535" s="719"/>
      <c r="AL535" s="717"/>
      <c r="AM535" s="717"/>
      <c r="AN535" s="717"/>
      <c r="AO535" s="717"/>
      <c r="AP535" s="717"/>
      <c r="AQ535" s="717"/>
      <c r="AR535" s="717"/>
      <c r="AS535" s="717"/>
      <c r="AT535" s="717"/>
      <c r="AU535" s="717"/>
      <c r="AV535" s="717"/>
      <c r="AW535" s="717"/>
      <c r="AX535" s="717"/>
      <c r="AY535" s="717"/>
      <c r="AZ535" s="717"/>
      <c r="BA535" s="717"/>
      <c r="BB535" s="717"/>
      <c r="BC535" s="717"/>
      <c r="BD535" s="717"/>
      <c r="BE535" s="717"/>
      <c r="BF535" s="717"/>
      <c r="BG535" s="717"/>
      <c r="BH535" s="717"/>
      <c r="BI535" s="717"/>
      <c r="BJ535" s="717"/>
      <c r="BK535" s="717"/>
      <c r="BL535" s="717"/>
      <c r="BM535" s="717"/>
      <c r="BN535" s="259"/>
      <c r="BO535" s="246" t="s">
        <v>130</v>
      </c>
      <c r="BP535" s="259"/>
      <c r="BQ535" s="259"/>
      <c r="BR535" s="66"/>
      <c r="BS535" s="66"/>
      <c r="BT535" s="274"/>
    </row>
    <row r="536" spans="1:77" ht="8.85" customHeight="1" x14ac:dyDescent="0.45">
      <c r="A536" s="275"/>
      <c r="B536" s="227"/>
      <c r="C536" s="179" t="s">
        <v>38</v>
      </c>
      <c r="D536" s="179"/>
      <c r="E536" s="179"/>
      <c r="F536" s="181"/>
      <c r="G536" s="181"/>
      <c r="H536" s="179"/>
      <c r="I536" s="179"/>
      <c r="J536" s="182"/>
      <c r="K536" s="182"/>
      <c r="L536" s="182"/>
      <c r="M536" s="182"/>
      <c r="N536" s="182"/>
      <c r="O536" s="182"/>
      <c r="P536" s="182"/>
      <c r="Q536" s="182"/>
      <c r="R536" s="182"/>
      <c r="S536" s="182"/>
      <c r="T536" s="182"/>
      <c r="U536" s="182"/>
      <c r="V536" s="182"/>
      <c r="W536" s="182"/>
      <c r="X536" s="182"/>
      <c r="Y536" s="182"/>
      <c r="Z536" s="182"/>
      <c r="AA536" s="182"/>
      <c r="AB536" s="182"/>
      <c r="AC536" s="182"/>
      <c r="AD536" s="182"/>
      <c r="AE536" s="182"/>
      <c r="AF536" s="182"/>
      <c r="AG536" s="179"/>
      <c r="AH536" s="183"/>
      <c r="AI536" s="184"/>
      <c r="AJ536" s="184"/>
      <c r="AK536" s="184"/>
      <c r="AL536" s="184"/>
      <c r="AM536" s="184"/>
      <c r="AN536" s="184"/>
      <c r="AO536" s="185"/>
      <c r="AP536" s="186"/>
      <c r="AQ536" s="186"/>
      <c r="AR536" s="186"/>
      <c r="AS536" s="186"/>
      <c r="AT536" s="186"/>
      <c r="AU536" s="186"/>
      <c r="AV536" s="186"/>
      <c r="AW536" s="186"/>
      <c r="AX536" s="186"/>
      <c r="AY536" s="186"/>
      <c r="AZ536" s="186"/>
      <c r="BA536" s="186"/>
      <c r="BB536" s="186"/>
      <c r="BC536" s="186"/>
      <c r="BD536" s="186"/>
      <c r="BE536" s="186"/>
      <c r="BF536" s="186"/>
      <c r="BG536" s="186"/>
      <c r="BH536" s="186"/>
      <c r="BI536" s="186"/>
      <c r="BJ536" s="186"/>
      <c r="BK536" s="186"/>
      <c r="BL536" s="186"/>
      <c r="BM536" s="186"/>
      <c r="BN536" s="186"/>
      <c r="BO536" s="187"/>
      <c r="BP536" s="187"/>
      <c r="BQ536" s="187"/>
      <c r="BR536" s="71"/>
      <c r="BS536" s="71"/>
      <c r="BT536" s="275"/>
    </row>
    <row r="537" spans="1:77" s="70" customFormat="1" ht="40.5" x14ac:dyDescent="0.45">
      <c r="A537" s="274"/>
      <c r="B537" s="227"/>
      <c r="C537" s="692" t="s">
        <v>37</v>
      </c>
      <c r="D537" s="692"/>
      <c r="E537" s="717"/>
      <c r="F537" s="717"/>
      <c r="G537" s="717"/>
      <c r="H537" s="717"/>
      <c r="I537" s="717"/>
      <c r="J537" s="717"/>
      <c r="K537" s="717"/>
      <c r="L537" s="717"/>
      <c r="M537" s="717"/>
      <c r="N537" s="717"/>
      <c r="O537" s="717"/>
      <c r="P537" s="717"/>
      <c r="Q537" s="717"/>
      <c r="R537" s="717"/>
      <c r="S537" s="717"/>
      <c r="T537" s="717"/>
      <c r="U537" s="717"/>
      <c r="V537" s="717"/>
      <c r="W537" s="717"/>
      <c r="X537" s="717"/>
      <c r="Y537" s="717"/>
      <c r="Z537" s="717"/>
      <c r="AA537" s="717"/>
      <c r="AB537" s="717"/>
      <c r="AC537" s="717"/>
      <c r="AD537" s="180"/>
      <c r="AE537" s="718" t="s">
        <v>21</v>
      </c>
      <c r="AF537" s="718"/>
      <c r="AG537" s="718"/>
      <c r="AH537" s="718"/>
      <c r="AI537" s="717"/>
      <c r="AJ537" s="717"/>
      <c r="AK537" s="717"/>
      <c r="AL537" s="717"/>
      <c r="AM537" s="717"/>
      <c r="AN537" s="717"/>
      <c r="AO537" s="717"/>
      <c r="AP537" s="717"/>
      <c r="AQ537" s="717"/>
      <c r="AR537" s="717"/>
      <c r="AS537" s="717"/>
      <c r="AT537" s="717"/>
      <c r="AU537" s="717"/>
      <c r="AV537" s="717"/>
      <c r="AW537" s="717"/>
      <c r="AX537" s="717"/>
      <c r="AY537" s="717"/>
      <c r="AZ537" s="717"/>
      <c r="BA537" s="716" t="s">
        <v>12</v>
      </c>
      <c r="BB537" s="716"/>
      <c r="BC537" s="716"/>
      <c r="BD537" s="708"/>
      <c r="BE537" s="708"/>
      <c r="BF537" s="708"/>
      <c r="BG537" s="708"/>
      <c r="BH537" s="708"/>
      <c r="BI537" s="708"/>
      <c r="BJ537" s="708"/>
      <c r="BK537" s="708"/>
      <c r="BL537" s="708"/>
      <c r="BM537" s="708"/>
      <c r="BN537" s="188"/>
      <c r="BO537" s="334"/>
      <c r="BP537" s="189"/>
      <c r="BQ537" s="189"/>
      <c r="BR537" s="72">
        <f>IF(BD537=0,0,1)</f>
        <v>0</v>
      </c>
      <c r="BS537" s="73">
        <f>IF((BE587+BI587)&gt;(AO587+AS587),1,0)</f>
        <v>0</v>
      </c>
      <c r="BT537" s="276"/>
    </row>
    <row r="538" spans="1:77" ht="9.6" customHeight="1" x14ac:dyDescent="0.45">
      <c r="A538" s="268"/>
      <c r="B538" s="227"/>
      <c r="C538" s="177"/>
      <c r="D538" s="177"/>
      <c r="E538" s="177"/>
      <c r="F538" s="178"/>
      <c r="G538" s="178"/>
      <c r="H538" s="177"/>
      <c r="I538" s="177"/>
      <c r="J538" s="177"/>
      <c r="K538" s="177"/>
      <c r="L538" s="177"/>
      <c r="M538" s="177"/>
      <c r="N538" s="177"/>
      <c r="O538" s="177"/>
      <c r="P538" s="177"/>
      <c r="Q538" s="177"/>
      <c r="R538" s="177"/>
      <c r="S538" s="177"/>
      <c r="T538" s="177"/>
      <c r="U538" s="177"/>
      <c r="V538" s="177"/>
      <c r="W538" s="177"/>
      <c r="X538" s="177"/>
      <c r="Y538" s="177"/>
      <c r="Z538" s="177"/>
      <c r="AA538" s="177"/>
      <c r="AB538" s="177"/>
      <c r="AC538" s="177"/>
      <c r="AD538" s="177"/>
      <c r="AE538" s="177"/>
      <c r="AF538" s="179"/>
      <c r="AG538" s="179"/>
      <c r="AH538" s="177"/>
      <c r="AI538" s="177"/>
      <c r="AJ538" s="177"/>
      <c r="AK538" s="177"/>
      <c r="AL538" s="177"/>
      <c r="AM538" s="177"/>
      <c r="AN538" s="177"/>
      <c r="AO538" s="177"/>
      <c r="AP538" s="177"/>
      <c r="AQ538" s="177"/>
      <c r="AR538" s="177"/>
      <c r="AS538" s="177"/>
      <c r="AT538" s="177"/>
      <c r="AU538" s="177"/>
      <c r="AV538" s="177"/>
      <c r="AW538" s="177"/>
      <c r="AX538" s="177"/>
      <c r="AY538" s="177"/>
      <c r="AZ538" s="177"/>
      <c r="BA538" s="177"/>
      <c r="BB538" s="177"/>
      <c r="BC538" s="177"/>
      <c r="BD538" s="177"/>
      <c r="BE538" s="177"/>
      <c r="BF538" s="177"/>
      <c r="BG538" s="177"/>
      <c r="BH538" s="177"/>
      <c r="BI538" s="177"/>
      <c r="BJ538" s="177"/>
      <c r="BK538" s="177"/>
      <c r="BL538" s="177"/>
      <c r="BM538" s="177"/>
      <c r="BN538" s="177"/>
      <c r="BO538" s="190"/>
      <c r="BP538" s="190"/>
      <c r="BQ538" s="190"/>
      <c r="BR538" s="65"/>
      <c r="BS538" s="65"/>
      <c r="BT538" s="268"/>
    </row>
    <row r="539" spans="1:77" ht="8.85" customHeight="1" thickBot="1" x14ac:dyDescent="0.5">
      <c r="A539" s="268"/>
      <c r="B539" s="228"/>
      <c r="C539" s="191"/>
      <c r="D539" s="191"/>
      <c r="E539" s="191"/>
      <c r="F539" s="192"/>
      <c r="G539" s="192"/>
      <c r="H539" s="191"/>
      <c r="I539" s="191"/>
      <c r="J539" s="191"/>
      <c r="K539" s="191"/>
      <c r="L539" s="191"/>
      <c r="M539" s="191"/>
      <c r="N539" s="191"/>
      <c r="O539" s="191"/>
      <c r="P539" s="191"/>
      <c r="Q539" s="191"/>
      <c r="R539" s="191"/>
      <c r="S539" s="191"/>
      <c r="T539" s="191"/>
      <c r="U539" s="191"/>
      <c r="V539" s="191"/>
      <c r="W539" s="191"/>
      <c r="X539" s="191"/>
      <c r="Y539" s="191"/>
      <c r="Z539" s="191"/>
      <c r="AA539" s="191"/>
      <c r="AB539" s="191"/>
      <c r="AC539" s="191"/>
      <c r="AD539" s="191"/>
      <c r="AE539" s="191"/>
      <c r="AF539" s="193"/>
      <c r="AG539" s="193"/>
      <c r="AH539" s="191"/>
      <c r="AI539" s="191"/>
      <c r="AJ539" s="191"/>
      <c r="AK539" s="191"/>
      <c r="AL539" s="191"/>
      <c r="AM539" s="191"/>
      <c r="AN539" s="191"/>
      <c r="AO539" s="191"/>
      <c r="AP539" s="191"/>
      <c r="AQ539" s="191"/>
      <c r="AR539" s="191"/>
      <c r="AS539" s="191"/>
      <c r="AT539" s="191"/>
      <c r="AU539" s="191"/>
      <c r="AV539" s="191"/>
      <c r="AW539" s="191"/>
      <c r="AX539" s="191"/>
      <c r="AY539" s="191"/>
      <c r="AZ539" s="191"/>
      <c r="BA539" s="191"/>
      <c r="BB539" s="191"/>
      <c r="BC539" s="191"/>
      <c r="BD539" s="191"/>
      <c r="BE539" s="191"/>
      <c r="BF539" s="191"/>
      <c r="BG539" s="191"/>
      <c r="BH539" s="191"/>
      <c r="BI539" s="191"/>
      <c r="BJ539" s="191"/>
      <c r="BK539" s="191"/>
      <c r="BL539" s="191"/>
      <c r="BM539" s="191"/>
      <c r="BN539" s="191"/>
      <c r="BO539" s="194"/>
      <c r="BP539" s="194"/>
      <c r="BQ539" s="194"/>
      <c r="BR539" s="65"/>
      <c r="BS539" s="65"/>
      <c r="BT539" s="268"/>
    </row>
    <row r="540" spans="1:77" s="70" customFormat="1" ht="40.5" customHeight="1" thickTop="1" x14ac:dyDescent="0.4">
      <c r="A540" s="276"/>
      <c r="B540" s="684" t="s">
        <v>0</v>
      </c>
      <c r="C540" s="686" t="s">
        <v>1</v>
      </c>
      <c r="D540" s="687"/>
      <c r="E540" s="339" t="s">
        <v>28</v>
      </c>
      <c r="F540" s="665" t="s">
        <v>93</v>
      </c>
      <c r="G540" s="665" t="s">
        <v>94</v>
      </c>
      <c r="H540" s="726" t="s">
        <v>40</v>
      </c>
      <c r="I540" s="727"/>
      <c r="J540" s="595" t="s">
        <v>7</v>
      </c>
      <c r="K540" s="595"/>
      <c r="L540" s="595"/>
      <c r="M540" s="595"/>
      <c r="N540" s="595"/>
      <c r="O540" s="595"/>
      <c r="P540" s="595" t="s">
        <v>2</v>
      </c>
      <c r="Q540" s="595"/>
      <c r="R540" s="595"/>
      <c r="S540" s="595"/>
      <c r="T540" s="595"/>
      <c r="U540" s="595"/>
      <c r="V540" s="696" t="s">
        <v>34</v>
      </c>
      <c r="W540" s="697"/>
      <c r="X540" s="696" t="s">
        <v>35</v>
      </c>
      <c r="Y540" s="697"/>
      <c r="Z540" s="696" t="s">
        <v>43</v>
      </c>
      <c r="AA540" s="697"/>
      <c r="AB540" s="595" t="s">
        <v>6</v>
      </c>
      <c r="AC540" s="595"/>
      <c r="AD540" s="595"/>
      <c r="AE540" s="595"/>
      <c r="AF540" s="595"/>
      <c r="AG540" s="595"/>
      <c r="AH540" s="595" t="s">
        <v>63</v>
      </c>
      <c r="AI540" s="595"/>
      <c r="AJ540" s="595"/>
      <c r="AK540" s="595"/>
      <c r="AL540" s="595"/>
      <c r="AM540" s="595"/>
      <c r="AN540" s="595" t="s">
        <v>64</v>
      </c>
      <c r="AO540" s="595"/>
      <c r="AP540" s="595"/>
      <c r="AQ540" s="595"/>
      <c r="AR540" s="595"/>
      <c r="AS540" s="595"/>
      <c r="AT540" s="595" t="s">
        <v>65</v>
      </c>
      <c r="AU540" s="595"/>
      <c r="AV540" s="595"/>
      <c r="AW540" s="595"/>
      <c r="AX540" s="595"/>
      <c r="AY540" s="597"/>
      <c r="AZ540" s="595" t="s">
        <v>4</v>
      </c>
      <c r="BA540" s="595"/>
      <c r="BB540" s="595"/>
      <c r="BC540" s="595"/>
      <c r="BD540" s="595"/>
      <c r="BE540" s="595"/>
      <c r="BF540" s="595" t="s">
        <v>66</v>
      </c>
      <c r="BG540" s="595"/>
      <c r="BH540" s="595"/>
      <c r="BI540" s="595"/>
      <c r="BJ540" s="595"/>
      <c r="BK540" s="596"/>
      <c r="BL540" s="651" t="s">
        <v>25</v>
      </c>
      <c r="BM540" s="652"/>
      <c r="BN540" s="653"/>
      <c r="BO540" s="598" t="s">
        <v>100</v>
      </c>
      <c r="BP540" s="598" t="s">
        <v>81</v>
      </c>
      <c r="BQ540" s="598" t="s">
        <v>82</v>
      </c>
      <c r="BR540" s="74"/>
      <c r="BS540" s="74"/>
      <c r="BT540" s="276"/>
    </row>
    <row r="541" spans="1:77" s="70" customFormat="1" ht="41.25" customHeight="1" x14ac:dyDescent="0.7">
      <c r="A541" s="276"/>
      <c r="B541" s="685"/>
      <c r="C541" s="688"/>
      <c r="D541" s="689"/>
      <c r="E541" s="221" t="s">
        <v>95</v>
      </c>
      <c r="F541" s="666"/>
      <c r="G541" s="666"/>
      <c r="H541" s="728"/>
      <c r="I541" s="729"/>
      <c r="J541" s="645" t="s">
        <v>17</v>
      </c>
      <c r="K541" s="646"/>
      <c r="L541" s="641" t="s">
        <v>18</v>
      </c>
      <c r="M541" s="642"/>
      <c r="N541" s="657" t="s">
        <v>19</v>
      </c>
      <c r="O541" s="658" t="s">
        <v>8</v>
      </c>
      <c r="P541" s="645" t="s">
        <v>26</v>
      </c>
      <c r="Q541" s="646"/>
      <c r="R541" s="641" t="s">
        <v>24</v>
      </c>
      <c r="S541" s="642"/>
      <c r="T541" s="657" t="s">
        <v>19</v>
      </c>
      <c r="U541" s="658"/>
      <c r="V541" s="698"/>
      <c r="W541" s="699"/>
      <c r="X541" s="698"/>
      <c r="Y541" s="699"/>
      <c r="Z541" s="698"/>
      <c r="AA541" s="699"/>
      <c r="AB541" s="645" t="s">
        <v>47</v>
      </c>
      <c r="AC541" s="646"/>
      <c r="AD541" s="641" t="s">
        <v>23</v>
      </c>
      <c r="AE541" s="642" t="s">
        <v>3</v>
      </c>
      <c r="AF541" s="643" t="s">
        <v>5</v>
      </c>
      <c r="AG541" s="644"/>
      <c r="AH541" s="645" t="s">
        <v>47</v>
      </c>
      <c r="AI541" s="646"/>
      <c r="AJ541" s="641" t="s">
        <v>23</v>
      </c>
      <c r="AK541" s="642" t="s">
        <v>3</v>
      </c>
      <c r="AL541" s="643" t="s">
        <v>5</v>
      </c>
      <c r="AM541" s="644"/>
      <c r="AN541" s="645" t="s">
        <v>47</v>
      </c>
      <c r="AO541" s="646"/>
      <c r="AP541" s="641" t="s">
        <v>23</v>
      </c>
      <c r="AQ541" s="642" t="s">
        <v>3</v>
      </c>
      <c r="AR541" s="643" t="s">
        <v>5</v>
      </c>
      <c r="AS541" s="644"/>
      <c r="AT541" s="645" t="s">
        <v>47</v>
      </c>
      <c r="AU541" s="646"/>
      <c r="AV541" s="641" t="s">
        <v>23</v>
      </c>
      <c r="AW541" s="642" t="s">
        <v>3</v>
      </c>
      <c r="AX541" s="643" t="s">
        <v>5</v>
      </c>
      <c r="AY541" s="720"/>
      <c r="AZ541" s="645" t="s">
        <v>47</v>
      </c>
      <c r="BA541" s="646"/>
      <c r="BB541" s="641" t="s">
        <v>23</v>
      </c>
      <c r="BC541" s="642" t="s">
        <v>3</v>
      </c>
      <c r="BD541" s="643" t="s">
        <v>5</v>
      </c>
      <c r="BE541" s="644"/>
      <c r="BF541" s="645" t="s">
        <v>47</v>
      </c>
      <c r="BG541" s="646"/>
      <c r="BH541" s="641" t="s">
        <v>23</v>
      </c>
      <c r="BI541" s="642" t="s">
        <v>3</v>
      </c>
      <c r="BJ541" s="643" t="s">
        <v>5</v>
      </c>
      <c r="BK541" s="644"/>
      <c r="BL541" s="654"/>
      <c r="BM541" s="655"/>
      <c r="BN541" s="656"/>
      <c r="BO541" s="599"/>
      <c r="BP541" s="599"/>
      <c r="BQ541" s="599"/>
      <c r="BR541" s="74"/>
      <c r="BS541" s="74"/>
      <c r="BT541" s="276"/>
      <c r="BY541" s="307"/>
    </row>
    <row r="542" spans="1:77" ht="23.85" customHeight="1" x14ac:dyDescent="0.35">
      <c r="A542" s="277"/>
      <c r="B542" s="678" t="str">
        <f>IF(ROSTER!B$8="","",ROSTER!B$8)</f>
        <v/>
      </c>
      <c r="C542" s="669" t="str">
        <f>IF(ROSTER!C$8="","",ROSTER!C$8)</f>
        <v/>
      </c>
      <c r="D542" s="670"/>
      <c r="E542" s="667"/>
      <c r="F542" s="680">
        <f>IF(E542="y",1,IF(E542="S",1,0))</f>
        <v>0</v>
      </c>
      <c r="G542" s="663">
        <f>IF(E542="S",1,0)</f>
        <v>0</v>
      </c>
      <c r="H542" s="583"/>
      <c r="I542" s="584"/>
      <c r="J542" s="569"/>
      <c r="K542" s="570"/>
      <c r="L542" s="573"/>
      <c r="M542" s="574"/>
      <c r="N542" s="579">
        <f>L542+J542</f>
        <v>0</v>
      </c>
      <c r="O542" s="580"/>
      <c r="P542" s="569"/>
      <c r="Q542" s="570"/>
      <c r="R542" s="573"/>
      <c r="S542" s="574"/>
      <c r="T542" s="579">
        <f>R542-P542</f>
        <v>0</v>
      </c>
      <c r="U542" s="580"/>
      <c r="V542" s="583"/>
      <c r="W542" s="584"/>
      <c r="X542" s="569"/>
      <c r="Y542" s="584"/>
      <c r="Z542" s="569"/>
      <c r="AA542" s="584"/>
      <c r="AB542" s="569"/>
      <c r="AC542" s="570"/>
      <c r="AD542" s="573"/>
      <c r="AE542" s="574"/>
      <c r="AF542" s="557">
        <f>IF(AB542=0,0,(AD542/AB542)*100)</f>
        <v>0</v>
      </c>
      <c r="AG542" s="558"/>
      <c r="AH542" s="569"/>
      <c r="AI542" s="570"/>
      <c r="AJ542" s="573"/>
      <c r="AK542" s="574"/>
      <c r="AL542" s="557">
        <f>IF(AH542=0,0,(AJ542/AH542)*100)</f>
        <v>0</v>
      </c>
      <c r="AM542" s="558"/>
      <c r="AN542" s="569"/>
      <c r="AO542" s="570"/>
      <c r="AP542" s="573"/>
      <c r="AQ542" s="574"/>
      <c r="AR542" s="557">
        <f>IF(AN542=0,0,(AP542/AN542)*100)</f>
        <v>0</v>
      </c>
      <c r="AS542" s="558"/>
      <c r="AT542" s="561">
        <f>AB542+AH542+AN542</f>
        <v>0</v>
      </c>
      <c r="AU542" s="562"/>
      <c r="AV542" s="565">
        <f>AD542+AJ542+AP542</f>
        <v>0</v>
      </c>
      <c r="AW542" s="566"/>
      <c r="AX542" s="557">
        <f>IF(AT542=0,0,(AV542/AT542)*100)</f>
        <v>0</v>
      </c>
      <c r="AY542" s="558"/>
      <c r="AZ542" s="569"/>
      <c r="BA542" s="570"/>
      <c r="BB542" s="573"/>
      <c r="BC542" s="574"/>
      <c r="BD542" s="557">
        <f>IF(AZ542=0,0,(BB542/AZ542)*100)</f>
        <v>0</v>
      </c>
      <c r="BE542" s="558"/>
      <c r="BF542" s="561">
        <f>AT542+AZ542</f>
        <v>0</v>
      </c>
      <c r="BG542" s="562"/>
      <c r="BH542" s="565">
        <f>AV542+BB542</f>
        <v>0</v>
      </c>
      <c r="BI542" s="566"/>
      <c r="BJ542" s="557">
        <f>IF(BF542=0,0,(BH542/BF542)*100)</f>
        <v>0</v>
      </c>
      <c r="BK542" s="558"/>
      <c r="BL542" s="602">
        <f>(AD542*2)+(AJ542*2)+(AP542*3)+BB542</f>
        <v>0</v>
      </c>
      <c r="BM542" s="603"/>
      <c r="BN542" s="604"/>
      <c r="BO542" s="587">
        <f>IF(BQ542=0,0,50*BP542/BQ542)</f>
        <v>0</v>
      </c>
      <c r="BP542" s="555">
        <f>(BL542*BS$542)+(N542*BS$543)+(X542*BS$544)+(R542*BS$545)+(V542*BS$546)+(Z542*BS$547)</f>
        <v>0</v>
      </c>
      <c r="BQ542" s="555">
        <f>((AZ542-BB542)*BS$549)+((AT542-AV542)*BS$548)+(H542*BS$550)+(P542*BS$551)</f>
        <v>0</v>
      </c>
      <c r="BR542" s="75" t="s">
        <v>70</v>
      </c>
      <c r="BS542" s="76">
        <f>IF(BO537="B",'VALUE POINTS'!L$10,IF('GAME STATS'!BO537="C",'VALUE POINTS'!M$10,'VALUE POINTS'!K$10))</f>
        <v>1</v>
      </c>
      <c r="BT542" s="280"/>
    </row>
    <row r="543" spans="1:77" ht="23.85" customHeight="1" x14ac:dyDescent="0.35">
      <c r="A543" s="277"/>
      <c r="B543" s="679"/>
      <c r="C543" s="690" t="str">
        <f>IF(ROSTER!D$8="","",ROSTER!D$8)</f>
        <v/>
      </c>
      <c r="D543" s="691"/>
      <c r="E543" s="668"/>
      <c r="F543" s="681"/>
      <c r="G543" s="664"/>
      <c r="H543" s="585"/>
      <c r="I543" s="586"/>
      <c r="J543" s="571"/>
      <c r="K543" s="572"/>
      <c r="L543" s="575"/>
      <c r="M543" s="576"/>
      <c r="N543" s="581" t="s">
        <v>16</v>
      </c>
      <c r="O543" s="582"/>
      <c r="P543" s="571"/>
      <c r="Q543" s="572"/>
      <c r="R543" s="575"/>
      <c r="S543" s="576"/>
      <c r="T543" s="581" t="s">
        <v>16</v>
      </c>
      <c r="U543" s="582"/>
      <c r="V543" s="585"/>
      <c r="W543" s="586"/>
      <c r="X543" s="571"/>
      <c r="Y543" s="586"/>
      <c r="Z543" s="571"/>
      <c r="AA543" s="586"/>
      <c r="AB543" s="571"/>
      <c r="AC543" s="572"/>
      <c r="AD543" s="575"/>
      <c r="AE543" s="576"/>
      <c r="AF543" s="577"/>
      <c r="AG543" s="578"/>
      <c r="AH543" s="571"/>
      <c r="AI543" s="572"/>
      <c r="AJ543" s="575"/>
      <c r="AK543" s="576"/>
      <c r="AL543" s="577"/>
      <c r="AM543" s="578"/>
      <c r="AN543" s="571"/>
      <c r="AO543" s="572"/>
      <c r="AP543" s="575"/>
      <c r="AQ543" s="576"/>
      <c r="AR543" s="577"/>
      <c r="AS543" s="578"/>
      <c r="AT543" s="627"/>
      <c r="AU543" s="628"/>
      <c r="AV543" s="629"/>
      <c r="AW543" s="630"/>
      <c r="AX543" s="577"/>
      <c r="AY543" s="578"/>
      <c r="AZ543" s="571"/>
      <c r="BA543" s="572"/>
      <c r="BB543" s="575"/>
      <c r="BC543" s="576"/>
      <c r="BD543" s="577"/>
      <c r="BE543" s="578"/>
      <c r="BF543" s="627"/>
      <c r="BG543" s="628"/>
      <c r="BH543" s="629"/>
      <c r="BI543" s="630"/>
      <c r="BJ543" s="577"/>
      <c r="BK543" s="578"/>
      <c r="BL543" s="605"/>
      <c r="BM543" s="606"/>
      <c r="BN543" s="607"/>
      <c r="BO543" s="588"/>
      <c r="BP543" s="556"/>
      <c r="BQ543" s="556"/>
      <c r="BR543" s="75" t="s">
        <v>71</v>
      </c>
      <c r="BS543" s="76">
        <f>IF(BO537="B",'VALUE POINTS'!L$11,IF('GAME STATS'!BO537="C",'VALUE POINTS'!M$11,'VALUE POINTS'!K$11))</f>
        <v>1</v>
      </c>
      <c r="BT543" s="280"/>
    </row>
    <row r="544" spans="1:77" ht="21.75" customHeight="1" x14ac:dyDescent="0.4">
      <c r="A544" s="268"/>
      <c r="B544" s="678" t="str">
        <f>IF(ROSTER!B$10="","",ROSTER!B$10)</f>
        <v/>
      </c>
      <c r="C544" s="669" t="str">
        <f>IF(ROSTER!C$10="","",ROSTER!C$10)</f>
        <v/>
      </c>
      <c r="D544" s="670"/>
      <c r="E544" s="667"/>
      <c r="F544" s="680">
        <f>IF(E544="y",1,IF(E544="S",1,0))</f>
        <v>0</v>
      </c>
      <c r="G544" s="663">
        <f>IF(E544="S",1,0)</f>
        <v>0</v>
      </c>
      <c r="H544" s="583"/>
      <c r="I544" s="584"/>
      <c r="J544" s="569"/>
      <c r="K544" s="570"/>
      <c r="L544" s="573"/>
      <c r="M544" s="574"/>
      <c r="N544" s="579">
        <f>L544+J544</f>
        <v>0</v>
      </c>
      <c r="O544" s="580"/>
      <c r="P544" s="569"/>
      <c r="Q544" s="570"/>
      <c r="R544" s="573"/>
      <c r="S544" s="574"/>
      <c r="T544" s="579">
        <f>R544-P544</f>
        <v>0</v>
      </c>
      <c r="U544" s="580"/>
      <c r="V544" s="583"/>
      <c r="W544" s="584"/>
      <c r="X544" s="569"/>
      <c r="Y544" s="584"/>
      <c r="Z544" s="569"/>
      <c r="AA544" s="584"/>
      <c r="AB544" s="569"/>
      <c r="AC544" s="570"/>
      <c r="AD544" s="573"/>
      <c r="AE544" s="574"/>
      <c r="AF544" s="557">
        <f>IF(AB544=0,0,(AD544/AB544)*100)</f>
        <v>0</v>
      </c>
      <c r="AG544" s="558"/>
      <c r="AH544" s="569"/>
      <c r="AI544" s="570"/>
      <c r="AJ544" s="573"/>
      <c r="AK544" s="574"/>
      <c r="AL544" s="557">
        <f>IF(AH544=0,0,(AJ544/AH544)*100)</f>
        <v>0</v>
      </c>
      <c r="AM544" s="558"/>
      <c r="AN544" s="569"/>
      <c r="AO544" s="570"/>
      <c r="AP544" s="573"/>
      <c r="AQ544" s="574"/>
      <c r="AR544" s="557">
        <f>IF(AN544=0,0,(AP544/AN544)*100)</f>
        <v>0</v>
      </c>
      <c r="AS544" s="558"/>
      <c r="AT544" s="561">
        <f>AB544+AH544+AN544</f>
        <v>0</v>
      </c>
      <c r="AU544" s="562"/>
      <c r="AV544" s="565">
        <f>AD544+AJ544+AP544</f>
        <v>0</v>
      </c>
      <c r="AW544" s="566"/>
      <c r="AX544" s="557">
        <f>IF(AT544=0,0,(AV544/AT544)*100)</f>
        <v>0</v>
      </c>
      <c r="AY544" s="558"/>
      <c r="AZ544" s="569"/>
      <c r="BA544" s="570"/>
      <c r="BB544" s="573"/>
      <c r="BC544" s="574"/>
      <c r="BD544" s="557">
        <f>IF(AZ544=0,0,(BB544/AZ544)*100)</f>
        <v>0</v>
      </c>
      <c r="BE544" s="558"/>
      <c r="BF544" s="561">
        <f>AT544+AZ544</f>
        <v>0</v>
      </c>
      <c r="BG544" s="562"/>
      <c r="BH544" s="565">
        <f>AV544+BB544</f>
        <v>0</v>
      </c>
      <c r="BI544" s="566"/>
      <c r="BJ544" s="557">
        <f>IF(BF544=0,0,(BH544/BF544)*100)</f>
        <v>0</v>
      </c>
      <c r="BK544" s="558"/>
      <c r="BL544" s="602">
        <f>(AD544*2)+(AJ544*2)+(AP544*3)+BB544</f>
        <v>0</v>
      </c>
      <c r="BM544" s="603"/>
      <c r="BN544" s="604"/>
      <c r="BO544" s="587">
        <f>IF(BQ544=0,0,50*BP544/BQ544)</f>
        <v>0</v>
      </c>
      <c r="BP544" s="555">
        <f t="shared" ref="BP544" si="480">(BL544*BS$542)+(N544*BS$543)+(X544*BS$544)+(R544*BS$545)+(V544*BS$546)+(Z544*BS$547)</f>
        <v>0</v>
      </c>
      <c r="BQ544" s="555">
        <f t="shared" ref="BQ544" si="481">((AZ544-BB544)*BS$549)+((AT544-AV544)*BS$548)+(H544*BS$550)+(P544*BS$551)</f>
        <v>0</v>
      </c>
      <c r="BR544" s="75" t="s">
        <v>72</v>
      </c>
      <c r="BS544" s="76">
        <f>IF(BO537="B",'VALUE POINTS'!L$12,IF('GAME STATS'!BO537="C",'VALUE POINTS'!M$12,'VALUE POINTS'!K$12))</f>
        <v>2</v>
      </c>
      <c r="BT544" s="280"/>
      <c r="BY544" s="70"/>
    </row>
    <row r="545" spans="1:77" ht="21.75" customHeight="1" x14ac:dyDescent="0.35">
      <c r="A545" s="268"/>
      <c r="B545" s="679"/>
      <c r="C545" s="690" t="str">
        <f>IF(ROSTER!D$10="","",ROSTER!D$10)</f>
        <v/>
      </c>
      <c r="D545" s="691"/>
      <c r="E545" s="668"/>
      <c r="F545" s="681"/>
      <c r="G545" s="664"/>
      <c r="H545" s="585"/>
      <c r="I545" s="586"/>
      <c r="J545" s="571"/>
      <c r="K545" s="572"/>
      <c r="L545" s="575"/>
      <c r="M545" s="576"/>
      <c r="N545" s="581" t="s">
        <v>16</v>
      </c>
      <c r="O545" s="582"/>
      <c r="P545" s="571"/>
      <c r="Q545" s="572"/>
      <c r="R545" s="575"/>
      <c r="S545" s="576"/>
      <c r="T545" s="581" t="s">
        <v>16</v>
      </c>
      <c r="U545" s="582"/>
      <c r="V545" s="585"/>
      <c r="W545" s="586"/>
      <c r="X545" s="571"/>
      <c r="Y545" s="586"/>
      <c r="Z545" s="571"/>
      <c r="AA545" s="586"/>
      <c r="AB545" s="571"/>
      <c r="AC545" s="572"/>
      <c r="AD545" s="575"/>
      <c r="AE545" s="576"/>
      <c r="AF545" s="577"/>
      <c r="AG545" s="578"/>
      <c r="AH545" s="571"/>
      <c r="AI545" s="572"/>
      <c r="AJ545" s="575"/>
      <c r="AK545" s="576"/>
      <c r="AL545" s="577"/>
      <c r="AM545" s="578"/>
      <c r="AN545" s="571"/>
      <c r="AO545" s="572"/>
      <c r="AP545" s="575"/>
      <c r="AQ545" s="576"/>
      <c r="AR545" s="577"/>
      <c r="AS545" s="578"/>
      <c r="AT545" s="627"/>
      <c r="AU545" s="628"/>
      <c r="AV545" s="629"/>
      <c r="AW545" s="630"/>
      <c r="AX545" s="577"/>
      <c r="AY545" s="578"/>
      <c r="AZ545" s="571"/>
      <c r="BA545" s="572"/>
      <c r="BB545" s="575"/>
      <c r="BC545" s="576"/>
      <c r="BD545" s="577"/>
      <c r="BE545" s="578"/>
      <c r="BF545" s="627"/>
      <c r="BG545" s="628"/>
      <c r="BH545" s="629"/>
      <c r="BI545" s="630"/>
      <c r="BJ545" s="577"/>
      <c r="BK545" s="578"/>
      <c r="BL545" s="605"/>
      <c r="BM545" s="606"/>
      <c r="BN545" s="607"/>
      <c r="BO545" s="588"/>
      <c r="BP545" s="556"/>
      <c r="BQ545" s="556"/>
      <c r="BR545" s="75" t="s">
        <v>73</v>
      </c>
      <c r="BS545" s="76">
        <f>IF(BO537="B",'VALUE POINTS'!L$13,IF('GAME STATS'!BO537="C",'VALUE POINTS'!M$13,'VALUE POINTS'!K$13))</f>
        <v>2</v>
      </c>
      <c r="BT545" s="280"/>
    </row>
    <row r="546" spans="1:77" ht="21.75" customHeight="1" x14ac:dyDescent="0.35">
      <c r="A546" s="268"/>
      <c r="B546" s="678" t="str">
        <f>IF(ROSTER!B$12="","",ROSTER!B$12)</f>
        <v/>
      </c>
      <c r="C546" s="669" t="str">
        <f>IF(ROSTER!C$12="","",ROSTER!C$12)</f>
        <v/>
      </c>
      <c r="D546" s="670"/>
      <c r="E546" s="667"/>
      <c r="F546" s="680">
        <f>IF(E546="y",1,IF(E546="S",1,0))</f>
        <v>0</v>
      </c>
      <c r="G546" s="663">
        <f>IF(E546="S",1,0)</f>
        <v>0</v>
      </c>
      <c r="H546" s="583"/>
      <c r="I546" s="584"/>
      <c r="J546" s="569"/>
      <c r="K546" s="570"/>
      <c r="L546" s="573"/>
      <c r="M546" s="574"/>
      <c r="N546" s="579">
        <f>L546+J546</f>
        <v>0</v>
      </c>
      <c r="O546" s="580"/>
      <c r="P546" s="569"/>
      <c r="Q546" s="570"/>
      <c r="R546" s="573"/>
      <c r="S546" s="574"/>
      <c r="T546" s="579">
        <f>R546-P546</f>
        <v>0</v>
      </c>
      <c r="U546" s="580"/>
      <c r="V546" s="583"/>
      <c r="W546" s="584"/>
      <c r="X546" s="569"/>
      <c r="Y546" s="584"/>
      <c r="Z546" s="569"/>
      <c r="AA546" s="584"/>
      <c r="AB546" s="569"/>
      <c r="AC546" s="570"/>
      <c r="AD546" s="573"/>
      <c r="AE546" s="574"/>
      <c r="AF546" s="557">
        <f>IF(AB546=0,0,(AD546/AB546)*100)</f>
        <v>0</v>
      </c>
      <c r="AG546" s="558"/>
      <c r="AH546" s="569"/>
      <c r="AI546" s="570"/>
      <c r="AJ546" s="573"/>
      <c r="AK546" s="574"/>
      <c r="AL546" s="557">
        <f>IF(AH546=0,0,(AJ546/AH546)*100)</f>
        <v>0</v>
      </c>
      <c r="AM546" s="558"/>
      <c r="AN546" s="569"/>
      <c r="AO546" s="570"/>
      <c r="AP546" s="573"/>
      <c r="AQ546" s="574"/>
      <c r="AR546" s="557">
        <f>IF(AN546=0,0,(AP546/AN546)*100)</f>
        <v>0</v>
      </c>
      <c r="AS546" s="558"/>
      <c r="AT546" s="561">
        <f>AB546+AH546+AN546</f>
        <v>0</v>
      </c>
      <c r="AU546" s="562"/>
      <c r="AV546" s="565">
        <f>AD546+AJ546+AP546</f>
        <v>0</v>
      </c>
      <c r="AW546" s="566"/>
      <c r="AX546" s="557">
        <f>IF(AT546=0,0,(AV546/AT546)*100)</f>
        <v>0</v>
      </c>
      <c r="AY546" s="558"/>
      <c r="AZ546" s="569"/>
      <c r="BA546" s="570"/>
      <c r="BB546" s="573"/>
      <c r="BC546" s="574"/>
      <c r="BD546" s="557">
        <f>IF(AZ546=0,0,(BB546/AZ546)*100)</f>
        <v>0</v>
      </c>
      <c r="BE546" s="558"/>
      <c r="BF546" s="561">
        <f>AT546+AZ546</f>
        <v>0</v>
      </c>
      <c r="BG546" s="562"/>
      <c r="BH546" s="565">
        <f>AV546+BB546</f>
        <v>0</v>
      </c>
      <c r="BI546" s="566"/>
      <c r="BJ546" s="557">
        <f>IF(BF546=0,0,(BH546/BF546)*100)</f>
        <v>0</v>
      </c>
      <c r="BK546" s="558"/>
      <c r="BL546" s="602">
        <f>(AD546*2)+(AJ546*2)+(AP546*3)+BB546</f>
        <v>0</v>
      </c>
      <c r="BM546" s="603"/>
      <c r="BN546" s="604"/>
      <c r="BO546" s="587">
        <f t="shared" ref="BO546" si="482">IF(BQ546=0,0,50*BP546/BQ546)</f>
        <v>0</v>
      </c>
      <c r="BP546" s="555">
        <f t="shared" ref="BP546" si="483">(BL546*BS$542)+(N546*BS$543)+(X546*BS$544)+(R546*BS$545)+(V546*BS$546)+(Z546*BS$547)</f>
        <v>0</v>
      </c>
      <c r="BQ546" s="555">
        <f t="shared" ref="BQ546" si="484">((AZ546-BB546)*BS$549)+((AT546-AV546)*BS$548)+(H546*BS$550)+(P546*BS$551)</f>
        <v>0</v>
      </c>
      <c r="BR546" s="75" t="s">
        <v>74</v>
      </c>
      <c r="BS546" s="76">
        <f>IF(BO537="B",'VALUE POINTS'!L$14,IF('GAME STATS'!BO537="C",'VALUE POINTS'!M$14,'VALUE POINTS'!K$14))</f>
        <v>2</v>
      </c>
      <c r="BT546" s="280"/>
    </row>
    <row r="547" spans="1:77" ht="21.75" customHeight="1" x14ac:dyDescent="0.4">
      <c r="A547" s="268"/>
      <c r="B547" s="679"/>
      <c r="C547" s="690" t="str">
        <f>IF(ROSTER!D$12="","",ROSTER!D$12)</f>
        <v/>
      </c>
      <c r="D547" s="691"/>
      <c r="E547" s="668"/>
      <c r="F547" s="681"/>
      <c r="G547" s="664"/>
      <c r="H547" s="585"/>
      <c r="I547" s="586"/>
      <c r="J547" s="571"/>
      <c r="K547" s="572"/>
      <c r="L547" s="575"/>
      <c r="M547" s="576"/>
      <c r="N547" s="581" t="s">
        <v>16</v>
      </c>
      <c r="O547" s="582"/>
      <c r="P547" s="571"/>
      <c r="Q547" s="572"/>
      <c r="R547" s="575"/>
      <c r="S547" s="576"/>
      <c r="T547" s="581" t="s">
        <v>16</v>
      </c>
      <c r="U547" s="582"/>
      <c r="V547" s="585"/>
      <c r="W547" s="586"/>
      <c r="X547" s="571"/>
      <c r="Y547" s="586"/>
      <c r="Z547" s="571"/>
      <c r="AA547" s="586"/>
      <c r="AB547" s="571"/>
      <c r="AC547" s="572"/>
      <c r="AD547" s="575"/>
      <c r="AE547" s="576"/>
      <c r="AF547" s="577"/>
      <c r="AG547" s="578"/>
      <c r="AH547" s="571"/>
      <c r="AI547" s="572"/>
      <c r="AJ547" s="575"/>
      <c r="AK547" s="576"/>
      <c r="AL547" s="577"/>
      <c r="AM547" s="578"/>
      <c r="AN547" s="571"/>
      <c r="AO547" s="572"/>
      <c r="AP547" s="575"/>
      <c r="AQ547" s="576"/>
      <c r="AR547" s="577"/>
      <c r="AS547" s="578"/>
      <c r="AT547" s="627"/>
      <c r="AU547" s="628"/>
      <c r="AV547" s="629"/>
      <c r="AW547" s="630"/>
      <c r="AX547" s="577"/>
      <c r="AY547" s="578"/>
      <c r="AZ547" s="571"/>
      <c r="BA547" s="572"/>
      <c r="BB547" s="575"/>
      <c r="BC547" s="576"/>
      <c r="BD547" s="577"/>
      <c r="BE547" s="578"/>
      <c r="BF547" s="627"/>
      <c r="BG547" s="628"/>
      <c r="BH547" s="629"/>
      <c r="BI547" s="630"/>
      <c r="BJ547" s="577"/>
      <c r="BK547" s="578"/>
      <c r="BL547" s="605"/>
      <c r="BM547" s="606"/>
      <c r="BN547" s="607"/>
      <c r="BO547" s="588"/>
      <c r="BP547" s="556"/>
      <c r="BQ547" s="556"/>
      <c r="BR547" s="75" t="s">
        <v>75</v>
      </c>
      <c r="BS547" s="76">
        <f>IF(BO537="B",'VALUE POINTS'!L$15,IF('GAME STATS'!BO537="C",'VALUE POINTS'!M$15,'VALUE POINTS'!K$15))</f>
        <v>2</v>
      </c>
      <c r="BT547" s="280"/>
      <c r="BY547" s="70"/>
    </row>
    <row r="548" spans="1:77" ht="21.75" customHeight="1" x14ac:dyDescent="0.35">
      <c r="A548" s="268"/>
      <c r="B548" s="678" t="str">
        <f>IF(ROSTER!B$14="","",ROSTER!B$14)</f>
        <v/>
      </c>
      <c r="C548" s="669" t="str">
        <f>IF(ROSTER!C$14="","",ROSTER!C$14)</f>
        <v/>
      </c>
      <c r="D548" s="670"/>
      <c r="E548" s="667"/>
      <c r="F548" s="680">
        <f>IF(E548="y",1,IF(E548="S",1,0))</f>
        <v>0</v>
      </c>
      <c r="G548" s="663">
        <f>IF(E548="S",1,0)</f>
        <v>0</v>
      </c>
      <c r="H548" s="583"/>
      <c r="I548" s="584"/>
      <c r="J548" s="569"/>
      <c r="K548" s="570"/>
      <c r="L548" s="573"/>
      <c r="M548" s="574"/>
      <c r="N548" s="579">
        <f>L548+J548</f>
        <v>0</v>
      </c>
      <c r="O548" s="580"/>
      <c r="P548" s="569"/>
      <c r="Q548" s="570"/>
      <c r="R548" s="573"/>
      <c r="S548" s="574"/>
      <c r="T548" s="579">
        <f>R548-P548</f>
        <v>0</v>
      </c>
      <c r="U548" s="580"/>
      <c r="V548" s="583"/>
      <c r="W548" s="584"/>
      <c r="X548" s="569"/>
      <c r="Y548" s="584"/>
      <c r="Z548" s="569"/>
      <c r="AA548" s="584"/>
      <c r="AB548" s="569"/>
      <c r="AC548" s="570"/>
      <c r="AD548" s="573"/>
      <c r="AE548" s="574"/>
      <c r="AF548" s="557">
        <f>IF(AB548=0,0,(AD548/AB548)*100)</f>
        <v>0</v>
      </c>
      <c r="AG548" s="558"/>
      <c r="AH548" s="569"/>
      <c r="AI548" s="570"/>
      <c r="AJ548" s="573"/>
      <c r="AK548" s="574"/>
      <c r="AL548" s="557">
        <f>IF(AH548=0,0,(AJ548/AH548)*100)</f>
        <v>0</v>
      </c>
      <c r="AM548" s="558"/>
      <c r="AN548" s="569"/>
      <c r="AO548" s="570"/>
      <c r="AP548" s="573"/>
      <c r="AQ548" s="574"/>
      <c r="AR548" s="557">
        <f>IF(AN548=0,0,(AP548/AN548)*100)</f>
        <v>0</v>
      </c>
      <c r="AS548" s="558"/>
      <c r="AT548" s="561">
        <f>AB548+AH548+AN548</f>
        <v>0</v>
      </c>
      <c r="AU548" s="562"/>
      <c r="AV548" s="565">
        <f>AD548+AJ548+AP548</f>
        <v>0</v>
      </c>
      <c r="AW548" s="566"/>
      <c r="AX548" s="557">
        <f>IF(AT548=0,0,(AV548/AT548)*100)</f>
        <v>0</v>
      </c>
      <c r="AY548" s="558"/>
      <c r="AZ548" s="569"/>
      <c r="BA548" s="570"/>
      <c r="BB548" s="573"/>
      <c r="BC548" s="574"/>
      <c r="BD548" s="557">
        <f>IF(AZ548=0,0,(BB548/AZ548)*100)</f>
        <v>0</v>
      </c>
      <c r="BE548" s="558"/>
      <c r="BF548" s="561">
        <f>AT548+AZ548</f>
        <v>0</v>
      </c>
      <c r="BG548" s="562"/>
      <c r="BH548" s="565">
        <f>AV548+BB548</f>
        <v>0</v>
      </c>
      <c r="BI548" s="566"/>
      <c r="BJ548" s="557">
        <f>IF(BF548=0,0,(BH548/BF548)*100)</f>
        <v>0</v>
      </c>
      <c r="BK548" s="558"/>
      <c r="BL548" s="602">
        <f>(AD548*2)+(AJ548*2)+(AP548*3)+BB548</f>
        <v>0</v>
      </c>
      <c r="BM548" s="603"/>
      <c r="BN548" s="604"/>
      <c r="BO548" s="587">
        <f t="shared" ref="BO548" si="485">IF(BQ548=0,0,50*BP548/BQ548)</f>
        <v>0</v>
      </c>
      <c r="BP548" s="555">
        <f t="shared" ref="BP548" si="486">(BL548*BS$542)+(N548*BS$543)+(X548*BS$544)+(R548*BS$545)+(V548*BS$546)+(Z548*BS$547)</f>
        <v>0</v>
      </c>
      <c r="BQ548" s="555">
        <f t="shared" ref="BQ548" si="487">((AZ548-BB548)*BS$549)+((AT548-AV548)*BS$548)+(H548*BS$550)+(P548*BS$551)</f>
        <v>0</v>
      </c>
      <c r="BR548" s="75" t="s">
        <v>76</v>
      </c>
      <c r="BS548" s="76">
        <f>IF(BO537="B",'VALUE POINTS'!L$16,IF('GAME STATS'!BO537="C",'VALUE POINTS'!M$16,'VALUE POINTS'!K$16))</f>
        <v>2</v>
      </c>
      <c r="BT548" s="280"/>
    </row>
    <row r="549" spans="1:77" ht="21.75" customHeight="1" x14ac:dyDescent="0.35">
      <c r="A549" s="268"/>
      <c r="B549" s="679"/>
      <c r="C549" s="690" t="str">
        <f>IF(ROSTER!D$14="","",ROSTER!D$14)</f>
        <v/>
      </c>
      <c r="D549" s="691"/>
      <c r="E549" s="668"/>
      <c r="F549" s="681"/>
      <c r="G549" s="664"/>
      <c r="H549" s="585"/>
      <c r="I549" s="586"/>
      <c r="J549" s="571"/>
      <c r="K549" s="572"/>
      <c r="L549" s="575"/>
      <c r="M549" s="576"/>
      <c r="N549" s="581" t="s">
        <v>16</v>
      </c>
      <c r="O549" s="582"/>
      <c r="P549" s="571"/>
      <c r="Q549" s="572"/>
      <c r="R549" s="575"/>
      <c r="S549" s="576"/>
      <c r="T549" s="581" t="s">
        <v>16</v>
      </c>
      <c r="U549" s="582"/>
      <c r="V549" s="585"/>
      <c r="W549" s="586"/>
      <c r="X549" s="571"/>
      <c r="Y549" s="586"/>
      <c r="Z549" s="571"/>
      <c r="AA549" s="586"/>
      <c r="AB549" s="571"/>
      <c r="AC549" s="572"/>
      <c r="AD549" s="575"/>
      <c r="AE549" s="576"/>
      <c r="AF549" s="577"/>
      <c r="AG549" s="578"/>
      <c r="AH549" s="571"/>
      <c r="AI549" s="572"/>
      <c r="AJ549" s="575"/>
      <c r="AK549" s="576"/>
      <c r="AL549" s="577"/>
      <c r="AM549" s="578"/>
      <c r="AN549" s="571"/>
      <c r="AO549" s="572"/>
      <c r="AP549" s="575"/>
      <c r="AQ549" s="576"/>
      <c r="AR549" s="577"/>
      <c r="AS549" s="578"/>
      <c r="AT549" s="627"/>
      <c r="AU549" s="628"/>
      <c r="AV549" s="629"/>
      <c r="AW549" s="630"/>
      <c r="AX549" s="577"/>
      <c r="AY549" s="578"/>
      <c r="AZ549" s="571"/>
      <c r="BA549" s="572"/>
      <c r="BB549" s="575"/>
      <c r="BC549" s="576"/>
      <c r="BD549" s="577"/>
      <c r="BE549" s="578"/>
      <c r="BF549" s="627"/>
      <c r="BG549" s="628"/>
      <c r="BH549" s="629"/>
      <c r="BI549" s="630"/>
      <c r="BJ549" s="577"/>
      <c r="BK549" s="578"/>
      <c r="BL549" s="605"/>
      <c r="BM549" s="606"/>
      <c r="BN549" s="607"/>
      <c r="BO549" s="588"/>
      <c r="BP549" s="556"/>
      <c r="BQ549" s="556"/>
      <c r="BR549" s="75" t="s">
        <v>77</v>
      </c>
      <c r="BS549" s="76">
        <f>IF(BO537="B",'VALUE POINTS'!L$17,IF('GAME STATS'!BO537="C",'VALUE POINTS'!M$17,'VALUE POINTS'!K$17))</f>
        <v>1</v>
      </c>
      <c r="BT549" s="280"/>
    </row>
    <row r="550" spans="1:77" ht="21.75" customHeight="1" x14ac:dyDescent="0.35">
      <c r="A550" s="268"/>
      <c r="B550" s="678" t="str">
        <f>IF(ROSTER!B$16="","",ROSTER!B$16)</f>
        <v/>
      </c>
      <c r="C550" s="669" t="str">
        <f>IF(ROSTER!C$16="","",ROSTER!C$16)</f>
        <v/>
      </c>
      <c r="D550" s="670"/>
      <c r="E550" s="667"/>
      <c r="F550" s="680">
        <f>IF(E550="y",1,IF(E550="S",1,0))</f>
        <v>0</v>
      </c>
      <c r="G550" s="663">
        <f>IF(E550="S",1,0)</f>
        <v>0</v>
      </c>
      <c r="H550" s="583"/>
      <c r="I550" s="584"/>
      <c r="J550" s="569"/>
      <c r="K550" s="570"/>
      <c r="L550" s="573"/>
      <c r="M550" s="574"/>
      <c r="N550" s="579">
        <f>L550+J550</f>
        <v>0</v>
      </c>
      <c r="O550" s="580"/>
      <c r="P550" s="569"/>
      <c r="Q550" s="570"/>
      <c r="R550" s="573"/>
      <c r="S550" s="574"/>
      <c r="T550" s="579">
        <f>R550-P550</f>
        <v>0</v>
      </c>
      <c r="U550" s="580"/>
      <c r="V550" s="583"/>
      <c r="W550" s="584"/>
      <c r="X550" s="569"/>
      <c r="Y550" s="584"/>
      <c r="Z550" s="569"/>
      <c r="AA550" s="584"/>
      <c r="AB550" s="569"/>
      <c r="AC550" s="570"/>
      <c r="AD550" s="573"/>
      <c r="AE550" s="574"/>
      <c r="AF550" s="557">
        <f>IF(AB550=0,0,(AD550/AB550)*100)</f>
        <v>0</v>
      </c>
      <c r="AG550" s="558"/>
      <c r="AH550" s="569"/>
      <c r="AI550" s="570"/>
      <c r="AJ550" s="573"/>
      <c r="AK550" s="574"/>
      <c r="AL550" s="557">
        <f>IF(AH550=0,0,(AJ550/AH550)*100)</f>
        <v>0</v>
      </c>
      <c r="AM550" s="558"/>
      <c r="AN550" s="569"/>
      <c r="AO550" s="570"/>
      <c r="AP550" s="573"/>
      <c r="AQ550" s="574"/>
      <c r="AR550" s="557">
        <f>IF(AN550=0,0,(AP550/AN550)*100)</f>
        <v>0</v>
      </c>
      <c r="AS550" s="558"/>
      <c r="AT550" s="561">
        <f>AB550+AH550+AN550</f>
        <v>0</v>
      </c>
      <c r="AU550" s="562"/>
      <c r="AV550" s="565">
        <f>AD550+AJ550+AP550</f>
        <v>0</v>
      </c>
      <c r="AW550" s="566"/>
      <c r="AX550" s="557">
        <f>IF(AT550=0,0,(AV550/AT550)*100)</f>
        <v>0</v>
      </c>
      <c r="AY550" s="558"/>
      <c r="AZ550" s="569"/>
      <c r="BA550" s="570"/>
      <c r="BB550" s="573"/>
      <c r="BC550" s="574"/>
      <c r="BD550" s="557">
        <f>IF(AZ550=0,0,(BB550/AZ550)*100)</f>
        <v>0</v>
      </c>
      <c r="BE550" s="558"/>
      <c r="BF550" s="561">
        <f>AT550+AZ550</f>
        <v>0</v>
      </c>
      <c r="BG550" s="562"/>
      <c r="BH550" s="565">
        <f>AV550+BB550</f>
        <v>0</v>
      </c>
      <c r="BI550" s="566"/>
      <c r="BJ550" s="557">
        <f>IF(BF550=0,0,(BH550/BF550)*100)</f>
        <v>0</v>
      </c>
      <c r="BK550" s="558"/>
      <c r="BL550" s="602">
        <f>(AD550*2)+(AJ550*2)+(AP550*3)+BB550</f>
        <v>0</v>
      </c>
      <c r="BM550" s="603"/>
      <c r="BN550" s="604"/>
      <c r="BO550" s="587">
        <f t="shared" ref="BO550" si="488">IF(BQ550=0,0,50*BP550/BQ550)</f>
        <v>0</v>
      </c>
      <c r="BP550" s="555">
        <f t="shared" ref="BP550" si="489">(BL550*BS$542)+(N550*BS$543)+(X550*BS$544)+(R550*BS$545)+(V550*BS$546)+(Z550*BS$547)</f>
        <v>0</v>
      </c>
      <c r="BQ550" s="555">
        <f t="shared" ref="BQ550" si="490">((AZ550-BB550)*BS$549)+((AT550-AV550)*BS$548)+(H550*BS$550)+(P550*BS$551)</f>
        <v>0</v>
      </c>
      <c r="BR550" s="75" t="s">
        <v>78</v>
      </c>
      <c r="BS550" s="76">
        <f>IF(BO537="B",'VALUE POINTS'!L$18,IF('GAME STATS'!BO537="C",'VALUE POINTS'!M$18,'VALUE POINTS'!K$18))</f>
        <v>2</v>
      </c>
      <c r="BT550" s="280"/>
    </row>
    <row r="551" spans="1:77" ht="21.75" customHeight="1" x14ac:dyDescent="0.35">
      <c r="A551" s="268"/>
      <c r="B551" s="679"/>
      <c r="C551" s="690" t="str">
        <f>IF(ROSTER!D$16="","",ROSTER!D$16)</f>
        <v/>
      </c>
      <c r="D551" s="691"/>
      <c r="E551" s="668"/>
      <c r="F551" s="681"/>
      <c r="G551" s="664"/>
      <c r="H551" s="585"/>
      <c r="I551" s="586"/>
      <c r="J551" s="571"/>
      <c r="K551" s="572"/>
      <c r="L551" s="575"/>
      <c r="M551" s="576"/>
      <c r="N551" s="581" t="s">
        <v>16</v>
      </c>
      <c r="O551" s="582"/>
      <c r="P551" s="571"/>
      <c r="Q551" s="572"/>
      <c r="R551" s="575"/>
      <c r="S551" s="576"/>
      <c r="T551" s="581" t="s">
        <v>16</v>
      </c>
      <c r="U551" s="582"/>
      <c r="V551" s="585"/>
      <c r="W551" s="586"/>
      <c r="X551" s="571"/>
      <c r="Y551" s="586"/>
      <c r="Z551" s="571"/>
      <c r="AA551" s="586"/>
      <c r="AB551" s="571"/>
      <c r="AC551" s="572"/>
      <c r="AD551" s="575"/>
      <c r="AE551" s="576"/>
      <c r="AF551" s="577"/>
      <c r="AG551" s="578"/>
      <c r="AH551" s="571"/>
      <c r="AI551" s="572"/>
      <c r="AJ551" s="575"/>
      <c r="AK551" s="576"/>
      <c r="AL551" s="577"/>
      <c r="AM551" s="578"/>
      <c r="AN551" s="571"/>
      <c r="AO551" s="572"/>
      <c r="AP551" s="575"/>
      <c r="AQ551" s="576"/>
      <c r="AR551" s="577"/>
      <c r="AS551" s="578"/>
      <c r="AT551" s="627"/>
      <c r="AU551" s="628"/>
      <c r="AV551" s="629"/>
      <c r="AW551" s="630"/>
      <c r="AX551" s="577"/>
      <c r="AY551" s="578"/>
      <c r="AZ551" s="571"/>
      <c r="BA551" s="572"/>
      <c r="BB551" s="575"/>
      <c r="BC551" s="576"/>
      <c r="BD551" s="577"/>
      <c r="BE551" s="578"/>
      <c r="BF551" s="627"/>
      <c r="BG551" s="628"/>
      <c r="BH551" s="629"/>
      <c r="BI551" s="630"/>
      <c r="BJ551" s="577"/>
      <c r="BK551" s="578"/>
      <c r="BL551" s="605"/>
      <c r="BM551" s="606"/>
      <c r="BN551" s="607"/>
      <c r="BO551" s="588"/>
      <c r="BP551" s="556"/>
      <c r="BQ551" s="556"/>
      <c r="BR551" s="75" t="s">
        <v>79</v>
      </c>
      <c r="BS551" s="76">
        <f>IF(BO537="B",'VALUE POINTS'!L$19,IF('GAME STATS'!BO537="C",'VALUE POINTS'!M$19,'VALUE POINTS'!K$19))</f>
        <v>2</v>
      </c>
      <c r="BT551" s="280"/>
    </row>
    <row r="552" spans="1:77" ht="21.75" customHeight="1" x14ac:dyDescent="0.25">
      <c r="A552" s="268"/>
      <c r="B552" s="678" t="str">
        <f>IF(ROSTER!B$18="","",ROSTER!B$18)</f>
        <v/>
      </c>
      <c r="C552" s="669" t="str">
        <f>IF(ROSTER!C$18="","",ROSTER!C$18)</f>
        <v/>
      </c>
      <c r="D552" s="670"/>
      <c r="E552" s="667"/>
      <c r="F552" s="680">
        <f>IF(E552="y",1,IF(E552="S",1,0))</f>
        <v>0</v>
      </c>
      <c r="G552" s="663">
        <f>IF(E552="S",1,0)</f>
        <v>0</v>
      </c>
      <c r="H552" s="583"/>
      <c r="I552" s="584"/>
      <c r="J552" s="569"/>
      <c r="K552" s="570"/>
      <c r="L552" s="573"/>
      <c r="M552" s="574"/>
      <c r="N552" s="579">
        <f>L552+J552</f>
        <v>0</v>
      </c>
      <c r="O552" s="580"/>
      <c r="P552" s="569"/>
      <c r="Q552" s="570"/>
      <c r="R552" s="573"/>
      <c r="S552" s="574"/>
      <c r="T552" s="579">
        <f>R552-P552</f>
        <v>0</v>
      </c>
      <c r="U552" s="580"/>
      <c r="V552" s="583"/>
      <c r="W552" s="584"/>
      <c r="X552" s="569"/>
      <c r="Y552" s="584"/>
      <c r="Z552" s="569"/>
      <c r="AA552" s="584"/>
      <c r="AB552" s="569"/>
      <c r="AC552" s="570"/>
      <c r="AD552" s="573"/>
      <c r="AE552" s="574"/>
      <c r="AF552" s="557">
        <f>IF(AB552=0,0,(AD552/AB552)*100)</f>
        <v>0</v>
      </c>
      <c r="AG552" s="558"/>
      <c r="AH552" s="569"/>
      <c r="AI552" s="570"/>
      <c r="AJ552" s="573"/>
      <c r="AK552" s="574"/>
      <c r="AL552" s="557">
        <f>IF(AH552=0,0,(AJ552/AH552)*100)</f>
        <v>0</v>
      </c>
      <c r="AM552" s="558"/>
      <c r="AN552" s="569"/>
      <c r="AO552" s="570"/>
      <c r="AP552" s="573"/>
      <c r="AQ552" s="574"/>
      <c r="AR552" s="557">
        <f>IF(AN552=0,0,(AP552/AN552)*100)</f>
        <v>0</v>
      </c>
      <c r="AS552" s="558"/>
      <c r="AT552" s="561">
        <f>AB552+AH552+AN552</f>
        <v>0</v>
      </c>
      <c r="AU552" s="562"/>
      <c r="AV552" s="565">
        <f>AD552+AJ552+AP552</f>
        <v>0</v>
      </c>
      <c r="AW552" s="566"/>
      <c r="AX552" s="557">
        <f>IF(AT552=0,0,(AV552/AT552)*100)</f>
        <v>0</v>
      </c>
      <c r="AY552" s="558"/>
      <c r="AZ552" s="569"/>
      <c r="BA552" s="570"/>
      <c r="BB552" s="573"/>
      <c r="BC552" s="574"/>
      <c r="BD552" s="557">
        <f>IF(AZ552=0,0,(BB552/AZ552)*100)</f>
        <v>0</v>
      </c>
      <c r="BE552" s="558"/>
      <c r="BF552" s="561">
        <f>AT552+AZ552</f>
        <v>0</v>
      </c>
      <c r="BG552" s="562"/>
      <c r="BH552" s="565">
        <f>AV552+BB552</f>
        <v>0</v>
      </c>
      <c r="BI552" s="566"/>
      <c r="BJ552" s="557">
        <f>IF(BF552=0,0,(BH552/BF552)*100)</f>
        <v>0</v>
      </c>
      <c r="BK552" s="558"/>
      <c r="BL552" s="602">
        <f>(AD552*2)+(AJ552*2)+(AP552*3)+BB552</f>
        <v>0</v>
      </c>
      <c r="BM552" s="603"/>
      <c r="BN552" s="604"/>
      <c r="BO552" s="587">
        <f t="shared" ref="BO552" si="491">IF(BQ552=0,0,50*BP552/BQ552)</f>
        <v>0</v>
      </c>
      <c r="BP552" s="555">
        <f t="shared" ref="BP552" si="492">(BL552*BS$542)+(N552*BS$543)+(X552*BS$544)+(R552*BS$545)+(V552*BS$546)+(Z552*BS$547)</f>
        <v>0</v>
      </c>
      <c r="BQ552" s="555">
        <f t="shared" ref="BQ552" si="493">((AZ552-BB552)*BS$549)+((AT552-AV552)*BS$548)+(H552*BS$550)+(P552*BS$551)</f>
        <v>0</v>
      </c>
      <c r="BR552" s="65"/>
      <c r="BS552" s="65"/>
      <c r="BT552" s="280"/>
    </row>
    <row r="553" spans="1:77" ht="21.75" customHeight="1" x14ac:dyDescent="0.25">
      <c r="A553" s="268"/>
      <c r="B553" s="679"/>
      <c r="C553" s="690" t="str">
        <f>IF(ROSTER!D$18="","",ROSTER!D$18)</f>
        <v/>
      </c>
      <c r="D553" s="691"/>
      <c r="E553" s="668"/>
      <c r="F553" s="681"/>
      <c r="G553" s="664"/>
      <c r="H553" s="585"/>
      <c r="I553" s="586"/>
      <c r="J553" s="571"/>
      <c r="K553" s="572"/>
      <c r="L553" s="575"/>
      <c r="M553" s="576"/>
      <c r="N553" s="581" t="s">
        <v>16</v>
      </c>
      <c r="O553" s="582"/>
      <c r="P553" s="571"/>
      <c r="Q553" s="572"/>
      <c r="R553" s="575"/>
      <c r="S553" s="576"/>
      <c r="T553" s="581" t="s">
        <v>16</v>
      </c>
      <c r="U553" s="582"/>
      <c r="V553" s="585"/>
      <c r="W553" s="586"/>
      <c r="X553" s="571"/>
      <c r="Y553" s="586"/>
      <c r="Z553" s="571"/>
      <c r="AA553" s="586"/>
      <c r="AB553" s="571"/>
      <c r="AC553" s="572"/>
      <c r="AD553" s="575"/>
      <c r="AE553" s="576"/>
      <c r="AF553" s="577"/>
      <c r="AG553" s="578"/>
      <c r="AH553" s="571"/>
      <c r="AI553" s="572"/>
      <c r="AJ553" s="575"/>
      <c r="AK553" s="576"/>
      <c r="AL553" s="577"/>
      <c r="AM553" s="578"/>
      <c r="AN553" s="571"/>
      <c r="AO553" s="572"/>
      <c r="AP553" s="575"/>
      <c r="AQ553" s="576"/>
      <c r="AR553" s="577"/>
      <c r="AS553" s="578"/>
      <c r="AT553" s="627"/>
      <c r="AU553" s="628"/>
      <c r="AV553" s="629"/>
      <c r="AW553" s="630"/>
      <c r="AX553" s="577"/>
      <c r="AY553" s="578"/>
      <c r="AZ553" s="571"/>
      <c r="BA553" s="572"/>
      <c r="BB553" s="575"/>
      <c r="BC553" s="576"/>
      <c r="BD553" s="577"/>
      <c r="BE553" s="578"/>
      <c r="BF553" s="627"/>
      <c r="BG553" s="628"/>
      <c r="BH553" s="629"/>
      <c r="BI553" s="630"/>
      <c r="BJ553" s="577"/>
      <c r="BK553" s="578"/>
      <c r="BL553" s="605"/>
      <c r="BM553" s="606"/>
      <c r="BN553" s="607"/>
      <c r="BO553" s="588"/>
      <c r="BP553" s="556"/>
      <c r="BQ553" s="556"/>
      <c r="BR553" s="65"/>
      <c r="BS553" s="65"/>
      <c r="BT553" s="268"/>
    </row>
    <row r="554" spans="1:77" ht="21.75" customHeight="1" x14ac:dyDescent="0.25">
      <c r="A554" s="268"/>
      <c r="B554" s="678" t="str">
        <f>IF(ROSTER!B$20="","",ROSTER!B$20)</f>
        <v/>
      </c>
      <c r="C554" s="669" t="str">
        <f>IF(ROSTER!C$20="","",ROSTER!C$20)</f>
        <v/>
      </c>
      <c r="D554" s="670"/>
      <c r="E554" s="667"/>
      <c r="F554" s="680">
        <f>IF(E554="y",1,IF(E554="S",1,0))</f>
        <v>0</v>
      </c>
      <c r="G554" s="663">
        <f>IF(E554="S",1,0)</f>
        <v>0</v>
      </c>
      <c r="H554" s="583"/>
      <c r="I554" s="584"/>
      <c r="J554" s="569"/>
      <c r="K554" s="570"/>
      <c r="L554" s="573"/>
      <c r="M554" s="574"/>
      <c r="N554" s="579">
        <f>L554+J554</f>
        <v>0</v>
      </c>
      <c r="O554" s="580"/>
      <c r="P554" s="569"/>
      <c r="Q554" s="570"/>
      <c r="R554" s="573"/>
      <c r="S554" s="574"/>
      <c r="T554" s="579">
        <f>R554-P554</f>
        <v>0</v>
      </c>
      <c r="U554" s="580"/>
      <c r="V554" s="583"/>
      <c r="W554" s="584"/>
      <c r="X554" s="569"/>
      <c r="Y554" s="584"/>
      <c r="Z554" s="569"/>
      <c r="AA554" s="584"/>
      <c r="AB554" s="569"/>
      <c r="AC554" s="570"/>
      <c r="AD554" s="573"/>
      <c r="AE554" s="574"/>
      <c r="AF554" s="557">
        <f>IF(AB554=0,0,(AD554/AB554)*100)</f>
        <v>0</v>
      </c>
      <c r="AG554" s="558"/>
      <c r="AH554" s="569"/>
      <c r="AI554" s="570"/>
      <c r="AJ554" s="573"/>
      <c r="AK554" s="574"/>
      <c r="AL554" s="557">
        <f>IF(AH554=0,0,(AJ554/AH554)*100)</f>
        <v>0</v>
      </c>
      <c r="AM554" s="558"/>
      <c r="AN554" s="569"/>
      <c r="AO554" s="570"/>
      <c r="AP554" s="573"/>
      <c r="AQ554" s="574"/>
      <c r="AR554" s="557">
        <f>IF(AN554=0,0,(AP554/AN554)*100)</f>
        <v>0</v>
      </c>
      <c r="AS554" s="558"/>
      <c r="AT554" s="561">
        <f>AB554+AH554+AN554</f>
        <v>0</v>
      </c>
      <c r="AU554" s="562"/>
      <c r="AV554" s="565">
        <f>AD554+AJ554+AP554</f>
        <v>0</v>
      </c>
      <c r="AW554" s="566"/>
      <c r="AX554" s="557">
        <f>IF(AT554=0,0,(AV554/AT554)*100)</f>
        <v>0</v>
      </c>
      <c r="AY554" s="558"/>
      <c r="AZ554" s="569"/>
      <c r="BA554" s="570"/>
      <c r="BB554" s="573"/>
      <c r="BC554" s="574"/>
      <c r="BD554" s="557">
        <f>IF(AZ554=0,0,(BB554/AZ554)*100)</f>
        <v>0</v>
      </c>
      <c r="BE554" s="558"/>
      <c r="BF554" s="561">
        <f>AT554+AZ554</f>
        <v>0</v>
      </c>
      <c r="BG554" s="562"/>
      <c r="BH554" s="565">
        <f>AV554+BB554</f>
        <v>0</v>
      </c>
      <c r="BI554" s="566"/>
      <c r="BJ554" s="557">
        <f>IF(BF554=0,0,(BH554/BF554)*100)</f>
        <v>0</v>
      </c>
      <c r="BK554" s="558"/>
      <c r="BL554" s="602">
        <f>(AD554*2)+(AJ554*2)+(AP554*3)+BB554</f>
        <v>0</v>
      </c>
      <c r="BM554" s="603"/>
      <c r="BN554" s="604"/>
      <c r="BO554" s="587">
        <f t="shared" ref="BO554" si="494">IF(BQ554=0,0,50*BP554/BQ554)</f>
        <v>0</v>
      </c>
      <c r="BP554" s="555">
        <f t="shared" ref="BP554" si="495">(BL554*BS$542)+(N554*BS$543)+(X554*BS$544)+(R554*BS$545)+(V554*BS$546)+(Z554*BS$547)</f>
        <v>0</v>
      </c>
      <c r="BQ554" s="555">
        <f t="shared" ref="BQ554" si="496">((AZ554-BB554)*BS$549)+((AT554-AV554)*BS$548)+(H554*BS$550)+(P554*BS$551)</f>
        <v>0</v>
      </c>
      <c r="BR554" s="65"/>
      <c r="BS554" s="65"/>
      <c r="BT554" s="268"/>
    </row>
    <row r="555" spans="1:77" ht="21.75" customHeight="1" x14ac:dyDescent="0.25">
      <c r="A555" s="268"/>
      <c r="B555" s="679"/>
      <c r="C555" s="690" t="str">
        <f>IF(ROSTER!D$20="","",ROSTER!D$20)</f>
        <v/>
      </c>
      <c r="D555" s="691"/>
      <c r="E555" s="668"/>
      <c r="F555" s="681"/>
      <c r="G555" s="664"/>
      <c r="H555" s="585"/>
      <c r="I555" s="586"/>
      <c r="J555" s="571"/>
      <c r="K555" s="572"/>
      <c r="L555" s="575"/>
      <c r="M555" s="576"/>
      <c r="N555" s="581" t="s">
        <v>16</v>
      </c>
      <c r="O555" s="582"/>
      <c r="P555" s="571"/>
      <c r="Q555" s="572"/>
      <c r="R555" s="575"/>
      <c r="S555" s="576"/>
      <c r="T555" s="581" t="s">
        <v>16</v>
      </c>
      <c r="U555" s="582"/>
      <c r="V555" s="585"/>
      <c r="W555" s="586"/>
      <c r="X555" s="571"/>
      <c r="Y555" s="586"/>
      <c r="Z555" s="571"/>
      <c r="AA555" s="586"/>
      <c r="AB555" s="571"/>
      <c r="AC555" s="572"/>
      <c r="AD555" s="575"/>
      <c r="AE555" s="576"/>
      <c r="AF555" s="577"/>
      <c r="AG555" s="578"/>
      <c r="AH555" s="571"/>
      <c r="AI555" s="572"/>
      <c r="AJ555" s="575"/>
      <c r="AK555" s="576"/>
      <c r="AL555" s="577"/>
      <c r="AM555" s="578"/>
      <c r="AN555" s="571"/>
      <c r="AO555" s="572"/>
      <c r="AP555" s="575"/>
      <c r="AQ555" s="576"/>
      <c r="AR555" s="577"/>
      <c r="AS555" s="578"/>
      <c r="AT555" s="627"/>
      <c r="AU555" s="628"/>
      <c r="AV555" s="629"/>
      <c r="AW555" s="630"/>
      <c r="AX555" s="577"/>
      <c r="AY555" s="578"/>
      <c r="AZ555" s="571"/>
      <c r="BA555" s="572"/>
      <c r="BB555" s="575"/>
      <c r="BC555" s="576"/>
      <c r="BD555" s="577"/>
      <c r="BE555" s="578"/>
      <c r="BF555" s="627"/>
      <c r="BG555" s="628"/>
      <c r="BH555" s="629"/>
      <c r="BI555" s="630"/>
      <c r="BJ555" s="577"/>
      <c r="BK555" s="578"/>
      <c r="BL555" s="605"/>
      <c r="BM555" s="606"/>
      <c r="BN555" s="607"/>
      <c r="BO555" s="588"/>
      <c r="BP555" s="556"/>
      <c r="BQ555" s="556"/>
      <c r="BR555" s="65"/>
      <c r="BS555" s="65"/>
      <c r="BT555" s="268"/>
    </row>
    <row r="556" spans="1:77" ht="21.75" customHeight="1" x14ac:dyDescent="0.25">
      <c r="A556" s="268"/>
      <c r="B556" s="678" t="str">
        <f>IF(ROSTER!B$22="","",ROSTER!B$22)</f>
        <v/>
      </c>
      <c r="C556" s="669" t="str">
        <f>IF(ROSTER!C$22="","",ROSTER!C$22)</f>
        <v/>
      </c>
      <c r="D556" s="670"/>
      <c r="E556" s="667"/>
      <c r="F556" s="680">
        <f>IF(E556="y",1,IF(E556="S",1,0))</f>
        <v>0</v>
      </c>
      <c r="G556" s="663">
        <f>IF(E556="S",1,0)</f>
        <v>0</v>
      </c>
      <c r="H556" s="583"/>
      <c r="I556" s="584"/>
      <c r="J556" s="569"/>
      <c r="K556" s="570"/>
      <c r="L556" s="573"/>
      <c r="M556" s="574"/>
      <c r="N556" s="579">
        <f>L556+J556</f>
        <v>0</v>
      </c>
      <c r="O556" s="580"/>
      <c r="P556" s="569"/>
      <c r="Q556" s="570"/>
      <c r="R556" s="573"/>
      <c r="S556" s="574"/>
      <c r="T556" s="579">
        <f>R556-P556</f>
        <v>0</v>
      </c>
      <c r="U556" s="580"/>
      <c r="V556" s="583"/>
      <c r="W556" s="584"/>
      <c r="X556" s="569"/>
      <c r="Y556" s="584"/>
      <c r="Z556" s="569"/>
      <c r="AA556" s="584"/>
      <c r="AB556" s="569"/>
      <c r="AC556" s="570"/>
      <c r="AD556" s="573"/>
      <c r="AE556" s="574"/>
      <c r="AF556" s="557">
        <f>IF(AB556=0,0,(AD556/AB556)*100)</f>
        <v>0</v>
      </c>
      <c r="AG556" s="558"/>
      <c r="AH556" s="569"/>
      <c r="AI556" s="570"/>
      <c r="AJ556" s="573"/>
      <c r="AK556" s="574"/>
      <c r="AL556" s="557">
        <f>IF(AH556=0,0,(AJ556/AH556)*100)</f>
        <v>0</v>
      </c>
      <c r="AM556" s="558"/>
      <c r="AN556" s="569"/>
      <c r="AO556" s="570"/>
      <c r="AP556" s="573"/>
      <c r="AQ556" s="574"/>
      <c r="AR556" s="557">
        <f>IF(AN556=0,0,(AP556/AN556)*100)</f>
        <v>0</v>
      </c>
      <c r="AS556" s="558"/>
      <c r="AT556" s="561">
        <f>AB556+AH556+AN556</f>
        <v>0</v>
      </c>
      <c r="AU556" s="562"/>
      <c r="AV556" s="565">
        <f>AD556+AJ556+AP556</f>
        <v>0</v>
      </c>
      <c r="AW556" s="566"/>
      <c r="AX556" s="557">
        <f>IF(AT556=0,0,(AV556/AT556)*100)</f>
        <v>0</v>
      </c>
      <c r="AY556" s="558"/>
      <c r="AZ556" s="569"/>
      <c r="BA556" s="570"/>
      <c r="BB556" s="573"/>
      <c r="BC556" s="574"/>
      <c r="BD556" s="557">
        <f>IF(AZ556=0,0,(BB556/AZ556)*100)</f>
        <v>0</v>
      </c>
      <c r="BE556" s="558"/>
      <c r="BF556" s="561">
        <f>AT556+AZ556</f>
        <v>0</v>
      </c>
      <c r="BG556" s="562"/>
      <c r="BH556" s="565">
        <f>AV556+BB556</f>
        <v>0</v>
      </c>
      <c r="BI556" s="566"/>
      <c r="BJ556" s="557">
        <f>IF(BF556=0,0,(BH556/BF556)*100)</f>
        <v>0</v>
      </c>
      <c r="BK556" s="558"/>
      <c r="BL556" s="602">
        <f>(AD556*2)+(AJ556*2)+(AP556*3)+BB556</f>
        <v>0</v>
      </c>
      <c r="BM556" s="603"/>
      <c r="BN556" s="604"/>
      <c r="BO556" s="587">
        <f t="shared" ref="BO556" si="497">IF(BQ556=0,0,50*BP556/BQ556)</f>
        <v>0</v>
      </c>
      <c r="BP556" s="555">
        <f t="shared" ref="BP556" si="498">(BL556*BS$542)+(N556*BS$543)+(X556*BS$544)+(R556*BS$545)+(V556*BS$546)+(Z556*BS$547)</f>
        <v>0</v>
      </c>
      <c r="BQ556" s="555">
        <f t="shared" ref="BQ556" si="499">((AZ556-BB556)*BS$549)+((AT556-AV556)*BS$548)+(H556*BS$550)+(P556*BS$551)</f>
        <v>0</v>
      </c>
      <c r="BR556" s="65"/>
      <c r="BS556" s="65"/>
      <c r="BT556" s="268"/>
    </row>
    <row r="557" spans="1:77" ht="21.75" customHeight="1" x14ac:dyDescent="0.25">
      <c r="A557" s="268"/>
      <c r="B557" s="679"/>
      <c r="C557" s="690" t="str">
        <f>IF(ROSTER!D$22="","",ROSTER!D$22)</f>
        <v/>
      </c>
      <c r="D557" s="691"/>
      <c r="E557" s="668"/>
      <c r="F557" s="681"/>
      <c r="G557" s="664"/>
      <c r="H557" s="585"/>
      <c r="I557" s="586"/>
      <c r="J557" s="571"/>
      <c r="K557" s="572"/>
      <c r="L557" s="575"/>
      <c r="M557" s="576"/>
      <c r="N557" s="581" t="s">
        <v>16</v>
      </c>
      <c r="O557" s="582"/>
      <c r="P557" s="571"/>
      <c r="Q557" s="572"/>
      <c r="R557" s="575"/>
      <c r="S557" s="576"/>
      <c r="T557" s="581" t="s">
        <v>16</v>
      </c>
      <c r="U557" s="582"/>
      <c r="V557" s="585"/>
      <c r="W557" s="586"/>
      <c r="X557" s="571"/>
      <c r="Y557" s="586"/>
      <c r="Z557" s="571"/>
      <c r="AA557" s="586"/>
      <c r="AB557" s="571"/>
      <c r="AC557" s="572"/>
      <c r="AD557" s="575"/>
      <c r="AE557" s="576"/>
      <c r="AF557" s="577"/>
      <c r="AG557" s="578"/>
      <c r="AH557" s="571"/>
      <c r="AI557" s="572"/>
      <c r="AJ557" s="575"/>
      <c r="AK557" s="576"/>
      <c r="AL557" s="577"/>
      <c r="AM557" s="578"/>
      <c r="AN557" s="571"/>
      <c r="AO557" s="572"/>
      <c r="AP557" s="575"/>
      <c r="AQ557" s="576"/>
      <c r="AR557" s="577"/>
      <c r="AS557" s="578"/>
      <c r="AT557" s="627"/>
      <c r="AU557" s="628"/>
      <c r="AV557" s="629"/>
      <c r="AW557" s="630"/>
      <c r="AX557" s="577"/>
      <c r="AY557" s="578"/>
      <c r="AZ557" s="571"/>
      <c r="BA557" s="572"/>
      <c r="BB557" s="575"/>
      <c r="BC557" s="576"/>
      <c r="BD557" s="577"/>
      <c r="BE557" s="578"/>
      <c r="BF557" s="627"/>
      <c r="BG557" s="628"/>
      <c r="BH557" s="629"/>
      <c r="BI557" s="630"/>
      <c r="BJ557" s="577"/>
      <c r="BK557" s="578"/>
      <c r="BL557" s="605"/>
      <c r="BM557" s="606"/>
      <c r="BN557" s="607"/>
      <c r="BO557" s="588"/>
      <c r="BP557" s="556"/>
      <c r="BQ557" s="556"/>
      <c r="BR557" s="65"/>
      <c r="BS557" s="65"/>
      <c r="BT557" s="268"/>
    </row>
    <row r="558" spans="1:77" ht="21.75" customHeight="1" x14ac:dyDescent="0.25">
      <c r="A558" s="268"/>
      <c r="B558" s="678" t="str">
        <f>IF(ROSTER!B$24="","",ROSTER!B$24)</f>
        <v/>
      </c>
      <c r="C558" s="669" t="str">
        <f>IF(ROSTER!C$24="","",ROSTER!C$24)</f>
        <v/>
      </c>
      <c r="D558" s="670"/>
      <c r="E558" s="667"/>
      <c r="F558" s="680">
        <f>IF(E558="y",1,IF(E558="S",1,0))</f>
        <v>0</v>
      </c>
      <c r="G558" s="663">
        <f>IF(E558="S",1,0)</f>
        <v>0</v>
      </c>
      <c r="H558" s="583"/>
      <c r="I558" s="584"/>
      <c r="J558" s="569"/>
      <c r="K558" s="570"/>
      <c r="L558" s="573"/>
      <c r="M558" s="574"/>
      <c r="N558" s="579">
        <f>L558+J558</f>
        <v>0</v>
      </c>
      <c r="O558" s="580"/>
      <c r="P558" s="569"/>
      <c r="Q558" s="570"/>
      <c r="R558" s="573"/>
      <c r="S558" s="574"/>
      <c r="T558" s="579">
        <f>R558-P558</f>
        <v>0</v>
      </c>
      <c r="U558" s="580"/>
      <c r="V558" s="583"/>
      <c r="W558" s="584"/>
      <c r="X558" s="569"/>
      <c r="Y558" s="584"/>
      <c r="Z558" s="569"/>
      <c r="AA558" s="584"/>
      <c r="AB558" s="569"/>
      <c r="AC558" s="570"/>
      <c r="AD558" s="573"/>
      <c r="AE558" s="574"/>
      <c r="AF558" s="557">
        <f>IF(AB558=0,0,(AD558/AB558)*100)</f>
        <v>0</v>
      </c>
      <c r="AG558" s="558"/>
      <c r="AH558" s="569"/>
      <c r="AI558" s="570"/>
      <c r="AJ558" s="573"/>
      <c r="AK558" s="574"/>
      <c r="AL558" s="557">
        <f>IF(AH558=0,0,(AJ558/AH558)*100)</f>
        <v>0</v>
      </c>
      <c r="AM558" s="558"/>
      <c r="AN558" s="569"/>
      <c r="AO558" s="570"/>
      <c r="AP558" s="573"/>
      <c r="AQ558" s="574"/>
      <c r="AR558" s="557">
        <f>IF(AN558=0,0,(AP558/AN558)*100)</f>
        <v>0</v>
      </c>
      <c r="AS558" s="558"/>
      <c r="AT558" s="561">
        <f>AB558+AH558+AN558</f>
        <v>0</v>
      </c>
      <c r="AU558" s="562"/>
      <c r="AV558" s="565">
        <f>AD558+AJ558+AP558</f>
        <v>0</v>
      </c>
      <c r="AW558" s="566"/>
      <c r="AX558" s="557">
        <f>IF(AT558=0,0,(AV558/AT558)*100)</f>
        <v>0</v>
      </c>
      <c r="AY558" s="558"/>
      <c r="AZ558" s="569"/>
      <c r="BA558" s="570"/>
      <c r="BB558" s="573"/>
      <c r="BC558" s="574"/>
      <c r="BD558" s="557">
        <f>IF(AZ558=0,0,(BB558/AZ558)*100)</f>
        <v>0</v>
      </c>
      <c r="BE558" s="558"/>
      <c r="BF558" s="561">
        <f>AT558+AZ558</f>
        <v>0</v>
      </c>
      <c r="BG558" s="562"/>
      <c r="BH558" s="565">
        <f>AV558+BB558</f>
        <v>0</v>
      </c>
      <c r="BI558" s="566"/>
      <c r="BJ558" s="557">
        <f>IF(BF558=0,0,(BH558/BF558)*100)</f>
        <v>0</v>
      </c>
      <c r="BK558" s="558"/>
      <c r="BL558" s="602">
        <f>(AD558*2)+(AJ558*2)+(AP558*3)+BB558</f>
        <v>0</v>
      </c>
      <c r="BM558" s="603"/>
      <c r="BN558" s="604"/>
      <c r="BO558" s="587">
        <f t="shared" ref="BO558" si="500">IF(BQ558=0,0,50*BP558/BQ558)</f>
        <v>0</v>
      </c>
      <c r="BP558" s="555">
        <f t="shared" ref="BP558" si="501">(BL558*BS$542)+(N558*BS$543)+(X558*BS$544)+(R558*BS$545)+(V558*BS$546)+(Z558*BS$547)</f>
        <v>0</v>
      </c>
      <c r="BQ558" s="555">
        <f t="shared" ref="BQ558" si="502">((AZ558-BB558)*BS$549)+((AT558-AV558)*BS$548)+(H558*BS$550)+(P558*BS$551)</f>
        <v>0</v>
      </c>
      <c r="BR558" s="65"/>
      <c r="BS558" s="65"/>
      <c r="BT558" s="268"/>
    </row>
    <row r="559" spans="1:77" ht="21.75" customHeight="1" x14ac:dyDescent="0.25">
      <c r="A559" s="268"/>
      <c r="B559" s="679"/>
      <c r="C559" s="690" t="str">
        <f>IF(ROSTER!D$24="","",ROSTER!D$24)</f>
        <v/>
      </c>
      <c r="D559" s="691"/>
      <c r="E559" s="668"/>
      <c r="F559" s="681"/>
      <c r="G559" s="664"/>
      <c r="H559" s="585"/>
      <c r="I559" s="586"/>
      <c r="J559" s="571"/>
      <c r="K559" s="572"/>
      <c r="L559" s="575"/>
      <c r="M559" s="576"/>
      <c r="N559" s="581" t="s">
        <v>16</v>
      </c>
      <c r="O559" s="582"/>
      <c r="P559" s="571"/>
      <c r="Q559" s="572"/>
      <c r="R559" s="575"/>
      <c r="S559" s="576"/>
      <c r="T559" s="581" t="s">
        <v>16</v>
      </c>
      <c r="U559" s="582"/>
      <c r="V559" s="585"/>
      <c r="W559" s="586"/>
      <c r="X559" s="571"/>
      <c r="Y559" s="586"/>
      <c r="Z559" s="571"/>
      <c r="AA559" s="586"/>
      <c r="AB559" s="571"/>
      <c r="AC559" s="572"/>
      <c r="AD559" s="575"/>
      <c r="AE559" s="576"/>
      <c r="AF559" s="577"/>
      <c r="AG559" s="578"/>
      <c r="AH559" s="571"/>
      <c r="AI559" s="572"/>
      <c r="AJ559" s="575"/>
      <c r="AK559" s="576"/>
      <c r="AL559" s="577"/>
      <c r="AM559" s="578"/>
      <c r="AN559" s="571"/>
      <c r="AO559" s="572"/>
      <c r="AP559" s="575"/>
      <c r="AQ559" s="576"/>
      <c r="AR559" s="577"/>
      <c r="AS559" s="578"/>
      <c r="AT559" s="627"/>
      <c r="AU559" s="628"/>
      <c r="AV559" s="629"/>
      <c r="AW559" s="630"/>
      <c r="AX559" s="577"/>
      <c r="AY559" s="578"/>
      <c r="AZ559" s="571"/>
      <c r="BA559" s="572"/>
      <c r="BB559" s="575"/>
      <c r="BC559" s="576"/>
      <c r="BD559" s="577"/>
      <c r="BE559" s="578"/>
      <c r="BF559" s="627"/>
      <c r="BG559" s="628"/>
      <c r="BH559" s="629"/>
      <c r="BI559" s="630"/>
      <c r="BJ559" s="577"/>
      <c r="BK559" s="578"/>
      <c r="BL559" s="605"/>
      <c r="BM559" s="606"/>
      <c r="BN559" s="607"/>
      <c r="BO559" s="588"/>
      <c r="BP559" s="556"/>
      <c r="BQ559" s="556"/>
      <c r="BR559" s="65"/>
      <c r="BS559" s="65"/>
      <c r="BT559" s="268"/>
    </row>
    <row r="560" spans="1:77" ht="21.75" customHeight="1" x14ac:dyDescent="0.25">
      <c r="A560" s="268"/>
      <c r="B560" s="678" t="str">
        <f>IF(ROSTER!B$26="","",ROSTER!B$26)</f>
        <v/>
      </c>
      <c r="C560" s="669" t="str">
        <f>IF(ROSTER!C$26="","",ROSTER!C$26)</f>
        <v/>
      </c>
      <c r="D560" s="670"/>
      <c r="E560" s="667"/>
      <c r="F560" s="680">
        <f>IF(E560="y",1,IF(E560="S",1,0))</f>
        <v>0</v>
      </c>
      <c r="G560" s="663">
        <f>IF(E560="S",1,0)</f>
        <v>0</v>
      </c>
      <c r="H560" s="583"/>
      <c r="I560" s="584"/>
      <c r="J560" s="569"/>
      <c r="K560" s="570"/>
      <c r="L560" s="573"/>
      <c r="M560" s="574"/>
      <c r="N560" s="579">
        <f>L560+J560</f>
        <v>0</v>
      </c>
      <c r="O560" s="580"/>
      <c r="P560" s="569"/>
      <c r="Q560" s="570"/>
      <c r="R560" s="573"/>
      <c r="S560" s="574"/>
      <c r="T560" s="579">
        <f>R560-P560</f>
        <v>0</v>
      </c>
      <c r="U560" s="580"/>
      <c r="V560" s="583"/>
      <c r="W560" s="584"/>
      <c r="X560" s="569"/>
      <c r="Y560" s="584"/>
      <c r="Z560" s="569"/>
      <c r="AA560" s="584"/>
      <c r="AB560" s="569"/>
      <c r="AC560" s="570"/>
      <c r="AD560" s="573"/>
      <c r="AE560" s="574"/>
      <c r="AF560" s="557">
        <f>IF(AB560=0,0,(AD560/AB560)*100)</f>
        <v>0</v>
      </c>
      <c r="AG560" s="558"/>
      <c r="AH560" s="569"/>
      <c r="AI560" s="570"/>
      <c r="AJ560" s="573"/>
      <c r="AK560" s="574"/>
      <c r="AL560" s="557">
        <f>IF(AH560=0,0,(AJ560/AH560)*100)</f>
        <v>0</v>
      </c>
      <c r="AM560" s="558"/>
      <c r="AN560" s="569"/>
      <c r="AO560" s="570"/>
      <c r="AP560" s="573"/>
      <c r="AQ560" s="574"/>
      <c r="AR560" s="557">
        <f>IF(AN560=0,0,(AP560/AN560)*100)</f>
        <v>0</v>
      </c>
      <c r="AS560" s="558"/>
      <c r="AT560" s="561">
        <f>AB560+AH560+AN560</f>
        <v>0</v>
      </c>
      <c r="AU560" s="562"/>
      <c r="AV560" s="565">
        <f>AD560+AJ560+AP560</f>
        <v>0</v>
      </c>
      <c r="AW560" s="566"/>
      <c r="AX560" s="557">
        <f>IF(AT560=0,0,(AV560/AT560)*100)</f>
        <v>0</v>
      </c>
      <c r="AY560" s="558"/>
      <c r="AZ560" s="569"/>
      <c r="BA560" s="570"/>
      <c r="BB560" s="573"/>
      <c r="BC560" s="574"/>
      <c r="BD560" s="557">
        <f>IF(AZ560=0,0,(BB560/AZ560)*100)</f>
        <v>0</v>
      </c>
      <c r="BE560" s="558"/>
      <c r="BF560" s="561">
        <f>AT560+AZ560</f>
        <v>0</v>
      </c>
      <c r="BG560" s="562"/>
      <c r="BH560" s="565">
        <f>AV560+BB560</f>
        <v>0</v>
      </c>
      <c r="BI560" s="566"/>
      <c r="BJ560" s="557">
        <f>IF(BF560=0,0,(BH560/BF560)*100)</f>
        <v>0</v>
      </c>
      <c r="BK560" s="558"/>
      <c r="BL560" s="602">
        <f>(AD560*2)+(AJ560*2)+(AP560*3)+BB560</f>
        <v>0</v>
      </c>
      <c r="BM560" s="603"/>
      <c r="BN560" s="604"/>
      <c r="BO560" s="587">
        <f t="shared" ref="BO560" si="503">IF(BQ560=0,0,50*BP560/BQ560)</f>
        <v>0</v>
      </c>
      <c r="BP560" s="555">
        <f t="shared" ref="BP560" si="504">(BL560*BS$542)+(N560*BS$543)+(X560*BS$544)+(R560*BS$545)+(V560*BS$546)+(Z560*BS$547)</f>
        <v>0</v>
      </c>
      <c r="BQ560" s="555">
        <f t="shared" ref="BQ560" si="505">((AZ560-BB560)*BS$549)+((AT560-AV560)*BS$548)+(H560*BS$550)+(P560*BS$551)</f>
        <v>0</v>
      </c>
      <c r="BR560" s="65"/>
      <c r="BS560" s="65"/>
      <c r="BT560" s="268"/>
    </row>
    <row r="561" spans="1:72" ht="21.75" customHeight="1" x14ac:dyDescent="0.25">
      <c r="A561" s="268"/>
      <c r="B561" s="679"/>
      <c r="C561" s="690" t="str">
        <f>IF(ROSTER!D$26="","",ROSTER!D$26)</f>
        <v/>
      </c>
      <c r="D561" s="691"/>
      <c r="E561" s="668"/>
      <c r="F561" s="681"/>
      <c r="G561" s="664"/>
      <c r="H561" s="585"/>
      <c r="I561" s="586"/>
      <c r="J561" s="571"/>
      <c r="K561" s="572"/>
      <c r="L561" s="575"/>
      <c r="M561" s="576"/>
      <c r="N561" s="581" t="s">
        <v>16</v>
      </c>
      <c r="O561" s="582"/>
      <c r="P561" s="571"/>
      <c r="Q561" s="572"/>
      <c r="R561" s="575"/>
      <c r="S561" s="576"/>
      <c r="T561" s="581" t="s">
        <v>16</v>
      </c>
      <c r="U561" s="582"/>
      <c r="V561" s="585"/>
      <c r="W561" s="586"/>
      <c r="X561" s="571"/>
      <c r="Y561" s="586"/>
      <c r="Z561" s="571"/>
      <c r="AA561" s="586"/>
      <c r="AB561" s="571"/>
      <c r="AC561" s="572"/>
      <c r="AD561" s="575"/>
      <c r="AE561" s="576"/>
      <c r="AF561" s="577"/>
      <c r="AG561" s="578"/>
      <c r="AH561" s="571"/>
      <c r="AI561" s="572"/>
      <c r="AJ561" s="575"/>
      <c r="AK561" s="576"/>
      <c r="AL561" s="577"/>
      <c r="AM561" s="578"/>
      <c r="AN561" s="571"/>
      <c r="AO561" s="572"/>
      <c r="AP561" s="575"/>
      <c r="AQ561" s="576"/>
      <c r="AR561" s="577"/>
      <c r="AS561" s="578"/>
      <c r="AT561" s="627"/>
      <c r="AU561" s="628"/>
      <c r="AV561" s="629"/>
      <c r="AW561" s="630"/>
      <c r="AX561" s="577"/>
      <c r="AY561" s="578"/>
      <c r="AZ561" s="571"/>
      <c r="BA561" s="572"/>
      <c r="BB561" s="575"/>
      <c r="BC561" s="576"/>
      <c r="BD561" s="577"/>
      <c r="BE561" s="578"/>
      <c r="BF561" s="627"/>
      <c r="BG561" s="628"/>
      <c r="BH561" s="629"/>
      <c r="BI561" s="630"/>
      <c r="BJ561" s="577"/>
      <c r="BK561" s="578"/>
      <c r="BL561" s="605"/>
      <c r="BM561" s="606"/>
      <c r="BN561" s="607"/>
      <c r="BO561" s="588"/>
      <c r="BP561" s="556"/>
      <c r="BQ561" s="556"/>
      <c r="BR561" s="65"/>
      <c r="BS561" s="65"/>
      <c r="BT561" s="268"/>
    </row>
    <row r="562" spans="1:72" ht="21.75" customHeight="1" x14ac:dyDescent="0.25">
      <c r="A562" s="268"/>
      <c r="B562" s="678" t="str">
        <f>IF(ROSTER!B$28="","",ROSTER!B$28)</f>
        <v/>
      </c>
      <c r="C562" s="669" t="str">
        <f>IF(ROSTER!C$28="","",ROSTER!C$28)</f>
        <v/>
      </c>
      <c r="D562" s="670"/>
      <c r="E562" s="667"/>
      <c r="F562" s="680">
        <f>IF(E562="y",1,IF(E562="S",1,0))</f>
        <v>0</v>
      </c>
      <c r="G562" s="663">
        <f>IF(E562="S",1,0)</f>
        <v>0</v>
      </c>
      <c r="H562" s="583"/>
      <c r="I562" s="584"/>
      <c r="J562" s="569"/>
      <c r="K562" s="570"/>
      <c r="L562" s="573"/>
      <c r="M562" s="574"/>
      <c r="N562" s="579">
        <f>L562+J562</f>
        <v>0</v>
      </c>
      <c r="O562" s="580"/>
      <c r="P562" s="569"/>
      <c r="Q562" s="570"/>
      <c r="R562" s="573"/>
      <c r="S562" s="574"/>
      <c r="T562" s="579">
        <f>R562-P562</f>
        <v>0</v>
      </c>
      <c r="U562" s="580"/>
      <c r="V562" s="583"/>
      <c r="W562" s="584"/>
      <c r="X562" s="569"/>
      <c r="Y562" s="584"/>
      <c r="Z562" s="569"/>
      <c r="AA562" s="584"/>
      <c r="AB562" s="569"/>
      <c r="AC562" s="570"/>
      <c r="AD562" s="573"/>
      <c r="AE562" s="574"/>
      <c r="AF562" s="557">
        <f>IF(AB562=0,0,(AD562/AB562)*100)</f>
        <v>0</v>
      </c>
      <c r="AG562" s="558"/>
      <c r="AH562" s="569"/>
      <c r="AI562" s="570"/>
      <c r="AJ562" s="573"/>
      <c r="AK562" s="574"/>
      <c r="AL562" s="557">
        <f>IF(AH562=0,0,(AJ562/AH562)*100)</f>
        <v>0</v>
      </c>
      <c r="AM562" s="558"/>
      <c r="AN562" s="569"/>
      <c r="AO562" s="570"/>
      <c r="AP562" s="573"/>
      <c r="AQ562" s="574"/>
      <c r="AR562" s="557">
        <f>IF(AN562=0,0,(AP562/AN562)*100)</f>
        <v>0</v>
      </c>
      <c r="AS562" s="558"/>
      <c r="AT562" s="561">
        <f>AB562+AH562+AN562</f>
        <v>0</v>
      </c>
      <c r="AU562" s="562"/>
      <c r="AV562" s="565">
        <f>AD562+AJ562+AP562</f>
        <v>0</v>
      </c>
      <c r="AW562" s="566"/>
      <c r="AX562" s="557">
        <f>IF(AT562=0,0,(AV562/AT562)*100)</f>
        <v>0</v>
      </c>
      <c r="AY562" s="558"/>
      <c r="AZ562" s="569"/>
      <c r="BA562" s="570"/>
      <c r="BB562" s="573"/>
      <c r="BC562" s="574"/>
      <c r="BD562" s="557">
        <f>IF(AZ562=0,0,(BB562/AZ562)*100)</f>
        <v>0</v>
      </c>
      <c r="BE562" s="558"/>
      <c r="BF562" s="561">
        <f>AT562+AZ562</f>
        <v>0</v>
      </c>
      <c r="BG562" s="562"/>
      <c r="BH562" s="565">
        <f>AV562+BB562</f>
        <v>0</v>
      </c>
      <c r="BI562" s="566"/>
      <c r="BJ562" s="557">
        <f>IF(BF562=0,0,(BH562/BF562)*100)</f>
        <v>0</v>
      </c>
      <c r="BK562" s="558"/>
      <c r="BL562" s="602">
        <f>(AD562*2)+(AJ562*2)+(AP562*3)+BB562</f>
        <v>0</v>
      </c>
      <c r="BM562" s="603"/>
      <c r="BN562" s="604"/>
      <c r="BO562" s="587">
        <f t="shared" ref="BO562" si="506">IF(BQ562=0,0,50*BP562/BQ562)</f>
        <v>0</v>
      </c>
      <c r="BP562" s="555">
        <f t="shared" ref="BP562" si="507">(BL562*BS$542)+(N562*BS$543)+(X562*BS$544)+(R562*BS$545)+(V562*BS$546)+(Z562*BS$547)</f>
        <v>0</v>
      </c>
      <c r="BQ562" s="555">
        <f t="shared" ref="BQ562" si="508">((AZ562-BB562)*BS$549)+((AT562-AV562)*BS$548)+(H562*BS$550)+(P562*BS$551)</f>
        <v>0</v>
      </c>
      <c r="BR562" s="65"/>
      <c r="BS562" s="65"/>
      <c r="BT562" s="268"/>
    </row>
    <row r="563" spans="1:72" ht="21.75" customHeight="1" x14ac:dyDescent="0.25">
      <c r="A563" s="268"/>
      <c r="B563" s="679"/>
      <c r="C563" s="690" t="str">
        <f>IF(ROSTER!D$28="","",ROSTER!D$28)</f>
        <v/>
      </c>
      <c r="D563" s="691"/>
      <c r="E563" s="668"/>
      <c r="F563" s="681"/>
      <c r="G563" s="664"/>
      <c r="H563" s="585"/>
      <c r="I563" s="586"/>
      <c r="J563" s="571"/>
      <c r="K563" s="572"/>
      <c r="L563" s="575"/>
      <c r="M563" s="576"/>
      <c r="N563" s="581" t="s">
        <v>16</v>
      </c>
      <c r="O563" s="582"/>
      <c r="P563" s="571"/>
      <c r="Q563" s="572"/>
      <c r="R563" s="575"/>
      <c r="S563" s="576"/>
      <c r="T563" s="581" t="s">
        <v>16</v>
      </c>
      <c r="U563" s="582"/>
      <c r="V563" s="585"/>
      <c r="W563" s="586"/>
      <c r="X563" s="571"/>
      <c r="Y563" s="586"/>
      <c r="Z563" s="571"/>
      <c r="AA563" s="586"/>
      <c r="AB563" s="571"/>
      <c r="AC563" s="572"/>
      <c r="AD563" s="575"/>
      <c r="AE563" s="576"/>
      <c r="AF563" s="577"/>
      <c r="AG563" s="578"/>
      <c r="AH563" s="571"/>
      <c r="AI563" s="572"/>
      <c r="AJ563" s="575"/>
      <c r="AK563" s="576"/>
      <c r="AL563" s="577"/>
      <c r="AM563" s="578"/>
      <c r="AN563" s="571"/>
      <c r="AO563" s="572"/>
      <c r="AP563" s="575"/>
      <c r="AQ563" s="576"/>
      <c r="AR563" s="577"/>
      <c r="AS563" s="578"/>
      <c r="AT563" s="627"/>
      <c r="AU563" s="628"/>
      <c r="AV563" s="629"/>
      <c r="AW563" s="630"/>
      <c r="AX563" s="577"/>
      <c r="AY563" s="578"/>
      <c r="AZ563" s="571"/>
      <c r="BA563" s="572"/>
      <c r="BB563" s="575"/>
      <c r="BC563" s="576"/>
      <c r="BD563" s="577"/>
      <c r="BE563" s="578"/>
      <c r="BF563" s="627"/>
      <c r="BG563" s="628"/>
      <c r="BH563" s="629"/>
      <c r="BI563" s="630"/>
      <c r="BJ563" s="577"/>
      <c r="BK563" s="578"/>
      <c r="BL563" s="605"/>
      <c r="BM563" s="606"/>
      <c r="BN563" s="607"/>
      <c r="BO563" s="588"/>
      <c r="BP563" s="556"/>
      <c r="BQ563" s="556"/>
      <c r="BR563" s="65"/>
      <c r="BS563" s="65"/>
      <c r="BT563" s="268"/>
    </row>
    <row r="564" spans="1:72" ht="21.75" customHeight="1" x14ac:dyDescent="0.25">
      <c r="A564" s="268"/>
      <c r="B564" s="678" t="str">
        <f>IF(ROSTER!B$30="","",ROSTER!B$30)</f>
        <v/>
      </c>
      <c r="C564" s="669" t="str">
        <f>IF(ROSTER!C$30="","",ROSTER!C$30)</f>
        <v/>
      </c>
      <c r="D564" s="670"/>
      <c r="E564" s="667"/>
      <c r="F564" s="680">
        <f>IF(E564="y",1,IF(E564="S",1,0))</f>
        <v>0</v>
      </c>
      <c r="G564" s="663">
        <f>IF(E564="S",1,0)</f>
        <v>0</v>
      </c>
      <c r="H564" s="583"/>
      <c r="I564" s="584"/>
      <c r="J564" s="569"/>
      <c r="K564" s="570"/>
      <c r="L564" s="573"/>
      <c r="M564" s="574"/>
      <c r="N564" s="579">
        <f>L564+J564</f>
        <v>0</v>
      </c>
      <c r="O564" s="580"/>
      <c r="P564" s="569"/>
      <c r="Q564" s="570"/>
      <c r="R564" s="573"/>
      <c r="S564" s="574"/>
      <c r="T564" s="579">
        <f>R564-P564</f>
        <v>0</v>
      </c>
      <c r="U564" s="580"/>
      <c r="V564" s="583"/>
      <c r="W564" s="584"/>
      <c r="X564" s="569"/>
      <c r="Y564" s="584"/>
      <c r="Z564" s="569"/>
      <c r="AA564" s="584"/>
      <c r="AB564" s="569"/>
      <c r="AC564" s="570"/>
      <c r="AD564" s="573"/>
      <c r="AE564" s="574"/>
      <c r="AF564" s="557">
        <f>IF(AB564=0,0,(AD564/AB564)*100)</f>
        <v>0</v>
      </c>
      <c r="AG564" s="558"/>
      <c r="AH564" s="569"/>
      <c r="AI564" s="570"/>
      <c r="AJ564" s="573"/>
      <c r="AK564" s="574"/>
      <c r="AL564" s="557">
        <f>IF(AH564=0,0,(AJ564/AH564)*100)</f>
        <v>0</v>
      </c>
      <c r="AM564" s="558"/>
      <c r="AN564" s="569"/>
      <c r="AO564" s="570"/>
      <c r="AP564" s="573"/>
      <c r="AQ564" s="574"/>
      <c r="AR564" s="557">
        <f>IF(AN564=0,0,(AP564/AN564)*100)</f>
        <v>0</v>
      </c>
      <c r="AS564" s="558"/>
      <c r="AT564" s="561">
        <f>AB564+AH564+AN564</f>
        <v>0</v>
      </c>
      <c r="AU564" s="562"/>
      <c r="AV564" s="565">
        <f>AD564+AJ564+AP564</f>
        <v>0</v>
      </c>
      <c r="AW564" s="566"/>
      <c r="AX564" s="557">
        <f>IF(AT564=0,0,(AV564/AT564)*100)</f>
        <v>0</v>
      </c>
      <c r="AY564" s="558"/>
      <c r="AZ564" s="569"/>
      <c r="BA564" s="570"/>
      <c r="BB564" s="573"/>
      <c r="BC564" s="574"/>
      <c r="BD564" s="557">
        <f>IF(AZ564=0,0,(BB564/AZ564)*100)</f>
        <v>0</v>
      </c>
      <c r="BE564" s="558"/>
      <c r="BF564" s="561">
        <f>AT564+AZ564</f>
        <v>0</v>
      </c>
      <c r="BG564" s="562"/>
      <c r="BH564" s="565">
        <f>AV564+BB564</f>
        <v>0</v>
      </c>
      <c r="BI564" s="566"/>
      <c r="BJ564" s="557">
        <f>IF(BF564=0,0,(BH564/BF564)*100)</f>
        <v>0</v>
      </c>
      <c r="BK564" s="558"/>
      <c r="BL564" s="602">
        <f>(AD564*2)+(AJ564*2)+(AP564*3)+BB564</f>
        <v>0</v>
      </c>
      <c r="BM564" s="603"/>
      <c r="BN564" s="604"/>
      <c r="BO564" s="587">
        <f t="shared" ref="BO564" si="509">IF(BQ564=0,0,50*BP564/BQ564)</f>
        <v>0</v>
      </c>
      <c r="BP564" s="555">
        <f t="shared" ref="BP564" si="510">(BL564*BS$542)+(N564*BS$543)+(X564*BS$544)+(R564*BS$545)+(V564*BS$546)+(Z564*BS$547)</f>
        <v>0</v>
      </c>
      <c r="BQ564" s="555">
        <f t="shared" ref="BQ564" si="511">((AZ564-BB564)*BS$549)+((AT564-AV564)*BS$548)+(H564*BS$550)+(P564*BS$551)</f>
        <v>0</v>
      </c>
      <c r="BR564" s="65"/>
      <c r="BS564" s="65"/>
      <c r="BT564" s="268"/>
    </row>
    <row r="565" spans="1:72" ht="21.75" customHeight="1" x14ac:dyDescent="0.25">
      <c r="A565" s="268"/>
      <c r="B565" s="679"/>
      <c r="C565" s="690" t="str">
        <f>IF(ROSTER!D$30="","",ROSTER!D$30)</f>
        <v/>
      </c>
      <c r="D565" s="691"/>
      <c r="E565" s="668"/>
      <c r="F565" s="681"/>
      <c r="G565" s="664"/>
      <c r="H565" s="585"/>
      <c r="I565" s="586"/>
      <c r="J565" s="571"/>
      <c r="K565" s="572"/>
      <c r="L565" s="575"/>
      <c r="M565" s="576"/>
      <c r="N565" s="581" t="s">
        <v>16</v>
      </c>
      <c r="O565" s="582"/>
      <c r="P565" s="571"/>
      <c r="Q565" s="572"/>
      <c r="R565" s="575"/>
      <c r="S565" s="576"/>
      <c r="T565" s="581" t="s">
        <v>16</v>
      </c>
      <c r="U565" s="582"/>
      <c r="V565" s="585"/>
      <c r="W565" s="586"/>
      <c r="X565" s="571"/>
      <c r="Y565" s="586"/>
      <c r="Z565" s="571"/>
      <c r="AA565" s="586"/>
      <c r="AB565" s="571"/>
      <c r="AC565" s="572"/>
      <c r="AD565" s="575"/>
      <c r="AE565" s="576"/>
      <c r="AF565" s="577"/>
      <c r="AG565" s="578"/>
      <c r="AH565" s="571"/>
      <c r="AI565" s="572"/>
      <c r="AJ565" s="575"/>
      <c r="AK565" s="576"/>
      <c r="AL565" s="577"/>
      <c r="AM565" s="578"/>
      <c r="AN565" s="571"/>
      <c r="AO565" s="572"/>
      <c r="AP565" s="575"/>
      <c r="AQ565" s="576"/>
      <c r="AR565" s="577"/>
      <c r="AS565" s="578"/>
      <c r="AT565" s="627"/>
      <c r="AU565" s="628"/>
      <c r="AV565" s="629"/>
      <c r="AW565" s="630"/>
      <c r="AX565" s="577"/>
      <c r="AY565" s="578"/>
      <c r="AZ565" s="571"/>
      <c r="BA565" s="572"/>
      <c r="BB565" s="575"/>
      <c r="BC565" s="576"/>
      <c r="BD565" s="577"/>
      <c r="BE565" s="578"/>
      <c r="BF565" s="627"/>
      <c r="BG565" s="628"/>
      <c r="BH565" s="629"/>
      <c r="BI565" s="630"/>
      <c r="BJ565" s="577"/>
      <c r="BK565" s="578"/>
      <c r="BL565" s="605"/>
      <c r="BM565" s="606"/>
      <c r="BN565" s="607"/>
      <c r="BO565" s="588"/>
      <c r="BP565" s="556"/>
      <c r="BQ565" s="556"/>
      <c r="BR565" s="65"/>
      <c r="BS565" s="65"/>
      <c r="BT565" s="268"/>
    </row>
    <row r="566" spans="1:72" ht="21.75" customHeight="1" x14ac:dyDescent="0.25">
      <c r="A566" s="268"/>
      <c r="B566" s="678" t="str">
        <f>IF(ROSTER!B$32="","",ROSTER!B$32)</f>
        <v/>
      </c>
      <c r="C566" s="669" t="str">
        <f>IF(ROSTER!C$32="","",ROSTER!C$32)</f>
        <v/>
      </c>
      <c r="D566" s="670"/>
      <c r="E566" s="667"/>
      <c r="F566" s="680">
        <f>IF(E566="y",1,IF(E566="S",1,0))</f>
        <v>0</v>
      </c>
      <c r="G566" s="663">
        <f>IF(E566="S",1,0)</f>
        <v>0</v>
      </c>
      <c r="H566" s="583"/>
      <c r="I566" s="584"/>
      <c r="J566" s="569"/>
      <c r="K566" s="570"/>
      <c r="L566" s="573"/>
      <c r="M566" s="574"/>
      <c r="N566" s="579">
        <f>L566+J566</f>
        <v>0</v>
      </c>
      <c r="O566" s="580"/>
      <c r="P566" s="569"/>
      <c r="Q566" s="570"/>
      <c r="R566" s="573"/>
      <c r="S566" s="574"/>
      <c r="T566" s="579">
        <f>R566-P566</f>
        <v>0</v>
      </c>
      <c r="U566" s="580"/>
      <c r="V566" s="583"/>
      <c r="W566" s="584"/>
      <c r="X566" s="569"/>
      <c r="Y566" s="584"/>
      <c r="Z566" s="569"/>
      <c r="AA566" s="584"/>
      <c r="AB566" s="569"/>
      <c r="AC566" s="570"/>
      <c r="AD566" s="573"/>
      <c r="AE566" s="574"/>
      <c r="AF566" s="557">
        <f>IF(AB566=0,0,(AD566/AB566)*100)</f>
        <v>0</v>
      </c>
      <c r="AG566" s="558"/>
      <c r="AH566" s="569"/>
      <c r="AI566" s="570"/>
      <c r="AJ566" s="573"/>
      <c r="AK566" s="574"/>
      <c r="AL566" s="557">
        <f>IF(AH566=0,0,(AJ566/AH566)*100)</f>
        <v>0</v>
      </c>
      <c r="AM566" s="558"/>
      <c r="AN566" s="569"/>
      <c r="AO566" s="570"/>
      <c r="AP566" s="573"/>
      <c r="AQ566" s="574"/>
      <c r="AR566" s="557">
        <f>IF(AN566=0,0,(AP566/AN566)*100)</f>
        <v>0</v>
      </c>
      <c r="AS566" s="558"/>
      <c r="AT566" s="561">
        <f>AB566+AH566+AN566</f>
        <v>0</v>
      </c>
      <c r="AU566" s="562"/>
      <c r="AV566" s="565">
        <f>AD566+AJ566+AP566</f>
        <v>0</v>
      </c>
      <c r="AW566" s="566"/>
      <c r="AX566" s="557">
        <f>IF(AT566=0,0,(AV566/AT566)*100)</f>
        <v>0</v>
      </c>
      <c r="AY566" s="558"/>
      <c r="AZ566" s="569"/>
      <c r="BA566" s="570"/>
      <c r="BB566" s="573"/>
      <c r="BC566" s="574"/>
      <c r="BD566" s="557">
        <f>IF(AZ566=0,0,(BB566/AZ566)*100)</f>
        <v>0</v>
      </c>
      <c r="BE566" s="558"/>
      <c r="BF566" s="561">
        <f>AT566+AZ566</f>
        <v>0</v>
      </c>
      <c r="BG566" s="562"/>
      <c r="BH566" s="565">
        <f>AV566+BB566</f>
        <v>0</v>
      </c>
      <c r="BI566" s="566"/>
      <c r="BJ566" s="557">
        <f>IF(BF566=0,0,(BH566/BF566)*100)</f>
        <v>0</v>
      </c>
      <c r="BK566" s="558"/>
      <c r="BL566" s="602">
        <f>(AD566*2)+(AJ566*2)+(AP566*3)+BB566</f>
        <v>0</v>
      </c>
      <c r="BM566" s="603"/>
      <c r="BN566" s="604"/>
      <c r="BO566" s="587">
        <f t="shared" ref="BO566" si="512">IF(BQ566=0,0,50*BP566/BQ566)</f>
        <v>0</v>
      </c>
      <c r="BP566" s="555">
        <f t="shared" ref="BP566" si="513">(BL566*BS$542)+(N566*BS$543)+(X566*BS$544)+(R566*BS$545)+(V566*BS$546)+(Z566*BS$547)</f>
        <v>0</v>
      </c>
      <c r="BQ566" s="555">
        <f t="shared" ref="BQ566" si="514">((AZ566-BB566)*BS$549)+((AT566-AV566)*BS$548)+(H566*BS$550)+(P566*BS$551)</f>
        <v>0</v>
      </c>
      <c r="BR566" s="65"/>
      <c r="BS566" s="65"/>
      <c r="BT566" s="268"/>
    </row>
    <row r="567" spans="1:72" ht="21.75" customHeight="1" x14ac:dyDescent="0.25">
      <c r="A567" s="268"/>
      <c r="B567" s="679"/>
      <c r="C567" s="690" t="str">
        <f>IF(ROSTER!D$32="","",ROSTER!D$32)</f>
        <v/>
      </c>
      <c r="D567" s="691"/>
      <c r="E567" s="668"/>
      <c r="F567" s="681"/>
      <c r="G567" s="664"/>
      <c r="H567" s="585"/>
      <c r="I567" s="586"/>
      <c r="J567" s="571"/>
      <c r="K567" s="572"/>
      <c r="L567" s="575"/>
      <c r="M567" s="576"/>
      <c r="N567" s="581" t="s">
        <v>16</v>
      </c>
      <c r="O567" s="582"/>
      <c r="P567" s="571"/>
      <c r="Q567" s="572"/>
      <c r="R567" s="575"/>
      <c r="S567" s="576"/>
      <c r="T567" s="581" t="s">
        <v>16</v>
      </c>
      <c r="U567" s="582"/>
      <c r="V567" s="585"/>
      <c r="W567" s="586"/>
      <c r="X567" s="571"/>
      <c r="Y567" s="586"/>
      <c r="Z567" s="571"/>
      <c r="AA567" s="586"/>
      <c r="AB567" s="571"/>
      <c r="AC567" s="572"/>
      <c r="AD567" s="575"/>
      <c r="AE567" s="576"/>
      <c r="AF567" s="577"/>
      <c r="AG567" s="578"/>
      <c r="AH567" s="571"/>
      <c r="AI567" s="572"/>
      <c r="AJ567" s="575"/>
      <c r="AK567" s="576"/>
      <c r="AL567" s="577"/>
      <c r="AM567" s="578"/>
      <c r="AN567" s="571"/>
      <c r="AO567" s="572"/>
      <c r="AP567" s="575"/>
      <c r="AQ567" s="576"/>
      <c r="AR567" s="577"/>
      <c r="AS567" s="578"/>
      <c r="AT567" s="627"/>
      <c r="AU567" s="628"/>
      <c r="AV567" s="629"/>
      <c r="AW567" s="630"/>
      <c r="AX567" s="577"/>
      <c r="AY567" s="578"/>
      <c r="AZ567" s="571"/>
      <c r="BA567" s="572"/>
      <c r="BB567" s="575"/>
      <c r="BC567" s="576"/>
      <c r="BD567" s="577"/>
      <c r="BE567" s="578"/>
      <c r="BF567" s="627"/>
      <c r="BG567" s="628"/>
      <c r="BH567" s="629"/>
      <c r="BI567" s="630"/>
      <c r="BJ567" s="577"/>
      <c r="BK567" s="578"/>
      <c r="BL567" s="605"/>
      <c r="BM567" s="606"/>
      <c r="BN567" s="607"/>
      <c r="BO567" s="588"/>
      <c r="BP567" s="556"/>
      <c r="BQ567" s="556"/>
      <c r="BR567" s="65"/>
      <c r="BS567" s="65"/>
      <c r="BT567" s="268"/>
    </row>
    <row r="568" spans="1:72" ht="21.75" customHeight="1" x14ac:dyDescent="0.25">
      <c r="A568" s="268"/>
      <c r="B568" s="678" t="str">
        <f>IF(ROSTER!B$34="","",ROSTER!B$34)</f>
        <v/>
      </c>
      <c r="C568" s="669" t="str">
        <f>IF(ROSTER!C$34="","",ROSTER!C$34)</f>
        <v/>
      </c>
      <c r="D568" s="670"/>
      <c r="E568" s="667"/>
      <c r="F568" s="680">
        <f>IF(E568="y",1,IF(E568="S",1,0))</f>
        <v>0</v>
      </c>
      <c r="G568" s="663">
        <f>IF(E568="S",1,0)</f>
        <v>0</v>
      </c>
      <c r="H568" s="583"/>
      <c r="I568" s="584"/>
      <c r="J568" s="569"/>
      <c r="K568" s="570"/>
      <c r="L568" s="573"/>
      <c r="M568" s="574"/>
      <c r="N568" s="579">
        <f>L568+J568</f>
        <v>0</v>
      </c>
      <c r="O568" s="580"/>
      <c r="P568" s="569"/>
      <c r="Q568" s="570"/>
      <c r="R568" s="573"/>
      <c r="S568" s="574"/>
      <c r="T568" s="579">
        <f>R568-P568</f>
        <v>0</v>
      </c>
      <c r="U568" s="580"/>
      <c r="V568" s="583"/>
      <c r="W568" s="584"/>
      <c r="X568" s="569"/>
      <c r="Y568" s="584"/>
      <c r="Z568" s="569"/>
      <c r="AA568" s="584"/>
      <c r="AB568" s="569"/>
      <c r="AC568" s="570"/>
      <c r="AD568" s="573"/>
      <c r="AE568" s="574"/>
      <c r="AF568" s="557">
        <f>IF(AB568=0,0,(AD568/AB568)*100)</f>
        <v>0</v>
      </c>
      <c r="AG568" s="558"/>
      <c r="AH568" s="569"/>
      <c r="AI568" s="570"/>
      <c r="AJ568" s="573"/>
      <c r="AK568" s="574"/>
      <c r="AL568" s="557">
        <f>IF(AH568=0,0,(AJ568/AH568)*100)</f>
        <v>0</v>
      </c>
      <c r="AM568" s="558"/>
      <c r="AN568" s="569"/>
      <c r="AO568" s="570"/>
      <c r="AP568" s="573"/>
      <c r="AQ568" s="574"/>
      <c r="AR568" s="557">
        <f>IF(AN568=0,0,(AP568/AN568)*100)</f>
        <v>0</v>
      </c>
      <c r="AS568" s="558"/>
      <c r="AT568" s="561">
        <f>AB568+AH568+AN568</f>
        <v>0</v>
      </c>
      <c r="AU568" s="562"/>
      <c r="AV568" s="565">
        <f>AD568+AJ568+AP568</f>
        <v>0</v>
      </c>
      <c r="AW568" s="566"/>
      <c r="AX568" s="557">
        <f>IF(AT568=0,0,(AV568/AT568)*100)</f>
        <v>0</v>
      </c>
      <c r="AY568" s="558"/>
      <c r="AZ568" s="569"/>
      <c r="BA568" s="570"/>
      <c r="BB568" s="573"/>
      <c r="BC568" s="574"/>
      <c r="BD568" s="557">
        <f>IF(AZ568=0,0,(BB568/AZ568)*100)</f>
        <v>0</v>
      </c>
      <c r="BE568" s="558"/>
      <c r="BF568" s="561">
        <f>AT568+AZ568</f>
        <v>0</v>
      </c>
      <c r="BG568" s="562"/>
      <c r="BH568" s="565">
        <f>AV568+BB568</f>
        <v>0</v>
      </c>
      <c r="BI568" s="566"/>
      <c r="BJ568" s="557">
        <f>IF(BF568=0,0,(BH568/BF568)*100)</f>
        <v>0</v>
      </c>
      <c r="BK568" s="558"/>
      <c r="BL568" s="602">
        <f>(AD568*2)+(AJ568*2)+(AP568*3)+BB568</f>
        <v>0</v>
      </c>
      <c r="BM568" s="603"/>
      <c r="BN568" s="604"/>
      <c r="BO568" s="587">
        <f t="shared" ref="BO568" si="515">IF(BQ568=0,0,50*BP568/BQ568)</f>
        <v>0</v>
      </c>
      <c r="BP568" s="555">
        <f t="shared" ref="BP568" si="516">(BL568*BS$542)+(N568*BS$543)+(X568*BS$544)+(R568*BS$545)+(V568*BS$546)+(Z568*BS$547)</f>
        <v>0</v>
      </c>
      <c r="BQ568" s="555">
        <f t="shared" ref="BQ568" si="517">((AZ568-BB568)*BS$549)+((AT568-AV568)*BS$548)+(H568*BS$550)+(P568*BS$551)</f>
        <v>0</v>
      </c>
      <c r="BR568" s="65"/>
      <c r="BS568" s="65"/>
      <c r="BT568" s="268"/>
    </row>
    <row r="569" spans="1:72" ht="21.75" customHeight="1" x14ac:dyDescent="0.25">
      <c r="A569" s="268"/>
      <c r="B569" s="679"/>
      <c r="C569" s="690" t="str">
        <f>IF(ROSTER!D$34="","",ROSTER!D$34)</f>
        <v/>
      </c>
      <c r="D569" s="691"/>
      <c r="E569" s="668"/>
      <c r="F569" s="681"/>
      <c r="G569" s="664"/>
      <c r="H569" s="585"/>
      <c r="I569" s="586"/>
      <c r="J569" s="571"/>
      <c r="K569" s="572"/>
      <c r="L569" s="575"/>
      <c r="M569" s="576"/>
      <c r="N569" s="581" t="s">
        <v>16</v>
      </c>
      <c r="O569" s="582"/>
      <c r="P569" s="571"/>
      <c r="Q569" s="572"/>
      <c r="R569" s="575"/>
      <c r="S569" s="576"/>
      <c r="T569" s="581" t="s">
        <v>16</v>
      </c>
      <c r="U569" s="582"/>
      <c r="V569" s="585"/>
      <c r="W569" s="586"/>
      <c r="X569" s="571"/>
      <c r="Y569" s="586"/>
      <c r="Z569" s="571"/>
      <c r="AA569" s="586"/>
      <c r="AB569" s="571"/>
      <c r="AC569" s="572"/>
      <c r="AD569" s="575"/>
      <c r="AE569" s="576"/>
      <c r="AF569" s="577"/>
      <c r="AG569" s="578"/>
      <c r="AH569" s="571"/>
      <c r="AI569" s="572"/>
      <c r="AJ569" s="575"/>
      <c r="AK569" s="576"/>
      <c r="AL569" s="577"/>
      <c r="AM569" s="578"/>
      <c r="AN569" s="571"/>
      <c r="AO569" s="572"/>
      <c r="AP569" s="575"/>
      <c r="AQ569" s="576"/>
      <c r="AR569" s="577"/>
      <c r="AS569" s="578"/>
      <c r="AT569" s="627"/>
      <c r="AU569" s="628"/>
      <c r="AV569" s="629"/>
      <c r="AW569" s="630"/>
      <c r="AX569" s="577"/>
      <c r="AY569" s="578"/>
      <c r="AZ569" s="571"/>
      <c r="BA569" s="572"/>
      <c r="BB569" s="575"/>
      <c r="BC569" s="576"/>
      <c r="BD569" s="577"/>
      <c r="BE569" s="578"/>
      <c r="BF569" s="627"/>
      <c r="BG569" s="628"/>
      <c r="BH569" s="629"/>
      <c r="BI569" s="630"/>
      <c r="BJ569" s="577"/>
      <c r="BK569" s="578"/>
      <c r="BL569" s="605"/>
      <c r="BM569" s="606"/>
      <c r="BN569" s="607"/>
      <c r="BO569" s="588"/>
      <c r="BP569" s="556"/>
      <c r="BQ569" s="556"/>
      <c r="BR569" s="65"/>
      <c r="BS569" s="65"/>
      <c r="BT569" s="268"/>
    </row>
    <row r="570" spans="1:72" ht="21.75" customHeight="1" x14ac:dyDescent="0.25">
      <c r="A570" s="268"/>
      <c r="B570" s="678" t="str">
        <f>IF(ROSTER!B$36="","",ROSTER!B$36)</f>
        <v/>
      </c>
      <c r="C570" s="669" t="str">
        <f>IF(ROSTER!C$36="","",ROSTER!C$36)</f>
        <v/>
      </c>
      <c r="D570" s="670"/>
      <c r="E570" s="667"/>
      <c r="F570" s="680">
        <f>IF(E570="y",1,IF(E570="S",1,0))</f>
        <v>0</v>
      </c>
      <c r="G570" s="663">
        <f>IF(E570="S",1,0)</f>
        <v>0</v>
      </c>
      <c r="H570" s="583"/>
      <c r="I570" s="584"/>
      <c r="J570" s="569"/>
      <c r="K570" s="570"/>
      <c r="L570" s="573"/>
      <c r="M570" s="574"/>
      <c r="N570" s="579">
        <f>L570+J570</f>
        <v>0</v>
      </c>
      <c r="O570" s="580"/>
      <c r="P570" s="569"/>
      <c r="Q570" s="570"/>
      <c r="R570" s="573"/>
      <c r="S570" s="574"/>
      <c r="T570" s="579">
        <f>R570-P570</f>
        <v>0</v>
      </c>
      <c r="U570" s="580"/>
      <c r="V570" s="583"/>
      <c r="W570" s="584"/>
      <c r="X570" s="569"/>
      <c r="Y570" s="584"/>
      <c r="Z570" s="569"/>
      <c r="AA570" s="584"/>
      <c r="AB570" s="569"/>
      <c r="AC570" s="570"/>
      <c r="AD570" s="573"/>
      <c r="AE570" s="574"/>
      <c r="AF570" s="557">
        <f>IF(AB570=0,0,(AD570/AB570)*100)</f>
        <v>0</v>
      </c>
      <c r="AG570" s="558"/>
      <c r="AH570" s="569"/>
      <c r="AI570" s="570"/>
      <c r="AJ570" s="573"/>
      <c r="AK570" s="574"/>
      <c r="AL570" s="557">
        <f>IF(AH570=0,0,(AJ570/AH570)*100)</f>
        <v>0</v>
      </c>
      <c r="AM570" s="558"/>
      <c r="AN570" s="569"/>
      <c r="AO570" s="570"/>
      <c r="AP570" s="573"/>
      <c r="AQ570" s="574"/>
      <c r="AR570" s="557">
        <f>IF(AN570=0,0,(AP570/AN570)*100)</f>
        <v>0</v>
      </c>
      <c r="AS570" s="558"/>
      <c r="AT570" s="561">
        <f>AB570+AH570+AN570</f>
        <v>0</v>
      </c>
      <c r="AU570" s="562"/>
      <c r="AV570" s="565">
        <f>AD570+AJ570+AP570</f>
        <v>0</v>
      </c>
      <c r="AW570" s="566"/>
      <c r="AX570" s="557">
        <f>IF(AT570=0,0,(AV570/AT570)*100)</f>
        <v>0</v>
      </c>
      <c r="AY570" s="558"/>
      <c r="AZ570" s="569"/>
      <c r="BA570" s="570"/>
      <c r="BB570" s="573"/>
      <c r="BC570" s="574"/>
      <c r="BD570" s="557">
        <f>IF(AZ570=0,0,(BB570/AZ570)*100)</f>
        <v>0</v>
      </c>
      <c r="BE570" s="558"/>
      <c r="BF570" s="561">
        <f>AT570+AZ570</f>
        <v>0</v>
      </c>
      <c r="BG570" s="562"/>
      <c r="BH570" s="565">
        <f>AV570+BB570</f>
        <v>0</v>
      </c>
      <c r="BI570" s="566"/>
      <c r="BJ570" s="557">
        <f>IF(BF570=0,0,(BH570/BF570)*100)</f>
        <v>0</v>
      </c>
      <c r="BK570" s="558"/>
      <c r="BL570" s="602">
        <f>(AD570*2)+(AJ570*2)+(AP570*3)+BB570</f>
        <v>0</v>
      </c>
      <c r="BM570" s="603"/>
      <c r="BN570" s="604"/>
      <c r="BO570" s="587">
        <f t="shared" ref="BO570" si="518">IF(BQ570=0,0,50*BP570/BQ570)</f>
        <v>0</v>
      </c>
      <c r="BP570" s="555">
        <f>(BL570*BS$542)+(N570*BS$543)+(X570*BS$544)+(R570*BS$545)+(V570*BS$546)+(Z570*BS$547)</f>
        <v>0</v>
      </c>
      <c r="BQ570" s="555">
        <f>((AZ570-BB570)*BS$549)+((AT570-AV570)*BS$548)+(H570*BS$550)+(P570*BS$551)</f>
        <v>0</v>
      </c>
      <c r="BR570" s="65"/>
      <c r="BS570" s="65"/>
      <c r="BT570" s="268"/>
    </row>
    <row r="571" spans="1:72" ht="21.75" customHeight="1" x14ac:dyDescent="0.25">
      <c r="A571" s="268"/>
      <c r="B571" s="679"/>
      <c r="C571" s="690" t="str">
        <f>IF(ROSTER!D$36="","",ROSTER!D$36)</f>
        <v/>
      </c>
      <c r="D571" s="691"/>
      <c r="E571" s="668"/>
      <c r="F571" s="681"/>
      <c r="G571" s="664"/>
      <c r="H571" s="585"/>
      <c r="I571" s="586"/>
      <c r="J571" s="571"/>
      <c r="K571" s="572"/>
      <c r="L571" s="575"/>
      <c r="M571" s="576"/>
      <c r="N571" s="581" t="s">
        <v>16</v>
      </c>
      <c r="O571" s="582"/>
      <c r="P571" s="571"/>
      <c r="Q571" s="572"/>
      <c r="R571" s="575"/>
      <c r="S571" s="576"/>
      <c r="T571" s="581" t="s">
        <v>16</v>
      </c>
      <c r="U571" s="582"/>
      <c r="V571" s="585"/>
      <c r="W571" s="586"/>
      <c r="X571" s="571"/>
      <c r="Y571" s="586"/>
      <c r="Z571" s="571"/>
      <c r="AA571" s="586"/>
      <c r="AB571" s="571"/>
      <c r="AC571" s="572"/>
      <c r="AD571" s="575"/>
      <c r="AE571" s="576"/>
      <c r="AF571" s="577"/>
      <c r="AG571" s="578"/>
      <c r="AH571" s="571"/>
      <c r="AI571" s="572"/>
      <c r="AJ571" s="575"/>
      <c r="AK571" s="576"/>
      <c r="AL571" s="577"/>
      <c r="AM571" s="578"/>
      <c r="AN571" s="571"/>
      <c r="AO571" s="572"/>
      <c r="AP571" s="575"/>
      <c r="AQ571" s="576"/>
      <c r="AR571" s="577"/>
      <c r="AS571" s="578"/>
      <c r="AT571" s="627"/>
      <c r="AU571" s="628"/>
      <c r="AV571" s="629"/>
      <c r="AW571" s="630"/>
      <c r="AX571" s="577"/>
      <c r="AY571" s="578"/>
      <c r="AZ571" s="571"/>
      <c r="BA571" s="572"/>
      <c r="BB571" s="575"/>
      <c r="BC571" s="576"/>
      <c r="BD571" s="577"/>
      <c r="BE571" s="578"/>
      <c r="BF571" s="627"/>
      <c r="BG571" s="628"/>
      <c r="BH571" s="629"/>
      <c r="BI571" s="630"/>
      <c r="BJ571" s="577"/>
      <c r="BK571" s="578"/>
      <c r="BL571" s="605"/>
      <c r="BM571" s="606"/>
      <c r="BN571" s="607"/>
      <c r="BO571" s="588"/>
      <c r="BP571" s="556"/>
      <c r="BQ571" s="556"/>
      <c r="BR571" s="65"/>
      <c r="BS571" s="65"/>
      <c r="BT571" s="268"/>
    </row>
    <row r="572" spans="1:72" ht="21.75" customHeight="1" x14ac:dyDescent="0.25">
      <c r="A572" s="268"/>
      <c r="B572" s="678" t="str">
        <f>IF(ROSTER!B$38="","",ROSTER!B$38)</f>
        <v/>
      </c>
      <c r="C572" s="669" t="str">
        <f>IF(ROSTER!C$38="","",ROSTER!C$38)</f>
        <v/>
      </c>
      <c r="D572" s="670"/>
      <c r="E572" s="667"/>
      <c r="F572" s="680">
        <f>IF(E572="y",1,IF(E572="S",1,0))</f>
        <v>0</v>
      </c>
      <c r="G572" s="663">
        <f>IF(E572="S",1,0)</f>
        <v>0</v>
      </c>
      <c r="H572" s="583"/>
      <c r="I572" s="584"/>
      <c r="J572" s="569"/>
      <c r="K572" s="570"/>
      <c r="L572" s="573"/>
      <c r="M572" s="574"/>
      <c r="N572" s="579">
        <f>L572+J572</f>
        <v>0</v>
      </c>
      <c r="O572" s="580"/>
      <c r="P572" s="569"/>
      <c r="Q572" s="570"/>
      <c r="R572" s="573"/>
      <c r="S572" s="574"/>
      <c r="T572" s="579">
        <f>R572-P572</f>
        <v>0</v>
      </c>
      <c r="U572" s="580"/>
      <c r="V572" s="583"/>
      <c r="W572" s="584"/>
      <c r="X572" s="569"/>
      <c r="Y572" s="584"/>
      <c r="Z572" s="569"/>
      <c r="AA572" s="584"/>
      <c r="AB572" s="569"/>
      <c r="AC572" s="570"/>
      <c r="AD572" s="573"/>
      <c r="AE572" s="574"/>
      <c r="AF572" s="557">
        <f>IF(AB572=0,0,(AD572/AB572)*100)</f>
        <v>0</v>
      </c>
      <c r="AG572" s="558"/>
      <c r="AH572" s="569"/>
      <c r="AI572" s="570"/>
      <c r="AJ572" s="573"/>
      <c r="AK572" s="574"/>
      <c r="AL572" s="557">
        <f>IF(AH572=0,0,(AJ572/AH572)*100)</f>
        <v>0</v>
      </c>
      <c r="AM572" s="558"/>
      <c r="AN572" s="569"/>
      <c r="AO572" s="570"/>
      <c r="AP572" s="573"/>
      <c r="AQ572" s="574"/>
      <c r="AR572" s="557">
        <f>IF(AN572=0,0,(AP572/AN572)*100)</f>
        <v>0</v>
      </c>
      <c r="AS572" s="558"/>
      <c r="AT572" s="561">
        <f>AB572+AH572+AN572</f>
        <v>0</v>
      </c>
      <c r="AU572" s="562"/>
      <c r="AV572" s="565">
        <f>AD572+AJ572+AP572</f>
        <v>0</v>
      </c>
      <c r="AW572" s="566"/>
      <c r="AX572" s="557">
        <f>IF(AT572=0,0,(AV572/AT572)*100)</f>
        <v>0</v>
      </c>
      <c r="AY572" s="558"/>
      <c r="AZ572" s="569"/>
      <c r="BA572" s="570"/>
      <c r="BB572" s="573"/>
      <c r="BC572" s="574"/>
      <c r="BD572" s="557">
        <f>IF(AZ572=0,0,(BB572/AZ572)*100)</f>
        <v>0</v>
      </c>
      <c r="BE572" s="558"/>
      <c r="BF572" s="561">
        <f>AT572+AZ572</f>
        <v>0</v>
      </c>
      <c r="BG572" s="562"/>
      <c r="BH572" s="565">
        <f>AV572+BB572</f>
        <v>0</v>
      </c>
      <c r="BI572" s="566"/>
      <c r="BJ572" s="557">
        <f>IF(BF572=0,0,(BH572/BF572)*100)</f>
        <v>0</v>
      </c>
      <c r="BK572" s="558"/>
      <c r="BL572" s="602">
        <f>(AD572*2)+(AJ572*2)+(AP572*3)+BB572</f>
        <v>0</v>
      </c>
      <c r="BM572" s="603"/>
      <c r="BN572" s="604"/>
      <c r="BO572" s="587">
        <f t="shared" ref="BO572" si="519">IF(BQ572=0,0,50*BP572/BQ572)</f>
        <v>0</v>
      </c>
      <c r="BP572" s="555">
        <f t="shared" ref="BP572" si="520">(BL572*BS$542)+(N572*BS$543)+(X572*BS$544)+(R572*BS$545)+(V572*BS$546)+(Z572*BS$547)</f>
        <v>0</v>
      </c>
      <c r="BQ572" s="555">
        <f t="shared" ref="BQ572" si="521">((AZ572-BB572)*BS$549)+((AT572-AV572)*BS$548)+(H572*BS$550)+(P572*BS$551)</f>
        <v>0</v>
      </c>
      <c r="BR572" s="65"/>
      <c r="BS572" s="65"/>
      <c r="BT572" s="268"/>
    </row>
    <row r="573" spans="1:72" ht="21.75" customHeight="1" x14ac:dyDescent="0.25">
      <c r="A573" s="268"/>
      <c r="B573" s="679"/>
      <c r="C573" s="690" t="str">
        <f>IF(ROSTER!D$38="","",ROSTER!D$38)</f>
        <v/>
      </c>
      <c r="D573" s="691"/>
      <c r="E573" s="668"/>
      <c r="F573" s="681"/>
      <c r="G573" s="664"/>
      <c r="H573" s="585"/>
      <c r="I573" s="586"/>
      <c r="J573" s="571"/>
      <c r="K573" s="572"/>
      <c r="L573" s="575"/>
      <c r="M573" s="576"/>
      <c r="N573" s="581" t="s">
        <v>16</v>
      </c>
      <c r="O573" s="582"/>
      <c r="P573" s="571"/>
      <c r="Q573" s="572"/>
      <c r="R573" s="575"/>
      <c r="S573" s="576"/>
      <c r="T573" s="581" t="s">
        <v>16</v>
      </c>
      <c r="U573" s="582"/>
      <c r="V573" s="585"/>
      <c r="W573" s="586"/>
      <c r="X573" s="571"/>
      <c r="Y573" s="586"/>
      <c r="Z573" s="571"/>
      <c r="AA573" s="586"/>
      <c r="AB573" s="571"/>
      <c r="AC573" s="572"/>
      <c r="AD573" s="575"/>
      <c r="AE573" s="576"/>
      <c r="AF573" s="577"/>
      <c r="AG573" s="578"/>
      <c r="AH573" s="571"/>
      <c r="AI573" s="572"/>
      <c r="AJ573" s="575"/>
      <c r="AK573" s="576"/>
      <c r="AL573" s="577"/>
      <c r="AM573" s="578"/>
      <c r="AN573" s="571"/>
      <c r="AO573" s="572"/>
      <c r="AP573" s="575"/>
      <c r="AQ573" s="576"/>
      <c r="AR573" s="577"/>
      <c r="AS573" s="578"/>
      <c r="AT573" s="627"/>
      <c r="AU573" s="628"/>
      <c r="AV573" s="629"/>
      <c r="AW573" s="630"/>
      <c r="AX573" s="577"/>
      <c r="AY573" s="578"/>
      <c r="AZ573" s="571"/>
      <c r="BA573" s="572"/>
      <c r="BB573" s="575"/>
      <c r="BC573" s="576"/>
      <c r="BD573" s="577"/>
      <c r="BE573" s="578"/>
      <c r="BF573" s="627"/>
      <c r="BG573" s="628"/>
      <c r="BH573" s="629"/>
      <c r="BI573" s="630"/>
      <c r="BJ573" s="577"/>
      <c r="BK573" s="578"/>
      <c r="BL573" s="605"/>
      <c r="BM573" s="606"/>
      <c r="BN573" s="607"/>
      <c r="BO573" s="588"/>
      <c r="BP573" s="556"/>
      <c r="BQ573" s="556"/>
      <c r="BR573" s="65"/>
      <c r="BS573" s="65"/>
      <c r="BT573" s="268"/>
    </row>
    <row r="574" spans="1:72" ht="21.75" customHeight="1" x14ac:dyDescent="0.25">
      <c r="A574" s="268"/>
      <c r="B574" s="678" t="str">
        <f>IF(ROSTER!B$40="","",ROSTER!B$40)</f>
        <v/>
      </c>
      <c r="C574" s="669" t="str">
        <f>IF(ROSTER!C$40="","",ROSTER!C$40)</f>
        <v/>
      </c>
      <c r="D574" s="670"/>
      <c r="E574" s="667"/>
      <c r="F574" s="680">
        <f>IF(E574="y",1,IF(E574="S",1,0))</f>
        <v>0</v>
      </c>
      <c r="G574" s="663">
        <f>IF(E574="S",1,0)</f>
        <v>0</v>
      </c>
      <c r="H574" s="583"/>
      <c r="I574" s="584"/>
      <c r="J574" s="569"/>
      <c r="K574" s="570"/>
      <c r="L574" s="573"/>
      <c r="M574" s="574"/>
      <c r="N574" s="579">
        <f>L574+J574</f>
        <v>0</v>
      </c>
      <c r="O574" s="580"/>
      <c r="P574" s="569"/>
      <c r="Q574" s="570"/>
      <c r="R574" s="573"/>
      <c r="S574" s="574"/>
      <c r="T574" s="579">
        <f>R574-P574</f>
        <v>0</v>
      </c>
      <c r="U574" s="580"/>
      <c r="V574" s="583"/>
      <c r="W574" s="584"/>
      <c r="X574" s="569"/>
      <c r="Y574" s="584"/>
      <c r="Z574" s="569"/>
      <c r="AA574" s="584"/>
      <c r="AB574" s="569"/>
      <c r="AC574" s="570"/>
      <c r="AD574" s="573"/>
      <c r="AE574" s="574"/>
      <c r="AF574" s="557">
        <f>IF(AB574=0,0,(AD574/AB574)*100)</f>
        <v>0</v>
      </c>
      <c r="AG574" s="558"/>
      <c r="AH574" s="569"/>
      <c r="AI574" s="570"/>
      <c r="AJ574" s="573"/>
      <c r="AK574" s="574"/>
      <c r="AL574" s="557">
        <f>IF(AH574=0,0,(AJ574/AH574)*100)</f>
        <v>0</v>
      </c>
      <c r="AM574" s="558"/>
      <c r="AN574" s="569"/>
      <c r="AO574" s="570"/>
      <c r="AP574" s="573"/>
      <c r="AQ574" s="574"/>
      <c r="AR574" s="557">
        <f>IF(AN574=0,0,(AP574/AN574)*100)</f>
        <v>0</v>
      </c>
      <c r="AS574" s="558"/>
      <c r="AT574" s="561">
        <f>AB574+AH574+AN574</f>
        <v>0</v>
      </c>
      <c r="AU574" s="562"/>
      <c r="AV574" s="565">
        <f>AD574+AJ574+AP574</f>
        <v>0</v>
      </c>
      <c r="AW574" s="566"/>
      <c r="AX574" s="557">
        <f>IF(AT574=0,0,(AV574/AT574)*100)</f>
        <v>0</v>
      </c>
      <c r="AY574" s="558"/>
      <c r="AZ574" s="569"/>
      <c r="BA574" s="570"/>
      <c r="BB574" s="573"/>
      <c r="BC574" s="574"/>
      <c r="BD574" s="557">
        <f>IF(AZ574=0,0,(BB574/AZ574)*100)</f>
        <v>0</v>
      </c>
      <c r="BE574" s="558"/>
      <c r="BF574" s="561">
        <f>AT574+AZ574</f>
        <v>0</v>
      </c>
      <c r="BG574" s="562"/>
      <c r="BH574" s="565">
        <f>AV574+BB574</f>
        <v>0</v>
      </c>
      <c r="BI574" s="566"/>
      <c r="BJ574" s="557">
        <f>IF(BF574=0,0,(BH574/BF574)*100)</f>
        <v>0</v>
      </c>
      <c r="BK574" s="558"/>
      <c r="BL574" s="602">
        <f>(AD574*2)+(AJ574*2)+(AP574*3)+BB574</f>
        <v>0</v>
      </c>
      <c r="BM574" s="603"/>
      <c r="BN574" s="604"/>
      <c r="BO574" s="587">
        <f t="shared" ref="BO574" si="522">IF(BQ574=0,0,50*BP574/BQ574)</f>
        <v>0</v>
      </c>
      <c r="BP574" s="555">
        <f t="shared" ref="BP574" si="523">(BL574*BS$542)+(N574*BS$543)+(X574*BS$544)+(R574*BS$545)+(V574*BS$546)+(Z574*BS$547)</f>
        <v>0</v>
      </c>
      <c r="BQ574" s="555">
        <f t="shared" ref="BQ574" si="524">((AZ574-BB574)*BS$549)+((AT574-AV574)*BS$548)+(H574*BS$550)+(P574*BS$551)</f>
        <v>0</v>
      </c>
      <c r="BR574" s="65"/>
      <c r="BS574" s="65"/>
      <c r="BT574" s="268"/>
    </row>
    <row r="575" spans="1:72" ht="21.75" customHeight="1" x14ac:dyDescent="0.25">
      <c r="A575" s="268"/>
      <c r="B575" s="679"/>
      <c r="C575" s="690" t="str">
        <f>IF(ROSTER!D$40="","",ROSTER!D$40)</f>
        <v/>
      </c>
      <c r="D575" s="691"/>
      <c r="E575" s="668"/>
      <c r="F575" s="681"/>
      <c r="G575" s="664"/>
      <c r="H575" s="585"/>
      <c r="I575" s="586"/>
      <c r="J575" s="571"/>
      <c r="K575" s="572"/>
      <c r="L575" s="575"/>
      <c r="M575" s="576"/>
      <c r="N575" s="581" t="s">
        <v>16</v>
      </c>
      <c r="O575" s="582"/>
      <c r="P575" s="571"/>
      <c r="Q575" s="572"/>
      <c r="R575" s="575"/>
      <c r="S575" s="576"/>
      <c r="T575" s="581" t="s">
        <v>16</v>
      </c>
      <c r="U575" s="582"/>
      <c r="V575" s="585"/>
      <c r="W575" s="586"/>
      <c r="X575" s="571"/>
      <c r="Y575" s="586"/>
      <c r="Z575" s="571"/>
      <c r="AA575" s="586"/>
      <c r="AB575" s="571"/>
      <c r="AC575" s="572"/>
      <c r="AD575" s="575"/>
      <c r="AE575" s="576"/>
      <c r="AF575" s="577"/>
      <c r="AG575" s="578"/>
      <c r="AH575" s="571"/>
      <c r="AI575" s="572"/>
      <c r="AJ575" s="575"/>
      <c r="AK575" s="576"/>
      <c r="AL575" s="577"/>
      <c r="AM575" s="578"/>
      <c r="AN575" s="571"/>
      <c r="AO575" s="572"/>
      <c r="AP575" s="575"/>
      <c r="AQ575" s="576"/>
      <c r="AR575" s="577"/>
      <c r="AS575" s="578"/>
      <c r="AT575" s="627"/>
      <c r="AU575" s="628"/>
      <c r="AV575" s="629"/>
      <c r="AW575" s="630"/>
      <c r="AX575" s="577"/>
      <c r="AY575" s="578"/>
      <c r="AZ575" s="571"/>
      <c r="BA575" s="572"/>
      <c r="BB575" s="575"/>
      <c r="BC575" s="576"/>
      <c r="BD575" s="577"/>
      <c r="BE575" s="578"/>
      <c r="BF575" s="627"/>
      <c r="BG575" s="628"/>
      <c r="BH575" s="629"/>
      <c r="BI575" s="630"/>
      <c r="BJ575" s="577"/>
      <c r="BK575" s="578"/>
      <c r="BL575" s="605"/>
      <c r="BM575" s="606"/>
      <c r="BN575" s="607"/>
      <c r="BO575" s="588"/>
      <c r="BP575" s="556"/>
      <c r="BQ575" s="556"/>
      <c r="BR575" s="65"/>
      <c r="BS575" s="65"/>
      <c r="BT575" s="268"/>
    </row>
    <row r="576" spans="1:72" ht="21.75" customHeight="1" x14ac:dyDescent="0.25">
      <c r="A576" s="268"/>
      <c r="B576" s="678" t="str">
        <f>IF(ROSTER!B$42="","",ROSTER!B$42)</f>
        <v/>
      </c>
      <c r="C576" s="669" t="str">
        <f>IF(ROSTER!C$42="","",ROSTER!C$42)</f>
        <v/>
      </c>
      <c r="D576" s="670"/>
      <c r="E576" s="667"/>
      <c r="F576" s="680">
        <f>IF(E576="y",1,IF(E576="S",1,0))</f>
        <v>0</v>
      </c>
      <c r="G576" s="663">
        <f>IF(E576="S",1,0)</f>
        <v>0</v>
      </c>
      <c r="H576" s="583"/>
      <c r="I576" s="584"/>
      <c r="J576" s="569"/>
      <c r="K576" s="570"/>
      <c r="L576" s="573"/>
      <c r="M576" s="574"/>
      <c r="N576" s="579">
        <f>L576+J576</f>
        <v>0</v>
      </c>
      <c r="O576" s="580"/>
      <c r="P576" s="569"/>
      <c r="Q576" s="570"/>
      <c r="R576" s="573"/>
      <c r="S576" s="574"/>
      <c r="T576" s="579">
        <f>R576-P576</f>
        <v>0</v>
      </c>
      <c r="U576" s="580"/>
      <c r="V576" s="583"/>
      <c r="W576" s="584"/>
      <c r="X576" s="569"/>
      <c r="Y576" s="584"/>
      <c r="Z576" s="569"/>
      <c r="AA576" s="584"/>
      <c r="AB576" s="569"/>
      <c r="AC576" s="570"/>
      <c r="AD576" s="573"/>
      <c r="AE576" s="574"/>
      <c r="AF576" s="557">
        <f>IF(AB576=0,0,(AD576/AB576)*100)</f>
        <v>0</v>
      </c>
      <c r="AG576" s="558"/>
      <c r="AH576" s="569"/>
      <c r="AI576" s="570"/>
      <c r="AJ576" s="573"/>
      <c r="AK576" s="574"/>
      <c r="AL576" s="557">
        <f>IF(AH576=0,0,(AJ576/AH576)*100)</f>
        <v>0</v>
      </c>
      <c r="AM576" s="558"/>
      <c r="AN576" s="569"/>
      <c r="AO576" s="570"/>
      <c r="AP576" s="573"/>
      <c r="AQ576" s="574"/>
      <c r="AR576" s="557">
        <f>IF(AN576=0,0,(AP576/AN576)*100)</f>
        <v>0</v>
      </c>
      <c r="AS576" s="558"/>
      <c r="AT576" s="561">
        <f>AB576+AH576+AN576</f>
        <v>0</v>
      </c>
      <c r="AU576" s="562"/>
      <c r="AV576" s="565">
        <f>AD576+AJ576+AP576</f>
        <v>0</v>
      </c>
      <c r="AW576" s="566"/>
      <c r="AX576" s="557">
        <f>IF(AT576=0,0,(AV576/AT576)*100)</f>
        <v>0</v>
      </c>
      <c r="AY576" s="558"/>
      <c r="AZ576" s="569"/>
      <c r="BA576" s="570"/>
      <c r="BB576" s="573"/>
      <c r="BC576" s="574"/>
      <c r="BD576" s="557">
        <f>IF(AZ576=0,0,(BB576/AZ576)*100)</f>
        <v>0</v>
      </c>
      <c r="BE576" s="558"/>
      <c r="BF576" s="561">
        <f>AT576+AZ576</f>
        <v>0</v>
      </c>
      <c r="BG576" s="562"/>
      <c r="BH576" s="565">
        <f>AV576+BB576</f>
        <v>0</v>
      </c>
      <c r="BI576" s="566"/>
      <c r="BJ576" s="557">
        <f>IF(BF576=0,0,(BH576/BF576)*100)</f>
        <v>0</v>
      </c>
      <c r="BK576" s="558"/>
      <c r="BL576" s="602">
        <f>(AD576*2)+(AJ576*2)+(AP576*3)+BB576</f>
        <v>0</v>
      </c>
      <c r="BM576" s="603"/>
      <c r="BN576" s="604"/>
      <c r="BO576" s="587">
        <f t="shared" ref="BO576" si="525">IF(BQ576=0,0,50*BP576/BQ576)</f>
        <v>0</v>
      </c>
      <c r="BP576" s="555">
        <f t="shared" ref="BP576" si="526">(BL576*BS$542)+(N576*BS$543)+(X576*BS$544)+(R576*BS$545)+(V576*BS$546)+(Z576*BS$547)</f>
        <v>0</v>
      </c>
      <c r="BQ576" s="555">
        <f t="shared" ref="BQ576" si="527">((AZ576-BB576)*BS$549)+((AT576-AV576)*BS$548)+(H576*BS$550)+(P576*BS$551)</f>
        <v>0</v>
      </c>
      <c r="BR576" s="65"/>
      <c r="BS576" s="65"/>
      <c r="BT576" s="268"/>
    </row>
    <row r="577" spans="1:75" ht="21.75" customHeight="1" x14ac:dyDescent="0.25">
      <c r="A577" s="268"/>
      <c r="B577" s="679"/>
      <c r="C577" s="690" t="str">
        <f>IF(ROSTER!D$42="","",ROSTER!D$42)</f>
        <v/>
      </c>
      <c r="D577" s="691"/>
      <c r="E577" s="668"/>
      <c r="F577" s="681"/>
      <c r="G577" s="664"/>
      <c r="H577" s="585"/>
      <c r="I577" s="586"/>
      <c r="J577" s="571"/>
      <c r="K577" s="572"/>
      <c r="L577" s="575"/>
      <c r="M577" s="576"/>
      <c r="N577" s="581" t="s">
        <v>16</v>
      </c>
      <c r="O577" s="582"/>
      <c r="P577" s="571"/>
      <c r="Q577" s="572"/>
      <c r="R577" s="575"/>
      <c r="S577" s="576"/>
      <c r="T577" s="581" t="s">
        <v>16</v>
      </c>
      <c r="U577" s="582"/>
      <c r="V577" s="585"/>
      <c r="W577" s="586"/>
      <c r="X577" s="571"/>
      <c r="Y577" s="586"/>
      <c r="Z577" s="571"/>
      <c r="AA577" s="586"/>
      <c r="AB577" s="571"/>
      <c r="AC577" s="572"/>
      <c r="AD577" s="575"/>
      <c r="AE577" s="576"/>
      <c r="AF577" s="577"/>
      <c r="AG577" s="578"/>
      <c r="AH577" s="571"/>
      <c r="AI577" s="572"/>
      <c r="AJ577" s="575"/>
      <c r="AK577" s="576"/>
      <c r="AL577" s="577"/>
      <c r="AM577" s="578"/>
      <c r="AN577" s="571"/>
      <c r="AO577" s="572"/>
      <c r="AP577" s="575"/>
      <c r="AQ577" s="576"/>
      <c r="AR577" s="577"/>
      <c r="AS577" s="578"/>
      <c r="AT577" s="627"/>
      <c r="AU577" s="628"/>
      <c r="AV577" s="629"/>
      <c r="AW577" s="630"/>
      <c r="AX577" s="577"/>
      <c r="AY577" s="578"/>
      <c r="AZ577" s="571"/>
      <c r="BA577" s="572"/>
      <c r="BB577" s="575"/>
      <c r="BC577" s="576"/>
      <c r="BD577" s="577"/>
      <c r="BE577" s="578"/>
      <c r="BF577" s="627"/>
      <c r="BG577" s="628"/>
      <c r="BH577" s="629"/>
      <c r="BI577" s="630"/>
      <c r="BJ577" s="577"/>
      <c r="BK577" s="578"/>
      <c r="BL577" s="605"/>
      <c r="BM577" s="606"/>
      <c r="BN577" s="607"/>
      <c r="BO577" s="588"/>
      <c r="BP577" s="556"/>
      <c r="BQ577" s="556"/>
      <c r="BR577" s="65"/>
      <c r="BS577" s="65"/>
      <c r="BT577" s="268"/>
    </row>
    <row r="578" spans="1:75" ht="21.75" customHeight="1" x14ac:dyDescent="0.25">
      <c r="A578" s="268"/>
      <c r="B578" s="678" t="str">
        <f>IF(ROSTER!B$44="","",ROSTER!B$44)</f>
        <v/>
      </c>
      <c r="C578" s="669" t="str">
        <f>IF(ROSTER!C$44="","",ROSTER!C$44)</f>
        <v/>
      </c>
      <c r="D578" s="670"/>
      <c r="E578" s="667"/>
      <c r="F578" s="680">
        <f>IF(E578="y",1,IF(E578="S",1,0))</f>
        <v>0</v>
      </c>
      <c r="G578" s="663">
        <f>IF(E578="S",1,0)</f>
        <v>0</v>
      </c>
      <c r="H578" s="583"/>
      <c r="I578" s="584"/>
      <c r="J578" s="569"/>
      <c r="K578" s="570"/>
      <c r="L578" s="573"/>
      <c r="M578" s="574"/>
      <c r="N578" s="579">
        <f>L578+J578</f>
        <v>0</v>
      </c>
      <c r="O578" s="580"/>
      <c r="P578" s="569"/>
      <c r="Q578" s="570"/>
      <c r="R578" s="573"/>
      <c r="S578" s="574"/>
      <c r="T578" s="579">
        <f>R578-P578</f>
        <v>0</v>
      </c>
      <c r="U578" s="580"/>
      <c r="V578" s="583"/>
      <c r="W578" s="584"/>
      <c r="X578" s="569"/>
      <c r="Y578" s="584"/>
      <c r="Z578" s="569"/>
      <c r="AA578" s="584"/>
      <c r="AB578" s="569"/>
      <c r="AC578" s="570"/>
      <c r="AD578" s="573"/>
      <c r="AE578" s="574"/>
      <c r="AF578" s="557">
        <f>IF(AB578=0,0,(AD578/AB578)*100)</f>
        <v>0</v>
      </c>
      <c r="AG578" s="558"/>
      <c r="AH578" s="569"/>
      <c r="AI578" s="570"/>
      <c r="AJ578" s="573"/>
      <c r="AK578" s="574"/>
      <c r="AL578" s="557">
        <f>IF(AH578=0,0,(AJ578/AH578)*100)</f>
        <v>0</v>
      </c>
      <c r="AM578" s="558"/>
      <c r="AN578" s="569"/>
      <c r="AO578" s="570"/>
      <c r="AP578" s="573"/>
      <c r="AQ578" s="574"/>
      <c r="AR578" s="557">
        <f>IF(AN578=0,0,(AP578/AN578)*100)</f>
        <v>0</v>
      </c>
      <c r="AS578" s="558"/>
      <c r="AT578" s="561">
        <f>AB578+AH578+AN578</f>
        <v>0</v>
      </c>
      <c r="AU578" s="562"/>
      <c r="AV578" s="565">
        <f>AD578+AJ578+AP578</f>
        <v>0</v>
      </c>
      <c r="AW578" s="566"/>
      <c r="AX578" s="557">
        <f>IF(AT578=0,0,(AV578/AT578)*100)</f>
        <v>0</v>
      </c>
      <c r="AY578" s="558"/>
      <c r="AZ578" s="569"/>
      <c r="BA578" s="570"/>
      <c r="BB578" s="573"/>
      <c r="BC578" s="574"/>
      <c r="BD578" s="557">
        <f>IF(AZ578=0,0,(BB578/AZ578)*100)</f>
        <v>0</v>
      </c>
      <c r="BE578" s="558"/>
      <c r="BF578" s="561">
        <f>AT578+AZ578</f>
        <v>0</v>
      </c>
      <c r="BG578" s="562"/>
      <c r="BH578" s="565">
        <f>AV578+BB578</f>
        <v>0</v>
      </c>
      <c r="BI578" s="566"/>
      <c r="BJ578" s="557">
        <f>IF(BF578=0,0,(BH578/BF578)*100)</f>
        <v>0</v>
      </c>
      <c r="BK578" s="558"/>
      <c r="BL578" s="602">
        <f>(AD578*2)+(AJ578*2)+(AP578*3)+BB578</f>
        <v>0</v>
      </c>
      <c r="BM578" s="603"/>
      <c r="BN578" s="604"/>
      <c r="BO578" s="587">
        <f t="shared" ref="BO578" si="528">IF(BQ578=0,0,50*BP578/BQ578)</f>
        <v>0</v>
      </c>
      <c r="BP578" s="555">
        <f t="shared" ref="BP578" si="529">(BL578*BS$542)+(N578*BS$543)+(X578*BS$544)+(R578*BS$545)+(V578*BS$546)+(Z578*BS$547)</f>
        <v>0</v>
      </c>
      <c r="BQ578" s="555">
        <f t="shared" ref="BQ578" si="530">((AZ578-BB578)*BS$549)+((AT578-AV578)*BS$548)+(H578*BS$550)+(P578*BS$551)</f>
        <v>0</v>
      </c>
      <c r="BR578" s="65"/>
      <c r="BS578" s="65"/>
      <c r="BT578" s="268"/>
    </row>
    <row r="579" spans="1:75" ht="21.75" customHeight="1" x14ac:dyDescent="0.25">
      <c r="A579" s="268"/>
      <c r="B579" s="679"/>
      <c r="C579" s="690" t="str">
        <f>IF(ROSTER!D$44="","",ROSTER!D$44)</f>
        <v/>
      </c>
      <c r="D579" s="691"/>
      <c r="E579" s="668"/>
      <c r="F579" s="681"/>
      <c r="G579" s="664"/>
      <c r="H579" s="585"/>
      <c r="I579" s="586"/>
      <c r="J579" s="571"/>
      <c r="K579" s="572"/>
      <c r="L579" s="575"/>
      <c r="M579" s="576"/>
      <c r="N579" s="581" t="s">
        <v>16</v>
      </c>
      <c r="O579" s="582"/>
      <c r="P579" s="571"/>
      <c r="Q579" s="572"/>
      <c r="R579" s="575"/>
      <c r="S579" s="576"/>
      <c r="T579" s="581" t="s">
        <v>16</v>
      </c>
      <c r="U579" s="582"/>
      <c r="V579" s="585"/>
      <c r="W579" s="586"/>
      <c r="X579" s="571"/>
      <c r="Y579" s="586"/>
      <c r="Z579" s="571"/>
      <c r="AA579" s="586"/>
      <c r="AB579" s="571"/>
      <c r="AC579" s="572"/>
      <c r="AD579" s="575"/>
      <c r="AE579" s="576"/>
      <c r="AF579" s="577"/>
      <c r="AG579" s="578"/>
      <c r="AH579" s="571"/>
      <c r="AI579" s="572"/>
      <c r="AJ579" s="575"/>
      <c r="AK579" s="576"/>
      <c r="AL579" s="577"/>
      <c r="AM579" s="578"/>
      <c r="AN579" s="571"/>
      <c r="AO579" s="572"/>
      <c r="AP579" s="575"/>
      <c r="AQ579" s="576"/>
      <c r="AR579" s="577"/>
      <c r="AS579" s="578"/>
      <c r="AT579" s="627"/>
      <c r="AU579" s="628"/>
      <c r="AV579" s="629"/>
      <c r="AW579" s="630"/>
      <c r="AX579" s="577"/>
      <c r="AY579" s="578"/>
      <c r="AZ579" s="571"/>
      <c r="BA579" s="572"/>
      <c r="BB579" s="575"/>
      <c r="BC579" s="576"/>
      <c r="BD579" s="577"/>
      <c r="BE579" s="578"/>
      <c r="BF579" s="627"/>
      <c r="BG579" s="628"/>
      <c r="BH579" s="629"/>
      <c r="BI579" s="630"/>
      <c r="BJ579" s="577"/>
      <c r="BK579" s="578"/>
      <c r="BL579" s="605"/>
      <c r="BM579" s="606"/>
      <c r="BN579" s="607"/>
      <c r="BO579" s="588"/>
      <c r="BP579" s="556"/>
      <c r="BQ579" s="556"/>
      <c r="BR579" s="65"/>
      <c r="BS579" s="65"/>
      <c r="BT579" s="268"/>
    </row>
    <row r="580" spans="1:75" ht="21.75" customHeight="1" x14ac:dyDescent="0.25">
      <c r="A580" s="268"/>
      <c r="B580" s="678" t="str">
        <f>IF(ROSTER!B$46="","",ROSTER!B$46)</f>
        <v/>
      </c>
      <c r="C580" s="669" t="str">
        <f>IF(ROSTER!C$46="","",ROSTER!C$46)</f>
        <v/>
      </c>
      <c r="D580" s="670"/>
      <c r="E580" s="667"/>
      <c r="F580" s="680">
        <f>IF(E580="y",1,IF(E580="S",1,0))</f>
        <v>0</v>
      </c>
      <c r="G580" s="663">
        <f>IF(E580="S",1,0)</f>
        <v>0</v>
      </c>
      <c r="H580" s="583"/>
      <c r="I580" s="584"/>
      <c r="J580" s="569"/>
      <c r="K580" s="570"/>
      <c r="L580" s="573"/>
      <c r="M580" s="574"/>
      <c r="N580" s="579">
        <f>L580+J580</f>
        <v>0</v>
      </c>
      <c r="O580" s="580"/>
      <c r="P580" s="569"/>
      <c r="Q580" s="570"/>
      <c r="R580" s="573"/>
      <c r="S580" s="574"/>
      <c r="T580" s="579">
        <f>R580-P580</f>
        <v>0</v>
      </c>
      <c r="U580" s="580"/>
      <c r="V580" s="583"/>
      <c r="W580" s="584"/>
      <c r="X580" s="569"/>
      <c r="Y580" s="584"/>
      <c r="Z580" s="569"/>
      <c r="AA580" s="584"/>
      <c r="AB580" s="569"/>
      <c r="AC580" s="570"/>
      <c r="AD580" s="573"/>
      <c r="AE580" s="574"/>
      <c r="AF580" s="557">
        <f>IF(AB580=0,0,(AD580/AB580)*100)</f>
        <v>0</v>
      </c>
      <c r="AG580" s="558"/>
      <c r="AH580" s="569"/>
      <c r="AI580" s="570"/>
      <c r="AJ580" s="573"/>
      <c r="AK580" s="574"/>
      <c r="AL580" s="557">
        <f>IF(AH580=0,0,(AJ580/AH580)*100)</f>
        <v>0</v>
      </c>
      <c r="AM580" s="558"/>
      <c r="AN580" s="569"/>
      <c r="AO580" s="570"/>
      <c r="AP580" s="573"/>
      <c r="AQ580" s="574"/>
      <c r="AR580" s="557">
        <f>IF(AN580=0,0,(AP580/AN580)*100)</f>
        <v>0</v>
      </c>
      <c r="AS580" s="558"/>
      <c r="AT580" s="561">
        <f>AB580+AH580+AN580</f>
        <v>0</v>
      </c>
      <c r="AU580" s="562"/>
      <c r="AV580" s="565">
        <f>AD580+AJ580+AP580</f>
        <v>0</v>
      </c>
      <c r="AW580" s="566"/>
      <c r="AX580" s="557">
        <f>IF(AT580=0,0,(AV580/AT580)*100)</f>
        <v>0</v>
      </c>
      <c r="AY580" s="558"/>
      <c r="AZ580" s="569"/>
      <c r="BA580" s="570"/>
      <c r="BB580" s="573"/>
      <c r="BC580" s="574"/>
      <c r="BD580" s="557">
        <f>IF(AZ580=0,0,(BB580/AZ580)*100)</f>
        <v>0</v>
      </c>
      <c r="BE580" s="558"/>
      <c r="BF580" s="561">
        <f>AT580+AZ580</f>
        <v>0</v>
      </c>
      <c r="BG580" s="562"/>
      <c r="BH580" s="565">
        <f>AV580+BB580</f>
        <v>0</v>
      </c>
      <c r="BI580" s="566"/>
      <c r="BJ580" s="557">
        <f>IF(BF580=0,0,(BH580/BF580)*100)</f>
        <v>0</v>
      </c>
      <c r="BK580" s="558"/>
      <c r="BL580" s="602">
        <f>(AD580*2)+(AJ580*2)+(AP580*3)+BB580</f>
        <v>0</v>
      </c>
      <c r="BM580" s="603"/>
      <c r="BN580" s="604"/>
      <c r="BO580" s="587">
        <f t="shared" ref="BO580" si="531">IF(BQ580=0,0,50*BP580/BQ580)</f>
        <v>0</v>
      </c>
      <c r="BP580" s="634">
        <f t="shared" ref="BP580" si="532">(BL580*BS$542)+(N580*BS$543)+(X580*BS$544)+(R580*BS$545)+(V580*BS$546)+(Z580*BS$547)</f>
        <v>0</v>
      </c>
      <c r="BQ580" s="555">
        <f t="shared" ref="BQ580" si="533">((AZ580-BB580)*BS$549)+((AT580-AV580)*BS$548)+(H580*BS$550)+(P580*BS$551)</f>
        <v>0</v>
      </c>
      <c r="BR580" s="65"/>
      <c r="BS580" s="65"/>
      <c r="BT580" s="268"/>
    </row>
    <row r="581" spans="1:75" ht="22.5" customHeight="1" thickBot="1" x14ac:dyDescent="0.3">
      <c r="A581" s="268"/>
      <c r="B581" s="679"/>
      <c r="C581" s="690" t="str">
        <f>IF(ROSTER!D$46="","",ROSTER!D$46)</f>
        <v/>
      </c>
      <c r="D581" s="691"/>
      <c r="E581" s="668"/>
      <c r="F581" s="681"/>
      <c r="G581" s="664"/>
      <c r="H581" s="585"/>
      <c r="I581" s="586"/>
      <c r="J581" s="571"/>
      <c r="K581" s="572"/>
      <c r="L581" s="575"/>
      <c r="M581" s="576"/>
      <c r="N581" s="649" t="s">
        <v>16</v>
      </c>
      <c r="O581" s="650"/>
      <c r="P581" s="571"/>
      <c r="Q581" s="572"/>
      <c r="R581" s="575"/>
      <c r="S581" s="576"/>
      <c r="T581" s="581" t="s">
        <v>16</v>
      </c>
      <c r="U581" s="582"/>
      <c r="V581" s="585"/>
      <c r="W581" s="586"/>
      <c r="X581" s="571"/>
      <c r="Y581" s="586"/>
      <c r="Z581" s="571"/>
      <c r="AA581" s="586"/>
      <c r="AB581" s="571"/>
      <c r="AC581" s="572"/>
      <c r="AD581" s="575"/>
      <c r="AE581" s="576"/>
      <c r="AF581" s="559"/>
      <c r="AG581" s="560"/>
      <c r="AH581" s="571"/>
      <c r="AI581" s="572"/>
      <c r="AJ581" s="575"/>
      <c r="AK581" s="576"/>
      <c r="AL581" s="559"/>
      <c r="AM581" s="560"/>
      <c r="AN581" s="571"/>
      <c r="AO581" s="572"/>
      <c r="AP581" s="575"/>
      <c r="AQ581" s="576"/>
      <c r="AR581" s="559"/>
      <c r="AS581" s="560"/>
      <c r="AT581" s="563"/>
      <c r="AU581" s="564"/>
      <c r="AV581" s="567"/>
      <c r="AW581" s="568"/>
      <c r="AX581" s="559"/>
      <c r="AY581" s="560"/>
      <c r="AZ581" s="571"/>
      <c r="BA581" s="572"/>
      <c r="BB581" s="575"/>
      <c r="BC581" s="576"/>
      <c r="BD581" s="559"/>
      <c r="BE581" s="560"/>
      <c r="BF581" s="563"/>
      <c r="BG581" s="564"/>
      <c r="BH581" s="567"/>
      <c r="BI581" s="568"/>
      <c r="BJ581" s="559"/>
      <c r="BK581" s="560"/>
      <c r="BL581" s="631"/>
      <c r="BM581" s="632"/>
      <c r="BN581" s="633"/>
      <c r="BO581" s="588"/>
      <c r="BP581" s="635"/>
      <c r="BQ581" s="556"/>
      <c r="BR581" s="65"/>
      <c r="BS581" s="65"/>
      <c r="BT581" s="268"/>
    </row>
    <row r="582" spans="1:75" s="79" customFormat="1" ht="33.4" customHeight="1" x14ac:dyDescent="0.45">
      <c r="A582" s="278"/>
      <c r="B582" s="671"/>
      <c r="C582" s="611"/>
      <c r="D582" s="674" t="s">
        <v>10</v>
      </c>
      <c r="E582" s="675"/>
      <c r="F582" s="78"/>
      <c r="G582" s="78"/>
      <c r="H582" s="547">
        <f>SUM(H542:I581)</f>
        <v>0</v>
      </c>
      <c r="I582" s="548"/>
      <c r="J582" s="547">
        <f>SUM(J542:K581)</f>
        <v>0</v>
      </c>
      <c r="K582" s="548"/>
      <c r="L582" s="551">
        <f>SUM(L542:M581)</f>
        <v>0</v>
      </c>
      <c r="M582" s="636"/>
      <c r="N582" s="533">
        <f>L582+J582</f>
        <v>0</v>
      </c>
      <c r="O582" s="534"/>
      <c r="P582" s="551">
        <f>SUM(P542:Q581)</f>
        <v>0</v>
      </c>
      <c r="Q582" s="548"/>
      <c r="R582" s="551">
        <f>SUM(R542:S581)</f>
        <v>0</v>
      </c>
      <c r="S582" s="636"/>
      <c r="T582" s="533">
        <f>R582-P582</f>
        <v>0</v>
      </c>
      <c r="U582" s="534"/>
      <c r="V582" s="551">
        <f>SUM(V542:W581)</f>
        <v>0</v>
      </c>
      <c r="W582" s="636"/>
      <c r="X582" s="547">
        <f>SUM(X542:Y581)</f>
        <v>0</v>
      </c>
      <c r="Y582" s="534"/>
      <c r="Z582" s="547">
        <f>SUM(Z542:AA581)</f>
        <v>0</v>
      </c>
      <c r="AA582" s="534"/>
      <c r="AB582" s="636">
        <f>SUM(AB542:AC581)</f>
        <v>0</v>
      </c>
      <c r="AC582" s="548"/>
      <c r="AD582" s="551">
        <f>SUM(AD542:AE581)</f>
        <v>0</v>
      </c>
      <c r="AE582" s="636"/>
      <c r="AF582" s="533">
        <f>IF(AB582=0,0,(AD582/AB582)*100)</f>
        <v>0</v>
      </c>
      <c r="AG582" s="534"/>
      <c r="AH582" s="551">
        <f>SUM(AH542:AI581)</f>
        <v>0</v>
      </c>
      <c r="AI582" s="548"/>
      <c r="AJ582" s="551">
        <f>SUM(AJ542:AK581)</f>
        <v>0</v>
      </c>
      <c r="AK582" s="636"/>
      <c r="AL582" s="533">
        <f>IF(AH582=0,0,(AJ582/AH582)*100)</f>
        <v>0</v>
      </c>
      <c r="AM582" s="534"/>
      <c r="AN582" s="551">
        <f>SUM(AN542:AO581)</f>
        <v>0</v>
      </c>
      <c r="AO582" s="548"/>
      <c r="AP582" s="551">
        <f>SUM(AP542:AQ581)</f>
        <v>0</v>
      </c>
      <c r="AQ582" s="636"/>
      <c r="AR582" s="533">
        <f>IF(AN582=0,0,(AP582/AN582)*100)</f>
        <v>0</v>
      </c>
      <c r="AS582" s="534"/>
      <c r="AT582" s="547">
        <f>AB582+AH582+AN582</f>
        <v>0</v>
      </c>
      <c r="AU582" s="548"/>
      <c r="AV582" s="551">
        <f>AD582+AJ582+AP582</f>
        <v>0</v>
      </c>
      <c r="AW582" s="552"/>
      <c r="AX582" s="533">
        <f>IF(AT582=0,0,(AV582/AT582)*100)</f>
        <v>0</v>
      </c>
      <c r="AY582" s="534"/>
      <c r="AZ582" s="551">
        <f>SUM(AZ542:BA581)</f>
        <v>0</v>
      </c>
      <c r="BA582" s="548"/>
      <c r="BB582" s="551">
        <f>SUM(BB542:BC581)</f>
        <v>0</v>
      </c>
      <c r="BC582" s="636"/>
      <c r="BD582" s="533">
        <f>IF(AZ582=0,0,(BB582/AZ582)*100)</f>
        <v>0</v>
      </c>
      <c r="BE582" s="534"/>
      <c r="BF582" s="547">
        <f>AT582+AZ582</f>
        <v>0</v>
      </c>
      <c r="BG582" s="548"/>
      <c r="BH582" s="551">
        <f>AV582+BB582</f>
        <v>0</v>
      </c>
      <c r="BI582" s="552"/>
      <c r="BJ582" s="533">
        <f>IF(BF582=0,0,(BH582/BF582)*100)</f>
        <v>0</v>
      </c>
      <c r="BK582" s="619"/>
      <c r="BL582" s="621">
        <f>SUM(BL542:BN581)</f>
        <v>0</v>
      </c>
      <c r="BM582" s="622"/>
      <c r="BN582" s="623"/>
      <c r="BO582" s="610">
        <f>SUM(BO542:BO581)</f>
        <v>0</v>
      </c>
      <c r="BP582" s="709">
        <f t="shared" ref="BP582" si="534">(BL582*BS$542)+(N582*BS$543)+(X582*BS$544)+(R582*BS$545)+(V582*BS$546)+(Z582*BS$547)</f>
        <v>0</v>
      </c>
      <c r="BQ582" s="638">
        <f t="shared" ref="BQ582" si="535">((AZ582-BB582)*BS$549)+((AT582-AV582)*BS$548)+(H582*BS$550)+(P582*BS$551)</f>
        <v>0</v>
      </c>
      <c r="BR582" s="77"/>
      <c r="BS582" s="77"/>
      <c r="BT582" s="278"/>
    </row>
    <row r="583" spans="1:75" s="79" customFormat="1" ht="33.950000000000003" customHeight="1" thickBot="1" x14ac:dyDescent="0.5">
      <c r="A583" s="278"/>
      <c r="B583" s="672"/>
      <c r="C583" s="673"/>
      <c r="D583" s="676"/>
      <c r="E583" s="677"/>
      <c r="F583" s="80"/>
      <c r="G583" s="80"/>
      <c r="H583" s="549"/>
      <c r="I583" s="550"/>
      <c r="J583" s="549"/>
      <c r="K583" s="550"/>
      <c r="L583" s="553"/>
      <c r="M583" s="637"/>
      <c r="N583" s="535" t="s">
        <v>16</v>
      </c>
      <c r="O583" s="536"/>
      <c r="P583" s="553"/>
      <c r="Q583" s="550"/>
      <c r="R583" s="553"/>
      <c r="S583" s="637"/>
      <c r="T583" s="535" t="s">
        <v>16</v>
      </c>
      <c r="U583" s="536"/>
      <c r="V583" s="553"/>
      <c r="W583" s="637"/>
      <c r="X583" s="549"/>
      <c r="Y583" s="536"/>
      <c r="Z583" s="549"/>
      <c r="AA583" s="536"/>
      <c r="AB583" s="637"/>
      <c r="AC583" s="550"/>
      <c r="AD583" s="553"/>
      <c r="AE583" s="637"/>
      <c r="AF583" s="535"/>
      <c r="AG583" s="536"/>
      <c r="AH583" s="553"/>
      <c r="AI583" s="550"/>
      <c r="AJ583" s="553"/>
      <c r="AK583" s="637"/>
      <c r="AL583" s="535"/>
      <c r="AM583" s="536"/>
      <c r="AN583" s="553"/>
      <c r="AO583" s="550"/>
      <c r="AP583" s="553"/>
      <c r="AQ583" s="637"/>
      <c r="AR583" s="535"/>
      <c r="AS583" s="536"/>
      <c r="AT583" s="549"/>
      <c r="AU583" s="550"/>
      <c r="AV583" s="553"/>
      <c r="AW583" s="554"/>
      <c r="AX583" s="535"/>
      <c r="AY583" s="536"/>
      <c r="AZ583" s="553"/>
      <c r="BA583" s="550"/>
      <c r="BB583" s="553"/>
      <c r="BC583" s="637"/>
      <c r="BD583" s="535"/>
      <c r="BE583" s="536"/>
      <c r="BF583" s="549"/>
      <c r="BG583" s="550"/>
      <c r="BH583" s="553"/>
      <c r="BI583" s="554"/>
      <c r="BJ583" s="535"/>
      <c r="BK583" s="620"/>
      <c r="BL583" s="624"/>
      <c r="BM583" s="625"/>
      <c r="BN583" s="626"/>
      <c r="BO583" s="609"/>
      <c r="BP583" s="710"/>
      <c r="BQ583" s="639"/>
      <c r="BR583" s="77"/>
      <c r="BS583" s="77"/>
      <c r="BT583" s="278"/>
    </row>
    <row r="584" spans="1:75" s="79" customFormat="1" ht="33" customHeight="1" thickBot="1" x14ac:dyDescent="0.5">
      <c r="A584" s="278"/>
      <c r="B584" s="671"/>
      <c r="C584" s="611"/>
      <c r="D584" s="674" t="s">
        <v>13</v>
      </c>
      <c r="E584" s="675"/>
      <c r="F584" s="82"/>
      <c r="G584" s="117"/>
      <c r="H584" s="541"/>
      <c r="I584" s="545"/>
      <c r="J584" s="541"/>
      <c r="K584" s="545"/>
      <c r="L584" s="537"/>
      <c r="M584" s="538"/>
      <c r="N584" s="533">
        <f>J584+L584</f>
        <v>0</v>
      </c>
      <c r="O584" s="534"/>
      <c r="P584" s="537"/>
      <c r="Q584" s="545"/>
      <c r="R584" s="537"/>
      <c r="S584" s="538"/>
      <c r="T584" s="533">
        <f>R584-P584</f>
        <v>0</v>
      </c>
      <c r="U584" s="534"/>
      <c r="V584" s="537"/>
      <c r="W584" s="538"/>
      <c r="X584" s="541"/>
      <c r="Y584" s="542"/>
      <c r="Z584" s="541"/>
      <c r="AA584" s="542"/>
      <c r="AB584" s="538"/>
      <c r="AC584" s="545"/>
      <c r="AD584" s="537"/>
      <c r="AE584" s="538"/>
      <c r="AF584" s="533">
        <f>IF(AB584=0,0,(AD584/AB584)*100)</f>
        <v>0</v>
      </c>
      <c r="AG584" s="534"/>
      <c r="AH584" s="537"/>
      <c r="AI584" s="545"/>
      <c r="AJ584" s="537"/>
      <c r="AK584" s="538"/>
      <c r="AL584" s="533">
        <f>IF(AH584=0,0,(AJ584/AH584)*100)</f>
        <v>0</v>
      </c>
      <c r="AM584" s="534"/>
      <c r="AN584" s="537"/>
      <c r="AO584" s="545"/>
      <c r="AP584" s="537"/>
      <c r="AQ584" s="538"/>
      <c r="AR584" s="533">
        <f>IF(AN584=0,0,(AP584/AN584)*100)</f>
        <v>0</v>
      </c>
      <c r="AS584" s="534"/>
      <c r="AT584" s="547">
        <f>AB584+AH584+AN584</f>
        <v>0</v>
      </c>
      <c r="AU584" s="548"/>
      <c r="AV584" s="551">
        <f>AD584+AJ584+AP584</f>
        <v>0</v>
      </c>
      <c r="AW584" s="552"/>
      <c r="AX584" s="533">
        <f>IF(AT584=0,0,(AV584/AT584)*100)</f>
        <v>0</v>
      </c>
      <c r="AY584" s="534"/>
      <c r="AZ584" s="537"/>
      <c r="BA584" s="545"/>
      <c r="BB584" s="537"/>
      <c r="BC584" s="538"/>
      <c r="BD584" s="533">
        <f>IF(AZ584=0,0,(BB584/AZ584)*100)</f>
        <v>0</v>
      </c>
      <c r="BE584" s="534"/>
      <c r="BF584" s="547">
        <f>AT584+AZ584</f>
        <v>0</v>
      </c>
      <c r="BG584" s="548"/>
      <c r="BH584" s="551">
        <f>AV584+BB584</f>
        <v>0</v>
      </c>
      <c r="BI584" s="552"/>
      <c r="BJ584" s="533">
        <f>IF(BF584=0,0,(BH584/BF584)*100)</f>
        <v>0</v>
      </c>
      <c r="BK584" s="619"/>
      <c r="BL584" s="700">
        <f>(AD584*2)+(AJ584*2)+(AP584*3)+BB584</f>
        <v>0</v>
      </c>
      <c r="BM584" s="701"/>
      <c r="BN584" s="702"/>
      <c r="BO584" s="706"/>
      <c r="BP584" s="83"/>
      <c r="BQ584" s="84"/>
      <c r="BR584" s="77"/>
      <c r="BS584" s="77"/>
      <c r="BT584" s="278"/>
    </row>
    <row r="585" spans="1:75" s="79" customFormat="1" ht="33.75" customHeight="1" thickBot="1" x14ac:dyDescent="0.5">
      <c r="A585" s="278"/>
      <c r="B585" s="232"/>
      <c r="C585" s="336"/>
      <c r="D585" s="693"/>
      <c r="E585" s="694"/>
      <c r="F585" s="86"/>
      <c r="G585" s="86"/>
      <c r="H585" s="543"/>
      <c r="I585" s="546"/>
      <c r="J585" s="543"/>
      <c r="K585" s="546"/>
      <c r="L585" s="539"/>
      <c r="M585" s="540"/>
      <c r="N585" s="535">
        <f>IF((N582+N584)=0,0,N582/(N582+N584)*100)</f>
        <v>0</v>
      </c>
      <c r="O585" s="536"/>
      <c r="P585" s="539"/>
      <c r="Q585" s="546"/>
      <c r="R585" s="539"/>
      <c r="S585" s="540"/>
      <c r="T585" s="535"/>
      <c r="U585" s="536"/>
      <c r="V585" s="539"/>
      <c r="W585" s="540"/>
      <c r="X585" s="543"/>
      <c r="Y585" s="544"/>
      <c r="Z585" s="543"/>
      <c r="AA585" s="544"/>
      <c r="AB585" s="540"/>
      <c r="AC585" s="546"/>
      <c r="AD585" s="539"/>
      <c r="AE585" s="540"/>
      <c r="AF585" s="535"/>
      <c r="AG585" s="536"/>
      <c r="AH585" s="539"/>
      <c r="AI585" s="546"/>
      <c r="AJ585" s="539"/>
      <c r="AK585" s="540"/>
      <c r="AL585" s="535"/>
      <c r="AM585" s="536"/>
      <c r="AN585" s="539"/>
      <c r="AO585" s="546"/>
      <c r="AP585" s="539"/>
      <c r="AQ585" s="540"/>
      <c r="AR585" s="535"/>
      <c r="AS585" s="536"/>
      <c r="AT585" s="549"/>
      <c r="AU585" s="550"/>
      <c r="AV585" s="553"/>
      <c r="AW585" s="554"/>
      <c r="AX585" s="535"/>
      <c r="AY585" s="536"/>
      <c r="AZ585" s="539"/>
      <c r="BA585" s="546"/>
      <c r="BB585" s="539"/>
      <c r="BC585" s="540"/>
      <c r="BD585" s="535"/>
      <c r="BE585" s="536"/>
      <c r="BF585" s="549"/>
      <c r="BG585" s="550"/>
      <c r="BH585" s="553"/>
      <c r="BI585" s="554"/>
      <c r="BJ585" s="535"/>
      <c r="BK585" s="620"/>
      <c r="BL585" s="703"/>
      <c r="BM585" s="704"/>
      <c r="BN585" s="705"/>
      <c r="BO585" s="707"/>
      <c r="BP585" s="222"/>
      <c r="BQ585" s="222"/>
      <c r="BR585" s="77"/>
      <c r="BS585" s="77"/>
      <c r="BT585" s="278"/>
    </row>
    <row r="586" spans="1:75" ht="16.5" customHeight="1" thickTop="1" thickBot="1" x14ac:dyDescent="0.5">
      <c r="A586" s="268"/>
      <c r="B586" s="229"/>
      <c r="C586" s="195"/>
      <c r="D586" s="195"/>
      <c r="E586" s="195"/>
      <c r="F586" s="195"/>
      <c r="G586" s="195"/>
      <c r="H586" s="195"/>
      <c r="I586" s="195"/>
      <c r="J586" s="195"/>
      <c r="K586" s="195"/>
      <c r="L586" s="195"/>
      <c r="M586" s="195"/>
      <c r="N586" s="195"/>
      <c r="O586" s="195"/>
      <c r="P586" s="195"/>
      <c r="Q586" s="195"/>
      <c r="R586" s="195"/>
      <c r="S586" s="195"/>
      <c r="T586" s="195"/>
      <c r="U586" s="195"/>
      <c r="V586" s="195"/>
      <c r="W586" s="195"/>
      <c r="X586" s="195"/>
      <c r="Y586" s="195"/>
      <c r="Z586" s="195"/>
      <c r="AA586" s="195"/>
      <c r="AB586" s="195"/>
      <c r="AC586" s="195"/>
      <c r="AD586" s="195"/>
      <c r="AE586" s="195"/>
      <c r="AF586" s="198"/>
      <c r="AG586" s="198"/>
      <c r="AH586" s="195"/>
      <c r="AI586" s="195"/>
      <c r="AJ586" s="195"/>
      <c r="AK586" s="195"/>
      <c r="AL586" s="195"/>
      <c r="AM586" s="195"/>
      <c r="AN586" s="195"/>
      <c r="AO586" s="195"/>
      <c r="AP586" s="195"/>
      <c r="AQ586" s="195"/>
      <c r="AR586" s="195"/>
      <c r="AS586" s="195"/>
      <c r="AT586" s="195"/>
      <c r="AU586" s="195"/>
      <c r="AV586" s="195"/>
      <c r="AW586" s="195"/>
      <c r="AX586" s="195"/>
      <c r="AY586" s="195"/>
      <c r="AZ586" s="195"/>
      <c r="BA586" s="195"/>
      <c r="BB586" s="195"/>
      <c r="BC586" s="195"/>
      <c r="BD586" s="195"/>
      <c r="BE586" s="195"/>
      <c r="BF586" s="195"/>
      <c r="BG586" s="195"/>
      <c r="BH586" s="195"/>
      <c r="BI586" s="195"/>
      <c r="BJ586" s="195"/>
      <c r="BK586" s="195"/>
      <c r="BL586" s="195"/>
      <c r="BM586" s="195"/>
      <c r="BN586" s="195"/>
      <c r="BO586" s="247"/>
      <c r="BP586" s="600">
        <f>IF((J582+L584)=0,0,(J582/(J582+L584)*100)%)</f>
        <v>0</v>
      </c>
      <c r="BQ586" s="601"/>
      <c r="BR586" s="600">
        <f>IF((L582+J584)=0,0,(L582/(L582+J584)*100)%)</f>
        <v>0</v>
      </c>
      <c r="BS586" s="601"/>
      <c r="BT586" s="268"/>
    </row>
    <row r="587" spans="1:75" s="85" customFormat="1" ht="87" customHeight="1" thickTop="1" thickBot="1" x14ac:dyDescent="0.55000000000000004">
      <c r="A587" s="279"/>
      <c r="B587" s="682"/>
      <c r="C587" s="683"/>
      <c r="D587" s="608"/>
      <c r="E587" s="608"/>
      <c r="F587" s="608"/>
      <c r="G587" s="608"/>
      <c r="H587" s="346"/>
      <c r="I587" s="346"/>
      <c r="J587" s="346"/>
      <c r="K587" s="200"/>
      <c r="L587" s="346"/>
      <c r="M587" s="346"/>
      <c r="N587" s="346"/>
      <c r="O587" s="338"/>
      <c r="P587" s="338"/>
      <c r="Q587" s="338"/>
      <c r="R587" s="338"/>
      <c r="S587" s="346"/>
      <c r="T587" s="346" t="s">
        <v>59</v>
      </c>
      <c r="U587" s="346"/>
      <c r="V587" s="200"/>
      <c r="W587" s="346"/>
      <c r="X587" s="346"/>
      <c r="Y587" s="346"/>
      <c r="Z587" s="714" t="s">
        <v>157</v>
      </c>
      <c r="AA587" s="714"/>
      <c r="AB587" s="714"/>
      <c r="AC587" s="715"/>
      <c r="AD587" s="589"/>
      <c r="AE587" s="590"/>
      <c r="AF587" s="591"/>
      <c r="AG587" s="200"/>
      <c r="AH587" s="589"/>
      <c r="AI587" s="590"/>
      <c r="AJ587" s="591"/>
      <c r="AK587" s="714" t="s">
        <v>159</v>
      </c>
      <c r="AL587" s="714"/>
      <c r="AM587" s="714"/>
      <c r="AN587" s="715"/>
      <c r="AO587" s="589"/>
      <c r="AP587" s="590"/>
      <c r="AQ587" s="591"/>
      <c r="AR587" s="204"/>
      <c r="AS587" s="589"/>
      <c r="AT587" s="590"/>
      <c r="AU587" s="591"/>
      <c r="AV587" s="340"/>
      <c r="AW587" s="340"/>
      <c r="AX587" s="340"/>
      <c r="AY587" s="340"/>
      <c r="AZ587" s="711" t="s">
        <v>20</v>
      </c>
      <c r="BA587" s="711"/>
      <c r="BB587" s="711"/>
      <c r="BC587" s="711"/>
      <c r="BD587" s="712"/>
      <c r="BE587" s="616">
        <f>BL582</f>
        <v>0</v>
      </c>
      <c r="BF587" s="617"/>
      <c r="BG587" s="618"/>
      <c r="BH587" s="205"/>
      <c r="BI587" s="616">
        <f>BL584</f>
        <v>0</v>
      </c>
      <c r="BJ587" s="617"/>
      <c r="BK587" s="618"/>
      <c r="BL587" s="206"/>
      <c r="BM587" s="206"/>
      <c r="BN587" s="206"/>
      <c r="BO587" s="248"/>
      <c r="BP587" s="87"/>
      <c r="BQ587" s="87"/>
      <c r="BR587" s="81"/>
      <c r="BS587" s="81"/>
      <c r="BT587" s="279"/>
    </row>
    <row r="588" spans="1:75" ht="15.6" customHeight="1" thickTop="1" thickBot="1" x14ac:dyDescent="0.55000000000000004">
      <c r="A588" s="268"/>
      <c r="B588" s="230"/>
      <c r="C588" s="207"/>
      <c r="D588" s="196"/>
      <c r="E588" s="196"/>
      <c r="F588" s="199"/>
      <c r="G588" s="199"/>
      <c r="H588" s="202"/>
      <c r="I588" s="202"/>
      <c r="J588" s="202"/>
      <c r="K588" s="202"/>
      <c r="L588" s="202"/>
      <c r="M588" s="202"/>
      <c r="N588" s="202"/>
      <c r="O588" s="199"/>
      <c r="P588" s="199"/>
      <c r="Q588" s="199"/>
      <c r="R588" s="199"/>
      <c r="S588" s="202"/>
      <c r="T588" s="202"/>
      <c r="U588" s="202"/>
      <c r="V588" s="201"/>
      <c r="W588" s="202"/>
      <c r="X588" s="202"/>
      <c r="Y588" s="202"/>
      <c r="Z588" s="337"/>
      <c r="AA588" s="337"/>
      <c r="AB588" s="337"/>
      <c r="AC588" s="337"/>
      <c r="AD588" s="202"/>
      <c r="AE588" s="202"/>
      <c r="AF588" s="202"/>
      <c r="AG588" s="202"/>
      <c r="AH588" s="201"/>
      <c r="AI588" s="201"/>
      <c r="AJ588" s="202"/>
      <c r="AK588" s="337"/>
      <c r="AL588" s="337"/>
      <c r="AM588" s="337"/>
      <c r="AN588" s="337"/>
      <c r="AO588" s="202"/>
      <c r="AP588" s="202"/>
      <c r="AQ588" s="202"/>
      <c r="AR588" s="202"/>
      <c r="AS588" s="202"/>
      <c r="AT588" s="204"/>
      <c r="AU588" s="204"/>
      <c r="AV588" s="207"/>
      <c r="AW588" s="207"/>
      <c r="AX588" s="207"/>
      <c r="AY588" s="207"/>
      <c r="AZ588" s="199"/>
      <c r="BA588" s="208"/>
      <c r="BB588" s="208"/>
      <c r="BC588" s="209"/>
      <c r="BD588" s="210"/>
      <c r="BE588" s="211"/>
      <c r="BF588" s="211"/>
      <c r="BG588" s="204"/>
      <c r="BH588" s="212"/>
      <c r="BI588" s="213"/>
      <c r="BJ588" s="213"/>
      <c r="BK588" s="204"/>
      <c r="BL588" s="207"/>
      <c r="BM588" s="207"/>
      <c r="BN588" s="207"/>
      <c r="BO588" s="249"/>
      <c r="BP588" s="88"/>
      <c r="BQ588" s="88"/>
      <c r="BR588" s="65"/>
      <c r="BS588" s="65"/>
      <c r="BT588" s="268"/>
    </row>
    <row r="589" spans="1:75" s="85" customFormat="1" ht="86.25" customHeight="1" thickTop="1" thickBot="1" x14ac:dyDescent="0.55000000000000004">
      <c r="A589" s="279"/>
      <c r="B589" s="531"/>
      <c r="C589" s="532"/>
      <c r="D589" s="608"/>
      <c r="E589" s="608"/>
      <c r="F589" s="608"/>
      <c r="G589" s="608"/>
      <c r="H589" s="212"/>
      <c r="I589" s="212"/>
      <c r="J589" s="212"/>
      <c r="K589" s="200"/>
      <c r="L589" s="212"/>
      <c r="M589" s="212"/>
      <c r="N589" s="212"/>
      <c r="O589" s="338"/>
      <c r="P589" s="338"/>
      <c r="Q589" s="338"/>
      <c r="R589" s="338"/>
      <c r="S589" s="212"/>
      <c r="T589" s="212" t="s">
        <v>15</v>
      </c>
      <c r="U589" s="212"/>
      <c r="V589" s="200"/>
      <c r="W589" s="212"/>
      <c r="X589" s="212"/>
      <c r="Y589" s="212"/>
      <c r="Z589" s="714" t="s">
        <v>158</v>
      </c>
      <c r="AA589" s="714"/>
      <c r="AB589" s="714"/>
      <c r="AC589" s="715"/>
      <c r="AD589" s="616">
        <f>AD587</f>
        <v>0</v>
      </c>
      <c r="AE589" s="617"/>
      <c r="AF589" s="618"/>
      <c r="AG589" s="200"/>
      <c r="AH589" s="616">
        <f>AH587</f>
        <v>0</v>
      </c>
      <c r="AI589" s="617"/>
      <c r="AJ589" s="618"/>
      <c r="AK589" s="714" t="s">
        <v>160</v>
      </c>
      <c r="AL589" s="714"/>
      <c r="AM589" s="714"/>
      <c r="AN589" s="715"/>
      <c r="AO589" s="616">
        <f>AO587-AD587</f>
        <v>0</v>
      </c>
      <c r="AP589" s="617"/>
      <c r="AQ589" s="618"/>
      <c r="AR589" s="204"/>
      <c r="AS589" s="616">
        <f>AS587-AH587</f>
        <v>0</v>
      </c>
      <c r="AT589" s="617"/>
      <c r="AU589" s="618"/>
      <c r="AV589" s="340"/>
      <c r="AW589" s="340"/>
      <c r="AX589" s="340"/>
      <c r="AY589" s="340"/>
      <c r="AZ589" s="711" t="s">
        <v>44</v>
      </c>
      <c r="BA589" s="711"/>
      <c r="BB589" s="711"/>
      <c r="BC589" s="711"/>
      <c r="BD589" s="712"/>
      <c r="BE589" s="616">
        <f>BE587-AO587</f>
        <v>0</v>
      </c>
      <c r="BF589" s="617"/>
      <c r="BG589" s="618"/>
      <c r="BH589" s="214"/>
      <c r="BI589" s="616">
        <f>BI587-AS587</f>
        <v>0</v>
      </c>
      <c r="BJ589" s="617"/>
      <c r="BK589" s="618"/>
      <c r="BL589" s="206"/>
      <c r="BM589" s="206"/>
      <c r="BN589" s="206"/>
      <c r="BO589" s="248"/>
      <c r="BP589" s="87"/>
      <c r="BQ589" s="87"/>
      <c r="BR589" s="81"/>
      <c r="BS589" s="81"/>
      <c r="BT589" s="279"/>
      <c r="BW589" s="79"/>
    </row>
    <row r="590" spans="1:75" ht="18.75" customHeight="1" thickTop="1" thickBot="1" x14ac:dyDescent="0.5">
      <c r="A590" s="268"/>
      <c r="B590" s="231"/>
      <c r="C590" s="197"/>
      <c r="D590" s="197"/>
      <c r="E590" s="197"/>
      <c r="F590" s="254"/>
      <c r="G590" s="254"/>
      <c r="H590" s="197"/>
      <c r="I590" s="197"/>
      <c r="J590" s="197"/>
      <c r="K590" s="197"/>
      <c r="L590" s="197"/>
      <c r="M590" s="197"/>
      <c r="N590" s="197"/>
      <c r="O590" s="197"/>
      <c r="P590" s="197"/>
      <c r="Q590" s="197"/>
      <c r="R590" s="197"/>
      <c r="S590" s="197"/>
      <c r="T590" s="197"/>
      <c r="U590" s="197"/>
      <c r="V590" s="197"/>
      <c r="W590" s="197"/>
      <c r="X590" s="197"/>
      <c r="Y590" s="197"/>
      <c r="Z590" s="197"/>
      <c r="AA590" s="197"/>
      <c r="AB590" s="197"/>
      <c r="AC590" s="197"/>
      <c r="AD590" s="197"/>
      <c r="AE590" s="197"/>
      <c r="AF590" s="203"/>
      <c r="AG590" s="203"/>
      <c r="AH590" s="197"/>
      <c r="AI590" s="197"/>
      <c r="AJ590" s="197"/>
      <c r="AK590" s="197"/>
      <c r="AL590" s="197"/>
      <c r="AM590" s="197"/>
      <c r="AN590" s="197"/>
      <c r="AO590" s="197"/>
      <c r="AP590" s="197"/>
      <c r="AQ590" s="197"/>
      <c r="AR590" s="197"/>
      <c r="AS590" s="197"/>
      <c r="AT590" s="197"/>
      <c r="AU590" s="197"/>
      <c r="AV590" s="197"/>
      <c r="AW590" s="197"/>
      <c r="AX590" s="197"/>
      <c r="AY590" s="197"/>
      <c r="AZ590" s="197"/>
      <c r="BA590" s="640" t="s">
        <v>153</v>
      </c>
      <c r="BB590" s="640"/>
      <c r="BC590" s="640"/>
      <c r="BD590" s="640"/>
      <c r="BE590" s="640"/>
      <c r="BF590" s="640"/>
      <c r="BG590" s="640"/>
      <c r="BH590" s="640"/>
      <c r="BI590" s="640"/>
      <c r="BJ590" s="640"/>
      <c r="BK590" s="640"/>
      <c r="BL590" s="640"/>
      <c r="BM590" s="640"/>
      <c r="BN590" s="640"/>
      <c r="BO590" s="250"/>
      <c r="BP590" s="89"/>
      <c r="BQ590" s="89"/>
      <c r="BR590" s="65"/>
      <c r="BS590" s="65"/>
      <c r="BT590" s="268"/>
    </row>
    <row r="591" spans="1:75" s="255" customFormat="1" ht="13.5" customHeight="1" thickTop="1" x14ac:dyDescent="0.45">
      <c r="A591" s="268"/>
      <c r="B591" s="269"/>
      <c r="C591" s="268"/>
      <c r="D591" s="268"/>
      <c r="E591" s="268"/>
      <c r="F591" s="270"/>
      <c r="G591" s="270"/>
      <c r="H591" s="268"/>
      <c r="I591" s="268"/>
      <c r="J591" s="268"/>
      <c r="K591" s="268"/>
      <c r="L591" s="268"/>
      <c r="M591" s="268"/>
      <c r="N591" s="268"/>
      <c r="O591" s="268"/>
      <c r="P591" s="268"/>
      <c r="Q591" s="268"/>
      <c r="R591" s="268"/>
      <c r="S591" s="268"/>
      <c r="T591" s="268"/>
      <c r="U591" s="268"/>
      <c r="V591" s="268"/>
      <c r="W591" s="268"/>
      <c r="X591" s="268"/>
      <c r="Y591" s="268"/>
      <c r="Z591" s="268"/>
      <c r="AA591" s="268"/>
      <c r="AB591" s="268"/>
      <c r="AC591" s="268"/>
      <c r="AD591" s="268"/>
      <c r="AE591" s="268"/>
      <c r="AF591" s="271"/>
      <c r="AG591" s="271"/>
      <c r="AH591" s="268"/>
      <c r="AI591" s="268"/>
      <c r="AJ591" s="268"/>
      <c r="AK591" s="268"/>
      <c r="AL591" s="268"/>
      <c r="AM591" s="268"/>
      <c r="AN591" s="268"/>
      <c r="AO591" s="268"/>
      <c r="AP591" s="268"/>
      <c r="AQ591" s="268"/>
      <c r="AR591" s="268"/>
      <c r="AS591" s="268"/>
      <c r="AT591" s="268"/>
      <c r="AU591" s="268"/>
      <c r="AV591" s="268"/>
      <c r="AW591" s="268"/>
      <c r="AX591" s="268"/>
      <c r="AY591" s="268"/>
      <c r="AZ591" s="268"/>
      <c r="BA591" s="268"/>
      <c r="BB591" s="268"/>
      <c r="BC591" s="268"/>
      <c r="BD591" s="268"/>
      <c r="BE591" s="268"/>
      <c r="BF591" s="268"/>
      <c r="BG591" s="268"/>
      <c r="BH591" s="268"/>
      <c r="BI591" s="268"/>
      <c r="BJ591" s="268"/>
      <c r="BK591" s="268"/>
      <c r="BL591" s="268"/>
      <c r="BM591" s="268"/>
      <c r="BN591" s="268"/>
      <c r="BO591" s="272"/>
      <c r="BP591" s="272"/>
      <c r="BQ591" s="272"/>
      <c r="BR591" s="268"/>
      <c r="BS591" s="268"/>
      <c r="BT591" s="268"/>
    </row>
    <row r="592" spans="1:75" s="69" customFormat="1" ht="33.75" x14ac:dyDescent="0.5">
      <c r="A592" s="273"/>
      <c r="B592" s="695" t="s">
        <v>9</v>
      </c>
      <c r="C592" s="695"/>
      <c r="D592" s="695"/>
      <c r="E592" s="695"/>
      <c r="F592" s="695"/>
      <c r="G592" s="695"/>
      <c r="H592" s="695"/>
      <c r="I592" s="695"/>
      <c r="J592" s="695"/>
      <c r="K592" s="695"/>
      <c r="L592" s="695"/>
      <c r="M592" s="695"/>
      <c r="N592" s="695"/>
      <c r="O592" s="695"/>
      <c r="P592" s="695"/>
      <c r="Q592" s="695"/>
      <c r="R592" s="695"/>
      <c r="S592" s="695"/>
      <c r="T592" s="695"/>
      <c r="U592" s="695"/>
      <c r="V592" s="695"/>
      <c r="W592" s="695"/>
      <c r="X592" s="695"/>
      <c r="Y592" s="695"/>
      <c r="Z592" s="695"/>
      <c r="AA592" s="695"/>
      <c r="AB592" s="695"/>
      <c r="AC592" s="695"/>
      <c r="AD592" s="695"/>
      <c r="AE592" s="695"/>
      <c r="AF592" s="695"/>
      <c r="AG592" s="695"/>
      <c r="AH592" s="695"/>
      <c r="AI592" s="695"/>
      <c r="AJ592" s="695"/>
      <c r="AK592" s="695"/>
      <c r="AL592" s="695"/>
      <c r="AM592" s="695"/>
      <c r="AN592" s="695"/>
      <c r="AO592" s="695"/>
      <c r="AP592" s="695"/>
      <c r="AQ592" s="695"/>
      <c r="AR592" s="695"/>
      <c r="AS592" s="695"/>
      <c r="AT592" s="695"/>
      <c r="AU592" s="695"/>
      <c r="AV592" s="695"/>
      <c r="AW592" s="695"/>
      <c r="AX592" s="695"/>
      <c r="AY592" s="695"/>
      <c r="AZ592" s="695"/>
      <c r="BA592" s="695"/>
      <c r="BB592" s="695"/>
      <c r="BC592" s="695"/>
      <c r="BD592" s="695"/>
      <c r="BE592" s="695"/>
      <c r="BF592" s="695"/>
      <c r="BG592" s="695"/>
      <c r="BH592" s="695"/>
      <c r="BI592" s="695"/>
      <c r="BJ592" s="695"/>
      <c r="BK592" s="695"/>
      <c r="BL592" s="695"/>
      <c r="BM592" s="695"/>
      <c r="BN592" s="695"/>
      <c r="BO592" s="175"/>
      <c r="BP592" s="175"/>
      <c r="BQ592" s="175"/>
      <c r="BR592" s="68"/>
      <c r="BS592" s="68"/>
      <c r="BT592" s="273"/>
    </row>
    <row r="593" spans="1:77" ht="10.9" customHeight="1" x14ac:dyDescent="0.45">
      <c r="A593" s="268"/>
      <c r="B593" s="227"/>
      <c r="C593" s="177"/>
      <c r="D593" s="177"/>
      <c r="E593" s="177"/>
      <c r="F593" s="178"/>
      <c r="G593" s="178"/>
      <c r="H593" s="177"/>
      <c r="I593" s="177"/>
      <c r="J593" s="177"/>
      <c r="K593" s="177"/>
      <c r="L593" s="177"/>
      <c r="M593" s="177"/>
      <c r="N593" s="177"/>
      <c r="O593" s="177"/>
      <c r="P593" s="177"/>
      <c r="Q593" s="177"/>
      <c r="R593" s="177"/>
      <c r="S593" s="177"/>
      <c r="T593" s="177"/>
      <c r="U593" s="177"/>
      <c r="V593" s="177"/>
      <c r="W593" s="177"/>
      <c r="X593" s="177"/>
      <c r="Y593" s="177"/>
      <c r="Z593" s="177"/>
      <c r="AA593" s="177"/>
      <c r="AB593" s="177"/>
      <c r="AC593" s="177"/>
      <c r="AD593" s="177"/>
      <c r="AE593" s="177"/>
      <c r="AF593" s="179"/>
      <c r="AG593" s="179"/>
      <c r="AH593" s="177"/>
      <c r="AI593" s="177"/>
      <c r="AJ593" s="177"/>
      <c r="AK593" s="177"/>
      <c r="AL593" s="177"/>
      <c r="AM593" s="177"/>
      <c r="AN593" s="177"/>
      <c r="AO593" s="177"/>
      <c r="AP593" s="177"/>
      <c r="AQ593" s="177"/>
      <c r="AR593" s="177"/>
      <c r="AS593" s="177"/>
      <c r="AT593" s="177"/>
      <c r="AU593" s="177"/>
      <c r="AV593" s="177"/>
      <c r="AW593" s="177"/>
      <c r="AX593" s="177"/>
      <c r="AY593" s="177"/>
      <c r="AZ593" s="177"/>
      <c r="BA593" s="177"/>
      <c r="BB593" s="177"/>
      <c r="BC593" s="177"/>
      <c r="BD593" s="177"/>
      <c r="BE593" s="177"/>
      <c r="BF593" s="177"/>
      <c r="BG593" s="177"/>
      <c r="BH593" s="177"/>
      <c r="BI593" s="177"/>
      <c r="BJ593" s="177"/>
      <c r="BK593" s="177"/>
      <c r="BL593" s="177"/>
      <c r="BM593" s="177"/>
      <c r="BN593" s="259"/>
      <c r="BO593" s="245"/>
      <c r="BP593" s="259"/>
      <c r="BQ593" s="259"/>
      <c r="BR593" s="65"/>
      <c r="BS593" s="65"/>
      <c r="BT593" s="268"/>
    </row>
    <row r="594" spans="1:77" s="70" customFormat="1" ht="36.75" customHeight="1" x14ac:dyDescent="0.45">
      <c r="A594" s="274"/>
      <c r="B594" s="227"/>
      <c r="C594" s="176"/>
      <c r="D594" s="226" t="s">
        <v>10</v>
      </c>
      <c r="E594" s="713" t="str">
        <f>IF(ROSTER!D$3="","",ROSTER!D$3)</f>
        <v/>
      </c>
      <c r="F594" s="713"/>
      <c r="G594" s="713"/>
      <c r="H594" s="713"/>
      <c r="I594" s="713"/>
      <c r="J594" s="713"/>
      <c r="K594" s="713"/>
      <c r="L594" s="713"/>
      <c r="M594" s="713"/>
      <c r="N594" s="713"/>
      <c r="O594" s="713"/>
      <c r="P594" s="713"/>
      <c r="Q594" s="713"/>
      <c r="R594" s="713"/>
      <c r="S594" s="713"/>
      <c r="T594" s="713"/>
      <c r="U594" s="713"/>
      <c r="V594" s="713"/>
      <c r="W594" s="713"/>
      <c r="X594" s="713"/>
      <c r="Y594" s="713"/>
      <c r="Z594" s="713"/>
      <c r="AA594" s="713"/>
      <c r="AB594" s="713"/>
      <c r="AC594" s="713"/>
      <c r="AD594" s="180"/>
      <c r="AE594" s="719" t="s">
        <v>11</v>
      </c>
      <c r="AF594" s="719"/>
      <c r="AG594" s="719"/>
      <c r="AH594" s="719"/>
      <c r="AI594" s="719"/>
      <c r="AJ594" s="719"/>
      <c r="AK594" s="719"/>
      <c r="AL594" s="717"/>
      <c r="AM594" s="717"/>
      <c r="AN594" s="717"/>
      <c r="AO594" s="717"/>
      <c r="AP594" s="717"/>
      <c r="AQ594" s="717"/>
      <c r="AR594" s="717"/>
      <c r="AS594" s="717"/>
      <c r="AT594" s="717"/>
      <c r="AU594" s="717"/>
      <c r="AV594" s="717"/>
      <c r="AW594" s="717"/>
      <c r="AX594" s="717"/>
      <c r="AY594" s="717"/>
      <c r="AZ594" s="717"/>
      <c r="BA594" s="717"/>
      <c r="BB594" s="717"/>
      <c r="BC594" s="717"/>
      <c r="BD594" s="717"/>
      <c r="BE594" s="717"/>
      <c r="BF594" s="717"/>
      <c r="BG594" s="717"/>
      <c r="BH594" s="717"/>
      <c r="BI594" s="717"/>
      <c r="BJ594" s="717"/>
      <c r="BK594" s="717"/>
      <c r="BL594" s="717"/>
      <c r="BM594" s="717"/>
      <c r="BN594" s="259"/>
      <c r="BO594" s="246" t="s">
        <v>130</v>
      </c>
      <c r="BP594" s="259"/>
      <c r="BQ594" s="259"/>
      <c r="BR594" s="66"/>
      <c r="BS594" s="66"/>
      <c r="BT594" s="274"/>
    </row>
    <row r="595" spans="1:77" ht="8.85" customHeight="1" x14ac:dyDescent="0.45">
      <c r="A595" s="275"/>
      <c r="B595" s="227"/>
      <c r="C595" s="179" t="s">
        <v>38</v>
      </c>
      <c r="D595" s="179"/>
      <c r="E595" s="179"/>
      <c r="F595" s="181"/>
      <c r="G595" s="181"/>
      <c r="H595" s="179"/>
      <c r="I595" s="179"/>
      <c r="J595" s="182"/>
      <c r="K595" s="182"/>
      <c r="L595" s="182"/>
      <c r="M595" s="182"/>
      <c r="N595" s="182"/>
      <c r="O595" s="182"/>
      <c r="P595" s="182"/>
      <c r="Q595" s="182"/>
      <c r="R595" s="182"/>
      <c r="S595" s="182"/>
      <c r="T595" s="182"/>
      <c r="U595" s="182"/>
      <c r="V595" s="182"/>
      <c r="W595" s="182"/>
      <c r="X595" s="182"/>
      <c r="Y595" s="182"/>
      <c r="Z595" s="182"/>
      <c r="AA595" s="182"/>
      <c r="AB595" s="182"/>
      <c r="AC595" s="182"/>
      <c r="AD595" s="182"/>
      <c r="AE595" s="182"/>
      <c r="AF595" s="182"/>
      <c r="AG595" s="179"/>
      <c r="AH595" s="183"/>
      <c r="AI595" s="184"/>
      <c r="AJ595" s="184"/>
      <c r="AK595" s="184"/>
      <c r="AL595" s="184"/>
      <c r="AM595" s="184"/>
      <c r="AN595" s="184"/>
      <c r="AO595" s="185"/>
      <c r="AP595" s="186"/>
      <c r="AQ595" s="186"/>
      <c r="AR595" s="186"/>
      <c r="AS595" s="186"/>
      <c r="AT595" s="186"/>
      <c r="AU595" s="186"/>
      <c r="AV595" s="186"/>
      <c r="AW595" s="186"/>
      <c r="AX595" s="186"/>
      <c r="AY595" s="186"/>
      <c r="AZ595" s="186"/>
      <c r="BA595" s="186"/>
      <c r="BB595" s="186"/>
      <c r="BC595" s="186"/>
      <c r="BD595" s="186"/>
      <c r="BE595" s="186"/>
      <c r="BF595" s="186"/>
      <c r="BG595" s="186"/>
      <c r="BH595" s="186"/>
      <c r="BI595" s="186"/>
      <c r="BJ595" s="186"/>
      <c r="BK595" s="186"/>
      <c r="BL595" s="186"/>
      <c r="BM595" s="186"/>
      <c r="BN595" s="186"/>
      <c r="BO595" s="187"/>
      <c r="BP595" s="187"/>
      <c r="BQ595" s="187"/>
      <c r="BR595" s="71"/>
      <c r="BS595" s="71"/>
      <c r="BT595" s="275"/>
    </row>
    <row r="596" spans="1:77" s="70" customFormat="1" ht="40.5" x14ac:dyDescent="0.45">
      <c r="A596" s="274"/>
      <c r="B596" s="227"/>
      <c r="C596" s="692" t="s">
        <v>37</v>
      </c>
      <c r="D596" s="692"/>
      <c r="E596" s="717"/>
      <c r="F596" s="717"/>
      <c r="G596" s="717"/>
      <c r="H596" s="717"/>
      <c r="I596" s="717"/>
      <c r="J596" s="717"/>
      <c r="K596" s="717"/>
      <c r="L596" s="717"/>
      <c r="M596" s="717"/>
      <c r="N596" s="717"/>
      <c r="O596" s="717"/>
      <c r="P596" s="717"/>
      <c r="Q596" s="717"/>
      <c r="R596" s="717"/>
      <c r="S596" s="717"/>
      <c r="T596" s="717"/>
      <c r="U596" s="717"/>
      <c r="V596" s="717"/>
      <c r="W596" s="717"/>
      <c r="X596" s="717"/>
      <c r="Y596" s="717"/>
      <c r="Z596" s="717"/>
      <c r="AA596" s="717"/>
      <c r="AB596" s="717"/>
      <c r="AC596" s="717"/>
      <c r="AD596" s="180"/>
      <c r="AE596" s="718" t="s">
        <v>21</v>
      </c>
      <c r="AF596" s="718"/>
      <c r="AG596" s="718"/>
      <c r="AH596" s="718"/>
      <c r="AI596" s="717"/>
      <c r="AJ596" s="717"/>
      <c r="AK596" s="717"/>
      <c r="AL596" s="717"/>
      <c r="AM596" s="717"/>
      <c r="AN596" s="717"/>
      <c r="AO596" s="717"/>
      <c r="AP596" s="717"/>
      <c r="AQ596" s="717"/>
      <c r="AR596" s="717"/>
      <c r="AS596" s="717"/>
      <c r="AT596" s="717"/>
      <c r="AU596" s="717"/>
      <c r="AV596" s="717"/>
      <c r="AW596" s="717"/>
      <c r="AX596" s="717"/>
      <c r="AY596" s="717"/>
      <c r="AZ596" s="717"/>
      <c r="BA596" s="716" t="s">
        <v>12</v>
      </c>
      <c r="BB596" s="716"/>
      <c r="BC596" s="716"/>
      <c r="BD596" s="708"/>
      <c r="BE596" s="708"/>
      <c r="BF596" s="708"/>
      <c r="BG596" s="708"/>
      <c r="BH596" s="708"/>
      <c r="BI596" s="708"/>
      <c r="BJ596" s="708"/>
      <c r="BK596" s="708"/>
      <c r="BL596" s="708"/>
      <c r="BM596" s="708"/>
      <c r="BN596" s="188"/>
      <c r="BO596" s="334"/>
      <c r="BP596" s="189"/>
      <c r="BQ596" s="189"/>
      <c r="BR596" s="72">
        <f>IF(BD596=0,0,1)</f>
        <v>0</v>
      </c>
      <c r="BS596" s="73">
        <f>IF((BE646+BI646)&gt;(AO646+AS646),1,0)</f>
        <v>0</v>
      </c>
      <c r="BT596" s="276"/>
    </row>
    <row r="597" spans="1:77" ht="9.6" customHeight="1" x14ac:dyDescent="0.45">
      <c r="A597" s="268"/>
      <c r="B597" s="227"/>
      <c r="C597" s="177"/>
      <c r="D597" s="177"/>
      <c r="E597" s="177"/>
      <c r="F597" s="178"/>
      <c r="G597" s="178"/>
      <c r="H597" s="177"/>
      <c r="I597" s="177"/>
      <c r="J597" s="177"/>
      <c r="K597" s="177"/>
      <c r="L597" s="177"/>
      <c r="M597" s="177"/>
      <c r="N597" s="177"/>
      <c r="O597" s="177"/>
      <c r="P597" s="177"/>
      <c r="Q597" s="177"/>
      <c r="R597" s="177"/>
      <c r="S597" s="177"/>
      <c r="T597" s="177"/>
      <c r="U597" s="177"/>
      <c r="V597" s="177"/>
      <c r="W597" s="177"/>
      <c r="X597" s="177"/>
      <c r="Y597" s="177"/>
      <c r="Z597" s="177"/>
      <c r="AA597" s="177"/>
      <c r="AB597" s="177"/>
      <c r="AC597" s="177"/>
      <c r="AD597" s="177"/>
      <c r="AE597" s="177"/>
      <c r="AF597" s="179"/>
      <c r="AG597" s="179"/>
      <c r="AH597" s="177"/>
      <c r="AI597" s="177"/>
      <c r="AJ597" s="177"/>
      <c r="AK597" s="177"/>
      <c r="AL597" s="177"/>
      <c r="AM597" s="177"/>
      <c r="AN597" s="177"/>
      <c r="AO597" s="177"/>
      <c r="AP597" s="177"/>
      <c r="AQ597" s="177"/>
      <c r="AR597" s="177"/>
      <c r="AS597" s="177"/>
      <c r="AT597" s="177"/>
      <c r="AU597" s="177"/>
      <c r="AV597" s="177"/>
      <c r="AW597" s="177"/>
      <c r="AX597" s="177"/>
      <c r="AY597" s="177"/>
      <c r="AZ597" s="177"/>
      <c r="BA597" s="177"/>
      <c r="BB597" s="177"/>
      <c r="BC597" s="177"/>
      <c r="BD597" s="177"/>
      <c r="BE597" s="177"/>
      <c r="BF597" s="177"/>
      <c r="BG597" s="177"/>
      <c r="BH597" s="177"/>
      <c r="BI597" s="177"/>
      <c r="BJ597" s="177"/>
      <c r="BK597" s="177"/>
      <c r="BL597" s="177"/>
      <c r="BM597" s="177"/>
      <c r="BN597" s="177"/>
      <c r="BO597" s="190"/>
      <c r="BP597" s="190"/>
      <c r="BQ597" s="190"/>
      <c r="BR597" s="65"/>
      <c r="BS597" s="65"/>
      <c r="BT597" s="268"/>
    </row>
    <row r="598" spans="1:77" ht="8.85" customHeight="1" thickBot="1" x14ac:dyDescent="0.5">
      <c r="A598" s="268"/>
      <c r="B598" s="228"/>
      <c r="C598" s="191"/>
      <c r="D598" s="191"/>
      <c r="E598" s="191"/>
      <c r="F598" s="192"/>
      <c r="G598" s="192"/>
      <c r="H598" s="191"/>
      <c r="I598" s="191"/>
      <c r="J598" s="191"/>
      <c r="K598" s="191"/>
      <c r="L598" s="191"/>
      <c r="M598" s="191"/>
      <c r="N598" s="191"/>
      <c r="O598" s="191"/>
      <c r="P598" s="191"/>
      <c r="Q598" s="191"/>
      <c r="R598" s="191"/>
      <c r="S598" s="191"/>
      <c r="T598" s="191"/>
      <c r="U598" s="191"/>
      <c r="V598" s="191"/>
      <c r="W598" s="191"/>
      <c r="X598" s="191"/>
      <c r="Y598" s="191"/>
      <c r="Z598" s="191"/>
      <c r="AA598" s="191"/>
      <c r="AB598" s="191"/>
      <c r="AC598" s="191"/>
      <c r="AD598" s="191"/>
      <c r="AE598" s="191"/>
      <c r="AF598" s="193"/>
      <c r="AG598" s="193"/>
      <c r="AH598" s="191"/>
      <c r="AI598" s="191"/>
      <c r="AJ598" s="191"/>
      <c r="AK598" s="191"/>
      <c r="AL598" s="191"/>
      <c r="AM598" s="191"/>
      <c r="AN598" s="191"/>
      <c r="AO598" s="191"/>
      <c r="AP598" s="191"/>
      <c r="AQ598" s="191"/>
      <c r="AR598" s="191"/>
      <c r="AS598" s="191"/>
      <c r="AT598" s="191"/>
      <c r="AU598" s="191"/>
      <c r="AV598" s="191"/>
      <c r="AW598" s="191"/>
      <c r="AX598" s="191"/>
      <c r="AY598" s="191"/>
      <c r="AZ598" s="191"/>
      <c r="BA598" s="191"/>
      <c r="BB598" s="191"/>
      <c r="BC598" s="191"/>
      <c r="BD598" s="191"/>
      <c r="BE598" s="191"/>
      <c r="BF598" s="191"/>
      <c r="BG598" s="191"/>
      <c r="BH598" s="191"/>
      <c r="BI598" s="191"/>
      <c r="BJ598" s="191"/>
      <c r="BK598" s="191"/>
      <c r="BL598" s="191"/>
      <c r="BM598" s="191"/>
      <c r="BN598" s="191"/>
      <c r="BO598" s="194"/>
      <c r="BP598" s="194"/>
      <c r="BQ598" s="194"/>
      <c r="BR598" s="65"/>
      <c r="BS598" s="65"/>
      <c r="BT598" s="268"/>
    </row>
    <row r="599" spans="1:77" s="70" customFormat="1" ht="40.5" customHeight="1" thickTop="1" x14ac:dyDescent="0.4">
      <c r="A599" s="276"/>
      <c r="B599" s="684" t="s">
        <v>0</v>
      </c>
      <c r="C599" s="686" t="s">
        <v>1</v>
      </c>
      <c r="D599" s="687"/>
      <c r="E599" s="339" t="s">
        <v>28</v>
      </c>
      <c r="F599" s="665" t="s">
        <v>93</v>
      </c>
      <c r="G599" s="665" t="s">
        <v>94</v>
      </c>
      <c r="H599" s="726" t="s">
        <v>40</v>
      </c>
      <c r="I599" s="727"/>
      <c r="J599" s="595" t="s">
        <v>7</v>
      </c>
      <c r="K599" s="595"/>
      <c r="L599" s="595"/>
      <c r="M599" s="595"/>
      <c r="N599" s="595"/>
      <c r="O599" s="595"/>
      <c r="P599" s="595" t="s">
        <v>2</v>
      </c>
      <c r="Q599" s="595"/>
      <c r="R599" s="595"/>
      <c r="S599" s="595"/>
      <c r="T599" s="595"/>
      <c r="U599" s="595"/>
      <c r="V599" s="696" t="s">
        <v>34</v>
      </c>
      <c r="W599" s="697"/>
      <c r="X599" s="696" t="s">
        <v>35</v>
      </c>
      <c r="Y599" s="697"/>
      <c r="Z599" s="696" t="s">
        <v>43</v>
      </c>
      <c r="AA599" s="697"/>
      <c r="AB599" s="595" t="s">
        <v>6</v>
      </c>
      <c r="AC599" s="595"/>
      <c r="AD599" s="595"/>
      <c r="AE599" s="595"/>
      <c r="AF599" s="595"/>
      <c r="AG599" s="595"/>
      <c r="AH599" s="595" t="s">
        <v>63</v>
      </c>
      <c r="AI599" s="595"/>
      <c r="AJ599" s="595"/>
      <c r="AK599" s="595"/>
      <c r="AL599" s="595"/>
      <c r="AM599" s="595"/>
      <c r="AN599" s="595" t="s">
        <v>64</v>
      </c>
      <c r="AO599" s="595"/>
      <c r="AP599" s="595"/>
      <c r="AQ599" s="595"/>
      <c r="AR599" s="595"/>
      <c r="AS599" s="595"/>
      <c r="AT599" s="595" t="s">
        <v>65</v>
      </c>
      <c r="AU599" s="595"/>
      <c r="AV599" s="595"/>
      <c r="AW599" s="595"/>
      <c r="AX599" s="595"/>
      <c r="AY599" s="597"/>
      <c r="AZ599" s="595" t="s">
        <v>4</v>
      </c>
      <c r="BA599" s="595"/>
      <c r="BB599" s="595"/>
      <c r="BC599" s="595"/>
      <c r="BD599" s="595"/>
      <c r="BE599" s="595"/>
      <c r="BF599" s="595" t="s">
        <v>66</v>
      </c>
      <c r="BG599" s="595"/>
      <c r="BH599" s="595"/>
      <c r="BI599" s="595"/>
      <c r="BJ599" s="595"/>
      <c r="BK599" s="596"/>
      <c r="BL599" s="651" t="s">
        <v>25</v>
      </c>
      <c r="BM599" s="652"/>
      <c r="BN599" s="653"/>
      <c r="BO599" s="598" t="s">
        <v>100</v>
      </c>
      <c r="BP599" s="598" t="s">
        <v>81</v>
      </c>
      <c r="BQ599" s="598" t="s">
        <v>82</v>
      </c>
      <c r="BR599" s="74"/>
      <c r="BS599" s="74"/>
      <c r="BT599" s="276"/>
    </row>
    <row r="600" spans="1:77" s="70" customFormat="1" ht="41.25" customHeight="1" x14ac:dyDescent="0.7">
      <c r="A600" s="276"/>
      <c r="B600" s="685"/>
      <c r="C600" s="688"/>
      <c r="D600" s="689"/>
      <c r="E600" s="221" t="s">
        <v>95</v>
      </c>
      <c r="F600" s="666"/>
      <c r="G600" s="666"/>
      <c r="H600" s="728"/>
      <c r="I600" s="729"/>
      <c r="J600" s="645" t="s">
        <v>17</v>
      </c>
      <c r="K600" s="646"/>
      <c r="L600" s="641" t="s">
        <v>18</v>
      </c>
      <c r="M600" s="642"/>
      <c r="N600" s="657" t="s">
        <v>19</v>
      </c>
      <c r="O600" s="658" t="s">
        <v>8</v>
      </c>
      <c r="P600" s="645" t="s">
        <v>26</v>
      </c>
      <c r="Q600" s="646"/>
      <c r="R600" s="641" t="s">
        <v>24</v>
      </c>
      <c r="S600" s="642"/>
      <c r="T600" s="657" t="s">
        <v>19</v>
      </c>
      <c r="U600" s="658"/>
      <c r="V600" s="698"/>
      <c r="W600" s="699"/>
      <c r="X600" s="698"/>
      <c r="Y600" s="699"/>
      <c r="Z600" s="698"/>
      <c r="AA600" s="699"/>
      <c r="AB600" s="645" t="s">
        <v>47</v>
      </c>
      <c r="AC600" s="646"/>
      <c r="AD600" s="641" t="s">
        <v>23</v>
      </c>
      <c r="AE600" s="642" t="s">
        <v>3</v>
      </c>
      <c r="AF600" s="643" t="s">
        <v>5</v>
      </c>
      <c r="AG600" s="644"/>
      <c r="AH600" s="645" t="s">
        <v>47</v>
      </c>
      <c r="AI600" s="646"/>
      <c r="AJ600" s="641" t="s">
        <v>23</v>
      </c>
      <c r="AK600" s="642" t="s">
        <v>3</v>
      </c>
      <c r="AL600" s="643" t="s">
        <v>5</v>
      </c>
      <c r="AM600" s="644"/>
      <c r="AN600" s="645" t="s">
        <v>47</v>
      </c>
      <c r="AO600" s="646"/>
      <c r="AP600" s="641" t="s">
        <v>23</v>
      </c>
      <c r="AQ600" s="642" t="s">
        <v>3</v>
      </c>
      <c r="AR600" s="643" t="s">
        <v>5</v>
      </c>
      <c r="AS600" s="644"/>
      <c r="AT600" s="645" t="s">
        <v>47</v>
      </c>
      <c r="AU600" s="646"/>
      <c r="AV600" s="641" t="s">
        <v>23</v>
      </c>
      <c r="AW600" s="642" t="s">
        <v>3</v>
      </c>
      <c r="AX600" s="643" t="s">
        <v>5</v>
      </c>
      <c r="AY600" s="720"/>
      <c r="AZ600" s="645" t="s">
        <v>47</v>
      </c>
      <c r="BA600" s="646"/>
      <c r="BB600" s="641" t="s">
        <v>23</v>
      </c>
      <c r="BC600" s="642" t="s">
        <v>3</v>
      </c>
      <c r="BD600" s="643" t="s">
        <v>5</v>
      </c>
      <c r="BE600" s="644"/>
      <c r="BF600" s="645" t="s">
        <v>47</v>
      </c>
      <c r="BG600" s="646"/>
      <c r="BH600" s="641" t="s">
        <v>23</v>
      </c>
      <c r="BI600" s="642" t="s">
        <v>3</v>
      </c>
      <c r="BJ600" s="643" t="s">
        <v>5</v>
      </c>
      <c r="BK600" s="644"/>
      <c r="BL600" s="654"/>
      <c r="BM600" s="655"/>
      <c r="BN600" s="656"/>
      <c r="BO600" s="599"/>
      <c r="BP600" s="599"/>
      <c r="BQ600" s="599"/>
      <c r="BR600" s="74"/>
      <c r="BS600" s="74"/>
      <c r="BT600" s="276"/>
      <c r="BY600" s="307"/>
    </row>
    <row r="601" spans="1:77" ht="23.85" customHeight="1" x14ac:dyDescent="0.35">
      <c r="A601" s="277"/>
      <c r="B601" s="678" t="str">
        <f>IF(ROSTER!B$8="","",ROSTER!B$8)</f>
        <v/>
      </c>
      <c r="C601" s="669" t="str">
        <f>IF(ROSTER!C$8="","",ROSTER!C$8)</f>
        <v/>
      </c>
      <c r="D601" s="670"/>
      <c r="E601" s="667"/>
      <c r="F601" s="680">
        <f>IF(E601="y",1,IF(E601="S",1,0))</f>
        <v>0</v>
      </c>
      <c r="G601" s="663">
        <f>IF(E601="S",1,0)</f>
        <v>0</v>
      </c>
      <c r="H601" s="583"/>
      <c r="I601" s="584"/>
      <c r="J601" s="569"/>
      <c r="K601" s="570"/>
      <c r="L601" s="573"/>
      <c r="M601" s="574"/>
      <c r="N601" s="579">
        <f>L601+J601</f>
        <v>0</v>
      </c>
      <c r="O601" s="580"/>
      <c r="P601" s="569"/>
      <c r="Q601" s="570"/>
      <c r="R601" s="573"/>
      <c r="S601" s="574"/>
      <c r="T601" s="579">
        <f>R601-P601</f>
        <v>0</v>
      </c>
      <c r="U601" s="580"/>
      <c r="V601" s="583"/>
      <c r="W601" s="584"/>
      <c r="X601" s="569"/>
      <c r="Y601" s="584"/>
      <c r="Z601" s="569"/>
      <c r="AA601" s="584"/>
      <c r="AB601" s="569"/>
      <c r="AC601" s="570"/>
      <c r="AD601" s="573"/>
      <c r="AE601" s="574"/>
      <c r="AF601" s="557">
        <f>IF(AB601=0,0,(AD601/AB601)*100)</f>
        <v>0</v>
      </c>
      <c r="AG601" s="558"/>
      <c r="AH601" s="569"/>
      <c r="AI601" s="570"/>
      <c r="AJ601" s="573"/>
      <c r="AK601" s="574"/>
      <c r="AL601" s="557">
        <f>IF(AH601=0,0,(AJ601/AH601)*100)</f>
        <v>0</v>
      </c>
      <c r="AM601" s="558"/>
      <c r="AN601" s="569"/>
      <c r="AO601" s="570"/>
      <c r="AP601" s="573"/>
      <c r="AQ601" s="574"/>
      <c r="AR601" s="557">
        <f>IF(AN601=0,0,(AP601/AN601)*100)</f>
        <v>0</v>
      </c>
      <c r="AS601" s="558"/>
      <c r="AT601" s="561">
        <f>AB601+AH601+AN601</f>
        <v>0</v>
      </c>
      <c r="AU601" s="562"/>
      <c r="AV601" s="565">
        <f>AD601+AJ601+AP601</f>
        <v>0</v>
      </c>
      <c r="AW601" s="566"/>
      <c r="AX601" s="557">
        <f>IF(AT601=0,0,(AV601/AT601)*100)</f>
        <v>0</v>
      </c>
      <c r="AY601" s="558"/>
      <c r="AZ601" s="569"/>
      <c r="BA601" s="570"/>
      <c r="BB601" s="573"/>
      <c r="BC601" s="574"/>
      <c r="BD601" s="557">
        <f>IF(AZ601=0,0,(BB601/AZ601)*100)</f>
        <v>0</v>
      </c>
      <c r="BE601" s="558"/>
      <c r="BF601" s="561">
        <f>AT601+AZ601</f>
        <v>0</v>
      </c>
      <c r="BG601" s="562"/>
      <c r="BH601" s="565">
        <f>AV601+BB601</f>
        <v>0</v>
      </c>
      <c r="BI601" s="566"/>
      <c r="BJ601" s="557">
        <f>IF(BF601=0,0,(BH601/BF601)*100)</f>
        <v>0</v>
      </c>
      <c r="BK601" s="558"/>
      <c r="BL601" s="602">
        <f>(AD601*2)+(AJ601*2)+(AP601*3)+BB601</f>
        <v>0</v>
      </c>
      <c r="BM601" s="603"/>
      <c r="BN601" s="604"/>
      <c r="BO601" s="587">
        <f>IF(BQ601=0,0,50*BP601/BQ601)</f>
        <v>0</v>
      </c>
      <c r="BP601" s="555">
        <f>(BL601*BS$601)+(N601*BS$602)+(X601*BS$603)+(R601*BS$604)+(V601*BS$605)+(Z601*BS$606)</f>
        <v>0</v>
      </c>
      <c r="BQ601" s="555">
        <f>((AZ601-BB601)*BS$608)+((AT601-AV601)*BS$607)+(H601*BS$609)+(P601*BS$610)</f>
        <v>0</v>
      </c>
      <c r="BR601" s="75" t="s">
        <v>70</v>
      </c>
      <c r="BS601" s="76">
        <f>IF(BO596="B",'VALUE POINTS'!L$10,IF('GAME STATS'!BO596="C",'VALUE POINTS'!M$10,'VALUE POINTS'!K$10))</f>
        <v>1</v>
      </c>
      <c r="BT601" s="280"/>
    </row>
    <row r="602" spans="1:77" ht="23.85" customHeight="1" x14ac:dyDescent="0.35">
      <c r="A602" s="277"/>
      <c r="B602" s="679"/>
      <c r="C602" s="690" t="str">
        <f>IF(ROSTER!D$8="","",ROSTER!D$8)</f>
        <v/>
      </c>
      <c r="D602" s="691"/>
      <c r="E602" s="668"/>
      <c r="F602" s="681"/>
      <c r="G602" s="664"/>
      <c r="H602" s="585"/>
      <c r="I602" s="586"/>
      <c r="J602" s="571"/>
      <c r="K602" s="572"/>
      <c r="L602" s="575"/>
      <c r="M602" s="576"/>
      <c r="N602" s="581" t="s">
        <v>16</v>
      </c>
      <c r="O602" s="582"/>
      <c r="P602" s="571"/>
      <c r="Q602" s="572"/>
      <c r="R602" s="575"/>
      <c r="S602" s="576"/>
      <c r="T602" s="581" t="s">
        <v>16</v>
      </c>
      <c r="U602" s="582"/>
      <c r="V602" s="585"/>
      <c r="W602" s="586"/>
      <c r="X602" s="571"/>
      <c r="Y602" s="586"/>
      <c r="Z602" s="571"/>
      <c r="AA602" s="586"/>
      <c r="AB602" s="571"/>
      <c r="AC602" s="572"/>
      <c r="AD602" s="575"/>
      <c r="AE602" s="576"/>
      <c r="AF602" s="577"/>
      <c r="AG602" s="578"/>
      <c r="AH602" s="571"/>
      <c r="AI602" s="572"/>
      <c r="AJ602" s="575"/>
      <c r="AK602" s="576"/>
      <c r="AL602" s="577"/>
      <c r="AM602" s="578"/>
      <c r="AN602" s="571"/>
      <c r="AO602" s="572"/>
      <c r="AP602" s="575"/>
      <c r="AQ602" s="576"/>
      <c r="AR602" s="577"/>
      <c r="AS602" s="578"/>
      <c r="AT602" s="627"/>
      <c r="AU602" s="628"/>
      <c r="AV602" s="629"/>
      <c r="AW602" s="630"/>
      <c r="AX602" s="577"/>
      <c r="AY602" s="578"/>
      <c r="AZ602" s="571"/>
      <c r="BA602" s="572"/>
      <c r="BB602" s="575"/>
      <c r="BC602" s="576"/>
      <c r="BD602" s="577"/>
      <c r="BE602" s="578"/>
      <c r="BF602" s="627"/>
      <c r="BG602" s="628"/>
      <c r="BH602" s="629"/>
      <c r="BI602" s="630"/>
      <c r="BJ602" s="577"/>
      <c r="BK602" s="578"/>
      <c r="BL602" s="605"/>
      <c r="BM602" s="606"/>
      <c r="BN602" s="607"/>
      <c r="BO602" s="588"/>
      <c r="BP602" s="556"/>
      <c r="BQ602" s="556"/>
      <c r="BR602" s="75" t="s">
        <v>71</v>
      </c>
      <c r="BS602" s="76">
        <f>IF(BO596="B",'VALUE POINTS'!L$11,IF('GAME STATS'!BO596="C",'VALUE POINTS'!M$11,'VALUE POINTS'!K$11))</f>
        <v>1</v>
      </c>
      <c r="BT602" s="280"/>
    </row>
    <row r="603" spans="1:77" ht="21.75" customHeight="1" x14ac:dyDescent="0.4">
      <c r="A603" s="268"/>
      <c r="B603" s="678" t="str">
        <f>IF(ROSTER!B$10="","",ROSTER!B$10)</f>
        <v/>
      </c>
      <c r="C603" s="669" t="str">
        <f>IF(ROSTER!C$10="","",ROSTER!C$10)</f>
        <v/>
      </c>
      <c r="D603" s="670"/>
      <c r="E603" s="667"/>
      <c r="F603" s="680">
        <f>IF(E603="y",1,IF(E603="S",1,0))</f>
        <v>0</v>
      </c>
      <c r="G603" s="663">
        <f>IF(E603="S",1,0)</f>
        <v>0</v>
      </c>
      <c r="H603" s="583"/>
      <c r="I603" s="584"/>
      <c r="J603" s="569"/>
      <c r="K603" s="570"/>
      <c r="L603" s="573"/>
      <c r="M603" s="574"/>
      <c r="N603" s="579">
        <f>L603+J603</f>
        <v>0</v>
      </c>
      <c r="O603" s="580"/>
      <c r="P603" s="569"/>
      <c r="Q603" s="570"/>
      <c r="R603" s="573"/>
      <c r="S603" s="574"/>
      <c r="T603" s="579">
        <f>R603-P603</f>
        <v>0</v>
      </c>
      <c r="U603" s="580"/>
      <c r="V603" s="583"/>
      <c r="W603" s="584"/>
      <c r="X603" s="569"/>
      <c r="Y603" s="584"/>
      <c r="Z603" s="569"/>
      <c r="AA603" s="584"/>
      <c r="AB603" s="569"/>
      <c r="AC603" s="570"/>
      <c r="AD603" s="573"/>
      <c r="AE603" s="574"/>
      <c r="AF603" s="557">
        <f>IF(AB603=0,0,(AD603/AB603)*100)</f>
        <v>0</v>
      </c>
      <c r="AG603" s="558"/>
      <c r="AH603" s="569"/>
      <c r="AI603" s="570"/>
      <c r="AJ603" s="573"/>
      <c r="AK603" s="574"/>
      <c r="AL603" s="557">
        <f>IF(AH603=0,0,(AJ603/AH603)*100)</f>
        <v>0</v>
      </c>
      <c r="AM603" s="558"/>
      <c r="AN603" s="569"/>
      <c r="AO603" s="570"/>
      <c r="AP603" s="573"/>
      <c r="AQ603" s="574"/>
      <c r="AR603" s="557">
        <f>IF(AN603=0,0,(AP603/AN603)*100)</f>
        <v>0</v>
      </c>
      <c r="AS603" s="558"/>
      <c r="AT603" s="561">
        <f>AB603+AH603+AN603</f>
        <v>0</v>
      </c>
      <c r="AU603" s="562"/>
      <c r="AV603" s="565">
        <f>AD603+AJ603+AP603</f>
        <v>0</v>
      </c>
      <c r="AW603" s="566"/>
      <c r="AX603" s="557">
        <f>IF(AT603=0,0,(AV603/AT603)*100)</f>
        <v>0</v>
      </c>
      <c r="AY603" s="558"/>
      <c r="AZ603" s="569"/>
      <c r="BA603" s="570"/>
      <c r="BB603" s="573"/>
      <c r="BC603" s="574"/>
      <c r="BD603" s="557">
        <f>IF(AZ603=0,0,(BB603/AZ603)*100)</f>
        <v>0</v>
      </c>
      <c r="BE603" s="558"/>
      <c r="BF603" s="561">
        <f>AT603+AZ603</f>
        <v>0</v>
      </c>
      <c r="BG603" s="562"/>
      <c r="BH603" s="565">
        <f>AV603+BB603</f>
        <v>0</v>
      </c>
      <c r="BI603" s="566"/>
      <c r="BJ603" s="557">
        <f>IF(BF603=0,0,(BH603/BF603)*100)</f>
        <v>0</v>
      </c>
      <c r="BK603" s="558"/>
      <c r="BL603" s="602">
        <f>(AD603*2)+(AJ603*2)+(AP603*3)+BB603</f>
        <v>0</v>
      </c>
      <c r="BM603" s="603"/>
      <c r="BN603" s="604"/>
      <c r="BO603" s="587">
        <f>IF(BQ603=0,0,50*BP603/BQ603)</f>
        <v>0</v>
      </c>
      <c r="BP603" s="555">
        <f t="shared" ref="BP603" si="536">(BL603*BS$601)+(N603*BS$602)+(X603*BS$603)+(R603*BS$604)+(V603*BS$605)+(Z603*BS$606)</f>
        <v>0</v>
      </c>
      <c r="BQ603" s="555">
        <f t="shared" ref="BQ603" si="537">((AZ603-BB603)*BS$608)+((AT603-AV603)*BS$607)+(H603*BS$609)+(P603*BS$610)</f>
        <v>0</v>
      </c>
      <c r="BR603" s="75" t="s">
        <v>72</v>
      </c>
      <c r="BS603" s="76">
        <f>IF(BO596="B",'VALUE POINTS'!L$12,IF('GAME STATS'!BO596="C",'VALUE POINTS'!M$12,'VALUE POINTS'!K$12))</f>
        <v>2</v>
      </c>
      <c r="BT603" s="280"/>
      <c r="BY603" s="70"/>
    </row>
    <row r="604" spans="1:77" ht="21.75" customHeight="1" x14ac:dyDescent="0.35">
      <c r="A604" s="268"/>
      <c r="B604" s="679"/>
      <c r="C604" s="690" t="str">
        <f>IF(ROSTER!D$10="","",ROSTER!D$10)</f>
        <v/>
      </c>
      <c r="D604" s="691"/>
      <c r="E604" s="668"/>
      <c r="F604" s="681"/>
      <c r="G604" s="664"/>
      <c r="H604" s="585"/>
      <c r="I604" s="586"/>
      <c r="J604" s="571"/>
      <c r="K604" s="572"/>
      <c r="L604" s="575"/>
      <c r="M604" s="576"/>
      <c r="N604" s="581" t="s">
        <v>16</v>
      </c>
      <c r="O604" s="582"/>
      <c r="P604" s="571"/>
      <c r="Q604" s="572"/>
      <c r="R604" s="575"/>
      <c r="S604" s="576"/>
      <c r="T604" s="581" t="s">
        <v>16</v>
      </c>
      <c r="U604" s="582"/>
      <c r="V604" s="585"/>
      <c r="W604" s="586"/>
      <c r="X604" s="571"/>
      <c r="Y604" s="586"/>
      <c r="Z604" s="571"/>
      <c r="AA604" s="586"/>
      <c r="AB604" s="571"/>
      <c r="AC604" s="572"/>
      <c r="AD604" s="575"/>
      <c r="AE604" s="576"/>
      <c r="AF604" s="577"/>
      <c r="AG604" s="578"/>
      <c r="AH604" s="571"/>
      <c r="AI604" s="572"/>
      <c r="AJ604" s="575"/>
      <c r="AK604" s="576"/>
      <c r="AL604" s="577"/>
      <c r="AM604" s="578"/>
      <c r="AN604" s="571"/>
      <c r="AO604" s="572"/>
      <c r="AP604" s="575"/>
      <c r="AQ604" s="576"/>
      <c r="AR604" s="577"/>
      <c r="AS604" s="578"/>
      <c r="AT604" s="627"/>
      <c r="AU604" s="628"/>
      <c r="AV604" s="629"/>
      <c r="AW604" s="630"/>
      <c r="AX604" s="577"/>
      <c r="AY604" s="578"/>
      <c r="AZ604" s="571"/>
      <c r="BA604" s="572"/>
      <c r="BB604" s="575"/>
      <c r="BC604" s="576"/>
      <c r="BD604" s="577"/>
      <c r="BE604" s="578"/>
      <c r="BF604" s="627"/>
      <c r="BG604" s="628"/>
      <c r="BH604" s="629"/>
      <c r="BI604" s="630"/>
      <c r="BJ604" s="577"/>
      <c r="BK604" s="578"/>
      <c r="BL604" s="605"/>
      <c r="BM604" s="606"/>
      <c r="BN604" s="607"/>
      <c r="BO604" s="588"/>
      <c r="BP604" s="556"/>
      <c r="BQ604" s="556"/>
      <c r="BR604" s="75" t="s">
        <v>73</v>
      </c>
      <c r="BS604" s="76">
        <f>IF(BO596="B",'VALUE POINTS'!L$13,IF('GAME STATS'!BO596="C",'VALUE POINTS'!M$13,'VALUE POINTS'!K$13))</f>
        <v>2</v>
      </c>
      <c r="BT604" s="280"/>
    </row>
    <row r="605" spans="1:77" ht="21.75" customHeight="1" x14ac:dyDescent="0.35">
      <c r="A605" s="268"/>
      <c r="B605" s="678" t="str">
        <f>IF(ROSTER!B$12="","",ROSTER!B$12)</f>
        <v/>
      </c>
      <c r="C605" s="669" t="str">
        <f>IF(ROSTER!C$12="","",ROSTER!C$12)</f>
        <v/>
      </c>
      <c r="D605" s="670"/>
      <c r="E605" s="667"/>
      <c r="F605" s="680">
        <f>IF(E605="y",1,IF(E605="S",1,0))</f>
        <v>0</v>
      </c>
      <c r="G605" s="663">
        <f>IF(E605="S",1,0)</f>
        <v>0</v>
      </c>
      <c r="H605" s="583"/>
      <c r="I605" s="584"/>
      <c r="J605" s="569"/>
      <c r="K605" s="570"/>
      <c r="L605" s="573"/>
      <c r="M605" s="574"/>
      <c r="N605" s="579">
        <f>L605+J605</f>
        <v>0</v>
      </c>
      <c r="O605" s="580"/>
      <c r="P605" s="569"/>
      <c r="Q605" s="570"/>
      <c r="R605" s="573"/>
      <c r="S605" s="574"/>
      <c r="T605" s="579">
        <f>R605-P605</f>
        <v>0</v>
      </c>
      <c r="U605" s="580"/>
      <c r="V605" s="583"/>
      <c r="W605" s="584"/>
      <c r="X605" s="569"/>
      <c r="Y605" s="584"/>
      <c r="Z605" s="569"/>
      <c r="AA605" s="584"/>
      <c r="AB605" s="569"/>
      <c r="AC605" s="570"/>
      <c r="AD605" s="573"/>
      <c r="AE605" s="574"/>
      <c r="AF605" s="557">
        <f>IF(AB605=0,0,(AD605/AB605)*100)</f>
        <v>0</v>
      </c>
      <c r="AG605" s="558"/>
      <c r="AH605" s="569"/>
      <c r="AI605" s="570"/>
      <c r="AJ605" s="573"/>
      <c r="AK605" s="574"/>
      <c r="AL605" s="557">
        <f>IF(AH605=0,0,(AJ605/AH605)*100)</f>
        <v>0</v>
      </c>
      <c r="AM605" s="558"/>
      <c r="AN605" s="569"/>
      <c r="AO605" s="570"/>
      <c r="AP605" s="573"/>
      <c r="AQ605" s="574"/>
      <c r="AR605" s="557">
        <f>IF(AN605=0,0,(AP605/AN605)*100)</f>
        <v>0</v>
      </c>
      <c r="AS605" s="558"/>
      <c r="AT605" s="561">
        <f>AB605+AH605+AN605</f>
        <v>0</v>
      </c>
      <c r="AU605" s="562"/>
      <c r="AV605" s="565">
        <f>AD605+AJ605+AP605</f>
        <v>0</v>
      </c>
      <c r="AW605" s="566"/>
      <c r="AX605" s="557">
        <f>IF(AT605=0,0,(AV605/AT605)*100)</f>
        <v>0</v>
      </c>
      <c r="AY605" s="558"/>
      <c r="AZ605" s="569"/>
      <c r="BA605" s="570"/>
      <c r="BB605" s="573"/>
      <c r="BC605" s="574"/>
      <c r="BD605" s="557">
        <f>IF(AZ605=0,0,(BB605/AZ605)*100)</f>
        <v>0</v>
      </c>
      <c r="BE605" s="558"/>
      <c r="BF605" s="561">
        <f>AT605+AZ605</f>
        <v>0</v>
      </c>
      <c r="BG605" s="562"/>
      <c r="BH605" s="565">
        <f>AV605+BB605</f>
        <v>0</v>
      </c>
      <c r="BI605" s="566"/>
      <c r="BJ605" s="557">
        <f>IF(BF605=0,0,(BH605/BF605)*100)</f>
        <v>0</v>
      </c>
      <c r="BK605" s="558"/>
      <c r="BL605" s="602">
        <f>(AD605*2)+(AJ605*2)+(AP605*3)+BB605</f>
        <v>0</v>
      </c>
      <c r="BM605" s="603"/>
      <c r="BN605" s="604"/>
      <c r="BO605" s="587">
        <f t="shared" ref="BO605" si="538">IF(BQ605=0,0,50*BP605/BQ605)</f>
        <v>0</v>
      </c>
      <c r="BP605" s="555">
        <f t="shared" ref="BP605" si="539">(BL605*BS$601)+(N605*BS$602)+(X605*BS$603)+(R605*BS$604)+(V605*BS$605)+(Z605*BS$606)</f>
        <v>0</v>
      </c>
      <c r="BQ605" s="555">
        <f t="shared" ref="BQ605" si="540">((AZ605-BB605)*BS$608)+((AT605-AV605)*BS$607)+(H605*BS$609)+(P605*BS$610)</f>
        <v>0</v>
      </c>
      <c r="BR605" s="75" t="s">
        <v>74</v>
      </c>
      <c r="BS605" s="76">
        <f>IF(BO596="B",'VALUE POINTS'!L$14,IF('GAME STATS'!BO596="C",'VALUE POINTS'!M$14,'VALUE POINTS'!K$14))</f>
        <v>2</v>
      </c>
      <c r="BT605" s="280"/>
    </row>
    <row r="606" spans="1:77" ht="21.75" customHeight="1" x14ac:dyDescent="0.4">
      <c r="A606" s="268"/>
      <c r="B606" s="679"/>
      <c r="C606" s="690" t="str">
        <f>IF(ROSTER!D$12="","",ROSTER!D$12)</f>
        <v/>
      </c>
      <c r="D606" s="691"/>
      <c r="E606" s="668"/>
      <c r="F606" s="681"/>
      <c r="G606" s="664"/>
      <c r="H606" s="585"/>
      <c r="I606" s="586"/>
      <c r="J606" s="571"/>
      <c r="K606" s="572"/>
      <c r="L606" s="575"/>
      <c r="M606" s="576"/>
      <c r="N606" s="581" t="s">
        <v>16</v>
      </c>
      <c r="O606" s="582"/>
      <c r="P606" s="571"/>
      <c r="Q606" s="572"/>
      <c r="R606" s="575"/>
      <c r="S606" s="576"/>
      <c r="T606" s="581" t="s">
        <v>16</v>
      </c>
      <c r="U606" s="582"/>
      <c r="V606" s="585"/>
      <c r="W606" s="586"/>
      <c r="X606" s="571"/>
      <c r="Y606" s="586"/>
      <c r="Z606" s="571"/>
      <c r="AA606" s="586"/>
      <c r="AB606" s="571"/>
      <c r="AC606" s="572"/>
      <c r="AD606" s="575"/>
      <c r="AE606" s="576"/>
      <c r="AF606" s="577"/>
      <c r="AG606" s="578"/>
      <c r="AH606" s="571"/>
      <c r="AI606" s="572"/>
      <c r="AJ606" s="575"/>
      <c r="AK606" s="576"/>
      <c r="AL606" s="577"/>
      <c r="AM606" s="578"/>
      <c r="AN606" s="571"/>
      <c r="AO606" s="572"/>
      <c r="AP606" s="575"/>
      <c r="AQ606" s="576"/>
      <c r="AR606" s="577"/>
      <c r="AS606" s="578"/>
      <c r="AT606" s="627"/>
      <c r="AU606" s="628"/>
      <c r="AV606" s="629"/>
      <c r="AW606" s="630"/>
      <c r="AX606" s="577"/>
      <c r="AY606" s="578"/>
      <c r="AZ606" s="571"/>
      <c r="BA606" s="572"/>
      <c r="BB606" s="575"/>
      <c r="BC606" s="576"/>
      <c r="BD606" s="577"/>
      <c r="BE606" s="578"/>
      <c r="BF606" s="627"/>
      <c r="BG606" s="628"/>
      <c r="BH606" s="629"/>
      <c r="BI606" s="630"/>
      <c r="BJ606" s="577"/>
      <c r="BK606" s="578"/>
      <c r="BL606" s="605"/>
      <c r="BM606" s="606"/>
      <c r="BN606" s="607"/>
      <c r="BO606" s="588"/>
      <c r="BP606" s="556"/>
      <c r="BQ606" s="556"/>
      <c r="BR606" s="75" t="s">
        <v>75</v>
      </c>
      <c r="BS606" s="76">
        <f>IF(BO596="B",'VALUE POINTS'!L$15,IF('GAME STATS'!BO596="C",'VALUE POINTS'!M$15,'VALUE POINTS'!K$15))</f>
        <v>2</v>
      </c>
      <c r="BT606" s="280"/>
      <c r="BY606" s="70"/>
    </row>
    <row r="607" spans="1:77" ht="21.75" customHeight="1" x14ac:dyDescent="0.35">
      <c r="A607" s="268"/>
      <c r="B607" s="678" t="str">
        <f>IF(ROSTER!B$14="","",ROSTER!B$14)</f>
        <v/>
      </c>
      <c r="C607" s="669" t="str">
        <f>IF(ROSTER!C$14="","",ROSTER!C$14)</f>
        <v/>
      </c>
      <c r="D607" s="670"/>
      <c r="E607" s="667"/>
      <c r="F607" s="680">
        <f>IF(E607="y",1,IF(E607="S",1,0))</f>
        <v>0</v>
      </c>
      <c r="G607" s="663">
        <f>IF(E607="S",1,0)</f>
        <v>0</v>
      </c>
      <c r="H607" s="583"/>
      <c r="I607" s="584"/>
      <c r="J607" s="569"/>
      <c r="K607" s="570"/>
      <c r="L607" s="573"/>
      <c r="M607" s="574"/>
      <c r="N607" s="579">
        <f>L607+J607</f>
        <v>0</v>
      </c>
      <c r="O607" s="580"/>
      <c r="P607" s="569"/>
      <c r="Q607" s="570"/>
      <c r="R607" s="573"/>
      <c r="S607" s="574"/>
      <c r="T607" s="579">
        <f>R607-P607</f>
        <v>0</v>
      </c>
      <c r="U607" s="580"/>
      <c r="V607" s="583"/>
      <c r="W607" s="584"/>
      <c r="X607" s="569"/>
      <c r="Y607" s="584"/>
      <c r="Z607" s="569"/>
      <c r="AA607" s="584"/>
      <c r="AB607" s="569"/>
      <c r="AC607" s="570"/>
      <c r="AD607" s="573"/>
      <c r="AE607" s="574"/>
      <c r="AF607" s="557">
        <f>IF(AB607=0,0,(AD607/AB607)*100)</f>
        <v>0</v>
      </c>
      <c r="AG607" s="558"/>
      <c r="AH607" s="569"/>
      <c r="AI607" s="570"/>
      <c r="AJ607" s="573"/>
      <c r="AK607" s="574"/>
      <c r="AL607" s="557">
        <f>IF(AH607=0,0,(AJ607/AH607)*100)</f>
        <v>0</v>
      </c>
      <c r="AM607" s="558"/>
      <c r="AN607" s="569"/>
      <c r="AO607" s="570"/>
      <c r="AP607" s="573"/>
      <c r="AQ607" s="574"/>
      <c r="AR607" s="557">
        <f>IF(AN607=0,0,(AP607/AN607)*100)</f>
        <v>0</v>
      </c>
      <c r="AS607" s="558"/>
      <c r="AT607" s="561">
        <f>AB607+AH607+AN607</f>
        <v>0</v>
      </c>
      <c r="AU607" s="562"/>
      <c r="AV607" s="565">
        <f>AD607+AJ607+AP607</f>
        <v>0</v>
      </c>
      <c r="AW607" s="566"/>
      <c r="AX607" s="557">
        <f>IF(AT607=0,0,(AV607/AT607)*100)</f>
        <v>0</v>
      </c>
      <c r="AY607" s="558"/>
      <c r="AZ607" s="569"/>
      <c r="BA607" s="570"/>
      <c r="BB607" s="573"/>
      <c r="BC607" s="574"/>
      <c r="BD607" s="557">
        <f>IF(AZ607=0,0,(BB607/AZ607)*100)</f>
        <v>0</v>
      </c>
      <c r="BE607" s="558"/>
      <c r="BF607" s="561">
        <f>AT607+AZ607</f>
        <v>0</v>
      </c>
      <c r="BG607" s="562"/>
      <c r="BH607" s="565">
        <f>AV607+BB607</f>
        <v>0</v>
      </c>
      <c r="BI607" s="566"/>
      <c r="BJ607" s="557">
        <f>IF(BF607=0,0,(BH607/BF607)*100)</f>
        <v>0</v>
      </c>
      <c r="BK607" s="558"/>
      <c r="BL607" s="602">
        <f>(AD607*2)+(AJ607*2)+(AP607*3)+BB607</f>
        <v>0</v>
      </c>
      <c r="BM607" s="603"/>
      <c r="BN607" s="604"/>
      <c r="BO607" s="587">
        <f t="shared" ref="BO607" si="541">IF(BQ607=0,0,50*BP607/BQ607)</f>
        <v>0</v>
      </c>
      <c r="BP607" s="555">
        <f t="shared" ref="BP607" si="542">(BL607*BS$601)+(N607*BS$602)+(X607*BS$603)+(R607*BS$604)+(V607*BS$605)+(Z607*BS$606)</f>
        <v>0</v>
      </c>
      <c r="BQ607" s="555">
        <f t="shared" ref="BQ607" si="543">((AZ607-BB607)*BS$608)+((AT607-AV607)*BS$607)+(H607*BS$609)+(P607*BS$610)</f>
        <v>0</v>
      </c>
      <c r="BR607" s="75" t="s">
        <v>76</v>
      </c>
      <c r="BS607" s="76">
        <f>IF(BO596="B",'VALUE POINTS'!L$16,IF('GAME STATS'!BO596="C",'VALUE POINTS'!M$16,'VALUE POINTS'!K$16))</f>
        <v>2</v>
      </c>
      <c r="BT607" s="280"/>
    </row>
    <row r="608" spans="1:77" ht="21.75" customHeight="1" x14ac:dyDescent="0.35">
      <c r="A608" s="268"/>
      <c r="B608" s="679"/>
      <c r="C608" s="690" t="str">
        <f>IF(ROSTER!D$14="","",ROSTER!D$14)</f>
        <v/>
      </c>
      <c r="D608" s="691"/>
      <c r="E608" s="668"/>
      <c r="F608" s="681"/>
      <c r="G608" s="664"/>
      <c r="H608" s="585"/>
      <c r="I608" s="586"/>
      <c r="J608" s="571"/>
      <c r="K608" s="572"/>
      <c r="L608" s="575"/>
      <c r="M608" s="576"/>
      <c r="N608" s="581" t="s">
        <v>16</v>
      </c>
      <c r="O608" s="582"/>
      <c r="P608" s="571"/>
      <c r="Q608" s="572"/>
      <c r="R608" s="575"/>
      <c r="S608" s="576"/>
      <c r="T608" s="581" t="s">
        <v>16</v>
      </c>
      <c r="U608" s="582"/>
      <c r="V608" s="585"/>
      <c r="W608" s="586"/>
      <c r="X608" s="571"/>
      <c r="Y608" s="586"/>
      <c r="Z608" s="571"/>
      <c r="AA608" s="586"/>
      <c r="AB608" s="571"/>
      <c r="AC608" s="572"/>
      <c r="AD608" s="575"/>
      <c r="AE608" s="576"/>
      <c r="AF608" s="577"/>
      <c r="AG608" s="578"/>
      <c r="AH608" s="571"/>
      <c r="AI608" s="572"/>
      <c r="AJ608" s="575"/>
      <c r="AK608" s="576"/>
      <c r="AL608" s="577"/>
      <c r="AM608" s="578"/>
      <c r="AN608" s="571"/>
      <c r="AO608" s="572"/>
      <c r="AP608" s="575"/>
      <c r="AQ608" s="576"/>
      <c r="AR608" s="577"/>
      <c r="AS608" s="578"/>
      <c r="AT608" s="627"/>
      <c r="AU608" s="628"/>
      <c r="AV608" s="629"/>
      <c r="AW608" s="630"/>
      <c r="AX608" s="577"/>
      <c r="AY608" s="578"/>
      <c r="AZ608" s="571"/>
      <c r="BA608" s="572"/>
      <c r="BB608" s="575"/>
      <c r="BC608" s="576"/>
      <c r="BD608" s="577"/>
      <c r="BE608" s="578"/>
      <c r="BF608" s="627"/>
      <c r="BG608" s="628"/>
      <c r="BH608" s="629"/>
      <c r="BI608" s="630"/>
      <c r="BJ608" s="577"/>
      <c r="BK608" s="578"/>
      <c r="BL608" s="605"/>
      <c r="BM608" s="606"/>
      <c r="BN608" s="607"/>
      <c r="BO608" s="588"/>
      <c r="BP608" s="556"/>
      <c r="BQ608" s="556"/>
      <c r="BR608" s="75" t="s">
        <v>77</v>
      </c>
      <c r="BS608" s="76">
        <f>IF(BO596="B",'VALUE POINTS'!L$17,IF('GAME STATS'!BO596="C",'VALUE POINTS'!M$17,'VALUE POINTS'!K$17))</f>
        <v>1</v>
      </c>
      <c r="BT608" s="280"/>
    </row>
    <row r="609" spans="1:72" ht="21.75" customHeight="1" x14ac:dyDescent="0.35">
      <c r="A609" s="268"/>
      <c r="B609" s="678" t="str">
        <f>IF(ROSTER!B$16="","",ROSTER!B$16)</f>
        <v/>
      </c>
      <c r="C609" s="669" t="str">
        <f>IF(ROSTER!C$16="","",ROSTER!C$16)</f>
        <v/>
      </c>
      <c r="D609" s="670"/>
      <c r="E609" s="667"/>
      <c r="F609" s="680">
        <f>IF(E609="y",1,IF(E609="S",1,0))</f>
        <v>0</v>
      </c>
      <c r="G609" s="663">
        <f>IF(E609="S",1,0)</f>
        <v>0</v>
      </c>
      <c r="H609" s="583"/>
      <c r="I609" s="584"/>
      <c r="J609" s="569"/>
      <c r="K609" s="570"/>
      <c r="L609" s="573"/>
      <c r="M609" s="574"/>
      <c r="N609" s="579">
        <f>L609+J609</f>
        <v>0</v>
      </c>
      <c r="O609" s="580"/>
      <c r="P609" s="569"/>
      <c r="Q609" s="570"/>
      <c r="R609" s="573"/>
      <c r="S609" s="574"/>
      <c r="T609" s="579">
        <f>R609-P609</f>
        <v>0</v>
      </c>
      <c r="U609" s="580"/>
      <c r="V609" s="583"/>
      <c r="W609" s="584"/>
      <c r="X609" s="569"/>
      <c r="Y609" s="584"/>
      <c r="Z609" s="569"/>
      <c r="AA609" s="584"/>
      <c r="AB609" s="569"/>
      <c r="AC609" s="570"/>
      <c r="AD609" s="573"/>
      <c r="AE609" s="574"/>
      <c r="AF609" s="557">
        <f>IF(AB609=0,0,(AD609/AB609)*100)</f>
        <v>0</v>
      </c>
      <c r="AG609" s="558"/>
      <c r="AH609" s="569"/>
      <c r="AI609" s="570"/>
      <c r="AJ609" s="573"/>
      <c r="AK609" s="574"/>
      <c r="AL609" s="557">
        <f>IF(AH609=0,0,(AJ609/AH609)*100)</f>
        <v>0</v>
      </c>
      <c r="AM609" s="558"/>
      <c r="AN609" s="569"/>
      <c r="AO609" s="570"/>
      <c r="AP609" s="573"/>
      <c r="AQ609" s="574"/>
      <c r="AR609" s="557">
        <f>IF(AN609=0,0,(AP609/AN609)*100)</f>
        <v>0</v>
      </c>
      <c r="AS609" s="558"/>
      <c r="AT609" s="561">
        <f>AB609+AH609+AN609</f>
        <v>0</v>
      </c>
      <c r="AU609" s="562"/>
      <c r="AV609" s="565">
        <f>AD609+AJ609+AP609</f>
        <v>0</v>
      </c>
      <c r="AW609" s="566"/>
      <c r="AX609" s="557">
        <f>IF(AT609=0,0,(AV609/AT609)*100)</f>
        <v>0</v>
      </c>
      <c r="AY609" s="558"/>
      <c r="AZ609" s="569"/>
      <c r="BA609" s="570"/>
      <c r="BB609" s="573"/>
      <c r="BC609" s="574"/>
      <c r="BD609" s="557">
        <f>IF(AZ609=0,0,(BB609/AZ609)*100)</f>
        <v>0</v>
      </c>
      <c r="BE609" s="558"/>
      <c r="BF609" s="561">
        <f>AT609+AZ609</f>
        <v>0</v>
      </c>
      <c r="BG609" s="562"/>
      <c r="BH609" s="565">
        <f>AV609+BB609</f>
        <v>0</v>
      </c>
      <c r="BI609" s="566"/>
      <c r="BJ609" s="557">
        <f>IF(BF609=0,0,(BH609/BF609)*100)</f>
        <v>0</v>
      </c>
      <c r="BK609" s="558"/>
      <c r="BL609" s="602">
        <f>(AD609*2)+(AJ609*2)+(AP609*3)+BB609</f>
        <v>0</v>
      </c>
      <c r="BM609" s="603"/>
      <c r="BN609" s="604"/>
      <c r="BO609" s="587">
        <f t="shared" ref="BO609" si="544">IF(BQ609=0,0,50*BP609/BQ609)</f>
        <v>0</v>
      </c>
      <c r="BP609" s="555">
        <f t="shared" ref="BP609" si="545">(BL609*BS$601)+(N609*BS$602)+(X609*BS$603)+(R609*BS$604)+(V609*BS$605)+(Z609*BS$606)</f>
        <v>0</v>
      </c>
      <c r="BQ609" s="555">
        <f t="shared" ref="BQ609" si="546">((AZ609-BB609)*BS$608)+((AT609-AV609)*BS$607)+(H609*BS$609)+(P609*BS$610)</f>
        <v>0</v>
      </c>
      <c r="BR609" s="75" t="s">
        <v>78</v>
      </c>
      <c r="BS609" s="76">
        <f>IF(BO596="B",'VALUE POINTS'!L$18,IF('GAME STATS'!BO596="C",'VALUE POINTS'!M$18,'VALUE POINTS'!K$18))</f>
        <v>2</v>
      </c>
      <c r="BT609" s="280"/>
    </row>
    <row r="610" spans="1:72" ht="21.75" customHeight="1" x14ac:dyDescent="0.35">
      <c r="A610" s="268"/>
      <c r="B610" s="679"/>
      <c r="C610" s="690" t="str">
        <f>IF(ROSTER!D$16="","",ROSTER!D$16)</f>
        <v/>
      </c>
      <c r="D610" s="691"/>
      <c r="E610" s="668"/>
      <c r="F610" s="681"/>
      <c r="G610" s="664"/>
      <c r="H610" s="585"/>
      <c r="I610" s="586"/>
      <c r="J610" s="571"/>
      <c r="K610" s="572"/>
      <c r="L610" s="575"/>
      <c r="M610" s="576"/>
      <c r="N610" s="581" t="s">
        <v>16</v>
      </c>
      <c r="O610" s="582"/>
      <c r="P610" s="571"/>
      <c r="Q610" s="572"/>
      <c r="R610" s="575"/>
      <c r="S610" s="576"/>
      <c r="T610" s="581" t="s">
        <v>16</v>
      </c>
      <c r="U610" s="582"/>
      <c r="V610" s="585"/>
      <c r="W610" s="586"/>
      <c r="X610" s="571"/>
      <c r="Y610" s="586"/>
      <c r="Z610" s="571"/>
      <c r="AA610" s="586"/>
      <c r="AB610" s="571"/>
      <c r="AC610" s="572"/>
      <c r="AD610" s="575"/>
      <c r="AE610" s="576"/>
      <c r="AF610" s="577"/>
      <c r="AG610" s="578"/>
      <c r="AH610" s="571"/>
      <c r="AI610" s="572"/>
      <c r="AJ610" s="575"/>
      <c r="AK610" s="576"/>
      <c r="AL610" s="577"/>
      <c r="AM610" s="578"/>
      <c r="AN610" s="571"/>
      <c r="AO610" s="572"/>
      <c r="AP610" s="575"/>
      <c r="AQ610" s="576"/>
      <c r="AR610" s="577"/>
      <c r="AS610" s="578"/>
      <c r="AT610" s="627"/>
      <c r="AU610" s="628"/>
      <c r="AV610" s="629"/>
      <c r="AW610" s="630"/>
      <c r="AX610" s="577"/>
      <c r="AY610" s="578"/>
      <c r="AZ610" s="571"/>
      <c r="BA610" s="572"/>
      <c r="BB610" s="575"/>
      <c r="BC610" s="576"/>
      <c r="BD610" s="577"/>
      <c r="BE610" s="578"/>
      <c r="BF610" s="627"/>
      <c r="BG610" s="628"/>
      <c r="BH610" s="629"/>
      <c r="BI610" s="630"/>
      <c r="BJ610" s="577"/>
      <c r="BK610" s="578"/>
      <c r="BL610" s="605"/>
      <c r="BM610" s="606"/>
      <c r="BN610" s="607"/>
      <c r="BO610" s="588"/>
      <c r="BP610" s="556"/>
      <c r="BQ610" s="556"/>
      <c r="BR610" s="75" t="s">
        <v>79</v>
      </c>
      <c r="BS610" s="76">
        <f>IF(BO596="B",'VALUE POINTS'!L$19,IF('GAME STATS'!BO596="C",'VALUE POINTS'!M$19,'VALUE POINTS'!K$19))</f>
        <v>2</v>
      </c>
      <c r="BT610" s="280"/>
    </row>
    <row r="611" spans="1:72" ht="21.75" customHeight="1" x14ac:dyDescent="0.25">
      <c r="A611" s="268"/>
      <c r="B611" s="678" t="str">
        <f>IF(ROSTER!B$18="","",ROSTER!B$18)</f>
        <v/>
      </c>
      <c r="C611" s="669" t="str">
        <f>IF(ROSTER!C$18="","",ROSTER!C$18)</f>
        <v/>
      </c>
      <c r="D611" s="670"/>
      <c r="E611" s="667"/>
      <c r="F611" s="680">
        <f>IF(E611="y",1,IF(E611="S",1,0))</f>
        <v>0</v>
      </c>
      <c r="G611" s="663">
        <f>IF(E611="S",1,0)</f>
        <v>0</v>
      </c>
      <c r="H611" s="583"/>
      <c r="I611" s="584"/>
      <c r="J611" s="569"/>
      <c r="K611" s="570"/>
      <c r="L611" s="573"/>
      <c r="M611" s="574"/>
      <c r="N611" s="579">
        <f>L611+J611</f>
        <v>0</v>
      </c>
      <c r="O611" s="580"/>
      <c r="P611" s="569"/>
      <c r="Q611" s="570"/>
      <c r="R611" s="573"/>
      <c r="S611" s="574"/>
      <c r="T611" s="579">
        <f>R611-P611</f>
        <v>0</v>
      </c>
      <c r="U611" s="580"/>
      <c r="V611" s="583"/>
      <c r="W611" s="584"/>
      <c r="X611" s="569"/>
      <c r="Y611" s="584"/>
      <c r="Z611" s="569"/>
      <c r="AA611" s="584"/>
      <c r="AB611" s="569"/>
      <c r="AC611" s="570"/>
      <c r="AD611" s="573"/>
      <c r="AE611" s="574"/>
      <c r="AF611" s="557">
        <f>IF(AB611=0,0,(AD611/AB611)*100)</f>
        <v>0</v>
      </c>
      <c r="AG611" s="558"/>
      <c r="AH611" s="569"/>
      <c r="AI611" s="570"/>
      <c r="AJ611" s="573"/>
      <c r="AK611" s="574"/>
      <c r="AL611" s="557">
        <f>IF(AH611=0,0,(AJ611/AH611)*100)</f>
        <v>0</v>
      </c>
      <c r="AM611" s="558"/>
      <c r="AN611" s="569"/>
      <c r="AO611" s="570"/>
      <c r="AP611" s="573"/>
      <c r="AQ611" s="574"/>
      <c r="AR611" s="557">
        <f>IF(AN611=0,0,(AP611/AN611)*100)</f>
        <v>0</v>
      </c>
      <c r="AS611" s="558"/>
      <c r="AT611" s="561">
        <f>AB611+AH611+AN611</f>
        <v>0</v>
      </c>
      <c r="AU611" s="562"/>
      <c r="AV611" s="565">
        <f>AD611+AJ611+AP611</f>
        <v>0</v>
      </c>
      <c r="AW611" s="566"/>
      <c r="AX611" s="557">
        <f>IF(AT611=0,0,(AV611/AT611)*100)</f>
        <v>0</v>
      </c>
      <c r="AY611" s="558"/>
      <c r="AZ611" s="569"/>
      <c r="BA611" s="570"/>
      <c r="BB611" s="573"/>
      <c r="BC611" s="574"/>
      <c r="BD611" s="557">
        <f>IF(AZ611=0,0,(BB611/AZ611)*100)</f>
        <v>0</v>
      </c>
      <c r="BE611" s="558"/>
      <c r="BF611" s="561">
        <f>AT611+AZ611</f>
        <v>0</v>
      </c>
      <c r="BG611" s="562"/>
      <c r="BH611" s="565">
        <f>AV611+BB611</f>
        <v>0</v>
      </c>
      <c r="BI611" s="566"/>
      <c r="BJ611" s="557">
        <f>IF(BF611=0,0,(BH611/BF611)*100)</f>
        <v>0</v>
      </c>
      <c r="BK611" s="558"/>
      <c r="BL611" s="602">
        <f>(AD611*2)+(AJ611*2)+(AP611*3)+BB611</f>
        <v>0</v>
      </c>
      <c r="BM611" s="603"/>
      <c r="BN611" s="604"/>
      <c r="BO611" s="587">
        <f t="shared" ref="BO611" si="547">IF(BQ611=0,0,50*BP611/BQ611)</f>
        <v>0</v>
      </c>
      <c r="BP611" s="555">
        <f t="shared" ref="BP611" si="548">(BL611*BS$601)+(N611*BS$602)+(X611*BS$603)+(R611*BS$604)+(V611*BS$605)+(Z611*BS$606)</f>
        <v>0</v>
      </c>
      <c r="BQ611" s="555">
        <f t="shared" ref="BQ611" si="549">((AZ611-BB611)*BS$608)+((AT611-AV611)*BS$607)+(H611*BS$609)+(P611*BS$610)</f>
        <v>0</v>
      </c>
      <c r="BR611" s="65"/>
      <c r="BS611" s="65"/>
      <c r="BT611" s="280"/>
    </row>
    <row r="612" spans="1:72" ht="21.75" customHeight="1" x14ac:dyDescent="0.25">
      <c r="A612" s="268"/>
      <c r="B612" s="679"/>
      <c r="C612" s="690" t="str">
        <f>IF(ROSTER!D$18="","",ROSTER!D$18)</f>
        <v/>
      </c>
      <c r="D612" s="691"/>
      <c r="E612" s="668"/>
      <c r="F612" s="681"/>
      <c r="G612" s="664"/>
      <c r="H612" s="585"/>
      <c r="I612" s="586"/>
      <c r="J612" s="571"/>
      <c r="K612" s="572"/>
      <c r="L612" s="575"/>
      <c r="M612" s="576"/>
      <c r="N612" s="581" t="s">
        <v>16</v>
      </c>
      <c r="O612" s="582"/>
      <c r="P612" s="571"/>
      <c r="Q612" s="572"/>
      <c r="R612" s="575"/>
      <c r="S612" s="576"/>
      <c r="T612" s="581" t="s">
        <v>16</v>
      </c>
      <c r="U612" s="582"/>
      <c r="V612" s="585"/>
      <c r="W612" s="586"/>
      <c r="X612" s="571"/>
      <c r="Y612" s="586"/>
      <c r="Z612" s="571"/>
      <c r="AA612" s="586"/>
      <c r="AB612" s="571"/>
      <c r="AC612" s="572"/>
      <c r="AD612" s="575"/>
      <c r="AE612" s="576"/>
      <c r="AF612" s="577"/>
      <c r="AG612" s="578"/>
      <c r="AH612" s="571"/>
      <c r="AI612" s="572"/>
      <c r="AJ612" s="575"/>
      <c r="AK612" s="576"/>
      <c r="AL612" s="577"/>
      <c r="AM612" s="578"/>
      <c r="AN612" s="571"/>
      <c r="AO612" s="572"/>
      <c r="AP612" s="575"/>
      <c r="AQ612" s="576"/>
      <c r="AR612" s="577"/>
      <c r="AS612" s="578"/>
      <c r="AT612" s="627"/>
      <c r="AU612" s="628"/>
      <c r="AV612" s="629"/>
      <c r="AW612" s="630"/>
      <c r="AX612" s="577"/>
      <c r="AY612" s="578"/>
      <c r="AZ612" s="571"/>
      <c r="BA612" s="572"/>
      <c r="BB612" s="575"/>
      <c r="BC612" s="576"/>
      <c r="BD612" s="577"/>
      <c r="BE612" s="578"/>
      <c r="BF612" s="627"/>
      <c r="BG612" s="628"/>
      <c r="BH612" s="629"/>
      <c r="BI612" s="630"/>
      <c r="BJ612" s="577"/>
      <c r="BK612" s="578"/>
      <c r="BL612" s="605"/>
      <c r="BM612" s="606"/>
      <c r="BN612" s="607"/>
      <c r="BO612" s="588"/>
      <c r="BP612" s="556"/>
      <c r="BQ612" s="556"/>
      <c r="BR612" s="65"/>
      <c r="BS612" s="65"/>
      <c r="BT612" s="268"/>
    </row>
    <row r="613" spans="1:72" ht="21.75" customHeight="1" x14ac:dyDescent="0.25">
      <c r="A613" s="268"/>
      <c r="B613" s="678" t="str">
        <f>IF(ROSTER!B$20="","",ROSTER!B$20)</f>
        <v/>
      </c>
      <c r="C613" s="669" t="str">
        <f>IF(ROSTER!C$20="","",ROSTER!C$20)</f>
        <v/>
      </c>
      <c r="D613" s="670"/>
      <c r="E613" s="667"/>
      <c r="F613" s="680">
        <f>IF(E613="y",1,IF(E613="S",1,0))</f>
        <v>0</v>
      </c>
      <c r="G613" s="663">
        <f>IF(E613="S",1,0)</f>
        <v>0</v>
      </c>
      <c r="H613" s="583"/>
      <c r="I613" s="584"/>
      <c r="J613" s="569"/>
      <c r="K613" s="570"/>
      <c r="L613" s="573"/>
      <c r="M613" s="574"/>
      <c r="N613" s="579">
        <f>L613+J613</f>
        <v>0</v>
      </c>
      <c r="O613" s="580"/>
      <c r="P613" s="569"/>
      <c r="Q613" s="570"/>
      <c r="R613" s="573"/>
      <c r="S613" s="574"/>
      <c r="T613" s="579">
        <f>R613-P613</f>
        <v>0</v>
      </c>
      <c r="U613" s="580"/>
      <c r="V613" s="583"/>
      <c r="W613" s="584"/>
      <c r="X613" s="569"/>
      <c r="Y613" s="584"/>
      <c r="Z613" s="569"/>
      <c r="AA613" s="584"/>
      <c r="AB613" s="569"/>
      <c r="AC613" s="570"/>
      <c r="AD613" s="573"/>
      <c r="AE613" s="574"/>
      <c r="AF613" s="557">
        <f>IF(AB613=0,0,(AD613/AB613)*100)</f>
        <v>0</v>
      </c>
      <c r="AG613" s="558"/>
      <c r="AH613" s="569"/>
      <c r="AI613" s="570"/>
      <c r="AJ613" s="573"/>
      <c r="AK613" s="574"/>
      <c r="AL613" s="557">
        <f>IF(AH613=0,0,(AJ613/AH613)*100)</f>
        <v>0</v>
      </c>
      <c r="AM613" s="558"/>
      <c r="AN613" s="569"/>
      <c r="AO613" s="570"/>
      <c r="AP613" s="573"/>
      <c r="AQ613" s="574"/>
      <c r="AR613" s="557">
        <f>IF(AN613=0,0,(AP613/AN613)*100)</f>
        <v>0</v>
      </c>
      <c r="AS613" s="558"/>
      <c r="AT613" s="561">
        <f>AB613+AH613+AN613</f>
        <v>0</v>
      </c>
      <c r="AU613" s="562"/>
      <c r="AV613" s="565">
        <f>AD613+AJ613+AP613</f>
        <v>0</v>
      </c>
      <c r="AW613" s="566"/>
      <c r="AX613" s="557">
        <f>IF(AT613=0,0,(AV613/AT613)*100)</f>
        <v>0</v>
      </c>
      <c r="AY613" s="558"/>
      <c r="AZ613" s="569"/>
      <c r="BA613" s="570"/>
      <c r="BB613" s="573"/>
      <c r="BC613" s="574"/>
      <c r="BD613" s="557">
        <f>IF(AZ613=0,0,(BB613/AZ613)*100)</f>
        <v>0</v>
      </c>
      <c r="BE613" s="558"/>
      <c r="BF613" s="561">
        <f>AT613+AZ613</f>
        <v>0</v>
      </c>
      <c r="BG613" s="562"/>
      <c r="BH613" s="565">
        <f>AV613+BB613</f>
        <v>0</v>
      </c>
      <c r="BI613" s="566"/>
      <c r="BJ613" s="557">
        <f>IF(BF613=0,0,(BH613/BF613)*100)</f>
        <v>0</v>
      </c>
      <c r="BK613" s="558"/>
      <c r="BL613" s="602">
        <f>(AD613*2)+(AJ613*2)+(AP613*3)+BB613</f>
        <v>0</v>
      </c>
      <c r="BM613" s="603"/>
      <c r="BN613" s="604"/>
      <c r="BO613" s="587">
        <f t="shared" ref="BO613" si="550">IF(BQ613=0,0,50*BP613/BQ613)</f>
        <v>0</v>
      </c>
      <c r="BP613" s="555">
        <f t="shared" ref="BP613" si="551">(BL613*BS$601)+(N613*BS$602)+(X613*BS$603)+(R613*BS$604)+(V613*BS$605)+(Z613*BS$606)</f>
        <v>0</v>
      </c>
      <c r="BQ613" s="555">
        <f t="shared" ref="BQ613" si="552">((AZ613-BB613)*BS$608)+((AT613-AV613)*BS$607)+(H613*BS$609)+(P613*BS$610)</f>
        <v>0</v>
      </c>
      <c r="BR613" s="65"/>
      <c r="BS613" s="65"/>
      <c r="BT613" s="268"/>
    </row>
    <row r="614" spans="1:72" ht="21.75" customHeight="1" x14ac:dyDescent="0.25">
      <c r="A614" s="268"/>
      <c r="B614" s="679"/>
      <c r="C614" s="690" t="str">
        <f>IF(ROSTER!D$20="","",ROSTER!D$20)</f>
        <v/>
      </c>
      <c r="D614" s="691"/>
      <c r="E614" s="668"/>
      <c r="F614" s="681"/>
      <c r="G614" s="664"/>
      <c r="H614" s="585"/>
      <c r="I614" s="586"/>
      <c r="J614" s="571"/>
      <c r="K614" s="572"/>
      <c r="L614" s="575"/>
      <c r="M614" s="576"/>
      <c r="N614" s="581" t="s">
        <v>16</v>
      </c>
      <c r="O614" s="582"/>
      <c r="P614" s="571"/>
      <c r="Q614" s="572"/>
      <c r="R614" s="575"/>
      <c r="S614" s="576"/>
      <c r="T614" s="581" t="s">
        <v>16</v>
      </c>
      <c r="U614" s="582"/>
      <c r="V614" s="585"/>
      <c r="W614" s="586"/>
      <c r="X614" s="571"/>
      <c r="Y614" s="586"/>
      <c r="Z614" s="571"/>
      <c r="AA614" s="586"/>
      <c r="AB614" s="571"/>
      <c r="AC614" s="572"/>
      <c r="AD614" s="575"/>
      <c r="AE614" s="576"/>
      <c r="AF614" s="577"/>
      <c r="AG614" s="578"/>
      <c r="AH614" s="571"/>
      <c r="AI614" s="572"/>
      <c r="AJ614" s="575"/>
      <c r="AK614" s="576"/>
      <c r="AL614" s="577"/>
      <c r="AM614" s="578"/>
      <c r="AN614" s="571"/>
      <c r="AO614" s="572"/>
      <c r="AP614" s="575"/>
      <c r="AQ614" s="576"/>
      <c r="AR614" s="577"/>
      <c r="AS614" s="578"/>
      <c r="AT614" s="627"/>
      <c r="AU614" s="628"/>
      <c r="AV614" s="629"/>
      <c r="AW614" s="630"/>
      <c r="AX614" s="577"/>
      <c r="AY614" s="578"/>
      <c r="AZ614" s="571"/>
      <c r="BA614" s="572"/>
      <c r="BB614" s="575"/>
      <c r="BC614" s="576"/>
      <c r="BD614" s="577"/>
      <c r="BE614" s="578"/>
      <c r="BF614" s="627"/>
      <c r="BG614" s="628"/>
      <c r="BH614" s="629"/>
      <c r="BI614" s="630"/>
      <c r="BJ614" s="577"/>
      <c r="BK614" s="578"/>
      <c r="BL614" s="605"/>
      <c r="BM614" s="606"/>
      <c r="BN614" s="607"/>
      <c r="BO614" s="588"/>
      <c r="BP614" s="556"/>
      <c r="BQ614" s="556"/>
      <c r="BR614" s="65"/>
      <c r="BS614" s="65"/>
      <c r="BT614" s="268"/>
    </row>
    <row r="615" spans="1:72" ht="21.75" customHeight="1" x14ac:dyDescent="0.25">
      <c r="A615" s="268"/>
      <c r="B615" s="678" t="str">
        <f>IF(ROSTER!B$22="","",ROSTER!B$22)</f>
        <v/>
      </c>
      <c r="C615" s="669" t="str">
        <f>IF(ROSTER!C$22="","",ROSTER!C$22)</f>
        <v/>
      </c>
      <c r="D615" s="670"/>
      <c r="E615" s="667"/>
      <c r="F615" s="680">
        <f>IF(E615="y",1,IF(E615="S",1,0))</f>
        <v>0</v>
      </c>
      <c r="G615" s="663">
        <f>IF(E615="S",1,0)</f>
        <v>0</v>
      </c>
      <c r="H615" s="583"/>
      <c r="I615" s="584"/>
      <c r="J615" s="569"/>
      <c r="K615" s="570"/>
      <c r="L615" s="573"/>
      <c r="M615" s="574"/>
      <c r="N615" s="579">
        <f>L615+J615</f>
        <v>0</v>
      </c>
      <c r="O615" s="580"/>
      <c r="P615" s="569"/>
      <c r="Q615" s="570"/>
      <c r="R615" s="573"/>
      <c r="S615" s="574"/>
      <c r="T615" s="579">
        <f>R615-P615</f>
        <v>0</v>
      </c>
      <c r="U615" s="580"/>
      <c r="V615" s="583"/>
      <c r="W615" s="584"/>
      <c r="X615" s="569"/>
      <c r="Y615" s="584"/>
      <c r="Z615" s="569"/>
      <c r="AA615" s="584"/>
      <c r="AB615" s="569"/>
      <c r="AC615" s="570"/>
      <c r="AD615" s="573"/>
      <c r="AE615" s="574"/>
      <c r="AF615" s="557">
        <f>IF(AB615=0,0,(AD615/AB615)*100)</f>
        <v>0</v>
      </c>
      <c r="AG615" s="558"/>
      <c r="AH615" s="569"/>
      <c r="AI615" s="570"/>
      <c r="AJ615" s="573"/>
      <c r="AK615" s="574"/>
      <c r="AL615" s="557">
        <f>IF(AH615=0,0,(AJ615/AH615)*100)</f>
        <v>0</v>
      </c>
      <c r="AM615" s="558"/>
      <c r="AN615" s="569"/>
      <c r="AO615" s="570"/>
      <c r="AP615" s="573"/>
      <c r="AQ615" s="574"/>
      <c r="AR615" s="557">
        <f>IF(AN615=0,0,(AP615/AN615)*100)</f>
        <v>0</v>
      </c>
      <c r="AS615" s="558"/>
      <c r="AT615" s="561">
        <f>AB615+AH615+AN615</f>
        <v>0</v>
      </c>
      <c r="AU615" s="562"/>
      <c r="AV615" s="565">
        <f>AD615+AJ615+AP615</f>
        <v>0</v>
      </c>
      <c r="AW615" s="566"/>
      <c r="AX615" s="557">
        <f>IF(AT615=0,0,(AV615/AT615)*100)</f>
        <v>0</v>
      </c>
      <c r="AY615" s="558"/>
      <c r="AZ615" s="569"/>
      <c r="BA615" s="570"/>
      <c r="BB615" s="573"/>
      <c r="BC615" s="574"/>
      <c r="BD615" s="557">
        <f>IF(AZ615=0,0,(BB615/AZ615)*100)</f>
        <v>0</v>
      </c>
      <c r="BE615" s="558"/>
      <c r="BF615" s="561">
        <f>AT615+AZ615</f>
        <v>0</v>
      </c>
      <c r="BG615" s="562"/>
      <c r="BH615" s="565">
        <f>AV615+BB615</f>
        <v>0</v>
      </c>
      <c r="BI615" s="566"/>
      <c r="BJ615" s="557">
        <f>IF(BF615=0,0,(BH615/BF615)*100)</f>
        <v>0</v>
      </c>
      <c r="BK615" s="558"/>
      <c r="BL615" s="602">
        <f>(AD615*2)+(AJ615*2)+(AP615*3)+BB615</f>
        <v>0</v>
      </c>
      <c r="BM615" s="603"/>
      <c r="BN615" s="604"/>
      <c r="BO615" s="587">
        <f t="shared" ref="BO615" si="553">IF(BQ615=0,0,50*BP615/BQ615)</f>
        <v>0</v>
      </c>
      <c r="BP615" s="555">
        <f t="shared" ref="BP615" si="554">(BL615*BS$601)+(N615*BS$602)+(X615*BS$603)+(R615*BS$604)+(V615*BS$605)+(Z615*BS$606)</f>
        <v>0</v>
      </c>
      <c r="BQ615" s="555">
        <f t="shared" ref="BQ615" si="555">((AZ615-BB615)*BS$608)+((AT615-AV615)*BS$607)+(H615*BS$609)+(P615*BS$610)</f>
        <v>0</v>
      </c>
      <c r="BR615" s="65"/>
      <c r="BS615" s="65"/>
      <c r="BT615" s="268"/>
    </row>
    <row r="616" spans="1:72" ht="21.75" customHeight="1" x14ac:dyDescent="0.25">
      <c r="A616" s="268"/>
      <c r="B616" s="679"/>
      <c r="C616" s="690" t="str">
        <f>IF(ROSTER!D$22="","",ROSTER!D$22)</f>
        <v/>
      </c>
      <c r="D616" s="691"/>
      <c r="E616" s="668"/>
      <c r="F616" s="681"/>
      <c r="G616" s="664"/>
      <c r="H616" s="585"/>
      <c r="I616" s="586"/>
      <c r="J616" s="571"/>
      <c r="K616" s="572"/>
      <c r="L616" s="575"/>
      <c r="M616" s="576"/>
      <c r="N616" s="581" t="s">
        <v>16</v>
      </c>
      <c r="O616" s="582"/>
      <c r="P616" s="571"/>
      <c r="Q616" s="572"/>
      <c r="R616" s="575"/>
      <c r="S616" s="576"/>
      <c r="T616" s="581" t="s">
        <v>16</v>
      </c>
      <c r="U616" s="582"/>
      <c r="V616" s="585"/>
      <c r="W616" s="586"/>
      <c r="X616" s="571"/>
      <c r="Y616" s="586"/>
      <c r="Z616" s="571"/>
      <c r="AA616" s="586"/>
      <c r="AB616" s="571"/>
      <c r="AC616" s="572"/>
      <c r="AD616" s="575"/>
      <c r="AE616" s="576"/>
      <c r="AF616" s="577"/>
      <c r="AG616" s="578"/>
      <c r="AH616" s="571"/>
      <c r="AI616" s="572"/>
      <c r="AJ616" s="575"/>
      <c r="AK616" s="576"/>
      <c r="AL616" s="577"/>
      <c r="AM616" s="578"/>
      <c r="AN616" s="571"/>
      <c r="AO616" s="572"/>
      <c r="AP616" s="575"/>
      <c r="AQ616" s="576"/>
      <c r="AR616" s="577"/>
      <c r="AS616" s="578"/>
      <c r="AT616" s="627"/>
      <c r="AU616" s="628"/>
      <c r="AV616" s="629"/>
      <c r="AW616" s="630"/>
      <c r="AX616" s="577"/>
      <c r="AY616" s="578"/>
      <c r="AZ616" s="571"/>
      <c r="BA616" s="572"/>
      <c r="BB616" s="575"/>
      <c r="BC616" s="576"/>
      <c r="BD616" s="577"/>
      <c r="BE616" s="578"/>
      <c r="BF616" s="627"/>
      <c r="BG616" s="628"/>
      <c r="BH616" s="629"/>
      <c r="BI616" s="630"/>
      <c r="BJ616" s="577"/>
      <c r="BK616" s="578"/>
      <c r="BL616" s="605"/>
      <c r="BM616" s="606"/>
      <c r="BN616" s="607"/>
      <c r="BO616" s="588"/>
      <c r="BP616" s="556"/>
      <c r="BQ616" s="556"/>
      <c r="BR616" s="65"/>
      <c r="BS616" s="65"/>
      <c r="BT616" s="268"/>
    </row>
    <row r="617" spans="1:72" ht="21.75" customHeight="1" x14ac:dyDescent="0.25">
      <c r="A617" s="268"/>
      <c r="B617" s="678" t="str">
        <f>IF(ROSTER!B$24="","",ROSTER!B$24)</f>
        <v/>
      </c>
      <c r="C617" s="669" t="str">
        <f>IF(ROSTER!C$24="","",ROSTER!C$24)</f>
        <v/>
      </c>
      <c r="D617" s="670"/>
      <c r="E617" s="667"/>
      <c r="F617" s="680">
        <f>IF(E617="y",1,IF(E617="S",1,0))</f>
        <v>0</v>
      </c>
      <c r="G617" s="663">
        <f>IF(E617="S",1,0)</f>
        <v>0</v>
      </c>
      <c r="H617" s="583"/>
      <c r="I617" s="584"/>
      <c r="J617" s="569"/>
      <c r="K617" s="570"/>
      <c r="L617" s="573"/>
      <c r="M617" s="574"/>
      <c r="N617" s="579">
        <f>L617+J617</f>
        <v>0</v>
      </c>
      <c r="O617" s="580"/>
      <c r="P617" s="569"/>
      <c r="Q617" s="570"/>
      <c r="R617" s="573"/>
      <c r="S617" s="574"/>
      <c r="T617" s="579">
        <f>R617-P617</f>
        <v>0</v>
      </c>
      <c r="U617" s="580"/>
      <c r="V617" s="583"/>
      <c r="W617" s="584"/>
      <c r="X617" s="569"/>
      <c r="Y617" s="584"/>
      <c r="Z617" s="569"/>
      <c r="AA617" s="584"/>
      <c r="AB617" s="569"/>
      <c r="AC617" s="570"/>
      <c r="AD617" s="573"/>
      <c r="AE617" s="574"/>
      <c r="AF617" s="557">
        <f>IF(AB617=0,0,(AD617/AB617)*100)</f>
        <v>0</v>
      </c>
      <c r="AG617" s="558"/>
      <c r="AH617" s="569"/>
      <c r="AI617" s="570"/>
      <c r="AJ617" s="573"/>
      <c r="AK617" s="574"/>
      <c r="AL617" s="557">
        <f>IF(AH617=0,0,(AJ617/AH617)*100)</f>
        <v>0</v>
      </c>
      <c r="AM617" s="558"/>
      <c r="AN617" s="569"/>
      <c r="AO617" s="570"/>
      <c r="AP617" s="573"/>
      <c r="AQ617" s="574"/>
      <c r="AR617" s="557">
        <f>IF(AN617=0,0,(AP617/AN617)*100)</f>
        <v>0</v>
      </c>
      <c r="AS617" s="558"/>
      <c r="AT617" s="561">
        <f>AB617+AH617+AN617</f>
        <v>0</v>
      </c>
      <c r="AU617" s="562"/>
      <c r="AV617" s="565">
        <f>AD617+AJ617+AP617</f>
        <v>0</v>
      </c>
      <c r="AW617" s="566"/>
      <c r="AX617" s="557">
        <f>IF(AT617=0,0,(AV617/AT617)*100)</f>
        <v>0</v>
      </c>
      <c r="AY617" s="558"/>
      <c r="AZ617" s="569"/>
      <c r="BA617" s="570"/>
      <c r="BB617" s="573"/>
      <c r="BC617" s="574"/>
      <c r="BD617" s="557">
        <f>IF(AZ617=0,0,(BB617/AZ617)*100)</f>
        <v>0</v>
      </c>
      <c r="BE617" s="558"/>
      <c r="BF617" s="561">
        <f>AT617+AZ617</f>
        <v>0</v>
      </c>
      <c r="BG617" s="562"/>
      <c r="BH617" s="565">
        <f>AV617+BB617</f>
        <v>0</v>
      </c>
      <c r="BI617" s="566"/>
      <c r="BJ617" s="557">
        <f>IF(BF617=0,0,(BH617/BF617)*100)</f>
        <v>0</v>
      </c>
      <c r="BK617" s="558"/>
      <c r="BL617" s="602">
        <f>(AD617*2)+(AJ617*2)+(AP617*3)+BB617</f>
        <v>0</v>
      </c>
      <c r="BM617" s="603"/>
      <c r="BN617" s="604"/>
      <c r="BO617" s="587">
        <f t="shared" ref="BO617" si="556">IF(BQ617=0,0,50*BP617/BQ617)</f>
        <v>0</v>
      </c>
      <c r="BP617" s="555">
        <f t="shared" ref="BP617" si="557">(BL617*BS$601)+(N617*BS$602)+(X617*BS$603)+(R617*BS$604)+(V617*BS$605)+(Z617*BS$606)</f>
        <v>0</v>
      </c>
      <c r="BQ617" s="555">
        <f t="shared" ref="BQ617" si="558">((AZ617-BB617)*BS$608)+((AT617-AV617)*BS$607)+(H617*BS$609)+(P617*BS$610)</f>
        <v>0</v>
      </c>
      <c r="BR617" s="65"/>
      <c r="BS617" s="65"/>
      <c r="BT617" s="268"/>
    </row>
    <row r="618" spans="1:72" ht="21.75" customHeight="1" x14ac:dyDescent="0.25">
      <c r="A618" s="268"/>
      <c r="B618" s="679"/>
      <c r="C618" s="690" t="str">
        <f>IF(ROSTER!D$24="","",ROSTER!D$24)</f>
        <v/>
      </c>
      <c r="D618" s="691"/>
      <c r="E618" s="668"/>
      <c r="F618" s="681"/>
      <c r="G618" s="664"/>
      <c r="H618" s="585"/>
      <c r="I618" s="586"/>
      <c r="J618" s="571"/>
      <c r="K618" s="572"/>
      <c r="L618" s="575"/>
      <c r="M618" s="576"/>
      <c r="N618" s="581" t="s">
        <v>16</v>
      </c>
      <c r="O618" s="582"/>
      <c r="P618" s="571"/>
      <c r="Q618" s="572"/>
      <c r="R618" s="575"/>
      <c r="S618" s="576"/>
      <c r="T618" s="581" t="s">
        <v>16</v>
      </c>
      <c r="U618" s="582"/>
      <c r="V618" s="585"/>
      <c r="W618" s="586"/>
      <c r="X618" s="571"/>
      <c r="Y618" s="586"/>
      <c r="Z618" s="571"/>
      <c r="AA618" s="586"/>
      <c r="AB618" s="571"/>
      <c r="AC618" s="572"/>
      <c r="AD618" s="575"/>
      <c r="AE618" s="576"/>
      <c r="AF618" s="577"/>
      <c r="AG618" s="578"/>
      <c r="AH618" s="571"/>
      <c r="AI618" s="572"/>
      <c r="AJ618" s="575"/>
      <c r="AK618" s="576"/>
      <c r="AL618" s="577"/>
      <c r="AM618" s="578"/>
      <c r="AN618" s="571"/>
      <c r="AO618" s="572"/>
      <c r="AP618" s="575"/>
      <c r="AQ618" s="576"/>
      <c r="AR618" s="577"/>
      <c r="AS618" s="578"/>
      <c r="AT618" s="627"/>
      <c r="AU618" s="628"/>
      <c r="AV618" s="629"/>
      <c r="AW618" s="630"/>
      <c r="AX618" s="577"/>
      <c r="AY618" s="578"/>
      <c r="AZ618" s="571"/>
      <c r="BA618" s="572"/>
      <c r="BB618" s="575"/>
      <c r="BC618" s="576"/>
      <c r="BD618" s="577"/>
      <c r="BE618" s="578"/>
      <c r="BF618" s="627"/>
      <c r="BG618" s="628"/>
      <c r="BH618" s="629"/>
      <c r="BI618" s="630"/>
      <c r="BJ618" s="577"/>
      <c r="BK618" s="578"/>
      <c r="BL618" s="605"/>
      <c r="BM618" s="606"/>
      <c r="BN618" s="607"/>
      <c r="BO618" s="588"/>
      <c r="BP618" s="556"/>
      <c r="BQ618" s="556"/>
      <c r="BR618" s="65"/>
      <c r="BS618" s="65"/>
      <c r="BT618" s="268"/>
    </row>
    <row r="619" spans="1:72" ht="21.75" customHeight="1" x14ac:dyDescent="0.25">
      <c r="A619" s="268"/>
      <c r="B619" s="678" t="str">
        <f>IF(ROSTER!B$26="","",ROSTER!B$26)</f>
        <v/>
      </c>
      <c r="C619" s="669" t="str">
        <f>IF(ROSTER!C$26="","",ROSTER!C$26)</f>
        <v/>
      </c>
      <c r="D619" s="670"/>
      <c r="E619" s="667"/>
      <c r="F619" s="680">
        <f>IF(E619="y",1,IF(E619="S",1,0))</f>
        <v>0</v>
      </c>
      <c r="G619" s="663">
        <f>IF(E619="S",1,0)</f>
        <v>0</v>
      </c>
      <c r="H619" s="583"/>
      <c r="I619" s="584"/>
      <c r="J619" s="569"/>
      <c r="K619" s="570"/>
      <c r="L619" s="573"/>
      <c r="M619" s="574"/>
      <c r="N619" s="579">
        <f>L619+J619</f>
        <v>0</v>
      </c>
      <c r="O619" s="580"/>
      <c r="P619" s="569"/>
      <c r="Q619" s="570"/>
      <c r="R619" s="573"/>
      <c r="S619" s="574"/>
      <c r="T619" s="579">
        <f>R619-P619</f>
        <v>0</v>
      </c>
      <c r="U619" s="580"/>
      <c r="V619" s="583"/>
      <c r="W619" s="584"/>
      <c r="X619" s="569"/>
      <c r="Y619" s="584"/>
      <c r="Z619" s="569"/>
      <c r="AA619" s="584"/>
      <c r="AB619" s="569"/>
      <c r="AC619" s="570"/>
      <c r="AD619" s="573"/>
      <c r="AE619" s="574"/>
      <c r="AF619" s="557">
        <f>IF(AB619=0,0,(AD619/AB619)*100)</f>
        <v>0</v>
      </c>
      <c r="AG619" s="558"/>
      <c r="AH619" s="569"/>
      <c r="AI619" s="570"/>
      <c r="AJ619" s="573"/>
      <c r="AK619" s="574"/>
      <c r="AL619" s="557">
        <f>IF(AH619=0,0,(AJ619/AH619)*100)</f>
        <v>0</v>
      </c>
      <c r="AM619" s="558"/>
      <c r="AN619" s="569"/>
      <c r="AO619" s="570"/>
      <c r="AP619" s="573"/>
      <c r="AQ619" s="574"/>
      <c r="AR619" s="557">
        <f>IF(AN619=0,0,(AP619/AN619)*100)</f>
        <v>0</v>
      </c>
      <c r="AS619" s="558"/>
      <c r="AT619" s="561">
        <f>AB619+AH619+AN619</f>
        <v>0</v>
      </c>
      <c r="AU619" s="562"/>
      <c r="AV619" s="565">
        <f>AD619+AJ619+AP619</f>
        <v>0</v>
      </c>
      <c r="AW619" s="566"/>
      <c r="AX619" s="557">
        <f>IF(AT619=0,0,(AV619/AT619)*100)</f>
        <v>0</v>
      </c>
      <c r="AY619" s="558"/>
      <c r="AZ619" s="569"/>
      <c r="BA619" s="570"/>
      <c r="BB619" s="573"/>
      <c r="BC619" s="574"/>
      <c r="BD619" s="557">
        <f>IF(AZ619=0,0,(BB619/AZ619)*100)</f>
        <v>0</v>
      </c>
      <c r="BE619" s="558"/>
      <c r="BF619" s="561">
        <f>AT619+AZ619</f>
        <v>0</v>
      </c>
      <c r="BG619" s="562"/>
      <c r="BH619" s="565">
        <f>AV619+BB619</f>
        <v>0</v>
      </c>
      <c r="BI619" s="566"/>
      <c r="BJ619" s="557">
        <f>IF(BF619=0,0,(BH619/BF619)*100)</f>
        <v>0</v>
      </c>
      <c r="BK619" s="558"/>
      <c r="BL619" s="602">
        <f>(AD619*2)+(AJ619*2)+(AP619*3)+BB619</f>
        <v>0</v>
      </c>
      <c r="BM619" s="603"/>
      <c r="BN619" s="604"/>
      <c r="BO619" s="587">
        <f t="shared" ref="BO619" si="559">IF(BQ619=0,0,50*BP619/BQ619)</f>
        <v>0</v>
      </c>
      <c r="BP619" s="555">
        <f t="shared" ref="BP619" si="560">(BL619*BS$601)+(N619*BS$602)+(X619*BS$603)+(R619*BS$604)+(V619*BS$605)+(Z619*BS$606)</f>
        <v>0</v>
      </c>
      <c r="BQ619" s="555">
        <f t="shared" ref="BQ619" si="561">((AZ619-BB619)*BS$608)+((AT619-AV619)*BS$607)+(H619*BS$609)+(P619*BS$610)</f>
        <v>0</v>
      </c>
      <c r="BR619" s="65"/>
      <c r="BS619" s="65"/>
      <c r="BT619" s="268"/>
    </row>
    <row r="620" spans="1:72" ht="21.75" customHeight="1" x14ac:dyDescent="0.25">
      <c r="A620" s="268"/>
      <c r="B620" s="679"/>
      <c r="C620" s="690" t="str">
        <f>IF(ROSTER!D$26="","",ROSTER!D$26)</f>
        <v/>
      </c>
      <c r="D620" s="691"/>
      <c r="E620" s="668"/>
      <c r="F620" s="681"/>
      <c r="G620" s="664"/>
      <c r="H620" s="585"/>
      <c r="I620" s="586"/>
      <c r="J620" s="571"/>
      <c r="K620" s="572"/>
      <c r="L620" s="575"/>
      <c r="M620" s="576"/>
      <c r="N620" s="581" t="s">
        <v>16</v>
      </c>
      <c r="O620" s="582"/>
      <c r="P620" s="571"/>
      <c r="Q620" s="572"/>
      <c r="R620" s="575"/>
      <c r="S620" s="576"/>
      <c r="T620" s="581" t="s">
        <v>16</v>
      </c>
      <c r="U620" s="582"/>
      <c r="V620" s="585"/>
      <c r="W620" s="586"/>
      <c r="X620" s="571"/>
      <c r="Y620" s="586"/>
      <c r="Z620" s="571"/>
      <c r="AA620" s="586"/>
      <c r="AB620" s="571"/>
      <c r="AC620" s="572"/>
      <c r="AD620" s="575"/>
      <c r="AE620" s="576"/>
      <c r="AF620" s="577"/>
      <c r="AG620" s="578"/>
      <c r="AH620" s="571"/>
      <c r="AI620" s="572"/>
      <c r="AJ620" s="575"/>
      <c r="AK620" s="576"/>
      <c r="AL620" s="577"/>
      <c r="AM620" s="578"/>
      <c r="AN620" s="571"/>
      <c r="AO620" s="572"/>
      <c r="AP620" s="575"/>
      <c r="AQ620" s="576"/>
      <c r="AR620" s="577"/>
      <c r="AS620" s="578"/>
      <c r="AT620" s="627"/>
      <c r="AU620" s="628"/>
      <c r="AV620" s="629"/>
      <c r="AW620" s="630"/>
      <c r="AX620" s="577"/>
      <c r="AY620" s="578"/>
      <c r="AZ620" s="571"/>
      <c r="BA620" s="572"/>
      <c r="BB620" s="575"/>
      <c r="BC620" s="576"/>
      <c r="BD620" s="577"/>
      <c r="BE620" s="578"/>
      <c r="BF620" s="627"/>
      <c r="BG620" s="628"/>
      <c r="BH620" s="629"/>
      <c r="BI620" s="630"/>
      <c r="BJ620" s="577"/>
      <c r="BK620" s="578"/>
      <c r="BL620" s="605"/>
      <c r="BM620" s="606"/>
      <c r="BN620" s="607"/>
      <c r="BO620" s="588"/>
      <c r="BP620" s="556"/>
      <c r="BQ620" s="556"/>
      <c r="BR620" s="65"/>
      <c r="BS620" s="65"/>
      <c r="BT620" s="268"/>
    </row>
    <row r="621" spans="1:72" ht="21.75" customHeight="1" x14ac:dyDescent="0.25">
      <c r="A621" s="268"/>
      <c r="B621" s="678" t="str">
        <f>IF(ROSTER!B$28="","",ROSTER!B$28)</f>
        <v/>
      </c>
      <c r="C621" s="669" t="str">
        <f>IF(ROSTER!C$28="","",ROSTER!C$28)</f>
        <v/>
      </c>
      <c r="D621" s="670"/>
      <c r="E621" s="667"/>
      <c r="F621" s="680">
        <f>IF(E621="y",1,IF(E621="S",1,0))</f>
        <v>0</v>
      </c>
      <c r="G621" s="663">
        <f>IF(E621="S",1,0)</f>
        <v>0</v>
      </c>
      <c r="H621" s="583"/>
      <c r="I621" s="584"/>
      <c r="J621" s="569"/>
      <c r="K621" s="570"/>
      <c r="L621" s="573"/>
      <c r="M621" s="574"/>
      <c r="N621" s="579">
        <f>L621+J621</f>
        <v>0</v>
      </c>
      <c r="O621" s="580"/>
      <c r="P621" s="569"/>
      <c r="Q621" s="570"/>
      <c r="R621" s="573"/>
      <c r="S621" s="574"/>
      <c r="T621" s="579">
        <f>R621-P621</f>
        <v>0</v>
      </c>
      <c r="U621" s="580"/>
      <c r="V621" s="583"/>
      <c r="W621" s="584"/>
      <c r="X621" s="569"/>
      <c r="Y621" s="584"/>
      <c r="Z621" s="569"/>
      <c r="AA621" s="584"/>
      <c r="AB621" s="569"/>
      <c r="AC621" s="570"/>
      <c r="AD621" s="573"/>
      <c r="AE621" s="574"/>
      <c r="AF621" s="557">
        <f>IF(AB621=0,0,(AD621/AB621)*100)</f>
        <v>0</v>
      </c>
      <c r="AG621" s="558"/>
      <c r="AH621" s="569"/>
      <c r="AI621" s="570"/>
      <c r="AJ621" s="573"/>
      <c r="AK621" s="574"/>
      <c r="AL621" s="557">
        <f>IF(AH621=0,0,(AJ621/AH621)*100)</f>
        <v>0</v>
      </c>
      <c r="AM621" s="558"/>
      <c r="AN621" s="569"/>
      <c r="AO621" s="570"/>
      <c r="AP621" s="573"/>
      <c r="AQ621" s="574"/>
      <c r="AR621" s="557">
        <f>IF(AN621=0,0,(AP621/AN621)*100)</f>
        <v>0</v>
      </c>
      <c r="AS621" s="558"/>
      <c r="AT621" s="561">
        <f>AB621+AH621+AN621</f>
        <v>0</v>
      </c>
      <c r="AU621" s="562"/>
      <c r="AV621" s="565">
        <f>AD621+AJ621+AP621</f>
        <v>0</v>
      </c>
      <c r="AW621" s="566"/>
      <c r="AX621" s="557">
        <f>IF(AT621=0,0,(AV621/AT621)*100)</f>
        <v>0</v>
      </c>
      <c r="AY621" s="558"/>
      <c r="AZ621" s="569"/>
      <c r="BA621" s="570"/>
      <c r="BB621" s="573"/>
      <c r="BC621" s="574"/>
      <c r="BD621" s="557">
        <f>IF(AZ621=0,0,(BB621/AZ621)*100)</f>
        <v>0</v>
      </c>
      <c r="BE621" s="558"/>
      <c r="BF621" s="561">
        <f>AT621+AZ621</f>
        <v>0</v>
      </c>
      <c r="BG621" s="562"/>
      <c r="BH621" s="565">
        <f>AV621+BB621</f>
        <v>0</v>
      </c>
      <c r="BI621" s="566"/>
      <c r="BJ621" s="557">
        <f>IF(BF621=0,0,(BH621/BF621)*100)</f>
        <v>0</v>
      </c>
      <c r="BK621" s="558"/>
      <c r="BL621" s="602">
        <f>(AD621*2)+(AJ621*2)+(AP621*3)+BB621</f>
        <v>0</v>
      </c>
      <c r="BM621" s="603"/>
      <c r="BN621" s="604"/>
      <c r="BO621" s="587">
        <f t="shared" ref="BO621" si="562">IF(BQ621=0,0,50*BP621/BQ621)</f>
        <v>0</v>
      </c>
      <c r="BP621" s="555">
        <f t="shared" ref="BP621" si="563">(BL621*BS$601)+(N621*BS$602)+(X621*BS$603)+(R621*BS$604)+(V621*BS$605)+(Z621*BS$606)</f>
        <v>0</v>
      </c>
      <c r="BQ621" s="555">
        <f t="shared" ref="BQ621" si="564">((AZ621-BB621)*BS$608)+((AT621-AV621)*BS$607)+(H621*BS$609)+(P621*BS$610)</f>
        <v>0</v>
      </c>
      <c r="BR621" s="65"/>
      <c r="BS621" s="65"/>
      <c r="BT621" s="268"/>
    </row>
    <row r="622" spans="1:72" ht="21.75" customHeight="1" x14ac:dyDescent="0.25">
      <c r="A622" s="268"/>
      <c r="B622" s="679"/>
      <c r="C622" s="690" t="str">
        <f>IF(ROSTER!D$28="","",ROSTER!D$28)</f>
        <v/>
      </c>
      <c r="D622" s="691"/>
      <c r="E622" s="668"/>
      <c r="F622" s="681"/>
      <c r="G622" s="664"/>
      <c r="H622" s="585"/>
      <c r="I622" s="586"/>
      <c r="J622" s="571"/>
      <c r="K622" s="572"/>
      <c r="L622" s="575"/>
      <c r="M622" s="576"/>
      <c r="N622" s="581" t="s">
        <v>16</v>
      </c>
      <c r="O622" s="582"/>
      <c r="P622" s="571"/>
      <c r="Q622" s="572"/>
      <c r="R622" s="575"/>
      <c r="S622" s="576"/>
      <c r="T622" s="581" t="s">
        <v>16</v>
      </c>
      <c r="U622" s="582"/>
      <c r="V622" s="585"/>
      <c r="W622" s="586"/>
      <c r="X622" s="571"/>
      <c r="Y622" s="586"/>
      <c r="Z622" s="571"/>
      <c r="AA622" s="586"/>
      <c r="AB622" s="571"/>
      <c r="AC622" s="572"/>
      <c r="AD622" s="575"/>
      <c r="AE622" s="576"/>
      <c r="AF622" s="577"/>
      <c r="AG622" s="578"/>
      <c r="AH622" s="571"/>
      <c r="AI622" s="572"/>
      <c r="AJ622" s="575"/>
      <c r="AK622" s="576"/>
      <c r="AL622" s="577"/>
      <c r="AM622" s="578"/>
      <c r="AN622" s="571"/>
      <c r="AO622" s="572"/>
      <c r="AP622" s="575"/>
      <c r="AQ622" s="576"/>
      <c r="AR622" s="577"/>
      <c r="AS622" s="578"/>
      <c r="AT622" s="627"/>
      <c r="AU622" s="628"/>
      <c r="AV622" s="629"/>
      <c r="AW622" s="630"/>
      <c r="AX622" s="577"/>
      <c r="AY622" s="578"/>
      <c r="AZ622" s="571"/>
      <c r="BA622" s="572"/>
      <c r="BB622" s="575"/>
      <c r="BC622" s="576"/>
      <c r="BD622" s="577"/>
      <c r="BE622" s="578"/>
      <c r="BF622" s="627"/>
      <c r="BG622" s="628"/>
      <c r="BH622" s="629"/>
      <c r="BI622" s="630"/>
      <c r="BJ622" s="577"/>
      <c r="BK622" s="578"/>
      <c r="BL622" s="605"/>
      <c r="BM622" s="606"/>
      <c r="BN622" s="607"/>
      <c r="BO622" s="588"/>
      <c r="BP622" s="556"/>
      <c r="BQ622" s="556"/>
      <c r="BR622" s="65"/>
      <c r="BS622" s="65"/>
      <c r="BT622" s="268"/>
    </row>
    <row r="623" spans="1:72" ht="21.75" customHeight="1" x14ac:dyDescent="0.25">
      <c r="A623" s="268"/>
      <c r="B623" s="678" t="str">
        <f>IF(ROSTER!B$30="","",ROSTER!B$30)</f>
        <v/>
      </c>
      <c r="C623" s="669" t="str">
        <f>IF(ROSTER!C$30="","",ROSTER!C$30)</f>
        <v/>
      </c>
      <c r="D623" s="670"/>
      <c r="E623" s="667"/>
      <c r="F623" s="680">
        <f>IF(E623="y",1,IF(E623="S",1,0))</f>
        <v>0</v>
      </c>
      <c r="G623" s="663">
        <f>IF(E623="S",1,0)</f>
        <v>0</v>
      </c>
      <c r="H623" s="583"/>
      <c r="I623" s="584"/>
      <c r="J623" s="569"/>
      <c r="K623" s="570"/>
      <c r="L623" s="573"/>
      <c r="M623" s="574"/>
      <c r="N623" s="579">
        <f>L623+J623</f>
        <v>0</v>
      </c>
      <c r="O623" s="580"/>
      <c r="P623" s="569"/>
      <c r="Q623" s="570"/>
      <c r="R623" s="573"/>
      <c r="S623" s="574"/>
      <c r="T623" s="579">
        <f>R623-P623</f>
        <v>0</v>
      </c>
      <c r="U623" s="580"/>
      <c r="V623" s="583"/>
      <c r="W623" s="584"/>
      <c r="X623" s="569"/>
      <c r="Y623" s="584"/>
      <c r="Z623" s="569"/>
      <c r="AA623" s="584"/>
      <c r="AB623" s="569"/>
      <c r="AC623" s="570"/>
      <c r="AD623" s="573"/>
      <c r="AE623" s="574"/>
      <c r="AF623" s="557">
        <f>IF(AB623=0,0,(AD623/AB623)*100)</f>
        <v>0</v>
      </c>
      <c r="AG623" s="558"/>
      <c r="AH623" s="569"/>
      <c r="AI623" s="570"/>
      <c r="AJ623" s="573"/>
      <c r="AK623" s="574"/>
      <c r="AL623" s="557">
        <f>IF(AH623=0,0,(AJ623/AH623)*100)</f>
        <v>0</v>
      </c>
      <c r="AM623" s="558"/>
      <c r="AN623" s="569"/>
      <c r="AO623" s="570"/>
      <c r="AP623" s="573"/>
      <c r="AQ623" s="574"/>
      <c r="AR623" s="557">
        <f>IF(AN623=0,0,(AP623/AN623)*100)</f>
        <v>0</v>
      </c>
      <c r="AS623" s="558"/>
      <c r="AT623" s="561">
        <f>AB623+AH623+AN623</f>
        <v>0</v>
      </c>
      <c r="AU623" s="562"/>
      <c r="AV623" s="565">
        <f>AD623+AJ623+AP623</f>
        <v>0</v>
      </c>
      <c r="AW623" s="566"/>
      <c r="AX623" s="557">
        <f>IF(AT623=0,0,(AV623/AT623)*100)</f>
        <v>0</v>
      </c>
      <c r="AY623" s="558"/>
      <c r="AZ623" s="569"/>
      <c r="BA623" s="570"/>
      <c r="BB623" s="573"/>
      <c r="BC623" s="574"/>
      <c r="BD623" s="557">
        <f>IF(AZ623=0,0,(BB623/AZ623)*100)</f>
        <v>0</v>
      </c>
      <c r="BE623" s="558"/>
      <c r="BF623" s="561">
        <f>AT623+AZ623</f>
        <v>0</v>
      </c>
      <c r="BG623" s="562"/>
      <c r="BH623" s="565">
        <f>AV623+BB623</f>
        <v>0</v>
      </c>
      <c r="BI623" s="566"/>
      <c r="BJ623" s="557">
        <f>IF(BF623=0,0,(BH623/BF623)*100)</f>
        <v>0</v>
      </c>
      <c r="BK623" s="558"/>
      <c r="BL623" s="602">
        <f>(AD623*2)+(AJ623*2)+(AP623*3)+BB623</f>
        <v>0</v>
      </c>
      <c r="BM623" s="603"/>
      <c r="BN623" s="604"/>
      <c r="BO623" s="587">
        <f t="shared" ref="BO623" si="565">IF(BQ623=0,0,50*BP623/BQ623)</f>
        <v>0</v>
      </c>
      <c r="BP623" s="555">
        <f t="shared" ref="BP623" si="566">(BL623*BS$601)+(N623*BS$602)+(X623*BS$603)+(R623*BS$604)+(V623*BS$605)+(Z623*BS$606)</f>
        <v>0</v>
      </c>
      <c r="BQ623" s="555">
        <f t="shared" ref="BQ623" si="567">((AZ623-BB623)*BS$608)+((AT623-AV623)*BS$607)+(H623*BS$609)+(P623*BS$610)</f>
        <v>0</v>
      </c>
      <c r="BR623" s="65"/>
      <c r="BS623" s="65"/>
      <c r="BT623" s="268"/>
    </row>
    <row r="624" spans="1:72" ht="21.75" customHeight="1" x14ac:dyDescent="0.25">
      <c r="A624" s="268"/>
      <c r="B624" s="679"/>
      <c r="C624" s="690" t="str">
        <f>IF(ROSTER!D$30="","",ROSTER!D$30)</f>
        <v/>
      </c>
      <c r="D624" s="691"/>
      <c r="E624" s="668"/>
      <c r="F624" s="681"/>
      <c r="G624" s="664"/>
      <c r="H624" s="585"/>
      <c r="I624" s="586"/>
      <c r="J624" s="571"/>
      <c r="K624" s="572"/>
      <c r="L624" s="575"/>
      <c r="M624" s="576"/>
      <c r="N624" s="581" t="s">
        <v>16</v>
      </c>
      <c r="O624" s="582"/>
      <c r="P624" s="571"/>
      <c r="Q624" s="572"/>
      <c r="R624" s="575"/>
      <c r="S624" s="576"/>
      <c r="T624" s="581" t="s">
        <v>16</v>
      </c>
      <c r="U624" s="582"/>
      <c r="V624" s="585"/>
      <c r="W624" s="586"/>
      <c r="X624" s="571"/>
      <c r="Y624" s="586"/>
      <c r="Z624" s="571"/>
      <c r="AA624" s="586"/>
      <c r="AB624" s="571"/>
      <c r="AC624" s="572"/>
      <c r="AD624" s="575"/>
      <c r="AE624" s="576"/>
      <c r="AF624" s="577"/>
      <c r="AG624" s="578"/>
      <c r="AH624" s="571"/>
      <c r="AI624" s="572"/>
      <c r="AJ624" s="575"/>
      <c r="AK624" s="576"/>
      <c r="AL624" s="577"/>
      <c r="AM624" s="578"/>
      <c r="AN624" s="571"/>
      <c r="AO624" s="572"/>
      <c r="AP624" s="575"/>
      <c r="AQ624" s="576"/>
      <c r="AR624" s="577"/>
      <c r="AS624" s="578"/>
      <c r="AT624" s="627"/>
      <c r="AU624" s="628"/>
      <c r="AV624" s="629"/>
      <c r="AW624" s="630"/>
      <c r="AX624" s="577"/>
      <c r="AY624" s="578"/>
      <c r="AZ624" s="571"/>
      <c r="BA624" s="572"/>
      <c r="BB624" s="575"/>
      <c r="BC624" s="576"/>
      <c r="BD624" s="577"/>
      <c r="BE624" s="578"/>
      <c r="BF624" s="627"/>
      <c r="BG624" s="628"/>
      <c r="BH624" s="629"/>
      <c r="BI624" s="630"/>
      <c r="BJ624" s="577"/>
      <c r="BK624" s="578"/>
      <c r="BL624" s="605"/>
      <c r="BM624" s="606"/>
      <c r="BN624" s="607"/>
      <c r="BO624" s="588"/>
      <c r="BP624" s="556"/>
      <c r="BQ624" s="556"/>
      <c r="BR624" s="65"/>
      <c r="BS624" s="65"/>
      <c r="BT624" s="268"/>
    </row>
    <row r="625" spans="1:72" ht="21.75" customHeight="1" x14ac:dyDescent="0.25">
      <c r="A625" s="268"/>
      <c r="B625" s="678" t="str">
        <f>IF(ROSTER!B$32="","",ROSTER!B$32)</f>
        <v/>
      </c>
      <c r="C625" s="669" t="str">
        <f>IF(ROSTER!C$32="","",ROSTER!C$32)</f>
        <v/>
      </c>
      <c r="D625" s="670"/>
      <c r="E625" s="667"/>
      <c r="F625" s="680">
        <f>IF(E625="y",1,IF(E625="S",1,0))</f>
        <v>0</v>
      </c>
      <c r="G625" s="663">
        <f>IF(E625="S",1,0)</f>
        <v>0</v>
      </c>
      <c r="H625" s="583"/>
      <c r="I625" s="584"/>
      <c r="J625" s="569"/>
      <c r="K625" s="570"/>
      <c r="L625" s="573"/>
      <c r="M625" s="574"/>
      <c r="N625" s="579">
        <f>L625+J625</f>
        <v>0</v>
      </c>
      <c r="O625" s="580"/>
      <c r="P625" s="569"/>
      <c r="Q625" s="570"/>
      <c r="R625" s="573"/>
      <c r="S625" s="574"/>
      <c r="T625" s="579">
        <f>R625-P625</f>
        <v>0</v>
      </c>
      <c r="U625" s="580"/>
      <c r="V625" s="583"/>
      <c r="W625" s="584"/>
      <c r="X625" s="569"/>
      <c r="Y625" s="584"/>
      <c r="Z625" s="569"/>
      <c r="AA625" s="584"/>
      <c r="AB625" s="569"/>
      <c r="AC625" s="570"/>
      <c r="AD625" s="573"/>
      <c r="AE625" s="574"/>
      <c r="AF625" s="557">
        <f>IF(AB625=0,0,(AD625/AB625)*100)</f>
        <v>0</v>
      </c>
      <c r="AG625" s="558"/>
      <c r="AH625" s="569"/>
      <c r="AI625" s="570"/>
      <c r="AJ625" s="573"/>
      <c r="AK625" s="574"/>
      <c r="AL625" s="557">
        <f>IF(AH625=0,0,(AJ625/AH625)*100)</f>
        <v>0</v>
      </c>
      <c r="AM625" s="558"/>
      <c r="AN625" s="569"/>
      <c r="AO625" s="570"/>
      <c r="AP625" s="573"/>
      <c r="AQ625" s="574"/>
      <c r="AR625" s="557">
        <f>IF(AN625=0,0,(AP625/AN625)*100)</f>
        <v>0</v>
      </c>
      <c r="AS625" s="558"/>
      <c r="AT625" s="561">
        <f>AB625+AH625+AN625</f>
        <v>0</v>
      </c>
      <c r="AU625" s="562"/>
      <c r="AV625" s="565">
        <f>AD625+AJ625+AP625</f>
        <v>0</v>
      </c>
      <c r="AW625" s="566"/>
      <c r="AX625" s="557">
        <f>IF(AT625=0,0,(AV625/AT625)*100)</f>
        <v>0</v>
      </c>
      <c r="AY625" s="558"/>
      <c r="AZ625" s="569"/>
      <c r="BA625" s="570"/>
      <c r="BB625" s="573"/>
      <c r="BC625" s="574"/>
      <c r="BD625" s="557">
        <f>IF(AZ625=0,0,(BB625/AZ625)*100)</f>
        <v>0</v>
      </c>
      <c r="BE625" s="558"/>
      <c r="BF625" s="561">
        <f>AT625+AZ625</f>
        <v>0</v>
      </c>
      <c r="BG625" s="562"/>
      <c r="BH625" s="565">
        <f>AV625+BB625</f>
        <v>0</v>
      </c>
      <c r="BI625" s="566"/>
      <c r="BJ625" s="557">
        <f>IF(BF625=0,0,(BH625/BF625)*100)</f>
        <v>0</v>
      </c>
      <c r="BK625" s="558"/>
      <c r="BL625" s="602">
        <f>(AD625*2)+(AJ625*2)+(AP625*3)+BB625</f>
        <v>0</v>
      </c>
      <c r="BM625" s="603"/>
      <c r="BN625" s="604"/>
      <c r="BO625" s="587">
        <f t="shared" ref="BO625" si="568">IF(BQ625=0,0,50*BP625/BQ625)</f>
        <v>0</v>
      </c>
      <c r="BP625" s="555">
        <f t="shared" ref="BP625" si="569">(BL625*BS$601)+(N625*BS$602)+(X625*BS$603)+(R625*BS$604)+(V625*BS$605)+(Z625*BS$606)</f>
        <v>0</v>
      </c>
      <c r="BQ625" s="555">
        <f t="shared" ref="BQ625" si="570">((AZ625-BB625)*BS$608)+((AT625-AV625)*BS$607)+(H625*BS$609)+(P625*BS$610)</f>
        <v>0</v>
      </c>
      <c r="BR625" s="65"/>
      <c r="BS625" s="65"/>
      <c r="BT625" s="268"/>
    </row>
    <row r="626" spans="1:72" ht="21.75" customHeight="1" x14ac:dyDescent="0.25">
      <c r="A626" s="268"/>
      <c r="B626" s="679"/>
      <c r="C626" s="690" t="str">
        <f>IF(ROSTER!D$32="","",ROSTER!D$32)</f>
        <v/>
      </c>
      <c r="D626" s="691"/>
      <c r="E626" s="668"/>
      <c r="F626" s="681"/>
      <c r="G626" s="664"/>
      <c r="H626" s="585"/>
      <c r="I626" s="586"/>
      <c r="J626" s="571"/>
      <c r="K626" s="572"/>
      <c r="L626" s="575"/>
      <c r="M626" s="576"/>
      <c r="N626" s="581" t="s">
        <v>16</v>
      </c>
      <c r="O626" s="582"/>
      <c r="P626" s="571"/>
      <c r="Q626" s="572"/>
      <c r="R626" s="575"/>
      <c r="S626" s="576"/>
      <c r="T626" s="581" t="s">
        <v>16</v>
      </c>
      <c r="U626" s="582"/>
      <c r="V626" s="585"/>
      <c r="W626" s="586"/>
      <c r="X626" s="571"/>
      <c r="Y626" s="586"/>
      <c r="Z626" s="571"/>
      <c r="AA626" s="586"/>
      <c r="AB626" s="571"/>
      <c r="AC626" s="572"/>
      <c r="AD626" s="575"/>
      <c r="AE626" s="576"/>
      <c r="AF626" s="577"/>
      <c r="AG626" s="578"/>
      <c r="AH626" s="571"/>
      <c r="AI626" s="572"/>
      <c r="AJ626" s="575"/>
      <c r="AK626" s="576"/>
      <c r="AL626" s="577"/>
      <c r="AM626" s="578"/>
      <c r="AN626" s="571"/>
      <c r="AO626" s="572"/>
      <c r="AP626" s="575"/>
      <c r="AQ626" s="576"/>
      <c r="AR626" s="577"/>
      <c r="AS626" s="578"/>
      <c r="AT626" s="627"/>
      <c r="AU626" s="628"/>
      <c r="AV626" s="629"/>
      <c r="AW626" s="630"/>
      <c r="AX626" s="577"/>
      <c r="AY626" s="578"/>
      <c r="AZ626" s="571"/>
      <c r="BA626" s="572"/>
      <c r="BB626" s="575"/>
      <c r="BC626" s="576"/>
      <c r="BD626" s="577"/>
      <c r="BE626" s="578"/>
      <c r="BF626" s="627"/>
      <c r="BG626" s="628"/>
      <c r="BH626" s="629"/>
      <c r="BI626" s="630"/>
      <c r="BJ626" s="577"/>
      <c r="BK626" s="578"/>
      <c r="BL626" s="605"/>
      <c r="BM626" s="606"/>
      <c r="BN626" s="607"/>
      <c r="BO626" s="588"/>
      <c r="BP626" s="556"/>
      <c r="BQ626" s="556"/>
      <c r="BR626" s="65"/>
      <c r="BS626" s="65"/>
      <c r="BT626" s="268"/>
    </row>
    <row r="627" spans="1:72" ht="21.75" customHeight="1" x14ac:dyDescent="0.25">
      <c r="A627" s="268"/>
      <c r="B627" s="678" t="str">
        <f>IF(ROSTER!B$34="","",ROSTER!B$34)</f>
        <v/>
      </c>
      <c r="C627" s="669" t="str">
        <f>IF(ROSTER!C$34="","",ROSTER!C$34)</f>
        <v/>
      </c>
      <c r="D627" s="670"/>
      <c r="E627" s="667"/>
      <c r="F627" s="680">
        <f>IF(E627="y",1,IF(E627="S",1,0))</f>
        <v>0</v>
      </c>
      <c r="G627" s="663">
        <f>IF(E627="S",1,0)</f>
        <v>0</v>
      </c>
      <c r="H627" s="583"/>
      <c r="I627" s="584"/>
      <c r="J627" s="569"/>
      <c r="K627" s="570"/>
      <c r="L627" s="573"/>
      <c r="M627" s="574"/>
      <c r="N627" s="579">
        <f>L627+J627</f>
        <v>0</v>
      </c>
      <c r="O627" s="580"/>
      <c r="P627" s="569"/>
      <c r="Q627" s="570"/>
      <c r="R627" s="573"/>
      <c r="S627" s="574"/>
      <c r="T627" s="579">
        <f>R627-P627</f>
        <v>0</v>
      </c>
      <c r="U627" s="580"/>
      <c r="V627" s="583"/>
      <c r="W627" s="584"/>
      <c r="X627" s="569"/>
      <c r="Y627" s="584"/>
      <c r="Z627" s="569"/>
      <c r="AA627" s="584"/>
      <c r="AB627" s="569"/>
      <c r="AC627" s="570"/>
      <c r="AD627" s="573"/>
      <c r="AE627" s="574"/>
      <c r="AF627" s="557">
        <f>IF(AB627=0,0,(AD627/AB627)*100)</f>
        <v>0</v>
      </c>
      <c r="AG627" s="558"/>
      <c r="AH627" s="569"/>
      <c r="AI627" s="570"/>
      <c r="AJ627" s="573"/>
      <c r="AK627" s="574"/>
      <c r="AL627" s="557">
        <f>IF(AH627=0,0,(AJ627/AH627)*100)</f>
        <v>0</v>
      </c>
      <c r="AM627" s="558"/>
      <c r="AN627" s="569"/>
      <c r="AO627" s="570"/>
      <c r="AP627" s="573"/>
      <c r="AQ627" s="574"/>
      <c r="AR627" s="557">
        <f>IF(AN627=0,0,(AP627/AN627)*100)</f>
        <v>0</v>
      </c>
      <c r="AS627" s="558"/>
      <c r="AT627" s="561">
        <f>AB627+AH627+AN627</f>
        <v>0</v>
      </c>
      <c r="AU627" s="562"/>
      <c r="AV627" s="565">
        <f>AD627+AJ627+AP627</f>
        <v>0</v>
      </c>
      <c r="AW627" s="566"/>
      <c r="AX627" s="557">
        <f>IF(AT627=0,0,(AV627/AT627)*100)</f>
        <v>0</v>
      </c>
      <c r="AY627" s="558"/>
      <c r="AZ627" s="569"/>
      <c r="BA627" s="570"/>
      <c r="BB627" s="573"/>
      <c r="BC627" s="574"/>
      <c r="BD627" s="557">
        <f>IF(AZ627=0,0,(BB627/AZ627)*100)</f>
        <v>0</v>
      </c>
      <c r="BE627" s="558"/>
      <c r="BF627" s="561">
        <f>AT627+AZ627</f>
        <v>0</v>
      </c>
      <c r="BG627" s="562"/>
      <c r="BH627" s="565">
        <f>AV627+BB627</f>
        <v>0</v>
      </c>
      <c r="BI627" s="566"/>
      <c r="BJ627" s="557">
        <f>IF(BF627=0,0,(BH627/BF627)*100)</f>
        <v>0</v>
      </c>
      <c r="BK627" s="558"/>
      <c r="BL627" s="602">
        <f>(AD627*2)+(AJ627*2)+(AP627*3)+BB627</f>
        <v>0</v>
      </c>
      <c r="BM627" s="603"/>
      <c r="BN627" s="604"/>
      <c r="BO627" s="587">
        <f t="shared" ref="BO627" si="571">IF(BQ627=0,0,50*BP627/BQ627)</f>
        <v>0</v>
      </c>
      <c r="BP627" s="555">
        <f t="shared" ref="BP627" si="572">(BL627*BS$601)+(N627*BS$602)+(X627*BS$603)+(R627*BS$604)+(V627*BS$605)+(Z627*BS$606)</f>
        <v>0</v>
      </c>
      <c r="BQ627" s="555">
        <f t="shared" ref="BQ627" si="573">((AZ627-BB627)*BS$608)+((AT627-AV627)*BS$607)+(H627*BS$609)+(P627*BS$610)</f>
        <v>0</v>
      </c>
      <c r="BR627" s="65"/>
      <c r="BS627" s="65"/>
      <c r="BT627" s="268"/>
    </row>
    <row r="628" spans="1:72" ht="21.75" customHeight="1" x14ac:dyDescent="0.25">
      <c r="A628" s="268"/>
      <c r="B628" s="679"/>
      <c r="C628" s="690" t="str">
        <f>IF(ROSTER!D$34="","",ROSTER!D$34)</f>
        <v/>
      </c>
      <c r="D628" s="691"/>
      <c r="E628" s="668"/>
      <c r="F628" s="681"/>
      <c r="G628" s="664"/>
      <c r="H628" s="585"/>
      <c r="I628" s="586"/>
      <c r="J628" s="571"/>
      <c r="K628" s="572"/>
      <c r="L628" s="575"/>
      <c r="M628" s="576"/>
      <c r="N628" s="581" t="s">
        <v>16</v>
      </c>
      <c r="O628" s="582"/>
      <c r="P628" s="571"/>
      <c r="Q628" s="572"/>
      <c r="R628" s="575"/>
      <c r="S628" s="576"/>
      <c r="T628" s="581" t="s">
        <v>16</v>
      </c>
      <c r="U628" s="582"/>
      <c r="V628" s="585"/>
      <c r="W628" s="586"/>
      <c r="X628" s="571"/>
      <c r="Y628" s="586"/>
      <c r="Z628" s="571"/>
      <c r="AA628" s="586"/>
      <c r="AB628" s="571"/>
      <c r="AC628" s="572"/>
      <c r="AD628" s="575"/>
      <c r="AE628" s="576"/>
      <c r="AF628" s="577"/>
      <c r="AG628" s="578"/>
      <c r="AH628" s="571"/>
      <c r="AI628" s="572"/>
      <c r="AJ628" s="575"/>
      <c r="AK628" s="576"/>
      <c r="AL628" s="577"/>
      <c r="AM628" s="578"/>
      <c r="AN628" s="571"/>
      <c r="AO628" s="572"/>
      <c r="AP628" s="575"/>
      <c r="AQ628" s="576"/>
      <c r="AR628" s="577"/>
      <c r="AS628" s="578"/>
      <c r="AT628" s="627"/>
      <c r="AU628" s="628"/>
      <c r="AV628" s="629"/>
      <c r="AW628" s="630"/>
      <c r="AX628" s="577"/>
      <c r="AY628" s="578"/>
      <c r="AZ628" s="571"/>
      <c r="BA628" s="572"/>
      <c r="BB628" s="575"/>
      <c r="BC628" s="576"/>
      <c r="BD628" s="577"/>
      <c r="BE628" s="578"/>
      <c r="BF628" s="627"/>
      <c r="BG628" s="628"/>
      <c r="BH628" s="629"/>
      <c r="BI628" s="630"/>
      <c r="BJ628" s="577"/>
      <c r="BK628" s="578"/>
      <c r="BL628" s="605"/>
      <c r="BM628" s="606"/>
      <c r="BN628" s="607"/>
      <c r="BO628" s="588"/>
      <c r="BP628" s="556"/>
      <c r="BQ628" s="556"/>
      <c r="BR628" s="65"/>
      <c r="BS628" s="65"/>
      <c r="BT628" s="268"/>
    </row>
    <row r="629" spans="1:72" ht="21.75" customHeight="1" x14ac:dyDescent="0.25">
      <c r="A629" s="268"/>
      <c r="B629" s="678" t="str">
        <f>IF(ROSTER!B$36="","",ROSTER!B$36)</f>
        <v/>
      </c>
      <c r="C629" s="669" t="str">
        <f>IF(ROSTER!C$36="","",ROSTER!C$36)</f>
        <v/>
      </c>
      <c r="D629" s="670"/>
      <c r="E629" s="667"/>
      <c r="F629" s="680">
        <f>IF(E629="y",1,IF(E629="S",1,0))</f>
        <v>0</v>
      </c>
      <c r="G629" s="663">
        <f>IF(E629="S",1,0)</f>
        <v>0</v>
      </c>
      <c r="H629" s="583"/>
      <c r="I629" s="584"/>
      <c r="J629" s="569"/>
      <c r="K629" s="570"/>
      <c r="L629" s="573"/>
      <c r="M629" s="574"/>
      <c r="N629" s="579">
        <f>L629+J629</f>
        <v>0</v>
      </c>
      <c r="O629" s="580"/>
      <c r="P629" s="569"/>
      <c r="Q629" s="570"/>
      <c r="R629" s="573"/>
      <c r="S629" s="574"/>
      <c r="T629" s="579">
        <f>R629-P629</f>
        <v>0</v>
      </c>
      <c r="U629" s="580"/>
      <c r="V629" s="583"/>
      <c r="W629" s="584"/>
      <c r="X629" s="569"/>
      <c r="Y629" s="584"/>
      <c r="Z629" s="569"/>
      <c r="AA629" s="584"/>
      <c r="AB629" s="569"/>
      <c r="AC629" s="570"/>
      <c r="AD629" s="573"/>
      <c r="AE629" s="574"/>
      <c r="AF629" s="557">
        <f>IF(AB629=0,0,(AD629/AB629)*100)</f>
        <v>0</v>
      </c>
      <c r="AG629" s="558"/>
      <c r="AH629" s="569"/>
      <c r="AI629" s="570"/>
      <c r="AJ629" s="573"/>
      <c r="AK629" s="574"/>
      <c r="AL629" s="557">
        <f>IF(AH629=0,0,(AJ629/AH629)*100)</f>
        <v>0</v>
      </c>
      <c r="AM629" s="558"/>
      <c r="AN629" s="569"/>
      <c r="AO629" s="570"/>
      <c r="AP629" s="573"/>
      <c r="AQ629" s="574"/>
      <c r="AR629" s="557">
        <f>IF(AN629=0,0,(AP629/AN629)*100)</f>
        <v>0</v>
      </c>
      <c r="AS629" s="558"/>
      <c r="AT629" s="561">
        <f>AB629+AH629+AN629</f>
        <v>0</v>
      </c>
      <c r="AU629" s="562"/>
      <c r="AV629" s="565">
        <f>AD629+AJ629+AP629</f>
        <v>0</v>
      </c>
      <c r="AW629" s="566"/>
      <c r="AX629" s="557">
        <f>IF(AT629=0,0,(AV629/AT629)*100)</f>
        <v>0</v>
      </c>
      <c r="AY629" s="558"/>
      <c r="AZ629" s="569"/>
      <c r="BA629" s="570"/>
      <c r="BB629" s="573"/>
      <c r="BC629" s="574"/>
      <c r="BD629" s="557">
        <f>IF(AZ629=0,0,(BB629/AZ629)*100)</f>
        <v>0</v>
      </c>
      <c r="BE629" s="558"/>
      <c r="BF629" s="561">
        <f>AT629+AZ629</f>
        <v>0</v>
      </c>
      <c r="BG629" s="562"/>
      <c r="BH629" s="565">
        <f>AV629+BB629</f>
        <v>0</v>
      </c>
      <c r="BI629" s="566"/>
      <c r="BJ629" s="557">
        <f>IF(BF629=0,0,(BH629/BF629)*100)</f>
        <v>0</v>
      </c>
      <c r="BK629" s="558"/>
      <c r="BL629" s="602">
        <f>(AD629*2)+(AJ629*2)+(AP629*3)+BB629</f>
        <v>0</v>
      </c>
      <c r="BM629" s="603"/>
      <c r="BN629" s="604"/>
      <c r="BO629" s="587">
        <f t="shared" ref="BO629" si="574">IF(BQ629=0,0,50*BP629/BQ629)</f>
        <v>0</v>
      </c>
      <c r="BP629" s="555">
        <f t="shared" ref="BP629" si="575">(BL629*BS$601)+(N629*BS$602)+(X629*BS$603)+(R629*BS$604)+(V629*BS$605)+(Z629*BS$606)</f>
        <v>0</v>
      </c>
      <c r="BQ629" s="555">
        <f t="shared" ref="BQ629" si="576">((AZ629-BB629)*BS$608)+((AT629-AV629)*BS$607)+(H629*BS$609)+(P629*BS$610)</f>
        <v>0</v>
      </c>
      <c r="BR629" s="65"/>
      <c r="BS629" s="65"/>
      <c r="BT629" s="268"/>
    </row>
    <row r="630" spans="1:72" ht="21.75" customHeight="1" x14ac:dyDescent="0.25">
      <c r="A630" s="268"/>
      <c r="B630" s="679"/>
      <c r="C630" s="690" t="str">
        <f>IF(ROSTER!D$36="","",ROSTER!D$36)</f>
        <v/>
      </c>
      <c r="D630" s="691"/>
      <c r="E630" s="668"/>
      <c r="F630" s="681"/>
      <c r="G630" s="664"/>
      <c r="H630" s="585"/>
      <c r="I630" s="586"/>
      <c r="J630" s="571"/>
      <c r="K630" s="572"/>
      <c r="L630" s="575"/>
      <c r="M630" s="576"/>
      <c r="N630" s="581" t="s">
        <v>16</v>
      </c>
      <c r="O630" s="582"/>
      <c r="P630" s="571"/>
      <c r="Q630" s="572"/>
      <c r="R630" s="575"/>
      <c r="S630" s="576"/>
      <c r="T630" s="581" t="s">
        <v>16</v>
      </c>
      <c r="U630" s="582"/>
      <c r="V630" s="585"/>
      <c r="W630" s="586"/>
      <c r="X630" s="571"/>
      <c r="Y630" s="586"/>
      <c r="Z630" s="571"/>
      <c r="AA630" s="586"/>
      <c r="AB630" s="571"/>
      <c r="AC630" s="572"/>
      <c r="AD630" s="575"/>
      <c r="AE630" s="576"/>
      <c r="AF630" s="577"/>
      <c r="AG630" s="578"/>
      <c r="AH630" s="571"/>
      <c r="AI630" s="572"/>
      <c r="AJ630" s="575"/>
      <c r="AK630" s="576"/>
      <c r="AL630" s="577"/>
      <c r="AM630" s="578"/>
      <c r="AN630" s="571"/>
      <c r="AO630" s="572"/>
      <c r="AP630" s="575"/>
      <c r="AQ630" s="576"/>
      <c r="AR630" s="577"/>
      <c r="AS630" s="578"/>
      <c r="AT630" s="627"/>
      <c r="AU630" s="628"/>
      <c r="AV630" s="629"/>
      <c r="AW630" s="630"/>
      <c r="AX630" s="577"/>
      <c r="AY630" s="578"/>
      <c r="AZ630" s="571"/>
      <c r="BA630" s="572"/>
      <c r="BB630" s="575"/>
      <c r="BC630" s="576"/>
      <c r="BD630" s="577"/>
      <c r="BE630" s="578"/>
      <c r="BF630" s="627"/>
      <c r="BG630" s="628"/>
      <c r="BH630" s="629"/>
      <c r="BI630" s="630"/>
      <c r="BJ630" s="577"/>
      <c r="BK630" s="578"/>
      <c r="BL630" s="605"/>
      <c r="BM630" s="606"/>
      <c r="BN630" s="607"/>
      <c r="BO630" s="588"/>
      <c r="BP630" s="556"/>
      <c r="BQ630" s="556"/>
      <c r="BR630" s="65"/>
      <c r="BS630" s="65"/>
      <c r="BT630" s="268"/>
    </row>
    <row r="631" spans="1:72" ht="21.75" customHeight="1" x14ac:dyDescent="0.25">
      <c r="A631" s="268"/>
      <c r="B631" s="678" t="str">
        <f>IF(ROSTER!B$38="","",ROSTER!B$38)</f>
        <v/>
      </c>
      <c r="C631" s="669" t="str">
        <f>IF(ROSTER!C$38="","",ROSTER!C$38)</f>
        <v/>
      </c>
      <c r="D631" s="670"/>
      <c r="E631" s="667"/>
      <c r="F631" s="680">
        <f>IF(E631="y",1,IF(E631="S",1,0))</f>
        <v>0</v>
      </c>
      <c r="G631" s="663">
        <f>IF(E631="S",1,0)</f>
        <v>0</v>
      </c>
      <c r="H631" s="583"/>
      <c r="I631" s="584"/>
      <c r="J631" s="569"/>
      <c r="K631" s="570"/>
      <c r="L631" s="573"/>
      <c r="M631" s="574"/>
      <c r="N631" s="579">
        <f>L631+J631</f>
        <v>0</v>
      </c>
      <c r="O631" s="580"/>
      <c r="P631" s="569"/>
      <c r="Q631" s="570"/>
      <c r="R631" s="573"/>
      <c r="S631" s="574"/>
      <c r="T631" s="579">
        <f>R631-P631</f>
        <v>0</v>
      </c>
      <c r="U631" s="580"/>
      <c r="V631" s="583"/>
      <c r="W631" s="584"/>
      <c r="X631" s="569"/>
      <c r="Y631" s="584"/>
      <c r="Z631" s="569"/>
      <c r="AA631" s="584"/>
      <c r="AB631" s="569"/>
      <c r="AC631" s="570"/>
      <c r="AD631" s="573"/>
      <c r="AE631" s="574"/>
      <c r="AF631" s="557">
        <f>IF(AB631=0,0,(AD631/AB631)*100)</f>
        <v>0</v>
      </c>
      <c r="AG631" s="558"/>
      <c r="AH631" s="569"/>
      <c r="AI631" s="570"/>
      <c r="AJ631" s="573"/>
      <c r="AK631" s="574"/>
      <c r="AL631" s="557">
        <f>IF(AH631=0,0,(AJ631/AH631)*100)</f>
        <v>0</v>
      </c>
      <c r="AM631" s="558"/>
      <c r="AN631" s="569"/>
      <c r="AO631" s="570"/>
      <c r="AP631" s="573"/>
      <c r="AQ631" s="574"/>
      <c r="AR631" s="557">
        <f>IF(AN631=0,0,(AP631/AN631)*100)</f>
        <v>0</v>
      </c>
      <c r="AS631" s="558"/>
      <c r="AT631" s="561">
        <f>AB631+AH631+AN631</f>
        <v>0</v>
      </c>
      <c r="AU631" s="562"/>
      <c r="AV631" s="565">
        <f>AD631+AJ631+AP631</f>
        <v>0</v>
      </c>
      <c r="AW631" s="566"/>
      <c r="AX631" s="557">
        <f>IF(AT631=0,0,(AV631/AT631)*100)</f>
        <v>0</v>
      </c>
      <c r="AY631" s="558"/>
      <c r="AZ631" s="569"/>
      <c r="BA631" s="570"/>
      <c r="BB631" s="573"/>
      <c r="BC631" s="574"/>
      <c r="BD631" s="557">
        <f>IF(AZ631=0,0,(BB631/AZ631)*100)</f>
        <v>0</v>
      </c>
      <c r="BE631" s="558"/>
      <c r="BF631" s="561">
        <f>AT631+AZ631</f>
        <v>0</v>
      </c>
      <c r="BG631" s="562"/>
      <c r="BH631" s="565">
        <f>AV631+BB631</f>
        <v>0</v>
      </c>
      <c r="BI631" s="566"/>
      <c r="BJ631" s="557">
        <f>IF(BF631=0,0,(BH631/BF631)*100)</f>
        <v>0</v>
      </c>
      <c r="BK631" s="558"/>
      <c r="BL631" s="602">
        <f>(AD631*2)+(AJ631*2)+(AP631*3)+BB631</f>
        <v>0</v>
      </c>
      <c r="BM631" s="603"/>
      <c r="BN631" s="604"/>
      <c r="BO631" s="587">
        <f t="shared" ref="BO631" si="577">IF(BQ631=0,0,50*BP631/BQ631)</f>
        <v>0</v>
      </c>
      <c r="BP631" s="555">
        <f>(BL631*BS$601)+(N631*BS$602)+(X631*BS$603)+(R631*BS$604)+(V631*BS$605)+(Z631*BS$606)</f>
        <v>0</v>
      </c>
      <c r="BQ631" s="555">
        <f>((AZ631-BB631)*BS$608)+((AT631-AV631)*BS$607)+(H631*BS$609)+(P631*BS$610)</f>
        <v>0</v>
      </c>
      <c r="BR631" s="65"/>
      <c r="BS631" s="65"/>
      <c r="BT631" s="268"/>
    </row>
    <row r="632" spans="1:72" ht="21.75" customHeight="1" x14ac:dyDescent="0.25">
      <c r="A632" s="268"/>
      <c r="B632" s="679"/>
      <c r="C632" s="690" t="str">
        <f>IF(ROSTER!D$38="","",ROSTER!D$38)</f>
        <v/>
      </c>
      <c r="D632" s="691"/>
      <c r="E632" s="668"/>
      <c r="F632" s="681"/>
      <c r="G632" s="664"/>
      <c r="H632" s="585"/>
      <c r="I632" s="586"/>
      <c r="J632" s="571"/>
      <c r="K632" s="572"/>
      <c r="L632" s="575"/>
      <c r="M632" s="576"/>
      <c r="N632" s="581" t="s">
        <v>16</v>
      </c>
      <c r="O632" s="582"/>
      <c r="P632" s="571"/>
      <c r="Q632" s="572"/>
      <c r="R632" s="575"/>
      <c r="S632" s="576"/>
      <c r="T632" s="581" t="s">
        <v>16</v>
      </c>
      <c r="U632" s="582"/>
      <c r="V632" s="585"/>
      <c r="W632" s="586"/>
      <c r="X632" s="571"/>
      <c r="Y632" s="586"/>
      <c r="Z632" s="571"/>
      <c r="AA632" s="586"/>
      <c r="AB632" s="571"/>
      <c r="AC632" s="572"/>
      <c r="AD632" s="575"/>
      <c r="AE632" s="576"/>
      <c r="AF632" s="577"/>
      <c r="AG632" s="578"/>
      <c r="AH632" s="571"/>
      <c r="AI632" s="572"/>
      <c r="AJ632" s="575"/>
      <c r="AK632" s="576"/>
      <c r="AL632" s="577"/>
      <c r="AM632" s="578"/>
      <c r="AN632" s="571"/>
      <c r="AO632" s="572"/>
      <c r="AP632" s="575"/>
      <c r="AQ632" s="576"/>
      <c r="AR632" s="577"/>
      <c r="AS632" s="578"/>
      <c r="AT632" s="627"/>
      <c r="AU632" s="628"/>
      <c r="AV632" s="629"/>
      <c r="AW632" s="630"/>
      <c r="AX632" s="577"/>
      <c r="AY632" s="578"/>
      <c r="AZ632" s="571"/>
      <c r="BA632" s="572"/>
      <c r="BB632" s="575"/>
      <c r="BC632" s="576"/>
      <c r="BD632" s="577"/>
      <c r="BE632" s="578"/>
      <c r="BF632" s="627"/>
      <c r="BG632" s="628"/>
      <c r="BH632" s="629"/>
      <c r="BI632" s="630"/>
      <c r="BJ632" s="577"/>
      <c r="BK632" s="578"/>
      <c r="BL632" s="605"/>
      <c r="BM632" s="606"/>
      <c r="BN632" s="607"/>
      <c r="BO632" s="588"/>
      <c r="BP632" s="556"/>
      <c r="BQ632" s="556"/>
      <c r="BR632" s="65"/>
      <c r="BS632" s="65"/>
      <c r="BT632" s="268"/>
    </row>
    <row r="633" spans="1:72" ht="21.75" customHeight="1" x14ac:dyDescent="0.25">
      <c r="A633" s="268"/>
      <c r="B633" s="678" t="str">
        <f>IF(ROSTER!B$40="","",ROSTER!B$40)</f>
        <v/>
      </c>
      <c r="C633" s="669" t="str">
        <f>IF(ROSTER!C$40="","",ROSTER!C$40)</f>
        <v/>
      </c>
      <c r="D633" s="670"/>
      <c r="E633" s="667"/>
      <c r="F633" s="680">
        <f>IF(E633="y",1,IF(E633="S",1,0))</f>
        <v>0</v>
      </c>
      <c r="G633" s="663">
        <f>IF(E633="S",1,0)</f>
        <v>0</v>
      </c>
      <c r="H633" s="583"/>
      <c r="I633" s="584"/>
      <c r="J633" s="569"/>
      <c r="K633" s="570"/>
      <c r="L633" s="573"/>
      <c r="M633" s="574"/>
      <c r="N633" s="579">
        <f>L633+J633</f>
        <v>0</v>
      </c>
      <c r="O633" s="580"/>
      <c r="P633" s="569"/>
      <c r="Q633" s="570"/>
      <c r="R633" s="573"/>
      <c r="S633" s="574"/>
      <c r="T633" s="579">
        <f>R633-P633</f>
        <v>0</v>
      </c>
      <c r="U633" s="580"/>
      <c r="V633" s="583"/>
      <c r="W633" s="584"/>
      <c r="X633" s="569"/>
      <c r="Y633" s="584"/>
      <c r="Z633" s="569"/>
      <c r="AA633" s="584"/>
      <c r="AB633" s="569"/>
      <c r="AC633" s="570"/>
      <c r="AD633" s="573"/>
      <c r="AE633" s="574"/>
      <c r="AF633" s="557">
        <f>IF(AB633=0,0,(AD633/AB633)*100)</f>
        <v>0</v>
      </c>
      <c r="AG633" s="558"/>
      <c r="AH633" s="569"/>
      <c r="AI633" s="570"/>
      <c r="AJ633" s="573"/>
      <c r="AK633" s="574"/>
      <c r="AL633" s="557">
        <f>IF(AH633=0,0,(AJ633/AH633)*100)</f>
        <v>0</v>
      </c>
      <c r="AM633" s="558"/>
      <c r="AN633" s="569"/>
      <c r="AO633" s="570"/>
      <c r="AP633" s="573"/>
      <c r="AQ633" s="574"/>
      <c r="AR633" s="557">
        <f>IF(AN633=0,0,(AP633/AN633)*100)</f>
        <v>0</v>
      </c>
      <c r="AS633" s="558"/>
      <c r="AT633" s="561">
        <f>AB633+AH633+AN633</f>
        <v>0</v>
      </c>
      <c r="AU633" s="562"/>
      <c r="AV633" s="565">
        <f>AD633+AJ633+AP633</f>
        <v>0</v>
      </c>
      <c r="AW633" s="566"/>
      <c r="AX633" s="557">
        <f>IF(AT633=0,0,(AV633/AT633)*100)</f>
        <v>0</v>
      </c>
      <c r="AY633" s="558"/>
      <c r="AZ633" s="569"/>
      <c r="BA633" s="570"/>
      <c r="BB633" s="573"/>
      <c r="BC633" s="574"/>
      <c r="BD633" s="557">
        <f>IF(AZ633=0,0,(BB633/AZ633)*100)</f>
        <v>0</v>
      </c>
      <c r="BE633" s="558"/>
      <c r="BF633" s="561">
        <f>AT633+AZ633</f>
        <v>0</v>
      </c>
      <c r="BG633" s="562"/>
      <c r="BH633" s="565">
        <f>AV633+BB633</f>
        <v>0</v>
      </c>
      <c r="BI633" s="566"/>
      <c r="BJ633" s="557">
        <f>IF(BF633=0,0,(BH633/BF633)*100)</f>
        <v>0</v>
      </c>
      <c r="BK633" s="558"/>
      <c r="BL633" s="602">
        <f>(AD633*2)+(AJ633*2)+(AP633*3)+BB633</f>
        <v>0</v>
      </c>
      <c r="BM633" s="603"/>
      <c r="BN633" s="604"/>
      <c r="BO633" s="587">
        <f t="shared" ref="BO633" si="578">IF(BQ633=0,0,50*BP633/BQ633)</f>
        <v>0</v>
      </c>
      <c r="BP633" s="555">
        <f t="shared" ref="BP633" si="579">(BL633*BS$601)+(N633*BS$602)+(X633*BS$603)+(R633*BS$604)+(V633*BS$605)+(Z633*BS$606)</f>
        <v>0</v>
      </c>
      <c r="BQ633" s="555">
        <f t="shared" ref="BQ633" si="580">((AZ633-BB633)*BS$608)+((AT633-AV633)*BS$607)+(H633*BS$609)+(P633*BS$610)</f>
        <v>0</v>
      </c>
      <c r="BR633" s="65"/>
      <c r="BS633" s="65"/>
      <c r="BT633" s="268"/>
    </row>
    <row r="634" spans="1:72" ht="21.75" customHeight="1" x14ac:dyDescent="0.25">
      <c r="A634" s="268"/>
      <c r="B634" s="679"/>
      <c r="C634" s="690" t="str">
        <f>IF(ROSTER!D$40="","",ROSTER!D$40)</f>
        <v/>
      </c>
      <c r="D634" s="691"/>
      <c r="E634" s="668"/>
      <c r="F634" s="681"/>
      <c r="G634" s="664"/>
      <c r="H634" s="585"/>
      <c r="I634" s="586"/>
      <c r="J634" s="571"/>
      <c r="K634" s="572"/>
      <c r="L634" s="575"/>
      <c r="M634" s="576"/>
      <c r="N634" s="581" t="s">
        <v>16</v>
      </c>
      <c r="O634" s="582"/>
      <c r="P634" s="571"/>
      <c r="Q634" s="572"/>
      <c r="R634" s="575"/>
      <c r="S634" s="576"/>
      <c r="T634" s="581" t="s">
        <v>16</v>
      </c>
      <c r="U634" s="582"/>
      <c r="V634" s="585"/>
      <c r="W634" s="586"/>
      <c r="X634" s="571"/>
      <c r="Y634" s="586"/>
      <c r="Z634" s="571"/>
      <c r="AA634" s="586"/>
      <c r="AB634" s="571"/>
      <c r="AC634" s="572"/>
      <c r="AD634" s="575"/>
      <c r="AE634" s="576"/>
      <c r="AF634" s="577"/>
      <c r="AG634" s="578"/>
      <c r="AH634" s="571"/>
      <c r="AI634" s="572"/>
      <c r="AJ634" s="575"/>
      <c r="AK634" s="576"/>
      <c r="AL634" s="577"/>
      <c r="AM634" s="578"/>
      <c r="AN634" s="571"/>
      <c r="AO634" s="572"/>
      <c r="AP634" s="575"/>
      <c r="AQ634" s="576"/>
      <c r="AR634" s="577"/>
      <c r="AS634" s="578"/>
      <c r="AT634" s="627"/>
      <c r="AU634" s="628"/>
      <c r="AV634" s="629"/>
      <c r="AW634" s="630"/>
      <c r="AX634" s="577"/>
      <c r="AY634" s="578"/>
      <c r="AZ634" s="571"/>
      <c r="BA634" s="572"/>
      <c r="BB634" s="575"/>
      <c r="BC634" s="576"/>
      <c r="BD634" s="577"/>
      <c r="BE634" s="578"/>
      <c r="BF634" s="627"/>
      <c r="BG634" s="628"/>
      <c r="BH634" s="629"/>
      <c r="BI634" s="630"/>
      <c r="BJ634" s="577"/>
      <c r="BK634" s="578"/>
      <c r="BL634" s="605"/>
      <c r="BM634" s="606"/>
      <c r="BN634" s="607"/>
      <c r="BO634" s="588"/>
      <c r="BP634" s="556"/>
      <c r="BQ634" s="556"/>
      <c r="BR634" s="65"/>
      <c r="BS634" s="65"/>
      <c r="BT634" s="268"/>
    </row>
    <row r="635" spans="1:72" ht="21.75" customHeight="1" x14ac:dyDescent="0.25">
      <c r="A635" s="268"/>
      <c r="B635" s="678" t="str">
        <f>IF(ROSTER!B$42="","",ROSTER!B$42)</f>
        <v/>
      </c>
      <c r="C635" s="669" t="str">
        <f>IF(ROSTER!C$42="","",ROSTER!C$42)</f>
        <v/>
      </c>
      <c r="D635" s="670"/>
      <c r="E635" s="667"/>
      <c r="F635" s="680">
        <f>IF(E635="y",1,IF(E635="S",1,0))</f>
        <v>0</v>
      </c>
      <c r="G635" s="663">
        <f>IF(E635="S",1,0)</f>
        <v>0</v>
      </c>
      <c r="H635" s="583"/>
      <c r="I635" s="584"/>
      <c r="J635" s="569"/>
      <c r="K635" s="570"/>
      <c r="L635" s="573"/>
      <c r="M635" s="574"/>
      <c r="N635" s="579">
        <f>L635+J635</f>
        <v>0</v>
      </c>
      <c r="O635" s="580"/>
      <c r="P635" s="569"/>
      <c r="Q635" s="570"/>
      <c r="R635" s="573"/>
      <c r="S635" s="574"/>
      <c r="T635" s="579">
        <f>R635-P635</f>
        <v>0</v>
      </c>
      <c r="U635" s="580"/>
      <c r="V635" s="583"/>
      <c r="W635" s="584"/>
      <c r="X635" s="569"/>
      <c r="Y635" s="584"/>
      <c r="Z635" s="569"/>
      <c r="AA635" s="584"/>
      <c r="AB635" s="569"/>
      <c r="AC635" s="570"/>
      <c r="AD635" s="573"/>
      <c r="AE635" s="574"/>
      <c r="AF635" s="557">
        <f>IF(AB635=0,0,(AD635/AB635)*100)</f>
        <v>0</v>
      </c>
      <c r="AG635" s="558"/>
      <c r="AH635" s="569"/>
      <c r="AI635" s="570"/>
      <c r="AJ635" s="573"/>
      <c r="AK635" s="574"/>
      <c r="AL635" s="557">
        <f>IF(AH635=0,0,(AJ635/AH635)*100)</f>
        <v>0</v>
      </c>
      <c r="AM635" s="558"/>
      <c r="AN635" s="569"/>
      <c r="AO635" s="570"/>
      <c r="AP635" s="573"/>
      <c r="AQ635" s="574"/>
      <c r="AR635" s="557">
        <f>IF(AN635=0,0,(AP635/AN635)*100)</f>
        <v>0</v>
      </c>
      <c r="AS635" s="558"/>
      <c r="AT635" s="561">
        <f>AB635+AH635+AN635</f>
        <v>0</v>
      </c>
      <c r="AU635" s="562"/>
      <c r="AV635" s="565">
        <f>AD635+AJ635+AP635</f>
        <v>0</v>
      </c>
      <c r="AW635" s="566"/>
      <c r="AX635" s="557">
        <f>IF(AT635=0,0,(AV635/AT635)*100)</f>
        <v>0</v>
      </c>
      <c r="AY635" s="558"/>
      <c r="AZ635" s="569"/>
      <c r="BA635" s="570"/>
      <c r="BB635" s="573"/>
      <c r="BC635" s="574"/>
      <c r="BD635" s="557">
        <f>IF(AZ635=0,0,(BB635/AZ635)*100)</f>
        <v>0</v>
      </c>
      <c r="BE635" s="558"/>
      <c r="BF635" s="561">
        <f>AT635+AZ635</f>
        <v>0</v>
      </c>
      <c r="BG635" s="562"/>
      <c r="BH635" s="565">
        <f>AV635+BB635</f>
        <v>0</v>
      </c>
      <c r="BI635" s="566"/>
      <c r="BJ635" s="557">
        <f>IF(BF635=0,0,(BH635/BF635)*100)</f>
        <v>0</v>
      </c>
      <c r="BK635" s="558"/>
      <c r="BL635" s="602">
        <f>(AD635*2)+(AJ635*2)+(AP635*3)+BB635</f>
        <v>0</v>
      </c>
      <c r="BM635" s="603"/>
      <c r="BN635" s="604"/>
      <c r="BO635" s="587">
        <f t="shared" ref="BO635" si="581">IF(BQ635=0,0,50*BP635/BQ635)</f>
        <v>0</v>
      </c>
      <c r="BP635" s="555">
        <f t="shared" ref="BP635" si="582">(BL635*BS$601)+(N635*BS$602)+(X635*BS$603)+(R635*BS$604)+(V635*BS$605)+(Z635*BS$606)</f>
        <v>0</v>
      </c>
      <c r="BQ635" s="555">
        <f t="shared" ref="BQ635" si="583">((AZ635-BB635)*BS$608)+((AT635-AV635)*BS$607)+(H635*BS$609)+(P635*BS$610)</f>
        <v>0</v>
      </c>
      <c r="BR635" s="65"/>
      <c r="BS635" s="65"/>
      <c r="BT635" s="268"/>
    </row>
    <row r="636" spans="1:72" ht="21.75" customHeight="1" x14ac:dyDescent="0.25">
      <c r="A636" s="268"/>
      <c r="B636" s="679"/>
      <c r="C636" s="690" t="str">
        <f>IF(ROSTER!D$42="","",ROSTER!D$42)</f>
        <v/>
      </c>
      <c r="D636" s="691"/>
      <c r="E636" s="668"/>
      <c r="F636" s="681"/>
      <c r="G636" s="664"/>
      <c r="H636" s="585"/>
      <c r="I636" s="586"/>
      <c r="J636" s="571"/>
      <c r="K636" s="572"/>
      <c r="L636" s="575"/>
      <c r="M636" s="576"/>
      <c r="N636" s="581" t="s">
        <v>16</v>
      </c>
      <c r="O636" s="582"/>
      <c r="P636" s="571"/>
      <c r="Q636" s="572"/>
      <c r="R636" s="575"/>
      <c r="S636" s="576"/>
      <c r="T636" s="581" t="s">
        <v>16</v>
      </c>
      <c r="U636" s="582"/>
      <c r="V636" s="585"/>
      <c r="W636" s="586"/>
      <c r="X636" s="571"/>
      <c r="Y636" s="586"/>
      <c r="Z636" s="571"/>
      <c r="AA636" s="586"/>
      <c r="AB636" s="571"/>
      <c r="AC636" s="572"/>
      <c r="AD636" s="575"/>
      <c r="AE636" s="576"/>
      <c r="AF636" s="577"/>
      <c r="AG636" s="578"/>
      <c r="AH636" s="571"/>
      <c r="AI636" s="572"/>
      <c r="AJ636" s="575"/>
      <c r="AK636" s="576"/>
      <c r="AL636" s="577"/>
      <c r="AM636" s="578"/>
      <c r="AN636" s="571"/>
      <c r="AO636" s="572"/>
      <c r="AP636" s="575"/>
      <c r="AQ636" s="576"/>
      <c r="AR636" s="577"/>
      <c r="AS636" s="578"/>
      <c r="AT636" s="627"/>
      <c r="AU636" s="628"/>
      <c r="AV636" s="629"/>
      <c r="AW636" s="630"/>
      <c r="AX636" s="577"/>
      <c r="AY636" s="578"/>
      <c r="AZ636" s="571"/>
      <c r="BA636" s="572"/>
      <c r="BB636" s="575"/>
      <c r="BC636" s="576"/>
      <c r="BD636" s="577"/>
      <c r="BE636" s="578"/>
      <c r="BF636" s="627"/>
      <c r="BG636" s="628"/>
      <c r="BH636" s="629"/>
      <c r="BI636" s="630"/>
      <c r="BJ636" s="577"/>
      <c r="BK636" s="578"/>
      <c r="BL636" s="605"/>
      <c r="BM636" s="606"/>
      <c r="BN636" s="607"/>
      <c r="BO636" s="588"/>
      <c r="BP636" s="556"/>
      <c r="BQ636" s="556"/>
      <c r="BR636" s="65"/>
      <c r="BS636" s="65"/>
      <c r="BT636" s="268"/>
    </row>
    <row r="637" spans="1:72" ht="21.75" customHeight="1" x14ac:dyDescent="0.25">
      <c r="A637" s="268"/>
      <c r="B637" s="678" t="str">
        <f>IF(ROSTER!B$44="","",ROSTER!B$44)</f>
        <v/>
      </c>
      <c r="C637" s="669" t="str">
        <f>IF(ROSTER!C$44="","",ROSTER!C$44)</f>
        <v/>
      </c>
      <c r="D637" s="670"/>
      <c r="E637" s="667"/>
      <c r="F637" s="680">
        <f>IF(E637="y",1,IF(E637="S",1,0))</f>
        <v>0</v>
      </c>
      <c r="G637" s="663">
        <f>IF(E637="S",1,0)</f>
        <v>0</v>
      </c>
      <c r="H637" s="583"/>
      <c r="I637" s="584"/>
      <c r="J637" s="569"/>
      <c r="K637" s="570"/>
      <c r="L637" s="573"/>
      <c r="M637" s="574"/>
      <c r="N637" s="579">
        <f>L637+J637</f>
        <v>0</v>
      </c>
      <c r="O637" s="580"/>
      <c r="P637" s="569"/>
      <c r="Q637" s="570"/>
      <c r="R637" s="573"/>
      <c r="S637" s="574"/>
      <c r="T637" s="579">
        <f>R637-P637</f>
        <v>0</v>
      </c>
      <c r="U637" s="580"/>
      <c r="V637" s="583"/>
      <c r="W637" s="584"/>
      <c r="X637" s="569"/>
      <c r="Y637" s="584"/>
      <c r="Z637" s="569"/>
      <c r="AA637" s="584"/>
      <c r="AB637" s="569"/>
      <c r="AC637" s="570"/>
      <c r="AD637" s="573"/>
      <c r="AE637" s="574"/>
      <c r="AF637" s="557">
        <f>IF(AB637=0,0,(AD637/AB637)*100)</f>
        <v>0</v>
      </c>
      <c r="AG637" s="558"/>
      <c r="AH637" s="569"/>
      <c r="AI637" s="570"/>
      <c r="AJ637" s="573"/>
      <c r="AK637" s="574"/>
      <c r="AL637" s="557">
        <f>IF(AH637=0,0,(AJ637/AH637)*100)</f>
        <v>0</v>
      </c>
      <c r="AM637" s="558"/>
      <c r="AN637" s="569"/>
      <c r="AO637" s="570"/>
      <c r="AP637" s="573"/>
      <c r="AQ637" s="574"/>
      <c r="AR637" s="557">
        <f>IF(AN637=0,0,(AP637/AN637)*100)</f>
        <v>0</v>
      </c>
      <c r="AS637" s="558"/>
      <c r="AT637" s="561">
        <f>AB637+AH637+AN637</f>
        <v>0</v>
      </c>
      <c r="AU637" s="562"/>
      <c r="AV637" s="565">
        <f>AD637+AJ637+AP637</f>
        <v>0</v>
      </c>
      <c r="AW637" s="566"/>
      <c r="AX637" s="557">
        <f>IF(AT637=0,0,(AV637/AT637)*100)</f>
        <v>0</v>
      </c>
      <c r="AY637" s="558"/>
      <c r="AZ637" s="569"/>
      <c r="BA637" s="570"/>
      <c r="BB637" s="573"/>
      <c r="BC637" s="574"/>
      <c r="BD637" s="557">
        <f>IF(AZ637=0,0,(BB637/AZ637)*100)</f>
        <v>0</v>
      </c>
      <c r="BE637" s="558"/>
      <c r="BF637" s="561">
        <f>AT637+AZ637</f>
        <v>0</v>
      </c>
      <c r="BG637" s="562"/>
      <c r="BH637" s="565">
        <f>AV637+BB637</f>
        <v>0</v>
      </c>
      <c r="BI637" s="566"/>
      <c r="BJ637" s="557">
        <f>IF(BF637=0,0,(BH637/BF637)*100)</f>
        <v>0</v>
      </c>
      <c r="BK637" s="558"/>
      <c r="BL637" s="602">
        <f>(AD637*2)+(AJ637*2)+(AP637*3)+BB637</f>
        <v>0</v>
      </c>
      <c r="BM637" s="603"/>
      <c r="BN637" s="604"/>
      <c r="BO637" s="587">
        <f t="shared" ref="BO637" si="584">IF(BQ637=0,0,50*BP637/BQ637)</f>
        <v>0</v>
      </c>
      <c r="BP637" s="555">
        <f t="shared" ref="BP637" si="585">(BL637*BS$601)+(N637*BS$602)+(X637*BS$603)+(R637*BS$604)+(V637*BS$605)+(Z637*BS$606)</f>
        <v>0</v>
      </c>
      <c r="BQ637" s="555">
        <f t="shared" ref="BQ637" si="586">((AZ637-BB637)*BS$608)+((AT637-AV637)*BS$607)+(H637*BS$609)+(P637*BS$610)</f>
        <v>0</v>
      </c>
      <c r="BR637" s="65"/>
      <c r="BS637" s="65"/>
      <c r="BT637" s="268"/>
    </row>
    <row r="638" spans="1:72" ht="21.75" customHeight="1" x14ac:dyDescent="0.25">
      <c r="A638" s="268"/>
      <c r="B638" s="679"/>
      <c r="C638" s="690" t="str">
        <f>IF(ROSTER!D$44="","",ROSTER!D$44)</f>
        <v/>
      </c>
      <c r="D638" s="691"/>
      <c r="E638" s="668"/>
      <c r="F638" s="681"/>
      <c r="G638" s="664"/>
      <c r="H638" s="585"/>
      <c r="I638" s="586"/>
      <c r="J638" s="571"/>
      <c r="K638" s="572"/>
      <c r="L638" s="575"/>
      <c r="M638" s="576"/>
      <c r="N638" s="581" t="s">
        <v>16</v>
      </c>
      <c r="O638" s="582"/>
      <c r="P638" s="571"/>
      <c r="Q638" s="572"/>
      <c r="R638" s="575"/>
      <c r="S638" s="576"/>
      <c r="T638" s="581" t="s">
        <v>16</v>
      </c>
      <c r="U638" s="582"/>
      <c r="V638" s="585"/>
      <c r="W638" s="586"/>
      <c r="X638" s="571"/>
      <c r="Y638" s="586"/>
      <c r="Z638" s="571"/>
      <c r="AA638" s="586"/>
      <c r="AB638" s="571"/>
      <c r="AC638" s="572"/>
      <c r="AD638" s="575"/>
      <c r="AE638" s="576"/>
      <c r="AF638" s="577"/>
      <c r="AG638" s="578"/>
      <c r="AH638" s="571"/>
      <c r="AI638" s="572"/>
      <c r="AJ638" s="575"/>
      <c r="AK638" s="576"/>
      <c r="AL638" s="577"/>
      <c r="AM638" s="578"/>
      <c r="AN638" s="571"/>
      <c r="AO638" s="572"/>
      <c r="AP638" s="575"/>
      <c r="AQ638" s="576"/>
      <c r="AR638" s="577"/>
      <c r="AS638" s="578"/>
      <c r="AT638" s="627"/>
      <c r="AU638" s="628"/>
      <c r="AV638" s="629"/>
      <c r="AW638" s="630"/>
      <c r="AX638" s="577"/>
      <c r="AY638" s="578"/>
      <c r="AZ638" s="571"/>
      <c r="BA638" s="572"/>
      <c r="BB638" s="575"/>
      <c r="BC638" s="576"/>
      <c r="BD638" s="577"/>
      <c r="BE638" s="578"/>
      <c r="BF638" s="627"/>
      <c r="BG638" s="628"/>
      <c r="BH638" s="629"/>
      <c r="BI638" s="630"/>
      <c r="BJ638" s="577"/>
      <c r="BK638" s="578"/>
      <c r="BL638" s="605"/>
      <c r="BM638" s="606"/>
      <c r="BN638" s="607"/>
      <c r="BO638" s="588"/>
      <c r="BP638" s="556"/>
      <c r="BQ638" s="556"/>
      <c r="BR638" s="65"/>
      <c r="BS638" s="65"/>
      <c r="BT638" s="268"/>
    </row>
    <row r="639" spans="1:72" ht="21.75" customHeight="1" x14ac:dyDescent="0.25">
      <c r="A639" s="268"/>
      <c r="B639" s="678" t="str">
        <f>IF(ROSTER!B$46="","",ROSTER!B$46)</f>
        <v/>
      </c>
      <c r="C639" s="669" t="str">
        <f>IF(ROSTER!C$46="","",ROSTER!C$46)</f>
        <v/>
      </c>
      <c r="D639" s="670"/>
      <c r="E639" s="667"/>
      <c r="F639" s="680">
        <f>IF(E639="y",1,IF(E639="S",1,0))</f>
        <v>0</v>
      </c>
      <c r="G639" s="663">
        <f>IF(E639="S",1,0)</f>
        <v>0</v>
      </c>
      <c r="H639" s="583"/>
      <c r="I639" s="584"/>
      <c r="J639" s="569"/>
      <c r="K639" s="570"/>
      <c r="L639" s="573"/>
      <c r="M639" s="574"/>
      <c r="N639" s="579">
        <f>L639+J639</f>
        <v>0</v>
      </c>
      <c r="O639" s="580"/>
      <c r="P639" s="569"/>
      <c r="Q639" s="570"/>
      <c r="R639" s="573"/>
      <c r="S639" s="574"/>
      <c r="T639" s="579">
        <f>R639-P639</f>
        <v>0</v>
      </c>
      <c r="U639" s="580"/>
      <c r="V639" s="583"/>
      <c r="W639" s="584"/>
      <c r="X639" s="569"/>
      <c r="Y639" s="584"/>
      <c r="Z639" s="569"/>
      <c r="AA639" s="584"/>
      <c r="AB639" s="569"/>
      <c r="AC639" s="570"/>
      <c r="AD639" s="573"/>
      <c r="AE639" s="574"/>
      <c r="AF639" s="557">
        <f>IF(AB639=0,0,(AD639/AB639)*100)</f>
        <v>0</v>
      </c>
      <c r="AG639" s="558"/>
      <c r="AH639" s="569"/>
      <c r="AI639" s="570"/>
      <c r="AJ639" s="573"/>
      <c r="AK639" s="574"/>
      <c r="AL639" s="557">
        <f>IF(AH639=0,0,(AJ639/AH639)*100)</f>
        <v>0</v>
      </c>
      <c r="AM639" s="558"/>
      <c r="AN639" s="569"/>
      <c r="AO639" s="570"/>
      <c r="AP639" s="573"/>
      <c r="AQ639" s="574"/>
      <c r="AR639" s="557">
        <f>IF(AN639=0,0,(AP639/AN639)*100)</f>
        <v>0</v>
      </c>
      <c r="AS639" s="558"/>
      <c r="AT639" s="561">
        <f>AB639+AH639+AN639</f>
        <v>0</v>
      </c>
      <c r="AU639" s="562"/>
      <c r="AV639" s="565">
        <f>AD639+AJ639+AP639</f>
        <v>0</v>
      </c>
      <c r="AW639" s="566"/>
      <c r="AX639" s="557">
        <f>IF(AT639=0,0,(AV639/AT639)*100)</f>
        <v>0</v>
      </c>
      <c r="AY639" s="558"/>
      <c r="AZ639" s="569"/>
      <c r="BA639" s="570"/>
      <c r="BB639" s="573"/>
      <c r="BC639" s="574"/>
      <c r="BD639" s="557">
        <f>IF(AZ639=0,0,(BB639/AZ639)*100)</f>
        <v>0</v>
      </c>
      <c r="BE639" s="558"/>
      <c r="BF639" s="561">
        <f>AT639+AZ639</f>
        <v>0</v>
      </c>
      <c r="BG639" s="562"/>
      <c r="BH639" s="565">
        <f>AV639+BB639</f>
        <v>0</v>
      </c>
      <c r="BI639" s="566"/>
      <c r="BJ639" s="557">
        <f>IF(BF639=0,0,(BH639/BF639)*100)</f>
        <v>0</v>
      </c>
      <c r="BK639" s="558"/>
      <c r="BL639" s="602">
        <f>(AD639*2)+(AJ639*2)+(AP639*3)+BB639</f>
        <v>0</v>
      </c>
      <c r="BM639" s="603"/>
      <c r="BN639" s="604"/>
      <c r="BO639" s="587">
        <f t="shared" ref="BO639" si="587">IF(BQ639=0,0,50*BP639/BQ639)</f>
        <v>0</v>
      </c>
      <c r="BP639" s="634">
        <f t="shared" ref="BP639" si="588">(BL639*BS$601)+(N639*BS$602)+(X639*BS$603)+(R639*BS$604)+(V639*BS$605)+(Z639*BS$606)</f>
        <v>0</v>
      </c>
      <c r="BQ639" s="555">
        <f t="shared" ref="BQ639" si="589">((AZ639-BB639)*BS$608)+((AT639-AV639)*BS$607)+(H639*BS$609)+(P639*BS$610)</f>
        <v>0</v>
      </c>
      <c r="BR639" s="65"/>
      <c r="BS639" s="65"/>
      <c r="BT639" s="268"/>
    </row>
    <row r="640" spans="1:72" ht="22.5" customHeight="1" thickBot="1" x14ac:dyDescent="0.3">
      <c r="A640" s="268"/>
      <c r="B640" s="679"/>
      <c r="C640" s="690" t="str">
        <f>IF(ROSTER!D$46="","",ROSTER!D$46)</f>
        <v/>
      </c>
      <c r="D640" s="691"/>
      <c r="E640" s="668"/>
      <c r="F640" s="681"/>
      <c r="G640" s="664"/>
      <c r="H640" s="585"/>
      <c r="I640" s="586"/>
      <c r="J640" s="571"/>
      <c r="K640" s="572"/>
      <c r="L640" s="575"/>
      <c r="M640" s="576"/>
      <c r="N640" s="649" t="s">
        <v>16</v>
      </c>
      <c r="O640" s="650"/>
      <c r="P640" s="571"/>
      <c r="Q640" s="572"/>
      <c r="R640" s="575"/>
      <c r="S640" s="576"/>
      <c r="T640" s="581" t="s">
        <v>16</v>
      </c>
      <c r="U640" s="582"/>
      <c r="V640" s="585"/>
      <c r="W640" s="586"/>
      <c r="X640" s="571"/>
      <c r="Y640" s="586"/>
      <c r="Z640" s="571"/>
      <c r="AA640" s="586"/>
      <c r="AB640" s="571"/>
      <c r="AC640" s="572"/>
      <c r="AD640" s="575"/>
      <c r="AE640" s="576"/>
      <c r="AF640" s="559"/>
      <c r="AG640" s="560"/>
      <c r="AH640" s="571"/>
      <c r="AI640" s="572"/>
      <c r="AJ640" s="575"/>
      <c r="AK640" s="576"/>
      <c r="AL640" s="559"/>
      <c r="AM640" s="560"/>
      <c r="AN640" s="571"/>
      <c r="AO640" s="572"/>
      <c r="AP640" s="575"/>
      <c r="AQ640" s="576"/>
      <c r="AR640" s="559"/>
      <c r="AS640" s="560"/>
      <c r="AT640" s="563"/>
      <c r="AU640" s="564"/>
      <c r="AV640" s="567"/>
      <c r="AW640" s="568"/>
      <c r="AX640" s="559"/>
      <c r="AY640" s="560"/>
      <c r="AZ640" s="571"/>
      <c r="BA640" s="572"/>
      <c r="BB640" s="575"/>
      <c r="BC640" s="576"/>
      <c r="BD640" s="559"/>
      <c r="BE640" s="560"/>
      <c r="BF640" s="563"/>
      <c r="BG640" s="564"/>
      <c r="BH640" s="567"/>
      <c r="BI640" s="568"/>
      <c r="BJ640" s="559"/>
      <c r="BK640" s="560"/>
      <c r="BL640" s="631"/>
      <c r="BM640" s="632"/>
      <c r="BN640" s="633"/>
      <c r="BO640" s="588"/>
      <c r="BP640" s="635"/>
      <c r="BQ640" s="556"/>
      <c r="BR640" s="65"/>
      <c r="BS640" s="65"/>
      <c r="BT640" s="268"/>
    </row>
    <row r="641" spans="1:75" s="79" customFormat="1" ht="33.4" customHeight="1" x14ac:dyDescent="0.45">
      <c r="A641" s="278"/>
      <c r="B641" s="671"/>
      <c r="C641" s="611"/>
      <c r="D641" s="674" t="s">
        <v>10</v>
      </c>
      <c r="E641" s="675"/>
      <c r="F641" s="78"/>
      <c r="G641" s="78"/>
      <c r="H641" s="547">
        <f>SUM(H601:I640)</f>
        <v>0</v>
      </c>
      <c r="I641" s="548"/>
      <c r="J641" s="547">
        <f>SUM(J601:K640)</f>
        <v>0</v>
      </c>
      <c r="K641" s="548"/>
      <c r="L641" s="551">
        <f>SUM(L601:M640)</f>
        <v>0</v>
      </c>
      <c r="M641" s="636"/>
      <c r="N641" s="533">
        <f>L641+J641</f>
        <v>0</v>
      </c>
      <c r="O641" s="534"/>
      <c r="P641" s="551">
        <f>SUM(P601:Q640)</f>
        <v>0</v>
      </c>
      <c r="Q641" s="548"/>
      <c r="R641" s="551">
        <f>SUM(R601:S640)</f>
        <v>0</v>
      </c>
      <c r="S641" s="636"/>
      <c r="T641" s="533">
        <f>R641-P641</f>
        <v>0</v>
      </c>
      <c r="U641" s="534"/>
      <c r="V641" s="551">
        <f>SUM(V601:W640)</f>
        <v>0</v>
      </c>
      <c r="W641" s="636"/>
      <c r="X641" s="547">
        <f>SUM(X601:Y640)</f>
        <v>0</v>
      </c>
      <c r="Y641" s="534"/>
      <c r="Z641" s="547">
        <f>SUM(Z601:AA640)</f>
        <v>0</v>
      </c>
      <c r="AA641" s="534"/>
      <c r="AB641" s="636">
        <f>SUM(AB601:AC640)</f>
        <v>0</v>
      </c>
      <c r="AC641" s="548"/>
      <c r="AD641" s="551">
        <f>SUM(AD601:AE640)</f>
        <v>0</v>
      </c>
      <c r="AE641" s="636"/>
      <c r="AF641" s="533">
        <f>IF(AB641=0,0,(AD641/AB641)*100)</f>
        <v>0</v>
      </c>
      <c r="AG641" s="534"/>
      <c r="AH641" s="551">
        <f>SUM(AH601:AI640)</f>
        <v>0</v>
      </c>
      <c r="AI641" s="548"/>
      <c r="AJ641" s="551">
        <f>SUM(AJ601:AK640)</f>
        <v>0</v>
      </c>
      <c r="AK641" s="636"/>
      <c r="AL641" s="533">
        <f>IF(AH641=0,0,(AJ641/AH641)*100)</f>
        <v>0</v>
      </c>
      <c r="AM641" s="534"/>
      <c r="AN641" s="551">
        <f>SUM(AN601:AO640)</f>
        <v>0</v>
      </c>
      <c r="AO641" s="548"/>
      <c r="AP641" s="551">
        <f>SUM(AP601:AQ640)</f>
        <v>0</v>
      </c>
      <c r="AQ641" s="636"/>
      <c r="AR641" s="533">
        <f>IF(AN641=0,0,(AP641/AN641)*100)</f>
        <v>0</v>
      </c>
      <c r="AS641" s="534"/>
      <c r="AT641" s="547">
        <f>AB641+AH641+AN641</f>
        <v>0</v>
      </c>
      <c r="AU641" s="548"/>
      <c r="AV641" s="551">
        <f>AD641+AJ641+AP641</f>
        <v>0</v>
      </c>
      <c r="AW641" s="552"/>
      <c r="AX641" s="533">
        <f>IF(AT641=0,0,(AV641/AT641)*100)</f>
        <v>0</v>
      </c>
      <c r="AY641" s="534"/>
      <c r="AZ641" s="551">
        <f>SUM(AZ601:BA640)</f>
        <v>0</v>
      </c>
      <c r="BA641" s="548"/>
      <c r="BB641" s="551">
        <f>SUM(BB601:BC640)</f>
        <v>0</v>
      </c>
      <c r="BC641" s="636"/>
      <c r="BD641" s="533">
        <f>IF(AZ641=0,0,(BB641/AZ641)*100)</f>
        <v>0</v>
      </c>
      <c r="BE641" s="534"/>
      <c r="BF641" s="547">
        <f>AT641+AZ641</f>
        <v>0</v>
      </c>
      <c r="BG641" s="548"/>
      <c r="BH641" s="551">
        <f>AV641+BB641</f>
        <v>0</v>
      </c>
      <c r="BI641" s="552"/>
      <c r="BJ641" s="533">
        <f>IF(BF641=0,0,(BH641/BF641)*100)</f>
        <v>0</v>
      </c>
      <c r="BK641" s="619"/>
      <c r="BL641" s="621">
        <f>SUM(BL601:BN640)</f>
        <v>0</v>
      </c>
      <c r="BM641" s="622"/>
      <c r="BN641" s="623"/>
      <c r="BO641" s="610">
        <f>SUM(BO601:BO640)</f>
        <v>0</v>
      </c>
      <c r="BP641" s="709">
        <f t="shared" ref="BP641" si="590">(BL641*BS$601)+(N641*BS$602)+(X641*BS$603)+(R641*BS$604)+(V641*BS$605)+(Z641*BS$606)</f>
        <v>0</v>
      </c>
      <c r="BQ641" s="638">
        <f t="shared" ref="BQ641" si="591">((AZ641-BB641)*BS$608)+((AT641-AV641)*BS$607)+(H641*BS$609)+(P641*BS$610)</f>
        <v>0</v>
      </c>
      <c r="BR641" s="77"/>
      <c r="BS641" s="77"/>
      <c r="BT641" s="278"/>
    </row>
    <row r="642" spans="1:75" s="79" customFormat="1" ht="33.950000000000003" customHeight="1" thickBot="1" x14ac:dyDescent="0.5">
      <c r="A642" s="278"/>
      <c r="B642" s="672"/>
      <c r="C642" s="673"/>
      <c r="D642" s="676"/>
      <c r="E642" s="677"/>
      <c r="F642" s="80"/>
      <c r="G642" s="80"/>
      <c r="H642" s="549"/>
      <c r="I642" s="550"/>
      <c r="J642" s="549"/>
      <c r="K642" s="550"/>
      <c r="L642" s="553"/>
      <c r="M642" s="637"/>
      <c r="N642" s="535" t="s">
        <v>16</v>
      </c>
      <c r="O642" s="536"/>
      <c r="P642" s="553"/>
      <c r="Q642" s="550"/>
      <c r="R642" s="553"/>
      <c r="S642" s="637"/>
      <c r="T642" s="535" t="s">
        <v>16</v>
      </c>
      <c r="U642" s="536"/>
      <c r="V642" s="553"/>
      <c r="W642" s="637"/>
      <c r="X642" s="549"/>
      <c r="Y642" s="536"/>
      <c r="Z642" s="549"/>
      <c r="AA642" s="536"/>
      <c r="AB642" s="637"/>
      <c r="AC642" s="550"/>
      <c r="AD642" s="553"/>
      <c r="AE642" s="637"/>
      <c r="AF642" s="535"/>
      <c r="AG642" s="536"/>
      <c r="AH642" s="553"/>
      <c r="AI642" s="550"/>
      <c r="AJ642" s="553"/>
      <c r="AK642" s="637"/>
      <c r="AL642" s="535"/>
      <c r="AM642" s="536"/>
      <c r="AN642" s="553"/>
      <c r="AO642" s="550"/>
      <c r="AP642" s="553"/>
      <c r="AQ642" s="637"/>
      <c r="AR642" s="535"/>
      <c r="AS642" s="536"/>
      <c r="AT642" s="549"/>
      <c r="AU642" s="550"/>
      <c r="AV642" s="553"/>
      <c r="AW642" s="554"/>
      <c r="AX642" s="535"/>
      <c r="AY642" s="536"/>
      <c r="AZ642" s="553"/>
      <c r="BA642" s="550"/>
      <c r="BB642" s="553"/>
      <c r="BC642" s="637"/>
      <c r="BD642" s="535"/>
      <c r="BE642" s="536"/>
      <c r="BF642" s="549"/>
      <c r="BG642" s="550"/>
      <c r="BH642" s="553"/>
      <c r="BI642" s="554"/>
      <c r="BJ642" s="535"/>
      <c r="BK642" s="620"/>
      <c r="BL642" s="624"/>
      <c r="BM642" s="625"/>
      <c r="BN642" s="626"/>
      <c r="BO642" s="609"/>
      <c r="BP642" s="710"/>
      <c r="BQ642" s="639"/>
      <c r="BR642" s="77"/>
      <c r="BS642" s="77"/>
      <c r="BT642" s="278"/>
    </row>
    <row r="643" spans="1:75" s="79" customFormat="1" ht="33" customHeight="1" thickBot="1" x14ac:dyDescent="0.5">
      <c r="A643" s="278"/>
      <c r="B643" s="671"/>
      <c r="C643" s="611"/>
      <c r="D643" s="674" t="s">
        <v>13</v>
      </c>
      <c r="E643" s="675"/>
      <c r="F643" s="82"/>
      <c r="G643" s="117"/>
      <c r="H643" s="541"/>
      <c r="I643" s="545"/>
      <c r="J643" s="541"/>
      <c r="K643" s="545"/>
      <c r="L643" s="537"/>
      <c r="M643" s="538"/>
      <c r="N643" s="533">
        <f>J643+L643</f>
        <v>0</v>
      </c>
      <c r="O643" s="534"/>
      <c r="P643" s="537"/>
      <c r="Q643" s="545"/>
      <c r="R643" s="537"/>
      <c r="S643" s="538"/>
      <c r="T643" s="533">
        <f>R643-P643</f>
        <v>0</v>
      </c>
      <c r="U643" s="534"/>
      <c r="V643" s="537"/>
      <c r="W643" s="538"/>
      <c r="X643" s="541"/>
      <c r="Y643" s="542"/>
      <c r="Z643" s="541"/>
      <c r="AA643" s="542"/>
      <c r="AB643" s="538"/>
      <c r="AC643" s="545"/>
      <c r="AD643" s="537"/>
      <c r="AE643" s="538"/>
      <c r="AF643" s="533">
        <f>IF(AB643=0,0,(AD643/AB643)*100)</f>
        <v>0</v>
      </c>
      <c r="AG643" s="534"/>
      <c r="AH643" s="537"/>
      <c r="AI643" s="545"/>
      <c r="AJ643" s="537"/>
      <c r="AK643" s="538"/>
      <c r="AL643" s="533">
        <f>IF(AH643=0,0,(AJ643/AH643)*100)</f>
        <v>0</v>
      </c>
      <c r="AM643" s="534"/>
      <c r="AN643" s="537"/>
      <c r="AO643" s="545"/>
      <c r="AP643" s="537"/>
      <c r="AQ643" s="538"/>
      <c r="AR643" s="533">
        <f>IF(AN643=0,0,(AP643/AN643)*100)</f>
        <v>0</v>
      </c>
      <c r="AS643" s="534"/>
      <c r="AT643" s="547">
        <f>AB643+AH643+AN643</f>
        <v>0</v>
      </c>
      <c r="AU643" s="548"/>
      <c r="AV643" s="551">
        <f>AD643+AJ643+AP643</f>
        <v>0</v>
      </c>
      <c r="AW643" s="552"/>
      <c r="AX643" s="533">
        <f>IF(AT643=0,0,(AV643/AT643)*100)</f>
        <v>0</v>
      </c>
      <c r="AY643" s="534"/>
      <c r="AZ643" s="537"/>
      <c r="BA643" s="545"/>
      <c r="BB643" s="537"/>
      <c r="BC643" s="538"/>
      <c r="BD643" s="533">
        <f>IF(AZ643=0,0,(BB643/AZ643)*100)</f>
        <v>0</v>
      </c>
      <c r="BE643" s="534"/>
      <c r="BF643" s="547">
        <f>AT643+AZ643</f>
        <v>0</v>
      </c>
      <c r="BG643" s="548"/>
      <c r="BH643" s="551">
        <f>AV643+BB643</f>
        <v>0</v>
      </c>
      <c r="BI643" s="552"/>
      <c r="BJ643" s="533">
        <f>IF(BF643=0,0,(BH643/BF643)*100)</f>
        <v>0</v>
      </c>
      <c r="BK643" s="619"/>
      <c r="BL643" s="700">
        <f>(AD643*2)+(AJ643*2)+(AP643*3)+BB643</f>
        <v>0</v>
      </c>
      <c r="BM643" s="701"/>
      <c r="BN643" s="702"/>
      <c r="BO643" s="706"/>
      <c r="BP643" s="83"/>
      <c r="BQ643" s="84"/>
      <c r="BR643" s="77"/>
      <c r="BS643" s="77"/>
      <c r="BT643" s="278"/>
    </row>
    <row r="644" spans="1:75" s="79" customFormat="1" ht="33.75" customHeight="1" thickBot="1" x14ac:dyDescent="0.5">
      <c r="A644" s="278"/>
      <c r="B644" s="232"/>
      <c r="C644" s="336"/>
      <c r="D644" s="693"/>
      <c r="E644" s="694"/>
      <c r="F644" s="86"/>
      <c r="G644" s="86"/>
      <c r="H644" s="543"/>
      <c r="I644" s="546"/>
      <c r="J644" s="543"/>
      <c r="K644" s="546"/>
      <c r="L644" s="539"/>
      <c r="M644" s="540"/>
      <c r="N644" s="535">
        <f>IF((N641+N643)=0,0,N641/(N641+N643)*100)</f>
        <v>0</v>
      </c>
      <c r="O644" s="536"/>
      <c r="P644" s="539"/>
      <c r="Q644" s="546"/>
      <c r="R644" s="539"/>
      <c r="S644" s="540"/>
      <c r="T644" s="535"/>
      <c r="U644" s="536"/>
      <c r="V644" s="539"/>
      <c r="W644" s="540"/>
      <c r="X644" s="543"/>
      <c r="Y644" s="544"/>
      <c r="Z644" s="543"/>
      <c r="AA644" s="544"/>
      <c r="AB644" s="540"/>
      <c r="AC644" s="546"/>
      <c r="AD644" s="539"/>
      <c r="AE644" s="540"/>
      <c r="AF644" s="535"/>
      <c r="AG644" s="536"/>
      <c r="AH644" s="539"/>
      <c r="AI644" s="546"/>
      <c r="AJ644" s="539"/>
      <c r="AK644" s="540"/>
      <c r="AL644" s="535"/>
      <c r="AM644" s="536"/>
      <c r="AN644" s="539"/>
      <c r="AO644" s="546"/>
      <c r="AP644" s="539"/>
      <c r="AQ644" s="540"/>
      <c r="AR644" s="535"/>
      <c r="AS644" s="536"/>
      <c r="AT644" s="549"/>
      <c r="AU644" s="550"/>
      <c r="AV644" s="553"/>
      <c r="AW644" s="554"/>
      <c r="AX644" s="535"/>
      <c r="AY644" s="536"/>
      <c r="AZ644" s="539"/>
      <c r="BA644" s="546"/>
      <c r="BB644" s="539"/>
      <c r="BC644" s="540"/>
      <c r="BD644" s="535"/>
      <c r="BE644" s="536"/>
      <c r="BF644" s="549"/>
      <c r="BG644" s="550"/>
      <c r="BH644" s="553"/>
      <c r="BI644" s="554"/>
      <c r="BJ644" s="535"/>
      <c r="BK644" s="620"/>
      <c r="BL644" s="703"/>
      <c r="BM644" s="704"/>
      <c r="BN644" s="705"/>
      <c r="BO644" s="707"/>
      <c r="BP644" s="222"/>
      <c r="BQ644" s="222"/>
      <c r="BR644" s="77"/>
      <c r="BS644" s="77"/>
      <c r="BT644" s="278"/>
    </row>
    <row r="645" spans="1:75" ht="16.5" customHeight="1" thickTop="1" thickBot="1" x14ac:dyDescent="0.5">
      <c r="A645" s="268"/>
      <c r="B645" s="229"/>
      <c r="C645" s="195"/>
      <c r="D645" s="195"/>
      <c r="E645" s="195"/>
      <c r="F645" s="195"/>
      <c r="G645" s="195"/>
      <c r="H645" s="195"/>
      <c r="I645" s="195"/>
      <c r="J645" s="195"/>
      <c r="K645" s="195"/>
      <c r="L645" s="195"/>
      <c r="M645" s="195"/>
      <c r="N645" s="195"/>
      <c r="O645" s="195"/>
      <c r="P645" s="195"/>
      <c r="Q645" s="195"/>
      <c r="R645" s="195"/>
      <c r="S645" s="195"/>
      <c r="T645" s="195"/>
      <c r="U645" s="195"/>
      <c r="V645" s="195"/>
      <c r="W645" s="195"/>
      <c r="X645" s="195"/>
      <c r="Y645" s="195"/>
      <c r="Z645" s="195"/>
      <c r="AA645" s="195"/>
      <c r="AB645" s="195"/>
      <c r="AC645" s="195"/>
      <c r="AD645" s="195"/>
      <c r="AE645" s="195"/>
      <c r="AF645" s="198"/>
      <c r="AG645" s="198"/>
      <c r="AH645" s="195"/>
      <c r="AI645" s="195"/>
      <c r="AJ645" s="195"/>
      <c r="AK645" s="195"/>
      <c r="AL645" s="195"/>
      <c r="AM645" s="195"/>
      <c r="AN645" s="195"/>
      <c r="AO645" s="195"/>
      <c r="AP645" s="195"/>
      <c r="AQ645" s="195"/>
      <c r="AR645" s="195"/>
      <c r="AS645" s="195"/>
      <c r="AT645" s="195"/>
      <c r="AU645" s="195"/>
      <c r="AV645" s="195"/>
      <c r="AW645" s="195"/>
      <c r="AX645" s="195"/>
      <c r="AY645" s="195"/>
      <c r="AZ645" s="195"/>
      <c r="BA645" s="195"/>
      <c r="BB645" s="195"/>
      <c r="BC645" s="195"/>
      <c r="BD645" s="195"/>
      <c r="BE645" s="195"/>
      <c r="BF645" s="195"/>
      <c r="BG645" s="195"/>
      <c r="BH645" s="195"/>
      <c r="BI645" s="195"/>
      <c r="BJ645" s="195"/>
      <c r="BK645" s="195"/>
      <c r="BL645" s="195"/>
      <c r="BM645" s="195"/>
      <c r="BN645" s="195"/>
      <c r="BO645" s="247"/>
      <c r="BP645" s="600">
        <f>IF((J641+L643)=0,0,(J641/(J641+L643)*100)%)</f>
        <v>0</v>
      </c>
      <c r="BQ645" s="601"/>
      <c r="BR645" s="600">
        <f>IF((L641+J643)=0,0,(L641/(L641+J643)*100)%)</f>
        <v>0</v>
      </c>
      <c r="BS645" s="601"/>
      <c r="BT645" s="268"/>
    </row>
    <row r="646" spans="1:75" s="85" customFormat="1" ht="87" customHeight="1" thickTop="1" thickBot="1" x14ac:dyDescent="0.55000000000000004">
      <c r="A646" s="279"/>
      <c r="B646" s="682"/>
      <c r="C646" s="683"/>
      <c r="D646" s="608"/>
      <c r="E646" s="608"/>
      <c r="F646" s="608"/>
      <c r="G646" s="608"/>
      <c r="H646" s="346"/>
      <c r="I646" s="346"/>
      <c r="J646" s="346"/>
      <c r="K646" s="200"/>
      <c r="L646" s="346"/>
      <c r="M646" s="346"/>
      <c r="N646" s="346"/>
      <c r="O646" s="338"/>
      <c r="P646" s="338"/>
      <c r="Q646" s="338"/>
      <c r="R646" s="338"/>
      <c r="S646" s="346"/>
      <c r="T646" s="346" t="s">
        <v>59</v>
      </c>
      <c r="U646" s="346"/>
      <c r="V646" s="200"/>
      <c r="W646" s="346"/>
      <c r="X646" s="346"/>
      <c r="Y646" s="346"/>
      <c r="Z646" s="714" t="s">
        <v>157</v>
      </c>
      <c r="AA646" s="714"/>
      <c r="AB646" s="714"/>
      <c r="AC646" s="715"/>
      <c r="AD646" s="589"/>
      <c r="AE646" s="590"/>
      <c r="AF646" s="591"/>
      <c r="AG646" s="200"/>
      <c r="AH646" s="589"/>
      <c r="AI646" s="590"/>
      <c r="AJ646" s="591"/>
      <c r="AK646" s="714" t="s">
        <v>159</v>
      </c>
      <c r="AL646" s="714"/>
      <c r="AM646" s="714"/>
      <c r="AN646" s="715"/>
      <c r="AO646" s="589"/>
      <c r="AP646" s="590"/>
      <c r="AQ646" s="591"/>
      <c r="AR646" s="204"/>
      <c r="AS646" s="589"/>
      <c r="AT646" s="590"/>
      <c r="AU646" s="591"/>
      <c r="AV646" s="340"/>
      <c r="AW646" s="340"/>
      <c r="AX646" s="340"/>
      <c r="AY646" s="340"/>
      <c r="AZ646" s="711" t="s">
        <v>20</v>
      </c>
      <c r="BA646" s="711"/>
      <c r="BB646" s="711"/>
      <c r="BC646" s="711"/>
      <c r="BD646" s="712"/>
      <c r="BE646" s="616">
        <f>BL641</f>
        <v>0</v>
      </c>
      <c r="BF646" s="617"/>
      <c r="BG646" s="618"/>
      <c r="BH646" s="205"/>
      <c r="BI646" s="616">
        <f>BL643</f>
        <v>0</v>
      </c>
      <c r="BJ646" s="617"/>
      <c r="BK646" s="618"/>
      <c r="BL646" s="206"/>
      <c r="BM646" s="206"/>
      <c r="BN646" s="206"/>
      <c r="BO646" s="248"/>
      <c r="BP646" s="87"/>
      <c r="BQ646" s="87"/>
      <c r="BR646" s="81"/>
      <c r="BS646" s="81"/>
      <c r="BT646" s="279"/>
    </row>
    <row r="647" spans="1:75" ht="15.6" customHeight="1" thickTop="1" thickBot="1" x14ac:dyDescent="0.55000000000000004">
      <c r="A647" s="268"/>
      <c r="B647" s="230"/>
      <c r="C647" s="207"/>
      <c r="D647" s="196"/>
      <c r="E647" s="196"/>
      <c r="F647" s="199"/>
      <c r="G647" s="199"/>
      <c r="H647" s="202"/>
      <c r="I647" s="202"/>
      <c r="J647" s="202"/>
      <c r="K647" s="202"/>
      <c r="L647" s="202"/>
      <c r="M647" s="202"/>
      <c r="N647" s="202"/>
      <c r="O647" s="199"/>
      <c r="P647" s="199"/>
      <c r="Q647" s="199"/>
      <c r="R647" s="199"/>
      <c r="S647" s="202"/>
      <c r="T647" s="202"/>
      <c r="U647" s="202"/>
      <c r="V647" s="201"/>
      <c r="W647" s="202"/>
      <c r="X647" s="202"/>
      <c r="Y647" s="202"/>
      <c r="Z647" s="337"/>
      <c r="AA647" s="337"/>
      <c r="AB647" s="337"/>
      <c r="AC647" s="337"/>
      <c r="AD647" s="202"/>
      <c r="AE647" s="202"/>
      <c r="AF647" s="202"/>
      <c r="AG647" s="202"/>
      <c r="AH647" s="201"/>
      <c r="AI647" s="201"/>
      <c r="AJ647" s="202"/>
      <c r="AK647" s="337"/>
      <c r="AL647" s="337"/>
      <c r="AM647" s="337"/>
      <c r="AN647" s="337"/>
      <c r="AO647" s="202"/>
      <c r="AP647" s="202"/>
      <c r="AQ647" s="202"/>
      <c r="AR647" s="202"/>
      <c r="AS647" s="202"/>
      <c r="AT647" s="204"/>
      <c r="AU647" s="204"/>
      <c r="AV647" s="207"/>
      <c r="AW647" s="207"/>
      <c r="AX647" s="207"/>
      <c r="AY647" s="207"/>
      <c r="AZ647" s="199"/>
      <c r="BA647" s="208"/>
      <c r="BB647" s="208"/>
      <c r="BC647" s="209"/>
      <c r="BD647" s="210"/>
      <c r="BE647" s="211"/>
      <c r="BF647" s="211"/>
      <c r="BG647" s="204"/>
      <c r="BH647" s="212"/>
      <c r="BI647" s="213"/>
      <c r="BJ647" s="213"/>
      <c r="BK647" s="204"/>
      <c r="BL647" s="207"/>
      <c r="BM647" s="207"/>
      <c r="BN647" s="207"/>
      <c r="BO647" s="249"/>
      <c r="BP647" s="88"/>
      <c r="BQ647" s="88"/>
      <c r="BR647" s="65"/>
      <c r="BS647" s="65"/>
      <c r="BT647" s="268"/>
    </row>
    <row r="648" spans="1:75" s="85" customFormat="1" ht="86.25" customHeight="1" thickTop="1" thickBot="1" x14ac:dyDescent="0.55000000000000004">
      <c r="A648" s="279"/>
      <c r="B648" s="531"/>
      <c r="C648" s="532"/>
      <c r="D648" s="608"/>
      <c r="E648" s="608"/>
      <c r="F648" s="608"/>
      <c r="G648" s="608"/>
      <c r="H648" s="212"/>
      <c r="I648" s="212"/>
      <c r="J648" s="212"/>
      <c r="K648" s="200"/>
      <c r="L648" s="212"/>
      <c r="M648" s="212"/>
      <c r="N648" s="212"/>
      <c r="O648" s="338"/>
      <c r="P648" s="338"/>
      <c r="Q648" s="338"/>
      <c r="R648" s="338"/>
      <c r="S648" s="212"/>
      <c r="T648" s="212" t="s">
        <v>15</v>
      </c>
      <c r="U648" s="212"/>
      <c r="V648" s="200"/>
      <c r="W648" s="212"/>
      <c r="X648" s="212"/>
      <c r="Y648" s="212"/>
      <c r="Z648" s="714" t="s">
        <v>158</v>
      </c>
      <c r="AA648" s="714"/>
      <c r="AB648" s="714"/>
      <c r="AC648" s="715"/>
      <c r="AD648" s="616">
        <f>AD646</f>
        <v>0</v>
      </c>
      <c r="AE648" s="617"/>
      <c r="AF648" s="618"/>
      <c r="AG648" s="200"/>
      <c r="AH648" s="616">
        <f>AH646</f>
        <v>0</v>
      </c>
      <c r="AI648" s="617"/>
      <c r="AJ648" s="618"/>
      <c r="AK648" s="714" t="s">
        <v>160</v>
      </c>
      <c r="AL648" s="714"/>
      <c r="AM648" s="714"/>
      <c r="AN648" s="715"/>
      <c r="AO648" s="616">
        <f>AO646-AD646</f>
        <v>0</v>
      </c>
      <c r="AP648" s="617"/>
      <c r="AQ648" s="618"/>
      <c r="AR648" s="204"/>
      <c r="AS648" s="616">
        <f>AS646-AH646</f>
        <v>0</v>
      </c>
      <c r="AT648" s="617"/>
      <c r="AU648" s="618"/>
      <c r="AV648" s="340"/>
      <c r="AW648" s="340"/>
      <c r="AX648" s="340"/>
      <c r="AY648" s="340"/>
      <c r="AZ648" s="711" t="s">
        <v>44</v>
      </c>
      <c r="BA648" s="711"/>
      <c r="BB648" s="711"/>
      <c r="BC648" s="711"/>
      <c r="BD648" s="712"/>
      <c r="BE648" s="616">
        <f>BE646-AO646</f>
        <v>0</v>
      </c>
      <c r="BF648" s="617"/>
      <c r="BG648" s="618"/>
      <c r="BH648" s="214"/>
      <c r="BI648" s="616">
        <f>BI646-AS646</f>
        <v>0</v>
      </c>
      <c r="BJ648" s="617"/>
      <c r="BK648" s="618"/>
      <c r="BL648" s="206"/>
      <c r="BM648" s="206"/>
      <c r="BN648" s="206"/>
      <c r="BO648" s="248"/>
      <c r="BP648" s="87"/>
      <c r="BQ648" s="87"/>
      <c r="BR648" s="81"/>
      <c r="BS648" s="81"/>
      <c r="BT648" s="279"/>
      <c r="BW648" s="79"/>
    </row>
    <row r="649" spans="1:75" ht="18.75" customHeight="1" thickTop="1" thickBot="1" x14ac:dyDescent="0.5">
      <c r="A649" s="268"/>
      <c r="B649" s="231"/>
      <c r="C649" s="197"/>
      <c r="D649" s="197"/>
      <c r="E649" s="197"/>
      <c r="F649" s="254"/>
      <c r="G649" s="254"/>
      <c r="H649" s="197"/>
      <c r="I649" s="197"/>
      <c r="J649" s="197"/>
      <c r="K649" s="197"/>
      <c r="L649" s="197"/>
      <c r="M649" s="197"/>
      <c r="N649" s="197"/>
      <c r="O649" s="197"/>
      <c r="P649" s="197"/>
      <c r="Q649" s="197"/>
      <c r="R649" s="197"/>
      <c r="S649" s="197"/>
      <c r="T649" s="197"/>
      <c r="U649" s="197"/>
      <c r="V649" s="197"/>
      <c r="W649" s="197"/>
      <c r="X649" s="197"/>
      <c r="Y649" s="197"/>
      <c r="Z649" s="197"/>
      <c r="AA649" s="197"/>
      <c r="AB649" s="197"/>
      <c r="AC649" s="197"/>
      <c r="AD649" s="197"/>
      <c r="AE649" s="197"/>
      <c r="AF649" s="203"/>
      <c r="AG649" s="203"/>
      <c r="AH649" s="197"/>
      <c r="AI649" s="197"/>
      <c r="AJ649" s="197"/>
      <c r="AK649" s="197"/>
      <c r="AL649" s="197"/>
      <c r="AM649" s="197"/>
      <c r="AN649" s="197"/>
      <c r="AO649" s="197"/>
      <c r="AP649" s="197"/>
      <c r="AQ649" s="197"/>
      <c r="AR649" s="197"/>
      <c r="AS649" s="197"/>
      <c r="AT649" s="197"/>
      <c r="AU649" s="197"/>
      <c r="AV649" s="197"/>
      <c r="AW649" s="197"/>
      <c r="AX649" s="197"/>
      <c r="AY649" s="197"/>
      <c r="AZ649" s="197"/>
      <c r="BA649" s="640" t="s">
        <v>153</v>
      </c>
      <c r="BB649" s="640"/>
      <c r="BC649" s="640"/>
      <c r="BD649" s="640"/>
      <c r="BE649" s="640"/>
      <c r="BF649" s="640"/>
      <c r="BG649" s="640"/>
      <c r="BH649" s="640"/>
      <c r="BI649" s="640"/>
      <c r="BJ649" s="640"/>
      <c r="BK649" s="640"/>
      <c r="BL649" s="640"/>
      <c r="BM649" s="640"/>
      <c r="BN649" s="640"/>
      <c r="BO649" s="250"/>
      <c r="BP649" s="89"/>
      <c r="BQ649" s="89"/>
      <c r="BR649" s="65"/>
      <c r="BS649" s="65"/>
      <c r="BT649" s="268"/>
    </row>
    <row r="650" spans="1:75" s="255" customFormat="1" ht="13.5" customHeight="1" thickTop="1" x14ac:dyDescent="0.45">
      <c r="A650" s="268"/>
      <c r="B650" s="269"/>
      <c r="C650" s="268"/>
      <c r="D650" s="268"/>
      <c r="E650" s="268"/>
      <c r="F650" s="270"/>
      <c r="G650" s="270"/>
      <c r="H650" s="268"/>
      <c r="I650" s="268"/>
      <c r="J650" s="268"/>
      <c r="K650" s="268"/>
      <c r="L650" s="268"/>
      <c r="M650" s="268"/>
      <c r="N650" s="268"/>
      <c r="O650" s="268"/>
      <c r="P650" s="268"/>
      <c r="Q650" s="268"/>
      <c r="R650" s="268"/>
      <c r="S650" s="268"/>
      <c r="T650" s="268"/>
      <c r="U650" s="268"/>
      <c r="V650" s="268"/>
      <c r="W650" s="268"/>
      <c r="X650" s="268"/>
      <c r="Y650" s="268"/>
      <c r="Z650" s="268"/>
      <c r="AA650" s="268"/>
      <c r="AB650" s="268"/>
      <c r="AC650" s="268"/>
      <c r="AD650" s="268"/>
      <c r="AE650" s="268"/>
      <c r="AF650" s="271"/>
      <c r="AG650" s="271"/>
      <c r="AH650" s="268"/>
      <c r="AI650" s="268"/>
      <c r="AJ650" s="268"/>
      <c r="AK650" s="268"/>
      <c r="AL650" s="268"/>
      <c r="AM650" s="268"/>
      <c r="AN650" s="268"/>
      <c r="AO650" s="268"/>
      <c r="AP650" s="268"/>
      <c r="AQ650" s="268"/>
      <c r="AR650" s="268"/>
      <c r="AS650" s="268"/>
      <c r="AT650" s="268"/>
      <c r="AU650" s="268"/>
      <c r="AV650" s="268"/>
      <c r="AW650" s="268"/>
      <c r="AX650" s="268"/>
      <c r="AY650" s="268"/>
      <c r="AZ650" s="268"/>
      <c r="BA650" s="268"/>
      <c r="BB650" s="268"/>
      <c r="BC650" s="268"/>
      <c r="BD650" s="268"/>
      <c r="BE650" s="268"/>
      <c r="BF650" s="268"/>
      <c r="BG650" s="268"/>
      <c r="BH650" s="268"/>
      <c r="BI650" s="268"/>
      <c r="BJ650" s="268"/>
      <c r="BK650" s="268"/>
      <c r="BL650" s="268"/>
      <c r="BM650" s="268"/>
      <c r="BN650" s="268"/>
      <c r="BO650" s="272"/>
      <c r="BP650" s="272"/>
      <c r="BQ650" s="272"/>
      <c r="BR650" s="268"/>
      <c r="BS650" s="268"/>
      <c r="BT650" s="268"/>
    </row>
    <row r="651" spans="1:75" s="69" customFormat="1" ht="33.75" x14ac:dyDescent="0.5">
      <c r="A651" s="273"/>
      <c r="B651" s="695" t="s">
        <v>9</v>
      </c>
      <c r="C651" s="695"/>
      <c r="D651" s="695"/>
      <c r="E651" s="695"/>
      <c r="F651" s="695"/>
      <c r="G651" s="695"/>
      <c r="H651" s="695"/>
      <c r="I651" s="695"/>
      <c r="J651" s="695"/>
      <c r="K651" s="695"/>
      <c r="L651" s="695"/>
      <c r="M651" s="695"/>
      <c r="N651" s="695"/>
      <c r="O651" s="695"/>
      <c r="P651" s="695"/>
      <c r="Q651" s="695"/>
      <c r="R651" s="695"/>
      <c r="S651" s="695"/>
      <c r="T651" s="695"/>
      <c r="U651" s="695"/>
      <c r="V651" s="695"/>
      <c r="W651" s="695"/>
      <c r="X651" s="695"/>
      <c r="Y651" s="695"/>
      <c r="Z651" s="695"/>
      <c r="AA651" s="695"/>
      <c r="AB651" s="695"/>
      <c r="AC651" s="695"/>
      <c r="AD651" s="695"/>
      <c r="AE651" s="695"/>
      <c r="AF651" s="695"/>
      <c r="AG651" s="695"/>
      <c r="AH651" s="695"/>
      <c r="AI651" s="695"/>
      <c r="AJ651" s="695"/>
      <c r="AK651" s="695"/>
      <c r="AL651" s="695"/>
      <c r="AM651" s="695"/>
      <c r="AN651" s="695"/>
      <c r="AO651" s="695"/>
      <c r="AP651" s="695"/>
      <c r="AQ651" s="695"/>
      <c r="AR651" s="695"/>
      <c r="AS651" s="695"/>
      <c r="AT651" s="695"/>
      <c r="AU651" s="695"/>
      <c r="AV651" s="695"/>
      <c r="AW651" s="695"/>
      <c r="AX651" s="695"/>
      <c r="AY651" s="695"/>
      <c r="AZ651" s="695"/>
      <c r="BA651" s="695"/>
      <c r="BB651" s="695"/>
      <c r="BC651" s="695"/>
      <c r="BD651" s="695"/>
      <c r="BE651" s="695"/>
      <c r="BF651" s="695"/>
      <c r="BG651" s="695"/>
      <c r="BH651" s="695"/>
      <c r="BI651" s="695"/>
      <c r="BJ651" s="695"/>
      <c r="BK651" s="695"/>
      <c r="BL651" s="695"/>
      <c r="BM651" s="695"/>
      <c r="BN651" s="695"/>
      <c r="BO651" s="175"/>
      <c r="BP651" s="175"/>
      <c r="BQ651" s="175"/>
      <c r="BR651" s="68"/>
      <c r="BS651" s="68"/>
      <c r="BT651" s="273"/>
    </row>
    <row r="652" spans="1:75" ht="10.9" customHeight="1" x14ac:dyDescent="0.45">
      <c r="A652" s="268"/>
      <c r="B652" s="227"/>
      <c r="C652" s="177"/>
      <c r="D652" s="177"/>
      <c r="E652" s="177"/>
      <c r="F652" s="178"/>
      <c r="G652" s="178"/>
      <c r="H652" s="177"/>
      <c r="I652" s="177"/>
      <c r="J652" s="177"/>
      <c r="K652" s="177"/>
      <c r="L652" s="177"/>
      <c r="M652" s="177"/>
      <c r="N652" s="177"/>
      <c r="O652" s="177"/>
      <c r="P652" s="177"/>
      <c r="Q652" s="177"/>
      <c r="R652" s="177"/>
      <c r="S652" s="177"/>
      <c r="T652" s="177"/>
      <c r="U652" s="177"/>
      <c r="V652" s="177"/>
      <c r="W652" s="177"/>
      <c r="X652" s="177"/>
      <c r="Y652" s="177"/>
      <c r="Z652" s="177"/>
      <c r="AA652" s="177"/>
      <c r="AB652" s="177"/>
      <c r="AC652" s="177"/>
      <c r="AD652" s="177"/>
      <c r="AE652" s="177"/>
      <c r="AF652" s="179"/>
      <c r="AG652" s="179"/>
      <c r="AH652" s="177"/>
      <c r="AI652" s="177"/>
      <c r="AJ652" s="177"/>
      <c r="AK652" s="177"/>
      <c r="AL652" s="177"/>
      <c r="AM652" s="177"/>
      <c r="AN652" s="177"/>
      <c r="AO652" s="177"/>
      <c r="AP652" s="177"/>
      <c r="AQ652" s="177"/>
      <c r="AR652" s="177"/>
      <c r="AS652" s="177"/>
      <c r="AT652" s="177"/>
      <c r="AU652" s="177"/>
      <c r="AV652" s="177"/>
      <c r="AW652" s="177"/>
      <c r="AX652" s="177"/>
      <c r="AY652" s="177"/>
      <c r="AZ652" s="177"/>
      <c r="BA652" s="177"/>
      <c r="BB652" s="177"/>
      <c r="BC652" s="177"/>
      <c r="BD652" s="177"/>
      <c r="BE652" s="177"/>
      <c r="BF652" s="177"/>
      <c r="BG652" s="177"/>
      <c r="BH652" s="177"/>
      <c r="BI652" s="177"/>
      <c r="BJ652" s="177"/>
      <c r="BK652" s="177"/>
      <c r="BL652" s="177"/>
      <c r="BM652" s="177"/>
      <c r="BN652" s="259"/>
      <c r="BO652" s="245"/>
      <c r="BP652" s="259"/>
      <c r="BQ652" s="259"/>
      <c r="BR652" s="65"/>
      <c r="BS652" s="65"/>
      <c r="BT652" s="268"/>
    </row>
    <row r="653" spans="1:75" s="70" customFormat="1" ht="36.75" customHeight="1" x14ac:dyDescent="0.45">
      <c r="A653" s="274"/>
      <c r="B653" s="227"/>
      <c r="C653" s="176"/>
      <c r="D653" s="226" t="s">
        <v>10</v>
      </c>
      <c r="E653" s="713" t="str">
        <f>IF(ROSTER!D$3="","",ROSTER!D$3)</f>
        <v/>
      </c>
      <c r="F653" s="713"/>
      <c r="G653" s="713"/>
      <c r="H653" s="713"/>
      <c r="I653" s="713"/>
      <c r="J653" s="713"/>
      <c r="K653" s="713"/>
      <c r="L653" s="713"/>
      <c r="M653" s="713"/>
      <c r="N653" s="713"/>
      <c r="O653" s="713"/>
      <c r="P653" s="713"/>
      <c r="Q653" s="713"/>
      <c r="R653" s="713"/>
      <c r="S653" s="713"/>
      <c r="T653" s="713"/>
      <c r="U653" s="713"/>
      <c r="V653" s="713"/>
      <c r="W653" s="713"/>
      <c r="X653" s="713"/>
      <c r="Y653" s="713"/>
      <c r="Z653" s="713"/>
      <c r="AA653" s="713"/>
      <c r="AB653" s="713"/>
      <c r="AC653" s="713"/>
      <c r="AD653" s="180"/>
      <c r="AE653" s="719" t="s">
        <v>11</v>
      </c>
      <c r="AF653" s="719"/>
      <c r="AG653" s="719"/>
      <c r="AH653" s="719"/>
      <c r="AI653" s="719"/>
      <c r="AJ653" s="719"/>
      <c r="AK653" s="719"/>
      <c r="AL653" s="717"/>
      <c r="AM653" s="717"/>
      <c r="AN653" s="717"/>
      <c r="AO653" s="717"/>
      <c r="AP653" s="717"/>
      <c r="AQ653" s="717"/>
      <c r="AR653" s="717"/>
      <c r="AS653" s="717"/>
      <c r="AT653" s="717"/>
      <c r="AU653" s="717"/>
      <c r="AV653" s="717"/>
      <c r="AW653" s="717"/>
      <c r="AX653" s="717"/>
      <c r="AY653" s="717"/>
      <c r="AZ653" s="717"/>
      <c r="BA653" s="717"/>
      <c r="BB653" s="717"/>
      <c r="BC653" s="717"/>
      <c r="BD653" s="717"/>
      <c r="BE653" s="717"/>
      <c r="BF653" s="717"/>
      <c r="BG653" s="717"/>
      <c r="BH653" s="717"/>
      <c r="BI653" s="717"/>
      <c r="BJ653" s="717"/>
      <c r="BK653" s="717"/>
      <c r="BL653" s="717"/>
      <c r="BM653" s="717"/>
      <c r="BN653" s="259"/>
      <c r="BO653" s="246" t="s">
        <v>130</v>
      </c>
      <c r="BP653" s="259"/>
      <c r="BQ653" s="259"/>
      <c r="BR653" s="66"/>
      <c r="BS653" s="66"/>
      <c r="BT653" s="274"/>
    </row>
    <row r="654" spans="1:75" ht="8.85" customHeight="1" x14ac:dyDescent="0.45">
      <c r="A654" s="275"/>
      <c r="B654" s="227"/>
      <c r="C654" s="179" t="s">
        <v>38</v>
      </c>
      <c r="D654" s="179"/>
      <c r="E654" s="179"/>
      <c r="F654" s="181"/>
      <c r="G654" s="181"/>
      <c r="H654" s="179"/>
      <c r="I654" s="179"/>
      <c r="J654" s="182"/>
      <c r="K654" s="182"/>
      <c r="L654" s="182"/>
      <c r="M654" s="182"/>
      <c r="N654" s="182"/>
      <c r="O654" s="182"/>
      <c r="P654" s="182"/>
      <c r="Q654" s="182"/>
      <c r="R654" s="182"/>
      <c r="S654" s="182"/>
      <c r="T654" s="182"/>
      <c r="U654" s="182"/>
      <c r="V654" s="182"/>
      <c r="W654" s="182"/>
      <c r="X654" s="182"/>
      <c r="Y654" s="182"/>
      <c r="Z654" s="182"/>
      <c r="AA654" s="182"/>
      <c r="AB654" s="182"/>
      <c r="AC654" s="182"/>
      <c r="AD654" s="182"/>
      <c r="AE654" s="182"/>
      <c r="AF654" s="182"/>
      <c r="AG654" s="179"/>
      <c r="AH654" s="183"/>
      <c r="AI654" s="184"/>
      <c r="AJ654" s="184"/>
      <c r="AK654" s="184"/>
      <c r="AL654" s="184"/>
      <c r="AM654" s="184"/>
      <c r="AN654" s="184"/>
      <c r="AO654" s="185"/>
      <c r="AP654" s="186"/>
      <c r="AQ654" s="186"/>
      <c r="AR654" s="186"/>
      <c r="AS654" s="186"/>
      <c r="AT654" s="186"/>
      <c r="AU654" s="186"/>
      <c r="AV654" s="186"/>
      <c r="AW654" s="186"/>
      <c r="AX654" s="186"/>
      <c r="AY654" s="186"/>
      <c r="AZ654" s="186"/>
      <c r="BA654" s="186"/>
      <c r="BB654" s="186"/>
      <c r="BC654" s="186"/>
      <c r="BD654" s="186"/>
      <c r="BE654" s="186"/>
      <c r="BF654" s="186"/>
      <c r="BG654" s="186"/>
      <c r="BH654" s="186"/>
      <c r="BI654" s="186"/>
      <c r="BJ654" s="186"/>
      <c r="BK654" s="186"/>
      <c r="BL654" s="186"/>
      <c r="BM654" s="186"/>
      <c r="BN654" s="186"/>
      <c r="BO654" s="187"/>
      <c r="BP654" s="187"/>
      <c r="BQ654" s="187"/>
      <c r="BR654" s="71"/>
      <c r="BS654" s="71"/>
      <c r="BT654" s="275"/>
    </row>
    <row r="655" spans="1:75" s="70" customFormat="1" ht="40.5" x14ac:dyDescent="0.45">
      <c r="A655" s="274"/>
      <c r="B655" s="227"/>
      <c r="C655" s="692" t="s">
        <v>37</v>
      </c>
      <c r="D655" s="692"/>
      <c r="E655" s="717"/>
      <c r="F655" s="717"/>
      <c r="G655" s="717"/>
      <c r="H655" s="717"/>
      <c r="I655" s="717"/>
      <c r="J655" s="717"/>
      <c r="K655" s="717"/>
      <c r="L655" s="717"/>
      <c r="M655" s="717"/>
      <c r="N655" s="717"/>
      <c r="O655" s="717"/>
      <c r="P655" s="717"/>
      <c r="Q655" s="717"/>
      <c r="R655" s="717"/>
      <c r="S655" s="717"/>
      <c r="T655" s="717"/>
      <c r="U655" s="717"/>
      <c r="V655" s="717"/>
      <c r="W655" s="717"/>
      <c r="X655" s="717"/>
      <c r="Y655" s="717"/>
      <c r="Z655" s="717"/>
      <c r="AA655" s="717"/>
      <c r="AB655" s="717"/>
      <c r="AC655" s="717"/>
      <c r="AD655" s="180"/>
      <c r="AE655" s="718" t="s">
        <v>21</v>
      </c>
      <c r="AF655" s="718"/>
      <c r="AG655" s="718"/>
      <c r="AH655" s="718"/>
      <c r="AI655" s="717"/>
      <c r="AJ655" s="717"/>
      <c r="AK655" s="717"/>
      <c r="AL655" s="717"/>
      <c r="AM655" s="717"/>
      <c r="AN655" s="717"/>
      <c r="AO655" s="717"/>
      <c r="AP655" s="717"/>
      <c r="AQ655" s="717"/>
      <c r="AR655" s="717"/>
      <c r="AS655" s="717"/>
      <c r="AT655" s="717"/>
      <c r="AU655" s="717"/>
      <c r="AV655" s="717"/>
      <c r="AW655" s="717"/>
      <c r="AX655" s="717"/>
      <c r="AY655" s="717"/>
      <c r="AZ655" s="717"/>
      <c r="BA655" s="716" t="s">
        <v>12</v>
      </c>
      <c r="BB655" s="716"/>
      <c r="BC655" s="716"/>
      <c r="BD655" s="708"/>
      <c r="BE655" s="708"/>
      <c r="BF655" s="708"/>
      <c r="BG655" s="708"/>
      <c r="BH655" s="708"/>
      <c r="BI655" s="708"/>
      <c r="BJ655" s="708"/>
      <c r="BK655" s="708"/>
      <c r="BL655" s="708"/>
      <c r="BM655" s="708"/>
      <c r="BN655" s="188"/>
      <c r="BO655" s="334"/>
      <c r="BP655" s="189"/>
      <c r="BQ655" s="189"/>
      <c r="BR655" s="72">
        <f>IF(BD655=0,0,1)</f>
        <v>0</v>
      </c>
      <c r="BS655" s="73">
        <f>IF((BE705+BI705)&gt;(AO705+AS705),1,0)</f>
        <v>0</v>
      </c>
      <c r="BT655" s="276"/>
    </row>
    <row r="656" spans="1:75" ht="9.6" customHeight="1" x14ac:dyDescent="0.45">
      <c r="A656" s="268"/>
      <c r="B656" s="227"/>
      <c r="C656" s="177"/>
      <c r="D656" s="177"/>
      <c r="E656" s="177"/>
      <c r="F656" s="178"/>
      <c r="G656" s="178"/>
      <c r="H656" s="177"/>
      <c r="I656" s="177"/>
      <c r="J656" s="177"/>
      <c r="K656" s="177"/>
      <c r="L656" s="177"/>
      <c r="M656" s="177"/>
      <c r="N656" s="177"/>
      <c r="O656" s="177"/>
      <c r="P656" s="177"/>
      <c r="Q656" s="177"/>
      <c r="R656" s="177"/>
      <c r="S656" s="177"/>
      <c r="T656" s="177"/>
      <c r="U656" s="177"/>
      <c r="V656" s="177"/>
      <c r="W656" s="177"/>
      <c r="X656" s="177"/>
      <c r="Y656" s="177"/>
      <c r="Z656" s="177"/>
      <c r="AA656" s="177"/>
      <c r="AB656" s="177"/>
      <c r="AC656" s="177"/>
      <c r="AD656" s="177"/>
      <c r="AE656" s="177"/>
      <c r="AF656" s="179"/>
      <c r="AG656" s="179"/>
      <c r="AH656" s="177"/>
      <c r="AI656" s="177"/>
      <c r="AJ656" s="177"/>
      <c r="AK656" s="177"/>
      <c r="AL656" s="177"/>
      <c r="AM656" s="177"/>
      <c r="AN656" s="177"/>
      <c r="AO656" s="177"/>
      <c r="AP656" s="177"/>
      <c r="AQ656" s="177"/>
      <c r="AR656" s="177"/>
      <c r="AS656" s="177"/>
      <c r="AT656" s="177"/>
      <c r="AU656" s="177"/>
      <c r="AV656" s="177"/>
      <c r="AW656" s="177"/>
      <c r="AX656" s="177"/>
      <c r="AY656" s="177"/>
      <c r="AZ656" s="177"/>
      <c r="BA656" s="177"/>
      <c r="BB656" s="177"/>
      <c r="BC656" s="177"/>
      <c r="BD656" s="177"/>
      <c r="BE656" s="177"/>
      <c r="BF656" s="177"/>
      <c r="BG656" s="177"/>
      <c r="BH656" s="177"/>
      <c r="BI656" s="177"/>
      <c r="BJ656" s="177"/>
      <c r="BK656" s="177"/>
      <c r="BL656" s="177"/>
      <c r="BM656" s="177"/>
      <c r="BN656" s="177"/>
      <c r="BO656" s="190"/>
      <c r="BP656" s="190"/>
      <c r="BQ656" s="190"/>
      <c r="BR656" s="65"/>
      <c r="BS656" s="65"/>
      <c r="BT656" s="268"/>
    </row>
    <row r="657" spans="1:77" ht="8.85" customHeight="1" thickBot="1" x14ac:dyDescent="0.5">
      <c r="A657" s="268"/>
      <c r="B657" s="228"/>
      <c r="C657" s="191"/>
      <c r="D657" s="191"/>
      <c r="E657" s="191"/>
      <c r="F657" s="192"/>
      <c r="G657" s="192"/>
      <c r="H657" s="191"/>
      <c r="I657" s="191"/>
      <c r="J657" s="191"/>
      <c r="K657" s="191"/>
      <c r="L657" s="191"/>
      <c r="M657" s="191"/>
      <c r="N657" s="191"/>
      <c r="O657" s="191"/>
      <c r="P657" s="191"/>
      <c r="Q657" s="191"/>
      <c r="R657" s="191"/>
      <c r="S657" s="191"/>
      <c r="T657" s="191"/>
      <c r="U657" s="191"/>
      <c r="V657" s="191"/>
      <c r="W657" s="191"/>
      <c r="X657" s="191"/>
      <c r="Y657" s="191"/>
      <c r="Z657" s="191"/>
      <c r="AA657" s="191"/>
      <c r="AB657" s="191"/>
      <c r="AC657" s="191"/>
      <c r="AD657" s="191"/>
      <c r="AE657" s="191"/>
      <c r="AF657" s="193"/>
      <c r="AG657" s="193"/>
      <c r="AH657" s="191"/>
      <c r="AI657" s="191"/>
      <c r="AJ657" s="191"/>
      <c r="AK657" s="191"/>
      <c r="AL657" s="191"/>
      <c r="AM657" s="191"/>
      <c r="AN657" s="191"/>
      <c r="AO657" s="191"/>
      <c r="AP657" s="191"/>
      <c r="AQ657" s="191"/>
      <c r="AR657" s="191"/>
      <c r="AS657" s="191"/>
      <c r="AT657" s="191"/>
      <c r="AU657" s="191"/>
      <c r="AV657" s="191"/>
      <c r="AW657" s="191"/>
      <c r="AX657" s="191"/>
      <c r="AY657" s="191"/>
      <c r="AZ657" s="191"/>
      <c r="BA657" s="191"/>
      <c r="BB657" s="191"/>
      <c r="BC657" s="191"/>
      <c r="BD657" s="191"/>
      <c r="BE657" s="191"/>
      <c r="BF657" s="191"/>
      <c r="BG657" s="191"/>
      <c r="BH657" s="191"/>
      <c r="BI657" s="191"/>
      <c r="BJ657" s="191"/>
      <c r="BK657" s="191"/>
      <c r="BL657" s="191"/>
      <c r="BM657" s="191"/>
      <c r="BN657" s="191"/>
      <c r="BO657" s="194"/>
      <c r="BP657" s="194"/>
      <c r="BQ657" s="194"/>
      <c r="BR657" s="65"/>
      <c r="BS657" s="65"/>
      <c r="BT657" s="268"/>
    </row>
    <row r="658" spans="1:77" s="70" customFormat="1" ht="40.5" customHeight="1" thickTop="1" x14ac:dyDescent="0.4">
      <c r="A658" s="276"/>
      <c r="B658" s="684" t="s">
        <v>0</v>
      </c>
      <c r="C658" s="686" t="s">
        <v>1</v>
      </c>
      <c r="D658" s="687"/>
      <c r="E658" s="339" t="s">
        <v>28</v>
      </c>
      <c r="F658" s="665" t="s">
        <v>93</v>
      </c>
      <c r="G658" s="665" t="s">
        <v>94</v>
      </c>
      <c r="H658" s="726" t="s">
        <v>40</v>
      </c>
      <c r="I658" s="727"/>
      <c r="J658" s="595" t="s">
        <v>7</v>
      </c>
      <c r="K658" s="595"/>
      <c r="L658" s="595"/>
      <c r="M658" s="595"/>
      <c r="N658" s="595"/>
      <c r="O658" s="595"/>
      <c r="P658" s="595" t="s">
        <v>2</v>
      </c>
      <c r="Q658" s="595"/>
      <c r="R658" s="595"/>
      <c r="S658" s="595"/>
      <c r="T658" s="595"/>
      <c r="U658" s="595"/>
      <c r="V658" s="696" t="s">
        <v>34</v>
      </c>
      <c r="W658" s="697"/>
      <c r="X658" s="696" t="s">
        <v>35</v>
      </c>
      <c r="Y658" s="697"/>
      <c r="Z658" s="696" t="s">
        <v>43</v>
      </c>
      <c r="AA658" s="697"/>
      <c r="AB658" s="595" t="s">
        <v>6</v>
      </c>
      <c r="AC658" s="595"/>
      <c r="AD658" s="595"/>
      <c r="AE658" s="595"/>
      <c r="AF658" s="595"/>
      <c r="AG658" s="595"/>
      <c r="AH658" s="595" t="s">
        <v>63</v>
      </c>
      <c r="AI658" s="595"/>
      <c r="AJ658" s="595"/>
      <c r="AK658" s="595"/>
      <c r="AL658" s="595"/>
      <c r="AM658" s="595"/>
      <c r="AN658" s="595" t="s">
        <v>64</v>
      </c>
      <c r="AO658" s="595"/>
      <c r="AP658" s="595"/>
      <c r="AQ658" s="595"/>
      <c r="AR658" s="595"/>
      <c r="AS658" s="595"/>
      <c r="AT658" s="595" t="s">
        <v>65</v>
      </c>
      <c r="AU658" s="595"/>
      <c r="AV658" s="595"/>
      <c r="AW658" s="595"/>
      <c r="AX658" s="595"/>
      <c r="AY658" s="597"/>
      <c r="AZ658" s="595" t="s">
        <v>4</v>
      </c>
      <c r="BA658" s="595"/>
      <c r="BB658" s="595"/>
      <c r="BC658" s="595"/>
      <c r="BD658" s="595"/>
      <c r="BE658" s="595"/>
      <c r="BF658" s="595" t="s">
        <v>66</v>
      </c>
      <c r="BG658" s="595"/>
      <c r="BH658" s="595"/>
      <c r="BI658" s="595"/>
      <c r="BJ658" s="595"/>
      <c r="BK658" s="596"/>
      <c r="BL658" s="651" t="s">
        <v>25</v>
      </c>
      <c r="BM658" s="652"/>
      <c r="BN658" s="653"/>
      <c r="BO658" s="598" t="s">
        <v>100</v>
      </c>
      <c r="BP658" s="598" t="s">
        <v>81</v>
      </c>
      <c r="BQ658" s="598" t="s">
        <v>82</v>
      </c>
      <c r="BR658" s="74"/>
      <c r="BS658" s="74"/>
      <c r="BT658" s="276"/>
    </row>
    <row r="659" spans="1:77" s="70" customFormat="1" ht="41.25" customHeight="1" x14ac:dyDescent="0.7">
      <c r="A659" s="276"/>
      <c r="B659" s="685"/>
      <c r="C659" s="688"/>
      <c r="D659" s="689"/>
      <c r="E659" s="221" t="s">
        <v>95</v>
      </c>
      <c r="F659" s="666"/>
      <c r="G659" s="666"/>
      <c r="H659" s="728"/>
      <c r="I659" s="729"/>
      <c r="J659" s="645" t="s">
        <v>17</v>
      </c>
      <c r="K659" s="646"/>
      <c r="L659" s="641" t="s">
        <v>18</v>
      </c>
      <c r="M659" s="642"/>
      <c r="N659" s="657" t="s">
        <v>19</v>
      </c>
      <c r="O659" s="658" t="s">
        <v>8</v>
      </c>
      <c r="P659" s="645" t="s">
        <v>26</v>
      </c>
      <c r="Q659" s="646"/>
      <c r="R659" s="641" t="s">
        <v>24</v>
      </c>
      <c r="S659" s="642"/>
      <c r="T659" s="657" t="s">
        <v>19</v>
      </c>
      <c r="U659" s="658"/>
      <c r="V659" s="698"/>
      <c r="W659" s="699"/>
      <c r="X659" s="698"/>
      <c r="Y659" s="699"/>
      <c r="Z659" s="698"/>
      <c r="AA659" s="699"/>
      <c r="AB659" s="645" t="s">
        <v>47</v>
      </c>
      <c r="AC659" s="646"/>
      <c r="AD659" s="641" t="s">
        <v>23</v>
      </c>
      <c r="AE659" s="642" t="s">
        <v>3</v>
      </c>
      <c r="AF659" s="643" t="s">
        <v>5</v>
      </c>
      <c r="AG659" s="644"/>
      <c r="AH659" s="645" t="s">
        <v>47</v>
      </c>
      <c r="AI659" s="646"/>
      <c r="AJ659" s="641" t="s">
        <v>23</v>
      </c>
      <c r="AK659" s="642" t="s">
        <v>3</v>
      </c>
      <c r="AL659" s="643" t="s">
        <v>5</v>
      </c>
      <c r="AM659" s="644"/>
      <c r="AN659" s="645" t="s">
        <v>47</v>
      </c>
      <c r="AO659" s="646"/>
      <c r="AP659" s="641" t="s">
        <v>23</v>
      </c>
      <c r="AQ659" s="642" t="s">
        <v>3</v>
      </c>
      <c r="AR659" s="643" t="s">
        <v>5</v>
      </c>
      <c r="AS659" s="644"/>
      <c r="AT659" s="645" t="s">
        <v>47</v>
      </c>
      <c r="AU659" s="646"/>
      <c r="AV659" s="641" t="s">
        <v>23</v>
      </c>
      <c r="AW659" s="642" t="s">
        <v>3</v>
      </c>
      <c r="AX659" s="643" t="s">
        <v>5</v>
      </c>
      <c r="AY659" s="720"/>
      <c r="AZ659" s="645" t="s">
        <v>47</v>
      </c>
      <c r="BA659" s="646"/>
      <c r="BB659" s="641" t="s">
        <v>23</v>
      </c>
      <c r="BC659" s="642" t="s">
        <v>3</v>
      </c>
      <c r="BD659" s="643" t="s">
        <v>5</v>
      </c>
      <c r="BE659" s="644"/>
      <c r="BF659" s="645" t="s">
        <v>47</v>
      </c>
      <c r="BG659" s="646"/>
      <c r="BH659" s="641" t="s">
        <v>23</v>
      </c>
      <c r="BI659" s="642" t="s">
        <v>3</v>
      </c>
      <c r="BJ659" s="643" t="s">
        <v>5</v>
      </c>
      <c r="BK659" s="644"/>
      <c r="BL659" s="654"/>
      <c r="BM659" s="655"/>
      <c r="BN659" s="656"/>
      <c r="BO659" s="599"/>
      <c r="BP659" s="599"/>
      <c r="BQ659" s="599"/>
      <c r="BR659" s="74"/>
      <c r="BS659" s="74"/>
      <c r="BT659" s="276"/>
      <c r="BY659" s="307"/>
    </row>
    <row r="660" spans="1:77" ht="23.85" customHeight="1" x14ac:dyDescent="0.35">
      <c r="A660" s="277"/>
      <c r="B660" s="678" t="str">
        <f>IF(ROSTER!B$8="","",ROSTER!B$8)</f>
        <v/>
      </c>
      <c r="C660" s="669" t="str">
        <f>IF(ROSTER!C$8="","",ROSTER!C$8)</f>
        <v/>
      </c>
      <c r="D660" s="670"/>
      <c r="E660" s="667"/>
      <c r="F660" s="680">
        <f>IF(E660="y",1,IF(E660="S",1,0))</f>
        <v>0</v>
      </c>
      <c r="G660" s="663">
        <f>IF(E660="S",1,0)</f>
        <v>0</v>
      </c>
      <c r="H660" s="583"/>
      <c r="I660" s="584"/>
      <c r="J660" s="569"/>
      <c r="K660" s="570"/>
      <c r="L660" s="573"/>
      <c r="M660" s="574"/>
      <c r="N660" s="579">
        <f>L660+J660</f>
        <v>0</v>
      </c>
      <c r="O660" s="580"/>
      <c r="P660" s="569"/>
      <c r="Q660" s="570"/>
      <c r="R660" s="573"/>
      <c r="S660" s="574"/>
      <c r="T660" s="579">
        <f>R660-P660</f>
        <v>0</v>
      </c>
      <c r="U660" s="580"/>
      <c r="V660" s="583"/>
      <c r="W660" s="584"/>
      <c r="X660" s="569"/>
      <c r="Y660" s="584"/>
      <c r="Z660" s="569"/>
      <c r="AA660" s="584"/>
      <c r="AB660" s="569"/>
      <c r="AC660" s="570"/>
      <c r="AD660" s="573"/>
      <c r="AE660" s="574"/>
      <c r="AF660" s="557">
        <f>IF(AB660=0,0,(AD660/AB660)*100)</f>
        <v>0</v>
      </c>
      <c r="AG660" s="558"/>
      <c r="AH660" s="569"/>
      <c r="AI660" s="570"/>
      <c r="AJ660" s="573"/>
      <c r="AK660" s="574"/>
      <c r="AL660" s="557">
        <f>IF(AH660=0,0,(AJ660/AH660)*100)</f>
        <v>0</v>
      </c>
      <c r="AM660" s="558"/>
      <c r="AN660" s="569"/>
      <c r="AO660" s="570"/>
      <c r="AP660" s="573"/>
      <c r="AQ660" s="574"/>
      <c r="AR660" s="557">
        <f>IF(AN660=0,0,(AP660/AN660)*100)</f>
        <v>0</v>
      </c>
      <c r="AS660" s="558"/>
      <c r="AT660" s="561">
        <f>AB660+AH660+AN660</f>
        <v>0</v>
      </c>
      <c r="AU660" s="562"/>
      <c r="AV660" s="565">
        <f>AD660+AJ660+AP660</f>
        <v>0</v>
      </c>
      <c r="AW660" s="566"/>
      <c r="AX660" s="557">
        <f>IF(AT660=0,0,(AV660/AT660)*100)</f>
        <v>0</v>
      </c>
      <c r="AY660" s="558"/>
      <c r="AZ660" s="569"/>
      <c r="BA660" s="570"/>
      <c r="BB660" s="573"/>
      <c r="BC660" s="574"/>
      <c r="BD660" s="557">
        <f>IF(AZ660=0,0,(BB660/AZ660)*100)</f>
        <v>0</v>
      </c>
      <c r="BE660" s="558"/>
      <c r="BF660" s="561">
        <f>AT660+AZ660</f>
        <v>0</v>
      </c>
      <c r="BG660" s="562"/>
      <c r="BH660" s="565">
        <f>AV660+BB660</f>
        <v>0</v>
      </c>
      <c r="BI660" s="566"/>
      <c r="BJ660" s="557">
        <f>IF(BF660=0,0,(BH660/BF660)*100)</f>
        <v>0</v>
      </c>
      <c r="BK660" s="558"/>
      <c r="BL660" s="602">
        <f>(AD660*2)+(AJ660*2)+(AP660*3)+BB660</f>
        <v>0</v>
      </c>
      <c r="BM660" s="603"/>
      <c r="BN660" s="604"/>
      <c r="BO660" s="587">
        <f>IF(BQ660=0,0,50*BP660/BQ660)</f>
        <v>0</v>
      </c>
      <c r="BP660" s="555">
        <f>(BL660*BS$660)+(N660*BS$661)+(X660*BS$662)+(R660*BS$663)+(V660*BS$664)+(Z660*BS$665)</f>
        <v>0</v>
      </c>
      <c r="BQ660" s="555">
        <f>((AZ660-BB660)*BS$667)+((AT660-AV660)*BS$666)+(H660*BS$668)+(P660*BS$669)</f>
        <v>0</v>
      </c>
      <c r="BR660" s="75" t="s">
        <v>70</v>
      </c>
      <c r="BS660" s="76">
        <f>IF(BO655="B",'VALUE POINTS'!L$10,IF('GAME STATS'!BO655="C",'VALUE POINTS'!M$10,'VALUE POINTS'!K$10))</f>
        <v>1</v>
      </c>
      <c r="BT660" s="280"/>
    </row>
    <row r="661" spans="1:77" ht="23.85" customHeight="1" x14ac:dyDescent="0.35">
      <c r="A661" s="277"/>
      <c r="B661" s="679"/>
      <c r="C661" s="690" t="str">
        <f>IF(ROSTER!D$8="","",ROSTER!D$8)</f>
        <v/>
      </c>
      <c r="D661" s="691"/>
      <c r="E661" s="668"/>
      <c r="F661" s="681"/>
      <c r="G661" s="664"/>
      <c r="H661" s="585"/>
      <c r="I661" s="586"/>
      <c r="J661" s="571"/>
      <c r="K661" s="572"/>
      <c r="L661" s="575"/>
      <c r="M661" s="576"/>
      <c r="N661" s="581" t="s">
        <v>16</v>
      </c>
      <c r="O661" s="582"/>
      <c r="P661" s="571"/>
      <c r="Q661" s="572"/>
      <c r="R661" s="575"/>
      <c r="S661" s="576"/>
      <c r="T661" s="581" t="s">
        <v>16</v>
      </c>
      <c r="U661" s="582"/>
      <c r="V661" s="585"/>
      <c r="W661" s="586"/>
      <c r="X661" s="571"/>
      <c r="Y661" s="586"/>
      <c r="Z661" s="571"/>
      <c r="AA661" s="586"/>
      <c r="AB661" s="571"/>
      <c r="AC661" s="572"/>
      <c r="AD661" s="575"/>
      <c r="AE661" s="576"/>
      <c r="AF661" s="577"/>
      <c r="AG661" s="578"/>
      <c r="AH661" s="571"/>
      <c r="AI661" s="572"/>
      <c r="AJ661" s="575"/>
      <c r="AK661" s="576"/>
      <c r="AL661" s="577"/>
      <c r="AM661" s="578"/>
      <c r="AN661" s="571"/>
      <c r="AO661" s="572"/>
      <c r="AP661" s="575"/>
      <c r="AQ661" s="576"/>
      <c r="AR661" s="577"/>
      <c r="AS661" s="578"/>
      <c r="AT661" s="627"/>
      <c r="AU661" s="628"/>
      <c r="AV661" s="629"/>
      <c r="AW661" s="630"/>
      <c r="AX661" s="577"/>
      <c r="AY661" s="578"/>
      <c r="AZ661" s="571"/>
      <c r="BA661" s="572"/>
      <c r="BB661" s="575"/>
      <c r="BC661" s="576"/>
      <c r="BD661" s="577"/>
      <c r="BE661" s="578"/>
      <c r="BF661" s="627"/>
      <c r="BG661" s="628"/>
      <c r="BH661" s="629"/>
      <c r="BI661" s="630"/>
      <c r="BJ661" s="577"/>
      <c r="BK661" s="578"/>
      <c r="BL661" s="605"/>
      <c r="BM661" s="606"/>
      <c r="BN661" s="607"/>
      <c r="BO661" s="588"/>
      <c r="BP661" s="556"/>
      <c r="BQ661" s="556"/>
      <c r="BR661" s="75" t="s">
        <v>71</v>
      </c>
      <c r="BS661" s="76">
        <f>IF(BO655="B",'VALUE POINTS'!L$11,IF('GAME STATS'!BO655="C",'VALUE POINTS'!M$11,'VALUE POINTS'!K$11))</f>
        <v>1</v>
      </c>
      <c r="BT661" s="280"/>
    </row>
    <row r="662" spans="1:77" ht="21.75" customHeight="1" x14ac:dyDescent="0.4">
      <c r="A662" s="268"/>
      <c r="B662" s="678" t="str">
        <f>IF(ROSTER!B$10="","",ROSTER!B$10)</f>
        <v/>
      </c>
      <c r="C662" s="669" t="str">
        <f>IF(ROSTER!C$10="","",ROSTER!C$10)</f>
        <v/>
      </c>
      <c r="D662" s="670"/>
      <c r="E662" s="667"/>
      <c r="F662" s="680">
        <f>IF(E662="y",1,IF(E662="S",1,0))</f>
        <v>0</v>
      </c>
      <c r="G662" s="663">
        <f>IF(E662="S",1,0)</f>
        <v>0</v>
      </c>
      <c r="H662" s="583"/>
      <c r="I662" s="584"/>
      <c r="J662" s="569"/>
      <c r="K662" s="570"/>
      <c r="L662" s="573"/>
      <c r="M662" s="574"/>
      <c r="N662" s="579">
        <f>L662+J662</f>
        <v>0</v>
      </c>
      <c r="O662" s="580"/>
      <c r="P662" s="569"/>
      <c r="Q662" s="570"/>
      <c r="R662" s="573"/>
      <c r="S662" s="574"/>
      <c r="T662" s="579">
        <f>R662-P662</f>
        <v>0</v>
      </c>
      <c r="U662" s="580"/>
      <c r="V662" s="583"/>
      <c r="W662" s="584"/>
      <c r="X662" s="569"/>
      <c r="Y662" s="584"/>
      <c r="Z662" s="569"/>
      <c r="AA662" s="584"/>
      <c r="AB662" s="569"/>
      <c r="AC662" s="570"/>
      <c r="AD662" s="573"/>
      <c r="AE662" s="574"/>
      <c r="AF662" s="557">
        <f>IF(AB662=0,0,(AD662/AB662)*100)</f>
        <v>0</v>
      </c>
      <c r="AG662" s="558"/>
      <c r="AH662" s="569"/>
      <c r="AI662" s="570"/>
      <c r="AJ662" s="573"/>
      <c r="AK662" s="574"/>
      <c r="AL662" s="557">
        <f>IF(AH662=0,0,(AJ662/AH662)*100)</f>
        <v>0</v>
      </c>
      <c r="AM662" s="558"/>
      <c r="AN662" s="569"/>
      <c r="AO662" s="570"/>
      <c r="AP662" s="573"/>
      <c r="AQ662" s="574"/>
      <c r="AR662" s="557">
        <f>IF(AN662=0,0,(AP662/AN662)*100)</f>
        <v>0</v>
      </c>
      <c r="AS662" s="558"/>
      <c r="AT662" s="561">
        <f>AB662+AH662+AN662</f>
        <v>0</v>
      </c>
      <c r="AU662" s="562"/>
      <c r="AV662" s="565">
        <f>AD662+AJ662+AP662</f>
        <v>0</v>
      </c>
      <c r="AW662" s="566"/>
      <c r="AX662" s="557">
        <f>IF(AT662=0,0,(AV662/AT662)*100)</f>
        <v>0</v>
      </c>
      <c r="AY662" s="558"/>
      <c r="AZ662" s="569"/>
      <c r="BA662" s="570"/>
      <c r="BB662" s="573"/>
      <c r="BC662" s="574"/>
      <c r="BD662" s="557">
        <f>IF(AZ662=0,0,(BB662/AZ662)*100)</f>
        <v>0</v>
      </c>
      <c r="BE662" s="558"/>
      <c r="BF662" s="561">
        <f>AT662+AZ662</f>
        <v>0</v>
      </c>
      <c r="BG662" s="562"/>
      <c r="BH662" s="565">
        <f>AV662+BB662</f>
        <v>0</v>
      </c>
      <c r="BI662" s="566"/>
      <c r="BJ662" s="557">
        <f>IF(BF662=0,0,(BH662/BF662)*100)</f>
        <v>0</v>
      </c>
      <c r="BK662" s="558"/>
      <c r="BL662" s="602">
        <f>(AD662*2)+(AJ662*2)+(AP662*3)+BB662</f>
        <v>0</v>
      </c>
      <c r="BM662" s="603"/>
      <c r="BN662" s="604"/>
      <c r="BO662" s="587">
        <f>IF(BQ662=0,0,50*BP662/BQ662)</f>
        <v>0</v>
      </c>
      <c r="BP662" s="555">
        <f t="shared" ref="BP662" si="592">(BL662*BS$660)+(N662*BS$661)+(X662*BS$662)+(R662*BS$663)+(V662*BS$664)+(Z662*BS$665)</f>
        <v>0</v>
      </c>
      <c r="BQ662" s="555">
        <f t="shared" ref="BQ662" si="593">((AZ662-BB662)*BS$667)+((AT662-AV662)*BS$666)+(H662*BS$668)+(P662*BS$669)</f>
        <v>0</v>
      </c>
      <c r="BR662" s="75" t="s">
        <v>72</v>
      </c>
      <c r="BS662" s="76">
        <f>IF(BO655="B",'VALUE POINTS'!L$12,IF('GAME STATS'!BO655="C",'VALUE POINTS'!M$12,'VALUE POINTS'!K$12))</f>
        <v>2</v>
      </c>
      <c r="BT662" s="280"/>
      <c r="BY662" s="70"/>
    </row>
    <row r="663" spans="1:77" ht="21.75" customHeight="1" x14ac:dyDescent="0.35">
      <c r="A663" s="268"/>
      <c r="B663" s="679"/>
      <c r="C663" s="690" t="str">
        <f>IF(ROSTER!D$10="","",ROSTER!D$10)</f>
        <v/>
      </c>
      <c r="D663" s="691"/>
      <c r="E663" s="668"/>
      <c r="F663" s="681"/>
      <c r="G663" s="664"/>
      <c r="H663" s="585"/>
      <c r="I663" s="586"/>
      <c r="J663" s="571"/>
      <c r="K663" s="572"/>
      <c r="L663" s="575"/>
      <c r="M663" s="576"/>
      <c r="N663" s="581" t="s">
        <v>16</v>
      </c>
      <c r="O663" s="582"/>
      <c r="P663" s="571"/>
      <c r="Q663" s="572"/>
      <c r="R663" s="575"/>
      <c r="S663" s="576"/>
      <c r="T663" s="581" t="s">
        <v>16</v>
      </c>
      <c r="U663" s="582"/>
      <c r="V663" s="585"/>
      <c r="W663" s="586"/>
      <c r="X663" s="571"/>
      <c r="Y663" s="586"/>
      <c r="Z663" s="571"/>
      <c r="AA663" s="586"/>
      <c r="AB663" s="571"/>
      <c r="AC663" s="572"/>
      <c r="AD663" s="575"/>
      <c r="AE663" s="576"/>
      <c r="AF663" s="577"/>
      <c r="AG663" s="578"/>
      <c r="AH663" s="571"/>
      <c r="AI663" s="572"/>
      <c r="AJ663" s="575"/>
      <c r="AK663" s="576"/>
      <c r="AL663" s="577"/>
      <c r="AM663" s="578"/>
      <c r="AN663" s="571"/>
      <c r="AO663" s="572"/>
      <c r="AP663" s="575"/>
      <c r="AQ663" s="576"/>
      <c r="AR663" s="577"/>
      <c r="AS663" s="578"/>
      <c r="AT663" s="627"/>
      <c r="AU663" s="628"/>
      <c r="AV663" s="629"/>
      <c r="AW663" s="630"/>
      <c r="AX663" s="577"/>
      <c r="AY663" s="578"/>
      <c r="AZ663" s="571"/>
      <c r="BA663" s="572"/>
      <c r="BB663" s="575"/>
      <c r="BC663" s="576"/>
      <c r="BD663" s="577"/>
      <c r="BE663" s="578"/>
      <c r="BF663" s="627"/>
      <c r="BG663" s="628"/>
      <c r="BH663" s="629"/>
      <c r="BI663" s="630"/>
      <c r="BJ663" s="577"/>
      <c r="BK663" s="578"/>
      <c r="BL663" s="605"/>
      <c r="BM663" s="606"/>
      <c r="BN663" s="607"/>
      <c r="BO663" s="588"/>
      <c r="BP663" s="556"/>
      <c r="BQ663" s="556"/>
      <c r="BR663" s="75" t="s">
        <v>73</v>
      </c>
      <c r="BS663" s="76">
        <f>IF(BO655="B",'VALUE POINTS'!L$13,IF('GAME STATS'!BO655="C",'VALUE POINTS'!M$13,'VALUE POINTS'!K$13))</f>
        <v>2</v>
      </c>
      <c r="BT663" s="280"/>
    </row>
    <row r="664" spans="1:77" ht="21.75" customHeight="1" x14ac:dyDescent="0.35">
      <c r="A664" s="268"/>
      <c r="B664" s="678" t="str">
        <f>IF(ROSTER!B$12="","",ROSTER!B$12)</f>
        <v/>
      </c>
      <c r="C664" s="669" t="str">
        <f>IF(ROSTER!C$12="","",ROSTER!C$12)</f>
        <v/>
      </c>
      <c r="D664" s="670"/>
      <c r="E664" s="667"/>
      <c r="F664" s="680">
        <f>IF(E664="y",1,IF(E664="S",1,0))</f>
        <v>0</v>
      </c>
      <c r="G664" s="663">
        <f>IF(E664="S",1,0)</f>
        <v>0</v>
      </c>
      <c r="H664" s="583"/>
      <c r="I664" s="584"/>
      <c r="J664" s="569"/>
      <c r="K664" s="570"/>
      <c r="L664" s="573"/>
      <c r="M664" s="574"/>
      <c r="N664" s="579">
        <f>L664+J664</f>
        <v>0</v>
      </c>
      <c r="O664" s="580"/>
      <c r="P664" s="569"/>
      <c r="Q664" s="570"/>
      <c r="R664" s="573"/>
      <c r="S664" s="574"/>
      <c r="T664" s="579">
        <f>R664-P664</f>
        <v>0</v>
      </c>
      <c r="U664" s="580"/>
      <c r="V664" s="583"/>
      <c r="W664" s="584"/>
      <c r="X664" s="569"/>
      <c r="Y664" s="584"/>
      <c r="Z664" s="569"/>
      <c r="AA664" s="584"/>
      <c r="AB664" s="569"/>
      <c r="AC664" s="570"/>
      <c r="AD664" s="573"/>
      <c r="AE664" s="574"/>
      <c r="AF664" s="557">
        <f>IF(AB664=0,0,(AD664/AB664)*100)</f>
        <v>0</v>
      </c>
      <c r="AG664" s="558"/>
      <c r="AH664" s="569"/>
      <c r="AI664" s="570"/>
      <c r="AJ664" s="573"/>
      <c r="AK664" s="574"/>
      <c r="AL664" s="557">
        <f>IF(AH664=0,0,(AJ664/AH664)*100)</f>
        <v>0</v>
      </c>
      <c r="AM664" s="558"/>
      <c r="AN664" s="569"/>
      <c r="AO664" s="570"/>
      <c r="AP664" s="573"/>
      <c r="AQ664" s="574"/>
      <c r="AR664" s="557">
        <f>IF(AN664=0,0,(AP664/AN664)*100)</f>
        <v>0</v>
      </c>
      <c r="AS664" s="558"/>
      <c r="AT664" s="561">
        <f>AB664+AH664+AN664</f>
        <v>0</v>
      </c>
      <c r="AU664" s="562"/>
      <c r="AV664" s="565">
        <f>AD664+AJ664+AP664</f>
        <v>0</v>
      </c>
      <c r="AW664" s="566"/>
      <c r="AX664" s="557">
        <f>IF(AT664=0,0,(AV664/AT664)*100)</f>
        <v>0</v>
      </c>
      <c r="AY664" s="558"/>
      <c r="AZ664" s="569"/>
      <c r="BA664" s="570"/>
      <c r="BB664" s="573"/>
      <c r="BC664" s="574"/>
      <c r="BD664" s="557">
        <f>IF(AZ664=0,0,(BB664/AZ664)*100)</f>
        <v>0</v>
      </c>
      <c r="BE664" s="558"/>
      <c r="BF664" s="561">
        <f>AT664+AZ664</f>
        <v>0</v>
      </c>
      <c r="BG664" s="562"/>
      <c r="BH664" s="565">
        <f>AV664+BB664</f>
        <v>0</v>
      </c>
      <c r="BI664" s="566"/>
      <c r="BJ664" s="557">
        <f>IF(BF664=0,0,(BH664/BF664)*100)</f>
        <v>0</v>
      </c>
      <c r="BK664" s="558"/>
      <c r="BL664" s="602">
        <f>(AD664*2)+(AJ664*2)+(AP664*3)+BB664</f>
        <v>0</v>
      </c>
      <c r="BM664" s="603"/>
      <c r="BN664" s="604"/>
      <c r="BO664" s="587">
        <f t="shared" ref="BO664" si="594">IF(BQ664=0,0,50*BP664/BQ664)</f>
        <v>0</v>
      </c>
      <c r="BP664" s="555">
        <f t="shared" ref="BP664" si="595">(BL664*BS$660)+(N664*BS$661)+(X664*BS$662)+(R664*BS$663)+(V664*BS$664)+(Z664*BS$665)</f>
        <v>0</v>
      </c>
      <c r="BQ664" s="555">
        <f t="shared" ref="BQ664" si="596">((AZ664-BB664)*BS$667)+((AT664-AV664)*BS$666)+(H664*BS$668)+(P664*BS$669)</f>
        <v>0</v>
      </c>
      <c r="BR664" s="75" t="s">
        <v>74</v>
      </c>
      <c r="BS664" s="76">
        <f>IF(BO655="B",'VALUE POINTS'!L$14,IF('GAME STATS'!BO655="C",'VALUE POINTS'!M$14,'VALUE POINTS'!K$14))</f>
        <v>2</v>
      </c>
      <c r="BT664" s="280"/>
    </row>
    <row r="665" spans="1:77" ht="21.75" customHeight="1" x14ac:dyDescent="0.4">
      <c r="A665" s="268"/>
      <c r="B665" s="679"/>
      <c r="C665" s="690" t="str">
        <f>IF(ROSTER!D$12="","",ROSTER!D$12)</f>
        <v/>
      </c>
      <c r="D665" s="691"/>
      <c r="E665" s="668"/>
      <c r="F665" s="681"/>
      <c r="G665" s="664"/>
      <c r="H665" s="585"/>
      <c r="I665" s="586"/>
      <c r="J665" s="571"/>
      <c r="K665" s="572"/>
      <c r="L665" s="575"/>
      <c r="M665" s="576"/>
      <c r="N665" s="581" t="s">
        <v>16</v>
      </c>
      <c r="O665" s="582"/>
      <c r="P665" s="571"/>
      <c r="Q665" s="572"/>
      <c r="R665" s="575"/>
      <c r="S665" s="576"/>
      <c r="T665" s="581" t="s">
        <v>16</v>
      </c>
      <c r="U665" s="582"/>
      <c r="V665" s="585"/>
      <c r="W665" s="586"/>
      <c r="X665" s="571"/>
      <c r="Y665" s="586"/>
      <c r="Z665" s="571"/>
      <c r="AA665" s="586"/>
      <c r="AB665" s="571"/>
      <c r="AC665" s="572"/>
      <c r="AD665" s="575"/>
      <c r="AE665" s="576"/>
      <c r="AF665" s="577"/>
      <c r="AG665" s="578"/>
      <c r="AH665" s="571"/>
      <c r="AI665" s="572"/>
      <c r="AJ665" s="575"/>
      <c r="AK665" s="576"/>
      <c r="AL665" s="577"/>
      <c r="AM665" s="578"/>
      <c r="AN665" s="571"/>
      <c r="AO665" s="572"/>
      <c r="AP665" s="575"/>
      <c r="AQ665" s="576"/>
      <c r="AR665" s="577"/>
      <c r="AS665" s="578"/>
      <c r="AT665" s="627"/>
      <c r="AU665" s="628"/>
      <c r="AV665" s="629"/>
      <c r="AW665" s="630"/>
      <c r="AX665" s="577"/>
      <c r="AY665" s="578"/>
      <c r="AZ665" s="571"/>
      <c r="BA665" s="572"/>
      <c r="BB665" s="575"/>
      <c r="BC665" s="576"/>
      <c r="BD665" s="577"/>
      <c r="BE665" s="578"/>
      <c r="BF665" s="627"/>
      <c r="BG665" s="628"/>
      <c r="BH665" s="629"/>
      <c r="BI665" s="630"/>
      <c r="BJ665" s="577"/>
      <c r="BK665" s="578"/>
      <c r="BL665" s="605"/>
      <c r="BM665" s="606"/>
      <c r="BN665" s="607"/>
      <c r="BO665" s="588"/>
      <c r="BP665" s="556"/>
      <c r="BQ665" s="556"/>
      <c r="BR665" s="75" t="s">
        <v>75</v>
      </c>
      <c r="BS665" s="76">
        <f>IF(BO655="B",'VALUE POINTS'!L$15,IF('GAME STATS'!BO655="C",'VALUE POINTS'!M$15,'VALUE POINTS'!K$15))</f>
        <v>2</v>
      </c>
      <c r="BT665" s="280"/>
      <c r="BY665" s="70"/>
    </row>
    <row r="666" spans="1:77" ht="21.75" customHeight="1" x14ac:dyDescent="0.35">
      <c r="A666" s="268"/>
      <c r="B666" s="678" t="str">
        <f>IF(ROSTER!B$14="","",ROSTER!B$14)</f>
        <v/>
      </c>
      <c r="C666" s="669" t="str">
        <f>IF(ROSTER!C$14="","",ROSTER!C$14)</f>
        <v/>
      </c>
      <c r="D666" s="670"/>
      <c r="E666" s="667"/>
      <c r="F666" s="680">
        <f>IF(E666="y",1,IF(E666="S",1,0))</f>
        <v>0</v>
      </c>
      <c r="G666" s="663">
        <f>IF(E666="S",1,0)</f>
        <v>0</v>
      </c>
      <c r="H666" s="583"/>
      <c r="I666" s="584"/>
      <c r="J666" s="569"/>
      <c r="K666" s="570"/>
      <c r="L666" s="573"/>
      <c r="M666" s="574"/>
      <c r="N666" s="579">
        <f>L666+J666</f>
        <v>0</v>
      </c>
      <c r="O666" s="580"/>
      <c r="P666" s="569"/>
      <c r="Q666" s="570"/>
      <c r="R666" s="573"/>
      <c r="S666" s="574"/>
      <c r="T666" s="579">
        <f>R666-P666</f>
        <v>0</v>
      </c>
      <c r="U666" s="580"/>
      <c r="V666" s="583"/>
      <c r="W666" s="584"/>
      <c r="X666" s="569"/>
      <c r="Y666" s="584"/>
      <c r="Z666" s="569"/>
      <c r="AA666" s="584"/>
      <c r="AB666" s="569"/>
      <c r="AC666" s="570"/>
      <c r="AD666" s="573"/>
      <c r="AE666" s="574"/>
      <c r="AF666" s="557">
        <f>IF(AB666=0,0,(AD666/AB666)*100)</f>
        <v>0</v>
      </c>
      <c r="AG666" s="558"/>
      <c r="AH666" s="569"/>
      <c r="AI666" s="570"/>
      <c r="AJ666" s="573"/>
      <c r="AK666" s="574"/>
      <c r="AL666" s="557">
        <f>IF(AH666=0,0,(AJ666/AH666)*100)</f>
        <v>0</v>
      </c>
      <c r="AM666" s="558"/>
      <c r="AN666" s="569"/>
      <c r="AO666" s="570"/>
      <c r="AP666" s="573"/>
      <c r="AQ666" s="574"/>
      <c r="AR666" s="557">
        <f>IF(AN666=0,0,(AP666/AN666)*100)</f>
        <v>0</v>
      </c>
      <c r="AS666" s="558"/>
      <c r="AT666" s="561">
        <f>AB666+AH666+AN666</f>
        <v>0</v>
      </c>
      <c r="AU666" s="562"/>
      <c r="AV666" s="565">
        <f>AD666+AJ666+AP666</f>
        <v>0</v>
      </c>
      <c r="AW666" s="566"/>
      <c r="AX666" s="557">
        <f>IF(AT666=0,0,(AV666/AT666)*100)</f>
        <v>0</v>
      </c>
      <c r="AY666" s="558"/>
      <c r="AZ666" s="569"/>
      <c r="BA666" s="570"/>
      <c r="BB666" s="573"/>
      <c r="BC666" s="574"/>
      <c r="BD666" s="557">
        <f>IF(AZ666=0,0,(BB666/AZ666)*100)</f>
        <v>0</v>
      </c>
      <c r="BE666" s="558"/>
      <c r="BF666" s="561">
        <f>AT666+AZ666</f>
        <v>0</v>
      </c>
      <c r="BG666" s="562"/>
      <c r="BH666" s="565">
        <f>AV666+BB666</f>
        <v>0</v>
      </c>
      <c r="BI666" s="566"/>
      <c r="BJ666" s="557">
        <f>IF(BF666=0,0,(BH666/BF666)*100)</f>
        <v>0</v>
      </c>
      <c r="BK666" s="558"/>
      <c r="BL666" s="602">
        <f>(AD666*2)+(AJ666*2)+(AP666*3)+BB666</f>
        <v>0</v>
      </c>
      <c r="BM666" s="603"/>
      <c r="BN666" s="604"/>
      <c r="BO666" s="587">
        <f t="shared" ref="BO666" si="597">IF(BQ666=0,0,50*BP666/BQ666)</f>
        <v>0</v>
      </c>
      <c r="BP666" s="555">
        <f t="shared" ref="BP666" si="598">(BL666*BS$660)+(N666*BS$661)+(X666*BS$662)+(R666*BS$663)+(V666*BS$664)+(Z666*BS$665)</f>
        <v>0</v>
      </c>
      <c r="BQ666" s="555">
        <f t="shared" ref="BQ666" si="599">((AZ666-BB666)*BS$667)+((AT666-AV666)*BS$666)+(H666*BS$668)+(P666*BS$669)</f>
        <v>0</v>
      </c>
      <c r="BR666" s="75" t="s">
        <v>76</v>
      </c>
      <c r="BS666" s="76">
        <f>IF(BO655="B",'VALUE POINTS'!L$16,IF('GAME STATS'!BO655="C",'VALUE POINTS'!M$16,'VALUE POINTS'!K$16))</f>
        <v>2</v>
      </c>
      <c r="BT666" s="280"/>
    </row>
    <row r="667" spans="1:77" ht="21.75" customHeight="1" x14ac:dyDescent="0.35">
      <c r="A667" s="268"/>
      <c r="B667" s="679"/>
      <c r="C667" s="690" t="str">
        <f>IF(ROSTER!D$14="","",ROSTER!D$14)</f>
        <v/>
      </c>
      <c r="D667" s="691"/>
      <c r="E667" s="668"/>
      <c r="F667" s="681"/>
      <c r="G667" s="664"/>
      <c r="H667" s="585"/>
      <c r="I667" s="586"/>
      <c r="J667" s="571"/>
      <c r="K667" s="572"/>
      <c r="L667" s="575"/>
      <c r="M667" s="576"/>
      <c r="N667" s="581" t="s">
        <v>16</v>
      </c>
      <c r="O667" s="582"/>
      <c r="P667" s="571"/>
      <c r="Q667" s="572"/>
      <c r="R667" s="575"/>
      <c r="S667" s="576"/>
      <c r="T667" s="581" t="s">
        <v>16</v>
      </c>
      <c r="U667" s="582"/>
      <c r="V667" s="585"/>
      <c r="W667" s="586"/>
      <c r="X667" s="571"/>
      <c r="Y667" s="586"/>
      <c r="Z667" s="571"/>
      <c r="AA667" s="586"/>
      <c r="AB667" s="571"/>
      <c r="AC667" s="572"/>
      <c r="AD667" s="575"/>
      <c r="AE667" s="576"/>
      <c r="AF667" s="577"/>
      <c r="AG667" s="578"/>
      <c r="AH667" s="571"/>
      <c r="AI667" s="572"/>
      <c r="AJ667" s="575"/>
      <c r="AK667" s="576"/>
      <c r="AL667" s="577"/>
      <c r="AM667" s="578"/>
      <c r="AN667" s="571"/>
      <c r="AO667" s="572"/>
      <c r="AP667" s="575"/>
      <c r="AQ667" s="576"/>
      <c r="AR667" s="577"/>
      <c r="AS667" s="578"/>
      <c r="AT667" s="627"/>
      <c r="AU667" s="628"/>
      <c r="AV667" s="629"/>
      <c r="AW667" s="630"/>
      <c r="AX667" s="577"/>
      <c r="AY667" s="578"/>
      <c r="AZ667" s="571"/>
      <c r="BA667" s="572"/>
      <c r="BB667" s="575"/>
      <c r="BC667" s="576"/>
      <c r="BD667" s="577"/>
      <c r="BE667" s="578"/>
      <c r="BF667" s="627"/>
      <c r="BG667" s="628"/>
      <c r="BH667" s="629"/>
      <c r="BI667" s="630"/>
      <c r="BJ667" s="577"/>
      <c r="BK667" s="578"/>
      <c r="BL667" s="605"/>
      <c r="BM667" s="606"/>
      <c r="BN667" s="607"/>
      <c r="BO667" s="588"/>
      <c r="BP667" s="556"/>
      <c r="BQ667" s="556"/>
      <c r="BR667" s="75" t="s">
        <v>77</v>
      </c>
      <c r="BS667" s="76">
        <f>IF(BO655="B",'VALUE POINTS'!L$17,IF('GAME STATS'!BO655="C",'VALUE POINTS'!M$17,'VALUE POINTS'!K$17))</f>
        <v>1</v>
      </c>
      <c r="BT667" s="280"/>
    </row>
    <row r="668" spans="1:77" ht="21.75" customHeight="1" x14ac:dyDescent="0.35">
      <c r="A668" s="268"/>
      <c r="B668" s="678" t="str">
        <f>IF(ROSTER!B$16="","",ROSTER!B$16)</f>
        <v/>
      </c>
      <c r="C668" s="669" t="str">
        <f>IF(ROSTER!C$16="","",ROSTER!C$16)</f>
        <v/>
      </c>
      <c r="D668" s="670"/>
      <c r="E668" s="667"/>
      <c r="F668" s="680">
        <f>IF(E668="y",1,IF(E668="S",1,0))</f>
        <v>0</v>
      </c>
      <c r="G668" s="663">
        <f>IF(E668="S",1,0)</f>
        <v>0</v>
      </c>
      <c r="H668" s="583"/>
      <c r="I668" s="584"/>
      <c r="J668" s="569"/>
      <c r="K668" s="570"/>
      <c r="L668" s="573"/>
      <c r="M668" s="574"/>
      <c r="N668" s="579">
        <f>L668+J668</f>
        <v>0</v>
      </c>
      <c r="O668" s="580"/>
      <c r="P668" s="569"/>
      <c r="Q668" s="570"/>
      <c r="R668" s="573"/>
      <c r="S668" s="574"/>
      <c r="T668" s="579">
        <f>R668-P668</f>
        <v>0</v>
      </c>
      <c r="U668" s="580"/>
      <c r="V668" s="583"/>
      <c r="W668" s="584"/>
      <c r="X668" s="569"/>
      <c r="Y668" s="584"/>
      <c r="Z668" s="569"/>
      <c r="AA668" s="584"/>
      <c r="AB668" s="569"/>
      <c r="AC668" s="570"/>
      <c r="AD668" s="573"/>
      <c r="AE668" s="574"/>
      <c r="AF668" s="557">
        <f>IF(AB668=0,0,(AD668/AB668)*100)</f>
        <v>0</v>
      </c>
      <c r="AG668" s="558"/>
      <c r="AH668" s="569"/>
      <c r="AI668" s="570"/>
      <c r="AJ668" s="573"/>
      <c r="AK668" s="574"/>
      <c r="AL668" s="557">
        <f>IF(AH668=0,0,(AJ668/AH668)*100)</f>
        <v>0</v>
      </c>
      <c r="AM668" s="558"/>
      <c r="AN668" s="569"/>
      <c r="AO668" s="570"/>
      <c r="AP668" s="573"/>
      <c r="AQ668" s="574"/>
      <c r="AR668" s="557">
        <f>IF(AN668=0,0,(AP668/AN668)*100)</f>
        <v>0</v>
      </c>
      <c r="AS668" s="558"/>
      <c r="AT668" s="561">
        <f>AB668+AH668+AN668</f>
        <v>0</v>
      </c>
      <c r="AU668" s="562"/>
      <c r="AV668" s="565">
        <f>AD668+AJ668+AP668</f>
        <v>0</v>
      </c>
      <c r="AW668" s="566"/>
      <c r="AX668" s="557">
        <f>IF(AT668=0,0,(AV668/AT668)*100)</f>
        <v>0</v>
      </c>
      <c r="AY668" s="558"/>
      <c r="AZ668" s="569"/>
      <c r="BA668" s="570"/>
      <c r="BB668" s="573"/>
      <c r="BC668" s="574"/>
      <c r="BD668" s="557">
        <f>IF(AZ668=0,0,(BB668/AZ668)*100)</f>
        <v>0</v>
      </c>
      <c r="BE668" s="558"/>
      <c r="BF668" s="561">
        <f>AT668+AZ668</f>
        <v>0</v>
      </c>
      <c r="BG668" s="562"/>
      <c r="BH668" s="565">
        <f>AV668+BB668</f>
        <v>0</v>
      </c>
      <c r="BI668" s="566"/>
      <c r="BJ668" s="557">
        <f>IF(BF668=0,0,(BH668/BF668)*100)</f>
        <v>0</v>
      </c>
      <c r="BK668" s="558"/>
      <c r="BL668" s="602">
        <f>(AD668*2)+(AJ668*2)+(AP668*3)+BB668</f>
        <v>0</v>
      </c>
      <c r="BM668" s="603"/>
      <c r="BN668" s="604"/>
      <c r="BO668" s="587">
        <f t="shared" ref="BO668" si="600">IF(BQ668=0,0,50*BP668/BQ668)</f>
        <v>0</v>
      </c>
      <c r="BP668" s="555">
        <f t="shared" ref="BP668" si="601">(BL668*BS$660)+(N668*BS$661)+(X668*BS$662)+(R668*BS$663)+(V668*BS$664)+(Z668*BS$665)</f>
        <v>0</v>
      </c>
      <c r="BQ668" s="555">
        <f t="shared" ref="BQ668" si="602">((AZ668-BB668)*BS$667)+((AT668-AV668)*BS$666)+(H668*BS$668)+(P668*BS$669)</f>
        <v>0</v>
      </c>
      <c r="BR668" s="75" t="s">
        <v>78</v>
      </c>
      <c r="BS668" s="76">
        <f>IF(BO655="B",'VALUE POINTS'!L$18,IF('GAME STATS'!BO655="C",'VALUE POINTS'!M$18,'VALUE POINTS'!K$18))</f>
        <v>2</v>
      </c>
      <c r="BT668" s="280"/>
    </row>
    <row r="669" spans="1:77" ht="21.75" customHeight="1" x14ac:dyDescent="0.35">
      <c r="A669" s="268"/>
      <c r="B669" s="679"/>
      <c r="C669" s="690" t="str">
        <f>IF(ROSTER!D$16="","",ROSTER!D$16)</f>
        <v/>
      </c>
      <c r="D669" s="691"/>
      <c r="E669" s="668"/>
      <c r="F669" s="681"/>
      <c r="G669" s="664"/>
      <c r="H669" s="585"/>
      <c r="I669" s="586"/>
      <c r="J669" s="571"/>
      <c r="K669" s="572"/>
      <c r="L669" s="575"/>
      <c r="M669" s="576"/>
      <c r="N669" s="581" t="s">
        <v>16</v>
      </c>
      <c r="O669" s="582"/>
      <c r="P669" s="571"/>
      <c r="Q669" s="572"/>
      <c r="R669" s="575"/>
      <c r="S669" s="576"/>
      <c r="T669" s="581" t="s">
        <v>16</v>
      </c>
      <c r="U669" s="582"/>
      <c r="V669" s="585"/>
      <c r="W669" s="586"/>
      <c r="X669" s="571"/>
      <c r="Y669" s="586"/>
      <c r="Z669" s="571"/>
      <c r="AA669" s="586"/>
      <c r="AB669" s="571"/>
      <c r="AC669" s="572"/>
      <c r="AD669" s="575"/>
      <c r="AE669" s="576"/>
      <c r="AF669" s="577"/>
      <c r="AG669" s="578"/>
      <c r="AH669" s="571"/>
      <c r="AI669" s="572"/>
      <c r="AJ669" s="575"/>
      <c r="AK669" s="576"/>
      <c r="AL669" s="577"/>
      <c r="AM669" s="578"/>
      <c r="AN669" s="571"/>
      <c r="AO669" s="572"/>
      <c r="AP669" s="575"/>
      <c r="AQ669" s="576"/>
      <c r="AR669" s="577"/>
      <c r="AS669" s="578"/>
      <c r="AT669" s="627"/>
      <c r="AU669" s="628"/>
      <c r="AV669" s="629"/>
      <c r="AW669" s="630"/>
      <c r="AX669" s="577"/>
      <c r="AY669" s="578"/>
      <c r="AZ669" s="571"/>
      <c r="BA669" s="572"/>
      <c r="BB669" s="575"/>
      <c r="BC669" s="576"/>
      <c r="BD669" s="577"/>
      <c r="BE669" s="578"/>
      <c r="BF669" s="627"/>
      <c r="BG669" s="628"/>
      <c r="BH669" s="629"/>
      <c r="BI669" s="630"/>
      <c r="BJ669" s="577"/>
      <c r="BK669" s="578"/>
      <c r="BL669" s="605"/>
      <c r="BM669" s="606"/>
      <c r="BN669" s="607"/>
      <c r="BO669" s="588"/>
      <c r="BP669" s="556"/>
      <c r="BQ669" s="556"/>
      <c r="BR669" s="75" t="s">
        <v>79</v>
      </c>
      <c r="BS669" s="76">
        <f>IF(BO655="B",'VALUE POINTS'!L$19,IF('GAME STATS'!BO655="C",'VALUE POINTS'!M$19,'VALUE POINTS'!K$19))</f>
        <v>2</v>
      </c>
      <c r="BT669" s="280"/>
    </row>
    <row r="670" spans="1:77" ht="21.75" customHeight="1" x14ac:dyDescent="0.25">
      <c r="A670" s="268"/>
      <c r="B670" s="678" t="str">
        <f>IF(ROSTER!B$18="","",ROSTER!B$18)</f>
        <v/>
      </c>
      <c r="C670" s="669" t="str">
        <f>IF(ROSTER!C$18="","",ROSTER!C$18)</f>
        <v/>
      </c>
      <c r="D670" s="670"/>
      <c r="E670" s="667"/>
      <c r="F670" s="680">
        <f>IF(E670="y",1,IF(E670="S",1,0))</f>
        <v>0</v>
      </c>
      <c r="G670" s="663">
        <f>IF(E670="S",1,0)</f>
        <v>0</v>
      </c>
      <c r="H670" s="583"/>
      <c r="I670" s="584"/>
      <c r="J670" s="569"/>
      <c r="K670" s="570"/>
      <c r="L670" s="573"/>
      <c r="M670" s="574"/>
      <c r="N670" s="579">
        <f>L670+J670</f>
        <v>0</v>
      </c>
      <c r="O670" s="580"/>
      <c r="P670" s="569"/>
      <c r="Q670" s="570"/>
      <c r="R670" s="573"/>
      <c r="S670" s="574"/>
      <c r="T670" s="579">
        <f>R670-P670</f>
        <v>0</v>
      </c>
      <c r="U670" s="580"/>
      <c r="V670" s="583"/>
      <c r="W670" s="584"/>
      <c r="X670" s="569"/>
      <c r="Y670" s="584"/>
      <c r="Z670" s="569"/>
      <c r="AA670" s="584"/>
      <c r="AB670" s="569"/>
      <c r="AC670" s="570"/>
      <c r="AD670" s="573"/>
      <c r="AE670" s="574"/>
      <c r="AF670" s="557">
        <f>IF(AB670=0,0,(AD670/AB670)*100)</f>
        <v>0</v>
      </c>
      <c r="AG670" s="558"/>
      <c r="AH670" s="569"/>
      <c r="AI670" s="570"/>
      <c r="AJ670" s="573"/>
      <c r="AK670" s="574"/>
      <c r="AL670" s="557">
        <f>IF(AH670=0,0,(AJ670/AH670)*100)</f>
        <v>0</v>
      </c>
      <c r="AM670" s="558"/>
      <c r="AN670" s="569"/>
      <c r="AO670" s="570"/>
      <c r="AP670" s="573"/>
      <c r="AQ670" s="574"/>
      <c r="AR670" s="557">
        <f>IF(AN670=0,0,(AP670/AN670)*100)</f>
        <v>0</v>
      </c>
      <c r="AS670" s="558"/>
      <c r="AT670" s="561">
        <f>AB670+AH670+AN670</f>
        <v>0</v>
      </c>
      <c r="AU670" s="562"/>
      <c r="AV670" s="565">
        <f>AD670+AJ670+AP670</f>
        <v>0</v>
      </c>
      <c r="AW670" s="566"/>
      <c r="AX670" s="557">
        <f>IF(AT670=0,0,(AV670/AT670)*100)</f>
        <v>0</v>
      </c>
      <c r="AY670" s="558"/>
      <c r="AZ670" s="569"/>
      <c r="BA670" s="570"/>
      <c r="BB670" s="573"/>
      <c r="BC670" s="574"/>
      <c r="BD670" s="557">
        <f>IF(AZ670=0,0,(BB670/AZ670)*100)</f>
        <v>0</v>
      </c>
      <c r="BE670" s="558"/>
      <c r="BF670" s="561">
        <f>AT670+AZ670</f>
        <v>0</v>
      </c>
      <c r="BG670" s="562"/>
      <c r="BH670" s="565">
        <f>AV670+BB670</f>
        <v>0</v>
      </c>
      <c r="BI670" s="566"/>
      <c r="BJ670" s="557">
        <f>IF(BF670=0,0,(BH670/BF670)*100)</f>
        <v>0</v>
      </c>
      <c r="BK670" s="558"/>
      <c r="BL670" s="602">
        <f>(AD670*2)+(AJ670*2)+(AP670*3)+BB670</f>
        <v>0</v>
      </c>
      <c r="BM670" s="603"/>
      <c r="BN670" s="604"/>
      <c r="BO670" s="587">
        <f t="shared" ref="BO670" si="603">IF(BQ670=0,0,50*BP670/BQ670)</f>
        <v>0</v>
      </c>
      <c r="BP670" s="555">
        <f t="shared" ref="BP670" si="604">(BL670*BS$660)+(N670*BS$661)+(X670*BS$662)+(R670*BS$663)+(V670*BS$664)+(Z670*BS$665)</f>
        <v>0</v>
      </c>
      <c r="BQ670" s="555">
        <f t="shared" ref="BQ670" si="605">((AZ670-BB670)*BS$667)+((AT670-AV670)*BS$666)+(H670*BS$668)+(P670*BS$669)</f>
        <v>0</v>
      </c>
      <c r="BR670" s="65"/>
      <c r="BS670" s="65"/>
      <c r="BT670" s="280"/>
    </row>
    <row r="671" spans="1:77" ht="21.75" customHeight="1" x14ac:dyDescent="0.25">
      <c r="A671" s="268"/>
      <c r="B671" s="679"/>
      <c r="C671" s="690" t="str">
        <f>IF(ROSTER!D$18="","",ROSTER!D$18)</f>
        <v/>
      </c>
      <c r="D671" s="691"/>
      <c r="E671" s="668"/>
      <c r="F671" s="681"/>
      <c r="G671" s="664"/>
      <c r="H671" s="585"/>
      <c r="I671" s="586"/>
      <c r="J671" s="571"/>
      <c r="K671" s="572"/>
      <c r="L671" s="575"/>
      <c r="M671" s="576"/>
      <c r="N671" s="581" t="s">
        <v>16</v>
      </c>
      <c r="O671" s="582"/>
      <c r="P671" s="571"/>
      <c r="Q671" s="572"/>
      <c r="R671" s="575"/>
      <c r="S671" s="576"/>
      <c r="T671" s="581" t="s">
        <v>16</v>
      </c>
      <c r="U671" s="582"/>
      <c r="V671" s="585"/>
      <c r="W671" s="586"/>
      <c r="X671" s="571"/>
      <c r="Y671" s="586"/>
      <c r="Z671" s="571"/>
      <c r="AA671" s="586"/>
      <c r="AB671" s="571"/>
      <c r="AC671" s="572"/>
      <c r="AD671" s="575"/>
      <c r="AE671" s="576"/>
      <c r="AF671" s="577"/>
      <c r="AG671" s="578"/>
      <c r="AH671" s="571"/>
      <c r="AI671" s="572"/>
      <c r="AJ671" s="575"/>
      <c r="AK671" s="576"/>
      <c r="AL671" s="577"/>
      <c r="AM671" s="578"/>
      <c r="AN671" s="571"/>
      <c r="AO671" s="572"/>
      <c r="AP671" s="575"/>
      <c r="AQ671" s="576"/>
      <c r="AR671" s="577"/>
      <c r="AS671" s="578"/>
      <c r="AT671" s="627"/>
      <c r="AU671" s="628"/>
      <c r="AV671" s="629"/>
      <c r="AW671" s="630"/>
      <c r="AX671" s="577"/>
      <c r="AY671" s="578"/>
      <c r="AZ671" s="571"/>
      <c r="BA671" s="572"/>
      <c r="BB671" s="575"/>
      <c r="BC671" s="576"/>
      <c r="BD671" s="577"/>
      <c r="BE671" s="578"/>
      <c r="BF671" s="627"/>
      <c r="BG671" s="628"/>
      <c r="BH671" s="629"/>
      <c r="BI671" s="630"/>
      <c r="BJ671" s="577"/>
      <c r="BK671" s="578"/>
      <c r="BL671" s="605"/>
      <c r="BM671" s="606"/>
      <c r="BN671" s="607"/>
      <c r="BO671" s="588"/>
      <c r="BP671" s="556"/>
      <c r="BQ671" s="556"/>
      <c r="BR671" s="65"/>
      <c r="BS671" s="65"/>
      <c r="BT671" s="268"/>
    </row>
    <row r="672" spans="1:77" ht="21.75" customHeight="1" x14ac:dyDescent="0.25">
      <c r="A672" s="268"/>
      <c r="B672" s="678" t="str">
        <f>IF(ROSTER!B$20="","",ROSTER!B$20)</f>
        <v/>
      </c>
      <c r="C672" s="669" t="str">
        <f>IF(ROSTER!C$20="","",ROSTER!C$20)</f>
        <v/>
      </c>
      <c r="D672" s="670"/>
      <c r="E672" s="667"/>
      <c r="F672" s="680">
        <f>IF(E672="y",1,IF(E672="S",1,0))</f>
        <v>0</v>
      </c>
      <c r="G672" s="663">
        <f>IF(E672="S",1,0)</f>
        <v>0</v>
      </c>
      <c r="H672" s="583"/>
      <c r="I672" s="584"/>
      <c r="J672" s="569"/>
      <c r="K672" s="570"/>
      <c r="L672" s="573"/>
      <c r="M672" s="574"/>
      <c r="N672" s="579">
        <f>L672+J672</f>
        <v>0</v>
      </c>
      <c r="O672" s="580"/>
      <c r="P672" s="569"/>
      <c r="Q672" s="570"/>
      <c r="R672" s="573"/>
      <c r="S672" s="574"/>
      <c r="T672" s="579">
        <f>R672-P672</f>
        <v>0</v>
      </c>
      <c r="U672" s="580"/>
      <c r="V672" s="583"/>
      <c r="W672" s="584"/>
      <c r="X672" s="569"/>
      <c r="Y672" s="584"/>
      <c r="Z672" s="569"/>
      <c r="AA672" s="584"/>
      <c r="AB672" s="569"/>
      <c r="AC672" s="570"/>
      <c r="AD672" s="573"/>
      <c r="AE672" s="574"/>
      <c r="AF672" s="557">
        <f>IF(AB672=0,0,(AD672/AB672)*100)</f>
        <v>0</v>
      </c>
      <c r="AG672" s="558"/>
      <c r="AH672" s="569"/>
      <c r="AI672" s="570"/>
      <c r="AJ672" s="573"/>
      <c r="AK672" s="574"/>
      <c r="AL672" s="557">
        <f>IF(AH672=0,0,(AJ672/AH672)*100)</f>
        <v>0</v>
      </c>
      <c r="AM672" s="558"/>
      <c r="AN672" s="569"/>
      <c r="AO672" s="570"/>
      <c r="AP672" s="573"/>
      <c r="AQ672" s="574"/>
      <c r="AR672" s="557">
        <f>IF(AN672=0,0,(AP672/AN672)*100)</f>
        <v>0</v>
      </c>
      <c r="AS672" s="558"/>
      <c r="AT672" s="561">
        <f>AB672+AH672+AN672</f>
        <v>0</v>
      </c>
      <c r="AU672" s="562"/>
      <c r="AV672" s="565">
        <f>AD672+AJ672+AP672</f>
        <v>0</v>
      </c>
      <c r="AW672" s="566"/>
      <c r="AX672" s="557">
        <f>IF(AT672=0,0,(AV672/AT672)*100)</f>
        <v>0</v>
      </c>
      <c r="AY672" s="558"/>
      <c r="AZ672" s="569"/>
      <c r="BA672" s="570"/>
      <c r="BB672" s="573"/>
      <c r="BC672" s="574"/>
      <c r="BD672" s="557">
        <f>IF(AZ672=0,0,(BB672/AZ672)*100)</f>
        <v>0</v>
      </c>
      <c r="BE672" s="558"/>
      <c r="BF672" s="561">
        <f>AT672+AZ672</f>
        <v>0</v>
      </c>
      <c r="BG672" s="562"/>
      <c r="BH672" s="565">
        <f>AV672+BB672</f>
        <v>0</v>
      </c>
      <c r="BI672" s="566"/>
      <c r="BJ672" s="557">
        <f>IF(BF672=0,0,(BH672/BF672)*100)</f>
        <v>0</v>
      </c>
      <c r="BK672" s="558"/>
      <c r="BL672" s="602">
        <f>(AD672*2)+(AJ672*2)+(AP672*3)+BB672</f>
        <v>0</v>
      </c>
      <c r="BM672" s="603"/>
      <c r="BN672" s="604"/>
      <c r="BO672" s="587">
        <f t="shared" ref="BO672" si="606">IF(BQ672=0,0,50*BP672/BQ672)</f>
        <v>0</v>
      </c>
      <c r="BP672" s="555">
        <f t="shared" ref="BP672" si="607">(BL672*BS$660)+(N672*BS$661)+(X672*BS$662)+(R672*BS$663)+(V672*BS$664)+(Z672*BS$665)</f>
        <v>0</v>
      </c>
      <c r="BQ672" s="555">
        <f t="shared" ref="BQ672" si="608">((AZ672-BB672)*BS$667)+((AT672-AV672)*BS$666)+(H672*BS$668)+(P672*BS$669)</f>
        <v>0</v>
      </c>
      <c r="BR672" s="65"/>
      <c r="BS672" s="65"/>
      <c r="BT672" s="268"/>
    </row>
    <row r="673" spans="1:72" ht="21.75" customHeight="1" x14ac:dyDescent="0.25">
      <c r="A673" s="268"/>
      <c r="B673" s="679"/>
      <c r="C673" s="690" t="str">
        <f>IF(ROSTER!D$20="","",ROSTER!D$20)</f>
        <v/>
      </c>
      <c r="D673" s="691"/>
      <c r="E673" s="668"/>
      <c r="F673" s="681"/>
      <c r="G673" s="664"/>
      <c r="H673" s="585"/>
      <c r="I673" s="586"/>
      <c r="J673" s="571"/>
      <c r="K673" s="572"/>
      <c r="L673" s="575"/>
      <c r="M673" s="576"/>
      <c r="N673" s="581" t="s">
        <v>16</v>
      </c>
      <c r="O673" s="582"/>
      <c r="P673" s="571"/>
      <c r="Q673" s="572"/>
      <c r="R673" s="575"/>
      <c r="S673" s="576"/>
      <c r="T673" s="581" t="s">
        <v>16</v>
      </c>
      <c r="U673" s="582"/>
      <c r="V673" s="585"/>
      <c r="W673" s="586"/>
      <c r="X673" s="571"/>
      <c r="Y673" s="586"/>
      <c r="Z673" s="571"/>
      <c r="AA673" s="586"/>
      <c r="AB673" s="571"/>
      <c r="AC673" s="572"/>
      <c r="AD673" s="575"/>
      <c r="AE673" s="576"/>
      <c r="AF673" s="577"/>
      <c r="AG673" s="578"/>
      <c r="AH673" s="571"/>
      <c r="AI673" s="572"/>
      <c r="AJ673" s="575"/>
      <c r="AK673" s="576"/>
      <c r="AL673" s="577"/>
      <c r="AM673" s="578"/>
      <c r="AN673" s="571"/>
      <c r="AO673" s="572"/>
      <c r="AP673" s="575"/>
      <c r="AQ673" s="576"/>
      <c r="AR673" s="577"/>
      <c r="AS673" s="578"/>
      <c r="AT673" s="627"/>
      <c r="AU673" s="628"/>
      <c r="AV673" s="629"/>
      <c r="AW673" s="630"/>
      <c r="AX673" s="577"/>
      <c r="AY673" s="578"/>
      <c r="AZ673" s="571"/>
      <c r="BA673" s="572"/>
      <c r="BB673" s="575"/>
      <c r="BC673" s="576"/>
      <c r="BD673" s="577"/>
      <c r="BE673" s="578"/>
      <c r="BF673" s="627"/>
      <c r="BG673" s="628"/>
      <c r="BH673" s="629"/>
      <c r="BI673" s="630"/>
      <c r="BJ673" s="577"/>
      <c r="BK673" s="578"/>
      <c r="BL673" s="605"/>
      <c r="BM673" s="606"/>
      <c r="BN673" s="607"/>
      <c r="BO673" s="588"/>
      <c r="BP673" s="556"/>
      <c r="BQ673" s="556"/>
      <c r="BR673" s="65"/>
      <c r="BS673" s="65"/>
      <c r="BT673" s="268"/>
    </row>
    <row r="674" spans="1:72" ht="21.75" customHeight="1" x14ac:dyDescent="0.25">
      <c r="A674" s="268"/>
      <c r="B674" s="678" t="str">
        <f>IF(ROSTER!B$22="","",ROSTER!B$22)</f>
        <v/>
      </c>
      <c r="C674" s="669" t="str">
        <f>IF(ROSTER!C$22="","",ROSTER!C$22)</f>
        <v/>
      </c>
      <c r="D674" s="670"/>
      <c r="E674" s="667"/>
      <c r="F674" s="680">
        <f>IF(E674="y",1,IF(E674="S",1,0))</f>
        <v>0</v>
      </c>
      <c r="G674" s="663">
        <f>IF(E674="S",1,0)</f>
        <v>0</v>
      </c>
      <c r="H674" s="583"/>
      <c r="I674" s="584"/>
      <c r="J674" s="569"/>
      <c r="K674" s="570"/>
      <c r="L674" s="573"/>
      <c r="M674" s="574"/>
      <c r="N674" s="579">
        <f>L674+J674</f>
        <v>0</v>
      </c>
      <c r="O674" s="580"/>
      <c r="P674" s="569"/>
      <c r="Q674" s="570"/>
      <c r="R674" s="573"/>
      <c r="S674" s="574"/>
      <c r="T674" s="579">
        <f>R674-P674</f>
        <v>0</v>
      </c>
      <c r="U674" s="580"/>
      <c r="V674" s="583"/>
      <c r="W674" s="584"/>
      <c r="X674" s="569"/>
      <c r="Y674" s="584"/>
      <c r="Z674" s="569"/>
      <c r="AA674" s="584"/>
      <c r="AB674" s="569"/>
      <c r="AC674" s="570"/>
      <c r="AD674" s="573"/>
      <c r="AE674" s="574"/>
      <c r="AF674" s="557">
        <f>IF(AB674=0,0,(AD674/AB674)*100)</f>
        <v>0</v>
      </c>
      <c r="AG674" s="558"/>
      <c r="AH674" s="569"/>
      <c r="AI674" s="570"/>
      <c r="AJ674" s="573"/>
      <c r="AK674" s="574"/>
      <c r="AL674" s="557">
        <f>IF(AH674=0,0,(AJ674/AH674)*100)</f>
        <v>0</v>
      </c>
      <c r="AM674" s="558"/>
      <c r="AN674" s="569"/>
      <c r="AO674" s="570"/>
      <c r="AP674" s="573"/>
      <c r="AQ674" s="574"/>
      <c r="AR674" s="557">
        <f>IF(AN674=0,0,(AP674/AN674)*100)</f>
        <v>0</v>
      </c>
      <c r="AS674" s="558"/>
      <c r="AT674" s="561">
        <f>AB674+AH674+AN674</f>
        <v>0</v>
      </c>
      <c r="AU674" s="562"/>
      <c r="AV674" s="565">
        <f>AD674+AJ674+AP674</f>
        <v>0</v>
      </c>
      <c r="AW674" s="566"/>
      <c r="AX674" s="557">
        <f>IF(AT674=0,0,(AV674/AT674)*100)</f>
        <v>0</v>
      </c>
      <c r="AY674" s="558"/>
      <c r="AZ674" s="569"/>
      <c r="BA674" s="570"/>
      <c r="BB674" s="573"/>
      <c r="BC674" s="574"/>
      <c r="BD674" s="557">
        <f>IF(AZ674=0,0,(BB674/AZ674)*100)</f>
        <v>0</v>
      </c>
      <c r="BE674" s="558"/>
      <c r="BF674" s="561">
        <f>AT674+AZ674</f>
        <v>0</v>
      </c>
      <c r="BG674" s="562"/>
      <c r="BH674" s="565">
        <f>AV674+BB674</f>
        <v>0</v>
      </c>
      <c r="BI674" s="566"/>
      <c r="BJ674" s="557">
        <f>IF(BF674=0,0,(BH674/BF674)*100)</f>
        <v>0</v>
      </c>
      <c r="BK674" s="558"/>
      <c r="BL674" s="602">
        <f>(AD674*2)+(AJ674*2)+(AP674*3)+BB674</f>
        <v>0</v>
      </c>
      <c r="BM674" s="603"/>
      <c r="BN674" s="604"/>
      <c r="BO674" s="587">
        <f t="shared" ref="BO674" si="609">IF(BQ674=0,0,50*BP674/BQ674)</f>
        <v>0</v>
      </c>
      <c r="BP674" s="555">
        <f t="shared" ref="BP674" si="610">(BL674*BS$660)+(N674*BS$661)+(X674*BS$662)+(R674*BS$663)+(V674*BS$664)+(Z674*BS$665)</f>
        <v>0</v>
      </c>
      <c r="BQ674" s="555">
        <f t="shared" ref="BQ674" si="611">((AZ674-BB674)*BS$667)+((AT674-AV674)*BS$666)+(H674*BS$668)+(P674*BS$669)</f>
        <v>0</v>
      </c>
      <c r="BR674" s="65"/>
      <c r="BS674" s="65"/>
      <c r="BT674" s="268"/>
    </row>
    <row r="675" spans="1:72" ht="21.75" customHeight="1" x14ac:dyDescent="0.25">
      <c r="A675" s="268"/>
      <c r="B675" s="679"/>
      <c r="C675" s="690" t="str">
        <f>IF(ROSTER!D$22="","",ROSTER!D$22)</f>
        <v/>
      </c>
      <c r="D675" s="691"/>
      <c r="E675" s="668"/>
      <c r="F675" s="681"/>
      <c r="G675" s="664"/>
      <c r="H675" s="585"/>
      <c r="I675" s="586"/>
      <c r="J675" s="571"/>
      <c r="K675" s="572"/>
      <c r="L675" s="575"/>
      <c r="M675" s="576"/>
      <c r="N675" s="581" t="s">
        <v>16</v>
      </c>
      <c r="O675" s="582"/>
      <c r="P675" s="571"/>
      <c r="Q675" s="572"/>
      <c r="R675" s="575"/>
      <c r="S675" s="576"/>
      <c r="T675" s="581" t="s">
        <v>16</v>
      </c>
      <c r="U675" s="582"/>
      <c r="V675" s="585"/>
      <c r="W675" s="586"/>
      <c r="X675" s="571"/>
      <c r="Y675" s="586"/>
      <c r="Z675" s="571"/>
      <c r="AA675" s="586"/>
      <c r="AB675" s="571"/>
      <c r="AC675" s="572"/>
      <c r="AD675" s="575"/>
      <c r="AE675" s="576"/>
      <c r="AF675" s="577"/>
      <c r="AG675" s="578"/>
      <c r="AH675" s="571"/>
      <c r="AI675" s="572"/>
      <c r="AJ675" s="575"/>
      <c r="AK675" s="576"/>
      <c r="AL675" s="577"/>
      <c r="AM675" s="578"/>
      <c r="AN675" s="571"/>
      <c r="AO675" s="572"/>
      <c r="AP675" s="575"/>
      <c r="AQ675" s="576"/>
      <c r="AR675" s="577"/>
      <c r="AS675" s="578"/>
      <c r="AT675" s="627"/>
      <c r="AU675" s="628"/>
      <c r="AV675" s="629"/>
      <c r="AW675" s="630"/>
      <c r="AX675" s="577"/>
      <c r="AY675" s="578"/>
      <c r="AZ675" s="571"/>
      <c r="BA675" s="572"/>
      <c r="BB675" s="575"/>
      <c r="BC675" s="576"/>
      <c r="BD675" s="577"/>
      <c r="BE675" s="578"/>
      <c r="BF675" s="627"/>
      <c r="BG675" s="628"/>
      <c r="BH675" s="629"/>
      <c r="BI675" s="630"/>
      <c r="BJ675" s="577"/>
      <c r="BK675" s="578"/>
      <c r="BL675" s="605"/>
      <c r="BM675" s="606"/>
      <c r="BN675" s="607"/>
      <c r="BO675" s="588"/>
      <c r="BP675" s="556"/>
      <c r="BQ675" s="556"/>
      <c r="BR675" s="65"/>
      <c r="BS675" s="65"/>
      <c r="BT675" s="268"/>
    </row>
    <row r="676" spans="1:72" ht="21.75" customHeight="1" x14ac:dyDescent="0.25">
      <c r="A676" s="268"/>
      <c r="B676" s="678" t="str">
        <f>IF(ROSTER!B$24="","",ROSTER!B$24)</f>
        <v/>
      </c>
      <c r="C676" s="669" t="str">
        <f>IF(ROSTER!C$24="","",ROSTER!C$24)</f>
        <v/>
      </c>
      <c r="D676" s="670"/>
      <c r="E676" s="667"/>
      <c r="F676" s="680">
        <f>IF(E676="y",1,IF(E676="S",1,0))</f>
        <v>0</v>
      </c>
      <c r="G676" s="663">
        <f>IF(E676="S",1,0)</f>
        <v>0</v>
      </c>
      <c r="H676" s="583"/>
      <c r="I676" s="584"/>
      <c r="J676" s="569"/>
      <c r="K676" s="570"/>
      <c r="L676" s="573"/>
      <c r="M676" s="574"/>
      <c r="N676" s="579">
        <f>L676+J676</f>
        <v>0</v>
      </c>
      <c r="O676" s="580"/>
      <c r="P676" s="569"/>
      <c r="Q676" s="570"/>
      <c r="R676" s="573"/>
      <c r="S676" s="574"/>
      <c r="T676" s="579">
        <f>R676-P676</f>
        <v>0</v>
      </c>
      <c r="U676" s="580"/>
      <c r="V676" s="583"/>
      <c r="W676" s="584"/>
      <c r="X676" s="569"/>
      <c r="Y676" s="584"/>
      <c r="Z676" s="569"/>
      <c r="AA676" s="584"/>
      <c r="AB676" s="569"/>
      <c r="AC676" s="570"/>
      <c r="AD676" s="573"/>
      <c r="AE676" s="574"/>
      <c r="AF676" s="557">
        <f>IF(AB676=0,0,(AD676/AB676)*100)</f>
        <v>0</v>
      </c>
      <c r="AG676" s="558"/>
      <c r="AH676" s="569"/>
      <c r="AI676" s="570"/>
      <c r="AJ676" s="573"/>
      <c r="AK676" s="574"/>
      <c r="AL676" s="557">
        <f>IF(AH676=0,0,(AJ676/AH676)*100)</f>
        <v>0</v>
      </c>
      <c r="AM676" s="558"/>
      <c r="AN676" s="569"/>
      <c r="AO676" s="570"/>
      <c r="AP676" s="573"/>
      <c r="AQ676" s="574"/>
      <c r="AR676" s="557">
        <f>IF(AN676=0,0,(AP676/AN676)*100)</f>
        <v>0</v>
      </c>
      <c r="AS676" s="558"/>
      <c r="AT676" s="561">
        <f>AB676+AH676+AN676</f>
        <v>0</v>
      </c>
      <c r="AU676" s="562"/>
      <c r="AV676" s="565">
        <f>AD676+AJ676+AP676</f>
        <v>0</v>
      </c>
      <c r="AW676" s="566"/>
      <c r="AX676" s="557">
        <f>IF(AT676=0,0,(AV676/AT676)*100)</f>
        <v>0</v>
      </c>
      <c r="AY676" s="558"/>
      <c r="AZ676" s="569"/>
      <c r="BA676" s="570"/>
      <c r="BB676" s="573"/>
      <c r="BC676" s="574"/>
      <c r="BD676" s="557">
        <f>IF(AZ676=0,0,(BB676/AZ676)*100)</f>
        <v>0</v>
      </c>
      <c r="BE676" s="558"/>
      <c r="BF676" s="561">
        <f>AT676+AZ676</f>
        <v>0</v>
      </c>
      <c r="BG676" s="562"/>
      <c r="BH676" s="565">
        <f>AV676+BB676</f>
        <v>0</v>
      </c>
      <c r="BI676" s="566"/>
      <c r="BJ676" s="557">
        <f>IF(BF676=0,0,(BH676/BF676)*100)</f>
        <v>0</v>
      </c>
      <c r="BK676" s="558"/>
      <c r="BL676" s="602">
        <f>(AD676*2)+(AJ676*2)+(AP676*3)+BB676</f>
        <v>0</v>
      </c>
      <c r="BM676" s="603"/>
      <c r="BN676" s="604"/>
      <c r="BO676" s="587">
        <f t="shared" ref="BO676" si="612">IF(BQ676=0,0,50*BP676/BQ676)</f>
        <v>0</v>
      </c>
      <c r="BP676" s="555">
        <f t="shared" ref="BP676" si="613">(BL676*BS$660)+(N676*BS$661)+(X676*BS$662)+(R676*BS$663)+(V676*BS$664)+(Z676*BS$665)</f>
        <v>0</v>
      </c>
      <c r="BQ676" s="555">
        <f t="shared" ref="BQ676" si="614">((AZ676-BB676)*BS$667)+((AT676-AV676)*BS$666)+(H676*BS$668)+(P676*BS$669)</f>
        <v>0</v>
      </c>
      <c r="BR676" s="65"/>
      <c r="BS676" s="65"/>
      <c r="BT676" s="268"/>
    </row>
    <row r="677" spans="1:72" ht="21.75" customHeight="1" x14ac:dyDescent="0.25">
      <c r="A677" s="268"/>
      <c r="B677" s="679"/>
      <c r="C677" s="690" t="str">
        <f>IF(ROSTER!D$24="","",ROSTER!D$24)</f>
        <v/>
      </c>
      <c r="D677" s="691"/>
      <c r="E677" s="668"/>
      <c r="F677" s="681"/>
      <c r="G677" s="664"/>
      <c r="H677" s="585"/>
      <c r="I677" s="586"/>
      <c r="J677" s="571"/>
      <c r="K677" s="572"/>
      <c r="L677" s="575"/>
      <c r="M677" s="576"/>
      <c r="N677" s="581" t="s">
        <v>16</v>
      </c>
      <c r="O677" s="582"/>
      <c r="P677" s="571"/>
      <c r="Q677" s="572"/>
      <c r="R677" s="575"/>
      <c r="S677" s="576"/>
      <c r="T677" s="581" t="s">
        <v>16</v>
      </c>
      <c r="U677" s="582"/>
      <c r="V677" s="585"/>
      <c r="W677" s="586"/>
      <c r="X677" s="571"/>
      <c r="Y677" s="586"/>
      <c r="Z677" s="571"/>
      <c r="AA677" s="586"/>
      <c r="AB677" s="571"/>
      <c r="AC677" s="572"/>
      <c r="AD677" s="575"/>
      <c r="AE677" s="576"/>
      <c r="AF677" s="577"/>
      <c r="AG677" s="578"/>
      <c r="AH677" s="571"/>
      <c r="AI677" s="572"/>
      <c r="AJ677" s="575"/>
      <c r="AK677" s="576"/>
      <c r="AL677" s="577"/>
      <c r="AM677" s="578"/>
      <c r="AN677" s="571"/>
      <c r="AO677" s="572"/>
      <c r="AP677" s="575"/>
      <c r="AQ677" s="576"/>
      <c r="AR677" s="577"/>
      <c r="AS677" s="578"/>
      <c r="AT677" s="627"/>
      <c r="AU677" s="628"/>
      <c r="AV677" s="629"/>
      <c r="AW677" s="630"/>
      <c r="AX677" s="577"/>
      <c r="AY677" s="578"/>
      <c r="AZ677" s="571"/>
      <c r="BA677" s="572"/>
      <c r="BB677" s="575"/>
      <c r="BC677" s="576"/>
      <c r="BD677" s="577"/>
      <c r="BE677" s="578"/>
      <c r="BF677" s="627"/>
      <c r="BG677" s="628"/>
      <c r="BH677" s="629"/>
      <c r="BI677" s="630"/>
      <c r="BJ677" s="577"/>
      <c r="BK677" s="578"/>
      <c r="BL677" s="605"/>
      <c r="BM677" s="606"/>
      <c r="BN677" s="607"/>
      <c r="BO677" s="588"/>
      <c r="BP677" s="556"/>
      <c r="BQ677" s="556"/>
      <c r="BR677" s="65"/>
      <c r="BS677" s="65"/>
      <c r="BT677" s="268"/>
    </row>
    <row r="678" spans="1:72" ht="21.75" customHeight="1" x14ac:dyDescent="0.25">
      <c r="A678" s="268"/>
      <c r="B678" s="678" t="str">
        <f>IF(ROSTER!B$26="","",ROSTER!B$26)</f>
        <v/>
      </c>
      <c r="C678" s="669" t="str">
        <f>IF(ROSTER!C$26="","",ROSTER!C$26)</f>
        <v/>
      </c>
      <c r="D678" s="670"/>
      <c r="E678" s="667"/>
      <c r="F678" s="680">
        <f>IF(E678="y",1,IF(E678="S",1,0))</f>
        <v>0</v>
      </c>
      <c r="G678" s="663">
        <f>IF(E678="S",1,0)</f>
        <v>0</v>
      </c>
      <c r="H678" s="583"/>
      <c r="I678" s="584"/>
      <c r="J678" s="569"/>
      <c r="K678" s="570"/>
      <c r="L678" s="573"/>
      <c r="M678" s="574"/>
      <c r="N678" s="579">
        <f>L678+J678</f>
        <v>0</v>
      </c>
      <c r="O678" s="580"/>
      <c r="P678" s="569"/>
      <c r="Q678" s="570"/>
      <c r="R678" s="573"/>
      <c r="S678" s="574"/>
      <c r="T678" s="579">
        <f>R678-P678</f>
        <v>0</v>
      </c>
      <c r="U678" s="580"/>
      <c r="V678" s="583"/>
      <c r="W678" s="584"/>
      <c r="X678" s="569"/>
      <c r="Y678" s="584"/>
      <c r="Z678" s="569"/>
      <c r="AA678" s="584"/>
      <c r="AB678" s="569"/>
      <c r="AC678" s="570"/>
      <c r="AD678" s="573"/>
      <c r="AE678" s="574"/>
      <c r="AF678" s="557">
        <f>IF(AB678=0,0,(AD678/AB678)*100)</f>
        <v>0</v>
      </c>
      <c r="AG678" s="558"/>
      <c r="AH678" s="569"/>
      <c r="AI678" s="570"/>
      <c r="AJ678" s="573"/>
      <c r="AK678" s="574"/>
      <c r="AL678" s="557">
        <f>IF(AH678=0,0,(AJ678/AH678)*100)</f>
        <v>0</v>
      </c>
      <c r="AM678" s="558"/>
      <c r="AN678" s="569"/>
      <c r="AO678" s="570"/>
      <c r="AP678" s="573"/>
      <c r="AQ678" s="574"/>
      <c r="AR678" s="557">
        <f>IF(AN678=0,0,(AP678/AN678)*100)</f>
        <v>0</v>
      </c>
      <c r="AS678" s="558"/>
      <c r="AT678" s="561">
        <f>AB678+AH678+AN678</f>
        <v>0</v>
      </c>
      <c r="AU678" s="562"/>
      <c r="AV678" s="565">
        <f>AD678+AJ678+AP678</f>
        <v>0</v>
      </c>
      <c r="AW678" s="566"/>
      <c r="AX678" s="557">
        <f>IF(AT678=0,0,(AV678/AT678)*100)</f>
        <v>0</v>
      </c>
      <c r="AY678" s="558"/>
      <c r="AZ678" s="569"/>
      <c r="BA678" s="570"/>
      <c r="BB678" s="573"/>
      <c r="BC678" s="574"/>
      <c r="BD678" s="557">
        <f>IF(AZ678=0,0,(BB678/AZ678)*100)</f>
        <v>0</v>
      </c>
      <c r="BE678" s="558"/>
      <c r="BF678" s="561">
        <f>AT678+AZ678</f>
        <v>0</v>
      </c>
      <c r="BG678" s="562"/>
      <c r="BH678" s="565">
        <f>AV678+BB678</f>
        <v>0</v>
      </c>
      <c r="BI678" s="566"/>
      <c r="BJ678" s="557">
        <f>IF(BF678=0,0,(BH678/BF678)*100)</f>
        <v>0</v>
      </c>
      <c r="BK678" s="558"/>
      <c r="BL678" s="602">
        <f>(AD678*2)+(AJ678*2)+(AP678*3)+BB678</f>
        <v>0</v>
      </c>
      <c r="BM678" s="603"/>
      <c r="BN678" s="604"/>
      <c r="BO678" s="587">
        <f t="shared" ref="BO678" si="615">IF(BQ678=0,0,50*BP678/BQ678)</f>
        <v>0</v>
      </c>
      <c r="BP678" s="555">
        <f t="shared" ref="BP678" si="616">(BL678*BS$660)+(N678*BS$661)+(X678*BS$662)+(R678*BS$663)+(V678*BS$664)+(Z678*BS$665)</f>
        <v>0</v>
      </c>
      <c r="BQ678" s="555">
        <f t="shared" ref="BQ678" si="617">((AZ678-BB678)*BS$667)+((AT678-AV678)*BS$666)+(H678*BS$668)+(P678*BS$669)</f>
        <v>0</v>
      </c>
      <c r="BR678" s="65"/>
      <c r="BS678" s="65"/>
      <c r="BT678" s="268"/>
    </row>
    <row r="679" spans="1:72" ht="21.75" customHeight="1" x14ac:dyDescent="0.25">
      <c r="A679" s="268"/>
      <c r="B679" s="679"/>
      <c r="C679" s="690" t="str">
        <f>IF(ROSTER!D$26="","",ROSTER!D$26)</f>
        <v/>
      </c>
      <c r="D679" s="691"/>
      <c r="E679" s="668"/>
      <c r="F679" s="681"/>
      <c r="G679" s="664"/>
      <c r="H679" s="585"/>
      <c r="I679" s="586"/>
      <c r="J679" s="571"/>
      <c r="K679" s="572"/>
      <c r="L679" s="575"/>
      <c r="M679" s="576"/>
      <c r="N679" s="581" t="s">
        <v>16</v>
      </c>
      <c r="O679" s="582"/>
      <c r="P679" s="571"/>
      <c r="Q679" s="572"/>
      <c r="R679" s="575"/>
      <c r="S679" s="576"/>
      <c r="T679" s="581" t="s">
        <v>16</v>
      </c>
      <c r="U679" s="582"/>
      <c r="V679" s="585"/>
      <c r="W679" s="586"/>
      <c r="X679" s="571"/>
      <c r="Y679" s="586"/>
      <c r="Z679" s="571"/>
      <c r="AA679" s="586"/>
      <c r="AB679" s="571"/>
      <c r="AC679" s="572"/>
      <c r="AD679" s="575"/>
      <c r="AE679" s="576"/>
      <c r="AF679" s="577"/>
      <c r="AG679" s="578"/>
      <c r="AH679" s="571"/>
      <c r="AI679" s="572"/>
      <c r="AJ679" s="575"/>
      <c r="AK679" s="576"/>
      <c r="AL679" s="577"/>
      <c r="AM679" s="578"/>
      <c r="AN679" s="571"/>
      <c r="AO679" s="572"/>
      <c r="AP679" s="575"/>
      <c r="AQ679" s="576"/>
      <c r="AR679" s="577"/>
      <c r="AS679" s="578"/>
      <c r="AT679" s="627"/>
      <c r="AU679" s="628"/>
      <c r="AV679" s="629"/>
      <c r="AW679" s="630"/>
      <c r="AX679" s="577"/>
      <c r="AY679" s="578"/>
      <c r="AZ679" s="571"/>
      <c r="BA679" s="572"/>
      <c r="BB679" s="575"/>
      <c r="BC679" s="576"/>
      <c r="BD679" s="577"/>
      <c r="BE679" s="578"/>
      <c r="BF679" s="627"/>
      <c r="BG679" s="628"/>
      <c r="BH679" s="629"/>
      <c r="BI679" s="630"/>
      <c r="BJ679" s="577"/>
      <c r="BK679" s="578"/>
      <c r="BL679" s="605"/>
      <c r="BM679" s="606"/>
      <c r="BN679" s="607"/>
      <c r="BO679" s="588"/>
      <c r="BP679" s="556"/>
      <c r="BQ679" s="556"/>
      <c r="BR679" s="65"/>
      <c r="BS679" s="65"/>
      <c r="BT679" s="268"/>
    </row>
    <row r="680" spans="1:72" ht="21.75" customHeight="1" x14ac:dyDescent="0.25">
      <c r="A680" s="268"/>
      <c r="B680" s="678" t="str">
        <f>IF(ROSTER!B$28="","",ROSTER!B$28)</f>
        <v/>
      </c>
      <c r="C680" s="669" t="str">
        <f>IF(ROSTER!C$28="","",ROSTER!C$28)</f>
        <v/>
      </c>
      <c r="D680" s="670"/>
      <c r="E680" s="667"/>
      <c r="F680" s="680">
        <f>IF(E680="y",1,IF(E680="S",1,0))</f>
        <v>0</v>
      </c>
      <c r="G680" s="663">
        <f>IF(E680="S",1,0)</f>
        <v>0</v>
      </c>
      <c r="H680" s="583"/>
      <c r="I680" s="584"/>
      <c r="J680" s="569"/>
      <c r="K680" s="570"/>
      <c r="L680" s="573"/>
      <c r="M680" s="574"/>
      <c r="N680" s="579">
        <f>L680+J680</f>
        <v>0</v>
      </c>
      <c r="O680" s="580"/>
      <c r="P680" s="569"/>
      <c r="Q680" s="570"/>
      <c r="R680" s="573"/>
      <c r="S680" s="574"/>
      <c r="T680" s="579">
        <f>R680-P680</f>
        <v>0</v>
      </c>
      <c r="U680" s="580"/>
      <c r="V680" s="583"/>
      <c r="W680" s="584"/>
      <c r="X680" s="569"/>
      <c r="Y680" s="584"/>
      <c r="Z680" s="569"/>
      <c r="AA680" s="584"/>
      <c r="AB680" s="569"/>
      <c r="AC680" s="570"/>
      <c r="AD680" s="573"/>
      <c r="AE680" s="574"/>
      <c r="AF680" s="557">
        <f>IF(AB680=0,0,(AD680/AB680)*100)</f>
        <v>0</v>
      </c>
      <c r="AG680" s="558"/>
      <c r="AH680" s="569"/>
      <c r="AI680" s="570"/>
      <c r="AJ680" s="573"/>
      <c r="AK680" s="574"/>
      <c r="AL680" s="557">
        <f>IF(AH680=0,0,(AJ680/AH680)*100)</f>
        <v>0</v>
      </c>
      <c r="AM680" s="558"/>
      <c r="AN680" s="569"/>
      <c r="AO680" s="570"/>
      <c r="AP680" s="573"/>
      <c r="AQ680" s="574"/>
      <c r="AR680" s="557">
        <f>IF(AN680=0,0,(AP680/AN680)*100)</f>
        <v>0</v>
      </c>
      <c r="AS680" s="558"/>
      <c r="AT680" s="561">
        <f>AB680+AH680+AN680</f>
        <v>0</v>
      </c>
      <c r="AU680" s="562"/>
      <c r="AV680" s="565">
        <f>AD680+AJ680+AP680</f>
        <v>0</v>
      </c>
      <c r="AW680" s="566"/>
      <c r="AX680" s="557">
        <f>IF(AT680=0,0,(AV680/AT680)*100)</f>
        <v>0</v>
      </c>
      <c r="AY680" s="558"/>
      <c r="AZ680" s="569"/>
      <c r="BA680" s="570"/>
      <c r="BB680" s="573"/>
      <c r="BC680" s="574"/>
      <c r="BD680" s="557">
        <f>IF(AZ680=0,0,(BB680/AZ680)*100)</f>
        <v>0</v>
      </c>
      <c r="BE680" s="558"/>
      <c r="BF680" s="561">
        <f>AT680+AZ680</f>
        <v>0</v>
      </c>
      <c r="BG680" s="562"/>
      <c r="BH680" s="565">
        <f>AV680+BB680</f>
        <v>0</v>
      </c>
      <c r="BI680" s="566"/>
      <c r="BJ680" s="557">
        <f>IF(BF680=0,0,(BH680/BF680)*100)</f>
        <v>0</v>
      </c>
      <c r="BK680" s="558"/>
      <c r="BL680" s="602">
        <f>(AD680*2)+(AJ680*2)+(AP680*3)+BB680</f>
        <v>0</v>
      </c>
      <c r="BM680" s="603"/>
      <c r="BN680" s="604"/>
      <c r="BO680" s="587">
        <f t="shared" ref="BO680" si="618">IF(BQ680=0,0,50*BP680/BQ680)</f>
        <v>0</v>
      </c>
      <c r="BP680" s="555">
        <f t="shared" ref="BP680" si="619">(BL680*BS$660)+(N680*BS$661)+(X680*BS$662)+(R680*BS$663)+(V680*BS$664)+(Z680*BS$665)</f>
        <v>0</v>
      </c>
      <c r="BQ680" s="555">
        <f t="shared" ref="BQ680" si="620">((AZ680-BB680)*BS$667)+((AT680-AV680)*BS$666)+(H680*BS$668)+(P680*BS$669)</f>
        <v>0</v>
      </c>
      <c r="BR680" s="65"/>
      <c r="BS680" s="65"/>
      <c r="BT680" s="268"/>
    </row>
    <row r="681" spans="1:72" ht="21.75" customHeight="1" x14ac:dyDescent="0.25">
      <c r="A681" s="268"/>
      <c r="B681" s="679"/>
      <c r="C681" s="690" t="str">
        <f>IF(ROSTER!D$28="","",ROSTER!D$28)</f>
        <v/>
      </c>
      <c r="D681" s="691"/>
      <c r="E681" s="668"/>
      <c r="F681" s="681"/>
      <c r="G681" s="664"/>
      <c r="H681" s="585"/>
      <c r="I681" s="586"/>
      <c r="J681" s="571"/>
      <c r="K681" s="572"/>
      <c r="L681" s="575"/>
      <c r="M681" s="576"/>
      <c r="N681" s="581" t="s">
        <v>16</v>
      </c>
      <c r="O681" s="582"/>
      <c r="P681" s="571"/>
      <c r="Q681" s="572"/>
      <c r="R681" s="575"/>
      <c r="S681" s="576"/>
      <c r="T681" s="581" t="s">
        <v>16</v>
      </c>
      <c r="U681" s="582"/>
      <c r="V681" s="585"/>
      <c r="W681" s="586"/>
      <c r="X681" s="571"/>
      <c r="Y681" s="586"/>
      <c r="Z681" s="571"/>
      <c r="AA681" s="586"/>
      <c r="AB681" s="571"/>
      <c r="AC681" s="572"/>
      <c r="AD681" s="575"/>
      <c r="AE681" s="576"/>
      <c r="AF681" s="577"/>
      <c r="AG681" s="578"/>
      <c r="AH681" s="571"/>
      <c r="AI681" s="572"/>
      <c r="AJ681" s="575"/>
      <c r="AK681" s="576"/>
      <c r="AL681" s="577"/>
      <c r="AM681" s="578"/>
      <c r="AN681" s="571"/>
      <c r="AO681" s="572"/>
      <c r="AP681" s="575"/>
      <c r="AQ681" s="576"/>
      <c r="AR681" s="577"/>
      <c r="AS681" s="578"/>
      <c r="AT681" s="627"/>
      <c r="AU681" s="628"/>
      <c r="AV681" s="629"/>
      <c r="AW681" s="630"/>
      <c r="AX681" s="577"/>
      <c r="AY681" s="578"/>
      <c r="AZ681" s="571"/>
      <c r="BA681" s="572"/>
      <c r="BB681" s="575"/>
      <c r="BC681" s="576"/>
      <c r="BD681" s="577"/>
      <c r="BE681" s="578"/>
      <c r="BF681" s="627"/>
      <c r="BG681" s="628"/>
      <c r="BH681" s="629"/>
      <c r="BI681" s="630"/>
      <c r="BJ681" s="577"/>
      <c r="BK681" s="578"/>
      <c r="BL681" s="605"/>
      <c r="BM681" s="606"/>
      <c r="BN681" s="607"/>
      <c r="BO681" s="588"/>
      <c r="BP681" s="556"/>
      <c r="BQ681" s="556"/>
      <c r="BR681" s="65"/>
      <c r="BS681" s="65"/>
      <c r="BT681" s="268"/>
    </row>
    <row r="682" spans="1:72" ht="21.75" customHeight="1" x14ac:dyDescent="0.25">
      <c r="A682" s="268"/>
      <c r="B682" s="678" t="str">
        <f>IF(ROSTER!B$30="","",ROSTER!B$30)</f>
        <v/>
      </c>
      <c r="C682" s="669" t="str">
        <f>IF(ROSTER!C$30="","",ROSTER!C$30)</f>
        <v/>
      </c>
      <c r="D682" s="670"/>
      <c r="E682" s="667"/>
      <c r="F682" s="680">
        <f>IF(E682="y",1,IF(E682="S",1,0))</f>
        <v>0</v>
      </c>
      <c r="G682" s="663">
        <f>IF(E682="S",1,0)</f>
        <v>0</v>
      </c>
      <c r="H682" s="583"/>
      <c r="I682" s="584"/>
      <c r="J682" s="569"/>
      <c r="K682" s="570"/>
      <c r="L682" s="573"/>
      <c r="M682" s="574"/>
      <c r="N682" s="579">
        <f>L682+J682</f>
        <v>0</v>
      </c>
      <c r="O682" s="580"/>
      <c r="P682" s="569"/>
      <c r="Q682" s="570"/>
      <c r="R682" s="573"/>
      <c r="S682" s="574"/>
      <c r="T682" s="579">
        <f>R682-P682</f>
        <v>0</v>
      </c>
      <c r="U682" s="580"/>
      <c r="V682" s="583"/>
      <c r="W682" s="584"/>
      <c r="X682" s="569"/>
      <c r="Y682" s="584"/>
      <c r="Z682" s="569"/>
      <c r="AA682" s="584"/>
      <c r="AB682" s="569"/>
      <c r="AC682" s="570"/>
      <c r="AD682" s="573"/>
      <c r="AE682" s="574"/>
      <c r="AF682" s="557">
        <f>IF(AB682=0,0,(AD682/AB682)*100)</f>
        <v>0</v>
      </c>
      <c r="AG682" s="558"/>
      <c r="AH682" s="569"/>
      <c r="AI682" s="570"/>
      <c r="AJ682" s="573"/>
      <c r="AK682" s="574"/>
      <c r="AL682" s="557">
        <f>IF(AH682=0,0,(AJ682/AH682)*100)</f>
        <v>0</v>
      </c>
      <c r="AM682" s="558"/>
      <c r="AN682" s="569"/>
      <c r="AO682" s="570"/>
      <c r="AP682" s="573"/>
      <c r="AQ682" s="574"/>
      <c r="AR682" s="557">
        <f>IF(AN682=0,0,(AP682/AN682)*100)</f>
        <v>0</v>
      </c>
      <c r="AS682" s="558"/>
      <c r="AT682" s="561">
        <f>AB682+AH682+AN682</f>
        <v>0</v>
      </c>
      <c r="AU682" s="562"/>
      <c r="AV682" s="565">
        <f>AD682+AJ682+AP682</f>
        <v>0</v>
      </c>
      <c r="AW682" s="566"/>
      <c r="AX682" s="557">
        <f>IF(AT682=0,0,(AV682/AT682)*100)</f>
        <v>0</v>
      </c>
      <c r="AY682" s="558"/>
      <c r="AZ682" s="569"/>
      <c r="BA682" s="570"/>
      <c r="BB682" s="573"/>
      <c r="BC682" s="574"/>
      <c r="BD682" s="557">
        <f>IF(AZ682=0,0,(BB682/AZ682)*100)</f>
        <v>0</v>
      </c>
      <c r="BE682" s="558"/>
      <c r="BF682" s="561">
        <f>AT682+AZ682</f>
        <v>0</v>
      </c>
      <c r="BG682" s="562"/>
      <c r="BH682" s="565">
        <f>AV682+BB682</f>
        <v>0</v>
      </c>
      <c r="BI682" s="566"/>
      <c r="BJ682" s="557">
        <f>IF(BF682=0,0,(BH682/BF682)*100)</f>
        <v>0</v>
      </c>
      <c r="BK682" s="558"/>
      <c r="BL682" s="602">
        <f>(AD682*2)+(AJ682*2)+(AP682*3)+BB682</f>
        <v>0</v>
      </c>
      <c r="BM682" s="603"/>
      <c r="BN682" s="604"/>
      <c r="BO682" s="587">
        <f t="shared" ref="BO682" si="621">IF(BQ682=0,0,50*BP682/BQ682)</f>
        <v>0</v>
      </c>
      <c r="BP682" s="555">
        <f t="shared" ref="BP682" si="622">(BL682*BS$660)+(N682*BS$661)+(X682*BS$662)+(R682*BS$663)+(V682*BS$664)+(Z682*BS$665)</f>
        <v>0</v>
      </c>
      <c r="BQ682" s="555">
        <f t="shared" ref="BQ682" si="623">((AZ682-BB682)*BS$667)+((AT682-AV682)*BS$666)+(H682*BS$668)+(P682*BS$669)</f>
        <v>0</v>
      </c>
      <c r="BR682" s="65"/>
      <c r="BS682" s="65"/>
      <c r="BT682" s="268"/>
    </row>
    <row r="683" spans="1:72" ht="21.75" customHeight="1" x14ac:dyDescent="0.25">
      <c r="A683" s="268"/>
      <c r="B683" s="679"/>
      <c r="C683" s="690" t="str">
        <f>IF(ROSTER!D$30="","",ROSTER!D$30)</f>
        <v/>
      </c>
      <c r="D683" s="691"/>
      <c r="E683" s="668"/>
      <c r="F683" s="681"/>
      <c r="G683" s="664"/>
      <c r="H683" s="585"/>
      <c r="I683" s="586"/>
      <c r="J683" s="571"/>
      <c r="K683" s="572"/>
      <c r="L683" s="575"/>
      <c r="M683" s="576"/>
      <c r="N683" s="581" t="s">
        <v>16</v>
      </c>
      <c r="O683" s="582"/>
      <c r="P683" s="571"/>
      <c r="Q683" s="572"/>
      <c r="R683" s="575"/>
      <c r="S683" s="576"/>
      <c r="T683" s="581" t="s">
        <v>16</v>
      </c>
      <c r="U683" s="582"/>
      <c r="V683" s="585"/>
      <c r="W683" s="586"/>
      <c r="X683" s="571"/>
      <c r="Y683" s="586"/>
      <c r="Z683" s="571"/>
      <c r="AA683" s="586"/>
      <c r="AB683" s="571"/>
      <c r="AC683" s="572"/>
      <c r="AD683" s="575"/>
      <c r="AE683" s="576"/>
      <c r="AF683" s="577"/>
      <c r="AG683" s="578"/>
      <c r="AH683" s="571"/>
      <c r="AI683" s="572"/>
      <c r="AJ683" s="575"/>
      <c r="AK683" s="576"/>
      <c r="AL683" s="577"/>
      <c r="AM683" s="578"/>
      <c r="AN683" s="571"/>
      <c r="AO683" s="572"/>
      <c r="AP683" s="575"/>
      <c r="AQ683" s="576"/>
      <c r="AR683" s="577"/>
      <c r="AS683" s="578"/>
      <c r="AT683" s="627"/>
      <c r="AU683" s="628"/>
      <c r="AV683" s="629"/>
      <c r="AW683" s="630"/>
      <c r="AX683" s="577"/>
      <c r="AY683" s="578"/>
      <c r="AZ683" s="571"/>
      <c r="BA683" s="572"/>
      <c r="BB683" s="575"/>
      <c r="BC683" s="576"/>
      <c r="BD683" s="577"/>
      <c r="BE683" s="578"/>
      <c r="BF683" s="627"/>
      <c r="BG683" s="628"/>
      <c r="BH683" s="629"/>
      <c r="BI683" s="630"/>
      <c r="BJ683" s="577"/>
      <c r="BK683" s="578"/>
      <c r="BL683" s="605"/>
      <c r="BM683" s="606"/>
      <c r="BN683" s="607"/>
      <c r="BO683" s="588"/>
      <c r="BP683" s="556"/>
      <c r="BQ683" s="556"/>
      <c r="BR683" s="65"/>
      <c r="BS683" s="65"/>
      <c r="BT683" s="268"/>
    </row>
    <row r="684" spans="1:72" ht="21.75" customHeight="1" x14ac:dyDescent="0.25">
      <c r="A684" s="268"/>
      <c r="B684" s="678" t="str">
        <f>IF(ROSTER!B$32="","",ROSTER!B$32)</f>
        <v/>
      </c>
      <c r="C684" s="669" t="str">
        <f>IF(ROSTER!C$32="","",ROSTER!C$32)</f>
        <v/>
      </c>
      <c r="D684" s="670"/>
      <c r="E684" s="667"/>
      <c r="F684" s="680">
        <f>IF(E684="y",1,IF(E684="S",1,0))</f>
        <v>0</v>
      </c>
      <c r="G684" s="663">
        <f>IF(E684="S",1,0)</f>
        <v>0</v>
      </c>
      <c r="H684" s="583"/>
      <c r="I684" s="584"/>
      <c r="J684" s="569"/>
      <c r="K684" s="570"/>
      <c r="L684" s="573"/>
      <c r="M684" s="574"/>
      <c r="N684" s="579">
        <f>L684+J684</f>
        <v>0</v>
      </c>
      <c r="O684" s="580"/>
      <c r="P684" s="569"/>
      <c r="Q684" s="570"/>
      <c r="R684" s="573"/>
      <c r="S684" s="574"/>
      <c r="T684" s="579">
        <f>R684-P684</f>
        <v>0</v>
      </c>
      <c r="U684" s="580"/>
      <c r="V684" s="583"/>
      <c r="W684" s="584"/>
      <c r="X684" s="569"/>
      <c r="Y684" s="584"/>
      <c r="Z684" s="569"/>
      <c r="AA684" s="584"/>
      <c r="AB684" s="569"/>
      <c r="AC684" s="570"/>
      <c r="AD684" s="573"/>
      <c r="AE684" s="574"/>
      <c r="AF684" s="557">
        <f>IF(AB684=0,0,(AD684/AB684)*100)</f>
        <v>0</v>
      </c>
      <c r="AG684" s="558"/>
      <c r="AH684" s="569"/>
      <c r="AI684" s="570"/>
      <c r="AJ684" s="573"/>
      <c r="AK684" s="574"/>
      <c r="AL684" s="557">
        <f>IF(AH684=0,0,(AJ684/AH684)*100)</f>
        <v>0</v>
      </c>
      <c r="AM684" s="558"/>
      <c r="AN684" s="569"/>
      <c r="AO684" s="570"/>
      <c r="AP684" s="573"/>
      <c r="AQ684" s="574"/>
      <c r="AR684" s="557">
        <f>IF(AN684=0,0,(AP684/AN684)*100)</f>
        <v>0</v>
      </c>
      <c r="AS684" s="558"/>
      <c r="AT684" s="561">
        <f>AB684+AH684+AN684</f>
        <v>0</v>
      </c>
      <c r="AU684" s="562"/>
      <c r="AV684" s="565">
        <f>AD684+AJ684+AP684</f>
        <v>0</v>
      </c>
      <c r="AW684" s="566"/>
      <c r="AX684" s="557">
        <f>IF(AT684=0,0,(AV684/AT684)*100)</f>
        <v>0</v>
      </c>
      <c r="AY684" s="558"/>
      <c r="AZ684" s="569"/>
      <c r="BA684" s="570"/>
      <c r="BB684" s="573"/>
      <c r="BC684" s="574"/>
      <c r="BD684" s="557">
        <f>IF(AZ684=0,0,(BB684/AZ684)*100)</f>
        <v>0</v>
      </c>
      <c r="BE684" s="558"/>
      <c r="BF684" s="561">
        <f>AT684+AZ684</f>
        <v>0</v>
      </c>
      <c r="BG684" s="562"/>
      <c r="BH684" s="565">
        <f>AV684+BB684</f>
        <v>0</v>
      </c>
      <c r="BI684" s="566"/>
      <c r="BJ684" s="557">
        <f>IF(BF684=0,0,(BH684/BF684)*100)</f>
        <v>0</v>
      </c>
      <c r="BK684" s="558"/>
      <c r="BL684" s="602">
        <f>(AD684*2)+(AJ684*2)+(AP684*3)+BB684</f>
        <v>0</v>
      </c>
      <c r="BM684" s="603"/>
      <c r="BN684" s="604"/>
      <c r="BO684" s="587">
        <f t="shared" ref="BO684" si="624">IF(BQ684=0,0,50*BP684/BQ684)</f>
        <v>0</v>
      </c>
      <c r="BP684" s="555">
        <f t="shared" ref="BP684" si="625">(BL684*BS$660)+(N684*BS$661)+(X684*BS$662)+(R684*BS$663)+(V684*BS$664)+(Z684*BS$665)</f>
        <v>0</v>
      </c>
      <c r="BQ684" s="555">
        <f t="shared" ref="BQ684" si="626">((AZ684-BB684)*BS$667)+((AT684-AV684)*BS$666)+(H684*BS$668)+(P684*BS$669)</f>
        <v>0</v>
      </c>
      <c r="BR684" s="65"/>
      <c r="BS684" s="65"/>
      <c r="BT684" s="268"/>
    </row>
    <row r="685" spans="1:72" ht="21.75" customHeight="1" x14ac:dyDescent="0.25">
      <c r="A685" s="268"/>
      <c r="B685" s="679"/>
      <c r="C685" s="690" t="str">
        <f>IF(ROSTER!D$32="","",ROSTER!D$32)</f>
        <v/>
      </c>
      <c r="D685" s="691"/>
      <c r="E685" s="668"/>
      <c r="F685" s="681"/>
      <c r="G685" s="664"/>
      <c r="H685" s="585"/>
      <c r="I685" s="586"/>
      <c r="J685" s="571"/>
      <c r="K685" s="572"/>
      <c r="L685" s="575"/>
      <c r="M685" s="576"/>
      <c r="N685" s="581" t="s">
        <v>16</v>
      </c>
      <c r="O685" s="582"/>
      <c r="P685" s="571"/>
      <c r="Q685" s="572"/>
      <c r="R685" s="575"/>
      <c r="S685" s="576"/>
      <c r="T685" s="581" t="s">
        <v>16</v>
      </c>
      <c r="U685" s="582"/>
      <c r="V685" s="585"/>
      <c r="W685" s="586"/>
      <c r="X685" s="571"/>
      <c r="Y685" s="586"/>
      <c r="Z685" s="571"/>
      <c r="AA685" s="586"/>
      <c r="AB685" s="571"/>
      <c r="AC685" s="572"/>
      <c r="AD685" s="575"/>
      <c r="AE685" s="576"/>
      <c r="AF685" s="577"/>
      <c r="AG685" s="578"/>
      <c r="AH685" s="571"/>
      <c r="AI685" s="572"/>
      <c r="AJ685" s="575"/>
      <c r="AK685" s="576"/>
      <c r="AL685" s="577"/>
      <c r="AM685" s="578"/>
      <c r="AN685" s="571"/>
      <c r="AO685" s="572"/>
      <c r="AP685" s="575"/>
      <c r="AQ685" s="576"/>
      <c r="AR685" s="577"/>
      <c r="AS685" s="578"/>
      <c r="AT685" s="627"/>
      <c r="AU685" s="628"/>
      <c r="AV685" s="629"/>
      <c r="AW685" s="630"/>
      <c r="AX685" s="577"/>
      <c r="AY685" s="578"/>
      <c r="AZ685" s="571"/>
      <c r="BA685" s="572"/>
      <c r="BB685" s="575"/>
      <c r="BC685" s="576"/>
      <c r="BD685" s="577"/>
      <c r="BE685" s="578"/>
      <c r="BF685" s="627"/>
      <c r="BG685" s="628"/>
      <c r="BH685" s="629"/>
      <c r="BI685" s="630"/>
      <c r="BJ685" s="577"/>
      <c r="BK685" s="578"/>
      <c r="BL685" s="605"/>
      <c r="BM685" s="606"/>
      <c r="BN685" s="607"/>
      <c r="BO685" s="588"/>
      <c r="BP685" s="556"/>
      <c r="BQ685" s="556"/>
      <c r="BR685" s="65"/>
      <c r="BS685" s="65"/>
      <c r="BT685" s="268"/>
    </row>
    <row r="686" spans="1:72" ht="21.75" customHeight="1" x14ac:dyDescent="0.25">
      <c r="A686" s="268"/>
      <c r="B686" s="678" t="str">
        <f>IF(ROSTER!B$34="","",ROSTER!B$34)</f>
        <v/>
      </c>
      <c r="C686" s="669" t="str">
        <f>IF(ROSTER!C$34="","",ROSTER!C$34)</f>
        <v/>
      </c>
      <c r="D686" s="670"/>
      <c r="E686" s="667"/>
      <c r="F686" s="680">
        <f>IF(E686="y",1,IF(E686="S",1,0))</f>
        <v>0</v>
      </c>
      <c r="G686" s="663">
        <f>IF(E686="S",1,0)</f>
        <v>0</v>
      </c>
      <c r="H686" s="583"/>
      <c r="I686" s="584"/>
      <c r="J686" s="569"/>
      <c r="K686" s="570"/>
      <c r="L686" s="573"/>
      <c r="M686" s="574"/>
      <c r="N686" s="579">
        <f>L686+J686</f>
        <v>0</v>
      </c>
      <c r="O686" s="580"/>
      <c r="P686" s="569"/>
      <c r="Q686" s="570"/>
      <c r="R686" s="573"/>
      <c r="S686" s="574"/>
      <c r="T686" s="579">
        <f>R686-P686</f>
        <v>0</v>
      </c>
      <c r="U686" s="580"/>
      <c r="V686" s="583"/>
      <c r="W686" s="584"/>
      <c r="X686" s="569"/>
      <c r="Y686" s="584"/>
      <c r="Z686" s="569"/>
      <c r="AA686" s="584"/>
      <c r="AB686" s="569"/>
      <c r="AC686" s="570"/>
      <c r="AD686" s="573"/>
      <c r="AE686" s="574"/>
      <c r="AF686" s="557">
        <f>IF(AB686=0,0,(AD686/AB686)*100)</f>
        <v>0</v>
      </c>
      <c r="AG686" s="558"/>
      <c r="AH686" s="569"/>
      <c r="AI686" s="570"/>
      <c r="AJ686" s="573"/>
      <c r="AK686" s="574"/>
      <c r="AL686" s="557">
        <f>IF(AH686=0,0,(AJ686/AH686)*100)</f>
        <v>0</v>
      </c>
      <c r="AM686" s="558"/>
      <c r="AN686" s="569"/>
      <c r="AO686" s="570"/>
      <c r="AP686" s="573"/>
      <c r="AQ686" s="574"/>
      <c r="AR686" s="557">
        <f>IF(AN686=0,0,(AP686/AN686)*100)</f>
        <v>0</v>
      </c>
      <c r="AS686" s="558"/>
      <c r="AT686" s="561">
        <f>AB686+AH686+AN686</f>
        <v>0</v>
      </c>
      <c r="AU686" s="562"/>
      <c r="AV686" s="565">
        <f>AD686+AJ686+AP686</f>
        <v>0</v>
      </c>
      <c r="AW686" s="566"/>
      <c r="AX686" s="557">
        <f>IF(AT686=0,0,(AV686/AT686)*100)</f>
        <v>0</v>
      </c>
      <c r="AY686" s="558"/>
      <c r="AZ686" s="569"/>
      <c r="BA686" s="570"/>
      <c r="BB686" s="573"/>
      <c r="BC686" s="574"/>
      <c r="BD686" s="557">
        <f>IF(AZ686=0,0,(BB686/AZ686)*100)</f>
        <v>0</v>
      </c>
      <c r="BE686" s="558"/>
      <c r="BF686" s="561">
        <f>AT686+AZ686</f>
        <v>0</v>
      </c>
      <c r="BG686" s="562"/>
      <c r="BH686" s="565">
        <f>AV686+BB686</f>
        <v>0</v>
      </c>
      <c r="BI686" s="566"/>
      <c r="BJ686" s="557">
        <f>IF(BF686=0,0,(BH686/BF686)*100)</f>
        <v>0</v>
      </c>
      <c r="BK686" s="558"/>
      <c r="BL686" s="602">
        <f>(AD686*2)+(AJ686*2)+(AP686*3)+BB686</f>
        <v>0</v>
      </c>
      <c r="BM686" s="603"/>
      <c r="BN686" s="604"/>
      <c r="BO686" s="587">
        <f t="shared" ref="BO686" si="627">IF(BQ686=0,0,50*BP686/BQ686)</f>
        <v>0</v>
      </c>
      <c r="BP686" s="555">
        <f t="shared" ref="BP686" si="628">(BL686*BS$660)+(N686*BS$661)+(X686*BS$662)+(R686*BS$663)+(V686*BS$664)+(Z686*BS$665)</f>
        <v>0</v>
      </c>
      <c r="BQ686" s="555">
        <f t="shared" ref="BQ686" si="629">((AZ686-BB686)*BS$667)+((AT686-AV686)*BS$666)+(H686*BS$668)+(P686*BS$669)</f>
        <v>0</v>
      </c>
      <c r="BR686" s="65"/>
      <c r="BS686" s="65"/>
      <c r="BT686" s="268"/>
    </row>
    <row r="687" spans="1:72" ht="21.75" customHeight="1" x14ac:dyDescent="0.25">
      <c r="A687" s="268"/>
      <c r="B687" s="679"/>
      <c r="C687" s="690" t="str">
        <f>IF(ROSTER!D$34="","",ROSTER!D$34)</f>
        <v/>
      </c>
      <c r="D687" s="691"/>
      <c r="E687" s="668"/>
      <c r="F687" s="681"/>
      <c r="G687" s="664"/>
      <c r="H687" s="585"/>
      <c r="I687" s="586"/>
      <c r="J687" s="571"/>
      <c r="K687" s="572"/>
      <c r="L687" s="575"/>
      <c r="M687" s="576"/>
      <c r="N687" s="581" t="s">
        <v>16</v>
      </c>
      <c r="O687" s="582"/>
      <c r="P687" s="571"/>
      <c r="Q687" s="572"/>
      <c r="R687" s="575"/>
      <c r="S687" s="576"/>
      <c r="T687" s="581" t="s">
        <v>16</v>
      </c>
      <c r="U687" s="582"/>
      <c r="V687" s="585"/>
      <c r="W687" s="586"/>
      <c r="X687" s="571"/>
      <c r="Y687" s="586"/>
      <c r="Z687" s="571"/>
      <c r="AA687" s="586"/>
      <c r="AB687" s="571"/>
      <c r="AC687" s="572"/>
      <c r="AD687" s="575"/>
      <c r="AE687" s="576"/>
      <c r="AF687" s="577"/>
      <c r="AG687" s="578"/>
      <c r="AH687" s="571"/>
      <c r="AI687" s="572"/>
      <c r="AJ687" s="575"/>
      <c r="AK687" s="576"/>
      <c r="AL687" s="577"/>
      <c r="AM687" s="578"/>
      <c r="AN687" s="571"/>
      <c r="AO687" s="572"/>
      <c r="AP687" s="575"/>
      <c r="AQ687" s="576"/>
      <c r="AR687" s="577"/>
      <c r="AS687" s="578"/>
      <c r="AT687" s="627"/>
      <c r="AU687" s="628"/>
      <c r="AV687" s="629"/>
      <c r="AW687" s="630"/>
      <c r="AX687" s="577"/>
      <c r="AY687" s="578"/>
      <c r="AZ687" s="571"/>
      <c r="BA687" s="572"/>
      <c r="BB687" s="575"/>
      <c r="BC687" s="576"/>
      <c r="BD687" s="577"/>
      <c r="BE687" s="578"/>
      <c r="BF687" s="627"/>
      <c r="BG687" s="628"/>
      <c r="BH687" s="629"/>
      <c r="BI687" s="630"/>
      <c r="BJ687" s="577"/>
      <c r="BK687" s="578"/>
      <c r="BL687" s="605"/>
      <c r="BM687" s="606"/>
      <c r="BN687" s="607"/>
      <c r="BO687" s="588"/>
      <c r="BP687" s="556"/>
      <c r="BQ687" s="556"/>
      <c r="BR687" s="65"/>
      <c r="BS687" s="65"/>
      <c r="BT687" s="268"/>
    </row>
    <row r="688" spans="1:72" ht="21.75" customHeight="1" x14ac:dyDescent="0.25">
      <c r="A688" s="268"/>
      <c r="B688" s="678" t="str">
        <f>IF(ROSTER!B$36="","",ROSTER!B$36)</f>
        <v/>
      </c>
      <c r="C688" s="669" t="str">
        <f>IF(ROSTER!C$36="","",ROSTER!C$36)</f>
        <v/>
      </c>
      <c r="D688" s="670"/>
      <c r="E688" s="667"/>
      <c r="F688" s="680">
        <f>IF(E688="y",1,IF(E688="S",1,0))</f>
        <v>0</v>
      </c>
      <c r="G688" s="663">
        <f>IF(E688="S",1,0)</f>
        <v>0</v>
      </c>
      <c r="H688" s="583"/>
      <c r="I688" s="584"/>
      <c r="J688" s="569"/>
      <c r="K688" s="570"/>
      <c r="L688" s="573"/>
      <c r="M688" s="574"/>
      <c r="N688" s="579">
        <f>L688+J688</f>
        <v>0</v>
      </c>
      <c r="O688" s="580"/>
      <c r="P688" s="569"/>
      <c r="Q688" s="570"/>
      <c r="R688" s="573"/>
      <c r="S688" s="574"/>
      <c r="T688" s="579">
        <f>R688-P688</f>
        <v>0</v>
      </c>
      <c r="U688" s="580"/>
      <c r="V688" s="583"/>
      <c r="W688" s="584"/>
      <c r="X688" s="569"/>
      <c r="Y688" s="584"/>
      <c r="Z688" s="569"/>
      <c r="AA688" s="584"/>
      <c r="AB688" s="569"/>
      <c r="AC688" s="570"/>
      <c r="AD688" s="573"/>
      <c r="AE688" s="574"/>
      <c r="AF688" s="557">
        <f>IF(AB688=0,0,(AD688/AB688)*100)</f>
        <v>0</v>
      </c>
      <c r="AG688" s="558"/>
      <c r="AH688" s="569"/>
      <c r="AI688" s="570"/>
      <c r="AJ688" s="573"/>
      <c r="AK688" s="574"/>
      <c r="AL688" s="557">
        <f>IF(AH688=0,0,(AJ688/AH688)*100)</f>
        <v>0</v>
      </c>
      <c r="AM688" s="558"/>
      <c r="AN688" s="569"/>
      <c r="AO688" s="570"/>
      <c r="AP688" s="573"/>
      <c r="AQ688" s="574"/>
      <c r="AR688" s="557">
        <f>IF(AN688=0,0,(AP688/AN688)*100)</f>
        <v>0</v>
      </c>
      <c r="AS688" s="558"/>
      <c r="AT688" s="561">
        <f>AB688+AH688+AN688</f>
        <v>0</v>
      </c>
      <c r="AU688" s="562"/>
      <c r="AV688" s="565">
        <f>AD688+AJ688+AP688</f>
        <v>0</v>
      </c>
      <c r="AW688" s="566"/>
      <c r="AX688" s="557">
        <f>IF(AT688=0,0,(AV688/AT688)*100)</f>
        <v>0</v>
      </c>
      <c r="AY688" s="558"/>
      <c r="AZ688" s="569"/>
      <c r="BA688" s="570"/>
      <c r="BB688" s="573"/>
      <c r="BC688" s="574"/>
      <c r="BD688" s="557">
        <f>IF(AZ688=0,0,(BB688/AZ688)*100)</f>
        <v>0</v>
      </c>
      <c r="BE688" s="558"/>
      <c r="BF688" s="561">
        <f>AT688+AZ688</f>
        <v>0</v>
      </c>
      <c r="BG688" s="562"/>
      <c r="BH688" s="565">
        <f>AV688+BB688</f>
        <v>0</v>
      </c>
      <c r="BI688" s="566"/>
      <c r="BJ688" s="557">
        <f>IF(BF688=0,0,(BH688/BF688)*100)</f>
        <v>0</v>
      </c>
      <c r="BK688" s="558"/>
      <c r="BL688" s="602">
        <f>(AD688*2)+(AJ688*2)+(AP688*3)+BB688</f>
        <v>0</v>
      </c>
      <c r="BM688" s="603"/>
      <c r="BN688" s="604"/>
      <c r="BO688" s="587">
        <f t="shared" ref="BO688" si="630">IF(BQ688=0,0,50*BP688/BQ688)</f>
        <v>0</v>
      </c>
      <c r="BP688" s="555">
        <f t="shared" ref="BP688" si="631">(BL688*BS$660)+(N688*BS$661)+(X688*BS$662)+(R688*BS$663)+(V688*BS$664)+(Z688*BS$665)</f>
        <v>0</v>
      </c>
      <c r="BQ688" s="555">
        <f t="shared" ref="BQ688" si="632">((AZ688-BB688)*BS$667)+((AT688-AV688)*BS$666)+(H688*BS$668)+(P688*BS$669)</f>
        <v>0</v>
      </c>
      <c r="BR688" s="65"/>
      <c r="BS688" s="65"/>
      <c r="BT688" s="268"/>
    </row>
    <row r="689" spans="1:72" ht="21.75" customHeight="1" x14ac:dyDescent="0.25">
      <c r="A689" s="268"/>
      <c r="B689" s="679"/>
      <c r="C689" s="690" t="str">
        <f>IF(ROSTER!D$36="","",ROSTER!D$36)</f>
        <v/>
      </c>
      <c r="D689" s="691"/>
      <c r="E689" s="668"/>
      <c r="F689" s="681"/>
      <c r="G689" s="664"/>
      <c r="H689" s="585"/>
      <c r="I689" s="586"/>
      <c r="J689" s="571"/>
      <c r="K689" s="572"/>
      <c r="L689" s="575"/>
      <c r="M689" s="576"/>
      <c r="N689" s="581" t="s">
        <v>16</v>
      </c>
      <c r="O689" s="582"/>
      <c r="P689" s="571"/>
      <c r="Q689" s="572"/>
      <c r="R689" s="575"/>
      <c r="S689" s="576"/>
      <c r="T689" s="581" t="s">
        <v>16</v>
      </c>
      <c r="U689" s="582"/>
      <c r="V689" s="585"/>
      <c r="W689" s="586"/>
      <c r="X689" s="571"/>
      <c r="Y689" s="586"/>
      <c r="Z689" s="571"/>
      <c r="AA689" s="586"/>
      <c r="AB689" s="571"/>
      <c r="AC689" s="572"/>
      <c r="AD689" s="575"/>
      <c r="AE689" s="576"/>
      <c r="AF689" s="577"/>
      <c r="AG689" s="578"/>
      <c r="AH689" s="571"/>
      <c r="AI689" s="572"/>
      <c r="AJ689" s="575"/>
      <c r="AK689" s="576"/>
      <c r="AL689" s="577"/>
      <c r="AM689" s="578"/>
      <c r="AN689" s="571"/>
      <c r="AO689" s="572"/>
      <c r="AP689" s="575"/>
      <c r="AQ689" s="576"/>
      <c r="AR689" s="577"/>
      <c r="AS689" s="578"/>
      <c r="AT689" s="627"/>
      <c r="AU689" s="628"/>
      <c r="AV689" s="629"/>
      <c r="AW689" s="630"/>
      <c r="AX689" s="577"/>
      <c r="AY689" s="578"/>
      <c r="AZ689" s="571"/>
      <c r="BA689" s="572"/>
      <c r="BB689" s="575"/>
      <c r="BC689" s="576"/>
      <c r="BD689" s="577"/>
      <c r="BE689" s="578"/>
      <c r="BF689" s="627"/>
      <c r="BG689" s="628"/>
      <c r="BH689" s="629"/>
      <c r="BI689" s="630"/>
      <c r="BJ689" s="577"/>
      <c r="BK689" s="578"/>
      <c r="BL689" s="605"/>
      <c r="BM689" s="606"/>
      <c r="BN689" s="607"/>
      <c r="BO689" s="588"/>
      <c r="BP689" s="556"/>
      <c r="BQ689" s="556"/>
      <c r="BR689" s="65"/>
      <c r="BS689" s="65"/>
      <c r="BT689" s="268"/>
    </row>
    <row r="690" spans="1:72" ht="21.75" customHeight="1" x14ac:dyDescent="0.25">
      <c r="A690" s="268"/>
      <c r="B690" s="678" t="str">
        <f>IF(ROSTER!B$38="","",ROSTER!B$38)</f>
        <v/>
      </c>
      <c r="C690" s="669" t="str">
        <f>IF(ROSTER!C$38="","",ROSTER!C$38)</f>
        <v/>
      </c>
      <c r="D690" s="670"/>
      <c r="E690" s="667"/>
      <c r="F690" s="680">
        <f>IF(E690="y",1,IF(E690="S",1,0))</f>
        <v>0</v>
      </c>
      <c r="G690" s="663">
        <f>IF(E690="S",1,0)</f>
        <v>0</v>
      </c>
      <c r="H690" s="583"/>
      <c r="I690" s="584"/>
      <c r="J690" s="569"/>
      <c r="K690" s="570"/>
      <c r="L690" s="573"/>
      <c r="M690" s="574"/>
      <c r="N690" s="579">
        <f>L690+J690</f>
        <v>0</v>
      </c>
      <c r="O690" s="580"/>
      <c r="P690" s="569"/>
      <c r="Q690" s="570"/>
      <c r="R690" s="573"/>
      <c r="S690" s="574"/>
      <c r="T690" s="579">
        <f>R690-P690</f>
        <v>0</v>
      </c>
      <c r="U690" s="580"/>
      <c r="V690" s="583"/>
      <c r="W690" s="584"/>
      <c r="X690" s="569"/>
      <c r="Y690" s="584"/>
      <c r="Z690" s="569"/>
      <c r="AA690" s="584"/>
      <c r="AB690" s="569"/>
      <c r="AC690" s="570"/>
      <c r="AD690" s="573"/>
      <c r="AE690" s="574"/>
      <c r="AF690" s="557">
        <f>IF(AB690=0,0,(AD690/AB690)*100)</f>
        <v>0</v>
      </c>
      <c r="AG690" s="558"/>
      <c r="AH690" s="569"/>
      <c r="AI690" s="570"/>
      <c r="AJ690" s="573"/>
      <c r="AK690" s="574"/>
      <c r="AL690" s="557">
        <f>IF(AH690=0,0,(AJ690/AH690)*100)</f>
        <v>0</v>
      </c>
      <c r="AM690" s="558"/>
      <c r="AN690" s="569"/>
      <c r="AO690" s="570"/>
      <c r="AP690" s="573"/>
      <c r="AQ690" s="574"/>
      <c r="AR690" s="557">
        <f>IF(AN690=0,0,(AP690/AN690)*100)</f>
        <v>0</v>
      </c>
      <c r="AS690" s="558"/>
      <c r="AT690" s="561">
        <f>AB690+AH690+AN690</f>
        <v>0</v>
      </c>
      <c r="AU690" s="562"/>
      <c r="AV690" s="565">
        <f>AD690+AJ690+AP690</f>
        <v>0</v>
      </c>
      <c r="AW690" s="566"/>
      <c r="AX690" s="557">
        <f>IF(AT690=0,0,(AV690/AT690)*100)</f>
        <v>0</v>
      </c>
      <c r="AY690" s="558"/>
      <c r="AZ690" s="569"/>
      <c r="BA690" s="570"/>
      <c r="BB690" s="573"/>
      <c r="BC690" s="574"/>
      <c r="BD690" s="557">
        <f>IF(AZ690=0,0,(BB690/AZ690)*100)</f>
        <v>0</v>
      </c>
      <c r="BE690" s="558"/>
      <c r="BF690" s="561">
        <f>AT690+AZ690</f>
        <v>0</v>
      </c>
      <c r="BG690" s="562"/>
      <c r="BH690" s="565">
        <f>AV690+BB690</f>
        <v>0</v>
      </c>
      <c r="BI690" s="566"/>
      <c r="BJ690" s="557">
        <f>IF(BF690=0,0,(BH690/BF690)*100)</f>
        <v>0</v>
      </c>
      <c r="BK690" s="558"/>
      <c r="BL690" s="602">
        <f>(AD690*2)+(AJ690*2)+(AP690*3)+BB690</f>
        <v>0</v>
      </c>
      <c r="BM690" s="603"/>
      <c r="BN690" s="604"/>
      <c r="BO690" s="587">
        <f t="shared" ref="BO690" si="633">IF(BQ690=0,0,50*BP690/BQ690)</f>
        <v>0</v>
      </c>
      <c r="BP690" s="555">
        <f t="shared" ref="BP690" si="634">(BL690*BS$660)+(N690*BS$661)+(X690*BS$662)+(R690*BS$663)+(V690*BS$664)+(Z690*BS$665)</f>
        <v>0</v>
      </c>
      <c r="BQ690" s="555">
        <f t="shared" ref="BQ690" si="635">((AZ690-BB690)*BS$667)+((AT690-AV690)*BS$666)+(H690*BS$668)+(P690*BS$669)</f>
        <v>0</v>
      </c>
      <c r="BR690" s="65"/>
      <c r="BS690" s="65"/>
      <c r="BT690" s="268"/>
    </row>
    <row r="691" spans="1:72" ht="21.75" customHeight="1" x14ac:dyDescent="0.25">
      <c r="A691" s="268"/>
      <c r="B691" s="679"/>
      <c r="C691" s="690" t="str">
        <f>IF(ROSTER!D$38="","",ROSTER!D$38)</f>
        <v/>
      </c>
      <c r="D691" s="691"/>
      <c r="E691" s="668"/>
      <c r="F691" s="681"/>
      <c r="G691" s="664"/>
      <c r="H691" s="585"/>
      <c r="I691" s="586"/>
      <c r="J691" s="571"/>
      <c r="K691" s="572"/>
      <c r="L691" s="575"/>
      <c r="M691" s="576"/>
      <c r="N691" s="581" t="s">
        <v>16</v>
      </c>
      <c r="O691" s="582"/>
      <c r="P691" s="571"/>
      <c r="Q691" s="572"/>
      <c r="R691" s="575"/>
      <c r="S691" s="576"/>
      <c r="T691" s="581" t="s">
        <v>16</v>
      </c>
      <c r="U691" s="582"/>
      <c r="V691" s="585"/>
      <c r="W691" s="586"/>
      <c r="X691" s="571"/>
      <c r="Y691" s="586"/>
      <c r="Z691" s="571"/>
      <c r="AA691" s="586"/>
      <c r="AB691" s="571"/>
      <c r="AC691" s="572"/>
      <c r="AD691" s="575"/>
      <c r="AE691" s="576"/>
      <c r="AF691" s="577"/>
      <c r="AG691" s="578"/>
      <c r="AH691" s="571"/>
      <c r="AI691" s="572"/>
      <c r="AJ691" s="575"/>
      <c r="AK691" s="576"/>
      <c r="AL691" s="577"/>
      <c r="AM691" s="578"/>
      <c r="AN691" s="571"/>
      <c r="AO691" s="572"/>
      <c r="AP691" s="575"/>
      <c r="AQ691" s="576"/>
      <c r="AR691" s="577"/>
      <c r="AS691" s="578"/>
      <c r="AT691" s="627"/>
      <c r="AU691" s="628"/>
      <c r="AV691" s="629"/>
      <c r="AW691" s="630"/>
      <c r="AX691" s="577"/>
      <c r="AY691" s="578"/>
      <c r="AZ691" s="571"/>
      <c r="BA691" s="572"/>
      <c r="BB691" s="575"/>
      <c r="BC691" s="576"/>
      <c r="BD691" s="577"/>
      <c r="BE691" s="578"/>
      <c r="BF691" s="627"/>
      <c r="BG691" s="628"/>
      <c r="BH691" s="629"/>
      <c r="BI691" s="630"/>
      <c r="BJ691" s="577"/>
      <c r="BK691" s="578"/>
      <c r="BL691" s="605"/>
      <c r="BM691" s="606"/>
      <c r="BN691" s="607"/>
      <c r="BO691" s="588"/>
      <c r="BP691" s="556"/>
      <c r="BQ691" s="556"/>
      <c r="BR691" s="65"/>
      <c r="BS691" s="65"/>
      <c r="BT691" s="268"/>
    </row>
    <row r="692" spans="1:72" ht="21.75" customHeight="1" x14ac:dyDescent="0.25">
      <c r="A692" s="268"/>
      <c r="B692" s="678" t="str">
        <f>IF(ROSTER!B$40="","",ROSTER!B$40)</f>
        <v/>
      </c>
      <c r="C692" s="669" t="str">
        <f>IF(ROSTER!C$40="","",ROSTER!C$40)</f>
        <v/>
      </c>
      <c r="D692" s="670"/>
      <c r="E692" s="667"/>
      <c r="F692" s="680">
        <f>IF(E692="y",1,IF(E692="S",1,0))</f>
        <v>0</v>
      </c>
      <c r="G692" s="663">
        <f>IF(E692="S",1,0)</f>
        <v>0</v>
      </c>
      <c r="H692" s="583"/>
      <c r="I692" s="584"/>
      <c r="J692" s="569"/>
      <c r="K692" s="570"/>
      <c r="L692" s="573"/>
      <c r="M692" s="574"/>
      <c r="N692" s="579">
        <f>L692+J692</f>
        <v>0</v>
      </c>
      <c r="O692" s="580"/>
      <c r="P692" s="569"/>
      <c r="Q692" s="570"/>
      <c r="R692" s="573"/>
      <c r="S692" s="574"/>
      <c r="T692" s="579">
        <f>R692-P692</f>
        <v>0</v>
      </c>
      <c r="U692" s="580"/>
      <c r="V692" s="583"/>
      <c r="W692" s="584"/>
      <c r="X692" s="569"/>
      <c r="Y692" s="584"/>
      <c r="Z692" s="569"/>
      <c r="AA692" s="584"/>
      <c r="AB692" s="569"/>
      <c r="AC692" s="570"/>
      <c r="AD692" s="573"/>
      <c r="AE692" s="574"/>
      <c r="AF692" s="557">
        <f>IF(AB692=0,0,(AD692/AB692)*100)</f>
        <v>0</v>
      </c>
      <c r="AG692" s="558"/>
      <c r="AH692" s="569"/>
      <c r="AI692" s="570"/>
      <c r="AJ692" s="573"/>
      <c r="AK692" s="574"/>
      <c r="AL692" s="557">
        <f>IF(AH692=0,0,(AJ692/AH692)*100)</f>
        <v>0</v>
      </c>
      <c r="AM692" s="558"/>
      <c r="AN692" s="569"/>
      <c r="AO692" s="570"/>
      <c r="AP692" s="573"/>
      <c r="AQ692" s="574"/>
      <c r="AR692" s="557">
        <f>IF(AN692=0,0,(AP692/AN692)*100)</f>
        <v>0</v>
      </c>
      <c r="AS692" s="558"/>
      <c r="AT692" s="561">
        <f>AB692+AH692+AN692</f>
        <v>0</v>
      </c>
      <c r="AU692" s="562"/>
      <c r="AV692" s="565">
        <f>AD692+AJ692+AP692</f>
        <v>0</v>
      </c>
      <c r="AW692" s="566"/>
      <c r="AX692" s="557">
        <f>IF(AT692=0,0,(AV692/AT692)*100)</f>
        <v>0</v>
      </c>
      <c r="AY692" s="558"/>
      <c r="AZ692" s="569"/>
      <c r="BA692" s="570"/>
      <c r="BB692" s="573"/>
      <c r="BC692" s="574"/>
      <c r="BD692" s="557">
        <f>IF(AZ692=0,0,(BB692/AZ692)*100)</f>
        <v>0</v>
      </c>
      <c r="BE692" s="558"/>
      <c r="BF692" s="561">
        <f>AT692+AZ692</f>
        <v>0</v>
      </c>
      <c r="BG692" s="562"/>
      <c r="BH692" s="565">
        <f>AV692+BB692</f>
        <v>0</v>
      </c>
      <c r="BI692" s="566"/>
      <c r="BJ692" s="557">
        <f>IF(BF692=0,0,(BH692/BF692)*100)</f>
        <v>0</v>
      </c>
      <c r="BK692" s="558"/>
      <c r="BL692" s="602">
        <f>(AD692*2)+(AJ692*2)+(AP692*3)+BB692</f>
        <v>0</v>
      </c>
      <c r="BM692" s="603"/>
      <c r="BN692" s="604"/>
      <c r="BO692" s="587">
        <f t="shared" ref="BO692" si="636">IF(BQ692=0,0,50*BP692/BQ692)</f>
        <v>0</v>
      </c>
      <c r="BP692" s="555">
        <f t="shared" ref="BP692" si="637">(BL692*BS$660)+(N692*BS$661)+(X692*BS$662)+(R692*BS$663)+(V692*BS$664)+(Z692*BS$665)</f>
        <v>0</v>
      </c>
      <c r="BQ692" s="555">
        <f t="shared" ref="BQ692" si="638">((AZ692-BB692)*BS$667)+((AT692-AV692)*BS$666)+(H692*BS$668)+(P692*BS$669)</f>
        <v>0</v>
      </c>
      <c r="BR692" s="65"/>
      <c r="BS692" s="65"/>
      <c r="BT692" s="268"/>
    </row>
    <row r="693" spans="1:72" ht="21.75" customHeight="1" x14ac:dyDescent="0.25">
      <c r="A693" s="268"/>
      <c r="B693" s="679"/>
      <c r="C693" s="690" t="str">
        <f>IF(ROSTER!D$40="","",ROSTER!D$40)</f>
        <v/>
      </c>
      <c r="D693" s="691"/>
      <c r="E693" s="668"/>
      <c r="F693" s="681"/>
      <c r="G693" s="664"/>
      <c r="H693" s="585"/>
      <c r="I693" s="586"/>
      <c r="J693" s="571"/>
      <c r="K693" s="572"/>
      <c r="L693" s="575"/>
      <c r="M693" s="576"/>
      <c r="N693" s="581" t="s">
        <v>16</v>
      </c>
      <c r="O693" s="582"/>
      <c r="P693" s="571"/>
      <c r="Q693" s="572"/>
      <c r="R693" s="575"/>
      <c r="S693" s="576"/>
      <c r="T693" s="581" t="s">
        <v>16</v>
      </c>
      <c r="U693" s="582"/>
      <c r="V693" s="585"/>
      <c r="W693" s="586"/>
      <c r="X693" s="571"/>
      <c r="Y693" s="586"/>
      <c r="Z693" s="571"/>
      <c r="AA693" s="586"/>
      <c r="AB693" s="571"/>
      <c r="AC693" s="572"/>
      <c r="AD693" s="575"/>
      <c r="AE693" s="576"/>
      <c r="AF693" s="577"/>
      <c r="AG693" s="578"/>
      <c r="AH693" s="571"/>
      <c r="AI693" s="572"/>
      <c r="AJ693" s="575"/>
      <c r="AK693" s="576"/>
      <c r="AL693" s="577"/>
      <c r="AM693" s="578"/>
      <c r="AN693" s="571"/>
      <c r="AO693" s="572"/>
      <c r="AP693" s="575"/>
      <c r="AQ693" s="576"/>
      <c r="AR693" s="577"/>
      <c r="AS693" s="578"/>
      <c r="AT693" s="627"/>
      <c r="AU693" s="628"/>
      <c r="AV693" s="629"/>
      <c r="AW693" s="630"/>
      <c r="AX693" s="577"/>
      <c r="AY693" s="578"/>
      <c r="AZ693" s="571"/>
      <c r="BA693" s="572"/>
      <c r="BB693" s="575"/>
      <c r="BC693" s="576"/>
      <c r="BD693" s="577"/>
      <c r="BE693" s="578"/>
      <c r="BF693" s="627"/>
      <c r="BG693" s="628"/>
      <c r="BH693" s="629"/>
      <c r="BI693" s="630"/>
      <c r="BJ693" s="577"/>
      <c r="BK693" s="578"/>
      <c r="BL693" s="605"/>
      <c r="BM693" s="606"/>
      <c r="BN693" s="607"/>
      <c r="BO693" s="588"/>
      <c r="BP693" s="556"/>
      <c r="BQ693" s="556"/>
      <c r="BR693" s="65"/>
      <c r="BS693" s="65"/>
      <c r="BT693" s="268"/>
    </row>
    <row r="694" spans="1:72" ht="21.75" customHeight="1" x14ac:dyDescent="0.25">
      <c r="A694" s="268"/>
      <c r="B694" s="678" t="str">
        <f>IF(ROSTER!B$42="","",ROSTER!B$42)</f>
        <v/>
      </c>
      <c r="C694" s="669" t="str">
        <f>IF(ROSTER!C$42="","",ROSTER!C$42)</f>
        <v/>
      </c>
      <c r="D694" s="670"/>
      <c r="E694" s="667"/>
      <c r="F694" s="680">
        <f>IF(E694="y",1,IF(E694="S",1,0))</f>
        <v>0</v>
      </c>
      <c r="G694" s="663">
        <f>IF(E694="S",1,0)</f>
        <v>0</v>
      </c>
      <c r="H694" s="583"/>
      <c r="I694" s="584"/>
      <c r="J694" s="569"/>
      <c r="K694" s="570"/>
      <c r="L694" s="573"/>
      <c r="M694" s="574"/>
      <c r="N694" s="579">
        <f>L694+J694</f>
        <v>0</v>
      </c>
      <c r="O694" s="580"/>
      <c r="P694" s="569"/>
      <c r="Q694" s="570"/>
      <c r="R694" s="573"/>
      <c r="S694" s="574"/>
      <c r="T694" s="579">
        <f>R694-P694</f>
        <v>0</v>
      </c>
      <c r="U694" s="580"/>
      <c r="V694" s="583"/>
      <c r="W694" s="584"/>
      <c r="X694" s="569"/>
      <c r="Y694" s="584"/>
      <c r="Z694" s="569"/>
      <c r="AA694" s="584"/>
      <c r="AB694" s="569"/>
      <c r="AC694" s="570"/>
      <c r="AD694" s="573"/>
      <c r="AE694" s="574"/>
      <c r="AF694" s="557">
        <f>IF(AB694=0,0,(AD694/AB694)*100)</f>
        <v>0</v>
      </c>
      <c r="AG694" s="558"/>
      <c r="AH694" s="569"/>
      <c r="AI694" s="570"/>
      <c r="AJ694" s="573"/>
      <c r="AK694" s="574"/>
      <c r="AL694" s="557">
        <f>IF(AH694=0,0,(AJ694/AH694)*100)</f>
        <v>0</v>
      </c>
      <c r="AM694" s="558"/>
      <c r="AN694" s="569"/>
      <c r="AO694" s="570"/>
      <c r="AP694" s="573"/>
      <c r="AQ694" s="574"/>
      <c r="AR694" s="557">
        <f>IF(AN694=0,0,(AP694/AN694)*100)</f>
        <v>0</v>
      </c>
      <c r="AS694" s="558"/>
      <c r="AT694" s="561">
        <f>AB694+AH694+AN694</f>
        <v>0</v>
      </c>
      <c r="AU694" s="562"/>
      <c r="AV694" s="565">
        <f>AD694+AJ694+AP694</f>
        <v>0</v>
      </c>
      <c r="AW694" s="566"/>
      <c r="AX694" s="557">
        <f>IF(AT694=0,0,(AV694/AT694)*100)</f>
        <v>0</v>
      </c>
      <c r="AY694" s="558"/>
      <c r="AZ694" s="569"/>
      <c r="BA694" s="570"/>
      <c r="BB694" s="573"/>
      <c r="BC694" s="574"/>
      <c r="BD694" s="557">
        <f>IF(AZ694=0,0,(BB694/AZ694)*100)</f>
        <v>0</v>
      </c>
      <c r="BE694" s="558"/>
      <c r="BF694" s="561">
        <f>AT694+AZ694</f>
        <v>0</v>
      </c>
      <c r="BG694" s="562"/>
      <c r="BH694" s="565">
        <f>AV694+BB694</f>
        <v>0</v>
      </c>
      <c r="BI694" s="566"/>
      <c r="BJ694" s="557">
        <f>IF(BF694=0,0,(BH694/BF694)*100)</f>
        <v>0</v>
      </c>
      <c r="BK694" s="558"/>
      <c r="BL694" s="602">
        <f>(AD694*2)+(AJ694*2)+(AP694*3)+BB694</f>
        <v>0</v>
      </c>
      <c r="BM694" s="603"/>
      <c r="BN694" s="604"/>
      <c r="BO694" s="587">
        <f t="shared" ref="BO694" si="639">IF(BQ694=0,0,50*BP694/BQ694)</f>
        <v>0</v>
      </c>
      <c r="BP694" s="555">
        <f t="shared" ref="BP694" si="640">(BL694*BS$660)+(N694*BS$661)+(X694*BS$662)+(R694*BS$663)+(V694*BS$664)+(Z694*BS$665)</f>
        <v>0</v>
      </c>
      <c r="BQ694" s="555">
        <f t="shared" ref="BQ694" si="641">((AZ694-BB694)*BS$667)+((AT694-AV694)*BS$666)+(H694*BS$668)+(P694*BS$669)</f>
        <v>0</v>
      </c>
      <c r="BR694" s="65"/>
      <c r="BS694" s="65"/>
      <c r="BT694" s="268"/>
    </row>
    <row r="695" spans="1:72" ht="21.75" customHeight="1" x14ac:dyDescent="0.25">
      <c r="A695" s="268"/>
      <c r="B695" s="679"/>
      <c r="C695" s="690" t="str">
        <f>IF(ROSTER!D$42="","",ROSTER!D$42)</f>
        <v/>
      </c>
      <c r="D695" s="691"/>
      <c r="E695" s="668"/>
      <c r="F695" s="681"/>
      <c r="G695" s="664"/>
      <c r="H695" s="585"/>
      <c r="I695" s="586"/>
      <c r="J695" s="571"/>
      <c r="K695" s="572"/>
      <c r="L695" s="575"/>
      <c r="M695" s="576"/>
      <c r="N695" s="581" t="s">
        <v>16</v>
      </c>
      <c r="O695" s="582"/>
      <c r="P695" s="571"/>
      <c r="Q695" s="572"/>
      <c r="R695" s="575"/>
      <c r="S695" s="576"/>
      <c r="T695" s="581" t="s">
        <v>16</v>
      </c>
      <c r="U695" s="582"/>
      <c r="V695" s="585"/>
      <c r="W695" s="586"/>
      <c r="X695" s="571"/>
      <c r="Y695" s="586"/>
      <c r="Z695" s="571"/>
      <c r="AA695" s="586"/>
      <c r="AB695" s="571"/>
      <c r="AC695" s="572"/>
      <c r="AD695" s="575"/>
      <c r="AE695" s="576"/>
      <c r="AF695" s="577"/>
      <c r="AG695" s="578"/>
      <c r="AH695" s="571"/>
      <c r="AI695" s="572"/>
      <c r="AJ695" s="575"/>
      <c r="AK695" s="576"/>
      <c r="AL695" s="577"/>
      <c r="AM695" s="578"/>
      <c r="AN695" s="571"/>
      <c r="AO695" s="572"/>
      <c r="AP695" s="575"/>
      <c r="AQ695" s="576"/>
      <c r="AR695" s="577"/>
      <c r="AS695" s="578"/>
      <c r="AT695" s="627"/>
      <c r="AU695" s="628"/>
      <c r="AV695" s="629"/>
      <c r="AW695" s="630"/>
      <c r="AX695" s="577"/>
      <c r="AY695" s="578"/>
      <c r="AZ695" s="571"/>
      <c r="BA695" s="572"/>
      <c r="BB695" s="575"/>
      <c r="BC695" s="576"/>
      <c r="BD695" s="577"/>
      <c r="BE695" s="578"/>
      <c r="BF695" s="627"/>
      <c r="BG695" s="628"/>
      <c r="BH695" s="629"/>
      <c r="BI695" s="630"/>
      <c r="BJ695" s="577"/>
      <c r="BK695" s="578"/>
      <c r="BL695" s="605"/>
      <c r="BM695" s="606"/>
      <c r="BN695" s="607"/>
      <c r="BO695" s="588"/>
      <c r="BP695" s="556"/>
      <c r="BQ695" s="556"/>
      <c r="BR695" s="65"/>
      <c r="BS695" s="65"/>
      <c r="BT695" s="268"/>
    </row>
    <row r="696" spans="1:72" ht="21.75" customHeight="1" x14ac:dyDescent="0.25">
      <c r="A696" s="268"/>
      <c r="B696" s="678" t="str">
        <f>IF(ROSTER!B$44="","",ROSTER!B$44)</f>
        <v/>
      </c>
      <c r="C696" s="669" t="str">
        <f>IF(ROSTER!C$44="","",ROSTER!C$44)</f>
        <v/>
      </c>
      <c r="D696" s="670"/>
      <c r="E696" s="667"/>
      <c r="F696" s="680">
        <f>IF(E696="y",1,IF(E696="S",1,0))</f>
        <v>0</v>
      </c>
      <c r="G696" s="663">
        <f>IF(E696="S",1,0)</f>
        <v>0</v>
      </c>
      <c r="H696" s="583"/>
      <c r="I696" s="584"/>
      <c r="J696" s="569"/>
      <c r="K696" s="570"/>
      <c r="L696" s="573"/>
      <c r="M696" s="574"/>
      <c r="N696" s="579">
        <f>L696+J696</f>
        <v>0</v>
      </c>
      <c r="O696" s="580"/>
      <c r="P696" s="569"/>
      <c r="Q696" s="570"/>
      <c r="R696" s="573"/>
      <c r="S696" s="574"/>
      <c r="T696" s="579">
        <f>R696-P696</f>
        <v>0</v>
      </c>
      <c r="U696" s="580"/>
      <c r="V696" s="583"/>
      <c r="W696" s="584"/>
      <c r="X696" s="569"/>
      <c r="Y696" s="584"/>
      <c r="Z696" s="569"/>
      <c r="AA696" s="584"/>
      <c r="AB696" s="569"/>
      <c r="AC696" s="570"/>
      <c r="AD696" s="573"/>
      <c r="AE696" s="574"/>
      <c r="AF696" s="557">
        <f>IF(AB696=0,0,(AD696/AB696)*100)</f>
        <v>0</v>
      </c>
      <c r="AG696" s="558"/>
      <c r="AH696" s="569"/>
      <c r="AI696" s="570"/>
      <c r="AJ696" s="573"/>
      <c r="AK696" s="574"/>
      <c r="AL696" s="557">
        <f>IF(AH696=0,0,(AJ696/AH696)*100)</f>
        <v>0</v>
      </c>
      <c r="AM696" s="558"/>
      <c r="AN696" s="569"/>
      <c r="AO696" s="570"/>
      <c r="AP696" s="573"/>
      <c r="AQ696" s="574"/>
      <c r="AR696" s="557">
        <f>IF(AN696=0,0,(AP696/AN696)*100)</f>
        <v>0</v>
      </c>
      <c r="AS696" s="558"/>
      <c r="AT696" s="561">
        <f>AB696+AH696+AN696</f>
        <v>0</v>
      </c>
      <c r="AU696" s="562"/>
      <c r="AV696" s="565">
        <f>AD696+AJ696+AP696</f>
        <v>0</v>
      </c>
      <c r="AW696" s="566"/>
      <c r="AX696" s="557">
        <f>IF(AT696=0,0,(AV696/AT696)*100)</f>
        <v>0</v>
      </c>
      <c r="AY696" s="558"/>
      <c r="AZ696" s="569"/>
      <c r="BA696" s="570"/>
      <c r="BB696" s="573"/>
      <c r="BC696" s="574"/>
      <c r="BD696" s="557">
        <f>IF(AZ696=0,0,(BB696/AZ696)*100)</f>
        <v>0</v>
      </c>
      <c r="BE696" s="558"/>
      <c r="BF696" s="561">
        <f>AT696+AZ696</f>
        <v>0</v>
      </c>
      <c r="BG696" s="562"/>
      <c r="BH696" s="565">
        <f>AV696+BB696</f>
        <v>0</v>
      </c>
      <c r="BI696" s="566"/>
      <c r="BJ696" s="557">
        <f>IF(BF696=0,0,(BH696/BF696)*100)</f>
        <v>0</v>
      </c>
      <c r="BK696" s="558"/>
      <c r="BL696" s="602">
        <f>(AD696*2)+(AJ696*2)+(AP696*3)+BB696</f>
        <v>0</v>
      </c>
      <c r="BM696" s="603"/>
      <c r="BN696" s="604"/>
      <c r="BO696" s="587">
        <f t="shared" ref="BO696" si="642">IF(BQ696=0,0,50*BP696/BQ696)</f>
        <v>0</v>
      </c>
      <c r="BP696" s="555">
        <f t="shared" ref="BP696" si="643">(BL696*BS$660)+(N696*BS$661)+(X696*BS$662)+(R696*BS$663)+(V696*BS$664)+(Z696*BS$665)</f>
        <v>0</v>
      </c>
      <c r="BQ696" s="555">
        <f t="shared" ref="BQ696" si="644">((AZ696-BB696)*BS$667)+((AT696-AV696)*BS$666)+(H696*BS$668)+(P696*BS$669)</f>
        <v>0</v>
      </c>
      <c r="BR696" s="65"/>
      <c r="BS696" s="65"/>
      <c r="BT696" s="268"/>
    </row>
    <row r="697" spans="1:72" ht="21.75" customHeight="1" x14ac:dyDescent="0.25">
      <c r="A697" s="268"/>
      <c r="B697" s="679"/>
      <c r="C697" s="690" t="str">
        <f>IF(ROSTER!D$44="","",ROSTER!D$44)</f>
        <v/>
      </c>
      <c r="D697" s="691"/>
      <c r="E697" s="668"/>
      <c r="F697" s="681"/>
      <c r="G697" s="664"/>
      <c r="H697" s="585"/>
      <c r="I697" s="586"/>
      <c r="J697" s="571"/>
      <c r="K697" s="572"/>
      <c r="L697" s="575"/>
      <c r="M697" s="576"/>
      <c r="N697" s="581" t="s">
        <v>16</v>
      </c>
      <c r="O697" s="582"/>
      <c r="P697" s="571"/>
      <c r="Q697" s="572"/>
      <c r="R697" s="575"/>
      <c r="S697" s="576"/>
      <c r="T697" s="581" t="s">
        <v>16</v>
      </c>
      <c r="U697" s="582"/>
      <c r="V697" s="585"/>
      <c r="W697" s="586"/>
      <c r="X697" s="571"/>
      <c r="Y697" s="586"/>
      <c r="Z697" s="571"/>
      <c r="AA697" s="586"/>
      <c r="AB697" s="571"/>
      <c r="AC697" s="572"/>
      <c r="AD697" s="575"/>
      <c r="AE697" s="576"/>
      <c r="AF697" s="577"/>
      <c r="AG697" s="578"/>
      <c r="AH697" s="571"/>
      <c r="AI697" s="572"/>
      <c r="AJ697" s="575"/>
      <c r="AK697" s="576"/>
      <c r="AL697" s="577"/>
      <c r="AM697" s="578"/>
      <c r="AN697" s="571"/>
      <c r="AO697" s="572"/>
      <c r="AP697" s="575"/>
      <c r="AQ697" s="576"/>
      <c r="AR697" s="577"/>
      <c r="AS697" s="578"/>
      <c r="AT697" s="627"/>
      <c r="AU697" s="628"/>
      <c r="AV697" s="629"/>
      <c r="AW697" s="630"/>
      <c r="AX697" s="577"/>
      <c r="AY697" s="578"/>
      <c r="AZ697" s="571"/>
      <c r="BA697" s="572"/>
      <c r="BB697" s="575"/>
      <c r="BC697" s="576"/>
      <c r="BD697" s="577"/>
      <c r="BE697" s="578"/>
      <c r="BF697" s="627"/>
      <c r="BG697" s="628"/>
      <c r="BH697" s="629"/>
      <c r="BI697" s="630"/>
      <c r="BJ697" s="577"/>
      <c r="BK697" s="578"/>
      <c r="BL697" s="605"/>
      <c r="BM697" s="606"/>
      <c r="BN697" s="607"/>
      <c r="BO697" s="588"/>
      <c r="BP697" s="556"/>
      <c r="BQ697" s="556"/>
      <c r="BR697" s="65"/>
      <c r="BS697" s="65"/>
      <c r="BT697" s="268"/>
    </row>
    <row r="698" spans="1:72" ht="21.75" customHeight="1" x14ac:dyDescent="0.25">
      <c r="A698" s="268"/>
      <c r="B698" s="678" t="str">
        <f>IF(ROSTER!B$46="","",ROSTER!B$46)</f>
        <v/>
      </c>
      <c r="C698" s="669" t="str">
        <f>IF(ROSTER!C$46="","",ROSTER!C$46)</f>
        <v/>
      </c>
      <c r="D698" s="670"/>
      <c r="E698" s="667"/>
      <c r="F698" s="680">
        <f>IF(E698="y",1,IF(E698="S",1,0))</f>
        <v>0</v>
      </c>
      <c r="G698" s="663">
        <f>IF(E698="S",1,0)</f>
        <v>0</v>
      </c>
      <c r="H698" s="583"/>
      <c r="I698" s="584"/>
      <c r="J698" s="569"/>
      <c r="K698" s="570"/>
      <c r="L698" s="573"/>
      <c r="M698" s="574"/>
      <c r="N698" s="579">
        <f>L698+J698</f>
        <v>0</v>
      </c>
      <c r="O698" s="580"/>
      <c r="P698" s="569"/>
      <c r="Q698" s="570"/>
      <c r="R698" s="573"/>
      <c r="S698" s="574"/>
      <c r="T698" s="579">
        <f>R698-P698</f>
        <v>0</v>
      </c>
      <c r="U698" s="580"/>
      <c r="V698" s="583"/>
      <c r="W698" s="584"/>
      <c r="X698" s="569"/>
      <c r="Y698" s="584"/>
      <c r="Z698" s="569"/>
      <c r="AA698" s="584"/>
      <c r="AB698" s="569"/>
      <c r="AC698" s="570"/>
      <c r="AD698" s="573"/>
      <c r="AE698" s="574"/>
      <c r="AF698" s="557">
        <f>IF(AB698=0,0,(AD698/AB698)*100)</f>
        <v>0</v>
      </c>
      <c r="AG698" s="558"/>
      <c r="AH698" s="569"/>
      <c r="AI698" s="570"/>
      <c r="AJ698" s="573"/>
      <c r="AK698" s="574"/>
      <c r="AL698" s="557">
        <f>IF(AH698=0,0,(AJ698/AH698)*100)</f>
        <v>0</v>
      </c>
      <c r="AM698" s="558"/>
      <c r="AN698" s="569"/>
      <c r="AO698" s="570"/>
      <c r="AP698" s="573"/>
      <c r="AQ698" s="574"/>
      <c r="AR698" s="557">
        <f>IF(AN698=0,0,(AP698/AN698)*100)</f>
        <v>0</v>
      </c>
      <c r="AS698" s="558"/>
      <c r="AT698" s="561">
        <f>AB698+AH698+AN698</f>
        <v>0</v>
      </c>
      <c r="AU698" s="562"/>
      <c r="AV698" s="565">
        <f>AD698+AJ698+AP698</f>
        <v>0</v>
      </c>
      <c r="AW698" s="566"/>
      <c r="AX698" s="557">
        <f>IF(AT698=0,0,(AV698/AT698)*100)</f>
        <v>0</v>
      </c>
      <c r="AY698" s="558"/>
      <c r="AZ698" s="569"/>
      <c r="BA698" s="570"/>
      <c r="BB698" s="573"/>
      <c r="BC698" s="574"/>
      <c r="BD698" s="557">
        <f>IF(AZ698=0,0,(BB698/AZ698)*100)</f>
        <v>0</v>
      </c>
      <c r="BE698" s="558"/>
      <c r="BF698" s="561">
        <f>AT698+AZ698</f>
        <v>0</v>
      </c>
      <c r="BG698" s="562"/>
      <c r="BH698" s="565">
        <f>AV698+BB698</f>
        <v>0</v>
      </c>
      <c r="BI698" s="566"/>
      <c r="BJ698" s="557">
        <f>IF(BF698=0,0,(BH698/BF698)*100)</f>
        <v>0</v>
      </c>
      <c r="BK698" s="558"/>
      <c r="BL698" s="602">
        <f>(AD698*2)+(AJ698*2)+(AP698*3)+BB698</f>
        <v>0</v>
      </c>
      <c r="BM698" s="603"/>
      <c r="BN698" s="604"/>
      <c r="BO698" s="587">
        <f t="shared" ref="BO698" si="645">IF(BQ698=0,0,50*BP698/BQ698)</f>
        <v>0</v>
      </c>
      <c r="BP698" s="634">
        <f t="shared" ref="BP698" si="646">(BL698*BS$660)+(N698*BS$661)+(X698*BS$662)+(R698*BS$663)+(V698*BS$664)+(Z698*BS$665)</f>
        <v>0</v>
      </c>
      <c r="BQ698" s="555">
        <f t="shared" ref="BQ698" si="647">((AZ698-BB698)*BS$667)+((AT698-AV698)*BS$666)+(H698*BS$668)+(P698*BS$669)</f>
        <v>0</v>
      </c>
      <c r="BR698" s="65"/>
      <c r="BS698" s="65"/>
      <c r="BT698" s="268"/>
    </row>
    <row r="699" spans="1:72" ht="22.5" customHeight="1" thickBot="1" x14ac:dyDescent="0.3">
      <c r="A699" s="268"/>
      <c r="B699" s="679"/>
      <c r="C699" s="690" t="str">
        <f>IF(ROSTER!D$46="","",ROSTER!D$46)</f>
        <v/>
      </c>
      <c r="D699" s="691"/>
      <c r="E699" s="668"/>
      <c r="F699" s="681"/>
      <c r="G699" s="664"/>
      <c r="H699" s="585"/>
      <c r="I699" s="586"/>
      <c r="J699" s="571"/>
      <c r="K699" s="572"/>
      <c r="L699" s="575"/>
      <c r="M699" s="576"/>
      <c r="N699" s="649" t="s">
        <v>16</v>
      </c>
      <c r="O699" s="650"/>
      <c r="P699" s="571"/>
      <c r="Q699" s="572"/>
      <c r="R699" s="575"/>
      <c r="S699" s="576"/>
      <c r="T699" s="581" t="s">
        <v>16</v>
      </c>
      <c r="U699" s="582"/>
      <c r="V699" s="585"/>
      <c r="W699" s="586"/>
      <c r="X699" s="571"/>
      <c r="Y699" s="586"/>
      <c r="Z699" s="571"/>
      <c r="AA699" s="586"/>
      <c r="AB699" s="571"/>
      <c r="AC699" s="572"/>
      <c r="AD699" s="575"/>
      <c r="AE699" s="576"/>
      <c r="AF699" s="559"/>
      <c r="AG699" s="560"/>
      <c r="AH699" s="571"/>
      <c r="AI699" s="572"/>
      <c r="AJ699" s="575"/>
      <c r="AK699" s="576"/>
      <c r="AL699" s="559"/>
      <c r="AM699" s="560"/>
      <c r="AN699" s="571"/>
      <c r="AO699" s="572"/>
      <c r="AP699" s="575"/>
      <c r="AQ699" s="576"/>
      <c r="AR699" s="559"/>
      <c r="AS699" s="560"/>
      <c r="AT699" s="563"/>
      <c r="AU699" s="564"/>
      <c r="AV699" s="567"/>
      <c r="AW699" s="568"/>
      <c r="AX699" s="559"/>
      <c r="AY699" s="560"/>
      <c r="AZ699" s="571"/>
      <c r="BA699" s="572"/>
      <c r="BB699" s="575"/>
      <c r="BC699" s="576"/>
      <c r="BD699" s="559"/>
      <c r="BE699" s="560"/>
      <c r="BF699" s="563"/>
      <c r="BG699" s="564"/>
      <c r="BH699" s="567"/>
      <c r="BI699" s="568"/>
      <c r="BJ699" s="559"/>
      <c r="BK699" s="560"/>
      <c r="BL699" s="631"/>
      <c r="BM699" s="632"/>
      <c r="BN699" s="633"/>
      <c r="BO699" s="588"/>
      <c r="BP699" s="635"/>
      <c r="BQ699" s="556"/>
      <c r="BR699" s="65"/>
      <c r="BS699" s="65"/>
      <c r="BT699" s="268"/>
    </row>
    <row r="700" spans="1:72" s="79" customFormat="1" ht="33.4" customHeight="1" x14ac:dyDescent="0.45">
      <c r="A700" s="278"/>
      <c r="B700" s="671"/>
      <c r="C700" s="611"/>
      <c r="D700" s="674" t="s">
        <v>10</v>
      </c>
      <c r="E700" s="675"/>
      <c r="F700" s="78"/>
      <c r="G700" s="78"/>
      <c r="H700" s="547">
        <f>SUM(H660:I699)</f>
        <v>0</v>
      </c>
      <c r="I700" s="548"/>
      <c r="J700" s="547">
        <f>SUM(J660:K699)</f>
        <v>0</v>
      </c>
      <c r="K700" s="548"/>
      <c r="L700" s="551">
        <f>SUM(L660:M699)</f>
        <v>0</v>
      </c>
      <c r="M700" s="636"/>
      <c r="N700" s="533">
        <f>L700+J700</f>
        <v>0</v>
      </c>
      <c r="O700" s="534"/>
      <c r="P700" s="551">
        <f>SUM(P660:Q699)</f>
        <v>0</v>
      </c>
      <c r="Q700" s="548"/>
      <c r="R700" s="551">
        <f>SUM(R660:S699)</f>
        <v>0</v>
      </c>
      <c r="S700" s="636"/>
      <c r="T700" s="533">
        <f>R700-P700</f>
        <v>0</v>
      </c>
      <c r="U700" s="534"/>
      <c r="V700" s="551">
        <f>SUM(V660:W699)</f>
        <v>0</v>
      </c>
      <c r="W700" s="636"/>
      <c r="X700" s="547">
        <f>SUM(X660:Y699)</f>
        <v>0</v>
      </c>
      <c r="Y700" s="534"/>
      <c r="Z700" s="547">
        <f>SUM(Z660:AA699)</f>
        <v>0</v>
      </c>
      <c r="AA700" s="534"/>
      <c r="AB700" s="636">
        <f>SUM(AB660:AC699)</f>
        <v>0</v>
      </c>
      <c r="AC700" s="548"/>
      <c r="AD700" s="551">
        <f>SUM(AD660:AE699)</f>
        <v>0</v>
      </c>
      <c r="AE700" s="636"/>
      <c r="AF700" s="533">
        <f>IF(AB700=0,0,(AD700/AB700)*100)</f>
        <v>0</v>
      </c>
      <c r="AG700" s="534"/>
      <c r="AH700" s="551">
        <f>SUM(AH660:AI699)</f>
        <v>0</v>
      </c>
      <c r="AI700" s="548"/>
      <c r="AJ700" s="551">
        <f>SUM(AJ660:AK699)</f>
        <v>0</v>
      </c>
      <c r="AK700" s="636"/>
      <c r="AL700" s="533">
        <f>IF(AH700=0,0,(AJ700/AH700)*100)</f>
        <v>0</v>
      </c>
      <c r="AM700" s="534"/>
      <c r="AN700" s="551">
        <f>SUM(AN660:AO699)</f>
        <v>0</v>
      </c>
      <c r="AO700" s="548"/>
      <c r="AP700" s="551">
        <f>SUM(AP660:AQ699)</f>
        <v>0</v>
      </c>
      <c r="AQ700" s="636"/>
      <c r="AR700" s="533">
        <f>IF(AN700=0,0,(AP700/AN700)*100)</f>
        <v>0</v>
      </c>
      <c r="AS700" s="534"/>
      <c r="AT700" s="547">
        <f>AB700+AH700+AN700</f>
        <v>0</v>
      </c>
      <c r="AU700" s="548"/>
      <c r="AV700" s="551">
        <f>AD700+AJ700+AP700</f>
        <v>0</v>
      </c>
      <c r="AW700" s="552"/>
      <c r="AX700" s="533">
        <f>IF(AT700=0,0,(AV700/AT700)*100)</f>
        <v>0</v>
      </c>
      <c r="AY700" s="534"/>
      <c r="AZ700" s="551">
        <f>SUM(AZ660:BA699)</f>
        <v>0</v>
      </c>
      <c r="BA700" s="548"/>
      <c r="BB700" s="551">
        <f>SUM(BB660:BC699)</f>
        <v>0</v>
      </c>
      <c r="BC700" s="636"/>
      <c r="BD700" s="533">
        <f>IF(AZ700=0,0,(BB700/AZ700)*100)</f>
        <v>0</v>
      </c>
      <c r="BE700" s="534"/>
      <c r="BF700" s="547">
        <f>AT700+AZ700</f>
        <v>0</v>
      </c>
      <c r="BG700" s="548"/>
      <c r="BH700" s="551">
        <f>AV700+BB700</f>
        <v>0</v>
      </c>
      <c r="BI700" s="552"/>
      <c r="BJ700" s="533">
        <f>IF(BF700=0,0,(BH700/BF700)*100)</f>
        <v>0</v>
      </c>
      <c r="BK700" s="619"/>
      <c r="BL700" s="621">
        <f>SUM(BL660:BN699)</f>
        <v>0</v>
      </c>
      <c r="BM700" s="622"/>
      <c r="BN700" s="623"/>
      <c r="BO700" s="610">
        <f>SUM(BO660:BO699)</f>
        <v>0</v>
      </c>
      <c r="BP700" s="709">
        <f t="shared" ref="BP700" si="648">(BL700*BS$660)+(N700*BS$661)+(X700*BS$662)+(R700*BS$663)+(V700*BS$664)+(Z700*BS$665)</f>
        <v>0</v>
      </c>
      <c r="BQ700" s="638">
        <f t="shared" ref="BQ700" si="649">((AZ700-BB700)*BS$667)+((AT700-AV700)*BS$666)+(H700*BS$668)+(P700*BS$669)</f>
        <v>0</v>
      </c>
      <c r="BR700" s="77"/>
      <c r="BS700" s="77"/>
      <c r="BT700" s="278"/>
    </row>
    <row r="701" spans="1:72" s="79" customFormat="1" ht="33.950000000000003" customHeight="1" thickBot="1" x14ac:dyDescent="0.5">
      <c r="A701" s="278"/>
      <c r="B701" s="672"/>
      <c r="C701" s="673"/>
      <c r="D701" s="676"/>
      <c r="E701" s="677"/>
      <c r="F701" s="80"/>
      <c r="G701" s="80"/>
      <c r="H701" s="549"/>
      <c r="I701" s="550"/>
      <c r="J701" s="549"/>
      <c r="K701" s="550"/>
      <c r="L701" s="553"/>
      <c r="M701" s="637"/>
      <c r="N701" s="535" t="s">
        <v>16</v>
      </c>
      <c r="O701" s="536"/>
      <c r="P701" s="553"/>
      <c r="Q701" s="550"/>
      <c r="R701" s="553"/>
      <c r="S701" s="637"/>
      <c r="T701" s="535" t="s">
        <v>16</v>
      </c>
      <c r="U701" s="536"/>
      <c r="V701" s="553"/>
      <c r="W701" s="637"/>
      <c r="X701" s="549"/>
      <c r="Y701" s="536"/>
      <c r="Z701" s="549"/>
      <c r="AA701" s="536"/>
      <c r="AB701" s="637"/>
      <c r="AC701" s="550"/>
      <c r="AD701" s="553"/>
      <c r="AE701" s="637"/>
      <c r="AF701" s="535"/>
      <c r="AG701" s="536"/>
      <c r="AH701" s="553"/>
      <c r="AI701" s="550"/>
      <c r="AJ701" s="553"/>
      <c r="AK701" s="637"/>
      <c r="AL701" s="535"/>
      <c r="AM701" s="536"/>
      <c r="AN701" s="553"/>
      <c r="AO701" s="550"/>
      <c r="AP701" s="553"/>
      <c r="AQ701" s="637"/>
      <c r="AR701" s="535"/>
      <c r="AS701" s="536"/>
      <c r="AT701" s="549"/>
      <c r="AU701" s="550"/>
      <c r="AV701" s="553"/>
      <c r="AW701" s="554"/>
      <c r="AX701" s="535"/>
      <c r="AY701" s="536"/>
      <c r="AZ701" s="553"/>
      <c r="BA701" s="550"/>
      <c r="BB701" s="553"/>
      <c r="BC701" s="637"/>
      <c r="BD701" s="535"/>
      <c r="BE701" s="536"/>
      <c r="BF701" s="549"/>
      <c r="BG701" s="550"/>
      <c r="BH701" s="553"/>
      <c r="BI701" s="554"/>
      <c r="BJ701" s="535"/>
      <c r="BK701" s="620"/>
      <c r="BL701" s="624"/>
      <c r="BM701" s="625"/>
      <c r="BN701" s="626"/>
      <c r="BO701" s="609"/>
      <c r="BP701" s="710"/>
      <c r="BQ701" s="639"/>
      <c r="BR701" s="77"/>
      <c r="BS701" s="77"/>
      <c r="BT701" s="278"/>
    </row>
    <row r="702" spans="1:72" s="79" customFormat="1" ht="33" customHeight="1" thickBot="1" x14ac:dyDescent="0.5">
      <c r="A702" s="278"/>
      <c r="B702" s="671"/>
      <c r="C702" s="611"/>
      <c r="D702" s="674" t="s">
        <v>13</v>
      </c>
      <c r="E702" s="675"/>
      <c r="F702" s="82"/>
      <c r="G702" s="117"/>
      <c r="H702" s="541"/>
      <c r="I702" s="545"/>
      <c r="J702" s="541"/>
      <c r="K702" s="545"/>
      <c r="L702" s="537"/>
      <c r="M702" s="538"/>
      <c r="N702" s="533">
        <f>J702+L702</f>
        <v>0</v>
      </c>
      <c r="O702" s="534"/>
      <c r="P702" s="537"/>
      <c r="Q702" s="545"/>
      <c r="R702" s="537"/>
      <c r="S702" s="538"/>
      <c r="T702" s="533">
        <f>R702-P702</f>
        <v>0</v>
      </c>
      <c r="U702" s="534"/>
      <c r="V702" s="537"/>
      <c r="W702" s="538"/>
      <c r="X702" s="541"/>
      <c r="Y702" s="542"/>
      <c r="Z702" s="541"/>
      <c r="AA702" s="542"/>
      <c r="AB702" s="538"/>
      <c r="AC702" s="545"/>
      <c r="AD702" s="537"/>
      <c r="AE702" s="538"/>
      <c r="AF702" s="533">
        <f>IF(AB702=0,0,(AD702/AB702)*100)</f>
        <v>0</v>
      </c>
      <c r="AG702" s="534"/>
      <c r="AH702" s="537"/>
      <c r="AI702" s="545"/>
      <c r="AJ702" s="537"/>
      <c r="AK702" s="538"/>
      <c r="AL702" s="533">
        <f>IF(AH702=0,0,(AJ702/AH702)*100)</f>
        <v>0</v>
      </c>
      <c r="AM702" s="534"/>
      <c r="AN702" s="537"/>
      <c r="AO702" s="545"/>
      <c r="AP702" s="537"/>
      <c r="AQ702" s="538"/>
      <c r="AR702" s="533">
        <f>IF(AN702=0,0,(AP702/AN702)*100)</f>
        <v>0</v>
      </c>
      <c r="AS702" s="534"/>
      <c r="AT702" s="547">
        <f>AB702+AH702+AN702</f>
        <v>0</v>
      </c>
      <c r="AU702" s="548"/>
      <c r="AV702" s="551">
        <f>AD702+AJ702+AP702</f>
        <v>0</v>
      </c>
      <c r="AW702" s="552"/>
      <c r="AX702" s="533">
        <f>IF(AT702=0,0,(AV702/AT702)*100)</f>
        <v>0</v>
      </c>
      <c r="AY702" s="534"/>
      <c r="AZ702" s="537"/>
      <c r="BA702" s="545"/>
      <c r="BB702" s="537"/>
      <c r="BC702" s="538"/>
      <c r="BD702" s="533">
        <f>IF(AZ702=0,0,(BB702/AZ702)*100)</f>
        <v>0</v>
      </c>
      <c r="BE702" s="534"/>
      <c r="BF702" s="547">
        <f>AT702+AZ702</f>
        <v>0</v>
      </c>
      <c r="BG702" s="548"/>
      <c r="BH702" s="551">
        <f>AV702+BB702</f>
        <v>0</v>
      </c>
      <c r="BI702" s="552"/>
      <c r="BJ702" s="533">
        <f>IF(BF702=0,0,(BH702/BF702)*100)</f>
        <v>0</v>
      </c>
      <c r="BK702" s="619"/>
      <c r="BL702" s="700">
        <f>(AD702*2)+(AJ702*2)+(AP702*3)+BB702</f>
        <v>0</v>
      </c>
      <c r="BM702" s="701"/>
      <c r="BN702" s="702"/>
      <c r="BO702" s="706"/>
      <c r="BP702" s="83"/>
      <c r="BQ702" s="84"/>
      <c r="BR702" s="77"/>
      <c r="BS702" s="77"/>
      <c r="BT702" s="278"/>
    </row>
    <row r="703" spans="1:72" s="79" customFormat="1" ht="33.75" customHeight="1" thickBot="1" x14ac:dyDescent="0.5">
      <c r="A703" s="278"/>
      <c r="B703" s="232"/>
      <c r="C703" s="336"/>
      <c r="D703" s="693"/>
      <c r="E703" s="694"/>
      <c r="F703" s="86"/>
      <c r="G703" s="86"/>
      <c r="H703" s="543"/>
      <c r="I703" s="546"/>
      <c r="J703" s="543"/>
      <c r="K703" s="546"/>
      <c r="L703" s="539"/>
      <c r="M703" s="540"/>
      <c r="N703" s="535">
        <f>IF((N700+N702)=0,0,N700/(N700+N702)*100)</f>
        <v>0</v>
      </c>
      <c r="O703" s="536"/>
      <c r="P703" s="539"/>
      <c r="Q703" s="546"/>
      <c r="R703" s="539"/>
      <c r="S703" s="540"/>
      <c r="T703" s="535"/>
      <c r="U703" s="536"/>
      <c r="V703" s="539"/>
      <c r="W703" s="540"/>
      <c r="X703" s="543"/>
      <c r="Y703" s="544"/>
      <c r="Z703" s="543"/>
      <c r="AA703" s="544"/>
      <c r="AB703" s="540"/>
      <c r="AC703" s="546"/>
      <c r="AD703" s="539"/>
      <c r="AE703" s="540"/>
      <c r="AF703" s="535"/>
      <c r="AG703" s="536"/>
      <c r="AH703" s="539"/>
      <c r="AI703" s="546"/>
      <c r="AJ703" s="539"/>
      <c r="AK703" s="540"/>
      <c r="AL703" s="535"/>
      <c r="AM703" s="536"/>
      <c r="AN703" s="539"/>
      <c r="AO703" s="546"/>
      <c r="AP703" s="539"/>
      <c r="AQ703" s="540"/>
      <c r="AR703" s="535"/>
      <c r="AS703" s="536"/>
      <c r="AT703" s="549"/>
      <c r="AU703" s="550"/>
      <c r="AV703" s="553"/>
      <c r="AW703" s="554"/>
      <c r="AX703" s="535"/>
      <c r="AY703" s="536"/>
      <c r="AZ703" s="539"/>
      <c r="BA703" s="546"/>
      <c r="BB703" s="539"/>
      <c r="BC703" s="540"/>
      <c r="BD703" s="535"/>
      <c r="BE703" s="536"/>
      <c r="BF703" s="549"/>
      <c r="BG703" s="550"/>
      <c r="BH703" s="553"/>
      <c r="BI703" s="554"/>
      <c r="BJ703" s="535"/>
      <c r="BK703" s="620"/>
      <c r="BL703" s="703"/>
      <c r="BM703" s="704"/>
      <c r="BN703" s="705"/>
      <c r="BO703" s="707"/>
      <c r="BP703" s="222"/>
      <c r="BQ703" s="222"/>
      <c r="BR703" s="77"/>
      <c r="BS703" s="77"/>
      <c r="BT703" s="278"/>
    </row>
    <row r="704" spans="1:72" ht="16.5" customHeight="1" thickTop="1" thickBot="1" x14ac:dyDescent="0.5">
      <c r="A704" s="268"/>
      <c r="B704" s="229"/>
      <c r="C704" s="195"/>
      <c r="D704" s="195"/>
      <c r="E704" s="195"/>
      <c r="F704" s="195"/>
      <c r="G704" s="195"/>
      <c r="H704" s="195"/>
      <c r="I704" s="195"/>
      <c r="J704" s="195"/>
      <c r="K704" s="195"/>
      <c r="L704" s="195"/>
      <c r="M704" s="195"/>
      <c r="N704" s="195"/>
      <c r="O704" s="195"/>
      <c r="P704" s="195"/>
      <c r="Q704" s="195"/>
      <c r="R704" s="195"/>
      <c r="S704" s="195"/>
      <c r="T704" s="195"/>
      <c r="U704" s="195"/>
      <c r="V704" s="195"/>
      <c r="W704" s="195"/>
      <c r="X704" s="195"/>
      <c r="Y704" s="195"/>
      <c r="Z704" s="195"/>
      <c r="AA704" s="195"/>
      <c r="AB704" s="195"/>
      <c r="AC704" s="195"/>
      <c r="AD704" s="195"/>
      <c r="AE704" s="195"/>
      <c r="AF704" s="198"/>
      <c r="AG704" s="198"/>
      <c r="AH704" s="195"/>
      <c r="AI704" s="195"/>
      <c r="AJ704" s="195"/>
      <c r="AK704" s="195"/>
      <c r="AL704" s="195"/>
      <c r="AM704" s="195"/>
      <c r="AN704" s="195"/>
      <c r="AO704" s="195"/>
      <c r="AP704" s="195"/>
      <c r="AQ704" s="195"/>
      <c r="AR704" s="195"/>
      <c r="AS704" s="195"/>
      <c r="AT704" s="195"/>
      <c r="AU704" s="195"/>
      <c r="AV704" s="195"/>
      <c r="AW704" s="195"/>
      <c r="AX704" s="195"/>
      <c r="AY704" s="195"/>
      <c r="AZ704" s="195"/>
      <c r="BA704" s="195"/>
      <c r="BB704" s="195"/>
      <c r="BC704" s="195"/>
      <c r="BD704" s="195"/>
      <c r="BE704" s="195"/>
      <c r="BF704" s="195"/>
      <c r="BG704" s="195"/>
      <c r="BH704" s="195"/>
      <c r="BI704" s="195"/>
      <c r="BJ704" s="195"/>
      <c r="BK704" s="195"/>
      <c r="BL704" s="195"/>
      <c r="BM704" s="195"/>
      <c r="BN704" s="195"/>
      <c r="BO704" s="247"/>
      <c r="BP704" s="600">
        <f>IF((J700+L702)=0,0,(J700/(J700+L702)*100)%)</f>
        <v>0</v>
      </c>
      <c r="BQ704" s="601"/>
      <c r="BR704" s="600">
        <f>IF((L700+J702)=0,0,(L700/(L700+J702)*100)%)</f>
        <v>0</v>
      </c>
      <c r="BS704" s="601"/>
      <c r="BT704" s="268"/>
    </row>
    <row r="705" spans="1:77" s="85" customFormat="1" ht="87" customHeight="1" thickTop="1" thickBot="1" x14ac:dyDescent="0.55000000000000004">
      <c r="A705" s="279"/>
      <c r="B705" s="682"/>
      <c r="C705" s="683"/>
      <c r="D705" s="608"/>
      <c r="E705" s="608"/>
      <c r="F705" s="608"/>
      <c r="G705" s="608"/>
      <c r="H705" s="346"/>
      <c r="I705" s="346"/>
      <c r="J705" s="346"/>
      <c r="K705" s="200"/>
      <c r="L705" s="346"/>
      <c r="M705" s="346"/>
      <c r="N705" s="346"/>
      <c r="O705" s="338"/>
      <c r="P705" s="338"/>
      <c r="Q705" s="338"/>
      <c r="R705" s="338"/>
      <c r="S705" s="346"/>
      <c r="T705" s="346" t="s">
        <v>59</v>
      </c>
      <c r="U705" s="346"/>
      <c r="V705" s="200"/>
      <c r="W705" s="346"/>
      <c r="X705" s="346"/>
      <c r="Y705" s="346"/>
      <c r="Z705" s="714" t="s">
        <v>157</v>
      </c>
      <c r="AA705" s="714"/>
      <c r="AB705" s="714"/>
      <c r="AC705" s="715"/>
      <c r="AD705" s="589"/>
      <c r="AE705" s="590"/>
      <c r="AF705" s="591"/>
      <c r="AG705" s="200"/>
      <c r="AH705" s="589"/>
      <c r="AI705" s="590"/>
      <c r="AJ705" s="591"/>
      <c r="AK705" s="714" t="s">
        <v>159</v>
      </c>
      <c r="AL705" s="714"/>
      <c r="AM705" s="714"/>
      <c r="AN705" s="715"/>
      <c r="AO705" s="589"/>
      <c r="AP705" s="590"/>
      <c r="AQ705" s="591"/>
      <c r="AR705" s="204"/>
      <c r="AS705" s="589"/>
      <c r="AT705" s="590"/>
      <c r="AU705" s="591"/>
      <c r="AV705" s="340"/>
      <c r="AW705" s="340"/>
      <c r="AX705" s="340"/>
      <c r="AY705" s="340"/>
      <c r="AZ705" s="711" t="s">
        <v>20</v>
      </c>
      <c r="BA705" s="711"/>
      <c r="BB705" s="711"/>
      <c r="BC705" s="711"/>
      <c r="BD705" s="712"/>
      <c r="BE705" s="616">
        <f>BL700</f>
        <v>0</v>
      </c>
      <c r="BF705" s="617"/>
      <c r="BG705" s="618"/>
      <c r="BH705" s="205"/>
      <c r="BI705" s="616">
        <f>BL702</f>
        <v>0</v>
      </c>
      <c r="BJ705" s="617"/>
      <c r="BK705" s="618"/>
      <c r="BL705" s="206"/>
      <c r="BM705" s="206"/>
      <c r="BN705" s="206"/>
      <c r="BO705" s="248"/>
      <c r="BP705" s="87"/>
      <c r="BQ705" s="87"/>
      <c r="BR705" s="81"/>
      <c r="BS705" s="81"/>
      <c r="BT705" s="279"/>
    </row>
    <row r="706" spans="1:77" ht="15.6" customHeight="1" thickTop="1" thickBot="1" x14ac:dyDescent="0.55000000000000004">
      <c r="A706" s="268"/>
      <c r="B706" s="230"/>
      <c r="C706" s="207"/>
      <c r="D706" s="196"/>
      <c r="E706" s="196"/>
      <c r="F706" s="199"/>
      <c r="G706" s="199"/>
      <c r="H706" s="202"/>
      <c r="I706" s="202"/>
      <c r="J706" s="202"/>
      <c r="K706" s="202"/>
      <c r="L706" s="202"/>
      <c r="M706" s="202"/>
      <c r="N706" s="202"/>
      <c r="O706" s="199"/>
      <c r="P706" s="199"/>
      <c r="Q706" s="199"/>
      <c r="R706" s="199"/>
      <c r="S706" s="202"/>
      <c r="T706" s="202"/>
      <c r="U706" s="202"/>
      <c r="V706" s="201"/>
      <c r="W706" s="202"/>
      <c r="X706" s="202"/>
      <c r="Y706" s="202"/>
      <c r="Z706" s="337"/>
      <c r="AA706" s="337"/>
      <c r="AB706" s="337"/>
      <c r="AC706" s="337"/>
      <c r="AD706" s="202"/>
      <c r="AE706" s="202"/>
      <c r="AF706" s="202"/>
      <c r="AG706" s="202"/>
      <c r="AH706" s="201"/>
      <c r="AI706" s="201"/>
      <c r="AJ706" s="202"/>
      <c r="AK706" s="337"/>
      <c r="AL706" s="337"/>
      <c r="AM706" s="337"/>
      <c r="AN706" s="337"/>
      <c r="AO706" s="202"/>
      <c r="AP706" s="202"/>
      <c r="AQ706" s="202"/>
      <c r="AR706" s="202"/>
      <c r="AS706" s="202"/>
      <c r="AT706" s="204"/>
      <c r="AU706" s="204"/>
      <c r="AV706" s="207"/>
      <c r="AW706" s="207"/>
      <c r="AX706" s="207"/>
      <c r="AY706" s="207"/>
      <c r="AZ706" s="199"/>
      <c r="BA706" s="208"/>
      <c r="BB706" s="208"/>
      <c r="BC706" s="209"/>
      <c r="BD706" s="210"/>
      <c r="BE706" s="211"/>
      <c r="BF706" s="211"/>
      <c r="BG706" s="204"/>
      <c r="BH706" s="212"/>
      <c r="BI706" s="213"/>
      <c r="BJ706" s="213"/>
      <c r="BK706" s="204"/>
      <c r="BL706" s="207"/>
      <c r="BM706" s="207"/>
      <c r="BN706" s="207"/>
      <c r="BO706" s="249"/>
      <c r="BP706" s="88"/>
      <c r="BQ706" s="88"/>
      <c r="BR706" s="65"/>
      <c r="BS706" s="65"/>
      <c r="BT706" s="268"/>
    </row>
    <row r="707" spans="1:77" s="85" customFormat="1" ht="86.25" customHeight="1" thickTop="1" thickBot="1" x14ac:dyDescent="0.55000000000000004">
      <c r="A707" s="279"/>
      <c r="B707" s="531"/>
      <c r="C707" s="532"/>
      <c r="D707" s="608"/>
      <c r="E707" s="608"/>
      <c r="F707" s="608"/>
      <c r="G707" s="608"/>
      <c r="H707" s="212"/>
      <c r="I707" s="212"/>
      <c r="J707" s="212"/>
      <c r="K707" s="200"/>
      <c r="L707" s="212"/>
      <c r="M707" s="212"/>
      <c r="N707" s="212"/>
      <c r="O707" s="338"/>
      <c r="P707" s="338"/>
      <c r="Q707" s="338"/>
      <c r="R707" s="338"/>
      <c r="S707" s="212"/>
      <c r="T707" s="212" t="s">
        <v>15</v>
      </c>
      <c r="U707" s="212"/>
      <c r="V707" s="200"/>
      <c r="W707" s="212"/>
      <c r="X707" s="212"/>
      <c r="Y707" s="212"/>
      <c r="Z707" s="714" t="s">
        <v>158</v>
      </c>
      <c r="AA707" s="714"/>
      <c r="AB707" s="714"/>
      <c r="AC707" s="715"/>
      <c r="AD707" s="616">
        <f>AD705</f>
        <v>0</v>
      </c>
      <c r="AE707" s="617"/>
      <c r="AF707" s="618"/>
      <c r="AG707" s="200"/>
      <c r="AH707" s="616">
        <f>AH705</f>
        <v>0</v>
      </c>
      <c r="AI707" s="617"/>
      <c r="AJ707" s="618"/>
      <c r="AK707" s="714" t="s">
        <v>160</v>
      </c>
      <c r="AL707" s="714"/>
      <c r="AM707" s="714"/>
      <c r="AN707" s="715"/>
      <c r="AO707" s="616">
        <f>AO705-AD705</f>
        <v>0</v>
      </c>
      <c r="AP707" s="617"/>
      <c r="AQ707" s="618"/>
      <c r="AR707" s="204"/>
      <c r="AS707" s="616">
        <f>AS705-AH705</f>
        <v>0</v>
      </c>
      <c r="AT707" s="617"/>
      <c r="AU707" s="618"/>
      <c r="AV707" s="340"/>
      <c r="AW707" s="340"/>
      <c r="AX707" s="340"/>
      <c r="AY707" s="340"/>
      <c r="AZ707" s="711" t="s">
        <v>44</v>
      </c>
      <c r="BA707" s="711"/>
      <c r="BB707" s="711"/>
      <c r="BC707" s="711"/>
      <c r="BD707" s="712"/>
      <c r="BE707" s="616">
        <f>BE705-AO705</f>
        <v>0</v>
      </c>
      <c r="BF707" s="617"/>
      <c r="BG707" s="618"/>
      <c r="BH707" s="214"/>
      <c r="BI707" s="616">
        <f>BI705-AS705</f>
        <v>0</v>
      </c>
      <c r="BJ707" s="617"/>
      <c r="BK707" s="618"/>
      <c r="BL707" s="206"/>
      <c r="BM707" s="206"/>
      <c r="BN707" s="206"/>
      <c r="BO707" s="248"/>
      <c r="BP707" s="87"/>
      <c r="BQ707" s="87"/>
      <c r="BR707" s="81"/>
      <c r="BS707" s="81"/>
      <c r="BT707" s="279"/>
      <c r="BW707" s="79"/>
    </row>
    <row r="708" spans="1:77" ht="18.75" customHeight="1" thickTop="1" thickBot="1" x14ac:dyDescent="0.5">
      <c r="A708" s="268"/>
      <c r="B708" s="231"/>
      <c r="C708" s="197"/>
      <c r="D708" s="197"/>
      <c r="E708" s="197"/>
      <c r="F708" s="254"/>
      <c r="G708" s="254"/>
      <c r="H708" s="197"/>
      <c r="I708" s="197"/>
      <c r="J708" s="197"/>
      <c r="K708" s="197"/>
      <c r="L708" s="197"/>
      <c r="M708" s="197"/>
      <c r="N708" s="197"/>
      <c r="O708" s="197"/>
      <c r="P708" s="197"/>
      <c r="Q708" s="197"/>
      <c r="R708" s="197"/>
      <c r="S708" s="197"/>
      <c r="T708" s="197"/>
      <c r="U708" s="197"/>
      <c r="V708" s="197"/>
      <c r="W708" s="197"/>
      <c r="X708" s="197"/>
      <c r="Y708" s="197"/>
      <c r="Z708" s="197"/>
      <c r="AA708" s="197"/>
      <c r="AB708" s="197"/>
      <c r="AC708" s="197"/>
      <c r="AD708" s="197"/>
      <c r="AE708" s="197"/>
      <c r="AF708" s="203"/>
      <c r="AG708" s="203"/>
      <c r="AH708" s="197"/>
      <c r="AI708" s="197"/>
      <c r="AJ708" s="197"/>
      <c r="AK708" s="197"/>
      <c r="AL708" s="197"/>
      <c r="AM708" s="197"/>
      <c r="AN708" s="197"/>
      <c r="AO708" s="197"/>
      <c r="AP708" s="197"/>
      <c r="AQ708" s="197"/>
      <c r="AR708" s="197"/>
      <c r="AS708" s="197"/>
      <c r="AT708" s="197"/>
      <c r="AU708" s="197"/>
      <c r="AV708" s="197"/>
      <c r="AW708" s="197"/>
      <c r="AX708" s="197"/>
      <c r="AY708" s="197"/>
      <c r="AZ708" s="197"/>
      <c r="BA708" s="640" t="s">
        <v>153</v>
      </c>
      <c r="BB708" s="640"/>
      <c r="BC708" s="640"/>
      <c r="BD708" s="640"/>
      <c r="BE708" s="640"/>
      <c r="BF708" s="640"/>
      <c r="BG708" s="640"/>
      <c r="BH708" s="640"/>
      <c r="BI708" s="640"/>
      <c r="BJ708" s="640"/>
      <c r="BK708" s="640"/>
      <c r="BL708" s="640"/>
      <c r="BM708" s="640"/>
      <c r="BN708" s="640"/>
      <c r="BO708" s="250"/>
      <c r="BP708" s="89"/>
      <c r="BQ708" s="89"/>
      <c r="BR708" s="65"/>
      <c r="BS708" s="65"/>
      <c r="BT708" s="268"/>
    </row>
    <row r="709" spans="1:77" s="255" customFormat="1" ht="13.5" customHeight="1" thickTop="1" x14ac:dyDescent="0.45">
      <c r="A709" s="268"/>
      <c r="B709" s="269"/>
      <c r="C709" s="268"/>
      <c r="D709" s="268"/>
      <c r="E709" s="268"/>
      <c r="F709" s="270"/>
      <c r="G709" s="270"/>
      <c r="H709" s="268"/>
      <c r="I709" s="268"/>
      <c r="J709" s="268"/>
      <c r="K709" s="268"/>
      <c r="L709" s="268"/>
      <c r="M709" s="268"/>
      <c r="N709" s="268"/>
      <c r="O709" s="268"/>
      <c r="P709" s="268"/>
      <c r="Q709" s="268"/>
      <c r="R709" s="268"/>
      <c r="S709" s="268"/>
      <c r="T709" s="268"/>
      <c r="U709" s="268"/>
      <c r="V709" s="268"/>
      <c r="W709" s="268"/>
      <c r="X709" s="268"/>
      <c r="Y709" s="268"/>
      <c r="Z709" s="268"/>
      <c r="AA709" s="268"/>
      <c r="AB709" s="268"/>
      <c r="AC709" s="268"/>
      <c r="AD709" s="268"/>
      <c r="AE709" s="268"/>
      <c r="AF709" s="271"/>
      <c r="AG709" s="271"/>
      <c r="AH709" s="268"/>
      <c r="AI709" s="268"/>
      <c r="AJ709" s="268"/>
      <c r="AK709" s="268"/>
      <c r="AL709" s="268"/>
      <c r="AM709" s="268"/>
      <c r="AN709" s="268"/>
      <c r="AO709" s="268"/>
      <c r="AP709" s="268"/>
      <c r="AQ709" s="268"/>
      <c r="AR709" s="268"/>
      <c r="AS709" s="268"/>
      <c r="AT709" s="268"/>
      <c r="AU709" s="268"/>
      <c r="AV709" s="268"/>
      <c r="AW709" s="268"/>
      <c r="AX709" s="268"/>
      <c r="AY709" s="268"/>
      <c r="AZ709" s="268"/>
      <c r="BA709" s="268"/>
      <c r="BB709" s="268"/>
      <c r="BC709" s="268"/>
      <c r="BD709" s="268"/>
      <c r="BE709" s="268"/>
      <c r="BF709" s="268"/>
      <c r="BG709" s="268"/>
      <c r="BH709" s="268"/>
      <c r="BI709" s="268"/>
      <c r="BJ709" s="268"/>
      <c r="BK709" s="268"/>
      <c r="BL709" s="268"/>
      <c r="BM709" s="268"/>
      <c r="BN709" s="268"/>
      <c r="BO709" s="272"/>
      <c r="BP709" s="272"/>
      <c r="BQ709" s="272"/>
      <c r="BR709" s="268"/>
      <c r="BS709" s="268"/>
      <c r="BT709" s="268"/>
    </row>
    <row r="710" spans="1:77" s="69" customFormat="1" ht="33.75" x14ac:dyDescent="0.5">
      <c r="A710" s="273"/>
      <c r="B710" s="695" t="s">
        <v>9</v>
      </c>
      <c r="C710" s="695"/>
      <c r="D710" s="695"/>
      <c r="E710" s="695"/>
      <c r="F710" s="695"/>
      <c r="G710" s="695"/>
      <c r="H710" s="695"/>
      <c r="I710" s="695"/>
      <c r="J710" s="695"/>
      <c r="K710" s="695"/>
      <c r="L710" s="695"/>
      <c r="M710" s="695"/>
      <c r="N710" s="695"/>
      <c r="O710" s="695"/>
      <c r="P710" s="695"/>
      <c r="Q710" s="695"/>
      <c r="R710" s="695"/>
      <c r="S710" s="695"/>
      <c r="T710" s="695"/>
      <c r="U710" s="695"/>
      <c r="V710" s="695"/>
      <c r="W710" s="695"/>
      <c r="X710" s="695"/>
      <c r="Y710" s="695"/>
      <c r="Z710" s="695"/>
      <c r="AA710" s="695"/>
      <c r="AB710" s="695"/>
      <c r="AC710" s="695"/>
      <c r="AD710" s="695"/>
      <c r="AE710" s="695"/>
      <c r="AF710" s="695"/>
      <c r="AG710" s="695"/>
      <c r="AH710" s="695"/>
      <c r="AI710" s="695"/>
      <c r="AJ710" s="695"/>
      <c r="AK710" s="695"/>
      <c r="AL710" s="695"/>
      <c r="AM710" s="695"/>
      <c r="AN710" s="695"/>
      <c r="AO710" s="695"/>
      <c r="AP710" s="695"/>
      <c r="AQ710" s="695"/>
      <c r="AR710" s="695"/>
      <c r="AS710" s="695"/>
      <c r="AT710" s="695"/>
      <c r="AU710" s="695"/>
      <c r="AV710" s="695"/>
      <c r="AW710" s="695"/>
      <c r="AX710" s="695"/>
      <c r="AY710" s="695"/>
      <c r="AZ710" s="695"/>
      <c r="BA710" s="695"/>
      <c r="BB710" s="695"/>
      <c r="BC710" s="695"/>
      <c r="BD710" s="695"/>
      <c r="BE710" s="695"/>
      <c r="BF710" s="695"/>
      <c r="BG710" s="695"/>
      <c r="BH710" s="695"/>
      <c r="BI710" s="695"/>
      <c r="BJ710" s="695"/>
      <c r="BK710" s="695"/>
      <c r="BL710" s="695"/>
      <c r="BM710" s="695"/>
      <c r="BN710" s="695"/>
      <c r="BO710" s="175"/>
      <c r="BP710" s="175"/>
      <c r="BQ710" s="175"/>
      <c r="BR710" s="68"/>
      <c r="BS710" s="68"/>
      <c r="BT710" s="273"/>
    </row>
    <row r="711" spans="1:77" ht="10.9" customHeight="1" x14ac:dyDescent="0.45">
      <c r="A711" s="268"/>
      <c r="B711" s="227"/>
      <c r="C711" s="177"/>
      <c r="D711" s="177"/>
      <c r="E711" s="177"/>
      <c r="F711" s="178"/>
      <c r="G711" s="178"/>
      <c r="H711" s="177"/>
      <c r="I711" s="177"/>
      <c r="J711" s="177"/>
      <c r="K711" s="177"/>
      <c r="L711" s="177"/>
      <c r="M711" s="177"/>
      <c r="N711" s="177"/>
      <c r="O711" s="177"/>
      <c r="P711" s="177"/>
      <c r="Q711" s="177"/>
      <c r="R711" s="177"/>
      <c r="S711" s="177"/>
      <c r="T711" s="177"/>
      <c r="U711" s="177"/>
      <c r="V711" s="177"/>
      <c r="W711" s="177"/>
      <c r="X711" s="177"/>
      <c r="Y711" s="177"/>
      <c r="Z711" s="177"/>
      <c r="AA711" s="177"/>
      <c r="AB711" s="177"/>
      <c r="AC711" s="177"/>
      <c r="AD711" s="177"/>
      <c r="AE711" s="177"/>
      <c r="AF711" s="179"/>
      <c r="AG711" s="179"/>
      <c r="AH711" s="177"/>
      <c r="AI711" s="177"/>
      <c r="AJ711" s="177"/>
      <c r="AK711" s="177"/>
      <c r="AL711" s="177"/>
      <c r="AM711" s="177"/>
      <c r="AN711" s="177"/>
      <c r="AO711" s="177"/>
      <c r="AP711" s="177"/>
      <c r="AQ711" s="177"/>
      <c r="AR711" s="177"/>
      <c r="AS711" s="177"/>
      <c r="AT711" s="177"/>
      <c r="AU711" s="177"/>
      <c r="AV711" s="177"/>
      <c r="AW711" s="177"/>
      <c r="AX711" s="177"/>
      <c r="AY711" s="177"/>
      <c r="AZ711" s="177"/>
      <c r="BA711" s="177"/>
      <c r="BB711" s="177"/>
      <c r="BC711" s="177"/>
      <c r="BD711" s="177"/>
      <c r="BE711" s="177"/>
      <c r="BF711" s="177"/>
      <c r="BG711" s="177"/>
      <c r="BH711" s="177"/>
      <c r="BI711" s="177"/>
      <c r="BJ711" s="177"/>
      <c r="BK711" s="177"/>
      <c r="BL711" s="177"/>
      <c r="BM711" s="177"/>
      <c r="BN711" s="259"/>
      <c r="BO711" s="245"/>
      <c r="BP711" s="259"/>
      <c r="BQ711" s="259"/>
      <c r="BR711" s="65"/>
      <c r="BS711" s="65"/>
      <c r="BT711" s="268"/>
    </row>
    <row r="712" spans="1:77" s="70" customFormat="1" ht="36.75" customHeight="1" x14ac:dyDescent="0.45">
      <c r="A712" s="274"/>
      <c r="B712" s="227"/>
      <c r="C712" s="176"/>
      <c r="D712" s="226" t="s">
        <v>10</v>
      </c>
      <c r="E712" s="713" t="str">
        <f>IF(ROSTER!D$3="","",ROSTER!D$3)</f>
        <v/>
      </c>
      <c r="F712" s="713"/>
      <c r="G712" s="713"/>
      <c r="H712" s="713"/>
      <c r="I712" s="713"/>
      <c r="J712" s="713"/>
      <c r="K712" s="713"/>
      <c r="L712" s="713"/>
      <c r="M712" s="713"/>
      <c r="N712" s="713"/>
      <c r="O712" s="713"/>
      <c r="P712" s="713"/>
      <c r="Q712" s="713"/>
      <c r="R712" s="713"/>
      <c r="S712" s="713"/>
      <c r="T712" s="713"/>
      <c r="U712" s="713"/>
      <c r="V712" s="713"/>
      <c r="W712" s="713"/>
      <c r="X712" s="713"/>
      <c r="Y712" s="713"/>
      <c r="Z712" s="713"/>
      <c r="AA712" s="713"/>
      <c r="AB712" s="713"/>
      <c r="AC712" s="713"/>
      <c r="AD712" s="180"/>
      <c r="AE712" s="719" t="s">
        <v>11</v>
      </c>
      <c r="AF712" s="719"/>
      <c r="AG712" s="719"/>
      <c r="AH712" s="719"/>
      <c r="AI712" s="719"/>
      <c r="AJ712" s="719"/>
      <c r="AK712" s="719"/>
      <c r="AL712" s="717"/>
      <c r="AM712" s="717"/>
      <c r="AN712" s="717"/>
      <c r="AO712" s="717"/>
      <c r="AP712" s="717"/>
      <c r="AQ712" s="717"/>
      <c r="AR712" s="717"/>
      <c r="AS712" s="717"/>
      <c r="AT712" s="717"/>
      <c r="AU712" s="717"/>
      <c r="AV712" s="717"/>
      <c r="AW712" s="717"/>
      <c r="AX712" s="717"/>
      <c r="AY712" s="717"/>
      <c r="AZ712" s="717"/>
      <c r="BA712" s="717"/>
      <c r="BB712" s="717"/>
      <c r="BC712" s="717"/>
      <c r="BD712" s="717"/>
      <c r="BE712" s="717"/>
      <c r="BF712" s="717"/>
      <c r="BG712" s="717"/>
      <c r="BH712" s="717"/>
      <c r="BI712" s="717"/>
      <c r="BJ712" s="717"/>
      <c r="BK712" s="717"/>
      <c r="BL712" s="717"/>
      <c r="BM712" s="717"/>
      <c r="BN712" s="259"/>
      <c r="BO712" s="246" t="s">
        <v>130</v>
      </c>
      <c r="BP712" s="259"/>
      <c r="BQ712" s="259"/>
      <c r="BR712" s="66"/>
      <c r="BS712" s="66"/>
      <c r="BT712" s="274"/>
    </row>
    <row r="713" spans="1:77" ht="8.85" customHeight="1" x14ac:dyDescent="0.45">
      <c r="A713" s="275"/>
      <c r="B713" s="227"/>
      <c r="C713" s="179" t="s">
        <v>38</v>
      </c>
      <c r="D713" s="179"/>
      <c r="E713" s="179"/>
      <c r="F713" s="181"/>
      <c r="G713" s="181"/>
      <c r="H713" s="179"/>
      <c r="I713" s="179"/>
      <c r="J713" s="182"/>
      <c r="K713" s="182"/>
      <c r="L713" s="182"/>
      <c r="M713" s="182"/>
      <c r="N713" s="182"/>
      <c r="O713" s="182"/>
      <c r="P713" s="182"/>
      <c r="Q713" s="182"/>
      <c r="R713" s="182"/>
      <c r="S713" s="182"/>
      <c r="T713" s="182"/>
      <c r="U713" s="182"/>
      <c r="V713" s="182"/>
      <c r="W713" s="182"/>
      <c r="X713" s="182"/>
      <c r="Y713" s="182"/>
      <c r="Z713" s="182"/>
      <c r="AA713" s="182"/>
      <c r="AB713" s="182"/>
      <c r="AC713" s="182"/>
      <c r="AD713" s="182"/>
      <c r="AE713" s="182"/>
      <c r="AF713" s="182"/>
      <c r="AG713" s="179"/>
      <c r="AH713" s="183"/>
      <c r="AI713" s="184"/>
      <c r="AJ713" s="184"/>
      <c r="AK713" s="184"/>
      <c r="AL713" s="184"/>
      <c r="AM713" s="184"/>
      <c r="AN713" s="184"/>
      <c r="AO713" s="185"/>
      <c r="AP713" s="186"/>
      <c r="AQ713" s="186"/>
      <c r="AR713" s="186"/>
      <c r="AS713" s="186"/>
      <c r="AT713" s="186"/>
      <c r="AU713" s="186"/>
      <c r="AV713" s="186"/>
      <c r="AW713" s="186"/>
      <c r="AX713" s="186"/>
      <c r="AY713" s="186"/>
      <c r="AZ713" s="186"/>
      <c r="BA713" s="186"/>
      <c r="BB713" s="186"/>
      <c r="BC713" s="186"/>
      <c r="BD713" s="186"/>
      <c r="BE713" s="186"/>
      <c r="BF713" s="186"/>
      <c r="BG713" s="186"/>
      <c r="BH713" s="186"/>
      <c r="BI713" s="186"/>
      <c r="BJ713" s="186"/>
      <c r="BK713" s="186"/>
      <c r="BL713" s="186"/>
      <c r="BM713" s="186"/>
      <c r="BN713" s="186"/>
      <c r="BO713" s="187"/>
      <c r="BP713" s="187"/>
      <c r="BQ713" s="187"/>
      <c r="BR713" s="71"/>
      <c r="BS713" s="71"/>
      <c r="BT713" s="275"/>
    </row>
    <row r="714" spans="1:77" s="70" customFormat="1" ht="40.5" x14ac:dyDescent="0.45">
      <c r="A714" s="274"/>
      <c r="B714" s="227"/>
      <c r="C714" s="692" t="s">
        <v>37</v>
      </c>
      <c r="D714" s="692"/>
      <c r="E714" s="717"/>
      <c r="F714" s="717"/>
      <c r="G714" s="717"/>
      <c r="H714" s="717"/>
      <c r="I714" s="717"/>
      <c r="J714" s="717"/>
      <c r="K714" s="717"/>
      <c r="L714" s="717"/>
      <c r="M714" s="717"/>
      <c r="N714" s="717"/>
      <c r="O714" s="717"/>
      <c r="P714" s="717"/>
      <c r="Q714" s="717"/>
      <c r="R714" s="717"/>
      <c r="S714" s="717"/>
      <c r="T714" s="717"/>
      <c r="U714" s="717"/>
      <c r="V714" s="717"/>
      <c r="W714" s="717"/>
      <c r="X714" s="717"/>
      <c r="Y714" s="717"/>
      <c r="Z714" s="717"/>
      <c r="AA714" s="717"/>
      <c r="AB714" s="717"/>
      <c r="AC714" s="717"/>
      <c r="AD714" s="180"/>
      <c r="AE714" s="718" t="s">
        <v>21</v>
      </c>
      <c r="AF714" s="718"/>
      <c r="AG714" s="718"/>
      <c r="AH714" s="718"/>
      <c r="AI714" s="717"/>
      <c r="AJ714" s="717"/>
      <c r="AK714" s="717"/>
      <c r="AL714" s="717"/>
      <c r="AM714" s="717"/>
      <c r="AN714" s="717"/>
      <c r="AO714" s="717"/>
      <c r="AP714" s="717"/>
      <c r="AQ714" s="717"/>
      <c r="AR714" s="717"/>
      <c r="AS714" s="717"/>
      <c r="AT714" s="717"/>
      <c r="AU714" s="717"/>
      <c r="AV714" s="717"/>
      <c r="AW714" s="717"/>
      <c r="AX714" s="717"/>
      <c r="AY714" s="717"/>
      <c r="AZ714" s="717"/>
      <c r="BA714" s="716" t="s">
        <v>12</v>
      </c>
      <c r="BB714" s="716"/>
      <c r="BC714" s="716"/>
      <c r="BD714" s="708"/>
      <c r="BE714" s="708"/>
      <c r="BF714" s="708"/>
      <c r="BG714" s="708"/>
      <c r="BH714" s="708"/>
      <c r="BI714" s="708"/>
      <c r="BJ714" s="708"/>
      <c r="BK714" s="708"/>
      <c r="BL714" s="708"/>
      <c r="BM714" s="708"/>
      <c r="BN714" s="188"/>
      <c r="BO714" s="334"/>
      <c r="BP714" s="189"/>
      <c r="BQ714" s="189"/>
      <c r="BR714" s="72">
        <f>IF(BD714=0,0,1)</f>
        <v>0</v>
      </c>
      <c r="BS714" s="73">
        <f>IF((BE764+BI764)&gt;(AO764+AS764),1,0)</f>
        <v>0</v>
      </c>
      <c r="BT714" s="276"/>
    </row>
    <row r="715" spans="1:77" ht="9.6" customHeight="1" x14ac:dyDescent="0.45">
      <c r="A715" s="268"/>
      <c r="B715" s="227"/>
      <c r="C715" s="177"/>
      <c r="D715" s="177"/>
      <c r="E715" s="177"/>
      <c r="F715" s="178"/>
      <c r="G715" s="178"/>
      <c r="H715" s="177"/>
      <c r="I715" s="177"/>
      <c r="J715" s="177"/>
      <c r="K715" s="177"/>
      <c r="L715" s="177"/>
      <c r="M715" s="177"/>
      <c r="N715" s="177"/>
      <c r="O715" s="177"/>
      <c r="P715" s="177"/>
      <c r="Q715" s="177"/>
      <c r="R715" s="177"/>
      <c r="S715" s="177"/>
      <c r="T715" s="177"/>
      <c r="U715" s="177"/>
      <c r="V715" s="177"/>
      <c r="W715" s="177"/>
      <c r="X715" s="177"/>
      <c r="Y715" s="177"/>
      <c r="Z715" s="177"/>
      <c r="AA715" s="177"/>
      <c r="AB715" s="177"/>
      <c r="AC715" s="177"/>
      <c r="AD715" s="177"/>
      <c r="AE715" s="177"/>
      <c r="AF715" s="179"/>
      <c r="AG715" s="179"/>
      <c r="AH715" s="177"/>
      <c r="AI715" s="177"/>
      <c r="AJ715" s="177"/>
      <c r="AK715" s="177"/>
      <c r="AL715" s="177"/>
      <c r="AM715" s="177"/>
      <c r="AN715" s="177"/>
      <c r="AO715" s="177"/>
      <c r="AP715" s="177"/>
      <c r="AQ715" s="177"/>
      <c r="AR715" s="177"/>
      <c r="AS715" s="177"/>
      <c r="AT715" s="177"/>
      <c r="AU715" s="177"/>
      <c r="AV715" s="177"/>
      <c r="AW715" s="177"/>
      <c r="AX715" s="177"/>
      <c r="AY715" s="177"/>
      <c r="AZ715" s="177"/>
      <c r="BA715" s="177"/>
      <c r="BB715" s="177"/>
      <c r="BC715" s="177"/>
      <c r="BD715" s="177"/>
      <c r="BE715" s="177"/>
      <c r="BF715" s="177"/>
      <c r="BG715" s="177"/>
      <c r="BH715" s="177"/>
      <c r="BI715" s="177"/>
      <c r="BJ715" s="177"/>
      <c r="BK715" s="177"/>
      <c r="BL715" s="177"/>
      <c r="BM715" s="177"/>
      <c r="BN715" s="177"/>
      <c r="BO715" s="190"/>
      <c r="BP715" s="190"/>
      <c r="BQ715" s="190"/>
      <c r="BR715" s="65"/>
      <c r="BS715" s="65"/>
      <c r="BT715" s="268"/>
    </row>
    <row r="716" spans="1:77" ht="8.85" customHeight="1" thickBot="1" x14ac:dyDescent="0.5">
      <c r="A716" s="268"/>
      <c r="B716" s="228"/>
      <c r="C716" s="191"/>
      <c r="D716" s="191"/>
      <c r="E716" s="191"/>
      <c r="F716" s="192"/>
      <c r="G716" s="192"/>
      <c r="H716" s="191"/>
      <c r="I716" s="191"/>
      <c r="J716" s="191"/>
      <c r="K716" s="191"/>
      <c r="L716" s="191"/>
      <c r="M716" s="191"/>
      <c r="N716" s="191"/>
      <c r="O716" s="191"/>
      <c r="P716" s="191"/>
      <c r="Q716" s="191"/>
      <c r="R716" s="191"/>
      <c r="S716" s="191"/>
      <c r="T716" s="191"/>
      <c r="U716" s="191"/>
      <c r="V716" s="191"/>
      <c r="W716" s="191"/>
      <c r="X716" s="191"/>
      <c r="Y716" s="191"/>
      <c r="Z716" s="191"/>
      <c r="AA716" s="191"/>
      <c r="AB716" s="191"/>
      <c r="AC716" s="191"/>
      <c r="AD716" s="191"/>
      <c r="AE716" s="191"/>
      <c r="AF716" s="193"/>
      <c r="AG716" s="193"/>
      <c r="AH716" s="191"/>
      <c r="AI716" s="191"/>
      <c r="AJ716" s="191"/>
      <c r="AK716" s="191"/>
      <c r="AL716" s="191"/>
      <c r="AM716" s="191"/>
      <c r="AN716" s="191"/>
      <c r="AO716" s="191"/>
      <c r="AP716" s="191"/>
      <c r="AQ716" s="191"/>
      <c r="AR716" s="191"/>
      <c r="AS716" s="191"/>
      <c r="AT716" s="191"/>
      <c r="AU716" s="191"/>
      <c r="AV716" s="191"/>
      <c r="AW716" s="191"/>
      <c r="AX716" s="191"/>
      <c r="AY716" s="191"/>
      <c r="AZ716" s="191"/>
      <c r="BA716" s="191"/>
      <c r="BB716" s="191"/>
      <c r="BC716" s="191"/>
      <c r="BD716" s="191"/>
      <c r="BE716" s="191"/>
      <c r="BF716" s="191"/>
      <c r="BG716" s="191"/>
      <c r="BH716" s="191"/>
      <c r="BI716" s="191"/>
      <c r="BJ716" s="191"/>
      <c r="BK716" s="191"/>
      <c r="BL716" s="191"/>
      <c r="BM716" s="191"/>
      <c r="BN716" s="191"/>
      <c r="BO716" s="194"/>
      <c r="BP716" s="194"/>
      <c r="BQ716" s="194"/>
      <c r="BR716" s="65"/>
      <c r="BS716" s="65"/>
      <c r="BT716" s="268"/>
    </row>
    <row r="717" spans="1:77" s="70" customFormat="1" ht="40.5" customHeight="1" thickTop="1" x14ac:dyDescent="0.4">
      <c r="A717" s="276"/>
      <c r="B717" s="684" t="s">
        <v>0</v>
      </c>
      <c r="C717" s="686" t="s">
        <v>1</v>
      </c>
      <c r="D717" s="687"/>
      <c r="E717" s="339" t="s">
        <v>28</v>
      </c>
      <c r="F717" s="665" t="s">
        <v>93</v>
      </c>
      <c r="G717" s="665" t="s">
        <v>94</v>
      </c>
      <c r="H717" s="726" t="s">
        <v>40</v>
      </c>
      <c r="I717" s="727"/>
      <c r="J717" s="595" t="s">
        <v>7</v>
      </c>
      <c r="K717" s="595"/>
      <c r="L717" s="595"/>
      <c r="M717" s="595"/>
      <c r="N717" s="595"/>
      <c r="O717" s="595"/>
      <c r="P717" s="595" t="s">
        <v>2</v>
      </c>
      <c r="Q717" s="595"/>
      <c r="R717" s="595"/>
      <c r="S717" s="595"/>
      <c r="T717" s="595"/>
      <c r="U717" s="595"/>
      <c r="V717" s="696" t="s">
        <v>34</v>
      </c>
      <c r="W717" s="697"/>
      <c r="X717" s="696" t="s">
        <v>35</v>
      </c>
      <c r="Y717" s="697"/>
      <c r="Z717" s="696" t="s">
        <v>43</v>
      </c>
      <c r="AA717" s="697"/>
      <c r="AB717" s="595" t="s">
        <v>6</v>
      </c>
      <c r="AC717" s="595"/>
      <c r="AD717" s="595"/>
      <c r="AE717" s="595"/>
      <c r="AF717" s="595"/>
      <c r="AG717" s="595"/>
      <c r="AH717" s="595" t="s">
        <v>63</v>
      </c>
      <c r="AI717" s="595"/>
      <c r="AJ717" s="595"/>
      <c r="AK717" s="595"/>
      <c r="AL717" s="595"/>
      <c r="AM717" s="595"/>
      <c r="AN717" s="595" t="s">
        <v>64</v>
      </c>
      <c r="AO717" s="595"/>
      <c r="AP717" s="595"/>
      <c r="AQ717" s="595"/>
      <c r="AR717" s="595"/>
      <c r="AS717" s="595"/>
      <c r="AT717" s="595" t="s">
        <v>65</v>
      </c>
      <c r="AU717" s="595"/>
      <c r="AV717" s="595"/>
      <c r="AW717" s="595"/>
      <c r="AX717" s="595"/>
      <c r="AY717" s="597"/>
      <c r="AZ717" s="595" t="s">
        <v>4</v>
      </c>
      <c r="BA717" s="595"/>
      <c r="BB717" s="595"/>
      <c r="BC717" s="595"/>
      <c r="BD717" s="595"/>
      <c r="BE717" s="595"/>
      <c r="BF717" s="595" t="s">
        <v>66</v>
      </c>
      <c r="BG717" s="595"/>
      <c r="BH717" s="595"/>
      <c r="BI717" s="595"/>
      <c r="BJ717" s="595"/>
      <c r="BK717" s="596"/>
      <c r="BL717" s="651" t="s">
        <v>25</v>
      </c>
      <c r="BM717" s="652"/>
      <c r="BN717" s="653"/>
      <c r="BO717" s="598" t="s">
        <v>100</v>
      </c>
      <c r="BP717" s="598" t="s">
        <v>81</v>
      </c>
      <c r="BQ717" s="598" t="s">
        <v>82</v>
      </c>
      <c r="BR717" s="74"/>
      <c r="BS717" s="74"/>
      <c r="BT717" s="276"/>
    </row>
    <row r="718" spans="1:77" s="70" customFormat="1" ht="41.25" customHeight="1" x14ac:dyDescent="0.7">
      <c r="A718" s="276"/>
      <c r="B718" s="685"/>
      <c r="C718" s="688"/>
      <c r="D718" s="689"/>
      <c r="E718" s="221" t="s">
        <v>95</v>
      </c>
      <c r="F718" s="666"/>
      <c r="G718" s="666"/>
      <c r="H718" s="728"/>
      <c r="I718" s="729"/>
      <c r="J718" s="645" t="s">
        <v>17</v>
      </c>
      <c r="K718" s="646"/>
      <c r="L718" s="641" t="s">
        <v>18</v>
      </c>
      <c r="M718" s="642"/>
      <c r="N718" s="657" t="s">
        <v>19</v>
      </c>
      <c r="O718" s="658" t="s">
        <v>8</v>
      </c>
      <c r="P718" s="645" t="s">
        <v>26</v>
      </c>
      <c r="Q718" s="646"/>
      <c r="R718" s="641" t="s">
        <v>24</v>
      </c>
      <c r="S718" s="642"/>
      <c r="T718" s="657" t="s">
        <v>19</v>
      </c>
      <c r="U718" s="658"/>
      <c r="V718" s="698"/>
      <c r="W718" s="699"/>
      <c r="X718" s="698"/>
      <c r="Y718" s="699"/>
      <c r="Z718" s="698"/>
      <c r="AA718" s="699"/>
      <c r="AB718" s="645" t="s">
        <v>47</v>
      </c>
      <c r="AC718" s="646"/>
      <c r="AD718" s="641" t="s">
        <v>23</v>
      </c>
      <c r="AE718" s="642" t="s">
        <v>3</v>
      </c>
      <c r="AF718" s="643" t="s">
        <v>5</v>
      </c>
      <c r="AG718" s="644"/>
      <c r="AH718" s="645" t="s">
        <v>47</v>
      </c>
      <c r="AI718" s="646"/>
      <c r="AJ718" s="641" t="s">
        <v>23</v>
      </c>
      <c r="AK718" s="642" t="s">
        <v>3</v>
      </c>
      <c r="AL718" s="643" t="s">
        <v>5</v>
      </c>
      <c r="AM718" s="644"/>
      <c r="AN718" s="645" t="s">
        <v>47</v>
      </c>
      <c r="AO718" s="646"/>
      <c r="AP718" s="641" t="s">
        <v>23</v>
      </c>
      <c r="AQ718" s="642" t="s">
        <v>3</v>
      </c>
      <c r="AR718" s="643" t="s">
        <v>5</v>
      </c>
      <c r="AS718" s="644"/>
      <c r="AT718" s="645" t="s">
        <v>47</v>
      </c>
      <c r="AU718" s="646"/>
      <c r="AV718" s="641" t="s">
        <v>23</v>
      </c>
      <c r="AW718" s="642" t="s">
        <v>3</v>
      </c>
      <c r="AX718" s="643" t="s">
        <v>5</v>
      </c>
      <c r="AY718" s="720"/>
      <c r="AZ718" s="645" t="s">
        <v>47</v>
      </c>
      <c r="BA718" s="646"/>
      <c r="BB718" s="641" t="s">
        <v>23</v>
      </c>
      <c r="BC718" s="642" t="s">
        <v>3</v>
      </c>
      <c r="BD718" s="643" t="s">
        <v>5</v>
      </c>
      <c r="BE718" s="644"/>
      <c r="BF718" s="645" t="s">
        <v>47</v>
      </c>
      <c r="BG718" s="646"/>
      <c r="BH718" s="641" t="s">
        <v>23</v>
      </c>
      <c r="BI718" s="642" t="s">
        <v>3</v>
      </c>
      <c r="BJ718" s="643" t="s">
        <v>5</v>
      </c>
      <c r="BK718" s="644"/>
      <c r="BL718" s="654"/>
      <c r="BM718" s="655"/>
      <c r="BN718" s="656"/>
      <c r="BO718" s="599"/>
      <c r="BP718" s="599"/>
      <c r="BQ718" s="599"/>
      <c r="BR718" s="74"/>
      <c r="BS718" s="74"/>
      <c r="BT718" s="276"/>
      <c r="BY718" s="307"/>
    </row>
    <row r="719" spans="1:77" ht="23.85" customHeight="1" x14ac:dyDescent="0.35">
      <c r="A719" s="277"/>
      <c r="B719" s="678" t="str">
        <f>IF(ROSTER!B$8="","",ROSTER!B$8)</f>
        <v/>
      </c>
      <c r="C719" s="669" t="str">
        <f>IF(ROSTER!C$8="","",ROSTER!C$8)</f>
        <v/>
      </c>
      <c r="D719" s="670"/>
      <c r="E719" s="667"/>
      <c r="F719" s="680">
        <f>IF(E719="y",1,IF(E719="S",1,0))</f>
        <v>0</v>
      </c>
      <c r="G719" s="663">
        <f>IF(E719="S",1,0)</f>
        <v>0</v>
      </c>
      <c r="H719" s="583"/>
      <c r="I719" s="584"/>
      <c r="J719" s="569"/>
      <c r="K719" s="570"/>
      <c r="L719" s="573"/>
      <c r="M719" s="574"/>
      <c r="N719" s="579">
        <f>L719+J719</f>
        <v>0</v>
      </c>
      <c r="O719" s="580"/>
      <c r="P719" s="569"/>
      <c r="Q719" s="570"/>
      <c r="R719" s="573"/>
      <c r="S719" s="574"/>
      <c r="T719" s="579">
        <f>R719-P719</f>
        <v>0</v>
      </c>
      <c r="U719" s="580"/>
      <c r="V719" s="583"/>
      <c r="W719" s="584"/>
      <c r="X719" s="569"/>
      <c r="Y719" s="584"/>
      <c r="Z719" s="569"/>
      <c r="AA719" s="584"/>
      <c r="AB719" s="569"/>
      <c r="AC719" s="570"/>
      <c r="AD719" s="573"/>
      <c r="AE719" s="574"/>
      <c r="AF719" s="557">
        <f>IF(AB719=0,0,(AD719/AB719)*100)</f>
        <v>0</v>
      </c>
      <c r="AG719" s="558"/>
      <c r="AH719" s="569"/>
      <c r="AI719" s="570"/>
      <c r="AJ719" s="573"/>
      <c r="AK719" s="574"/>
      <c r="AL719" s="557">
        <f>IF(AH719=0,0,(AJ719/AH719)*100)</f>
        <v>0</v>
      </c>
      <c r="AM719" s="558"/>
      <c r="AN719" s="569"/>
      <c r="AO719" s="570"/>
      <c r="AP719" s="573"/>
      <c r="AQ719" s="574"/>
      <c r="AR719" s="557">
        <f>IF(AN719=0,0,(AP719/AN719)*100)</f>
        <v>0</v>
      </c>
      <c r="AS719" s="558"/>
      <c r="AT719" s="561">
        <f>AB719+AH719+AN719</f>
        <v>0</v>
      </c>
      <c r="AU719" s="562"/>
      <c r="AV719" s="565">
        <f>AD719+AJ719+AP719</f>
        <v>0</v>
      </c>
      <c r="AW719" s="566"/>
      <c r="AX719" s="557">
        <f>IF(AT719=0,0,(AV719/AT719)*100)</f>
        <v>0</v>
      </c>
      <c r="AY719" s="558"/>
      <c r="AZ719" s="569"/>
      <c r="BA719" s="570"/>
      <c r="BB719" s="573"/>
      <c r="BC719" s="574"/>
      <c r="BD719" s="557">
        <f>IF(AZ719=0,0,(BB719/AZ719)*100)</f>
        <v>0</v>
      </c>
      <c r="BE719" s="558"/>
      <c r="BF719" s="561">
        <f>AT719+AZ719</f>
        <v>0</v>
      </c>
      <c r="BG719" s="562"/>
      <c r="BH719" s="565">
        <f>AV719+BB719</f>
        <v>0</v>
      </c>
      <c r="BI719" s="566"/>
      <c r="BJ719" s="557">
        <f>IF(BF719=0,0,(BH719/BF719)*100)</f>
        <v>0</v>
      </c>
      <c r="BK719" s="558"/>
      <c r="BL719" s="602">
        <f>(AD719*2)+(AJ719*2)+(AP719*3)+BB719</f>
        <v>0</v>
      </c>
      <c r="BM719" s="603"/>
      <c r="BN719" s="604"/>
      <c r="BO719" s="587">
        <f>IF(BQ719=0,0,50*BP719/BQ719)</f>
        <v>0</v>
      </c>
      <c r="BP719" s="555">
        <f>(BL719*BS$719)+(N719*BS$720)+(X719*BS$721)+(R719*BS$722)+(V719*BS$723)+(Z719*BS$724)</f>
        <v>0</v>
      </c>
      <c r="BQ719" s="555">
        <f>((AZ719-BB719)*BS$726)+((AT719-AV719)*BS$725)+(H719*BS$727)+(P719*BS$728)</f>
        <v>0</v>
      </c>
      <c r="BR719" s="75" t="s">
        <v>70</v>
      </c>
      <c r="BS719" s="76">
        <f>IF(BO714="B",'VALUE POINTS'!L$10,IF('GAME STATS'!BO714="C",'VALUE POINTS'!M$10,'VALUE POINTS'!K$10))</f>
        <v>1</v>
      </c>
      <c r="BT719" s="280"/>
    </row>
    <row r="720" spans="1:77" ht="23.85" customHeight="1" x14ac:dyDescent="0.35">
      <c r="A720" s="277"/>
      <c r="B720" s="679"/>
      <c r="C720" s="690" t="str">
        <f>IF(ROSTER!D$8="","",ROSTER!D$8)</f>
        <v/>
      </c>
      <c r="D720" s="691"/>
      <c r="E720" s="668"/>
      <c r="F720" s="681"/>
      <c r="G720" s="664"/>
      <c r="H720" s="585"/>
      <c r="I720" s="586"/>
      <c r="J720" s="571"/>
      <c r="K720" s="572"/>
      <c r="L720" s="575"/>
      <c r="M720" s="576"/>
      <c r="N720" s="581" t="s">
        <v>16</v>
      </c>
      <c r="O720" s="582"/>
      <c r="P720" s="571"/>
      <c r="Q720" s="572"/>
      <c r="R720" s="575"/>
      <c r="S720" s="576"/>
      <c r="T720" s="581" t="s">
        <v>16</v>
      </c>
      <c r="U720" s="582"/>
      <c r="V720" s="585"/>
      <c r="W720" s="586"/>
      <c r="X720" s="571"/>
      <c r="Y720" s="586"/>
      <c r="Z720" s="571"/>
      <c r="AA720" s="586"/>
      <c r="AB720" s="571"/>
      <c r="AC720" s="572"/>
      <c r="AD720" s="575"/>
      <c r="AE720" s="576"/>
      <c r="AF720" s="577"/>
      <c r="AG720" s="578"/>
      <c r="AH720" s="571"/>
      <c r="AI720" s="572"/>
      <c r="AJ720" s="575"/>
      <c r="AK720" s="576"/>
      <c r="AL720" s="577"/>
      <c r="AM720" s="578"/>
      <c r="AN720" s="571"/>
      <c r="AO720" s="572"/>
      <c r="AP720" s="575"/>
      <c r="AQ720" s="576"/>
      <c r="AR720" s="577"/>
      <c r="AS720" s="578"/>
      <c r="AT720" s="627"/>
      <c r="AU720" s="628"/>
      <c r="AV720" s="629"/>
      <c r="AW720" s="630"/>
      <c r="AX720" s="577"/>
      <c r="AY720" s="578"/>
      <c r="AZ720" s="571"/>
      <c r="BA720" s="572"/>
      <c r="BB720" s="575"/>
      <c r="BC720" s="576"/>
      <c r="BD720" s="577"/>
      <c r="BE720" s="578"/>
      <c r="BF720" s="627"/>
      <c r="BG720" s="628"/>
      <c r="BH720" s="629"/>
      <c r="BI720" s="630"/>
      <c r="BJ720" s="577"/>
      <c r="BK720" s="578"/>
      <c r="BL720" s="605"/>
      <c r="BM720" s="606"/>
      <c r="BN720" s="607"/>
      <c r="BO720" s="588"/>
      <c r="BP720" s="556"/>
      <c r="BQ720" s="556"/>
      <c r="BR720" s="75" t="s">
        <v>71</v>
      </c>
      <c r="BS720" s="76">
        <f>IF(BO714="B",'VALUE POINTS'!L$11,IF('GAME STATS'!BO714="C",'VALUE POINTS'!M$11,'VALUE POINTS'!K$11))</f>
        <v>1</v>
      </c>
      <c r="BT720" s="280"/>
    </row>
    <row r="721" spans="1:77" ht="21.75" customHeight="1" x14ac:dyDescent="0.4">
      <c r="A721" s="268"/>
      <c r="B721" s="678" t="str">
        <f>IF(ROSTER!B$10="","",ROSTER!B$10)</f>
        <v/>
      </c>
      <c r="C721" s="669" t="str">
        <f>IF(ROSTER!C$10="","",ROSTER!C$10)</f>
        <v/>
      </c>
      <c r="D721" s="670"/>
      <c r="E721" s="667"/>
      <c r="F721" s="680">
        <f>IF(E721="y",1,IF(E721="S",1,0))</f>
        <v>0</v>
      </c>
      <c r="G721" s="663">
        <f>IF(E721="S",1,0)</f>
        <v>0</v>
      </c>
      <c r="H721" s="583"/>
      <c r="I721" s="584"/>
      <c r="J721" s="569"/>
      <c r="K721" s="570"/>
      <c r="L721" s="573"/>
      <c r="M721" s="574"/>
      <c r="N721" s="579">
        <f>L721+J721</f>
        <v>0</v>
      </c>
      <c r="O721" s="580"/>
      <c r="P721" s="569"/>
      <c r="Q721" s="570"/>
      <c r="R721" s="573"/>
      <c r="S721" s="574"/>
      <c r="T721" s="579">
        <f>R721-P721</f>
        <v>0</v>
      </c>
      <c r="U721" s="580"/>
      <c r="V721" s="583"/>
      <c r="W721" s="584"/>
      <c r="X721" s="569"/>
      <c r="Y721" s="584"/>
      <c r="Z721" s="569"/>
      <c r="AA721" s="584"/>
      <c r="AB721" s="569"/>
      <c r="AC721" s="570"/>
      <c r="AD721" s="573"/>
      <c r="AE721" s="574"/>
      <c r="AF721" s="557">
        <f>IF(AB721=0,0,(AD721/AB721)*100)</f>
        <v>0</v>
      </c>
      <c r="AG721" s="558"/>
      <c r="AH721" s="569"/>
      <c r="AI721" s="570"/>
      <c r="AJ721" s="573"/>
      <c r="AK721" s="574"/>
      <c r="AL721" s="557">
        <f>IF(AH721=0,0,(AJ721/AH721)*100)</f>
        <v>0</v>
      </c>
      <c r="AM721" s="558"/>
      <c r="AN721" s="569"/>
      <c r="AO721" s="570"/>
      <c r="AP721" s="573"/>
      <c r="AQ721" s="574"/>
      <c r="AR721" s="557">
        <f>IF(AN721=0,0,(AP721/AN721)*100)</f>
        <v>0</v>
      </c>
      <c r="AS721" s="558"/>
      <c r="AT721" s="561">
        <f>AB721+AH721+AN721</f>
        <v>0</v>
      </c>
      <c r="AU721" s="562"/>
      <c r="AV721" s="565">
        <f>AD721+AJ721+AP721</f>
        <v>0</v>
      </c>
      <c r="AW721" s="566"/>
      <c r="AX721" s="557">
        <f>IF(AT721=0,0,(AV721/AT721)*100)</f>
        <v>0</v>
      </c>
      <c r="AY721" s="558"/>
      <c r="AZ721" s="569"/>
      <c r="BA721" s="570"/>
      <c r="BB721" s="573"/>
      <c r="BC721" s="574"/>
      <c r="BD721" s="557">
        <f>IF(AZ721=0,0,(BB721/AZ721)*100)</f>
        <v>0</v>
      </c>
      <c r="BE721" s="558"/>
      <c r="BF721" s="561">
        <f>AT721+AZ721</f>
        <v>0</v>
      </c>
      <c r="BG721" s="562"/>
      <c r="BH721" s="565">
        <f>AV721+BB721</f>
        <v>0</v>
      </c>
      <c r="BI721" s="566"/>
      <c r="BJ721" s="557">
        <f>IF(BF721=0,0,(BH721/BF721)*100)</f>
        <v>0</v>
      </c>
      <c r="BK721" s="558"/>
      <c r="BL721" s="602">
        <f>(AD721*2)+(AJ721*2)+(AP721*3)+BB721</f>
        <v>0</v>
      </c>
      <c r="BM721" s="603"/>
      <c r="BN721" s="604"/>
      <c r="BO721" s="587">
        <f>IF(BQ721=0,0,50*BP721/BQ721)</f>
        <v>0</v>
      </c>
      <c r="BP721" s="555">
        <f t="shared" ref="BP721" si="650">(BL721*BS$719)+(N721*BS$720)+(X721*BS$721)+(R721*BS$722)+(V721*BS$723)+(Z721*BS$724)</f>
        <v>0</v>
      </c>
      <c r="BQ721" s="555">
        <f t="shared" ref="BQ721" si="651">((AZ721-BB721)*BS$726)+((AT721-AV721)*BS$725)+(H721*BS$727)+(P721*BS$728)</f>
        <v>0</v>
      </c>
      <c r="BR721" s="75" t="s">
        <v>72</v>
      </c>
      <c r="BS721" s="76">
        <f>IF(BO714="B",'VALUE POINTS'!L$12,IF('GAME STATS'!BO714="C",'VALUE POINTS'!M$12,'VALUE POINTS'!K$12))</f>
        <v>2</v>
      </c>
      <c r="BT721" s="280"/>
      <c r="BY721" s="70"/>
    </row>
    <row r="722" spans="1:77" ht="21.75" customHeight="1" x14ac:dyDescent="0.35">
      <c r="A722" s="268"/>
      <c r="B722" s="679"/>
      <c r="C722" s="690" t="str">
        <f>IF(ROSTER!D$10="","",ROSTER!D$10)</f>
        <v/>
      </c>
      <c r="D722" s="691"/>
      <c r="E722" s="668"/>
      <c r="F722" s="681"/>
      <c r="G722" s="664"/>
      <c r="H722" s="585"/>
      <c r="I722" s="586"/>
      <c r="J722" s="571"/>
      <c r="K722" s="572"/>
      <c r="L722" s="575"/>
      <c r="M722" s="576"/>
      <c r="N722" s="581" t="s">
        <v>16</v>
      </c>
      <c r="O722" s="582"/>
      <c r="P722" s="571"/>
      <c r="Q722" s="572"/>
      <c r="R722" s="575"/>
      <c r="S722" s="576"/>
      <c r="T722" s="581" t="s">
        <v>16</v>
      </c>
      <c r="U722" s="582"/>
      <c r="V722" s="585"/>
      <c r="W722" s="586"/>
      <c r="X722" s="571"/>
      <c r="Y722" s="586"/>
      <c r="Z722" s="571"/>
      <c r="AA722" s="586"/>
      <c r="AB722" s="571"/>
      <c r="AC722" s="572"/>
      <c r="AD722" s="575"/>
      <c r="AE722" s="576"/>
      <c r="AF722" s="577"/>
      <c r="AG722" s="578"/>
      <c r="AH722" s="571"/>
      <c r="AI722" s="572"/>
      <c r="AJ722" s="575"/>
      <c r="AK722" s="576"/>
      <c r="AL722" s="577"/>
      <c r="AM722" s="578"/>
      <c r="AN722" s="571"/>
      <c r="AO722" s="572"/>
      <c r="AP722" s="575"/>
      <c r="AQ722" s="576"/>
      <c r="AR722" s="577"/>
      <c r="AS722" s="578"/>
      <c r="AT722" s="627"/>
      <c r="AU722" s="628"/>
      <c r="AV722" s="629"/>
      <c r="AW722" s="630"/>
      <c r="AX722" s="577"/>
      <c r="AY722" s="578"/>
      <c r="AZ722" s="571"/>
      <c r="BA722" s="572"/>
      <c r="BB722" s="575"/>
      <c r="BC722" s="576"/>
      <c r="BD722" s="577"/>
      <c r="BE722" s="578"/>
      <c r="BF722" s="627"/>
      <c r="BG722" s="628"/>
      <c r="BH722" s="629"/>
      <c r="BI722" s="630"/>
      <c r="BJ722" s="577"/>
      <c r="BK722" s="578"/>
      <c r="BL722" s="605"/>
      <c r="BM722" s="606"/>
      <c r="BN722" s="607"/>
      <c r="BO722" s="588"/>
      <c r="BP722" s="556"/>
      <c r="BQ722" s="556"/>
      <c r="BR722" s="75" t="s">
        <v>73</v>
      </c>
      <c r="BS722" s="76">
        <f>IF(BO714="B",'VALUE POINTS'!L$13,IF('GAME STATS'!BO714="C",'VALUE POINTS'!M$13,'VALUE POINTS'!K$13))</f>
        <v>2</v>
      </c>
      <c r="BT722" s="280"/>
    </row>
    <row r="723" spans="1:77" ht="21.75" customHeight="1" x14ac:dyDescent="0.35">
      <c r="A723" s="268"/>
      <c r="B723" s="678" t="str">
        <f>IF(ROSTER!B$12="","",ROSTER!B$12)</f>
        <v/>
      </c>
      <c r="C723" s="669" t="str">
        <f>IF(ROSTER!C$12="","",ROSTER!C$12)</f>
        <v/>
      </c>
      <c r="D723" s="670"/>
      <c r="E723" s="667"/>
      <c r="F723" s="680">
        <f>IF(E723="y",1,IF(E723="S",1,0))</f>
        <v>0</v>
      </c>
      <c r="G723" s="663">
        <f>IF(E723="S",1,0)</f>
        <v>0</v>
      </c>
      <c r="H723" s="583"/>
      <c r="I723" s="584"/>
      <c r="J723" s="569"/>
      <c r="K723" s="570"/>
      <c r="L723" s="573"/>
      <c r="M723" s="574"/>
      <c r="N723" s="579">
        <f>L723+J723</f>
        <v>0</v>
      </c>
      <c r="O723" s="580"/>
      <c r="P723" s="569"/>
      <c r="Q723" s="570"/>
      <c r="R723" s="573"/>
      <c r="S723" s="574"/>
      <c r="T723" s="579">
        <f>R723-P723</f>
        <v>0</v>
      </c>
      <c r="U723" s="580"/>
      <c r="V723" s="583"/>
      <c r="W723" s="584"/>
      <c r="X723" s="569"/>
      <c r="Y723" s="584"/>
      <c r="Z723" s="569"/>
      <c r="AA723" s="584"/>
      <c r="AB723" s="569"/>
      <c r="AC723" s="570"/>
      <c r="AD723" s="573"/>
      <c r="AE723" s="574"/>
      <c r="AF723" s="557">
        <f>IF(AB723=0,0,(AD723/AB723)*100)</f>
        <v>0</v>
      </c>
      <c r="AG723" s="558"/>
      <c r="AH723" s="569"/>
      <c r="AI723" s="570"/>
      <c r="AJ723" s="573"/>
      <c r="AK723" s="574"/>
      <c r="AL723" s="557">
        <f>IF(AH723=0,0,(AJ723/AH723)*100)</f>
        <v>0</v>
      </c>
      <c r="AM723" s="558"/>
      <c r="AN723" s="569"/>
      <c r="AO723" s="570"/>
      <c r="AP723" s="573"/>
      <c r="AQ723" s="574"/>
      <c r="AR723" s="557">
        <f>IF(AN723=0,0,(AP723/AN723)*100)</f>
        <v>0</v>
      </c>
      <c r="AS723" s="558"/>
      <c r="AT723" s="561">
        <f>AB723+AH723+AN723</f>
        <v>0</v>
      </c>
      <c r="AU723" s="562"/>
      <c r="AV723" s="565">
        <f>AD723+AJ723+AP723</f>
        <v>0</v>
      </c>
      <c r="AW723" s="566"/>
      <c r="AX723" s="557">
        <f>IF(AT723=0,0,(AV723/AT723)*100)</f>
        <v>0</v>
      </c>
      <c r="AY723" s="558"/>
      <c r="AZ723" s="569"/>
      <c r="BA723" s="570"/>
      <c r="BB723" s="573"/>
      <c r="BC723" s="574"/>
      <c r="BD723" s="557">
        <f>IF(AZ723=0,0,(BB723/AZ723)*100)</f>
        <v>0</v>
      </c>
      <c r="BE723" s="558"/>
      <c r="BF723" s="561">
        <f>AT723+AZ723</f>
        <v>0</v>
      </c>
      <c r="BG723" s="562"/>
      <c r="BH723" s="565">
        <f>AV723+BB723</f>
        <v>0</v>
      </c>
      <c r="BI723" s="566"/>
      <c r="BJ723" s="557">
        <f>IF(BF723=0,0,(BH723/BF723)*100)</f>
        <v>0</v>
      </c>
      <c r="BK723" s="558"/>
      <c r="BL723" s="602">
        <f>(AD723*2)+(AJ723*2)+(AP723*3)+BB723</f>
        <v>0</v>
      </c>
      <c r="BM723" s="603"/>
      <c r="BN723" s="604"/>
      <c r="BO723" s="587">
        <f t="shared" ref="BO723" si="652">IF(BQ723=0,0,50*BP723/BQ723)</f>
        <v>0</v>
      </c>
      <c r="BP723" s="555">
        <f t="shared" ref="BP723" si="653">(BL723*BS$719)+(N723*BS$720)+(X723*BS$721)+(R723*BS$722)+(V723*BS$723)+(Z723*BS$724)</f>
        <v>0</v>
      </c>
      <c r="BQ723" s="555">
        <f t="shared" ref="BQ723" si="654">((AZ723-BB723)*BS$726)+((AT723-AV723)*BS$725)+(H723*BS$727)+(P723*BS$728)</f>
        <v>0</v>
      </c>
      <c r="BR723" s="75" t="s">
        <v>74</v>
      </c>
      <c r="BS723" s="76">
        <f>IF(BO714="B",'VALUE POINTS'!L$14,IF('GAME STATS'!BO714="C",'VALUE POINTS'!M$14,'VALUE POINTS'!K$14))</f>
        <v>2</v>
      </c>
      <c r="BT723" s="280"/>
    </row>
    <row r="724" spans="1:77" ht="21.75" customHeight="1" x14ac:dyDescent="0.4">
      <c r="A724" s="268"/>
      <c r="B724" s="679"/>
      <c r="C724" s="690" t="str">
        <f>IF(ROSTER!D$12="","",ROSTER!D$12)</f>
        <v/>
      </c>
      <c r="D724" s="691"/>
      <c r="E724" s="668"/>
      <c r="F724" s="681"/>
      <c r="G724" s="664"/>
      <c r="H724" s="585"/>
      <c r="I724" s="586"/>
      <c r="J724" s="571"/>
      <c r="K724" s="572"/>
      <c r="L724" s="575"/>
      <c r="M724" s="576"/>
      <c r="N724" s="581" t="s">
        <v>16</v>
      </c>
      <c r="O724" s="582"/>
      <c r="P724" s="571"/>
      <c r="Q724" s="572"/>
      <c r="R724" s="575"/>
      <c r="S724" s="576"/>
      <c r="T724" s="581" t="s">
        <v>16</v>
      </c>
      <c r="U724" s="582"/>
      <c r="V724" s="585"/>
      <c r="W724" s="586"/>
      <c r="X724" s="571"/>
      <c r="Y724" s="586"/>
      <c r="Z724" s="571"/>
      <c r="AA724" s="586"/>
      <c r="AB724" s="571"/>
      <c r="AC724" s="572"/>
      <c r="AD724" s="575"/>
      <c r="AE724" s="576"/>
      <c r="AF724" s="577"/>
      <c r="AG724" s="578"/>
      <c r="AH724" s="571"/>
      <c r="AI724" s="572"/>
      <c r="AJ724" s="575"/>
      <c r="AK724" s="576"/>
      <c r="AL724" s="577"/>
      <c r="AM724" s="578"/>
      <c r="AN724" s="571"/>
      <c r="AO724" s="572"/>
      <c r="AP724" s="575"/>
      <c r="AQ724" s="576"/>
      <c r="AR724" s="577"/>
      <c r="AS724" s="578"/>
      <c r="AT724" s="627"/>
      <c r="AU724" s="628"/>
      <c r="AV724" s="629"/>
      <c r="AW724" s="630"/>
      <c r="AX724" s="577"/>
      <c r="AY724" s="578"/>
      <c r="AZ724" s="571"/>
      <c r="BA724" s="572"/>
      <c r="BB724" s="575"/>
      <c r="BC724" s="576"/>
      <c r="BD724" s="577"/>
      <c r="BE724" s="578"/>
      <c r="BF724" s="627"/>
      <c r="BG724" s="628"/>
      <c r="BH724" s="629"/>
      <c r="BI724" s="630"/>
      <c r="BJ724" s="577"/>
      <c r="BK724" s="578"/>
      <c r="BL724" s="605"/>
      <c r="BM724" s="606"/>
      <c r="BN724" s="607"/>
      <c r="BO724" s="588"/>
      <c r="BP724" s="556"/>
      <c r="BQ724" s="556"/>
      <c r="BR724" s="75" t="s">
        <v>75</v>
      </c>
      <c r="BS724" s="76">
        <f>IF(BO714="B",'VALUE POINTS'!L$15,IF('GAME STATS'!BO714="C",'VALUE POINTS'!M$15,'VALUE POINTS'!K$15))</f>
        <v>2</v>
      </c>
      <c r="BT724" s="280"/>
      <c r="BY724" s="70"/>
    </row>
    <row r="725" spans="1:77" ht="21.75" customHeight="1" x14ac:dyDescent="0.35">
      <c r="A725" s="268"/>
      <c r="B725" s="678" t="str">
        <f>IF(ROSTER!B$14="","",ROSTER!B$14)</f>
        <v/>
      </c>
      <c r="C725" s="669" t="str">
        <f>IF(ROSTER!C$14="","",ROSTER!C$14)</f>
        <v/>
      </c>
      <c r="D725" s="670"/>
      <c r="E725" s="667"/>
      <c r="F725" s="680">
        <f>IF(E725="y",1,IF(E725="S",1,0))</f>
        <v>0</v>
      </c>
      <c r="G725" s="663">
        <f>IF(E725="S",1,0)</f>
        <v>0</v>
      </c>
      <c r="H725" s="583"/>
      <c r="I725" s="584"/>
      <c r="J725" s="569"/>
      <c r="K725" s="570"/>
      <c r="L725" s="573"/>
      <c r="M725" s="574"/>
      <c r="N725" s="579">
        <f>L725+J725</f>
        <v>0</v>
      </c>
      <c r="O725" s="580"/>
      <c r="P725" s="569"/>
      <c r="Q725" s="570"/>
      <c r="R725" s="573"/>
      <c r="S725" s="574"/>
      <c r="T725" s="579">
        <f>R725-P725</f>
        <v>0</v>
      </c>
      <c r="U725" s="580"/>
      <c r="V725" s="583"/>
      <c r="W725" s="584"/>
      <c r="X725" s="569"/>
      <c r="Y725" s="584"/>
      <c r="Z725" s="569"/>
      <c r="AA725" s="584"/>
      <c r="AB725" s="569"/>
      <c r="AC725" s="570"/>
      <c r="AD725" s="573"/>
      <c r="AE725" s="574"/>
      <c r="AF725" s="557">
        <f>IF(AB725=0,0,(AD725/AB725)*100)</f>
        <v>0</v>
      </c>
      <c r="AG725" s="558"/>
      <c r="AH725" s="569"/>
      <c r="AI725" s="570"/>
      <c r="AJ725" s="573"/>
      <c r="AK725" s="574"/>
      <c r="AL725" s="557">
        <f>IF(AH725=0,0,(AJ725/AH725)*100)</f>
        <v>0</v>
      </c>
      <c r="AM725" s="558"/>
      <c r="AN725" s="569"/>
      <c r="AO725" s="570"/>
      <c r="AP725" s="573"/>
      <c r="AQ725" s="574"/>
      <c r="AR725" s="557">
        <f>IF(AN725=0,0,(AP725/AN725)*100)</f>
        <v>0</v>
      </c>
      <c r="AS725" s="558"/>
      <c r="AT725" s="561">
        <f>AB725+AH725+AN725</f>
        <v>0</v>
      </c>
      <c r="AU725" s="562"/>
      <c r="AV725" s="565">
        <f>AD725+AJ725+AP725</f>
        <v>0</v>
      </c>
      <c r="AW725" s="566"/>
      <c r="AX725" s="557">
        <f>IF(AT725=0,0,(AV725/AT725)*100)</f>
        <v>0</v>
      </c>
      <c r="AY725" s="558"/>
      <c r="AZ725" s="569"/>
      <c r="BA725" s="570"/>
      <c r="BB725" s="573"/>
      <c r="BC725" s="574"/>
      <c r="BD725" s="557">
        <f>IF(AZ725=0,0,(BB725/AZ725)*100)</f>
        <v>0</v>
      </c>
      <c r="BE725" s="558"/>
      <c r="BF725" s="561">
        <f>AT725+AZ725</f>
        <v>0</v>
      </c>
      <c r="BG725" s="562"/>
      <c r="BH725" s="565">
        <f>AV725+BB725</f>
        <v>0</v>
      </c>
      <c r="BI725" s="566"/>
      <c r="BJ725" s="557">
        <f>IF(BF725=0,0,(BH725/BF725)*100)</f>
        <v>0</v>
      </c>
      <c r="BK725" s="558"/>
      <c r="BL725" s="602">
        <f>(AD725*2)+(AJ725*2)+(AP725*3)+BB725</f>
        <v>0</v>
      </c>
      <c r="BM725" s="603"/>
      <c r="BN725" s="604"/>
      <c r="BO725" s="587">
        <f t="shared" ref="BO725" si="655">IF(BQ725=0,0,50*BP725/BQ725)</f>
        <v>0</v>
      </c>
      <c r="BP725" s="555">
        <f t="shared" ref="BP725" si="656">(BL725*BS$719)+(N725*BS$720)+(X725*BS$721)+(R725*BS$722)+(V725*BS$723)+(Z725*BS$724)</f>
        <v>0</v>
      </c>
      <c r="BQ725" s="555">
        <f t="shared" ref="BQ725" si="657">((AZ725-BB725)*BS$726)+((AT725-AV725)*BS$725)+(H725*BS$727)+(P725*BS$728)</f>
        <v>0</v>
      </c>
      <c r="BR725" s="75" t="s">
        <v>76</v>
      </c>
      <c r="BS725" s="76">
        <f>IF(BO714="B",'VALUE POINTS'!L$16,IF('GAME STATS'!BO714="C",'VALUE POINTS'!M$16,'VALUE POINTS'!K$16))</f>
        <v>2</v>
      </c>
      <c r="BT725" s="280"/>
    </row>
    <row r="726" spans="1:77" ht="21.75" customHeight="1" x14ac:dyDescent="0.35">
      <c r="A726" s="268"/>
      <c r="B726" s="679"/>
      <c r="C726" s="690" t="str">
        <f>IF(ROSTER!D$14="","",ROSTER!D$14)</f>
        <v/>
      </c>
      <c r="D726" s="691"/>
      <c r="E726" s="668"/>
      <c r="F726" s="681"/>
      <c r="G726" s="664"/>
      <c r="H726" s="585"/>
      <c r="I726" s="586"/>
      <c r="J726" s="571"/>
      <c r="K726" s="572"/>
      <c r="L726" s="575"/>
      <c r="M726" s="576"/>
      <c r="N726" s="581" t="s">
        <v>16</v>
      </c>
      <c r="O726" s="582"/>
      <c r="P726" s="571"/>
      <c r="Q726" s="572"/>
      <c r="R726" s="575"/>
      <c r="S726" s="576"/>
      <c r="T726" s="581" t="s">
        <v>16</v>
      </c>
      <c r="U726" s="582"/>
      <c r="V726" s="585"/>
      <c r="W726" s="586"/>
      <c r="X726" s="571"/>
      <c r="Y726" s="586"/>
      <c r="Z726" s="571"/>
      <c r="AA726" s="586"/>
      <c r="AB726" s="571"/>
      <c r="AC726" s="572"/>
      <c r="AD726" s="575"/>
      <c r="AE726" s="576"/>
      <c r="AF726" s="577"/>
      <c r="AG726" s="578"/>
      <c r="AH726" s="571"/>
      <c r="AI726" s="572"/>
      <c r="AJ726" s="575"/>
      <c r="AK726" s="576"/>
      <c r="AL726" s="577"/>
      <c r="AM726" s="578"/>
      <c r="AN726" s="571"/>
      <c r="AO726" s="572"/>
      <c r="AP726" s="575"/>
      <c r="AQ726" s="576"/>
      <c r="AR726" s="577"/>
      <c r="AS726" s="578"/>
      <c r="AT726" s="627"/>
      <c r="AU726" s="628"/>
      <c r="AV726" s="629"/>
      <c r="AW726" s="630"/>
      <c r="AX726" s="577"/>
      <c r="AY726" s="578"/>
      <c r="AZ726" s="571"/>
      <c r="BA726" s="572"/>
      <c r="BB726" s="575"/>
      <c r="BC726" s="576"/>
      <c r="BD726" s="577"/>
      <c r="BE726" s="578"/>
      <c r="BF726" s="627"/>
      <c r="BG726" s="628"/>
      <c r="BH726" s="629"/>
      <c r="BI726" s="630"/>
      <c r="BJ726" s="577"/>
      <c r="BK726" s="578"/>
      <c r="BL726" s="605"/>
      <c r="BM726" s="606"/>
      <c r="BN726" s="607"/>
      <c r="BO726" s="588"/>
      <c r="BP726" s="556"/>
      <c r="BQ726" s="556"/>
      <c r="BR726" s="75" t="s">
        <v>77</v>
      </c>
      <c r="BS726" s="76">
        <f>IF(BO714="B",'VALUE POINTS'!L$17,IF('GAME STATS'!BO714="C",'VALUE POINTS'!M$17,'VALUE POINTS'!K$17))</f>
        <v>1</v>
      </c>
      <c r="BT726" s="280"/>
    </row>
    <row r="727" spans="1:77" ht="21.75" customHeight="1" x14ac:dyDescent="0.35">
      <c r="A727" s="268"/>
      <c r="B727" s="678" t="str">
        <f>IF(ROSTER!B$16="","",ROSTER!B$16)</f>
        <v/>
      </c>
      <c r="C727" s="669" t="str">
        <f>IF(ROSTER!C$16="","",ROSTER!C$16)</f>
        <v/>
      </c>
      <c r="D727" s="670"/>
      <c r="E727" s="667"/>
      <c r="F727" s="680">
        <f>IF(E727="y",1,IF(E727="S",1,0))</f>
        <v>0</v>
      </c>
      <c r="G727" s="663">
        <f>IF(E727="S",1,0)</f>
        <v>0</v>
      </c>
      <c r="H727" s="583"/>
      <c r="I727" s="584"/>
      <c r="J727" s="569"/>
      <c r="K727" s="570"/>
      <c r="L727" s="573"/>
      <c r="M727" s="574"/>
      <c r="N727" s="579">
        <f>L727+J727</f>
        <v>0</v>
      </c>
      <c r="O727" s="580"/>
      <c r="P727" s="569"/>
      <c r="Q727" s="570"/>
      <c r="R727" s="573"/>
      <c r="S727" s="574"/>
      <c r="T727" s="579">
        <f>R727-P727</f>
        <v>0</v>
      </c>
      <c r="U727" s="580"/>
      <c r="V727" s="583"/>
      <c r="W727" s="584"/>
      <c r="X727" s="569"/>
      <c r="Y727" s="584"/>
      <c r="Z727" s="569"/>
      <c r="AA727" s="584"/>
      <c r="AB727" s="569"/>
      <c r="AC727" s="570"/>
      <c r="AD727" s="573"/>
      <c r="AE727" s="574"/>
      <c r="AF727" s="557">
        <f>IF(AB727=0,0,(AD727/AB727)*100)</f>
        <v>0</v>
      </c>
      <c r="AG727" s="558"/>
      <c r="AH727" s="569"/>
      <c r="AI727" s="570"/>
      <c r="AJ727" s="573"/>
      <c r="AK727" s="574"/>
      <c r="AL727" s="557">
        <f>IF(AH727=0,0,(AJ727/AH727)*100)</f>
        <v>0</v>
      </c>
      <c r="AM727" s="558"/>
      <c r="AN727" s="569"/>
      <c r="AO727" s="570"/>
      <c r="AP727" s="573"/>
      <c r="AQ727" s="574"/>
      <c r="AR727" s="557">
        <f>IF(AN727=0,0,(AP727/AN727)*100)</f>
        <v>0</v>
      </c>
      <c r="AS727" s="558"/>
      <c r="AT727" s="561">
        <f>AB727+AH727+AN727</f>
        <v>0</v>
      </c>
      <c r="AU727" s="562"/>
      <c r="AV727" s="565">
        <f>AD727+AJ727+AP727</f>
        <v>0</v>
      </c>
      <c r="AW727" s="566"/>
      <c r="AX727" s="557">
        <f>IF(AT727=0,0,(AV727/AT727)*100)</f>
        <v>0</v>
      </c>
      <c r="AY727" s="558"/>
      <c r="AZ727" s="569"/>
      <c r="BA727" s="570"/>
      <c r="BB727" s="573"/>
      <c r="BC727" s="574"/>
      <c r="BD727" s="557">
        <f>IF(AZ727=0,0,(BB727/AZ727)*100)</f>
        <v>0</v>
      </c>
      <c r="BE727" s="558"/>
      <c r="BF727" s="561">
        <f>AT727+AZ727</f>
        <v>0</v>
      </c>
      <c r="BG727" s="562"/>
      <c r="BH727" s="565">
        <f>AV727+BB727</f>
        <v>0</v>
      </c>
      <c r="BI727" s="566"/>
      <c r="BJ727" s="557">
        <f>IF(BF727=0,0,(BH727/BF727)*100)</f>
        <v>0</v>
      </c>
      <c r="BK727" s="558"/>
      <c r="BL727" s="602">
        <f>(AD727*2)+(AJ727*2)+(AP727*3)+BB727</f>
        <v>0</v>
      </c>
      <c r="BM727" s="603"/>
      <c r="BN727" s="604"/>
      <c r="BO727" s="587">
        <f t="shared" ref="BO727" si="658">IF(BQ727=0,0,50*BP727/BQ727)</f>
        <v>0</v>
      </c>
      <c r="BP727" s="555">
        <f t="shared" ref="BP727" si="659">(BL727*BS$719)+(N727*BS$720)+(X727*BS$721)+(R727*BS$722)+(V727*BS$723)+(Z727*BS$724)</f>
        <v>0</v>
      </c>
      <c r="BQ727" s="555">
        <f t="shared" ref="BQ727" si="660">((AZ727-BB727)*BS$726)+((AT727-AV727)*BS$725)+(H727*BS$727)+(P727*BS$728)</f>
        <v>0</v>
      </c>
      <c r="BR727" s="75" t="s">
        <v>78</v>
      </c>
      <c r="BS727" s="76">
        <f>IF(BO714="B",'VALUE POINTS'!L$18,IF('GAME STATS'!BO714="C",'VALUE POINTS'!M$18,'VALUE POINTS'!K$18))</f>
        <v>2</v>
      </c>
      <c r="BT727" s="280"/>
    </row>
    <row r="728" spans="1:77" ht="21.75" customHeight="1" x14ac:dyDescent="0.35">
      <c r="A728" s="268"/>
      <c r="B728" s="679"/>
      <c r="C728" s="690" t="str">
        <f>IF(ROSTER!D$16="","",ROSTER!D$16)</f>
        <v/>
      </c>
      <c r="D728" s="691"/>
      <c r="E728" s="668"/>
      <c r="F728" s="681"/>
      <c r="G728" s="664"/>
      <c r="H728" s="585"/>
      <c r="I728" s="586"/>
      <c r="J728" s="571"/>
      <c r="K728" s="572"/>
      <c r="L728" s="575"/>
      <c r="M728" s="576"/>
      <c r="N728" s="581" t="s">
        <v>16</v>
      </c>
      <c r="O728" s="582"/>
      <c r="P728" s="571"/>
      <c r="Q728" s="572"/>
      <c r="R728" s="575"/>
      <c r="S728" s="576"/>
      <c r="T728" s="581" t="s">
        <v>16</v>
      </c>
      <c r="U728" s="582"/>
      <c r="V728" s="585"/>
      <c r="W728" s="586"/>
      <c r="X728" s="571"/>
      <c r="Y728" s="586"/>
      <c r="Z728" s="571"/>
      <c r="AA728" s="586"/>
      <c r="AB728" s="571"/>
      <c r="AC728" s="572"/>
      <c r="AD728" s="575"/>
      <c r="AE728" s="576"/>
      <c r="AF728" s="577"/>
      <c r="AG728" s="578"/>
      <c r="AH728" s="571"/>
      <c r="AI728" s="572"/>
      <c r="AJ728" s="575"/>
      <c r="AK728" s="576"/>
      <c r="AL728" s="577"/>
      <c r="AM728" s="578"/>
      <c r="AN728" s="571"/>
      <c r="AO728" s="572"/>
      <c r="AP728" s="575"/>
      <c r="AQ728" s="576"/>
      <c r="AR728" s="577"/>
      <c r="AS728" s="578"/>
      <c r="AT728" s="627"/>
      <c r="AU728" s="628"/>
      <c r="AV728" s="629"/>
      <c r="AW728" s="630"/>
      <c r="AX728" s="577"/>
      <c r="AY728" s="578"/>
      <c r="AZ728" s="571"/>
      <c r="BA728" s="572"/>
      <c r="BB728" s="575"/>
      <c r="BC728" s="576"/>
      <c r="BD728" s="577"/>
      <c r="BE728" s="578"/>
      <c r="BF728" s="627"/>
      <c r="BG728" s="628"/>
      <c r="BH728" s="629"/>
      <c r="BI728" s="630"/>
      <c r="BJ728" s="577"/>
      <c r="BK728" s="578"/>
      <c r="BL728" s="605"/>
      <c r="BM728" s="606"/>
      <c r="BN728" s="607"/>
      <c r="BO728" s="588"/>
      <c r="BP728" s="556"/>
      <c r="BQ728" s="556"/>
      <c r="BR728" s="75" t="s">
        <v>79</v>
      </c>
      <c r="BS728" s="76">
        <f>IF(BO714="B",'VALUE POINTS'!L$19,IF('GAME STATS'!BO714="C",'VALUE POINTS'!M$19,'VALUE POINTS'!K$19))</f>
        <v>2</v>
      </c>
      <c r="BT728" s="280"/>
    </row>
    <row r="729" spans="1:77" ht="21.75" customHeight="1" x14ac:dyDescent="0.25">
      <c r="A729" s="268"/>
      <c r="B729" s="678" t="str">
        <f>IF(ROSTER!B$18="","",ROSTER!B$18)</f>
        <v/>
      </c>
      <c r="C729" s="669" t="str">
        <f>IF(ROSTER!C$18="","",ROSTER!C$18)</f>
        <v/>
      </c>
      <c r="D729" s="670"/>
      <c r="E729" s="667"/>
      <c r="F729" s="680">
        <f>IF(E729="y",1,IF(E729="S",1,0))</f>
        <v>0</v>
      </c>
      <c r="G729" s="663">
        <f>IF(E729="S",1,0)</f>
        <v>0</v>
      </c>
      <c r="H729" s="583"/>
      <c r="I729" s="584"/>
      <c r="J729" s="569"/>
      <c r="K729" s="570"/>
      <c r="L729" s="573"/>
      <c r="M729" s="574"/>
      <c r="N729" s="579">
        <f>L729+J729</f>
        <v>0</v>
      </c>
      <c r="O729" s="580"/>
      <c r="P729" s="569"/>
      <c r="Q729" s="570"/>
      <c r="R729" s="573"/>
      <c r="S729" s="574"/>
      <c r="T729" s="579">
        <f>R729-P729</f>
        <v>0</v>
      </c>
      <c r="U729" s="580"/>
      <c r="V729" s="583"/>
      <c r="W729" s="584"/>
      <c r="X729" s="569"/>
      <c r="Y729" s="584"/>
      <c r="Z729" s="569"/>
      <c r="AA729" s="584"/>
      <c r="AB729" s="569"/>
      <c r="AC729" s="570"/>
      <c r="AD729" s="573"/>
      <c r="AE729" s="574"/>
      <c r="AF729" s="557">
        <f>IF(AB729=0,0,(AD729/AB729)*100)</f>
        <v>0</v>
      </c>
      <c r="AG729" s="558"/>
      <c r="AH729" s="569"/>
      <c r="AI729" s="570"/>
      <c r="AJ729" s="573"/>
      <c r="AK729" s="574"/>
      <c r="AL729" s="557">
        <f>IF(AH729=0,0,(AJ729/AH729)*100)</f>
        <v>0</v>
      </c>
      <c r="AM729" s="558"/>
      <c r="AN729" s="569"/>
      <c r="AO729" s="570"/>
      <c r="AP729" s="573"/>
      <c r="AQ729" s="574"/>
      <c r="AR729" s="557">
        <f>IF(AN729=0,0,(AP729/AN729)*100)</f>
        <v>0</v>
      </c>
      <c r="AS729" s="558"/>
      <c r="AT729" s="561">
        <f>AB729+AH729+AN729</f>
        <v>0</v>
      </c>
      <c r="AU729" s="562"/>
      <c r="AV729" s="565">
        <f>AD729+AJ729+AP729</f>
        <v>0</v>
      </c>
      <c r="AW729" s="566"/>
      <c r="AX729" s="557">
        <f>IF(AT729=0,0,(AV729/AT729)*100)</f>
        <v>0</v>
      </c>
      <c r="AY729" s="558"/>
      <c r="AZ729" s="569"/>
      <c r="BA729" s="570"/>
      <c r="BB729" s="573"/>
      <c r="BC729" s="574"/>
      <c r="BD729" s="557">
        <f>IF(AZ729=0,0,(BB729/AZ729)*100)</f>
        <v>0</v>
      </c>
      <c r="BE729" s="558"/>
      <c r="BF729" s="561">
        <f>AT729+AZ729</f>
        <v>0</v>
      </c>
      <c r="BG729" s="562"/>
      <c r="BH729" s="565">
        <f>AV729+BB729</f>
        <v>0</v>
      </c>
      <c r="BI729" s="566"/>
      <c r="BJ729" s="557">
        <f>IF(BF729=0,0,(BH729/BF729)*100)</f>
        <v>0</v>
      </c>
      <c r="BK729" s="558"/>
      <c r="BL729" s="602">
        <f>(AD729*2)+(AJ729*2)+(AP729*3)+BB729</f>
        <v>0</v>
      </c>
      <c r="BM729" s="603"/>
      <c r="BN729" s="604"/>
      <c r="BO729" s="587">
        <f t="shared" ref="BO729" si="661">IF(BQ729=0,0,50*BP729/BQ729)</f>
        <v>0</v>
      </c>
      <c r="BP729" s="555">
        <f t="shared" ref="BP729" si="662">(BL729*BS$719)+(N729*BS$720)+(X729*BS$721)+(R729*BS$722)+(V729*BS$723)+(Z729*BS$724)</f>
        <v>0</v>
      </c>
      <c r="BQ729" s="555">
        <f t="shared" ref="BQ729" si="663">((AZ729-BB729)*BS$726)+((AT729-AV729)*BS$725)+(H729*BS$727)+(P729*BS$728)</f>
        <v>0</v>
      </c>
      <c r="BR729" s="65"/>
      <c r="BS729" s="65"/>
      <c r="BT729" s="280"/>
    </row>
    <row r="730" spans="1:77" ht="21.75" customHeight="1" x14ac:dyDescent="0.25">
      <c r="A730" s="268"/>
      <c r="B730" s="679"/>
      <c r="C730" s="690" t="str">
        <f>IF(ROSTER!D$18="","",ROSTER!D$18)</f>
        <v/>
      </c>
      <c r="D730" s="691"/>
      <c r="E730" s="668"/>
      <c r="F730" s="681"/>
      <c r="G730" s="664"/>
      <c r="H730" s="585"/>
      <c r="I730" s="586"/>
      <c r="J730" s="571"/>
      <c r="K730" s="572"/>
      <c r="L730" s="575"/>
      <c r="M730" s="576"/>
      <c r="N730" s="581" t="s">
        <v>16</v>
      </c>
      <c r="O730" s="582"/>
      <c r="P730" s="571"/>
      <c r="Q730" s="572"/>
      <c r="R730" s="575"/>
      <c r="S730" s="576"/>
      <c r="T730" s="581" t="s">
        <v>16</v>
      </c>
      <c r="U730" s="582"/>
      <c r="V730" s="585"/>
      <c r="W730" s="586"/>
      <c r="X730" s="571"/>
      <c r="Y730" s="586"/>
      <c r="Z730" s="571"/>
      <c r="AA730" s="586"/>
      <c r="AB730" s="571"/>
      <c r="AC730" s="572"/>
      <c r="AD730" s="575"/>
      <c r="AE730" s="576"/>
      <c r="AF730" s="577"/>
      <c r="AG730" s="578"/>
      <c r="AH730" s="571"/>
      <c r="AI730" s="572"/>
      <c r="AJ730" s="575"/>
      <c r="AK730" s="576"/>
      <c r="AL730" s="577"/>
      <c r="AM730" s="578"/>
      <c r="AN730" s="571"/>
      <c r="AO730" s="572"/>
      <c r="AP730" s="575"/>
      <c r="AQ730" s="576"/>
      <c r="AR730" s="577"/>
      <c r="AS730" s="578"/>
      <c r="AT730" s="627"/>
      <c r="AU730" s="628"/>
      <c r="AV730" s="629"/>
      <c r="AW730" s="630"/>
      <c r="AX730" s="577"/>
      <c r="AY730" s="578"/>
      <c r="AZ730" s="571"/>
      <c r="BA730" s="572"/>
      <c r="BB730" s="575"/>
      <c r="BC730" s="576"/>
      <c r="BD730" s="577"/>
      <c r="BE730" s="578"/>
      <c r="BF730" s="627"/>
      <c r="BG730" s="628"/>
      <c r="BH730" s="629"/>
      <c r="BI730" s="630"/>
      <c r="BJ730" s="577"/>
      <c r="BK730" s="578"/>
      <c r="BL730" s="605"/>
      <c r="BM730" s="606"/>
      <c r="BN730" s="607"/>
      <c r="BO730" s="588"/>
      <c r="BP730" s="556"/>
      <c r="BQ730" s="556"/>
      <c r="BR730" s="65"/>
      <c r="BS730" s="65"/>
      <c r="BT730" s="268"/>
    </row>
    <row r="731" spans="1:77" ht="21.75" customHeight="1" x14ac:dyDescent="0.25">
      <c r="A731" s="268"/>
      <c r="B731" s="678" t="str">
        <f>IF(ROSTER!B$20="","",ROSTER!B$20)</f>
        <v/>
      </c>
      <c r="C731" s="669" t="str">
        <f>IF(ROSTER!C$20="","",ROSTER!C$20)</f>
        <v/>
      </c>
      <c r="D731" s="670"/>
      <c r="E731" s="667"/>
      <c r="F731" s="680">
        <f>IF(E731="y",1,IF(E731="S",1,0))</f>
        <v>0</v>
      </c>
      <c r="G731" s="663">
        <f>IF(E731="S",1,0)</f>
        <v>0</v>
      </c>
      <c r="H731" s="583"/>
      <c r="I731" s="584"/>
      <c r="J731" s="569"/>
      <c r="K731" s="570"/>
      <c r="L731" s="573"/>
      <c r="M731" s="574"/>
      <c r="N731" s="579">
        <f>L731+J731</f>
        <v>0</v>
      </c>
      <c r="O731" s="580"/>
      <c r="P731" s="569"/>
      <c r="Q731" s="570"/>
      <c r="R731" s="573"/>
      <c r="S731" s="574"/>
      <c r="T731" s="579">
        <f>R731-P731</f>
        <v>0</v>
      </c>
      <c r="U731" s="580"/>
      <c r="V731" s="583"/>
      <c r="W731" s="584"/>
      <c r="X731" s="569"/>
      <c r="Y731" s="584"/>
      <c r="Z731" s="569"/>
      <c r="AA731" s="584"/>
      <c r="AB731" s="569"/>
      <c r="AC731" s="570"/>
      <c r="AD731" s="573"/>
      <c r="AE731" s="574"/>
      <c r="AF731" s="557">
        <f>IF(AB731=0,0,(AD731/AB731)*100)</f>
        <v>0</v>
      </c>
      <c r="AG731" s="558"/>
      <c r="AH731" s="569"/>
      <c r="AI731" s="570"/>
      <c r="AJ731" s="573"/>
      <c r="AK731" s="574"/>
      <c r="AL731" s="557">
        <f>IF(AH731=0,0,(AJ731/AH731)*100)</f>
        <v>0</v>
      </c>
      <c r="AM731" s="558"/>
      <c r="AN731" s="569"/>
      <c r="AO731" s="570"/>
      <c r="AP731" s="573"/>
      <c r="AQ731" s="574"/>
      <c r="AR731" s="557">
        <f>IF(AN731=0,0,(AP731/AN731)*100)</f>
        <v>0</v>
      </c>
      <c r="AS731" s="558"/>
      <c r="AT731" s="561">
        <f>AB731+AH731+AN731</f>
        <v>0</v>
      </c>
      <c r="AU731" s="562"/>
      <c r="AV731" s="565">
        <f>AD731+AJ731+AP731</f>
        <v>0</v>
      </c>
      <c r="AW731" s="566"/>
      <c r="AX731" s="557">
        <f>IF(AT731=0,0,(AV731/AT731)*100)</f>
        <v>0</v>
      </c>
      <c r="AY731" s="558"/>
      <c r="AZ731" s="569"/>
      <c r="BA731" s="570"/>
      <c r="BB731" s="573"/>
      <c r="BC731" s="574"/>
      <c r="BD731" s="557">
        <f>IF(AZ731=0,0,(BB731/AZ731)*100)</f>
        <v>0</v>
      </c>
      <c r="BE731" s="558"/>
      <c r="BF731" s="561">
        <f>AT731+AZ731</f>
        <v>0</v>
      </c>
      <c r="BG731" s="562"/>
      <c r="BH731" s="565">
        <f>AV731+BB731</f>
        <v>0</v>
      </c>
      <c r="BI731" s="566"/>
      <c r="BJ731" s="557">
        <f>IF(BF731=0,0,(BH731/BF731)*100)</f>
        <v>0</v>
      </c>
      <c r="BK731" s="558"/>
      <c r="BL731" s="602">
        <f>(AD731*2)+(AJ731*2)+(AP731*3)+BB731</f>
        <v>0</v>
      </c>
      <c r="BM731" s="603"/>
      <c r="BN731" s="604"/>
      <c r="BO731" s="587">
        <f t="shared" ref="BO731" si="664">IF(BQ731=0,0,50*BP731/BQ731)</f>
        <v>0</v>
      </c>
      <c r="BP731" s="555">
        <f t="shared" ref="BP731" si="665">(BL731*BS$719)+(N731*BS$720)+(X731*BS$721)+(R731*BS$722)+(V731*BS$723)+(Z731*BS$724)</f>
        <v>0</v>
      </c>
      <c r="BQ731" s="555">
        <f t="shared" ref="BQ731" si="666">((AZ731-BB731)*BS$726)+((AT731-AV731)*BS$725)+(H731*BS$727)+(P731*BS$728)</f>
        <v>0</v>
      </c>
      <c r="BR731" s="65"/>
      <c r="BS731" s="65"/>
      <c r="BT731" s="268"/>
    </row>
    <row r="732" spans="1:77" ht="21.75" customHeight="1" x14ac:dyDescent="0.25">
      <c r="A732" s="268"/>
      <c r="B732" s="679"/>
      <c r="C732" s="690" t="str">
        <f>IF(ROSTER!D$20="","",ROSTER!D$20)</f>
        <v/>
      </c>
      <c r="D732" s="691"/>
      <c r="E732" s="668"/>
      <c r="F732" s="681"/>
      <c r="G732" s="664"/>
      <c r="H732" s="585"/>
      <c r="I732" s="586"/>
      <c r="J732" s="571"/>
      <c r="K732" s="572"/>
      <c r="L732" s="575"/>
      <c r="M732" s="576"/>
      <c r="N732" s="581" t="s">
        <v>16</v>
      </c>
      <c r="O732" s="582"/>
      <c r="P732" s="571"/>
      <c r="Q732" s="572"/>
      <c r="R732" s="575"/>
      <c r="S732" s="576"/>
      <c r="T732" s="581" t="s">
        <v>16</v>
      </c>
      <c r="U732" s="582"/>
      <c r="V732" s="585"/>
      <c r="W732" s="586"/>
      <c r="X732" s="571"/>
      <c r="Y732" s="586"/>
      <c r="Z732" s="571"/>
      <c r="AA732" s="586"/>
      <c r="AB732" s="571"/>
      <c r="AC732" s="572"/>
      <c r="AD732" s="575"/>
      <c r="AE732" s="576"/>
      <c r="AF732" s="577"/>
      <c r="AG732" s="578"/>
      <c r="AH732" s="571"/>
      <c r="AI732" s="572"/>
      <c r="AJ732" s="575"/>
      <c r="AK732" s="576"/>
      <c r="AL732" s="577"/>
      <c r="AM732" s="578"/>
      <c r="AN732" s="571"/>
      <c r="AO732" s="572"/>
      <c r="AP732" s="575"/>
      <c r="AQ732" s="576"/>
      <c r="AR732" s="577"/>
      <c r="AS732" s="578"/>
      <c r="AT732" s="627"/>
      <c r="AU732" s="628"/>
      <c r="AV732" s="629"/>
      <c r="AW732" s="630"/>
      <c r="AX732" s="577"/>
      <c r="AY732" s="578"/>
      <c r="AZ732" s="571"/>
      <c r="BA732" s="572"/>
      <c r="BB732" s="575"/>
      <c r="BC732" s="576"/>
      <c r="BD732" s="577"/>
      <c r="BE732" s="578"/>
      <c r="BF732" s="627"/>
      <c r="BG732" s="628"/>
      <c r="BH732" s="629"/>
      <c r="BI732" s="630"/>
      <c r="BJ732" s="577"/>
      <c r="BK732" s="578"/>
      <c r="BL732" s="605"/>
      <c r="BM732" s="606"/>
      <c r="BN732" s="607"/>
      <c r="BO732" s="588"/>
      <c r="BP732" s="556"/>
      <c r="BQ732" s="556"/>
      <c r="BR732" s="65"/>
      <c r="BS732" s="65"/>
      <c r="BT732" s="268"/>
    </row>
    <row r="733" spans="1:77" ht="21.75" customHeight="1" x14ac:dyDescent="0.25">
      <c r="A733" s="268"/>
      <c r="B733" s="678" t="str">
        <f>IF(ROSTER!B$22="","",ROSTER!B$22)</f>
        <v/>
      </c>
      <c r="C733" s="669" t="str">
        <f>IF(ROSTER!C$22="","",ROSTER!C$22)</f>
        <v/>
      </c>
      <c r="D733" s="670"/>
      <c r="E733" s="667"/>
      <c r="F733" s="680">
        <f>IF(E733="y",1,IF(E733="S",1,0))</f>
        <v>0</v>
      </c>
      <c r="G733" s="663">
        <f>IF(E733="S",1,0)</f>
        <v>0</v>
      </c>
      <c r="H733" s="583"/>
      <c r="I733" s="584"/>
      <c r="J733" s="569"/>
      <c r="K733" s="570"/>
      <c r="L733" s="573"/>
      <c r="M733" s="574"/>
      <c r="N733" s="579">
        <f>L733+J733</f>
        <v>0</v>
      </c>
      <c r="O733" s="580"/>
      <c r="P733" s="569"/>
      <c r="Q733" s="570"/>
      <c r="R733" s="573"/>
      <c r="S733" s="574"/>
      <c r="T733" s="579">
        <f>R733-P733</f>
        <v>0</v>
      </c>
      <c r="U733" s="580"/>
      <c r="V733" s="583"/>
      <c r="W733" s="584"/>
      <c r="X733" s="569"/>
      <c r="Y733" s="584"/>
      <c r="Z733" s="569"/>
      <c r="AA733" s="584"/>
      <c r="AB733" s="569"/>
      <c r="AC733" s="570"/>
      <c r="AD733" s="573"/>
      <c r="AE733" s="574"/>
      <c r="AF733" s="557">
        <f>IF(AB733=0,0,(AD733/AB733)*100)</f>
        <v>0</v>
      </c>
      <c r="AG733" s="558"/>
      <c r="AH733" s="569"/>
      <c r="AI733" s="570"/>
      <c r="AJ733" s="573"/>
      <c r="AK733" s="574"/>
      <c r="AL733" s="557">
        <f>IF(AH733=0,0,(AJ733/AH733)*100)</f>
        <v>0</v>
      </c>
      <c r="AM733" s="558"/>
      <c r="AN733" s="569"/>
      <c r="AO733" s="570"/>
      <c r="AP733" s="573"/>
      <c r="AQ733" s="574"/>
      <c r="AR733" s="557">
        <f>IF(AN733=0,0,(AP733/AN733)*100)</f>
        <v>0</v>
      </c>
      <c r="AS733" s="558"/>
      <c r="AT733" s="561">
        <f>AB733+AH733+AN733</f>
        <v>0</v>
      </c>
      <c r="AU733" s="562"/>
      <c r="AV733" s="565">
        <f>AD733+AJ733+AP733</f>
        <v>0</v>
      </c>
      <c r="AW733" s="566"/>
      <c r="AX733" s="557">
        <f>IF(AT733=0,0,(AV733/AT733)*100)</f>
        <v>0</v>
      </c>
      <c r="AY733" s="558"/>
      <c r="AZ733" s="569"/>
      <c r="BA733" s="570"/>
      <c r="BB733" s="573"/>
      <c r="BC733" s="574"/>
      <c r="BD733" s="557">
        <f>IF(AZ733=0,0,(BB733/AZ733)*100)</f>
        <v>0</v>
      </c>
      <c r="BE733" s="558"/>
      <c r="BF733" s="561">
        <f>AT733+AZ733</f>
        <v>0</v>
      </c>
      <c r="BG733" s="562"/>
      <c r="BH733" s="565">
        <f>AV733+BB733</f>
        <v>0</v>
      </c>
      <c r="BI733" s="566"/>
      <c r="BJ733" s="557">
        <f>IF(BF733=0,0,(BH733/BF733)*100)</f>
        <v>0</v>
      </c>
      <c r="BK733" s="558"/>
      <c r="BL733" s="602">
        <f>(AD733*2)+(AJ733*2)+(AP733*3)+BB733</f>
        <v>0</v>
      </c>
      <c r="BM733" s="603"/>
      <c r="BN733" s="604"/>
      <c r="BO733" s="587">
        <f t="shared" ref="BO733" si="667">IF(BQ733=0,0,50*BP733/BQ733)</f>
        <v>0</v>
      </c>
      <c r="BP733" s="555">
        <f t="shared" ref="BP733" si="668">(BL733*BS$719)+(N733*BS$720)+(X733*BS$721)+(R733*BS$722)+(V733*BS$723)+(Z733*BS$724)</f>
        <v>0</v>
      </c>
      <c r="BQ733" s="555">
        <f t="shared" ref="BQ733" si="669">((AZ733-BB733)*BS$726)+((AT733-AV733)*BS$725)+(H733*BS$727)+(P733*BS$728)</f>
        <v>0</v>
      </c>
      <c r="BR733" s="65"/>
      <c r="BS733" s="65"/>
      <c r="BT733" s="268"/>
    </row>
    <row r="734" spans="1:77" ht="21.75" customHeight="1" x14ac:dyDescent="0.25">
      <c r="A734" s="268"/>
      <c r="B734" s="679"/>
      <c r="C734" s="690" t="str">
        <f>IF(ROSTER!D$22="","",ROSTER!D$22)</f>
        <v/>
      </c>
      <c r="D734" s="691"/>
      <c r="E734" s="668"/>
      <c r="F734" s="681"/>
      <c r="G734" s="664"/>
      <c r="H734" s="585"/>
      <c r="I734" s="586"/>
      <c r="J734" s="571"/>
      <c r="K734" s="572"/>
      <c r="L734" s="575"/>
      <c r="M734" s="576"/>
      <c r="N734" s="581" t="s">
        <v>16</v>
      </c>
      <c r="O734" s="582"/>
      <c r="P734" s="571"/>
      <c r="Q734" s="572"/>
      <c r="R734" s="575"/>
      <c r="S734" s="576"/>
      <c r="T734" s="581" t="s">
        <v>16</v>
      </c>
      <c r="U734" s="582"/>
      <c r="V734" s="585"/>
      <c r="W734" s="586"/>
      <c r="X734" s="571"/>
      <c r="Y734" s="586"/>
      <c r="Z734" s="571"/>
      <c r="AA734" s="586"/>
      <c r="AB734" s="571"/>
      <c r="AC734" s="572"/>
      <c r="AD734" s="575"/>
      <c r="AE734" s="576"/>
      <c r="AF734" s="577"/>
      <c r="AG734" s="578"/>
      <c r="AH734" s="571"/>
      <c r="AI734" s="572"/>
      <c r="AJ734" s="575"/>
      <c r="AK734" s="576"/>
      <c r="AL734" s="577"/>
      <c r="AM734" s="578"/>
      <c r="AN734" s="571"/>
      <c r="AO734" s="572"/>
      <c r="AP734" s="575"/>
      <c r="AQ734" s="576"/>
      <c r="AR734" s="577"/>
      <c r="AS734" s="578"/>
      <c r="AT734" s="627"/>
      <c r="AU734" s="628"/>
      <c r="AV734" s="629"/>
      <c r="AW734" s="630"/>
      <c r="AX734" s="577"/>
      <c r="AY734" s="578"/>
      <c r="AZ734" s="571"/>
      <c r="BA734" s="572"/>
      <c r="BB734" s="575"/>
      <c r="BC734" s="576"/>
      <c r="BD734" s="577"/>
      <c r="BE734" s="578"/>
      <c r="BF734" s="627"/>
      <c r="BG734" s="628"/>
      <c r="BH734" s="629"/>
      <c r="BI734" s="630"/>
      <c r="BJ734" s="577"/>
      <c r="BK734" s="578"/>
      <c r="BL734" s="605"/>
      <c r="BM734" s="606"/>
      <c r="BN734" s="607"/>
      <c r="BO734" s="588"/>
      <c r="BP734" s="556"/>
      <c r="BQ734" s="556"/>
      <c r="BR734" s="65"/>
      <c r="BS734" s="65"/>
      <c r="BT734" s="268"/>
    </row>
    <row r="735" spans="1:77" ht="21.75" customHeight="1" x14ac:dyDescent="0.25">
      <c r="A735" s="268"/>
      <c r="B735" s="678" t="str">
        <f>IF(ROSTER!B$24="","",ROSTER!B$24)</f>
        <v/>
      </c>
      <c r="C735" s="669" t="str">
        <f>IF(ROSTER!C$24="","",ROSTER!C$24)</f>
        <v/>
      </c>
      <c r="D735" s="670"/>
      <c r="E735" s="667"/>
      <c r="F735" s="680">
        <f>IF(E735="y",1,IF(E735="S",1,0))</f>
        <v>0</v>
      </c>
      <c r="G735" s="663">
        <f>IF(E735="S",1,0)</f>
        <v>0</v>
      </c>
      <c r="H735" s="583"/>
      <c r="I735" s="584"/>
      <c r="J735" s="569"/>
      <c r="K735" s="570"/>
      <c r="L735" s="573"/>
      <c r="M735" s="574"/>
      <c r="N735" s="579">
        <f>L735+J735</f>
        <v>0</v>
      </c>
      <c r="O735" s="580"/>
      <c r="P735" s="569"/>
      <c r="Q735" s="570"/>
      <c r="R735" s="573"/>
      <c r="S735" s="574"/>
      <c r="T735" s="579">
        <f>R735-P735</f>
        <v>0</v>
      </c>
      <c r="U735" s="580"/>
      <c r="V735" s="583"/>
      <c r="W735" s="584"/>
      <c r="X735" s="569"/>
      <c r="Y735" s="584"/>
      <c r="Z735" s="569"/>
      <c r="AA735" s="584"/>
      <c r="AB735" s="569"/>
      <c r="AC735" s="570"/>
      <c r="AD735" s="573"/>
      <c r="AE735" s="574"/>
      <c r="AF735" s="557">
        <f>IF(AB735=0,0,(AD735/AB735)*100)</f>
        <v>0</v>
      </c>
      <c r="AG735" s="558"/>
      <c r="AH735" s="569"/>
      <c r="AI735" s="570"/>
      <c r="AJ735" s="573"/>
      <c r="AK735" s="574"/>
      <c r="AL735" s="557">
        <f>IF(AH735=0,0,(AJ735/AH735)*100)</f>
        <v>0</v>
      </c>
      <c r="AM735" s="558"/>
      <c r="AN735" s="569"/>
      <c r="AO735" s="570"/>
      <c r="AP735" s="573"/>
      <c r="AQ735" s="574"/>
      <c r="AR735" s="557">
        <f>IF(AN735=0,0,(AP735/AN735)*100)</f>
        <v>0</v>
      </c>
      <c r="AS735" s="558"/>
      <c r="AT735" s="561">
        <f>AB735+AH735+AN735</f>
        <v>0</v>
      </c>
      <c r="AU735" s="562"/>
      <c r="AV735" s="565">
        <f>AD735+AJ735+AP735</f>
        <v>0</v>
      </c>
      <c r="AW735" s="566"/>
      <c r="AX735" s="557">
        <f>IF(AT735=0,0,(AV735/AT735)*100)</f>
        <v>0</v>
      </c>
      <c r="AY735" s="558"/>
      <c r="AZ735" s="569"/>
      <c r="BA735" s="570"/>
      <c r="BB735" s="573"/>
      <c r="BC735" s="574"/>
      <c r="BD735" s="557">
        <f>IF(AZ735=0,0,(BB735/AZ735)*100)</f>
        <v>0</v>
      </c>
      <c r="BE735" s="558"/>
      <c r="BF735" s="561">
        <f>AT735+AZ735</f>
        <v>0</v>
      </c>
      <c r="BG735" s="562"/>
      <c r="BH735" s="565">
        <f>AV735+BB735</f>
        <v>0</v>
      </c>
      <c r="BI735" s="566"/>
      <c r="BJ735" s="557">
        <f>IF(BF735=0,0,(BH735/BF735)*100)</f>
        <v>0</v>
      </c>
      <c r="BK735" s="558"/>
      <c r="BL735" s="602">
        <f>(AD735*2)+(AJ735*2)+(AP735*3)+BB735</f>
        <v>0</v>
      </c>
      <c r="BM735" s="603"/>
      <c r="BN735" s="604"/>
      <c r="BO735" s="587">
        <f t="shared" ref="BO735" si="670">IF(BQ735=0,0,50*BP735/BQ735)</f>
        <v>0</v>
      </c>
      <c r="BP735" s="555">
        <f t="shared" ref="BP735" si="671">(BL735*BS$719)+(N735*BS$720)+(X735*BS$721)+(R735*BS$722)+(V735*BS$723)+(Z735*BS$724)</f>
        <v>0</v>
      </c>
      <c r="BQ735" s="555">
        <f t="shared" ref="BQ735" si="672">((AZ735-BB735)*BS$726)+((AT735-AV735)*BS$725)+(H735*BS$727)+(P735*BS$728)</f>
        <v>0</v>
      </c>
      <c r="BR735" s="65"/>
      <c r="BS735" s="65"/>
      <c r="BT735" s="268"/>
    </row>
    <row r="736" spans="1:77" ht="21.75" customHeight="1" x14ac:dyDescent="0.25">
      <c r="A736" s="268"/>
      <c r="B736" s="679"/>
      <c r="C736" s="690" t="str">
        <f>IF(ROSTER!D$24="","",ROSTER!D$24)</f>
        <v/>
      </c>
      <c r="D736" s="691"/>
      <c r="E736" s="668"/>
      <c r="F736" s="681"/>
      <c r="G736" s="664"/>
      <c r="H736" s="585"/>
      <c r="I736" s="586"/>
      <c r="J736" s="571"/>
      <c r="K736" s="572"/>
      <c r="L736" s="575"/>
      <c r="M736" s="576"/>
      <c r="N736" s="581" t="s">
        <v>16</v>
      </c>
      <c r="O736" s="582"/>
      <c r="P736" s="571"/>
      <c r="Q736" s="572"/>
      <c r="R736" s="575"/>
      <c r="S736" s="576"/>
      <c r="T736" s="581" t="s">
        <v>16</v>
      </c>
      <c r="U736" s="582"/>
      <c r="V736" s="585"/>
      <c r="W736" s="586"/>
      <c r="X736" s="571"/>
      <c r="Y736" s="586"/>
      <c r="Z736" s="571"/>
      <c r="AA736" s="586"/>
      <c r="AB736" s="571"/>
      <c r="AC736" s="572"/>
      <c r="AD736" s="575"/>
      <c r="AE736" s="576"/>
      <c r="AF736" s="577"/>
      <c r="AG736" s="578"/>
      <c r="AH736" s="571"/>
      <c r="AI736" s="572"/>
      <c r="AJ736" s="575"/>
      <c r="AK736" s="576"/>
      <c r="AL736" s="577"/>
      <c r="AM736" s="578"/>
      <c r="AN736" s="571"/>
      <c r="AO736" s="572"/>
      <c r="AP736" s="575"/>
      <c r="AQ736" s="576"/>
      <c r="AR736" s="577"/>
      <c r="AS736" s="578"/>
      <c r="AT736" s="627"/>
      <c r="AU736" s="628"/>
      <c r="AV736" s="629"/>
      <c r="AW736" s="630"/>
      <c r="AX736" s="577"/>
      <c r="AY736" s="578"/>
      <c r="AZ736" s="571"/>
      <c r="BA736" s="572"/>
      <c r="BB736" s="575"/>
      <c r="BC736" s="576"/>
      <c r="BD736" s="577"/>
      <c r="BE736" s="578"/>
      <c r="BF736" s="627"/>
      <c r="BG736" s="628"/>
      <c r="BH736" s="629"/>
      <c r="BI736" s="630"/>
      <c r="BJ736" s="577"/>
      <c r="BK736" s="578"/>
      <c r="BL736" s="605"/>
      <c r="BM736" s="606"/>
      <c r="BN736" s="607"/>
      <c r="BO736" s="588"/>
      <c r="BP736" s="556"/>
      <c r="BQ736" s="556"/>
      <c r="BR736" s="65"/>
      <c r="BS736" s="65"/>
      <c r="BT736" s="268"/>
    </row>
    <row r="737" spans="1:72" ht="21.75" customHeight="1" x14ac:dyDescent="0.25">
      <c r="A737" s="268"/>
      <c r="B737" s="678" t="str">
        <f>IF(ROSTER!B$26="","",ROSTER!B$26)</f>
        <v/>
      </c>
      <c r="C737" s="669" t="str">
        <f>IF(ROSTER!C$26="","",ROSTER!C$26)</f>
        <v/>
      </c>
      <c r="D737" s="670"/>
      <c r="E737" s="667"/>
      <c r="F737" s="680">
        <f>IF(E737="y",1,IF(E737="S",1,0))</f>
        <v>0</v>
      </c>
      <c r="G737" s="663">
        <f>IF(E737="S",1,0)</f>
        <v>0</v>
      </c>
      <c r="H737" s="583"/>
      <c r="I737" s="584"/>
      <c r="J737" s="569"/>
      <c r="K737" s="570"/>
      <c r="L737" s="573"/>
      <c r="M737" s="574"/>
      <c r="N737" s="579">
        <f>L737+J737</f>
        <v>0</v>
      </c>
      <c r="O737" s="580"/>
      <c r="P737" s="569"/>
      <c r="Q737" s="570"/>
      <c r="R737" s="573"/>
      <c r="S737" s="574"/>
      <c r="T737" s="579">
        <f>R737-P737</f>
        <v>0</v>
      </c>
      <c r="U737" s="580"/>
      <c r="V737" s="583"/>
      <c r="W737" s="584"/>
      <c r="X737" s="569"/>
      <c r="Y737" s="584"/>
      <c r="Z737" s="569"/>
      <c r="AA737" s="584"/>
      <c r="AB737" s="569"/>
      <c r="AC737" s="570"/>
      <c r="AD737" s="573"/>
      <c r="AE737" s="574"/>
      <c r="AF737" s="557">
        <f>IF(AB737=0,0,(AD737/AB737)*100)</f>
        <v>0</v>
      </c>
      <c r="AG737" s="558"/>
      <c r="AH737" s="569"/>
      <c r="AI737" s="570"/>
      <c r="AJ737" s="573"/>
      <c r="AK737" s="574"/>
      <c r="AL737" s="557">
        <f>IF(AH737=0,0,(AJ737/AH737)*100)</f>
        <v>0</v>
      </c>
      <c r="AM737" s="558"/>
      <c r="AN737" s="569"/>
      <c r="AO737" s="570"/>
      <c r="AP737" s="573"/>
      <c r="AQ737" s="574"/>
      <c r="AR737" s="557">
        <f>IF(AN737=0,0,(AP737/AN737)*100)</f>
        <v>0</v>
      </c>
      <c r="AS737" s="558"/>
      <c r="AT737" s="561">
        <f>AB737+AH737+AN737</f>
        <v>0</v>
      </c>
      <c r="AU737" s="562"/>
      <c r="AV737" s="565">
        <f>AD737+AJ737+AP737</f>
        <v>0</v>
      </c>
      <c r="AW737" s="566"/>
      <c r="AX737" s="557">
        <f>IF(AT737=0,0,(AV737/AT737)*100)</f>
        <v>0</v>
      </c>
      <c r="AY737" s="558"/>
      <c r="AZ737" s="569"/>
      <c r="BA737" s="570"/>
      <c r="BB737" s="573"/>
      <c r="BC737" s="574"/>
      <c r="BD737" s="557">
        <f>IF(AZ737=0,0,(BB737/AZ737)*100)</f>
        <v>0</v>
      </c>
      <c r="BE737" s="558"/>
      <c r="BF737" s="561">
        <f>AT737+AZ737</f>
        <v>0</v>
      </c>
      <c r="BG737" s="562"/>
      <c r="BH737" s="565">
        <f>AV737+BB737</f>
        <v>0</v>
      </c>
      <c r="BI737" s="566"/>
      <c r="BJ737" s="557">
        <f>IF(BF737=0,0,(BH737/BF737)*100)</f>
        <v>0</v>
      </c>
      <c r="BK737" s="558"/>
      <c r="BL737" s="602">
        <f>(AD737*2)+(AJ737*2)+(AP737*3)+BB737</f>
        <v>0</v>
      </c>
      <c r="BM737" s="603"/>
      <c r="BN737" s="604"/>
      <c r="BO737" s="587">
        <f t="shared" ref="BO737" si="673">IF(BQ737=0,0,50*BP737/BQ737)</f>
        <v>0</v>
      </c>
      <c r="BP737" s="555">
        <f t="shared" ref="BP737" si="674">(BL737*BS$719)+(N737*BS$720)+(X737*BS$721)+(R737*BS$722)+(V737*BS$723)+(Z737*BS$724)</f>
        <v>0</v>
      </c>
      <c r="BQ737" s="555">
        <f t="shared" ref="BQ737" si="675">((AZ737-BB737)*BS$726)+((AT737-AV737)*BS$725)+(H737*BS$727)+(P737*BS$728)</f>
        <v>0</v>
      </c>
      <c r="BR737" s="65"/>
      <c r="BS737" s="65"/>
      <c r="BT737" s="268"/>
    </row>
    <row r="738" spans="1:72" ht="21.75" customHeight="1" x14ac:dyDescent="0.25">
      <c r="A738" s="268"/>
      <c r="B738" s="679"/>
      <c r="C738" s="690" t="str">
        <f>IF(ROSTER!D$26="","",ROSTER!D$26)</f>
        <v/>
      </c>
      <c r="D738" s="691"/>
      <c r="E738" s="668"/>
      <c r="F738" s="681"/>
      <c r="G738" s="664"/>
      <c r="H738" s="585"/>
      <c r="I738" s="586"/>
      <c r="J738" s="571"/>
      <c r="K738" s="572"/>
      <c r="L738" s="575"/>
      <c r="M738" s="576"/>
      <c r="N738" s="581" t="s">
        <v>16</v>
      </c>
      <c r="O738" s="582"/>
      <c r="P738" s="571"/>
      <c r="Q738" s="572"/>
      <c r="R738" s="575"/>
      <c r="S738" s="576"/>
      <c r="T738" s="581" t="s">
        <v>16</v>
      </c>
      <c r="U738" s="582"/>
      <c r="V738" s="585"/>
      <c r="W738" s="586"/>
      <c r="X738" s="571"/>
      <c r="Y738" s="586"/>
      <c r="Z738" s="571"/>
      <c r="AA738" s="586"/>
      <c r="AB738" s="571"/>
      <c r="AC738" s="572"/>
      <c r="AD738" s="575"/>
      <c r="AE738" s="576"/>
      <c r="AF738" s="577"/>
      <c r="AG738" s="578"/>
      <c r="AH738" s="571"/>
      <c r="AI738" s="572"/>
      <c r="AJ738" s="575"/>
      <c r="AK738" s="576"/>
      <c r="AL738" s="577"/>
      <c r="AM738" s="578"/>
      <c r="AN738" s="571"/>
      <c r="AO738" s="572"/>
      <c r="AP738" s="575"/>
      <c r="AQ738" s="576"/>
      <c r="AR738" s="577"/>
      <c r="AS738" s="578"/>
      <c r="AT738" s="627"/>
      <c r="AU738" s="628"/>
      <c r="AV738" s="629"/>
      <c r="AW738" s="630"/>
      <c r="AX738" s="577"/>
      <c r="AY738" s="578"/>
      <c r="AZ738" s="571"/>
      <c r="BA738" s="572"/>
      <c r="BB738" s="575"/>
      <c r="BC738" s="576"/>
      <c r="BD738" s="577"/>
      <c r="BE738" s="578"/>
      <c r="BF738" s="627"/>
      <c r="BG738" s="628"/>
      <c r="BH738" s="629"/>
      <c r="BI738" s="630"/>
      <c r="BJ738" s="577"/>
      <c r="BK738" s="578"/>
      <c r="BL738" s="605"/>
      <c r="BM738" s="606"/>
      <c r="BN738" s="607"/>
      <c r="BO738" s="588"/>
      <c r="BP738" s="556"/>
      <c r="BQ738" s="556"/>
      <c r="BR738" s="65"/>
      <c r="BS738" s="65"/>
      <c r="BT738" s="268"/>
    </row>
    <row r="739" spans="1:72" ht="21.75" customHeight="1" x14ac:dyDescent="0.25">
      <c r="A739" s="268"/>
      <c r="B739" s="678" t="str">
        <f>IF(ROSTER!B$28="","",ROSTER!B$28)</f>
        <v/>
      </c>
      <c r="C739" s="669" t="str">
        <f>IF(ROSTER!C$28="","",ROSTER!C$28)</f>
        <v/>
      </c>
      <c r="D739" s="670"/>
      <c r="E739" s="667"/>
      <c r="F739" s="680">
        <f>IF(E739="y",1,IF(E739="S",1,0))</f>
        <v>0</v>
      </c>
      <c r="G739" s="663">
        <f>IF(E739="S",1,0)</f>
        <v>0</v>
      </c>
      <c r="H739" s="583"/>
      <c r="I739" s="584"/>
      <c r="J739" s="569"/>
      <c r="K739" s="570"/>
      <c r="L739" s="573"/>
      <c r="M739" s="574"/>
      <c r="N739" s="579">
        <f>L739+J739</f>
        <v>0</v>
      </c>
      <c r="O739" s="580"/>
      <c r="P739" s="569"/>
      <c r="Q739" s="570"/>
      <c r="R739" s="573"/>
      <c r="S739" s="574"/>
      <c r="T739" s="579">
        <f>R739-P739</f>
        <v>0</v>
      </c>
      <c r="U739" s="580"/>
      <c r="V739" s="583"/>
      <c r="W739" s="584"/>
      <c r="X739" s="569"/>
      <c r="Y739" s="584"/>
      <c r="Z739" s="569"/>
      <c r="AA739" s="584"/>
      <c r="AB739" s="569"/>
      <c r="AC739" s="570"/>
      <c r="AD739" s="573"/>
      <c r="AE739" s="574"/>
      <c r="AF739" s="557">
        <f>IF(AB739=0,0,(AD739/AB739)*100)</f>
        <v>0</v>
      </c>
      <c r="AG739" s="558"/>
      <c r="AH739" s="569"/>
      <c r="AI739" s="570"/>
      <c r="AJ739" s="573"/>
      <c r="AK739" s="574"/>
      <c r="AL739" s="557">
        <f>IF(AH739=0,0,(AJ739/AH739)*100)</f>
        <v>0</v>
      </c>
      <c r="AM739" s="558"/>
      <c r="AN739" s="569"/>
      <c r="AO739" s="570"/>
      <c r="AP739" s="573"/>
      <c r="AQ739" s="574"/>
      <c r="AR739" s="557">
        <f>IF(AN739=0,0,(AP739/AN739)*100)</f>
        <v>0</v>
      </c>
      <c r="AS739" s="558"/>
      <c r="AT739" s="561">
        <f>AB739+AH739+AN739</f>
        <v>0</v>
      </c>
      <c r="AU739" s="562"/>
      <c r="AV739" s="565">
        <f>AD739+AJ739+AP739</f>
        <v>0</v>
      </c>
      <c r="AW739" s="566"/>
      <c r="AX739" s="557">
        <f>IF(AT739=0,0,(AV739/AT739)*100)</f>
        <v>0</v>
      </c>
      <c r="AY739" s="558"/>
      <c r="AZ739" s="569"/>
      <c r="BA739" s="570"/>
      <c r="BB739" s="573"/>
      <c r="BC739" s="574"/>
      <c r="BD739" s="557">
        <f>IF(AZ739=0,0,(BB739/AZ739)*100)</f>
        <v>0</v>
      </c>
      <c r="BE739" s="558"/>
      <c r="BF739" s="561">
        <f>AT739+AZ739</f>
        <v>0</v>
      </c>
      <c r="BG739" s="562"/>
      <c r="BH739" s="565">
        <f>AV739+BB739</f>
        <v>0</v>
      </c>
      <c r="BI739" s="566"/>
      <c r="BJ739" s="557">
        <f>IF(BF739=0,0,(BH739/BF739)*100)</f>
        <v>0</v>
      </c>
      <c r="BK739" s="558"/>
      <c r="BL739" s="602">
        <f>(AD739*2)+(AJ739*2)+(AP739*3)+BB739</f>
        <v>0</v>
      </c>
      <c r="BM739" s="603"/>
      <c r="BN739" s="604"/>
      <c r="BO739" s="587">
        <f t="shared" ref="BO739" si="676">IF(BQ739=0,0,50*BP739/BQ739)</f>
        <v>0</v>
      </c>
      <c r="BP739" s="555">
        <f t="shared" ref="BP739" si="677">(BL739*BS$719)+(N739*BS$720)+(X739*BS$721)+(R739*BS$722)+(V739*BS$723)+(Z739*BS$724)</f>
        <v>0</v>
      </c>
      <c r="BQ739" s="555">
        <f t="shared" ref="BQ739" si="678">((AZ739-BB739)*BS$726)+((AT739-AV739)*BS$725)+(H739*BS$727)+(P739*BS$728)</f>
        <v>0</v>
      </c>
      <c r="BR739" s="65"/>
      <c r="BS739" s="65"/>
      <c r="BT739" s="268"/>
    </row>
    <row r="740" spans="1:72" ht="21.75" customHeight="1" x14ac:dyDescent="0.25">
      <c r="A740" s="268"/>
      <c r="B740" s="679"/>
      <c r="C740" s="690" t="str">
        <f>IF(ROSTER!D$28="","",ROSTER!D$28)</f>
        <v/>
      </c>
      <c r="D740" s="691"/>
      <c r="E740" s="668"/>
      <c r="F740" s="681"/>
      <c r="G740" s="664"/>
      <c r="H740" s="585"/>
      <c r="I740" s="586"/>
      <c r="J740" s="571"/>
      <c r="K740" s="572"/>
      <c r="L740" s="575"/>
      <c r="M740" s="576"/>
      <c r="N740" s="581" t="s">
        <v>16</v>
      </c>
      <c r="O740" s="582"/>
      <c r="P740" s="571"/>
      <c r="Q740" s="572"/>
      <c r="R740" s="575"/>
      <c r="S740" s="576"/>
      <c r="T740" s="581" t="s">
        <v>16</v>
      </c>
      <c r="U740" s="582"/>
      <c r="V740" s="585"/>
      <c r="W740" s="586"/>
      <c r="X740" s="571"/>
      <c r="Y740" s="586"/>
      <c r="Z740" s="571"/>
      <c r="AA740" s="586"/>
      <c r="AB740" s="571"/>
      <c r="AC740" s="572"/>
      <c r="AD740" s="575"/>
      <c r="AE740" s="576"/>
      <c r="AF740" s="577"/>
      <c r="AG740" s="578"/>
      <c r="AH740" s="571"/>
      <c r="AI740" s="572"/>
      <c r="AJ740" s="575"/>
      <c r="AK740" s="576"/>
      <c r="AL740" s="577"/>
      <c r="AM740" s="578"/>
      <c r="AN740" s="571"/>
      <c r="AO740" s="572"/>
      <c r="AP740" s="575"/>
      <c r="AQ740" s="576"/>
      <c r="AR740" s="577"/>
      <c r="AS740" s="578"/>
      <c r="AT740" s="627"/>
      <c r="AU740" s="628"/>
      <c r="AV740" s="629"/>
      <c r="AW740" s="630"/>
      <c r="AX740" s="577"/>
      <c r="AY740" s="578"/>
      <c r="AZ740" s="571"/>
      <c r="BA740" s="572"/>
      <c r="BB740" s="575"/>
      <c r="BC740" s="576"/>
      <c r="BD740" s="577"/>
      <c r="BE740" s="578"/>
      <c r="BF740" s="627"/>
      <c r="BG740" s="628"/>
      <c r="BH740" s="629"/>
      <c r="BI740" s="630"/>
      <c r="BJ740" s="577"/>
      <c r="BK740" s="578"/>
      <c r="BL740" s="605"/>
      <c r="BM740" s="606"/>
      <c r="BN740" s="607"/>
      <c r="BO740" s="588"/>
      <c r="BP740" s="556"/>
      <c r="BQ740" s="556"/>
      <c r="BR740" s="65"/>
      <c r="BS740" s="65"/>
      <c r="BT740" s="268"/>
    </row>
    <row r="741" spans="1:72" ht="21.75" customHeight="1" x14ac:dyDescent="0.25">
      <c r="A741" s="268"/>
      <c r="B741" s="678" t="str">
        <f>IF(ROSTER!B$30="","",ROSTER!B$30)</f>
        <v/>
      </c>
      <c r="C741" s="669" t="str">
        <f>IF(ROSTER!C$30="","",ROSTER!C$30)</f>
        <v/>
      </c>
      <c r="D741" s="670"/>
      <c r="E741" s="667"/>
      <c r="F741" s="680">
        <f>IF(E741="y",1,IF(E741="S",1,0))</f>
        <v>0</v>
      </c>
      <c r="G741" s="663">
        <f>IF(E741="S",1,0)</f>
        <v>0</v>
      </c>
      <c r="H741" s="583"/>
      <c r="I741" s="584"/>
      <c r="J741" s="569"/>
      <c r="K741" s="570"/>
      <c r="L741" s="573"/>
      <c r="M741" s="574"/>
      <c r="N741" s="579">
        <f>L741+J741</f>
        <v>0</v>
      </c>
      <c r="O741" s="580"/>
      <c r="P741" s="569"/>
      <c r="Q741" s="570"/>
      <c r="R741" s="573"/>
      <c r="S741" s="574"/>
      <c r="T741" s="579">
        <f>R741-P741</f>
        <v>0</v>
      </c>
      <c r="U741" s="580"/>
      <c r="V741" s="583"/>
      <c r="W741" s="584"/>
      <c r="X741" s="569"/>
      <c r="Y741" s="584"/>
      <c r="Z741" s="569"/>
      <c r="AA741" s="584"/>
      <c r="AB741" s="569"/>
      <c r="AC741" s="570"/>
      <c r="AD741" s="573"/>
      <c r="AE741" s="574"/>
      <c r="AF741" s="557">
        <f>IF(AB741=0,0,(AD741/AB741)*100)</f>
        <v>0</v>
      </c>
      <c r="AG741" s="558"/>
      <c r="AH741" s="569"/>
      <c r="AI741" s="570"/>
      <c r="AJ741" s="573"/>
      <c r="AK741" s="574"/>
      <c r="AL741" s="557">
        <f>IF(AH741=0,0,(AJ741/AH741)*100)</f>
        <v>0</v>
      </c>
      <c r="AM741" s="558"/>
      <c r="AN741" s="569"/>
      <c r="AO741" s="570"/>
      <c r="AP741" s="573"/>
      <c r="AQ741" s="574"/>
      <c r="AR741" s="557">
        <f>IF(AN741=0,0,(AP741/AN741)*100)</f>
        <v>0</v>
      </c>
      <c r="AS741" s="558"/>
      <c r="AT741" s="561">
        <f>AB741+AH741+AN741</f>
        <v>0</v>
      </c>
      <c r="AU741" s="562"/>
      <c r="AV741" s="565">
        <f>AD741+AJ741+AP741</f>
        <v>0</v>
      </c>
      <c r="AW741" s="566"/>
      <c r="AX741" s="557">
        <f>IF(AT741=0,0,(AV741/AT741)*100)</f>
        <v>0</v>
      </c>
      <c r="AY741" s="558"/>
      <c r="AZ741" s="569"/>
      <c r="BA741" s="570"/>
      <c r="BB741" s="573"/>
      <c r="BC741" s="574"/>
      <c r="BD741" s="557">
        <f>IF(AZ741=0,0,(BB741/AZ741)*100)</f>
        <v>0</v>
      </c>
      <c r="BE741" s="558"/>
      <c r="BF741" s="561">
        <f>AT741+AZ741</f>
        <v>0</v>
      </c>
      <c r="BG741" s="562"/>
      <c r="BH741" s="565">
        <f>AV741+BB741</f>
        <v>0</v>
      </c>
      <c r="BI741" s="566"/>
      <c r="BJ741" s="557">
        <f>IF(BF741=0,0,(BH741/BF741)*100)</f>
        <v>0</v>
      </c>
      <c r="BK741" s="558"/>
      <c r="BL741" s="602">
        <f>(AD741*2)+(AJ741*2)+(AP741*3)+BB741</f>
        <v>0</v>
      </c>
      <c r="BM741" s="603"/>
      <c r="BN741" s="604"/>
      <c r="BO741" s="587">
        <f t="shared" ref="BO741" si="679">IF(BQ741=0,0,50*BP741/BQ741)</f>
        <v>0</v>
      </c>
      <c r="BP741" s="555">
        <f t="shared" ref="BP741" si="680">(BL741*BS$719)+(N741*BS$720)+(X741*BS$721)+(R741*BS$722)+(V741*BS$723)+(Z741*BS$724)</f>
        <v>0</v>
      </c>
      <c r="BQ741" s="555">
        <f t="shared" ref="BQ741" si="681">((AZ741-BB741)*BS$726)+((AT741-AV741)*BS$725)+(H741*BS$727)+(P741*BS$728)</f>
        <v>0</v>
      </c>
      <c r="BR741" s="65"/>
      <c r="BS741" s="65"/>
      <c r="BT741" s="268"/>
    </row>
    <row r="742" spans="1:72" ht="21.75" customHeight="1" x14ac:dyDescent="0.25">
      <c r="A742" s="268"/>
      <c r="B742" s="679"/>
      <c r="C742" s="690" t="str">
        <f>IF(ROSTER!D$30="","",ROSTER!D$30)</f>
        <v/>
      </c>
      <c r="D742" s="691"/>
      <c r="E742" s="668"/>
      <c r="F742" s="681"/>
      <c r="G742" s="664"/>
      <c r="H742" s="585"/>
      <c r="I742" s="586"/>
      <c r="J742" s="571"/>
      <c r="K742" s="572"/>
      <c r="L742" s="575"/>
      <c r="M742" s="576"/>
      <c r="N742" s="581" t="s">
        <v>16</v>
      </c>
      <c r="O742" s="582"/>
      <c r="P742" s="571"/>
      <c r="Q742" s="572"/>
      <c r="R742" s="575"/>
      <c r="S742" s="576"/>
      <c r="T742" s="581" t="s">
        <v>16</v>
      </c>
      <c r="U742" s="582"/>
      <c r="V742" s="585"/>
      <c r="W742" s="586"/>
      <c r="X742" s="571"/>
      <c r="Y742" s="586"/>
      <c r="Z742" s="571"/>
      <c r="AA742" s="586"/>
      <c r="AB742" s="571"/>
      <c r="AC742" s="572"/>
      <c r="AD742" s="575"/>
      <c r="AE742" s="576"/>
      <c r="AF742" s="577"/>
      <c r="AG742" s="578"/>
      <c r="AH742" s="571"/>
      <c r="AI742" s="572"/>
      <c r="AJ742" s="575"/>
      <c r="AK742" s="576"/>
      <c r="AL742" s="577"/>
      <c r="AM742" s="578"/>
      <c r="AN742" s="571"/>
      <c r="AO742" s="572"/>
      <c r="AP742" s="575"/>
      <c r="AQ742" s="576"/>
      <c r="AR742" s="577"/>
      <c r="AS742" s="578"/>
      <c r="AT742" s="627"/>
      <c r="AU742" s="628"/>
      <c r="AV742" s="629"/>
      <c r="AW742" s="630"/>
      <c r="AX742" s="577"/>
      <c r="AY742" s="578"/>
      <c r="AZ742" s="571"/>
      <c r="BA742" s="572"/>
      <c r="BB742" s="575"/>
      <c r="BC742" s="576"/>
      <c r="BD742" s="577"/>
      <c r="BE742" s="578"/>
      <c r="BF742" s="627"/>
      <c r="BG742" s="628"/>
      <c r="BH742" s="629"/>
      <c r="BI742" s="630"/>
      <c r="BJ742" s="577"/>
      <c r="BK742" s="578"/>
      <c r="BL742" s="605"/>
      <c r="BM742" s="606"/>
      <c r="BN742" s="607"/>
      <c r="BO742" s="588"/>
      <c r="BP742" s="556"/>
      <c r="BQ742" s="556"/>
      <c r="BR742" s="65"/>
      <c r="BS742" s="65"/>
      <c r="BT742" s="268"/>
    </row>
    <row r="743" spans="1:72" ht="21.75" customHeight="1" x14ac:dyDescent="0.25">
      <c r="A743" s="268"/>
      <c r="B743" s="678" t="str">
        <f>IF(ROSTER!B$32="","",ROSTER!B$32)</f>
        <v/>
      </c>
      <c r="C743" s="669" t="str">
        <f>IF(ROSTER!C$32="","",ROSTER!C$32)</f>
        <v/>
      </c>
      <c r="D743" s="670"/>
      <c r="E743" s="667"/>
      <c r="F743" s="680">
        <f>IF(E743="y",1,IF(E743="S",1,0))</f>
        <v>0</v>
      </c>
      <c r="G743" s="663">
        <f>IF(E743="S",1,0)</f>
        <v>0</v>
      </c>
      <c r="H743" s="583"/>
      <c r="I743" s="584"/>
      <c r="J743" s="569"/>
      <c r="K743" s="570"/>
      <c r="L743" s="573"/>
      <c r="M743" s="574"/>
      <c r="N743" s="579">
        <f>L743+J743</f>
        <v>0</v>
      </c>
      <c r="O743" s="580"/>
      <c r="P743" s="569"/>
      <c r="Q743" s="570"/>
      <c r="R743" s="573"/>
      <c r="S743" s="574"/>
      <c r="T743" s="579">
        <f>R743-P743</f>
        <v>0</v>
      </c>
      <c r="U743" s="580"/>
      <c r="V743" s="583"/>
      <c r="W743" s="584"/>
      <c r="X743" s="569"/>
      <c r="Y743" s="584"/>
      <c r="Z743" s="569"/>
      <c r="AA743" s="584"/>
      <c r="AB743" s="569"/>
      <c r="AC743" s="570"/>
      <c r="AD743" s="573"/>
      <c r="AE743" s="574"/>
      <c r="AF743" s="557">
        <f>IF(AB743=0,0,(AD743/AB743)*100)</f>
        <v>0</v>
      </c>
      <c r="AG743" s="558"/>
      <c r="AH743" s="569"/>
      <c r="AI743" s="570"/>
      <c r="AJ743" s="573"/>
      <c r="AK743" s="574"/>
      <c r="AL743" s="557">
        <f>IF(AH743=0,0,(AJ743/AH743)*100)</f>
        <v>0</v>
      </c>
      <c r="AM743" s="558"/>
      <c r="AN743" s="569"/>
      <c r="AO743" s="570"/>
      <c r="AP743" s="573"/>
      <c r="AQ743" s="574"/>
      <c r="AR743" s="557">
        <f>IF(AN743=0,0,(AP743/AN743)*100)</f>
        <v>0</v>
      </c>
      <c r="AS743" s="558"/>
      <c r="AT743" s="561">
        <f>AB743+AH743+AN743</f>
        <v>0</v>
      </c>
      <c r="AU743" s="562"/>
      <c r="AV743" s="565">
        <f>AD743+AJ743+AP743</f>
        <v>0</v>
      </c>
      <c r="AW743" s="566"/>
      <c r="AX743" s="557">
        <f>IF(AT743=0,0,(AV743/AT743)*100)</f>
        <v>0</v>
      </c>
      <c r="AY743" s="558"/>
      <c r="AZ743" s="569"/>
      <c r="BA743" s="570"/>
      <c r="BB743" s="573"/>
      <c r="BC743" s="574"/>
      <c r="BD743" s="557">
        <f>IF(AZ743=0,0,(BB743/AZ743)*100)</f>
        <v>0</v>
      </c>
      <c r="BE743" s="558"/>
      <c r="BF743" s="561">
        <f>AT743+AZ743</f>
        <v>0</v>
      </c>
      <c r="BG743" s="562"/>
      <c r="BH743" s="565">
        <f>AV743+BB743</f>
        <v>0</v>
      </c>
      <c r="BI743" s="566"/>
      <c r="BJ743" s="557">
        <f>IF(BF743=0,0,(BH743/BF743)*100)</f>
        <v>0</v>
      </c>
      <c r="BK743" s="558"/>
      <c r="BL743" s="602">
        <f>(AD743*2)+(AJ743*2)+(AP743*3)+BB743</f>
        <v>0</v>
      </c>
      <c r="BM743" s="603"/>
      <c r="BN743" s="604"/>
      <c r="BO743" s="587">
        <f t="shared" ref="BO743" si="682">IF(BQ743=0,0,50*BP743/BQ743)</f>
        <v>0</v>
      </c>
      <c r="BP743" s="555">
        <f t="shared" ref="BP743" si="683">(BL743*BS$719)+(N743*BS$720)+(X743*BS$721)+(R743*BS$722)+(V743*BS$723)+(Z743*BS$724)</f>
        <v>0</v>
      </c>
      <c r="BQ743" s="555">
        <f t="shared" ref="BQ743" si="684">((AZ743-BB743)*BS$726)+((AT743-AV743)*BS$725)+(H743*BS$727)+(P743*BS$728)</f>
        <v>0</v>
      </c>
      <c r="BR743" s="65"/>
      <c r="BS743" s="65"/>
      <c r="BT743" s="268"/>
    </row>
    <row r="744" spans="1:72" ht="21.75" customHeight="1" x14ac:dyDescent="0.25">
      <c r="A744" s="268"/>
      <c r="B744" s="679"/>
      <c r="C744" s="690" t="str">
        <f>IF(ROSTER!D$32="","",ROSTER!D$32)</f>
        <v/>
      </c>
      <c r="D744" s="691"/>
      <c r="E744" s="668"/>
      <c r="F744" s="681"/>
      <c r="G744" s="664"/>
      <c r="H744" s="585"/>
      <c r="I744" s="586"/>
      <c r="J744" s="571"/>
      <c r="K744" s="572"/>
      <c r="L744" s="575"/>
      <c r="M744" s="576"/>
      <c r="N744" s="581" t="s">
        <v>16</v>
      </c>
      <c r="O744" s="582"/>
      <c r="P744" s="571"/>
      <c r="Q744" s="572"/>
      <c r="R744" s="575"/>
      <c r="S744" s="576"/>
      <c r="T744" s="581" t="s">
        <v>16</v>
      </c>
      <c r="U744" s="582"/>
      <c r="V744" s="585"/>
      <c r="W744" s="586"/>
      <c r="X744" s="571"/>
      <c r="Y744" s="586"/>
      <c r="Z744" s="571"/>
      <c r="AA744" s="586"/>
      <c r="AB744" s="571"/>
      <c r="AC744" s="572"/>
      <c r="AD744" s="575"/>
      <c r="AE744" s="576"/>
      <c r="AF744" s="577"/>
      <c r="AG744" s="578"/>
      <c r="AH744" s="571"/>
      <c r="AI744" s="572"/>
      <c r="AJ744" s="575"/>
      <c r="AK744" s="576"/>
      <c r="AL744" s="577"/>
      <c r="AM744" s="578"/>
      <c r="AN744" s="571"/>
      <c r="AO744" s="572"/>
      <c r="AP744" s="575"/>
      <c r="AQ744" s="576"/>
      <c r="AR744" s="577"/>
      <c r="AS744" s="578"/>
      <c r="AT744" s="627"/>
      <c r="AU744" s="628"/>
      <c r="AV744" s="629"/>
      <c r="AW744" s="630"/>
      <c r="AX744" s="577"/>
      <c r="AY744" s="578"/>
      <c r="AZ744" s="571"/>
      <c r="BA744" s="572"/>
      <c r="BB744" s="575"/>
      <c r="BC744" s="576"/>
      <c r="BD744" s="577"/>
      <c r="BE744" s="578"/>
      <c r="BF744" s="627"/>
      <c r="BG744" s="628"/>
      <c r="BH744" s="629"/>
      <c r="BI744" s="630"/>
      <c r="BJ744" s="577"/>
      <c r="BK744" s="578"/>
      <c r="BL744" s="605"/>
      <c r="BM744" s="606"/>
      <c r="BN744" s="607"/>
      <c r="BO744" s="588"/>
      <c r="BP744" s="556"/>
      <c r="BQ744" s="556"/>
      <c r="BR744" s="65"/>
      <c r="BS744" s="65"/>
      <c r="BT744" s="268"/>
    </row>
    <row r="745" spans="1:72" ht="21.75" customHeight="1" x14ac:dyDescent="0.25">
      <c r="A745" s="268"/>
      <c r="B745" s="678" t="str">
        <f>IF(ROSTER!B$34="","",ROSTER!B$34)</f>
        <v/>
      </c>
      <c r="C745" s="669" t="str">
        <f>IF(ROSTER!C$34="","",ROSTER!C$34)</f>
        <v/>
      </c>
      <c r="D745" s="670"/>
      <c r="E745" s="667"/>
      <c r="F745" s="680">
        <f>IF(E745="y",1,IF(E745="S",1,0))</f>
        <v>0</v>
      </c>
      <c r="G745" s="663">
        <f>IF(E745="S",1,0)</f>
        <v>0</v>
      </c>
      <c r="H745" s="583"/>
      <c r="I745" s="584"/>
      <c r="J745" s="569"/>
      <c r="K745" s="570"/>
      <c r="L745" s="573"/>
      <c r="M745" s="574"/>
      <c r="N745" s="579">
        <f>L745+J745</f>
        <v>0</v>
      </c>
      <c r="O745" s="580"/>
      <c r="P745" s="569"/>
      <c r="Q745" s="570"/>
      <c r="R745" s="573"/>
      <c r="S745" s="574"/>
      <c r="T745" s="579">
        <f>R745-P745</f>
        <v>0</v>
      </c>
      <c r="U745" s="580"/>
      <c r="V745" s="583"/>
      <c r="W745" s="584"/>
      <c r="X745" s="569"/>
      <c r="Y745" s="584"/>
      <c r="Z745" s="569"/>
      <c r="AA745" s="584"/>
      <c r="AB745" s="569"/>
      <c r="AC745" s="570"/>
      <c r="AD745" s="573"/>
      <c r="AE745" s="574"/>
      <c r="AF745" s="557">
        <f>IF(AB745=0,0,(AD745/AB745)*100)</f>
        <v>0</v>
      </c>
      <c r="AG745" s="558"/>
      <c r="AH745" s="569"/>
      <c r="AI745" s="570"/>
      <c r="AJ745" s="573"/>
      <c r="AK745" s="574"/>
      <c r="AL745" s="557">
        <f>IF(AH745=0,0,(AJ745/AH745)*100)</f>
        <v>0</v>
      </c>
      <c r="AM745" s="558"/>
      <c r="AN745" s="569"/>
      <c r="AO745" s="570"/>
      <c r="AP745" s="573"/>
      <c r="AQ745" s="574"/>
      <c r="AR745" s="557">
        <f>IF(AN745=0,0,(AP745/AN745)*100)</f>
        <v>0</v>
      </c>
      <c r="AS745" s="558"/>
      <c r="AT745" s="561">
        <f>AB745+AH745+AN745</f>
        <v>0</v>
      </c>
      <c r="AU745" s="562"/>
      <c r="AV745" s="565">
        <f>AD745+AJ745+AP745</f>
        <v>0</v>
      </c>
      <c r="AW745" s="566"/>
      <c r="AX745" s="557">
        <f>IF(AT745=0,0,(AV745/AT745)*100)</f>
        <v>0</v>
      </c>
      <c r="AY745" s="558"/>
      <c r="AZ745" s="569"/>
      <c r="BA745" s="570"/>
      <c r="BB745" s="573"/>
      <c r="BC745" s="574"/>
      <c r="BD745" s="557">
        <f>IF(AZ745=0,0,(BB745/AZ745)*100)</f>
        <v>0</v>
      </c>
      <c r="BE745" s="558"/>
      <c r="BF745" s="561">
        <f>AT745+AZ745</f>
        <v>0</v>
      </c>
      <c r="BG745" s="562"/>
      <c r="BH745" s="565">
        <f>AV745+BB745</f>
        <v>0</v>
      </c>
      <c r="BI745" s="566"/>
      <c r="BJ745" s="557">
        <f>IF(BF745=0,0,(BH745/BF745)*100)</f>
        <v>0</v>
      </c>
      <c r="BK745" s="558"/>
      <c r="BL745" s="602">
        <f>(AD745*2)+(AJ745*2)+(AP745*3)+BB745</f>
        <v>0</v>
      </c>
      <c r="BM745" s="603"/>
      <c r="BN745" s="604"/>
      <c r="BO745" s="587">
        <f t="shared" ref="BO745" si="685">IF(BQ745=0,0,50*BP745/BQ745)</f>
        <v>0</v>
      </c>
      <c r="BP745" s="555">
        <f t="shared" ref="BP745" si="686">(BL745*BS$719)+(N745*BS$720)+(X745*BS$721)+(R745*BS$722)+(V745*BS$723)+(Z745*BS$724)</f>
        <v>0</v>
      </c>
      <c r="BQ745" s="555">
        <f t="shared" ref="BQ745" si="687">((AZ745-BB745)*BS$726)+((AT745-AV745)*BS$725)+(H745*BS$727)+(P745*BS$728)</f>
        <v>0</v>
      </c>
      <c r="BR745" s="65"/>
      <c r="BS745" s="65"/>
      <c r="BT745" s="268"/>
    </row>
    <row r="746" spans="1:72" ht="21.75" customHeight="1" x14ac:dyDescent="0.25">
      <c r="A746" s="268"/>
      <c r="B746" s="679"/>
      <c r="C746" s="690" t="str">
        <f>IF(ROSTER!D$34="","",ROSTER!D$34)</f>
        <v/>
      </c>
      <c r="D746" s="691"/>
      <c r="E746" s="668"/>
      <c r="F746" s="681"/>
      <c r="G746" s="664"/>
      <c r="H746" s="585"/>
      <c r="I746" s="586"/>
      <c r="J746" s="571"/>
      <c r="K746" s="572"/>
      <c r="L746" s="575"/>
      <c r="M746" s="576"/>
      <c r="N746" s="581" t="s">
        <v>16</v>
      </c>
      <c r="O746" s="582"/>
      <c r="P746" s="571"/>
      <c r="Q746" s="572"/>
      <c r="R746" s="575"/>
      <c r="S746" s="576"/>
      <c r="T746" s="581" t="s">
        <v>16</v>
      </c>
      <c r="U746" s="582"/>
      <c r="V746" s="585"/>
      <c r="W746" s="586"/>
      <c r="X746" s="571"/>
      <c r="Y746" s="586"/>
      <c r="Z746" s="571"/>
      <c r="AA746" s="586"/>
      <c r="AB746" s="571"/>
      <c r="AC746" s="572"/>
      <c r="AD746" s="575"/>
      <c r="AE746" s="576"/>
      <c r="AF746" s="577"/>
      <c r="AG746" s="578"/>
      <c r="AH746" s="571"/>
      <c r="AI746" s="572"/>
      <c r="AJ746" s="575"/>
      <c r="AK746" s="576"/>
      <c r="AL746" s="577"/>
      <c r="AM746" s="578"/>
      <c r="AN746" s="571"/>
      <c r="AO746" s="572"/>
      <c r="AP746" s="575"/>
      <c r="AQ746" s="576"/>
      <c r="AR746" s="577"/>
      <c r="AS746" s="578"/>
      <c r="AT746" s="627"/>
      <c r="AU746" s="628"/>
      <c r="AV746" s="629"/>
      <c r="AW746" s="630"/>
      <c r="AX746" s="577"/>
      <c r="AY746" s="578"/>
      <c r="AZ746" s="571"/>
      <c r="BA746" s="572"/>
      <c r="BB746" s="575"/>
      <c r="BC746" s="576"/>
      <c r="BD746" s="577"/>
      <c r="BE746" s="578"/>
      <c r="BF746" s="627"/>
      <c r="BG746" s="628"/>
      <c r="BH746" s="629"/>
      <c r="BI746" s="630"/>
      <c r="BJ746" s="577"/>
      <c r="BK746" s="578"/>
      <c r="BL746" s="605"/>
      <c r="BM746" s="606"/>
      <c r="BN746" s="607"/>
      <c r="BO746" s="588"/>
      <c r="BP746" s="556"/>
      <c r="BQ746" s="556"/>
      <c r="BR746" s="65"/>
      <c r="BS746" s="65"/>
      <c r="BT746" s="268"/>
    </row>
    <row r="747" spans="1:72" ht="21.75" customHeight="1" x14ac:dyDescent="0.25">
      <c r="A747" s="268"/>
      <c r="B747" s="678" t="str">
        <f>IF(ROSTER!B$36="","",ROSTER!B$36)</f>
        <v/>
      </c>
      <c r="C747" s="669" t="str">
        <f>IF(ROSTER!C$36="","",ROSTER!C$36)</f>
        <v/>
      </c>
      <c r="D747" s="670"/>
      <c r="E747" s="667"/>
      <c r="F747" s="680">
        <f>IF(E747="y",1,IF(E747="S",1,0))</f>
        <v>0</v>
      </c>
      <c r="G747" s="663">
        <f>IF(E747="S",1,0)</f>
        <v>0</v>
      </c>
      <c r="H747" s="583"/>
      <c r="I747" s="584"/>
      <c r="J747" s="569"/>
      <c r="K747" s="570"/>
      <c r="L747" s="573"/>
      <c r="M747" s="574"/>
      <c r="N747" s="579">
        <f>L747+J747</f>
        <v>0</v>
      </c>
      <c r="O747" s="580"/>
      <c r="P747" s="569"/>
      <c r="Q747" s="570"/>
      <c r="R747" s="573"/>
      <c r="S747" s="574"/>
      <c r="T747" s="579">
        <f>R747-P747</f>
        <v>0</v>
      </c>
      <c r="U747" s="580"/>
      <c r="V747" s="583"/>
      <c r="W747" s="584"/>
      <c r="X747" s="569"/>
      <c r="Y747" s="584"/>
      <c r="Z747" s="569"/>
      <c r="AA747" s="584"/>
      <c r="AB747" s="569"/>
      <c r="AC747" s="570"/>
      <c r="AD747" s="573"/>
      <c r="AE747" s="574"/>
      <c r="AF747" s="557">
        <f>IF(AB747=0,0,(AD747/AB747)*100)</f>
        <v>0</v>
      </c>
      <c r="AG747" s="558"/>
      <c r="AH747" s="569"/>
      <c r="AI747" s="570"/>
      <c r="AJ747" s="573"/>
      <c r="AK747" s="574"/>
      <c r="AL747" s="557">
        <f>IF(AH747=0,0,(AJ747/AH747)*100)</f>
        <v>0</v>
      </c>
      <c r="AM747" s="558"/>
      <c r="AN747" s="569"/>
      <c r="AO747" s="570"/>
      <c r="AP747" s="573"/>
      <c r="AQ747" s="574"/>
      <c r="AR747" s="557">
        <f>IF(AN747=0,0,(AP747/AN747)*100)</f>
        <v>0</v>
      </c>
      <c r="AS747" s="558"/>
      <c r="AT747" s="561">
        <f>AB747+AH747+AN747</f>
        <v>0</v>
      </c>
      <c r="AU747" s="562"/>
      <c r="AV747" s="565">
        <f>AD747+AJ747+AP747</f>
        <v>0</v>
      </c>
      <c r="AW747" s="566"/>
      <c r="AX747" s="557">
        <f>IF(AT747=0,0,(AV747/AT747)*100)</f>
        <v>0</v>
      </c>
      <c r="AY747" s="558"/>
      <c r="AZ747" s="569"/>
      <c r="BA747" s="570"/>
      <c r="BB747" s="573"/>
      <c r="BC747" s="574"/>
      <c r="BD747" s="557">
        <f>IF(AZ747=0,0,(BB747/AZ747)*100)</f>
        <v>0</v>
      </c>
      <c r="BE747" s="558"/>
      <c r="BF747" s="561">
        <f>AT747+AZ747</f>
        <v>0</v>
      </c>
      <c r="BG747" s="562"/>
      <c r="BH747" s="565">
        <f>AV747+BB747</f>
        <v>0</v>
      </c>
      <c r="BI747" s="566"/>
      <c r="BJ747" s="557">
        <f>IF(BF747=0,0,(BH747/BF747)*100)</f>
        <v>0</v>
      </c>
      <c r="BK747" s="558"/>
      <c r="BL747" s="602">
        <f>(AD747*2)+(AJ747*2)+(AP747*3)+BB747</f>
        <v>0</v>
      </c>
      <c r="BM747" s="603"/>
      <c r="BN747" s="604"/>
      <c r="BO747" s="587">
        <f t="shared" ref="BO747" si="688">IF(BQ747=0,0,50*BP747/BQ747)</f>
        <v>0</v>
      </c>
      <c r="BP747" s="555">
        <f t="shared" ref="BP747" si="689">(BL747*BS$719)+(N747*BS$720)+(X747*BS$721)+(R747*BS$722)+(V747*BS$723)+(Z747*BS$724)</f>
        <v>0</v>
      </c>
      <c r="BQ747" s="555">
        <f t="shared" ref="BQ747" si="690">((AZ747-BB747)*BS$726)+((AT747-AV747)*BS$725)+(H747*BS$727)+(P747*BS$728)</f>
        <v>0</v>
      </c>
      <c r="BR747" s="65"/>
      <c r="BS747" s="65"/>
      <c r="BT747" s="268"/>
    </row>
    <row r="748" spans="1:72" ht="21.75" customHeight="1" x14ac:dyDescent="0.25">
      <c r="A748" s="268"/>
      <c r="B748" s="679"/>
      <c r="C748" s="690" t="str">
        <f>IF(ROSTER!D$36="","",ROSTER!D$36)</f>
        <v/>
      </c>
      <c r="D748" s="691"/>
      <c r="E748" s="668"/>
      <c r="F748" s="681"/>
      <c r="G748" s="664"/>
      <c r="H748" s="585"/>
      <c r="I748" s="586"/>
      <c r="J748" s="571"/>
      <c r="K748" s="572"/>
      <c r="L748" s="575"/>
      <c r="M748" s="576"/>
      <c r="N748" s="581" t="s">
        <v>16</v>
      </c>
      <c r="O748" s="582"/>
      <c r="P748" s="571"/>
      <c r="Q748" s="572"/>
      <c r="R748" s="575"/>
      <c r="S748" s="576"/>
      <c r="T748" s="581" t="s">
        <v>16</v>
      </c>
      <c r="U748" s="582"/>
      <c r="V748" s="585"/>
      <c r="W748" s="586"/>
      <c r="X748" s="571"/>
      <c r="Y748" s="586"/>
      <c r="Z748" s="571"/>
      <c r="AA748" s="586"/>
      <c r="AB748" s="571"/>
      <c r="AC748" s="572"/>
      <c r="AD748" s="575"/>
      <c r="AE748" s="576"/>
      <c r="AF748" s="577"/>
      <c r="AG748" s="578"/>
      <c r="AH748" s="571"/>
      <c r="AI748" s="572"/>
      <c r="AJ748" s="575"/>
      <c r="AK748" s="576"/>
      <c r="AL748" s="577"/>
      <c r="AM748" s="578"/>
      <c r="AN748" s="571"/>
      <c r="AO748" s="572"/>
      <c r="AP748" s="575"/>
      <c r="AQ748" s="576"/>
      <c r="AR748" s="577"/>
      <c r="AS748" s="578"/>
      <c r="AT748" s="627"/>
      <c r="AU748" s="628"/>
      <c r="AV748" s="629"/>
      <c r="AW748" s="630"/>
      <c r="AX748" s="577"/>
      <c r="AY748" s="578"/>
      <c r="AZ748" s="571"/>
      <c r="BA748" s="572"/>
      <c r="BB748" s="575"/>
      <c r="BC748" s="576"/>
      <c r="BD748" s="577"/>
      <c r="BE748" s="578"/>
      <c r="BF748" s="627"/>
      <c r="BG748" s="628"/>
      <c r="BH748" s="629"/>
      <c r="BI748" s="630"/>
      <c r="BJ748" s="577"/>
      <c r="BK748" s="578"/>
      <c r="BL748" s="605"/>
      <c r="BM748" s="606"/>
      <c r="BN748" s="607"/>
      <c r="BO748" s="588"/>
      <c r="BP748" s="556"/>
      <c r="BQ748" s="556"/>
      <c r="BR748" s="65"/>
      <c r="BS748" s="65"/>
      <c r="BT748" s="268"/>
    </row>
    <row r="749" spans="1:72" ht="21.75" customHeight="1" x14ac:dyDescent="0.25">
      <c r="A749" s="268"/>
      <c r="B749" s="678" t="str">
        <f>IF(ROSTER!B$38="","",ROSTER!B$38)</f>
        <v/>
      </c>
      <c r="C749" s="669" t="str">
        <f>IF(ROSTER!C$38="","",ROSTER!C$38)</f>
        <v/>
      </c>
      <c r="D749" s="670"/>
      <c r="E749" s="667"/>
      <c r="F749" s="680">
        <f>IF(E749="y",1,IF(E749="S",1,0))</f>
        <v>0</v>
      </c>
      <c r="G749" s="663">
        <f>IF(E749="S",1,0)</f>
        <v>0</v>
      </c>
      <c r="H749" s="583"/>
      <c r="I749" s="584"/>
      <c r="J749" s="569"/>
      <c r="K749" s="570"/>
      <c r="L749" s="573"/>
      <c r="M749" s="574"/>
      <c r="N749" s="579">
        <f>L749+J749</f>
        <v>0</v>
      </c>
      <c r="O749" s="580"/>
      <c r="P749" s="569"/>
      <c r="Q749" s="570"/>
      <c r="R749" s="573"/>
      <c r="S749" s="574"/>
      <c r="T749" s="579">
        <f>R749-P749</f>
        <v>0</v>
      </c>
      <c r="U749" s="580"/>
      <c r="V749" s="583"/>
      <c r="W749" s="584"/>
      <c r="X749" s="569"/>
      <c r="Y749" s="584"/>
      <c r="Z749" s="569"/>
      <c r="AA749" s="584"/>
      <c r="AB749" s="569"/>
      <c r="AC749" s="570"/>
      <c r="AD749" s="573"/>
      <c r="AE749" s="574"/>
      <c r="AF749" s="557">
        <f>IF(AB749=0,0,(AD749/AB749)*100)</f>
        <v>0</v>
      </c>
      <c r="AG749" s="558"/>
      <c r="AH749" s="569"/>
      <c r="AI749" s="570"/>
      <c r="AJ749" s="573"/>
      <c r="AK749" s="574"/>
      <c r="AL749" s="557">
        <f>IF(AH749=0,0,(AJ749/AH749)*100)</f>
        <v>0</v>
      </c>
      <c r="AM749" s="558"/>
      <c r="AN749" s="569"/>
      <c r="AO749" s="570"/>
      <c r="AP749" s="573"/>
      <c r="AQ749" s="574"/>
      <c r="AR749" s="557">
        <f>IF(AN749=0,0,(AP749/AN749)*100)</f>
        <v>0</v>
      </c>
      <c r="AS749" s="558"/>
      <c r="AT749" s="561">
        <f>AB749+AH749+AN749</f>
        <v>0</v>
      </c>
      <c r="AU749" s="562"/>
      <c r="AV749" s="565">
        <f>AD749+AJ749+AP749</f>
        <v>0</v>
      </c>
      <c r="AW749" s="566"/>
      <c r="AX749" s="557">
        <f>IF(AT749=0,0,(AV749/AT749)*100)</f>
        <v>0</v>
      </c>
      <c r="AY749" s="558"/>
      <c r="AZ749" s="569"/>
      <c r="BA749" s="570"/>
      <c r="BB749" s="573"/>
      <c r="BC749" s="574"/>
      <c r="BD749" s="557">
        <f>IF(AZ749=0,0,(BB749/AZ749)*100)</f>
        <v>0</v>
      </c>
      <c r="BE749" s="558"/>
      <c r="BF749" s="561">
        <f>AT749+AZ749</f>
        <v>0</v>
      </c>
      <c r="BG749" s="562"/>
      <c r="BH749" s="565">
        <f>AV749+BB749</f>
        <v>0</v>
      </c>
      <c r="BI749" s="566"/>
      <c r="BJ749" s="557">
        <f>IF(BF749=0,0,(BH749/BF749)*100)</f>
        <v>0</v>
      </c>
      <c r="BK749" s="558"/>
      <c r="BL749" s="602">
        <f>(AD749*2)+(AJ749*2)+(AP749*3)+BB749</f>
        <v>0</v>
      </c>
      <c r="BM749" s="603"/>
      <c r="BN749" s="604"/>
      <c r="BO749" s="587">
        <f t="shared" ref="BO749" si="691">IF(BQ749=0,0,50*BP749/BQ749)</f>
        <v>0</v>
      </c>
      <c r="BP749" s="555">
        <f t="shared" ref="BP749" si="692">(BL749*BS$719)+(N749*BS$720)+(X749*BS$721)+(R749*BS$722)+(V749*BS$723)+(Z749*BS$724)</f>
        <v>0</v>
      </c>
      <c r="BQ749" s="555">
        <f t="shared" ref="BQ749" si="693">((AZ749-BB749)*BS$726)+((AT749-AV749)*BS$725)+(H749*BS$727)+(P749*BS$728)</f>
        <v>0</v>
      </c>
      <c r="BR749" s="65"/>
      <c r="BS749" s="65"/>
      <c r="BT749" s="268"/>
    </row>
    <row r="750" spans="1:72" ht="21.75" customHeight="1" x14ac:dyDescent="0.25">
      <c r="A750" s="268"/>
      <c r="B750" s="679"/>
      <c r="C750" s="690" t="str">
        <f>IF(ROSTER!D$38="","",ROSTER!D$38)</f>
        <v/>
      </c>
      <c r="D750" s="691"/>
      <c r="E750" s="668"/>
      <c r="F750" s="681"/>
      <c r="G750" s="664"/>
      <c r="H750" s="585"/>
      <c r="I750" s="586"/>
      <c r="J750" s="571"/>
      <c r="K750" s="572"/>
      <c r="L750" s="575"/>
      <c r="M750" s="576"/>
      <c r="N750" s="581" t="s">
        <v>16</v>
      </c>
      <c r="O750" s="582"/>
      <c r="P750" s="571"/>
      <c r="Q750" s="572"/>
      <c r="R750" s="575"/>
      <c r="S750" s="576"/>
      <c r="T750" s="581" t="s">
        <v>16</v>
      </c>
      <c r="U750" s="582"/>
      <c r="V750" s="585"/>
      <c r="W750" s="586"/>
      <c r="X750" s="571"/>
      <c r="Y750" s="586"/>
      <c r="Z750" s="571"/>
      <c r="AA750" s="586"/>
      <c r="AB750" s="571"/>
      <c r="AC750" s="572"/>
      <c r="AD750" s="575"/>
      <c r="AE750" s="576"/>
      <c r="AF750" s="577"/>
      <c r="AG750" s="578"/>
      <c r="AH750" s="571"/>
      <c r="AI750" s="572"/>
      <c r="AJ750" s="575"/>
      <c r="AK750" s="576"/>
      <c r="AL750" s="577"/>
      <c r="AM750" s="578"/>
      <c r="AN750" s="571"/>
      <c r="AO750" s="572"/>
      <c r="AP750" s="575"/>
      <c r="AQ750" s="576"/>
      <c r="AR750" s="577"/>
      <c r="AS750" s="578"/>
      <c r="AT750" s="627"/>
      <c r="AU750" s="628"/>
      <c r="AV750" s="629"/>
      <c r="AW750" s="630"/>
      <c r="AX750" s="577"/>
      <c r="AY750" s="578"/>
      <c r="AZ750" s="571"/>
      <c r="BA750" s="572"/>
      <c r="BB750" s="575"/>
      <c r="BC750" s="576"/>
      <c r="BD750" s="577"/>
      <c r="BE750" s="578"/>
      <c r="BF750" s="627"/>
      <c r="BG750" s="628"/>
      <c r="BH750" s="629"/>
      <c r="BI750" s="630"/>
      <c r="BJ750" s="577"/>
      <c r="BK750" s="578"/>
      <c r="BL750" s="605"/>
      <c r="BM750" s="606"/>
      <c r="BN750" s="607"/>
      <c r="BO750" s="588"/>
      <c r="BP750" s="556"/>
      <c r="BQ750" s="556"/>
      <c r="BR750" s="65"/>
      <c r="BS750" s="65"/>
      <c r="BT750" s="268"/>
    </row>
    <row r="751" spans="1:72" ht="21.75" customHeight="1" x14ac:dyDescent="0.25">
      <c r="A751" s="268"/>
      <c r="B751" s="678" t="str">
        <f>IF(ROSTER!B$40="","",ROSTER!B$40)</f>
        <v/>
      </c>
      <c r="C751" s="669" t="str">
        <f>IF(ROSTER!C$40="","",ROSTER!C$40)</f>
        <v/>
      </c>
      <c r="D751" s="670"/>
      <c r="E751" s="667"/>
      <c r="F751" s="680">
        <f>IF(E751="y",1,IF(E751="S",1,0))</f>
        <v>0</v>
      </c>
      <c r="G751" s="663">
        <f>IF(E751="S",1,0)</f>
        <v>0</v>
      </c>
      <c r="H751" s="583"/>
      <c r="I751" s="584"/>
      <c r="J751" s="569"/>
      <c r="K751" s="570"/>
      <c r="L751" s="573"/>
      <c r="M751" s="574"/>
      <c r="N751" s="579">
        <f>L751+J751</f>
        <v>0</v>
      </c>
      <c r="O751" s="580"/>
      <c r="P751" s="569"/>
      <c r="Q751" s="570"/>
      <c r="R751" s="573"/>
      <c r="S751" s="574"/>
      <c r="T751" s="579">
        <f>R751-P751</f>
        <v>0</v>
      </c>
      <c r="U751" s="580"/>
      <c r="V751" s="583"/>
      <c r="W751" s="584"/>
      <c r="X751" s="569"/>
      <c r="Y751" s="584"/>
      <c r="Z751" s="569"/>
      <c r="AA751" s="584"/>
      <c r="AB751" s="569"/>
      <c r="AC751" s="570"/>
      <c r="AD751" s="573"/>
      <c r="AE751" s="574"/>
      <c r="AF751" s="557">
        <f>IF(AB751=0,0,(AD751/AB751)*100)</f>
        <v>0</v>
      </c>
      <c r="AG751" s="558"/>
      <c r="AH751" s="569"/>
      <c r="AI751" s="570"/>
      <c r="AJ751" s="573"/>
      <c r="AK751" s="574"/>
      <c r="AL751" s="557">
        <f>IF(AH751=0,0,(AJ751/AH751)*100)</f>
        <v>0</v>
      </c>
      <c r="AM751" s="558"/>
      <c r="AN751" s="569"/>
      <c r="AO751" s="570"/>
      <c r="AP751" s="573"/>
      <c r="AQ751" s="574"/>
      <c r="AR751" s="557">
        <f>IF(AN751=0,0,(AP751/AN751)*100)</f>
        <v>0</v>
      </c>
      <c r="AS751" s="558"/>
      <c r="AT751" s="561">
        <f>AB751+AH751+AN751</f>
        <v>0</v>
      </c>
      <c r="AU751" s="562"/>
      <c r="AV751" s="565">
        <f>AD751+AJ751+AP751</f>
        <v>0</v>
      </c>
      <c r="AW751" s="566"/>
      <c r="AX751" s="557">
        <f>IF(AT751=0,0,(AV751/AT751)*100)</f>
        <v>0</v>
      </c>
      <c r="AY751" s="558"/>
      <c r="AZ751" s="569"/>
      <c r="BA751" s="570"/>
      <c r="BB751" s="573"/>
      <c r="BC751" s="574"/>
      <c r="BD751" s="557">
        <f>IF(AZ751=0,0,(BB751/AZ751)*100)</f>
        <v>0</v>
      </c>
      <c r="BE751" s="558"/>
      <c r="BF751" s="561">
        <f>AT751+AZ751</f>
        <v>0</v>
      </c>
      <c r="BG751" s="562"/>
      <c r="BH751" s="565">
        <f>AV751+BB751</f>
        <v>0</v>
      </c>
      <c r="BI751" s="566"/>
      <c r="BJ751" s="557">
        <f>IF(BF751=0,0,(BH751/BF751)*100)</f>
        <v>0</v>
      </c>
      <c r="BK751" s="558"/>
      <c r="BL751" s="602">
        <f>(AD751*2)+(AJ751*2)+(AP751*3)+BB751</f>
        <v>0</v>
      </c>
      <c r="BM751" s="603"/>
      <c r="BN751" s="604"/>
      <c r="BO751" s="587">
        <f t="shared" ref="BO751" si="694">IF(BQ751=0,0,50*BP751/BQ751)</f>
        <v>0</v>
      </c>
      <c r="BP751" s="555">
        <f t="shared" ref="BP751" si="695">(BL751*BS$719)+(N751*BS$720)+(X751*BS$721)+(R751*BS$722)+(V751*BS$723)+(Z751*BS$724)</f>
        <v>0</v>
      </c>
      <c r="BQ751" s="555">
        <f t="shared" ref="BQ751" si="696">((AZ751-BB751)*BS$726)+((AT751-AV751)*BS$725)+(H751*BS$727)+(P751*BS$728)</f>
        <v>0</v>
      </c>
      <c r="BR751" s="65"/>
      <c r="BS751" s="65"/>
      <c r="BT751" s="268"/>
    </row>
    <row r="752" spans="1:72" ht="21.75" customHeight="1" x14ac:dyDescent="0.25">
      <c r="A752" s="268"/>
      <c r="B752" s="679"/>
      <c r="C752" s="690" t="str">
        <f>IF(ROSTER!D$40="","",ROSTER!D$40)</f>
        <v/>
      </c>
      <c r="D752" s="691"/>
      <c r="E752" s="668"/>
      <c r="F752" s="681"/>
      <c r="G752" s="664"/>
      <c r="H752" s="585"/>
      <c r="I752" s="586"/>
      <c r="J752" s="571"/>
      <c r="K752" s="572"/>
      <c r="L752" s="575"/>
      <c r="M752" s="576"/>
      <c r="N752" s="581" t="s">
        <v>16</v>
      </c>
      <c r="O752" s="582"/>
      <c r="P752" s="571"/>
      <c r="Q752" s="572"/>
      <c r="R752" s="575"/>
      <c r="S752" s="576"/>
      <c r="T752" s="581" t="s">
        <v>16</v>
      </c>
      <c r="U752" s="582"/>
      <c r="V752" s="585"/>
      <c r="W752" s="586"/>
      <c r="X752" s="571"/>
      <c r="Y752" s="586"/>
      <c r="Z752" s="571"/>
      <c r="AA752" s="586"/>
      <c r="AB752" s="571"/>
      <c r="AC752" s="572"/>
      <c r="AD752" s="575"/>
      <c r="AE752" s="576"/>
      <c r="AF752" s="577"/>
      <c r="AG752" s="578"/>
      <c r="AH752" s="571"/>
      <c r="AI752" s="572"/>
      <c r="AJ752" s="575"/>
      <c r="AK752" s="576"/>
      <c r="AL752" s="577"/>
      <c r="AM752" s="578"/>
      <c r="AN752" s="571"/>
      <c r="AO752" s="572"/>
      <c r="AP752" s="575"/>
      <c r="AQ752" s="576"/>
      <c r="AR752" s="577"/>
      <c r="AS752" s="578"/>
      <c r="AT752" s="627"/>
      <c r="AU752" s="628"/>
      <c r="AV752" s="629"/>
      <c r="AW752" s="630"/>
      <c r="AX752" s="577"/>
      <c r="AY752" s="578"/>
      <c r="AZ752" s="571"/>
      <c r="BA752" s="572"/>
      <c r="BB752" s="575"/>
      <c r="BC752" s="576"/>
      <c r="BD752" s="577"/>
      <c r="BE752" s="578"/>
      <c r="BF752" s="627"/>
      <c r="BG752" s="628"/>
      <c r="BH752" s="629"/>
      <c r="BI752" s="630"/>
      <c r="BJ752" s="577"/>
      <c r="BK752" s="578"/>
      <c r="BL752" s="605"/>
      <c r="BM752" s="606"/>
      <c r="BN752" s="607"/>
      <c r="BO752" s="588"/>
      <c r="BP752" s="556"/>
      <c r="BQ752" s="556"/>
      <c r="BR752" s="65"/>
      <c r="BS752" s="65"/>
      <c r="BT752" s="268"/>
    </row>
    <row r="753" spans="1:75" ht="21.75" customHeight="1" x14ac:dyDescent="0.25">
      <c r="A753" s="268"/>
      <c r="B753" s="678" t="str">
        <f>IF(ROSTER!B$42="","",ROSTER!B$42)</f>
        <v/>
      </c>
      <c r="C753" s="669" t="str">
        <f>IF(ROSTER!C$42="","",ROSTER!C$42)</f>
        <v/>
      </c>
      <c r="D753" s="670"/>
      <c r="E753" s="667"/>
      <c r="F753" s="680">
        <f>IF(E753="y",1,IF(E753="S",1,0))</f>
        <v>0</v>
      </c>
      <c r="G753" s="663">
        <f>IF(E753="S",1,0)</f>
        <v>0</v>
      </c>
      <c r="H753" s="583"/>
      <c r="I753" s="584"/>
      <c r="J753" s="569"/>
      <c r="K753" s="570"/>
      <c r="L753" s="573"/>
      <c r="M753" s="574"/>
      <c r="N753" s="579">
        <f>L753+J753</f>
        <v>0</v>
      </c>
      <c r="O753" s="580"/>
      <c r="P753" s="569"/>
      <c r="Q753" s="570"/>
      <c r="R753" s="573"/>
      <c r="S753" s="574"/>
      <c r="T753" s="579">
        <f>R753-P753</f>
        <v>0</v>
      </c>
      <c r="U753" s="580"/>
      <c r="V753" s="583"/>
      <c r="W753" s="584"/>
      <c r="X753" s="569"/>
      <c r="Y753" s="584"/>
      <c r="Z753" s="569"/>
      <c r="AA753" s="584"/>
      <c r="AB753" s="569"/>
      <c r="AC753" s="570"/>
      <c r="AD753" s="573"/>
      <c r="AE753" s="574"/>
      <c r="AF753" s="557">
        <f>IF(AB753=0,0,(AD753/AB753)*100)</f>
        <v>0</v>
      </c>
      <c r="AG753" s="558"/>
      <c r="AH753" s="569"/>
      <c r="AI753" s="570"/>
      <c r="AJ753" s="573"/>
      <c r="AK753" s="574"/>
      <c r="AL753" s="557">
        <f>IF(AH753=0,0,(AJ753/AH753)*100)</f>
        <v>0</v>
      </c>
      <c r="AM753" s="558"/>
      <c r="AN753" s="569"/>
      <c r="AO753" s="570"/>
      <c r="AP753" s="573"/>
      <c r="AQ753" s="574"/>
      <c r="AR753" s="557">
        <f>IF(AN753=0,0,(AP753/AN753)*100)</f>
        <v>0</v>
      </c>
      <c r="AS753" s="558"/>
      <c r="AT753" s="561">
        <f>AB753+AH753+AN753</f>
        <v>0</v>
      </c>
      <c r="AU753" s="562"/>
      <c r="AV753" s="565">
        <f>AD753+AJ753+AP753</f>
        <v>0</v>
      </c>
      <c r="AW753" s="566"/>
      <c r="AX753" s="557">
        <f>IF(AT753=0,0,(AV753/AT753)*100)</f>
        <v>0</v>
      </c>
      <c r="AY753" s="558"/>
      <c r="AZ753" s="569"/>
      <c r="BA753" s="570"/>
      <c r="BB753" s="573"/>
      <c r="BC753" s="574"/>
      <c r="BD753" s="557">
        <f>IF(AZ753=0,0,(BB753/AZ753)*100)</f>
        <v>0</v>
      </c>
      <c r="BE753" s="558"/>
      <c r="BF753" s="561">
        <f>AT753+AZ753</f>
        <v>0</v>
      </c>
      <c r="BG753" s="562"/>
      <c r="BH753" s="565">
        <f>AV753+BB753</f>
        <v>0</v>
      </c>
      <c r="BI753" s="566"/>
      <c r="BJ753" s="557">
        <f>IF(BF753=0,0,(BH753/BF753)*100)</f>
        <v>0</v>
      </c>
      <c r="BK753" s="558"/>
      <c r="BL753" s="602">
        <f>(AD753*2)+(AJ753*2)+(AP753*3)+BB753</f>
        <v>0</v>
      </c>
      <c r="BM753" s="603"/>
      <c r="BN753" s="604"/>
      <c r="BO753" s="587">
        <f t="shared" ref="BO753" si="697">IF(BQ753=0,0,50*BP753/BQ753)</f>
        <v>0</v>
      </c>
      <c r="BP753" s="555">
        <f t="shared" ref="BP753" si="698">(BL753*BS$719)+(N753*BS$720)+(X753*BS$721)+(R753*BS$722)+(V753*BS$723)+(Z753*BS$724)</f>
        <v>0</v>
      </c>
      <c r="BQ753" s="555">
        <f t="shared" ref="BQ753" si="699">((AZ753-BB753)*BS$726)+((AT753-AV753)*BS$725)+(H753*BS$727)+(P753*BS$728)</f>
        <v>0</v>
      </c>
      <c r="BR753" s="65"/>
      <c r="BS753" s="65"/>
      <c r="BT753" s="268"/>
    </row>
    <row r="754" spans="1:75" ht="21.75" customHeight="1" x14ac:dyDescent="0.25">
      <c r="A754" s="268"/>
      <c r="B754" s="679"/>
      <c r="C754" s="690" t="str">
        <f>IF(ROSTER!D$42="","",ROSTER!D$42)</f>
        <v/>
      </c>
      <c r="D754" s="691"/>
      <c r="E754" s="668"/>
      <c r="F754" s="681"/>
      <c r="G754" s="664"/>
      <c r="H754" s="585"/>
      <c r="I754" s="586"/>
      <c r="J754" s="571"/>
      <c r="K754" s="572"/>
      <c r="L754" s="575"/>
      <c r="M754" s="576"/>
      <c r="N754" s="581" t="s">
        <v>16</v>
      </c>
      <c r="O754" s="582"/>
      <c r="P754" s="571"/>
      <c r="Q754" s="572"/>
      <c r="R754" s="575"/>
      <c r="S754" s="576"/>
      <c r="T754" s="581" t="s">
        <v>16</v>
      </c>
      <c r="U754" s="582"/>
      <c r="V754" s="585"/>
      <c r="W754" s="586"/>
      <c r="X754" s="571"/>
      <c r="Y754" s="586"/>
      <c r="Z754" s="571"/>
      <c r="AA754" s="586"/>
      <c r="AB754" s="571"/>
      <c r="AC754" s="572"/>
      <c r="AD754" s="575"/>
      <c r="AE754" s="576"/>
      <c r="AF754" s="577"/>
      <c r="AG754" s="578"/>
      <c r="AH754" s="571"/>
      <c r="AI754" s="572"/>
      <c r="AJ754" s="575"/>
      <c r="AK754" s="576"/>
      <c r="AL754" s="577"/>
      <c r="AM754" s="578"/>
      <c r="AN754" s="571"/>
      <c r="AO754" s="572"/>
      <c r="AP754" s="575"/>
      <c r="AQ754" s="576"/>
      <c r="AR754" s="577"/>
      <c r="AS754" s="578"/>
      <c r="AT754" s="627"/>
      <c r="AU754" s="628"/>
      <c r="AV754" s="629"/>
      <c r="AW754" s="630"/>
      <c r="AX754" s="577"/>
      <c r="AY754" s="578"/>
      <c r="AZ754" s="571"/>
      <c r="BA754" s="572"/>
      <c r="BB754" s="575"/>
      <c r="BC754" s="576"/>
      <c r="BD754" s="577"/>
      <c r="BE754" s="578"/>
      <c r="BF754" s="627"/>
      <c r="BG754" s="628"/>
      <c r="BH754" s="629"/>
      <c r="BI754" s="630"/>
      <c r="BJ754" s="577"/>
      <c r="BK754" s="578"/>
      <c r="BL754" s="605"/>
      <c r="BM754" s="606"/>
      <c r="BN754" s="607"/>
      <c r="BO754" s="588"/>
      <c r="BP754" s="556"/>
      <c r="BQ754" s="556"/>
      <c r="BR754" s="65"/>
      <c r="BS754" s="65"/>
      <c r="BT754" s="268"/>
    </row>
    <row r="755" spans="1:75" ht="21.75" customHeight="1" x14ac:dyDescent="0.25">
      <c r="A755" s="268"/>
      <c r="B755" s="678" t="str">
        <f>IF(ROSTER!B$44="","",ROSTER!B$44)</f>
        <v/>
      </c>
      <c r="C755" s="669" t="str">
        <f>IF(ROSTER!C$44="","",ROSTER!C$44)</f>
        <v/>
      </c>
      <c r="D755" s="670"/>
      <c r="E755" s="667"/>
      <c r="F755" s="680">
        <f>IF(E755="y",1,IF(E755="S",1,0))</f>
        <v>0</v>
      </c>
      <c r="G755" s="663">
        <f>IF(E755="S",1,0)</f>
        <v>0</v>
      </c>
      <c r="H755" s="583"/>
      <c r="I755" s="584"/>
      <c r="J755" s="569"/>
      <c r="K755" s="570"/>
      <c r="L755" s="573"/>
      <c r="M755" s="574"/>
      <c r="N755" s="579">
        <f>L755+J755</f>
        <v>0</v>
      </c>
      <c r="O755" s="580"/>
      <c r="P755" s="569"/>
      <c r="Q755" s="570"/>
      <c r="R755" s="573"/>
      <c r="S755" s="574"/>
      <c r="T755" s="579">
        <f>R755-P755</f>
        <v>0</v>
      </c>
      <c r="U755" s="580"/>
      <c r="V755" s="583"/>
      <c r="W755" s="584"/>
      <c r="X755" s="569"/>
      <c r="Y755" s="584"/>
      <c r="Z755" s="569"/>
      <c r="AA755" s="584"/>
      <c r="AB755" s="569"/>
      <c r="AC755" s="570"/>
      <c r="AD755" s="573"/>
      <c r="AE755" s="574"/>
      <c r="AF755" s="557">
        <f>IF(AB755=0,0,(AD755/AB755)*100)</f>
        <v>0</v>
      </c>
      <c r="AG755" s="558"/>
      <c r="AH755" s="569"/>
      <c r="AI755" s="570"/>
      <c r="AJ755" s="573"/>
      <c r="AK755" s="574"/>
      <c r="AL755" s="557">
        <f>IF(AH755=0,0,(AJ755/AH755)*100)</f>
        <v>0</v>
      </c>
      <c r="AM755" s="558"/>
      <c r="AN755" s="569"/>
      <c r="AO755" s="570"/>
      <c r="AP755" s="573"/>
      <c r="AQ755" s="574"/>
      <c r="AR755" s="557">
        <f>IF(AN755=0,0,(AP755/AN755)*100)</f>
        <v>0</v>
      </c>
      <c r="AS755" s="558"/>
      <c r="AT755" s="561">
        <f>AB755+AH755+AN755</f>
        <v>0</v>
      </c>
      <c r="AU755" s="562"/>
      <c r="AV755" s="565">
        <f>AD755+AJ755+AP755</f>
        <v>0</v>
      </c>
      <c r="AW755" s="566"/>
      <c r="AX755" s="557">
        <f>IF(AT755=0,0,(AV755/AT755)*100)</f>
        <v>0</v>
      </c>
      <c r="AY755" s="558"/>
      <c r="AZ755" s="569"/>
      <c r="BA755" s="570"/>
      <c r="BB755" s="573"/>
      <c r="BC755" s="574"/>
      <c r="BD755" s="557">
        <f>IF(AZ755=0,0,(BB755/AZ755)*100)</f>
        <v>0</v>
      </c>
      <c r="BE755" s="558"/>
      <c r="BF755" s="561">
        <f>AT755+AZ755</f>
        <v>0</v>
      </c>
      <c r="BG755" s="562"/>
      <c r="BH755" s="565">
        <f>AV755+BB755</f>
        <v>0</v>
      </c>
      <c r="BI755" s="566"/>
      <c r="BJ755" s="557">
        <f>IF(BF755=0,0,(BH755/BF755)*100)</f>
        <v>0</v>
      </c>
      <c r="BK755" s="558"/>
      <c r="BL755" s="602">
        <f>(AD755*2)+(AJ755*2)+(AP755*3)+BB755</f>
        <v>0</v>
      </c>
      <c r="BM755" s="603"/>
      <c r="BN755" s="604"/>
      <c r="BO755" s="587">
        <f t="shared" ref="BO755" si="700">IF(BQ755=0,0,50*BP755/BQ755)</f>
        <v>0</v>
      </c>
      <c r="BP755" s="555">
        <f t="shared" ref="BP755" si="701">(BL755*BS$719)+(N755*BS$720)+(X755*BS$721)+(R755*BS$722)+(V755*BS$723)+(Z755*BS$724)</f>
        <v>0</v>
      </c>
      <c r="BQ755" s="555">
        <f t="shared" ref="BQ755" si="702">((AZ755-BB755)*BS$726)+((AT755-AV755)*BS$725)+(H755*BS$727)+(P755*BS$728)</f>
        <v>0</v>
      </c>
      <c r="BR755" s="65"/>
      <c r="BS755" s="65"/>
      <c r="BT755" s="268"/>
    </row>
    <row r="756" spans="1:75" ht="21.75" customHeight="1" x14ac:dyDescent="0.25">
      <c r="A756" s="268"/>
      <c r="B756" s="679"/>
      <c r="C756" s="690" t="str">
        <f>IF(ROSTER!D$44="","",ROSTER!D$44)</f>
        <v/>
      </c>
      <c r="D756" s="691"/>
      <c r="E756" s="668"/>
      <c r="F756" s="681"/>
      <c r="G756" s="664"/>
      <c r="H756" s="585"/>
      <c r="I756" s="586"/>
      <c r="J756" s="571"/>
      <c r="K756" s="572"/>
      <c r="L756" s="575"/>
      <c r="M756" s="576"/>
      <c r="N756" s="581" t="s">
        <v>16</v>
      </c>
      <c r="O756" s="582"/>
      <c r="P756" s="571"/>
      <c r="Q756" s="572"/>
      <c r="R756" s="575"/>
      <c r="S756" s="576"/>
      <c r="T756" s="581" t="s">
        <v>16</v>
      </c>
      <c r="U756" s="582"/>
      <c r="V756" s="585"/>
      <c r="W756" s="586"/>
      <c r="X756" s="571"/>
      <c r="Y756" s="586"/>
      <c r="Z756" s="571"/>
      <c r="AA756" s="586"/>
      <c r="AB756" s="571"/>
      <c r="AC756" s="572"/>
      <c r="AD756" s="575"/>
      <c r="AE756" s="576"/>
      <c r="AF756" s="577"/>
      <c r="AG756" s="578"/>
      <c r="AH756" s="571"/>
      <c r="AI756" s="572"/>
      <c r="AJ756" s="575"/>
      <c r="AK756" s="576"/>
      <c r="AL756" s="577"/>
      <c r="AM756" s="578"/>
      <c r="AN756" s="571"/>
      <c r="AO756" s="572"/>
      <c r="AP756" s="575"/>
      <c r="AQ756" s="576"/>
      <c r="AR756" s="577"/>
      <c r="AS756" s="578"/>
      <c r="AT756" s="627"/>
      <c r="AU756" s="628"/>
      <c r="AV756" s="629"/>
      <c r="AW756" s="630"/>
      <c r="AX756" s="577"/>
      <c r="AY756" s="578"/>
      <c r="AZ756" s="571"/>
      <c r="BA756" s="572"/>
      <c r="BB756" s="575"/>
      <c r="BC756" s="576"/>
      <c r="BD756" s="577"/>
      <c r="BE756" s="578"/>
      <c r="BF756" s="627"/>
      <c r="BG756" s="628"/>
      <c r="BH756" s="629"/>
      <c r="BI756" s="630"/>
      <c r="BJ756" s="577"/>
      <c r="BK756" s="578"/>
      <c r="BL756" s="605"/>
      <c r="BM756" s="606"/>
      <c r="BN756" s="607"/>
      <c r="BO756" s="588"/>
      <c r="BP756" s="556"/>
      <c r="BQ756" s="556"/>
      <c r="BR756" s="65"/>
      <c r="BS756" s="65"/>
      <c r="BT756" s="268"/>
    </row>
    <row r="757" spans="1:75" ht="21.75" customHeight="1" x14ac:dyDescent="0.25">
      <c r="A757" s="268"/>
      <c r="B757" s="678" t="str">
        <f>IF(ROSTER!B$46="","",ROSTER!B$46)</f>
        <v/>
      </c>
      <c r="C757" s="669" t="str">
        <f>IF(ROSTER!C$46="","",ROSTER!C$46)</f>
        <v/>
      </c>
      <c r="D757" s="670"/>
      <c r="E757" s="667"/>
      <c r="F757" s="680">
        <f>IF(E757="y",1,IF(E757="S",1,0))</f>
        <v>0</v>
      </c>
      <c r="G757" s="663">
        <f>IF(E757="S",1,0)</f>
        <v>0</v>
      </c>
      <c r="H757" s="583"/>
      <c r="I757" s="584"/>
      <c r="J757" s="569"/>
      <c r="K757" s="570"/>
      <c r="L757" s="573"/>
      <c r="M757" s="574"/>
      <c r="N757" s="579">
        <f>L757+J757</f>
        <v>0</v>
      </c>
      <c r="O757" s="580"/>
      <c r="P757" s="569"/>
      <c r="Q757" s="570"/>
      <c r="R757" s="573"/>
      <c r="S757" s="574"/>
      <c r="T757" s="579">
        <f>R757-P757</f>
        <v>0</v>
      </c>
      <c r="U757" s="580"/>
      <c r="V757" s="583"/>
      <c r="W757" s="584"/>
      <c r="X757" s="569"/>
      <c r="Y757" s="584"/>
      <c r="Z757" s="569"/>
      <c r="AA757" s="584"/>
      <c r="AB757" s="569"/>
      <c r="AC757" s="570"/>
      <c r="AD757" s="573"/>
      <c r="AE757" s="574"/>
      <c r="AF757" s="557">
        <f>IF(AB757=0,0,(AD757/AB757)*100)</f>
        <v>0</v>
      </c>
      <c r="AG757" s="558"/>
      <c r="AH757" s="569"/>
      <c r="AI757" s="570"/>
      <c r="AJ757" s="573"/>
      <c r="AK757" s="574"/>
      <c r="AL757" s="557">
        <f>IF(AH757=0,0,(AJ757/AH757)*100)</f>
        <v>0</v>
      </c>
      <c r="AM757" s="558"/>
      <c r="AN757" s="569"/>
      <c r="AO757" s="570"/>
      <c r="AP757" s="573"/>
      <c r="AQ757" s="574"/>
      <c r="AR757" s="557">
        <f>IF(AN757=0,0,(AP757/AN757)*100)</f>
        <v>0</v>
      </c>
      <c r="AS757" s="558"/>
      <c r="AT757" s="561">
        <f>AB757+AH757+AN757</f>
        <v>0</v>
      </c>
      <c r="AU757" s="562"/>
      <c r="AV757" s="565">
        <f>AD757+AJ757+AP757</f>
        <v>0</v>
      </c>
      <c r="AW757" s="566"/>
      <c r="AX757" s="557">
        <f>IF(AT757=0,0,(AV757/AT757)*100)</f>
        <v>0</v>
      </c>
      <c r="AY757" s="558"/>
      <c r="AZ757" s="569"/>
      <c r="BA757" s="570"/>
      <c r="BB757" s="573"/>
      <c r="BC757" s="574"/>
      <c r="BD757" s="557">
        <f>IF(AZ757=0,0,(BB757/AZ757)*100)</f>
        <v>0</v>
      </c>
      <c r="BE757" s="558"/>
      <c r="BF757" s="561">
        <f>AT757+AZ757</f>
        <v>0</v>
      </c>
      <c r="BG757" s="562"/>
      <c r="BH757" s="565">
        <f>AV757+BB757</f>
        <v>0</v>
      </c>
      <c r="BI757" s="566"/>
      <c r="BJ757" s="557">
        <f>IF(BF757=0,0,(BH757/BF757)*100)</f>
        <v>0</v>
      </c>
      <c r="BK757" s="558"/>
      <c r="BL757" s="602">
        <f>(AD757*2)+(AJ757*2)+(AP757*3)+BB757</f>
        <v>0</v>
      </c>
      <c r="BM757" s="603"/>
      <c r="BN757" s="604"/>
      <c r="BO757" s="587">
        <f t="shared" ref="BO757" si="703">IF(BQ757=0,0,50*BP757/BQ757)</f>
        <v>0</v>
      </c>
      <c r="BP757" s="634">
        <f t="shared" ref="BP757" si="704">(BL757*BS$719)+(N757*BS$720)+(X757*BS$721)+(R757*BS$722)+(V757*BS$723)+(Z757*BS$724)</f>
        <v>0</v>
      </c>
      <c r="BQ757" s="555">
        <f t="shared" ref="BQ757" si="705">((AZ757-BB757)*BS$726)+((AT757-AV757)*BS$725)+(H757*BS$727)+(P757*BS$728)</f>
        <v>0</v>
      </c>
      <c r="BR757" s="65"/>
      <c r="BS757" s="65"/>
      <c r="BT757" s="268"/>
    </row>
    <row r="758" spans="1:75" ht="22.5" customHeight="1" thickBot="1" x14ac:dyDescent="0.3">
      <c r="A758" s="268"/>
      <c r="B758" s="679"/>
      <c r="C758" s="690" t="str">
        <f>IF(ROSTER!D$46="","",ROSTER!D$46)</f>
        <v/>
      </c>
      <c r="D758" s="691"/>
      <c r="E758" s="668"/>
      <c r="F758" s="681"/>
      <c r="G758" s="664"/>
      <c r="H758" s="585"/>
      <c r="I758" s="586"/>
      <c r="J758" s="571"/>
      <c r="K758" s="572"/>
      <c r="L758" s="575"/>
      <c r="M758" s="576"/>
      <c r="N758" s="649" t="s">
        <v>16</v>
      </c>
      <c r="O758" s="650"/>
      <c r="P758" s="571"/>
      <c r="Q758" s="572"/>
      <c r="R758" s="575"/>
      <c r="S758" s="576"/>
      <c r="T758" s="581" t="s">
        <v>16</v>
      </c>
      <c r="U758" s="582"/>
      <c r="V758" s="585"/>
      <c r="W758" s="586"/>
      <c r="X758" s="571"/>
      <c r="Y758" s="586"/>
      <c r="Z758" s="571"/>
      <c r="AA758" s="586"/>
      <c r="AB758" s="571"/>
      <c r="AC758" s="572"/>
      <c r="AD758" s="575"/>
      <c r="AE758" s="576"/>
      <c r="AF758" s="559"/>
      <c r="AG758" s="560"/>
      <c r="AH758" s="571"/>
      <c r="AI758" s="572"/>
      <c r="AJ758" s="575"/>
      <c r="AK758" s="576"/>
      <c r="AL758" s="559"/>
      <c r="AM758" s="560"/>
      <c r="AN758" s="571"/>
      <c r="AO758" s="572"/>
      <c r="AP758" s="575"/>
      <c r="AQ758" s="576"/>
      <c r="AR758" s="559"/>
      <c r="AS758" s="560"/>
      <c r="AT758" s="563"/>
      <c r="AU758" s="564"/>
      <c r="AV758" s="567"/>
      <c r="AW758" s="568"/>
      <c r="AX758" s="559"/>
      <c r="AY758" s="560"/>
      <c r="AZ758" s="571"/>
      <c r="BA758" s="572"/>
      <c r="BB758" s="575"/>
      <c r="BC758" s="576"/>
      <c r="BD758" s="559"/>
      <c r="BE758" s="560"/>
      <c r="BF758" s="563"/>
      <c r="BG758" s="564"/>
      <c r="BH758" s="567"/>
      <c r="BI758" s="568"/>
      <c r="BJ758" s="559"/>
      <c r="BK758" s="560"/>
      <c r="BL758" s="631"/>
      <c r="BM758" s="632"/>
      <c r="BN758" s="633"/>
      <c r="BO758" s="588"/>
      <c r="BP758" s="635"/>
      <c r="BQ758" s="556"/>
      <c r="BR758" s="65"/>
      <c r="BS758" s="65"/>
      <c r="BT758" s="268"/>
    </row>
    <row r="759" spans="1:75" s="79" customFormat="1" ht="33.4" customHeight="1" x14ac:dyDescent="0.45">
      <c r="A759" s="278"/>
      <c r="B759" s="671"/>
      <c r="C759" s="611"/>
      <c r="D759" s="674" t="s">
        <v>10</v>
      </c>
      <c r="E759" s="675"/>
      <c r="F759" s="78"/>
      <c r="G759" s="78"/>
      <c r="H759" s="547">
        <f>SUM(H719:I758)</f>
        <v>0</v>
      </c>
      <c r="I759" s="548"/>
      <c r="J759" s="547">
        <f>SUM(J719:K758)</f>
        <v>0</v>
      </c>
      <c r="K759" s="548"/>
      <c r="L759" s="551">
        <f>SUM(L719:M758)</f>
        <v>0</v>
      </c>
      <c r="M759" s="636"/>
      <c r="N759" s="533">
        <f>L759+J759</f>
        <v>0</v>
      </c>
      <c r="O759" s="534"/>
      <c r="P759" s="551">
        <f>SUM(P719:Q758)</f>
        <v>0</v>
      </c>
      <c r="Q759" s="548"/>
      <c r="R759" s="551">
        <f>SUM(R719:S758)</f>
        <v>0</v>
      </c>
      <c r="S759" s="636"/>
      <c r="T759" s="533">
        <f>R759-P759</f>
        <v>0</v>
      </c>
      <c r="U759" s="534"/>
      <c r="V759" s="551">
        <f>SUM(V719:W758)</f>
        <v>0</v>
      </c>
      <c r="W759" s="636"/>
      <c r="X759" s="547">
        <f>SUM(X719:Y758)</f>
        <v>0</v>
      </c>
      <c r="Y759" s="534"/>
      <c r="Z759" s="547">
        <f>SUM(Z719:AA758)</f>
        <v>0</v>
      </c>
      <c r="AA759" s="534"/>
      <c r="AB759" s="636">
        <f>SUM(AB719:AC758)</f>
        <v>0</v>
      </c>
      <c r="AC759" s="548"/>
      <c r="AD759" s="551">
        <f>SUM(AD719:AE758)</f>
        <v>0</v>
      </c>
      <c r="AE759" s="636"/>
      <c r="AF759" s="533">
        <f>IF(AB759=0,0,(AD759/AB759)*100)</f>
        <v>0</v>
      </c>
      <c r="AG759" s="534"/>
      <c r="AH759" s="551">
        <f>SUM(AH719:AI758)</f>
        <v>0</v>
      </c>
      <c r="AI759" s="548"/>
      <c r="AJ759" s="551">
        <f>SUM(AJ719:AK758)</f>
        <v>0</v>
      </c>
      <c r="AK759" s="636"/>
      <c r="AL759" s="533">
        <f>IF(AH759=0,0,(AJ759/AH759)*100)</f>
        <v>0</v>
      </c>
      <c r="AM759" s="534"/>
      <c r="AN759" s="551">
        <f>SUM(AN719:AO758)</f>
        <v>0</v>
      </c>
      <c r="AO759" s="548"/>
      <c r="AP759" s="551">
        <f>SUM(AP719:AQ758)</f>
        <v>0</v>
      </c>
      <c r="AQ759" s="636"/>
      <c r="AR759" s="533">
        <f>IF(AN759=0,0,(AP759/AN759)*100)</f>
        <v>0</v>
      </c>
      <c r="AS759" s="534"/>
      <c r="AT759" s="547">
        <f>AB759+AH759+AN759</f>
        <v>0</v>
      </c>
      <c r="AU759" s="548"/>
      <c r="AV759" s="551">
        <f>AD759+AJ759+AP759</f>
        <v>0</v>
      </c>
      <c r="AW759" s="552"/>
      <c r="AX759" s="533">
        <f>IF(AT759=0,0,(AV759/AT759)*100)</f>
        <v>0</v>
      </c>
      <c r="AY759" s="534"/>
      <c r="AZ759" s="551">
        <f>SUM(AZ719:BA758)</f>
        <v>0</v>
      </c>
      <c r="BA759" s="548"/>
      <c r="BB759" s="551">
        <f>SUM(BB719:BC758)</f>
        <v>0</v>
      </c>
      <c r="BC759" s="636"/>
      <c r="BD759" s="533">
        <f>IF(AZ759=0,0,(BB759/AZ759)*100)</f>
        <v>0</v>
      </c>
      <c r="BE759" s="534"/>
      <c r="BF759" s="547">
        <f>AT759+AZ759</f>
        <v>0</v>
      </c>
      <c r="BG759" s="548"/>
      <c r="BH759" s="551">
        <f>AV759+BB759</f>
        <v>0</v>
      </c>
      <c r="BI759" s="552"/>
      <c r="BJ759" s="533">
        <f>IF(BF759=0,0,(BH759/BF759)*100)</f>
        <v>0</v>
      </c>
      <c r="BK759" s="619"/>
      <c r="BL759" s="621">
        <f>SUM(BL719:BN758)</f>
        <v>0</v>
      </c>
      <c r="BM759" s="622"/>
      <c r="BN759" s="623"/>
      <c r="BO759" s="610">
        <f>SUM(BO719:BO758)</f>
        <v>0</v>
      </c>
      <c r="BP759" s="709">
        <f t="shared" ref="BP759" si="706">(BL759*BS$719)+(N759*BS$720)+(X759*BS$721)+(R759*BS$722)+(V759*BS$723)+(Z759*BS$724)</f>
        <v>0</v>
      </c>
      <c r="BQ759" s="638">
        <f t="shared" ref="BQ759" si="707">((AZ759-BB759)*BS$726)+((AT759-AV759)*BS$725)+(H759*BS$727)+(P759*BS$728)</f>
        <v>0</v>
      </c>
      <c r="BR759" s="77"/>
      <c r="BS759" s="77"/>
      <c r="BT759" s="278"/>
    </row>
    <row r="760" spans="1:75" s="79" customFormat="1" ht="33.950000000000003" customHeight="1" thickBot="1" x14ac:dyDescent="0.5">
      <c r="A760" s="278"/>
      <c r="B760" s="672"/>
      <c r="C760" s="673"/>
      <c r="D760" s="676"/>
      <c r="E760" s="677"/>
      <c r="F760" s="80"/>
      <c r="G760" s="80"/>
      <c r="H760" s="549"/>
      <c r="I760" s="550"/>
      <c r="J760" s="549"/>
      <c r="K760" s="550"/>
      <c r="L760" s="553"/>
      <c r="M760" s="637"/>
      <c r="N760" s="535" t="s">
        <v>16</v>
      </c>
      <c r="O760" s="536"/>
      <c r="P760" s="553"/>
      <c r="Q760" s="550"/>
      <c r="R760" s="553"/>
      <c r="S760" s="637"/>
      <c r="T760" s="535" t="s">
        <v>16</v>
      </c>
      <c r="U760" s="536"/>
      <c r="V760" s="553"/>
      <c r="W760" s="637"/>
      <c r="X760" s="549"/>
      <c r="Y760" s="536"/>
      <c r="Z760" s="549"/>
      <c r="AA760" s="536"/>
      <c r="AB760" s="637"/>
      <c r="AC760" s="550"/>
      <c r="AD760" s="553"/>
      <c r="AE760" s="637"/>
      <c r="AF760" s="535"/>
      <c r="AG760" s="536"/>
      <c r="AH760" s="553"/>
      <c r="AI760" s="550"/>
      <c r="AJ760" s="553"/>
      <c r="AK760" s="637"/>
      <c r="AL760" s="535"/>
      <c r="AM760" s="536"/>
      <c r="AN760" s="553"/>
      <c r="AO760" s="550"/>
      <c r="AP760" s="553"/>
      <c r="AQ760" s="637"/>
      <c r="AR760" s="535"/>
      <c r="AS760" s="536"/>
      <c r="AT760" s="549"/>
      <c r="AU760" s="550"/>
      <c r="AV760" s="553"/>
      <c r="AW760" s="554"/>
      <c r="AX760" s="535"/>
      <c r="AY760" s="536"/>
      <c r="AZ760" s="553"/>
      <c r="BA760" s="550"/>
      <c r="BB760" s="553"/>
      <c r="BC760" s="637"/>
      <c r="BD760" s="535"/>
      <c r="BE760" s="536"/>
      <c r="BF760" s="549"/>
      <c r="BG760" s="550"/>
      <c r="BH760" s="553"/>
      <c r="BI760" s="554"/>
      <c r="BJ760" s="535"/>
      <c r="BK760" s="620"/>
      <c r="BL760" s="624"/>
      <c r="BM760" s="625"/>
      <c r="BN760" s="626"/>
      <c r="BO760" s="609"/>
      <c r="BP760" s="710"/>
      <c r="BQ760" s="639"/>
      <c r="BR760" s="77"/>
      <c r="BS760" s="77"/>
      <c r="BT760" s="278"/>
    </row>
    <row r="761" spans="1:75" s="79" customFormat="1" ht="33" customHeight="1" thickBot="1" x14ac:dyDescent="0.5">
      <c r="A761" s="278"/>
      <c r="B761" s="671"/>
      <c r="C761" s="611"/>
      <c r="D761" s="674" t="s">
        <v>13</v>
      </c>
      <c r="E761" s="675"/>
      <c r="F761" s="82"/>
      <c r="G761" s="117"/>
      <c r="H761" s="541"/>
      <c r="I761" s="545"/>
      <c r="J761" s="541"/>
      <c r="K761" s="545"/>
      <c r="L761" s="537"/>
      <c r="M761" s="538"/>
      <c r="N761" s="533">
        <f>J761+L761</f>
        <v>0</v>
      </c>
      <c r="O761" s="534"/>
      <c r="P761" s="537"/>
      <c r="Q761" s="545"/>
      <c r="R761" s="537"/>
      <c r="S761" s="538"/>
      <c r="T761" s="533">
        <f>R761-P761</f>
        <v>0</v>
      </c>
      <c r="U761" s="534"/>
      <c r="V761" s="537"/>
      <c r="W761" s="538"/>
      <c r="X761" s="541"/>
      <c r="Y761" s="542"/>
      <c r="Z761" s="541"/>
      <c r="AA761" s="542"/>
      <c r="AB761" s="538"/>
      <c r="AC761" s="545"/>
      <c r="AD761" s="537"/>
      <c r="AE761" s="538"/>
      <c r="AF761" s="533">
        <f>IF(AB761=0,0,(AD761/AB761)*100)</f>
        <v>0</v>
      </c>
      <c r="AG761" s="534"/>
      <c r="AH761" s="537"/>
      <c r="AI761" s="545"/>
      <c r="AJ761" s="537"/>
      <c r="AK761" s="538"/>
      <c r="AL761" s="533">
        <f>IF(AH761=0,0,(AJ761/AH761)*100)</f>
        <v>0</v>
      </c>
      <c r="AM761" s="534"/>
      <c r="AN761" s="537"/>
      <c r="AO761" s="545"/>
      <c r="AP761" s="537"/>
      <c r="AQ761" s="538"/>
      <c r="AR761" s="533">
        <f>IF(AN761=0,0,(AP761/AN761)*100)</f>
        <v>0</v>
      </c>
      <c r="AS761" s="534"/>
      <c r="AT761" s="547">
        <f>AB761+AH761+AN761</f>
        <v>0</v>
      </c>
      <c r="AU761" s="548"/>
      <c r="AV761" s="551">
        <f>AD761+AJ761+AP761</f>
        <v>0</v>
      </c>
      <c r="AW761" s="552"/>
      <c r="AX761" s="533">
        <f>IF(AT761=0,0,(AV761/AT761)*100)</f>
        <v>0</v>
      </c>
      <c r="AY761" s="534"/>
      <c r="AZ761" s="537"/>
      <c r="BA761" s="545"/>
      <c r="BB761" s="537"/>
      <c r="BC761" s="538"/>
      <c r="BD761" s="533">
        <f>IF(AZ761=0,0,(BB761/AZ761)*100)</f>
        <v>0</v>
      </c>
      <c r="BE761" s="534"/>
      <c r="BF761" s="547">
        <f>AT761+AZ761</f>
        <v>0</v>
      </c>
      <c r="BG761" s="548"/>
      <c r="BH761" s="551">
        <f>AV761+BB761</f>
        <v>0</v>
      </c>
      <c r="BI761" s="552"/>
      <c r="BJ761" s="533">
        <f>IF(BF761=0,0,(BH761/BF761)*100)</f>
        <v>0</v>
      </c>
      <c r="BK761" s="619"/>
      <c r="BL761" s="700">
        <f>(AD761*2)+(AJ761*2)+(AP761*3)+BB761</f>
        <v>0</v>
      </c>
      <c r="BM761" s="701"/>
      <c r="BN761" s="702"/>
      <c r="BO761" s="706"/>
      <c r="BP761" s="83"/>
      <c r="BQ761" s="84"/>
      <c r="BR761" s="77"/>
      <c r="BS761" s="77"/>
      <c r="BT761" s="278"/>
    </row>
    <row r="762" spans="1:75" s="79" customFormat="1" ht="33.75" customHeight="1" thickBot="1" x14ac:dyDescent="0.5">
      <c r="A762" s="278"/>
      <c r="B762" s="232"/>
      <c r="C762" s="336"/>
      <c r="D762" s="693"/>
      <c r="E762" s="694"/>
      <c r="F762" s="86"/>
      <c r="G762" s="86"/>
      <c r="H762" s="543"/>
      <c r="I762" s="546"/>
      <c r="J762" s="543"/>
      <c r="K762" s="546"/>
      <c r="L762" s="539"/>
      <c r="M762" s="540"/>
      <c r="N762" s="535">
        <f>IF((N759+N761)=0,0,N759/(N759+N761)*100)</f>
        <v>0</v>
      </c>
      <c r="O762" s="536"/>
      <c r="P762" s="539"/>
      <c r="Q762" s="546"/>
      <c r="R762" s="539"/>
      <c r="S762" s="540"/>
      <c r="T762" s="535"/>
      <c r="U762" s="536"/>
      <c r="V762" s="539"/>
      <c r="W762" s="540"/>
      <c r="X762" s="543"/>
      <c r="Y762" s="544"/>
      <c r="Z762" s="543"/>
      <c r="AA762" s="544"/>
      <c r="AB762" s="540"/>
      <c r="AC762" s="546"/>
      <c r="AD762" s="539"/>
      <c r="AE762" s="540"/>
      <c r="AF762" s="535"/>
      <c r="AG762" s="536"/>
      <c r="AH762" s="539"/>
      <c r="AI762" s="546"/>
      <c r="AJ762" s="539"/>
      <c r="AK762" s="540"/>
      <c r="AL762" s="535"/>
      <c r="AM762" s="536"/>
      <c r="AN762" s="539"/>
      <c r="AO762" s="546"/>
      <c r="AP762" s="539"/>
      <c r="AQ762" s="540"/>
      <c r="AR762" s="535"/>
      <c r="AS762" s="536"/>
      <c r="AT762" s="549"/>
      <c r="AU762" s="550"/>
      <c r="AV762" s="553"/>
      <c r="AW762" s="554"/>
      <c r="AX762" s="535"/>
      <c r="AY762" s="536"/>
      <c r="AZ762" s="539"/>
      <c r="BA762" s="546"/>
      <c r="BB762" s="539"/>
      <c r="BC762" s="540"/>
      <c r="BD762" s="535"/>
      <c r="BE762" s="536"/>
      <c r="BF762" s="549"/>
      <c r="BG762" s="550"/>
      <c r="BH762" s="553"/>
      <c r="BI762" s="554"/>
      <c r="BJ762" s="535"/>
      <c r="BK762" s="620"/>
      <c r="BL762" s="703"/>
      <c r="BM762" s="704"/>
      <c r="BN762" s="705"/>
      <c r="BO762" s="707"/>
      <c r="BP762" s="222"/>
      <c r="BQ762" s="222"/>
      <c r="BR762" s="77"/>
      <c r="BS762" s="77"/>
      <c r="BT762" s="278"/>
    </row>
    <row r="763" spans="1:75" ht="16.5" customHeight="1" thickTop="1" thickBot="1" x14ac:dyDescent="0.5">
      <c r="A763" s="268"/>
      <c r="B763" s="229"/>
      <c r="C763" s="195"/>
      <c r="D763" s="195"/>
      <c r="E763" s="195"/>
      <c r="F763" s="195"/>
      <c r="G763" s="195"/>
      <c r="H763" s="195"/>
      <c r="I763" s="195"/>
      <c r="J763" s="195"/>
      <c r="K763" s="195"/>
      <c r="L763" s="195"/>
      <c r="M763" s="195"/>
      <c r="N763" s="195"/>
      <c r="O763" s="195"/>
      <c r="P763" s="195"/>
      <c r="Q763" s="195"/>
      <c r="R763" s="195"/>
      <c r="S763" s="195"/>
      <c r="T763" s="195"/>
      <c r="U763" s="195"/>
      <c r="V763" s="195"/>
      <c r="W763" s="195"/>
      <c r="X763" s="195"/>
      <c r="Y763" s="195"/>
      <c r="Z763" s="195"/>
      <c r="AA763" s="195"/>
      <c r="AB763" s="195"/>
      <c r="AC763" s="195"/>
      <c r="AD763" s="195"/>
      <c r="AE763" s="195"/>
      <c r="AF763" s="198"/>
      <c r="AG763" s="198"/>
      <c r="AH763" s="195"/>
      <c r="AI763" s="195"/>
      <c r="AJ763" s="195"/>
      <c r="AK763" s="195"/>
      <c r="AL763" s="195"/>
      <c r="AM763" s="195"/>
      <c r="AN763" s="195"/>
      <c r="AO763" s="195"/>
      <c r="AP763" s="195"/>
      <c r="AQ763" s="195"/>
      <c r="AR763" s="195"/>
      <c r="AS763" s="195"/>
      <c r="AT763" s="195"/>
      <c r="AU763" s="195"/>
      <c r="AV763" s="195"/>
      <c r="AW763" s="195"/>
      <c r="AX763" s="195"/>
      <c r="AY763" s="195"/>
      <c r="AZ763" s="195"/>
      <c r="BA763" s="195"/>
      <c r="BB763" s="195"/>
      <c r="BC763" s="195"/>
      <c r="BD763" s="195"/>
      <c r="BE763" s="195"/>
      <c r="BF763" s="195"/>
      <c r="BG763" s="195"/>
      <c r="BH763" s="195"/>
      <c r="BI763" s="195"/>
      <c r="BJ763" s="195"/>
      <c r="BK763" s="195"/>
      <c r="BL763" s="195"/>
      <c r="BM763" s="195"/>
      <c r="BN763" s="195"/>
      <c r="BO763" s="247"/>
      <c r="BP763" s="600">
        <f>IF((J759+L761)=0,0,(J759/(J759+L761)*100)%)</f>
        <v>0</v>
      </c>
      <c r="BQ763" s="601"/>
      <c r="BR763" s="600">
        <f>IF((L759+J761)=0,0,(L759/(L759+J761)*100)%)</f>
        <v>0</v>
      </c>
      <c r="BS763" s="601"/>
      <c r="BT763" s="268"/>
    </row>
    <row r="764" spans="1:75" s="85" customFormat="1" ht="87" customHeight="1" thickTop="1" thickBot="1" x14ac:dyDescent="0.55000000000000004">
      <c r="A764" s="279"/>
      <c r="B764" s="682"/>
      <c r="C764" s="683"/>
      <c r="D764" s="608"/>
      <c r="E764" s="608"/>
      <c r="F764" s="608"/>
      <c r="G764" s="608"/>
      <c r="H764" s="346"/>
      <c r="I764" s="346"/>
      <c r="J764" s="346"/>
      <c r="K764" s="200"/>
      <c r="L764" s="346"/>
      <c r="M764" s="346"/>
      <c r="N764" s="346"/>
      <c r="O764" s="338"/>
      <c r="P764" s="338"/>
      <c r="Q764" s="338"/>
      <c r="R764" s="338"/>
      <c r="S764" s="346"/>
      <c r="T764" s="346" t="s">
        <v>59</v>
      </c>
      <c r="U764" s="346"/>
      <c r="V764" s="200"/>
      <c r="W764" s="346"/>
      <c r="X764" s="346"/>
      <c r="Y764" s="346"/>
      <c r="Z764" s="714" t="s">
        <v>157</v>
      </c>
      <c r="AA764" s="714"/>
      <c r="AB764" s="714"/>
      <c r="AC764" s="715"/>
      <c r="AD764" s="589"/>
      <c r="AE764" s="590"/>
      <c r="AF764" s="591"/>
      <c r="AG764" s="200"/>
      <c r="AH764" s="589"/>
      <c r="AI764" s="590"/>
      <c r="AJ764" s="591"/>
      <c r="AK764" s="714" t="s">
        <v>159</v>
      </c>
      <c r="AL764" s="714"/>
      <c r="AM764" s="714"/>
      <c r="AN764" s="715"/>
      <c r="AO764" s="589"/>
      <c r="AP764" s="590"/>
      <c r="AQ764" s="591"/>
      <c r="AR764" s="204"/>
      <c r="AS764" s="589"/>
      <c r="AT764" s="590"/>
      <c r="AU764" s="591"/>
      <c r="AV764" s="340"/>
      <c r="AW764" s="340"/>
      <c r="AX764" s="340"/>
      <c r="AY764" s="340"/>
      <c r="AZ764" s="711" t="s">
        <v>20</v>
      </c>
      <c r="BA764" s="711"/>
      <c r="BB764" s="711"/>
      <c r="BC764" s="711"/>
      <c r="BD764" s="712"/>
      <c r="BE764" s="616">
        <f>BL759</f>
        <v>0</v>
      </c>
      <c r="BF764" s="617"/>
      <c r="BG764" s="618"/>
      <c r="BH764" s="205"/>
      <c r="BI764" s="616">
        <f>BL761</f>
        <v>0</v>
      </c>
      <c r="BJ764" s="617"/>
      <c r="BK764" s="618"/>
      <c r="BL764" s="206"/>
      <c r="BM764" s="206"/>
      <c r="BN764" s="206"/>
      <c r="BO764" s="248"/>
      <c r="BP764" s="87"/>
      <c r="BQ764" s="87"/>
      <c r="BR764" s="81"/>
      <c r="BS764" s="81"/>
      <c r="BT764" s="279"/>
    </row>
    <row r="765" spans="1:75" ht="15.6" customHeight="1" thickTop="1" thickBot="1" x14ac:dyDescent="0.55000000000000004">
      <c r="A765" s="268"/>
      <c r="B765" s="230"/>
      <c r="C765" s="207"/>
      <c r="D765" s="196"/>
      <c r="E765" s="196"/>
      <c r="F765" s="199"/>
      <c r="G765" s="199"/>
      <c r="H765" s="202"/>
      <c r="I765" s="202"/>
      <c r="J765" s="202"/>
      <c r="K765" s="202"/>
      <c r="L765" s="202"/>
      <c r="M765" s="202"/>
      <c r="N765" s="202"/>
      <c r="O765" s="199"/>
      <c r="P765" s="199"/>
      <c r="Q765" s="199"/>
      <c r="R765" s="199"/>
      <c r="S765" s="202"/>
      <c r="T765" s="202"/>
      <c r="U765" s="202"/>
      <c r="V765" s="201"/>
      <c r="W765" s="202"/>
      <c r="X765" s="202"/>
      <c r="Y765" s="202"/>
      <c r="Z765" s="337"/>
      <c r="AA765" s="337"/>
      <c r="AB765" s="337"/>
      <c r="AC765" s="337"/>
      <c r="AD765" s="202"/>
      <c r="AE765" s="202"/>
      <c r="AF765" s="202"/>
      <c r="AG765" s="202"/>
      <c r="AH765" s="201"/>
      <c r="AI765" s="201"/>
      <c r="AJ765" s="202"/>
      <c r="AK765" s="337"/>
      <c r="AL765" s="337"/>
      <c r="AM765" s="337"/>
      <c r="AN765" s="337"/>
      <c r="AO765" s="202"/>
      <c r="AP765" s="202"/>
      <c r="AQ765" s="202"/>
      <c r="AR765" s="202"/>
      <c r="AS765" s="202"/>
      <c r="AT765" s="204"/>
      <c r="AU765" s="204"/>
      <c r="AV765" s="207"/>
      <c r="AW765" s="207"/>
      <c r="AX765" s="207"/>
      <c r="AY765" s="207"/>
      <c r="AZ765" s="199"/>
      <c r="BA765" s="208"/>
      <c r="BB765" s="208"/>
      <c r="BC765" s="209"/>
      <c r="BD765" s="210"/>
      <c r="BE765" s="211"/>
      <c r="BF765" s="211"/>
      <c r="BG765" s="204"/>
      <c r="BH765" s="212"/>
      <c r="BI765" s="213"/>
      <c r="BJ765" s="213"/>
      <c r="BK765" s="204"/>
      <c r="BL765" s="207"/>
      <c r="BM765" s="207"/>
      <c r="BN765" s="207"/>
      <c r="BO765" s="249"/>
      <c r="BP765" s="88"/>
      <c r="BQ765" s="88"/>
      <c r="BR765" s="65"/>
      <c r="BS765" s="65"/>
      <c r="BT765" s="268"/>
    </row>
    <row r="766" spans="1:75" s="85" customFormat="1" ht="86.25" customHeight="1" thickTop="1" thickBot="1" x14ac:dyDescent="0.55000000000000004">
      <c r="A766" s="279"/>
      <c r="B766" s="531"/>
      <c r="C766" s="532"/>
      <c r="D766" s="608"/>
      <c r="E766" s="608"/>
      <c r="F766" s="608"/>
      <c r="G766" s="608"/>
      <c r="H766" s="212"/>
      <c r="I766" s="212"/>
      <c r="J766" s="212"/>
      <c r="K766" s="200"/>
      <c r="L766" s="212"/>
      <c r="M766" s="212"/>
      <c r="N766" s="212"/>
      <c r="O766" s="338"/>
      <c r="P766" s="338"/>
      <c r="Q766" s="338"/>
      <c r="R766" s="338"/>
      <c r="S766" s="212"/>
      <c r="T766" s="212" t="s">
        <v>15</v>
      </c>
      <c r="U766" s="212"/>
      <c r="V766" s="200"/>
      <c r="W766" s="212"/>
      <c r="X766" s="212"/>
      <c r="Y766" s="212"/>
      <c r="Z766" s="714" t="s">
        <v>158</v>
      </c>
      <c r="AA766" s="714"/>
      <c r="AB766" s="714"/>
      <c r="AC766" s="715"/>
      <c r="AD766" s="616">
        <f>AD764</f>
        <v>0</v>
      </c>
      <c r="AE766" s="617"/>
      <c r="AF766" s="618"/>
      <c r="AG766" s="200"/>
      <c r="AH766" s="616">
        <f>AH764</f>
        <v>0</v>
      </c>
      <c r="AI766" s="617"/>
      <c r="AJ766" s="618"/>
      <c r="AK766" s="714" t="s">
        <v>160</v>
      </c>
      <c r="AL766" s="714"/>
      <c r="AM766" s="714"/>
      <c r="AN766" s="715"/>
      <c r="AO766" s="616">
        <f>AO764-AD764</f>
        <v>0</v>
      </c>
      <c r="AP766" s="617"/>
      <c r="AQ766" s="618"/>
      <c r="AR766" s="204"/>
      <c r="AS766" s="616">
        <f>AS764-AH764</f>
        <v>0</v>
      </c>
      <c r="AT766" s="617"/>
      <c r="AU766" s="618"/>
      <c r="AV766" s="340"/>
      <c r="AW766" s="340"/>
      <c r="AX766" s="340"/>
      <c r="AY766" s="340"/>
      <c r="AZ766" s="711" t="s">
        <v>44</v>
      </c>
      <c r="BA766" s="711"/>
      <c r="BB766" s="711"/>
      <c r="BC766" s="711"/>
      <c r="BD766" s="712"/>
      <c r="BE766" s="616">
        <f>BE764-AO764</f>
        <v>0</v>
      </c>
      <c r="BF766" s="617"/>
      <c r="BG766" s="618"/>
      <c r="BH766" s="214"/>
      <c r="BI766" s="616">
        <f>BI764-AS764</f>
        <v>0</v>
      </c>
      <c r="BJ766" s="617"/>
      <c r="BK766" s="618"/>
      <c r="BL766" s="206"/>
      <c r="BM766" s="206"/>
      <c r="BN766" s="206"/>
      <c r="BO766" s="248"/>
      <c r="BP766" s="87"/>
      <c r="BQ766" s="87"/>
      <c r="BR766" s="81"/>
      <c r="BS766" s="81"/>
      <c r="BT766" s="279"/>
      <c r="BW766" s="79"/>
    </row>
    <row r="767" spans="1:75" ht="18.75" customHeight="1" thickTop="1" thickBot="1" x14ac:dyDescent="0.5">
      <c r="A767" s="268"/>
      <c r="B767" s="231"/>
      <c r="C767" s="197"/>
      <c r="D767" s="197"/>
      <c r="E767" s="197"/>
      <c r="F767" s="254"/>
      <c r="G767" s="254"/>
      <c r="H767" s="197"/>
      <c r="I767" s="197"/>
      <c r="J767" s="197"/>
      <c r="K767" s="197"/>
      <c r="L767" s="197"/>
      <c r="M767" s="197"/>
      <c r="N767" s="197"/>
      <c r="O767" s="197"/>
      <c r="P767" s="197"/>
      <c r="Q767" s="197"/>
      <c r="R767" s="197"/>
      <c r="S767" s="197"/>
      <c r="T767" s="197"/>
      <c r="U767" s="197"/>
      <c r="V767" s="197"/>
      <c r="W767" s="197"/>
      <c r="X767" s="197"/>
      <c r="Y767" s="197"/>
      <c r="Z767" s="197"/>
      <c r="AA767" s="197"/>
      <c r="AB767" s="197"/>
      <c r="AC767" s="197"/>
      <c r="AD767" s="197"/>
      <c r="AE767" s="197"/>
      <c r="AF767" s="203"/>
      <c r="AG767" s="203"/>
      <c r="AH767" s="197"/>
      <c r="AI767" s="197"/>
      <c r="AJ767" s="197"/>
      <c r="AK767" s="197"/>
      <c r="AL767" s="197"/>
      <c r="AM767" s="197"/>
      <c r="AN767" s="197"/>
      <c r="AO767" s="197"/>
      <c r="AP767" s="197"/>
      <c r="AQ767" s="197"/>
      <c r="AR767" s="197"/>
      <c r="AS767" s="197"/>
      <c r="AT767" s="197"/>
      <c r="AU767" s="197"/>
      <c r="AV767" s="197"/>
      <c r="AW767" s="197"/>
      <c r="AX767" s="197"/>
      <c r="AY767" s="197"/>
      <c r="AZ767" s="197"/>
      <c r="BA767" s="640" t="s">
        <v>153</v>
      </c>
      <c r="BB767" s="640"/>
      <c r="BC767" s="640"/>
      <c r="BD767" s="640"/>
      <c r="BE767" s="640"/>
      <c r="BF767" s="640"/>
      <c r="BG767" s="640"/>
      <c r="BH767" s="640"/>
      <c r="BI767" s="640"/>
      <c r="BJ767" s="640"/>
      <c r="BK767" s="640"/>
      <c r="BL767" s="640"/>
      <c r="BM767" s="640"/>
      <c r="BN767" s="640"/>
      <c r="BO767" s="250"/>
      <c r="BP767" s="89"/>
      <c r="BQ767" s="89"/>
      <c r="BR767" s="65"/>
      <c r="BS767" s="65"/>
      <c r="BT767" s="268"/>
    </row>
    <row r="768" spans="1:75" s="255" customFormat="1" ht="13.5" customHeight="1" thickTop="1" x14ac:dyDescent="0.45">
      <c r="A768" s="268"/>
      <c r="B768" s="269"/>
      <c r="C768" s="268"/>
      <c r="D768" s="268"/>
      <c r="E768" s="268"/>
      <c r="F768" s="270"/>
      <c r="G768" s="270"/>
      <c r="H768" s="268"/>
      <c r="I768" s="268"/>
      <c r="J768" s="268"/>
      <c r="K768" s="268"/>
      <c r="L768" s="268"/>
      <c r="M768" s="268"/>
      <c r="N768" s="268"/>
      <c r="O768" s="268"/>
      <c r="P768" s="268"/>
      <c r="Q768" s="268"/>
      <c r="R768" s="268"/>
      <c r="S768" s="268"/>
      <c r="T768" s="268"/>
      <c r="U768" s="268"/>
      <c r="V768" s="268"/>
      <c r="W768" s="268"/>
      <c r="X768" s="268"/>
      <c r="Y768" s="268"/>
      <c r="Z768" s="268"/>
      <c r="AA768" s="268"/>
      <c r="AB768" s="268"/>
      <c r="AC768" s="268"/>
      <c r="AD768" s="268"/>
      <c r="AE768" s="268"/>
      <c r="AF768" s="271"/>
      <c r="AG768" s="271"/>
      <c r="AH768" s="268"/>
      <c r="AI768" s="268"/>
      <c r="AJ768" s="268"/>
      <c r="AK768" s="268"/>
      <c r="AL768" s="268"/>
      <c r="AM768" s="268"/>
      <c r="AN768" s="268"/>
      <c r="AO768" s="268"/>
      <c r="AP768" s="268"/>
      <c r="AQ768" s="268"/>
      <c r="AR768" s="268"/>
      <c r="AS768" s="268"/>
      <c r="AT768" s="268"/>
      <c r="AU768" s="268"/>
      <c r="AV768" s="268"/>
      <c r="AW768" s="268"/>
      <c r="AX768" s="268"/>
      <c r="AY768" s="268"/>
      <c r="AZ768" s="268"/>
      <c r="BA768" s="268"/>
      <c r="BB768" s="268"/>
      <c r="BC768" s="268"/>
      <c r="BD768" s="268"/>
      <c r="BE768" s="268"/>
      <c r="BF768" s="268"/>
      <c r="BG768" s="268"/>
      <c r="BH768" s="268"/>
      <c r="BI768" s="268"/>
      <c r="BJ768" s="268"/>
      <c r="BK768" s="268"/>
      <c r="BL768" s="268"/>
      <c r="BM768" s="268"/>
      <c r="BN768" s="268"/>
      <c r="BO768" s="272"/>
      <c r="BP768" s="272"/>
      <c r="BQ768" s="272"/>
      <c r="BR768" s="268"/>
      <c r="BS768" s="268"/>
      <c r="BT768" s="268"/>
    </row>
    <row r="769" spans="1:77" s="69" customFormat="1" ht="33.75" x14ac:dyDescent="0.5">
      <c r="A769" s="273"/>
      <c r="B769" s="695" t="s">
        <v>9</v>
      </c>
      <c r="C769" s="695"/>
      <c r="D769" s="695"/>
      <c r="E769" s="695"/>
      <c r="F769" s="695"/>
      <c r="G769" s="695"/>
      <c r="H769" s="695"/>
      <c r="I769" s="695"/>
      <c r="J769" s="695"/>
      <c r="K769" s="695"/>
      <c r="L769" s="695"/>
      <c r="M769" s="695"/>
      <c r="N769" s="695"/>
      <c r="O769" s="695"/>
      <c r="P769" s="695"/>
      <c r="Q769" s="695"/>
      <c r="R769" s="695"/>
      <c r="S769" s="695"/>
      <c r="T769" s="695"/>
      <c r="U769" s="695"/>
      <c r="V769" s="695"/>
      <c r="W769" s="695"/>
      <c r="X769" s="695"/>
      <c r="Y769" s="695"/>
      <c r="Z769" s="695"/>
      <c r="AA769" s="695"/>
      <c r="AB769" s="695"/>
      <c r="AC769" s="695"/>
      <c r="AD769" s="695"/>
      <c r="AE769" s="695"/>
      <c r="AF769" s="695"/>
      <c r="AG769" s="695"/>
      <c r="AH769" s="695"/>
      <c r="AI769" s="695"/>
      <c r="AJ769" s="695"/>
      <c r="AK769" s="695"/>
      <c r="AL769" s="695"/>
      <c r="AM769" s="695"/>
      <c r="AN769" s="695"/>
      <c r="AO769" s="695"/>
      <c r="AP769" s="695"/>
      <c r="AQ769" s="695"/>
      <c r="AR769" s="695"/>
      <c r="AS769" s="695"/>
      <c r="AT769" s="695"/>
      <c r="AU769" s="695"/>
      <c r="AV769" s="695"/>
      <c r="AW769" s="695"/>
      <c r="AX769" s="695"/>
      <c r="AY769" s="695"/>
      <c r="AZ769" s="695"/>
      <c r="BA769" s="695"/>
      <c r="BB769" s="695"/>
      <c r="BC769" s="695"/>
      <c r="BD769" s="695"/>
      <c r="BE769" s="695"/>
      <c r="BF769" s="695"/>
      <c r="BG769" s="695"/>
      <c r="BH769" s="695"/>
      <c r="BI769" s="695"/>
      <c r="BJ769" s="695"/>
      <c r="BK769" s="695"/>
      <c r="BL769" s="695"/>
      <c r="BM769" s="695"/>
      <c r="BN769" s="695"/>
      <c r="BO769" s="175"/>
      <c r="BP769" s="175"/>
      <c r="BQ769" s="175"/>
      <c r="BR769" s="68"/>
      <c r="BS769" s="68"/>
      <c r="BT769" s="273"/>
    </row>
    <row r="770" spans="1:77" ht="10.9" customHeight="1" x14ac:dyDescent="0.45">
      <c r="A770" s="268"/>
      <c r="B770" s="227"/>
      <c r="C770" s="177"/>
      <c r="D770" s="177"/>
      <c r="E770" s="177"/>
      <c r="F770" s="178"/>
      <c r="G770" s="178"/>
      <c r="H770" s="177"/>
      <c r="I770" s="177"/>
      <c r="J770" s="177"/>
      <c r="K770" s="177"/>
      <c r="L770" s="177"/>
      <c r="M770" s="177"/>
      <c r="N770" s="177"/>
      <c r="O770" s="177"/>
      <c r="P770" s="177"/>
      <c r="Q770" s="177"/>
      <c r="R770" s="177"/>
      <c r="S770" s="177"/>
      <c r="T770" s="177"/>
      <c r="U770" s="177"/>
      <c r="V770" s="177"/>
      <c r="W770" s="177"/>
      <c r="X770" s="177"/>
      <c r="Y770" s="177"/>
      <c r="Z770" s="177"/>
      <c r="AA770" s="177"/>
      <c r="AB770" s="177"/>
      <c r="AC770" s="177"/>
      <c r="AD770" s="177"/>
      <c r="AE770" s="177"/>
      <c r="AF770" s="179"/>
      <c r="AG770" s="179"/>
      <c r="AH770" s="177"/>
      <c r="AI770" s="177"/>
      <c r="AJ770" s="177"/>
      <c r="AK770" s="177"/>
      <c r="AL770" s="177"/>
      <c r="AM770" s="177"/>
      <c r="AN770" s="177"/>
      <c r="AO770" s="177"/>
      <c r="AP770" s="177"/>
      <c r="AQ770" s="177"/>
      <c r="AR770" s="177"/>
      <c r="AS770" s="177"/>
      <c r="AT770" s="177"/>
      <c r="AU770" s="177"/>
      <c r="AV770" s="177"/>
      <c r="AW770" s="177"/>
      <c r="AX770" s="177"/>
      <c r="AY770" s="177"/>
      <c r="AZ770" s="177"/>
      <c r="BA770" s="177"/>
      <c r="BB770" s="177"/>
      <c r="BC770" s="177"/>
      <c r="BD770" s="177"/>
      <c r="BE770" s="177"/>
      <c r="BF770" s="177"/>
      <c r="BG770" s="177"/>
      <c r="BH770" s="177"/>
      <c r="BI770" s="177"/>
      <c r="BJ770" s="177"/>
      <c r="BK770" s="177"/>
      <c r="BL770" s="177"/>
      <c r="BM770" s="177"/>
      <c r="BN770" s="259"/>
      <c r="BO770" s="245"/>
      <c r="BP770" s="259"/>
      <c r="BQ770" s="259"/>
      <c r="BR770" s="65"/>
      <c r="BS770" s="65"/>
      <c r="BT770" s="268"/>
    </row>
    <row r="771" spans="1:77" s="70" customFormat="1" ht="36.75" customHeight="1" x14ac:dyDescent="0.45">
      <c r="A771" s="274"/>
      <c r="B771" s="227"/>
      <c r="C771" s="176"/>
      <c r="D771" s="226" t="s">
        <v>10</v>
      </c>
      <c r="E771" s="713" t="str">
        <f>IF(ROSTER!D$3="","",ROSTER!D$3)</f>
        <v/>
      </c>
      <c r="F771" s="713"/>
      <c r="G771" s="713"/>
      <c r="H771" s="713"/>
      <c r="I771" s="713"/>
      <c r="J771" s="713"/>
      <c r="K771" s="713"/>
      <c r="L771" s="713"/>
      <c r="M771" s="713"/>
      <c r="N771" s="713"/>
      <c r="O771" s="713"/>
      <c r="P771" s="713"/>
      <c r="Q771" s="713"/>
      <c r="R771" s="713"/>
      <c r="S771" s="713"/>
      <c r="T771" s="713"/>
      <c r="U771" s="713"/>
      <c r="V771" s="713"/>
      <c r="W771" s="713"/>
      <c r="X771" s="713"/>
      <c r="Y771" s="713"/>
      <c r="Z771" s="713"/>
      <c r="AA771" s="713"/>
      <c r="AB771" s="713"/>
      <c r="AC771" s="713"/>
      <c r="AD771" s="180"/>
      <c r="AE771" s="719" t="s">
        <v>11</v>
      </c>
      <c r="AF771" s="719"/>
      <c r="AG771" s="719"/>
      <c r="AH771" s="719"/>
      <c r="AI771" s="719"/>
      <c r="AJ771" s="719"/>
      <c r="AK771" s="719"/>
      <c r="AL771" s="717"/>
      <c r="AM771" s="717"/>
      <c r="AN771" s="717"/>
      <c r="AO771" s="717"/>
      <c r="AP771" s="717"/>
      <c r="AQ771" s="717"/>
      <c r="AR771" s="717"/>
      <c r="AS771" s="717"/>
      <c r="AT771" s="717"/>
      <c r="AU771" s="717"/>
      <c r="AV771" s="717"/>
      <c r="AW771" s="717"/>
      <c r="AX771" s="717"/>
      <c r="AY771" s="717"/>
      <c r="AZ771" s="717"/>
      <c r="BA771" s="717"/>
      <c r="BB771" s="717"/>
      <c r="BC771" s="717"/>
      <c r="BD771" s="717"/>
      <c r="BE771" s="717"/>
      <c r="BF771" s="717"/>
      <c r="BG771" s="717"/>
      <c r="BH771" s="717"/>
      <c r="BI771" s="717"/>
      <c r="BJ771" s="717"/>
      <c r="BK771" s="717"/>
      <c r="BL771" s="717"/>
      <c r="BM771" s="717"/>
      <c r="BN771" s="259"/>
      <c r="BO771" s="246" t="s">
        <v>130</v>
      </c>
      <c r="BP771" s="259"/>
      <c r="BQ771" s="259"/>
      <c r="BR771" s="66"/>
      <c r="BS771" s="66"/>
      <c r="BT771" s="274"/>
    </row>
    <row r="772" spans="1:77" ht="8.85" customHeight="1" x14ac:dyDescent="0.45">
      <c r="A772" s="275"/>
      <c r="B772" s="227"/>
      <c r="C772" s="179" t="s">
        <v>38</v>
      </c>
      <c r="D772" s="179"/>
      <c r="E772" s="179"/>
      <c r="F772" s="181"/>
      <c r="G772" s="181"/>
      <c r="H772" s="179"/>
      <c r="I772" s="179"/>
      <c r="J772" s="182"/>
      <c r="K772" s="182"/>
      <c r="L772" s="182"/>
      <c r="M772" s="182"/>
      <c r="N772" s="182"/>
      <c r="O772" s="182"/>
      <c r="P772" s="182"/>
      <c r="Q772" s="182"/>
      <c r="R772" s="182"/>
      <c r="S772" s="182"/>
      <c r="T772" s="182"/>
      <c r="U772" s="182"/>
      <c r="V772" s="182"/>
      <c r="W772" s="182"/>
      <c r="X772" s="182"/>
      <c r="Y772" s="182"/>
      <c r="Z772" s="182"/>
      <c r="AA772" s="182"/>
      <c r="AB772" s="182"/>
      <c r="AC772" s="182"/>
      <c r="AD772" s="182"/>
      <c r="AE772" s="182"/>
      <c r="AF772" s="182"/>
      <c r="AG772" s="179"/>
      <c r="AH772" s="183"/>
      <c r="AI772" s="184"/>
      <c r="AJ772" s="184"/>
      <c r="AK772" s="184"/>
      <c r="AL772" s="184"/>
      <c r="AM772" s="184"/>
      <c r="AN772" s="184"/>
      <c r="AO772" s="185"/>
      <c r="AP772" s="186"/>
      <c r="AQ772" s="186"/>
      <c r="AR772" s="186"/>
      <c r="AS772" s="186"/>
      <c r="AT772" s="186"/>
      <c r="AU772" s="186"/>
      <c r="AV772" s="186"/>
      <c r="AW772" s="186"/>
      <c r="AX772" s="186"/>
      <c r="AY772" s="186"/>
      <c r="AZ772" s="186"/>
      <c r="BA772" s="186"/>
      <c r="BB772" s="186"/>
      <c r="BC772" s="186"/>
      <c r="BD772" s="186"/>
      <c r="BE772" s="186"/>
      <c r="BF772" s="186"/>
      <c r="BG772" s="186"/>
      <c r="BH772" s="186"/>
      <c r="BI772" s="186"/>
      <c r="BJ772" s="186"/>
      <c r="BK772" s="186"/>
      <c r="BL772" s="186"/>
      <c r="BM772" s="186"/>
      <c r="BN772" s="186"/>
      <c r="BO772" s="187"/>
      <c r="BP772" s="187"/>
      <c r="BQ772" s="187"/>
      <c r="BR772" s="71"/>
      <c r="BS772" s="71"/>
      <c r="BT772" s="275"/>
    </row>
    <row r="773" spans="1:77" s="70" customFormat="1" ht="40.5" x14ac:dyDescent="0.45">
      <c r="A773" s="274"/>
      <c r="B773" s="227"/>
      <c r="C773" s="692" t="s">
        <v>37</v>
      </c>
      <c r="D773" s="692"/>
      <c r="E773" s="717"/>
      <c r="F773" s="717"/>
      <c r="G773" s="717"/>
      <c r="H773" s="717"/>
      <c r="I773" s="717"/>
      <c r="J773" s="717"/>
      <c r="K773" s="717"/>
      <c r="L773" s="717"/>
      <c r="M773" s="717"/>
      <c r="N773" s="717"/>
      <c r="O773" s="717"/>
      <c r="P773" s="717"/>
      <c r="Q773" s="717"/>
      <c r="R773" s="717"/>
      <c r="S773" s="717"/>
      <c r="T773" s="717"/>
      <c r="U773" s="717"/>
      <c r="V773" s="717"/>
      <c r="W773" s="717"/>
      <c r="X773" s="717"/>
      <c r="Y773" s="717"/>
      <c r="Z773" s="717"/>
      <c r="AA773" s="717"/>
      <c r="AB773" s="717"/>
      <c r="AC773" s="717"/>
      <c r="AD773" s="180"/>
      <c r="AE773" s="718" t="s">
        <v>21</v>
      </c>
      <c r="AF773" s="718"/>
      <c r="AG773" s="718"/>
      <c r="AH773" s="718"/>
      <c r="AI773" s="717"/>
      <c r="AJ773" s="717"/>
      <c r="AK773" s="717"/>
      <c r="AL773" s="717"/>
      <c r="AM773" s="717"/>
      <c r="AN773" s="717"/>
      <c r="AO773" s="717"/>
      <c r="AP773" s="717"/>
      <c r="AQ773" s="717"/>
      <c r="AR773" s="717"/>
      <c r="AS773" s="717"/>
      <c r="AT773" s="717"/>
      <c r="AU773" s="717"/>
      <c r="AV773" s="717"/>
      <c r="AW773" s="717"/>
      <c r="AX773" s="717"/>
      <c r="AY773" s="717"/>
      <c r="AZ773" s="717"/>
      <c r="BA773" s="716" t="s">
        <v>12</v>
      </c>
      <c r="BB773" s="716"/>
      <c r="BC773" s="716"/>
      <c r="BD773" s="708"/>
      <c r="BE773" s="708"/>
      <c r="BF773" s="708"/>
      <c r="BG773" s="708"/>
      <c r="BH773" s="708"/>
      <c r="BI773" s="708"/>
      <c r="BJ773" s="708"/>
      <c r="BK773" s="708"/>
      <c r="BL773" s="708"/>
      <c r="BM773" s="708"/>
      <c r="BN773" s="188"/>
      <c r="BO773" s="334"/>
      <c r="BP773" s="189"/>
      <c r="BQ773" s="189"/>
      <c r="BR773" s="72">
        <f>IF(BD773=0,0,1)</f>
        <v>0</v>
      </c>
      <c r="BS773" s="73">
        <f>IF((BE823+BI823)&gt;(AO823+AS823),1,0)</f>
        <v>0</v>
      </c>
      <c r="BT773" s="276"/>
    </row>
    <row r="774" spans="1:77" ht="9.6" customHeight="1" x14ac:dyDescent="0.45">
      <c r="A774" s="268"/>
      <c r="B774" s="227"/>
      <c r="C774" s="177"/>
      <c r="D774" s="177"/>
      <c r="E774" s="177"/>
      <c r="F774" s="178"/>
      <c r="G774" s="178"/>
      <c r="H774" s="177"/>
      <c r="I774" s="177"/>
      <c r="J774" s="177"/>
      <c r="K774" s="177"/>
      <c r="L774" s="177"/>
      <c r="M774" s="177"/>
      <c r="N774" s="177"/>
      <c r="O774" s="177"/>
      <c r="P774" s="177"/>
      <c r="Q774" s="177"/>
      <c r="R774" s="177"/>
      <c r="S774" s="177"/>
      <c r="T774" s="177"/>
      <c r="U774" s="177"/>
      <c r="V774" s="177"/>
      <c r="W774" s="177"/>
      <c r="X774" s="177"/>
      <c r="Y774" s="177"/>
      <c r="Z774" s="177"/>
      <c r="AA774" s="177"/>
      <c r="AB774" s="177"/>
      <c r="AC774" s="177"/>
      <c r="AD774" s="177"/>
      <c r="AE774" s="177"/>
      <c r="AF774" s="179"/>
      <c r="AG774" s="179"/>
      <c r="AH774" s="177"/>
      <c r="AI774" s="177"/>
      <c r="AJ774" s="177"/>
      <c r="AK774" s="177"/>
      <c r="AL774" s="177"/>
      <c r="AM774" s="177"/>
      <c r="AN774" s="177"/>
      <c r="AO774" s="177"/>
      <c r="AP774" s="177"/>
      <c r="AQ774" s="177"/>
      <c r="AR774" s="177"/>
      <c r="AS774" s="177"/>
      <c r="AT774" s="177"/>
      <c r="AU774" s="177"/>
      <c r="AV774" s="177"/>
      <c r="AW774" s="177"/>
      <c r="AX774" s="177"/>
      <c r="AY774" s="177"/>
      <c r="AZ774" s="177"/>
      <c r="BA774" s="177"/>
      <c r="BB774" s="177"/>
      <c r="BC774" s="177"/>
      <c r="BD774" s="177"/>
      <c r="BE774" s="177"/>
      <c r="BF774" s="177"/>
      <c r="BG774" s="177"/>
      <c r="BH774" s="177"/>
      <c r="BI774" s="177"/>
      <c r="BJ774" s="177"/>
      <c r="BK774" s="177"/>
      <c r="BL774" s="177"/>
      <c r="BM774" s="177"/>
      <c r="BN774" s="177"/>
      <c r="BO774" s="190"/>
      <c r="BP774" s="190"/>
      <c r="BQ774" s="190"/>
      <c r="BR774" s="65"/>
      <c r="BS774" s="65"/>
      <c r="BT774" s="268"/>
    </row>
    <row r="775" spans="1:77" ht="8.85" customHeight="1" thickBot="1" x14ac:dyDescent="0.5">
      <c r="A775" s="268"/>
      <c r="B775" s="228"/>
      <c r="C775" s="191"/>
      <c r="D775" s="191"/>
      <c r="E775" s="191"/>
      <c r="F775" s="192"/>
      <c r="G775" s="192"/>
      <c r="H775" s="191"/>
      <c r="I775" s="191"/>
      <c r="J775" s="191"/>
      <c r="K775" s="191"/>
      <c r="L775" s="191"/>
      <c r="M775" s="191"/>
      <c r="N775" s="191"/>
      <c r="O775" s="191"/>
      <c r="P775" s="191"/>
      <c r="Q775" s="191"/>
      <c r="R775" s="191"/>
      <c r="S775" s="191"/>
      <c r="T775" s="191"/>
      <c r="U775" s="191"/>
      <c r="V775" s="191"/>
      <c r="W775" s="191"/>
      <c r="X775" s="191"/>
      <c r="Y775" s="191"/>
      <c r="Z775" s="191"/>
      <c r="AA775" s="191"/>
      <c r="AB775" s="191"/>
      <c r="AC775" s="191"/>
      <c r="AD775" s="191"/>
      <c r="AE775" s="191"/>
      <c r="AF775" s="193"/>
      <c r="AG775" s="193"/>
      <c r="AH775" s="191"/>
      <c r="AI775" s="191"/>
      <c r="AJ775" s="191"/>
      <c r="AK775" s="191"/>
      <c r="AL775" s="191"/>
      <c r="AM775" s="191"/>
      <c r="AN775" s="191"/>
      <c r="AO775" s="191"/>
      <c r="AP775" s="191"/>
      <c r="AQ775" s="191"/>
      <c r="AR775" s="191"/>
      <c r="AS775" s="191"/>
      <c r="AT775" s="191"/>
      <c r="AU775" s="191"/>
      <c r="AV775" s="191"/>
      <c r="AW775" s="191"/>
      <c r="AX775" s="191"/>
      <c r="AY775" s="191"/>
      <c r="AZ775" s="191"/>
      <c r="BA775" s="191"/>
      <c r="BB775" s="191"/>
      <c r="BC775" s="191"/>
      <c r="BD775" s="191"/>
      <c r="BE775" s="191"/>
      <c r="BF775" s="191"/>
      <c r="BG775" s="191"/>
      <c r="BH775" s="191"/>
      <c r="BI775" s="191"/>
      <c r="BJ775" s="191"/>
      <c r="BK775" s="191"/>
      <c r="BL775" s="191"/>
      <c r="BM775" s="191"/>
      <c r="BN775" s="191"/>
      <c r="BO775" s="194"/>
      <c r="BP775" s="194"/>
      <c r="BQ775" s="194"/>
      <c r="BR775" s="65"/>
      <c r="BS775" s="65"/>
      <c r="BT775" s="268"/>
    </row>
    <row r="776" spans="1:77" s="70" customFormat="1" ht="40.5" customHeight="1" thickTop="1" x14ac:dyDescent="0.4">
      <c r="A776" s="276"/>
      <c r="B776" s="684" t="s">
        <v>0</v>
      </c>
      <c r="C776" s="686" t="s">
        <v>1</v>
      </c>
      <c r="D776" s="687"/>
      <c r="E776" s="339" t="s">
        <v>28</v>
      </c>
      <c r="F776" s="665" t="s">
        <v>93</v>
      </c>
      <c r="G776" s="665" t="s">
        <v>94</v>
      </c>
      <c r="H776" s="726" t="s">
        <v>40</v>
      </c>
      <c r="I776" s="727"/>
      <c r="J776" s="595" t="s">
        <v>7</v>
      </c>
      <c r="K776" s="595"/>
      <c r="L776" s="595"/>
      <c r="M776" s="595"/>
      <c r="N776" s="595"/>
      <c r="O776" s="595"/>
      <c r="P776" s="595" t="s">
        <v>2</v>
      </c>
      <c r="Q776" s="595"/>
      <c r="R776" s="595"/>
      <c r="S776" s="595"/>
      <c r="T776" s="595"/>
      <c r="U776" s="595"/>
      <c r="V776" s="696" t="s">
        <v>34</v>
      </c>
      <c r="W776" s="697"/>
      <c r="X776" s="696" t="s">
        <v>35</v>
      </c>
      <c r="Y776" s="697"/>
      <c r="Z776" s="696" t="s">
        <v>43</v>
      </c>
      <c r="AA776" s="697"/>
      <c r="AB776" s="595" t="s">
        <v>6</v>
      </c>
      <c r="AC776" s="595"/>
      <c r="AD776" s="595"/>
      <c r="AE776" s="595"/>
      <c r="AF776" s="595"/>
      <c r="AG776" s="595"/>
      <c r="AH776" s="595" t="s">
        <v>63</v>
      </c>
      <c r="AI776" s="595"/>
      <c r="AJ776" s="595"/>
      <c r="AK776" s="595"/>
      <c r="AL776" s="595"/>
      <c r="AM776" s="595"/>
      <c r="AN776" s="595" t="s">
        <v>64</v>
      </c>
      <c r="AO776" s="595"/>
      <c r="AP776" s="595"/>
      <c r="AQ776" s="595"/>
      <c r="AR776" s="595"/>
      <c r="AS776" s="595"/>
      <c r="AT776" s="595" t="s">
        <v>65</v>
      </c>
      <c r="AU776" s="595"/>
      <c r="AV776" s="595"/>
      <c r="AW776" s="595"/>
      <c r="AX776" s="595"/>
      <c r="AY776" s="597"/>
      <c r="AZ776" s="595" t="s">
        <v>4</v>
      </c>
      <c r="BA776" s="595"/>
      <c r="BB776" s="595"/>
      <c r="BC776" s="595"/>
      <c r="BD776" s="595"/>
      <c r="BE776" s="595"/>
      <c r="BF776" s="595" t="s">
        <v>66</v>
      </c>
      <c r="BG776" s="595"/>
      <c r="BH776" s="595"/>
      <c r="BI776" s="595"/>
      <c r="BJ776" s="595"/>
      <c r="BK776" s="596"/>
      <c r="BL776" s="651" t="s">
        <v>25</v>
      </c>
      <c r="BM776" s="652"/>
      <c r="BN776" s="653"/>
      <c r="BO776" s="598" t="s">
        <v>100</v>
      </c>
      <c r="BP776" s="598" t="s">
        <v>81</v>
      </c>
      <c r="BQ776" s="598" t="s">
        <v>82</v>
      </c>
      <c r="BR776" s="74"/>
      <c r="BS776" s="74"/>
      <c r="BT776" s="276"/>
    </row>
    <row r="777" spans="1:77" s="70" customFormat="1" ht="41.25" customHeight="1" x14ac:dyDescent="0.7">
      <c r="A777" s="276"/>
      <c r="B777" s="685"/>
      <c r="C777" s="688"/>
      <c r="D777" s="689"/>
      <c r="E777" s="221" t="s">
        <v>95</v>
      </c>
      <c r="F777" s="666"/>
      <c r="G777" s="666"/>
      <c r="H777" s="728"/>
      <c r="I777" s="729"/>
      <c r="J777" s="645" t="s">
        <v>17</v>
      </c>
      <c r="K777" s="646"/>
      <c r="L777" s="641" t="s">
        <v>18</v>
      </c>
      <c r="M777" s="642"/>
      <c r="N777" s="657" t="s">
        <v>19</v>
      </c>
      <c r="O777" s="658" t="s">
        <v>8</v>
      </c>
      <c r="P777" s="645" t="s">
        <v>26</v>
      </c>
      <c r="Q777" s="646"/>
      <c r="R777" s="641" t="s">
        <v>24</v>
      </c>
      <c r="S777" s="642"/>
      <c r="T777" s="657" t="s">
        <v>19</v>
      </c>
      <c r="U777" s="658"/>
      <c r="V777" s="698"/>
      <c r="W777" s="699"/>
      <c r="X777" s="698"/>
      <c r="Y777" s="699"/>
      <c r="Z777" s="698"/>
      <c r="AA777" s="699"/>
      <c r="AB777" s="645" t="s">
        <v>47</v>
      </c>
      <c r="AC777" s="646"/>
      <c r="AD777" s="641" t="s">
        <v>23</v>
      </c>
      <c r="AE777" s="642" t="s">
        <v>3</v>
      </c>
      <c r="AF777" s="643" t="s">
        <v>5</v>
      </c>
      <c r="AG777" s="644"/>
      <c r="AH777" s="645" t="s">
        <v>47</v>
      </c>
      <c r="AI777" s="646"/>
      <c r="AJ777" s="641" t="s">
        <v>23</v>
      </c>
      <c r="AK777" s="642" t="s">
        <v>3</v>
      </c>
      <c r="AL777" s="643" t="s">
        <v>5</v>
      </c>
      <c r="AM777" s="644"/>
      <c r="AN777" s="645" t="s">
        <v>47</v>
      </c>
      <c r="AO777" s="646"/>
      <c r="AP777" s="641" t="s">
        <v>23</v>
      </c>
      <c r="AQ777" s="642" t="s">
        <v>3</v>
      </c>
      <c r="AR777" s="643" t="s">
        <v>5</v>
      </c>
      <c r="AS777" s="644"/>
      <c r="AT777" s="645" t="s">
        <v>47</v>
      </c>
      <c r="AU777" s="646"/>
      <c r="AV777" s="641" t="s">
        <v>23</v>
      </c>
      <c r="AW777" s="642" t="s">
        <v>3</v>
      </c>
      <c r="AX777" s="643" t="s">
        <v>5</v>
      </c>
      <c r="AY777" s="720"/>
      <c r="AZ777" s="645" t="s">
        <v>47</v>
      </c>
      <c r="BA777" s="646"/>
      <c r="BB777" s="641" t="s">
        <v>23</v>
      </c>
      <c r="BC777" s="642" t="s">
        <v>3</v>
      </c>
      <c r="BD777" s="643" t="s">
        <v>5</v>
      </c>
      <c r="BE777" s="644"/>
      <c r="BF777" s="645" t="s">
        <v>47</v>
      </c>
      <c r="BG777" s="646"/>
      <c r="BH777" s="641" t="s">
        <v>23</v>
      </c>
      <c r="BI777" s="642" t="s">
        <v>3</v>
      </c>
      <c r="BJ777" s="643" t="s">
        <v>5</v>
      </c>
      <c r="BK777" s="644"/>
      <c r="BL777" s="654"/>
      <c r="BM777" s="655"/>
      <c r="BN777" s="656"/>
      <c r="BO777" s="599"/>
      <c r="BP777" s="599"/>
      <c r="BQ777" s="599"/>
      <c r="BR777" s="74"/>
      <c r="BS777" s="74"/>
      <c r="BT777" s="276"/>
      <c r="BY777" s="307"/>
    </row>
    <row r="778" spans="1:77" ht="23.85" customHeight="1" x14ac:dyDescent="0.35">
      <c r="A778" s="277"/>
      <c r="B778" s="678" t="str">
        <f>IF(ROSTER!B$8="","",ROSTER!B$8)</f>
        <v/>
      </c>
      <c r="C778" s="669" t="str">
        <f>IF(ROSTER!C$8="","",ROSTER!C$8)</f>
        <v/>
      </c>
      <c r="D778" s="670"/>
      <c r="E778" s="667"/>
      <c r="F778" s="680">
        <f>IF(E778="y",1,IF(E778="S",1,0))</f>
        <v>0</v>
      </c>
      <c r="G778" s="663">
        <f>IF(E778="S",1,0)</f>
        <v>0</v>
      </c>
      <c r="H778" s="583"/>
      <c r="I778" s="584"/>
      <c r="J778" s="569"/>
      <c r="K778" s="570"/>
      <c r="L778" s="573"/>
      <c r="M778" s="574"/>
      <c r="N778" s="579">
        <f>L778+J778</f>
        <v>0</v>
      </c>
      <c r="O778" s="580"/>
      <c r="P778" s="569"/>
      <c r="Q778" s="570"/>
      <c r="R778" s="573"/>
      <c r="S778" s="574"/>
      <c r="T778" s="579">
        <f>R778-P778</f>
        <v>0</v>
      </c>
      <c r="U778" s="580"/>
      <c r="V778" s="583"/>
      <c r="W778" s="584"/>
      <c r="X778" s="569"/>
      <c r="Y778" s="584"/>
      <c r="Z778" s="569"/>
      <c r="AA778" s="584"/>
      <c r="AB778" s="569"/>
      <c r="AC778" s="570"/>
      <c r="AD778" s="573"/>
      <c r="AE778" s="574"/>
      <c r="AF778" s="557">
        <f>IF(AB778=0,0,(AD778/AB778)*100)</f>
        <v>0</v>
      </c>
      <c r="AG778" s="558"/>
      <c r="AH778" s="569"/>
      <c r="AI778" s="570"/>
      <c r="AJ778" s="573"/>
      <c r="AK778" s="574"/>
      <c r="AL778" s="557">
        <f>IF(AH778=0,0,(AJ778/AH778)*100)</f>
        <v>0</v>
      </c>
      <c r="AM778" s="558"/>
      <c r="AN778" s="569"/>
      <c r="AO778" s="570"/>
      <c r="AP778" s="573"/>
      <c r="AQ778" s="574"/>
      <c r="AR778" s="557">
        <f>IF(AN778=0,0,(AP778/AN778)*100)</f>
        <v>0</v>
      </c>
      <c r="AS778" s="558"/>
      <c r="AT778" s="561">
        <f>AB778+AH778+AN778</f>
        <v>0</v>
      </c>
      <c r="AU778" s="562"/>
      <c r="AV778" s="565">
        <f>AD778+AJ778+AP778</f>
        <v>0</v>
      </c>
      <c r="AW778" s="566"/>
      <c r="AX778" s="557">
        <f>IF(AT778=0,0,(AV778/AT778)*100)</f>
        <v>0</v>
      </c>
      <c r="AY778" s="558"/>
      <c r="AZ778" s="569"/>
      <c r="BA778" s="570"/>
      <c r="BB778" s="573"/>
      <c r="BC778" s="574"/>
      <c r="BD778" s="557">
        <f>IF(AZ778=0,0,(BB778/AZ778)*100)</f>
        <v>0</v>
      </c>
      <c r="BE778" s="558"/>
      <c r="BF778" s="561">
        <f>AT778+AZ778</f>
        <v>0</v>
      </c>
      <c r="BG778" s="562"/>
      <c r="BH778" s="565">
        <f>AV778+BB778</f>
        <v>0</v>
      </c>
      <c r="BI778" s="566"/>
      <c r="BJ778" s="557">
        <f>IF(BF778=0,0,(BH778/BF778)*100)</f>
        <v>0</v>
      </c>
      <c r="BK778" s="558"/>
      <c r="BL778" s="602">
        <f>(AD778*2)+(AJ778*2)+(AP778*3)+BB778</f>
        <v>0</v>
      </c>
      <c r="BM778" s="603"/>
      <c r="BN778" s="604"/>
      <c r="BO778" s="587">
        <f>IF(BQ778=0,0,50*BP778/BQ778)</f>
        <v>0</v>
      </c>
      <c r="BP778" s="555">
        <f>(BL778*BS$778)+(N778*BS$779)+(X778*BS$780)+(R778*BS$781)+(V778*BS$782)+(Z778*BS$783)</f>
        <v>0</v>
      </c>
      <c r="BQ778" s="555">
        <f>((AZ778-BB778)*BS$785)+((AT778-AV778)*BS$784)+(H778*BS$786)+(P778*BS$787)</f>
        <v>0</v>
      </c>
      <c r="BR778" s="75" t="s">
        <v>70</v>
      </c>
      <c r="BS778" s="76">
        <f>IF(BO773="B",'VALUE POINTS'!L$10,IF('GAME STATS'!BO773="C",'VALUE POINTS'!M$10,'VALUE POINTS'!K$10))</f>
        <v>1</v>
      </c>
      <c r="BT778" s="280"/>
    </row>
    <row r="779" spans="1:77" ht="23.85" customHeight="1" x14ac:dyDescent="0.35">
      <c r="A779" s="277"/>
      <c r="B779" s="679"/>
      <c r="C779" s="690" t="str">
        <f>IF(ROSTER!D$8="","",ROSTER!D$8)</f>
        <v/>
      </c>
      <c r="D779" s="691"/>
      <c r="E779" s="668"/>
      <c r="F779" s="681"/>
      <c r="G779" s="664"/>
      <c r="H779" s="585"/>
      <c r="I779" s="586"/>
      <c r="J779" s="571"/>
      <c r="K779" s="572"/>
      <c r="L779" s="575"/>
      <c r="M779" s="576"/>
      <c r="N779" s="581" t="s">
        <v>16</v>
      </c>
      <c r="O779" s="582"/>
      <c r="P779" s="571"/>
      <c r="Q779" s="572"/>
      <c r="R779" s="575"/>
      <c r="S779" s="576"/>
      <c r="T779" s="581" t="s">
        <v>16</v>
      </c>
      <c r="U779" s="582"/>
      <c r="V779" s="585"/>
      <c r="W779" s="586"/>
      <c r="X779" s="571"/>
      <c r="Y779" s="586"/>
      <c r="Z779" s="571"/>
      <c r="AA779" s="586"/>
      <c r="AB779" s="571"/>
      <c r="AC779" s="572"/>
      <c r="AD779" s="575"/>
      <c r="AE779" s="576"/>
      <c r="AF779" s="577"/>
      <c r="AG779" s="578"/>
      <c r="AH779" s="571"/>
      <c r="AI779" s="572"/>
      <c r="AJ779" s="575"/>
      <c r="AK779" s="576"/>
      <c r="AL779" s="577"/>
      <c r="AM779" s="578"/>
      <c r="AN779" s="571"/>
      <c r="AO779" s="572"/>
      <c r="AP779" s="575"/>
      <c r="AQ779" s="576"/>
      <c r="AR779" s="577"/>
      <c r="AS779" s="578"/>
      <c r="AT779" s="627"/>
      <c r="AU779" s="628"/>
      <c r="AV779" s="629"/>
      <c r="AW779" s="630"/>
      <c r="AX779" s="577"/>
      <c r="AY779" s="578"/>
      <c r="AZ779" s="571"/>
      <c r="BA779" s="572"/>
      <c r="BB779" s="575"/>
      <c r="BC779" s="576"/>
      <c r="BD779" s="577"/>
      <c r="BE779" s="578"/>
      <c r="BF779" s="627"/>
      <c r="BG779" s="628"/>
      <c r="BH779" s="629"/>
      <c r="BI779" s="630"/>
      <c r="BJ779" s="577"/>
      <c r="BK779" s="578"/>
      <c r="BL779" s="605"/>
      <c r="BM779" s="606"/>
      <c r="BN779" s="607"/>
      <c r="BO779" s="588"/>
      <c r="BP779" s="556"/>
      <c r="BQ779" s="556"/>
      <c r="BR779" s="75" t="s">
        <v>71</v>
      </c>
      <c r="BS779" s="76">
        <f>IF(BO773="B",'VALUE POINTS'!L$11,IF('GAME STATS'!BO773="C",'VALUE POINTS'!M$11,'VALUE POINTS'!K$11))</f>
        <v>1</v>
      </c>
      <c r="BT779" s="280"/>
    </row>
    <row r="780" spans="1:77" ht="21.75" customHeight="1" x14ac:dyDescent="0.4">
      <c r="A780" s="268"/>
      <c r="B780" s="678" t="str">
        <f>IF(ROSTER!B$10="","",ROSTER!B$10)</f>
        <v/>
      </c>
      <c r="C780" s="669" t="str">
        <f>IF(ROSTER!C$10="","",ROSTER!C$10)</f>
        <v/>
      </c>
      <c r="D780" s="670"/>
      <c r="E780" s="667"/>
      <c r="F780" s="680">
        <f>IF(E780="y",1,IF(E780="S",1,0))</f>
        <v>0</v>
      </c>
      <c r="G780" s="663">
        <f>IF(E780="S",1,0)</f>
        <v>0</v>
      </c>
      <c r="H780" s="583"/>
      <c r="I780" s="584"/>
      <c r="J780" s="569"/>
      <c r="K780" s="570"/>
      <c r="L780" s="573"/>
      <c r="M780" s="574"/>
      <c r="N780" s="579">
        <f>L780+J780</f>
        <v>0</v>
      </c>
      <c r="O780" s="580"/>
      <c r="P780" s="569"/>
      <c r="Q780" s="570"/>
      <c r="R780" s="573"/>
      <c r="S780" s="574"/>
      <c r="T780" s="579">
        <f>R780-P780</f>
        <v>0</v>
      </c>
      <c r="U780" s="580"/>
      <c r="V780" s="583"/>
      <c r="W780" s="584"/>
      <c r="X780" s="569"/>
      <c r="Y780" s="584"/>
      <c r="Z780" s="569"/>
      <c r="AA780" s="584"/>
      <c r="AB780" s="569"/>
      <c r="AC780" s="570"/>
      <c r="AD780" s="573"/>
      <c r="AE780" s="574"/>
      <c r="AF780" s="557">
        <f>IF(AB780=0,0,(AD780/AB780)*100)</f>
        <v>0</v>
      </c>
      <c r="AG780" s="558"/>
      <c r="AH780" s="569"/>
      <c r="AI780" s="570"/>
      <c r="AJ780" s="573"/>
      <c r="AK780" s="574"/>
      <c r="AL780" s="557">
        <f>IF(AH780=0,0,(AJ780/AH780)*100)</f>
        <v>0</v>
      </c>
      <c r="AM780" s="558"/>
      <c r="AN780" s="569"/>
      <c r="AO780" s="570"/>
      <c r="AP780" s="573"/>
      <c r="AQ780" s="574"/>
      <c r="AR780" s="557">
        <f>IF(AN780=0,0,(AP780/AN780)*100)</f>
        <v>0</v>
      </c>
      <c r="AS780" s="558"/>
      <c r="AT780" s="561">
        <f>AB780+AH780+AN780</f>
        <v>0</v>
      </c>
      <c r="AU780" s="562"/>
      <c r="AV780" s="565">
        <f>AD780+AJ780+AP780</f>
        <v>0</v>
      </c>
      <c r="AW780" s="566"/>
      <c r="AX780" s="557">
        <f>IF(AT780=0,0,(AV780/AT780)*100)</f>
        <v>0</v>
      </c>
      <c r="AY780" s="558"/>
      <c r="AZ780" s="569"/>
      <c r="BA780" s="570"/>
      <c r="BB780" s="573"/>
      <c r="BC780" s="574"/>
      <c r="BD780" s="557">
        <f>IF(AZ780=0,0,(BB780/AZ780)*100)</f>
        <v>0</v>
      </c>
      <c r="BE780" s="558"/>
      <c r="BF780" s="561">
        <f>AT780+AZ780</f>
        <v>0</v>
      </c>
      <c r="BG780" s="562"/>
      <c r="BH780" s="565">
        <f>AV780+BB780</f>
        <v>0</v>
      </c>
      <c r="BI780" s="566"/>
      <c r="BJ780" s="557">
        <f>IF(BF780=0,0,(BH780/BF780)*100)</f>
        <v>0</v>
      </c>
      <c r="BK780" s="558"/>
      <c r="BL780" s="602">
        <f>(AD780*2)+(AJ780*2)+(AP780*3)+BB780</f>
        <v>0</v>
      </c>
      <c r="BM780" s="603"/>
      <c r="BN780" s="604"/>
      <c r="BO780" s="587">
        <f>IF(BQ780=0,0,50*BP780/BQ780)</f>
        <v>0</v>
      </c>
      <c r="BP780" s="555">
        <f t="shared" ref="BP780" si="708">(BL780*BS$778)+(N780*BS$779)+(X780*BS$780)+(R780*BS$781)+(V780*BS$782)+(Z780*BS$783)</f>
        <v>0</v>
      </c>
      <c r="BQ780" s="555">
        <f t="shared" ref="BQ780" si="709">((AZ780-BB780)*BS$785)+((AT780-AV780)*BS$784)+(H780*BS$786)+(P780*BS$787)</f>
        <v>0</v>
      </c>
      <c r="BR780" s="75" t="s">
        <v>72</v>
      </c>
      <c r="BS780" s="76">
        <f>IF(BO773="B",'VALUE POINTS'!L$12,IF('GAME STATS'!BO773="C",'VALUE POINTS'!M$12,'VALUE POINTS'!K$12))</f>
        <v>2</v>
      </c>
      <c r="BT780" s="280"/>
      <c r="BY780" s="70"/>
    </row>
    <row r="781" spans="1:77" ht="21.75" customHeight="1" x14ac:dyDescent="0.35">
      <c r="A781" s="268"/>
      <c r="B781" s="679"/>
      <c r="C781" s="690" t="str">
        <f>IF(ROSTER!D$10="","",ROSTER!D$10)</f>
        <v/>
      </c>
      <c r="D781" s="691"/>
      <c r="E781" s="668"/>
      <c r="F781" s="681"/>
      <c r="G781" s="664"/>
      <c r="H781" s="585"/>
      <c r="I781" s="586"/>
      <c r="J781" s="571"/>
      <c r="K781" s="572"/>
      <c r="L781" s="575"/>
      <c r="M781" s="576"/>
      <c r="N781" s="581" t="s">
        <v>16</v>
      </c>
      <c r="O781" s="582"/>
      <c r="P781" s="571"/>
      <c r="Q781" s="572"/>
      <c r="R781" s="575"/>
      <c r="S781" s="576"/>
      <c r="T781" s="581" t="s">
        <v>16</v>
      </c>
      <c r="U781" s="582"/>
      <c r="V781" s="585"/>
      <c r="W781" s="586"/>
      <c r="X781" s="571"/>
      <c r="Y781" s="586"/>
      <c r="Z781" s="571"/>
      <c r="AA781" s="586"/>
      <c r="AB781" s="571"/>
      <c r="AC781" s="572"/>
      <c r="AD781" s="575"/>
      <c r="AE781" s="576"/>
      <c r="AF781" s="577"/>
      <c r="AG781" s="578"/>
      <c r="AH781" s="571"/>
      <c r="AI781" s="572"/>
      <c r="AJ781" s="575"/>
      <c r="AK781" s="576"/>
      <c r="AL781" s="577"/>
      <c r="AM781" s="578"/>
      <c r="AN781" s="571"/>
      <c r="AO781" s="572"/>
      <c r="AP781" s="575"/>
      <c r="AQ781" s="576"/>
      <c r="AR781" s="577"/>
      <c r="AS781" s="578"/>
      <c r="AT781" s="627"/>
      <c r="AU781" s="628"/>
      <c r="AV781" s="629"/>
      <c r="AW781" s="630"/>
      <c r="AX781" s="577"/>
      <c r="AY781" s="578"/>
      <c r="AZ781" s="571"/>
      <c r="BA781" s="572"/>
      <c r="BB781" s="575"/>
      <c r="BC781" s="576"/>
      <c r="BD781" s="577"/>
      <c r="BE781" s="578"/>
      <c r="BF781" s="627"/>
      <c r="BG781" s="628"/>
      <c r="BH781" s="629"/>
      <c r="BI781" s="630"/>
      <c r="BJ781" s="577"/>
      <c r="BK781" s="578"/>
      <c r="BL781" s="605"/>
      <c r="BM781" s="606"/>
      <c r="BN781" s="607"/>
      <c r="BO781" s="588"/>
      <c r="BP781" s="556"/>
      <c r="BQ781" s="556"/>
      <c r="BR781" s="75" t="s">
        <v>73</v>
      </c>
      <c r="BS781" s="76">
        <f>IF(BO773="B",'VALUE POINTS'!L$13,IF('GAME STATS'!BO773="C",'VALUE POINTS'!M$13,'VALUE POINTS'!K$13))</f>
        <v>2</v>
      </c>
      <c r="BT781" s="280"/>
    </row>
    <row r="782" spans="1:77" ht="21.75" customHeight="1" x14ac:dyDescent="0.35">
      <c r="A782" s="268"/>
      <c r="B782" s="678" t="str">
        <f>IF(ROSTER!B$12="","",ROSTER!B$12)</f>
        <v/>
      </c>
      <c r="C782" s="669" t="str">
        <f>IF(ROSTER!C$12="","",ROSTER!C$12)</f>
        <v/>
      </c>
      <c r="D782" s="670"/>
      <c r="E782" s="667"/>
      <c r="F782" s="680">
        <f>IF(E782="y",1,IF(E782="S",1,0))</f>
        <v>0</v>
      </c>
      <c r="G782" s="663">
        <f>IF(E782="S",1,0)</f>
        <v>0</v>
      </c>
      <c r="H782" s="583"/>
      <c r="I782" s="584"/>
      <c r="J782" s="569"/>
      <c r="K782" s="570"/>
      <c r="L782" s="573"/>
      <c r="M782" s="574"/>
      <c r="N782" s="579">
        <f>L782+J782</f>
        <v>0</v>
      </c>
      <c r="O782" s="580"/>
      <c r="P782" s="569"/>
      <c r="Q782" s="570"/>
      <c r="R782" s="573"/>
      <c r="S782" s="574"/>
      <c r="T782" s="579">
        <f>R782-P782</f>
        <v>0</v>
      </c>
      <c r="U782" s="580"/>
      <c r="V782" s="583"/>
      <c r="W782" s="584"/>
      <c r="X782" s="569"/>
      <c r="Y782" s="584"/>
      <c r="Z782" s="569"/>
      <c r="AA782" s="584"/>
      <c r="AB782" s="569"/>
      <c r="AC782" s="570"/>
      <c r="AD782" s="573"/>
      <c r="AE782" s="574"/>
      <c r="AF782" s="557">
        <f>IF(AB782=0,0,(AD782/AB782)*100)</f>
        <v>0</v>
      </c>
      <c r="AG782" s="558"/>
      <c r="AH782" s="569"/>
      <c r="AI782" s="570"/>
      <c r="AJ782" s="573"/>
      <c r="AK782" s="574"/>
      <c r="AL782" s="557">
        <f>IF(AH782=0,0,(AJ782/AH782)*100)</f>
        <v>0</v>
      </c>
      <c r="AM782" s="558"/>
      <c r="AN782" s="569"/>
      <c r="AO782" s="570"/>
      <c r="AP782" s="573"/>
      <c r="AQ782" s="574"/>
      <c r="AR782" s="557">
        <f>IF(AN782=0,0,(AP782/AN782)*100)</f>
        <v>0</v>
      </c>
      <c r="AS782" s="558"/>
      <c r="AT782" s="561">
        <f>AB782+AH782+AN782</f>
        <v>0</v>
      </c>
      <c r="AU782" s="562"/>
      <c r="AV782" s="565">
        <f>AD782+AJ782+AP782</f>
        <v>0</v>
      </c>
      <c r="AW782" s="566"/>
      <c r="AX782" s="557">
        <f>IF(AT782=0,0,(AV782/AT782)*100)</f>
        <v>0</v>
      </c>
      <c r="AY782" s="558"/>
      <c r="AZ782" s="569"/>
      <c r="BA782" s="570"/>
      <c r="BB782" s="573"/>
      <c r="BC782" s="574"/>
      <c r="BD782" s="557">
        <f>IF(AZ782=0,0,(BB782/AZ782)*100)</f>
        <v>0</v>
      </c>
      <c r="BE782" s="558"/>
      <c r="BF782" s="561">
        <f>AT782+AZ782</f>
        <v>0</v>
      </c>
      <c r="BG782" s="562"/>
      <c r="BH782" s="565">
        <f>AV782+BB782</f>
        <v>0</v>
      </c>
      <c r="BI782" s="566"/>
      <c r="BJ782" s="557">
        <f>IF(BF782=0,0,(BH782/BF782)*100)</f>
        <v>0</v>
      </c>
      <c r="BK782" s="558"/>
      <c r="BL782" s="602">
        <f>(AD782*2)+(AJ782*2)+(AP782*3)+BB782</f>
        <v>0</v>
      </c>
      <c r="BM782" s="603"/>
      <c r="BN782" s="604"/>
      <c r="BO782" s="587">
        <f t="shared" ref="BO782" si="710">IF(BQ782=0,0,50*BP782/BQ782)</f>
        <v>0</v>
      </c>
      <c r="BP782" s="555">
        <f t="shared" ref="BP782" si="711">(BL782*BS$778)+(N782*BS$779)+(X782*BS$780)+(R782*BS$781)+(V782*BS$782)+(Z782*BS$783)</f>
        <v>0</v>
      </c>
      <c r="BQ782" s="555">
        <f t="shared" ref="BQ782" si="712">((AZ782-BB782)*BS$785)+((AT782-AV782)*BS$784)+(H782*BS$786)+(P782*BS$787)</f>
        <v>0</v>
      </c>
      <c r="BR782" s="75" t="s">
        <v>74</v>
      </c>
      <c r="BS782" s="76">
        <f>IF(BO773="B",'VALUE POINTS'!L$14,IF('GAME STATS'!BO773="C",'VALUE POINTS'!M$14,'VALUE POINTS'!K$14))</f>
        <v>2</v>
      </c>
      <c r="BT782" s="280"/>
    </row>
    <row r="783" spans="1:77" ht="21.75" customHeight="1" x14ac:dyDescent="0.4">
      <c r="A783" s="268"/>
      <c r="B783" s="679"/>
      <c r="C783" s="690" t="str">
        <f>IF(ROSTER!D$12="","",ROSTER!D$12)</f>
        <v/>
      </c>
      <c r="D783" s="691"/>
      <c r="E783" s="668"/>
      <c r="F783" s="681"/>
      <c r="G783" s="664"/>
      <c r="H783" s="585"/>
      <c r="I783" s="586"/>
      <c r="J783" s="571"/>
      <c r="K783" s="572"/>
      <c r="L783" s="575"/>
      <c r="M783" s="576"/>
      <c r="N783" s="581" t="s">
        <v>16</v>
      </c>
      <c r="O783" s="582"/>
      <c r="P783" s="571"/>
      <c r="Q783" s="572"/>
      <c r="R783" s="575"/>
      <c r="S783" s="576"/>
      <c r="T783" s="581" t="s">
        <v>16</v>
      </c>
      <c r="U783" s="582"/>
      <c r="V783" s="585"/>
      <c r="W783" s="586"/>
      <c r="X783" s="571"/>
      <c r="Y783" s="586"/>
      <c r="Z783" s="571"/>
      <c r="AA783" s="586"/>
      <c r="AB783" s="571"/>
      <c r="AC783" s="572"/>
      <c r="AD783" s="575"/>
      <c r="AE783" s="576"/>
      <c r="AF783" s="577"/>
      <c r="AG783" s="578"/>
      <c r="AH783" s="571"/>
      <c r="AI783" s="572"/>
      <c r="AJ783" s="575"/>
      <c r="AK783" s="576"/>
      <c r="AL783" s="577"/>
      <c r="AM783" s="578"/>
      <c r="AN783" s="571"/>
      <c r="AO783" s="572"/>
      <c r="AP783" s="575"/>
      <c r="AQ783" s="576"/>
      <c r="AR783" s="577"/>
      <c r="AS783" s="578"/>
      <c r="AT783" s="627"/>
      <c r="AU783" s="628"/>
      <c r="AV783" s="629"/>
      <c r="AW783" s="630"/>
      <c r="AX783" s="577"/>
      <c r="AY783" s="578"/>
      <c r="AZ783" s="571"/>
      <c r="BA783" s="572"/>
      <c r="BB783" s="575"/>
      <c r="BC783" s="576"/>
      <c r="BD783" s="577"/>
      <c r="BE783" s="578"/>
      <c r="BF783" s="627"/>
      <c r="BG783" s="628"/>
      <c r="BH783" s="629"/>
      <c r="BI783" s="630"/>
      <c r="BJ783" s="577"/>
      <c r="BK783" s="578"/>
      <c r="BL783" s="605"/>
      <c r="BM783" s="606"/>
      <c r="BN783" s="607"/>
      <c r="BO783" s="588"/>
      <c r="BP783" s="556"/>
      <c r="BQ783" s="556"/>
      <c r="BR783" s="75" t="s">
        <v>75</v>
      </c>
      <c r="BS783" s="76">
        <f>IF(BO773="B",'VALUE POINTS'!L$15,IF('GAME STATS'!BO773="C",'VALUE POINTS'!M$15,'VALUE POINTS'!K$15))</f>
        <v>2</v>
      </c>
      <c r="BT783" s="280"/>
      <c r="BY783" s="70"/>
    </row>
    <row r="784" spans="1:77" ht="21.75" customHeight="1" x14ac:dyDescent="0.35">
      <c r="A784" s="268"/>
      <c r="B784" s="678" t="str">
        <f>IF(ROSTER!B$14="","",ROSTER!B$14)</f>
        <v/>
      </c>
      <c r="C784" s="669" t="str">
        <f>IF(ROSTER!C$14="","",ROSTER!C$14)</f>
        <v/>
      </c>
      <c r="D784" s="670"/>
      <c r="E784" s="667"/>
      <c r="F784" s="680">
        <f>IF(E784="y",1,IF(E784="S",1,0))</f>
        <v>0</v>
      </c>
      <c r="G784" s="663">
        <f>IF(E784="S",1,0)</f>
        <v>0</v>
      </c>
      <c r="H784" s="583"/>
      <c r="I784" s="584"/>
      <c r="J784" s="569"/>
      <c r="K784" s="570"/>
      <c r="L784" s="573"/>
      <c r="M784" s="574"/>
      <c r="N784" s="579">
        <f>L784+J784</f>
        <v>0</v>
      </c>
      <c r="O784" s="580"/>
      <c r="P784" s="569"/>
      <c r="Q784" s="570"/>
      <c r="R784" s="573"/>
      <c r="S784" s="574"/>
      <c r="T784" s="579">
        <f>R784-P784</f>
        <v>0</v>
      </c>
      <c r="U784" s="580"/>
      <c r="V784" s="583"/>
      <c r="W784" s="584"/>
      <c r="X784" s="569"/>
      <c r="Y784" s="584"/>
      <c r="Z784" s="569"/>
      <c r="AA784" s="584"/>
      <c r="AB784" s="569"/>
      <c r="AC784" s="570"/>
      <c r="AD784" s="573"/>
      <c r="AE784" s="574"/>
      <c r="AF784" s="557">
        <f>IF(AB784=0,0,(AD784/AB784)*100)</f>
        <v>0</v>
      </c>
      <c r="AG784" s="558"/>
      <c r="AH784" s="569"/>
      <c r="AI784" s="570"/>
      <c r="AJ784" s="573"/>
      <c r="AK784" s="574"/>
      <c r="AL784" s="557">
        <f>IF(AH784=0,0,(AJ784/AH784)*100)</f>
        <v>0</v>
      </c>
      <c r="AM784" s="558"/>
      <c r="AN784" s="569"/>
      <c r="AO784" s="570"/>
      <c r="AP784" s="573"/>
      <c r="AQ784" s="574"/>
      <c r="AR784" s="557">
        <f>IF(AN784=0,0,(AP784/AN784)*100)</f>
        <v>0</v>
      </c>
      <c r="AS784" s="558"/>
      <c r="AT784" s="561">
        <f>AB784+AH784+AN784</f>
        <v>0</v>
      </c>
      <c r="AU784" s="562"/>
      <c r="AV784" s="565">
        <f>AD784+AJ784+AP784</f>
        <v>0</v>
      </c>
      <c r="AW784" s="566"/>
      <c r="AX784" s="557">
        <f>IF(AT784=0,0,(AV784/AT784)*100)</f>
        <v>0</v>
      </c>
      <c r="AY784" s="558"/>
      <c r="AZ784" s="569"/>
      <c r="BA784" s="570"/>
      <c r="BB784" s="573"/>
      <c r="BC784" s="574"/>
      <c r="BD784" s="557">
        <f>IF(AZ784=0,0,(BB784/AZ784)*100)</f>
        <v>0</v>
      </c>
      <c r="BE784" s="558"/>
      <c r="BF784" s="561">
        <f>AT784+AZ784</f>
        <v>0</v>
      </c>
      <c r="BG784" s="562"/>
      <c r="BH784" s="565">
        <f>AV784+BB784</f>
        <v>0</v>
      </c>
      <c r="BI784" s="566"/>
      <c r="BJ784" s="557">
        <f>IF(BF784=0,0,(BH784/BF784)*100)</f>
        <v>0</v>
      </c>
      <c r="BK784" s="558"/>
      <c r="BL784" s="602">
        <f>(AD784*2)+(AJ784*2)+(AP784*3)+BB784</f>
        <v>0</v>
      </c>
      <c r="BM784" s="603"/>
      <c r="BN784" s="604"/>
      <c r="BO784" s="587">
        <f t="shared" ref="BO784" si="713">IF(BQ784=0,0,50*BP784/BQ784)</f>
        <v>0</v>
      </c>
      <c r="BP784" s="555">
        <f t="shared" ref="BP784" si="714">(BL784*BS$778)+(N784*BS$779)+(X784*BS$780)+(R784*BS$781)+(V784*BS$782)+(Z784*BS$783)</f>
        <v>0</v>
      </c>
      <c r="BQ784" s="555">
        <f t="shared" ref="BQ784" si="715">((AZ784-BB784)*BS$785)+((AT784-AV784)*BS$784)+(H784*BS$786)+(P784*BS$787)</f>
        <v>0</v>
      </c>
      <c r="BR784" s="75" t="s">
        <v>76</v>
      </c>
      <c r="BS784" s="76">
        <f>IF(BO773="B",'VALUE POINTS'!L$16,IF('GAME STATS'!BO773="C",'VALUE POINTS'!M$16,'VALUE POINTS'!K$16))</f>
        <v>2</v>
      </c>
      <c r="BT784" s="280"/>
    </row>
    <row r="785" spans="1:72" ht="21.75" customHeight="1" x14ac:dyDescent="0.35">
      <c r="A785" s="268"/>
      <c r="B785" s="679"/>
      <c r="C785" s="690" t="str">
        <f>IF(ROSTER!D$14="","",ROSTER!D$14)</f>
        <v/>
      </c>
      <c r="D785" s="691"/>
      <c r="E785" s="668"/>
      <c r="F785" s="681"/>
      <c r="G785" s="664"/>
      <c r="H785" s="585"/>
      <c r="I785" s="586"/>
      <c r="J785" s="571"/>
      <c r="K785" s="572"/>
      <c r="L785" s="575"/>
      <c r="M785" s="576"/>
      <c r="N785" s="581" t="s">
        <v>16</v>
      </c>
      <c r="O785" s="582"/>
      <c r="P785" s="571"/>
      <c r="Q785" s="572"/>
      <c r="R785" s="575"/>
      <c r="S785" s="576"/>
      <c r="T785" s="581" t="s">
        <v>16</v>
      </c>
      <c r="U785" s="582"/>
      <c r="V785" s="585"/>
      <c r="W785" s="586"/>
      <c r="X785" s="571"/>
      <c r="Y785" s="586"/>
      <c r="Z785" s="571"/>
      <c r="AA785" s="586"/>
      <c r="AB785" s="571"/>
      <c r="AC785" s="572"/>
      <c r="AD785" s="575"/>
      <c r="AE785" s="576"/>
      <c r="AF785" s="577"/>
      <c r="AG785" s="578"/>
      <c r="AH785" s="571"/>
      <c r="AI785" s="572"/>
      <c r="AJ785" s="575"/>
      <c r="AK785" s="576"/>
      <c r="AL785" s="577"/>
      <c r="AM785" s="578"/>
      <c r="AN785" s="571"/>
      <c r="AO785" s="572"/>
      <c r="AP785" s="575"/>
      <c r="AQ785" s="576"/>
      <c r="AR785" s="577"/>
      <c r="AS785" s="578"/>
      <c r="AT785" s="627"/>
      <c r="AU785" s="628"/>
      <c r="AV785" s="629"/>
      <c r="AW785" s="630"/>
      <c r="AX785" s="577"/>
      <c r="AY785" s="578"/>
      <c r="AZ785" s="571"/>
      <c r="BA785" s="572"/>
      <c r="BB785" s="575"/>
      <c r="BC785" s="576"/>
      <c r="BD785" s="577"/>
      <c r="BE785" s="578"/>
      <c r="BF785" s="627"/>
      <c r="BG785" s="628"/>
      <c r="BH785" s="629"/>
      <c r="BI785" s="630"/>
      <c r="BJ785" s="577"/>
      <c r="BK785" s="578"/>
      <c r="BL785" s="605"/>
      <c r="BM785" s="606"/>
      <c r="BN785" s="607"/>
      <c r="BO785" s="588"/>
      <c r="BP785" s="556"/>
      <c r="BQ785" s="556"/>
      <c r="BR785" s="75" t="s">
        <v>77</v>
      </c>
      <c r="BS785" s="76">
        <f>IF(BO773="B",'VALUE POINTS'!L$17,IF('GAME STATS'!BO773="C",'VALUE POINTS'!M$17,'VALUE POINTS'!K$17))</f>
        <v>1</v>
      </c>
      <c r="BT785" s="280"/>
    </row>
    <row r="786" spans="1:72" ht="21.75" customHeight="1" x14ac:dyDescent="0.35">
      <c r="A786" s="268"/>
      <c r="B786" s="678" t="str">
        <f>IF(ROSTER!B$16="","",ROSTER!B$16)</f>
        <v/>
      </c>
      <c r="C786" s="669" t="str">
        <f>IF(ROSTER!C$16="","",ROSTER!C$16)</f>
        <v/>
      </c>
      <c r="D786" s="670"/>
      <c r="E786" s="667"/>
      <c r="F786" s="680">
        <f>IF(E786="y",1,IF(E786="S",1,0))</f>
        <v>0</v>
      </c>
      <c r="G786" s="663">
        <f>IF(E786="S",1,0)</f>
        <v>0</v>
      </c>
      <c r="H786" s="583"/>
      <c r="I786" s="584"/>
      <c r="J786" s="569"/>
      <c r="K786" s="570"/>
      <c r="L786" s="573"/>
      <c r="M786" s="574"/>
      <c r="N786" s="579">
        <f>L786+J786</f>
        <v>0</v>
      </c>
      <c r="O786" s="580"/>
      <c r="P786" s="569"/>
      <c r="Q786" s="570"/>
      <c r="R786" s="573"/>
      <c r="S786" s="574"/>
      <c r="T786" s="579">
        <f>R786-P786</f>
        <v>0</v>
      </c>
      <c r="U786" s="580"/>
      <c r="V786" s="583"/>
      <c r="W786" s="584"/>
      <c r="X786" s="569"/>
      <c r="Y786" s="584"/>
      <c r="Z786" s="569"/>
      <c r="AA786" s="584"/>
      <c r="AB786" s="569"/>
      <c r="AC786" s="570"/>
      <c r="AD786" s="573"/>
      <c r="AE786" s="574"/>
      <c r="AF786" s="557">
        <f>IF(AB786=0,0,(AD786/AB786)*100)</f>
        <v>0</v>
      </c>
      <c r="AG786" s="558"/>
      <c r="AH786" s="569"/>
      <c r="AI786" s="570"/>
      <c r="AJ786" s="573"/>
      <c r="AK786" s="574"/>
      <c r="AL786" s="557">
        <f>IF(AH786=0,0,(AJ786/AH786)*100)</f>
        <v>0</v>
      </c>
      <c r="AM786" s="558"/>
      <c r="AN786" s="569"/>
      <c r="AO786" s="570"/>
      <c r="AP786" s="573"/>
      <c r="AQ786" s="574"/>
      <c r="AR786" s="557">
        <f>IF(AN786=0,0,(AP786/AN786)*100)</f>
        <v>0</v>
      </c>
      <c r="AS786" s="558"/>
      <c r="AT786" s="561">
        <f>AB786+AH786+AN786</f>
        <v>0</v>
      </c>
      <c r="AU786" s="562"/>
      <c r="AV786" s="565">
        <f>AD786+AJ786+AP786</f>
        <v>0</v>
      </c>
      <c r="AW786" s="566"/>
      <c r="AX786" s="557">
        <f>IF(AT786=0,0,(AV786/AT786)*100)</f>
        <v>0</v>
      </c>
      <c r="AY786" s="558"/>
      <c r="AZ786" s="569"/>
      <c r="BA786" s="570"/>
      <c r="BB786" s="573"/>
      <c r="BC786" s="574"/>
      <c r="BD786" s="557">
        <f>IF(AZ786=0,0,(BB786/AZ786)*100)</f>
        <v>0</v>
      </c>
      <c r="BE786" s="558"/>
      <c r="BF786" s="561">
        <f>AT786+AZ786</f>
        <v>0</v>
      </c>
      <c r="BG786" s="562"/>
      <c r="BH786" s="565">
        <f>AV786+BB786</f>
        <v>0</v>
      </c>
      <c r="BI786" s="566"/>
      <c r="BJ786" s="557">
        <f>IF(BF786=0,0,(BH786/BF786)*100)</f>
        <v>0</v>
      </c>
      <c r="BK786" s="558"/>
      <c r="BL786" s="602">
        <f>(AD786*2)+(AJ786*2)+(AP786*3)+BB786</f>
        <v>0</v>
      </c>
      <c r="BM786" s="603"/>
      <c r="BN786" s="604"/>
      <c r="BO786" s="587">
        <f t="shared" ref="BO786" si="716">IF(BQ786=0,0,50*BP786/BQ786)</f>
        <v>0</v>
      </c>
      <c r="BP786" s="555">
        <f t="shared" ref="BP786" si="717">(BL786*BS$778)+(N786*BS$779)+(X786*BS$780)+(R786*BS$781)+(V786*BS$782)+(Z786*BS$783)</f>
        <v>0</v>
      </c>
      <c r="BQ786" s="555">
        <f t="shared" ref="BQ786" si="718">((AZ786-BB786)*BS$785)+((AT786-AV786)*BS$784)+(H786*BS$786)+(P786*BS$787)</f>
        <v>0</v>
      </c>
      <c r="BR786" s="75" t="s">
        <v>78</v>
      </c>
      <c r="BS786" s="76">
        <f>IF(BO773="B",'VALUE POINTS'!L$18,IF('GAME STATS'!BO773="C",'VALUE POINTS'!M$18,'VALUE POINTS'!K$18))</f>
        <v>2</v>
      </c>
      <c r="BT786" s="280"/>
    </row>
    <row r="787" spans="1:72" ht="21.75" customHeight="1" x14ac:dyDescent="0.35">
      <c r="A787" s="268"/>
      <c r="B787" s="679"/>
      <c r="C787" s="690" t="str">
        <f>IF(ROSTER!D$16="","",ROSTER!D$16)</f>
        <v/>
      </c>
      <c r="D787" s="691"/>
      <c r="E787" s="668"/>
      <c r="F787" s="681"/>
      <c r="G787" s="664"/>
      <c r="H787" s="585"/>
      <c r="I787" s="586"/>
      <c r="J787" s="571"/>
      <c r="K787" s="572"/>
      <c r="L787" s="575"/>
      <c r="M787" s="576"/>
      <c r="N787" s="581" t="s">
        <v>16</v>
      </c>
      <c r="O787" s="582"/>
      <c r="P787" s="571"/>
      <c r="Q787" s="572"/>
      <c r="R787" s="575"/>
      <c r="S787" s="576"/>
      <c r="T787" s="581" t="s">
        <v>16</v>
      </c>
      <c r="U787" s="582"/>
      <c r="V787" s="585"/>
      <c r="W787" s="586"/>
      <c r="X787" s="571"/>
      <c r="Y787" s="586"/>
      <c r="Z787" s="571"/>
      <c r="AA787" s="586"/>
      <c r="AB787" s="571"/>
      <c r="AC787" s="572"/>
      <c r="AD787" s="575"/>
      <c r="AE787" s="576"/>
      <c r="AF787" s="577"/>
      <c r="AG787" s="578"/>
      <c r="AH787" s="571"/>
      <c r="AI787" s="572"/>
      <c r="AJ787" s="575"/>
      <c r="AK787" s="576"/>
      <c r="AL787" s="577"/>
      <c r="AM787" s="578"/>
      <c r="AN787" s="571"/>
      <c r="AO787" s="572"/>
      <c r="AP787" s="575"/>
      <c r="AQ787" s="576"/>
      <c r="AR787" s="577"/>
      <c r="AS787" s="578"/>
      <c r="AT787" s="627"/>
      <c r="AU787" s="628"/>
      <c r="AV787" s="629"/>
      <c r="AW787" s="630"/>
      <c r="AX787" s="577"/>
      <c r="AY787" s="578"/>
      <c r="AZ787" s="571"/>
      <c r="BA787" s="572"/>
      <c r="BB787" s="575"/>
      <c r="BC787" s="576"/>
      <c r="BD787" s="577"/>
      <c r="BE787" s="578"/>
      <c r="BF787" s="627"/>
      <c r="BG787" s="628"/>
      <c r="BH787" s="629"/>
      <c r="BI787" s="630"/>
      <c r="BJ787" s="577"/>
      <c r="BK787" s="578"/>
      <c r="BL787" s="605"/>
      <c r="BM787" s="606"/>
      <c r="BN787" s="607"/>
      <c r="BO787" s="588"/>
      <c r="BP787" s="556"/>
      <c r="BQ787" s="556"/>
      <c r="BR787" s="75" t="s">
        <v>79</v>
      </c>
      <c r="BS787" s="76">
        <f>IF(BO773="B",'VALUE POINTS'!L$19,IF('GAME STATS'!BO773="C",'VALUE POINTS'!M$19,'VALUE POINTS'!K$19))</f>
        <v>2</v>
      </c>
      <c r="BT787" s="280"/>
    </row>
    <row r="788" spans="1:72" ht="21.75" customHeight="1" x14ac:dyDescent="0.25">
      <c r="A788" s="268"/>
      <c r="B788" s="678" t="str">
        <f>IF(ROSTER!B$18="","",ROSTER!B$18)</f>
        <v/>
      </c>
      <c r="C788" s="669" t="str">
        <f>IF(ROSTER!C$18="","",ROSTER!C$18)</f>
        <v/>
      </c>
      <c r="D788" s="670"/>
      <c r="E788" s="667"/>
      <c r="F788" s="680">
        <f>IF(E788="y",1,IF(E788="S",1,0))</f>
        <v>0</v>
      </c>
      <c r="G788" s="663">
        <f>IF(E788="S",1,0)</f>
        <v>0</v>
      </c>
      <c r="H788" s="583"/>
      <c r="I788" s="584"/>
      <c r="J788" s="569"/>
      <c r="K788" s="570"/>
      <c r="L788" s="573"/>
      <c r="M788" s="574"/>
      <c r="N788" s="579">
        <f>L788+J788</f>
        <v>0</v>
      </c>
      <c r="O788" s="580"/>
      <c r="P788" s="569"/>
      <c r="Q788" s="570"/>
      <c r="R788" s="573"/>
      <c r="S788" s="574"/>
      <c r="T788" s="579">
        <f>R788-P788</f>
        <v>0</v>
      </c>
      <c r="U788" s="580"/>
      <c r="V788" s="583"/>
      <c r="W788" s="584"/>
      <c r="X788" s="569"/>
      <c r="Y788" s="584"/>
      <c r="Z788" s="569"/>
      <c r="AA788" s="584"/>
      <c r="AB788" s="569"/>
      <c r="AC788" s="570"/>
      <c r="AD788" s="573"/>
      <c r="AE788" s="574"/>
      <c r="AF788" s="557">
        <f>IF(AB788=0,0,(AD788/AB788)*100)</f>
        <v>0</v>
      </c>
      <c r="AG788" s="558"/>
      <c r="AH788" s="569"/>
      <c r="AI788" s="570"/>
      <c r="AJ788" s="573"/>
      <c r="AK788" s="574"/>
      <c r="AL788" s="557">
        <f>IF(AH788=0,0,(AJ788/AH788)*100)</f>
        <v>0</v>
      </c>
      <c r="AM788" s="558"/>
      <c r="AN788" s="569"/>
      <c r="AO788" s="570"/>
      <c r="AP788" s="573"/>
      <c r="AQ788" s="574"/>
      <c r="AR788" s="557">
        <f>IF(AN788=0,0,(AP788/AN788)*100)</f>
        <v>0</v>
      </c>
      <c r="AS788" s="558"/>
      <c r="AT788" s="561">
        <f>AB788+AH788+AN788</f>
        <v>0</v>
      </c>
      <c r="AU788" s="562"/>
      <c r="AV788" s="565">
        <f>AD788+AJ788+AP788</f>
        <v>0</v>
      </c>
      <c r="AW788" s="566"/>
      <c r="AX788" s="557">
        <f>IF(AT788=0,0,(AV788/AT788)*100)</f>
        <v>0</v>
      </c>
      <c r="AY788" s="558"/>
      <c r="AZ788" s="569"/>
      <c r="BA788" s="570"/>
      <c r="BB788" s="573"/>
      <c r="BC788" s="574"/>
      <c r="BD788" s="557">
        <f>IF(AZ788=0,0,(BB788/AZ788)*100)</f>
        <v>0</v>
      </c>
      <c r="BE788" s="558"/>
      <c r="BF788" s="561">
        <f>AT788+AZ788</f>
        <v>0</v>
      </c>
      <c r="BG788" s="562"/>
      <c r="BH788" s="565">
        <f>AV788+BB788</f>
        <v>0</v>
      </c>
      <c r="BI788" s="566"/>
      <c r="BJ788" s="557">
        <f>IF(BF788=0,0,(BH788/BF788)*100)</f>
        <v>0</v>
      </c>
      <c r="BK788" s="558"/>
      <c r="BL788" s="602">
        <f>(AD788*2)+(AJ788*2)+(AP788*3)+BB788</f>
        <v>0</v>
      </c>
      <c r="BM788" s="603"/>
      <c r="BN788" s="604"/>
      <c r="BO788" s="587">
        <f t="shared" ref="BO788" si="719">IF(BQ788=0,0,50*BP788/BQ788)</f>
        <v>0</v>
      </c>
      <c r="BP788" s="555">
        <f t="shared" ref="BP788" si="720">(BL788*BS$778)+(N788*BS$779)+(X788*BS$780)+(R788*BS$781)+(V788*BS$782)+(Z788*BS$783)</f>
        <v>0</v>
      </c>
      <c r="BQ788" s="555">
        <f t="shared" ref="BQ788" si="721">((AZ788-BB788)*BS$785)+((AT788-AV788)*BS$784)+(H788*BS$786)+(P788*BS$787)</f>
        <v>0</v>
      </c>
      <c r="BR788" s="65"/>
      <c r="BS788" s="65"/>
      <c r="BT788" s="280"/>
    </row>
    <row r="789" spans="1:72" ht="21.75" customHeight="1" x14ac:dyDescent="0.25">
      <c r="A789" s="268"/>
      <c r="B789" s="679"/>
      <c r="C789" s="690" t="str">
        <f>IF(ROSTER!D$18="","",ROSTER!D$18)</f>
        <v/>
      </c>
      <c r="D789" s="691"/>
      <c r="E789" s="668"/>
      <c r="F789" s="681"/>
      <c r="G789" s="664"/>
      <c r="H789" s="585"/>
      <c r="I789" s="586"/>
      <c r="J789" s="571"/>
      <c r="K789" s="572"/>
      <c r="L789" s="575"/>
      <c r="M789" s="576"/>
      <c r="N789" s="581" t="s">
        <v>16</v>
      </c>
      <c r="O789" s="582"/>
      <c r="P789" s="571"/>
      <c r="Q789" s="572"/>
      <c r="R789" s="575"/>
      <c r="S789" s="576"/>
      <c r="T789" s="581" t="s">
        <v>16</v>
      </c>
      <c r="U789" s="582"/>
      <c r="V789" s="585"/>
      <c r="W789" s="586"/>
      <c r="X789" s="571"/>
      <c r="Y789" s="586"/>
      <c r="Z789" s="571"/>
      <c r="AA789" s="586"/>
      <c r="AB789" s="571"/>
      <c r="AC789" s="572"/>
      <c r="AD789" s="575"/>
      <c r="AE789" s="576"/>
      <c r="AF789" s="577"/>
      <c r="AG789" s="578"/>
      <c r="AH789" s="571"/>
      <c r="AI789" s="572"/>
      <c r="AJ789" s="575"/>
      <c r="AK789" s="576"/>
      <c r="AL789" s="577"/>
      <c r="AM789" s="578"/>
      <c r="AN789" s="571"/>
      <c r="AO789" s="572"/>
      <c r="AP789" s="575"/>
      <c r="AQ789" s="576"/>
      <c r="AR789" s="577"/>
      <c r="AS789" s="578"/>
      <c r="AT789" s="627"/>
      <c r="AU789" s="628"/>
      <c r="AV789" s="629"/>
      <c r="AW789" s="630"/>
      <c r="AX789" s="577"/>
      <c r="AY789" s="578"/>
      <c r="AZ789" s="571"/>
      <c r="BA789" s="572"/>
      <c r="BB789" s="575"/>
      <c r="BC789" s="576"/>
      <c r="BD789" s="577"/>
      <c r="BE789" s="578"/>
      <c r="BF789" s="627"/>
      <c r="BG789" s="628"/>
      <c r="BH789" s="629"/>
      <c r="BI789" s="630"/>
      <c r="BJ789" s="577"/>
      <c r="BK789" s="578"/>
      <c r="BL789" s="605"/>
      <c r="BM789" s="606"/>
      <c r="BN789" s="607"/>
      <c r="BO789" s="588"/>
      <c r="BP789" s="556"/>
      <c r="BQ789" s="556"/>
      <c r="BR789" s="65"/>
      <c r="BS789" s="65"/>
      <c r="BT789" s="268"/>
    </row>
    <row r="790" spans="1:72" ht="21.75" customHeight="1" x14ac:dyDescent="0.25">
      <c r="A790" s="268"/>
      <c r="B790" s="678" t="str">
        <f>IF(ROSTER!B$20="","",ROSTER!B$20)</f>
        <v/>
      </c>
      <c r="C790" s="669" t="str">
        <f>IF(ROSTER!C$20="","",ROSTER!C$20)</f>
        <v/>
      </c>
      <c r="D790" s="670"/>
      <c r="E790" s="667"/>
      <c r="F790" s="680">
        <f>IF(E790="y",1,IF(E790="S",1,0))</f>
        <v>0</v>
      </c>
      <c r="G790" s="663">
        <f>IF(E790="S",1,0)</f>
        <v>0</v>
      </c>
      <c r="H790" s="583"/>
      <c r="I790" s="584"/>
      <c r="J790" s="569"/>
      <c r="K790" s="570"/>
      <c r="L790" s="573"/>
      <c r="M790" s="574"/>
      <c r="N790" s="579">
        <f>L790+J790</f>
        <v>0</v>
      </c>
      <c r="O790" s="580"/>
      <c r="P790" s="569"/>
      <c r="Q790" s="570"/>
      <c r="R790" s="573"/>
      <c r="S790" s="574"/>
      <c r="T790" s="579">
        <f>R790-P790</f>
        <v>0</v>
      </c>
      <c r="U790" s="580"/>
      <c r="V790" s="583"/>
      <c r="W790" s="584"/>
      <c r="X790" s="569"/>
      <c r="Y790" s="584"/>
      <c r="Z790" s="569"/>
      <c r="AA790" s="584"/>
      <c r="AB790" s="569"/>
      <c r="AC790" s="570"/>
      <c r="AD790" s="573"/>
      <c r="AE790" s="574"/>
      <c r="AF790" s="557">
        <f>IF(AB790=0,0,(AD790/AB790)*100)</f>
        <v>0</v>
      </c>
      <c r="AG790" s="558"/>
      <c r="AH790" s="569"/>
      <c r="AI790" s="570"/>
      <c r="AJ790" s="573"/>
      <c r="AK790" s="574"/>
      <c r="AL790" s="557">
        <f>IF(AH790=0,0,(AJ790/AH790)*100)</f>
        <v>0</v>
      </c>
      <c r="AM790" s="558"/>
      <c r="AN790" s="569"/>
      <c r="AO790" s="570"/>
      <c r="AP790" s="573"/>
      <c r="AQ790" s="574"/>
      <c r="AR790" s="557">
        <f>IF(AN790=0,0,(AP790/AN790)*100)</f>
        <v>0</v>
      </c>
      <c r="AS790" s="558"/>
      <c r="AT790" s="561">
        <f>AB790+AH790+AN790</f>
        <v>0</v>
      </c>
      <c r="AU790" s="562"/>
      <c r="AV790" s="565">
        <f>AD790+AJ790+AP790</f>
        <v>0</v>
      </c>
      <c r="AW790" s="566"/>
      <c r="AX790" s="557">
        <f>IF(AT790=0,0,(AV790/AT790)*100)</f>
        <v>0</v>
      </c>
      <c r="AY790" s="558"/>
      <c r="AZ790" s="569"/>
      <c r="BA790" s="570"/>
      <c r="BB790" s="573"/>
      <c r="BC790" s="574"/>
      <c r="BD790" s="557">
        <f>IF(AZ790=0,0,(BB790/AZ790)*100)</f>
        <v>0</v>
      </c>
      <c r="BE790" s="558"/>
      <c r="BF790" s="561">
        <f>AT790+AZ790</f>
        <v>0</v>
      </c>
      <c r="BG790" s="562"/>
      <c r="BH790" s="565">
        <f>AV790+BB790</f>
        <v>0</v>
      </c>
      <c r="BI790" s="566"/>
      <c r="BJ790" s="557">
        <f>IF(BF790=0,0,(BH790/BF790)*100)</f>
        <v>0</v>
      </c>
      <c r="BK790" s="558"/>
      <c r="BL790" s="602">
        <f>(AD790*2)+(AJ790*2)+(AP790*3)+BB790</f>
        <v>0</v>
      </c>
      <c r="BM790" s="603"/>
      <c r="BN790" s="604"/>
      <c r="BO790" s="587">
        <f t="shared" ref="BO790" si="722">IF(BQ790=0,0,50*BP790/BQ790)</f>
        <v>0</v>
      </c>
      <c r="BP790" s="555">
        <f t="shared" ref="BP790" si="723">(BL790*BS$778)+(N790*BS$779)+(X790*BS$780)+(R790*BS$781)+(V790*BS$782)+(Z790*BS$783)</f>
        <v>0</v>
      </c>
      <c r="BQ790" s="555">
        <f t="shared" ref="BQ790" si="724">((AZ790-BB790)*BS$785)+((AT790-AV790)*BS$784)+(H790*BS$786)+(P790*BS$787)</f>
        <v>0</v>
      </c>
      <c r="BR790" s="65"/>
      <c r="BS790" s="65"/>
      <c r="BT790" s="268"/>
    </row>
    <row r="791" spans="1:72" ht="21.75" customHeight="1" x14ac:dyDescent="0.25">
      <c r="A791" s="268"/>
      <c r="B791" s="679"/>
      <c r="C791" s="690" t="str">
        <f>IF(ROSTER!D$20="","",ROSTER!D$20)</f>
        <v/>
      </c>
      <c r="D791" s="691"/>
      <c r="E791" s="668"/>
      <c r="F791" s="681"/>
      <c r="G791" s="664"/>
      <c r="H791" s="585"/>
      <c r="I791" s="586"/>
      <c r="J791" s="571"/>
      <c r="K791" s="572"/>
      <c r="L791" s="575"/>
      <c r="M791" s="576"/>
      <c r="N791" s="581" t="s">
        <v>16</v>
      </c>
      <c r="O791" s="582"/>
      <c r="P791" s="571"/>
      <c r="Q791" s="572"/>
      <c r="R791" s="575"/>
      <c r="S791" s="576"/>
      <c r="T791" s="581" t="s">
        <v>16</v>
      </c>
      <c r="U791" s="582"/>
      <c r="V791" s="585"/>
      <c r="W791" s="586"/>
      <c r="X791" s="571"/>
      <c r="Y791" s="586"/>
      <c r="Z791" s="571"/>
      <c r="AA791" s="586"/>
      <c r="AB791" s="571"/>
      <c r="AC791" s="572"/>
      <c r="AD791" s="575"/>
      <c r="AE791" s="576"/>
      <c r="AF791" s="577"/>
      <c r="AG791" s="578"/>
      <c r="AH791" s="571"/>
      <c r="AI791" s="572"/>
      <c r="AJ791" s="575"/>
      <c r="AK791" s="576"/>
      <c r="AL791" s="577"/>
      <c r="AM791" s="578"/>
      <c r="AN791" s="571"/>
      <c r="AO791" s="572"/>
      <c r="AP791" s="575"/>
      <c r="AQ791" s="576"/>
      <c r="AR791" s="577"/>
      <c r="AS791" s="578"/>
      <c r="AT791" s="627"/>
      <c r="AU791" s="628"/>
      <c r="AV791" s="629"/>
      <c r="AW791" s="630"/>
      <c r="AX791" s="577"/>
      <c r="AY791" s="578"/>
      <c r="AZ791" s="571"/>
      <c r="BA791" s="572"/>
      <c r="BB791" s="575"/>
      <c r="BC791" s="576"/>
      <c r="BD791" s="577"/>
      <c r="BE791" s="578"/>
      <c r="BF791" s="627"/>
      <c r="BG791" s="628"/>
      <c r="BH791" s="629"/>
      <c r="BI791" s="630"/>
      <c r="BJ791" s="577"/>
      <c r="BK791" s="578"/>
      <c r="BL791" s="605"/>
      <c r="BM791" s="606"/>
      <c r="BN791" s="607"/>
      <c r="BO791" s="588"/>
      <c r="BP791" s="556"/>
      <c r="BQ791" s="556"/>
      <c r="BR791" s="65"/>
      <c r="BS791" s="65"/>
      <c r="BT791" s="268"/>
    </row>
    <row r="792" spans="1:72" ht="21.75" customHeight="1" x14ac:dyDescent="0.25">
      <c r="A792" s="268"/>
      <c r="B792" s="678" t="str">
        <f>IF(ROSTER!B$22="","",ROSTER!B$22)</f>
        <v/>
      </c>
      <c r="C792" s="669" t="str">
        <f>IF(ROSTER!C$22="","",ROSTER!C$22)</f>
        <v/>
      </c>
      <c r="D792" s="670"/>
      <c r="E792" s="667"/>
      <c r="F792" s="680">
        <f>IF(E792="y",1,IF(E792="S",1,0))</f>
        <v>0</v>
      </c>
      <c r="G792" s="663">
        <f>IF(E792="S",1,0)</f>
        <v>0</v>
      </c>
      <c r="H792" s="583"/>
      <c r="I792" s="584"/>
      <c r="J792" s="569"/>
      <c r="K792" s="570"/>
      <c r="L792" s="573"/>
      <c r="M792" s="574"/>
      <c r="N792" s="579">
        <f>L792+J792</f>
        <v>0</v>
      </c>
      <c r="O792" s="580"/>
      <c r="P792" s="569"/>
      <c r="Q792" s="570"/>
      <c r="R792" s="573"/>
      <c r="S792" s="574"/>
      <c r="T792" s="579">
        <f>R792-P792</f>
        <v>0</v>
      </c>
      <c r="U792" s="580"/>
      <c r="V792" s="583"/>
      <c r="W792" s="584"/>
      <c r="X792" s="569"/>
      <c r="Y792" s="584"/>
      <c r="Z792" s="569"/>
      <c r="AA792" s="584"/>
      <c r="AB792" s="569"/>
      <c r="AC792" s="570"/>
      <c r="AD792" s="573"/>
      <c r="AE792" s="574"/>
      <c r="AF792" s="557">
        <f>IF(AB792=0,0,(AD792/AB792)*100)</f>
        <v>0</v>
      </c>
      <c r="AG792" s="558"/>
      <c r="AH792" s="569"/>
      <c r="AI792" s="570"/>
      <c r="AJ792" s="573"/>
      <c r="AK792" s="574"/>
      <c r="AL792" s="557">
        <f>IF(AH792=0,0,(AJ792/AH792)*100)</f>
        <v>0</v>
      </c>
      <c r="AM792" s="558"/>
      <c r="AN792" s="569"/>
      <c r="AO792" s="570"/>
      <c r="AP792" s="573"/>
      <c r="AQ792" s="574"/>
      <c r="AR792" s="557">
        <f>IF(AN792=0,0,(AP792/AN792)*100)</f>
        <v>0</v>
      </c>
      <c r="AS792" s="558"/>
      <c r="AT792" s="561">
        <f>AB792+AH792+AN792</f>
        <v>0</v>
      </c>
      <c r="AU792" s="562"/>
      <c r="AV792" s="565">
        <f>AD792+AJ792+AP792</f>
        <v>0</v>
      </c>
      <c r="AW792" s="566"/>
      <c r="AX792" s="557">
        <f>IF(AT792=0,0,(AV792/AT792)*100)</f>
        <v>0</v>
      </c>
      <c r="AY792" s="558"/>
      <c r="AZ792" s="569"/>
      <c r="BA792" s="570"/>
      <c r="BB792" s="573"/>
      <c r="BC792" s="574"/>
      <c r="BD792" s="557">
        <f>IF(AZ792=0,0,(BB792/AZ792)*100)</f>
        <v>0</v>
      </c>
      <c r="BE792" s="558"/>
      <c r="BF792" s="561">
        <f>AT792+AZ792</f>
        <v>0</v>
      </c>
      <c r="BG792" s="562"/>
      <c r="BH792" s="565">
        <f>AV792+BB792</f>
        <v>0</v>
      </c>
      <c r="BI792" s="566"/>
      <c r="BJ792" s="557">
        <f>IF(BF792=0,0,(BH792/BF792)*100)</f>
        <v>0</v>
      </c>
      <c r="BK792" s="558"/>
      <c r="BL792" s="602">
        <f>(AD792*2)+(AJ792*2)+(AP792*3)+BB792</f>
        <v>0</v>
      </c>
      <c r="BM792" s="603"/>
      <c r="BN792" s="604"/>
      <c r="BO792" s="587">
        <f t="shared" ref="BO792" si="725">IF(BQ792=0,0,50*BP792/BQ792)</f>
        <v>0</v>
      </c>
      <c r="BP792" s="555">
        <f t="shared" ref="BP792" si="726">(BL792*BS$778)+(N792*BS$779)+(X792*BS$780)+(R792*BS$781)+(V792*BS$782)+(Z792*BS$783)</f>
        <v>0</v>
      </c>
      <c r="BQ792" s="555">
        <f t="shared" ref="BQ792" si="727">((AZ792-BB792)*BS$785)+((AT792-AV792)*BS$784)+(H792*BS$786)+(P792*BS$787)</f>
        <v>0</v>
      </c>
      <c r="BR792" s="65"/>
      <c r="BS792" s="65"/>
      <c r="BT792" s="268"/>
    </row>
    <row r="793" spans="1:72" ht="21.75" customHeight="1" x14ac:dyDescent="0.25">
      <c r="A793" s="268"/>
      <c r="B793" s="679"/>
      <c r="C793" s="690" t="str">
        <f>IF(ROSTER!D$22="","",ROSTER!D$22)</f>
        <v/>
      </c>
      <c r="D793" s="691"/>
      <c r="E793" s="668"/>
      <c r="F793" s="681"/>
      <c r="G793" s="664"/>
      <c r="H793" s="585"/>
      <c r="I793" s="586"/>
      <c r="J793" s="571"/>
      <c r="K793" s="572"/>
      <c r="L793" s="575"/>
      <c r="M793" s="576"/>
      <c r="N793" s="581" t="s">
        <v>16</v>
      </c>
      <c r="O793" s="582"/>
      <c r="P793" s="571"/>
      <c r="Q793" s="572"/>
      <c r="R793" s="575"/>
      <c r="S793" s="576"/>
      <c r="T793" s="581" t="s">
        <v>16</v>
      </c>
      <c r="U793" s="582"/>
      <c r="V793" s="585"/>
      <c r="W793" s="586"/>
      <c r="X793" s="571"/>
      <c r="Y793" s="586"/>
      <c r="Z793" s="571"/>
      <c r="AA793" s="586"/>
      <c r="AB793" s="571"/>
      <c r="AC793" s="572"/>
      <c r="AD793" s="575"/>
      <c r="AE793" s="576"/>
      <c r="AF793" s="577"/>
      <c r="AG793" s="578"/>
      <c r="AH793" s="571"/>
      <c r="AI793" s="572"/>
      <c r="AJ793" s="575"/>
      <c r="AK793" s="576"/>
      <c r="AL793" s="577"/>
      <c r="AM793" s="578"/>
      <c r="AN793" s="571"/>
      <c r="AO793" s="572"/>
      <c r="AP793" s="575"/>
      <c r="AQ793" s="576"/>
      <c r="AR793" s="577"/>
      <c r="AS793" s="578"/>
      <c r="AT793" s="627"/>
      <c r="AU793" s="628"/>
      <c r="AV793" s="629"/>
      <c r="AW793" s="630"/>
      <c r="AX793" s="577"/>
      <c r="AY793" s="578"/>
      <c r="AZ793" s="571"/>
      <c r="BA793" s="572"/>
      <c r="BB793" s="575"/>
      <c r="BC793" s="576"/>
      <c r="BD793" s="577"/>
      <c r="BE793" s="578"/>
      <c r="BF793" s="627"/>
      <c r="BG793" s="628"/>
      <c r="BH793" s="629"/>
      <c r="BI793" s="630"/>
      <c r="BJ793" s="577"/>
      <c r="BK793" s="578"/>
      <c r="BL793" s="605"/>
      <c r="BM793" s="606"/>
      <c r="BN793" s="607"/>
      <c r="BO793" s="588"/>
      <c r="BP793" s="556"/>
      <c r="BQ793" s="556"/>
      <c r="BR793" s="65"/>
      <c r="BS793" s="65"/>
      <c r="BT793" s="268"/>
    </row>
    <row r="794" spans="1:72" ht="21.75" customHeight="1" x14ac:dyDescent="0.25">
      <c r="A794" s="268"/>
      <c r="B794" s="678" t="str">
        <f>IF(ROSTER!B$24="","",ROSTER!B$24)</f>
        <v/>
      </c>
      <c r="C794" s="669" t="str">
        <f>IF(ROSTER!C$24="","",ROSTER!C$24)</f>
        <v/>
      </c>
      <c r="D794" s="670"/>
      <c r="E794" s="667"/>
      <c r="F794" s="680">
        <f>IF(E794="y",1,IF(E794="S",1,0))</f>
        <v>0</v>
      </c>
      <c r="G794" s="663">
        <f>IF(E794="S",1,0)</f>
        <v>0</v>
      </c>
      <c r="H794" s="583"/>
      <c r="I794" s="584"/>
      <c r="J794" s="569"/>
      <c r="K794" s="570"/>
      <c r="L794" s="573"/>
      <c r="M794" s="574"/>
      <c r="N794" s="579">
        <f>L794+J794</f>
        <v>0</v>
      </c>
      <c r="O794" s="580"/>
      <c r="P794" s="569"/>
      <c r="Q794" s="570"/>
      <c r="R794" s="573"/>
      <c r="S794" s="574"/>
      <c r="T794" s="579">
        <f>R794-P794</f>
        <v>0</v>
      </c>
      <c r="U794" s="580"/>
      <c r="V794" s="583"/>
      <c r="W794" s="584"/>
      <c r="X794" s="569"/>
      <c r="Y794" s="584"/>
      <c r="Z794" s="569"/>
      <c r="AA794" s="584"/>
      <c r="AB794" s="569"/>
      <c r="AC794" s="570"/>
      <c r="AD794" s="573"/>
      <c r="AE794" s="574"/>
      <c r="AF794" s="557">
        <f>IF(AB794=0,0,(AD794/AB794)*100)</f>
        <v>0</v>
      </c>
      <c r="AG794" s="558"/>
      <c r="AH794" s="569"/>
      <c r="AI794" s="570"/>
      <c r="AJ794" s="573"/>
      <c r="AK794" s="574"/>
      <c r="AL794" s="557">
        <f>IF(AH794=0,0,(AJ794/AH794)*100)</f>
        <v>0</v>
      </c>
      <c r="AM794" s="558"/>
      <c r="AN794" s="569"/>
      <c r="AO794" s="570"/>
      <c r="AP794" s="573"/>
      <c r="AQ794" s="574"/>
      <c r="AR794" s="557">
        <f>IF(AN794=0,0,(AP794/AN794)*100)</f>
        <v>0</v>
      </c>
      <c r="AS794" s="558"/>
      <c r="AT794" s="561">
        <f>AB794+AH794+AN794</f>
        <v>0</v>
      </c>
      <c r="AU794" s="562"/>
      <c r="AV794" s="565">
        <f>AD794+AJ794+AP794</f>
        <v>0</v>
      </c>
      <c r="AW794" s="566"/>
      <c r="AX794" s="557">
        <f>IF(AT794=0,0,(AV794/AT794)*100)</f>
        <v>0</v>
      </c>
      <c r="AY794" s="558"/>
      <c r="AZ794" s="569"/>
      <c r="BA794" s="570"/>
      <c r="BB794" s="573"/>
      <c r="BC794" s="574"/>
      <c r="BD794" s="557">
        <f>IF(AZ794=0,0,(BB794/AZ794)*100)</f>
        <v>0</v>
      </c>
      <c r="BE794" s="558"/>
      <c r="BF794" s="561">
        <f>AT794+AZ794</f>
        <v>0</v>
      </c>
      <c r="BG794" s="562"/>
      <c r="BH794" s="565">
        <f>AV794+BB794</f>
        <v>0</v>
      </c>
      <c r="BI794" s="566"/>
      <c r="BJ794" s="557">
        <f>IF(BF794=0,0,(BH794/BF794)*100)</f>
        <v>0</v>
      </c>
      <c r="BK794" s="558"/>
      <c r="BL794" s="602">
        <f>(AD794*2)+(AJ794*2)+(AP794*3)+BB794</f>
        <v>0</v>
      </c>
      <c r="BM794" s="603"/>
      <c r="BN794" s="604"/>
      <c r="BO794" s="587">
        <f t="shared" ref="BO794" si="728">IF(BQ794=0,0,50*BP794/BQ794)</f>
        <v>0</v>
      </c>
      <c r="BP794" s="555">
        <f t="shared" ref="BP794" si="729">(BL794*BS$778)+(N794*BS$779)+(X794*BS$780)+(R794*BS$781)+(V794*BS$782)+(Z794*BS$783)</f>
        <v>0</v>
      </c>
      <c r="BQ794" s="555">
        <f t="shared" ref="BQ794" si="730">((AZ794-BB794)*BS$785)+((AT794-AV794)*BS$784)+(H794*BS$786)+(P794*BS$787)</f>
        <v>0</v>
      </c>
      <c r="BR794" s="65"/>
      <c r="BS794" s="65"/>
      <c r="BT794" s="268"/>
    </row>
    <row r="795" spans="1:72" ht="21.75" customHeight="1" x14ac:dyDescent="0.25">
      <c r="A795" s="268"/>
      <c r="B795" s="679"/>
      <c r="C795" s="690" t="str">
        <f>IF(ROSTER!D$24="","",ROSTER!D$24)</f>
        <v/>
      </c>
      <c r="D795" s="691"/>
      <c r="E795" s="668"/>
      <c r="F795" s="681"/>
      <c r="G795" s="664"/>
      <c r="H795" s="585"/>
      <c r="I795" s="586"/>
      <c r="J795" s="571"/>
      <c r="K795" s="572"/>
      <c r="L795" s="575"/>
      <c r="M795" s="576"/>
      <c r="N795" s="581" t="s">
        <v>16</v>
      </c>
      <c r="O795" s="582"/>
      <c r="P795" s="571"/>
      <c r="Q795" s="572"/>
      <c r="R795" s="575"/>
      <c r="S795" s="576"/>
      <c r="T795" s="581" t="s">
        <v>16</v>
      </c>
      <c r="U795" s="582"/>
      <c r="V795" s="585"/>
      <c r="W795" s="586"/>
      <c r="X795" s="571"/>
      <c r="Y795" s="586"/>
      <c r="Z795" s="571"/>
      <c r="AA795" s="586"/>
      <c r="AB795" s="571"/>
      <c r="AC795" s="572"/>
      <c r="AD795" s="575"/>
      <c r="AE795" s="576"/>
      <c r="AF795" s="577"/>
      <c r="AG795" s="578"/>
      <c r="AH795" s="571"/>
      <c r="AI795" s="572"/>
      <c r="AJ795" s="575"/>
      <c r="AK795" s="576"/>
      <c r="AL795" s="577"/>
      <c r="AM795" s="578"/>
      <c r="AN795" s="571"/>
      <c r="AO795" s="572"/>
      <c r="AP795" s="575"/>
      <c r="AQ795" s="576"/>
      <c r="AR795" s="577"/>
      <c r="AS795" s="578"/>
      <c r="AT795" s="627"/>
      <c r="AU795" s="628"/>
      <c r="AV795" s="629"/>
      <c r="AW795" s="630"/>
      <c r="AX795" s="577"/>
      <c r="AY795" s="578"/>
      <c r="AZ795" s="571"/>
      <c r="BA795" s="572"/>
      <c r="BB795" s="575"/>
      <c r="BC795" s="576"/>
      <c r="BD795" s="577"/>
      <c r="BE795" s="578"/>
      <c r="BF795" s="627"/>
      <c r="BG795" s="628"/>
      <c r="BH795" s="629"/>
      <c r="BI795" s="630"/>
      <c r="BJ795" s="577"/>
      <c r="BK795" s="578"/>
      <c r="BL795" s="605"/>
      <c r="BM795" s="606"/>
      <c r="BN795" s="607"/>
      <c r="BO795" s="588"/>
      <c r="BP795" s="556"/>
      <c r="BQ795" s="556"/>
      <c r="BR795" s="65"/>
      <c r="BS795" s="65"/>
      <c r="BT795" s="268"/>
    </row>
    <row r="796" spans="1:72" ht="21.75" customHeight="1" x14ac:dyDescent="0.25">
      <c r="A796" s="268"/>
      <c r="B796" s="678" t="str">
        <f>IF(ROSTER!B$26="","",ROSTER!B$26)</f>
        <v/>
      </c>
      <c r="C796" s="669" t="str">
        <f>IF(ROSTER!C$26="","",ROSTER!C$26)</f>
        <v/>
      </c>
      <c r="D796" s="670"/>
      <c r="E796" s="667"/>
      <c r="F796" s="680">
        <f>IF(E796="y",1,IF(E796="S",1,0))</f>
        <v>0</v>
      </c>
      <c r="G796" s="663">
        <f>IF(E796="S",1,0)</f>
        <v>0</v>
      </c>
      <c r="H796" s="583"/>
      <c r="I796" s="584"/>
      <c r="J796" s="569"/>
      <c r="K796" s="570"/>
      <c r="L796" s="573"/>
      <c r="M796" s="574"/>
      <c r="N796" s="579">
        <f>L796+J796</f>
        <v>0</v>
      </c>
      <c r="O796" s="580"/>
      <c r="P796" s="569"/>
      <c r="Q796" s="570"/>
      <c r="R796" s="573"/>
      <c r="S796" s="574"/>
      <c r="T796" s="579">
        <f>R796-P796</f>
        <v>0</v>
      </c>
      <c r="U796" s="580"/>
      <c r="V796" s="583"/>
      <c r="W796" s="584"/>
      <c r="X796" s="569"/>
      <c r="Y796" s="584"/>
      <c r="Z796" s="569"/>
      <c r="AA796" s="584"/>
      <c r="AB796" s="569"/>
      <c r="AC796" s="570"/>
      <c r="AD796" s="573"/>
      <c r="AE796" s="574"/>
      <c r="AF796" s="557">
        <f>IF(AB796=0,0,(AD796/AB796)*100)</f>
        <v>0</v>
      </c>
      <c r="AG796" s="558"/>
      <c r="AH796" s="569"/>
      <c r="AI796" s="570"/>
      <c r="AJ796" s="573"/>
      <c r="AK796" s="574"/>
      <c r="AL796" s="557">
        <f>IF(AH796=0,0,(AJ796/AH796)*100)</f>
        <v>0</v>
      </c>
      <c r="AM796" s="558"/>
      <c r="AN796" s="569"/>
      <c r="AO796" s="570"/>
      <c r="AP796" s="573"/>
      <c r="AQ796" s="574"/>
      <c r="AR796" s="557">
        <f>IF(AN796=0,0,(AP796/AN796)*100)</f>
        <v>0</v>
      </c>
      <c r="AS796" s="558"/>
      <c r="AT796" s="561">
        <f>AB796+AH796+AN796</f>
        <v>0</v>
      </c>
      <c r="AU796" s="562"/>
      <c r="AV796" s="565">
        <f>AD796+AJ796+AP796</f>
        <v>0</v>
      </c>
      <c r="AW796" s="566"/>
      <c r="AX796" s="557">
        <f>IF(AT796=0,0,(AV796/AT796)*100)</f>
        <v>0</v>
      </c>
      <c r="AY796" s="558"/>
      <c r="AZ796" s="569"/>
      <c r="BA796" s="570"/>
      <c r="BB796" s="573"/>
      <c r="BC796" s="574"/>
      <c r="BD796" s="557">
        <f>IF(AZ796=0,0,(BB796/AZ796)*100)</f>
        <v>0</v>
      </c>
      <c r="BE796" s="558"/>
      <c r="BF796" s="561">
        <f>AT796+AZ796</f>
        <v>0</v>
      </c>
      <c r="BG796" s="562"/>
      <c r="BH796" s="565">
        <f>AV796+BB796</f>
        <v>0</v>
      </c>
      <c r="BI796" s="566"/>
      <c r="BJ796" s="557">
        <f>IF(BF796=0,0,(BH796/BF796)*100)</f>
        <v>0</v>
      </c>
      <c r="BK796" s="558"/>
      <c r="BL796" s="602">
        <f>(AD796*2)+(AJ796*2)+(AP796*3)+BB796</f>
        <v>0</v>
      </c>
      <c r="BM796" s="603"/>
      <c r="BN796" s="604"/>
      <c r="BO796" s="587">
        <f t="shared" ref="BO796" si="731">IF(BQ796=0,0,50*BP796/BQ796)</f>
        <v>0</v>
      </c>
      <c r="BP796" s="555">
        <f t="shared" ref="BP796" si="732">(BL796*BS$778)+(N796*BS$779)+(X796*BS$780)+(R796*BS$781)+(V796*BS$782)+(Z796*BS$783)</f>
        <v>0</v>
      </c>
      <c r="BQ796" s="555">
        <f t="shared" ref="BQ796" si="733">((AZ796-BB796)*BS$785)+((AT796-AV796)*BS$784)+(H796*BS$786)+(P796*BS$787)</f>
        <v>0</v>
      </c>
      <c r="BR796" s="65"/>
      <c r="BS796" s="65"/>
      <c r="BT796" s="268"/>
    </row>
    <row r="797" spans="1:72" ht="21.75" customHeight="1" x14ac:dyDescent="0.25">
      <c r="A797" s="268"/>
      <c r="B797" s="679"/>
      <c r="C797" s="690" t="str">
        <f>IF(ROSTER!D$26="","",ROSTER!D$26)</f>
        <v/>
      </c>
      <c r="D797" s="691"/>
      <c r="E797" s="668"/>
      <c r="F797" s="681"/>
      <c r="G797" s="664"/>
      <c r="H797" s="585"/>
      <c r="I797" s="586"/>
      <c r="J797" s="571"/>
      <c r="K797" s="572"/>
      <c r="L797" s="575"/>
      <c r="M797" s="576"/>
      <c r="N797" s="581" t="s">
        <v>16</v>
      </c>
      <c r="O797" s="582"/>
      <c r="P797" s="571"/>
      <c r="Q797" s="572"/>
      <c r="R797" s="575"/>
      <c r="S797" s="576"/>
      <c r="T797" s="581" t="s">
        <v>16</v>
      </c>
      <c r="U797" s="582"/>
      <c r="V797" s="585"/>
      <c r="W797" s="586"/>
      <c r="X797" s="571"/>
      <c r="Y797" s="586"/>
      <c r="Z797" s="571"/>
      <c r="AA797" s="586"/>
      <c r="AB797" s="571"/>
      <c r="AC797" s="572"/>
      <c r="AD797" s="575"/>
      <c r="AE797" s="576"/>
      <c r="AF797" s="577"/>
      <c r="AG797" s="578"/>
      <c r="AH797" s="571"/>
      <c r="AI797" s="572"/>
      <c r="AJ797" s="575"/>
      <c r="AK797" s="576"/>
      <c r="AL797" s="577"/>
      <c r="AM797" s="578"/>
      <c r="AN797" s="571"/>
      <c r="AO797" s="572"/>
      <c r="AP797" s="575"/>
      <c r="AQ797" s="576"/>
      <c r="AR797" s="577"/>
      <c r="AS797" s="578"/>
      <c r="AT797" s="627"/>
      <c r="AU797" s="628"/>
      <c r="AV797" s="629"/>
      <c r="AW797" s="630"/>
      <c r="AX797" s="577"/>
      <c r="AY797" s="578"/>
      <c r="AZ797" s="571"/>
      <c r="BA797" s="572"/>
      <c r="BB797" s="575"/>
      <c r="BC797" s="576"/>
      <c r="BD797" s="577"/>
      <c r="BE797" s="578"/>
      <c r="BF797" s="627"/>
      <c r="BG797" s="628"/>
      <c r="BH797" s="629"/>
      <c r="BI797" s="630"/>
      <c r="BJ797" s="577"/>
      <c r="BK797" s="578"/>
      <c r="BL797" s="605"/>
      <c r="BM797" s="606"/>
      <c r="BN797" s="607"/>
      <c r="BO797" s="588"/>
      <c r="BP797" s="556"/>
      <c r="BQ797" s="556"/>
      <c r="BR797" s="65"/>
      <c r="BS797" s="65"/>
      <c r="BT797" s="268"/>
    </row>
    <row r="798" spans="1:72" ht="21.75" customHeight="1" x14ac:dyDescent="0.25">
      <c r="A798" s="268"/>
      <c r="B798" s="678" t="str">
        <f>IF(ROSTER!B$28="","",ROSTER!B$28)</f>
        <v/>
      </c>
      <c r="C798" s="669" t="str">
        <f>IF(ROSTER!C$28="","",ROSTER!C$28)</f>
        <v/>
      </c>
      <c r="D798" s="670"/>
      <c r="E798" s="667"/>
      <c r="F798" s="680">
        <f>IF(E798="y",1,IF(E798="S",1,0))</f>
        <v>0</v>
      </c>
      <c r="G798" s="663">
        <f>IF(E798="S",1,0)</f>
        <v>0</v>
      </c>
      <c r="H798" s="583"/>
      <c r="I798" s="584"/>
      <c r="J798" s="569"/>
      <c r="K798" s="570"/>
      <c r="L798" s="573"/>
      <c r="M798" s="574"/>
      <c r="N798" s="579">
        <f>L798+J798</f>
        <v>0</v>
      </c>
      <c r="O798" s="580"/>
      <c r="P798" s="569"/>
      <c r="Q798" s="570"/>
      <c r="R798" s="573"/>
      <c r="S798" s="574"/>
      <c r="T798" s="579">
        <f>R798-P798</f>
        <v>0</v>
      </c>
      <c r="U798" s="580"/>
      <c r="V798" s="583"/>
      <c r="W798" s="584"/>
      <c r="X798" s="569"/>
      <c r="Y798" s="584"/>
      <c r="Z798" s="569"/>
      <c r="AA798" s="584"/>
      <c r="AB798" s="569"/>
      <c r="AC798" s="570"/>
      <c r="AD798" s="573"/>
      <c r="AE798" s="574"/>
      <c r="AF798" s="557">
        <f>IF(AB798=0,0,(AD798/AB798)*100)</f>
        <v>0</v>
      </c>
      <c r="AG798" s="558"/>
      <c r="AH798" s="569"/>
      <c r="AI798" s="570"/>
      <c r="AJ798" s="573"/>
      <c r="AK798" s="574"/>
      <c r="AL798" s="557">
        <f>IF(AH798=0,0,(AJ798/AH798)*100)</f>
        <v>0</v>
      </c>
      <c r="AM798" s="558"/>
      <c r="AN798" s="569"/>
      <c r="AO798" s="570"/>
      <c r="AP798" s="573"/>
      <c r="AQ798" s="574"/>
      <c r="AR798" s="557">
        <f>IF(AN798=0,0,(AP798/AN798)*100)</f>
        <v>0</v>
      </c>
      <c r="AS798" s="558"/>
      <c r="AT798" s="561">
        <f>AB798+AH798+AN798</f>
        <v>0</v>
      </c>
      <c r="AU798" s="562"/>
      <c r="AV798" s="565">
        <f>AD798+AJ798+AP798</f>
        <v>0</v>
      </c>
      <c r="AW798" s="566"/>
      <c r="AX798" s="557">
        <f>IF(AT798=0,0,(AV798/AT798)*100)</f>
        <v>0</v>
      </c>
      <c r="AY798" s="558"/>
      <c r="AZ798" s="569"/>
      <c r="BA798" s="570"/>
      <c r="BB798" s="573"/>
      <c r="BC798" s="574"/>
      <c r="BD798" s="557">
        <f>IF(AZ798=0,0,(BB798/AZ798)*100)</f>
        <v>0</v>
      </c>
      <c r="BE798" s="558"/>
      <c r="BF798" s="561">
        <f>AT798+AZ798</f>
        <v>0</v>
      </c>
      <c r="BG798" s="562"/>
      <c r="BH798" s="565">
        <f>AV798+BB798</f>
        <v>0</v>
      </c>
      <c r="BI798" s="566"/>
      <c r="BJ798" s="557">
        <f>IF(BF798=0,0,(BH798/BF798)*100)</f>
        <v>0</v>
      </c>
      <c r="BK798" s="558"/>
      <c r="BL798" s="602">
        <f>(AD798*2)+(AJ798*2)+(AP798*3)+BB798</f>
        <v>0</v>
      </c>
      <c r="BM798" s="603"/>
      <c r="BN798" s="604"/>
      <c r="BO798" s="587">
        <f t="shared" ref="BO798" si="734">IF(BQ798=0,0,50*BP798/BQ798)</f>
        <v>0</v>
      </c>
      <c r="BP798" s="555">
        <f t="shared" ref="BP798" si="735">(BL798*BS$778)+(N798*BS$779)+(X798*BS$780)+(R798*BS$781)+(V798*BS$782)+(Z798*BS$783)</f>
        <v>0</v>
      </c>
      <c r="BQ798" s="555">
        <f t="shared" ref="BQ798" si="736">((AZ798-BB798)*BS$785)+((AT798-AV798)*BS$784)+(H798*BS$786)+(P798*BS$787)</f>
        <v>0</v>
      </c>
      <c r="BR798" s="65"/>
      <c r="BS798" s="65"/>
      <c r="BT798" s="268"/>
    </row>
    <row r="799" spans="1:72" ht="21.75" customHeight="1" x14ac:dyDescent="0.25">
      <c r="A799" s="268"/>
      <c r="B799" s="679"/>
      <c r="C799" s="690" t="str">
        <f>IF(ROSTER!D$28="","",ROSTER!D$28)</f>
        <v/>
      </c>
      <c r="D799" s="691"/>
      <c r="E799" s="668"/>
      <c r="F799" s="681"/>
      <c r="G799" s="664"/>
      <c r="H799" s="585"/>
      <c r="I799" s="586"/>
      <c r="J799" s="571"/>
      <c r="K799" s="572"/>
      <c r="L799" s="575"/>
      <c r="M799" s="576"/>
      <c r="N799" s="581" t="s">
        <v>16</v>
      </c>
      <c r="O799" s="582"/>
      <c r="P799" s="571"/>
      <c r="Q799" s="572"/>
      <c r="R799" s="575"/>
      <c r="S799" s="576"/>
      <c r="T799" s="581" t="s">
        <v>16</v>
      </c>
      <c r="U799" s="582"/>
      <c r="V799" s="585"/>
      <c r="W799" s="586"/>
      <c r="X799" s="571"/>
      <c r="Y799" s="586"/>
      <c r="Z799" s="571"/>
      <c r="AA799" s="586"/>
      <c r="AB799" s="571"/>
      <c r="AC799" s="572"/>
      <c r="AD799" s="575"/>
      <c r="AE799" s="576"/>
      <c r="AF799" s="577"/>
      <c r="AG799" s="578"/>
      <c r="AH799" s="571"/>
      <c r="AI799" s="572"/>
      <c r="AJ799" s="575"/>
      <c r="AK799" s="576"/>
      <c r="AL799" s="577"/>
      <c r="AM799" s="578"/>
      <c r="AN799" s="571"/>
      <c r="AO799" s="572"/>
      <c r="AP799" s="575"/>
      <c r="AQ799" s="576"/>
      <c r="AR799" s="577"/>
      <c r="AS799" s="578"/>
      <c r="AT799" s="627"/>
      <c r="AU799" s="628"/>
      <c r="AV799" s="629"/>
      <c r="AW799" s="630"/>
      <c r="AX799" s="577"/>
      <c r="AY799" s="578"/>
      <c r="AZ799" s="571"/>
      <c r="BA799" s="572"/>
      <c r="BB799" s="575"/>
      <c r="BC799" s="576"/>
      <c r="BD799" s="577"/>
      <c r="BE799" s="578"/>
      <c r="BF799" s="627"/>
      <c r="BG799" s="628"/>
      <c r="BH799" s="629"/>
      <c r="BI799" s="630"/>
      <c r="BJ799" s="577"/>
      <c r="BK799" s="578"/>
      <c r="BL799" s="605"/>
      <c r="BM799" s="606"/>
      <c r="BN799" s="607"/>
      <c r="BO799" s="588"/>
      <c r="BP799" s="556"/>
      <c r="BQ799" s="556"/>
      <c r="BR799" s="65"/>
      <c r="BS799" s="65"/>
      <c r="BT799" s="268"/>
    </row>
    <row r="800" spans="1:72" ht="21.75" customHeight="1" x14ac:dyDescent="0.25">
      <c r="A800" s="268"/>
      <c r="B800" s="678" t="str">
        <f>IF(ROSTER!B$30="","",ROSTER!B$30)</f>
        <v/>
      </c>
      <c r="C800" s="669" t="str">
        <f>IF(ROSTER!C$30="","",ROSTER!C$30)</f>
        <v/>
      </c>
      <c r="D800" s="670"/>
      <c r="E800" s="667"/>
      <c r="F800" s="680">
        <f>IF(E800="y",1,IF(E800="S",1,0))</f>
        <v>0</v>
      </c>
      <c r="G800" s="663">
        <f>IF(E800="S",1,0)</f>
        <v>0</v>
      </c>
      <c r="H800" s="583"/>
      <c r="I800" s="584"/>
      <c r="J800" s="569"/>
      <c r="K800" s="570"/>
      <c r="L800" s="573"/>
      <c r="M800" s="574"/>
      <c r="N800" s="579">
        <f>L800+J800</f>
        <v>0</v>
      </c>
      <c r="O800" s="580"/>
      <c r="P800" s="569"/>
      <c r="Q800" s="570"/>
      <c r="R800" s="573"/>
      <c r="S800" s="574"/>
      <c r="T800" s="579">
        <f>R800-P800</f>
        <v>0</v>
      </c>
      <c r="U800" s="580"/>
      <c r="V800" s="583"/>
      <c r="W800" s="584"/>
      <c r="X800" s="569"/>
      <c r="Y800" s="584"/>
      <c r="Z800" s="569"/>
      <c r="AA800" s="584"/>
      <c r="AB800" s="569"/>
      <c r="AC800" s="570"/>
      <c r="AD800" s="573"/>
      <c r="AE800" s="574"/>
      <c r="AF800" s="557">
        <f>IF(AB800=0,0,(AD800/AB800)*100)</f>
        <v>0</v>
      </c>
      <c r="AG800" s="558"/>
      <c r="AH800" s="569"/>
      <c r="AI800" s="570"/>
      <c r="AJ800" s="573"/>
      <c r="AK800" s="574"/>
      <c r="AL800" s="557">
        <f>IF(AH800=0,0,(AJ800/AH800)*100)</f>
        <v>0</v>
      </c>
      <c r="AM800" s="558"/>
      <c r="AN800" s="569"/>
      <c r="AO800" s="570"/>
      <c r="AP800" s="573"/>
      <c r="AQ800" s="574"/>
      <c r="AR800" s="557">
        <f>IF(AN800=0,0,(AP800/AN800)*100)</f>
        <v>0</v>
      </c>
      <c r="AS800" s="558"/>
      <c r="AT800" s="561">
        <f>AB800+AH800+AN800</f>
        <v>0</v>
      </c>
      <c r="AU800" s="562"/>
      <c r="AV800" s="565">
        <f>AD800+AJ800+AP800</f>
        <v>0</v>
      </c>
      <c r="AW800" s="566"/>
      <c r="AX800" s="557">
        <f>IF(AT800=0,0,(AV800/AT800)*100)</f>
        <v>0</v>
      </c>
      <c r="AY800" s="558"/>
      <c r="AZ800" s="569"/>
      <c r="BA800" s="570"/>
      <c r="BB800" s="573"/>
      <c r="BC800" s="574"/>
      <c r="BD800" s="557">
        <f>IF(AZ800=0,0,(BB800/AZ800)*100)</f>
        <v>0</v>
      </c>
      <c r="BE800" s="558"/>
      <c r="BF800" s="561">
        <f>AT800+AZ800</f>
        <v>0</v>
      </c>
      <c r="BG800" s="562"/>
      <c r="BH800" s="565">
        <f>AV800+BB800</f>
        <v>0</v>
      </c>
      <c r="BI800" s="566"/>
      <c r="BJ800" s="557">
        <f>IF(BF800=0,0,(BH800/BF800)*100)</f>
        <v>0</v>
      </c>
      <c r="BK800" s="558"/>
      <c r="BL800" s="602">
        <f>(AD800*2)+(AJ800*2)+(AP800*3)+BB800</f>
        <v>0</v>
      </c>
      <c r="BM800" s="603"/>
      <c r="BN800" s="604"/>
      <c r="BO800" s="587">
        <f t="shared" ref="BO800" si="737">IF(BQ800=0,0,50*BP800/BQ800)</f>
        <v>0</v>
      </c>
      <c r="BP800" s="555">
        <f t="shared" ref="BP800" si="738">(BL800*BS$778)+(N800*BS$779)+(X800*BS$780)+(R800*BS$781)+(V800*BS$782)+(Z800*BS$783)</f>
        <v>0</v>
      </c>
      <c r="BQ800" s="555">
        <f t="shared" ref="BQ800" si="739">((AZ800-BB800)*BS$785)+((AT800-AV800)*BS$784)+(H800*BS$786)+(P800*BS$787)</f>
        <v>0</v>
      </c>
      <c r="BR800" s="65"/>
      <c r="BS800" s="65"/>
      <c r="BT800" s="268"/>
    </row>
    <row r="801" spans="1:72" ht="21.75" customHeight="1" x14ac:dyDescent="0.25">
      <c r="A801" s="268"/>
      <c r="B801" s="679"/>
      <c r="C801" s="690" t="str">
        <f>IF(ROSTER!D$30="","",ROSTER!D$30)</f>
        <v/>
      </c>
      <c r="D801" s="691"/>
      <c r="E801" s="668"/>
      <c r="F801" s="681"/>
      <c r="G801" s="664"/>
      <c r="H801" s="585"/>
      <c r="I801" s="586"/>
      <c r="J801" s="571"/>
      <c r="K801" s="572"/>
      <c r="L801" s="575"/>
      <c r="M801" s="576"/>
      <c r="N801" s="581" t="s">
        <v>16</v>
      </c>
      <c r="O801" s="582"/>
      <c r="P801" s="571"/>
      <c r="Q801" s="572"/>
      <c r="R801" s="575"/>
      <c r="S801" s="576"/>
      <c r="T801" s="581" t="s">
        <v>16</v>
      </c>
      <c r="U801" s="582"/>
      <c r="V801" s="585"/>
      <c r="W801" s="586"/>
      <c r="X801" s="571"/>
      <c r="Y801" s="586"/>
      <c r="Z801" s="571"/>
      <c r="AA801" s="586"/>
      <c r="AB801" s="571"/>
      <c r="AC801" s="572"/>
      <c r="AD801" s="575"/>
      <c r="AE801" s="576"/>
      <c r="AF801" s="577"/>
      <c r="AG801" s="578"/>
      <c r="AH801" s="571"/>
      <c r="AI801" s="572"/>
      <c r="AJ801" s="575"/>
      <c r="AK801" s="576"/>
      <c r="AL801" s="577"/>
      <c r="AM801" s="578"/>
      <c r="AN801" s="571"/>
      <c r="AO801" s="572"/>
      <c r="AP801" s="575"/>
      <c r="AQ801" s="576"/>
      <c r="AR801" s="577"/>
      <c r="AS801" s="578"/>
      <c r="AT801" s="627"/>
      <c r="AU801" s="628"/>
      <c r="AV801" s="629"/>
      <c r="AW801" s="630"/>
      <c r="AX801" s="577"/>
      <c r="AY801" s="578"/>
      <c r="AZ801" s="571"/>
      <c r="BA801" s="572"/>
      <c r="BB801" s="575"/>
      <c r="BC801" s="576"/>
      <c r="BD801" s="577"/>
      <c r="BE801" s="578"/>
      <c r="BF801" s="627"/>
      <c r="BG801" s="628"/>
      <c r="BH801" s="629"/>
      <c r="BI801" s="630"/>
      <c r="BJ801" s="577"/>
      <c r="BK801" s="578"/>
      <c r="BL801" s="605"/>
      <c r="BM801" s="606"/>
      <c r="BN801" s="607"/>
      <c r="BO801" s="588"/>
      <c r="BP801" s="556"/>
      <c r="BQ801" s="556"/>
      <c r="BR801" s="65"/>
      <c r="BS801" s="65"/>
      <c r="BT801" s="268"/>
    </row>
    <row r="802" spans="1:72" ht="21.75" customHeight="1" x14ac:dyDescent="0.25">
      <c r="A802" s="268"/>
      <c r="B802" s="678" t="str">
        <f>IF(ROSTER!B$32="","",ROSTER!B$32)</f>
        <v/>
      </c>
      <c r="C802" s="669" t="str">
        <f>IF(ROSTER!C$32="","",ROSTER!C$32)</f>
        <v/>
      </c>
      <c r="D802" s="670"/>
      <c r="E802" s="667"/>
      <c r="F802" s="680">
        <f>IF(E802="y",1,IF(E802="S",1,0))</f>
        <v>0</v>
      </c>
      <c r="G802" s="663">
        <f>IF(E802="S",1,0)</f>
        <v>0</v>
      </c>
      <c r="H802" s="583"/>
      <c r="I802" s="584"/>
      <c r="J802" s="569"/>
      <c r="K802" s="570"/>
      <c r="L802" s="573"/>
      <c r="M802" s="574"/>
      <c r="N802" s="579">
        <f>L802+J802</f>
        <v>0</v>
      </c>
      <c r="O802" s="580"/>
      <c r="P802" s="569"/>
      <c r="Q802" s="570"/>
      <c r="R802" s="573"/>
      <c r="S802" s="574"/>
      <c r="T802" s="579">
        <f>R802-P802</f>
        <v>0</v>
      </c>
      <c r="U802" s="580"/>
      <c r="V802" s="583"/>
      <c r="W802" s="584"/>
      <c r="X802" s="569"/>
      <c r="Y802" s="584"/>
      <c r="Z802" s="569"/>
      <c r="AA802" s="584"/>
      <c r="AB802" s="569"/>
      <c r="AC802" s="570"/>
      <c r="AD802" s="573"/>
      <c r="AE802" s="574"/>
      <c r="AF802" s="557">
        <f>IF(AB802=0,0,(AD802/AB802)*100)</f>
        <v>0</v>
      </c>
      <c r="AG802" s="558"/>
      <c r="AH802" s="569"/>
      <c r="AI802" s="570"/>
      <c r="AJ802" s="573"/>
      <c r="AK802" s="574"/>
      <c r="AL802" s="557">
        <f>IF(AH802=0,0,(AJ802/AH802)*100)</f>
        <v>0</v>
      </c>
      <c r="AM802" s="558"/>
      <c r="AN802" s="569"/>
      <c r="AO802" s="570"/>
      <c r="AP802" s="573"/>
      <c r="AQ802" s="574"/>
      <c r="AR802" s="557">
        <f>IF(AN802=0,0,(AP802/AN802)*100)</f>
        <v>0</v>
      </c>
      <c r="AS802" s="558"/>
      <c r="AT802" s="561">
        <f>AB802+AH802+AN802</f>
        <v>0</v>
      </c>
      <c r="AU802" s="562"/>
      <c r="AV802" s="565">
        <f>AD802+AJ802+AP802</f>
        <v>0</v>
      </c>
      <c r="AW802" s="566"/>
      <c r="AX802" s="557">
        <f>IF(AT802=0,0,(AV802/AT802)*100)</f>
        <v>0</v>
      </c>
      <c r="AY802" s="558"/>
      <c r="AZ802" s="569"/>
      <c r="BA802" s="570"/>
      <c r="BB802" s="573"/>
      <c r="BC802" s="574"/>
      <c r="BD802" s="557">
        <f>IF(AZ802=0,0,(BB802/AZ802)*100)</f>
        <v>0</v>
      </c>
      <c r="BE802" s="558"/>
      <c r="BF802" s="561">
        <f>AT802+AZ802</f>
        <v>0</v>
      </c>
      <c r="BG802" s="562"/>
      <c r="BH802" s="565">
        <f>AV802+BB802</f>
        <v>0</v>
      </c>
      <c r="BI802" s="566"/>
      <c r="BJ802" s="557">
        <f>IF(BF802=0,0,(BH802/BF802)*100)</f>
        <v>0</v>
      </c>
      <c r="BK802" s="558"/>
      <c r="BL802" s="602">
        <f>(AD802*2)+(AJ802*2)+(AP802*3)+BB802</f>
        <v>0</v>
      </c>
      <c r="BM802" s="603"/>
      <c r="BN802" s="604"/>
      <c r="BO802" s="587">
        <f t="shared" ref="BO802" si="740">IF(BQ802=0,0,50*BP802/BQ802)</f>
        <v>0</v>
      </c>
      <c r="BP802" s="555">
        <f t="shared" ref="BP802" si="741">(BL802*BS$778)+(N802*BS$779)+(X802*BS$780)+(R802*BS$781)+(V802*BS$782)+(Z802*BS$783)</f>
        <v>0</v>
      </c>
      <c r="BQ802" s="555">
        <f t="shared" ref="BQ802" si="742">((AZ802-BB802)*BS$785)+((AT802-AV802)*BS$784)+(H802*BS$786)+(P802*BS$787)</f>
        <v>0</v>
      </c>
      <c r="BR802" s="65"/>
      <c r="BS802" s="65"/>
      <c r="BT802" s="268"/>
    </row>
    <row r="803" spans="1:72" ht="21.75" customHeight="1" x14ac:dyDescent="0.25">
      <c r="A803" s="268"/>
      <c r="B803" s="679"/>
      <c r="C803" s="690" t="str">
        <f>IF(ROSTER!D$32="","",ROSTER!D$32)</f>
        <v/>
      </c>
      <c r="D803" s="691"/>
      <c r="E803" s="668"/>
      <c r="F803" s="681"/>
      <c r="G803" s="664"/>
      <c r="H803" s="585"/>
      <c r="I803" s="586"/>
      <c r="J803" s="571"/>
      <c r="K803" s="572"/>
      <c r="L803" s="575"/>
      <c r="M803" s="576"/>
      <c r="N803" s="581" t="s">
        <v>16</v>
      </c>
      <c r="O803" s="582"/>
      <c r="P803" s="571"/>
      <c r="Q803" s="572"/>
      <c r="R803" s="575"/>
      <c r="S803" s="576"/>
      <c r="T803" s="581" t="s">
        <v>16</v>
      </c>
      <c r="U803" s="582"/>
      <c r="V803" s="585"/>
      <c r="W803" s="586"/>
      <c r="X803" s="571"/>
      <c r="Y803" s="586"/>
      <c r="Z803" s="571"/>
      <c r="AA803" s="586"/>
      <c r="AB803" s="571"/>
      <c r="AC803" s="572"/>
      <c r="AD803" s="575"/>
      <c r="AE803" s="576"/>
      <c r="AF803" s="577"/>
      <c r="AG803" s="578"/>
      <c r="AH803" s="571"/>
      <c r="AI803" s="572"/>
      <c r="AJ803" s="575"/>
      <c r="AK803" s="576"/>
      <c r="AL803" s="577"/>
      <c r="AM803" s="578"/>
      <c r="AN803" s="571"/>
      <c r="AO803" s="572"/>
      <c r="AP803" s="575"/>
      <c r="AQ803" s="576"/>
      <c r="AR803" s="577"/>
      <c r="AS803" s="578"/>
      <c r="AT803" s="627"/>
      <c r="AU803" s="628"/>
      <c r="AV803" s="629"/>
      <c r="AW803" s="630"/>
      <c r="AX803" s="577"/>
      <c r="AY803" s="578"/>
      <c r="AZ803" s="571"/>
      <c r="BA803" s="572"/>
      <c r="BB803" s="575"/>
      <c r="BC803" s="576"/>
      <c r="BD803" s="577"/>
      <c r="BE803" s="578"/>
      <c r="BF803" s="627"/>
      <c r="BG803" s="628"/>
      <c r="BH803" s="629"/>
      <c r="BI803" s="630"/>
      <c r="BJ803" s="577"/>
      <c r="BK803" s="578"/>
      <c r="BL803" s="605"/>
      <c r="BM803" s="606"/>
      <c r="BN803" s="607"/>
      <c r="BO803" s="588"/>
      <c r="BP803" s="556"/>
      <c r="BQ803" s="556"/>
      <c r="BR803" s="65"/>
      <c r="BS803" s="65"/>
      <c r="BT803" s="268"/>
    </row>
    <row r="804" spans="1:72" ht="21.75" customHeight="1" x14ac:dyDescent="0.25">
      <c r="A804" s="268"/>
      <c r="B804" s="678" t="str">
        <f>IF(ROSTER!B$34="","",ROSTER!B$34)</f>
        <v/>
      </c>
      <c r="C804" s="669" t="str">
        <f>IF(ROSTER!C$34="","",ROSTER!C$34)</f>
        <v/>
      </c>
      <c r="D804" s="670"/>
      <c r="E804" s="667"/>
      <c r="F804" s="680">
        <f>IF(E804="y",1,IF(E804="S",1,0))</f>
        <v>0</v>
      </c>
      <c r="G804" s="663">
        <f>IF(E804="S",1,0)</f>
        <v>0</v>
      </c>
      <c r="H804" s="583"/>
      <c r="I804" s="584"/>
      <c r="J804" s="569"/>
      <c r="K804" s="570"/>
      <c r="L804" s="573"/>
      <c r="M804" s="574"/>
      <c r="N804" s="579">
        <f>L804+J804</f>
        <v>0</v>
      </c>
      <c r="O804" s="580"/>
      <c r="P804" s="569"/>
      <c r="Q804" s="570"/>
      <c r="R804" s="573"/>
      <c r="S804" s="574"/>
      <c r="T804" s="579">
        <f>R804-P804</f>
        <v>0</v>
      </c>
      <c r="U804" s="580"/>
      <c r="V804" s="583"/>
      <c r="W804" s="584"/>
      <c r="X804" s="569"/>
      <c r="Y804" s="584"/>
      <c r="Z804" s="569"/>
      <c r="AA804" s="584"/>
      <c r="AB804" s="569"/>
      <c r="AC804" s="570"/>
      <c r="AD804" s="573"/>
      <c r="AE804" s="574"/>
      <c r="AF804" s="557">
        <f>IF(AB804=0,0,(AD804/AB804)*100)</f>
        <v>0</v>
      </c>
      <c r="AG804" s="558"/>
      <c r="AH804" s="569"/>
      <c r="AI804" s="570"/>
      <c r="AJ804" s="573"/>
      <c r="AK804" s="574"/>
      <c r="AL804" s="557">
        <f>IF(AH804=0,0,(AJ804/AH804)*100)</f>
        <v>0</v>
      </c>
      <c r="AM804" s="558"/>
      <c r="AN804" s="569"/>
      <c r="AO804" s="570"/>
      <c r="AP804" s="573"/>
      <c r="AQ804" s="574"/>
      <c r="AR804" s="557">
        <f>IF(AN804=0,0,(AP804/AN804)*100)</f>
        <v>0</v>
      </c>
      <c r="AS804" s="558"/>
      <c r="AT804" s="561">
        <f>AB804+AH804+AN804</f>
        <v>0</v>
      </c>
      <c r="AU804" s="562"/>
      <c r="AV804" s="565">
        <f>AD804+AJ804+AP804</f>
        <v>0</v>
      </c>
      <c r="AW804" s="566"/>
      <c r="AX804" s="557">
        <f>IF(AT804=0,0,(AV804/AT804)*100)</f>
        <v>0</v>
      </c>
      <c r="AY804" s="558"/>
      <c r="AZ804" s="569"/>
      <c r="BA804" s="570"/>
      <c r="BB804" s="573"/>
      <c r="BC804" s="574"/>
      <c r="BD804" s="557">
        <f>IF(AZ804=0,0,(BB804/AZ804)*100)</f>
        <v>0</v>
      </c>
      <c r="BE804" s="558"/>
      <c r="BF804" s="561">
        <f>AT804+AZ804</f>
        <v>0</v>
      </c>
      <c r="BG804" s="562"/>
      <c r="BH804" s="565">
        <f>AV804+BB804</f>
        <v>0</v>
      </c>
      <c r="BI804" s="566"/>
      <c r="BJ804" s="557">
        <f>IF(BF804=0,0,(BH804/BF804)*100)</f>
        <v>0</v>
      </c>
      <c r="BK804" s="558"/>
      <c r="BL804" s="602">
        <f>(AD804*2)+(AJ804*2)+(AP804*3)+BB804</f>
        <v>0</v>
      </c>
      <c r="BM804" s="603"/>
      <c r="BN804" s="604"/>
      <c r="BO804" s="587">
        <f t="shared" ref="BO804" si="743">IF(BQ804=0,0,50*BP804/BQ804)</f>
        <v>0</v>
      </c>
      <c r="BP804" s="555">
        <f t="shared" ref="BP804" si="744">(BL804*BS$778)+(N804*BS$779)+(X804*BS$780)+(R804*BS$781)+(V804*BS$782)+(Z804*BS$783)</f>
        <v>0</v>
      </c>
      <c r="BQ804" s="555">
        <f t="shared" ref="BQ804" si="745">((AZ804-BB804)*BS$785)+((AT804-AV804)*BS$784)+(H804*BS$786)+(P804*BS$787)</f>
        <v>0</v>
      </c>
      <c r="BR804" s="65"/>
      <c r="BS804" s="65"/>
      <c r="BT804" s="268"/>
    </row>
    <row r="805" spans="1:72" ht="21.75" customHeight="1" x14ac:dyDescent="0.25">
      <c r="A805" s="268"/>
      <c r="B805" s="679"/>
      <c r="C805" s="690" t="str">
        <f>IF(ROSTER!D$34="","",ROSTER!D$34)</f>
        <v/>
      </c>
      <c r="D805" s="691"/>
      <c r="E805" s="668"/>
      <c r="F805" s="681"/>
      <c r="G805" s="664"/>
      <c r="H805" s="585"/>
      <c r="I805" s="586"/>
      <c r="J805" s="571"/>
      <c r="K805" s="572"/>
      <c r="L805" s="575"/>
      <c r="M805" s="576"/>
      <c r="N805" s="581" t="s">
        <v>16</v>
      </c>
      <c r="O805" s="582"/>
      <c r="P805" s="571"/>
      <c r="Q805" s="572"/>
      <c r="R805" s="575"/>
      <c r="S805" s="576"/>
      <c r="T805" s="581" t="s">
        <v>16</v>
      </c>
      <c r="U805" s="582"/>
      <c r="V805" s="585"/>
      <c r="W805" s="586"/>
      <c r="X805" s="571"/>
      <c r="Y805" s="586"/>
      <c r="Z805" s="571"/>
      <c r="AA805" s="586"/>
      <c r="AB805" s="571"/>
      <c r="AC805" s="572"/>
      <c r="AD805" s="575"/>
      <c r="AE805" s="576"/>
      <c r="AF805" s="577"/>
      <c r="AG805" s="578"/>
      <c r="AH805" s="571"/>
      <c r="AI805" s="572"/>
      <c r="AJ805" s="575"/>
      <c r="AK805" s="576"/>
      <c r="AL805" s="577"/>
      <c r="AM805" s="578"/>
      <c r="AN805" s="571"/>
      <c r="AO805" s="572"/>
      <c r="AP805" s="575"/>
      <c r="AQ805" s="576"/>
      <c r="AR805" s="577"/>
      <c r="AS805" s="578"/>
      <c r="AT805" s="627"/>
      <c r="AU805" s="628"/>
      <c r="AV805" s="629"/>
      <c r="AW805" s="630"/>
      <c r="AX805" s="577"/>
      <c r="AY805" s="578"/>
      <c r="AZ805" s="571"/>
      <c r="BA805" s="572"/>
      <c r="BB805" s="575"/>
      <c r="BC805" s="576"/>
      <c r="BD805" s="577"/>
      <c r="BE805" s="578"/>
      <c r="BF805" s="627"/>
      <c r="BG805" s="628"/>
      <c r="BH805" s="629"/>
      <c r="BI805" s="630"/>
      <c r="BJ805" s="577"/>
      <c r="BK805" s="578"/>
      <c r="BL805" s="605"/>
      <c r="BM805" s="606"/>
      <c r="BN805" s="607"/>
      <c r="BO805" s="588"/>
      <c r="BP805" s="556"/>
      <c r="BQ805" s="556"/>
      <c r="BR805" s="65"/>
      <c r="BS805" s="65"/>
      <c r="BT805" s="268"/>
    </row>
    <row r="806" spans="1:72" ht="21.75" customHeight="1" x14ac:dyDescent="0.25">
      <c r="A806" s="268"/>
      <c r="B806" s="678" t="str">
        <f>IF(ROSTER!B$36="","",ROSTER!B$36)</f>
        <v/>
      </c>
      <c r="C806" s="669" t="str">
        <f>IF(ROSTER!C$36="","",ROSTER!C$36)</f>
        <v/>
      </c>
      <c r="D806" s="670"/>
      <c r="E806" s="667"/>
      <c r="F806" s="680">
        <f>IF(E806="y",1,IF(E806="S",1,0))</f>
        <v>0</v>
      </c>
      <c r="G806" s="663">
        <f>IF(E806="S",1,0)</f>
        <v>0</v>
      </c>
      <c r="H806" s="583"/>
      <c r="I806" s="584"/>
      <c r="J806" s="569"/>
      <c r="K806" s="570"/>
      <c r="L806" s="573"/>
      <c r="M806" s="574"/>
      <c r="N806" s="579">
        <f>L806+J806</f>
        <v>0</v>
      </c>
      <c r="O806" s="580"/>
      <c r="P806" s="569"/>
      <c r="Q806" s="570"/>
      <c r="R806" s="573"/>
      <c r="S806" s="574"/>
      <c r="T806" s="579">
        <f>R806-P806</f>
        <v>0</v>
      </c>
      <c r="U806" s="580"/>
      <c r="V806" s="583"/>
      <c r="W806" s="584"/>
      <c r="X806" s="569"/>
      <c r="Y806" s="584"/>
      <c r="Z806" s="569"/>
      <c r="AA806" s="584"/>
      <c r="AB806" s="569"/>
      <c r="AC806" s="570"/>
      <c r="AD806" s="573"/>
      <c r="AE806" s="574"/>
      <c r="AF806" s="557">
        <f>IF(AB806=0,0,(AD806/AB806)*100)</f>
        <v>0</v>
      </c>
      <c r="AG806" s="558"/>
      <c r="AH806" s="569"/>
      <c r="AI806" s="570"/>
      <c r="AJ806" s="573"/>
      <c r="AK806" s="574"/>
      <c r="AL806" s="557">
        <f>IF(AH806=0,0,(AJ806/AH806)*100)</f>
        <v>0</v>
      </c>
      <c r="AM806" s="558"/>
      <c r="AN806" s="569"/>
      <c r="AO806" s="570"/>
      <c r="AP806" s="573"/>
      <c r="AQ806" s="574"/>
      <c r="AR806" s="557">
        <f>IF(AN806=0,0,(AP806/AN806)*100)</f>
        <v>0</v>
      </c>
      <c r="AS806" s="558"/>
      <c r="AT806" s="561">
        <f>AB806+AH806+AN806</f>
        <v>0</v>
      </c>
      <c r="AU806" s="562"/>
      <c r="AV806" s="565">
        <f>AD806+AJ806+AP806</f>
        <v>0</v>
      </c>
      <c r="AW806" s="566"/>
      <c r="AX806" s="557">
        <f>IF(AT806=0,0,(AV806/AT806)*100)</f>
        <v>0</v>
      </c>
      <c r="AY806" s="558"/>
      <c r="AZ806" s="569"/>
      <c r="BA806" s="570"/>
      <c r="BB806" s="573"/>
      <c r="BC806" s="574"/>
      <c r="BD806" s="557">
        <f>IF(AZ806=0,0,(BB806/AZ806)*100)</f>
        <v>0</v>
      </c>
      <c r="BE806" s="558"/>
      <c r="BF806" s="561">
        <f>AT806+AZ806</f>
        <v>0</v>
      </c>
      <c r="BG806" s="562"/>
      <c r="BH806" s="565">
        <f>AV806+BB806</f>
        <v>0</v>
      </c>
      <c r="BI806" s="566"/>
      <c r="BJ806" s="557">
        <f>IF(BF806=0,0,(BH806/BF806)*100)</f>
        <v>0</v>
      </c>
      <c r="BK806" s="558"/>
      <c r="BL806" s="602">
        <f>(AD806*2)+(AJ806*2)+(AP806*3)+BB806</f>
        <v>0</v>
      </c>
      <c r="BM806" s="603"/>
      <c r="BN806" s="604"/>
      <c r="BO806" s="587">
        <f t="shared" ref="BO806" si="746">IF(BQ806=0,0,50*BP806/BQ806)</f>
        <v>0</v>
      </c>
      <c r="BP806" s="555">
        <f t="shared" ref="BP806" si="747">(BL806*BS$778)+(N806*BS$779)+(X806*BS$780)+(R806*BS$781)+(V806*BS$782)+(Z806*BS$783)</f>
        <v>0</v>
      </c>
      <c r="BQ806" s="555">
        <f t="shared" ref="BQ806" si="748">((AZ806-BB806)*BS$785)+((AT806-AV806)*BS$784)+(H806*BS$786)+(P806*BS$787)</f>
        <v>0</v>
      </c>
      <c r="BR806" s="65"/>
      <c r="BS806" s="65"/>
      <c r="BT806" s="268"/>
    </row>
    <row r="807" spans="1:72" ht="21.75" customHeight="1" x14ac:dyDescent="0.25">
      <c r="A807" s="268"/>
      <c r="B807" s="679"/>
      <c r="C807" s="690" t="str">
        <f>IF(ROSTER!D$36="","",ROSTER!D$36)</f>
        <v/>
      </c>
      <c r="D807" s="691"/>
      <c r="E807" s="668"/>
      <c r="F807" s="681"/>
      <c r="G807" s="664"/>
      <c r="H807" s="585"/>
      <c r="I807" s="586"/>
      <c r="J807" s="571"/>
      <c r="K807" s="572"/>
      <c r="L807" s="575"/>
      <c r="M807" s="576"/>
      <c r="N807" s="581" t="s">
        <v>16</v>
      </c>
      <c r="O807" s="582"/>
      <c r="P807" s="571"/>
      <c r="Q807" s="572"/>
      <c r="R807" s="575"/>
      <c r="S807" s="576"/>
      <c r="T807" s="581" t="s">
        <v>16</v>
      </c>
      <c r="U807" s="582"/>
      <c r="V807" s="585"/>
      <c r="W807" s="586"/>
      <c r="X807" s="571"/>
      <c r="Y807" s="586"/>
      <c r="Z807" s="571"/>
      <c r="AA807" s="586"/>
      <c r="AB807" s="571"/>
      <c r="AC807" s="572"/>
      <c r="AD807" s="575"/>
      <c r="AE807" s="576"/>
      <c r="AF807" s="577"/>
      <c r="AG807" s="578"/>
      <c r="AH807" s="571"/>
      <c r="AI807" s="572"/>
      <c r="AJ807" s="575"/>
      <c r="AK807" s="576"/>
      <c r="AL807" s="577"/>
      <c r="AM807" s="578"/>
      <c r="AN807" s="571"/>
      <c r="AO807" s="572"/>
      <c r="AP807" s="575"/>
      <c r="AQ807" s="576"/>
      <c r="AR807" s="577"/>
      <c r="AS807" s="578"/>
      <c r="AT807" s="627"/>
      <c r="AU807" s="628"/>
      <c r="AV807" s="629"/>
      <c r="AW807" s="630"/>
      <c r="AX807" s="577"/>
      <c r="AY807" s="578"/>
      <c r="AZ807" s="571"/>
      <c r="BA807" s="572"/>
      <c r="BB807" s="575"/>
      <c r="BC807" s="576"/>
      <c r="BD807" s="577"/>
      <c r="BE807" s="578"/>
      <c r="BF807" s="627"/>
      <c r="BG807" s="628"/>
      <c r="BH807" s="629"/>
      <c r="BI807" s="630"/>
      <c r="BJ807" s="577"/>
      <c r="BK807" s="578"/>
      <c r="BL807" s="605"/>
      <c r="BM807" s="606"/>
      <c r="BN807" s="607"/>
      <c r="BO807" s="588"/>
      <c r="BP807" s="556"/>
      <c r="BQ807" s="556"/>
      <c r="BR807" s="65"/>
      <c r="BS807" s="65"/>
      <c r="BT807" s="268"/>
    </row>
    <row r="808" spans="1:72" ht="21.75" customHeight="1" x14ac:dyDescent="0.25">
      <c r="A808" s="268"/>
      <c r="B808" s="678" t="str">
        <f>IF(ROSTER!B$38="","",ROSTER!B$38)</f>
        <v/>
      </c>
      <c r="C808" s="669" t="str">
        <f>IF(ROSTER!C$38="","",ROSTER!C$38)</f>
        <v/>
      </c>
      <c r="D808" s="670"/>
      <c r="E808" s="667"/>
      <c r="F808" s="680">
        <f>IF(E808="y",1,IF(E808="S",1,0))</f>
        <v>0</v>
      </c>
      <c r="G808" s="663">
        <f>IF(E808="S",1,0)</f>
        <v>0</v>
      </c>
      <c r="H808" s="583"/>
      <c r="I808" s="584"/>
      <c r="J808" s="569"/>
      <c r="K808" s="570"/>
      <c r="L808" s="573"/>
      <c r="M808" s="574"/>
      <c r="N808" s="579">
        <f>L808+J808</f>
        <v>0</v>
      </c>
      <c r="O808" s="580"/>
      <c r="P808" s="569"/>
      <c r="Q808" s="570"/>
      <c r="R808" s="573"/>
      <c r="S808" s="574"/>
      <c r="T808" s="579">
        <f>R808-P808</f>
        <v>0</v>
      </c>
      <c r="U808" s="580"/>
      <c r="V808" s="583"/>
      <c r="W808" s="584"/>
      <c r="X808" s="569"/>
      <c r="Y808" s="584"/>
      <c r="Z808" s="569"/>
      <c r="AA808" s="584"/>
      <c r="AB808" s="569"/>
      <c r="AC808" s="570"/>
      <c r="AD808" s="573"/>
      <c r="AE808" s="574"/>
      <c r="AF808" s="557">
        <f>IF(AB808=0,0,(AD808/AB808)*100)</f>
        <v>0</v>
      </c>
      <c r="AG808" s="558"/>
      <c r="AH808" s="569"/>
      <c r="AI808" s="570"/>
      <c r="AJ808" s="573"/>
      <c r="AK808" s="574"/>
      <c r="AL808" s="557">
        <f>IF(AH808=0,0,(AJ808/AH808)*100)</f>
        <v>0</v>
      </c>
      <c r="AM808" s="558"/>
      <c r="AN808" s="569"/>
      <c r="AO808" s="570"/>
      <c r="AP808" s="573"/>
      <c r="AQ808" s="574"/>
      <c r="AR808" s="557">
        <f>IF(AN808=0,0,(AP808/AN808)*100)</f>
        <v>0</v>
      </c>
      <c r="AS808" s="558"/>
      <c r="AT808" s="561">
        <f>AB808+AH808+AN808</f>
        <v>0</v>
      </c>
      <c r="AU808" s="562"/>
      <c r="AV808" s="565">
        <f>AD808+AJ808+AP808</f>
        <v>0</v>
      </c>
      <c r="AW808" s="566"/>
      <c r="AX808" s="557">
        <f>IF(AT808=0,0,(AV808/AT808)*100)</f>
        <v>0</v>
      </c>
      <c r="AY808" s="558"/>
      <c r="AZ808" s="569"/>
      <c r="BA808" s="570"/>
      <c r="BB808" s="573"/>
      <c r="BC808" s="574"/>
      <c r="BD808" s="557">
        <f>IF(AZ808=0,0,(BB808/AZ808)*100)</f>
        <v>0</v>
      </c>
      <c r="BE808" s="558"/>
      <c r="BF808" s="561">
        <f>AT808+AZ808</f>
        <v>0</v>
      </c>
      <c r="BG808" s="562"/>
      <c r="BH808" s="565">
        <f>AV808+BB808</f>
        <v>0</v>
      </c>
      <c r="BI808" s="566"/>
      <c r="BJ808" s="557">
        <f>IF(BF808=0,0,(BH808/BF808)*100)</f>
        <v>0</v>
      </c>
      <c r="BK808" s="558"/>
      <c r="BL808" s="602">
        <f>(AD808*2)+(AJ808*2)+(AP808*3)+BB808</f>
        <v>0</v>
      </c>
      <c r="BM808" s="603"/>
      <c r="BN808" s="604"/>
      <c r="BO808" s="587">
        <f t="shared" ref="BO808" si="749">IF(BQ808=0,0,50*BP808/BQ808)</f>
        <v>0</v>
      </c>
      <c r="BP808" s="555">
        <f t="shared" ref="BP808" si="750">(BL808*BS$778)+(N808*BS$779)+(X808*BS$780)+(R808*BS$781)+(V808*BS$782)+(Z808*BS$783)</f>
        <v>0</v>
      </c>
      <c r="BQ808" s="555">
        <f t="shared" ref="BQ808" si="751">((AZ808-BB808)*BS$785)+((AT808-AV808)*BS$784)+(H808*BS$786)+(P808*BS$787)</f>
        <v>0</v>
      </c>
      <c r="BR808" s="65"/>
      <c r="BS808" s="65"/>
      <c r="BT808" s="268"/>
    </row>
    <row r="809" spans="1:72" ht="21.75" customHeight="1" x14ac:dyDescent="0.25">
      <c r="A809" s="268"/>
      <c r="B809" s="679"/>
      <c r="C809" s="690" t="str">
        <f>IF(ROSTER!D$38="","",ROSTER!D$38)</f>
        <v/>
      </c>
      <c r="D809" s="691"/>
      <c r="E809" s="668"/>
      <c r="F809" s="681"/>
      <c r="G809" s="664"/>
      <c r="H809" s="585"/>
      <c r="I809" s="586"/>
      <c r="J809" s="571"/>
      <c r="K809" s="572"/>
      <c r="L809" s="575"/>
      <c r="M809" s="576"/>
      <c r="N809" s="581" t="s">
        <v>16</v>
      </c>
      <c r="O809" s="582"/>
      <c r="P809" s="571"/>
      <c r="Q809" s="572"/>
      <c r="R809" s="575"/>
      <c r="S809" s="576"/>
      <c r="T809" s="581" t="s">
        <v>16</v>
      </c>
      <c r="U809" s="582"/>
      <c r="V809" s="585"/>
      <c r="W809" s="586"/>
      <c r="X809" s="571"/>
      <c r="Y809" s="586"/>
      <c r="Z809" s="571"/>
      <c r="AA809" s="586"/>
      <c r="AB809" s="571"/>
      <c r="AC809" s="572"/>
      <c r="AD809" s="575"/>
      <c r="AE809" s="576"/>
      <c r="AF809" s="577"/>
      <c r="AG809" s="578"/>
      <c r="AH809" s="571"/>
      <c r="AI809" s="572"/>
      <c r="AJ809" s="575"/>
      <c r="AK809" s="576"/>
      <c r="AL809" s="577"/>
      <c r="AM809" s="578"/>
      <c r="AN809" s="571"/>
      <c r="AO809" s="572"/>
      <c r="AP809" s="575"/>
      <c r="AQ809" s="576"/>
      <c r="AR809" s="577"/>
      <c r="AS809" s="578"/>
      <c r="AT809" s="627"/>
      <c r="AU809" s="628"/>
      <c r="AV809" s="629"/>
      <c r="AW809" s="630"/>
      <c r="AX809" s="577"/>
      <c r="AY809" s="578"/>
      <c r="AZ809" s="571"/>
      <c r="BA809" s="572"/>
      <c r="BB809" s="575"/>
      <c r="BC809" s="576"/>
      <c r="BD809" s="577"/>
      <c r="BE809" s="578"/>
      <c r="BF809" s="627"/>
      <c r="BG809" s="628"/>
      <c r="BH809" s="629"/>
      <c r="BI809" s="630"/>
      <c r="BJ809" s="577"/>
      <c r="BK809" s="578"/>
      <c r="BL809" s="605"/>
      <c r="BM809" s="606"/>
      <c r="BN809" s="607"/>
      <c r="BO809" s="588"/>
      <c r="BP809" s="556"/>
      <c r="BQ809" s="556"/>
      <c r="BR809" s="65"/>
      <c r="BS809" s="65"/>
      <c r="BT809" s="268"/>
    </row>
    <row r="810" spans="1:72" ht="21.75" customHeight="1" x14ac:dyDescent="0.25">
      <c r="A810" s="268"/>
      <c r="B810" s="678" t="str">
        <f>IF(ROSTER!B$40="","",ROSTER!B$40)</f>
        <v/>
      </c>
      <c r="C810" s="669" t="str">
        <f>IF(ROSTER!C$40="","",ROSTER!C$40)</f>
        <v/>
      </c>
      <c r="D810" s="670"/>
      <c r="E810" s="667"/>
      <c r="F810" s="680">
        <f>IF(E810="y",1,IF(E810="S",1,0))</f>
        <v>0</v>
      </c>
      <c r="G810" s="663">
        <f>IF(E810="S",1,0)</f>
        <v>0</v>
      </c>
      <c r="H810" s="583"/>
      <c r="I810" s="584"/>
      <c r="J810" s="569"/>
      <c r="K810" s="570"/>
      <c r="L810" s="573"/>
      <c r="M810" s="574"/>
      <c r="N810" s="579">
        <f>L810+J810</f>
        <v>0</v>
      </c>
      <c r="O810" s="580"/>
      <c r="P810" s="569"/>
      <c r="Q810" s="570"/>
      <c r="R810" s="573"/>
      <c r="S810" s="574"/>
      <c r="T810" s="579">
        <f>R810-P810</f>
        <v>0</v>
      </c>
      <c r="U810" s="580"/>
      <c r="V810" s="583"/>
      <c r="W810" s="584"/>
      <c r="X810" s="569"/>
      <c r="Y810" s="584"/>
      <c r="Z810" s="569"/>
      <c r="AA810" s="584"/>
      <c r="AB810" s="569"/>
      <c r="AC810" s="570"/>
      <c r="AD810" s="573"/>
      <c r="AE810" s="574"/>
      <c r="AF810" s="557">
        <f>IF(AB810=0,0,(AD810/AB810)*100)</f>
        <v>0</v>
      </c>
      <c r="AG810" s="558"/>
      <c r="AH810" s="569"/>
      <c r="AI810" s="570"/>
      <c r="AJ810" s="573"/>
      <c r="AK810" s="574"/>
      <c r="AL810" s="557">
        <f>IF(AH810=0,0,(AJ810/AH810)*100)</f>
        <v>0</v>
      </c>
      <c r="AM810" s="558"/>
      <c r="AN810" s="569"/>
      <c r="AO810" s="570"/>
      <c r="AP810" s="573"/>
      <c r="AQ810" s="574"/>
      <c r="AR810" s="557">
        <f>IF(AN810=0,0,(AP810/AN810)*100)</f>
        <v>0</v>
      </c>
      <c r="AS810" s="558"/>
      <c r="AT810" s="561">
        <f>AB810+AH810+AN810</f>
        <v>0</v>
      </c>
      <c r="AU810" s="562"/>
      <c r="AV810" s="565">
        <f>AD810+AJ810+AP810</f>
        <v>0</v>
      </c>
      <c r="AW810" s="566"/>
      <c r="AX810" s="557">
        <f>IF(AT810=0,0,(AV810/AT810)*100)</f>
        <v>0</v>
      </c>
      <c r="AY810" s="558"/>
      <c r="AZ810" s="569"/>
      <c r="BA810" s="570"/>
      <c r="BB810" s="573"/>
      <c r="BC810" s="574"/>
      <c r="BD810" s="557">
        <f>IF(AZ810=0,0,(BB810/AZ810)*100)</f>
        <v>0</v>
      </c>
      <c r="BE810" s="558"/>
      <c r="BF810" s="561">
        <f>AT810+AZ810</f>
        <v>0</v>
      </c>
      <c r="BG810" s="562"/>
      <c r="BH810" s="565">
        <f>AV810+BB810</f>
        <v>0</v>
      </c>
      <c r="BI810" s="566"/>
      <c r="BJ810" s="557">
        <f>IF(BF810=0,0,(BH810/BF810)*100)</f>
        <v>0</v>
      </c>
      <c r="BK810" s="558"/>
      <c r="BL810" s="602">
        <f>(AD810*2)+(AJ810*2)+(AP810*3)+BB810</f>
        <v>0</v>
      </c>
      <c r="BM810" s="603"/>
      <c r="BN810" s="604"/>
      <c r="BO810" s="587">
        <f t="shared" ref="BO810" si="752">IF(BQ810=0,0,50*BP810/BQ810)</f>
        <v>0</v>
      </c>
      <c r="BP810" s="555">
        <f t="shared" ref="BP810" si="753">(BL810*BS$778)+(N810*BS$779)+(X810*BS$780)+(R810*BS$781)+(V810*BS$782)+(Z810*BS$783)</f>
        <v>0</v>
      </c>
      <c r="BQ810" s="555">
        <f t="shared" ref="BQ810" si="754">((AZ810-BB810)*BS$785)+((AT810-AV810)*BS$784)+(H810*BS$786)+(P810*BS$787)</f>
        <v>0</v>
      </c>
      <c r="BR810" s="65"/>
      <c r="BS810" s="65"/>
      <c r="BT810" s="268"/>
    </row>
    <row r="811" spans="1:72" ht="21.75" customHeight="1" x14ac:dyDescent="0.25">
      <c r="A811" s="268"/>
      <c r="B811" s="679"/>
      <c r="C811" s="690" t="str">
        <f>IF(ROSTER!D$40="","",ROSTER!D$40)</f>
        <v/>
      </c>
      <c r="D811" s="691"/>
      <c r="E811" s="668"/>
      <c r="F811" s="681"/>
      <c r="G811" s="664"/>
      <c r="H811" s="585"/>
      <c r="I811" s="586"/>
      <c r="J811" s="571"/>
      <c r="K811" s="572"/>
      <c r="L811" s="575"/>
      <c r="M811" s="576"/>
      <c r="N811" s="581" t="s">
        <v>16</v>
      </c>
      <c r="O811" s="582"/>
      <c r="P811" s="571"/>
      <c r="Q811" s="572"/>
      <c r="R811" s="575"/>
      <c r="S811" s="576"/>
      <c r="T811" s="581" t="s">
        <v>16</v>
      </c>
      <c r="U811" s="582"/>
      <c r="V811" s="585"/>
      <c r="W811" s="586"/>
      <c r="X811" s="571"/>
      <c r="Y811" s="586"/>
      <c r="Z811" s="571"/>
      <c r="AA811" s="586"/>
      <c r="AB811" s="571"/>
      <c r="AC811" s="572"/>
      <c r="AD811" s="575"/>
      <c r="AE811" s="576"/>
      <c r="AF811" s="577"/>
      <c r="AG811" s="578"/>
      <c r="AH811" s="571"/>
      <c r="AI811" s="572"/>
      <c r="AJ811" s="575"/>
      <c r="AK811" s="576"/>
      <c r="AL811" s="577"/>
      <c r="AM811" s="578"/>
      <c r="AN811" s="571"/>
      <c r="AO811" s="572"/>
      <c r="AP811" s="575"/>
      <c r="AQ811" s="576"/>
      <c r="AR811" s="577"/>
      <c r="AS811" s="578"/>
      <c r="AT811" s="627"/>
      <c r="AU811" s="628"/>
      <c r="AV811" s="629"/>
      <c r="AW811" s="630"/>
      <c r="AX811" s="577"/>
      <c r="AY811" s="578"/>
      <c r="AZ811" s="571"/>
      <c r="BA811" s="572"/>
      <c r="BB811" s="575"/>
      <c r="BC811" s="576"/>
      <c r="BD811" s="577"/>
      <c r="BE811" s="578"/>
      <c r="BF811" s="627"/>
      <c r="BG811" s="628"/>
      <c r="BH811" s="629"/>
      <c r="BI811" s="630"/>
      <c r="BJ811" s="577"/>
      <c r="BK811" s="578"/>
      <c r="BL811" s="605"/>
      <c r="BM811" s="606"/>
      <c r="BN811" s="607"/>
      <c r="BO811" s="588"/>
      <c r="BP811" s="556"/>
      <c r="BQ811" s="556"/>
      <c r="BR811" s="65"/>
      <c r="BS811" s="65"/>
      <c r="BT811" s="268"/>
    </row>
    <row r="812" spans="1:72" ht="21.75" customHeight="1" x14ac:dyDescent="0.25">
      <c r="A812" s="268"/>
      <c r="B812" s="678" t="str">
        <f>IF(ROSTER!B$42="","",ROSTER!B$42)</f>
        <v/>
      </c>
      <c r="C812" s="669" t="str">
        <f>IF(ROSTER!C$42="","",ROSTER!C$42)</f>
        <v/>
      </c>
      <c r="D812" s="670"/>
      <c r="E812" s="667"/>
      <c r="F812" s="680">
        <f>IF(E812="y",1,IF(E812="S",1,0))</f>
        <v>0</v>
      </c>
      <c r="G812" s="663">
        <f>IF(E812="S",1,0)</f>
        <v>0</v>
      </c>
      <c r="H812" s="583"/>
      <c r="I812" s="584"/>
      <c r="J812" s="569"/>
      <c r="K812" s="570"/>
      <c r="L812" s="573"/>
      <c r="M812" s="574"/>
      <c r="N812" s="579">
        <f>L812+J812</f>
        <v>0</v>
      </c>
      <c r="O812" s="580"/>
      <c r="P812" s="569"/>
      <c r="Q812" s="570"/>
      <c r="R812" s="573"/>
      <c r="S812" s="574"/>
      <c r="T812" s="579">
        <f>R812-P812</f>
        <v>0</v>
      </c>
      <c r="U812" s="580"/>
      <c r="V812" s="583"/>
      <c r="W812" s="584"/>
      <c r="X812" s="569"/>
      <c r="Y812" s="584"/>
      <c r="Z812" s="569"/>
      <c r="AA812" s="584"/>
      <c r="AB812" s="569"/>
      <c r="AC812" s="570"/>
      <c r="AD812" s="573"/>
      <c r="AE812" s="574"/>
      <c r="AF812" s="557">
        <f>IF(AB812=0,0,(AD812/AB812)*100)</f>
        <v>0</v>
      </c>
      <c r="AG812" s="558"/>
      <c r="AH812" s="569"/>
      <c r="AI812" s="570"/>
      <c r="AJ812" s="573"/>
      <c r="AK812" s="574"/>
      <c r="AL812" s="557">
        <f>IF(AH812=0,0,(AJ812/AH812)*100)</f>
        <v>0</v>
      </c>
      <c r="AM812" s="558"/>
      <c r="AN812" s="569"/>
      <c r="AO812" s="570"/>
      <c r="AP812" s="573"/>
      <c r="AQ812" s="574"/>
      <c r="AR812" s="557">
        <f>IF(AN812=0,0,(AP812/AN812)*100)</f>
        <v>0</v>
      </c>
      <c r="AS812" s="558"/>
      <c r="AT812" s="561">
        <f>AB812+AH812+AN812</f>
        <v>0</v>
      </c>
      <c r="AU812" s="562"/>
      <c r="AV812" s="565">
        <f>AD812+AJ812+AP812</f>
        <v>0</v>
      </c>
      <c r="AW812" s="566"/>
      <c r="AX812" s="557">
        <f>IF(AT812=0,0,(AV812/AT812)*100)</f>
        <v>0</v>
      </c>
      <c r="AY812" s="558"/>
      <c r="AZ812" s="569"/>
      <c r="BA812" s="570"/>
      <c r="BB812" s="573"/>
      <c r="BC812" s="574"/>
      <c r="BD812" s="557">
        <f>IF(AZ812=0,0,(BB812/AZ812)*100)</f>
        <v>0</v>
      </c>
      <c r="BE812" s="558"/>
      <c r="BF812" s="561">
        <f>AT812+AZ812</f>
        <v>0</v>
      </c>
      <c r="BG812" s="562"/>
      <c r="BH812" s="565">
        <f>AV812+BB812</f>
        <v>0</v>
      </c>
      <c r="BI812" s="566"/>
      <c r="BJ812" s="557">
        <f>IF(BF812=0,0,(BH812/BF812)*100)</f>
        <v>0</v>
      </c>
      <c r="BK812" s="558"/>
      <c r="BL812" s="602">
        <f>(AD812*2)+(AJ812*2)+(AP812*3)+BB812</f>
        <v>0</v>
      </c>
      <c r="BM812" s="603"/>
      <c r="BN812" s="604"/>
      <c r="BO812" s="587">
        <f t="shared" ref="BO812" si="755">IF(BQ812=0,0,50*BP812/BQ812)</f>
        <v>0</v>
      </c>
      <c r="BP812" s="555">
        <f t="shared" ref="BP812" si="756">(BL812*BS$778)+(N812*BS$779)+(X812*BS$780)+(R812*BS$781)+(V812*BS$782)+(Z812*BS$783)</f>
        <v>0</v>
      </c>
      <c r="BQ812" s="555">
        <f t="shared" ref="BQ812" si="757">((AZ812-BB812)*BS$785)+((AT812-AV812)*BS$784)+(H812*BS$786)+(P812*BS$787)</f>
        <v>0</v>
      </c>
      <c r="BR812" s="65"/>
      <c r="BS812" s="65"/>
      <c r="BT812" s="268"/>
    </row>
    <row r="813" spans="1:72" ht="21.75" customHeight="1" x14ac:dyDescent="0.25">
      <c r="A813" s="268"/>
      <c r="B813" s="679"/>
      <c r="C813" s="690" t="str">
        <f>IF(ROSTER!D$42="","",ROSTER!D$42)</f>
        <v/>
      </c>
      <c r="D813" s="691"/>
      <c r="E813" s="668"/>
      <c r="F813" s="681"/>
      <c r="G813" s="664"/>
      <c r="H813" s="585"/>
      <c r="I813" s="586"/>
      <c r="J813" s="571"/>
      <c r="K813" s="572"/>
      <c r="L813" s="575"/>
      <c r="M813" s="576"/>
      <c r="N813" s="581" t="s">
        <v>16</v>
      </c>
      <c r="O813" s="582"/>
      <c r="P813" s="571"/>
      <c r="Q813" s="572"/>
      <c r="R813" s="575"/>
      <c r="S813" s="576"/>
      <c r="T813" s="581" t="s">
        <v>16</v>
      </c>
      <c r="U813" s="582"/>
      <c r="V813" s="585"/>
      <c r="W813" s="586"/>
      <c r="X813" s="571"/>
      <c r="Y813" s="586"/>
      <c r="Z813" s="571"/>
      <c r="AA813" s="586"/>
      <c r="AB813" s="571"/>
      <c r="AC813" s="572"/>
      <c r="AD813" s="575"/>
      <c r="AE813" s="576"/>
      <c r="AF813" s="577"/>
      <c r="AG813" s="578"/>
      <c r="AH813" s="571"/>
      <c r="AI813" s="572"/>
      <c r="AJ813" s="575"/>
      <c r="AK813" s="576"/>
      <c r="AL813" s="577"/>
      <c r="AM813" s="578"/>
      <c r="AN813" s="571"/>
      <c r="AO813" s="572"/>
      <c r="AP813" s="575"/>
      <c r="AQ813" s="576"/>
      <c r="AR813" s="577"/>
      <c r="AS813" s="578"/>
      <c r="AT813" s="627"/>
      <c r="AU813" s="628"/>
      <c r="AV813" s="629"/>
      <c r="AW813" s="630"/>
      <c r="AX813" s="577"/>
      <c r="AY813" s="578"/>
      <c r="AZ813" s="571"/>
      <c r="BA813" s="572"/>
      <c r="BB813" s="575"/>
      <c r="BC813" s="576"/>
      <c r="BD813" s="577"/>
      <c r="BE813" s="578"/>
      <c r="BF813" s="627"/>
      <c r="BG813" s="628"/>
      <c r="BH813" s="629"/>
      <c r="BI813" s="630"/>
      <c r="BJ813" s="577"/>
      <c r="BK813" s="578"/>
      <c r="BL813" s="605"/>
      <c r="BM813" s="606"/>
      <c r="BN813" s="607"/>
      <c r="BO813" s="588"/>
      <c r="BP813" s="556"/>
      <c r="BQ813" s="556"/>
      <c r="BR813" s="65"/>
      <c r="BS813" s="65"/>
      <c r="BT813" s="268"/>
    </row>
    <row r="814" spans="1:72" ht="21.75" customHeight="1" x14ac:dyDescent="0.25">
      <c r="A814" s="268"/>
      <c r="B814" s="678" t="str">
        <f>IF(ROSTER!B$44="","",ROSTER!B$44)</f>
        <v/>
      </c>
      <c r="C814" s="669" t="str">
        <f>IF(ROSTER!C$44="","",ROSTER!C$44)</f>
        <v/>
      </c>
      <c r="D814" s="670"/>
      <c r="E814" s="667"/>
      <c r="F814" s="680">
        <f>IF(E814="y",1,IF(E814="S",1,0))</f>
        <v>0</v>
      </c>
      <c r="G814" s="663">
        <f>IF(E814="S",1,0)</f>
        <v>0</v>
      </c>
      <c r="H814" s="583"/>
      <c r="I814" s="584"/>
      <c r="J814" s="569"/>
      <c r="K814" s="570"/>
      <c r="L814" s="573"/>
      <c r="M814" s="574"/>
      <c r="N814" s="579">
        <f>L814+J814</f>
        <v>0</v>
      </c>
      <c r="O814" s="580"/>
      <c r="P814" s="569"/>
      <c r="Q814" s="570"/>
      <c r="R814" s="573"/>
      <c r="S814" s="574"/>
      <c r="T814" s="579">
        <f>R814-P814</f>
        <v>0</v>
      </c>
      <c r="U814" s="580"/>
      <c r="V814" s="583"/>
      <c r="W814" s="584"/>
      <c r="X814" s="569"/>
      <c r="Y814" s="584"/>
      <c r="Z814" s="569"/>
      <c r="AA814" s="584"/>
      <c r="AB814" s="569"/>
      <c r="AC814" s="570"/>
      <c r="AD814" s="573"/>
      <c r="AE814" s="574"/>
      <c r="AF814" s="557">
        <f>IF(AB814=0,0,(AD814/AB814)*100)</f>
        <v>0</v>
      </c>
      <c r="AG814" s="558"/>
      <c r="AH814" s="569"/>
      <c r="AI814" s="570"/>
      <c r="AJ814" s="573"/>
      <c r="AK814" s="574"/>
      <c r="AL814" s="557">
        <f>IF(AH814=0,0,(AJ814/AH814)*100)</f>
        <v>0</v>
      </c>
      <c r="AM814" s="558"/>
      <c r="AN814" s="569"/>
      <c r="AO814" s="570"/>
      <c r="AP814" s="573"/>
      <c r="AQ814" s="574"/>
      <c r="AR814" s="557">
        <f>IF(AN814=0,0,(AP814/AN814)*100)</f>
        <v>0</v>
      </c>
      <c r="AS814" s="558"/>
      <c r="AT814" s="561">
        <f>AB814+AH814+AN814</f>
        <v>0</v>
      </c>
      <c r="AU814" s="562"/>
      <c r="AV814" s="565">
        <f>AD814+AJ814+AP814</f>
        <v>0</v>
      </c>
      <c r="AW814" s="566"/>
      <c r="AX814" s="557">
        <f>IF(AT814=0,0,(AV814/AT814)*100)</f>
        <v>0</v>
      </c>
      <c r="AY814" s="558"/>
      <c r="AZ814" s="569"/>
      <c r="BA814" s="570"/>
      <c r="BB814" s="573"/>
      <c r="BC814" s="574"/>
      <c r="BD814" s="557">
        <f>IF(AZ814=0,0,(BB814/AZ814)*100)</f>
        <v>0</v>
      </c>
      <c r="BE814" s="558"/>
      <c r="BF814" s="561">
        <f>AT814+AZ814</f>
        <v>0</v>
      </c>
      <c r="BG814" s="562"/>
      <c r="BH814" s="565">
        <f>AV814+BB814</f>
        <v>0</v>
      </c>
      <c r="BI814" s="566"/>
      <c r="BJ814" s="557">
        <f>IF(BF814=0,0,(BH814/BF814)*100)</f>
        <v>0</v>
      </c>
      <c r="BK814" s="558"/>
      <c r="BL814" s="602">
        <f>(AD814*2)+(AJ814*2)+(AP814*3)+BB814</f>
        <v>0</v>
      </c>
      <c r="BM814" s="603"/>
      <c r="BN814" s="604"/>
      <c r="BO814" s="587">
        <f t="shared" ref="BO814" si="758">IF(BQ814=0,0,50*BP814/BQ814)</f>
        <v>0</v>
      </c>
      <c r="BP814" s="555">
        <f t="shared" ref="BP814" si="759">(BL814*BS$778)+(N814*BS$779)+(X814*BS$780)+(R814*BS$781)+(V814*BS$782)+(Z814*BS$783)</f>
        <v>0</v>
      </c>
      <c r="BQ814" s="555">
        <f t="shared" ref="BQ814" si="760">((AZ814-BB814)*BS$785)+((AT814-AV814)*BS$784)+(H814*BS$786)+(P814*BS$787)</f>
        <v>0</v>
      </c>
      <c r="BR814" s="65"/>
      <c r="BS814" s="65"/>
      <c r="BT814" s="268"/>
    </row>
    <row r="815" spans="1:72" ht="21.75" customHeight="1" x14ac:dyDescent="0.25">
      <c r="A815" s="268"/>
      <c r="B815" s="679"/>
      <c r="C815" s="690" t="str">
        <f>IF(ROSTER!D$44="","",ROSTER!D$44)</f>
        <v/>
      </c>
      <c r="D815" s="691"/>
      <c r="E815" s="668"/>
      <c r="F815" s="681"/>
      <c r="G815" s="664"/>
      <c r="H815" s="585"/>
      <c r="I815" s="586"/>
      <c r="J815" s="571"/>
      <c r="K815" s="572"/>
      <c r="L815" s="575"/>
      <c r="M815" s="576"/>
      <c r="N815" s="581" t="s">
        <v>16</v>
      </c>
      <c r="O815" s="582"/>
      <c r="P815" s="571"/>
      <c r="Q815" s="572"/>
      <c r="R815" s="575"/>
      <c r="S815" s="576"/>
      <c r="T815" s="581" t="s">
        <v>16</v>
      </c>
      <c r="U815" s="582"/>
      <c r="V815" s="585"/>
      <c r="W815" s="586"/>
      <c r="X815" s="571"/>
      <c r="Y815" s="586"/>
      <c r="Z815" s="571"/>
      <c r="AA815" s="586"/>
      <c r="AB815" s="571"/>
      <c r="AC815" s="572"/>
      <c r="AD815" s="575"/>
      <c r="AE815" s="576"/>
      <c r="AF815" s="577"/>
      <c r="AG815" s="578"/>
      <c r="AH815" s="571"/>
      <c r="AI815" s="572"/>
      <c r="AJ815" s="575"/>
      <c r="AK815" s="576"/>
      <c r="AL815" s="577"/>
      <c r="AM815" s="578"/>
      <c r="AN815" s="571"/>
      <c r="AO815" s="572"/>
      <c r="AP815" s="575"/>
      <c r="AQ815" s="576"/>
      <c r="AR815" s="577"/>
      <c r="AS815" s="578"/>
      <c r="AT815" s="627"/>
      <c r="AU815" s="628"/>
      <c r="AV815" s="629"/>
      <c r="AW815" s="630"/>
      <c r="AX815" s="577"/>
      <c r="AY815" s="578"/>
      <c r="AZ815" s="571"/>
      <c r="BA815" s="572"/>
      <c r="BB815" s="575"/>
      <c r="BC815" s="576"/>
      <c r="BD815" s="577"/>
      <c r="BE815" s="578"/>
      <c r="BF815" s="627"/>
      <c r="BG815" s="628"/>
      <c r="BH815" s="629"/>
      <c r="BI815" s="630"/>
      <c r="BJ815" s="577"/>
      <c r="BK815" s="578"/>
      <c r="BL815" s="605"/>
      <c r="BM815" s="606"/>
      <c r="BN815" s="607"/>
      <c r="BO815" s="588"/>
      <c r="BP815" s="556"/>
      <c r="BQ815" s="556"/>
      <c r="BR815" s="65"/>
      <c r="BS815" s="65"/>
      <c r="BT815" s="268"/>
    </row>
    <row r="816" spans="1:72" ht="21.75" customHeight="1" x14ac:dyDescent="0.25">
      <c r="A816" s="268"/>
      <c r="B816" s="678" t="str">
        <f>IF(ROSTER!B$46="","",ROSTER!B$46)</f>
        <v/>
      </c>
      <c r="C816" s="669" t="str">
        <f>IF(ROSTER!C$46="","",ROSTER!C$46)</f>
        <v/>
      </c>
      <c r="D816" s="670"/>
      <c r="E816" s="667"/>
      <c r="F816" s="680">
        <f>IF(E816="y",1,IF(E816="S",1,0))</f>
        <v>0</v>
      </c>
      <c r="G816" s="663">
        <f>IF(E816="S",1,0)</f>
        <v>0</v>
      </c>
      <c r="H816" s="583"/>
      <c r="I816" s="584"/>
      <c r="J816" s="569"/>
      <c r="K816" s="570"/>
      <c r="L816" s="573"/>
      <c r="M816" s="574"/>
      <c r="N816" s="579">
        <f>L816+J816</f>
        <v>0</v>
      </c>
      <c r="O816" s="580"/>
      <c r="P816" s="569"/>
      <c r="Q816" s="570"/>
      <c r="R816" s="573"/>
      <c r="S816" s="574"/>
      <c r="T816" s="579">
        <f>R816-P816</f>
        <v>0</v>
      </c>
      <c r="U816" s="580"/>
      <c r="V816" s="583"/>
      <c r="W816" s="584"/>
      <c r="X816" s="569"/>
      <c r="Y816" s="584"/>
      <c r="Z816" s="569"/>
      <c r="AA816" s="584"/>
      <c r="AB816" s="569"/>
      <c r="AC816" s="570"/>
      <c r="AD816" s="573"/>
      <c r="AE816" s="574"/>
      <c r="AF816" s="557">
        <f>IF(AB816=0,0,(AD816/AB816)*100)</f>
        <v>0</v>
      </c>
      <c r="AG816" s="558"/>
      <c r="AH816" s="569"/>
      <c r="AI816" s="570"/>
      <c r="AJ816" s="573"/>
      <c r="AK816" s="574"/>
      <c r="AL816" s="557">
        <f>IF(AH816=0,0,(AJ816/AH816)*100)</f>
        <v>0</v>
      </c>
      <c r="AM816" s="558"/>
      <c r="AN816" s="569"/>
      <c r="AO816" s="570"/>
      <c r="AP816" s="573"/>
      <c r="AQ816" s="574"/>
      <c r="AR816" s="557">
        <f>IF(AN816=0,0,(AP816/AN816)*100)</f>
        <v>0</v>
      </c>
      <c r="AS816" s="558"/>
      <c r="AT816" s="561">
        <f>AB816+AH816+AN816</f>
        <v>0</v>
      </c>
      <c r="AU816" s="562"/>
      <c r="AV816" s="565">
        <f>AD816+AJ816+AP816</f>
        <v>0</v>
      </c>
      <c r="AW816" s="566"/>
      <c r="AX816" s="557">
        <f>IF(AT816=0,0,(AV816/AT816)*100)</f>
        <v>0</v>
      </c>
      <c r="AY816" s="558"/>
      <c r="AZ816" s="569"/>
      <c r="BA816" s="570"/>
      <c r="BB816" s="573"/>
      <c r="BC816" s="574"/>
      <c r="BD816" s="557">
        <f>IF(AZ816=0,0,(BB816/AZ816)*100)</f>
        <v>0</v>
      </c>
      <c r="BE816" s="558"/>
      <c r="BF816" s="561">
        <f>AT816+AZ816</f>
        <v>0</v>
      </c>
      <c r="BG816" s="562"/>
      <c r="BH816" s="565">
        <f>AV816+BB816</f>
        <v>0</v>
      </c>
      <c r="BI816" s="566"/>
      <c r="BJ816" s="557">
        <f>IF(BF816=0,0,(BH816/BF816)*100)</f>
        <v>0</v>
      </c>
      <c r="BK816" s="558"/>
      <c r="BL816" s="602">
        <f>(AD816*2)+(AJ816*2)+(AP816*3)+BB816</f>
        <v>0</v>
      </c>
      <c r="BM816" s="603"/>
      <c r="BN816" s="604"/>
      <c r="BO816" s="587">
        <f t="shared" ref="BO816" si="761">IF(BQ816=0,0,50*BP816/BQ816)</f>
        <v>0</v>
      </c>
      <c r="BP816" s="634">
        <f t="shared" ref="BP816" si="762">(BL816*BS$778)+(N816*BS$779)+(X816*BS$780)+(R816*BS$781)+(V816*BS$782)+(Z816*BS$783)</f>
        <v>0</v>
      </c>
      <c r="BQ816" s="555">
        <f t="shared" ref="BQ816" si="763">((AZ816-BB816)*BS$785)+((AT816-AV816)*BS$784)+(H816*BS$786)+(P816*BS$787)</f>
        <v>0</v>
      </c>
      <c r="BR816" s="65"/>
      <c r="BS816" s="65"/>
      <c r="BT816" s="268"/>
    </row>
    <row r="817" spans="1:75" ht="22.5" customHeight="1" thickBot="1" x14ac:dyDescent="0.3">
      <c r="A817" s="268"/>
      <c r="B817" s="679"/>
      <c r="C817" s="690" t="str">
        <f>IF(ROSTER!D$46="","",ROSTER!D$46)</f>
        <v/>
      </c>
      <c r="D817" s="691"/>
      <c r="E817" s="668"/>
      <c r="F817" s="681"/>
      <c r="G817" s="664"/>
      <c r="H817" s="585"/>
      <c r="I817" s="586"/>
      <c r="J817" s="571"/>
      <c r="K817" s="572"/>
      <c r="L817" s="575"/>
      <c r="M817" s="576"/>
      <c r="N817" s="649" t="s">
        <v>16</v>
      </c>
      <c r="O817" s="650"/>
      <c r="P817" s="571"/>
      <c r="Q817" s="572"/>
      <c r="R817" s="575"/>
      <c r="S817" s="576"/>
      <c r="T817" s="581" t="s">
        <v>16</v>
      </c>
      <c r="U817" s="582"/>
      <c r="V817" s="585"/>
      <c r="W817" s="586"/>
      <c r="X817" s="571"/>
      <c r="Y817" s="586"/>
      <c r="Z817" s="571"/>
      <c r="AA817" s="586"/>
      <c r="AB817" s="571"/>
      <c r="AC817" s="572"/>
      <c r="AD817" s="575"/>
      <c r="AE817" s="576"/>
      <c r="AF817" s="559"/>
      <c r="AG817" s="560"/>
      <c r="AH817" s="571"/>
      <c r="AI817" s="572"/>
      <c r="AJ817" s="575"/>
      <c r="AK817" s="576"/>
      <c r="AL817" s="559"/>
      <c r="AM817" s="560"/>
      <c r="AN817" s="571"/>
      <c r="AO817" s="572"/>
      <c r="AP817" s="575"/>
      <c r="AQ817" s="576"/>
      <c r="AR817" s="559"/>
      <c r="AS817" s="560"/>
      <c r="AT817" s="563"/>
      <c r="AU817" s="564"/>
      <c r="AV817" s="567"/>
      <c r="AW817" s="568"/>
      <c r="AX817" s="559"/>
      <c r="AY817" s="560"/>
      <c r="AZ817" s="571"/>
      <c r="BA817" s="572"/>
      <c r="BB817" s="575"/>
      <c r="BC817" s="576"/>
      <c r="BD817" s="559"/>
      <c r="BE817" s="560"/>
      <c r="BF817" s="563"/>
      <c r="BG817" s="564"/>
      <c r="BH817" s="567"/>
      <c r="BI817" s="568"/>
      <c r="BJ817" s="559"/>
      <c r="BK817" s="560"/>
      <c r="BL817" s="631"/>
      <c r="BM817" s="632"/>
      <c r="BN817" s="633"/>
      <c r="BO817" s="588"/>
      <c r="BP817" s="635"/>
      <c r="BQ817" s="556"/>
      <c r="BR817" s="65"/>
      <c r="BS817" s="65"/>
      <c r="BT817" s="268"/>
    </row>
    <row r="818" spans="1:75" s="79" customFormat="1" ht="33.4" customHeight="1" x14ac:dyDescent="0.45">
      <c r="A818" s="278"/>
      <c r="B818" s="671"/>
      <c r="C818" s="611"/>
      <c r="D818" s="674" t="s">
        <v>10</v>
      </c>
      <c r="E818" s="675"/>
      <c r="F818" s="78"/>
      <c r="G818" s="78"/>
      <c r="H818" s="547">
        <f>SUM(H778:I817)</f>
        <v>0</v>
      </c>
      <c r="I818" s="548"/>
      <c r="J818" s="547">
        <f>SUM(J778:K817)</f>
        <v>0</v>
      </c>
      <c r="K818" s="548"/>
      <c r="L818" s="551">
        <f>SUM(L778:M817)</f>
        <v>0</v>
      </c>
      <c r="M818" s="636"/>
      <c r="N818" s="533">
        <f>L818+J818</f>
        <v>0</v>
      </c>
      <c r="O818" s="534"/>
      <c r="P818" s="551">
        <f>SUM(P778:Q817)</f>
        <v>0</v>
      </c>
      <c r="Q818" s="548"/>
      <c r="R818" s="551">
        <f>SUM(R778:S817)</f>
        <v>0</v>
      </c>
      <c r="S818" s="636"/>
      <c r="T818" s="533">
        <f>R818-P818</f>
        <v>0</v>
      </c>
      <c r="U818" s="534"/>
      <c r="V818" s="551">
        <f>SUM(V778:W817)</f>
        <v>0</v>
      </c>
      <c r="W818" s="636"/>
      <c r="X818" s="547">
        <f>SUM(X778:Y817)</f>
        <v>0</v>
      </c>
      <c r="Y818" s="534"/>
      <c r="Z818" s="547">
        <f>SUM(Z778:AA817)</f>
        <v>0</v>
      </c>
      <c r="AA818" s="534"/>
      <c r="AB818" s="636">
        <f>SUM(AB778:AC817)</f>
        <v>0</v>
      </c>
      <c r="AC818" s="548"/>
      <c r="AD818" s="551">
        <f>SUM(AD778:AE817)</f>
        <v>0</v>
      </c>
      <c r="AE818" s="636"/>
      <c r="AF818" s="533">
        <f>IF(AB818=0,0,(AD818/AB818)*100)</f>
        <v>0</v>
      </c>
      <c r="AG818" s="534"/>
      <c r="AH818" s="551">
        <f>SUM(AH778:AI817)</f>
        <v>0</v>
      </c>
      <c r="AI818" s="548"/>
      <c r="AJ818" s="551">
        <f>SUM(AJ778:AK817)</f>
        <v>0</v>
      </c>
      <c r="AK818" s="636"/>
      <c r="AL818" s="533">
        <f>IF(AH818=0,0,(AJ818/AH818)*100)</f>
        <v>0</v>
      </c>
      <c r="AM818" s="534"/>
      <c r="AN818" s="551">
        <f>SUM(AN778:AO817)</f>
        <v>0</v>
      </c>
      <c r="AO818" s="548"/>
      <c r="AP818" s="551">
        <f>SUM(AP778:AQ817)</f>
        <v>0</v>
      </c>
      <c r="AQ818" s="636"/>
      <c r="AR818" s="533">
        <f>IF(AN818=0,0,(AP818/AN818)*100)</f>
        <v>0</v>
      </c>
      <c r="AS818" s="534"/>
      <c r="AT818" s="547">
        <f>AB818+AH818+AN818</f>
        <v>0</v>
      </c>
      <c r="AU818" s="548"/>
      <c r="AV818" s="551">
        <f>AD818+AJ818+AP818</f>
        <v>0</v>
      </c>
      <c r="AW818" s="552"/>
      <c r="AX818" s="533">
        <f>IF(AT818=0,0,(AV818/AT818)*100)</f>
        <v>0</v>
      </c>
      <c r="AY818" s="534"/>
      <c r="AZ818" s="551">
        <f>SUM(AZ778:BA817)</f>
        <v>0</v>
      </c>
      <c r="BA818" s="548"/>
      <c r="BB818" s="551">
        <f>SUM(BB778:BC817)</f>
        <v>0</v>
      </c>
      <c r="BC818" s="636"/>
      <c r="BD818" s="533">
        <f>IF(AZ818=0,0,(BB818/AZ818)*100)</f>
        <v>0</v>
      </c>
      <c r="BE818" s="534"/>
      <c r="BF818" s="547">
        <f>AT818+AZ818</f>
        <v>0</v>
      </c>
      <c r="BG818" s="548"/>
      <c r="BH818" s="551">
        <f>AV818+BB818</f>
        <v>0</v>
      </c>
      <c r="BI818" s="552"/>
      <c r="BJ818" s="533">
        <f>IF(BF818=0,0,(BH818/BF818)*100)</f>
        <v>0</v>
      </c>
      <c r="BK818" s="619"/>
      <c r="BL818" s="621">
        <f>SUM(BL778:BN817)</f>
        <v>0</v>
      </c>
      <c r="BM818" s="622"/>
      <c r="BN818" s="623"/>
      <c r="BO818" s="610">
        <f>SUM(BO778:BO817)</f>
        <v>0</v>
      </c>
      <c r="BP818" s="709">
        <f t="shared" ref="BP818" si="764">(BL818*BS$778)+(N818*BS$779)+(X818*BS$780)+(R818*BS$781)+(V818*BS$782)+(Z818*BS$783)</f>
        <v>0</v>
      </c>
      <c r="BQ818" s="638">
        <f t="shared" ref="BQ818" si="765">((AZ818-BB818)*BS$785)+((AT818-AV818)*BS$784)+(H818*BS$786)+(P818*BS$787)</f>
        <v>0</v>
      </c>
      <c r="BR818" s="77"/>
      <c r="BS818" s="77"/>
      <c r="BT818" s="278"/>
    </row>
    <row r="819" spans="1:75" s="79" customFormat="1" ht="33.950000000000003" customHeight="1" thickBot="1" x14ac:dyDescent="0.5">
      <c r="A819" s="278"/>
      <c r="B819" s="672"/>
      <c r="C819" s="673"/>
      <c r="D819" s="676"/>
      <c r="E819" s="677"/>
      <c r="F819" s="80"/>
      <c r="G819" s="80"/>
      <c r="H819" s="549"/>
      <c r="I819" s="550"/>
      <c r="J819" s="549"/>
      <c r="K819" s="550"/>
      <c r="L819" s="553"/>
      <c r="M819" s="637"/>
      <c r="N819" s="535" t="s">
        <v>16</v>
      </c>
      <c r="O819" s="536"/>
      <c r="P819" s="553"/>
      <c r="Q819" s="550"/>
      <c r="R819" s="553"/>
      <c r="S819" s="637"/>
      <c r="T819" s="535" t="s">
        <v>16</v>
      </c>
      <c r="U819" s="536"/>
      <c r="V819" s="553"/>
      <c r="W819" s="637"/>
      <c r="X819" s="549"/>
      <c r="Y819" s="536"/>
      <c r="Z819" s="549"/>
      <c r="AA819" s="536"/>
      <c r="AB819" s="637"/>
      <c r="AC819" s="550"/>
      <c r="AD819" s="553"/>
      <c r="AE819" s="637"/>
      <c r="AF819" s="535"/>
      <c r="AG819" s="536"/>
      <c r="AH819" s="553"/>
      <c r="AI819" s="550"/>
      <c r="AJ819" s="553"/>
      <c r="AK819" s="637"/>
      <c r="AL819" s="535"/>
      <c r="AM819" s="536"/>
      <c r="AN819" s="553"/>
      <c r="AO819" s="550"/>
      <c r="AP819" s="553"/>
      <c r="AQ819" s="637"/>
      <c r="AR819" s="535"/>
      <c r="AS819" s="536"/>
      <c r="AT819" s="549"/>
      <c r="AU819" s="550"/>
      <c r="AV819" s="553"/>
      <c r="AW819" s="554"/>
      <c r="AX819" s="535"/>
      <c r="AY819" s="536"/>
      <c r="AZ819" s="553"/>
      <c r="BA819" s="550"/>
      <c r="BB819" s="553"/>
      <c r="BC819" s="637"/>
      <c r="BD819" s="535"/>
      <c r="BE819" s="536"/>
      <c r="BF819" s="549"/>
      <c r="BG819" s="550"/>
      <c r="BH819" s="553"/>
      <c r="BI819" s="554"/>
      <c r="BJ819" s="535"/>
      <c r="BK819" s="620"/>
      <c r="BL819" s="624"/>
      <c r="BM819" s="625"/>
      <c r="BN819" s="626"/>
      <c r="BO819" s="609"/>
      <c r="BP819" s="710"/>
      <c r="BQ819" s="639"/>
      <c r="BR819" s="77"/>
      <c r="BS819" s="77"/>
      <c r="BT819" s="278"/>
    </row>
    <row r="820" spans="1:75" s="79" customFormat="1" ht="33" customHeight="1" thickBot="1" x14ac:dyDescent="0.5">
      <c r="A820" s="278"/>
      <c r="B820" s="671"/>
      <c r="C820" s="611"/>
      <c r="D820" s="674" t="s">
        <v>13</v>
      </c>
      <c r="E820" s="675"/>
      <c r="F820" s="82"/>
      <c r="G820" s="117"/>
      <c r="H820" s="541"/>
      <c r="I820" s="545"/>
      <c r="J820" s="541"/>
      <c r="K820" s="545"/>
      <c r="L820" s="537"/>
      <c r="M820" s="538"/>
      <c r="N820" s="533">
        <f>J820+L820</f>
        <v>0</v>
      </c>
      <c r="O820" s="534"/>
      <c r="P820" s="537"/>
      <c r="Q820" s="545"/>
      <c r="R820" s="537"/>
      <c r="S820" s="538"/>
      <c r="T820" s="533">
        <f>R820-P820</f>
        <v>0</v>
      </c>
      <c r="U820" s="534"/>
      <c r="V820" s="537"/>
      <c r="W820" s="538"/>
      <c r="X820" s="541"/>
      <c r="Y820" s="542"/>
      <c r="Z820" s="541"/>
      <c r="AA820" s="542"/>
      <c r="AB820" s="538"/>
      <c r="AC820" s="545"/>
      <c r="AD820" s="537"/>
      <c r="AE820" s="538"/>
      <c r="AF820" s="533">
        <f>IF(AB820=0,0,(AD820/AB820)*100)</f>
        <v>0</v>
      </c>
      <c r="AG820" s="534"/>
      <c r="AH820" s="537"/>
      <c r="AI820" s="545"/>
      <c r="AJ820" s="537"/>
      <c r="AK820" s="538"/>
      <c r="AL820" s="533">
        <f>IF(AH820=0,0,(AJ820/AH820)*100)</f>
        <v>0</v>
      </c>
      <c r="AM820" s="534"/>
      <c r="AN820" s="537"/>
      <c r="AO820" s="545"/>
      <c r="AP820" s="537"/>
      <c r="AQ820" s="538"/>
      <c r="AR820" s="533">
        <f>IF(AN820=0,0,(AP820/AN820)*100)</f>
        <v>0</v>
      </c>
      <c r="AS820" s="534"/>
      <c r="AT820" s="547">
        <f>AB820+AH820+AN820</f>
        <v>0</v>
      </c>
      <c r="AU820" s="548"/>
      <c r="AV820" s="551">
        <f>AD820+AJ820+AP820</f>
        <v>0</v>
      </c>
      <c r="AW820" s="552"/>
      <c r="AX820" s="533">
        <f>IF(AT820=0,0,(AV820/AT820)*100)</f>
        <v>0</v>
      </c>
      <c r="AY820" s="534"/>
      <c r="AZ820" s="537"/>
      <c r="BA820" s="545"/>
      <c r="BB820" s="537"/>
      <c r="BC820" s="538"/>
      <c r="BD820" s="533">
        <f>IF(AZ820=0,0,(BB820/AZ820)*100)</f>
        <v>0</v>
      </c>
      <c r="BE820" s="534"/>
      <c r="BF820" s="547">
        <f>AT820+AZ820</f>
        <v>0</v>
      </c>
      <c r="BG820" s="548"/>
      <c r="BH820" s="551">
        <f>AV820+BB820</f>
        <v>0</v>
      </c>
      <c r="BI820" s="552"/>
      <c r="BJ820" s="533">
        <f>IF(BF820=0,0,(BH820/BF820)*100)</f>
        <v>0</v>
      </c>
      <c r="BK820" s="619"/>
      <c r="BL820" s="700">
        <f>(AD820*2)+(AJ820*2)+(AP820*3)+BB820</f>
        <v>0</v>
      </c>
      <c r="BM820" s="701"/>
      <c r="BN820" s="702"/>
      <c r="BO820" s="706"/>
      <c r="BP820" s="83"/>
      <c r="BQ820" s="84"/>
      <c r="BR820" s="77"/>
      <c r="BS820" s="77"/>
      <c r="BT820" s="278"/>
    </row>
    <row r="821" spans="1:75" s="79" customFormat="1" ht="33.75" customHeight="1" thickBot="1" x14ac:dyDescent="0.5">
      <c r="A821" s="278"/>
      <c r="B821" s="232"/>
      <c r="C821" s="336"/>
      <c r="D821" s="693"/>
      <c r="E821" s="694"/>
      <c r="F821" s="86"/>
      <c r="G821" s="86"/>
      <c r="H821" s="543"/>
      <c r="I821" s="546"/>
      <c r="J821" s="543"/>
      <c r="K821" s="546"/>
      <c r="L821" s="539"/>
      <c r="M821" s="540"/>
      <c r="N821" s="535">
        <f>IF((N818+N820)=0,0,N818/(N818+N820)*100)</f>
        <v>0</v>
      </c>
      <c r="O821" s="536"/>
      <c r="P821" s="539"/>
      <c r="Q821" s="546"/>
      <c r="R821" s="539"/>
      <c r="S821" s="540"/>
      <c r="T821" s="535"/>
      <c r="U821" s="536"/>
      <c r="V821" s="539"/>
      <c r="W821" s="540"/>
      <c r="X821" s="543"/>
      <c r="Y821" s="544"/>
      <c r="Z821" s="543"/>
      <c r="AA821" s="544"/>
      <c r="AB821" s="540"/>
      <c r="AC821" s="546"/>
      <c r="AD821" s="539"/>
      <c r="AE821" s="540"/>
      <c r="AF821" s="535"/>
      <c r="AG821" s="536"/>
      <c r="AH821" s="539"/>
      <c r="AI821" s="546"/>
      <c r="AJ821" s="539"/>
      <c r="AK821" s="540"/>
      <c r="AL821" s="535"/>
      <c r="AM821" s="536"/>
      <c r="AN821" s="539"/>
      <c r="AO821" s="546"/>
      <c r="AP821" s="539"/>
      <c r="AQ821" s="540"/>
      <c r="AR821" s="535"/>
      <c r="AS821" s="536"/>
      <c r="AT821" s="549"/>
      <c r="AU821" s="550"/>
      <c r="AV821" s="553"/>
      <c r="AW821" s="554"/>
      <c r="AX821" s="535"/>
      <c r="AY821" s="536"/>
      <c r="AZ821" s="539"/>
      <c r="BA821" s="546"/>
      <c r="BB821" s="539"/>
      <c r="BC821" s="540"/>
      <c r="BD821" s="535"/>
      <c r="BE821" s="536"/>
      <c r="BF821" s="549"/>
      <c r="BG821" s="550"/>
      <c r="BH821" s="553"/>
      <c r="BI821" s="554"/>
      <c r="BJ821" s="535"/>
      <c r="BK821" s="620"/>
      <c r="BL821" s="703"/>
      <c r="BM821" s="704"/>
      <c r="BN821" s="705"/>
      <c r="BO821" s="707"/>
      <c r="BP821" s="222"/>
      <c r="BQ821" s="222"/>
      <c r="BR821" s="77"/>
      <c r="BS821" s="77"/>
      <c r="BT821" s="278"/>
    </row>
    <row r="822" spans="1:75" ht="16.5" customHeight="1" thickTop="1" thickBot="1" x14ac:dyDescent="0.5">
      <c r="A822" s="268"/>
      <c r="B822" s="229"/>
      <c r="C822" s="195"/>
      <c r="D822" s="195"/>
      <c r="E822" s="195"/>
      <c r="F822" s="195"/>
      <c r="G822" s="195"/>
      <c r="H822" s="195"/>
      <c r="I822" s="195"/>
      <c r="J822" s="195"/>
      <c r="K822" s="195"/>
      <c r="L822" s="195"/>
      <c r="M822" s="195"/>
      <c r="N822" s="195"/>
      <c r="O822" s="195"/>
      <c r="P822" s="195"/>
      <c r="Q822" s="195"/>
      <c r="R822" s="195"/>
      <c r="S822" s="195"/>
      <c r="T822" s="195"/>
      <c r="U822" s="195"/>
      <c r="V822" s="195"/>
      <c r="W822" s="195"/>
      <c r="X822" s="195"/>
      <c r="Y822" s="195"/>
      <c r="Z822" s="195"/>
      <c r="AA822" s="195"/>
      <c r="AB822" s="195"/>
      <c r="AC822" s="195"/>
      <c r="AD822" s="195"/>
      <c r="AE822" s="195"/>
      <c r="AF822" s="198"/>
      <c r="AG822" s="198"/>
      <c r="AH822" s="195"/>
      <c r="AI822" s="195"/>
      <c r="AJ822" s="195"/>
      <c r="AK822" s="195"/>
      <c r="AL822" s="195"/>
      <c r="AM822" s="195"/>
      <c r="AN822" s="195"/>
      <c r="AO822" s="195"/>
      <c r="AP822" s="195"/>
      <c r="AQ822" s="195"/>
      <c r="AR822" s="195"/>
      <c r="AS822" s="195"/>
      <c r="AT822" s="195"/>
      <c r="AU822" s="195"/>
      <c r="AV822" s="195"/>
      <c r="AW822" s="195"/>
      <c r="AX822" s="195"/>
      <c r="AY822" s="195"/>
      <c r="AZ822" s="195"/>
      <c r="BA822" s="195"/>
      <c r="BB822" s="195"/>
      <c r="BC822" s="195"/>
      <c r="BD822" s="195"/>
      <c r="BE822" s="195"/>
      <c r="BF822" s="195"/>
      <c r="BG822" s="195"/>
      <c r="BH822" s="195"/>
      <c r="BI822" s="195"/>
      <c r="BJ822" s="195"/>
      <c r="BK822" s="195"/>
      <c r="BL822" s="195"/>
      <c r="BM822" s="195"/>
      <c r="BN822" s="195"/>
      <c r="BO822" s="247"/>
      <c r="BP822" s="600">
        <f>IF((J818+L820)=0,0,(J818/(J818+L820)*100)%)</f>
        <v>0</v>
      </c>
      <c r="BQ822" s="601"/>
      <c r="BR822" s="600">
        <f>IF((L818+J820)=0,0,(L818/(L818+J820)*100)%)</f>
        <v>0</v>
      </c>
      <c r="BS822" s="601"/>
      <c r="BT822" s="268"/>
    </row>
    <row r="823" spans="1:75" s="85" customFormat="1" ht="87" customHeight="1" thickTop="1" thickBot="1" x14ac:dyDescent="0.55000000000000004">
      <c r="A823" s="279"/>
      <c r="B823" s="682"/>
      <c r="C823" s="683"/>
      <c r="D823" s="608"/>
      <c r="E823" s="608"/>
      <c r="F823" s="608"/>
      <c r="G823" s="608"/>
      <c r="H823" s="346"/>
      <c r="I823" s="346"/>
      <c r="J823" s="346"/>
      <c r="K823" s="200"/>
      <c r="L823" s="346"/>
      <c r="M823" s="346"/>
      <c r="N823" s="346"/>
      <c r="O823" s="338"/>
      <c r="P823" s="338"/>
      <c r="Q823" s="338"/>
      <c r="R823" s="338"/>
      <c r="S823" s="346"/>
      <c r="T823" s="346" t="s">
        <v>59</v>
      </c>
      <c r="U823" s="346"/>
      <c r="V823" s="200"/>
      <c r="W823" s="346"/>
      <c r="X823" s="346"/>
      <c r="Y823" s="346"/>
      <c r="Z823" s="714" t="s">
        <v>157</v>
      </c>
      <c r="AA823" s="714"/>
      <c r="AB823" s="714"/>
      <c r="AC823" s="715"/>
      <c r="AD823" s="589"/>
      <c r="AE823" s="590"/>
      <c r="AF823" s="591"/>
      <c r="AG823" s="200"/>
      <c r="AH823" s="589"/>
      <c r="AI823" s="590"/>
      <c r="AJ823" s="591"/>
      <c r="AK823" s="714" t="s">
        <v>159</v>
      </c>
      <c r="AL823" s="714"/>
      <c r="AM823" s="714"/>
      <c r="AN823" s="715"/>
      <c r="AO823" s="589"/>
      <c r="AP823" s="590"/>
      <c r="AQ823" s="591"/>
      <c r="AR823" s="204"/>
      <c r="AS823" s="589"/>
      <c r="AT823" s="590"/>
      <c r="AU823" s="591"/>
      <c r="AV823" s="340"/>
      <c r="AW823" s="340"/>
      <c r="AX823" s="340"/>
      <c r="AY823" s="340"/>
      <c r="AZ823" s="711" t="s">
        <v>20</v>
      </c>
      <c r="BA823" s="711"/>
      <c r="BB823" s="711"/>
      <c r="BC823" s="711"/>
      <c r="BD823" s="712"/>
      <c r="BE823" s="616">
        <f>BL818</f>
        <v>0</v>
      </c>
      <c r="BF823" s="617"/>
      <c r="BG823" s="618"/>
      <c r="BH823" s="205"/>
      <c r="BI823" s="616">
        <f>BL820</f>
        <v>0</v>
      </c>
      <c r="BJ823" s="617"/>
      <c r="BK823" s="618"/>
      <c r="BL823" s="206"/>
      <c r="BM823" s="206"/>
      <c r="BN823" s="206"/>
      <c r="BO823" s="248"/>
      <c r="BP823" s="87"/>
      <c r="BQ823" s="87"/>
      <c r="BR823" s="81"/>
      <c r="BS823" s="81"/>
      <c r="BT823" s="279"/>
    </row>
    <row r="824" spans="1:75" ht="15.6" customHeight="1" thickTop="1" thickBot="1" x14ac:dyDescent="0.55000000000000004">
      <c r="A824" s="268"/>
      <c r="B824" s="230"/>
      <c r="C824" s="207"/>
      <c r="D824" s="196"/>
      <c r="E824" s="196"/>
      <c r="F824" s="199"/>
      <c r="G824" s="199"/>
      <c r="H824" s="202"/>
      <c r="I824" s="202"/>
      <c r="J824" s="202"/>
      <c r="K824" s="202"/>
      <c r="L824" s="202"/>
      <c r="M824" s="202"/>
      <c r="N824" s="202"/>
      <c r="O824" s="199"/>
      <c r="P824" s="199"/>
      <c r="Q824" s="199"/>
      <c r="R824" s="199"/>
      <c r="S824" s="202"/>
      <c r="T824" s="202"/>
      <c r="U824" s="202"/>
      <c r="V824" s="201"/>
      <c r="W824" s="202"/>
      <c r="X824" s="202"/>
      <c r="Y824" s="202"/>
      <c r="Z824" s="337"/>
      <c r="AA824" s="337"/>
      <c r="AB824" s="337"/>
      <c r="AC824" s="337"/>
      <c r="AD824" s="202"/>
      <c r="AE824" s="202"/>
      <c r="AF824" s="202"/>
      <c r="AG824" s="202"/>
      <c r="AH824" s="201"/>
      <c r="AI824" s="201"/>
      <c r="AJ824" s="202"/>
      <c r="AK824" s="337"/>
      <c r="AL824" s="337"/>
      <c r="AM824" s="337"/>
      <c r="AN824" s="337"/>
      <c r="AO824" s="202"/>
      <c r="AP824" s="202"/>
      <c r="AQ824" s="202"/>
      <c r="AR824" s="202"/>
      <c r="AS824" s="202"/>
      <c r="AT824" s="204"/>
      <c r="AU824" s="204"/>
      <c r="AV824" s="207"/>
      <c r="AW824" s="207"/>
      <c r="AX824" s="207"/>
      <c r="AY824" s="207"/>
      <c r="AZ824" s="199"/>
      <c r="BA824" s="208"/>
      <c r="BB824" s="208"/>
      <c r="BC824" s="209"/>
      <c r="BD824" s="210"/>
      <c r="BE824" s="211"/>
      <c r="BF824" s="211"/>
      <c r="BG824" s="204"/>
      <c r="BH824" s="212"/>
      <c r="BI824" s="213"/>
      <c r="BJ824" s="213"/>
      <c r="BK824" s="204"/>
      <c r="BL824" s="207"/>
      <c r="BM824" s="207"/>
      <c r="BN824" s="207"/>
      <c r="BO824" s="249"/>
      <c r="BP824" s="88"/>
      <c r="BQ824" s="88"/>
      <c r="BR824" s="65"/>
      <c r="BS824" s="65"/>
      <c r="BT824" s="268"/>
    </row>
    <row r="825" spans="1:75" s="85" customFormat="1" ht="86.25" customHeight="1" thickTop="1" thickBot="1" x14ac:dyDescent="0.55000000000000004">
      <c r="A825" s="279"/>
      <c r="B825" s="531"/>
      <c r="C825" s="532"/>
      <c r="D825" s="608"/>
      <c r="E825" s="608"/>
      <c r="F825" s="608"/>
      <c r="G825" s="608"/>
      <c r="H825" s="212"/>
      <c r="I825" s="212"/>
      <c r="J825" s="212"/>
      <c r="K825" s="200"/>
      <c r="L825" s="212"/>
      <c r="M825" s="212"/>
      <c r="N825" s="212"/>
      <c r="O825" s="338"/>
      <c r="P825" s="338"/>
      <c r="Q825" s="338"/>
      <c r="R825" s="338"/>
      <c r="S825" s="212"/>
      <c r="T825" s="212" t="s">
        <v>15</v>
      </c>
      <c r="U825" s="212"/>
      <c r="V825" s="200"/>
      <c r="W825" s="212"/>
      <c r="X825" s="212"/>
      <c r="Y825" s="212"/>
      <c r="Z825" s="714" t="s">
        <v>158</v>
      </c>
      <c r="AA825" s="714"/>
      <c r="AB825" s="714"/>
      <c r="AC825" s="715"/>
      <c r="AD825" s="616">
        <f>AD823</f>
        <v>0</v>
      </c>
      <c r="AE825" s="617"/>
      <c r="AF825" s="618"/>
      <c r="AG825" s="200"/>
      <c r="AH825" s="616">
        <f>AH823</f>
        <v>0</v>
      </c>
      <c r="AI825" s="617"/>
      <c r="AJ825" s="618"/>
      <c r="AK825" s="714" t="s">
        <v>160</v>
      </c>
      <c r="AL825" s="714"/>
      <c r="AM825" s="714"/>
      <c r="AN825" s="715"/>
      <c r="AO825" s="616">
        <f>AO823-AD823</f>
        <v>0</v>
      </c>
      <c r="AP825" s="617"/>
      <c r="AQ825" s="618"/>
      <c r="AR825" s="204"/>
      <c r="AS825" s="616">
        <f>AS823-AH823</f>
        <v>0</v>
      </c>
      <c r="AT825" s="617"/>
      <c r="AU825" s="618"/>
      <c r="AV825" s="340"/>
      <c r="AW825" s="340"/>
      <c r="AX825" s="340"/>
      <c r="AY825" s="340"/>
      <c r="AZ825" s="711" t="s">
        <v>44</v>
      </c>
      <c r="BA825" s="711"/>
      <c r="BB825" s="711"/>
      <c r="BC825" s="711"/>
      <c r="BD825" s="712"/>
      <c r="BE825" s="616">
        <f>BE823-AO823</f>
        <v>0</v>
      </c>
      <c r="BF825" s="617"/>
      <c r="BG825" s="618"/>
      <c r="BH825" s="214"/>
      <c r="BI825" s="616">
        <f>BI823-AS823</f>
        <v>0</v>
      </c>
      <c r="BJ825" s="617"/>
      <c r="BK825" s="618"/>
      <c r="BL825" s="206"/>
      <c r="BM825" s="206"/>
      <c r="BN825" s="206"/>
      <c r="BO825" s="248"/>
      <c r="BP825" s="87"/>
      <c r="BQ825" s="87"/>
      <c r="BR825" s="81"/>
      <c r="BS825" s="81"/>
      <c r="BT825" s="279"/>
      <c r="BW825" s="79"/>
    </row>
    <row r="826" spans="1:75" ht="18.75" customHeight="1" thickTop="1" thickBot="1" x14ac:dyDescent="0.5">
      <c r="A826" s="268"/>
      <c r="B826" s="231"/>
      <c r="C826" s="197"/>
      <c r="D826" s="197"/>
      <c r="E826" s="197"/>
      <c r="F826" s="254"/>
      <c r="G826" s="254"/>
      <c r="H826" s="197"/>
      <c r="I826" s="197"/>
      <c r="J826" s="197"/>
      <c r="K826" s="197"/>
      <c r="L826" s="197"/>
      <c r="M826" s="197"/>
      <c r="N826" s="197"/>
      <c r="O826" s="197"/>
      <c r="P826" s="197"/>
      <c r="Q826" s="197"/>
      <c r="R826" s="197"/>
      <c r="S826" s="197"/>
      <c r="T826" s="197"/>
      <c r="U826" s="197"/>
      <c r="V826" s="197"/>
      <c r="W826" s="197"/>
      <c r="X826" s="197"/>
      <c r="Y826" s="197"/>
      <c r="Z826" s="197"/>
      <c r="AA826" s="197"/>
      <c r="AB826" s="197"/>
      <c r="AC826" s="197"/>
      <c r="AD826" s="197"/>
      <c r="AE826" s="197"/>
      <c r="AF826" s="203"/>
      <c r="AG826" s="203"/>
      <c r="AH826" s="197"/>
      <c r="AI826" s="197"/>
      <c r="AJ826" s="197"/>
      <c r="AK826" s="197"/>
      <c r="AL826" s="197"/>
      <c r="AM826" s="197"/>
      <c r="AN826" s="197"/>
      <c r="AO826" s="197"/>
      <c r="AP826" s="197"/>
      <c r="AQ826" s="197"/>
      <c r="AR826" s="197"/>
      <c r="AS826" s="197"/>
      <c r="AT826" s="197"/>
      <c r="AU826" s="197"/>
      <c r="AV826" s="197"/>
      <c r="AW826" s="197"/>
      <c r="AX826" s="197"/>
      <c r="AY826" s="197"/>
      <c r="AZ826" s="197"/>
      <c r="BA826" s="640" t="s">
        <v>153</v>
      </c>
      <c r="BB826" s="640"/>
      <c r="BC826" s="640"/>
      <c r="BD826" s="640"/>
      <c r="BE826" s="640"/>
      <c r="BF826" s="640"/>
      <c r="BG826" s="640"/>
      <c r="BH826" s="640"/>
      <c r="BI826" s="640"/>
      <c r="BJ826" s="640"/>
      <c r="BK826" s="640"/>
      <c r="BL826" s="640"/>
      <c r="BM826" s="640"/>
      <c r="BN826" s="640"/>
      <c r="BO826" s="250"/>
      <c r="BP826" s="89"/>
      <c r="BQ826" s="89"/>
      <c r="BR826" s="65"/>
      <c r="BS826" s="65"/>
      <c r="BT826" s="268"/>
    </row>
    <row r="827" spans="1:75" s="255" customFormat="1" ht="13.5" customHeight="1" thickTop="1" x14ac:dyDescent="0.45">
      <c r="A827" s="268"/>
      <c r="B827" s="269"/>
      <c r="C827" s="268"/>
      <c r="D827" s="268"/>
      <c r="E827" s="268"/>
      <c r="F827" s="270"/>
      <c r="G827" s="270"/>
      <c r="H827" s="268"/>
      <c r="I827" s="268"/>
      <c r="J827" s="268"/>
      <c r="K827" s="268"/>
      <c r="L827" s="268"/>
      <c r="M827" s="268"/>
      <c r="N827" s="268"/>
      <c r="O827" s="268"/>
      <c r="P827" s="268"/>
      <c r="Q827" s="268"/>
      <c r="R827" s="268"/>
      <c r="S827" s="268"/>
      <c r="T827" s="268"/>
      <c r="U827" s="268"/>
      <c r="V827" s="268"/>
      <c r="W827" s="268"/>
      <c r="X827" s="268"/>
      <c r="Y827" s="268"/>
      <c r="Z827" s="268"/>
      <c r="AA827" s="268"/>
      <c r="AB827" s="268"/>
      <c r="AC827" s="268"/>
      <c r="AD827" s="268"/>
      <c r="AE827" s="268"/>
      <c r="AF827" s="271"/>
      <c r="AG827" s="271"/>
      <c r="AH827" s="268"/>
      <c r="AI827" s="268"/>
      <c r="AJ827" s="268"/>
      <c r="AK827" s="268"/>
      <c r="AL827" s="268"/>
      <c r="AM827" s="268"/>
      <c r="AN827" s="268"/>
      <c r="AO827" s="268"/>
      <c r="AP827" s="268"/>
      <c r="AQ827" s="268"/>
      <c r="AR827" s="268"/>
      <c r="AS827" s="268"/>
      <c r="AT827" s="268"/>
      <c r="AU827" s="268"/>
      <c r="AV827" s="268"/>
      <c r="AW827" s="268"/>
      <c r="AX827" s="268"/>
      <c r="AY827" s="268"/>
      <c r="AZ827" s="268"/>
      <c r="BA827" s="268"/>
      <c r="BB827" s="268"/>
      <c r="BC827" s="268"/>
      <c r="BD827" s="268"/>
      <c r="BE827" s="268"/>
      <c r="BF827" s="268"/>
      <c r="BG827" s="268"/>
      <c r="BH827" s="268"/>
      <c r="BI827" s="268"/>
      <c r="BJ827" s="268"/>
      <c r="BK827" s="268"/>
      <c r="BL827" s="268"/>
      <c r="BM827" s="268"/>
      <c r="BN827" s="268"/>
      <c r="BO827" s="272"/>
      <c r="BP827" s="272"/>
      <c r="BQ827" s="272"/>
      <c r="BR827" s="268"/>
      <c r="BS827" s="268"/>
      <c r="BT827" s="268"/>
    </row>
    <row r="828" spans="1:75" s="69" customFormat="1" ht="33.75" x14ac:dyDescent="0.5">
      <c r="A828" s="273"/>
      <c r="B828" s="695" t="s">
        <v>9</v>
      </c>
      <c r="C828" s="695"/>
      <c r="D828" s="695"/>
      <c r="E828" s="695"/>
      <c r="F828" s="695"/>
      <c r="G828" s="695"/>
      <c r="H828" s="695"/>
      <c r="I828" s="695"/>
      <c r="J828" s="695"/>
      <c r="K828" s="695"/>
      <c r="L828" s="695"/>
      <c r="M828" s="695"/>
      <c r="N828" s="695"/>
      <c r="O828" s="695"/>
      <c r="P828" s="695"/>
      <c r="Q828" s="695"/>
      <c r="R828" s="695"/>
      <c r="S828" s="695"/>
      <c r="T828" s="695"/>
      <c r="U828" s="695"/>
      <c r="V828" s="695"/>
      <c r="W828" s="695"/>
      <c r="X828" s="695"/>
      <c r="Y828" s="695"/>
      <c r="Z828" s="695"/>
      <c r="AA828" s="695"/>
      <c r="AB828" s="695"/>
      <c r="AC828" s="695"/>
      <c r="AD828" s="695"/>
      <c r="AE828" s="695"/>
      <c r="AF828" s="695"/>
      <c r="AG828" s="695"/>
      <c r="AH828" s="695"/>
      <c r="AI828" s="695"/>
      <c r="AJ828" s="695"/>
      <c r="AK828" s="695"/>
      <c r="AL828" s="695"/>
      <c r="AM828" s="695"/>
      <c r="AN828" s="695"/>
      <c r="AO828" s="695"/>
      <c r="AP828" s="695"/>
      <c r="AQ828" s="695"/>
      <c r="AR828" s="695"/>
      <c r="AS828" s="695"/>
      <c r="AT828" s="695"/>
      <c r="AU828" s="695"/>
      <c r="AV828" s="695"/>
      <c r="AW828" s="695"/>
      <c r="AX828" s="695"/>
      <c r="AY828" s="695"/>
      <c r="AZ828" s="695"/>
      <c r="BA828" s="695"/>
      <c r="BB828" s="695"/>
      <c r="BC828" s="695"/>
      <c r="BD828" s="695"/>
      <c r="BE828" s="695"/>
      <c r="BF828" s="695"/>
      <c r="BG828" s="695"/>
      <c r="BH828" s="695"/>
      <c r="BI828" s="695"/>
      <c r="BJ828" s="695"/>
      <c r="BK828" s="695"/>
      <c r="BL828" s="695"/>
      <c r="BM828" s="695"/>
      <c r="BN828" s="695"/>
      <c r="BO828" s="175"/>
      <c r="BP828" s="175"/>
      <c r="BQ828" s="175"/>
      <c r="BR828" s="68"/>
      <c r="BS828" s="68"/>
      <c r="BT828" s="273"/>
    </row>
    <row r="829" spans="1:75" ht="10.9" customHeight="1" x14ac:dyDescent="0.45">
      <c r="A829" s="268"/>
      <c r="B829" s="227"/>
      <c r="C829" s="177"/>
      <c r="D829" s="177"/>
      <c r="E829" s="177"/>
      <c r="F829" s="178"/>
      <c r="G829" s="178"/>
      <c r="H829" s="177"/>
      <c r="I829" s="177"/>
      <c r="J829" s="177"/>
      <c r="K829" s="177"/>
      <c r="L829" s="177"/>
      <c r="M829" s="177"/>
      <c r="N829" s="177"/>
      <c r="O829" s="177"/>
      <c r="P829" s="177"/>
      <c r="Q829" s="177"/>
      <c r="R829" s="177"/>
      <c r="S829" s="177"/>
      <c r="T829" s="177"/>
      <c r="U829" s="177"/>
      <c r="V829" s="177"/>
      <c r="W829" s="177"/>
      <c r="X829" s="177"/>
      <c r="Y829" s="177"/>
      <c r="Z829" s="177"/>
      <c r="AA829" s="177"/>
      <c r="AB829" s="177"/>
      <c r="AC829" s="177"/>
      <c r="AD829" s="177"/>
      <c r="AE829" s="177"/>
      <c r="AF829" s="179"/>
      <c r="AG829" s="179"/>
      <c r="AH829" s="177"/>
      <c r="AI829" s="177"/>
      <c r="AJ829" s="177"/>
      <c r="AK829" s="177"/>
      <c r="AL829" s="177"/>
      <c r="AM829" s="177"/>
      <c r="AN829" s="177"/>
      <c r="AO829" s="177"/>
      <c r="AP829" s="177"/>
      <c r="AQ829" s="177"/>
      <c r="AR829" s="177"/>
      <c r="AS829" s="177"/>
      <c r="AT829" s="177"/>
      <c r="AU829" s="177"/>
      <c r="AV829" s="177"/>
      <c r="AW829" s="177"/>
      <c r="AX829" s="177"/>
      <c r="AY829" s="177"/>
      <c r="AZ829" s="177"/>
      <c r="BA829" s="177"/>
      <c r="BB829" s="177"/>
      <c r="BC829" s="177"/>
      <c r="BD829" s="177"/>
      <c r="BE829" s="177"/>
      <c r="BF829" s="177"/>
      <c r="BG829" s="177"/>
      <c r="BH829" s="177"/>
      <c r="BI829" s="177"/>
      <c r="BJ829" s="177"/>
      <c r="BK829" s="177"/>
      <c r="BL829" s="177"/>
      <c r="BM829" s="177"/>
      <c r="BN829" s="259"/>
      <c r="BO829" s="245"/>
      <c r="BP829" s="259"/>
      <c r="BQ829" s="259"/>
      <c r="BR829" s="65"/>
      <c r="BS829" s="65"/>
      <c r="BT829" s="268"/>
    </row>
    <row r="830" spans="1:75" s="70" customFormat="1" ht="36.75" customHeight="1" x14ac:dyDescent="0.45">
      <c r="A830" s="274"/>
      <c r="B830" s="227"/>
      <c r="C830" s="176"/>
      <c r="D830" s="226" t="s">
        <v>10</v>
      </c>
      <c r="E830" s="713" t="str">
        <f>IF(ROSTER!D$3="","",ROSTER!D$3)</f>
        <v/>
      </c>
      <c r="F830" s="713"/>
      <c r="G830" s="713"/>
      <c r="H830" s="713"/>
      <c r="I830" s="713"/>
      <c r="J830" s="713"/>
      <c r="K830" s="713"/>
      <c r="L830" s="713"/>
      <c r="M830" s="713"/>
      <c r="N830" s="713"/>
      <c r="O830" s="713"/>
      <c r="P830" s="713"/>
      <c r="Q830" s="713"/>
      <c r="R830" s="713"/>
      <c r="S830" s="713"/>
      <c r="T830" s="713"/>
      <c r="U830" s="713"/>
      <c r="V830" s="713"/>
      <c r="W830" s="713"/>
      <c r="X830" s="713"/>
      <c r="Y830" s="713"/>
      <c r="Z830" s="713"/>
      <c r="AA830" s="713"/>
      <c r="AB830" s="713"/>
      <c r="AC830" s="713"/>
      <c r="AD830" s="180"/>
      <c r="AE830" s="719" t="s">
        <v>11</v>
      </c>
      <c r="AF830" s="719"/>
      <c r="AG830" s="719"/>
      <c r="AH830" s="719"/>
      <c r="AI830" s="719"/>
      <c r="AJ830" s="719"/>
      <c r="AK830" s="719"/>
      <c r="AL830" s="717"/>
      <c r="AM830" s="717"/>
      <c r="AN830" s="717"/>
      <c r="AO830" s="717"/>
      <c r="AP830" s="717"/>
      <c r="AQ830" s="717"/>
      <c r="AR830" s="717"/>
      <c r="AS830" s="717"/>
      <c r="AT830" s="717"/>
      <c r="AU830" s="717"/>
      <c r="AV830" s="717"/>
      <c r="AW830" s="717"/>
      <c r="AX830" s="717"/>
      <c r="AY830" s="717"/>
      <c r="AZ830" s="717"/>
      <c r="BA830" s="717"/>
      <c r="BB830" s="717"/>
      <c r="BC830" s="717"/>
      <c r="BD830" s="717"/>
      <c r="BE830" s="717"/>
      <c r="BF830" s="717"/>
      <c r="BG830" s="717"/>
      <c r="BH830" s="717"/>
      <c r="BI830" s="717"/>
      <c r="BJ830" s="717"/>
      <c r="BK830" s="717"/>
      <c r="BL830" s="717"/>
      <c r="BM830" s="717"/>
      <c r="BN830" s="259"/>
      <c r="BO830" s="246" t="s">
        <v>130</v>
      </c>
      <c r="BP830" s="259"/>
      <c r="BQ830" s="259"/>
      <c r="BR830" s="66"/>
      <c r="BS830" s="66"/>
      <c r="BT830" s="274"/>
    </row>
    <row r="831" spans="1:75" ht="8.85" customHeight="1" x14ac:dyDescent="0.45">
      <c r="A831" s="275"/>
      <c r="B831" s="227"/>
      <c r="C831" s="179" t="s">
        <v>38</v>
      </c>
      <c r="D831" s="179"/>
      <c r="E831" s="179"/>
      <c r="F831" s="181"/>
      <c r="G831" s="181"/>
      <c r="H831" s="179"/>
      <c r="I831" s="179"/>
      <c r="J831" s="182"/>
      <c r="K831" s="182"/>
      <c r="L831" s="182"/>
      <c r="M831" s="182"/>
      <c r="N831" s="182"/>
      <c r="O831" s="182"/>
      <c r="P831" s="182"/>
      <c r="Q831" s="182"/>
      <c r="R831" s="182"/>
      <c r="S831" s="182"/>
      <c r="T831" s="182"/>
      <c r="U831" s="182"/>
      <c r="V831" s="182"/>
      <c r="W831" s="182"/>
      <c r="X831" s="182"/>
      <c r="Y831" s="182"/>
      <c r="Z831" s="182"/>
      <c r="AA831" s="182"/>
      <c r="AB831" s="182"/>
      <c r="AC831" s="182"/>
      <c r="AD831" s="182"/>
      <c r="AE831" s="182"/>
      <c r="AF831" s="182"/>
      <c r="AG831" s="179"/>
      <c r="AH831" s="183"/>
      <c r="AI831" s="184"/>
      <c r="AJ831" s="184"/>
      <c r="AK831" s="184"/>
      <c r="AL831" s="184"/>
      <c r="AM831" s="184"/>
      <c r="AN831" s="184"/>
      <c r="AO831" s="185"/>
      <c r="AP831" s="186"/>
      <c r="AQ831" s="186"/>
      <c r="AR831" s="186"/>
      <c r="AS831" s="186"/>
      <c r="AT831" s="186"/>
      <c r="AU831" s="186"/>
      <c r="AV831" s="186"/>
      <c r="AW831" s="186"/>
      <c r="AX831" s="186"/>
      <c r="AY831" s="186"/>
      <c r="AZ831" s="186"/>
      <c r="BA831" s="186"/>
      <c r="BB831" s="186"/>
      <c r="BC831" s="186"/>
      <c r="BD831" s="186"/>
      <c r="BE831" s="186"/>
      <c r="BF831" s="186"/>
      <c r="BG831" s="186"/>
      <c r="BH831" s="186"/>
      <c r="BI831" s="186"/>
      <c r="BJ831" s="186"/>
      <c r="BK831" s="186"/>
      <c r="BL831" s="186"/>
      <c r="BM831" s="186"/>
      <c r="BN831" s="186"/>
      <c r="BO831" s="187"/>
      <c r="BP831" s="187"/>
      <c r="BQ831" s="187"/>
      <c r="BR831" s="71"/>
      <c r="BS831" s="71"/>
      <c r="BT831" s="275"/>
    </row>
    <row r="832" spans="1:75" s="70" customFormat="1" ht="40.5" x14ac:dyDescent="0.45">
      <c r="A832" s="274"/>
      <c r="B832" s="227"/>
      <c r="C832" s="692" t="s">
        <v>37</v>
      </c>
      <c r="D832" s="692"/>
      <c r="E832" s="717"/>
      <c r="F832" s="717"/>
      <c r="G832" s="717"/>
      <c r="H832" s="717"/>
      <c r="I832" s="717"/>
      <c r="J832" s="717"/>
      <c r="K832" s="717"/>
      <c r="L832" s="717"/>
      <c r="M832" s="717"/>
      <c r="N832" s="717"/>
      <c r="O832" s="717"/>
      <c r="P832" s="717"/>
      <c r="Q832" s="717"/>
      <c r="R832" s="717"/>
      <c r="S832" s="717"/>
      <c r="T832" s="717"/>
      <c r="U832" s="717"/>
      <c r="V832" s="717"/>
      <c r="W832" s="717"/>
      <c r="X832" s="717"/>
      <c r="Y832" s="717"/>
      <c r="Z832" s="717"/>
      <c r="AA832" s="717"/>
      <c r="AB832" s="717"/>
      <c r="AC832" s="717"/>
      <c r="AD832" s="180"/>
      <c r="AE832" s="718" t="s">
        <v>21</v>
      </c>
      <c r="AF832" s="718"/>
      <c r="AG832" s="718"/>
      <c r="AH832" s="718"/>
      <c r="AI832" s="717"/>
      <c r="AJ832" s="717"/>
      <c r="AK832" s="717"/>
      <c r="AL832" s="717"/>
      <c r="AM832" s="717"/>
      <c r="AN832" s="717"/>
      <c r="AO832" s="717"/>
      <c r="AP832" s="717"/>
      <c r="AQ832" s="717"/>
      <c r="AR832" s="717"/>
      <c r="AS832" s="717"/>
      <c r="AT832" s="717"/>
      <c r="AU832" s="717"/>
      <c r="AV832" s="717"/>
      <c r="AW832" s="717"/>
      <c r="AX832" s="717"/>
      <c r="AY832" s="717"/>
      <c r="AZ832" s="717"/>
      <c r="BA832" s="716" t="s">
        <v>12</v>
      </c>
      <c r="BB832" s="716"/>
      <c r="BC832" s="716"/>
      <c r="BD832" s="708"/>
      <c r="BE832" s="708"/>
      <c r="BF832" s="708"/>
      <c r="BG832" s="708"/>
      <c r="BH832" s="708"/>
      <c r="BI832" s="708"/>
      <c r="BJ832" s="708"/>
      <c r="BK832" s="708"/>
      <c r="BL832" s="708"/>
      <c r="BM832" s="708"/>
      <c r="BN832" s="188"/>
      <c r="BO832" s="334"/>
      <c r="BP832" s="189"/>
      <c r="BQ832" s="189"/>
      <c r="BR832" s="72">
        <f>IF(BD832=0,0,1)</f>
        <v>0</v>
      </c>
      <c r="BS832" s="73">
        <f>IF((BE882+BI882)&gt;(AO882+AS882),1,0)</f>
        <v>0</v>
      </c>
      <c r="BT832" s="276"/>
    </row>
    <row r="833" spans="1:77" ht="9.6" customHeight="1" x14ac:dyDescent="0.45">
      <c r="A833" s="268"/>
      <c r="B833" s="227"/>
      <c r="C833" s="177"/>
      <c r="D833" s="177"/>
      <c r="E833" s="177"/>
      <c r="F833" s="178"/>
      <c r="G833" s="178"/>
      <c r="H833" s="177"/>
      <c r="I833" s="177"/>
      <c r="J833" s="177"/>
      <c r="K833" s="177"/>
      <c r="L833" s="177"/>
      <c r="M833" s="177"/>
      <c r="N833" s="177"/>
      <c r="O833" s="177"/>
      <c r="P833" s="177"/>
      <c r="Q833" s="177"/>
      <c r="R833" s="177"/>
      <c r="S833" s="177"/>
      <c r="T833" s="177"/>
      <c r="U833" s="177"/>
      <c r="V833" s="177"/>
      <c r="W833" s="177"/>
      <c r="X833" s="177"/>
      <c r="Y833" s="177"/>
      <c r="Z833" s="177"/>
      <c r="AA833" s="177"/>
      <c r="AB833" s="177"/>
      <c r="AC833" s="177"/>
      <c r="AD833" s="177"/>
      <c r="AE833" s="177"/>
      <c r="AF833" s="179"/>
      <c r="AG833" s="179"/>
      <c r="AH833" s="177"/>
      <c r="AI833" s="177"/>
      <c r="AJ833" s="177"/>
      <c r="AK833" s="177"/>
      <c r="AL833" s="177"/>
      <c r="AM833" s="177"/>
      <c r="AN833" s="177"/>
      <c r="AO833" s="177"/>
      <c r="AP833" s="177"/>
      <c r="AQ833" s="177"/>
      <c r="AR833" s="177"/>
      <c r="AS833" s="177"/>
      <c r="AT833" s="177"/>
      <c r="AU833" s="177"/>
      <c r="AV833" s="177"/>
      <c r="AW833" s="177"/>
      <c r="AX833" s="177"/>
      <c r="AY833" s="177"/>
      <c r="AZ833" s="177"/>
      <c r="BA833" s="177"/>
      <c r="BB833" s="177"/>
      <c r="BC833" s="177"/>
      <c r="BD833" s="177"/>
      <c r="BE833" s="177"/>
      <c r="BF833" s="177"/>
      <c r="BG833" s="177"/>
      <c r="BH833" s="177"/>
      <c r="BI833" s="177"/>
      <c r="BJ833" s="177"/>
      <c r="BK833" s="177"/>
      <c r="BL833" s="177"/>
      <c r="BM833" s="177"/>
      <c r="BN833" s="177"/>
      <c r="BO833" s="190"/>
      <c r="BP833" s="190"/>
      <c r="BQ833" s="190"/>
      <c r="BR833" s="65"/>
      <c r="BS833" s="65"/>
      <c r="BT833" s="268"/>
    </row>
    <row r="834" spans="1:77" ht="8.85" customHeight="1" thickBot="1" x14ac:dyDescent="0.5">
      <c r="A834" s="268"/>
      <c r="B834" s="228"/>
      <c r="C834" s="191"/>
      <c r="D834" s="191"/>
      <c r="E834" s="191"/>
      <c r="F834" s="192"/>
      <c r="G834" s="192"/>
      <c r="H834" s="191"/>
      <c r="I834" s="191"/>
      <c r="J834" s="191"/>
      <c r="K834" s="191"/>
      <c r="L834" s="191"/>
      <c r="M834" s="191"/>
      <c r="N834" s="191"/>
      <c r="O834" s="191"/>
      <c r="P834" s="191"/>
      <c r="Q834" s="191"/>
      <c r="R834" s="191"/>
      <c r="S834" s="191"/>
      <c r="T834" s="191"/>
      <c r="U834" s="191"/>
      <c r="V834" s="191"/>
      <c r="W834" s="191"/>
      <c r="X834" s="191"/>
      <c r="Y834" s="191"/>
      <c r="Z834" s="191"/>
      <c r="AA834" s="191"/>
      <c r="AB834" s="191"/>
      <c r="AC834" s="191"/>
      <c r="AD834" s="191"/>
      <c r="AE834" s="191"/>
      <c r="AF834" s="193"/>
      <c r="AG834" s="193"/>
      <c r="AH834" s="191"/>
      <c r="AI834" s="191"/>
      <c r="AJ834" s="191"/>
      <c r="AK834" s="191"/>
      <c r="AL834" s="191"/>
      <c r="AM834" s="191"/>
      <c r="AN834" s="191"/>
      <c r="AO834" s="191"/>
      <c r="AP834" s="191"/>
      <c r="AQ834" s="191"/>
      <c r="AR834" s="191"/>
      <c r="AS834" s="191"/>
      <c r="AT834" s="191"/>
      <c r="AU834" s="191"/>
      <c r="AV834" s="191"/>
      <c r="AW834" s="191"/>
      <c r="AX834" s="191"/>
      <c r="AY834" s="191"/>
      <c r="AZ834" s="191"/>
      <c r="BA834" s="191"/>
      <c r="BB834" s="191"/>
      <c r="BC834" s="191"/>
      <c r="BD834" s="191"/>
      <c r="BE834" s="191"/>
      <c r="BF834" s="191"/>
      <c r="BG834" s="191"/>
      <c r="BH834" s="191"/>
      <c r="BI834" s="191"/>
      <c r="BJ834" s="191"/>
      <c r="BK834" s="191"/>
      <c r="BL834" s="191"/>
      <c r="BM834" s="191"/>
      <c r="BN834" s="191"/>
      <c r="BO834" s="194"/>
      <c r="BP834" s="194"/>
      <c r="BQ834" s="194"/>
      <c r="BR834" s="65"/>
      <c r="BS834" s="65"/>
      <c r="BT834" s="268"/>
    </row>
    <row r="835" spans="1:77" s="70" customFormat="1" ht="40.5" customHeight="1" thickTop="1" x14ac:dyDescent="0.4">
      <c r="A835" s="276"/>
      <c r="B835" s="684" t="s">
        <v>0</v>
      </c>
      <c r="C835" s="686" t="s">
        <v>1</v>
      </c>
      <c r="D835" s="687"/>
      <c r="E835" s="339" t="s">
        <v>28</v>
      </c>
      <c r="F835" s="665" t="s">
        <v>93</v>
      </c>
      <c r="G835" s="665" t="s">
        <v>94</v>
      </c>
      <c r="H835" s="726" t="s">
        <v>40</v>
      </c>
      <c r="I835" s="727"/>
      <c r="J835" s="595" t="s">
        <v>7</v>
      </c>
      <c r="K835" s="595"/>
      <c r="L835" s="595"/>
      <c r="M835" s="595"/>
      <c r="N835" s="595"/>
      <c r="O835" s="595"/>
      <c r="P835" s="595" t="s">
        <v>2</v>
      </c>
      <c r="Q835" s="595"/>
      <c r="R835" s="595"/>
      <c r="S835" s="595"/>
      <c r="T835" s="595"/>
      <c r="U835" s="595"/>
      <c r="V835" s="696" t="s">
        <v>34</v>
      </c>
      <c r="W835" s="697"/>
      <c r="X835" s="696" t="s">
        <v>35</v>
      </c>
      <c r="Y835" s="697"/>
      <c r="Z835" s="696" t="s">
        <v>43</v>
      </c>
      <c r="AA835" s="697"/>
      <c r="AB835" s="595" t="s">
        <v>6</v>
      </c>
      <c r="AC835" s="595"/>
      <c r="AD835" s="595"/>
      <c r="AE835" s="595"/>
      <c r="AF835" s="595"/>
      <c r="AG835" s="595"/>
      <c r="AH835" s="595" t="s">
        <v>63</v>
      </c>
      <c r="AI835" s="595"/>
      <c r="AJ835" s="595"/>
      <c r="AK835" s="595"/>
      <c r="AL835" s="595"/>
      <c r="AM835" s="595"/>
      <c r="AN835" s="595" t="s">
        <v>64</v>
      </c>
      <c r="AO835" s="595"/>
      <c r="AP835" s="595"/>
      <c r="AQ835" s="595"/>
      <c r="AR835" s="595"/>
      <c r="AS835" s="595"/>
      <c r="AT835" s="595" t="s">
        <v>65</v>
      </c>
      <c r="AU835" s="595"/>
      <c r="AV835" s="595"/>
      <c r="AW835" s="595"/>
      <c r="AX835" s="595"/>
      <c r="AY835" s="597"/>
      <c r="AZ835" s="595" t="s">
        <v>4</v>
      </c>
      <c r="BA835" s="595"/>
      <c r="BB835" s="595"/>
      <c r="BC835" s="595"/>
      <c r="BD835" s="595"/>
      <c r="BE835" s="595"/>
      <c r="BF835" s="595" t="s">
        <v>66</v>
      </c>
      <c r="BG835" s="595"/>
      <c r="BH835" s="595"/>
      <c r="BI835" s="595"/>
      <c r="BJ835" s="595"/>
      <c r="BK835" s="596"/>
      <c r="BL835" s="651" t="s">
        <v>25</v>
      </c>
      <c r="BM835" s="652"/>
      <c r="BN835" s="653"/>
      <c r="BO835" s="598" t="s">
        <v>100</v>
      </c>
      <c r="BP835" s="598" t="s">
        <v>81</v>
      </c>
      <c r="BQ835" s="598" t="s">
        <v>82</v>
      </c>
      <c r="BR835" s="74"/>
      <c r="BS835" s="74"/>
      <c r="BT835" s="276"/>
    </row>
    <row r="836" spans="1:77" s="70" customFormat="1" ht="41.25" customHeight="1" x14ac:dyDescent="0.7">
      <c r="A836" s="276"/>
      <c r="B836" s="685"/>
      <c r="C836" s="688"/>
      <c r="D836" s="689"/>
      <c r="E836" s="221" t="s">
        <v>95</v>
      </c>
      <c r="F836" s="666"/>
      <c r="G836" s="666"/>
      <c r="H836" s="728"/>
      <c r="I836" s="729"/>
      <c r="J836" s="645" t="s">
        <v>17</v>
      </c>
      <c r="K836" s="646"/>
      <c r="L836" s="641" t="s">
        <v>18</v>
      </c>
      <c r="M836" s="642"/>
      <c r="N836" s="657" t="s">
        <v>19</v>
      </c>
      <c r="O836" s="658" t="s">
        <v>8</v>
      </c>
      <c r="P836" s="645" t="s">
        <v>26</v>
      </c>
      <c r="Q836" s="646"/>
      <c r="R836" s="641" t="s">
        <v>24</v>
      </c>
      <c r="S836" s="642"/>
      <c r="T836" s="657" t="s">
        <v>19</v>
      </c>
      <c r="U836" s="658"/>
      <c r="V836" s="698"/>
      <c r="W836" s="699"/>
      <c r="X836" s="698"/>
      <c r="Y836" s="699"/>
      <c r="Z836" s="698"/>
      <c r="AA836" s="699"/>
      <c r="AB836" s="645" t="s">
        <v>47</v>
      </c>
      <c r="AC836" s="646"/>
      <c r="AD836" s="641" t="s">
        <v>23</v>
      </c>
      <c r="AE836" s="642" t="s">
        <v>3</v>
      </c>
      <c r="AF836" s="643" t="s">
        <v>5</v>
      </c>
      <c r="AG836" s="644"/>
      <c r="AH836" s="645" t="s">
        <v>47</v>
      </c>
      <c r="AI836" s="646"/>
      <c r="AJ836" s="641" t="s">
        <v>23</v>
      </c>
      <c r="AK836" s="642" t="s">
        <v>3</v>
      </c>
      <c r="AL836" s="643" t="s">
        <v>5</v>
      </c>
      <c r="AM836" s="644"/>
      <c r="AN836" s="645" t="s">
        <v>47</v>
      </c>
      <c r="AO836" s="646"/>
      <c r="AP836" s="641" t="s">
        <v>23</v>
      </c>
      <c r="AQ836" s="642" t="s">
        <v>3</v>
      </c>
      <c r="AR836" s="643" t="s">
        <v>5</v>
      </c>
      <c r="AS836" s="644"/>
      <c r="AT836" s="645" t="s">
        <v>47</v>
      </c>
      <c r="AU836" s="646"/>
      <c r="AV836" s="641" t="s">
        <v>23</v>
      </c>
      <c r="AW836" s="642" t="s">
        <v>3</v>
      </c>
      <c r="AX836" s="643" t="s">
        <v>5</v>
      </c>
      <c r="AY836" s="720"/>
      <c r="AZ836" s="645" t="s">
        <v>47</v>
      </c>
      <c r="BA836" s="646"/>
      <c r="BB836" s="641" t="s">
        <v>23</v>
      </c>
      <c r="BC836" s="642" t="s">
        <v>3</v>
      </c>
      <c r="BD836" s="643" t="s">
        <v>5</v>
      </c>
      <c r="BE836" s="644"/>
      <c r="BF836" s="645" t="s">
        <v>47</v>
      </c>
      <c r="BG836" s="646"/>
      <c r="BH836" s="641" t="s">
        <v>23</v>
      </c>
      <c r="BI836" s="642" t="s">
        <v>3</v>
      </c>
      <c r="BJ836" s="643" t="s">
        <v>5</v>
      </c>
      <c r="BK836" s="644"/>
      <c r="BL836" s="654"/>
      <c r="BM836" s="655"/>
      <c r="BN836" s="656"/>
      <c r="BO836" s="599"/>
      <c r="BP836" s="599"/>
      <c r="BQ836" s="599"/>
      <c r="BR836" s="74"/>
      <c r="BS836" s="74"/>
      <c r="BT836" s="276"/>
      <c r="BY836" s="307"/>
    </row>
    <row r="837" spans="1:77" ht="23.85" customHeight="1" x14ac:dyDescent="0.35">
      <c r="A837" s="277"/>
      <c r="B837" s="678" t="str">
        <f>IF(ROSTER!B$8="","",ROSTER!B$8)</f>
        <v/>
      </c>
      <c r="C837" s="669" t="str">
        <f>IF(ROSTER!C$8="","",ROSTER!C$8)</f>
        <v/>
      </c>
      <c r="D837" s="670"/>
      <c r="E837" s="667"/>
      <c r="F837" s="680">
        <f>IF(E837="y",1,IF(E837="S",1,0))</f>
        <v>0</v>
      </c>
      <c r="G837" s="663">
        <f>IF(E837="S",1,0)</f>
        <v>0</v>
      </c>
      <c r="H837" s="583"/>
      <c r="I837" s="584"/>
      <c r="J837" s="569"/>
      <c r="K837" s="570"/>
      <c r="L837" s="573"/>
      <c r="M837" s="574"/>
      <c r="N837" s="579">
        <f>L837+J837</f>
        <v>0</v>
      </c>
      <c r="O837" s="580"/>
      <c r="P837" s="569"/>
      <c r="Q837" s="570"/>
      <c r="R837" s="573"/>
      <c r="S837" s="574"/>
      <c r="T837" s="579">
        <f>R837-P837</f>
        <v>0</v>
      </c>
      <c r="U837" s="580"/>
      <c r="V837" s="583"/>
      <c r="W837" s="584"/>
      <c r="X837" s="569"/>
      <c r="Y837" s="584"/>
      <c r="Z837" s="569"/>
      <c r="AA837" s="584"/>
      <c r="AB837" s="569"/>
      <c r="AC837" s="570"/>
      <c r="AD837" s="573"/>
      <c r="AE837" s="574"/>
      <c r="AF837" s="557">
        <f>IF(AB837=0,0,(AD837/AB837)*100)</f>
        <v>0</v>
      </c>
      <c r="AG837" s="558"/>
      <c r="AH837" s="569"/>
      <c r="AI837" s="570"/>
      <c r="AJ837" s="573"/>
      <c r="AK837" s="574"/>
      <c r="AL837" s="557">
        <f>IF(AH837=0,0,(AJ837/AH837)*100)</f>
        <v>0</v>
      </c>
      <c r="AM837" s="558"/>
      <c r="AN837" s="569"/>
      <c r="AO837" s="570"/>
      <c r="AP837" s="573"/>
      <c r="AQ837" s="574"/>
      <c r="AR837" s="557">
        <f>IF(AN837=0,0,(AP837/AN837)*100)</f>
        <v>0</v>
      </c>
      <c r="AS837" s="558"/>
      <c r="AT837" s="561">
        <f>AB837+AH837+AN837</f>
        <v>0</v>
      </c>
      <c r="AU837" s="562"/>
      <c r="AV837" s="565">
        <f>AD837+AJ837+AP837</f>
        <v>0</v>
      </c>
      <c r="AW837" s="566"/>
      <c r="AX837" s="557">
        <f>IF(AT837=0,0,(AV837/AT837)*100)</f>
        <v>0</v>
      </c>
      <c r="AY837" s="558"/>
      <c r="AZ837" s="569"/>
      <c r="BA837" s="570"/>
      <c r="BB837" s="573"/>
      <c r="BC837" s="574"/>
      <c r="BD837" s="557">
        <f>IF(AZ837=0,0,(BB837/AZ837)*100)</f>
        <v>0</v>
      </c>
      <c r="BE837" s="558"/>
      <c r="BF837" s="561">
        <f>AT837+AZ837</f>
        <v>0</v>
      </c>
      <c r="BG837" s="562"/>
      <c r="BH837" s="565">
        <f>AV837+BB837</f>
        <v>0</v>
      </c>
      <c r="BI837" s="566"/>
      <c r="BJ837" s="557">
        <f>IF(BF837=0,0,(BH837/BF837)*100)</f>
        <v>0</v>
      </c>
      <c r="BK837" s="558"/>
      <c r="BL837" s="602">
        <f>(AD837*2)+(AJ837*2)+(AP837*3)+BB837</f>
        <v>0</v>
      </c>
      <c r="BM837" s="603"/>
      <c r="BN837" s="604"/>
      <c r="BO837" s="587">
        <f>IF(BQ837=0,0,50*BP837/BQ837)</f>
        <v>0</v>
      </c>
      <c r="BP837" s="555">
        <f>(BL837*BS$837)+(N837*BS$838)+(X837*BS$839)+(R837*BS$840)+(V837*BS$841)+(Z837*BS$842)</f>
        <v>0</v>
      </c>
      <c r="BQ837" s="555">
        <f>((AZ837-BB837)*BS$844)+((AT837-AV837)*BS$843)+(H837*BS$845)+(P837*BS$846)</f>
        <v>0</v>
      </c>
      <c r="BR837" s="75" t="s">
        <v>70</v>
      </c>
      <c r="BS837" s="76">
        <f>IF(BO832="B",'VALUE POINTS'!L$10,IF('GAME STATS'!BO832="C",'VALUE POINTS'!M$10,'VALUE POINTS'!K$10))</f>
        <v>1</v>
      </c>
      <c r="BT837" s="280"/>
    </row>
    <row r="838" spans="1:77" ht="23.85" customHeight="1" x14ac:dyDescent="0.35">
      <c r="A838" s="277"/>
      <c r="B838" s="679"/>
      <c r="C838" s="690" t="str">
        <f>IF(ROSTER!D$8="","",ROSTER!D$8)</f>
        <v/>
      </c>
      <c r="D838" s="691"/>
      <c r="E838" s="668"/>
      <c r="F838" s="681"/>
      <c r="G838" s="664"/>
      <c r="H838" s="585"/>
      <c r="I838" s="586"/>
      <c r="J838" s="571"/>
      <c r="K838" s="572"/>
      <c r="L838" s="575"/>
      <c r="M838" s="576"/>
      <c r="N838" s="581" t="s">
        <v>16</v>
      </c>
      <c r="O838" s="582"/>
      <c r="P838" s="571"/>
      <c r="Q838" s="572"/>
      <c r="R838" s="575"/>
      <c r="S838" s="576"/>
      <c r="T838" s="581" t="s">
        <v>16</v>
      </c>
      <c r="U838" s="582"/>
      <c r="V838" s="585"/>
      <c r="W838" s="586"/>
      <c r="X838" s="571"/>
      <c r="Y838" s="586"/>
      <c r="Z838" s="571"/>
      <c r="AA838" s="586"/>
      <c r="AB838" s="571"/>
      <c r="AC838" s="572"/>
      <c r="AD838" s="575"/>
      <c r="AE838" s="576"/>
      <c r="AF838" s="577"/>
      <c r="AG838" s="578"/>
      <c r="AH838" s="571"/>
      <c r="AI838" s="572"/>
      <c r="AJ838" s="575"/>
      <c r="AK838" s="576"/>
      <c r="AL838" s="577"/>
      <c r="AM838" s="578"/>
      <c r="AN838" s="571"/>
      <c r="AO838" s="572"/>
      <c r="AP838" s="575"/>
      <c r="AQ838" s="576"/>
      <c r="AR838" s="577"/>
      <c r="AS838" s="578"/>
      <c r="AT838" s="627"/>
      <c r="AU838" s="628"/>
      <c r="AV838" s="629"/>
      <c r="AW838" s="630"/>
      <c r="AX838" s="577"/>
      <c r="AY838" s="578"/>
      <c r="AZ838" s="571"/>
      <c r="BA838" s="572"/>
      <c r="BB838" s="575"/>
      <c r="BC838" s="576"/>
      <c r="BD838" s="577"/>
      <c r="BE838" s="578"/>
      <c r="BF838" s="627"/>
      <c r="BG838" s="628"/>
      <c r="BH838" s="629"/>
      <c r="BI838" s="630"/>
      <c r="BJ838" s="577"/>
      <c r="BK838" s="578"/>
      <c r="BL838" s="605"/>
      <c r="BM838" s="606"/>
      <c r="BN838" s="607"/>
      <c r="BO838" s="588"/>
      <c r="BP838" s="556"/>
      <c r="BQ838" s="556"/>
      <c r="BR838" s="75" t="s">
        <v>71</v>
      </c>
      <c r="BS838" s="76">
        <f>IF(BO832="B",'VALUE POINTS'!L$11,IF('GAME STATS'!BO832="C",'VALUE POINTS'!M$11,'VALUE POINTS'!K$11))</f>
        <v>1</v>
      </c>
      <c r="BT838" s="280"/>
    </row>
    <row r="839" spans="1:77" ht="21.75" customHeight="1" x14ac:dyDescent="0.4">
      <c r="A839" s="268"/>
      <c r="B839" s="678" t="str">
        <f>IF(ROSTER!B$10="","",ROSTER!B$10)</f>
        <v/>
      </c>
      <c r="C839" s="669" t="str">
        <f>IF(ROSTER!C$10="","",ROSTER!C$10)</f>
        <v/>
      </c>
      <c r="D839" s="670"/>
      <c r="E839" s="667"/>
      <c r="F839" s="680">
        <f>IF(E839="y",1,IF(E839="S",1,0))</f>
        <v>0</v>
      </c>
      <c r="G839" s="663">
        <f>IF(E839="S",1,0)</f>
        <v>0</v>
      </c>
      <c r="H839" s="583"/>
      <c r="I839" s="584"/>
      <c r="J839" s="569"/>
      <c r="K839" s="570"/>
      <c r="L839" s="573"/>
      <c r="M839" s="574"/>
      <c r="N839" s="579">
        <f>L839+J839</f>
        <v>0</v>
      </c>
      <c r="O839" s="580"/>
      <c r="P839" s="569"/>
      <c r="Q839" s="570"/>
      <c r="R839" s="573"/>
      <c r="S839" s="574"/>
      <c r="T839" s="579">
        <f>R839-P839</f>
        <v>0</v>
      </c>
      <c r="U839" s="580"/>
      <c r="V839" s="583"/>
      <c r="W839" s="584"/>
      <c r="X839" s="569"/>
      <c r="Y839" s="584"/>
      <c r="Z839" s="569"/>
      <c r="AA839" s="584"/>
      <c r="AB839" s="569"/>
      <c r="AC839" s="570"/>
      <c r="AD839" s="573"/>
      <c r="AE839" s="574"/>
      <c r="AF839" s="557">
        <f>IF(AB839=0,0,(AD839/AB839)*100)</f>
        <v>0</v>
      </c>
      <c r="AG839" s="558"/>
      <c r="AH839" s="569"/>
      <c r="AI839" s="570"/>
      <c r="AJ839" s="573"/>
      <c r="AK839" s="574"/>
      <c r="AL839" s="557">
        <f>IF(AH839=0,0,(AJ839/AH839)*100)</f>
        <v>0</v>
      </c>
      <c r="AM839" s="558"/>
      <c r="AN839" s="569"/>
      <c r="AO839" s="570"/>
      <c r="AP839" s="573"/>
      <c r="AQ839" s="574"/>
      <c r="AR839" s="557">
        <f>IF(AN839=0,0,(AP839/AN839)*100)</f>
        <v>0</v>
      </c>
      <c r="AS839" s="558"/>
      <c r="AT839" s="561">
        <f>AB839+AH839+AN839</f>
        <v>0</v>
      </c>
      <c r="AU839" s="562"/>
      <c r="AV839" s="565">
        <f>AD839+AJ839+AP839</f>
        <v>0</v>
      </c>
      <c r="AW839" s="566"/>
      <c r="AX839" s="557">
        <f>IF(AT839=0,0,(AV839/AT839)*100)</f>
        <v>0</v>
      </c>
      <c r="AY839" s="558"/>
      <c r="AZ839" s="569"/>
      <c r="BA839" s="570"/>
      <c r="BB839" s="573"/>
      <c r="BC839" s="574"/>
      <c r="BD839" s="557">
        <f>IF(AZ839=0,0,(BB839/AZ839)*100)</f>
        <v>0</v>
      </c>
      <c r="BE839" s="558"/>
      <c r="BF839" s="561">
        <f>AT839+AZ839</f>
        <v>0</v>
      </c>
      <c r="BG839" s="562"/>
      <c r="BH839" s="565">
        <f>AV839+BB839</f>
        <v>0</v>
      </c>
      <c r="BI839" s="566"/>
      <c r="BJ839" s="557">
        <f>IF(BF839=0,0,(BH839/BF839)*100)</f>
        <v>0</v>
      </c>
      <c r="BK839" s="558"/>
      <c r="BL839" s="602">
        <f>(AD839*2)+(AJ839*2)+(AP839*3)+BB839</f>
        <v>0</v>
      </c>
      <c r="BM839" s="603"/>
      <c r="BN839" s="604"/>
      <c r="BO839" s="587">
        <f>IF(BQ839=0,0,50*BP839/BQ839)</f>
        <v>0</v>
      </c>
      <c r="BP839" s="555">
        <f t="shared" ref="BP839" si="766">(BL839*BS$837)+(N839*BS$838)+(X839*BS$839)+(R839*BS$840)+(V839*BS$841)+(Z839*BS$842)</f>
        <v>0</v>
      </c>
      <c r="BQ839" s="555">
        <f t="shared" ref="BQ839" si="767">((AZ839-BB839)*BS$844)+((AT839-AV839)*BS$843)+(H839*BS$845)+(P839*BS$846)</f>
        <v>0</v>
      </c>
      <c r="BR839" s="75" t="s">
        <v>72</v>
      </c>
      <c r="BS839" s="76">
        <f>IF(BO832="B",'VALUE POINTS'!L$12,IF('GAME STATS'!BO832="C",'VALUE POINTS'!M$12,'VALUE POINTS'!K$12))</f>
        <v>2</v>
      </c>
      <c r="BT839" s="280"/>
      <c r="BY839" s="70"/>
    </row>
    <row r="840" spans="1:77" ht="21.75" customHeight="1" x14ac:dyDescent="0.35">
      <c r="A840" s="268"/>
      <c r="B840" s="679"/>
      <c r="C840" s="690" t="str">
        <f>IF(ROSTER!D$10="","",ROSTER!D$10)</f>
        <v/>
      </c>
      <c r="D840" s="691"/>
      <c r="E840" s="668"/>
      <c r="F840" s="681"/>
      <c r="G840" s="664"/>
      <c r="H840" s="585"/>
      <c r="I840" s="586"/>
      <c r="J840" s="571"/>
      <c r="K840" s="572"/>
      <c r="L840" s="575"/>
      <c r="M840" s="576"/>
      <c r="N840" s="581" t="s">
        <v>16</v>
      </c>
      <c r="O840" s="582"/>
      <c r="P840" s="571"/>
      <c r="Q840" s="572"/>
      <c r="R840" s="575"/>
      <c r="S840" s="576"/>
      <c r="T840" s="581" t="s">
        <v>16</v>
      </c>
      <c r="U840" s="582"/>
      <c r="V840" s="585"/>
      <c r="W840" s="586"/>
      <c r="X840" s="571"/>
      <c r="Y840" s="586"/>
      <c r="Z840" s="571"/>
      <c r="AA840" s="586"/>
      <c r="AB840" s="571"/>
      <c r="AC840" s="572"/>
      <c r="AD840" s="575"/>
      <c r="AE840" s="576"/>
      <c r="AF840" s="577"/>
      <c r="AG840" s="578"/>
      <c r="AH840" s="571"/>
      <c r="AI840" s="572"/>
      <c r="AJ840" s="575"/>
      <c r="AK840" s="576"/>
      <c r="AL840" s="577"/>
      <c r="AM840" s="578"/>
      <c r="AN840" s="571"/>
      <c r="AO840" s="572"/>
      <c r="AP840" s="575"/>
      <c r="AQ840" s="576"/>
      <c r="AR840" s="577"/>
      <c r="AS840" s="578"/>
      <c r="AT840" s="627"/>
      <c r="AU840" s="628"/>
      <c r="AV840" s="629"/>
      <c r="AW840" s="630"/>
      <c r="AX840" s="577"/>
      <c r="AY840" s="578"/>
      <c r="AZ840" s="571"/>
      <c r="BA840" s="572"/>
      <c r="BB840" s="575"/>
      <c r="BC840" s="576"/>
      <c r="BD840" s="577"/>
      <c r="BE840" s="578"/>
      <c r="BF840" s="627"/>
      <c r="BG840" s="628"/>
      <c r="BH840" s="629"/>
      <c r="BI840" s="630"/>
      <c r="BJ840" s="577"/>
      <c r="BK840" s="578"/>
      <c r="BL840" s="605"/>
      <c r="BM840" s="606"/>
      <c r="BN840" s="607"/>
      <c r="BO840" s="588"/>
      <c r="BP840" s="556"/>
      <c r="BQ840" s="556"/>
      <c r="BR840" s="75" t="s">
        <v>73</v>
      </c>
      <c r="BS840" s="76">
        <f>IF(BO832="B",'VALUE POINTS'!L$13,IF('GAME STATS'!BO832="C",'VALUE POINTS'!M$13,'VALUE POINTS'!K$13))</f>
        <v>2</v>
      </c>
      <c r="BT840" s="280"/>
    </row>
    <row r="841" spans="1:77" ht="21.75" customHeight="1" x14ac:dyDescent="0.35">
      <c r="A841" s="268"/>
      <c r="B841" s="678" t="str">
        <f>IF(ROSTER!B$12="","",ROSTER!B$12)</f>
        <v/>
      </c>
      <c r="C841" s="669" t="str">
        <f>IF(ROSTER!C$12="","",ROSTER!C$12)</f>
        <v/>
      </c>
      <c r="D841" s="670"/>
      <c r="E841" s="667"/>
      <c r="F841" s="680">
        <f>IF(E841="y",1,IF(E841="S",1,0))</f>
        <v>0</v>
      </c>
      <c r="G841" s="663">
        <f>IF(E841="S",1,0)</f>
        <v>0</v>
      </c>
      <c r="H841" s="583"/>
      <c r="I841" s="584"/>
      <c r="J841" s="569"/>
      <c r="K841" s="570"/>
      <c r="L841" s="573"/>
      <c r="M841" s="574"/>
      <c r="N841" s="579">
        <f>L841+J841</f>
        <v>0</v>
      </c>
      <c r="O841" s="580"/>
      <c r="P841" s="569"/>
      <c r="Q841" s="570"/>
      <c r="R841" s="573"/>
      <c r="S841" s="574"/>
      <c r="T841" s="579">
        <f>R841-P841</f>
        <v>0</v>
      </c>
      <c r="U841" s="580"/>
      <c r="V841" s="583"/>
      <c r="W841" s="584"/>
      <c r="X841" s="569"/>
      <c r="Y841" s="584"/>
      <c r="Z841" s="569"/>
      <c r="AA841" s="584"/>
      <c r="AB841" s="569"/>
      <c r="AC841" s="570"/>
      <c r="AD841" s="573"/>
      <c r="AE841" s="574"/>
      <c r="AF841" s="557">
        <f>IF(AB841=0,0,(AD841/AB841)*100)</f>
        <v>0</v>
      </c>
      <c r="AG841" s="558"/>
      <c r="AH841" s="569"/>
      <c r="AI841" s="570"/>
      <c r="AJ841" s="573"/>
      <c r="AK841" s="574"/>
      <c r="AL841" s="557">
        <f>IF(AH841=0,0,(AJ841/AH841)*100)</f>
        <v>0</v>
      </c>
      <c r="AM841" s="558"/>
      <c r="AN841" s="569"/>
      <c r="AO841" s="570"/>
      <c r="AP841" s="573"/>
      <c r="AQ841" s="574"/>
      <c r="AR841" s="557">
        <f>IF(AN841=0,0,(AP841/AN841)*100)</f>
        <v>0</v>
      </c>
      <c r="AS841" s="558"/>
      <c r="AT841" s="561">
        <f>AB841+AH841+AN841</f>
        <v>0</v>
      </c>
      <c r="AU841" s="562"/>
      <c r="AV841" s="565">
        <f>AD841+AJ841+AP841</f>
        <v>0</v>
      </c>
      <c r="AW841" s="566"/>
      <c r="AX841" s="557">
        <f>IF(AT841=0,0,(AV841/AT841)*100)</f>
        <v>0</v>
      </c>
      <c r="AY841" s="558"/>
      <c r="AZ841" s="569"/>
      <c r="BA841" s="570"/>
      <c r="BB841" s="573"/>
      <c r="BC841" s="574"/>
      <c r="BD841" s="557">
        <f>IF(AZ841=0,0,(BB841/AZ841)*100)</f>
        <v>0</v>
      </c>
      <c r="BE841" s="558"/>
      <c r="BF841" s="561">
        <f>AT841+AZ841</f>
        <v>0</v>
      </c>
      <c r="BG841" s="562"/>
      <c r="BH841" s="565">
        <f>AV841+BB841</f>
        <v>0</v>
      </c>
      <c r="BI841" s="566"/>
      <c r="BJ841" s="557">
        <f>IF(BF841=0,0,(BH841/BF841)*100)</f>
        <v>0</v>
      </c>
      <c r="BK841" s="558"/>
      <c r="BL841" s="602">
        <f>(AD841*2)+(AJ841*2)+(AP841*3)+BB841</f>
        <v>0</v>
      </c>
      <c r="BM841" s="603"/>
      <c r="BN841" s="604"/>
      <c r="BO841" s="587">
        <f t="shared" ref="BO841" si="768">IF(BQ841=0,0,50*BP841/BQ841)</f>
        <v>0</v>
      </c>
      <c r="BP841" s="555">
        <f t="shared" ref="BP841" si="769">(BL841*BS$837)+(N841*BS$838)+(X841*BS$839)+(R841*BS$840)+(V841*BS$841)+(Z841*BS$842)</f>
        <v>0</v>
      </c>
      <c r="BQ841" s="555">
        <f t="shared" ref="BQ841" si="770">((AZ841-BB841)*BS$844)+((AT841-AV841)*BS$843)+(H841*BS$845)+(P841*BS$846)</f>
        <v>0</v>
      </c>
      <c r="BR841" s="75" t="s">
        <v>74</v>
      </c>
      <c r="BS841" s="76">
        <f>IF(BO832="B",'VALUE POINTS'!L$14,IF('GAME STATS'!BO832="C",'VALUE POINTS'!M$14,'VALUE POINTS'!K$14))</f>
        <v>2</v>
      </c>
      <c r="BT841" s="280"/>
    </row>
    <row r="842" spans="1:77" ht="21.75" customHeight="1" x14ac:dyDescent="0.4">
      <c r="A842" s="268"/>
      <c r="B842" s="679"/>
      <c r="C842" s="690" t="str">
        <f>IF(ROSTER!D$12="","",ROSTER!D$12)</f>
        <v/>
      </c>
      <c r="D842" s="691"/>
      <c r="E842" s="668"/>
      <c r="F842" s="681"/>
      <c r="G842" s="664"/>
      <c r="H842" s="585"/>
      <c r="I842" s="586"/>
      <c r="J842" s="571"/>
      <c r="K842" s="572"/>
      <c r="L842" s="575"/>
      <c r="M842" s="576"/>
      <c r="N842" s="581" t="s">
        <v>16</v>
      </c>
      <c r="O842" s="582"/>
      <c r="P842" s="571"/>
      <c r="Q842" s="572"/>
      <c r="R842" s="575"/>
      <c r="S842" s="576"/>
      <c r="T842" s="581" t="s">
        <v>16</v>
      </c>
      <c r="U842" s="582"/>
      <c r="V842" s="585"/>
      <c r="W842" s="586"/>
      <c r="X842" s="571"/>
      <c r="Y842" s="586"/>
      <c r="Z842" s="571"/>
      <c r="AA842" s="586"/>
      <c r="AB842" s="571"/>
      <c r="AC842" s="572"/>
      <c r="AD842" s="575"/>
      <c r="AE842" s="576"/>
      <c r="AF842" s="577"/>
      <c r="AG842" s="578"/>
      <c r="AH842" s="571"/>
      <c r="AI842" s="572"/>
      <c r="AJ842" s="575"/>
      <c r="AK842" s="576"/>
      <c r="AL842" s="577"/>
      <c r="AM842" s="578"/>
      <c r="AN842" s="571"/>
      <c r="AO842" s="572"/>
      <c r="AP842" s="575"/>
      <c r="AQ842" s="576"/>
      <c r="AR842" s="577"/>
      <c r="AS842" s="578"/>
      <c r="AT842" s="627"/>
      <c r="AU842" s="628"/>
      <c r="AV842" s="629"/>
      <c r="AW842" s="630"/>
      <c r="AX842" s="577"/>
      <c r="AY842" s="578"/>
      <c r="AZ842" s="571"/>
      <c r="BA842" s="572"/>
      <c r="BB842" s="575"/>
      <c r="BC842" s="576"/>
      <c r="BD842" s="577"/>
      <c r="BE842" s="578"/>
      <c r="BF842" s="627"/>
      <c r="BG842" s="628"/>
      <c r="BH842" s="629"/>
      <c r="BI842" s="630"/>
      <c r="BJ842" s="577"/>
      <c r="BK842" s="578"/>
      <c r="BL842" s="605"/>
      <c r="BM842" s="606"/>
      <c r="BN842" s="607"/>
      <c r="BO842" s="588"/>
      <c r="BP842" s="556"/>
      <c r="BQ842" s="556"/>
      <c r="BR842" s="75" t="s">
        <v>75</v>
      </c>
      <c r="BS842" s="76">
        <f>IF(BO832="B",'VALUE POINTS'!L$15,IF('GAME STATS'!BO832="C",'VALUE POINTS'!M$15,'VALUE POINTS'!K$15))</f>
        <v>2</v>
      </c>
      <c r="BT842" s="280"/>
      <c r="BY842" s="70"/>
    </row>
    <row r="843" spans="1:77" ht="21.75" customHeight="1" x14ac:dyDescent="0.35">
      <c r="A843" s="268"/>
      <c r="B843" s="678" t="str">
        <f>IF(ROSTER!B$14="","",ROSTER!B$14)</f>
        <v/>
      </c>
      <c r="C843" s="669" t="str">
        <f>IF(ROSTER!C$14="","",ROSTER!C$14)</f>
        <v/>
      </c>
      <c r="D843" s="670"/>
      <c r="E843" s="667"/>
      <c r="F843" s="680">
        <f>IF(E843="y",1,IF(E843="S",1,0))</f>
        <v>0</v>
      </c>
      <c r="G843" s="663">
        <f>IF(E843="S",1,0)</f>
        <v>0</v>
      </c>
      <c r="H843" s="583"/>
      <c r="I843" s="584"/>
      <c r="J843" s="569"/>
      <c r="K843" s="570"/>
      <c r="L843" s="573"/>
      <c r="M843" s="574"/>
      <c r="N843" s="579">
        <f>L843+J843</f>
        <v>0</v>
      </c>
      <c r="O843" s="580"/>
      <c r="P843" s="569"/>
      <c r="Q843" s="570"/>
      <c r="R843" s="573"/>
      <c r="S843" s="574"/>
      <c r="T843" s="579">
        <f>R843-P843</f>
        <v>0</v>
      </c>
      <c r="U843" s="580"/>
      <c r="V843" s="583"/>
      <c r="W843" s="584"/>
      <c r="X843" s="569"/>
      <c r="Y843" s="584"/>
      <c r="Z843" s="569"/>
      <c r="AA843" s="584"/>
      <c r="AB843" s="569"/>
      <c r="AC843" s="570"/>
      <c r="AD843" s="573"/>
      <c r="AE843" s="574"/>
      <c r="AF843" s="557">
        <f>IF(AB843=0,0,(AD843/AB843)*100)</f>
        <v>0</v>
      </c>
      <c r="AG843" s="558"/>
      <c r="AH843" s="569"/>
      <c r="AI843" s="570"/>
      <c r="AJ843" s="573"/>
      <c r="AK843" s="574"/>
      <c r="AL843" s="557">
        <f>IF(AH843=0,0,(AJ843/AH843)*100)</f>
        <v>0</v>
      </c>
      <c r="AM843" s="558"/>
      <c r="AN843" s="569"/>
      <c r="AO843" s="570"/>
      <c r="AP843" s="573"/>
      <c r="AQ843" s="574"/>
      <c r="AR843" s="557">
        <f>IF(AN843=0,0,(AP843/AN843)*100)</f>
        <v>0</v>
      </c>
      <c r="AS843" s="558"/>
      <c r="AT843" s="561">
        <f>AB843+AH843+AN843</f>
        <v>0</v>
      </c>
      <c r="AU843" s="562"/>
      <c r="AV843" s="565">
        <f>AD843+AJ843+AP843</f>
        <v>0</v>
      </c>
      <c r="AW843" s="566"/>
      <c r="AX843" s="557">
        <f>IF(AT843=0,0,(AV843/AT843)*100)</f>
        <v>0</v>
      </c>
      <c r="AY843" s="558"/>
      <c r="AZ843" s="569"/>
      <c r="BA843" s="570"/>
      <c r="BB843" s="573"/>
      <c r="BC843" s="574"/>
      <c r="BD843" s="557">
        <f>IF(AZ843=0,0,(BB843/AZ843)*100)</f>
        <v>0</v>
      </c>
      <c r="BE843" s="558"/>
      <c r="BF843" s="561">
        <f>AT843+AZ843</f>
        <v>0</v>
      </c>
      <c r="BG843" s="562"/>
      <c r="BH843" s="565">
        <f>AV843+BB843</f>
        <v>0</v>
      </c>
      <c r="BI843" s="566"/>
      <c r="BJ843" s="557">
        <f>IF(BF843=0,0,(BH843/BF843)*100)</f>
        <v>0</v>
      </c>
      <c r="BK843" s="558"/>
      <c r="BL843" s="602">
        <f>(AD843*2)+(AJ843*2)+(AP843*3)+BB843</f>
        <v>0</v>
      </c>
      <c r="BM843" s="603"/>
      <c r="BN843" s="604"/>
      <c r="BO843" s="587">
        <f t="shared" ref="BO843" si="771">IF(BQ843=0,0,50*BP843/BQ843)</f>
        <v>0</v>
      </c>
      <c r="BP843" s="555">
        <f t="shared" ref="BP843" si="772">(BL843*BS$837)+(N843*BS$838)+(X843*BS$839)+(R843*BS$840)+(V843*BS$841)+(Z843*BS$842)</f>
        <v>0</v>
      </c>
      <c r="BQ843" s="555">
        <f t="shared" ref="BQ843" si="773">((AZ843-BB843)*BS$844)+((AT843-AV843)*BS$843)+(H843*BS$845)+(P843*BS$846)</f>
        <v>0</v>
      </c>
      <c r="BR843" s="75" t="s">
        <v>76</v>
      </c>
      <c r="BS843" s="76">
        <f>IF(BO832="B",'VALUE POINTS'!L$16,IF('GAME STATS'!BO832="C",'VALUE POINTS'!M$16,'VALUE POINTS'!K$16))</f>
        <v>2</v>
      </c>
      <c r="BT843" s="280"/>
    </row>
    <row r="844" spans="1:77" ht="21.75" customHeight="1" x14ac:dyDescent="0.35">
      <c r="A844" s="268"/>
      <c r="B844" s="679"/>
      <c r="C844" s="690" t="str">
        <f>IF(ROSTER!D$14="","",ROSTER!D$14)</f>
        <v/>
      </c>
      <c r="D844" s="691"/>
      <c r="E844" s="668"/>
      <c r="F844" s="681"/>
      <c r="G844" s="664"/>
      <c r="H844" s="585"/>
      <c r="I844" s="586"/>
      <c r="J844" s="571"/>
      <c r="K844" s="572"/>
      <c r="L844" s="575"/>
      <c r="M844" s="576"/>
      <c r="N844" s="581" t="s">
        <v>16</v>
      </c>
      <c r="O844" s="582"/>
      <c r="P844" s="571"/>
      <c r="Q844" s="572"/>
      <c r="R844" s="575"/>
      <c r="S844" s="576"/>
      <c r="T844" s="581" t="s">
        <v>16</v>
      </c>
      <c r="U844" s="582"/>
      <c r="V844" s="585"/>
      <c r="W844" s="586"/>
      <c r="X844" s="571"/>
      <c r="Y844" s="586"/>
      <c r="Z844" s="571"/>
      <c r="AA844" s="586"/>
      <c r="AB844" s="571"/>
      <c r="AC844" s="572"/>
      <c r="AD844" s="575"/>
      <c r="AE844" s="576"/>
      <c r="AF844" s="577"/>
      <c r="AG844" s="578"/>
      <c r="AH844" s="571"/>
      <c r="AI844" s="572"/>
      <c r="AJ844" s="575"/>
      <c r="AK844" s="576"/>
      <c r="AL844" s="577"/>
      <c r="AM844" s="578"/>
      <c r="AN844" s="571"/>
      <c r="AO844" s="572"/>
      <c r="AP844" s="575"/>
      <c r="AQ844" s="576"/>
      <c r="AR844" s="577"/>
      <c r="AS844" s="578"/>
      <c r="AT844" s="627"/>
      <c r="AU844" s="628"/>
      <c r="AV844" s="629"/>
      <c r="AW844" s="630"/>
      <c r="AX844" s="577"/>
      <c r="AY844" s="578"/>
      <c r="AZ844" s="571"/>
      <c r="BA844" s="572"/>
      <c r="BB844" s="575"/>
      <c r="BC844" s="576"/>
      <c r="BD844" s="577"/>
      <c r="BE844" s="578"/>
      <c r="BF844" s="627"/>
      <c r="BG844" s="628"/>
      <c r="BH844" s="629"/>
      <c r="BI844" s="630"/>
      <c r="BJ844" s="577"/>
      <c r="BK844" s="578"/>
      <c r="BL844" s="605"/>
      <c r="BM844" s="606"/>
      <c r="BN844" s="607"/>
      <c r="BO844" s="588"/>
      <c r="BP844" s="556"/>
      <c r="BQ844" s="556"/>
      <c r="BR844" s="75" t="s">
        <v>77</v>
      </c>
      <c r="BS844" s="76">
        <f>IF(BO832="B",'VALUE POINTS'!L$17,IF('GAME STATS'!BO832="C",'VALUE POINTS'!M$17,'VALUE POINTS'!K$17))</f>
        <v>1</v>
      </c>
      <c r="BT844" s="280"/>
    </row>
    <row r="845" spans="1:77" ht="21.75" customHeight="1" x14ac:dyDescent="0.35">
      <c r="A845" s="268"/>
      <c r="B845" s="678" t="str">
        <f>IF(ROSTER!B$16="","",ROSTER!B$16)</f>
        <v/>
      </c>
      <c r="C845" s="669" t="str">
        <f>IF(ROSTER!C$16="","",ROSTER!C$16)</f>
        <v/>
      </c>
      <c r="D845" s="670"/>
      <c r="E845" s="667"/>
      <c r="F845" s="680">
        <f>IF(E845="y",1,IF(E845="S",1,0))</f>
        <v>0</v>
      </c>
      <c r="G845" s="663">
        <f>IF(E845="S",1,0)</f>
        <v>0</v>
      </c>
      <c r="H845" s="583"/>
      <c r="I845" s="584"/>
      <c r="J845" s="569"/>
      <c r="K845" s="570"/>
      <c r="L845" s="573"/>
      <c r="M845" s="574"/>
      <c r="N845" s="579">
        <f>L845+J845</f>
        <v>0</v>
      </c>
      <c r="O845" s="580"/>
      <c r="P845" s="569"/>
      <c r="Q845" s="570"/>
      <c r="R845" s="573"/>
      <c r="S845" s="574"/>
      <c r="T845" s="579">
        <f>R845-P845</f>
        <v>0</v>
      </c>
      <c r="U845" s="580"/>
      <c r="V845" s="583"/>
      <c r="W845" s="584"/>
      <c r="X845" s="569"/>
      <c r="Y845" s="584"/>
      <c r="Z845" s="569"/>
      <c r="AA845" s="584"/>
      <c r="AB845" s="569"/>
      <c r="AC845" s="570"/>
      <c r="AD845" s="573"/>
      <c r="AE845" s="574"/>
      <c r="AF845" s="557">
        <f>IF(AB845=0,0,(AD845/AB845)*100)</f>
        <v>0</v>
      </c>
      <c r="AG845" s="558"/>
      <c r="AH845" s="569"/>
      <c r="AI845" s="570"/>
      <c r="AJ845" s="573"/>
      <c r="AK845" s="574"/>
      <c r="AL845" s="557">
        <f>IF(AH845=0,0,(AJ845/AH845)*100)</f>
        <v>0</v>
      </c>
      <c r="AM845" s="558"/>
      <c r="AN845" s="569"/>
      <c r="AO845" s="570"/>
      <c r="AP845" s="573"/>
      <c r="AQ845" s="574"/>
      <c r="AR845" s="557">
        <f>IF(AN845=0,0,(AP845/AN845)*100)</f>
        <v>0</v>
      </c>
      <c r="AS845" s="558"/>
      <c r="AT845" s="561">
        <f>AB845+AH845+AN845</f>
        <v>0</v>
      </c>
      <c r="AU845" s="562"/>
      <c r="AV845" s="565">
        <f>AD845+AJ845+AP845</f>
        <v>0</v>
      </c>
      <c r="AW845" s="566"/>
      <c r="AX845" s="557">
        <f>IF(AT845=0,0,(AV845/AT845)*100)</f>
        <v>0</v>
      </c>
      <c r="AY845" s="558"/>
      <c r="AZ845" s="569"/>
      <c r="BA845" s="570"/>
      <c r="BB845" s="573"/>
      <c r="BC845" s="574"/>
      <c r="BD845" s="557">
        <f>IF(AZ845=0,0,(BB845/AZ845)*100)</f>
        <v>0</v>
      </c>
      <c r="BE845" s="558"/>
      <c r="BF845" s="561">
        <f>AT845+AZ845</f>
        <v>0</v>
      </c>
      <c r="BG845" s="562"/>
      <c r="BH845" s="565">
        <f>AV845+BB845</f>
        <v>0</v>
      </c>
      <c r="BI845" s="566"/>
      <c r="BJ845" s="557">
        <f>IF(BF845=0,0,(BH845/BF845)*100)</f>
        <v>0</v>
      </c>
      <c r="BK845" s="558"/>
      <c r="BL845" s="602">
        <f>(AD845*2)+(AJ845*2)+(AP845*3)+BB845</f>
        <v>0</v>
      </c>
      <c r="BM845" s="603"/>
      <c r="BN845" s="604"/>
      <c r="BO845" s="587">
        <f t="shared" ref="BO845" si="774">IF(BQ845=0,0,50*BP845/BQ845)</f>
        <v>0</v>
      </c>
      <c r="BP845" s="555">
        <f t="shared" ref="BP845" si="775">(BL845*BS$837)+(N845*BS$838)+(X845*BS$839)+(R845*BS$840)+(V845*BS$841)+(Z845*BS$842)</f>
        <v>0</v>
      </c>
      <c r="BQ845" s="555">
        <f t="shared" ref="BQ845" si="776">((AZ845-BB845)*BS$844)+((AT845-AV845)*BS$843)+(H845*BS$845)+(P845*BS$846)</f>
        <v>0</v>
      </c>
      <c r="BR845" s="75" t="s">
        <v>78</v>
      </c>
      <c r="BS845" s="76">
        <f>IF(BO832="B",'VALUE POINTS'!L$18,IF('GAME STATS'!BO832="C",'VALUE POINTS'!M$18,'VALUE POINTS'!K$18))</f>
        <v>2</v>
      </c>
      <c r="BT845" s="280"/>
    </row>
    <row r="846" spans="1:77" ht="21.75" customHeight="1" x14ac:dyDescent="0.35">
      <c r="A846" s="268"/>
      <c r="B846" s="679"/>
      <c r="C846" s="690" t="str">
        <f>IF(ROSTER!D$16="","",ROSTER!D$16)</f>
        <v/>
      </c>
      <c r="D846" s="691"/>
      <c r="E846" s="668"/>
      <c r="F846" s="681"/>
      <c r="G846" s="664"/>
      <c r="H846" s="585"/>
      <c r="I846" s="586"/>
      <c r="J846" s="571"/>
      <c r="K846" s="572"/>
      <c r="L846" s="575"/>
      <c r="M846" s="576"/>
      <c r="N846" s="581" t="s">
        <v>16</v>
      </c>
      <c r="O846" s="582"/>
      <c r="P846" s="571"/>
      <c r="Q846" s="572"/>
      <c r="R846" s="575"/>
      <c r="S846" s="576"/>
      <c r="T846" s="581" t="s">
        <v>16</v>
      </c>
      <c r="U846" s="582"/>
      <c r="V846" s="585"/>
      <c r="W846" s="586"/>
      <c r="X846" s="571"/>
      <c r="Y846" s="586"/>
      <c r="Z846" s="571"/>
      <c r="AA846" s="586"/>
      <c r="AB846" s="571"/>
      <c r="AC846" s="572"/>
      <c r="AD846" s="575"/>
      <c r="AE846" s="576"/>
      <c r="AF846" s="577"/>
      <c r="AG846" s="578"/>
      <c r="AH846" s="571"/>
      <c r="AI846" s="572"/>
      <c r="AJ846" s="575"/>
      <c r="AK846" s="576"/>
      <c r="AL846" s="577"/>
      <c r="AM846" s="578"/>
      <c r="AN846" s="571"/>
      <c r="AO846" s="572"/>
      <c r="AP846" s="575"/>
      <c r="AQ846" s="576"/>
      <c r="AR846" s="577"/>
      <c r="AS846" s="578"/>
      <c r="AT846" s="627"/>
      <c r="AU846" s="628"/>
      <c r="AV846" s="629"/>
      <c r="AW846" s="630"/>
      <c r="AX846" s="577"/>
      <c r="AY846" s="578"/>
      <c r="AZ846" s="571"/>
      <c r="BA846" s="572"/>
      <c r="BB846" s="575"/>
      <c r="BC846" s="576"/>
      <c r="BD846" s="577"/>
      <c r="BE846" s="578"/>
      <c r="BF846" s="627"/>
      <c r="BG846" s="628"/>
      <c r="BH846" s="629"/>
      <c r="BI846" s="630"/>
      <c r="BJ846" s="577"/>
      <c r="BK846" s="578"/>
      <c r="BL846" s="605"/>
      <c r="BM846" s="606"/>
      <c r="BN846" s="607"/>
      <c r="BO846" s="588"/>
      <c r="BP846" s="556"/>
      <c r="BQ846" s="556"/>
      <c r="BR846" s="75" t="s">
        <v>79</v>
      </c>
      <c r="BS846" s="76">
        <f>IF(BO832="B",'VALUE POINTS'!L$19,IF('GAME STATS'!BO832="C",'VALUE POINTS'!M$19,'VALUE POINTS'!K$19))</f>
        <v>2</v>
      </c>
      <c r="BT846" s="280"/>
    </row>
    <row r="847" spans="1:77" ht="21.75" customHeight="1" x14ac:dyDescent="0.25">
      <c r="A847" s="268"/>
      <c r="B847" s="678" t="str">
        <f>IF(ROSTER!B$18="","",ROSTER!B$18)</f>
        <v/>
      </c>
      <c r="C847" s="669" t="str">
        <f>IF(ROSTER!C$18="","",ROSTER!C$18)</f>
        <v/>
      </c>
      <c r="D847" s="670"/>
      <c r="E847" s="667"/>
      <c r="F847" s="680">
        <f>IF(E847="y",1,IF(E847="S",1,0))</f>
        <v>0</v>
      </c>
      <c r="G847" s="663">
        <f>IF(E847="S",1,0)</f>
        <v>0</v>
      </c>
      <c r="H847" s="583"/>
      <c r="I847" s="584"/>
      <c r="J847" s="569"/>
      <c r="K847" s="570"/>
      <c r="L847" s="573"/>
      <c r="M847" s="574"/>
      <c r="N847" s="579">
        <f>L847+J847</f>
        <v>0</v>
      </c>
      <c r="O847" s="580"/>
      <c r="P847" s="569"/>
      <c r="Q847" s="570"/>
      <c r="R847" s="573"/>
      <c r="S847" s="574"/>
      <c r="T847" s="579">
        <f>R847-P847</f>
        <v>0</v>
      </c>
      <c r="U847" s="580"/>
      <c r="V847" s="583"/>
      <c r="W847" s="584"/>
      <c r="X847" s="569"/>
      <c r="Y847" s="584"/>
      <c r="Z847" s="569"/>
      <c r="AA847" s="584"/>
      <c r="AB847" s="569"/>
      <c r="AC847" s="570"/>
      <c r="AD847" s="573"/>
      <c r="AE847" s="574"/>
      <c r="AF847" s="557">
        <f>IF(AB847=0,0,(AD847/AB847)*100)</f>
        <v>0</v>
      </c>
      <c r="AG847" s="558"/>
      <c r="AH847" s="569"/>
      <c r="AI847" s="570"/>
      <c r="AJ847" s="573"/>
      <c r="AK847" s="574"/>
      <c r="AL847" s="557">
        <f>IF(AH847=0,0,(AJ847/AH847)*100)</f>
        <v>0</v>
      </c>
      <c r="AM847" s="558"/>
      <c r="AN847" s="569"/>
      <c r="AO847" s="570"/>
      <c r="AP847" s="573"/>
      <c r="AQ847" s="574"/>
      <c r="AR847" s="557">
        <f>IF(AN847=0,0,(AP847/AN847)*100)</f>
        <v>0</v>
      </c>
      <c r="AS847" s="558"/>
      <c r="AT847" s="561">
        <f>AB847+AH847+AN847</f>
        <v>0</v>
      </c>
      <c r="AU847" s="562"/>
      <c r="AV847" s="565">
        <f>AD847+AJ847+AP847</f>
        <v>0</v>
      </c>
      <c r="AW847" s="566"/>
      <c r="AX847" s="557">
        <f>IF(AT847=0,0,(AV847/AT847)*100)</f>
        <v>0</v>
      </c>
      <c r="AY847" s="558"/>
      <c r="AZ847" s="569"/>
      <c r="BA847" s="570"/>
      <c r="BB847" s="573"/>
      <c r="BC847" s="574"/>
      <c r="BD847" s="557">
        <f>IF(AZ847=0,0,(BB847/AZ847)*100)</f>
        <v>0</v>
      </c>
      <c r="BE847" s="558"/>
      <c r="BF847" s="561">
        <f>AT847+AZ847</f>
        <v>0</v>
      </c>
      <c r="BG847" s="562"/>
      <c r="BH847" s="565">
        <f>AV847+BB847</f>
        <v>0</v>
      </c>
      <c r="BI847" s="566"/>
      <c r="BJ847" s="557">
        <f>IF(BF847=0,0,(BH847/BF847)*100)</f>
        <v>0</v>
      </c>
      <c r="BK847" s="558"/>
      <c r="BL847" s="602">
        <f>(AD847*2)+(AJ847*2)+(AP847*3)+BB847</f>
        <v>0</v>
      </c>
      <c r="BM847" s="603"/>
      <c r="BN847" s="604"/>
      <c r="BO847" s="587">
        <f t="shared" ref="BO847" si="777">IF(BQ847=0,0,50*BP847/BQ847)</f>
        <v>0</v>
      </c>
      <c r="BP847" s="555">
        <f t="shared" ref="BP847" si="778">(BL847*BS$837)+(N847*BS$838)+(X847*BS$839)+(R847*BS$840)+(V847*BS$841)+(Z847*BS$842)</f>
        <v>0</v>
      </c>
      <c r="BQ847" s="555">
        <f t="shared" ref="BQ847" si="779">((AZ847-BB847)*BS$844)+((AT847-AV847)*BS$843)+(H847*BS$845)+(P847*BS$846)</f>
        <v>0</v>
      </c>
      <c r="BR847" s="65"/>
      <c r="BS847" s="65"/>
      <c r="BT847" s="280"/>
    </row>
    <row r="848" spans="1:77" ht="21.75" customHeight="1" x14ac:dyDescent="0.25">
      <c r="A848" s="268"/>
      <c r="B848" s="679"/>
      <c r="C848" s="690" t="str">
        <f>IF(ROSTER!D$18="","",ROSTER!D$18)</f>
        <v/>
      </c>
      <c r="D848" s="691"/>
      <c r="E848" s="668"/>
      <c r="F848" s="681"/>
      <c r="G848" s="664"/>
      <c r="H848" s="585"/>
      <c r="I848" s="586"/>
      <c r="J848" s="571"/>
      <c r="K848" s="572"/>
      <c r="L848" s="575"/>
      <c r="M848" s="576"/>
      <c r="N848" s="581" t="s">
        <v>16</v>
      </c>
      <c r="O848" s="582"/>
      <c r="P848" s="571"/>
      <c r="Q848" s="572"/>
      <c r="R848" s="575"/>
      <c r="S848" s="576"/>
      <c r="T848" s="581" t="s">
        <v>16</v>
      </c>
      <c r="U848" s="582"/>
      <c r="V848" s="585"/>
      <c r="W848" s="586"/>
      <c r="X848" s="571"/>
      <c r="Y848" s="586"/>
      <c r="Z848" s="571"/>
      <c r="AA848" s="586"/>
      <c r="AB848" s="571"/>
      <c r="AC848" s="572"/>
      <c r="AD848" s="575"/>
      <c r="AE848" s="576"/>
      <c r="AF848" s="577"/>
      <c r="AG848" s="578"/>
      <c r="AH848" s="571"/>
      <c r="AI848" s="572"/>
      <c r="AJ848" s="575"/>
      <c r="AK848" s="576"/>
      <c r="AL848" s="577"/>
      <c r="AM848" s="578"/>
      <c r="AN848" s="571"/>
      <c r="AO848" s="572"/>
      <c r="AP848" s="575"/>
      <c r="AQ848" s="576"/>
      <c r="AR848" s="577"/>
      <c r="AS848" s="578"/>
      <c r="AT848" s="627"/>
      <c r="AU848" s="628"/>
      <c r="AV848" s="629"/>
      <c r="AW848" s="630"/>
      <c r="AX848" s="577"/>
      <c r="AY848" s="578"/>
      <c r="AZ848" s="571"/>
      <c r="BA848" s="572"/>
      <c r="BB848" s="575"/>
      <c r="BC848" s="576"/>
      <c r="BD848" s="577"/>
      <c r="BE848" s="578"/>
      <c r="BF848" s="627"/>
      <c r="BG848" s="628"/>
      <c r="BH848" s="629"/>
      <c r="BI848" s="630"/>
      <c r="BJ848" s="577"/>
      <c r="BK848" s="578"/>
      <c r="BL848" s="605"/>
      <c r="BM848" s="606"/>
      <c r="BN848" s="607"/>
      <c r="BO848" s="588"/>
      <c r="BP848" s="556"/>
      <c r="BQ848" s="556"/>
      <c r="BR848" s="65"/>
      <c r="BS848" s="65"/>
      <c r="BT848" s="268"/>
    </row>
    <row r="849" spans="1:72" ht="21.75" customHeight="1" x14ac:dyDescent="0.25">
      <c r="A849" s="268"/>
      <c r="B849" s="678" t="str">
        <f>IF(ROSTER!B$20="","",ROSTER!B$20)</f>
        <v/>
      </c>
      <c r="C849" s="669" t="str">
        <f>IF(ROSTER!C$20="","",ROSTER!C$20)</f>
        <v/>
      </c>
      <c r="D849" s="670"/>
      <c r="E849" s="667"/>
      <c r="F849" s="680">
        <f>IF(E849="y",1,IF(E849="S",1,0))</f>
        <v>0</v>
      </c>
      <c r="G849" s="663">
        <f>IF(E849="S",1,0)</f>
        <v>0</v>
      </c>
      <c r="H849" s="583"/>
      <c r="I849" s="584"/>
      <c r="J849" s="569"/>
      <c r="K849" s="570"/>
      <c r="L849" s="573"/>
      <c r="M849" s="574"/>
      <c r="N849" s="579">
        <f>L849+J849</f>
        <v>0</v>
      </c>
      <c r="O849" s="580"/>
      <c r="P849" s="569"/>
      <c r="Q849" s="570"/>
      <c r="R849" s="573"/>
      <c r="S849" s="574"/>
      <c r="T849" s="579">
        <f>R849-P849</f>
        <v>0</v>
      </c>
      <c r="U849" s="580"/>
      <c r="V849" s="583"/>
      <c r="W849" s="584"/>
      <c r="X849" s="569"/>
      <c r="Y849" s="584"/>
      <c r="Z849" s="569"/>
      <c r="AA849" s="584"/>
      <c r="AB849" s="569"/>
      <c r="AC849" s="570"/>
      <c r="AD849" s="573"/>
      <c r="AE849" s="574"/>
      <c r="AF849" s="557">
        <f>IF(AB849=0,0,(AD849/AB849)*100)</f>
        <v>0</v>
      </c>
      <c r="AG849" s="558"/>
      <c r="AH849" s="569"/>
      <c r="AI849" s="570"/>
      <c r="AJ849" s="573"/>
      <c r="AK849" s="574"/>
      <c r="AL849" s="557">
        <f>IF(AH849=0,0,(AJ849/AH849)*100)</f>
        <v>0</v>
      </c>
      <c r="AM849" s="558"/>
      <c r="AN849" s="569"/>
      <c r="AO849" s="570"/>
      <c r="AP849" s="573"/>
      <c r="AQ849" s="574"/>
      <c r="AR849" s="557">
        <f>IF(AN849=0,0,(AP849/AN849)*100)</f>
        <v>0</v>
      </c>
      <c r="AS849" s="558"/>
      <c r="AT849" s="561">
        <f>AB849+AH849+AN849</f>
        <v>0</v>
      </c>
      <c r="AU849" s="562"/>
      <c r="AV849" s="565">
        <f>AD849+AJ849+AP849</f>
        <v>0</v>
      </c>
      <c r="AW849" s="566"/>
      <c r="AX849" s="557">
        <f>IF(AT849=0,0,(AV849/AT849)*100)</f>
        <v>0</v>
      </c>
      <c r="AY849" s="558"/>
      <c r="AZ849" s="569"/>
      <c r="BA849" s="570"/>
      <c r="BB849" s="573"/>
      <c r="BC849" s="574"/>
      <c r="BD849" s="557">
        <f>IF(AZ849=0,0,(BB849/AZ849)*100)</f>
        <v>0</v>
      </c>
      <c r="BE849" s="558"/>
      <c r="BF849" s="561">
        <f>AT849+AZ849</f>
        <v>0</v>
      </c>
      <c r="BG849" s="562"/>
      <c r="BH849" s="565">
        <f>AV849+BB849</f>
        <v>0</v>
      </c>
      <c r="BI849" s="566"/>
      <c r="BJ849" s="557">
        <f>IF(BF849=0,0,(BH849/BF849)*100)</f>
        <v>0</v>
      </c>
      <c r="BK849" s="558"/>
      <c r="BL849" s="602">
        <f>(AD849*2)+(AJ849*2)+(AP849*3)+BB849</f>
        <v>0</v>
      </c>
      <c r="BM849" s="603"/>
      <c r="BN849" s="604"/>
      <c r="BO849" s="587">
        <f t="shared" ref="BO849" si="780">IF(BQ849=0,0,50*BP849/BQ849)</f>
        <v>0</v>
      </c>
      <c r="BP849" s="555">
        <f t="shared" ref="BP849" si="781">(BL849*BS$837)+(N849*BS$838)+(X849*BS$839)+(R849*BS$840)+(V849*BS$841)+(Z849*BS$842)</f>
        <v>0</v>
      </c>
      <c r="BQ849" s="555">
        <f t="shared" ref="BQ849" si="782">((AZ849-BB849)*BS$844)+((AT849-AV849)*BS$843)+(H849*BS$845)+(P849*BS$846)</f>
        <v>0</v>
      </c>
      <c r="BR849" s="65"/>
      <c r="BS849" s="65"/>
      <c r="BT849" s="268"/>
    </row>
    <row r="850" spans="1:72" ht="21.75" customHeight="1" x14ac:dyDescent="0.25">
      <c r="A850" s="268"/>
      <c r="B850" s="679"/>
      <c r="C850" s="690" t="str">
        <f>IF(ROSTER!D$20="","",ROSTER!D$20)</f>
        <v/>
      </c>
      <c r="D850" s="691"/>
      <c r="E850" s="668"/>
      <c r="F850" s="681"/>
      <c r="G850" s="664"/>
      <c r="H850" s="585"/>
      <c r="I850" s="586"/>
      <c r="J850" s="571"/>
      <c r="K850" s="572"/>
      <c r="L850" s="575"/>
      <c r="M850" s="576"/>
      <c r="N850" s="581" t="s">
        <v>16</v>
      </c>
      <c r="O850" s="582"/>
      <c r="P850" s="571"/>
      <c r="Q850" s="572"/>
      <c r="R850" s="575"/>
      <c r="S850" s="576"/>
      <c r="T850" s="581" t="s">
        <v>16</v>
      </c>
      <c r="U850" s="582"/>
      <c r="V850" s="585"/>
      <c r="W850" s="586"/>
      <c r="X850" s="571"/>
      <c r="Y850" s="586"/>
      <c r="Z850" s="571"/>
      <c r="AA850" s="586"/>
      <c r="AB850" s="571"/>
      <c r="AC850" s="572"/>
      <c r="AD850" s="575"/>
      <c r="AE850" s="576"/>
      <c r="AF850" s="577"/>
      <c r="AG850" s="578"/>
      <c r="AH850" s="571"/>
      <c r="AI850" s="572"/>
      <c r="AJ850" s="575"/>
      <c r="AK850" s="576"/>
      <c r="AL850" s="577"/>
      <c r="AM850" s="578"/>
      <c r="AN850" s="571"/>
      <c r="AO850" s="572"/>
      <c r="AP850" s="575"/>
      <c r="AQ850" s="576"/>
      <c r="AR850" s="577"/>
      <c r="AS850" s="578"/>
      <c r="AT850" s="627"/>
      <c r="AU850" s="628"/>
      <c r="AV850" s="629"/>
      <c r="AW850" s="630"/>
      <c r="AX850" s="577"/>
      <c r="AY850" s="578"/>
      <c r="AZ850" s="571"/>
      <c r="BA850" s="572"/>
      <c r="BB850" s="575"/>
      <c r="BC850" s="576"/>
      <c r="BD850" s="577"/>
      <c r="BE850" s="578"/>
      <c r="BF850" s="627"/>
      <c r="BG850" s="628"/>
      <c r="BH850" s="629"/>
      <c r="BI850" s="630"/>
      <c r="BJ850" s="577"/>
      <c r="BK850" s="578"/>
      <c r="BL850" s="605"/>
      <c r="BM850" s="606"/>
      <c r="BN850" s="607"/>
      <c r="BO850" s="588"/>
      <c r="BP850" s="556"/>
      <c r="BQ850" s="556"/>
      <c r="BR850" s="65"/>
      <c r="BS850" s="65"/>
      <c r="BT850" s="268"/>
    </row>
    <row r="851" spans="1:72" ht="21.75" customHeight="1" x14ac:dyDescent="0.25">
      <c r="A851" s="268"/>
      <c r="B851" s="678" t="str">
        <f>IF(ROSTER!B$22="","",ROSTER!B$22)</f>
        <v/>
      </c>
      <c r="C851" s="669" t="str">
        <f>IF(ROSTER!C$22="","",ROSTER!C$22)</f>
        <v/>
      </c>
      <c r="D851" s="670"/>
      <c r="E851" s="667"/>
      <c r="F851" s="680">
        <f>IF(E851="y",1,IF(E851="S",1,0))</f>
        <v>0</v>
      </c>
      <c r="G851" s="663">
        <f>IF(E851="S",1,0)</f>
        <v>0</v>
      </c>
      <c r="H851" s="583"/>
      <c r="I851" s="584"/>
      <c r="J851" s="569"/>
      <c r="K851" s="570"/>
      <c r="L851" s="573"/>
      <c r="M851" s="574"/>
      <c r="N851" s="579">
        <f>L851+J851</f>
        <v>0</v>
      </c>
      <c r="O851" s="580"/>
      <c r="P851" s="569"/>
      <c r="Q851" s="570"/>
      <c r="R851" s="573"/>
      <c r="S851" s="574"/>
      <c r="T851" s="579">
        <f>R851-P851</f>
        <v>0</v>
      </c>
      <c r="U851" s="580"/>
      <c r="V851" s="583"/>
      <c r="W851" s="584"/>
      <c r="X851" s="569"/>
      <c r="Y851" s="584"/>
      <c r="Z851" s="569"/>
      <c r="AA851" s="584"/>
      <c r="AB851" s="569"/>
      <c r="AC851" s="570"/>
      <c r="AD851" s="573"/>
      <c r="AE851" s="574"/>
      <c r="AF851" s="557">
        <f>IF(AB851=0,0,(AD851/AB851)*100)</f>
        <v>0</v>
      </c>
      <c r="AG851" s="558"/>
      <c r="AH851" s="569"/>
      <c r="AI851" s="570"/>
      <c r="AJ851" s="573"/>
      <c r="AK851" s="574"/>
      <c r="AL851" s="557">
        <f>IF(AH851=0,0,(AJ851/AH851)*100)</f>
        <v>0</v>
      </c>
      <c r="AM851" s="558"/>
      <c r="AN851" s="569"/>
      <c r="AO851" s="570"/>
      <c r="AP851" s="573"/>
      <c r="AQ851" s="574"/>
      <c r="AR851" s="557">
        <f>IF(AN851=0,0,(AP851/AN851)*100)</f>
        <v>0</v>
      </c>
      <c r="AS851" s="558"/>
      <c r="AT851" s="561">
        <f>AB851+AH851+AN851</f>
        <v>0</v>
      </c>
      <c r="AU851" s="562"/>
      <c r="AV851" s="565">
        <f>AD851+AJ851+AP851</f>
        <v>0</v>
      </c>
      <c r="AW851" s="566"/>
      <c r="AX851" s="557">
        <f>IF(AT851=0,0,(AV851/AT851)*100)</f>
        <v>0</v>
      </c>
      <c r="AY851" s="558"/>
      <c r="AZ851" s="569"/>
      <c r="BA851" s="570"/>
      <c r="BB851" s="573"/>
      <c r="BC851" s="574"/>
      <c r="BD851" s="557">
        <f>IF(AZ851=0,0,(BB851/AZ851)*100)</f>
        <v>0</v>
      </c>
      <c r="BE851" s="558"/>
      <c r="BF851" s="561">
        <f>AT851+AZ851</f>
        <v>0</v>
      </c>
      <c r="BG851" s="562"/>
      <c r="BH851" s="565">
        <f>AV851+BB851</f>
        <v>0</v>
      </c>
      <c r="BI851" s="566"/>
      <c r="BJ851" s="557">
        <f>IF(BF851=0,0,(BH851/BF851)*100)</f>
        <v>0</v>
      </c>
      <c r="BK851" s="558"/>
      <c r="BL851" s="602">
        <f>(AD851*2)+(AJ851*2)+(AP851*3)+BB851</f>
        <v>0</v>
      </c>
      <c r="BM851" s="603"/>
      <c r="BN851" s="604"/>
      <c r="BO851" s="587">
        <f t="shared" ref="BO851" si="783">IF(BQ851=0,0,50*BP851/BQ851)</f>
        <v>0</v>
      </c>
      <c r="BP851" s="555">
        <f t="shared" ref="BP851" si="784">(BL851*BS$837)+(N851*BS$838)+(X851*BS$839)+(R851*BS$840)+(V851*BS$841)+(Z851*BS$842)</f>
        <v>0</v>
      </c>
      <c r="BQ851" s="555">
        <f t="shared" ref="BQ851" si="785">((AZ851-BB851)*BS$844)+((AT851-AV851)*BS$843)+(H851*BS$845)+(P851*BS$846)</f>
        <v>0</v>
      </c>
      <c r="BR851" s="65"/>
      <c r="BS851" s="65"/>
      <c r="BT851" s="268"/>
    </row>
    <row r="852" spans="1:72" ht="21.75" customHeight="1" x14ac:dyDescent="0.25">
      <c r="A852" s="268"/>
      <c r="B852" s="679"/>
      <c r="C852" s="690" t="str">
        <f>IF(ROSTER!D$22="","",ROSTER!D$22)</f>
        <v/>
      </c>
      <c r="D852" s="691"/>
      <c r="E852" s="668"/>
      <c r="F852" s="681"/>
      <c r="G852" s="664"/>
      <c r="H852" s="585"/>
      <c r="I852" s="586"/>
      <c r="J852" s="571"/>
      <c r="K852" s="572"/>
      <c r="L852" s="575"/>
      <c r="M852" s="576"/>
      <c r="N852" s="581" t="s">
        <v>16</v>
      </c>
      <c r="O852" s="582"/>
      <c r="P852" s="571"/>
      <c r="Q852" s="572"/>
      <c r="R852" s="575"/>
      <c r="S852" s="576"/>
      <c r="T852" s="581" t="s">
        <v>16</v>
      </c>
      <c r="U852" s="582"/>
      <c r="V852" s="585"/>
      <c r="W852" s="586"/>
      <c r="X852" s="571"/>
      <c r="Y852" s="586"/>
      <c r="Z852" s="571"/>
      <c r="AA852" s="586"/>
      <c r="AB852" s="571"/>
      <c r="AC852" s="572"/>
      <c r="AD852" s="575"/>
      <c r="AE852" s="576"/>
      <c r="AF852" s="577"/>
      <c r="AG852" s="578"/>
      <c r="AH852" s="571"/>
      <c r="AI852" s="572"/>
      <c r="AJ852" s="575"/>
      <c r="AK852" s="576"/>
      <c r="AL852" s="577"/>
      <c r="AM852" s="578"/>
      <c r="AN852" s="571"/>
      <c r="AO852" s="572"/>
      <c r="AP852" s="575"/>
      <c r="AQ852" s="576"/>
      <c r="AR852" s="577"/>
      <c r="AS852" s="578"/>
      <c r="AT852" s="627"/>
      <c r="AU852" s="628"/>
      <c r="AV852" s="629"/>
      <c r="AW852" s="630"/>
      <c r="AX852" s="577"/>
      <c r="AY852" s="578"/>
      <c r="AZ852" s="571"/>
      <c r="BA852" s="572"/>
      <c r="BB852" s="575"/>
      <c r="BC852" s="576"/>
      <c r="BD852" s="577"/>
      <c r="BE852" s="578"/>
      <c r="BF852" s="627"/>
      <c r="BG852" s="628"/>
      <c r="BH852" s="629"/>
      <c r="BI852" s="630"/>
      <c r="BJ852" s="577"/>
      <c r="BK852" s="578"/>
      <c r="BL852" s="605"/>
      <c r="BM852" s="606"/>
      <c r="BN852" s="607"/>
      <c r="BO852" s="588"/>
      <c r="BP852" s="556"/>
      <c r="BQ852" s="556"/>
      <c r="BR852" s="65"/>
      <c r="BS852" s="65"/>
      <c r="BT852" s="268"/>
    </row>
    <row r="853" spans="1:72" ht="21.75" customHeight="1" x14ac:dyDescent="0.25">
      <c r="A853" s="268"/>
      <c r="B853" s="678" t="str">
        <f>IF(ROSTER!B$24="","",ROSTER!B$24)</f>
        <v/>
      </c>
      <c r="C853" s="669" t="str">
        <f>IF(ROSTER!C$24="","",ROSTER!C$24)</f>
        <v/>
      </c>
      <c r="D853" s="670"/>
      <c r="E853" s="667"/>
      <c r="F853" s="680">
        <f>IF(E853="y",1,IF(E853="S",1,0))</f>
        <v>0</v>
      </c>
      <c r="G853" s="663">
        <f>IF(E853="S",1,0)</f>
        <v>0</v>
      </c>
      <c r="H853" s="583"/>
      <c r="I853" s="584"/>
      <c r="J853" s="569"/>
      <c r="K853" s="570"/>
      <c r="L853" s="573"/>
      <c r="M853" s="574"/>
      <c r="N853" s="579">
        <f>L853+J853</f>
        <v>0</v>
      </c>
      <c r="O853" s="580"/>
      <c r="P853" s="569"/>
      <c r="Q853" s="570"/>
      <c r="R853" s="573"/>
      <c r="S853" s="574"/>
      <c r="T853" s="579">
        <f>R853-P853</f>
        <v>0</v>
      </c>
      <c r="U853" s="580"/>
      <c r="V853" s="583"/>
      <c r="W853" s="584"/>
      <c r="X853" s="569"/>
      <c r="Y853" s="584"/>
      <c r="Z853" s="569"/>
      <c r="AA853" s="584"/>
      <c r="AB853" s="569"/>
      <c r="AC853" s="570"/>
      <c r="AD853" s="573"/>
      <c r="AE853" s="574"/>
      <c r="AF853" s="557">
        <f>IF(AB853=0,0,(AD853/AB853)*100)</f>
        <v>0</v>
      </c>
      <c r="AG853" s="558"/>
      <c r="AH853" s="569"/>
      <c r="AI853" s="570"/>
      <c r="AJ853" s="573"/>
      <c r="AK853" s="574"/>
      <c r="AL853" s="557">
        <f>IF(AH853=0,0,(AJ853/AH853)*100)</f>
        <v>0</v>
      </c>
      <c r="AM853" s="558"/>
      <c r="AN853" s="569"/>
      <c r="AO853" s="570"/>
      <c r="AP853" s="573"/>
      <c r="AQ853" s="574"/>
      <c r="AR853" s="557">
        <f>IF(AN853=0,0,(AP853/AN853)*100)</f>
        <v>0</v>
      </c>
      <c r="AS853" s="558"/>
      <c r="AT853" s="561">
        <f>AB853+AH853+AN853</f>
        <v>0</v>
      </c>
      <c r="AU853" s="562"/>
      <c r="AV853" s="565">
        <f>AD853+AJ853+AP853</f>
        <v>0</v>
      </c>
      <c r="AW853" s="566"/>
      <c r="AX853" s="557">
        <f>IF(AT853=0,0,(AV853/AT853)*100)</f>
        <v>0</v>
      </c>
      <c r="AY853" s="558"/>
      <c r="AZ853" s="569"/>
      <c r="BA853" s="570"/>
      <c r="BB853" s="573"/>
      <c r="BC853" s="574"/>
      <c r="BD853" s="557">
        <f>IF(AZ853=0,0,(BB853/AZ853)*100)</f>
        <v>0</v>
      </c>
      <c r="BE853" s="558"/>
      <c r="BF853" s="561">
        <f>AT853+AZ853</f>
        <v>0</v>
      </c>
      <c r="BG853" s="562"/>
      <c r="BH853" s="565">
        <f>AV853+BB853</f>
        <v>0</v>
      </c>
      <c r="BI853" s="566"/>
      <c r="BJ853" s="557">
        <f>IF(BF853=0,0,(BH853/BF853)*100)</f>
        <v>0</v>
      </c>
      <c r="BK853" s="558"/>
      <c r="BL853" s="602">
        <f>(AD853*2)+(AJ853*2)+(AP853*3)+BB853</f>
        <v>0</v>
      </c>
      <c r="BM853" s="603"/>
      <c r="BN853" s="604"/>
      <c r="BO853" s="587">
        <f t="shared" ref="BO853" si="786">IF(BQ853=0,0,50*BP853/BQ853)</f>
        <v>0</v>
      </c>
      <c r="BP853" s="555">
        <f t="shared" ref="BP853" si="787">(BL853*BS$837)+(N853*BS$838)+(X853*BS$839)+(R853*BS$840)+(V853*BS$841)+(Z853*BS$842)</f>
        <v>0</v>
      </c>
      <c r="BQ853" s="555">
        <f t="shared" ref="BQ853" si="788">((AZ853-BB853)*BS$844)+((AT853-AV853)*BS$843)+(H853*BS$845)+(P853*BS$846)</f>
        <v>0</v>
      </c>
      <c r="BR853" s="65"/>
      <c r="BS853" s="65"/>
      <c r="BT853" s="268"/>
    </row>
    <row r="854" spans="1:72" ht="21.75" customHeight="1" x14ac:dyDescent="0.25">
      <c r="A854" s="268"/>
      <c r="B854" s="679"/>
      <c r="C854" s="690" t="str">
        <f>IF(ROSTER!D$24="","",ROSTER!D$24)</f>
        <v/>
      </c>
      <c r="D854" s="691"/>
      <c r="E854" s="668"/>
      <c r="F854" s="681"/>
      <c r="G854" s="664"/>
      <c r="H854" s="585"/>
      <c r="I854" s="586"/>
      <c r="J854" s="571"/>
      <c r="K854" s="572"/>
      <c r="L854" s="575"/>
      <c r="M854" s="576"/>
      <c r="N854" s="581" t="s">
        <v>16</v>
      </c>
      <c r="O854" s="582"/>
      <c r="P854" s="571"/>
      <c r="Q854" s="572"/>
      <c r="R854" s="575"/>
      <c r="S854" s="576"/>
      <c r="T854" s="581" t="s">
        <v>16</v>
      </c>
      <c r="U854" s="582"/>
      <c r="V854" s="585"/>
      <c r="W854" s="586"/>
      <c r="X854" s="571"/>
      <c r="Y854" s="586"/>
      <c r="Z854" s="571"/>
      <c r="AA854" s="586"/>
      <c r="AB854" s="571"/>
      <c r="AC854" s="572"/>
      <c r="AD854" s="575"/>
      <c r="AE854" s="576"/>
      <c r="AF854" s="577"/>
      <c r="AG854" s="578"/>
      <c r="AH854" s="571"/>
      <c r="AI854" s="572"/>
      <c r="AJ854" s="575"/>
      <c r="AK854" s="576"/>
      <c r="AL854" s="577"/>
      <c r="AM854" s="578"/>
      <c r="AN854" s="571"/>
      <c r="AO854" s="572"/>
      <c r="AP854" s="575"/>
      <c r="AQ854" s="576"/>
      <c r="AR854" s="577"/>
      <c r="AS854" s="578"/>
      <c r="AT854" s="627"/>
      <c r="AU854" s="628"/>
      <c r="AV854" s="629"/>
      <c r="AW854" s="630"/>
      <c r="AX854" s="577"/>
      <c r="AY854" s="578"/>
      <c r="AZ854" s="571"/>
      <c r="BA854" s="572"/>
      <c r="BB854" s="575"/>
      <c r="BC854" s="576"/>
      <c r="BD854" s="577"/>
      <c r="BE854" s="578"/>
      <c r="BF854" s="627"/>
      <c r="BG854" s="628"/>
      <c r="BH854" s="629"/>
      <c r="BI854" s="630"/>
      <c r="BJ854" s="577"/>
      <c r="BK854" s="578"/>
      <c r="BL854" s="605"/>
      <c r="BM854" s="606"/>
      <c r="BN854" s="607"/>
      <c r="BO854" s="588"/>
      <c r="BP854" s="556"/>
      <c r="BQ854" s="556"/>
      <c r="BR854" s="65"/>
      <c r="BS854" s="65"/>
      <c r="BT854" s="268"/>
    </row>
    <row r="855" spans="1:72" ht="21.75" customHeight="1" x14ac:dyDescent="0.25">
      <c r="A855" s="268"/>
      <c r="B855" s="678" t="str">
        <f>IF(ROSTER!B$26="","",ROSTER!B$26)</f>
        <v/>
      </c>
      <c r="C855" s="669" t="str">
        <f>IF(ROSTER!C$26="","",ROSTER!C$26)</f>
        <v/>
      </c>
      <c r="D855" s="670"/>
      <c r="E855" s="667"/>
      <c r="F855" s="680">
        <f>IF(E855="y",1,IF(E855="S",1,0))</f>
        <v>0</v>
      </c>
      <c r="G855" s="663">
        <f>IF(E855="S",1,0)</f>
        <v>0</v>
      </c>
      <c r="H855" s="583"/>
      <c r="I855" s="584"/>
      <c r="J855" s="569"/>
      <c r="K855" s="570"/>
      <c r="L855" s="573"/>
      <c r="M855" s="574"/>
      <c r="N855" s="579">
        <f>L855+J855</f>
        <v>0</v>
      </c>
      <c r="O855" s="580"/>
      <c r="P855" s="569"/>
      <c r="Q855" s="570"/>
      <c r="R855" s="573"/>
      <c r="S855" s="574"/>
      <c r="T855" s="579">
        <f>R855-P855</f>
        <v>0</v>
      </c>
      <c r="U855" s="580"/>
      <c r="V855" s="583"/>
      <c r="W855" s="584"/>
      <c r="X855" s="569"/>
      <c r="Y855" s="584"/>
      <c r="Z855" s="569"/>
      <c r="AA855" s="584"/>
      <c r="AB855" s="569"/>
      <c r="AC855" s="570"/>
      <c r="AD855" s="573"/>
      <c r="AE855" s="574"/>
      <c r="AF855" s="557">
        <f>IF(AB855=0,0,(AD855/AB855)*100)</f>
        <v>0</v>
      </c>
      <c r="AG855" s="558"/>
      <c r="AH855" s="569"/>
      <c r="AI855" s="570"/>
      <c r="AJ855" s="573"/>
      <c r="AK855" s="574"/>
      <c r="AL855" s="557">
        <f>IF(AH855=0,0,(AJ855/AH855)*100)</f>
        <v>0</v>
      </c>
      <c r="AM855" s="558"/>
      <c r="AN855" s="569"/>
      <c r="AO855" s="570"/>
      <c r="AP855" s="573"/>
      <c r="AQ855" s="574"/>
      <c r="AR855" s="557">
        <f>IF(AN855=0,0,(AP855/AN855)*100)</f>
        <v>0</v>
      </c>
      <c r="AS855" s="558"/>
      <c r="AT855" s="561">
        <f>AB855+AH855+AN855</f>
        <v>0</v>
      </c>
      <c r="AU855" s="562"/>
      <c r="AV855" s="565">
        <f>AD855+AJ855+AP855</f>
        <v>0</v>
      </c>
      <c r="AW855" s="566"/>
      <c r="AX855" s="557">
        <f>IF(AT855=0,0,(AV855/AT855)*100)</f>
        <v>0</v>
      </c>
      <c r="AY855" s="558"/>
      <c r="AZ855" s="569"/>
      <c r="BA855" s="570"/>
      <c r="BB855" s="573"/>
      <c r="BC855" s="574"/>
      <c r="BD855" s="557">
        <f>IF(AZ855=0,0,(BB855/AZ855)*100)</f>
        <v>0</v>
      </c>
      <c r="BE855" s="558"/>
      <c r="BF855" s="561">
        <f>AT855+AZ855</f>
        <v>0</v>
      </c>
      <c r="BG855" s="562"/>
      <c r="BH855" s="565">
        <f>AV855+BB855</f>
        <v>0</v>
      </c>
      <c r="BI855" s="566"/>
      <c r="BJ855" s="557">
        <f>IF(BF855=0,0,(BH855/BF855)*100)</f>
        <v>0</v>
      </c>
      <c r="BK855" s="558"/>
      <c r="BL855" s="602">
        <f>(AD855*2)+(AJ855*2)+(AP855*3)+BB855</f>
        <v>0</v>
      </c>
      <c r="BM855" s="603"/>
      <c r="BN855" s="604"/>
      <c r="BO855" s="587">
        <f t="shared" ref="BO855" si="789">IF(BQ855=0,0,50*BP855/BQ855)</f>
        <v>0</v>
      </c>
      <c r="BP855" s="555">
        <f t="shared" ref="BP855" si="790">(BL855*BS$837)+(N855*BS$838)+(X855*BS$839)+(R855*BS$840)+(V855*BS$841)+(Z855*BS$842)</f>
        <v>0</v>
      </c>
      <c r="BQ855" s="555">
        <f t="shared" ref="BQ855" si="791">((AZ855-BB855)*BS$844)+((AT855-AV855)*BS$843)+(H855*BS$845)+(P855*BS$846)</f>
        <v>0</v>
      </c>
      <c r="BR855" s="65"/>
      <c r="BS855" s="65"/>
      <c r="BT855" s="268"/>
    </row>
    <row r="856" spans="1:72" ht="21.75" customHeight="1" x14ac:dyDescent="0.25">
      <c r="A856" s="268"/>
      <c r="B856" s="679"/>
      <c r="C856" s="690" t="str">
        <f>IF(ROSTER!D$26="","",ROSTER!D$26)</f>
        <v/>
      </c>
      <c r="D856" s="691"/>
      <c r="E856" s="668"/>
      <c r="F856" s="681"/>
      <c r="G856" s="664"/>
      <c r="H856" s="585"/>
      <c r="I856" s="586"/>
      <c r="J856" s="571"/>
      <c r="K856" s="572"/>
      <c r="L856" s="575"/>
      <c r="M856" s="576"/>
      <c r="N856" s="581" t="s">
        <v>16</v>
      </c>
      <c r="O856" s="582"/>
      <c r="P856" s="571"/>
      <c r="Q856" s="572"/>
      <c r="R856" s="575"/>
      <c r="S856" s="576"/>
      <c r="T856" s="581" t="s">
        <v>16</v>
      </c>
      <c r="U856" s="582"/>
      <c r="V856" s="585"/>
      <c r="W856" s="586"/>
      <c r="X856" s="571"/>
      <c r="Y856" s="586"/>
      <c r="Z856" s="571"/>
      <c r="AA856" s="586"/>
      <c r="AB856" s="571"/>
      <c r="AC856" s="572"/>
      <c r="AD856" s="575"/>
      <c r="AE856" s="576"/>
      <c r="AF856" s="577"/>
      <c r="AG856" s="578"/>
      <c r="AH856" s="571"/>
      <c r="AI856" s="572"/>
      <c r="AJ856" s="575"/>
      <c r="AK856" s="576"/>
      <c r="AL856" s="577"/>
      <c r="AM856" s="578"/>
      <c r="AN856" s="571"/>
      <c r="AO856" s="572"/>
      <c r="AP856" s="575"/>
      <c r="AQ856" s="576"/>
      <c r="AR856" s="577"/>
      <c r="AS856" s="578"/>
      <c r="AT856" s="627"/>
      <c r="AU856" s="628"/>
      <c r="AV856" s="629"/>
      <c r="AW856" s="630"/>
      <c r="AX856" s="577"/>
      <c r="AY856" s="578"/>
      <c r="AZ856" s="571"/>
      <c r="BA856" s="572"/>
      <c r="BB856" s="575"/>
      <c r="BC856" s="576"/>
      <c r="BD856" s="577"/>
      <c r="BE856" s="578"/>
      <c r="BF856" s="627"/>
      <c r="BG856" s="628"/>
      <c r="BH856" s="629"/>
      <c r="BI856" s="630"/>
      <c r="BJ856" s="577"/>
      <c r="BK856" s="578"/>
      <c r="BL856" s="605"/>
      <c r="BM856" s="606"/>
      <c r="BN856" s="607"/>
      <c r="BO856" s="588"/>
      <c r="BP856" s="556"/>
      <c r="BQ856" s="556"/>
      <c r="BR856" s="65"/>
      <c r="BS856" s="65"/>
      <c r="BT856" s="268"/>
    </row>
    <row r="857" spans="1:72" ht="21.75" customHeight="1" x14ac:dyDescent="0.25">
      <c r="A857" s="268"/>
      <c r="B857" s="678" t="str">
        <f>IF(ROSTER!B$28="","",ROSTER!B$28)</f>
        <v/>
      </c>
      <c r="C857" s="669" t="str">
        <f>IF(ROSTER!C$28="","",ROSTER!C$28)</f>
        <v/>
      </c>
      <c r="D857" s="670"/>
      <c r="E857" s="667"/>
      <c r="F857" s="680">
        <f>IF(E857="y",1,IF(E857="S",1,0))</f>
        <v>0</v>
      </c>
      <c r="G857" s="663">
        <f>IF(E857="S",1,0)</f>
        <v>0</v>
      </c>
      <c r="H857" s="583"/>
      <c r="I857" s="584"/>
      <c r="J857" s="569"/>
      <c r="K857" s="570"/>
      <c r="L857" s="573"/>
      <c r="M857" s="574"/>
      <c r="N857" s="579">
        <f>L857+J857</f>
        <v>0</v>
      </c>
      <c r="O857" s="580"/>
      <c r="P857" s="569"/>
      <c r="Q857" s="570"/>
      <c r="R857" s="573"/>
      <c r="S857" s="574"/>
      <c r="T857" s="579">
        <f>R857-P857</f>
        <v>0</v>
      </c>
      <c r="U857" s="580"/>
      <c r="V857" s="583"/>
      <c r="W857" s="584"/>
      <c r="X857" s="569"/>
      <c r="Y857" s="584"/>
      <c r="Z857" s="569"/>
      <c r="AA857" s="584"/>
      <c r="AB857" s="569"/>
      <c r="AC857" s="570"/>
      <c r="AD857" s="573"/>
      <c r="AE857" s="574"/>
      <c r="AF857" s="557">
        <f>IF(AB857=0,0,(AD857/AB857)*100)</f>
        <v>0</v>
      </c>
      <c r="AG857" s="558"/>
      <c r="AH857" s="569"/>
      <c r="AI857" s="570"/>
      <c r="AJ857" s="573"/>
      <c r="AK857" s="574"/>
      <c r="AL857" s="557">
        <f>IF(AH857=0,0,(AJ857/AH857)*100)</f>
        <v>0</v>
      </c>
      <c r="AM857" s="558"/>
      <c r="AN857" s="569"/>
      <c r="AO857" s="570"/>
      <c r="AP857" s="573"/>
      <c r="AQ857" s="574"/>
      <c r="AR857" s="557">
        <f>IF(AN857=0,0,(AP857/AN857)*100)</f>
        <v>0</v>
      </c>
      <c r="AS857" s="558"/>
      <c r="AT857" s="561">
        <f>AB857+AH857+AN857</f>
        <v>0</v>
      </c>
      <c r="AU857" s="562"/>
      <c r="AV857" s="565">
        <f>AD857+AJ857+AP857</f>
        <v>0</v>
      </c>
      <c r="AW857" s="566"/>
      <c r="AX857" s="557">
        <f>IF(AT857=0,0,(AV857/AT857)*100)</f>
        <v>0</v>
      </c>
      <c r="AY857" s="558"/>
      <c r="AZ857" s="569"/>
      <c r="BA857" s="570"/>
      <c r="BB857" s="573"/>
      <c r="BC857" s="574"/>
      <c r="BD857" s="557">
        <f>IF(AZ857=0,0,(BB857/AZ857)*100)</f>
        <v>0</v>
      </c>
      <c r="BE857" s="558"/>
      <c r="BF857" s="561">
        <f>AT857+AZ857</f>
        <v>0</v>
      </c>
      <c r="BG857" s="562"/>
      <c r="BH857" s="565">
        <f>AV857+BB857</f>
        <v>0</v>
      </c>
      <c r="BI857" s="566"/>
      <c r="BJ857" s="557">
        <f>IF(BF857=0,0,(BH857/BF857)*100)</f>
        <v>0</v>
      </c>
      <c r="BK857" s="558"/>
      <c r="BL857" s="602">
        <f>(AD857*2)+(AJ857*2)+(AP857*3)+BB857</f>
        <v>0</v>
      </c>
      <c r="BM857" s="603"/>
      <c r="BN857" s="604"/>
      <c r="BO857" s="587">
        <f t="shared" ref="BO857" si="792">IF(BQ857=0,0,50*BP857/BQ857)</f>
        <v>0</v>
      </c>
      <c r="BP857" s="555">
        <f t="shared" ref="BP857" si="793">(BL857*BS$837)+(N857*BS$838)+(X857*BS$839)+(R857*BS$840)+(V857*BS$841)+(Z857*BS$842)</f>
        <v>0</v>
      </c>
      <c r="BQ857" s="555">
        <f t="shared" ref="BQ857" si="794">((AZ857-BB857)*BS$844)+((AT857-AV857)*BS$843)+(H857*BS$845)+(P857*BS$846)</f>
        <v>0</v>
      </c>
      <c r="BR857" s="65"/>
      <c r="BS857" s="65"/>
      <c r="BT857" s="268"/>
    </row>
    <row r="858" spans="1:72" ht="21.75" customHeight="1" x14ac:dyDescent="0.25">
      <c r="A858" s="268"/>
      <c r="B858" s="679"/>
      <c r="C858" s="690" t="str">
        <f>IF(ROSTER!D$28="","",ROSTER!D$28)</f>
        <v/>
      </c>
      <c r="D858" s="691"/>
      <c r="E858" s="668"/>
      <c r="F858" s="681"/>
      <c r="G858" s="664"/>
      <c r="H858" s="585"/>
      <c r="I858" s="586"/>
      <c r="J858" s="571"/>
      <c r="K858" s="572"/>
      <c r="L858" s="575"/>
      <c r="M858" s="576"/>
      <c r="N858" s="581" t="s">
        <v>16</v>
      </c>
      <c r="O858" s="582"/>
      <c r="P858" s="571"/>
      <c r="Q858" s="572"/>
      <c r="R858" s="575"/>
      <c r="S858" s="576"/>
      <c r="T858" s="581" t="s">
        <v>16</v>
      </c>
      <c r="U858" s="582"/>
      <c r="V858" s="585"/>
      <c r="W858" s="586"/>
      <c r="X858" s="571"/>
      <c r="Y858" s="586"/>
      <c r="Z858" s="571"/>
      <c r="AA858" s="586"/>
      <c r="AB858" s="571"/>
      <c r="AC858" s="572"/>
      <c r="AD858" s="575"/>
      <c r="AE858" s="576"/>
      <c r="AF858" s="577"/>
      <c r="AG858" s="578"/>
      <c r="AH858" s="571"/>
      <c r="AI858" s="572"/>
      <c r="AJ858" s="575"/>
      <c r="AK858" s="576"/>
      <c r="AL858" s="577"/>
      <c r="AM858" s="578"/>
      <c r="AN858" s="571"/>
      <c r="AO858" s="572"/>
      <c r="AP858" s="575"/>
      <c r="AQ858" s="576"/>
      <c r="AR858" s="577"/>
      <c r="AS858" s="578"/>
      <c r="AT858" s="627"/>
      <c r="AU858" s="628"/>
      <c r="AV858" s="629"/>
      <c r="AW858" s="630"/>
      <c r="AX858" s="577"/>
      <c r="AY858" s="578"/>
      <c r="AZ858" s="571"/>
      <c r="BA858" s="572"/>
      <c r="BB858" s="575"/>
      <c r="BC858" s="576"/>
      <c r="BD858" s="577"/>
      <c r="BE858" s="578"/>
      <c r="BF858" s="627"/>
      <c r="BG858" s="628"/>
      <c r="BH858" s="629"/>
      <c r="BI858" s="630"/>
      <c r="BJ858" s="577"/>
      <c r="BK858" s="578"/>
      <c r="BL858" s="605"/>
      <c r="BM858" s="606"/>
      <c r="BN858" s="607"/>
      <c r="BO858" s="588"/>
      <c r="BP858" s="556"/>
      <c r="BQ858" s="556"/>
      <c r="BR858" s="65"/>
      <c r="BS858" s="65"/>
      <c r="BT858" s="268"/>
    </row>
    <row r="859" spans="1:72" ht="21.75" customHeight="1" x14ac:dyDescent="0.25">
      <c r="A859" s="268"/>
      <c r="B859" s="678" t="str">
        <f>IF(ROSTER!B$30="","",ROSTER!B$30)</f>
        <v/>
      </c>
      <c r="C859" s="669" t="str">
        <f>IF(ROSTER!C$30="","",ROSTER!C$30)</f>
        <v/>
      </c>
      <c r="D859" s="670"/>
      <c r="E859" s="667"/>
      <c r="F859" s="680">
        <f>IF(E859="y",1,IF(E859="S",1,0))</f>
        <v>0</v>
      </c>
      <c r="G859" s="663">
        <f>IF(E859="S",1,0)</f>
        <v>0</v>
      </c>
      <c r="H859" s="583"/>
      <c r="I859" s="584"/>
      <c r="J859" s="569"/>
      <c r="K859" s="570"/>
      <c r="L859" s="573"/>
      <c r="M859" s="574"/>
      <c r="N859" s="579">
        <f>L859+J859</f>
        <v>0</v>
      </c>
      <c r="O859" s="580"/>
      <c r="P859" s="569"/>
      <c r="Q859" s="570"/>
      <c r="R859" s="573"/>
      <c r="S859" s="574"/>
      <c r="T859" s="579">
        <f>R859-P859</f>
        <v>0</v>
      </c>
      <c r="U859" s="580"/>
      <c r="V859" s="583"/>
      <c r="W859" s="584"/>
      <c r="X859" s="569"/>
      <c r="Y859" s="584"/>
      <c r="Z859" s="569"/>
      <c r="AA859" s="584"/>
      <c r="AB859" s="569"/>
      <c r="AC859" s="570"/>
      <c r="AD859" s="573"/>
      <c r="AE859" s="574"/>
      <c r="AF859" s="557">
        <f>IF(AB859=0,0,(AD859/AB859)*100)</f>
        <v>0</v>
      </c>
      <c r="AG859" s="558"/>
      <c r="AH859" s="569"/>
      <c r="AI859" s="570"/>
      <c r="AJ859" s="573"/>
      <c r="AK859" s="574"/>
      <c r="AL859" s="557">
        <f>IF(AH859=0,0,(AJ859/AH859)*100)</f>
        <v>0</v>
      </c>
      <c r="AM859" s="558"/>
      <c r="AN859" s="569"/>
      <c r="AO859" s="570"/>
      <c r="AP859" s="573"/>
      <c r="AQ859" s="574"/>
      <c r="AR859" s="557">
        <f>IF(AN859=0,0,(AP859/AN859)*100)</f>
        <v>0</v>
      </c>
      <c r="AS859" s="558"/>
      <c r="AT859" s="561">
        <f>AB859+AH859+AN859</f>
        <v>0</v>
      </c>
      <c r="AU859" s="562"/>
      <c r="AV859" s="565">
        <f>AD859+AJ859+AP859</f>
        <v>0</v>
      </c>
      <c r="AW859" s="566"/>
      <c r="AX859" s="557">
        <f>IF(AT859=0,0,(AV859/AT859)*100)</f>
        <v>0</v>
      </c>
      <c r="AY859" s="558"/>
      <c r="AZ859" s="569"/>
      <c r="BA859" s="570"/>
      <c r="BB859" s="573"/>
      <c r="BC859" s="574"/>
      <c r="BD859" s="557">
        <f>IF(AZ859=0,0,(BB859/AZ859)*100)</f>
        <v>0</v>
      </c>
      <c r="BE859" s="558"/>
      <c r="BF859" s="561">
        <f>AT859+AZ859</f>
        <v>0</v>
      </c>
      <c r="BG859" s="562"/>
      <c r="BH859" s="565">
        <f>AV859+BB859</f>
        <v>0</v>
      </c>
      <c r="BI859" s="566"/>
      <c r="BJ859" s="557">
        <f>IF(BF859=0,0,(BH859/BF859)*100)</f>
        <v>0</v>
      </c>
      <c r="BK859" s="558"/>
      <c r="BL859" s="602">
        <f>(AD859*2)+(AJ859*2)+(AP859*3)+BB859</f>
        <v>0</v>
      </c>
      <c r="BM859" s="603"/>
      <c r="BN859" s="604"/>
      <c r="BO859" s="587">
        <f t="shared" ref="BO859" si="795">IF(BQ859=0,0,50*BP859/BQ859)</f>
        <v>0</v>
      </c>
      <c r="BP859" s="555">
        <f t="shared" ref="BP859" si="796">(BL859*BS$837)+(N859*BS$838)+(X859*BS$839)+(R859*BS$840)+(V859*BS$841)+(Z859*BS$842)</f>
        <v>0</v>
      </c>
      <c r="BQ859" s="555">
        <f t="shared" ref="BQ859" si="797">((AZ859-BB859)*BS$844)+((AT859-AV859)*BS$843)+(H859*BS$845)+(P859*BS$846)</f>
        <v>0</v>
      </c>
      <c r="BR859" s="65"/>
      <c r="BS859" s="65"/>
      <c r="BT859" s="268"/>
    </row>
    <row r="860" spans="1:72" ht="21.75" customHeight="1" x14ac:dyDescent="0.25">
      <c r="A860" s="268"/>
      <c r="B860" s="679"/>
      <c r="C860" s="690" t="str">
        <f>IF(ROSTER!D$30="","",ROSTER!D$30)</f>
        <v/>
      </c>
      <c r="D860" s="691"/>
      <c r="E860" s="668"/>
      <c r="F860" s="681"/>
      <c r="G860" s="664"/>
      <c r="H860" s="585"/>
      <c r="I860" s="586"/>
      <c r="J860" s="571"/>
      <c r="K860" s="572"/>
      <c r="L860" s="575"/>
      <c r="M860" s="576"/>
      <c r="N860" s="581" t="s">
        <v>16</v>
      </c>
      <c r="O860" s="582"/>
      <c r="P860" s="571"/>
      <c r="Q860" s="572"/>
      <c r="R860" s="575"/>
      <c r="S860" s="576"/>
      <c r="T860" s="581" t="s">
        <v>16</v>
      </c>
      <c r="U860" s="582"/>
      <c r="V860" s="585"/>
      <c r="W860" s="586"/>
      <c r="X860" s="571"/>
      <c r="Y860" s="586"/>
      <c r="Z860" s="571"/>
      <c r="AA860" s="586"/>
      <c r="AB860" s="571"/>
      <c r="AC860" s="572"/>
      <c r="AD860" s="575"/>
      <c r="AE860" s="576"/>
      <c r="AF860" s="577"/>
      <c r="AG860" s="578"/>
      <c r="AH860" s="571"/>
      <c r="AI860" s="572"/>
      <c r="AJ860" s="575"/>
      <c r="AK860" s="576"/>
      <c r="AL860" s="577"/>
      <c r="AM860" s="578"/>
      <c r="AN860" s="571"/>
      <c r="AO860" s="572"/>
      <c r="AP860" s="575"/>
      <c r="AQ860" s="576"/>
      <c r="AR860" s="577"/>
      <c r="AS860" s="578"/>
      <c r="AT860" s="627"/>
      <c r="AU860" s="628"/>
      <c r="AV860" s="629"/>
      <c r="AW860" s="630"/>
      <c r="AX860" s="577"/>
      <c r="AY860" s="578"/>
      <c r="AZ860" s="571"/>
      <c r="BA860" s="572"/>
      <c r="BB860" s="575"/>
      <c r="BC860" s="576"/>
      <c r="BD860" s="577"/>
      <c r="BE860" s="578"/>
      <c r="BF860" s="627"/>
      <c r="BG860" s="628"/>
      <c r="BH860" s="629"/>
      <c r="BI860" s="630"/>
      <c r="BJ860" s="577"/>
      <c r="BK860" s="578"/>
      <c r="BL860" s="605"/>
      <c r="BM860" s="606"/>
      <c r="BN860" s="607"/>
      <c r="BO860" s="588"/>
      <c r="BP860" s="556"/>
      <c r="BQ860" s="556"/>
      <c r="BR860" s="65"/>
      <c r="BS860" s="65"/>
      <c r="BT860" s="268"/>
    </row>
    <row r="861" spans="1:72" ht="21.75" customHeight="1" x14ac:dyDescent="0.25">
      <c r="A861" s="268"/>
      <c r="B861" s="678" t="str">
        <f>IF(ROSTER!B$32="","",ROSTER!B$32)</f>
        <v/>
      </c>
      <c r="C861" s="669" t="str">
        <f>IF(ROSTER!C$32="","",ROSTER!C$32)</f>
        <v/>
      </c>
      <c r="D861" s="670"/>
      <c r="E861" s="667"/>
      <c r="F861" s="680">
        <f>IF(E861="y",1,IF(E861="S",1,0))</f>
        <v>0</v>
      </c>
      <c r="G861" s="663">
        <f>IF(E861="S",1,0)</f>
        <v>0</v>
      </c>
      <c r="H861" s="583"/>
      <c r="I861" s="584"/>
      <c r="J861" s="569"/>
      <c r="K861" s="570"/>
      <c r="L861" s="573"/>
      <c r="M861" s="574"/>
      <c r="N861" s="579">
        <f>L861+J861</f>
        <v>0</v>
      </c>
      <c r="O861" s="580"/>
      <c r="P861" s="569"/>
      <c r="Q861" s="570"/>
      <c r="R861" s="573"/>
      <c r="S861" s="574"/>
      <c r="T861" s="579">
        <f>R861-P861</f>
        <v>0</v>
      </c>
      <c r="U861" s="580"/>
      <c r="V861" s="583"/>
      <c r="W861" s="584"/>
      <c r="X861" s="569"/>
      <c r="Y861" s="584"/>
      <c r="Z861" s="569"/>
      <c r="AA861" s="584"/>
      <c r="AB861" s="569"/>
      <c r="AC861" s="570"/>
      <c r="AD861" s="573"/>
      <c r="AE861" s="574"/>
      <c r="AF861" s="557">
        <f>IF(AB861=0,0,(AD861/AB861)*100)</f>
        <v>0</v>
      </c>
      <c r="AG861" s="558"/>
      <c r="AH861" s="569"/>
      <c r="AI861" s="570"/>
      <c r="AJ861" s="573"/>
      <c r="AK861" s="574"/>
      <c r="AL861" s="557">
        <f>IF(AH861=0,0,(AJ861/AH861)*100)</f>
        <v>0</v>
      </c>
      <c r="AM861" s="558"/>
      <c r="AN861" s="569"/>
      <c r="AO861" s="570"/>
      <c r="AP861" s="573"/>
      <c r="AQ861" s="574"/>
      <c r="AR861" s="557">
        <f>IF(AN861=0,0,(AP861/AN861)*100)</f>
        <v>0</v>
      </c>
      <c r="AS861" s="558"/>
      <c r="AT861" s="561">
        <f>AB861+AH861+AN861</f>
        <v>0</v>
      </c>
      <c r="AU861" s="562"/>
      <c r="AV861" s="565">
        <f>AD861+AJ861+AP861</f>
        <v>0</v>
      </c>
      <c r="AW861" s="566"/>
      <c r="AX861" s="557">
        <f>IF(AT861=0,0,(AV861/AT861)*100)</f>
        <v>0</v>
      </c>
      <c r="AY861" s="558"/>
      <c r="AZ861" s="569"/>
      <c r="BA861" s="570"/>
      <c r="BB861" s="573"/>
      <c r="BC861" s="574"/>
      <c r="BD861" s="557">
        <f>IF(AZ861=0,0,(BB861/AZ861)*100)</f>
        <v>0</v>
      </c>
      <c r="BE861" s="558"/>
      <c r="BF861" s="561">
        <f>AT861+AZ861</f>
        <v>0</v>
      </c>
      <c r="BG861" s="562"/>
      <c r="BH861" s="565">
        <f>AV861+BB861</f>
        <v>0</v>
      </c>
      <c r="BI861" s="566"/>
      <c r="BJ861" s="557">
        <f>IF(BF861=0,0,(BH861/BF861)*100)</f>
        <v>0</v>
      </c>
      <c r="BK861" s="558"/>
      <c r="BL861" s="602">
        <f>(AD861*2)+(AJ861*2)+(AP861*3)+BB861</f>
        <v>0</v>
      </c>
      <c r="BM861" s="603"/>
      <c r="BN861" s="604"/>
      <c r="BO861" s="587">
        <f t="shared" ref="BO861" si="798">IF(BQ861=0,0,50*BP861/BQ861)</f>
        <v>0</v>
      </c>
      <c r="BP861" s="555">
        <f t="shared" ref="BP861" si="799">(BL861*BS$837)+(N861*BS$838)+(X861*BS$839)+(R861*BS$840)+(V861*BS$841)+(Z861*BS$842)</f>
        <v>0</v>
      </c>
      <c r="BQ861" s="555">
        <f t="shared" ref="BQ861" si="800">((AZ861-BB861)*BS$844)+((AT861-AV861)*BS$843)+(H861*BS$845)+(P861*BS$846)</f>
        <v>0</v>
      </c>
      <c r="BR861" s="65"/>
      <c r="BS861" s="65"/>
      <c r="BT861" s="268"/>
    </row>
    <row r="862" spans="1:72" ht="21.75" customHeight="1" x14ac:dyDescent="0.25">
      <c r="A862" s="268"/>
      <c r="B862" s="679"/>
      <c r="C862" s="690" t="str">
        <f>IF(ROSTER!D$32="","",ROSTER!D$32)</f>
        <v/>
      </c>
      <c r="D862" s="691"/>
      <c r="E862" s="668"/>
      <c r="F862" s="681"/>
      <c r="G862" s="664"/>
      <c r="H862" s="585"/>
      <c r="I862" s="586"/>
      <c r="J862" s="571"/>
      <c r="K862" s="572"/>
      <c r="L862" s="575"/>
      <c r="M862" s="576"/>
      <c r="N862" s="581" t="s">
        <v>16</v>
      </c>
      <c r="O862" s="582"/>
      <c r="P862" s="571"/>
      <c r="Q862" s="572"/>
      <c r="R862" s="575"/>
      <c r="S862" s="576"/>
      <c r="T862" s="581" t="s">
        <v>16</v>
      </c>
      <c r="U862" s="582"/>
      <c r="V862" s="585"/>
      <c r="W862" s="586"/>
      <c r="X862" s="571"/>
      <c r="Y862" s="586"/>
      <c r="Z862" s="571"/>
      <c r="AA862" s="586"/>
      <c r="AB862" s="571"/>
      <c r="AC862" s="572"/>
      <c r="AD862" s="575"/>
      <c r="AE862" s="576"/>
      <c r="AF862" s="577"/>
      <c r="AG862" s="578"/>
      <c r="AH862" s="571"/>
      <c r="AI862" s="572"/>
      <c r="AJ862" s="575"/>
      <c r="AK862" s="576"/>
      <c r="AL862" s="577"/>
      <c r="AM862" s="578"/>
      <c r="AN862" s="571"/>
      <c r="AO862" s="572"/>
      <c r="AP862" s="575"/>
      <c r="AQ862" s="576"/>
      <c r="AR862" s="577"/>
      <c r="AS862" s="578"/>
      <c r="AT862" s="627"/>
      <c r="AU862" s="628"/>
      <c r="AV862" s="629"/>
      <c r="AW862" s="630"/>
      <c r="AX862" s="577"/>
      <c r="AY862" s="578"/>
      <c r="AZ862" s="571"/>
      <c r="BA862" s="572"/>
      <c r="BB862" s="575"/>
      <c r="BC862" s="576"/>
      <c r="BD862" s="577"/>
      <c r="BE862" s="578"/>
      <c r="BF862" s="627"/>
      <c r="BG862" s="628"/>
      <c r="BH862" s="629"/>
      <c r="BI862" s="630"/>
      <c r="BJ862" s="577"/>
      <c r="BK862" s="578"/>
      <c r="BL862" s="605"/>
      <c r="BM862" s="606"/>
      <c r="BN862" s="607"/>
      <c r="BO862" s="588"/>
      <c r="BP862" s="556"/>
      <c r="BQ862" s="556"/>
      <c r="BR862" s="65"/>
      <c r="BS862" s="65"/>
      <c r="BT862" s="268"/>
    </row>
    <row r="863" spans="1:72" ht="21.75" customHeight="1" x14ac:dyDescent="0.25">
      <c r="A863" s="268"/>
      <c r="B863" s="678" t="str">
        <f>IF(ROSTER!B$34="","",ROSTER!B$34)</f>
        <v/>
      </c>
      <c r="C863" s="669" t="str">
        <f>IF(ROSTER!C$34="","",ROSTER!C$34)</f>
        <v/>
      </c>
      <c r="D863" s="670"/>
      <c r="E863" s="667"/>
      <c r="F863" s="680">
        <f>IF(E863="y",1,IF(E863="S",1,0))</f>
        <v>0</v>
      </c>
      <c r="G863" s="663">
        <f>IF(E863="S",1,0)</f>
        <v>0</v>
      </c>
      <c r="H863" s="583"/>
      <c r="I863" s="584"/>
      <c r="J863" s="569"/>
      <c r="K863" s="570"/>
      <c r="L863" s="573"/>
      <c r="M863" s="574"/>
      <c r="N863" s="579">
        <f>L863+J863</f>
        <v>0</v>
      </c>
      <c r="O863" s="580"/>
      <c r="P863" s="569"/>
      <c r="Q863" s="570"/>
      <c r="R863" s="573"/>
      <c r="S863" s="574"/>
      <c r="T863" s="579">
        <f>R863-P863</f>
        <v>0</v>
      </c>
      <c r="U863" s="580"/>
      <c r="V863" s="583"/>
      <c r="W863" s="584"/>
      <c r="X863" s="569"/>
      <c r="Y863" s="584"/>
      <c r="Z863" s="569"/>
      <c r="AA863" s="584"/>
      <c r="AB863" s="569"/>
      <c r="AC863" s="570"/>
      <c r="AD863" s="573"/>
      <c r="AE863" s="574"/>
      <c r="AF863" s="557">
        <f>IF(AB863=0,0,(AD863/AB863)*100)</f>
        <v>0</v>
      </c>
      <c r="AG863" s="558"/>
      <c r="AH863" s="569"/>
      <c r="AI863" s="570"/>
      <c r="AJ863" s="573"/>
      <c r="AK863" s="574"/>
      <c r="AL863" s="557">
        <f>IF(AH863=0,0,(AJ863/AH863)*100)</f>
        <v>0</v>
      </c>
      <c r="AM863" s="558"/>
      <c r="AN863" s="569"/>
      <c r="AO863" s="570"/>
      <c r="AP863" s="573"/>
      <c r="AQ863" s="574"/>
      <c r="AR863" s="557">
        <f>IF(AN863=0,0,(AP863/AN863)*100)</f>
        <v>0</v>
      </c>
      <c r="AS863" s="558"/>
      <c r="AT863" s="561">
        <f>AB863+AH863+AN863</f>
        <v>0</v>
      </c>
      <c r="AU863" s="562"/>
      <c r="AV863" s="565">
        <f>AD863+AJ863+AP863</f>
        <v>0</v>
      </c>
      <c r="AW863" s="566"/>
      <c r="AX863" s="557">
        <f>IF(AT863=0,0,(AV863/AT863)*100)</f>
        <v>0</v>
      </c>
      <c r="AY863" s="558"/>
      <c r="AZ863" s="569"/>
      <c r="BA863" s="570"/>
      <c r="BB863" s="573"/>
      <c r="BC863" s="574"/>
      <c r="BD863" s="557">
        <f>IF(AZ863=0,0,(BB863/AZ863)*100)</f>
        <v>0</v>
      </c>
      <c r="BE863" s="558"/>
      <c r="BF863" s="561">
        <f>AT863+AZ863</f>
        <v>0</v>
      </c>
      <c r="BG863" s="562"/>
      <c r="BH863" s="565">
        <f>AV863+BB863</f>
        <v>0</v>
      </c>
      <c r="BI863" s="566"/>
      <c r="BJ863" s="557">
        <f>IF(BF863=0,0,(BH863/BF863)*100)</f>
        <v>0</v>
      </c>
      <c r="BK863" s="558"/>
      <c r="BL863" s="602">
        <f>(AD863*2)+(AJ863*2)+(AP863*3)+BB863</f>
        <v>0</v>
      </c>
      <c r="BM863" s="603"/>
      <c r="BN863" s="604"/>
      <c r="BO863" s="587">
        <f t="shared" ref="BO863" si="801">IF(BQ863=0,0,50*BP863/BQ863)</f>
        <v>0</v>
      </c>
      <c r="BP863" s="555">
        <f t="shared" ref="BP863" si="802">(BL863*BS$837)+(N863*BS$838)+(X863*BS$839)+(R863*BS$840)+(V863*BS$841)+(Z863*BS$842)</f>
        <v>0</v>
      </c>
      <c r="BQ863" s="555">
        <f t="shared" ref="BQ863" si="803">((AZ863-BB863)*BS$844)+((AT863-AV863)*BS$843)+(H863*BS$845)+(P863*BS$846)</f>
        <v>0</v>
      </c>
      <c r="BR863" s="65"/>
      <c r="BS863" s="65"/>
      <c r="BT863" s="268"/>
    </row>
    <row r="864" spans="1:72" ht="21.75" customHeight="1" x14ac:dyDescent="0.25">
      <c r="A864" s="268"/>
      <c r="B864" s="679"/>
      <c r="C864" s="690" t="str">
        <f>IF(ROSTER!D$34="","",ROSTER!D$34)</f>
        <v/>
      </c>
      <c r="D864" s="691"/>
      <c r="E864" s="668"/>
      <c r="F864" s="681"/>
      <c r="G864" s="664"/>
      <c r="H864" s="585"/>
      <c r="I864" s="586"/>
      <c r="J864" s="571"/>
      <c r="K864" s="572"/>
      <c r="L864" s="575"/>
      <c r="M864" s="576"/>
      <c r="N864" s="581" t="s">
        <v>16</v>
      </c>
      <c r="O864" s="582"/>
      <c r="P864" s="571"/>
      <c r="Q864" s="572"/>
      <c r="R864" s="575"/>
      <c r="S864" s="576"/>
      <c r="T864" s="581" t="s">
        <v>16</v>
      </c>
      <c r="U864" s="582"/>
      <c r="V864" s="585"/>
      <c r="W864" s="586"/>
      <c r="X864" s="571"/>
      <c r="Y864" s="586"/>
      <c r="Z864" s="571"/>
      <c r="AA864" s="586"/>
      <c r="AB864" s="571"/>
      <c r="AC864" s="572"/>
      <c r="AD864" s="575"/>
      <c r="AE864" s="576"/>
      <c r="AF864" s="577"/>
      <c r="AG864" s="578"/>
      <c r="AH864" s="571"/>
      <c r="AI864" s="572"/>
      <c r="AJ864" s="575"/>
      <c r="AK864" s="576"/>
      <c r="AL864" s="577"/>
      <c r="AM864" s="578"/>
      <c r="AN864" s="571"/>
      <c r="AO864" s="572"/>
      <c r="AP864" s="575"/>
      <c r="AQ864" s="576"/>
      <c r="AR864" s="577"/>
      <c r="AS864" s="578"/>
      <c r="AT864" s="627"/>
      <c r="AU864" s="628"/>
      <c r="AV864" s="629"/>
      <c r="AW864" s="630"/>
      <c r="AX864" s="577"/>
      <c r="AY864" s="578"/>
      <c r="AZ864" s="571"/>
      <c r="BA864" s="572"/>
      <c r="BB864" s="575"/>
      <c r="BC864" s="576"/>
      <c r="BD864" s="577"/>
      <c r="BE864" s="578"/>
      <c r="BF864" s="627"/>
      <c r="BG864" s="628"/>
      <c r="BH864" s="629"/>
      <c r="BI864" s="630"/>
      <c r="BJ864" s="577"/>
      <c r="BK864" s="578"/>
      <c r="BL864" s="605"/>
      <c r="BM864" s="606"/>
      <c r="BN864" s="607"/>
      <c r="BO864" s="588"/>
      <c r="BP864" s="556"/>
      <c r="BQ864" s="556"/>
      <c r="BR864" s="65"/>
      <c r="BS864" s="65"/>
      <c r="BT864" s="268"/>
    </row>
    <row r="865" spans="1:72" ht="21.75" customHeight="1" x14ac:dyDescent="0.25">
      <c r="A865" s="268"/>
      <c r="B865" s="678" t="str">
        <f>IF(ROSTER!B$36="","",ROSTER!B$36)</f>
        <v/>
      </c>
      <c r="C865" s="669" t="str">
        <f>IF(ROSTER!C$36="","",ROSTER!C$36)</f>
        <v/>
      </c>
      <c r="D865" s="670"/>
      <c r="E865" s="667"/>
      <c r="F865" s="680">
        <f>IF(E865="y",1,IF(E865="S",1,0))</f>
        <v>0</v>
      </c>
      <c r="G865" s="663">
        <f>IF(E865="S",1,0)</f>
        <v>0</v>
      </c>
      <c r="H865" s="583"/>
      <c r="I865" s="584"/>
      <c r="J865" s="569"/>
      <c r="K865" s="570"/>
      <c r="L865" s="573"/>
      <c r="M865" s="574"/>
      <c r="N865" s="579">
        <f>L865+J865</f>
        <v>0</v>
      </c>
      <c r="O865" s="580"/>
      <c r="P865" s="569"/>
      <c r="Q865" s="570"/>
      <c r="R865" s="573"/>
      <c r="S865" s="574"/>
      <c r="T865" s="579">
        <f>R865-P865</f>
        <v>0</v>
      </c>
      <c r="U865" s="580"/>
      <c r="V865" s="583"/>
      <c r="W865" s="584"/>
      <c r="X865" s="569"/>
      <c r="Y865" s="584"/>
      <c r="Z865" s="569"/>
      <c r="AA865" s="584"/>
      <c r="AB865" s="569"/>
      <c r="AC865" s="570"/>
      <c r="AD865" s="573"/>
      <c r="AE865" s="574"/>
      <c r="AF865" s="557">
        <f>IF(AB865=0,0,(AD865/AB865)*100)</f>
        <v>0</v>
      </c>
      <c r="AG865" s="558"/>
      <c r="AH865" s="569"/>
      <c r="AI865" s="570"/>
      <c r="AJ865" s="573"/>
      <c r="AK865" s="574"/>
      <c r="AL865" s="557">
        <f>IF(AH865=0,0,(AJ865/AH865)*100)</f>
        <v>0</v>
      </c>
      <c r="AM865" s="558"/>
      <c r="AN865" s="569"/>
      <c r="AO865" s="570"/>
      <c r="AP865" s="573"/>
      <c r="AQ865" s="574"/>
      <c r="AR865" s="557">
        <f>IF(AN865=0,0,(AP865/AN865)*100)</f>
        <v>0</v>
      </c>
      <c r="AS865" s="558"/>
      <c r="AT865" s="561">
        <f>AB865+AH865+AN865</f>
        <v>0</v>
      </c>
      <c r="AU865" s="562"/>
      <c r="AV865" s="565">
        <f>AD865+AJ865+AP865</f>
        <v>0</v>
      </c>
      <c r="AW865" s="566"/>
      <c r="AX865" s="557">
        <f>IF(AT865=0,0,(AV865/AT865)*100)</f>
        <v>0</v>
      </c>
      <c r="AY865" s="558"/>
      <c r="AZ865" s="569"/>
      <c r="BA865" s="570"/>
      <c r="BB865" s="573"/>
      <c r="BC865" s="574"/>
      <c r="BD865" s="557">
        <f>IF(AZ865=0,0,(BB865/AZ865)*100)</f>
        <v>0</v>
      </c>
      <c r="BE865" s="558"/>
      <c r="BF865" s="561">
        <f>AT865+AZ865</f>
        <v>0</v>
      </c>
      <c r="BG865" s="562"/>
      <c r="BH865" s="565">
        <f>AV865+BB865</f>
        <v>0</v>
      </c>
      <c r="BI865" s="566"/>
      <c r="BJ865" s="557">
        <f>IF(BF865=0,0,(BH865/BF865)*100)</f>
        <v>0</v>
      </c>
      <c r="BK865" s="558"/>
      <c r="BL865" s="602">
        <f>(AD865*2)+(AJ865*2)+(AP865*3)+BB865</f>
        <v>0</v>
      </c>
      <c r="BM865" s="603"/>
      <c r="BN865" s="604"/>
      <c r="BO865" s="587">
        <f t="shared" ref="BO865" si="804">IF(BQ865=0,0,50*BP865/BQ865)</f>
        <v>0</v>
      </c>
      <c r="BP865" s="555">
        <f t="shared" ref="BP865" si="805">(BL865*BS$837)+(N865*BS$838)+(X865*BS$839)+(R865*BS$840)+(V865*BS$841)+(Z865*BS$842)</f>
        <v>0</v>
      </c>
      <c r="BQ865" s="555">
        <f t="shared" ref="BQ865" si="806">((AZ865-BB865)*BS$844)+((AT865-AV865)*BS$843)+(H865*BS$845)+(P865*BS$846)</f>
        <v>0</v>
      </c>
      <c r="BR865" s="65"/>
      <c r="BS865" s="65"/>
      <c r="BT865" s="268"/>
    </row>
    <row r="866" spans="1:72" ht="21.75" customHeight="1" x14ac:dyDescent="0.25">
      <c r="A866" s="268"/>
      <c r="B866" s="679"/>
      <c r="C866" s="690" t="str">
        <f>IF(ROSTER!D$36="","",ROSTER!D$36)</f>
        <v/>
      </c>
      <c r="D866" s="691"/>
      <c r="E866" s="668"/>
      <c r="F866" s="681"/>
      <c r="G866" s="664"/>
      <c r="H866" s="585"/>
      <c r="I866" s="586"/>
      <c r="J866" s="571"/>
      <c r="K866" s="572"/>
      <c r="L866" s="575"/>
      <c r="M866" s="576"/>
      <c r="N866" s="581" t="s">
        <v>16</v>
      </c>
      <c r="O866" s="582"/>
      <c r="P866" s="571"/>
      <c r="Q866" s="572"/>
      <c r="R866" s="575"/>
      <c r="S866" s="576"/>
      <c r="T866" s="581" t="s">
        <v>16</v>
      </c>
      <c r="U866" s="582"/>
      <c r="V866" s="585"/>
      <c r="W866" s="586"/>
      <c r="X866" s="571"/>
      <c r="Y866" s="586"/>
      <c r="Z866" s="571"/>
      <c r="AA866" s="586"/>
      <c r="AB866" s="571"/>
      <c r="AC866" s="572"/>
      <c r="AD866" s="575"/>
      <c r="AE866" s="576"/>
      <c r="AF866" s="577"/>
      <c r="AG866" s="578"/>
      <c r="AH866" s="571"/>
      <c r="AI866" s="572"/>
      <c r="AJ866" s="575"/>
      <c r="AK866" s="576"/>
      <c r="AL866" s="577"/>
      <c r="AM866" s="578"/>
      <c r="AN866" s="571"/>
      <c r="AO866" s="572"/>
      <c r="AP866" s="575"/>
      <c r="AQ866" s="576"/>
      <c r="AR866" s="577"/>
      <c r="AS866" s="578"/>
      <c r="AT866" s="627"/>
      <c r="AU866" s="628"/>
      <c r="AV866" s="629"/>
      <c r="AW866" s="630"/>
      <c r="AX866" s="577"/>
      <c r="AY866" s="578"/>
      <c r="AZ866" s="571"/>
      <c r="BA866" s="572"/>
      <c r="BB866" s="575"/>
      <c r="BC866" s="576"/>
      <c r="BD866" s="577"/>
      <c r="BE866" s="578"/>
      <c r="BF866" s="627"/>
      <c r="BG866" s="628"/>
      <c r="BH866" s="629"/>
      <c r="BI866" s="630"/>
      <c r="BJ866" s="577"/>
      <c r="BK866" s="578"/>
      <c r="BL866" s="605"/>
      <c r="BM866" s="606"/>
      <c r="BN866" s="607"/>
      <c r="BO866" s="588"/>
      <c r="BP866" s="556"/>
      <c r="BQ866" s="556"/>
      <c r="BR866" s="65"/>
      <c r="BS866" s="65"/>
      <c r="BT866" s="268"/>
    </row>
    <row r="867" spans="1:72" ht="21.75" customHeight="1" x14ac:dyDescent="0.25">
      <c r="A867" s="268"/>
      <c r="B867" s="678" t="str">
        <f>IF(ROSTER!B$38="","",ROSTER!B$38)</f>
        <v/>
      </c>
      <c r="C867" s="669" t="str">
        <f>IF(ROSTER!C$38="","",ROSTER!C$38)</f>
        <v/>
      </c>
      <c r="D867" s="670"/>
      <c r="E867" s="667"/>
      <c r="F867" s="680">
        <f>IF(E867="y",1,IF(E867="S",1,0))</f>
        <v>0</v>
      </c>
      <c r="G867" s="663">
        <f>IF(E867="S",1,0)</f>
        <v>0</v>
      </c>
      <c r="H867" s="583"/>
      <c r="I867" s="584"/>
      <c r="J867" s="569"/>
      <c r="K867" s="570"/>
      <c r="L867" s="573"/>
      <c r="M867" s="574"/>
      <c r="N867" s="579">
        <f>L867+J867</f>
        <v>0</v>
      </c>
      <c r="O867" s="580"/>
      <c r="P867" s="569"/>
      <c r="Q867" s="570"/>
      <c r="R867" s="573"/>
      <c r="S867" s="574"/>
      <c r="T867" s="579">
        <f>R867-P867</f>
        <v>0</v>
      </c>
      <c r="U867" s="580"/>
      <c r="V867" s="583"/>
      <c r="W867" s="584"/>
      <c r="X867" s="569"/>
      <c r="Y867" s="584"/>
      <c r="Z867" s="569"/>
      <c r="AA867" s="584"/>
      <c r="AB867" s="569"/>
      <c r="AC867" s="570"/>
      <c r="AD867" s="573"/>
      <c r="AE867" s="574"/>
      <c r="AF867" s="557">
        <f>IF(AB867=0,0,(AD867/AB867)*100)</f>
        <v>0</v>
      </c>
      <c r="AG867" s="558"/>
      <c r="AH867" s="569"/>
      <c r="AI867" s="570"/>
      <c r="AJ867" s="573"/>
      <c r="AK867" s="574"/>
      <c r="AL867" s="557">
        <f>IF(AH867=0,0,(AJ867/AH867)*100)</f>
        <v>0</v>
      </c>
      <c r="AM867" s="558"/>
      <c r="AN867" s="569"/>
      <c r="AO867" s="570"/>
      <c r="AP867" s="573"/>
      <c r="AQ867" s="574"/>
      <c r="AR867" s="557">
        <f>IF(AN867=0,0,(AP867/AN867)*100)</f>
        <v>0</v>
      </c>
      <c r="AS867" s="558"/>
      <c r="AT867" s="561">
        <f>AB867+AH867+AN867</f>
        <v>0</v>
      </c>
      <c r="AU867" s="562"/>
      <c r="AV867" s="565">
        <f>AD867+AJ867+AP867</f>
        <v>0</v>
      </c>
      <c r="AW867" s="566"/>
      <c r="AX867" s="557">
        <f>IF(AT867=0,0,(AV867/AT867)*100)</f>
        <v>0</v>
      </c>
      <c r="AY867" s="558"/>
      <c r="AZ867" s="569"/>
      <c r="BA867" s="570"/>
      <c r="BB867" s="573"/>
      <c r="BC867" s="574"/>
      <c r="BD867" s="557">
        <f>IF(AZ867=0,0,(BB867/AZ867)*100)</f>
        <v>0</v>
      </c>
      <c r="BE867" s="558"/>
      <c r="BF867" s="561">
        <f>AT867+AZ867</f>
        <v>0</v>
      </c>
      <c r="BG867" s="562"/>
      <c r="BH867" s="565">
        <f>AV867+BB867</f>
        <v>0</v>
      </c>
      <c r="BI867" s="566"/>
      <c r="BJ867" s="557">
        <f>IF(BF867=0,0,(BH867/BF867)*100)</f>
        <v>0</v>
      </c>
      <c r="BK867" s="558"/>
      <c r="BL867" s="602">
        <f>(AD867*2)+(AJ867*2)+(AP867*3)+BB867</f>
        <v>0</v>
      </c>
      <c r="BM867" s="603"/>
      <c r="BN867" s="604"/>
      <c r="BO867" s="587">
        <f t="shared" ref="BO867" si="807">IF(BQ867=0,0,50*BP867/BQ867)</f>
        <v>0</v>
      </c>
      <c r="BP867" s="555">
        <f t="shared" ref="BP867" si="808">(BL867*BS$837)+(N867*BS$838)+(X867*BS$839)+(R867*BS$840)+(V867*BS$841)+(Z867*BS$842)</f>
        <v>0</v>
      </c>
      <c r="BQ867" s="555">
        <f t="shared" ref="BQ867" si="809">((AZ867-BB867)*BS$844)+((AT867-AV867)*BS$843)+(H867*BS$845)+(P867*BS$846)</f>
        <v>0</v>
      </c>
      <c r="BR867" s="65"/>
      <c r="BS867" s="65"/>
      <c r="BT867" s="268"/>
    </row>
    <row r="868" spans="1:72" ht="21.75" customHeight="1" x14ac:dyDescent="0.25">
      <c r="A868" s="268"/>
      <c r="B868" s="679"/>
      <c r="C868" s="690" t="str">
        <f>IF(ROSTER!D$38="","",ROSTER!D$38)</f>
        <v/>
      </c>
      <c r="D868" s="691"/>
      <c r="E868" s="668"/>
      <c r="F868" s="681"/>
      <c r="G868" s="664"/>
      <c r="H868" s="585"/>
      <c r="I868" s="586"/>
      <c r="J868" s="571"/>
      <c r="K868" s="572"/>
      <c r="L868" s="575"/>
      <c r="M868" s="576"/>
      <c r="N868" s="581" t="s">
        <v>16</v>
      </c>
      <c r="O868" s="582"/>
      <c r="P868" s="571"/>
      <c r="Q868" s="572"/>
      <c r="R868" s="575"/>
      <c r="S868" s="576"/>
      <c r="T868" s="581" t="s">
        <v>16</v>
      </c>
      <c r="U868" s="582"/>
      <c r="V868" s="585"/>
      <c r="W868" s="586"/>
      <c r="X868" s="571"/>
      <c r="Y868" s="586"/>
      <c r="Z868" s="571"/>
      <c r="AA868" s="586"/>
      <c r="AB868" s="571"/>
      <c r="AC868" s="572"/>
      <c r="AD868" s="575"/>
      <c r="AE868" s="576"/>
      <c r="AF868" s="577"/>
      <c r="AG868" s="578"/>
      <c r="AH868" s="571"/>
      <c r="AI868" s="572"/>
      <c r="AJ868" s="575"/>
      <c r="AK868" s="576"/>
      <c r="AL868" s="577"/>
      <c r="AM868" s="578"/>
      <c r="AN868" s="571"/>
      <c r="AO868" s="572"/>
      <c r="AP868" s="575"/>
      <c r="AQ868" s="576"/>
      <c r="AR868" s="577"/>
      <c r="AS868" s="578"/>
      <c r="AT868" s="627"/>
      <c r="AU868" s="628"/>
      <c r="AV868" s="629"/>
      <c r="AW868" s="630"/>
      <c r="AX868" s="577"/>
      <c r="AY868" s="578"/>
      <c r="AZ868" s="571"/>
      <c r="BA868" s="572"/>
      <c r="BB868" s="575"/>
      <c r="BC868" s="576"/>
      <c r="BD868" s="577"/>
      <c r="BE868" s="578"/>
      <c r="BF868" s="627"/>
      <c r="BG868" s="628"/>
      <c r="BH868" s="629"/>
      <c r="BI868" s="630"/>
      <c r="BJ868" s="577"/>
      <c r="BK868" s="578"/>
      <c r="BL868" s="605"/>
      <c r="BM868" s="606"/>
      <c r="BN868" s="607"/>
      <c r="BO868" s="588"/>
      <c r="BP868" s="556"/>
      <c r="BQ868" s="556"/>
      <c r="BR868" s="65"/>
      <c r="BS868" s="65"/>
      <c r="BT868" s="268"/>
    </row>
    <row r="869" spans="1:72" ht="21.75" customHeight="1" x14ac:dyDescent="0.25">
      <c r="A869" s="268"/>
      <c r="B869" s="678" t="str">
        <f>IF(ROSTER!B$40="","",ROSTER!B$40)</f>
        <v/>
      </c>
      <c r="C869" s="669" t="str">
        <f>IF(ROSTER!C$40="","",ROSTER!C$40)</f>
        <v/>
      </c>
      <c r="D869" s="670"/>
      <c r="E869" s="667"/>
      <c r="F869" s="680">
        <f>IF(E869="y",1,IF(E869="S",1,0))</f>
        <v>0</v>
      </c>
      <c r="G869" s="663">
        <f>IF(E869="S",1,0)</f>
        <v>0</v>
      </c>
      <c r="H869" s="583"/>
      <c r="I869" s="584"/>
      <c r="J869" s="569"/>
      <c r="K869" s="570"/>
      <c r="L869" s="573"/>
      <c r="M869" s="574"/>
      <c r="N869" s="579">
        <f>L869+J869</f>
        <v>0</v>
      </c>
      <c r="O869" s="580"/>
      <c r="P869" s="569"/>
      <c r="Q869" s="570"/>
      <c r="R869" s="573"/>
      <c r="S869" s="574"/>
      <c r="T869" s="579">
        <f>R869-P869</f>
        <v>0</v>
      </c>
      <c r="U869" s="580"/>
      <c r="V869" s="583"/>
      <c r="W869" s="584"/>
      <c r="X869" s="569"/>
      <c r="Y869" s="584"/>
      <c r="Z869" s="569"/>
      <c r="AA869" s="584"/>
      <c r="AB869" s="569"/>
      <c r="AC869" s="570"/>
      <c r="AD869" s="573"/>
      <c r="AE869" s="574"/>
      <c r="AF869" s="557">
        <f>IF(AB869=0,0,(AD869/AB869)*100)</f>
        <v>0</v>
      </c>
      <c r="AG869" s="558"/>
      <c r="AH869" s="569"/>
      <c r="AI869" s="570"/>
      <c r="AJ869" s="573"/>
      <c r="AK869" s="574"/>
      <c r="AL869" s="557">
        <f>IF(AH869=0,0,(AJ869/AH869)*100)</f>
        <v>0</v>
      </c>
      <c r="AM869" s="558"/>
      <c r="AN869" s="569"/>
      <c r="AO869" s="570"/>
      <c r="AP869" s="573"/>
      <c r="AQ869" s="574"/>
      <c r="AR869" s="557">
        <f>IF(AN869=0,0,(AP869/AN869)*100)</f>
        <v>0</v>
      </c>
      <c r="AS869" s="558"/>
      <c r="AT869" s="561">
        <f>AB869+AH869+AN869</f>
        <v>0</v>
      </c>
      <c r="AU869" s="562"/>
      <c r="AV869" s="565">
        <f>AD869+AJ869+AP869</f>
        <v>0</v>
      </c>
      <c r="AW869" s="566"/>
      <c r="AX869" s="557">
        <f>IF(AT869=0,0,(AV869/AT869)*100)</f>
        <v>0</v>
      </c>
      <c r="AY869" s="558"/>
      <c r="AZ869" s="569"/>
      <c r="BA869" s="570"/>
      <c r="BB869" s="573"/>
      <c r="BC869" s="574"/>
      <c r="BD869" s="557">
        <f>IF(AZ869=0,0,(BB869/AZ869)*100)</f>
        <v>0</v>
      </c>
      <c r="BE869" s="558"/>
      <c r="BF869" s="561">
        <f>AT869+AZ869</f>
        <v>0</v>
      </c>
      <c r="BG869" s="562"/>
      <c r="BH869" s="565">
        <f>AV869+BB869</f>
        <v>0</v>
      </c>
      <c r="BI869" s="566"/>
      <c r="BJ869" s="557">
        <f>IF(BF869=0,0,(BH869/BF869)*100)</f>
        <v>0</v>
      </c>
      <c r="BK869" s="558"/>
      <c r="BL869" s="602">
        <f>(AD869*2)+(AJ869*2)+(AP869*3)+BB869</f>
        <v>0</v>
      </c>
      <c r="BM869" s="603"/>
      <c r="BN869" s="604"/>
      <c r="BO869" s="587">
        <f t="shared" ref="BO869" si="810">IF(BQ869=0,0,50*BP869/BQ869)</f>
        <v>0</v>
      </c>
      <c r="BP869" s="555">
        <f t="shared" ref="BP869" si="811">(BL869*BS$837)+(N869*BS$838)+(X869*BS$839)+(R869*BS$840)+(V869*BS$841)+(Z869*BS$842)</f>
        <v>0</v>
      </c>
      <c r="BQ869" s="555">
        <f t="shared" ref="BQ869" si="812">((AZ869-BB869)*BS$844)+((AT869-AV869)*BS$843)+(H869*BS$845)+(P869*BS$846)</f>
        <v>0</v>
      </c>
      <c r="BR869" s="65"/>
      <c r="BS869" s="65"/>
      <c r="BT869" s="268"/>
    </row>
    <row r="870" spans="1:72" ht="21.75" customHeight="1" x14ac:dyDescent="0.25">
      <c r="A870" s="268"/>
      <c r="B870" s="679"/>
      <c r="C870" s="690" t="str">
        <f>IF(ROSTER!D$40="","",ROSTER!D$40)</f>
        <v/>
      </c>
      <c r="D870" s="691"/>
      <c r="E870" s="668"/>
      <c r="F870" s="681"/>
      <c r="G870" s="664"/>
      <c r="H870" s="585"/>
      <c r="I870" s="586"/>
      <c r="J870" s="571"/>
      <c r="K870" s="572"/>
      <c r="L870" s="575"/>
      <c r="M870" s="576"/>
      <c r="N870" s="581" t="s">
        <v>16</v>
      </c>
      <c r="O870" s="582"/>
      <c r="P870" s="571"/>
      <c r="Q870" s="572"/>
      <c r="R870" s="575"/>
      <c r="S870" s="576"/>
      <c r="T870" s="581" t="s">
        <v>16</v>
      </c>
      <c r="U870" s="582"/>
      <c r="V870" s="585"/>
      <c r="W870" s="586"/>
      <c r="X870" s="571"/>
      <c r="Y870" s="586"/>
      <c r="Z870" s="571"/>
      <c r="AA870" s="586"/>
      <c r="AB870" s="571"/>
      <c r="AC870" s="572"/>
      <c r="AD870" s="575"/>
      <c r="AE870" s="576"/>
      <c r="AF870" s="577"/>
      <c r="AG870" s="578"/>
      <c r="AH870" s="571"/>
      <c r="AI870" s="572"/>
      <c r="AJ870" s="575"/>
      <c r="AK870" s="576"/>
      <c r="AL870" s="577"/>
      <c r="AM870" s="578"/>
      <c r="AN870" s="571"/>
      <c r="AO870" s="572"/>
      <c r="AP870" s="575"/>
      <c r="AQ870" s="576"/>
      <c r="AR870" s="577"/>
      <c r="AS870" s="578"/>
      <c r="AT870" s="627"/>
      <c r="AU870" s="628"/>
      <c r="AV870" s="629"/>
      <c r="AW870" s="630"/>
      <c r="AX870" s="577"/>
      <c r="AY870" s="578"/>
      <c r="AZ870" s="571"/>
      <c r="BA870" s="572"/>
      <c r="BB870" s="575"/>
      <c r="BC870" s="576"/>
      <c r="BD870" s="577"/>
      <c r="BE870" s="578"/>
      <c r="BF870" s="627"/>
      <c r="BG870" s="628"/>
      <c r="BH870" s="629"/>
      <c r="BI870" s="630"/>
      <c r="BJ870" s="577"/>
      <c r="BK870" s="578"/>
      <c r="BL870" s="605"/>
      <c r="BM870" s="606"/>
      <c r="BN870" s="607"/>
      <c r="BO870" s="588"/>
      <c r="BP870" s="556"/>
      <c r="BQ870" s="556"/>
      <c r="BR870" s="65"/>
      <c r="BS870" s="65"/>
      <c r="BT870" s="268"/>
    </row>
    <row r="871" spans="1:72" ht="21.75" customHeight="1" x14ac:dyDescent="0.25">
      <c r="A871" s="268"/>
      <c r="B871" s="678" t="str">
        <f>IF(ROSTER!B$42="","",ROSTER!B$42)</f>
        <v/>
      </c>
      <c r="C871" s="669" t="str">
        <f>IF(ROSTER!C$42="","",ROSTER!C$42)</f>
        <v/>
      </c>
      <c r="D871" s="670"/>
      <c r="E871" s="667"/>
      <c r="F871" s="680">
        <f>IF(E871="y",1,IF(E871="S",1,0))</f>
        <v>0</v>
      </c>
      <c r="G871" s="663">
        <f>IF(E871="S",1,0)</f>
        <v>0</v>
      </c>
      <c r="H871" s="583"/>
      <c r="I871" s="584"/>
      <c r="J871" s="569"/>
      <c r="K871" s="570"/>
      <c r="L871" s="573"/>
      <c r="M871" s="574"/>
      <c r="N871" s="579">
        <f>L871+J871</f>
        <v>0</v>
      </c>
      <c r="O871" s="580"/>
      <c r="P871" s="569"/>
      <c r="Q871" s="570"/>
      <c r="R871" s="573"/>
      <c r="S871" s="574"/>
      <c r="T871" s="579">
        <f>R871-P871</f>
        <v>0</v>
      </c>
      <c r="U871" s="580"/>
      <c r="V871" s="583"/>
      <c r="W871" s="584"/>
      <c r="X871" s="569"/>
      <c r="Y871" s="584"/>
      <c r="Z871" s="569"/>
      <c r="AA871" s="584"/>
      <c r="AB871" s="569"/>
      <c r="AC871" s="570"/>
      <c r="AD871" s="573"/>
      <c r="AE871" s="574"/>
      <c r="AF871" s="557">
        <f>IF(AB871=0,0,(AD871/AB871)*100)</f>
        <v>0</v>
      </c>
      <c r="AG871" s="558"/>
      <c r="AH871" s="569"/>
      <c r="AI871" s="570"/>
      <c r="AJ871" s="573"/>
      <c r="AK871" s="574"/>
      <c r="AL871" s="557">
        <f>IF(AH871=0,0,(AJ871/AH871)*100)</f>
        <v>0</v>
      </c>
      <c r="AM871" s="558"/>
      <c r="AN871" s="569"/>
      <c r="AO871" s="570"/>
      <c r="AP871" s="573"/>
      <c r="AQ871" s="574"/>
      <c r="AR871" s="557">
        <f>IF(AN871=0,0,(AP871/AN871)*100)</f>
        <v>0</v>
      </c>
      <c r="AS871" s="558"/>
      <c r="AT871" s="561">
        <f>AB871+AH871+AN871</f>
        <v>0</v>
      </c>
      <c r="AU871" s="562"/>
      <c r="AV871" s="565">
        <f>AD871+AJ871+AP871</f>
        <v>0</v>
      </c>
      <c r="AW871" s="566"/>
      <c r="AX871" s="557">
        <f>IF(AT871=0,0,(AV871/AT871)*100)</f>
        <v>0</v>
      </c>
      <c r="AY871" s="558"/>
      <c r="AZ871" s="569"/>
      <c r="BA871" s="570"/>
      <c r="BB871" s="573"/>
      <c r="BC871" s="574"/>
      <c r="BD871" s="557">
        <f>IF(AZ871=0,0,(BB871/AZ871)*100)</f>
        <v>0</v>
      </c>
      <c r="BE871" s="558"/>
      <c r="BF871" s="561">
        <f>AT871+AZ871</f>
        <v>0</v>
      </c>
      <c r="BG871" s="562"/>
      <c r="BH871" s="565">
        <f>AV871+BB871</f>
        <v>0</v>
      </c>
      <c r="BI871" s="566"/>
      <c r="BJ871" s="557">
        <f>IF(BF871=0,0,(BH871/BF871)*100)</f>
        <v>0</v>
      </c>
      <c r="BK871" s="558"/>
      <c r="BL871" s="602">
        <f>(AD871*2)+(AJ871*2)+(AP871*3)+BB871</f>
        <v>0</v>
      </c>
      <c r="BM871" s="603"/>
      <c r="BN871" s="604"/>
      <c r="BO871" s="587">
        <f t="shared" ref="BO871" si="813">IF(BQ871=0,0,50*BP871/BQ871)</f>
        <v>0</v>
      </c>
      <c r="BP871" s="555">
        <f t="shared" ref="BP871" si="814">(BL871*BS$837)+(N871*BS$838)+(X871*BS$839)+(R871*BS$840)+(V871*BS$841)+(Z871*BS$842)</f>
        <v>0</v>
      </c>
      <c r="BQ871" s="555">
        <f t="shared" ref="BQ871" si="815">((AZ871-BB871)*BS$844)+((AT871-AV871)*BS$843)+(H871*BS$845)+(P871*BS$846)</f>
        <v>0</v>
      </c>
      <c r="BR871" s="65"/>
      <c r="BS871" s="65"/>
      <c r="BT871" s="268"/>
    </row>
    <row r="872" spans="1:72" ht="21.75" customHeight="1" x14ac:dyDescent="0.25">
      <c r="A872" s="268"/>
      <c r="B872" s="679"/>
      <c r="C872" s="690" t="str">
        <f>IF(ROSTER!D$42="","",ROSTER!D$42)</f>
        <v/>
      </c>
      <c r="D872" s="691"/>
      <c r="E872" s="668"/>
      <c r="F872" s="681"/>
      <c r="G872" s="664"/>
      <c r="H872" s="585"/>
      <c r="I872" s="586"/>
      <c r="J872" s="571"/>
      <c r="K872" s="572"/>
      <c r="L872" s="575"/>
      <c r="M872" s="576"/>
      <c r="N872" s="581" t="s">
        <v>16</v>
      </c>
      <c r="O872" s="582"/>
      <c r="P872" s="571"/>
      <c r="Q872" s="572"/>
      <c r="R872" s="575"/>
      <c r="S872" s="576"/>
      <c r="T872" s="581" t="s">
        <v>16</v>
      </c>
      <c r="U872" s="582"/>
      <c r="V872" s="585"/>
      <c r="W872" s="586"/>
      <c r="X872" s="571"/>
      <c r="Y872" s="586"/>
      <c r="Z872" s="571"/>
      <c r="AA872" s="586"/>
      <c r="AB872" s="571"/>
      <c r="AC872" s="572"/>
      <c r="AD872" s="575"/>
      <c r="AE872" s="576"/>
      <c r="AF872" s="577"/>
      <c r="AG872" s="578"/>
      <c r="AH872" s="571"/>
      <c r="AI872" s="572"/>
      <c r="AJ872" s="575"/>
      <c r="AK872" s="576"/>
      <c r="AL872" s="577"/>
      <c r="AM872" s="578"/>
      <c r="AN872" s="571"/>
      <c r="AO872" s="572"/>
      <c r="AP872" s="575"/>
      <c r="AQ872" s="576"/>
      <c r="AR872" s="577"/>
      <c r="AS872" s="578"/>
      <c r="AT872" s="627"/>
      <c r="AU872" s="628"/>
      <c r="AV872" s="629"/>
      <c r="AW872" s="630"/>
      <c r="AX872" s="577"/>
      <c r="AY872" s="578"/>
      <c r="AZ872" s="571"/>
      <c r="BA872" s="572"/>
      <c r="BB872" s="575"/>
      <c r="BC872" s="576"/>
      <c r="BD872" s="577"/>
      <c r="BE872" s="578"/>
      <c r="BF872" s="627"/>
      <c r="BG872" s="628"/>
      <c r="BH872" s="629"/>
      <c r="BI872" s="630"/>
      <c r="BJ872" s="577"/>
      <c r="BK872" s="578"/>
      <c r="BL872" s="605"/>
      <c r="BM872" s="606"/>
      <c r="BN872" s="607"/>
      <c r="BO872" s="588"/>
      <c r="BP872" s="556"/>
      <c r="BQ872" s="556"/>
      <c r="BR872" s="65"/>
      <c r="BS872" s="65"/>
      <c r="BT872" s="268"/>
    </row>
    <row r="873" spans="1:72" ht="21.75" customHeight="1" x14ac:dyDescent="0.25">
      <c r="A873" s="268"/>
      <c r="B873" s="678" t="str">
        <f>IF(ROSTER!B$44="","",ROSTER!B$44)</f>
        <v/>
      </c>
      <c r="C873" s="669" t="str">
        <f>IF(ROSTER!C$44="","",ROSTER!C$44)</f>
        <v/>
      </c>
      <c r="D873" s="670"/>
      <c r="E873" s="667"/>
      <c r="F873" s="680">
        <f>IF(E873="y",1,IF(E873="S",1,0))</f>
        <v>0</v>
      </c>
      <c r="G873" s="663">
        <f>IF(E873="S",1,0)</f>
        <v>0</v>
      </c>
      <c r="H873" s="583"/>
      <c r="I873" s="584"/>
      <c r="J873" s="569"/>
      <c r="K873" s="570"/>
      <c r="L873" s="573"/>
      <c r="M873" s="574"/>
      <c r="N873" s="579">
        <f>L873+J873</f>
        <v>0</v>
      </c>
      <c r="O873" s="580"/>
      <c r="P873" s="569"/>
      <c r="Q873" s="570"/>
      <c r="R873" s="573"/>
      <c r="S873" s="574"/>
      <c r="T873" s="579">
        <f>R873-P873</f>
        <v>0</v>
      </c>
      <c r="U873" s="580"/>
      <c r="V873" s="583"/>
      <c r="W873" s="584"/>
      <c r="X873" s="569"/>
      <c r="Y873" s="584"/>
      <c r="Z873" s="569"/>
      <c r="AA873" s="584"/>
      <c r="AB873" s="569"/>
      <c r="AC873" s="570"/>
      <c r="AD873" s="573"/>
      <c r="AE873" s="574"/>
      <c r="AF873" s="557">
        <f>IF(AB873=0,0,(AD873/AB873)*100)</f>
        <v>0</v>
      </c>
      <c r="AG873" s="558"/>
      <c r="AH873" s="569"/>
      <c r="AI873" s="570"/>
      <c r="AJ873" s="573"/>
      <c r="AK873" s="574"/>
      <c r="AL873" s="557">
        <f>IF(AH873=0,0,(AJ873/AH873)*100)</f>
        <v>0</v>
      </c>
      <c r="AM873" s="558"/>
      <c r="AN873" s="569"/>
      <c r="AO873" s="570"/>
      <c r="AP873" s="573"/>
      <c r="AQ873" s="574"/>
      <c r="AR873" s="557">
        <f>IF(AN873=0,0,(AP873/AN873)*100)</f>
        <v>0</v>
      </c>
      <c r="AS873" s="558"/>
      <c r="AT873" s="561">
        <f>AB873+AH873+AN873</f>
        <v>0</v>
      </c>
      <c r="AU873" s="562"/>
      <c r="AV873" s="565">
        <f>AD873+AJ873+AP873</f>
        <v>0</v>
      </c>
      <c r="AW873" s="566"/>
      <c r="AX873" s="557">
        <f>IF(AT873=0,0,(AV873/AT873)*100)</f>
        <v>0</v>
      </c>
      <c r="AY873" s="558"/>
      <c r="AZ873" s="569"/>
      <c r="BA873" s="570"/>
      <c r="BB873" s="573"/>
      <c r="BC873" s="574"/>
      <c r="BD873" s="557">
        <f>IF(AZ873=0,0,(BB873/AZ873)*100)</f>
        <v>0</v>
      </c>
      <c r="BE873" s="558"/>
      <c r="BF873" s="561">
        <f>AT873+AZ873</f>
        <v>0</v>
      </c>
      <c r="BG873" s="562"/>
      <c r="BH873" s="565">
        <f>AV873+BB873</f>
        <v>0</v>
      </c>
      <c r="BI873" s="566"/>
      <c r="BJ873" s="557">
        <f>IF(BF873=0,0,(BH873/BF873)*100)</f>
        <v>0</v>
      </c>
      <c r="BK873" s="558"/>
      <c r="BL873" s="602">
        <f>(AD873*2)+(AJ873*2)+(AP873*3)+BB873</f>
        <v>0</v>
      </c>
      <c r="BM873" s="603"/>
      <c r="BN873" s="604"/>
      <c r="BO873" s="587">
        <f t="shared" ref="BO873" si="816">IF(BQ873=0,0,50*BP873/BQ873)</f>
        <v>0</v>
      </c>
      <c r="BP873" s="555">
        <f t="shared" ref="BP873" si="817">(BL873*BS$837)+(N873*BS$838)+(X873*BS$839)+(R873*BS$840)+(V873*BS$841)+(Z873*BS$842)</f>
        <v>0</v>
      </c>
      <c r="BQ873" s="555">
        <f t="shared" ref="BQ873" si="818">((AZ873-BB873)*BS$844)+((AT873-AV873)*BS$843)+(H873*BS$845)+(P873*BS$846)</f>
        <v>0</v>
      </c>
      <c r="BR873" s="65"/>
      <c r="BS873" s="65"/>
      <c r="BT873" s="268"/>
    </row>
    <row r="874" spans="1:72" ht="21.75" customHeight="1" x14ac:dyDescent="0.25">
      <c r="A874" s="268"/>
      <c r="B874" s="679"/>
      <c r="C874" s="690" t="str">
        <f>IF(ROSTER!D$44="","",ROSTER!D$44)</f>
        <v/>
      </c>
      <c r="D874" s="691"/>
      <c r="E874" s="668"/>
      <c r="F874" s="681"/>
      <c r="G874" s="664"/>
      <c r="H874" s="585"/>
      <c r="I874" s="586"/>
      <c r="J874" s="571"/>
      <c r="K874" s="572"/>
      <c r="L874" s="575"/>
      <c r="M874" s="576"/>
      <c r="N874" s="581" t="s">
        <v>16</v>
      </c>
      <c r="O874" s="582"/>
      <c r="P874" s="571"/>
      <c r="Q874" s="572"/>
      <c r="R874" s="575"/>
      <c r="S874" s="576"/>
      <c r="T874" s="581" t="s">
        <v>16</v>
      </c>
      <c r="U874" s="582"/>
      <c r="V874" s="585"/>
      <c r="W874" s="586"/>
      <c r="X874" s="571"/>
      <c r="Y874" s="586"/>
      <c r="Z874" s="571"/>
      <c r="AA874" s="586"/>
      <c r="AB874" s="571"/>
      <c r="AC874" s="572"/>
      <c r="AD874" s="575"/>
      <c r="AE874" s="576"/>
      <c r="AF874" s="577"/>
      <c r="AG874" s="578"/>
      <c r="AH874" s="571"/>
      <c r="AI874" s="572"/>
      <c r="AJ874" s="575"/>
      <c r="AK874" s="576"/>
      <c r="AL874" s="577"/>
      <c r="AM874" s="578"/>
      <c r="AN874" s="571"/>
      <c r="AO874" s="572"/>
      <c r="AP874" s="575"/>
      <c r="AQ874" s="576"/>
      <c r="AR874" s="577"/>
      <c r="AS874" s="578"/>
      <c r="AT874" s="627"/>
      <c r="AU874" s="628"/>
      <c r="AV874" s="629"/>
      <c r="AW874" s="630"/>
      <c r="AX874" s="577"/>
      <c r="AY874" s="578"/>
      <c r="AZ874" s="571"/>
      <c r="BA874" s="572"/>
      <c r="BB874" s="575"/>
      <c r="BC874" s="576"/>
      <c r="BD874" s="577"/>
      <c r="BE874" s="578"/>
      <c r="BF874" s="627"/>
      <c r="BG874" s="628"/>
      <c r="BH874" s="629"/>
      <c r="BI874" s="630"/>
      <c r="BJ874" s="577"/>
      <c r="BK874" s="578"/>
      <c r="BL874" s="605"/>
      <c r="BM874" s="606"/>
      <c r="BN874" s="607"/>
      <c r="BO874" s="588"/>
      <c r="BP874" s="556"/>
      <c r="BQ874" s="556"/>
      <c r="BR874" s="65"/>
      <c r="BS874" s="65"/>
      <c r="BT874" s="268"/>
    </row>
    <row r="875" spans="1:72" ht="21.75" customHeight="1" x14ac:dyDescent="0.25">
      <c r="A875" s="268"/>
      <c r="B875" s="678" t="str">
        <f>IF(ROSTER!B$46="","",ROSTER!B$46)</f>
        <v/>
      </c>
      <c r="C875" s="669" t="str">
        <f>IF(ROSTER!C$46="","",ROSTER!C$46)</f>
        <v/>
      </c>
      <c r="D875" s="670"/>
      <c r="E875" s="667"/>
      <c r="F875" s="680">
        <f>IF(E875="y",1,IF(E875="S",1,0))</f>
        <v>0</v>
      </c>
      <c r="G875" s="663">
        <f>IF(E875="S",1,0)</f>
        <v>0</v>
      </c>
      <c r="H875" s="583"/>
      <c r="I875" s="584"/>
      <c r="J875" s="569"/>
      <c r="K875" s="570"/>
      <c r="L875" s="573"/>
      <c r="M875" s="574"/>
      <c r="N875" s="579">
        <f>L875+J875</f>
        <v>0</v>
      </c>
      <c r="O875" s="580"/>
      <c r="P875" s="569"/>
      <c r="Q875" s="570"/>
      <c r="R875" s="573"/>
      <c r="S875" s="574"/>
      <c r="T875" s="579">
        <f>R875-P875</f>
        <v>0</v>
      </c>
      <c r="U875" s="580"/>
      <c r="V875" s="583"/>
      <c r="W875" s="584"/>
      <c r="X875" s="569"/>
      <c r="Y875" s="584"/>
      <c r="Z875" s="569"/>
      <c r="AA875" s="584"/>
      <c r="AB875" s="569"/>
      <c r="AC875" s="570"/>
      <c r="AD875" s="573"/>
      <c r="AE875" s="574"/>
      <c r="AF875" s="557">
        <f>IF(AB875=0,0,(AD875/AB875)*100)</f>
        <v>0</v>
      </c>
      <c r="AG875" s="558"/>
      <c r="AH875" s="569"/>
      <c r="AI875" s="570"/>
      <c r="AJ875" s="573"/>
      <c r="AK875" s="574"/>
      <c r="AL875" s="557">
        <f>IF(AH875=0,0,(AJ875/AH875)*100)</f>
        <v>0</v>
      </c>
      <c r="AM875" s="558"/>
      <c r="AN875" s="569"/>
      <c r="AO875" s="570"/>
      <c r="AP875" s="573"/>
      <c r="AQ875" s="574"/>
      <c r="AR875" s="557">
        <f>IF(AN875=0,0,(AP875/AN875)*100)</f>
        <v>0</v>
      </c>
      <c r="AS875" s="558"/>
      <c r="AT875" s="561">
        <f>AB875+AH875+AN875</f>
        <v>0</v>
      </c>
      <c r="AU875" s="562"/>
      <c r="AV875" s="565">
        <f>AD875+AJ875+AP875</f>
        <v>0</v>
      </c>
      <c r="AW875" s="566"/>
      <c r="AX875" s="557">
        <f>IF(AT875=0,0,(AV875/AT875)*100)</f>
        <v>0</v>
      </c>
      <c r="AY875" s="558"/>
      <c r="AZ875" s="569"/>
      <c r="BA875" s="570"/>
      <c r="BB875" s="573"/>
      <c r="BC875" s="574"/>
      <c r="BD875" s="557">
        <f>IF(AZ875=0,0,(BB875/AZ875)*100)</f>
        <v>0</v>
      </c>
      <c r="BE875" s="558"/>
      <c r="BF875" s="561">
        <f>AT875+AZ875</f>
        <v>0</v>
      </c>
      <c r="BG875" s="562"/>
      <c r="BH875" s="565">
        <f>AV875+BB875</f>
        <v>0</v>
      </c>
      <c r="BI875" s="566"/>
      <c r="BJ875" s="557">
        <f>IF(BF875=0,0,(BH875/BF875)*100)</f>
        <v>0</v>
      </c>
      <c r="BK875" s="558"/>
      <c r="BL875" s="602">
        <f>(AD875*2)+(AJ875*2)+(AP875*3)+BB875</f>
        <v>0</v>
      </c>
      <c r="BM875" s="603"/>
      <c r="BN875" s="604"/>
      <c r="BO875" s="587">
        <f t="shared" ref="BO875" si="819">IF(BQ875=0,0,50*BP875/BQ875)</f>
        <v>0</v>
      </c>
      <c r="BP875" s="634">
        <f t="shared" ref="BP875" si="820">(BL875*BS$837)+(N875*BS$838)+(X875*BS$839)+(R875*BS$840)+(V875*BS$841)+(Z875*BS$842)</f>
        <v>0</v>
      </c>
      <c r="BQ875" s="555">
        <f t="shared" ref="BQ875" si="821">((AZ875-BB875)*BS$844)+((AT875-AV875)*BS$843)+(H875*BS$845)+(P875*BS$846)</f>
        <v>0</v>
      </c>
      <c r="BR875" s="65"/>
      <c r="BS875" s="65"/>
      <c r="BT875" s="268"/>
    </row>
    <row r="876" spans="1:72" ht="22.5" customHeight="1" thickBot="1" x14ac:dyDescent="0.3">
      <c r="A876" s="268"/>
      <c r="B876" s="679"/>
      <c r="C876" s="690" t="str">
        <f>IF(ROSTER!D$46="","",ROSTER!D$46)</f>
        <v/>
      </c>
      <c r="D876" s="691"/>
      <c r="E876" s="668"/>
      <c r="F876" s="681"/>
      <c r="G876" s="664"/>
      <c r="H876" s="585"/>
      <c r="I876" s="586"/>
      <c r="J876" s="571"/>
      <c r="K876" s="572"/>
      <c r="L876" s="575"/>
      <c r="M876" s="576"/>
      <c r="N876" s="649" t="s">
        <v>16</v>
      </c>
      <c r="O876" s="650"/>
      <c r="P876" s="571"/>
      <c r="Q876" s="572"/>
      <c r="R876" s="575"/>
      <c r="S876" s="576"/>
      <c r="T876" s="581" t="s">
        <v>16</v>
      </c>
      <c r="U876" s="582"/>
      <c r="V876" s="585"/>
      <c r="W876" s="586"/>
      <c r="X876" s="571"/>
      <c r="Y876" s="586"/>
      <c r="Z876" s="571"/>
      <c r="AA876" s="586"/>
      <c r="AB876" s="571"/>
      <c r="AC876" s="572"/>
      <c r="AD876" s="575"/>
      <c r="AE876" s="576"/>
      <c r="AF876" s="559"/>
      <c r="AG876" s="560"/>
      <c r="AH876" s="571"/>
      <c r="AI876" s="572"/>
      <c r="AJ876" s="575"/>
      <c r="AK876" s="576"/>
      <c r="AL876" s="559"/>
      <c r="AM876" s="560"/>
      <c r="AN876" s="571"/>
      <c r="AO876" s="572"/>
      <c r="AP876" s="575"/>
      <c r="AQ876" s="576"/>
      <c r="AR876" s="559"/>
      <c r="AS876" s="560"/>
      <c r="AT876" s="563"/>
      <c r="AU876" s="564"/>
      <c r="AV876" s="567"/>
      <c r="AW876" s="568"/>
      <c r="AX876" s="559"/>
      <c r="AY876" s="560"/>
      <c r="AZ876" s="571"/>
      <c r="BA876" s="572"/>
      <c r="BB876" s="575"/>
      <c r="BC876" s="576"/>
      <c r="BD876" s="559"/>
      <c r="BE876" s="560"/>
      <c r="BF876" s="563"/>
      <c r="BG876" s="564"/>
      <c r="BH876" s="567"/>
      <c r="BI876" s="568"/>
      <c r="BJ876" s="559"/>
      <c r="BK876" s="560"/>
      <c r="BL876" s="631"/>
      <c r="BM876" s="632"/>
      <c r="BN876" s="633"/>
      <c r="BO876" s="588"/>
      <c r="BP876" s="635"/>
      <c r="BQ876" s="556"/>
      <c r="BR876" s="65"/>
      <c r="BS876" s="65"/>
      <c r="BT876" s="268"/>
    </row>
    <row r="877" spans="1:72" s="79" customFormat="1" ht="33.4" customHeight="1" x14ac:dyDescent="0.45">
      <c r="A877" s="278"/>
      <c r="B877" s="671"/>
      <c r="C877" s="611"/>
      <c r="D877" s="674" t="s">
        <v>10</v>
      </c>
      <c r="E877" s="675"/>
      <c r="F877" s="78"/>
      <c r="G877" s="78"/>
      <c r="H877" s="547">
        <f>SUM(H837:I876)</f>
        <v>0</v>
      </c>
      <c r="I877" s="548"/>
      <c r="J877" s="547">
        <f>SUM(J837:K876)</f>
        <v>0</v>
      </c>
      <c r="K877" s="548"/>
      <c r="L877" s="551">
        <f>SUM(L837:M876)</f>
        <v>0</v>
      </c>
      <c r="M877" s="636"/>
      <c r="N877" s="533">
        <f>L877+J877</f>
        <v>0</v>
      </c>
      <c r="O877" s="534"/>
      <c r="P877" s="551">
        <f>SUM(P837:Q876)</f>
        <v>0</v>
      </c>
      <c r="Q877" s="548"/>
      <c r="R877" s="551">
        <f>SUM(R837:S876)</f>
        <v>0</v>
      </c>
      <c r="S877" s="636"/>
      <c r="T877" s="533">
        <f>R877-P877</f>
        <v>0</v>
      </c>
      <c r="U877" s="534"/>
      <c r="V877" s="551">
        <f>SUM(V837:W876)</f>
        <v>0</v>
      </c>
      <c r="W877" s="636"/>
      <c r="X877" s="547">
        <f>SUM(X837:Y876)</f>
        <v>0</v>
      </c>
      <c r="Y877" s="534"/>
      <c r="Z877" s="547">
        <f>SUM(Z837:AA876)</f>
        <v>0</v>
      </c>
      <c r="AA877" s="534"/>
      <c r="AB877" s="636">
        <f>SUM(AB837:AC876)</f>
        <v>0</v>
      </c>
      <c r="AC877" s="548"/>
      <c r="AD877" s="551">
        <f>SUM(AD837:AE876)</f>
        <v>0</v>
      </c>
      <c r="AE877" s="636"/>
      <c r="AF877" s="533">
        <f>IF(AB877=0,0,(AD877/AB877)*100)</f>
        <v>0</v>
      </c>
      <c r="AG877" s="534"/>
      <c r="AH877" s="551">
        <f>SUM(AH837:AI876)</f>
        <v>0</v>
      </c>
      <c r="AI877" s="548"/>
      <c r="AJ877" s="551">
        <f>SUM(AJ837:AK876)</f>
        <v>0</v>
      </c>
      <c r="AK877" s="636"/>
      <c r="AL877" s="533">
        <f>IF(AH877=0,0,(AJ877/AH877)*100)</f>
        <v>0</v>
      </c>
      <c r="AM877" s="534"/>
      <c r="AN877" s="551">
        <f>SUM(AN837:AO876)</f>
        <v>0</v>
      </c>
      <c r="AO877" s="548"/>
      <c r="AP877" s="551">
        <f>SUM(AP837:AQ876)</f>
        <v>0</v>
      </c>
      <c r="AQ877" s="636"/>
      <c r="AR877" s="533">
        <f>IF(AN877=0,0,(AP877/AN877)*100)</f>
        <v>0</v>
      </c>
      <c r="AS877" s="534"/>
      <c r="AT877" s="547">
        <f>AB877+AH877+AN877</f>
        <v>0</v>
      </c>
      <c r="AU877" s="548"/>
      <c r="AV877" s="551">
        <f>AD877+AJ877+AP877</f>
        <v>0</v>
      </c>
      <c r="AW877" s="552"/>
      <c r="AX877" s="533">
        <f>IF(AT877=0,0,(AV877/AT877)*100)</f>
        <v>0</v>
      </c>
      <c r="AY877" s="534"/>
      <c r="AZ877" s="551">
        <f>SUM(AZ837:BA876)</f>
        <v>0</v>
      </c>
      <c r="BA877" s="548"/>
      <c r="BB877" s="551">
        <f>SUM(BB837:BC876)</f>
        <v>0</v>
      </c>
      <c r="BC877" s="636"/>
      <c r="BD877" s="533">
        <f>IF(AZ877=0,0,(BB877/AZ877)*100)</f>
        <v>0</v>
      </c>
      <c r="BE877" s="534"/>
      <c r="BF877" s="547">
        <f>AT877+AZ877</f>
        <v>0</v>
      </c>
      <c r="BG877" s="548"/>
      <c r="BH877" s="551">
        <f>AV877+BB877</f>
        <v>0</v>
      </c>
      <c r="BI877" s="552"/>
      <c r="BJ877" s="533">
        <f>IF(BF877=0,0,(BH877/BF877)*100)</f>
        <v>0</v>
      </c>
      <c r="BK877" s="619"/>
      <c r="BL877" s="621">
        <f>SUM(BL837:BN876)</f>
        <v>0</v>
      </c>
      <c r="BM877" s="622"/>
      <c r="BN877" s="623"/>
      <c r="BO877" s="610">
        <f>SUM(BO837:BO876)</f>
        <v>0</v>
      </c>
      <c r="BP877" s="709">
        <f t="shared" ref="BP877" si="822">(BL877*BS$837)+(N877*BS$838)+(X877*BS$839)+(R877*BS$840)+(V877*BS$841)+(Z877*BS$842)</f>
        <v>0</v>
      </c>
      <c r="BQ877" s="638">
        <f t="shared" ref="BQ877" si="823">((AZ877-BB877)*BS$844)+((AT877-AV877)*BS$843)+(H877*BS$845)+(P877*BS$846)</f>
        <v>0</v>
      </c>
      <c r="BR877" s="77"/>
      <c r="BS877" s="77"/>
      <c r="BT877" s="278"/>
    </row>
    <row r="878" spans="1:72" s="79" customFormat="1" ht="33.950000000000003" customHeight="1" thickBot="1" x14ac:dyDescent="0.5">
      <c r="A878" s="278"/>
      <c r="B878" s="672"/>
      <c r="C878" s="673"/>
      <c r="D878" s="676"/>
      <c r="E878" s="677"/>
      <c r="F878" s="80"/>
      <c r="G878" s="80"/>
      <c r="H878" s="549"/>
      <c r="I878" s="550"/>
      <c r="J878" s="549"/>
      <c r="K878" s="550"/>
      <c r="L878" s="553"/>
      <c r="M878" s="637"/>
      <c r="N878" s="535" t="s">
        <v>16</v>
      </c>
      <c r="O878" s="536"/>
      <c r="P878" s="553"/>
      <c r="Q878" s="550"/>
      <c r="R878" s="553"/>
      <c r="S878" s="637"/>
      <c r="T878" s="535" t="s">
        <v>16</v>
      </c>
      <c r="U878" s="536"/>
      <c r="V878" s="553"/>
      <c r="W878" s="637"/>
      <c r="X878" s="549"/>
      <c r="Y878" s="536"/>
      <c r="Z878" s="549"/>
      <c r="AA878" s="536"/>
      <c r="AB878" s="637"/>
      <c r="AC878" s="550"/>
      <c r="AD878" s="553"/>
      <c r="AE878" s="637"/>
      <c r="AF878" s="535"/>
      <c r="AG878" s="536"/>
      <c r="AH878" s="553"/>
      <c r="AI878" s="550"/>
      <c r="AJ878" s="553"/>
      <c r="AK878" s="637"/>
      <c r="AL878" s="535"/>
      <c r="AM878" s="536"/>
      <c r="AN878" s="553"/>
      <c r="AO878" s="550"/>
      <c r="AP878" s="553"/>
      <c r="AQ878" s="637"/>
      <c r="AR878" s="535"/>
      <c r="AS878" s="536"/>
      <c r="AT878" s="549"/>
      <c r="AU878" s="550"/>
      <c r="AV878" s="553"/>
      <c r="AW878" s="554"/>
      <c r="AX878" s="535"/>
      <c r="AY878" s="536"/>
      <c r="AZ878" s="553"/>
      <c r="BA878" s="550"/>
      <c r="BB878" s="553"/>
      <c r="BC878" s="637"/>
      <c r="BD878" s="535"/>
      <c r="BE878" s="536"/>
      <c r="BF878" s="549"/>
      <c r="BG878" s="550"/>
      <c r="BH878" s="553"/>
      <c r="BI878" s="554"/>
      <c r="BJ878" s="535"/>
      <c r="BK878" s="620"/>
      <c r="BL878" s="624"/>
      <c r="BM878" s="625"/>
      <c r="BN878" s="626"/>
      <c r="BO878" s="609"/>
      <c r="BP878" s="710"/>
      <c r="BQ878" s="639"/>
      <c r="BR878" s="77"/>
      <c r="BS878" s="77"/>
      <c r="BT878" s="278"/>
    </row>
    <row r="879" spans="1:72" s="79" customFormat="1" ht="33" customHeight="1" thickBot="1" x14ac:dyDescent="0.5">
      <c r="A879" s="278"/>
      <c r="B879" s="671"/>
      <c r="C879" s="611"/>
      <c r="D879" s="674" t="s">
        <v>13</v>
      </c>
      <c r="E879" s="675"/>
      <c r="F879" s="82"/>
      <c r="G879" s="117"/>
      <c r="H879" s="541"/>
      <c r="I879" s="545"/>
      <c r="J879" s="541"/>
      <c r="K879" s="545"/>
      <c r="L879" s="537"/>
      <c r="M879" s="538"/>
      <c r="N879" s="533">
        <f>J879+L879</f>
        <v>0</v>
      </c>
      <c r="O879" s="534"/>
      <c r="P879" s="537"/>
      <c r="Q879" s="545"/>
      <c r="R879" s="537"/>
      <c r="S879" s="538"/>
      <c r="T879" s="533">
        <f>R879-P879</f>
        <v>0</v>
      </c>
      <c r="U879" s="534"/>
      <c r="V879" s="537"/>
      <c r="W879" s="538"/>
      <c r="X879" s="541"/>
      <c r="Y879" s="542"/>
      <c r="Z879" s="541"/>
      <c r="AA879" s="542"/>
      <c r="AB879" s="538"/>
      <c r="AC879" s="545"/>
      <c r="AD879" s="537"/>
      <c r="AE879" s="538"/>
      <c r="AF879" s="533">
        <f>IF(AB879=0,0,(AD879/AB879)*100)</f>
        <v>0</v>
      </c>
      <c r="AG879" s="534"/>
      <c r="AH879" s="537"/>
      <c r="AI879" s="545"/>
      <c r="AJ879" s="537"/>
      <c r="AK879" s="538"/>
      <c r="AL879" s="533">
        <f>IF(AH879=0,0,(AJ879/AH879)*100)</f>
        <v>0</v>
      </c>
      <c r="AM879" s="534"/>
      <c r="AN879" s="537"/>
      <c r="AO879" s="545"/>
      <c r="AP879" s="537"/>
      <c r="AQ879" s="538"/>
      <c r="AR879" s="533">
        <f>IF(AN879=0,0,(AP879/AN879)*100)</f>
        <v>0</v>
      </c>
      <c r="AS879" s="534"/>
      <c r="AT879" s="547">
        <f>AB879+AH879+AN879</f>
        <v>0</v>
      </c>
      <c r="AU879" s="548"/>
      <c r="AV879" s="551">
        <f>AD879+AJ879+AP879</f>
        <v>0</v>
      </c>
      <c r="AW879" s="552"/>
      <c r="AX879" s="533">
        <f>IF(AT879=0,0,(AV879/AT879)*100)</f>
        <v>0</v>
      </c>
      <c r="AY879" s="534"/>
      <c r="AZ879" s="537"/>
      <c r="BA879" s="545"/>
      <c r="BB879" s="537"/>
      <c r="BC879" s="538"/>
      <c r="BD879" s="533">
        <f>IF(AZ879=0,0,(BB879/AZ879)*100)</f>
        <v>0</v>
      </c>
      <c r="BE879" s="534"/>
      <c r="BF879" s="547">
        <f>AT879+AZ879</f>
        <v>0</v>
      </c>
      <c r="BG879" s="548"/>
      <c r="BH879" s="551">
        <f>AV879+BB879</f>
        <v>0</v>
      </c>
      <c r="BI879" s="552"/>
      <c r="BJ879" s="533">
        <f>IF(BF879=0,0,(BH879/BF879)*100)</f>
        <v>0</v>
      </c>
      <c r="BK879" s="619"/>
      <c r="BL879" s="700">
        <f>(AD879*2)+(AJ879*2)+(AP879*3)+BB879</f>
        <v>0</v>
      </c>
      <c r="BM879" s="701"/>
      <c r="BN879" s="702"/>
      <c r="BO879" s="706"/>
      <c r="BP879" s="83"/>
      <c r="BQ879" s="84"/>
      <c r="BR879" s="77"/>
      <c r="BS879" s="77"/>
      <c r="BT879" s="278"/>
    </row>
    <row r="880" spans="1:72" s="79" customFormat="1" ht="33.75" customHeight="1" thickBot="1" x14ac:dyDescent="0.5">
      <c r="A880" s="278"/>
      <c r="B880" s="232"/>
      <c r="C880" s="336"/>
      <c r="D880" s="693"/>
      <c r="E880" s="694"/>
      <c r="F880" s="86"/>
      <c r="G880" s="86"/>
      <c r="H880" s="543"/>
      <c r="I880" s="546"/>
      <c r="J880" s="543"/>
      <c r="K880" s="546"/>
      <c r="L880" s="539"/>
      <c r="M880" s="540"/>
      <c r="N880" s="535">
        <f>IF((N877+N879)=0,0,N877/(N877+N879)*100)</f>
        <v>0</v>
      </c>
      <c r="O880" s="536"/>
      <c r="P880" s="539"/>
      <c r="Q880" s="546"/>
      <c r="R880" s="539"/>
      <c r="S880" s="540"/>
      <c r="T880" s="535"/>
      <c r="U880" s="536"/>
      <c r="V880" s="539"/>
      <c r="W880" s="540"/>
      <c r="X880" s="543"/>
      <c r="Y880" s="544"/>
      <c r="Z880" s="543"/>
      <c r="AA880" s="544"/>
      <c r="AB880" s="540"/>
      <c r="AC880" s="546"/>
      <c r="AD880" s="539"/>
      <c r="AE880" s="540"/>
      <c r="AF880" s="535"/>
      <c r="AG880" s="536"/>
      <c r="AH880" s="539"/>
      <c r="AI880" s="546"/>
      <c r="AJ880" s="539"/>
      <c r="AK880" s="540"/>
      <c r="AL880" s="535"/>
      <c r="AM880" s="536"/>
      <c r="AN880" s="539"/>
      <c r="AO880" s="546"/>
      <c r="AP880" s="539"/>
      <c r="AQ880" s="540"/>
      <c r="AR880" s="535"/>
      <c r="AS880" s="536"/>
      <c r="AT880" s="549"/>
      <c r="AU880" s="550"/>
      <c r="AV880" s="553"/>
      <c r="AW880" s="554"/>
      <c r="AX880" s="535"/>
      <c r="AY880" s="536"/>
      <c r="AZ880" s="539"/>
      <c r="BA880" s="546"/>
      <c r="BB880" s="539"/>
      <c r="BC880" s="540"/>
      <c r="BD880" s="535"/>
      <c r="BE880" s="536"/>
      <c r="BF880" s="549"/>
      <c r="BG880" s="550"/>
      <c r="BH880" s="553"/>
      <c r="BI880" s="554"/>
      <c r="BJ880" s="535"/>
      <c r="BK880" s="620"/>
      <c r="BL880" s="703"/>
      <c r="BM880" s="704"/>
      <c r="BN880" s="705"/>
      <c r="BO880" s="707"/>
      <c r="BP880" s="222"/>
      <c r="BQ880" s="222"/>
      <c r="BR880" s="77"/>
      <c r="BS880" s="77"/>
      <c r="BT880" s="278"/>
    </row>
    <row r="881" spans="1:77" ht="16.5" customHeight="1" thickTop="1" thickBot="1" x14ac:dyDescent="0.5">
      <c r="A881" s="268"/>
      <c r="B881" s="229"/>
      <c r="C881" s="195"/>
      <c r="D881" s="195"/>
      <c r="E881" s="195"/>
      <c r="F881" s="195"/>
      <c r="G881" s="195"/>
      <c r="H881" s="195"/>
      <c r="I881" s="195"/>
      <c r="J881" s="195"/>
      <c r="K881" s="195"/>
      <c r="L881" s="195"/>
      <c r="M881" s="195"/>
      <c r="N881" s="195"/>
      <c r="O881" s="195"/>
      <c r="P881" s="195"/>
      <c r="Q881" s="195"/>
      <c r="R881" s="195"/>
      <c r="S881" s="195"/>
      <c r="T881" s="195"/>
      <c r="U881" s="195"/>
      <c r="V881" s="195"/>
      <c r="W881" s="195"/>
      <c r="X881" s="195"/>
      <c r="Y881" s="195"/>
      <c r="Z881" s="195"/>
      <c r="AA881" s="195"/>
      <c r="AB881" s="195"/>
      <c r="AC881" s="195"/>
      <c r="AD881" s="195"/>
      <c r="AE881" s="195"/>
      <c r="AF881" s="198"/>
      <c r="AG881" s="198"/>
      <c r="AH881" s="195"/>
      <c r="AI881" s="195"/>
      <c r="AJ881" s="195"/>
      <c r="AK881" s="195"/>
      <c r="AL881" s="195"/>
      <c r="AM881" s="195"/>
      <c r="AN881" s="195"/>
      <c r="AO881" s="195"/>
      <c r="AP881" s="195"/>
      <c r="AQ881" s="195"/>
      <c r="AR881" s="195"/>
      <c r="AS881" s="195"/>
      <c r="AT881" s="195"/>
      <c r="AU881" s="195"/>
      <c r="AV881" s="195"/>
      <c r="AW881" s="195"/>
      <c r="AX881" s="195"/>
      <c r="AY881" s="195"/>
      <c r="AZ881" s="195"/>
      <c r="BA881" s="195"/>
      <c r="BB881" s="195"/>
      <c r="BC881" s="195"/>
      <c r="BD881" s="195"/>
      <c r="BE881" s="195"/>
      <c r="BF881" s="195"/>
      <c r="BG881" s="195"/>
      <c r="BH881" s="195"/>
      <c r="BI881" s="195"/>
      <c r="BJ881" s="195"/>
      <c r="BK881" s="195"/>
      <c r="BL881" s="195"/>
      <c r="BM881" s="195"/>
      <c r="BN881" s="195"/>
      <c r="BO881" s="247"/>
      <c r="BP881" s="600">
        <f>IF((J877+L879)=0,0,(J877/(J877+L879)*100)%)</f>
        <v>0</v>
      </c>
      <c r="BQ881" s="601"/>
      <c r="BR881" s="600">
        <f>IF((L877+J879)=0,0,(L877/(L877+J879)*100)%)</f>
        <v>0</v>
      </c>
      <c r="BS881" s="601"/>
      <c r="BT881" s="268"/>
    </row>
    <row r="882" spans="1:77" s="85" customFormat="1" ht="87" customHeight="1" thickTop="1" thickBot="1" x14ac:dyDescent="0.55000000000000004">
      <c r="A882" s="279"/>
      <c r="B882" s="682"/>
      <c r="C882" s="683"/>
      <c r="D882" s="608"/>
      <c r="E882" s="608"/>
      <c r="F882" s="608"/>
      <c r="G882" s="608"/>
      <c r="H882" s="346"/>
      <c r="I882" s="346"/>
      <c r="J882" s="346"/>
      <c r="K882" s="200"/>
      <c r="L882" s="346"/>
      <c r="M882" s="346"/>
      <c r="N882" s="346"/>
      <c r="O882" s="338"/>
      <c r="P882" s="338"/>
      <c r="Q882" s="338"/>
      <c r="R882" s="338"/>
      <c r="S882" s="346"/>
      <c r="T882" s="346" t="s">
        <v>59</v>
      </c>
      <c r="U882" s="346"/>
      <c r="V882" s="200"/>
      <c r="W882" s="346"/>
      <c r="X882" s="346"/>
      <c r="Y882" s="346"/>
      <c r="Z882" s="714" t="s">
        <v>157</v>
      </c>
      <c r="AA882" s="714"/>
      <c r="AB882" s="714"/>
      <c r="AC882" s="715"/>
      <c r="AD882" s="589"/>
      <c r="AE882" s="590"/>
      <c r="AF882" s="591"/>
      <c r="AG882" s="200"/>
      <c r="AH882" s="589"/>
      <c r="AI882" s="590"/>
      <c r="AJ882" s="591"/>
      <c r="AK882" s="714" t="s">
        <v>159</v>
      </c>
      <c r="AL882" s="714"/>
      <c r="AM882" s="714"/>
      <c r="AN882" s="715"/>
      <c r="AO882" s="589"/>
      <c r="AP882" s="590"/>
      <c r="AQ882" s="591"/>
      <c r="AR882" s="204"/>
      <c r="AS882" s="589"/>
      <c r="AT882" s="590"/>
      <c r="AU882" s="591"/>
      <c r="AV882" s="340"/>
      <c r="AW882" s="340"/>
      <c r="AX882" s="340"/>
      <c r="AY882" s="340"/>
      <c r="AZ882" s="711" t="s">
        <v>20</v>
      </c>
      <c r="BA882" s="711"/>
      <c r="BB882" s="711"/>
      <c r="BC882" s="711"/>
      <c r="BD882" s="712"/>
      <c r="BE882" s="616">
        <f>BL877</f>
        <v>0</v>
      </c>
      <c r="BF882" s="617"/>
      <c r="BG882" s="618"/>
      <c r="BH882" s="205"/>
      <c r="BI882" s="616">
        <f>BL879</f>
        <v>0</v>
      </c>
      <c r="BJ882" s="617"/>
      <c r="BK882" s="618"/>
      <c r="BL882" s="206"/>
      <c r="BM882" s="206"/>
      <c r="BN882" s="206"/>
      <c r="BO882" s="248"/>
      <c r="BP882" s="87"/>
      <c r="BQ882" s="87"/>
      <c r="BR882" s="81"/>
      <c r="BS882" s="81"/>
      <c r="BT882" s="279"/>
    </row>
    <row r="883" spans="1:77" ht="15.6" customHeight="1" thickTop="1" thickBot="1" x14ac:dyDescent="0.55000000000000004">
      <c r="A883" s="268"/>
      <c r="B883" s="230"/>
      <c r="C883" s="207"/>
      <c r="D883" s="196"/>
      <c r="E883" s="196"/>
      <c r="F883" s="199"/>
      <c r="G883" s="199"/>
      <c r="H883" s="202"/>
      <c r="I883" s="202"/>
      <c r="J883" s="202"/>
      <c r="K883" s="202"/>
      <c r="L883" s="202"/>
      <c r="M883" s="202"/>
      <c r="N883" s="202"/>
      <c r="O883" s="199"/>
      <c r="P883" s="199"/>
      <c r="Q883" s="199"/>
      <c r="R883" s="199"/>
      <c r="S883" s="202"/>
      <c r="T883" s="202"/>
      <c r="U883" s="202"/>
      <c r="V883" s="201"/>
      <c r="W883" s="202"/>
      <c r="X883" s="202"/>
      <c r="Y883" s="202"/>
      <c r="Z883" s="337"/>
      <c r="AA883" s="337"/>
      <c r="AB883" s="337"/>
      <c r="AC883" s="337"/>
      <c r="AD883" s="202"/>
      <c r="AE883" s="202"/>
      <c r="AF883" s="202"/>
      <c r="AG883" s="202"/>
      <c r="AH883" s="201"/>
      <c r="AI883" s="201"/>
      <c r="AJ883" s="202"/>
      <c r="AK883" s="337"/>
      <c r="AL883" s="337"/>
      <c r="AM883" s="337"/>
      <c r="AN883" s="337"/>
      <c r="AO883" s="202"/>
      <c r="AP883" s="202"/>
      <c r="AQ883" s="202"/>
      <c r="AR883" s="202"/>
      <c r="AS883" s="202"/>
      <c r="AT883" s="204"/>
      <c r="AU883" s="204"/>
      <c r="AV883" s="207"/>
      <c r="AW883" s="207"/>
      <c r="AX883" s="207"/>
      <c r="AY883" s="207"/>
      <c r="AZ883" s="199"/>
      <c r="BA883" s="208"/>
      <c r="BB883" s="208"/>
      <c r="BC883" s="209"/>
      <c r="BD883" s="210"/>
      <c r="BE883" s="211"/>
      <c r="BF883" s="211"/>
      <c r="BG883" s="204"/>
      <c r="BH883" s="212"/>
      <c r="BI883" s="213"/>
      <c r="BJ883" s="213"/>
      <c r="BK883" s="204"/>
      <c r="BL883" s="207"/>
      <c r="BM883" s="207"/>
      <c r="BN883" s="207"/>
      <c r="BO883" s="249"/>
      <c r="BP883" s="88"/>
      <c r="BQ883" s="88"/>
      <c r="BR883" s="65"/>
      <c r="BS883" s="65"/>
      <c r="BT883" s="268"/>
    </row>
    <row r="884" spans="1:77" s="85" customFormat="1" ht="86.25" customHeight="1" thickTop="1" thickBot="1" x14ac:dyDescent="0.55000000000000004">
      <c r="A884" s="279"/>
      <c r="B884" s="531"/>
      <c r="C884" s="532"/>
      <c r="D884" s="608"/>
      <c r="E884" s="608"/>
      <c r="F884" s="608"/>
      <c r="G884" s="608"/>
      <c r="H884" s="212"/>
      <c r="I884" s="212"/>
      <c r="J884" s="212"/>
      <c r="K884" s="200"/>
      <c r="L884" s="212"/>
      <c r="M884" s="212"/>
      <c r="N884" s="212"/>
      <c r="O884" s="338"/>
      <c r="P884" s="338"/>
      <c r="Q884" s="338"/>
      <c r="R884" s="338"/>
      <c r="S884" s="212"/>
      <c r="T884" s="212" t="s">
        <v>15</v>
      </c>
      <c r="U884" s="212"/>
      <c r="V884" s="200"/>
      <c r="W884" s="212"/>
      <c r="X884" s="212"/>
      <c r="Y884" s="212"/>
      <c r="Z884" s="714" t="s">
        <v>158</v>
      </c>
      <c r="AA884" s="714"/>
      <c r="AB884" s="714"/>
      <c r="AC884" s="715"/>
      <c r="AD884" s="616">
        <f>AD882</f>
        <v>0</v>
      </c>
      <c r="AE884" s="617"/>
      <c r="AF884" s="618"/>
      <c r="AG884" s="200"/>
      <c r="AH884" s="616">
        <f>AH882</f>
        <v>0</v>
      </c>
      <c r="AI884" s="617"/>
      <c r="AJ884" s="618"/>
      <c r="AK884" s="714" t="s">
        <v>160</v>
      </c>
      <c r="AL884" s="714"/>
      <c r="AM884" s="714"/>
      <c r="AN884" s="715"/>
      <c r="AO884" s="616">
        <f>AO882-AD882</f>
        <v>0</v>
      </c>
      <c r="AP884" s="617"/>
      <c r="AQ884" s="618"/>
      <c r="AR884" s="204"/>
      <c r="AS884" s="616">
        <f>AS882-AH882</f>
        <v>0</v>
      </c>
      <c r="AT884" s="617"/>
      <c r="AU884" s="618"/>
      <c r="AV884" s="340"/>
      <c r="AW884" s="340"/>
      <c r="AX884" s="340"/>
      <c r="AY884" s="340"/>
      <c r="AZ884" s="711" t="s">
        <v>44</v>
      </c>
      <c r="BA884" s="711"/>
      <c r="BB884" s="711"/>
      <c r="BC884" s="711"/>
      <c r="BD884" s="712"/>
      <c r="BE884" s="616">
        <f>BE882-AO882</f>
        <v>0</v>
      </c>
      <c r="BF884" s="617"/>
      <c r="BG884" s="618"/>
      <c r="BH884" s="214"/>
      <c r="BI884" s="616">
        <f>BI882-AS882</f>
        <v>0</v>
      </c>
      <c r="BJ884" s="617"/>
      <c r="BK884" s="618"/>
      <c r="BL884" s="206"/>
      <c r="BM884" s="206"/>
      <c r="BN884" s="206"/>
      <c r="BO884" s="248"/>
      <c r="BP884" s="87"/>
      <c r="BQ884" s="87"/>
      <c r="BR884" s="81"/>
      <c r="BS884" s="81"/>
      <c r="BT884" s="279"/>
      <c r="BW884" s="79"/>
    </row>
    <row r="885" spans="1:77" ht="18.75" customHeight="1" thickTop="1" thickBot="1" x14ac:dyDescent="0.5">
      <c r="A885" s="268"/>
      <c r="B885" s="231"/>
      <c r="C885" s="197"/>
      <c r="D885" s="197"/>
      <c r="E885" s="197"/>
      <c r="F885" s="254"/>
      <c r="G885" s="254"/>
      <c r="H885" s="197"/>
      <c r="I885" s="197"/>
      <c r="J885" s="197"/>
      <c r="K885" s="197"/>
      <c r="L885" s="197"/>
      <c r="M885" s="197"/>
      <c r="N885" s="197"/>
      <c r="O885" s="197"/>
      <c r="P885" s="197"/>
      <c r="Q885" s="197"/>
      <c r="R885" s="197"/>
      <c r="S885" s="197"/>
      <c r="T885" s="197"/>
      <c r="U885" s="197"/>
      <c r="V885" s="197"/>
      <c r="W885" s="197"/>
      <c r="X885" s="197"/>
      <c r="Y885" s="197"/>
      <c r="Z885" s="197"/>
      <c r="AA885" s="197"/>
      <c r="AB885" s="197"/>
      <c r="AC885" s="197"/>
      <c r="AD885" s="197"/>
      <c r="AE885" s="197"/>
      <c r="AF885" s="203"/>
      <c r="AG885" s="203"/>
      <c r="AH885" s="197"/>
      <c r="AI885" s="197"/>
      <c r="AJ885" s="197"/>
      <c r="AK885" s="197"/>
      <c r="AL885" s="197"/>
      <c r="AM885" s="197"/>
      <c r="AN885" s="197"/>
      <c r="AO885" s="197"/>
      <c r="AP885" s="197"/>
      <c r="AQ885" s="197"/>
      <c r="AR885" s="197"/>
      <c r="AS885" s="197"/>
      <c r="AT885" s="197"/>
      <c r="AU885" s="197"/>
      <c r="AV885" s="197"/>
      <c r="AW885" s="197"/>
      <c r="AX885" s="197"/>
      <c r="AY885" s="197"/>
      <c r="AZ885" s="197"/>
      <c r="BA885" s="640" t="s">
        <v>153</v>
      </c>
      <c r="BB885" s="640"/>
      <c r="BC885" s="640"/>
      <c r="BD885" s="640"/>
      <c r="BE885" s="640"/>
      <c r="BF885" s="640"/>
      <c r="BG885" s="640"/>
      <c r="BH885" s="640"/>
      <c r="BI885" s="640"/>
      <c r="BJ885" s="640"/>
      <c r="BK885" s="640"/>
      <c r="BL885" s="640"/>
      <c r="BM885" s="640"/>
      <c r="BN885" s="640"/>
      <c r="BO885" s="250"/>
      <c r="BP885" s="89"/>
      <c r="BQ885" s="89"/>
      <c r="BR885" s="65"/>
      <c r="BS885" s="65"/>
      <c r="BT885" s="268"/>
    </row>
    <row r="886" spans="1:77" s="255" customFormat="1" ht="13.5" customHeight="1" thickTop="1" x14ac:dyDescent="0.45">
      <c r="A886" s="268"/>
      <c r="B886" s="269"/>
      <c r="C886" s="268"/>
      <c r="D886" s="268"/>
      <c r="E886" s="268"/>
      <c r="F886" s="270"/>
      <c r="G886" s="270"/>
      <c r="H886" s="268"/>
      <c r="I886" s="268"/>
      <c r="J886" s="268"/>
      <c r="K886" s="268"/>
      <c r="L886" s="268"/>
      <c r="M886" s="268"/>
      <c r="N886" s="268"/>
      <c r="O886" s="268"/>
      <c r="P886" s="268"/>
      <c r="Q886" s="268"/>
      <c r="R886" s="268"/>
      <c r="S886" s="268"/>
      <c r="T886" s="268"/>
      <c r="U886" s="268"/>
      <c r="V886" s="268"/>
      <c r="W886" s="268"/>
      <c r="X886" s="268"/>
      <c r="Y886" s="268"/>
      <c r="Z886" s="268"/>
      <c r="AA886" s="268"/>
      <c r="AB886" s="268"/>
      <c r="AC886" s="268"/>
      <c r="AD886" s="268"/>
      <c r="AE886" s="268"/>
      <c r="AF886" s="271"/>
      <c r="AG886" s="271"/>
      <c r="AH886" s="268"/>
      <c r="AI886" s="268"/>
      <c r="AJ886" s="268"/>
      <c r="AK886" s="268"/>
      <c r="AL886" s="268"/>
      <c r="AM886" s="268"/>
      <c r="AN886" s="268"/>
      <c r="AO886" s="268"/>
      <c r="AP886" s="268"/>
      <c r="AQ886" s="268"/>
      <c r="AR886" s="268"/>
      <c r="AS886" s="268"/>
      <c r="AT886" s="268"/>
      <c r="AU886" s="268"/>
      <c r="AV886" s="268"/>
      <c r="AW886" s="268"/>
      <c r="AX886" s="268"/>
      <c r="AY886" s="268"/>
      <c r="AZ886" s="268"/>
      <c r="BA886" s="268"/>
      <c r="BB886" s="268"/>
      <c r="BC886" s="268"/>
      <c r="BD886" s="268"/>
      <c r="BE886" s="268"/>
      <c r="BF886" s="268"/>
      <c r="BG886" s="268"/>
      <c r="BH886" s="268"/>
      <c r="BI886" s="268"/>
      <c r="BJ886" s="268"/>
      <c r="BK886" s="268"/>
      <c r="BL886" s="268"/>
      <c r="BM886" s="268"/>
      <c r="BN886" s="268"/>
      <c r="BO886" s="272"/>
      <c r="BP886" s="272"/>
      <c r="BQ886" s="272"/>
      <c r="BR886" s="268"/>
      <c r="BS886" s="268"/>
      <c r="BT886" s="268"/>
    </row>
    <row r="887" spans="1:77" s="69" customFormat="1" ht="33.75" x14ac:dyDescent="0.5">
      <c r="A887" s="273"/>
      <c r="B887" s="695" t="s">
        <v>9</v>
      </c>
      <c r="C887" s="695"/>
      <c r="D887" s="695"/>
      <c r="E887" s="695"/>
      <c r="F887" s="695"/>
      <c r="G887" s="695"/>
      <c r="H887" s="695"/>
      <c r="I887" s="695"/>
      <c r="J887" s="695"/>
      <c r="K887" s="695"/>
      <c r="L887" s="695"/>
      <c r="M887" s="695"/>
      <c r="N887" s="695"/>
      <c r="O887" s="695"/>
      <c r="P887" s="695"/>
      <c r="Q887" s="695"/>
      <c r="R887" s="695"/>
      <c r="S887" s="695"/>
      <c r="T887" s="695"/>
      <c r="U887" s="695"/>
      <c r="V887" s="695"/>
      <c r="W887" s="695"/>
      <c r="X887" s="695"/>
      <c r="Y887" s="695"/>
      <c r="Z887" s="695"/>
      <c r="AA887" s="695"/>
      <c r="AB887" s="695"/>
      <c r="AC887" s="695"/>
      <c r="AD887" s="695"/>
      <c r="AE887" s="695"/>
      <c r="AF887" s="695"/>
      <c r="AG887" s="695"/>
      <c r="AH887" s="695"/>
      <c r="AI887" s="695"/>
      <c r="AJ887" s="695"/>
      <c r="AK887" s="695"/>
      <c r="AL887" s="695"/>
      <c r="AM887" s="695"/>
      <c r="AN887" s="695"/>
      <c r="AO887" s="695"/>
      <c r="AP887" s="695"/>
      <c r="AQ887" s="695"/>
      <c r="AR887" s="695"/>
      <c r="AS887" s="695"/>
      <c r="AT887" s="695"/>
      <c r="AU887" s="695"/>
      <c r="AV887" s="695"/>
      <c r="AW887" s="695"/>
      <c r="AX887" s="695"/>
      <c r="AY887" s="695"/>
      <c r="AZ887" s="695"/>
      <c r="BA887" s="695"/>
      <c r="BB887" s="695"/>
      <c r="BC887" s="695"/>
      <c r="BD887" s="695"/>
      <c r="BE887" s="695"/>
      <c r="BF887" s="695"/>
      <c r="BG887" s="695"/>
      <c r="BH887" s="695"/>
      <c r="BI887" s="695"/>
      <c r="BJ887" s="695"/>
      <c r="BK887" s="695"/>
      <c r="BL887" s="695"/>
      <c r="BM887" s="695"/>
      <c r="BN887" s="695"/>
      <c r="BO887" s="175"/>
      <c r="BP887" s="175"/>
      <c r="BQ887" s="175"/>
      <c r="BR887" s="68"/>
      <c r="BS887" s="68"/>
      <c r="BT887" s="273"/>
    </row>
    <row r="888" spans="1:77" ht="10.9" customHeight="1" x14ac:dyDescent="0.45">
      <c r="A888" s="268"/>
      <c r="B888" s="227"/>
      <c r="C888" s="177"/>
      <c r="D888" s="177"/>
      <c r="E888" s="177"/>
      <c r="F888" s="178"/>
      <c r="G888" s="178"/>
      <c r="H888" s="177"/>
      <c r="I888" s="177"/>
      <c r="J888" s="177"/>
      <c r="K888" s="177"/>
      <c r="L888" s="177"/>
      <c r="M888" s="177"/>
      <c r="N888" s="177"/>
      <c r="O888" s="177"/>
      <c r="P888" s="177"/>
      <c r="Q888" s="177"/>
      <c r="R888" s="177"/>
      <c r="S888" s="177"/>
      <c r="T888" s="177"/>
      <c r="U888" s="177"/>
      <c r="V888" s="177"/>
      <c r="W888" s="177"/>
      <c r="X888" s="177"/>
      <c r="Y888" s="177"/>
      <c r="Z888" s="177"/>
      <c r="AA888" s="177"/>
      <c r="AB888" s="177"/>
      <c r="AC888" s="177"/>
      <c r="AD888" s="177"/>
      <c r="AE888" s="177"/>
      <c r="AF888" s="179"/>
      <c r="AG888" s="179"/>
      <c r="AH888" s="177"/>
      <c r="AI888" s="177"/>
      <c r="AJ888" s="177"/>
      <c r="AK888" s="177"/>
      <c r="AL888" s="177"/>
      <c r="AM888" s="177"/>
      <c r="AN888" s="177"/>
      <c r="AO888" s="177"/>
      <c r="AP888" s="177"/>
      <c r="AQ888" s="177"/>
      <c r="AR888" s="177"/>
      <c r="AS888" s="177"/>
      <c r="AT888" s="177"/>
      <c r="AU888" s="177"/>
      <c r="AV888" s="177"/>
      <c r="AW888" s="177"/>
      <c r="AX888" s="177"/>
      <c r="AY888" s="177"/>
      <c r="AZ888" s="177"/>
      <c r="BA888" s="177"/>
      <c r="BB888" s="177"/>
      <c r="BC888" s="177"/>
      <c r="BD888" s="177"/>
      <c r="BE888" s="177"/>
      <c r="BF888" s="177"/>
      <c r="BG888" s="177"/>
      <c r="BH888" s="177"/>
      <c r="BI888" s="177"/>
      <c r="BJ888" s="177"/>
      <c r="BK888" s="177"/>
      <c r="BL888" s="177"/>
      <c r="BM888" s="177"/>
      <c r="BN888" s="259"/>
      <c r="BO888" s="245"/>
      <c r="BP888" s="259"/>
      <c r="BQ888" s="259"/>
      <c r="BR888" s="65"/>
      <c r="BS888" s="65"/>
      <c r="BT888" s="268"/>
    </row>
    <row r="889" spans="1:77" s="70" customFormat="1" ht="36.75" customHeight="1" x14ac:dyDescent="0.45">
      <c r="A889" s="274"/>
      <c r="B889" s="227"/>
      <c r="C889" s="176"/>
      <c r="D889" s="226" t="s">
        <v>10</v>
      </c>
      <c r="E889" s="713" t="str">
        <f>IF(ROSTER!D$3="","",ROSTER!D$3)</f>
        <v/>
      </c>
      <c r="F889" s="713"/>
      <c r="G889" s="713"/>
      <c r="H889" s="713"/>
      <c r="I889" s="713"/>
      <c r="J889" s="713"/>
      <c r="K889" s="713"/>
      <c r="L889" s="713"/>
      <c r="M889" s="713"/>
      <c r="N889" s="713"/>
      <c r="O889" s="713"/>
      <c r="P889" s="713"/>
      <c r="Q889" s="713"/>
      <c r="R889" s="713"/>
      <c r="S889" s="713"/>
      <c r="T889" s="713"/>
      <c r="U889" s="713"/>
      <c r="V889" s="713"/>
      <c r="W889" s="713"/>
      <c r="X889" s="713"/>
      <c r="Y889" s="713"/>
      <c r="Z889" s="713"/>
      <c r="AA889" s="713"/>
      <c r="AB889" s="713"/>
      <c r="AC889" s="713"/>
      <c r="AD889" s="180"/>
      <c r="AE889" s="719" t="s">
        <v>11</v>
      </c>
      <c r="AF889" s="719"/>
      <c r="AG889" s="719"/>
      <c r="AH889" s="719"/>
      <c r="AI889" s="719"/>
      <c r="AJ889" s="719"/>
      <c r="AK889" s="719"/>
      <c r="AL889" s="717"/>
      <c r="AM889" s="717"/>
      <c r="AN889" s="717"/>
      <c r="AO889" s="717"/>
      <c r="AP889" s="717"/>
      <c r="AQ889" s="717"/>
      <c r="AR889" s="717"/>
      <c r="AS889" s="717"/>
      <c r="AT889" s="717"/>
      <c r="AU889" s="717"/>
      <c r="AV889" s="717"/>
      <c r="AW889" s="717"/>
      <c r="AX889" s="717"/>
      <c r="AY889" s="717"/>
      <c r="AZ889" s="717"/>
      <c r="BA889" s="717"/>
      <c r="BB889" s="717"/>
      <c r="BC889" s="717"/>
      <c r="BD889" s="717"/>
      <c r="BE889" s="717"/>
      <c r="BF889" s="717"/>
      <c r="BG889" s="717"/>
      <c r="BH889" s="717"/>
      <c r="BI889" s="717"/>
      <c r="BJ889" s="717"/>
      <c r="BK889" s="717"/>
      <c r="BL889" s="717"/>
      <c r="BM889" s="717"/>
      <c r="BN889" s="259"/>
      <c r="BO889" s="246" t="s">
        <v>130</v>
      </c>
      <c r="BP889" s="259"/>
      <c r="BQ889" s="259"/>
      <c r="BR889" s="66"/>
      <c r="BS889" s="66"/>
      <c r="BT889" s="274"/>
    </row>
    <row r="890" spans="1:77" ht="8.85" customHeight="1" x14ac:dyDescent="0.45">
      <c r="A890" s="275"/>
      <c r="B890" s="227"/>
      <c r="C890" s="179" t="s">
        <v>38</v>
      </c>
      <c r="D890" s="179"/>
      <c r="E890" s="179"/>
      <c r="F890" s="181"/>
      <c r="G890" s="181"/>
      <c r="H890" s="179"/>
      <c r="I890" s="179"/>
      <c r="J890" s="182"/>
      <c r="K890" s="182"/>
      <c r="L890" s="182"/>
      <c r="M890" s="182"/>
      <c r="N890" s="182"/>
      <c r="O890" s="182"/>
      <c r="P890" s="182"/>
      <c r="Q890" s="182"/>
      <c r="R890" s="182"/>
      <c r="S890" s="182"/>
      <c r="T890" s="182"/>
      <c r="U890" s="182"/>
      <c r="V890" s="182"/>
      <c r="W890" s="182"/>
      <c r="X890" s="182"/>
      <c r="Y890" s="182"/>
      <c r="Z890" s="182"/>
      <c r="AA890" s="182"/>
      <c r="AB890" s="182"/>
      <c r="AC890" s="182"/>
      <c r="AD890" s="182"/>
      <c r="AE890" s="182"/>
      <c r="AF890" s="182"/>
      <c r="AG890" s="179"/>
      <c r="AH890" s="183"/>
      <c r="AI890" s="184"/>
      <c r="AJ890" s="184"/>
      <c r="AK890" s="184"/>
      <c r="AL890" s="184"/>
      <c r="AM890" s="184"/>
      <c r="AN890" s="184"/>
      <c r="AO890" s="185"/>
      <c r="AP890" s="186"/>
      <c r="AQ890" s="186"/>
      <c r="AR890" s="186"/>
      <c r="AS890" s="186"/>
      <c r="AT890" s="186"/>
      <c r="AU890" s="186"/>
      <c r="AV890" s="186"/>
      <c r="AW890" s="186"/>
      <c r="AX890" s="186"/>
      <c r="AY890" s="186"/>
      <c r="AZ890" s="186"/>
      <c r="BA890" s="186"/>
      <c r="BB890" s="186"/>
      <c r="BC890" s="186"/>
      <c r="BD890" s="186"/>
      <c r="BE890" s="186"/>
      <c r="BF890" s="186"/>
      <c r="BG890" s="186"/>
      <c r="BH890" s="186"/>
      <c r="BI890" s="186"/>
      <c r="BJ890" s="186"/>
      <c r="BK890" s="186"/>
      <c r="BL890" s="186"/>
      <c r="BM890" s="186"/>
      <c r="BN890" s="186"/>
      <c r="BO890" s="187"/>
      <c r="BP890" s="187"/>
      <c r="BQ890" s="187"/>
      <c r="BR890" s="71"/>
      <c r="BS890" s="71"/>
      <c r="BT890" s="275"/>
    </row>
    <row r="891" spans="1:77" s="70" customFormat="1" ht="40.5" x14ac:dyDescent="0.45">
      <c r="A891" s="274"/>
      <c r="B891" s="227"/>
      <c r="C891" s="692" t="s">
        <v>37</v>
      </c>
      <c r="D891" s="692"/>
      <c r="E891" s="717"/>
      <c r="F891" s="717"/>
      <c r="G891" s="717"/>
      <c r="H891" s="717"/>
      <c r="I891" s="717"/>
      <c r="J891" s="717"/>
      <c r="K891" s="717"/>
      <c r="L891" s="717"/>
      <c r="M891" s="717"/>
      <c r="N891" s="717"/>
      <c r="O891" s="717"/>
      <c r="P891" s="717"/>
      <c r="Q891" s="717"/>
      <c r="R891" s="717"/>
      <c r="S891" s="717"/>
      <c r="T891" s="717"/>
      <c r="U891" s="717"/>
      <c r="V891" s="717"/>
      <c r="W891" s="717"/>
      <c r="X891" s="717"/>
      <c r="Y891" s="717"/>
      <c r="Z891" s="717"/>
      <c r="AA891" s="717"/>
      <c r="AB891" s="717"/>
      <c r="AC891" s="717"/>
      <c r="AD891" s="180"/>
      <c r="AE891" s="718" t="s">
        <v>21</v>
      </c>
      <c r="AF891" s="718"/>
      <c r="AG891" s="718"/>
      <c r="AH891" s="718"/>
      <c r="AI891" s="717"/>
      <c r="AJ891" s="717"/>
      <c r="AK891" s="717"/>
      <c r="AL891" s="717"/>
      <c r="AM891" s="717"/>
      <c r="AN891" s="717"/>
      <c r="AO891" s="717"/>
      <c r="AP891" s="717"/>
      <c r="AQ891" s="717"/>
      <c r="AR891" s="717"/>
      <c r="AS891" s="717"/>
      <c r="AT891" s="717"/>
      <c r="AU891" s="717"/>
      <c r="AV891" s="717"/>
      <c r="AW891" s="717"/>
      <c r="AX891" s="717"/>
      <c r="AY891" s="717"/>
      <c r="AZ891" s="717"/>
      <c r="BA891" s="716" t="s">
        <v>12</v>
      </c>
      <c r="BB891" s="716"/>
      <c r="BC891" s="716"/>
      <c r="BD891" s="708"/>
      <c r="BE891" s="708"/>
      <c r="BF891" s="708"/>
      <c r="BG891" s="708"/>
      <c r="BH891" s="708"/>
      <c r="BI891" s="708"/>
      <c r="BJ891" s="708"/>
      <c r="BK891" s="708"/>
      <c r="BL891" s="708"/>
      <c r="BM891" s="708"/>
      <c r="BN891" s="188"/>
      <c r="BO891" s="334"/>
      <c r="BP891" s="189"/>
      <c r="BQ891" s="189"/>
      <c r="BR891" s="72">
        <f>IF(BD891=0,0,1)</f>
        <v>0</v>
      </c>
      <c r="BS891" s="73">
        <f>IF((BE941+BI941)&gt;(AO941+AS941),1,0)</f>
        <v>0</v>
      </c>
      <c r="BT891" s="276"/>
    </row>
    <row r="892" spans="1:77" ht="9.6" customHeight="1" x14ac:dyDescent="0.45">
      <c r="A892" s="268"/>
      <c r="B892" s="227"/>
      <c r="C892" s="177"/>
      <c r="D892" s="177"/>
      <c r="E892" s="177"/>
      <c r="F892" s="178"/>
      <c r="G892" s="178"/>
      <c r="H892" s="177"/>
      <c r="I892" s="177"/>
      <c r="J892" s="177"/>
      <c r="K892" s="177"/>
      <c r="L892" s="177"/>
      <c r="M892" s="177"/>
      <c r="N892" s="177"/>
      <c r="O892" s="177"/>
      <c r="P892" s="177"/>
      <c r="Q892" s="177"/>
      <c r="R892" s="177"/>
      <c r="S892" s="177"/>
      <c r="T892" s="177"/>
      <c r="U892" s="177"/>
      <c r="V892" s="177"/>
      <c r="W892" s="177"/>
      <c r="X892" s="177"/>
      <c r="Y892" s="177"/>
      <c r="Z892" s="177"/>
      <c r="AA892" s="177"/>
      <c r="AB892" s="177"/>
      <c r="AC892" s="177"/>
      <c r="AD892" s="177"/>
      <c r="AE892" s="177"/>
      <c r="AF892" s="179"/>
      <c r="AG892" s="179"/>
      <c r="AH892" s="177"/>
      <c r="AI892" s="177"/>
      <c r="AJ892" s="177"/>
      <c r="AK892" s="177"/>
      <c r="AL892" s="177"/>
      <c r="AM892" s="177"/>
      <c r="AN892" s="177"/>
      <c r="AO892" s="177"/>
      <c r="AP892" s="177"/>
      <c r="AQ892" s="177"/>
      <c r="AR892" s="177"/>
      <c r="AS892" s="177"/>
      <c r="AT892" s="177"/>
      <c r="AU892" s="177"/>
      <c r="AV892" s="177"/>
      <c r="AW892" s="177"/>
      <c r="AX892" s="177"/>
      <c r="AY892" s="177"/>
      <c r="AZ892" s="177"/>
      <c r="BA892" s="177"/>
      <c r="BB892" s="177"/>
      <c r="BC892" s="177"/>
      <c r="BD892" s="177"/>
      <c r="BE892" s="177"/>
      <c r="BF892" s="177"/>
      <c r="BG892" s="177"/>
      <c r="BH892" s="177"/>
      <c r="BI892" s="177"/>
      <c r="BJ892" s="177"/>
      <c r="BK892" s="177"/>
      <c r="BL892" s="177"/>
      <c r="BM892" s="177"/>
      <c r="BN892" s="177"/>
      <c r="BO892" s="190"/>
      <c r="BP892" s="190"/>
      <c r="BQ892" s="190"/>
      <c r="BR892" s="65"/>
      <c r="BS892" s="65"/>
      <c r="BT892" s="268"/>
    </row>
    <row r="893" spans="1:77" ht="8.85" customHeight="1" thickBot="1" x14ac:dyDescent="0.5">
      <c r="A893" s="268"/>
      <c r="B893" s="228"/>
      <c r="C893" s="191"/>
      <c r="D893" s="191"/>
      <c r="E893" s="191"/>
      <c r="F893" s="192"/>
      <c r="G893" s="192"/>
      <c r="H893" s="191"/>
      <c r="I893" s="191"/>
      <c r="J893" s="191"/>
      <c r="K893" s="191"/>
      <c r="L893" s="191"/>
      <c r="M893" s="191"/>
      <c r="N893" s="191"/>
      <c r="O893" s="191"/>
      <c r="P893" s="191"/>
      <c r="Q893" s="191"/>
      <c r="R893" s="191"/>
      <c r="S893" s="191"/>
      <c r="T893" s="191"/>
      <c r="U893" s="191"/>
      <c r="V893" s="191"/>
      <c r="W893" s="191"/>
      <c r="X893" s="191"/>
      <c r="Y893" s="191"/>
      <c r="Z893" s="191"/>
      <c r="AA893" s="191"/>
      <c r="AB893" s="191"/>
      <c r="AC893" s="191"/>
      <c r="AD893" s="191"/>
      <c r="AE893" s="191"/>
      <c r="AF893" s="193"/>
      <c r="AG893" s="193"/>
      <c r="AH893" s="191"/>
      <c r="AI893" s="191"/>
      <c r="AJ893" s="191"/>
      <c r="AK893" s="191"/>
      <c r="AL893" s="191"/>
      <c r="AM893" s="191"/>
      <c r="AN893" s="191"/>
      <c r="AO893" s="191"/>
      <c r="AP893" s="191"/>
      <c r="AQ893" s="191"/>
      <c r="AR893" s="191"/>
      <c r="AS893" s="191"/>
      <c r="AT893" s="191"/>
      <c r="AU893" s="191"/>
      <c r="AV893" s="191"/>
      <c r="AW893" s="191"/>
      <c r="AX893" s="191"/>
      <c r="AY893" s="191"/>
      <c r="AZ893" s="191"/>
      <c r="BA893" s="191"/>
      <c r="BB893" s="191"/>
      <c r="BC893" s="191"/>
      <c r="BD893" s="191"/>
      <c r="BE893" s="191"/>
      <c r="BF893" s="191"/>
      <c r="BG893" s="191"/>
      <c r="BH893" s="191"/>
      <c r="BI893" s="191"/>
      <c r="BJ893" s="191"/>
      <c r="BK893" s="191"/>
      <c r="BL893" s="191"/>
      <c r="BM893" s="191"/>
      <c r="BN893" s="191"/>
      <c r="BO893" s="194"/>
      <c r="BP893" s="194"/>
      <c r="BQ893" s="194"/>
      <c r="BR893" s="65"/>
      <c r="BS893" s="65"/>
      <c r="BT893" s="268"/>
    </row>
    <row r="894" spans="1:77" s="70" customFormat="1" ht="40.5" customHeight="1" thickTop="1" x14ac:dyDescent="0.4">
      <c r="A894" s="276"/>
      <c r="B894" s="684" t="s">
        <v>0</v>
      </c>
      <c r="C894" s="686" t="s">
        <v>1</v>
      </c>
      <c r="D894" s="687"/>
      <c r="E894" s="339" t="s">
        <v>28</v>
      </c>
      <c r="F894" s="665" t="s">
        <v>93</v>
      </c>
      <c r="G894" s="665" t="s">
        <v>94</v>
      </c>
      <c r="H894" s="726" t="s">
        <v>40</v>
      </c>
      <c r="I894" s="727"/>
      <c r="J894" s="595" t="s">
        <v>7</v>
      </c>
      <c r="K894" s="595"/>
      <c r="L894" s="595"/>
      <c r="M894" s="595"/>
      <c r="N894" s="595"/>
      <c r="O894" s="595"/>
      <c r="P894" s="595" t="s">
        <v>2</v>
      </c>
      <c r="Q894" s="595"/>
      <c r="R894" s="595"/>
      <c r="S894" s="595"/>
      <c r="T894" s="595"/>
      <c r="U894" s="595"/>
      <c r="V894" s="696" t="s">
        <v>34</v>
      </c>
      <c r="W894" s="697"/>
      <c r="X894" s="696" t="s">
        <v>35</v>
      </c>
      <c r="Y894" s="697"/>
      <c r="Z894" s="696" t="s">
        <v>43</v>
      </c>
      <c r="AA894" s="697"/>
      <c r="AB894" s="595" t="s">
        <v>6</v>
      </c>
      <c r="AC894" s="595"/>
      <c r="AD894" s="595"/>
      <c r="AE894" s="595"/>
      <c r="AF894" s="595"/>
      <c r="AG894" s="595"/>
      <c r="AH894" s="595" t="s">
        <v>63</v>
      </c>
      <c r="AI894" s="595"/>
      <c r="AJ894" s="595"/>
      <c r="AK894" s="595"/>
      <c r="AL894" s="595"/>
      <c r="AM894" s="595"/>
      <c r="AN894" s="595" t="s">
        <v>64</v>
      </c>
      <c r="AO894" s="595"/>
      <c r="AP894" s="595"/>
      <c r="AQ894" s="595"/>
      <c r="AR894" s="595"/>
      <c r="AS894" s="595"/>
      <c r="AT894" s="595" t="s">
        <v>65</v>
      </c>
      <c r="AU894" s="595"/>
      <c r="AV894" s="595"/>
      <c r="AW894" s="595"/>
      <c r="AX894" s="595"/>
      <c r="AY894" s="597"/>
      <c r="AZ894" s="595" t="s">
        <v>4</v>
      </c>
      <c r="BA894" s="595"/>
      <c r="BB894" s="595"/>
      <c r="BC894" s="595"/>
      <c r="BD894" s="595"/>
      <c r="BE894" s="595"/>
      <c r="BF894" s="595" t="s">
        <v>66</v>
      </c>
      <c r="BG894" s="595"/>
      <c r="BH894" s="595"/>
      <c r="BI894" s="595"/>
      <c r="BJ894" s="595"/>
      <c r="BK894" s="596"/>
      <c r="BL894" s="651" t="s">
        <v>25</v>
      </c>
      <c r="BM894" s="652"/>
      <c r="BN894" s="653"/>
      <c r="BO894" s="598" t="s">
        <v>100</v>
      </c>
      <c r="BP894" s="598" t="s">
        <v>81</v>
      </c>
      <c r="BQ894" s="598" t="s">
        <v>82</v>
      </c>
      <c r="BR894" s="74"/>
      <c r="BS894" s="74"/>
      <c r="BT894" s="276"/>
    </row>
    <row r="895" spans="1:77" s="70" customFormat="1" ht="41.25" customHeight="1" x14ac:dyDescent="0.7">
      <c r="A895" s="276"/>
      <c r="B895" s="685"/>
      <c r="C895" s="688"/>
      <c r="D895" s="689"/>
      <c r="E895" s="221" t="s">
        <v>95</v>
      </c>
      <c r="F895" s="666"/>
      <c r="G895" s="666"/>
      <c r="H895" s="728"/>
      <c r="I895" s="729"/>
      <c r="J895" s="645" t="s">
        <v>17</v>
      </c>
      <c r="K895" s="646"/>
      <c r="L895" s="641" t="s">
        <v>18</v>
      </c>
      <c r="M895" s="642"/>
      <c r="N895" s="657" t="s">
        <v>19</v>
      </c>
      <c r="O895" s="658" t="s">
        <v>8</v>
      </c>
      <c r="P895" s="645" t="s">
        <v>26</v>
      </c>
      <c r="Q895" s="646"/>
      <c r="R895" s="641" t="s">
        <v>24</v>
      </c>
      <c r="S895" s="642"/>
      <c r="T895" s="657" t="s">
        <v>19</v>
      </c>
      <c r="U895" s="658"/>
      <c r="V895" s="698"/>
      <c r="W895" s="699"/>
      <c r="X895" s="698"/>
      <c r="Y895" s="699"/>
      <c r="Z895" s="698"/>
      <c r="AA895" s="699"/>
      <c r="AB895" s="645" t="s">
        <v>47</v>
      </c>
      <c r="AC895" s="646"/>
      <c r="AD895" s="641" t="s">
        <v>23</v>
      </c>
      <c r="AE895" s="642" t="s">
        <v>3</v>
      </c>
      <c r="AF895" s="643" t="s">
        <v>5</v>
      </c>
      <c r="AG895" s="644"/>
      <c r="AH895" s="645" t="s">
        <v>47</v>
      </c>
      <c r="AI895" s="646"/>
      <c r="AJ895" s="641" t="s">
        <v>23</v>
      </c>
      <c r="AK895" s="642" t="s">
        <v>3</v>
      </c>
      <c r="AL895" s="643" t="s">
        <v>5</v>
      </c>
      <c r="AM895" s="644"/>
      <c r="AN895" s="645" t="s">
        <v>47</v>
      </c>
      <c r="AO895" s="646"/>
      <c r="AP895" s="641" t="s">
        <v>23</v>
      </c>
      <c r="AQ895" s="642" t="s">
        <v>3</v>
      </c>
      <c r="AR895" s="643" t="s">
        <v>5</v>
      </c>
      <c r="AS895" s="644"/>
      <c r="AT895" s="645" t="s">
        <v>47</v>
      </c>
      <c r="AU895" s="646"/>
      <c r="AV895" s="641" t="s">
        <v>23</v>
      </c>
      <c r="AW895" s="642" t="s">
        <v>3</v>
      </c>
      <c r="AX895" s="643" t="s">
        <v>5</v>
      </c>
      <c r="AY895" s="720"/>
      <c r="AZ895" s="645" t="s">
        <v>47</v>
      </c>
      <c r="BA895" s="646"/>
      <c r="BB895" s="641" t="s">
        <v>23</v>
      </c>
      <c r="BC895" s="642" t="s">
        <v>3</v>
      </c>
      <c r="BD895" s="643" t="s">
        <v>5</v>
      </c>
      <c r="BE895" s="644"/>
      <c r="BF895" s="645" t="s">
        <v>47</v>
      </c>
      <c r="BG895" s="646"/>
      <c r="BH895" s="641" t="s">
        <v>23</v>
      </c>
      <c r="BI895" s="642" t="s">
        <v>3</v>
      </c>
      <c r="BJ895" s="643" t="s">
        <v>5</v>
      </c>
      <c r="BK895" s="644"/>
      <c r="BL895" s="654"/>
      <c r="BM895" s="655"/>
      <c r="BN895" s="656"/>
      <c r="BO895" s="599"/>
      <c r="BP895" s="599"/>
      <c r="BQ895" s="599"/>
      <c r="BR895" s="74"/>
      <c r="BS895" s="74"/>
      <c r="BT895" s="276"/>
      <c r="BY895" s="307"/>
    </row>
    <row r="896" spans="1:77" ht="23.85" customHeight="1" x14ac:dyDescent="0.35">
      <c r="A896" s="277"/>
      <c r="B896" s="678" t="str">
        <f>IF(ROSTER!B$8="","",ROSTER!B$8)</f>
        <v/>
      </c>
      <c r="C896" s="669" t="str">
        <f>IF(ROSTER!C$8="","",ROSTER!C$8)</f>
        <v/>
      </c>
      <c r="D896" s="670"/>
      <c r="E896" s="667"/>
      <c r="F896" s="680">
        <f>IF(E896="y",1,IF(E896="S",1,0))</f>
        <v>0</v>
      </c>
      <c r="G896" s="663">
        <f>IF(E896="S",1,0)</f>
        <v>0</v>
      </c>
      <c r="H896" s="583"/>
      <c r="I896" s="584"/>
      <c r="J896" s="569"/>
      <c r="K896" s="570"/>
      <c r="L896" s="573"/>
      <c r="M896" s="574"/>
      <c r="N896" s="579">
        <f>L896+J896</f>
        <v>0</v>
      </c>
      <c r="O896" s="580"/>
      <c r="P896" s="569"/>
      <c r="Q896" s="570"/>
      <c r="R896" s="573"/>
      <c r="S896" s="574"/>
      <c r="T896" s="579">
        <f>R896-P896</f>
        <v>0</v>
      </c>
      <c r="U896" s="580"/>
      <c r="V896" s="583"/>
      <c r="W896" s="584"/>
      <c r="X896" s="569"/>
      <c r="Y896" s="584"/>
      <c r="Z896" s="569"/>
      <c r="AA896" s="584"/>
      <c r="AB896" s="569"/>
      <c r="AC896" s="570"/>
      <c r="AD896" s="573"/>
      <c r="AE896" s="574"/>
      <c r="AF896" s="557">
        <f>IF(AB896=0,0,(AD896/AB896)*100)</f>
        <v>0</v>
      </c>
      <c r="AG896" s="558"/>
      <c r="AH896" s="569"/>
      <c r="AI896" s="570"/>
      <c r="AJ896" s="573"/>
      <c r="AK896" s="574"/>
      <c r="AL896" s="557">
        <f>IF(AH896=0,0,(AJ896/AH896)*100)</f>
        <v>0</v>
      </c>
      <c r="AM896" s="558"/>
      <c r="AN896" s="569"/>
      <c r="AO896" s="570"/>
      <c r="AP896" s="573"/>
      <c r="AQ896" s="574"/>
      <c r="AR896" s="557">
        <f>IF(AN896=0,0,(AP896/AN896)*100)</f>
        <v>0</v>
      </c>
      <c r="AS896" s="558"/>
      <c r="AT896" s="561">
        <f>AB896+AH896+AN896</f>
        <v>0</v>
      </c>
      <c r="AU896" s="562"/>
      <c r="AV896" s="565">
        <f>AD896+AJ896+AP896</f>
        <v>0</v>
      </c>
      <c r="AW896" s="566"/>
      <c r="AX896" s="557">
        <f>IF(AT896=0,0,(AV896/AT896)*100)</f>
        <v>0</v>
      </c>
      <c r="AY896" s="558"/>
      <c r="AZ896" s="569"/>
      <c r="BA896" s="570"/>
      <c r="BB896" s="573"/>
      <c r="BC896" s="574"/>
      <c r="BD896" s="557">
        <f>IF(AZ896=0,0,(BB896/AZ896)*100)</f>
        <v>0</v>
      </c>
      <c r="BE896" s="558"/>
      <c r="BF896" s="561">
        <f>AT896+AZ896</f>
        <v>0</v>
      </c>
      <c r="BG896" s="562"/>
      <c r="BH896" s="565">
        <f>AV896+BB896</f>
        <v>0</v>
      </c>
      <c r="BI896" s="566"/>
      <c r="BJ896" s="557">
        <f>IF(BF896=0,0,(BH896/BF896)*100)</f>
        <v>0</v>
      </c>
      <c r="BK896" s="558"/>
      <c r="BL896" s="602">
        <f>(AD896*2)+(AJ896*2)+(AP896*3)+BB896</f>
        <v>0</v>
      </c>
      <c r="BM896" s="603"/>
      <c r="BN896" s="604"/>
      <c r="BO896" s="587">
        <f>IF(BQ896=0,0,50*BP896/BQ896)</f>
        <v>0</v>
      </c>
      <c r="BP896" s="555">
        <f>(BL896*BS$896)+(N896*BS$897)+(X896*BS$898)+(R896*BS$899)+(V896*BS$900)+(Z896*BS$901)</f>
        <v>0</v>
      </c>
      <c r="BQ896" s="555">
        <f>((AZ896-BB896)*BS$903)+((AT896-AV896)*BS$902)+(H896*BS$904)+(P896*BS$905)</f>
        <v>0</v>
      </c>
      <c r="BR896" s="75" t="s">
        <v>70</v>
      </c>
      <c r="BS896" s="76">
        <f>IF(BO891="B",'VALUE POINTS'!L$10,IF('GAME STATS'!BO891="C",'VALUE POINTS'!M$10,'VALUE POINTS'!K$10))</f>
        <v>1</v>
      </c>
      <c r="BT896" s="280"/>
    </row>
    <row r="897" spans="1:77" ht="23.85" customHeight="1" x14ac:dyDescent="0.35">
      <c r="A897" s="277"/>
      <c r="B897" s="679"/>
      <c r="C897" s="690" t="str">
        <f>IF(ROSTER!D$8="","",ROSTER!D$8)</f>
        <v/>
      </c>
      <c r="D897" s="691"/>
      <c r="E897" s="668"/>
      <c r="F897" s="681"/>
      <c r="G897" s="664"/>
      <c r="H897" s="585"/>
      <c r="I897" s="586"/>
      <c r="J897" s="571"/>
      <c r="K897" s="572"/>
      <c r="L897" s="575"/>
      <c r="M897" s="576"/>
      <c r="N897" s="581" t="s">
        <v>16</v>
      </c>
      <c r="O897" s="582"/>
      <c r="P897" s="571"/>
      <c r="Q897" s="572"/>
      <c r="R897" s="575"/>
      <c r="S897" s="576"/>
      <c r="T897" s="581" t="s">
        <v>16</v>
      </c>
      <c r="U897" s="582"/>
      <c r="V897" s="585"/>
      <c r="W897" s="586"/>
      <c r="X897" s="571"/>
      <c r="Y897" s="586"/>
      <c r="Z897" s="571"/>
      <c r="AA897" s="586"/>
      <c r="AB897" s="571"/>
      <c r="AC897" s="572"/>
      <c r="AD897" s="575"/>
      <c r="AE897" s="576"/>
      <c r="AF897" s="577"/>
      <c r="AG897" s="578"/>
      <c r="AH897" s="571"/>
      <c r="AI897" s="572"/>
      <c r="AJ897" s="575"/>
      <c r="AK897" s="576"/>
      <c r="AL897" s="577"/>
      <c r="AM897" s="578"/>
      <c r="AN897" s="571"/>
      <c r="AO897" s="572"/>
      <c r="AP897" s="575"/>
      <c r="AQ897" s="576"/>
      <c r="AR897" s="577"/>
      <c r="AS897" s="578"/>
      <c r="AT897" s="627"/>
      <c r="AU897" s="628"/>
      <c r="AV897" s="629"/>
      <c r="AW897" s="630"/>
      <c r="AX897" s="577"/>
      <c r="AY897" s="578"/>
      <c r="AZ897" s="571"/>
      <c r="BA897" s="572"/>
      <c r="BB897" s="575"/>
      <c r="BC897" s="576"/>
      <c r="BD897" s="577"/>
      <c r="BE897" s="578"/>
      <c r="BF897" s="627"/>
      <c r="BG897" s="628"/>
      <c r="BH897" s="629"/>
      <c r="BI897" s="630"/>
      <c r="BJ897" s="577"/>
      <c r="BK897" s="578"/>
      <c r="BL897" s="605"/>
      <c r="BM897" s="606"/>
      <c r="BN897" s="607"/>
      <c r="BO897" s="588"/>
      <c r="BP897" s="556"/>
      <c r="BQ897" s="556"/>
      <c r="BR897" s="75" t="s">
        <v>71</v>
      </c>
      <c r="BS897" s="76">
        <f>IF(BO891="B",'VALUE POINTS'!L$11,IF('GAME STATS'!BO891="C",'VALUE POINTS'!M$11,'VALUE POINTS'!K$11))</f>
        <v>1</v>
      </c>
      <c r="BT897" s="280"/>
    </row>
    <row r="898" spans="1:77" ht="21.75" customHeight="1" x14ac:dyDescent="0.4">
      <c r="A898" s="268"/>
      <c r="B898" s="678" t="str">
        <f>IF(ROSTER!B$10="","",ROSTER!B$10)</f>
        <v/>
      </c>
      <c r="C898" s="669" t="str">
        <f>IF(ROSTER!C$10="","",ROSTER!C$10)</f>
        <v/>
      </c>
      <c r="D898" s="670"/>
      <c r="E898" s="667"/>
      <c r="F898" s="680">
        <f>IF(E898="y",1,IF(E898="S",1,0))</f>
        <v>0</v>
      </c>
      <c r="G898" s="663">
        <f>IF(E898="S",1,0)</f>
        <v>0</v>
      </c>
      <c r="H898" s="583"/>
      <c r="I898" s="584"/>
      <c r="J898" s="569"/>
      <c r="K898" s="570"/>
      <c r="L898" s="573"/>
      <c r="M898" s="574"/>
      <c r="N898" s="579">
        <f>L898+J898</f>
        <v>0</v>
      </c>
      <c r="O898" s="580"/>
      <c r="P898" s="569"/>
      <c r="Q898" s="570"/>
      <c r="R898" s="573"/>
      <c r="S898" s="574"/>
      <c r="T898" s="579">
        <f>R898-P898</f>
        <v>0</v>
      </c>
      <c r="U898" s="580"/>
      <c r="V898" s="583"/>
      <c r="W898" s="584"/>
      <c r="X898" s="569"/>
      <c r="Y898" s="584"/>
      <c r="Z898" s="569"/>
      <c r="AA898" s="584"/>
      <c r="AB898" s="569"/>
      <c r="AC898" s="570"/>
      <c r="AD898" s="573"/>
      <c r="AE898" s="574"/>
      <c r="AF898" s="557">
        <f>IF(AB898=0,0,(AD898/AB898)*100)</f>
        <v>0</v>
      </c>
      <c r="AG898" s="558"/>
      <c r="AH898" s="569"/>
      <c r="AI898" s="570"/>
      <c r="AJ898" s="573"/>
      <c r="AK898" s="574"/>
      <c r="AL898" s="557">
        <f>IF(AH898=0,0,(AJ898/AH898)*100)</f>
        <v>0</v>
      </c>
      <c r="AM898" s="558"/>
      <c r="AN898" s="569"/>
      <c r="AO898" s="570"/>
      <c r="AP898" s="573"/>
      <c r="AQ898" s="574"/>
      <c r="AR898" s="557">
        <f>IF(AN898=0,0,(AP898/AN898)*100)</f>
        <v>0</v>
      </c>
      <c r="AS898" s="558"/>
      <c r="AT898" s="561">
        <f>AB898+AH898+AN898</f>
        <v>0</v>
      </c>
      <c r="AU898" s="562"/>
      <c r="AV898" s="565">
        <f>AD898+AJ898+AP898</f>
        <v>0</v>
      </c>
      <c r="AW898" s="566"/>
      <c r="AX898" s="557">
        <f>IF(AT898=0,0,(AV898/AT898)*100)</f>
        <v>0</v>
      </c>
      <c r="AY898" s="558"/>
      <c r="AZ898" s="569"/>
      <c r="BA898" s="570"/>
      <c r="BB898" s="573"/>
      <c r="BC898" s="574"/>
      <c r="BD898" s="557">
        <f>IF(AZ898=0,0,(BB898/AZ898)*100)</f>
        <v>0</v>
      </c>
      <c r="BE898" s="558"/>
      <c r="BF898" s="561">
        <f>AT898+AZ898</f>
        <v>0</v>
      </c>
      <c r="BG898" s="562"/>
      <c r="BH898" s="565">
        <f>AV898+BB898</f>
        <v>0</v>
      </c>
      <c r="BI898" s="566"/>
      <c r="BJ898" s="557">
        <f>IF(BF898=0,0,(BH898/BF898)*100)</f>
        <v>0</v>
      </c>
      <c r="BK898" s="558"/>
      <c r="BL898" s="602">
        <f>(AD898*2)+(AJ898*2)+(AP898*3)+BB898</f>
        <v>0</v>
      </c>
      <c r="BM898" s="603"/>
      <c r="BN898" s="604"/>
      <c r="BO898" s="587">
        <f>IF(BQ898=0,0,50*BP898/BQ898)</f>
        <v>0</v>
      </c>
      <c r="BP898" s="555">
        <f t="shared" ref="BP898" si="824">(BL898*BS$896)+(N898*BS$897)+(X898*BS$898)+(R898*BS$899)+(V898*BS$900)+(Z898*BS$901)</f>
        <v>0</v>
      </c>
      <c r="BQ898" s="555">
        <f t="shared" ref="BQ898" si="825">((AZ898-BB898)*BS$903)+((AT898-AV898)*BS$902)+(H898*BS$904)+(P898*BS$905)</f>
        <v>0</v>
      </c>
      <c r="BR898" s="75" t="s">
        <v>72</v>
      </c>
      <c r="BS898" s="76">
        <f>IF(BO891="B",'VALUE POINTS'!L$12,IF('GAME STATS'!BO891="C",'VALUE POINTS'!M$12,'VALUE POINTS'!K$12))</f>
        <v>2</v>
      </c>
      <c r="BT898" s="280"/>
      <c r="BY898" s="70"/>
    </row>
    <row r="899" spans="1:77" ht="21.75" customHeight="1" x14ac:dyDescent="0.35">
      <c r="A899" s="268"/>
      <c r="B899" s="679"/>
      <c r="C899" s="690" t="str">
        <f>IF(ROSTER!D$10="","",ROSTER!D$10)</f>
        <v/>
      </c>
      <c r="D899" s="691"/>
      <c r="E899" s="668"/>
      <c r="F899" s="681"/>
      <c r="G899" s="664"/>
      <c r="H899" s="585"/>
      <c r="I899" s="586"/>
      <c r="J899" s="571"/>
      <c r="K899" s="572"/>
      <c r="L899" s="575"/>
      <c r="M899" s="576"/>
      <c r="N899" s="581" t="s">
        <v>16</v>
      </c>
      <c r="O899" s="582"/>
      <c r="P899" s="571"/>
      <c r="Q899" s="572"/>
      <c r="R899" s="575"/>
      <c r="S899" s="576"/>
      <c r="T899" s="581" t="s">
        <v>16</v>
      </c>
      <c r="U899" s="582"/>
      <c r="V899" s="585"/>
      <c r="W899" s="586"/>
      <c r="X899" s="571"/>
      <c r="Y899" s="586"/>
      <c r="Z899" s="571"/>
      <c r="AA899" s="586"/>
      <c r="AB899" s="571"/>
      <c r="AC899" s="572"/>
      <c r="AD899" s="575"/>
      <c r="AE899" s="576"/>
      <c r="AF899" s="577"/>
      <c r="AG899" s="578"/>
      <c r="AH899" s="571"/>
      <c r="AI899" s="572"/>
      <c r="AJ899" s="575"/>
      <c r="AK899" s="576"/>
      <c r="AL899" s="577"/>
      <c r="AM899" s="578"/>
      <c r="AN899" s="571"/>
      <c r="AO899" s="572"/>
      <c r="AP899" s="575"/>
      <c r="AQ899" s="576"/>
      <c r="AR899" s="577"/>
      <c r="AS899" s="578"/>
      <c r="AT899" s="627"/>
      <c r="AU899" s="628"/>
      <c r="AV899" s="629"/>
      <c r="AW899" s="630"/>
      <c r="AX899" s="577"/>
      <c r="AY899" s="578"/>
      <c r="AZ899" s="571"/>
      <c r="BA899" s="572"/>
      <c r="BB899" s="575"/>
      <c r="BC899" s="576"/>
      <c r="BD899" s="577"/>
      <c r="BE899" s="578"/>
      <c r="BF899" s="627"/>
      <c r="BG899" s="628"/>
      <c r="BH899" s="629"/>
      <c r="BI899" s="630"/>
      <c r="BJ899" s="577"/>
      <c r="BK899" s="578"/>
      <c r="BL899" s="605"/>
      <c r="BM899" s="606"/>
      <c r="BN899" s="607"/>
      <c r="BO899" s="588"/>
      <c r="BP899" s="556"/>
      <c r="BQ899" s="556"/>
      <c r="BR899" s="75" t="s">
        <v>73</v>
      </c>
      <c r="BS899" s="76">
        <f>IF(BO891="B",'VALUE POINTS'!L$13,IF('GAME STATS'!BO891="C",'VALUE POINTS'!M$13,'VALUE POINTS'!K$13))</f>
        <v>2</v>
      </c>
      <c r="BT899" s="280"/>
    </row>
    <row r="900" spans="1:77" ht="21.75" customHeight="1" x14ac:dyDescent="0.35">
      <c r="A900" s="268"/>
      <c r="B900" s="678" t="str">
        <f>IF(ROSTER!B$12="","",ROSTER!B$12)</f>
        <v/>
      </c>
      <c r="C900" s="669" t="str">
        <f>IF(ROSTER!C$12="","",ROSTER!C$12)</f>
        <v/>
      </c>
      <c r="D900" s="670"/>
      <c r="E900" s="667"/>
      <c r="F900" s="680">
        <f>IF(E900="y",1,IF(E900="S",1,0))</f>
        <v>0</v>
      </c>
      <c r="G900" s="663">
        <f>IF(E900="S",1,0)</f>
        <v>0</v>
      </c>
      <c r="H900" s="583"/>
      <c r="I900" s="584"/>
      <c r="J900" s="569"/>
      <c r="K900" s="570"/>
      <c r="L900" s="573"/>
      <c r="M900" s="574"/>
      <c r="N900" s="579">
        <f>L900+J900</f>
        <v>0</v>
      </c>
      <c r="O900" s="580"/>
      <c r="P900" s="569"/>
      <c r="Q900" s="570"/>
      <c r="R900" s="573"/>
      <c r="S900" s="574"/>
      <c r="T900" s="579">
        <f>R900-P900</f>
        <v>0</v>
      </c>
      <c r="U900" s="580"/>
      <c r="V900" s="583"/>
      <c r="W900" s="584"/>
      <c r="X900" s="569"/>
      <c r="Y900" s="584"/>
      <c r="Z900" s="569"/>
      <c r="AA900" s="584"/>
      <c r="AB900" s="569"/>
      <c r="AC900" s="570"/>
      <c r="AD900" s="573"/>
      <c r="AE900" s="574"/>
      <c r="AF900" s="557">
        <f>IF(AB900=0,0,(AD900/AB900)*100)</f>
        <v>0</v>
      </c>
      <c r="AG900" s="558"/>
      <c r="AH900" s="569"/>
      <c r="AI900" s="570"/>
      <c r="AJ900" s="573"/>
      <c r="AK900" s="574"/>
      <c r="AL900" s="557">
        <f>IF(AH900=0,0,(AJ900/AH900)*100)</f>
        <v>0</v>
      </c>
      <c r="AM900" s="558"/>
      <c r="AN900" s="569"/>
      <c r="AO900" s="570"/>
      <c r="AP900" s="573"/>
      <c r="AQ900" s="574"/>
      <c r="AR900" s="557">
        <f>IF(AN900=0,0,(AP900/AN900)*100)</f>
        <v>0</v>
      </c>
      <c r="AS900" s="558"/>
      <c r="AT900" s="561">
        <f>AB900+AH900+AN900</f>
        <v>0</v>
      </c>
      <c r="AU900" s="562"/>
      <c r="AV900" s="565">
        <f>AD900+AJ900+AP900</f>
        <v>0</v>
      </c>
      <c r="AW900" s="566"/>
      <c r="AX900" s="557">
        <f>IF(AT900=0,0,(AV900/AT900)*100)</f>
        <v>0</v>
      </c>
      <c r="AY900" s="558"/>
      <c r="AZ900" s="569"/>
      <c r="BA900" s="570"/>
      <c r="BB900" s="573"/>
      <c r="BC900" s="574"/>
      <c r="BD900" s="557">
        <f>IF(AZ900=0,0,(BB900/AZ900)*100)</f>
        <v>0</v>
      </c>
      <c r="BE900" s="558"/>
      <c r="BF900" s="561">
        <f>AT900+AZ900</f>
        <v>0</v>
      </c>
      <c r="BG900" s="562"/>
      <c r="BH900" s="565">
        <f>AV900+BB900</f>
        <v>0</v>
      </c>
      <c r="BI900" s="566"/>
      <c r="BJ900" s="557">
        <f>IF(BF900=0,0,(BH900/BF900)*100)</f>
        <v>0</v>
      </c>
      <c r="BK900" s="558"/>
      <c r="BL900" s="602">
        <f>(AD900*2)+(AJ900*2)+(AP900*3)+BB900</f>
        <v>0</v>
      </c>
      <c r="BM900" s="603"/>
      <c r="BN900" s="604"/>
      <c r="BO900" s="587">
        <f t="shared" ref="BO900" si="826">IF(BQ900=0,0,50*BP900/BQ900)</f>
        <v>0</v>
      </c>
      <c r="BP900" s="555">
        <f t="shared" ref="BP900" si="827">(BL900*BS$896)+(N900*BS$897)+(X900*BS$898)+(R900*BS$899)+(V900*BS$900)+(Z900*BS$901)</f>
        <v>0</v>
      </c>
      <c r="BQ900" s="555">
        <f t="shared" ref="BQ900" si="828">((AZ900-BB900)*BS$903)+((AT900-AV900)*BS$902)+(H900*BS$904)+(P900*BS$905)</f>
        <v>0</v>
      </c>
      <c r="BR900" s="75" t="s">
        <v>74</v>
      </c>
      <c r="BS900" s="76">
        <f>IF(BO891="B",'VALUE POINTS'!L$14,IF('GAME STATS'!BO891="C",'VALUE POINTS'!M$14,'VALUE POINTS'!K$14))</f>
        <v>2</v>
      </c>
      <c r="BT900" s="280"/>
    </row>
    <row r="901" spans="1:77" ht="21.75" customHeight="1" x14ac:dyDescent="0.4">
      <c r="A901" s="268"/>
      <c r="B901" s="679"/>
      <c r="C901" s="690" t="str">
        <f>IF(ROSTER!D$12="","",ROSTER!D$12)</f>
        <v/>
      </c>
      <c r="D901" s="691"/>
      <c r="E901" s="668"/>
      <c r="F901" s="681"/>
      <c r="G901" s="664"/>
      <c r="H901" s="585"/>
      <c r="I901" s="586"/>
      <c r="J901" s="571"/>
      <c r="K901" s="572"/>
      <c r="L901" s="575"/>
      <c r="M901" s="576"/>
      <c r="N901" s="581" t="s">
        <v>16</v>
      </c>
      <c r="O901" s="582"/>
      <c r="P901" s="571"/>
      <c r="Q901" s="572"/>
      <c r="R901" s="575"/>
      <c r="S901" s="576"/>
      <c r="T901" s="581" t="s">
        <v>16</v>
      </c>
      <c r="U901" s="582"/>
      <c r="V901" s="585"/>
      <c r="W901" s="586"/>
      <c r="X901" s="571"/>
      <c r="Y901" s="586"/>
      <c r="Z901" s="571"/>
      <c r="AA901" s="586"/>
      <c r="AB901" s="571"/>
      <c r="AC901" s="572"/>
      <c r="AD901" s="575"/>
      <c r="AE901" s="576"/>
      <c r="AF901" s="577"/>
      <c r="AG901" s="578"/>
      <c r="AH901" s="571"/>
      <c r="AI901" s="572"/>
      <c r="AJ901" s="575"/>
      <c r="AK901" s="576"/>
      <c r="AL901" s="577"/>
      <c r="AM901" s="578"/>
      <c r="AN901" s="571"/>
      <c r="AO901" s="572"/>
      <c r="AP901" s="575"/>
      <c r="AQ901" s="576"/>
      <c r="AR901" s="577"/>
      <c r="AS901" s="578"/>
      <c r="AT901" s="627"/>
      <c r="AU901" s="628"/>
      <c r="AV901" s="629"/>
      <c r="AW901" s="630"/>
      <c r="AX901" s="577"/>
      <c r="AY901" s="578"/>
      <c r="AZ901" s="571"/>
      <c r="BA901" s="572"/>
      <c r="BB901" s="575"/>
      <c r="BC901" s="576"/>
      <c r="BD901" s="577"/>
      <c r="BE901" s="578"/>
      <c r="BF901" s="627"/>
      <c r="BG901" s="628"/>
      <c r="BH901" s="629"/>
      <c r="BI901" s="630"/>
      <c r="BJ901" s="577"/>
      <c r="BK901" s="578"/>
      <c r="BL901" s="605"/>
      <c r="BM901" s="606"/>
      <c r="BN901" s="607"/>
      <c r="BO901" s="588"/>
      <c r="BP901" s="556"/>
      <c r="BQ901" s="556"/>
      <c r="BR901" s="75" t="s">
        <v>75</v>
      </c>
      <c r="BS901" s="76">
        <f>IF(BO891="B",'VALUE POINTS'!L$15,IF('GAME STATS'!BO891="C",'VALUE POINTS'!M$15,'VALUE POINTS'!K$15))</f>
        <v>2</v>
      </c>
      <c r="BT901" s="280"/>
      <c r="BY901" s="70"/>
    </row>
    <row r="902" spans="1:77" ht="21.75" customHeight="1" x14ac:dyDescent="0.35">
      <c r="A902" s="268"/>
      <c r="B902" s="678" t="str">
        <f>IF(ROSTER!B$14="","",ROSTER!B$14)</f>
        <v/>
      </c>
      <c r="C902" s="669" t="str">
        <f>IF(ROSTER!C$14="","",ROSTER!C$14)</f>
        <v/>
      </c>
      <c r="D902" s="670"/>
      <c r="E902" s="667"/>
      <c r="F902" s="680">
        <f>IF(E902="y",1,IF(E902="S",1,0))</f>
        <v>0</v>
      </c>
      <c r="G902" s="663">
        <f>IF(E902="S",1,0)</f>
        <v>0</v>
      </c>
      <c r="H902" s="583"/>
      <c r="I902" s="584"/>
      <c r="J902" s="569"/>
      <c r="K902" s="570"/>
      <c r="L902" s="573"/>
      <c r="M902" s="574"/>
      <c r="N902" s="579">
        <f>L902+J902</f>
        <v>0</v>
      </c>
      <c r="O902" s="580"/>
      <c r="P902" s="569"/>
      <c r="Q902" s="570"/>
      <c r="R902" s="573"/>
      <c r="S902" s="574"/>
      <c r="T902" s="579">
        <f>R902-P902</f>
        <v>0</v>
      </c>
      <c r="U902" s="580"/>
      <c r="V902" s="583"/>
      <c r="W902" s="584"/>
      <c r="X902" s="569"/>
      <c r="Y902" s="584"/>
      <c r="Z902" s="569"/>
      <c r="AA902" s="584"/>
      <c r="AB902" s="569"/>
      <c r="AC902" s="570"/>
      <c r="AD902" s="573"/>
      <c r="AE902" s="574"/>
      <c r="AF902" s="557">
        <f>IF(AB902=0,0,(AD902/AB902)*100)</f>
        <v>0</v>
      </c>
      <c r="AG902" s="558"/>
      <c r="AH902" s="569"/>
      <c r="AI902" s="570"/>
      <c r="AJ902" s="573"/>
      <c r="AK902" s="574"/>
      <c r="AL902" s="557">
        <f>IF(AH902=0,0,(AJ902/AH902)*100)</f>
        <v>0</v>
      </c>
      <c r="AM902" s="558"/>
      <c r="AN902" s="569"/>
      <c r="AO902" s="570"/>
      <c r="AP902" s="573"/>
      <c r="AQ902" s="574"/>
      <c r="AR902" s="557">
        <f>IF(AN902=0,0,(AP902/AN902)*100)</f>
        <v>0</v>
      </c>
      <c r="AS902" s="558"/>
      <c r="AT902" s="561">
        <f>AB902+AH902+AN902</f>
        <v>0</v>
      </c>
      <c r="AU902" s="562"/>
      <c r="AV902" s="565">
        <f>AD902+AJ902+AP902</f>
        <v>0</v>
      </c>
      <c r="AW902" s="566"/>
      <c r="AX902" s="557">
        <f>IF(AT902=0,0,(AV902/AT902)*100)</f>
        <v>0</v>
      </c>
      <c r="AY902" s="558"/>
      <c r="AZ902" s="569"/>
      <c r="BA902" s="570"/>
      <c r="BB902" s="573"/>
      <c r="BC902" s="574"/>
      <c r="BD902" s="557">
        <f>IF(AZ902=0,0,(BB902/AZ902)*100)</f>
        <v>0</v>
      </c>
      <c r="BE902" s="558"/>
      <c r="BF902" s="561">
        <f>AT902+AZ902</f>
        <v>0</v>
      </c>
      <c r="BG902" s="562"/>
      <c r="BH902" s="565">
        <f>AV902+BB902</f>
        <v>0</v>
      </c>
      <c r="BI902" s="566"/>
      <c r="BJ902" s="557">
        <f>IF(BF902=0,0,(BH902/BF902)*100)</f>
        <v>0</v>
      </c>
      <c r="BK902" s="558"/>
      <c r="BL902" s="602">
        <f>(AD902*2)+(AJ902*2)+(AP902*3)+BB902</f>
        <v>0</v>
      </c>
      <c r="BM902" s="603"/>
      <c r="BN902" s="604"/>
      <c r="BO902" s="587">
        <f t="shared" ref="BO902" si="829">IF(BQ902=0,0,50*BP902/BQ902)</f>
        <v>0</v>
      </c>
      <c r="BP902" s="555">
        <f t="shared" ref="BP902" si="830">(BL902*BS$896)+(N902*BS$897)+(X902*BS$898)+(R902*BS$899)+(V902*BS$900)+(Z902*BS$901)</f>
        <v>0</v>
      </c>
      <c r="BQ902" s="555">
        <f t="shared" ref="BQ902" si="831">((AZ902-BB902)*BS$903)+((AT902-AV902)*BS$902)+(H902*BS$904)+(P902*BS$905)</f>
        <v>0</v>
      </c>
      <c r="BR902" s="75" t="s">
        <v>76</v>
      </c>
      <c r="BS902" s="76">
        <f>IF(BO891="B",'VALUE POINTS'!L$16,IF('GAME STATS'!BO891="C",'VALUE POINTS'!M$16,'VALUE POINTS'!K$16))</f>
        <v>2</v>
      </c>
      <c r="BT902" s="280"/>
    </row>
    <row r="903" spans="1:77" ht="21.75" customHeight="1" x14ac:dyDescent="0.35">
      <c r="A903" s="268"/>
      <c r="B903" s="679"/>
      <c r="C903" s="690" t="str">
        <f>IF(ROSTER!D$14="","",ROSTER!D$14)</f>
        <v/>
      </c>
      <c r="D903" s="691"/>
      <c r="E903" s="668"/>
      <c r="F903" s="681"/>
      <c r="G903" s="664"/>
      <c r="H903" s="585"/>
      <c r="I903" s="586"/>
      <c r="J903" s="571"/>
      <c r="K903" s="572"/>
      <c r="L903" s="575"/>
      <c r="M903" s="576"/>
      <c r="N903" s="581" t="s">
        <v>16</v>
      </c>
      <c r="O903" s="582"/>
      <c r="P903" s="571"/>
      <c r="Q903" s="572"/>
      <c r="R903" s="575"/>
      <c r="S903" s="576"/>
      <c r="T903" s="581" t="s">
        <v>16</v>
      </c>
      <c r="U903" s="582"/>
      <c r="V903" s="585"/>
      <c r="W903" s="586"/>
      <c r="X903" s="571"/>
      <c r="Y903" s="586"/>
      <c r="Z903" s="571"/>
      <c r="AA903" s="586"/>
      <c r="AB903" s="571"/>
      <c r="AC903" s="572"/>
      <c r="AD903" s="575"/>
      <c r="AE903" s="576"/>
      <c r="AF903" s="577"/>
      <c r="AG903" s="578"/>
      <c r="AH903" s="571"/>
      <c r="AI903" s="572"/>
      <c r="AJ903" s="575"/>
      <c r="AK903" s="576"/>
      <c r="AL903" s="577"/>
      <c r="AM903" s="578"/>
      <c r="AN903" s="571"/>
      <c r="AO903" s="572"/>
      <c r="AP903" s="575"/>
      <c r="AQ903" s="576"/>
      <c r="AR903" s="577"/>
      <c r="AS903" s="578"/>
      <c r="AT903" s="627"/>
      <c r="AU903" s="628"/>
      <c r="AV903" s="629"/>
      <c r="AW903" s="630"/>
      <c r="AX903" s="577"/>
      <c r="AY903" s="578"/>
      <c r="AZ903" s="571"/>
      <c r="BA903" s="572"/>
      <c r="BB903" s="575"/>
      <c r="BC903" s="576"/>
      <c r="BD903" s="577"/>
      <c r="BE903" s="578"/>
      <c r="BF903" s="627"/>
      <c r="BG903" s="628"/>
      <c r="BH903" s="629"/>
      <c r="BI903" s="630"/>
      <c r="BJ903" s="577"/>
      <c r="BK903" s="578"/>
      <c r="BL903" s="605"/>
      <c r="BM903" s="606"/>
      <c r="BN903" s="607"/>
      <c r="BO903" s="588"/>
      <c r="BP903" s="556"/>
      <c r="BQ903" s="556"/>
      <c r="BR903" s="75" t="s">
        <v>77</v>
      </c>
      <c r="BS903" s="76">
        <f>IF(BO891="B",'VALUE POINTS'!L$17,IF('GAME STATS'!BO891="C",'VALUE POINTS'!M$17,'VALUE POINTS'!K$17))</f>
        <v>1</v>
      </c>
      <c r="BT903" s="280"/>
    </row>
    <row r="904" spans="1:77" ht="21.75" customHeight="1" x14ac:dyDescent="0.35">
      <c r="A904" s="268"/>
      <c r="B904" s="678" t="str">
        <f>IF(ROSTER!B$16="","",ROSTER!B$16)</f>
        <v/>
      </c>
      <c r="C904" s="669" t="str">
        <f>IF(ROSTER!C$16="","",ROSTER!C$16)</f>
        <v/>
      </c>
      <c r="D904" s="670"/>
      <c r="E904" s="667"/>
      <c r="F904" s="680">
        <f>IF(E904="y",1,IF(E904="S",1,0))</f>
        <v>0</v>
      </c>
      <c r="G904" s="663">
        <f>IF(E904="S",1,0)</f>
        <v>0</v>
      </c>
      <c r="H904" s="583"/>
      <c r="I904" s="584"/>
      <c r="J904" s="569"/>
      <c r="K904" s="570"/>
      <c r="L904" s="573"/>
      <c r="M904" s="574"/>
      <c r="N904" s="579">
        <f>L904+J904</f>
        <v>0</v>
      </c>
      <c r="O904" s="580"/>
      <c r="P904" s="569"/>
      <c r="Q904" s="570"/>
      <c r="R904" s="573"/>
      <c r="S904" s="574"/>
      <c r="T904" s="579">
        <f>R904-P904</f>
        <v>0</v>
      </c>
      <c r="U904" s="580"/>
      <c r="V904" s="583"/>
      <c r="W904" s="584"/>
      <c r="X904" s="569"/>
      <c r="Y904" s="584"/>
      <c r="Z904" s="569"/>
      <c r="AA904" s="584"/>
      <c r="AB904" s="569"/>
      <c r="AC904" s="570"/>
      <c r="AD904" s="573"/>
      <c r="AE904" s="574"/>
      <c r="AF904" s="557">
        <f>IF(AB904=0,0,(AD904/AB904)*100)</f>
        <v>0</v>
      </c>
      <c r="AG904" s="558"/>
      <c r="AH904" s="569"/>
      <c r="AI904" s="570"/>
      <c r="AJ904" s="573"/>
      <c r="AK904" s="574"/>
      <c r="AL904" s="557">
        <f>IF(AH904=0,0,(AJ904/AH904)*100)</f>
        <v>0</v>
      </c>
      <c r="AM904" s="558"/>
      <c r="AN904" s="569"/>
      <c r="AO904" s="570"/>
      <c r="AP904" s="573"/>
      <c r="AQ904" s="574"/>
      <c r="AR904" s="557">
        <f>IF(AN904=0,0,(AP904/AN904)*100)</f>
        <v>0</v>
      </c>
      <c r="AS904" s="558"/>
      <c r="AT904" s="561">
        <f>AB904+AH904+AN904</f>
        <v>0</v>
      </c>
      <c r="AU904" s="562"/>
      <c r="AV904" s="565">
        <f>AD904+AJ904+AP904</f>
        <v>0</v>
      </c>
      <c r="AW904" s="566"/>
      <c r="AX904" s="557">
        <f>IF(AT904=0,0,(AV904/AT904)*100)</f>
        <v>0</v>
      </c>
      <c r="AY904" s="558"/>
      <c r="AZ904" s="569"/>
      <c r="BA904" s="570"/>
      <c r="BB904" s="573"/>
      <c r="BC904" s="574"/>
      <c r="BD904" s="557">
        <f>IF(AZ904=0,0,(BB904/AZ904)*100)</f>
        <v>0</v>
      </c>
      <c r="BE904" s="558"/>
      <c r="BF904" s="561">
        <f>AT904+AZ904</f>
        <v>0</v>
      </c>
      <c r="BG904" s="562"/>
      <c r="BH904" s="565">
        <f>AV904+BB904</f>
        <v>0</v>
      </c>
      <c r="BI904" s="566"/>
      <c r="BJ904" s="557">
        <f>IF(BF904=0,0,(BH904/BF904)*100)</f>
        <v>0</v>
      </c>
      <c r="BK904" s="558"/>
      <c r="BL904" s="602">
        <f>(AD904*2)+(AJ904*2)+(AP904*3)+BB904</f>
        <v>0</v>
      </c>
      <c r="BM904" s="603"/>
      <c r="BN904" s="604"/>
      <c r="BO904" s="587">
        <f t="shared" ref="BO904" si="832">IF(BQ904=0,0,50*BP904/BQ904)</f>
        <v>0</v>
      </c>
      <c r="BP904" s="555">
        <f t="shared" ref="BP904" si="833">(BL904*BS$896)+(N904*BS$897)+(X904*BS$898)+(R904*BS$899)+(V904*BS$900)+(Z904*BS$901)</f>
        <v>0</v>
      </c>
      <c r="BQ904" s="555">
        <f t="shared" ref="BQ904" si="834">((AZ904-BB904)*BS$903)+((AT904-AV904)*BS$902)+(H904*BS$904)+(P904*BS$905)</f>
        <v>0</v>
      </c>
      <c r="BR904" s="75" t="s">
        <v>78</v>
      </c>
      <c r="BS904" s="76">
        <f>IF(BO891="B",'VALUE POINTS'!L$18,IF('GAME STATS'!BO891="C",'VALUE POINTS'!M$18,'VALUE POINTS'!K$18))</f>
        <v>2</v>
      </c>
      <c r="BT904" s="280"/>
    </row>
    <row r="905" spans="1:77" ht="21.75" customHeight="1" x14ac:dyDescent="0.35">
      <c r="A905" s="268"/>
      <c r="B905" s="679"/>
      <c r="C905" s="690" t="str">
        <f>IF(ROSTER!D$16="","",ROSTER!D$16)</f>
        <v/>
      </c>
      <c r="D905" s="691"/>
      <c r="E905" s="668"/>
      <c r="F905" s="681"/>
      <c r="G905" s="664"/>
      <c r="H905" s="585"/>
      <c r="I905" s="586"/>
      <c r="J905" s="571"/>
      <c r="K905" s="572"/>
      <c r="L905" s="575"/>
      <c r="M905" s="576"/>
      <c r="N905" s="581" t="s">
        <v>16</v>
      </c>
      <c r="O905" s="582"/>
      <c r="P905" s="571"/>
      <c r="Q905" s="572"/>
      <c r="R905" s="575"/>
      <c r="S905" s="576"/>
      <c r="T905" s="581" t="s">
        <v>16</v>
      </c>
      <c r="U905" s="582"/>
      <c r="V905" s="585"/>
      <c r="W905" s="586"/>
      <c r="X905" s="571"/>
      <c r="Y905" s="586"/>
      <c r="Z905" s="571"/>
      <c r="AA905" s="586"/>
      <c r="AB905" s="571"/>
      <c r="AC905" s="572"/>
      <c r="AD905" s="575"/>
      <c r="AE905" s="576"/>
      <c r="AF905" s="577"/>
      <c r="AG905" s="578"/>
      <c r="AH905" s="571"/>
      <c r="AI905" s="572"/>
      <c r="AJ905" s="575"/>
      <c r="AK905" s="576"/>
      <c r="AL905" s="577"/>
      <c r="AM905" s="578"/>
      <c r="AN905" s="571"/>
      <c r="AO905" s="572"/>
      <c r="AP905" s="575"/>
      <c r="AQ905" s="576"/>
      <c r="AR905" s="577"/>
      <c r="AS905" s="578"/>
      <c r="AT905" s="627"/>
      <c r="AU905" s="628"/>
      <c r="AV905" s="629"/>
      <c r="AW905" s="630"/>
      <c r="AX905" s="577"/>
      <c r="AY905" s="578"/>
      <c r="AZ905" s="571"/>
      <c r="BA905" s="572"/>
      <c r="BB905" s="575"/>
      <c r="BC905" s="576"/>
      <c r="BD905" s="577"/>
      <c r="BE905" s="578"/>
      <c r="BF905" s="627"/>
      <c r="BG905" s="628"/>
      <c r="BH905" s="629"/>
      <c r="BI905" s="630"/>
      <c r="BJ905" s="577"/>
      <c r="BK905" s="578"/>
      <c r="BL905" s="605"/>
      <c r="BM905" s="606"/>
      <c r="BN905" s="607"/>
      <c r="BO905" s="588"/>
      <c r="BP905" s="556"/>
      <c r="BQ905" s="556"/>
      <c r="BR905" s="75" t="s">
        <v>79</v>
      </c>
      <c r="BS905" s="76">
        <f>IF(BO891="B",'VALUE POINTS'!L$19,IF('GAME STATS'!BO891="C",'VALUE POINTS'!M$19,'VALUE POINTS'!K$19))</f>
        <v>2</v>
      </c>
      <c r="BT905" s="280"/>
    </row>
    <row r="906" spans="1:77" ht="21.75" customHeight="1" x14ac:dyDescent="0.25">
      <c r="A906" s="268"/>
      <c r="B906" s="678" t="str">
        <f>IF(ROSTER!B$18="","",ROSTER!B$18)</f>
        <v/>
      </c>
      <c r="C906" s="669" t="str">
        <f>IF(ROSTER!C$18="","",ROSTER!C$18)</f>
        <v/>
      </c>
      <c r="D906" s="670"/>
      <c r="E906" s="667"/>
      <c r="F906" s="680">
        <f>IF(E906="y",1,IF(E906="S",1,0))</f>
        <v>0</v>
      </c>
      <c r="G906" s="663">
        <f>IF(E906="S",1,0)</f>
        <v>0</v>
      </c>
      <c r="H906" s="583"/>
      <c r="I906" s="584"/>
      <c r="J906" s="569"/>
      <c r="K906" s="570"/>
      <c r="L906" s="573"/>
      <c r="M906" s="574"/>
      <c r="N906" s="579">
        <f>L906+J906</f>
        <v>0</v>
      </c>
      <c r="O906" s="580"/>
      <c r="P906" s="569"/>
      <c r="Q906" s="570"/>
      <c r="R906" s="573"/>
      <c r="S906" s="574"/>
      <c r="T906" s="579">
        <f>R906-P906</f>
        <v>0</v>
      </c>
      <c r="U906" s="580"/>
      <c r="V906" s="583"/>
      <c r="W906" s="584"/>
      <c r="X906" s="569"/>
      <c r="Y906" s="584"/>
      <c r="Z906" s="569"/>
      <c r="AA906" s="584"/>
      <c r="AB906" s="569"/>
      <c r="AC906" s="570"/>
      <c r="AD906" s="573"/>
      <c r="AE906" s="574"/>
      <c r="AF906" s="557">
        <f>IF(AB906=0,0,(AD906/AB906)*100)</f>
        <v>0</v>
      </c>
      <c r="AG906" s="558"/>
      <c r="AH906" s="569"/>
      <c r="AI906" s="570"/>
      <c r="AJ906" s="573"/>
      <c r="AK906" s="574"/>
      <c r="AL906" s="557">
        <f>IF(AH906=0,0,(AJ906/AH906)*100)</f>
        <v>0</v>
      </c>
      <c r="AM906" s="558"/>
      <c r="AN906" s="569"/>
      <c r="AO906" s="570"/>
      <c r="AP906" s="573"/>
      <c r="AQ906" s="574"/>
      <c r="AR906" s="557">
        <f>IF(AN906=0,0,(AP906/AN906)*100)</f>
        <v>0</v>
      </c>
      <c r="AS906" s="558"/>
      <c r="AT906" s="561">
        <f>AB906+AH906+AN906</f>
        <v>0</v>
      </c>
      <c r="AU906" s="562"/>
      <c r="AV906" s="565">
        <f>AD906+AJ906+AP906</f>
        <v>0</v>
      </c>
      <c r="AW906" s="566"/>
      <c r="AX906" s="557">
        <f>IF(AT906=0,0,(AV906/AT906)*100)</f>
        <v>0</v>
      </c>
      <c r="AY906" s="558"/>
      <c r="AZ906" s="569"/>
      <c r="BA906" s="570"/>
      <c r="BB906" s="573"/>
      <c r="BC906" s="574"/>
      <c r="BD906" s="557">
        <f>IF(AZ906=0,0,(BB906/AZ906)*100)</f>
        <v>0</v>
      </c>
      <c r="BE906" s="558"/>
      <c r="BF906" s="561">
        <f>AT906+AZ906</f>
        <v>0</v>
      </c>
      <c r="BG906" s="562"/>
      <c r="BH906" s="565">
        <f>AV906+BB906</f>
        <v>0</v>
      </c>
      <c r="BI906" s="566"/>
      <c r="BJ906" s="557">
        <f>IF(BF906=0,0,(BH906/BF906)*100)</f>
        <v>0</v>
      </c>
      <c r="BK906" s="558"/>
      <c r="BL906" s="602">
        <f>(AD906*2)+(AJ906*2)+(AP906*3)+BB906</f>
        <v>0</v>
      </c>
      <c r="BM906" s="603"/>
      <c r="BN906" s="604"/>
      <c r="BO906" s="587">
        <f t="shared" ref="BO906" si="835">IF(BQ906=0,0,50*BP906/BQ906)</f>
        <v>0</v>
      </c>
      <c r="BP906" s="555">
        <f t="shared" ref="BP906" si="836">(BL906*BS$896)+(N906*BS$897)+(X906*BS$898)+(R906*BS$899)+(V906*BS$900)+(Z906*BS$901)</f>
        <v>0</v>
      </c>
      <c r="BQ906" s="555">
        <f t="shared" ref="BQ906" si="837">((AZ906-BB906)*BS$903)+((AT906-AV906)*BS$902)+(H906*BS$904)+(P906*BS$905)</f>
        <v>0</v>
      </c>
      <c r="BR906" s="65"/>
      <c r="BS906" s="65"/>
      <c r="BT906" s="280"/>
    </row>
    <row r="907" spans="1:77" ht="21.75" customHeight="1" x14ac:dyDescent="0.25">
      <c r="A907" s="268"/>
      <c r="B907" s="679"/>
      <c r="C907" s="690" t="str">
        <f>IF(ROSTER!D$18="","",ROSTER!D$18)</f>
        <v/>
      </c>
      <c r="D907" s="691"/>
      <c r="E907" s="668"/>
      <c r="F907" s="681"/>
      <c r="G907" s="664"/>
      <c r="H907" s="585"/>
      <c r="I907" s="586"/>
      <c r="J907" s="571"/>
      <c r="K907" s="572"/>
      <c r="L907" s="575"/>
      <c r="M907" s="576"/>
      <c r="N907" s="581" t="s">
        <v>16</v>
      </c>
      <c r="O907" s="582"/>
      <c r="P907" s="571"/>
      <c r="Q907" s="572"/>
      <c r="R907" s="575"/>
      <c r="S907" s="576"/>
      <c r="T907" s="581" t="s">
        <v>16</v>
      </c>
      <c r="U907" s="582"/>
      <c r="V907" s="585"/>
      <c r="W907" s="586"/>
      <c r="X907" s="571"/>
      <c r="Y907" s="586"/>
      <c r="Z907" s="571"/>
      <c r="AA907" s="586"/>
      <c r="AB907" s="571"/>
      <c r="AC907" s="572"/>
      <c r="AD907" s="575"/>
      <c r="AE907" s="576"/>
      <c r="AF907" s="577"/>
      <c r="AG907" s="578"/>
      <c r="AH907" s="571"/>
      <c r="AI907" s="572"/>
      <c r="AJ907" s="575"/>
      <c r="AK907" s="576"/>
      <c r="AL907" s="577"/>
      <c r="AM907" s="578"/>
      <c r="AN907" s="571"/>
      <c r="AO907" s="572"/>
      <c r="AP907" s="575"/>
      <c r="AQ907" s="576"/>
      <c r="AR907" s="577"/>
      <c r="AS907" s="578"/>
      <c r="AT907" s="627"/>
      <c r="AU907" s="628"/>
      <c r="AV907" s="629"/>
      <c r="AW907" s="630"/>
      <c r="AX907" s="577"/>
      <c r="AY907" s="578"/>
      <c r="AZ907" s="571"/>
      <c r="BA907" s="572"/>
      <c r="BB907" s="575"/>
      <c r="BC907" s="576"/>
      <c r="BD907" s="577"/>
      <c r="BE907" s="578"/>
      <c r="BF907" s="627"/>
      <c r="BG907" s="628"/>
      <c r="BH907" s="629"/>
      <c r="BI907" s="630"/>
      <c r="BJ907" s="577"/>
      <c r="BK907" s="578"/>
      <c r="BL907" s="605"/>
      <c r="BM907" s="606"/>
      <c r="BN907" s="607"/>
      <c r="BO907" s="588"/>
      <c r="BP907" s="556"/>
      <c r="BQ907" s="556"/>
      <c r="BR907" s="65"/>
      <c r="BS907" s="65"/>
      <c r="BT907" s="268"/>
    </row>
    <row r="908" spans="1:77" ht="21.75" customHeight="1" x14ac:dyDescent="0.25">
      <c r="A908" s="268"/>
      <c r="B908" s="678" t="str">
        <f>IF(ROSTER!B$20="","",ROSTER!B$20)</f>
        <v/>
      </c>
      <c r="C908" s="669" t="str">
        <f>IF(ROSTER!C$20="","",ROSTER!C$20)</f>
        <v/>
      </c>
      <c r="D908" s="670"/>
      <c r="E908" s="667"/>
      <c r="F908" s="680">
        <f>IF(E908="y",1,IF(E908="S",1,0))</f>
        <v>0</v>
      </c>
      <c r="G908" s="663">
        <f>IF(E908="S",1,0)</f>
        <v>0</v>
      </c>
      <c r="H908" s="583"/>
      <c r="I908" s="584"/>
      <c r="J908" s="569"/>
      <c r="K908" s="570"/>
      <c r="L908" s="573"/>
      <c r="M908" s="574"/>
      <c r="N908" s="579">
        <f>L908+J908</f>
        <v>0</v>
      </c>
      <c r="O908" s="580"/>
      <c r="P908" s="569"/>
      <c r="Q908" s="570"/>
      <c r="R908" s="573"/>
      <c r="S908" s="574"/>
      <c r="T908" s="579">
        <f>R908-P908</f>
        <v>0</v>
      </c>
      <c r="U908" s="580"/>
      <c r="V908" s="583"/>
      <c r="W908" s="584"/>
      <c r="X908" s="569"/>
      <c r="Y908" s="584"/>
      <c r="Z908" s="569"/>
      <c r="AA908" s="584"/>
      <c r="AB908" s="569"/>
      <c r="AC908" s="570"/>
      <c r="AD908" s="573"/>
      <c r="AE908" s="574"/>
      <c r="AF908" s="557">
        <f>IF(AB908=0,0,(AD908/AB908)*100)</f>
        <v>0</v>
      </c>
      <c r="AG908" s="558"/>
      <c r="AH908" s="569"/>
      <c r="AI908" s="570"/>
      <c r="AJ908" s="573"/>
      <c r="AK908" s="574"/>
      <c r="AL908" s="557">
        <f>IF(AH908=0,0,(AJ908/AH908)*100)</f>
        <v>0</v>
      </c>
      <c r="AM908" s="558"/>
      <c r="AN908" s="569"/>
      <c r="AO908" s="570"/>
      <c r="AP908" s="573"/>
      <c r="AQ908" s="574"/>
      <c r="AR908" s="557">
        <f>IF(AN908=0,0,(AP908/AN908)*100)</f>
        <v>0</v>
      </c>
      <c r="AS908" s="558"/>
      <c r="AT908" s="561">
        <f>AB908+AH908+AN908</f>
        <v>0</v>
      </c>
      <c r="AU908" s="562"/>
      <c r="AV908" s="565">
        <f>AD908+AJ908+AP908</f>
        <v>0</v>
      </c>
      <c r="AW908" s="566"/>
      <c r="AX908" s="557">
        <f>IF(AT908=0,0,(AV908/AT908)*100)</f>
        <v>0</v>
      </c>
      <c r="AY908" s="558"/>
      <c r="AZ908" s="569"/>
      <c r="BA908" s="570"/>
      <c r="BB908" s="573"/>
      <c r="BC908" s="574"/>
      <c r="BD908" s="557">
        <f>IF(AZ908=0,0,(BB908/AZ908)*100)</f>
        <v>0</v>
      </c>
      <c r="BE908" s="558"/>
      <c r="BF908" s="561">
        <f>AT908+AZ908</f>
        <v>0</v>
      </c>
      <c r="BG908" s="562"/>
      <c r="BH908" s="565">
        <f>AV908+BB908</f>
        <v>0</v>
      </c>
      <c r="BI908" s="566"/>
      <c r="BJ908" s="557">
        <f>IF(BF908=0,0,(BH908/BF908)*100)</f>
        <v>0</v>
      </c>
      <c r="BK908" s="558"/>
      <c r="BL908" s="602">
        <f>(AD908*2)+(AJ908*2)+(AP908*3)+BB908</f>
        <v>0</v>
      </c>
      <c r="BM908" s="603"/>
      <c r="BN908" s="604"/>
      <c r="BO908" s="587">
        <f t="shared" ref="BO908" si="838">IF(BQ908=0,0,50*BP908/BQ908)</f>
        <v>0</v>
      </c>
      <c r="BP908" s="555">
        <f t="shared" ref="BP908" si="839">(BL908*BS$896)+(N908*BS$897)+(X908*BS$898)+(R908*BS$899)+(V908*BS$900)+(Z908*BS$901)</f>
        <v>0</v>
      </c>
      <c r="BQ908" s="555">
        <f t="shared" ref="BQ908" si="840">((AZ908-BB908)*BS$903)+((AT908-AV908)*BS$902)+(H908*BS$904)+(P908*BS$905)</f>
        <v>0</v>
      </c>
      <c r="BR908" s="65"/>
      <c r="BS908" s="65"/>
      <c r="BT908" s="268"/>
    </row>
    <row r="909" spans="1:77" ht="21.75" customHeight="1" x14ac:dyDescent="0.25">
      <c r="A909" s="268"/>
      <c r="B909" s="679"/>
      <c r="C909" s="690" t="str">
        <f>IF(ROSTER!D$20="","",ROSTER!D$20)</f>
        <v/>
      </c>
      <c r="D909" s="691"/>
      <c r="E909" s="668"/>
      <c r="F909" s="681"/>
      <c r="G909" s="664"/>
      <c r="H909" s="585"/>
      <c r="I909" s="586"/>
      <c r="J909" s="571"/>
      <c r="K909" s="572"/>
      <c r="L909" s="575"/>
      <c r="M909" s="576"/>
      <c r="N909" s="581" t="s">
        <v>16</v>
      </c>
      <c r="O909" s="582"/>
      <c r="P909" s="571"/>
      <c r="Q909" s="572"/>
      <c r="R909" s="575"/>
      <c r="S909" s="576"/>
      <c r="T909" s="581" t="s">
        <v>16</v>
      </c>
      <c r="U909" s="582"/>
      <c r="V909" s="585"/>
      <c r="W909" s="586"/>
      <c r="X909" s="571"/>
      <c r="Y909" s="586"/>
      <c r="Z909" s="571"/>
      <c r="AA909" s="586"/>
      <c r="AB909" s="571"/>
      <c r="AC909" s="572"/>
      <c r="AD909" s="575"/>
      <c r="AE909" s="576"/>
      <c r="AF909" s="577"/>
      <c r="AG909" s="578"/>
      <c r="AH909" s="571"/>
      <c r="AI909" s="572"/>
      <c r="AJ909" s="575"/>
      <c r="AK909" s="576"/>
      <c r="AL909" s="577"/>
      <c r="AM909" s="578"/>
      <c r="AN909" s="571"/>
      <c r="AO909" s="572"/>
      <c r="AP909" s="575"/>
      <c r="AQ909" s="576"/>
      <c r="AR909" s="577"/>
      <c r="AS909" s="578"/>
      <c r="AT909" s="627"/>
      <c r="AU909" s="628"/>
      <c r="AV909" s="629"/>
      <c r="AW909" s="630"/>
      <c r="AX909" s="577"/>
      <c r="AY909" s="578"/>
      <c r="AZ909" s="571"/>
      <c r="BA909" s="572"/>
      <c r="BB909" s="575"/>
      <c r="BC909" s="576"/>
      <c r="BD909" s="577"/>
      <c r="BE909" s="578"/>
      <c r="BF909" s="627"/>
      <c r="BG909" s="628"/>
      <c r="BH909" s="629"/>
      <c r="BI909" s="630"/>
      <c r="BJ909" s="577"/>
      <c r="BK909" s="578"/>
      <c r="BL909" s="605"/>
      <c r="BM909" s="606"/>
      <c r="BN909" s="607"/>
      <c r="BO909" s="588"/>
      <c r="BP909" s="556"/>
      <c r="BQ909" s="556"/>
      <c r="BR909" s="65"/>
      <c r="BS909" s="65"/>
      <c r="BT909" s="268"/>
    </row>
    <row r="910" spans="1:77" ht="21.75" customHeight="1" x14ac:dyDescent="0.25">
      <c r="A910" s="268"/>
      <c r="B910" s="678" t="str">
        <f>IF(ROSTER!B$22="","",ROSTER!B$22)</f>
        <v/>
      </c>
      <c r="C910" s="669" t="str">
        <f>IF(ROSTER!C$22="","",ROSTER!C$22)</f>
        <v/>
      </c>
      <c r="D910" s="670"/>
      <c r="E910" s="667"/>
      <c r="F910" s="680">
        <f>IF(E910="y",1,IF(E910="S",1,0))</f>
        <v>0</v>
      </c>
      <c r="G910" s="663">
        <f>IF(E910="S",1,0)</f>
        <v>0</v>
      </c>
      <c r="H910" s="583"/>
      <c r="I910" s="584"/>
      <c r="J910" s="569"/>
      <c r="K910" s="570"/>
      <c r="L910" s="573"/>
      <c r="M910" s="574"/>
      <c r="N910" s="579">
        <f>L910+J910</f>
        <v>0</v>
      </c>
      <c r="O910" s="580"/>
      <c r="P910" s="569"/>
      <c r="Q910" s="570"/>
      <c r="R910" s="573"/>
      <c r="S910" s="574"/>
      <c r="T910" s="579">
        <f>R910-P910</f>
        <v>0</v>
      </c>
      <c r="U910" s="580"/>
      <c r="V910" s="583"/>
      <c r="W910" s="584"/>
      <c r="X910" s="569"/>
      <c r="Y910" s="584"/>
      <c r="Z910" s="569"/>
      <c r="AA910" s="584"/>
      <c r="AB910" s="569"/>
      <c r="AC910" s="570"/>
      <c r="AD910" s="573"/>
      <c r="AE910" s="574"/>
      <c r="AF910" s="557">
        <f>IF(AB910=0,0,(AD910/AB910)*100)</f>
        <v>0</v>
      </c>
      <c r="AG910" s="558"/>
      <c r="AH910" s="569"/>
      <c r="AI910" s="570"/>
      <c r="AJ910" s="573"/>
      <c r="AK910" s="574"/>
      <c r="AL910" s="557">
        <f>IF(AH910=0,0,(AJ910/AH910)*100)</f>
        <v>0</v>
      </c>
      <c r="AM910" s="558"/>
      <c r="AN910" s="569"/>
      <c r="AO910" s="570"/>
      <c r="AP910" s="573"/>
      <c r="AQ910" s="574"/>
      <c r="AR910" s="557">
        <f>IF(AN910=0,0,(AP910/AN910)*100)</f>
        <v>0</v>
      </c>
      <c r="AS910" s="558"/>
      <c r="AT910" s="561">
        <f>AB910+AH910+AN910</f>
        <v>0</v>
      </c>
      <c r="AU910" s="562"/>
      <c r="AV910" s="565">
        <f>AD910+AJ910+AP910</f>
        <v>0</v>
      </c>
      <c r="AW910" s="566"/>
      <c r="AX910" s="557">
        <f>IF(AT910=0,0,(AV910/AT910)*100)</f>
        <v>0</v>
      </c>
      <c r="AY910" s="558"/>
      <c r="AZ910" s="569"/>
      <c r="BA910" s="570"/>
      <c r="BB910" s="573"/>
      <c r="BC910" s="574"/>
      <c r="BD910" s="557">
        <f>IF(AZ910=0,0,(BB910/AZ910)*100)</f>
        <v>0</v>
      </c>
      <c r="BE910" s="558"/>
      <c r="BF910" s="561">
        <f>AT910+AZ910</f>
        <v>0</v>
      </c>
      <c r="BG910" s="562"/>
      <c r="BH910" s="565">
        <f>AV910+BB910</f>
        <v>0</v>
      </c>
      <c r="BI910" s="566"/>
      <c r="BJ910" s="557">
        <f>IF(BF910=0,0,(BH910/BF910)*100)</f>
        <v>0</v>
      </c>
      <c r="BK910" s="558"/>
      <c r="BL910" s="602">
        <f>(AD910*2)+(AJ910*2)+(AP910*3)+BB910</f>
        <v>0</v>
      </c>
      <c r="BM910" s="603"/>
      <c r="BN910" s="604"/>
      <c r="BO910" s="587">
        <f t="shared" ref="BO910" si="841">IF(BQ910=0,0,50*BP910/BQ910)</f>
        <v>0</v>
      </c>
      <c r="BP910" s="555">
        <f t="shared" ref="BP910" si="842">(BL910*BS$896)+(N910*BS$897)+(X910*BS$898)+(R910*BS$899)+(V910*BS$900)+(Z910*BS$901)</f>
        <v>0</v>
      </c>
      <c r="BQ910" s="555">
        <f t="shared" ref="BQ910" si="843">((AZ910-BB910)*BS$903)+((AT910-AV910)*BS$902)+(H910*BS$904)+(P910*BS$905)</f>
        <v>0</v>
      </c>
      <c r="BR910" s="65"/>
      <c r="BS910" s="65"/>
      <c r="BT910" s="268"/>
    </row>
    <row r="911" spans="1:77" ht="21.75" customHeight="1" x14ac:dyDescent="0.25">
      <c r="A911" s="268"/>
      <c r="B911" s="679"/>
      <c r="C911" s="690" t="str">
        <f>IF(ROSTER!D$22="","",ROSTER!D$22)</f>
        <v/>
      </c>
      <c r="D911" s="691"/>
      <c r="E911" s="668"/>
      <c r="F911" s="681"/>
      <c r="G911" s="664"/>
      <c r="H911" s="585"/>
      <c r="I911" s="586"/>
      <c r="J911" s="571"/>
      <c r="K911" s="572"/>
      <c r="L911" s="575"/>
      <c r="M911" s="576"/>
      <c r="N911" s="581" t="s">
        <v>16</v>
      </c>
      <c r="O911" s="582"/>
      <c r="P911" s="571"/>
      <c r="Q911" s="572"/>
      <c r="R911" s="575"/>
      <c r="S911" s="576"/>
      <c r="T911" s="581" t="s">
        <v>16</v>
      </c>
      <c r="U911" s="582"/>
      <c r="V911" s="585"/>
      <c r="W911" s="586"/>
      <c r="X911" s="571"/>
      <c r="Y911" s="586"/>
      <c r="Z911" s="571"/>
      <c r="AA911" s="586"/>
      <c r="AB911" s="571"/>
      <c r="AC911" s="572"/>
      <c r="AD911" s="575"/>
      <c r="AE911" s="576"/>
      <c r="AF911" s="577"/>
      <c r="AG911" s="578"/>
      <c r="AH911" s="571"/>
      <c r="AI911" s="572"/>
      <c r="AJ911" s="575"/>
      <c r="AK911" s="576"/>
      <c r="AL911" s="577"/>
      <c r="AM911" s="578"/>
      <c r="AN911" s="571"/>
      <c r="AO911" s="572"/>
      <c r="AP911" s="575"/>
      <c r="AQ911" s="576"/>
      <c r="AR911" s="577"/>
      <c r="AS911" s="578"/>
      <c r="AT911" s="627"/>
      <c r="AU911" s="628"/>
      <c r="AV911" s="629"/>
      <c r="AW911" s="630"/>
      <c r="AX911" s="577"/>
      <c r="AY911" s="578"/>
      <c r="AZ911" s="571"/>
      <c r="BA911" s="572"/>
      <c r="BB911" s="575"/>
      <c r="BC911" s="576"/>
      <c r="BD911" s="577"/>
      <c r="BE911" s="578"/>
      <c r="BF911" s="627"/>
      <c r="BG911" s="628"/>
      <c r="BH911" s="629"/>
      <c r="BI911" s="630"/>
      <c r="BJ911" s="577"/>
      <c r="BK911" s="578"/>
      <c r="BL911" s="605"/>
      <c r="BM911" s="606"/>
      <c r="BN911" s="607"/>
      <c r="BO911" s="588"/>
      <c r="BP911" s="556"/>
      <c r="BQ911" s="556"/>
      <c r="BR911" s="65"/>
      <c r="BS911" s="65"/>
      <c r="BT911" s="268"/>
    </row>
    <row r="912" spans="1:77" ht="21.75" customHeight="1" x14ac:dyDescent="0.25">
      <c r="A912" s="268"/>
      <c r="B912" s="678" t="str">
        <f>IF(ROSTER!B$24="","",ROSTER!B$24)</f>
        <v/>
      </c>
      <c r="C912" s="669" t="str">
        <f>IF(ROSTER!C$24="","",ROSTER!C$24)</f>
        <v/>
      </c>
      <c r="D912" s="670"/>
      <c r="E912" s="667"/>
      <c r="F912" s="680">
        <f>IF(E912="y",1,IF(E912="S",1,0))</f>
        <v>0</v>
      </c>
      <c r="G912" s="663">
        <f>IF(E912="S",1,0)</f>
        <v>0</v>
      </c>
      <c r="H912" s="583"/>
      <c r="I912" s="584"/>
      <c r="J912" s="569"/>
      <c r="K912" s="570"/>
      <c r="L912" s="573"/>
      <c r="M912" s="574"/>
      <c r="N912" s="579">
        <f>L912+J912</f>
        <v>0</v>
      </c>
      <c r="O912" s="580"/>
      <c r="P912" s="569"/>
      <c r="Q912" s="570"/>
      <c r="R912" s="573"/>
      <c r="S912" s="574"/>
      <c r="T912" s="579">
        <f>R912-P912</f>
        <v>0</v>
      </c>
      <c r="U912" s="580"/>
      <c r="V912" s="583"/>
      <c r="W912" s="584"/>
      <c r="X912" s="569"/>
      <c r="Y912" s="584"/>
      <c r="Z912" s="569"/>
      <c r="AA912" s="584"/>
      <c r="AB912" s="569"/>
      <c r="AC912" s="570"/>
      <c r="AD912" s="573"/>
      <c r="AE912" s="574"/>
      <c r="AF912" s="557">
        <f>IF(AB912=0,0,(AD912/AB912)*100)</f>
        <v>0</v>
      </c>
      <c r="AG912" s="558"/>
      <c r="AH912" s="569"/>
      <c r="AI912" s="570"/>
      <c r="AJ912" s="573"/>
      <c r="AK912" s="574"/>
      <c r="AL912" s="557">
        <f>IF(AH912=0,0,(AJ912/AH912)*100)</f>
        <v>0</v>
      </c>
      <c r="AM912" s="558"/>
      <c r="AN912" s="569"/>
      <c r="AO912" s="570"/>
      <c r="AP912" s="573"/>
      <c r="AQ912" s="574"/>
      <c r="AR912" s="557">
        <f>IF(AN912=0,0,(AP912/AN912)*100)</f>
        <v>0</v>
      </c>
      <c r="AS912" s="558"/>
      <c r="AT912" s="561">
        <f>AB912+AH912+AN912</f>
        <v>0</v>
      </c>
      <c r="AU912" s="562"/>
      <c r="AV912" s="565">
        <f>AD912+AJ912+AP912</f>
        <v>0</v>
      </c>
      <c r="AW912" s="566"/>
      <c r="AX912" s="557">
        <f>IF(AT912=0,0,(AV912/AT912)*100)</f>
        <v>0</v>
      </c>
      <c r="AY912" s="558"/>
      <c r="AZ912" s="569"/>
      <c r="BA912" s="570"/>
      <c r="BB912" s="573"/>
      <c r="BC912" s="574"/>
      <c r="BD912" s="557">
        <f>IF(AZ912=0,0,(BB912/AZ912)*100)</f>
        <v>0</v>
      </c>
      <c r="BE912" s="558"/>
      <c r="BF912" s="561">
        <f>AT912+AZ912</f>
        <v>0</v>
      </c>
      <c r="BG912" s="562"/>
      <c r="BH912" s="565">
        <f>AV912+BB912</f>
        <v>0</v>
      </c>
      <c r="BI912" s="566"/>
      <c r="BJ912" s="557">
        <f>IF(BF912=0,0,(BH912/BF912)*100)</f>
        <v>0</v>
      </c>
      <c r="BK912" s="558"/>
      <c r="BL912" s="602">
        <f>(AD912*2)+(AJ912*2)+(AP912*3)+BB912</f>
        <v>0</v>
      </c>
      <c r="BM912" s="603"/>
      <c r="BN912" s="604"/>
      <c r="BO912" s="587">
        <f t="shared" ref="BO912" si="844">IF(BQ912=0,0,50*BP912/BQ912)</f>
        <v>0</v>
      </c>
      <c r="BP912" s="555">
        <f t="shared" ref="BP912" si="845">(BL912*BS$896)+(N912*BS$897)+(X912*BS$898)+(R912*BS$899)+(V912*BS$900)+(Z912*BS$901)</f>
        <v>0</v>
      </c>
      <c r="BQ912" s="555">
        <f t="shared" ref="BQ912" si="846">((AZ912-BB912)*BS$903)+((AT912-AV912)*BS$902)+(H912*BS$904)+(P912*BS$905)</f>
        <v>0</v>
      </c>
      <c r="BR912" s="65"/>
      <c r="BS912" s="65"/>
      <c r="BT912" s="268"/>
    </row>
    <row r="913" spans="1:72" ht="21.75" customHeight="1" x14ac:dyDescent="0.25">
      <c r="A913" s="268"/>
      <c r="B913" s="679"/>
      <c r="C913" s="690" t="str">
        <f>IF(ROSTER!D$24="","",ROSTER!D$24)</f>
        <v/>
      </c>
      <c r="D913" s="691"/>
      <c r="E913" s="668"/>
      <c r="F913" s="681"/>
      <c r="G913" s="664"/>
      <c r="H913" s="585"/>
      <c r="I913" s="586"/>
      <c r="J913" s="571"/>
      <c r="K913" s="572"/>
      <c r="L913" s="575"/>
      <c r="M913" s="576"/>
      <c r="N913" s="581" t="s">
        <v>16</v>
      </c>
      <c r="O913" s="582"/>
      <c r="P913" s="571"/>
      <c r="Q913" s="572"/>
      <c r="R913" s="575"/>
      <c r="S913" s="576"/>
      <c r="T913" s="581" t="s">
        <v>16</v>
      </c>
      <c r="U913" s="582"/>
      <c r="V913" s="585"/>
      <c r="W913" s="586"/>
      <c r="X913" s="571"/>
      <c r="Y913" s="586"/>
      <c r="Z913" s="571"/>
      <c r="AA913" s="586"/>
      <c r="AB913" s="571"/>
      <c r="AC913" s="572"/>
      <c r="AD913" s="575"/>
      <c r="AE913" s="576"/>
      <c r="AF913" s="577"/>
      <c r="AG913" s="578"/>
      <c r="AH913" s="571"/>
      <c r="AI913" s="572"/>
      <c r="AJ913" s="575"/>
      <c r="AK913" s="576"/>
      <c r="AL913" s="577"/>
      <c r="AM913" s="578"/>
      <c r="AN913" s="571"/>
      <c r="AO913" s="572"/>
      <c r="AP913" s="575"/>
      <c r="AQ913" s="576"/>
      <c r="AR913" s="577"/>
      <c r="AS913" s="578"/>
      <c r="AT913" s="627"/>
      <c r="AU913" s="628"/>
      <c r="AV913" s="629"/>
      <c r="AW913" s="630"/>
      <c r="AX913" s="577"/>
      <c r="AY913" s="578"/>
      <c r="AZ913" s="571"/>
      <c r="BA913" s="572"/>
      <c r="BB913" s="575"/>
      <c r="BC913" s="576"/>
      <c r="BD913" s="577"/>
      <c r="BE913" s="578"/>
      <c r="BF913" s="627"/>
      <c r="BG913" s="628"/>
      <c r="BH913" s="629"/>
      <c r="BI913" s="630"/>
      <c r="BJ913" s="577"/>
      <c r="BK913" s="578"/>
      <c r="BL913" s="605"/>
      <c r="BM913" s="606"/>
      <c r="BN913" s="607"/>
      <c r="BO913" s="588"/>
      <c r="BP913" s="556"/>
      <c r="BQ913" s="556"/>
      <c r="BR913" s="65"/>
      <c r="BS913" s="65"/>
      <c r="BT913" s="268"/>
    </row>
    <row r="914" spans="1:72" ht="21.75" customHeight="1" x14ac:dyDescent="0.25">
      <c r="A914" s="268"/>
      <c r="B914" s="678" t="str">
        <f>IF(ROSTER!B$26="","",ROSTER!B$26)</f>
        <v/>
      </c>
      <c r="C914" s="669" t="str">
        <f>IF(ROSTER!C$26="","",ROSTER!C$26)</f>
        <v/>
      </c>
      <c r="D914" s="670"/>
      <c r="E914" s="667"/>
      <c r="F914" s="680">
        <f>IF(E914="y",1,IF(E914="S",1,0))</f>
        <v>0</v>
      </c>
      <c r="G914" s="663">
        <f>IF(E914="S",1,0)</f>
        <v>0</v>
      </c>
      <c r="H914" s="583"/>
      <c r="I914" s="584"/>
      <c r="J914" s="569"/>
      <c r="K914" s="570"/>
      <c r="L914" s="573"/>
      <c r="M914" s="574"/>
      <c r="N914" s="579">
        <f>L914+J914</f>
        <v>0</v>
      </c>
      <c r="O914" s="580"/>
      <c r="P914" s="569"/>
      <c r="Q914" s="570"/>
      <c r="R914" s="573"/>
      <c r="S914" s="574"/>
      <c r="T914" s="579">
        <f>R914-P914</f>
        <v>0</v>
      </c>
      <c r="U914" s="580"/>
      <c r="V914" s="583"/>
      <c r="W914" s="584"/>
      <c r="X914" s="569"/>
      <c r="Y914" s="584"/>
      <c r="Z914" s="569"/>
      <c r="AA914" s="584"/>
      <c r="AB914" s="569"/>
      <c r="AC914" s="570"/>
      <c r="AD914" s="573"/>
      <c r="AE914" s="574"/>
      <c r="AF914" s="557">
        <f>IF(AB914=0,0,(AD914/AB914)*100)</f>
        <v>0</v>
      </c>
      <c r="AG914" s="558"/>
      <c r="AH914" s="569"/>
      <c r="AI914" s="570"/>
      <c r="AJ914" s="573"/>
      <c r="AK914" s="574"/>
      <c r="AL914" s="557">
        <f>IF(AH914=0,0,(AJ914/AH914)*100)</f>
        <v>0</v>
      </c>
      <c r="AM914" s="558"/>
      <c r="AN914" s="569"/>
      <c r="AO914" s="570"/>
      <c r="AP914" s="573"/>
      <c r="AQ914" s="574"/>
      <c r="AR914" s="557">
        <f>IF(AN914=0,0,(AP914/AN914)*100)</f>
        <v>0</v>
      </c>
      <c r="AS914" s="558"/>
      <c r="AT914" s="561">
        <f>AB914+AH914+AN914</f>
        <v>0</v>
      </c>
      <c r="AU914" s="562"/>
      <c r="AV914" s="565">
        <f>AD914+AJ914+AP914</f>
        <v>0</v>
      </c>
      <c r="AW914" s="566"/>
      <c r="AX914" s="557">
        <f>IF(AT914=0,0,(AV914/AT914)*100)</f>
        <v>0</v>
      </c>
      <c r="AY914" s="558"/>
      <c r="AZ914" s="569"/>
      <c r="BA914" s="570"/>
      <c r="BB914" s="573"/>
      <c r="BC914" s="574"/>
      <c r="BD914" s="557">
        <f>IF(AZ914=0,0,(BB914/AZ914)*100)</f>
        <v>0</v>
      </c>
      <c r="BE914" s="558"/>
      <c r="BF914" s="561">
        <f>AT914+AZ914</f>
        <v>0</v>
      </c>
      <c r="BG914" s="562"/>
      <c r="BH914" s="565">
        <f>AV914+BB914</f>
        <v>0</v>
      </c>
      <c r="BI914" s="566"/>
      <c r="BJ914" s="557">
        <f>IF(BF914=0,0,(BH914/BF914)*100)</f>
        <v>0</v>
      </c>
      <c r="BK914" s="558"/>
      <c r="BL914" s="602">
        <f>(AD914*2)+(AJ914*2)+(AP914*3)+BB914</f>
        <v>0</v>
      </c>
      <c r="BM914" s="603"/>
      <c r="BN914" s="604"/>
      <c r="BO914" s="587">
        <f t="shared" ref="BO914" si="847">IF(BQ914=0,0,50*BP914/BQ914)</f>
        <v>0</v>
      </c>
      <c r="BP914" s="555">
        <f t="shared" ref="BP914" si="848">(BL914*BS$896)+(N914*BS$897)+(X914*BS$898)+(R914*BS$899)+(V914*BS$900)+(Z914*BS$901)</f>
        <v>0</v>
      </c>
      <c r="BQ914" s="555">
        <f t="shared" ref="BQ914" si="849">((AZ914-BB914)*BS$903)+((AT914-AV914)*BS$902)+(H914*BS$904)+(P914*BS$905)</f>
        <v>0</v>
      </c>
      <c r="BR914" s="65"/>
      <c r="BS914" s="65"/>
      <c r="BT914" s="268"/>
    </row>
    <row r="915" spans="1:72" ht="21.75" customHeight="1" x14ac:dyDescent="0.25">
      <c r="A915" s="268"/>
      <c r="B915" s="679"/>
      <c r="C915" s="690" t="str">
        <f>IF(ROSTER!D$26="","",ROSTER!D$26)</f>
        <v/>
      </c>
      <c r="D915" s="691"/>
      <c r="E915" s="668"/>
      <c r="F915" s="681"/>
      <c r="G915" s="664"/>
      <c r="H915" s="585"/>
      <c r="I915" s="586"/>
      <c r="J915" s="571"/>
      <c r="K915" s="572"/>
      <c r="L915" s="575"/>
      <c r="M915" s="576"/>
      <c r="N915" s="581" t="s">
        <v>16</v>
      </c>
      <c r="O915" s="582"/>
      <c r="P915" s="571"/>
      <c r="Q915" s="572"/>
      <c r="R915" s="575"/>
      <c r="S915" s="576"/>
      <c r="T915" s="581" t="s">
        <v>16</v>
      </c>
      <c r="U915" s="582"/>
      <c r="V915" s="585"/>
      <c r="W915" s="586"/>
      <c r="X915" s="571"/>
      <c r="Y915" s="586"/>
      <c r="Z915" s="571"/>
      <c r="AA915" s="586"/>
      <c r="AB915" s="571"/>
      <c r="AC915" s="572"/>
      <c r="AD915" s="575"/>
      <c r="AE915" s="576"/>
      <c r="AF915" s="577"/>
      <c r="AG915" s="578"/>
      <c r="AH915" s="571"/>
      <c r="AI915" s="572"/>
      <c r="AJ915" s="575"/>
      <c r="AK915" s="576"/>
      <c r="AL915" s="577"/>
      <c r="AM915" s="578"/>
      <c r="AN915" s="571"/>
      <c r="AO915" s="572"/>
      <c r="AP915" s="575"/>
      <c r="AQ915" s="576"/>
      <c r="AR915" s="577"/>
      <c r="AS915" s="578"/>
      <c r="AT915" s="627"/>
      <c r="AU915" s="628"/>
      <c r="AV915" s="629"/>
      <c r="AW915" s="630"/>
      <c r="AX915" s="577"/>
      <c r="AY915" s="578"/>
      <c r="AZ915" s="571"/>
      <c r="BA915" s="572"/>
      <c r="BB915" s="575"/>
      <c r="BC915" s="576"/>
      <c r="BD915" s="577"/>
      <c r="BE915" s="578"/>
      <c r="BF915" s="627"/>
      <c r="BG915" s="628"/>
      <c r="BH915" s="629"/>
      <c r="BI915" s="630"/>
      <c r="BJ915" s="577"/>
      <c r="BK915" s="578"/>
      <c r="BL915" s="605"/>
      <c r="BM915" s="606"/>
      <c r="BN915" s="607"/>
      <c r="BO915" s="588"/>
      <c r="BP915" s="556"/>
      <c r="BQ915" s="556"/>
      <c r="BR915" s="65"/>
      <c r="BS915" s="65"/>
      <c r="BT915" s="268"/>
    </row>
    <row r="916" spans="1:72" ht="21.75" customHeight="1" x14ac:dyDescent="0.25">
      <c r="A916" s="268"/>
      <c r="B916" s="678" t="str">
        <f>IF(ROSTER!B$28="","",ROSTER!B$28)</f>
        <v/>
      </c>
      <c r="C916" s="669" t="str">
        <f>IF(ROSTER!C$28="","",ROSTER!C$28)</f>
        <v/>
      </c>
      <c r="D916" s="670"/>
      <c r="E916" s="667"/>
      <c r="F916" s="680">
        <f>IF(E916="y",1,IF(E916="S",1,0))</f>
        <v>0</v>
      </c>
      <c r="G916" s="663">
        <f>IF(E916="S",1,0)</f>
        <v>0</v>
      </c>
      <c r="H916" s="583"/>
      <c r="I916" s="584"/>
      <c r="J916" s="569"/>
      <c r="K916" s="570"/>
      <c r="L916" s="573"/>
      <c r="M916" s="574"/>
      <c r="N916" s="579">
        <f>L916+J916</f>
        <v>0</v>
      </c>
      <c r="O916" s="580"/>
      <c r="P916" s="569"/>
      <c r="Q916" s="570"/>
      <c r="R916" s="573"/>
      <c r="S916" s="574"/>
      <c r="T916" s="579">
        <f>R916-P916</f>
        <v>0</v>
      </c>
      <c r="U916" s="580"/>
      <c r="V916" s="583"/>
      <c r="W916" s="584"/>
      <c r="X916" s="569"/>
      <c r="Y916" s="584"/>
      <c r="Z916" s="569"/>
      <c r="AA916" s="584"/>
      <c r="AB916" s="569"/>
      <c r="AC916" s="570"/>
      <c r="AD916" s="573"/>
      <c r="AE916" s="574"/>
      <c r="AF916" s="557">
        <f>IF(AB916=0,0,(AD916/AB916)*100)</f>
        <v>0</v>
      </c>
      <c r="AG916" s="558"/>
      <c r="AH916" s="569"/>
      <c r="AI916" s="570"/>
      <c r="AJ916" s="573"/>
      <c r="AK916" s="574"/>
      <c r="AL916" s="557">
        <f>IF(AH916=0,0,(AJ916/AH916)*100)</f>
        <v>0</v>
      </c>
      <c r="AM916" s="558"/>
      <c r="AN916" s="569"/>
      <c r="AO916" s="570"/>
      <c r="AP916" s="573"/>
      <c r="AQ916" s="574"/>
      <c r="AR916" s="557">
        <f>IF(AN916=0,0,(AP916/AN916)*100)</f>
        <v>0</v>
      </c>
      <c r="AS916" s="558"/>
      <c r="AT916" s="561">
        <f>AB916+AH916+AN916</f>
        <v>0</v>
      </c>
      <c r="AU916" s="562"/>
      <c r="AV916" s="565">
        <f>AD916+AJ916+AP916</f>
        <v>0</v>
      </c>
      <c r="AW916" s="566"/>
      <c r="AX916" s="557">
        <f>IF(AT916=0,0,(AV916/AT916)*100)</f>
        <v>0</v>
      </c>
      <c r="AY916" s="558"/>
      <c r="AZ916" s="569"/>
      <c r="BA916" s="570"/>
      <c r="BB916" s="573"/>
      <c r="BC916" s="574"/>
      <c r="BD916" s="557">
        <f>IF(AZ916=0,0,(BB916/AZ916)*100)</f>
        <v>0</v>
      </c>
      <c r="BE916" s="558"/>
      <c r="BF916" s="561">
        <f>AT916+AZ916</f>
        <v>0</v>
      </c>
      <c r="BG916" s="562"/>
      <c r="BH916" s="565">
        <f>AV916+BB916</f>
        <v>0</v>
      </c>
      <c r="BI916" s="566"/>
      <c r="BJ916" s="557">
        <f>IF(BF916=0,0,(BH916/BF916)*100)</f>
        <v>0</v>
      </c>
      <c r="BK916" s="558"/>
      <c r="BL916" s="602">
        <f>(AD916*2)+(AJ916*2)+(AP916*3)+BB916</f>
        <v>0</v>
      </c>
      <c r="BM916" s="603"/>
      <c r="BN916" s="604"/>
      <c r="BO916" s="587">
        <f t="shared" ref="BO916" si="850">IF(BQ916=0,0,50*BP916/BQ916)</f>
        <v>0</v>
      </c>
      <c r="BP916" s="555">
        <f t="shared" ref="BP916" si="851">(BL916*BS$896)+(N916*BS$897)+(X916*BS$898)+(R916*BS$899)+(V916*BS$900)+(Z916*BS$901)</f>
        <v>0</v>
      </c>
      <c r="BQ916" s="555">
        <f t="shared" ref="BQ916" si="852">((AZ916-BB916)*BS$903)+((AT916-AV916)*BS$902)+(H916*BS$904)+(P916*BS$905)</f>
        <v>0</v>
      </c>
      <c r="BR916" s="65"/>
      <c r="BS916" s="65"/>
      <c r="BT916" s="268"/>
    </row>
    <row r="917" spans="1:72" ht="21.75" customHeight="1" x14ac:dyDescent="0.25">
      <c r="A917" s="268"/>
      <c r="B917" s="679"/>
      <c r="C917" s="690" t="str">
        <f>IF(ROSTER!D$28="","",ROSTER!D$28)</f>
        <v/>
      </c>
      <c r="D917" s="691"/>
      <c r="E917" s="668"/>
      <c r="F917" s="681"/>
      <c r="G917" s="664"/>
      <c r="H917" s="585"/>
      <c r="I917" s="586"/>
      <c r="J917" s="571"/>
      <c r="K917" s="572"/>
      <c r="L917" s="575"/>
      <c r="M917" s="576"/>
      <c r="N917" s="581" t="s">
        <v>16</v>
      </c>
      <c r="O917" s="582"/>
      <c r="P917" s="571"/>
      <c r="Q917" s="572"/>
      <c r="R917" s="575"/>
      <c r="S917" s="576"/>
      <c r="T917" s="581" t="s">
        <v>16</v>
      </c>
      <c r="U917" s="582"/>
      <c r="V917" s="585"/>
      <c r="W917" s="586"/>
      <c r="X917" s="571"/>
      <c r="Y917" s="586"/>
      <c r="Z917" s="571"/>
      <c r="AA917" s="586"/>
      <c r="AB917" s="571"/>
      <c r="AC917" s="572"/>
      <c r="AD917" s="575"/>
      <c r="AE917" s="576"/>
      <c r="AF917" s="577"/>
      <c r="AG917" s="578"/>
      <c r="AH917" s="571"/>
      <c r="AI917" s="572"/>
      <c r="AJ917" s="575"/>
      <c r="AK917" s="576"/>
      <c r="AL917" s="577"/>
      <c r="AM917" s="578"/>
      <c r="AN917" s="571"/>
      <c r="AO917" s="572"/>
      <c r="AP917" s="575"/>
      <c r="AQ917" s="576"/>
      <c r="AR917" s="577"/>
      <c r="AS917" s="578"/>
      <c r="AT917" s="627"/>
      <c r="AU917" s="628"/>
      <c r="AV917" s="629"/>
      <c r="AW917" s="630"/>
      <c r="AX917" s="577"/>
      <c r="AY917" s="578"/>
      <c r="AZ917" s="571"/>
      <c r="BA917" s="572"/>
      <c r="BB917" s="575"/>
      <c r="BC917" s="576"/>
      <c r="BD917" s="577"/>
      <c r="BE917" s="578"/>
      <c r="BF917" s="627"/>
      <c r="BG917" s="628"/>
      <c r="BH917" s="629"/>
      <c r="BI917" s="630"/>
      <c r="BJ917" s="577"/>
      <c r="BK917" s="578"/>
      <c r="BL917" s="605"/>
      <c r="BM917" s="606"/>
      <c r="BN917" s="607"/>
      <c r="BO917" s="588"/>
      <c r="BP917" s="556"/>
      <c r="BQ917" s="556"/>
      <c r="BR917" s="65"/>
      <c r="BS917" s="65"/>
      <c r="BT917" s="268"/>
    </row>
    <row r="918" spans="1:72" ht="21.75" customHeight="1" x14ac:dyDescent="0.25">
      <c r="A918" s="268"/>
      <c r="B918" s="678" t="str">
        <f>IF(ROSTER!B$30="","",ROSTER!B$30)</f>
        <v/>
      </c>
      <c r="C918" s="669" t="str">
        <f>IF(ROSTER!C$30="","",ROSTER!C$30)</f>
        <v/>
      </c>
      <c r="D918" s="670"/>
      <c r="E918" s="667"/>
      <c r="F918" s="680">
        <f>IF(E918="y",1,IF(E918="S",1,0))</f>
        <v>0</v>
      </c>
      <c r="G918" s="663">
        <f>IF(E918="S",1,0)</f>
        <v>0</v>
      </c>
      <c r="H918" s="583"/>
      <c r="I918" s="584"/>
      <c r="J918" s="569"/>
      <c r="K918" s="570"/>
      <c r="L918" s="573"/>
      <c r="M918" s="574"/>
      <c r="N918" s="579">
        <f>L918+J918</f>
        <v>0</v>
      </c>
      <c r="O918" s="580"/>
      <c r="P918" s="569"/>
      <c r="Q918" s="570"/>
      <c r="R918" s="573"/>
      <c r="S918" s="574"/>
      <c r="T918" s="579">
        <f>R918-P918</f>
        <v>0</v>
      </c>
      <c r="U918" s="580"/>
      <c r="V918" s="583"/>
      <c r="W918" s="584"/>
      <c r="X918" s="569"/>
      <c r="Y918" s="584"/>
      <c r="Z918" s="569"/>
      <c r="AA918" s="584"/>
      <c r="AB918" s="569"/>
      <c r="AC918" s="570"/>
      <c r="AD918" s="573"/>
      <c r="AE918" s="574"/>
      <c r="AF918" s="557">
        <f>IF(AB918=0,0,(AD918/AB918)*100)</f>
        <v>0</v>
      </c>
      <c r="AG918" s="558"/>
      <c r="AH918" s="569"/>
      <c r="AI918" s="570"/>
      <c r="AJ918" s="573"/>
      <c r="AK918" s="574"/>
      <c r="AL918" s="557">
        <f>IF(AH918=0,0,(AJ918/AH918)*100)</f>
        <v>0</v>
      </c>
      <c r="AM918" s="558"/>
      <c r="AN918" s="569"/>
      <c r="AO918" s="570"/>
      <c r="AP918" s="573"/>
      <c r="AQ918" s="574"/>
      <c r="AR918" s="557">
        <f>IF(AN918=0,0,(AP918/AN918)*100)</f>
        <v>0</v>
      </c>
      <c r="AS918" s="558"/>
      <c r="AT918" s="561">
        <f>AB918+AH918+AN918</f>
        <v>0</v>
      </c>
      <c r="AU918" s="562"/>
      <c r="AV918" s="565">
        <f>AD918+AJ918+AP918</f>
        <v>0</v>
      </c>
      <c r="AW918" s="566"/>
      <c r="AX918" s="557">
        <f>IF(AT918=0,0,(AV918/AT918)*100)</f>
        <v>0</v>
      </c>
      <c r="AY918" s="558"/>
      <c r="AZ918" s="569"/>
      <c r="BA918" s="570"/>
      <c r="BB918" s="573"/>
      <c r="BC918" s="574"/>
      <c r="BD918" s="557">
        <f>IF(AZ918=0,0,(BB918/AZ918)*100)</f>
        <v>0</v>
      </c>
      <c r="BE918" s="558"/>
      <c r="BF918" s="561">
        <f>AT918+AZ918</f>
        <v>0</v>
      </c>
      <c r="BG918" s="562"/>
      <c r="BH918" s="565">
        <f>AV918+BB918</f>
        <v>0</v>
      </c>
      <c r="BI918" s="566"/>
      <c r="BJ918" s="557">
        <f>IF(BF918=0,0,(BH918/BF918)*100)</f>
        <v>0</v>
      </c>
      <c r="BK918" s="558"/>
      <c r="BL918" s="602">
        <f>(AD918*2)+(AJ918*2)+(AP918*3)+BB918</f>
        <v>0</v>
      </c>
      <c r="BM918" s="603"/>
      <c r="BN918" s="604"/>
      <c r="BO918" s="587">
        <f t="shared" ref="BO918" si="853">IF(BQ918=0,0,50*BP918/BQ918)</f>
        <v>0</v>
      </c>
      <c r="BP918" s="555">
        <f t="shared" ref="BP918" si="854">(BL918*BS$896)+(N918*BS$897)+(X918*BS$898)+(R918*BS$899)+(V918*BS$900)+(Z918*BS$901)</f>
        <v>0</v>
      </c>
      <c r="BQ918" s="555">
        <f t="shared" ref="BQ918" si="855">((AZ918-BB918)*BS$903)+((AT918-AV918)*BS$902)+(H918*BS$904)+(P918*BS$905)</f>
        <v>0</v>
      </c>
      <c r="BR918" s="65"/>
      <c r="BS918" s="65"/>
      <c r="BT918" s="268"/>
    </row>
    <row r="919" spans="1:72" ht="21.75" customHeight="1" x14ac:dyDescent="0.25">
      <c r="A919" s="268"/>
      <c r="B919" s="679"/>
      <c r="C919" s="690" t="str">
        <f>IF(ROSTER!D$30="","",ROSTER!D$30)</f>
        <v/>
      </c>
      <c r="D919" s="691"/>
      <c r="E919" s="668"/>
      <c r="F919" s="681"/>
      <c r="G919" s="664"/>
      <c r="H919" s="585"/>
      <c r="I919" s="586"/>
      <c r="J919" s="571"/>
      <c r="K919" s="572"/>
      <c r="L919" s="575"/>
      <c r="M919" s="576"/>
      <c r="N919" s="581" t="s">
        <v>16</v>
      </c>
      <c r="O919" s="582"/>
      <c r="P919" s="571"/>
      <c r="Q919" s="572"/>
      <c r="R919" s="575"/>
      <c r="S919" s="576"/>
      <c r="T919" s="581" t="s">
        <v>16</v>
      </c>
      <c r="U919" s="582"/>
      <c r="V919" s="585"/>
      <c r="W919" s="586"/>
      <c r="X919" s="571"/>
      <c r="Y919" s="586"/>
      <c r="Z919" s="571"/>
      <c r="AA919" s="586"/>
      <c r="AB919" s="571"/>
      <c r="AC919" s="572"/>
      <c r="AD919" s="575"/>
      <c r="AE919" s="576"/>
      <c r="AF919" s="577"/>
      <c r="AG919" s="578"/>
      <c r="AH919" s="571"/>
      <c r="AI919" s="572"/>
      <c r="AJ919" s="575"/>
      <c r="AK919" s="576"/>
      <c r="AL919" s="577"/>
      <c r="AM919" s="578"/>
      <c r="AN919" s="571"/>
      <c r="AO919" s="572"/>
      <c r="AP919" s="575"/>
      <c r="AQ919" s="576"/>
      <c r="AR919" s="577"/>
      <c r="AS919" s="578"/>
      <c r="AT919" s="627"/>
      <c r="AU919" s="628"/>
      <c r="AV919" s="629"/>
      <c r="AW919" s="630"/>
      <c r="AX919" s="577"/>
      <c r="AY919" s="578"/>
      <c r="AZ919" s="571"/>
      <c r="BA919" s="572"/>
      <c r="BB919" s="575"/>
      <c r="BC919" s="576"/>
      <c r="BD919" s="577"/>
      <c r="BE919" s="578"/>
      <c r="BF919" s="627"/>
      <c r="BG919" s="628"/>
      <c r="BH919" s="629"/>
      <c r="BI919" s="630"/>
      <c r="BJ919" s="577"/>
      <c r="BK919" s="578"/>
      <c r="BL919" s="605"/>
      <c r="BM919" s="606"/>
      <c r="BN919" s="607"/>
      <c r="BO919" s="588"/>
      <c r="BP919" s="556"/>
      <c r="BQ919" s="556"/>
      <c r="BR919" s="65"/>
      <c r="BS919" s="65"/>
      <c r="BT919" s="268"/>
    </row>
    <row r="920" spans="1:72" ht="21.75" customHeight="1" x14ac:dyDescent="0.25">
      <c r="A920" s="268"/>
      <c r="B920" s="678" t="str">
        <f>IF(ROSTER!B$32="","",ROSTER!B$32)</f>
        <v/>
      </c>
      <c r="C920" s="669" t="str">
        <f>IF(ROSTER!C$32="","",ROSTER!C$32)</f>
        <v/>
      </c>
      <c r="D920" s="670"/>
      <c r="E920" s="667"/>
      <c r="F920" s="680">
        <f>IF(E920="y",1,IF(E920="S",1,0))</f>
        <v>0</v>
      </c>
      <c r="G920" s="663">
        <f>IF(E920="S",1,0)</f>
        <v>0</v>
      </c>
      <c r="H920" s="583"/>
      <c r="I920" s="584"/>
      <c r="J920" s="569"/>
      <c r="K920" s="570"/>
      <c r="L920" s="573"/>
      <c r="M920" s="574"/>
      <c r="N920" s="579">
        <f>L920+J920</f>
        <v>0</v>
      </c>
      <c r="O920" s="580"/>
      <c r="P920" s="569"/>
      <c r="Q920" s="570"/>
      <c r="R920" s="573"/>
      <c r="S920" s="574"/>
      <c r="T920" s="579">
        <f>R920-P920</f>
        <v>0</v>
      </c>
      <c r="U920" s="580"/>
      <c r="V920" s="583"/>
      <c r="W920" s="584"/>
      <c r="X920" s="569"/>
      <c r="Y920" s="584"/>
      <c r="Z920" s="569"/>
      <c r="AA920" s="584"/>
      <c r="AB920" s="569"/>
      <c r="AC920" s="570"/>
      <c r="AD920" s="573"/>
      <c r="AE920" s="574"/>
      <c r="AF920" s="557">
        <f>IF(AB920=0,0,(AD920/AB920)*100)</f>
        <v>0</v>
      </c>
      <c r="AG920" s="558"/>
      <c r="AH920" s="569"/>
      <c r="AI920" s="570"/>
      <c r="AJ920" s="573"/>
      <c r="AK920" s="574"/>
      <c r="AL920" s="557">
        <f>IF(AH920=0,0,(AJ920/AH920)*100)</f>
        <v>0</v>
      </c>
      <c r="AM920" s="558"/>
      <c r="AN920" s="569"/>
      <c r="AO920" s="570"/>
      <c r="AP920" s="573"/>
      <c r="AQ920" s="574"/>
      <c r="AR920" s="557">
        <f>IF(AN920=0,0,(AP920/AN920)*100)</f>
        <v>0</v>
      </c>
      <c r="AS920" s="558"/>
      <c r="AT920" s="561">
        <f>AB920+AH920+AN920</f>
        <v>0</v>
      </c>
      <c r="AU920" s="562"/>
      <c r="AV920" s="565">
        <f>AD920+AJ920+AP920</f>
        <v>0</v>
      </c>
      <c r="AW920" s="566"/>
      <c r="AX920" s="557">
        <f>IF(AT920=0,0,(AV920/AT920)*100)</f>
        <v>0</v>
      </c>
      <c r="AY920" s="558"/>
      <c r="AZ920" s="569"/>
      <c r="BA920" s="570"/>
      <c r="BB920" s="573"/>
      <c r="BC920" s="574"/>
      <c r="BD920" s="557">
        <f>IF(AZ920=0,0,(BB920/AZ920)*100)</f>
        <v>0</v>
      </c>
      <c r="BE920" s="558"/>
      <c r="BF920" s="561">
        <f>AT920+AZ920</f>
        <v>0</v>
      </c>
      <c r="BG920" s="562"/>
      <c r="BH920" s="565">
        <f>AV920+BB920</f>
        <v>0</v>
      </c>
      <c r="BI920" s="566"/>
      <c r="BJ920" s="557">
        <f>IF(BF920=0,0,(BH920/BF920)*100)</f>
        <v>0</v>
      </c>
      <c r="BK920" s="558"/>
      <c r="BL920" s="602">
        <f>(AD920*2)+(AJ920*2)+(AP920*3)+BB920</f>
        <v>0</v>
      </c>
      <c r="BM920" s="603"/>
      <c r="BN920" s="604"/>
      <c r="BO920" s="587">
        <f t="shared" ref="BO920" si="856">IF(BQ920=0,0,50*BP920/BQ920)</f>
        <v>0</v>
      </c>
      <c r="BP920" s="555">
        <f t="shared" ref="BP920" si="857">(BL920*BS$896)+(N920*BS$897)+(X920*BS$898)+(R920*BS$899)+(V920*BS$900)+(Z920*BS$901)</f>
        <v>0</v>
      </c>
      <c r="BQ920" s="555">
        <f t="shared" ref="BQ920" si="858">((AZ920-BB920)*BS$903)+((AT920-AV920)*BS$902)+(H920*BS$904)+(P920*BS$905)</f>
        <v>0</v>
      </c>
      <c r="BR920" s="65"/>
      <c r="BS920" s="65"/>
      <c r="BT920" s="268"/>
    </row>
    <row r="921" spans="1:72" ht="21.75" customHeight="1" x14ac:dyDescent="0.25">
      <c r="A921" s="268"/>
      <c r="B921" s="679"/>
      <c r="C921" s="690" t="str">
        <f>IF(ROSTER!D$32="","",ROSTER!D$32)</f>
        <v/>
      </c>
      <c r="D921" s="691"/>
      <c r="E921" s="668"/>
      <c r="F921" s="681"/>
      <c r="G921" s="664"/>
      <c r="H921" s="585"/>
      <c r="I921" s="586"/>
      <c r="J921" s="571"/>
      <c r="K921" s="572"/>
      <c r="L921" s="575"/>
      <c r="M921" s="576"/>
      <c r="N921" s="581" t="s">
        <v>16</v>
      </c>
      <c r="O921" s="582"/>
      <c r="P921" s="571"/>
      <c r="Q921" s="572"/>
      <c r="R921" s="575"/>
      <c r="S921" s="576"/>
      <c r="T921" s="581" t="s">
        <v>16</v>
      </c>
      <c r="U921" s="582"/>
      <c r="V921" s="585"/>
      <c r="W921" s="586"/>
      <c r="X921" s="571"/>
      <c r="Y921" s="586"/>
      <c r="Z921" s="571"/>
      <c r="AA921" s="586"/>
      <c r="AB921" s="571"/>
      <c r="AC921" s="572"/>
      <c r="AD921" s="575"/>
      <c r="AE921" s="576"/>
      <c r="AF921" s="577"/>
      <c r="AG921" s="578"/>
      <c r="AH921" s="571"/>
      <c r="AI921" s="572"/>
      <c r="AJ921" s="575"/>
      <c r="AK921" s="576"/>
      <c r="AL921" s="577"/>
      <c r="AM921" s="578"/>
      <c r="AN921" s="571"/>
      <c r="AO921" s="572"/>
      <c r="AP921" s="575"/>
      <c r="AQ921" s="576"/>
      <c r="AR921" s="577"/>
      <c r="AS921" s="578"/>
      <c r="AT921" s="627"/>
      <c r="AU921" s="628"/>
      <c r="AV921" s="629"/>
      <c r="AW921" s="630"/>
      <c r="AX921" s="577"/>
      <c r="AY921" s="578"/>
      <c r="AZ921" s="571"/>
      <c r="BA921" s="572"/>
      <c r="BB921" s="575"/>
      <c r="BC921" s="576"/>
      <c r="BD921" s="577"/>
      <c r="BE921" s="578"/>
      <c r="BF921" s="627"/>
      <c r="BG921" s="628"/>
      <c r="BH921" s="629"/>
      <c r="BI921" s="630"/>
      <c r="BJ921" s="577"/>
      <c r="BK921" s="578"/>
      <c r="BL921" s="605"/>
      <c r="BM921" s="606"/>
      <c r="BN921" s="607"/>
      <c r="BO921" s="588"/>
      <c r="BP921" s="556"/>
      <c r="BQ921" s="556"/>
      <c r="BR921" s="65"/>
      <c r="BS921" s="65"/>
      <c r="BT921" s="268"/>
    </row>
    <row r="922" spans="1:72" ht="21.75" customHeight="1" x14ac:dyDescent="0.25">
      <c r="A922" s="268"/>
      <c r="B922" s="678" t="str">
        <f>IF(ROSTER!B$34="","",ROSTER!B$34)</f>
        <v/>
      </c>
      <c r="C922" s="669" t="str">
        <f>IF(ROSTER!C$34="","",ROSTER!C$34)</f>
        <v/>
      </c>
      <c r="D922" s="670"/>
      <c r="E922" s="667"/>
      <c r="F922" s="680">
        <f>IF(E922="y",1,IF(E922="S",1,0))</f>
        <v>0</v>
      </c>
      <c r="G922" s="663">
        <f>IF(E922="S",1,0)</f>
        <v>0</v>
      </c>
      <c r="H922" s="583"/>
      <c r="I922" s="584"/>
      <c r="J922" s="569"/>
      <c r="K922" s="570"/>
      <c r="L922" s="573"/>
      <c r="M922" s="574"/>
      <c r="N922" s="579">
        <f>L922+J922</f>
        <v>0</v>
      </c>
      <c r="O922" s="580"/>
      <c r="P922" s="569"/>
      <c r="Q922" s="570"/>
      <c r="R922" s="573"/>
      <c r="S922" s="574"/>
      <c r="T922" s="579">
        <f>R922-P922</f>
        <v>0</v>
      </c>
      <c r="U922" s="580"/>
      <c r="V922" s="583"/>
      <c r="W922" s="584"/>
      <c r="X922" s="569"/>
      <c r="Y922" s="584"/>
      <c r="Z922" s="569"/>
      <c r="AA922" s="584"/>
      <c r="AB922" s="569"/>
      <c r="AC922" s="570"/>
      <c r="AD922" s="573"/>
      <c r="AE922" s="574"/>
      <c r="AF922" s="557">
        <f>IF(AB922=0,0,(AD922/AB922)*100)</f>
        <v>0</v>
      </c>
      <c r="AG922" s="558"/>
      <c r="AH922" s="569"/>
      <c r="AI922" s="570"/>
      <c r="AJ922" s="573"/>
      <c r="AK922" s="574"/>
      <c r="AL922" s="557">
        <f>IF(AH922=0,0,(AJ922/AH922)*100)</f>
        <v>0</v>
      </c>
      <c r="AM922" s="558"/>
      <c r="AN922" s="569"/>
      <c r="AO922" s="570"/>
      <c r="AP922" s="573"/>
      <c r="AQ922" s="574"/>
      <c r="AR922" s="557">
        <f>IF(AN922=0,0,(AP922/AN922)*100)</f>
        <v>0</v>
      </c>
      <c r="AS922" s="558"/>
      <c r="AT922" s="561">
        <f>AB922+AH922+AN922</f>
        <v>0</v>
      </c>
      <c r="AU922" s="562"/>
      <c r="AV922" s="565">
        <f>AD922+AJ922+AP922</f>
        <v>0</v>
      </c>
      <c r="AW922" s="566"/>
      <c r="AX922" s="557">
        <f>IF(AT922=0,0,(AV922/AT922)*100)</f>
        <v>0</v>
      </c>
      <c r="AY922" s="558"/>
      <c r="AZ922" s="569"/>
      <c r="BA922" s="570"/>
      <c r="BB922" s="573"/>
      <c r="BC922" s="574"/>
      <c r="BD922" s="557">
        <f>IF(AZ922=0,0,(BB922/AZ922)*100)</f>
        <v>0</v>
      </c>
      <c r="BE922" s="558"/>
      <c r="BF922" s="561">
        <f>AT922+AZ922</f>
        <v>0</v>
      </c>
      <c r="BG922" s="562"/>
      <c r="BH922" s="565">
        <f>AV922+BB922</f>
        <v>0</v>
      </c>
      <c r="BI922" s="566"/>
      <c r="BJ922" s="557">
        <f>IF(BF922=0,0,(BH922/BF922)*100)</f>
        <v>0</v>
      </c>
      <c r="BK922" s="558"/>
      <c r="BL922" s="602">
        <f>(AD922*2)+(AJ922*2)+(AP922*3)+BB922</f>
        <v>0</v>
      </c>
      <c r="BM922" s="603"/>
      <c r="BN922" s="604"/>
      <c r="BO922" s="587">
        <f t="shared" ref="BO922" si="859">IF(BQ922=0,0,50*BP922/BQ922)</f>
        <v>0</v>
      </c>
      <c r="BP922" s="555">
        <f t="shared" ref="BP922" si="860">(BL922*BS$896)+(N922*BS$897)+(X922*BS$898)+(R922*BS$899)+(V922*BS$900)+(Z922*BS$901)</f>
        <v>0</v>
      </c>
      <c r="BQ922" s="555">
        <f t="shared" ref="BQ922" si="861">((AZ922-BB922)*BS$903)+((AT922-AV922)*BS$902)+(H922*BS$904)+(P922*BS$905)</f>
        <v>0</v>
      </c>
      <c r="BR922" s="65"/>
      <c r="BS922" s="65"/>
      <c r="BT922" s="268"/>
    </row>
    <row r="923" spans="1:72" ht="21.75" customHeight="1" x14ac:dyDescent="0.25">
      <c r="A923" s="268"/>
      <c r="B923" s="679"/>
      <c r="C923" s="690" t="str">
        <f>IF(ROSTER!D$34="","",ROSTER!D$34)</f>
        <v/>
      </c>
      <c r="D923" s="691"/>
      <c r="E923" s="668"/>
      <c r="F923" s="681"/>
      <c r="G923" s="664"/>
      <c r="H923" s="585"/>
      <c r="I923" s="586"/>
      <c r="J923" s="571"/>
      <c r="K923" s="572"/>
      <c r="L923" s="575"/>
      <c r="M923" s="576"/>
      <c r="N923" s="581" t="s">
        <v>16</v>
      </c>
      <c r="O923" s="582"/>
      <c r="P923" s="571"/>
      <c r="Q923" s="572"/>
      <c r="R923" s="575"/>
      <c r="S923" s="576"/>
      <c r="T923" s="581" t="s">
        <v>16</v>
      </c>
      <c r="U923" s="582"/>
      <c r="V923" s="585"/>
      <c r="W923" s="586"/>
      <c r="X923" s="571"/>
      <c r="Y923" s="586"/>
      <c r="Z923" s="571"/>
      <c r="AA923" s="586"/>
      <c r="AB923" s="571"/>
      <c r="AC923" s="572"/>
      <c r="AD923" s="575"/>
      <c r="AE923" s="576"/>
      <c r="AF923" s="577"/>
      <c r="AG923" s="578"/>
      <c r="AH923" s="571"/>
      <c r="AI923" s="572"/>
      <c r="AJ923" s="575"/>
      <c r="AK923" s="576"/>
      <c r="AL923" s="577"/>
      <c r="AM923" s="578"/>
      <c r="AN923" s="571"/>
      <c r="AO923" s="572"/>
      <c r="AP923" s="575"/>
      <c r="AQ923" s="576"/>
      <c r="AR923" s="577"/>
      <c r="AS923" s="578"/>
      <c r="AT923" s="627"/>
      <c r="AU923" s="628"/>
      <c r="AV923" s="629"/>
      <c r="AW923" s="630"/>
      <c r="AX923" s="577"/>
      <c r="AY923" s="578"/>
      <c r="AZ923" s="571"/>
      <c r="BA923" s="572"/>
      <c r="BB923" s="575"/>
      <c r="BC923" s="576"/>
      <c r="BD923" s="577"/>
      <c r="BE923" s="578"/>
      <c r="BF923" s="627"/>
      <c r="BG923" s="628"/>
      <c r="BH923" s="629"/>
      <c r="BI923" s="630"/>
      <c r="BJ923" s="577"/>
      <c r="BK923" s="578"/>
      <c r="BL923" s="605"/>
      <c r="BM923" s="606"/>
      <c r="BN923" s="607"/>
      <c r="BO923" s="588"/>
      <c r="BP923" s="556"/>
      <c r="BQ923" s="556"/>
      <c r="BR923" s="65"/>
      <c r="BS923" s="65"/>
      <c r="BT923" s="268"/>
    </row>
    <row r="924" spans="1:72" ht="21.75" customHeight="1" x14ac:dyDescent="0.25">
      <c r="A924" s="268"/>
      <c r="B924" s="678" t="str">
        <f>IF(ROSTER!B$36="","",ROSTER!B$36)</f>
        <v/>
      </c>
      <c r="C924" s="669" t="str">
        <f>IF(ROSTER!C$36="","",ROSTER!C$36)</f>
        <v/>
      </c>
      <c r="D924" s="670"/>
      <c r="E924" s="667"/>
      <c r="F924" s="680">
        <f>IF(E924="y",1,IF(E924="S",1,0))</f>
        <v>0</v>
      </c>
      <c r="G924" s="663">
        <f>IF(E924="S",1,0)</f>
        <v>0</v>
      </c>
      <c r="H924" s="583"/>
      <c r="I924" s="584"/>
      <c r="J924" s="569"/>
      <c r="K924" s="570"/>
      <c r="L924" s="573"/>
      <c r="M924" s="574"/>
      <c r="N924" s="579">
        <f>L924+J924</f>
        <v>0</v>
      </c>
      <c r="O924" s="580"/>
      <c r="P924" s="569"/>
      <c r="Q924" s="570"/>
      <c r="R924" s="573"/>
      <c r="S924" s="574"/>
      <c r="T924" s="579">
        <f>R924-P924</f>
        <v>0</v>
      </c>
      <c r="U924" s="580"/>
      <c r="V924" s="583"/>
      <c r="W924" s="584"/>
      <c r="X924" s="569"/>
      <c r="Y924" s="584"/>
      <c r="Z924" s="569"/>
      <c r="AA924" s="584"/>
      <c r="AB924" s="569"/>
      <c r="AC924" s="570"/>
      <c r="AD924" s="573"/>
      <c r="AE924" s="574"/>
      <c r="AF924" s="557">
        <f>IF(AB924=0,0,(AD924/AB924)*100)</f>
        <v>0</v>
      </c>
      <c r="AG924" s="558"/>
      <c r="AH924" s="569"/>
      <c r="AI924" s="570"/>
      <c r="AJ924" s="573"/>
      <c r="AK924" s="574"/>
      <c r="AL924" s="557">
        <f>IF(AH924=0,0,(AJ924/AH924)*100)</f>
        <v>0</v>
      </c>
      <c r="AM924" s="558"/>
      <c r="AN924" s="569"/>
      <c r="AO924" s="570"/>
      <c r="AP924" s="573"/>
      <c r="AQ924" s="574"/>
      <c r="AR924" s="557">
        <f>IF(AN924=0,0,(AP924/AN924)*100)</f>
        <v>0</v>
      </c>
      <c r="AS924" s="558"/>
      <c r="AT924" s="561">
        <f>AB924+AH924+AN924</f>
        <v>0</v>
      </c>
      <c r="AU924" s="562"/>
      <c r="AV924" s="565">
        <f>AD924+AJ924+AP924</f>
        <v>0</v>
      </c>
      <c r="AW924" s="566"/>
      <c r="AX924" s="557">
        <f>IF(AT924=0,0,(AV924/AT924)*100)</f>
        <v>0</v>
      </c>
      <c r="AY924" s="558"/>
      <c r="AZ924" s="569"/>
      <c r="BA924" s="570"/>
      <c r="BB924" s="573"/>
      <c r="BC924" s="574"/>
      <c r="BD924" s="557">
        <f>IF(AZ924=0,0,(BB924/AZ924)*100)</f>
        <v>0</v>
      </c>
      <c r="BE924" s="558"/>
      <c r="BF924" s="561">
        <f>AT924+AZ924</f>
        <v>0</v>
      </c>
      <c r="BG924" s="562"/>
      <c r="BH924" s="565">
        <f>AV924+BB924</f>
        <v>0</v>
      </c>
      <c r="BI924" s="566"/>
      <c r="BJ924" s="557">
        <f>IF(BF924=0,0,(BH924/BF924)*100)</f>
        <v>0</v>
      </c>
      <c r="BK924" s="558"/>
      <c r="BL924" s="602">
        <f>(AD924*2)+(AJ924*2)+(AP924*3)+BB924</f>
        <v>0</v>
      </c>
      <c r="BM924" s="603"/>
      <c r="BN924" s="604"/>
      <c r="BO924" s="587">
        <f t="shared" ref="BO924" si="862">IF(BQ924=0,0,50*BP924/BQ924)</f>
        <v>0</v>
      </c>
      <c r="BP924" s="555">
        <f t="shared" ref="BP924" si="863">(BL924*BS$896)+(N924*BS$897)+(X924*BS$898)+(R924*BS$899)+(V924*BS$900)+(Z924*BS$901)</f>
        <v>0</v>
      </c>
      <c r="BQ924" s="555">
        <f t="shared" ref="BQ924" si="864">((AZ924-BB924)*BS$903)+((AT924-AV924)*BS$902)+(H924*BS$904)+(P924*BS$905)</f>
        <v>0</v>
      </c>
      <c r="BR924" s="65"/>
      <c r="BS924" s="65"/>
      <c r="BT924" s="268"/>
    </row>
    <row r="925" spans="1:72" ht="21.75" customHeight="1" x14ac:dyDescent="0.25">
      <c r="A925" s="268"/>
      <c r="B925" s="679"/>
      <c r="C925" s="690" t="str">
        <f>IF(ROSTER!D$36="","",ROSTER!D$36)</f>
        <v/>
      </c>
      <c r="D925" s="691"/>
      <c r="E925" s="668"/>
      <c r="F925" s="681"/>
      <c r="G925" s="664"/>
      <c r="H925" s="585"/>
      <c r="I925" s="586"/>
      <c r="J925" s="571"/>
      <c r="K925" s="572"/>
      <c r="L925" s="575"/>
      <c r="M925" s="576"/>
      <c r="N925" s="581" t="s">
        <v>16</v>
      </c>
      <c r="O925" s="582"/>
      <c r="P925" s="571"/>
      <c r="Q925" s="572"/>
      <c r="R925" s="575"/>
      <c r="S925" s="576"/>
      <c r="T925" s="581" t="s">
        <v>16</v>
      </c>
      <c r="U925" s="582"/>
      <c r="V925" s="585"/>
      <c r="W925" s="586"/>
      <c r="X925" s="571"/>
      <c r="Y925" s="586"/>
      <c r="Z925" s="571"/>
      <c r="AA925" s="586"/>
      <c r="AB925" s="571"/>
      <c r="AC925" s="572"/>
      <c r="AD925" s="575"/>
      <c r="AE925" s="576"/>
      <c r="AF925" s="577"/>
      <c r="AG925" s="578"/>
      <c r="AH925" s="571"/>
      <c r="AI925" s="572"/>
      <c r="AJ925" s="575"/>
      <c r="AK925" s="576"/>
      <c r="AL925" s="577"/>
      <c r="AM925" s="578"/>
      <c r="AN925" s="571"/>
      <c r="AO925" s="572"/>
      <c r="AP925" s="575"/>
      <c r="AQ925" s="576"/>
      <c r="AR925" s="577"/>
      <c r="AS925" s="578"/>
      <c r="AT925" s="627"/>
      <c r="AU925" s="628"/>
      <c r="AV925" s="629"/>
      <c r="AW925" s="630"/>
      <c r="AX925" s="577"/>
      <c r="AY925" s="578"/>
      <c r="AZ925" s="571"/>
      <c r="BA925" s="572"/>
      <c r="BB925" s="575"/>
      <c r="BC925" s="576"/>
      <c r="BD925" s="577"/>
      <c r="BE925" s="578"/>
      <c r="BF925" s="627"/>
      <c r="BG925" s="628"/>
      <c r="BH925" s="629"/>
      <c r="BI925" s="630"/>
      <c r="BJ925" s="577"/>
      <c r="BK925" s="578"/>
      <c r="BL925" s="605"/>
      <c r="BM925" s="606"/>
      <c r="BN925" s="607"/>
      <c r="BO925" s="588"/>
      <c r="BP925" s="556"/>
      <c r="BQ925" s="556"/>
      <c r="BR925" s="65"/>
      <c r="BS925" s="65"/>
      <c r="BT925" s="268"/>
    </row>
    <row r="926" spans="1:72" ht="21.75" customHeight="1" x14ac:dyDescent="0.25">
      <c r="A926" s="268"/>
      <c r="B926" s="678" t="str">
        <f>IF(ROSTER!B$38="","",ROSTER!B$38)</f>
        <v/>
      </c>
      <c r="C926" s="669" t="str">
        <f>IF(ROSTER!C$38="","",ROSTER!C$38)</f>
        <v/>
      </c>
      <c r="D926" s="670"/>
      <c r="E926" s="667"/>
      <c r="F926" s="680">
        <f>IF(E926="y",1,IF(E926="S",1,0))</f>
        <v>0</v>
      </c>
      <c r="G926" s="663">
        <f>IF(E926="S",1,0)</f>
        <v>0</v>
      </c>
      <c r="H926" s="583"/>
      <c r="I926" s="584"/>
      <c r="J926" s="569"/>
      <c r="K926" s="570"/>
      <c r="L926" s="573"/>
      <c r="M926" s="574"/>
      <c r="N926" s="579">
        <f>L926+J926</f>
        <v>0</v>
      </c>
      <c r="O926" s="580"/>
      <c r="P926" s="569"/>
      <c r="Q926" s="570"/>
      <c r="R926" s="573"/>
      <c r="S926" s="574"/>
      <c r="T926" s="579">
        <f>R926-P926</f>
        <v>0</v>
      </c>
      <c r="U926" s="580"/>
      <c r="V926" s="583"/>
      <c r="W926" s="584"/>
      <c r="X926" s="569"/>
      <c r="Y926" s="584"/>
      <c r="Z926" s="569"/>
      <c r="AA926" s="584"/>
      <c r="AB926" s="569"/>
      <c r="AC926" s="570"/>
      <c r="AD926" s="573"/>
      <c r="AE926" s="574"/>
      <c r="AF926" s="557">
        <f>IF(AB926=0,0,(AD926/AB926)*100)</f>
        <v>0</v>
      </c>
      <c r="AG926" s="558"/>
      <c r="AH926" s="569"/>
      <c r="AI926" s="570"/>
      <c r="AJ926" s="573"/>
      <c r="AK926" s="574"/>
      <c r="AL926" s="557">
        <f>IF(AH926=0,0,(AJ926/AH926)*100)</f>
        <v>0</v>
      </c>
      <c r="AM926" s="558"/>
      <c r="AN926" s="569"/>
      <c r="AO926" s="570"/>
      <c r="AP926" s="573"/>
      <c r="AQ926" s="574"/>
      <c r="AR926" s="557">
        <f>IF(AN926=0,0,(AP926/AN926)*100)</f>
        <v>0</v>
      </c>
      <c r="AS926" s="558"/>
      <c r="AT926" s="561">
        <f>AB926+AH926+AN926</f>
        <v>0</v>
      </c>
      <c r="AU926" s="562"/>
      <c r="AV926" s="565">
        <f>AD926+AJ926+AP926</f>
        <v>0</v>
      </c>
      <c r="AW926" s="566"/>
      <c r="AX926" s="557">
        <f>IF(AT926=0,0,(AV926/AT926)*100)</f>
        <v>0</v>
      </c>
      <c r="AY926" s="558"/>
      <c r="AZ926" s="569"/>
      <c r="BA926" s="570"/>
      <c r="BB926" s="573"/>
      <c r="BC926" s="574"/>
      <c r="BD926" s="557">
        <f>IF(AZ926=0,0,(BB926/AZ926)*100)</f>
        <v>0</v>
      </c>
      <c r="BE926" s="558"/>
      <c r="BF926" s="561">
        <f>AT926+AZ926</f>
        <v>0</v>
      </c>
      <c r="BG926" s="562"/>
      <c r="BH926" s="565">
        <f>AV926+BB926</f>
        <v>0</v>
      </c>
      <c r="BI926" s="566"/>
      <c r="BJ926" s="557">
        <f>IF(BF926=0,0,(BH926/BF926)*100)</f>
        <v>0</v>
      </c>
      <c r="BK926" s="558"/>
      <c r="BL926" s="602">
        <f>(AD926*2)+(AJ926*2)+(AP926*3)+BB926</f>
        <v>0</v>
      </c>
      <c r="BM926" s="603"/>
      <c r="BN926" s="604"/>
      <c r="BO926" s="587">
        <f t="shared" ref="BO926" si="865">IF(BQ926=0,0,50*BP926/BQ926)</f>
        <v>0</v>
      </c>
      <c r="BP926" s="555">
        <f t="shared" ref="BP926" si="866">(BL926*BS$896)+(N926*BS$897)+(X926*BS$898)+(R926*BS$899)+(V926*BS$900)+(Z926*BS$901)</f>
        <v>0</v>
      </c>
      <c r="BQ926" s="555">
        <f t="shared" ref="BQ926" si="867">((AZ926-BB926)*BS$903)+((AT926-AV926)*BS$902)+(H926*BS$904)+(P926*BS$905)</f>
        <v>0</v>
      </c>
      <c r="BR926" s="65"/>
      <c r="BS926" s="65"/>
      <c r="BT926" s="268"/>
    </row>
    <row r="927" spans="1:72" ht="21.75" customHeight="1" x14ac:dyDescent="0.25">
      <c r="A927" s="268"/>
      <c r="B927" s="679"/>
      <c r="C927" s="690" t="str">
        <f>IF(ROSTER!D$38="","",ROSTER!D$38)</f>
        <v/>
      </c>
      <c r="D927" s="691"/>
      <c r="E927" s="668"/>
      <c r="F927" s="681"/>
      <c r="G927" s="664"/>
      <c r="H927" s="585"/>
      <c r="I927" s="586"/>
      <c r="J927" s="571"/>
      <c r="K927" s="572"/>
      <c r="L927" s="575"/>
      <c r="M927" s="576"/>
      <c r="N927" s="581" t="s">
        <v>16</v>
      </c>
      <c r="O927" s="582"/>
      <c r="P927" s="571"/>
      <c r="Q927" s="572"/>
      <c r="R927" s="575"/>
      <c r="S927" s="576"/>
      <c r="T927" s="581" t="s">
        <v>16</v>
      </c>
      <c r="U927" s="582"/>
      <c r="V927" s="585"/>
      <c r="W927" s="586"/>
      <c r="X927" s="571"/>
      <c r="Y927" s="586"/>
      <c r="Z927" s="571"/>
      <c r="AA927" s="586"/>
      <c r="AB927" s="571"/>
      <c r="AC927" s="572"/>
      <c r="AD927" s="575"/>
      <c r="AE927" s="576"/>
      <c r="AF927" s="577"/>
      <c r="AG927" s="578"/>
      <c r="AH927" s="571"/>
      <c r="AI927" s="572"/>
      <c r="AJ927" s="575"/>
      <c r="AK927" s="576"/>
      <c r="AL927" s="577"/>
      <c r="AM927" s="578"/>
      <c r="AN927" s="571"/>
      <c r="AO927" s="572"/>
      <c r="AP927" s="575"/>
      <c r="AQ927" s="576"/>
      <c r="AR927" s="577"/>
      <c r="AS927" s="578"/>
      <c r="AT927" s="627"/>
      <c r="AU927" s="628"/>
      <c r="AV927" s="629"/>
      <c r="AW927" s="630"/>
      <c r="AX927" s="577"/>
      <c r="AY927" s="578"/>
      <c r="AZ927" s="571"/>
      <c r="BA927" s="572"/>
      <c r="BB927" s="575"/>
      <c r="BC927" s="576"/>
      <c r="BD927" s="577"/>
      <c r="BE927" s="578"/>
      <c r="BF927" s="627"/>
      <c r="BG927" s="628"/>
      <c r="BH927" s="629"/>
      <c r="BI927" s="630"/>
      <c r="BJ927" s="577"/>
      <c r="BK927" s="578"/>
      <c r="BL927" s="605"/>
      <c r="BM927" s="606"/>
      <c r="BN927" s="607"/>
      <c r="BO927" s="588"/>
      <c r="BP927" s="556"/>
      <c r="BQ927" s="556"/>
      <c r="BR927" s="65"/>
      <c r="BS927" s="65"/>
      <c r="BT927" s="268"/>
    </row>
    <row r="928" spans="1:72" ht="21.75" customHeight="1" x14ac:dyDescent="0.25">
      <c r="A928" s="268"/>
      <c r="B928" s="678" t="str">
        <f>IF(ROSTER!B$40="","",ROSTER!B$40)</f>
        <v/>
      </c>
      <c r="C928" s="669" t="str">
        <f>IF(ROSTER!C$40="","",ROSTER!C$40)</f>
        <v/>
      </c>
      <c r="D928" s="670"/>
      <c r="E928" s="667"/>
      <c r="F928" s="680">
        <f>IF(E928="y",1,IF(E928="S",1,0))</f>
        <v>0</v>
      </c>
      <c r="G928" s="663">
        <f>IF(E928="S",1,0)</f>
        <v>0</v>
      </c>
      <c r="H928" s="583"/>
      <c r="I928" s="584"/>
      <c r="J928" s="569"/>
      <c r="K928" s="570"/>
      <c r="L928" s="573"/>
      <c r="M928" s="574"/>
      <c r="N928" s="579">
        <f>L928+J928</f>
        <v>0</v>
      </c>
      <c r="O928" s="580"/>
      <c r="P928" s="569"/>
      <c r="Q928" s="570"/>
      <c r="R928" s="573"/>
      <c r="S928" s="574"/>
      <c r="T928" s="579">
        <f>R928-P928</f>
        <v>0</v>
      </c>
      <c r="U928" s="580"/>
      <c r="V928" s="583"/>
      <c r="W928" s="584"/>
      <c r="X928" s="569"/>
      <c r="Y928" s="584"/>
      <c r="Z928" s="569"/>
      <c r="AA928" s="584"/>
      <c r="AB928" s="569"/>
      <c r="AC928" s="570"/>
      <c r="AD928" s="573"/>
      <c r="AE928" s="574"/>
      <c r="AF928" s="557">
        <f>IF(AB928=0,0,(AD928/AB928)*100)</f>
        <v>0</v>
      </c>
      <c r="AG928" s="558"/>
      <c r="AH928" s="569"/>
      <c r="AI928" s="570"/>
      <c r="AJ928" s="573"/>
      <c r="AK928" s="574"/>
      <c r="AL928" s="557">
        <f>IF(AH928=0,0,(AJ928/AH928)*100)</f>
        <v>0</v>
      </c>
      <c r="AM928" s="558"/>
      <c r="AN928" s="569"/>
      <c r="AO928" s="570"/>
      <c r="AP928" s="573"/>
      <c r="AQ928" s="574"/>
      <c r="AR928" s="557">
        <f>IF(AN928=0,0,(AP928/AN928)*100)</f>
        <v>0</v>
      </c>
      <c r="AS928" s="558"/>
      <c r="AT928" s="561">
        <f>AB928+AH928+AN928</f>
        <v>0</v>
      </c>
      <c r="AU928" s="562"/>
      <c r="AV928" s="565">
        <f>AD928+AJ928+AP928</f>
        <v>0</v>
      </c>
      <c r="AW928" s="566"/>
      <c r="AX928" s="557">
        <f>IF(AT928=0,0,(AV928/AT928)*100)</f>
        <v>0</v>
      </c>
      <c r="AY928" s="558"/>
      <c r="AZ928" s="569"/>
      <c r="BA928" s="570"/>
      <c r="BB928" s="573"/>
      <c r="BC928" s="574"/>
      <c r="BD928" s="557">
        <f>IF(AZ928=0,0,(BB928/AZ928)*100)</f>
        <v>0</v>
      </c>
      <c r="BE928" s="558"/>
      <c r="BF928" s="561">
        <f>AT928+AZ928</f>
        <v>0</v>
      </c>
      <c r="BG928" s="562"/>
      <c r="BH928" s="565">
        <f>AV928+BB928</f>
        <v>0</v>
      </c>
      <c r="BI928" s="566"/>
      <c r="BJ928" s="557">
        <f>IF(BF928=0,0,(BH928/BF928)*100)</f>
        <v>0</v>
      </c>
      <c r="BK928" s="558"/>
      <c r="BL928" s="602">
        <f>(AD928*2)+(AJ928*2)+(AP928*3)+BB928</f>
        <v>0</v>
      </c>
      <c r="BM928" s="603"/>
      <c r="BN928" s="604"/>
      <c r="BO928" s="587">
        <f t="shared" ref="BO928" si="868">IF(BQ928=0,0,50*BP928/BQ928)</f>
        <v>0</v>
      </c>
      <c r="BP928" s="555">
        <f t="shared" ref="BP928" si="869">(BL928*BS$896)+(N928*BS$897)+(X928*BS$898)+(R928*BS$899)+(V928*BS$900)+(Z928*BS$901)</f>
        <v>0</v>
      </c>
      <c r="BQ928" s="555">
        <f t="shared" ref="BQ928" si="870">((AZ928-BB928)*BS$903)+((AT928-AV928)*BS$902)+(H928*BS$904)+(P928*BS$905)</f>
        <v>0</v>
      </c>
      <c r="BR928" s="65"/>
      <c r="BS928" s="65"/>
      <c r="BT928" s="268"/>
    </row>
    <row r="929" spans="1:75" ht="21.75" customHeight="1" x14ac:dyDescent="0.25">
      <c r="A929" s="268"/>
      <c r="B929" s="679"/>
      <c r="C929" s="690" t="str">
        <f>IF(ROSTER!D$40="","",ROSTER!D$40)</f>
        <v/>
      </c>
      <c r="D929" s="691"/>
      <c r="E929" s="668"/>
      <c r="F929" s="681"/>
      <c r="G929" s="664"/>
      <c r="H929" s="585"/>
      <c r="I929" s="586"/>
      <c r="J929" s="571"/>
      <c r="K929" s="572"/>
      <c r="L929" s="575"/>
      <c r="M929" s="576"/>
      <c r="N929" s="581" t="s">
        <v>16</v>
      </c>
      <c r="O929" s="582"/>
      <c r="P929" s="571"/>
      <c r="Q929" s="572"/>
      <c r="R929" s="575"/>
      <c r="S929" s="576"/>
      <c r="T929" s="581" t="s">
        <v>16</v>
      </c>
      <c r="U929" s="582"/>
      <c r="V929" s="585"/>
      <c r="W929" s="586"/>
      <c r="X929" s="571"/>
      <c r="Y929" s="586"/>
      <c r="Z929" s="571"/>
      <c r="AA929" s="586"/>
      <c r="AB929" s="571"/>
      <c r="AC929" s="572"/>
      <c r="AD929" s="575"/>
      <c r="AE929" s="576"/>
      <c r="AF929" s="577"/>
      <c r="AG929" s="578"/>
      <c r="AH929" s="571"/>
      <c r="AI929" s="572"/>
      <c r="AJ929" s="575"/>
      <c r="AK929" s="576"/>
      <c r="AL929" s="577"/>
      <c r="AM929" s="578"/>
      <c r="AN929" s="571"/>
      <c r="AO929" s="572"/>
      <c r="AP929" s="575"/>
      <c r="AQ929" s="576"/>
      <c r="AR929" s="577"/>
      <c r="AS929" s="578"/>
      <c r="AT929" s="627"/>
      <c r="AU929" s="628"/>
      <c r="AV929" s="629"/>
      <c r="AW929" s="630"/>
      <c r="AX929" s="577"/>
      <c r="AY929" s="578"/>
      <c r="AZ929" s="571"/>
      <c r="BA929" s="572"/>
      <c r="BB929" s="575"/>
      <c r="BC929" s="576"/>
      <c r="BD929" s="577"/>
      <c r="BE929" s="578"/>
      <c r="BF929" s="627"/>
      <c r="BG929" s="628"/>
      <c r="BH929" s="629"/>
      <c r="BI929" s="630"/>
      <c r="BJ929" s="577"/>
      <c r="BK929" s="578"/>
      <c r="BL929" s="605"/>
      <c r="BM929" s="606"/>
      <c r="BN929" s="607"/>
      <c r="BO929" s="588"/>
      <c r="BP929" s="556"/>
      <c r="BQ929" s="556"/>
      <c r="BR929" s="65"/>
      <c r="BS929" s="65"/>
      <c r="BT929" s="268"/>
    </row>
    <row r="930" spans="1:75" ht="21.75" customHeight="1" x14ac:dyDescent="0.25">
      <c r="A930" s="268"/>
      <c r="B930" s="678" t="str">
        <f>IF(ROSTER!B$42="","",ROSTER!B$42)</f>
        <v/>
      </c>
      <c r="C930" s="669" t="str">
        <f>IF(ROSTER!C$42="","",ROSTER!C$42)</f>
        <v/>
      </c>
      <c r="D930" s="670"/>
      <c r="E930" s="667"/>
      <c r="F930" s="680">
        <f>IF(E930="y",1,IF(E930="S",1,0))</f>
        <v>0</v>
      </c>
      <c r="G930" s="663">
        <f>IF(E930="S",1,0)</f>
        <v>0</v>
      </c>
      <c r="H930" s="583"/>
      <c r="I930" s="584"/>
      <c r="J930" s="569"/>
      <c r="K930" s="570"/>
      <c r="L930" s="573"/>
      <c r="M930" s="574"/>
      <c r="N930" s="579">
        <f>L930+J930</f>
        <v>0</v>
      </c>
      <c r="O930" s="580"/>
      <c r="P930" s="569"/>
      <c r="Q930" s="570"/>
      <c r="R930" s="573"/>
      <c r="S930" s="574"/>
      <c r="T930" s="579">
        <f>R930-P930</f>
        <v>0</v>
      </c>
      <c r="U930" s="580"/>
      <c r="V930" s="583"/>
      <c r="W930" s="584"/>
      <c r="X930" s="569"/>
      <c r="Y930" s="584"/>
      <c r="Z930" s="569"/>
      <c r="AA930" s="584"/>
      <c r="AB930" s="569"/>
      <c r="AC930" s="570"/>
      <c r="AD930" s="573"/>
      <c r="AE930" s="574"/>
      <c r="AF930" s="557">
        <f>IF(AB930=0,0,(AD930/AB930)*100)</f>
        <v>0</v>
      </c>
      <c r="AG930" s="558"/>
      <c r="AH930" s="569"/>
      <c r="AI930" s="570"/>
      <c r="AJ930" s="573"/>
      <c r="AK930" s="574"/>
      <c r="AL930" s="557">
        <f>IF(AH930=0,0,(AJ930/AH930)*100)</f>
        <v>0</v>
      </c>
      <c r="AM930" s="558"/>
      <c r="AN930" s="569"/>
      <c r="AO930" s="570"/>
      <c r="AP930" s="573"/>
      <c r="AQ930" s="574"/>
      <c r="AR930" s="557">
        <f>IF(AN930=0,0,(AP930/AN930)*100)</f>
        <v>0</v>
      </c>
      <c r="AS930" s="558"/>
      <c r="AT930" s="561">
        <f>AB930+AH930+AN930</f>
        <v>0</v>
      </c>
      <c r="AU930" s="562"/>
      <c r="AV930" s="565">
        <f>AD930+AJ930+AP930</f>
        <v>0</v>
      </c>
      <c r="AW930" s="566"/>
      <c r="AX930" s="557">
        <f>IF(AT930=0,0,(AV930/AT930)*100)</f>
        <v>0</v>
      </c>
      <c r="AY930" s="558"/>
      <c r="AZ930" s="569"/>
      <c r="BA930" s="570"/>
      <c r="BB930" s="573"/>
      <c r="BC930" s="574"/>
      <c r="BD930" s="557">
        <f>IF(AZ930=0,0,(BB930/AZ930)*100)</f>
        <v>0</v>
      </c>
      <c r="BE930" s="558"/>
      <c r="BF930" s="561">
        <f>AT930+AZ930</f>
        <v>0</v>
      </c>
      <c r="BG930" s="562"/>
      <c r="BH930" s="565">
        <f>AV930+BB930</f>
        <v>0</v>
      </c>
      <c r="BI930" s="566"/>
      <c r="BJ930" s="557">
        <f>IF(BF930=0,0,(BH930/BF930)*100)</f>
        <v>0</v>
      </c>
      <c r="BK930" s="558"/>
      <c r="BL930" s="602">
        <f>(AD930*2)+(AJ930*2)+(AP930*3)+BB930</f>
        <v>0</v>
      </c>
      <c r="BM930" s="603"/>
      <c r="BN930" s="604"/>
      <c r="BO930" s="587">
        <f t="shared" ref="BO930" si="871">IF(BQ930=0,0,50*BP930/BQ930)</f>
        <v>0</v>
      </c>
      <c r="BP930" s="555">
        <f t="shared" ref="BP930" si="872">(BL930*BS$896)+(N930*BS$897)+(X930*BS$898)+(R930*BS$899)+(V930*BS$900)+(Z930*BS$901)</f>
        <v>0</v>
      </c>
      <c r="BQ930" s="555">
        <f t="shared" ref="BQ930" si="873">((AZ930-BB930)*BS$903)+((AT930-AV930)*BS$902)+(H930*BS$904)+(P930*BS$905)</f>
        <v>0</v>
      </c>
      <c r="BR930" s="65"/>
      <c r="BS930" s="65"/>
      <c r="BT930" s="268"/>
    </row>
    <row r="931" spans="1:75" ht="21.75" customHeight="1" x14ac:dyDescent="0.25">
      <c r="A931" s="268"/>
      <c r="B931" s="679"/>
      <c r="C931" s="690" t="str">
        <f>IF(ROSTER!D$42="","",ROSTER!D$42)</f>
        <v/>
      </c>
      <c r="D931" s="691"/>
      <c r="E931" s="668"/>
      <c r="F931" s="681"/>
      <c r="G931" s="664"/>
      <c r="H931" s="585"/>
      <c r="I931" s="586"/>
      <c r="J931" s="571"/>
      <c r="K931" s="572"/>
      <c r="L931" s="575"/>
      <c r="M931" s="576"/>
      <c r="N931" s="581" t="s">
        <v>16</v>
      </c>
      <c r="O931" s="582"/>
      <c r="P931" s="571"/>
      <c r="Q931" s="572"/>
      <c r="R931" s="575"/>
      <c r="S931" s="576"/>
      <c r="T931" s="581" t="s">
        <v>16</v>
      </c>
      <c r="U931" s="582"/>
      <c r="V931" s="585"/>
      <c r="W931" s="586"/>
      <c r="X931" s="571"/>
      <c r="Y931" s="586"/>
      <c r="Z931" s="571"/>
      <c r="AA931" s="586"/>
      <c r="AB931" s="571"/>
      <c r="AC931" s="572"/>
      <c r="AD931" s="575"/>
      <c r="AE931" s="576"/>
      <c r="AF931" s="577"/>
      <c r="AG931" s="578"/>
      <c r="AH931" s="571"/>
      <c r="AI931" s="572"/>
      <c r="AJ931" s="575"/>
      <c r="AK931" s="576"/>
      <c r="AL931" s="577"/>
      <c r="AM931" s="578"/>
      <c r="AN931" s="571"/>
      <c r="AO931" s="572"/>
      <c r="AP931" s="575"/>
      <c r="AQ931" s="576"/>
      <c r="AR931" s="577"/>
      <c r="AS931" s="578"/>
      <c r="AT931" s="627"/>
      <c r="AU931" s="628"/>
      <c r="AV931" s="629"/>
      <c r="AW931" s="630"/>
      <c r="AX931" s="577"/>
      <c r="AY931" s="578"/>
      <c r="AZ931" s="571"/>
      <c r="BA931" s="572"/>
      <c r="BB931" s="575"/>
      <c r="BC931" s="576"/>
      <c r="BD931" s="577"/>
      <c r="BE931" s="578"/>
      <c r="BF931" s="627"/>
      <c r="BG931" s="628"/>
      <c r="BH931" s="629"/>
      <c r="BI931" s="630"/>
      <c r="BJ931" s="577"/>
      <c r="BK931" s="578"/>
      <c r="BL931" s="605"/>
      <c r="BM931" s="606"/>
      <c r="BN931" s="607"/>
      <c r="BO931" s="588"/>
      <c r="BP931" s="556"/>
      <c r="BQ931" s="556"/>
      <c r="BR931" s="65"/>
      <c r="BS931" s="65"/>
      <c r="BT931" s="268"/>
    </row>
    <row r="932" spans="1:75" ht="21.75" customHeight="1" x14ac:dyDescent="0.25">
      <c r="A932" s="268"/>
      <c r="B932" s="678" t="str">
        <f>IF(ROSTER!B$44="","",ROSTER!B$44)</f>
        <v/>
      </c>
      <c r="C932" s="669" t="str">
        <f>IF(ROSTER!C$44="","",ROSTER!C$44)</f>
        <v/>
      </c>
      <c r="D932" s="670"/>
      <c r="E932" s="667"/>
      <c r="F932" s="680">
        <f>IF(E932="y",1,IF(E932="S",1,0))</f>
        <v>0</v>
      </c>
      <c r="G932" s="663">
        <f>IF(E932="S",1,0)</f>
        <v>0</v>
      </c>
      <c r="H932" s="583"/>
      <c r="I932" s="584"/>
      <c r="J932" s="569"/>
      <c r="K932" s="570"/>
      <c r="L932" s="573"/>
      <c r="M932" s="574"/>
      <c r="N932" s="579">
        <f>L932+J932</f>
        <v>0</v>
      </c>
      <c r="O932" s="580"/>
      <c r="P932" s="569"/>
      <c r="Q932" s="570"/>
      <c r="R932" s="573"/>
      <c r="S932" s="574"/>
      <c r="T932" s="579">
        <f>R932-P932</f>
        <v>0</v>
      </c>
      <c r="U932" s="580"/>
      <c r="V932" s="583"/>
      <c r="W932" s="584"/>
      <c r="X932" s="569"/>
      <c r="Y932" s="584"/>
      <c r="Z932" s="569"/>
      <c r="AA932" s="584"/>
      <c r="AB932" s="569"/>
      <c r="AC932" s="570"/>
      <c r="AD932" s="573"/>
      <c r="AE932" s="574"/>
      <c r="AF932" s="557">
        <f>IF(AB932=0,0,(AD932/AB932)*100)</f>
        <v>0</v>
      </c>
      <c r="AG932" s="558"/>
      <c r="AH932" s="569"/>
      <c r="AI932" s="570"/>
      <c r="AJ932" s="573"/>
      <c r="AK932" s="574"/>
      <c r="AL932" s="557">
        <f>IF(AH932=0,0,(AJ932/AH932)*100)</f>
        <v>0</v>
      </c>
      <c r="AM932" s="558"/>
      <c r="AN932" s="569"/>
      <c r="AO932" s="570"/>
      <c r="AP932" s="573"/>
      <c r="AQ932" s="574"/>
      <c r="AR932" s="557">
        <f>IF(AN932=0,0,(AP932/AN932)*100)</f>
        <v>0</v>
      </c>
      <c r="AS932" s="558"/>
      <c r="AT932" s="561">
        <f>AB932+AH932+AN932</f>
        <v>0</v>
      </c>
      <c r="AU932" s="562"/>
      <c r="AV932" s="565">
        <f>AD932+AJ932+AP932</f>
        <v>0</v>
      </c>
      <c r="AW932" s="566"/>
      <c r="AX932" s="557">
        <f>IF(AT932=0,0,(AV932/AT932)*100)</f>
        <v>0</v>
      </c>
      <c r="AY932" s="558"/>
      <c r="AZ932" s="569"/>
      <c r="BA932" s="570"/>
      <c r="BB932" s="573"/>
      <c r="BC932" s="574"/>
      <c r="BD932" s="557">
        <f>IF(AZ932=0,0,(BB932/AZ932)*100)</f>
        <v>0</v>
      </c>
      <c r="BE932" s="558"/>
      <c r="BF932" s="561">
        <f>AT932+AZ932</f>
        <v>0</v>
      </c>
      <c r="BG932" s="562"/>
      <c r="BH932" s="565">
        <f>AV932+BB932</f>
        <v>0</v>
      </c>
      <c r="BI932" s="566"/>
      <c r="BJ932" s="557">
        <f>IF(BF932=0,0,(BH932/BF932)*100)</f>
        <v>0</v>
      </c>
      <c r="BK932" s="558"/>
      <c r="BL932" s="602">
        <f>(AD932*2)+(AJ932*2)+(AP932*3)+BB932</f>
        <v>0</v>
      </c>
      <c r="BM932" s="603"/>
      <c r="BN932" s="604"/>
      <c r="BO932" s="587">
        <f t="shared" ref="BO932" si="874">IF(BQ932=0,0,50*BP932/BQ932)</f>
        <v>0</v>
      </c>
      <c r="BP932" s="555">
        <f t="shared" ref="BP932" si="875">(BL932*BS$896)+(N932*BS$897)+(X932*BS$898)+(R932*BS$899)+(V932*BS$900)+(Z932*BS$901)</f>
        <v>0</v>
      </c>
      <c r="BQ932" s="555">
        <f t="shared" ref="BQ932" si="876">((AZ932-BB932)*BS$903)+((AT932-AV932)*BS$902)+(H932*BS$904)+(P932*BS$905)</f>
        <v>0</v>
      </c>
      <c r="BR932" s="65"/>
      <c r="BS932" s="65"/>
      <c r="BT932" s="268"/>
    </row>
    <row r="933" spans="1:75" ht="21.75" customHeight="1" x14ac:dyDescent="0.25">
      <c r="A933" s="268"/>
      <c r="B933" s="679"/>
      <c r="C933" s="690" t="str">
        <f>IF(ROSTER!D$44="","",ROSTER!D$44)</f>
        <v/>
      </c>
      <c r="D933" s="691"/>
      <c r="E933" s="668"/>
      <c r="F933" s="681"/>
      <c r="G933" s="664"/>
      <c r="H933" s="585"/>
      <c r="I933" s="586"/>
      <c r="J933" s="571"/>
      <c r="K933" s="572"/>
      <c r="L933" s="575"/>
      <c r="M933" s="576"/>
      <c r="N933" s="581" t="s">
        <v>16</v>
      </c>
      <c r="O933" s="582"/>
      <c r="P933" s="571"/>
      <c r="Q933" s="572"/>
      <c r="R933" s="575"/>
      <c r="S933" s="576"/>
      <c r="T933" s="581" t="s">
        <v>16</v>
      </c>
      <c r="U933" s="582"/>
      <c r="V933" s="585"/>
      <c r="W933" s="586"/>
      <c r="X933" s="571"/>
      <c r="Y933" s="586"/>
      <c r="Z933" s="571"/>
      <c r="AA933" s="586"/>
      <c r="AB933" s="571"/>
      <c r="AC933" s="572"/>
      <c r="AD933" s="575"/>
      <c r="AE933" s="576"/>
      <c r="AF933" s="577"/>
      <c r="AG933" s="578"/>
      <c r="AH933" s="571"/>
      <c r="AI933" s="572"/>
      <c r="AJ933" s="575"/>
      <c r="AK933" s="576"/>
      <c r="AL933" s="577"/>
      <c r="AM933" s="578"/>
      <c r="AN933" s="571"/>
      <c r="AO933" s="572"/>
      <c r="AP933" s="575"/>
      <c r="AQ933" s="576"/>
      <c r="AR933" s="577"/>
      <c r="AS933" s="578"/>
      <c r="AT933" s="627"/>
      <c r="AU933" s="628"/>
      <c r="AV933" s="629"/>
      <c r="AW933" s="630"/>
      <c r="AX933" s="577"/>
      <c r="AY933" s="578"/>
      <c r="AZ933" s="571"/>
      <c r="BA933" s="572"/>
      <c r="BB933" s="575"/>
      <c r="BC933" s="576"/>
      <c r="BD933" s="577"/>
      <c r="BE933" s="578"/>
      <c r="BF933" s="627"/>
      <c r="BG933" s="628"/>
      <c r="BH933" s="629"/>
      <c r="BI933" s="630"/>
      <c r="BJ933" s="577"/>
      <c r="BK933" s="578"/>
      <c r="BL933" s="605"/>
      <c r="BM933" s="606"/>
      <c r="BN933" s="607"/>
      <c r="BO933" s="588"/>
      <c r="BP933" s="556"/>
      <c r="BQ933" s="556"/>
      <c r="BR933" s="65"/>
      <c r="BS933" s="65"/>
      <c r="BT933" s="268"/>
    </row>
    <row r="934" spans="1:75" ht="21.75" customHeight="1" x14ac:dyDescent="0.25">
      <c r="A934" s="268"/>
      <c r="B934" s="678" t="str">
        <f>IF(ROSTER!B$46="","",ROSTER!B$46)</f>
        <v/>
      </c>
      <c r="C934" s="669" t="str">
        <f>IF(ROSTER!C$46="","",ROSTER!C$46)</f>
        <v/>
      </c>
      <c r="D934" s="670"/>
      <c r="E934" s="667"/>
      <c r="F934" s="680">
        <f>IF(E934="y",1,IF(E934="S",1,0))</f>
        <v>0</v>
      </c>
      <c r="G934" s="663">
        <f>IF(E934="S",1,0)</f>
        <v>0</v>
      </c>
      <c r="H934" s="583"/>
      <c r="I934" s="584"/>
      <c r="J934" s="569"/>
      <c r="K934" s="570"/>
      <c r="L934" s="573"/>
      <c r="M934" s="574"/>
      <c r="N934" s="579">
        <f>L934+J934</f>
        <v>0</v>
      </c>
      <c r="O934" s="580"/>
      <c r="P934" s="569"/>
      <c r="Q934" s="570"/>
      <c r="R934" s="573"/>
      <c r="S934" s="574"/>
      <c r="T934" s="579">
        <f>R934-P934</f>
        <v>0</v>
      </c>
      <c r="U934" s="580"/>
      <c r="V934" s="583"/>
      <c r="W934" s="584"/>
      <c r="X934" s="569"/>
      <c r="Y934" s="584"/>
      <c r="Z934" s="569"/>
      <c r="AA934" s="584"/>
      <c r="AB934" s="569"/>
      <c r="AC934" s="570"/>
      <c r="AD934" s="573"/>
      <c r="AE934" s="574"/>
      <c r="AF934" s="557">
        <f>IF(AB934=0,0,(AD934/AB934)*100)</f>
        <v>0</v>
      </c>
      <c r="AG934" s="558"/>
      <c r="AH934" s="569"/>
      <c r="AI934" s="570"/>
      <c r="AJ934" s="573"/>
      <c r="AK934" s="574"/>
      <c r="AL934" s="557">
        <f>IF(AH934=0,0,(AJ934/AH934)*100)</f>
        <v>0</v>
      </c>
      <c r="AM934" s="558"/>
      <c r="AN934" s="569"/>
      <c r="AO934" s="570"/>
      <c r="AP934" s="573"/>
      <c r="AQ934" s="574"/>
      <c r="AR934" s="557">
        <f>IF(AN934=0,0,(AP934/AN934)*100)</f>
        <v>0</v>
      </c>
      <c r="AS934" s="558"/>
      <c r="AT934" s="561">
        <f>AB934+AH934+AN934</f>
        <v>0</v>
      </c>
      <c r="AU934" s="562"/>
      <c r="AV934" s="565">
        <f>AD934+AJ934+AP934</f>
        <v>0</v>
      </c>
      <c r="AW934" s="566"/>
      <c r="AX934" s="557">
        <f>IF(AT934=0,0,(AV934/AT934)*100)</f>
        <v>0</v>
      </c>
      <c r="AY934" s="558"/>
      <c r="AZ934" s="569"/>
      <c r="BA934" s="570"/>
      <c r="BB934" s="573"/>
      <c r="BC934" s="574"/>
      <c r="BD934" s="557">
        <f>IF(AZ934=0,0,(BB934/AZ934)*100)</f>
        <v>0</v>
      </c>
      <c r="BE934" s="558"/>
      <c r="BF934" s="561">
        <f>AT934+AZ934</f>
        <v>0</v>
      </c>
      <c r="BG934" s="562"/>
      <c r="BH934" s="565">
        <f>AV934+BB934</f>
        <v>0</v>
      </c>
      <c r="BI934" s="566"/>
      <c r="BJ934" s="557">
        <f>IF(BF934=0,0,(BH934/BF934)*100)</f>
        <v>0</v>
      </c>
      <c r="BK934" s="558"/>
      <c r="BL934" s="602">
        <f>(AD934*2)+(AJ934*2)+(AP934*3)+BB934</f>
        <v>0</v>
      </c>
      <c r="BM934" s="603"/>
      <c r="BN934" s="604"/>
      <c r="BO934" s="587">
        <f t="shared" ref="BO934" si="877">IF(BQ934=0,0,50*BP934/BQ934)</f>
        <v>0</v>
      </c>
      <c r="BP934" s="634">
        <f t="shared" ref="BP934" si="878">(BL934*BS$896)+(N934*BS$897)+(X934*BS$898)+(R934*BS$899)+(V934*BS$900)+(Z934*BS$901)</f>
        <v>0</v>
      </c>
      <c r="BQ934" s="555">
        <f t="shared" ref="BQ934" si="879">((AZ934-BB934)*BS$903)+((AT934-AV934)*BS$902)+(H934*BS$904)+(P934*BS$905)</f>
        <v>0</v>
      </c>
      <c r="BR934" s="65"/>
      <c r="BS934" s="65"/>
      <c r="BT934" s="268"/>
    </row>
    <row r="935" spans="1:75" ht="22.5" customHeight="1" thickBot="1" x14ac:dyDescent="0.3">
      <c r="A935" s="268"/>
      <c r="B935" s="679"/>
      <c r="C935" s="690" t="str">
        <f>IF(ROSTER!D$46="","",ROSTER!D$46)</f>
        <v/>
      </c>
      <c r="D935" s="691"/>
      <c r="E935" s="668"/>
      <c r="F935" s="681"/>
      <c r="G935" s="664"/>
      <c r="H935" s="585"/>
      <c r="I935" s="586"/>
      <c r="J935" s="571"/>
      <c r="K935" s="572"/>
      <c r="L935" s="575"/>
      <c r="M935" s="576"/>
      <c r="N935" s="649" t="s">
        <v>16</v>
      </c>
      <c r="O935" s="650"/>
      <c r="P935" s="571"/>
      <c r="Q935" s="572"/>
      <c r="R935" s="575"/>
      <c r="S935" s="576"/>
      <c r="T935" s="581" t="s">
        <v>16</v>
      </c>
      <c r="U935" s="582"/>
      <c r="V935" s="585"/>
      <c r="W935" s="586"/>
      <c r="X935" s="571"/>
      <c r="Y935" s="586"/>
      <c r="Z935" s="571"/>
      <c r="AA935" s="586"/>
      <c r="AB935" s="571"/>
      <c r="AC935" s="572"/>
      <c r="AD935" s="575"/>
      <c r="AE935" s="576"/>
      <c r="AF935" s="559"/>
      <c r="AG935" s="560"/>
      <c r="AH935" s="571"/>
      <c r="AI935" s="572"/>
      <c r="AJ935" s="575"/>
      <c r="AK935" s="576"/>
      <c r="AL935" s="559"/>
      <c r="AM935" s="560"/>
      <c r="AN935" s="571"/>
      <c r="AO935" s="572"/>
      <c r="AP935" s="575"/>
      <c r="AQ935" s="576"/>
      <c r="AR935" s="559"/>
      <c r="AS935" s="560"/>
      <c r="AT935" s="563"/>
      <c r="AU935" s="564"/>
      <c r="AV935" s="567"/>
      <c r="AW935" s="568"/>
      <c r="AX935" s="559"/>
      <c r="AY935" s="560"/>
      <c r="AZ935" s="571"/>
      <c r="BA935" s="572"/>
      <c r="BB935" s="575"/>
      <c r="BC935" s="576"/>
      <c r="BD935" s="559"/>
      <c r="BE935" s="560"/>
      <c r="BF935" s="563"/>
      <c r="BG935" s="564"/>
      <c r="BH935" s="567"/>
      <c r="BI935" s="568"/>
      <c r="BJ935" s="559"/>
      <c r="BK935" s="560"/>
      <c r="BL935" s="631"/>
      <c r="BM935" s="632"/>
      <c r="BN935" s="633"/>
      <c r="BO935" s="588"/>
      <c r="BP935" s="635"/>
      <c r="BQ935" s="556"/>
      <c r="BR935" s="65"/>
      <c r="BS935" s="65"/>
      <c r="BT935" s="268"/>
    </row>
    <row r="936" spans="1:75" s="79" customFormat="1" ht="33.4" customHeight="1" x14ac:dyDescent="0.45">
      <c r="A936" s="278"/>
      <c r="B936" s="671"/>
      <c r="C936" s="611"/>
      <c r="D936" s="674" t="s">
        <v>10</v>
      </c>
      <c r="E936" s="675"/>
      <c r="F936" s="78"/>
      <c r="G936" s="78"/>
      <c r="H936" s="547">
        <f>SUM(H896:I935)</f>
        <v>0</v>
      </c>
      <c r="I936" s="548"/>
      <c r="J936" s="547">
        <f>SUM(J896:K935)</f>
        <v>0</v>
      </c>
      <c r="K936" s="548"/>
      <c r="L936" s="551">
        <f>SUM(L896:M935)</f>
        <v>0</v>
      </c>
      <c r="M936" s="636"/>
      <c r="N936" s="533">
        <f>L936+J936</f>
        <v>0</v>
      </c>
      <c r="O936" s="534"/>
      <c r="P936" s="551">
        <f>SUM(P896:Q935)</f>
        <v>0</v>
      </c>
      <c r="Q936" s="548"/>
      <c r="R936" s="551">
        <f>SUM(R896:S935)</f>
        <v>0</v>
      </c>
      <c r="S936" s="636"/>
      <c r="T936" s="533">
        <f>R936-P936</f>
        <v>0</v>
      </c>
      <c r="U936" s="534"/>
      <c r="V936" s="551">
        <f>SUM(V896:W935)</f>
        <v>0</v>
      </c>
      <c r="W936" s="636"/>
      <c r="X936" s="547">
        <f>SUM(X896:Y935)</f>
        <v>0</v>
      </c>
      <c r="Y936" s="534"/>
      <c r="Z936" s="547">
        <f>SUM(Z896:AA935)</f>
        <v>0</v>
      </c>
      <c r="AA936" s="534"/>
      <c r="AB936" s="636">
        <f>SUM(AB896:AC935)</f>
        <v>0</v>
      </c>
      <c r="AC936" s="548"/>
      <c r="AD936" s="551">
        <f>SUM(AD896:AE935)</f>
        <v>0</v>
      </c>
      <c r="AE936" s="636"/>
      <c r="AF936" s="533">
        <f>IF(AB936=0,0,(AD936/AB936)*100)</f>
        <v>0</v>
      </c>
      <c r="AG936" s="534"/>
      <c r="AH936" s="551">
        <f>SUM(AH896:AI935)</f>
        <v>0</v>
      </c>
      <c r="AI936" s="548"/>
      <c r="AJ936" s="551">
        <f>SUM(AJ896:AK935)</f>
        <v>0</v>
      </c>
      <c r="AK936" s="636"/>
      <c r="AL936" s="533">
        <f>IF(AH936=0,0,(AJ936/AH936)*100)</f>
        <v>0</v>
      </c>
      <c r="AM936" s="534"/>
      <c r="AN936" s="551">
        <f>SUM(AN896:AO935)</f>
        <v>0</v>
      </c>
      <c r="AO936" s="548"/>
      <c r="AP936" s="551">
        <f>SUM(AP896:AQ935)</f>
        <v>0</v>
      </c>
      <c r="AQ936" s="636"/>
      <c r="AR936" s="533">
        <f>IF(AN936=0,0,(AP936/AN936)*100)</f>
        <v>0</v>
      </c>
      <c r="AS936" s="534"/>
      <c r="AT936" s="547">
        <f>AB936+AH936+AN936</f>
        <v>0</v>
      </c>
      <c r="AU936" s="548"/>
      <c r="AV936" s="551">
        <f>AD936+AJ936+AP936</f>
        <v>0</v>
      </c>
      <c r="AW936" s="552"/>
      <c r="AX936" s="533">
        <f>IF(AT936=0,0,(AV936/AT936)*100)</f>
        <v>0</v>
      </c>
      <c r="AY936" s="534"/>
      <c r="AZ936" s="551">
        <f>SUM(AZ896:BA935)</f>
        <v>0</v>
      </c>
      <c r="BA936" s="548"/>
      <c r="BB936" s="551">
        <f>SUM(BB896:BC935)</f>
        <v>0</v>
      </c>
      <c r="BC936" s="636"/>
      <c r="BD936" s="533">
        <f>IF(AZ936=0,0,(BB936/AZ936)*100)</f>
        <v>0</v>
      </c>
      <c r="BE936" s="534"/>
      <c r="BF936" s="547">
        <f>AT936+AZ936</f>
        <v>0</v>
      </c>
      <c r="BG936" s="548"/>
      <c r="BH936" s="551">
        <f>AV936+BB936</f>
        <v>0</v>
      </c>
      <c r="BI936" s="552"/>
      <c r="BJ936" s="533">
        <f>IF(BF936=0,0,(BH936/BF936)*100)</f>
        <v>0</v>
      </c>
      <c r="BK936" s="619"/>
      <c r="BL936" s="621">
        <f>SUM(BL896:BN935)</f>
        <v>0</v>
      </c>
      <c r="BM936" s="622"/>
      <c r="BN936" s="623"/>
      <c r="BO936" s="610">
        <f>SUM(BO896:BO935)</f>
        <v>0</v>
      </c>
      <c r="BP936" s="709">
        <f t="shared" ref="BP936" si="880">(BL936*BS$896)+(N936*BS$897)+(X936*BS$898)+(R936*BS$899)+(V936*BS$900)+(Z936*BS$901)</f>
        <v>0</v>
      </c>
      <c r="BQ936" s="638">
        <f t="shared" ref="BQ936" si="881">((AZ936-BB936)*BS$903)+((AT936-AV936)*BS$902)+(H936*BS$904)+(P936*BS$905)</f>
        <v>0</v>
      </c>
      <c r="BR936" s="77"/>
      <c r="BS936" s="77"/>
      <c r="BT936" s="278"/>
    </row>
    <row r="937" spans="1:75" s="79" customFormat="1" ht="33.950000000000003" customHeight="1" thickBot="1" x14ac:dyDescent="0.5">
      <c r="A937" s="278"/>
      <c r="B937" s="672"/>
      <c r="C937" s="673"/>
      <c r="D937" s="676"/>
      <c r="E937" s="677"/>
      <c r="F937" s="80"/>
      <c r="G937" s="80"/>
      <c r="H937" s="549"/>
      <c r="I937" s="550"/>
      <c r="J937" s="549"/>
      <c r="K937" s="550"/>
      <c r="L937" s="553"/>
      <c r="M937" s="637"/>
      <c r="N937" s="535" t="s">
        <v>16</v>
      </c>
      <c r="O937" s="536"/>
      <c r="P937" s="553"/>
      <c r="Q937" s="550"/>
      <c r="R937" s="553"/>
      <c r="S937" s="637"/>
      <c r="T937" s="535" t="s">
        <v>16</v>
      </c>
      <c r="U937" s="536"/>
      <c r="V937" s="553"/>
      <c r="W937" s="637"/>
      <c r="X937" s="549"/>
      <c r="Y937" s="536"/>
      <c r="Z937" s="549"/>
      <c r="AA937" s="536"/>
      <c r="AB937" s="637"/>
      <c r="AC937" s="550"/>
      <c r="AD937" s="553"/>
      <c r="AE937" s="637"/>
      <c r="AF937" s="535"/>
      <c r="AG937" s="536"/>
      <c r="AH937" s="553"/>
      <c r="AI937" s="550"/>
      <c r="AJ937" s="553"/>
      <c r="AK937" s="637"/>
      <c r="AL937" s="535"/>
      <c r="AM937" s="536"/>
      <c r="AN937" s="553"/>
      <c r="AO937" s="550"/>
      <c r="AP937" s="553"/>
      <c r="AQ937" s="637"/>
      <c r="AR937" s="535"/>
      <c r="AS937" s="536"/>
      <c r="AT937" s="549"/>
      <c r="AU937" s="550"/>
      <c r="AV937" s="553"/>
      <c r="AW937" s="554"/>
      <c r="AX937" s="535"/>
      <c r="AY937" s="536"/>
      <c r="AZ937" s="553"/>
      <c r="BA937" s="550"/>
      <c r="BB937" s="553"/>
      <c r="BC937" s="637"/>
      <c r="BD937" s="535"/>
      <c r="BE937" s="536"/>
      <c r="BF937" s="549"/>
      <c r="BG937" s="550"/>
      <c r="BH937" s="553"/>
      <c r="BI937" s="554"/>
      <c r="BJ937" s="535"/>
      <c r="BK937" s="620"/>
      <c r="BL937" s="624"/>
      <c r="BM937" s="625"/>
      <c r="BN937" s="626"/>
      <c r="BO937" s="609"/>
      <c r="BP937" s="710"/>
      <c r="BQ937" s="639"/>
      <c r="BR937" s="77"/>
      <c r="BS937" s="77"/>
      <c r="BT937" s="278"/>
    </row>
    <row r="938" spans="1:75" s="79" customFormat="1" ht="33" customHeight="1" thickBot="1" x14ac:dyDescent="0.5">
      <c r="A938" s="278"/>
      <c r="B938" s="671"/>
      <c r="C938" s="611"/>
      <c r="D938" s="674" t="s">
        <v>13</v>
      </c>
      <c r="E938" s="675"/>
      <c r="F938" s="82"/>
      <c r="G938" s="117"/>
      <c r="H938" s="541"/>
      <c r="I938" s="545"/>
      <c r="J938" s="541"/>
      <c r="K938" s="545"/>
      <c r="L938" s="537"/>
      <c r="M938" s="538"/>
      <c r="N938" s="533">
        <f>J938+L938</f>
        <v>0</v>
      </c>
      <c r="O938" s="534"/>
      <c r="P938" s="537"/>
      <c r="Q938" s="545"/>
      <c r="R938" s="537"/>
      <c r="S938" s="538"/>
      <c r="T938" s="533">
        <f>R938-P938</f>
        <v>0</v>
      </c>
      <c r="U938" s="534"/>
      <c r="V938" s="537"/>
      <c r="W938" s="538"/>
      <c r="X938" s="541"/>
      <c r="Y938" s="542"/>
      <c r="Z938" s="541"/>
      <c r="AA938" s="542"/>
      <c r="AB938" s="538"/>
      <c r="AC938" s="545"/>
      <c r="AD938" s="537"/>
      <c r="AE938" s="538"/>
      <c r="AF938" s="533">
        <f>IF(AB938=0,0,(AD938/AB938)*100)</f>
        <v>0</v>
      </c>
      <c r="AG938" s="534"/>
      <c r="AH938" s="537"/>
      <c r="AI938" s="545"/>
      <c r="AJ938" s="537"/>
      <c r="AK938" s="538"/>
      <c r="AL938" s="533">
        <f>IF(AH938=0,0,(AJ938/AH938)*100)</f>
        <v>0</v>
      </c>
      <c r="AM938" s="534"/>
      <c r="AN938" s="537"/>
      <c r="AO938" s="545"/>
      <c r="AP938" s="537"/>
      <c r="AQ938" s="538"/>
      <c r="AR938" s="533">
        <f>IF(AN938=0,0,(AP938/AN938)*100)</f>
        <v>0</v>
      </c>
      <c r="AS938" s="534"/>
      <c r="AT938" s="547">
        <f>AB938+AH938+AN938</f>
        <v>0</v>
      </c>
      <c r="AU938" s="548"/>
      <c r="AV938" s="551">
        <f>AD938+AJ938+AP938</f>
        <v>0</v>
      </c>
      <c r="AW938" s="552"/>
      <c r="AX938" s="533">
        <f>IF(AT938=0,0,(AV938/AT938)*100)</f>
        <v>0</v>
      </c>
      <c r="AY938" s="534"/>
      <c r="AZ938" s="537"/>
      <c r="BA938" s="545"/>
      <c r="BB938" s="537"/>
      <c r="BC938" s="538"/>
      <c r="BD938" s="533">
        <f>IF(AZ938=0,0,(BB938/AZ938)*100)</f>
        <v>0</v>
      </c>
      <c r="BE938" s="534"/>
      <c r="BF938" s="547">
        <f>AT938+AZ938</f>
        <v>0</v>
      </c>
      <c r="BG938" s="548"/>
      <c r="BH938" s="551">
        <f>AV938+BB938</f>
        <v>0</v>
      </c>
      <c r="BI938" s="552"/>
      <c r="BJ938" s="533">
        <f>IF(BF938=0,0,(BH938/BF938)*100)</f>
        <v>0</v>
      </c>
      <c r="BK938" s="619"/>
      <c r="BL938" s="700">
        <f>(AD938*2)+(AJ938*2)+(AP938*3)+BB938</f>
        <v>0</v>
      </c>
      <c r="BM938" s="701"/>
      <c r="BN938" s="702"/>
      <c r="BO938" s="706"/>
      <c r="BP938" s="83"/>
      <c r="BQ938" s="84"/>
      <c r="BR938" s="77"/>
      <c r="BS938" s="77"/>
      <c r="BT938" s="278"/>
    </row>
    <row r="939" spans="1:75" s="79" customFormat="1" ht="33.75" customHeight="1" thickBot="1" x14ac:dyDescent="0.5">
      <c r="A939" s="278"/>
      <c r="B939" s="232"/>
      <c r="C939" s="336"/>
      <c r="D939" s="693"/>
      <c r="E939" s="694"/>
      <c r="F939" s="86"/>
      <c r="G939" s="86"/>
      <c r="H939" s="543"/>
      <c r="I939" s="546"/>
      <c r="J939" s="543"/>
      <c r="K939" s="546"/>
      <c r="L939" s="539"/>
      <c r="M939" s="540"/>
      <c r="N939" s="535">
        <f>IF((N936+N938)=0,0,N936/(N936+N938)*100)</f>
        <v>0</v>
      </c>
      <c r="O939" s="536"/>
      <c r="P939" s="539"/>
      <c r="Q939" s="546"/>
      <c r="R939" s="539"/>
      <c r="S939" s="540"/>
      <c r="T939" s="535"/>
      <c r="U939" s="536"/>
      <c r="V939" s="539"/>
      <c r="W939" s="540"/>
      <c r="X939" s="543"/>
      <c r="Y939" s="544"/>
      <c r="Z939" s="543"/>
      <c r="AA939" s="544"/>
      <c r="AB939" s="540"/>
      <c r="AC939" s="546"/>
      <c r="AD939" s="539"/>
      <c r="AE939" s="540"/>
      <c r="AF939" s="535"/>
      <c r="AG939" s="536"/>
      <c r="AH939" s="539"/>
      <c r="AI939" s="546"/>
      <c r="AJ939" s="539"/>
      <c r="AK939" s="540"/>
      <c r="AL939" s="535"/>
      <c r="AM939" s="536"/>
      <c r="AN939" s="539"/>
      <c r="AO939" s="546"/>
      <c r="AP939" s="539"/>
      <c r="AQ939" s="540"/>
      <c r="AR939" s="535"/>
      <c r="AS939" s="536"/>
      <c r="AT939" s="549"/>
      <c r="AU939" s="550"/>
      <c r="AV939" s="553"/>
      <c r="AW939" s="554"/>
      <c r="AX939" s="535"/>
      <c r="AY939" s="536"/>
      <c r="AZ939" s="539"/>
      <c r="BA939" s="546"/>
      <c r="BB939" s="539"/>
      <c r="BC939" s="540"/>
      <c r="BD939" s="535"/>
      <c r="BE939" s="536"/>
      <c r="BF939" s="549"/>
      <c r="BG939" s="550"/>
      <c r="BH939" s="553"/>
      <c r="BI939" s="554"/>
      <c r="BJ939" s="535"/>
      <c r="BK939" s="620"/>
      <c r="BL939" s="703"/>
      <c r="BM939" s="704"/>
      <c r="BN939" s="705"/>
      <c r="BO939" s="707"/>
      <c r="BP939" s="222"/>
      <c r="BQ939" s="222"/>
      <c r="BR939" s="77"/>
      <c r="BS939" s="77"/>
      <c r="BT939" s="278"/>
    </row>
    <row r="940" spans="1:75" ht="16.5" customHeight="1" thickTop="1" thickBot="1" x14ac:dyDescent="0.5">
      <c r="A940" s="268"/>
      <c r="B940" s="229"/>
      <c r="C940" s="195"/>
      <c r="D940" s="195"/>
      <c r="E940" s="195"/>
      <c r="F940" s="195"/>
      <c r="G940" s="195"/>
      <c r="H940" s="195"/>
      <c r="I940" s="195"/>
      <c r="J940" s="195"/>
      <c r="K940" s="195"/>
      <c r="L940" s="195"/>
      <c r="M940" s="195"/>
      <c r="N940" s="195"/>
      <c r="O940" s="195"/>
      <c r="P940" s="195"/>
      <c r="Q940" s="195"/>
      <c r="R940" s="195"/>
      <c r="S940" s="195"/>
      <c r="T940" s="195"/>
      <c r="U940" s="195"/>
      <c r="V940" s="195"/>
      <c r="W940" s="195"/>
      <c r="X940" s="195"/>
      <c r="Y940" s="195"/>
      <c r="Z940" s="195"/>
      <c r="AA940" s="195"/>
      <c r="AB940" s="195"/>
      <c r="AC940" s="195"/>
      <c r="AD940" s="195"/>
      <c r="AE940" s="195"/>
      <c r="AF940" s="198"/>
      <c r="AG940" s="198"/>
      <c r="AH940" s="195"/>
      <c r="AI940" s="195"/>
      <c r="AJ940" s="195"/>
      <c r="AK940" s="195"/>
      <c r="AL940" s="195"/>
      <c r="AM940" s="195"/>
      <c r="AN940" s="195"/>
      <c r="AO940" s="195"/>
      <c r="AP940" s="195"/>
      <c r="AQ940" s="195"/>
      <c r="AR940" s="195"/>
      <c r="AS940" s="195"/>
      <c r="AT940" s="195"/>
      <c r="AU940" s="195"/>
      <c r="AV940" s="195"/>
      <c r="AW940" s="195"/>
      <c r="AX940" s="195"/>
      <c r="AY940" s="195"/>
      <c r="AZ940" s="195"/>
      <c r="BA940" s="195"/>
      <c r="BB940" s="195"/>
      <c r="BC940" s="195"/>
      <c r="BD940" s="195"/>
      <c r="BE940" s="195"/>
      <c r="BF940" s="195"/>
      <c r="BG940" s="195"/>
      <c r="BH940" s="195"/>
      <c r="BI940" s="195"/>
      <c r="BJ940" s="195"/>
      <c r="BK940" s="195"/>
      <c r="BL940" s="195"/>
      <c r="BM940" s="195"/>
      <c r="BN940" s="195"/>
      <c r="BO940" s="247"/>
      <c r="BP940" s="600">
        <f>IF((J936+L938)=0,0,(J936/(J936+L938)*100)%)</f>
        <v>0</v>
      </c>
      <c r="BQ940" s="601"/>
      <c r="BR940" s="600">
        <f>IF((L936+J938)=0,0,(L936/(L936+J938)*100)%)</f>
        <v>0</v>
      </c>
      <c r="BS940" s="601"/>
      <c r="BT940" s="268"/>
    </row>
    <row r="941" spans="1:75" s="85" customFormat="1" ht="87" customHeight="1" thickTop="1" thickBot="1" x14ac:dyDescent="0.55000000000000004">
      <c r="A941" s="279"/>
      <c r="B941" s="682"/>
      <c r="C941" s="683"/>
      <c r="D941" s="608"/>
      <c r="E941" s="608"/>
      <c r="F941" s="608"/>
      <c r="G941" s="608"/>
      <c r="H941" s="346"/>
      <c r="I941" s="346"/>
      <c r="J941" s="346"/>
      <c r="K941" s="200"/>
      <c r="L941" s="346"/>
      <c r="M941" s="346"/>
      <c r="N941" s="346"/>
      <c r="O941" s="338"/>
      <c r="P941" s="338"/>
      <c r="Q941" s="338"/>
      <c r="R941" s="338"/>
      <c r="S941" s="346"/>
      <c r="T941" s="346" t="s">
        <v>59</v>
      </c>
      <c r="U941" s="346"/>
      <c r="V941" s="200"/>
      <c r="W941" s="346"/>
      <c r="X941" s="346"/>
      <c r="Y941" s="346"/>
      <c r="Z941" s="714" t="s">
        <v>157</v>
      </c>
      <c r="AA941" s="714"/>
      <c r="AB941" s="714"/>
      <c r="AC941" s="715"/>
      <c r="AD941" s="589"/>
      <c r="AE941" s="590"/>
      <c r="AF941" s="591"/>
      <c r="AG941" s="200"/>
      <c r="AH941" s="589"/>
      <c r="AI941" s="590"/>
      <c r="AJ941" s="591"/>
      <c r="AK941" s="714" t="s">
        <v>159</v>
      </c>
      <c r="AL941" s="714"/>
      <c r="AM941" s="714"/>
      <c r="AN941" s="715"/>
      <c r="AO941" s="589"/>
      <c r="AP941" s="590"/>
      <c r="AQ941" s="591"/>
      <c r="AR941" s="204"/>
      <c r="AS941" s="589"/>
      <c r="AT941" s="590"/>
      <c r="AU941" s="591"/>
      <c r="AV941" s="340"/>
      <c r="AW941" s="340"/>
      <c r="AX941" s="340"/>
      <c r="AY941" s="340"/>
      <c r="AZ941" s="711" t="s">
        <v>20</v>
      </c>
      <c r="BA941" s="711"/>
      <c r="BB941" s="711"/>
      <c r="BC941" s="711"/>
      <c r="BD941" s="712"/>
      <c r="BE941" s="616">
        <f>BL936</f>
        <v>0</v>
      </c>
      <c r="BF941" s="617"/>
      <c r="BG941" s="618"/>
      <c r="BH941" s="205"/>
      <c r="BI941" s="616">
        <f>BL938</f>
        <v>0</v>
      </c>
      <c r="BJ941" s="617"/>
      <c r="BK941" s="618"/>
      <c r="BL941" s="206"/>
      <c r="BM941" s="206"/>
      <c r="BN941" s="206"/>
      <c r="BO941" s="248"/>
      <c r="BP941" s="87"/>
      <c r="BQ941" s="87"/>
      <c r="BR941" s="81"/>
      <c r="BS941" s="81"/>
      <c r="BT941" s="279"/>
    </row>
    <row r="942" spans="1:75" ht="15.6" customHeight="1" thickTop="1" thickBot="1" x14ac:dyDescent="0.55000000000000004">
      <c r="A942" s="268"/>
      <c r="B942" s="230"/>
      <c r="C942" s="207"/>
      <c r="D942" s="196"/>
      <c r="E942" s="196"/>
      <c r="F942" s="199"/>
      <c r="G942" s="199"/>
      <c r="H942" s="202"/>
      <c r="I942" s="202"/>
      <c r="J942" s="202"/>
      <c r="K942" s="202"/>
      <c r="L942" s="202"/>
      <c r="M942" s="202"/>
      <c r="N942" s="202"/>
      <c r="O942" s="199"/>
      <c r="P942" s="199"/>
      <c r="Q942" s="199"/>
      <c r="R942" s="199"/>
      <c r="S942" s="202"/>
      <c r="T942" s="202"/>
      <c r="U942" s="202"/>
      <c r="V942" s="201"/>
      <c r="W942" s="202"/>
      <c r="X942" s="202"/>
      <c r="Y942" s="202"/>
      <c r="Z942" s="337"/>
      <c r="AA942" s="337"/>
      <c r="AB942" s="337"/>
      <c r="AC942" s="337"/>
      <c r="AD942" s="202"/>
      <c r="AE942" s="202"/>
      <c r="AF942" s="202"/>
      <c r="AG942" s="202"/>
      <c r="AH942" s="201"/>
      <c r="AI942" s="201"/>
      <c r="AJ942" s="202"/>
      <c r="AK942" s="337"/>
      <c r="AL942" s="337"/>
      <c r="AM942" s="337"/>
      <c r="AN942" s="337"/>
      <c r="AO942" s="202"/>
      <c r="AP942" s="202"/>
      <c r="AQ942" s="202"/>
      <c r="AR942" s="202"/>
      <c r="AS942" s="202"/>
      <c r="AT942" s="204"/>
      <c r="AU942" s="204"/>
      <c r="AV942" s="207"/>
      <c r="AW942" s="207"/>
      <c r="AX942" s="207"/>
      <c r="AY942" s="207"/>
      <c r="AZ942" s="199"/>
      <c r="BA942" s="208"/>
      <c r="BB942" s="208"/>
      <c r="BC942" s="209"/>
      <c r="BD942" s="210"/>
      <c r="BE942" s="211"/>
      <c r="BF942" s="211"/>
      <c r="BG942" s="204"/>
      <c r="BH942" s="212"/>
      <c r="BI942" s="213"/>
      <c r="BJ942" s="213"/>
      <c r="BK942" s="204"/>
      <c r="BL942" s="207"/>
      <c r="BM942" s="207"/>
      <c r="BN942" s="207"/>
      <c r="BO942" s="249"/>
      <c r="BP942" s="88"/>
      <c r="BQ942" s="88"/>
      <c r="BR942" s="65"/>
      <c r="BS942" s="65"/>
      <c r="BT942" s="268"/>
    </row>
    <row r="943" spans="1:75" s="85" customFormat="1" ht="86.25" customHeight="1" thickTop="1" thickBot="1" x14ac:dyDescent="0.55000000000000004">
      <c r="A943" s="279"/>
      <c r="B943" s="531"/>
      <c r="C943" s="532"/>
      <c r="D943" s="608"/>
      <c r="E943" s="608"/>
      <c r="F943" s="608"/>
      <c r="G943" s="608"/>
      <c r="H943" s="212"/>
      <c r="I943" s="212"/>
      <c r="J943" s="212"/>
      <c r="K943" s="200"/>
      <c r="L943" s="212"/>
      <c r="M943" s="212"/>
      <c r="N943" s="212"/>
      <c r="O943" s="338"/>
      <c r="P943" s="338"/>
      <c r="Q943" s="338"/>
      <c r="R943" s="338"/>
      <c r="S943" s="212"/>
      <c r="T943" s="212" t="s">
        <v>15</v>
      </c>
      <c r="U943" s="212"/>
      <c r="V943" s="200"/>
      <c r="W943" s="212"/>
      <c r="X943" s="212"/>
      <c r="Y943" s="212"/>
      <c r="Z943" s="714" t="s">
        <v>158</v>
      </c>
      <c r="AA943" s="714"/>
      <c r="AB943" s="714"/>
      <c r="AC943" s="715"/>
      <c r="AD943" s="616">
        <f>AD941</f>
        <v>0</v>
      </c>
      <c r="AE943" s="617"/>
      <c r="AF943" s="618"/>
      <c r="AG943" s="200"/>
      <c r="AH943" s="616">
        <f>AH941</f>
        <v>0</v>
      </c>
      <c r="AI943" s="617"/>
      <c r="AJ943" s="618"/>
      <c r="AK943" s="714" t="s">
        <v>160</v>
      </c>
      <c r="AL943" s="714"/>
      <c r="AM943" s="714"/>
      <c r="AN943" s="715"/>
      <c r="AO943" s="616">
        <f>AO941-AD941</f>
        <v>0</v>
      </c>
      <c r="AP943" s="617"/>
      <c r="AQ943" s="618"/>
      <c r="AR943" s="204"/>
      <c r="AS943" s="616">
        <f>AS941-AH941</f>
        <v>0</v>
      </c>
      <c r="AT943" s="617"/>
      <c r="AU943" s="618"/>
      <c r="AV943" s="340"/>
      <c r="AW943" s="340"/>
      <c r="AX943" s="340"/>
      <c r="AY943" s="340"/>
      <c r="AZ943" s="711" t="s">
        <v>44</v>
      </c>
      <c r="BA943" s="711"/>
      <c r="BB943" s="711"/>
      <c r="BC943" s="711"/>
      <c r="BD943" s="712"/>
      <c r="BE943" s="616">
        <f>BE941-AO941</f>
        <v>0</v>
      </c>
      <c r="BF943" s="617"/>
      <c r="BG943" s="618"/>
      <c r="BH943" s="214"/>
      <c r="BI943" s="616">
        <f>BI941-AS941</f>
        <v>0</v>
      </c>
      <c r="BJ943" s="617"/>
      <c r="BK943" s="618"/>
      <c r="BL943" s="206"/>
      <c r="BM943" s="206"/>
      <c r="BN943" s="206"/>
      <c r="BO943" s="248"/>
      <c r="BP943" s="87"/>
      <c r="BQ943" s="87"/>
      <c r="BR943" s="81"/>
      <c r="BS943" s="81"/>
      <c r="BT943" s="279"/>
      <c r="BW943" s="79"/>
    </row>
    <row r="944" spans="1:75" ht="18.75" customHeight="1" thickTop="1" thickBot="1" x14ac:dyDescent="0.5">
      <c r="A944" s="268"/>
      <c r="B944" s="231"/>
      <c r="C944" s="197"/>
      <c r="D944" s="197"/>
      <c r="E944" s="197"/>
      <c r="F944" s="254"/>
      <c r="G944" s="254"/>
      <c r="H944" s="197"/>
      <c r="I944" s="197"/>
      <c r="J944" s="197"/>
      <c r="K944" s="197"/>
      <c r="L944" s="197"/>
      <c r="M944" s="197"/>
      <c r="N944" s="197"/>
      <c r="O944" s="197"/>
      <c r="P944" s="197"/>
      <c r="Q944" s="197"/>
      <c r="R944" s="197"/>
      <c r="S944" s="197"/>
      <c r="T944" s="197"/>
      <c r="U944" s="197"/>
      <c r="V944" s="197"/>
      <c r="W944" s="197"/>
      <c r="X944" s="197"/>
      <c r="Y944" s="197"/>
      <c r="Z944" s="197"/>
      <c r="AA944" s="197"/>
      <c r="AB944" s="197"/>
      <c r="AC944" s="197"/>
      <c r="AD944" s="197"/>
      <c r="AE944" s="197"/>
      <c r="AF944" s="203"/>
      <c r="AG944" s="203"/>
      <c r="AH944" s="197"/>
      <c r="AI944" s="197"/>
      <c r="AJ944" s="197"/>
      <c r="AK944" s="197"/>
      <c r="AL944" s="197"/>
      <c r="AM944" s="197"/>
      <c r="AN944" s="197"/>
      <c r="AO944" s="197"/>
      <c r="AP944" s="197"/>
      <c r="AQ944" s="197"/>
      <c r="AR944" s="197"/>
      <c r="AS944" s="197"/>
      <c r="AT944" s="197"/>
      <c r="AU944" s="197"/>
      <c r="AV944" s="197"/>
      <c r="AW944" s="197"/>
      <c r="AX944" s="197"/>
      <c r="AY944" s="197"/>
      <c r="AZ944" s="197"/>
      <c r="BA944" s="640" t="s">
        <v>153</v>
      </c>
      <c r="BB944" s="640"/>
      <c r="BC944" s="640"/>
      <c r="BD944" s="640"/>
      <c r="BE944" s="640"/>
      <c r="BF944" s="640"/>
      <c r="BG944" s="640"/>
      <c r="BH944" s="640"/>
      <c r="BI944" s="640"/>
      <c r="BJ944" s="640"/>
      <c r="BK944" s="640"/>
      <c r="BL944" s="640"/>
      <c r="BM944" s="640"/>
      <c r="BN944" s="640"/>
      <c r="BO944" s="250"/>
      <c r="BP944" s="89"/>
      <c r="BQ944" s="89"/>
      <c r="BR944" s="65"/>
      <c r="BS944" s="65"/>
      <c r="BT944" s="268"/>
    </row>
    <row r="945" spans="1:77" s="255" customFormat="1" ht="13.5" customHeight="1" thickTop="1" x14ac:dyDescent="0.45">
      <c r="A945" s="268"/>
      <c r="B945" s="269"/>
      <c r="C945" s="268"/>
      <c r="D945" s="268"/>
      <c r="E945" s="268"/>
      <c r="F945" s="270"/>
      <c r="G945" s="270"/>
      <c r="H945" s="268"/>
      <c r="I945" s="268"/>
      <c r="J945" s="268"/>
      <c r="K945" s="268"/>
      <c r="L945" s="268"/>
      <c r="M945" s="268"/>
      <c r="N945" s="268"/>
      <c r="O945" s="268"/>
      <c r="P945" s="268"/>
      <c r="Q945" s="268"/>
      <c r="R945" s="268"/>
      <c r="S945" s="268"/>
      <c r="T945" s="268"/>
      <c r="U945" s="268"/>
      <c r="V945" s="268"/>
      <c r="W945" s="268"/>
      <c r="X945" s="268"/>
      <c r="Y945" s="268"/>
      <c r="Z945" s="268"/>
      <c r="AA945" s="268"/>
      <c r="AB945" s="268"/>
      <c r="AC945" s="268"/>
      <c r="AD945" s="268"/>
      <c r="AE945" s="268"/>
      <c r="AF945" s="271"/>
      <c r="AG945" s="271"/>
      <c r="AH945" s="268"/>
      <c r="AI945" s="268"/>
      <c r="AJ945" s="268"/>
      <c r="AK945" s="268"/>
      <c r="AL945" s="268"/>
      <c r="AM945" s="268"/>
      <c r="AN945" s="268"/>
      <c r="AO945" s="268"/>
      <c r="AP945" s="268"/>
      <c r="AQ945" s="268"/>
      <c r="AR945" s="268"/>
      <c r="AS945" s="268"/>
      <c r="AT945" s="268"/>
      <c r="AU945" s="268"/>
      <c r="AV945" s="268"/>
      <c r="AW945" s="268"/>
      <c r="AX945" s="268"/>
      <c r="AY945" s="268"/>
      <c r="AZ945" s="268"/>
      <c r="BA945" s="268"/>
      <c r="BB945" s="268"/>
      <c r="BC945" s="268"/>
      <c r="BD945" s="268"/>
      <c r="BE945" s="268"/>
      <c r="BF945" s="268"/>
      <c r="BG945" s="268"/>
      <c r="BH945" s="268"/>
      <c r="BI945" s="268"/>
      <c r="BJ945" s="268"/>
      <c r="BK945" s="268"/>
      <c r="BL945" s="268"/>
      <c r="BM945" s="268"/>
      <c r="BN945" s="268"/>
      <c r="BO945" s="272"/>
      <c r="BP945" s="272"/>
      <c r="BQ945" s="272"/>
      <c r="BR945" s="268"/>
      <c r="BS945" s="268"/>
      <c r="BT945" s="268"/>
    </row>
    <row r="946" spans="1:77" s="69" customFormat="1" ht="33.75" x14ac:dyDescent="0.5">
      <c r="A946" s="273"/>
      <c r="B946" s="695" t="s">
        <v>9</v>
      </c>
      <c r="C946" s="695"/>
      <c r="D946" s="695"/>
      <c r="E946" s="695"/>
      <c r="F946" s="695"/>
      <c r="G946" s="695"/>
      <c r="H946" s="695"/>
      <c r="I946" s="695"/>
      <c r="J946" s="695"/>
      <c r="K946" s="695"/>
      <c r="L946" s="695"/>
      <c r="M946" s="695"/>
      <c r="N946" s="695"/>
      <c r="O946" s="695"/>
      <c r="P946" s="695"/>
      <c r="Q946" s="695"/>
      <c r="R946" s="695"/>
      <c r="S946" s="695"/>
      <c r="T946" s="695"/>
      <c r="U946" s="695"/>
      <c r="V946" s="695"/>
      <c r="W946" s="695"/>
      <c r="X946" s="695"/>
      <c r="Y946" s="695"/>
      <c r="Z946" s="695"/>
      <c r="AA946" s="695"/>
      <c r="AB946" s="695"/>
      <c r="AC946" s="695"/>
      <c r="AD946" s="695"/>
      <c r="AE946" s="695"/>
      <c r="AF946" s="695"/>
      <c r="AG946" s="695"/>
      <c r="AH946" s="695"/>
      <c r="AI946" s="695"/>
      <c r="AJ946" s="695"/>
      <c r="AK946" s="695"/>
      <c r="AL946" s="695"/>
      <c r="AM946" s="695"/>
      <c r="AN946" s="695"/>
      <c r="AO946" s="695"/>
      <c r="AP946" s="695"/>
      <c r="AQ946" s="695"/>
      <c r="AR946" s="695"/>
      <c r="AS946" s="695"/>
      <c r="AT946" s="695"/>
      <c r="AU946" s="695"/>
      <c r="AV946" s="695"/>
      <c r="AW946" s="695"/>
      <c r="AX946" s="695"/>
      <c r="AY946" s="695"/>
      <c r="AZ946" s="695"/>
      <c r="BA946" s="695"/>
      <c r="BB946" s="695"/>
      <c r="BC946" s="695"/>
      <c r="BD946" s="695"/>
      <c r="BE946" s="695"/>
      <c r="BF946" s="695"/>
      <c r="BG946" s="695"/>
      <c r="BH946" s="695"/>
      <c r="BI946" s="695"/>
      <c r="BJ946" s="695"/>
      <c r="BK946" s="695"/>
      <c r="BL946" s="695"/>
      <c r="BM946" s="695"/>
      <c r="BN946" s="695"/>
      <c r="BO946" s="175"/>
      <c r="BP946" s="175"/>
      <c r="BQ946" s="175"/>
      <c r="BR946" s="68"/>
      <c r="BS946" s="68"/>
      <c r="BT946" s="273"/>
    </row>
    <row r="947" spans="1:77" ht="10.9" customHeight="1" x14ac:dyDescent="0.45">
      <c r="A947" s="268"/>
      <c r="B947" s="227"/>
      <c r="C947" s="177"/>
      <c r="D947" s="177"/>
      <c r="E947" s="177"/>
      <c r="F947" s="178"/>
      <c r="G947" s="178"/>
      <c r="H947" s="177"/>
      <c r="I947" s="177"/>
      <c r="J947" s="177"/>
      <c r="K947" s="177"/>
      <c r="L947" s="177"/>
      <c r="M947" s="177"/>
      <c r="N947" s="177"/>
      <c r="O947" s="177"/>
      <c r="P947" s="177"/>
      <c r="Q947" s="177"/>
      <c r="R947" s="177"/>
      <c r="S947" s="177"/>
      <c r="T947" s="177"/>
      <c r="U947" s="177"/>
      <c r="V947" s="177"/>
      <c r="W947" s="177"/>
      <c r="X947" s="177"/>
      <c r="Y947" s="177"/>
      <c r="Z947" s="177"/>
      <c r="AA947" s="177"/>
      <c r="AB947" s="177"/>
      <c r="AC947" s="177"/>
      <c r="AD947" s="177"/>
      <c r="AE947" s="177"/>
      <c r="AF947" s="179"/>
      <c r="AG947" s="179"/>
      <c r="AH947" s="177"/>
      <c r="AI947" s="177"/>
      <c r="AJ947" s="177"/>
      <c r="AK947" s="177"/>
      <c r="AL947" s="177"/>
      <c r="AM947" s="177"/>
      <c r="AN947" s="177"/>
      <c r="AO947" s="177"/>
      <c r="AP947" s="177"/>
      <c r="AQ947" s="177"/>
      <c r="AR947" s="177"/>
      <c r="AS947" s="177"/>
      <c r="AT947" s="177"/>
      <c r="AU947" s="177"/>
      <c r="AV947" s="177"/>
      <c r="AW947" s="177"/>
      <c r="AX947" s="177"/>
      <c r="AY947" s="177"/>
      <c r="AZ947" s="177"/>
      <c r="BA947" s="177"/>
      <c r="BB947" s="177"/>
      <c r="BC947" s="177"/>
      <c r="BD947" s="177"/>
      <c r="BE947" s="177"/>
      <c r="BF947" s="177"/>
      <c r="BG947" s="177"/>
      <c r="BH947" s="177"/>
      <c r="BI947" s="177"/>
      <c r="BJ947" s="177"/>
      <c r="BK947" s="177"/>
      <c r="BL947" s="177"/>
      <c r="BM947" s="177"/>
      <c r="BN947" s="259"/>
      <c r="BO947" s="245"/>
      <c r="BP947" s="259"/>
      <c r="BQ947" s="259"/>
      <c r="BR947" s="65"/>
      <c r="BS947" s="65"/>
      <c r="BT947" s="268"/>
    </row>
    <row r="948" spans="1:77" s="70" customFormat="1" ht="36.75" customHeight="1" x14ac:dyDescent="0.45">
      <c r="A948" s="274"/>
      <c r="B948" s="227"/>
      <c r="C948" s="176"/>
      <c r="D948" s="226" t="s">
        <v>10</v>
      </c>
      <c r="E948" s="713" t="str">
        <f>IF(ROSTER!D$3="","",ROSTER!D$3)</f>
        <v/>
      </c>
      <c r="F948" s="713"/>
      <c r="G948" s="713"/>
      <c r="H948" s="713"/>
      <c r="I948" s="713"/>
      <c r="J948" s="713"/>
      <c r="K948" s="713"/>
      <c r="L948" s="713"/>
      <c r="M948" s="713"/>
      <c r="N948" s="713"/>
      <c r="O948" s="713"/>
      <c r="P948" s="713"/>
      <c r="Q948" s="713"/>
      <c r="R948" s="713"/>
      <c r="S948" s="713"/>
      <c r="T948" s="713"/>
      <c r="U948" s="713"/>
      <c r="V948" s="713"/>
      <c r="W948" s="713"/>
      <c r="X948" s="713"/>
      <c r="Y948" s="713"/>
      <c r="Z948" s="713"/>
      <c r="AA948" s="713"/>
      <c r="AB948" s="713"/>
      <c r="AC948" s="713"/>
      <c r="AD948" s="180"/>
      <c r="AE948" s="719" t="s">
        <v>11</v>
      </c>
      <c r="AF948" s="719"/>
      <c r="AG948" s="719"/>
      <c r="AH948" s="719"/>
      <c r="AI948" s="719"/>
      <c r="AJ948" s="719"/>
      <c r="AK948" s="719"/>
      <c r="AL948" s="717"/>
      <c r="AM948" s="717"/>
      <c r="AN948" s="717"/>
      <c r="AO948" s="717"/>
      <c r="AP948" s="717"/>
      <c r="AQ948" s="717"/>
      <c r="AR948" s="717"/>
      <c r="AS948" s="717"/>
      <c r="AT948" s="717"/>
      <c r="AU948" s="717"/>
      <c r="AV948" s="717"/>
      <c r="AW948" s="717"/>
      <c r="AX948" s="717"/>
      <c r="AY948" s="717"/>
      <c r="AZ948" s="717"/>
      <c r="BA948" s="717"/>
      <c r="BB948" s="717"/>
      <c r="BC948" s="717"/>
      <c r="BD948" s="717"/>
      <c r="BE948" s="717"/>
      <c r="BF948" s="717"/>
      <c r="BG948" s="717"/>
      <c r="BH948" s="717"/>
      <c r="BI948" s="717"/>
      <c r="BJ948" s="717"/>
      <c r="BK948" s="717"/>
      <c r="BL948" s="717"/>
      <c r="BM948" s="717"/>
      <c r="BN948" s="259"/>
      <c r="BO948" s="246" t="s">
        <v>130</v>
      </c>
      <c r="BP948" s="259"/>
      <c r="BQ948" s="259"/>
      <c r="BR948" s="66"/>
      <c r="BS948" s="66"/>
      <c r="BT948" s="274"/>
    </row>
    <row r="949" spans="1:77" ht="8.85" customHeight="1" x14ac:dyDescent="0.45">
      <c r="A949" s="275"/>
      <c r="B949" s="227"/>
      <c r="C949" s="179" t="s">
        <v>38</v>
      </c>
      <c r="D949" s="179"/>
      <c r="E949" s="179"/>
      <c r="F949" s="181"/>
      <c r="G949" s="181"/>
      <c r="H949" s="179"/>
      <c r="I949" s="179"/>
      <c r="J949" s="182"/>
      <c r="K949" s="182"/>
      <c r="L949" s="182"/>
      <c r="M949" s="182"/>
      <c r="N949" s="182"/>
      <c r="O949" s="182"/>
      <c r="P949" s="182"/>
      <c r="Q949" s="182"/>
      <c r="R949" s="182"/>
      <c r="S949" s="182"/>
      <c r="T949" s="182"/>
      <c r="U949" s="182"/>
      <c r="V949" s="182"/>
      <c r="W949" s="182"/>
      <c r="X949" s="182"/>
      <c r="Y949" s="182"/>
      <c r="Z949" s="182"/>
      <c r="AA949" s="182"/>
      <c r="AB949" s="182"/>
      <c r="AC949" s="182"/>
      <c r="AD949" s="182"/>
      <c r="AE949" s="182"/>
      <c r="AF949" s="182"/>
      <c r="AG949" s="179"/>
      <c r="AH949" s="183"/>
      <c r="AI949" s="184"/>
      <c r="AJ949" s="184"/>
      <c r="AK949" s="184"/>
      <c r="AL949" s="184"/>
      <c r="AM949" s="184"/>
      <c r="AN949" s="184"/>
      <c r="AO949" s="185"/>
      <c r="AP949" s="186"/>
      <c r="AQ949" s="186"/>
      <c r="AR949" s="186"/>
      <c r="AS949" s="186"/>
      <c r="AT949" s="186"/>
      <c r="AU949" s="186"/>
      <c r="AV949" s="186"/>
      <c r="AW949" s="186"/>
      <c r="AX949" s="186"/>
      <c r="AY949" s="186"/>
      <c r="AZ949" s="186"/>
      <c r="BA949" s="186"/>
      <c r="BB949" s="186"/>
      <c r="BC949" s="186"/>
      <c r="BD949" s="186"/>
      <c r="BE949" s="186"/>
      <c r="BF949" s="186"/>
      <c r="BG949" s="186"/>
      <c r="BH949" s="186"/>
      <c r="BI949" s="186"/>
      <c r="BJ949" s="186"/>
      <c r="BK949" s="186"/>
      <c r="BL949" s="186"/>
      <c r="BM949" s="186"/>
      <c r="BN949" s="186"/>
      <c r="BO949" s="187"/>
      <c r="BP949" s="187"/>
      <c r="BQ949" s="187"/>
      <c r="BR949" s="71"/>
      <c r="BS949" s="71"/>
      <c r="BT949" s="275"/>
    </row>
    <row r="950" spans="1:77" s="70" customFormat="1" ht="40.5" x14ac:dyDescent="0.45">
      <c r="A950" s="274"/>
      <c r="B950" s="227"/>
      <c r="C950" s="692" t="s">
        <v>37</v>
      </c>
      <c r="D950" s="692"/>
      <c r="E950" s="717"/>
      <c r="F950" s="717"/>
      <c r="G950" s="717"/>
      <c r="H950" s="717"/>
      <c r="I950" s="717"/>
      <c r="J950" s="717"/>
      <c r="K950" s="717"/>
      <c r="L950" s="717"/>
      <c r="M950" s="717"/>
      <c r="N950" s="717"/>
      <c r="O950" s="717"/>
      <c r="P950" s="717"/>
      <c r="Q950" s="717"/>
      <c r="R950" s="717"/>
      <c r="S950" s="717"/>
      <c r="T950" s="717"/>
      <c r="U950" s="717"/>
      <c r="V950" s="717"/>
      <c r="W950" s="717"/>
      <c r="X950" s="717"/>
      <c r="Y950" s="717"/>
      <c r="Z950" s="717"/>
      <c r="AA950" s="717"/>
      <c r="AB950" s="717"/>
      <c r="AC950" s="717"/>
      <c r="AD950" s="180"/>
      <c r="AE950" s="718" t="s">
        <v>21</v>
      </c>
      <c r="AF950" s="718"/>
      <c r="AG950" s="718"/>
      <c r="AH950" s="718"/>
      <c r="AI950" s="717"/>
      <c r="AJ950" s="717"/>
      <c r="AK950" s="717"/>
      <c r="AL950" s="717"/>
      <c r="AM950" s="717"/>
      <c r="AN950" s="717"/>
      <c r="AO950" s="717"/>
      <c r="AP950" s="717"/>
      <c r="AQ950" s="717"/>
      <c r="AR950" s="717"/>
      <c r="AS950" s="717"/>
      <c r="AT950" s="717"/>
      <c r="AU950" s="717"/>
      <c r="AV950" s="717"/>
      <c r="AW950" s="717"/>
      <c r="AX950" s="717"/>
      <c r="AY950" s="717"/>
      <c r="AZ950" s="717"/>
      <c r="BA950" s="716" t="s">
        <v>12</v>
      </c>
      <c r="BB950" s="716"/>
      <c r="BC950" s="716"/>
      <c r="BD950" s="708"/>
      <c r="BE950" s="708"/>
      <c r="BF950" s="708"/>
      <c r="BG950" s="708"/>
      <c r="BH950" s="708"/>
      <c r="BI950" s="708"/>
      <c r="BJ950" s="708"/>
      <c r="BK950" s="708"/>
      <c r="BL950" s="708"/>
      <c r="BM950" s="708"/>
      <c r="BN950" s="188"/>
      <c r="BO950" s="334"/>
      <c r="BP950" s="189"/>
      <c r="BQ950" s="189"/>
      <c r="BR950" s="72">
        <f>IF(BD950=0,0,1)</f>
        <v>0</v>
      </c>
      <c r="BS950" s="73">
        <f>IF((BE1000+BI1000)&gt;(AO1000+AS1000),1,0)</f>
        <v>0</v>
      </c>
      <c r="BT950" s="276"/>
    </row>
    <row r="951" spans="1:77" ht="9.6" customHeight="1" x14ac:dyDescent="0.45">
      <c r="A951" s="268"/>
      <c r="B951" s="227"/>
      <c r="C951" s="177"/>
      <c r="D951" s="177"/>
      <c r="E951" s="177"/>
      <c r="F951" s="178"/>
      <c r="G951" s="178"/>
      <c r="H951" s="177"/>
      <c r="I951" s="177"/>
      <c r="J951" s="177"/>
      <c r="K951" s="177"/>
      <c r="L951" s="177"/>
      <c r="M951" s="177"/>
      <c r="N951" s="177"/>
      <c r="O951" s="177"/>
      <c r="P951" s="177"/>
      <c r="Q951" s="177"/>
      <c r="R951" s="177"/>
      <c r="S951" s="177"/>
      <c r="T951" s="177"/>
      <c r="U951" s="177"/>
      <c r="V951" s="177"/>
      <c r="W951" s="177"/>
      <c r="X951" s="177"/>
      <c r="Y951" s="177"/>
      <c r="Z951" s="177"/>
      <c r="AA951" s="177"/>
      <c r="AB951" s="177"/>
      <c r="AC951" s="177"/>
      <c r="AD951" s="177"/>
      <c r="AE951" s="177"/>
      <c r="AF951" s="179"/>
      <c r="AG951" s="179"/>
      <c r="AH951" s="177"/>
      <c r="AI951" s="177"/>
      <c r="AJ951" s="177"/>
      <c r="AK951" s="177"/>
      <c r="AL951" s="177"/>
      <c r="AM951" s="177"/>
      <c r="AN951" s="177"/>
      <c r="AO951" s="177"/>
      <c r="AP951" s="177"/>
      <c r="AQ951" s="177"/>
      <c r="AR951" s="177"/>
      <c r="AS951" s="177"/>
      <c r="AT951" s="177"/>
      <c r="AU951" s="177"/>
      <c r="AV951" s="177"/>
      <c r="AW951" s="177"/>
      <c r="AX951" s="177"/>
      <c r="AY951" s="177"/>
      <c r="AZ951" s="177"/>
      <c r="BA951" s="177"/>
      <c r="BB951" s="177"/>
      <c r="BC951" s="177"/>
      <c r="BD951" s="177"/>
      <c r="BE951" s="177"/>
      <c r="BF951" s="177"/>
      <c r="BG951" s="177"/>
      <c r="BH951" s="177"/>
      <c r="BI951" s="177"/>
      <c r="BJ951" s="177"/>
      <c r="BK951" s="177"/>
      <c r="BL951" s="177"/>
      <c r="BM951" s="177"/>
      <c r="BN951" s="177"/>
      <c r="BO951" s="190"/>
      <c r="BP951" s="190"/>
      <c r="BQ951" s="190"/>
      <c r="BR951" s="65"/>
      <c r="BS951" s="65"/>
      <c r="BT951" s="268"/>
    </row>
    <row r="952" spans="1:77" ht="8.85" customHeight="1" thickBot="1" x14ac:dyDescent="0.5">
      <c r="A952" s="268"/>
      <c r="B952" s="228"/>
      <c r="C952" s="191"/>
      <c r="D952" s="191"/>
      <c r="E952" s="191"/>
      <c r="F952" s="192"/>
      <c r="G952" s="192"/>
      <c r="H952" s="191"/>
      <c r="I952" s="191"/>
      <c r="J952" s="191"/>
      <c r="K952" s="191"/>
      <c r="L952" s="191"/>
      <c r="M952" s="191"/>
      <c r="N952" s="191"/>
      <c r="O952" s="191"/>
      <c r="P952" s="191"/>
      <c r="Q952" s="191"/>
      <c r="R952" s="191"/>
      <c r="S952" s="191"/>
      <c r="T952" s="191"/>
      <c r="U952" s="191"/>
      <c r="V952" s="191"/>
      <c r="W952" s="191"/>
      <c r="X952" s="191"/>
      <c r="Y952" s="191"/>
      <c r="Z952" s="191"/>
      <c r="AA952" s="191"/>
      <c r="AB952" s="191"/>
      <c r="AC952" s="191"/>
      <c r="AD952" s="191"/>
      <c r="AE952" s="191"/>
      <c r="AF952" s="193"/>
      <c r="AG952" s="193"/>
      <c r="AH952" s="191"/>
      <c r="AI952" s="191"/>
      <c r="AJ952" s="191"/>
      <c r="AK952" s="191"/>
      <c r="AL952" s="191"/>
      <c r="AM952" s="191"/>
      <c r="AN952" s="191"/>
      <c r="AO952" s="191"/>
      <c r="AP952" s="191"/>
      <c r="AQ952" s="191"/>
      <c r="AR952" s="191"/>
      <c r="AS952" s="191"/>
      <c r="AT952" s="191"/>
      <c r="AU952" s="191"/>
      <c r="AV952" s="191"/>
      <c r="AW952" s="191"/>
      <c r="AX952" s="191"/>
      <c r="AY952" s="191"/>
      <c r="AZ952" s="191"/>
      <c r="BA952" s="191"/>
      <c r="BB952" s="191"/>
      <c r="BC952" s="191"/>
      <c r="BD952" s="191"/>
      <c r="BE952" s="191"/>
      <c r="BF952" s="191"/>
      <c r="BG952" s="191"/>
      <c r="BH952" s="191"/>
      <c r="BI952" s="191"/>
      <c r="BJ952" s="191"/>
      <c r="BK952" s="191"/>
      <c r="BL952" s="191"/>
      <c r="BM952" s="191"/>
      <c r="BN952" s="191"/>
      <c r="BO952" s="194"/>
      <c r="BP952" s="194"/>
      <c r="BQ952" s="194"/>
      <c r="BR952" s="65"/>
      <c r="BS952" s="65"/>
      <c r="BT952" s="268"/>
    </row>
    <row r="953" spans="1:77" s="70" customFormat="1" ht="40.5" customHeight="1" thickTop="1" x14ac:dyDescent="0.4">
      <c r="A953" s="276"/>
      <c r="B953" s="684" t="s">
        <v>0</v>
      </c>
      <c r="C953" s="686" t="s">
        <v>1</v>
      </c>
      <c r="D953" s="687"/>
      <c r="E953" s="339" t="s">
        <v>28</v>
      </c>
      <c r="F953" s="665" t="s">
        <v>93</v>
      </c>
      <c r="G953" s="665" t="s">
        <v>94</v>
      </c>
      <c r="H953" s="726" t="s">
        <v>40</v>
      </c>
      <c r="I953" s="727"/>
      <c r="J953" s="595" t="s">
        <v>7</v>
      </c>
      <c r="K953" s="595"/>
      <c r="L953" s="595"/>
      <c r="M953" s="595"/>
      <c r="N953" s="595"/>
      <c r="O953" s="595"/>
      <c r="P953" s="595" t="s">
        <v>2</v>
      </c>
      <c r="Q953" s="595"/>
      <c r="R953" s="595"/>
      <c r="S953" s="595"/>
      <c r="T953" s="595"/>
      <c r="U953" s="595"/>
      <c r="V953" s="696" t="s">
        <v>34</v>
      </c>
      <c r="W953" s="697"/>
      <c r="X953" s="696" t="s">
        <v>35</v>
      </c>
      <c r="Y953" s="697"/>
      <c r="Z953" s="696" t="s">
        <v>43</v>
      </c>
      <c r="AA953" s="697"/>
      <c r="AB953" s="595" t="s">
        <v>6</v>
      </c>
      <c r="AC953" s="595"/>
      <c r="AD953" s="595"/>
      <c r="AE953" s="595"/>
      <c r="AF953" s="595"/>
      <c r="AG953" s="595"/>
      <c r="AH953" s="595" t="s">
        <v>63</v>
      </c>
      <c r="AI953" s="595"/>
      <c r="AJ953" s="595"/>
      <c r="AK953" s="595"/>
      <c r="AL953" s="595"/>
      <c r="AM953" s="595"/>
      <c r="AN953" s="595" t="s">
        <v>64</v>
      </c>
      <c r="AO953" s="595"/>
      <c r="AP953" s="595"/>
      <c r="AQ953" s="595"/>
      <c r="AR953" s="595"/>
      <c r="AS953" s="595"/>
      <c r="AT953" s="595" t="s">
        <v>65</v>
      </c>
      <c r="AU953" s="595"/>
      <c r="AV953" s="595"/>
      <c r="AW953" s="595"/>
      <c r="AX953" s="595"/>
      <c r="AY953" s="597"/>
      <c r="AZ953" s="595" t="s">
        <v>4</v>
      </c>
      <c r="BA953" s="595"/>
      <c r="BB953" s="595"/>
      <c r="BC953" s="595"/>
      <c r="BD953" s="595"/>
      <c r="BE953" s="595"/>
      <c r="BF953" s="595" t="s">
        <v>66</v>
      </c>
      <c r="BG953" s="595"/>
      <c r="BH953" s="595"/>
      <c r="BI953" s="595"/>
      <c r="BJ953" s="595"/>
      <c r="BK953" s="596"/>
      <c r="BL953" s="651" t="s">
        <v>25</v>
      </c>
      <c r="BM953" s="652"/>
      <c r="BN953" s="653"/>
      <c r="BO953" s="598" t="s">
        <v>100</v>
      </c>
      <c r="BP953" s="598" t="s">
        <v>81</v>
      </c>
      <c r="BQ953" s="598" t="s">
        <v>82</v>
      </c>
      <c r="BR953" s="74"/>
      <c r="BS953" s="74"/>
      <c r="BT953" s="276"/>
    </row>
    <row r="954" spans="1:77" s="70" customFormat="1" ht="41.25" customHeight="1" x14ac:dyDescent="0.7">
      <c r="A954" s="276"/>
      <c r="B954" s="685"/>
      <c r="C954" s="688"/>
      <c r="D954" s="689"/>
      <c r="E954" s="221" t="s">
        <v>95</v>
      </c>
      <c r="F954" s="666"/>
      <c r="G954" s="666"/>
      <c r="H954" s="728"/>
      <c r="I954" s="729"/>
      <c r="J954" s="645" t="s">
        <v>17</v>
      </c>
      <c r="K954" s="646"/>
      <c r="L954" s="641" t="s">
        <v>18</v>
      </c>
      <c r="M954" s="642"/>
      <c r="N954" s="657" t="s">
        <v>19</v>
      </c>
      <c r="O954" s="658" t="s">
        <v>8</v>
      </c>
      <c r="P954" s="645" t="s">
        <v>26</v>
      </c>
      <c r="Q954" s="646"/>
      <c r="R954" s="641" t="s">
        <v>24</v>
      </c>
      <c r="S954" s="642"/>
      <c r="T954" s="657" t="s">
        <v>19</v>
      </c>
      <c r="U954" s="658"/>
      <c r="V954" s="698"/>
      <c r="W954" s="699"/>
      <c r="X954" s="698"/>
      <c r="Y954" s="699"/>
      <c r="Z954" s="698"/>
      <c r="AA954" s="699"/>
      <c r="AB954" s="645" t="s">
        <v>47</v>
      </c>
      <c r="AC954" s="646"/>
      <c r="AD954" s="641" t="s">
        <v>23</v>
      </c>
      <c r="AE954" s="642" t="s">
        <v>3</v>
      </c>
      <c r="AF954" s="643" t="s">
        <v>5</v>
      </c>
      <c r="AG954" s="644"/>
      <c r="AH954" s="645" t="s">
        <v>47</v>
      </c>
      <c r="AI954" s="646"/>
      <c r="AJ954" s="641" t="s">
        <v>23</v>
      </c>
      <c r="AK954" s="642" t="s">
        <v>3</v>
      </c>
      <c r="AL954" s="643" t="s">
        <v>5</v>
      </c>
      <c r="AM954" s="644"/>
      <c r="AN954" s="645" t="s">
        <v>47</v>
      </c>
      <c r="AO954" s="646"/>
      <c r="AP954" s="641" t="s">
        <v>23</v>
      </c>
      <c r="AQ954" s="642" t="s">
        <v>3</v>
      </c>
      <c r="AR954" s="643" t="s">
        <v>5</v>
      </c>
      <c r="AS954" s="644"/>
      <c r="AT954" s="645" t="s">
        <v>47</v>
      </c>
      <c r="AU954" s="646"/>
      <c r="AV954" s="641" t="s">
        <v>23</v>
      </c>
      <c r="AW954" s="642" t="s">
        <v>3</v>
      </c>
      <c r="AX954" s="643" t="s">
        <v>5</v>
      </c>
      <c r="AY954" s="720"/>
      <c r="AZ954" s="645" t="s">
        <v>47</v>
      </c>
      <c r="BA954" s="646"/>
      <c r="BB954" s="641" t="s">
        <v>23</v>
      </c>
      <c r="BC954" s="642" t="s">
        <v>3</v>
      </c>
      <c r="BD954" s="643" t="s">
        <v>5</v>
      </c>
      <c r="BE954" s="644"/>
      <c r="BF954" s="645" t="s">
        <v>47</v>
      </c>
      <c r="BG954" s="646"/>
      <c r="BH954" s="641" t="s">
        <v>23</v>
      </c>
      <c r="BI954" s="642" t="s">
        <v>3</v>
      </c>
      <c r="BJ954" s="643" t="s">
        <v>5</v>
      </c>
      <c r="BK954" s="644"/>
      <c r="BL954" s="654"/>
      <c r="BM954" s="655"/>
      <c r="BN954" s="656"/>
      <c r="BO954" s="599"/>
      <c r="BP954" s="599"/>
      <c r="BQ954" s="599"/>
      <c r="BR954" s="74"/>
      <c r="BS954" s="74"/>
      <c r="BT954" s="276"/>
      <c r="BY954" s="307"/>
    </row>
    <row r="955" spans="1:77" ht="23.85" customHeight="1" x14ac:dyDescent="0.35">
      <c r="A955" s="277"/>
      <c r="B955" s="678" t="str">
        <f>IF(ROSTER!B$8="","",ROSTER!B$8)</f>
        <v/>
      </c>
      <c r="C955" s="669" t="str">
        <f>IF(ROSTER!C$8="","",ROSTER!C$8)</f>
        <v/>
      </c>
      <c r="D955" s="670"/>
      <c r="E955" s="667"/>
      <c r="F955" s="680">
        <f>IF(E955="y",1,IF(E955="S",1,0))</f>
        <v>0</v>
      </c>
      <c r="G955" s="663">
        <f>IF(E955="S",1,0)</f>
        <v>0</v>
      </c>
      <c r="H955" s="583"/>
      <c r="I955" s="584"/>
      <c r="J955" s="569"/>
      <c r="K955" s="570"/>
      <c r="L955" s="573"/>
      <c r="M955" s="574"/>
      <c r="N955" s="579">
        <f>L955+J955</f>
        <v>0</v>
      </c>
      <c r="O955" s="580"/>
      <c r="P955" s="569"/>
      <c r="Q955" s="570"/>
      <c r="R955" s="573"/>
      <c r="S955" s="574"/>
      <c r="T955" s="579">
        <f>R955-P955</f>
        <v>0</v>
      </c>
      <c r="U955" s="580"/>
      <c r="V955" s="583"/>
      <c r="W955" s="584"/>
      <c r="X955" s="569"/>
      <c r="Y955" s="584"/>
      <c r="Z955" s="569"/>
      <c r="AA955" s="584"/>
      <c r="AB955" s="569"/>
      <c r="AC955" s="570"/>
      <c r="AD955" s="573"/>
      <c r="AE955" s="574"/>
      <c r="AF955" s="557">
        <f>IF(AB955=0,0,(AD955/AB955)*100)</f>
        <v>0</v>
      </c>
      <c r="AG955" s="558"/>
      <c r="AH955" s="569"/>
      <c r="AI955" s="570"/>
      <c r="AJ955" s="573"/>
      <c r="AK955" s="574"/>
      <c r="AL955" s="557">
        <f>IF(AH955=0,0,(AJ955/AH955)*100)</f>
        <v>0</v>
      </c>
      <c r="AM955" s="558"/>
      <c r="AN955" s="569"/>
      <c r="AO955" s="570"/>
      <c r="AP955" s="573"/>
      <c r="AQ955" s="574"/>
      <c r="AR955" s="557">
        <f>IF(AN955=0,0,(AP955/AN955)*100)</f>
        <v>0</v>
      </c>
      <c r="AS955" s="558"/>
      <c r="AT955" s="561">
        <f>AB955+AH955+AN955</f>
        <v>0</v>
      </c>
      <c r="AU955" s="562"/>
      <c r="AV955" s="565">
        <f>AD955+AJ955+AP955</f>
        <v>0</v>
      </c>
      <c r="AW955" s="566"/>
      <c r="AX955" s="557">
        <f>IF(AT955=0,0,(AV955/AT955)*100)</f>
        <v>0</v>
      </c>
      <c r="AY955" s="558"/>
      <c r="AZ955" s="569"/>
      <c r="BA955" s="570"/>
      <c r="BB955" s="573"/>
      <c r="BC955" s="574"/>
      <c r="BD955" s="557">
        <f>IF(AZ955=0,0,(BB955/AZ955)*100)</f>
        <v>0</v>
      </c>
      <c r="BE955" s="558"/>
      <c r="BF955" s="561">
        <f>AT955+AZ955</f>
        <v>0</v>
      </c>
      <c r="BG955" s="562"/>
      <c r="BH955" s="565">
        <f>AV955+BB955</f>
        <v>0</v>
      </c>
      <c r="BI955" s="566"/>
      <c r="BJ955" s="557">
        <f>IF(BF955=0,0,(BH955/BF955)*100)</f>
        <v>0</v>
      </c>
      <c r="BK955" s="558"/>
      <c r="BL955" s="602">
        <f>(AD955*2)+(AJ955*2)+(AP955*3)+BB955</f>
        <v>0</v>
      </c>
      <c r="BM955" s="603"/>
      <c r="BN955" s="604"/>
      <c r="BO955" s="587">
        <f>IF(BQ955=0,0,50*BP955/BQ955)</f>
        <v>0</v>
      </c>
      <c r="BP955" s="555">
        <f>(BL955*BS$955)+(N955*BS$956)+(X955*BS$957)+(R955*BS$958)+(V955*BS$959)+(Z955*BS$960)</f>
        <v>0</v>
      </c>
      <c r="BQ955" s="555">
        <f>((AZ955-BB955)*BS$962)+((AT955-AV955)*BS$961)+(H955*BS$963)+(P955*BS$964)</f>
        <v>0</v>
      </c>
      <c r="BR955" s="75" t="s">
        <v>70</v>
      </c>
      <c r="BS955" s="76">
        <f>IF(BO950="B",'VALUE POINTS'!L$10,IF('GAME STATS'!BO950="C",'VALUE POINTS'!M$10,'VALUE POINTS'!K$10))</f>
        <v>1</v>
      </c>
      <c r="BT955" s="280"/>
    </row>
    <row r="956" spans="1:77" ht="23.85" customHeight="1" x14ac:dyDescent="0.35">
      <c r="A956" s="277"/>
      <c r="B956" s="679"/>
      <c r="C956" s="690" t="str">
        <f>IF(ROSTER!D$8="","",ROSTER!D$8)</f>
        <v/>
      </c>
      <c r="D956" s="691"/>
      <c r="E956" s="668"/>
      <c r="F956" s="681"/>
      <c r="G956" s="664"/>
      <c r="H956" s="585"/>
      <c r="I956" s="586"/>
      <c r="J956" s="571"/>
      <c r="K956" s="572"/>
      <c r="L956" s="575"/>
      <c r="M956" s="576"/>
      <c r="N956" s="581" t="s">
        <v>16</v>
      </c>
      <c r="O956" s="582"/>
      <c r="P956" s="571"/>
      <c r="Q956" s="572"/>
      <c r="R956" s="575"/>
      <c r="S956" s="576"/>
      <c r="T956" s="581" t="s">
        <v>16</v>
      </c>
      <c r="U956" s="582"/>
      <c r="V956" s="585"/>
      <c r="W956" s="586"/>
      <c r="X956" s="571"/>
      <c r="Y956" s="586"/>
      <c r="Z956" s="571"/>
      <c r="AA956" s="586"/>
      <c r="AB956" s="571"/>
      <c r="AC956" s="572"/>
      <c r="AD956" s="575"/>
      <c r="AE956" s="576"/>
      <c r="AF956" s="577"/>
      <c r="AG956" s="578"/>
      <c r="AH956" s="571"/>
      <c r="AI956" s="572"/>
      <c r="AJ956" s="575"/>
      <c r="AK956" s="576"/>
      <c r="AL956" s="577"/>
      <c r="AM956" s="578"/>
      <c r="AN956" s="571"/>
      <c r="AO956" s="572"/>
      <c r="AP956" s="575"/>
      <c r="AQ956" s="576"/>
      <c r="AR956" s="577"/>
      <c r="AS956" s="578"/>
      <c r="AT956" s="627"/>
      <c r="AU956" s="628"/>
      <c r="AV956" s="629"/>
      <c r="AW956" s="630"/>
      <c r="AX956" s="577"/>
      <c r="AY956" s="578"/>
      <c r="AZ956" s="571"/>
      <c r="BA956" s="572"/>
      <c r="BB956" s="575"/>
      <c r="BC956" s="576"/>
      <c r="BD956" s="577"/>
      <c r="BE956" s="578"/>
      <c r="BF956" s="627"/>
      <c r="BG956" s="628"/>
      <c r="BH956" s="629"/>
      <c r="BI956" s="630"/>
      <c r="BJ956" s="577"/>
      <c r="BK956" s="578"/>
      <c r="BL956" s="605"/>
      <c r="BM956" s="606"/>
      <c r="BN956" s="607"/>
      <c r="BO956" s="588"/>
      <c r="BP956" s="556"/>
      <c r="BQ956" s="556"/>
      <c r="BR956" s="75" t="s">
        <v>71</v>
      </c>
      <c r="BS956" s="76">
        <f>IF(BO950="B",'VALUE POINTS'!L$11,IF('GAME STATS'!BO950="C",'VALUE POINTS'!M$11,'VALUE POINTS'!K$11))</f>
        <v>1</v>
      </c>
      <c r="BT956" s="280"/>
    </row>
    <row r="957" spans="1:77" ht="21.75" customHeight="1" x14ac:dyDescent="0.4">
      <c r="A957" s="268"/>
      <c r="B957" s="678" t="str">
        <f>IF(ROSTER!B$10="","",ROSTER!B$10)</f>
        <v/>
      </c>
      <c r="C957" s="669" t="str">
        <f>IF(ROSTER!C$10="","",ROSTER!C$10)</f>
        <v/>
      </c>
      <c r="D957" s="670"/>
      <c r="E957" s="667"/>
      <c r="F957" s="680">
        <f>IF(E957="y",1,IF(E957="S",1,0))</f>
        <v>0</v>
      </c>
      <c r="G957" s="663">
        <f>IF(E957="S",1,0)</f>
        <v>0</v>
      </c>
      <c r="H957" s="583"/>
      <c r="I957" s="584"/>
      <c r="J957" s="569"/>
      <c r="K957" s="570"/>
      <c r="L957" s="573"/>
      <c r="M957" s="574"/>
      <c r="N957" s="579">
        <f>L957+J957</f>
        <v>0</v>
      </c>
      <c r="O957" s="580"/>
      <c r="P957" s="569"/>
      <c r="Q957" s="570"/>
      <c r="R957" s="573"/>
      <c r="S957" s="574"/>
      <c r="T957" s="579">
        <f>R957-P957</f>
        <v>0</v>
      </c>
      <c r="U957" s="580"/>
      <c r="V957" s="583"/>
      <c r="W957" s="584"/>
      <c r="X957" s="569"/>
      <c r="Y957" s="584"/>
      <c r="Z957" s="569"/>
      <c r="AA957" s="584"/>
      <c r="AB957" s="569"/>
      <c r="AC957" s="570"/>
      <c r="AD957" s="573"/>
      <c r="AE957" s="574"/>
      <c r="AF957" s="557">
        <f>IF(AB957=0,0,(AD957/AB957)*100)</f>
        <v>0</v>
      </c>
      <c r="AG957" s="558"/>
      <c r="AH957" s="569"/>
      <c r="AI957" s="570"/>
      <c r="AJ957" s="573"/>
      <c r="AK957" s="574"/>
      <c r="AL957" s="557">
        <f>IF(AH957=0,0,(AJ957/AH957)*100)</f>
        <v>0</v>
      </c>
      <c r="AM957" s="558"/>
      <c r="AN957" s="569"/>
      <c r="AO957" s="570"/>
      <c r="AP957" s="573"/>
      <c r="AQ957" s="574"/>
      <c r="AR957" s="557">
        <f>IF(AN957=0,0,(AP957/AN957)*100)</f>
        <v>0</v>
      </c>
      <c r="AS957" s="558"/>
      <c r="AT957" s="561">
        <f>AB957+AH957+AN957</f>
        <v>0</v>
      </c>
      <c r="AU957" s="562"/>
      <c r="AV957" s="565">
        <f>AD957+AJ957+AP957</f>
        <v>0</v>
      </c>
      <c r="AW957" s="566"/>
      <c r="AX957" s="557">
        <f>IF(AT957=0,0,(AV957/AT957)*100)</f>
        <v>0</v>
      </c>
      <c r="AY957" s="558"/>
      <c r="AZ957" s="569"/>
      <c r="BA957" s="570"/>
      <c r="BB957" s="573"/>
      <c r="BC957" s="574"/>
      <c r="BD957" s="557">
        <f>IF(AZ957=0,0,(BB957/AZ957)*100)</f>
        <v>0</v>
      </c>
      <c r="BE957" s="558"/>
      <c r="BF957" s="561">
        <f>AT957+AZ957</f>
        <v>0</v>
      </c>
      <c r="BG957" s="562"/>
      <c r="BH957" s="565">
        <f>AV957+BB957</f>
        <v>0</v>
      </c>
      <c r="BI957" s="566"/>
      <c r="BJ957" s="557">
        <f>IF(BF957=0,0,(BH957/BF957)*100)</f>
        <v>0</v>
      </c>
      <c r="BK957" s="558"/>
      <c r="BL957" s="602">
        <f>(AD957*2)+(AJ957*2)+(AP957*3)+BB957</f>
        <v>0</v>
      </c>
      <c r="BM957" s="603"/>
      <c r="BN957" s="604"/>
      <c r="BO957" s="587">
        <f>IF(BQ957=0,0,50*BP957/BQ957)</f>
        <v>0</v>
      </c>
      <c r="BP957" s="555">
        <f t="shared" ref="BP957" si="882">(BL957*BS$955)+(N957*BS$956)+(X957*BS$957)+(R957*BS$958)+(V957*BS$959)+(Z957*BS$960)</f>
        <v>0</v>
      </c>
      <c r="BQ957" s="555">
        <f t="shared" ref="BQ957" si="883">((AZ957-BB957)*BS$962)+((AT957-AV957)*BS$961)+(H957*BS$963)+(P957*BS$964)</f>
        <v>0</v>
      </c>
      <c r="BR957" s="75" t="s">
        <v>72</v>
      </c>
      <c r="BS957" s="76">
        <f>IF(BO950="B",'VALUE POINTS'!L$12,IF('GAME STATS'!BO950="C",'VALUE POINTS'!M$12,'VALUE POINTS'!K$12))</f>
        <v>2</v>
      </c>
      <c r="BT957" s="280"/>
      <c r="BY957" s="70"/>
    </row>
    <row r="958" spans="1:77" ht="21.75" customHeight="1" x14ac:dyDescent="0.35">
      <c r="A958" s="268"/>
      <c r="B958" s="679"/>
      <c r="C958" s="690" t="str">
        <f>IF(ROSTER!D$10="","",ROSTER!D$10)</f>
        <v/>
      </c>
      <c r="D958" s="691"/>
      <c r="E958" s="668"/>
      <c r="F958" s="681"/>
      <c r="G958" s="664"/>
      <c r="H958" s="585"/>
      <c r="I958" s="586"/>
      <c r="J958" s="571"/>
      <c r="K958" s="572"/>
      <c r="L958" s="575"/>
      <c r="M958" s="576"/>
      <c r="N958" s="581" t="s">
        <v>16</v>
      </c>
      <c r="O958" s="582"/>
      <c r="P958" s="571"/>
      <c r="Q958" s="572"/>
      <c r="R958" s="575"/>
      <c r="S958" s="576"/>
      <c r="T958" s="581" t="s">
        <v>16</v>
      </c>
      <c r="U958" s="582"/>
      <c r="V958" s="585"/>
      <c r="W958" s="586"/>
      <c r="X958" s="571"/>
      <c r="Y958" s="586"/>
      <c r="Z958" s="571"/>
      <c r="AA958" s="586"/>
      <c r="AB958" s="571"/>
      <c r="AC958" s="572"/>
      <c r="AD958" s="575"/>
      <c r="AE958" s="576"/>
      <c r="AF958" s="577"/>
      <c r="AG958" s="578"/>
      <c r="AH958" s="571"/>
      <c r="AI958" s="572"/>
      <c r="AJ958" s="575"/>
      <c r="AK958" s="576"/>
      <c r="AL958" s="577"/>
      <c r="AM958" s="578"/>
      <c r="AN958" s="571"/>
      <c r="AO958" s="572"/>
      <c r="AP958" s="575"/>
      <c r="AQ958" s="576"/>
      <c r="AR958" s="577"/>
      <c r="AS958" s="578"/>
      <c r="AT958" s="627"/>
      <c r="AU958" s="628"/>
      <c r="AV958" s="629"/>
      <c r="AW958" s="630"/>
      <c r="AX958" s="577"/>
      <c r="AY958" s="578"/>
      <c r="AZ958" s="571"/>
      <c r="BA958" s="572"/>
      <c r="BB958" s="575"/>
      <c r="BC958" s="576"/>
      <c r="BD958" s="577"/>
      <c r="BE958" s="578"/>
      <c r="BF958" s="627"/>
      <c r="BG958" s="628"/>
      <c r="BH958" s="629"/>
      <c r="BI958" s="630"/>
      <c r="BJ958" s="577"/>
      <c r="BK958" s="578"/>
      <c r="BL958" s="605"/>
      <c r="BM958" s="606"/>
      <c r="BN958" s="607"/>
      <c r="BO958" s="588"/>
      <c r="BP958" s="556"/>
      <c r="BQ958" s="556"/>
      <c r="BR958" s="75" t="s">
        <v>73</v>
      </c>
      <c r="BS958" s="76">
        <f>IF(BO950="B",'VALUE POINTS'!L$13,IF('GAME STATS'!BO950="C",'VALUE POINTS'!M$13,'VALUE POINTS'!K$13))</f>
        <v>2</v>
      </c>
      <c r="BT958" s="280"/>
    </row>
    <row r="959" spans="1:77" ht="21.75" customHeight="1" x14ac:dyDescent="0.35">
      <c r="A959" s="268"/>
      <c r="B959" s="678" t="str">
        <f>IF(ROSTER!B$12="","",ROSTER!B$12)</f>
        <v/>
      </c>
      <c r="C959" s="669" t="str">
        <f>IF(ROSTER!C$12="","",ROSTER!C$12)</f>
        <v/>
      </c>
      <c r="D959" s="670"/>
      <c r="E959" s="667"/>
      <c r="F959" s="680">
        <f>IF(E959="y",1,IF(E959="S",1,0))</f>
        <v>0</v>
      </c>
      <c r="G959" s="663">
        <f>IF(E959="S",1,0)</f>
        <v>0</v>
      </c>
      <c r="H959" s="583"/>
      <c r="I959" s="584"/>
      <c r="J959" s="569"/>
      <c r="K959" s="570"/>
      <c r="L959" s="573"/>
      <c r="M959" s="574"/>
      <c r="N959" s="579">
        <f>L959+J959</f>
        <v>0</v>
      </c>
      <c r="O959" s="580"/>
      <c r="P959" s="569"/>
      <c r="Q959" s="570"/>
      <c r="R959" s="573"/>
      <c r="S959" s="574"/>
      <c r="T959" s="579">
        <f>R959-P959</f>
        <v>0</v>
      </c>
      <c r="U959" s="580"/>
      <c r="V959" s="583"/>
      <c r="W959" s="584"/>
      <c r="X959" s="569"/>
      <c r="Y959" s="584"/>
      <c r="Z959" s="569"/>
      <c r="AA959" s="584"/>
      <c r="AB959" s="569"/>
      <c r="AC959" s="570"/>
      <c r="AD959" s="573"/>
      <c r="AE959" s="574"/>
      <c r="AF959" s="557">
        <f>IF(AB959=0,0,(AD959/AB959)*100)</f>
        <v>0</v>
      </c>
      <c r="AG959" s="558"/>
      <c r="AH959" s="569"/>
      <c r="AI959" s="570"/>
      <c r="AJ959" s="573"/>
      <c r="AK959" s="574"/>
      <c r="AL959" s="557">
        <f>IF(AH959=0,0,(AJ959/AH959)*100)</f>
        <v>0</v>
      </c>
      <c r="AM959" s="558"/>
      <c r="AN959" s="569"/>
      <c r="AO959" s="570"/>
      <c r="AP959" s="573"/>
      <c r="AQ959" s="574"/>
      <c r="AR959" s="557">
        <f>IF(AN959=0,0,(AP959/AN959)*100)</f>
        <v>0</v>
      </c>
      <c r="AS959" s="558"/>
      <c r="AT959" s="561">
        <f>AB959+AH959+AN959</f>
        <v>0</v>
      </c>
      <c r="AU959" s="562"/>
      <c r="AV959" s="565">
        <f>AD959+AJ959+AP959</f>
        <v>0</v>
      </c>
      <c r="AW959" s="566"/>
      <c r="AX959" s="557">
        <f>IF(AT959=0,0,(AV959/AT959)*100)</f>
        <v>0</v>
      </c>
      <c r="AY959" s="558"/>
      <c r="AZ959" s="569"/>
      <c r="BA959" s="570"/>
      <c r="BB959" s="573"/>
      <c r="BC959" s="574"/>
      <c r="BD959" s="557">
        <f>IF(AZ959=0,0,(BB959/AZ959)*100)</f>
        <v>0</v>
      </c>
      <c r="BE959" s="558"/>
      <c r="BF959" s="561">
        <f>AT959+AZ959</f>
        <v>0</v>
      </c>
      <c r="BG959" s="562"/>
      <c r="BH959" s="565">
        <f>AV959+BB959</f>
        <v>0</v>
      </c>
      <c r="BI959" s="566"/>
      <c r="BJ959" s="557">
        <f>IF(BF959=0,0,(BH959/BF959)*100)</f>
        <v>0</v>
      </c>
      <c r="BK959" s="558"/>
      <c r="BL959" s="602">
        <f>(AD959*2)+(AJ959*2)+(AP959*3)+BB959</f>
        <v>0</v>
      </c>
      <c r="BM959" s="603"/>
      <c r="BN959" s="604"/>
      <c r="BO959" s="587">
        <f t="shared" ref="BO959" si="884">IF(BQ959=0,0,50*BP959/BQ959)</f>
        <v>0</v>
      </c>
      <c r="BP959" s="555">
        <f t="shared" ref="BP959" si="885">(BL959*BS$955)+(N959*BS$956)+(X959*BS$957)+(R959*BS$958)+(V959*BS$959)+(Z959*BS$960)</f>
        <v>0</v>
      </c>
      <c r="BQ959" s="555">
        <f t="shared" ref="BQ959" si="886">((AZ959-BB959)*BS$962)+((AT959-AV959)*BS$961)+(H959*BS$963)+(P959*BS$964)</f>
        <v>0</v>
      </c>
      <c r="BR959" s="75" t="s">
        <v>74</v>
      </c>
      <c r="BS959" s="76">
        <f>IF(BO950="B",'VALUE POINTS'!L$14,IF('GAME STATS'!BO950="C",'VALUE POINTS'!M$14,'VALUE POINTS'!K$14))</f>
        <v>2</v>
      </c>
      <c r="BT959" s="280"/>
    </row>
    <row r="960" spans="1:77" ht="21.75" customHeight="1" x14ac:dyDescent="0.4">
      <c r="A960" s="268"/>
      <c r="B960" s="679"/>
      <c r="C960" s="690" t="str">
        <f>IF(ROSTER!D$12="","",ROSTER!D$12)</f>
        <v/>
      </c>
      <c r="D960" s="691"/>
      <c r="E960" s="668"/>
      <c r="F960" s="681"/>
      <c r="G960" s="664"/>
      <c r="H960" s="585"/>
      <c r="I960" s="586"/>
      <c r="J960" s="571"/>
      <c r="K960" s="572"/>
      <c r="L960" s="575"/>
      <c r="M960" s="576"/>
      <c r="N960" s="581" t="s">
        <v>16</v>
      </c>
      <c r="O960" s="582"/>
      <c r="P960" s="571"/>
      <c r="Q960" s="572"/>
      <c r="R960" s="575"/>
      <c r="S960" s="576"/>
      <c r="T960" s="581" t="s">
        <v>16</v>
      </c>
      <c r="U960" s="582"/>
      <c r="V960" s="585"/>
      <c r="W960" s="586"/>
      <c r="X960" s="571"/>
      <c r="Y960" s="586"/>
      <c r="Z960" s="571"/>
      <c r="AA960" s="586"/>
      <c r="AB960" s="571"/>
      <c r="AC960" s="572"/>
      <c r="AD960" s="575"/>
      <c r="AE960" s="576"/>
      <c r="AF960" s="577"/>
      <c r="AG960" s="578"/>
      <c r="AH960" s="571"/>
      <c r="AI960" s="572"/>
      <c r="AJ960" s="575"/>
      <c r="AK960" s="576"/>
      <c r="AL960" s="577"/>
      <c r="AM960" s="578"/>
      <c r="AN960" s="571"/>
      <c r="AO960" s="572"/>
      <c r="AP960" s="575"/>
      <c r="AQ960" s="576"/>
      <c r="AR960" s="577"/>
      <c r="AS960" s="578"/>
      <c r="AT960" s="627"/>
      <c r="AU960" s="628"/>
      <c r="AV960" s="629"/>
      <c r="AW960" s="630"/>
      <c r="AX960" s="577"/>
      <c r="AY960" s="578"/>
      <c r="AZ960" s="571"/>
      <c r="BA960" s="572"/>
      <c r="BB960" s="575"/>
      <c r="BC960" s="576"/>
      <c r="BD960" s="577"/>
      <c r="BE960" s="578"/>
      <c r="BF960" s="627"/>
      <c r="BG960" s="628"/>
      <c r="BH960" s="629"/>
      <c r="BI960" s="630"/>
      <c r="BJ960" s="577"/>
      <c r="BK960" s="578"/>
      <c r="BL960" s="605"/>
      <c r="BM960" s="606"/>
      <c r="BN960" s="607"/>
      <c r="BO960" s="588"/>
      <c r="BP960" s="556"/>
      <c r="BQ960" s="556"/>
      <c r="BR960" s="75" t="s">
        <v>75</v>
      </c>
      <c r="BS960" s="76">
        <f>IF(BO950="B",'VALUE POINTS'!L$15,IF('GAME STATS'!BO950="C",'VALUE POINTS'!M$15,'VALUE POINTS'!K$15))</f>
        <v>2</v>
      </c>
      <c r="BT960" s="280"/>
      <c r="BY960" s="70"/>
    </row>
    <row r="961" spans="1:72" ht="21.75" customHeight="1" x14ac:dyDescent="0.35">
      <c r="A961" s="268"/>
      <c r="B961" s="678" t="str">
        <f>IF(ROSTER!B$14="","",ROSTER!B$14)</f>
        <v/>
      </c>
      <c r="C961" s="669" t="str">
        <f>IF(ROSTER!C$14="","",ROSTER!C$14)</f>
        <v/>
      </c>
      <c r="D961" s="670"/>
      <c r="E961" s="667"/>
      <c r="F961" s="680">
        <f>IF(E961="y",1,IF(E961="S",1,0))</f>
        <v>0</v>
      </c>
      <c r="G961" s="663">
        <f>IF(E961="S",1,0)</f>
        <v>0</v>
      </c>
      <c r="H961" s="583"/>
      <c r="I961" s="584"/>
      <c r="J961" s="569"/>
      <c r="K961" s="570"/>
      <c r="L961" s="573"/>
      <c r="M961" s="574"/>
      <c r="N961" s="579">
        <f>L961+J961</f>
        <v>0</v>
      </c>
      <c r="O961" s="580"/>
      <c r="P961" s="569"/>
      <c r="Q961" s="570"/>
      <c r="R961" s="573"/>
      <c r="S961" s="574"/>
      <c r="T961" s="579">
        <f>R961-P961</f>
        <v>0</v>
      </c>
      <c r="U961" s="580"/>
      <c r="V961" s="583"/>
      <c r="W961" s="584"/>
      <c r="X961" s="569"/>
      <c r="Y961" s="584"/>
      <c r="Z961" s="569"/>
      <c r="AA961" s="584"/>
      <c r="AB961" s="569"/>
      <c r="AC961" s="570"/>
      <c r="AD961" s="573"/>
      <c r="AE961" s="574"/>
      <c r="AF961" s="557">
        <f>IF(AB961=0,0,(AD961/AB961)*100)</f>
        <v>0</v>
      </c>
      <c r="AG961" s="558"/>
      <c r="AH961" s="569"/>
      <c r="AI961" s="570"/>
      <c r="AJ961" s="573"/>
      <c r="AK961" s="574"/>
      <c r="AL961" s="557">
        <f>IF(AH961=0,0,(AJ961/AH961)*100)</f>
        <v>0</v>
      </c>
      <c r="AM961" s="558"/>
      <c r="AN961" s="569"/>
      <c r="AO961" s="570"/>
      <c r="AP961" s="573"/>
      <c r="AQ961" s="574"/>
      <c r="AR961" s="557">
        <f>IF(AN961=0,0,(AP961/AN961)*100)</f>
        <v>0</v>
      </c>
      <c r="AS961" s="558"/>
      <c r="AT961" s="561">
        <f>AB961+AH961+AN961</f>
        <v>0</v>
      </c>
      <c r="AU961" s="562"/>
      <c r="AV961" s="565">
        <f>AD961+AJ961+AP961</f>
        <v>0</v>
      </c>
      <c r="AW961" s="566"/>
      <c r="AX961" s="557">
        <f>IF(AT961=0,0,(AV961/AT961)*100)</f>
        <v>0</v>
      </c>
      <c r="AY961" s="558"/>
      <c r="AZ961" s="569"/>
      <c r="BA961" s="570"/>
      <c r="BB961" s="573"/>
      <c r="BC961" s="574"/>
      <c r="BD961" s="557">
        <f>IF(AZ961=0,0,(BB961/AZ961)*100)</f>
        <v>0</v>
      </c>
      <c r="BE961" s="558"/>
      <c r="BF961" s="561">
        <f>AT961+AZ961</f>
        <v>0</v>
      </c>
      <c r="BG961" s="562"/>
      <c r="BH961" s="565">
        <f>AV961+BB961</f>
        <v>0</v>
      </c>
      <c r="BI961" s="566"/>
      <c r="BJ961" s="557">
        <f>IF(BF961=0,0,(BH961/BF961)*100)</f>
        <v>0</v>
      </c>
      <c r="BK961" s="558"/>
      <c r="BL961" s="602">
        <f>(AD961*2)+(AJ961*2)+(AP961*3)+BB961</f>
        <v>0</v>
      </c>
      <c r="BM961" s="603"/>
      <c r="BN961" s="604"/>
      <c r="BO961" s="587">
        <f t="shared" ref="BO961" si="887">IF(BQ961=0,0,50*BP961/BQ961)</f>
        <v>0</v>
      </c>
      <c r="BP961" s="555">
        <f t="shared" ref="BP961" si="888">(BL961*BS$955)+(N961*BS$956)+(X961*BS$957)+(R961*BS$958)+(V961*BS$959)+(Z961*BS$960)</f>
        <v>0</v>
      </c>
      <c r="BQ961" s="555">
        <f t="shared" ref="BQ961" si="889">((AZ961-BB961)*BS$962)+((AT961-AV961)*BS$961)+(H961*BS$963)+(P961*BS$964)</f>
        <v>0</v>
      </c>
      <c r="BR961" s="75" t="s">
        <v>76</v>
      </c>
      <c r="BS961" s="76">
        <f>IF(BO950="B",'VALUE POINTS'!L$16,IF('GAME STATS'!BO950="C",'VALUE POINTS'!M$16,'VALUE POINTS'!K$16))</f>
        <v>2</v>
      </c>
      <c r="BT961" s="280"/>
    </row>
    <row r="962" spans="1:72" ht="21.75" customHeight="1" x14ac:dyDescent="0.35">
      <c r="A962" s="268"/>
      <c r="B962" s="679"/>
      <c r="C962" s="690" t="str">
        <f>IF(ROSTER!D$14="","",ROSTER!D$14)</f>
        <v/>
      </c>
      <c r="D962" s="691"/>
      <c r="E962" s="668"/>
      <c r="F962" s="681"/>
      <c r="G962" s="664"/>
      <c r="H962" s="585"/>
      <c r="I962" s="586"/>
      <c r="J962" s="571"/>
      <c r="K962" s="572"/>
      <c r="L962" s="575"/>
      <c r="M962" s="576"/>
      <c r="N962" s="581" t="s">
        <v>16</v>
      </c>
      <c r="O962" s="582"/>
      <c r="P962" s="571"/>
      <c r="Q962" s="572"/>
      <c r="R962" s="575"/>
      <c r="S962" s="576"/>
      <c r="T962" s="581" t="s">
        <v>16</v>
      </c>
      <c r="U962" s="582"/>
      <c r="V962" s="585"/>
      <c r="W962" s="586"/>
      <c r="X962" s="571"/>
      <c r="Y962" s="586"/>
      <c r="Z962" s="571"/>
      <c r="AA962" s="586"/>
      <c r="AB962" s="571"/>
      <c r="AC962" s="572"/>
      <c r="AD962" s="575"/>
      <c r="AE962" s="576"/>
      <c r="AF962" s="577"/>
      <c r="AG962" s="578"/>
      <c r="AH962" s="571"/>
      <c r="AI962" s="572"/>
      <c r="AJ962" s="575"/>
      <c r="AK962" s="576"/>
      <c r="AL962" s="577"/>
      <c r="AM962" s="578"/>
      <c r="AN962" s="571"/>
      <c r="AO962" s="572"/>
      <c r="AP962" s="575"/>
      <c r="AQ962" s="576"/>
      <c r="AR962" s="577"/>
      <c r="AS962" s="578"/>
      <c r="AT962" s="627"/>
      <c r="AU962" s="628"/>
      <c r="AV962" s="629"/>
      <c r="AW962" s="630"/>
      <c r="AX962" s="577"/>
      <c r="AY962" s="578"/>
      <c r="AZ962" s="571"/>
      <c r="BA962" s="572"/>
      <c r="BB962" s="575"/>
      <c r="BC962" s="576"/>
      <c r="BD962" s="577"/>
      <c r="BE962" s="578"/>
      <c r="BF962" s="627"/>
      <c r="BG962" s="628"/>
      <c r="BH962" s="629"/>
      <c r="BI962" s="630"/>
      <c r="BJ962" s="577"/>
      <c r="BK962" s="578"/>
      <c r="BL962" s="605"/>
      <c r="BM962" s="606"/>
      <c r="BN962" s="607"/>
      <c r="BO962" s="588"/>
      <c r="BP962" s="556"/>
      <c r="BQ962" s="556"/>
      <c r="BR962" s="75" t="s">
        <v>77</v>
      </c>
      <c r="BS962" s="76">
        <f>IF(BO950="B",'VALUE POINTS'!L$17,IF('GAME STATS'!BO950="C",'VALUE POINTS'!M$17,'VALUE POINTS'!K$17))</f>
        <v>1</v>
      </c>
      <c r="BT962" s="280"/>
    </row>
    <row r="963" spans="1:72" ht="21.75" customHeight="1" x14ac:dyDescent="0.35">
      <c r="A963" s="268"/>
      <c r="B963" s="678" t="str">
        <f>IF(ROSTER!B$16="","",ROSTER!B$16)</f>
        <v/>
      </c>
      <c r="C963" s="669" t="str">
        <f>IF(ROSTER!C$16="","",ROSTER!C$16)</f>
        <v/>
      </c>
      <c r="D963" s="670"/>
      <c r="E963" s="667"/>
      <c r="F963" s="680">
        <f>IF(E963="y",1,IF(E963="S",1,0))</f>
        <v>0</v>
      </c>
      <c r="G963" s="663">
        <f>IF(E963="S",1,0)</f>
        <v>0</v>
      </c>
      <c r="H963" s="583"/>
      <c r="I963" s="584"/>
      <c r="J963" s="569"/>
      <c r="K963" s="570"/>
      <c r="L963" s="573"/>
      <c r="M963" s="574"/>
      <c r="N963" s="579">
        <f>L963+J963</f>
        <v>0</v>
      </c>
      <c r="O963" s="580"/>
      <c r="P963" s="569"/>
      <c r="Q963" s="570"/>
      <c r="R963" s="573"/>
      <c r="S963" s="574"/>
      <c r="T963" s="579">
        <f>R963-P963</f>
        <v>0</v>
      </c>
      <c r="U963" s="580"/>
      <c r="V963" s="583"/>
      <c r="W963" s="584"/>
      <c r="X963" s="569"/>
      <c r="Y963" s="584"/>
      <c r="Z963" s="569"/>
      <c r="AA963" s="584"/>
      <c r="AB963" s="569"/>
      <c r="AC963" s="570"/>
      <c r="AD963" s="573"/>
      <c r="AE963" s="574"/>
      <c r="AF963" s="557">
        <f>IF(AB963=0,0,(AD963/AB963)*100)</f>
        <v>0</v>
      </c>
      <c r="AG963" s="558"/>
      <c r="AH963" s="569"/>
      <c r="AI963" s="570"/>
      <c r="AJ963" s="573"/>
      <c r="AK963" s="574"/>
      <c r="AL963" s="557">
        <f>IF(AH963=0,0,(AJ963/AH963)*100)</f>
        <v>0</v>
      </c>
      <c r="AM963" s="558"/>
      <c r="AN963" s="569"/>
      <c r="AO963" s="570"/>
      <c r="AP963" s="573"/>
      <c r="AQ963" s="574"/>
      <c r="AR963" s="557">
        <f>IF(AN963=0,0,(AP963/AN963)*100)</f>
        <v>0</v>
      </c>
      <c r="AS963" s="558"/>
      <c r="AT963" s="561">
        <f>AB963+AH963+AN963</f>
        <v>0</v>
      </c>
      <c r="AU963" s="562"/>
      <c r="AV963" s="565">
        <f>AD963+AJ963+AP963</f>
        <v>0</v>
      </c>
      <c r="AW963" s="566"/>
      <c r="AX963" s="557">
        <f>IF(AT963=0,0,(AV963/AT963)*100)</f>
        <v>0</v>
      </c>
      <c r="AY963" s="558"/>
      <c r="AZ963" s="569"/>
      <c r="BA963" s="570"/>
      <c r="BB963" s="573"/>
      <c r="BC963" s="574"/>
      <c r="BD963" s="557">
        <f>IF(AZ963=0,0,(BB963/AZ963)*100)</f>
        <v>0</v>
      </c>
      <c r="BE963" s="558"/>
      <c r="BF963" s="561">
        <f>AT963+AZ963</f>
        <v>0</v>
      </c>
      <c r="BG963" s="562"/>
      <c r="BH963" s="565">
        <f>AV963+BB963</f>
        <v>0</v>
      </c>
      <c r="BI963" s="566"/>
      <c r="BJ963" s="557">
        <f>IF(BF963=0,0,(BH963/BF963)*100)</f>
        <v>0</v>
      </c>
      <c r="BK963" s="558"/>
      <c r="BL963" s="602">
        <f>(AD963*2)+(AJ963*2)+(AP963*3)+BB963</f>
        <v>0</v>
      </c>
      <c r="BM963" s="603"/>
      <c r="BN963" s="604"/>
      <c r="BO963" s="587">
        <f t="shared" ref="BO963" si="890">IF(BQ963=0,0,50*BP963/BQ963)</f>
        <v>0</v>
      </c>
      <c r="BP963" s="555">
        <f t="shared" ref="BP963" si="891">(BL963*BS$955)+(N963*BS$956)+(X963*BS$957)+(R963*BS$958)+(V963*BS$959)+(Z963*BS$960)</f>
        <v>0</v>
      </c>
      <c r="BQ963" s="555">
        <f t="shared" ref="BQ963" si="892">((AZ963-BB963)*BS$962)+((AT963-AV963)*BS$961)+(H963*BS$963)+(P963*BS$964)</f>
        <v>0</v>
      </c>
      <c r="BR963" s="75" t="s">
        <v>78</v>
      </c>
      <c r="BS963" s="76">
        <f>IF(BO950="B",'VALUE POINTS'!L$18,IF('GAME STATS'!BO950="C",'VALUE POINTS'!M$18,'VALUE POINTS'!K$18))</f>
        <v>2</v>
      </c>
      <c r="BT963" s="280"/>
    </row>
    <row r="964" spans="1:72" ht="21.75" customHeight="1" x14ac:dyDescent="0.35">
      <c r="A964" s="268"/>
      <c r="B964" s="679"/>
      <c r="C964" s="690" t="str">
        <f>IF(ROSTER!D$16="","",ROSTER!D$16)</f>
        <v/>
      </c>
      <c r="D964" s="691"/>
      <c r="E964" s="668"/>
      <c r="F964" s="681"/>
      <c r="G964" s="664"/>
      <c r="H964" s="585"/>
      <c r="I964" s="586"/>
      <c r="J964" s="571"/>
      <c r="K964" s="572"/>
      <c r="L964" s="575"/>
      <c r="M964" s="576"/>
      <c r="N964" s="581" t="s">
        <v>16</v>
      </c>
      <c r="O964" s="582"/>
      <c r="P964" s="571"/>
      <c r="Q964" s="572"/>
      <c r="R964" s="575"/>
      <c r="S964" s="576"/>
      <c r="T964" s="581" t="s">
        <v>16</v>
      </c>
      <c r="U964" s="582"/>
      <c r="V964" s="585"/>
      <c r="W964" s="586"/>
      <c r="X964" s="571"/>
      <c r="Y964" s="586"/>
      <c r="Z964" s="571"/>
      <c r="AA964" s="586"/>
      <c r="AB964" s="571"/>
      <c r="AC964" s="572"/>
      <c r="AD964" s="575"/>
      <c r="AE964" s="576"/>
      <c r="AF964" s="577"/>
      <c r="AG964" s="578"/>
      <c r="AH964" s="571"/>
      <c r="AI964" s="572"/>
      <c r="AJ964" s="575"/>
      <c r="AK964" s="576"/>
      <c r="AL964" s="577"/>
      <c r="AM964" s="578"/>
      <c r="AN964" s="571"/>
      <c r="AO964" s="572"/>
      <c r="AP964" s="575"/>
      <c r="AQ964" s="576"/>
      <c r="AR964" s="577"/>
      <c r="AS964" s="578"/>
      <c r="AT964" s="627"/>
      <c r="AU964" s="628"/>
      <c r="AV964" s="629"/>
      <c r="AW964" s="630"/>
      <c r="AX964" s="577"/>
      <c r="AY964" s="578"/>
      <c r="AZ964" s="571"/>
      <c r="BA964" s="572"/>
      <c r="BB964" s="575"/>
      <c r="BC964" s="576"/>
      <c r="BD964" s="577"/>
      <c r="BE964" s="578"/>
      <c r="BF964" s="627"/>
      <c r="BG964" s="628"/>
      <c r="BH964" s="629"/>
      <c r="BI964" s="630"/>
      <c r="BJ964" s="577"/>
      <c r="BK964" s="578"/>
      <c r="BL964" s="605"/>
      <c r="BM964" s="606"/>
      <c r="BN964" s="607"/>
      <c r="BO964" s="588"/>
      <c r="BP964" s="556"/>
      <c r="BQ964" s="556"/>
      <c r="BR964" s="75" t="s">
        <v>79</v>
      </c>
      <c r="BS964" s="76">
        <f>IF(BO950="B",'VALUE POINTS'!L$19,IF('GAME STATS'!BO950="C",'VALUE POINTS'!M$19,'VALUE POINTS'!K$19))</f>
        <v>2</v>
      </c>
      <c r="BT964" s="280"/>
    </row>
    <row r="965" spans="1:72" ht="21.75" customHeight="1" x14ac:dyDescent="0.25">
      <c r="A965" s="268"/>
      <c r="B965" s="678" t="str">
        <f>IF(ROSTER!B$18="","",ROSTER!B$18)</f>
        <v/>
      </c>
      <c r="C965" s="669" t="str">
        <f>IF(ROSTER!C$18="","",ROSTER!C$18)</f>
        <v/>
      </c>
      <c r="D965" s="670"/>
      <c r="E965" s="667"/>
      <c r="F965" s="680">
        <f>IF(E965="y",1,IF(E965="S",1,0))</f>
        <v>0</v>
      </c>
      <c r="G965" s="663">
        <f>IF(E965="S",1,0)</f>
        <v>0</v>
      </c>
      <c r="H965" s="583"/>
      <c r="I965" s="584"/>
      <c r="J965" s="569"/>
      <c r="K965" s="570"/>
      <c r="L965" s="573"/>
      <c r="M965" s="574"/>
      <c r="N965" s="579">
        <f>L965+J965</f>
        <v>0</v>
      </c>
      <c r="O965" s="580"/>
      <c r="P965" s="569"/>
      <c r="Q965" s="570"/>
      <c r="R965" s="573"/>
      <c r="S965" s="574"/>
      <c r="T965" s="579">
        <f>R965-P965</f>
        <v>0</v>
      </c>
      <c r="U965" s="580"/>
      <c r="V965" s="583"/>
      <c r="W965" s="584"/>
      <c r="X965" s="569"/>
      <c r="Y965" s="584"/>
      <c r="Z965" s="569"/>
      <c r="AA965" s="584"/>
      <c r="AB965" s="569"/>
      <c r="AC965" s="570"/>
      <c r="AD965" s="573"/>
      <c r="AE965" s="574"/>
      <c r="AF965" s="557">
        <f>IF(AB965=0,0,(AD965/AB965)*100)</f>
        <v>0</v>
      </c>
      <c r="AG965" s="558"/>
      <c r="AH965" s="569"/>
      <c r="AI965" s="570"/>
      <c r="AJ965" s="573"/>
      <c r="AK965" s="574"/>
      <c r="AL965" s="557">
        <f>IF(AH965=0,0,(AJ965/AH965)*100)</f>
        <v>0</v>
      </c>
      <c r="AM965" s="558"/>
      <c r="AN965" s="569"/>
      <c r="AO965" s="570"/>
      <c r="AP965" s="573"/>
      <c r="AQ965" s="574"/>
      <c r="AR965" s="557">
        <f>IF(AN965=0,0,(AP965/AN965)*100)</f>
        <v>0</v>
      </c>
      <c r="AS965" s="558"/>
      <c r="AT965" s="561">
        <f>AB965+AH965+AN965</f>
        <v>0</v>
      </c>
      <c r="AU965" s="562"/>
      <c r="AV965" s="565">
        <f>AD965+AJ965+AP965</f>
        <v>0</v>
      </c>
      <c r="AW965" s="566"/>
      <c r="AX965" s="557">
        <f>IF(AT965=0,0,(AV965/AT965)*100)</f>
        <v>0</v>
      </c>
      <c r="AY965" s="558"/>
      <c r="AZ965" s="569"/>
      <c r="BA965" s="570"/>
      <c r="BB965" s="573"/>
      <c r="BC965" s="574"/>
      <c r="BD965" s="557">
        <f>IF(AZ965=0,0,(BB965/AZ965)*100)</f>
        <v>0</v>
      </c>
      <c r="BE965" s="558"/>
      <c r="BF965" s="561">
        <f>AT965+AZ965</f>
        <v>0</v>
      </c>
      <c r="BG965" s="562"/>
      <c r="BH965" s="565">
        <f>AV965+BB965</f>
        <v>0</v>
      </c>
      <c r="BI965" s="566"/>
      <c r="BJ965" s="557">
        <f>IF(BF965=0,0,(BH965/BF965)*100)</f>
        <v>0</v>
      </c>
      <c r="BK965" s="558"/>
      <c r="BL965" s="602">
        <f>(AD965*2)+(AJ965*2)+(AP965*3)+BB965</f>
        <v>0</v>
      </c>
      <c r="BM965" s="603"/>
      <c r="BN965" s="604"/>
      <c r="BO965" s="587">
        <f t="shared" ref="BO965" si="893">IF(BQ965=0,0,50*BP965/BQ965)</f>
        <v>0</v>
      </c>
      <c r="BP965" s="555">
        <f t="shared" ref="BP965" si="894">(BL965*BS$955)+(N965*BS$956)+(X965*BS$957)+(R965*BS$958)+(V965*BS$959)+(Z965*BS$960)</f>
        <v>0</v>
      </c>
      <c r="BQ965" s="555">
        <f t="shared" ref="BQ965" si="895">((AZ965-BB965)*BS$962)+((AT965-AV965)*BS$961)+(H965*BS$963)+(P965*BS$964)</f>
        <v>0</v>
      </c>
      <c r="BR965" s="65"/>
      <c r="BS965" s="65"/>
      <c r="BT965" s="280"/>
    </row>
    <row r="966" spans="1:72" ht="21.75" customHeight="1" x14ac:dyDescent="0.25">
      <c r="A966" s="268"/>
      <c r="B966" s="679"/>
      <c r="C966" s="690" t="str">
        <f>IF(ROSTER!D$18="","",ROSTER!D$18)</f>
        <v/>
      </c>
      <c r="D966" s="691"/>
      <c r="E966" s="668"/>
      <c r="F966" s="681"/>
      <c r="G966" s="664"/>
      <c r="H966" s="585"/>
      <c r="I966" s="586"/>
      <c r="J966" s="571"/>
      <c r="K966" s="572"/>
      <c r="L966" s="575"/>
      <c r="M966" s="576"/>
      <c r="N966" s="581" t="s">
        <v>16</v>
      </c>
      <c r="O966" s="582"/>
      <c r="P966" s="571"/>
      <c r="Q966" s="572"/>
      <c r="R966" s="575"/>
      <c r="S966" s="576"/>
      <c r="T966" s="581" t="s">
        <v>16</v>
      </c>
      <c r="U966" s="582"/>
      <c r="V966" s="585"/>
      <c r="W966" s="586"/>
      <c r="X966" s="571"/>
      <c r="Y966" s="586"/>
      <c r="Z966" s="571"/>
      <c r="AA966" s="586"/>
      <c r="AB966" s="571"/>
      <c r="AC966" s="572"/>
      <c r="AD966" s="575"/>
      <c r="AE966" s="576"/>
      <c r="AF966" s="577"/>
      <c r="AG966" s="578"/>
      <c r="AH966" s="571"/>
      <c r="AI966" s="572"/>
      <c r="AJ966" s="575"/>
      <c r="AK966" s="576"/>
      <c r="AL966" s="577"/>
      <c r="AM966" s="578"/>
      <c r="AN966" s="571"/>
      <c r="AO966" s="572"/>
      <c r="AP966" s="575"/>
      <c r="AQ966" s="576"/>
      <c r="AR966" s="577"/>
      <c r="AS966" s="578"/>
      <c r="AT966" s="627"/>
      <c r="AU966" s="628"/>
      <c r="AV966" s="629"/>
      <c r="AW966" s="630"/>
      <c r="AX966" s="577"/>
      <c r="AY966" s="578"/>
      <c r="AZ966" s="571"/>
      <c r="BA966" s="572"/>
      <c r="BB966" s="575"/>
      <c r="BC966" s="576"/>
      <c r="BD966" s="577"/>
      <c r="BE966" s="578"/>
      <c r="BF966" s="627"/>
      <c r="BG966" s="628"/>
      <c r="BH966" s="629"/>
      <c r="BI966" s="630"/>
      <c r="BJ966" s="577"/>
      <c r="BK966" s="578"/>
      <c r="BL966" s="605"/>
      <c r="BM966" s="606"/>
      <c r="BN966" s="607"/>
      <c r="BO966" s="588"/>
      <c r="BP966" s="556"/>
      <c r="BQ966" s="556"/>
      <c r="BR966" s="65"/>
      <c r="BS966" s="65"/>
      <c r="BT966" s="268"/>
    </row>
    <row r="967" spans="1:72" ht="21.75" customHeight="1" x14ac:dyDescent="0.25">
      <c r="A967" s="268"/>
      <c r="B967" s="678" t="str">
        <f>IF(ROSTER!B$20="","",ROSTER!B$20)</f>
        <v/>
      </c>
      <c r="C967" s="669" t="str">
        <f>IF(ROSTER!C$20="","",ROSTER!C$20)</f>
        <v/>
      </c>
      <c r="D967" s="670"/>
      <c r="E967" s="667"/>
      <c r="F967" s="680">
        <f>IF(E967="y",1,IF(E967="S",1,0))</f>
        <v>0</v>
      </c>
      <c r="G967" s="663">
        <f>IF(E967="S",1,0)</f>
        <v>0</v>
      </c>
      <c r="H967" s="583"/>
      <c r="I967" s="584"/>
      <c r="J967" s="569"/>
      <c r="K967" s="570"/>
      <c r="L967" s="573"/>
      <c r="M967" s="574"/>
      <c r="N967" s="579">
        <f>L967+J967</f>
        <v>0</v>
      </c>
      <c r="O967" s="580"/>
      <c r="P967" s="569"/>
      <c r="Q967" s="570"/>
      <c r="R967" s="573"/>
      <c r="S967" s="574"/>
      <c r="T967" s="579">
        <f>R967-P967</f>
        <v>0</v>
      </c>
      <c r="U967" s="580"/>
      <c r="V967" s="583"/>
      <c r="W967" s="584"/>
      <c r="X967" s="569"/>
      <c r="Y967" s="584"/>
      <c r="Z967" s="569"/>
      <c r="AA967" s="584"/>
      <c r="AB967" s="569"/>
      <c r="AC967" s="570"/>
      <c r="AD967" s="573"/>
      <c r="AE967" s="574"/>
      <c r="AF967" s="557">
        <f>IF(AB967=0,0,(AD967/AB967)*100)</f>
        <v>0</v>
      </c>
      <c r="AG967" s="558"/>
      <c r="AH967" s="569"/>
      <c r="AI967" s="570"/>
      <c r="AJ967" s="573"/>
      <c r="AK967" s="574"/>
      <c r="AL967" s="557">
        <f>IF(AH967=0,0,(AJ967/AH967)*100)</f>
        <v>0</v>
      </c>
      <c r="AM967" s="558"/>
      <c r="AN967" s="569"/>
      <c r="AO967" s="570"/>
      <c r="AP967" s="573"/>
      <c r="AQ967" s="574"/>
      <c r="AR967" s="557">
        <f>IF(AN967=0,0,(AP967/AN967)*100)</f>
        <v>0</v>
      </c>
      <c r="AS967" s="558"/>
      <c r="AT967" s="561">
        <f>AB967+AH967+AN967</f>
        <v>0</v>
      </c>
      <c r="AU967" s="562"/>
      <c r="AV967" s="565">
        <f>AD967+AJ967+AP967</f>
        <v>0</v>
      </c>
      <c r="AW967" s="566"/>
      <c r="AX967" s="557">
        <f>IF(AT967=0,0,(AV967/AT967)*100)</f>
        <v>0</v>
      </c>
      <c r="AY967" s="558"/>
      <c r="AZ967" s="569"/>
      <c r="BA967" s="570"/>
      <c r="BB967" s="573"/>
      <c r="BC967" s="574"/>
      <c r="BD967" s="557">
        <f>IF(AZ967=0,0,(BB967/AZ967)*100)</f>
        <v>0</v>
      </c>
      <c r="BE967" s="558"/>
      <c r="BF967" s="561">
        <f>AT967+AZ967</f>
        <v>0</v>
      </c>
      <c r="BG967" s="562"/>
      <c r="BH967" s="565">
        <f>AV967+BB967</f>
        <v>0</v>
      </c>
      <c r="BI967" s="566"/>
      <c r="BJ967" s="557">
        <f>IF(BF967=0,0,(BH967/BF967)*100)</f>
        <v>0</v>
      </c>
      <c r="BK967" s="558"/>
      <c r="BL967" s="602">
        <f>(AD967*2)+(AJ967*2)+(AP967*3)+BB967</f>
        <v>0</v>
      </c>
      <c r="BM967" s="603"/>
      <c r="BN967" s="604"/>
      <c r="BO967" s="587">
        <f t="shared" ref="BO967" si="896">IF(BQ967=0,0,50*BP967/BQ967)</f>
        <v>0</v>
      </c>
      <c r="BP967" s="555">
        <f t="shared" ref="BP967" si="897">(BL967*BS$955)+(N967*BS$956)+(X967*BS$957)+(R967*BS$958)+(V967*BS$959)+(Z967*BS$960)</f>
        <v>0</v>
      </c>
      <c r="BQ967" s="555">
        <f t="shared" ref="BQ967" si="898">((AZ967-BB967)*BS$962)+((AT967-AV967)*BS$961)+(H967*BS$963)+(P967*BS$964)</f>
        <v>0</v>
      </c>
      <c r="BR967" s="65"/>
      <c r="BS967" s="65"/>
      <c r="BT967" s="268"/>
    </row>
    <row r="968" spans="1:72" ht="21.75" customHeight="1" x14ac:dyDescent="0.25">
      <c r="A968" s="268"/>
      <c r="B968" s="679"/>
      <c r="C968" s="690" t="str">
        <f>IF(ROSTER!D$20="","",ROSTER!D$20)</f>
        <v/>
      </c>
      <c r="D968" s="691"/>
      <c r="E968" s="668"/>
      <c r="F968" s="681"/>
      <c r="G968" s="664"/>
      <c r="H968" s="585"/>
      <c r="I968" s="586"/>
      <c r="J968" s="571"/>
      <c r="K968" s="572"/>
      <c r="L968" s="575"/>
      <c r="M968" s="576"/>
      <c r="N968" s="581" t="s">
        <v>16</v>
      </c>
      <c r="O968" s="582"/>
      <c r="P968" s="571"/>
      <c r="Q968" s="572"/>
      <c r="R968" s="575"/>
      <c r="S968" s="576"/>
      <c r="T968" s="581" t="s">
        <v>16</v>
      </c>
      <c r="U968" s="582"/>
      <c r="V968" s="585"/>
      <c r="W968" s="586"/>
      <c r="X968" s="571"/>
      <c r="Y968" s="586"/>
      <c r="Z968" s="571"/>
      <c r="AA968" s="586"/>
      <c r="AB968" s="571"/>
      <c r="AC968" s="572"/>
      <c r="AD968" s="575"/>
      <c r="AE968" s="576"/>
      <c r="AF968" s="577"/>
      <c r="AG968" s="578"/>
      <c r="AH968" s="571"/>
      <c r="AI968" s="572"/>
      <c r="AJ968" s="575"/>
      <c r="AK968" s="576"/>
      <c r="AL968" s="577"/>
      <c r="AM968" s="578"/>
      <c r="AN968" s="571"/>
      <c r="AO968" s="572"/>
      <c r="AP968" s="575"/>
      <c r="AQ968" s="576"/>
      <c r="AR968" s="577"/>
      <c r="AS968" s="578"/>
      <c r="AT968" s="627"/>
      <c r="AU968" s="628"/>
      <c r="AV968" s="629"/>
      <c r="AW968" s="630"/>
      <c r="AX968" s="577"/>
      <c r="AY968" s="578"/>
      <c r="AZ968" s="571"/>
      <c r="BA968" s="572"/>
      <c r="BB968" s="575"/>
      <c r="BC968" s="576"/>
      <c r="BD968" s="577"/>
      <c r="BE968" s="578"/>
      <c r="BF968" s="627"/>
      <c r="BG968" s="628"/>
      <c r="BH968" s="629"/>
      <c r="BI968" s="630"/>
      <c r="BJ968" s="577"/>
      <c r="BK968" s="578"/>
      <c r="BL968" s="605"/>
      <c r="BM968" s="606"/>
      <c r="BN968" s="607"/>
      <c r="BO968" s="588"/>
      <c r="BP968" s="556"/>
      <c r="BQ968" s="556"/>
      <c r="BR968" s="65"/>
      <c r="BS968" s="65"/>
      <c r="BT968" s="268"/>
    </row>
    <row r="969" spans="1:72" ht="21.75" customHeight="1" x14ac:dyDescent="0.25">
      <c r="A969" s="268"/>
      <c r="B969" s="678" t="str">
        <f>IF(ROSTER!B$22="","",ROSTER!B$22)</f>
        <v/>
      </c>
      <c r="C969" s="669" t="str">
        <f>IF(ROSTER!C$22="","",ROSTER!C$22)</f>
        <v/>
      </c>
      <c r="D969" s="670"/>
      <c r="E969" s="667"/>
      <c r="F969" s="680">
        <f>IF(E969="y",1,IF(E969="S",1,0))</f>
        <v>0</v>
      </c>
      <c r="G969" s="663">
        <f>IF(E969="S",1,0)</f>
        <v>0</v>
      </c>
      <c r="H969" s="583"/>
      <c r="I969" s="584"/>
      <c r="J969" s="569"/>
      <c r="K969" s="570"/>
      <c r="L969" s="573"/>
      <c r="M969" s="574"/>
      <c r="N969" s="579">
        <f>L969+J969</f>
        <v>0</v>
      </c>
      <c r="O969" s="580"/>
      <c r="P969" s="569"/>
      <c r="Q969" s="570"/>
      <c r="R969" s="573"/>
      <c r="S969" s="574"/>
      <c r="T969" s="579">
        <f>R969-P969</f>
        <v>0</v>
      </c>
      <c r="U969" s="580"/>
      <c r="V969" s="583"/>
      <c r="W969" s="584"/>
      <c r="X969" s="569"/>
      <c r="Y969" s="584"/>
      <c r="Z969" s="569"/>
      <c r="AA969" s="584"/>
      <c r="AB969" s="569"/>
      <c r="AC969" s="570"/>
      <c r="AD969" s="573"/>
      <c r="AE969" s="574"/>
      <c r="AF969" s="557">
        <f>IF(AB969=0,0,(AD969/AB969)*100)</f>
        <v>0</v>
      </c>
      <c r="AG969" s="558"/>
      <c r="AH969" s="569"/>
      <c r="AI969" s="570"/>
      <c r="AJ969" s="573"/>
      <c r="AK969" s="574"/>
      <c r="AL969" s="557">
        <f>IF(AH969=0,0,(AJ969/AH969)*100)</f>
        <v>0</v>
      </c>
      <c r="AM969" s="558"/>
      <c r="AN969" s="569"/>
      <c r="AO969" s="570"/>
      <c r="AP969" s="573"/>
      <c r="AQ969" s="574"/>
      <c r="AR969" s="557">
        <f>IF(AN969=0,0,(AP969/AN969)*100)</f>
        <v>0</v>
      </c>
      <c r="AS969" s="558"/>
      <c r="AT969" s="561">
        <f>AB969+AH969+AN969</f>
        <v>0</v>
      </c>
      <c r="AU969" s="562"/>
      <c r="AV969" s="565">
        <f>AD969+AJ969+AP969</f>
        <v>0</v>
      </c>
      <c r="AW969" s="566"/>
      <c r="AX969" s="557">
        <f>IF(AT969=0,0,(AV969/AT969)*100)</f>
        <v>0</v>
      </c>
      <c r="AY969" s="558"/>
      <c r="AZ969" s="569"/>
      <c r="BA969" s="570"/>
      <c r="BB969" s="573"/>
      <c r="BC969" s="574"/>
      <c r="BD969" s="557">
        <f>IF(AZ969=0,0,(BB969/AZ969)*100)</f>
        <v>0</v>
      </c>
      <c r="BE969" s="558"/>
      <c r="BF969" s="561">
        <f>AT969+AZ969</f>
        <v>0</v>
      </c>
      <c r="BG969" s="562"/>
      <c r="BH969" s="565">
        <f>AV969+BB969</f>
        <v>0</v>
      </c>
      <c r="BI969" s="566"/>
      <c r="BJ969" s="557">
        <f>IF(BF969=0,0,(BH969/BF969)*100)</f>
        <v>0</v>
      </c>
      <c r="BK969" s="558"/>
      <c r="BL969" s="602">
        <f>(AD969*2)+(AJ969*2)+(AP969*3)+BB969</f>
        <v>0</v>
      </c>
      <c r="BM969" s="603"/>
      <c r="BN969" s="604"/>
      <c r="BO969" s="587">
        <f t="shared" ref="BO969" si="899">IF(BQ969=0,0,50*BP969/BQ969)</f>
        <v>0</v>
      </c>
      <c r="BP969" s="555">
        <f t="shared" ref="BP969" si="900">(BL969*BS$955)+(N969*BS$956)+(X969*BS$957)+(R969*BS$958)+(V969*BS$959)+(Z969*BS$960)</f>
        <v>0</v>
      </c>
      <c r="BQ969" s="555">
        <f t="shared" ref="BQ969" si="901">((AZ969-BB969)*BS$962)+((AT969-AV969)*BS$961)+(H969*BS$963)+(P969*BS$964)</f>
        <v>0</v>
      </c>
      <c r="BR969" s="65"/>
      <c r="BS969" s="65"/>
      <c r="BT969" s="268"/>
    </row>
    <row r="970" spans="1:72" ht="21.75" customHeight="1" x14ac:dyDescent="0.25">
      <c r="A970" s="268"/>
      <c r="B970" s="679"/>
      <c r="C970" s="690" t="str">
        <f>IF(ROSTER!D$22="","",ROSTER!D$22)</f>
        <v/>
      </c>
      <c r="D970" s="691"/>
      <c r="E970" s="668"/>
      <c r="F970" s="681"/>
      <c r="G970" s="664"/>
      <c r="H970" s="585"/>
      <c r="I970" s="586"/>
      <c r="J970" s="571"/>
      <c r="K970" s="572"/>
      <c r="L970" s="575"/>
      <c r="M970" s="576"/>
      <c r="N970" s="581" t="s">
        <v>16</v>
      </c>
      <c r="O970" s="582"/>
      <c r="P970" s="571"/>
      <c r="Q970" s="572"/>
      <c r="R970" s="575"/>
      <c r="S970" s="576"/>
      <c r="T970" s="581" t="s">
        <v>16</v>
      </c>
      <c r="U970" s="582"/>
      <c r="V970" s="585"/>
      <c r="W970" s="586"/>
      <c r="X970" s="571"/>
      <c r="Y970" s="586"/>
      <c r="Z970" s="571"/>
      <c r="AA970" s="586"/>
      <c r="AB970" s="571"/>
      <c r="AC970" s="572"/>
      <c r="AD970" s="575"/>
      <c r="AE970" s="576"/>
      <c r="AF970" s="577"/>
      <c r="AG970" s="578"/>
      <c r="AH970" s="571"/>
      <c r="AI970" s="572"/>
      <c r="AJ970" s="575"/>
      <c r="AK970" s="576"/>
      <c r="AL970" s="577"/>
      <c r="AM970" s="578"/>
      <c r="AN970" s="571"/>
      <c r="AO970" s="572"/>
      <c r="AP970" s="575"/>
      <c r="AQ970" s="576"/>
      <c r="AR970" s="577"/>
      <c r="AS970" s="578"/>
      <c r="AT970" s="627"/>
      <c r="AU970" s="628"/>
      <c r="AV970" s="629"/>
      <c r="AW970" s="630"/>
      <c r="AX970" s="577"/>
      <c r="AY970" s="578"/>
      <c r="AZ970" s="571"/>
      <c r="BA970" s="572"/>
      <c r="BB970" s="575"/>
      <c r="BC970" s="576"/>
      <c r="BD970" s="577"/>
      <c r="BE970" s="578"/>
      <c r="BF970" s="627"/>
      <c r="BG970" s="628"/>
      <c r="BH970" s="629"/>
      <c r="BI970" s="630"/>
      <c r="BJ970" s="577"/>
      <c r="BK970" s="578"/>
      <c r="BL970" s="605"/>
      <c r="BM970" s="606"/>
      <c r="BN970" s="607"/>
      <c r="BO970" s="588"/>
      <c r="BP970" s="556"/>
      <c r="BQ970" s="556"/>
      <c r="BR970" s="65"/>
      <c r="BS970" s="65"/>
      <c r="BT970" s="268"/>
    </row>
    <row r="971" spans="1:72" ht="21.75" customHeight="1" x14ac:dyDescent="0.25">
      <c r="A971" s="268"/>
      <c r="B971" s="678" t="str">
        <f>IF(ROSTER!B$24="","",ROSTER!B$24)</f>
        <v/>
      </c>
      <c r="C971" s="669" t="str">
        <f>IF(ROSTER!C$24="","",ROSTER!C$24)</f>
        <v/>
      </c>
      <c r="D971" s="670"/>
      <c r="E971" s="667"/>
      <c r="F971" s="680">
        <f>IF(E971="y",1,IF(E971="S",1,0))</f>
        <v>0</v>
      </c>
      <c r="G971" s="663">
        <f>IF(E971="S",1,0)</f>
        <v>0</v>
      </c>
      <c r="H971" s="583"/>
      <c r="I971" s="584"/>
      <c r="J971" s="569"/>
      <c r="K971" s="570"/>
      <c r="L971" s="573"/>
      <c r="M971" s="574"/>
      <c r="N971" s="579">
        <f>L971+J971</f>
        <v>0</v>
      </c>
      <c r="O971" s="580"/>
      <c r="P971" s="569"/>
      <c r="Q971" s="570"/>
      <c r="R971" s="573"/>
      <c r="S971" s="574"/>
      <c r="T971" s="579">
        <f>R971-P971</f>
        <v>0</v>
      </c>
      <c r="U971" s="580"/>
      <c r="V971" s="583"/>
      <c r="W971" s="584"/>
      <c r="X971" s="569"/>
      <c r="Y971" s="584"/>
      <c r="Z971" s="569"/>
      <c r="AA971" s="584"/>
      <c r="AB971" s="569"/>
      <c r="AC971" s="570"/>
      <c r="AD971" s="573"/>
      <c r="AE971" s="574"/>
      <c r="AF971" s="557">
        <f>IF(AB971=0,0,(AD971/AB971)*100)</f>
        <v>0</v>
      </c>
      <c r="AG971" s="558"/>
      <c r="AH971" s="569"/>
      <c r="AI971" s="570"/>
      <c r="AJ971" s="573"/>
      <c r="AK971" s="574"/>
      <c r="AL971" s="557">
        <f>IF(AH971=0,0,(AJ971/AH971)*100)</f>
        <v>0</v>
      </c>
      <c r="AM971" s="558"/>
      <c r="AN971" s="569"/>
      <c r="AO971" s="570"/>
      <c r="AP971" s="573"/>
      <c r="AQ971" s="574"/>
      <c r="AR971" s="557">
        <f>IF(AN971=0,0,(AP971/AN971)*100)</f>
        <v>0</v>
      </c>
      <c r="AS971" s="558"/>
      <c r="AT971" s="561">
        <f>AB971+AH971+AN971</f>
        <v>0</v>
      </c>
      <c r="AU971" s="562"/>
      <c r="AV971" s="565">
        <f>AD971+AJ971+AP971</f>
        <v>0</v>
      </c>
      <c r="AW971" s="566"/>
      <c r="AX971" s="557">
        <f>IF(AT971=0,0,(AV971/AT971)*100)</f>
        <v>0</v>
      </c>
      <c r="AY971" s="558"/>
      <c r="AZ971" s="569"/>
      <c r="BA971" s="570"/>
      <c r="BB971" s="573"/>
      <c r="BC971" s="574"/>
      <c r="BD971" s="557">
        <f>IF(AZ971=0,0,(BB971/AZ971)*100)</f>
        <v>0</v>
      </c>
      <c r="BE971" s="558"/>
      <c r="BF971" s="561">
        <f>AT971+AZ971</f>
        <v>0</v>
      </c>
      <c r="BG971" s="562"/>
      <c r="BH971" s="565">
        <f>AV971+BB971</f>
        <v>0</v>
      </c>
      <c r="BI971" s="566"/>
      <c r="BJ971" s="557">
        <f>IF(BF971=0,0,(BH971/BF971)*100)</f>
        <v>0</v>
      </c>
      <c r="BK971" s="558"/>
      <c r="BL971" s="602">
        <f>(AD971*2)+(AJ971*2)+(AP971*3)+BB971</f>
        <v>0</v>
      </c>
      <c r="BM971" s="603"/>
      <c r="BN971" s="604"/>
      <c r="BO971" s="587">
        <f t="shared" ref="BO971" si="902">IF(BQ971=0,0,50*BP971/BQ971)</f>
        <v>0</v>
      </c>
      <c r="BP971" s="555">
        <f t="shared" ref="BP971" si="903">(BL971*BS$955)+(N971*BS$956)+(X971*BS$957)+(R971*BS$958)+(V971*BS$959)+(Z971*BS$960)</f>
        <v>0</v>
      </c>
      <c r="BQ971" s="555">
        <f t="shared" ref="BQ971" si="904">((AZ971-BB971)*BS$962)+((AT971-AV971)*BS$961)+(H971*BS$963)+(P971*BS$964)</f>
        <v>0</v>
      </c>
      <c r="BR971" s="65"/>
      <c r="BS971" s="65"/>
      <c r="BT971" s="268"/>
    </row>
    <row r="972" spans="1:72" ht="21.75" customHeight="1" x14ac:dyDescent="0.25">
      <c r="A972" s="268"/>
      <c r="B972" s="679"/>
      <c r="C972" s="690" t="str">
        <f>IF(ROSTER!D$24="","",ROSTER!D$24)</f>
        <v/>
      </c>
      <c r="D972" s="691"/>
      <c r="E972" s="668"/>
      <c r="F972" s="681"/>
      <c r="G972" s="664"/>
      <c r="H972" s="585"/>
      <c r="I972" s="586"/>
      <c r="J972" s="571"/>
      <c r="K972" s="572"/>
      <c r="L972" s="575"/>
      <c r="M972" s="576"/>
      <c r="N972" s="581" t="s">
        <v>16</v>
      </c>
      <c r="O972" s="582"/>
      <c r="P972" s="571"/>
      <c r="Q972" s="572"/>
      <c r="R972" s="575"/>
      <c r="S972" s="576"/>
      <c r="T972" s="581" t="s">
        <v>16</v>
      </c>
      <c r="U972" s="582"/>
      <c r="V972" s="585"/>
      <c r="W972" s="586"/>
      <c r="X972" s="571"/>
      <c r="Y972" s="586"/>
      <c r="Z972" s="571"/>
      <c r="AA972" s="586"/>
      <c r="AB972" s="571"/>
      <c r="AC972" s="572"/>
      <c r="AD972" s="575"/>
      <c r="AE972" s="576"/>
      <c r="AF972" s="577"/>
      <c r="AG972" s="578"/>
      <c r="AH972" s="571"/>
      <c r="AI972" s="572"/>
      <c r="AJ972" s="575"/>
      <c r="AK972" s="576"/>
      <c r="AL972" s="577"/>
      <c r="AM972" s="578"/>
      <c r="AN972" s="571"/>
      <c r="AO972" s="572"/>
      <c r="AP972" s="575"/>
      <c r="AQ972" s="576"/>
      <c r="AR972" s="577"/>
      <c r="AS972" s="578"/>
      <c r="AT972" s="627"/>
      <c r="AU972" s="628"/>
      <c r="AV972" s="629"/>
      <c r="AW972" s="630"/>
      <c r="AX972" s="577"/>
      <c r="AY972" s="578"/>
      <c r="AZ972" s="571"/>
      <c r="BA972" s="572"/>
      <c r="BB972" s="575"/>
      <c r="BC972" s="576"/>
      <c r="BD972" s="577"/>
      <c r="BE972" s="578"/>
      <c r="BF972" s="627"/>
      <c r="BG972" s="628"/>
      <c r="BH972" s="629"/>
      <c r="BI972" s="630"/>
      <c r="BJ972" s="577"/>
      <c r="BK972" s="578"/>
      <c r="BL972" s="605"/>
      <c r="BM972" s="606"/>
      <c r="BN972" s="607"/>
      <c r="BO972" s="588"/>
      <c r="BP972" s="556"/>
      <c r="BQ972" s="556"/>
      <c r="BR972" s="65"/>
      <c r="BS972" s="65"/>
      <c r="BT972" s="268"/>
    </row>
    <row r="973" spans="1:72" ht="21.75" customHeight="1" x14ac:dyDescent="0.25">
      <c r="A973" s="268"/>
      <c r="B973" s="678" t="str">
        <f>IF(ROSTER!B$26="","",ROSTER!B$26)</f>
        <v/>
      </c>
      <c r="C973" s="669" t="str">
        <f>IF(ROSTER!C$26="","",ROSTER!C$26)</f>
        <v/>
      </c>
      <c r="D973" s="670"/>
      <c r="E973" s="667"/>
      <c r="F973" s="680">
        <f>IF(E973="y",1,IF(E973="S",1,0))</f>
        <v>0</v>
      </c>
      <c r="G973" s="663">
        <f>IF(E973="S",1,0)</f>
        <v>0</v>
      </c>
      <c r="H973" s="583"/>
      <c r="I973" s="584"/>
      <c r="J973" s="569"/>
      <c r="K973" s="570"/>
      <c r="L973" s="573"/>
      <c r="M973" s="574"/>
      <c r="N973" s="579">
        <f>L973+J973</f>
        <v>0</v>
      </c>
      <c r="O973" s="580"/>
      <c r="P973" s="569"/>
      <c r="Q973" s="570"/>
      <c r="R973" s="573"/>
      <c r="S973" s="574"/>
      <c r="T973" s="579">
        <f>R973-P973</f>
        <v>0</v>
      </c>
      <c r="U973" s="580"/>
      <c r="V973" s="583"/>
      <c r="W973" s="584"/>
      <c r="X973" s="569"/>
      <c r="Y973" s="584"/>
      <c r="Z973" s="569"/>
      <c r="AA973" s="584"/>
      <c r="AB973" s="569"/>
      <c r="AC973" s="570"/>
      <c r="AD973" s="573"/>
      <c r="AE973" s="574"/>
      <c r="AF973" s="557">
        <f>IF(AB973=0,0,(AD973/AB973)*100)</f>
        <v>0</v>
      </c>
      <c r="AG973" s="558"/>
      <c r="AH973" s="569"/>
      <c r="AI973" s="570"/>
      <c r="AJ973" s="573"/>
      <c r="AK973" s="574"/>
      <c r="AL973" s="557">
        <f>IF(AH973=0,0,(AJ973/AH973)*100)</f>
        <v>0</v>
      </c>
      <c r="AM973" s="558"/>
      <c r="AN973" s="569"/>
      <c r="AO973" s="570"/>
      <c r="AP973" s="573"/>
      <c r="AQ973" s="574"/>
      <c r="AR973" s="557">
        <f>IF(AN973=0,0,(AP973/AN973)*100)</f>
        <v>0</v>
      </c>
      <c r="AS973" s="558"/>
      <c r="AT973" s="561">
        <f>AB973+AH973+AN973</f>
        <v>0</v>
      </c>
      <c r="AU973" s="562"/>
      <c r="AV973" s="565">
        <f>AD973+AJ973+AP973</f>
        <v>0</v>
      </c>
      <c r="AW973" s="566"/>
      <c r="AX973" s="557">
        <f>IF(AT973=0,0,(AV973/AT973)*100)</f>
        <v>0</v>
      </c>
      <c r="AY973" s="558"/>
      <c r="AZ973" s="569"/>
      <c r="BA973" s="570"/>
      <c r="BB973" s="573"/>
      <c r="BC973" s="574"/>
      <c r="BD973" s="557">
        <f>IF(AZ973=0,0,(BB973/AZ973)*100)</f>
        <v>0</v>
      </c>
      <c r="BE973" s="558"/>
      <c r="BF973" s="561">
        <f>AT973+AZ973</f>
        <v>0</v>
      </c>
      <c r="BG973" s="562"/>
      <c r="BH973" s="565">
        <f>AV973+BB973</f>
        <v>0</v>
      </c>
      <c r="BI973" s="566"/>
      <c r="BJ973" s="557">
        <f>IF(BF973=0,0,(BH973/BF973)*100)</f>
        <v>0</v>
      </c>
      <c r="BK973" s="558"/>
      <c r="BL973" s="602">
        <f>(AD973*2)+(AJ973*2)+(AP973*3)+BB973</f>
        <v>0</v>
      </c>
      <c r="BM973" s="603"/>
      <c r="BN973" s="604"/>
      <c r="BO973" s="587">
        <f t="shared" ref="BO973" si="905">IF(BQ973=0,0,50*BP973/BQ973)</f>
        <v>0</v>
      </c>
      <c r="BP973" s="555">
        <f t="shared" ref="BP973" si="906">(BL973*BS$955)+(N973*BS$956)+(X973*BS$957)+(R973*BS$958)+(V973*BS$959)+(Z973*BS$960)</f>
        <v>0</v>
      </c>
      <c r="BQ973" s="555">
        <f t="shared" ref="BQ973" si="907">((AZ973-BB973)*BS$962)+((AT973-AV973)*BS$961)+(H973*BS$963)+(P973*BS$964)</f>
        <v>0</v>
      </c>
      <c r="BR973" s="65"/>
      <c r="BS973" s="65"/>
      <c r="BT973" s="268"/>
    </row>
    <row r="974" spans="1:72" ht="21.75" customHeight="1" x14ac:dyDescent="0.25">
      <c r="A974" s="268"/>
      <c r="B974" s="679"/>
      <c r="C974" s="690" t="str">
        <f>IF(ROSTER!D$26="","",ROSTER!D$26)</f>
        <v/>
      </c>
      <c r="D974" s="691"/>
      <c r="E974" s="668"/>
      <c r="F974" s="681"/>
      <c r="G974" s="664"/>
      <c r="H974" s="585"/>
      <c r="I974" s="586"/>
      <c r="J974" s="571"/>
      <c r="K974" s="572"/>
      <c r="L974" s="575"/>
      <c r="M974" s="576"/>
      <c r="N974" s="581" t="s">
        <v>16</v>
      </c>
      <c r="O974" s="582"/>
      <c r="P974" s="571"/>
      <c r="Q974" s="572"/>
      <c r="R974" s="575"/>
      <c r="S974" s="576"/>
      <c r="T974" s="581" t="s">
        <v>16</v>
      </c>
      <c r="U974" s="582"/>
      <c r="V974" s="585"/>
      <c r="W974" s="586"/>
      <c r="X974" s="571"/>
      <c r="Y974" s="586"/>
      <c r="Z974" s="571"/>
      <c r="AA974" s="586"/>
      <c r="AB974" s="571"/>
      <c r="AC974" s="572"/>
      <c r="AD974" s="575"/>
      <c r="AE974" s="576"/>
      <c r="AF974" s="577"/>
      <c r="AG974" s="578"/>
      <c r="AH974" s="571"/>
      <c r="AI974" s="572"/>
      <c r="AJ974" s="575"/>
      <c r="AK974" s="576"/>
      <c r="AL974" s="577"/>
      <c r="AM974" s="578"/>
      <c r="AN974" s="571"/>
      <c r="AO974" s="572"/>
      <c r="AP974" s="575"/>
      <c r="AQ974" s="576"/>
      <c r="AR974" s="577"/>
      <c r="AS974" s="578"/>
      <c r="AT974" s="627"/>
      <c r="AU974" s="628"/>
      <c r="AV974" s="629"/>
      <c r="AW974" s="630"/>
      <c r="AX974" s="577"/>
      <c r="AY974" s="578"/>
      <c r="AZ974" s="571"/>
      <c r="BA974" s="572"/>
      <c r="BB974" s="575"/>
      <c r="BC974" s="576"/>
      <c r="BD974" s="577"/>
      <c r="BE974" s="578"/>
      <c r="BF974" s="627"/>
      <c r="BG974" s="628"/>
      <c r="BH974" s="629"/>
      <c r="BI974" s="630"/>
      <c r="BJ974" s="577"/>
      <c r="BK974" s="578"/>
      <c r="BL974" s="605"/>
      <c r="BM974" s="606"/>
      <c r="BN974" s="607"/>
      <c r="BO974" s="588"/>
      <c r="BP974" s="556"/>
      <c r="BQ974" s="556"/>
      <c r="BR974" s="65"/>
      <c r="BS974" s="65"/>
      <c r="BT974" s="268"/>
    </row>
    <row r="975" spans="1:72" ht="21.75" customHeight="1" x14ac:dyDescent="0.25">
      <c r="A975" s="268"/>
      <c r="B975" s="678" t="str">
        <f>IF(ROSTER!B$28="","",ROSTER!B$28)</f>
        <v/>
      </c>
      <c r="C975" s="669" t="str">
        <f>IF(ROSTER!C$28="","",ROSTER!C$28)</f>
        <v/>
      </c>
      <c r="D975" s="670"/>
      <c r="E975" s="667"/>
      <c r="F975" s="680">
        <f>IF(E975="y",1,IF(E975="S",1,0))</f>
        <v>0</v>
      </c>
      <c r="G975" s="663">
        <f>IF(E975="S",1,0)</f>
        <v>0</v>
      </c>
      <c r="H975" s="583"/>
      <c r="I975" s="584"/>
      <c r="J975" s="569"/>
      <c r="K975" s="570"/>
      <c r="L975" s="573"/>
      <c r="M975" s="574"/>
      <c r="N975" s="579">
        <f>L975+J975</f>
        <v>0</v>
      </c>
      <c r="O975" s="580"/>
      <c r="P975" s="569"/>
      <c r="Q975" s="570"/>
      <c r="R975" s="573"/>
      <c r="S975" s="574"/>
      <c r="T975" s="579">
        <f>R975-P975</f>
        <v>0</v>
      </c>
      <c r="U975" s="580"/>
      <c r="V975" s="583"/>
      <c r="W975" s="584"/>
      <c r="X975" s="569"/>
      <c r="Y975" s="584"/>
      <c r="Z975" s="569"/>
      <c r="AA975" s="584"/>
      <c r="AB975" s="569"/>
      <c r="AC975" s="570"/>
      <c r="AD975" s="573"/>
      <c r="AE975" s="574"/>
      <c r="AF975" s="557">
        <f>IF(AB975=0,0,(AD975/AB975)*100)</f>
        <v>0</v>
      </c>
      <c r="AG975" s="558"/>
      <c r="AH975" s="569"/>
      <c r="AI975" s="570"/>
      <c r="AJ975" s="573"/>
      <c r="AK975" s="574"/>
      <c r="AL975" s="557">
        <f>IF(AH975=0,0,(AJ975/AH975)*100)</f>
        <v>0</v>
      </c>
      <c r="AM975" s="558"/>
      <c r="AN975" s="569"/>
      <c r="AO975" s="570"/>
      <c r="AP975" s="573"/>
      <c r="AQ975" s="574"/>
      <c r="AR975" s="557">
        <f>IF(AN975=0,0,(AP975/AN975)*100)</f>
        <v>0</v>
      </c>
      <c r="AS975" s="558"/>
      <c r="AT975" s="561">
        <f>AB975+AH975+AN975</f>
        <v>0</v>
      </c>
      <c r="AU975" s="562"/>
      <c r="AV975" s="565">
        <f>AD975+AJ975+AP975</f>
        <v>0</v>
      </c>
      <c r="AW975" s="566"/>
      <c r="AX975" s="557">
        <f>IF(AT975=0,0,(AV975/AT975)*100)</f>
        <v>0</v>
      </c>
      <c r="AY975" s="558"/>
      <c r="AZ975" s="569"/>
      <c r="BA975" s="570"/>
      <c r="BB975" s="573"/>
      <c r="BC975" s="574"/>
      <c r="BD975" s="557">
        <f>IF(AZ975=0,0,(BB975/AZ975)*100)</f>
        <v>0</v>
      </c>
      <c r="BE975" s="558"/>
      <c r="BF975" s="561">
        <f>AT975+AZ975</f>
        <v>0</v>
      </c>
      <c r="BG975" s="562"/>
      <c r="BH975" s="565">
        <f>AV975+BB975</f>
        <v>0</v>
      </c>
      <c r="BI975" s="566"/>
      <c r="BJ975" s="557">
        <f>IF(BF975=0,0,(BH975/BF975)*100)</f>
        <v>0</v>
      </c>
      <c r="BK975" s="558"/>
      <c r="BL975" s="602">
        <f>(AD975*2)+(AJ975*2)+(AP975*3)+BB975</f>
        <v>0</v>
      </c>
      <c r="BM975" s="603"/>
      <c r="BN975" s="604"/>
      <c r="BO975" s="587">
        <f t="shared" ref="BO975" si="908">IF(BQ975=0,0,50*BP975/BQ975)</f>
        <v>0</v>
      </c>
      <c r="BP975" s="555">
        <f t="shared" ref="BP975" si="909">(BL975*BS$955)+(N975*BS$956)+(X975*BS$957)+(R975*BS$958)+(V975*BS$959)+(Z975*BS$960)</f>
        <v>0</v>
      </c>
      <c r="BQ975" s="555">
        <f t="shared" ref="BQ975" si="910">((AZ975-BB975)*BS$962)+((AT975-AV975)*BS$961)+(H975*BS$963)+(P975*BS$964)</f>
        <v>0</v>
      </c>
      <c r="BR975" s="65"/>
      <c r="BS975" s="65"/>
      <c r="BT975" s="268"/>
    </row>
    <row r="976" spans="1:72" ht="21.75" customHeight="1" x14ac:dyDescent="0.25">
      <c r="A976" s="268"/>
      <c r="B976" s="679"/>
      <c r="C976" s="690" t="str">
        <f>IF(ROSTER!D$28="","",ROSTER!D$28)</f>
        <v/>
      </c>
      <c r="D976" s="691"/>
      <c r="E976" s="668"/>
      <c r="F976" s="681"/>
      <c r="G976" s="664"/>
      <c r="H976" s="585"/>
      <c r="I976" s="586"/>
      <c r="J976" s="571"/>
      <c r="K976" s="572"/>
      <c r="L976" s="575"/>
      <c r="M976" s="576"/>
      <c r="N976" s="581" t="s">
        <v>16</v>
      </c>
      <c r="O976" s="582"/>
      <c r="P976" s="571"/>
      <c r="Q976" s="572"/>
      <c r="R976" s="575"/>
      <c r="S976" s="576"/>
      <c r="T976" s="581" t="s">
        <v>16</v>
      </c>
      <c r="U976" s="582"/>
      <c r="V976" s="585"/>
      <c r="W976" s="586"/>
      <c r="X976" s="571"/>
      <c r="Y976" s="586"/>
      <c r="Z976" s="571"/>
      <c r="AA976" s="586"/>
      <c r="AB976" s="571"/>
      <c r="AC976" s="572"/>
      <c r="AD976" s="575"/>
      <c r="AE976" s="576"/>
      <c r="AF976" s="577"/>
      <c r="AG976" s="578"/>
      <c r="AH976" s="571"/>
      <c r="AI976" s="572"/>
      <c r="AJ976" s="575"/>
      <c r="AK976" s="576"/>
      <c r="AL976" s="577"/>
      <c r="AM976" s="578"/>
      <c r="AN976" s="571"/>
      <c r="AO976" s="572"/>
      <c r="AP976" s="575"/>
      <c r="AQ976" s="576"/>
      <c r="AR976" s="577"/>
      <c r="AS976" s="578"/>
      <c r="AT976" s="627"/>
      <c r="AU976" s="628"/>
      <c r="AV976" s="629"/>
      <c r="AW976" s="630"/>
      <c r="AX976" s="577"/>
      <c r="AY976" s="578"/>
      <c r="AZ976" s="571"/>
      <c r="BA976" s="572"/>
      <c r="BB976" s="575"/>
      <c r="BC976" s="576"/>
      <c r="BD976" s="577"/>
      <c r="BE976" s="578"/>
      <c r="BF976" s="627"/>
      <c r="BG976" s="628"/>
      <c r="BH976" s="629"/>
      <c r="BI976" s="630"/>
      <c r="BJ976" s="577"/>
      <c r="BK976" s="578"/>
      <c r="BL976" s="605"/>
      <c r="BM976" s="606"/>
      <c r="BN976" s="607"/>
      <c r="BO976" s="588"/>
      <c r="BP976" s="556"/>
      <c r="BQ976" s="556"/>
      <c r="BR976" s="65"/>
      <c r="BS976" s="65"/>
      <c r="BT976" s="268"/>
    </row>
    <row r="977" spans="1:72" ht="21.75" customHeight="1" x14ac:dyDescent="0.25">
      <c r="A977" s="268"/>
      <c r="B977" s="678" t="str">
        <f>IF(ROSTER!B$30="","",ROSTER!B$30)</f>
        <v/>
      </c>
      <c r="C977" s="669" t="str">
        <f>IF(ROSTER!C$30="","",ROSTER!C$30)</f>
        <v/>
      </c>
      <c r="D977" s="670"/>
      <c r="E977" s="667"/>
      <c r="F977" s="680">
        <f>IF(E977="y",1,IF(E977="S",1,0))</f>
        <v>0</v>
      </c>
      <c r="G977" s="663">
        <f>IF(E977="S",1,0)</f>
        <v>0</v>
      </c>
      <c r="H977" s="583"/>
      <c r="I977" s="584"/>
      <c r="J977" s="569"/>
      <c r="K977" s="570"/>
      <c r="L977" s="573"/>
      <c r="M977" s="574"/>
      <c r="N977" s="579">
        <f>L977+J977</f>
        <v>0</v>
      </c>
      <c r="O977" s="580"/>
      <c r="P977" s="569"/>
      <c r="Q977" s="570"/>
      <c r="R977" s="573"/>
      <c r="S977" s="574"/>
      <c r="T977" s="579">
        <f>R977-P977</f>
        <v>0</v>
      </c>
      <c r="U977" s="580"/>
      <c r="V977" s="583"/>
      <c r="W977" s="584"/>
      <c r="X977" s="569"/>
      <c r="Y977" s="584"/>
      <c r="Z977" s="569"/>
      <c r="AA977" s="584"/>
      <c r="AB977" s="569"/>
      <c r="AC977" s="570"/>
      <c r="AD977" s="573"/>
      <c r="AE977" s="574"/>
      <c r="AF977" s="557">
        <f>IF(AB977=0,0,(AD977/AB977)*100)</f>
        <v>0</v>
      </c>
      <c r="AG977" s="558"/>
      <c r="AH977" s="569"/>
      <c r="AI977" s="570"/>
      <c r="AJ977" s="573"/>
      <c r="AK977" s="574"/>
      <c r="AL977" s="557">
        <f>IF(AH977=0,0,(AJ977/AH977)*100)</f>
        <v>0</v>
      </c>
      <c r="AM977" s="558"/>
      <c r="AN977" s="569"/>
      <c r="AO977" s="570"/>
      <c r="AP977" s="573"/>
      <c r="AQ977" s="574"/>
      <c r="AR977" s="557">
        <f>IF(AN977=0,0,(AP977/AN977)*100)</f>
        <v>0</v>
      </c>
      <c r="AS977" s="558"/>
      <c r="AT977" s="561">
        <f>AB977+AH977+AN977</f>
        <v>0</v>
      </c>
      <c r="AU977" s="562"/>
      <c r="AV977" s="565">
        <f>AD977+AJ977+AP977</f>
        <v>0</v>
      </c>
      <c r="AW977" s="566"/>
      <c r="AX977" s="557">
        <f>IF(AT977=0,0,(AV977/AT977)*100)</f>
        <v>0</v>
      </c>
      <c r="AY977" s="558"/>
      <c r="AZ977" s="569"/>
      <c r="BA977" s="570"/>
      <c r="BB977" s="573"/>
      <c r="BC977" s="574"/>
      <c r="BD977" s="557">
        <f>IF(AZ977=0,0,(BB977/AZ977)*100)</f>
        <v>0</v>
      </c>
      <c r="BE977" s="558"/>
      <c r="BF977" s="561">
        <f>AT977+AZ977</f>
        <v>0</v>
      </c>
      <c r="BG977" s="562"/>
      <c r="BH977" s="565">
        <f>AV977+BB977</f>
        <v>0</v>
      </c>
      <c r="BI977" s="566"/>
      <c r="BJ977" s="557">
        <f>IF(BF977=0,0,(BH977/BF977)*100)</f>
        <v>0</v>
      </c>
      <c r="BK977" s="558"/>
      <c r="BL977" s="602">
        <f>(AD977*2)+(AJ977*2)+(AP977*3)+BB977</f>
        <v>0</v>
      </c>
      <c r="BM977" s="603"/>
      <c r="BN977" s="604"/>
      <c r="BO977" s="587">
        <f t="shared" ref="BO977" si="911">IF(BQ977=0,0,50*BP977/BQ977)</f>
        <v>0</v>
      </c>
      <c r="BP977" s="555">
        <f t="shared" ref="BP977" si="912">(BL977*BS$955)+(N977*BS$956)+(X977*BS$957)+(R977*BS$958)+(V977*BS$959)+(Z977*BS$960)</f>
        <v>0</v>
      </c>
      <c r="BQ977" s="555">
        <f t="shared" ref="BQ977" si="913">((AZ977-BB977)*BS$962)+((AT977-AV977)*BS$961)+(H977*BS$963)+(P977*BS$964)</f>
        <v>0</v>
      </c>
      <c r="BR977" s="65"/>
      <c r="BS977" s="65"/>
      <c r="BT977" s="268"/>
    </row>
    <row r="978" spans="1:72" ht="21.75" customHeight="1" x14ac:dyDescent="0.25">
      <c r="A978" s="268"/>
      <c r="B978" s="679"/>
      <c r="C978" s="690" t="str">
        <f>IF(ROSTER!D$30="","",ROSTER!D$30)</f>
        <v/>
      </c>
      <c r="D978" s="691"/>
      <c r="E978" s="668"/>
      <c r="F978" s="681"/>
      <c r="G978" s="664"/>
      <c r="H978" s="585"/>
      <c r="I978" s="586"/>
      <c r="J978" s="571"/>
      <c r="K978" s="572"/>
      <c r="L978" s="575"/>
      <c r="M978" s="576"/>
      <c r="N978" s="581" t="s">
        <v>16</v>
      </c>
      <c r="O978" s="582"/>
      <c r="P978" s="571"/>
      <c r="Q978" s="572"/>
      <c r="R978" s="575"/>
      <c r="S978" s="576"/>
      <c r="T978" s="581" t="s">
        <v>16</v>
      </c>
      <c r="U978" s="582"/>
      <c r="V978" s="585"/>
      <c r="W978" s="586"/>
      <c r="X978" s="571"/>
      <c r="Y978" s="586"/>
      <c r="Z978" s="571"/>
      <c r="AA978" s="586"/>
      <c r="AB978" s="571"/>
      <c r="AC978" s="572"/>
      <c r="AD978" s="575"/>
      <c r="AE978" s="576"/>
      <c r="AF978" s="577"/>
      <c r="AG978" s="578"/>
      <c r="AH978" s="571"/>
      <c r="AI978" s="572"/>
      <c r="AJ978" s="575"/>
      <c r="AK978" s="576"/>
      <c r="AL978" s="577"/>
      <c r="AM978" s="578"/>
      <c r="AN978" s="571"/>
      <c r="AO978" s="572"/>
      <c r="AP978" s="575"/>
      <c r="AQ978" s="576"/>
      <c r="AR978" s="577"/>
      <c r="AS978" s="578"/>
      <c r="AT978" s="627"/>
      <c r="AU978" s="628"/>
      <c r="AV978" s="629"/>
      <c r="AW978" s="630"/>
      <c r="AX978" s="577"/>
      <c r="AY978" s="578"/>
      <c r="AZ978" s="571"/>
      <c r="BA978" s="572"/>
      <c r="BB978" s="575"/>
      <c r="BC978" s="576"/>
      <c r="BD978" s="577"/>
      <c r="BE978" s="578"/>
      <c r="BF978" s="627"/>
      <c r="BG978" s="628"/>
      <c r="BH978" s="629"/>
      <c r="BI978" s="630"/>
      <c r="BJ978" s="577"/>
      <c r="BK978" s="578"/>
      <c r="BL978" s="605"/>
      <c r="BM978" s="606"/>
      <c r="BN978" s="607"/>
      <c r="BO978" s="588"/>
      <c r="BP978" s="556"/>
      <c r="BQ978" s="556"/>
      <c r="BR978" s="65"/>
      <c r="BS978" s="65"/>
      <c r="BT978" s="268"/>
    </row>
    <row r="979" spans="1:72" ht="21.75" customHeight="1" x14ac:dyDescent="0.25">
      <c r="A979" s="268"/>
      <c r="B979" s="678" t="str">
        <f>IF(ROSTER!B$32="","",ROSTER!B$32)</f>
        <v/>
      </c>
      <c r="C979" s="669" t="str">
        <f>IF(ROSTER!C$32="","",ROSTER!C$32)</f>
        <v/>
      </c>
      <c r="D979" s="670"/>
      <c r="E979" s="667"/>
      <c r="F979" s="680">
        <f>IF(E979="y",1,IF(E979="S",1,0))</f>
        <v>0</v>
      </c>
      <c r="G979" s="663">
        <f>IF(E979="S",1,0)</f>
        <v>0</v>
      </c>
      <c r="H979" s="583"/>
      <c r="I979" s="584"/>
      <c r="J979" s="569"/>
      <c r="K979" s="570"/>
      <c r="L979" s="573"/>
      <c r="M979" s="574"/>
      <c r="N979" s="579">
        <f>L979+J979</f>
        <v>0</v>
      </c>
      <c r="O979" s="580"/>
      <c r="P979" s="569"/>
      <c r="Q979" s="570"/>
      <c r="R979" s="573"/>
      <c r="S979" s="574"/>
      <c r="T979" s="579">
        <f>R979-P979</f>
        <v>0</v>
      </c>
      <c r="U979" s="580"/>
      <c r="V979" s="583"/>
      <c r="W979" s="584"/>
      <c r="X979" s="569"/>
      <c r="Y979" s="584"/>
      <c r="Z979" s="569"/>
      <c r="AA979" s="584"/>
      <c r="AB979" s="569"/>
      <c r="AC979" s="570"/>
      <c r="AD979" s="573"/>
      <c r="AE979" s="574"/>
      <c r="AF979" s="557">
        <f>IF(AB979=0,0,(AD979/AB979)*100)</f>
        <v>0</v>
      </c>
      <c r="AG979" s="558"/>
      <c r="AH979" s="569"/>
      <c r="AI979" s="570"/>
      <c r="AJ979" s="573"/>
      <c r="AK979" s="574"/>
      <c r="AL979" s="557">
        <f>IF(AH979=0,0,(AJ979/AH979)*100)</f>
        <v>0</v>
      </c>
      <c r="AM979" s="558"/>
      <c r="AN979" s="569"/>
      <c r="AO979" s="570"/>
      <c r="AP979" s="573"/>
      <c r="AQ979" s="574"/>
      <c r="AR979" s="557">
        <f>IF(AN979=0,0,(AP979/AN979)*100)</f>
        <v>0</v>
      </c>
      <c r="AS979" s="558"/>
      <c r="AT979" s="561">
        <f>AB979+AH979+AN979</f>
        <v>0</v>
      </c>
      <c r="AU979" s="562"/>
      <c r="AV979" s="565">
        <f>AD979+AJ979+AP979</f>
        <v>0</v>
      </c>
      <c r="AW979" s="566"/>
      <c r="AX979" s="557">
        <f>IF(AT979=0,0,(AV979/AT979)*100)</f>
        <v>0</v>
      </c>
      <c r="AY979" s="558"/>
      <c r="AZ979" s="569"/>
      <c r="BA979" s="570"/>
      <c r="BB979" s="573"/>
      <c r="BC979" s="574"/>
      <c r="BD979" s="557">
        <f>IF(AZ979=0,0,(BB979/AZ979)*100)</f>
        <v>0</v>
      </c>
      <c r="BE979" s="558"/>
      <c r="BF979" s="561">
        <f>AT979+AZ979</f>
        <v>0</v>
      </c>
      <c r="BG979" s="562"/>
      <c r="BH979" s="565">
        <f>AV979+BB979</f>
        <v>0</v>
      </c>
      <c r="BI979" s="566"/>
      <c r="BJ979" s="557">
        <f>IF(BF979=0,0,(BH979/BF979)*100)</f>
        <v>0</v>
      </c>
      <c r="BK979" s="558"/>
      <c r="BL979" s="602">
        <f>(AD979*2)+(AJ979*2)+(AP979*3)+BB979</f>
        <v>0</v>
      </c>
      <c r="BM979" s="603"/>
      <c r="BN979" s="604"/>
      <c r="BO979" s="587">
        <f t="shared" ref="BO979" si="914">IF(BQ979=0,0,50*BP979/BQ979)</f>
        <v>0</v>
      </c>
      <c r="BP979" s="555">
        <f t="shared" ref="BP979" si="915">(BL979*BS$955)+(N979*BS$956)+(X979*BS$957)+(R979*BS$958)+(V979*BS$959)+(Z979*BS$960)</f>
        <v>0</v>
      </c>
      <c r="BQ979" s="555">
        <f t="shared" ref="BQ979" si="916">((AZ979-BB979)*BS$962)+((AT979-AV979)*BS$961)+(H979*BS$963)+(P979*BS$964)</f>
        <v>0</v>
      </c>
      <c r="BR979" s="65"/>
      <c r="BS979" s="65"/>
      <c r="BT979" s="268"/>
    </row>
    <row r="980" spans="1:72" ht="21.75" customHeight="1" x14ac:dyDescent="0.25">
      <c r="A980" s="268"/>
      <c r="B980" s="679"/>
      <c r="C980" s="690" t="str">
        <f>IF(ROSTER!D$32="","",ROSTER!D$32)</f>
        <v/>
      </c>
      <c r="D980" s="691"/>
      <c r="E980" s="668"/>
      <c r="F980" s="681"/>
      <c r="G980" s="664"/>
      <c r="H980" s="585"/>
      <c r="I980" s="586"/>
      <c r="J980" s="571"/>
      <c r="K980" s="572"/>
      <c r="L980" s="575"/>
      <c r="M980" s="576"/>
      <c r="N980" s="581" t="s">
        <v>16</v>
      </c>
      <c r="O980" s="582"/>
      <c r="P980" s="571"/>
      <c r="Q980" s="572"/>
      <c r="R980" s="575"/>
      <c r="S980" s="576"/>
      <c r="T980" s="581" t="s">
        <v>16</v>
      </c>
      <c r="U980" s="582"/>
      <c r="V980" s="585"/>
      <c r="W980" s="586"/>
      <c r="X980" s="571"/>
      <c r="Y980" s="586"/>
      <c r="Z980" s="571"/>
      <c r="AA980" s="586"/>
      <c r="AB980" s="571"/>
      <c r="AC980" s="572"/>
      <c r="AD980" s="575"/>
      <c r="AE980" s="576"/>
      <c r="AF980" s="577"/>
      <c r="AG980" s="578"/>
      <c r="AH980" s="571"/>
      <c r="AI980" s="572"/>
      <c r="AJ980" s="575"/>
      <c r="AK980" s="576"/>
      <c r="AL980" s="577"/>
      <c r="AM980" s="578"/>
      <c r="AN980" s="571"/>
      <c r="AO980" s="572"/>
      <c r="AP980" s="575"/>
      <c r="AQ980" s="576"/>
      <c r="AR980" s="577"/>
      <c r="AS980" s="578"/>
      <c r="AT980" s="627"/>
      <c r="AU980" s="628"/>
      <c r="AV980" s="629"/>
      <c r="AW980" s="630"/>
      <c r="AX980" s="577"/>
      <c r="AY980" s="578"/>
      <c r="AZ980" s="571"/>
      <c r="BA980" s="572"/>
      <c r="BB980" s="575"/>
      <c r="BC980" s="576"/>
      <c r="BD980" s="577"/>
      <c r="BE980" s="578"/>
      <c r="BF980" s="627"/>
      <c r="BG980" s="628"/>
      <c r="BH980" s="629"/>
      <c r="BI980" s="630"/>
      <c r="BJ980" s="577"/>
      <c r="BK980" s="578"/>
      <c r="BL980" s="605"/>
      <c r="BM980" s="606"/>
      <c r="BN980" s="607"/>
      <c r="BO980" s="588"/>
      <c r="BP980" s="556"/>
      <c r="BQ980" s="556"/>
      <c r="BR980" s="65"/>
      <c r="BS980" s="65"/>
      <c r="BT980" s="268"/>
    </row>
    <row r="981" spans="1:72" ht="21.75" customHeight="1" x14ac:dyDescent="0.25">
      <c r="A981" s="268"/>
      <c r="B981" s="678" t="str">
        <f>IF(ROSTER!B$34="","",ROSTER!B$34)</f>
        <v/>
      </c>
      <c r="C981" s="669" t="str">
        <f>IF(ROSTER!C$34="","",ROSTER!C$34)</f>
        <v/>
      </c>
      <c r="D981" s="670"/>
      <c r="E981" s="667"/>
      <c r="F981" s="680">
        <f>IF(E981="y",1,IF(E981="S",1,0))</f>
        <v>0</v>
      </c>
      <c r="G981" s="663">
        <f>IF(E981="S",1,0)</f>
        <v>0</v>
      </c>
      <c r="H981" s="583"/>
      <c r="I981" s="584"/>
      <c r="J981" s="569"/>
      <c r="K981" s="570"/>
      <c r="L981" s="573"/>
      <c r="M981" s="574"/>
      <c r="N981" s="579">
        <f>L981+J981</f>
        <v>0</v>
      </c>
      <c r="O981" s="580"/>
      <c r="P981" s="569"/>
      <c r="Q981" s="570"/>
      <c r="R981" s="573"/>
      <c r="S981" s="574"/>
      <c r="T981" s="579">
        <f>R981-P981</f>
        <v>0</v>
      </c>
      <c r="U981" s="580"/>
      <c r="V981" s="583"/>
      <c r="W981" s="584"/>
      <c r="X981" s="569"/>
      <c r="Y981" s="584"/>
      <c r="Z981" s="569"/>
      <c r="AA981" s="584"/>
      <c r="AB981" s="569"/>
      <c r="AC981" s="570"/>
      <c r="AD981" s="573"/>
      <c r="AE981" s="574"/>
      <c r="AF981" s="557">
        <f>IF(AB981=0,0,(AD981/AB981)*100)</f>
        <v>0</v>
      </c>
      <c r="AG981" s="558"/>
      <c r="AH981" s="569"/>
      <c r="AI981" s="570"/>
      <c r="AJ981" s="573"/>
      <c r="AK981" s="574"/>
      <c r="AL981" s="557">
        <f>IF(AH981=0,0,(AJ981/AH981)*100)</f>
        <v>0</v>
      </c>
      <c r="AM981" s="558"/>
      <c r="AN981" s="569"/>
      <c r="AO981" s="570"/>
      <c r="AP981" s="573"/>
      <c r="AQ981" s="574"/>
      <c r="AR981" s="557">
        <f>IF(AN981=0,0,(AP981/AN981)*100)</f>
        <v>0</v>
      </c>
      <c r="AS981" s="558"/>
      <c r="AT981" s="561">
        <f>AB981+AH981+AN981</f>
        <v>0</v>
      </c>
      <c r="AU981" s="562"/>
      <c r="AV981" s="565">
        <f>AD981+AJ981+AP981</f>
        <v>0</v>
      </c>
      <c r="AW981" s="566"/>
      <c r="AX981" s="557">
        <f>IF(AT981=0,0,(AV981/AT981)*100)</f>
        <v>0</v>
      </c>
      <c r="AY981" s="558"/>
      <c r="AZ981" s="569"/>
      <c r="BA981" s="570"/>
      <c r="BB981" s="573"/>
      <c r="BC981" s="574"/>
      <c r="BD981" s="557">
        <f>IF(AZ981=0,0,(BB981/AZ981)*100)</f>
        <v>0</v>
      </c>
      <c r="BE981" s="558"/>
      <c r="BF981" s="561">
        <f>AT981+AZ981</f>
        <v>0</v>
      </c>
      <c r="BG981" s="562"/>
      <c r="BH981" s="565">
        <f>AV981+BB981</f>
        <v>0</v>
      </c>
      <c r="BI981" s="566"/>
      <c r="BJ981" s="557">
        <f>IF(BF981=0,0,(BH981/BF981)*100)</f>
        <v>0</v>
      </c>
      <c r="BK981" s="558"/>
      <c r="BL981" s="602">
        <f>(AD981*2)+(AJ981*2)+(AP981*3)+BB981</f>
        <v>0</v>
      </c>
      <c r="BM981" s="603"/>
      <c r="BN981" s="604"/>
      <c r="BO981" s="587">
        <f t="shared" ref="BO981" si="917">IF(BQ981=0,0,50*BP981/BQ981)</f>
        <v>0</v>
      </c>
      <c r="BP981" s="555">
        <f t="shared" ref="BP981" si="918">(BL981*BS$955)+(N981*BS$956)+(X981*BS$957)+(R981*BS$958)+(V981*BS$959)+(Z981*BS$960)</f>
        <v>0</v>
      </c>
      <c r="BQ981" s="555">
        <f t="shared" ref="BQ981" si="919">((AZ981-BB981)*BS$962)+((AT981-AV981)*BS$961)+(H981*BS$963)+(P981*BS$964)</f>
        <v>0</v>
      </c>
      <c r="BR981" s="65"/>
      <c r="BS981" s="65"/>
      <c r="BT981" s="268"/>
    </row>
    <row r="982" spans="1:72" ht="21.75" customHeight="1" x14ac:dyDescent="0.25">
      <c r="A982" s="268"/>
      <c r="B982" s="679"/>
      <c r="C982" s="690" t="str">
        <f>IF(ROSTER!D$34="","",ROSTER!D$34)</f>
        <v/>
      </c>
      <c r="D982" s="691"/>
      <c r="E982" s="668"/>
      <c r="F982" s="681"/>
      <c r="G982" s="664"/>
      <c r="H982" s="585"/>
      <c r="I982" s="586"/>
      <c r="J982" s="571"/>
      <c r="K982" s="572"/>
      <c r="L982" s="575"/>
      <c r="M982" s="576"/>
      <c r="N982" s="581" t="s">
        <v>16</v>
      </c>
      <c r="O982" s="582"/>
      <c r="P982" s="571"/>
      <c r="Q982" s="572"/>
      <c r="R982" s="575"/>
      <c r="S982" s="576"/>
      <c r="T982" s="581" t="s">
        <v>16</v>
      </c>
      <c r="U982" s="582"/>
      <c r="V982" s="585"/>
      <c r="W982" s="586"/>
      <c r="X982" s="571"/>
      <c r="Y982" s="586"/>
      <c r="Z982" s="571"/>
      <c r="AA982" s="586"/>
      <c r="AB982" s="571"/>
      <c r="AC982" s="572"/>
      <c r="AD982" s="575"/>
      <c r="AE982" s="576"/>
      <c r="AF982" s="577"/>
      <c r="AG982" s="578"/>
      <c r="AH982" s="571"/>
      <c r="AI982" s="572"/>
      <c r="AJ982" s="575"/>
      <c r="AK982" s="576"/>
      <c r="AL982" s="577"/>
      <c r="AM982" s="578"/>
      <c r="AN982" s="571"/>
      <c r="AO982" s="572"/>
      <c r="AP982" s="575"/>
      <c r="AQ982" s="576"/>
      <c r="AR982" s="577"/>
      <c r="AS982" s="578"/>
      <c r="AT982" s="627"/>
      <c r="AU982" s="628"/>
      <c r="AV982" s="629"/>
      <c r="AW982" s="630"/>
      <c r="AX982" s="577"/>
      <c r="AY982" s="578"/>
      <c r="AZ982" s="571"/>
      <c r="BA982" s="572"/>
      <c r="BB982" s="575"/>
      <c r="BC982" s="576"/>
      <c r="BD982" s="577"/>
      <c r="BE982" s="578"/>
      <c r="BF982" s="627"/>
      <c r="BG982" s="628"/>
      <c r="BH982" s="629"/>
      <c r="BI982" s="630"/>
      <c r="BJ982" s="577"/>
      <c r="BK982" s="578"/>
      <c r="BL982" s="605"/>
      <c r="BM982" s="606"/>
      <c r="BN982" s="607"/>
      <c r="BO982" s="588"/>
      <c r="BP982" s="556"/>
      <c r="BQ982" s="556"/>
      <c r="BR982" s="65"/>
      <c r="BS982" s="65"/>
      <c r="BT982" s="268"/>
    </row>
    <row r="983" spans="1:72" ht="21.75" customHeight="1" x14ac:dyDescent="0.25">
      <c r="A983" s="268"/>
      <c r="B983" s="678" t="str">
        <f>IF(ROSTER!B$36="","",ROSTER!B$36)</f>
        <v/>
      </c>
      <c r="C983" s="669" t="str">
        <f>IF(ROSTER!C$36="","",ROSTER!C$36)</f>
        <v/>
      </c>
      <c r="D983" s="670"/>
      <c r="E983" s="667"/>
      <c r="F983" s="680">
        <f>IF(E983="y",1,IF(E983="S",1,0))</f>
        <v>0</v>
      </c>
      <c r="G983" s="663">
        <f>IF(E983="S",1,0)</f>
        <v>0</v>
      </c>
      <c r="H983" s="583"/>
      <c r="I983" s="584"/>
      <c r="J983" s="569"/>
      <c r="K983" s="570"/>
      <c r="L983" s="573"/>
      <c r="M983" s="574"/>
      <c r="N983" s="579">
        <f>L983+J983</f>
        <v>0</v>
      </c>
      <c r="O983" s="580"/>
      <c r="P983" s="569"/>
      <c r="Q983" s="570"/>
      <c r="R983" s="573"/>
      <c r="S983" s="574"/>
      <c r="T983" s="579">
        <f>R983-P983</f>
        <v>0</v>
      </c>
      <c r="U983" s="580"/>
      <c r="V983" s="583"/>
      <c r="W983" s="584"/>
      <c r="X983" s="569"/>
      <c r="Y983" s="584"/>
      <c r="Z983" s="569"/>
      <c r="AA983" s="584"/>
      <c r="AB983" s="569"/>
      <c r="AC983" s="570"/>
      <c r="AD983" s="573"/>
      <c r="AE983" s="574"/>
      <c r="AF983" s="557">
        <f>IF(AB983=0,0,(AD983/AB983)*100)</f>
        <v>0</v>
      </c>
      <c r="AG983" s="558"/>
      <c r="AH983" s="569"/>
      <c r="AI983" s="570"/>
      <c r="AJ983" s="573"/>
      <c r="AK983" s="574"/>
      <c r="AL983" s="557">
        <f>IF(AH983=0,0,(AJ983/AH983)*100)</f>
        <v>0</v>
      </c>
      <c r="AM983" s="558"/>
      <c r="AN983" s="569"/>
      <c r="AO983" s="570"/>
      <c r="AP983" s="573"/>
      <c r="AQ983" s="574"/>
      <c r="AR983" s="557">
        <f>IF(AN983=0,0,(AP983/AN983)*100)</f>
        <v>0</v>
      </c>
      <c r="AS983" s="558"/>
      <c r="AT983" s="561">
        <f>AB983+AH983+AN983</f>
        <v>0</v>
      </c>
      <c r="AU983" s="562"/>
      <c r="AV983" s="565">
        <f>AD983+AJ983+AP983</f>
        <v>0</v>
      </c>
      <c r="AW983" s="566"/>
      <c r="AX983" s="557">
        <f>IF(AT983=0,0,(AV983/AT983)*100)</f>
        <v>0</v>
      </c>
      <c r="AY983" s="558"/>
      <c r="AZ983" s="569"/>
      <c r="BA983" s="570"/>
      <c r="BB983" s="573"/>
      <c r="BC983" s="574"/>
      <c r="BD983" s="557">
        <f>IF(AZ983=0,0,(BB983/AZ983)*100)</f>
        <v>0</v>
      </c>
      <c r="BE983" s="558"/>
      <c r="BF983" s="561">
        <f>AT983+AZ983</f>
        <v>0</v>
      </c>
      <c r="BG983" s="562"/>
      <c r="BH983" s="565">
        <f>AV983+BB983</f>
        <v>0</v>
      </c>
      <c r="BI983" s="566"/>
      <c r="BJ983" s="557">
        <f>IF(BF983=0,0,(BH983/BF983)*100)</f>
        <v>0</v>
      </c>
      <c r="BK983" s="558"/>
      <c r="BL983" s="602">
        <f>(AD983*2)+(AJ983*2)+(AP983*3)+BB983</f>
        <v>0</v>
      </c>
      <c r="BM983" s="603"/>
      <c r="BN983" s="604"/>
      <c r="BO983" s="587">
        <f t="shared" ref="BO983" si="920">IF(BQ983=0,0,50*BP983/BQ983)</f>
        <v>0</v>
      </c>
      <c r="BP983" s="555">
        <f t="shared" ref="BP983" si="921">(BL983*BS$955)+(N983*BS$956)+(X983*BS$957)+(R983*BS$958)+(V983*BS$959)+(Z983*BS$960)</f>
        <v>0</v>
      </c>
      <c r="BQ983" s="555">
        <f t="shared" ref="BQ983" si="922">((AZ983-BB983)*BS$962)+((AT983-AV983)*BS$961)+(H983*BS$963)+(P983*BS$964)</f>
        <v>0</v>
      </c>
      <c r="BR983" s="65"/>
      <c r="BS983" s="65"/>
      <c r="BT983" s="268"/>
    </row>
    <row r="984" spans="1:72" ht="21.75" customHeight="1" x14ac:dyDescent="0.25">
      <c r="A984" s="268"/>
      <c r="B984" s="679"/>
      <c r="C984" s="690" t="str">
        <f>IF(ROSTER!D$36="","",ROSTER!D$36)</f>
        <v/>
      </c>
      <c r="D984" s="691"/>
      <c r="E984" s="668"/>
      <c r="F984" s="681"/>
      <c r="G984" s="664"/>
      <c r="H984" s="585"/>
      <c r="I984" s="586"/>
      <c r="J984" s="571"/>
      <c r="K984" s="572"/>
      <c r="L984" s="575"/>
      <c r="M984" s="576"/>
      <c r="N984" s="581" t="s">
        <v>16</v>
      </c>
      <c r="O984" s="582"/>
      <c r="P984" s="571"/>
      <c r="Q984" s="572"/>
      <c r="R984" s="575"/>
      <c r="S984" s="576"/>
      <c r="T984" s="581" t="s">
        <v>16</v>
      </c>
      <c r="U984" s="582"/>
      <c r="V984" s="585"/>
      <c r="W984" s="586"/>
      <c r="X984" s="571"/>
      <c r="Y984" s="586"/>
      <c r="Z984" s="571"/>
      <c r="AA984" s="586"/>
      <c r="AB984" s="571"/>
      <c r="AC984" s="572"/>
      <c r="AD984" s="575"/>
      <c r="AE984" s="576"/>
      <c r="AF984" s="577"/>
      <c r="AG984" s="578"/>
      <c r="AH984" s="571"/>
      <c r="AI984" s="572"/>
      <c r="AJ984" s="575"/>
      <c r="AK984" s="576"/>
      <c r="AL984" s="577"/>
      <c r="AM984" s="578"/>
      <c r="AN984" s="571"/>
      <c r="AO984" s="572"/>
      <c r="AP984" s="575"/>
      <c r="AQ984" s="576"/>
      <c r="AR984" s="577"/>
      <c r="AS984" s="578"/>
      <c r="AT984" s="627"/>
      <c r="AU984" s="628"/>
      <c r="AV984" s="629"/>
      <c r="AW984" s="630"/>
      <c r="AX984" s="577"/>
      <c r="AY984" s="578"/>
      <c r="AZ984" s="571"/>
      <c r="BA984" s="572"/>
      <c r="BB984" s="575"/>
      <c r="BC984" s="576"/>
      <c r="BD984" s="577"/>
      <c r="BE984" s="578"/>
      <c r="BF984" s="627"/>
      <c r="BG984" s="628"/>
      <c r="BH984" s="629"/>
      <c r="BI984" s="630"/>
      <c r="BJ984" s="577"/>
      <c r="BK984" s="578"/>
      <c r="BL984" s="605"/>
      <c r="BM984" s="606"/>
      <c r="BN984" s="607"/>
      <c r="BO984" s="588"/>
      <c r="BP984" s="556"/>
      <c r="BQ984" s="556"/>
      <c r="BR984" s="65"/>
      <c r="BS984" s="65"/>
      <c r="BT984" s="268"/>
    </row>
    <row r="985" spans="1:72" ht="21.75" customHeight="1" x14ac:dyDescent="0.25">
      <c r="A985" s="268"/>
      <c r="B985" s="678" t="str">
        <f>IF(ROSTER!B$38="","",ROSTER!B$38)</f>
        <v/>
      </c>
      <c r="C985" s="669" t="str">
        <f>IF(ROSTER!C$38="","",ROSTER!C$38)</f>
        <v/>
      </c>
      <c r="D985" s="670"/>
      <c r="E985" s="667"/>
      <c r="F985" s="680">
        <f>IF(E985="y",1,IF(E985="S",1,0))</f>
        <v>0</v>
      </c>
      <c r="G985" s="663">
        <f>IF(E985="S",1,0)</f>
        <v>0</v>
      </c>
      <c r="H985" s="583"/>
      <c r="I985" s="584"/>
      <c r="J985" s="569"/>
      <c r="K985" s="570"/>
      <c r="L985" s="573"/>
      <c r="M985" s="574"/>
      <c r="N985" s="579">
        <f>L985+J985</f>
        <v>0</v>
      </c>
      <c r="O985" s="580"/>
      <c r="P985" s="569"/>
      <c r="Q985" s="570"/>
      <c r="R985" s="573"/>
      <c r="S985" s="574"/>
      <c r="T985" s="579">
        <f>R985-P985</f>
        <v>0</v>
      </c>
      <c r="U985" s="580"/>
      <c r="V985" s="583"/>
      <c r="W985" s="584"/>
      <c r="X985" s="569"/>
      <c r="Y985" s="584"/>
      <c r="Z985" s="569"/>
      <c r="AA985" s="584"/>
      <c r="AB985" s="569"/>
      <c r="AC985" s="570"/>
      <c r="AD985" s="573"/>
      <c r="AE985" s="574"/>
      <c r="AF985" s="557">
        <f>IF(AB985=0,0,(AD985/AB985)*100)</f>
        <v>0</v>
      </c>
      <c r="AG985" s="558"/>
      <c r="AH985" s="569"/>
      <c r="AI985" s="570"/>
      <c r="AJ985" s="573"/>
      <c r="AK985" s="574"/>
      <c r="AL985" s="557">
        <f>IF(AH985=0,0,(AJ985/AH985)*100)</f>
        <v>0</v>
      </c>
      <c r="AM985" s="558"/>
      <c r="AN985" s="569"/>
      <c r="AO985" s="570"/>
      <c r="AP985" s="573"/>
      <c r="AQ985" s="574"/>
      <c r="AR985" s="557">
        <f>IF(AN985=0,0,(AP985/AN985)*100)</f>
        <v>0</v>
      </c>
      <c r="AS985" s="558"/>
      <c r="AT985" s="561">
        <f>AB985+AH985+AN985</f>
        <v>0</v>
      </c>
      <c r="AU985" s="562"/>
      <c r="AV985" s="565">
        <f>AD985+AJ985+AP985</f>
        <v>0</v>
      </c>
      <c r="AW985" s="566"/>
      <c r="AX985" s="557">
        <f>IF(AT985=0,0,(AV985/AT985)*100)</f>
        <v>0</v>
      </c>
      <c r="AY985" s="558"/>
      <c r="AZ985" s="569"/>
      <c r="BA985" s="570"/>
      <c r="BB985" s="573"/>
      <c r="BC985" s="574"/>
      <c r="BD985" s="557">
        <f>IF(AZ985=0,0,(BB985/AZ985)*100)</f>
        <v>0</v>
      </c>
      <c r="BE985" s="558"/>
      <c r="BF985" s="561">
        <f>AT985+AZ985</f>
        <v>0</v>
      </c>
      <c r="BG985" s="562"/>
      <c r="BH985" s="565">
        <f>AV985+BB985</f>
        <v>0</v>
      </c>
      <c r="BI985" s="566"/>
      <c r="BJ985" s="557">
        <f>IF(BF985=0,0,(BH985/BF985)*100)</f>
        <v>0</v>
      </c>
      <c r="BK985" s="558"/>
      <c r="BL985" s="602">
        <f>(AD985*2)+(AJ985*2)+(AP985*3)+BB985</f>
        <v>0</v>
      </c>
      <c r="BM985" s="603"/>
      <c r="BN985" s="604"/>
      <c r="BO985" s="587">
        <f t="shared" ref="BO985" si="923">IF(BQ985=0,0,50*BP985/BQ985)</f>
        <v>0</v>
      </c>
      <c r="BP985" s="555">
        <f t="shared" ref="BP985" si="924">(BL985*BS$955)+(N985*BS$956)+(X985*BS$957)+(R985*BS$958)+(V985*BS$959)+(Z985*BS$960)</f>
        <v>0</v>
      </c>
      <c r="BQ985" s="555">
        <f t="shared" ref="BQ985" si="925">((AZ985-BB985)*BS$962)+((AT985-AV985)*BS$961)+(H985*BS$963)+(P985*BS$964)</f>
        <v>0</v>
      </c>
      <c r="BR985" s="65"/>
      <c r="BS985" s="65"/>
      <c r="BT985" s="268"/>
    </row>
    <row r="986" spans="1:72" ht="21.75" customHeight="1" x14ac:dyDescent="0.25">
      <c r="A986" s="268"/>
      <c r="B986" s="679"/>
      <c r="C986" s="690" t="str">
        <f>IF(ROSTER!D$38="","",ROSTER!D$38)</f>
        <v/>
      </c>
      <c r="D986" s="691"/>
      <c r="E986" s="668"/>
      <c r="F986" s="681"/>
      <c r="G986" s="664"/>
      <c r="H986" s="585"/>
      <c r="I986" s="586"/>
      <c r="J986" s="571"/>
      <c r="K986" s="572"/>
      <c r="L986" s="575"/>
      <c r="M986" s="576"/>
      <c r="N986" s="581" t="s">
        <v>16</v>
      </c>
      <c r="O986" s="582"/>
      <c r="P986" s="571"/>
      <c r="Q986" s="572"/>
      <c r="R986" s="575"/>
      <c r="S986" s="576"/>
      <c r="T986" s="581" t="s">
        <v>16</v>
      </c>
      <c r="U986" s="582"/>
      <c r="V986" s="585"/>
      <c r="W986" s="586"/>
      <c r="X986" s="571"/>
      <c r="Y986" s="586"/>
      <c r="Z986" s="571"/>
      <c r="AA986" s="586"/>
      <c r="AB986" s="571"/>
      <c r="AC986" s="572"/>
      <c r="AD986" s="575"/>
      <c r="AE986" s="576"/>
      <c r="AF986" s="577"/>
      <c r="AG986" s="578"/>
      <c r="AH986" s="571"/>
      <c r="AI986" s="572"/>
      <c r="AJ986" s="575"/>
      <c r="AK986" s="576"/>
      <c r="AL986" s="577"/>
      <c r="AM986" s="578"/>
      <c r="AN986" s="571"/>
      <c r="AO986" s="572"/>
      <c r="AP986" s="575"/>
      <c r="AQ986" s="576"/>
      <c r="AR986" s="577"/>
      <c r="AS986" s="578"/>
      <c r="AT986" s="627"/>
      <c r="AU986" s="628"/>
      <c r="AV986" s="629"/>
      <c r="AW986" s="630"/>
      <c r="AX986" s="577"/>
      <c r="AY986" s="578"/>
      <c r="AZ986" s="571"/>
      <c r="BA986" s="572"/>
      <c r="BB986" s="575"/>
      <c r="BC986" s="576"/>
      <c r="BD986" s="577"/>
      <c r="BE986" s="578"/>
      <c r="BF986" s="627"/>
      <c r="BG986" s="628"/>
      <c r="BH986" s="629"/>
      <c r="BI986" s="630"/>
      <c r="BJ986" s="577"/>
      <c r="BK986" s="578"/>
      <c r="BL986" s="605"/>
      <c r="BM986" s="606"/>
      <c r="BN986" s="607"/>
      <c r="BO986" s="588"/>
      <c r="BP986" s="556"/>
      <c r="BQ986" s="556"/>
      <c r="BR986" s="65"/>
      <c r="BS986" s="65"/>
      <c r="BT986" s="268"/>
    </row>
    <row r="987" spans="1:72" ht="21.75" customHeight="1" x14ac:dyDescent="0.25">
      <c r="A987" s="268"/>
      <c r="B987" s="678" t="str">
        <f>IF(ROSTER!B$40="","",ROSTER!B$40)</f>
        <v/>
      </c>
      <c r="C987" s="669" t="str">
        <f>IF(ROSTER!C$40="","",ROSTER!C$40)</f>
        <v/>
      </c>
      <c r="D987" s="670"/>
      <c r="E987" s="667"/>
      <c r="F987" s="680">
        <f>IF(E987="y",1,IF(E987="S",1,0))</f>
        <v>0</v>
      </c>
      <c r="G987" s="663">
        <f>IF(E987="S",1,0)</f>
        <v>0</v>
      </c>
      <c r="H987" s="583"/>
      <c r="I987" s="584"/>
      <c r="J987" s="569"/>
      <c r="K987" s="570"/>
      <c r="L987" s="573"/>
      <c r="M987" s="574"/>
      <c r="N987" s="579">
        <f>L987+J987</f>
        <v>0</v>
      </c>
      <c r="O987" s="580"/>
      <c r="P987" s="569"/>
      <c r="Q987" s="570"/>
      <c r="R987" s="573"/>
      <c r="S987" s="574"/>
      <c r="T987" s="579">
        <f>R987-P987</f>
        <v>0</v>
      </c>
      <c r="U987" s="580"/>
      <c r="V987" s="583"/>
      <c r="W987" s="584"/>
      <c r="X987" s="569"/>
      <c r="Y987" s="584"/>
      <c r="Z987" s="569"/>
      <c r="AA987" s="584"/>
      <c r="AB987" s="569"/>
      <c r="AC987" s="570"/>
      <c r="AD987" s="573"/>
      <c r="AE987" s="574"/>
      <c r="AF987" s="557">
        <f>IF(AB987=0,0,(AD987/AB987)*100)</f>
        <v>0</v>
      </c>
      <c r="AG987" s="558"/>
      <c r="AH987" s="569"/>
      <c r="AI987" s="570"/>
      <c r="AJ987" s="573"/>
      <c r="AK987" s="574"/>
      <c r="AL987" s="557">
        <f>IF(AH987=0,0,(AJ987/AH987)*100)</f>
        <v>0</v>
      </c>
      <c r="AM987" s="558"/>
      <c r="AN987" s="569"/>
      <c r="AO987" s="570"/>
      <c r="AP987" s="573"/>
      <c r="AQ987" s="574"/>
      <c r="AR987" s="557">
        <f>IF(AN987=0,0,(AP987/AN987)*100)</f>
        <v>0</v>
      </c>
      <c r="AS987" s="558"/>
      <c r="AT987" s="561">
        <f>AB987+AH987+AN987</f>
        <v>0</v>
      </c>
      <c r="AU987" s="562"/>
      <c r="AV987" s="565">
        <f>AD987+AJ987+AP987</f>
        <v>0</v>
      </c>
      <c r="AW987" s="566"/>
      <c r="AX987" s="557">
        <f>IF(AT987=0,0,(AV987/AT987)*100)</f>
        <v>0</v>
      </c>
      <c r="AY987" s="558"/>
      <c r="AZ987" s="569"/>
      <c r="BA987" s="570"/>
      <c r="BB987" s="573"/>
      <c r="BC987" s="574"/>
      <c r="BD987" s="557">
        <f>IF(AZ987=0,0,(BB987/AZ987)*100)</f>
        <v>0</v>
      </c>
      <c r="BE987" s="558"/>
      <c r="BF987" s="561">
        <f>AT987+AZ987</f>
        <v>0</v>
      </c>
      <c r="BG987" s="562"/>
      <c r="BH987" s="565">
        <f>AV987+BB987</f>
        <v>0</v>
      </c>
      <c r="BI987" s="566"/>
      <c r="BJ987" s="557">
        <f>IF(BF987=0,0,(BH987/BF987)*100)</f>
        <v>0</v>
      </c>
      <c r="BK987" s="558"/>
      <c r="BL987" s="602">
        <f>(AD987*2)+(AJ987*2)+(AP987*3)+BB987</f>
        <v>0</v>
      </c>
      <c r="BM987" s="603"/>
      <c r="BN987" s="604"/>
      <c r="BO987" s="587">
        <f t="shared" ref="BO987" si="926">IF(BQ987=0,0,50*BP987/BQ987)</f>
        <v>0</v>
      </c>
      <c r="BP987" s="555">
        <f>(BL987*BS$955)+(N987*BS$956)+(X987*BS$957)+(R987*BS$958)+(V987*BS$959)+(Z987*BS$960)</f>
        <v>0</v>
      </c>
      <c r="BQ987" s="555">
        <f>((AZ987-BB987)*BS$962)+((AT987-AV987)*BS$961)+(H987*BS$963)+(P987*BS$964)</f>
        <v>0</v>
      </c>
      <c r="BR987" s="65"/>
      <c r="BS987" s="65"/>
      <c r="BT987" s="268"/>
    </row>
    <row r="988" spans="1:72" ht="21.75" customHeight="1" x14ac:dyDescent="0.25">
      <c r="A988" s="268"/>
      <c r="B988" s="679"/>
      <c r="C988" s="690" t="str">
        <f>IF(ROSTER!D$40="","",ROSTER!D$40)</f>
        <v/>
      </c>
      <c r="D988" s="691"/>
      <c r="E988" s="668"/>
      <c r="F988" s="681"/>
      <c r="G988" s="664"/>
      <c r="H988" s="585"/>
      <c r="I988" s="586"/>
      <c r="J988" s="571"/>
      <c r="K988" s="572"/>
      <c r="L988" s="575"/>
      <c r="M988" s="576"/>
      <c r="N988" s="581" t="s">
        <v>16</v>
      </c>
      <c r="O988" s="582"/>
      <c r="P988" s="571"/>
      <c r="Q988" s="572"/>
      <c r="R988" s="575"/>
      <c r="S988" s="576"/>
      <c r="T988" s="581" t="s">
        <v>16</v>
      </c>
      <c r="U988" s="582"/>
      <c r="V988" s="585"/>
      <c r="W988" s="586"/>
      <c r="X988" s="571"/>
      <c r="Y988" s="586"/>
      <c r="Z988" s="571"/>
      <c r="AA988" s="586"/>
      <c r="AB988" s="571"/>
      <c r="AC988" s="572"/>
      <c r="AD988" s="575"/>
      <c r="AE988" s="576"/>
      <c r="AF988" s="577"/>
      <c r="AG988" s="578"/>
      <c r="AH988" s="571"/>
      <c r="AI988" s="572"/>
      <c r="AJ988" s="575"/>
      <c r="AK988" s="576"/>
      <c r="AL988" s="577"/>
      <c r="AM988" s="578"/>
      <c r="AN988" s="571"/>
      <c r="AO988" s="572"/>
      <c r="AP988" s="575"/>
      <c r="AQ988" s="576"/>
      <c r="AR988" s="577"/>
      <c r="AS988" s="578"/>
      <c r="AT988" s="627"/>
      <c r="AU988" s="628"/>
      <c r="AV988" s="629"/>
      <c r="AW988" s="630"/>
      <c r="AX988" s="577"/>
      <c r="AY988" s="578"/>
      <c r="AZ988" s="571"/>
      <c r="BA988" s="572"/>
      <c r="BB988" s="575"/>
      <c r="BC988" s="576"/>
      <c r="BD988" s="577"/>
      <c r="BE988" s="578"/>
      <c r="BF988" s="627"/>
      <c r="BG988" s="628"/>
      <c r="BH988" s="629"/>
      <c r="BI988" s="630"/>
      <c r="BJ988" s="577"/>
      <c r="BK988" s="578"/>
      <c r="BL988" s="605"/>
      <c r="BM988" s="606"/>
      <c r="BN988" s="607"/>
      <c r="BO988" s="588"/>
      <c r="BP988" s="556"/>
      <c r="BQ988" s="556"/>
      <c r="BR988" s="65"/>
      <c r="BS988" s="65"/>
      <c r="BT988" s="268"/>
    </row>
    <row r="989" spans="1:72" ht="21.75" customHeight="1" x14ac:dyDescent="0.25">
      <c r="A989" s="268"/>
      <c r="B989" s="678" t="str">
        <f>IF(ROSTER!B$42="","",ROSTER!B$42)</f>
        <v/>
      </c>
      <c r="C989" s="669" t="str">
        <f>IF(ROSTER!C$42="","",ROSTER!C$42)</f>
        <v/>
      </c>
      <c r="D989" s="670"/>
      <c r="E989" s="667"/>
      <c r="F989" s="680">
        <f>IF(E989="y",1,IF(E989="S",1,0))</f>
        <v>0</v>
      </c>
      <c r="G989" s="663">
        <f>IF(E989="S",1,0)</f>
        <v>0</v>
      </c>
      <c r="H989" s="583"/>
      <c r="I989" s="584"/>
      <c r="J989" s="569"/>
      <c r="K989" s="570"/>
      <c r="L989" s="573"/>
      <c r="M989" s="574"/>
      <c r="N989" s="579">
        <f>L989+J989</f>
        <v>0</v>
      </c>
      <c r="O989" s="580"/>
      <c r="P989" s="569"/>
      <c r="Q989" s="570"/>
      <c r="R989" s="573"/>
      <c r="S989" s="574"/>
      <c r="T989" s="579">
        <f>R989-P989</f>
        <v>0</v>
      </c>
      <c r="U989" s="580"/>
      <c r="V989" s="583"/>
      <c r="W989" s="584"/>
      <c r="X989" s="569"/>
      <c r="Y989" s="584"/>
      <c r="Z989" s="569"/>
      <c r="AA989" s="584"/>
      <c r="AB989" s="569"/>
      <c r="AC989" s="570"/>
      <c r="AD989" s="573"/>
      <c r="AE989" s="574"/>
      <c r="AF989" s="557">
        <f>IF(AB989=0,0,(AD989/AB989)*100)</f>
        <v>0</v>
      </c>
      <c r="AG989" s="558"/>
      <c r="AH989" s="569"/>
      <c r="AI989" s="570"/>
      <c r="AJ989" s="573"/>
      <c r="AK989" s="574"/>
      <c r="AL989" s="557">
        <f>IF(AH989=0,0,(AJ989/AH989)*100)</f>
        <v>0</v>
      </c>
      <c r="AM989" s="558"/>
      <c r="AN989" s="569"/>
      <c r="AO989" s="570"/>
      <c r="AP989" s="573"/>
      <c r="AQ989" s="574"/>
      <c r="AR989" s="557">
        <f>IF(AN989=0,0,(AP989/AN989)*100)</f>
        <v>0</v>
      </c>
      <c r="AS989" s="558"/>
      <c r="AT989" s="561">
        <f>AB989+AH989+AN989</f>
        <v>0</v>
      </c>
      <c r="AU989" s="562"/>
      <c r="AV989" s="565">
        <f>AD989+AJ989+AP989</f>
        <v>0</v>
      </c>
      <c r="AW989" s="566"/>
      <c r="AX989" s="557">
        <f>IF(AT989=0,0,(AV989/AT989)*100)</f>
        <v>0</v>
      </c>
      <c r="AY989" s="558"/>
      <c r="AZ989" s="569"/>
      <c r="BA989" s="570"/>
      <c r="BB989" s="573"/>
      <c r="BC989" s="574"/>
      <c r="BD989" s="557">
        <f>IF(AZ989=0,0,(BB989/AZ989)*100)</f>
        <v>0</v>
      </c>
      <c r="BE989" s="558"/>
      <c r="BF989" s="561">
        <f>AT989+AZ989</f>
        <v>0</v>
      </c>
      <c r="BG989" s="562"/>
      <c r="BH989" s="565">
        <f>AV989+BB989</f>
        <v>0</v>
      </c>
      <c r="BI989" s="566"/>
      <c r="BJ989" s="557">
        <f>IF(BF989=0,0,(BH989/BF989)*100)</f>
        <v>0</v>
      </c>
      <c r="BK989" s="558"/>
      <c r="BL989" s="602">
        <f>(AD989*2)+(AJ989*2)+(AP989*3)+BB989</f>
        <v>0</v>
      </c>
      <c r="BM989" s="603"/>
      <c r="BN989" s="604"/>
      <c r="BO989" s="587">
        <f t="shared" ref="BO989" si="927">IF(BQ989=0,0,50*BP989/BQ989)</f>
        <v>0</v>
      </c>
      <c r="BP989" s="555">
        <f t="shared" ref="BP989" si="928">(BL989*BS$955)+(N989*BS$956)+(X989*BS$957)+(R989*BS$958)+(V989*BS$959)+(Z989*BS$960)</f>
        <v>0</v>
      </c>
      <c r="BQ989" s="555">
        <f t="shared" ref="BQ989" si="929">((AZ989-BB989)*BS$962)+((AT989-AV989)*BS$961)+(H989*BS$963)+(P989*BS$964)</f>
        <v>0</v>
      </c>
      <c r="BR989" s="65"/>
      <c r="BS989" s="65"/>
      <c r="BT989" s="268"/>
    </row>
    <row r="990" spans="1:72" ht="21.75" customHeight="1" x14ac:dyDescent="0.25">
      <c r="A990" s="268"/>
      <c r="B990" s="679"/>
      <c r="C990" s="690" t="str">
        <f>IF(ROSTER!D$42="","",ROSTER!D$42)</f>
        <v/>
      </c>
      <c r="D990" s="691"/>
      <c r="E990" s="668"/>
      <c r="F990" s="681"/>
      <c r="G990" s="664"/>
      <c r="H990" s="585"/>
      <c r="I990" s="586"/>
      <c r="J990" s="571"/>
      <c r="K990" s="572"/>
      <c r="L990" s="575"/>
      <c r="M990" s="576"/>
      <c r="N990" s="581" t="s">
        <v>16</v>
      </c>
      <c r="O990" s="582"/>
      <c r="P990" s="571"/>
      <c r="Q990" s="572"/>
      <c r="R990" s="575"/>
      <c r="S990" s="576"/>
      <c r="T990" s="581" t="s">
        <v>16</v>
      </c>
      <c r="U990" s="582"/>
      <c r="V990" s="585"/>
      <c r="W990" s="586"/>
      <c r="X990" s="571"/>
      <c r="Y990" s="586"/>
      <c r="Z990" s="571"/>
      <c r="AA990" s="586"/>
      <c r="AB990" s="571"/>
      <c r="AC990" s="572"/>
      <c r="AD990" s="575"/>
      <c r="AE990" s="576"/>
      <c r="AF990" s="577"/>
      <c r="AG990" s="578"/>
      <c r="AH990" s="571"/>
      <c r="AI990" s="572"/>
      <c r="AJ990" s="575"/>
      <c r="AK990" s="576"/>
      <c r="AL990" s="577"/>
      <c r="AM990" s="578"/>
      <c r="AN990" s="571"/>
      <c r="AO990" s="572"/>
      <c r="AP990" s="575"/>
      <c r="AQ990" s="576"/>
      <c r="AR990" s="577"/>
      <c r="AS990" s="578"/>
      <c r="AT990" s="627"/>
      <c r="AU990" s="628"/>
      <c r="AV990" s="629"/>
      <c r="AW990" s="630"/>
      <c r="AX990" s="577"/>
      <c r="AY990" s="578"/>
      <c r="AZ990" s="571"/>
      <c r="BA990" s="572"/>
      <c r="BB990" s="575"/>
      <c r="BC990" s="576"/>
      <c r="BD990" s="577"/>
      <c r="BE990" s="578"/>
      <c r="BF990" s="627"/>
      <c r="BG990" s="628"/>
      <c r="BH990" s="629"/>
      <c r="BI990" s="630"/>
      <c r="BJ990" s="577"/>
      <c r="BK990" s="578"/>
      <c r="BL990" s="605"/>
      <c r="BM990" s="606"/>
      <c r="BN990" s="607"/>
      <c r="BO990" s="588"/>
      <c r="BP990" s="556"/>
      <c r="BQ990" s="556"/>
      <c r="BR990" s="65"/>
      <c r="BS990" s="65"/>
      <c r="BT990" s="268"/>
    </row>
    <row r="991" spans="1:72" ht="21.75" customHeight="1" x14ac:dyDescent="0.25">
      <c r="A991" s="268"/>
      <c r="B991" s="678" t="str">
        <f>IF(ROSTER!B$44="","",ROSTER!B$44)</f>
        <v/>
      </c>
      <c r="C991" s="669" t="str">
        <f>IF(ROSTER!C$44="","",ROSTER!C$44)</f>
        <v/>
      </c>
      <c r="D991" s="670"/>
      <c r="E991" s="667"/>
      <c r="F991" s="680">
        <f>IF(E991="y",1,IF(E991="S",1,0))</f>
        <v>0</v>
      </c>
      <c r="G991" s="663">
        <f>IF(E991="S",1,0)</f>
        <v>0</v>
      </c>
      <c r="H991" s="583"/>
      <c r="I991" s="584"/>
      <c r="J991" s="569"/>
      <c r="K991" s="570"/>
      <c r="L991" s="573"/>
      <c r="M991" s="574"/>
      <c r="N991" s="579">
        <f>L991+J991</f>
        <v>0</v>
      </c>
      <c r="O991" s="580"/>
      <c r="P991" s="569"/>
      <c r="Q991" s="570"/>
      <c r="R991" s="573"/>
      <c r="S991" s="574"/>
      <c r="T991" s="579">
        <f>R991-P991</f>
        <v>0</v>
      </c>
      <c r="U991" s="580"/>
      <c r="V991" s="583"/>
      <c r="W991" s="584"/>
      <c r="X991" s="569"/>
      <c r="Y991" s="584"/>
      <c r="Z991" s="569"/>
      <c r="AA991" s="584"/>
      <c r="AB991" s="569"/>
      <c r="AC991" s="570"/>
      <c r="AD991" s="573"/>
      <c r="AE991" s="574"/>
      <c r="AF991" s="557">
        <f>IF(AB991=0,0,(AD991/AB991)*100)</f>
        <v>0</v>
      </c>
      <c r="AG991" s="558"/>
      <c r="AH991" s="569"/>
      <c r="AI991" s="570"/>
      <c r="AJ991" s="573"/>
      <c r="AK991" s="574"/>
      <c r="AL991" s="557">
        <f>IF(AH991=0,0,(AJ991/AH991)*100)</f>
        <v>0</v>
      </c>
      <c r="AM991" s="558"/>
      <c r="AN991" s="569"/>
      <c r="AO991" s="570"/>
      <c r="AP991" s="573"/>
      <c r="AQ991" s="574"/>
      <c r="AR991" s="557">
        <f>IF(AN991=0,0,(AP991/AN991)*100)</f>
        <v>0</v>
      </c>
      <c r="AS991" s="558"/>
      <c r="AT991" s="561">
        <f>AB991+AH991+AN991</f>
        <v>0</v>
      </c>
      <c r="AU991" s="562"/>
      <c r="AV991" s="565">
        <f>AD991+AJ991+AP991</f>
        <v>0</v>
      </c>
      <c r="AW991" s="566"/>
      <c r="AX991" s="557">
        <f>IF(AT991=0,0,(AV991/AT991)*100)</f>
        <v>0</v>
      </c>
      <c r="AY991" s="558"/>
      <c r="AZ991" s="569"/>
      <c r="BA991" s="570"/>
      <c r="BB991" s="573"/>
      <c r="BC991" s="574"/>
      <c r="BD991" s="557">
        <f>IF(AZ991=0,0,(BB991/AZ991)*100)</f>
        <v>0</v>
      </c>
      <c r="BE991" s="558"/>
      <c r="BF991" s="561">
        <f>AT991+AZ991</f>
        <v>0</v>
      </c>
      <c r="BG991" s="562"/>
      <c r="BH991" s="565">
        <f>AV991+BB991</f>
        <v>0</v>
      </c>
      <c r="BI991" s="566"/>
      <c r="BJ991" s="557">
        <f>IF(BF991=0,0,(BH991/BF991)*100)</f>
        <v>0</v>
      </c>
      <c r="BK991" s="558"/>
      <c r="BL991" s="602">
        <f>(AD991*2)+(AJ991*2)+(AP991*3)+BB991</f>
        <v>0</v>
      </c>
      <c r="BM991" s="603"/>
      <c r="BN991" s="604"/>
      <c r="BO991" s="587">
        <f t="shared" ref="BO991" si="930">IF(BQ991=0,0,50*BP991/BQ991)</f>
        <v>0</v>
      </c>
      <c r="BP991" s="555">
        <f t="shared" ref="BP991" si="931">(BL991*BS$955)+(N991*BS$956)+(X991*BS$957)+(R991*BS$958)+(V991*BS$959)+(Z991*BS$960)</f>
        <v>0</v>
      </c>
      <c r="BQ991" s="555">
        <f t="shared" ref="BQ991" si="932">((AZ991-BB991)*BS$962)+((AT991-AV991)*BS$961)+(H991*BS$963)+(P991*BS$964)</f>
        <v>0</v>
      </c>
      <c r="BR991" s="65"/>
      <c r="BS991" s="65"/>
      <c r="BT991" s="268"/>
    </row>
    <row r="992" spans="1:72" ht="21.75" customHeight="1" x14ac:dyDescent="0.25">
      <c r="A992" s="268"/>
      <c r="B992" s="679"/>
      <c r="C992" s="690" t="str">
        <f>IF(ROSTER!D$44="","",ROSTER!D$44)</f>
        <v/>
      </c>
      <c r="D992" s="691"/>
      <c r="E992" s="668"/>
      <c r="F992" s="681"/>
      <c r="G992" s="664"/>
      <c r="H992" s="585"/>
      <c r="I992" s="586"/>
      <c r="J992" s="571"/>
      <c r="K992" s="572"/>
      <c r="L992" s="575"/>
      <c r="M992" s="576"/>
      <c r="N992" s="581" t="s">
        <v>16</v>
      </c>
      <c r="O992" s="582"/>
      <c r="P992" s="571"/>
      <c r="Q992" s="572"/>
      <c r="R992" s="575"/>
      <c r="S992" s="576"/>
      <c r="T992" s="581" t="s">
        <v>16</v>
      </c>
      <c r="U992" s="582"/>
      <c r="V992" s="585"/>
      <c r="W992" s="586"/>
      <c r="X992" s="571"/>
      <c r="Y992" s="586"/>
      <c r="Z992" s="571"/>
      <c r="AA992" s="586"/>
      <c r="AB992" s="571"/>
      <c r="AC992" s="572"/>
      <c r="AD992" s="575"/>
      <c r="AE992" s="576"/>
      <c r="AF992" s="577"/>
      <c r="AG992" s="578"/>
      <c r="AH992" s="571"/>
      <c r="AI992" s="572"/>
      <c r="AJ992" s="575"/>
      <c r="AK992" s="576"/>
      <c r="AL992" s="577"/>
      <c r="AM992" s="578"/>
      <c r="AN992" s="571"/>
      <c r="AO992" s="572"/>
      <c r="AP992" s="575"/>
      <c r="AQ992" s="576"/>
      <c r="AR992" s="577"/>
      <c r="AS992" s="578"/>
      <c r="AT992" s="627"/>
      <c r="AU992" s="628"/>
      <c r="AV992" s="629"/>
      <c r="AW992" s="630"/>
      <c r="AX992" s="577"/>
      <c r="AY992" s="578"/>
      <c r="AZ992" s="571"/>
      <c r="BA992" s="572"/>
      <c r="BB992" s="575"/>
      <c r="BC992" s="576"/>
      <c r="BD992" s="577"/>
      <c r="BE992" s="578"/>
      <c r="BF992" s="627"/>
      <c r="BG992" s="628"/>
      <c r="BH992" s="629"/>
      <c r="BI992" s="630"/>
      <c r="BJ992" s="577"/>
      <c r="BK992" s="578"/>
      <c r="BL992" s="605"/>
      <c r="BM992" s="606"/>
      <c r="BN992" s="607"/>
      <c r="BO992" s="588"/>
      <c r="BP992" s="556"/>
      <c r="BQ992" s="556"/>
      <c r="BR992" s="65"/>
      <c r="BS992" s="65"/>
      <c r="BT992" s="268"/>
    </row>
    <row r="993" spans="1:75" ht="21.75" customHeight="1" x14ac:dyDescent="0.25">
      <c r="A993" s="268"/>
      <c r="B993" s="678" t="str">
        <f>IF(ROSTER!B$46="","",ROSTER!B$46)</f>
        <v/>
      </c>
      <c r="C993" s="669" t="str">
        <f>IF(ROSTER!C$46="","",ROSTER!C$46)</f>
        <v/>
      </c>
      <c r="D993" s="670"/>
      <c r="E993" s="667"/>
      <c r="F993" s="680">
        <f>IF(E993="y",1,IF(E993="S",1,0))</f>
        <v>0</v>
      </c>
      <c r="G993" s="663">
        <f>IF(E993="S",1,0)</f>
        <v>0</v>
      </c>
      <c r="H993" s="583"/>
      <c r="I993" s="584"/>
      <c r="J993" s="569"/>
      <c r="K993" s="570"/>
      <c r="L993" s="573"/>
      <c r="M993" s="574"/>
      <c r="N993" s="579">
        <f>L993+J993</f>
        <v>0</v>
      </c>
      <c r="O993" s="580"/>
      <c r="P993" s="569"/>
      <c r="Q993" s="570"/>
      <c r="R993" s="573"/>
      <c r="S993" s="574"/>
      <c r="T993" s="579">
        <f>R993-P993</f>
        <v>0</v>
      </c>
      <c r="U993" s="580"/>
      <c r="V993" s="583"/>
      <c r="W993" s="584"/>
      <c r="X993" s="569"/>
      <c r="Y993" s="584"/>
      <c r="Z993" s="569"/>
      <c r="AA993" s="584"/>
      <c r="AB993" s="569"/>
      <c r="AC993" s="570"/>
      <c r="AD993" s="573"/>
      <c r="AE993" s="574"/>
      <c r="AF993" s="557">
        <f>IF(AB993=0,0,(AD993/AB993)*100)</f>
        <v>0</v>
      </c>
      <c r="AG993" s="558"/>
      <c r="AH993" s="569"/>
      <c r="AI993" s="570"/>
      <c r="AJ993" s="573"/>
      <c r="AK993" s="574"/>
      <c r="AL993" s="557">
        <f>IF(AH993=0,0,(AJ993/AH993)*100)</f>
        <v>0</v>
      </c>
      <c r="AM993" s="558"/>
      <c r="AN993" s="569"/>
      <c r="AO993" s="570"/>
      <c r="AP993" s="573"/>
      <c r="AQ993" s="574"/>
      <c r="AR993" s="557">
        <f>IF(AN993=0,0,(AP993/AN993)*100)</f>
        <v>0</v>
      </c>
      <c r="AS993" s="558"/>
      <c r="AT993" s="561">
        <f>AB993+AH993+AN993</f>
        <v>0</v>
      </c>
      <c r="AU993" s="562"/>
      <c r="AV993" s="565">
        <f>AD993+AJ993+AP993</f>
        <v>0</v>
      </c>
      <c r="AW993" s="566"/>
      <c r="AX993" s="557">
        <f>IF(AT993=0,0,(AV993/AT993)*100)</f>
        <v>0</v>
      </c>
      <c r="AY993" s="558"/>
      <c r="AZ993" s="569"/>
      <c r="BA993" s="570"/>
      <c r="BB993" s="573"/>
      <c r="BC993" s="574"/>
      <c r="BD993" s="557">
        <f>IF(AZ993=0,0,(BB993/AZ993)*100)</f>
        <v>0</v>
      </c>
      <c r="BE993" s="558"/>
      <c r="BF993" s="561">
        <f>AT993+AZ993</f>
        <v>0</v>
      </c>
      <c r="BG993" s="562"/>
      <c r="BH993" s="565">
        <f>AV993+BB993</f>
        <v>0</v>
      </c>
      <c r="BI993" s="566"/>
      <c r="BJ993" s="557">
        <f>IF(BF993=0,0,(BH993/BF993)*100)</f>
        <v>0</v>
      </c>
      <c r="BK993" s="558"/>
      <c r="BL993" s="602">
        <f>(AD993*2)+(AJ993*2)+(AP993*3)+BB993</f>
        <v>0</v>
      </c>
      <c r="BM993" s="603"/>
      <c r="BN993" s="604"/>
      <c r="BO993" s="587">
        <f t="shared" ref="BO993" si="933">IF(BQ993=0,0,50*BP993/BQ993)</f>
        <v>0</v>
      </c>
      <c r="BP993" s="634">
        <f t="shared" ref="BP993" si="934">(BL993*BS$955)+(N993*BS$956)+(X993*BS$957)+(R993*BS$958)+(V993*BS$959)+(Z993*BS$960)</f>
        <v>0</v>
      </c>
      <c r="BQ993" s="555">
        <f t="shared" ref="BQ993" si="935">((AZ993-BB993)*BS$962)+((AT993-AV993)*BS$961)+(H993*BS$963)+(P993*BS$964)</f>
        <v>0</v>
      </c>
      <c r="BR993" s="65"/>
      <c r="BS993" s="65"/>
      <c r="BT993" s="268"/>
    </row>
    <row r="994" spans="1:75" ht="22.5" customHeight="1" thickBot="1" x14ac:dyDescent="0.3">
      <c r="A994" s="268"/>
      <c r="B994" s="679"/>
      <c r="C994" s="690" t="str">
        <f>IF(ROSTER!D$46="","",ROSTER!D$46)</f>
        <v/>
      </c>
      <c r="D994" s="691"/>
      <c r="E994" s="668"/>
      <c r="F994" s="681"/>
      <c r="G994" s="664"/>
      <c r="H994" s="585"/>
      <c r="I994" s="586"/>
      <c r="J994" s="571"/>
      <c r="K994" s="572"/>
      <c r="L994" s="575"/>
      <c r="M994" s="576"/>
      <c r="N994" s="649" t="s">
        <v>16</v>
      </c>
      <c r="O994" s="650"/>
      <c r="P994" s="571"/>
      <c r="Q994" s="572"/>
      <c r="R994" s="575"/>
      <c r="S994" s="576"/>
      <c r="T994" s="581" t="s">
        <v>16</v>
      </c>
      <c r="U994" s="582"/>
      <c r="V994" s="585"/>
      <c r="W994" s="586"/>
      <c r="X994" s="571"/>
      <c r="Y994" s="586"/>
      <c r="Z994" s="571"/>
      <c r="AA994" s="586"/>
      <c r="AB994" s="571"/>
      <c r="AC994" s="572"/>
      <c r="AD994" s="575"/>
      <c r="AE994" s="576"/>
      <c r="AF994" s="559"/>
      <c r="AG994" s="560"/>
      <c r="AH994" s="571"/>
      <c r="AI994" s="572"/>
      <c r="AJ994" s="575"/>
      <c r="AK994" s="576"/>
      <c r="AL994" s="559"/>
      <c r="AM994" s="560"/>
      <c r="AN994" s="571"/>
      <c r="AO994" s="572"/>
      <c r="AP994" s="575"/>
      <c r="AQ994" s="576"/>
      <c r="AR994" s="559"/>
      <c r="AS994" s="560"/>
      <c r="AT994" s="563"/>
      <c r="AU994" s="564"/>
      <c r="AV994" s="567"/>
      <c r="AW994" s="568"/>
      <c r="AX994" s="559"/>
      <c r="AY994" s="560"/>
      <c r="AZ994" s="571"/>
      <c r="BA994" s="572"/>
      <c r="BB994" s="575"/>
      <c r="BC994" s="576"/>
      <c r="BD994" s="559"/>
      <c r="BE994" s="560"/>
      <c r="BF994" s="563"/>
      <c r="BG994" s="564"/>
      <c r="BH994" s="567"/>
      <c r="BI994" s="568"/>
      <c r="BJ994" s="559"/>
      <c r="BK994" s="560"/>
      <c r="BL994" s="631"/>
      <c r="BM994" s="632"/>
      <c r="BN994" s="633"/>
      <c r="BO994" s="588"/>
      <c r="BP994" s="635"/>
      <c r="BQ994" s="556"/>
      <c r="BR994" s="65"/>
      <c r="BS994" s="65"/>
      <c r="BT994" s="268"/>
    </row>
    <row r="995" spans="1:75" s="79" customFormat="1" ht="33.4" customHeight="1" x14ac:dyDescent="0.45">
      <c r="A995" s="278"/>
      <c r="B995" s="671"/>
      <c r="C995" s="611"/>
      <c r="D995" s="674" t="s">
        <v>10</v>
      </c>
      <c r="E995" s="675"/>
      <c r="F995" s="78"/>
      <c r="G995" s="78"/>
      <c r="H995" s="547">
        <f>SUM(H955:I994)</f>
        <v>0</v>
      </c>
      <c r="I995" s="548"/>
      <c r="J995" s="547">
        <f>SUM(J955:K994)</f>
        <v>0</v>
      </c>
      <c r="K995" s="548"/>
      <c r="L995" s="551">
        <f>SUM(L955:M994)</f>
        <v>0</v>
      </c>
      <c r="M995" s="636"/>
      <c r="N995" s="533">
        <f>L995+J995</f>
        <v>0</v>
      </c>
      <c r="O995" s="534"/>
      <c r="P995" s="551">
        <f>SUM(P955:Q994)</f>
        <v>0</v>
      </c>
      <c r="Q995" s="548"/>
      <c r="R995" s="551">
        <f>SUM(R955:S994)</f>
        <v>0</v>
      </c>
      <c r="S995" s="636"/>
      <c r="T995" s="533">
        <f>R995-P995</f>
        <v>0</v>
      </c>
      <c r="U995" s="534"/>
      <c r="V995" s="551">
        <f>SUM(V955:W994)</f>
        <v>0</v>
      </c>
      <c r="W995" s="636"/>
      <c r="X995" s="547">
        <f>SUM(X955:Y994)</f>
        <v>0</v>
      </c>
      <c r="Y995" s="534"/>
      <c r="Z995" s="547">
        <f>SUM(Z955:AA994)</f>
        <v>0</v>
      </c>
      <c r="AA995" s="534"/>
      <c r="AB995" s="636">
        <f>SUM(AB955:AC994)</f>
        <v>0</v>
      </c>
      <c r="AC995" s="548"/>
      <c r="AD995" s="551">
        <f>SUM(AD955:AE994)</f>
        <v>0</v>
      </c>
      <c r="AE995" s="636"/>
      <c r="AF995" s="533">
        <f>IF(AB995=0,0,(AD995/AB995)*100)</f>
        <v>0</v>
      </c>
      <c r="AG995" s="534"/>
      <c r="AH995" s="551">
        <f>SUM(AH955:AI994)</f>
        <v>0</v>
      </c>
      <c r="AI995" s="548"/>
      <c r="AJ995" s="551">
        <f>SUM(AJ955:AK994)</f>
        <v>0</v>
      </c>
      <c r="AK995" s="636"/>
      <c r="AL995" s="533">
        <f>IF(AH995=0,0,(AJ995/AH995)*100)</f>
        <v>0</v>
      </c>
      <c r="AM995" s="534"/>
      <c r="AN995" s="551">
        <f>SUM(AN955:AO994)</f>
        <v>0</v>
      </c>
      <c r="AO995" s="548"/>
      <c r="AP995" s="551">
        <f>SUM(AP955:AQ994)</f>
        <v>0</v>
      </c>
      <c r="AQ995" s="636"/>
      <c r="AR995" s="533">
        <f>IF(AN995=0,0,(AP995/AN995)*100)</f>
        <v>0</v>
      </c>
      <c r="AS995" s="534"/>
      <c r="AT995" s="547">
        <f>AB995+AH995+AN995</f>
        <v>0</v>
      </c>
      <c r="AU995" s="548"/>
      <c r="AV995" s="551">
        <f>AD995+AJ995+AP995</f>
        <v>0</v>
      </c>
      <c r="AW995" s="552"/>
      <c r="AX995" s="533">
        <f>IF(AT995=0,0,(AV995/AT995)*100)</f>
        <v>0</v>
      </c>
      <c r="AY995" s="534"/>
      <c r="AZ995" s="551">
        <f>SUM(AZ955:BA994)</f>
        <v>0</v>
      </c>
      <c r="BA995" s="548"/>
      <c r="BB995" s="551">
        <f>SUM(BB955:BC994)</f>
        <v>0</v>
      </c>
      <c r="BC995" s="636"/>
      <c r="BD995" s="533">
        <f>IF(AZ995=0,0,(BB995/AZ995)*100)</f>
        <v>0</v>
      </c>
      <c r="BE995" s="534"/>
      <c r="BF995" s="547">
        <f>AT995+AZ995</f>
        <v>0</v>
      </c>
      <c r="BG995" s="548"/>
      <c r="BH995" s="551">
        <f>AV995+BB995</f>
        <v>0</v>
      </c>
      <c r="BI995" s="552"/>
      <c r="BJ995" s="533">
        <f>IF(BF995=0,0,(BH995/BF995)*100)</f>
        <v>0</v>
      </c>
      <c r="BK995" s="619"/>
      <c r="BL995" s="621">
        <f>SUM(BL955:BN994)</f>
        <v>0</v>
      </c>
      <c r="BM995" s="622"/>
      <c r="BN995" s="623"/>
      <c r="BO995" s="610">
        <f>SUM(BO955:BO994)</f>
        <v>0</v>
      </c>
      <c r="BP995" s="709">
        <f t="shared" ref="BP995" si="936">(BL995*BS$955)+(N995*BS$956)+(X995*BS$957)+(R995*BS$958)+(V995*BS$959)+(Z995*BS$960)</f>
        <v>0</v>
      </c>
      <c r="BQ995" s="638">
        <f t="shared" ref="BQ995" si="937">((AZ995-BB995)*BS$962)+((AT995-AV995)*BS$961)+(H995*BS$963)+(P995*BS$964)</f>
        <v>0</v>
      </c>
      <c r="BR995" s="77"/>
      <c r="BS995" s="77"/>
      <c r="BT995" s="278"/>
    </row>
    <row r="996" spans="1:75" s="79" customFormat="1" ht="33.950000000000003" customHeight="1" thickBot="1" x14ac:dyDescent="0.5">
      <c r="A996" s="278"/>
      <c r="B996" s="672"/>
      <c r="C996" s="673"/>
      <c r="D996" s="676"/>
      <c r="E996" s="677"/>
      <c r="F996" s="80"/>
      <c r="G996" s="80"/>
      <c r="H996" s="549"/>
      <c r="I996" s="550"/>
      <c r="J996" s="549"/>
      <c r="K996" s="550"/>
      <c r="L996" s="553"/>
      <c r="M996" s="637"/>
      <c r="N996" s="535" t="s">
        <v>16</v>
      </c>
      <c r="O996" s="536"/>
      <c r="P996" s="553"/>
      <c r="Q996" s="550"/>
      <c r="R996" s="553"/>
      <c r="S996" s="637"/>
      <c r="T996" s="535" t="s">
        <v>16</v>
      </c>
      <c r="U996" s="536"/>
      <c r="V996" s="553"/>
      <c r="W996" s="637"/>
      <c r="X996" s="549"/>
      <c r="Y996" s="536"/>
      <c r="Z996" s="549"/>
      <c r="AA996" s="536"/>
      <c r="AB996" s="637"/>
      <c r="AC996" s="550"/>
      <c r="AD996" s="553"/>
      <c r="AE996" s="637"/>
      <c r="AF996" s="535"/>
      <c r="AG996" s="536"/>
      <c r="AH996" s="553"/>
      <c r="AI996" s="550"/>
      <c r="AJ996" s="553"/>
      <c r="AK996" s="637"/>
      <c r="AL996" s="535"/>
      <c r="AM996" s="536"/>
      <c r="AN996" s="553"/>
      <c r="AO996" s="550"/>
      <c r="AP996" s="553"/>
      <c r="AQ996" s="637"/>
      <c r="AR996" s="535"/>
      <c r="AS996" s="536"/>
      <c r="AT996" s="549"/>
      <c r="AU996" s="550"/>
      <c r="AV996" s="553"/>
      <c r="AW996" s="554"/>
      <c r="AX996" s="535"/>
      <c r="AY996" s="536"/>
      <c r="AZ996" s="553"/>
      <c r="BA996" s="550"/>
      <c r="BB996" s="553"/>
      <c r="BC996" s="637"/>
      <c r="BD996" s="535"/>
      <c r="BE996" s="536"/>
      <c r="BF996" s="549"/>
      <c r="BG996" s="550"/>
      <c r="BH996" s="553"/>
      <c r="BI996" s="554"/>
      <c r="BJ996" s="535"/>
      <c r="BK996" s="620"/>
      <c r="BL996" s="624"/>
      <c r="BM996" s="625"/>
      <c r="BN996" s="626"/>
      <c r="BO996" s="609"/>
      <c r="BP996" s="710"/>
      <c r="BQ996" s="639"/>
      <c r="BR996" s="77"/>
      <c r="BS996" s="77"/>
      <c r="BT996" s="278"/>
    </row>
    <row r="997" spans="1:75" s="79" customFormat="1" ht="33" customHeight="1" thickBot="1" x14ac:dyDescent="0.5">
      <c r="A997" s="278"/>
      <c r="B997" s="671"/>
      <c r="C997" s="611"/>
      <c r="D997" s="674" t="s">
        <v>13</v>
      </c>
      <c r="E997" s="675"/>
      <c r="F997" s="82"/>
      <c r="G997" s="117"/>
      <c r="H997" s="541"/>
      <c r="I997" s="545"/>
      <c r="J997" s="541"/>
      <c r="K997" s="545"/>
      <c r="L997" s="537"/>
      <c r="M997" s="538"/>
      <c r="N997" s="533">
        <f>J997+L997</f>
        <v>0</v>
      </c>
      <c r="O997" s="534"/>
      <c r="P997" s="537"/>
      <c r="Q997" s="545"/>
      <c r="R997" s="537"/>
      <c r="S997" s="538"/>
      <c r="T997" s="533">
        <f>R997-P997</f>
        <v>0</v>
      </c>
      <c r="U997" s="534"/>
      <c r="V997" s="537"/>
      <c r="W997" s="538"/>
      <c r="X997" s="541"/>
      <c r="Y997" s="542"/>
      <c r="Z997" s="541"/>
      <c r="AA997" s="542"/>
      <c r="AB997" s="538"/>
      <c r="AC997" s="545"/>
      <c r="AD997" s="537"/>
      <c r="AE997" s="538"/>
      <c r="AF997" s="533">
        <f>IF(AB997=0,0,(AD997/AB997)*100)</f>
        <v>0</v>
      </c>
      <c r="AG997" s="534"/>
      <c r="AH997" s="537"/>
      <c r="AI997" s="545"/>
      <c r="AJ997" s="537"/>
      <c r="AK997" s="538"/>
      <c r="AL997" s="533">
        <f>IF(AH997=0,0,(AJ997/AH997)*100)</f>
        <v>0</v>
      </c>
      <c r="AM997" s="534"/>
      <c r="AN997" s="537"/>
      <c r="AO997" s="545"/>
      <c r="AP997" s="537"/>
      <c r="AQ997" s="538"/>
      <c r="AR997" s="533">
        <f>IF(AN997=0,0,(AP997/AN997)*100)</f>
        <v>0</v>
      </c>
      <c r="AS997" s="534"/>
      <c r="AT997" s="547">
        <f>AB997+AH997+AN997</f>
        <v>0</v>
      </c>
      <c r="AU997" s="548"/>
      <c r="AV997" s="551">
        <f>AD997+AJ997+AP997</f>
        <v>0</v>
      </c>
      <c r="AW997" s="552"/>
      <c r="AX997" s="533">
        <f>IF(AT997=0,0,(AV997/AT997)*100)</f>
        <v>0</v>
      </c>
      <c r="AY997" s="534"/>
      <c r="AZ997" s="537"/>
      <c r="BA997" s="545"/>
      <c r="BB997" s="537"/>
      <c r="BC997" s="538"/>
      <c r="BD997" s="533">
        <f>IF(AZ997=0,0,(BB997/AZ997)*100)</f>
        <v>0</v>
      </c>
      <c r="BE997" s="534"/>
      <c r="BF997" s="547">
        <f>AT997+AZ997</f>
        <v>0</v>
      </c>
      <c r="BG997" s="548"/>
      <c r="BH997" s="551">
        <f>AV997+BB997</f>
        <v>0</v>
      </c>
      <c r="BI997" s="552"/>
      <c r="BJ997" s="533">
        <f>IF(BF997=0,0,(BH997/BF997)*100)</f>
        <v>0</v>
      </c>
      <c r="BK997" s="619"/>
      <c r="BL997" s="700">
        <f>(AD997*2)+(AJ997*2)+(AP997*3)+BB997</f>
        <v>0</v>
      </c>
      <c r="BM997" s="701"/>
      <c r="BN997" s="702"/>
      <c r="BO997" s="706"/>
      <c r="BP997" s="83"/>
      <c r="BQ997" s="84"/>
      <c r="BR997" s="77"/>
      <c r="BS997" s="77"/>
      <c r="BT997" s="278"/>
    </row>
    <row r="998" spans="1:75" s="79" customFormat="1" ht="33.75" customHeight="1" thickBot="1" x14ac:dyDescent="0.5">
      <c r="A998" s="278"/>
      <c r="B998" s="232"/>
      <c r="C998" s="336"/>
      <c r="D998" s="693"/>
      <c r="E998" s="694"/>
      <c r="F998" s="86"/>
      <c r="G998" s="86"/>
      <c r="H998" s="543"/>
      <c r="I998" s="546"/>
      <c r="J998" s="543"/>
      <c r="K998" s="546"/>
      <c r="L998" s="539"/>
      <c r="M998" s="540"/>
      <c r="N998" s="535">
        <f>IF((N995+N997)=0,0,N995/(N995+N997)*100)</f>
        <v>0</v>
      </c>
      <c r="O998" s="536"/>
      <c r="P998" s="539"/>
      <c r="Q998" s="546"/>
      <c r="R998" s="539"/>
      <c r="S998" s="540"/>
      <c r="T998" s="535"/>
      <c r="U998" s="536"/>
      <c r="V998" s="539"/>
      <c r="W998" s="540"/>
      <c r="X998" s="543"/>
      <c r="Y998" s="544"/>
      <c r="Z998" s="543"/>
      <c r="AA998" s="544"/>
      <c r="AB998" s="540"/>
      <c r="AC998" s="546"/>
      <c r="AD998" s="539"/>
      <c r="AE998" s="540"/>
      <c r="AF998" s="535"/>
      <c r="AG998" s="536"/>
      <c r="AH998" s="539"/>
      <c r="AI998" s="546"/>
      <c r="AJ998" s="539"/>
      <c r="AK998" s="540"/>
      <c r="AL998" s="535"/>
      <c r="AM998" s="536"/>
      <c r="AN998" s="539"/>
      <c r="AO998" s="546"/>
      <c r="AP998" s="539"/>
      <c r="AQ998" s="540"/>
      <c r="AR998" s="535"/>
      <c r="AS998" s="536"/>
      <c r="AT998" s="549"/>
      <c r="AU998" s="550"/>
      <c r="AV998" s="553"/>
      <c r="AW998" s="554"/>
      <c r="AX998" s="535"/>
      <c r="AY998" s="536"/>
      <c r="AZ998" s="539"/>
      <c r="BA998" s="546"/>
      <c r="BB998" s="539"/>
      <c r="BC998" s="540"/>
      <c r="BD998" s="535"/>
      <c r="BE998" s="536"/>
      <c r="BF998" s="549"/>
      <c r="BG998" s="550"/>
      <c r="BH998" s="553"/>
      <c r="BI998" s="554"/>
      <c r="BJ998" s="535"/>
      <c r="BK998" s="620"/>
      <c r="BL998" s="703"/>
      <c r="BM998" s="704"/>
      <c r="BN998" s="705"/>
      <c r="BO998" s="707"/>
      <c r="BP998" s="222"/>
      <c r="BQ998" s="222"/>
      <c r="BR998" s="77"/>
      <c r="BS998" s="77"/>
      <c r="BT998" s="278"/>
    </row>
    <row r="999" spans="1:75" ht="16.5" customHeight="1" thickTop="1" thickBot="1" x14ac:dyDescent="0.5">
      <c r="A999" s="268"/>
      <c r="B999" s="229"/>
      <c r="C999" s="195"/>
      <c r="D999" s="195"/>
      <c r="E999" s="195"/>
      <c r="F999" s="195"/>
      <c r="G999" s="195"/>
      <c r="H999" s="195"/>
      <c r="I999" s="195"/>
      <c r="J999" s="195"/>
      <c r="K999" s="195"/>
      <c r="L999" s="195"/>
      <c r="M999" s="195"/>
      <c r="N999" s="195"/>
      <c r="O999" s="195"/>
      <c r="P999" s="195"/>
      <c r="Q999" s="195"/>
      <c r="R999" s="195"/>
      <c r="S999" s="195"/>
      <c r="T999" s="195"/>
      <c r="U999" s="195"/>
      <c r="V999" s="195"/>
      <c r="W999" s="195"/>
      <c r="X999" s="195"/>
      <c r="Y999" s="195"/>
      <c r="Z999" s="195"/>
      <c r="AA999" s="195"/>
      <c r="AB999" s="195"/>
      <c r="AC999" s="195"/>
      <c r="AD999" s="195"/>
      <c r="AE999" s="195"/>
      <c r="AF999" s="198"/>
      <c r="AG999" s="198"/>
      <c r="AH999" s="195"/>
      <c r="AI999" s="195"/>
      <c r="AJ999" s="195"/>
      <c r="AK999" s="195"/>
      <c r="AL999" s="195"/>
      <c r="AM999" s="195"/>
      <c r="AN999" s="195"/>
      <c r="AO999" s="195"/>
      <c r="AP999" s="195"/>
      <c r="AQ999" s="195"/>
      <c r="AR999" s="195"/>
      <c r="AS999" s="195"/>
      <c r="AT999" s="195"/>
      <c r="AU999" s="195"/>
      <c r="AV999" s="195"/>
      <c r="AW999" s="195"/>
      <c r="AX999" s="195"/>
      <c r="AY999" s="195"/>
      <c r="AZ999" s="195"/>
      <c r="BA999" s="195"/>
      <c r="BB999" s="195"/>
      <c r="BC999" s="195"/>
      <c r="BD999" s="195"/>
      <c r="BE999" s="195"/>
      <c r="BF999" s="195"/>
      <c r="BG999" s="195"/>
      <c r="BH999" s="195"/>
      <c r="BI999" s="195"/>
      <c r="BJ999" s="195"/>
      <c r="BK999" s="195"/>
      <c r="BL999" s="195"/>
      <c r="BM999" s="195"/>
      <c r="BN999" s="195"/>
      <c r="BO999" s="247"/>
      <c r="BP999" s="600">
        <f>IF((J995+L997)=0,0,(J995/(J995+L997)*100)%)</f>
        <v>0</v>
      </c>
      <c r="BQ999" s="601"/>
      <c r="BR999" s="600">
        <f>IF((L995+J997)=0,0,(L995/(L995+J997)*100)%)</f>
        <v>0</v>
      </c>
      <c r="BS999" s="601"/>
      <c r="BT999" s="268"/>
    </row>
    <row r="1000" spans="1:75" s="85" customFormat="1" ht="87" customHeight="1" thickTop="1" thickBot="1" x14ac:dyDescent="0.55000000000000004">
      <c r="A1000" s="279"/>
      <c r="B1000" s="682"/>
      <c r="C1000" s="683"/>
      <c r="D1000" s="608"/>
      <c r="E1000" s="608"/>
      <c r="F1000" s="608"/>
      <c r="G1000" s="608"/>
      <c r="H1000" s="346"/>
      <c r="I1000" s="346"/>
      <c r="J1000" s="346"/>
      <c r="K1000" s="200"/>
      <c r="L1000" s="346"/>
      <c r="M1000" s="346"/>
      <c r="N1000" s="346"/>
      <c r="O1000" s="338"/>
      <c r="P1000" s="338"/>
      <c r="Q1000" s="338"/>
      <c r="R1000" s="338"/>
      <c r="S1000" s="346"/>
      <c r="T1000" s="346" t="s">
        <v>59</v>
      </c>
      <c r="U1000" s="346"/>
      <c r="V1000" s="200"/>
      <c r="W1000" s="346"/>
      <c r="X1000" s="346"/>
      <c r="Y1000" s="346"/>
      <c r="Z1000" s="714" t="s">
        <v>157</v>
      </c>
      <c r="AA1000" s="714"/>
      <c r="AB1000" s="714"/>
      <c r="AC1000" s="715"/>
      <c r="AD1000" s="589"/>
      <c r="AE1000" s="590"/>
      <c r="AF1000" s="591"/>
      <c r="AG1000" s="200"/>
      <c r="AH1000" s="589"/>
      <c r="AI1000" s="590"/>
      <c r="AJ1000" s="591"/>
      <c r="AK1000" s="714" t="s">
        <v>159</v>
      </c>
      <c r="AL1000" s="714"/>
      <c r="AM1000" s="714"/>
      <c r="AN1000" s="715"/>
      <c r="AO1000" s="589"/>
      <c r="AP1000" s="590"/>
      <c r="AQ1000" s="591"/>
      <c r="AR1000" s="204"/>
      <c r="AS1000" s="589"/>
      <c r="AT1000" s="590"/>
      <c r="AU1000" s="591"/>
      <c r="AV1000" s="340"/>
      <c r="AW1000" s="340"/>
      <c r="AX1000" s="340"/>
      <c r="AY1000" s="340"/>
      <c r="AZ1000" s="711" t="s">
        <v>20</v>
      </c>
      <c r="BA1000" s="711"/>
      <c r="BB1000" s="711"/>
      <c r="BC1000" s="711"/>
      <c r="BD1000" s="712"/>
      <c r="BE1000" s="616">
        <f>BL995</f>
        <v>0</v>
      </c>
      <c r="BF1000" s="617"/>
      <c r="BG1000" s="618"/>
      <c r="BH1000" s="205"/>
      <c r="BI1000" s="616">
        <f>BL997</f>
        <v>0</v>
      </c>
      <c r="BJ1000" s="617"/>
      <c r="BK1000" s="618"/>
      <c r="BL1000" s="206"/>
      <c r="BM1000" s="206"/>
      <c r="BN1000" s="206"/>
      <c r="BO1000" s="248"/>
      <c r="BP1000" s="87"/>
      <c r="BQ1000" s="87"/>
      <c r="BR1000" s="81"/>
      <c r="BS1000" s="81"/>
      <c r="BT1000" s="279"/>
    </row>
    <row r="1001" spans="1:75" ht="15.6" customHeight="1" thickTop="1" thickBot="1" x14ac:dyDescent="0.55000000000000004">
      <c r="A1001" s="268"/>
      <c r="B1001" s="230"/>
      <c r="C1001" s="207"/>
      <c r="D1001" s="196"/>
      <c r="E1001" s="196"/>
      <c r="F1001" s="199"/>
      <c r="G1001" s="199"/>
      <c r="H1001" s="202"/>
      <c r="I1001" s="202"/>
      <c r="J1001" s="202"/>
      <c r="K1001" s="202"/>
      <c r="L1001" s="202"/>
      <c r="M1001" s="202"/>
      <c r="N1001" s="202"/>
      <c r="O1001" s="199"/>
      <c r="P1001" s="199"/>
      <c r="Q1001" s="199"/>
      <c r="R1001" s="199"/>
      <c r="S1001" s="202"/>
      <c r="T1001" s="202"/>
      <c r="U1001" s="202"/>
      <c r="V1001" s="201"/>
      <c r="W1001" s="202"/>
      <c r="X1001" s="202"/>
      <c r="Y1001" s="202"/>
      <c r="Z1001" s="337"/>
      <c r="AA1001" s="337"/>
      <c r="AB1001" s="337"/>
      <c r="AC1001" s="337"/>
      <c r="AD1001" s="202"/>
      <c r="AE1001" s="202"/>
      <c r="AF1001" s="202"/>
      <c r="AG1001" s="202"/>
      <c r="AH1001" s="201"/>
      <c r="AI1001" s="201"/>
      <c r="AJ1001" s="202"/>
      <c r="AK1001" s="337"/>
      <c r="AL1001" s="337"/>
      <c r="AM1001" s="337"/>
      <c r="AN1001" s="337"/>
      <c r="AO1001" s="202"/>
      <c r="AP1001" s="202"/>
      <c r="AQ1001" s="202"/>
      <c r="AR1001" s="202"/>
      <c r="AS1001" s="202"/>
      <c r="AT1001" s="204"/>
      <c r="AU1001" s="204"/>
      <c r="AV1001" s="207"/>
      <c r="AW1001" s="207"/>
      <c r="AX1001" s="207"/>
      <c r="AY1001" s="207"/>
      <c r="AZ1001" s="199"/>
      <c r="BA1001" s="208"/>
      <c r="BB1001" s="208"/>
      <c r="BC1001" s="209"/>
      <c r="BD1001" s="210"/>
      <c r="BE1001" s="211"/>
      <c r="BF1001" s="211"/>
      <c r="BG1001" s="204"/>
      <c r="BH1001" s="212"/>
      <c r="BI1001" s="213"/>
      <c r="BJ1001" s="213"/>
      <c r="BK1001" s="204"/>
      <c r="BL1001" s="207"/>
      <c r="BM1001" s="207"/>
      <c r="BN1001" s="207"/>
      <c r="BO1001" s="249"/>
      <c r="BP1001" s="88"/>
      <c r="BQ1001" s="88"/>
      <c r="BR1001" s="65"/>
      <c r="BS1001" s="65"/>
      <c r="BT1001" s="268"/>
    </row>
    <row r="1002" spans="1:75" s="85" customFormat="1" ht="86.25" customHeight="1" thickTop="1" thickBot="1" x14ac:dyDescent="0.55000000000000004">
      <c r="A1002" s="279"/>
      <c r="B1002" s="531"/>
      <c r="C1002" s="532"/>
      <c r="D1002" s="608"/>
      <c r="E1002" s="608"/>
      <c r="F1002" s="608"/>
      <c r="G1002" s="608"/>
      <c r="H1002" s="212"/>
      <c r="I1002" s="212"/>
      <c r="J1002" s="212"/>
      <c r="K1002" s="200"/>
      <c r="L1002" s="212"/>
      <c r="M1002" s="212"/>
      <c r="N1002" s="212"/>
      <c r="O1002" s="338"/>
      <c r="P1002" s="338"/>
      <c r="Q1002" s="338"/>
      <c r="R1002" s="338"/>
      <c r="S1002" s="212"/>
      <c r="T1002" s="212" t="s">
        <v>15</v>
      </c>
      <c r="U1002" s="212"/>
      <c r="V1002" s="200"/>
      <c r="W1002" s="212"/>
      <c r="X1002" s="212"/>
      <c r="Y1002" s="212"/>
      <c r="Z1002" s="714" t="s">
        <v>158</v>
      </c>
      <c r="AA1002" s="714"/>
      <c r="AB1002" s="714"/>
      <c r="AC1002" s="715"/>
      <c r="AD1002" s="616">
        <f>AD1000</f>
        <v>0</v>
      </c>
      <c r="AE1002" s="617"/>
      <c r="AF1002" s="618"/>
      <c r="AG1002" s="200"/>
      <c r="AH1002" s="616">
        <f>AH1000</f>
        <v>0</v>
      </c>
      <c r="AI1002" s="617"/>
      <c r="AJ1002" s="618"/>
      <c r="AK1002" s="714" t="s">
        <v>160</v>
      </c>
      <c r="AL1002" s="714"/>
      <c r="AM1002" s="714"/>
      <c r="AN1002" s="715"/>
      <c r="AO1002" s="616">
        <f>AO1000-AD1000</f>
        <v>0</v>
      </c>
      <c r="AP1002" s="617"/>
      <c r="AQ1002" s="618"/>
      <c r="AR1002" s="204"/>
      <c r="AS1002" s="616">
        <f>AS1000-AH1000</f>
        <v>0</v>
      </c>
      <c r="AT1002" s="617"/>
      <c r="AU1002" s="618"/>
      <c r="AV1002" s="340"/>
      <c r="AW1002" s="340"/>
      <c r="AX1002" s="340"/>
      <c r="AY1002" s="340"/>
      <c r="AZ1002" s="711" t="s">
        <v>44</v>
      </c>
      <c r="BA1002" s="711"/>
      <c r="BB1002" s="711"/>
      <c r="BC1002" s="711"/>
      <c r="BD1002" s="712"/>
      <c r="BE1002" s="616">
        <f>BE1000-AO1000</f>
        <v>0</v>
      </c>
      <c r="BF1002" s="617"/>
      <c r="BG1002" s="618"/>
      <c r="BH1002" s="214"/>
      <c r="BI1002" s="616">
        <f>BI1000-AS1000</f>
        <v>0</v>
      </c>
      <c r="BJ1002" s="617"/>
      <c r="BK1002" s="618"/>
      <c r="BL1002" s="206"/>
      <c r="BM1002" s="206"/>
      <c r="BN1002" s="206"/>
      <c r="BO1002" s="248"/>
      <c r="BP1002" s="87"/>
      <c r="BQ1002" s="87"/>
      <c r="BR1002" s="81"/>
      <c r="BS1002" s="81"/>
      <c r="BT1002" s="279"/>
      <c r="BW1002" s="79"/>
    </row>
    <row r="1003" spans="1:75" ht="18.75" customHeight="1" thickTop="1" thickBot="1" x14ac:dyDescent="0.5">
      <c r="A1003" s="268"/>
      <c r="B1003" s="231"/>
      <c r="C1003" s="197"/>
      <c r="D1003" s="197"/>
      <c r="E1003" s="197"/>
      <c r="F1003" s="254"/>
      <c r="G1003" s="254"/>
      <c r="H1003" s="197"/>
      <c r="I1003" s="197"/>
      <c r="J1003" s="197"/>
      <c r="K1003" s="197"/>
      <c r="L1003" s="197"/>
      <c r="M1003" s="197"/>
      <c r="N1003" s="197"/>
      <c r="O1003" s="197"/>
      <c r="P1003" s="197"/>
      <c r="Q1003" s="197"/>
      <c r="R1003" s="197"/>
      <c r="S1003" s="197"/>
      <c r="T1003" s="197"/>
      <c r="U1003" s="197"/>
      <c r="V1003" s="197"/>
      <c r="W1003" s="197"/>
      <c r="X1003" s="197"/>
      <c r="Y1003" s="197"/>
      <c r="Z1003" s="197"/>
      <c r="AA1003" s="197"/>
      <c r="AB1003" s="197"/>
      <c r="AC1003" s="197"/>
      <c r="AD1003" s="197"/>
      <c r="AE1003" s="197"/>
      <c r="AF1003" s="203"/>
      <c r="AG1003" s="203"/>
      <c r="AH1003" s="197"/>
      <c r="AI1003" s="197"/>
      <c r="AJ1003" s="197"/>
      <c r="AK1003" s="197"/>
      <c r="AL1003" s="197"/>
      <c r="AM1003" s="197"/>
      <c r="AN1003" s="197"/>
      <c r="AO1003" s="197"/>
      <c r="AP1003" s="197"/>
      <c r="AQ1003" s="197"/>
      <c r="AR1003" s="197"/>
      <c r="AS1003" s="197"/>
      <c r="AT1003" s="197"/>
      <c r="AU1003" s="197"/>
      <c r="AV1003" s="197"/>
      <c r="AW1003" s="197"/>
      <c r="AX1003" s="197"/>
      <c r="AY1003" s="197"/>
      <c r="AZ1003" s="197"/>
      <c r="BA1003" s="640" t="s">
        <v>153</v>
      </c>
      <c r="BB1003" s="640"/>
      <c r="BC1003" s="640"/>
      <c r="BD1003" s="640"/>
      <c r="BE1003" s="640"/>
      <c r="BF1003" s="640"/>
      <c r="BG1003" s="640"/>
      <c r="BH1003" s="640"/>
      <c r="BI1003" s="640"/>
      <c r="BJ1003" s="640"/>
      <c r="BK1003" s="640"/>
      <c r="BL1003" s="640"/>
      <c r="BM1003" s="640"/>
      <c r="BN1003" s="640"/>
      <c r="BO1003" s="250"/>
      <c r="BP1003" s="89"/>
      <c r="BQ1003" s="89"/>
      <c r="BR1003" s="65"/>
      <c r="BS1003" s="65"/>
      <c r="BT1003" s="268"/>
    </row>
    <row r="1004" spans="1:75" s="255" customFormat="1" ht="13.5" customHeight="1" thickTop="1" x14ac:dyDescent="0.45">
      <c r="A1004" s="268"/>
      <c r="B1004" s="269"/>
      <c r="C1004" s="268"/>
      <c r="D1004" s="268"/>
      <c r="E1004" s="268"/>
      <c r="F1004" s="270"/>
      <c r="G1004" s="270"/>
      <c r="H1004" s="268"/>
      <c r="I1004" s="268"/>
      <c r="J1004" s="268"/>
      <c r="K1004" s="268"/>
      <c r="L1004" s="268"/>
      <c r="M1004" s="268"/>
      <c r="N1004" s="268"/>
      <c r="O1004" s="268"/>
      <c r="P1004" s="268"/>
      <c r="Q1004" s="268"/>
      <c r="R1004" s="268"/>
      <c r="S1004" s="268"/>
      <c r="T1004" s="268"/>
      <c r="U1004" s="268"/>
      <c r="V1004" s="268"/>
      <c r="W1004" s="268"/>
      <c r="X1004" s="268"/>
      <c r="Y1004" s="268"/>
      <c r="Z1004" s="268"/>
      <c r="AA1004" s="268"/>
      <c r="AB1004" s="268"/>
      <c r="AC1004" s="268"/>
      <c r="AD1004" s="268"/>
      <c r="AE1004" s="268"/>
      <c r="AF1004" s="271"/>
      <c r="AG1004" s="271"/>
      <c r="AH1004" s="268"/>
      <c r="AI1004" s="268"/>
      <c r="AJ1004" s="268"/>
      <c r="AK1004" s="268"/>
      <c r="AL1004" s="268"/>
      <c r="AM1004" s="268"/>
      <c r="AN1004" s="268"/>
      <c r="AO1004" s="268"/>
      <c r="AP1004" s="268"/>
      <c r="AQ1004" s="268"/>
      <c r="AR1004" s="268"/>
      <c r="AS1004" s="268"/>
      <c r="AT1004" s="268"/>
      <c r="AU1004" s="268"/>
      <c r="AV1004" s="268"/>
      <c r="AW1004" s="268"/>
      <c r="AX1004" s="268"/>
      <c r="AY1004" s="268"/>
      <c r="AZ1004" s="268"/>
      <c r="BA1004" s="268"/>
      <c r="BB1004" s="268"/>
      <c r="BC1004" s="268"/>
      <c r="BD1004" s="268"/>
      <c r="BE1004" s="268"/>
      <c r="BF1004" s="268"/>
      <c r="BG1004" s="268"/>
      <c r="BH1004" s="268"/>
      <c r="BI1004" s="268"/>
      <c r="BJ1004" s="268"/>
      <c r="BK1004" s="268"/>
      <c r="BL1004" s="268"/>
      <c r="BM1004" s="268"/>
      <c r="BN1004" s="268"/>
      <c r="BO1004" s="272"/>
      <c r="BP1004" s="272"/>
      <c r="BQ1004" s="272"/>
      <c r="BR1004" s="268"/>
      <c r="BS1004" s="268"/>
      <c r="BT1004" s="268"/>
    </row>
    <row r="1005" spans="1:75" s="69" customFormat="1" ht="33.75" x14ac:dyDescent="0.5">
      <c r="A1005" s="273"/>
      <c r="B1005" s="695" t="s">
        <v>9</v>
      </c>
      <c r="C1005" s="695"/>
      <c r="D1005" s="695"/>
      <c r="E1005" s="695"/>
      <c r="F1005" s="695"/>
      <c r="G1005" s="695"/>
      <c r="H1005" s="695"/>
      <c r="I1005" s="695"/>
      <c r="J1005" s="695"/>
      <c r="K1005" s="695"/>
      <c r="L1005" s="695"/>
      <c r="M1005" s="695"/>
      <c r="N1005" s="695"/>
      <c r="O1005" s="695"/>
      <c r="P1005" s="695"/>
      <c r="Q1005" s="695"/>
      <c r="R1005" s="695"/>
      <c r="S1005" s="695"/>
      <c r="T1005" s="695"/>
      <c r="U1005" s="695"/>
      <c r="V1005" s="695"/>
      <c r="W1005" s="695"/>
      <c r="X1005" s="695"/>
      <c r="Y1005" s="695"/>
      <c r="Z1005" s="695"/>
      <c r="AA1005" s="695"/>
      <c r="AB1005" s="695"/>
      <c r="AC1005" s="695"/>
      <c r="AD1005" s="695"/>
      <c r="AE1005" s="695"/>
      <c r="AF1005" s="695"/>
      <c r="AG1005" s="695"/>
      <c r="AH1005" s="695"/>
      <c r="AI1005" s="695"/>
      <c r="AJ1005" s="695"/>
      <c r="AK1005" s="695"/>
      <c r="AL1005" s="695"/>
      <c r="AM1005" s="695"/>
      <c r="AN1005" s="695"/>
      <c r="AO1005" s="695"/>
      <c r="AP1005" s="695"/>
      <c r="AQ1005" s="695"/>
      <c r="AR1005" s="695"/>
      <c r="AS1005" s="695"/>
      <c r="AT1005" s="695"/>
      <c r="AU1005" s="695"/>
      <c r="AV1005" s="695"/>
      <c r="AW1005" s="695"/>
      <c r="AX1005" s="695"/>
      <c r="AY1005" s="695"/>
      <c r="AZ1005" s="695"/>
      <c r="BA1005" s="695"/>
      <c r="BB1005" s="695"/>
      <c r="BC1005" s="695"/>
      <c r="BD1005" s="695"/>
      <c r="BE1005" s="695"/>
      <c r="BF1005" s="695"/>
      <c r="BG1005" s="695"/>
      <c r="BH1005" s="695"/>
      <c r="BI1005" s="695"/>
      <c r="BJ1005" s="695"/>
      <c r="BK1005" s="695"/>
      <c r="BL1005" s="695"/>
      <c r="BM1005" s="695"/>
      <c r="BN1005" s="695"/>
      <c r="BO1005" s="175"/>
      <c r="BP1005" s="175"/>
      <c r="BQ1005" s="175"/>
      <c r="BR1005" s="68"/>
      <c r="BS1005" s="68"/>
      <c r="BT1005" s="273"/>
    </row>
    <row r="1006" spans="1:75" ht="10.9" customHeight="1" x14ac:dyDescent="0.45">
      <c r="A1006" s="268"/>
      <c r="B1006" s="227"/>
      <c r="C1006" s="177"/>
      <c r="D1006" s="177"/>
      <c r="E1006" s="177"/>
      <c r="F1006" s="178"/>
      <c r="G1006" s="178"/>
      <c r="H1006" s="177"/>
      <c r="I1006" s="177"/>
      <c r="J1006" s="177"/>
      <c r="K1006" s="177"/>
      <c r="L1006" s="177"/>
      <c r="M1006" s="177"/>
      <c r="N1006" s="177"/>
      <c r="O1006" s="177"/>
      <c r="P1006" s="177"/>
      <c r="Q1006" s="177"/>
      <c r="R1006" s="177"/>
      <c r="S1006" s="177"/>
      <c r="T1006" s="177"/>
      <c r="U1006" s="177"/>
      <c r="V1006" s="177"/>
      <c r="W1006" s="177"/>
      <c r="X1006" s="177"/>
      <c r="Y1006" s="177"/>
      <c r="Z1006" s="177"/>
      <c r="AA1006" s="177"/>
      <c r="AB1006" s="177"/>
      <c r="AC1006" s="177"/>
      <c r="AD1006" s="177"/>
      <c r="AE1006" s="177"/>
      <c r="AF1006" s="179"/>
      <c r="AG1006" s="179"/>
      <c r="AH1006" s="177"/>
      <c r="AI1006" s="177"/>
      <c r="AJ1006" s="177"/>
      <c r="AK1006" s="177"/>
      <c r="AL1006" s="177"/>
      <c r="AM1006" s="177"/>
      <c r="AN1006" s="177"/>
      <c r="AO1006" s="177"/>
      <c r="AP1006" s="177"/>
      <c r="AQ1006" s="177"/>
      <c r="AR1006" s="177"/>
      <c r="AS1006" s="177"/>
      <c r="AT1006" s="177"/>
      <c r="AU1006" s="177"/>
      <c r="AV1006" s="177"/>
      <c r="AW1006" s="177"/>
      <c r="AX1006" s="177"/>
      <c r="AY1006" s="177"/>
      <c r="AZ1006" s="177"/>
      <c r="BA1006" s="177"/>
      <c r="BB1006" s="177"/>
      <c r="BC1006" s="177"/>
      <c r="BD1006" s="177"/>
      <c r="BE1006" s="177"/>
      <c r="BF1006" s="177"/>
      <c r="BG1006" s="177"/>
      <c r="BH1006" s="177"/>
      <c r="BI1006" s="177"/>
      <c r="BJ1006" s="177"/>
      <c r="BK1006" s="177"/>
      <c r="BL1006" s="177"/>
      <c r="BM1006" s="177"/>
      <c r="BN1006" s="259"/>
      <c r="BO1006" s="245"/>
      <c r="BP1006" s="259"/>
      <c r="BQ1006" s="259"/>
      <c r="BR1006" s="65"/>
      <c r="BS1006" s="65"/>
      <c r="BT1006" s="268"/>
    </row>
    <row r="1007" spans="1:75" s="70" customFormat="1" ht="36.75" customHeight="1" x14ac:dyDescent="0.45">
      <c r="A1007" s="274"/>
      <c r="B1007" s="227"/>
      <c r="C1007" s="176"/>
      <c r="D1007" s="226" t="s">
        <v>10</v>
      </c>
      <c r="E1007" s="713" t="str">
        <f>IF(ROSTER!D$3="","",ROSTER!D$3)</f>
        <v/>
      </c>
      <c r="F1007" s="713"/>
      <c r="G1007" s="713"/>
      <c r="H1007" s="713"/>
      <c r="I1007" s="713"/>
      <c r="J1007" s="713"/>
      <c r="K1007" s="713"/>
      <c r="L1007" s="713"/>
      <c r="M1007" s="713"/>
      <c r="N1007" s="713"/>
      <c r="O1007" s="713"/>
      <c r="P1007" s="713"/>
      <c r="Q1007" s="713"/>
      <c r="R1007" s="713"/>
      <c r="S1007" s="713"/>
      <c r="T1007" s="713"/>
      <c r="U1007" s="713"/>
      <c r="V1007" s="713"/>
      <c r="W1007" s="713"/>
      <c r="X1007" s="713"/>
      <c r="Y1007" s="713"/>
      <c r="Z1007" s="713"/>
      <c r="AA1007" s="713"/>
      <c r="AB1007" s="713"/>
      <c r="AC1007" s="713"/>
      <c r="AD1007" s="180"/>
      <c r="AE1007" s="719" t="s">
        <v>11</v>
      </c>
      <c r="AF1007" s="719"/>
      <c r="AG1007" s="719"/>
      <c r="AH1007" s="719"/>
      <c r="AI1007" s="719"/>
      <c r="AJ1007" s="719"/>
      <c r="AK1007" s="719"/>
      <c r="AL1007" s="717"/>
      <c r="AM1007" s="717"/>
      <c r="AN1007" s="717"/>
      <c r="AO1007" s="717"/>
      <c r="AP1007" s="717"/>
      <c r="AQ1007" s="717"/>
      <c r="AR1007" s="717"/>
      <c r="AS1007" s="717"/>
      <c r="AT1007" s="717"/>
      <c r="AU1007" s="717"/>
      <c r="AV1007" s="717"/>
      <c r="AW1007" s="717"/>
      <c r="AX1007" s="717"/>
      <c r="AY1007" s="717"/>
      <c r="AZ1007" s="717"/>
      <c r="BA1007" s="717"/>
      <c r="BB1007" s="717"/>
      <c r="BC1007" s="717"/>
      <c r="BD1007" s="717"/>
      <c r="BE1007" s="717"/>
      <c r="BF1007" s="717"/>
      <c r="BG1007" s="717"/>
      <c r="BH1007" s="717"/>
      <c r="BI1007" s="717"/>
      <c r="BJ1007" s="717"/>
      <c r="BK1007" s="717"/>
      <c r="BL1007" s="717"/>
      <c r="BM1007" s="717"/>
      <c r="BN1007" s="259"/>
      <c r="BO1007" s="246" t="s">
        <v>130</v>
      </c>
      <c r="BP1007" s="259"/>
      <c r="BQ1007" s="259"/>
      <c r="BR1007" s="66"/>
      <c r="BS1007" s="66"/>
      <c r="BT1007" s="274"/>
    </row>
    <row r="1008" spans="1:75" ht="8.85" customHeight="1" x14ac:dyDescent="0.45">
      <c r="A1008" s="275"/>
      <c r="B1008" s="227"/>
      <c r="C1008" s="179" t="s">
        <v>38</v>
      </c>
      <c r="D1008" s="179"/>
      <c r="E1008" s="179"/>
      <c r="F1008" s="181"/>
      <c r="G1008" s="181"/>
      <c r="H1008" s="179"/>
      <c r="I1008" s="179"/>
      <c r="J1008" s="182"/>
      <c r="K1008" s="182"/>
      <c r="L1008" s="182"/>
      <c r="M1008" s="182"/>
      <c r="N1008" s="182"/>
      <c r="O1008" s="182"/>
      <c r="P1008" s="182"/>
      <c r="Q1008" s="182"/>
      <c r="R1008" s="182"/>
      <c r="S1008" s="182"/>
      <c r="T1008" s="182"/>
      <c r="U1008" s="182"/>
      <c r="V1008" s="182"/>
      <c r="W1008" s="182"/>
      <c r="X1008" s="182"/>
      <c r="Y1008" s="182"/>
      <c r="Z1008" s="182"/>
      <c r="AA1008" s="182"/>
      <c r="AB1008" s="182"/>
      <c r="AC1008" s="182"/>
      <c r="AD1008" s="182"/>
      <c r="AE1008" s="182"/>
      <c r="AF1008" s="182"/>
      <c r="AG1008" s="179"/>
      <c r="AH1008" s="183"/>
      <c r="AI1008" s="184"/>
      <c r="AJ1008" s="184"/>
      <c r="AK1008" s="184"/>
      <c r="AL1008" s="184"/>
      <c r="AM1008" s="184"/>
      <c r="AN1008" s="184"/>
      <c r="AO1008" s="185"/>
      <c r="AP1008" s="186"/>
      <c r="AQ1008" s="186"/>
      <c r="AR1008" s="186"/>
      <c r="AS1008" s="186"/>
      <c r="AT1008" s="186"/>
      <c r="AU1008" s="186"/>
      <c r="AV1008" s="186"/>
      <c r="AW1008" s="186"/>
      <c r="AX1008" s="186"/>
      <c r="AY1008" s="186"/>
      <c r="AZ1008" s="186"/>
      <c r="BA1008" s="186"/>
      <c r="BB1008" s="186"/>
      <c r="BC1008" s="186"/>
      <c r="BD1008" s="186"/>
      <c r="BE1008" s="186"/>
      <c r="BF1008" s="186"/>
      <c r="BG1008" s="186"/>
      <c r="BH1008" s="186"/>
      <c r="BI1008" s="186"/>
      <c r="BJ1008" s="186"/>
      <c r="BK1008" s="186"/>
      <c r="BL1008" s="186"/>
      <c r="BM1008" s="186"/>
      <c r="BN1008" s="186"/>
      <c r="BO1008" s="187"/>
      <c r="BP1008" s="187"/>
      <c r="BQ1008" s="187"/>
      <c r="BR1008" s="71"/>
      <c r="BS1008" s="71"/>
      <c r="BT1008" s="275"/>
    </row>
    <row r="1009" spans="1:77" s="70" customFormat="1" ht="40.5" x14ac:dyDescent="0.45">
      <c r="A1009" s="274"/>
      <c r="B1009" s="227"/>
      <c r="C1009" s="692" t="s">
        <v>37</v>
      </c>
      <c r="D1009" s="692"/>
      <c r="E1009" s="717"/>
      <c r="F1009" s="717"/>
      <c r="G1009" s="717"/>
      <c r="H1009" s="717"/>
      <c r="I1009" s="717"/>
      <c r="J1009" s="717"/>
      <c r="K1009" s="717"/>
      <c r="L1009" s="717"/>
      <c r="M1009" s="717"/>
      <c r="N1009" s="717"/>
      <c r="O1009" s="717"/>
      <c r="P1009" s="717"/>
      <c r="Q1009" s="717"/>
      <c r="R1009" s="717"/>
      <c r="S1009" s="717"/>
      <c r="T1009" s="717"/>
      <c r="U1009" s="717"/>
      <c r="V1009" s="717"/>
      <c r="W1009" s="717"/>
      <c r="X1009" s="717"/>
      <c r="Y1009" s="717"/>
      <c r="Z1009" s="717"/>
      <c r="AA1009" s="717"/>
      <c r="AB1009" s="717"/>
      <c r="AC1009" s="717"/>
      <c r="AD1009" s="180"/>
      <c r="AE1009" s="718" t="s">
        <v>21</v>
      </c>
      <c r="AF1009" s="718"/>
      <c r="AG1009" s="718"/>
      <c r="AH1009" s="718"/>
      <c r="AI1009" s="717"/>
      <c r="AJ1009" s="717"/>
      <c r="AK1009" s="717"/>
      <c r="AL1009" s="717"/>
      <c r="AM1009" s="717"/>
      <c r="AN1009" s="717"/>
      <c r="AO1009" s="717"/>
      <c r="AP1009" s="717"/>
      <c r="AQ1009" s="717"/>
      <c r="AR1009" s="717"/>
      <c r="AS1009" s="717"/>
      <c r="AT1009" s="717"/>
      <c r="AU1009" s="717"/>
      <c r="AV1009" s="717"/>
      <c r="AW1009" s="717"/>
      <c r="AX1009" s="717"/>
      <c r="AY1009" s="717"/>
      <c r="AZ1009" s="717"/>
      <c r="BA1009" s="716" t="s">
        <v>12</v>
      </c>
      <c r="BB1009" s="716"/>
      <c r="BC1009" s="716"/>
      <c r="BD1009" s="708"/>
      <c r="BE1009" s="708"/>
      <c r="BF1009" s="708"/>
      <c r="BG1009" s="708"/>
      <c r="BH1009" s="708"/>
      <c r="BI1009" s="708"/>
      <c r="BJ1009" s="708"/>
      <c r="BK1009" s="708"/>
      <c r="BL1009" s="708"/>
      <c r="BM1009" s="708"/>
      <c r="BN1009" s="188"/>
      <c r="BO1009" s="334"/>
      <c r="BP1009" s="189"/>
      <c r="BQ1009" s="189"/>
      <c r="BR1009" s="72">
        <f>IF(BD1009=0,0,1)</f>
        <v>0</v>
      </c>
      <c r="BS1009" s="73">
        <f>IF((BE1059+BI1059)&gt;(AO1059+AS1059),1,0)</f>
        <v>0</v>
      </c>
      <c r="BT1009" s="276"/>
    </row>
    <row r="1010" spans="1:77" ht="9.6" customHeight="1" x14ac:dyDescent="0.45">
      <c r="A1010" s="268"/>
      <c r="B1010" s="227"/>
      <c r="C1010" s="177"/>
      <c r="D1010" s="177"/>
      <c r="E1010" s="177"/>
      <c r="F1010" s="178"/>
      <c r="G1010" s="178"/>
      <c r="H1010" s="177"/>
      <c r="I1010" s="177"/>
      <c r="J1010" s="177"/>
      <c r="K1010" s="177"/>
      <c r="L1010" s="177"/>
      <c r="M1010" s="177"/>
      <c r="N1010" s="177"/>
      <c r="O1010" s="177"/>
      <c r="P1010" s="177"/>
      <c r="Q1010" s="177"/>
      <c r="R1010" s="177"/>
      <c r="S1010" s="177"/>
      <c r="T1010" s="177"/>
      <c r="U1010" s="177"/>
      <c r="V1010" s="177"/>
      <c r="W1010" s="177"/>
      <c r="X1010" s="177"/>
      <c r="Y1010" s="177"/>
      <c r="Z1010" s="177"/>
      <c r="AA1010" s="177"/>
      <c r="AB1010" s="177"/>
      <c r="AC1010" s="177"/>
      <c r="AD1010" s="177"/>
      <c r="AE1010" s="177"/>
      <c r="AF1010" s="179"/>
      <c r="AG1010" s="179"/>
      <c r="AH1010" s="177"/>
      <c r="AI1010" s="177"/>
      <c r="AJ1010" s="177"/>
      <c r="AK1010" s="177"/>
      <c r="AL1010" s="177"/>
      <c r="AM1010" s="177"/>
      <c r="AN1010" s="177"/>
      <c r="AO1010" s="177"/>
      <c r="AP1010" s="177"/>
      <c r="AQ1010" s="177"/>
      <c r="AR1010" s="177"/>
      <c r="AS1010" s="177"/>
      <c r="AT1010" s="177"/>
      <c r="AU1010" s="177"/>
      <c r="AV1010" s="177"/>
      <c r="AW1010" s="177"/>
      <c r="AX1010" s="177"/>
      <c r="AY1010" s="177"/>
      <c r="AZ1010" s="177"/>
      <c r="BA1010" s="177"/>
      <c r="BB1010" s="177"/>
      <c r="BC1010" s="177"/>
      <c r="BD1010" s="177"/>
      <c r="BE1010" s="177"/>
      <c r="BF1010" s="177"/>
      <c r="BG1010" s="177"/>
      <c r="BH1010" s="177"/>
      <c r="BI1010" s="177"/>
      <c r="BJ1010" s="177"/>
      <c r="BK1010" s="177"/>
      <c r="BL1010" s="177"/>
      <c r="BM1010" s="177"/>
      <c r="BN1010" s="177"/>
      <c r="BO1010" s="190"/>
      <c r="BP1010" s="190"/>
      <c r="BQ1010" s="190"/>
      <c r="BR1010" s="65"/>
      <c r="BS1010" s="65"/>
      <c r="BT1010" s="268"/>
    </row>
    <row r="1011" spans="1:77" ht="8.85" customHeight="1" thickBot="1" x14ac:dyDescent="0.5">
      <c r="A1011" s="268"/>
      <c r="B1011" s="228"/>
      <c r="C1011" s="191"/>
      <c r="D1011" s="191"/>
      <c r="E1011" s="191"/>
      <c r="F1011" s="192"/>
      <c r="G1011" s="192"/>
      <c r="H1011" s="191"/>
      <c r="I1011" s="191"/>
      <c r="J1011" s="191"/>
      <c r="K1011" s="191"/>
      <c r="L1011" s="191"/>
      <c r="M1011" s="191"/>
      <c r="N1011" s="191"/>
      <c r="O1011" s="191"/>
      <c r="P1011" s="191"/>
      <c r="Q1011" s="191"/>
      <c r="R1011" s="191"/>
      <c r="S1011" s="191"/>
      <c r="T1011" s="191"/>
      <c r="U1011" s="191"/>
      <c r="V1011" s="191"/>
      <c r="W1011" s="191"/>
      <c r="X1011" s="191"/>
      <c r="Y1011" s="191"/>
      <c r="Z1011" s="191"/>
      <c r="AA1011" s="191"/>
      <c r="AB1011" s="191"/>
      <c r="AC1011" s="191"/>
      <c r="AD1011" s="191"/>
      <c r="AE1011" s="191"/>
      <c r="AF1011" s="193"/>
      <c r="AG1011" s="193"/>
      <c r="AH1011" s="191"/>
      <c r="AI1011" s="191"/>
      <c r="AJ1011" s="191"/>
      <c r="AK1011" s="191"/>
      <c r="AL1011" s="191"/>
      <c r="AM1011" s="191"/>
      <c r="AN1011" s="191"/>
      <c r="AO1011" s="191"/>
      <c r="AP1011" s="191"/>
      <c r="AQ1011" s="191"/>
      <c r="AR1011" s="191"/>
      <c r="AS1011" s="191"/>
      <c r="AT1011" s="191"/>
      <c r="AU1011" s="191"/>
      <c r="AV1011" s="191"/>
      <c r="AW1011" s="191"/>
      <c r="AX1011" s="191"/>
      <c r="AY1011" s="191"/>
      <c r="AZ1011" s="191"/>
      <c r="BA1011" s="191"/>
      <c r="BB1011" s="191"/>
      <c r="BC1011" s="191"/>
      <c r="BD1011" s="191"/>
      <c r="BE1011" s="191"/>
      <c r="BF1011" s="191"/>
      <c r="BG1011" s="191"/>
      <c r="BH1011" s="191"/>
      <c r="BI1011" s="191"/>
      <c r="BJ1011" s="191"/>
      <c r="BK1011" s="191"/>
      <c r="BL1011" s="191"/>
      <c r="BM1011" s="191"/>
      <c r="BN1011" s="191"/>
      <c r="BO1011" s="194"/>
      <c r="BP1011" s="194"/>
      <c r="BQ1011" s="194"/>
      <c r="BR1011" s="65"/>
      <c r="BS1011" s="65"/>
      <c r="BT1011" s="268"/>
    </row>
    <row r="1012" spans="1:77" s="70" customFormat="1" ht="40.5" customHeight="1" thickTop="1" x14ac:dyDescent="0.4">
      <c r="A1012" s="276"/>
      <c r="B1012" s="684" t="s">
        <v>0</v>
      </c>
      <c r="C1012" s="686" t="s">
        <v>1</v>
      </c>
      <c r="D1012" s="687"/>
      <c r="E1012" s="339" t="s">
        <v>28</v>
      </c>
      <c r="F1012" s="665" t="s">
        <v>93</v>
      </c>
      <c r="G1012" s="665" t="s">
        <v>94</v>
      </c>
      <c r="H1012" s="726" t="s">
        <v>40</v>
      </c>
      <c r="I1012" s="727"/>
      <c r="J1012" s="595" t="s">
        <v>7</v>
      </c>
      <c r="K1012" s="595"/>
      <c r="L1012" s="595"/>
      <c r="M1012" s="595"/>
      <c r="N1012" s="595"/>
      <c r="O1012" s="595"/>
      <c r="P1012" s="595" t="s">
        <v>2</v>
      </c>
      <c r="Q1012" s="595"/>
      <c r="R1012" s="595"/>
      <c r="S1012" s="595"/>
      <c r="T1012" s="595"/>
      <c r="U1012" s="595"/>
      <c r="V1012" s="696" t="s">
        <v>34</v>
      </c>
      <c r="W1012" s="697"/>
      <c r="X1012" s="696" t="s">
        <v>35</v>
      </c>
      <c r="Y1012" s="697"/>
      <c r="Z1012" s="696" t="s">
        <v>43</v>
      </c>
      <c r="AA1012" s="697"/>
      <c r="AB1012" s="595" t="s">
        <v>6</v>
      </c>
      <c r="AC1012" s="595"/>
      <c r="AD1012" s="595"/>
      <c r="AE1012" s="595"/>
      <c r="AF1012" s="595"/>
      <c r="AG1012" s="595"/>
      <c r="AH1012" s="595" t="s">
        <v>63</v>
      </c>
      <c r="AI1012" s="595"/>
      <c r="AJ1012" s="595"/>
      <c r="AK1012" s="595"/>
      <c r="AL1012" s="595"/>
      <c r="AM1012" s="595"/>
      <c r="AN1012" s="595" t="s">
        <v>64</v>
      </c>
      <c r="AO1012" s="595"/>
      <c r="AP1012" s="595"/>
      <c r="AQ1012" s="595"/>
      <c r="AR1012" s="595"/>
      <c r="AS1012" s="595"/>
      <c r="AT1012" s="595" t="s">
        <v>65</v>
      </c>
      <c r="AU1012" s="595"/>
      <c r="AV1012" s="595"/>
      <c r="AW1012" s="595"/>
      <c r="AX1012" s="595"/>
      <c r="AY1012" s="597"/>
      <c r="AZ1012" s="595" t="s">
        <v>4</v>
      </c>
      <c r="BA1012" s="595"/>
      <c r="BB1012" s="595"/>
      <c r="BC1012" s="595"/>
      <c r="BD1012" s="595"/>
      <c r="BE1012" s="595"/>
      <c r="BF1012" s="595" t="s">
        <v>66</v>
      </c>
      <c r="BG1012" s="595"/>
      <c r="BH1012" s="595"/>
      <c r="BI1012" s="595"/>
      <c r="BJ1012" s="595"/>
      <c r="BK1012" s="596"/>
      <c r="BL1012" s="651" t="s">
        <v>25</v>
      </c>
      <c r="BM1012" s="652"/>
      <c r="BN1012" s="653"/>
      <c r="BO1012" s="598" t="s">
        <v>100</v>
      </c>
      <c r="BP1012" s="598" t="s">
        <v>81</v>
      </c>
      <c r="BQ1012" s="598" t="s">
        <v>82</v>
      </c>
      <c r="BR1012" s="74"/>
      <c r="BS1012" s="74"/>
      <c r="BT1012" s="276"/>
    </row>
    <row r="1013" spans="1:77" s="70" customFormat="1" ht="41.25" customHeight="1" x14ac:dyDescent="0.7">
      <c r="A1013" s="276"/>
      <c r="B1013" s="685"/>
      <c r="C1013" s="688"/>
      <c r="D1013" s="689"/>
      <c r="E1013" s="221" t="s">
        <v>95</v>
      </c>
      <c r="F1013" s="666"/>
      <c r="G1013" s="666"/>
      <c r="H1013" s="728"/>
      <c r="I1013" s="729"/>
      <c r="J1013" s="645" t="s">
        <v>17</v>
      </c>
      <c r="K1013" s="646"/>
      <c r="L1013" s="641" t="s">
        <v>18</v>
      </c>
      <c r="M1013" s="642"/>
      <c r="N1013" s="657" t="s">
        <v>19</v>
      </c>
      <c r="O1013" s="658" t="s">
        <v>8</v>
      </c>
      <c r="P1013" s="645" t="s">
        <v>26</v>
      </c>
      <c r="Q1013" s="646"/>
      <c r="R1013" s="641" t="s">
        <v>24</v>
      </c>
      <c r="S1013" s="642"/>
      <c r="T1013" s="657" t="s">
        <v>19</v>
      </c>
      <c r="U1013" s="658"/>
      <c r="V1013" s="698"/>
      <c r="W1013" s="699"/>
      <c r="X1013" s="698"/>
      <c r="Y1013" s="699"/>
      <c r="Z1013" s="698"/>
      <c r="AA1013" s="699"/>
      <c r="AB1013" s="645" t="s">
        <v>47</v>
      </c>
      <c r="AC1013" s="646"/>
      <c r="AD1013" s="641" t="s">
        <v>23</v>
      </c>
      <c r="AE1013" s="642" t="s">
        <v>3</v>
      </c>
      <c r="AF1013" s="643" t="s">
        <v>5</v>
      </c>
      <c r="AG1013" s="644"/>
      <c r="AH1013" s="645" t="s">
        <v>47</v>
      </c>
      <c r="AI1013" s="646"/>
      <c r="AJ1013" s="641" t="s">
        <v>23</v>
      </c>
      <c r="AK1013" s="642" t="s">
        <v>3</v>
      </c>
      <c r="AL1013" s="643" t="s">
        <v>5</v>
      </c>
      <c r="AM1013" s="644"/>
      <c r="AN1013" s="645" t="s">
        <v>47</v>
      </c>
      <c r="AO1013" s="646"/>
      <c r="AP1013" s="641" t="s">
        <v>23</v>
      </c>
      <c r="AQ1013" s="642" t="s">
        <v>3</v>
      </c>
      <c r="AR1013" s="643" t="s">
        <v>5</v>
      </c>
      <c r="AS1013" s="644"/>
      <c r="AT1013" s="645" t="s">
        <v>47</v>
      </c>
      <c r="AU1013" s="646"/>
      <c r="AV1013" s="641" t="s">
        <v>23</v>
      </c>
      <c r="AW1013" s="642" t="s">
        <v>3</v>
      </c>
      <c r="AX1013" s="643" t="s">
        <v>5</v>
      </c>
      <c r="AY1013" s="720"/>
      <c r="AZ1013" s="645" t="s">
        <v>47</v>
      </c>
      <c r="BA1013" s="646"/>
      <c r="BB1013" s="641" t="s">
        <v>23</v>
      </c>
      <c r="BC1013" s="642" t="s">
        <v>3</v>
      </c>
      <c r="BD1013" s="643" t="s">
        <v>5</v>
      </c>
      <c r="BE1013" s="644"/>
      <c r="BF1013" s="645" t="s">
        <v>47</v>
      </c>
      <c r="BG1013" s="646"/>
      <c r="BH1013" s="641" t="s">
        <v>23</v>
      </c>
      <c r="BI1013" s="642" t="s">
        <v>3</v>
      </c>
      <c r="BJ1013" s="643" t="s">
        <v>5</v>
      </c>
      <c r="BK1013" s="644"/>
      <c r="BL1013" s="654"/>
      <c r="BM1013" s="655"/>
      <c r="BN1013" s="656"/>
      <c r="BO1013" s="599"/>
      <c r="BP1013" s="599"/>
      <c r="BQ1013" s="599"/>
      <c r="BR1013" s="74"/>
      <c r="BS1013" s="74"/>
      <c r="BT1013" s="276"/>
      <c r="BY1013" s="307"/>
    </row>
    <row r="1014" spans="1:77" ht="23.85" customHeight="1" x14ac:dyDescent="0.35">
      <c r="A1014" s="277"/>
      <c r="B1014" s="678" t="str">
        <f>IF(ROSTER!B$8="","",ROSTER!B$8)</f>
        <v/>
      </c>
      <c r="C1014" s="669" t="str">
        <f>IF(ROSTER!C$8="","",ROSTER!C$8)</f>
        <v/>
      </c>
      <c r="D1014" s="670"/>
      <c r="E1014" s="667"/>
      <c r="F1014" s="680">
        <f>IF(E1014="y",1,IF(E1014="S",1,0))</f>
        <v>0</v>
      </c>
      <c r="G1014" s="663">
        <f>IF(E1014="S",1,0)</f>
        <v>0</v>
      </c>
      <c r="H1014" s="583"/>
      <c r="I1014" s="584"/>
      <c r="J1014" s="569"/>
      <c r="K1014" s="570"/>
      <c r="L1014" s="573"/>
      <c r="M1014" s="574"/>
      <c r="N1014" s="579">
        <f>L1014+J1014</f>
        <v>0</v>
      </c>
      <c r="O1014" s="580"/>
      <c r="P1014" s="569"/>
      <c r="Q1014" s="570"/>
      <c r="R1014" s="573"/>
      <c r="S1014" s="574"/>
      <c r="T1014" s="579">
        <f>R1014-P1014</f>
        <v>0</v>
      </c>
      <c r="U1014" s="580"/>
      <c r="V1014" s="583"/>
      <c r="W1014" s="584"/>
      <c r="X1014" s="569"/>
      <c r="Y1014" s="584"/>
      <c r="Z1014" s="569"/>
      <c r="AA1014" s="584"/>
      <c r="AB1014" s="569"/>
      <c r="AC1014" s="570"/>
      <c r="AD1014" s="573"/>
      <c r="AE1014" s="574"/>
      <c r="AF1014" s="557">
        <f>IF(AB1014=0,0,(AD1014/AB1014)*100)</f>
        <v>0</v>
      </c>
      <c r="AG1014" s="558"/>
      <c r="AH1014" s="569"/>
      <c r="AI1014" s="570"/>
      <c r="AJ1014" s="573"/>
      <c r="AK1014" s="574"/>
      <c r="AL1014" s="557">
        <f>IF(AH1014=0,0,(AJ1014/AH1014)*100)</f>
        <v>0</v>
      </c>
      <c r="AM1014" s="558"/>
      <c r="AN1014" s="569"/>
      <c r="AO1014" s="570"/>
      <c r="AP1014" s="573"/>
      <c r="AQ1014" s="574"/>
      <c r="AR1014" s="557">
        <f>IF(AN1014=0,0,(AP1014/AN1014)*100)</f>
        <v>0</v>
      </c>
      <c r="AS1014" s="558"/>
      <c r="AT1014" s="561">
        <f>AB1014+AH1014+AN1014</f>
        <v>0</v>
      </c>
      <c r="AU1014" s="562"/>
      <c r="AV1014" s="565">
        <f>AD1014+AJ1014+AP1014</f>
        <v>0</v>
      </c>
      <c r="AW1014" s="566"/>
      <c r="AX1014" s="557">
        <f>IF(AT1014=0,0,(AV1014/AT1014)*100)</f>
        <v>0</v>
      </c>
      <c r="AY1014" s="558"/>
      <c r="AZ1014" s="569"/>
      <c r="BA1014" s="570"/>
      <c r="BB1014" s="573"/>
      <c r="BC1014" s="574"/>
      <c r="BD1014" s="557">
        <f>IF(AZ1014=0,0,(BB1014/AZ1014)*100)</f>
        <v>0</v>
      </c>
      <c r="BE1014" s="558"/>
      <c r="BF1014" s="561">
        <f>AT1014+AZ1014</f>
        <v>0</v>
      </c>
      <c r="BG1014" s="562"/>
      <c r="BH1014" s="565">
        <f>AV1014+BB1014</f>
        <v>0</v>
      </c>
      <c r="BI1014" s="566"/>
      <c r="BJ1014" s="557">
        <f>IF(BF1014=0,0,(BH1014/BF1014)*100)</f>
        <v>0</v>
      </c>
      <c r="BK1014" s="558"/>
      <c r="BL1014" s="602">
        <f>(AD1014*2)+(AJ1014*2)+(AP1014*3)+BB1014</f>
        <v>0</v>
      </c>
      <c r="BM1014" s="603"/>
      <c r="BN1014" s="604"/>
      <c r="BO1014" s="587">
        <f>IF(BQ1014=0,0,50*BP1014/BQ1014)</f>
        <v>0</v>
      </c>
      <c r="BP1014" s="555">
        <f>(BL1014*BS$1014)+(N1014*BS$1015)+(X1014*BS$1016)+(R1014*BS$1017)+(V1014*BS$1018)+(Z1014*BS$1019)</f>
        <v>0</v>
      </c>
      <c r="BQ1014" s="555">
        <f>((AZ1014-BB1014)*BS$1021)+((AT1014-AV1014)*BS$1020)+(H1014*BS$1022)+(P1014*BS$1023)</f>
        <v>0</v>
      </c>
      <c r="BR1014" s="75" t="s">
        <v>70</v>
      </c>
      <c r="BS1014" s="76">
        <f>IF(BO1009="B",'VALUE POINTS'!L$10,IF('GAME STATS'!BO1009="C",'VALUE POINTS'!M$10,'VALUE POINTS'!K$10))</f>
        <v>1</v>
      </c>
      <c r="BT1014" s="280"/>
    </row>
    <row r="1015" spans="1:77" ht="23.85" customHeight="1" x14ac:dyDescent="0.35">
      <c r="A1015" s="277"/>
      <c r="B1015" s="679"/>
      <c r="C1015" s="690" t="str">
        <f>IF(ROSTER!D$8="","",ROSTER!D$8)</f>
        <v/>
      </c>
      <c r="D1015" s="691"/>
      <c r="E1015" s="668"/>
      <c r="F1015" s="681"/>
      <c r="G1015" s="664"/>
      <c r="H1015" s="585"/>
      <c r="I1015" s="586"/>
      <c r="J1015" s="571"/>
      <c r="K1015" s="572"/>
      <c r="L1015" s="575"/>
      <c r="M1015" s="576"/>
      <c r="N1015" s="581" t="s">
        <v>16</v>
      </c>
      <c r="O1015" s="582"/>
      <c r="P1015" s="571"/>
      <c r="Q1015" s="572"/>
      <c r="R1015" s="575"/>
      <c r="S1015" s="576"/>
      <c r="T1015" s="581" t="s">
        <v>16</v>
      </c>
      <c r="U1015" s="582"/>
      <c r="V1015" s="585"/>
      <c r="W1015" s="586"/>
      <c r="X1015" s="571"/>
      <c r="Y1015" s="586"/>
      <c r="Z1015" s="571"/>
      <c r="AA1015" s="586"/>
      <c r="AB1015" s="571"/>
      <c r="AC1015" s="572"/>
      <c r="AD1015" s="575"/>
      <c r="AE1015" s="576"/>
      <c r="AF1015" s="577"/>
      <c r="AG1015" s="578"/>
      <c r="AH1015" s="571"/>
      <c r="AI1015" s="572"/>
      <c r="AJ1015" s="575"/>
      <c r="AK1015" s="576"/>
      <c r="AL1015" s="577"/>
      <c r="AM1015" s="578"/>
      <c r="AN1015" s="571"/>
      <c r="AO1015" s="572"/>
      <c r="AP1015" s="575"/>
      <c r="AQ1015" s="576"/>
      <c r="AR1015" s="577"/>
      <c r="AS1015" s="578"/>
      <c r="AT1015" s="627"/>
      <c r="AU1015" s="628"/>
      <c r="AV1015" s="629"/>
      <c r="AW1015" s="630"/>
      <c r="AX1015" s="577"/>
      <c r="AY1015" s="578"/>
      <c r="AZ1015" s="571"/>
      <c r="BA1015" s="572"/>
      <c r="BB1015" s="575"/>
      <c r="BC1015" s="576"/>
      <c r="BD1015" s="577"/>
      <c r="BE1015" s="578"/>
      <c r="BF1015" s="627"/>
      <c r="BG1015" s="628"/>
      <c r="BH1015" s="629"/>
      <c r="BI1015" s="630"/>
      <c r="BJ1015" s="577"/>
      <c r="BK1015" s="578"/>
      <c r="BL1015" s="605"/>
      <c r="BM1015" s="606"/>
      <c r="BN1015" s="607"/>
      <c r="BO1015" s="588"/>
      <c r="BP1015" s="556"/>
      <c r="BQ1015" s="556"/>
      <c r="BR1015" s="75" t="s">
        <v>71</v>
      </c>
      <c r="BS1015" s="76">
        <f>IF(BO1009="B",'VALUE POINTS'!L$11,IF('GAME STATS'!BO1009="C",'VALUE POINTS'!M$11,'VALUE POINTS'!K$11))</f>
        <v>1</v>
      </c>
      <c r="BT1015" s="280"/>
    </row>
    <row r="1016" spans="1:77" ht="21.75" customHeight="1" x14ac:dyDescent="0.4">
      <c r="A1016" s="268"/>
      <c r="B1016" s="678" t="str">
        <f>IF(ROSTER!B$10="","",ROSTER!B$10)</f>
        <v/>
      </c>
      <c r="C1016" s="669" t="str">
        <f>IF(ROSTER!C$10="","",ROSTER!C$10)</f>
        <v/>
      </c>
      <c r="D1016" s="670"/>
      <c r="E1016" s="667"/>
      <c r="F1016" s="680">
        <f>IF(E1016="y",1,IF(E1016="S",1,0))</f>
        <v>0</v>
      </c>
      <c r="G1016" s="663">
        <f>IF(E1016="S",1,0)</f>
        <v>0</v>
      </c>
      <c r="H1016" s="583"/>
      <c r="I1016" s="584"/>
      <c r="J1016" s="569"/>
      <c r="K1016" s="570"/>
      <c r="L1016" s="573"/>
      <c r="M1016" s="574"/>
      <c r="N1016" s="579">
        <f>L1016+J1016</f>
        <v>0</v>
      </c>
      <c r="O1016" s="580"/>
      <c r="P1016" s="569"/>
      <c r="Q1016" s="570"/>
      <c r="R1016" s="573"/>
      <c r="S1016" s="574"/>
      <c r="T1016" s="579">
        <f>R1016-P1016</f>
        <v>0</v>
      </c>
      <c r="U1016" s="580"/>
      <c r="V1016" s="583"/>
      <c r="W1016" s="584"/>
      <c r="X1016" s="569"/>
      <c r="Y1016" s="584"/>
      <c r="Z1016" s="569"/>
      <c r="AA1016" s="584"/>
      <c r="AB1016" s="569"/>
      <c r="AC1016" s="570"/>
      <c r="AD1016" s="573"/>
      <c r="AE1016" s="574"/>
      <c r="AF1016" s="557">
        <f>IF(AB1016=0,0,(AD1016/AB1016)*100)</f>
        <v>0</v>
      </c>
      <c r="AG1016" s="558"/>
      <c r="AH1016" s="569"/>
      <c r="AI1016" s="570"/>
      <c r="AJ1016" s="573"/>
      <c r="AK1016" s="574"/>
      <c r="AL1016" s="557">
        <f>IF(AH1016=0,0,(AJ1016/AH1016)*100)</f>
        <v>0</v>
      </c>
      <c r="AM1016" s="558"/>
      <c r="AN1016" s="569"/>
      <c r="AO1016" s="570"/>
      <c r="AP1016" s="573"/>
      <c r="AQ1016" s="574"/>
      <c r="AR1016" s="557">
        <f>IF(AN1016=0,0,(AP1016/AN1016)*100)</f>
        <v>0</v>
      </c>
      <c r="AS1016" s="558"/>
      <c r="AT1016" s="561">
        <f>AB1016+AH1016+AN1016</f>
        <v>0</v>
      </c>
      <c r="AU1016" s="562"/>
      <c r="AV1016" s="565">
        <f>AD1016+AJ1016+AP1016</f>
        <v>0</v>
      </c>
      <c r="AW1016" s="566"/>
      <c r="AX1016" s="557">
        <f>IF(AT1016=0,0,(AV1016/AT1016)*100)</f>
        <v>0</v>
      </c>
      <c r="AY1016" s="558"/>
      <c r="AZ1016" s="569"/>
      <c r="BA1016" s="570"/>
      <c r="BB1016" s="573"/>
      <c r="BC1016" s="574"/>
      <c r="BD1016" s="557">
        <f>IF(AZ1016=0,0,(BB1016/AZ1016)*100)</f>
        <v>0</v>
      </c>
      <c r="BE1016" s="558"/>
      <c r="BF1016" s="561">
        <f>AT1016+AZ1016</f>
        <v>0</v>
      </c>
      <c r="BG1016" s="562"/>
      <c r="BH1016" s="565">
        <f>AV1016+BB1016</f>
        <v>0</v>
      </c>
      <c r="BI1016" s="566"/>
      <c r="BJ1016" s="557">
        <f>IF(BF1016=0,0,(BH1016/BF1016)*100)</f>
        <v>0</v>
      </c>
      <c r="BK1016" s="558"/>
      <c r="BL1016" s="602">
        <f>(AD1016*2)+(AJ1016*2)+(AP1016*3)+BB1016</f>
        <v>0</v>
      </c>
      <c r="BM1016" s="603"/>
      <c r="BN1016" s="604"/>
      <c r="BO1016" s="587">
        <f>IF(BQ1016=0,0,50*BP1016/BQ1016)</f>
        <v>0</v>
      </c>
      <c r="BP1016" s="555">
        <f t="shared" ref="BP1016" si="938">(BL1016*BS$1014)+(N1016*BS$1015)+(X1016*BS$1016)+(R1016*BS$1017)+(V1016*BS$1018)+(Z1016*BS$1019)</f>
        <v>0</v>
      </c>
      <c r="BQ1016" s="555">
        <f t="shared" ref="BQ1016" si="939">((AZ1016-BB1016)*BS$1021)+((AT1016-AV1016)*BS$1020)+(H1016*BS$1022)+(P1016*BS$1023)</f>
        <v>0</v>
      </c>
      <c r="BR1016" s="75" t="s">
        <v>72</v>
      </c>
      <c r="BS1016" s="76">
        <f>IF(BO1009="B",'VALUE POINTS'!L$12,IF('GAME STATS'!BO1009="C",'VALUE POINTS'!M$12,'VALUE POINTS'!K$12))</f>
        <v>2</v>
      </c>
      <c r="BT1016" s="280"/>
      <c r="BY1016" s="70"/>
    </row>
    <row r="1017" spans="1:77" ht="21.75" customHeight="1" x14ac:dyDescent="0.35">
      <c r="A1017" s="268"/>
      <c r="B1017" s="679"/>
      <c r="C1017" s="690" t="str">
        <f>IF(ROSTER!D$10="","",ROSTER!D$10)</f>
        <v/>
      </c>
      <c r="D1017" s="691"/>
      <c r="E1017" s="668"/>
      <c r="F1017" s="681"/>
      <c r="G1017" s="664"/>
      <c r="H1017" s="585"/>
      <c r="I1017" s="586"/>
      <c r="J1017" s="571"/>
      <c r="K1017" s="572"/>
      <c r="L1017" s="575"/>
      <c r="M1017" s="576"/>
      <c r="N1017" s="581" t="s">
        <v>16</v>
      </c>
      <c r="O1017" s="582"/>
      <c r="P1017" s="571"/>
      <c r="Q1017" s="572"/>
      <c r="R1017" s="575"/>
      <c r="S1017" s="576"/>
      <c r="T1017" s="581" t="s">
        <v>16</v>
      </c>
      <c r="U1017" s="582"/>
      <c r="V1017" s="585"/>
      <c r="W1017" s="586"/>
      <c r="X1017" s="571"/>
      <c r="Y1017" s="586"/>
      <c r="Z1017" s="571"/>
      <c r="AA1017" s="586"/>
      <c r="AB1017" s="571"/>
      <c r="AC1017" s="572"/>
      <c r="AD1017" s="575"/>
      <c r="AE1017" s="576"/>
      <c r="AF1017" s="577"/>
      <c r="AG1017" s="578"/>
      <c r="AH1017" s="571"/>
      <c r="AI1017" s="572"/>
      <c r="AJ1017" s="575"/>
      <c r="AK1017" s="576"/>
      <c r="AL1017" s="577"/>
      <c r="AM1017" s="578"/>
      <c r="AN1017" s="571"/>
      <c r="AO1017" s="572"/>
      <c r="AP1017" s="575"/>
      <c r="AQ1017" s="576"/>
      <c r="AR1017" s="577"/>
      <c r="AS1017" s="578"/>
      <c r="AT1017" s="627"/>
      <c r="AU1017" s="628"/>
      <c r="AV1017" s="629"/>
      <c r="AW1017" s="630"/>
      <c r="AX1017" s="577"/>
      <c r="AY1017" s="578"/>
      <c r="AZ1017" s="571"/>
      <c r="BA1017" s="572"/>
      <c r="BB1017" s="575"/>
      <c r="BC1017" s="576"/>
      <c r="BD1017" s="577"/>
      <c r="BE1017" s="578"/>
      <c r="BF1017" s="627"/>
      <c r="BG1017" s="628"/>
      <c r="BH1017" s="629"/>
      <c r="BI1017" s="630"/>
      <c r="BJ1017" s="577"/>
      <c r="BK1017" s="578"/>
      <c r="BL1017" s="605"/>
      <c r="BM1017" s="606"/>
      <c r="BN1017" s="607"/>
      <c r="BO1017" s="588"/>
      <c r="BP1017" s="556"/>
      <c r="BQ1017" s="556"/>
      <c r="BR1017" s="75" t="s">
        <v>73</v>
      </c>
      <c r="BS1017" s="76">
        <f>IF(BO1009="B",'VALUE POINTS'!L$13,IF('GAME STATS'!BO1009="C",'VALUE POINTS'!M$13,'VALUE POINTS'!K$13))</f>
        <v>2</v>
      </c>
      <c r="BT1017" s="280"/>
    </row>
    <row r="1018" spans="1:77" ht="21.75" customHeight="1" x14ac:dyDescent="0.35">
      <c r="A1018" s="268"/>
      <c r="B1018" s="678" t="str">
        <f>IF(ROSTER!B$12="","",ROSTER!B$12)</f>
        <v/>
      </c>
      <c r="C1018" s="669" t="str">
        <f>IF(ROSTER!C$12="","",ROSTER!C$12)</f>
        <v/>
      </c>
      <c r="D1018" s="670"/>
      <c r="E1018" s="667"/>
      <c r="F1018" s="680">
        <f>IF(E1018="y",1,IF(E1018="S",1,0))</f>
        <v>0</v>
      </c>
      <c r="G1018" s="663">
        <f>IF(E1018="S",1,0)</f>
        <v>0</v>
      </c>
      <c r="H1018" s="583"/>
      <c r="I1018" s="584"/>
      <c r="J1018" s="569"/>
      <c r="K1018" s="570"/>
      <c r="L1018" s="573"/>
      <c r="M1018" s="574"/>
      <c r="N1018" s="579">
        <f>L1018+J1018</f>
        <v>0</v>
      </c>
      <c r="O1018" s="580"/>
      <c r="P1018" s="569"/>
      <c r="Q1018" s="570"/>
      <c r="R1018" s="573"/>
      <c r="S1018" s="574"/>
      <c r="T1018" s="579">
        <f>R1018-P1018</f>
        <v>0</v>
      </c>
      <c r="U1018" s="580"/>
      <c r="V1018" s="583"/>
      <c r="W1018" s="584"/>
      <c r="X1018" s="569"/>
      <c r="Y1018" s="584"/>
      <c r="Z1018" s="569"/>
      <c r="AA1018" s="584"/>
      <c r="AB1018" s="569"/>
      <c r="AC1018" s="570"/>
      <c r="AD1018" s="573"/>
      <c r="AE1018" s="574"/>
      <c r="AF1018" s="557">
        <f>IF(AB1018=0,0,(AD1018/AB1018)*100)</f>
        <v>0</v>
      </c>
      <c r="AG1018" s="558"/>
      <c r="AH1018" s="569"/>
      <c r="AI1018" s="570"/>
      <c r="AJ1018" s="573"/>
      <c r="AK1018" s="574"/>
      <c r="AL1018" s="557">
        <f>IF(AH1018=0,0,(AJ1018/AH1018)*100)</f>
        <v>0</v>
      </c>
      <c r="AM1018" s="558"/>
      <c r="AN1018" s="569"/>
      <c r="AO1018" s="570"/>
      <c r="AP1018" s="573"/>
      <c r="AQ1018" s="574"/>
      <c r="AR1018" s="557">
        <f>IF(AN1018=0,0,(AP1018/AN1018)*100)</f>
        <v>0</v>
      </c>
      <c r="AS1018" s="558"/>
      <c r="AT1018" s="561">
        <f>AB1018+AH1018+AN1018</f>
        <v>0</v>
      </c>
      <c r="AU1018" s="562"/>
      <c r="AV1018" s="565">
        <f>AD1018+AJ1018+AP1018</f>
        <v>0</v>
      </c>
      <c r="AW1018" s="566"/>
      <c r="AX1018" s="557">
        <f>IF(AT1018=0,0,(AV1018/AT1018)*100)</f>
        <v>0</v>
      </c>
      <c r="AY1018" s="558"/>
      <c r="AZ1018" s="569"/>
      <c r="BA1018" s="570"/>
      <c r="BB1018" s="573"/>
      <c r="BC1018" s="574"/>
      <c r="BD1018" s="557">
        <f>IF(AZ1018=0,0,(BB1018/AZ1018)*100)</f>
        <v>0</v>
      </c>
      <c r="BE1018" s="558"/>
      <c r="BF1018" s="561">
        <f>AT1018+AZ1018</f>
        <v>0</v>
      </c>
      <c r="BG1018" s="562"/>
      <c r="BH1018" s="565">
        <f>AV1018+BB1018</f>
        <v>0</v>
      </c>
      <c r="BI1018" s="566"/>
      <c r="BJ1018" s="557">
        <f>IF(BF1018=0,0,(BH1018/BF1018)*100)</f>
        <v>0</v>
      </c>
      <c r="BK1018" s="558"/>
      <c r="BL1018" s="602">
        <f>(AD1018*2)+(AJ1018*2)+(AP1018*3)+BB1018</f>
        <v>0</v>
      </c>
      <c r="BM1018" s="603"/>
      <c r="BN1018" s="604"/>
      <c r="BO1018" s="587">
        <f t="shared" ref="BO1018" si="940">IF(BQ1018=0,0,50*BP1018/BQ1018)</f>
        <v>0</v>
      </c>
      <c r="BP1018" s="555">
        <f t="shared" ref="BP1018" si="941">(BL1018*BS$1014)+(N1018*BS$1015)+(X1018*BS$1016)+(R1018*BS$1017)+(V1018*BS$1018)+(Z1018*BS$1019)</f>
        <v>0</v>
      </c>
      <c r="BQ1018" s="555">
        <f t="shared" ref="BQ1018" si="942">((AZ1018-BB1018)*BS$1021)+((AT1018-AV1018)*BS$1020)+(H1018*BS$1022)+(P1018*BS$1023)</f>
        <v>0</v>
      </c>
      <c r="BR1018" s="75" t="s">
        <v>74</v>
      </c>
      <c r="BS1018" s="76">
        <f>IF(BO1009="B",'VALUE POINTS'!L$14,IF('GAME STATS'!BO1009="C",'VALUE POINTS'!M$14,'VALUE POINTS'!K$14))</f>
        <v>2</v>
      </c>
      <c r="BT1018" s="280"/>
    </row>
    <row r="1019" spans="1:77" ht="21.75" customHeight="1" x14ac:dyDescent="0.4">
      <c r="A1019" s="268"/>
      <c r="B1019" s="679"/>
      <c r="C1019" s="690" t="str">
        <f>IF(ROSTER!D$12="","",ROSTER!D$12)</f>
        <v/>
      </c>
      <c r="D1019" s="691"/>
      <c r="E1019" s="668"/>
      <c r="F1019" s="681"/>
      <c r="G1019" s="664"/>
      <c r="H1019" s="585"/>
      <c r="I1019" s="586"/>
      <c r="J1019" s="571"/>
      <c r="K1019" s="572"/>
      <c r="L1019" s="575"/>
      <c r="M1019" s="576"/>
      <c r="N1019" s="581" t="s">
        <v>16</v>
      </c>
      <c r="O1019" s="582"/>
      <c r="P1019" s="571"/>
      <c r="Q1019" s="572"/>
      <c r="R1019" s="575"/>
      <c r="S1019" s="576"/>
      <c r="T1019" s="581" t="s">
        <v>16</v>
      </c>
      <c r="U1019" s="582"/>
      <c r="V1019" s="585"/>
      <c r="W1019" s="586"/>
      <c r="X1019" s="571"/>
      <c r="Y1019" s="586"/>
      <c r="Z1019" s="571"/>
      <c r="AA1019" s="586"/>
      <c r="AB1019" s="571"/>
      <c r="AC1019" s="572"/>
      <c r="AD1019" s="575"/>
      <c r="AE1019" s="576"/>
      <c r="AF1019" s="577"/>
      <c r="AG1019" s="578"/>
      <c r="AH1019" s="571"/>
      <c r="AI1019" s="572"/>
      <c r="AJ1019" s="575"/>
      <c r="AK1019" s="576"/>
      <c r="AL1019" s="577"/>
      <c r="AM1019" s="578"/>
      <c r="AN1019" s="571"/>
      <c r="AO1019" s="572"/>
      <c r="AP1019" s="575"/>
      <c r="AQ1019" s="576"/>
      <c r="AR1019" s="577"/>
      <c r="AS1019" s="578"/>
      <c r="AT1019" s="627"/>
      <c r="AU1019" s="628"/>
      <c r="AV1019" s="629"/>
      <c r="AW1019" s="630"/>
      <c r="AX1019" s="577"/>
      <c r="AY1019" s="578"/>
      <c r="AZ1019" s="571"/>
      <c r="BA1019" s="572"/>
      <c r="BB1019" s="575"/>
      <c r="BC1019" s="576"/>
      <c r="BD1019" s="577"/>
      <c r="BE1019" s="578"/>
      <c r="BF1019" s="627"/>
      <c r="BG1019" s="628"/>
      <c r="BH1019" s="629"/>
      <c r="BI1019" s="630"/>
      <c r="BJ1019" s="577"/>
      <c r="BK1019" s="578"/>
      <c r="BL1019" s="605"/>
      <c r="BM1019" s="606"/>
      <c r="BN1019" s="607"/>
      <c r="BO1019" s="588"/>
      <c r="BP1019" s="556"/>
      <c r="BQ1019" s="556"/>
      <c r="BR1019" s="75" t="s">
        <v>75</v>
      </c>
      <c r="BS1019" s="76">
        <f>IF(BO1009="B",'VALUE POINTS'!L$15,IF('GAME STATS'!BO1009="C",'VALUE POINTS'!M$15,'VALUE POINTS'!K$15))</f>
        <v>2</v>
      </c>
      <c r="BT1019" s="280"/>
      <c r="BY1019" s="70"/>
    </row>
    <row r="1020" spans="1:77" ht="21.75" customHeight="1" x14ac:dyDescent="0.35">
      <c r="A1020" s="268"/>
      <c r="B1020" s="678" t="str">
        <f>IF(ROSTER!B$14="","",ROSTER!B$14)</f>
        <v/>
      </c>
      <c r="C1020" s="669" t="str">
        <f>IF(ROSTER!C$14="","",ROSTER!C$14)</f>
        <v/>
      </c>
      <c r="D1020" s="670"/>
      <c r="E1020" s="667"/>
      <c r="F1020" s="680">
        <f>IF(E1020="y",1,IF(E1020="S",1,0))</f>
        <v>0</v>
      </c>
      <c r="G1020" s="663">
        <f>IF(E1020="S",1,0)</f>
        <v>0</v>
      </c>
      <c r="H1020" s="583"/>
      <c r="I1020" s="584"/>
      <c r="J1020" s="569"/>
      <c r="K1020" s="570"/>
      <c r="L1020" s="573"/>
      <c r="M1020" s="574"/>
      <c r="N1020" s="579">
        <f>L1020+J1020</f>
        <v>0</v>
      </c>
      <c r="O1020" s="580"/>
      <c r="P1020" s="569"/>
      <c r="Q1020" s="570"/>
      <c r="R1020" s="573"/>
      <c r="S1020" s="574"/>
      <c r="T1020" s="579">
        <f>R1020-P1020</f>
        <v>0</v>
      </c>
      <c r="U1020" s="580"/>
      <c r="V1020" s="583"/>
      <c r="W1020" s="584"/>
      <c r="X1020" s="569"/>
      <c r="Y1020" s="584"/>
      <c r="Z1020" s="569"/>
      <c r="AA1020" s="584"/>
      <c r="AB1020" s="569"/>
      <c r="AC1020" s="570"/>
      <c r="AD1020" s="573"/>
      <c r="AE1020" s="574"/>
      <c r="AF1020" s="557">
        <f>IF(AB1020=0,0,(AD1020/AB1020)*100)</f>
        <v>0</v>
      </c>
      <c r="AG1020" s="558"/>
      <c r="AH1020" s="569"/>
      <c r="AI1020" s="570"/>
      <c r="AJ1020" s="573"/>
      <c r="AK1020" s="574"/>
      <c r="AL1020" s="557">
        <f>IF(AH1020=0,0,(AJ1020/AH1020)*100)</f>
        <v>0</v>
      </c>
      <c r="AM1020" s="558"/>
      <c r="AN1020" s="569"/>
      <c r="AO1020" s="570"/>
      <c r="AP1020" s="573"/>
      <c r="AQ1020" s="574"/>
      <c r="AR1020" s="557">
        <f>IF(AN1020=0,0,(AP1020/AN1020)*100)</f>
        <v>0</v>
      </c>
      <c r="AS1020" s="558"/>
      <c r="AT1020" s="561">
        <f>AB1020+AH1020+AN1020</f>
        <v>0</v>
      </c>
      <c r="AU1020" s="562"/>
      <c r="AV1020" s="565">
        <f>AD1020+AJ1020+AP1020</f>
        <v>0</v>
      </c>
      <c r="AW1020" s="566"/>
      <c r="AX1020" s="557">
        <f>IF(AT1020=0,0,(AV1020/AT1020)*100)</f>
        <v>0</v>
      </c>
      <c r="AY1020" s="558"/>
      <c r="AZ1020" s="569"/>
      <c r="BA1020" s="570"/>
      <c r="BB1020" s="573"/>
      <c r="BC1020" s="574"/>
      <c r="BD1020" s="557">
        <f>IF(AZ1020=0,0,(BB1020/AZ1020)*100)</f>
        <v>0</v>
      </c>
      <c r="BE1020" s="558"/>
      <c r="BF1020" s="561">
        <f>AT1020+AZ1020</f>
        <v>0</v>
      </c>
      <c r="BG1020" s="562"/>
      <c r="BH1020" s="565">
        <f>AV1020+BB1020</f>
        <v>0</v>
      </c>
      <c r="BI1020" s="566"/>
      <c r="BJ1020" s="557">
        <f>IF(BF1020=0,0,(BH1020/BF1020)*100)</f>
        <v>0</v>
      </c>
      <c r="BK1020" s="558"/>
      <c r="BL1020" s="602">
        <f>(AD1020*2)+(AJ1020*2)+(AP1020*3)+BB1020</f>
        <v>0</v>
      </c>
      <c r="BM1020" s="603"/>
      <c r="BN1020" s="604"/>
      <c r="BO1020" s="587">
        <f t="shared" ref="BO1020" si="943">IF(BQ1020=0,0,50*BP1020/BQ1020)</f>
        <v>0</v>
      </c>
      <c r="BP1020" s="555">
        <f t="shared" ref="BP1020" si="944">(BL1020*BS$1014)+(N1020*BS$1015)+(X1020*BS$1016)+(R1020*BS$1017)+(V1020*BS$1018)+(Z1020*BS$1019)</f>
        <v>0</v>
      </c>
      <c r="BQ1020" s="555">
        <f t="shared" ref="BQ1020" si="945">((AZ1020-BB1020)*BS$1021)+((AT1020-AV1020)*BS$1020)+(H1020*BS$1022)+(P1020*BS$1023)</f>
        <v>0</v>
      </c>
      <c r="BR1020" s="75" t="s">
        <v>76</v>
      </c>
      <c r="BS1020" s="76">
        <f>IF(BO1009="B",'VALUE POINTS'!L$16,IF('GAME STATS'!BO1009="C",'VALUE POINTS'!M$16,'VALUE POINTS'!K$16))</f>
        <v>2</v>
      </c>
      <c r="BT1020" s="280"/>
    </row>
    <row r="1021" spans="1:77" ht="21.75" customHeight="1" x14ac:dyDescent="0.35">
      <c r="A1021" s="268"/>
      <c r="B1021" s="679"/>
      <c r="C1021" s="690" t="str">
        <f>IF(ROSTER!D$14="","",ROSTER!D$14)</f>
        <v/>
      </c>
      <c r="D1021" s="691"/>
      <c r="E1021" s="668"/>
      <c r="F1021" s="681"/>
      <c r="G1021" s="664"/>
      <c r="H1021" s="585"/>
      <c r="I1021" s="586"/>
      <c r="J1021" s="571"/>
      <c r="K1021" s="572"/>
      <c r="L1021" s="575"/>
      <c r="M1021" s="576"/>
      <c r="N1021" s="581" t="s">
        <v>16</v>
      </c>
      <c r="O1021" s="582"/>
      <c r="P1021" s="571"/>
      <c r="Q1021" s="572"/>
      <c r="R1021" s="575"/>
      <c r="S1021" s="576"/>
      <c r="T1021" s="581" t="s">
        <v>16</v>
      </c>
      <c r="U1021" s="582"/>
      <c r="V1021" s="585"/>
      <c r="W1021" s="586"/>
      <c r="X1021" s="571"/>
      <c r="Y1021" s="586"/>
      <c r="Z1021" s="571"/>
      <c r="AA1021" s="586"/>
      <c r="AB1021" s="571"/>
      <c r="AC1021" s="572"/>
      <c r="AD1021" s="575"/>
      <c r="AE1021" s="576"/>
      <c r="AF1021" s="577"/>
      <c r="AG1021" s="578"/>
      <c r="AH1021" s="571"/>
      <c r="AI1021" s="572"/>
      <c r="AJ1021" s="575"/>
      <c r="AK1021" s="576"/>
      <c r="AL1021" s="577"/>
      <c r="AM1021" s="578"/>
      <c r="AN1021" s="571"/>
      <c r="AO1021" s="572"/>
      <c r="AP1021" s="575"/>
      <c r="AQ1021" s="576"/>
      <c r="AR1021" s="577"/>
      <c r="AS1021" s="578"/>
      <c r="AT1021" s="627"/>
      <c r="AU1021" s="628"/>
      <c r="AV1021" s="629"/>
      <c r="AW1021" s="630"/>
      <c r="AX1021" s="577"/>
      <c r="AY1021" s="578"/>
      <c r="AZ1021" s="571"/>
      <c r="BA1021" s="572"/>
      <c r="BB1021" s="575"/>
      <c r="BC1021" s="576"/>
      <c r="BD1021" s="577"/>
      <c r="BE1021" s="578"/>
      <c r="BF1021" s="627"/>
      <c r="BG1021" s="628"/>
      <c r="BH1021" s="629"/>
      <c r="BI1021" s="630"/>
      <c r="BJ1021" s="577"/>
      <c r="BK1021" s="578"/>
      <c r="BL1021" s="605"/>
      <c r="BM1021" s="606"/>
      <c r="BN1021" s="607"/>
      <c r="BO1021" s="588"/>
      <c r="BP1021" s="556"/>
      <c r="BQ1021" s="556"/>
      <c r="BR1021" s="75" t="s">
        <v>77</v>
      </c>
      <c r="BS1021" s="76">
        <f>IF(BO1009="B",'VALUE POINTS'!L$17,IF('GAME STATS'!BO1009="C",'VALUE POINTS'!M$17,'VALUE POINTS'!K$17))</f>
        <v>1</v>
      </c>
      <c r="BT1021" s="280"/>
    </row>
    <row r="1022" spans="1:77" ht="21.75" customHeight="1" x14ac:dyDescent="0.35">
      <c r="A1022" s="268"/>
      <c r="B1022" s="678" t="str">
        <f>IF(ROSTER!B$16="","",ROSTER!B$16)</f>
        <v/>
      </c>
      <c r="C1022" s="669" t="str">
        <f>IF(ROSTER!C$16="","",ROSTER!C$16)</f>
        <v/>
      </c>
      <c r="D1022" s="670"/>
      <c r="E1022" s="667"/>
      <c r="F1022" s="680">
        <f>IF(E1022="y",1,IF(E1022="S",1,0))</f>
        <v>0</v>
      </c>
      <c r="G1022" s="663">
        <f>IF(E1022="S",1,0)</f>
        <v>0</v>
      </c>
      <c r="H1022" s="583"/>
      <c r="I1022" s="584"/>
      <c r="J1022" s="569"/>
      <c r="K1022" s="570"/>
      <c r="L1022" s="573"/>
      <c r="M1022" s="574"/>
      <c r="N1022" s="579">
        <f>L1022+J1022</f>
        <v>0</v>
      </c>
      <c r="O1022" s="580"/>
      <c r="P1022" s="569"/>
      <c r="Q1022" s="570"/>
      <c r="R1022" s="573"/>
      <c r="S1022" s="574"/>
      <c r="T1022" s="579">
        <f>R1022-P1022</f>
        <v>0</v>
      </c>
      <c r="U1022" s="580"/>
      <c r="V1022" s="583"/>
      <c r="W1022" s="584"/>
      <c r="X1022" s="569"/>
      <c r="Y1022" s="584"/>
      <c r="Z1022" s="569"/>
      <c r="AA1022" s="584"/>
      <c r="AB1022" s="569"/>
      <c r="AC1022" s="570"/>
      <c r="AD1022" s="573"/>
      <c r="AE1022" s="574"/>
      <c r="AF1022" s="557">
        <f>IF(AB1022=0,0,(AD1022/AB1022)*100)</f>
        <v>0</v>
      </c>
      <c r="AG1022" s="558"/>
      <c r="AH1022" s="569"/>
      <c r="AI1022" s="570"/>
      <c r="AJ1022" s="573"/>
      <c r="AK1022" s="574"/>
      <c r="AL1022" s="557">
        <f>IF(AH1022=0,0,(AJ1022/AH1022)*100)</f>
        <v>0</v>
      </c>
      <c r="AM1022" s="558"/>
      <c r="AN1022" s="569"/>
      <c r="AO1022" s="570"/>
      <c r="AP1022" s="573"/>
      <c r="AQ1022" s="574"/>
      <c r="AR1022" s="557">
        <f>IF(AN1022=0,0,(AP1022/AN1022)*100)</f>
        <v>0</v>
      </c>
      <c r="AS1022" s="558"/>
      <c r="AT1022" s="561">
        <f>AB1022+AH1022+AN1022</f>
        <v>0</v>
      </c>
      <c r="AU1022" s="562"/>
      <c r="AV1022" s="565">
        <f>AD1022+AJ1022+AP1022</f>
        <v>0</v>
      </c>
      <c r="AW1022" s="566"/>
      <c r="AX1022" s="557">
        <f>IF(AT1022=0,0,(AV1022/AT1022)*100)</f>
        <v>0</v>
      </c>
      <c r="AY1022" s="558"/>
      <c r="AZ1022" s="569"/>
      <c r="BA1022" s="570"/>
      <c r="BB1022" s="573"/>
      <c r="BC1022" s="574"/>
      <c r="BD1022" s="557">
        <f>IF(AZ1022=0,0,(BB1022/AZ1022)*100)</f>
        <v>0</v>
      </c>
      <c r="BE1022" s="558"/>
      <c r="BF1022" s="561">
        <f>AT1022+AZ1022</f>
        <v>0</v>
      </c>
      <c r="BG1022" s="562"/>
      <c r="BH1022" s="565">
        <f>AV1022+BB1022</f>
        <v>0</v>
      </c>
      <c r="BI1022" s="566"/>
      <c r="BJ1022" s="557">
        <f>IF(BF1022=0,0,(BH1022/BF1022)*100)</f>
        <v>0</v>
      </c>
      <c r="BK1022" s="558"/>
      <c r="BL1022" s="602">
        <f>(AD1022*2)+(AJ1022*2)+(AP1022*3)+BB1022</f>
        <v>0</v>
      </c>
      <c r="BM1022" s="603"/>
      <c r="BN1022" s="604"/>
      <c r="BO1022" s="587">
        <f t="shared" ref="BO1022" si="946">IF(BQ1022=0,0,50*BP1022/BQ1022)</f>
        <v>0</v>
      </c>
      <c r="BP1022" s="555">
        <f t="shared" ref="BP1022" si="947">(BL1022*BS$1014)+(N1022*BS$1015)+(X1022*BS$1016)+(R1022*BS$1017)+(V1022*BS$1018)+(Z1022*BS$1019)</f>
        <v>0</v>
      </c>
      <c r="BQ1022" s="555">
        <f t="shared" ref="BQ1022" si="948">((AZ1022-BB1022)*BS$1021)+((AT1022-AV1022)*BS$1020)+(H1022*BS$1022)+(P1022*BS$1023)</f>
        <v>0</v>
      </c>
      <c r="BR1022" s="75" t="s">
        <v>78</v>
      </c>
      <c r="BS1022" s="76">
        <f>IF(BO1009="B",'VALUE POINTS'!L$18,IF('GAME STATS'!BO1009="C",'VALUE POINTS'!M$18,'VALUE POINTS'!K$18))</f>
        <v>2</v>
      </c>
      <c r="BT1022" s="280"/>
    </row>
    <row r="1023" spans="1:77" ht="21.75" customHeight="1" x14ac:dyDescent="0.35">
      <c r="A1023" s="268"/>
      <c r="B1023" s="679"/>
      <c r="C1023" s="690" t="str">
        <f>IF(ROSTER!D$16="","",ROSTER!D$16)</f>
        <v/>
      </c>
      <c r="D1023" s="691"/>
      <c r="E1023" s="668"/>
      <c r="F1023" s="681"/>
      <c r="G1023" s="664"/>
      <c r="H1023" s="585"/>
      <c r="I1023" s="586"/>
      <c r="J1023" s="571"/>
      <c r="K1023" s="572"/>
      <c r="L1023" s="575"/>
      <c r="M1023" s="576"/>
      <c r="N1023" s="581" t="s">
        <v>16</v>
      </c>
      <c r="O1023" s="582"/>
      <c r="P1023" s="571"/>
      <c r="Q1023" s="572"/>
      <c r="R1023" s="575"/>
      <c r="S1023" s="576"/>
      <c r="T1023" s="581" t="s">
        <v>16</v>
      </c>
      <c r="U1023" s="582"/>
      <c r="V1023" s="585"/>
      <c r="W1023" s="586"/>
      <c r="X1023" s="571"/>
      <c r="Y1023" s="586"/>
      <c r="Z1023" s="571"/>
      <c r="AA1023" s="586"/>
      <c r="AB1023" s="571"/>
      <c r="AC1023" s="572"/>
      <c r="AD1023" s="575"/>
      <c r="AE1023" s="576"/>
      <c r="AF1023" s="577"/>
      <c r="AG1023" s="578"/>
      <c r="AH1023" s="571"/>
      <c r="AI1023" s="572"/>
      <c r="AJ1023" s="575"/>
      <c r="AK1023" s="576"/>
      <c r="AL1023" s="577"/>
      <c r="AM1023" s="578"/>
      <c r="AN1023" s="571"/>
      <c r="AO1023" s="572"/>
      <c r="AP1023" s="575"/>
      <c r="AQ1023" s="576"/>
      <c r="AR1023" s="577"/>
      <c r="AS1023" s="578"/>
      <c r="AT1023" s="627"/>
      <c r="AU1023" s="628"/>
      <c r="AV1023" s="629"/>
      <c r="AW1023" s="630"/>
      <c r="AX1023" s="577"/>
      <c r="AY1023" s="578"/>
      <c r="AZ1023" s="571"/>
      <c r="BA1023" s="572"/>
      <c r="BB1023" s="575"/>
      <c r="BC1023" s="576"/>
      <c r="BD1023" s="577"/>
      <c r="BE1023" s="578"/>
      <c r="BF1023" s="627"/>
      <c r="BG1023" s="628"/>
      <c r="BH1023" s="629"/>
      <c r="BI1023" s="630"/>
      <c r="BJ1023" s="577"/>
      <c r="BK1023" s="578"/>
      <c r="BL1023" s="605"/>
      <c r="BM1023" s="606"/>
      <c r="BN1023" s="607"/>
      <c r="BO1023" s="588"/>
      <c r="BP1023" s="556"/>
      <c r="BQ1023" s="556"/>
      <c r="BR1023" s="75" t="s">
        <v>79</v>
      </c>
      <c r="BS1023" s="76">
        <f>IF(BO1009="B",'VALUE POINTS'!L$19,IF('GAME STATS'!BO1009="C",'VALUE POINTS'!M$19,'VALUE POINTS'!K$19))</f>
        <v>2</v>
      </c>
      <c r="BT1023" s="280"/>
    </row>
    <row r="1024" spans="1:77" ht="21.75" customHeight="1" x14ac:dyDescent="0.25">
      <c r="A1024" s="268"/>
      <c r="B1024" s="678" t="str">
        <f>IF(ROSTER!B$18="","",ROSTER!B$18)</f>
        <v/>
      </c>
      <c r="C1024" s="669" t="str">
        <f>IF(ROSTER!C$18="","",ROSTER!C$18)</f>
        <v/>
      </c>
      <c r="D1024" s="670"/>
      <c r="E1024" s="667"/>
      <c r="F1024" s="680">
        <f>IF(E1024="y",1,IF(E1024="S",1,0))</f>
        <v>0</v>
      </c>
      <c r="G1024" s="663">
        <f>IF(E1024="S",1,0)</f>
        <v>0</v>
      </c>
      <c r="H1024" s="583"/>
      <c r="I1024" s="584"/>
      <c r="J1024" s="569"/>
      <c r="K1024" s="570"/>
      <c r="L1024" s="573"/>
      <c r="M1024" s="574"/>
      <c r="N1024" s="579">
        <f>L1024+J1024</f>
        <v>0</v>
      </c>
      <c r="O1024" s="580"/>
      <c r="P1024" s="569"/>
      <c r="Q1024" s="570"/>
      <c r="R1024" s="573"/>
      <c r="S1024" s="574"/>
      <c r="T1024" s="579">
        <f>R1024-P1024</f>
        <v>0</v>
      </c>
      <c r="U1024" s="580"/>
      <c r="V1024" s="583"/>
      <c r="W1024" s="584"/>
      <c r="X1024" s="569"/>
      <c r="Y1024" s="584"/>
      <c r="Z1024" s="569"/>
      <c r="AA1024" s="584"/>
      <c r="AB1024" s="569"/>
      <c r="AC1024" s="570"/>
      <c r="AD1024" s="573"/>
      <c r="AE1024" s="574"/>
      <c r="AF1024" s="557">
        <f>IF(AB1024=0,0,(AD1024/AB1024)*100)</f>
        <v>0</v>
      </c>
      <c r="AG1024" s="558"/>
      <c r="AH1024" s="569"/>
      <c r="AI1024" s="570"/>
      <c r="AJ1024" s="573"/>
      <c r="AK1024" s="574"/>
      <c r="AL1024" s="557">
        <f>IF(AH1024=0,0,(AJ1024/AH1024)*100)</f>
        <v>0</v>
      </c>
      <c r="AM1024" s="558"/>
      <c r="AN1024" s="569"/>
      <c r="AO1024" s="570"/>
      <c r="AP1024" s="573"/>
      <c r="AQ1024" s="574"/>
      <c r="AR1024" s="557">
        <f>IF(AN1024=0,0,(AP1024/AN1024)*100)</f>
        <v>0</v>
      </c>
      <c r="AS1024" s="558"/>
      <c r="AT1024" s="561">
        <f>AB1024+AH1024+AN1024</f>
        <v>0</v>
      </c>
      <c r="AU1024" s="562"/>
      <c r="AV1024" s="565">
        <f>AD1024+AJ1024+AP1024</f>
        <v>0</v>
      </c>
      <c r="AW1024" s="566"/>
      <c r="AX1024" s="557">
        <f>IF(AT1024=0,0,(AV1024/AT1024)*100)</f>
        <v>0</v>
      </c>
      <c r="AY1024" s="558"/>
      <c r="AZ1024" s="569"/>
      <c r="BA1024" s="570"/>
      <c r="BB1024" s="573"/>
      <c r="BC1024" s="574"/>
      <c r="BD1024" s="557">
        <f>IF(AZ1024=0,0,(BB1024/AZ1024)*100)</f>
        <v>0</v>
      </c>
      <c r="BE1024" s="558"/>
      <c r="BF1024" s="561">
        <f>AT1024+AZ1024</f>
        <v>0</v>
      </c>
      <c r="BG1024" s="562"/>
      <c r="BH1024" s="565">
        <f>AV1024+BB1024</f>
        <v>0</v>
      </c>
      <c r="BI1024" s="566"/>
      <c r="BJ1024" s="557">
        <f>IF(BF1024=0,0,(BH1024/BF1024)*100)</f>
        <v>0</v>
      </c>
      <c r="BK1024" s="558"/>
      <c r="BL1024" s="602">
        <f>(AD1024*2)+(AJ1024*2)+(AP1024*3)+BB1024</f>
        <v>0</v>
      </c>
      <c r="BM1024" s="603"/>
      <c r="BN1024" s="604"/>
      <c r="BO1024" s="587">
        <f t="shared" ref="BO1024" si="949">IF(BQ1024=0,0,50*BP1024/BQ1024)</f>
        <v>0</v>
      </c>
      <c r="BP1024" s="555">
        <f t="shared" ref="BP1024" si="950">(BL1024*BS$1014)+(N1024*BS$1015)+(X1024*BS$1016)+(R1024*BS$1017)+(V1024*BS$1018)+(Z1024*BS$1019)</f>
        <v>0</v>
      </c>
      <c r="BQ1024" s="555">
        <f t="shared" ref="BQ1024" si="951">((AZ1024-BB1024)*BS$1021)+((AT1024-AV1024)*BS$1020)+(H1024*BS$1022)+(P1024*BS$1023)</f>
        <v>0</v>
      </c>
      <c r="BR1024" s="65"/>
      <c r="BS1024" s="65"/>
      <c r="BT1024" s="280"/>
    </row>
    <row r="1025" spans="1:72" ht="21.75" customHeight="1" x14ac:dyDescent="0.25">
      <c r="A1025" s="268"/>
      <c r="B1025" s="679"/>
      <c r="C1025" s="690" t="str">
        <f>IF(ROSTER!D$18="","",ROSTER!D$18)</f>
        <v/>
      </c>
      <c r="D1025" s="691"/>
      <c r="E1025" s="668"/>
      <c r="F1025" s="681"/>
      <c r="G1025" s="664"/>
      <c r="H1025" s="585"/>
      <c r="I1025" s="586"/>
      <c r="J1025" s="571"/>
      <c r="K1025" s="572"/>
      <c r="L1025" s="575"/>
      <c r="M1025" s="576"/>
      <c r="N1025" s="581" t="s">
        <v>16</v>
      </c>
      <c r="O1025" s="582"/>
      <c r="P1025" s="571"/>
      <c r="Q1025" s="572"/>
      <c r="R1025" s="575"/>
      <c r="S1025" s="576"/>
      <c r="T1025" s="581" t="s">
        <v>16</v>
      </c>
      <c r="U1025" s="582"/>
      <c r="V1025" s="585"/>
      <c r="W1025" s="586"/>
      <c r="X1025" s="571"/>
      <c r="Y1025" s="586"/>
      <c r="Z1025" s="571"/>
      <c r="AA1025" s="586"/>
      <c r="AB1025" s="571"/>
      <c r="AC1025" s="572"/>
      <c r="AD1025" s="575"/>
      <c r="AE1025" s="576"/>
      <c r="AF1025" s="577"/>
      <c r="AG1025" s="578"/>
      <c r="AH1025" s="571"/>
      <c r="AI1025" s="572"/>
      <c r="AJ1025" s="575"/>
      <c r="AK1025" s="576"/>
      <c r="AL1025" s="577"/>
      <c r="AM1025" s="578"/>
      <c r="AN1025" s="571"/>
      <c r="AO1025" s="572"/>
      <c r="AP1025" s="575"/>
      <c r="AQ1025" s="576"/>
      <c r="AR1025" s="577"/>
      <c r="AS1025" s="578"/>
      <c r="AT1025" s="627"/>
      <c r="AU1025" s="628"/>
      <c r="AV1025" s="629"/>
      <c r="AW1025" s="630"/>
      <c r="AX1025" s="577"/>
      <c r="AY1025" s="578"/>
      <c r="AZ1025" s="571"/>
      <c r="BA1025" s="572"/>
      <c r="BB1025" s="575"/>
      <c r="BC1025" s="576"/>
      <c r="BD1025" s="577"/>
      <c r="BE1025" s="578"/>
      <c r="BF1025" s="627"/>
      <c r="BG1025" s="628"/>
      <c r="BH1025" s="629"/>
      <c r="BI1025" s="630"/>
      <c r="BJ1025" s="577"/>
      <c r="BK1025" s="578"/>
      <c r="BL1025" s="605"/>
      <c r="BM1025" s="606"/>
      <c r="BN1025" s="607"/>
      <c r="BO1025" s="588"/>
      <c r="BP1025" s="556"/>
      <c r="BQ1025" s="556"/>
      <c r="BR1025" s="65"/>
      <c r="BS1025" s="65"/>
      <c r="BT1025" s="268"/>
    </row>
    <row r="1026" spans="1:72" ht="21.75" customHeight="1" x14ac:dyDescent="0.25">
      <c r="A1026" s="268"/>
      <c r="B1026" s="678" t="str">
        <f>IF(ROSTER!B$20="","",ROSTER!B$20)</f>
        <v/>
      </c>
      <c r="C1026" s="669" t="str">
        <f>IF(ROSTER!C$20="","",ROSTER!C$20)</f>
        <v/>
      </c>
      <c r="D1026" s="670"/>
      <c r="E1026" s="667"/>
      <c r="F1026" s="680">
        <f>IF(E1026="y",1,IF(E1026="S",1,0))</f>
        <v>0</v>
      </c>
      <c r="G1026" s="663">
        <f>IF(E1026="S",1,0)</f>
        <v>0</v>
      </c>
      <c r="H1026" s="583"/>
      <c r="I1026" s="584"/>
      <c r="J1026" s="569"/>
      <c r="K1026" s="570"/>
      <c r="L1026" s="573"/>
      <c r="M1026" s="574"/>
      <c r="N1026" s="579">
        <f>L1026+J1026</f>
        <v>0</v>
      </c>
      <c r="O1026" s="580"/>
      <c r="P1026" s="569"/>
      <c r="Q1026" s="570"/>
      <c r="R1026" s="573"/>
      <c r="S1026" s="574"/>
      <c r="T1026" s="579">
        <f>R1026-P1026</f>
        <v>0</v>
      </c>
      <c r="U1026" s="580"/>
      <c r="V1026" s="583"/>
      <c r="W1026" s="584"/>
      <c r="X1026" s="569"/>
      <c r="Y1026" s="584"/>
      <c r="Z1026" s="569"/>
      <c r="AA1026" s="584"/>
      <c r="AB1026" s="569"/>
      <c r="AC1026" s="570"/>
      <c r="AD1026" s="573"/>
      <c r="AE1026" s="574"/>
      <c r="AF1026" s="557">
        <f>IF(AB1026=0,0,(AD1026/AB1026)*100)</f>
        <v>0</v>
      </c>
      <c r="AG1026" s="558"/>
      <c r="AH1026" s="569"/>
      <c r="AI1026" s="570"/>
      <c r="AJ1026" s="573"/>
      <c r="AK1026" s="574"/>
      <c r="AL1026" s="557">
        <f>IF(AH1026=0,0,(AJ1026/AH1026)*100)</f>
        <v>0</v>
      </c>
      <c r="AM1026" s="558"/>
      <c r="AN1026" s="569"/>
      <c r="AO1026" s="570"/>
      <c r="AP1026" s="573"/>
      <c r="AQ1026" s="574"/>
      <c r="AR1026" s="557">
        <f>IF(AN1026=0,0,(AP1026/AN1026)*100)</f>
        <v>0</v>
      </c>
      <c r="AS1026" s="558"/>
      <c r="AT1026" s="561">
        <f>AB1026+AH1026+AN1026</f>
        <v>0</v>
      </c>
      <c r="AU1026" s="562"/>
      <c r="AV1026" s="565">
        <f>AD1026+AJ1026+AP1026</f>
        <v>0</v>
      </c>
      <c r="AW1026" s="566"/>
      <c r="AX1026" s="557">
        <f>IF(AT1026=0,0,(AV1026/AT1026)*100)</f>
        <v>0</v>
      </c>
      <c r="AY1026" s="558"/>
      <c r="AZ1026" s="569"/>
      <c r="BA1026" s="570"/>
      <c r="BB1026" s="573"/>
      <c r="BC1026" s="574"/>
      <c r="BD1026" s="557">
        <f>IF(AZ1026=0,0,(BB1026/AZ1026)*100)</f>
        <v>0</v>
      </c>
      <c r="BE1026" s="558"/>
      <c r="BF1026" s="561">
        <f>AT1026+AZ1026</f>
        <v>0</v>
      </c>
      <c r="BG1026" s="562"/>
      <c r="BH1026" s="565">
        <f>AV1026+BB1026</f>
        <v>0</v>
      </c>
      <c r="BI1026" s="566"/>
      <c r="BJ1026" s="557">
        <f>IF(BF1026=0,0,(BH1026/BF1026)*100)</f>
        <v>0</v>
      </c>
      <c r="BK1026" s="558"/>
      <c r="BL1026" s="602">
        <f>(AD1026*2)+(AJ1026*2)+(AP1026*3)+BB1026</f>
        <v>0</v>
      </c>
      <c r="BM1026" s="603"/>
      <c r="BN1026" s="604"/>
      <c r="BO1026" s="587">
        <f t="shared" ref="BO1026" si="952">IF(BQ1026=0,0,50*BP1026/BQ1026)</f>
        <v>0</v>
      </c>
      <c r="BP1026" s="555">
        <f t="shared" ref="BP1026" si="953">(BL1026*BS$1014)+(N1026*BS$1015)+(X1026*BS$1016)+(R1026*BS$1017)+(V1026*BS$1018)+(Z1026*BS$1019)</f>
        <v>0</v>
      </c>
      <c r="BQ1026" s="555">
        <f t="shared" ref="BQ1026" si="954">((AZ1026-BB1026)*BS$1021)+((AT1026-AV1026)*BS$1020)+(H1026*BS$1022)+(P1026*BS$1023)</f>
        <v>0</v>
      </c>
      <c r="BR1026" s="65"/>
      <c r="BS1026" s="65"/>
      <c r="BT1026" s="268"/>
    </row>
    <row r="1027" spans="1:72" ht="21.75" customHeight="1" x14ac:dyDescent="0.25">
      <c r="A1027" s="268"/>
      <c r="B1027" s="679"/>
      <c r="C1027" s="690" t="str">
        <f>IF(ROSTER!D$20="","",ROSTER!D$20)</f>
        <v/>
      </c>
      <c r="D1027" s="691"/>
      <c r="E1027" s="668"/>
      <c r="F1027" s="681"/>
      <c r="G1027" s="664"/>
      <c r="H1027" s="585"/>
      <c r="I1027" s="586"/>
      <c r="J1027" s="571"/>
      <c r="K1027" s="572"/>
      <c r="L1027" s="575"/>
      <c r="M1027" s="576"/>
      <c r="N1027" s="581" t="s">
        <v>16</v>
      </c>
      <c r="O1027" s="582"/>
      <c r="P1027" s="571"/>
      <c r="Q1027" s="572"/>
      <c r="R1027" s="575"/>
      <c r="S1027" s="576"/>
      <c r="T1027" s="581" t="s">
        <v>16</v>
      </c>
      <c r="U1027" s="582"/>
      <c r="V1027" s="585"/>
      <c r="W1027" s="586"/>
      <c r="X1027" s="571"/>
      <c r="Y1027" s="586"/>
      <c r="Z1027" s="571"/>
      <c r="AA1027" s="586"/>
      <c r="AB1027" s="571"/>
      <c r="AC1027" s="572"/>
      <c r="AD1027" s="575"/>
      <c r="AE1027" s="576"/>
      <c r="AF1027" s="577"/>
      <c r="AG1027" s="578"/>
      <c r="AH1027" s="571"/>
      <c r="AI1027" s="572"/>
      <c r="AJ1027" s="575"/>
      <c r="AK1027" s="576"/>
      <c r="AL1027" s="577"/>
      <c r="AM1027" s="578"/>
      <c r="AN1027" s="571"/>
      <c r="AO1027" s="572"/>
      <c r="AP1027" s="575"/>
      <c r="AQ1027" s="576"/>
      <c r="AR1027" s="577"/>
      <c r="AS1027" s="578"/>
      <c r="AT1027" s="627"/>
      <c r="AU1027" s="628"/>
      <c r="AV1027" s="629"/>
      <c r="AW1027" s="630"/>
      <c r="AX1027" s="577"/>
      <c r="AY1027" s="578"/>
      <c r="AZ1027" s="571"/>
      <c r="BA1027" s="572"/>
      <c r="BB1027" s="575"/>
      <c r="BC1027" s="576"/>
      <c r="BD1027" s="577"/>
      <c r="BE1027" s="578"/>
      <c r="BF1027" s="627"/>
      <c r="BG1027" s="628"/>
      <c r="BH1027" s="629"/>
      <c r="BI1027" s="630"/>
      <c r="BJ1027" s="577"/>
      <c r="BK1027" s="578"/>
      <c r="BL1027" s="605"/>
      <c r="BM1027" s="606"/>
      <c r="BN1027" s="607"/>
      <c r="BO1027" s="588"/>
      <c r="BP1027" s="556"/>
      <c r="BQ1027" s="556"/>
      <c r="BR1027" s="65"/>
      <c r="BS1027" s="65"/>
      <c r="BT1027" s="268"/>
    </row>
    <row r="1028" spans="1:72" ht="21.75" customHeight="1" x14ac:dyDescent="0.25">
      <c r="A1028" s="268"/>
      <c r="B1028" s="678" t="str">
        <f>IF(ROSTER!B$22="","",ROSTER!B$22)</f>
        <v/>
      </c>
      <c r="C1028" s="669" t="str">
        <f>IF(ROSTER!C$22="","",ROSTER!C$22)</f>
        <v/>
      </c>
      <c r="D1028" s="670"/>
      <c r="E1028" s="667"/>
      <c r="F1028" s="680">
        <f>IF(E1028="y",1,IF(E1028="S",1,0))</f>
        <v>0</v>
      </c>
      <c r="G1028" s="663">
        <f>IF(E1028="S",1,0)</f>
        <v>0</v>
      </c>
      <c r="H1028" s="583"/>
      <c r="I1028" s="584"/>
      <c r="J1028" s="569"/>
      <c r="K1028" s="570"/>
      <c r="L1028" s="573"/>
      <c r="M1028" s="574"/>
      <c r="N1028" s="579">
        <f>L1028+J1028</f>
        <v>0</v>
      </c>
      <c r="O1028" s="580"/>
      <c r="P1028" s="569"/>
      <c r="Q1028" s="570"/>
      <c r="R1028" s="573"/>
      <c r="S1028" s="574"/>
      <c r="T1028" s="579">
        <f>R1028-P1028</f>
        <v>0</v>
      </c>
      <c r="U1028" s="580"/>
      <c r="V1028" s="583"/>
      <c r="W1028" s="584"/>
      <c r="X1028" s="569"/>
      <c r="Y1028" s="584"/>
      <c r="Z1028" s="569"/>
      <c r="AA1028" s="584"/>
      <c r="AB1028" s="569"/>
      <c r="AC1028" s="570"/>
      <c r="AD1028" s="573"/>
      <c r="AE1028" s="574"/>
      <c r="AF1028" s="557">
        <f>IF(AB1028=0,0,(AD1028/AB1028)*100)</f>
        <v>0</v>
      </c>
      <c r="AG1028" s="558"/>
      <c r="AH1028" s="569"/>
      <c r="AI1028" s="570"/>
      <c r="AJ1028" s="573"/>
      <c r="AK1028" s="574"/>
      <c r="AL1028" s="557">
        <f>IF(AH1028=0,0,(AJ1028/AH1028)*100)</f>
        <v>0</v>
      </c>
      <c r="AM1028" s="558"/>
      <c r="AN1028" s="569"/>
      <c r="AO1028" s="570"/>
      <c r="AP1028" s="573"/>
      <c r="AQ1028" s="574"/>
      <c r="AR1028" s="557">
        <f>IF(AN1028=0,0,(AP1028/AN1028)*100)</f>
        <v>0</v>
      </c>
      <c r="AS1028" s="558"/>
      <c r="AT1028" s="561">
        <f>AB1028+AH1028+AN1028</f>
        <v>0</v>
      </c>
      <c r="AU1028" s="562"/>
      <c r="AV1028" s="565">
        <f>AD1028+AJ1028+AP1028</f>
        <v>0</v>
      </c>
      <c r="AW1028" s="566"/>
      <c r="AX1028" s="557">
        <f>IF(AT1028=0,0,(AV1028/AT1028)*100)</f>
        <v>0</v>
      </c>
      <c r="AY1028" s="558"/>
      <c r="AZ1028" s="569"/>
      <c r="BA1028" s="570"/>
      <c r="BB1028" s="573"/>
      <c r="BC1028" s="574"/>
      <c r="BD1028" s="557">
        <f>IF(AZ1028=0,0,(BB1028/AZ1028)*100)</f>
        <v>0</v>
      </c>
      <c r="BE1028" s="558"/>
      <c r="BF1028" s="561">
        <f>AT1028+AZ1028</f>
        <v>0</v>
      </c>
      <c r="BG1028" s="562"/>
      <c r="BH1028" s="565">
        <f>AV1028+BB1028</f>
        <v>0</v>
      </c>
      <c r="BI1028" s="566"/>
      <c r="BJ1028" s="557">
        <f>IF(BF1028=0,0,(BH1028/BF1028)*100)</f>
        <v>0</v>
      </c>
      <c r="BK1028" s="558"/>
      <c r="BL1028" s="602">
        <f>(AD1028*2)+(AJ1028*2)+(AP1028*3)+BB1028</f>
        <v>0</v>
      </c>
      <c r="BM1028" s="603"/>
      <c r="BN1028" s="604"/>
      <c r="BO1028" s="587">
        <f t="shared" ref="BO1028" si="955">IF(BQ1028=0,0,50*BP1028/BQ1028)</f>
        <v>0</v>
      </c>
      <c r="BP1028" s="555">
        <f t="shared" ref="BP1028" si="956">(BL1028*BS$1014)+(N1028*BS$1015)+(X1028*BS$1016)+(R1028*BS$1017)+(V1028*BS$1018)+(Z1028*BS$1019)</f>
        <v>0</v>
      </c>
      <c r="BQ1028" s="555">
        <f t="shared" ref="BQ1028" si="957">((AZ1028-BB1028)*BS$1021)+((AT1028-AV1028)*BS$1020)+(H1028*BS$1022)+(P1028*BS$1023)</f>
        <v>0</v>
      </c>
      <c r="BR1028" s="65"/>
      <c r="BS1028" s="65"/>
      <c r="BT1028" s="268"/>
    </row>
    <row r="1029" spans="1:72" ht="21.75" customHeight="1" x14ac:dyDescent="0.25">
      <c r="A1029" s="268"/>
      <c r="B1029" s="679"/>
      <c r="C1029" s="690" t="str">
        <f>IF(ROSTER!D$22="","",ROSTER!D$22)</f>
        <v/>
      </c>
      <c r="D1029" s="691"/>
      <c r="E1029" s="668"/>
      <c r="F1029" s="681"/>
      <c r="G1029" s="664"/>
      <c r="H1029" s="585"/>
      <c r="I1029" s="586"/>
      <c r="J1029" s="571"/>
      <c r="K1029" s="572"/>
      <c r="L1029" s="575"/>
      <c r="M1029" s="576"/>
      <c r="N1029" s="581" t="s">
        <v>16</v>
      </c>
      <c r="O1029" s="582"/>
      <c r="P1029" s="571"/>
      <c r="Q1029" s="572"/>
      <c r="R1029" s="575"/>
      <c r="S1029" s="576"/>
      <c r="T1029" s="581" t="s">
        <v>16</v>
      </c>
      <c r="U1029" s="582"/>
      <c r="V1029" s="585"/>
      <c r="W1029" s="586"/>
      <c r="X1029" s="571"/>
      <c r="Y1029" s="586"/>
      <c r="Z1029" s="571"/>
      <c r="AA1029" s="586"/>
      <c r="AB1029" s="571"/>
      <c r="AC1029" s="572"/>
      <c r="AD1029" s="575"/>
      <c r="AE1029" s="576"/>
      <c r="AF1029" s="577"/>
      <c r="AG1029" s="578"/>
      <c r="AH1029" s="571"/>
      <c r="AI1029" s="572"/>
      <c r="AJ1029" s="575"/>
      <c r="AK1029" s="576"/>
      <c r="AL1029" s="577"/>
      <c r="AM1029" s="578"/>
      <c r="AN1029" s="571"/>
      <c r="AO1029" s="572"/>
      <c r="AP1029" s="575"/>
      <c r="AQ1029" s="576"/>
      <c r="AR1029" s="577"/>
      <c r="AS1029" s="578"/>
      <c r="AT1029" s="627"/>
      <c r="AU1029" s="628"/>
      <c r="AV1029" s="629"/>
      <c r="AW1029" s="630"/>
      <c r="AX1029" s="577"/>
      <c r="AY1029" s="578"/>
      <c r="AZ1029" s="571"/>
      <c r="BA1029" s="572"/>
      <c r="BB1029" s="575"/>
      <c r="BC1029" s="576"/>
      <c r="BD1029" s="577"/>
      <c r="BE1029" s="578"/>
      <c r="BF1029" s="627"/>
      <c r="BG1029" s="628"/>
      <c r="BH1029" s="629"/>
      <c r="BI1029" s="630"/>
      <c r="BJ1029" s="577"/>
      <c r="BK1029" s="578"/>
      <c r="BL1029" s="605"/>
      <c r="BM1029" s="606"/>
      <c r="BN1029" s="607"/>
      <c r="BO1029" s="588"/>
      <c r="BP1029" s="556"/>
      <c r="BQ1029" s="556"/>
      <c r="BR1029" s="65"/>
      <c r="BS1029" s="65"/>
      <c r="BT1029" s="268"/>
    </row>
    <row r="1030" spans="1:72" ht="21.75" customHeight="1" x14ac:dyDescent="0.25">
      <c r="A1030" s="268"/>
      <c r="B1030" s="678" t="str">
        <f>IF(ROSTER!B$24="","",ROSTER!B$24)</f>
        <v/>
      </c>
      <c r="C1030" s="669" t="str">
        <f>IF(ROSTER!C$24="","",ROSTER!C$24)</f>
        <v/>
      </c>
      <c r="D1030" s="670"/>
      <c r="E1030" s="667"/>
      <c r="F1030" s="680">
        <f>IF(E1030="y",1,IF(E1030="S",1,0))</f>
        <v>0</v>
      </c>
      <c r="G1030" s="663">
        <f>IF(E1030="S",1,0)</f>
        <v>0</v>
      </c>
      <c r="H1030" s="583"/>
      <c r="I1030" s="584"/>
      <c r="J1030" s="569"/>
      <c r="K1030" s="570"/>
      <c r="L1030" s="573"/>
      <c r="M1030" s="574"/>
      <c r="N1030" s="579">
        <f>L1030+J1030</f>
        <v>0</v>
      </c>
      <c r="O1030" s="580"/>
      <c r="P1030" s="569"/>
      <c r="Q1030" s="570"/>
      <c r="R1030" s="573"/>
      <c r="S1030" s="574"/>
      <c r="T1030" s="579">
        <f>R1030-P1030</f>
        <v>0</v>
      </c>
      <c r="U1030" s="580"/>
      <c r="V1030" s="583"/>
      <c r="W1030" s="584"/>
      <c r="X1030" s="569"/>
      <c r="Y1030" s="584"/>
      <c r="Z1030" s="569"/>
      <c r="AA1030" s="584"/>
      <c r="AB1030" s="569"/>
      <c r="AC1030" s="570"/>
      <c r="AD1030" s="573"/>
      <c r="AE1030" s="574"/>
      <c r="AF1030" s="557">
        <f>IF(AB1030=0,0,(AD1030/AB1030)*100)</f>
        <v>0</v>
      </c>
      <c r="AG1030" s="558"/>
      <c r="AH1030" s="569"/>
      <c r="AI1030" s="570"/>
      <c r="AJ1030" s="573"/>
      <c r="AK1030" s="574"/>
      <c r="AL1030" s="557">
        <f>IF(AH1030=0,0,(AJ1030/AH1030)*100)</f>
        <v>0</v>
      </c>
      <c r="AM1030" s="558"/>
      <c r="AN1030" s="569"/>
      <c r="AO1030" s="570"/>
      <c r="AP1030" s="573"/>
      <c r="AQ1030" s="574"/>
      <c r="AR1030" s="557">
        <f>IF(AN1030=0,0,(AP1030/AN1030)*100)</f>
        <v>0</v>
      </c>
      <c r="AS1030" s="558"/>
      <c r="AT1030" s="561">
        <f>AB1030+AH1030+AN1030</f>
        <v>0</v>
      </c>
      <c r="AU1030" s="562"/>
      <c r="AV1030" s="565">
        <f>AD1030+AJ1030+AP1030</f>
        <v>0</v>
      </c>
      <c r="AW1030" s="566"/>
      <c r="AX1030" s="557">
        <f>IF(AT1030=0,0,(AV1030/AT1030)*100)</f>
        <v>0</v>
      </c>
      <c r="AY1030" s="558"/>
      <c r="AZ1030" s="569"/>
      <c r="BA1030" s="570"/>
      <c r="BB1030" s="573"/>
      <c r="BC1030" s="574"/>
      <c r="BD1030" s="557">
        <f>IF(AZ1030=0,0,(BB1030/AZ1030)*100)</f>
        <v>0</v>
      </c>
      <c r="BE1030" s="558"/>
      <c r="BF1030" s="561">
        <f>AT1030+AZ1030</f>
        <v>0</v>
      </c>
      <c r="BG1030" s="562"/>
      <c r="BH1030" s="565">
        <f>AV1030+BB1030</f>
        <v>0</v>
      </c>
      <c r="BI1030" s="566"/>
      <c r="BJ1030" s="557">
        <f>IF(BF1030=0,0,(BH1030/BF1030)*100)</f>
        <v>0</v>
      </c>
      <c r="BK1030" s="558"/>
      <c r="BL1030" s="602">
        <f>(AD1030*2)+(AJ1030*2)+(AP1030*3)+BB1030</f>
        <v>0</v>
      </c>
      <c r="BM1030" s="603"/>
      <c r="BN1030" s="604"/>
      <c r="BO1030" s="587">
        <f t="shared" ref="BO1030" si="958">IF(BQ1030=0,0,50*BP1030/BQ1030)</f>
        <v>0</v>
      </c>
      <c r="BP1030" s="555">
        <f t="shared" ref="BP1030" si="959">(BL1030*BS$1014)+(N1030*BS$1015)+(X1030*BS$1016)+(R1030*BS$1017)+(V1030*BS$1018)+(Z1030*BS$1019)</f>
        <v>0</v>
      </c>
      <c r="BQ1030" s="555">
        <f t="shared" ref="BQ1030" si="960">((AZ1030-BB1030)*BS$1021)+((AT1030-AV1030)*BS$1020)+(H1030*BS$1022)+(P1030*BS$1023)</f>
        <v>0</v>
      </c>
      <c r="BR1030" s="65"/>
      <c r="BS1030" s="65"/>
      <c r="BT1030" s="268"/>
    </row>
    <row r="1031" spans="1:72" ht="21.75" customHeight="1" x14ac:dyDescent="0.25">
      <c r="A1031" s="268"/>
      <c r="B1031" s="679"/>
      <c r="C1031" s="690" t="str">
        <f>IF(ROSTER!D$24="","",ROSTER!D$24)</f>
        <v/>
      </c>
      <c r="D1031" s="691"/>
      <c r="E1031" s="668"/>
      <c r="F1031" s="681"/>
      <c r="G1031" s="664"/>
      <c r="H1031" s="585"/>
      <c r="I1031" s="586"/>
      <c r="J1031" s="571"/>
      <c r="K1031" s="572"/>
      <c r="L1031" s="575"/>
      <c r="M1031" s="576"/>
      <c r="N1031" s="581" t="s">
        <v>16</v>
      </c>
      <c r="O1031" s="582"/>
      <c r="P1031" s="571"/>
      <c r="Q1031" s="572"/>
      <c r="R1031" s="575"/>
      <c r="S1031" s="576"/>
      <c r="T1031" s="581" t="s">
        <v>16</v>
      </c>
      <c r="U1031" s="582"/>
      <c r="V1031" s="585"/>
      <c r="W1031" s="586"/>
      <c r="X1031" s="571"/>
      <c r="Y1031" s="586"/>
      <c r="Z1031" s="571"/>
      <c r="AA1031" s="586"/>
      <c r="AB1031" s="571"/>
      <c r="AC1031" s="572"/>
      <c r="AD1031" s="575"/>
      <c r="AE1031" s="576"/>
      <c r="AF1031" s="577"/>
      <c r="AG1031" s="578"/>
      <c r="AH1031" s="571"/>
      <c r="AI1031" s="572"/>
      <c r="AJ1031" s="575"/>
      <c r="AK1031" s="576"/>
      <c r="AL1031" s="577"/>
      <c r="AM1031" s="578"/>
      <c r="AN1031" s="571"/>
      <c r="AO1031" s="572"/>
      <c r="AP1031" s="575"/>
      <c r="AQ1031" s="576"/>
      <c r="AR1031" s="577"/>
      <c r="AS1031" s="578"/>
      <c r="AT1031" s="627"/>
      <c r="AU1031" s="628"/>
      <c r="AV1031" s="629"/>
      <c r="AW1031" s="630"/>
      <c r="AX1031" s="577"/>
      <c r="AY1031" s="578"/>
      <c r="AZ1031" s="571"/>
      <c r="BA1031" s="572"/>
      <c r="BB1031" s="575"/>
      <c r="BC1031" s="576"/>
      <c r="BD1031" s="577"/>
      <c r="BE1031" s="578"/>
      <c r="BF1031" s="627"/>
      <c r="BG1031" s="628"/>
      <c r="BH1031" s="629"/>
      <c r="BI1031" s="630"/>
      <c r="BJ1031" s="577"/>
      <c r="BK1031" s="578"/>
      <c r="BL1031" s="605"/>
      <c r="BM1031" s="606"/>
      <c r="BN1031" s="607"/>
      <c r="BO1031" s="588"/>
      <c r="BP1031" s="556"/>
      <c r="BQ1031" s="556"/>
      <c r="BR1031" s="65"/>
      <c r="BS1031" s="65"/>
      <c r="BT1031" s="268"/>
    </row>
    <row r="1032" spans="1:72" ht="21.75" customHeight="1" x14ac:dyDescent="0.25">
      <c r="A1032" s="268"/>
      <c r="B1032" s="678" t="str">
        <f>IF(ROSTER!B$26="","",ROSTER!B$26)</f>
        <v/>
      </c>
      <c r="C1032" s="669" t="str">
        <f>IF(ROSTER!C$26="","",ROSTER!C$26)</f>
        <v/>
      </c>
      <c r="D1032" s="670"/>
      <c r="E1032" s="667"/>
      <c r="F1032" s="680">
        <f>IF(E1032="y",1,IF(E1032="S",1,0))</f>
        <v>0</v>
      </c>
      <c r="G1032" s="663">
        <f>IF(E1032="S",1,0)</f>
        <v>0</v>
      </c>
      <c r="H1032" s="583"/>
      <c r="I1032" s="584"/>
      <c r="J1032" s="569"/>
      <c r="K1032" s="570"/>
      <c r="L1032" s="573"/>
      <c r="M1032" s="574"/>
      <c r="N1032" s="579">
        <f>L1032+J1032</f>
        <v>0</v>
      </c>
      <c r="O1032" s="580"/>
      <c r="P1032" s="569"/>
      <c r="Q1032" s="570"/>
      <c r="R1032" s="573"/>
      <c r="S1032" s="574"/>
      <c r="T1032" s="579">
        <f>R1032-P1032</f>
        <v>0</v>
      </c>
      <c r="U1032" s="580"/>
      <c r="V1032" s="583"/>
      <c r="W1032" s="584"/>
      <c r="X1032" s="569"/>
      <c r="Y1032" s="584"/>
      <c r="Z1032" s="569"/>
      <c r="AA1032" s="584"/>
      <c r="AB1032" s="569"/>
      <c r="AC1032" s="570"/>
      <c r="AD1032" s="573"/>
      <c r="AE1032" s="574"/>
      <c r="AF1032" s="557">
        <f>IF(AB1032=0,0,(AD1032/AB1032)*100)</f>
        <v>0</v>
      </c>
      <c r="AG1032" s="558"/>
      <c r="AH1032" s="569"/>
      <c r="AI1032" s="570"/>
      <c r="AJ1032" s="573"/>
      <c r="AK1032" s="574"/>
      <c r="AL1032" s="557">
        <f>IF(AH1032=0,0,(AJ1032/AH1032)*100)</f>
        <v>0</v>
      </c>
      <c r="AM1032" s="558"/>
      <c r="AN1032" s="569"/>
      <c r="AO1032" s="570"/>
      <c r="AP1032" s="573"/>
      <c r="AQ1032" s="574"/>
      <c r="AR1032" s="557">
        <f>IF(AN1032=0,0,(AP1032/AN1032)*100)</f>
        <v>0</v>
      </c>
      <c r="AS1032" s="558"/>
      <c r="AT1032" s="561">
        <f>AB1032+AH1032+AN1032</f>
        <v>0</v>
      </c>
      <c r="AU1032" s="562"/>
      <c r="AV1032" s="565">
        <f>AD1032+AJ1032+AP1032</f>
        <v>0</v>
      </c>
      <c r="AW1032" s="566"/>
      <c r="AX1032" s="557">
        <f>IF(AT1032=0,0,(AV1032/AT1032)*100)</f>
        <v>0</v>
      </c>
      <c r="AY1032" s="558"/>
      <c r="AZ1032" s="569"/>
      <c r="BA1032" s="570"/>
      <c r="BB1032" s="573"/>
      <c r="BC1032" s="574"/>
      <c r="BD1032" s="557">
        <f>IF(AZ1032=0,0,(BB1032/AZ1032)*100)</f>
        <v>0</v>
      </c>
      <c r="BE1032" s="558"/>
      <c r="BF1032" s="561">
        <f>AT1032+AZ1032</f>
        <v>0</v>
      </c>
      <c r="BG1032" s="562"/>
      <c r="BH1032" s="565">
        <f>AV1032+BB1032</f>
        <v>0</v>
      </c>
      <c r="BI1032" s="566"/>
      <c r="BJ1032" s="557">
        <f>IF(BF1032=0,0,(BH1032/BF1032)*100)</f>
        <v>0</v>
      </c>
      <c r="BK1032" s="558"/>
      <c r="BL1032" s="602">
        <f>(AD1032*2)+(AJ1032*2)+(AP1032*3)+BB1032</f>
        <v>0</v>
      </c>
      <c r="BM1032" s="603"/>
      <c r="BN1032" s="604"/>
      <c r="BO1032" s="587">
        <f t="shared" ref="BO1032" si="961">IF(BQ1032=0,0,50*BP1032/BQ1032)</f>
        <v>0</v>
      </c>
      <c r="BP1032" s="555">
        <f t="shared" ref="BP1032" si="962">(BL1032*BS$1014)+(N1032*BS$1015)+(X1032*BS$1016)+(R1032*BS$1017)+(V1032*BS$1018)+(Z1032*BS$1019)</f>
        <v>0</v>
      </c>
      <c r="BQ1032" s="555">
        <f t="shared" ref="BQ1032" si="963">((AZ1032-BB1032)*BS$1021)+((AT1032-AV1032)*BS$1020)+(H1032*BS$1022)+(P1032*BS$1023)</f>
        <v>0</v>
      </c>
      <c r="BR1032" s="65"/>
      <c r="BS1032" s="65"/>
      <c r="BT1032" s="268"/>
    </row>
    <row r="1033" spans="1:72" ht="21.75" customHeight="1" x14ac:dyDescent="0.25">
      <c r="A1033" s="268"/>
      <c r="B1033" s="679"/>
      <c r="C1033" s="690" t="str">
        <f>IF(ROSTER!D$26="","",ROSTER!D$26)</f>
        <v/>
      </c>
      <c r="D1033" s="691"/>
      <c r="E1033" s="668"/>
      <c r="F1033" s="681"/>
      <c r="G1033" s="664"/>
      <c r="H1033" s="585"/>
      <c r="I1033" s="586"/>
      <c r="J1033" s="571"/>
      <c r="K1033" s="572"/>
      <c r="L1033" s="575"/>
      <c r="M1033" s="576"/>
      <c r="N1033" s="581" t="s">
        <v>16</v>
      </c>
      <c r="O1033" s="582"/>
      <c r="P1033" s="571"/>
      <c r="Q1033" s="572"/>
      <c r="R1033" s="575"/>
      <c r="S1033" s="576"/>
      <c r="T1033" s="581" t="s">
        <v>16</v>
      </c>
      <c r="U1033" s="582"/>
      <c r="V1033" s="585"/>
      <c r="W1033" s="586"/>
      <c r="X1033" s="571"/>
      <c r="Y1033" s="586"/>
      <c r="Z1033" s="571"/>
      <c r="AA1033" s="586"/>
      <c r="AB1033" s="571"/>
      <c r="AC1033" s="572"/>
      <c r="AD1033" s="575"/>
      <c r="AE1033" s="576"/>
      <c r="AF1033" s="577"/>
      <c r="AG1033" s="578"/>
      <c r="AH1033" s="571"/>
      <c r="AI1033" s="572"/>
      <c r="AJ1033" s="575"/>
      <c r="AK1033" s="576"/>
      <c r="AL1033" s="577"/>
      <c r="AM1033" s="578"/>
      <c r="AN1033" s="571"/>
      <c r="AO1033" s="572"/>
      <c r="AP1033" s="575"/>
      <c r="AQ1033" s="576"/>
      <c r="AR1033" s="577"/>
      <c r="AS1033" s="578"/>
      <c r="AT1033" s="627"/>
      <c r="AU1033" s="628"/>
      <c r="AV1033" s="629"/>
      <c r="AW1033" s="630"/>
      <c r="AX1033" s="577"/>
      <c r="AY1033" s="578"/>
      <c r="AZ1033" s="571"/>
      <c r="BA1033" s="572"/>
      <c r="BB1033" s="575"/>
      <c r="BC1033" s="576"/>
      <c r="BD1033" s="577"/>
      <c r="BE1033" s="578"/>
      <c r="BF1033" s="627"/>
      <c r="BG1033" s="628"/>
      <c r="BH1033" s="629"/>
      <c r="BI1033" s="630"/>
      <c r="BJ1033" s="577"/>
      <c r="BK1033" s="578"/>
      <c r="BL1033" s="605"/>
      <c r="BM1033" s="606"/>
      <c r="BN1033" s="607"/>
      <c r="BO1033" s="588"/>
      <c r="BP1033" s="556"/>
      <c r="BQ1033" s="556"/>
      <c r="BR1033" s="65"/>
      <c r="BS1033" s="65"/>
      <c r="BT1033" s="268"/>
    </row>
    <row r="1034" spans="1:72" ht="21.75" customHeight="1" x14ac:dyDescent="0.25">
      <c r="A1034" s="268"/>
      <c r="B1034" s="678" t="str">
        <f>IF(ROSTER!B$28="","",ROSTER!B$28)</f>
        <v/>
      </c>
      <c r="C1034" s="669" t="str">
        <f>IF(ROSTER!C$28="","",ROSTER!C$28)</f>
        <v/>
      </c>
      <c r="D1034" s="670"/>
      <c r="E1034" s="667"/>
      <c r="F1034" s="680">
        <f>IF(E1034="y",1,IF(E1034="S",1,0))</f>
        <v>0</v>
      </c>
      <c r="G1034" s="663">
        <f>IF(E1034="S",1,0)</f>
        <v>0</v>
      </c>
      <c r="H1034" s="583"/>
      <c r="I1034" s="584"/>
      <c r="J1034" s="569"/>
      <c r="K1034" s="570"/>
      <c r="L1034" s="573"/>
      <c r="M1034" s="574"/>
      <c r="N1034" s="579">
        <f>L1034+J1034</f>
        <v>0</v>
      </c>
      <c r="O1034" s="580"/>
      <c r="P1034" s="569"/>
      <c r="Q1034" s="570"/>
      <c r="R1034" s="573"/>
      <c r="S1034" s="574"/>
      <c r="T1034" s="579">
        <f>R1034-P1034</f>
        <v>0</v>
      </c>
      <c r="U1034" s="580"/>
      <c r="V1034" s="583"/>
      <c r="W1034" s="584"/>
      <c r="X1034" s="569"/>
      <c r="Y1034" s="584"/>
      <c r="Z1034" s="569"/>
      <c r="AA1034" s="584"/>
      <c r="AB1034" s="569"/>
      <c r="AC1034" s="570"/>
      <c r="AD1034" s="573"/>
      <c r="AE1034" s="574"/>
      <c r="AF1034" s="557">
        <f>IF(AB1034=0,0,(AD1034/AB1034)*100)</f>
        <v>0</v>
      </c>
      <c r="AG1034" s="558"/>
      <c r="AH1034" s="569"/>
      <c r="AI1034" s="570"/>
      <c r="AJ1034" s="573"/>
      <c r="AK1034" s="574"/>
      <c r="AL1034" s="557">
        <f>IF(AH1034=0,0,(AJ1034/AH1034)*100)</f>
        <v>0</v>
      </c>
      <c r="AM1034" s="558"/>
      <c r="AN1034" s="569"/>
      <c r="AO1034" s="570"/>
      <c r="AP1034" s="573"/>
      <c r="AQ1034" s="574"/>
      <c r="AR1034" s="557">
        <f>IF(AN1034=0,0,(AP1034/AN1034)*100)</f>
        <v>0</v>
      </c>
      <c r="AS1034" s="558"/>
      <c r="AT1034" s="561">
        <f>AB1034+AH1034+AN1034</f>
        <v>0</v>
      </c>
      <c r="AU1034" s="562"/>
      <c r="AV1034" s="565">
        <f>AD1034+AJ1034+AP1034</f>
        <v>0</v>
      </c>
      <c r="AW1034" s="566"/>
      <c r="AX1034" s="557">
        <f>IF(AT1034=0,0,(AV1034/AT1034)*100)</f>
        <v>0</v>
      </c>
      <c r="AY1034" s="558"/>
      <c r="AZ1034" s="569"/>
      <c r="BA1034" s="570"/>
      <c r="BB1034" s="573"/>
      <c r="BC1034" s="574"/>
      <c r="BD1034" s="557">
        <f>IF(AZ1034=0,0,(BB1034/AZ1034)*100)</f>
        <v>0</v>
      </c>
      <c r="BE1034" s="558"/>
      <c r="BF1034" s="561">
        <f>AT1034+AZ1034</f>
        <v>0</v>
      </c>
      <c r="BG1034" s="562"/>
      <c r="BH1034" s="565">
        <f>AV1034+BB1034</f>
        <v>0</v>
      </c>
      <c r="BI1034" s="566"/>
      <c r="BJ1034" s="557">
        <f>IF(BF1034=0,0,(BH1034/BF1034)*100)</f>
        <v>0</v>
      </c>
      <c r="BK1034" s="558"/>
      <c r="BL1034" s="602">
        <f>(AD1034*2)+(AJ1034*2)+(AP1034*3)+BB1034</f>
        <v>0</v>
      </c>
      <c r="BM1034" s="603"/>
      <c r="BN1034" s="604"/>
      <c r="BO1034" s="587">
        <f t="shared" ref="BO1034" si="964">IF(BQ1034=0,0,50*BP1034/BQ1034)</f>
        <v>0</v>
      </c>
      <c r="BP1034" s="555">
        <f t="shared" ref="BP1034" si="965">(BL1034*BS$1014)+(N1034*BS$1015)+(X1034*BS$1016)+(R1034*BS$1017)+(V1034*BS$1018)+(Z1034*BS$1019)</f>
        <v>0</v>
      </c>
      <c r="BQ1034" s="555">
        <f t="shared" ref="BQ1034" si="966">((AZ1034-BB1034)*BS$1021)+((AT1034-AV1034)*BS$1020)+(H1034*BS$1022)+(P1034*BS$1023)</f>
        <v>0</v>
      </c>
      <c r="BR1034" s="65"/>
      <c r="BS1034" s="65"/>
      <c r="BT1034" s="268"/>
    </row>
    <row r="1035" spans="1:72" ht="21.75" customHeight="1" x14ac:dyDescent="0.25">
      <c r="A1035" s="268"/>
      <c r="B1035" s="679"/>
      <c r="C1035" s="690" t="str">
        <f>IF(ROSTER!D$28="","",ROSTER!D$28)</f>
        <v/>
      </c>
      <c r="D1035" s="691"/>
      <c r="E1035" s="668"/>
      <c r="F1035" s="681"/>
      <c r="G1035" s="664"/>
      <c r="H1035" s="585"/>
      <c r="I1035" s="586"/>
      <c r="J1035" s="571"/>
      <c r="K1035" s="572"/>
      <c r="L1035" s="575"/>
      <c r="M1035" s="576"/>
      <c r="N1035" s="581" t="s">
        <v>16</v>
      </c>
      <c r="O1035" s="582"/>
      <c r="P1035" s="571"/>
      <c r="Q1035" s="572"/>
      <c r="R1035" s="575"/>
      <c r="S1035" s="576"/>
      <c r="T1035" s="581" t="s">
        <v>16</v>
      </c>
      <c r="U1035" s="582"/>
      <c r="V1035" s="585"/>
      <c r="W1035" s="586"/>
      <c r="X1035" s="571"/>
      <c r="Y1035" s="586"/>
      <c r="Z1035" s="571"/>
      <c r="AA1035" s="586"/>
      <c r="AB1035" s="571"/>
      <c r="AC1035" s="572"/>
      <c r="AD1035" s="575"/>
      <c r="AE1035" s="576"/>
      <c r="AF1035" s="577"/>
      <c r="AG1035" s="578"/>
      <c r="AH1035" s="571"/>
      <c r="AI1035" s="572"/>
      <c r="AJ1035" s="575"/>
      <c r="AK1035" s="576"/>
      <c r="AL1035" s="577"/>
      <c r="AM1035" s="578"/>
      <c r="AN1035" s="571"/>
      <c r="AO1035" s="572"/>
      <c r="AP1035" s="575"/>
      <c r="AQ1035" s="576"/>
      <c r="AR1035" s="577"/>
      <c r="AS1035" s="578"/>
      <c r="AT1035" s="627"/>
      <c r="AU1035" s="628"/>
      <c r="AV1035" s="629"/>
      <c r="AW1035" s="630"/>
      <c r="AX1035" s="577"/>
      <c r="AY1035" s="578"/>
      <c r="AZ1035" s="571"/>
      <c r="BA1035" s="572"/>
      <c r="BB1035" s="575"/>
      <c r="BC1035" s="576"/>
      <c r="BD1035" s="577"/>
      <c r="BE1035" s="578"/>
      <c r="BF1035" s="627"/>
      <c r="BG1035" s="628"/>
      <c r="BH1035" s="629"/>
      <c r="BI1035" s="630"/>
      <c r="BJ1035" s="577"/>
      <c r="BK1035" s="578"/>
      <c r="BL1035" s="605"/>
      <c r="BM1035" s="606"/>
      <c r="BN1035" s="607"/>
      <c r="BO1035" s="588"/>
      <c r="BP1035" s="556"/>
      <c r="BQ1035" s="556"/>
      <c r="BR1035" s="65"/>
      <c r="BS1035" s="65"/>
      <c r="BT1035" s="268"/>
    </row>
    <row r="1036" spans="1:72" ht="21.75" customHeight="1" x14ac:dyDescent="0.25">
      <c r="A1036" s="268"/>
      <c r="B1036" s="678" t="str">
        <f>IF(ROSTER!B$30="","",ROSTER!B$30)</f>
        <v/>
      </c>
      <c r="C1036" s="669" t="str">
        <f>IF(ROSTER!C$30="","",ROSTER!C$30)</f>
        <v/>
      </c>
      <c r="D1036" s="670"/>
      <c r="E1036" s="667"/>
      <c r="F1036" s="680">
        <f>IF(E1036="y",1,IF(E1036="S",1,0))</f>
        <v>0</v>
      </c>
      <c r="G1036" s="663">
        <f>IF(E1036="S",1,0)</f>
        <v>0</v>
      </c>
      <c r="H1036" s="583"/>
      <c r="I1036" s="584"/>
      <c r="J1036" s="569"/>
      <c r="K1036" s="570"/>
      <c r="L1036" s="573"/>
      <c r="M1036" s="574"/>
      <c r="N1036" s="579">
        <f>L1036+J1036</f>
        <v>0</v>
      </c>
      <c r="O1036" s="580"/>
      <c r="P1036" s="569"/>
      <c r="Q1036" s="570"/>
      <c r="R1036" s="573"/>
      <c r="S1036" s="574"/>
      <c r="T1036" s="579">
        <f>R1036-P1036</f>
        <v>0</v>
      </c>
      <c r="U1036" s="580"/>
      <c r="V1036" s="583"/>
      <c r="W1036" s="584"/>
      <c r="X1036" s="569"/>
      <c r="Y1036" s="584"/>
      <c r="Z1036" s="569"/>
      <c r="AA1036" s="584"/>
      <c r="AB1036" s="569"/>
      <c r="AC1036" s="570"/>
      <c r="AD1036" s="573"/>
      <c r="AE1036" s="574"/>
      <c r="AF1036" s="557">
        <f>IF(AB1036=0,0,(AD1036/AB1036)*100)</f>
        <v>0</v>
      </c>
      <c r="AG1036" s="558"/>
      <c r="AH1036" s="569"/>
      <c r="AI1036" s="570"/>
      <c r="AJ1036" s="573"/>
      <c r="AK1036" s="574"/>
      <c r="AL1036" s="557">
        <f>IF(AH1036=0,0,(AJ1036/AH1036)*100)</f>
        <v>0</v>
      </c>
      <c r="AM1036" s="558"/>
      <c r="AN1036" s="569"/>
      <c r="AO1036" s="570"/>
      <c r="AP1036" s="573"/>
      <c r="AQ1036" s="574"/>
      <c r="AR1036" s="557">
        <f>IF(AN1036=0,0,(AP1036/AN1036)*100)</f>
        <v>0</v>
      </c>
      <c r="AS1036" s="558"/>
      <c r="AT1036" s="561">
        <f>AB1036+AH1036+AN1036</f>
        <v>0</v>
      </c>
      <c r="AU1036" s="562"/>
      <c r="AV1036" s="565">
        <f>AD1036+AJ1036+AP1036</f>
        <v>0</v>
      </c>
      <c r="AW1036" s="566"/>
      <c r="AX1036" s="557">
        <f>IF(AT1036=0,0,(AV1036/AT1036)*100)</f>
        <v>0</v>
      </c>
      <c r="AY1036" s="558"/>
      <c r="AZ1036" s="569"/>
      <c r="BA1036" s="570"/>
      <c r="BB1036" s="573"/>
      <c r="BC1036" s="574"/>
      <c r="BD1036" s="557">
        <f>IF(AZ1036=0,0,(BB1036/AZ1036)*100)</f>
        <v>0</v>
      </c>
      <c r="BE1036" s="558"/>
      <c r="BF1036" s="561">
        <f>AT1036+AZ1036</f>
        <v>0</v>
      </c>
      <c r="BG1036" s="562"/>
      <c r="BH1036" s="565">
        <f>AV1036+BB1036</f>
        <v>0</v>
      </c>
      <c r="BI1036" s="566"/>
      <c r="BJ1036" s="557">
        <f>IF(BF1036=0,0,(BH1036/BF1036)*100)</f>
        <v>0</v>
      </c>
      <c r="BK1036" s="558"/>
      <c r="BL1036" s="602">
        <f>(AD1036*2)+(AJ1036*2)+(AP1036*3)+BB1036</f>
        <v>0</v>
      </c>
      <c r="BM1036" s="603"/>
      <c r="BN1036" s="604"/>
      <c r="BO1036" s="587">
        <f t="shared" ref="BO1036" si="967">IF(BQ1036=0,0,50*BP1036/BQ1036)</f>
        <v>0</v>
      </c>
      <c r="BP1036" s="555">
        <f t="shared" ref="BP1036" si="968">(BL1036*BS$1014)+(N1036*BS$1015)+(X1036*BS$1016)+(R1036*BS$1017)+(V1036*BS$1018)+(Z1036*BS$1019)</f>
        <v>0</v>
      </c>
      <c r="BQ1036" s="555">
        <f t="shared" ref="BQ1036" si="969">((AZ1036-BB1036)*BS$1021)+((AT1036-AV1036)*BS$1020)+(H1036*BS$1022)+(P1036*BS$1023)</f>
        <v>0</v>
      </c>
      <c r="BR1036" s="65"/>
      <c r="BS1036" s="65"/>
      <c r="BT1036" s="268"/>
    </row>
    <row r="1037" spans="1:72" ht="21.75" customHeight="1" x14ac:dyDescent="0.25">
      <c r="A1037" s="268"/>
      <c r="B1037" s="679"/>
      <c r="C1037" s="690" t="str">
        <f>IF(ROSTER!D$30="","",ROSTER!D$30)</f>
        <v/>
      </c>
      <c r="D1037" s="691"/>
      <c r="E1037" s="668"/>
      <c r="F1037" s="681"/>
      <c r="G1037" s="664"/>
      <c r="H1037" s="585"/>
      <c r="I1037" s="586"/>
      <c r="J1037" s="571"/>
      <c r="K1037" s="572"/>
      <c r="L1037" s="575"/>
      <c r="M1037" s="576"/>
      <c r="N1037" s="581" t="s">
        <v>16</v>
      </c>
      <c r="O1037" s="582"/>
      <c r="P1037" s="571"/>
      <c r="Q1037" s="572"/>
      <c r="R1037" s="575"/>
      <c r="S1037" s="576"/>
      <c r="T1037" s="581" t="s">
        <v>16</v>
      </c>
      <c r="U1037" s="582"/>
      <c r="V1037" s="585"/>
      <c r="W1037" s="586"/>
      <c r="X1037" s="571"/>
      <c r="Y1037" s="586"/>
      <c r="Z1037" s="571"/>
      <c r="AA1037" s="586"/>
      <c r="AB1037" s="571"/>
      <c r="AC1037" s="572"/>
      <c r="AD1037" s="575"/>
      <c r="AE1037" s="576"/>
      <c r="AF1037" s="577"/>
      <c r="AG1037" s="578"/>
      <c r="AH1037" s="571"/>
      <c r="AI1037" s="572"/>
      <c r="AJ1037" s="575"/>
      <c r="AK1037" s="576"/>
      <c r="AL1037" s="577"/>
      <c r="AM1037" s="578"/>
      <c r="AN1037" s="571"/>
      <c r="AO1037" s="572"/>
      <c r="AP1037" s="575"/>
      <c r="AQ1037" s="576"/>
      <c r="AR1037" s="577"/>
      <c r="AS1037" s="578"/>
      <c r="AT1037" s="627"/>
      <c r="AU1037" s="628"/>
      <c r="AV1037" s="629"/>
      <c r="AW1037" s="630"/>
      <c r="AX1037" s="577"/>
      <c r="AY1037" s="578"/>
      <c r="AZ1037" s="571"/>
      <c r="BA1037" s="572"/>
      <c r="BB1037" s="575"/>
      <c r="BC1037" s="576"/>
      <c r="BD1037" s="577"/>
      <c r="BE1037" s="578"/>
      <c r="BF1037" s="627"/>
      <c r="BG1037" s="628"/>
      <c r="BH1037" s="629"/>
      <c r="BI1037" s="630"/>
      <c r="BJ1037" s="577"/>
      <c r="BK1037" s="578"/>
      <c r="BL1037" s="605"/>
      <c r="BM1037" s="606"/>
      <c r="BN1037" s="607"/>
      <c r="BO1037" s="588"/>
      <c r="BP1037" s="556"/>
      <c r="BQ1037" s="556"/>
      <c r="BR1037" s="65"/>
      <c r="BS1037" s="65"/>
      <c r="BT1037" s="268"/>
    </row>
    <row r="1038" spans="1:72" ht="21.75" customHeight="1" x14ac:dyDescent="0.25">
      <c r="A1038" s="268"/>
      <c r="B1038" s="678" t="str">
        <f>IF(ROSTER!B$32="","",ROSTER!B$32)</f>
        <v/>
      </c>
      <c r="C1038" s="669" t="str">
        <f>IF(ROSTER!C$32="","",ROSTER!C$32)</f>
        <v/>
      </c>
      <c r="D1038" s="670"/>
      <c r="E1038" s="667"/>
      <c r="F1038" s="680">
        <f>IF(E1038="y",1,IF(E1038="S",1,0))</f>
        <v>0</v>
      </c>
      <c r="G1038" s="663">
        <f>IF(E1038="S",1,0)</f>
        <v>0</v>
      </c>
      <c r="H1038" s="583"/>
      <c r="I1038" s="584"/>
      <c r="J1038" s="569"/>
      <c r="K1038" s="570"/>
      <c r="L1038" s="573"/>
      <c r="M1038" s="574"/>
      <c r="N1038" s="579">
        <f>L1038+J1038</f>
        <v>0</v>
      </c>
      <c r="O1038" s="580"/>
      <c r="P1038" s="569"/>
      <c r="Q1038" s="570"/>
      <c r="R1038" s="573"/>
      <c r="S1038" s="574"/>
      <c r="T1038" s="579">
        <f>R1038-P1038</f>
        <v>0</v>
      </c>
      <c r="U1038" s="580"/>
      <c r="V1038" s="583"/>
      <c r="W1038" s="584"/>
      <c r="X1038" s="569"/>
      <c r="Y1038" s="584"/>
      <c r="Z1038" s="569"/>
      <c r="AA1038" s="584"/>
      <c r="AB1038" s="569"/>
      <c r="AC1038" s="570"/>
      <c r="AD1038" s="573"/>
      <c r="AE1038" s="574"/>
      <c r="AF1038" s="557">
        <f>IF(AB1038=0,0,(AD1038/AB1038)*100)</f>
        <v>0</v>
      </c>
      <c r="AG1038" s="558"/>
      <c r="AH1038" s="569"/>
      <c r="AI1038" s="570"/>
      <c r="AJ1038" s="573"/>
      <c r="AK1038" s="574"/>
      <c r="AL1038" s="557">
        <f>IF(AH1038=0,0,(AJ1038/AH1038)*100)</f>
        <v>0</v>
      </c>
      <c r="AM1038" s="558"/>
      <c r="AN1038" s="569"/>
      <c r="AO1038" s="570"/>
      <c r="AP1038" s="573"/>
      <c r="AQ1038" s="574"/>
      <c r="AR1038" s="557">
        <f>IF(AN1038=0,0,(AP1038/AN1038)*100)</f>
        <v>0</v>
      </c>
      <c r="AS1038" s="558"/>
      <c r="AT1038" s="561">
        <f>AB1038+AH1038+AN1038</f>
        <v>0</v>
      </c>
      <c r="AU1038" s="562"/>
      <c r="AV1038" s="565">
        <f>AD1038+AJ1038+AP1038</f>
        <v>0</v>
      </c>
      <c r="AW1038" s="566"/>
      <c r="AX1038" s="557">
        <f>IF(AT1038=0,0,(AV1038/AT1038)*100)</f>
        <v>0</v>
      </c>
      <c r="AY1038" s="558"/>
      <c r="AZ1038" s="569"/>
      <c r="BA1038" s="570"/>
      <c r="BB1038" s="573"/>
      <c r="BC1038" s="574"/>
      <c r="BD1038" s="557">
        <f>IF(AZ1038=0,0,(BB1038/AZ1038)*100)</f>
        <v>0</v>
      </c>
      <c r="BE1038" s="558"/>
      <c r="BF1038" s="561">
        <f>AT1038+AZ1038</f>
        <v>0</v>
      </c>
      <c r="BG1038" s="562"/>
      <c r="BH1038" s="565">
        <f>AV1038+BB1038</f>
        <v>0</v>
      </c>
      <c r="BI1038" s="566"/>
      <c r="BJ1038" s="557">
        <f>IF(BF1038=0,0,(BH1038/BF1038)*100)</f>
        <v>0</v>
      </c>
      <c r="BK1038" s="558"/>
      <c r="BL1038" s="602">
        <f>(AD1038*2)+(AJ1038*2)+(AP1038*3)+BB1038</f>
        <v>0</v>
      </c>
      <c r="BM1038" s="603"/>
      <c r="BN1038" s="604"/>
      <c r="BO1038" s="587">
        <f t="shared" ref="BO1038" si="970">IF(BQ1038=0,0,50*BP1038/BQ1038)</f>
        <v>0</v>
      </c>
      <c r="BP1038" s="555">
        <f t="shared" ref="BP1038" si="971">(BL1038*BS$1014)+(N1038*BS$1015)+(X1038*BS$1016)+(R1038*BS$1017)+(V1038*BS$1018)+(Z1038*BS$1019)</f>
        <v>0</v>
      </c>
      <c r="BQ1038" s="555">
        <f t="shared" ref="BQ1038" si="972">((AZ1038-BB1038)*BS$1021)+((AT1038-AV1038)*BS$1020)+(H1038*BS$1022)+(P1038*BS$1023)</f>
        <v>0</v>
      </c>
      <c r="BR1038" s="65"/>
      <c r="BS1038" s="65"/>
      <c r="BT1038" s="268"/>
    </row>
    <row r="1039" spans="1:72" ht="21.75" customHeight="1" x14ac:dyDescent="0.25">
      <c r="A1039" s="268"/>
      <c r="B1039" s="679"/>
      <c r="C1039" s="690" t="str">
        <f>IF(ROSTER!D$32="","",ROSTER!D$32)</f>
        <v/>
      </c>
      <c r="D1039" s="691"/>
      <c r="E1039" s="668"/>
      <c r="F1039" s="681"/>
      <c r="G1039" s="664"/>
      <c r="H1039" s="585"/>
      <c r="I1039" s="586"/>
      <c r="J1039" s="571"/>
      <c r="K1039" s="572"/>
      <c r="L1039" s="575"/>
      <c r="M1039" s="576"/>
      <c r="N1039" s="581" t="s">
        <v>16</v>
      </c>
      <c r="O1039" s="582"/>
      <c r="P1039" s="571"/>
      <c r="Q1039" s="572"/>
      <c r="R1039" s="575"/>
      <c r="S1039" s="576"/>
      <c r="T1039" s="581" t="s">
        <v>16</v>
      </c>
      <c r="U1039" s="582"/>
      <c r="V1039" s="585"/>
      <c r="W1039" s="586"/>
      <c r="X1039" s="571"/>
      <c r="Y1039" s="586"/>
      <c r="Z1039" s="571"/>
      <c r="AA1039" s="586"/>
      <c r="AB1039" s="571"/>
      <c r="AC1039" s="572"/>
      <c r="AD1039" s="575"/>
      <c r="AE1039" s="576"/>
      <c r="AF1039" s="577"/>
      <c r="AG1039" s="578"/>
      <c r="AH1039" s="571"/>
      <c r="AI1039" s="572"/>
      <c r="AJ1039" s="575"/>
      <c r="AK1039" s="576"/>
      <c r="AL1039" s="577"/>
      <c r="AM1039" s="578"/>
      <c r="AN1039" s="571"/>
      <c r="AO1039" s="572"/>
      <c r="AP1039" s="575"/>
      <c r="AQ1039" s="576"/>
      <c r="AR1039" s="577"/>
      <c r="AS1039" s="578"/>
      <c r="AT1039" s="627"/>
      <c r="AU1039" s="628"/>
      <c r="AV1039" s="629"/>
      <c r="AW1039" s="630"/>
      <c r="AX1039" s="577"/>
      <c r="AY1039" s="578"/>
      <c r="AZ1039" s="571"/>
      <c r="BA1039" s="572"/>
      <c r="BB1039" s="575"/>
      <c r="BC1039" s="576"/>
      <c r="BD1039" s="577"/>
      <c r="BE1039" s="578"/>
      <c r="BF1039" s="627"/>
      <c r="BG1039" s="628"/>
      <c r="BH1039" s="629"/>
      <c r="BI1039" s="630"/>
      <c r="BJ1039" s="577"/>
      <c r="BK1039" s="578"/>
      <c r="BL1039" s="605"/>
      <c r="BM1039" s="606"/>
      <c r="BN1039" s="607"/>
      <c r="BO1039" s="588"/>
      <c r="BP1039" s="556"/>
      <c r="BQ1039" s="556"/>
      <c r="BR1039" s="65"/>
      <c r="BS1039" s="65"/>
      <c r="BT1039" s="268"/>
    </row>
    <row r="1040" spans="1:72" ht="21.75" customHeight="1" x14ac:dyDescent="0.25">
      <c r="A1040" s="268"/>
      <c r="B1040" s="678" t="str">
        <f>IF(ROSTER!B$34="","",ROSTER!B$34)</f>
        <v/>
      </c>
      <c r="C1040" s="669" t="str">
        <f>IF(ROSTER!C$34="","",ROSTER!C$34)</f>
        <v/>
      </c>
      <c r="D1040" s="670"/>
      <c r="E1040" s="667"/>
      <c r="F1040" s="680">
        <f>IF(E1040="y",1,IF(E1040="S",1,0))</f>
        <v>0</v>
      </c>
      <c r="G1040" s="663">
        <f>IF(E1040="S",1,0)</f>
        <v>0</v>
      </c>
      <c r="H1040" s="583"/>
      <c r="I1040" s="584"/>
      <c r="J1040" s="569"/>
      <c r="K1040" s="570"/>
      <c r="L1040" s="573"/>
      <c r="M1040" s="574"/>
      <c r="N1040" s="579">
        <f>L1040+J1040</f>
        <v>0</v>
      </c>
      <c r="O1040" s="580"/>
      <c r="P1040" s="569"/>
      <c r="Q1040" s="570"/>
      <c r="R1040" s="573"/>
      <c r="S1040" s="574"/>
      <c r="T1040" s="579">
        <f>R1040-P1040</f>
        <v>0</v>
      </c>
      <c r="U1040" s="580"/>
      <c r="V1040" s="583"/>
      <c r="W1040" s="584"/>
      <c r="X1040" s="569"/>
      <c r="Y1040" s="584"/>
      <c r="Z1040" s="569"/>
      <c r="AA1040" s="584"/>
      <c r="AB1040" s="569"/>
      <c r="AC1040" s="570"/>
      <c r="AD1040" s="573"/>
      <c r="AE1040" s="574"/>
      <c r="AF1040" s="557">
        <f>IF(AB1040=0,0,(AD1040/AB1040)*100)</f>
        <v>0</v>
      </c>
      <c r="AG1040" s="558"/>
      <c r="AH1040" s="569"/>
      <c r="AI1040" s="570"/>
      <c r="AJ1040" s="573"/>
      <c r="AK1040" s="574"/>
      <c r="AL1040" s="557">
        <f>IF(AH1040=0,0,(AJ1040/AH1040)*100)</f>
        <v>0</v>
      </c>
      <c r="AM1040" s="558"/>
      <c r="AN1040" s="569"/>
      <c r="AO1040" s="570"/>
      <c r="AP1040" s="573"/>
      <c r="AQ1040" s="574"/>
      <c r="AR1040" s="557">
        <f>IF(AN1040=0,0,(AP1040/AN1040)*100)</f>
        <v>0</v>
      </c>
      <c r="AS1040" s="558"/>
      <c r="AT1040" s="561">
        <f>AB1040+AH1040+AN1040</f>
        <v>0</v>
      </c>
      <c r="AU1040" s="562"/>
      <c r="AV1040" s="565">
        <f>AD1040+AJ1040+AP1040</f>
        <v>0</v>
      </c>
      <c r="AW1040" s="566"/>
      <c r="AX1040" s="557">
        <f>IF(AT1040=0,0,(AV1040/AT1040)*100)</f>
        <v>0</v>
      </c>
      <c r="AY1040" s="558"/>
      <c r="AZ1040" s="569"/>
      <c r="BA1040" s="570"/>
      <c r="BB1040" s="573"/>
      <c r="BC1040" s="574"/>
      <c r="BD1040" s="557">
        <f>IF(AZ1040=0,0,(BB1040/AZ1040)*100)</f>
        <v>0</v>
      </c>
      <c r="BE1040" s="558"/>
      <c r="BF1040" s="561">
        <f>AT1040+AZ1040</f>
        <v>0</v>
      </c>
      <c r="BG1040" s="562"/>
      <c r="BH1040" s="565">
        <f>AV1040+BB1040</f>
        <v>0</v>
      </c>
      <c r="BI1040" s="566"/>
      <c r="BJ1040" s="557">
        <f>IF(BF1040=0,0,(BH1040/BF1040)*100)</f>
        <v>0</v>
      </c>
      <c r="BK1040" s="558"/>
      <c r="BL1040" s="602">
        <f>(AD1040*2)+(AJ1040*2)+(AP1040*3)+BB1040</f>
        <v>0</v>
      </c>
      <c r="BM1040" s="603"/>
      <c r="BN1040" s="604"/>
      <c r="BO1040" s="587">
        <f t="shared" ref="BO1040" si="973">IF(BQ1040=0,0,50*BP1040/BQ1040)</f>
        <v>0</v>
      </c>
      <c r="BP1040" s="555">
        <f t="shared" ref="BP1040" si="974">(BL1040*BS$1014)+(N1040*BS$1015)+(X1040*BS$1016)+(R1040*BS$1017)+(V1040*BS$1018)+(Z1040*BS$1019)</f>
        <v>0</v>
      </c>
      <c r="BQ1040" s="555">
        <f t="shared" ref="BQ1040" si="975">((AZ1040-BB1040)*BS$1021)+((AT1040-AV1040)*BS$1020)+(H1040*BS$1022)+(P1040*BS$1023)</f>
        <v>0</v>
      </c>
      <c r="BR1040" s="65"/>
      <c r="BS1040" s="65"/>
      <c r="BT1040" s="268"/>
    </row>
    <row r="1041" spans="1:72" ht="21.75" customHeight="1" x14ac:dyDescent="0.25">
      <c r="A1041" s="268"/>
      <c r="B1041" s="679"/>
      <c r="C1041" s="690" t="str">
        <f>IF(ROSTER!D$34="","",ROSTER!D$34)</f>
        <v/>
      </c>
      <c r="D1041" s="691"/>
      <c r="E1041" s="668"/>
      <c r="F1041" s="681"/>
      <c r="G1041" s="664"/>
      <c r="H1041" s="585"/>
      <c r="I1041" s="586"/>
      <c r="J1041" s="571"/>
      <c r="K1041" s="572"/>
      <c r="L1041" s="575"/>
      <c r="M1041" s="576"/>
      <c r="N1041" s="581" t="s">
        <v>16</v>
      </c>
      <c r="O1041" s="582"/>
      <c r="P1041" s="571"/>
      <c r="Q1041" s="572"/>
      <c r="R1041" s="575"/>
      <c r="S1041" s="576"/>
      <c r="T1041" s="581" t="s">
        <v>16</v>
      </c>
      <c r="U1041" s="582"/>
      <c r="V1041" s="585"/>
      <c r="W1041" s="586"/>
      <c r="X1041" s="571"/>
      <c r="Y1041" s="586"/>
      <c r="Z1041" s="571"/>
      <c r="AA1041" s="586"/>
      <c r="AB1041" s="571"/>
      <c r="AC1041" s="572"/>
      <c r="AD1041" s="575"/>
      <c r="AE1041" s="576"/>
      <c r="AF1041" s="577"/>
      <c r="AG1041" s="578"/>
      <c r="AH1041" s="571"/>
      <c r="AI1041" s="572"/>
      <c r="AJ1041" s="575"/>
      <c r="AK1041" s="576"/>
      <c r="AL1041" s="577"/>
      <c r="AM1041" s="578"/>
      <c r="AN1041" s="571"/>
      <c r="AO1041" s="572"/>
      <c r="AP1041" s="575"/>
      <c r="AQ1041" s="576"/>
      <c r="AR1041" s="577"/>
      <c r="AS1041" s="578"/>
      <c r="AT1041" s="627"/>
      <c r="AU1041" s="628"/>
      <c r="AV1041" s="629"/>
      <c r="AW1041" s="630"/>
      <c r="AX1041" s="577"/>
      <c r="AY1041" s="578"/>
      <c r="AZ1041" s="571"/>
      <c r="BA1041" s="572"/>
      <c r="BB1041" s="575"/>
      <c r="BC1041" s="576"/>
      <c r="BD1041" s="577"/>
      <c r="BE1041" s="578"/>
      <c r="BF1041" s="627"/>
      <c r="BG1041" s="628"/>
      <c r="BH1041" s="629"/>
      <c r="BI1041" s="630"/>
      <c r="BJ1041" s="577"/>
      <c r="BK1041" s="578"/>
      <c r="BL1041" s="605"/>
      <c r="BM1041" s="606"/>
      <c r="BN1041" s="607"/>
      <c r="BO1041" s="588"/>
      <c r="BP1041" s="556"/>
      <c r="BQ1041" s="556"/>
      <c r="BR1041" s="65"/>
      <c r="BS1041" s="65"/>
      <c r="BT1041" s="268"/>
    </row>
    <row r="1042" spans="1:72" ht="21.75" customHeight="1" x14ac:dyDescent="0.25">
      <c r="A1042" s="268"/>
      <c r="B1042" s="678" t="str">
        <f>IF(ROSTER!B$36="","",ROSTER!B$36)</f>
        <v/>
      </c>
      <c r="C1042" s="669" t="str">
        <f>IF(ROSTER!C$36="","",ROSTER!C$36)</f>
        <v/>
      </c>
      <c r="D1042" s="670"/>
      <c r="E1042" s="667"/>
      <c r="F1042" s="680">
        <f>IF(E1042="y",1,IF(E1042="S",1,0))</f>
        <v>0</v>
      </c>
      <c r="G1042" s="663">
        <f>IF(E1042="S",1,0)</f>
        <v>0</v>
      </c>
      <c r="H1042" s="583"/>
      <c r="I1042" s="584"/>
      <c r="J1042" s="569"/>
      <c r="K1042" s="570"/>
      <c r="L1042" s="573"/>
      <c r="M1042" s="574"/>
      <c r="N1042" s="579">
        <f>L1042+J1042</f>
        <v>0</v>
      </c>
      <c r="O1042" s="580"/>
      <c r="P1042" s="569"/>
      <c r="Q1042" s="570"/>
      <c r="R1042" s="573"/>
      <c r="S1042" s="574"/>
      <c r="T1042" s="579">
        <f>R1042-P1042</f>
        <v>0</v>
      </c>
      <c r="U1042" s="580"/>
      <c r="V1042" s="583"/>
      <c r="W1042" s="584"/>
      <c r="X1042" s="569"/>
      <c r="Y1042" s="584"/>
      <c r="Z1042" s="569"/>
      <c r="AA1042" s="584"/>
      <c r="AB1042" s="569"/>
      <c r="AC1042" s="570"/>
      <c r="AD1042" s="573"/>
      <c r="AE1042" s="574"/>
      <c r="AF1042" s="557">
        <f>IF(AB1042=0,0,(AD1042/AB1042)*100)</f>
        <v>0</v>
      </c>
      <c r="AG1042" s="558"/>
      <c r="AH1042" s="569"/>
      <c r="AI1042" s="570"/>
      <c r="AJ1042" s="573"/>
      <c r="AK1042" s="574"/>
      <c r="AL1042" s="557">
        <f>IF(AH1042=0,0,(AJ1042/AH1042)*100)</f>
        <v>0</v>
      </c>
      <c r="AM1042" s="558"/>
      <c r="AN1042" s="569"/>
      <c r="AO1042" s="570"/>
      <c r="AP1042" s="573"/>
      <c r="AQ1042" s="574"/>
      <c r="AR1042" s="557">
        <f>IF(AN1042=0,0,(AP1042/AN1042)*100)</f>
        <v>0</v>
      </c>
      <c r="AS1042" s="558"/>
      <c r="AT1042" s="561">
        <f>AB1042+AH1042+AN1042</f>
        <v>0</v>
      </c>
      <c r="AU1042" s="562"/>
      <c r="AV1042" s="565">
        <f>AD1042+AJ1042+AP1042</f>
        <v>0</v>
      </c>
      <c r="AW1042" s="566"/>
      <c r="AX1042" s="557">
        <f>IF(AT1042=0,0,(AV1042/AT1042)*100)</f>
        <v>0</v>
      </c>
      <c r="AY1042" s="558"/>
      <c r="AZ1042" s="569"/>
      <c r="BA1042" s="570"/>
      <c r="BB1042" s="573"/>
      <c r="BC1042" s="574"/>
      <c r="BD1042" s="557">
        <f>IF(AZ1042=0,0,(BB1042/AZ1042)*100)</f>
        <v>0</v>
      </c>
      <c r="BE1042" s="558"/>
      <c r="BF1042" s="561">
        <f>AT1042+AZ1042</f>
        <v>0</v>
      </c>
      <c r="BG1042" s="562"/>
      <c r="BH1042" s="565">
        <f>AV1042+BB1042</f>
        <v>0</v>
      </c>
      <c r="BI1042" s="566"/>
      <c r="BJ1042" s="557">
        <f>IF(BF1042=0,0,(BH1042/BF1042)*100)</f>
        <v>0</v>
      </c>
      <c r="BK1042" s="558"/>
      <c r="BL1042" s="602">
        <f>(AD1042*2)+(AJ1042*2)+(AP1042*3)+BB1042</f>
        <v>0</v>
      </c>
      <c r="BM1042" s="603"/>
      <c r="BN1042" s="604"/>
      <c r="BO1042" s="587">
        <f t="shared" ref="BO1042" si="976">IF(BQ1042=0,0,50*BP1042/BQ1042)</f>
        <v>0</v>
      </c>
      <c r="BP1042" s="555">
        <f t="shared" ref="BP1042" si="977">(BL1042*BS$1014)+(N1042*BS$1015)+(X1042*BS$1016)+(R1042*BS$1017)+(V1042*BS$1018)+(Z1042*BS$1019)</f>
        <v>0</v>
      </c>
      <c r="BQ1042" s="555">
        <f t="shared" ref="BQ1042" si="978">((AZ1042-BB1042)*BS$1021)+((AT1042-AV1042)*BS$1020)+(H1042*BS$1022)+(P1042*BS$1023)</f>
        <v>0</v>
      </c>
      <c r="BR1042" s="65"/>
      <c r="BS1042" s="65"/>
      <c r="BT1042" s="268"/>
    </row>
    <row r="1043" spans="1:72" ht="21.75" customHeight="1" x14ac:dyDescent="0.25">
      <c r="A1043" s="268"/>
      <c r="B1043" s="679"/>
      <c r="C1043" s="690" t="str">
        <f>IF(ROSTER!D$36="","",ROSTER!D$36)</f>
        <v/>
      </c>
      <c r="D1043" s="691"/>
      <c r="E1043" s="668"/>
      <c r="F1043" s="681"/>
      <c r="G1043" s="664"/>
      <c r="H1043" s="585"/>
      <c r="I1043" s="586"/>
      <c r="J1043" s="571"/>
      <c r="K1043" s="572"/>
      <c r="L1043" s="575"/>
      <c r="M1043" s="576"/>
      <c r="N1043" s="581" t="s">
        <v>16</v>
      </c>
      <c r="O1043" s="582"/>
      <c r="P1043" s="571"/>
      <c r="Q1043" s="572"/>
      <c r="R1043" s="575"/>
      <c r="S1043" s="576"/>
      <c r="T1043" s="581" t="s">
        <v>16</v>
      </c>
      <c r="U1043" s="582"/>
      <c r="V1043" s="585"/>
      <c r="W1043" s="586"/>
      <c r="X1043" s="571"/>
      <c r="Y1043" s="586"/>
      <c r="Z1043" s="571"/>
      <c r="AA1043" s="586"/>
      <c r="AB1043" s="571"/>
      <c r="AC1043" s="572"/>
      <c r="AD1043" s="575"/>
      <c r="AE1043" s="576"/>
      <c r="AF1043" s="577"/>
      <c r="AG1043" s="578"/>
      <c r="AH1043" s="571"/>
      <c r="AI1043" s="572"/>
      <c r="AJ1043" s="575"/>
      <c r="AK1043" s="576"/>
      <c r="AL1043" s="577"/>
      <c r="AM1043" s="578"/>
      <c r="AN1043" s="571"/>
      <c r="AO1043" s="572"/>
      <c r="AP1043" s="575"/>
      <c r="AQ1043" s="576"/>
      <c r="AR1043" s="577"/>
      <c r="AS1043" s="578"/>
      <c r="AT1043" s="627"/>
      <c r="AU1043" s="628"/>
      <c r="AV1043" s="629"/>
      <c r="AW1043" s="630"/>
      <c r="AX1043" s="577"/>
      <c r="AY1043" s="578"/>
      <c r="AZ1043" s="571"/>
      <c r="BA1043" s="572"/>
      <c r="BB1043" s="575"/>
      <c r="BC1043" s="576"/>
      <c r="BD1043" s="577"/>
      <c r="BE1043" s="578"/>
      <c r="BF1043" s="627"/>
      <c r="BG1043" s="628"/>
      <c r="BH1043" s="629"/>
      <c r="BI1043" s="630"/>
      <c r="BJ1043" s="577"/>
      <c r="BK1043" s="578"/>
      <c r="BL1043" s="605"/>
      <c r="BM1043" s="606"/>
      <c r="BN1043" s="607"/>
      <c r="BO1043" s="588"/>
      <c r="BP1043" s="556"/>
      <c r="BQ1043" s="556"/>
      <c r="BR1043" s="65"/>
      <c r="BS1043" s="65"/>
      <c r="BT1043" s="268"/>
    </row>
    <row r="1044" spans="1:72" ht="21.75" customHeight="1" x14ac:dyDescent="0.25">
      <c r="A1044" s="268"/>
      <c r="B1044" s="678" t="str">
        <f>IF(ROSTER!B$38="","",ROSTER!B$38)</f>
        <v/>
      </c>
      <c r="C1044" s="669" t="str">
        <f>IF(ROSTER!C$38="","",ROSTER!C$38)</f>
        <v/>
      </c>
      <c r="D1044" s="670"/>
      <c r="E1044" s="667"/>
      <c r="F1044" s="680">
        <f>IF(E1044="y",1,IF(E1044="S",1,0))</f>
        <v>0</v>
      </c>
      <c r="G1044" s="663">
        <f>IF(E1044="S",1,0)</f>
        <v>0</v>
      </c>
      <c r="H1044" s="583"/>
      <c r="I1044" s="584"/>
      <c r="J1044" s="569"/>
      <c r="K1044" s="570"/>
      <c r="L1044" s="573"/>
      <c r="M1044" s="574"/>
      <c r="N1044" s="579">
        <f>L1044+J1044</f>
        <v>0</v>
      </c>
      <c r="O1044" s="580"/>
      <c r="P1044" s="569"/>
      <c r="Q1044" s="570"/>
      <c r="R1044" s="573"/>
      <c r="S1044" s="574"/>
      <c r="T1044" s="579">
        <f>R1044-P1044</f>
        <v>0</v>
      </c>
      <c r="U1044" s="580"/>
      <c r="V1044" s="583"/>
      <c r="W1044" s="584"/>
      <c r="X1044" s="569"/>
      <c r="Y1044" s="584"/>
      <c r="Z1044" s="569"/>
      <c r="AA1044" s="584"/>
      <c r="AB1044" s="569"/>
      <c r="AC1044" s="570"/>
      <c r="AD1044" s="573"/>
      <c r="AE1044" s="574"/>
      <c r="AF1044" s="557">
        <f>IF(AB1044=0,0,(AD1044/AB1044)*100)</f>
        <v>0</v>
      </c>
      <c r="AG1044" s="558"/>
      <c r="AH1044" s="569"/>
      <c r="AI1044" s="570"/>
      <c r="AJ1044" s="573"/>
      <c r="AK1044" s="574"/>
      <c r="AL1044" s="557">
        <f>IF(AH1044=0,0,(AJ1044/AH1044)*100)</f>
        <v>0</v>
      </c>
      <c r="AM1044" s="558"/>
      <c r="AN1044" s="569"/>
      <c r="AO1044" s="570"/>
      <c r="AP1044" s="573"/>
      <c r="AQ1044" s="574"/>
      <c r="AR1044" s="557">
        <f>IF(AN1044=0,0,(AP1044/AN1044)*100)</f>
        <v>0</v>
      </c>
      <c r="AS1044" s="558"/>
      <c r="AT1044" s="561">
        <f>AB1044+AH1044+AN1044</f>
        <v>0</v>
      </c>
      <c r="AU1044" s="562"/>
      <c r="AV1044" s="565">
        <f>AD1044+AJ1044+AP1044</f>
        <v>0</v>
      </c>
      <c r="AW1044" s="566"/>
      <c r="AX1044" s="557">
        <f>IF(AT1044=0,0,(AV1044/AT1044)*100)</f>
        <v>0</v>
      </c>
      <c r="AY1044" s="558"/>
      <c r="AZ1044" s="569"/>
      <c r="BA1044" s="570"/>
      <c r="BB1044" s="573"/>
      <c r="BC1044" s="574"/>
      <c r="BD1044" s="557">
        <f>IF(AZ1044=0,0,(BB1044/AZ1044)*100)</f>
        <v>0</v>
      </c>
      <c r="BE1044" s="558"/>
      <c r="BF1044" s="561">
        <f>AT1044+AZ1044</f>
        <v>0</v>
      </c>
      <c r="BG1044" s="562"/>
      <c r="BH1044" s="565">
        <f>AV1044+BB1044</f>
        <v>0</v>
      </c>
      <c r="BI1044" s="566"/>
      <c r="BJ1044" s="557">
        <f>IF(BF1044=0,0,(BH1044/BF1044)*100)</f>
        <v>0</v>
      </c>
      <c r="BK1044" s="558"/>
      <c r="BL1044" s="602">
        <f>(AD1044*2)+(AJ1044*2)+(AP1044*3)+BB1044</f>
        <v>0</v>
      </c>
      <c r="BM1044" s="603"/>
      <c r="BN1044" s="604"/>
      <c r="BO1044" s="587">
        <f t="shared" ref="BO1044" si="979">IF(BQ1044=0,0,50*BP1044/BQ1044)</f>
        <v>0</v>
      </c>
      <c r="BP1044" s="555">
        <f t="shared" ref="BP1044" si="980">(BL1044*BS$1014)+(N1044*BS$1015)+(X1044*BS$1016)+(R1044*BS$1017)+(V1044*BS$1018)+(Z1044*BS$1019)</f>
        <v>0</v>
      </c>
      <c r="BQ1044" s="555">
        <f t="shared" ref="BQ1044" si="981">((AZ1044-BB1044)*BS$1021)+((AT1044-AV1044)*BS$1020)+(H1044*BS$1022)+(P1044*BS$1023)</f>
        <v>0</v>
      </c>
      <c r="BR1044" s="65"/>
      <c r="BS1044" s="65"/>
      <c r="BT1044" s="268"/>
    </row>
    <row r="1045" spans="1:72" ht="21.75" customHeight="1" x14ac:dyDescent="0.25">
      <c r="A1045" s="268"/>
      <c r="B1045" s="679"/>
      <c r="C1045" s="690" t="str">
        <f>IF(ROSTER!D$38="","",ROSTER!D$38)</f>
        <v/>
      </c>
      <c r="D1045" s="691"/>
      <c r="E1045" s="668"/>
      <c r="F1045" s="681"/>
      <c r="G1045" s="664"/>
      <c r="H1045" s="585"/>
      <c r="I1045" s="586"/>
      <c r="J1045" s="571"/>
      <c r="K1045" s="572"/>
      <c r="L1045" s="575"/>
      <c r="M1045" s="576"/>
      <c r="N1045" s="581" t="s">
        <v>16</v>
      </c>
      <c r="O1045" s="582"/>
      <c r="P1045" s="571"/>
      <c r="Q1045" s="572"/>
      <c r="R1045" s="575"/>
      <c r="S1045" s="576"/>
      <c r="T1045" s="581" t="s">
        <v>16</v>
      </c>
      <c r="U1045" s="582"/>
      <c r="V1045" s="585"/>
      <c r="W1045" s="586"/>
      <c r="X1045" s="571"/>
      <c r="Y1045" s="586"/>
      <c r="Z1045" s="571"/>
      <c r="AA1045" s="586"/>
      <c r="AB1045" s="571"/>
      <c r="AC1045" s="572"/>
      <c r="AD1045" s="575"/>
      <c r="AE1045" s="576"/>
      <c r="AF1045" s="577"/>
      <c r="AG1045" s="578"/>
      <c r="AH1045" s="571"/>
      <c r="AI1045" s="572"/>
      <c r="AJ1045" s="575"/>
      <c r="AK1045" s="576"/>
      <c r="AL1045" s="577"/>
      <c r="AM1045" s="578"/>
      <c r="AN1045" s="571"/>
      <c r="AO1045" s="572"/>
      <c r="AP1045" s="575"/>
      <c r="AQ1045" s="576"/>
      <c r="AR1045" s="577"/>
      <c r="AS1045" s="578"/>
      <c r="AT1045" s="627"/>
      <c r="AU1045" s="628"/>
      <c r="AV1045" s="629"/>
      <c r="AW1045" s="630"/>
      <c r="AX1045" s="577"/>
      <c r="AY1045" s="578"/>
      <c r="AZ1045" s="571"/>
      <c r="BA1045" s="572"/>
      <c r="BB1045" s="575"/>
      <c r="BC1045" s="576"/>
      <c r="BD1045" s="577"/>
      <c r="BE1045" s="578"/>
      <c r="BF1045" s="627"/>
      <c r="BG1045" s="628"/>
      <c r="BH1045" s="629"/>
      <c r="BI1045" s="630"/>
      <c r="BJ1045" s="577"/>
      <c r="BK1045" s="578"/>
      <c r="BL1045" s="605"/>
      <c r="BM1045" s="606"/>
      <c r="BN1045" s="607"/>
      <c r="BO1045" s="588"/>
      <c r="BP1045" s="556"/>
      <c r="BQ1045" s="556"/>
      <c r="BR1045" s="65"/>
      <c r="BS1045" s="65"/>
      <c r="BT1045" s="268"/>
    </row>
    <row r="1046" spans="1:72" ht="21.75" customHeight="1" x14ac:dyDescent="0.25">
      <c r="A1046" s="268"/>
      <c r="B1046" s="678" t="str">
        <f>IF(ROSTER!B$40="","",ROSTER!B$40)</f>
        <v/>
      </c>
      <c r="C1046" s="669" t="str">
        <f>IF(ROSTER!C$40="","",ROSTER!C$40)</f>
        <v/>
      </c>
      <c r="D1046" s="670"/>
      <c r="E1046" s="667"/>
      <c r="F1046" s="680">
        <f>IF(E1046="y",1,IF(E1046="S",1,0))</f>
        <v>0</v>
      </c>
      <c r="G1046" s="663">
        <f>IF(E1046="S",1,0)</f>
        <v>0</v>
      </c>
      <c r="H1046" s="583"/>
      <c r="I1046" s="584"/>
      <c r="J1046" s="569"/>
      <c r="K1046" s="570"/>
      <c r="L1046" s="573"/>
      <c r="M1046" s="574"/>
      <c r="N1046" s="579">
        <f>L1046+J1046</f>
        <v>0</v>
      </c>
      <c r="O1046" s="580"/>
      <c r="P1046" s="569"/>
      <c r="Q1046" s="570"/>
      <c r="R1046" s="573"/>
      <c r="S1046" s="574"/>
      <c r="T1046" s="579">
        <f>R1046-P1046</f>
        <v>0</v>
      </c>
      <c r="U1046" s="580"/>
      <c r="V1046" s="583"/>
      <c r="W1046" s="584"/>
      <c r="X1046" s="569"/>
      <c r="Y1046" s="584"/>
      <c r="Z1046" s="569"/>
      <c r="AA1046" s="584"/>
      <c r="AB1046" s="569"/>
      <c r="AC1046" s="570"/>
      <c r="AD1046" s="573"/>
      <c r="AE1046" s="574"/>
      <c r="AF1046" s="557">
        <f>IF(AB1046=0,0,(AD1046/AB1046)*100)</f>
        <v>0</v>
      </c>
      <c r="AG1046" s="558"/>
      <c r="AH1046" s="569"/>
      <c r="AI1046" s="570"/>
      <c r="AJ1046" s="573"/>
      <c r="AK1046" s="574"/>
      <c r="AL1046" s="557">
        <f>IF(AH1046=0,0,(AJ1046/AH1046)*100)</f>
        <v>0</v>
      </c>
      <c r="AM1046" s="558"/>
      <c r="AN1046" s="569"/>
      <c r="AO1046" s="570"/>
      <c r="AP1046" s="573"/>
      <c r="AQ1046" s="574"/>
      <c r="AR1046" s="557">
        <f>IF(AN1046=0,0,(AP1046/AN1046)*100)</f>
        <v>0</v>
      </c>
      <c r="AS1046" s="558"/>
      <c r="AT1046" s="561">
        <f>AB1046+AH1046+AN1046</f>
        <v>0</v>
      </c>
      <c r="AU1046" s="562"/>
      <c r="AV1046" s="565">
        <f>AD1046+AJ1046+AP1046</f>
        <v>0</v>
      </c>
      <c r="AW1046" s="566"/>
      <c r="AX1046" s="557">
        <f>IF(AT1046=0,0,(AV1046/AT1046)*100)</f>
        <v>0</v>
      </c>
      <c r="AY1046" s="558"/>
      <c r="AZ1046" s="569"/>
      <c r="BA1046" s="570"/>
      <c r="BB1046" s="573"/>
      <c r="BC1046" s="574"/>
      <c r="BD1046" s="557">
        <f>IF(AZ1046=0,0,(BB1046/AZ1046)*100)</f>
        <v>0</v>
      </c>
      <c r="BE1046" s="558"/>
      <c r="BF1046" s="561">
        <f>AT1046+AZ1046</f>
        <v>0</v>
      </c>
      <c r="BG1046" s="562"/>
      <c r="BH1046" s="565">
        <f>AV1046+BB1046</f>
        <v>0</v>
      </c>
      <c r="BI1046" s="566"/>
      <c r="BJ1046" s="557">
        <f>IF(BF1046=0,0,(BH1046/BF1046)*100)</f>
        <v>0</v>
      </c>
      <c r="BK1046" s="558"/>
      <c r="BL1046" s="602">
        <f>(AD1046*2)+(AJ1046*2)+(AP1046*3)+BB1046</f>
        <v>0</v>
      </c>
      <c r="BM1046" s="603"/>
      <c r="BN1046" s="604"/>
      <c r="BO1046" s="587">
        <f t="shared" ref="BO1046" si="982">IF(BQ1046=0,0,50*BP1046/BQ1046)</f>
        <v>0</v>
      </c>
      <c r="BP1046" s="555">
        <f t="shared" ref="BP1046" si="983">(BL1046*BS$1014)+(N1046*BS$1015)+(X1046*BS$1016)+(R1046*BS$1017)+(V1046*BS$1018)+(Z1046*BS$1019)</f>
        <v>0</v>
      </c>
      <c r="BQ1046" s="555">
        <f t="shared" ref="BQ1046" si="984">((AZ1046-BB1046)*BS$1021)+((AT1046-AV1046)*BS$1020)+(H1046*BS$1022)+(P1046*BS$1023)</f>
        <v>0</v>
      </c>
      <c r="BR1046" s="65"/>
      <c r="BS1046" s="65"/>
      <c r="BT1046" s="268"/>
    </row>
    <row r="1047" spans="1:72" ht="21.75" customHeight="1" x14ac:dyDescent="0.25">
      <c r="A1047" s="268"/>
      <c r="B1047" s="679"/>
      <c r="C1047" s="690" t="str">
        <f>IF(ROSTER!D$40="","",ROSTER!D$40)</f>
        <v/>
      </c>
      <c r="D1047" s="691"/>
      <c r="E1047" s="668"/>
      <c r="F1047" s="681"/>
      <c r="G1047" s="664"/>
      <c r="H1047" s="585"/>
      <c r="I1047" s="586"/>
      <c r="J1047" s="571"/>
      <c r="K1047" s="572"/>
      <c r="L1047" s="575"/>
      <c r="M1047" s="576"/>
      <c r="N1047" s="581" t="s">
        <v>16</v>
      </c>
      <c r="O1047" s="582"/>
      <c r="P1047" s="571"/>
      <c r="Q1047" s="572"/>
      <c r="R1047" s="575"/>
      <c r="S1047" s="576"/>
      <c r="T1047" s="581" t="s">
        <v>16</v>
      </c>
      <c r="U1047" s="582"/>
      <c r="V1047" s="585"/>
      <c r="W1047" s="586"/>
      <c r="X1047" s="571"/>
      <c r="Y1047" s="586"/>
      <c r="Z1047" s="571"/>
      <c r="AA1047" s="586"/>
      <c r="AB1047" s="571"/>
      <c r="AC1047" s="572"/>
      <c r="AD1047" s="575"/>
      <c r="AE1047" s="576"/>
      <c r="AF1047" s="577"/>
      <c r="AG1047" s="578"/>
      <c r="AH1047" s="571"/>
      <c r="AI1047" s="572"/>
      <c r="AJ1047" s="575"/>
      <c r="AK1047" s="576"/>
      <c r="AL1047" s="577"/>
      <c r="AM1047" s="578"/>
      <c r="AN1047" s="571"/>
      <c r="AO1047" s="572"/>
      <c r="AP1047" s="575"/>
      <c r="AQ1047" s="576"/>
      <c r="AR1047" s="577"/>
      <c r="AS1047" s="578"/>
      <c r="AT1047" s="627"/>
      <c r="AU1047" s="628"/>
      <c r="AV1047" s="629"/>
      <c r="AW1047" s="630"/>
      <c r="AX1047" s="577"/>
      <c r="AY1047" s="578"/>
      <c r="AZ1047" s="571"/>
      <c r="BA1047" s="572"/>
      <c r="BB1047" s="575"/>
      <c r="BC1047" s="576"/>
      <c r="BD1047" s="577"/>
      <c r="BE1047" s="578"/>
      <c r="BF1047" s="627"/>
      <c r="BG1047" s="628"/>
      <c r="BH1047" s="629"/>
      <c r="BI1047" s="630"/>
      <c r="BJ1047" s="577"/>
      <c r="BK1047" s="578"/>
      <c r="BL1047" s="605"/>
      <c r="BM1047" s="606"/>
      <c r="BN1047" s="607"/>
      <c r="BO1047" s="588"/>
      <c r="BP1047" s="556"/>
      <c r="BQ1047" s="556"/>
      <c r="BR1047" s="65"/>
      <c r="BS1047" s="65"/>
      <c r="BT1047" s="268"/>
    </row>
    <row r="1048" spans="1:72" ht="21.75" customHeight="1" x14ac:dyDescent="0.25">
      <c r="A1048" s="268"/>
      <c r="B1048" s="678" t="str">
        <f>IF(ROSTER!B$42="","",ROSTER!B$42)</f>
        <v/>
      </c>
      <c r="C1048" s="669" t="str">
        <f>IF(ROSTER!C$42="","",ROSTER!C$42)</f>
        <v/>
      </c>
      <c r="D1048" s="670"/>
      <c r="E1048" s="667"/>
      <c r="F1048" s="680">
        <f>IF(E1048="y",1,IF(E1048="S",1,0))</f>
        <v>0</v>
      </c>
      <c r="G1048" s="663">
        <f>IF(E1048="S",1,0)</f>
        <v>0</v>
      </c>
      <c r="H1048" s="583"/>
      <c r="I1048" s="584"/>
      <c r="J1048" s="569"/>
      <c r="K1048" s="570"/>
      <c r="L1048" s="573"/>
      <c r="M1048" s="574"/>
      <c r="N1048" s="579">
        <f>L1048+J1048</f>
        <v>0</v>
      </c>
      <c r="O1048" s="580"/>
      <c r="P1048" s="569"/>
      <c r="Q1048" s="570"/>
      <c r="R1048" s="573"/>
      <c r="S1048" s="574"/>
      <c r="T1048" s="579">
        <f>R1048-P1048</f>
        <v>0</v>
      </c>
      <c r="U1048" s="580"/>
      <c r="V1048" s="583"/>
      <c r="W1048" s="584"/>
      <c r="X1048" s="569"/>
      <c r="Y1048" s="584"/>
      <c r="Z1048" s="569"/>
      <c r="AA1048" s="584"/>
      <c r="AB1048" s="569"/>
      <c r="AC1048" s="570"/>
      <c r="AD1048" s="573"/>
      <c r="AE1048" s="574"/>
      <c r="AF1048" s="557">
        <f>IF(AB1048=0,0,(AD1048/AB1048)*100)</f>
        <v>0</v>
      </c>
      <c r="AG1048" s="558"/>
      <c r="AH1048" s="569"/>
      <c r="AI1048" s="570"/>
      <c r="AJ1048" s="573"/>
      <c r="AK1048" s="574"/>
      <c r="AL1048" s="557">
        <f>IF(AH1048=0,0,(AJ1048/AH1048)*100)</f>
        <v>0</v>
      </c>
      <c r="AM1048" s="558"/>
      <c r="AN1048" s="569"/>
      <c r="AO1048" s="570"/>
      <c r="AP1048" s="573"/>
      <c r="AQ1048" s="574"/>
      <c r="AR1048" s="557">
        <f>IF(AN1048=0,0,(AP1048/AN1048)*100)</f>
        <v>0</v>
      </c>
      <c r="AS1048" s="558"/>
      <c r="AT1048" s="561">
        <f>AB1048+AH1048+AN1048</f>
        <v>0</v>
      </c>
      <c r="AU1048" s="562"/>
      <c r="AV1048" s="565">
        <f>AD1048+AJ1048+AP1048</f>
        <v>0</v>
      </c>
      <c r="AW1048" s="566"/>
      <c r="AX1048" s="557">
        <f>IF(AT1048=0,0,(AV1048/AT1048)*100)</f>
        <v>0</v>
      </c>
      <c r="AY1048" s="558"/>
      <c r="AZ1048" s="569"/>
      <c r="BA1048" s="570"/>
      <c r="BB1048" s="573"/>
      <c r="BC1048" s="574"/>
      <c r="BD1048" s="557">
        <f>IF(AZ1048=0,0,(BB1048/AZ1048)*100)</f>
        <v>0</v>
      </c>
      <c r="BE1048" s="558"/>
      <c r="BF1048" s="561">
        <f>AT1048+AZ1048</f>
        <v>0</v>
      </c>
      <c r="BG1048" s="562"/>
      <c r="BH1048" s="565">
        <f>AV1048+BB1048</f>
        <v>0</v>
      </c>
      <c r="BI1048" s="566"/>
      <c r="BJ1048" s="557">
        <f>IF(BF1048=0,0,(BH1048/BF1048)*100)</f>
        <v>0</v>
      </c>
      <c r="BK1048" s="558"/>
      <c r="BL1048" s="602">
        <f>(AD1048*2)+(AJ1048*2)+(AP1048*3)+BB1048</f>
        <v>0</v>
      </c>
      <c r="BM1048" s="603"/>
      <c r="BN1048" s="604"/>
      <c r="BO1048" s="587">
        <f t="shared" ref="BO1048" si="985">IF(BQ1048=0,0,50*BP1048/BQ1048)</f>
        <v>0</v>
      </c>
      <c r="BP1048" s="555">
        <f t="shared" ref="BP1048" si="986">(BL1048*BS$1014)+(N1048*BS$1015)+(X1048*BS$1016)+(R1048*BS$1017)+(V1048*BS$1018)+(Z1048*BS$1019)</f>
        <v>0</v>
      </c>
      <c r="BQ1048" s="555">
        <f t="shared" ref="BQ1048" si="987">((AZ1048-BB1048)*BS$1021)+((AT1048-AV1048)*BS$1020)+(H1048*BS$1022)+(P1048*BS$1023)</f>
        <v>0</v>
      </c>
      <c r="BR1048" s="65"/>
      <c r="BS1048" s="65"/>
      <c r="BT1048" s="268"/>
    </row>
    <row r="1049" spans="1:72" ht="21.75" customHeight="1" x14ac:dyDescent="0.25">
      <c r="A1049" s="268"/>
      <c r="B1049" s="679"/>
      <c r="C1049" s="690" t="str">
        <f>IF(ROSTER!D$42="","",ROSTER!D$42)</f>
        <v/>
      </c>
      <c r="D1049" s="691"/>
      <c r="E1049" s="668"/>
      <c r="F1049" s="681"/>
      <c r="G1049" s="664"/>
      <c r="H1049" s="585"/>
      <c r="I1049" s="586"/>
      <c r="J1049" s="571"/>
      <c r="K1049" s="572"/>
      <c r="L1049" s="575"/>
      <c r="M1049" s="576"/>
      <c r="N1049" s="581" t="s">
        <v>16</v>
      </c>
      <c r="O1049" s="582"/>
      <c r="P1049" s="571"/>
      <c r="Q1049" s="572"/>
      <c r="R1049" s="575"/>
      <c r="S1049" s="576"/>
      <c r="T1049" s="581" t="s">
        <v>16</v>
      </c>
      <c r="U1049" s="582"/>
      <c r="V1049" s="585"/>
      <c r="W1049" s="586"/>
      <c r="X1049" s="571"/>
      <c r="Y1049" s="586"/>
      <c r="Z1049" s="571"/>
      <c r="AA1049" s="586"/>
      <c r="AB1049" s="571"/>
      <c r="AC1049" s="572"/>
      <c r="AD1049" s="575"/>
      <c r="AE1049" s="576"/>
      <c r="AF1049" s="577"/>
      <c r="AG1049" s="578"/>
      <c r="AH1049" s="571"/>
      <c r="AI1049" s="572"/>
      <c r="AJ1049" s="575"/>
      <c r="AK1049" s="576"/>
      <c r="AL1049" s="577"/>
      <c r="AM1049" s="578"/>
      <c r="AN1049" s="571"/>
      <c r="AO1049" s="572"/>
      <c r="AP1049" s="575"/>
      <c r="AQ1049" s="576"/>
      <c r="AR1049" s="577"/>
      <c r="AS1049" s="578"/>
      <c r="AT1049" s="627"/>
      <c r="AU1049" s="628"/>
      <c r="AV1049" s="629"/>
      <c r="AW1049" s="630"/>
      <c r="AX1049" s="577"/>
      <c r="AY1049" s="578"/>
      <c r="AZ1049" s="571"/>
      <c r="BA1049" s="572"/>
      <c r="BB1049" s="575"/>
      <c r="BC1049" s="576"/>
      <c r="BD1049" s="577"/>
      <c r="BE1049" s="578"/>
      <c r="BF1049" s="627"/>
      <c r="BG1049" s="628"/>
      <c r="BH1049" s="629"/>
      <c r="BI1049" s="630"/>
      <c r="BJ1049" s="577"/>
      <c r="BK1049" s="578"/>
      <c r="BL1049" s="605"/>
      <c r="BM1049" s="606"/>
      <c r="BN1049" s="607"/>
      <c r="BO1049" s="588"/>
      <c r="BP1049" s="556"/>
      <c r="BQ1049" s="556"/>
      <c r="BR1049" s="65"/>
      <c r="BS1049" s="65"/>
      <c r="BT1049" s="268"/>
    </row>
    <row r="1050" spans="1:72" ht="21.75" customHeight="1" x14ac:dyDescent="0.25">
      <c r="A1050" s="268"/>
      <c r="B1050" s="678" t="str">
        <f>IF(ROSTER!B$44="","",ROSTER!B$44)</f>
        <v/>
      </c>
      <c r="C1050" s="669" t="str">
        <f>IF(ROSTER!C$44="","",ROSTER!C$44)</f>
        <v/>
      </c>
      <c r="D1050" s="670"/>
      <c r="E1050" s="667"/>
      <c r="F1050" s="680">
        <f>IF(E1050="y",1,IF(E1050="S",1,0))</f>
        <v>0</v>
      </c>
      <c r="G1050" s="663">
        <f>IF(E1050="S",1,0)</f>
        <v>0</v>
      </c>
      <c r="H1050" s="583"/>
      <c r="I1050" s="584"/>
      <c r="J1050" s="569"/>
      <c r="K1050" s="570"/>
      <c r="L1050" s="573"/>
      <c r="M1050" s="574"/>
      <c r="N1050" s="579">
        <f>L1050+J1050</f>
        <v>0</v>
      </c>
      <c r="O1050" s="580"/>
      <c r="P1050" s="569"/>
      <c r="Q1050" s="570"/>
      <c r="R1050" s="573"/>
      <c r="S1050" s="574"/>
      <c r="T1050" s="579">
        <f>R1050-P1050</f>
        <v>0</v>
      </c>
      <c r="U1050" s="580"/>
      <c r="V1050" s="583"/>
      <c r="W1050" s="584"/>
      <c r="X1050" s="569"/>
      <c r="Y1050" s="584"/>
      <c r="Z1050" s="569"/>
      <c r="AA1050" s="584"/>
      <c r="AB1050" s="569"/>
      <c r="AC1050" s="570"/>
      <c r="AD1050" s="573"/>
      <c r="AE1050" s="574"/>
      <c r="AF1050" s="557">
        <f>IF(AB1050=0,0,(AD1050/AB1050)*100)</f>
        <v>0</v>
      </c>
      <c r="AG1050" s="558"/>
      <c r="AH1050" s="569"/>
      <c r="AI1050" s="570"/>
      <c r="AJ1050" s="573"/>
      <c r="AK1050" s="574"/>
      <c r="AL1050" s="557">
        <f>IF(AH1050=0,0,(AJ1050/AH1050)*100)</f>
        <v>0</v>
      </c>
      <c r="AM1050" s="558"/>
      <c r="AN1050" s="569"/>
      <c r="AO1050" s="570"/>
      <c r="AP1050" s="573"/>
      <c r="AQ1050" s="574"/>
      <c r="AR1050" s="557">
        <f>IF(AN1050=0,0,(AP1050/AN1050)*100)</f>
        <v>0</v>
      </c>
      <c r="AS1050" s="558"/>
      <c r="AT1050" s="561">
        <f>AB1050+AH1050+AN1050</f>
        <v>0</v>
      </c>
      <c r="AU1050" s="562"/>
      <c r="AV1050" s="565">
        <f>AD1050+AJ1050+AP1050</f>
        <v>0</v>
      </c>
      <c r="AW1050" s="566"/>
      <c r="AX1050" s="557">
        <f>IF(AT1050=0,0,(AV1050/AT1050)*100)</f>
        <v>0</v>
      </c>
      <c r="AY1050" s="558"/>
      <c r="AZ1050" s="569"/>
      <c r="BA1050" s="570"/>
      <c r="BB1050" s="573"/>
      <c r="BC1050" s="574"/>
      <c r="BD1050" s="557">
        <f>IF(AZ1050=0,0,(BB1050/AZ1050)*100)</f>
        <v>0</v>
      </c>
      <c r="BE1050" s="558"/>
      <c r="BF1050" s="561">
        <f>AT1050+AZ1050</f>
        <v>0</v>
      </c>
      <c r="BG1050" s="562"/>
      <c r="BH1050" s="565">
        <f>AV1050+BB1050</f>
        <v>0</v>
      </c>
      <c r="BI1050" s="566"/>
      <c r="BJ1050" s="557">
        <f>IF(BF1050=0,0,(BH1050/BF1050)*100)</f>
        <v>0</v>
      </c>
      <c r="BK1050" s="558"/>
      <c r="BL1050" s="602">
        <f>(AD1050*2)+(AJ1050*2)+(AP1050*3)+BB1050</f>
        <v>0</v>
      </c>
      <c r="BM1050" s="603"/>
      <c r="BN1050" s="604"/>
      <c r="BO1050" s="587">
        <f t="shared" ref="BO1050" si="988">IF(BQ1050=0,0,50*BP1050/BQ1050)</f>
        <v>0</v>
      </c>
      <c r="BP1050" s="555">
        <f t="shared" ref="BP1050" si="989">(BL1050*BS$1014)+(N1050*BS$1015)+(X1050*BS$1016)+(R1050*BS$1017)+(V1050*BS$1018)+(Z1050*BS$1019)</f>
        <v>0</v>
      </c>
      <c r="BQ1050" s="555">
        <f t="shared" ref="BQ1050" si="990">((AZ1050-BB1050)*BS$1021)+((AT1050-AV1050)*BS$1020)+(H1050*BS$1022)+(P1050*BS$1023)</f>
        <v>0</v>
      </c>
      <c r="BR1050" s="65"/>
      <c r="BS1050" s="65"/>
      <c r="BT1050" s="268"/>
    </row>
    <row r="1051" spans="1:72" ht="21.75" customHeight="1" x14ac:dyDescent="0.25">
      <c r="A1051" s="268"/>
      <c r="B1051" s="679"/>
      <c r="C1051" s="690" t="str">
        <f>IF(ROSTER!D$44="","",ROSTER!D$44)</f>
        <v/>
      </c>
      <c r="D1051" s="691"/>
      <c r="E1051" s="668"/>
      <c r="F1051" s="681"/>
      <c r="G1051" s="664"/>
      <c r="H1051" s="585"/>
      <c r="I1051" s="586"/>
      <c r="J1051" s="571"/>
      <c r="K1051" s="572"/>
      <c r="L1051" s="575"/>
      <c r="M1051" s="576"/>
      <c r="N1051" s="581" t="s">
        <v>16</v>
      </c>
      <c r="O1051" s="582"/>
      <c r="P1051" s="571"/>
      <c r="Q1051" s="572"/>
      <c r="R1051" s="575"/>
      <c r="S1051" s="576"/>
      <c r="T1051" s="581" t="s">
        <v>16</v>
      </c>
      <c r="U1051" s="582"/>
      <c r="V1051" s="585"/>
      <c r="W1051" s="586"/>
      <c r="X1051" s="571"/>
      <c r="Y1051" s="586"/>
      <c r="Z1051" s="571"/>
      <c r="AA1051" s="586"/>
      <c r="AB1051" s="571"/>
      <c r="AC1051" s="572"/>
      <c r="AD1051" s="575"/>
      <c r="AE1051" s="576"/>
      <c r="AF1051" s="577"/>
      <c r="AG1051" s="578"/>
      <c r="AH1051" s="571"/>
      <c r="AI1051" s="572"/>
      <c r="AJ1051" s="575"/>
      <c r="AK1051" s="576"/>
      <c r="AL1051" s="577"/>
      <c r="AM1051" s="578"/>
      <c r="AN1051" s="571"/>
      <c r="AO1051" s="572"/>
      <c r="AP1051" s="575"/>
      <c r="AQ1051" s="576"/>
      <c r="AR1051" s="577"/>
      <c r="AS1051" s="578"/>
      <c r="AT1051" s="627"/>
      <c r="AU1051" s="628"/>
      <c r="AV1051" s="629"/>
      <c r="AW1051" s="630"/>
      <c r="AX1051" s="577"/>
      <c r="AY1051" s="578"/>
      <c r="AZ1051" s="571"/>
      <c r="BA1051" s="572"/>
      <c r="BB1051" s="575"/>
      <c r="BC1051" s="576"/>
      <c r="BD1051" s="577"/>
      <c r="BE1051" s="578"/>
      <c r="BF1051" s="627"/>
      <c r="BG1051" s="628"/>
      <c r="BH1051" s="629"/>
      <c r="BI1051" s="630"/>
      <c r="BJ1051" s="577"/>
      <c r="BK1051" s="578"/>
      <c r="BL1051" s="605"/>
      <c r="BM1051" s="606"/>
      <c r="BN1051" s="607"/>
      <c r="BO1051" s="588"/>
      <c r="BP1051" s="556"/>
      <c r="BQ1051" s="556"/>
      <c r="BR1051" s="65"/>
      <c r="BS1051" s="65"/>
      <c r="BT1051" s="268"/>
    </row>
    <row r="1052" spans="1:72" ht="21.75" customHeight="1" x14ac:dyDescent="0.25">
      <c r="A1052" s="268"/>
      <c r="B1052" s="678" t="str">
        <f>IF(ROSTER!B$46="","",ROSTER!B$46)</f>
        <v/>
      </c>
      <c r="C1052" s="669" t="str">
        <f>IF(ROSTER!C$46="","",ROSTER!C$46)</f>
        <v/>
      </c>
      <c r="D1052" s="670"/>
      <c r="E1052" s="667"/>
      <c r="F1052" s="680">
        <f>IF(E1052="y",1,IF(E1052="S",1,0))</f>
        <v>0</v>
      </c>
      <c r="G1052" s="663">
        <f>IF(E1052="S",1,0)</f>
        <v>0</v>
      </c>
      <c r="H1052" s="583"/>
      <c r="I1052" s="584"/>
      <c r="J1052" s="569"/>
      <c r="K1052" s="570"/>
      <c r="L1052" s="573"/>
      <c r="M1052" s="574"/>
      <c r="N1052" s="579">
        <f>L1052+J1052</f>
        <v>0</v>
      </c>
      <c r="O1052" s="580"/>
      <c r="P1052" s="569"/>
      <c r="Q1052" s="570"/>
      <c r="R1052" s="573"/>
      <c r="S1052" s="574"/>
      <c r="T1052" s="579">
        <f>R1052-P1052</f>
        <v>0</v>
      </c>
      <c r="U1052" s="580"/>
      <c r="V1052" s="583"/>
      <c r="W1052" s="584"/>
      <c r="X1052" s="569"/>
      <c r="Y1052" s="584"/>
      <c r="Z1052" s="569"/>
      <c r="AA1052" s="584"/>
      <c r="AB1052" s="569"/>
      <c r="AC1052" s="570"/>
      <c r="AD1052" s="573"/>
      <c r="AE1052" s="574"/>
      <c r="AF1052" s="557">
        <f>IF(AB1052=0,0,(AD1052/AB1052)*100)</f>
        <v>0</v>
      </c>
      <c r="AG1052" s="558"/>
      <c r="AH1052" s="569"/>
      <c r="AI1052" s="570"/>
      <c r="AJ1052" s="573"/>
      <c r="AK1052" s="574"/>
      <c r="AL1052" s="557">
        <f>IF(AH1052=0,0,(AJ1052/AH1052)*100)</f>
        <v>0</v>
      </c>
      <c r="AM1052" s="558"/>
      <c r="AN1052" s="569"/>
      <c r="AO1052" s="570"/>
      <c r="AP1052" s="573"/>
      <c r="AQ1052" s="574"/>
      <c r="AR1052" s="557">
        <f>IF(AN1052=0,0,(AP1052/AN1052)*100)</f>
        <v>0</v>
      </c>
      <c r="AS1052" s="558"/>
      <c r="AT1052" s="561">
        <f>AB1052+AH1052+AN1052</f>
        <v>0</v>
      </c>
      <c r="AU1052" s="562"/>
      <c r="AV1052" s="565">
        <f>AD1052+AJ1052+AP1052</f>
        <v>0</v>
      </c>
      <c r="AW1052" s="566"/>
      <c r="AX1052" s="557">
        <f>IF(AT1052=0,0,(AV1052/AT1052)*100)</f>
        <v>0</v>
      </c>
      <c r="AY1052" s="558"/>
      <c r="AZ1052" s="569"/>
      <c r="BA1052" s="570"/>
      <c r="BB1052" s="573"/>
      <c r="BC1052" s="574"/>
      <c r="BD1052" s="557">
        <f>IF(AZ1052=0,0,(BB1052/AZ1052)*100)</f>
        <v>0</v>
      </c>
      <c r="BE1052" s="558"/>
      <c r="BF1052" s="561">
        <f>AT1052+AZ1052</f>
        <v>0</v>
      </c>
      <c r="BG1052" s="562"/>
      <c r="BH1052" s="565">
        <f>AV1052+BB1052</f>
        <v>0</v>
      </c>
      <c r="BI1052" s="566"/>
      <c r="BJ1052" s="557">
        <f>IF(BF1052=0,0,(BH1052/BF1052)*100)</f>
        <v>0</v>
      </c>
      <c r="BK1052" s="558"/>
      <c r="BL1052" s="602">
        <f>(AD1052*2)+(AJ1052*2)+(AP1052*3)+BB1052</f>
        <v>0</v>
      </c>
      <c r="BM1052" s="603"/>
      <c r="BN1052" s="604"/>
      <c r="BO1052" s="587">
        <f t="shared" ref="BO1052" si="991">IF(BQ1052=0,0,50*BP1052/BQ1052)</f>
        <v>0</v>
      </c>
      <c r="BP1052" s="634">
        <f t="shared" ref="BP1052" si="992">(BL1052*BS$1014)+(N1052*BS$1015)+(X1052*BS$1016)+(R1052*BS$1017)+(V1052*BS$1018)+(Z1052*BS$1019)</f>
        <v>0</v>
      </c>
      <c r="BQ1052" s="555">
        <f t="shared" ref="BQ1052" si="993">((AZ1052-BB1052)*BS$1021)+((AT1052-AV1052)*BS$1020)+(H1052*BS$1022)+(P1052*BS$1023)</f>
        <v>0</v>
      </c>
      <c r="BR1052" s="65"/>
      <c r="BS1052" s="65"/>
      <c r="BT1052" s="268"/>
    </row>
    <row r="1053" spans="1:72" ht="22.5" customHeight="1" thickBot="1" x14ac:dyDescent="0.3">
      <c r="A1053" s="268"/>
      <c r="B1053" s="679"/>
      <c r="C1053" s="690" t="str">
        <f>IF(ROSTER!D$46="","",ROSTER!D$46)</f>
        <v/>
      </c>
      <c r="D1053" s="691"/>
      <c r="E1053" s="668"/>
      <c r="F1053" s="681"/>
      <c r="G1053" s="664"/>
      <c r="H1053" s="585"/>
      <c r="I1053" s="586"/>
      <c r="J1053" s="571"/>
      <c r="K1053" s="572"/>
      <c r="L1053" s="575"/>
      <c r="M1053" s="576"/>
      <c r="N1053" s="649" t="s">
        <v>16</v>
      </c>
      <c r="O1053" s="650"/>
      <c r="P1053" s="571"/>
      <c r="Q1053" s="572"/>
      <c r="R1053" s="575"/>
      <c r="S1053" s="576"/>
      <c r="T1053" s="581" t="s">
        <v>16</v>
      </c>
      <c r="U1053" s="582"/>
      <c r="V1053" s="585"/>
      <c r="W1053" s="586"/>
      <c r="X1053" s="571"/>
      <c r="Y1053" s="586"/>
      <c r="Z1053" s="571"/>
      <c r="AA1053" s="586"/>
      <c r="AB1053" s="571"/>
      <c r="AC1053" s="572"/>
      <c r="AD1053" s="575"/>
      <c r="AE1053" s="576"/>
      <c r="AF1053" s="559"/>
      <c r="AG1053" s="560"/>
      <c r="AH1053" s="571"/>
      <c r="AI1053" s="572"/>
      <c r="AJ1053" s="575"/>
      <c r="AK1053" s="576"/>
      <c r="AL1053" s="559"/>
      <c r="AM1053" s="560"/>
      <c r="AN1053" s="571"/>
      <c r="AO1053" s="572"/>
      <c r="AP1053" s="575"/>
      <c r="AQ1053" s="576"/>
      <c r="AR1053" s="559"/>
      <c r="AS1053" s="560"/>
      <c r="AT1053" s="563"/>
      <c r="AU1053" s="564"/>
      <c r="AV1053" s="567"/>
      <c r="AW1053" s="568"/>
      <c r="AX1053" s="559"/>
      <c r="AY1053" s="560"/>
      <c r="AZ1053" s="571"/>
      <c r="BA1053" s="572"/>
      <c r="BB1053" s="575"/>
      <c r="BC1053" s="576"/>
      <c r="BD1053" s="559"/>
      <c r="BE1053" s="560"/>
      <c r="BF1053" s="563"/>
      <c r="BG1053" s="564"/>
      <c r="BH1053" s="567"/>
      <c r="BI1053" s="568"/>
      <c r="BJ1053" s="559"/>
      <c r="BK1053" s="560"/>
      <c r="BL1053" s="631"/>
      <c r="BM1053" s="632"/>
      <c r="BN1053" s="633"/>
      <c r="BO1053" s="588"/>
      <c r="BP1053" s="635"/>
      <c r="BQ1053" s="556"/>
      <c r="BR1053" s="65"/>
      <c r="BS1053" s="65"/>
      <c r="BT1053" s="268"/>
    </row>
    <row r="1054" spans="1:72" s="79" customFormat="1" ht="33.4" customHeight="1" x14ac:dyDescent="0.45">
      <c r="A1054" s="278"/>
      <c r="B1054" s="671"/>
      <c r="C1054" s="611"/>
      <c r="D1054" s="674" t="s">
        <v>10</v>
      </c>
      <c r="E1054" s="675"/>
      <c r="F1054" s="78"/>
      <c r="G1054" s="78"/>
      <c r="H1054" s="547">
        <f>SUM(H1014:I1053)</f>
        <v>0</v>
      </c>
      <c r="I1054" s="548"/>
      <c r="J1054" s="547">
        <f>SUM(J1014:K1053)</f>
        <v>0</v>
      </c>
      <c r="K1054" s="548"/>
      <c r="L1054" s="551">
        <f>SUM(L1014:M1053)</f>
        <v>0</v>
      </c>
      <c r="M1054" s="636"/>
      <c r="N1054" s="533">
        <f>L1054+J1054</f>
        <v>0</v>
      </c>
      <c r="O1054" s="534"/>
      <c r="P1054" s="551">
        <f>SUM(P1014:Q1053)</f>
        <v>0</v>
      </c>
      <c r="Q1054" s="548"/>
      <c r="R1054" s="551">
        <f>SUM(R1014:S1053)</f>
        <v>0</v>
      </c>
      <c r="S1054" s="636"/>
      <c r="T1054" s="533">
        <f>R1054-P1054</f>
        <v>0</v>
      </c>
      <c r="U1054" s="534"/>
      <c r="V1054" s="551">
        <f>SUM(V1014:W1053)</f>
        <v>0</v>
      </c>
      <c r="W1054" s="636"/>
      <c r="X1054" s="547">
        <f>SUM(X1014:Y1053)</f>
        <v>0</v>
      </c>
      <c r="Y1054" s="534"/>
      <c r="Z1054" s="547">
        <f>SUM(Z1014:AA1053)</f>
        <v>0</v>
      </c>
      <c r="AA1054" s="534"/>
      <c r="AB1054" s="636">
        <f>SUM(AB1014:AC1053)</f>
        <v>0</v>
      </c>
      <c r="AC1054" s="548"/>
      <c r="AD1054" s="551">
        <f>SUM(AD1014:AE1053)</f>
        <v>0</v>
      </c>
      <c r="AE1054" s="636"/>
      <c r="AF1054" s="533">
        <f>IF(AB1054=0,0,(AD1054/AB1054)*100)</f>
        <v>0</v>
      </c>
      <c r="AG1054" s="534"/>
      <c r="AH1054" s="551">
        <f>SUM(AH1014:AI1053)</f>
        <v>0</v>
      </c>
      <c r="AI1054" s="548"/>
      <c r="AJ1054" s="551">
        <f>SUM(AJ1014:AK1053)</f>
        <v>0</v>
      </c>
      <c r="AK1054" s="636"/>
      <c r="AL1054" s="533">
        <f>IF(AH1054=0,0,(AJ1054/AH1054)*100)</f>
        <v>0</v>
      </c>
      <c r="AM1054" s="534"/>
      <c r="AN1054" s="551">
        <f>SUM(AN1014:AO1053)</f>
        <v>0</v>
      </c>
      <c r="AO1054" s="548"/>
      <c r="AP1054" s="551">
        <f>SUM(AP1014:AQ1053)</f>
        <v>0</v>
      </c>
      <c r="AQ1054" s="636"/>
      <c r="AR1054" s="533">
        <f>IF(AN1054=0,0,(AP1054/AN1054)*100)</f>
        <v>0</v>
      </c>
      <c r="AS1054" s="534"/>
      <c r="AT1054" s="547">
        <f>AB1054+AH1054+AN1054</f>
        <v>0</v>
      </c>
      <c r="AU1054" s="548"/>
      <c r="AV1054" s="551">
        <f>AD1054+AJ1054+AP1054</f>
        <v>0</v>
      </c>
      <c r="AW1054" s="552"/>
      <c r="AX1054" s="533">
        <f>IF(AT1054=0,0,(AV1054/AT1054)*100)</f>
        <v>0</v>
      </c>
      <c r="AY1054" s="534"/>
      <c r="AZ1054" s="551">
        <f>SUM(AZ1014:BA1053)</f>
        <v>0</v>
      </c>
      <c r="BA1054" s="548"/>
      <c r="BB1054" s="551">
        <f>SUM(BB1014:BC1053)</f>
        <v>0</v>
      </c>
      <c r="BC1054" s="636"/>
      <c r="BD1054" s="533">
        <f>IF(AZ1054=0,0,(BB1054/AZ1054)*100)</f>
        <v>0</v>
      </c>
      <c r="BE1054" s="534"/>
      <c r="BF1054" s="547">
        <f>AT1054+AZ1054</f>
        <v>0</v>
      </c>
      <c r="BG1054" s="548"/>
      <c r="BH1054" s="551">
        <f>AV1054+BB1054</f>
        <v>0</v>
      </c>
      <c r="BI1054" s="552"/>
      <c r="BJ1054" s="533">
        <f>IF(BF1054=0,0,(BH1054/BF1054)*100)</f>
        <v>0</v>
      </c>
      <c r="BK1054" s="619"/>
      <c r="BL1054" s="621">
        <f>SUM(BL1014:BN1053)</f>
        <v>0</v>
      </c>
      <c r="BM1054" s="622"/>
      <c r="BN1054" s="623"/>
      <c r="BO1054" s="610">
        <f>SUM(BO1014:BO1053)</f>
        <v>0</v>
      </c>
      <c r="BP1054" s="709">
        <f t="shared" ref="BP1054" si="994">(BL1054*BS$1014)+(N1054*BS$1015)+(X1054*BS$1016)+(R1054*BS$1017)+(V1054*BS$1018)+(Z1054*BS$1019)</f>
        <v>0</v>
      </c>
      <c r="BQ1054" s="638">
        <f t="shared" ref="BQ1054" si="995">((AZ1054-BB1054)*BS$1021)+((AT1054-AV1054)*BS$1020)+(H1054*BS$1022)+(P1054*BS$1023)</f>
        <v>0</v>
      </c>
      <c r="BR1054" s="77"/>
      <c r="BS1054" s="77"/>
      <c r="BT1054" s="278"/>
    </row>
    <row r="1055" spans="1:72" s="79" customFormat="1" ht="33.950000000000003" customHeight="1" thickBot="1" x14ac:dyDescent="0.5">
      <c r="A1055" s="278"/>
      <c r="B1055" s="672"/>
      <c r="C1055" s="673"/>
      <c r="D1055" s="676"/>
      <c r="E1055" s="677"/>
      <c r="F1055" s="80"/>
      <c r="G1055" s="80"/>
      <c r="H1055" s="549"/>
      <c r="I1055" s="550"/>
      <c r="J1055" s="549"/>
      <c r="K1055" s="550"/>
      <c r="L1055" s="553"/>
      <c r="M1055" s="637"/>
      <c r="N1055" s="535" t="s">
        <v>16</v>
      </c>
      <c r="O1055" s="536"/>
      <c r="P1055" s="553"/>
      <c r="Q1055" s="550"/>
      <c r="R1055" s="553"/>
      <c r="S1055" s="637"/>
      <c r="T1055" s="535" t="s">
        <v>16</v>
      </c>
      <c r="U1055" s="536"/>
      <c r="V1055" s="553"/>
      <c r="W1055" s="637"/>
      <c r="X1055" s="549"/>
      <c r="Y1055" s="536"/>
      <c r="Z1055" s="549"/>
      <c r="AA1055" s="536"/>
      <c r="AB1055" s="637"/>
      <c r="AC1055" s="550"/>
      <c r="AD1055" s="553"/>
      <c r="AE1055" s="637"/>
      <c r="AF1055" s="535"/>
      <c r="AG1055" s="536"/>
      <c r="AH1055" s="553"/>
      <c r="AI1055" s="550"/>
      <c r="AJ1055" s="553"/>
      <c r="AK1055" s="637"/>
      <c r="AL1055" s="535"/>
      <c r="AM1055" s="536"/>
      <c r="AN1055" s="553"/>
      <c r="AO1055" s="550"/>
      <c r="AP1055" s="553"/>
      <c r="AQ1055" s="637"/>
      <c r="AR1055" s="535"/>
      <c r="AS1055" s="536"/>
      <c r="AT1055" s="549"/>
      <c r="AU1055" s="550"/>
      <c r="AV1055" s="553"/>
      <c r="AW1055" s="554"/>
      <c r="AX1055" s="535"/>
      <c r="AY1055" s="536"/>
      <c r="AZ1055" s="553"/>
      <c r="BA1055" s="550"/>
      <c r="BB1055" s="553"/>
      <c r="BC1055" s="637"/>
      <c r="BD1055" s="535"/>
      <c r="BE1055" s="536"/>
      <c r="BF1055" s="549"/>
      <c r="BG1055" s="550"/>
      <c r="BH1055" s="553"/>
      <c r="BI1055" s="554"/>
      <c r="BJ1055" s="535"/>
      <c r="BK1055" s="620"/>
      <c r="BL1055" s="624"/>
      <c r="BM1055" s="625"/>
      <c r="BN1055" s="626"/>
      <c r="BO1055" s="609"/>
      <c r="BP1055" s="710"/>
      <c r="BQ1055" s="639"/>
      <c r="BR1055" s="77"/>
      <c r="BS1055" s="77"/>
      <c r="BT1055" s="278"/>
    </row>
    <row r="1056" spans="1:72" s="79" customFormat="1" ht="33" customHeight="1" thickBot="1" x14ac:dyDescent="0.5">
      <c r="A1056" s="278"/>
      <c r="B1056" s="671"/>
      <c r="C1056" s="611"/>
      <c r="D1056" s="674" t="s">
        <v>13</v>
      </c>
      <c r="E1056" s="675"/>
      <c r="F1056" s="82"/>
      <c r="G1056" s="117"/>
      <c r="H1056" s="541"/>
      <c r="I1056" s="545"/>
      <c r="J1056" s="541"/>
      <c r="K1056" s="545"/>
      <c r="L1056" s="537"/>
      <c r="M1056" s="538"/>
      <c r="N1056" s="533">
        <f>J1056+L1056</f>
        <v>0</v>
      </c>
      <c r="O1056" s="534"/>
      <c r="P1056" s="537"/>
      <c r="Q1056" s="545"/>
      <c r="R1056" s="537"/>
      <c r="S1056" s="538"/>
      <c r="T1056" s="533">
        <f>R1056-P1056</f>
        <v>0</v>
      </c>
      <c r="U1056" s="534"/>
      <c r="V1056" s="537"/>
      <c r="W1056" s="538"/>
      <c r="X1056" s="541"/>
      <c r="Y1056" s="542"/>
      <c r="Z1056" s="541"/>
      <c r="AA1056" s="542"/>
      <c r="AB1056" s="538"/>
      <c r="AC1056" s="545"/>
      <c r="AD1056" s="537"/>
      <c r="AE1056" s="538"/>
      <c r="AF1056" s="533">
        <f>IF(AB1056=0,0,(AD1056/AB1056)*100)</f>
        <v>0</v>
      </c>
      <c r="AG1056" s="534"/>
      <c r="AH1056" s="537"/>
      <c r="AI1056" s="545"/>
      <c r="AJ1056" s="537"/>
      <c r="AK1056" s="538"/>
      <c r="AL1056" s="533">
        <f>IF(AH1056=0,0,(AJ1056/AH1056)*100)</f>
        <v>0</v>
      </c>
      <c r="AM1056" s="534"/>
      <c r="AN1056" s="537"/>
      <c r="AO1056" s="545"/>
      <c r="AP1056" s="537"/>
      <c r="AQ1056" s="538"/>
      <c r="AR1056" s="533">
        <f>IF(AN1056=0,0,(AP1056/AN1056)*100)</f>
        <v>0</v>
      </c>
      <c r="AS1056" s="534"/>
      <c r="AT1056" s="547">
        <f>AB1056+AH1056+AN1056</f>
        <v>0</v>
      </c>
      <c r="AU1056" s="548"/>
      <c r="AV1056" s="551">
        <f>AD1056+AJ1056+AP1056</f>
        <v>0</v>
      </c>
      <c r="AW1056" s="552"/>
      <c r="AX1056" s="533">
        <f>IF(AT1056=0,0,(AV1056/AT1056)*100)</f>
        <v>0</v>
      </c>
      <c r="AY1056" s="534"/>
      <c r="AZ1056" s="537"/>
      <c r="BA1056" s="545"/>
      <c r="BB1056" s="537"/>
      <c r="BC1056" s="538"/>
      <c r="BD1056" s="533">
        <f>IF(AZ1056=0,0,(BB1056/AZ1056)*100)</f>
        <v>0</v>
      </c>
      <c r="BE1056" s="534"/>
      <c r="BF1056" s="547">
        <f>AT1056+AZ1056</f>
        <v>0</v>
      </c>
      <c r="BG1056" s="548"/>
      <c r="BH1056" s="551">
        <f>AV1056+BB1056</f>
        <v>0</v>
      </c>
      <c r="BI1056" s="552"/>
      <c r="BJ1056" s="533">
        <f>IF(BF1056=0,0,(BH1056/BF1056)*100)</f>
        <v>0</v>
      </c>
      <c r="BK1056" s="619"/>
      <c r="BL1056" s="700">
        <f>(AD1056*2)+(AJ1056*2)+(AP1056*3)+BB1056</f>
        <v>0</v>
      </c>
      <c r="BM1056" s="701"/>
      <c r="BN1056" s="702"/>
      <c r="BO1056" s="706"/>
      <c r="BP1056" s="83"/>
      <c r="BQ1056" s="84"/>
      <c r="BR1056" s="77"/>
      <c r="BS1056" s="77"/>
      <c r="BT1056" s="278"/>
    </row>
    <row r="1057" spans="1:77" s="79" customFormat="1" ht="33.75" customHeight="1" thickBot="1" x14ac:dyDescent="0.5">
      <c r="A1057" s="278"/>
      <c r="B1057" s="232"/>
      <c r="C1057" s="336"/>
      <c r="D1057" s="693"/>
      <c r="E1057" s="694"/>
      <c r="F1057" s="86"/>
      <c r="G1057" s="86"/>
      <c r="H1057" s="543"/>
      <c r="I1057" s="546"/>
      <c r="J1057" s="543"/>
      <c r="K1057" s="546"/>
      <c r="L1057" s="539"/>
      <c r="M1057" s="540"/>
      <c r="N1057" s="535">
        <f>IF((N1054+N1056)=0,0,N1054/(N1054+N1056)*100)</f>
        <v>0</v>
      </c>
      <c r="O1057" s="536"/>
      <c r="P1057" s="539"/>
      <c r="Q1057" s="546"/>
      <c r="R1057" s="539"/>
      <c r="S1057" s="540"/>
      <c r="T1057" s="535"/>
      <c r="U1057" s="536"/>
      <c r="V1057" s="539"/>
      <c r="W1057" s="540"/>
      <c r="X1057" s="543"/>
      <c r="Y1057" s="544"/>
      <c r="Z1057" s="543"/>
      <c r="AA1057" s="544"/>
      <c r="AB1057" s="540"/>
      <c r="AC1057" s="546"/>
      <c r="AD1057" s="539"/>
      <c r="AE1057" s="540"/>
      <c r="AF1057" s="535"/>
      <c r="AG1057" s="536"/>
      <c r="AH1057" s="539"/>
      <c r="AI1057" s="546"/>
      <c r="AJ1057" s="539"/>
      <c r="AK1057" s="540"/>
      <c r="AL1057" s="535"/>
      <c r="AM1057" s="536"/>
      <c r="AN1057" s="539"/>
      <c r="AO1057" s="546"/>
      <c r="AP1057" s="539"/>
      <c r="AQ1057" s="540"/>
      <c r="AR1057" s="535"/>
      <c r="AS1057" s="536"/>
      <c r="AT1057" s="549"/>
      <c r="AU1057" s="550"/>
      <c r="AV1057" s="553"/>
      <c r="AW1057" s="554"/>
      <c r="AX1057" s="535"/>
      <c r="AY1057" s="536"/>
      <c r="AZ1057" s="539"/>
      <c r="BA1057" s="546"/>
      <c r="BB1057" s="539"/>
      <c r="BC1057" s="540"/>
      <c r="BD1057" s="535"/>
      <c r="BE1057" s="536"/>
      <c r="BF1057" s="549"/>
      <c r="BG1057" s="550"/>
      <c r="BH1057" s="553"/>
      <c r="BI1057" s="554"/>
      <c r="BJ1057" s="535"/>
      <c r="BK1057" s="620"/>
      <c r="BL1057" s="703"/>
      <c r="BM1057" s="704"/>
      <c r="BN1057" s="705"/>
      <c r="BO1057" s="707"/>
      <c r="BP1057" s="222"/>
      <c r="BQ1057" s="222"/>
      <c r="BR1057" s="77"/>
      <c r="BS1057" s="77"/>
      <c r="BT1057" s="278"/>
    </row>
    <row r="1058" spans="1:77" ht="16.5" customHeight="1" thickTop="1" thickBot="1" x14ac:dyDescent="0.5">
      <c r="A1058" s="268"/>
      <c r="B1058" s="229"/>
      <c r="C1058" s="195"/>
      <c r="D1058" s="195"/>
      <c r="E1058" s="195"/>
      <c r="F1058" s="195"/>
      <c r="G1058" s="195"/>
      <c r="H1058" s="195"/>
      <c r="I1058" s="195"/>
      <c r="J1058" s="195"/>
      <c r="K1058" s="195"/>
      <c r="L1058" s="195"/>
      <c r="M1058" s="195"/>
      <c r="N1058" s="195"/>
      <c r="O1058" s="195"/>
      <c r="P1058" s="195"/>
      <c r="Q1058" s="195"/>
      <c r="R1058" s="195"/>
      <c r="S1058" s="195"/>
      <c r="T1058" s="195"/>
      <c r="U1058" s="195"/>
      <c r="V1058" s="195"/>
      <c r="W1058" s="195"/>
      <c r="X1058" s="195"/>
      <c r="Y1058" s="195"/>
      <c r="Z1058" s="195"/>
      <c r="AA1058" s="195"/>
      <c r="AB1058" s="195"/>
      <c r="AC1058" s="195"/>
      <c r="AD1058" s="195"/>
      <c r="AE1058" s="195"/>
      <c r="AF1058" s="198"/>
      <c r="AG1058" s="198"/>
      <c r="AH1058" s="195"/>
      <c r="AI1058" s="195"/>
      <c r="AJ1058" s="195"/>
      <c r="AK1058" s="195"/>
      <c r="AL1058" s="195"/>
      <c r="AM1058" s="195"/>
      <c r="AN1058" s="195"/>
      <c r="AO1058" s="195"/>
      <c r="AP1058" s="195"/>
      <c r="AQ1058" s="195"/>
      <c r="AR1058" s="195"/>
      <c r="AS1058" s="195"/>
      <c r="AT1058" s="195"/>
      <c r="AU1058" s="195"/>
      <c r="AV1058" s="195"/>
      <c r="AW1058" s="195"/>
      <c r="AX1058" s="195"/>
      <c r="AY1058" s="195"/>
      <c r="AZ1058" s="195"/>
      <c r="BA1058" s="195"/>
      <c r="BB1058" s="195"/>
      <c r="BC1058" s="195"/>
      <c r="BD1058" s="195"/>
      <c r="BE1058" s="195"/>
      <c r="BF1058" s="195"/>
      <c r="BG1058" s="195"/>
      <c r="BH1058" s="195"/>
      <c r="BI1058" s="195"/>
      <c r="BJ1058" s="195"/>
      <c r="BK1058" s="195"/>
      <c r="BL1058" s="195"/>
      <c r="BM1058" s="195"/>
      <c r="BN1058" s="195"/>
      <c r="BO1058" s="247"/>
      <c r="BP1058" s="600">
        <f>IF((J1054+L1056)=0,0,(J1054/(J1054+L1056)*100)%)</f>
        <v>0</v>
      </c>
      <c r="BQ1058" s="601"/>
      <c r="BR1058" s="600">
        <f>IF((L1054+J1056)=0,0,(L1054/(L1054+J1056)*100)%)</f>
        <v>0</v>
      </c>
      <c r="BS1058" s="601"/>
      <c r="BT1058" s="268"/>
    </row>
    <row r="1059" spans="1:77" s="85" customFormat="1" ht="87" customHeight="1" thickTop="1" thickBot="1" x14ac:dyDescent="0.55000000000000004">
      <c r="A1059" s="279"/>
      <c r="B1059" s="682"/>
      <c r="C1059" s="683"/>
      <c r="D1059" s="608"/>
      <c r="E1059" s="608"/>
      <c r="F1059" s="608"/>
      <c r="G1059" s="608"/>
      <c r="H1059" s="346"/>
      <c r="I1059" s="346"/>
      <c r="J1059" s="346"/>
      <c r="K1059" s="200"/>
      <c r="L1059" s="346"/>
      <c r="M1059" s="346"/>
      <c r="N1059" s="346"/>
      <c r="O1059" s="338"/>
      <c r="P1059" s="338"/>
      <c r="Q1059" s="338"/>
      <c r="R1059" s="338"/>
      <c r="S1059" s="346"/>
      <c r="T1059" s="346" t="s">
        <v>59</v>
      </c>
      <c r="U1059" s="346"/>
      <c r="V1059" s="200"/>
      <c r="W1059" s="346"/>
      <c r="X1059" s="346"/>
      <c r="Y1059" s="346"/>
      <c r="Z1059" s="714" t="s">
        <v>157</v>
      </c>
      <c r="AA1059" s="714"/>
      <c r="AB1059" s="714"/>
      <c r="AC1059" s="715"/>
      <c r="AD1059" s="589"/>
      <c r="AE1059" s="590"/>
      <c r="AF1059" s="591"/>
      <c r="AG1059" s="200"/>
      <c r="AH1059" s="589"/>
      <c r="AI1059" s="590"/>
      <c r="AJ1059" s="591"/>
      <c r="AK1059" s="714" t="s">
        <v>159</v>
      </c>
      <c r="AL1059" s="714"/>
      <c r="AM1059" s="714"/>
      <c r="AN1059" s="715"/>
      <c r="AO1059" s="589"/>
      <c r="AP1059" s="590"/>
      <c r="AQ1059" s="591"/>
      <c r="AR1059" s="204"/>
      <c r="AS1059" s="589"/>
      <c r="AT1059" s="590"/>
      <c r="AU1059" s="591"/>
      <c r="AV1059" s="340"/>
      <c r="AW1059" s="340"/>
      <c r="AX1059" s="340"/>
      <c r="AY1059" s="340"/>
      <c r="AZ1059" s="711" t="s">
        <v>20</v>
      </c>
      <c r="BA1059" s="711"/>
      <c r="BB1059" s="711"/>
      <c r="BC1059" s="711"/>
      <c r="BD1059" s="712"/>
      <c r="BE1059" s="616">
        <f>BL1054</f>
        <v>0</v>
      </c>
      <c r="BF1059" s="617"/>
      <c r="BG1059" s="618"/>
      <c r="BH1059" s="205"/>
      <c r="BI1059" s="616">
        <f>BL1056</f>
        <v>0</v>
      </c>
      <c r="BJ1059" s="617"/>
      <c r="BK1059" s="618"/>
      <c r="BL1059" s="206"/>
      <c r="BM1059" s="206"/>
      <c r="BN1059" s="206"/>
      <c r="BO1059" s="248"/>
      <c r="BP1059" s="87"/>
      <c r="BQ1059" s="87"/>
      <c r="BR1059" s="81"/>
      <c r="BS1059" s="81"/>
      <c r="BT1059" s="279"/>
    </row>
    <row r="1060" spans="1:77" ht="15.6" customHeight="1" thickTop="1" thickBot="1" x14ac:dyDescent="0.55000000000000004">
      <c r="A1060" s="268"/>
      <c r="B1060" s="230"/>
      <c r="C1060" s="207"/>
      <c r="D1060" s="196"/>
      <c r="E1060" s="196"/>
      <c r="F1060" s="199"/>
      <c r="G1060" s="199"/>
      <c r="H1060" s="202"/>
      <c r="I1060" s="202"/>
      <c r="J1060" s="202"/>
      <c r="K1060" s="202"/>
      <c r="L1060" s="202"/>
      <c r="M1060" s="202"/>
      <c r="N1060" s="202"/>
      <c r="O1060" s="199"/>
      <c r="P1060" s="199"/>
      <c r="Q1060" s="199"/>
      <c r="R1060" s="199"/>
      <c r="S1060" s="202"/>
      <c r="T1060" s="202"/>
      <c r="U1060" s="202"/>
      <c r="V1060" s="201"/>
      <c r="W1060" s="202"/>
      <c r="X1060" s="202"/>
      <c r="Y1060" s="202"/>
      <c r="Z1060" s="337"/>
      <c r="AA1060" s="337"/>
      <c r="AB1060" s="337"/>
      <c r="AC1060" s="337"/>
      <c r="AD1060" s="202"/>
      <c r="AE1060" s="202"/>
      <c r="AF1060" s="202"/>
      <c r="AG1060" s="202"/>
      <c r="AH1060" s="201"/>
      <c r="AI1060" s="201"/>
      <c r="AJ1060" s="202"/>
      <c r="AK1060" s="337"/>
      <c r="AL1060" s="337"/>
      <c r="AM1060" s="337"/>
      <c r="AN1060" s="337"/>
      <c r="AO1060" s="202"/>
      <c r="AP1060" s="202"/>
      <c r="AQ1060" s="202"/>
      <c r="AR1060" s="202"/>
      <c r="AS1060" s="202"/>
      <c r="AT1060" s="204"/>
      <c r="AU1060" s="204"/>
      <c r="AV1060" s="207"/>
      <c r="AW1060" s="207"/>
      <c r="AX1060" s="207"/>
      <c r="AY1060" s="207"/>
      <c r="AZ1060" s="199"/>
      <c r="BA1060" s="208"/>
      <c r="BB1060" s="208"/>
      <c r="BC1060" s="209"/>
      <c r="BD1060" s="210"/>
      <c r="BE1060" s="211"/>
      <c r="BF1060" s="211"/>
      <c r="BG1060" s="204"/>
      <c r="BH1060" s="212"/>
      <c r="BI1060" s="213"/>
      <c r="BJ1060" s="213"/>
      <c r="BK1060" s="204"/>
      <c r="BL1060" s="207"/>
      <c r="BM1060" s="207"/>
      <c r="BN1060" s="207"/>
      <c r="BO1060" s="249"/>
      <c r="BP1060" s="88"/>
      <c r="BQ1060" s="88"/>
      <c r="BR1060" s="65"/>
      <c r="BS1060" s="65"/>
      <c r="BT1060" s="268"/>
    </row>
    <row r="1061" spans="1:77" s="85" customFormat="1" ht="86.25" customHeight="1" thickTop="1" thickBot="1" x14ac:dyDescent="0.55000000000000004">
      <c r="A1061" s="279"/>
      <c r="B1061" s="531"/>
      <c r="C1061" s="532"/>
      <c r="D1061" s="608"/>
      <c r="E1061" s="608"/>
      <c r="F1061" s="608"/>
      <c r="G1061" s="608"/>
      <c r="H1061" s="212"/>
      <c r="I1061" s="212"/>
      <c r="J1061" s="212"/>
      <c r="K1061" s="200"/>
      <c r="L1061" s="212"/>
      <c r="M1061" s="212"/>
      <c r="N1061" s="212"/>
      <c r="O1061" s="338"/>
      <c r="P1061" s="338"/>
      <c r="Q1061" s="338"/>
      <c r="R1061" s="338"/>
      <c r="S1061" s="212"/>
      <c r="T1061" s="212" t="s">
        <v>15</v>
      </c>
      <c r="U1061" s="212"/>
      <c r="V1061" s="200"/>
      <c r="W1061" s="212"/>
      <c r="X1061" s="212"/>
      <c r="Y1061" s="212"/>
      <c r="Z1061" s="714" t="s">
        <v>158</v>
      </c>
      <c r="AA1061" s="714"/>
      <c r="AB1061" s="714"/>
      <c r="AC1061" s="715"/>
      <c r="AD1061" s="616">
        <f>AD1059</f>
        <v>0</v>
      </c>
      <c r="AE1061" s="617"/>
      <c r="AF1061" s="618"/>
      <c r="AG1061" s="200"/>
      <c r="AH1061" s="616">
        <f>AH1059</f>
        <v>0</v>
      </c>
      <c r="AI1061" s="617"/>
      <c r="AJ1061" s="618"/>
      <c r="AK1061" s="714" t="s">
        <v>160</v>
      </c>
      <c r="AL1061" s="714"/>
      <c r="AM1061" s="714"/>
      <c r="AN1061" s="715"/>
      <c r="AO1061" s="616">
        <f>AO1059-AD1059</f>
        <v>0</v>
      </c>
      <c r="AP1061" s="617"/>
      <c r="AQ1061" s="618"/>
      <c r="AR1061" s="204"/>
      <c r="AS1061" s="616">
        <f>AS1059-AH1059</f>
        <v>0</v>
      </c>
      <c r="AT1061" s="617"/>
      <c r="AU1061" s="618"/>
      <c r="AV1061" s="340"/>
      <c r="AW1061" s="340"/>
      <c r="AX1061" s="340"/>
      <c r="AY1061" s="340"/>
      <c r="AZ1061" s="711" t="s">
        <v>44</v>
      </c>
      <c r="BA1061" s="711"/>
      <c r="BB1061" s="711"/>
      <c r="BC1061" s="711"/>
      <c r="BD1061" s="712"/>
      <c r="BE1061" s="616">
        <f>BE1059-AO1059</f>
        <v>0</v>
      </c>
      <c r="BF1061" s="617"/>
      <c r="BG1061" s="618"/>
      <c r="BH1061" s="214"/>
      <c r="BI1061" s="616">
        <f>BI1059-AS1059</f>
        <v>0</v>
      </c>
      <c r="BJ1061" s="617"/>
      <c r="BK1061" s="618"/>
      <c r="BL1061" s="206"/>
      <c r="BM1061" s="206"/>
      <c r="BN1061" s="206"/>
      <c r="BO1061" s="248"/>
      <c r="BP1061" s="87"/>
      <c r="BQ1061" s="87"/>
      <c r="BR1061" s="81"/>
      <c r="BS1061" s="81"/>
      <c r="BT1061" s="279"/>
      <c r="BW1061" s="79"/>
    </row>
    <row r="1062" spans="1:77" ht="18.75" customHeight="1" thickTop="1" thickBot="1" x14ac:dyDescent="0.5">
      <c r="A1062" s="268"/>
      <c r="B1062" s="231"/>
      <c r="C1062" s="197"/>
      <c r="D1062" s="197"/>
      <c r="E1062" s="197"/>
      <c r="F1062" s="254"/>
      <c r="G1062" s="254"/>
      <c r="H1062" s="197"/>
      <c r="I1062" s="197"/>
      <c r="J1062" s="197"/>
      <c r="K1062" s="197"/>
      <c r="L1062" s="197"/>
      <c r="M1062" s="197"/>
      <c r="N1062" s="197"/>
      <c r="O1062" s="197"/>
      <c r="P1062" s="197"/>
      <c r="Q1062" s="197"/>
      <c r="R1062" s="197"/>
      <c r="S1062" s="197"/>
      <c r="T1062" s="197"/>
      <c r="U1062" s="197"/>
      <c r="V1062" s="197"/>
      <c r="W1062" s="197"/>
      <c r="X1062" s="197"/>
      <c r="Y1062" s="197"/>
      <c r="Z1062" s="197"/>
      <c r="AA1062" s="197"/>
      <c r="AB1062" s="197"/>
      <c r="AC1062" s="197"/>
      <c r="AD1062" s="197"/>
      <c r="AE1062" s="197"/>
      <c r="AF1062" s="203"/>
      <c r="AG1062" s="203"/>
      <c r="AH1062" s="197"/>
      <c r="AI1062" s="197"/>
      <c r="AJ1062" s="197"/>
      <c r="AK1062" s="197"/>
      <c r="AL1062" s="197"/>
      <c r="AM1062" s="197"/>
      <c r="AN1062" s="197"/>
      <c r="AO1062" s="197"/>
      <c r="AP1062" s="197"/>
      <c r="AQ1062" s="197"/>
      <c r="AR1062" s="197"/>
      <c r="AS1062" s="197"/>
      <c r="AT1062" s="197"/>
      <c r="AU1062" s="197"/>
      <c r="AV1062" s="197"/>
      <c r="AW1062" s="197"/>
      <c r="AX1062" s="197"/>
      <c r="AY1062" s="197"/>
      <c r="AZ1062" s="197"/>
      <c r="BA1062" s="640" t="s">
        <v>153</v>
      </c>
      <c r="BB1062" s="640"/>
      <c r="BC1062" s="640"/>
      <c r="BD1062" s="640"/>
      <c r="BE1062" s="640"/>
      <c r="BF1062" s="640"/>
      <c r="BG1062" s="640"/>
      <c r="BH1062" s="640"/>
      <c r="BI1062" s="640"/>
      <c r="BJ1062" s="640"/>
      <c r="BK1062" s="640"/>
      <c r="BL1062" s="640"/>
      <c r="BM1062" s="640"/>
      <c r="BN1062" s="640"/>
      <c r="BO1062" s="250"/>
      <c r="BP1062" s="89"/>
      <c r="BQ1062" s="89"/>
      <c r="BR1062" s="65"/>
      <c r="BS1062" s="65"/>
      <c r="BT1062" s="268"/>
    </row>
    <row r="1063" spans="1:77" s="255" customFormat="1" ht="13.5" customHeight="1" thickTop="1" x14ac:dyDescent="0.45">
      <c r="A1063" s="268"/>
      <c r="B1063" s="269"/>
      <c r="C1063" s="268"/>
      <c r="D1063" s="268"/>
      <c r="E1063" s="268"/>
      <c r="F1063" s="270"/>
      <c r="G1063" s="270"/>
      <c r="H1063" s="268"/>
      <c r="I1063" s="268"/>
      <c r="J1063" s="268"/>
      <c r="K1063" s="268"/>
      <c r="L1063" s="268"/>
      <c r="M1063" s="268"/>
      <c r="N1063" s="268"/>
      <c r="O1063" s="268"/>
      <c r="P1063" s="268"/>
      <c r="Q1063" s="268"/>
      <c r="R1063" s="268"/>
      <c r="S1063" s="268"/>
      <c r="T1063" s="268"/>
      <c r="U1063" s="268"/>
      <c r="V1063" s="268"/>
      <c r="W1063" s="268"/>
      <c r="X1063" s="268"/>
      <c r="Y1063" s="268"/>
      <c r="Z1063" s="268"/>
      <c r="AA1063" s="268"/>
      <c r="AB1063" s="268"/>
      <c r="AC1063" s="268"/>
      <c r="AD1063" s="268"/>
      <c r="AE1063" s="268"/>
      <c r="AF1063" s="271"/>
      <c r="AG1063" s="271"/>
      <c r="AH1063" s="268"/>
      <c r="AI1063" s="268"/>
      <c r="AJ1063" s="268"/>
      <c r="AK1063" s="268"/>
      <c r="AL1063" s="268"/>
      <c r="AM1063" s="268"/>
      <c r="AN1063" s="268"/>
      <c r="AO1063" s="268"/>
      <c r="AP1063" s="268"/>
      <c r="AQ1063" s="268"/>
      <c r="AR1063" s="268"/>
      <c r="AS1063" s="268"/>
      <c r="AT1063" s="268"/>
      <c r="AU1063" s="268"/>
      <c r="AV1063" s="268"/>
      <c r="AW1063" s="268"/>
      <c r="AX1063" s="268"/>
      <c r="AY1063" s="268"/>
      <c r="AZ1063" s="268"/>
      <c r="BA1063" s="268"/>
      <c r="BB1063" s="268"/>
      <c r="BC1063" s="268"/>
      <c r="BD1063" s="268"/>
      <c r="BE1063" s="268"/>
      <c r="BF1063" s="268"/>
      <c r="BG1063" s="268"/>
      <c r="BH1063" s="268"/>
      <c r="BI1063" s="268"/>
      <c r="BJ1063" s="268"/>
      <c r="BK1063" s="268"/>
      <c r="BL1063" s="268"/>
      <c r="BM1063" s="268"/>
      <c r="BN1063" s="268"/>
      <c r="BO1063" s="272"/>
      <c r="BP1063" s="272"/>
      <c r="BQ1063" s="272"/>
      <c r="BR1063" s="268"/>
      <c r="BS1063" s="268"/>
      <c r="BT1063" s="268"/>
    </row>
    <row r="1064" spans="1:77" s="69" customFormat="1" ht="33.75" x14ac:dyDescent="0.5">
      <c r="A1064" s="273"/>
      <c r="B1064" s="695" t="s">
        <v>9</v>
      </c>
      <c r="C1064" s="695"/>
      <c r="D1064" s="695"/>
      <c r="E1064" s="695"/>
      <c r="F1064" s="695"/>
      <c r="G1064" s="695"/>
      <c r="H1064" s="695"/>
      <c r="I1064" s="695"/>
      <c r="J1064" s="695"/>
      <c r="K1064" s="695"/>
      <c r="L1064" s="695"/>
      <c r="M1064" s="695"/>
      <c r="N1064" s="695"/>
      <c r="O1064" s="695"/>
      <c r="P1064" s="695"/>
      <c r="Q1064" s="695"/>
      <c r="R1064" s="695"/>
      <c r="S1064" s="695"/>
      <c r="T1064" s="695"/>
      <c r="U1064" s="695"/>
      <c r="V1064" s="695"/>
      <c r="W1064" s="695"/>
      <c r="X1064" s="695"/>
      <c r="Y1064" s="695"/>
      <c r="Z1064" s="695"/>
      <c r="AA1064" s="695"/>
      <c r="AB1064" s="695"/>
      <c r="AC1064" s="695"/>
      <c r="AD1064" s="695"/>
      <c r="AE1064" s="695"/>
      <c r="AF1064" s="695"/>
      <c r="AG1064" s="695"/>
      <c r="AH1064" s="695"/>
      <c r="AI1064" s="695"/>
      <c r="AJ1064" s="695"/>
      <c r="AK1064" s="695"/>
      <c r="AL1064" s="695"/>
      <c r="AM1064" s="695"/>
      <c r="AN1064" s="695"/>
      <c r="AO1064" s="695"/>
      <c r="AP1064" s="695"/>
      <c r="AQ1064" s="695"/>
      <c r="AR1064" s="695"/>
      <c r="AS1064" s="695"/>
      <c r="AT1064" s="695"/>
      <c r="AU1064" s="695"/>
      <c r="AV1064" s="695"/>
      <c r="AW1064" s="695"/>
      <c r="AX1064" s="695"/>
      <c r="AY1064" s="695"/>
      <c r="AZ1064" s="695"/>
      <c r="BA1064" s="695"/>
      <c r="BB1064" s="695"/>
      <c r="BC1064" s="695"/>
      <c r="BD1064" s="695"/>
      <c r="BE1064" s="695"/>
      <c r="BF1064" s="695"/>
      <c r="BG1064" s="695"/>
      <c r="BH1064" s="695"/>
      <c r="BI1064" s="695"/>
      <c r="BJ1064" s="695"/>
      <c r="BK1064" s="695"/>
      <c r="BL1064" s="695"/>
      <c r="BM1064" s="695"/>
      <c r="BN1064" s="695"/>
      <c r="BO1064" s="175"/>
      <c r="BP1064" s="175"/>
      <c r="BQ1064" s="175"/>
      <c r="BR1064" s="68"/>
      <c r="BS1064" s="68"/>
      <c r="BT1064" s="273"/>
    </row>
    <row r="1065" spans="1:77" ht="10.9" customHeight="1" x14ac:dyDescent="0.45">
      <c r="A1065" s="268"/>
      <c r="B1065" s="227"/>
      <c r="C1065" s="177"/>
      <c r="D1065" s="177"/>
      <c r="E1065" s="177"/>
      <c r="F1065" s="178"/>
      <c r="G1065" s="178"/>
      <c r="H1065" s="177"/>
      <c r="I1065" s="177"/>
      <c r="J1065" s="177"/>
      <c r="K1065" s="177"/>
      <c r="L1065" s="177"/>
      <c r="M1065" s="177"/>
      <c r="N1065" s="177"/>
      <c r="O1065" s="177"/>
      <c r="P1065" s="177"/>
      <c r="Q1065" s="177"/>
      <c r="R1065" s="177"/>
      <c r="S1065" s="177"/>
      <c r="T1065" s="177"/>
      <c r="U1065" s="177"/>
      <c r="V1065" s="177"/>
      <c r="W1065" s="177"/>
      <c r="X1065" s="177"/>
      <c r="Y1065" s="177"/>
      <c r="Z1065" s="177"/>
      <c r="AA1065" s="177"/>
      <c r="AB1065" s="177"/>
      <c r="AC1065" s="177"/>
      <c r="AD1065" s="177"/>
      <c r="AE1065" s="177"/>
      <c r="AF1065" s="179"/>
      <c r="AG1065" s="179"/>
      <c r="AH1065" s="177"/>
      <c r="AI1065" s="177"/>
      <c r="AJ1065" s="177"/>
      <c r="AK1065" s="177"/>
      <c r="AL1065" s="177"/>
      <c r="AM1065" s="177"/>
      <c r="AN1065" s="177"/>
      <c r="AO1065" s="177"/>
      <c r="AP1065" s="177"/>
      <c r="AQ1065" s="177"/>
      <c r="AR1065" s="177"/>
      <c r="AS1065" s="177"/>
      <c r="AT1065" s="177"/>
      <c r="AU1065" s="177"/>
      <c r="AV1065" s="177"/>
      <c r="AW1065" s="177"/>
      <c r="AX1065" s="177"/>
      <c r="AY1065" s="177"/>
      <c r="AZ1065" s="177"/>
      <c r="BA1065" s="177"/>
      <c r="BB1065" s="177"/>
      <c r="BC1065" s="177"/>
      <c r="BD1065" s="177"/>
      <c r="BE1065" s="177"/>
      <c r="BF1065" s="177"/>
      <c r="BG1065" s="177"/>
      <c r="BH1065" s="177"/>
      <c r="BI1065" s="177"/>
      <c r="BJ1065" s="177"/>
      <c r="BK1065" s="177"/>
      <c r="BL1065" s="177"/>
      <c r="BM1065" s="177"/>
      <c r="BN1065" s="259"/>
      <c r="BO1065" s="245"/>
      <c r="BP1065" s="259"/>
      <c r="BQ1065" s="259"/>
      <c r="BR1065" s="65"/>
      <c r="BS1065" s="65"/>
      <c r="BT1065" s="268"/>
    </row>
    <row r="1066" spans="1:77" s="70" customFormat="1" ht="36.75" customHeight="1" x14ac:dyDescent="0.45">
      <c r="A1066" s="274"/>
      <c r="B1066" s="227"/>
      <c r="C1066" s="176"/>
      <c r="D1066" s="226" t="s">
        <v>10</v>
      </c>
      <c r="E1066" s="713" t="str">
        <f>IF(ROSTER!D$3="","",ROSTER!D$3)</f>
        <v/>
      </c>
      <c r="F1066" s="713"/>
      <c r="G1066" s="713"/>
      <c r="H1066" s="713"/>
      <c r="I1066" s="713"/>
      <c r="J1066" s="713"/>
      <c r="K1066" s="713"/>
      <c r="L1066" s="713"/>
      <c r="M1066" s="713"/>
      <c r="N1066" s="713"/>
      <c r="O1066" s="713"/>
      <c r="P1066" s="713"/>
      <c r="Q1066" s="713"/>
      <c r="R1066" s="713"/>
      <c r="S1066" s="713"/>
      <c r="T1066" s="713"/>
      <c r="U1066" s="713"/>
      <c r="V1066" s="713"/>
      <c r="W1066" s="713"/>
      <c r="X1066" s="713"/>
      <c r="Y1066" s="713"/>
      <c r="Z1066" s="713"/>
      <c r="AA1066" s="713"/>
      <c r="AB1066" s="713"/>
      <c r="AC1066" s="713"/>
      <c r="AD1066" s="180"/>
      <c r="AE1066" s="719" t="s">
        <v>11</v>
      </c>
      <c r="AF1066" s="719"/>
      <c r="AG1066" s="719"/>
      <c r="AH1066" s="719"/>
      <c r="AI1066" s="719"/>
      <c r="AJ1066" s="719"/>
      <c r="AK1066" s="719"/>
      <c r="AL1066" s="717"/>
      <c r="AM1066" s="717"/>
      <c r="AN1066" s="717"/>
      <c r="AO1066" s="717"/>
      <c r="AP1066" s="717"/>
      <c r="AQ1066" s="717"/>
      <c r="AR1066" s="717"/>
      <c r="AS1066" s="717"/>
      <c r="AT1066" s="717"/>
      <c r="AU1066" s="717"/>
      <c r="AV1066" s="717"/>
      <c r="AW1066" s="717"/>
      <c r="AX1066" s="717"/>
      <c r="AY1066" s="717"/>
      <c r="AZ1066" s="717"/>
      <c r="BA1066" s="717"/>
      <c r="BB1066" s="717"/>
      <c r="BC1066" s="717"/>
      <c r="BD1066" s="717"/>
      <c r="BE1066" s="717"/>
      <c r="BF1066" s="717"/>
      <c r="BG1066" s="717"/>
      <c r="BH1066" s="717"/>
      <c r="BI1066" s="717"/>
      <c r="BJ1066" s="717"/>
      <c r="BK1066" s="717"/>
      <c r="BL1066" s="717"/>
      <c r="BM1066" s="717"/>
      <c r="BN1066" s="259"/>
      <c r="BO1066" s="246" t="s">
        <v>130</v>
      </c>
      <c r="BP1066" s="259"/>
      <c r="BQ1066" s="259"/>
      <c r="BR1066" s="66"/>
      <c r="BS1066" s="66"/>
      <c r="BT1066" s="274"/>
    </row>
    <row r="1067" spans="1:77" ht="8.85" customHeight="1" x14ac:dyDescent="0.45">
      <c r="A1067" s="275"/>
      <c r="B1067" s="227"/>
      <c r="C1067" s="179" t="s">
        <v>38</v>
      </c>
      <c r="D1067" s="179"/>
      <c r="E1067" s="179"/>
      <c r="F1067" s="181"/>
      <c r="G1067" s="181"/>
      <c r="H1067" s="179"/>
      <c r="I1067" s="179"/>
      <c r="J1067" s="182"/>
      <c r="K1067" s="182"/>
      <c r="L1067" s="182"/>
      <c r="M1067" s="182"/>
      <c r="N1067" s="182"/>
      <c r="O1067" s="182"/>
      <c r="P1067" s="182"/>
      <c r="Q1067" s="182"/>
      <c r="R1067" s="182"/>
      <c r="S1067" s="182"/>
      <c r="T1067" s="182"/>
      <c r="U1067" s="182"/>
      <c r="V1067" s="182"/>
      <c r="W1067" s="182"/>
      <c r="X1067" s="182"/>
      <c r="Y1067" s="182"/>
      <c r="Z1067" s="182"/>
      <c r="AA1067" s="182"/>
      <c r="AB1067" s="182"/>
      <c r="AC1067" s="182"/>
      <c r="AD1067" s="182"/>
      <c r="AE1067" s="182"/>
      <c r="AF1067" s="182"/>
      <c r="AG1067" s="179"/>
      <c r="AH1067" s="183"/>
      <c r="AI1067" s="184"/>
      <c r="AJ1067" s="184"/>
      <c r="AK1067" s="184"/>
      <c r="AL1067" s="184"/>
      <c r="AM1067" s="184"/>
      <c r="AN1067" s="184"/>
      <c r="AO1067" s="185"/>
      <c r="AP1067" s="186"/>
      <c r="AQ1067" s="186"/>
      <c r="AR1067" s="186"/>
      <c r="AS1067" s="186"/>
      <c r="AT1067" s="186"/>
      <c r="AU1067" s="186"/>
      <c r="AV1067" s="186"/>
      <c r="AW1067" s="186"/>
      <c r="AX1067" s="186"/>
      <c r="AY1067" s="186"/>
      <c r="AZ1067" s="186"/>
      <c r="BA1067" s="186"/>
      <c r="BB1067" s="186"/>
      <c r="BC1067" s="186"/>
      <c r="BD1067" s="186"/>
      <c r="BE1067" s="186"/>
      <c r="BF1067" s="186"/>
      <c r="BG1067" s="186"/>
      <c r="BH1067" s="186"/>
      <c r="BI1067" s="186"/>
      <c r="BJ1067" s="186"/>
      <c r="BK1067" s="186"/>
      <c r="BL1067" s="186"/>
      <c r="BM1067" s="186"/>
      <c r="BN1067" s="186"/>
      <c r="BO1067" s="187"/>
      <c r="BP1067" s="187"/>
      <c r="BQ1067" s="187"/>
      <c r="BR1067" s="71"/>
      <c r="BS1067" s="71"/>
      <c r="BT1067" s="275"/>
    </row>
    <row r="1068" spans="1:77" s="70" customFormat="1" ht="40.5" x14ac:dyDescent="0.45">
      <c r="A1068" s="274"/>
      <c r="B1068" s="227"/>
      <c r="C1068" s="692" t="s">
        <v>37</v>
      </c>
      <c r="D1068" s="692"/>
      <c r="E1068" s="717"/>
      <c r="F1068" s="717"/>
      <c r="G1068" s="717"/>
      <c r="H1068" s="717"/>
      <c r="I1068" s="717"/>
      <c r="J1068" s="717"/>
      <c r="K1068" s="717"/>
      <c r="L1068" s="717"/>
      <c r="M1068" s="717"/>
      <c r="N1068" s="717"/>
      <c r="O1068" s="717"/>
      <c r="P1068" s="717"/>
      <c r="Q1068" s="717"/>
      <c r="R1068" s="717"/>
      <c r="S1068" s="717"/>
      <c r="T1068" s="717"/>
      <c r="U1068" s="717"/>
      <c r="V1068" s="717"/>
      <c r="W1068" s="717"/>
      <c r="X1068" s="717"/>
      <c r="Y1068" s="717"/>
      <c r="Z1068" s="717"/>
      <c r="AA1068" s="717"/>
      <c r="AB1068" s="717"/>
      <c r="AC1068" s="717"/>
      <c r="AD1068" s="180"/>
      <c r="AE1068" s="718" t="s">
        <v>21</v>
      </c>
      <c r="AF1068" s="718"/>
      <c r="AG1068" s="718"/>
      <c r="AH1068" s="718"/>
      <c r="AI1068" s="717"/>
      <c r="AJ1068" s="717"/>
      <c r="AK1068" s="717"/>
      <c r="AL1068" s="717"/>
      <c r="AM1068" s="717"/>
      <c r="AN1068" s="717"/>
      <c r="AO1068" s="717"/>
      <c r="AP1068" s="717"/>
      <c r="AQ1068" s="717"/>
      <c r="AR1068" s="717"/>
      <c r="AS1068" s="717"/>
      <c r="AT1068" s="717"/>
      <c r="AU1068" s="717"/>
      <c r="AV1068" s="717"/>
      <c r="AW1068" s="717"/>
      <c r="AX1068" s="717"/>
      <c r="AY1068" s="717"/>
      <c r="AZ1068" s="717"/>
      <c r="BA1068" s="716" t="s">
        <v>12</v>
      </c>
      <c r="BB1068" s="716"/>
      <c r="BC1068" s="716"/>
      <c r="BD1068" s="708"/>
      <c r="BE1068" s="708"/>
      <c r="BF1068" s="708"/>
      <c r="BG1068" s="708"/>
      <c r="BH1068" s="708"/>
      <c r="BI1068" s="708"/>
      <c r="BJ1068" s="708"/>
      <c r="BK1068" s="708"/>
      <c r="BL1068" s="708"/>
      <c r="BM1068" s="708"/>
      <c r="BN1068" s="188"/>
      <c r="BO1068" s="334"/>
      <c r="BP1068" s="189"/>
      <c r="BQ1068" s="189"/>
      <c r="BR1068" s="72">
        <f>IF(BD1068=0,0,1)</f>
        <v>0</v>
      </c>
      <c r="BS1068" s="73">
        <f>IF((BE1118+BI1118)&gt;(AO1118+AS1118),1,0)</f>
        <v>0</v>
      </c>
      <c r="BT1068" s="276"/>
    </row>
    <row r="1069" spans="1:77" ht="9.6" customHeight="1" x14ac:dyDescent="0.45">
      <c r="A1069" s="268"/>
      <c r="B1069" s="227"/>
      <c r="C1069" s="177"/>
      <c r="D1069" s="177"/>
      <c r="E1069" s="177"/>
      <c r="F1069" s="178"/>
      <c r="G1069" s="178"/>
      <c r="H1069" s="177"/>
      <c r="I1069" s="177"/>
      <c r="J1069" s="177"/>
      <c r="K1069" s="177"/>
      <c r="L1069" s="177"/>
      <c r="M1069" s="177"/>
      <c r="N1069" s="177"/>
      <c r="O1069" s="177"/>
      <c r="P1069" s="177"/>
      <c r="Q1069" s="177"/>
      <c r="R1069" s="177"/>
      <c r="S1069" s="177"/>
      <c r="T1069" s="177"/>
      <c r="U1069" s="177"/>
      <c r="V1069" s="177"/>
      <c r="W1069" s="177"/>
      <c r="X1069" s="177"/>
      <c r="Y1069" s="177"/>
      <c r="Z1069" s="177"/>
      <c r="AA1069" s="177"/>
      <c r="AB1069" s="177"/>
      <c r="AC1069" s="177"/>
      <c r="AD1069" s="177"/>
      <c r="AE1069" s="177"/>
      <c r="AF1069" s="179"/>
      <c r="AG1069" s="179"/>
      <c r="AH1069" s="177"/>
      <c r="AI1069" s="177"/>
      <c r="AJ1069" s="177"/>
      <c r="AK1069" s="177"/>
      <c r="AL1069" s="177"/>
      <c r="AM1069" s="177"/>
      <c r="AN1069" s="177"/>
      <c r="AO1069" s="177"/>
      <c r="AP1069" s="177"/>
      <c r="AQ1069" s="177"/>
      <c r="AR1069" s="177"/>
      <c r="AS1069" s="177"/>
      <c r="AT1069" s="177"/>
      <c r="AU1069" s="177"/>
      <c r="AV1069" s="177"/>
      <c r="AW1069" s="177"/>
      <c r="AX1069" s="177"/>
      <c r="AY1069" s="177"/>
      <c r="AZ1069" s="177"/>
      <c r="BA1069" s="177"/>
      <c r="BB1069" s="177"/>
      <c r="BC1069" s="177"/>
      <c r="BD1069" s="177"/>
      <c r="BE1069" s="177"/>
      <c r="BF1069" s="177"/>
      <c r="BG1069" s="177"/>
      <c r="BH1069" s="177"/>
      <c r="BI1069" s="177"/>
      <c r="BJ1069" s="177"/>
      <c r="BK1069" s="177"/>
      <c r="BL1069" s="177"/>
      <c r="BM1069" s="177"/>
      <c r="BN1069" s="177"/>
      <c r="BO1069" s="190"/>
      <c r="BP1069" s="190"/>
      <c r="BQ1069" s="190"/>
      <c r="BR1069" s="65"/>
      <c r="BS1069" s="65"/>
      <c r="BT1069" s="268"/>
    </row>
    <row r="1070" spans="1:77" ht="8.85" customHeight="1" thickBot="1" x14ac:dyDescent="0.5">
      <c r="A1070" s="268"/>
      <c r="B1070" s="228"/>
      <c r="C1070" s="191"/>
      <c r="D1070" s="191"/>
      <c r="E1070" s="191"/>
      <c r="F1070" s="192"/>
      <c r="G1070" s="192"/>
      <c r="H1070" s="191"/>
      <c r="I1070" s="191"/>
      <c r="J1070" s="191"/>
      <c r="K1070" s="191"/>
      <c r="L1070" s="191"/>
      <c r="M1070" s="191"/>
      <c r="N1070" s="191"/>
      <c r="O1070" s="191"/>
      <c r="P1070" s="191"/>
      <c r="Q1070" s="191"/>
      <c r="R1070" s="191"/>
      <c r="S1070" s="191"/>
      <c r="T1070" s="191"/>
      <c r="U1070" s="191"/>
      <c r="V1070" s="191"/>
      <c r="W1070" s="191"/>
      <c r="X1070" s="191"/>
      <c r="Y1070" s="191"/>
      <c r="Z1070" s="191"/>
      <c r="AA1070" s="191"/>
      <c r="AB1070" s="191"/>
      <c r="AC1070" s="191"/>
      <c r="AD1070" s="191"/>
      <c r="AE1070" s="191"/>
      <c r="AF1070" s="193"/>
      <c r="AG1070" s="193"/>
      <c r="AH1070" s="191"/>
      <c r="AI1070" s="191"/>
      <c r="AJ1070" s="191"/>
      <c r="AK1070" s="191"/>
      <c r="AL1070" s="191"/>
      <c r="AM1070" s="191"/>
      <c r="AN1070" s="191"/>
      <c r="AO1070" s="191"/>
      <c r="AP1070" s="191"/>
      <c r="AQ1070" s="191"/>
      <c r="AR1070" s="191"/>
      <c r="AS1070" s="191"/>
      <c r="AT1070" s="191"/>
      <c r="AU1070" s="191"/>
      <c r="AV1070" s="191"/>
      <c r="AW1070" s="191"/>
      <c r="AX1070" s="191"/>
      <c r="AY1070" s="191"/>
      <c r="AZ1070" s="191"/>
      <c r="BA1070" s="191"/>
      <c r="BB1070" s="191"/>
      <c r="BC1070" s="191"/>
      <c r="BD1070" s="191"/>
      <c r="BE1070" s="191"/>
      <c r="BF1070" s="191"/>
      <c r="BG1070" s="191"/>
      <c r="BH1070" s="191"/>
      <c r="BI1070" s="191"/>
      <c r="BJ1070" s="191"/>
      <c r="BK1070" s="191"/>
      <c r="BL1070" s="191"/>
      <c r="BM1070" s="191"/>
      <c r="BN1070" s="191"/>
      <c r="BO1070" s="194"/>
      <c r="BP1070" s="194"/>
      <c r="BQ1070" s="194"/>
      <c r="BR1070" s="65"/>
      <c r="BS1070" s="65"/>
      <c r="BT1070" s="268"/>
    </row>
    <row r="1071" spans="1:77" s="70" customFormat="1" ht="40.5" customHeight="1" thickTop="1" x14ac:dyDescent="0.4">
      <c r="A1071" s="276"/>
      <c r="B1071" s="684" t="s">
        <v>0</v>
      </c>
      <c r="C1071" s="686" t="s">
        <v>1</v>
      </c>
      <c r="D1071" s="687"/>
      <c r="E1071" s="339" t="s">
        <v>28</v>
      </c>
      <c r="F1071" s="665" t="s">
        <v>93</v>
      </c>
      <c r="G1071" s="665" t="s">
        <v>94</v>
      </c>
      <c r="H1071" s="726" t="s">
        <v>40</v>
      </c>
      <c r="I1071" s="727"/>
      <c r="J1071" s="595" t="s">
        <v>7</v>
      </c>
      <c r="K1071" s="595"/>
      <c r="L1071" s="595"/>
      <c r="M1071" s="595"/>
      <c r="N1071" s="595"/>
      <c r="O1071" s="595"/>
      <c r="P1071" s="595" t="s">
        <v>2</v>
      </c>
      <c r="Q1071" s="595"/>
      <c r="R1071" s="595"/>
      <c r="S1071" s="595"/>
      <c r="T1071" s="595"/>
      <c r="U1071" s="595"/>
      <c r="V1071" s="696" t="s">
        <v>34</v>
      </c>
      <c r="W1071" s="697"/>
      <c r="X1071" s="696" t="s">
        <v>35</v>
      </c>
      <c r="Y1071" s="697"/>
      <c r="Z1071" s="696" t="s">
        <v>43</v>
      </c>
      <c r="AA1071" s="697"/>
      <c r="AB1071" s="595" t="s">
        <v>6</v>
      </c>
      <c r="AC1071" s="595"/>
      <c r="AD1071" s="595"/>
      <c r="AE1071" s="595"/>
      <c r="AF1071" s="595"/>
      <c r="AG1071" s="595"/>
      <c r="AH1071" s="595" t="s">
        <v>63</v>
      </c>
      <c r="AI1071" s="595"/>
      <c r="AJ1071" s="595"/>
      <c r="AK1071" s="595"/>
      <c r="AL1071" s="595"/>
      <c r="AM1071" s="595"/>
      <c r="AN1071" s="595" t="s">
        <v>64</v>
      </c>
      <c r="AO1071" s="595"/>
      <c r="AP1071" s="595"/>
      <c r="AQ1071" s="595"/>
      <c r="AR1071" s="595"/>
      <c r="AS1071" s="595"/>
      <c r="AT1071" s="595" t="s">
        <v>65</v>
      </c>
      <c r="AU1071" s="595"/>
      <c r="AV1071" s="595"/>
      <c r="AW1071" s="595"/>
      <c r="AX1071" s="595"/>
      <c r="AY1071" s="597"/>
      <c r="AZ1071" s="595" t="s">
        <v>4</v>
      </c>
      <c r="BA1071" s="595"/>
      <c r="BB1071" s="595"/>
      <c r="BC1071" s="595"/>
      <c r="BD1071" s="595"/>
      <c r="BE1071" s="595"/>
      <c r="BF1071" s="595" t="s">
        <v>66</v>
      </c>
      <c r="BG1071" s="595"/>
      <c r="BH1071" s="595"/>
      <c r="BI1071" s="595"/>
      <c r="BJ1071" s="595"/>
      <c r="BK1071" s="596"/>
      <c r="BL1071" s="651" t="s">
        <v>25</v>
      </c>
      <c r="BM1071" s="652"/>
      <c r="BN1071" s="653"/>
      <c r="BO1071" s="598" t="s">
        <v>100</v>
      </c>
      <c r="BP1071" s="598" t="s">
        <v>81</v>
      </c>
      <c r="BQ1071" s="598" t="s">
        <v>82</v>
      </c>
      <c r="BR1071" s="74"/>
      <c r="BS1071" s="74"/>
      <c r="BT1071" s="276"/>
    </row>
    <row r="1072" spans="1:77" s="70" customFormat="1" ht="41.25" customHeight="1" x14ac:dyDescent="0.7">
      <c r="A1072" s="276"/>
      <c r="B1072" s="685"/>
      <c r="C1072" s="688"/>
      <c r="D1072" s="689"/>
      <c r="E1072" s="221" t="s">
        <v>95</v>
      </c>
      <c r="F1072" s="666"/>
      <c r="G1072" s="666"/>
      <c r="H1072" s="728"/>
      <c r="I1072" s="729"/>
      <c r="J1072" s="645" t="s">
        <v>17</v>
      </c>
      <c r="K1072" s="646"/>
      <c r="L1072" s="641" t="s">
        <v>18</v>
      </c>
      <c r="M1072" s="642"/>
      <c r="N1072" s="657" t="s">
        <v>19</v>
      </c>
      <c r="O1072" s="658" t="s">
        <v>8</v>
      </c>
      <c r="P1072" s="645" t="s">
        <v>26</v>
      </c>
      <c r="Q1072" s="646"/>
      <c r="R1072" s="641" t="s">
        <v>24</v>
      </c>
      <c r="S1072" s="642"/>
      <c r="T1072" s="657" t="s">
        <v>19</v>
      </c>
      <c r="U1072" s="658"/>
      <c r="V1072" s="698"/>
      <c r="W1072" s="699"/>
      <c r="X1072" s="698"/>
      <c r="Y1072" s="699"/>
      <c r="Z1072" s="698"/>
      <c r="AA1072" s="699"/>
      <c r="AB1072" s="645" t="s">
        <v>47</v>
      </c>
      <c r="AC1072" s="646"/>
      <c r="AD1072" s="641" t="s">
        <v>23</v>
      </c>
      <c r="AE1072" s="642" t="s">
        <v>3</v>
      </c>
      <c r="AF1072" s="643" t="s">
        <v>5</v>
      </c>
      <c r="AG1072" s="644"/>
      <c r="AH1072" s="645" t="s">
        <v>47</v>
      </c>
      <c r="AI1072" s="646"/>
      <c r="AJ1072" s="641" t="s">
        <v>23</v>
      </c>
      <c r="AK1072" s="642" t="s">
        <v>3</v>
      </c>
      <c r="AL1072" s="643" t="s">
        <v>5</v>
      </c>
      <c r="AM1072" s="644"/>
      <c r="AN1072" s="645" t="s">
        <v>47</v>
      </c>
      <c r="AO1072" s="646"/>
      <c r="AP1072" s="641" t="s">
        <v>23</v>
      </c>
      <c r="AQ1072" s="642" t="s">
        <v>3</v>
      </c>
      <c r="AR1072" s="643" t="s">
        <v>5</v>
      </c>
      <c r="AS1072" s="644"/>
      <c r="AT1072" s="645" t="s">
        <v>47</v>
      </c>
      <c r="AU1072" s="646"/>
      <c r="AV1072" s="641" t="s">
        <v>23</v>
      </c>
      <c r="AW1072" s="642" t="s">
        <v>3</v>
      </c>
      <c r="AX1072" s="643" t="s">
        <v>5</v>
      </c>
      <c r="AY1072" s="720"/>
      <c r="AZ1072" s="645" t="s">
        <v>47</v>
      </c>
      <c r="BA1072" s="646"/>
      <c r="BB1072" s="641" t="s">
        <v>23</v>
      </c>
      <c r="BC1072" s="642" t="s">
        <v>3</v>
      </c>
      <c r="BD1072" s="643" t="s">
        <v>5</v>
      </c>
      <c r="BE1072" s="644"/>
      <c r="BF1072" s="645" t="s">
        <v>47</v>
      </c>
      <c r="BG1072" s="646"/>
      <c r="BH1072" s="641" t="s">
        <v>23</v>
      </c>
      <c r="BI1072" s="642" t="s">
        <v>3</v>
      </c>
      <c r="BJ1072" s="643" t="s">
        <v>5</v>
      </c>
      <c r="BK1072" s="644"/>
      <c r="BL1072" s="654"/>
      <c r="BM1072" s="655"/>
      <c r="BN1072" s="656"/>
      <c r="BO1072" s="599"/>
      <c r="BP1072" s="599"/>
      <c r="BQ1072" s="599"/>
      <c r="BR1072" s="74"/>
      <c r="BS1072" s="74"/>
      <c r="BT1072" s="276"/>
      <c r="BY1072" s="307"/>
    </row>
    <row r="1073" spans="1:77" ht="23.85" customHeight="1" x14ac:dyDescent="0.35">
      <c r="A1073" s="277"/>
      <c r="B1073" s="678" t="str">
        <f>IF(ROSTER!B$8="","",ROSTER!B$8)</f>
        <v/>
      </c>
      <c r="C1073" s="669" t="str">
        <f>IF(ROSTER!C$8="","",ROSTER!C$8)</f>
        <v/>
      </c>
      <c r="D1073" s="670"/>
      <c r="E1073" s="667"/>
      <c r="F1073" s="680">
        <f>IF(E1073="y",1,IF(E1073="S",1,0))</f>
        <v>0</v>
      </c>
      <c r="G1073" s="663">
        <f>IF(E1073="S",1,0)</f>
        <v>0</v>
      </c>
      <c r="H1073" s="583"/>
      <c r="I1073" s="584"/>
      <c r="J1073" s="569"/>
      <c r="K1073" s="570"/>
      <c r="L1073" s="573"/>
      <c r="M1073" s="574"/>
      <c r="N1073" s="579">
        <f>L1073+J1073</f>
        <v>0</v>
      </c>
      <c r="O1073" s="580"/>
      <c r="P1073" s="569"/>
      <c r="Q1073" s="570"/>
      <c r="R1073" s="573"/>
      <c r="S1073" s="574"/>
      <c r="T1073" s="579">
        <f>R1073-P1073</f>
        <v>0</v>
      </c>
      <c r="U1073" s="580"/>
      <c r="V1073" s="583"/>
      <c r="W1073" s="584"/>
      <c r="X1073" s="569"/>
      <c r="Y1073" s="584"/>
      <c r="Z1073" s="569"/>
      <c r="AA1073" s="584"/>
      <c r="AB1073" s="569"/>
      <c r="AC1073" s="570"/>
      <c r="AD1073" s="573"/>
      <c r="AE1073" s="574"/>
      <c r="AF1073" s="557">
        <f>IF(AB1073=0,0,(AD1073/AB1073)*100)</f>
        <v>0</v>
      </c>
      <c r="AG1073" s="558"/>
      <c r="AH1073" s="569"/>
      <c r="AI1073" s="570"/>
      <c r="AJ1073" s="573"/>
      <c r="AK1073" s="574"/>
      <c r="AL1073" s="557">
        <f>IF(AH1073=0,0,(AJ1073/AH1073)*100)</f>
        <v>0</v>
      </c>
      <c r="AM1073" s="558"/>
      <c r="AN1073" s="569"/>
      <c r="AO1073" s="570"/>
      <c r="AP1073" s="573"/>
      <c r="AQ1073" s="574"/>
      <c r="AR1073" s="557">
        <f>IF(AN1073=0,0,(AP1073/AN1073)*100)</f>
        <v>0</v>
      </c>
      <c r="AS1073" s="558"/>
      <c r="AT1073" s="561">
        <f>AB1073+AH1073+AN1073</f>
        <v>0</v>
      </c>
      <c r="AU1073" s="562"/>
      <c r="AV1073" s="565">
        <f>AD1073+AJ1073+AP1073</f>
        <v>0</v>
      </c>
      <c r="AW1073" s="566"/>
      <c r="AX1073" s="557">
        <f>IF(AT1073=0,0,(AV1073/AT1073)*100)</f>
        <v>0</v>
      </c>
      <c r="AY1073" s="558"/>
      <c r="AZ1073" s="569"/>
      <c r="BA1073" s="570"/>
      <c r="BB1073" s="573"/>
      <c r="BC1073" s="574"/>
      <c r="BD1073" s="557">
        <f>IF(AZ1073=0,0,(BB1073/AZ1073)*100)</f>
        <v>0</v>
      </c>
      <c r="BE1073" s="558"/>
      <c r="BF1073" s="561">
        <f>AT1073+AZ1073</f>
        <v>0</v>
      </c>
      <c r="BG1073" s="562"/>
      <c r="BH1073" s="565">
        <f>AV1073+BB1073</f>
        <v>0</v>
      </c>
      <c r="BI1073" s="566"/>
      <c r="BJ1073" s="557">
        <f>IF(BF1073=0,0,(BH1073/BF1073)*100)</f>
        <v>0</v>
      </c>
      <c r="BK1073" s="558"/>
      <c r="BL1073" s="602">
        <f>(AD1073*2)+(AJ1073*2)+(AP1073*3)+BB1073</f>
        <v>0</v>
      </c>
      <c r="BM1073" s="603"/>
      <c r="BN1073" s="604"/>
      <c r="BO1073" s="587">
        <f>IF(BQ1073=0,0,50*BP1073/BQ1073)</f>
        <v>0</v>
      </c>
      <c r="BP1073" s="555">
        <f>(BL1073*BS$1073)+(N1073*BS$1074)+(X1073*BS$1075)+(R1073*BS$1076)+(V1073*BS$1077)+(Z1073*BS$1078)</f>
        <v>0</v>
      </c>
      <c r="BQ1073" s="555">
        <f>((AZ1073-BB1073)*BS$1080)+((AT1073-AV1073)*BS$1079)+(H1073*BS$1081)+(P1073*BS$1082)</f>
        <v>0</v>
      </c>
      <c r="BR1073" s="75" t="s">
        <v>70</v>
      </c>
      <c r="BS1073" s="76">
        <f>IF(BO1068="B",'VALUE POINTS'!L$10,IF('GAME STATS'!BO1068="C",'VALUE POINTS'!M$10,'VALUE POINTS'!K$10))</f>
        <v>1</v>
      </c>
      <c r="BT1073" s="280"/>
    </row>
    <row r="1074" spans="1:77" ht="23.85" customHeight="1" x14ac:dyDescent="0.35">
      <c r="A1074" s="277"/>
      <c r="B1074" s="679"/>
      <c r="C1074" s="690" t="str">
        <f>IF(ROSTER!D$8="","",ROSTER!D$8)</f>
        <v/>
      </c>
      <c r="D1074" s="691"/>
      <c r="E1074" s="668"/>
      <c r="F1074" s="681"/>
      <c r="G1074" s="664"/>
      <c r="H1074" s="585"/>
      <c r="I1074" s="586"/>
      <c r="J1074" s="571"/>
      <c r="K1074" s="572"/>
      <c r="L1074" s="575"/>
      <c r="M1074" s="576"/>
      <c r="N1074" s="581" t="s">
        <v>16</v>
      </c>
      <c r="O1074" s="582"/>
      <c r="P1074" s="571"/>
      <c r="Q1074" s="572"/>
      <c r="R1074" s="575"/>
      <c r="S1074" s="576"/>
      <c r="T1074" s="581" t="s">
        <v>16</v>
      </c>
      <c r="U1074" s="582"/>
      <c r="V1074" s="585"/>
      <c r="W1074" s="586"/>
      <c r="X1074" s="571"/>
      <c r="Y1074" s="586"/>
      <c r="Z1074" s="571"/>
      <c r="AA1074" s="586"/>
      <c r="AB1074" s="571"/>
      <c r="AC1074" s="572"/>
      <c r="AD1074" s="575"/>
      <c r="AE1074" s="576"/>
      <c r="AF1074" s="577"/>
      <c r="AG1074" s="578"/>
      <c r="AH1074" s="571"/>
      <c r="AI1074" s="572"/>
      <c r="AJ1074" s="575"/>
      <c r="AK1074" s="576"/>
      <c r="AL1074" s="577"/>
      <c r="AM1074" s="578"/>
      <c r="AN1074" s="571"/>
      <c r="AO1074" s="572"/>
      <c r="AP1074" s="575"/>
      <c r="AQ1074" s="576"/>
      <c r="AR1074" s="577"/>
      <c r="AS1074" s="578"/>
      <c r="AT1074" s="627"/>
      <c r="AU1074" s="628"/>
      <c r="AV1074" s="629"/>
      <c r="AW1074" s="630"/>
      <c r="AX1074" s="577"/>
      <c r="AY1074" s="578"/>
      <c r="AZ1074" s="571"/>
      <c r="BA1074" s="572"/>
      <c r="BB1074" s="575"/>
      <c r="BC1074" s="576"/>
      <c r="BD1074" s="577"/>
      <c r="BE1074" s="578"/>
      <c r="BF1074" s="627"/>
      <c r="BG1074" s="628"/>
      <c r="BH1074" s="629"/>
      <c r="BI1074" s="630"/>
      <c r="BJ1074" s="577"/>
      <c r="BK1074" s="578"/>
      <c r="BL1074" s="605"/>
      <c r="BM1074" s="606"/>
      <c r="BN1074" s="607"/>
      <c r="BO1074" s="588"/>
      <c r="BP1074" s="556"/>
      <c r="BQ1074" s="556"/>
      <c r="BR1074" s="75" t="s">
        <v>71</v>
      </c>
      <c r="BS1074" s="76">
        <f>IF(BO1068="B",'VALUE POINTS'!L$11,IF('GAME STATS'!BO1068="C",'VALUE POINTS'!M$11,'VALUE POINTS'!K$11))</f>
        <v>1</v>
      </c>
      <c r="BT1074" s="280"/>
    </row>
    <row r="1075" spans="1:77" ht="21.75" customHeight="1" x14ac:dyDescent="0.4">
      <c r="A1075" s="268"/>
      <c r="B1075" s="678" t="str">
        <f>IF(ROSTER!B$10="","",ROSTER!B$10)</f>
        <v/>
      </c>
      <c r="C1075" s="669" t="str">
        <f>IF(ROSTER!C$10="","",ROSTER!C$10)</f>
        <v/>
      </c>
      <c r="D1075" s="670"/>
      <c r="E1075" s="667"/>
      <c r="F1075" s="680">
        <f>IF(E1075="y",1,IF(E1075="S",1,0))</f>
        <v>0</v>
      </c>
      <c r="G1075" s="663">
        <f>IF(E1075="S",1,0)</f>
        <v>0</v>
      </c>
      <c r="H1075" s="583"/>
      <c r="I1075" s="584"/>
      <c r="J1075" s="569"/>
      <c r="K1075" s="570"/>
      <c r="L1075" s="573"/>
      <c r="M1075" s="574"/>
      <c r="N1075" s="579">
        <f>L1075+J1075</f>
        <v>0</v>
      </c>
      <c r="O1075" s="580"/>
      <c r="P1075" s="569"/>
      <c r="Q1075" s="570"/>
      <c r="R1075" s="573"/>
      <c r="S1075" s="574"/>
      <c r="T1075" s="579">
        <f>R1075-P1075</f>
        <v>0</v>
      </c>
      <c r="U1075" s="580"/>
      <c r="V1075" s="583"/>
      <c r="W1075" s="584"/>
      <c r="X1075" s="569"/>
      <c r="Y1075" s="584"/>
      <c r="Z1075" s="569"/>
      <c r="AA1075" s="584"/>
      <c r="AB1075" s="569"/>
      <c r="AC1075" s="570"/>
      <c r="AD1075" s="573"/>
      <c r="AE1075" s="574"/>
      <c r="AF1075" s="557">
        <f>IF(AB1075=0,0,(AD1075/AB1075)*100)</f>
        <v>0</v>
      </c>
      <c r="AG1075" s="558"/>
      <c r="AH1075" s="569"/>
      <c r="AI1075" s="570"/>
      <c r="AJ1075" s="573"/>
      <c r="AK1075" s="574"/>
      <c r="AL1075" s="557">
        <f>IF(AH1075=0,0,(AJ1075/AH1075)*100)</f>
        <v>0</v>
      </c>
      <c r="AM1075" s="558"/>
      <c r="AN1075" s="569"/>
      <c r="AO1075" s="570"/>
      <c r="AP1075" s="573"/>
      <c r="AQ1075" s="574"/>
      <c r="AR1075" s="557">
        <f>IF(AN1075=0,0,(AP1075/AN1075)*100)</f>
        <v>0</v>
      </c>
      <c r="AS1075" s="558"/>
      <c r="AT1075" s="561">
        <f>AB1075+AH1075+AN1075</f>
        <v>0</v>
      </c>
      <c r="AU1075" s="562"/>
      <c r="AV1075" s="565">
        <f>AD1075+AJ1075+AP1075</f>
        <v>0</v>
      </c>
      <c r="AW1075" s="566"/>
      <c r="AX1075" s="557">
        <f>IF(AT1075=0,0,(AV1075/AT1075)*100)</f>
        <v>0</v>
      </c>
      <c r="AY1075" s="558"/>
      <c r="AZ1075" s="569"/>
      <c r="BA1075" s="570"/>
      <c r="BB1075" s="573"/>
      <c r="BC1075" s="574"/>
      <c r="BD1075" s="557">
        <f>IF(AZ1075=0,0,(BB1075/AZ1075)*100)</f>
        <v>0</v>
      </c>
      <c r="BE1075" s="558"/>
      <c r="BF1075" s="561">
        <f>AT1075+AZ1075</f>
        <v>0</v>
      </c>
      <c r="BG1075" s="562"/>
      <c r="BH1075" s="565">
        <f>AV1075+BB1075</f>
        <v>0</v>
      </c>
      <c r="BI1075" s="566"/>
      <c r="BJ1075" s="557">
        <f>IF(BF1075=0,0,(BH1075/BF1075)*100)</f>
        <v>0</v>
      </c>
      <c r="BK1075" s="558"/>
      <c r="BL1075" s="602">
        <f>(AD1075*2)+(AJ1075*2)+(AP1075*3)+BB1075</f>
        <v>0</v>
      </c>
      <c r="BM1075" s="603"/>
      <c r="BN1075" s="604"/>
      <c r="BO1075" s="587">
        <f>IF(BQ1075=0,0,50*BP1075/BQ1075)</f>
        <v>0</v>
      </c>
      <c r="BP1075" s="555">
        <f t="shared" ref="BP1075" si="996">(BL1075*BS$1073)+(N1075*BS$1074)+(X1075*BS$1075)+(R1075*BS$1076)+(V1075*BS$1077)+(Z1075*BS$1078)</f>
        <v>0</v>
      </c>
      <c r="BQ1075" s="555">
        <f t="shared" ref="BQ1075" si="997">((AZ1075-BB1075)*BS$1080)+((AT1075-AV1075)*BS$1079)+(H1075*BS$1081)+(P1075*BS$1082)</f>
        <v>0</v>
      </c>
      <c r="BR1075" s="75" t="s">
        <v>72</v>
      </c>
      <c r="BS1075" s="76">
        <f>IF(BO1068="B",'VALUE POINTS'!L$12,IF('GAME STATS'!BO1068="C",'VALUE POINTS'!M$12,'VALUE POINTS'!K$12))</f>
        <v>2</v>
      </c>
      <c r="BT1075" s="280"/>
      <c r="BY1075" s="70"/>
    </row>
    <row r="1076" spans="1:77" ht="21.75" customHeight="1" x14ac:dyDescent="0.35">
      <c r="A1076" s="268"/>
      <c r="B1076" s="679"/>
      <c r="C1076" s="690" t="str">
        <f>IF(ROSTER!D$10="","",ROSTER!D$10)</f>
        <v/>
      </c>
      <c r="D1076" s="691"/>
      <c r="E1076" s="668"/>
      <c r="F1076" s="681"/>
      <c r="G1076" s="664"/>
      <c r="H1076" s="585"/>
      <c r="I1076" s="586"/>
      <c r="J1076" s="571"/>
      <c r="K1076" s="572"/>
      <c r="L1076" s="575"/>
      <c r="M1076" s="576"/>
      <c r="N1076" s="581" t="s">
        <v>16</v>
      </c>
      <c r="O1076" s="582"/>
      <c r="P1076" s="571"/>
      <c r="Q1076" s="572"/>
      <c r="R1076" s="575"/>
      <c r="S1076" s="576"/>
      <c r="T1076" s="581" t="s">
        <v>16</v>
      </c>
      <c r="U1076" s="582"/>
      <c r="V1076" s="585"/>
      <c r="W1076" s="586"/>
      <c r="X1076" s="571"/>
      <c r="Y1076" s="586"/>
      <c r="Z1076" s="571"/>
      <c r="AA1076" s="586"/>
      <c r="AB1076" s="571"/>
      <c r="AC1076" s="572"/>
      <c r="AD1076" s="575"/>
      <c r="AE1076" s="576"/>
      <c r="AF1076" s="577"/>
      <c r="AG1076" s="578"/>
      <c r="AH1076" s="571"/>
      <c r="AI1076" s="572"/>
      <c r="AJ1076" s="575"/>
      <c r="AK1076" s="576"/>
      <c r="AL1076" s="577"/>
      <c r="AM1076" s="578"/>
      <c r="AN1076" s="571"/>
      <c r="AO1076" s="572"/>
      <c r="AP1076" s="575"/>
      <c r="AQ1076" s="576"/>
      <c r="AR1076" s="577"/>
      <c r="AS1076" s="578"/>
      <c r="AT1076" s="627"/>
      <c r="AU1076" s="628"/>
      <c r="AV1076" s="629"/>
      <c r="AW1076" s="630"/>
      <c r="AX1076" s="577"/>
      <c r="AY1076" s="578"/>
      <c r="AZ1076" s="571"/>
      <c r="BA1076" s="572"/>
      <c r="BB1076" s="575"/>
      <c r="BC1076" s="576"/>
      <c r="BD1076" s="577"/>
      <c r="BE1076" s="578"/>
      <c r="BF1076" s="627"/>
      <c r="BG1076" s="628"/>
      <c r="BH1076" s="629"/>
      <c r="BI1076" s="630"/>
      <c r="BJ1076" s="577"/>
      <c r="BK1076" s="578"/>
      <c r="BL1076" s="605"/>
      <c r="BM1076" s="606"/>
      <c r="BN1076" s="607"/>
      <c r="BO1076" s="588"/>
      <c r="BP1076" s="556"/>
      <c r="BQ1076" s="556"/>
      <c r="BR1076" s="75" t="s">
        <v>73</v>
      </c>
      <c r="BS1076" s="76">
        <f>IF(BO1068="B",'VALUE POINTS'!L$13,IF('GAME STATS'!BO1068="C",'VALUE POINTS'!M$13,'VALUE POINTS'!K$13))</f>
        <v>2</v>
      </c>
      <c r="BT1076" s="280"/>
    </row>
    <row r="1077" spans="1:77" ht="21.75" customHeight="1" x14ac:dyDescent="0.35">
      <c r="A1077" s="268"/>
      <c r="B1077" s="678" t="str">
        <f>IF(ROSTER!B$12="","",ROSTER!B$12)</f>
        <v/>
      </c>
      <c r="C1077" s="669" t="str">
        <f>IF(ROSTER!C$12="","",ROSTER!C$12)</f>
        <v/>
      </c>
      <c r="D1077" s="670"/>
      <c r="E1077" s="667"/>
      <c r="F1077" s="680">
        <f>IF(E1077="y",1,IF(E1077="S",1,0))</f>
        <v>0</v>
      </c>
      <c r="G1077" s="663">
        <f>IF(E1077="S",1,0)</f>
        <v>0</v>
      </c>
      <c r="H1077" s="583"/>
      <c r="I1077" s="584"/>
      <c r="J1077" s="569"/>
      <c r="K1077" s="570"/>
      <c r="L1077" s="573"/>
      <c r="M1077" s="574"/>
      <c r="N1077" s="579">
        <f>L1077+J1077</f>
        <v>0</v>
      </c>
      <c r="O1077" s="580"/>
      <c r="P1077" s="569"/>
      <c r="Q1077" s="570"/>
      <c r="R1077" s="573"/>
      <c r="S1077" s="574"/>
      <c r="T1077" s="579">
        <f>R1077-P1077</f>
        <v>0</v>
      </c>
      <c r="U1077" s="580"/>
      <c r="V1077" s="583"/>
      <c r="W1077" s="584"/>
      <c r="X1077" s="569"/>
      <c r="Y1077" s="584"/>
      <c r="Z1077" s="569"/>
      <c r="AA1077" s="584"/>
      <c r="AB1077" s="569"/>
      <c r="AC1077" s="570"/>
      <c r="AD1077" s="573"/>
      <c r="AE1077" s="574"/>
      <c r="AF1077" s="557">
        <f>IF(AB1077=0,0,(AD1077/AB1077)*100)</f>
        <v>0</v>
      </c>
      <c r="AG1077" s="558"/>
      <c r="AH1077" s="569"/>
      <c r="AI1077" s="570"/>
      <c r="AJ1077" s="573"/>
      <c r="AK1077" s="574"/>
      <c r="AL1077" s="557">
        <f>IF(AH1077=0,0,(AJ1077/AH1077)*100)</f>
        <v>0</v>
      </c>
      <c r="AM1077" s="558"/>
      <c r="AN1077" s="569"/>
      <c r="AO1077" s="570"/>
      <c r="AP1077" s="573"/>
      <c r="AQ1077" s="574"/>
      <c r="AR1077" s="557">
        <f>IF(AN1077=0,0,(AP1077/AN1077)*100)</f>
        <v>0</v>
      </c>
      <c r="AS1077" s="558"/>
      <c r="AT1077" s="561">
        <f>AB1077+AH1077+AN1077</f>
        <v>0</v>
      </c>
      <c r="AU1077" s="562"/>
      <c r="AV1077" s="565">
        <f>AD1077+AJ1077+AP1077</f>
        <v>0</v>
      </c>
      <c r="AW1077" s="566"/>
      <c r="AX1077" s="557">
        <f>IF(AT1077=0,0,(AV1077/AT1077)*100)</f>
        <v>0</v>
      </c>
      <c r="AY1077" s="558"/>
      <c r="AZ1077" s="569"/>
      <c r="BA1077" s="570"/>
      <c r="BB1077" s="573"/>
      <c r="BC1077" s="574"/>
      <c r="BD1077" s="557">
        <f>IF(AZ1077=0,0,(BB1077/AZ1077)*100)</f>
        <v>0</v>
      </c>
      <c r="BE1077" s="558"/>
      <c r="BF1077" s="561">
        <f>AT1077+AZ1077</f>
        <v>0</v>
      </c>
      <c r="BG1077" s="562"/>
      <c r="BH1077" s="565">
        <f>AV1077+BB1077</f>
        <v>0</v>
      </c>
      <c r="BI1077" s="566"/>
      <c r="BJ1077" s="557">
        <f>IF(BF1077=0,0,(BH1077/BF1077)*100)</f>
        <v>0</v>
      </c>
      <c r="BK1077" s="558"/>
      <c r="BL1077" s="602">
        <f>(AD1077*2)+(AJ1077*2)+(AP1077*3)+BB1077</f>
        <v>0</v>
      </c>
      <c r="BM1077" s="603"/>
      <c r="BN1077" s="604"/>
      <c r="BO1077" s="587">
        <f t="shared" ref="BO1077" si="998">IF(BQ1077=0,0,50*BP1077/BQ1077)</f>
        <v>0</v>
      </c>
      <c r="BP1077" s="555">
        <f t="shared" ref="BP1077" si="999">(BL1077*BS$1073)+(N1077*BS$1074)+(X1077*BS$1075)+(R1077*BS$1076)+(V1077*BS$1077)+(Z1077*BS$1078)</f>
        <v>0</v>
      </c>
      <c r="BQ1077" s="555">
        <f t="shared" ref="BQ1077" si="1000">((AZ1077-BB1077)*BS$1080)+((AT1077-AV1077)*BS$1079)+(H1077*BS$1081)+(P1077*BS$1082)</f>
        <v>0</v>
      </c>
      <c r="BR1077" s="75" t="s">
        <v>74</v>
      </c>
      <c r="BS1077" s="76">
        <f>IF(BO1068="B",'VALUE POINTS'!L$14,IF('GAME STATS'!BO1068="C",'VALUE POINTS'!M$14,'VALUE POINTS'!K$14))</f>
        <v>2</v>
      </c>
      <c r="BT1077" s="280"/>
    </row>
    <row r="1078" spans="1:77" ht="21.75" customHeight="1" x14ac:dyDescent="0.4">
      <c r="A1078" s="268"/>
      <c r="B1078" s="679"/>
      <c r="C1078" s="690" t="str">
        <f>IF(ROSTER!D$12="","",ROSTER!D$12)</f>
        <v/>
      </c>
      <c r="D1078" s="691"/>
      <c r="E1078" s="668"/>
      <c r="F1078" s="681"/>
      <c r="G1078" s="664"/>
      <c r="H1078" s="585"/>
      <c r="I1078" s="586"/>
      <c r="J1078" s="571"/>
      <c r="K1078" s="572"/>
      <c r="L1078" s="575"/>
      <c r="M1078" s="576"/>
      <c r="N1078" s="581" t="s">
        <v>16</v>
      </c>
      <c r="O1078" s="582"/>
      <c r="P1078" s="571"/>
      <c r="Q1078" s="572"/>
      <c r="R1078" s="575"/>
      <c r="S1078" s="576"/>
      <c r="T1078" s="581" t="s">
        <v>16</v>
      </c>
      <c r="U1078" s="582"/>
      <c r="V1078" s="585"/>
      <c r="W1078" s="586"/>
      <c r="X1078" s="571"/>
      <c r="Y1078" s="586"/>
      <c r="Z1078" s="571"/>
      <c r="AA1078" s="586"/>
      <c r="AB1078" s="571"/>
      <c r="AC1078" s="572"/>
      <c r="AD1078" s="575"/>
      <c r="AE1078" s="576"/>
      <c r="AF1078" s="577"/>
      <c r="AG1078" s="578"/>
      <c r="AH1078" s="571"/>
      <c r="AI1078" s="572"/>
      <c r="AJ1078" s="575"/>
      <c r="AK1078" s="576"/>
      <c r="AL1078" s="577"/>
      <c r="AM1078" s="578"/>
      <c r="AN1078" s="571"/>
      <c r="AO1078" s="572"/>
      <c r="AP1078" s="575"/>
      <c r="AQ1078" s="576"/>
      <c r="AR1078" s="577"/>
      <c r="AS1078" s="578"/>
      <c r="AT1078" s="627"/>
      <c r="AU1078" s="628"/>
      <c r="AV1078" s="629"/>
      <c r="AW1078" s="630"/>
      <c r="AX1078" s="577"/>
      <c r="AY1078" s="578"/>
      <c r="AZ1078" s="571"/>
      <c r="BA1078" s="572"/>
      <c r="BB1078" s="575"/>
      <c r="BC1078" s="576"/>
      <c r="BD1078" s="577"/>
      <c r="BE1078" s="578"/>
      <c r="BF1078" s="627"/>
      <c r="BG1078" s="628"/>
      <c r="BH1078" s="629"/>
      <c r="BI1078" s="630"/>
      <c r="BJ1078" s="577"/>
      <c r="BK1078" s="578"/>
      <c r="BL1078" s="605"/>
      <c r="BM1078" s="606"/>
      <c r="BN1078" s="607"/>
      <c r="BO1078" s="588"/>
      <c r="BP1078" s="556"/>
      <c r="BQ1078" s="556"/>
      <c r="BR1078" s="75" t="s">
        <v>75</v>
      </c>
      <c r="BS1078" s="76">
        <f>IF(BO1068="B",'VALUE POINTS'!L$15,IF('GAME STATS'!BO1068="C",'VALUE POINTS'!M$15,'VALUE POINTS'!K$15))</f>
        <v>2</v>
      </c>
      <c r="BT1078" s="280"/>
      <c r="BY1078" s="70"/>
    </row>
    <row r="1079" spans="1:77" ht="21.75" customHeight="1" x14ac:dyDescent="0.35">
      <c r="A1079" s="268"/>
      <c r="B1079" s="678" t="str">
        <f>IF(ROSTER!B$14="","",ROSTER!B$14)</f>
        <v/>
      </c>
      <c r="C1079" s="669" t="str">
        <f>IF(ROSTER!C$14="","",ROSTER!C$14)</f>
        <v/>
      </c>
      <c r="D1079" s="670"/>
      <c r="E1079" s="667"/>
      <c r="F1079" s="680">
        <f>IF(E1079="y",1,IF(E1079="S",1,0))</f>
        <v>0</v>
      </c>
      <c r="G1079" s="663">
        <f>IF(E1079="S",1,0)</f>
        <v>0</v>
      </c>
      <c r="H1079" s="583"/>
      <c r="I1079" s="584"/>
      <c r="J1079" s="569"/>
      <c r="K1079" s="570"/>
      <c r="L1079" s="573"/>
      <c r="M1079" s="574"/>
      <c r="N1079" s="579">
        <f>L1079+J1079</f>
        <v>0</v>
      </c>
      <c r="O1079" s="580"/>
      <c r="P1079" s="569"/>
      <c r="Q1079" s="570"/>
      <c r="R1079" s="573"/>
      <c r="S1079" s="574"/>
      <c r="T1079" s="579">
        <f>R1079-P1079</f>
        <v>0</v>
      </c>
      <c r="U1079" s="580"/>
      <c r="V1079" s="583"/>
      <c r="W1079" s="584"/>
      <c r="X1079" s="569"/>
      <c r="Y1079" s="584"/>
      <c r="Z1079" s="569"/>
      <c r="AA1079" s="584"/>
      <c r="AB1079" s="569"/>
      <c r="AC1079" s="570"/>
      <c r="AD1079" s="573"/>
      <c r="AE1079" s="574"/>
      <c r="AF1079" s="557">
        <f>IF(AB1079=0,0,(AD1079/AB1079)*100)</f>
        <v>0</v>
      </c>
      <c r="AG1079" s="558"/>
      <c r="AH1079" s="569"/>
      <c r="AI1079" s="570"/>
      <c r="AJ1079" s="573"/>
      <c r="AK1079" s="574"/>
      <c r="AL1079" s="557">
        <f>IF(AH1079=0,0,(AJ1079/AH1079)*100)</f>
        <v>0</v>
      </c>
      <c r="AM1079" s="558"/>
      <c r="AN1079" s="569"/>
      <c r="AO1079" s="570"/>
      <c r="AP1079" s="573"/>
      <c r="AQ1079" s="574"/>
      <c r="AR1079" s="557">
        <f>IF(AN1079=0,0,(AP1079/AN1079)*100)</f>
        <v>0</v>
      </c>
      <c r="AS1079" s="558"/>
      <c r="AT1079" s="561">
        <f>AB1079+AH1079+AN1079</f>
        <v>0</v>
      </c>
      <c r="AU1079" s="562"/>
      <c r="AV1079" s="565">
        <f>AD1079+AJ1079+AP1079</f>
        <v>0</v>
      </c>
      <c r="AW1079" s="566"/>
      <c r="AX1079" s="557">
        <f>IF(AT1079=0,0,(AV1079/AT1079)*100)</f>
        <v>0</v>
      </c>
      <c r="AY1079" s="558"/>
      <c r="AZ1079" s="569"/>
      <c r="BA1079" s="570"/>
      <c r="BB1079" s="573"/>
      <c r="BC1079" s="574"/>
      <c r="BD1079" s="557">
        <f>IF(AZ1079=0,0,(BB1079/AZ1079)*100)</f>
        <v>0</v>
      </c>
      <c r="BE1079" s="558"/>
      <c r="BF1079" s="561">
        <f>AT1079+AZ1079</f>
        <v>0</v>
      </c>
      <c r="BG1079" s="562"/>
      <c r="BH1079" s="565">
        <f>AV1079+BB1079</f>
        <v>0</v>
      </c>
      <c r="BI1079" s="566"/>
      <c r="BJ1079" s="557">
        <f>IF(BF1079=0,0,(BH1079/BF1079)*100)</f>
        <v>0</v>
      </c>
      <c r="BK1079" s="558"/>
      <c r="BL1079" s="602">
        <f>(AD1079*2)+(AJ1079*2)+(AP1079*3)+BB1079</f>
        <v>0</v>
      </c>
      <c r="BM1079" s="603"/>
      <c r="BN1079" s="604"/>
      <c r="BO1079" s="587">
        <f t="shared" ref="BO1079" si="1001">IF(BQ1079=0,0,50*BP1079/BQ1079)</f>
        <v>0</v>
      </c>
      <c r="BP1079" s="555">
        <f t="shared" ref="BP1079" si="1002">(BL1079*BS$1073)+(N1079*BS$1074)+(X1079*BS$1075)+(R1079*BS$1076)+(V1079*BS$1077)+(Z1079*BS$1078)</f>
        <v>0</v>
      </c>
      <c r="BQ1079" s="555">
        <f t="shared" ref="BQ1079" si="1003">((AZ1079-BB1079)*BS$1080)+((AT1079-AV1079)*BS$1079)+(H1079*BS$1081)+(P1079*BS$1082)</f>
        <v>0</v>
      </c>
      <c r="BR1079" s="75" t="s">
        <v>76</v>
      </c>
      <c r="BS1079" s="76">
        <f>IF(BO1068="B",'VALUE POINTS'!L$16,IF('GAME STATS'!BO1068="C",'VALUE POINTS'!M$16,'VALUE POINTS'!K$16))</f>
        <v>2</v>
      </c>
      <c r="BT1079" s="280"/>
    </row>
    <row r="1080" spans="1:77" ht="21.75" customHeight="1" x14ac:dyDescent="0.35">
      <c r="A1080" s="268"/>
      <c r="B1080" s="679"/>
      <c r="C1080" s="690" t="str">
        <f>IF(ROSTER!D$14="","",ROSTER!D$14)</f>
        <v/>
      </c>
      <c r="D1080" s="691"/>
      <c r="E1080" s="668"/>
      <c r="F1080" s="681"/>
      <c r="G1080" s="664"/>
      <c r="H1080" s="585"/>
      <c r="I1080" s="586"/>
      <c r="J1080" s="571"/>
      <c r="K1080" s="572"/>
      <c r="L1080" s="575"/>
      <c r="M1080" s="576"/>
      <c r="N1080" s="581" t="s">
        <v>16</v>
      </c>
      <c r="O1080" s="582"/>
      <c r="P1080" s="571"/>
      <c r="Q1080" s="572"/>
      <c r="R1080" s="575"/>
      <c r="S1080" s="576"/>
      <c r="T1080" s="581" t="s">
        <v>16</v>
      </c>
      <c r="U1080" s="582"/>
      <c r="V1080" s="585"/>
      <c r="W1080" s="586"/>
      <c r="X1080" s="571"/>
      <c r="Y1080" s="586"/>
      <c r="Z1080" s="571"/>
      <c r="AA1080" s="586"/>
      <c r="AB1080" s="571"/>
      <c r="AC1080" s="572"/>
      <c r="AD1080" s="575"/>
      <c r="AE1080" s="576"/>
      <c r="AF1080" s="577"/>
      <c r="AG1080" s="578"/>
      <c r="AH1080" s="571"/>
      <c r="AI1080" s="572"/>
      <c r="AJ1080" s="575"/>
      <c r="AK1080" s="576"/>
      <c r="AL1080" s="577"/>
      <c r="AM1080" s="578"/>
      <c r="AN1080" s="571"/>
      <c r="AO1080" s="572"/>
      <c r="AP1080" s="575"/>
      <c r="AQ1080" s="576"/>
      <c r="AR1080" s="577"/>
      <c r="AS1080" s="578"/>
      <c r="AT1080" s="627"/>
      <c r="AU1080" s="628"/>
      <c r="AV1080" s="629"/>
      <c r="AW1080" s="630"/>
      <c r="AX1080" s="577"/>
      <c r="AY1080" s="578"/>
      <c r="AZ1080" s="571"/>
      <c r="BA1080" s="572"/>
      <c r="BB1080" s="575"/>
      <c r="BC1080" s="576"/>
      <c r="BD1080" s="577"/>
      <c r="BE1080" s="578"/>
      <c r="BF1080" s="627"/>
      <c r="BG1080" s="628"/>
      <c r="BH1080" s="629"/>
      <c r="BI1080" s="630"/>
      <c r="BJ1080" s="577"/>
      <c r="BK1080" s="578"/>
      <c r="BL1080" s="605"/>
      <c r="BM1080" s="606"/>
      <c r="BN1080" s="607"/>
      <c r="BO1080" s="588"/>
      <c r="BP1080" s="556"/>
      <c r="BQ1080" s="556"/>
      <c r="BR1080" s="75" t="s">
        <v>77</v>
      </c>
      <c r="BS1080" s="76">
        <f>IF(BO1068="B",'VALUE POINTS'!L$17,IF('GAME STATS'!BO1068="C",'VALUE POINTS'!M$17,'VALUE POINTS'!K$17))</f>
        <v>1</v>
      </c>
      <c r="BT1080" s="280"/>
    </row>
    <row r="1081" spans="1:77" ht="21.75" customHeight="1" x14ac:dyDescent="0.35">
      <c r="A1081" s="268"/>
      <c r="B1081" s="678" t="str">
        <f>IF(ROSTER!B$16="","",ROSTER!B$16)</f>
        <v/>
      </c>
      <c r="C1081" s="669" t="str">
        <f>IF(ROSTER!C$16="","",ROSTER!C$16)</f>
        <v/>
      </c>
      <c r="D1081" s="670"/>
      <c r="E1081" s="667"/>
      <c r="F1081" s="680">
        <f>IF(E1081="y",1,IF(E1081="S",1,0))</f>
        <v>0</v>
      </c>
      <c r="G1081" s="663">
        <f>IF(E1081="S",1,0)</f>
        <v>0</v>
      </c>
      <c r="H1081" s="583"/>
      <c r="I1081" s="584"/>
      <c r="J1081" s="569"/>
      <c r="K1081" s="570"/>
      <c r="L1081" s="573"/>
      <c r="M1081" s="574"/>
      <c r="N1081" s="579">
        <f>L1081+J1081</f>
        <v>0</v>
      </c>
      <c r="O1081" s="580"/>
      <c r="P1081" s="569"/>
      <c r="Q1081" s="570"/>
      <c r="R1081" s="573"/>
      <c r="S1081" s="574"/>
      <c r="T1081" s="579">
        <f>R1081-P1081</f>
        <v>0</v>
      </c>
      <c r="U1081" s="580"/>
      <c r="V1081" s="583"/>
      <c r="W1081" s="584"/>
      <c r="X1081" s="569"/>
      <c r="Y1081" s="584"/>
      <c r="Z1081" s="569"/>
      <c r="AA1081" s="584"/>
      <c r="AB1081" s="569"/>
      <c r="AC1081" s="570"/>
      <c r="AD1081" s="573"/>
      <c r="AE1081" s="574"/>
      <c r="AF1081" s="557">
        <f>IF(AB1081=0,0,(AD1081/AB1081)*100)</f>
        <v>0</v>
      </c>
      <c r="AG1081" s="558"/>
      <c r="AH1081" s="569"/>
      <c r="AI1081" s="570"/>
      <c r="AJ1081" s="573"/>
      <c r="AK1081" s="574"/>
      <c r="AL1081" s="557">
        <f>IF(AH1081=0,0,(AJ1081/AH1081)*100)</f>
        <v>0</v>
      </c>
      <c r="AM1081" s="558"/>
      <c r="AN1081" s="569"/>
      <c r="AO1081" s="570"/>
      <c r="AP1081" s="573"/>
      <c r="AQ1081" s="574"/>
      <c r="AR1081" s="557">
        <f>IF(AN1081=0,0,(AP1081/AN1081)*100)</f>
        <v>0</v>
      </c>
      <c r="AS1081" s="558"/>
      <c r="AT1081" s="561">
        <f>AB1081+AH1081+AN1081</f>
        <v>0</v>
      </c>
      <c r="AU1081" s="562"/>
      <c r="AV1081" s="565">
        <f>AD1081+AJ1081+AP1081</f>
        <v>0</v>
      </c>
      <c r="AW1081" s="566"/>
      <c r="AX1081" s="557">
        <f>IF(AT1081=0,0,(AV1081/AT1081)*100)</f>
        <v>0</v>
      </c>
      <c r="AY1081" s="558"/>
      <c r="AZ1081" s="569"/>
      <c r="BA1081" s="570"/>
      <c r="BB1081" s="573"/>
      <c r="BC1081" s="574"/>
      <c r="BD1081" s="557">
        <f>IF(AZ1081=0,0,(BB1081/AZ1081)*100)</f>
        <v>0</v>
      </c>
      <c r="BE1081" s="558"/>
      <c r="BF1081" s="561">
        <f>AT1081+AZ1081</f>
        <v>0</v>
      </c>
      <c r="BG1081" s="562"/>
      <c r="BH1081" s="565">
        <f>AV1081+BB1081</f>
        <v>0</v>
      </c>
      <c r="BI1081" s="566"/>
      <c r="BJ1081" s="557">
        <f>IF(BF1081=0,0,(BH1081/BF1081)*100)</f>
        <v>0</v>
      </c>
      <c r="BK1081" s="558"/>
      <c r="BL1081" s="602">
        <f>(AD1081*2)+(AJ1081*2)+(AP1081*3)+BB1081</f>
        <v>0</v>
      </c>
      <c r="BM1081" s="603"/>
      <c r="BN1081" s="604"/>
      <c r="BO1081" s="587">
        <f t="shared" ref="BO1081" si="1004">IF(BQ1081=0,0,50*BP1081/BQ1081)</f>
        <v>0</v>
      </c>
      <c r="BP1081" s="555">
        <f t="shared" ref="BP1081" si="1005">(BL1081*BS$1073)+(N1081*BS$1074)+(X1081*BS$1075)+(R1081*BS$1076)+(V1081*BS$1077)+(Z1081*BS$1078)</f>
        <v>0</v>
      </c>
      <c r="BQ1081" s="555">
        <f t="shared" ref="BQ1081" si="1006">((AZ1081-BB1081)*BS$1080)+((AT1081-AV1081)*BS$1079)+(H1081*BS$1081)+(P1081*BS$1082)</f>
        <v>0</v>
      </c>
      <c r="BR1081" s="75" t="s">
        <v>78</v>
      </c>
      <c r="BS1081" s="76">
        <f>IF(BO1068="B",'VALUE POINTS'!L$18,IF('GAME STATS'!BO1068="C",'VALUE POINTS'!M$18,'VALUE POINTS'!K$18))</f>
        <v>2</v>
      </c>
      <c r="BT1081" s="280"/>
    </row>
    <row r="1082" spans="1:77" ht="21.75" customHeight="1" x14ac:dyDescent="0.35">
      <c r="A1082" s="268"/>
      <c r="B1082" s="679"/>
      <c r="C1082" s="690" t="str">
        <f>IF(ROSTER!D$16="","",ROSTER!D$16)</f>
        <v/>
      </c>
      <c r="D1082" s="691"/>
      <c r="E1082" s="668"/>
      <c r="F1082" s="681"/>
      <c r="G1082" s="664"/>
      <c r="H1082" s="585"/>
      <c r="I1082" s="586"/>
      <c r="J1082" s="571"/>
      <c r="K1082" s="572"/>
      <c r="L1082" s="575"/>
      <c r="M1082" s="576"/>
      <c r="N1082" s="581" t="s">
        <v>16</v>
      </c>
      <c r="O1082" s="582"/>
      <c r="P1082" s="571"/>
      <c r="Q1082" s="572"/>
      <c r="R1082" s="575"/>
      <c r="S1082" s="576"/>
      <c r="T1082" s="581" t="s">
        <v>16</v>
      </c>
      <c r="U1082" s="582"/>
      <c r="V1082" s="585"/>
      <c r="W1082" s="586"/>
      <c r="X1082" s="571"/>
      <c r="Y1082" s="586"/>
      <c r="Z1082" s="571"/>
      <c r="AA1082" s="586"/>
      <c r="AB1082" s="571"/>
      <c r="AC1082" s="572"/>
      <c r="AD1082" s="575"/>
      <c r="AE1082" s="576"/>
      <c r="AF1082" s="577"/>
      <c r="AG1082" s="578"/>
      <c r="AH1082" s="571"/>
      <c r="AI1082" s="572"/>
      <c r="AJ1082" s="575"/>
      <c r="AK1082" s="576"/>
      <c r="AL1082" s="577"/>
      <c r="AM1082" s="578"/>
      <c r="AN1082" s="571"/>
      <c r="AO1082" s="572"/>
      <c r="AP1082" s="575"/>
      <c r="AQ1082" s="576"/>
      <c r="AR1082" s="577"/>
      <c r="AS1082" s="578"/>
      <c r="AT1082" s="627"/>
      <c r="AU1082" s="628"/>
      <c r="AV1082" s="629"/>
      <c r="AW1082" s="630"/>
      <c r="AX1082" s="577"/>
      <c r="AY1082" s="578"/>
      <c r="AZ1082" s="571"/>
      <c r="BA1082" s="572"/>
      <c r="BB1082" s="575"/>
      <c r="BC1082" s="576"/>
      <c r="BD1082" s="577"/>
      <c r="BE1082" s="578"/>
      <c r="BF1082" s="627"/>
      <c r="BG1082" s="628"/>
      <c r="BH1082" s="629"/>
      <c r="BI1082" s="630"/>
      <c r="BJ1082" s="577"/>
      <c r="BK1082" s="578"/>
      <c r="BL1082" s="605"/>
      <c r="BM1082" s="606"/>
      <c r="BN1082" s="607"/>
      <c r="BO1082" s="588"/>
      <c r="BP1082" s="556"/>
      <c r="BQ1082" s="556"/>
      <c r="BR1082" s="75" t="s">
        <v>79</v>
      </c>
      <c r="BS1082" s="76">
        <f>IF(BO1068="B",'VALUE POINTS'!L$19,IF('GAME STATS'!BO1068="C",'VALUE POINTS'!M$19,'VALUE POINTS'!K$19))</f>
        <v>2</v>
      </c>
      <c r="BT1082" s="280"/>
    </row>
    <row r="1083" spans="1:77" ht="21.75" customHeight="1" x14ac:dyDescent="0.25">
      <c r="A1083" s="268"/>
      <c r="B1083" s="678" t="str">
        <f>IF(ROSTER!B$18="","",ROSTER!B$18)</f>
        <v/>
      </c>
      <c r="C1083" s="669" t="str">
        <f>IF(ROSTER!C$18="","",ROSTER!C$18)</f>
        <v/>
      </c>
      <c r="D1083" s="670"/>
      <c r="E1083" s="667"/>
      <c r="F1083" s="680">
        <f>IF(E1083="y",1,IF(E1083="S",1,0))</f>
        <v>0</v>
      </c>
      <c r="G1083" s="663">
        <f>IF(E1083="S",1,0)</f>
        <v>0</v>
      </c>
      <c r="H1083" s="583"/>
      <c r="I1083" s="584"/>
      <c r="J1083" s="569"/>
      <c r="K1083" s="570"/>
      <c r="L1083" s="573"/>
      <c r="M1083" s="574"/>
      <c r="N1083" s="579">
        <f>L1083+J1083</f>
        <v>0</v>
      </c>
      <c r="O1083" s="580"/>
      <c r="P1083" s="569"/>
      <c r="Q1083" s="570"/>
      <c r="R1083" s="573"/>
      <c r="S1083" s="574"/>
      <c r="T1083" s="579">
        <f>R1083-P1083</f>
        <v>0</v>
      </c>
      <c r="U1083" s="580"/>
      <c r="V1083" s="583"/>
      <c r="W1083" s="584"/>
      <c r="X1083" s="569"/>
      <c r="Y1083" s="584"/>
      <c r="Z1083" s="569"/>
      <c r="AA1083" s="584"/>
      <c r="AB1083" s="569"/>
      <c r="AC1083" s="570"/>
      <c r="AD1083" s="573"/>
      <c r="AE1083" s="574"/>
      <c r="AF1083" s="557">
        <f>IF(AB1083=0,0,(AD1083/AB1083)*100)</f>
        <v>0</v>
      </c>
      <c r="AG1083" s="558"/>
      <c r="AH1083" s="569"/>
      <c r="AI1083" s="570"/>
      <c r="AJ1083" s="573"/>
      <c r="AK1083" s="574"/>
      <c r="AL1083" s="557">
        <f>IF(AH1083=0,0,(AJ1083/AH1083)*100)</f>
        <v>0</v>
      </c>
      <c r="AM1083" s="558"/>
      <c r="AN1083" s="569"/>
      <c r="AO1083" s="570"/>
      <c r="AP1083" s="573"/>
      <c r="AQ1083" s="574"/>
      <c r="AR1083" s="557">
        <f>IF(AN1083=0,0,(AP1083/AN1083)*100)</f>
        <v>0</v>
      </c>
      <c r="AS1083" s="558"/>
      <c r="AT1083" s="561">
        <f>AB1083+AH1083+AN1083</f>
        <v>0</v>
      </c>
      <c r="AU1083" s="562"/>
      <c r="AV1083" s="565">
        <f>AD1083+AJ1083+AP1083</f>
        <v>0</v>
      </c>
      <c r="AW1083" s="566"/>
      <c r="AX1083" s="557">
        <f>IF(AT1083=0,0,(AV1083/AT1083)*100)</f>
        <v>0</v>
      </c>
      <c r="AY1083" s="558"/>
      <c r="AZ1083" s="569"/>
      <c r="BA1083" s="570"/>
      <c r="BB1083" s="573"/>
      <c r="BC1083" s="574"/>
      <c r="BD1083" s="557">
        <f>IF(AZ1083=0,0,(BB1083/AZ1083)*100)</f>
        <v>0</v>
      </c>
      <c r="BE1083" s="558"/>
      <c r="BF1083" s="561">
        <f>AT1083+AZ1083</f>
        <v>0</v>
      </c>
      <c r="BG1083" s="562"/>
      <c r="BH1083" s="565">
        <f>AV1083+BB1083</f>
        <v>0</v>
      </c>
      <c r="BI1083" s="566"/>
      <c r="BJ1083" s="557">
        <f>IF(BF1083=0,0,(BH1083/BF1083)*100)</f>
        <v>0</v>
      </c>
      <c r="BK1083" s="558"/>
      <c r="BL1083" s="602">
        <f>(AD1083*2)+(AJ1083*2)+(AP1083*3)+BB1083</f>
        <v>0</v>
      </c>
      <c r="BM1083" s="603"/>
      <c r="BN1083" s="604"/>
      <c r="BO1083" s="587">
        <f t="shared" ref="BO1083" si="1007">IF(BQ1083=0,0,50*BP1083/BQ1083)</f>
        <v>0</v>
      </c>
      <c r="BP1083" s="555">
        <f t="shared" ref="BP1083" si="1008">(BL1083*BS$1073)+(N1083*BS$1074)+(X1083*BS$1075)+(R1083*BS$1076)+(V1083*BS$1077)+(Z1083*BS$1078)</f>
        <v>0</v>
      </c>
      <c r="BQ1083" s="555">
        <f t="shared" ref="BQ1083" si="1009">((AZ1083-BB1083)*BS$1080)+((AT1083-AV1083)*BS$1079)+(H1083*BS$1081)+(P1083*BS$1082)</f>
        <v>0</v>
      </c>
      <c r="BR1083" s="65"/>
      <c r="BS1083" s="65"/>
      <c r="BT1083" s="280"/>
    </row>
    <row r="1084" spans="1:77" ht="21.75" customHeight="1" x14ac:dyDescent="0.25">
      <c r="A1084" s="268"/>
      <c r="B1084" s="679"/>
      <c r="C1084" s="690" t="str">
        <f>IF(ROSTER!D$18="","",ROSTER!D$18)</f>
        <v/>
      </c>
      <c r="D1084" s="691"/>
      <c r="E1084" s="668"/>
      <c r="F1084" s="681"/>
      <c r="G1084" s="664"/>
      <c r="H1084" s="585"/>
      <c r="I1084" s="586"/>
      <c r="J1084" s="571"/>
      <c r="K1084" s="572"/>
      <c r="L1084" s="575"/>
      <c r="M1084" s="576"/>
      <c r="N1084" s="581" t="s">
        <v>16</v>
      </c>
      <c r="O1084" s="582"/>
      <c r="P1084" s="571"/>
      <c r="Q1084" s="572"/>
      <c r="R1084" s="575"/>
      <c r="S1084" s="576"/>
      <c r="T1084" s="581" t="s">
        <v>16</v>
      </c>
      <c r="U1084" s="582"/>
      <c r="V1084" s="585"/>
      <c r="W1084" s="586"/>
      <c r="X1084" s="571"/>
      <c r="Y1084" s="586"/>
      <c r="Z1084" s="571"/>
      <c r="AA1084" s="586"/>
      <c r="AB1084" s="571"/>
      <c r="AC1084" s="572"/>
      <c r="AD1084" s="575"/>
      <c r="AE1084" s="576"/>
      <c r="AF1084" s="577"/>
      <c r="AG1084" s="578"/>
      <c r="AH1084" s="571"/>
      <c r="AI1084" s="572"/>
      <c r="AJ1084" s="575"/>
      <c r="AK1084" s="576"/>
      <c r="AL1084" s="577"/>
      <c r="AM1084" s="578"/>
      <c r="AN1084" s="571"/>
      <c r="AO1084" s="572"/>
      <c r="AP1084" s="575"/>
      <c r="AQ1084" s="576"/>
      <c r="AR1084" s="577"/>
      <c r="AS1084" s="578"/>
      <c r="AT1084" s="627"/>
      <c r="AU1084" s="628"/>
      <c r="AV1084" s="629"/>
      <c r="AW1084" s="630"/>
      <c r="AX1084" s="577"/>
      <c r="AY1084" s="578"/>
      <c r="AZ1084" s="571"/>
      <c r="BA1084" s="572"/>
      <c r="BB1084" s="575"/>
      <c r="BC1084" s="576"/>
      <c r="BD1084" s="577"/>
      <c r="BE1084" s="578"/>
      <c r="BF1084" s="627"/>
      <c r="BG1084" s="628"/>
      <c r="BH1084" s="629"/>
      <c r="BI1084" s="630"/>
      <c r="BJ1084" s="577"/>
      <c r="BK1084" s="578"/>
      <c r="BL1084" s="605"/>
      <c r="BM1084" s="606"/>
      <c r="BN1084" s="607"/>
      <c r="BO1084" s="588"/>
      <c r="BP1084" s="556"/>
      <c r="BQ1084" s="556"/>
      <c r="BR1084" s="65"/>
      <c r="BS1084" s="65"/>
      <c r="BT1084" s="268"/>
    </row>
    <row r="1085" spans="1:77" ht="21.75" customHeight="1" x14ac:dyDescent="0.25">
      <c r="A1085" s="268"/>
      <c r="B1085" s="678" t="str">
        <f>IF(ROSTER!B$20="","",ROSTER!B$20)</f>
        <v/>
      </c>
      <c r="C1085" s="669" t="str">
        <f>IF(ROSTER!C$20="","",ROSTER!C$20)</f>
        <v/>
      </c>
      <c r="D1085" s="670"/>
      <c r="E1085" s="667"/>
      <c r="F1085" s="680">
        <f>IF(E1085="y",1,IF(E1085="S",1,0))</f>
        <v>0</v>
      </c>
      <c r="G1085" s="663">
        <f>IF(E1085="S",1,0)</f>
        <v>0</v>
      </c>
      <c r="H1085" s="583"/>
      <c r="I1085" s="584"/>
      <c r="J1085" s="569"/>
      <c r="K1085" s="570"/>
      <c r="L1085" s="573"/>
      <c r="M1085" s="574"/>
      <c r="N1085" s="579">
        <f>L1085+J1085</f>
        <v>0</v>
      </c>
      <c r="O1085" s="580"/>
      <c r="P1085" s="569"/>
      <c r="Q1085" s="570"/>
      <c r="R1085" s="573"/>
      <c r="S1085" s="574"/>
      <c r="T1085" s="579">
        <f>R1085-P1085</f>
        <v>0</v>
      </c>
      <c r="U1085" s="580"/>
      <c r="V1085" s="583"/>
      <c r="W1085" s="584"/>
      <c r="X1085" s="569"/>
      <c r="Y1085" s="584"/>
      <c r="Z1085" s="569"/>
      <c r="AA1085" s="584"/>
      <c r="AB1085" s="569"/>
      <c r="AC1085" s="570"/>
      <c r="AD1085" s="573"/>
      <c r="AE1085" s="574"/>
      <c r="AF1085" s="557">
        <f>IF(AB1085=0,0,(AD1085/AB1085)*100)</f>
        <v>0</v>
      </c>
      <c r="AG1085" s="558"/>
      <c r="AH1085" s="569"/>
      <c r="AI1085" s="570"/>
      <c r="AJ1085" s="573"/>
      <c r="AK1085" s="574"/>
      <c r="AL1085" s="557">
        <f>IF(AH1085=0,0,(AJ1085/AH1085)*100)</f>
        <v>0</v>
      </c>
      <c r="AM1085" s="558"/>
      <c r="AN1085" s="569"/>
      <c r="AO1085" s="570"/>
      <c r="AP1085" s="573"/>
      <c r="AQ1085" s="574"/>
      <c r="AR1085" s="557">
        <f>IF(AN1085=0,0,(AP1085/AN1085)*100)</f>
        <v>0</v>
      </c>
      <c r="AS1085" s="558"/>
      <c r="AT1085" s="561">
        <f>AB1085+AH1085+AN1085</f>
        <v>0</v>
      </c>
      <c r="AU1085" s="562"/>
      <c r="AV1085" s="565">
        <f>AD1085+AJ1085+AP1085</f>
        <v>0</v>
      </c>
      <c r="AW1085" s="566"/>
      <c r="AX1085" s="557">
        <f>IF(AT1085=0,0,(AV1085/AT1085)*100)</f>
        <v>0</v>
      </c>
      <c r="AY1085" s="558"/>
      <c r="AZ1085" s="569"/>
      <c r="BA1085" s="570"/>
      <c r="BB1085" s="573"/>
      <c r="BC1085" s="574"/>
      <c r="BD1085" s="557">
        <f>IF(AZ1085=0,0,(BB1085/AZ1085)*100)</f>
        <v>0</v>
      </c>
      <c r="BE1085" s="558"/>
      <c r="BF1085" s="561">
        <f>AT1085+AZ1085</f>
        <v>0</v>
      </c>
      <c r="BG1085" s="562"/>
      <c r="BH1085" s="565">
        <f>AV1085+BB1085</f>
        <v>0</v>
      </c>
      <c r="BI1085" s="566"/>
      <c r="BJ1085" s="557">
        <f>IF(BF1085=0,0,(BH1085/BF1085)*100)</f>
        <v>0</v>
      </c>
      <c r="BK1085" s="558"/>
      <c r="BL1085" s="602">
        <f>(AD1085*2)+(AJ1085*2)+(AP1085*3)+BB1085</f>
        <v>0</v>
      </c>
      <c r="BM1085" s="603"/>
      <c r="BN1085" s="604"/>
      <c r="BO1085" s="587">
        <f t="shared" ref="BO1085" si="1010">IF(BQ1085=0,0,50*BP1085/BQ1085)</f>
        <v>0</v>
      </c>
      <c r="BP1085" s="555">
        <f t="shared" ref="BP1085" si="1011">(BL1085*BS$1073)+(N1085*BS$1074)+(X1085*BS$1075)+(R1085*BS$1076)+(V1085*BS$1077)+(Z1085*BS$1078)</f>
        <v>0</v>
      </c>
      <c r="BQ1085" s="555">
        <f t="shared" ref="BQ1085" si="1012">((AZ1085-BB1085)*BS$1080)+((AT1085-AV1085)*BS$1079)+(H1085*BS$1081)+(P1085*BS$1082)</f>
        <v>0</v>
      </c>
      <c r="BR1085" s="65"/>
      <c r="BS1085" s="65"/>
      <c r="BT1085" s="268"/>
    </row>
    <row r="1086" spans="1:77" ht="21.75" customHeight="1" x14ac:dyDescent="0.25">
      <c r="A1086" s="268"/>
      <c r="B1086" s="679"/>
      <c r="C1086" s="690" t="str">
        <f>IF(ROSTER!D$20="","",ROSTER!D$20)</f>
        <v/>
      </c>
      <c r="D1086" s="691"/>
      <c r="E1086" s="668"/>
      <c r="F1086" s="681"/>
      <c r="G1086" s="664"/>
      <c r="H1086" s="585"/>
      <c r="I1086" s="586"/>
      <c r="J1086" s="571"/>
      <c r="K1086" s="572"/>
      <c r="L1086" s="575"/>
      <c r="M1086" s="576"/>
      <c r="N1086" s="581" t="s">
        <v>16</v>
      </c>
      <c r="O1086" s="582"/>
      <c r="P1086" s="571"/>
      <c r="Q1086" s="572"/>
      <c r="R1086" s="575"/>
      <c r="S1086" s="576"/>
      <c r="T1086" s="581" t="s">
        <v>16</v>
      </c>
      <c r="U1086" s="582"/>
      <c r="V1086" s="585"/>
      <c r="W1086" s="586"/>
      <c r="X1086" s="571"/>
      <c r="Y1086" s="586"/>
      <c r="Z1086" s="571"/>
      <c r="AA1086" s="586"/>
      <c r="AB1086" s="571"/>
      <c r="AC1086" s="572"/>
      <c r="AD1086" s="575"/>
      <c r="AE1086" s="576"/>
      <c r="AF1086" s="577"/>
      <c r="AG1086" s="578"/>
      <c r="AH1086" s="571"/>
      <c r="AI1086" s="572"/>
      <c r="AJ1086" s="575"/>
      <c r="AK1086" s="576"/>
      <c r="AL1086" s="577"/>
      <c r="AM1086" s="578"/>
      <c r="AN1086" s="571"/>
      <c r="AO1086" s="572"/>
      <c r="AP1086" s="575"/>
      <c r="AQ1086" s="576"/>
      <c r="AR1086" s="577"/>
      <c r="AS1086" s="578"/>
      <c r="AT1086" s="627"/>
      <c r="AU1086" s="628"/>
      <c r="AV1086" s="629"/>
      <c r="AW1086" s="630"/>
      <c r="AX1086" s="577"/>
      <c r="AY1086" s="578"/>
      <c r="AZ1086" s="571"/>
      <c r="BA1086" s="572"/>
      <c r="BB1086" s="575"/>
      <c r="BC1086" s="576"/>
      <c r="BD1086" s="577"/>
      <c r="BE1086" s="578"/>
      <c r="BF1086" s="627"/>
      <c r="BG1086" s="628"/>
      <c r="BH1086" s="629"/>
      <c r="BI1086" s="630"/>
      <c r="BJ1086" s="577"/>
      <c r="BK1086" s="578"/>
      <c r="BL1086" s="605"/>
      <c r="BM1086" s="606"/>
      <c r="BN1086" s="607"/>
      <c r="BO1086" s="588"/>
      <c r="BP1086" s="556"/>
      <c r="BQ1086" s="556"/>
      <c r="BR1086" s="65"/>
      <c r="BS1086" s="65"/>
      <c r="BT1086" s="268"/>
    </row>
    <row r="1087" spans="1:77" ht="21.75" customHeight="1" x14ac:dyDescent="0.25">
      <c r="A1087" s="268"/>
      <c r="B1087" s="678" t="str">
        <f>IF(ROSTER!B$22="","",ROSTER!B$22)</f>
        <v/>
      </c>
      <c r="C1087" s="669" t="str">
        <f>IF(ROSTER!C$22="","",ROSTER!C$22)</f>
        <v/>
      </c>
      <c r="D1087" s="670"/>
      <c r="E1087" s="667"/>
      <c r="F1087" s="680">
        <f>IF(E1087="y",1,IF(E1087="S",1,0))</f>
        <v>0</v>
      </c>
      <c r="G1087" s="663">
        <f>IF(E1087="S",1,0)</f>
        <v>0</v>
      </c>
      <c r="H1087" s="583"/>
      <c r="I1087" s="584"/>
      <c r="J1087" s="569"/>
      <c r="K1087" s="570"/>
      <c r="L1087" s="573"/>
      <c r="M1087" s="574"/>
      <c r="N1087" s="579">
        <f>L1087+J1087</f>
        <v>0</v>
      </c>
      <c r="O1087" s="580"/>
      <c r="P1087" s="569"/>
      <c r="Q1087" s="570"/>
      <c r="R1087" s="573"/>
      <c r="S1087" s="574"/>
      <c r="T1087" s="579">
        <f>R1087-P1087</f>
        <v>0</v>
      </c>
      <c r="U1087" s="580"/>
      <c r="V1087" s="583"/>
      <c r="W1087" s="584"/>
      <c r="X1087" s="569"/>
      <c r="Y1087" s="584"/>
      <c r="Z1087" s="569"/>
      <c r="AA1087" s="584"/>
      <c r="AB1087" s="569"/>
      <c r="AC1087" s="570"/>
      <c r="AD1087" s="573"/>
      <c r="AE1087" s="574"/>
      <c r="AF1087" s="557">
        <f>IF(AB1087=0,0,(AD1087/AB1087)*100)</f>
        <v>0</v>
      </c>
      <c r="AG1087" s="558"/>
      <c r="AH1087" s="569"/>
      <c r="AI1087" s="570"/>
      <c r="AJ1087" s="573"/>
      <c r="AK1087" s="574"/>
      <c r="AL1087" s="557">
        <f>IF(AH1087=0,0,(AJ1087/AH1087)*100)</f>
        <v>0</v>
      </c>
      <c r="AM1087" s="558"/>
      <c r="AN1087" s="569"/>
      <c r="AO1087" s="570"/>
      <c r="AP1087" s="573"/>
      <c r="AQ1087" s="574"/>
      <c r="AR1087" s="557">
        <f>IF(AN1087=0,0,(AP1087/AN1087)*100)</f>
        <v>0</v>
      </c>
      <c r="AS1087" s="558"/>
      <c r="AT1087" s="561">
        <f>AB1087+AH1087+AN1087</f>
        <v>0</v>
      </c>
      <c r="AU1087" s="562"/>
      <c r="AV1087" s="565">
        <f>AD1087+AJ1087+AP1087</f>
        <v>0</v>
      </c>
      <c r="AW1087" s="566"/>
      <c r="AX1087" s="557">
        <f>IF(AT1087=0,0,(AV1087/AT1087)*100)</f>
        <v>0</v>
      </c>
      <c r="AY1087" s="558"/>
      <c r="AZ1087" s="569"/>
      <c r="BA1087" s="570"/>
      <c r="BB1087" s="573"/>
      <c r="BC1087" s="574"/>
      <c r="BD1087" s="557">
        <f>IF(AZ1087=0,0,(BB1087/AZ1087)*100)</f>
        <v>0</v>
      </c>
      <c r="BE1087" s="558"/>
      <c r="BF1087" s="561">
        <f>AT1087+AZ1087</f>
        <v>0</v>
      </c>
      <c r="BG1087" s="562"/>
      <c r="BH1087" s="565">
        <f>AV1087+BB1087</f>
        <v>0</v>
      </c>
      <c r="BI1087" s="566"/>
      <c r="BJ1087" s="557">
        <f>IF(BF1087=0,0,(BH1087/BF1087)*100)</f>
        <v>0</v>
      </c>
      <c r="BK1087" s="558"/>
      <c r="BL1087" s="602">
        <f>(AD1087*2)+(AJ1087*2)+(AP1087*3)+BB1087</f>
        <v>0</v>
      </c>
      <c r="BM1087" s="603"/>
      <c r="BN1087" s="604"/>
      <c r="BO1087" s="587">
        <f t="shared" ref="BO1087" si="1013">IF(BQ1087=0,0,50*BP1087/BQ1087)</f>
        <v>0</v>
      </c>
      <c r="BP1087" s="555">
        <f t="shared" ref="BP1087" si="1014">(BL1087*BS$1073)+(N1087*BS$1074)+(X1087*BS$1075)+(R1087*BS$1076)+(V1087*BS$1077)+(Z1087*BS$1078)</f>
        <v>0</v>
      </c>
      <c r="BQ1087" s="555">
        <f t="shared" ref="BQ1087" si="1015">((AZ1087-BB1087)*BS$1080)+((AT1087-AV1087)*BS$1079)+(H1087*BS$1081)+(P1087*BS$1082)</f>
        <v>0</v>
      </c>
      <c r="BR1087" s="65"/>
      <c r="BS1087" s="65"/>
      <c r="BT1087" s="268"/>
    </row>
    <row r="1088" spans="1:77" ht="21.75" customHeight="1" x14ac:dyDescent="0.25">
      <c r="A1088" s="268"/>
      <c r="B1088" s="679"/>
      <c r="C1088" s="690" t="str">
        <f>IF(ROSTER!D$22="","",ROSTER!D$22)</f>
        <v/>
      </c>
      <c r="D1088" s="691"/>
      <c r="E1088" s="668"/>
      <c r="F1088" s="681"/>
      <c r="G1088" s="664"/>
      <c r="H1088" s="585"/>
      <c r="I1088" s="586"/>
      <c r="J1088" s="571"/>
      <c r="K1088" s="572"/>
      <c r="L1088" s="575"/>
      <c r="M1088" s="576"/>
      <c r="N1088" s="581" t="s">
        <v>16</v>
      </c>
      <c r="O1088" s="582"/>
      <c r="P1088" s="571"/>
      <c r="Q1088" s="572"/>
      <c r="R1088" s="575"/>
      <c r="S1088" s="576"/>
      <c r="T1088" s="581" t="s">
        <v>16</v>
      </c>
      <c r="U1088" s="582"/>
      <c r="V1088" s="585"/>
      <c r="W1088" s="586"/>
      <c r="X1088" s="571"/>
      <c r="Y1088" s="586"/>
      <c r="Z1088" s="571"/>
      <c r="AA1088" s="586"/>
      <c r="AB1088" s="571"/>
      <c r="AC1088" s="572"/>
      <c r="AD1088" s="575"/>
      <c r="AE1088" s="576"/>
      <c r="AF1088" s="577"/>
      <c r="AG1088" s="578"/>
      <c r="AH1088" s="571"/>
      <c r="AI1088" s="572"/>
      <c r="AJ1088" s="575"/>
      <c r="AK1088" s="576"/>
      <c r="AL1088" s="577"/>
      <c r="AM1088" s="578"/>
      <c r="AN1088" s="571"/>
      <c r="AO1088" s="572"/>
      <c r="AP1088" s="575"/>
      <c r="AQ1088" s="576"/>
      <c r="AR1088" s="577"/>
      <c r="AS1088" s="578"/>
      <c r="AT1088" s="627"/>
      <c r="AU1088" s="628"/>
      <c r="AV1088" s="629"/>
      <c r="AW1088" s="630"/>
      <c r="AX1088" s="577"/>
      <c r="AY1088" s="578"/>
      <c r="AZ1088" s="571"/>
      <c r="BA1088" s="572"/>
      <c r="BB1088" s="575"/>
      <c r="BC1088" s="576"/>
      <c r="BD1088" s="577"/>
      <c r="BE1088" s="578"/>
      <c r="BF1088" s="627"/>
      <c r="BG1088" s="628"/>
      <c r="BH1088" s="629"/>
      <c r="BI1088" s="630"/>
      <c r="BJ1088" s="577"/>
      <c r="BK1088" s="578"/>
      <c r="BL1088" s="605"/>
      <c r="BM1088" s="606"/>
      <c r="BN1088" s="607"/>
      <c r="BO1088" s="588"/>
      <c r="BP1088" s="556"/>
      <c r="BQ1088" s="556"/>
      <c r="BR1088" s="65"/>
      <c r="BS1088" s="65"/>
      <c r="BT1088" s="268"/>
    </row>
    <row r="1089" spans="1:72" ht="21.75" customHeight="1" x14ac:dyDescent="0.25">
      <c r="A1089" s="268"/>
      <c r="B1089" s="678" t="str">
        <f>IF(ROSTER!B$24="","",ROSTER!B$24)</f>
        <v/>
      </c>
      <c r="C1089" s="669" t="str">
        <f>IF(ROSTER!C$24="","",ROSTER!C$24)</f>
        <v/>
      </c>
      <c r="D1089" s="670"/>
      <c r="E1089" s="667"/>
      <c r="F1089" s="680">
        <f>IF(E1089="y",1,IF(E1089="S",1,0))</f>
        <v>0</v>
      </c>
      <c r="G1089" s="663">
        <f>IF(E1089="S",1,0)</f>
        <v>0</v>
      </c>
      <c r="H1089" s="583"/>
      <c r="I1089" s="584"/>
      <c r="J1089" s="569"/>
      <c r="K1089" s="570"/>
      <c r="L1089" s="573"/>
      <c r="M1089" s="574"/>
      <c r="N1089" s="579">
        <f>L1089+J1089</f>
        <v>0</v>
      </c>
      <c r="O1089" s="580"/>
      <c r="P1089" s="569"/>
      <c r="Q1089" s="570"/>
      <c r="R1089" s="573"/>
      <c r="S1089" s="574"/>
      <c r="T1089" s="579">
        <f>R1089-P1089</f>
        <v>0</v>
      </c>
      <c r="U1089" s="580"/>
      <c r="V1089" s="583"/>
      <c r="W1089" s="584"/>
      <c r="X1089" s="569"/>
      <c r="Y1089" s="584"/>
      <c r="Z1089" s="569"/>
      <c r="AA1089" s="584"/>
      <c r="AB1089" s="569"/>
      <c r="AC1089" s="570"/>
      <c r="AD1089" s="573"/>
      <c r="AE1089" s="574"/>
      <c r="AF1089" s="557">
        <f>IF(AB1089=0,0,(AD1089/AB1089)*100)</f>
        <v>0</v>
      </c>
      <c r="AG1089" s="558"/>
      <c r="AH1089" s="569"/>
      <c r="AI1089" s="570"/>
      <c r="AJ1089" s="573"/>
      <c r="AK1089" s="574"/>
      <c r="AL1089" s="557">
        <f>IF(AH1089=0,0,(AJ1089/AH1089)*100)</f>
        <v>0</v>
      </c>
      <c r="AM1089" s="558"/>
      <c r="AN1089" s="569"/>
      <c r="AO1089" s="570"/>
      <c r="AP1089" s="573"/>
      <c r="AQ1089" s="574"/>
      <c r="AR1089" s="557">
        <f>IF(AN1089=0,0,(AP1089/AN1089)*100)</f>
        <v>0</v>
      </c>
      <c r="AS1089" s="558"/>
      <c r="AT1089" s="561">
        <f>AB1089+AH1089+AN1089</f>
        <v>0</v>
      </c>
      <c r="AU1089" s="562"/>
      <c r="AV1089" s="565">
        <f>AD1089+AJ1089+AP1089</f>
        <v>0</v>
      </c>
      <c r="AW1089" s="566"/>
      <c r="AX1089" s="557">
        <f>IF(AT1089=0,0,(AV1089/AT1089)*100)</f>
        <v>0</v>
      </c>
      <c r="AY1089" s="558"/>
      <c r="AZ1089" s="569"/>
      <c r="BA1089" s="570"/>
      <c r="BB1089" s="573"/>
      <c r="BC1089" s="574"/>
      <c r="BD1089" s="557">
        <f>IF(AZ1089=0,0,(BB1089/AZ1089)*100)</f>
        <v>0</v>
      </c>
      <c r="BE1089" s="558"/>
      <c r="BF1089" s="561">
        <f>AT1089+AZ1089</f>
        <v>0</v>
      </c>
      <c r="BG1089" s="562"/>
      <c r="BH1089" s="565">
        <f>AV1089+BB1089</f>
        <v>0</v>
      </c>
      <c r="BI1089" s="566"/>
      <c r="BJ1089" s="557">
        <f>IF(BF1089=0,0,(BH1089/BF1089)*100)</f>
        <v>0</v>
      </c>
      <c r="BK1089" s="558"/>
      <c r="BL1089" s="602">
        <f>(AD1089*2)+(AJ1089*2)+(AP1089*3)+BB1089</f>
        <v>0</v>
      </c>
      <c r="BM1089" s="603"/>
      <c r="BN1089" s="604"/>
      <c r="BO1089" s="587">
        <f t="shared" ref="BO1089" si="1016">IF(BQ1089=0,0,50*BP1089/BQ1089)</f>
        <v>0</v>
      </c>
      <c r="BP1089" s="555">
        <f t="shared" ref="BP1089" si="1017">(BL1089*BS$1073)+(N1089*BS$1074)+(X1089*BS$1075)+(R1089*BS$1076)+(V1089*BS$1077)+(Z1089*BS$1078)</f>
        <v>0</v>
      </c>
      <c r="BQ1089" s="555">
        <f t="shared" ref="BQ1089" si="1018">((AZ1089-BB1089)*BS$1080)+((AT1089-AV1089)*BS$1079)+(H1089*BS$1081)+(P1089*BS$1082)</f>
        <v>0</v>
      </c>
      <c r="BR1089" s="65"/>
      <c r="BS1089" s="65"/>
      <c r="BT1089" s="268"/>
    </row>
    <row r="1090" spans="1:72" ht="21.75" customHeight="1" x14ac:dyDescent="0.25">
      <c r="A1090" s="268"/>
      <c r="B1090" s="679"/>
      <c r="C1090" s="690" t="str">
        <f>IF(ROSTER!D$24="","",ROSTER!D$24)</f>
        <v/>
      </c>
      <c r="D1090" s="691"/>
      <c r="E1090" s="668"/>
      <c r="F1090" s="681"/>
      <c r="G1090" s="664"/>
      <c r="H1090" s="585"/>
      <c r="I1090" s="586"/>
      <c r="J1090" s="571"/>
      <c r="K1090" s="572"/>
      <c r="L1090" s="575"/>
      <c r="M1090" s="576"/>
      <c r="N1090" s="581" t="s">
        <v>16</v>
      </c>
      <c r="O1090" s="582"/>
      <c r="P1090" s="571"/>
      <c r="Q1090" s="572"/>
      <c r="R1090" s="575"/>
      <c r="S1090" s="576"/>
      <c r="T1090" s="581" t="s">
        <v>16</v>
      </c>
      <c r="U1090" s="582"/>
      <c r="V1090" s="585"/>
      <c r="W1090" s="586"/>
      <c r="X1090" s="571"/>
      <c r="Y1090" s="586"/>
      <c r="Z1090" s="571"/>
      <c r="AA1090" s="586"/>
      <c r="AB1090" s="571"/>
      <c r="AC1090" s="572"/>
      <c r="AD1090" s="575"/>
      <c r="AE1090" s="576"/>
      <c r="AF1090" s="577"/>
      <c r="AG1090" s="578"/>
      <c r="AH1090" s="571"/>
      <c r="AI1090" s="572"/>
      <c r="AJ1090" s="575"/>
      <c r="AK1090" s="576"/>
      <c r="AL1090" s="577"/>
      <c r="AM1090" s="578"/>
      <c r="AN1090" s="571"/>
      <c r="AO1090" s="572"/>
      <c r="AP1090" s="575"/>
      <c r="AQ1090" s="576"/>
      <c r="AR1090" s="577"/>
      <c r="AS1090" s="578"/>
      <c r="AT1090" s="627"/>
      <c r="AU1090" s="628"/>
      <c r="AV1090" s="629"/>
      <c r="AW1090" s="630"/>
      <c r="AX1090" s="577"/>
      <c r="AY1090" s="578"/>
      <c r="AZ1090" s="571"/>
      <c r="BA1090" s="572"/>
      <c r="BB1090" s="575"/>
      <c r="BC1090" s="576"/>
      <c r="BD1090" s="577"/>
      <c r="BE1090" s="578"/>
      <c r="BF1090" s="627"/>
      <c r="BG1090" s="628"/>
      <c r="BH1090" s="629"/>
      <c r="BI1090" s="630"/>
      <c r="BJ1090" s="577"/>
      <c r="BK1090" s="578"/>
      <c r="BL1090" s="605"/>
      <c r="BM1090" s="606"/>
      <c r="BN1090" s="607"/>
      <c r="BO1090" s="588"/>
      <c r="BP1090" s="556"/>
      <c r="BQ1090" s="556"/>
      <c r="BR1090" s="65"/>
      <c r="BS1090" s="65"/>
      <c r="BT1090" s="268"/>
    </row>
    <row r="1091" spans="1:72" ht="21.75" customHeight="1" x14ac:dyDescent="0.25">
      <c r="A1091" s="268"/>
      <c r="B1091" s="678" t="str">
        <f>IF(ROSTER!B$26="","",ROSTER!B$26)</f>
        <v/>
      </c>
      <c r="C1091" s="669" t="str">
        <f>IF(ROSTER!C$26="","",ROSTER!C$26)</f>
        <v/>
      </c>
      <c r="D1091" s="670"/>
      <c r="E1091" s="667"/>
      <c r="F1091" s="680">
        <f>IF(E1091="y",1,IF(E1091="S",1,0))</f>
        <v>0</v>
      </c>
      <c r="G1091" s="663">
        <f>IF(E1091="S",1,0)</f>
        <v>0</v>
      </c>
      <c r="H1091" s="583"/>
      <c r="I1091" s="584"/>
      <c r="J1091" s="569"/>
      <c r="K1091" s="570"/>
      <c r="L1091" s="573"/>
      <c r="M1091" s="574"/>
      <c r="N1091" s="579">
        <f>L1091+J1091</f>
        <v>0</v>
      </c>
      <c r="O1091" s="580"/>
      <c r="P1091" s="569"/>
      <c r="Q1091" s="570"/>
      <c r="R1091" s="573"/>
      <c r="S1091" s="574"/>
      <c r="T1091" s="579">
        <f>R1091-P1091</f>
        <v>0</v>
      </c>
      <c r="U1091" s="580"/>
      <c r="V1091" s="583"/>
      <c r="W1091" s="584"/>
      <c r="X1091" s="569"/>
      <c r="Y1091" s="584"/>
      <c r="Z1091" s="569"/>
      <c r="AA1091" s="584"/>
      <c r="AB1091" s="569"/>
      <c r="AC1091" s="570"/>
      <c r="AD1091" s="573"/>
      <c r="AE1091" s="574"/>
      <c r="AF1091" s="557">
        <f>IF(AB1091=0,0,(AD1091/AB1091)*100)</f>
        <v>0</v>
      </c>
      <c r="AG1091" s="558"/>
      <c r="AH1091" s="569"/>
      <c r="AI1091" s="570"/>
      <c r="AJ1091" s="573"/>
      <c r="AK1091" s="574"/>
      <c r="AL1091" s="557">
        <f>IF(AH1091=0,0,(AJ1091/AH1091)*100)</f>
        <v>0</v>
      </c>
      <c r="AM1091" s="558"/>
      <c r="AN1091" s="569"/>
      <c r="AO1091" s="570"/>
      <c r="AP1091" s="573"/>
      <c r="AQ1091" s="574"/>
      <c r="AR1091" s="557">
        <f>IF(AN1091=0,0,(AP1091/AN1091)*100)</f>
        <v>0</v>
      </c>
      <c r="AS1091" s="558"/>
      <c r="AT1091" s="561">
        <f>AB1091+AH1091+AN1091</f>
        <v>0</v>
      </c>
      <c r="AU1091" s="562"/>
      <c r="AV1091" s="565">
        <f>AD1091+AJ1091+AP1091</f>
        <v>0</v>
      </c>
      <c r="AW1091" s="566"/>
      <c r="AX1091" s="557">
        <f>IF(AT1091=0,0,(AV1091/AT1091)*100)</f>
        <v>0</v>
      </c>
      <c r="AY1091" s="558"/>
      <c r="AZ1091" s="569"/>
      <c r="BA1091" s="570"/>
      <c r="BB1091" s="573"/>
      <c r="BC1091" s="574"/>
      <c r="BD1091" s="557">
        <f>IF(AZ1091=0,0,(BB1091/AZ1091)*100)</f>
        <v>0</v>
      </c>
      <c r="BE1091" s="558"/>
      <c r="BF1091" s="561">
        <f>AT1091+AZ1091</f>
        <v>0</v>
      </c>
      <c r="BG1091" s="562"/>
      <c r="BH1091" s="565">
        <f>AV1091+BB1091</f>
        <v>0</v>
      </c>
      <c r="BI1091" s="566"/>
      <c r="BJ1091" s="557">
        <f>IF(BF1091=0,0,(BH1091/BF1091)*100)</f>
        <v>0</v>
      </c>
      <c r="BK1091" s="558"/>
      <c r="BL1091" s="602">
        <f>(AD1091*2)+(AJ1091*2)+(AP1091*3)+BB1091</f>
        <v>0</v>
      </c>
      <c r="BM1091" s="603"/>
      <c r="BN1091" s="604"/>
      <c r="BO1091" s="587">
        <f t="shared" ref="BO1091" si="1019">IF(BQ1091=0,0,50*BP1091/BQ1091)</f>
        <v>0</v>
      </c>
      <c r="BP1091" s="555">
        <f t="shared" ref="BP1091" si="1020">(BL1091*BS$1073)+(N1091*BS$1074)+(X1091*BS$1075)+(R1091*BS$1076)+(V1091*BS$1077)+(Z1091*BS$1078)</f>
        <v>0</v>
      </c>
      <c r="BQ1091" s="555">
        <f t="shared" ref="BQ1091" si="1021">((AZ1091-BB1091)*BS$1080)+((AT1091-AV1091)*BS$1079)+(H1091*BS$1081)+(P1091*BS$1082)</f>
        <v>0</v>
      </c>
      <c r="BR1091" s="65"/>
      <c r="BS1091" s="65"/>
      <c r="BT1091" s="268"/>
    </row>
    <row r="1092" spans="1:72" ht="21.75" customHeight="1" x14ac:dyDescent="0.25">
      <c r="A1092" s="268"/>
      <c r="B1092" s="679"/>
      <c r="C1092" s="690" t="str">
        <f>IF(ROSTER!D$26="","",ROSTER!D$26)</f>
        <v/>
      </c>
      <c r="D1092" s="691"/>
      <c r="E1092" s="668"/>
      <c r="F1092" s="681"/>
      <c r="G1092" s="664"/>
      <c r="H1092" s="585"/>
      <c r="I1092" s="586"/>
      <c r="J1092" s="571"/>
      <c r="K1092" s="572"/>
      <c r="L1092" s="575"/>
      <c r="M1092" s="576"/>
      <c r="N1092" s="581" t="s">
        <v>16</v>
      </c>
      <c r="O1092" s="582"/>
      <c r="P1092" s="571"/>
      <c r="Q1092" s="572"/>
      <c r="R1092" s="575"/>
      <c r="S1092" s="576"/>
      <c r="T1092" s="581" t="s">
        <v>16</v>
      </c>
      <c r="U1092" s="582"/>
      <c r="V1092" s="585"/>
      <c r="W1092" s="586"/>
      <c r="X1092" s="571"/>
      <c r="Y1092" s="586"/>
      <c r="Z1092" s="571"/>
      <c r="AA1092" s="586"/>
      <c r="AB1092" s="571"/>
      <c r="AC1092" s="572"/>
      <c r="AD1092" s="575"/>
      <c r="AE1092" s="576"/>
      <c r="AF1092" s="577"/>
      <c r="AG1092" s="578"/>
      <c r="AH1092" s="571"/>
      <c r="AI1092" s="572"/>
      <c r="AJ1092" s="575"/>
      <c r="AK1092" s="576"/>
      <c r="AL1092" s="577"/>
      <c r="AM1092" s="578"/>
      <c r="AN1092" s="571"/>
      <c r="AO1092" s="572"/>
      <c r="AP1092" s="575"/>
      <c r="AQ1092" s="576"/>
      <c r="AR1092" s="577"/>
      <c r="AS1092" s="578"/>
      <c r="AT1092" s="627"/>
      <c r="AU1092" s="628"/>
      <c r="AV1092" s="629"/>
      <c r="AW1092" s="630"/>
      <c r="AX1092" s="577"/>
      <c r="AY1092" s="578"/>
      <c r="AZ1092" s="571"/>
      <c r="BA1092" s="572"/>
      <c r="BB1092" s="575"/>
      <c r="BC1092" s="576"/>
      <c r="BD1092" s="577"/>
      <c r="BE1092" s="578"/>
      <c r="BF1092" s="627"/>
      <c r="BG1092" s="628"/>
      <c r="BH1092" s="629"/>
      <c r="BI1092" s="630"/>
      <c r="BJ1092" s="577"/>
      <c r="BK1092" s="578"/>
      <c r="BL1092" s="605"/>
      <c r="BM1092" s="606"/>
      <c r="BN1092" s="607"/>
      <c r="BO1092" s="588"/>
      <c r="BP1092" s="556"/>
      <c r="BQ1092" s="556"/>
      <c r="BR1092" s="65"/>
      <c r="BS1092" s="65"/>
      <c r="BT1092" s="268"/>
    </row>
    <row r="1093" spans="1:72" ht="21.75" customHeight="1" x14ac:dyDescent="0.25">
      <c r="A1093" s="268"/>
      <c r="B1093" s="678" t="str">
        <f>IF(ROSTER!B$28="","",ROSTER!B$28)</f>
        <v/>
      </c>
      <c r="C1093" s="669" t="str">
        <f>IF(ROSTER!C$28="","",ROSTER!C$28)</f>
        <v/>
      </c>
      <c r="D1093" s="670"/>
      <c r="E1093" s="667"/>
      <c r="F1093" s="680">
        <f>IF(E1093="y",1,IF(E1093="S",1,0))</f>
        <v>0</v>
      </c>
      <c r="G1093" s="663">
        <f>IF(E1093="S",1,0)</f>
        <v>0</v>
      </c>
      <c r="H1093" s="583"/>
      <c r="I1093" s="584"/>
      <c r="J1093" s="569"/>
      <c r="K1093" s="570"/>
      <c r="L1093" s="573"/>
      <c r="M1093" s="574"/>
      <c r="N1093" s="579">
        <f>L1093+J1093</f>
        <v>0</v>
      </c>
      <c r="O1093" s="580"/>
      <c r="P1093" s="569"/>
      <c r="Q1093" s="570"/>
      <c r="R1093" s="573"/>
      <c r="S1093" s="574"/>
      <c r="T1093" s="579">
        <f>R1093-P1093</f>
        <v>0</v>
      </c>
      <c r="U1093" s="580"/>
      <c r="V1093" s="583"/>
      <c r="W1093" s="584"/>
      <c r="X1093" s="569"/>
      <c r="Y1093" s="584"/>
      <c r="Z1093" s="569"/>
      <c r="AA1093" s="584"/>
      <c r="AB1093" s="569"/>
      <c r="AC1093" s="570"/>
      <c r="AD1093" s="573"/>
      <c r="AE1093" s="574"/>
      <c r="AF1093" s="557">
        <f>IF(AB1093=0,0,(AD1093/AB1093)*100)</f>
        <v>0</v>
      </c>
      <c r="AG1093" s="558"/>
      <c r="AH1093" s="569"/>
      <c r="AI1093" s="570"/>
      <c r="AJ1093" s="573"/>
      <c r="AK1093" s="574"/>
      <c r="AL1093" s="557">
        <f>IF(AH1093=0,0,(AJ1093/AH1093)*100)</f>
        <v>0</v>
      </c>
      <c r="AM1093" s="558"/>
      <c r="AN1093" s="569"/>
      <c r="AO1093" s="570"/>
      <c r="AP1093" s="573"/>
      <c r="AQ1093" s="574"/>
      <c r="AR1093" s="557">
        <f>IF(AN1093=0,0,(AP1093/AN1093)*100)</f>
        <v>0</v>
      </c>
      <c r="AS1093" s="558"/>
      <c r="AT1093" s="561">
        <f>AB1093+AH1093+AN1093</f>
        <v>0</v>
      </c>
      <c r="AU1093" s="562"/>
      <c r="AV1093" s="565">
        <f>AD1093+AJ1093+AP1093</f>
        <v>0</v>
      </c>
      <c r="AW1093" s="566"/>
      <c r="AX1093" s="557">
        <f>IF(AT1093=0,0,(AV1093/AT1093)*100)</f>
        <v>0</v>
      </c>
      <c r="AY1093" s="558"/>
      <c r="AZ1093" s="569"/>
      <c r="BA1093" s="570"/>
      <c r="BB1093" s="573"/>
      <c r="BC1093" s="574"/>
      <c r="BD1093" s="557">
        <f>IF(AZ1093=0,0,(BB1093/AZ1093)*100)</f>
        <v>0</v>
      </c>
      <c r="BE1093" s="558"/>
      <c r="BF1093" s="561">
        <f>AT1093+AZ1093</f>
        <v>0</v>
      </c>
      <c r="BG1093" s="562"/>
      <c r="BH1093" s="565">
        <f>AV1093+BB1093</f>
        <v>0</v>
      </c>
      <c r="BI1093" s="566"/>
      <c r="BJ1093" s="557">
        <f>IF(BF1093=0,0,(BH1093/BF1093)*100)</f>
        <v>0</v>
      </c>
      <c r="BK1093" s="558"/>
      <c r="BL1093" s="602">
        <f>(AD1093*2)+(AJ1093*2)+(AP1093*3)+BB1093</f>
        <v>0</v>
      </c>
      <c r="BM1093" s="603"/>
      <c r="BN1093" s="604"/>
      <c r="BO1093" s="587">
        <f t="shared" ref="BO1093" si="1022">IF(BQ1093=0,0,50*BP1093/BQ1093)</f>
        <v>0</v>
      </c>
      <c r="BP1093" s="555">
        <f t="shared" ref="BP1093" si="1023">(BL1093*BS$1073)+(N1093*BS$1074)+(X1093*BS$1075)+(R1093*BS$1076)+(V1093*BS$1077)+(Z1093*BS$1078)</f>
        <v>0</v>
      </c>
      <c r="BQ1093" s="555">
        <f t="shared" ref="BQ1093" si="1024">((AZ1093-BB1093)*BS$1080)+((AT1093-AV1093)*BS$1079)+(H1093*BS$1081)+(P1093*BS$1082)</f>
        <v>0</v>
      </c>
      <c r="BR1093" s="65"/>
      <c r="BS1093" s="65"/>
      <c r="BT1093" s="268"/>
    </row>
    <row r="1094" spans="1:72" ht="21.75" customHeight="1" x14ac:dyDescent="0.25">
      <c r="A1094" s="268"/>
      <c r="B1094" s="679"/>
      <c r="C1094" s="690" t="str">
        <f>IF(ROSTER!D$28="","",ROSTER!D$28)</f>
        <v/>
      </c>
      <c r="D1094" s="691"/>
      <c r="E1094" s="668"/>
      <c r="F1094" s="681"/>
      <c r="G1094" s="664"/>
      <c r="H1094" s="585"/>
      <c r="I1094" s="586"/>
      <c r="J1094" s="571"/>
      <c r="K1094" s="572"/>
      <c r="L1094" s="575"/>
      <c r="M1094" s="576"/>
      <c r="N1094" s="581" t="s">
        <v>16</v>
      </c>
      <c r="O1094" s="582"/>
      <c r="P1094" s="571"/>
      <c r="Q1094" s="572"/>
      <c r="R1094" s="575"/>
      <c r="S1094" s="576"/>
      <c r="T1094" s="581" t="s">
        <v>16</v>
      </c>
      <c r="U1094" s="582"/>
      <c r="V1094" s="585"/>
      <c r="W1094" s="586"/>
      <c r="X1094" s="571"/>
      <c r="Y1094" s="586"/>
      <c r="Z1094" s="571"/>
      <c r="AA1094" s="586"/>
      <c r="AB1094" s="571"/>
      <c r="AC1094" s="572"/>
      <c r="AD1094" s="575"/>
      <c r="AE1094" s="576"/>
      <c r="AF1094" s="577"/>
      <c r="AG1094" s="578"/>
      <c r="AH1094" s="571"/>
      <c r="AI1094" s="572"/>
      <c r="AJ1094" s="575"/>
      <c r="AK1094" s="576"/>
      <c r="AL1094" s="577"/>
      <c r="AM1094" s="578"/>
      <c r="AN1094" s="571"/>
      <c r="AO1094" s="572"/>
      <c r="AP1094" s="575"/>
      <c r="AQ1094" s="576"/>
      <c r="AR1094" s="577"/>
      <c r="AS1094" s="578"/>
      <c r="AT1094" s="627"/>
      <c r="AU1094" s="628"/>
      <c r="AV1094" s="629"/>
      <c r="AW1094" s="630"/>
      <c r="AX1094" s="577"/>
      <c r="AY1094" s="578"/>
      <c r="AZ1094" s="571"/>
      <c r="BA1094" s="572"/>
      <c r="BB1094" s="575"/>
      <c r="BC1094" s="576"/>
      <c r="BD1094" s="577"/>
      <c r="BE1094" s="578"/>
      <c r="BF1094" s="627"/>
      <c r="BG1094" s="628"/>
      <c r="BH1094" s="629"/>
      <c r="BI1094" s="630"/>
      <c r="BJ1094" s="577"/>
      <c r="BK1094" s="578"/>
      <c r="BL1094" s="605"/>
      <c r="BM1094" s="606"/>
      <c r="BN1094" s="607"/>
      <c r="BO1094" s="588"/>
      <c r="BP1094" s="556"/>
      <c r="BQ1094" s="556"/>
      <c r="BR1094" s="65"/>
      <c r="BS1094" s="65"/>
      <c r="BT1094" s="268"/>
    </row>
    <row r="1095" spans="1:72" ht="21.75" customHeight="1" x14ac:dyDescent="0.25">
      <c r="A1095" s="268"/>
      <c r="B1095" s="678" t="str">
        <f>IF(ROSTER!B$30="","",ROSTER!B$30)</f>
        <v/>
      </c>
      <c r="C1095" s="669" t="str">
        <f>IF(ROSTER!C$30="","",ROSTER!C$30)</f>
        <v/>
      </c>
      <c r="D1095" s="670"/>
      <c r="E1095" s="667"/>
      <c r="F1095" s="680">
        <f>IF(E1095="y",1,IF(E1095="S",1,0))</f>
        <v>0</v>
      </c>
      <c r="G1095" s="663">
        <f>IF(E1095="S",1,0)</f>
        <v>0</v>
      </c>
      <c r="H1095" s="583"/>
      <c r="I1095" s="584"/>
      <c r="J1095" s="569"/>
      <c r="K1095" s="570"/>
      <c r="L1095" s="573"/>
      <c r="M1095" s="574"/>
      <c r="N1095" s="579">
        <f>L1095+J1095</f>
        <v>0</v>
      </c>
      <c r="O1095" s="580"/>
      <c r="P1095" s="569"/>
      <c r="Q1095" s="570"/>
      <c r="R1095" s="573"/>
      <c r="S1095" s="574"/>
      <c r="T1095" s="579">
        <f>R1095-P1095</f>
        <v>0</v>
      </c>
      <c r="U1095" s="580"/>
      <c r="V1095" s="583"/>
      <c r="W1095" s="584"/>
      <c r="X1095" s="569"/>
      <c r="Y1095" s="584"/>
      <c r="Z1095" s="569"/>
      <c r="AA1095" s="584"/>
      <c r="AB1095" s="569"/>
      <c r="AC1095" s="570"/>
      <c r="AD1095" s="573"/>
      <c r="AE1095" s="574"/>
      <c r="AF1095" s="557">
        <f>IF(AB1095=0,0,(AD1095/AB1095)*100)</f>
        <v>0</v>
      </c>
      <c r="AG1095" s="558"/>
      <c r="AH1095" s="569"/>
      <c r="AI1095" s="570"/>
      <c r="AJ1095" s="573"/>
      <c r="AK1095" s="574"/>
      <c r="AL1095" s="557">
        <f>IF(AH1095=0,0,(AJ1095/AH1095)*100)</f>
        <v>0</v>
      </c>
      <c r="AM1095" s="558"/>
      <c r="AN1095" s="569"/>
      <c r="AO1095" s="570"/>
      <c r="AP1095" s="573"/>
      <c r="AQ1095" s="574"/>
      <c r="AR1095" s="557">
        <f>IF(AN1095=0,0,(AP1095/AN1095)*100)</f>
        <v>0</v>
      </c>
      <c r="AS1095" s="558"/>
      <c r="AT1095" s="561">
        <f>AB1095+AH1095+AN1095</f>
        <v>0</v>
      </c>
      <c r="AU1095" s="562"/>
      <c r="AV1095" s="565">
        <f>AD1095+AJ1095+AP1095</f>
        <v>0</v>
      </c>
      <c r="AW1095" s="566"/>
      <c r="AX1095" s="557">
        <f>IF(AT1095=0,0,(AV1095/AT1095)*100)</f>
        <v>0</v>
      </c>
      <c r="AY1095" s="558"/>
      <c r="AZ1095" s="569"/>
      <c r="BA1095" s="570"/>
      <c r="BB1095" s="573"/>
      <c r="BC1095" s="574"/>
      <c r="BD1095" s="557">
        <f>IF(AZ1095=0,0,(BB1095/AZ1095)*100)</f>
        <v>0</v>
      </c>
      <c r="BE1095" s="558"/>
      <c r="BF1095" s="561">
        <f>AT1095+AZ1095</f>
        <v>0</v>
      </c>
      <c r="BG1095" s="562"/>
      <c r="BH1095" s="565">
        <f>AV1095+BB1095</f>
        <v>0</v>
      </c>
      <c r="BI1095" s="566"/>
      <c r="BJ1095" s="557">
        <f>IF(BF1095=0,0,(BH1095/BF1095)*100)</f>
        <v>0</v>
      </c>
      <c r="BK1095" s="558"/>
      <c r="BL1095" s="602">
        <f>(AD1095*2)+(AJ1095*2)+(AP1095*3)+BB1095</f>
        <v>0</v>
      </c>
      <c r="BM1095" s="603"/>
      <c r="BN1095" s="604"/>
      <c r="BO1095" s="587">
        <f t="shared" ref="BO1095" si="1025">IF(BQ1095=0,0,50*BP1095/BQ1095)</f>
        <v>0</v>
      </c>
      <c r="BP1095" s="555">
        <f t="shared" ref="BP1095" si="1026">(BL1095*BS$1073)+(N1095*BS$1074)+(X1095*BS$1075)+(R1095*BS$1076)+(V1095*BS$1077)+(Z1095*BS$1078)</f>
        <v>0</v>
      </c>
      <c r="BQ1095" s="555">
        <f t="shared" ref="BQ1095" si="1027">((AZ1095-BB1095)*BS$1080)+((AT1095-AV1095)*BS$1079)+(H1095*BS$1081)+(P1095*BS$1082)</f>
        <v>0</v>
      </c>
      <c r="BR1095" s="65"/>
      <c r="BS1095" s="65"/>
      <c r="BT1095" s="268"/>
    </row>
    <row r="1096" spans="1:72" ht="21.75" customHeight="1" x14ac:dyDescent="0.25">
      <c r="A1096" s="268"/>
      <c r="B1096" s="679"/>
      <c r="C1096" s="690" t="str">
        <f>IF(ROSTER!D$30="","",ROSTER!D$30)</f>
        <v/>
      </c>
      <c r="D1096" s="691"/>
      <c r="E1096" s="668"/>
      <c r="F1096" s="681"/>
      <c r="G1096" s="664"/>
      <c r="H1096" s="585"/>
      <c r="I1096" s="586"/>
      <c r="J1096" s="571"/>
      <c r="K1096" s="572"/>
      <c r="L1096" s="575"/>
      <c r="M1096" s="576"/>
      <c r="N1096" s="581" t="s">
        <v>16</v>
      </c>
      <c r="O1096" s="582"/>
      <c r="P1096" s="571"/>
      <c r="Q1096" s="572"/>
      <c r="R1096" s="575"/>
      <c r="S1096" s="576"/>
      <c r="T1096" s="581" t="s">
        <v>16</v>
      </c>
      <c r="U1096" s="582"/>
      <c r="V1096" s="585"/>
      <c r="W1096" s="586"/>
      <c r="X1096" s="571"/>
      <c r="Y1096" s="586"/>
      <c r="Z1096" s="571"/>
      <c r="AA1096" s="586"/>
      <c r="AB1096" s="571"/>
      <c r="AC1096" s="572"/>
      <c r="AD1096" s="575"/>
      <c r="AE1096" s="576"/>
      <c r="AF1096" s="577"/>
      <c r="AG1096" s="578"/>
      <c r="AH1096" s="571"/>
      <c r="AI1096" s="572"/>
      <c r="AJ1096" s="575"/>
      <c r="AK1096" s="576"/>
      <c r="AL1096" s="577"/>
      <c r="AM1096" s="578"/>
      <c r="AN1096" s="571"/>
      <c r="AO1096" s="572"/>
      <c r="AP1096" s="575"/>
      <c r="AQ1096" s="576"/>
      <c r="AR1096" s="577"/>
      <c r="AS1096" s="578"/>
      <c r="AT1096" s="627"/>
      <c r="AU1096" s="628"/>
      <c r="AV1096" s="629"/>
      <c r="AW1096" s="630"/>
      <c r="AX1096" s="577"/>
      <c r="AY1096" s="578"/>
      <c r="AZ1096" s="571"/>
      <c r="BA1096" s="572"/>
      <c r="BB1096" s="575"/>
      <c r="BC1096" s="576"/>
      <c r="BD1096" s="577"/>
      <c r="BE1096" s="578"/>
      <c r="BF1096" s="627"/>
      <c r="BG1096" s="628"/>
      <c r="BH1096" s="629"/>
      <c r="BI1096" s="630"/>
      <c r="BJ1096" s="577"/>
      <c r="BK1096" s="578"/>
      <c r="BL1096" s="605"/>
      <c r="BM1096" s="606"/>
      <c r="BN1096" s="607"/>
      <c r="BO1096" s="588"/>
      <c r="BP1096" s="556"/>
      <c r="BQ1096" s="556"/>
      <c r="BR1096" s="65"/>
      <c r="BS1096" s="65"/>
      <c r="BT1096" s="268"/>
    </row>
    <row r="1097" spans="1:72" ht="21.75" customHeight="1" x14ac:dyDescent="0.25">
      <c r="A1097" s="268"/>
      <c r="B1097" s="678" t="str">
        <f>IF(ROSTER!B$32="","",ROSTER!B$32)</f>
        <v/>
      </c>
      <c r="C1097" s="669" t="str">
        <f>IF(ROSTER!C$32="","",ROSTER!C$32)</f>
        <v/>
      </c>
      <c r="D1097" s="670"/>
      <c r="E1097" s="667"/>
      <c r="F1097" s="680">
        <f>IF(E1097="y",1,IF(E1097="S",1,0))</f>
        <v>0</v>
      </c>
      <c r="G1097" s="663">
        <f>IF(E1097="S",1,0)</f>
        <v>0</v>
      </c>
      <c r="H1097" s="583"/>
      <c r="I1097" s="584"/>
      <c r="J1097" s="569"/>
      <c r="K1097" s="570"/>
      <c r="L1097" s="573"/>
      <c r="M1097" s="574"/>
      <c r="N1097" s="579">
        <f>L1097+J1097</f>
        <v>0</v>
      </c>
      <c r="O1097" s="580"/>
      <c r="P1097" s="569"/>
      <c r="Q1097" s="570"/>
      <c r="R1097" s="573"/>
      <c r="S1097" s="574"/>
      <c r="T1097" s="579">
        <f>R1097-P1097</f>
        <v>0</v>
      </c>
      <c r="U1097" s="580"/>
      <c r="V1097" s="583"/>
      <c r="W1097" s="584"/>
      <c r="X1097" s="569"/>
      <c r="Y1097" s="584"/>
      <c r="Z1097" s="569"/>
      <c r="AA1097" s="584"/>
      <c r="AB1097" s="569"/>
      <c r="AC1097" s="570"/>
      <c r="AD1097" s="573"/>
      <c r="AE1097" s="574"/>
      <c r="AF1097" s="557">
        <f>IF(AB1097=0,0,(AD1097/AB1097)*100)</f>
        <v>0</v>
      </c>
      <c r="AG1097" s="558"/>
      <c r="AH1097" s="569"/>
      <c r="AI1097" s="570"/>
      <c r="AJ1097" s="573"/>
      <c r="AK1097" s="574"/>
      <c r="AL1097" s="557">
        <f>IF(AH1097=0,0,(AJ1097/AH1097)*100)</f>
        <v>0</v>
      </c>
      <c r="AM1097" s="558"/>
      <c r="AN1097" s="569"/>
      <c r="AO1097" s="570"/>
      <c r="AP1097" s="573"/>
      <c r="AQ1097" s="574"/>
      <c r="AR1097" s="557">
        <f>IF(AN1097=0,0,(AP1097/AN1097)*100)</f>
        <v>0</v>
      </c>
      <c r="AS1097" s="558"/>
      <c r="AT1097" s="561">
        <f>AB1097+AH1097+AN1097</f>
        <v>0</v>
      </c>
      <c r="AU1097" s="562"/>
      <c r="AV1097" s="565">
        <f>AD1097+AJ1097+AP1097</f>
        <v>0</v>
      </c>
      <c r="AW1097" s="566"/>
      <c r="AX1097" s="557">
        <f>IF(AT1097=0,0,(AV1097/AT1097)*100)</f>
        <v>0</v>
      </c>
      <c r="AY1097" s="558"/>
      <c r="AZ1097" s="569"/>
      <c r="BA1097" s="570"/>
      <c r="BB1097" s="573"/>
      <c r="BC1097" s="574"/>
      <c r="BD1097" s="557">
        <f>IF(AZ1097=0,0,(BB1097/AZ1097)*100)</f>
        <v>0</v>
      </c>
      <c r="BE1097" s="558"/>
      <c r="BF1097" s="561">
        <f>AT1097+AZ1097</f>
        <v>0</v>
      </c>
      <c r="BG1097" s="562"/>
      <c r="BH1097" s="565">
        <f>AV1097+BB1097</f>
        <v>0</v>
      </c>
      <c r="BI1097" s="566"/>
      <c r="BJ1097" s="557">
        <f>IF(BF1097=0,0,(BH1097/BF1097)*100)</f>
        <v>0</v>
      </c>
      <c r="BK1097" s="558"/>
      <c r="BL1097" s="602">
        <f>(AD1097*2)+(AJ1097*2)+(AP1097*3)+BB1097</f>
        <v>0</v>
      </c>
      <c r="BM1097" s="603"/>
      <c r="BN1097" s="604"/>
      <c r="BO1097" s="587">
        <f t="shared" ref="BO1097" si="1028">IF(BQ1097=0,0,50*BP1097/BQ1097)</f>
        <v>0</v>
      </c>
      <c r="BP1097" s="555">
        <f t="shared" ref="BP1097" si="1029">(BL1097*BS$1073)+(N1097*BS$1074)+(X1097*BS$1075)+(R1097*BS$1076)+(V1097*BS$1077)+(Z1097*BS$1078)</f>
        <v>0</v>
      </c>
      <c r="BQ1097" s="555">
        <f t="shared" ref="BQ1097" si="1030">((AZ1097-BB1097)*BS$1080)+((AT1097-AV1097)*BS$1079)+(H1097*BS$1081)+(P1097*BS$1082)</f>
        <v>0</v>
      </c>
      <c r="BR1097" s="65"/>
      <c r="BS1097" s="65"/>
      <c r="BT1097" s="268"/>
    </row>
    <row r="1098" spans="1:72" ht="21.75" customHeight="1" x14ac:dyDescent="0.25">
      <c r="A1098" s="268"/>
      <c r="B1098" s="679"/>
      <c r="C1098" s="690" t="str">
        <f>IF(ROSTER!D$32="","",ROSTER!D$32)</f>
        <v/>
      </c>
      <c r="D1098" s="691"/>
      <c r="E1098" s="668"/>
      <c r="F1098" s="681"/>
      <c r="G1098" s="664"/>
      <c r="H1098" s="585"/>
      <c r="I1098" s="586"/>
      <c r="J1098" s="571"/>
      <c r="K1098" s="572"/>
      <c r="L1098" s="575"/>
      <c r="M1098" s="576"/>
      <c r="N1098" s="581" t="s">
        <v>16</v>
      </c>
      <c r="O1098" s="582"/>
      <c r="P1098" s="571"/>
      <c r="Q1098" s="572"/>
      <c r="R1098" s="575"/>
      <c r="S1098" s="576"/>
      <c r="T1098" s="581" t="s">
        <v>16</v>
      </c>
      <c r="U1098" s="582"/>
      <c r="V1098" s="585"/>
      <c r="W1098" s="586"/>
      <c r="X1098" s="571"/>
      <c r="Y1098" s="586"/>
      <c r="Z1098" s="571"/>
      <c r="AA1098" s="586"/>
      <c r="AB1098" s="571"/>
      <c r="AC1098" s="572"/>
      <c r="AD1098" s="575"/>
      <c r="AE1098" s="576"/>
      <c r="AF1098" s="577"/>
      <c r="AG1098" s="578"/>
      <c r="AH1098" s="571"/>
      <c r="AI1098" s="572"/>
      <c r="AJ1098" s="575"/>
      <c r="AK1098" s="576"/>
      <c r="AL1098" s="577"/>
      <c r="AM1098" s="578"/>
      <c r="AN1098" s="571"/>
      <c r="AO1098" s="572"/>
      <c r="AP1098" s="575"/>
      <c r="AQ1098" s="576"/>
      <c r="AR1098" s="577"/>
      <c r="AS1098" s="578"/>
      <c r="AT1098" s="627"/>
      <c r="AU1098" s="628"/>
      <c r="AV1098" s="629"/>
      <c r="AW1098" s="630"/>
      <c r="AX1098" s="577"/>
      <c r="AY1098" s="578"/>
      <c r="AZ1098" s="571"/>
      <c r="BA1098" s="572"/>
      <c r="BB1098" s="575"/>
      <c r="BC1098" s="576"/>
      <c r="BD1098" s="577"/>
      <c r="BE1098" s="578"/>
      <c r="BF1098" s="627"/>
      <c r="BG1098" s="628"/>
      <c r="BH1098" s="629"/>
      <c r="BI1098" s="630"/>
      <c r="BJ1098" s="577"/>
      <c r="BK1098" s="578"/>
      <c r="BL1098" s="605"/>
      <c r="BM1098" s="606"/>
      <c r="BN1098" s="607"/>
      <c r="BO1098" s="588"/>
      <c r="BP1098" s="556"/>
      <c r="BQ1098" s="556"/>
      <c r="BR1098" s="65"/>
      <c r="BS1098" s="65"/>
      <c r="BT1098" s="268"/>
    </row>
    <row r="1099" spans="1:72" ht="21.75" customHeight="1" x14ac:dyDescent="0.25">
      <c r="A1099" s="268"/>
      <c r="B1099" s="678" t="str">
        <f>IF(ROSTER!B$34="","",ROSTER!B$34)</f>
        <v/>
      </c>
      <c r="C1099" s="669" t="str">
        <f>IF(ROSTER!C$34="","",ROSTER!C$34)</f>
        <v/>
      </c>
      <c r="D1099" s="670"/>
      <c r="E1099" s="667"/>
      <c r="F1099" s="680">
        <f>IF(E1099="y",1,IF(E1099="S",1,0))</f>
        <v>0</v>
      </c>
      <c r="G1099" s="663">
        <f>IF(E1099="S",1,0)</f>
        <v>0</v>
      </c>
      <c r="H1099" s="583"/>
      <c r="I1099" s="584"/>
      <c r="J1099" s="569"/>
      <c r="K1099" s="570"/>
      <c r="L1099" s="573"/>
      <c r="M1099" s="574"/>
      <c r="N1099" s="579">
        <f>L1099+J1099</f>
        <v>0</v>
      </c>
      <c r="O1099" s="580"/>
      <c r="P1099" s="569"/>
      <c r="Q1099" s="570"/>
      <c r="R1099" s="573"/>
      <c r="S1099" s="574"/>
      <c r="T1099" s="579">
        <f>R1099-P1099</f>
        <v>0</v>
      </c>
      <c r="U1099" s="580"/>
      <c r="V1099" s="583"/>
      <c r="W1099" s="584"/>
      <c r="X1099" s="569"/>
      <c r="Y1099" s="584"/>
      <c r="Z1099" s="569"/>
      <c r="AA1099" s="584"/>
      <c r="AB1099" s="569"/>
      <c r="AC1099" s="570"/>
      <c r="AD1099" s="573"/>
      <c r="AE1099" s="574"/>
      <c r="AF1099" s="557">
        <f>IF(AB1099=0,0,(AD1099/AB1099)*100)</f>
        <v>0</v>
      </c>
      <c r="AG1099" s="558"/>
      <c r="AH1099" s="569"/>
      <c r="AI1099" s="570"/>
      <c r="AJ1099" s="573"/>
      <c r="AK1099" s="574"/>
      <c r="AL1099" s="557">
        <f>IF(AH1099=0,0,(AJ1099/AH1099)*100)</f>
        <v>0</v>
      </c>
      <c r="AM1099" s="558"/>
      <c r="AN1099" s="569"/>
      <c r="AO1099" s="570"/>
      <c r="AP1099" s="573"/>
      <c r="AQ1099" s="574"/>
      <c r="AR1099" s="557">
        <f>IF(AN1099=0,0,(AP1099/AN1099)*100)</f>
        <v>0</v>
      </c>
      <c r="AS1099" s="558"/>
      <c r="AT1099" s="561">
        <f>AB1099+AH1099+AN1099</f>
        <v>0</v>
      </c>
      <c r="AU1099" s="562"/>
      <c r="AV1099" s="565">
        <f>AD1099+AJ1099+AP1099</f>
        <v>0</v>
      </c>
      <c r="AW1099" s="566"/>
      <c r="AX1099" s="557">
        <f>IF(AT1099=0,0,(AV1099/AT1099)*100)</f>
        <v>0</v>
      </c>
      <c r="AY1099" s="558"/>
      <c r="AZ1099" s="569"/>
      <c r="BA1099" s="570"/>
      <c r="BB1099" s="573"/>
      <c r="BC1099" s="574"/>
      <c r="BD1099" s="557">
        <f>IF(AZ1099=0,0,(BB1099/AZ1099)*100)</f>
        <v>0</v>
      </c>
      <c r="BE1099" s="558"/>
      <c r="BF1099" s="561">
        <f>AT1099+AZ1099</f>
        <v>0</v>
      </c>
      <c r="BG1099" s="562"/>
      <c r="BH1099" s="565">
        <f>AV1099+BB1099</f>
        <v>0</v>
      </c>
      <c r="BI1099" s="566"/>
      <c r="BJ1099" s="557">
        <f>IF(BF1099=0,0,(BH1099/BF1099)*100)</f>
        <v>0</v>
      </c>
      <c r="BK1099" s="558"/>
      <c r="BL1099" s="602">
        <f>(AD1099*2)+(AJ1099*2)+(AP1099*3)+BB1099</f>
        <v>0</v>
      </c>
      <c r="BM1099" s="603"/>
      <c r="BN1099" s="604"/>
      <c r="BO1099" s="587">
        <f t="shared" ref="BO1099" si="1031">IF(BQ1099=0,0,50*BP1099/BQ1099)</f>
        <v>0</v>
      </c>
      <c r="BP1099" s="555">
        <f t="shared" ref="BP1099" si="1032">(BL1099*BS$1073)+(N1099*BS$1074)+(X1099*BS$1075)+(R1099*BS$1076)+(V1099*BS$1077)+(Z1099*BS$1078)</f>
        <v>0</v>
      </c>
      <c r="BQ1099" s="555">
        <f t="shared" ref="BQ1099" si="1033">((AZ1099-BB1099)*BS$1080)+((AT1099-AV1099)*BS$1079)+(H1099*BS$1081)+(P1099*BS$1082)</f>
        <v>0</v>
      </c>
      <c r="BR1099" s="65"/>
      <c r="BS1099" s="65"/>
      <c r="BT1099" s="268"/>
    </row>
    <row r="1100" spans="1:72" ht="21.75" customHeight="1" x14ac:dyDescent="0.25">
      <c r="A1100" s="268"/>
      <c r="B1100" s="679"/>
      <c r="C1100" s="690" t="str">
        <f>IF(ROSTER!D$34="","",ROSTER!D$34)</f>
        <v/>
      </c>
      <c r="D1100" s="691"/>
      <c r="E1100" s="668"/>
      <c r="F1100" s="681"/>
      <c r="G1100" s="664"/>
      <c r="H1100" s="585"/>
      <c r="I1100" s="586"/>
      <c r="J1100" s="571"/>
      <c r="K1100" s="572"/>
      <c r="L1100" s="575"/>
      <c r="M1100" s="576"/>
      <c r="N1100" s="581" t="s">
        <v>16</v>
      </c>
      <c r="O1100" s="582"/>
      <c r="P1100" s="571"/>
      <c r="Q1100" s="572"/>
      <c r="R1100" s="575"/>
      <c r="S1100" s="576"/>
      <c r="T1100" s="581" t="s">
        <v>16</v>
      </c>
      <c r="U1100" s="582"/>
      <c r="V1100" s="585"/>
      <c r="W1100" s="586"/>
      <c r="X1100" s="571"/>
      <c r="Y1100" s="586"/>
      <c r="Z1100" s="571"/>
      <c r="AA1100" s="586"/>
      <c r="AB1100" s="571"/>
      <c r="AC1100" s="572"/>
      <c r="AD1100" s="575"/>
      <c r="AE1100" s="576"/>
      <c r="AF1100" s="577"/>
      <c r="AG1100" s="578"/>
      <c r="AH1100" s="571"/>
      <c r="AI1100" s="572"/>
      <c r="AJ1100" s="575"/>
      <c r="AK1100" s="576"/>
      <c r="AL1100" s="577"/>
      <c r="AM1100" s="578"/>
      <c r="AN1100" s="571"/>
      <c r="AO1100" s="572"/>
      <c r="AP1100" s="575"/>
      <c r="AQ1100" s="576"/>
      <c r="AR1100" s="577"/>
      <c r="AS1100" s="578"/>
      <c r="AT1100" s="627"/>
      <c r="AU1100" s="628"/>
      <c r="AV1100" s="629"/>
      <c r="AW1100" s="630"/>
      <c r="AX1100" s="577"/>
      <c r="AY1100" s="578"/>
      <c r="AZ1100" s="571"/>
      <c r="BA1100" s="572"/>
      <c r="BB1100" s="575"/>
      <c r="BC1100" s="576"/>
      <c r="BD1100" s="577"/>
      <c r="BE1100" s="578"/>
      <c r="BF1100" s="627"/>
      <c r="BG1100" s="628"/>
      <c r="BH1100" s="629"/>
      <c r="BI1100" s="630"/>
      <c r="BJ1100" s="577"/>
      <c r="BK1100" s="578"/>
      <c r="BL1100" s="605"/>
      <c r="BM1100" s="606"/>
      <c r="BN1100" s="607"/>
      <c r="BO1100" s="588"/>
      <c r="BP1100" s="556"/>
      <c r="BQ1100" s="556"/>
      <c r="BR1100" s="65"/>
      <c r="BS1100" s="65"/>
      <c r="BT1100" s="268"/>
    </row>
    <row r="1101" spans="1:72" ht="21.75" customHeight="1" x14ac:dyDescent="0.25">
      <c r="A1101" s="268"/>
      <c r="B1101" s="678" t="str">
        <f>IF(ROSTER!B$36="","",ROSTER!B$36)</f>
        <v/>
      </c>
      <c r="C1101" s="669" t="str">
        <f>IF(ROSTER!C$36="","",ROSTER!C$36)</f>
        <v/>
      </c>
      <c r="D1101" s="670"/>
      <c r="E1101" s="667"/>
      <c r="F1101" s="680">
        <f>IF(E1101="y",1,IF(E1101="S",1,0))</f>
        <v>0</v>
      </c>
      <c r="G1101" s="663">
        <f>IF(E1101="S",1,0)</f>
        <v>0</v>
      </c>
      <c r="H1101" s="583"/>
      <c r="I1101" s="584"/>
      <c r="J1101" s="569"/>
      <c r="K1101" s="570"/>
      <c r="L1101" s="573"/>
      <c r="M1101" s="574"/>
      <c r="N1101" s="579">
        <f>L1101+J1101</f>
        <v>0</v>
      </c>
      <c r="O1101" s="580"/>
      <c r="P1101" s="569"/>
      <c r="Q1101" s="570"/>
      <c r="R1101" s="573"/>
      <c r="S1101" s="574"/>
      <c r="T1101" s="579">
        <f>R1101-P1101</f>
        <v>0</v>
      </c>
      <c r="U1101" s="580"/>
      <c r="V1101" s="583"/>
      <c r="W1101" s="584"/>
      <c r="X1101" s="569"/>
      <c r="Y1101" s="584"/>
      <c r="Z1101" s="569"/>
      <c r="AA1101" s="584"/>
      <c r="AB1101" s="569"/>
      <c r="AC1101" s="570"/>
      <c r="AD1101" s="573"/>
      <c r="AE1101" s="574"/>
      <c r="AF1101" s="557">
        <f>IF(AB1101=0,0,(AD1101/AB1101)*100)</f>
        <v>0</v>
      </c>
      <c r="AG1101" s="558"/>
      <c r="AH1101" s="569"/>
      <c r="AI1101" s="570"/>
      <c r="AJ1101" s="573"/>
      <c r="AK1101" s="574"/>
      <c r="AL1101" s="557">
        <f>IF(AH1101=0,0,(AJ1101/AH1101)*100)</f>
        <v>0</v>
      </c>
      <c r="AM1101" s="558"/>
      <c r="AN1101" s="569"/>
      <c r="AO1101" s="570"/>
      <c r="AP1101" s="573"/>
      <c r="AQ1101" s="574"/>
      <c r="AR1101" s="557">
        <f>IF(AN1101=0,0,(AP1101/AN1101)*100)</f>
        <v>0</v>
      </c>
      <c r="AS1101" s="558"/>
      <c r="AT1101" s="561">
        <f>AB1101+AH1101+AN1101</f>
        <v>0</v>
      </c>
      <c r="AU1101" s="562"/>
      <c r="AV1101" s="565">
        <f>AD1101+AJ1101+AP1101</f>
        <v>0</v>
      </c>
      <c r="AW1101" s="566"/>
      <c r="AX1101" s="557">
        <f>IF(AT1101=0,0,(AV1101/AT1101)*100)</f>
        <v>0</v>
      </c>
      <c r="AY1101" s="558"/>
      <c r="AZ1101" s="569"/>
      <c r="BA1101" s="570"/>
      <c r="BB1101" s="573"/>
      <c r="BC1101" s="574"/>
      <c r="BD1101" s="557">
        <f>IF(AZ1101=0,0,(BB1101/AZ1101)*100)</f>
        <v>0</v>
      </c>
      <c r="BE1101" s="558"/>
      <c r="BF1101" s="561">
        <f>AT1101+AZ1101</f>
        <v>0</v>
      </c>
      <c r="BG1101" s="562"/>
      <c r="BH1101" s="565">
        <f>AV1101+BB1101</f>
        <v>0</v>
      </c>
      <c r="BI1101" s="566"/>
      <c r="BJ1101" s="557">
        <f>IF(BF1101=0,0,(BH1101/BF1101)*100)</f>
        <v>0</v>
      </c>
      <c r="BK1101" s="558"/>
      <c r="BL1101" s="602">
        <f>(AD1101*2)+(AJ1101*2)+(AP1101*3)+BB1101</f>
        <v>0</v>
      </c>
      <c r="BM1101" s="603"/>
      <c r="BN1101" s="604"/>
      <c r="BO1101" s="587">
        <f t="shared" ref="BO1101" si="1034">IF(BQ1101=0,0,50*BP1101/BQ1101)</f>
        <v>0</v>
      </c>
      <c r="BP1101" s="555">
        <f t="shared" ref="BP1101" si="1035">(BL1101*BS$1073)+(N1101*BS$1074)+(X1101*BS$1075)+(R1101*BS$1076)+(V1101*BS$1077)+(Z1101*BS$1078)</f>
        <v>0</v>
      </c>
      <c r="BQ1101" s="555">
        <f t="shared" ref="BQ1101" si="1036">((AZ1101-BB1101)*BS$1080)+((AT1101-AV1101)*BS$1079)+(H1101*BS$1081)+(P1101*BS$1082)</f>
        <v>0</v>
      </c>
      <c r="BR1101" s="65"/>
      <c r="BS1101" s="65"/>
      <c r="BT1101" s="268"/>
    </row>
    <row r="1102" spans="1:72" ht="21.75" customHeight="1" x14ac:dyDescent="0.25">
      <c r="A1102" s="268"/>
      <c r="B1102" s="679"/>
      <c r="C1102" s="690" t="str">
        <f>IF(ROSTER!D$36="","",ROSTER!D$36)</f>
        <v/>
      </c>
      <c r="D1102" s="691"/>
      <c r="E1102" s="668"/>
      <c r="F1102" s="681"/>
      <c r="G1102" s="664"/>
      <c r="H1102" s="585"/>
      <c r="I1102" s="586"/>
      <c r="J1102" s="571"/>
      <c r="K1102" s="572"/>
      <c r="L1102" s="575"/>
      <c r="M1102" s="576"/>
      <c r="N1102" s="581" t="s">
        <v>16</v>
      </c>
      <c r="O1102" s="582"/>
      <c r="P1102" s="571"/>
      <c r="Q1102" s="572"/>
      <c r="R1102" s="575"/>
      <c r="S1102" s="576"/>
      <c r="T1102" s="581" t="s">
        <v>16</v>
      </c>
      <c r="U1102" s="582"/>
      <c r="V1102" s="585"/>
      <c r="W1102" s="586"/>
      <c r="X1102" s="571"/>
      <c r="Y1102" s="586"/>
      <c r="Z1102" s="571"/>
      <c r="AA1102" s="586"/>
      <c r="AB1102" s="571"/>
      <c r="AC1102" s="572"/>
      <c r="AD1102" s="575"/>
      <c r="AE1102" s="576"/>
      <c r="AF1102" s="577"/>
      <c r="AG1102" s="578"/>
      <c r="AH1102" s="571"/>
      <c r="AI1102" s="572"/>
      <c r="AJ1102" s="575"/>
      <c r="AK1102" s="576"/>
      <c r="AL1102" s="577"/>
      <c r="AM1102" s="578"/>
      <c r="AN1102" s="571"/>
      <c r="AO1102" s="572"/>
      <c r="AP1102" s="575"/>
      <c r="AQ1102" s="576"/>
      <c r="AR1102" s="577"/>
      <c r="AS1102" s="578"/>
      <c r="AT1102" s="627"/>
      <c r="AU1102" s="628"/>
      <c r="AV1102" s="629"/>
      <c r="AW1102" s="630"/>
      <c r="AX1102" s="577"/>
      <c r="AY1102" s="578"/>
      <c r="AZ1102" s="571"/>
      <c r="BA1102" s="572"/>
      <c r="BB1102" s="575"/>
      <c r="BC1102" s="576"/>
      <c r="BD1102" s="577"/>
      <c r="BE1102" s="578"/>
      <c r="BF1102" s="627"/>
      <c r="BG1102" s="628"/>
      <c r="BH1102" s="629"/>
      <c r="BI1102" s="630"/>
      <c r="BJ1102" s="577"/>
      <c r="BK1102" s="578"/>
      <c r="BL1102" s="605"/>
      <c r="BM1102" s="606"/>
      <c r="BN1102" s="607"/>
      <c r="BO1102" s="588"/>
      <c r="BP1102" s="556"/>
      <c r="BQ1102" s="556"/>
      <c r="BR1102" s="65"/>
      <c r="BS1102" s="65"/>
      <c r="BT1102" s="268"/>
    </row>
    <row r="1103" spans="1:72" ht="21.75" customHeight="1" x14ac:dyDescent="0.25">
      <c r="A1103" s="268"/>
      <c r="B1103" s="678" t="str">
        <f>IF(ROSTER!B$38="","",ROSTER!B$38)</f>
        <v/>
      </c>
      <c r="C1103" s="669" t="str">
        <f>IF(ROSTER!C$38="","",ROSTER!C$38)</f>
        <v/>
      </c>
      <c r="D1103" s="670"/>
      <c r="E1103" s="667"/>
      <c r="F1103" s="680">
        <f>IF(E1103="y",1,IF(E1103="S",1,0))</f>
        <v>0</v>
      </c>
      <c r="G1103" s="663">
        <f>IF(E1103="S",1,0)</f>
        <v>0</v>
      </c>
      <c r="H1103" s="583"/>
      <c r="I1103" s="584"/>
      <c r="J1103" s="569"/>
      <c r="K1103" s="570"/>
      <c r="L1103" s="573"/>
      <c r="M1103" s="574"/>
      <c r="N1103" s="579">
        <f>L1103+J1103</f>
        <v>0</v>
      </c>
      <c r="O1103" s="580"/>
      <c r="P1103" s="569"/>
      <c r="Q1103" s="570"/>
      <c r="R1103" s="573"/>
      <c r="S1103" s="574"/>
      <c r="T1103" s="579">
        <f>R1103-P1103</f>
        <v>0</v>
      </c>
      <c r="U1103" s="580"/>
      <c r="V1103" s="583"/>
      <c r="W1103" s="584"/>
      <c r="X1103" s="569"/>
      <c r="Y1103" s="584"/>
      <c r="Z1103" s="569"/>
      <c r="AA1103" s="584"/>
      <c r="AB1103" s="569"/>
      <c r="AC1103" s="570"/>
      <c r="AD1103" s="573"/>
      <c r="AE1103" s="574"/>
      <c r="AF1103" s="557">
        <f>IF(AB1103=0,0,(AD1103/AB1103)*100)</f>
        <v>0</v>
      </c>
      <c r="AG1103" s="558"/>
      <c r="AH1103" s="569"/>
      <c r="AI1103" s="570"/>
      <c r="AJ1103" s="573"/>
      <c r="AK1103" s="574"/>
      <c r="AL1103" s="557">
        <f>IF(AH1103=0,0,(AJ1103/AH1103)*100)</f>
        <v>0</v>
      </c>
      <c r="AM1103" s="558"/>
      <c r="AN1103" s="569"/>
      <c r="AO1103" s="570"/>
      <c r="AP1103" s="573"/>
      <c r="AQ1103" s="574"/>
      <c r="AR1103" s="557">
        <f>IF(AN1103=0,0,(AP1103/AN1103)*100)</f>
        <v>0</v>
      </c>
      <c r="AS1103" s="558"/>
      <c r="AT1103" s="561">
        <f>AB1103+AH1103+AN1103</f>
        <v>0</v>
      </c>
      <c r="AU1103" s="562"/>
      <c r="AV1103" s="565">
        <f>AD1103+AJ1103+AP1103</f>
        <v>0</v>
      </c>
      <c r="AW1103" s="566"/>
      <c r="AX1103" s="557">
        <f>IF(AT1103=0,0,(AV1103/AT1103)*100)</f>
        <v>0</v>
      </c>
      <c r="AY1103" s="558"/>
      <c r="AZ1103" s="569"/>
      <c r="BA1103" s="570"/>
      <c r="BB1103" s="573"/>
      <c r="BC1103" s="574"/>
      <c r="BD1103" s="557">
        <f>IF(AZ1103=0,0,(BB1103/AZ1103)*100)</f>
        <v>0</v>
      </c>
      <c r="BE1103" s="558"/>
      <c r="BF1103" s="561">
        <f>AT1103+AZ1103</f>
        <v>0</v>
      </c>
      <c r="BG1103" s="562"/>
      <c r="BH1103" s="565">
        <f>AV1103+BB1103</f>
        <v>0</v>
      </c>
      <c r="BI1103" s="566"/>
      <c r="BJ1103" s="557">
        <f>IF(BF1103=0,0,(BH1103/BF1103)*100)</f>
        <v>0</v>
      </c>
      <c r="BK1103" s="558"/>
      <c r="BL1103" s="602">
        <f>(AD1103*2)+(AJ1103*2)+(AP1103*3)+BB1103</f>
        <v>0</v>
      </c>
      <c r="BM1103" s="603"/>
      <c r="BN1103" s="604"/>
      <c r="BO1103" s="587">
        <f t="shared" ref="BO1103" si="1037">IF(BQ1103=0,0,50*BP1103/BQ1103)</f>
        <v>0</v>
      </c>
      <c r="BP1103" s="555">
        <f t="shared" ref="BP1103" si="1038">(BL1103*BS$1073)+(N1103*BS$1074)+(X1103*BS$1075)+(R1103*BS$1076)+(V1103*BS$1077)+(Z1103*BS$1078)</f>
        <v>0</v>
      </c>
      <c r="BQ1103" s="555">
        <f t="shared" ref="BQ1103" si="1039">((AZ1103-BB1103)*BS$1080)+((AT1103-AV1103)*BS$1079)+(H1103*BS$1081)+(P1103*BS$1082)</f>
        <v>0</v>
      </c>
      <c r="BR1103" s="65"/>
      <c r="BS1103" s="65"/>
      <c r="BT1103" s="268"/>
    </row>
    <row r="1104" spans="1:72" ht="21.75" customHeight="1" x14ac:dyDescent="0.25">
      <c r="A1104" s="268"/>
      <c r="B1104" s="679"/>
      <c r="C1104" s="690" t="str">
        <f>IF(ROSTER!D$38="","",ROSTER!D$38)</f>
        <v/>
      </c>
      <c r="D1104" s="691"/>
      <c r="E1104" s="668"/>
      <c r="F1104" s="681"/>
      <c r="G1104" s="664"/>
      <c r="H1104" s="585"/>
      <c r="I1104" s="586"/>
      <c r="J1104" s="571"/>
      <c r="K1104" s="572"/>
      <c r="L1104" s="575"/>
      <c r="M1104" s="576"/>
      <c r="N1104" s="581" t="s">
        <v>16</v>
      </c>
      <c r="O1104" s="582"/>
      <c r="P1104" s="571"/>
      <c r="Q1104" s="572"/>
      <c r="R1104" s="575"/>
      <c r="S1104" s="576"/>
      <c r="T1104" s="581" t="s">
        <v>16</v>
      </c>
      <c r="U1104" s="582"/>
      <c r="V1104" s="585"/>
      <c r="W1104" s="586"/>
      <c r="X1104" s="571"/>
      <c r="Y1104" s="586"/>
      <c r="Z1104" s="571"/>
      <c r="AA1104" s="586"/>
      <c r="AB1104" s="571"/>
      <c r="AC1104" s="572"/>
      <c r="AD1104" s="575"/>
      <c r="AE1104" s="576"/>
      <c r="AF1104" s="577"/>
      <c r="AG1104" s="578"/>
      <c r="AH1104" s="571"/>
      <c r="AI1104" s="572"/>
      <c r="AJ1104" s="575"/>
      <c r="AK1104" s="576"/>
      <c r="AL1104" s="577"/>
      <c r="AM1104" s="578"/>
      <c r="AN1104" s="571"/>
      <c r="AO1104" s="572"/>
      <c r="AP1104" s="575"/>
      <c r="AQ1104" s="576"/>
      <c r="AR1104" s="577"/>
      <c r="AS1104" s="578"/>
      <c r="AT1104" s="627"/>
      <c r="AU1104" s="628"/>
      <c r="AV1104" s="629"/>
      <c r="AW1104" s="630"/>
      <c r="AX1104" s="577"/>
      <c r="AY1104" s="578"/>
      <c r="AZ1104" s="571"/>
      <c r="BA1104" s="572"/>
      <c r="BB1104" s="575"/>
      <c r="BC1104" s="576"/>
      <c r="BD1104" s="577"/>
      <c r="BE1104" s="578"/>
      <c r="BF1104" s="627"/>
      <c r="BG1104" s="628"/>
      <c r="BH1104" s="629"/>
      <c r="BI1104" s="630"/>
      <c r="BJ1104" s="577"/>
      <c r="BK1104" s="578"/>
      <c r="BL1104" s="605"/>
      <c r="BM1104" s="606"/>
      <c r="BN1104" s="607"/>
      <c r="BO1104" s="588"/>
      <c r="BP1104" s="556"/>
      <c r="BQ1104" s="556"/>
      <c r="BR1104" s="65"/>
      <c r="BS1104" s="65"/>
      <c r="BT1104" s="268"/>
    </row>
    <row r="1105" spans="1:75" ht="21.75" customHeight="1" x14ac:dyDescent="0.25">
      <c r="A1105" s="268"/>
      <c r="B1105" s="678" t="str">
        <f>IF(ROSTER!B$40="","",ROSTER!B$40)</f>
        <v/>
      </c>
      <c r="C1105" s="669" t="str">
        <f>IF(ROSTER!C$40="","",ROSTER!C$40)</f>
        <v/>
      </c>
      <c r="D1105" s="670"/>
      <c r="E1105" s="667"/>
      <c r="F1105" s="680">
        <f>IF(E1105="y",1,IF(E1105="S",1,0))</f>
        <v>0</v>
      </c>
      <c r="G1105" s="663">
        <f>IF(E1105="S",1,0)</f>
        <v>0</v>
      </c>
      <c r="H1105" s="583"/>
      <c r="I1105" s="584"/>
      <c r="J1105" s="569"/>
      <c r="K1105" s="570"/>
      <c r="L1105" s="573"/>
      <c r="M1105" s="574"/>
      <c r="N1105" s="579">
        <f>L1105+J1105</f>
        <v>0</v>
      </c>
      <c r="O1105" s="580"/>
      <c r="P1105" s="569"/>
      <c r="Q1105" s="570"/>
      <c r="R1105" s="573"/>
      <c r="S1105" s="574"/>
      <c r="T1105" s="579">
        <f>R1105-P1105</f>
        <v>0</v>
      </c>
      <c r="U1105" s="580"/>
      <c r="V1105" s="583"/>
      <c r="W1105" s="584"/>
      <c r="X1105" s="569"/>
      <c r="Y1105" s="584"/>
      <c r="Z1105" s="569"/>
      <c r="AA1105" s="584"/>
      <c r="AB1105" s="569"/>
      <c r="AC1105" s="570"/>
      <c r="AD1105" s="573"/>
      <c r="AE1105" s="574"/>
      <c r="AF1105" s="557">
        <f>IF(AB1105=0,0,(AD1105/AB1105)*100)</f>
        <v>0</v>
      </c>
      <c r="AG1105" s="558"/>
      <c r="AH1105" s="569"/>
      <c r="AI1105" s="570"/>
      <c r="AJ1105" s="573"/>
      <c r="AK1105" s="574"/>
      <c r="AL1105" s="557">
        <f>IF(AH1105=0,0,(AJ1105/AH1105)*100)</f>
        <v>0</v>
      </c>
      <c r="AM1105" s="558"/>
      <c r="AN1105" s="569"/>
      <c r="AO1105" s="570"/>
      <c r="AP1105" s="573"/>
      <c r="AQ1105" s="574"/>
      <c r="AR1105" s="557">
        <f>IF(AN1105=0,0,(AP1105/AN1105)*100)</f>
        <v>0</v>
      </c>
      <c r="AS1105" s="558"/>
      <c r="AT1105" s="561">
        <f>AB1105+AH1105+AN1105</f>
        <v>0</v>
      </c>
      <c r="AU1105" s="562"/>
      <c r="AV1105" s="565">
        <f>AD1105+AJ1105+AP1105</f>
        <v>0</v>
      </c>
      <c r="AW1105" s="566"/>
      <c r="AX1105" s="557">
        <f>IF(AT1105=0,0,(AV1105/AT1105)*100)</f>
        <v>0</v>
      </c>
      <c r="AY1105" s="558"/>
      <c r="AZ1105" s="569"/>
      <c r="BA1105" s="570"/>
      <c r="BB1105" s="573"/>
      <c r="BC1105" s="574"/>
      <c r="BD1105" s="557">
        <f>IF(AZ1105=0,0,(BB1105/AZ1105)*100)</f>
        <v>0</v>
      </c>
      <c r="BE1105" s="558"/>
      <c r="BF1105" s="561">
        <f>AT1105+AZ1105</f>
        <v>0</v>
      </c>
      <c r="BG1105" s="562"/>
      <c r="BH1105" s="565">
        <f>AV1105+BB1105</f>
        <v>0</v>
      </c>
      <c r="BI1105" s="566"/>
      <c r="BJ1105" s="557">
        <f>IF(BF1105=0,0,(BH1105/BF1105)*100)</f>
        <v>0</v>
      </c>
      <c r="BK1105" s="558"/>
      <c r="BL1105" s="602">
        <f>(AD1105*2)+(AJ1105*2)+(AP1105*3)+BB1105</f>
        <v>0</v>
      </c>
      <c r="BM1105" s="603"/>
      <c r="BN1105" s="604"/>
      <c r="BO1105" s="587">
        <f t="shared" ref="BO1105" si="1040">IF(BQ1105=0,0,50*BP1105/BQ1105)</f>
        <v>0</v>
      </c>
      <c r="BP1105" s="555">
        <f t="shared" ref="BP1105" si="1041">(BL1105*BS$1073)+(N1105*BS$1074)+(X1105*BS$1075)+(R1105*BS$1076)+(V1105*BS$1077)+(Z1105*BS$1078)</f>
        <v>0</v>
      </c>
      <c r="BQ1105" s="555">
        <f t="shared" ref="BQ1105" si="1042">((AZ1105-BB1105)*BS$1080)+((AT1105-AV1105)*BS$1079)+(H1105*BS$1081)+(P1105*BS$1082)</f>
        <v>0</v>
      </c>
      <c r="BR1105" s="65"/>
      <c r="BS1105" s="65"/>
      <c r="BT1105" s="268"/>
    </row>
    <row r="1106" spans="1:75" ht="21.75" customHeight="1" x14ac:dyDescent="0.25">
      <c r="A1106" s="268"/>
      <c r="B1106" s="679"/>
      <c r="C1106" s="690" t="str">
        <f>IF(ROSTER!D$40="","",ROSTER!D$40)</f>
        <v/>
      </c>
      <c r="D1106" s="691"/>
      <c r="E1106" s="668"/>
      <c r="F1106" s="681"/>
      <c r="G1106" s="664"/>
      <c r="H1106" s="585"/>
      <c r="I1106" s="586"/>
      <c r="J1106" s="571"/>
      <c r="K1106" s="572"/>
      <c r="L1106" s="575"/>
      <c r="M1106" s="576"/>
      <c r="N1106" s="581" t="s">
        <v>16</v>
      </c>
      <c r="O1106" s="582"/>
      <c r="P1106" s="571"/>
      <c r="Q1106" s="572"/>
      <c r="R1106" s="575"/>
      <c r="S1106" s="576"/>
      <c r="T1106" s="581" t="s">
        <v>16</v>
      </c>
      <c r="U1106" s="582"/>
      <c r="V1106" s="585"/>
      <c r="W1106" s="586"/>
      <c r="X1106" s="571"/>
      <c r="Y1106" s="586"/>
      <c r="Z1106" s="571"/>
      <c r="AA1106" s="586"/>
      <c r="AB1106" s="571"/>
      <c r="AC1106" s="572"/>
      <c r="AD1106" s="575"/>
      <c r="AE1106" s="576"/>
      <c r="AF1106" s="577"/>
      <c r="AG1106" s="578"/>
      <c r="AH1106" s="571"/>
      <c r="AI1106" s="572"/>
      <c r="AJ1106" s="575"/>
      <c r="AK1106" s="576"/>
      <c r="AL1106" s="577"/>
      <c r="AM1106" s="578"/>
      <c r="AN1106" s="571"/>
      <c r="AO1106" s="572"/>
      <c r="AP1106" s="575"/>
      <c r="AQ1106" s="576"/>
      <c r="AR1106" s="577"/>
      <c r="AS1106" s="578"/>
      <c r="AT1106" s="627"/>
      <c r="AU1106" s="628"/>
      <c r="AV1106" s="629"/>
      <c r="AW1106" s="630"/>
      <c r="AX1106" s="577"/>
      <c r="AY1106" s="578"/>
      <c r="AZ1106" s="571"/>
      <c r="BA1106" s="572"/>
      <c r="BB1106" s="575"/>
      <c r="BC1106" s="576"/>
      <c r="BD1106" s="577"/>
      <c r="BE1106" s="578"/>
      <c r="BF1106" s="627"/>
      <c r="BG1106" s="628"/>
      <c r="BH1106" s="629"/>
      <c r="BI1106" s="630"/>
      <c r="BJ1106" s="577"/>
      <c r="BK1106" s="578"/>
      <c r="BL1106" s="605"/>
      <c r="BM1106" s="606"/>
      <c r="BN1106" s="607"/>
      <c r="BO1106" s="588"/>
      <c r="BP1106" s="556"/>
      <c r="BQ1106" s="556"/>
      <c r="BR1106" s="65"/>
      <c r="BS1106" s="65"/>
      <c r="BT1106" s="268"/>
    </row>
    <row r="1107" spans="1:75" ht="21.75" customHeight="1" x14ac:dyDescent="0.25">
      <c r="A1107" s="268"/>
      <c r="B1107" s="678" t="str">
        <f>IF(ROSTER!B$42="","",ROSTER!B$42)</f>
        <v/>
      </c>
      <c r="C1107" s="669" t="str">
        <f>IF(ROSTER!C$42="","",ROSTER!C$42)</f>
        <v/>
      </c>
      <c r="D1107" s="670"/>
      <c r="E1107" s="667"/>
      <c r="F1107" s="680">
        <f>IF(E1107="y",1,IF(E1107="S",1,0))</f>
        <v>0</v>
      </c>
      <c r="G1107" s="663">
        <f>IF(E1107="S",1,0)</f>
        <v>0</v>
      </c>
      <c r="H1107" s="583"/>
      <c r="I1107" s="584"/>
      <c r="J1107" s="569"/>
      <c r="K1107" s="570"/>
      <c r="L1107" s="573"/>
      <c r="M1107" s="574"/>
      <c r="N1107" s="579">
        <f>L1107+J1107</f>
        <v>0</v>
      </c>
      <c r="O1107" s="580"/>
      <c r="P1107" s="569"/>
      <c r="Q1107" s="570"/>
      <c r="R1107" s="573"/>
      <c r="S1107" s="574"/>
      <c r="T1107" s="579">
        <f>R1107-P1107</f>
        <v>0</v>
      </c>
      <c r="U1107" s="580"/>
      <c r="V1107" s="583"/>
      <c r="W1107" s="584"/>
      <c r="X1107" s="569"/>
      <c r="Y1107" s="584"/>
      <c r="Z1107" s="569"/>
      <c r="AA1107" s="584"/>
      <c r="AB1107" s="569"/>
      <c r="AC1107" s="570"/>
      <c r="AD1107" s="573"/>
      <c r="AE1107" s="574"/>
      <c r="AF1107" s="557">
        <f>IF(AB1107=0,0,(AD1107/AB1107)*100)</f>
        <v>0</v>
      </c>
      <c r="AG1107" s="558"/>
      <c r="AH1107" s="569"/>
      <c r="AI1107" s="570"/>
      <c r="AJ1107" s="573"/>
      <c r="AK1107" s="574"/>
      <c r="AL1107" s="557">
        <f>IF(AH1107=0,0,(AJ1107/AH1107)*100)</f>
        <v>0</v>
      </c>
      <c r="AM1107" s="558"/>
      <c r="AN1107" s="569"/>
      <c r="AO1107" s="570"/>
      <c r="AP1107" s="573"/>
      <c r="AQ1107" s="574"/>
      <c r="AR1107" s="557">
        <f>IF(AN1107=0,0,(AP1107/AN1107)*100)</f>
        <v>0</v>
      </c>
      <c r="AS1107" s="558"/>
      <c r="AT1107" s="561">
        <f>AB1107+AH1107+AN1107</f>
        <v>0</v>
      </c>
      <c r="AU1107" s="562"/>
      <c r="AV1107" s="565">
        <f>AD1107+AJ1107+AP1107</f>
        <v>0</v>
      </c>
      <c r="AW1107" s="566"/>
      <c r="AX1107" s="557">
        <f>IF(AT1107=0,0,(AV1107/AT1107)*100)</f>
        <v>0</v>
      </c>
      <c r="AY1107" s="558"/>
      <c r="AZ1107" s="569"/>
      <c r="BA1107" s="570"/>
      <c r="BB1107" s="573"/>
      <c r="BC1107" s="574"/>
      <c r="BD1107" s="557">
        <f>IF(AZ1107=0,0,(BB1107/AZ1107)*100)</f>
        <v>0</v>
      </c>
      <c r="BE1107" s="558"/>
      <c r="BF1107" s="561">
        <f>AT1107+AZ1107</f>
        <v>0</v>
      </c>
      <c r="BG1107" s="562"/>
      <c r="BH1107" s="565">
        <f>AV1107+BB1107</f>
        <v>0</v>
      </c>
      <c r="BI1107" s="566"/>
      <c r="BJ1107" s="557">
        <f>IF(BF1107=0,0,(BH1107/BF1107)*100)</f>
        <v>0</v>
      </c>
      <c r="BK1107" s="558"/>
      <c r="BL1107" s="602">
        <f>(AD1107*2)+(AJ1107*2)+(AP1107*3)+BB1107</f>
        <v>0</v>
      </c>
      <c r="BM1107" s="603"/>
      <c r="BN1107" s="604"/>
      <c r="BO1107" s="587">
        <f t="shared" ref="BO1107" si="1043">IF(BQ1107=0,0,50*BP1107/BQ1107)</f>
        <v>0</v>
      </c>
      <c r="BP1107" s="555">
        <f t="shared" ref="BP1107" si="1044">(BL1107*BS$1073)+(N1107*BS$1074)+(X1107*BS$1075)+(R1107*BS$1076)+(V1107*BS$1077)+(Z1107*BS$1078)</f>
        <v>0</v>
      </c>
      <c r="BQ1107" s="555">
        <f t="shared" ref="BQ1107" si="1045">((AZ1107-BB1107)*BS$1080)+((AT1107-AV1107)*BS$1079)+(H1107*BS$1081)+(P1107*BS$1082)</f>
        <v>0</v>
      </c>
      <c r="BR1107" s="65"/>
      <c r="BS1107" s="65"/>
      <c r="BT1107" s="268"/>
    </row>
    <row r="1108" spans="1:75" ht="21.75" customHeight="1" x14ac:dyDescent="0.25">
      <c r="A1108" s="268"/>
      <c r="B1108" s="679"/>
      <c r="C1108" s="690" t="str">
        <f>IF(ROSTER!D$42="","",ROSTER!D$42)</f>
        <v/>
      </c>
      <c r="D1108" s="691"/>
      <c r="E1108" s="668"/>
      <c r="F1108" s="681"/>
      <c r="G1108" s="664"/>
      <c r="H1108" s="585"/>
      <c r="I1108" s="586"/>
      <c r="J1108" s="571"/>
      <c r="K1108" s="572"/>
      <c r="L1108" s="575"/>
      <c r="M1108" s="576"/>
      <c r="N1108" s="581" t="s">
        <v>16</v>
      </c>
      <c r="O1108" s="582"/>
      <c r="P1108" s="571"/>
      <c r="Q1108" s="572"/>
      <c r="R1108" s="575"/>
      <c r="S1108" s="576"/>
      <c r="T1108" s="581" t="s">
        <v>16</v>
      </c>
      <c r="U1108" s="582"/>
      <c r="V1108" s="585"/>
      <c r="W1108" s="586"/>
      <c r="X1108" s="571"/>
      <c r="Y1108" s="586"/>
      <c r="Z1108" s="571"/>
      <c r="AA1108" s="586"/>
      <c r="AB1108" s="571"/>
      <c r="AC1108" s="572"/>
      <c r="AD1108" s="575"/>
      <c r="AE1108" s="576"/>
      <c r="AF1108" s="577"/>
      <c r="AG1108" s="578"/>
      <c r="AH1108" s="571"/>
      <c r="AI1108" s="572"/>
      <c r="AJ1108" s="575"/>
      <c r="AK1108" s="576"/>
      <c r="AL1108" s="577"/>
      <c r="AM1108" s="578"/>
      <c r="AN1108" s="571"/>
      <c r="AO1108" s="572"/>
      <c r="AP1108" s="575"/>
      <c r="AQ1108" s="576"/>
      <c r="AR1108" s="577"/>
      <c r="AS1108" s="578"/>
      <c r="AT1108" s="627"/>
      <c r="AU1108" s="628"/>
      <c r="AV1108" s="629"/>
      <c r="AW1108" s="630"/>
      <c r="AX1108" s="577"/>
      <c r="AY1108" s="578"/>
      <c r="AZ1108" s="571"/>
      <c r="BA1108" s="572"/>
      <c r="BB1108" s="575"/>
      <c r="BC1108" s="576"/>
      <c r="BD1108" s="577"/>
      <c r="BE1108" s="578"/>
      <c r="BF1108" s="627"/>
      <c r="BG1108" s="628"/>
      <c r="BH1108" s="629"/>
      <c r="BI1108" s="630"/>
      <c r="BJ1108" s="577"/>
      <c r="BK1108" s="578"/>
      <c r="BL1108" s="605"/>
      <c r="BM1108" s="606"/>
      <c r="BN1108" s="607"/>
      <c r="BO1108" s="588"/>
      <c r="BP1108" s="556"/>
      <c r="BQ1108" s="556"/>
      <c r="BR1108" s="65"/>
      <c r="BS1108" s="65"/>
      <c r="BT1108" s="268"/>
    </row>
    <row r="1109" spans="1:75" ht="21.75" customHeight="1" x14ac:dyDescent="0.25">
      <c r="A1109" s="268"/>
      <c r="B1109" s="678" t="str">
        <f>IF(ROSTER!B$44="","",ROSTER!B$44)</f>
        <v/>
      </c>
      <c r="C1109" s="669" t="str">
        <f>IF(ROSTER!C$44="","",ROSTER!C$44)</f>
        <v/>
      </c>
      <c r="D1109" s="670"/>
      <c r="E1109" s="667"/>
      <c r="F1109" s="680">
        <f>IF(E1109="y",1,IF(E1109="S",1,0))</f>
        <v>0</v>
      </c>
      <c r="G1109" s="663">
        <f>IF(E1109="S",1,0)</f>
        <v>0</v>
      </c>
      <c r="H1109" s="583"/>
      <c r="I1109" s="584"/>
      <c r="J1109" s="569"/>
      <c r="K1109" s="570"/>
      <c r="L1109" s="573"/>
      <c r="M1109" s="574"/>
      <c r="N1109" s="579">
        <f>L1109+J1109</f>
        <v>0</v>
      </c>
      <c r="O1109" s="580"/>
      <c r="P1109" s="569"/>
      <c r="Q1109" s="570"/>
      <c r="R1109" s="573"/>
      <c r="S1109" s="574"/>
      <c r="T1109" s="579">
        <f>R1109-P1109</f>
        <v>0</v>
      </c>
      <c r="U1109" s="580"/>
      <c r="V1109" s="583"/>
      <c r="W1109" s="584"/>
      <c r="X1109" s="569"/>
      <c r="Y1109" s="584"/>
      <c r="Z1109" s="569"/>
      <c r="AA1109" s="584"/>
      <c r="AB1109" s="569"/>
      <c r="AC1109" s="570"/>
      <c r="AD1109" s="573"/>
      <c r="AE1109" s="574"/>
      <c r="AF1109" s="557">
        <f>IF(AB1109=0,0,(AD1109/AB1109)*100)</f>
        <v>0</v>
      </c>
      <c r="AG1109" s="558"/>
      <c r="AH1109" s="569"/>
      <c r="AI1109" s="570"/>
      <c r="AJ1109" s="573"/>
      <c r="AK1109" s="574"/>
      <c r="AL1109" s="557">
        <f>IF(AH1109=0,0,(AJ1109/AH1109)*100)</f>
        <v>0</v>
      </c>
      <c r="AM1109" s="558"/>
      <c r="AN1109" s="569"/>
      <c r="AO1109" s="570"/>
      <c r="AP1109" s="573"/>
      <c r="AQ1109" s="574"/>
      <c r="AR1109" s="557">
        <f>IF(AN1109=0,0,(AP1109/AN1109)*100)</f>
        <v>0</v>
      </c>
      <c r="AS1109" s="558"/>
      <c r="AT1109" s="561">
        <f>AB1109+AH1109+AN1109</f>
        <v>0</v>
      </c>
      <c r="AU1109" s="562"/>
      <c r="AV1109" s="565">
        <f>AD1109+AJ1109+AP1109</f>
        <v>0</v>
      </c>
      <c r="AW1109" s="566"/>
      <c r="AX1109" s="557">
        <f>IF(AT1109=0,0,(AV1109/AT1109)*100)</f>
        <v>0</v>
      </c>
      <c r="AY1109" s="558"/>
      <c r="AZ1109" s="569"/>
      <c r="BA1109" s="570"/>
      <c r="BB1109" s="573"/>
      <c r="BC1109" s="574"/>
      <c r="BD1109" s="557">
        <f>IF(AZ1109=0,0,(BB1109/AZ1109)*100)</f>
        <v>0</v>
      </c>
      <c r="BE1109" s="558"/>
      <c r="BF1109" s="561">
        <f>AT1109+AZ1109</f>
        <v>0</v>
      </c>
      <c r="BG1109" s="562"/>
      <c r="BH1109" s="565">
        <f>AV1109+BB1109</f>
        <v>0</v>
      </c>
      <c r="BI1109" s="566"/>
      <c r="BJ1109" s="557">
        <f>IF(BF1109=0,0,(BH1109/BF1109)*100)</f>
        <v>0</v>
      </c>
      <c r="BK1109" s="558"/>
      <c r="BL1109" s="602">
        <f>(AD1109*2)+(AJ1109*2)+(AP1109*3)+BB1109</f>
        <v>0</v>
      </c>
      <c r="BM1109" s="603"/>
      <c r="BN1109" s="604"/>
      <c r="BO1109" s="587">
        <f t="shared" ref="BO1109" si="1046">IF(BQ1109=0,0,50*BP1109/BQ1109)</f>
        <v>0</v>
      </c>
      <c r="BP1109" s="555">
        <f t="shared" ref="BP1109" si="1047">(BL1109*BS$1073)+(N1109*BS$1074)+(X1109*BS$1075)+(R1109*BS$1076)+(V1109*BS$1077)+(Z1109*BS$1078)</f>
        <v>0</v>
      </c>
      <c r="BQ1109" s="555">
        <f t="shared" ref="BQ1109" si="1048">((AZ1109-BB1109)*BS$1080)+((AT1109-AV1109)*BS$1079)+(H1109*BS$1081)+(P1109*BS$1082)</f>
        <v>0</v>
      </c>
      <c r="BR1109" s="65"/>
      <c r="BS1109" s="65"/>
      <c r="BT1109" s="268"/>
    </row>
    <row r="1110" spans="1:75" ht="21.75" customHeight="1" x14ac:dyDescent="0.25">
      <c r="A1110" s="268"/>
      <c r="B1110" s="679"/>
      <c r="C1110" s="690" t="str">
        <f>IF(ROSTER!D$44="","",ROSTER!D$44)</f>
        <v/>
      </c>
      <c r="D1110" s="691"/>
      <c r="E1110" s="668"/>
      <c r="F1110" s="681"/>
      <c r="G1110" s="664"/>
      <c r="H1110" s="585"/>
      <c r="I1110" s="586"/>
      <c r="J1110" s="571"/>
      <c r="K1110" s="572"/>
      <c r="L1110" s="575"/>
      <c r="M1110" s="576"/>
      <c r="N1110" s="581" t="s">
        <v>16</v>
      </c>
      <c r="O1110" s="582"/>
      <c r="P1110" s="571"/>
      <c r="Q1110" s="572"/>
      <c r="R1110" s="575"/>
      <c r="S1110" s="576"/>
      <c r="T1110" s="581" t="s">
        <v>16</v>
      </c>
      <c r="U1110" s="582"/>
      <c r="V1110" s="585"/>
      <c r="W1110" s="586"/>
      <c r="X1110" s="571"/>
      <c r="Y1110" s="586"/>
      <c r="Z1110" s="571"/>
      <c r="AA1110" s="586"/>
      <c r="AB1110" s="571"/>
      <c r="AC1110" s="572"/>
      <c r="AD1110" s="575"/>
      <c r="AE1110" s="576"/>
      <c r="AF1110" s="577"/>
      <c r="AG1110" s="578"/>
      <c r="AH1110" s="571"/>
      <c r="AI1110" s="572"/>
      <c r="AJ1110" s="575"/>
      <c r="AK1110" s="576"/>
      <c r="AL1110" s="577"/>
      <c r="AM1110" s="578"/>
      <c r="AN1110" s="571"/>
      <c r="AO1110" s="572"/>
      <c r="AP1110" s="575"/>
      <c r="AQ1110" s="576"/>
      <c r="AR1110" s="577"/>
      <c r="AS1110" s="578"/>
      <c r="AT1110" s="627"/>
      <c r="AU1110" s="628"/>
      <c r="AV1110" s="629"/>
      <c r="AW1110" s="630"/>
      <c r="AX1110" s="577"/>
      <c r="AY1110" s="578"/>
      <c r="AZ1110" s="571"/>
      <c r="BA1110" s="572"/>
      <c r="BB1110" s="575"/>
      <c r="BC1110" s="576"/>
      <c r="BD1110" s="577"/>
      <c r="BE1110" s="578"/>
      <c r="BF1110" s="627"/>
      <c r="BG1110" s="628"/>
      <c r="BH1110" s="629"/>
      <c r="BI1110" s="630"/>
      <c r="BJ1110" s="577"/>
      <c r="BK1110" s="578"/>
      <c r="BL1110" s="605"/>
      <c r="BM1110" s="606"/>
      <c r="BN1110" s="607"/>
      <c r="BO1110" s="588"/>
      <c r="BP1110" s="556"/>
      <c r="BQ1110" s="556"/>
      <c r="BR1110" s="65"/>
      <c r="BS1110" s="65"/>
      <c r="BT1110" s="268"/>
    </row>
    <row r="1111" spans="1:75" ht="21.75" customHeight="1" x14ac:dyDescent="0.25">
      <c r="A1111" s="268"/>
      <c r="B1111" s="678" t="str">
        <f>IF(ROSTER!B$46="","",ROSTER!B$46)</f>
        <v/>
      </c>
      <c r="C1111" s="669" t="str">
        <f>IF(ROSTER!C$46="","",ROSTER!C$46)</f>
        <v/>
      </c>
      <c r="D1111" s="670"/>
      <c r="E1111" s="667"/>
      <c r="F1111" s="680">
        <f>IF(E1111="y",1,IF(E1111="S",1,0))</f>
        <v>0</v>
      </c>
      <c r="G1111" s="663">
        <f>IF(E1111="S",1,0)</f>
        <v>0</v>
      </c>
      <c r="H1111" s="583"/>
      <c r="I1111" s="584"/>
      <c r="J1111" s="569"/>
      <c r="K1111" s="570"/>
      <c r="L1111" s="573"/>
      <c r="M1111" s="574"/>
      <c r="N1111" s="579">
        <f>L1111+J1111</f>
        <v>0</v>
      </c>
      <c r="O1111" s="580"/>
      <c r="P1111" s="569"/>
      <c r="Q1111" s="570"/>
      <c r="R1111" s="573"/>
      <c r="S1111" s="574"/>
      <c r="T1111" s="579">
        <f>R1111-P1111</f>
        <v>0</v>
      </c>
      <c r="U1111" s="580"/>
      <c r="V1111" s="583"/>
      <c r="W1111" s="584"/>
      <c r="X1111" s="569"/>
      <c r="Y1111" s="584"/>
      <c r="Z1111" s="569"/>
      <c r="AA1111" s="584"/>
      <c r="AB1111" s="569"/>
      <c r="AC1111" s="570"/>
      <c r="AD1111" s="573"/>
      <c r="AE1111" s="574"/>
      <c r="AF1111" s="557">
        <f>IF(AB1111=0,0,(AD1111/AB1111)*100)</f>
        <v>0</v>
      </c>
      <c r="AG1111" s="558"/>
      <c r="AH1111" s="569"/>
      <c r="AI1111" s="570"/>
      <c r="AJ1111" s="573"/>
      <c r="AK1111" s="574"/>
      <c r="AL1111" s="557">
        <f>IF(AH1111=0,0,(AJ1111/AH1111)*100)</f>
        <v>0</v>
      </c>
      <c r="AM1111" s="558"/>
      <c r="AN1111" s="569"/>
      <c r="AO1111" s="570"/>
      <c r="AP1111" s="573"/>
      <c r="AQ1111" s="574"/>
      <c r="AR1111" s="557">
        <f>IF(AN1111=0,0,(AP1111/AN1111)*100)</f>
        <v>0</v>
      </c>
      <c r="AS1111" s="558"/>
      <c r="AT1111" s="561">
        <f>AB1111+AH1111+AN1111</f>
        <v>0</v>
      </c>
      <c r="AU1111" s="562"/>
      <c r="AV1111" s="565">
        <f>AD1111+AJ1111+AP1111</f>
        <v>0</v>
      </c>
      <c r="AW1111" s="566"/>
      <c r="AX1111" s="557">
        <f>IF(AT1111=0,0,(AV1111/AT1111)*100)</f>
        <v>0</v>
      </c>
      <c r="AY1111" s="558"/>
      <c r="AZ1111" s="569"/>
      <c r="BA1111" s="570"/>
      <c r="BB1111" s="573"/>
      <c r="BC1111" s="574"/>
      <c r="BD1111" s="557">
        <f>IF(AZ1111=0,0,(BB1111/AZ1111)*100)</f>
        <v>0</v>
      </c>
      <c r="BE1111" s="558"/>
      <c r="BF1111" s="561">
        <f>AT1111+AZ1111</f>
        <v>0</v>
      </c>
      <c r="BG1111" s="562"/>
      <c r="BH1111" s="565">
        <f>AV1111+BB1111</f>
        <v>0</v>
      </c>
      <c r="BI1111" s="566"/>
      <c r="BJ1111" s="557">
        <f>IF(BF1111=0,0,(BH1111/BF1111)*100)</f>
        <v>0</v>
      </c>
      <c r="BK1111" s="558"/>
      <c r="BL1111" s="602">
        <f>(AD1111*2)+(AJ1111*2)+(AP1111*3)+BB1111</f>
        <v>0</v>
      </c>
      <c r="BM1111" s="603"/>
      <c r="BN1111" s="604"/>
      <c r="BO1111" s="587">
        <f t="shared" ref="BO1111" si="1049">IF(BQ1111=0,0,50*BP1111/BQ1111)</f>
        <v>0</v>
      </c>
      <c r="BP1111" s="634">
        <f t="shared" ref="BP1111" si="1050">(BL1111*BS$1073)+(N1111*BS$1074)+(X1111*BS$1075)+(R1111*BS$1076)+(V1111*BS$1077)+(Z1111*BS$1078)</f>
        <v>0</v>
      </c>
      <c r="BQ1111" s="555">
        <f t="shared" ref="BQ1111" si="1051">((AZ1111-BB1111)*BS$1080)+((AT1111-AV1111)*BS$1079)+(H1111*BS$1081)+(P1111*BS$1082)</f>
        <v>0</v>
      </c>
      <c r="BR1111" s="65"/>
      <c r="BS1111" s="65"/>
      <c r="BT1111" s="268"/>
    </row>
    <row r="1112" spans="1:75" ht="22.5" customHeight="1" thickBot="1" x14ac:dyDescent="0.3">
      <c r="A1112" s="268"/>
      <c r="B1112" s="679"/>
      <c r="C1112" s="690" t="str">
        <f>IF(ROSTER!D$46="","",ROSTER!D$46)</f>
        <v/>
      </c>
      <c r="D1112" s="691"/>
      <c r="E1112" s="668"/>
      <c r="F1112" s="681"/>
      <c r="G1112" s="664"/>
      <c r="H1112" s="585"/>
      <c r="I1112" s="586"/>
      <c r="J1112" s="571"/>
      <c r="K1112" s="572"/>
      <c r="L1112" s="575"/>
      <c r="M1112" s="576"/>
      <c r="N1112" s="649" t="s">
        <v>16</v>
      </c>
      <c r="O1112" s="650"/>
      <c r="P1112" s="571"/>
      <c r="Q1112" s="572"/>
      <c r="R1112" s="575"/>
      <c r="S1112" s="576"/>
      <c r="T1112" s="581" t="s">
        <v>16</v>
      </c>
      <c r="U1112" s="582"/>
      <c r="V1112" s="585"/>
      <c r="W1112" s="586"/>
      <c r="X1112" s="571"/>
      <c r="Y1112" s="586"/>
      <c r="Z1112" s="571"/>
      <c r="AA1112" s="586"/>
      <c r="AB1112" s="571"/>
      <c r="AC1112" s="572"/>
      <c r="AD1112" s="575"/>
      <c r="AE1112" s="576"/>
      <c r="AF1112" s="559"/>
      <c r="AG1112" s="560"/>
      <c r="AH1112" s="571"/>
      <c r="AI1112" s="572"/>
      <c r="AJ1112" s="575"/>
      <c r="AK1112" s="576"/>
      <c r="AL1112" s="559"/>
      <c r="AM1112" s="560"/>
      <c r="AN1112" s="571"/>
      <c r="AO1112" s="572"/>
      <c r="AP1112" s="575"/>
      <c r="AQ1112" s="576"/>
      <c r="AR1112" s="559"/>
      <c r="AS1112" s="560"/>
      <c r="AT1112" s="563"/>
      <c r="AU1112" s="564"/>
      <c r="AV1112" s="567"/>
      <c r="AW1112" s="568"/>
      <c r="AX1112" s="559"/>
      <c r="AY1112" s="560"/>
      <c r="AZ1112" s="571"/>
      <c r="BA1112" s="572"/>
      <c r="BB1112" s="575"/>
      <c r="BC1112" s="576"/>
      <c r="BD1112" s="559"/>
      <c r="BE1112" s="560"/>
      <c r="BF1112" s="563"/>
      <c r="BG1112" s="564"/>
      <c r="BH1112" s="567"/>
      <c r="BI1112" s="568"/>
      <c r="BJ1112" s="559"/>
      <c r="BK1112" s="560"/>
      <c r="BL1112" s="631"/>
      <c r="BM1112" s="632"/>
      <c r="BN1112" s="633"/>
      <c r="BO1112" s="588"/>
      <c r="BP1112" s="635"/>
      <c r="BQ1112" s="556"/>
      <c r="BR1112" s="65"/>
      <c r="BS1112" s="65"/>
      <c r="BT1112" s="268"/>
    </row>
    <row r="1113" spans="1:75" s="79" customFormat="1" ht="33.4" customHeight="1" x14ac:dyDescent="0.45">
      <c r="A1113" s="278"/>
      <c r="B1113" s="671"/>
      <c r="C1113" s="611"/>
      <c r="D1113" s="674" t="s">
        <v>10</v>
      </c>
      <c r="E1113" s="675"/>
      <c r="F1113" s="78"/>
      <c r="G1113" s="78"/>
      <c r="H1113" s="547">
        <f>SUM(H1073:I1112)</f>
        <v>0</v>
      </c>
      <c r="I1113" s="548"/>
      <c r="J1113" s="547">
        <f>SUM(J1073:K1112)</f>
        <v>0</v>
      </c>
      <c r="K1113" s="548"/>
      <c r="L1113" s="551">
        <f>SUM(L1073:M1112)</f>
        <v>0</v>
      </c>
      <c r="M1113" s="636"/>
      <c r="N1113" s="533">
        <f>L1113+J1113</f>
        <v>0</v>
      </c>
      <c r="O1113" s="534"/>
      <c r="P1113" s="551">
        <f>SUM(P1073:Q1112)</f>
        <v>0</v>
      </c>
      <c r="Q1113" s="548"/>
      <c r="R1113" s="551">
        <f>SUM(R1073:S1112)</f>
        <v>0</v>
      </c>
      <c r="S1113" s="636"/>
      <c r="T1113" s="533">
        <f>R1113-P1113</f>
        <v>0</v>
      </c>
      <c r="U1113" s="534"/>
      <c r="V1113" s="551">
        <f>SUM(V1073:W1112)</f>
        <v>0</v>
      </c>
      <c r="W1113" s="636"/>
      <c r="X1113" s="547">
        <f>SUM(X1073:Y1112)</f>
        <v>0</v>
      </c>
      <c r="Y1113" s="534"/>
      <c r="Z1113" s="547">
        <f>SUM(Z1073:AA1112)</f>
        <v>0</v>
      </c>
      <c r="AA1113" s="534"/>
      <c r="AB1113" s="636">
        <f>SUM(AB1073:AC1112)</f>
        <v>0</v>
      </c>
      <c r="AC1113" s="548"/>
      <c r="AD1113" s="551">
        <f>SUM(AD1073:AE1112)</f>
        <v>0</v>
      </c>
      <c r="AE1113" s="636"/>
      <c r="AF1113" s="533">
        <f>IF(AB1113=0,0,(AD1113/AB1113)*100)</f>
        <v>0</v>
      </c>
      <c r="AG1113" s="534"/>
      <c r="AH1113" s="551">
        <f>SUM(AH1073:AI1112)</f>
        <v>0</v>
      </c>
      <c r="AI1113" s="548"/>
      <c r="AJ1113" s="551">
        <f>SUM(AJ1073:AK1112)</f>
        <v>0</v>
      </c>
      <c r="AK1113" s="636"/>
      <c r="AL1113" s="533">
        <f>IF(AH1113=0,0,(AJ1113/AH1113)*100)</f>
        <v>0</v>
      </c>
      <c r="AM1113" s="534"/>
      <c r="AN1113" s="551">
        <f>SUM(AN1073:AO1112)</f>
        <v>0</v>
      </c>
      <c r="AO1113" s="548"/>
      <c r="AP1113" s="551">
        <f>SUM(AP1073:AQ1112)</f>
        <v>0</v>
      </c>
      <c r="AQ1113" s="636"/>
      <c r="AR1113" s="533">
        <f>IF(AN1113=0,0,(AP1113/AN1113)*100)</f>
        <v>0</v>
      </c>
      <c r="AS1113" s="534"/>
      <c r="AT1113" s="547">
        <f>AB1113+AH1113+AN1113</f>
        <v>0</v>
      </c>
      <c r="AU1113" s="548"/>
      <c r="AV1113" s="551">
        <f>AD1113+AJ1113+AP1113</f>
        <v>0</v>
      </c>
      <c r="AW1113" s="552"/>
      <c r="AX1113" s="533">
        <f>IF(AT1113=0,0,(AV1113/AT1113)*100)</f>
        <v>0</v>
      </c>
      <c r="AY1113" s="534"/>
      <c r="AZ1113" s="551">
        <f>SUM(AZ1073:BA1112)</f>
        <v>0</v>
      </c>
      <c r="BA1113" s="548"/>
      <c r="BB1113" s="551">
        <f>SUM(BB1073:BC1112)</f>
        <v>0</v>
      </c>
      <c r="BC1113" s="636"/>
      <c r="BD1113" s="533">
        <f>IF(AZ1113=0,0,(BB1113/AZ1113)*100)</f>
        <v>0</v>
      </c>
      <c r="BE1113" s="534"/>
      <c r="BF1113" s="547">
        <f>AT1113+AZ1113</f>
        <v>0</v>
      </c>
      <c r="BG1113" s="548"/>
      <c r="BH1113" s="551">
        <f>AV1113+BB1113</f>
        <v>0</v>
      </c>
      <c r="BI1113" s="552"/>
      <c r="BJ1113" s="533">
        <f>IF(BF1113=0,0,(BH1113/BF1113)*100)</f>
        <v>0</v>
      </c>
      <c r="BK1113" s="619"/>
      <c r="BL1113" s="621">
        <f>SUM(BL1073:BN1112)</f>
        <v>0</v>
      </c>
      <c r="BM1113" s="622"/>
      <c r="BN1113" s="623"/>
      <c r="BO1113" s="610">
        <f>SUM(BO1073:BO1112)</f>
        <v>0</v>
      </c>
      <c r="BP1113" s="709">
        <f t="shared" ref="BP1113" si="1052">(BL1113*BS$1073)+(N1113*BS$1074)+(X1113*BS$1075)+(R1113*BS$1076)+(V1113*BS$1077)+(Z1113*BS$1078)</f>
        <v>0</v>
      </c>
      <c r="BQ1113" s="638">
        <f t="shared" ref="BQ1113" si="1053">((AZ1113-BB1113)*BS$1080)+((AT1113-AV1113)*BS$1079)+(H1113*BS$1081)+(P1113*BS$1082)</f>
        <v>0</v>
      </c>
      <c r="BR1113" s="77"/>
      <c r="BS1113" s="77"/>
      <c r="BT1113" s="278"/>
    </row>
    <row r="1114" spans="1:75" s="79" customFormat="1" ht="33.950000000000003" customHeight="1" thickBot="1" x14ac:dyDescent="0.5">
      <c r="A1114" s="278"/>
      <c r="B1114" s="672"/>
      <c r="C1114" s="673"/>
      <c r="D1114" s="676"/>
      <c r="E1114" s="677"/>
      <c r="F1114" s="80"/>
      <c r="G1114" s="80"/>
      <c r="H1114" s="549"/>
      <c r="I1114" s="550"/>
      <c r="J1114" s="549"/>
      <c r="K1114" s="550"/>
      <c r="L1114" s="553"/>
      <c r="M1114" s="637"/>
      <c r="N1114" s="535" t="s">
        <v>16</v>
      </c>
      <c r="O1114" s="536"/>
      <c r="P1114" s="553"/>
      <c r="Q1114" s="550"/>
      <c r="R1114" s="553"/>
      <c r="S1114" s="637"/>
      <c r="T1114" s="535" t="s">
        <v>16</v>
      </c>
      <c r="U1114" s="536"/>
      <c r="V1114" s="553"/>
      <c r="W1114" s="637"/>
      <c r="X1114" s="549"/>
      <c r="Y1114" s="536"/>
      <c r="Z1114" s="549"/>
      <c r="AA1114" s="536"/>
      <c r="AB1114" s="637"/>
      <c r="AC1114" s="550"/>
      <c r="AD1114" s="553"/>
      <c r="AE1114" s="637"/>
      <c r="AF1114" s="535"/>
      <c r="AG1114" s="536"/>
      <c r="AH1114" s="553"/>
      <c r="AI1114" s="550"/>
      <c r="AJ1114" s="553"/>
      <c r="AK1114" s="637"/>
      <c r="AL1114" s="535"/>
      <c r="AM1114" s="536"/>
      <c r="AN1114" s="553"/>
      <c r="AO1114" s="550"/>
      <c r="AP1114" s="553"/>
      <c r="AQ1114" s="637"/>
      <c r="AR1114" s="535"/>
      <c r="AS1114" s="536"/>
      <c r="AT1114" s="549"/>
      <c r="AU1114" s="550"/>
      <c r="AV1114" s="553"/>
      <c r="AW1114" s="554"/>
      <c r="AX1114" s="535"/>
      <c r="AY1114" s="536"/>
      <c r="AZ1114" s="553"/>
      <c r="BA1114" s="550"/>
      <c r="BB1114" s="553"/>
      <c r="BC1114" s="637"/>
      <c r="BD1114" s="535"/>
      <c r="BE1114" s="536"/>
      <c r="BF1114" s="549"/>
      <c r="BG1114" s="550"/>
      <c r="BH1114" s="553"/>
      <c r="BI1114" s="554"/>
      <c r="BJ1114" s="535"/>
      <c r="BK1114" s="620"/>
      <c r="BL1114" s="624"/>
      <c r="BM1114" s="625"/>
      <c r="BN1114" s="626"/>
      <c r="BO1114" s="609"/>
      <c r="BP1114" s="710"/>
      <c r="BQ1114" s="639"/>
      <c r="BR1114" s="77"/>
      <c r="BS1114" s="77"/>
      <c r="BT1114" s="278"/>
    </row>
    <row r="1115" spans="1:75" s="79" customFormat="1" ht="33" customHeight="1" thickBot="1" x14ac:dyDescent="0.5">
      <c r="A1115" s="278"/>
      <c r="B1115" s="671"/>
      <c r="C1115" s="611"/>
      <c r="D1115" s="674" t="s">
        <v>13</v>
      </c>
      <c r="E1115" s="675"/>
      <c r="F1115" s="82"/>
      <c r="G1115" s="117"/>
      <c r="H1115" s="541"/>
      <c r="I1115" s="545"/>
      <c r="J1115" s="541"/>
      <c r="K1115" s="545"/>
      <c r="L1115" s="537"/>
      <c r="M1115" s="538"/>
      <c r="N1115" s="533">
        <f>J1115+L1115</f>
        <v>0</v>
      </c>
      <c r="O1115" s="534"/>
      <c r="P1115" s="537"/>
      <c r="Q1115" s="545"/>
      <c r="R1115" s="537"/>
      <c r="S1115" s="538"/>
      <c r="T1115" s="533">
        <f>R1115-P1115</f>
        <v>0</v>
      </c>
      <c r="U1115" s="534"/>
      <c r="V1115" s="537"/>
      <c r="W1115" s="538"/>
      <c r="X1115" s="541"/>
      <c r="Y1115" s="542"/>
      <c r="Z1115" s="541"/>
      <c r="AA1115" s="542"/>
      <c r="AB1115" s="538"/>
      <c r="AC1115" s="545"/>
      <c r="AD1115" s="537"/>
      <c r="AE1115" s="538"/>
      <c r="AF1115" s="533">
        <f>IF(AB1115=0,0,(AD1115/AB1115)*100)</f>
        <v>0</v>
      </c>
      <c r="AG1115" s="534"/>
      <c r="AH1115" s="537"/>
      <c r="AI1115" s="545"/>
      <c r="AJ1115" s="537"/>
      <c r="AK1115" s="538"/>
      <c r="AL1115" s="533">
        <f>IF(AH1115=0,0,(AJ1115/AH1115)*100)</f>
        <v>0</v>
      </c>
      <c r="AM1115" s="534"/>
      <c r="AN1115" s="537"/>
      <c r="AO1115" s="545"/>
      <c r="AP1115" s="537"/>
      <c r="AQ1115" s="538"/>
      <c r="AR1115" s="533">
        <f>IF(AN1115=0,0,(AP1115/AN1115)*100)</f>
        <v>0</v>
      </c>
      <c r="AS1115" s="534"/>
      <c r="AT1115" s="547">
        <f>AB1115+AH1115+AN1115</f>
        <v>0</v>
      </c>
      <c r="AU1115" s="548"/>
      <c r="AV1115" s="551">
        <f>AD1115+AJ1115+AP1115</f>
        <v>0</v>
      </c>
      <c r="AW1115" s="552"/>
      <c r="AX1115" s="533">
        <f>IF(AT1115=0,0,(AV1115/AT1115)*100)</f>
        <v>0</v>
      </c>
      <c r="AY1115" s="534"/>
      <c r="AZ1115" s="537"/>
      <c r="BA1115" s="545"/>
      <c r="BB1115" s="537"/>
      <c r="BC1115" s="538"/>
      <c r="BD1115" s="533">
        <f>IF(AZ1115=0,0,(BB1115/AZ1115)*100)</f>
        <v>0</v>
      </c>
      <c r="BE1115" s="534"/>
      <c r="BF1115" s="547">
        <f>AT1115+AZ1115</f>
        <v>0</v>
      </c>
      <c r="BG1115" s="548"/>
      <c r="BH1115" s="551">
        <f>AV1115+BB1115</f>
        <v>0</v>
      </c>
      <c r="BI1115" s="552"/>
      <c r="BJ1115" s="533">
        <f>IF(BF1115=0,0,(BH1115/BF1115)*100)</f>
        <v>0</v>
      </c>
      <c r="BK1115" s="619"/>
      <c r="BL1115" s="700">
        <f>(AD1115*2)+(AJ1115*2)+(AP1115*3)+BB1115</f>
        <v>0</v>
      </c>
      <c r="BM1115" s="701"/>
      <c r="BN1115" s="702"/>
      <c r="BO1115" s="706"/>
      <c r="BP1115" s="83"/>
      <c r="BQ1115" s="84"/>
      <c r="BR1115" s="77"/>
      <c r="BS1115" s="77"/>
      <c r="BT1115" s="278"/>
    </row>
    <row r="1116" spans="1:75" s="79" customFormat="1" ht="33.75" customHeight="1" thickBot="1" x14ac:dyDescent="0.5">
      <c r="A1116" s="278"/>
      <c r="B1116" s="232"/>
      <c r="C1116" s="336"/>
      <c r="D1116" s="693"/>
      <c r="E1116" s="694"/>
      <c r="F1116" s="86"/>
      <c r="G1116" s="86"/>
      <c r="H1116" s="543"/>
      <c r="I1116" s="546"/>
      <c r="J1116" s="543"/>
      <c r="K1116" s="546"/>
      <c r="L1116" s="539"/>
      <c r="M1116" s="540"/>
      <c r="N1116" s="535">
        <f>IF((N1113+N1115)=0,0,N1113/(N1113+N1115)*100)</f>
        <v>0</v>
      </c>
      <c r="O1116" s="536"/>
      <c r="P1116" s="539"/>
      <c r="Q1116" s="546"/>
      <c r="R1116" s="539"/>
      <c r="S1116" s="540"/>
      <c r="T1116" s="535"/>
      <c r="U1116" s="536"/>
      <c r="V1116" s="539"/>
      <c r="W1116" s="540"/>
      <c r="X1116" s="543"/>
      <c r="Y1116" s="544"/>
      <c r="Z1116" s="543"/>
      <c r="AA1116" s="544"/>
      <c r="AB1116" s="540"/>
      <c r="AC1116" s="546"/>
      <c r="AD1116" s="539"/>
      <c r="AE1116" s="540"/>
      <c r="AF1116" s="535"/>
      <c r="AG1116" s="536"/>
      <c r="AH1116" s="539"/>
      <c r="AI1116" s="546"/>
      <c r="AJ1116" s="539"/>
      <c r="AK1116" s="540"/>
      <c r="AL1116" s="535"/>
      <c r="AM1116" s="536"/>
      <c r="AN1116" s="539"/>
      <c r="AO1116" s="546"/>
      <c r="AP1116" s="539"/>
      <c r="AQ1116" s="540"/>
      <c r="AR1116" s="535"/>
      <c r="AS1116" s="536"/>
      <c r="AT1116" s="549"/>
      <c r="AU1116" s="550"/>
      <c r="AV1116" s="553"/>
      <c r="AW1116" s="554"/>
      <c r="AX1116" s="535"/>
      <c r="AY1116" s="536"/>
      <c r="AZ1116" s="539"/>
      <c r="BA1116" s="546"/>
      <c r="BB1116" s="539"/>
      <c r="BC1116" s="540"/>
      <c r="BD1116" s="535"/>
      <c r="BE1116" s="536"/>
      <c r="BF1116" s="549"/>
      <c r="BG1116" s="550"/>
      <c r="BH1116" s="553"/>
      <c r="BI1116" s="554"/>
      <c r="BJ1116" s="535"/>
      <c r="BK1116" s="620"/>
      <c r="BL1116" s="703"/>
      <c r="BM1116" s="704"/>
      <c r="BN1116" s="705"/>
      <c r="BO1116" s="707"/>
      <c r="BP1116" s="222"/>
      <c r="BQ1116" s="222"/>
      <c r="BR1116" s="77"/>
      <c r="BS1116" s="77"/>
      <c r="BT1116" s="278"/>
    </row>
    <row r="1117" spans="1:75" ht="16.5" customHeight="1" thickTop="1" thickBot="1" x14ac:dyDescent="0.5">
      <c r="A1117" s="268"/>
      <c r="B1117" s="229"/>
      <c r="C1117" s="195"/>
      <c r="D1117" s="195"/>
      <c r="E1117" s="195"/>
      <c r="F1117" s="195"/>
      <c r="G1117" s="195"/>
      <c r="H1117" s="195"/>
      <c r="I1117" s="195"/>
      <c r="J1117" s="195"/>
      <c r="K1117" s="195"/>
      <c r="L1117" s="195"/>
      <c r="M1117" s="195"/>
      <c r="N1117" s="195"/>
      <c r="O1117" s="195"/>
      <c r="P1117" s="195"/>
      <c r="Q1117" s="195"/>
      <c r="R1117" s="195"/>
      <c r="S1117" s="195"/>
      <c r="T1117" s="195"/>
      <c r="U1117" s="195"/>
      <c r="V1117" s="195"/>
      <c r="W1117" s="195"/>
      <c r="X1117" s="195"/>
      <c r="Y1117" s="195"/>
      <c r="Z1117" s="195"/>
      <c r="AA1117" s="195"/>
      <c r="AB1117" s="195"/>
      <c r="AC1117" s="195"/>
      <c r="AD1117" s="195"/>
      <c r="AE1117" s="195"/>
      <c r="AF1117" s="198"/>
      <c r="AG1117" s="198"/>
      <c r="AH1117" s="195"/>
      <c r="AI1117" s="195"/>
      <c r="AJ1117" s="195"/>
      <c r="AK1117" s="195"/>
      <c r="AL1117" s="195"/>
      <c r="AM1117" s="195"/>
      <c r="AN1117" s="195"/>
      <c r="AO1117" s="195"/>
      <c r="AP1117" s="195"/>
      <c r="AQ1117" s="195"/>
      <c r="AR1117" s="195"/>
      <c r="AS1117" s="195"/>
      <c r="AT1117" s="195"/>
      <c r="AU1117" s="195"/>
      <c r="AV1117" s="195"/>
      <c r="AW1117" s="195"/>
      <c r="AX1117" s="195"/>
      <c r="AY1117" s="195"/>
      <c r="AZ1117" s="195"/>
      <c r="BA1117" s="195"/>
      <c r="BB1117" s="195"/>
      <c r="BC1117" s="195"/>
      <c r="BD1117" s="195"/>
      <c r="BE1117" s="195"/>
      <c r="BF1117" s="195"/>
      <c r="BG1117" s="195"/>
      <c r="BH1117" s="195"/>
      <c r="BI1117" s="195"/>
      <c r="BJ1117" s="195"/>
      <c r="BK1117" s="195"/>
      <c r="BL1117" s="195"/>
      <c r="BM1117" s="195"/>
      <c r="BN1117" s="195"/>
      <c r="BO1117" s="247"/>
      <c r="BP1117" s="600">
        <f>IF((J1113+L1115)=0,0,(J1113/(J1113+L1115)*100)%)</f>
        <v>0</v>
      </c>
      <c r="BQ1117" s="601"/>
      <c r="BR1117" s="600">
        <f>IF((L1113+J1115)=0,0,(L1113/(L1113+J1115)*100)%)</f>
        <v>0</v>
      </c>
      <c r="BS1117" s="601"/>
      <c r="BT1117" s="268"/>
    </row>
    <row r="1118" spans="1:75" s="85" customFormat="1" ht="87" customHeight="1" thickTop="1" thickBot="1" x14ac:dyDescent="0.55000000000000004">
      <c r="A1118" s="279"/>
      <c r="B1118" s="682"/>
      <c r="C1118" s="683"/>
      <c r="D1118" s="608"/>
      <c r="E1118" s="608"/>
      <c r="F1118" s="608"/>
      <c r="G1118" s="608"/>
      <c r="H1118" s="346"/>
      <c r="I1118" s="346"/>
      <c r="J1118" s="346"/>
      <c r="K1118" s="200"/>
      <c r="L1118" s="346"/>
      <c r="M1118" s="346"/>
      <c r="N1118" s="346"/>
      <c r="O1118" s="338"/>
      <c r="P1118" s="338"/>
      <c r="Q1118" s="338"/>
      <c r="R1118" s="338"/>
      <c r="S1118" s="346"/>
      <c r="T1118" s="346" t="s">
        <v>59</v>
      </c>
      <c r="U1118" s="346"/>
      <c r="V1118" s="200"/>
      <c r="W1118" s="346"/>
      <c r="X1118" s="346"/>
      <c r="Y1118" s="346"/>
      <c r="Z1118" s="714" t="s">
        <v>157</v>
      </c>
      <c r="AA1118" s="714"/>
      <c r="AB1118" s="714"/>
      <c r="AC1118" s="715"/>
      <c r="AD1118" s="589"/>
      <c r="AE1118" s="590"/>
      <c r="AF1118" s="591"/>
      <c r="AG1118" s="200"/>
      <c r="AH1118" s="589"/>
      <c r="AI1118" s="590"/>
      <c r="AJ1118" s="591"/>
      <c r="AK1118" s="714" t="s">
        <v>159</v>
      </c>
      <c r="AL1118" s="714"/>
      <c r="AM1118" s="714"/>
      <c r="AN1118" s="715"/>
      <c r="AO1118" s="589"/>
      <c r="AP1118" s="590"/>
      <c r="AQ1118" s="591"/>
      <c r="AR1118" s="204"/>
      <c r="AS1118" s="589"/>
      <c r="AT1118" s="590"/>
      <c r="AU1118" s="591"/>
      <c r="AV1118" s="340"/>
      <c r="AW1118" s="340"/>
      <c r="AX1118" s="340"/>
      <c r="AY1118" s="340"/>
      <c r="AZ1118" s="711" t="s">
        <v>20</v>
      </c>
      <c r="BA1118" s="711"/>
      <c r="BB1118" s="711"/>
      <c r="BC1118" s="711"/>
      <c r="BD1118" s="712"/>
      <c r="BE1118" s="616">
        <f>BL1113</f>
        <v>0</v>
      </c>
      <c r="BF1118" s="617"/>
      <c r="BG1118" s="618"/>
      <c r="BH1118" s="205"/>
      <c r="BI1118" s="616">
        <f>BL1115</f>
        <v>0</v>
      </c>
      <c r="BJ1118" s="617"/>
      <c r="BK1118" s="618"/>
      <c r="BL1118" s="206"/>
      <c r="BM1118" s="206"/>
      <c r="BN1118" s="206"/>
      <c r="BO1118" s="248"/>
      <c r="BP1118" s="87"/>
      <c r="BQ1118" s="87"/>
      <c r="BR1118" s="81"/>
      <c r="BS1118" s="81"/>
      <c r="BT1118" s="279"/>
    </row>
    <row r="1119" spans="1:75" ht="15.6" customHeight="1" thickTop="1" thickBot="1" x14ac:dyDescent="0.55000000000000004">
      <c r="A1119" s="268"/>
      <c r="B1119" s="230"/>
      <c r="C1119" s="207"/>
      <c r="D1119" s="196"/>
      <c r="E1119" s="196"/>
      <c r="F1119" s="199"/>
      <c r="G1119" s="199"/>
      <c r="H1119" s="202"/>
      <c r="I1119" s="202"/>
      <c r="J1119" s="202"/>
      <c r="K1119" s="202"/>
      <c r="L1119" s="202"/>
      <c r="M1119" s="202"/>
      <c r="N1119" s="202"/>
      <c r="O1119" s="199"/>
      <c r="P1119" s="199"/>
      <c r="Q1119" s="199"/>
      <c r="R1119" s="199"/>
      <c r="S1119" s="202"/>
      <c r="T1119" s="202"/>
      <c r="U1119" s="202"/>
      <c r="V1119" s="201"/>
      <c r="W1119" s="202"/>
      <c r="X1119" s="202"/>
      <c r="Y1119" s="202"/>
      <c r="Z1119" s="337"/>
      <c r="AA1119" s="337"/>
      <c r="AB1119" s="337"/>
      <c r="AC1119" s="337"/>
      <c r="AD1119" s="202"/>
      <c r="AE1119" s="202"/>
      <c r="AF1119" s="202"/>
      <c r="AG1119" s="202"/>
      <c r="AH1119" s="201"/>
      <c r="AI1119" s="201"/>
      <c r="AJ1119" s="202"/>
      <c r="AK1119" s="337"/>
      <c r="AL1119" s="337"/>
      <c r="AM1119" s="337"/>
      <c r="AN1119" s="337"/>
      <c r="AO1119" s="202"/>
      <c r="AP1119" s="202"/>
      <c r="AQ1119" s="202"/>
      <c r="AR1119" s="202"/>
      <c r="AS1119" s="202"/>
      <c r="AT1119" s="204"/>
      <c r="AU1119" s="204"/>
      <c r="AV1119" s="207"/>
      <c r="AW1119" s="207"/>
      <c r="AX1119" s="207"/>
      <c r="AY1119" s="207"/>
      <c r="AZ1119" s="199"/>
      <c r="BA1119" s="208"/>
      <c r="BB1119" s="208"/>
      <c r="BC1119" s="209"/>
      <c r="BD1119" s="210"/>
      <c r="BE1119" s="211"/>
      <c r="BF1119" s="211"/>
      <c r="BG1119" s="204"/>
      <c r="BH1119" s="212"/>
      <c r="BI1119" s="213"/>
      <c r="BJ1119" s="213"/>
      <c r="BK1119" s="204"/>
      <c r="BL1119" s="207"/>
      <c r="BM1119" s="207"/>
      <c r="BN1119" s="207"/>
      <c r="BO1119" s="249"/>
      <c r="BP1119" s="88"/>
      <c r="BQ1119" s="88"/>
      <c r="BR1119" s="65"/>
      <c r="BS1119" s="65"/>
      <c r="BT1119" s="268"/>
    </row>
    <row r="1120" spans="1:75" s="85" customFormat="1" ht="86.25" customHeight="1" thickTop="1" thickBot="1" x14ac:dyDescent="0.55000000000000004">
      <c r="A1120" s="279"/>
      <c r="B1120" s="531"/>
      <c r="C1120" s="532"/>
      <c r="D1120" s="608"/>
      <c r="E1120" s="608"/>
      <c r="F1120" s="608"/>
      <c r="G1120" s="608"/>
      <c r="H1120" s="212"/>
      <c r="I1120" s="212"/>
      <c r="J1120" s="212"/>
      <c r="K1120" s="200"/>
      <c r="L1120" s="212"/>
      <c r="M1120" s="212"/>
      <c r="N1120" s="212"/>
      <c r="O1120" s="338"/>
      <c r="P1120" s="338"/>
      <c r="Q1120" s="338"/>
      <c r="R1120" s="338"/>
      <c r="S1120" s="212"/>
      <c r="T1120" s="212" t="s">
        <v>15</v>
      </c>
      <c r="U1120" s="212"/>
      <c r="V1120" s="200"/>
      <c r="W1120" s="212"/>
      <c r="X1120" s="212"/>
      <c r="Y1120" s="212"/>
      <c r="Z1120" s="714" t="s">
        <v>158</v>
      </c>
      <c r="AA1120" s="714"/>
      <c r="AB1120" s="714"/>
      <c r="AC1120" s="715"/>
      <c r="AD1120" s="616">
        <f>AD1118</f>
        <v>0</v>
      </c>
      <c r="AE1120" s="617"/>
      <c r="AF1120" s="618"/>
      <c r="AG1120" s="200"/>
      <c r="AH1120" s="616">
        <f>AH1118</f>
        <v>0</v>
      </c>
      <c r="AI1120" s="617"/>
      <c r="AJ1120" s="618"/>
      <c r="AK1120" s="714" t="s">
        <v>160</v>
      </c>
      <c r="AL1120" s="714"/>
      <c r="AM1120" s="714"/>
      <c r="AN1120" s="715"/>
      <c r="AO1120" s="616">
        <f>AO1118-AD1118</f>
        <v>0</v>
      </c>
      <c r="AP1120" s="617"/>
      <c r="AQ1120" s="618"/>
      <c r="AR1120" s="204"/>
      <c r="AS1120" s="616">
        <f>AS1118-AH1118</f>
        <v>0</v>
      </c>
      <c r="AT1120" s="617"/>
      <c r="AU1120" s="618"/>
      <c r="AV1120" s="340"/>
      <c r="AW1120" s="340"/>
      <c r="AX1120" s="340"/>
      <c r="AY1120" s="340"/>
      <c r="AZ1120" s="711" t="s">
        <v>44</v>
      </c>
      <c r="BA1120" s="711"/>
      <c r="BB1120" s="711"/>
      <c r="BC1120" s="711"/>
      <c r="BD1120" s="712"/>
      <c r="BE1120" s="616">
        <f>BE1118-AO1118</f>
        <v>0</v>
      </c>
      <c r="BF1120" s="617"/>
      <c r="BG1120" s="618"/>
      <c r="BH1120" s="214"/>
      <c r="BI1120" s="616">
        <f>BI1118-AS1118</f>
        <v>0</v>
      </c>
      <c r="BJ1120" s="617"/>
      <c r="BK1120" s="618"/>
      <c r="BL1120" s="206"/>
      <c r="BM1120" s="206"/>
      <c r="BN1120" s="206"/>
      <c r="BO1120" s="248"/>
      <c r="BP1120" s="87"/>
      <c r="BQ1120" s="87"/>
      <c r="BR1120" s="81"/>
      <c r="BS1120" s="81"/>
      <c r="BT1120" s="279"/>
      <c r="BW1120" s="79"/>
    </row>
    <row r="1121" spans="1:77" ht="18.75" customHeight="1" thickTop="1" thickBot="1" x14ac:dyDescent="0.5">
      <c r="A1121" s="268"/>
      <c r="B1121" s="231"/>
      <c r="C1121" s="197"/>
      <c r="D1121" s="197"/>
      <c r="E1121" s="197"/>
      <c r="F1121" s="254"/>
      <c r="G1121" s="254"/>
      <c r="H1121" s="197"/>
      <c r="I1121" s="197"/>
      <c r="J1121" s="197"/>
      <c r="K1121" s="197"/>
      <c r="L1121" s="197"/>
      <c r="M1121" s="197"/>
      <c r="N1121" s="197"/>
      <c r="O1121" s="197"/>
      <c r="P1121" s="197"/>
      <c r="Q1121" s="197"/>
      <c r="R1121" s="197"/>
      <c r="S1121" s="197"/>
      <c r="T1121" s="197"/>
      <c r="U1121" s="197"/>
      <c r="V1121" s="197"/>
      <c r="W1121" s="197"/>
      <c r="X1121" s="197"/>
      <c r="Y1121" s="197"/>
      <c r="Z1121" s="197"/>
      <c r="AA1121" s="197"/>
      <c r="AB1121" s="197"/>
      <c r="AC1121" s="197"/>
      <c r="AD1121" s="197"/>
      <c r="AE1121" s="197"/>
      <c r="AF1121" s="203"/>
      <c r="AG1121" s="203"/>
      <c r="AH1121" s="197"/>
      <c r="AI1121" s="197"/>
      <c r="AJ1121" s="197"/>
      <c r="AK1121" s="197"/>
      <c r="AL1121" s="197"/>
      <c r="AM1121" s="197"/>
      <c r="AN1121" s="197"/>
      <c r="AO1121" s="197"/>
      <c r="AP1121" s="197"/>
      <c r="AQ1121" s="197"/>
      <c r="AR1121" s="197"/>
      <c r="AS1121" s="197"/>
      <c r="AT1121" s="197"/>
      <c r="AU1121" s="197"/>
      <c r="AV1121" s="197"/>
      <c r="AW1121" s="197"/>
      <c r="AX1121" s="197"/>
      <c r="AY1121" s="197"/>
      <c r="AZ1121" s="197"/>
      <c r="BA1121" s="640" t="s">
        <v>153</v>
      </c>
      <c r="BB1121" s="640"/>
      <c r="BC1121" s="640"/>
      <c r="BD1121" s="640"/>
      <c r="BE1121" s="640"/>
      <c r="BF1121" s="640"/>
      <c r="BG1121" s="640"/>
      <c r="BH1121" s="640"/>
      <c r="BI1121" s="640"/>
      <c r="BJ1121" s="640"/>
      <c r="BK1121" s="640"/>
      <c r="BL1121" s="640"/>
      <c r="BM1121" s="640"/>
      <c r="BN1121" s="640"/>
      <c r="BO1121" s="250"/>
      <c r="BP1121" s="89"/>
      <c r="BQ1121" s="89"/>
      <c r="BR1121" s="65"/>
      <c r="BS1121" s="65"/>
      <c r="BT1121" s="268"/>
    </row>
    <row r="1122" spans="1:77" s="255" customFormat="1" ht="13.5" customHeight="1" thickTop="1" x14ac:dyDescent="0.45">
      <c r="A1122" s="268"/>
      <c r="B1122" s="269"/>
      <c r="C1122" s="268"/>
      <c r="D1122" s="268"/>
      <c r="E1122" s="268"/>
      <c r="F1122" s="270"/>
      <c r="G1122" s="270"/>
      <c r="H1122" s="268"/>
      <c r="I1122" s="268"/>
      <c r="J1122" s="268"/>
      <c r="K1122" s="268"/>
      <c r="L1122" s="268"/>
      <c r="M1122" s="268"/>
      <c r="N1122" s="268"/>
      <c r="O1122" s="268"/>
      <c r="P1122" s="268"/>
      <c r="Q1122" s="268"/>
      <c r="R1122" s="268"/>
      <c r="S1122" s="268"/>
      <c r="T1122" s="268"/>
      <c r="U1122" s="268"/>
      <c r="V1122" s="268"/>
      <c r="W1122" s="268"/>
      <c r="X1122" s="268"/>
      <c r="Y1122" s="268"/>
      <c r="Z1122" s="268"/>
      <c r="AA1122" s="268"/>
      <c r="AB1122" s="268"/>
      <c r="AC1122" s="268"/>
      <c r="AD1122" s="268"/>
      <c r="AE1122" s="268"/>
      <c r="AF1122" s="271"/>
      <c r="AG1122" s="271"/>
      <c r="AH1122" s="268"/>
      <c r="AI1122" s="268"/>
      <c r="AJ1122" s="268"/>
      <c r="AK1122" s="268"/>
      <c r="AL1122" s="268"/>
      <c r="AM1122" s="268"/>
      <c r="AN1122" s="268"/>
      <c r="AO1122" s="268"/>
      <c r="AP1122" s="268"/>
      <c r="AQ1122" s="268"/>
      <c r="AR1122" s="268"/>
      <c r="AS1122" s="268"/>
      <c r="AT1122" s="268"/>
      <c r="AU1122" s="268"/>
      <c r="AV1122" s="268"/>
      <c r="AW1122" s="268"/>
      <c r="AX1122" s="268"/>
      <c r="AY1122" s="268"/>
      <c r="AZ1122" s="268"/>
      <c r="BA1122" s="268"/>
      <c r="BB1122" s="268"/>
      <c r="BC1122" s="268"/>
      <c r="BD1122" s="268"/>
      <c r="BE1122" s="268"/>
      <c r="BF1122" s="268"/>
      <c r="BG1122" s="268"/>
      <c r="BH1122" s="268"/>
      <c r="BI1122" s="268"/>
      <c r="BJ1122" s="268"/>
      <c r="BK1122" s="268"/>
      <c r="BL1122" s="268"/>
      <c r="BM1122" s="268"/>
      <c r="BN1122" s="268"/>
      <c r="BO1122" s="272"/>
      <c r="BP1122" s="272"/>
      <c r="BQ1122" s="272"/>
      <c r="BR1122" s="268"/>
      <c r="BS1122" s="268"/>
      <c r="BT1122" s="268"/>
    </row>
    <row r="1123" spans="1:77" s="69" customFormat="1" ht="33.75" x14ac:dyDescent="0.5">
      <c r="A1123" s="273"/>
      <c r="B1123" s="695" t="s">
        <v>9</v>
      </c>
      <c r="C1123" s="695"/>
      <c r="D1123" s="695"/>
      <c r="E1123" s="695"/>
      <c r="F1123" s="695"/>
      <c r="G1123" s="695"/>
      <c r="H1123" s="695"/>
      <c r="I1123" s="695"/>
      <c r="J1123" s="695"/>
      <c r="K1123" s="695"/>
      <c r="L1123" s="695"/>
      <c r="M1123" s="695"/>
      <c r="N1123" s="695"/>
      <c r="O1123" s="695"/>
      <c r="P1123" s="695"/>
      <c r="Q1123" s="695"/>
      <c r="R1123" s="695"/>
      <c r="S1123" s="695"/>
      <c r="T1123" s="695"/>
      <c r="U1123" s="695"/>
      <c r="V1123" s="695"/>
      <c r="W1123" s="695"/>
      <c r="X1123" s="695"/>
      <c r="Y1123" s="695"/>
      <c r="Z1123" s="695"/>
      <c r="AA1123" s="695"/>
      <c r="AB1123" s="695"/>
      <c r="AC1123" s="695"/>
      <c r="AD1123" s="695"/>
      <c r="AE1123" s="695"/>
      <c r="AF1123" s="695"/>
      <c r="AG1123" s="695"/>
      <c r="AH1123" s="695"/>
      <c r="AI1123" s="695"/>
      <c r="AJ1123" s="695"/>
      <c r="AK1123" s="695"/>
      <c r="AL1123" s="695"/>
      <c r="AM1123" s="695"/>
      <c r="AN1123" s="695"/>
      <c r="AO1123" s="695"/>
      <c r="AP1123" s="695"/>
      <c r="AQ1123" s="695"/>
      <c r="AR1123" s="695"/>
      <c r="AS1123" s="695"/>
      <c r="AT1123" s="695"/>
      <c r="AU1123" s="695"/>
      <c r="AV1123" s="695"/>
      <c r="AW1123" s="695"/>
      <c r="AX1123" s="695"/>
      <c r="AY1123" s="695"/>
      <c r="AZ1123" s="695"/>
      <c r="BA1123" s="695"/>
      <c r="BB1123" s="695"/>
      <c r="BC1123" s="695"/>
      <c r="BD1123" s="695"/>
      <c r="BE1123" s="695"/>
      <c r="BF1123" s="695"/>
      <c r="BG1123" s="695"/>
      <c r="BH1123" s="695"/>
      <c r="BI1123" s="695"/>
      <c r="BJ1123" s="695"/>
      <c r="BK1123" s="695"/>
      <c r="BL1123" s="695"/>
      <c r="BM1123" s="695"/>
      <c r="BN1123" s="695"/>
      <c r="BO1123" s="175"/>
      <c r="BP1123" s="175"/>
      <c r="BQ1123" s="175"/>
      <c r="BR1123" s="68"/>
      <c r="BS1123" s="68"/>
      <c r="BT1123" s="273"/>
    </row>
    <row r="1124" spans="1:77" ht="10.9" customHeight="1" x14ac:dyDescent="0.45">
      <c r="A1124" s="268"/>
      <c r="B1124" s="227"/>
      <c r="C1124" s="177"/>
      <c r="D1124" s="177"/>
      <c r="E1124" s="177"/>
      <c r="F1124" s="178"/>
      <c r="G1124" s="178"/>
      <c r="H1124" s="177"/>
      <c r="I1124" s="177"/>
      <c r="J1124" s="177"/>
      <c r="K1124" s="177"/>
      <c r="L1124" s="177"/>
      <c r="M1124" s="177"/>
      <c r="N1124" s="177"/>
      <c r="O1124" s="177"/>
      <c r="P1124" s="177"/>
      <c r="Q1124" s="177"/>
      <c r="R1124" s="177"/>
      <c r="S1124" s="177"/>
      <c r="T1124" s="177"/>
      <c r="U1124" s="177"/>
      <c r="V1124" s="177"/>
      <c r="W1124" s="177"/>
      <c r="X1124" s="177"/>
      <c r="Y1124" s="177"/>
      <c r="Z1124" s="177"/>
      <c r="AA1124" s="177"/>
      <c r="AB1124" s="177"/>
      <c r="AC1124" s="177"/>
      <c r="AD1124" s="177"/>
      <c r="AE1124" s="177"/>
      <c r="AF1124" s="179"/>
      <c r="AG1124" s="179"/>
      <c r="AH1124" s="177"/>
      <c r="AI1124" s="177"/>
      <c r="AJ1124" s="177"/>
      <c r="AK1124" s="177"/>
      <c r="AL1124" s="177"/>
      <c r="AM1124" s="177"/>
      <c r="AN1124" s="177"/>
      <c r="AO1124" s="177"/>
      <c r="AP1124" s="177"/>
      <c r="AQ1124" s="177"/>
      <c r="AR1124" s="177"/>
      <c r="AS1124" s="177"/>
      <c r="AT1124" s="177"/>
      <c r="AU1124" s="177"/>
      <c r="AV1124" s="177"/>
      <c r="AW1124" s="177"/>
      <c r="AX1124" s="177"/>
      <c r="AY1124" s="177"/>
      <c r="AZ1124" s="177"/>
      <c r="BA1124" s="177"/>
      <c r="BB1124" s="177"/>
      <c r="BC1124" s="177"/>
      <c r="BD1124" s="177"/>
      <c r="BE1124" s="177"/>
      <c r="BF1124" s="177"/>
      <c r="BG1124" s="177"/>
      <c r="BH1124" s="177"/>
      <c r="BI1124" s="177"/>
      <c r="BJ1124" s="177"/>
      <c r="BK1124" s="177"/>
      <c r="BL1124" s="177"/>
      <c r="BM1124" s="177"/>
      <c r="BN1124" s="259"/>
      <c r="BO1124" s="245"/>
      <c r="BP1124" s="259"/>
      <c r="BQ1124" s="259"/>
      <c r="BR1124" s="65"/>
      <c r="BS1124" s="65"/>
      <c r="BT1124" s="268"/>
    </row>
    <row r="1125" spans="1:77" s="70" customFormat="1" ht="36.75" customHeight="1" x14ac:dyDescent="0.45">
      <c r="A1125" s="274"/>
      <c r="B1125" s="227"/>
      <c r="C1125" s="176"/>
      <c r="D1125" s="226" t="s">
        <v>10</v>
      </c>
      <c r="E1125" s="713" t="str">
        <f>IF(ROSTER!D$3="","",ROSTER!D$3)</f>
        <v/>
      </c>
      <c r="F1125" s="713"/>
      <c r="G1125" s="713"/>
      <c r="H1125" s="713"/>
      <c r="I1125" s="713"/>
      <c r="J1125" s="713"/>
      <c r="K1125" s="713"/>
      <c r="L1125" s="713"/>
      <c r="M1125" s="713"/>
      <c r="N1125" s="713"/>
      <c r="O1125" s="713"/>
      <c r="P1125" s="713"/>
      <c r="Q1125" s="713"/>
      <c r="R1125" s="713"/>
      <c r="S1125" s="713"/>
      <c r="T1125" s="713"/>
      <c r="U1125" s="713"/>
      <c r="V1125" s="713"/>
      <c r="W1125" s="713"/>
      <c r="X1125" s="713"/>
      <c r="Y1125" s="713"/>
      <c r="Z1125" s="713"/>
      <c r="AA1125" s="713"/>
      <c r="AB1125" s="713"/>
      <c r="AC1125" s="713"/>
      <c r="AD1125" s="180"/>
      <c r="AE1125" s="719" t="s">
        <v>11</v>
      </c>
      <c r="AF1125" s="719"/>
      <c r="AG1125" s="719"/>
      <c r="AH1125" s="719"/>
      <c r="AI1125" s="719"/>
      <c r="AJ1125" s="719"/>
      <c r="AK1125" s="719"/>
      <c r="AL1125" s="717"/>
      <c r="AM1125" s="717"/>
      <c r="AN1125" s="717"/>
      <c r="AO1125" s="717"/>
      <c r="AP1125" s="717"/>
      <c r="AQ1125" s="717"/>
      <c r="AR1125" s="717"/>
      <c r="AS1125" s="717"/>
      <c r="AT1125" s="717"/>
      <c r="AU1125" s="717"/>
      <c r="AV1125" s="717"/>
      <c r="AW1125" s="717"/>
      <c r="AX1125" s="717"/>
      <c r="AY1125" s="717"/>
      <c r="AZ1125" s="717"/>
      <c r="BA1125" s="717"/>
      <c r="BB1125" s="717"/>
      <c r="BC1125" s="717"/>
      <c r="BD1125" s="717"/>
      <c r="BE1125" s="717"/>
      <c r="BF1125" s="717"/>
      <c r="BG1125" s="717"/>
      <c r="BH1125" s="717"/>
      <c r="BI1125" s="717"/>
      <c r="BJ1125" s="717"/>
      <c r="BK1125" s="717"/>
      <c r="BL1125" s="717"/>
      <c r="BM1125" s="717"/>
      <c r="BN1125" s="259"/>
      <c r="BO1125" s="246" t="s">
        <v>130</v>
      </c>
      <c r="BP1125" s="259"/>
      <c r="BQ1125" s="259"/>
      <c r="BR1125" s="66"/>
      <c r="BS1125" s="66"/>
      <c r="BT1125" s="274"/>
    </row>
    <row r="1126" spans="1:77" ht="8.85" customHeight="1" x14ac:dyDescent="0.45">
      <c r="A1126" s="275"/>
      <c r="B1126" s="227"/>
      <c r="C1126" s="179" t="s">
        <v>38</v>
      </c>
      <c r="D1126" s="179"/>
      <c r="E1126" s="179"/>
      <c r="F1126" s="181"/>
      <c r="G1126" s="181"/>
      <c r="H1126" s="179"/>
      <c r="I1126" s="179"/>
      <c r="J1126" s="182"/>
      <c r="K1126" s="182"/>
      <c r="L1126" s="182"/>
      <c r="M1126" s="182"/>
      <c r="N1126" s="182"/>
      <c r="O1126" s="182"/>
      <c r="P1126" s="182"/>
      <c r="Q1126" s="182"/>
      <c r="R1126" s="182"/>
      <c r="S1126" s="182"/>
      <c r="T1126" s="182"/>
      <c r="U1126" s="182"/>
      <c r="V1126" s="182"/>
      <c r="W1126" s="182"/>
      <c r="X1126" s="182"/>
      <c r="Y1126" s="182"/>
      <c r="Z1126" s="182"/>
      <c r="AA1126" s="182"/>
      <c r="AB1126" s="182"/>
      <c r="AC1126" s="182"/>
      <c r="AD1126" s="182"/>
      <c r="AE1126" s="182"/>
      <c r="AF1126" s="182"/>
      <c r="AG1126" s="179"/>
      <c r="AH1126" s="183"/>
      <c r="AI1126" s="184"/>
      <c r="AJ1126" s="184"/>
      <c r="AK1126" s="184"/>
      <c r="AL1126" s="184"/>
      <c r="AM1126" s="184"/>
      <c r="AN1126" s="184"/>
      <c r="AO1126" s="185"/>
      <c r="AP1126" s="186"/>
      <c r="AQ1126" s="186"/>
      <c r="AR1126" s="186"/>
      <c r="AS1126" s="186"/>
      <c r="AT1126" s="186"/>
      <c r="AU1126" s="186"/>
      <c r="AV1126" s="186"/>
      <c r="AW1126" s="186"/>
      <c r="AX1126" s="186"/>
      <c r="AY1126" s="186"/>
      <c r="AZ1126" s="186"/>
      <c r="BA1126" s="186"/>
      <c r="BB1126" s="186"/>
      <c r="BC1126" s="186"/>
      <c r="BD1126" s="186"/>
      <c r="BE1126" s="186"/>
      <c r="BF1126" s="186"/>
      <c r="BG1126" s="186"/>
      <c r="BH1126" s="186"/>
      <c r="BI1126" s="186"/>
      <c r="BJ1126" s="186"/>
      <c r="BK1126" s="186"/>
      <c r="BL1126" s="186"/>
      <c r="BM1126" s="186"/>
      <c r="BN1126" s="186"/>
      <c r="BO1126" s="187"/>
      <c r="BP1126" s="187"/>
      <c r="BQ1126" s="187"/>
      <c r="BR1126" s="71"/>
      <c r="BS1126" s="71"/>
      <c r="BT1126" s="275"/>
    </row>
    <row r="1127" spans="1:77" s="70" customFormat="1" ht="40.5" x14ac:dyDescent="0.45">
      <c r="A1127" s="274"/>
      <c r="B1127" s="227"/>
      <c r="C1127" s="692" t="s">
        <v>37</v>
      </c>
      <c r="D1127" s="692"/>
      <c r="E1127" s="717"/>
      <c r="F1127" s="717"/>
      <c r="G1127" s="717"/>
      <c r="H1127" s="717"/>
      <c r="I1127" s="717"/>
      <c r="J1127" s="717"/>
      <c r="K1127" s="717"/>
      <c r="L1127" s="717"/>
      <c r="M1127" s="717"/>
      <c r="N1127" s="717"/>
      <c r="O1127" s="717"/>
      <c r="P1127" s="717"/>
      <c r="Q1127" s="717"/>
      <c r="R1127" s="717"/>
      <c r="S1127" s="717"/>
      <c r="T1127" s="717"/>
      <c r="U1127" s="717"/>
      <c r="V1127" s="717"/>
      <c r="W1127" s="717"/>
      <c r="X1127" s="717"/>
      <c r="Y1127" s="717"/>
      <c r="Z1127" s="717"/>
      <c r="AA1127" s="717"/>
      <c r="AB1127" s="717"/>
      <c r="AC1127" s="717"/>
      <c r="AD1127" s="180"/>
      <c r="AE1127" s="718" t="s">
        <v>21</v>
      </c>
      <c r="AF1127" s="718"/>
      <c r="AG1127" s="718"/>
      <c r="AH1127" s="718"/>
      <c r="AI1127" s="717"/>
      <c r="AJ1127" s="717"/>
      <c r="AK1127" s="717"/>
      <c r="AL1127" s="717"/>
      <c r="AM1127" s="717"/>
      <c r="AN1127" s="717"/>
      <c r="AO1127" s="717"/>
      <c r="AP1127" s="717"/>
      <c r="AQ1127" s="717"/>
      <c r="AR1127" s="717"/>
      <c r="AS1127" s="717"/>
      <c r="AT1127" s="717"/>
      <c r="AU1127" s="717"/>
      <c r="AV1127" s="717"/>
      <c r="AW1127" s="717"/>
      <c r="AX1127" s="717"/>
      <c r="AY1127" s="717"/>
      <c r="AZ1127" s="717"/>
      <c r="BA1127" s="716" t="s">
        <v>12</v>
      </c>
      <c r="BB1127" s="716"/>
      <c r="BC1127" s="716"/>
      <c r="BD1127" s="708"/>
      <c r="BE1127" s="708"/>
      <c r="BF1127" s="708"/>
      <c r="BG1127" s="708"/>
      <c r="BH1127" s="708"/>
      <c r="BI1127" s="708"/>
      <c r="BJ1127" s="708"/>
      <c r="BK1127" s="708"/>
      <c r="BL1127" s="708"/>
      <c r="BM1127" s="708"/>
      <c r="BN1127" s="188"/>
      <c r="BO1127" s="334"/>
      <c r="BP1127" s="189"/>
      <c r="BQ1127" s="189"/>
      <c r="BR1127" s="72">
        <f>IF(BD1127=0,0,1)</f>
        <v>0</v>
      </c>
      <c r="BS1127" s="73">
        <f>IF((BE1177+BI1177)&gt;(AO1177+AS1177),1,0)</f>
        <v>0</v>
      </c>
      <c r="BT1127" s="276"/>
    </row>
    <row r="1128" spans="1:77" ht="9.6" customHeight="1" x14ac:dyDescent="0.45">
      <c r="A1128" s="268"/>
      <c r="B1128" s="227"/>
      <c r="C1128" s="177"/>
      <c r="D1128" s="177"/>
      <c r="E1128" s="177"/>
      <c r="F1128" s="178"/>
      <c r="G1128" s="178"/>
      <c r="H1128" s="177"/>
      <c r="I1128" s="177"/>
      <c r="J1128" s="177"/>
      <c r="K1128" s="177"/>
      <c r="L1128" s="177"/>
      <c r="M1128" s="177"/>
      <c r="N1128" s="177"/>
      <c r="O1128" s="177"/>
      <c r="P1128" s="177"/>
      <c r="Q1128" s="177"/>
      <c r="R1128" s="177"/>
      <c r="S1128" s="177"/>
      <c r="T1128" s="177"/>
      <c r="U1128" s="177"/>
      <c r="V1128" s="177"/>
      <c r="W1128" s="177"/>
      <c r="X1128" s="177"/>
      <c r="Y1128" s="177"/>
      <c r="Z1128" s="177"/>
      <c r="AA1128" s="177"/>
      <c r="AB1128" s="177"/>
      <c r="AC1128" s="177"/>
      <c r="AD1128" s="177"/>
      <c r="AE1128" s="177"/>
      <c r="AF1128" s="179"/>
      <c r="AG1128" s="179"/>
      <c r="AH1128" s="177"/>
      <c r="AI1128" s="177"/>
      <c r="AJ1128" s="177"/>
      <c r="AK1128" s="177"/>
      <c r="AL1128" s="177"/>
      <c r="AM1128" s="177"/>
      <c r="AN1128" s="177"/>
      <c r="AO1128" s="177"/>
      <c r="AP1128" s="177"/>
      <c r="AQ1128" s="177"/>
      <c r="AR1128" s="177"/>
      <c r="AS1128" s="177"/>
      <c r="AT1128" s="177"/>
      <c r="AU1128" s="177"/>
      <c r="AV1128" s="177"/>
      <c r="AW1128" s="177"/>
      <c r="AX1128" s="177"/>
      <c r="AY1128" s="177"/>
      <c r="AZ1128" s="177"/>
      <c r="BA1128" s="177"/>
      <c r="BB1128" s="177"/>
      <c r="BC1128" s="177"/>
      <c r="BD1128" s="177"/>
      <c r="BE1128" s="177"/>
      <c r="BF1128" s="177"/>
      <c r="BG1128" s="177"/>
      <c r="BH1128" s="177"/>
      <c r="BI1128" s="177"/>
      <c r="BJ1128" s="177"/>
      <c r="BK1128" s="177"/>
      <c r="BL1128" s="177"/>
      <c r="BM1128" s="177"/>
      <c r="BN1128" s="177"/>
      <c r="BO1128" s="190"/>
      <c r="BP1128" s="190"/>
      <c r="BQ1128" s="190"/>
      <c r="BR1128" s="65"/>
      <c r="BS1128" s="65"/>
      <c r="BT1128" s="268"/>
    </row>
    <row r="1129" spans="1:77" ht="8.85" customHeight="1" thickBot="1" x14ac:dyDescent="0.5">
      <c r="A1129" s="268"/>
      <c r="B1129" s="228"/>
      <c r="C1129" s="191"/>
      <c r="D1129" s="191"/>
      <c r="E1129" s="191"/>
      <c r="F1129" s="192"/>
      <c r="G1129" s="192"/>
      <c r="H1129" s="191"/>
      <c r="I1129" s="191"/>
      <c r="J1129" s="191"/>
      <c r="K1129" s="191"/>
      <c r="L1129" s="191"/>
      <c r="M1129" s="191"/>
      <c r="N1129" s="191"/>
      <c r="O1129" s="191"/>
      <c r="P1129" s="191"/>
      <c r="Q1129" s="191"/>
      <c r="R1129" s="191"/>
      <c r="S1129" s="191"/>
      <c r="T1129" s="191"/>
      <c r="U1129" s="191"/>
      <c r="V1129" s="191"/>
      <c r="W1129" s="191"/>
      <c r="X1129" s="191"/>
      <c r="Y1129" s="191"/>
      <c r="Z1129" s="191"/>
      <c r="AA1129" s="191"/>
      <c r="AB1129" s="191"/>
      <c r="AC1129" s="191"/>
      <c r="AD1129" s="191"/>
      <c r="AE1129" s="191"/>
      <c r="AF1129" s="193"/>
      <c r="AG1129" s="193"/>
      <c r="AH1129" s="191"/>
      <c r="AI1129" s="191"/>
      <c r="AJ1129" s="191"/>
      <c r="AK1129" s="191"/>
      <c r="AL1129" s="191"/>
      <c r="AM1129" s="191"/>
      <c r="AN1129" s="191"/>
      <c r="AO1129" s="191"/>
      <c r="AP1129" s="191"/>
      <c r="AQ1129" s="191"/>
      <c r="AR1129" s="191"/>
      <c r="AS1129" s="191"/>
      <c r="AT1129" s="191"/>
      <c r="AU1129" s="191"/>
      <c r="AV1129" s="191"/>
      <c r="AW1129" s="191"/>
      <c r="AX1129" s="191"/>
      <c r="AY1129" s="191"/>
      <c r="AZ1129" s="191"/>
      <c r="BA1129" s="191"/>
      <c r="BB1129" s="191"/>
      <c r="BC1129" s="191"/>
      <c r="BD1129" s="191"/>
      <c r="BE1129" s="191"/>
      <c r="BF1129" s="191"/>
      <c r="BG1129" s="191"/>
      <c r="BH1129" s="191"/>
      <c r="BI1129" s="191"/>
      <c r="BJ1129" s="191"/>
      <c r="BK1129" s="191"/>
      <c r="BL1129" s="191"/>
      <c r="BM1129" s="191"/>
      <c r="BN1129" s="191"/>
      <c r="BO1129" s="194"/>
      <c r="BP1129" s="194"/>
      <c r="BQ1129" s="194"/>
      <c r="BR1129" s="65"/>
      <c r="BS1129" s="65"/>
      <c r="BT1129" s="268"/>
    </row>
    <row r="1130" spans="1:77" s="70" customFormat="1" ht="40.5" customHeight="1" thickTop="1" x14ac:dyDescent="0.4">
      <c r="A1130" s="276"/>
      <c r="B1130" s="684" t="s">
        <v>0</v>
      </c>
      <c r="C1130" s="686" t="s">
        <v>1</v>
      </c>
      <c r="D1130" s="687"/>
      <c r="E1130" s="339" t="s">
        <v>28</v>
      </c>
      <c r="F1130" s="665" t="s">
        <v>93</v>
      </c>
      <c r="G1130" s="665" t="s">
        <v>94</v>
      </c>
      <c r="H1130" s="726" t="s">
        <v>40</v>
      </c>
      <c r="I1130" s="727"/>
      <c r="J1130" s="595" t="s">
        <v>7</v>
      </c>
      <c r="K1130" s="595"/>
      <c r="L1130" s="595"/>
      <c r="M1130" s="595"/>
      <c r="N1130" s="595"/>
      <c r="O1130" s="595"/>
      <c r="P1130" s="595" t="s">
        <v>2</v>
      </c>
      <c r="Q1130" s="595"/>
      <c r="R1130" s="595"/>
      <c r="S1130" s="595"/>
      <c r="T1130" s="595"/>
      <c r="U1130" s="595"/>
      <c r="V1130" s="696" t="s">
        <v>34</v>
      </c>
      <c r="W1130" s="697"/>
      <c r="X1130" s="696" t="s">
        <v>35</v>
      </c>
      <c r="Y1130" s="697"/>
      <c r="Z1130" s="696" t="s">
        <v>43</v>
      </c>
      <c r="AA1130" s="697"/>
      <c r="AB1130" s="595" t="s">
        <v>6</v>
      </c>
      <c r="AC1130" s="595"/>
      <c r="AD1130" s="595"/>
      <c r="AE1130" s="595"/>
      <c r="AF1130" s="595"/>
      <c r="AG1130" s="595"/>
      <c r="AH1130" s="595" t="s">
        <v>63</v>
      </c>
      <c r="AI1130" s="595"/>
      <c r="AJ1130" s="595"/>
      <c r="AK1130" s="595"/>
      <c r="AL1130" s="595"/>
      <c r="AM1130" s="595"/>
      <c r="AN1130" s="595" t="s">
        <v>64</v>
      </c>
      <c r="AO1130" s="595"/>
      <c r="AP1130" s="595"/>
      <c r="AQ1130" s="595"/>
      <c r="AR1130" s="595"/>
      <c r="AS1130" s="595"/>
      <c r="AT1130" s="595" t="s">
        <v>65</v>
      </c>
      <c r="AU1130" s="595"/>
      <c r="AV1130" s="595"/>
      <c r="AW1130" s="595"/>
      <c r="AX1130" s="595"/>
      <c r="AY1130" s="597"/>
      <c r="AZ1130" s="595" t="s">
        <v>4</v>
      </c>
      <c r="BA1130" s="595"/>
      <c r="BB1130" s="595"/>
      <c r="BC1130" s="595"/>
      <c r="BD1130" s="595"/>
      <c r="BE1130" s="595"/>
      <c r="BF1130" s="595" t="s">
        <v>66</v>
      </c>
      <c r="BG1130" s="595"/>
      <c r="BH1130" s="595"/>
      <c r="BI1130" s="595"/>
      <c r="BJ1130" s="595"/>
      <c r="BK1130" s="596"/>
      <c r="BL1130" s="651" t="s">
        <v>25</v>
      </c>
      <c r="BM1130" s="652"/>
      <c r="BN1130" s="653"/>
      <c r="BO1130" s="598" t="s">
        <v>100</v>
      </c>
      <c r="BP1130" s="598" t="s">
        <v>81</v>
      </c>
      <c r="BQ1130" s="598" t="s">
        <v>82</v>
      </c>
      <c r="BR1130" s="74"/>
      <c r="BS1130" s="74"/>
      <c r="BT1130" s="276"/>
    </row>
    <row r="1131" spans="1:77" s="70" customFormat="1" ht="41.25" customHeight="1" x14ac:dyDescent="0.7">
      <c r="A1131" s="276"/>
      <c r="B1131" s="685"/>
      <c r="C1131" s="688"/>
      <c r="D1131" s="689"/>
      <c r="E1131" s="221" t="s">
        <v>95</v>
      </c>
      <c r="F1131" s="666"/>
      <c r="G1131" s="666"/>
      <c r="H1131" s="728"/>
      <c r="I1131" s="729"/>
      <c r="J1131" s="645" t="s">
        <v>17</v>
      </c>
      <c r="K1131" s="646"/>
      <c r="L1131" s="641" t="s">
        <v>18</v>
      </c>
      <c r="M1131" s="642"/>
      <c r="N1131" s="657" t="s">
        <v>19</v>
      </c>
      <c r="O1131" s="658" t="s">
        <v>8</v>
      </c>
      <c r="P1131" s="645" t="s">
        <v>26</v>
      </c>
      <c r="Q1131" s="646"/>
      <c r="R1131" s="641" t="s">
        <v>24</v>
      </c>
      <c r="S1131" s="642"/>
      <c r="T1131" s="657" t="s">
        <v>19</v>
      </c>
      <c r="U1131" s="658"/>
      <c r="V1131" s="698"/>
      <c r="W1131" s="699"/>
      <c r="X1131" s="698"/>
      <c r="Y1131" s="699"/>
      <c r="Z1131" s="698"/>
      <c r="AA1131" s="699"/>
      <c r="AB1131" s="645" t="s">
        <v>47</v>
      </c>
      <c r="AC1131" s="646"/>
      <c r="AD1131" s="641" t="s">
        <v>23</v>
      </c>
      <c r="AE1131" s="642" t="s">
        <v>3</v>
      </c>
      <c r="AF1131" s="643" t="s">
        <v>5</v>
      </c>
      <c r="AG1131" s="644"/>
      <c r="AH1131" s="645" t="s">
        <v>47</v>
      </c>
      <c r="AI1131" s="646"/>
      <c r="AJ1131" s="641" t="s">
        <v>23</v>
      </c>
      <c r="AK1131" s="642" t="s">
        <v>3</v>
      </c>
      <c r="AL1131" s="643" t="s">
        <v>5</v>
      </c>
      <c r="AM1131" s="644"/>
      <c r="AN1131" s="645" t="s">
        <v>47</v>
      </c>
      <c r="AO1131" s="646"/>
      <c r="AP1131" s="641" t="s">
        <v>23</v>
      </c>
      <c r="AQ1131" s="642" t="s">
        <v>3</v>
      </c>
      <c r="AR1131" s="643" t="s">
        <v>5</v>
      </c>
      <c r="AS1131" s="644"/>
      <c r="AT1131" s="645" t="s">
        <v>47</v>
      </c>
      <c r="AU1131" s="646"/>
      <c r="AV1131" s="641" t="s">
        <v>23</v>
      </c>
      <c r="AW1131" s="642" t="s">
        <v>3</v>
      </c>
      <c r="AX1131" s="643" t="s">
        <v>5</v>
      </c>
      <c r="AY1131" s="720"/>
      <c r="AZ1131" s="645" t="s">
        <v>47</v>
      </c>
      <c r="BA1131" s="646"/>
      <c r="BB1131" s="641" t="s">
        <v>23</v>
      </c>
      <c r="BC1131" s="642" t="s">
        <v>3</v>
      </c>
      <c r="BD1131" s="643" t="s">
        <v>5</v>
      </c>
      <c r="BE1131" s="644"/>
      <c r="BF1131" s="645" t="s">
        <v>47</v>
      </c>
      <c r="BG1131" s="646"/>
      <c r="BH1131" s="641" t="s">
        <v>23</v>
      </c>
      <c r="BI1131" s="642" t="s">
        <v>3</v>
      </c>
      <c r="BJ1131" s="643" t="s">
        <v>5</v>
      </c>
      <c r="BK1131" s="644"/>
      <c r="BL1131" s="654"/>
      <c r="BM1131" s="655"/>
      <c r="BN1131" s="656"/>
      <c r="BO1131" s="599"/>
      <c r="BP1131" s="599"/>
      <c r="BQ1131" s="599"/>
      <c r="BR1131" s="74"/>
      <c r="BS1131" s="74"/>
      <c r="BT1131" s="276"/>
      <c r="BY1131" s="307"/>
    </row>
    <row r="1132" spans="1:77" ht="23.85" customHeight="1" x14ac:dyDescent="0.35">
      <c r="A1132" s="277"/>
      <c r="B1132" s="678" t="str">
        <f>IF(ROSTER!B$8="","",ROSTER!B$8)</f>
        <v/>
      </c>
      <c r="C1132" s="669" t="str">
        <f>IF(ROSTER!C$8="","",ROSTER!C$8)</f>
        <v/>
      </c>
      <c r="D1132" s="670"/>
      <c r="E1132" s="667"/>
      <c r="F1132" s="680">
        <f>IF(E1132="y",1,IF(E1132="S",1,0))</f>
        <v>0</v>
      </c>
      <c r="G1132" s="663">
        <f>IF(E1132="S",1,0)</f>
        <v>0</v>
      </c>
      <c r="H1132" s="583"/>
      <c r="I1132" s="584"/>
      <c r="J1132" s="569"/>
      <c r="K1132" s="570"/>
      <c r="L1132" s="573"/>
      <c r="M1132" s="574"/>
      <c r="N1132" s="579">
        <f>L1132+J1132</f>
        <v>0</v>
      </c>
      <c r="O1132" s="580"/>
      <c r="P1132" s="569"/>
      <c r="Q1132" s="570"/>
      <c r="R1132" s="573"/>
      <c r="S1132" s="574"/>
      <c r="T1132" s="579">
        <f>R1132-P1132</f>
        <v>0</v>
      </c>
      <c r="U1132" s="580"/>
      <c r="V1132" s="583"/>
      <c r="W1132" s="584"/>
      <c r="X1132" s="569"/>
      <c r="Y1132" s="584"/>
      <c r="Z1132" s="569"/>
      <c r="AA1132" s="584"/>
      <c r="AB1132" s="569"/>
      <c r="AC1132" s="570"/>
      <c r="AD1132" s="573"/>
      <c r="AE1132" s="574"/>
      <c r="AF1132" s="557">
        <f>IF(AB1132=0,0,(AD1132/AB1132)*100)</f>
        <v>0</v>
      </c>
      <c r="AG1132" s="558"/>
      <c r="AH1132" s="569"/>
      <c r="AI1132" s="570"/>
      <c r="AJ1132" s="573"/>
      <c r="AK1132" s="574"/>
      <c r="AL1132" s="557">
        <f>IF(AH1132=0,0,(AJ1132/AH1132)*100)</f>
        <v>0</v>
      </c>
      <c r="AM1132" s="558"/>
      <c r="AN1132" s="569"/>
      <c r="AO1132" s="570"/>
      <c r="AP1132" s="573"/>
      <c r="AQ1132" s="574"/>
      <c r="AR1132" s="557">
        <f>IF(AN1132=0,0,(AP1132/AN1132)*100)</f>
        <v>0</v>
      </c>
      <c r="AS1132" s="558"/>
      <c r="AT1132" s="561">
        <f>AB1132+AH1132+AN1132</f>
        <v>0</v>
      </c>
      <c r="AU1132" s="562"/>
      <c r="AV1132" s="565">
        <f>AD1132+AJ1132+AP1132</f>
        <v>0</v>
      </c>
      <c r="AW1132" s="566"/>
      <c r="AX1132" s="557">
        <f>IF(AT1132=0,0,(AV1132/AT1132)*100)</f>
        <v>0</v>
      </c>
      <c r="AY1132" s="558"/>
      <c r="AZ1132" s="569"/>
      <c r="BA1132" s="570"/>
      <c r="BB1132" s="573"/>
      <c r="BC1132" s="574"/>
      <c r="BD1132" s="557">
        <f>IF(AZ1132=0,0,(BB1132/AZ1132)*100)</f>
        <v>0</v>
      </c>
      <c r="BE1132" s="558"/>
      <c r="BF1132" s="561">
        <f>AT1132+AZ1132</f>
        <v>0</v>
      </c>
      <c r="BG1132" s="562"/>
      <c r="BH1132" s="565">
        <f>AV1132+BB1132</f>
        <v>0</v>
      </c>
      <c r="BI1132" s="566"/>
      <c r="BJ1132" s="557">
        <f>IF(BF1132=0,0,(BH1132/BF1132)*100)</f>
        <v>0</v>
      </c>
      <c r="BK1132" s="558"/>
      <c r="BL1132" s="602">
        <f>(AD1132*2)+(AJ1132*2)+(AP1132*3)+BB1132</f>
        <v>0</v>
      </c>
      <c r="BM1132" s="603"/>
      <c r="BN1132" s="604"/>
      <c r="BO1132" s="587">
        <f>IF(BQ1132=0,0,50*BP1132/BQ1132)</f>
        <v>0</v>
      </c>
      <c r="BP1132" s="555">
        <f>(BL1132*BS$1132)+(N1132*BS$1133)+(X1132*BS$1134)+(R1132*BS$1135)+(V1132*BS$1136)+(Z1132*BS$1137)</f>
        <v>0</v>
      </c>
      <c r="BQ1132" s="555">
        <f>((AZ1132-BB1132)*BS$1139)+((AT1132-AV1132)*BS$1138)+(H1132*BS$1140)+(P1132*BS$1141)</f>
        <v>0</v>
      </c>
      <c r="BR1132" s="75" t="s">
        <v>70</v>
      </c>
      <c r="BS1132" s="76">
        <f>IF(BO1127="B",'VALUE POINTS'!L$10,IF('GAME STATS'!BO1127="C",'VALUE POINTS'!M$10,'VALUE POINTS'!K$10))</f>
        <v>1</v>
      </c>
      <c r="BT1132" s="280"/>
    </row>
    <row r="1133" spans="1:77" ht="23.85" customHeight="1" x14ac:dyDescent="0.35">
      <c r="A1133" s="277"/>
      <c r="B1133" s="679"/>
      <c r="C1133" s="690" t="str">
        <f>IF(ROSTER!D$8="","",ROSTER!D$8)</f>
        <v/>
      </c>
      <c r="D1133" s="691"/>
      <c r="E1133" s="668"/>
      <c r="F1133" s="681"/>
      <c r="G1133" s="664"/>
      <c r="H1133" s="585"/>
      <c r="I1133" s="586"/>
      <c r="J1133" s="571"/>
      <c r="K1133" s="572"/>
      <c r="L1133" s="575"/>
      <c r="M1133" s="576"/>
      <c r="N1133" s="581" t="s">
        <v>16</v>
      </c>
      <c r="O1133" s="582"/>
      <c r="P1133" s="571"/>
      <c r="Q1133" s="572"/>
      <c r="R1133" s="575"/>
      <c r="S1133" s="576"/>
      <c r="T1133" s="581" t="s">
        <v>16</v>
      </c>
      <c r="U1133" s="582"/>
      <c r="V1133" s="585"/>
      <c r="W1133" s="586"/>
      <c r="X1133" s="571"/>
      <c r="Y1133" s="586"/>
      <c r="Z1133" s="571"/>
      <c r="AA1133" s="586"/>
      <c r="AB1133" s="571"/>
      <c r="AC1133" s="572"/>
      <c r="AD1133" s="575"/>
      <c r="AE1133" s="576"/>
      <c r="AF1133" s="577"/>
      <c r="AG1133" s="578"/>
      <c r="AH1133" s="571"/>
      <c r="AI1133" s="572"/>
      <c r="AJ1133" s="575"/>
      <c r="AK1133" s="576"/>
      <c r="AL1133" s="577"/>
      <c r="AM1133" s="578"/>
      <c r="AN1133" s="571"/>
      <c r="AO1133" s="572"/>
      <c r="AP1133" s="575"/>
      <c r="AQ1133" s="576"/>
      <c r="AR1133" s="577"/>
      <c r="AS1133" s="578"/>
      <c r="AT1133" s="627"/>
      <c r="AU1133" s="628"/>
      <c r="AV1133" s="629"/>
      <c r="AW1133" s="630"/>
      <c r="AX1133" s="577"/>
      <c r="AY1133" s="578"/>
      <c r="AZ1133" s="571"/>
      <c r="BA1133" s="572"/>
      <c r="BB1133" s="575"/>
      <c r="BC1133" s="576"/>
      <c r="BD1133" s="577"/>
      <c r="BE1133" s="578"/>
      <c r="BF1133" s="627"/>
      <c r="BG1133" s="628"/>
      <c r="BH1133" s="629"/>
      <c r="BI1133" s="630"/>
      <c r="BJ1133" s="577"/>
      <c r="BK1133" s="578"/>
      <c r="BL1133" s="605"/>
      <c r="BM1133" s="606"/>
      <c r="BN1133" s="607"/>
      <c r="BO1133" s="588"/>
      <c r="BP1133" s="556"/>
      <c r="BQ1133" s="556"/>
      <c r="BR1133" s="75" t="s">
        <v>71</v>
      </c>
      <c r="BS1133" s="76">
        <f>IF(BO1127="B",'VALUE POINTS'!L$11,IF('GAME STATS'!BO1127="C",'VALUE POINTS'!M$11,'VALUE POINTS'!K$11))</f>
        <v>1</v>
      </c>
      <c r="BT1133" s="280"/>
    </row>
    <row r="1134" spans="1:77" ht="21.75" customHeight="1" x14ac:dyDescent="0.4">
      <c r="A1134" s="268"/>
      <c r="B1134" s="678" t="str">
        <f>IF(ROSTER!B$10="","",ROSTER!B$10)</f>
        <v/>
      </c>
      <c r="C1134" s="669" t="str">
        <f>IF(ROSTER!C$10="","",ROSTER!C$10)</f>
        <v/>
      </c>
      <c r="D1134" s="670"/>
      <c r="E1134" s="667"/>
      <c r="F1134" s="680">
        <f>IF(E1134="y",1,IF(E1134="S",1,0))</f>
        <v>0</v>
      </c>
      <c r="G1134" s="663">
        <f>IF(E1134="S",1,0)</f>
        <v>0</v>
      </c>
      <c r="H1134" s="583"/>
      <c r="I1134" s="584"/>
      <c r="J1134" s="569"/>
      <c r="K1134" s="570"/>
      <c r="L1134" s="573"/>
      <c r="M1134" s="574"/>
      <c r="N1134" s="579">
        <f>L1134+J1134</f>
        <v>0</v>
      </c>
      <c r="O1134" s="580"/>
      <c r="P1134" s="569"/>
      <c r="Q1134" s="570"/>
      <c r="R1134" s="573"/>
      <c r="S1134" s="574"/>
      <c r="T1134" s="579">
        <f>R1134-P1134</f>
        <v>0</v>
      </c>
      <c r="U1134" s="580"/>
      <c r="V1134" s="583"/>
      <c r="W1134" s="584"/>
      <c r="X1134" s="569"/>
      <c r="Y1134" s="584"/>
      <c r="Z1134" s="569"/>
      <c r="AA1134" s="584"/>
      <c r="AB1134" s="569"/>
      <c r="AC1134" s="570"/>
      <c r="AD1134" s="573"/>
      <c r="AE1134" s="574"/>
      <c r="AF1134" s="557">
        <f>IF(AB1134=0,0,(AD1134/AB1134)*100)</f>
        <v>0</v>
      </c>
      <c r="AG1134" s="558"/>
      <c r="AH1134" s="569"/>
      <c r="AI1134" s="570"/>
      <c r="AJ1134" s="573"/>
      <c r="AK1134" s="574"/>
      <c r="AL1134" s="557">
        <f>IF(AH1134=0,0,(AJ1134/AH1134)*100)</f>
        <v>0</v>
      </c>
      <c r="AM1134" s="558"/>
      <c r="AN1134" s="569"/>
      <c r="AO1134" s="570"/>
      <c r="AP1134" s="573"/>
      <c r="AQ1134" s="574"/>
      <c r="AR1134" s="557">
        <f>IF(AN1134=0,0,(AP1134/AN1134)*100)</f>
        <v>0</v>
      </c>
      <c r="AS1134" s="558"/>
      <c r="AT1134" s="561">
        <f>AB1134+AH1134+AN1134</f>
        <v>0</v>
      </c>
      <c r="AU1134" s="562"/>
      <c r="AV1134" s="565">
        <f>AD1134+AJ1134+AP1134</f>
        <v>0</v>
      </c>
      <c r="AW1134" s="566"/>
      <c r="AX1134" s="557">
        <f>IF(AT1134=0,0,(AV1134/AT1134)*100)</f>
        <v>0</v>
      </c>
      <c r="AY1134" s="558"/>
      <c r="AZ1134" s="569"/>
      <c r="BA1134" s="570"/>
      <c r="BB1134" s="573"/>
      <c r="BC1134" s="574"/>
      <c r="BD1134" s="557">
        <f>IF(AZ1134=0,0,(BB1134/AZ1134)*100)</f>
        <v>0</v>
      </c>
      <c r="BE1134" s="558"/>
      <c r="BF1134" s="561">
        <f>AT1134+AZ1134</f>
        <v>0</v>
      </c>
      <c r="BG1134" s="562"/>
      <c r="BH1134" s="565">
        <f>AV1134+BB1134</f>
        <v>0</v>
      </c>
      <c r="BI1134" s="566"/>
      <c r="BJ1134" s="557">
        <f>IF(BF1134=0,0,(BH1134/BF1134)*100)</f>
        <v>0</v>
      </c>
      <c r="BK1134" s="558"/>
      <c r="BL1134" s="602">
        <f>(AD1134*2)+(AJ1134*2)+(AP1134*3)+BB1134</f>
        <v>0</v>
      </c>
      <c r="BM1134" s="603"/>
      <c r="BN1134" s="604"/>
      <c r="BO1134" s="587">
        <f>IF(BQ1134=0,0,50*BP1134/BQ1134)</f>
        <v>0</v>
      </c>
      <c r="BP1134" s="555">
        <f t="shared" ref="BP1134" si="1054">(BL1134*BS$1132)+(N1134*BS$1133)+(X1134*BS$1134)+(R1134*BS$1135)+(V1134*BS$1136)+(Z1134*BS$1137)</f>
        <v>0</v>
      </c>
      <c r="BQ1134" s="555">
        <f t="shared" ref="BQ1134" si="1055">((AZ1134-BB1134)*BS$1139)+((AT1134-AV1134)*BS$1138)+(H1134*BS$1140)+(P1134*BS$1141)</f>
        <v>0</v>
      </c>
      <c r="BR1134" s="75" t="s">
        <v>72</v>
      </c>
      <c r="BS1134" s="76">
        <f>IF(BO1127="B",'VALUE POINTS'!L$12,IF('GAME STATS'!BO1127="C",'VALUE POINTS'!M$12,'VALUE POINTS'!K$12))</f>
        <v>2</v>
      </c>
      <c r="BT1134" s="280"/>
      <c r="BY1134" s="70"/>
    </row>
    <row r="1135" spans="1:77" ht="21.75" customHeight="1" x14ac:dyDescent="0.35">
      <c r="A1135" s="268"/>
      <c r="B1135" s="679"/>
      <c r="C1135" s="690" t="str">
        <f>IF(ROSTER!D$10="","",ROSTER!D$10)</f>
        <v/>
      </c>
      <c r="D1135" s="691"/>
      <c r="E1135" s="668"/>
      <c r="F1135" s="681"/>
      <c r="G1135" s="664"/>
      <c r="H1135" s="585"/>
      <c r="I1135" s="586"/>
      <c r="J1135" s="571"/>
      <c r="K1135" s="572"/>
      <c r="L1135" s="575"/>
      <c r="M1135" s="576"/>
      <c r="N1135" s="581" t="s">
        <v>16</v>
      </c>
      <c r="O1135" s="582"/>
      <c r="P1135" s="571"/>
      <c r="Q1135" s="572"/>
      <c r="R1135" s="575"/>
      <c r="S1135" s="576"/>
      <c r="T1135" s="581" t="s">
        <v>16</v>
      </c>
      <c r="U1135" s="582"/>
      <c r="V1135" s="585"/>
      <c r="W1135" s="586"/>
      <c r="X1135" s="571"/>
      <c r="Y1135" s="586"/>
      <c r="Z1135" s="571"/>
      <c r="AA1135" s="586"/>
      <c r="AB1135" s="571"/>
      <c r="AC1135" s="572"/>
      <c r="AD1135" s="575"/>
      <c r="AE1135" s="576"/>
      <c r="AF1135" s="577"/>
      <c r="AG1135" s="578"/>
      <c r="AH1135" s="571"/>
      <c r="AI1135" s="572"/>
      <c r="AJ1135" s="575"/>
      <c r="AK1135" s="576"/>
      <c r="AL1135" s="577"/>
      <c r="AM1135" s="578"/>
      <c r="AN1135" s="571"/>
      <c r="AO1135" s="572"/>
      <c r="AP1135" s="575"/>
      <c r="AQ1135" s="576"/>
      <c r="AR1135" s="577"/>
      <c r="AS1135" s="578"/>
      <c r="AT1135" s="627"/>
      <c r="AU1135" s="628"/>
      <c r="AV1135" s="629"/>
      <c r="AW1135" s="630"/>
      <c r="AX1135" s="577"/>
      <c r="AY1135" s="578"/>
      <c r="AZ1135" s="571"/>
      <c r="BA1135" s="572"/>
      <c r="BB1135" s="575"/>
      <c r="BC1135" s="576"/>
      <c r="BD1135" s="577"/>
      <c r="BE1135" s="578"/>
      <c r="BF1135" s="627"/>
      <c r="BG1135" s="628"/>
      <c r="BH1135" s="629"/>
      <c r="BI1135" s="630"/>
      <c r="BJ1135" s="577"/>
      <c r="BK1135" s="578"/>
      <c r="BL1135" s="605"/>
      <c r="BM1135" s="606"/>
      <c r="BN1135" s="607"/>
      <c r="BO1135" s="588"/>
      <c r="BP1135" s="556"/>
      <c r="BQ1135" s="556"/>
      <c r="BR1135" s="75" t="s">
        <v>73</v>
      </c>
      <c r="BS1135" s="76">
        <f>IF(BO1127="B",'VALUE POINTS'!L$13,IF('GAME STATS'!BO1127="C",'VALUE POINTS'!M$13,'VALUE POINTS'!K$13))</f>
        <v>2</v>
      </c>
      <c r="BT1135" s="280"/>
    </row>
    <row r="1136" spans="1:77" ht="21.75" customHeight="1" x14ac:dyDescent="0.35">
      <c r="A1136" s="268"/>
      <c r="B1136" s="678" t="str">
        <f>IF(ROSTER!B$12="","",ROSTER!B$12)</f>
        <v/>
      </c>
      <c r="C1136" s="669" t="str">
        <f>IF(ROSTER!C$12="","",ROSTER!C$12)</f>
        <v/>
      </c>
      <c r="D1136" s="670"/>
      <c r="E1136" s="667"/>
      <c r="F1136" s="680">
        <f>IF(E1136="y",1,IF(E1136="S",1,0))</f>
        <v>0</v>
      </c>
      <c r="G1136" s="663">
        <f>IF(E1136="S",1,0)</f>
        <v>0</v>
      </c>
      <c r="H1136" s="583"/>
      <c r="I1136" s="584"/>
      <c r="J1136" s="569"/>
      <c r="K1136" s="570"/>
      <c r="L1136" s="573"/>
      <c r="M1136" s="574"/>
      <c r="N1136" s="579">
        <f>L1136+J1136</f>
        <v>0</v>
      </c>
      <c r="O1136" s="580"/>
      <c r="P1136" s="569"/>
      <c r="Q1136" s="570"/>
      <c r="R1136" s="573"/>
      <c r="S1136" s="574"/>
      <c r="T1136" s="579">
        <f>R1136-P1136</f>
        <v>0</v>
      </c>
      <c r="U1136" s="580"/>
      <c r="V1136" s="583"/>
      <c r="W1136" s="584"/>
      <c r="X1136" s="569"/>
      <c r="Y1136" s="584"/>
      <c r="Z1136" s="569"/>
      <c r="AA1136" s="584"/>
      <c r="AB1136" s="569"/>
      <c r="AC1136" s="570"/>
      <c r="AD1136" s="573"/>
      <c r="AE1136" s="574"/>
      <c r="AF1136" s="557">
        <f>IF(AB1136=0,0,(AD1136/AB1136)*100)</f>
        <v>0</v>
      </c>
      <c r="AG1136" s="558"/>
      <c r="AH1136" s="569"/>
      <c r="AI1136" s="570"/>
      <c r="AJ1136" s="573"/>
      <c r="AK1136" s="574"/>
      <c r="AL1136" s="557">
        <f>IF(AH1136=0,0,(AJ1136/AH1136)*100)</f>
        <v>0</v>
      </c>
      <c r="AM1136" s="558"/>
      <c r="AN1136" s="569"/>
      <c r="AO1136" s="570"/>
      <c r="AP1136" s="573"/>
      <c r="AQ1136" s="574"/>
      <c r="AR1136" s="557">
        <f>IF(AN1136=0,0,(AP1136/AN1136)*100)</f>
        <v>0</v>
      </c>
      <c r="AS1136" s="558"/>
      <c r="AT1136" s="561">
        <f>AB1136+AH1136+AN1136</f>
        <v>0</v>
      </c>
      <c r="AU1136" s="562"/>
      <c r="AV1136" s="565">
        <f>AD1136+AJ1136+AP1136</f>
        <v>0</v>
      </c>
      <c r="AW1136" s="566"/>
      <c r="AX1136" s="557">
        <f>IF(AT1136=0,0,(AV1136/AT1136)*100)</f>
        <v>0</v>
      </c>
      <c r="AY1136" s="558"/>
      <c r="AZ1136" s="569"/>
      <c r="BA1136" s="570"/>
      <c r="BB1136" s="573"/>
      <c r="BC1136" s="574"/>
      <c r="BD1136" s="557">
        <f>IF(AZ1136=0,0,(BB1136/AZ1136)*100)</f>
        <v>0</v>
      </c>
      <c r="BE1136" s="558"/>
      <c r="BF1136" s="561">
        <f>AT1136+AZ1136</f>
        <v>0</v>
      </c>
      <c r="BG1136" s="562"/>
      <c r="BH1136" s="565">
        <f>AV1136+BB1136</f>
        <v>0</v>
      </c>
      <c r="BI1136" s="566"/>
      <c r="BJ1136" s="557">
        <f>IF(BF1136=0,0,(BH1136/BF1136)*100)</f>
        <v>0</v>
      </c>
      <c r="BK1136" s="558"/>
      <c r="BL1136" s="602">
        <f>(AD1136*2)+(AJ1136*2)+(AP1136*3)+BB1136</f>
        <v>0</v>
      </c>
      <c r="BM1136" s="603"/>
      <c r="BN1136" s="604"/>
      <c r="BO1136" s="587">
        <f t="shared" ref="BO1136" si="1056">IF(BQ1136=0,0,50*BP1136/BQ1136)</f>
        <v>0</v>
      </c>
      <c r="BP1136" s="555">
        <f t="shared" ref="BP1136" si="1057">(BL1136*BS$1132)+(N1136*BS$1133)+(X1136*BS$1134)+(R1136*BS$1135)+(V1136*BS$1136)+(Z1136*BS$1137)</f>
        <v>0</v>
      </c>
      <c r="BQ1136" s="555">
        <f t="shared" ref="BQ1136" si="1058">((AZ1136-BB1136)*BS$1139)+((AT1136-AV1136)*BS$1138)+(H1136*BS$1140)+(P1136*BS$1141)</f>
        <v>0</v>
      </c>
      <c r="BR1136" s="75" t="s">
        <v>74</v>
      </c>
      <c r="BS1136" s="76">
        <f>IF(BO1127="B",'VALUE POINTS'!L$14,IF('GAME STATS'!BO1127="C",'VALUE POINTS'!M$14,'VALUE POINTS'!K$14))</f>
        <v>2</v>
      </c>
      <c r="BT1136" s="280"/>
    </row>
    <row r="1137" spans="1:77" ht="21.75" customHeight="1" x14ac:dyDescent="0.4">
      <c r="A1137" s="268"/>
      <c r="B1137" s="679"/>
      <c r="C1137" s="690" t="str">
        <f>IF(ROSTER!D$12="","",ROSTER!D$12)</f>
        <v/>
      </c>
      <c r="D1137" s="691"/>
      <c r="E1137" s="668"/>
      <c r="F1137" s="681"/>
      <c r="G1137" s="664"/>
      <c r="H1137" s="585"/>
      <c r="I1137" s="586"/>
      <c r="J1137" s="571"/>
      <c r="K1137" s="572"/>
      <c r="L1137" s="575"/>
      <c r="M1137" s="576"/>
      <c r="N1137" s="581" t="s">
        <v>16</v>
      </c>
      <c r="O1137" s="582"/>
      <c r="P1137" s="571"/>
      <c r="Q1137" s="572"/>
      <c r="R1137" s="575"/>
      <c r="S1137" s="576"/>
      <c r="T1137" s="581" t="s">
        <v>16</v>
      </c>
      <c r="U1137" s="582"/>
      <c r="V1137" s="585"/>
      <c r="W1137" s="586"/>
      <c r="X1137" s="571"/>
      <c r="Y1137" s="586"/>
      <c r="Z1137" s="571"/>
      <c r="AA1137" s="586"/>
      <c r="AB1137" s="571"/>
      <c r="AC1137" s="572"/>
      <c r="AD1137" s="575"/>
      <c r="AE1137" s="576"/>
      <c r="AF1137" s="577"/>
      <c r="AG1137" s="578"/>
      <c r="AH1137" s="571"/>
      <c r="AI1137" s="572"/>
      <c r="AJ1137" s="575"/>
      <c r="AK1137" s="576"/>
      <c r="AL1137" s="577"/>
      <c r="AM1137" s="578"/>
      <c r="AN1137" s="571"/>
      <c r="AO1137" s="572"/>
      <c r="AP1137" s="575"/>
      <c r="AQ1137" s="576"/>
      <c r="AR1137" s="577"/>
      <c r="AS1137" s="578"/>
      <c r="AT1137" s="627"/>
      <c r="AU1137" s="628"/>
      <c r="AV1137" s="629"/>
      <c r="AW1137" s="630"/>
      <c r="AX1137" s="577"/>
      <c r="AY1137" s="578"/>
      <c r="AZ1137" s="571"/>
      <c r="BA1137" s="572"/>
      <c r="BB1137" s="575"/>
      <c r="BC1137" s="576"/>
      <c r="BD1137" s="577"/>
      <c r="BE1137" s="578"/>
      <c r="BF1137" s="627"/>
      <c r="BG1137" s="628"/>
      <c r="BH1137" s="629"/>
      <c r="BI1137" s="630"/>
      <c r="BJ1137" s="577"/>
      <c r="BK1137" s="578"/>
      <c r="BL1137" s="605"/>
      <c r="BM1137" s="606"/>
      <c r="BN1137" s="607"/>
      <c r="BO1137" s="588"/>
      <c r="BP1137" s="556"/>
      <c r="BQ1137" s="556"/>
      <c r="BR1137" s="75" t="s">
        <v>75</v>
      </c>
      <c r="BS1137" s="76">
        <f>IF(BO1127="B",'VALUE POINTS'!L$15,IF('GAME STATS'!BO1127="C",'VALUE POINTS'!M$15,'VALUE POINTS'!K$15))</f>
        <v>2</v>
      </c>
      <c r="BT1137" s="280"/>
      <c r="BY1137" s="70"/>
    </row>
    <row r="1138" spans="1:77" ht="21.75" customHeight="1" x14ac:dyDescent="0.35">
      <c r="A1138" s="268"/>
      <c r="B1138" s="678" t="str">
        <f>IF(ROSTER!B$14="","",ROSTER!B$14)</f>
        <v/>
      </c>
      <c r="C1138" s="669" t="str">
        <f>IF(ROSTER!C$14="","",ROSTER!C$14)</f>
        <v/>
      </c>
      <c r="D1138" s="670"/>
      <c r="E1138" s="667"/>
      <c r="F1138" s="680">
        <f>IF(E1138="y",1,IF(E1138="S",1,0))</f>
        <v>0</v>
      </c>
      <c r="G1138" s="663">
        <f>IF(E1138="S",1,0)</f>
        <v>0</v>
      </c>
      <c r="H1138" s="583"/>
      <c r="I1138" s="584"/>
      <c r="J1138" s="569"/>
      <c r="K1138" s="570"/>
      <c r="L1138" s="573"/>
      <c r="M1138" s="574"/>
      <c r="N1138" s="579">
        <f>L1138+J1138</f>
        <v>0</v>
      </c>
      <c r="O1138" s="580"/>
      <c r="P1138" s="569"/>
      <c r="Q1138" s="570"/>
      <c r="R1138" s="573"/>
      <c r="S1138" s="574"/>
      <c r="T1138" s="579">
        <f>R1138-P1138</f>
        <v>0</v>
      </c>
      <c r="U1138" s="580"/>
      <c r="V1138" s="583"/>
      <c r="W1138" s="584"/>
      <c r="X1138" s="569"/>
      <c r="Y1138" s="584"/>
      <c r="Z1138" s="569"/>
      <c r="AA1138" s="584"/>
      <c r="AB1138" s="569"/>
      <c r="AC1138" s="570"/>
      <c r="AD1138" s="573"/>
      <c r="AE1138" s="574"/>
      <c r="AF1138" s="557">
        <f>IF(AB1138=0,0,(AD1138/AB1138)*100)</f>
        <v>0</v>
      </c>
      <c r="AG1138" s="558"/>
      <c r="AH1138" s="569"/>
      <c r="AI1138" s="570"/>
      <c r="AJ1138" s="573"/>
      <c r="AK1138" s="574"/>
      <c r="AL1138" s="557">
        <f>IF(AH1138=0,0,(AJ1138/AH1138)*100)</f>
        <v>0</v>
      </c>
      <c r="AM1138" s="558"/>
      <c r="AN1138" s="569"/>
      <c r="AO1138" s="570"/>
      <c r="AP1138" s="573"/>
      <c r="AQ1138" s="574"/>
      <c r="AR1138" s="557">
        <f>IF(AN1138=0,0,(AP1138/AN1138)*100)</f>
        <v>0</v>
      </c>
      <c r="AS1138" s="558"/>
      <c r="AT1138" s="561">
        <f>AB1138+AH1138+AN1138</f>
        <v>0</v>
      </c>
      <c r="AU1138" s="562"/>
      <c r="AV1138" s="565">
        <f>AD1138+AJ1138+AP1138</f>
        <v>0</v>
      </c>
      <c r="AW1138" s="566"/>
      <c r="AX1138" s="557">
        <f>IF(AT1138=0,0,(AV1138/AT1138)*100)</f>
        <v>0</v>
      </c>
      <c r="AY1138" s="558"/>
      <c r="AZ1138" s="569"/>
      <c r="BA1138" s="570"/>
      <c r="BB1138" s="573"/>
      <c r="BC1138" s="574"/>
      <c r="BD1138" s="557">
        <f>IF(AZ1138=0,0,(BB1138/AZ1138)*100)</f>
        <v>0</v>
      </c>
      <c r="BE1138" s="558"/>
      <c r="BF1138" s="561">
        <f>AT1138+AZ1138</f>
        <v>0</v>
      </c>
      <c r="BG1138" s="562"/>
      <c r="BH1138" s="565">
        <f>AV1138+BB1138</f>
        <v>0</v>
      </c>
      <c r="BI1138" s="566"/>
      <c r="BJ1138" s="557">
        <f>IF(BF1138=0,0,(BH1138/BF1138)*100)</f>
        <v>0</v>
      </c>
      <c r="BK1138" s="558"/>
      <c r="BL1138" s="602">
        <f>(AD1138*2)+(AJ1138*2)+(AP1138*3)+BB1138</f>
        <v>0</v>
      </c>
      <c r="BM1138" s="603"/>
      <c r="BN1138" s="604"/>
      <c r="BO1138" s="587">
        <f t="shared" ref="BO1138" si="1059">IF(BQ1138=0,0,50*BP1138/BQ1138)</f>
        <v>0</v>
      </c>
      <c r="BP1138" s="555">
        <f t="shared" ref="BP1138" si="1060">(BL1138*BS$1132)+(N1138*BS$1133)+(X1138*BS$1134)+(R1138*BS$1135)+(V1138*BS$1136)+(Z1138*BS$1137)</f>
        <v>0</v>
      </c>
      <c r="BQ1138" s="555">
        <f t="shared" ref="BQ1138" si="1061">((AZ1138-BB1138)*BS$1139)+((AT1138-AV1138)*BS$1138)+(H1138*BS$1140)+(P1138*BS$1141)</f>
        <v>0</v>
      </c>
      <c r="BR1138" s="75" t="s">
        <v>76</v>
      </c>
      <c r="BS1138" s="76">
        <f>IF(BO1127="B",'VALUE POINTS'!L$16,IF('GAME STATS'!BO1127="C",'VALUE POINTS'!M$16,'VALUE POINTS'!K$16))</f>
        <v>2</v>
      </c>
      <c r="BT1138" s="280"/>
    </row>
    <row r="1139" spans="1:77" ht="21.75" customHeight="1" x14ac:dyDescent="0.35">
      <c r="A1139" s="268"/>
      <c r="B1139" s="679"/>
      <c r="C1139" s="690" t="str">
        <f>IF(ROSTER!D$14="","",ROSTER!D$14)</f>
        <v/>
      </c>
      <c r="D1139" s="691"/>
      <c r="E1139" s="668"/>
      <c r="F1139" s="681"/>
      <c r="G1139" s="664"/>
      <c r="H1139" s="585"/>
      <c r="I1139" s="586"/>
      <c r="J1139" s="571"/>
      <c r="K1139" s="572"/>
      <c r="L1139" s="575"/>
      <c r="M1139" s="576"/>
      <c r="N1139" s="581" t="s">
        <v>16</v>
      </c>
      <c r="O1139" s="582"/>
      <c r="P1139" s="571"/>
      <c r="Q1139" s="572"/>
      <c r="R1139" s="575"/>
      <c r="S1139" s="576"/>
      <c r="T1139" s="581" t="s">
        <v>16</v>
      </c>
      <c r="U1139" s="582"/>
      <c r="V1139" s="585"/>
      <c r="W1139" s="586"/>
      <c r="X1139" s="571"/>
      <c r="Y1139" s="586"/>
      <c r="Z1139" s="571"/>
      <c r="AA1139" s="586"/>
      <c r="AB1139" s="571"/>
      <c r="AC1139" s="572"/>
      <c r="AD1139" s="575"/>
      <c r="AE1139" s="576"/>
      <c r="AF1139" s="577"/>
      <c r="AG1139" s="578"/>
      <c r="AH1139" s="571"/>
      <c r="AI1139" s="572"/>
      <c r="AJ1139" s="575"/>
      <c r="AK1139" s="576"/>
      <c r="AL1139" s="577"/>
      <c r="AM1139" s="578"/>
      <c r="AN1139" s="571"/>
      <c r="AO1139" s="572"/>
      <c r="AP1139" s="575"/>
      <c r="AQ1139" s="576"/>
      <c r="AR1139" s="577"/>
      <c r="AS1139" s="578"/>
      <c r="AT1139" s="627"/>
      <c r="AU1139" s="628"/>
      <c r="AV1139" s="629"/>
      <c r="AW1139" s="630"/>
      <c r="AX1139" s="577"/>
      <c r="AY1139" s="578"/>
      <c r="AZ1139" s="571"/>
      <c r="BA1139" s="572"/>
      <c r="BB1139" s="575"/>
      <c r="BC1139" s="576"/>
      <c r="BD1139" s="577"/>
      <c r="BE1139" s="578"/>
      <c r="BF1139" s="627"/>
      <c r="BG1139" s="628"/>
      <c r="BH1139" s="629"/>
      <c r="BI1139" s="630"/>
      <c r="BJ1139" s="577"/>
      <c r="BK1139" s="578"/>
      <c r="BL1139" s="605"/>
      <c r="BM1139" s="606"/>
      <c r="BN1139" s="607"/>
      <c r="BO1139" s="588"/>
      <c r="BP1139" s="556"/>
      <c r="BQ1139" s="556"/>
      <c r="BR1139" s="75" t="s">
        <v>77</v>
      </c>
      <c r="BS1139" s="76">
        <f>IF(BO1127="B",'VALUE POINTS'!L$17,IF('GAME STATS'!BO1127="C",'VALUE POINTS'!M$17,'VALUE POINTS'!K$17))</f>
        <v>1</v>
      </c>
      <c r="BT1139" s="280"/>
    </row>
    <row r="1140" spans="1:77" ht="21.75" customHeight="1" x14ac:dyDescent="0.35">
      <c r="A1140" s="268"/>
      <c r="B1140" s="678" t="str">
        <f>IF(ROSTER!B$16="","",ROSTER!B$16)</f>
        <v/>
      </c>
      <c r="C1140" s="669" t="str">
        <f>IF(ROSTER!C$16="","",ROSTER!C$16)</f>
        <v/>
      </c>
      <c r="D1140" s="670"/>
      <c r="E1140" s="667"/>
      <c r="F1140" s="680">
        <f>IF(E1140="y",1,IF(E1140="S",1,0))</f>
        <v>0</v>
      </c>
      <c r="G1140" s="663">
        <f>IF(E1140="S",1,0)</f>
        <v>0</v>
      </c>
      <c r="H1140" s="583"/>
      <c r="I1140" s="584"/>
      <c r="J1140" s="569"/>
      <c r="K1140" s="570"/>
      <c r="L1140" s="573"/>
      <c r="M1140" s="574"/>
      <c r="N1140" s="579">
        <f>L1140+J1140</f>
        <v>0</v>
      </c>
      <c r="O1140" s="580"/>
      <c r="P1140" s="569"/>
      <c r="Q1140" s="570"/>
      <c r="R1140" s="573"/>
      <c r="S1140" s="574"/>
      <c r="T1140" s="579">
        <f>R1140-P1140</f>
        <v>0</v>
      </c>
      <c r="U1140" s="580"/>
      <c r="V1140" s="583"/>
      <c r="W1140" s="584"/>
      <c r="X1140" s="569"/>
      <c r="Y1140" s="584"/>
      <c r="Z1140" s="569"/>
      <c r="AA1140" s="584"/>
      <c r="AB1140" s="569"/>
      <c r="AC1140" s="570"/>
      <c r="AD1140" s="573"/>
      <c r="AE1140" s="574"/>
      <c r="AF1140" s="557">
        <f>IF(AB1140=0,0,(AD1140/AB1140)*100)</f>
        <v>0</v>
      </c>
      <c r="AG1140" s="558"/>
      <c r="AH1140" s="569"/>
      <c r="AI1140" s="570"/>
      <c r="AJ1140" s="573"/>
      <c r="AK1140" s="574"/>
      <c r="AL1140" s="557">
        <f>IF(AH1140=0,0,(AJ1140/AH1140)*100)</f>
        <v>0</v>
      </c>
      <c r="AM1140" s="558"/>
      <c r="AN1140" s="569"/>
      <c r="AO1140" s="570"/>
      <c r="AP1140" s="573"/>
      <c r="AQ1140" s="574"/>
      <c r="AR1140" s="557">
        <f>IF(AN1140=0,0,(AP1140/AN1140)*100)</f>
        <v>0</v>
      </c>
      <c r="AS1140" s="558"/>
      <c r="AT1140" s="561">
        <f>AB1140+AH1140+AN1140</f>
        <v>0</v>
      </c>
      <c r="AU1140" s="562"/>
      <c r="AV1140" s="565">
        <f>AD1140+AJ1140+AP1140</f>
        <v>0</v>
      </c>
      <c r="AW1140" s="566"/>
      <c r="AX1140" s="557">
        <f>IF(AT1140=0,0,(AV1140/AT1140)*100)</f>
        <v>0</v>
      </c>
      <c r="AY1140" s="558"/>
      <c r="AZ1140" s="569"/>
      <c r="BA1140" s="570"/>
      <c r="BB1140" s="573"/>
      <c r="BC1140" s="574"/>
      <c r="BD1140" s="557">
        <f>IF(AZ1140=0,0,(BB1140/AZ1140)*100)</f>
        <v>0</v>
      </c>
      <c r="BE1140" s="558"/>
      <c r="BF1140" s="561">
        <f>AT1140+AZ1140</f>
        <v>0</v>
      </c>
      <c r="BG1140" s="562"/>
      <c r="BH1140" s="565">
        <f>AV1140+BB1140</f>
        <v>0</v>
      </c>
      <c r="BI1140" s="566"/>
      <c r="BJ1140" s="557">
        <f>IF(BF1140=0,0,(BH1140/BF1140)*100)</f>
        <v>0</v>
      </c>
      <c r="BK1140" s="558"/>
      <c r="BL1140" s="602">
        <f>(AD1140*2)+(AJ1140*2)+(AP1140*3)+BB1140</f>
        <v>0</v>
      </c>
      <c r="BM1140" s="603"/>
      <c r="BN1140" s="604"/>
      <c r="BO1140" s="587">
        <f t="shared" ref="BO1140" si="1062">IF(BQ1140=0,0,50*BP1140/BQ1140)</f>
        <v>0</v>
      </c>
      <c r="BP1140" s="555">
        <f t="shared" ref="BP1140" si="1063">(BL1140*BS$1132)+(N1140*BS$1133)+(X1140*BS$1134)+(R1140*BS$1135)+(V1140*BS$1136)+(Z1140*BS$1137)</f>
        <v>0</v>
      </c>
      <c r="BQ1140" s="555">
        <f t="shared" ref="BQ1140" si="1064">((AZ1140-BB1140)*BS$1139)+((AT1140-AV1140)*BS$1138)+(H1140*BS$1140)+(P1140*BS$1141)</f>
        <v>0</v>
      </c>
      <c r="BR1140" s="75" t="s">
        <v>78</v>
      </c>
      <c r="BS1140" s="76">
        <f>IF(BO1127="B",'VALUE POINTS'!L$18,IF('GAME STATS'!BO1127="C",'VALUE POINTS'!M$18,'VALUE POINTS'!K$18))</f>
        <v>2</v>
      </c>
      <c r="BT1140" s="280"/>
    </row>
    <row r="1141" spans="1:77" ht="21.75" customHeight="1" x14ac:dyDescent="0.35">
      <c r="A1141" s="268"/>
      <c r="B1141" s="679"/>
      <c r="C1141" s="690" t="str">
        <f>IF(ROSTER!D$16="","",ROSTER!D$16)</f>
        <v/>
      </c>
      <c r="D1141" s="691"/>
      <c r="E1141" s="668"/>
      <c r="F1141" s="681"/>
      <c r="G1141" s="664"/>
      <c r="H1141" s="585"/>
      <c r="I1141" s="586"/>
      <c r="J1141" s="571"/>
      <c r="K1141" s="572"/>
      <c r="L1141" s="575"/>
      <c r="M1141" s="576"/>
      <c r="N1141" s="581" t="s">
        <v>16</v>
      </c>
      <c r="O1141" s="582"/>
      <c r="P1141" s="571"/>
      <c r="Q1141" s="572"/>
      <c r="R1141" s="575"/>
      <c r="S1141" s="576"/>
      <c r="T1141" s="581" t="s">
        <v>16</v>
      </c>
      <c r="U1141" s="582"/>
      <c r="V1141" s="585"/>
      <c r="W1141" s="586"/>
      <c r="X1141" s="571"/>
      <c r="Y1141" s="586"/>
      <c r="Z1141" s="571"/>
      <c r="AA1141" s="586"/>
      <c r="AB1141" s="571"/>
      <c r="AC1141" s="572"/>
      <c r="AD1141" s="575"/>
      <c r="AE1141" s="576"/>
      <c r="AF1141" s="577"/>
      <c r="AG1141" s="578"/>
      <c r="AH1141" s="571"/>
      <c r="AI1141" s="572"/>
      <c r="AJ1141" s="575"/>
      <c r="AK1141" s="576"/>
      <c r="AL1141" s="577"/>
      <c r="AM1141" s="578"/>
      <c r="AN1141" s="571"/>
      <c r="AO1141" s="572"/>
      <c r="AP1141" s="575"/>
      <c r="AQ1141" s="576"/>
      <c r="AR1141" s="577"/>
      <c r="AS1141" s="578"/>
      <c r="AT1141" s="627"/>
      <c r="AU1141" s="628"/>
      <c r="AV1141" s="629"/>
      <c r="AW1141" s="630"/>
      <c r="AX1141" s="577"/>
      <c r="AY1141" s="578"/>
      <c r="AZ1141" s="571"/>
      <c r="BA1141" s="572"/>
      <c r="BB1141" s="575"/>
      <c r="BC1141" s="576"/>
      <c r="BD1141" s="577"/>
      <c r="BE1141" s="578"/>
      <c r="BF1141" s="627"/>
      <c r="BG1141" s="628"/>
      <c r="BH1141" s="629"/>
      <c r="BI1141" s="630"/>
      <c r="BJ1141" s="577"/>
      <c r="BK1141" s="578"/>
      <c r="BL1141" s="605"/>
      <c r="BM1141" s="606"/>
      <c r="BN1141" s="607"/>
      <c r="BO1141" s="588"/>
      <c r="BP1141" s="556"/>
      <c r="BQ1141" s="556"/>
      <c r="BR1141" s="75" t="s">
        <v>79</v>
      </c>
      <c r="BS1141" s="76">
        <f>IF(BO1127="B",'VALUE POINTS'!L$19,IF('GAME STATS'!BO1127="C",'VALUE POINTS'!M$19,'VALUE POINTS'!K$19))</f>
        <v>2</v>
      </c>
      <c r="BT1141" s="280"/>
    </row>
    <row r="1142" spans="1:77" ht="21.75" customHeight="1" x14ac:dyDescent="0.25">
      <c r="A1142" s="268"/>
      <c r="B1142" s="678" t="str">
        <f>IF(ROSTER!B$18="","",ROSTER!B$18)</f>
        <v/>
      </c>
      <c r="C1142" s="669" t="str">
        <f>IF(ROSTER!C$18="","",ROSTER!C$18)</f>
        <v/>
      </c>
      <c r="D1142" s="670"/>
      <c r="E1142" s="667"/>
      <c r="F1142" s="680">
        <f>IF(E1142="y",1,IF(E1142="S",1,0))</f>
        <v>0</v>
      </c>
      <c r="G1142" s="663">
        <f>IF(E1142="S",1,0)</f>
        <v>0</v>
      </c>
      <c r="H1142" s="583"/>
      <c r="I1142" s="584"/>
      <c r="J1142" s="569"/>
      <c r="K1142" s="570"/>
      <c r="L1142" s="573"/>
      <c r="M1142" s="574"/>
      <c r="N1142" s="579">
        <f>L1142+J1142</f>
        <v>0</v>
      </c>
      <c r="O1142" s="580"/>
      <c r="P1142" s="569"/>
      <c r="Q1142" s="570"/>
      <c r="R1142" s="573"/>
      <c r="S1142" s="574"/>
      <c r="T1142" s="579">
        <f>R1142-P1142</f>
        <v>0</v>
      </c>
      <c r="U1142" s="580"/>
      <c r="V1142" s="583"/>
      <c r="W1142" s="584"/>
      <c r="X1142" s="569"/>
      <c r="Y1142" s="584"/>
      <c r="Z1142" s="569"/>
      <c r="AA1142" s="584"/>
      <c r="AB1142" s="569"/>
      <c r="AC1142" s="570"/>
      <c r="AD1142" s="573"/>
      <c r="AE1142" s="574"/>
      <c r="AF1142" s="557">
        <f>IF(AB1142=0,0,(AD1142/AB1142)*100)</f>
        <v>0</v>
      </c>
      <c r="AG1142" s="558"/>
      <c r="AH1142" s="569"/>
      <c r="AI1142" s="570"/>
      <c r="AJ1142" s="573"/>
      <c r="AK1142" s="574"/>
      <c r="AL1142" s="557">
        <f>IF(AH1142=0,0,(AJ1142/AH1142)*100)</f>
        <v>0</v>
      </c>
      <c r="AM1142" s="558"/>
      <c r="AN1142" s="569"/>
      <c r="AO1142" s="570"/>
      <c r="AP1142" s="573"/>
      <c r="AQ1142" s="574"/>
      <c r="AR1142" s="557">
        <f>IF(AN1142=0,0,(AP1142/AN1142)*100)</f>
        <v>0</v>
      </c>
      <c r="AS1142" s="558"/>
      <c r="AT1142" s="561">
        <f>AB1142+AH1142+AN1142</f>
        <v>0</v>
      </c>
      <c r="AU1142" s="562"/>
      <c r="AV1142" s="565">
        <f>AD1142+AJ1142+AP1142</f>
        <v>0</v>
      </c>
      <c r="AW1142" s="566"/>
      <c r="AX1142" s="557">
        <f>IF(AT1142=0,0,(AV1142/AT1142)*100)</f>
        <v>0</v>
      </c>
      <c r="AY1142" s="558"/>
      <c r="AZ1142" s="569"/>
      <c r="BA1142" s="570"/>
      <c r="BB1142" s="573"/>
      <c r="BC1142" s="574"/>
      <c r="BD1142" s="557">
        <f>IF(AZ1142=0,0,(BB1142/AZ1142)*100)</f>
        <v>0</v>
      </c>
      <c r="BE1142" s="558"/>
      <c r="BF1142" s="561">
        <f>AT1142+AZ1142</f>
        <v>0</v>
      </c>
      <c r="BG1142" s="562"/>
      <c r="BH1142" s="565">
        <f>AV1142+BB1142</f>
        <v>0</v>
      </c>
      <c r="BI1142" s="566"/>
      <c r="BJ1142" s="557">
        <f>IF(BF1142=0,0,(BH1142/BF1142)*100)</f>
        <v>0</v>
      </c>
      <c r="BK1142" s="558"/>
      <c r="BL1142" s="602">
        <f>(AD1142*2)+(AJ1142*2)+(AP1142*3)+BB1142</f>
        <v>0</v>
      </c>
      <c r="BM1142" s="603"/>
      <c r="BN1142" s="604"/>
      <c r="BO1142" s="587">
        <f t="shared" ref="BO1142" si="1065">IF(BQ1142=0,0,50*BP1142/BQ1142)</f>
        <v>0</v>
      </c>
      <c r="BP1142" s="555">
        <f t="shared" ref="BP1142" si="1066">(BL1142*BS$1132)+(N1142*BS$1133)+(X1142*BS$1134)+(R1142*BS$1135)+(V1142*BS$1136)+(Z1142*BS$1137)</f>
        <v>0</v>
      </c>
      <c r="BQ1142" s="555">
        <f t="shared" ref="BQ1142" si="1067">((AZ1142-BB1142)*BS$1139)+((AT1142-AV1142)*BS$1138)+(H1142*BS$1140)+(P1142*BS$1141)</f>
        <v>0</v>
      </c>
      <c r="BR1142" s="65"/>
      <c r="BS1142" s="65"/>
      <c r="BT1142" s="280"/>
    </row>
    <row r="1143" spans="1:77" ht="21.75" customHeight="1" x14ac:dyDescent="0.25">
      <c r="A1143" s="268"/>
      <c r="B1143" s="679"/>
      <c r="C1143" s="690" t="str">
        <f>IF(ROSTER!D$18="","",ROSTER!D$18)</f>
        <v/>
      </c>
      <c r="D1143" s="691"/>
      <c r="E1143" s="668"/>
      <c r="F1143" s="681"/>
      <c r="G1143" s="664"/>
      <c r="H1143" s="585"/>
      <c r="I1143" s="586"/>
      <c r="J1143" s="571"/>
      <c r="K1143" s="572"/>
      <c r="L1143" s="575"/>
      <c r="M1143" s="576"/>
      <c r="N1143" s="581" t="s">
        <v>16</v>
      </c>
      <c r="O1143" s="582"/>
      <c r="P1143" s="571"/>
      <c r="Q1143" s="572"/>
      <c r="R1143" s="575"/>
      <c r="S1143" s="576"/>
      <c r="T1143" s="581" t="s">
        <v>16</v>
      </c>
      <c r="U1143" s="582"/>
      <c r="V1143" s="585"/>
      <c r="W1143" s="586"/>
      <c r="X1143" s="571"/>
      <c r="Y1143" s="586"/>
      <c r="Z1143" s="571"/>
      <c r="AA1143" s="586"/>
      <c r="AB1143" s="571"/>
      <c r="AC1143" s="572"/>
      <c r="AD1143" s="575"/>
      <c r="AE1143" s="576"/>
      <c r="AF1143" s="577"/>
      <c r="AG1143" s="578"/>
      <c r="AH1143" s="571"/>
      <c r="AI1143" s="572"/>
      <c r="AJ1143" s="575"/>
      <c r="AK1143" s="576"/>
      <c r="AL1143" s="577"/>
      <c r="AM1143" s="578"/>
      <c r="AN1143" s="571"/>
      <c r="AO1143" s="572"/>
      <c r="AP1143" s="575"/>
      <c r="AQ1143" s="576"/>
      <c r="AR1143" s="577"/>
      <c r="AS1143" s="578"/>
      <c r="AT1143" s="627"/>
      <c r="AU1143" s="628"/>
      <c r="AV1143" s="629"/>
      <c r="AW1143" s="630"/>
      <c r="AX1143" s="577"/>
      <c r="AY1143" s="578"/>
      <c r="AZ1143" s="571"/>
      <c r="BA1143" s="572"/>
      <c r="BB1143" s="575"/>
      <c r="BC1143" s="576"/>
      <c r="BD1143" s="577"/>
      <c r="BE1143" s="578"/>
      <c r="BF1143" s="627"/>
      <c r="BG1143" s="628"/>
      <c r="BH1143" s="629"/>
      <c r="BI1143" s="630"/>
      <c r="BJ1143" s="577"/>
      <c r="BK1143" s="578"/>
      <c r="BL1143" s="605"/>
      <c r="BM1143" s="606"/>
      <c r="BN1143" s="607"/>
      <c r="BO1143" s="588"/>
      <c r="BP1143" s="556"/>
      <c r="BQ1143" s="556"/>
      <c r="BR1143" s="65"/>
      <c r="BS1143" s="65"/>
      <c r="BT1143" s="268"/>
    </row>
    <row r="1144" spans="1:77" ht="21.75" customHeight="1" x14ac:dyDescent="0.25">
      <c r="A1144" s="268"/>
      <c r="B1144" s="678" t="str">
        <f>IF(ROSTER!B$20="","",ROSTER!B$20)</f>
        <v/>
      </c>
      <c r="C1144" s="669" t="str">
        <f>IF(ROSTER!C$20="","",ROSTER!C$20)</f>
        <v/>
      </c>
      <c r="D1144" s="670"/>
      <c r="E1144" s="667"/>
      <c r="F1144" s="680">
        <f>IF(E1144="y",1,IF(E1144="S",1,0))</f>
        <v>0</v>
      </c>
      <c r="G1144" s="663">
        <f>IF(E1144="S",1,0)</f>
        <v>0</v>
      </c>
      <c r="H1144" s="583"/>
      <c r="I1144" s="584"/>
      <c r="J1144" s="569"/>
      <c r="K1144" s="570"/>
      <c r="L1144" s="573"/>
      <c r="M1144" s="574"/>
      <c r="N1144" s="579">
        <f>L1144+J1144</f>
        <v>0</v>
      </c>
      <c r="O1144" s="580"/>
      <c r="P1144" s="569"/>
      <c r="Q1144" s="570"/>
      <c r="R1144" s="573"/>
      <c r="S1144" s="574"/>
      <c r="T1144" s="579">
        <f>R1144-P1144</f>
        <v>0</v>
      </c>
      <c r="U1144" s="580"/>
      <c r="V1144" s="583"/>
      <c r="W1144" s="584"/>
      <c r="X1144" s="569"/>
      <c r="Y1144" s="584"/>
      <c r="Z1144" s="569"/>
      <c r="AA1144" s="584"/>
      <c r="AB1144" s="569"/>
      <c r="AC1144" s="570"/>
      <c r="AD1144" s="573"/>
      <c r="AE1144" s="574"/>
      <c r="AF1144" s="557">
        <f>IF(AB1144=0,0,(AD1144/AB1144)*100)</f>
        <v>0</v>
      </c>
      <c r="AG1144" s="558"/>
      <c r="AH1144" s="569"/>
      <c r="AI1144" s="570"/>
      <c r="AJ1144" s="573"/>
      <c r="AK1144" s="574"/>
      <c r="AL1144" s="557">
        <f>IF(AH1144=0,0,(AJ1144/AH1144)*100)</f>
        <v>0</v>
      </c>
      <c r="AM1144" s="558"/>
      <c r="AN1144" s="569"/>
      <c r="AO1144" s="570"/>
      <c r="AP1144" s="573"/>
      <c r="AQ1144" s="574"/>
      <c r="AR1144" s="557">
        <f>IF(AN1144=0,0,(AP1144/AN1144)*100)</f>
        <v>0</v>
      </c>
      <c r="AS1144" s="558"/>
      <c r="AT1144" s="561">
        <f>AB1144+AH1144+AN1144</f>
        <v>0</v>
      </c>
      <c r="AU1144" s="562"/>
      <c r="AV1144" s="565">
        <f>AD1144+AJ1144+AP1144</f>
        <v>0</v>
      </c>
      <c r="AW1144" s="566"/>
      <c r="AX1144" s="557">
        <f>IF(AT1144=0,0,(AV1144/AT1144)*100)</f>
        <v>0</v>
      </c>
      <c r="AY1144" s="558"/>
      <c r="AZ1144" s="569"/>
      <c r="BA1144" s="570"/>
      <c r="BB1144" s="573"/>
      <c r="BC1144" s="574"/>
      <c r="BD1144" s="557">
        <f>IF(AZ1144=0,0,(BB1144/AZ1144)*100)</f>
        <v>0</v>
      </c>
      <c r="BE1144" s="558"/>
      <c r="BF1144" s="561">
        <f>AT1144+AZ1144</f>
        <v>0</v>
      </c>
      <c r="BG1144" s="562"/>
      <c r="BH1144" s="565">
        <f>AV1144+BB1144</f>
        <v>0</v>
      </c>
      <c r="BI1144" s="566"/>
      <c r="BJ1144" s="557">
        <f>IF(BF1144=0,0,(BH1144/BF1144)*100)</f>
        <v>0</v>
      </c>
      <c r="BK1144" s="558"/>
      <c r="BL1144" s="602">
        <f>(AD1144*2)+(AJ1144*2)+(AP1144*3)+BB1144</f>
        <v>0</v>
      </c>
      <c r="BM1144" s="603"/>
      <c r="BN1144" s="604"/>
      <c r="BO1144" s="587">
        <f t="shared" ref="BO1144" si="1068">IF(BQ1144=0,0,50*BP1144/BQ1144)</f>
        <v>0</v>
      </c>
      <c r="BP1144" s="555">
        <f t="shared" ref="BP1144" si="1069">(BL1144*BS$1132)+(N1144*BS$1133)+(X1144*BS$1134)+(R1144*BS$1135)+(V1144*BS$1136)+(Z1144*BS$1137)</f>
        <v>0</v>
      </c>
      <c r="BQ1144" s="555">
        <f t="shared" ref="BQ1144" si="1070">((AZ1144-BB1144)*BS$1139)+((AT1144-AV1144)*BS$1138)+(H1144*BS$1140)+(P1144*BS$1141)</f>
        <v>0</v>
      </c>
      <c r="BR1144" s="65"/>
      <c r="BS1144" s="65"/>
      <c r="BT1144" s="268"/>
    </row>
    <row r="1145" spans="1:77" ht="21.75" customHeight="1" x14ac:dyDescent="0.25">
      <c r="A1145" s="268"/>
      <c r="B1145" s="679"/>
      <c r="C1145" s="690" t="str">
        <f>IF(ROSTER!D$20="","",ROSTER!D$20)</f>
        <v/>
      </c>
      <c r="D1145" s="691"/>
      <c r="E1145" s="668"/>
      <c r="F1145" s="681"/>
      <c r="G1145" s="664"/>
      <c r="H1145" s="585"/>
      <c r="I1145" s="586"/>
      <c r="J1145" s="571"/>
      <c r="K1145" s="572"/>
      <c r="L1145" s="575"/>
      <c r="M1145" s="576"/>
      <c r="N1145" s="581" t="s">
        <v>16</v>
      </c>
      <c r="O1145" s="582"/>
      <c r="P1145" s="571"/>
      <c r="Q1145" s="572"/>
      <c r="R1145" s="575"/>
      <c r="S1145" s="576"/>
      <c r="T1145" s="581" t="s">
        <v>16</v>
      </c>
      <c r="U1145" s="582"/>
      <c r="V1145" s="585"/>
      <c r="W1145" s="586"/>
      <c r="X1145" s="571"/>
      <c r="Y1145" s="586"/>
      <c r="Z1145" s="571"/>
      <c r="AA1145" s="586"/>
      <c r="AB1145" s="571"/>
      <c r="AC1145" s="572"/>
      <c r="AD1145" s="575"/>
      <c r="AE1145" s="576"/>
      <c r="AF1145" s="577"/>
      <c r="AG1145" s="578"/>
      <c r="AH1145" s="571"/>
      <c r="AI1145" s="572"/>
      <c r="AJ1145" s="575"/>
      <c r="AK1145" s="576"/>
      <c r="AL1145" s="577"/>
      <c r="AM1145" s="578"/>
      <c r="AN1145" s="571"/>
      <c r="AO1145" s="572"/>
      <c r="AP1145" s="575"/>
      <c r="AQ1145" s="576"/>
      <c r="AR1145" s="577"/>
      <c r="AS1145" s="578"/>
      <c r="AT1145" s="627"/>
      <c r="AU1145" s="628"/>
      <c r="AV1145" s="629"/>
      <c r="AW1145" s="630"/>
      <c r="AX1145" s="577"/>
      <c r="AY1145" s="578"/>
      <c r="AZ1145" s="571"/>
      <c r="BA1145" s="572"/>
      <c r="BB1145" s="575"/>
      <c r="BC1145" s="576"/>
      <c r="BD1145" s="577"/>
      <c r="BE1145" s="578"/>
      <c r="BF1145" s="627"/>
      <c r="BG1145" s="628"/>
      <c r="BH1145" s="629"/>
      <c r="BI1145" s="630"/>
      <c r="BJ1145" s="577"/>
      <c r="BK1145" s="578"/>
      <c r="BL1145" s="605"/>
      <c r="BM1145" s="606"/>
      <c r="BN1145" s="607"/>
      <c r="BO1145" s="588"/>
      <c r="BP1145" s="556"/>
      <c r="BQ1145" s="556"/>
      <c r="BR1145" s="65"/>
      <c r="BS1145" s="65"/>
      <c r="BT1145" s="268"/>
    </row>
    <row r="1146" spans="1:77" ht="21.75" customHeight="1" x14ac:dyDescent="0.25">
      <c r="A1146" s="268"/>
      <c r="B1146" s="678" t="str">
        <f>IF(ROSTER!B$22="","",ROSTER!B$22)</f>
        <v/>
      </c>
      <c r="C1146" s="669" t="str">
        <f>IF(ROSTER!C$22="","",ROSTER!C$22)</f>
        <v/>
      </c>
      <c r="D1146" s="670"/>
      <c r="E1146" s="667"/>
      <c r="F1146" s="680">
        <f>IF(E1146="y",1,IF(E1146="S",1,0))</f>
        <v>0</v>
      </c>
      <c r="G1146" s="663">
        <f>IF(E1146="S",1,0)</f>
        <v>0</v>
      </c>
      <c r="H1146" s="583"/>
      <c r="I1146" s="584"/>
      <c r="J1146" s="569"/>
      <c r="K1146" s="570"/>
      <c r="L1146" s="573"/>
      <c r="M1146" s="574"/>
      <c r="N1146" s="579">
        <f>L1146+J1146</f>
        <v>0</v>
      </c>
      <c r="O1146" s="580"/>
      <c r="P1146" s="569"/>
      <c r="Q1146" s="570"/>
      <c r="R1146" s="573"/>
      <c r="S1146" s="574"/>
      <c r="T1146" s="579">
        <f>R1146-P1146</f>
        <v>0</v>
      </c>
      <c r="U1146" s="580"/>
      <c r="V1146" s="583"/>
      <c r="W1146" s="584"/>
      <c r="X1146" s="569"/>
      <c r="Y1146" s="584"/>
      <c r="Z1146" s="569"/>
      <c r="AA1146" s="584"/>
      <c r="AB1146" s="569"/>
      <c r="AC1146" s="570"/>
      <c r="AD1146" s="573"/>
      <c r="AE1146" s="574"/>
      <c r="AF1146" s="557">
        <f>IF(AB1146=0,0,(AD1146/AB1146)*100)</f>
        <v>0</v>
      </c>
      <c r="AG1146" s="558"/>
      <c r="AH1146" s="569"/>
      <c r="AI1146" s="570"/>
      <c r="AJ1146" s="573"/>
      <c r="AK1146" s="574"/>
      <c r="AL1146" s="557">
        <f>IF(AH1146=0,0,(AJ1146/AH1146)*100)</f>
        <v>0</v>
      </c>
      <c r="AM1146" s="558"/>
      <c r="AN1146" s="569"/>
      <c r="AO1146" s="570"/>
      <c r="AP1146" s="573"/>
      <c r="AQ1146" s="574"/>
      <c r="AR1146" s="557">
        <f>IF(AN1146=0,0,(AP1146/AN1146)*100)</f>
        <v>0</v>
      </c>
      <c r="AS1146" s="558"/>
      <c r="AT1146" s="561">
        <f>AB1146+AH1146+AN1146</f>
        <v>0</v>
      </c>
      <c r="AU1146" s="562"/>
      <c r="AV1146" s="565">
        <f>AD1146+AJ1146+AP1146</f>
        <v>0</v>
      </c>
      <c r="AW1146" s="566"/>
      <c r="AX1146" s="557">
        <f>IF(AT1146=0,0,(AV1146/AT1146)*100)</f>
        <v>0</v>
      </c>
      <c r="AY1146" s="558"/>
      <c r="AZ1146" s="569"/>
      <c r="BA1146" s="570"/>
      <c r="BB1146" s="573"/>
      <c r="BC1146" s="574"/>
      <c r="BD1146" s="557">
        <f>IF(AZ1146=0,0,(BB1146/AZ1146)*100)</f>
        <v>0</v>
      </c>
      <c r="BE1146" s="558"/>
      <c r="BF1146" s="561">
        <f>AT1146+AZ1146</f>
        <v>0</v>
      </c>
      <c r="BG1146" s="562"/>
      <c r="BH1146" s="565">
        <f>AV1146+BB1146</f>
        <v>0</v>
      </c>
      <c r="BI1146" s="566"/>
      <c r="BJ1146" s="557">
        <f>IF(BF1146=0,0,(BH1146/BF1146)*100)</f>
        <v>0</v>
      </c>
      <c r="BK1146" s="558"/>
      <c r="BL1146" s="602">
        <f>(AD1146*2)+(AJ1146*2)+(AP1146*3)+BB1146</f>
        <v>0</v>
      </c>
      <c r="BM1146" s="603"/>
      <c r="BN1146" s="604"/>
      <c r="BO1146" s="587">
        <f t="shared" ref="BO1146" si="1071">IF(BQ1146=0,0,50*BP1146/BQ1146)</f>
        <v>0</v>
      </c>
      <c r="BP1146" s="555">
        <f t="shared" ref="BP1146" si="1072">(BL1146*BS$1132)+(N1146*BS$1133)+(X1146*BS$1134)+(R1146*BS$1135)+(V1146*BS$1136)+(Z1146*BS$1137)</f>
        <v>0</v>
      </c>
      <c r="BQ1146" s="555">
        <f t="shared" ref="BQ1146" si="1073">((AZ1146-BB1146)*BS$1139)+((AT1146-AV1146)*BS$1138)+(H1146*BS$1140)+(P1146*BS$1141)</f>
        <v>0</v>
      </c>
      <c r="BR1146" s="65"/>
      <c r="BS1146" s="65"/>
      <c r="BT1146" s="268"/>
    </row>
    <row r="1147" spans="1:77" ht="21.75" customHeight="1" x14ac:dyDescent="0.25">
      <c r="A1147" s="268"/>
      <c r="B1147" s="679"/>
      <c r="C1147" s="690" t="str">
        <f>IF(ROSTER!D$22="","",ROSTER!D$22)</f>
        <v/>
      </c>
      <c r="D1147" s="691"/>
      <c r="E1147" s="668"/>
      <c r="F1147" s="681"/>
      <c r="G1147" s="664"/>
      <c r="H1147" s="585"/>
      <c r="I1147" s="586"/>
      <c r="J1147" s="571"/>
      <c r="K1147" s="572"/>
      <c r="L1147" s="575"/>
      <c r="M1147" s="576"/>
      <c r="N1147" s="581" t="s">
        <v>16</v>
      </c>
      <c r="O1147" s="582"/>
      <c r="P1147" s="571"/>
      <c r="Q1147" s="572"/>
      <c r="R1147" s="575"/>
      <c r="S1147" s="576"/>
      <c r="T1147" s="581" t="s">
        <v>16</v>
      </c>
      <c r="U1147" s="582"/>
      <c r="V1147" s="585"/>
      <c r="W1147" s="586"/>
      <c r="X1147" s="571"/>
      <c r="Y1147" s="586"/>
      <c r="Z1147" s="571"/>
      <c r="AA1147" s="586"/>
      <c r="AB1147" s="571"/>
      <c r="AC1147" s="572"/>
      <c r="AD1147" s="575"/>
      <c r="AE1147" s="576"/>
      <c r="AF1147" s="577"/>
      <c r="AG1147" s="578"/>
      <c r="AH1147" s="571"/>
      <c r="AI1147" s="572"/>
      <c r="AJ1147" s="575"/>
      <c r="AK1147" s="576"/>
      <c r="AL1147" s="577"/>
      <c r="AM1147" s="578"/>
      <c r="AN1147" s="571"/>
      <c r="AO1147" s="572"/>
      <c r="AP1147" s="575"/>
      <c r="AQ1147" s="576"/>
      <c r="AR1147" s="577"/>
      <c r="AS1147" s="578"/>
      <c r="AT1147" s="627"/>
      <c r="AU1147" s="628"/>
      <c r="AV1147" s="629"/>
      <c r="AW1147" s="630"/>
      <c r="AX1147" s="577"/>
      <c r="AY1147" s="578"/>
      <c r="AZ1147" s="571"/>
      <c r="BA1147" s="572"/>
      <c r="BB1147" s="575"/>
      <c r="BC1147" s="576"/>
      <c r="BD1147" s="577"/>
      <c r="BE1147" s="578"/>
      <c r="BF1147" s="627"/>
      <c r="BG1147" s="628"/>
      <c r="BH1147" s="629"/>
      <c r="BI1147" s="630"/>
      <c r="BJ1147" s="577"/>
      <c r="BK1147" s="578"/>
      <c r="BL1147" s="605"/>
      <c r="BM1147" s="606"/>
      <c r="BN1147" s="607"/>
      <c r="BO1147" s="588"/>
      <c r="BP1147" s="556"/>
      <c r="BQ1147" s="556"/>
      <c r="BR1147" s="65"/>
      <c r="BS1147" s="65"/>
      <c r="BT1147" s="268"/>
    </row>
    <row r="1148" spans="1:77" ht="21.75" customHeight="1" x14ac:dyDescent="0.25">
      <c r="A1148" s="268"/>
      <c r="B1148" s="678" t="str">
        <f>IF(ROSTER!B$24="","",ROSTER!B$24)</f>
        <v/>
      </c>
      <c r="C1148" s="669" t="str">
        <f>IF(ROSTER!C$24="","",ROSTER!C$24)</f>
        <v/>
      </c>
      <c r="D1148" s="670"/>
      <c r="E1148" s="667"/>
      <c r="F1148" s="680">
        <f>IF(E1148="y",1,IF(E1148="S",1,0))</f>
        <v>0</v>
      </c>
      <c r="G1148" s="663">
        <f>IF(E1148="S",1,0)</f>
        <v>0</v>
      </c>
      <c r="H1148" s="583"/>
      <c r="I1148" s="584"/>
      <c r="J1148" s="569"/>
      <c r="K1148" s="570"/>
      <c r="L1148" s="573"/>
      <c r="M1148" s="574"/>
      <c r="N1148" s="579">
        <f>L1148+J1148</f>
        <v>0</v>
      </c>
      <c r="O1148" s="580"/>
      <c r="P1148" s="569"/>
      <c r="Q1148" s="570"/>
      <c r="R1148" s="573"/>
      <c r="S1148" s="574"/>
      <c r="T1148" s="579">
        <f>R1148-P1148</f>
        <v>0</v>
      </c>
      <c r="U1148" s="580"/>
      <c r="V1148" s="583"/>
      <c r="W1148" s="584"/>
      <c r="X1148" s="569"/>
      <c r="Y1148" s="584"/>
      <c r="Z1148" s="569"/>
      <c r="AA1148" s="584"/>
      <c r="AB1148" s="569"/>
      <c r="AC1148" s="570"/>
      <c r="AD1148" s="573"/>
      <c r="AE1148" s="574"/>
      <c r="AF1148" s="557">
        <f>IF(AB1148=0,0,(AD1148/AB1148)*100)</f>
        <v>0</v>
      </c>
      <c r="AG1148" s="558"/>
      <c r="AH1148" s="569"/>
      <c r="AI1148" s="570"/>
      <c r="AJ1148" s="573"/>
      <c r="AK1148" s="574"/>
      <c r="AL1148" s="557">
        <f>IF(AH1148=0,0,(AJ1148/AH1148)*100)</f>
        <v>0</v>
      </c>
      <c r="AM1148" s="558"/>
      <c r="AN1148" s="569"/>
      <c r="AO1148" s="570"/>
      <c r="AP1148" s="573"/>
      <c r="AQ1148" s="574"/>
      <c r="AR1148" s="557">
        <f>IF(AN1148=0,0,(AP1148/AN1148)*100)</f>
        <v>0</v>
      </c>
      <c r="AS1148" s="558"/>
      <c r="AT1148" s="561">
        <f>AB1148+AH1148+AN1148</f>
        <v>0</v>
      </c>
      <c r="AU1148" s="562"/>
      <c r="AV1148" s="565">
        <f>AD1148+AJ1148+AP1148</f>
        <v>0</v>
      </c>
      <c r="AW1148" s="566"/>
      <c r="AX1148" s="557">
        <f>IF(AT1148=0,0,(AV1148/AT1148)*100)</f>
        <v>0</v>
      </c>
      <c r="AY1148" s="558"/>
      <c r="AZ1148" s="569"/>
      <c r="BA1148" s="570"/>
      <c r="BB1148" s="573"/>
      <c r="BC1148" s="574"/>
      <c r="BD1148" s="557">
        <f>IF(AZ1148=0,0,(BB1148/AZ1148)*100)</f>
        <v>0</v>
      </c>
      <c r="BE1148" s="558"/>
      <c r="BF1148" s="561">
        <f>AT1148+AZ1148</f>
        <v>0</v>
      </c>
      <c r="BG1148" s="562"/>
      <c r="BH1148" s="565">
        <f>AV1148+BB1148</f>
        <v>0</v>
      </c>
      <c r="BI1148" s="566"/>
      <c r="BJ1148" s="557">
        <f>IF(BF1148=0,0,(BH1148/BF1148)*100)</f>
        <v>0</v>
      </c>
      <c r="BK1148" s="558"/>
      <c r="BL1148" s="602">
        <f>(AD1148*2)+(AJ1148*2)+(AP1148*3)+BB1148</f>
        <v>0</v>
      </c>
      <c r="BM1148" s="603"/>
      <c r="BN1148" s="604"/>
      <c r="BO1148" s="587">
        <f t="shared" ref="BO1148" si="1074">IF(BQ1148=0,0,50*BP1148/BQ1148)</f>
        <v>0</v>
      </c>
      <c r="BP1148" s="555">
        <f t="shared" ref="BP1148" si="1075">(BL1148*BS$1132)+(N1148*BS$1133)+(X1148*BS$1134)+(R1148*BS$1135)+(V1148*BS$1136)+(Z1148*BS$1137)</f>
        <v>0</v>
      </c>
      <c r="BQ1148" s="555">
        <f t="shared" ref="BQ1148" si="1076">((AZ1148-BB1148)*BS$1139)+((AT1148-AV1148)*BS$1138)+(H1148*BS$1140)+(P1148*BS$1141)</f>
        <v>0</v>
      </c>
      <c r="BR1148" s="65"/>
      <c r="BS1148" s="65"/>
      <c r="BT1148" s="268"/>
    </row>
    <row r="1149" spans="1:77" ht="21.75" customHeight="1" x14ac:dyDescent="0.25">
      <c r="A1149" s="268"/>
      <c r="B1149" s="679"/>
      <c r="C1149" s="690" t="str">
        <f>IF(ROSTER!D$24="","",ROSTER!D$24)</f>
        <v/>
      </c>
      <c r="D1149" s="691"/>
      <c r="E1149" s="668"/>
      <c r="F1149" s="681"/>
      <c r="G1149" s="664"/>
      <c r="H1149" s="585"/>
      <c r="I1149" s="586"/>
      <c r="J1149" s="571"/>
      <c r="K1149" s="572"/>
      <c r="L1149" s="575"/>
      <c r="M1149" s="576"/>
      <c r="N1149" s="581" t="s">
        <v>16</v>
      </c>
      <c r="O1149" s="582"/>
      <c r="P1149" s="571"/>
      <c r="Q1149" s="572"/>
      <c r="R1149" s="575"/>
      <c r="S1149" s="576"/>
      <c r="T1149" s="581" t="s">
        <v>16</v>
      </c>
      <c r="U1149" s="582"/>
      <c r="V1149" s="585"/>
      <c r="W1149" s="586"/>
      <c r="X1149" s="571"/>
      <c r="Y1149" s="586"/>
      <c r="Z1149" s="571"/>
      <c r="AA1149" s="586"/>
      <c r="AB1149" s="571"/>
      <c r="AC1149" s="572"/>
      <c r="AD1149" s="575"/>
      <c r="AE1149" s="576"/>
      <c r="AF1149" s="577"/>
      <c r="AG1149" s="578"/>
      <c r="AH1149" s="571"/>
      <c r="AI1149" s="572"/>
      <c r="AJ1149" s="575"/>
      <c r="AK1149" s="576"/>
      <c r="AL1149" s="577"/>
      <c r="AM1149" s="578"/>
      <c r="AN1149" s="571"/>
      <c r="AO1149" s="572"/>
      <c r="AP1149" s="575"/>
      <c r="AQ1149" s="576"/>
      <c r="AR1149" s="577"/>
      <c r="AS1149" s="578"/>
      <c r="AT1149" s="627"/>
      <c r="AU1149" s="628"/>
      <c r="AV1149" s="629"/>
      <c r="AW1149" s="630"/>
      <c r="AX1149" s="577"/>
      <c r="AY1149" s="578"/>
      <c r="AZ1149" s="571"/>
      <c r="BA1149" s="572"/>
      <c r="BB1149" s="575"/>
      <c r="BC1149" s="576"/>
      <c r="BD1149" s="577"/>
      <c r="BE1149" s="578"/>
      <c r="BF1149" s="627"/>
      <c r="BG1149" s="628"/>
      <c r="BH1149" s="629"/>
      <c r="BI1149" s="630"/>
      <c r="BJ1149" s="577"/>
      <c r="BK1149" s="578"/>
      <c r="BL1149" s="605"/>
      <c r="BM1149" s="606"/>
      <c r="BN1149" s="607"/>
      <c r="BO1149" s="588"/>
      <c r="BP1149" s="556"/>
      <c r="BQ1149" s="556"/>
      <c r="BR1149" s="65"/>
      <c r="BS1149" s="65"/>
      <c r="BT1149" s="268"/>
    </row>
    <row r="1150" spans="1:77" ht="21.75" customHeight="1" x14ac:dyDescent="0.25">
      <c r="A1150" s="268"/>
      <c r="B1150" s="678" t="str">
        <f>IF(ROSTER!B$26="","",ROSTER!B$26)</f>
        <v/>
      </c>
      <c r="C1150" s="669" t="str">
        <f>IF(ROSTER!C$26="","",ROSTER!C$26)</f>
        <v/>
      </c>
      <c r="D1150" s="670"/>
      <c r="E1150" s="667"/>
      <c r="F1150" s="680">
        <f>IF(E1150="y",1,IF(E1150="S",1,0))</f>
        <v>0</v>
      </c>
      <c r="G1150" s="663">
        <f>IF(E1150="S",1,0)</f>
        <v>0</v>
      </c>
      <c r="H1150" s="583"/>
      <c r="I1150" s="584"/>
      <c r="J1150" s="569"/>
      <c r="K1150" s="570"/>
      <c r="L1150" s="573"/>
      <c r="M1150" s="574"/>
      <c r="N1150" s="579">
        <f>L1150+J1150</f>
        <v>0</v>
      </c>
      <c r="O1150" s="580"/>
      <c r="P1150" s="569"/>
      <c r="Q1150" s="570"/>
      <c r="R1150" s="573"/>
      <c r="S1150" s="574"/>
      <c r="T1150" s="579">
        <f>R1150-P1150</f>
        <v>0</v>
      </c>
      <c r="U1150" s="580"/>
      <c r="V1150" s="583"/>
      <c r="W1150" s="584"/>
      <c r="X1150" s="569"/>
      <c r="Y1150" s="584"/>
      <c r="Z1150" s="569"/>
      <c r="AA1150" s="584"/>
      <c r="AB1150" s="569"/>
      <c r="AC1150" s="570"/>
      <c r="AD1150" s="573"/>
      <c r="AE1150" s="574"/>
      <c r="AF1150" s="557">
        <f>IF(AB1150=0,0,(AD1150/AB1150)*100)</f>
        <v>0</v>
      </c>
      <c r="AG1150" s="558"/>
      <c r="AH1150" s="569"/>
      <c r="AI1150" s="570"/>
      <c r="AJ1150" s="573"/>
      <c r="AK1150" s="574"/>
      <c r="AL1150" s="557">
        <f>IF(AH1150=0,0,(AJ1150/AH1150)*100)</f>
        <v>0</v>
      </c>
      <c r="AM1150" s="558"/>
      <c r="AN1150" s="569"/>
      <c r="AO1150" s="570"/>
      <c r="AP1150" s="573"/>
      <c r="AQ1150" s="574"/>
      <c r="AR1150" s="557">
        <f>IF(AN1150=0,0,(AP1150/AN1150)*100)</f>
        <v>0</v>
      </c>
      <c r="AS1150" s="558"/>
      <c r="AT1150" s="561">
        <f>AB1150+AH1150+AN1150</f>
        <v>0</v>
      </c>
      <c r="AU1150" s="562"/>
      <c r="AV1150" s="565">
        <f>AD1150+AJ1150+AP1150</f>
        <v>0</v>
      </c>
      <c r="AW1150" s="566"/>
      <c r="AX1150" s="557">
        <f>IF(AT1150=0,0,(AV1150/AT1150)*100)</f>
        <v>0</v>
      </c>
      <c r="AY1150" s="558"/>
      <c r="AZ1150" s="569"/>
      <c r="BA1150" s="570"/>
      <c r="BB1150" s="573"/>
      <c r="BC1150" s="574"/>
      <c r="BD1150" s="557">
        <f>IF(AZ1150=0,0,(BB1150/AZ1150)*100)</f>
        <v>0</v>
      </c>
      <c r="BE1150" s="558"/>
      <c r="BF1150" s="561">
        <f>AT1150+AZ1150</f>
        <v>0</v>
      </c>
      <c r="BG1150" s="562"/>
      <c r="BH1150" s="565">
        <f>AV1150+BB1150</f>
        <v>0</v>
      </c>
      <c r="BI1150" s="566"/>
      <c r="BJ1150" s="557">
        <f>IF(BF1150=0,0,(BH1150/BF1150)*100)</f>
        <v>0</v>
      </c>
      <c r="BK1150" s="558"/>
      <c r="BL1150" s="602">
        <f>(AD1150*2)+(AJ1150*2)+(AP1150*3)+BB1150</f>
        <v>0</v>
      </c>
      <c r="BM1150" s="603"/>
      <c r="BN1150" s="604"/>
      <c r="BO1150" s="587">
        <f t="shared" ref="BO1150" si="1077">IF(BQ1150=0,0,50*BP1150/BQ1150)</f>
        <v>0</v>
      </c>
      <c r="BP1150" s="555">
        <f t="shared" ref="BP1150" si="1078">(BL1150*BS$1132)+(N1150*BS$1133)+(X1150*BS$1134)+(R1150*BS$1135)+(V1150*BS$1136)+(Z1150*BS$1137)</f>
        <v>0</v>
      </c>
      <c r="BQ1150" s="555">
        <f t="shared" ref="BQ1150" si="1079">((AZ1150-BB1150)*BS$1139)+((AT1150-AV1150)*BS$1138)+(H1150*BS$1140)+(P1150*BS$1141)</f>
        <v>0</v>
      </c>
      <c r="BR1150" s="65"/>
      <c r="BS1150" s="65"/>
      <c r="BT1150" s="268"/>
    </row>
    <row r="1151" spans="1:77" ht="21.75" customHeight="1" x14ac:dyDescent="0.25">
      <c r="A1151" s="268"/>
      <c r="B1151" s="679"/>
      <c r="C1151" s="690" t="str">
        <f>IF(ROSTER!D$26="","",ROSTER!D$26)</f>
        <v/>
      </c>
      <c r="D1151" s="691"/>
      <c r="E1151" s="668"/>
      <c r="F1151" s="681"/>
      <c r="G1151" s="664"/>
      <c r="H1151" s="585"/>
      <c r="I1151" s="586"/>
      <c r="J1151" s="571"/>
      <c r="K1151" s="572"/>
      <c r="L1151" s="575"/>
      <c r="M1151" s="576"/>
      <c r="N1151" s="581" t="s">
        <v>16</v>
      </c>
      <c r="O1151" s="582"/>
      <c r="P1151" s="571"/>
      <c r="Q1151" s="572"/>
      <c r="R1151" s="575"/>
      <c r="S1151" s="576"/>
      <c r="T1151" s="581" t="s">
        <v>16</v>
      </c>
      <c r="U1151" s="582"/>
      <c r="V1151" s="585"/>
      <c r="W1151" s="586"/>
      <c r="X1151" s="571"/>
      <c r="Y1151" s="586"/>
      <c r="Z1151" s="571"/>
      <c r="AA1151" s="586"/>
      <c r="AB1151" s="571"/>
      <c r="AC1151" s="572"/>
      <c r="AD1151" s="575"/>
      <c r="AE1151" s="576"/>
      <c r="AF1151" s="577"/>
      <c r="AG1151" s="578"/>
      <c r="AH1151" s="571"/>
      <c r="AI1151" s="572"/>
      <c r="AJ1151" s="575"/>
      <c r="AK1151" s="576"/>
      <c r="AL1151" s="577"/>
      <c r="AM1151" s="578"/>
      <c r="AN1151" s="571"/>
      <c r="AO1151" s="572"/>
      <c r="AP1151" s="575"/>
      <c r="AQ1151" s="576"/>
      <c r="AR1151" s="577"/>
      <c r="AS1151" s="578"/>
      <c r="AT1151" s="627"/>
      <c r="AU1151" s="628"/>
      <c r="AV1151" s="629"/>
      <c r="AW1151" s="630"/>
      <c r="AX1151" s="577"/>
      <c r="AY1151" s="578"/>
      <c r="AZ1151" s="571"/>
      <c r="BA1151" s="572"/>
      <c r="BB1151" s="575"/>
      <c r="BC1151" s="576"/>
      <c r="BD1151" s="577"/>
      <c r="BE1151" s="578"/>
      <c r="BF1151" s="627"/>
      <c r="BG1151" s="628"/>
      <c r="BH1151" s="629"/>
      <c r="BI1151" s="630"/>
      <c r="BJ1151" s="577"/>
      <c r="BK1151" s="578"/>
      <c r="BL1151" s="605"/>
      <c r="BM1151" s="606"/>
      <c r="BN1151" s="607"/>
      <c r="BO1151" s="588"/>
      <c r="BP1151" s="556"/>
      <c r="BQ1151" s="556"/>
      <c r="BR1151" s="65"/>
      <c r="BS1151" s="65"/>
      <c r="BT1151" s="268"/>
    </row>
    <row r="1152" spans="1:77" ht="21.75" customHeight="1" x14ac:dyDescent="0.25">
      <c r="A1152" s="268"/>
      <c r="B1152" s="678" t="str">
        <f>IF(ROSTER!B$28="","",ROSTER!B$28)</f>
        <v/>
      </c>
      <c r="C1152" s="669" t="str">
        <f>IF(ROSTER!C$28="","",ROSTER!C$28)</f>
        <v/>
      </c>
      <c r="D1152" s="670"/>
      <c r="E1152" s="667"/>
      <c r="F1152" s="680">
        <f>IF(E1152="y",1,IF(E1152="S",1,0))</f>
        <v>0</v>
      </c>
      <c r="G1152" s="663">
        <f>IF(E1152="S",1,0)</f>
        <v>0</v>
      </c>
      <c r="H1152" s="583"/>
      <c r="I1152" s="584"/>
      <c r="J1152" s="569"/>
      <c r="K1152" s="570"/>
      <c r="L1152" s="573"/>
      <c r="M1152" s="574"/>
      <c r="N1152" s="579">
        <f>L1152+J1152</f>
        <v>0</v>
      </c>
      <c r="O1152" s="580"/>
      <c r="P1152" s="569"/>
      <c r="Q1152" s="570"/>
      <c r="R1152" s="573"/>
      <c r="S1152" s="574"/>
      <c r="T1152" s="579">
        <f>R1152-P1152</f>
        <v>0</v>
      </c>
      <c r="U1152" s="580"/>
      <c r="V1152" s="583"/>
      <c r="W1152" s="584"/>
      <c r="X1152" s="569"/>
      <c r="Y1152" s="584"/>
      <c r="Z1152" s="569"/>
      <c r="AA1152" s="584"/>
      <c r="AB1152" s="569"/>
      <c r="AC1152" s="570"/>
      <c r="AD1152" s="573"/>
      <c r="AE1152" s="574"/>
      <c r="AF1152" s="557">
        <f>IF(AB1152=0,0,(AD1152/AB1152)*100)</f>
        <v>0</v>
      </c>
      <c r="AG1152" s="558"/>
      <c r="AH1152" s="569"/>
      <c r="AI1152" s="570"/>
      <c r="AJ1152" s="573"/>
      <c r="AK1152" s="574"/>
      <c r="AL1152" s="557">
        <f>IF(AH1152=0,0,(AJ1152/AH1152)*100)</f>
        <v>0</v>
      </c>
      <c r="AM1152" s="558"/>
      <c r="AN1152" s="569"/>
      <c r="AO1152" s="570"/>
      <c r="AP1152" s="573"/>
      <c r="AQ1152" s="574"/>
      <c r="AR1152" s="557">
        <f>IF(AN1152=0,0,(AP1152/AN1152)*100)</f>
        <v>0</v>
      </c>
      <c r="AS1152" s="558"/>
      <c r="AT1152" s="561">
        <f>AB1152+AH1152+AN1152</f>
        <v>0</v>
      </c>
      <c r="AU1152" s="562"/>
      <c r="AV1152" s="565">
        <f>AD1152+AJ1152+AP1152</f>
        <v>0</v>
      </c>
      <c r="AW1152" s="566"/>
      <c r="AX1152" s="557">
        <f>IF(AT1152=0,0,(AV1152/AT1152)*100)</f>
        <v>0</v>
      </c>
      <c r="AY1152" s="558"/>
      <c r="AZ1152" s="569"/>
      <c r="BA1152" s="570"/>
      <c r="BB1152" s="573"/>
      <c r="BC1152" s="574"/>
      <c r="BD1152" s="557">
        <f>IF(AZ1152=0,0,(BB1152/AZ1152)*100)</f>
        <v>0</v>
      </c>
      <c r="BE1152" s="558"/>
      <c r="BF1152" s="561">
        <f>AT1152+AZ1152</f>
        <v>0</v>
      </c>
      <c r="BG1152" s="562"/>
      <c r="BH1152" s="565">
        <f>AV1152+BB1152</f>
        <v>0</v>
      </c>
      <c r="BI1152" s="566"/>
      <c r="BJ1152" s="557">
        <f>IF(BF1152=0,0,(BH1152/BF1152)*100)</f>
        <v>0</v>
      </c>
      <c r="BK1152" s="558"/>
      <c r="BL1152" s="602">
        <f>(AD1152*2)+(AJ1152*2)+(AP1152*3)+BB1152</f>
        <v>0</v>
      </c>
      <c r="BM1152" s="603"/>
      <c r="BN1152" s="604"/>
      <c r="BO1152" s="587">
        <f t="shared" ref="BO1152" si="1080">IF(BQ1152=0,0,50*BP1152/BQ1152)</f>
        <v>0</v>
      </c>
      <c r="BP1152" s="555">
        <f t="shared" ref="BP1152" si="1081">(BL1152*BS$1132)+(N1152*BS$1133)+(X1152*BS$1134)+(R1152*BS$1135)+(V1152*BS$1136)+(Z1152*BS$1137)</f>
        <v>0</v>
      </c>
      <c r="BQ1152" s="555">
        <f t="shared" ref="BQ1152" si="1082">((AZ1152-BB1152)*BS$1139)+((AT1152-AV1152)*BS$1138)+(H1152*BS$1140)+(P1152*BS$1141)</f>
        <v>0</v>
      </c>
      <c r="BR1152" s="65"/>
      <c r="BS1152" s="65"/>
      <c r="BT1152" s="268"/>
    </row>
    <row r="1153" spans="1:72" ht="21.75" customHeight="1" x14ac:dyDescent="0.25">
      <c r="A1153" s="268"/>
      <c r="B1153" s="679"/>
      <c r="C1153" s="690" t="str">
        <f>IF(ROSTER!D$28="","",ROSTER!D$28)</f>
        <v/>
      </c>
      <c r="D1153" s="691"/>
      <c r="E1153" s="668"/>
      <c r="F1153" s="681"/>
      <c r="G1153" s="664"/>
      <c r="H1153" s="585"/>
      <c r="I1153" s="586"/>
      <c r="J1153" s="571"/>
      <c r="K1153" s="572"/>
      <c r="L1153" s="575"/>
      <c r="M1153" s="576"/>
      <c r="N1153" s="581" t="s">
        <v>16</v>
      </c>
      <c r="O1153" s="582"/>
      <c r="P1153" s="571"/>
      <c r="Q1153" s="572"/>
      <c r="R1153" s="575"/>
      <c r="S1153" s="576"/>
      <c r="T1153" s="581" t="s">
        <v>16</v>
      </c>
      <c r="U1153" s="582"/>
      <c r="V1153" s="585"/>
      <c r="W1153" s="586"/>
      <c r="X1153" s="571"/>
      <c r="Y1153" s="586"/>
      <c r="Z1153" s="571"/>
      <c r="AA1153" s="586"/>
      <c r="AB1153" s="571"/>
      <c r="AC1153" s="572"/>
      <c r="AD1153" s="575"/>
      <c r="AE1153" s="576"/>
      <c r="AF1153" s="577"/>
      <c r="AG1153" s="578"/>
      <c r="AH1153" s="571"/>
      <c r="AI1153" s="572"/>
      <c r="AJ1153" s="575"/>
      <c r="AK1153" s="576"/>
      <c r="AL1153" s="577"/>
      <c r="AM1153" s="578"/>
      <c r="AN1153" s="571"/>
      <c r="AO1153" s="572"/>
      <c r="AP1153" s="575"/>
      <c r="AQ1153" s="576"/>
      <c r="AR1153" s="577"/>
      <c r="AS1153" s="578"/>
      <c r="AT1153" s="627"/>
      <c r="AU1153" s="628"/>
      <c r="AV1153" s="629"/>
      <c r="AW1153" s="630"/>
      <c r="AX1153" s="577"/>
      <c r="AY1153" s="578"/>
      <c r="AZ1153" s="571"/>
      <c r="BA1153" s="572"/>
      <c r="BB1153" s="575"/>
      <c r="BC1153" s="576"/>
      <c r="BD1153" s="577"/>
      <c r="BE1153" s="578"/>
      <c r="BF1153" s="627"/>
      <c r="BG1153" s="628"/>
      <c r="BH1153" s="629"/>
      <c r="BI1153" s="630"/>
      <c r="BJ1153" s="577"/>
      <c r="BK1153" s="578"/>
      <c r="BL1153" s="605"/>
      <c r="BM1153" s="606"/>
      <c r="BN1153" s="607"/>
      <c r="BO1153" s="588"/>
      <c r="BP1153" s="556"/>
      <c r="BQ1153" s="556"/>
      <c r="BR1153" s="65"/>
      <c r="BS1153" s="65"/>
      <c r="BT1153" s="268"/>
    </row>
    <row r="1154" spans="1:72" ht="21.75" customHeight="1" x14ac:dyDescent="0.25">
      <c r="A1154" s="268"/>
      <c r="B1154" s="678" t="str">
        <f>IF(ROSTER!B$30="","",ROSTER!B$30)</f>
        <v/>
      </c>
      <c r="C1154" s="669" t="str">
        <f>IF(ROSTER!C$30="","",ROSTER!C$30)</f>
        <v/>
      </c>
      <c r="D1154" s="670"/>
      <c r="E1154" s="667"/>
      <c r="F1154" s="680">
        <f>IF(E1154="y",1,IF(E1154="S",1,0))</f>
        <v>0</v>
      </c>
      <c r="G1154" s="663">
        <f>IF(E1154="S",1,0)</f>
        <v>0</v>
      </c>
      <c r="H1154" s="583"/>
      <c r="I1154" s="584"/>
      <c r="J1154" s="569"/>
      <c r="K1154" s="570"/>
      <c r="L1154" s="573"/>
      <c r="M1154" s="574"/>
      <c r="N1154" s="579">
        <f>L1154+J1154</f>
        <v>0</v>
      </c>
      <c r="O1154" s="580"/>
      <c r="P1154" s="569"/>
      <c r="Q1154" s="570"/>
      <c r="R1154" s="573"/>
      <c r="S1154" s="574"/>
      <c r="T1154" s="579">
        <f>R1154-P1154</f>
        <v>0</v>
      </c>
      <c r="U1154" s="580"/>
      <c r="V1154" s="583"/>
      <c r="W1154" s="584"/>
      <c r="X1154" s="569"/>
      <c r="Y1154" s="584"/>
      <c r="Z1154" s="569"/>
      <c r="AA1154" s="584"/>
      <c r="AB1154" s="569"/>
      <c r="AC1154" s="570"/>
      <c r="AD1154" s="573"/>
      <c r="AE1154" s="574"/>
      <c r="AF1154" s="557">
        <f>IF(AB1154=0,0,(AD1154/AB1154)*100)</f>
        <v>0</v>
      </c>
      <c r="AG1154" s="558"/>
      <c r="AH1154" s="569"/>
      <c r="AI1154" s="570"/>
      <c r="AJ1154" s="573"/>
      <c r="AK1154" s="574"/>
      <c r="AL1154" s="557">
        <f>IF(AH1154=0,0,(AJ1154/AH1154)*100)</f>
        <v>0</v>
      </c>
      <c r="AM1154" s="558"/>
      <c r="AN1154" s="569"/>
      <c r="AO1154" s="570"/>
      <c r="AP1154" s="573"/>
      <c r="AQ1154" s="574"/>
      <c r="AR1154" s="557">
        <f>IF(AN1154=0,0,(AP1154/AN1154)*100)</f>
        <v>0</v>
      </c>
      <c r="AS1154" s="558"/>
      <c r="AT1154" s="561">
        <f>AB1154+AH1154+AN1154</f>
        <v>0</v>
      </c>
      <c r="AU1154" s="562"/>
      <c r="AV1154" s="565">
        <f>AD1154+AJ1154+AP1154</f>
        <v>0</v>
      </c>
      <c r="AW1154" s="566"/>
      <c r="AX1154" s="557">
        <f>IF(AT1154=0,0,(AV1154/AT1154)*100)</f>
        <v>0</v>
      </c>
      <c r="AY1154" s="558"/>
      <c r="AZ1154" s="569"/>
      <c r="BA1154" s="570"/>
      <c r="BB1154" s="573"/>
      <c r="BC1154" s="574"/>
      <c r="BD1154" s="557">
        <f>IF(AZ1154=0,0,(BB1154/AZ1154)*100)</f>
        <v>0</v>
      </c>
      <c r="BE1154" s="558"/>
      <c r="BF1154" s="561">
        <f>AT1154+AZ1154</f>
        <v>0</v>
      </c>
      <c r="BG1154" s="562"/>
      <c r="BH1154" s="565">
        <f>AV1154+BB1154</f>
        <v>0</v>
      </c>
      <c r="BI1154" s="566"/>
      <c r="BJ1154" s="557">
        <f>IF(BF1154=0,0,(BH1154/BF1154)*100)</f>
        <v>0</v>
      </c>
      <c r="BK1154" s="558"/>
      <c r="BL1154" s="602">
        <f>(AD1154*2)+(AJ1154*2)+(AP1154*3)+BB1154</f>
        <v>0</v>
      </c>
      <c r="BM1154" s="603"/>
      <c r="BN1154" s="604"/>
      <c r="BO1154" s="587">
        <f t="shared" ref="BO1154" si="1083">IF(BQ1154=0,0,50*BP1154/BQ1154)</f>
        <v>0</v>
      </c>
      <c r="BP1154" s="555">
        <f t="shared" ref="BP1154" si="1084">(BL1154*BS$1132)+(N1154*BS$1133)+(X1154*BS$1134)+(R1154*BS$1135)+(V1154*BS$1136)+(Z1154*BS$1137)</f>
        <v>0</v>
      </c>
      <c r="BQ1154" s="555">
        <f t="shared" ref="BQ1154" si="1085">((AZ1154-BB1154)*BS$1139)+((AT1154-AV1154)*BS$1138)+(H1154*BS$1140)+(P1154*BS$1141)</f>
        <v>0</v>
      </c>
      <c r="BR1154" s="65"/>
      <c r="BS1154" s="65"/>
      <c r="BT1154" s="268"/>
    </row>
    <row r="1155" spans="1:72" ht="21.75" customHeight="1" x14ac:dyDescent="0.25">
      <c r="A1155" s="268"/>
      <c r="B1155" s="679"/>
      <c r="C1155" s="690" t="str">
        <f>IF(ROSTER!D$30="","",ROSTER!D$30)</f>
        <v/>
      </c>
      <c r="D1155" s="691"/>
      <c r="E1155" s="668"/>
      <c r="F1155" s="681"/>
      <c r="G1155" s="664"/>
      <c r="H1155" s="585"/>
      <c r="I1155" s="586"/>
      <c r="J1155" s="571"/>
      <c r="K1155" s="572"/>
      <c r="L1155" s="575"/>
      <c r="M1155" s="576"/>
      <c r="N1155" s="581" t="s">
        <v>16</v>
      </c>
      <c r="O1155" s="582"/>
      <c r="P1155" s="571"/>
      <c r="Q1155" s="572"/>
      <c r="R1155" s="575"/>
      <c r="S1155" s="576"/>
      <c r="T1155" s="581" t="s">
        <v>16</v>
      </c>
      <c r="U1155" s="582"/>
      <c r="V1155" s="585"/>
      <c r="W1155" s="586"/>
      <c r="X1155" s="571"/>
      <c r="Y1155" s="586"/>
      <c r="Z1155" s="571"/>
      <c r="AA1155" s="586"/>
      <c r="AB1155" s="571"/>
      <c r="AC1155" s="572"/>
      <c r="AD1155" s="575"/>
      <c r="AE1155" s="576"/>
      <c r="AF1155" s="577"/>
      <c r="AG1155" s="578"/>
      <c r="AH1155" s="571"/>
      <c r="AI1155" s="572"/>
      <c r="AJ1155" s="575"/>
      <c r="AK1155" s="576"/>
      <c r="AL1155" s="577"/>
      <c r="AM1155" s="578"/>
      <c r="AN1155" s="571"/>
      <c r="AO1155" s="572"/>
      <c r="AP1155" s="575"/>
      <c r="AQ1155" s="576"/>
      <c r="AR1155" s="577"/>
      <c r="AS1155" s="578"/>
      <c r="AT1155" s="627"/>
      <c r="AU1155" s="628"/>
      <c r="AV1155" s="629"/>
      <c r="AW1155" s="630"/>
      <c r="AX1155" s="577"/>
      <c r="AY1155" s="578"/>
      <c r="AZ1155" s="571"/>
      <c r="BA1155" s="572"/>
      <c r="BB1155" s="575"/>
      <c r="BC1155" s="576"/>
      <c r="BD1155" s="577"/>
      <c r="BE1155" s="578"/>
      <c r="BF1155" s="627"/>
      <c r="BG1155" s="628"/>
      <c r="BH1155" s="629"/>
      <c r="BI1155" s="630"/>
      <c r="BJ1155" s="577"/>
      <c r="BK1155" s="578"/>
      <c r="BL1155" s="605"/>
      <c r="BM1155" s="606"/>
      <c r="BN1155" s="607"/>
      <c r="BO1155" s="588"/>
      <c r="BP1155" s="556"/>
      <c r="BQ1155" s="556"/>
      <c r="BR1155" s="65"/>
      <c r="BS1155" s="65"/>
      <c r="BT1155" s="268"/>
    </row>
    <row r="1156" spans="1:72" ht="21.75" customHeight="1" x14ac:dyDescent="0.25">
      <c r="A1156" s="268"/>
      <c r="B1156" s="678" t="str">
        <f>IF(ROSTER!B$32="","",ROSTER!B$32)</f>
        <v/>
      </c>
      <c r="C1156" s="669" t="str">
        <f>IF(ROSTER!C$32="","",ROSTER!C$32)</f>
        <v/>
      </c>
      <c r="D1156" s="670"/>
      <c r="E1156" s="667"/>
      <c r="F1156" s="680">
        <f>IF(E1156="y",1,IF(E1156="S",1,0))</f>
        <v>0</v>
      </c>
      <c r="G1156" s="663">
        <f>IF(E1156="S",1,0)</f>
        <v>0</v>
      </c>
      <c r="H1156" s="583"/>
      <c r="I1156" s="584"/>
      <c r="J1156" s="569"/>
      <c r="K1156" s="570"/>
      <c r="L1156" s="573"/>
      <c r="M1156" s="574"/>
      <c r="N1156" s="579">
        <f>L1156+J1156</f>
        <v>0</v>
      </c>
      <c r="O1156" s="580"/>
      <c r="P1156" s="569"/>
      <c r="Q1156" s="570"/>
      <c r="R1156" s="573"/>
      <c r="S1156" s="574"/>
      <c r="T1156" s="579">
        <f>R1156-P1156</f>
        <v>0</v>
      </c>
      <c r="U1156" s="580"/>
      <c r="V1156" s="583"/>
      <c r="W1156" s="584"/>
      <c r="X1156" s="569"/>
      <c r="Y1156" s="584"/>
      <c r="Z1156" s="569"/>
      <c r="AA1156" s="584"/>
      <c r="AB1156" s="569"/>
      <c r="AC1156" s="570"/>
      <c r="AD1156" s="573"/>
      <c r="AE1156" s="574"/>
      <c r="AF1156" s="557">
        <f>IF(AB1156=0,0,(AD1156/AB1156)*100)</f>
        <v>0</v>
      </c>
      <c r="AG1156" s="558"/>
      <c r="AH1156" s="569"/>
      <c r="AI1156" s="570"/>
      <c r="AJ1156" s="573"/>
      <c r="AK1156" s="574"/>
      <c r="AL1156" s="557">
        <f>IF(AH1156=0,0,(AJ1156/AH1156)*100)</f>
        <v>0</v>
      </c>
      <c r="AM1156" s="558"/>
      <c r="AN1156" s="569"/>
      <c r="AO1156" s="570"/>
      <c r="AP1156" s="573"/>
      <c r="AQ1156" s="574"/>
      <c r="AR1156" s="557">
        <f>IF(AN1156=0,0,(AP1156/AN1156)*100)</f>
        <v>0</v>
      </c>
      <c r="AS1156" s="558"/>
      <c r="AT1156" s="561">
        <f>AB1156+AH1156+AN1156</f>
        <v>0</v>
      </c>
      <c r="AU1156" s="562"/>
      <c r="AV1156" s="565">
        <f>AD1156+AJ1156+AP1156</f>
        <v>0</v>
      </c>
      <c r="AW1156" s="566"/>
      <c r="AX1156" s="557">
        <f>IF(AT1156=0,0,(AV1156/AT1156)*100)</f>
        <v>0</v>
      </c>
      <c r="AY1156" s="558"/>
      <c r="AZ1156" s="569"/>
      <c r="BA1156" s="570"/>
      <c r="BB1156" s="573"/>
      <c r="BC1156" s="574"/>
      <c r="BD1156" s="557">
        <f>IF(AZ1156=0,0,(BB1156/AZ1156)*100)</f>
        <v>0</v>
      </c>
      <c r="BE1156" s="558"/>
      <c r="BF1156" s="561">
        <f>AT1156+AZ1156</f>
        <v>0</v>
      </c>
      <c r="BG1156" s="562"/>
      <c r="BH1156" s="565">
        <f>AV1156+BB1156</f>
        <v>0</v>
      </c>
      <c r="BI1156" s="566"/>
      <c r="BJ1156" s="557">
        <f>IF(BF1156=0,0,(BH1156/BF1156)*100)</f>
        <v>0</v>
      </c>
      <c r="BK1156" s="558"/>
      <c r="BL1156" s="602">
        <f>(AD1156*2)+(AJ1156*2)+(AP1156*3)+BB1156</f>
        <v>0</v>
      </c>
      <c r="BM1156" s="603"/>
      <c r="BN1156" s="604"/>
      <c r="BO1156" s="587">
        <f t="shared" ref="BO1156" si="1086">IF(BQ1156=0,0,50*BP1156/BQ1156)</f>
        <v>0</v>
      </c>
      <c r="BP1156" s="555">
        <f t="shared" ref="BP1156" si="1087">(BL1156*BS$1132)+(N1156*BS$1133)+(X1156*BS$1134)+(R1156*BS$1135)+(V1156*BS$1136)+(Z1156*BS$1137)</f>
        <v>0</v>
      </c>
      <c r="BQ1156" s="555">
        <f t="shared" ref="BQ1156" si="1088">((AZ1156-BB1156)*BS$1139)+((AT1156-AV1156)*BS$1138)+(H1156*BS$1140)+(P1156*BS$1141)</f>
        <v>0</v>
      </c>
      <c r="BR1156" s="65"/>
      <c r="BS1156" s="65"/>
      <c r="BT1156" s="268"/>
    </row>
    <row r="1157" spans="1:72" ht="21.75" customHeight="1" x14ac:dyDescent="0.25">
      <c r="A1157" s="268"/>
      <c r="B1157" s="679"/>
      <c r="C1157" s="690" t="str">
        <f>IF(ROSTER!D$32="","",ROSTER!D$32)</f>
        <v/>
      </c>
      <c r="D1157" s="691"/>
      <c r="E1157" s="668"/>
      <c r="F1157" s="681"/>
      <c r="G1157" s="664"/>
      <c r="H1157" s="585"/>
      <c r="I1157" s="586"/>
      <c r="J1157" s="571"/>
      <c r="K1157" s="572"/>
      <c r="L1157" s="575"/>
      <c r="M1157" s="576"/>
      <c r="N1157" s="581" t="s">
        <v>16</v>
      </c>
      <c r="O1157" s="582"/>
      <c r="P1157" s="571"/>
      <c r="Q1157" s="572"/>
      <c r="R1157" s="575"/>
      <c r="S1157" s="576"/>
      <c r="T1157" s="581" t="s">
        <v>16</v>
      </c>
      <c r="U1157" s="582"/>
      <c r="V1157" s="585"/>
      <c r="W1157" s="586"/>
      <c r="X1157" s="571"/>
      <c r="Y1157" s="586"/>
      <c r="Z1157" s="571"/>
      <c r="AA1157" s="586"/>
      <c r="AB1157" s="571"/>
      <c r="AC1157" s="572"/>
      <c r="AD1157" s="575"/>
      <c r="AE1157" s="576"/>
      <c r="AF1157" s="577"/>
      <c r="AG1157" s="578"/>
      <c r="AH1157" s="571"/>
      <c r="AI1157" s="572"/>
      <c r="AJ1157" s="575"/>
      <c r="AK1157" s="576"/>
      <c r="AL1157" s="577"/>
      <c r="AM1157" s="578"/>
      <c r="AN1157" s="571"/>
      <c r="AO1157" s="572"/>
      <c r="AP1157" s="575"/>
      <c r="AQ1157" s="576"/>
      <c r="AR1157" s="577"/>
      <c r="AS1157" s="578"/>
      <c r="AT1157" s="627"/>
      <c r="AU1157" s="628"/>
      <c r="AV1157" s="629"/>
      <c r="AW1157" s="630"/>
      <c r="AX1157" s="577"/>
      <c r="AY1157" s="578"/>
      <c r="AZ1157" s="571"/>
      <c r="BA1157" s="572"/>
      <c r="BB1157" s="575"/>
      <c r="BC1157" s="576"/>
      <c r="BD1157" s="577"/>
      <c r="BE1157" s="578"/>
      <c r="BF1157" s="627"/>
      <c r="BG1157" s="628"/>
      <c r="BH1157" s="629"/>
      <c r="BI1157" s="630"/>
      <c r="BJ1157" s="577"/>
      <c r="BK1157" s="578"/>
      <c r="BL1157" s="605"/>
      <c r="BM1157" s="606"/>
      <c r="BN1157" s="607"/>
      <c r="BO1157" s="588"/>
      <c r="BP1157" s="556"/>
      <c r="BQ1157" s="556"/>
      <c r="BR1157" s="65"/>
      <c r="BS1157" s="65"/>
      <c r="BT1157" s="268"/>
    </row>
    <row r="1158" spans="1:72" ht="21.75" customHeight="1" x14ac:dyDescent="0.25">
      <c r="A1158" s="268"/>
      <c r="B1158" s="678" t="str">
        <f>IF(ROSTER!B$34="","",ROSTER!B$34)</f>
        <v/>
      </c>
      <c r="C1158" s="669" t="str">
        <f>IF(ROSTER!C$34="","",ROSTER!C$34)</f>
        <v/>
      </c>
      <c r="D1158" s="670"/>
      <c r="E1158" s="667"/>
      <c r="F1158" s="680">
        <f>IF(E1158="y",1,IF(E1158="S",1,0))</f>
        <v>0</v>
      </c>
      <c r="G1158" s="663">
        <f>IF(E1158="S",1,0)</f>
        <v>0</v>
      </c>
      <c r="H1158" s="583"/>
      <c r="I1158" s="584"/>
      <c r="J1158" s="569"/>
      <c r="K1158" s="570"/>
      <c r="L1158" s="573"/>
      <c r="M1158" s="574"/>
      <c r="N1158" s="579">
        <f>L1158+J1158</f>
        <v>0</v>
      </c>
      <c r="O1158" s="580"/>
      <c r="P1158" s="569"/>
      <c r="Q1158" s="570"/>
      <c r="R1158" s="573"/>
      <c r="S1158" s="574"/>
      <c r="T1158" s="579">
        <f>R1158-P1158</f>
        <v>0</v>
      </c>
      <c r="U1158" s="580"/>
      <c r="V1158" s="583"/>
      <c r="W1158" s="584"/>
      <c r="X1158" s="569"/>
      <c r="Y1158" s="584"/>
      <c r="Z1158" s="569"/>
      <c r="AA1158" s="584"/>
      <c r="AB1158" s="569"/>
      <c r="AC1158" s="570"/>
      <c r="AD1158" s="573"/>
      <c r="AE1158" s="574"/>
      <c r="AF1158" s="557">
        <f>IF(AB1158=0,0,(AD1158/AB1158)*100)</f>
        <v>0</v>
      </c>
      <c r="AG1158" s="558"/>
      <c r="AH1158" s="569"/>
      <c r="AI1158" s="570"/>
      <c r="AJ1158" s="573"/>
      <c r="AK1158" s="574"/>
      <c r="AL1158" s="557">
        <f>IF(AH1158=0,0,(AJ1158/AH1158)*100)</f>
        <v>0</v>
      </c>
      <c r="AM1158" s="558"/>
      <c r="AN1158" s="569"/>
      <c r="AO1158" s="570"/>
      <c r="AP1158" s="573"/>
      <c r="AQ1158" s="574"/>
      <c r="AR1158" s="557">
        <f>IF(AN1158=0,0,(AP1158/AN1158)*100)</f>
        <v>0</v>
      </c>
      <c r="AS1158" s="558"/>
      <c r="AT1158" s="561">
        <f>AB1158+AH1158+AN1158</f>
        <v>0</v>
      </c>
      <c r="AU1158" s="562"/>
      <c r="AV1158" s="565">
        <f>AD1158+AJ1158+AP1158</f>
        <v>0</v>
      </c>
      <c r="AW1158" s="566"/>
      <c r="AX1158" s="557">
        <f>IF(AT1158=0,0,(AV1158/AT1158)*100)</f>
        <v>0</v>
      </c>
      <c r="AY1158" s="558"/>
      <c r="AZ1158" s="569"/>
      <c r="BA1158" s="570"/>
      <c r="BB1158" s="573"/>
      <c r="BC1158" s="574"/>
      <c r="BD1158" s="557">
        <f>IF(AZ1158=0,0,(BB1158/AZ1158)*100)</f>
        <v>0</v>
      </c>
      <c r="BE1158" s="558"/>
      <c r="BF1158" s="561">
        <f>AT1158+AZ1158</f>
        <v>0</v>
      </c>
      <c r="BG1158" s="562"/>
      <c r="BH1158" s="565">
        <f>AV1158+BB1158</f>
        <v>0</v>
      </c>
      <c r="BI1158" s="566"/>
      <c r="BJ1158" s="557">
        <f>IF(BF1158=0,0,(BH1158/BF1158)*100)</f>
        <v>0</v>
      </c>
      <c r="BK1158" s="558"/>
      <c r="BL1158" s="602">
        <f>(AD1158*2)+(AJ1158*2)+(AP1158*3)+BB1158</f>
        <v>0</v>
      </c>
      <c r="BM1158" s="603"/>
      <c r="BN1158" s="604"/>
      <c r="BO1158" s="587">
        <f t="shared" ref="BO1158" si="1089">IF(BQ1158=0,0,50*BP1158/BQ1158)</f>
        <v>0</v>
      </c>
      <c r="BP1158" s="555">
        <f t="shared" ref="BP1158" si="1090">(BL1158*BS$1132)+(N1158*BS$1133)+(X1158*BS$1134)+(R1158*BS$1135)+(V1158*BS$1136)+(Z1158*BS$1137)</f>
        <v>0</v>
      </c>
      <c r="BQ1158" s="555">
        <f t="shared" ref="BQ1158" si="1091">((AZ1158-BB1158)*BS$1139)+((AT1158-AV1158)*BS$1138)+(H1158*BS$1140)+(P1158*BS$1141)</f>
        <v>0</v>
      </c>
      <c r="BR1158" s="65"/>
      <c r="BS1158" s="65"/>
      <c r="BT1158" s="268"/>
    </row>
    <row r="1159" spans="1:72" ht="21.75" customHeight="1" x14ac:dyDescent="0.25">
      <c r="A1159" s="268"/>
      <c r="B1159" s="679"/>
      <c r="C1159" s="690" t="str">
        <f>IF(ROSTER!D$34="","",ROSTER!D$34)</f>
        <v/>
      </c>
      <c r="D1159" s="691"/>
      <c r="E1159" s="668"/>
      <c r="F1159" s="681"/>
      <c r="G1159" s="664"/>
      <c r="H1159" s="585"/>
      <c r="I1159" s="586"/>
      <c r="J1159" s="571"/>
      <c r="K1159" s="572"/>
      <c r="L1159" s="575"/>
      <c r="M1159" s="576"/>
      <c r="N1159" s="581" t="s">
        <v>16</v>
      </c>
      <c r="O1159" s="582"/>
      <c r="P1159" s="571"/>
      <c r="Q1159" s="572"/>
      <c r="R1159" s="575"/>
      <c r="S1159" s="576"/>
      <c r="T1159" s="581" t="s">
        <v>16</v>
      </c>
      <c r="U1159" s="582"/>
      <c r="V1159" s="585"/>
      <c r="W1159" s="586"/>
      <c r="X1159" s="571"/>
      <c r="Y1159" s="586"/>
      <c r="Z1159" s="571"/>
      <c r="AA1159" s="586"/>
      <c r="AB1159" s="571"/>
      <c r="AC1159" s="572"/>
      <c r="AD1159" s="575"/>
      <c r="AE1159" s="576"/>
      <c r="AF1159" s="577"/>
      <c r="AG1159" s="578"/>
      <c r="AH1159" s="571"/>
      <c r="AI1159" s="572"/>
      <c r="AJ1159" s="575"/>
      <c r="AK1159" s="576"/>
      <c r="AL1159" s="577"/>
      <c r="AM1159" s="578"/>
      <c r="AN1159" s="571"/>
      <c r="AO1159" s="572"/>
      <c r="AP1159" s="575"/>
      <c r="AQ1159" s="576"/>
      <c r="AR1159" s="577"/>
      <c r="AS1159" s="578"/>
      <c r="AT1159" s="627"/>
      <c r="AU1159" s="628"/>
      <c r="AV1159" s="629"/>
      <c r="AW1159" s="630"/>
      <c r="AX1159" s="577"/>
      <c r="AY1159" s="578"/>
      <c r="AZ1159" s="571"/>
      <c r="BA1159" s="572"/>
      <c r="BB1159" s="575"/>
      <c r="BC1159" s="576"/>
      <c r="BD1159" s="577"/>
      <c r="BE1159" s="578"/>
      <c r="BF1159" s="627"/>
      <c r="BG1159" s="628"/>
      <c r="BH1159" s="629"/>
      <c r="BI1159" s="630"/>
      <c r="BJ1159" s="577"/>
      <c r="BK1159" s="578"/>
      <c r="BL1159" s="605"/>
      <c r="BM1159" s="606"/>
      <c r="BN1159" s="607"/>
      <c r="BO1159" s="588"/>
      <c r="BP1159" s="556"/>
      <c r="BQ1159" s="556"/>
      <c r="BR1159" s="65"/>
      <c r="BS1159" s="65"/>
      <c r="BT1159" s="268"/>
    </row>
    <row r="1160" spans="1:72" ht="21.75" customHeight="1" x14ac:dyDescent="0.25">
      <c r="A1160" s="268"/>
      <c r="B1160" s="678" t="str">
        <f>IF(ROSTER!B$36="","",ROSTER!B$36)</f>
        <v/>
      </c>
      <c r="C1160" s="669" t="str">
        <f>IF(ROSTER!C$36="","",ROSTER!C$36)</f>
        <v/>
      </c>
      <c r="D1160" s="670"/>
      <c r="E1160" s="667"/>
      <c r="F1160" s="680">
        <f>IF(E1160="y",1,IF(E1160="S",1,0))</f>
        <v>0</v>
      </c>
      <c r="G1160" s="663">
        <f>IF(E1160="S",1,0)</f>
        <v>0</v>
      </c>
      <c r="H1160" s="583"/>
      <c r="I1160" s="584"/>
      <c r="J1160" s="569"/>
      <c r="K1160" s="570"/>
      <c r="L1160" s="573"/>
      <c r="M1160" s="574"/>
      <c r="N1160" s="579">
        <f>L1160+J1160</f>
        <v>0</v>
      </c>
      <c r="O1160" s="580"/>
      <c r="P1160" s="569"/>
      <c r="Q1160" s="570"/>
      <c r="R1160" s="573"/>
      <c r="S1160" s="574"/>
      <c r="T1160" s="579">
        <f>R1160-P1160</f>
        <v>0</v>
      </c>
      <c r="U1160" s="580"/>
      <c r="V1160" s="583"/>
      <c r="W1160" s="584"/>
      <c r="X1160" s="569"/>
      <c r="Y1160" s="584"/>
      <c r="Z1160" s="569"/>
      <c r="AA1160" s="584"/>
      <c r="AB1160" s="569"/>
      <c r="AC1160" s="570"/>
      <c r="AD1160" s="573"/>
      <c r="AE1160" s="574"/>
      <c r="AF1160" s="557">
        <f>IF(AB1160=0,0,(AD1160/AB1160)*100)</f>
        <v>0</v>
      </c>
      <c r="AG1160" s="558"/>
      <c r="AH1160" s="569"/>
      <c r="AI1160" s="570"/>
      <c r="AJ1160" s="573"/>
      <c r="AK1160" s="574"/>
      <c r="AL1160" s="557">
        <f>IF(AH1160=0,0,(AJ1160/AH1160)*100)</f>
        <v>0</v>
      </c>
      <c r="AM1160" s="558"/>
      <c r="AN1160" s="569"/>
      <c r="AO1160" s="570"/>
      <c r="AP1160" s="573"/>
      <c r="AQ1160" s="574"/>
      <c r="AR1160" s="557">
        <f>IF(AN1160=0,0,(AP1160/AN1160)*100)</f>
        <v>0</v>
      </c>
      <c r="AS1160" s="558"/>
      <c r="AT1160" s="561">
        <f>AB1160+AH1160+AN1160</f>
        <v>0</v>
      </c>
      <c r="AU1160" s="562"/>
      <c r="AV1160" s="565">
        <f>AD1160+AJ1160+AP1160</f>
        <v>0</v>
      </c>
      <c r="AW1160" s="566"/>
      <c r="AX1160" s="557">
        <f>IF(AT1160=0,0,(AV1160/AT1160)*100)</f>
        <v>0</v>
      </c>
      <c r="AY1160" s="558"/>
      <c r="AZ1160" s="569"/>
      <c r="BA1160" s="570"/>
      <c r="BB1160" s="573"/>
      <c r="BC1160" s="574"/>
      <c r="BD1160" s="557">
        <f>IF(AZ1160=0,0,(BB1160/AZ1160)*100)</f>
        <v>0</v>
      </c>
      <c r="BE1160" s="558"/>
      <c r="BF1160" s="561">
        <f>AT1160+AZ1160</f>
        <v>0</v>
      </c>
      <c r="BG1160" s="562"/>
      <c r="BH1160" s="565">
        <f>AV1160+BB1160</f>
        <v>0</v>
      </c>
      <c r="BI1160" s="566"/>
      <c r="BJ1160" s="557">
        <f>IF(BF1160=0,0,(BH1160/BF1160)*100)</f>
        <v>0</v>
      </c>
      <c r="BK1160" s="558"/>
      <c r="BL1160" s="602">
        <f>(AD1160*2)+(AJ1160*2)+(AP1160*3)+BB1160</f>
        <v>0</v>
      </c>
      <c r="BM1160" s="603"/>
      <c r="BN1160" s="604"/>
      <c r="BO1160" s="587">
        <f t="shared" ref="BO1160" si="1092">IF(BQ1160=0,0,50*BP1160/BQ1160)</f>
        <v>0</v>
      </c>
      <c r="BP1160" s="555">
        <f t="shared" ref="BP1160" si="1093">(BL1160*BS$1132)+(N1160*BS$1133)+(X1160*BS$1134)+(R1160*BS$1135)+(V1160*BS$1136)+(Z1160*BS$1137)</f>
        <v>0</v>
      </c>
      <c r="BQ1160" s="555">
        <f t="shared" ref="BQ1160" si="1094">((AZ1160-BB1160)*BS$1139)+((AT1160-AV1160)*BS$1138)+(H1160*BS$1140)+(P1160*BS$1141)</f>
        <v>0</v>
      </c>
      <c r="BR1160" s="65"/>
      <c r="BS1160" s="65"/>
      <c r="BT1160" s="268"/>
    </row>
    <row r="1161" spans="1:72" ht="21.75" customHeight="1" x14ac:dyDescent="0.25">
      <c r="A1161" s="268"/>
      <c r="B1161" s="679"/>
      <c r="C1161" s="690" t="str">
        <f>IF(ROSTER!D$36="","",ROSTER!D$36)</f>
        <v/>
      </c>
      <c r="D1161" s="691"/>
      <c r="E1161" s="668"/>
      <c r="F1161" s="681"/>
      <c r="G1161" s="664"/>
      <c r="H1161" s="585"/>
      <c r="I1161" s="586"/>
      <c r="J1161" s="571"/>
      <c r="K1161" s="572"/>
      <c r="L1161" s="575"/>
      <c r="M1161" s="576"/>
      <c r="N1161" s="581" t="s">
        <v>16</v>
      </c>
      <c r="O1161" s="582"/>
      <c r="P1161" s="571"/>
      <c r="Q1161" s="572"/>
      <c r="R1161" s="575"/>
      <c r="S1161" s="576"/>
      <c r="T1161" s="581" t="s">
        <v>16</v>
      </c>
      <c r="U1161" s="582"/>
      <c r="V1161" s="585"/>
      <c r="W1161" s="586"/>
      <c r="X1161" s="571"/>
      <c r="Y1161" s="586"/>
      <c r="Z1161" s="571"/>
      <c r="AA1161" s="586"/>
      <c r="AB1161" s="571"/>
      <c r="AC1161" s="572"/>
      <c r="AD1161" s="575"/>
      <c r="AE1161" s="576"/>
      <c r="AF1161" s="577"/>
      <c r="AG1161" s="578"/>
      <c r="AH1161" s="571"/>
      <c r="AI1161" s="572"/>
      <c r="AJ1161" s="575"/>
      <c r="AK1161" s="576"/>
      <c r="AL1161" s="577"/>
      <c r="AM1161" s="578"/>
      <c r="AN1161" s="571"/>
      <c r="AO1161" s="572"/>
      <c r="AP1161" s="575"/>
      <c r="AQ1161" s="576"/>
      <c r="AR1161" s="577"/>
      <c r="AS1161" s="578"/>
      <c r="AT1161" s="627"/>
      <c r="AU1161" s="628"/>
      <c r="AV1161" s="629"/>
      <c r="AW1161" s="630"/>
      <c r="AX1161" s="577"/>
      <c r="AY1161" s="578"/>
      <c r="AZ1161" s="571"/>
      <c r="BA1161" s="572"/>
      <c r="BB1161" s="575"/>
      <c r="BC1161" s="576"/>
      <c r="BD1161" s="577"/>
      <c r="BE1161" s="578"/>
      <c r="BF1161" s="627"/>
      <c r="BG1161" s="628"/>
      <c r="BH1161" s="629"/>
      <c r="BI1161" s="630"/>
      <c r="BJ1161" s="577"/>
      <c r="BK1161" s="578"/>
      <c r="BL1161" s="605"/>
      <c r="BM1161" s="606"/>
      <c r="BN1161" s="607"/>
      <c r="BO1161" s="588"/>
      <c r="BP1161" s="556"/>
      <c r="BQ1161" s="556"/>
      <c r="BR1161" s="65"/>
      <c r="BS1161" s="65"/>
      <c r="BT1161" s="268"/>
    </row>
    <row r="1162" spans="1:72" ht="21.75" customHeight="1" x14ac:dyDescent="0.25">
      <c r="A1162" s="268"/>
      <c r="B1162" s="678" t="str">
        <f>IF(ROSTER!B$38="","",ROSTER!B$38)</f>
        <v/>
      </c>
      <c r="C1162" s="669" t="str">
        <f>IF(ROSTER!C$38="","",ROSTER!C$38)</f>
        <v/>
      </c>
      <c r="D1162" s="670"/>
      <c r="E1162" s="667"/>
      <c r="F1162" s="680">
        <f>IF(E1162="y",1,IF(E1162="S",1,0))</f>
        <v>0</v>
      </c>
      <c r="G1162" s="663">
        <f>IF(E1162="S",1,0)</f>
        <v>0</v>
      </c>
      <c r="H1162" s="583"/>
      <c r="I1162" s="584"/>
      <c r="J1162" s="569"/>
      <c r="K1162" s="570"/>
      <c r="L1162" s="573"/>
      <c r="M1162" s="574"/>
      <c r="N1162" s="579">
        <f>L1162+J1162</f>
        <v>0</v>
      </c>
      <c r="O1162" s="580"/>
      <c r="P1162" s="569"/>
      <c r="Q1162" s="570"/>
      <c r="R1162" s="573"/>
      <c r="S1162" s="574"/>
      <c r="T1162" s="579">
        <f>R1162-P1162</f>
        <v>0</v>
      </c>
      <c r="U1162" s="580"/>
      <c r="V1162" s="583"/>
      <c r="W1162" s="584"/>
      <c r="X1162" s="569"/>
      <c r="Y1162" s="584"/>
      <c r="Z1162" s="569"/>
      <c r="AA1162" s="584"/>
      <c r="AB1162" s="569"/>
      <c r="AC1162" s="570"/>
      <c r="AD1162" s="573"/>
      <c r="AE1162" s="574"/>
      <c r="AF1162" s="557">
        <f>IF(AB1162=0,0,(AD1162/AB1162)*100)</f>
        <v>0</v>
      </c>
      <c r="AG1162" s="558"/>
      <c r="AH1162" s="569"/>
      <c r="AI1162" s="570"/>
      <c r="AJ1162" s="573"/>
      <c r="AK1162" s="574"/>
      <c r="AL1162" s="557">
        <f>IF(AH1162=0,0,(AJ1162/AH1162)*100)</f>
        <v>0</v>
      </c>
      <c r="AM1162" s="558"/>
      <c r="AN1162" s="569"/>
      <c r="AO1162" s="570"/>
      <c r="AP1162" s="573"/>
      <c r="AQ1162" s="574"/>
      <c r="AR1162" s="557">
        <f>IF(AN1162=0,0,(AP1162/AN1162)*100)</f>
        <v>0</v>
      </c>
      <c r="AS1162" s="558"/>
      <c r="AT1162" s="561">
        <f>AB1162+AH1162+AN1162</f>
        <v>0</v>
      </c>
      <c r="AU1162" s="562"/>
      <c r="AV1162" s="565">
        <f>AD1162+AJ1162+AP1162</f>
        <v>0</v>
      </c>
      <c r="AW1162" s="566"/>
      <c r="AX1162" s="557">
        <f>IF(AT1162=0,0,(AV1162/AT1162)*100)</f>
        <v>0</v>
      </c>
      <c r="AY1162" s="558"/>
      <c r="AZ1162" s="569"/>
      <c r="BA1162" s="570"/>
      <c r="BB1162" s="573"/>
      <c r="BC1162" s="574"/>
      <c r="BD1162" s="557">
        <f>IF(AZ1162=0,0,(BB1162/AZ1162)*100)</f>
        <v>0</v>
      </c>
      <c r="BE1162" s="558"/>
      <c r="BF1162" s="561">
        <f>AT1162+AZ1162</f>
        <v>0</v>
      </c>
      <c r="BG1162" s="562"/>
      <c r="BH1162" s="565">
        <f>AV1162+BB1162</f>
        <v>0</v>
      </c>
      <c r="BI1162" s="566"/>
      <c r="BJ1162" s="557">
        <f>IF(BF1162=0,0,(BH1162/BF1162)*100)</f>
        <v>0</v>
      </c>
      <c r="BK1162" s="558"/>
      <c r="BL1162" s="602">
        <f>(AD1162*2)+(AJ1162*2)+(AP1162*3)+BB1162</f>
        <v>0</v>
      </c>
      <c r="BM1162" s="603"/>
      <c r="BN1162" s="604"/>
      <c r="BO1162" s="587">
        <f t="shared" ref="BO1162" si="1095">IF(BQ1162=0,0,50*BP1162/BQ1162)</f>
        <v>0</v>
      </c>
      <c r="BP1162" s="555">
        <f t="shared" ref="BP1162" si="1096">(BL1162*BS$1132)+(N1162*BS$1133)+(X1162*BS$1134)+(R1162*BS$1135)+(V1162*BS$1136)+(Z1162*BS$1137)</f>
        <v>0</v>
      </c>
      <c r="BQ1162" s="555">
        <f t="shared" ref="BQ1162" si="1097">((AZ1162-BB1162)*BS$1139)+((AT1162-AV1162)*BS$1138)+(H1162*BS$1140)+(P1162*BS$1141)</f>
        <v>0</v>
      </c>
      <c r="BR1162" s="65"/>
      <c r="BS1162" s="65"/>
      <c r="BT1162" s="268"/>
    </row>
    <row r="1163" spans="1:72" ht="21.75" customHeight="1" x14ac:dyDescent="0.25">
      <c r="A1163" s="268"/>
      <c r="B1163" s="679"/>
      <c r="C1163" s="690" t="str">
        <f>IF(ROSTER!D$38="","",ROSTER!D$38)</f>
        <v/>
      </c>
      <c r="D1163" s="691"/>
      <c r="E1163" s="668"/>
      <c r="F1163" s="681"/>
      <c r="G1163" s="664"/>
      <c r="H1163" s="585"/>
      <c r="I1163" s="586"/>
      <c r="J1163" s="571"/>
      <c r="K1163" s="572"/>
      <c r="L1163" s="575"/>
      <c r="M1163" s="576"/>
      <c r="N1163" s="581" t="s">
        <v>16</v>
      </c>
      <c r="O1163" s="582"/>
      <c r="P1163" s="571"/>
      <c r="Q1163" s="572"/>
      <c r="R1163" s="575"/>
      <c r="S1163" s="576"/>
      <c r="T1163" s="581" t="s">
        <v>16</v>
      </c>
      <c r="U1163" s="582"/>
      <c r="V1163" s="585"/>
      <c r="W1163" s="586"/>
      <c r="X1163" s="571"/>
      <c r="Y1163" s="586"/>
      <c r="Z1163" s="571"/>
      <c r="AA1163" s="586"/>
      <c r="AB1163" s="571"/>
      <c r="AC1163" s="572"/>
      <c r="AD1163" s="575"/>
      <c r="AE1163" s="576"/>
      <c r="AF1163" s="577"/>
      <c r="AG1163" s="578"/>
      <c r="AH1163" s="571"/>
      <c r="AI1163" s="572"/>
      <c r="AJ1163" s="575"/>
      <c r="AK1163" s="576"/>
      <c r="AL1163" s="577"/>
      <c r="AM1163" s="578"/>
      <c r="AN1163" s="571"/>
      <c r="AO1163" s="572"/>
      <c r="AP1163" s="575"/>
      <c r="AQ1163" s="576"/>
      <c r="AR1163" s="577"/>
      <c r="AS1163" s="578"/>
      <c r="AT1163" s="627"/>
      <c r="AU1163" s="628"/>
      <c r="AV1163" s="629"/>
      <c r="AW1163" s="630"/>
      <c r="AX1163" s="577"/>
      <c r="AY1163" s="578"/>
      <c r="AZ1163" s="571"/>
      <c r="BA1163" s="572"/>
      <c r="BB1163" s="575"/>
      <c r="BC1163" s="576"/>
      <c r="BD1163" s="577"/>
      <c r="BE1163" s="578"/>
      <c r="BF1163" s="627"/>
      <c r="BG1163" s="628"/>
      <c r="BH1163" s="629"/>
      <c r="BI1163" s="630"/>
      <c r="BJ1163" s="577"/>
      <c r="BK1163" s="578"/>
      <c r="BL1163" s="605"/>
      <c r="BM1163" s="606"/>
      <c r="BN1163" s="607"/>
      <c r="BO1163" s="588"/>
      <c r="BP1163" s="556"/>
      <c r="BQ1163" s="556"/>
      <c r="BR1163" s="65"/>
      <c r="BS1163" s="65"/>
      <c r="BT1163" s="268"/>
    </row>
    <row r="1164" spans="1:72" ht="21.75" customHeight="1" x14ac:dyDescent="0.25">
      <c r="A1164" s="268"/>
      <c r="B1164" s="678" t="str">
        <f>IF(ROSTER!B$40="","",ROSTER!B$40)</f>
        <v/>
      </c>
      <c r="C1164" s="669" t="str">
        <f>IF(ROSTER!C$40="","",ROSTER!C$40)</f>
        <v/>
      </c>
      <c r="D1164" s="670"/>
      <c r="E1164" s="667"/>
      <c r="F1164" s="680">
        <f>IF(E1164="y",1,IF(E1164="S",1,0))</f>
        <v>0</v>
      </c>
      <c r="G1164" s="663">
        <f>IF(E1164="S",1,0)</f>
        <v>0</v>
      </c>
      <c r="H1164" s="583"/>
      <c r="I1164" s="584"/>
      <c r="J1164" s="569"/>
      <c r="K1164" s="570"/>
      <c r="L1164" s="573"/>
      <c r="M1164" s="574"/>
      <c r="N1164" s="579">
        <f>L1164+J1164</f>
        <v>0</v>
      </c>
      <c r="O1164" s="580"/>
      <c r="P1164" s="569"/>
      <c r="Q1164" s="570"/>
      <c r="R1164" s="573"/>
      <c r="S1164" s="574"/>
      <c r="T1164" s="579">
        <f>R1164-P1164</f>
        <v>0</v>
      </c>
      <c r="U1164" s="580"/>
      <c r="V1164" s="583"/>
      <c r="W1164" s="584"/>
      <c r="X1164" s="569"/>
      <c r="Y1164" s="584"/>
      <c r="Z1164" s="569"/>
      <c r="AA1164" s="584"/>
      <c r="AB1164" s="569"/>
      <c r="AC1164" s="570"/>
      <c r="AD1164" s="573"/>
      <c r="AE1164" s="574"/>
      <c r="AF1164" s="557">
        <f>IF(AB1164=0,0,(AD1164/AB1164)*100)</f>
        <v>0</v>
      </c>
      <c r="AG1164" s="558"/>
      <c r="AH1164" s="569"/>
      <c r="AI1164" s="570"/>
      <c r="AJ1164" s="573"/>
      <c r="AK1164" s="574"/>
      <c r="AL1164" s="557">
        <f>IF(AH1164=0,0,(AJ1164/AH1164)*100)</f>
        <v>0</v>
      </c>
      <c r="AM1164" s="558"/>
      <c r="AN1164" s="569"/>
      <c r="AO1164" s="570"/>
      <c r="AP1164" s="573"/>
      <c r="AQ1164" s="574"/>
      <c r="AR1164" s="557">
        <f>IF(AN1164=0,0,(AP1164/AN1164)*100)</f>
        <v>0</v>
      </c>
      <c r="AS1164" s="558"/>
      <c r="AT1164" s="561">
        <f>AB1164+AH1164+AN1164</f>
        <v>0</v>
      </c>
      <c r="AU1164" s="562"/>
      <c r="AV1164" s="565">
        <f>AD1164+AJ1164+AP1164</f>
        <v>0</v>
      </c>
      <c r="AW1164" s="566"/>
      <c r="AX1164" s="557">
        <f>IF(AT1164=0,0,(AV1164/AT1164)*100)</f>
        <v>0</v>
      </c>
      <c r="AY1164" s="558"/>
      <c r="AZ1164" s="569"/>
      <c r="BA1164" s="570"/>
      <c r="BB1164" s="573"/>
      <c r="BC1164" s="574"/>
      <c r="BD1164" s="557">
        <f>IF(AZ1164=0,0,(BB1164/AZ1164)*100)</f>
        <v>0</v>
      </c>
      <c r="BE1164" s="558"/>
      <c r="BF1164" s="561">
        <f>AT1164+AZ1164</f>
        <v>0</v>
      </c>
      <c r="BG1164" s="562"/>
      <c r="BH1164" s="565">
        <f>AV1164+BB1164</f>
        <v>0</v>
      </c>
      <c r="BI1164" s="566"/>
      <c r="BJ1164" s="557">
        <f>IF(BF1164=0,0,(BH1164/BF1164)*100)</f>
        <v>0</v>
      </c>
      <c r="BK1164" s="558"/>
      <c r="BL1164" s="602">
        <f>(AD1164*2)+(AJ1164*2)+(AP1164*3)+BB1164</f>
        <v>0</v>
      </c>
      <c r="BM1164" s="603"/>
      <c r="BN1164" s="604"/>
      <c r="BO1164" s="587">
        <f t="shared" ref="BO1164" si="1098">IF(BQ1164=0,0,50*BP1164/BQ1164)</f>
        <v>0</v>
      </c>
      <c r="BP1164" s="555">
        <f t="shared" ref="BP1164" si="1099">(BL1164*BS$1132)+(N1164*BS$1133)+(X1164*BS$1134)+(R1164*BS$1135)+(V1164*BS$1136)+(Z1164*BS$1137)</f>
        <v>0</v>
      </c>
      <c r="BQ1164" s="555">
        <f t="shared" ref="BQ1164" si="1100">((AZ1164-BB1164)*BS$1139)+((AT1164-AV1164)*BS$1138)+(H1164*BS$1140)+(P1164*BS$1141)</f>
        <v>0</v>
      </c>
      <c r="BR1164" s="65"/>
      <c r="BS1164" s="65"/>
      <c r="BT1164" s="268"/>
    </row>
    <row r="1165" spans="1:72" ht="21.75" customHeight="1" x14ac:dyDescent="0.25">
      <c r="A1165" s="268"/>
      <c r="B1165" s="679"/>
      <c r="C1165" s="690" t="str">
        <f>IF(ROSTER!D$40="","",ROSTER!D$40)</f>
        <v/>
      </c>
      <c r="D1165" s="691"/>
      <c r="E1165" s="668"/>
      <c r="F1165" s="681"/>
      <c r="G1165" s="664"/>
      <c r="H1165" s="585"/>
      <c r="I1165" s="586"/>
      <c r="J1165" s="571"/>
      <c r="K1165" s="572"/>
      <c r="L1165" s="575"/>
      <c r="M1165" s="576"/>
      <c r="N1165" s="581" t="s">
        <v>16</v>
      </c>
      <c r="O1165" s="582"/>
      <c r="P1165" s="571"/>
      <c r="Q1165" s="572"/>
      <c r="R1165" s="575"/>
      <c r="S1165" s="576"/>
      <c r="T1165" s="581" t="s">
        <v>16</v>
      </c>
      <c r="U1165" s="582"/>
      <c r="V1165" s="585"/>
      <c r="W1165" s="586"/>
      <c r="X1165" s="571"/>
      <c r="Y1165" s="586"/>
      <c r="Z1165" s="571"/>
      <c r="AA1165" s="586"/>
      <c r="AB1165" s="571"/>
      <c r="AC1165" s="572"/>
      <c r="AD1165" s="575"/>
      <c r="AE1165" s="576"/>
      <c r="AF1165" s="577"/>
      <c r="AG1165" s="578"/>
      <c r="AH1165" s="571"/>
      <c r="AI1165" s="572"/>
      <c r="AJ1165" s="575"/>
      <c r="AK1165" s="576"/>
      <c r="AL1165" s="577"/>
      <c r="AM1165" s="578"/>
      <c r="AN1165" s="571"/>
      <c r="AO1165" s="572"/>
      <c r="AP1165" s="575"/>
      <c r="AQ1165" s="576"/>
      <c r="AR1165" s="577"/>
      <c r="AS1165" s="578"/>
      <c r="AT1165" s="627"/>
      <c r="AU1165" s="628"/>
      <c r="AV1165" s="629"/>
      <c r="AW1165" s="630"/>
      <c r="AX1165" s="577"/>
      <c r="AY1165" s="578"/>
      <c r="AZ1165" s="571"/>
      <c r="BA1165" s="572"/>
      <c r="BB1165" s="575"/>
      <c r="BC1165" s="576"/>
      <c r="BD1165" s="577"/>
      <c r="BE1165" s="578"/>
      <c r="BF1165" s="627"/>
      <c r="BG1165" s="628"/>
      <c r="BH1165" s="629"/>
      <c r="BI1165" s="630"/>
      <c r="BJ1165" s="577"/>
      <c r="BK1165" s="578"/>
      <c r="BL1165" s="605"/>
      <c r="BM1165" s="606"/>
      <c r="BN1165" s="607"/>
      <c r="BO1165" s="588"/>
      <c r="BP1165" s="556"/>
      <c r="BQ1165" s="556"/>
      <c r="BR1165" s="65"/>
      <c r="BS1165" s="65"/>
      <c r="BT1165" s="268"/>
    </row>
    <row r="1166" spans="1:72" ht="21.75" customHeight="1" x14ac:dyDescent="0.25">
      <c r="A1166" s="268"/>
      <c r="B1166" s="678" t="str">
        <f>IF(ROSTER!B$42="","",ROSTER!B$42)</f>
        <v/>
      </c>
      <c r="C1166" s="669" t="str">
        <f>IF(ROSTER!C$42="","",ROSTER!C$42)</f>
        <v/>
      </c>
      <c r="D1166" s="670"/>
      <c r="E1166" s="667"/>
      <c r="F1166" s="680">
        <f>IF(E1166="y",1,IF(E1166="S",1,0))</f>
        <v>0</v>
      </c>
      <c r="G1166" s="663">
        <f>IF(E1166="S",1,0)</f>
        <v>0</v>
      </c>
      <c r="H1166" s="583"/>
      <c r="I1166" s="584"/>
      <c r="J1166" s="569"/>
      <c r="K1166" s="570"/>
      <c r="L1166" s="573"/>
      <c r="M1166" s="574"/>
      <c r="N1166" s="579">
        <f>L1166+J1166</f>
        <v>0</v>
      </c>
      <c r="O1166" s="580"/>
      <c r="P1166" s="569"/>
      <c r="Q1166" s="570"/>
      <c r="R1166" s="573"/>
      <c r="S1166" s="574"/>
      <c r="T1166" s="579">
        <f>R1166-P1166</f>
        <v>0</v>
      </c>
      <c r="U1166" s="580"/>
      <c r="V1166" s="583"/>
      <c r="W1166" s="584"/>
      <c r="X1166" s="569"/>
      <c r="Y1166" s="584"/>
      <c r="Z1166" s="569"/>
      <c r="AA1166" s="584"/>
      <c r="AB1166" s="569"/>
      <c r="AC1166" s="570"/>
      <c r="AD1166" s="573"/>
      <c r="AE1166" s="574"/>
      <c r="AF1166" s="557">
        <f>IF(AB1166=0,0,(AD1166/AB1166)*100)</f>
        <v>0</v>
      </c>
      <c r="AG1166" s="558"/>
      <c r="AH1166" s="569"/>
      <c r="AI1166" s="570"/>
      <c r="AJ1166" s="573"/>
      <c r="AK1166" s="574"/>
      <c r="AL1166" s="557">
        <f>IF(AH1166=0,0,(AJ1166/AH1166)*100)</f>
        <v>0</v>
      </c>
      <c r="AM1166" s="558"/>
      <c r="AN1166" s="569"/>
      <c r="AO1166" s="570"/>
      <c r="AP1166" s="573"/>
      <c r="AQ1166" s="574"/>
      <c r="AR1166" s="557">
        <f>IF(AN1166=0,0,(AP1166/AN1166)*100)</f>
        <v>0</v>
      </c>
      <c r="AS1166" s="558"/>
      <c r="AT1166" s="561">
        <f>AB1166+AH1166+AN1166</f>
        <v>0</v>
      </c>
      <c r="AU1166" s="562"/>
      <c r="AV1166" s="565">
        <f>AD1166+AJ1166+AP1166</f>
        <v>0</v>
      </c>
      <c r="AW1166" s="566"/>
      <c r="AX1166" s="557">
        <f>IF(AT1166=0,0,(AV1166/AT1166)*100)</f>
        <v>0</v>
      </c>
      <c r="AY1166" s="558"/>
      <c r="AZ1166" s="569"/>
      <c r="BA1166" s="570"/>
      <c r="BB1166" s="573"/>
      <c r="BC1166" s="574"/>
      <c r="BD1166" s="557">
        <f>IF(AZ1166=0,0,(BB1166/AZ1166)*100)</f>
        <v>0</v>
      </c>
      <c r="BE1166" s="558"/>
      <c r="BF1166" s="561">
        <f>AT1166+AZ1166</f>
        <v>0</v>
      </c>
      <c r="BG1166" s="562"/>
      <c r="BH1166" s="565">
        <f>AV1166+BB1166</f>
        <v>0</v>
      </c>
      <c r="BI1166" s="566"/>
      <c r="BJ1166" s="557">
        <f>IF(BF1166=0,0,(BH1166/BF1166)*100)</f>
        <v>0</v>
      </c>
      <c r="BK1166" s="558"/>
      <c r="BL1166" s="602">
        <f>(AD1166*2)+(AJ1166*2)+(AP1166*3)+BB1166</f>
        <v>0</v>
      </c>
      <c r="BM1166" s="603"/>
      <c r="BN1166" s="604"/>
      <c r="BO1166" s="587">
        <f t="shared" ref="BO1166" si="1101">IF(BQ1166=0,0,50*BP1166/BQ1166)</f>
        <v>0</v>
      </c>
      <c r="BP1166" s="555">
        <f t="shared" ref="BP1166" si="1102">(BL1166*BS$1132)+(N1166*BS$1133)+(X1166*BS$1134)+(R1166*BS$1135)+(V1166*BS$1136)+(Z1166*BS$1137)</f>
        <v>0</v>
      </c>
      <c r="BQ1166" s="555">
        <f t="shared" ref="BQ1166" si="1103">((AZ1166-BB1166)*BS$1139)+((AT1166-AV1166)*BS$1138)+(H1166*BS$1140)+(P1166*BS$1141)</f>
        <v>0</v>
      </c>
      <c r="BR1166" s="65"/>
      <c r="BS1166" s="65"/>
      <c r="BT1166" s="268"/>
    </row>
    <row r="1167" spans="1:72" ht="21.75" customHeight="1" x14ac:dyDescent="0.25">
      <c r="A1167" s="268"/>
      <c r="B1167" s="679"/>
      <c r="C1167" s="690" t="str">
        <f>IF(ROSTER!D$42="","",ROSTER!D$42)</f>
        <v/>
      </c>
      <c r="D1167" s="691"/>
      <c r="E1167" s="668"/>
      <c r="F1167" s="681"/>
      <c r="G1167" s="664"/>
      <c r="H1167" s="585"/>
      <c r="I1167" s="586"/>
      <c r="J1167" s="571"/>
      <c r="K1167" s="572"/>
      <c r="L1167" s="575"/>
      <c r="M1167" s="576"/>
      <c r="N1167" s="581" t="s">
        <v>16</v>
      </c>
      <c r="O1167" s="582"/>
      <c r="P1167" s="571"/>
      <c r="Q1167" s="572"/>
      <c r="R1167" s="575"/>
      <c r="S1167" s="576"/>
      <c r="T1167" s="581" t="s">
        <v>16</v>
      </c>
      <c r="U1167" s="582"/>
      <c r="V1167" s="585"/>
      <c r="W1167" s="586"/>
      <c r="X1167" s="571"/>
      <c r="Y1167" s="586"/>
      <c r="Z1167" s="571"/>
      <c r="AA1167" s="586"/>
      <c r="AB1167" s="571"/>
      <c r="AC1167" s="572"/>
      <c r="AD1167" s="575"/>
      <c r="AE1167" s="576"/>
      <c r="AF1167" s="577"/>
      <c r="AG1167" s="578"/>
      <c r="AH1167" s="571"/>
      <c r="AI1167" s="572"/>
      <c r="AJ1167" s="575"/>
      <c r="AK1167" s="576"/>
      <c r="AL1167" s="577"/>
      <c r="AM1167" s="578"/>
      <c r="AN1167" s="571"/>
      <c r="AO1167" s="572"/>
      <c r="AP1167" s="575"/>
      <c r="AQ1167" s="576"/>
      <c r="AR1167" s="577"/>
      <c r="AS1167" s="578"/>
      <c r="AT1167" s="627"/>
      <c r="AU1167" s="628"/>
      <c r="AV1167" s="629"/>
      <c r="AW1167" s="630"/>
      <c r="AX1167" s="577"/>
      <c r="AY1167" s="578"/>
      <c r="AZ1167" s="571"/>
      <c r="BA1167" s="572"/>
      <c r="BB1167" s="575"/>
      <c r="BC1167" s="576"/>
      <c r="BD1167" s="577"/>
      <c r="BE1167" s="578"/>
      <c r="BF1167" s="627"/>
      <c r="BG1167" s="628"/>
      <c r="BH1167" s="629"/>
      <c r="BI1167" s="630"/>
      <c r="BJ1167" s="577"/>
      <c r="BK1167" s="578"/>
      <c r="BL1167" s="605"/>
      <c r="BM1167" s="606"/>
      <c r="BN1167" s="607"/>
      <c r="BO1167" s="588"/>
      <c r="BP1167" s="556"/>
      <c r="BQ1167" s="556"/>
      <c r="BR1167" s="65"/>
      <c r="BS1167" s="65"/>
      <c r="BT1167" s="268"/>
    </row>
    <row r="1168" spans="1:72" ht="21.75" customHeight="1" x14ac:dyDescent="0.25">
      <c r="A1168" s="268"/>
      <c r="B1168" s="678" t="str">
        <f>IF(ROSTER!B$44="","",ROSTER!B$44)</f>
        <v/>
      </c>
      <c r="C1168" s="669" t="str">
        <f>IF(ROSTER!C$44="","",ROSTER!C$44)</f>
        <v/>
      </c>
      <c r="D1168" s="670"/>
      <c r="E1168" s="667"/>
      <c r="F1168" s="680">
        <f>IF(E1168="y",1,IF(E1168="S",1,0))</f>
        <v>0</v>
      </c>
      <c r="G1168" s="663">
        <f>IF(E1168="S",1,0)</f>
        <v>0</v>
      </c>
      <c r="H1168" s="583"/>
      <c r="I1168" s="584"/>
      <c r="J1168" s="569"/>
      <c r="K1168" s="570"/>
      <c r="L1168" s="573"/>
      <c r="M1168" s="574"/>
      <c r="N1168" s="579">
        <f>L1168+J1168</f>
        <v>0</v>
      </c>
      <c r="O1168" s="580"/>
      <c r="P1168" s="569"/>
      <c r="Q1168" s="570"/>
      <c r="R1168" s="573"/>
      <c r="S1168" s="574"/>
      <c r="T1168" s="579">
        <f>R1168-P1168</f>
        <v>0</v>
      </c>
      <c r="U1168" s="580"/>
      <c r="V1168" s="583"/>
      <c r="W1168" s="584"/>
      <c r="X1168" s="569"/>
      <c r="Y1168" s="584"/>
      <c r="Z1168" s="569"/>
      <c r="AA1168" s="584"/>
      <c r="AB1168" s="569"/>
      <c r="AC1168" s="570"/>
      <c r="AD1168" s="573"/>
      <c r="AE1168" s="574"/>
      <c r="AF1168" s="557">
        <f>IF(AB1168=0,0,(AD1168/AB1168)*100)</f>
        <v>0</v>
      </c>
      <c r="AG1168" s="558"/>
      <c r="AH1168" s="569"/>
      <c r="AI1168" s="570"/>
      <c r="AJ1168" s="573"/>
      <c r="AK1168" s="574"/>
      <c r="AL1168" s="557">
        <f>IF(AH1168=0,0,(AJ1168/AH1168)*100)</f>
        <v>0</v>
      </c>
      <c r="AM1168" s="558"/>
      <c r="AN1168" s="569"/>
      <c r="AO1168" s="570"/>
      <c r="AP1168" s="573"/>
      <c r="AQ1168" s="574"/>
      <c r="AR1168" s="557">
        <f>IF(AN1168=0,0,(AP1168/AN1168)*100)</f>
        <v>0</v>
      </c>
      <c r="AS1168" s="558"/>
      <c r="AT1168" s="561">
        <f>AB1168+AH1168+AN1168</f>
        <v>0</v>
      </c>
      <c r="AU1168" s="562"/>
      <c r="AV1168" s="565">
        <f>AD1168+AJ1168+AP1168</f>
        <v>0</v>
      </c>
      <c r="AW1168" s="566"/>
      <c r="AX1168" s="557">
        <f>IF(AT1168=0,0,(AV1168/AT1168)*100)</f>
        <v>0</v>
      </c>
      <c r="AY1168" s="558"/>
      <c r="AZ1168" s="569"/>
      <c r="BA1168" s="570"/>
      <c r="BB1168" s="573"/>
      <c r="BC1168" s="574"/>
      <c r="BD1168" s="557">
        <f>IF(AZ1168=0,0,(BB1168/AZ1168)*100)</f>
        <v>0</v>
      </c>
      <c r="BE1168" s="558"/>
      <c r="BF1168" s="561">
        <f>AT1168+AZ1168</f>
        <v>0</v>
      </c>
      <c r="BG1168" s="562"/>
      <c r="BH1168" s="565">
        <f>AV1168+BB1168</f>
        <v>0</v>
      </c>
      <c r="BI1168" s="566"/>
      <c r="BJ1168" s="557">
        <f>IF(BF1168=0,0,(BH1168/BF1168)*100)</f>
        <v>0</v>
      </c>
      <c r="BK1168" s="558"/>
      <c r="BL1168" s="602">
        <f>(AD1168*2)+(AJ1168*2)+(AP1168*3)+BB1168</f>
        <v>0</v>
      </c>
      <c r="BM1168" s="603"/>
      <c r="BN1168" s="604"/>
      <c r="BO1168" s="587">
        <f t="shared" ref="BO1168" si="1104">IF(BQ1168=0,0,50*BP1168/BQ1168)</f>
        <v>0</v>
      </c>
      <c r="BP1168" s="555">
        <f t="shared" ref="BP1168" si="1105">(BL1168*BS$1132)+(N1168*BS$1133)+(X1168*BS$1134)+(R1168*BS$1135)+(V1168*BS$1136)+(Z1168*BS$1137)</f>
        <v>0</v>
      </c>
      <c r="BQ1168" s="555">
        <f t="shared" ref="BQ1168" si="1106">((AZ1168-BB1168)*BS$1139)+((AT1168-AV1168)*BS$1138)+(H1168*BS$1140)+(P1168*BS$1141)</f>
        <v>0</v>
      </c>
      <c r="BR1168" s="65"/>
      <c r="BS1168" s="65"/>
      <c r="BT1168" s="268"/>
    </row>
    <row r="1169" spans="1:75" ht="21.75" customHeight="1" x14ac:dyDescent="0.25">
      <c r="A1169" s="268"/>
      <c r="B1169" s="679"/>
      <c r="C1169" s="690" t="str">
        <f>IF(ROSTER!D$44="","",ROSTER!D$44)</f>
        <v/>
      </c>
      <c r="D1169" s="691"/>
      <c r="E1169" s="668"/>
      <c r="F1169" s="681"/>
      <c r="G1169" s="664"/>
      <c r="H1169" s="585"/>
      <c r="I1169" s="586"/>
      <c r="J1169" s="571"/>
      <c r="K1169" s="572"/>
      <c r="L1169" s="575"/>
      <c r="M1169" s="576"/>
      <c r="N1169" s="581" t="s">
        <v>16</v>
      </c>
      <c r="O1169" s="582"/>
      <c r="P1169" s="571"/>
      <c r="Q1169" s="572"/>
      <c r="R1169" s="575"/>
      <c r="S1169" s="576"/>
      <c r="T1169" s="581" t="s">
        <v>16</v>
      </c>
      <c r="U1169" s="582"/>
      <c r="V1169" s="585"/>
      <c r="W1169" s="586"/>
      <c r="X1169" s="571"/>
      <c r="Y1169" s="586"/>
      <c r="Z1169" s="571"/>
      <c r="AA1169" s="586"/>
      <c r="AB1169" s="571"/>
      <c r="AC1169" s="572"/>
      <c r="AD1169" s="575"/>
      <c r="AE1169" s="576"/>
      <c r="AF1169" s="577"/>
      <c r="AG1169" s="578"/>
      <c r="AH1169" s="571"/>
      <c r="AI1169" s="572"/>
      <c r="AJ1169" s="575"/>
      <c r="AK1169" s="576"/>
      <c r="AL1169" s="577"/>
      <c r="AM1169" s="578"/>
      <c r="AN1169" s="571"/>
      <c r="AO1169" s="572"/>
      <c r="AP1169" s="575"/>
      <c r="AQ1169" s="576"/>
      <c r="AR1169" s="577"/>
      <c r="AS1169" s="578"/>
      <c r="AT1169" s="627"/>
      <c r="AU1169" s="628"/>
      <c r="AV1169" s="629"/>
      <c r="AW1169" s="630"/>
      <c r="AX1169" s="577"/>
      <c r="AY1169" s="578"/>
      <c r="AZ1169" s="571"/>
      <c r="BA1169" s="572"/>
      <c r="BB1169" s="575"/>
      <c r="BC1169" s="576"/>
      <c r="BD1169" s="577"/>
      <c r="BE1169" s="578"/>
      <c r="BF1169" s="627"/>
      <c r="BG1169" s="628"/>
      <c r="BH1169" s="629"/>
      <c r="BI1169" s="630"/>
      <c r="BJ1169" s="577"/>
      <c r="BK1169" s="578"/>
      <c r="BL1169" s="605"/>
      <c r="BM1169" s="606"/>
      <c r="BN1169" s="607"/>
      <c r="BO1169" s="588"/>
      <c r="BP1169" s="556"/>
      <c r="BQ1169" s="556"/>
      <c r="BR1169" s="65"/>
      <c r="BS1169" s="65"/>
      <c r="BT1169" s="268"/>
    </row>
    <row r="1170" spans="1:75" ht="21.75" customHeight="1" x14ac:dyDescent="0.25">
      <c r="A1170" s="268"/>
      <c r="B1170" s="678" t="str">
        <f>IF(ROSTER!B$46="","",ROSTER!B$46)</f>
        <v/>
      </c>
      <c r="C1170" s="669" t="str">
        <f>IF(ROSTER!C$46="","",ROSTER!C$46)</f>
        <v/>
      </c>
      <c r="D1170" s="670"/>
      <c r="E1170" s="667"/>
      <c r="F1170" s="680">
        <f>IF(E1170="y",1,IF(E1170="S",1,0))</f>
        <v>0</v>
      </c>
      <c r="G1170" s="663">
        <f>IF(E1170="S",1,0)</f>
        <v>0</v>
      </c>
      <c r="H1170" s="583"/>
      <c r="I1170" s="584"/>
      <c r="J1170" s="569"/>
      <c r="K1170" s="570"/>
      <c r="L1170" s="573"/>
      <c r="M1170" s="574"/>
      <c r="N1170" s="579">
        <f>L1170+J1170</f>
        <v>0</v>
      </c>
      <c r="O1170" s="580"/>
      <c r="P1170" s="569"/>
      <c r="Q1170" s="570"/>
      <c r="R1170" s="573"/>
      <c r="S1170" s="574"/>
      <c r="T1170" s="579">
        <f>R1170-P1170</f>
        <v>0</v>
      </c>
      <c r="U1170" s="580"/>
      <c r="V1170" s="583"/>
      <c r="W1170" s="584"/>
      <c r="X1170" s="569"/>
      <c r="Y1170" s="584"/>
      <c r="Z1170" s="569"/>
      <c r="AA1170" s="584"/>
      <c r="AB1170" s="569"/>
      <c r="AC1170" s="570"/>
      <c r="AD1170" s="573"/>
      <c r="AE1170" s="574"/>
      <c r="AF1170" s="557">
        <f>IF(AB1170=0,0,(AD1170/AB1170)*100)</f>
        <v>0</v>
      </c>
      <c r="AG1170" s="558"/>
      <c r="AH1170" s="569"/>
      <c r="AI1170" s="570"/>
      <c r="AJ1170" s="573"/>
      <c r="AK1170" s="574"/>
      <c r="AL1170" s="557">
        <f>IF(AH1170=0,0,(AJ1170/AH1170)*100)</f>
        <v>0</v>
      </c>
      <c r="AM1170" s="558"/>
      <c r="AN1170" s="569"/>
      <c r="AO1170" s="570"/>
      <c r="AP1170" s="573"/>
      <c r="AQ1170" s="574"/>
      <c r="AR1170" s="557">
        <f>IF(AN1170=0,0,(AP1170/AN1170)*100)</f>
        <v>0</v>
      </c>
      <c r="AS1170" s="558"/>
      <c r="AT1170" s="561">
        <f>AB1170+AH1170+AN1170</f>
        <v>0</v>
      </c>
      <c r="AU1170" s="562"/>
      <c r="AV1170" s="565">
        <f>AD1170+AJ1170+AP1170</f>
        <v>0</v>
      </c>
      <c r="AW1170" s="566"/>
      <c r="AX1170" s="557">
        <f>IF(AT1170=0,0,(AV1170/AT1170)*100)</f>
        <v>0</v>
      </c>
      <c r="AY1170" s="558"/>
      <c r="AZ1170" s="569"/>
      <c r="BA1170" s="570"/>
      <c r="BB1170" s="573"/>
      <c r="BC1170" s="574"/>
      <c r="BD1170" s="557">
        <f>IF(AZ1170=0,0,(BB1170/AZ1170)*100)</f>
        <v>0</v>
      </c>
      <c r="BE1170" s="558"/>
      <c r="BF1170" s="561">
        <f>AT1170+AZ1170</f>
        <v>0</v>
      </c>
      <c r="BG1170" s="562"/>
      <c r="BH1170" s="565">
        <f>AV1170+BB1170</f>
        <v>0</v>
      </c>
      <c r="BI1170" s="566"/>
      <c r="BJ1170" s="557">
        <f>IF(BF1170=0,0,(BH1170/BF1170)*100)</f>
        <v>0</v>
      </c>
      <c r="BK1170" s="558"/>
      <c r="BL1170" s="602">
        <f>(AD1170*2)+(AJ1170*2)+(AP1170*3)+BB1170</f>
        <v>0</v>
      </c>
      <c r="BM1170" s="603"/>
      <c r="BN1170" s="604"/>
      <c r="BO1170" s="587">
        <f t="shared" ref="BO1170" si="1107">IF(BQ1170=0,0,50*BP1170/BQ1170)</f>
        <v>0</v>
      </c>
      <c r="BP1170" s="634">
        <f t="shared" ref="BP1170" si="1108">(BL1170*BS$1132)+(N1170*BS$1133)+(X1170*BS$1134)+(R1170*BS$1135)+(V1170*BS$1136)+(Z1170*BS$1137)</f>
        <v>0</v>
      </c>
      <c r="BQ1170" s="555">
        <f t="shared" ref="BQ1170" si="1109">((AZ1170-BB1170)*BS$1139)+((AT1170-AV1170)*BS$1138)+(H1170*BS$1140)+(P1170*BS$1141)</f>
        <v>0</v>
      </c>
      <c r="BR1170" s="65"/>
      <c r="BS1170" s="65"/>
      <c r="BT1170" s="268"/>
    </row>
    <row r="1171" spans="1:75" ht="22.5" customHeight="1" thickBot="1" x14ac:dyDescent="0.3">
      <c r="A1171" s="268"/>
      <c r="B1171" s="679"/>
      <c r="C1171" s="690" t="str">
        <f>IF(ROSTER!D$46="","",ROSTER!D$46)</f>
        <v/>
      </c>
      <c r="D1171" s="691"/>
      <c r="E1171" s="668"/>
      <c r="F1171" s="681"/>
      <c r="G1171" s="664"/>
      <c r="H1171" s="585"/>
      <c r="I1171" s="586"/>
      <c r="J1171" s="571"/>
      <c r="K1171" s="572"/>
      <c r="L1171" s="575"/>
      <c r="M1171" s="576"/>
      <c r="N1171" s="649" t="s">
        <v>16</v>
      </c>
      <c r="O1171" s="650"/>
      <c r="P1171" s="571"/>
      <c r="Q1171" s="572"/>
      <c r="R1171" s="575"/>
      <c r="S1171" s="576"/>
      <c r="T1171" s="581" t="s">
        <v>16</v>
      </c>
      <c r="U1171" s="582"/>
      <c r="V1171" s="585"/>
      <c r="W1171" s="586"/>
      <c r="X1171" s="571"/>
      <c r="Y1171" s="586"/>
      <c r="Z1171" s="571"/>
      <c r="AA1171" s="586"/>
      <c r="AB1171" s="571"/>
      <c r="AC1171" s="572"/>
      <c r="AD1171" s="575"/>
      <c r="AE1171" s="576"/>
      <c r="AF1171" s="559"/>
      <c r="AG1171" s="560"/>
      <c r="AH1171" s="571"/>
      <c r="AI1171" s="572"/>
      <c r="AJ1171" s="575"/>
      <c r="AK1171" s="576"/>
      <c r="AL1171" s="559"/>
      <c r="AM1171" s="560"/>
      <c r="AN1171" s="571"/>
      <c r="AO1171" s="572"/>
      <c r="AP1171" s="575"/>
      <c r="AQ1171" s="576"/>
      <c r="AR1171" s="559"/>
      <c r="AS1171" s="560"/>
      <c r="AT1171" s="563"/>
      <c r="AU1171" s="564"/>
      <c r="AV1171" s="567"/>
      <c r="AW1171" s="568"/>
      <c r="AX1171" s="559"/>
      <c r="AY1171" s="560"/>
      <c r="AZ1171" s="571"/>
      <c r="BA1171" s="572"/>
      <c r="BB1171" s="575"/>
      <c r="BC1171" s="576"/>
      <c r="BD1171" s="559"/>
      <c r="BE1171" s="560"/>
      <c r="BF1171" s="563"/>
      <c r="BG1171" s="564"/>
      <c r="BH1171" s="567"/>
      <c r="BI1171" s="568"/>
      <c r="BJ1171" s="559"/>
      <c r="BK1171" s="560"/>
      <c r="BL1171" s="631"/>
      <c r="BM1171" s="632"/>
      <c r="BN1171" s="633"/>
      <c r="BO1171" s="588"/>
      <c r="BP1171" s="635"/>
      <c r="BQ1171" s="556"/>
      <c r="BR1171" s="65"/>
      <c r="BS1171" s="65"/>
      <c r="BT1171" s="268"/>
    </row>
    <row r="1172" spans="1:75" s="79" customFormat="1" ht="33.4" customHeight="1" x14ac:dyDescent="0.45">
      <c r="A1172" s="278"/>
      <c r="B1172" s="671"/>
      <c r="C1172" s="611"/>
      <c r="D1172" s="674" t="s">
        <v>10</v>
      </c>
      <c r="E1172" s="675"/>
      <c r="F1172" s="78"/>
      <c r="G1172" s="78"/>
      <c r="H1172" s="547">
        <f>SUM(H1132:I1171)</f>
        <v>0</v>
      </c>
      <c r="I1172" s="548"/>
      <c r="J1172" s="547">
        <f>SUM(J1132:K1171)</f>
        <v>0</v>
      </c>
      <c r="K1172" s="548"/>
      <c r="L1172" s="551">
        <f>SUM(L1132:M1171)</f>
        <v>0</v>
      </c>
      <c r="M1172" s="636"/>
      <c r="N1172" s="533">
        <f>L1172+J1172</f>
        <v>0</v>
      </c>
      <c r="O1172" s="534"/>
      <c r="P1172" s="551">
        <f>SUM(P1132:Q1171)</f>
        <v>0</v>
      </c>
      <c r="Q1172" s="548"/>
      <c r="R1172" s="551">
        <f>SUM(R1132:S1171)</f>
        <v>0</v>
      </c>
      <c r="S1172" s="636"/>
      <c r="T1172" s="533">
        <f>R1172-P1172</f>
        <v>0</v>
      </c>
      <c r="U1172" s="534"/>
      <c r="V1172" s="551">
        <f>SUM(V1132:W1171)</f>
        <v>0</v>
      </c>
      <c r="W1172" s="636"/>
      <c r="X1172" s="547">
        <f>SUM(X1132:Y1171)</f>
        <v>0</v>
      </c>
      <c r="Y1172" s="534"/>
      <c r="Z1172" s="547">
        <f>SUM(Z1132:AA1171)</f>
        <v>0</v>
      </c>
      <c r="AA1172" s="534"/>
      <c r="AB1172" s="636">
        <f>SUM(AB1132:AC1171)</f>
        <v>0</v>
      </c>
      <c r="AC1172" s="548"/>
      <c r="AD1172" s="551">
        <f>SUM(AD1132:AE1171)</f>
        <v>0</v>
      </c>
      <c r="AE1172" s="636"/>
      <c r="AF1172" s="533">
        <f>IF(AB1172=0,0,(AD1172/AB1172)*100)</f>
        <v>0</v>
      </c>
      <c r="AG1172" s="534"/>
      <c r="AH1172" s="551">
        <f>SUM(AH1132:AI1171)</f>
        <v>0</v>
      </c>
      <c r="AI1172" s="548"/>
      <c r="AJ1172" s="551">
        <f>SUM(AJ1132:AK1171)</f>
        <v>0</v>
      </c>
      <c r="AK1172" s="636"/>
      <c r="AL1172" s="533">
        <f>IF(AH1172=0,0,(AJ1172/AH1172)*100)</f>
        <v>0</v>
      </c>
      <c r="AM1172" s="534"/>
      <c r="AN1172" s="551">
        <f>SUM(AN1132:AO1171)</f>
        <v>0</v>
      </c>
      <c r="AO1172" s="548"/>
      <c r="AP1172" s="551">
        <f>SUM(AP1132:AQ1171)</f>
        <v>0</v>
      </c>
      <c r="AQ1172" s="636"/>
      <c r="AR1172" s="533">
        <f>IF(AN1172=0,0,(AP1172/AN1172)*100)</f>
        <v>0</v>
      </c>
      <c r="AS1172" s="534"/>
      <c r="AT1172" s="547">
        <f>AB1172+AH1172+AN1172</f>
        <v>0</v>
      </c>
      <c r="AU1172" s="548"/>
      <c r="AV1172" s="551">
        <f>AD1172+AJ1172+AP1172</f>
        <v>0</v>
      </c>
      <c r="AW1172" s="552"/>
      <c r="AX1172" s="533">
        <f>IF(AT1172=0,0,(AV1172/AT1172)*100)</f>
        <v>0</v>
      </c>
      <c r="AY1172" s="534"/>
      <c r="AZ1172" s="551">
        <f>SUM(AZ1132:BA1171)</f>
        <v>0</v>
      </c>
      <c r="BA1172" s="548"/>
      <c r="BB1172" s="551">
        <f>SUM(BB1132:BC1171)</f>
        <v>0</v>
      </c>
      <c r="BC1172" s="636"/>
      <c r="BD1172" s="533">
        <f>IF(AZ1172=0,0,(BB1172/AZ1172)*100)</f>
        <v>0</v>
      </c>
      <c r="BE1172" s="534"/>
      <c r="BF1172" s="547">
        <f>AT1172+AZ1172</f>
        <v>0</v>
      </c>
      <c r="BG1172" s="548"/>
      <c r="BH1172" s="551">
        <f>AV1172+BB1172</f>
        <v>0</v>
      </c>
      <c r="BI1172" s="552"/>
      <c r="BJ1172" s="533">
        <f>IF(BF1172=0,0,(BH1172/BF1172)*100)</f>
        <v>0</v>
      </c>
      <c r="BK1172" s="619"/>
      <c r="BL1172" s="621">
        <f>SUM(BL1132:BN1171)</f>
        <v>0</v>
      </c>
      <c r="BM1172" s="622"/>
      <c r="BN1172" s="623"/>
      <c r="BO1172" s="610">
        <f>SUM(BO1132:BO1171)</f>
        <v>0</v>
      </c>
      <c r="BP1172" s="709">
        <f t="shared" ref="BP1172" si="1110">(BL1172*BS$1132)+(N1172*BS$1133)+(X1172*BS$1134)+(R1172*BS$1135)+(V1172*BS$1136)+(Z1172*BS$1137)</f>
        <v>0</v>
      </c>
      <c r="BQ1172" s="638">
        <f t="shared" ref="BQ1172" si="1111">((AZ1172-BB1172)*BS$1139)+((AT1172-AV1172)*BS$1138)+(H1172*BS$1140)+(P1172*BS$1141)</f>
        <v>0</v>
      </c>
      <c r="BR1172" s="77"/>
      <c r="BS1172" s="77"/>
      <c r="BT1172" s="278"/>
    </row>
    <row r="1173" spans="1:75" s="79" customFormat="1" ht="33.950000000000003" customHeight="1" thickBot="1" x14ac:dyDescent="0.5">
      <c r="A1173" s="278"/>
      <c r="B1173" s="672"/>
      <c r="C1173" s="673"/>
      <c r="D1173" s="676"/>
      <c r="E1173" s="677"/>
      <c r="F1173" s="80"/>
      <c r="G1173" s="80"/>
      <c r="H1173" s="549"/>
      <c r="I1173" s="550"/>
      <c r="J1173" s="549"/>
      <c r="K1173" s="550"/>
      <c r="L1173" s="553"/>
      <c r="M1173" s="637"/>
      <c r="N1173" s="535" t="s">
        <v>16</v>
      </c>
      <c r="O1173" s="536"/>
      <c r="P1173" s="553"/>
      <c r="Q1173" s="550"/>
      <c r="R1173" s="553"/>
      <c r="S1173" s="637"/>
      <c r="T1173" s="535" t="s">
        <v>16</v>
      </c>
      <c r="U1173" s="536"/>
      <c r="V1173" s="553"/>
      <c r="W1173" s="637"/>
      <c r="X1173" s="549"/>
      <c r="Y1173" s="536"/>
      <c r="Z1173" s="549"/>
      <c r="AA1173" s="536"/>
      <c r="AB1173" s="637"/>
      <c r="AC1173" s="550"/>
      <c r="AD1173" s="553"/>
      <c r="AE1173" s="637"/>
      <c r="AF1173" s="535"/>
      <c r="AG1173" s="536"/>
      <c r="AH1173" s="553"/>
      <c r="AI1173" s="550"/>
      <c r="AJ1173" s="553"/>
      <c r="AK1173" s="637"/>
      <c r="AL1173" s="535"/>
      <c r="AM1173" s="536"/>
      <c r="AN1173" s="553"/>
      <c r="AO1173" s="550"/>
      <c r="AP1173" s="553"/>
      <c r="AQ1173" s="637"/>
      <c r="AR1173" s="535"/>
      <c r="AS1173" s="536"/>
      <c r="AT1173" s="549"/>
      <c r="AU1173" s="550"/>
      <c r="AV1173" s="553"/>
      <c r="AW1173" s="554"/>
      <c r="AX1173" s="535"/>
      <c r="AY1173" s="536"/>
      <c r="AZ1173" s="553"/>
      <c r="BA1173" s="550"/>
      <c r="BB1173" s="553"/>
      <c r="BC1173" s="637"/>
      <c r="BD1173" s="535"/>
      <c r="BE1173" s="536"/>
      <c r="BF1173" s="549"/>
      <c r="BG1173" s="550"/>
      <c r="BH1173" s="553"/>
      <c r="BI1173" s="554"/>
      <c r="BJ1173" s="535"/>
      <c r="BK1173" s="620"/>
      <c r="BL1173" s="624"/>
      <c r="BM1173" s="625"/>
      <c r="BN1173" s="626"/>
      <c r="BO1173" s="609"/>
      <c r="BP1173" s="710"/>
      <c r="BQ1173" s="639"/>
      <c r="BR1173" s="77"/>
      <c r="BS1173" s="77"/>
      <c r="BT1173" s="278"/>
    </row>
    <row r="1174" spans="1:75" s="79" customFormat="1" ht="33" customHeight="1" thickBot="1" x14ac:dyDescent="0.5">
      <c r="A1174" s="278"/>
      <c r="B1174" s="671"/>
      <c r="C1174" s="611"/>
      <c r="D1174" s="674" t="s">
        <v>13</v>
      </c>
      <c r="E1174" s="675"/>
      <c r="F1174" s="82"/>
      <c r="G1174" s="117"/>
      <c r="H1174" s="541"/>
      <c r="I1174" s="545"/>
      <c r="J1174" s="541"/>
      <c r="K1174" s="545"/>
      <c r="L1174" s="537"/>
      <c r="M1174" s="538"/>
      <c r="N1174" s="533">
        <f>J1174+L1174</f>
        <v>0</v>
      </c>
      <c r="O1174" s="534"/>
      <c r="P1174" s="537"/>
      <c r="Q1174" s="545"/>
      <c r="R1174" s="537"/>
      <c r="S1174" s="538"/>
      <c r="T1174" s="533">
        <f>R1174-P1174</f>
        <v>0</v>
      </c>
      <c r="U1174" s="534"/>
      <c r="V1174" s="537"/>
      <c r="W1174" s="538"/>
      <c r="X1174" s="541"/>
      <c r="Y1174" s="542"/>
      <c r="Z1174" s="541"/>
      <c r="AA1174" s="542"/>
      <c r="AB1174" s="538"/>
      <c r="AC1174" s="545"/>
      <c r="AD1174" s="537"/>
      <c r="AE1174" s="538"/>
      <c r="AF1174" s="533">
        <f>IF(AB1174=0,0,(AD1174/AB1174)*100)</f>
        <v>0</v>
      </c>
      <c r="AG1174" s="534"/>
      <c r="AH1174" s="537"/>
      <c r="AI1174" s="545"/>
      <c r="AJ1174" s="537"/>
      <c r="AK1174" s="538"/>
      <c r="AL1174" s="533">
        <f>IF(AH1174=0,0,(AJ1174/AH1174)*100)</f>
        <v>0</v>
      </c>
      <c r="AM1174" s="534"/>
      <c r="AN1174" s="537"/>
      <c r="AO1174" s="545"/>
      <c r="AP1174" s="537"/>
      <c r="AQ1174" s="538"/>
      <c r="AR1174" s="533">
        <f>IF(AN1174=0,0,(AP1174/AN1174)*100)</f>
        <v>0</v>
      </c>
      <c r="AS1174" s="534"/>
      <c r="AT1174" s="547">
        <f>AB1174+AH1174+AN1174</f>
        <v>0</v>
      </c>
      <c r="AU1174" s="548"/>
      <c r="AV1174" s="551">
        <f>AD1174+AJ1174+AP1174</f>
        <v>0</v>
      </c>
      <c r="AW1174" s="552"/>
      <c r="AX1174" s="533">
        <f>IF(AT1174=0,0,(AV1174/AT1174)*100)</f>
        <v>0</v>
      </c>
      <c r="AY1174" s="534"/>
      <c r="AZ1174" s="537"/>
      <c r="BA1174" s="545"/>
      <c r="BB1174" s="537"/>
      <c r="BC1174" s="538"/>
      <c r="BD1174" s="533">
        <f>IF(AZ1174=0,0,(BB1174/AZ1174)*100)</f>
        <v>0</v>
      </c>
      <c r="BE1174" s="534"/>
      <c r="BF1174" s="547">
        <f>AT1174+AZ1174</f>
        <v>0</v>
      </c>
      <c r="BG1174" s="548"/>
      <c r="BH1174" s="551">
        <f>AV1174+BB1174</f>
        <v>0</v>
      </c>
      <c r="BI1174" s="552"/>
      <c r="BJ1174" s="533">
        <f>IF(BF1174=0,0,(BH1174/BF1174)*100)</f>
        <v>0</v>
      </c>
      <c r="BK1174" s="619"/>
      <c r="BL1174" s="700">
        <f>(AD1174*2)+(AJ1174*2)+(AP1174*3)+BB1174</f>
        <v>0</v>
      </c>
      <c r="BM1174" s="701"/>
      <c r="BN1174" s="702"/>
      <c r="BO1174" s="706"/>
      <c r="BP1174" s="83"/>
      <c r="BQ1174" s="84"/>
      <c r="BR1174" s="77"/>
      <c r="BS1174" s="77"/>
      <c r="BT1174" s="278"/>
    </row>
    <row r="1175" spans="1:75" s="79" customFormat="1" ht="33.75" customHeight="1" thickBot="1" x14ac:dyDescent="0.5">
      <c r="A1175" s="278"/>
      <c r="B1175" s="232"/>
      <c r="C1175" s="336"/>
      <c r="D1175" s="693"/>
      <c r="E1175" s="694"/>
      <c r="F1175" s="86"/>
      <c r="G1175" s="86"/>
      <c r="H1175" s="543"/>
      <c r="I1175" s="546"/>
      <c r="J1175" s="543"/>
      <c r="K1175" s="546"/>
      <c r="L1175" s="539"/>
      <c r="M1175" s="540"/>
      <c r="N1175" s="535">
        <f>IF((N1172+N1174)=0,0,N1172/(N1172+N1174)*100)</f>
        <v>0</v>
      </c>
      <c r="O1175" s="536"/>
      <c r="P1175" s="539"/>
      <c r="Q1175" s="546"/>
      <c r="R1175" s="539"/>
      <c r="S1175" s="540"/>
      <c r="T1175" s="535"/>
      <c r="U1175" s="536"/>
      <c r="V1175" s="539"/>
      <c r="W1175" s="540"/>
      <c r="X1175" s="543"/>
      <c r="Y1175" s="544"/>
      <c r="Z1175" s="543"/>
      <c r="AA1175" s="544"/>
      <c r="AB1175" s="540"/>
      <c r="AC1175" s="546"/>
      <c r="AD1175" s="539"/>
      <c r="AE1175" s="540"/>
      <c r="AF1175" s="535"/>
      <c r="AG1175" s="536"/>
      <c r="AH1175" s="539"/>
      <c r="AI1175" s="546"/>
      <c r="AJ1175" s="539"/>
      <c r="AK1175" s="540"/>
      <c r="AL1175" s="535"/>
      <c r="AM1175" s="536"/>
      <c r="AN1175" s="539"/>
      <c r="AO1175" s="546"/>
      <c r="AP1175" s="539"/>
      <c r="AQ1175" s="540"/>
      <c r="AR1175" s="535"/>
      <c r="AS1175" s="536"/>
      <c r="AT1175" s="549"/>
      <c r="AU1175" s="550"/>
      <c r="AV1175" s="553"/>
      <c r="AW1175" s="554"/>
      <c r="AX1175" s="535"/>
      <c r="AY1175" s="536"/>
      <c r="AZ1175" s="539"/>
      <c r="BA1175" s="546"/>
      <c r="BB1175" s="539"/>
      <c r="BC1175" s="540"/>
      <c r="BD1175" s="535"/>
      <c r="BE1175" s="536"/>
      <c r="BF1175" s="549"/>
      <c r="BG1175" s="550"/>
      <c r="BH1175" s="553"/>
      <c r="BI1175" s="554"/>
      <c r="BJ1175" s="535"/>
      <c r="BK1175" s="620"/>
      <c r="BL1175" s="703"/>
      <c r="BM1175" s="704"/>
      <c r="BN1175" s="705"/>
      <c r="BO1175" s="707"/>
      <c r="BP1175" s="222"/>
      <c r="BQ1175" s="222"/>
      <c r="BR1175" s="77"/>
      <c r="BS1175" s="77"/>
      <c r="BT1175" s="278"/>
    </row>
    <row r="1176" spans="1:75" ht="16.5" customHeight="1" thickTop="1" thickBot="1" x14ac:dyDescent="0.5">
      <c r="A1176" s="268"/>
      <c r="B1176" s="229"/>
      <c r="C1176" s="195"/>
      <c r="D1176" s="195"/>
      <c r="E1176" s="195"/>
      <c r="F1176" s="195"/>
      <c r="G1176" s="195"/>
      <c r="H1176" s="195"/>
      <c r="I1176" s="195"/>
      <c r="J1176" s="195"/>
      <c r="K1176" s="195"/>
      <c r="L1176" s="195"/>
      <c r="M1176" s="195"/>
      <c r="N1176" s="195"/>
      <c r="O1176" s="195"/>
      <c r="P1176" s="195"/>
      <c r="Q1176" s="195"/>
      <c r="R1176" s="195"/>
      <c r="S1176" s="195"/>
      <c r="T1176" s="195"/>
      <c r="U1176" s="195"/>
      <c r="V1176" s="195"/>
      <c r="W1176" s="195"/>
      <c r="X1176" s="195"/>
      <c r="Y1176" s="195"/>
      <c r="Z1176" s="195"/>
      <c r="AA1176" s="195"/>
      <c r="AB1176" s="195"/>
      <c r="AC1176" s="195"/>
      <c r="AD1176" s="195"/>
      <c r="AE1176" s="195"/>
      <c r="AF1176" s="198"/>
      <c r="AG1176" s="198"/>
      <c r="AH1176" s="195"/>
      <c r="AI1176" s="195"/>
      <c r="AJ1176" s="195"/>
      <c r="AK1176" s="195"/>
      <c r="AL1176" s="195"/>
      <c r="AM1176" s="195"/>
      <c r="AN1176" s="195"/>
      <c r="AO1176" s="195"/>
      <c r="AP1176" s="195"/>
      <c r="AQ1176" s="195"/>
      <c r="AR1176" s="195"/>
      <c r="AS1176" s="195"/>
      <c r="AT1176" s="195"/>
      <c r="AU1176" s="195"/>
      <c r="AV1176" s="195"/>
      <c r="AW1176" s="195"/>
      <c r="AX1176" s="195"/>
      <c r="AY1176" s="195"/>
      <c r="AZ1176" s="195"/>
      <c r="BA1176" s="195"/>
      <c r="BB1176" s="195"/>
      <c r="BC1176" s="195"/>
      <c r="BD1176" s="195"/>
      <c r="BE1176" s="195"/>
      <c r="BF1176" s="195"/>
      <c r="BG1176" s="195"/>
      <c r="BH1176" s="195"/>
      <c r="BI1176" s="195"/>
      <c r="BJ1176" s="195"/>
      <c r="BK1176" s="195"/>
      <c r="BL1176" s="195"/>
      <c r="BM1176" s="195"/>
      <c r="BN1176" s="195"/>
      <c r="BO1176" s="247"/>
      <c r="BP1176" s="600">
        <f>IF((J1172+L1174)=0,0,(J1172/(J1172+L1174)*100)%)</f>
        <v>0</v>
      </c>
      <c r="BQ1176" s="601"/>
      <c r="BR1176" s="600">
        <f>IF((L1172+J1174)=0,0,(L1172/(L1172+J1174)*100)%)</f>
        <v>0</v>
      </c>
      <c r="BS1176" s="601"/>
      <c r="BT1176" s="268"/>
    </row>
    <row r="1177" spans="1:75" s="85" customFormat="1" ht="87" customHeight="1" thickTop="1" thickBot="1" x14ac:dyDescent="0.55000000000000004">
      <c r="A1177" s="279"/>
      <c r="B1177" s="682"/>
      <c r="C1177" s="683"/>
      <c r="D1177" s="608"/>
      <c r="E1177" s="608"/>
      <c r="F1177" s="608"/>
      <c r="G1177" s="608"/>
      <c r="H1177" s="346"/>
      <c r="I1177" s="346"/>
      <c r="J1177" s="346"/>
      <c r="K1177" s="200"/>
      <c r="L1177" s="346"/>
      <c r="M1177" s="346"/>
      <c r="N1177" s="346"/>
      <c r="O1177" s="338"/>
      <c r="P1177" s="338"/>
      <c r="Q1177" s="338"/>
      <c r="R1177" s="338"/>
      <c r="S1177" s="346"/>
      <c r="T1177" s="346" t="s">
        <v>59</v>
      </c>
      <c r="U1177" s="346"/>
      <c r="V1177" s="200"/>
      <c r="W1177" s="346"/>
      <c r="X1177" s="346"/>
      <c r="Y1177" s="346"/>
      <c r="Z1177" s="714" t="s">
        <v>157</v>
      </c>
      <c r="AA1177" s="714"/>
      <c r="AB1177" s="714"/>
      <c r="AC1177" s="715"/>
      <c r="AD1177" s="589"/>
      <c r="AE1177" s="590"/>
      <c r="AF1177" s="591"/>
      <c r="AG1177" s="200"/>
      <c r="AH1177" s="589"/>
      <c r="AI1177" s="590"/>
      <c r="AJ1177" s="591"/>
      <c r="AK1177" s="714" t="s">
        <v>159</v>
      </c>
      <c r="AL1177" s="714"/>
      <c r="AM1177" s="714"/>
      <c r="AN1177" s="715"/>
      <c r="AO1177" s="589"/>
      <c r="AP1177" s="590"/>
      <c r="AQ1177" s="591"/>
      <c r="AR1177" s="204"/>
      <c r="AS1177" s="589"/>
      <c r="AT1177" s="590"/>
      <c r="AU1177" s="591"/>
      <c r="AV1177" s="340"/>
      <c r="AW1177" s="340"/>
      <c r="AX1177" s="340"/>
      <c r="AY1177" s="340"/>
      <c r="AZ1177" s="711" t="s">
        <v>20</v>
      </c>
      <c r="BA1177" s="711"/>
      <c r="BB1177" s="711"/>
      <c r="BC1177" s="711"/>
      <c r="BD1177" s="712"/>
      <c r="BE1177" s="616">
        <f>BL1172</f>
        <v>0</v>
      </c>
      <c r="BF1177" s="617"/>
      <c r="BG1177" s="618"/>
      <c r="BH1177" s="205"/>
      <c r="BI1177" s="616">
        <f>BL1174</f>
        <v>0</v>
      </c>
      <c r="BJ1177" s="617"/>
      <c r="BK1177" s="618"/>
      <c r="BL1177" s="206"/>
      <c r="BM1177" s="206"/>
      <c r="BN1177" s="206"/>
      <c r="BO1177" s="248"/>
      <c r="BP1177" s="87"/>
      <c r="BQ1177" s="87"/>
      <c r="BR1177" s="81"/>
      <c r="BS1177" s="81"/>
      <c r="BT1177" s="279"/>
    </row>
    <row r="1178" spans="1:75" ht="15.6" customHeight="1" thickTop="1" thickBot="1" x14ac:dyDescent="0.55000000000000004">
      <c r="A1178" s="268"/>
      <c r="B1178" s="230"/>
      <c r="C1178" s="207"/>
      <c r="D1178" s="196"/>
      <c r="E1178" s="196"/>
      <c r="F1178" s="199"/>
      <c r="G1178" s="199"/>
      <c r="H1178" s="202"/>
      <c r="I1178" s="202"/>
      <c r="J1178" s="202"/>
      <c r="K1178" s="202"/>
      <c r="L1178" s="202"/>
      <c r="M1178" s="202"/>
      <c r="N1178" s="202"/>
      <c r="O1178" s="199"/>
      <c r="P1178" s="199"/>
      <c r="Q1178" s="199"/>
      <c r="R1178" s="199"/>
      <c r="S1178" s="202"/>
      <c r="T1178" s="202"/>
      <c r="U1178" s="202"/>
      <c r="V1178" s="201"/>
      <c r="W1178" s="202"/>
      <c r="X1178" s="202"/>
      <c r="Y1178" s="202"/>
      <c r="Z1178" s="337"/>
      <c r="AA1178" s="337"/>
      <c r="AB1178" s="337"/>
      <c r="AC1178" s="337"/>
      <c r="AD1178" s="202"/>
      <c r="AE1178" s="202"/>
      <c r="AF1178" s="202"/>
      <c r="AG1178" s="202"/>
      <c r="AH1178" s="201"/>
      <c r="AI1178" s="201"/>
      <c r="AJ1178" s="202"/>
      <c r="AK1178" s="337"/>
      <c r="AL1178" s="337"/>
      <c r="AM1178" s="337"/>
      <c r="AN1178" s="337"/>
      <c r="AO1178" s="202"/>
      <c r="AP1178" s="202"/>
      <c r="AQ1178" s="202"/>
      <c r="AR1178" s="202"/>
      <c r="AS1178" s="202"/>
      <c r="AT1178" s="204"/>
      <c r="AU1178" s="204"/>
      <c r="AV1178" s="207"/>
      <c r="AW1178" s="207"/>
      <c r="AX1178" s="207"/>
      <c r="AY1178" s="207"/>
      <c r="AZ1178" s="199"/>
      <c r="BA1178" s="208"/>
      <c r="BB1178" s="208"/>
      <c r="BC1178" s="209"/>
      <c r="BD1178" s="210"/>
      <c r="BE1178" s="211"/>
      <c r="BF1178" s="211"/>
      <c r="BG1178" s="204"/>
      <c r="BH1178" s="212"/>
      <c r="BI1178" s="213"/>
      <c r="BJ1178" s="213"/>
      <c r="BK1178" s="204"/>
      <c r="BL1178" s="207"/>
      <c r="BM1178" s="207"/>
      <c r="BN1178" s="207"/>
      <c r="BO1178" s="249"/>
      <c r="BP1178" s="88"/>
      <c r="BQ1178" s="88"/>
      <c r="BR1178" s="65"/>
      <c r="BS1178" s="65"/>
      <c r="BT1178" s="268"/>
    </row>
    <row r="1179" spans="1:75" s="85" customFormat="1" ht="86.25" customHeight="1" thickTop="1" thickBot="1" x14ac:dyDescent="0.55000000000000004">
      <c r="A1179" s="279"/>
      <c r="B1179" s="531"/>
      <c r="C1179" s="532"/>
      <c r="D1179" s="608"/>
      <c r="E1179" s="608"/>
      <c r="F1179" s="608"/>
      <c r="G1179" s="608"/>
      <c r="H1179" s="212"/>
      <c r="I1179" s="212"/>
      <c r="J1179" s="212"/>
      <c r="K1179" s="200"/>
      <c r="L1179" s="212"/>
      <c r="M1179" s="212"/>
      <c r="N1179" s="212"/>
      <c r="O1179" s="338"/>
      <c r="P1179" s="338"/>
      <c r="Q1179" s="338"/>
      <c r="R1179" s="338"/>
      <c r="S1179" s="212"/>
      <c r="T1179" s="212" t="s">
        <v>15</v>
      </c>
      <c r="U1179" s="212"/>
      <c r="V1179" s="200"/>
      <c r="W1179" s="212"/>
      <c r="X1179" s="212"/>
      <c r="Y1179" s="212"/>
      <c r="Z1179" s="714" t="s">
        <v>158</v>
      </c>
      <c r="AA1179" s="714"/>
      <c r="AB1179" s="714"/>
      <c r="AC1179" s="715"/>
      <c r="AD1179" s="616">
        <f>AD1177</f>
        <v>0</v>
      </c>
      <c r="AE1179" s="617"/>
      <c r="AF1179" s="618"/>
      <c r="AG1179" s="200"/>
      <c r="AH1179" s="616">
        <f>AH1177</f>
        <v>0</v>
      </c>
      <c r="AI1179" s="617"/>
      <c r="AJ1179" s="618"/>
      <c r="AK1179" s="714" t="s">
        <v>160</v>
      </c>
      <c r="AL1179" s="714"/>
      <c r="AM1179" s="714"/>
      <c r="AN1179" s="715"/>
      <c r="AO1179" s="616">
        <f>AO1177-AD1177</f>
        <v>0</v>
      </c>
      <c r="AP1179" s="617"/>
      <c r="AQ1179" s="618"/>
      <c r="AR1179" s="204"/>
      <c r="AS1179" s="616">
        <f>AS1177-AH1177</f>
        <v>0</v>
      </c>
      <c r="AT1179" s="617"/>
      <c r="AU1179" s="618"/>
      <c r="AV1179" s="340"/>
      <c r="AW1179" s="340"/>
      <c r="AX1179" s="340"/>
      <c r="AY1179" s="340"/>
      <c r="AZ1179" s="711" t="s">
        <v>44</v>
      </c>
      <c r="BA1179" s="711"/>
      <c r="BB1179" s="711"/>
      <c r="BC1179" s="711"/>
      <c r="BD1179" s="712"/>
      <c r="BE1179" s="616">
        <f>BE1177-AO1177</f>
        <v>0</v>
      </c>
      <c r="BF1179" s="617"/>
      <c r="BG1179" s="618"/>
      <c r="BH1179" s="214"/>
      <c r="BI1179" s="616">
        <f>BI1177-AS1177</f>
        <v>0</v>
      </c>
      <c r="BJ1179" s="617"/>
      <c r="BK1179" s="618"/>
      <c r="BL1179" s="206"/>
      <c r="BM1179" s="206"/>
      <c r="BN1179" s="206"/>
      <c r="BO1179" s="248"/>
      <c r="BP1179" s="87"/>
      <c r="BQ1179" s="87"/>
      <c r="BR1179" s="81"/>
      <c r="BS1179" s="81"/>
      <c r="BT1179" s="279"/>
      <c r="BW1179" s="79"/>
    </row>
    <row r="1180" spans="1:75" ht="18.75" customHeight="1" thickTop="1" thickBot="1" x14ac:dyDescent="0.5">
      <c r="A1180" s="268"/>
      <c r="B1180" s="231"/>
      <c r="C1180" s="197"/>
      <c r="D1180" s="197"/>
      <c r="E1180" s="197"/>
      <c r="F1180" s="254"/>
      <c r="G1180" s="254"/>
      <c r="H1180" s="197"/>
      <c r="I1180" s="197"/>
      <c r="J1180" s="197"/>
      <c r="K1180" s="197"/>
      <c r="L1180" s="197"/>
      <c r="M1180" s="197"/>
      <c r="N1180" s="197"/>
      <c r="O1180" s="197"/>
      <c r="P1180" s="197"/>
      <c r="Q1180" s="197"/>
      <c r="R1180" s="197"/>
      <c r="S1180" s="197"/>
      <c r="T1180" s="197"/>
      <c r="U1180" s="197"/>
      <c r="V1180" s="197"/>
      <c r="W1180" s="197"/>
      <c r="X1180" s="197"/>
      <c r="Y1180" s="197"/>
      <c r="Z1180" s="197"/>
      <c r="AA1180" s="197"/>
      <c r="AB1180" s="197"/>
      <c r="AC1180" s="197"/>
      <c r="AD1180" s="197"/>
      <c r="AE1180" s="197"/>
      <c r="AF1180" s="203"/>
      <c r="AG1180" s="203"/>
      <c r="AH1180" s="197"/>
      <c r="AI1180" s="197"/>
      <c r="AJ1180" s="197"/>
      <c r="AK1180" s="197"/>
      <c r="AL1180" s="197"/>
      <c r="AM1180" s="197"/>
      <c r="AN1180" s="197"/>
      <c r="AO1180" s="197"/>
      <c r="AP1180" s="197"/>
      <c r="AQ1180" s="197"/>
      <c r="AR1180" s="197"/>
      <c r="AS1180" s="197"/>
      <c r="AT1180" s="197"/>
      <c r="AU1180" s="197"/>
      <c r="AV1180" s="197"/>
      <c r="AW1180" s="197"/>
      <c r="AX1180" s="197"/>
      <c r="AY1180" s="197"/>
      <c r="AZ1180" s="197"/>
      <c r="BA1180" s="640" t="s">
        <v>153</v>
      </c>
      <c r="BB1180" s="640"/>
      <c r="BC1180" s="640"/>
      <c r="BD1180" s="640"/>
      <c r="BE1180" s="640"/>
      <c r="BF1180" s="640"/>
      <c r="BG1180" s="640"/>
      <c r="BH1180" s="640"/>
      <c r="BI1180" s="640"/>
      <c r="BJ1180" s="640"/>
      <c r="BK1180" s="640"/>
      <c r="BL1180" s="640"/>
      <c r="BM1180" s="640"/>
      <c r="BN1180" s="640"/>
      <c r="BO1180" s="250"/>
      <c r="BP1180" s="89"/>
      <c r="BQ1180" s="89"/>
      <c r="BR1180" s="65"/>
      <c r="BS1180" s="65"/>
      <c r="BT1180" s="268"/>
    </row>
    <row r="1181" spans="1:75" s="255" customFormat="1" ht="13.5" customHeight="1" thickTop="1" x14ac:dyDescent="0.45">
      <c r="A1181" s="268"/>
      <c r="B1181" s="269"/>
      <c r="C1181" s="268"/>
      <c r="D1181" s="268"/>
      <c r="E1181" s="268"/>
      <c r="F1181" s="270"/>
      <c r="G1181" s="270"/>
      <c r="H1181" s="268"/>
      <c r="I1181" s="268"/>
      <c r="J1181" s="268"/>
      <c r="K1181" s="268"/>
      <c r="L1181" s="268"/>
      <c r="M1181" s="268"/>
      <c r="N1181" s="268"/>
      <c r="O1181" s="268"/>
      <c r="P1181" s="268"/>
      <c r="Q1181" s="268"/>
      <c r="R1181" s="268"/>
      <c r="S1181" s="268"/>
      <c r="T1181" s="268"/>
      <c r="U1181" s="268"/>
      <c r="V1181" s="268"/>
      <c r="W1181" s="268"/>
      <c r="X1181" s="268"/>
      <c r="Y1181" s="268"/>
      <c r="Z1181" s="268"/>
      <c r="AA1181" s="268"/>
      <c r="AB1181" s="268"/>
      <c r="AC1181" s="268"/>
      <c r="AD1181" s="268"/>
      <c r="AE1181" s="268"/>
      <c r="AF1181" s="271"/>
      <c r="AG1181" s="271"/>
      <c r="AH1181" s="268"/>
      <c r="AI1181" s="268"/>
      <c r="AJ1181" s="268"/>
      <c r="AK1181" s="268"/>
      <c r="AL1181" s="268"/>
      <c r="AM1181" s="268"/>
      <c r="AN1181" s="268"/>
      <c r="AO1181" s="268"/>
      <c r="AP1181" s="268"/>
      <c r="AQ1181" s="268"/>
      <c r="AR1181" s="268"/>
      <c r="AS1181" s="268"/>
      <c r="AT1181" s="268"/>
      <c r="AU1181" s="268"/>
      <c r="AV1181" s="268"/>
      <c r="AW1181" s="268"/>
      <c r="AX1181" s="268"/>
      <c r="AY1181" s="268"/>
      <c r="AZ1181" s="268"/>
      <c r="BA1181" s="268"/>
      <c r="BB1181" s="268"/>
      <c r="BC1181" s="268"/>
      <c r="BD1181" s="268"/>
      <c r="BE1181" s="268"/>
      <c r="BF1181" s="268"/>
      <c r="BG1181" s="268"/>
      <c r="BH1181" s="268"/>
      <c r="BI1181" s="268"/>
      <c r="BJ1181" s="268"/>
      <c r="BK1181" s="268"/>
      <c r="BL1181" s="268"/>
      <c r="BM1181" s="268"/>
      <c r="BN1181" s="268"/>
      <c r="BO1181" s="272"/>
      <c r="BP1181" s="272"/>
      <c r="BQ1181" s="272"/>
      <c r="BR1181" s="268"/>
      <c r="BS1181" s="268"/>
      <c r="BT1181" s="268"/>
    </row>
    <row r="1182" spans="1:75" s="69" customFormat="1" ht="33.75" x14ac:dyDescent="0.5">
      <c r="A1182" s="273"/>
      <c r="B1182" s="695" t="s">
        <v>9</v>
      </c>
      <c r="C1182" s="695"/>
      <c r="D1182" s="695"/>
      <c r="E1182" s="695"/>
      <c r="F1182" s="695"/>
      <c r="G1182" s="695"/>
      <c r="H1182" s="695"/>
      <c r="I1182" s="695"/>
      <c r="J1182" s="695"/>
      <c r="K1182" s="695"/>
      <c r="L1182" s="695"/>
      <c r="M1182" s="695"/>
      <c r="N1182" s="695"/>
      <c r="O1182" s="695"/>
      <c r="P1182" s="695"/>
      <c r="Q1182" s="695"/>
      <c r="R1182" s="695"/>
      <c r="S1182" s="695"/>
      <c r="T1182" s="695"/>
      <c r="U1182" s="695"/>
      <c r="V1182" s="695"/>
      <c r="W1182" s="695"/>
      <c r="X1182" s="695"/>
      <c r="Y1182" s="695"/>
      <c r="Z1182" s="695"/>
      <c r="AA1182" s="695"/>
      <c r="AB1182" s="695"/>
      <c r="AC1182" s="695"/>
      <c r="AD1182" s="695"/>
      <c r="AE1182" s="695"/>
      <c r="AF1182" s="695"/>
      <c r="AG1182" s="695"/>
      <c r="AH1182" s="695"/>
      <c r="AI1182" s="695"/>
      <c r="AJ1182" s="695"/>
      <c r="AK1182" s="695"/>
      <c r="AL1182" s="695"/>
      <c r="AM1182" s="695"/>
      <c r="AN1182" s="695"/>
      <c r="AO1182" s="695"/>
      <c r="AP1182" s="695"/>
      <c r="AQ1182" s="695"/>
      <c r="AR1182" s="695"/>
      <c r="AS1182" s="695"/>
      <c r="AT1182" s="695"/>
      <c r="AU1182" s="695"/>
      <c r="AV1182" s="695"/>
      <c r="AW1182" s="695"/>
      <c r="AX1182" s="695"/>
      <c r="AY1182" s="695"/>
      <c r="AZ1182" s="695"/>
      <c r="BA1182" s="695"/>
      <c r="BB1182" s="695"/>
      <c r="BC1182" s="695"/>
      <c r="BD1182" s="695"/>
      <c r="BE1182" s="695"/>
      <c r="BF1182" s="695"/>
      <c r="BG1182" s="695"/>
      <c r="BH1182" s="695"/>
      <c r="BI1182" s="695"/>
      <c r="BJ1182" s="695"/>
      <c r="BK1182" s="695"/>
      <c r="BL1182" s="695"/>
      <c r="BM1182" s="695"/>
      <c r="BN1182" s="695"/>
      <c r="BO1182" s="175"/>
      <c r="BP1182" s="175"/>
      <c r="BQ1182" s="175"/>
      <c r="BR1182" s="68"/>
      <c r="BS1182" s="68"/>
      <c r="BT1182" s="273"/>
    </row>
    <row r="1183" spans="1:75" ht="10.9" customHeight="1" x14ac:dyDescent="0.45">
      <c r="A1183" s="268"/>
      <c r="B1183" s="227"/>
      <c r="C1183" s="177"/>
      <c r="D1183" s="177"/>
      <c r="E1183" s="177"/>
      <c r="F1183" s="178"/>
      <c r="G1183" s="178"/>
      <c r="H1183" s="177"/>
      <c r="I1183" s="177"/>
      <c r="J1183" s="177"/>
      <c r="K1183" s="177"/>
      <c r="L1183" s="177"/>
      <c r="M1183" s="177"/>
      <c r="N1183" s="177"/>
      <c r="O1183" s="177"/>
      <c r="P1183" s="177"/>
      <c r="Q1183" s="177"/>
      <c r="R1183" s="177"/>
      <c r="S1183" s="177"/>
      <c r="T1183" s="177"/>
      <c r="U1183" s="177"/>
      <c r="V1183" s="177"/>
      <c r="W1183" s="177"/>
      <c r="X1183" s="177"/>
      <c r="Y1183" s="177"/>
      <c r="Z1183" s="177"/>
      <c r="AA1183" s="177"/>
      <c r="AB1183" s="177"/>
      <c r="AC1183" s="177"/>
      <c r="AD1183" s="177"/>
      <c r="AE1183" s="177"/>
      <c r="AF1183" s="179"/>
      <c r="AG1183" s="179"/>
      <c r="AH1183" s="177"/>
      <c r="AI1183" s="177"/>
      <c r="AJ1183" s="177"/>
      <c r="AK1183" s="177"/>
      <c r="AL1183" s="177"/>
      <c r="AM1183" s="177"/>
      <c r="AN1183" s="177"/>
      <c r="AO1183" s="177"/>
      <c r="AP1183" s="177"/>
      <c r="AQ1183" s="177"/>
      <c r="AR1183" s="177"/>
      <c r="AS1183" s="177"/>
      <c r="AT1183" s="177"/>
      <c r="AU1183" s="177"/>
      <c r="AV1183" s="177"/>
      <c r="AW1183" s="177"/>
      <c r="AX1183" s="177"/>
      <c r="AY1183" s="177"/>
      <c r="AZ1183" s="177"/>
      <c r="BA1183" s="177"/>
      <c r="BB1183" s="177"/>
      <c r="BC1183" s="177"/>
      <c r="BD1183" s="177"/>
      <c r="BE1183" s="177"/>
      <c r="BF1183" s="177"/>
      <c r="BG1183" s="177"/>
      <c r="BH1183" s="177"/>
      <c r="BI1183" s="177"/>
      <c r="BJ1183" s="177"/>
      <c r="BK1183" s="177"/>
      <c r="BL1183" s="177"/>
      <c r="BM1183" s="177"/>
      <c r="BN1183" s="259"/>
      <c r="BO1183" s="245"/>
      <c r="BP1183" s="259"/>
      <c r="BQ1183" s="259"/>
      <c r="BR1183" s="65"/>
      <c r="BS1183" s="65"/>
      <c r="BT1183" s="268"/>
    </row>
    <row r="1184" spans="1:75" s="70" customFormat="1" ht="36.75" customHeight="1" x14ac:dyDescent="0.45">
      <c r="A1184" s="274"/>
      <c r="B1184" s="227"/>
      <c r="C1184" s="176"/>
      <c r="D1184" s="226" t="s">
        <v>10</v>
      </c>
      <c r="E1184" s="713" t="str">
        <f>IF(ROSTER!D$3="","",ROSTER!D$3)</f>
        <v/>
      </c>
      <c r="F1184" s="713"/>
      <c r="G1184" s="713"/>
      <c r="H1184" s="713"/>
      <c r="I1184" s="713"/>
      <c r="J1184" s="713"/>
      <c r="K1184" s="713"/>
      <c r="L1184" s="713"/>
      <c r="M1184" s="713"/>
      <c r="N1184" s="713"/>
      <c r="O1184" s="713"/>
      <c r="P1184" s="713"/>
      <c r="Q1184" s="713"/>
      <c r="R1184" s="713"/>
      <c r="S1184" s="713"/>
      <c r="T1184" s="713"/>
      <c r="U1184" s="713"/>
      <c r="V1184" s="713"/>
      <c r="W1184" s="713"/>
      <c r="X1184" s="713"/>
      <c r="Y1184" s="713"/>
      <c r="Z1184" s="713"/>
      <c r="AA1184" s="713"/>
      <c r="AB1184" s="713"/>
      <c r="AC1184" s="713"/>
      <c r="AD1184" s="180"/>
      <c r="AE1184" s="719" t="s">
        <v>11</v>
      </c>
      <c r="AF1184" s="719"/>
      <c r="AG1184" s="719"/>
      <c r="AH1184" s="719"/>
      <c r="AI1184" s="719"/>
      <c r="AJ1184" s="719"/>
      <c r="AK1184" s="719"/>
      <c r="AL1184" s="717"/>
      <c r="AM1184" s="717"/>
      <c r="AN1184" s="717"/>
      <c r="AO1184" s="717"/>
      <c r="AP1184" s="717"/>
      <c r="AQ1184" s="717"/>
      <c r="AR1184" s="717"/>
      <c r="AS1184" s="717"/>
      <c r="AT1184" s="717"/>
      <c r="AU1184" s="717"/>
      <c r="AV1184" s="717"/>
      <c r="AW1184" s="717"/>
      <c r="AX1184" s="717"/>
      <c r="AY1184" s="717"/>
      <c r="AZ1184" s="717"/>
      <c r="BA1184" s="717"/>
      <c r="BB1184" s="717"/>
      <c r="BC1184" s="717"/>
      <c r="BD1184" s="717"/>
      <c r="BE1184" s="717"/>
      <c r="BF1184" s="717"/>
      <c r="BG1184" s="717"/>
      <c r="BH1184" s="717"/>
      <c r="BI1184" s="717"/>
      <c r="BJ1184" s="717"/>
      <c r="BK1184" s="717"/>
      <c r="BL1184" s="717"/>
      <c r="BM1184" s="717"/>
      <c r="BN1184" s="259"/>
      <c r="BO1184" s="246" t="s">
        <v>130</v>
      </c>
      <c r="BP1184" s="259"/>
      <c r="BQ1184" s="259"/>
      <c r="BR1184" s="66"/>
      <c r="BS1184" s="66"/>
      <c r="BT1184" s="274"/>
    </row>
    <row r="1185" spans="1:77" ht="8.85" customHeight="1" x14ac:dyDescent="0.45">
      <c r="A1185" s="275"/>
      <c r="B1185" s="227"/>
      <c r="C1185" s="179" t="s">
        <v>38</v>
      </c>
      <c r="D1185" s="179"/>
      <c r="E1185" s="179"/>
      <c r="F1185" s="181"/>
      <c r="G1185" s="181"/>
      <c r="H1185" s="179"/>
      <c r="I1185" s="179"/>
      <c r="J1185" s="182"/>
      <c r="K1185" s="182"/>
      <c r="L1185" s="182"/>
      <c r="M1185" s="182"/>
      <c r="N1185" s="182"/>
      <c r="O1185" s="182"/>
      <c r="P1185" s="182"/>
      <c r="Q1185" s="182"/>
      <c r="R1185" s="182"/>
      <c r="S1185" s="182"/>
      <c r="T1185" s="182"/>
      <c r="U1185" s="182"/>
      <c r="V1185" s="182"/>
      <c r="W1185" s="182"/>
      <c r="X1185" s="182"/>
      <c r="Y1185" s="182"/>
      <c r="Z1185" s="182"/>
      <c r="AA1185" s="182"/>
      <c r="AB1185" s="182"/>
      <c r="AC1185" s="182"/>
      <c r="AD1185" s="182"/>
      <c r="AE1185" s="182"/>
      <c r="AF1185" s="182"/>
      <c r="AG1185" s="179"/>
      <c r="AH1185" s="183"/>
      <c r="AI1185" s="184"/>
      <c r="AJ1185" s="184"/>
      <c r="AK1185" s="184"/>
      <c r="AL1185" s="184"/>
      <c r="AM1185" s="184"/>
      <c r="AN1185" s="184"/>
      <c r="AO1185" s="185"/>
      <c r="AP1185" s="186"/>
      <c r="AQ1185" s="186"/>
      <c r="AR1185" s="186"/>
      <c r="AS1185" s="186"/>
      <c r="AT1185" s="186"/>
      <c r="AU1185" s="186"/>
      <c r="AV1185" s="186"/>
      <c r="AW1185" s="186"/>
      <c r="AX1185" s="186"/>
      <c r="AY1185" s="186"/>
      <c r="AZ1185" s="186"/>
      <c r="BA1185" s="186"/>
      <c r="BB1185" s="186"/>
      <c r="BC1185" s="186"/>
      <c r="BD1185" s="186"/>
      <c r="BE1185" s="186"/>
      <c r="BF1185" s="186"/>
      <c r="BG1185" s="186"/>
      <c r="BH1185" s="186"/>
      <c r="BI1185" s="186"/>
      <c r="BJ1185" s="186"/>
      <c r="BK1185" s="186"/>
      <c r="BL1185" s="186"/>
      <c r="BM1185" s="186"/>
      <c r="BN1185" s="186"/>
      <c r="BO1185" s="187"/>
      <c r="BP1185" s="187"/>
      <c r="BQ1185" s="187"/>
      <c r="BR1185" s="71"/>
      <c r="BS1185" s="71"/>
      <c r="BT1185" s="275"/>
    </row>
    <row r="1186" spans="1:77" s="70" customFormat="1" ht="40.5" x14ac:dyDescent="0.45">
      <c r="A1186" s="274"/>
      <c r="B1186" s="227"/>
      <c r="C1186" s="692" t="s">
        <v>37</v>
      </c>
      <c r="D1186" s="692"/>
      <c r="E1186" s="717"/>
      <c r="F1186" s="717"/>
      <c r="G1186" s="717"/>
      <c r="H1186" s="717"/>
      <c r="I1186" s="717"/>
      <c r="J1186" s="717"/>
      <c r="K1186" s="717"/>
      <c r="L1186" s="717"/>
      <c r="M1186" s="717"/>
      <c r="N1186" s="717"/>
      <c r="O1186" s="717"/>
      <c r="P1186" s="717"/>
      <c r="Q1186" s="717"/>
      <c r="R1186" s="717"/>
      <c r="S1186" s="717"/>
      <c r="T1186" s="717"/>
      <c r="U1186" s="717"/>
      <c r="V1186" s="717"/>
      <c r="W1186" s="717"/>
      <c r="X1186" s="717"/>
      <c r="Y1186" s="717"/>
      <c r="Z1186" s="717"/>
      <c r="AA1186" s="717"/>
      <c r="AB1186" s="717"/>
      <c r="AC1186" s="717"/>
      <c r="AD1186" s="180"/>
      <c r="AE1186" s="718" t="s">
        <v>21</v>
      </c>
      <c r="AF1186" s="718"/>
      <c r="AG1186" s="718"/>
      <c r="AH1186" s="718"/>
      <c r="AI1186" s="717"/>
      <c r="AJ1186" s="717"/>
      <c r="AK1186" s="717"/>
      <c r="AL1186" s="717"/>
      <c r="AM1186" s="717"/>
      <c r="AN1186" s="717"/>
      <c r="AO1186" s="717"/>
      <c r="AP1186" s="717"/>
      <c r="AQ1186" s="717"/>
      <c r="AR1186" s="717"/>
      <c r="AS1186" s="717"/>
      <c r="AT1186" s="717"/>
      <c r="AU1186" s="717"/>
      <c r="AV1186" s="717"/>
      <c r="AW1186" s="717"/>
      <c r="AX1186" s="717"/>
      <c r="AY1186" s="717"/>
      <c r="AZ1186" s="717"/>
      <c r="BA1186" s="716" t="s">
        <v>12</v>
      </c>
      <c r="BB1186" s="716"/>
      <c r="BC1186" s="716"/>
      <c r="BD1186" s="708"/>
      <c r="BE1186" s="708"/>
      <c r="BF1186" s="708"/>
      <c r="BG1186" s="708"/>
      <c r="BH1186" s="708"/>
      <c r="BI1186" s="708"/>
      <c r="BJ1186" s="708"/>
      <c r="BK1186" s="708"/>
      <c r="BL1186" s="708"/>
      <c r="BM1186" s="708"/>
      <c r="BN1186" s="188"/>
      <c r="BO1186" s="334"/>
      <c r="BP1186" s="189"/>
      <c r="BQ1186" s="189"/>
      <c r="BR1186" s="72">
        <f>IF(BD1186=0,0,1)</f>
        <v>0</v>
      </c>
      <c r="BS1186" s="73">
        <f>IF((BE1236+BI1236)&gt;(AO1236+AS1236),1,0)</f>
        <v>0</v>
      </c>
      <c r="BT1186" s="276"/>
    </row>
    <row r="1187" spans="1:77" ht="9.6" customHeight="1" x14ac:dyDescent="0.45">
      <c r="A1187" s="268"/>
      <c r="B1187" s="227"/>
      <c r="C1187" s="177"/>
      <c r="D1187" s="177"/>
      <c r="E1187" s="177"/>
      <c r="F1187" s="178"/>
      <c r="G1187" s="178"/>
      <c r="H1187" s="177"/>
      <c r="I1187" s="177"/>
      <c r="J1187" s="177"/>
      <c r="K1187" s="177"/>
      <c r="L1187" s="177"/>
      <c r="M1187" s="177"/>
      <c r="N1187" s="177"/>
      <c r="O1187" s="177"/>
      <c r="P1187" s="177"/>
      <c r="Q1187" s="177"/>
      <c r="R1187" s="177"/>
      <c r="S1187" s="177"/>
      <c r="T1187" s="177"/>
      <c r="U1187" s="177"/>
      <c r="V1187" s="177"/>
      <c r="W1187" s="177"/>
      <c r="X1187" s="177"/>
      <c r="Y1187" s="177"/>
      <c r="Z1187" s="177"/>
      <c r="AA1187" s="177"/>
      <c r="AB1187" s="177"/>
      <c r="AC1187" s="177"/>
      <c r="AD1187" s="177"/>
      <c r="AE1187" s="177"/>
      <c r="AF1187" s="179"/>
      <c r="AG1187" s="179"/>
      <c r="AH1187" s="177"/>
      <c r="AI1187" s="177"/>
      <c r="AJ1187" s="177"/>
      <c r="AK1187" s="177"/>
      <c r="AL1187" s="177"/>
      <c r="AM1187" s="177"/>
      <c r="AN1187" s="177"/>
      <c r="AO1187" s="177"/>
      <c r="AP1187" s="177"/>
      <c r="AQ1187" s="177"/>
      <c r="AR1187" s="177"/>
      <c r="AS1187" s="177"/>
      <c r="AT1187" s="177"/>
      <c r="AU1187" s="177"/>
      <c r="AV1187" s="177"/>
      <c r="AW1187" s="177"/>
      <c r="AX1187" s="177"/>
      <c r="AY1187" s="177"/>
      <c r="AZ1187" s="177"/>
      <c r="BA1187" s="177"/>
      <c r="BB1187" s="177"/>
      <c r="BC1187" s="177"/>
      <c r="BD1187" s="177"/>
      <c r="BE1187" s="177"/>
      <c r="BF1187" s="177"/>
      <c r="BG1187" s="177"/>
      <c r="BH1187" s="177"/>
      <c r="BI1187" s="177"/>
      <c r="BJ1187" s="177"/>
      <c r="BK1187" s="177"/>
      <c r="BL1187" s="177"/>
      <c r="BM1187" s="177"/>
      <c r="BN1187" s="177"/>
      <c r="BO1187" s="190"/>
      <c r="BP1187" s="190"/>
      <c r="BQ1187" s="190"/>
      <c r="BR1187" s="65"/>
      <c r="BS1187" s="65"/>
      <c r="BT1187" s="268"/>
    </row>
    <row r="1188" spans="1:77" ht="8.85" customHeight="1" thickBot="1" x14ac:dyDescent="0.5">
      <c r="A1188" s="268"/>
      <c r="B1188" s="228"/>
      <c r="C1188" s="191"/>
      <c r="D1188" s="191"/>
      <c r="E1188" s="191"/>
      <c r="F1188" s="192"/>
      <c r="G1188" s="192"/>
      <c r="H1188" s="191"/>
      <c r="I1188" s="191"/>
      <c r="J1188" s="191"/>
      <c r="K1188" s="191"/>
      <c r="L1188" s="191"/>
      <c r="M1188" s="191"/>
      <c r="N1188" s="191"/>
      <c r="O1188" s="191"/>
      <c r="P1188" s="191"/>
      <c r="Q1188" s="191"/>
      <c r="R1188" s="191"/>
      <c r="S1188" s="191"/>
      <c r="T1188" s="191"/>
      <c r="U1188" s="191"/>
      <c r="V1188" s="191"/>
      <c r="W1188" s="191"/>
      <c r="X1188" s="191"/>
      <c r="Y1188" s="191"/>
      <c r="Z1188" s="191"/>
      <c r="AA1188" s="191"/>
      <c r="AB1188" s="191"/>
      <c r="AC1188" s="191"/>
      <c r="AD1188" s="191"/>
      <c r="AE1188" s="191"/>
      <c r="AF1188" s="193"/>
      <c r="AG1188" s="193"/>
      <c r="AH1188" s="191"/>
      <c r="AI1188" s="191"/>
      <c r="AJ1188" s="191"/>
      <c r="AK1188" s="191"/>
      <c r="AL1188" s="191"/>
      <c r="AM1188" s="191"/>
      <c r="AN1188" s="191"/>
      <c r="AO1188" s="191"/>
      <c r="AP1188" s="191"/>
      <c r="AQ1188" s="191"/>
      <c r="AR1188" s="191"/>
      <c r="AS1188" s="191"/>
      <c r="AT1188" s="191"/>
      <c r="AU1188" s="191"/>
      <c r="AV1188" s="191"/>
      <c r="AW1188" s="191"/>
      <c r="AX1188" s="191"/>
      <c r="AY1188" s="191"/>
      <c r="AZ1188" s="191"/>
      <c r="BA1188" s="191"/>
      <c r="BB1188" s="191"/>
      <c r="BC1188" s="191"/>
      <c r="BD1188" s="191"/>
      <c r="BE1188" s="191"/>
      <c r="BF1188" s="191"/>
      <c r="BG1188" s="191"/>
      <c r="BH1188" s="191"/>
      <c r="BI1188" s="191"/>
      <c r="BJ1188" s="191"/>
      <c r="BK1188" s="191"/>
      <c r="BL1188" s="191"/>
      <c r="BM1188" s="191"/>
      <c r="BN1188" s="191"/>
      <c r="BO1188" s="194"/>
      <c r="BP1188" s="194"/>
      <c r="BQ1188" s="194"/>
      <c r="BR1188" s="65"/>
      <c r="BS1188" s="65"/>
      <c r="BT1188" s="268"/>
    </row>
    <row r="1189" spans="1:77" s="70" customFormat="1" ht="40.5" customHeight="1" thickTop="1" x14ac:dyDescent="0.4">
      <c r="A1189" s="276"/>
      <c r="B1189" s="684" t="s">
        <v>0</v>
      </c>
      <c r="C1189" s="686" t="s">
        <v>1</v>
      </c>
      <c r="D1189" s="687"/>
      <c r="E1189" s="339" t="s">
        <v>28</v>
      </c>
      <c r="F1189" s="665" t="s">
        <v>93</v>
      </c>
      <c r="G1189" s="665" t="s">
        <v>94</v>
      </c>
      <c r="H1189" s="726" t="s">
        <v>40</v>
      </c>
      <c r="I1189" s="727"/>
      <c r="J1189" s="595" t="s">
        <v>7</v>
      </c>
      <c r="K1189" s="595"/>
      <c r="L1189" s="595"/>
      <c r="M1189" s="595"/>
      <c r="N1189" s="595"/>
      <c r="O1189" s="595"/>
      <c r="P1189" s="595" t="s">
        <v>2</v>
      </c>
      <c r="Q1189" s="595"/>
      <c r="R1189" s="595"/>
      <c r="S1189" s="595"/>
      <c r="T1189" s="595"/>
      <c r="U1189" s="595"/>
      <c r="V1189" s="696" t="s">
        <v>34</v>
      </c>
      <c r="W1189" s="697"/>
      <c r="X1189" s="696" t="s">
        <v>35</v>
      </c>
      <c r="Y1189" s="697"/>
      <c r="Z1189" s="696" t="s">
        <v>43</v>
      </c>
      <c r="AA1189" s="697"/>
      <c r="AB1189" s="595" t="s">
        <v>6</v>
      </c>
      <c r="AC1189" s="595"/>
      <c r="AD1189" s="595"/>
      <c r="AE1189" s="595"/>
      <c r="AF1189" s="595"/>
      <c r="AG1189" s="595"/>
      <c r="AH1189" s="595" t="s">
        <v>63</v>
      </c>
      <c r="AI1189" s="595"/>
      <c r="AJ1189" s="595"/>
      <c r="AK1189" s="595"/>
      <c r="AL1189" s="595"/>
      <c r="AM1189" s="595"/>
      <c r="AN1189" s="595" t="s">
        <v>64</v>
      </c>
      <c r="AO1189" s="595"/>
      <c r="AP1189" s="595"/>
      <c r="AQ1189" s="595"/>
      <c r="AR1189" s="595"/>
      <c r="AS1189" s="595"/>
      <c r="AT1189" s="595" t="s">
        <v>65</v>
      </c>
      <c r="AU1189" s="595"/>
      <c r="AV1189" s="595"/>
      <c r="AW1189" s="595"/>
      <c r="AX1189" s="595"/>
      <c r="AY1189" s="597"/>
      <c r="AZ1189" s="595" t="s">
        <v>4</v>
      </c>
      <c r="BA1189" s="595"/>
      <c r="BB1189" s="595"/>
      <c r="BC1189" s="595"/>
      <c r="BD1189" s="595"/>
      <c r="BE1189" s="595"/>
      <c r="BF1189" s="595" t="s">
        <v>66</v>
      </c>
      <c r="BG1189" s="595"/>
      <c r="BH1189" s="595"/>
      <c r="BI1189" s="595"/>
      <c r="BJ1189" s="595"/>
      <c r="BK1189" s="596"/>
      <c r="BL1189" s="651" t="s">
        <v>25</v>
      </c>
      <c r="BM1189" s="652"/>
      <c r="BN1189" s="653"/>
      <c r="BO1189" s="598" t="s">
        <v>100</v>
      </c>
      <c r="BP1189" s="598" t="s">
        <v>81</v>
      </c>
      <c r="BQ1189" s="598" t="s">
        <v>82</v>
      </c>
      <c r="BR1189" s="74"/>
      <c r="BS1189" s="74"/>
      <c r="BT1189" s="276"/>
    </row>
    <row r="1190" spans="1:77" s="70" customFormat="1" ht="41.25" customHeight="1" x14ac:dyDescent="0.7">
      <c r="A1190" s="276"/>
      <c r="B1190" s="685"/>
      <c r="C1190" s="688"/>
      <c r="D1190" s="689"/>
      <c r="E1190" s="221" t="s">
        <v>95</v>
      </c>
      <c r="F1190" s="666"/>
      <c r="G1190" s="666"/>
      <c r="H1190" s="728"/>
      <c r="I1190" s="729"/>
      <c r="J1190" s="645" t="s">
        <v>17</v>
      </c>
      <c r="K1190" s="646"/>
      <c r="L1190" s="641" t="s">
        <v>18</v>
      </c>
      <c r="M1190" s="642"/>
      <c r="N1190" s="657" t="s">
        <v>19</v>
      </c>
      <c r="O1190" s="658" t="s">
        <v>8</v>
      </c>
      <c r="P1190" s="645" t="s">
        <v>26</v>
      </c>
      <c r="Q1190" s="646"/>
      <c r="R1190" s="641" t="s">
        <v>24</v>
      </c>
      <c r="S1190" s="642"/>
      <c r="T1190" s="657" t="s">
        <v>19</v>
      </c>
      <c r="U1190" s="658"/>
      <c r="V1190" s="698"/>
      <c r="W1190" s="699"/>
      <c r="X1190" s="698"/>
      <c r="Y1190" s="699"/>
      <c r="Z1190" s="698"/>
      <c r="AA1190" s="699"/>
      <c r="AB1190" s="645" t="s">
        <v>47</v>
      </c>
      <c r="AC1190" s="646"/>
      <c r="AD1190" s="641" t="s">
        <v>23</v>
      </c>
      <c r="AE1190" s="642" t="s">
        <v>3</v>
      </c>
      <c r="AF1190" s="643" t="s">
        <v>5</v>
      </c>
      <c r="AG1190" s="644"/>
      <c r="AH1190" s="645" t="s">
        <v>47</v>
      </c>
      <c r="AI1190" s="646"/>
      <c r="AJ1190" s="641" t="s">
        <v>23</v>
      </c>
      <c r="AK1190" s="642" t="s">
        <v>3</v>
      </c>
      <c r="AL1190" s="643" t="s">
        <v>5</v>
      </c>
      <c r="AM1190" s="644"/>
      <c r="AN1190" s="645" t="s">
        <v>47</v>
      </c>
      <c r="AO1190" s="646"/>
      <c r="AP1190" s="641" t="s">
        <v>23</v>
      </c>
      <c r="AQ1190" s="642" t="s">
        <v>3</v>
      </c>
      <c r="AR1190" s="643" t="s">
        <v>5</v>
      </c>
      <c r="AS1190" s="644"/>
      <c r="AT1190" s="645" t="s">
        <v>47</v>
      </c>
      <c r="AU1190" s="646"/>
      <c r="AV1190" s="641" t="s">
        <v>23</v>
      </c>
      <c r="AW1190" s="642" t="s">
        <v>3</v>
      </c>
      <c r="AX1190" s="643" t="s">
        <v>5</v>
      </c>
      <c r="AY1190" s="720"/>
      <c r="AZ1190" s="645" t="s">
        <v>47</v>
      </c>
      <c r="BA1190" s="646"/>
      <c r="BB1190" s="641" t="s">
        <v>23</v>
      </c>
      <c r="BC1190" s="642" t="s">
        <v>3</v>
      </c>
      <c r="BD1190" s="643" t="s">
        <v>5</v>
      </c>
      <c r="BE1190" s="644"/>
      <c r="BF1190" s="645" t="s">
        <v>47</v>
      </c>
      <c r="BG1190" s="646"/>
      <c r="BH1190" s="641" t="s">
        <v>23</v>
      </c>
      <c r="BI1190" s="642" t="s">
        <v>3</v>
      </c>
      <c r="BJ1190" s="643" t="s">
        <v>5</v>
      </c>
      <c r="BK1190" s="644"/>
      <c r="BL1190" s="654"/>
      <c r="BM1190" s="655"/>
      <c r="BN1190" s="656"/>
      <c r="BO1190" s="599"/>
      <c r="BP1190" s="599"/>
      <c r="BQ1190" s="599"/>
      <c r="BR1190" s="74"/>
      <c r="BS1190" s="74"/>
      <c r="BT1190" s="276"/>
      <c r="BY1190" s="307"/>
    </row>
    <row r="1191" spans="1:77" ht="23.85" customHeight="1" x14ac:dyDescent="0.35">
      <c r="A1191" s="277"/>
      <c r="B1191" s="678" t="str">
        <f>IF(ROSTER!B$8="","",ROSTER!B$8)</f>
        <v/>
      </c>
      <c r="C1191" s="669" t="str">
        <f>IF(ROSTER!C$8="","",ROSTER!C$8)</f>
        <v/>
      </c>
      <c r="D1191" s="670"/>
      <c r="E1191" s="667"/>
      <c r="F1191" s="680">
        <f>IF(E1191="y",1,IF(E1191="S",1,0))</f>
        <v>0</v>
      </c>
      <c r="G1191" s="663">
        <f>IF(E1191="S",1,0)</f>
        <v>0</v>
      </c>
      <c r="H1191" s="583"/>
      <c r="I1191" s="584"/>
      <c r="J1191" s="569"/>
      <c r="K1191" s="570"/>
      <c r="L1191" s="573"/>
      <c r="M1191" s="574"/>
      <c r="N1191" s="579">
        <f>L1191+J1191</f>
        <v>0</v>
      </c>
      <c r="O1191" s="580"/>
      <c r="P1191" s="569"/>
      <c r="Q1191" s="570"/>
      <c r="R1191" s="573"/>
      <c r="S1191" s="574"/>
      <c r="T1191" s="579">
        <f>R1191-P1191</f>
        <v>0</v>
      </c>
      <c r="U1191" s="580"/>
      <c r="V1191" s="583"/>
      <c r="W1191" s="584"/>
      <c r="X1191" s="569"/>
      <c r="Y1191" s="584"/>
      <c r="Z1191" s="569"/>
      <c r="AA1191" s="584"/>
      <c r="AB1191" s="569"/>
      <c r="AC1191" s="570"/>
      <c r="AD1191" s="573"/>
      <c r="AE1191" s="574"/>
      <c r="AF1191" s="557">
        <f>IF(AB1191=0,0,(AD1191/AB1191)*100)</f>
        <v>0</v>
      </c>
      <c r="AG1191" s="558"/>
      <c r="AH1191" s="569"/>
      <c r="AI1191" s="570"/>
      <c r="AJ1191" s="573"/>
      <c r="AK1191" s="574"/>
      <c r="AL1191" s="557">
        <f>IF(AH1191=0,0,(AJ1191/AH1191)*100)</f>
        <v>0</v>
      </c>
      <c r="AM1191" s="558"/>
      <c r="AN1191" s="569"/>
      <c r="AO1191" s="570"/>
      <c r="AP1191" s="573"/>
      <c r="AQ1191" s="574"/>
      <c r="AR1191" s="557">
        <f>IF(AN1191=0,0,(AP1191/AN1191)*100)</f>
        <v>0</v>
      </c>
      <c r="AS1191" s="558"/>
      <c r="AT1191" s="561">
        <f>AB1191+AH1191+AN1191</f>
        <v>0</v>
      </c>
      <c r="AU1191" s="562"/>
      <c r="AV1191" s="565">
        <f>AD1191+AJ1191+AP1191</f>
        <v>0</v>
      </c>
      <c r="AW1191" s="566"/>
      <c r="AX1191" s="557">
        <f>IF(AT1191=0,0,(AV1191/AT1191)*100)</f>
        <v>0</v>
      </c>
      <c r="AY1191" s="558"/>
      <c r="AZ1191" s="569"/>
      <c r="BA1191" s="570"/>
      <c r="BB1191" s="573"/>
      <c r="BC1191" s="574"/>
      <c r="BD1191" s="557">
        <f>IF(AZ1191=0,0,(BB1191/AZ1191)*100)</f>
        <v>0</v>
      </c>
      <c r="BE1191" s="558"/>
      <c r="BF1191" s="561">
        <f>AT1191+AZ1191</f>
        <v>0</v>
      </c>
      <c r="BG1191" s="562"/>
      <c r="BH1191" s="565">
        <f>AV1191+BB1191</f>
        <v>0</v>
      </c>
      <c r="BI1191" s="566"/>
      <c r="BJ1191" s="557">
        <f>IF(BF1191=0,0,(BH1191/BF1191)*100)</f>
        <v>0</v>
      </c>
      <c r="BK1191" s="558"/>
      <c r="BL1191" s="602">
        <f>(AD1191*2)+(AJ1191*2)+(AP1191*3)+BB1191</f>
        <v>0</v>
      </c>
      <c r="BM1191" s="603"/>
      <c r="BN1191" s="604"/>
      <c r="BO1191" s="587">
        <f>IF(BQ1191=0,0,50*BP1191/BQ1191)</f>
        <v>0</v>
      </c>
      <c r="BP1191" s="555">
        <f>(BL1191*BS$1191)+(N1191*BS$1192)+(X1191*BS$1193)+(R1191*BS$1194)+(V1191*BS$1195)+(Z1191*BS$1196)</f>
        <v>0</v>
      </c>
      <c r="BQ1191" s="555">
        <f>((AZ1191-BB1191)*BS$1198)+((AT1191-AV1191)*BS$1197)+(H1191*BS$1199)+(P1191*BS$1200)</f>
        <v>0</v>
      </c>
      <c r="BR1191" s="75" t="s">
        <v>70</v>
      </c>
      <c r="BS1191" s="76">
        <f>IF(BO1186="B",'VALUE POINTS'!L$10,IF('GAME STATS'!BO1186="C",'VALUE POINTS'!M$10,'VALUE POINTS'!K$10))</f>
        <v>1</v>
      </c>
      <c r="BT1191" s="280"/>
    </row>
    <row r="1192" spans="1:77" ht="23.85" customHeight="1" x14ac:dyDescent="0.35">
      <c r="A1192" s="277"/>
      <c r="B1192" s="679"/>
      <c r="C1192" s="690" t="str">
        <f>IF(ROSTER!D$8="","",ROSTER!D$8)</f>
        <v/>
      </c>
      <c r="D1192" s="691"/>
      <c r="E1192" s="668"/>
      <c r="F1192" s="681"/>
      <c r="G1192" s="664"/>
      <c r="H1192" s="585"/>
      <c r="I1192" s="586"/>
      <c r="J1192" s="571"/>
      <c r="K1192" s="572"/>
      <c r="L1192" s="575"/>
      <c r="M1192" s="576"/>
      <c r="N1192" s="581" t="s">
        <v>16</v>
      </c>
      <c r="O1192" s="582"/>
      <c r="P1192" s="571"/>
      <c r="Q1192" s="572"/>
      <c r="R1192" s="575"/>
      <c r="S1192" s="576"/>
      <c r="T1192" s="581" t="s">
        <v>16</v>
      </c>
      <c r="U1192" s="582"/>
      <c r="V1192" s="585"/>
      <c r="W1192" s="586"/>
      <c r="X1192" s="571"/>
      <c r="Y1192" s="586"/>
      <c r="Z1192" s="571"/>
      <c r="AA1192" s="586"/>
      <c r="AB1192" s="571"/>
      <c r="AC1192" s="572"/>
      <c r="AD1192" s="575"/>
      <c r="AE1192" s="576"/>
      <c r="AF1192" s="577"/>
      <c r="AG1192" s="578"/>
      <c r="AH1192" s="571"/>
      <c r="AI1192" s="572"/>
      <c r="AJ1192" s="575"/>
      <c r="AK1192" s="576"/>
      <c r="AL1192" s="577"/>
      <c r="AM1192" s="578"/>
      <c r="AN1192" s="571"/>
      <c r="AO1192" s="572"/>
      <c r="AP1192" s="575"/>
      <c r="AQ1192" s="576"/>
      <c r="AR1192" s="577"/>
      <c r="AS1192" s="578"/>
      <c r="AT1192" s="627"/>
      <c r="AU1192" s="628"/>
      <c r="AV1192" s="629"/>
      <c r="AW1192" s="630"/>
      <c r="AX1192" s="577"/>
      <c r="AY1192" s="578"/>
      <c r="AZ1192" s="571"/>
      <c r="BA1192" s="572"/>
      <c r="BB1192" s="575"/>
      <c r="BC1192" s="576"/>
      <c r="BD1192" s="577"/>
      <c r="BE1192" s="578"/>
      <c r="BF1192" s="627"/>
      <c r="BG1192" s="628"/>
      <c r="BH1192" s="629"/>
      <c r="BI1192" s="630"/>
      <c r="BJ1192" s="577"/>
      <c r="BK1192" s="578"/>
      <c r="BL1192" s="605"/>
      <c r="BM1192" s="606"/>
      <c r="BN1192" s="607"/>
      <c r="BO1192" s="588"/>
      <c r="BP1192" s="556"/>
      <c r="BQ1192" s="556"/>
      <c r="BR1192" s="75" t="s">
        <v>71</v>
      </c>
      <c r="BS1192" s="76">
        <f>IF(BO1186="B",'VALUE POINTS'!L$11,IF('GAME STATS'!BO1186="C",'VALUE POINTS'!M$11,'VALUE POINTS'!K$11))</f>
        <v>1</v>
      </c>
      <c r="BT1192" s="280"/>
    </row>
    <row r="1193" spans="1:77" ht="21.75" customHeight="1" x14ac:dyDescent="0.4">
      <c r="A1193" s="268"/>
      <c r="B1193" s="678" t="str">
        <f>IF(ROSTER!B$10="","",ROSTER!B$10)</f>
        <v/>
      </c>
      <c r="C1193" s="669" t="str">
        <f>IF(ROSTER!C$10="","",ROSTER!C$10)</f>
        <v/>
      </c>
      <c r="D1193" s="670"/>
      <c r="E1193" s="667"/>
      <c r="F1193" s="680">
        <f>IF(E1193="y",1,IF(E1193="S",1,0))</f>
        <v>0</v>
      </c>
      <c r="G1193" s="663">
        <f>IF(E1193="S",1,0)</f>
        <v>0</v>
      </c>
      <c r="H1193" s="583"/>
      <c r="I1193" s="584"/>
      <c r="J1193" s="569"/>
      <c r="K1193" s="570"/>
      <c r="L1193" s="573"/>
      <c r="M1193" s="574"/>
      <c r="N1193" s="579">
        <f>L1193+J1193</f>
        <v>0</v>
      </c>
      <c r="O1193" s="580"/>
      <c r="P1193" s="569"/>
      <c r="Q1193" s="570"/>
      <c r="R1193" s="573"/>
      <c r="S1193" s="574"/>
      <c r="T1193" s="579">
        <f>R1193-P1193</f>
        <v>0</v>
      </c>
      <c r="U1193" s="580"/>
      <c r="V1193" s="583"/>
      <c r="W1193" s="584"/>
      <c r="X1193" s="569"/>
      <c r="Y1193" s="584"/>
      <c r="Z1193" s="569"/>
      <c r="AA1193" s="584"/>
      <c r="AB1193" s="569"/>
      <c r="AC1193" s="570"/>
      <c r="AD1193" s="573"/>
      <c r="AE1193" s="574"/>
      <c r="AF1193" s="557">
        <f>IF(AB1193=0,0,(AD1193/AB1193)*100)</f>
        <v>0</v>
      </c>
      <c r="AG1193" s="558"/>
      <c r="AH1193" s="569"/>
      <c r="AI1193" s="570"/>
      <c r="AJ1193" s="573"/>
      <c r="AK1193" s="574"/>
      <c r="AL1193" s="557">
        <f>IF(AH1193=0,0,(AJ1193/AH1193)*100)</f>
        <v>0</v>
      </c>
      <c r="AM1193" s="558"/>
      <c r="AN1193" s="569"/>
      <c r="AO1193" s="570"/>
      <c r="AP1193" s="573"/>
      <c r="AQ1193" s="574"/>
      <c r="AR1193" s="557">
        <f>IF(AN1193=0,0,(AP1193/AN1193)*100)</f>
        <v>0</v>
      </c>
      <c r="AS1193" s="558"/>
      <c r="AT1193" s="561">
        <f>AB1193+AH1193+AN1193</f>
        <v>0</v>
      </c>
      <c r="AU1193" s="562"/>
      <c r="AV1193" s="565">
        <f>AD1193+AJ1193+AP1193</f>
        <v>0</v>
      </c>
      <c r="AW1193" s="566"/>
      <c r="AX1193" s="557">
        <f>IF(AT1193=0,0,(AV1193/AT1193)*100)</f>
        <v>0</v>
      </c>
      <c r="AY1193" s="558"/>
      <c r="AZ1193" s="569"/>
      <c r="BA1193" s="570"/>
      <c r="BB1193" s="573"/>
      <c r="BC1193" s="574"/>
      <c r="BD1193" s="557">
        <f>IF(AZ1193=0,0,(BB1193/AZ1193)*100)</f>
        <v>0</v>
      </c>
      <c r="BE1193" s="558"/>
      <c r="BF1193" s="561">
        <f>AT1193+AZ1193</f>
        <v>0</v>
      </c>
      <c r="BG1193" s="562"/>
      <c r="BH1193" s="565">
        <f>AV1193+BB1193</f>
        <v>0</v>
      </c>
      <c r="BI1193" s="566"/>
      <c r="BJ1193" s="557">
        <f>IF(BF1193=0,0,(BH1193/BF1193)*100)</f>
        <v>0</v>
      </c>
      <c r="BK1193" s="558"/>
      <c r="BL1193" s="602">
        <f>(AD1193*2)+(AJ1193*2)+(AP1193*3)+BB1193</f>
        <v>0</v>
      </c>
      <c r="BM1193" s="603"/>
      <c r="BN1193" s="604"/>
      <c r="BO1193" s="587">
        <f>IF(BQ1193=0,0,50*BP1193/BQ1193)</f>
        <v>0</v>
      </c>
      <c r="BP1193" s="555">
        <f t="shared" ref="BP1193" si="1112">(BL1193*BS$1191)+(N1193*BS$1192)+(X1193*BS$1193)+(R1193*BS$1194)+(V1193*BS$1195)+(Z1193*BS$1196)</f>
        <v>0</v>
      </c>
      <c r="BQ1193" s="555">
        <f t="shared" ref="BQ1193" si="1113">((AZ1193-BB1193)*BS$1198)+((AT1193-AV1193)*BS$1197)+(H1193*BS$1199)+(P1193*BS$1200)</f>
        <v>0</v>
      </c>
      <c r="BR1193" s="75" t="s">
        <v>72</v>
      </c>
      <c r="BS1193" s="76">
        <f>IF(BO1186="B",'VALUE POINTS'!L$12,IF('GAME STATS'!BO1186="C",'VALUE POINTS'!M$12,'VALUE POINTS'!K$12))</f>
        <v>2</v>
      </c>
      <c r="BT1193" s="280"/>
      <c r="BY1193" s="70"/>
    </row>
    <row r="1194" spans="1:77" ht="21.75" customHeight="1" x14ac:dyDescent="0.35">
      <c r="A1194" s="268"/>
      <c r="B1194" s="679"/>
      <c r="C1194" s="690" t="str">
        <f>IF(ROSTER!D$10="","",ROSTER!D$10)</f>
        <v/>
      </c>
      <c r="D1194" s="691"/>
      <c r="E1194" s="668"/>
      <c r="F1194" s="681"/>
      <c r="G1194" s="664"/>
      <c r="H1194" s="585"/>
      <c r="I1194" s="586"/>
      <c r="J1194" s="571"/>
      <c r="K1194" s="572"/>
      <c r="L1194" s="575"/>
      <c r="M1194" s="576"/>
      <c r="N1194" s="581" t="s">
        <v>16</v>
      </c>
      <c r="O1194" s="582"/>
      <c r="P1194" s="571"/>
      <c r="Q1194" s="572"/>
      <c r="R1194" s="575"/>
      <c r="S1194" s="576"/>
      <c r="T1194" s="581" t="s">
        <v>16</v>
      </c>
      <c r="U1194" s="582"/>
      <c r="V1194" s="585"/>
      <c r="W1194" s="586"/>
      <c r="X1194" s="571"/>
      <c r="Y1194" s="586"/>
      <c r="Z1194" s="571"/>
      <c r="AA1194" s="586"/>
      <c r="AB1194" s="571"/>
      <c r="AC1194" s="572"/>
      <c r="AD1194" s="575"/>
      <c r="AE1194" s="576"/>
      <c r="AF1194" s="577"/>
      <c r="AG1194" s="578"/>
      <c r="AH1194" s="571"/>
      <c r="AI1194" s="572"/>
      <c r="AJ1194" s="575"/>
      <c r="AK1194" s="576"/>
      <c r="AL1194" s="577"/>
      <c r="AM1194" s="578"/>
      <c r="AN1194" s="571"/>
      <c r="AO1194" s="572"/>
      <c r="AP1194" s="575"/>
      <c r="AQ1194" s="576"/>
      <c r="AR1194" s="577"/>
      <c r="AS1194" s="578"/>
      <c r="AT1194" s="627"/>
      <c r="AU1194" s="628"/>
      <c r="AV1194" s="629"/>
      <c r="AW1194" s="630"/>
      <c r="AX1194" s="577"/>
      <c r="AY1194" s="578"/>
      <c r="AZ1194" s="571"/>
      <c r="BA1194" s="572"/>
      <c r="BB1194" s="575"/>
      <c r="BC1194" s="576"/>
      <c r="BD1194" s="577"/>
      <c r="BE1194" s="578"/>
      <c r="BF1194" s="627"/>
      <c r="BG1194" s="628"/>
      <c r="BH1194" s="629"/>
      <c r="BI1194" s="630"/>
      <c r="BJ1194" s="577"/>
      <c r="BK1194" s="578"/>
      <c r="BL1194" s="605"/>
      <c r="BM1194" s="606"/>
      <c r="BN1194" s="607"/>
      <c r="BO1194" s="588"/>
      <c r="BP1194" s="556"/>
      <c r="BQ1194" s="556"/>
      <c r="BR1194" s="75" t="s">
        <v>73</v>
      </c>
      <c r="BS1194" s="76">
        <f>IF(BO1186="B",'VALUE POINTS'!L$13,IF('GAME STATS'!BO1186="C",'VALUE POINTS'!M$13,'VALUE POINTS'!K$13))</f>
        <v>2</v>
      </c>
      <c r="BT1194" s="280"/>
    </row>
    <row r="1195" spans="1:77" ht="21.75" customHeight="1" x14ac:dyDescent="0.35">
      <c r="A1195" s="268"/>
      <c r="B1195" s="678" t="str">
        <f>IF(ROSTER!B$12="","",ROSTER!B$12)</f>
        <v/>
      </c>
      <c r="C1195" s="669" t="str">
        <f>IF(ROSTER!C$12="","",ROSTER!C$12)</f>
        <v/>
      </c>
      <c r="D1195" s="670"/>
      <c r="E1195" s="667"/>
      <c r="F1195" s="680">
        <f>IF(E1195="y",1,IF(E1195="S",1,0))</f>
        <v>0</v>
      </c>
      <c r="G1195" s="663">
        <f>IF(E1195="S",1,0)</f>
        <v>0</v>
      </c>
      <c r="H1195" s="583"/>
      <c r="I1195" s="584"/>
      <c r="J1195" s="569"/>
      <c r="K1195" s="570"/>
      <c r="L1195" s="573"/>
      <c r="M1195" s="574"/>
      <c r="N1195" s="579">
        <f>L1195+J1195</f>
        <v>0</v>
      </c>
      <c r="O1195" s="580"/>
      <c r="P1195" s="569"/>
      <c r="Q1195" s="570"/>
      <c r="R1195" s="573"/>
      <c r="S1195" s="574"/>
      <c r="T1195" s="579">
        <f>R1195-P1195</f>
        <v>0</v>
      </c>
      <c r="U1195" s="580"/>
      <c r="V1195" s="583"/>
      <c r="W1195" s="584"/>
      <c r="X1195" s="569"/>
      <c r="Y1195" s="584"/>
      <c r="Z1195" s="569"/>
      <c r="AA1195" s="584"/>
      <c r="AB1195" s="569"/>
      <c r="AC1195" s="570"/>
      <c r="AD1195" s="573"/>
      <c r="AE1195" s="574"/>
      <c r="AF1195" s="557">
        <f>IF(AB1195=0,0,(AD1195/AB1195)*100)</f>
        <v>0</v>
      </c>
      <c r="AG1195" s="558"/>
      <c r="AH1195" s="569"/>
      <c r="AI1195" s="570"/>
      <c r="AJ1195" s="573"/>
      <c r="AK1195" s="574"/>
      <c r="AL1195" s="557">
        <f>IF(AH1195=0,0,(AJ1195/AH1195)*100)</f>
        <v>0</v>
      </c>
      <c r="AM1195" s="558"/>
      <c r="AN1195" s="569"/>
      <c r="AO1195" s="570"/>
      <c r="AP1195" s="573"/>
      <c r="AQ1195" s="574"/>
      <c r="AR1195" s="557">
        <f>IF(AN1195=0,0,(AP1195/AN1195)*100)</f>
        <v>0</v>
      </c>
      <c r="AS1195" s="558"/>
      <c r="AT1195" s="561">
        <f>AB1195+AH1195+AN1195</f>
        <v>0</v>
      </c>
      <c r="AU1195" s="562"/>
      <c r="AV1195" s="565">
        <f>AD1195+AJ1195+AP1195</f>
        <v>0</v>
      </c>
      <c r="AW1195" s="566"/>
      <c r="AX1195" s="557">
        <f>IF(AT1195=0,0,(AV1195/AT1195)*100)</f>
        <v>0</v>
      </c>
      <c r="AY1195" s="558"/>
      <c r="AZ1195" s="569"/>
      <c r="BA1195" s="570"/>
      <c r="BB1195" s="573"/>
      <c r="BC1195" s="574"/>
      <c r="BD1195" s="557">
        <f>IF(AZ1195=0,0,(BB1195/AZ1195)*100)</f>
        <v>0</v>
      </c>
      <c r="BE1195" s="558"/>
      <c r="BF1195" s="561">
        <f>AT1195+AZ1195</f>
        <v>0</v>
      </c>
      <c r="BG1195" s="562"/>
      <c r="BH1195" s="565">
        <f>AV1195+BB1195</f>
        <v>0</v>
      </c>
      <c r="BI1195" s="566"/>
      <c r="BJ1195" s="557">
        <f>IF(BF1195=0,0,(BH1195/BF1195)*100)</f>
        <v>0</v>
      </c>
      <c r="BK1195" s="558"/>
      <c r="BL1195" s="602">
        <f>(AD1195*2)+(AJ1195*2)+(AP1195*3)+BB1195</f>
        <v>0</v>
      </c>
      <c r="BM1195" s="603"/>
      <c r="BN1195" s="604"/>
      <c r="BO1195" s="587">
        <f t="shared" ref="BO1195" si="1114">IF(BQ1195=0,0,50*BP1195/BQ1195)</f>
        <v>0</v>
      </c>
      <c r="BP1195" s="555">
        <f t="shared" ref="BP1195" si="1115">(BL1195*BS$1191)+(N1195*BS$1192)+(X1195*BS$1193)+(R1195*BS$1194)+(V1195*BS$1195)+(Z1195*BS$1196)</f>
        <v>0</v>
      </c>
      <c r="BQ1195" s="555">
        <f t="shared" ref="BQ1195" si="1116">((AZ1195-BB1195)*BS$1198)+((AT1195-AV1195)*BS$1197)+(H1195*BS$1199)+(P1195*BS$1200)</f>
        <v>0</v>
      </c>
      <c r="BR1195" s="75" t="s">
        <v>74</v>
      </c>
      <c r="BS1195" s="76">
        <f>IF(BO1186="B",'VALUE POINTS'!L$14,IF('GAME STATS'!BO1186="C",'VALUE POINTS'!M$14,'VALUE POINTS'!K$14))</f>
        <v>2</v>
      </c>
      <c r="BT1195" s="280"/>
    </row>
    <row r="1196" spans="1:77" ht="21.75" customHeight="1" x14ac:dyDescent="0.4">
      <c r="A1196" s="268"/>
      <c r="B1196" s="679"/>
      <c r="C1196" s="690" t="str">
        <f>IF(ROSTER!D$12="","",ROSTER!D$12)</f>
        <v/>
      </c>
      <c r="D1196" s="691"/>
      <c r="E1196" s="668"/>
      <c r="F1196" s="681"/>
      <c r="G1196" s="664"/>
      <c r="H1196" s="585"/>
      <c r="I1196" s="586"/>
      <c r="J1196" s="571"/>
      <c r="K1196" s="572"/>
      <c r="L1196" s="575"/>
      <c r="M1196" s="576"/>
      <c r="N1196" s="581" t="s">
        <v>16</v>
      </c>
      <c r="O1196" s="582"/>
      <c r="P1196" s="571"/>
      <c r="Q1196" s="572"/>
      <c r="R1196" s="575"/>
      <c r="S1196" s="576"/>
      <c r="T1196" s="581" t="s">
        <v>16</v>
      </c>
      <c r="U1196" s="582"/>
      <c r="V1196" s="585"/>
      <c r="W1196" s="586"/>
      <c r="X1196" s="571"/>
      <c r="Y1196" s="586"/>
      <c r="Z1196" s="571"/>
      <c r="AA1196" s="586"/>
      <c r="AB1196" s="571"/>
      <c r="AC1196" s="572"/>
      <c r="AD1196" s="575"/>
      <c r="AE1196" s="576"/>
      <c r="AF1196" s="577"/>
      <c r="AG1196" s="578"/>
      <c r="AH1196" s="571"/>
      <c r="AI1196" s="572"/>
      <c r="AJ1196" s="575"/>
      <c r="AK1196" s="576"/>
      <c r="AL1196" s="577"/>
      <c r="AM1196" s="578"/>
      <c r="AN1196" s="571"/>
      <c r="AO1196" s="572"/>
      <c r="AP1196" s="575"/>
      <c r="AQ1196" s="576"/>
      <c r="AR1196" s="577"/>
      <c r="AS1196" s="578"/>
      <c r="AT1196" s="627"/>
      <c r="AU1196" s="628"/>
      <c r="AV1196" s="629"/>
      <c r="AW1196" s="630"/>
      <c r="AX1196" s="577"/>
      <c r="AY1196" s="578"/>
      <c r="AZ1196" s="571"/>
      <c r="BA1196" s="572"/>
      <c r="BB1196" s="575"/>
      <c r="BC1196" s="576"/>
      <c r="BD1196" s="577"/>
      <c r="BE1196" s="578"/>
      <c r="BF1196" s="627"/>
      <c r="BG1196" s="628"/>
      <c r="BH1196" s="629"/>
      <c r="BI1196" s="630"/>
      <c r="BJ1196" s="577"/>
      <c r="BK1196" s="578"/>
      <c r="BL1196" s="605"/>
      <c r="BM1196" s="606"/>
      <c r="BN1196" s="607"/>
      <c r="BO1196" s="588"/>
      <c r="BP1196" s="556"/>
      <c r="BQ1196" s="556"/>
      <c r="BR1196" s="75" t="s">
        <v>75</v>
      </c>
      <c r="BS1196" s="76">
        <f>IF(BO1186="B",'VALUE POINTS'!L$15,IF('GAME STATS'!BO1186="C",'VALUE POINTS'!M$15,'VALUE POINTS'!K$15))</f>
        <v>2</v>
      </c>
      <c r="BT1196" s="280"/>
      <c r="BY1196" s="70"/>
    </row>
    <row r="1197" spans="1:77" ht="21.75" customHeight="1" x14ac:dyDescent="0.35">
      <c r="A1197" s="268"/>
      <c r="B1197" s="678" t="str">
        <f>IF(ROSTER!B$14="","",ROSTER!B$14)</f>
        <v/>
      </c>
      <c r="C1197" s="669" t="str">
        <f>IF(ROSTER!C$14="","",ROSTER!C$14)</f>
        <v/>
      </c>
      <c r="D1197" s="670"/>
      <c r="E1197" s="667"/>
      <c r="F1197" s="680">
        <f>IF(E1197="y",1,IF(E1197="S",1,0))</f>
        <v>0</v>
      </c>
      <c r="G1197" s="663">
        <f>IF(E1197="S",1,0)</f>
        <v>0</v>
      </c>
      <c r="H1197" s="583"/>
      <c r="I1197" s="584"/>
      <c r="J1197" s="569"/>
      <c r="K1197" s="570"/>
      <c r="L1197" s="573"/>
      <c r="M1197" s="574"/>
      <c r="N1197" s="579">
        <f>L1197+J1197</f>
        <v>0</v>
      </c>
      <c r="O1197" s="580"/>
      <c r="P1197" s="569"/>
      <c r="Q1197" s="570"/>
      <c r="R1197" s="573"/>
      <c r="S1197" s="574"/>
      <c r="T1197" s="579">
        <f>R1197-P1197</f>
        <v>0</v>
      </c>
      <c r="U1197" s="580"/>
      <c r="V1197" s="583"/>
      <c r="W1197" s="584"/>
      <c r="X1197" s="569"/>
      <c r="Y1197" s="584"/>
      <c r="Z1197" s="569"/>
      <c r="AA1197" s="584"/>
      <c r="AB1197" s="569"/>
      <c r="AC1197" s="570"/>
      <c r="AD1197" s="573"/>
      <c r="AE1197" s="574"/>
      <c r="AF1197" s="557">
        <f>IF(AB1197=0,0,(AD1197/AB1197)*100)</f>
        <v>0</v>
      </c>
      <c r="AG1197" s="558"/>
      <c r="AH1197" s="569"/>
      <c r="AI1197" s="570"/>
      <c r="AJ1197" s="573"/>
      <c r="AK1197" s="574"/>
      <c r="AL1197" s="557">
        <f>IF(AH1197=0,0,(AJ1197/AH1197)*100)</f>
        <v>0</v>
      </c>
      <c r="AM1197" s="558"/>
      <c r="AN1197" s="569"/>
      <c r="AO1197" s="570"/>
      <c r="AP1197" s="573"/>
      <c r="AQ1197" s="574"/>
      <c r="AR1197" s="557">
        <f>IF(AN1197=0,0,(AP1197/AN1197)*100)</f>
        <v>0</v>
      </c>
      <c r="AS1197" s="558"/>
      <c r="AT1197" s="561">
        <f>AB1197+AH1197+AN1197</f>
        <v>0</v>
      </c>
      <c r="AU1197" s="562"/>
      <c r="AV1197" s="565">
        <f>AD1197+AJ1197+AP1197</f>
        <v>0</v>
      </c>
      <c r="AW1197" s="566"/>
      <c r="AX1197" s="557">
        <f>IF(AT1197=0,0,(AV1197/AT1197)*100)</f>
        <v>0</v>
      </c>
      <c r="AY1197" s="558"/>
      <c r="AZ1197" s="569"/>
      <c r="BA1197" s="570"/>
      <c r="BB1197" s="573"/>
      <c r="BC1197" s="574"/>
      <c r="BD1197" s="557">
        <f>IF(AZ1197=0,0,(BB1197/AZ1197)*100)</f>
        <v>0</v>
      </c>
      <c r="BE1197" s="558"/>
      <c r="BF1197" s="561">
        <f>AT1197+AZ1197</f>
        <v>0</v>
      </c>
      <c r="BG1197" s="562"/>
      <c r="BH1197" s="565">
        <f>AV1197+BB1197</f>
        <v>0</v>
      </c>
      <c r="BI1197" s="566"/>
      <c r="BJ1197" s="557">
        <f>IF(BF1197=0,0,(BH1197/BF1197)*100)</f>
        <v>0</v>
      </c>
      <c r="BK1197" s="558"/>
      <c r="BL1197" s="602">
        <f>(AD1197*2)+(AJ1197*2)+(AP1197*3)+BB1197</f>
        <v>0</v>
      </c>
      <c r="BM1197" s="603"/>
      <c r="BN1197" s="604"/>
      <c r="BO1197" s="587">
        <f t="shared" ref="BO1197" si="1117">IF(BQ1197=0,0,50*BP1197/BQ1197)</f>
        <v>0</v>
      </c>
      <c r="BP1197" s="555">
        <f t="shared" ref="BP1197" si="1118">(BL1197*BS$1191)+(N1197*BS$1192)+(X1197*BS$1193)+(R1197*BS$1194)+(V1197*BS$1195)+(Z1197*BS$1196)</f>
        <v>0</v>
      </c>
      <c r="BQ1197" s="555">
        <f t="shared" ref="BQ1197" si="1119">((AZ1197-BB1197)*BS$1198)+((AT1197-AV1197)*BS$1197)+(H1197*BS$1199)+(P1197*BS$1200)</f>
        <v>0</v>
      </c>
      <c r="BR1197" s="75" t="s">
        <v>76</v>
      </c>
      <c r="BS1197" s="76">
        <f>IF(BO1186="B",'VALUE POINTS'!L$16,IF('GAME STATS'!BO1186="C",'VALUE POINTS'!M$16,'VALUE POINTS'!K$16))</f>
        <v>2</v>
      </c>
      <c r="BT1197" s="280"/>
    </row>
    <row r="1198" spans="1:77" ht="21.75" customHeight="1" x14ac:dyDescent="0.35">
      <c r="A1198" s="268"/>
      <c r="B1198" s="679"/>
      <c r="C1198" s="690" t="str">
        <f>IF(ROSTER!D$14="","",ROSTER!D$14)</f>
        <v/>
      </c>
      <c r="D1198" s="691"/>
      <c r="E1198" s="668"/>
      <c r="F1198" s="681"/>
      <c r="G1198" s="664"/>
      <c r="H1198" s="585"/>
      <c r="I1198" s="586"/>
      <c r="J1198" s="571"/>
      <c r="K1198" s="572"/>
      <c r="L1198" s="575"/>
      <c r="M1198" s="576"/>
      <c r="N1198" s="581" t="s">
        <v>16</v>
      </c>
      <c r="O1198" s="582"/>
      <c r="P1198" s="571"/>
      <c r="Q1198" s="572"/>
      <c r="R1198" s="575"/>
      <c r="S1198" s="576"/>
      <c r="T1198" s="581" t="s">
        <v>16</v>
      </c>
      <c r="U1198" s="582"/>
      <c r="V1198" s="585"/>
      <c r="W1198" s="586"/>
      <c r="X1198" s="571"/>
      <c r="Y1198" s="586"/>
      <c r="Z1198" s="571"/>
      <c r="AA1198" s="586"/>
      <c r="AB1198" s="571"/>
      <c r="AC1198" s="572"/>
      <c r="AD1198" s="575"/>
      <c r="AE1198" s="576"/>
      <c r="AF1198" s="577"/>
      <c r="AG1198" s="578"/>
      <c r="AH1198" s="571"/>
      <c r="AI1198" s="572"/>
      <c r="AJ1198" s="575"/>
      <c r="AK1198" s="576"/>
      <c r="AL1198" s="577"/>
      <c r="AM1198" s="578"/>
      <c r="AN1198" s="571"/>
      <c r="AO1198" s="572"/>
      <c r="AP1198" s="575"/>
      <c r="AQ1198" s="576"/>
      <c r="AR1198" s="577"/>
      <c r="AS1198" s="578"/>
      <c r="AT1198" s="627"/>
      <c r="AU1198" s="628"/>
      <c r="AV1198" s="629"/>
      <c r="AW1198" s="630"/>
      <c r="AX1198" s="577"/>
      <c r="AY1198" s="578"/>
      <c r="AZ1198" s="571"/>
      <c r="BA1198" s="572"/>
      <c r="BB1198" s="575"/>
      <c r="BC1198" s="576"/>
      <c r="BD1198" s="577"/>
      <c r="BE1198" s="578"/>
      <c r="BF1198" s="627"/>
      <c r="BG1198" s="628"/>
      <c r="BH1198" s="629"/>
      <c r="BI1198" s="630"/>
      <c r="BJ1198" s="577"/>
      <c r="BK1198" s="578"/>
      <c r="BL1198" s="605"/>
      <c r="BM1198" s="606"/>
      <c r="BN1198" s="607"/>
      <c r="BO1198" s="588"/>
      <c r="BP1198" s="556"/>
      <c r="BQ1198" s="556"/>
      <c r="BR1198" s="75" t="s">
        <v>77</v>
      </c>
      <c r="BS1198" s="76">
        <f>IF(BO1186="B",'VALUE POINTS'!L$17,IF('GAME STATS'!BO1186="C",'VALUE POINTS'!M$17,'VALUE POINTS'!K$17))</f>
        <v>1</v>
      </c>
      <c r="BT1198" s="280"/>
    </row>
    <row r="1199" spans="1:77" ht="21.75" customHeight="1" x14ac:dyDescent="0.35">
      <c r="A1199" s="268"/>
      <c r="B1199" s="678" t="str">
        <f>IF(ROSTER!B$16="","",ROSTER!B$16)</f>
        <v/>
      </c>
      <c r="C1199" s="669" t="str">
        <f>IF(ROSTER!C$16="","",ROSTER!C$16)</f>
        <v/>
      </c>
      <c r="D1199" s="670"/>
      <c r="E1199" s="667"/>
      <c r="F1199" s="680">
        <f>IF(E1199="y",1,IF(E1199="S",1,0))</f>
        <v>0</v>
      </c>
      <c r="G1199" s="663">
        <f>IF(E1199="S",1,0)</f>
        <v>0</v>
      </c>
      <c r="H1199" s="583"/>
      <c r="I1199" s="584"/>
      <c r="J1199" s="569"/>
      <c r="K1199" s="570"/>
      <c r="L1199" s="573"/>
      <c r="M1199" s="574"/>
      <c r="N1199" s="579">
        <f>L1199+J1199</f>
        <v>0</v>
      </c>
      <c r="O1199" s="580"/>
      <c r="P1199" s="569"/>
      <c r="Q1199" s="570"/>
      <c r="R1199" s="573"/>
      <c r="S1199" s="574"/>
      <c r="T1199" s="579">
        <f>R1199-P1199</f>
        <v>0</v>
      </c>
      <c r="U1199" s="580"/>
      <c r="V1199" s="583"/>
      <c r="W1199" s="584"/>
      <c r="X1199" s="569"/>
      <c r="Y1199" s="584"/>
      <c r="Z1199" s="569"/>
      <c r="AA1199" s="584"/>
      <c r="AB1199" s="569"/>
      <c r="AC1199" s="570"/>
      <c r="AD1199" s="573"/>
      <c r="AE1199" s="574"/>
      <c r="AF1199" s="557">
        <f>IF(AB1199=0,0,(AD1199/AB1199)*100)</f>
        <v>0</v>
      </c>
      <c r="AG1199" s="558"/>
      <c r="AH1199" s="569"/>
      <c r="AI1199" s="570"/>
      <c r="AJ1199" s="573"/>
      <c r="AK1199" s="574"/>
      <c r="AL1199" s="557">
        <f>IF(AH1199=0,0,(AJ1199/AH1199)*100)</f>
        <v>0</v>
      </c>
      <c r="AM1199" s="558"/>
      <c r="AN1199" s="569"/>
      <c r="AO1199" s="570"/>
      <c r="AP1199" s="573"/>
      <c r="AQ1199" s="574"/>
      <c r="AR1199" s="557">
        <f>IF(AN1199=0,0,(AP1199/AN1199)*100)</f>
        <v>0</v>
      </c>
      <c r="AS1199" s="558"/>
      <c r="AT1199" s="561">
        <f>AB1199+AH1199+AN1199</f>
        <v>0</v>
      </c>
      <c r="AU1199" s="562"/>
      <c r="AV1199" s="565">
        <f>AD1199+AJ1199+AP1199</f>
        <v>0</v>
      </c>
      <c r="AW1199" s="566"/>
      <c r="AX1199" s="557">
        <f>IF(AT1199=0,0,(AV1199/AT1199)*100)</f>
        <v>0</v>
      </c>
      <c r="AY1199" s="558"/>
      <c r="AZ1199" s="569"/>
      <c r="BA1199" s="570"/>
      <c r="BB1199" s="573"/>
      <c r="BC1199" s="574"/>
      <c r="BD1199" s="557">
        <f>IF(AZ1199=0,0,(BB1199/AZ1199)*100)</f>
        <v>0</v>
      </c>
      <c r="BE1199" s="558"/>
      <c r="BF1199" s="561">
        <f>AT1199+AZ1199</f>
        <v>0</v>
      </c>
      <c r="BG1199" s="562"/>
      <c r="BH1199" s="565">
        <f>AV1199+BB1199</f>
        <v>0</v>
      </c>
      <c r="BI1199" s="566"/>
      <c r="BJ1199" s="557">
        <f>IF(BF1199=0,0,(BH1199/BF1199)*100)</f>
        <v>0</v>
      </c>
      <c r="BK1199" s="558"/>
      <c r="BL1199" s="602">
        <f>(AD1199*2)+(AJ1199*2)+(AP1199*3)+BB1199</f>
        <v>0</v>
      </c>
      <c r="BM1199" s="603"/>
      <c r="BN1199" s="604"/>
      <c r="BO1199" s="587">
        <f t="shared" ref="BO1199" si="1120">IF(BQ1199=0,0,50*BP1199/BQ1199)</f>
        <v>0</v>
      </c>
      <c r="BP1199" s="555">
        <f t="shared" ref="BP1199" si="1121">(BL1199*BS$1191)+(N1199*BS$1192)+(X1199*BS$1193)+(R1199*BS$1194)+(V1199*BS$1195)+(Z1199*BS$1196)</f>
        <v>0</v>
      </c>
      <c r="BQ1199" s="555">
        <f t="shared" ref="BQ1199" si="1122">((AZ1199-BB1199)*BS$1198)+((AT1199-AV1199)*BS$1197)+(H1199*BS$1199)+(P1199*BS$1200)</f>
        <v>0</v>
      </c>
      <c r="BR1199" s="75" t="s">
        <v>78</v>
      </c>
      <c r="BS1199" s="76">
        <f>IF(BO1186="B",'VALUE POINTS'!L$18,IF('GAME STATS'!BO1186="C",'VALUE POINTS'!M$18,'VALUE POINTS'!K$18))</f>
        <v>2</v>
      </c>
      <c r="BT1199" s="280"/>
    </row>
    <row r="1200" spans="1:77" ht="21.75" customHeight="1" x14ac:dyDescent="0.35">
      <c r="A1200" s="268"/>
      <c r="B1200" s="679"/>
      <c r="C1200" s="690" t="str">
        <f>IF(ROSTER!D$16="","",ROSTER!D$16)</f>
        <v/>
      </c>
      <c r="D1200" s="691"/>
      <c r="E1200" s="668"/>
      <c r="F1200" s="681"/>
      <c r="G1200" s="664"/>
      <c r="H1200" s="585"/>
      <c r="I1200" s="586"/>
      <c r="J1200" s="571"/>
      <c r="K1200" s="572"/>
      <c r="L1200" s="575"/>
      <c r="M1200" s="576"/>
      <c r="N1200" s="581" t="s">
        <v>16</v>
      </c>
      <c r="O1200" s="582"/>
      <c r="P1200" s="571"/>
      <c r="Q1200" s="572"/>
      <c r="R1200" s="575"/>
      <c r="S1200" s="576"/>
      <c r="T1200" s="581" t="s">
        <v>16</v>
      </c>
      <c r="U1200" s="582"/>
      <c r="V1200" s="585"/>
      <c r="W1200" s="586"/>
      <c r="X1200" s="571"/>
      <c r="Y1200" s="586"/>
      <c r="Z1200" s="571"/>
      <c r="AA1200" s="586"/>
      <c r="AB1200" s="571"/>
      <c r="AC1200" s="572"/>
      <c r="AD1200" s="575"/>
      <c r="AE1200" s="576"/>
      <c r="AF1200" s="577"/>
      <c r="AG1200" s="578"/>
      <c r="AH1200" s="571"/>
      <c r="AI1200" s="572"/>
      <c r="AJ1200" s="575"/>
      <c r="AK1200" s="576"/>
      <c r="AL1200" s="577"/>
      <c r="AM1200" s="578"/>
      <c r="AN1200" s="571"/>
      <c r="AO1200" s="572"/>
      <c r="AP1200" s="575"/>
      <c r="AQ1200" s="576"/>
      <c r="AR1200" s="577"/>
      <c r="AS1200" s="578"/>
      <c r="AT1200" s="627"/>
      <c r="AU1200" s="628"/>
      <c r="AV1200" s="629"/>
      <c r="AW1200" s="630"/>
      <c r="AX1200" s="577"/>
      <c r="AY1200" s="578"/>
      <c r="AZ1200" s="571"/>
      <c r="BA1200" s="572"/>
      <c r="BB1200" s="575"/>
      <c r="BC1200" s="576"/>
      <c r="BD1200" s="577"/>
      <c r="BE1200" s="578"/>
      <c r="BF1200" s="627"/>
      <c r="BG1200" s="628"/>
      <c r="BH1200" s="629"/>
      <c r="BI1200" s="630"/>
      <c r="BJ1200" s="577"/>
      <c r="BK1200" s="578"/>
      <c r="BL1200" s="605"/>
      <c r="BM1200" s="606"/>
      <c r="BN1200" s="607"/>
      <c r="BO1200" s="588"/>
      <c r="BP1200" s="556"/>
      <c r="BQ1200" s="556"/>
      <c r="BR1200" s="75" t="s">
        <v>79</v>
      </c>
      <c r="BS1200" s="76">
        <f>IF(BO1186="B",'VALUE POINTS'!L$19,IF('GAME STATS'!BO1186="C",'VALUE POINTS'!M$19,'VALUE POINTS'!K$19))</f>
        <v>2</v>
      </c>
      <c r="BT1200" s="280"/>
    </row>
    <row r="1201" spans="1:72" ht="21.75" customHeight="1" x14ac:dyDescent="0.25">
      <c r="A1201" s="268"/>
      <c r="B1201" s="678" t="str">
        <f>IF(ROSTER!B$18="","",ROSTER!B$18)</f>
        <v/>
      </c>
      <c r="C1201" s="669" t="str">
        <f>IF(ROSTER!C$18="","",ROSTER!C$18)</f>
        <v/>
      </c>
      <c r="D1201" s="670"/>
      <c r="E1201" s="667"/>
      <c r="F1201" s="680">
        <f>IF(E1201="y",1,IF(E1201="S",1,0))</f>
        <v>0</v>
      </c>
      <c r="G1201" s="663">
        <f>IF(E1201="S",1,0)</f>
        <v>0</v>
      </c>
      <c r="H1201" s="583"/>
      <c r="I1201" s="584"/>
      <c r="J1201" s="569"/>
      <c r="K1201" s="570"/>
      <c r="L1201" s="573"/>
      <c r="M1201" s="574"/>
      <c r="N1201" s="579">
        <f>L1201+J1201</f>
        <v>0</v>
      </c>
      <c r="O1201" s="580"/>
      <c r="P1201" s="569"/>
      <c r="Q1201" s="570"/>
      <c r="R1201" s="573"/>
      <c r="S1201" s="574"/>
      <c r="T1201" s="579">
        <f>R1201-P1201</f>
        <v>0</v>
      </c>
      <c r="U1201" s="580"/>
      <c r="V1201" s="583"/>
      <c r="W1201" s="584"/>
      <c r="X1201" s="569"/>
      <c r="Y1201" s="584"/>
      <c r="Z1201" s="569"/>
      <c r="AA1201" s="584"/>
      <c r="AB1201" s="569"/>
      <c r="AC1201" s="570"/>
      <c r="AD1201" s="573"/>
      <c r="AE1201" s="574"/>
      <c r="AF1201" s="557">
        <f>IF(AB1201=0,0,(AD1201/AB1201)*100)</f>
        <v>0</v>
      </c>
      <c r="AG1201" s="558"/>
      <c r="AH1201" s="569"/>
      <c r="AI1201" s="570"/>
      <c r="AJ1201" s="573"/>
      <c r="AK1201" s="574"/>
      <c r="AL1201" s="557">
        <f>IF(AH1201=0,0,(AJ1201/AH1201)*100)</f>
        <v>0</v>
      </c>
      <c r="AM1201" s="558"/>
      <c r="AN1201" s="569"/>
      <c r="AO1201" s="570"/>
      <c r="AP1201" s="573"/>
      <c r="AQ1201" s="574"/>
      <c r="AR1201" s="557">
        <f>IF(AN1201=0,0,(AP1201/AN1201)*100)</f>
        <v>0</v>
      </c>
      <c r="AS1201" s="558"/>
      <c r="AT1201" s="561">
        <f>AB1201+AH1201+AN1201</f>
        <v>0</v>
      </c>
      <c r="AU1201" s="562"/>
      <c r="AV1201" s="565">
        <f>AD1201+AJ1201+AP1201</f>
        <v>0</v>
      </c>
      <c r="AW1201" s="566"/>
      <c r="AX1201" s="557">
        <f>IF(AT1201=0,0,(AV1201/AT1201)*100)</f>
        <v>0</v>
      </c>
      <c r="AY1201" s="558"/>
      <c r="AZ1201" s="569"/>
      <c r="BA1201" s="570"/>
      <c r="BB1201" s="573"/>
      <c r="BC1201" s="574"/>
      <c r="BD1201" s="557">
        <f>IF(AZ1201=0,0,(BB1201/AZ1201)*100)</f>
        <v>0</v>
      </c>
      <c r="BE1201" s="558"/>
      <c r="BF1201" s="561">
        <f>AT1201+AZ1201</f>
        <v>0</v>
      </c>
      <c r="BG1201" s="562"/>
      <c r="BH1201" s="565">
        <f>AV1201+BB1201</f>
        <v>0</v>
      </c>
      <c r="BI1201" s="566"/>
      <c r="BJ1201" s="557">
        <f>IF(BF1201=0,0,(BH1201/BF1201)*100)</f>
        <v>0</v>
      </c>
      <c r="BK1201" s="558"/>
      <c r="BL1201" s="602">
        <f>(AD1201*2)+(AJ1201*2)+(AP1201*3)+BB1201</f>
        <v>0</v>
      </c>
      <c r="BM1201" s="603"/>
      <c r="BN1201" s="604"/>
      <c r="BO1201" s="587">
        <f t="shared" ref="BO1201" si="1123">IF(BQ1201=0,0,50*BP1201/BQ1201)</f>
        <v>0</v>
      </c>
      <c r="BP1201" s="555">
        <f t="shared" ref="BP1201" si="1124">(BL1201*BS$1191)+(N1201*BS$1192)+(X1201*BS$1193)+(R1201*BS$1194)+(V1201*BS$1195)+(Z1201*BS$1196)</f>
        <v>0</v>
      </c>
      <c r="BQ1201" s="555">
        <f t="shared" ref="BQ1201" si="1125">((AZ1201-BB1201)*BS$1198)+((AT1201-AV1201)*BS$1197)+(H1201*BS$1199)+(P1201*BS$1200)</f>
        <v>0</v>
      </c>
      <c r="BR1201" s="65"/>
      <c r="BS1201" s="65"/>
      <c r="BT1201" s="280"/>
    </row>
    <row r="1202" spans="1:72" ht="21.75" customHeight="1" x14ac:dyDescent="0.25">
      <c r="A1202" s="268"/>
      <c r="B1202" s="679"/>
      <c r="C1202" s="690" t="str">
        <f>IF(ROSTER!D$18="","",ROSTER!D$18)</f>
        <v/>
      </c>
      <c r="D1202" s="691"/>
      <c r="E1202" s="668"/>
      <c r="F1202" s="681"/>
      <c r="G1202" s="664"/>
      <c r="H1202" s="585"/>
      <c r="I1202" s="586"/>
      <c r="J1202" s="571"/>
      <c r="K1202" s="572"/>
      <c r="L1202" s="575"/>
      <c r="M1202" s="576"/>
      <c r="N1202" s="581" t="s">
        <v>16</v>
      </c>
      <c r="O1202" s="582"/>
      <c r="P1202" s="571"/>
      <c r="Q1202" s="572"/>
      <c r="R1202" s="575"/>
      <c r="S1202" s="576"/>
      <c r="T1202" s="581" t="s">
        <v>16</v>
      </c>
      <c r="U1202" s="582"/>
      <c r="V1202" s="585"/>
      <c r="W1202" s="586"/>
      <c r="X1202" s="571"/>
      <c r="Y1202" s="586"/>
      <c r="Z1202" s="571"/>
      <c r="AA1202" s="586"/>
      <c r="AB1202" s="571"/>
      <c r="AC1202" s="572"/>
      <c r="AD1202" s="575"/>
      <c r="AE1202" s="576"/>
      <c r="AF1202" s="577"/>
      <c r="AG1202" s="578"/>
      <c r="AH1202" s="571"/>
      <c r="AI1202" s="572"/>
      <c r="AJ1202" s="575"/>
      <c r="AK1202" s="576"/>
      <c r="AL1202" s="577"/>
      <c r="AM1202" s="578"/>
      <c r="AN1202" s="571"/>
      <c r="AO1202" s="572"/>
      <c r="AP1202" s="575"/>
      <c r="AQ1202" s="576"/>
      <c r="AR1202" s="577"/>
      <c r="AS1202" s="578"/>
      <c r="AT1202" s="627"/>
      <c r="AU1202" s="628"/>
      <c r="AV1202" s="629"/>
      <c r="AW1202" s="630"/>
      <c r="AX1202" s="577"/>
      <c r="AY1202" s="578"/>
      <c r="AZ1202" s="571"/>
      <c r="BA1202" s="572"/>
      <c r="BB1202" s="575"/>
      <c r="BC1202" s="576"/>
      <c r="BD1202" s="577"/>
      <c r="BE1202" s="578"/>
      <c r="BF1202" s="627"/>
      <c r="BG1202" s="628"/>
      <c r="BH1202" s="629"/>
      <c r="BI1202" s="630"/>
      <c r="BJ1202" s="577"/>
      <c r="BK1202" s="578"/>
      <c r="BL1202" s="605"/>
      <c r="BM1202" s="606"/>
      <c r="BN1202" s="607"/>
      <c r="BO1202" s="588"/>
      <c r="BP1202" s="556"/>
      <c r="BQ1202" s="556"/>
      <c r="BR1202" s="65"/>
      <c r="BS1202" s="65"/>
      <c r="BT1202" s="268"/>
    </row>
    <row r="1203" spans="1:72" ht="21.75" customHeight="1" x14ac:dyDescent="0.25">
      <c r="A1203" s="268"/>
      <c r="B1203" s="678" t="str">
        <f>IF(ROSTER!B$20="","",ROSTER!B$20)</f>
        <v/>
      </c>
      <c r="C1203" s="669" t="str">
        <f>IF(ROSTER!C$20="","",ROSTER!C$20)</f>
        <v/>
      </c>
      <c r="D1203" s="670"/>
      <c r="E1203" s="667"/>
      <c r="F1203" s="680">
        <f>IF(E1203="y",1,IF(E1203="S",1,0))</f>
        <v>0</v>
      </c>
      <c r="G1203" s="663">
        <f>IF(E1203="S",1,0)</f>
        <v>0</v>
      </c>
      <c r="H1203" s="583"/>
      <c r="I1203" s="584"/>
      <c r="J1203" s="569"/>
      <c r="K1203" s="570"/>
      <c r="L1203" s="573"/>
      <c r="M1203" s="574"/>
      <c r="N1203" s="579">
        <f>L1203+J1203</f>
        <v>0</v>
      </c>
      <c r="O1203" s="580"/>
      <c r="P1203" s="569"/>
      <c r="Q1203" s="570"/>
      <c r="R1203" s="573"/>
      <c r="S1203" s="574"/>
      <c r="T1203" s="579">
        <f>R1203-P1203</f>
        <v>0</v>
      </c>
      <c r="U1203" s="580"/>
      <c r="V1203" s="583"/>
      <c r="W1203" s="584"/>
      <c r="X1203" s="569"/>
      <c r="Y1203" s="584"/>
      <c r="Z1203" s="569"/>
      <c r="AA1203" s="584"/>
      <c r="AB1203" s="569"/>
      <c r="AC1203" s="570"/>
      <c r="AD1203" s="573"/>
      <c r="AE1203" s="574"/>
      <c r="AF1203" s="557">
        <f>IF(AB1203=0,0,(AD1203/AB1203)*100)</f>
        <v>0</v>
      </c>
      <c r="AG1203" s="558"/>
      <c r="AH1203" s="569"/>
      <c r="AI1203" s="570"/>
      <c r="AJ1203" s="573"/>
      <c r="AK1203" s="574"/>
      <c r="AL1203" s="557">
        <f>IF(AH1203=0,0,(AJ1203/AH1203)*100)</f>
        <v>0</v>
      </c>
      <c r="AM1203" s="558"/>
      <c r="AN1203" s="569"/>
      <c r="AO1203" s="570"/>
      <c r="AP1203" s="573"/>
      <c r="AQ1203" s="574"/>
      <c r="AR1203" s="557">
        <f>IF(AN1203=0,0,(AP1203/AN1203)*100)</f>
        <v>0</v>
      </c>
      <c r="AS1203" s="558"/>
      <c r="AT1203" s="561">
        <f>AB1203+AH1203+AN1203</f>
        <v>0</v>
      </c>
      <c r="AU1203" s="562"/>
      <c r="AV1203" s="565">
        <f>AD1203+AJ1203+AP1203</f>
        <v>0</v>
      </c>
      <c r="AW1203" s="566"/>
      <c r="AX1203" s="557">
        <f>IF(AT1203=0,0,(AV1203/AT1203)*100)</f>
        <v>0</v>
      </c>
      <c r="AY1203" s="558"/>
      <c r="AZ1203" s="569"/>
      <c r="BA1203" s="570"/>
      <c r="BB1203" s="573"/>
      <c r="BC1203" s="574"/>
      <c r="BD1203" s="557">
        <f>IF(AZ1203=0,0,(BB1203/AZ1203)*100)</f>
        <v>0</v>
      </c>
      <c r="BE1203" s="558"/>
      <c r="BF1203" s="561">
        <f>AT1203+AZ1203</f>
        <v>0</v>
      </c>
      <c r="BG1203" s="562"/>
      <c r="BH1203" s="565">
        <f>AV1203+BB1203</f>
        <v>0</v>
      </c>
      <c r="BI1203" s="566"/>
      <c r="BJ1203" s="557">
        <f>IF(BF1203=0,0,(BH1203/BF1203)*100)</f>
        <v>0</v>
      </c>
      <c r="BK1203" s="558"/>
      <c r="BL1203" s="602">
        <f>(AD1203*2)+(AJ1203*2)+(AP1203*3)+BB1203</f>
        <v>0</v>
      </c>
      <c r="BM1203" s="603"/>
      <c r="BN1203" s="604"/>
      <c r="BO1203" s="587">
        <f t="shared" ref="BO1203" si="1126">IF(BQ1203=0,0,50*BP1203/BQ1203)</f>
        <v>0</v>
      </c>
      <c r="BP1203" s="555">
        <f t="shared" ref="BP1203" si="1127">(BL1203*BS$1191)+(N1203*BS$1192)+(X1203*BS$1193)+(R1203*BS$1194)+(V1203*BS$1195)+(Z1203*BS$1196)</f>
        <v>0</v>
      </c>
      <c r="BQ1203" s="555">
        <f t="shared" ref="BQ1203" si="1128">((AZ1203-BB1203)*BS$1198)+((AT1203-AV1203)*BS$1197)+(H1203*BS$1199)+(P1203*BS$1200)</f>
        <v>0</v>
      </c>
      <c r="BR1203" s="65"/>
      <c r="BS1203" s="65"/>
      <c r="BT1203" s="268"/>
    </row>
    <row r="1204" spans="1:72" ht="21.75" customHeight="1" x14ac:dyDescent="0.25">
      <c r="A1204" s="268"/>
      <c r="B1204" s="679"/>
      <c r="C1204" s="690" t="str">
        <f>IF(ROSTER!D$20="","",ROSTER!D$20)</f>
        <v/>
      </c>
      <c r="D1204" s="691"/>
      <c r="E1204" s="668"/>
      <c r="F1204" s="681"/>
      <c r="G1204" s="664"/>
      <c r="H1204" s="585"/>
      <c r="I1204" s="586"/>
      <c r="J1204" s="571"/>
      <c r="K1204" s="572"/>
      <c r="L1204" s="575"/>
      <c r="M1204" s="576"/>
      <c r="N1204" s="581" t="s">
        <v>16</v>
      </c>
      <c r="O1204" s="582"/>
      <c r="P1204" s="571"/>
      <c r="Q1204" s="572"/>
      <c r="R1204" s="575"/>
      <c r="S1204" s="576"/>
      <c r="T1204" s="581" t="s">
        <v>16</v>
      </c>
      <c r="U1204" s="582"/>
      <c r="V1204" s="585"/>
      <c r="W1204" s="586"/>
      <c r="X1204" s="571"/>
      <c r="Y1204" s="586"/>
      <c r="Z1204" s="571"/>
      <c r="AA1204" s="586"/>
      <c r="AB1204" s="571"/>
      <c r="AC1204" s="572"/>
      <c r="AD1204" s="575"/>
      <c r="AE1204" s="576"/>
      <c r="AF1204" s="577"/>
      <c r="AG1204" s="578"/>
      <c r="AH1204" s="571"/>
      <c r="AI1204" s="572"/>
      <c r="AJ1204" s="575"/>
      <c r="AK1204" s="576"/>
      <c r="AL1204" s="577"/>
      <c r="AM1204" s="578"/>
      <c r="AN1204" s="571"/>
      <c r="AO1204" s="572"/>
      <c r="AP1204" s="575"/>
      <c r="AQ1204" s="576"/>
      <c r="AR1204" s="577"/>
      <c r="AS1204" s="578"/>
      <c r="AT1204" s="627"/>
      <c r="AU1204" s="628"/>
      <c r="AV1204" s="629"/>
      <c r="AW1204" s="630"/>
      <c r="AX1204" s="577"/>
      <c r="AY1204" s="578"/>
      <c r="AZ1204" s="571"/>
      <c r="BA1204" s="572"/>
      <c r="BB1204" s="575"/>
      <c r="BC1204" s="576"/>
      <c r="BD1204" s="577"/>
      <c r="BE1204" s="578"/>
      <c r="BF1204" s="627"/>
      <c r="BG1204" s="628"/>
      <c r="BH1204" s="629"/>
      <c r="BI1204" s="630"/>
      <c r="BJ1204" s="577"/>
      <c r="BK1204" s="578"/>
      <c r="BL1204" s="605"/>
      <c r="BM1204" s="606"/>
      <c r="BN1204" s="607"/>
      <c r="BO1204" s="588"/>
      <c r="BP1204" s="556"/>
      <c r="BQ1204" s="556"/>
      <c r="BR1204" s="65"/>
      <c r="BS1204" s="65"/>
      <c r="BT1204" s="268"/>
    </row>
    <row r="1205" spans="1:72" ht="21.75" customHeight="1" x14ac:dyDescent="0.25">
      <c r="A1205" s="268"/>
      <c r="B1205" s="678" t="str">
        <f>IF(ROSTER!B$22="","",ROSTER!B$22)</f>
        <v/>
      </c>
      <c r="C1205" s="669" t="str">
        <f>IF(ROSTER!C$22="","",ROSTER!C$22)</f>
        <v/>
      </c>
      <c r="D1205" s="670"/>
      <c r="E1205" s="667"/>
      <c r="F1205" s="680">
        <f>IF(E1205="y",1,IF(E1205="S",1,0))</f>
        <v>0</v>
      </c>
      <c r="G1205" s="663">
        <f>IF(E1205="S",1,0)</f>
        <v>0</v>
      </c>
      <c r="H1205" s="583"/>
      <c r="I1205" s="584"/>
      <c r="J1205" s="569"/>
      <c r="K1205" s="570"/>
      <c r="L1205" s="573"/>
      <c r="M1205" s="574"/>
      <c r="N1205" s="579">
        <f>L1205+J1205</f>
        <v>0</v>
      </c>
      <c r="O1205" s="580"/>
      <c r="P1205" s="569"/>
      <c r="Q1205" s="570"/>
      <c r="R1205" s="573"/>
      <c r="S1205" s="574"/>
      <c r="T1205" s="579">
        <f>R1205-P1205</f>
        <v>0</v>
      </c>
      <c r="U1205" s="580"/>
      <c r="V1205" s="583"/>
      <c r="W1205" s="584"/>
      <c r="X1205" s="569"/>
      <c r="Y1205" s="584"/>
      <c r="Z1205" s="569"/>
      <c r="AA1205" s="584"/>
      <c r="AB1205" s="569"/>
      <c r="AC1205" s="570"/>
      <c r="AD1205" s="573"/>
      <c r="AE1205" s="574"/>
      <c r="AF1205" s="557">
        <f>IF(AB1205=0,0,(AD1205/AB1205)*100)</f>
        <v>0</v>
      </c>
      <c r="AG1205" s="558"/>
      <c r="AH1205" s="569"/>
      <c r="AI1205" s="570"/>
      <c r="AJ1205" s="573"/>
      <c r="AK1205" s="574"/>
      <c r="AL1205" s="557">
        <f>IF(AH1205=0,0,(AJ1205/AH1205)*100)</f>
        <v>0</v>
      </c>
      <c r="AM1205" s="558"/>
      <c r="AN1205" s="569"/>
      <c r="AO1205" s="570"/>
      <c r="AP1205" s="573"/>
      <c r="AQ1205" s="574"/>
      <c r="AR1205" s="557">
        <f>IF(AN1205=0,0,(AP1205/AN1205)*100)</f>
        <v>0</v>
      </c>
      <c r="AS1205" s="558"/>
      <c r="AT1205" s="561">
        <f>AB1205+AH1205+AN1205</f>
        <v>0</v>
      </c>
      <c r="AU1205" s="562"/>
      <c r="AV1205" s="565">
        <f>AD1205+AJ1205+AP1205</f>
        <v>0</v>
      </c>
      <c r="AW1205" s="566"/>
      <c r="AX1205" s="557">
        <f>IF(AT1205=0,0,(AV1205/AT1205)*100)</f>
        <v>0</v>
      </c>
      <c r="AY1205" s="558"/>
      <c r="AZ1205" s="569"/>
      <c r="BA1205" s="570"/>
      <c r="BB1205" s="573"/>
      <c r="BC1205" s="574"/>
      <c r="BD1205" s="557">
        <f>IF(AZ1205=0,0,(BB1205/AZ1205)*100)</f>
        <v>0</v>
      </c>
      <c r="BE1205" s="558"/>
      <c r="BF1205" s="561">
        <f>AT1205+AZ1205</f>
        <v>0</v>
      </c>
      <c r="BG1205" s="562"/>
      <c r="BH1205" s="565">
        <f>AV1205+BB1205</f>
        <v>0</v>
      </c>
      <c r="BI1205" s="566"/>
      <c r="BJ1205" s="557">
        <f>IF(BF1205=0,0,(BH1205/BF1205)*100)</f>
        <v>0</v>
      </c>
      <c r="BK1205" s="558"/>
      <c r="BL1205" s="602">
        <f>(AD1205*2)+(AJ1205*2)+(AP1205*3)+BB1205</f>
        <v>0</v>
      </c>
      <c r="BM1205" s="603"/>
      <c r="BN1205" s="604"/>
      <c r="BO1205" s="587">
        <f t="shared" ref="BO1205" si="1129">IF(BQ1205=0,0,50*BP1205/BQ1205)</f>
        <v>0</v>
      </c>
      <c r="BP1205" s="555">
        <f t="shared" ref="BP1205" si="1130">(BL1205*BS$1191)+(N1205*BS$1192)+(X1205*BS$1193)+(R1205*BS$1194)+(V1205*BS$1195)+(Z1205*BS$1196)</f>
        <v>0</v>
      </c>
      <c r="BQ1205" s="555">
        <f t="shared" ref="BQ1205" si="1131">((AZ1205-BB1205)*BS$1198)+((AT1205-AV1205)*BS$1197)+(H1205*BS$1199)+(P1205*BS$1200)</f>
        <v>0</v>
      </c>
      <c r="BR1205" s="65"/>
      <c r="BS1205" s="65"/>
      <c r="BT1205" s="268"/>
    </row>
    <row r="1206" spans="1:72" ht="21.75" customHeight="1" x14ac:dyDescent="0.25">
      <c r="A1206" s="268"/>
      <c r="B1206" s="679"/>
      <c r="C1206" s="690" t="str">
        <f>IF(ROSTER!D$22="","",ROSTER!D$22)</f>
        <v/>
      </c>
      <c r="D1206" s="691"/>
      <c r="E1206" s="668"/>
      <c r="F1206" s="681"/>
      <c r="G1206" s="664"/>
      <c r="H1206" s="585"/>
      <c r="I1206" s="586"/>
      <c r="J1206" s="571"/>
      <c r="K1206" s="572"/>
      <c r="L1206" s="575"/>
      <c r="M1206" s="576"/>
      <c r="N1206" s="581" t="s">
        <v>16</v>
      </c>
      <c r="O1206" s="582"/>
      <c r="P1206" s="571"/>
      <c r="Q1206" s="572"/>
      <c r="R1206" s="575"/>
      <c r="S1206" s="576"/>
      <c r="T1206" s="581" t="s">
        <v>16</v>
      </c>
      <c r="U1206" s="582"/>
      <c r="V1206" s="585"/>
      <c r="W1206" s="586"/>
      <c r="X1206" s="571"/>
      <c r="Y1206" s="586"/>
      <c r="Z1206" s="571"/>
      <c r="AA1206" s="586"/>
      <c r="AB1206" s="571"/>
      <c r="AC1206" s="572"/>
      <c r="AD1206" s="575"/>
      <c r="AE1206" s="576"/>
      <c r="AF1206" s="577"/>
      <c r="AG1206" s="578"/>
      <c r="AH1206" s="571"/>
      <c r="AI1206" s="572"/>
      <c r="AJ1206" s="575"/>
      <c r="AK1206" s="576"/>
      <c r="AL1206" s="577"/>
      <c r="AM1206" s="578"/>
      <c r="AN1206" s="571"/>
      <c r="AO1206" s="572"/>
      <c r="AP1206" s="575"/>
      <c r="AQ1206" s="576"/>
      <c r="AR1206" s="577"/>
      <c r="AS1206" s="578"/>
      <c r="AT1206" s="627"/>
      <c r="AU1206" s="628"/>
      <c r="AV1206" s="629"/>
      <c r="AW1206" s="630"/>
      <c r="AX1206" s="577"/>
      <c r="AY1206" s="578"/>
      <c r="AZ1206" s="571"/>
      <c r="BA1206" s="572"/>
      <c r="BB1206" s="575"/>
      <c r="BC1206" s="576"/>
      <c r="BD1206" s="577"/>
      <c r="BE1206" s="578"/>
      <c r="BF1206" s="627"/>
      <c r="BG1206" s="628"/>
      <c r="BH1206" s="629"/>
      <c r="BI1206" s="630"/>
      <c r="BJ1206" s="577"/>
      <c r="BK1206" s="578"/>
      <c r="BL1206" s="605"/>
      <c r="BM1206" s="606"/>
      <c r="BN1206" s="607"/>
      <c r="BO1206" s="588"/>
      <c r="BP1206" s="556"/>
      <c r="BQ1206" s="556"/>
      <c r="BR1206" s="65"/>
      <c r="BS1206" s="65"/>
      <c r="BT1206" s="268"/>
    </row>
    <row r="1207" spans="1:72" ht="21.75" customHeight="1" x14ac:dyDescent="0.25">
      <c r="A1207" s="268"/>
      <c r="B1207" s="678" t="str">
        <f>IF(ROSTER!B$24="","",ROSTER!B$24)</f>
        <v/>
      </c>
      <c r="C1207" s="669" t="str">
        <f>IF(ROSTER!C$24="","",ROSTER!C$24)</f>
        <v/>
      </c>
      <c r="D1207" s="670"/>
      <c r="E1207" s="667"/>
      <c r="F1207" s="680">
        <f>IF(E1207="y",1,IF(E1207="S",1,0))</f>
        <v>0</v>
      </c>
      <c r="G1207" s="663">
        <f>IF(E1207="S",1,0)</f>
        <v>0</v>
      </c>
      <c r="H1207" s="583"/>
      <c r="I1207" s="584"/>
      <c r="J1207" s="569"/>
      <c r="K1207" s="570"/>
      <c r="L1207" s="573"/>
      <c r="M1207" s="574"/>
      <c r="N1207" s="579">
        <f>L1207+J1207</f>
        <v>0</v>
      </c>
      <c r="O1207" s="580"/>
      <c r="P1207" s="569"/>
      <c r="Q1207" s="570"/>
      <c r="R1207" s="573"/>
      <c r="S1207" s="574"/>
      <c r="T1207" s="579">
        <f>R1207-P1207</f>
        <v>0</v>
      </c>
      <c r="U1207" s="580"/>
      <c r="V1207" s="583"/>
      <c r="W1207" s="584"/>
      <c r="X1207" s="569"/>
      <c r="Y1207" s="584"/>
      <c r="Z1207" s="569"/>
      <c r="AA1207" s="584"/>
      <c r="AB1207" s="569"/>
      <c r="AC1207" s="570"/>
      <c r="AD1207" s="573"/>
      <c r="AE1207" s="574"/>
      <c r="AF1207" s="557">
        <f>IF(AB1207=0,0,(AD1207/AB1207)*100)</f>
        <v>0</v>
      </c>
      <c r="AG1207" s="558"/>
      <c r="AH1207" s="569"/>
      <c r="AI1207" s="570"/>
      <c r="AJ1207" s="573"/>
      <c r="AK1207" s="574"/>
      <c r="AL1207" s="557">
        <f>IF(AH1207=0,0,(AJ1207/AH1207)*100)</f>
        <v>0</v>
      </c>
      <c r="AM1207" s="558"/>
      <c r="AN1207" s="569"/>
      <c r="AO1207" s="570"/>
      <c r="AP1207" s="573"/>
      <c r="AQ1207" s="574"/>
      <c r="AR1207" s="557">
        <f>IF(AN1207=0,0,(AP1207/AN1207)*100)</f>
        <v>0</v>
      </c>
      <c r="AS1207" s="558"/>
      <c r="AT1207" s="561">
        <f>AB1207+AH1207+AN1207</f>
        <v>0</v>
      </c>
      <c r="AU1207" s="562"/>
      <c r="AV1207" s="565">
        <f>AD1207+AJ1207+AP1207</f>
        <v>0</v>
      </c>
      <c r="AW1207" s="566"/>
      <c r="AX1207" s="557">
        <f>IF(AT1207=0,0,(AV1207/AT1207)*100)</f>
        <v>0</v>
      </c>
      <c r="AY1207" s="558"/>
      <c r="AZ1207" s="569"/>
      <c r="BA1207" s="570"/>
      <c r="BB1207" s="573"/>
      <c r="BC1207" s="574"/>
      <c r="BD1207" s="557">
        <f>IF(AZ1207=0,0,(BB1207/AZ1207)*100)</f>
        <v>0</v>
      </c>
      <c r="BE1207" s="558"/>
      <c r="BF1207" s="561">
        <f>AT1207+AZ1207</f>
        <v>0</v>
      </c>
      <c r="BG1207" s="562"/>
      <c r="BH1207" s="565">
        <f>AV1207+BB1207</f>
        <v>0</v>
      </c>
      <c r="BI1207" s="566"/>
      <c r="BJ1207" s="557">
        <f>IF(BF1207=0,0,(BH1207/BF1207)*100)</f>
        <v>0</v>
      </c>
      <c r="BK1207" s="558"/>
      <c r="BL1207" s="602">
        <f>(AD1207*2)+(AJ1207*2)+(AP1207*3)+BB1207</f>
        <v>0</v>
      </c>
      <c r="BM1207" s="603"/>
      <c r="BN1207" s="604"/>
      <c r="BO1207" s="587">
        <f t="shared" ref="BO1207" si="1132">IF(BQ1207=0,0,50*BP1207/BQ1207)</f>
        <v>0</v>
      </c>
      <c r="BP1207" s="555">
        <f t="shared" ref="BP1207" si="1133">(BL1207*BS$1191)+(N1207*BS$1192)+(X1207*BS$1193)+(R1207*BS$1194)+(V1207*BS$1195)+(Z1207*BS$1196)</f>
        <v>0</v>
      </c>
      <c r="BQ1207" s="555">
        <f t="shared" ref="BQ1207" si="1134">((AZ1207-BB1207)*BS$1198)+((AT1207-AV1207)*BS$1197)+(H1207*BS$1199)+(P1207*BS$1200)</f>
        <v>0</v>
      </c>
      <c r="BR1207" s="65"/>
      <c r="BS1207" s="65"/>
      <c r="BT1207" s="268"/>
    </row>
    <row r="1208" spans="1:72" ht="21.75" customHeight="1" x14ac:dyDescent="0.25">
      <c r="A1208" s="268"/>
      <c r="B1208" s="679"/>
      <c r="C1208" s="690" t="str">
        <f>IF(ROSTER!D$24="","",ROSTER!D$24)</f>
        <v/>
      </c>
      <c r="D1208" s="691"/>
      <c r="E1208" s="668"/>
      <c r="F1208" s="681"/>
      <c r="G1208" s="664"/>
      <c r="H1208" s="585"/>
      <c r="I1208" s="586"/>
      <c r="J1208" s="571"/>
      <c r="K1208" s="572"/>
      <c r="L1208" s="575"/>
      <c r="M1208" s="576"/>
      <c r="N1208" s="581" t="s">
        <v>16</v>
      </c>
      <c r="O1208" s="582"/>
      <c r="P1208" s="571"/>
      <c r="Q1208" s="572"/>
      <c r="R1208" s="575"/>
      <c r="S1208" s="576"/>
      <c r="T1208" s="581" t="s">
        <v>16</v>
      </c>
      <c r="U1208" s="582"/>
      <c r="V1208" s="585"/>
      <c r="W1208" s="586"/>
      <c r="X1208" s="571"/>
      <c r="Y1208" s="586"/>
      <c r="Z1208" s="571"/>
      <c r="AA1208" s="586"/>
      <c r="AB1208" s="571"/>
      <c r="AC1208" s="572"/>
      <c r="AD1208" s="575"/>
      <c r="AE1208" s="576"/>
      <c r="AF1208" s="577"/>
      <c r="AG1208" s="578"/>
      <c r="AH1208" s="571"/>
      <c r="AI1208" s="572"/>
      <c r="AJ1208" s="575"/>
      <c r="AK1208" s="576"/>
      <c r="AL1208" s="577"/>
      <c r="AM1208" s="578"/>
      <c r="AN1208" s="571"/>
      <c r="AO1208" s="572"/>
      <c r="AP1208" s="575"/>
      <c r="AQ1208" s="576"/>
      <c r="AR1208" s="577"/>
      <c r="AS1208" s="578"/>
      <c r="AT1208" s="627"/>
      <c r="AU1208" s="628"/>
      <c r="AV1208" s="629"/>
      <c r="AW1208" s="630"/>
      <c r="AX1208" s="577"/>
      <c r="AY1208" s="578"/>
      <c r="AZ1208" s="571"/>
      <c r="BA1208" s="572"/>
      <c r="BB1208" s="575"/>
      <c r="BC1208" s="576"/>
      <c r="BD1208" s="577"/>
      <c r="BE1208" s="578"/>
      <c r="BF1208" s="627"/>
      <c r="BG1208" s="628"/>
      <c r="BH1208" s="629"/>
      <c r="BI1208" s="630"/>
      <c r="BJ1208" s="577"/>
      <c r="BK1208" s="578"/>
      <c r="BL1208" s="605"/>
      <c r="BM1208" s="606"/>
      <c r="BN1208" s="607"/>
      <c r="BO1208" s="588"/>
      <c r="BP1208" s="556"/>
      <c r="BQ1208" s="556"/>
      <c r="BR1208" s="65"/>
      <c r="BS1208" s="65"/>
      <c r="BT1208" s="268"/>
    </row>
    <row r="1209" spans="1:72" ht="21.75" customHeight="1" x14ac:dyDescent="0.25">
      <c r="A1209" s="268"/>
      <c r="B1209" s="678" t="str">
        <f>IF(ROSTER!B$26="","",ROSTER!B$26)</f>
        <v/>
      </c>
      <c r="C1209" s="669" t="str">
        <f>IF(ROSTER!C$26="","",ROSTER!C$26)</f>
        <v/>
      </c>
      <c r="D1209" s="670"/>
      <c r="E1209" s="667"/>
      <c r="F1209" s="680">
        <f>IF(E1209="y",1,IF(E1209="S",1,0))</f>
        <v>0</v>
      </c>
      <c r="G1209" s="663">
        <f>IF(E1209="S",1,0)</f>
        <v>0</v>
      </c>
      <c r="H1209" s="583"/>
      <c r="I1209" s="584"/>
      <c r="J1209" s="569"/>
      <c r="K1209" s="570"/>
      <c r="L1209" s="573"/>
      <c r="M1209" s="574"/>
      <c r="N1209" s="579">
        <f>L1209+J1209</f>
        <v>0</v>
      </c>
      <c r="O1209" s="580"/>
      <c r="P1209" s="569"/>
      <c r="Q1209" s="570"/>
      <c r="R1209" s="573"/>
      <c r="S1209" s="574"/>
      <c r="T1209" s="579">
        <f>R1209-P1209</f>
        <v>0</v>
      </c>
      <c r="U1209" s="580"/>
      <c r="V1209" s="583"/>
      <c r="W1209" s="584"/>
      <c r="X1209" s="569"/>
      <c r="Y1209" s="584"/>
      <c r="Z1209" s="569"/>
      <c r="AA1209" s="584"/>
      <c r="AB1209" s="569"/>
      <c r="AC1209" s="570"/>
      <c r="AD1209" s="573"/>
      <c r="AE1209" s="574"/>
      <c r="AF1209" s="557">
        <f>IF(AB1209=0,0,(AD1209/AB1209)*100)</f>
        <v>0</v>
      </c>
      <c r="AG1209" s="558"/>
      <c r="AH1209" s="569"/>
      <c r="AI1209" s="570"/>
      <c r="AJ1209" s="573"/>
      <c r="AK1209" s="574"/>
      <c r="AL1209" s="557">
        <f>IF(AH1209=0,0,(AJ1209/AH1209)*100)</f>
        <v>0</v>
      </c>
      <c r="AM1209" s="558"/>
      <c r="AN1209" s="569"/>
      <c r="AO1209" s="570"/>
      <c r="AP1209" s="573"/>
      <c r="AQ1209" s="574"/>
      <c r="AR1209" s="557">
        <f>IF(AN1209=0,0,(AP1209/AN1209)*100)</f>
        <v>0</v>
      </c>
      <c r="AS1209" s="558"/>
      <c r="AT1209" s="561">
        <f>AB1209+AH1209+AN1209</f>
        <v>0</v>
      </c>
      <c r="AU1209" s="562"/>
      <c r="AV1209" s="565">
        <f>AD1209+AJ1209+AP1209</f>
        <v>0</v>
      </c>
      <c r="AW1209" s="566"/>
      <c r="AX1209" s="557">
        <f>IF(AT1209=0,0,(AV1209/AT1209)*100)</f>
        <v>0</v>
      </c>
      <c r="AY1209" s="558"/>
      <c r="AZ1209" s="569"/>
      <c r="BA1209" s="570"/>
      <c r="BB1209" s="573"/>
      <c r="BC1209" s="574"/>
      <c r="BD1209" s="557">
        <f>IF(AZ1209=0,0,(BB1209/AZ1209)*100)</f>
        <v>0</v>
      </c>
      <c r="BE1209" s="558"/>
      <c r="BF1209" s="561">
        <f>AT1209+AZ1209</f>
        <v>0</v>
      </c>
      <c r="BG1209" s="562"/>
      <c r="BH1209" s="565">
        <f>AV1209+BB1209</f>
        <v>0</v>
      </c>
      <c r="BI1209" s="566"/>
      <c r="BJ1209" s="557">
        <f>IF(BF1209=0,0,(BH1209/BF1209)*100)</f>
        <v>0</v>
      </c>
      <c r="BK1209" s="558"/>
      <c r="BL1209" s="602">
        <f>(AD1209*2)+(AJ1209*2)+(AP1209*3)+BB1209</f>
        <v>0</v>
      </c>
      <c r="BM1209" s="603"/>
      <c r="BN1209" s="604"/>
      <c r="BO1209" s="587">
        <f t="shared" ref="BO1209" si="1135">IF(BQ1209=0,0,50*BP1209/BQ1209)</f>
        <v>0</v>
      </c>
      <c r="BP1209" s="555">
        <f t="shared" ref="BP1209" si="1136">(BL1209*BS$1191)+(N1209*BS$1192)+(X1209*BS$1193)+(R1209*BS$1194)+(V1209*BS$1195)+(Z1209*BS$1196)</f>
        <v>0</v>
      </c>
      <c r="BQ1209" s="555">
        <f t="shared" ref="BQ1209" si="1137">((AZ1209-BB1209)*BS$1198)+((AT1209-AV1209)*BS$1197)+(H1209*BS$1199)+(P1209*BS$1200)</f>
        <v>0</v>
      </c>
      <c r="BR1209" s="65"/>
      <c r="BS1209" s="65"/>
      <c r="BT1209" s="268"/>
    </row>
    <row r="1210" spans="1:72" ht="21.75" customHeight="1" x14ac:dyDescent="0.25">
      <c r="A1210" s="268"/>
      <c r="B1210" s="679"/>
      <c r="C1210" s="690" t="str">
        <f>IF(ROSTER!D$26="","",ROSTER!D$26)</f>
        <v/>
      </c>
      <c r="D1210" s="691"/>
      <c r="E1210" s="668"/>
      <c r="F1210" s="681"/>
      <c r="G1210" s="664"/>
      <c r="H1210" s="585"/>
      <c r="I1210" s="586"/>
      <c r="J1210" s="571"/>
      <c r="K1210" s="572"/>
      <c r="L1210" s="575"/>
      <c r="M1210" s="576"/>
      <c r="N1210" s="581" t="s">
        <v>16</v>
      </c>
      <c r="O1210" s="582"/>
      <c r="P1210" s="571"/>
      <c r="Q1210" s="572"/>
      <c r="R1210" s="575"/>
      <c r="S1210" s="576"/>
      <c r="T1210" s="581" t="s">
        <v>16</v>
      </c>
      <c r="U1210" s="582"/>
      <c r="V1210" s="585"/>
      <c r="W1210" s="586"/>
      <c r="X1210" s="571"/>
      <c r="Y1210" s="586"/>
      <c r="Z1210" s="571"/>
      <c r="AA1210" s="586"/>
      <c r="AB1210" s="571"/>
      <c r="AC1210" s="572"/>
      <c r="AD1210" s="575"/>
      <c r="AE1210" s="576"/>
      <c r="AF1210" s="577"/>
      <c r="AG1210" s="578"/>
      <c r="AH1210" s="571"/>
      <c r="AI1210" s="572"/>
      <c r="AJ1210" s="575"/>
      <c r="AK1210" s="576"/>
      <c r="AL1210" s="577"/>
      <c r="AM1210" s="578"/>
      <c r="AN1210" s="571"/>
      <c r="AO1210" s="572"/>
      <c r="AP1210" s="575"/>
      <c r="AQ1210" s="576"/>
      <c r="AR1210" s="577"/>
      <c r="AS1210" s="578"/>
      <c r="AT1210" s="627"/>
      <c r="AU1210" s="628"/>
      <c r="AV1210" s="629"/>
      <c r="AW1210" s="630"/>
      <c r="AX1210" s="577"/>
      <c r="AY1210" s="578"/>
      <c r="AZ1210" s="571"/>
      <c r="BA1210" s="572"/>
      <c r="BB1210" s="575"/>
      <c r="BC1210" s="576"/>
      <c r="BD1210" s="577"/>
      <c r="BE1210" s="578"/>
      <c r="BF1210" s="627"/>
      <c r="BG1210" s="628"/>
      <c r="BH1210" s="629"/>
      <c r="BI1210" s="630"/>
      <c r="BJ1210" s="577"/>
      <c r="BK1210" s="578"/>
      <c r="BL1210" s="605"/>
      <c r="BM1210" s="606"/>
      <c r="BN1210" s="607"/>
      <c r="BO1210" s="588"/>
      <c r="BP1210" s="556"/>
      <c r="BQ1210" s="556"/>
      <c r="BR1210" s="65"/>
      <c r="BS1210" s="65"/>
      <c r="BT1210" s="268"/>
    </row>
    <row r="1211" spans="1:72" ht="21.75" customHeight="1" x14ac:dyDescent="0.25">
      <c r="A1211" s="268"/>
      <c r="B1211" s="678" t="str">
        <f>IF(ROSTER!B$28="","",ROSTER!B$28)</f>
        <v/>
      </c>
      <c r="C1211" s="669" t="str">
        <f>IF(ROSTER!C$28="","",ROSTER!C$28)</f>
        <v/>
      </c>
      <c r="D1211" s="670"/>
      <c r="E1211" s="667"/>
      <c r="F1211" s="680">
        <f>IF(E1211="y",1,IF(E1211="S",1,0))</f>
        <v>0</v>
      </c>
      <c r="G1211" s="663">
        <f>IF(E1211="S",1,0)</f>
        <v>0</v>
      </c>
      <c r="H1211" s="583"/>
      <c r="I1211" s="584"/>
      <c r="J1211" s="569"/>
      <c r="K1211" s="570"/>
      <c r="L1211" s="573"/>
      <c r="M1211" s="574"/>
      <c r="N1211" s="579">
        <f>L1211+J1211</f>
        <v>0</v>
      </c>
      <c r="O1211" s="580"/>
      <c r="P1211" s="569"/>
      <c r="Q1211" s="570"/>
      <c r="R1211" s="573"/>
      <c r="S1211" s="574"/>
      <c r="T1211" s="579">
        <f>R1211-P1211</f>
        <v>0</v>
      </c>
      <c r="U1211" s="580"/>
      <c r="V1211" s="583"/>
      <c r="W1211" s="584"/>
      <c r="X1211" s="569"/>
      <c r="Y1211" s="584"/>
      <c r="Z1211" s="569"/>
      <c r="AA1211" s="584"/>
      <c r="AB1211" s="569"/>
      <c r="AC1211" s="570"/>
      <c r="AD1211" s="573"/>
      <c r="AE1211" s="574"/>
      <c r="AF1211" s="557">
        <f>IF(AB1211=0,0,(AD1211/AB1211)*100)</f>
        <v>0</v>
      </c>
      <c r="AG1211" s="558"/>
      <c r="AH1211" s="569"/>
      <c r="AI1211" s="570"/>
      <c r="AJ1211" s="573"/>
      <c r="AK1211" s="574"/>
      <c r="AL1211" s="557">
        <f>IF(AH1211=0,0,(AJ1211/AH1211)*100)</f>
        <v>0</v>
      </c>
      <c r="AM1211" s="558"/>
      <c r="AN1211" s="569"/>
      <c r="AO1211" s="570"/>
      <c r="AP1211" s="573"/>
      <c r="AQ1211" s="574"/>
      <c r="AR1211" s="557">
        <f>IF(AN1211=0,0,(AP1211/AN1211)*100)</f>
        <v>0</v>
      </c>
      <c r="AS1211" s="558"/>
      <c r="AT1211" s="561">
        <f>AB1211+AH1211+AN1211</f>
        <v>0</v>
      </c>
      <c r="AU1211" s="562"/>
      <c r="AV1211" s="565">
        <f>AD1211+AJ1211+AP1211</f>
        <v>0</v>
      </c>
      <c r="AW1211" s="566"/>
      <c r="AX1211" s="557">
        <f>IF(AT1211=0,0,(AV1211/AT1211)*100)</f>
        <v>0</v>
      </c>
      <c r="AY1211" s="558"/>
      <c r="AZ1211" s="569"/>
      <c r="BA1211" s="570"/>
      <c r="BB1211" s="573"/>
      <c r="BC1211" s="574"/>
      <c r="BD1211" s="557">
        <f>IF(AZ1211=0,0,(BB1211/AZ1211)*100)</f>
        <v>0</v>
      </c>
      <c r="BE1211" s="558"/>
      <c r="BF1211" s="561">
        <f>AT1211+AZ1211</f>
        <v>0</v>
      </c>
      <c r="BG1211" s="562"/>
      <c r="BH1211" s="565">
        <f>AV1211+BB1211</f>
        <v>0</v>
      </c>
      <c r="BI1211" s="566"/>
      <c r="BJ1211" s="557">
        <f>IF(BF1211=0,0,(BH1211/BF1211)*100)</f>
        <v>0</v>
      </c>
      <c r="BK1211" s="558"/>
      <c r="BL1211" s="602">
        <f>(AD1211*2)+(AJ1211*2)+(AP1211*3)+BB1211</f>
        <v>0</v>
      </c>
      <c r="BM1211" s="603"/>
      <c r="BN1211" s="604"/>
      <c r="BO1211" s="587">
        <f t="shared" ref="BO1211" si="1138">IF(BQ1211=0,0,50*BP1211/BQ1211)</f>
        <v>0</v>
      </c>
      <c r="BP1211" s="555">
        <f t="shared" ref="BP1211" si="1139">(BL1211*BS$1191)+(N1211*BS$1192)+(X1211*BS$1193)+(R1211*BS$1194)+(V1211*BS$1195)+(Z1211*BS$1196)</f>
        <v>0</v>
      </c>
      <c r="BQ1211" s="555">
        <f t="shared" ref="BQ1211" si="1140">((AZ1211-BB1211)*BS$1198)+((AT1211-AV1211)*BS$1197)+(H1211*BS$1199)+(P1211*BS$1200)</f>
        <v>0</v>
      </c>
      <c r="BR1211" s="65"/>
      <c r="BS1211" s="65"/>
      <c r="BT1211" s="268"/>
    </row>
    <row r="1212" spans="1:72" ht="21.75" customHeight="1" x14ac:dyDescent="0.25">
      <c r="A1212" s="268"/>
      <c r="B1212" s="679"/>
      <c r="C1212" s="690" t="str">
        <f>IF(ROSTER!D$28="","",ROSTER!D$28)</f>
        <v/>
      </c>
      <c r="D1212" s="691"/>
      <c r="E1212" s="668"/>
      <c r="F1212" s="681"/>
      <c r="G1212" s="664"/>
      <c r="H1212" s="585"/>
      <c r="I1212" s="586"/>
      <c r="J1212" s="571"/>
      <c r="K1212" s="572"/>
      <c r="L1212" s="575"/>
      <c r="M1212" s="576"/>
      <c r="N1212" s="581" t="s">
        <v>16</v>
      </c>
      <c r="O1212" s="582"/>
      <c r="P1212" s="571"/>
      <c r="Q1212" s="572"/>
      <c r="R1212" s="575"/>
      <c r="S1212" s="576"/>
      <c r="T1212" s="581" t="s">
        <v>16</v>
      </c>
      <c r="U1212" s="582"/>
      <c r="V1212" s="585"/>
      <c r="W1212" s="586"/>
      <c r="X1212" s="571"/>
      <c r="Y1212" s="586"/>
      <c r="Z1212" s="571"/>
      <c r="AA1212" s="586"/>
      <c r="AB1212" s="571"/>
      <c r="AC1212" s="572"/>
      <c r="AD1212" s="575"/>
      <c r="AE1212" s="576"/>
      <c r="AF1212" s="577"/>
      <c r="AG1212" s="578"/>
      <c r="AH1212" s="571"/>
      <c r="AI1212" s="572"/>
      <c r="AJ1212" s="575"/>
      <c r="AK1212" s="576"/>
      <c r="AL1212" s="577"/>
      <c r="AM1212" s="578"/>
      <c r="AN1212" s="571"/>
      <c r="AO1212" s="572"/>
      <c r="AP1212" s="575"/>
      <c r="AQ1212" s="576"/>
      <c r="AR1212" s="577"/>
      <c r="AS1212" s="578"/>
      <c r="AT1212" s="627"/>
      <c r="AU1212" s="628"/>
      <c r="AV1212" s="629"/>
      <c r="AW1212" s="630"/>
      <c r="AX1212" s="577"/>
      <c r="AY1212" s="578"/>
      <c r="AZ1212" s="571"/>
      <c r="BA1212" s="572"/>
      <c r="BB1212" s="575"/>
      <c r="BC1212" s="576"/>
      <c r="BD1212" s="577"/>
      <c r="BE1212" s="578"/>
      <c r="BF1212" s="627"/>
      <c r="BG1212" s="628"/>
      <c r="BH1212" s="629"/>
      <c r="BI1212" s="630"/>
      <c r="BJ1212" s="577"/>
      <c r="BK1212" s="578"/>
      <c r="BL1212" s="605"/>
      <c r="BM1212" s="606"/>
      <c r="BN1212" s="607"/>
      <c r="BO1212" s="588"/>
      <c r="BP1212" s="556"/>
      <c r="BQ1212" s="556"/>
      <c r="BR1212" s="65"/>
      <c r="BS1212" s="65"/>
      <c r="BT1212" s="268"/>
    </row>
    <row r="1213" spans="1:72" ht="21.75" customHeight="1" x14ac:dyDescent="0.25">
      <c r="A1213" s="268"/>
      <c r="B1213" s="678" t="str">
        <f>IF(ROSTER!B$30="","",ROSTER!B$30)</f>
        <v/>
      </c>
      <c r="C1213" s="669" t="str">
        <f>IF(ROSTER!C$30="","",ROSTER!C$30)</f>
        <v/>
      </c>
      <c r="D1213" s="670"/>
      <c r="E1213" s="667"/>
      <c r="F1213" s="680">
        <f>IF(E1213="y",1,IF(E1213="S",1,0))</f>
        <v>0</v>
      </c>
      <c r="G1213" s="663">
        <f>IF(E1213="S",1,0)</f>
        <v>0</v>
      </c>
      <c r="H1213" s="583"/>
      <c r="I1213" s="584"/>
      <c r="J1213" s="569"/>
      <c r="K1213" s="570"/>
      <c r="L1213" s="573"/>
      <c r="M1213" s="574"/>
      <c r="N1213" s="579">
        <f>L1213+J1213</f>
        <v>0</v>
      </c>
      <c r="O1213" s="580"/>
      <c r="P1213" s="569"/>
      <c r="Q1213" s="570"/>
      <c r="R1213" s="573"/>
      <c r="S1213" s="574"/>
      <c r="T1213" s="579">
        <f>R1213-P1213</f>
        <v>0</v>
      </c>
      <c r="U1213" s="580"/>
      <c r="V1213" s="583"/>
      <c r="W1213" s="584"/>
      <c r="X1213" s="569"/>
      <c r="Y1213" s="584"/>
      <c r="Z1213" s="569"/>
      <c r="AA1213" s="584"/>
      <c r="AB1213" s="569"/>
      <c r="AC1213" s="570"/>
      <c r="AD1213" s="573"/>
      <c r="AE1213" s="574"/>
      <c r="AF1213" s="557">
        <f>IF(AB1213=0,0,(AD1213/AB1213)*100)</f>
        <v>0</v>
      </c>
      <c r="AG1213" s="558"/>
      <c r="AH1213" s="569"/>
      <c r="AI1213" s="570"/>
      <c r="AJ1213" s="573"/>
      <c r="AK1213" s="574"/>
      <c r="AL1213" s="557">
        <f>IF(AH1213=0,0,(AJ1213/AH1213)*100)</f>
        <v>0</v>
      </c>
      <c r="AM1213" s="558"/>
      <c r="AN1213" s="569"/>
      <c r="AO1213" s="570"/>
      <c r="AP1213" s="573"/>
      <c r="AQ1213" s="574"/>
      <c r="AR1213" s="557">
        <f>IF(AN1213=0,0,(AP1213/AN1213)*100)</f>
        <v>0</v>
      </c>
      <c r="AS1213" s="558"/>
      <c r="AT1213" s="561">
        <f>AB1213+AH1213+AN1213</f>
        <v>0</v>
      </c>
      <c r="AU1213" s="562"/>
      <c r="AV1213" s="565">
        <f>AD1213+AJ1213+AP1213</f>
        <v>0</v>
      </c>
      <c r="AW1213" s="566"/>
      <c r="AX1213" s="557">
        <f>IF(AT1213=0,0,(AV1213/AT1213)*100)</f>
        <v>0</v>
      </c>
      <c r="AY1213" s="558"/>
      <c r="AZ1213" s="569"/>
      <c r="BA1213" s="570"/>
      <c r="BB1213" s="573"/>
      <c r="BC1213" s="574"/>
      <c r="BD1213" s="557">
        <f>IF(AZ1213=0,0,(BB1213/AZ1213)*100)</f>
        <v>0</v>
      </c>
      <c r="BE1213" s="558"/>
      <c r="BF1213" s="561">
        <f>AT1213+AZ1213</f>
        <v>0</v>
      </c>
      <c r="BG1213" s="562"/>
      <c r="BH1213" s="565">
        <f>AV1213+BB1213</f>
        <v>0</v>
      </c>
      <c r="BI1213" s="566"/>
      <c r="BJ1213" s="557">
        <f>IF(BF1213=0,0,(BH1213/BF1213)*100)</f>
        <v>0</v>
      </c>
      <c r="BK1213" s="558"/>
      <c r="BL1213" s="602">
        <f>(AD1213*2)+(AJ1213*2)+(AP1213*3)+BB1213</f>
        <v>0</v>
      </c>
      <c r="BM1213" s="603"/>
      <c r="BN1213" s="604"/>
      <c r="BO1213" s="587">
        <f t="shared" ref="BO1213" si="1141">IF(BQ1213=0,0,50*BP1213/BQ1213)</f>
        <v>0</v>
      </c>
      <c r="BP1213" s="555">
        <f t="shared" ref="BP1213" si="1142">(BL1213*BS$1191)+(N1213*BS$1192)+(X1213*BS$1193)+(R1213*BS$1194)+(V1213*BS$1195)+(Z1213*BS$1196)</f>
        <v>0</v>
      </c>
      <c r="BQ1213" s="555">
        <f t="shared" ref="BQ1213" si="1143">((AZ1213-BB1213)*BS$1198)+((AT1213-AV1213)*BS$1197)+(H1213*BS$1199)+(P1213*BS$1200)</f>
        <v>0</v>
      </c>
      <c r="BR1213" s="65"/>
      <c r="BS1213" s="65"/>
      <c r="BT1213" s="268"/>
    </row>
    <row r="1214" spans="1:72" ht="21.75" customHeight="1" x14ac:dyDescent="0.25">
      <c r="A1214" s="268"/>
      <c r="B1214" s="679"/>
      <c r="C1214" s="690" t="str">
        <f>IF(ROSTER!D$30="","",ROSTER!D$30)</f>
        <v/>
      </c>
      <c r="D1214" s="691"/>
      <c r="E1214" s="668"/>
      <c r="F1214" s="681"/>
      <c r="G1214" s="664"/>
      <c r="H1214" s="585"/>
      <c r="I1214" s="586"/>
      <c r="J1214" s="571"/>
      <c r="K1214" s="572"/>
      <c r="L1214" s="575"/>
      <c r="M1214" s="576"/>
      <c r="N1214" s="581" t="s">
        <v>16</v>
      </c>
      <c r="O1214" s="582"/>
      <c r="P1214" s="571"/>
      <c r="Q1214" s="572"/>
      <c r="R1214" s="575"/>
      <c r="S1214" s="576"/>
      <c r="T1214" s="581" t="s">
        <v>16</v>
      </c>
      <c r="U1214" s="582"/>
      <c r="V1214" s="585"/>
      <c r="W1214" s="586"/>
      <c r="X1214" s="571"/>
      <c r="Y1214" s="586"/>
      <c r="Z1214" s="571"/>
      <c r="AA1214" s="586"/>
      <c r="AB1214" s="571"/>
      <c r="AC1214" s="572"/>
      <c r="AD1214" s="575"/>
      <c r="AE1214" s="576"/>
      <c r="AF1214" s="577"/>
      <c r="AG1214" s="578"/>
      <c r="AH1214" s="571"/>
      <c r="AI1214" s="572"/>
      <c r="AJ1214" s="575"/>
      <c r="AK1214" s="576"/>
      <c r="AL1214" s="577"/>
      <c r="AM1214" s="578"/>
      <c r="AN1214" s="571"/>
      <c r="AO1214" s="572"/>
      <c r="AP1214" s="575"/>
      <c r="AQ1214" s="576"/>
      <c r="AR1214" s="577"/>
      <c r="AS1214" s="578"/>
      <c r="AT1214" s="627"/>
      <c r="AU1214" s="628"/>
      <c r="AV1214" s="629"/>
      <c r="AW1214" s="630"/>
      <c r="AX1214" s="577"/>
      <c r="AY1214" s="578"/>
      <c r="AZ1214" s="571"/>
      <c r="BA1214" s="572"/>
      <c r="BB1214" s="575"/>
      <c r="BC1214" s="576"/>
      <c r="BD1214" s="577"/>
      <c r="BE1214" s="578"/>
      <c r="BF1214" s="627"/>
      <c r="BG1214" s="628"/>
      <c r="BH1214" s="629"/>
      <c r="BI1214" s="630"/>
      <c r="BJ1214" s="577"/>
      <c r="BK1214" s="578"/>
      <c r="BL1214" s="605"/>
      <c r="BM1214" s="606"/>
      <c r="BN1214" s="607"/>
      <c r="BO1214" s="588"/>
      <c r="BP1214" s="556"/>
      <c r="BQ1214" s="556"/>
      <c r="BR1214" s="65"/>
      <c r="BS1214" s="65"/>
      <c r="BT1214" s="268"/>
    </row>
    <row r="1215" spans="1:72" ht="21.75" customHeight="1" x14ac:dyDescent="0.25">
      <c r="A1215" s="268"/>
      <c r="B1215" s="678" t="str">
        <f>IF(ROSTER!B$32="","",ROSTER!B$32)</f>
        <v/>
      </c>
      <c r="C1215" s="669" t="str">
        <f>IF(ROSTER!C$32="","",ROSTER!C$32)</f>
        <v/>
      </c>
      <c r="D1215" s="670"/>
      <c r="E1215" s="667"/>
      <c r="F1215" s="680">
        <f>IF(E1215="y",1,IF(E1215="S",1,0))</f>
        <v>0</v>
      </c>
      <c r="G1215" s="663">
        <f>IF(E1215="S",1,0)</f>
        <v>0</v>
      </c>
      <c r="H1215" s="583"/>
      <c r="I1215" s="584"/>
      <c r="J1215" s="569"/>
      <c r="K1215" s="570"/>
      <c r="L1215" s="573"/>
      <c r="M1215" s="574"/>
      <c r="N1215" s="579">
        <f>L1215+J1215</f>
        <v>0</v>
      </c>
      <c r="O1215" s="580"/>
      <c r="P1215" s="569"/>
      <c r="Q1215" s="570"/>
      <c r="R1215" s="573"/>
      <c r="S1215" s="574"/>
      <c r="T1215" s="579">
        <f>R1215-P1215</f>
        <v>0</v>
      </c>
      <c r="U1215" s="580"/>
      <c r="V1215" s="583"/>
      <c r="W1215" s="584"/>
      <c r="X1215" s="569"/>
      <c r="Y1215" s="584"/>
      <c r="Z1215" s="569"/>
      <c r="AA1215" s="584"/>
      <c r="AB1215" s="569"/>
      <c r="AC1215" s="570"/>
      <c r="AD1215" s="573"/>
      <c r="AE1215" s="574"/>
      <c r="AF1215" s="557">
        <f>IF(AB1215=0,0,(AD1215/AB1215)*100)</f>
        <v>0</v>
      </c>
      <c r="AG1215" s="558"/>
      <c r="AH1215" s="569"/>
      <c r="AI1215" s="570"/>
      <c r="AJ1215" s="573"/>
      <c r="AK1215" s="574"/>
      <c r="AL1215" s="557">
        <f>IF(AH1215=0,0,(AJ1215/AH1215)*100)</f>
        <v>0</v>
      </c>
      <c r="AM1215" s="558"/>
      <c r="AN1215" s="569"/>
      <c r="AO1215" s="570"/>
      <c r="AP1215" s="573"/>
      <c r="AQ1215" s="574"/>
      <c r="AR1215" s="557">
        <f>IF(AN1215=0,0,(AP1215/AN1215)*100)</f>
        <v>0</v>
      </c>
      <c r="AS1215" s="558"/>
      <c r="AT1215" s="561">
        <f>AB1215+AH1215+AN1215</f>
        <v>0</v>
      </c>
      <c r="AU1215" s="562"/>
      <c r="AV1215" s="565">
        <f>AD1215+AJ1215+AP1215</f>
        <v>0</v>
      </c>
      <c r="AW1215" s="566"/>
      <c r="AX1215" s="557">
        <f>IF(AT1215=0,0,(AV1215/AT1215)*100)</f>
        <v>0</v>
      </c>
      <c r="AY1215" s="558"/>
      <c r="AZ1215" s="569"/>
      <c r="BA1215" s="570"/>
      <c r="BB1215" s="573"/>
      <c r="BC1215" s="574"/>
      <c r="BD1215" s="557">
        <f>IF(AZ1215=0,0,(BB1215/AZ1215)*100)</f>
        <v>0</v>
      </c>
      <c r="BE1215" s="558"/>
      <c r="BF1215" s="561">
        <f>AT1215+AZ1215</f>
        <v>0</v>
      </c>
      <c r="BG1215" s="562"/>
      <c r="BH1215" s="565">
        <f>AV1215+BB1215</f>
        <v>0</v>
      </c>
      <c r="BI1215" s="566"/>
      <c r="BJ1215" s="557">
        <f>IF(BF1215=0,0,(BH1215/BF1215)*100)</f>
        <v>0</v>
      </c>
      <c r="BK1215" s="558"/>
      <c r="BL1215" s="602">
        <f>(AD1215*2)+(AJ1215*2)+(AP1215*3)+BB1215</f>
        <v>0</v>
      </c>
      <c r="BM1215" s="603"/>
      <c r="BN1215" s="604"/>
      <c r="BO1215" s="587">
        <f t="shared" ref="BO1215" si="1144">IF(BQ1215=0,0,50*BP1215/BQ1215)</f>
        <v>0</v>
      </c>
      <c r="BP1215" s="555">
        <f t="shared" ref="BP1215" si="1145">(BL1215*BS$1191)+(N1215*BS$1192)+(X1215*BS$1193)+(R1215*BS$1194)+(V1215*BS$1195)+(Z1215*BS$1196)</f>
        <v>0</v>
      </c>
      <c r="BQ1215" s="555">
        <f t="shared" ref="BQ1215" si="1146">((AZ1215-BB1215)*BS$1198)+((AT1215-AV1215)*BS$1197)+(H1215*BS$1199)+(P1215*BS$1200)</f>
        <v>0</v>
      </c>
      <c r="BR1215" s="65"/>
      <c r="BS1215" s="65"/>
      <c r="BT1215" s="268"/>
    </row>
    <row r="1216" spans="1:72" ht="21.75" customHeight="1" x14ac:dyDescent="0.25">
      <c r="A1216" s="268"/>
      <c r="B1216" s="679"/>
      <c r="C1216" s="690" t="str">
        <f>IF(ROSTER!D$32="","",ROSTER!D$32)</f>
        <v/>
      </c>
      <c r="D1216" s="691"/>
      <c r="E1216" s="668"/>
      <c r="F1216" s="681"/>
      <c r="G1216" s="664"/>
      <c r="H1216" s="585"/>
      <c r="I1216" s="586"/>
      <c r="J1216" s="571"/>
      <c r="K1216" s="572"/>
      <c r="L1216" s="575"/>
      <c r="M1216" s="576"/>
      <c r="N1216" s="581" t="s">
        <v>16</v>
      </c>
      <c r="O1216" s="582"/>
      <c r="P1216" s="571"/>
      <c r="Q1216" s="572"/>
      <c r="R1216" s="575"/>
      <c r="S1216" s="576"/>
      <c r="T1216" s="581" t="s">
        <v>16</v>
      </c>
      <c r="U1216" s="582"/>
      <c r="V1216" s="585"/>
      <c r="W1216" s="586"/>
      <c r="X1216" s="571"/>
      <c r="Y1216" s="586"/>
      <c r="Z1216" s="571"/>
      <c r="AA1216" s="586"/>
      <c r="AB1216" s="571"/>
      <c r="AC1216" s="572"/>
      <c r="AD1216" s="575"/>
      <c r="AE1216" s="576"/>
      <c r="AF1216" s="577"/>
      <c r="AG1216" s="578"/>
      <c r="AH1216" s="571"/>
      <c r="AI1216" s="572"/>
      <c r="AJ1216" s="575"/>
      <c r="AK1216" s="576"/>
      <c r="AL1216" s="577"/>
      <c r="AM1216" s="578"/>
      <c r="AN1216" s="571"/>
      <c r="AO1216" s="572"/>
      <c r="AP1216" s="575"/>
      <c r="AQ1216" s="576"/>
      <c r="AR1216" s="577"/>
      <c r="AS1216" s="578"/>
      <c r="AT1216" s="627"/>
      <c r="AU1216" s="628"/>
      <c r="AV1216" s="629"/>
      <c r="AW1216" s="630"/>
      <c r="AX1216" s="577"/>
      <c r="AY1216" s="578"/>
      <c r="AZ1216" s="571"/>
      <c r="BA1216" s="572"/>
      <c r="BB1216" s="575"/>
      <c r="BC1216" s="576"/>
      <c r="BD1216" s="577"/>
      <c r="BE1216" s="578"/>
      <c r="BF1216" s="627"/>
      <c r="BG1216" s="628"/>
      <c r="BH1216" s="629"/>
      <c r="BI1216" s="630"/>
      <c r="BJ1216" s="577"/>
      <c r="BK1216" s="578"/>
      <c r="BL1216" s="605"/>
      <c r="BM1216" s="606"/>
      <c r="BN1216" s="607"/>
      <c r="BO1216" s="588"/>
      <c r="BP1216" s="556"/>
      <c r="BQ1216" s="556"/>
      <c r="BR1216" s="65"/>
      <c r="BS1216" s="65"/>
      <c r="BT1216" s="268"/>
    </row>
    <row r="1217" spans="1:72" ht="21.75" customHeight="1" x14ac:dyDescent="0.25">
      <c r="A1217" s="268"/>
      <c r="B1217" s="678" t="str">
        <f>IF(ROSTER!B$34="","",ROSTER!B$34)</f>
        <v/>
      </c>
      <c r="C1217" s="669" t="str">
        <f>IF(ROSTER!C$34="","",ROSTER!C$34)</f>
        <v/>
      </c>
      <c r="D1217" s="670"/>
      <c r="E1217" s="667"/>
      <c r="F1217" s="680">
        <f>IF(E1217="y",1,IF(E1217="S",1,0))</f>
        <v>0</v>
      </c>
      <c r="G1217" s="663">
        <f>IF(E1217="S",1,0)</f>
        <v>0</v>
      </c>
      <c r="H1217" s="583"/>
      <c r="I1217" s="584"/>
      <c r="J1217" s="569"/>
      <c r="K1217" s="570"/>
      <c r="L1217" s="573"/>
      <c r="M1217" s="574"/>
      <c r="N1217" s="579">
        <f>L1217+J1217</f>
        <v>0</v>
      </c>
      <c r="O1217" s="580"/>
      <c r="P1217" s="569"/>
      <c r="Q1217" s="570"/>
      <c r="R1217" s="573"/>
      <c r="S1217" s="574"/>
      <c r="T1217" s="579">
        <f>R1217-P1217</f>
        <v>0</v>
      </c>
      <c r="U1217" s="580"/>
      <c r="V1217" s="583"/>
      <c r="W1217" s="584"/>
      <c r="X1217" s="569"/>
      <c r="Y1217" s="584"/>
      <c r="Z1217" s="569"/>
      <c r="AA1217" s="584"/>
      <c r="AB1217" s="569"/>
      <c r="AC1217" s="570"/>
      <c r="AD1217" s="573"/>
      <c r="AE1217" s="574"/>
      <c r="AF1217" s="557">
        <f>IF(AB1217=0,0,(AD1217/AB1217)*100)</f>
        <v>0</v>
      </c>
      <c r="AG1217" s="558"/>
      <c r="AH1217" s="569"/>
      <c r="AI1217" s="570"/>
      <c r="AJ1217" s="573"/>
      <c r="AK1217" s="574"/>
      <c r="AL1217" s="557">
        <f>IF(AH1217=0,0,(AJ1217/AH1217)*100)</f>
        <v>0</v>
      </c>
      <c r="AM1217" s="558"/>
      <c r="AN1217" s="569"/>
      <c r="AO1217" s="570"/>
      <c r="AP1217" s="573"/>
      <c r="AQ1217" s="574"/>
      <c r="AR1217" s="557">
        <f>IF(AN1217=0,0,(AP1217/AN1217)*100)</f>
        <v>0</v>
      </c>
      <c r="AS1217" s="558"/>
      <c r="AT1217" s="561">
        <f>AB1217+AH1217+AN1217</f>
        <v>0</v>
      </c>
      <c r="AU1217" s="562"/>
      <c r="AV1217" s="565">
        <f>AD1217+AJ1217+AP1217</f>
        <v>0</v>
      </c>
      <c r="AW1217" s="566"/>
      <c r="AX1217" s="557">
        <f>IF(AT1217=0,0,(AV1217/AT1217)*100)</f>
        <v>0</v>
      </c>
      <c r="AY1217" s="558"/>
      <c r="AZ1217" s="569"/>
      <c r="BA1217" s="570"/>
      <c r="BB1217" s="573"/>
      <c r="BC1217" s="574"/>
      <c r="BD1217" s="557">
        <f>IF(AZ1217=0,0,(BB1217/AZ1217)*100)</f>
        <v>0</v>
      </c>
      <c r="BE1217" s="558"/>
      <c r="BF1217" s="561">
        <f>AT1217+AZ1217</f>
        <v>0</v>
      </c>
      <c r="BG1217" s="562"/>
      <c r="BH1217" s="565">
        <f>AV1217+BB1217</f>
        <v>0</v>
      </c>
      <c r="BI1217" s="566"/>
      <c r="BJ1217" s="557">
        <f>IF(BF1217=0,0,(BH1217/BF1217)*100)</f>
        <v>0</v>
      </c>
      <c r="BK1217" s="558"/>
      <c r="BL1217" s="602">
        <f>(AD1217*2)+(AJ1217*2)+(AP1217*3)+BB1217</f>
        <v>0</v>
      </c>
      <c r="BM1217" s="603"/>
      <c r="BN1217" s="604"/>
      <c r="BO1217" s="587">
        <f t="shared" ref="BO1217" si="1147">IF(BQ1217=0,0,50*BP1217/BQ1217)</f>
        <v>0</v>
      </c>
      <c r="BP1217" s="555">
        <f t="shared" ref="BP1217" si="1148">(BL1217*BS$1191)+(N1217*BS$1192)+(X1217*BS$1193)+(R1217*BS$1194)+(V1217*BS$1195)+(Z1217*BS$1196)</f>
        <v>0</v>
      </c>
      <c r="BQ1217" s="555">
        <f t="shared" ref="BQ1217" si="1149">((AZ1217-BB1217)*BS$1198)+((AT1217-AV1217)*BS$1197)+(H1217*BS$1199)+(P1217*BS$1200)</f>
        <v>0</v>
      </c>
      <c r="BR1217" s="65"/>
      <c r="BS1217" s="65"/>
      <c r="BT1217" s="268"/>
    </row>
    <row r="1218" spans="1:72" ht="21.75" customHeight="1" x14ac:dyDescent="0.25">
      <c r="A1218" s="268"/>
      <c r="B1218" s="679"/>
      <c r="C1218" s="690" t="str">
        <f>IF(ROSTER!D$34="","",ROSTER!D$34)</f>
        <v/>
      </c>
      <c r="D1218" s="691"/>
      <c r="E1218" s="668"/>
      <c r="F1218" s="681"/>
      <c r="G1218" s="664"/>
      <c r="H1218" s="585"/>
      <c r="I1218" s="586"/>
      <c r="J1218" s="571"/>
      <c r="K1218" s="572"/>
      <c r="L1218" s="575"/>
      <c r="M1218" s="576"/>
      <c r="N1218" s="581" t="s">
        <v>16</v>
      </c>
      <c r="O1218" s="582"/>
      <c r="P1218" s="571"/>
      <c r="Q1218" s="572"/>
      <c r="R1218" s="575"/>
      <c r="S1218" s="576"/>
      <c r="T1218" s="581" t="s">
        <v>16</v>
      </c>
      <c r="U1218" s="582"/>
      <c r="V1218" s="585"/>
      <c r="W1218" s="586"/>
      <c r="X1218" s="571"/>
      <c r="Y1218" s="586"/>
      <c r="Z1218" s="571"/>
      <c r="AA1218" s="586"/>
      <c r="AB1218" s="571"/>
      <c r="AC1218" s="572"/>
      <c r="AD1218" s="575"/>
      <c r="AE1218" s="576"/>
      <c r="AF1218" s="577"/>
      <c r="AG1218" s="578"/>
      <c r="AH1218" s="571"/>
      <c r="AI1218" s="572"/>
      <c r="AJ1218" s="575"/>
      <c r="AK1218" s="576"/>
      <c r="AL1218" s="577"/>
      <c r="AM1218" s="578"/>
      <c r="AN1218" s="571"/>
      <c r="AO1218" s="572"/>
      <c r="AP1218" s="575"/>
      <c r="AQ1218" s="576"/>
      <c r="AR1218" s="577"/>
      <c r="AS1218" s="578"/>
      <c r="AT1218" s="627"/>
      <c r="AU1218" s="628"/>
      <c r="AV1218" s="629"/>
      <c r="AW1218" s="630"/>
      <c r="AX1218" s="577"/>
      <c r="AY1218" s="578"/>
      <c r="AZ1218" s="571"/>
      <c r="BA1218" s="572"/>
      <c r="BB1218" s="575"/>
      <c r="BC1218" s="576"/>
      <c r="BD1218" s="577"/>
      <c r="BE1218" s="578"/>
      <c r="BF1218" s="627"/>
      <c r="BG1218" s="628"/>
      <c r="BH1218" s="629"/>
      <c r="BI1218" s="630"/>
      <c r="BJ1218" s="577"/>
      <c r="BK1218" s="578"/>
      <c r="BL1218" s="605"/>
      <c r="BM1218" s="606"/>
      <c r="BN1218" s="607"/>
      <c r="BO1218" s="588"/>
      <c r="BP1218" s="556"/>
      <c r="BQ1218" s="556"/>
      <c r="BR1218" s="65"/>
      <c r="BS1218" s="65"/>
      <c r="BT1218" s="268"/>
    </row>
    <row r="1219" spans="1:72" ht="21.75" customHeight="1" x14ac:dyDescent="0.25">
      <c r="A1219" s="268"/>
      <c r="B1219" s="678" t="str">
        <f>IF(ROSTER!B$36="","",ROSTER!B$36)</f>
        <v/>
      </c>
      <c r="C1219" s="669" t="str">
        <f>IF(ROSTER!C$36="","",ROSTER!C$36)</f>
        <v/>
      </c>
      <c r="D1219" s="670"/>
      <c r="E1219" s="667"/>
      <c r="F1219" s="680">
        <f>IF(E1219="y",1,IF(E1219="S",1,0))</f>
        <v>0</v>
      </c>
      <c r="G1219" s="663">
        <f>IF(E1219="S",1,0)</f>
        <v>0</v>
      </c>
      <c r="H1219" s="583"/>
      <c r="I1219" s="584"/>
      <c r="J1219" s="569"/>
      <c r="K1219" s="570"/>
      <c r="L1219" s="573"/>
      <c r="M1219" s="574"/>
      <c r="N1219" s="579">
        <f>L1219+J1219</f>
        <v>0</v>
      </c>
      <c r="O1219" s="580"/>
      <c r="P1219" s="569"/>
      <c r="Q1219" s="570"/>
      <c r="R1219" s="573"/>
      <c r="S1219" s="574"/>
      <c r="T1219" s="579">
        <f>R1219-P1219</f>
        <v>0</v>
      </c>
      <c r="U1219" s="580"/>
      <c r="V1219" s="583"/>
      <c r="W1219" s="584"/>
      <c r="X1219" s="569"/>
      <c r="Y1219" s="584"/>
      <c r="Z1219" s="569"/>
      <c r="AA1219" s="584"/>
      <c r="AB1219" s="569"/>
      <c r="AC1219" s="570"/>
      <c r="AD1219" s="573"/>
      <c r="AE1219" s="574"/>
      <c r="AF1219" s="557">
        <f>IF(AB1219=0,0,(AD1219/AB1219)*100)</f>
        <v>0</v>
      </c>
      <c r="AG1219" s="558"/>
      <c r="AH1219" s="569"/>
      <c r="AI1219" s="570"/>
      <c r="AJ1219" s="573"/>
      <c r="AK1219" s="574"/>
      <c r="AL1219" s="557">
        <f>IF(AH1219=0,0,(AJ1219/AH1219)*100)</f>
        <v>0</v>
      </c>
      <c r="AM1219" s="558"/>
      <c r="AN1219" s="569"/>
      <c r="AO1219" s="570"/>
      <c r="AP1219" s="573"/>
      <c r="AQ1219" s="574"/>
      <c r="AR1219" s="557">
        <f>IF(AN1219=0,0,(AP1219/AN1219)*100)</f>
        <v>0</v>
      </c>
      <c r="AS1219" s="558"/>
      <c r="AT1219" s="561">
        <f>AB1219+AH1219+AN1219</f>
        <v>0</v>
      </c>
      <c r="AU1219" s="562"/>
      <c r="AV1219" s="565">
        <f>AD1219+AJ1219+AP1219</f>
        <v>0</v>
      </c>
      <c r="AW1219" s="566"/>
      <c r="AX1219" s="557">
        <f>IF(AT1219=0,0,(AV1219/AT1219)*100)</f>
        <v>0</v>
      </c>
      <c r="AY1219" s="558"/>
      <c r="AZ1219" s="569"/>
      <c r="BA1219" s="570"/>
      <c r="BB1219" s="573"/>
      <c r="BC1219" s="574"/>
      <c r="BD1219" s="557">
        <f>IF(AZ1219=0,0,(BB1219/AZ1219)*100)</f>
        <v>0</v>
      </c>
      <c r="BE1219" s="558"/>
      <c r="BF1219" s="561">
        <f>AT1219+AZ1219</f>
        <v>0</v>
      </c>
      <c r="BG1219" s="562"/>
      <c r="BH1219" s="565">
        <f>AV1219+BB1219</f>
        <v>0</v>
      </c>
      <c r="BI1219" s="566"/>
      <c r="BJ1219" s="557">
        <f>IF(BF1219=0,0,(BH1219/BF1219)*100)</f>
        <v>0</v>
      </c>
      <c r="BK1219" s="558"/>
      <c r="BL1219" s="602">
        <f>(AD1219*2)+(AJ1219*2)+(AP1219*3)+BB1219</f>
        <v>0</v>
      </c>
      <c r="BM1219" s="603"/>
      <c r="BN1219" s="604"/>
      <c r="BO1219" s="587">
        <f t="shared" ref="BO1219" si="1150">IF(BQ1219=0,0,50*BP1219/BQ1219)</f>
        <v>0</v>
      </c>
      <c r="BP1219" s="555">
        <f t="shared" ref="BP1219" si="1151">(BL1219*BS$1191)+(N1219*BS$1192)+(X1219*BS$1193)+(R1219*BS$1194)+(V1219*BS$1195)+(Z1219*BS$1196)</f>
        <v>0</v>
      </c>
      <c r="BQ1219" s="555">
        <f t="shared" ref="BQ1219" si="1152">((AZ1219-BB1219)*BS$1198)+((AT1219-AV1219)*BS$1197)+(H1219*BS$1199)+(P1219*BS$1200)</f>
        <v>0</v>
      </c>
      <c r="BR1219" s="65"/>
      <c r="BS1219" s="65"/>
      <c r="BT1219" s="268"/>
    </row>
    <row r="1220" spans="1:72" ht="21.75" customHeight="1" x14ac:dyDescent="0.25">
      <c r="A1220" s="268"/>
      <c r="B1220" s="679"/>
      <c r="C1220" s="690" t="str">
        <f>IF(ROSTER!D$36="","",ROSTER!D$36)</f>
        <v/>
      </c>
      <c r="D1220" s="691"/>
      <c r="E1220" s="668"/>
      <c r="F1220" s="681"/>
      <c r="G1220" s="664"/>
      <c r="H1220" s="585"/>
      <c r="I1220" s="586"/>
      <c r="J1220" s="571"/>
      <c r="K1220" s="572"/>
      <c r="L1220" s="575"/>
      <c r="M1220" s="576"/>
      <c r="N1220" s="581" t="s">
        <v>16</v>
      </c>
      <c r="O1220" s="582"/>
      <c r="P1220" s="571"/>
      <c r="Q1220" s="572"/>
      <c r="R1220" s="575"/>
      <c r="S1220" s="576"/>
      <c r="T1220" s="581" t="s">
        <v>16</v>
      </c>
      <c r="U1220" s="582"/>
      <c r="V1220" s="585"/>
      <c r="W1220" s="586"/>
      <c r="X1220" s="571"/>
      <c r="Y1220" s="586"/>
      <c r="Z1220" s="571"/>
      <c r="AA1220" s="586"/>
      <c r="AB1220" s="571"/>
      <c r="AC1220" s="572"/>
      <c r="AD1220" s="575"/>
      <c r="AE1220" s="576"/>
      <c r="AF1220" s="577"/>
      <c r="AG1220" s="578"/>
      <c r="AH1220" s="571"/>
      <c r="AI1220" s="572"/>
      <c r="AJ1220" s="575"/>
      <c r="AK1220" s="576"/>
      <c r="AL1220" s="577"/>
      <c r="AM1220" s="578"/>
      <c r="AN1220" s="571"/>
      <c r="AO1220" s="572"/>
      <c r="AP1220" s="575"/>
      <c r="AQ1220" s="576"/>
      <c r="AR1220" s="577"/>
      <c r="AS1220" s="578"/>
      <c r="AT1220" s="627"/>
      <c r="AU1220" s="628"/>
      <c r="AV1220" s="629"/>
      <c r="AW1220" s="630"/>
      <c r="AX1220" s="577"/>
      <c r="AY1220" s="578"/>
      <c r="AZ1220" s="571"/>
      <c r="BA1220" s="572"/>
      <c r="BB1220" s="575"/>
      <c r="BC1220" s="576"/>
      <c r="BD1220" s="577"/>
      <c r="BE1220" s="578"/>
      <c r="BF1220" s="627"/>
      <c r="BG1220" s="628"/>
      <c r="BH1220" s="629"/>
      <c r="BI1220" s="630"/>
      <c r="BJ1220" s="577"/>
      <c r="BK1220" s="578"/>
      <c r="BL1220" s="605"/>
      <c r="BM1220" s="606"/>
      <c r="BN1220" s="607"/>
      <c r="BO1220" s="588"/>
      <c r="BP1220" s="556"/>
      <c r="BQ1220" s="556"/>
      <c r="BR1220" s="65"/>
      <c r="BS1220" s="65"/>
      <c r="BT1220" s="268"/>
    </row>
    <row r="1221" spans="1:72" ht="21.75" customHeight="1" x14ac:dyDescent="0.25">
      <c r="A1221" s="268"/>
      <c r="B1221" s="678" t="str">
        <f>IF(ROSTER!B$38="","",ROSTER!B$38)</f>
        <v/>
      </c>
      <c r="C1221" s="669" t="str">
        <f>IF(ROSTER!C$38="","",ROSTER!C$38)</f>
        <v/>
      </c>
      <c r="D1221" s="670"/>
      <c r="E1221" s="667"/>
      <c r="F1221" s="680">
        <f>IF(E1221="y",1,IF(E1221="S",1,0))</f>
        <v>0</v>
      </c>
      <c r="G1221" s="663">
        <f>IF(E1221="S",1,0)</f>
        <v>0</v>
      </c>
      <c r="H1221" s="583"/>
      <c r="I1221" s="584"/>
      <c r="J1221" s="569"/>
      <c r="K1221" s="570"/>
      <c r="L1221" s="573"/>
      <c r="M1221" s="574"/>
      <c r="N1221" s="579">
        <f>L1221+J1221</f>
        <v>0</v>
      </c>
      <c r="O1221" s="580"/>
      <c r="P1221" s="569"/>
      <c r="Q1221" s="570"/>
      <c r="R1221" s="573"/>
      <c r="S1221" s="574"/>
      <c r="T1221" s="579">
        <f>R1221-P1221</f>
        <v>0</v>
      </c>
      <c r="U1221" s="580"/>
      <c r="V1221" s="583"/>
      <c r="W1221" s="584"/>
      <c r="X1221" s="569"/>
      <c r="Y1221" s="584"/>
      <c r="Z1221" s="569"/>
      <c r="AA1221" s="584"/>
      <c r="AB1221" s="569"/>
      <c r="AC1221" s="570"/>
      <c r="AD1221" s="573"/>
      <c r="AE1221" s="574"/>
      <c r="AF1221" s="557">
        <f>IF(AB1221=0,0,(AD1221/AB1221)*100)</f>
        <v>0</v>
      </c>
      <c r="AG1221" s="558"/>
      <c r="AH1221" s="569"/>
      <c r="AI1221" s="570"/>
      <c r="AJ1221" s="573"/>
      <c r="AK1221" s="574"/>
      <c r="AL1221" s="557">
        <f>IF(AH1221=0,0,(AJ1221/AH1221)*100)</f>
        <v>0</v>
      </c>
      <c r="AM1221" s="558"/>
      <c r="AN1221" s="569"/>
      <c r="AO1221" s="570"/>
      <c r="AP1221" s="573"/>
      <c r="AQ1221" s="574"/>
      <c r="AR1221" s="557">
        <f>IF(AN1221=0,0,(AP1221/AN1221)*100)</f>
        <v>0</v>
      </c>
      <c r="AS1221" s="558"/>
      <c r="AT1221" s="561">
        <f>AB1221+AH1221+AN1221</f>
        <v>0</v>
      </c>
      <c r="AU1221" s="562"/>
      <c r="AV1221" s="565">
        <f>AD1221+AJ1221+AP1221</f>
        <v>0</v>
      </c>
      <c r="AW1221" s="566"/>
      <c r="AX1221" s="557">
        <f>IF(AT1221=0,0,(AV1221/AT1221)*100)</f>
        <v>0</v>
      </c>
      <c r="AY1221" s="558"/>
      <c r="AZ1221" s="569"/>
      <c r="BA1221" s="570"/>
      <c r="BB1221" s="573"/>
      <c r="BC1221" s="574"/>
      <c r="BD1221" s="557">
        <f>IF(AZ1221=0,0,(BB1221/AZ1221)*100)</f>
        <v>0</v>
      </c>
      <c r="BE1221" s="558"/>
      <c r="BF1221" s="561">
        <f>AT1221+AZ1221</f>
        <v>0</v>
      </c>
      <c r="BG1221" s="562"/>
      <c r="BH1221" s="565">
        <f>AV1221+BB1221</f>
        <v>0</v>
      </c>
      <c r="BI1221" s="566"/>
      <c r="BJ1221" s="557">
        <f>IF(BF1221=0,0,(BH1221/BF1221)*100)</f>
        <v>0</v>
      </c>
      <c r="BK1221" s="558"/>
      <c r="BL1221" s="602">
        <f>(AD1221*2)+(AJ1221*2)+(AP1221*3)+BB1221</f>
        <v>0</v>
      </c>
      <c r="BM1221" s="603"/>
      <c r="BN1221" s="604"/>
      <c r="BO1221" s="587">
        <f t="shared" ref="BO1221" si="1153">IF(BQ1221=0,0,50*BP1221/BQ1221)</f>
        <v>0</v>
      </c>
      <c r="BP1221" s="555">
        <f t="shared" ref="BP1221" si="1154">(BL1221*BS$1191)+(N1221*BS$1192)+(X1221*BS$1193)+(R1221*BS$1194)+(V1221*BS$1195)+(Z1221*BS$1196)</f>
        <v>0</v>
      </c>
      <c r="BQ1221" s="555">
        <f t="shared" ref="BQ1221" si="1155">((AZ1221-BB1221)*BS$1198)+((AT1221-AV1221)*BS$1197)+(H1221*BS$1199)+(P1221*BS$1200)</f>
        <v>0</v>
      </c>
      <c r="BR1221" s="65"/>
      <c r="BS1221" s="65"/>
      <c r="BT1221" s="268"/>
    </row>
    <row r="1222" spans="1:72" ht="21.75" customHeight="1" x14ac:dyDescent="0.25">
      <c r="A1222" s="268"/>
      <c r="B1222" s="679"/>
      <c r="C1222" s="690" t="str">
        <f>IF(ROSTER!D$38="","",ROSTER!D$38)</f>
        <v/>
      </c>
      <c r="D1222" s="691"/>
      <c r="E1222" s="668"/>
      <c r="F1222" s="681"/>
      <c r="G1222" s="664"/>
      <c r="H1222" s="585"/>
      <c r="I1222" s="586"/>
      <c r="J1222" s="571"/>
      <c r="K1222" s="572"/>
      <c r="L1222" s="575"/>
      <c r="M1222" s="576"/>
      <c r="N1222" s="581" t="s">
        <v>16</v>
      </c>
      <c r="O1222" s="582"/>
      <c r="P1222" s="571"/>
      <c r="Q1222" s="572"/>
      <c r="R1222" s="575"/>
      <c r="S1222" s="576"/>
      <c r="T1222" s="581" t="s">
        <v>16</v>
      </c>
      <c r="U1222" s="582"/>
      <c r="V1222" s="585"/>
      <c r="W1222" s="586"/>
      <c r="X1222" s="571"/>
      <c r="Y1222" s="586"/>
      <c r="Z1222" s="571"/>
      <c r="AA1222" s="586"/>
      <c r="AB1222" s="571"/>
      <c r="AC1222" s="572"/>
      <c r="AD1222" s="575"/>
      <c r="AE1222" s="576"/>
      <c r="AF1222" s="577"/>
      <c r="AG1222" s="578"/>
      <c r="AH1222" s="571"/>
      <c r="AI1222" s="572"/>
      <c r="AJ1222" s="575"/>
      <c r="AK1222" s="576"/>
      <c r="AL1222" s="577"/>
      <c r="AM1222" s="578"/>
      <c r="AN1222" s="571"/>
      <c r="AO1222" s="572"/>
      <c r="AP1222" s="575"/>
      <c r="AQ1222" s="576"/>
      <c r="AR1222" s="577"/>
      <c r="AS1222" s="578"/>
      <c r="AT1222" s="627"/>
      <c r="AU1222" s="628"/>
      <c r="AV1222" s="629"/>
      <c r="AW1222" s="630"/>
      <c r="AX1222" s="577"/>
      <c r="AY1222" s="578"/>
      <c r="AZ1222" s="571"/>
      <c r="BA1222" s="572"/>
      <c r="BB1222" s="575"/>
      <c r="BC1222" s="576"/>
      <c r="BD1222" s="577"/>
      <c r="BE1222" s="578"/>
      <c r="BF1222" s="627"/>
      <c r="BG1222" s="628"/>
      <c r="BH1222" s="629"/>
      <c r="BI1222" s="630"/>
      <c r="BJ1222" s="577"/>
      <c r="BK1222" s="578"/>
      <c r="BL1222" s="605"/>
      <c r="BM1222" s="606"/>
      <c r="BN1222" s="607"/>
      <c r="BO1222" s="588"/>
      <c r="BP1222" s="556"/>
      <c r="BQ1222" s="556"/>
      <c r="BR1222" s="65"/>
      <c r="BS1222" s="65"/>
      <c r="BT1222" s="268"/>
    </row>
    <row r="1223" spans="1:72" ht="21.75" customHeight="1" x14ac:dyDescent="0.25">
      <c r="A1223" s="268"/>
      <c r="B1223" s="678" t="str">
        <f>IF(ROSTER!B$40="","",ROSTER!B$40)</f>
        <v/>
      </c>
      <c r="C1223" s="669" t="str">
        <f>IF(ROSTER!C$40="","",ROSTER!C$40)</f>
        <v/>
      </c>
      <c r="D1223" s="670"/>
      <c r="E1223" s="667"/>
      <c r="F1223" s="680">
        <f>IF(E1223="y",1,IF(E1223="S",1,0))</f>
        <v>0</v>
      </c>
      <c r="G1223" s="663">
        <f>IF(E1223="S",1,0)</f>
        <v>0</v>
      </c>
      <c r="H1223" s="583"/>
      <c r="I1223" s="584"/>
      <c r="J1223" s="569"/>
      <c r="K1223" s="570"/>
      <c r="L1223" s="573"/>
      <c r="M1223" s="574"/>
      <c r="N1223" s="579">
        <f>L1223+J1223</f>
        <v>0</v>
      </c>
      <c r="O1223" s="580"/>
      <c r="P1223" s="569"/>
      <c r="Q1223" s="570"/>
      <c r="R1223" s="573"/>
      <c r="S1223" s="574"/>
      <c r="T1223" s="579">
        <f>R1223-P1223</f>
        <v>0</v>
      </c>
      <c r="U1223" s="580"/>
      <c r="V1223" s="583"/>
      <c r="W1223" s="584"/>
      <c r="X1223" s="569"/>
      <c r="Y1223" s="584"/>
      <c r="Z1223" s="569"/>
      <c r="AA1223" s="584"/>
      <c r="AB1223" s="569"/>
      <c r="AC1223" s="570"/>
      <c r="AD1223" s="573"/>
      <c r="AE1223" s="574"/>
      <c r="AF1223" s="557">
        <f>IF(AB1223=0,0,(AD1223/AB1223)*100)</f>
        <v>0</v>
      </c>
      <c r="AG1223" s="558"/>
      <c r="AH1223" s="569"/>
      <c r="AI1223" s="570"/>
      <c r="AJ1223" s="573"/>
      <c r="AK1223" s="574"/>
      <c r="AL1223" s="557">
        <f>IF(AH1223=0,0,(AJ1223/AH1223)*100)</f>
        <v>0</v>
      </c>
      <c r="AM1223" s="558"/>
      <c r="AN1223" s="569"/>
      <c r="AO1223" s="570"/>
      <c r="AP1223" s="573"/>
      <c r="AQ1223" s="574"/>
      <c r="AR1223" s="557">
        <f>IF(AN1223=0,0,(AP1223/AN1223)*100)</f>
        <v>0</v>
      </c>
      <c r="AS1223" s="558"/>
      <c r="AT1223" s="561">
        <f>AB1223+AH1223+AN1223</f>
        <v>0</v>
      </c>
      <c r="AU1223" s="562"/>
      <c r="AV1223" s="565">
        <f>AD1223+AJ1223+AP1223</f>
        <v>0</v>
      </c>
      <c r="AW1223" s="566"/>
      <c r="AX1223" s="557">
        <f>IF(AT1223=0,0,(AV1223/AT1223)*100)</f>
        <v>0</v>
      </c>
      <c r="AY1223" s="558"/>
      <c r="AZ1223" s="569"/>
      <c r="BA1223" s="570"/>
      <c r="BB1223" s="573"/>
      <c r="BC1223" s="574"/>
      <c r="BD1223" s="557">
        <f>IF(AZ1223=0,0,(BB1223/AZ1223)*100)</f>
        <v>0</v>
      </c>
      <c r="BE1223" s="558"/>
      <c r="BF1223" s="561">
        <f>AT1223+AZ1223</f>
        <v>0</v>
      </c>
      <c r="BG1223" s="562"/>
      <c r="BH1223" s="565">
        <f>AV1223+BB1223</f>
        <v>0</v>
      </c>
      <c r="BI1223" s="566"/>
      <c r="BJ1223" s="557">
        <f>IF(BF1223=0,0,(BH1223/BF1223)*100)</f>
        <v>0</v>
      </c>
      <c r="BK1223" s="558"/>
      <c r="BL1223" s="602">
        <f>(AD1223*2)+(AJ1223*2)+(AP1223*3)+BB1223</f>
        <v>0</v>
      </c>
      <c r="BM1223" s="603"/>
      <c r="BN1223" s="604"/>
      <c r="BO1223" s="587">
        <f t="shared" ref="BO1223" si="1156">IF(BQ1223=0,0,50*BP1223/BQ1223)</f>
        <v>0</v>
      </c>
      <c r="BP1223" s="555">
        <f t="shared" ref="BP1223" si="1157">(BL1223*BS$1191)+(N1223*BS$1192)+(X1223*BS$1193)+(R1223*BS$1194)+(V1223*BS$1195)+(Z1223*BS$1196)</f>
        <v>0</v>
      </c>
      <c r="BQ1223" s="555">
        <f t="shared" ref="BQ1223" si="1158">((AZ1223-BB1223)*BS$1198)+((AT1223-AV1223)*BS$1197)+(H1223*BS$1199)+(P1223*BS$1200)</f>
        <v>0</v>
      </c>
      <c r="BR1223" s="65"/>
      <c r="BS1223" s="65"/>
      <c r="BT1223" s="268"/>
    </row>
    <row r="1224" spans="1:72" ht="21.75" customHeight="1" x14ac:dyDescent="0.25">
      <c r="A1224" s="268"/>
      <c r="B1224" s="679"/>
      <c r="C1224" s="690" t="str">
        <f>IF(ROSTER!D$40="","",ROSTER!D$40)</f>
        <v/>
      </c>
      <c r="D1224" s="691"/>
      <c r="E1224" s="668"/>
      <c r="F1224" s="681"/>
      <c r="G1224" s="664"/>
      <c r="H1224" s="585"/>
      <c r="I1224" s="586"/>
      <c r="J1224" s="571"/>
      <c r="K1224" s="572"/>
      <c r="L1224" s="575"/>
      <c r="M1224" s="576"/>
      <c r="N1224" s="581" t="s">
        <v>16</v>
      </c>
      <c r="O1224" s="582"/>
      <c r="P1224" s="571"/>
      <c r="Q1224" s="572"/>
      <c r="R1224" s="575"/>
      <c r="S1224" s="576"/>
      <c r="T1224" s="581" t="s">
        <v>16</v>
      </c>
      <c r="U1224" s="582"/>
      <c r="V1224" s="585"/>
      <c r="W1224" s="586"/>
      <c r="X1224" s="571"/>
      <c r="Y1224" s="586"/>
      <c r="Z1224" s="571"/>
      <c r="AA1224" s="586"/>
      <c r="AB1224" s="571"/>
      <c r="AC1224" s="572"/>
      <c r="AD1224" s="575"/>
      <c r="AE1224" s="576"/>
      <c r="AF1224" s="577"/>
      <c r="AG1224" s="578"/>
      <c r="AH1224" s="571"/>
      <c r="AI1224" s="572"/>
      <c r="AJ1224" s="575"/>
      <c r="AK1224" s="576"/>
      <c r="AL1224" s="577"/>
      <c r="AM1224" s="578"/>
      <c r="AN1224" s="571"/>
      <c r="AO1224" s="572"/>
      <c r="AP1224" s="575"/>
      <c r="AQ1224" s="576"/>
      <c r="AR1224" s="577"/>
      <c r="AS1224" s="578"/>
      <c r="AT1224" s="627"/>
      <c r="AU1224" s="628"/>
      <c r="AV1224" s="629"/>
      <c r="AW1224" s="630"/>
      <c r="AX1224" s="577"/>
      <c r="AY1224" s="578"/>
      <c r="AZ1224" s="571"/>
      <c r="BA1224" s="572"/>
      <c r="BB1224" s="575"/>
      <c r="BC1224" s="576"/>
      <c r="BD1224" s="577"/>
      <c r="BE1224" s="578"/>
      <c r="BF1224" s="627"/>
      <c r="BG1224" s="628"/>
      <c r="BH1224" s="629"/>
      <c r="BI1224" s="630"/>
      <c r="BJ1224" s="577"/>
      <c r="BK1224" s="578"/>
      <c r="BL1224" s="605"/>
      <c r="BM1224" s="606"/>
      <c r="BN1224" s="607"/>
      <c r="BO1224" s="588"/>
      <c r="BP1224" s="556"/>
      <c r="BQ1224" s="556"/>
      <c r="BR1224" s="65"/>
      <c r="BS1224" s="65"/>
      <c r="BT1224" s="268"/>
    </row>
    <row r="1225" spans="1:72" ht="21.75" customHeight="1" x14ac:dyDescent="0.25">
      <c r="A1225" s="268"/>
      <c r="B1225" s="678" t="str">
        <f>IF(ROSTER!B$42="","",ROSTER!B$42)</f>
        <v/>
      </c>
      <c r="C1225" s="669" t="str">
        <f>IF(ROSTER!C$42="","",ROSTER!C$42)</f>
        <v/>
      </c>
      <c r="D1225" s="670"/>
      <c r="E1225" s="667"/>
      <c r="F1225" s="680">
        <f>IF(E1225="y",1,IF(E1225="S",1,0))</f>
        <v>0</v>
      </c>
      <c r="G1225" s="663">
        <f>IF(E1225="S",1,0)</f>
        <v>0</v>
      </c>
      <c r="H1225" s="583"/>
      <c r="I1225" s="584"/>
      <c r="J1225" s="569"/>
      <c r="K1225" s="570"/>
      <c r="L1225" s="573"/>
      <c r="M1225" s="574"/>
      <c r="N1225" s="579">
        <f>L1225+J1225</f>
        <v>0</v>
      </c>
      <c r="O1225" s="580"/>
      <c r="P1225" s="569"/>
      <c r="Q1225" s="570"/>
      <c r="R1225" s="573"/>
      <c r="S1225" s="574"/>
      <c r="T1225" s="579">
        <f>R1225-P1225</f>
        <v>0</v>
      </c>
      <c r="U1225" s="580"/>
      <c r="V1225" s="583"/>
      <c r="W1225" s="584"/>
      <c r="X1225" s="569"/>
      <c r="Y1225" s="584"/>
      <c r="Z1225" s="569"/>
      <c r="AA1225" s="584"/>
      <c r="AB1225" s="569"/>
      <c r="AC1225" s="570"/>
      <c r="AD1225" s="573"/>
      <c r="AE1225" s="574"/>
      <c r="AF1225" s="557">
        <f>IF(AB1225=0,0,(AD1225/AB1225)*100)</f>
        <v>0</v>
      </c>
      <c r="AG1225" s="558"/>
      <c r="AH1225" s="569"/>
      <c r="AI1225" s="570"/>
      <c r="AJ1225" s="573"/>
      <c r="AK1225" s="574"/>
      <c r="AL1225" s="557">
        <f>IF(AH1225=0,0,(AJ1225/AH1225)*100)</f>
        <v>0</v>
      </c>
      <c r="AM1225" s="558"/>
      <c r="AN1225" s="569"/>
      <c r="AO1225" s="570"/>
      <c r="AP1225" s="573"/>
      <c r="AQ1225" s="574"/>
      <c r="AR1225" s="557">
        <f>IF(AN1225=0,0,(AP1225/AN1225)*100)</f>
        <v>0</v>
      </c>
      <c r="AS1225" s="558"/>
      <c r="AT1225" s="561">
        <f>AB1225+AH1225+AN1225</f>
        <v>0</v>
      </c>
      <c r="AU1225" s="562"/>
      <c r="AV1225" s="565">
        <f>AD1225+AJ1225+AP1225</f>
        <v>0</v>
      </c>
      <c r="AW1225" s="566"/>
      <c r="AX1225" s="557">
        <f>IF(AT1225=0,0,(AV1225/AT1225)*100)</f>
        <v>0</v>
      </c>
      <c r="AY1225" s="558"/>
      <c r="AZ1225" s="569"/>
      <c r="BA1225" s="570"/>
      <c r="BB1225" s="573"/>
      <c r="BC1225" s="574"/>
      <c r="BD1225" s="557">
        <f>IF(AZ1225=0,0,(BB1225/AZ1225)*100)</f>
        <v>0</v>
      </c>
      <c r="BE1225" s="558"/>
      <c r="BF1225" s="561">
        <f>AT1225+AZ1225</f>
        <v>0</v>
      </c>
      <c r="BG1225" s="562"/>
      <c r="BH1225" s="565">
        <f>AV1225+BB1225</f>
        <v>0</v>
      </c>
      <c r="BI1225" s="566"/>
      <c r="BJ1225" s="557">
        <f>IF(BF1225=0,0,(BH1225/BF1225)*100)</f>
        <v>0</v>
      </c>
      <c r="BK1225" s="558"/>
      <c r="BL1225" s="602">
        <f>(AD1225*2)+(AJ1225*2)+(AP1225*3)+BB1225</f>
        <v>0</v>
      </c>
      <c r="BM1225" s="603"/>
      <c r="BN1225" s="604"/>
      <c r="BO1225" s="587">
        <f t="shared" ref="BO1225" si="1159">IF(BQ1225=0,0,50*BP1225/BQ1225)</f>
        <v>0</v>
      </c>
      <c r="BP1225" s="555">
        <f t="shared" ref="BP1225" si="1160">(BL1225*BS$1191)+(N1225*BS$1192)+(X1225*BS$1193)+(R1225*BS$1194)+(V1225*BS$1195)+(Z1225*BS$1196)</f>
        <v>0</v>
      </c>
      <c r="BQ1225" s="555">
        <f t="shared" ref="BQ1225" si="1161">((AZ1225-BB1225)*BS$1198)+((AT1225-AV1225)*BS$1197)+(H1225*BS$1199)+(P1225*BS$1200)</f>
        <v>0</v>
      </c>
      <c r="BR1225" s="65"/>
      <c r="BS1225" s="65"/>
      <c r="BT1225" s="268"/>
    </row>
    <row r="1226" spans="1:72" ht="21.75" customHeight="1" x14ac:dyDescent="0.25">
      <c r="A1226" s="268"/>
      <c r="B1226" s="679"/>
      <c r="C1226" s="690" t="str">
        <f>IF(ROSTER!D$42="","",ROSTER!D$42)</f>
        <v/>
      </c>
      <c r="D1226" s="691"/>
      <c r="E1226" s="668"/>
      <c r="F1226" s="681"/>
      <c r="G1226" s="664"/>
      <c r="H1226" s="585"/>
      <c r="I1226" s="586"/>
      <c r="J1226" s="571"/>
      <c r="K1226" s="572"/>
      <c r="L1226" s="575"/>
      <c r="M1226" s="576"/>
      <c r="N1226" s="581" t="s">
        <v>16</v>
      </c>
      <c r="O1226" s="582"/>
      <c r="P1226" s="571"/>
      <c r="Q1226" s="572"/>
      <c r="R1226" s="575"/>
      <c r="S1226" s="576"/>
      <c r="T1226" s="581" t="s">
        <v>16</v>
      </c>
      <c r="U1226" s="582"/>
      <c r="V1226" s="585"/>
      <c r="W1226" s="586"/>
      <c r="X1226" s="571"/>
      <c r="Y1226" s="586"/>
      <c r="Z1226" s="571"/>
      <c r="AA1226" s="586"/>
      <c r="AB1226" s="571"/>
      <c r="AC1226" s="572"/>
      <c r="AD1226" s="575"/>
      <c r="AE1226" s="576"/>
      <c r="AF1226" s="577"/>
      <c r="AG1226" s="578"/>
      <c r="AH1226" s="571"/>
      <c r="AI1226" s="572"/>
      <c r="AJ1226" s="575"/>
      <c r="AK1226" s="576"/>
      <c r="AL1226" s="577"/>
      <c r="AM1226" s="578"/>
      <c r="AN1226" s="571"/>
      <c r="AO1226" s="572"/>
      <c r="AP1226" s="575"/>
      <c r="AQ1226" s="576"/>
      <c r="AR1226" s="577"/>
      <c r="AS1226" s="578"/>
      <c r="AT1226" s="627"/>
      <c r="AU1226" s="628"/>
      <c r="AV1226" s="629"/>
      <c r="AW1226" s="630"/>
      <c r="AX1226" s="577"/>
      <c r="AY1226" s="578"/>
      <c r="AZ1226" s="571"/>
      <c r="BA1226" s="572"/>
      <c r="BB1226" s="575"/>
      <c r="BC1226" s="576"/>
      <c r="BD1226" s="577"/>
      <c r="BE1226" s="578"/>
      <c r="BF1226" s="627"/>
      <c r="BG1226" s="628"/>
      <c r="BH1226" s="629"/>
      <c r="BI1226" s="630"/>
      <c r="BJ1226" s="577"/>
      <c r="BK1226" s="578"/>
      <c r="BL1226" s="605"/>
      <c r="BM1226" s="606"/>
      <c r="BN1226" s="607"/>
      <c r="BO1226" s="588"/>
      <c r="BP1226" s="556"/>
      <c r="BQ1226" s="556"/>
      <c r="BR1226" s="65"/>
      <c r="BS1226" s="65"/>
      <c r="BT1226" s="268"/>
    </row>
    <row r="1227" spans="1:72" ht="21.75" customHeight="1" x14ac:dyDescent="0.25">
      <c r="A1227" s="268"/>
      <c r="B1227" s="678" t="str">
        <f>IF(ROSTER!B$44="","",ROSTER!B$44)</f>
        <v/>
      </c>
      <c r="C1227" s="669" t="str">
        <f>IF(ROSTER!C$44="","",ROSTER!C$44)</f>
        <v/>
      </c>
      <c r="D1227" s="670"/>
      <c r="E1227" s="667"/>
      <c r="F1227" s="680">
        <f>IF(E1227="y",1,IF(E1227="S",1,0))</f>
        <v>0</v>
      </c>
      <c r="G1227" s="663">
        <f>IF(E1227="S",1,0)</f>
        <v>0</v>
      </c>
      <c r="H1227" s="583"/>
      <c r="I1227" s="584"/>
      <c r="J1227" s="569"/>
      <c r="K1227" s="570"/>
      <c r="L1227" s="573"/>
      <c r="M1227" s="574"/>
      <c r="N1227" s="579">
        <f>L1227+J1227</f>
        <v>0</v>
      </c>
      <c r="O1227" s="580"/>
      <c r="P1227" s="569"/>
      <c r="Q1227" s="570"/>
      <c r="R1227" s="573"/>
      <c r="S1227" s="574"/>
      <c r="T1227" s="579">
        <f>R1227-P1227</f>
        <v>0</v>
      </c>
      <c r="U1227" s="580"/>
      <c r="V1227" s="583"/>
      <c r="W1227" s="584"/>
      <c r="X1227" s="569"/>
      <c r="Y1227" s="584"/>
      <c r="Z1227" s="569"/>
      <c r="AA1227" s="584"/>
      <c r="AB1227" s="569"/>
      <c r="AC1227" s="570"/>
      <c r="AD1227" s="573"/>
      <c r="AE1227" s="574"/>
      <c r="AF1227" s="557">
        <f>IF(AB1227=0,0,(AD1227/AB1227)*100)</f>
        <v>0</v>
      </c>
      <c r="AG1227" s="558"/>
      <c r="AH1227" s="569"/>
      <c r="AI1227" s="570"/>
      <c r="AJ1227" s="573"/>
      <c r="AK1227" s="574"/>
      <c r="AL1227" s="557">
        <f>IF(AH1227=0,0,(AJ1227/AH1227)*100)</f>
        <v>0</v>
      </c>
      <c r="AM1227" s="558"/>
      <c r="AN1227" s="569"/>
      <c r="AO1227" s="570"/>
      <c r="AP1227" s="573"/>
      <c r="AQ1227" s="574"/>
      <c r="AR1227" s="557">
        <f>IF(AN1227=0,0,(AP1227/AN1227)*100)</f>
        <v>0</v>
      </c>
      <c r="AS1227" s="558"/>
      <c r="AT1227" s="561">
        <f>AB1227+AH1227+AN1227</f>
        <v>0</v>
      </c>
      <c r="AU1227" s="562"/>
      <c r="AV1227" s="565">
        <f>AD1227+AJ1227+AP1227</f>
        <v>0</v>
      </c>
      <c r="AW1227" s="566"/>
      <c r="AX1227" s="557">
        <f>IF(AT1227=0,0,(AV1227/AT1227)*100)</f>
        <v>0</v>
      </c>
      <c r="AY1227" s="558"/>
      <c r="AZ1227" s="569"/>
      <c r="BA1227" s="570"/>
      <c r="BB1227" s="573"/>
      <c r="BC1227" s="574"/>
      <c r="BD1227" s="557">
        <f>IF(AZ1227=0,0,(BB1227/AZ1227)*100)</f>
        <v>0</v>
      </c>
      <c r="BE1227" s="558"/>
      <c r="BF1227" s="561">
        <f>AT1227+AZ1227</f>
        <v>0</v>
      </c>
      <c r="BG1227" s="562"/>
      <c r="BH1227" s="565">
        <f>AV1227+BB1227</f>
        <v>0</v>
      </c>
      <c r="BI1227" s="566"/>
      <c r="BJ1227" s="557">
        <f>IF(BF1227=0,0,(BH1227/BF1227)*100)</f>
        <v>0</v>
      </c>
      <c r="BK1227" s="558"/>
      <c r="BL1227" s="602">
        <f>(AD1227*2)+(AJ1227*2)+(AP1227*3)+BB1227</f>
        <v>0</v>
      </c>
      <c r="BM1227" s="603"/>
      <c r="BN1227" s="604"/>
      <c r="BO1227" s="587">
        <f t="shared" ref="BO1227" si="1162">IF(BQ1227=0,0,50*BP1227/BQ1227)</f>
        <v>0</v>
      </c>
      <c r="BP1227" s="555">
        <f t="shared" ref="BP1227" si="1163">(BL1227*BS$1191)+(N1227*BS$1192)+(X1227*BS$1193)+(R1227*BS$1194)+(V1227*BS$1195)+(Z1227*BS$1196)</f>
        <v>0</v>
      </c>
      <c r="BQ1227" s="555">
        <f t="shared" ref="BQ1227" si="1164">((AZ1227-BB1227)*BS$1198)+((AT1227-AV1227)*BS$1197)+(H1227*BS$1199)+(P1227*BS$1200)</f>
        <v>0</v>
      </c>
      <c r="BR1227" s="65"/>
      <c r="BS1227" s="65"/>
      <c r="BT1227" s="268"/>
    </row>
    <row r="1228" spans="1:72" ht="21.75" customHeight="1" x14ac:dyDescent="0.25">
      <c r="A1228" s="268"/>
      <c r="B1228" s="679"/>
      <c r="C1228" s="690" t="str">
        <f>IF(ROSTER!D$44="","",ROSTER!D$44)</f>
        <v/>
      </c>
      <c r="D1228" s="691"/>
      <c r="E1228" s="668"/>
      <c r="F1228" s="681"/>
      <c r="G1228" s="664"/>
      <c r="H1228" s="585"/>
      <c r="I1228" s="586"/>
      <c r="J1228" s="571"/>
      <c r="K1228" s="572"/>
      <c r="L1228" s="575"/>
      <c r="M1228" s="576"/>
      <c r="N1228" s="581" t="s">
        <v>16</v>
      </c>
      <c r="O1228" s="582"/>
      <c r="P1228" s="571"/>
      <c r="Q1228" s="572"/>
      <c r="R1228" s="575"/>
      <c r="S1228" s="576"/>
      <c r="T1228" s="581" t="s">
        <v>16</v>
      </c>
      <c r="U1228" s="582"/>
      <c r="V1228" s="585"/>
      <c r="W1228" s="586"/>
      <c r="X1228" s="571"/>
      <c r="Y1228" s="586"/>
      <c r="Z1228" s="571"/>
      <c r="AA1228" s="586"/>
      <c r="AB1228" s="571"/>
      <c r="AC1228" s="572"/>
      <c r="AD1228" s="575"/>
      <c r="AE1228" s="576"/>
      <c r="AF1228" s="577"/>
      <c r="AG1228" s="578"/>
      <c r="AH1228" s="571"/>
      <c r="AI1228" s="572"/>
      <c r="AJ1228" s="575"/>
      <c r="AK1228" s="576"/>
      <c r="AL1228" s="577"/>
      <c r="AM1228" s="578"/>
      <c r="AN1228" s="571"/>
      <c r="AO1228" s="572"/>
      <c r="AP1228" s="575"/>
      <c r="AQ1228" s="576"/>
      <c r="AR1228" s="577"/>
      <c r="AS1228" s="578"/>
      <c r="AT1228" s="627"/>
      <c r="AU1228" s="628"/>
      <c r="AV1228" s="629"/>
      <c r="AW1228" s="630"/>
      <c r="AX1228" s="577"/>
      <c r="AY1228" s="578"/>
      <c r="AZ1228" s="571"/>
      <c r="BA1228" s="572"/>
      <c r="BB1228" s="575"/>
      <c r="BC1228" s="576"/>
      <c r="BD1228" s="577"/>
      <c r="BE1228" s="578"/>
      <c r="BF1228" s="627"/>
      <c r="BG1228" s="628"/>
      <c r="BH1228" s="629"/>
      <c r="BI1228" s="630"/>
      <c r="BJ1228" s="577"/>
      <c r="BK1228" s="578"/>
      <c r="BL1228" s="605"/>
      <c r="BM1228" s="606"/>
      <c r="BN1228" s="607"/>
      <c r="BO1228" s="588"/>
      <c r="BP1228" s="556"/>
      <c r="BQ1228" s="556"/>
      <c r="BR1228" s="65"/>
      <c r="BS1228" s="65"/>
      <c r="BT1228" s="268"/>
    </row>
    <row r="1229" spans="1:72" ht="21.75" customHeight="1" x14ac:dyDescent="0.25">
      <c r="A1229" s="268"/>
      <c r="B1229" s="678" t="str">
        <f>IF(ROSTER!B$46="","",ROSTER!B$46)</f>
        <v/>
      </c>
      <c r="C1229" s="669" t="str">
        <f>IF(ROSTER!C$46="","",ROSTER!C$46)</f>
        <v/>
      </c>
      <c r="D1229" s="670"/>
      <c r="E1229" s="667"/>
      <c r="F1229" s="680">
        <f>IF(E1229="y",1,IF(E1229="S",1,0))</f>
        <v>0</v>
      </c>
      <c r="G1229" s="663">
        <f>IF(E1229="S",1,0)</f>
        <v>0</v>
      </c>
      <c r="H1229" s="583"/>
      <c r="I1229" s="584"/>
      <c r="J1229" s="569"/>
      <c r="K1229" s="570"/>
      <c r="L1229" s="573"/>
      <c r="M1229" s="574"/>
      <c r="N1229" s="579">
        <f>L1229+J1229</f>
        <v>0</v>
      </c>
      <c r="O1229" s="580"/>
      <c r="P1229" s="569"/>
      <c r="Q1229" s="570"/>
      <c r="R1229" s="573"/>
      <c r="S1229" s="574"/>
      <c r="T1229" s="579">
        <f>R1229-P1229</f>
        <v>0</v>
      </c>
      <c r="U1229" s="580"/>
      <c r="V1229" s="583"/>
      <c r="W1229" s="584"/>
      <c r="X1229" s="569"/>
      <c r="Y1229" s="584"/>
      <c r="Z1229" s="569"/>
      <c r="AA1229" s="584"/>
      <c r="AB1229" s="569"/>
      <c r="AC1229" s="570"/>
      <c r="AD1229" s="573"/>
      <c r="AE1229" s="574"/>
      <c r="AF1229" s="557">
        <f>IF(AB1229=0,0,(AD1229/AB1229)*100)</f>
        <v>0</v>
      </c>
      <c r="AG1229" s="558"/>
      <c r="AH1229" s="569"/>
      <c r="AI1229" s="570"/>
      <c r="AJ1229" s="573"/>
      <c r="AK1229" s="574"/>
      <c r="AL1229" s="557">
        <f>IF(AH1229=0,0,(AJ1229/AH1229)*100)</f>
        <v>0</v>
      </c>
      <c r="AM1229" s="558"/>
      <c r="AN1229" s="569"/>
      <c r="AO1229" s="570"/>
      <c r="AP1229" s="573"/>
      <c r="AQ1229" s="574"/>
      <c r="AR1229" s="557">
        <f>IF(AN1229=0,0,(AP1229/AN1229)*100)</f>
        <v>0</v>
      </c>
      <c r="AS1229" s="558"/>
      <c r="AT1229" s="561">
        <f>AB1229+AH1229+AN1229</f>
        <v>0</v>
      </c>
      <c r="AU1229" s="562"/>
      <c r="AV1229" s="565">
        <f>AD1229+AJ1229+AP1229</f>
        <v>0</v>
      </c>
      <c r="AW1229" s="566"/>
      <c r="AX1229" s="557">
        <f>IF(AT1229=0,0,(AV1229/AT1229)*100)</f>
        <v>0</v>
      </c>
      <c r="AY1229" s="558"/>
      <c r="AZ1229" s="569"/>
      <c r="BA1229" s="570"/>
      <c r="BB1229" s="573"/>
      <c r="BC1229" s="574"/>
      <c r="BD1229" s="557">
        <f>IF(AZ1229=0,0,(BB1229/AZ1229)*100)</f>
        <v>0</v>
      </c>
      <c r="BE1229" s="558"/>
      <c r="BF1229" s="561">
        <f>AT1229+AZ1229</f>
        <v>0</v>
      </c>
      <c r="BG1229" s="562"/>
      <c r="BH1229" s="565">
        <f>AV1229+BB1229</f>
        <v>0</v>
      </c>
      <c r="BI1229" s="566"/>
      <c r="BJ1229" s="557">
        <f>IF(BF1229=0,0,(BH1229/BF1229)*100)</f>
        <v>0</v>
      </c>
      <c r="BK1229" s="558"/>
      <c r="BL1229" s="602">
        <f>(AD1229*2)+(AJ1229*2)+(AP1229*3)+BB1229</f>
        <v>0</v>
      </c>
      <c r="BM1229" s="603"/>
      <c r="BN1229" s="604"/>
      <c r="BO1229" s="587">
        <f t="shared" ref="BO1229" si="1165">IF(BQ1229=0,0,50*BP1229/BQ1229)</f>
        <v>0</v>
      </c>
      <c r="BP1229" s="634">
        <f t="shared" ref="BP1229" si="1166">(BL1229*BS$1191)+(N1229*BS$1192)+(X1229*BS$1193)+(R1229*BS$1194)+(V1229*BS$1195)+(Z1229*BS$1196)</f>
        <v>0</v>
      </c>
      <c r="BQ1229" s="555">
        <f t="shared" ref="BQ1229" si="1167">((AZ1229-BB1229)*BS$1198)+((AT1229-AV1229)*BS$1197)+(H1229*BS$1199)+(P1229*BS$1200)</f>
        <v>0</v>
      </c>
      <c r="BR1229" s="65"/>
      <c r="BS1229" s="65"/>
      <c r="BT1229" s="268"/>
    </row>
    <row r="1230" spans="1:72" ht="22.5" customHeight="1" thickBot="1" x14ac:dyDescent="0.3">
      <c r="A1230" s="268"/>
      <c r="B1230" s="679"/>
      <c r="C1230" s="690" t="str">
        <f>IF(ROSTER!D$46="","",ROSTER!D$46)</f>
        <v/>
      </c>
      <c r="D1230" s="691"/>
      <c r="E1230" s="668"/>
      <c r="F1230" s="681"/>
      <c r="G1230" s="664"/>
      <c r="H1230" s="585"/>
      <c r="I1230" s="586"/>
      <c r="J1230" s="571"/>
      <c r="K1230" s="572"/>
      <c r="L1230" s="575"/>
      <c r="M1230" s="576"/>
      <c r="N1230" s="649" t="s">
        <v>16</v>
      </c>
      <c r="O1230" s="650"/>
      <c r="P1230" s="571"/>
      <c r="Q1230" s="572"/>
      <c r="R1230" s="575"/>
      <c r="S1230" s="576"/>
      <c r="T1230" s="581" t="s">
        <v>16</v>
      </c>
      <c r="U1230" s="582"/>
      <c r="V1230" s="585"/>
      <c r="W1230" s="586"/>
      <c r="X1230" s="571"/>
      <c r="Y1230" s="586"/>
      <c r="Z1230" s="571"/>
      <c r="AA1230" s="586"/>
      <c r="AB1230" s="571"/>
      <c r="AC1230" s="572"/>
      <c r="AD1230" s="575"/>
      <c r="AE1230" s="576"/>
      <c r="AF1230" s="559"/>
      <c r="AG1230" s="560"/>
      <c r="AH1230" s="571"/>
      <c r="AI1230" s="572"/>
      <c r="AJ1230" s="575"/>
      <c r="AK1230" s="576"/>
      <c r="AL1230" s="559"/>
      <c r="AM1230" s="560"/>
      <c r="AN1230" s="571"/>
      <c r="AO1230" s="572"/>
      <c r="AP1230" s="575"/>
      <c r="AQ1230" s="576"/>
      <c r="AR1230" s="559"/>
      <c r="AS1230" s="560"/>
      <c r="AT1230" s="563"/>
      <c r="AU1230" s="564"/>
      <c r="AV1230" s="567"/>
      <c r="AW1230" s="568"/>
      <c r="AX1230" s="559"/>
      <c r="AY1230" s="560"/>
      <c r="AZ1230" s="571"/>
      <c r="BA1230" s="572"/>
      <c r="BB1230" s="575"/>
      <c r="BC1230" s="576"/>
      <c r="BD1230" s="559"/>
      <c r="BE1230" s="560"/>
      <c r="BF1230" s="563"/>
      <c r="BG1230" s="564"/>
      <c r="BH1230" s="567"/>
      <c r="BI1230" s="568"/>
      <c r="BJ1230" s="559"/>
      <c r="BK1230" s="560"/>
      <c r="BL1230" s="631"/>
      <c r="BM1230" s="632"/>
      <c r="BN1230" s="633"/>
      <c r="BO1230" s="588"/>
      <c r="BP1230" s="635"/>
      <c r="BQ1230" s="556"/>
      <c r="BR1230" s="65"/>
      <c r="BS1230" s="65"/>
      <c r="BT1230" s="268"/>
    </row>
    <row r="1231" spans="1:72" s="79" customFormat="1" ht="33.4" customHeight="1" x14ac:dyDescent="0.45">
      <c r="A1231" s="278"/>
      <c r="B1231" s="671"/>
      <c r="C1231" s="611"/>
      <c r="D1231" s="674" t="s">
        <v>10</v>
      </c>
      <c r="E1231" s="675"/>
      <c r="F1231" s="78"/>
      <c r="G1231" s="78"/>
      <c r="H1231" s="547">
        <f>SUM(H1191:I1230)</f>
        <v>0</v>
      </c>
      <c r="I1231" s="548"/>
      <c r="J1231" s="547">
        <f>SUM(J1191:K1230)</f>
        <v>0</v>
      </c>
      <c r="K1231" s="548"/>
      <c r="L1231" s="551">
        <f>SUM(L1191:M1230)</f>
        <v>0</v>
      </c>
      <c r="M1231" s="636"/>
      <c r="N1231" s="533">
        <f>L1231+J1231</f>
        <v>0</v>
      </c>
      <c r="O1231" s="534"/>
      <c r="P1231" s="551">
        <f>SUM(P1191:Q1230)</f>
        <v>0</v>
      </c>
      <c r="Q1231" s="548"/>
      <c r="R1231" s="551">
        <f>SUM(R1191:S1230)</f>
        <v>0</v>
      </c>
      <c r="S1231" s="636"/>
      <c r="T1231" s="533">
        <f>R1231-P1231</f>
        <v>0</v>
      </c>
      <c r="U1231" s="534"/>
      <c r="V1231" s="551">
        <f>SUM(V1191:W1230)</f>
        <v>0</v>
      </c>
      <c r="W1231" s="636"/>
      <c r="X1231" s="547">
        <f>SUM(X1191:Y1230)</f>
        <v>0</v>
      </c>
      <c r="Y1231" s="534"/>
      <c r="Z1231" s="547">
        <f>SUM(Z1191:AA1230)</f>
        <v>0</v>
      </c>
      <c r="AA1231" s="534"/>
      <c r="AB1231" s="636">
        <f>SUM(AB1191:AC1230)</f>
        <v>0</v>
      </c>
      <c r="AC1231" s="548"/>
      <c r="AD1231" s="551">
        <f>SUM(AD1191:AE1230)</f>
        <v>0</v>
      </c>
      <c r="AE1231" s="636"/>
      <c r="AF1231" s="533">
        <f>IF(AB1231=0,0,(AD1231/AB1231)*100)</f>
        <v>0</v>
      </c>
      <c r="AG1231" s="534"/>
      <c r="AH1231" s="551">
        <f>SUM(AH1191:AI1230)</f>
        <v>0</v>
      </c>
      <c r="AI1231" s="548"/>
      <c r="AJ1231" s="551">
        <f>SUM(AJ1191:AK1230)</f>
        <v>0</v>
      </c>
      <c r="AK1231" s="636"/>
      <c r="AL1231" s="533">
        <f>IF(AH1231=0,0,(AJ1231/AH1231)*100)</f>
        <v>0</v>
      </c>
      <c r="AM1231" s="534"/>
      <c r="AN1231" s="551">
        <f>SUM(AN1191:AO1230)</f>
        <v>0</v>
      </c>
      <c r="AO1231" s="548"/>
      <c r="AP1231" s="551">
        <f>SUM(AP1191:AQ1230)</f>
        <v>0</v>
      </c>
      <c r="AQ1231" s="636"/>
      <c r="AR1231" s="533">
        <f>IF(AN1231=0,0,(AP1231/AN1231)*100)</f>
        <v>0</v>
      </c>
      <c r="AS1231" s="534"/>
      <c r="AT1231" s="547">
        <f>AB1231+AH1231+AN1231</f>
        <v>0</v>
      </c>
      <c r="AU1231" s="548"/>
      <c r="AV1231" s="551">
        <f>AD1231+AJ1231+AP1231</f>
        <v>0</v>
      </c>
      <c r="AW1231" s="552"/>
      <c r="AX1231" s="533">
        <f>IF(AT1231=0,0,(AV1231/AT1231)*100)</f>
        <v>0</v>
      </c>
      <c r="AY1231" s="534"/>
      <c r="AZ1231" s="551">
        <f>SUM(AZ1191:BA1230)</f>
        <v>0</v>
      </c>
      <c r="BA1231" s="548"/>
      <c r="BB1231" s="551">
        <f>SUM(BB1191:BC1230)</f>
        <v>0</v>
      </c>
      <c r="BC1231" s="636"/>
      <c r="BD1231" s="533">
        <f>IF(AZ1231=0,0,(BB1231/AZ1231)*100)</f>
        <v>0</v>
      </c>
      <c r="BE1231" s="534"/>
      <c r="BF1231" s="547">
        <f>AT1231+AZ1231</f>
        <v>0</v>
      </c>
      <c r="BG1231" s="548"/>
      <c r="BH1231" s="551">
        <f>AV1231+BB1231</f>
        <v>0</v>
      </c>
      <c r="BI1231" s="552"/>
      <c r="BJ1231" s="533">
        <f>IF(BF1231=0,0,(BH1231/BF1231)*100)</f>
        <v>0</v>
      </c>
      <c r="BK1231" s="619"/>
      <c r="BL1231" s="621">
        <f>SUM(BL1191:BN1230)</f>
        <v>0</v>
      </c>
      <c r="BM1231" s="622"/>
      <c r="BN1231" s="623"/>
      <c r="BO1231" s="610">
        <f>SUM(BO1191:BO1230)</f>
        <v>0</v>
      </c>
      <c r="BP1231" s="709">
        <f t="shared" ref="BP1231" si="1168">(BL1231*BS$1191)+(N1231*BS$1192)+(X1231*BS$1193)+(R1231*BS$1194)+(V1231*BS$1195)+(Z1231*BS$1196)</f>
        <v>0</v>
      </c>
      <c r="BQ1231" s="638">
        <f t="shared" ref="BQ1231" si="1169">((AZ1231-BB1231)*BS$1198)+((AT1231-AV1231)*BS$1197)+(H1231*BS$1199)+(P1231*BS$1200)</f>
        <v>0</v>
      </c>
      <c r="BR1231" s="77"/>
      <c r="BS1231" s="77"/>
      <c r="BT1231" s="278"/>
    </row>
    <row r="1232" spans="1:72" s="79" customFormat="1" ht="33.950000000000003" customHeight="1" thickBot="1" x14ac:dyDescent="0.5">
      <c r="A1232" s="278"/>
      <c r="B1232" s="672"/>
      <c r="C1232" s="673"/>
      <c r="D1232" s="676"/>
      <c r="E1232" s="677"/>
      <c r="F1232" s="80"/>
      <c r="G1232" s="80"/>
      <c r="H1232" s="549"/>
      <c r="I1232" s="550"/>
      <c r="J1232" s="549"/>
      <c r="K1232" s="550"/>
      <c r="L1232" s="553"/>
      <c r="M1232" s="637"/>
      <c r="N1232" s="535" t="s">
        <v>16</v>
      </c>
      <c r="O1232" s="536"/>
      <c r="P1232" s="553"/>
      <c r="Q1232" s="550"/>
      <c r="R1232" s="553"/>
      <c r="S1232" s="637"/>
      <c r="T1232" s="535" t="s">
        <v>16</v>
      </c>
      <c r="U1232" s="536"/>
      <c r="V1232" s="553"/>
      <c r="W1232" s="637"/>
      <c r="X1232" s="549"/>
      <c r="Y1232" s="536"/>
      <c r="Z1232" s="549"/>
      <c r="AA1232" s="536"/>
      <c r="AB1232" s="637"/>
      <c r="AC1232" s="550"/>
      <c r="AD1232" s="553"/>
      <c r="AE1232" s="637"/>
      <c r="AF1232" s="535"/>
      <c r="AG1232" s="536"/>
      <c r="AH1232" s="553"/>
      <c r="AI1232" s="550"/>
      <c r="AJ1232" s="553"/>
      <c r="AK1232" s="637"/>
      <c r="AL1232" s="535"/>
      <c r="AM1232" s="536"/>
      <c r="AN1232" s="553"/>
      <c r="AO1232" s="550"/>
      <c r="AP1232" s="553"/>
      <c r="AQ1232" s="637"/>
      <c r="AR1232" s="535"/>
      <c r="AS1232" s="536"/>
      <c r="AT1232" s="549"/>
      <c r="AU1232" s="550"/>
      <c r="AV1232" s="553"/>
      <c r="AW1232" s="554"/>
      <c r="AX1232" s="535"/>
      <c r="AY1232" s="536"/>
      <c r="AZ1232" s="553"/>
      <c r="BA1232" s="550"/>
      <c r="BB1232" s="553"/>
      <c r="BC1232" s="637"/>
      <c r="BD1232" s="535"/>
      <c r="BE1232" s="536"/>
      <c r="BF1232" s="549"/>
      <c r="BG1232" s="550"/>
      <c r="BH1232" s="553"/>
      <c r="BI1232" s="554"/>
      <c r="BJ1232" s="535"/>
      <c r="BK1232" s="620"/>
      <c r="BL1232" s="624"/>
      <c r="BM1232" s="625"/>
      <c r="BN1232" s="626"/>
      <c r="BO1232" s="609"/>
      <c r="BP1232" s="710"/>
      <c r="BQ1232" s="639"/>
      <c r="BR1232" s="77"/>
      <c r="BS1232" s="77"/>
      <c r="BT1232" s="278"/>
    </row>
    <row r="1233" spans="1:75" s="79" customFormat="1" ht="33" customHeight="1" thickBot="1" x14ac:dyDescent="0.5">
      <c r="A1233" s="278"/>
      <c r="B1233" s="671"/>
      <c r="C1233" s="611"/>
      <c r="D1233" s="674" t="s">
        <v>13</v>
      </c>
      <c r="E1233" s="675"/>
      <c r="F1233" s="82"/>
      <c r="G1233" s="117"/>
      <c r="H1233" s="541"/>
      <c r="I1233" s="545"/>
      <c r="J1233" s="541"/>
      <c r="K1233" s="545"/>
      <c r="L1233" s="537"/>
      <c r="M1233" s="538"/>
      <c r="N1233" s="533">
        <f>J1233+L1233</f>
        <v>0</v>
      </c>
      <c r="O1233" s="534"/>
      <c r="P1233" s="537"/>
      <c r="Q1233" s="545"/>
      <c r="R1233" s="537"/>
      <c r="S1233" s="538"/>
      <c r="T1233" s="533">
        <f>R1233-P1233</f>
        <v>0</v>
      </c>
      <c r="U1233" s="534"/>
      <c r="V1233" s="537"/>
      <c r="W1233" s="538"/>
      <c r="X1233" s="541"/>
      <c r="Y1233" s="542"/>
      <c r="Z1233" s="541"/>
      <c r="AA1233" s="542"/>
      <c r="AB1233" s="538"/>
      <c r="AC1233" s="545"/>
      <c r="AD1233" s="537"/>
      <c r="AE1233" s="538"/>
      <c r="AF1233" s="533">
        <f>IF(AB1233=0,0,(AD1233/AB1233)*100)</f>
        <v>0</v>
      </c>
      <c r="AG1233" s="534"/>
      <c r="AH1233" s="537"/>
      <c r="AI1233" s="545"/>
      <c r="AJ1233" s="537"/>
      <c r="AK1233" s="538"/>
      <c r="AL1233" s="533">
        <f>IF(AH1233=0,0,(AJ1233/AH1233)*100)</f>
        <v>0</v>
      </c>
      <c r="AM1233" s="534"/>
      <c r="AN1233" s="537"/>
      <c r="AO1233" s="545"/>
      <c r="AP1233" s="537"/>
      <c r="AQ1233" s="538"/>
      <c r="AR1233" s="533">
        <f>IF(AN1233=0,0,(AP1233/AN1233)*100)</f>
        <v>0</v>
      </c>
      <c r="AS1233" s="534"/>
      <c r="AT1233" s="547">
        <f>AB1233+AH1233+AN1233</f>
        <v>0</v>
      </c>
      <c r="AU1233" s="548"/>
      <c r="AV1233" s="551">
        <f>AD1233+AJ1233+AP1233</f>
        <v>0</v>
      </c>
      <c r="AW1233" s="552"/>
      <c r="AX1233" s="533">
        <f>IF(AT1233=0,0,(AV1233/AT1233)*100)</f>
        <v>0</v>
      </c>
      <c r="AY1233" s="534"/>
      <c r="AZ1233" s="537"/>
      <c r="BA1233" s="545"/>
      <c r="BB1233" s="537"/>
      <c r="BC1233" s="538"/>
      <c r="BD1233" s="533">
        <f>IF(AZ1233=0,0,(BB1233/AZ1233)*100)</f>
        <v>0</v>
      </c>
      <c r="BE1233" s="534"/>
      <c r="BF1233" s="547">
        <f>AT1233+AZ1233</f>
        <v>0</v>
      </c>
      <c r="BG1233" s="548"/>
      <c r="BH1233" s="551">
        <f>AV1233+BB1233</f>
        <v>0</v>
      </c>
      <c r="BI1233" s="552"/>
      <c r="BJ1233" s="533">
        <f>IF(BF1233=0,0,(BH1233/BF1233)*100)</f>
        <v>0</v>
      </c>
      <c r="BK1233" s="619"/>
      <c r="BL1233" s="700">
        <f>(AD1233*2)+(AJ1233*2)+(AP1233*3)+BB1233</f>
        <v>0</v>
      </c>
      <c r="BM1233" s="701"/>
      <c r="BN1233" s="702"/>
      <c r="BO1233" s="706"/>
      <c r="BP1233" s="83"/>
      <c r="BQ1233" s="84"/>
      <c r="BR1233" s="77"/>
      <c r="BS1233" s="77"/>
      <c r="BT1233" s="278"/>
    </row>
    <row r="1234" spans="1:75" s="79" customFormat="1" ht="33.75" customHeight="1" thickBot="1" x14ac:dyDescent="0.5">
      <c r="A1234" s="278"/>
      <c r="B1234" s="232"/>
      <c r="C1234" s="336"/>
      <c r="D1234" s="693"/>
      <c r="E1234" s="694"/>
      <c r="F1234" s="86"/>
      <c r="G1234" s="86"/>
      <c r="H1234" s="543"/>
      <c r="I1234" s="546"/>
      <c r="J1234" s="543"/>
      <c r="K1234" s="546"/>
      <c r="L1234" s="539"/>
      <c r="M1234" s="540"/>
      <c r="N1234" s="535">
        <f>IF((N1231+N1233)=0,0,N1231/(N1231+N1233)*100)</f>
        <v>0</v>
      </c>
      <c r="O1234" s="536"/>
      <c r="P1234" s="539"/>
      <c r="Q1234" s="546"/>
      <c r="R1234" s="539"/>
      <c r="S1234" s="540"/>
      <c r="T1234" s="535"/>
      <c r="U1234" s="536"/>
      <c r="V1234" s="539"/>
      <c r="W1234" s="540"/>
      <c r="X1234" s="543"/>
      <c r="Y1234" s="544"/>
      <c r="Z1234" s="543"/>
      <c r="AA1234" s="544"/>
      <c r="AB1234" s="540"/>
      <c r="AC1234" s="546"/>
      <c r="AD1234" s="539"/>
      <c r="AE1234" s="540"/>
      <c r="AF1234" s="535"/>
      <c r="AG1234" s="536"/>
      <c r="AH1234" s="539"/>
      <c r="AI1234" s="546"/>
      <c r="AJ1234" s="539"/>
      <c r="AK1234" s="540"/>
      <c r="AL1234" s="535"/>
      <c r="AM1234" s="536"/>
      <c r="AN1234" s="539"/>
      <c r="AO1234" s="546"/>
      <c r="AP1234" s="539"/>
      <c r="AQ1234" s="540"/>
      <c r="AR1234" s="535"/>
      <c r="AS1234" s="536"/>
      <c r="AT1234" s="549"/>
      <c r="AU1234" s="550"/>
      <c r="AV1234" s="553"/>
      <c r="AW1234" s="554"/>
      <c r="AX1234" s="535"/>
      <c r="AY1234" s="536"/>
      <c r="AZ1234" s="539"/>
      <c r="BA1234" s="546"/>
      <c r="BB1234" s="539"/>
      <c r="BC1234" s="540"/>
      <c r="BD1234" s="535"/>
      <c r="BE1234" s="536"/>
      <c r="BF1234" s="549"/>
      <c r="BG1234" s="550"/>
      <c r="BH1234" s="553"/>
      <c r="BI1234" s="554"/>
      <c r="BJ1234" s="535"/>
      <c r="BK1234" s="620"/>
      <c r="BL1234" s="703"/>
      <c r="BM1234" s="704"/>
      <c r="BN1234" s="705"/>
      <c r="BO1234" s="707"/>
      <c r="BP1234" s="222"/>
      <c r="BQ1234" s="222"/>
      <c r="BR1234" s="77"/>
      <c r="BS1234" s="77"/>
      <c r="BT1234" s="278"/>
    </row>
    <row r="1235" spans="1:75" ht="16.5" customHeight="1" thickTop="1" thickBot="1" x14ac:dyDescent="0.5">
      <c r="A1235" s="268"/>
      <c r="B1235" s="229"/>
      <c r="C1235" s="195"/>
      <c r="D1235" s="195"/>
      <c r="E1235" s="195"/>
      <c r="F1235" s="195"/>
      <c r="G1235" s="195"/>
      <c r="H1235" s="195"/>
      <c r="I1235" s="195"/>
      <c r="J1235" s="195"/>
      <c r="K1235" s="195"/>
      <c r="L1235" s="195"/>
      <c r="M1235" s="195"/>
      <c r="N1235" s="195"/>
      <c r="O1235" s="195"/>
      <c r="P1235" s="195"/>
      <c r="Q1235" s="195"/>
      <c r="R1235" s="195"/>
      <c r="S1235" s="195"/>
      <c r="T1235" s="195"/>
      <c r="U1235" s="195"/>
      <c r="V1235" s="195"/>
      <c r="W1235" s="195"/>
      <c r="X1235" s="195"/>
      <c r="Y1235" s="195"/>
      <c r="Z1235" s="195"/>
      <c r="AA1235" s="195"/>
      <c r="AB1235" s="195"/>
      <c r="AC1235" s="195"/>
      <c r="AD1235" s="195"/>
      <c r="AE1235" s="195"/>
      <c r="AF1235" s="198"/>
      <c r="AG1235" s="198"/>
      <c r="AH1235" s="195"/>
      <c r="AI1235" s="195"/>
      <c r="AJ1235" s="195"/>
      <c r="AK1235" s="195"/>
      <c r="AL1235" s="195"/>
      <c r="AM1235" s="195"/>
      <c r="AN1235" s="195"/>
      <c r="AO1235" s="195"/>
      <c r="AP1235" s="195"/>
      <c r="AQ1235" s="195"/>
      <c r="AR1235" s="195"/>
      <c r="AS1235" s="195"/>
      <c r="AT1235" s="195"/>
      <c r="AU1235" s="195"/>
      <c r="AV1235" s="195"/>
      <c r="AW1235" s="195"/>
      <c r="AX1235" s="195"/>
      <c r="AY1235" s="195"/>
      <c r="AZ1235" s="195"/>
      <c r="BA1235" s="195"/>
      <c r="BB1235" s="195"/>
      <c r="BC1235" s="195"/>
      <c r="BD1235" s="195"/>
      <c r="BE1235" s="195"/>
      <c r="BF1235" s="195"/>
      <c r="BG1235" s="195"/>
      <c r="BH1235" s="195"/>
      <c r="BI1235" s="195"/>
      <c r="BJ1235" s="195"/>
      <c r="BK1235" s="195"/>
      <c r="BL1235" s="195"/>
      <c r="BM1235" s="195"/>
      <c r="BN1235" s="195"/>
      <c r="BO1235" s="247"/>
      <c r="BP1235" s="600">
        <f>IF((J1231+L1233)=0,0,(J1231/(J1231+L1233)*100)%)</f>
        <v>0</v>
      </c>
      <c r="BQ1235" s="601"/>
      <c r="BR1235" s="600">
        <f>IF((L1231+J1233)=0,0,(L1231/(L1231+J1233)*100)%)</f>
        <v>0</v>
      </c>
      <c r="BS1235" s="601"/>
      <c r="BT1235" s="268"/>
    </row>
    <row r="1236" spans="1:75" s="85" customFormat="1" ht="87" customHeight="1" thickTop="1" thickBot="1" x14ac:dyDescent="0.55000000000000004">
      <c r="A1236" s="279"/>
      <c r="B1236" s="682"/>
      <c r="C1236" s="683"/>
      <c r="D1236" s="608"/>
      <c r="E1236" s="608"/>
      <c r="F1236" s="608"/>
      <c r="G1236" s="608"/>
      <c r="H1236" s="346"/>
      <c r="I1236" s="346"/>
      <c r="J1236" s="346"/>
      <c r="K1236" s="200"/>
      <c r="L1236" s="346"/>
      <c r="M1236" s="346"/>
      <c r="N1236" s="346"/>
      <c r="O1236" s="338"/>
      <c r="P1236" s="338"/>
      <c r="Q1236" s="338"/>
      <c r="R1236" s="338"/>
      <c r="S1236" s="346"/>
      <c r="T1236" s="346" t="s">
        <v>59</v>
      </c>
      <c r="U1236" s="346"/>
      <c r="V1236" s="200"/>
      <c r="W1236" s="346"/>
      <c r="X1236" s="346"/>
      <c r="Y1236" s="346"/>
      <c r="Z1236" s="714" t="s">
        <v>157</v>
      </c>
      <c r="AA1236" s="714"/>
      <c r="AB1236" s="714"/>
      <c r="AC1236" s="715"/>
      <c r="AD1236" s="589"/>
      <c r="AE1236" s="590"/>
      <c r="AF1236" s="591"/>
      <c r="AG1236" s="200"/>
      <c r="AH1236" s="589"/>
      <c r="AI1236" s="590"/>
      <c r="AJ1236" s="591"/>
      <c r="AK1236" s="714" t="s">
        <v>159</v>
      </c>
      <c r="AL1236" s="714"/>
      <c r="AM1236" s="714"/>
      <c r="AN1236" s="715"/>
      <c r="AO1236" s="589"/>
      <c r="AP1236" s="590"/>
      <c r="AQ1236" s="591"/>
      <c r="AR1236" s="204"/>
      <c r="AS1236" s="589"/>
      <c r="AT1236" s="590"/>
      <c r="AU1236" s="591"/>
      <c r="AV1236" s="340"/>
      <c r="AW1236" s="340"/>
      <c r="AX1236" s="340"/>
      <c r="AY1236" s="340"/>
      <c r="AZ1236" s="711" t="s">
        <v>20</v>
      </c>
      <c r="BA1236" s="711"/>
      <c r="BB1236" s="711"/>
      <c r="BC1236" s="711"/>
      <c r="BD1236" s="712"/>
      <c r="BE1236" s="616">
        <f>BL1231</f>
        <v>0</v>
      </c>
      <c r="BF1236" s="617"/>
      <c r="BG1236" s="618"/>
      <c r="BH1236" s="205"/>
      <c r="BI1236" s="616">
        <f>BL1233</f>
        <v>0</v>
      </c>
      <c r="BJ1236" s="617"/>
      <c r="BK1236" s="618"/>
      <c r="BL1236" s="206"/>
      <c r="BM1236" s="206"/>
      <c r="BN1236" s="206"/>
      <c r="BO1236" s="248"/>
      <c r="BP1236" s="87"/>
      <c r="BQ1236" s="87"/>
      <c r="BR1236" s="81"/>
      <c r="BS1236" s="81"/>
      <c r="BT1236" s="279"/>
    </row>
    <row r="1237" spans="1:75" ht="15.6" customHeight="1" thickTop="1" thickBot="1" x14ac:dyDescent="0.55000000000000004">
      <c r="A1237" s="268"/>
      <c r="B1237" s="230"/>
      <c r="C1237" s="207"/>
      <c r="D1237" s="196"/>
      <c r="E1237" s="196"/>
      <c r="F1237" s="199"/>
      <c r="G1237" s="199"/>
      <c r="H1237" s="202"/>
      <c r="I1237" s="202"/>
      <c r="J1237" s="202"/>
      <c r="K1237" s="202"/>
      <c r="L1237" s="202"/>
      <c r="M1237" s="202"/>
      <c r="N1237" s="202"/>
      <c r="O1237" s="199"/>
      <c r="P1237" s="199"/>
      <c r="Q1237" s="199"/>
      <c r="R1237" s="199"/>
      <c r="S1237" s="202"/>
      <c r="T1237" s="202"/>
      <c r="U1237" s="202"/>
      <c r="V1237" s="201"/>
      <c r="W1237" s="202"/>
      <c r="X1237" s="202"/>
      <c r="Y1237" s="202"/>
      <c r="Z1237" s="337"/>
      <c r="AA1237" s="337"/>
      <c r="AB1237" s="337"/>
      <c r="AC1237" s="337"/>
      <c r="AD1237" s="202"/>
      <c r="AE1237" s="202"/>
      <c r="AF1237" s="202"/>
      <c r="AG1237" s="202"/>
      <c r="AH1237" s="201"/>
      <c r="AI1237" s="201"/>
      <c r="AJ1237" s="202"/>
      <c r="AK1237" s="337"/>
      <c r="AL1237" s="337"/>
      <c r="AM1237" s="337"/>
      <c r="AN1237" s="337"/>
      <c r="AO1237" s="202"/>
      <c r="AP1237" s="202"/>
      <c r="AQ1237" s="202"/>
      <c r="AR1237" s="202"/>
      <c r="AS1237" s="202"/>
      <c r="AT1237" s="204"/>
      <c r="AU1237" s="204"/>
      <c r="AV1237" s="207"/>
      <c r="AW1237" s="207"/>
      <c r="AX1237" s="207"/>
      <c r="AY1237" s="207"/>
      <c r="AZ1237" s="199"/>
      <c r="BA1237" s="208"/>
      <c r="BB1237" s="208"/>
      <c r="BC1237" s="209"/>
      <c r="BD1237" s="210"/>
      <c r="BE1237" s="211"/>
      <c r="BF1237" s="211"/>
      <c r="BG1237" s="204"/>
      <c r="BH1237" s="212"/>
      <c r="BI1237" s="213"/>
      <c r="BJ1237" s="213"/>
      <c r="BK1237" s="204"/>
      <c r="BL1237" s="207"/>
      <c r="BM1237" s="207"/>
      <c r="BN1237" s="207"/>
      <c r="BO1237" s="249"/>
      <c r="BP1237" s="88"/>
      <c r="BQ1237" s="88"/>
      <c r="BR1237" s="65"/>
      <c r="BS1237" s="65"/>
      <c r="BT1237" s="268"/>
    </row>
    <row r="1238" spans="1:75" s="85" customFormat="1" ht="86.25" customHeight="1" thickTop="1" thickBot="1" x14ac:dyDescent="0.55000000000000004">
      <c r="A1238" s="279"/>
      <c r="B1238" s="531"/>
      <c r="C1238" s="532"/>
      <c r="D1238" s="608"/>
      <c r="E1238" s="608"/>
      <c r="F1238" s="608"/>
      <c r="G1238" s="608"/>
      <c r="H1238" s="212"/>
      <c r="I1238" s="212"/>
      <c r="J1238" s="212"/>
      <c r="K1238" s="200"/>
      <c r="L1238" s="212"/>
      <c r="M1238" s="212"/>
      <c r="N1238" s="212"/>
      <c r="O1238" s="338"/>
      <c r="P1238" s="338"/>
      <c r="Q1238" s="338"/>
      <c r="R1238" s="338"/>
      <c r="S1238" s="212"/>
      <c r="T1238" s="212" t="s">
        <v>15</v>
      </c>
      <c r="U1238" s="212"/>
      <c r="V1238" s="200"/>
      <c r="W1238" s="212"/>
      <c r="X1238" s="212"/>
      <c r="Y1238" s="212"/>
      <c r="Z1238" s="714" t="s">
        <v>158</v>
      </c>
      <c r="AA1238" s="714"/>
      <c r="AB1238" s="714"/>
      <c r="AC1238" s="715"/>
      <c r="AD1238" s="616">
        <f>AD1236</f>
        <v>0</v>
      </c>
      <c r="AE1238" s="617"/>
      <c r="AF1238" s="618"/>
      <c r="AG1238" s="200"/>
      <c r="AH1238" s="616">
        <f>AH1236</f>
        <v>0</v>
      </c>
      <c r="AI1238" s="617"/>
      <c r="AJ1238" s="618"/>
      <c r="AK1238" s="714" t="s">
        <v>160</v>
      </c>
      <c r="AL1238" s="714"/>
      <c r="AM1238" s="714"/>
      <c r="AN1238" s="715"/>
      <c r="AO1238" s="616">
        <f>AO1236-AD1236</f>
        <v>0</v>
      </c>
      <c r="AP1238" s="617"/>
      <c r="AQ1238" s="618"/>
      <c r="AR1238" s="204"/>
      <c r="AS1238" s="616">
        <f>AS1236-AH1236</f>
        <v>0</v>
      </c>
      <c r="AT1238" s="617"/>
      <c r="AU1238" s="618"/>
      <c r="AV1238" s="340"/>
      <c r="AW1238" s="340"/>
      <c r="AX1238" s="340"/>
      <c r="AY1238" s="340"/>
      <c r="AZ1238" s="711" t="s">
        <v>44</v>
      </c>
      <c r="BA1238" s="711"/>
      <c r="BB1238" s="711"/>
      <c r="BC1238" s="711"/>
      <c r="BD1238" s="712"/>
      <c r="BE1238" s="616">
        <f>BE1236-AO1236</f>
        <v>0</v>
      </c>
      <c r="BF1238" s="617"/>
      <c r="BG1238" s="618"/>
      <c r="BH1238" s="214"/>
      <c r="BI1238" s="616">
        <f>BI1236-AS1236</f>
        <v>0</v>
      </c>
      <c r="BJ1238" s="617"/>
      <c r="BK1238" s="618"/>
      <c r="BL1238" s="206"/>
      <c r="BM1238" s="206"/>
      <c r="BN1238" s="206"/>
      <c r="BO1238" s="248"/>
      <c r="BP1238" s="87"/>
      <c r="BQ1238" s="87"/>
      <c r="BR1238" s="81"/>
      <c r="BS1238" s="81"/>
      <c r="BT1238" s="279"/>
      <c r="BW1238" s="79"/>
    </row>
    <row r="1239" spans="1:75" ht="18.75" customHeight="1" thickTop="1" thickBot="1" x14ac:dyDescent="0.5">
      <c r="A1239" s="268"/>
      <c r="B1239" s="231"/>
      <c r="C1239" s="197"/>
      <c r="D1239" s="197"/>
      <c r="E1239" s="197"/>
      <c r="F1239" s="254"/>
      <c r="G1239" s="254"/>
      <c r="H1239" s="197"/>
      <c r="I1239" s="197"/>
      <c r="J1239" s="197"/>
      <c r="K1239" s="197"/>
      <c r="L1239" s="197"/>
      <c r="M1239" s="197"/>
      <c r="N1239" s="197"/>
      <c r="O1239" s="197"/>
      <c r="P1239" s="197"/>
      <c r="Q1239" s="197"/>
      <c r="R1239" s="197"/>
      <c r="S1239" s="197"/>
      <c r="T1239" s="197"/>
      <c r="U1239" s="197"/>
      <c r="V1239" s="197"/>
      <c r="W1239" s="197"/>
      <c r="X1239" s="197"/>
      <c r="Y1239" s="197"/>
      <c r="Z1239" s="197"/>
      <c r="AA1239" s="197"/>
      <c r="AB1239" s="197"/>
      <c r="AC1239" s="197"/>
      <c r="AD1239" s="197"/>
      <c r="AE1239" s="197"/>
      <c r="AF1239" s="203"/>
      <c r="AG1239" s="203"/>
      <c r="AH1239" s="197"/>
      <c r="AI1239" s="197"/>
      <c r="AJ1239" s="197"/>
      <c r="AK1239" s="197"/>
      <c r="AL1239" s="197"/>
      <c r="AM1239" s="197"/>
      <c r="AN1239" s="197"/>
      <c r="AO1239" s="197"/>
      <c r="AP1239" s="197"/>
      <c r="AQ1239" s="197"/>
      <c r="AR1239" s="197"/>
      <c r="AS1239" s="197"/>
      <c r="AT1239" s="197"/>
      <c r="AU1239" s="197"/>
      <c r="AV1239" s="197"/>
      <c r="AW1239" s="197"/>
      <c r="AX1239" s="197"/>
      <c r="AY1239" s="197"/>
      <c r="AZ1239" s="197"/>
      <c r="BA1239" s="640" t="s">
        <v>153</v>
      </c>
      <c r="BB1239" s="640"/>
      <c r="BC1239" s="640"/>
      <c r="BD1239" s="640"/>
      <c r="BE1239" s="640"/>
      <c r="BF1239" s="640"/>
      <c r="BG1239" s="640"/>
      <c r="BH1239" s="640"/>
      <c r="BI1239" s="640"/>
      <c r="BJ1239" s="640"/>
      <c r="BK1239" s="640"/>
      <c r="BL1239" s="640"/>
      <c r="BM1239" s="640"/>
      <c r="BN1239" s="640"/>
      <c r="BO1239" s="250"/>
      <c r="BP1239" s="89"/>
      <c r="BQ1239" s="89"/>
      <c r="BR1239" s="65"/>
      <c r="BS1239" s="65"/>
      <c r="BT1239" s="268"/>
    </row>
    <row r="1240" spans="1:75" s="255" customFormat="1" ht="13.5" customHeight="1" thickTop="1" x14ac:dyDescent="0.45">
      <c r="A1240" s="268"/>
      <c r="B1240" s="269"/>
      <c r="C1240" s="268"/>
      <c r="D1240" s="268"/>
      <c r="E1240" s="268"/>
      <c r="F1240" s="270"/>
      <c r="G1240" s="270"/>
      <c r="H1240" s="268"/>
      <c r="I1240" s="268"/>
      <c r="J1240" s="268"/>
      <c r="K1240" s="268"/>
      <c r="L1240" s="268"/>
      <c r="M1240" s="268"/>
      <c r="N1240" s="268"/>
      <c r="O1240" s="268"/>
      <c r="P1240" s="268"/>
      <c r="Q1240" s="268"/>
      <c r="R1240" s="268"/>
      <c r="S1240" s="268"/>
      <c r="T1240" s="268"/>
      <c r="U1240" s="268"/>
      <c r="V1240" s="268"/>
      <c r="W1240" s="268"/>
      <c r="X1240" s="268"/>
      <c r="Y1240" s="268"/>
      <c r="Z1240" s="268"/>
      <c r="AA1240" s="268"/>
      <c r="AB1240" s="268"/>
      <c r="AC1240" s="268"/>
      <c r="AD1240" s="268"/>
      <c r="AE1240" s="268"/>
      <c r="AF1240" s="271"/>
      <c r="AG1240" s="271"/>
      <c r="AH1240" s="268"/>
      <c r="AI1240" s="268"/>
      <c r="AJ1240" s="268"/>
      <c r="AK1240" s="268"/>
      <c r="AL1240" s="268"/>
      <c r="AM1240" s="268"/>
      <c r="AN1240" s="268"/>
      <c r="AO1240" s="268"/>
      <c r="AP1240" s="268"/>
      <c r="AQ1240" s="268"/>
      <c r="AR1240" s="268"/>
      <c r="AS1240" s="268"/>
      <c r="AT1240" s="268"/>
      <c r="AU1240" s="268"/>
      <c r="AV1240" s="268"/>
      <c r="AW1240" s="268"/>
      <c r="AX1240" s="268"/>
      <c r="AY1240" s="268"/>
      <c r="AZ1240" s="268"/>
      <c r="BA1240" s="268"/>
      <c r="BB1240" s="268"/>
      <c r="BC1240" s="268"/>
      <c r="BD1240" s="268"/>
      <c r="BE1240" s="268"/>
      <c r="BF1240" s="268"/>
      <c r="BG1240" s="268"/>
      <c r="BH1240" s="268"/>
      <c r="BI1240" s="268"/>
      <c r="BJ1240" s="268"/>
      <c r="BK1240" s="268"/>
      <c r="BL1240" s="268"/>
      <c r="BM1240" s="268"/>
      <c r="BN1240" s="268"/>
      <c r="BO1240" s="272"/>
      <c r="BP1240" s="272"/>
      <c r="BQ1240" s="272"/>
      <c r="BR1240" s="268"/>
      <c r="BS1240" s="268"/>
      <c r="BT1240" s="268"/>
    </row>
    <row r="1241" spans="1:75" s="69" customFormat="1" ht="33.75" x14ac:dyDescent="0.5">
      <c r="A1241" s="273"/>
      <c r="B1241" s="695" t="s">
        <v>9</v>
      </c>
      <c r="C1241" s="695"/>
      <c r="D1241" s="695"/>
      <c r="E1241" s="695"/>
      <c r="F1241" s="695"/>
      <c r="G1241" s="695"/>
      <c r="H1241" s="695"/>
      <c r="I1241" s="695"/>
      <c r="J1241" s="695"/>
      <c r="K1241" s="695"/>
      <c r="L1241" s="695"/>
      <c r="M1241" s="695"/>
      <c r="N1241" s="695"/>
      <c r="O1241" s="695"/>
      <c r="P1241" s="695"/>
      <c r="Q1241" s="695"/>
      <c r="R1241" s="695"/>
      <c r="S1241" s="695"/>
      <c r="T1241" s="695"/>
      <c r="U1241" s="695"/>
      <c r="V1241" s="695"/>
      <c r="W1241" s="695"/>
      <c r="X1241" s="695"/>
      <c r="Y1241" s="695"/>
      <c r="Z1241" s="695"/>
      <c r="AA1241" s="695"/>
      <c r="AB1241" s="695"/>
      <c r="AC1241" s="695"/>
      <c r="AD1241" s="695"/>
      <c r="AE1241" s="695"/>
      <c r="AF1241" s="695"/>
      <c r="AG1241" s="695"/>
      <c r="AH1241" s="695"/>
      <c r="AI1241" s="695"/>
      <c r="AJ1241" s="695"/>
      <c r="AK1241" s="695"/>
      <c r="AL1241" s="695"/>
      <c r="AM1241" s="695"/>
      <c r="AN1241" s="695"/>
      <c r="AO1241" s="695"/>
      <c r="AP1241" s="695"/>
      <c r="AQ1241" s="695"/>
      <c r="AR1241" s="695"/>
      <c r="AS1241" s="695"/>
      <c r="AT1241" s="695"/>
      <c r="AU1241" s="695"/>
      <c r="AV1241" s="695"/>
      <c r="AW1241" s="695"/>
      <c r="AX1241" s="695"/>
      <c r="AY1241" s="695"/>
      <c r="AZ1241" s="695"/>
      <c r="BA1241" s="695"/>
      <c r="BB1241" s="695"/>
      <c r="BC1241" s="695"/>
      <c r="BD1241" s="695"/>
      <c r="BE1241" s="695"/>
      <c r="BF1241" s="695"/>
      <c r="BG1241" s="695"/>
      <c r="BH1241" s="695"/>
      <c r="BI1241" s="695"/>
      <c r="BJ1241" s="695"/>
      <c r="BK1241" s="695"/>
      <c r="BL1241" s="695"/>
      <c r="BM1241" s="695"/>
      <c r="BN1241" s="695"/>
      <c r="BO1241" s="175"/>
      <c r="BP1241" s="175"/>
      <c r="BQ1241" s="175"/>
      <c r="BR1241" s="68"/>
      <c r="BS1241" s="68"/>
      <c r="BT1241" s="273"/>
    </row>
    <row r="1242" spans="1:75" ht="10.9" customHeight="1" x14ac:dyDescent="0.45">
      <c r="A1242" s="268"/>
      <c r="B1242" s="227"/>
      <c r="C1242" s="177"/>
      <c r="D1242" s="177"/>
      <c r="E1242" s="177"/>
      <c r="F1242" s="178"/>
      <c r="G1242" s="178"/>
      <c r="H1242" s="177"/>
      <c r="I1242" s="177"/>
      <c r="J1242" s="177"/>
      <c r="K1242" s="177"/>
      <c r="L1242" s="177"/>
      <c r="M1242" s="177"/>
      <c r="N1242" s="177"/>
      <c r="O1242" s="177"/>
      <c r="P1242" s="177"/>
      <c r="Q1242" s="177"/>
      <c r="R1242" s="177"/>
      <c r="S1242" s="177"/>
      <c r="T1242" s="177"/>
      <c r="U1242" s="177"/>
      <c r="V1242" s="177"/>
      <c r="W1242" s="177"/>
      <c r="X1242" s="177"/>
      <c r="Y1242" s="177"/>
      <c r="Z1242" s="177"/>
      <c r="AA1242" s="177"/>
      <c r="AB1242" s="177"/>
      <c r="AC1242" s="177"/>
      <c r="AD1242" s="177"/>
      <c r="AE1242" s="177"/>
      <c r="AF1242" s="179"/>
      <c r="AG1242" s="179"/>
      <c r="AH1242" s="177"/>
      <c r="AI1242" s="177"/>
      <c r="AJ1242" s="177"/>
      <c r="AK1242" s="177"/>
      <c r="AL1242" s="177"/>
      <c r="AM1242" s="177"/>
      <c r="AN1242" s="177"/>
      <c r="AO1242" s="177"/>
      <c r="AP1242" s="177"/>
      <c r="AQ1242" s="177"/>
      <c r="AR1242" s="177"/>
      <c r="AS1242" s="177"/>
      <c r="AT1242" s="177"/>
      <c r="AU1242" s="177"/>
      <c r="AV1242" s="177"/>
      <c r="AW1242" s="177"/>
      <c r="AX1242" s="177"/>
      <c r="AY1242" s="177"/>
      <c r="AZ1242" s="177"/>
      <c r="BA1242" s="177"/>
      <c r="BB1242" s="177"/>
      <c r="BC1242" s="177"/>
      <c r="BD1242" s="177"/>
      <c r="BE1242" s="177"/>
      <c r="BF1242" s="177"/>
      <c r="BG1242" s="177"/>
      <c r="BH1242" s="177"/>
      <c r="BI1242" s="177"/>
      <c r="BJ1242" s="177"/>
      <c r="BK1242" s="177"/>
      <c r="BL1242" s="177"/>
      <c r="BM1242" s="177"/>
      <c r="BN1242" s="259"/>
      <c r="BO1242" s="245"/>
      <c r="BP1242" s="259"/>
      <c r="BQ1242" s="259"/>
      <c r="BR1242" s="65"/>
      <c r="BS1242" s="65"/>
      <c r="BT1242" s="268"/>
    </row>
    <row r="1243" spans="1:75" s="70" customFormat="1" ht="36.75" customHeight="1" x14ac:dyDescent="0.45">
      <c r="A1243" s="274"/>
      <c r="B1243" s="227"/>
      <c r="C1243" s="176"/>
      <c r="D1243" s="226" t="s">
        <v>10</v>
      </c>
      <c r="E1243" s="713" t="str">
        <f>IF(ROSTER!D$3="","",ROSTER!D$3)</f>
        <v/>
      </c>
      <c r="F1243" s="713"/>
      <c r="G1243" s="713"/>
      <c r="H1243" s="713"/>
      <c r="I1243" s="713"/>
      <c r="J1243" s="713"/>
      <c r="K1243" s="713"/>
      <c r="L1243" s="713"/>
      <c r="M1243" s="713"/>
      <c r="N1243" s="713"/>
      <c r="O1243" s="713"/>
      <c r="P1243" s="713"/>
      <c r="Q1243" s="713"/>
      <c r="R1243" s="713"/>
      <c r="S1243" s="713"/>
      <c r="T1243" s="713"/>
      <c r="U1243" s="713"/>
      <c r="V1243" s="713"/>
      <c r="W1243" s="713"/>
      <c r="X1243" s="713"/>
      <c r="Y1243" s="713"/>
      <c r="Z1243" s="713"/>
      <c r="AA1243" s="713"/>
      <c r="AB1243" s="713"/>
      <c r="AC1243" s="713"/>
      <c r="AD1243" s="180"/>
      <c r="AE1243" s="719" t="s">
        <v>11</v>
      </c>
      <c r="AF1243" s="719"/>
      <c r="AG1243" s="719"/>
      <c r="AH1243" s="719"/>
      <c r="AI1243" s="719"/>
      <c r="AJ1243" s="719"/>
      <c r="AK1243" s="719"/>
      <c r="AL1243" s="717"/>
      <c r="AM1243" s="717"/>
      <c r="AN1243" s="717"/>
      <c r="AO1243" s="717"/>
      <c r="AP1243" s="717"/>
      <c r="AQ1243" s="717"/>
      <c r="AR1243" s="717"/>
      <c r="AS1243" s="717"/>
      <c r="AT1243" s="717"/>
      <c r="AU1243" s="717"/>
      <c r="AV1243" s="717"/>
      <c r="AW1243" s="717"/>
      <c r="AX1243" s="717"/>
      <c r="AY1243" s="717"/>
      <c r="AZ1243" s="717"/>
      <c r="BA1243" s="717"/>
      <c r="BB1243" s="717"/>
      <c r="BC1243" s="717"/>
      <c r="BD1243" s="717"/>
      <c r="BE1243" s="717"/>
      <c r="BF1243" s="717"/>
      <c r="BG1243" s="717"/>
      <c r="BH1243" s="717"/>
      <c r="BI1243" s="717"/>
      <c r="BJ1243" s="717"/>
      <c r="BK1243" s="717"/>
      <c r="BL1243" s="717"/>
      <c r="BM1243" s="717"/>
      <c r="BN1243" s="259"/>
      <c r="BO1243" s="246" t="s">
        <v>130</v>
      </c>
      <c r="BP1243" s="259"/>
      <c r="BQ1243" s="259"/>
      <c r="BR1243" s="66"/>
      <c r="BS1243" s="66"/>
      <c r="BT1243" s="274"/>
    </row>
    <row r="1244" spans="1:75" ht="8.85" customHeight="1" x14ac:dyDescent="0.45">
      <c r="A1244" s="275"/>
      <c r="B1244" s="227"/>
      <c r="C1244" s="179" t="s">
        <v>38</v>
      </c>
      <c r="D1244" s="179"/>
      <c r="E1244" s="179"/>
      <c r="F1244" s="181"/>
      <c r="G1244" s="181"/>
      <c r="H1244" s="179"/>
      <c r="I1244" s="179"/>
      <c r="J1244" s="182"/>
      <c r="K1244" s="182"/>
      <c r="L1244" s="182"/>
      <c r="M1244" s="182"/>
      <c r="N1244" s="182"/>
      <c r="O1244" s="182"/>
      <c r="P1244" s="182"/>
      <c r="Q1244" s="182"/>
      <c r="R1244" s="182"/>
      <c r="S1244" s="182"/>
      <c r="T1244" s="182"/>
      <c r="U1244" s="182"/>
      <c r="V1244" s="182"/>
      <c r="W1244" s="182"/>
      <c r="X1244" s="182"/>
      <c r="Y1244" s="182"/>
      <c r="Z1244" s="182"/>
      <c r="AA1244" s="182"/>
      <c r="AB1244" s="182"/>
      <c r="AC1244" s="182"/>
      <c r="AD1244" s="182"/>
      <c r="AE1244" s="182"/>
      <c r="AF1244" s="182"/>
      <c r="AG1244" s="179"/>
      <c r="AH1244" s="183"/>
      <c r="AI1244" s="184"/>
      <c r="AJ1244" s="184"/>
      <c r="AK1244" s="184"/>
      <c r="AL1244" s="184"/>
      <c r="AM1244" s="184"/>
      <c r="AN1244" s="184"/>
      <c r="AO1244" s="185"/>
      <c r="AP1244" s="186"/>
      <c r="AQ1244" s="186"/>
      <c r="AR1244" s="186"/>
      <c r="AS1244" s="186"/>
      <c r="AT1244" s="186"/>
      <c r="AU1244" s="186"/>
      <c r="AV1244" s="186"/>
      <c r="AW1244" s="186"/>
      <c r="AX1244" s="186"/>
      <c r="AY1244" s="186"/>
      <c r="AZ1244" s="186"/>
      <c r="BA1244" s="186"/>
      <c r="BB1244" s="186"/>
      <c r="BC1244" s="186"/>
      <c r="BD1244" s="186"/>
      <c r="BE1244" s="186"/>
      <c r="BF1244" s="186"/>
      <c r="BG1244" s="186"/>
      <c r="BH1244" s="186"/>
      <c r="BI1244" s="186"/>
      <c r="BJ1244" s="186"/>
      <c r="BK1244" s="186"/>
      <c r="BL1244" s="186"/>
      <c r="BM1244" s="186"/>
      <c r="BN1244" s="186"/>
      <c r="BO1244" s="187"/>
      <c r="BP1244" s="187"/>
      <c r="BQ1244" s="187"/>
      <c r="BR1244" s="71"/>
      <c r="BS1244" s="71"/>
      <c r="BT1244" s="275"/>
    </row>
    <row r="1245" spans="1:75" s="70" customFormat="1" ht="40.5" x14ac:dyDescent="0.45">
      <c r="A1245" s="274"/>
      <c r="B1245" s="227"/>
      <c r="C1245" s="692" t="s">
        <v>37</v>
      </c>
      <c r="D1245" s="692"/>
      <c r="E1245" s="717"/>
      <c r="F1245" s="717"/>
      <c r="G1245" s="717"/>
      <c r="H1245" s="717"/>
      <c r="I1245" s="717"/>
      <c r="J1245" s="717"/>
      <c r="K1245" s="717"/>
      <c r="L1245" s="717"/>
      <c r="M1245" s="717"/>
      <c r="N1245" s="717"/>
      <c r="O1245" s="717"/>
      <c r="P1245" s="717"/>
      <c r="Q1245" s="717"/>
      <c r="R1245" s="717"/>
      <c r="S1245" s="717"/>
      <c r="T1245" s="717"/>
      <c r="U1245" s="717"/>
      <c r="V1245" s="717"/>
      <c r="W1245" s="717"/>
      <c r="X1245" s="717"/>
      <c r="Y1245" s="717"/>
      <c r="Z1245" s="717"/>
      <c r="AA1245" s="717"/>
      <c r="AB1245" s="717"/>
      <c r="AC1245" s="717"/>
      <c r="AD1245" s="180"/>
      <c r="AE1245" s="718" t="s">
        <v>21</v>
      </c>
      <c r="AF1245" s="718"/>
      <c r="AG1245" s="718"/>
      <c r="AH1245" s="718"/>
      <c r="AI1245" s="717"/>
      <c r="AJ1245" s="717"/>
      <c r="AK1245" s="717"/>
      <c r="AL1245" s="717"/>
      <c r="AM1245" s="717"/>
      <c r="AN1245" s="717"/>
      <c r="AO1245" s="717"/>
      <c r="AP1245" s="717"/>
      <c r="AQ1245" s="717"/>
      <c r="AR1245" s="717"/>
      <c r="AS1245" s="717"/>
      <c r="AT1245" s="717"/>
      <c r="AU1245" s="717"/>
      <c r="AV1245" s="717"/>
      <c r="AW1245" s="717"/>
      <c r="AX1245" s="717"/>
      <c r="AY1245" s="717"/>
      <c r="AZ1245" s="717"/>
      <c r="BA1245" s="716" t="s">
        <v>12</v>
      </c>
      <c r="BB1245" s="716"/>
      <c r="BC1245" s="716"/>
      <c r="BD1245" s="708"/>
      <c r="BE1245" s="708"/>
      <c r="BF1245" s="708"/>
      <c r="BG1245" s="708"/>
      <c r="BH1245" s="708"/>
      <c r="BI1245" s="708"/>
      <c r="BJ1245" s="708"/>
      <c r="BK1245" s="708"/>
      <c r="BL1245" s="708"/>
      <c r="BM1245" s="708"/>
      <c r="BN1245" s="188"/>
      <c r="BO1245" s="334"/>
      <c r="BP1245" s="189"/>
      <c r="BQ1245" s="189"/>
      <c r="BR1245" s="72">
        <f>IF(BD1245=0,0,1)</f>
        <v>0</v>
      </c>
      <c r="BS1245" s="73">
        <f>IF((BE1295+BI1295)&gt;(AO1295+AS1295),1,0)</f>
        <v>0</v>
      </c>
      <c r="BT1245" s="276"/>
    </row>
    <row r="1246" spans="1:75" ht="9.6" customHeight="1" x14ac:dyDescent="0.45">
      <c r="A1246" s="268"/>
      <c r="B1246" s="227"/>
      <c r="C1246" s="177"/>
      <c r="D1246" s="177"/>
      <c r="E1246" s="177"/>
      <c r="F1246" s="178"/>
      <c r="G1246" s="178"/>
      <c r="H1246" s="177"/>
      <c r="I1246" s="177"/>
      <c r="J1246" s="177"/>
      <c r="K1246" s="177"/>
      <c r="L1246" s="177"/>
      <c r="M1246" s="177"/>
      <c r="N1246" s="177"/>
      <c r="O1246" s="177"/>
      <c r="P1246" s="177"/>
      <c r="Q1246" s="177"/>
      <c r="R1246" s="177"/>
      <c r="S1246" s="177"/>
      <c r="T1246" s="177"/>
      <c r="U1246" s="177"/>
      <c r="V1246" s="177"/>
      <c r="W1246" s="177"/>
      <c r="X1246" s="177"/>
      <c r="Y1246" s="177"/>
      <c r="Z1246" s="177"/>
      <c r="AA1246" s="177"/>
      <c r="AB1246" s="177"/>
      <c r="AC1246" s="177"/>
      <c r="AD1246" s="177"/>
      <c r="AE1246" s="177"/>
      <c r="AF1246" s="179"/>
      <c r="AG1246" s="179"/>
      <c r="AH1246" s="177"/>
      <c r="AI1246" s="177"/>
      <c r="AJ1246" s="177"/>
      <c r="AK1246" s="177"/>
      <c r="AL1246" s="177"/>
      <c r="AM1246" s="177"/>
      <c r="AN1246" s="177"/>
      <c r="AO1246" s="177"/>
      <c r="AP1246" s="177"/>
      <c r="AQ1246" s="177"/>
      <c r="AR1246" s="177"/>
      <c r="AS1246" s="177"/>
      <c r="AT1246" s="177"/>
      <c r="AU1246" s="177"/>
      <c r="AV1246" s="177"/>
      <c r="AW1246" s="177"/>
      <c r="AX1246" s="177"/>
      <c r="AY1246" s="177"/>
      <c r="AZ1246" s="177"/>
      <c r="BA1246" s="177"/>
      <c r="BB1246" s="177"/>
      <c r="BC1246" s="177"/>
      <c r="BD1246" s="177"/>
      <c r="BE1246" s="177"/>
      <c r="BF1246" s="177"/>
      <c r="BG1246" s="177"/>
      <c r="BH1246" s="177"/>
      <c r="BI1246" s="177"/>
      <c r="BJ1246" s="177"/>
      <c r="BK1246" s="177"/>
      <c r="BL1246" s="177"/>
      <c r="BM1246" s="177"/>
      <c r="BN1246" s="177"/>
      <c r="BO1246" s="190"/>
      <c r="BP1246" s="190"/>
      <c r="BQ1246" s="190"/>
      <c r="BR1246" s="65"/>
      <c r="BS1246" s="65"/>
      <c r="BT1246" s="268"/>
    </row>
    <row r="1247" spans="1:75" ht="8.85" customHeight="1" thickBot="1" x14ac:dyDescent="0.5">
      <c r="A1247" s="268"/>
      <c r="B1247" s="228"/>
      <c r="C1247" s="191"/>
      <c r="D1247" s="191"/>
      <c r="E1247" s="191"/>
      <c r="F1247" s="192"/>
      <c r="G1247" s="192"/>
      <c r="H1247" s="191"/>
      <c r="I1247" s="191"/>
      <c r="J1247" s="191"/>
      <c r="K1247" s="191"/>
      <c r="L1247" s="191"/>
      <c r="M1247" s="191"/>
      <c r="N1247" s="191"/>
      <c r="O1247" s="191"/>
      <c r="P1247" s="191"/>
      <c r="Q1247" s="191"/>
      <c r="R1247" s="191"/>
      <c r="S1247" s="191"/>
      <c r="T1247" s="191"/>
      <c r="U1247" s="191"/>
      <c r="V1247" s="191"/>
      <c r="W1247" s="191"/>
      <c r="X1247" s="191"/>
      <c r="Y1247" s="191"/>
      <c r="Z1247" s="191"/>
      <c r="AA1247" s="191"/>
      <c r="AB1247" s="191"/>
      <c r="AC1247" s="191"/>
      <c r="AD1247" s="191"/>
      <c r="AE1247" s="191"/>
      <c r="AF1247" s="193"/>
      <c r="AG1247" s="193"/>
      <c r="AH1247" s="191"/>
      <c r="AI1247" s="191"/>
      <c r="AJ1247" s="191"/>
      <c r="AK1247" s="191"/>
      <c r="AL1247" s="191"/>
      <c r="AM1247" s="191"/>
      <c r="AN1247" s="191"/>
      <c r="AO1247" s="191"/>
      <c r="AP1247" s="191"/>
      <c r="AQ1247" s="191"/>
      <c r="AR1247" s="191"/>
      <c r="AS1247" s="191"/>
      <c r="AT1247" s="191"/>
      <c r="AU1247" s="191"/>
      <c r="AV1247" s="191"/>
      <c r="AW1247" s="191"/>
      <c r="AX1247" s="191"/>
      <c r="AY1247" s="191"/>
      <c r="AZ1247" s="191"/>
      <c r="BA1247" s="191"/>
      <c r="BB1247" s="191"/>
      <c r="BC1247" s="191"/>
      <c r="BD1247" s="191"/>
      <c r="BE1247" s="191"/>
      <c r="BF1247" s="191"/>
      <c r="BG1247" s="191"/>
      <c r="BH1247" s="191"/>
      <c r="BI1247" s="191"/>
      <c r="BJ1247" s="191"/>
      <c r="BK1247" s="191"/>
      <c r="BL1247" s="191"/>
      <c r="BM1247" s="191"/>
      <c r="BN1247" s="191"/>
      <c r="BO1247" s="194"/>
      <c r="BP1247" s="194"/>
      <c r="BQ1247" s="194"/>
      <c r="BR1247" s="65"/>
      <c r="BS1247" s="65"/>
      <c r="BT1247" s="268"/>
    </row>
    <row r="1248" spans="1:75" s="70" customFormat="1" ht="40.5" customHeight="1" thickTop="1" x14ac:dyDescent="0.4">
      <c r="A1248" s="276"/>
      <c r="B1248" s="684" t="s">
        <v>0</v>
      </c>
      <c r="C1248" s="686" t="s">
        <v>1</v>
      </c>
      <c r="D1248" s="687"/>
      <c r="E1248" s="339" t="s">
        <v>28</v>
      </c>
      <c r="F1248" s="665" t="s">
        <v>93</v>
      </c>
      <c r="G1248" s="665" t="s">
        <v>94</v>
      </c>
      <c r="H1248" s="726" t="s">
        <v>40</v>
      </c>
      <c r="I1248" s="727"/>
      <c r="J1248" s="595" t="s">
        <v>7</v>
      </c>
      <c r="K1248" s="595"/>
      <c r="L1248" s="595"/>
      <c r="M1248" s="595"/>
      <c r="N1248" s="595"/>
      <c r="O1248" s="595"/>
      <c r="P1248" s="595" t="s">
        <v>2</v>
      </c>
      <c r="Q1248" s="595"/>
      <c r="R1248" s="595"/>
      <c r="S1248" s="595"/>
      <c r="T1248" s="595"/>
      <c r="U1248" s="595"/>
      <c r="V1248" s="696" t="s">
        <v>34</v>
      </c>
      <c r="W1248" s="697"/>
      <c r="X1248" s="696" t="s">
        <v>35</v>
      </c>
      <c r="Y1248" s="697"/>
      <c r="Z1248" s="696" t="s">
        <v>43</v>
      </c>
      <c r="AA1248" s="697"/>
      <c r="AB1248" s="595" t="s">
        <v>6</v>
      </c>
      <c r="AC1248" s="595"/>
      <c r="AD1248" s="595"/>
      <c r="AE1248" s="595"/>
      <c r="AF1248" s="595"/>
      <c r="AG1248" s="595"/>
      <c r="AH1248" s="595" t="s">
        <v>63</v>
      </c>
      <c r="AI1248" s="595"/>
      <c r="AJ1248" s="595"/>
      <c r="AK1248" s="595"/>
      <c r="AL1248" s="595"/>
      <c r="AM1248" s="595"/>
      <c r="AN1248" s="595" t="s">
        <v>64</v>
      </c>
      <c r="AO1248" s="595"/>
      <c r="AP1248" s="595"/>
      <c r="AQ1248" s="595"/>
      <c r="AR1248" s="595"/>
      <c r="AS1248" s="595"/>
      <c r="AT1248" s="595" t="s">
        <v>65</v>
      </c>
      <c r="AU1248" s="595"/>
      <c r="AV1248" s="595"/>
      <c r="AW1248" s="595"/>
      <c r="AX1248" s="595"/>
      <c r="AY1248" s="597"/>
      <c r="AZ1248" s="595" t="s">
        <v>4</v>
      </c>
      <c r="BA1248" s="595"/>
      <c r="BB1248" s="595"/>
      <c r="BC1248" s="595"/>
      <c r="BD1248" s="595"/>
      <c r="BE1248" s="595"/>
      <c r="BF1248" s="595" t="s">
        <v>66</v>
      </c>
      <c r="BG1248" s="595"/>
      <c r="BH1248" s="595"/>
      <c r="BI1248" s="595"/>
      <c r="BJ1248" s="595"/>
      <c r="BK1248" s="596"/>
      <c r="BL1248" s="651" t="s">
        <v>25</v>
      </c>
      <c r="BM1248" s="652"/>
      <c r="BN1248" s="653"/>
      <c r="BO1248" s="598" t="s">
        <v>100</v>
      </c>
      <c r="BP1248" s="598" t="s">
        <v>81</v>
      </c>
      <c r="BQ1248" s="598" t="s">
        <v>82</v>
      </c>
      <c r="BR1248" s="74"/>
      <c r="BS1248" s="74"/>
      <c r="BT1248" s="276"/>
    </row>
    <row r="1249" spans="1:77" s="70" customFormat="1" ht="41.25" customHeight="1" x14ac:dyDescent="0.7">
      <c r="A1249" s="276"/>
      <c r="B1249" s="685"/>
      <c r="C1249" s="688"/>
      <c r="D1249" s="689"/>
      <c r="E1249" s="221" t="s">
        <v>95</v>
      </c>
      <c r="F1249" s="666"/>
      <c r="G1249" s="666"/>
      <c r="H1249" s="728"/>
      <c r="I1249" s="729"/>
      <c r="J1249" s="645" t="s">
        <v>17</v>
      </c>
      <c r="K1249" s="646"/>
      <c r="L1249" s="641" t="s">
        <v>18</v>
      </c>
      <c r="M1249" s="642"/>
      <c r="N1249" s="657" t="s">
        <v>19</v>
      </c>
      <c r="O1249" s="658" t="s">
        <v>8</v>
      </c>
      <c r="P1249" s="645" t="s">
        <v>26</v>
      </c>
      <c r="Q1249" s="646"/>
      <c r="R1249" s="641" t="s">
        <v>24</v>
      </c>
      <c r="S1249" s="642"/>
      <c r="T1249" s="657" t="s">
        <v>19</v>
      </c>
      <c r="U1249" s="658"/>
      <c r="V1249" s="698"/>
      <c r="W1249" s="699"/>
      <c r="X1249" s="698"/>
      <c r="Y1249" s="699"/>
      <c r="Z1249" s="698"/>
      <c r="AA1249" s="699"/>
      <c r="AB1249" s="645" t="s">
        <v>47</v>
      </c>
      <c r="AC1249" s="646"/>
      <c r="AD1249" s="641" t="s">
        <v>23</v>
      </c>
      <c r="AE1249" s="642" t="s">
        <v>3</v>
      </c>
      <c r="AF1249" s="643" t="s">
        <v>5</v>
      </c>
      <c r="AG1249" s="644"/>
      <c r="AH1249" s="645" t="s">
        <v>47</v>
      </c>
      <c r="AI1249" s="646"/>
      <c r="AJ1249" s="641" t="s">
        <v>23</v>
      </c>
      <c r="AK1249" s="642" t="s">
        <v>3</v>
      </c>
      <c r="AL1249" s="643" t="s">
        <v>5</v>
      </c>
      <c r="AM1249" s="644"/>
      <c r="AN1249" s="645" t="s">
        <v>47</v>
      </c>
      <c r="AO1249" s="646"/>
      <c r="AP1249" s="641" t="s">
        <v>23</v>
      </c>
      <c r="AQ1249" s="642" t="s">
        <v>3</v>
      </c>
      <c r="AR1249" s="643" t="s">
        <v>5</v>
      </c>
      <c r="AS1249" s="644"/>
      <c r="AT1249" s="645" t="s">
        <v>47</v>
      </c>
      <c r="AU1249" s="646"/>
      <c r="AV1249" s="641" t="s">
        <v>23</v>
      </c>
      <c r="AW1249" s="642" t="s">
        <v>3</v>
      </c>
      <c r="AX1249" s="643" t="s">
        <v>5</v>
      </c>
      <c r="AY1249" s="720"/>
      <c r="AZ1249" s="645" t="s">
        <v>47</v>
      </c>
      <c r="BA1249" s="646"/>
      <c r="BB1249" s="641" t="s">
        <v>23</v>
      </c>
      <c r="BC1249" s="642" t="s">
        <v>3</v>
      </c>
      <c r="BD1249" s="643" t="s">
        <v>5</v>
      </c>
      <c r="BE1249" s="644"/>
      <c r="BF1249" s="645" t="s">
        <v>47</v>
      </c>
      <c r="BG1249" s="646"/>
      <c r="BH1249" s="641" t="s">
        <v>23</v>
      </c>
      <c r="BI1249" s="642" t="s">
        <v>3</v>
      </c>
      <c r="BJ1249" s="643" t="s">
        <v>5</v>
      </c>
      <c r="BK1249" s="644"/>
      <c r="BL1249" s="654"/>
      <c r="BM1249" s="655"/>
      <c r="BN1249" s="656"/>
      <c r="BO1249" s="599"/>
      <c r="BP1249" s="599"/>
      <c r="BQ1249" s="599"/>
      <c r="BR1249" s="74"/>
      <c r="BS1249" s="74"/>
      <c r="BT1249" s="276"/>
      <c r="BY1249" s="307"/>
    </row>
    <row r="1250" spans="1:77" ht="23.85" customHeight="1" x14ac:dyDescent="0.35">
      <c r="A1250" s="277"/>
      <c r="B1250" s="678" t="str">
        <f>IF(ROSTER!B$8="","",ROSTER!B$8)</f>
        <v/>
      </c>
      <c r="C1250" s="669" t="str">
        <f>IF(ROSTER!C$8="","",ROSTER!C$8)</f>
        <v/>
      </c>
      <c r="D1250" s="670"/>
      <c r="E1250" s="667"/>
      <c r="F1250" s="680">
        <f>IF(E1250="y",1,IF(E1250="S",1,0))</f>
        <v>0</v>
      </c>
      <c r="G1250" s="663">
        <f>IF(E1250="S",1,0)</f>
        <v>0</v>
      </c>
      <c r="H1250" s="583"/>
      <c r="I1250" s="584"/>
      <c r="J1250" s="569"/>
      <c r="K1250" s="570"/>
      <c r="L1250" s="573"/>
      <c r="M1250" s="574"/>
      <c r="N1250" s="579">
        <f>L1250+J1250</f>
        <v>0</v>
      </c>
      <c r="O1250" s="580"/>
      <c r="P1250" s="569"/>
      <c r="Q1250" s="570"/>
      <c r="R1250" s="573"/>
      <c r="S1250" s="574"/>
      <c r="T1250" s="579">
        <f>R1250-P1250</f>
        <v>0</v>
      </c>
      <c r="U1250" s="580"/>
      <c r="V1250" s="583"/>
      <c r="W1250" s="584"/>
      <c r="X1250" s="569"/>
      <c r="Y1250" s="584"/>
      <c r="Z1250" s="569"/>
      <c r="AA1250" s="584"/>
      <c r="AB1250" s="569"/>
      <c r="AC1250" s="570"/>
      <c r="AD1250" s="573"/>
      <c r="AE1250" s="574"/>
      <c r="AF1250" s="557">
        <f>IF(AB1250=0,0,(AD1250/AB1250)*100)</f>
        <v>0</v>
      </c>
      <c r="AG1250" s="558"/>
      <c r="AH1250" s="569"/>
      <c r="AI1250" s="570"/>
      <c r="AJ1250" s="573"/>
      <c r="AK1250" s="574"/>
      <c r="AL1250" s="557">
        <f>IF(AH1250=0,0,(AJ1250/AH1250)*100)</f>
        <v>0</v>
      </c>
      <c r="AM1250" s="558"/>
      <c r="AN1250" s="569"/>
      <c r="AO1250" s="570"/>
      <c r="AP1250" s="573"/>
      <c r="AQ1250" s="574"/>
      <c r="AR1250" s="557">
        <f>IF(AN1250=0,0,(AP1250/AN1250)*100)</f>
        <v>0</v>
      </c>
      <c r="AS1250" s="558"/>
      <c r="AT1250" s="561">
        <f>AB1250+AH1250+AN1250</f>
        <v>0</v>
      </c>
      <c r="AU1250" s="562"/>
      <c r="AV1250" s="565">
        <f>AD1250+AJ1250+AP1250</f>
        <v>0</v>
      </c>
      <c r="AW1250" s="566"/>
      <c r="AX1250" s="557">
        <f>IF(AT1250=0,0,(AV1250/AT1250)*100)</f>
        <v>0</v>
      </c>
      <c r="AY1250" s="558"/>
      <c r="AZ1250" s="569"/>
      <c r="BA1250" s="570"/>
      <c r="BB1250" s="573"/>
      <c r="BC1250" s="574"/>
      <c r="BD1250" s="557">
        <f>IF(AZ1250=0,0,(BB1250/AZ1250)*100)</f>
        <v>0</v>
      </c>
      <c r="BE1250" s="558"/>
      <c r="BF1250" s="561">
        <f>AT1250+AZ1250</f>
        <v>0</v>
      </c>
      <c r="BG1250" s="562"/>
      <c r="BH1250" s="565">
        <f>AV1250+BB1250</f>
        <v>0</v>
      </c>
      <c r="BI1250" s="566"/>
      <c r="BJ1250" s="557">
        <f>IF(BF1250=0,0,(BH1250/BF1250)*100)</f>
        <v>0</v>
      </c>
      <c r="BK1250" s="558"/>
      <c r="BL1250" s="602">
        <f>(AD1250*2)+(AJ1250*2)+(AP1250*3)+BB1250</f>
        <v>0</v>
      </c>
      <c r="BM1250" s="603"/>
      <c r="BN1250" s="604"/>
      <c r="BO1250" s="587">
        <f>IF(BQ1250=0,0,50*BP1250/BQ1250)</f>
        <v>0</v>
      </c>
      <c r="BP1250" s="555">
        <f>(BL1250*BS$1250)+(N1250*BS$1251)+(X1250*BS$1252)+(R1250*BS$1253)+(V1250*BS$1254)+(Z1250*BS$1255)</f>
        <v>0</v>
      </c>
      <c r="BQ1250" s="555">
        <f>((AZ1250-BB1250)*BS$1257)+((AT1250-AV1250)*BS$1256)+(H1250*BS$1258)+(P1250*BS$1259)</f>
        <v>0</v>
      </c>
      <c r="BR1250" s="75" t="s">
        <v>70</v>
      </c>
      <c r="BS1250" s="76">
        <f>IF(BO1245="B",'VALUE POINTS'!L$10,IF('GAME STATS'!BO1245="C",'VALUE POINTS'!M$10,'VALUE POINTS'!K$10))</f>
        <v>1</v>
      </c>
      <c r="BT1250" s="280"/>
    </row>
    <row r="1251" spans="1:77" ht="23.85" customHeight="1" x14ac:dyDescent="0.35">
      <c r="A1251" s="277"/>
      <c r="B1251" s="679"/>
      <c r="C1251" s="690" t="str">
        <f>IF(ROSTER!D$8="","",ROSTER!D$8)</f>
        <v/>
      </c>
      <c r="D1251" s="691"/>
      <c r="E1251" s="668"/>
      <c r="F1251" s="681"/>
      <c r="G1251" s="664"/>
      <c r="H1251" s="585"/>
      <c r="I1251" s="586"/>
      <c r="J1251" s="571"/>
      <c r="K1251" s="572"/>
      <c r="L1251" s="575"/>
      <c r="M1251" s="576"/>
      <c r="N1251" s="581" t="s">
        <v>16</v>
      </c>
      <c r="O1251" s="582"/>
      <c r="P1251" s="571"/>
      <c r="Q1251" s="572"/>
      <c r="R1251" s="575"/>
      <c r="S1251" s="576"/>
      <c r="T1251" s="581" t="s">
        <v>16</v>
      </c>
      <c r="U1251" s="582"/>
      <c r="V1251" s="585"/>
      <c r="W1251" s="586"/>
      <c r="X1251" s="571"/>
      <c r="Y1251" s="586"/>
      <c r="Z1251" s="571"/>
      <c r="AA1251" s="586"/>
      <c r="AB1251" s="571"/>
      <c r="AC1251" s="572"/>
      <c r="AD1251" s="575"/>
      <c r="AE1251" s="576"/>
      <c r="AF1251" s="577"/>
      <c r="AG1251" s="578"/>
      <c r="AH1251" s="571"/>
      <c r="AI1251" s="572"/>
      <c r="AJ1251" s="575"/>
      <c r="AK1251" s="576"/>
      <c r="AL1251" s="577"/>
      <c r="AM1251" s="578"/>
      <c r="AN1251" s="571"/>
      <c r="AO1251" s="572"/>
      <c r="AP1251" s="575"/>
      <c r="AQ1251" s="576"/>
      <c r="AR1251" s="577"/>
      <c r="AS1251" s="578"/>
      <c r="AT1251" s="627"/>
      <c r="AU1251" s="628"/>
      <c r="AV1251" s="629"/>
      <c r="AW1251" s="630"/>
      <c r="AX1251" s="577"/>
      <c r="AY1251" s="578"/>
      <c r="AZ1251" s="571"/>
      <c r="BA1251" s="572"/>
      <c r="BB1251" s="575"/>
      <c r="BC1251" s="576"/>
      <c r="BD1251" s="577"/>
      <c r="BE1251" s="578"/>
      <c r="BF1251" s="627"/>
      <c r="BG1251" s="628"/>
      <c r="BH1251" s="629"/>
      <c r="BI1251" s="630"/>
      <c r="BJ1251" s="577"/>
      <c r="BK1251" s="578"/>
      <c r="BL1251" s="605"/>
      <c r="BM1251" s="606"/>
      <c r="BN1251" s="607"/>
      <c r="BO1251" s="588"/>
      <c r="BP1251" s="556"/>
      <c r="BQ1251" s="556"/>
      <c r="BR1251" s="75" t="s">
        <v>71</v>
      </c>
      <c r="BS1251" s="76">
        <f>IF(BO1245="B",'VALUE POINTS'!L$11,IF('GAME STATS'!BO1245="C",'VALUE POINTS'!M$11,'VALUE POINTS'!K$11))</f>
        <v>1</v>
      </c>
      <c r="BT1251" s="280"/>
    </row>
    <row r="1252" spans="1:77" ht="21.75" customHeight="1" x14ac:dyDescent="0.4">
      <c r="A1252" s="268"/>
      <c r="B1252" s="678" t="str">
        <f>IF(ROSTER!B$10="","",ROSTER!B$10)</f>
        <v/>
      </c>
      <c r="C1252" s="669" t="str">
        <f>IF(ROSTER!C$10="","",ROSTER!C$10)</f>
        <v/>
      </c>
      <c r="D1252" s="670"/>
      <c r="E1252" s="667"/>
      <c r="F1252" s="680">
        <f>IF(E1252="y",1,IF(E1252="S",1,0))</f>
        <v>0</v>
      </c>
      <c r="G1252" s="663">
        <f>IF(E1252="S",1,0)</f>
        <v>0</v>
      </c>
      <c r="H1252" s="583"/>
      <c r="I1252" s="584"/>
      <c r="J1252" s="569"/>
      <c r="K1252" s="570"/>
      <c r="L1252" s="573"/>
      <c r="M1252" s="574"/>
      <c r="N1252" s="579">
        <f>L1252+J1252</f>
        <v>0</v>
      </c>
      <c r="O1252" s="580"/>
      <c r="P1252" s="569"/>
      <c r="Q1252" s="570"/>
      <c r="R1252" s="573"/>
      <c r="S1252" s="574"/>
      <c r="T1252" s="579">
        <f>R1252-P1252</f>
        <v>0</v>
      </c>
      <c r="U1252" s="580"/>
      <c r="V1252" s="583"/>
      <c r="W1252" s="584"/>
      <c r="X1252" s="569"/>
      <c r="Y1252" s="584"/>
      <c r="Z1252" s="569"/>
      <c r="AA1252" s="584"/>
      <c r="AB1252" s="569"/>
      <c r="AC1252" s="570"/>
      <c r="AD1252" s="573"/>
      <c r="AE1252" s="574"/>
      <c r="AF1252" s="557">
        <f>IF(AB1252=0,0,(AD1252/AB1252)*100)</f>
        <v>0</v>
      </c>
      <c r="AG1252" s="558"/>
      <c r="AH1252" s="569"/>
      <c r="AI1252" s="570"/>
      <c r="AJ1252" s="573"/>
      <c r="AK1252" s="574"/>
      <c r="AL1252" s="557">
        <f>IF(AH1252=0,0,(AJ1252/AH1252)*100)</f>
        <v>0</v>
      </c>
      <c r="AM1252" s="558"/>
      <c r="AN1252" s="569"/>
      <c r="AO1252" s="570"/>
      <c r="AP1252" s="573"/>
      <c r="AQ1252" s="574"/>
      <c r="AR1252" s="557">
        <f>IF(AN1252=0,0,(AP1252/AN1252)*100)</f>
        <v>0</v>
      </c>
      <c r="AS1252" s="558"/>
      <c r="AT1252" s="561">
        <f>AB1252+AH1252+AN1252</f>
        <v>0</v>
      </c>
      <c r="AU1252" s="562"/>
      <c r="AV1252" s="565">
        <f>AD1252+AJ1252+AP1252</f>
        <v>0</v>
      </c>
      <c r="AW1252" s="566"/>
      <c r="AX1252" s="557">
        <f>IF(AT1252=0,0,(AV1252/AT1252)*100)</f>
        <v>0</v>
      </c>
      <c r="AY1252" s="558"/>
      <c r="AZ1252" s="569"/>
      <c r="BA1252" s="570"/>
      <c r="BB1252" s="573"/>
      <c r="BC1252" s="574"/>
      <c r="BD1252" s="557">
        <f>IF(AZ1252=0,0,(BB1252/AZ1252)*100)</f>
        <v>0</v>
      </c>
      <c r="BE1252" s="558"/>
      <c r="BF1252" s="561">
        <f>AT1252+AZ1252</f>
        <v>0</v>
      </c>
      <c r="BG1252" s="562"/>
      <c r="BH1252" s="565">
        <f>AV1252+BB1252</f>
        <v>0</v>
      </c>
      <c r="BI1252" s="566"/>
      <c r="BJ1252" s="557">
        <f>IF(BF1252=0,0,(BH1252/BF1252)*100)</f>
        <v>0</v>
      </c>
      <c r="BK1252" s="558"/>
      <c r="BL1252" s="602">
        <f>(AD1252*2)+(AJ1252*2)+(AP1252*3)+BB1252</f>
        <v>0</v>
      </c>
      <c r="BM1252" s="603"/>
      <c r="BN1252" s="604"/>
      <c r="BO1252" s="587">
        <f>IF(BQ1252=0,0,50*BP1252/BQ1252)</f>
        <v>0</v>
      </c>
      <c r="BP1252" s="555">
        <f t="shared" ref="BP1252" si="1170">(BL1252*BS$1250)+(N1252*BS$1251)+(X1252*BS$1252)+(R1252*BS$1253)+(V1252*BS$1254)+(Z1252*BS$1255)</f>
        <v>0</v>
      </c>
      <c r="BQ1252" s="555">
        <f t="shared" ref="BQ1252" si="1171">((AZ1252-BB1252)*BS$1257)+((AT1252-AV1252)*BS$1256)+(H1252*BS$1258)+(P1252*BS$1259)</f>
        <v>0</v>
      </c>
      <c r="BR1252" s="75" t="s">
        <v>72</v>
      </c>
      <c r="BS1252" s="76">
        <f>IF(BO1245="B",'VALUE POINTS'!L$12,IF('GAME STATS'!BO1245="C",'VALUE POINTS'!M$12,'VALUE POINTS'!K$12))</f>
        <v>2</v>
      </c>
      <c r="BT1252" s="280"/>
      <c r="BY1252" s="70"/>
    </row>
    <row r="1253" spans="1:77" ht="21.75" customHeight="1" x14ac:dyDescent="0.35">
      <c r="A1253" s="268"/>
      <c r="B1253" s="679"/>
      <c r="C1253" s="690" t="str">
        <f>IF(ROSTER!D$10="","",ROSTER!D$10)</f>
        <v/>
      </c>
      <c r="D1253" s="691"/>
      <c r="E1253" s="668"/>
      <c r="F1253" s="681"/>
      <c r="G1253" s="664"/>
      <c r="H1253" s="585"/>
      <c r="I1253" s="586"/>
      <c r="J1253" s="571"/>
      <c r="K1253" s="572"/>
      <c r="L1253" s="575"/>
      <c r="M1253" s="576"/>
      <c r="N1253" s="581" t="s">
        <v>16</v>
      </c>
      <c r="O1253" s="582"/>
      <c r="P1253" s="571"/>
      <c r="Q1253" s="572"/>
      <c r="R1253" s="575"/>
      <c r="S1253" s="576"/>
      <c r="T1253" s="581" t="s">
        <v>16</v>
      </c>
      <c r="U1253" s="582"/>
      <c r="V1253" s="585"/>
      <c r="W1253" s="586"/>
      <c r="X1253" s="571"/>
      <c r="Y1253" s="586"/>
      <c r="Z1253" s="571"/>
      <c r="AA1253" s="586"/>
      <c r="AB1253" s="571"/>
      <c r="AC1253" s="572"/>
      <c r="AD1253" s="575"/>
      <c r="AE1253" s="576"/>
      <c r="AF1253" s="577"/>
      <c r="AG1253" s="578"/>
      <c r="AH1253" s="571"/>
      <c r="AI1253" s="572"/>
      <c r="AJ1253" s="575"/>
      <c r="AK1253" s="576"/>
      <c r="AL1253" s="577"/>
      <c r="AM1253" s="578"/>
      <c r="AN1253" s="571"/>
      <c r="AO1253" s="572"/>
      <c r="AP1253" s="575"/>
      <c r="AQ1253" s="576"/>
      <c r="AR1253" s="577"/>
      <c r="AS1253" s="578"/>
      <c r="AT1253" s="627"/>
      <c r="AU1253" s="628"/>
      <c r="AV1253" s="629"/>
      <c r="AW1253" s="630"/>
      <c r="AX1253" s="577"/>
      <c r="AY1253" s="578"/>
      <c r="AZ1253" s="571"/>
      <c r="BA1253" s="572"/>
      <c r="BB1253" s="575"/>
      <c r="BC1253" s="576"/>
      <c r="BD1253" s="577"/>
      <c r="BE1253" s="578"/>
      <c r="BF1253" s="627"/>
      <c r="BG1253" s="628"/>
      <c r="BH1253" s="629"/>
      <c r="BI1253" s="630"/>
      <c r="BJ1253" s="577"/>
      <c r="BK1253" s="578"/>
      <c r="BL1253" s="605"/>
      <c r="BM1253" s="606"/>
      <c r="BN1253" s="607"/>
      <c r="BO1253" s="588"/>
      <c r="BP1253" s="556"/>
      <c r="BQ1253" s="556"/>
      <c r="BR1253" s="75" t="s">
        <v>73</v>
      </c>
      <c r="BS1253" s="76">
        <f>IF(BO1245="B",'VALUE POINTS'!L$13,IF('GAME STATS'!BO1245="C",'VALUE POINTS'!M$13,'VALUE POINTS'!K$13))</f>
        <v>2</v>
      </c>
      <c r="BT1253" s="280"/>
    </row>
    <row r="1254" spans="1:77" ht="21.75" customHeight="1" x14ac:dyDescent="0.35">
      <c r="A1254" s="268"/>
      <c r="B1254" s="678" t="str">
        <f>IF(ROSTER!B$12="","",ROSTER!B$12)</f>
        <v/>
      </c>
      <c r="C1254" s="669" t="str">
        <f>IF(ROSTER!C$12="","",ROSTER!C$12)</f>
        <v/>
      </c>
      <c r="D1254" s="670"/>
      <c r="E1254" s="667"/>
      <c r="F1254" s="680">
        <f>IF(E1254="y",1,IF(E1254="S",1,0))</f>
        <v>0</v>
      </c>
      <c r="G1254" s="663">
        <f>IF(E1254="S",1,0)</f>
        <v>0</v>
      </c>
      <c r="H1254" s="583"/>
      <c r="I1254" s="584"/>
      <c r="J1254" s="569"/>
      <c r="K1254" s="570"/>
      <c r="L1254" s="573"/>
      <c r="M1254" s="574"/>
      <c r="N1254" s="579">
        <f>L1254+J1254</f>
        <v>0</v>
      </c>
      <c r="O1254" s="580"/>
      <c r="P1254" s="569"/>
      <c r="Q1254" s="570"/>
      <c r="R1254" s="573"/>
      <c r="S1254" s="574"/>
      <c r="T1254" s="579">
        <f>R1254-P1254</f>
        <v>0</v>
      </c>
      <c r="U1254" s="580"/>
      <c r="V1254" s="583"/>
      <c r="W1254" s="584"/>
      <c r="X1254" s="569"/>
      <c r="Y1254" s="584"/>
      <c r="Z1254" s="569"/>
      <c r="AA1254" s="584"/>
      <c r="AB1254" s="569"/>
      <c r="AC1254" s="570"/>
      <c r="AD1254" s="573"/>
      <c r="AE1254" s="574"/>
      <c r="AF1254" s="557">
        <f>IF(AB1254=0,0,(AD1254/AB1254)*100)</f>
        <v>0</v>
      </c>
      <c r="AG1254" s="558"/>
      <c r="AH1254" s="569"/>
      <c r="AI1254" s="570"/>
      <c r="AJ1254" s="573"/>
      <c r="AK1254" s="574"/>
      <c r="AL1254" s="557">
        <f>IF(AH1254=0,0,(AJ1254/AH1254)*100)</f>
        <v>0</v>
      </c>
      <c r="AM1254" s="558"/>
      <c r="AN1254" s="569"/>
      <c r="AO1254" s="570"/>
      <c r="AP1254" s="573"/>
      <c r="AQ1254" s="574"/>
      <c r="AR1254" s="557">
        <f>IF(AN1254=0,0,(AP1254/AN1254)*100)</f>
        <v>0</v>
      </c>
      <c r="AS1254" s="558"/>
      <c r="AT1254" s="561">
        <f>AB1254+AH1254+AN1254</f>
        <v>0</v>
      </c>
      <c r="AU1254" s="562"/>
      <c r="AV1254" s="565">
        <f>AD1254+AJ1254+AP1254</f>
        <v>0</v>
      </c>
      <c r="AW1254" s="566"/>
      <c r="AX1254" s="557">
        <f>IF(AT1254=0,0,(AV1254/AT1254)*100)</f>
        <v>0</v>
      </c>
      <c r="AY1254" s="558"/>
      <c r="AZ1254" s="569"/>
      <c r="BA1254" s="570"/>
      <c r="BB1254" s="573"/>
      <c r="BC1254" s="574"/>
      <c r="BD1254" s="557">
        <f>IF(AZ1254=0,0,(BB1254/AZ1254)*100)</f>
        <v>0</v>
      </c>
      <c r="BE1254" s="558"/>
      <c r="BF1254" s="561">
        <f>AT1254+AZ1254</f>
        <v>0</v>
      </c>
      <c r="BG1254" s="562"/>
      <c r="BH1254" s="565">
        <f>AV1254+BB1254</f>
        <v>0</v>
      </c>
      <c r="BI1254" s="566"/>
      <c r="BJ1254" s="557">
        <f>IF(BF1254=0,0,(BH1254/BF1254)*100)</f>
        <v>0</v>
      </c>
      <c r="BK1254" s="558"/>
      <c r="BL1254" s="602">
        <f>(AD1254*2)+(AJ1254*2)+(AP1254*3)+BB1254</f>
        <v>0</v>
      </c>
      <c r="BM1254" s="603"/>
      <c r="BN1254" s="604"/>
      <c r="BO1254" s="587">
        <f t="shared" ref="BO1254" si="1172">IF(BQ1254=0,0,50*BP1254/BQ1254)</f>
        <v>0</v>
      </c>
      <c r="BP1254" s="555">
        <f t="shared" ref="BP1254" si="1173">(BL1254*BS$1250)+(N1254*BS$1251)+(X1254*BS$1252)+(R1254*BS$1253)+(V1254*BS$1254)+(Z1254*BS$1255)</f>
        <v>0</v>
      </c>
      <c r="BQ1254" s="555">
        <f t="shared" ref="BQ1254" si="1174">((AZ1254-BB1254)*BS$1257)+((AT1254-AV1254)*BS$1256)+(H1254*BS$1258)+(P1254*BS$1259)</f>
        <v>0</v>
      </c>
      <c r="BR1254" s="75" t="s">
        <v>74</v>
      </c>
      <c r="BS1254" s="76">
        <f>IF(BO1245="B",'VALUE POINTS'!L$14,IF('GAME STATS'!BO1245="C",'VALUE POINTS'!M$14,'VALUE POINTS'!K$14))</f>
        <v>2</v>
      </c>
      <c r="BT1254" s="280"/>
    </row>
    <row r="1255" spans="1:77" ht="21.75" customHeight="1" x14ac:dyDescent="0.4">
      <c r="A1255" s="268"/>
      <c r="B1255" s="679"/>
      <c r="C1255" s="690" t="str">
        <f>IF(ROSTER!D$12="","",ROSTER!D$12)</f>
        <v/>
      </c>
      <c r="D1255" s="691"/>
      <c r="E1255" s="668"/>
      <c r="F1255" s="681"/>
      <c r="G1255" s="664"/>
      <c r="H1255" s="585"/>
      <c r="I1255" s="586"/>
      <c r="J1255" s="571"/>
      <c r="K1255" s="572"/>
      <c r="L1255" s="575"/>
      <c r="M1255" s="576"/>
      <c r="N1255" s="581" t="s">
        <v>16</v>
      </c>
      <c r="O1255" s="582"/>
      <c r="P1255" s="571"/>
      <c r="Q1255" s="572"/>
      <c r="R1255" s="575"/>
      <c r="S1255" s="576"/>
      <c r="T1255" s="581" t="s">
        <v>16</v>
      </c>
      <c r="U1255" s="582"/>
      <c r="V1255" s="585"/>
      <c r="W1255" s="586"/>
      <c r="X1255" s="571"/>
      <c r="Y1255" s="586"/>
      <c r="Z1255" s="571"/>
      <c r="AA1255" s="586"/>
      <c r="AB1255" s="571"/>
      <c r="AC1255" s="572"/>
      <c r="AD1255" s="575"/>
      <c r="AE1255" s="576"/>
      <c r="AF1255" s="577"/>
      <c r="AG1255" s="578"/>
      <c r="AH1255" s="571"/>
      <c r="AI1255" s="572"/>
      <c r="AJ1255" s="575"/>
      <c r="AK1255" s="576"/>
      <c r="AL1255" s="577"/>
      <c r="AM1255" s="578"/>
      <c r="AN1255" s="571"/>
      <c r="AO1255" s="572"/>
      <c r="AP1255" s="575"/>
      <c r="AQ1255" s="576"/>
      <c r="AR1255" s="577"/>
      <c r="AS1255" s="578"/>
      <c r="AT1255" s="627"/>
      <c r="AU1255" s="628"/>
      <c r="AV1255" s="629"/>
      <c r="AW1255" s="630"/>
      <c r="AX1255" s="577"/>
      <c r="AY1255" s="578"/>
      <c r="AZ1255" s="571"/>
      <c r="BA1255" s="572"/>
      <c r="BB1255" s="575"/>
      <c r="BC1255" s="576"/>
      <c r="BD1255" s="577"/>
      <c r="BE1255" s="578"/>
      <c r="BF1255" s="627"/>
      <c r="BG1255" s="628"/>
      <c r="BH1255" s="629"/>
      <c r="BI1255" s="630"/>
      <c r="BJ1255" s="577"/>
      <c r="BK1255" s="578"/>
      <c r="BL1255" s="605"/>
      <c r="BM1255" s="606"/>
      <c r="BN1255" s="607"/>
      <c r="BO1255" s="588"/>
      <c r="BP1255" s="556"/>
      <c r="BQ1255" s="556"/>
      <c r="BR1255" s="75" t="s">
        <v>75</v>
      </c>
      <c r="BS1255" s="76">
        <f>IF(BO1245="B",'VALUE POINTS'!L$15,IF('GAME STATS'!BO1245="C",'VALUE POINTS'!M$15,'VALUE POINTS'!K$15))</f>
        <v>2</v>
      </c>
      <c r="BT1255" s="280"/>
      <c r="BY1255" s="70"/>
    </row>
    <row r="1256" spans="1:77" ht="21.75" customHeight="1" x14ac:dyDescent="0.35">
      <c r="A1256" s="268"/>
      <c r="B1256" s="678" t="str">
        <f>IF(ROSTER!B$14="","",ROSTER!B$14)</f>
        <v/>
      </c>
      <c r="C1256" s="669" t="str">
        <f>IF(ROSTER!C$14="","",ROSTER!C$14)</f>
        <v/>
      </c>
      <c r="D1256" s="670"/>
      <c r="E1256" s="667"/>
      <c r="F1256" s="680">
        <f>IF(E1256="y",1,IF(E1256="S",1,0))</f>
        <v>0</v>
      </c>
      <c r="G1256" s="663">
        <f>IF(E1256="S",1,0)</f>
        <v>0</v>
      </c>
      <c r="H1256" s="583"/>
      <c r="I1256" s="584"/>
      <c r="J1256" s="569"/>
      <c r="K1256" s="570"/>
      <c r="L1256" s="573"/>
      <c r="M1256" s="574"/>
      <c r="N1256" s="579">
        <f>L1256+J1256</f>
        <v>0</v>
      </c>
      <c r="O1256" s="580"/>
      <c r="P1256" s="569"/>
      <c r="Q1256" s="570"/>
      <c r="R1256" s="573"/>
      <c r="S1256" s="574"/>
      <c r="T1256" s="579">
        <f>R1256-P1256</f>
        <v>0</v>
      </c>
      <c r="U1256" s="580"/>
      <c r="V1256" s="583"/>
      <c r="W1256" s="584"/>
      <c r="X1256" s="569"/>
      <c r="Y1256" s="584"/>
      <c r="Z1256" s="569"/>
      <c r="AA1256" s="584"/>
      <c r="AB1256" s="569"/>
      <c r="AC1256" s="570"/>
      <c r="AD1256" s="573"/>
      <c r="AE1256" s="574"/>
      <c r="AF1256" s="557">
        <f>IF(AB1256=0,0,(AD1256/AB1256)*100)</f>
        <v>0</v>
      </c>
      <c r="AG1256" s="558"/>
      <c r="AH1256" s="569"/>
      <c r="AI1256" s="570"/>
      <c r="AJ1256" s="573"/>
      <c r="AK1256" s="574"/>
      <c r="AL1256" s="557">
        <f>IF(AH1256=0,0,(AJ1256/AH1256)*100)</f>
        <v>0</v>
      </c>
      <c r="AM1256" s="558"/>
      <c r="AN1256" s="569"/>
      <c r="AO1256" s="570"/>
      <c r="AP1256" s="573"/>
      <c r="AQ1256" s="574"/>
      <c r="AR1256" s="557">
        <f>IF(AN1256=0,0,(AP1256/AN1256)*100)</f>
        <v>0</v>
      </c>
      <c r="AS1256" s="558"/>
      <c r="AT1256" s="561">
        <f>AB1256+AH1256+AN1256</f>
        <v>0</v>
      </c>
      <c r="AU1256" s="562"/>
      <c r="AV1256" s="565">
        <f>AD1256+AJ1256+AP1256</f>
        <v>0</v>
      </c>
      <c r="AW1256" s="566"/>
      <c r="AX1256" s="557">
        <f>IF(AT1256=0,0,(AV1256/AT1256)*100)</f>
        <v>0</v>
      </c>
      <c r="AY1256" s="558"/>
      <c r="AZ1256" s="569"/>
      <c r="BA1256" s="570"/>
      <c r="BB1256" s="573"/>
      <c r="BC1256" s="574"/>
      <c r="BD1256" s="557">
        <f>IF(AZ1256=0,0,(BB1256/AZ1256)*100)</f>
        <v>0</v>
      </c>
      <c r="BE1256" s="558"/>
      <c r="BF1256" s="561">
        <f>AT1256+AZ1256</f>
        <v>0</v>
      </c>
      <c r="BG1256" s="562"/>
      <c r="BH1256" s="565">
        <f>AV1256+BB1256</f>
        <v>0</v>
      </c>
      <c r="BI1256" s="566"/>
      <c r="BJ1256" s="557">
        <f>IF(BF1256=0,0,(BH1256/BF1256)*100)</f>
        <v>0</v>
      </c>
      <c r="BK1256" s="558"/>
      <c r="BL1256" s="602">
        <f>(AD1256*2)+(AJ1256*2)+(AP1256*3)+BB1256</f>
        <v>0</v>
      </c>
      <c r="BM1256" s="603"/>
      <c r="BN1256" s="604"/>
      <c r="BO1256" s="587">
        <f t="shared" ref="BO1256" si="1175">IF(BQ1256=0,0,50*BP1256/BQ1256)</f>
        <v>0</v>
      </c>
      <c r="BP1256" s="555">
        <f t="shared" ref="BP1256" si="1176">(BL1256*BS$1250)+(N1256*BS$1251)+(X1256*BS$1252)+(R1256*BS$1253)+(V1256*BS$1254)+(Z1256*BS$1255)</f>
        <v>0</v>
      </c>
      <c r="BQ1256" s="555">
        <f t="shared" ref="BQ1256" si="1177">((AZ1256-BB1256)*BS$1257)+((AT1256-AV1256)*BS$1256)+(H1256*BS$1258)+(P1256*BS$1259)</f>
        <v>0</v>
      </c>
      <c r="BR1256" s="75" t="s">
        <v>76</v>
      </c>
      <c r="BS1256" s="76">
        <f>IF(BO1245="B",'VALUE POINTS'!L$16,IF('GAME STATS'!BO1245="C",'VALUE POINTS'!M$16,'VALUE POINTS'!K$16))</f>
        <v>2</v>
      </c>
      <c r="BT1256" s="280"/>
    </row>
    <row r="1257" spans="1:77" ht="21.75" customHeight="1" x14ac:dyDescent="0.35">
      <c r="A1257" s="268"/>
      <c r="B1257" s="679"/>
      <c r="C1257" s="690" t="str">
        <f>IF(ROSTER!D$14="","",ROSTER!D$14)</f>
        <v/>
      </c>
      <c r="D1257" s="691"/>
      <c r="E1257" s="668"/>
      <c r="F1257" s="681"/>
      <c r="G1257" s="664"/>
      <c r="H1257" s="585"/>
      <c r="I1257" s="586"/>
      <c r="J1257" s="571"/>
      <c r="K1257" s="572"/>
      <c r="L1257" s="575"/>
      <c r="M1257" s="576"/>
      <c r="N1257" s="581" t="s">
        <v>16</v>
      </c>
      <c r="O1257" s="582"/>
      <c r="P1257" s="571"/>
      <c r="Q1257" s="572"/>
      <c r="R1257" s="575"/>
      <c r="S1257" s="576"/>
      <c r="T1257" s="581" t="s">
        <v>16</v>
      </c>
      <c r="U1257" s="582"/>
      <c r="V1257" s="585"/>
      <c r="W1257" s="586"/>
      <c r="X1257" s="571"/>
      <c r="Y1257" s="586"/>
      <c r="Z1257" s="571"/>
      <c r="AA1257" s="586"/>
      <c r="AB1257" s="571"/>
      <c r="AC1257" s="572"/>
      <c r="AD1257" s="575"/>
      <c r="AE1257" s="576"/>
      <c r="AF1257" s="577"/>
      <c r="AG1257" s="578"/>
      <c r="AH1257" s="571"/>
      <c r="AI1257" s="572"/>
      <c r="AJ1257" s="575"/>
      <c r="AK1257" s="576"/>
      <c r="AL1257" s="577"/>
      <c r="AM1257" s="578"/>
      <c r="AN1257" s="571"/>
      <c r="AO1257" s="572"/>
      <c r="AP1257" s="575"/>
      <c r="AQ1257" s="576"/>
      <c r="AR1257" s="577"/>
      <c r="AS1257" s="578"/>
      <c r="AT1257" s="627"/>
      <c r="AU1257" s="628"/>
      <c r="AV1257" s="629"/>
      <c r="AW1257" s="630"/>
      <c r="AX1257" s="577"/>
      <c r="AY1257" s="578"/>
      <c r="AZ1257" s="571"/>
      <c r="BA1257" s="572"/>
      <c r="BB1257" s="575"/>
      <c r="BC1257" s="576"/>
      <c r="BD1257" s="577"/>
      <c r="BE1257" s="578"/>
      <c r="BF1257" s="627"/>
      <c r="BG1257" s="628"/>
      <c r="BH1257" s="629"/>
      <c r="BI1257" s="630"/>
      <c r="BJ1257" s="577"/>
      <c r="BK1257" s="578"/>
      <c r="BL1257" s="605"/>
      <c r="BM1257" s="606"/>
      <c r="BN1257" s="607"/>
      <c r="BO1257" s="588"/>
      <c r="BP1257" s="556"/>
      <c r="BQ1257" s="556"/>
      <c r="BR1257" s="75" t="s">
        <v>77</v>
      </c>
      <c r="BS1257" s="76">
        <f>IF(BO1245="B",'VALUE POINTS'!L$17,IF('GAME STATS'!BO1245="C",'VALUE POINTS'!M$17,'VALUE POINTS'!K$17))</f>
        <v>1</v>
      </c>
      <c r="BT1257" s="280"/>
    </row>
    <row r="1258" spans="1:77" ht="21.75" customHeight="1" x14ac:dyDescent="0.35">
      <c r="A1258" s="268"/>
      <c r="B1258" s="678" t="str">
        <f>IF(ROSTER!B$16="","",ROSTER!B$16)</f>
        <v/>
      </c>
      <c r="C1258" s="669" t="str">
        <f>IF(ROSTER!C$16="","",ROSTER!C$16)</f>
        <v/>
      </c>
      <c r="D1258" s="670"/>
      <c r="E1258" s="667"/>
      <c r="F1258" s="680">
        <f>IF(E1258="y",1,IF(E1258="S",1,0))</f>
        <v>0</v>
      </c>
      <c r="G1258" s="663">
        <f>IF(E1258="S",1,0)</f>
        <v>0</v>
      </c>
      <c r="H1258" s="583"/>
      <c r="I1258" s="584"/>
      <c r="J1258" s="569"/>
      <c r="K1258" s="570"/>
      <c r="L1258" s="573"/>
      <c r="M1258" s="574"/>
      <c r="N1258" s="579">
        <f>L1258+J1258</f>
        <v>0</v>
      </c>
      <c r="O1258" s="580"/>
      <c r="P1258" s="569"/>
      <c r="Q1258" s="570"/>
      <c r="R1258" s="573"/>
      <c r="S1258" s="574"/>
      <c r="T1258" s="579">
        <f>R1258-P1258</f>
        <v>0</v>
      </c>
      <c r="U1258" s="580"/>
      <c r="V1258" s="583"/>
      <c r="W1258" s="584"/>
      <c r="X1258" s="569"/>
      <c r="Y1258" s="584"/>
      <c r="Z1258" s="569"/>
      <c r="AA1258" s="584"/>
      <c r="AB1258" s="569"/>
      <c r="AC1258" s="570"/>
      <c r="AD1258" s="573"/>
      <c r="AE1258" s="574"/>
      <c r="AF1258" s="557">
        <f>IF(AB1258=0,0,(AD1258/AB1258)*100)</f>
        <v>0</v>
      </c>
      <c r="AG1258" s="558"/>
      <c r="AH1258" s="569"/>
      <c r="AI1258" s="570"/>
      <c r="AJ1258" s="573"/>
      <c r="AK1258" s="574"/>
      <c r="AL1258" s="557">
        <f>IF(AH1258=0,0,(AJ1258/AH1258)*100)</f>
        <v>0</v>
      </c>
      <c r="AM1258" s="558"/>
      <c r="AN1258" s="569"/>
      <c r="AO1258" s="570"/>
      <c r="AP1258" s="573"/>
      <c r="AQ1258" s="574"/>
      <c r="AR1258" s="557">
        <f>IF(AN1258=0,0,(AP1258/AN1258)*100)</f>
        <v>0</v>
      </c>
      <c r="AS1258" s="558"/>
      <c r="AT1258" s="561">
        <f>AB1258+AH1258+AN1258</f>
        <v>0</v>
      </c>
      <c r="AU1258" s="562"/>
      <c r="AV1258" s="565">
        <f>AD1258+AJ1258+AP1258</f>
        <v>0</v>
      </c>
      <c r="AW1258" s="566"/>
      <c r="AX1258" s="557">
        <f>IF(AT1258=0,0,(AV1258/AT1258)*100)</f>
        <v>0</v>
      </c>
      <c r="AY1258" s="558"/>
      <c r="AZ1258" s="569"/>
      <c r="BA1258" s="570"/>
      <c r="BB1258" s="573"/>
      <c r="BC1258" s="574"/>
      <c r="BD1258" s="557">
        <f>IF(AZ1258=0,0,(BB1258/AZ1258)*100)</f>
        <v>0</v>
      </c>
      <c r="BE1258" s="558"/>
      <c r="BF1258" s="561">
        <f>AT1258+AZ1258</f>
        <v>0</v>
      </c>
      <c r="BG1258" s="562"/>
      <c r="BH1258" s="565">
        <f>AV1258+BB1258</f>
        <v>0</v>
      </c>
      <c r="BI1258" s="566"/>
      <c r="BJ1258" s="557">
        <f>IF(BF1258=0,0,(BH1258/BF1258)*100)</f>
        <v>0</v>
      </c>
      <c r="BK1258" s="558"/>
      <c r="BL1258" s="602">
        <f>(AD1258*2)+(AJ1258*2)+(AP1258*3)+BB1258</f>
        <v>0</v>
      </c>
      <c r="BM1258" s="603"/>
      <c r="BN1258" s="604"/>
      <c r="BO1258" s="587">
        <f t="shared" ref="BO1258" si="1178">IF(BQ1258=0,0,50*BP1258/BQ1258)</f>
        <v>0</v>
      </c>
      <c r="BP1258" s="555">
        <f t="shared" ref="BP1258" si="1179">(BL1258*BS$1250)+(N1258*BS$1251)+(X1258*BS$1252)+(R1258*BS$1253)+(V1258*BS$1254)+(Z1258*BS$1255)</f>
        <v>0</v>
      </c>
      <c r="BQ1258" s="555">
        <f t="shared" ref="BQ1258" si="1180">((AZ1258-BB1258)*BS$1257)+((AT1258-AV1258)*BS$1256)+(H1258*BS$1258)+(P1258*BS$1259)</f>
        <v>0</v>
      </c>
      <c r="BR1258" s="75" t="s">
        <v>78</v>
      </c>
      <c r="BS1258" s="76">
        <f>IF(BO1245="B",'VALUE POINTS'!L$18,IF('GAME STATS'!BO1245="C",'VALUE POINTS'!M$18,'VALUE POINTS'!K$18))</f>
        <v>2</v>
      </c>
      <c r="BT1258" s="280"/>
    </row>
    <row r="1259" spans="1:77" ht="21.75" customHeight="1" x14ac:dyDescent="0.35">
      <c r="A1259" s="268"/>
      <c r="B1259" s="679"/>
      <c r="C1259" s="690" t="str">
        <f>IF(ROSTER!D$16="","",ROSTER!D$16)</f>
        <v/>
      </c>
      <c r="D1259" s="691"/>
      <c r="E1259" s="668"/>
      <c r="F1259" s="681"/>
      <c r="G1259" s="664"/>
      <c r="H1259" s="585"/>
      <c r="I1259" s="586"/>
      <c r="J1259" s="571"/>
      <c r="K1259" s="572"/>
      <c r="L1259" s="575"/>
      <c r="M1259" s="576"/>
      <c r="N1259" s="581" t="s">
        <v>16</v>
      </c>
      <c r="O1259" s="582"/>
      <c r="P1259" s="571"/>
      <c r="Q1259" s="572"/>
      <c r="R1259" s="575"/>
      <c r="S1259" s="576"/>
      <c r="T1259" s="581" t="s">
        <v>16</v>
      </c>
      <c r="U1259" s="582"/>
      <c r="V1259" s="585"/>
      <c r="W1259" s="586"/>
      <c r="X1259" s="571"/>
      <c r="Y1259" s="586"/>
      <c r="Z1259" s="571"/>
      <c r="AA1259" s="586"/>
      <c r="AB1259" s="571"/>
      <c r="AC1259" s="572"/>
      <c r="AD1259" s="575"/>
      <c r="AE1259" s="576"/>
      <c r="AF1259" s="577"/>
      <c r="AG1259" s="578"/>
      <c r="AH1259" s="571"/>
      <c r="AI1259" s="572"/>
      <c r="AJ1259" s="575"/>
      <c r="AK1259" s="576"/>
      <c r="AL1259" s="577"/>
      <c r="AM1259" s="578"/>
      <c r="AN1259" s="571"/>
      <c r="AO1259" s="572"/>
      <c r="AP1259" s="575"/>
      <c r="AQ1259" s="576"/>
      <c r="AR1259" s="577"/>
      <c r="AS1259" s="578"/>
      <c r="AT1259" s="627"/>
      <c r="AU1259" s="628"/>
      <c r="AV1259" s="629"/>
      <c r="AW1259" s="630"/>
      <c r="AX1259" s="577"/>
      <c r="AY1259" s="578"/>
      <c r="AZ1259" s="571"/>
      <c r="BA1259" s="572"/>
      <c r="BB1259" s="575"/>
      <c r="BC1259" s="576"/>
      <c r="BD1259" s="577"/>
      <c r="BE1259" s="578"/>
      <c r="BF1259" s="627"/>
      <c r="BG1259" s="628"/>
      <c r="BH1259" s="629"/>
      <c r="BI1259" s="630"/>
      <c r="BJ1259" s="577"/>
      <c r="BK1259" s="578"/>
      <c r="BL1259" s="605"/>
      <c r="BM1259" s="606"/>
      <c r="BN1259" s="607"/>
      <c r="BO1259" s="588"/>
      <c r="BP1259" s="556"/>
      <c r="BQ1259" s="556"/>
      <c r="BR1259" s="75" t="s">
        <v>79</v>
      </c>
      <c r="BS1259" s="76">
        <f>IF(BO1245="B",'VALUE POINTS'!L$19,IF('GAME STATS'!BO1245="C",'VALUE POINTS'!M$19,'VALUE POINTS'!K$19))</f>
        <v>2</v>
      </c>
      <c r="BT1259" s="280"/>
    </row>
    <row r="1260" spans="1:77" ht="21.75" customHeight="1" x14ac:dyDescent="0.25">
      <c r="A1260" s="268"/>
      <c r="B1260" s="678" t="str">
        <f>IF(ROSTER!B$18="","",ROSTER!B$18)</f>
        <v/>
      </c>
      <c r="C1260" s="669" t="str">
        <f>IF(ROSTER!C$18="","",ROSTER!C$18)</f>
        <v/>
      </c>
      <c r="D1260" s="670"/>
      <c r="E1260" s="667"/>
      <c r="F1260" s="680">
        <f>IF(E1260="y",1,IF(E1260="S",1,0))</f>
        <v>0</v>
      </c>
      <c r="G1260" s="663">
        <f>IF(E1260="S",1,0)</f>
        <v>0</v>
      </c>
      <c r="H1260" s="583"/>
      <c r="I1260" s="584"/>
      <c r="J1260" s="569"/>
      <c r="K1260" s="570"/>
      <c r="L1260" s="573"/>
      <c r="M1260" s="574"/>
      <c r="N1260" s="579">
        <f>L1260+J1260</f>
        <v>0</v>
      </c>
      <c r="O1260" s="580"/>
      <c r="P1260" s="569"/>
      <c r="Q1260" s="570"/>
      <c r="R1260" s="573"/>
      <c r="S1260" s="574"/>
      <c r="T1260" s="579">
        <f>R1260-P1260</f>
        <v>0</v>
      </c>
      <c r="U1260" s="580"/>
      <c r="V1260" s="583"/>
      <c r="W1260" s="584"/>
      <c r="X1260" s="569"/>
      <c r="Y1260" s="584"/>
      <c r="Z1260" s="569"/>
      <c r="AA1260" s="584"/>
      <c r="AB1260" s="569"/>
      <c r="AC1260" s="570"/>
      <c r="AD1260" s="573"/>
      <c r="AE1260" s="574"/>
      <c r="AF1260" s="557">
        <f>IF(AB1260=0,0,(AD1260/AB1260)*100)</f>
        <v>0</v>
      </c>
      <c r="AG1260" s="558"/>
      <c r="AH1260" s="569"/>
      <c r="AI1260" s="570"/>
      <c r="AJ1260" s="573"/>
      <c r="AK1260" s="574"/>
      <c r="AL1260" s="557">
        <f>IF(AH1260=0,0,(AJ1260/AH1260)*100)</f>
        <v>0</v>
      </c>
      <c r="AM1260" s="558"/>
      <c r="AN1260" s="569"/>
      <c r="AO1260" s="570"/>
      <c r="AP1260" s="573"/>
      <c r="AQ1260" s="574"/>
      <c r="AR1260" s="557">
        <f>IF(AN1260=0,0,(AP1260/AN1260)*100)</f>
        <v>0</v>
      </c>
      <c r="AS1260" s="558"/>
      <c r="AT1260" s="561">
        <f>AB1260+AH1260+AN1260</f>
        <v>0</v>
      </c>
      <c r="AU1260" s="562"/>
      <c r="AV1260" s="565">
        <f>AD1260+AJ1260+AP1260</f>
        <v>0</v>
      </c>
      <c r="AW1260" s="566"/>
      <c r="AX1260" s="557">
        <f>IF(AT1260=0,0,(AV1260/AT1260)*100)</f>
        <v>0</v>
      </c>
      <c r="AY1260" s="558"/>
      <c r="AZ1260" s="569"/>
      <c r="BA1260" s="570"/>
      <c r="BB1260" s="573"/>
      <c r="BC1260" s="574"/>
      <c r="BD1260" s="557">
        <f>IF(AZ1260=0,0,(BB1260/AZ1260)*100)</f>
        <v>0</v>
      </c>
      <c r="BE1260" s="558"/>
      <c r="BF1260" s="561">
        <f>AT1260+AZ1260</f>
        <v>0</v>
      </c>
      <c r="BG1260" s="562"/>
      <c r="BH1260" s="565">
        <f>AV1260+BB1260</f>
        <v>0</v>
      </c>
      <c r="BI1260" s="566"/>
      <c r="BJ1260" s="557">
        <f>IF(BF1260=0,0,(BH1260/BF1260)*100)</f>
        <v>0</v>
      </c>
      <c r="BK1260" s="558"/>
      <c r="BL1260" s="602">
        <f>(AD1260*2)+(AJ1260*2)+(AP1260*3)+BB1260</f>
        <v>0</v>
      </c>
      <c r="BM1260" s="603"/>
      <c r="BN1260" s="604"/>
      <c r="BO1260" s="587">
        <f t="shared" ref="BO1260" si="1181">IF(BQ1260=0,0,50*BP1260/BQ1260)</f>
        <v>0</v>
      </c>
      <c r="BP1260" s="555">
        <f t="shared" ref="BP1260" si="1182">(BL1260*BS$1250)+(N1260*BS$1251)+(X1260*BS$1252)+(R1260*BS$1253)+(V1260*BS$1254)+(Z1260*BS$1255)</f>
        <v>0</v>
      </c>
      <c r="BQ1260" s="555">
        <f t="shared" ref="BQ1260" si="1183">((AZ1260-BB1260)*BS$1257)+((AT1260-AV1260)*BS$1256)+(H1260*BS$1258)+(P1260*BS$1259)</f>
        <v>0</v>
      </c>
      <c r="BR1260" s="65"/>
      <c r="BS1260" s="65"/>
      <c r="BT1260" s="280"/>
    </row>
    <row r="1261" spans="1:77" ht="21.75" customHeight="1" x14ac:dyDescent="0.25">
      <c r="A1261" s="268"/>
      <c r="B1261" s="679"/>
      <c r="C1261" s="690" t="str">
        <f>IF(ROSTER!D$18="","",ROSTER!D$18)</f>
        <v/>
      </c>
      <c r="D1261" s="691"/>
      <c r="E1261" s="668"/>
      <c r="F1261" s="681"/>
      <c r="G1261" s="664"/>
      <c r="H1261" s="585"/>
      <c r="I1261" s="586"/>
      <c r="J1261" s="571"/>
      <c r="K1261" s="572"/>
      <c r="L1261" s="575"/>
      <c r="M1261" s="576"/>
      <c r="N1261" s="581" t="s">
        <v>16</v>
      </c>
      <c r="O1261" s="582"/>
      <c r="P1261" s="571"/>
      <c r="Q1261" s="572"/>
      <c r="R1261" s="575"/>
      <c r="S1261" s="576"/>
      <c r="T1261" s="581" t="s">
        <v>16</v>
      </c>
      <c r="U1261" s="582"/>
      <c r="V1261" s="585"/>
      <c r="W1261" s="586"/>
      <c r="X1261" s="571"/>
      <c r="Y1261" s="586"/>
      <c r="Z1261" s="571"/>
      <c r="AA1261" s="586"/>
      <c r="AB1261" s="571"/>
      <c r="AC1261" s="572"/>
      <c r="AD1261" s="575"/>
      <c r="AE1261" s="576"/>
      <c r="AF1261" s="577"/>
      <c r="AG1261" s="578"/>
      <c r="AH1261" s="571"/>
      <c r="AI1261" s="572"/>
      <c r="AJ1261" s="575"/>
      <c r="AK1261" s="576"/>
      <c r="AL1261" s="577"/>
      <c r="AM1261" s="578"/>
      <c r="AN1261" s="571"/>
      <c r="AO1261" s="572"/>
      <c r="AP1261" s="575"/>
      <c r="AQ1261" s="576"/>
      <c r="AR1261" s="577"/>
      <c r="AS1261" s="578"/>
      <c r="AT1261" s="627"/>
      <c r="AU1261" s="628"/>
      <c r="AV1261" s="629"/>
      <c r="AW1261" s="630"/>
      <c r="AX1261" s="577"/>
      <c r="AY1261" s="578"/>
      <c r="AZ1261" s="571"/>
      <c r="BA1261" s="572"/>
      <c r="BB1261" s="575"/>
      <c r="BC1261" s="576"/>
      <c r="BD1261" s="577"/>
      <c r="BE1261" s="578"/>
      <c r="BF1261" s="627"/>
      <c r="BG1261" s="628"/>
      <c r="BH1261" s="629"/>
      <c r="BI1261" s="630"/>
      <c r="BJ1261" s="577"/>
      <c r="BK1261" s="578"/>
      <c r="BL1261" s="605"/>
      <c r="BM1261" s="606"/>
      <c r="BN1261" s="607"/>
      <c r="BO1261" s="588"/>
      <c r="BP1261" s="556"/>
      <c r="BQ1261" s="556"/>
      <c r="BR1261" s="65"/>
      <c r="BS1261" s="65"/>
      <c r="BT1261" s="268"/>
    </row>
    <row r="1262" spans="1:77" ht="21.75" customHeight="1" x14ac:dyDescent="0.25">
      <c r="A1262" s="268"/>
      <c r="B1262" s="678" t="str">
        <f>IF(ROSTER!B$20="","",ROSTER!B$20)</f>
        <v/>
      </c>
      <c r="C1262" s="669" t="str">
        <f>IF(ROSTER!C$20="","",ROSTER!C$20)</f>
        <v/>
      </c>
      <c r="D1262" s="670"/>
      <c r="E1262" s="667"/>
      <c r="F1262" s="680">
        <f>IF(E1262="y",1,IF(E1262="S",1,0))</f>
        <v>0</v>
      </c>
      <c r="G1262" s="663">
        <f>IF(E1262="S",1,0)</f>
        <v>0</v>
      </c>
      <c r="H1262" s="583"/>
      <c r="I1262" s="584"/>
      <c r="J1262" s="569"/>
      <c r="K1262" s="570"/>
      <c r="L1262" s="573"/>
      <c r="M1262" s="574"/>
      <c r="N1262" s="579">
        <f>L1262+J1262</f>
        <v>0</v>
      </c>
      <c r="O1262" s="580"/>
      <c r="P1262" s="569"/>
      <c r="Q1262" s="570"/>
      <c r="R1262" s="573"/>
      <c r="S1262" s="574"/>
      <c r="T1262" s="579">
        <f>R1262-P1262</f>
        <v>0</v>
      </c>
      <c r="U1262" s="580"/>
      <c r="V1262" s="583"/>
      <c r="W1262" s="584"/>
      <c r="X1262" s="569"/>
      <c r="Y1262" s="584"/>
      <c r="Z1262" s="569"/>
      <c r="AA1262" s="584"/>
      <c r="AB1262" s="569"/>
      <c r="AC1262" s="570"/>
      <c r="AD1262" s="573"/>
      <c r="AE1262" s="574"/>
      <c r="AF1262" s="557">
        <f>IF(AB1262=0,0,(AD1262/AB1262)*100)</f>
        <v>0</v>
      </c>
      <c r="AG1262" s="558"/>
      <c r="AH1262" s="569"/>
      <c r="AI1262" s="570"/>
      <c r="AJ1262" s="573"/>
      <c r="AK1262" s="574"/>
      <c r="AL1262" s="557">
        <f>IF(AH1262=0,0,(AJ1262/AH1262)*100)</f>
        <v>0</v>
      </c>
      <c r="AM1262" s="558"/>
      <c r="AN1262" s="569"/>
      <c r="AO1262" s="570"/>
      <c r="AP1262" s="573"/>
      <c r="AQ1262" s="574"/>
      <c r="AR1262" s="557">
        <f>IF(AN1262=0,0,(AP1262/AN1262)*100)</f>
        <v>0</v>
      </c>
      <c r="AS1262" s="558"/>
      <c r="AT1262" s="561">
        <f>AB1262+AH1262+AN1262</f>
        <v>0</v>
      </c>
      <c r="AU1262" s="562"/>
      <c r="AV1262" s="565">
        <f>AD1262+AJ1262+AP1262</f>
        <v>0</v>
      </c>
      <c r="AW1262" s="566"/>
      <c r="AX1262" s="557">
        <f>IF(AT1262=0,0,(AV1262/AT1262)*100)</f>
        <v>0</v>
      </c>
      <c r="AY1262" s="558"/>
      <c r="AZ1262" s="569"/>
      <c r="BA1262" s="570"/>
      <c r="BB1262" s="573"/>
      <c r="BC1262" s="574"/>
      <c r="BD1262" s="557">
        <f>IF(AZ1262=0,0,(BB1262/AZ1262)*100)</f>
        <v>0</v>
      </c>
      <c r="BE1262" s="558"/>
      <c r="BF1262" s="561">
        <f>AT1262+AZ1262</f>
        <v>0</v>
      </c>
      <c r="BG1262" s="562"/>
      <c r="BH1262" s="565">
        <f>AV1262+BB1262</f>
        <v>0</v>
      </c>
      <c r="BI1262" s="566"/>
      <c r="BJ1262" s="557">
        <f>IF(BF1262=0,0,(BH1262/BF1262)*100)</f>
        <v>0</v>
      </c>
      <c r="BK1262" s="558"/>
      <c r="BL1262" s="602">
        <f>(AD1262*2)+(AJ1262*2)+(AP1262*3)+BB1262</f>
        <v>0</v>
      </c>
      <c r="BM1262" s="603"/>
      <c r="BN1262" s="604"/>
      <c r="BO1262" s="587">
        <f t="shared" ref="BO1262" si="1184">IF(BQ1262=0,0,50*BP1262/BQ1262)</f>
        <v>0</v>
      </c>
      <c r="BP1262" s="555">
        <f t="shared" ref="BP1262" si="1185">(BL1262*BS$1250)+(N1262*BS$1251)+(X1262*BS$1252)+(R1262*BS$1253)+(V1262*BS$1254)+(Z1262*BS$1255)</f>
        <v>0</v>
      </c>
      <c r="BQ1262" s="555">
        <f t="shared" ref="BQ1262" si="1186">((AZ1262-BB1262)*BS$1257)+((AT1262-AV1262)*BS$1256)+(H1262*BS$1258)+(P1262*BS$1259)</f>
        <v>0</v>
      </c>
      <c r="BR1262" s="65"/>
      <c r="BS1262" s="65"/>
      <c r="BT1262" s="268"/>
    </row>
    <row r="1263" spans="1:77" ht="21.75" customHeight="1" x14ac:dyDescent="0.25">
      <c r="A1263" s="268"/>
      <c r="B1263" s="679"/>
      <c r="C1263" s="690" t="str">
        <f>IF(ROSTER!D$20="","",ROSTER!D$20)</f>
        <v/>
      </c>
      <c r="D1263" s="691"/>
      <c r="E1263" s="668"/>
      <c r="F1263" s="681"/>
      <c r="G1263" s="664"/>
      <c r="H1263" s="585"/>
      <c r="I1263" s="586"/>
      <c r="J1263" s="571"/>
      <c r="K1263" s="572"/>
      <c r="L1263" s="575"/>
      <c r="M1263" s="576"/>
      <c r="N1263" s="581" t="s">
        <v>16</v>
      </c>
      <c r="O1263" s="582"/>
      <c r="P1263" s="571"/>
      <c r="Q1263" s="572"/>
      <c r="R1263" s="575"/>
      <c r="S1263" s="576"/>
      <c r="T1263" s="581" t="s">
        <v>16</v>
      </c>
      <c r="U1263" s="582"/>
      <c r="V1263" s="585"/>
      <c r="W1263" s="586"/>
      <c r="X1263" s="571"/>
      <c r="Y1263" s="586"/>
      <c r="Z1263" s="571"/>
      <c r="AA1263" s="586"/>
      <c r="AB1263" s="571"/>
      <c r="AC1263" s="572"/>
      <c r="AD1263" s="575"/>
      <c r="AE1263" s="576"/>
      <c r="AF1263" s="577"/>
      <c r="AG1263" s="578"/>
      <c r="AH1263" s="571"/>
      <c r="AI1263" s="572"/>
      <c r="AJ1263" s="575"/>
      <c r="AK1263" s="576"/>
      <c r="AL1263" s="577"/>
      <c r="AM1263" s="578"/>
      <c r="AN1263" s="571"/>
      <c r="AO1263" s="572"/>
      <c r="AP1263" s="575"/>
      <c r="AQ1263" s="576"/>
      <c r="AR1263" s="577"/>
      <c r="AS1263" s="578"/>
      <c r="AT1263" s="627"/>
      <c r="AU1263" s="628"/>
      <c r="AV1263" s="629"/>
      <c r="AW1263" s="630"/>
      <c r="AX1263" s="577"/>
      <c r="AY1263" s="578"/>
      <c r="AZ1263" s="571"/>
      <c r="BA1263" s="572"/>
      <c r="BB1263" s="575"/>
      <c r="BC1263" s="576"/>
      <c r="BD1263" s="577"/>
      <c r="BE1263" s="578"/>
      <c r="BF1263" s="627"/>
      <c r="BG1263" s="628"/>
      <c r="BH1263" s="629"/>
      <c r="BI1263" s="630"/>
      <c r="BJ1263" s="577"/>
      <c r="BK1263" s="578"/>
      <c r="BL1263" s="605"/>
      <c r="BM1263" s="606"/>
      <c r="BN1263" s="607"/>
      <c r="BO1263" s="588"/>
      <c r="BP1263" s="556"/>
      <c r="BQ1263" s="556"/>
      <c r="BR1263" s="65"/>
      <c r="BS1263" s="65"/>
      <c r="BT1263" s="268"/>
    </row>
    <row r="1264" spans="1:77" ht="21.75" customHeight="1" x14ac:dyDescent="0.25">
      <c r="A1264" s="268"/>
      <c r="B1264" s="678" t="str">
        <f>IF(ROSTER!B$22="","",ROSTER!B$22)</f>
        <v/>
      </c>
      <c r="C1264" s="669" t="str">
        <f>IF(ROSTER!C$22="","",ROSTER!C$22)</f>
        <v/>
      </c>
      <c r="D1264" s="670"/>
      <c r="E1264" s="667"/>
      <c r="F1264" s="680">
        <f>IF(E1264="y",1,IF(E1264="S",1,0))</f>
        <v>0</v>
      </c>
      <c r="G1264" s="663">
        <f>IF(E1264="S",1,0)</f>
        <v>0</v>
      </c>
      <c r="H1264" s="583"/>
      <c r="I1264" s="584"/>
      <c r="J1264" s="569"/>
      <c r="K1264" s="570"/>
      <c r="L1264" s="573"/>
      <c r="M1264" s="574"/>
      <c r="N1264" s="579">
        <f>L1264+J1264</f>
        <v>0</v>
      </c>
      <c r="O1264" s="580"/>
      <c r="P1264" s="569"/>
      <c r="Q1264" s="570"/>
      <c r="R1264" s="573"/>
      <c r="S1264" s="574"/>
      <c r="T1264" s="579">
        <f>R1264-P1264</f>
        <v>0</v>
      </c>
      <c r="U1264" s="580"/>
      <c r="V1264" s="583"/>
      <c r="W1264" s="584"/>
      <c r="X1264" s="569"/>
      <c r="Y1264" s="584"/>
      <c r="Z1264" s="569"/>
      <c r="AA1264" s="584"/>
      <c r="AB1264" s="569"/>
      <c r="AC1264" s="570"/>
      <c r="AD1264" s="573"/>
      <c r="AE1264" s="574"/>
      <c r="AF1264" s="557">
        <f>IF(AB1264=0,0,(AD1264/AB1264)*100)</f>
        <v>0</v>
      </c>
      <c r="AG1264" s="558"/>
      <c r="AH1264" s="569"/>
      <c r="AI1264" s="570"/>
      <c r="AJ1264" s="573"/>
      <c r="AK1264" s="574"/>
      <c r="AL1264" s="557">
        <f>IF(AH1264=0,0,(AJ1264/AH1264)*100)</f>
        <v>0</v>
      </c>
      <c r="AM1264" s="558"/>
      <c r="AN1264" s="569"/>
      <c r="AO1264" s="570"/>
      <c r="AP1264" s="573"/>
      <c r="AQ1264" s="574"/>
      <c r="AR1264" s="557">
        <f>IF(AN1264=0,0,(AP1264/AN1264)*100)</f>
        <v>0</v>
      </c>
      <c r="AS1264" s="558"/>
      <c r="AT1264" s="561">
        <f>AB1264+AH1264+AN1264</f>
        <v>0</v>
      </c>
      <c r="AU1264" s="562"/>
      <c r="AV1264" s="565">
        <f>AD1264+AJ1264+AP1264</f>
        <v>0</v>
      </c>
      <c r="AW1264" s="566"/>
      <c r="AX1264" s="557">
        <f>IF(AT1264=0,0,(AV1264/AT1264)*100)</f>
        <v>0</v>
      </c>
      <c r="AY1264" s="558"/>
      <c r="AZ1264" s="569"/>
      <c r="BA1264" s="570"/>
      <c r="BB1264" s="573"/>
      <c r="BC1264" s="574"/>
      <c r="BD1264" s="557">
        <f>IF(AZ1264=0,0,(BB1264/AZ1264)*100)</f>
        <v>0</v>
      </c>
      <c r="BE1264" s="558"/>
      <c r="BF1264" s="561">
        <f>AT1264+AZ1264</f>
        <v>0</v>
      </c>
      <c r="BG1264" s="562"/>
      <c r="BH1264" s="565">
        <f>AV1264+BB1264</f>
        <v>0</v>
      </c>
      <c r="BI1264" s="566"/>
      <c r="BJ1264" s="557">
        <f>IF(BF1264=0,0,(BH1264/BF1264)*100)</f>
        <v>0</v>
      </c>
      <c r="BK1264" s="558"/>
      <c r="BL1264" s="602">
        <f>(AD1264*2)+(AJ1264*2)+(AP1264*3)+BB1264</f>
        <v>0</v>
      </c>
      <c r="BM1264" s="603"/>
      <c r="BN1264" s="604"/>
      <c r="BO1264" s="587">
        <f t="shared" ref="BO1264" si="1187">IF(BQ1264=0,0,50*BP1264/BQ1264)</f>
        <v>0</v>
      </c>
      <c r="BP1264" s="555">
        <f t="shared" ref="BP1264" si="1188">(BL1264*BS$1250)+(N1264*BS$1251)+(X1264*BS$1252)+(R1264*BS$1253)+(V1264*BS$1254)+(Z1264*BS$1255)</f>
        <v>0</v>
      </c>
      <c r="BQ1264" s="555">
        <f t="shared" ref="BQ1264" si="1189">((AZ1264-BB1264)*BS$1257)+((AT1264-AV1264)*BS$1256)+(H1264*BS$1258)+(P1264*BS$1259)</f>
        <v>0</v>
      </c>
      <c r="BR1264" s="65"/>
      <c r="BS1264" s="65"/>
      <c r="BT1264" s="268"/>
    </row>
    <row r="1265" spans="1:72" ht="21.75" customHeight="1" x14ac:dyDescent="0.25">
      <c r="A1265" s="268"/>
      <c r="B1265" s="679"/>
      <c r="C1265" s="690" t="str">
        <f>IF(ROSTER!D$22="","",ROSTER!D$22)</f>
        <v/>
      </c>
      <c r="D1265" s="691"/>
      <c r="E1265" s="668"/>
      <c r="F1265" s="681"/>
      <c r="G1265" s="664"/>
      <c r="H1265" s="585"/>
      <c r="I1265" s="586"/>
      <c r="J1265" s="571"/>
      <c r="K1265" s="572"/>
      <c r="L1265" s="575"/>
      <c r="M1265" s="576"/>
      <c r="N1265" s="581" t="s">
        <v>16</v>
      </c>
      <c r="O1265" s="582"/>
      <c r="P1265" s="571"/>
      <c r="Q1265" s="572"/>
      <c r="R1265" s="575"/>
      <c r="S1265" s="576"/>
      <c r="T1265" s="581" t="s">
        <v>16</v>
      </c>
      <c r="U1265" s="582"/>
      <c r="V1265" s="585"/>
      <c r="W1265" s="586"/>
      <c r="X1265" s="571"/>
      <c r="Y1265" s="586"/>
      <c r="Z1265" s="571"/>
      <c r="AA1265" s="586"/>
      <c r="AB1265" s="571"/>
      <c r="AC1265" s="572"/>
      <c r="AD1265" s="575"/>
      <c r="AE1265" s="576"/>
      <c r="AF1265" s="577"/>
      <c r="AG1265" s="578"/>
      <c r="AH1265" s="571"/>
      <c r="AI1265" s="572"/>
      <c r="AJ1265" s="575"/>
      <c r="AK1265" s="576"/>
      <c r="AL1265" s="577"/>
      <c r="AM1265" s="578"/>
      <c r="AN1265" s="571"/>
      <c r="AO1265" s="572"/>
      <c r="AP1265" s="575"/>
      <c r="AQ1265" s="576"/>
      <c r="AR1265" s="577"/>
      <c r="AS1265" s="578"/>
      <c r="AT1265" s="627"/>
      <c r="AU1265" s="628"/>
      <c r="AV1265" s="629"/>
      <c r="AW1265" s="630"/>
      <c r="AX1265" s="577"/>
      <c r="AY1265" s="578"/>
      <c r="AZ1265" s="571"/>
      <c r="BA1265" s="572"/>
      <c r="BB1265" s="575"/>
      <c r="BC1265" s="576"/>
      <c r="BD1265" s="577"/>
      <c r="BE1265" s="578"/>
      <c r="BF1265" s="627"/>
      <c r="BG1265" s="628"/>
      <c r="BH1265" s="629"/>
      <c r="BI1265" s="630"/>
      <c r="BJ1265" s="577"/>
      <c r="BK1265" s="578"/>
      <c r="BL1265" s="605"/>
      <c r="BM1265" s="606"/>
      <c r="BN1265" s="607"/>
      <c r="BO1265" s="588"/>
      <c r="BP1265" s="556"/>
      <c r="BQ1265" s="556"/>
      <c r="BR1265" s="65"/>
      <c r="BS1265" s="65"/>
      <c r="BT1265" s="268"/>
    </row>
    <row r="1266" spans="1:72" ht="21.75" customHeight="1" x14ac:dyDescent="0.25">
      <c r="A1266" s="268"/>
      <c r="B1266" s="678" t="str">
        <f>IF(ROSTER!B$24="","",ROSTER!B$24)</f>
        <v/>
      </c>
      <c r="C1266" s="669" t="str">
        <f>IF(ROSTER!C$24="","",ROSTER!C$24)</f>
        <v/>
      </c>
      <c r="D1266" s="670"/>
      <c r="E1266" s="667"/>
      <c r="F1266" s="680">
        <f>IF(E1266="y",1,IF(E1266="S",1,0))</f>
        <v>0</v>
      </c>
      <c r="G1266" s="663">
        <f>IF(E1266="S",1,0)</f>
        <v>0</v>
      </c>
      <c r="H1266" s="583"/>
      <c r="I1266" s="584"/>
      <c r="J1266" s="569"/>
      <c r="K1266" s="570"/>
      <c r="L1266" s="573"/>
      <c r="M1266" s="574"/>
      <c r="N1266" s="579">
        <f>L1266+J1266</f>
        <v>0</v>
      </c>
      <c r="O1266" s="580"/>
      <c r="P1266" s="569"/>
      <c r="Q1266" s="570"/>
      <c r="R1266" s="573"/>
      <c r="S1266" s="574"/>
      <c r="T1266" s="579">
        <f>R1266-P1266</f>
        <v>0</v>
      </c>
      <c r="U1266" s="580"/>
      <c r="V1266" s="583"/>
      <c r="W1266" s="584"/>
      <c r="X1266" s="569"/>
      <c r="Y1266" s="584"/>
      <c r="Z1266" s="569"/>
      <c r="AA1266" s="584"/>
      <c r="AB1266" s="569"/>
      <c r="AC1266" s="570"/>
      <c r="AD1266" s="573"/>
      <c r="AE1266" s="574"/>
      <c r="AF1266" s="557">
        <f>IF(AB1266=0,0,(AD1266/AB1266)*100)</f>
        <v>0</v>
      </c>
      <c r="AG1266" s="558"/>
      <c r="AH1266" s="569"/>
      <c r="AI1266" s="570"/>
      <c r="AJ1266" s="573"/>
      <c r="AK1266" s="574"/>
      <c r="AL1266" s="557">
        <f>IF(AH1266=0,0,(AJ1266/AH1266)*100)</f>
        <v>0</v>
      </c>
      <c r="AM1266" s="558"/>
      <c r="AN1266" s="569"/>
      <c r="AO1266" s="570"/>
      <c r="AP1266" s="573"/>
      <c r="AQ1266" s="574"/>
      <c r="AR1266" s="557">
        <f>IF(AN1266=0,0,(AP1266/AN1266)*100)</f>
        <v>0</v>
      </c>
      <c r="AS1266" s="558"/>
      <c r="AT1266" s="561">
        <f>AB1266+AH1266+AN1266</f>
        <v>0</v>
      </c>
      <c r="AU1266" s="562"/>
      <c r="AV1266" s="565">
        <f>AD1266+AJ1266+AP1266</f>
        <v>0</v>
      </c>
      <c r="AW1266" s="566"/>
      <c r="AX1266" s="557">
        <f>IF(AT1266=0,0,(AV1266/AT1266)*100)</f>
        <v>0</v>
      </c>
      <c r="AY1266" s="558"/>
      <c r="AZ1266" s="569"/>
      <c r="BA1266" s="570"/>
      <c r="BB1266" s="573"/>
      <c r="BC1266" s="574"/>
      <c r="BD1266" s="557">
        <f>IF(AZ1266=0,0,(BB1266/AZ1266)*100)</f>
        <v>0</v>
      </c>
      <c r="BE1266" s="558"/>
      <c r="BF1266" s="561">
        <f>AT1266+AZ1266</f>
        <v>0</v>
      </c>
      <c r="BG1266" s="562"/>
      <c r="BH1266" s="565">
        <f>AV1266+BB1266</f>
        <v>0</v>
      </c>
      <c r="BI1266" s="566"/>
      <c r="BJ1266" s="557">
        <f>IF(BF1266=0,0,(BH1266/BF1266)*100)</f>
        <v>0</v>
      </c>
      <c r="BK1266" s="558"/>
      <c r="BL1266" s="602">
        <f>(AD1266*2)+(AJ1266*2)+(AP1266*3)+BB1266</f>
        <v>0</v>
      </c>
      <c r="BM1266" s="603"/>
      <c r="BN1266" s="604"/>
      <c r="BO1266" s="587">
        <f t="shared" ref="BO1266" si="1190">IF(BQ1266=0,0,50*BP1266/BQ1266)</f>
        <v>0</v>
      </c>
      <c r="BP1266" s="555">
        <f t="shared" ref="BP1266" si="1191">(BL1266*BS$1250)+(N1266*BS$1251)+(X1266*BS$1252)+(R1266*BS$1253)+(V1266*BS$1254)+(Z1266*BS$1255)</f>
        <v>0</v>
      </c>
      <c r="BQ1266" s="555">
        <f t="shared" ref="BQ1266" si="1192">((AZ1266-BB1266)*BS$1257)+((AT1266-AV1266)*BS$1256)+(H1266*BS$1258)+(P1266*BS$1259)</f>
        <v>0</v>
      </c>
      <c r="BR1266" s="65"/>
      <c r="BS1266" s="65"/>
      <c r="BT1266" s="268"/>
    </row>
    <row r="1267" spans="1:72" ht="21.75" customHeight="1" x14ac:dyDescent="0.25">
      <c r="A1267" s="268"/>
      <c r="B1267" s="679"/>
      <c r="C1267" s="690" t="str">
        <f>IF(ROSTER!D$24="","",ROSTER!D$24)</f>
        <v/>
      </c>
      <c r="D1267" s="691"/>
      <c r="E1267" s="668"/>
      <c r="F1267" s="681"/>
      <c r="G1267" s="664"/>
      <c r="H1267" s="585"/>
      <c r="I1267" s="586"/>
      <c r="J1267" s="571"/>
      <c r="K1267" s="572"/>
      <c r="L1267" s="575"/>
      <c r="M1267" s="576"/>
      <c r="N1267" s="581" t="s">
        <v>16</v>
      </c>
      <c r="O1267" s="582"/>
      <c r="P1267" s="571"/>
      <c r="Q1267" s="572"/>
      <c r="R1267" s="575"/>
      <c r="S1267" s="576"/>
      <c r="T1267" s="581" t="s">
        <v>16</v>
      </c>
      <c r="U1267" s="582"/>
      <c r="V1267" s="585"/>
      <c r="W1267" s="586"/>
      <c r="X1267" s="571"/>
      <c r="Y1267" s="586"/>
      <c r="Z1267" s="571"/>
      <c r="AA1267" s="586"/>
      <c r="AB1267" s="571"/>
      <c r="AC1267" s="572"/>
      <c r="AD1267" s="575"/>
      <c r="AE1267" s="576"/>
      <c r="AF1267" s="577"/>
      <c r="AG1267" s="578"/>
      <c r="AH1267" s="571"/>
      <c r="AI1267" s="572"/>
      <c r="AJ1267" s="575"/>
      <c r="AK1267" s="576"/>
      <c r="AL1267" s="577"/>
      <c r="AM1267" s="578"/>
      <c r="AN1267" s="571"/>
      <c r="AO1267" s="572"/>
      <c r="AP1267" s="575"/>
      <c r="AQ1267" s="576"/>
      <c r="AR1267" s="577"/>
      <c r="AS1267" s="578"/>
      <c r="AT1267" s="627"/>
      <c r="AU1267" s="628"/>
      <c r="AV1267" s="629"/>
      <c r="AW1267" s="630"/>
      <c r="AX1267" s="577"/>
      <c r="AY1267" s="578"/>
      <c r="AZ1267" s="571"/>
      <c r="BA1267" s="572"/>
      <c r="BB1267" s="575"/>
      <c r="BC1267" s="576"/>
      <c r="BD1267" s="577"/>
      <c r="BE1267" s="578"/>
      <c r="BF1267" s="627"/>
      <c r="BG1267" s="628"/>
      <c r="BH1267" s="629"/>
      <c r="BI1267" s="630"/>
      <c r="BJ1267" s="577"/>
      <c r="BK1267" s="578"/>
      <c r="BL1267" s="605"/>
      <c r="BM1267" s="606"/>
      <c r="BN1267" s="607"/>
      <c r="BO1267" s="588"/>
      <c r="BP1267" s="556"/>
      <c r="BQ1267" s="556"/>
      <c r="BR1267" s="65"/>
      <c r="BS1267" s="65"/>
      <c r="BT1267" s="268"/>
    </row>
    <row r="1268" spans="1:72" ht="21.75" customHeight="1" x14ac:dyDescent="0.25">
      <c r="A1268" s="268"/>
      <c r="B1268" s="678" t="str">
        <f>IF(ROSTER!B$26="","",ROSTER!B$26)</f>
        <v/>
      </c>
      <c r="C1268" s="669" t="str">
        <f>IF(ROSTER!C$26="","",ROSTER!C$26)</f>
        <v/>
      </c>
      <c r="D1268" s="670"/>
      <c r="E1268" s="667"/>
      <c r="F1268" s="680">
        <f>IF(E1268="y",1,IF(E1268="S",1,0))</f>
        <v>0</v>
      </c>
      <c r="G1268" s="663">
        <f>IF(E1268="S",1,0)</f>
        <v>0</v>
      </c>
      <c r="H1268" s="583"/>
      <c r="I1268" s="584"/>
      <c r="J1268" s="569"/>
      <c r="K1268" s="570"/>
      <c r="L1268" s="573"/>
      <c r="M1268" s="574"/>
      <c r="N1268" s="579">
        <f>L1268+J1268</f>
        <v>0</v>
      </c>
      <c r="O1268" s="580"/>
      <c r="P1268" s="569"/>
      <c r="Q1268" s="570"/>
      <c r="R1268" s="573"/>
      <c r="S1268" s="574"/>
      <c r="T1268" s="579">
        <f>R1268-P1268</f>
        <v>0</v>
      </c>
      <c r="U1268" s="580"/>
      <c r="V1268" s="583"/>
      <c r="W1268" s="584"/>
      <c r="X1268" s="569"/>
      <c r="Y1268" s="584"/>
      <c r="Z1268" s="569"/>
      <c r="AA1268" s="584"/>
      <c r="AB1268" s="569"/>
      <c r="AC1268" s="570"/>
      <c r="AD1268" s="573"/>
      <c r="AE1268" s="574"/>
      <c r="AF1268" s="557">
        <f>IF(AB1268=0,0,(AD1268/AB1268)*100)</f>
        <v>0</v>
      </c>
      <c r="AG1268" s="558"/>
      <c r="AH1268" s="569"/>
      <c r="AI1268" s="570"/>
      <c r="AJ1268" s="573"/>
      <c r="AK1268" s="574"/>
      <c r="AL1268" s="557">
        <f>IF(AH1268=0,0,(AJ1268/AH1268)*100)</f>
        <v>0</v>
      </c>
      <c r="AM1268" s="558"/>
      <c r="AN1268" s="569"/>
      <c r="AO1268" s="570"/>
      <c r="AP1268" s="573"/>
      <c r="AQ1268" s="574"/>
      <c r="AR1268" s="557">
        <f>IF(AN1268=0,0,(AP1268/AN1268)*100)</f>
        <v>0</v>
      </c>
      <c r="AS1268" s="558"/>
      <c r="AT1268" s="561">
        <f>AB1268+AH1268+AN1268</f>
        <v>0</v>
      </c>
      <c r="AU1268" s="562"/>
      <c r="AV1268" s="565">
        <f>AD1268+AJ1268+AP1268</f>
        <v>0</v>
      </c>
      <c r="AW1268" s="566"/>
      <c r="AX1268" s="557">
        <f>IF(AT1268=0,0,(AV1268/AT1268)*100)</f>
        <v>0</v>
      </c>
      <c r="AY1268" s="558"/>
      <c r="AZ1268" s="569"/>
      <c r="BA1268" s="570"/>
      <c r="BB1268" s="573"/>
      <c r="BC1268" s="574"/>
      <c r="BD1268" s="557">
        <f>IF(AZ1268=0,0,(BB1268/AZ1268)*100)</f>
        <v>0</v>
      </c>
      <c r="BE1268" s="558"/>
      <c r="BF1268" s="561">
        <f>AT1268+AZ1268</f>
        <v>0</v>
      </c>
      <c r="BG1268" s="562"/>
      <c r="BH1268" s="565">
        <f>AV1268+BB1268</f>
        <v>0</v>
      </c>
      <c r="BI1268" s="566"/>
      <c r="BJ1268" s="557">
        <f>IF(BF1268=0,0,(BH1268/BF1268)*100)</f>
        <v>0</v>
      </c>
      <c r="BK1268" s="558"/>
      <c r="BL1268" s="602">
        <f>(AD1268*2)+(AJ1268*2)+(AP1268*3)+BB1268</f>
        <v>0</v>
      </c>
      <c r="BM1268" s="603"/>
      <c r="BN1268" s="604"/>
      <c r="BO1268" s="587">
        <f t="shared" ref="BO1268" si="1193">IF(BQ1268=0,0,50*BP1268/BQ1268)</f>
        <v>0</v>
      </c>
      <c r="BP1268" s="555">
        <f t="shared" ref="BP1268" si="1194">(BL1268*BS$1250)+(N1268*BS$1251)+(X1268*BS$1252)+(R1268*BS$1253)+(V1268*BS$1254)+(Z1268*BS$1255)</f>
        <v>0</v>
      </c>
      <c r="BQ1268" s="555">
        <f t="shared" ref="BQ1268" si="1195">((AZ1268-BB1268)*BS$1257)+((AT1268-AV1268)*BS$1256)+(H1268*BS$1258)+(P1268*BS$1259)</f>
        <v>0</v>
      </c>
      <c r="BR1268" s="65"/>
      <c r="BS1268" s="65"/>
      <c r="BT1268" s="268"/>
    </row>
    <row r="1269" spans="1:72" ht="21.75" customHeight="1" x14ac:dyDescent="0.25">
      <c r="A1269" s="268"/>
      <c r="B1269" s="679"/>
      <c r="C1269" s="690" t="str">
        <f>IF(ROSTER!D$26="","",ROSTER!D$26)</f>
        <v/>
      </c>
      <c r="D1269" s="691"/>
      <c r="E1269" s="668"/>
      <c r="F1269" s="681"/>
      <c r="G1269" s="664"/>
      <c r="H1269" s="585"/>
      <c r="I1269" s="586"/>
      <c r="J1269" s="571"/>
      <c r="K1269" s="572"/>
      <c r="L1269" s="575"/>
      <c r="M1269" s="576"/>
      <c r="N1269" s="581" t="s">
        <v>16</v>
      </c>
      <c r="O1269" s="582"/>
      <c r="P1269" s="571"/>
      <c r="Q1269" s="572"/>
      <c r="R1269" s="575"/>
      <c r="S1269" s="576"/>
      <c r="T1269" s="581" t="s">
        <v>16</v>
      </c>
      <c r="U1269" s="582"/>
      <c r="V1269" s="585"/>
      <c r="W1269" s="586"/>
      <c r="X1269" s="571"/>
      <c r="Y1269" s="586"/>
      <c r="Z1269" s="571"/>
      <c r="AA1269" s="586"/>
      <c r="AB1269" s="571"/>
      <c r="AC1269" s="572"/>
      <c r="AD1269" s="575"/>
      <c r="AE1269" s="576"/>
      <c r="AF1269" s="577"/>
      <c r="AG1269" s="578"/>
      <c r="AH1269" s="571"/>
      <c r="AI1269" s="572"/>
      <c r="AJ1269" s="575"/>
      <c r="AK1269" s="576"/>
      <c r="AL1269" s="577"/>
      <c r="AM1269" s="578"/>
      <c r="AN1269" s="571"/>
      <c r="AO1269" s="572"/>
      <c r="AP1269" s="575"/>
      <c r="AQ1269" s="576"/>
      <c r="AR1269" s="577"/>
      <c r="AS1269" s="578"/>
      <c r="AT1269" s="627"/>
      <c r="AU1269" s="628"/>
      <c r="AV1269" s="629"/>
      <c r="AW1269" s="630"/>
      <c r="AX1269" s="577"/>
      <c r="AY1269" s="578"/>
      <c r="AZ1269" s="571"/>
      <c r="BA1269" s="572"/>
      <c r="BB1269" s="575"/>
      <c r="BC1269" s="576"/>
      <c r="BD1269" s="577"/>
      <c r="BE1269" s="578"/>
      <c r="BF1269" s="627"/>
      <c r="BG1269" s="628"/>
      <c r="BH1269" s="629"/>
      <c r="BI1269" s="630"/>
      <c r="BJ1269" s="577"/>
      <c r="BK1269" s="578"/>
      <c r="BL1269" s="605"/>
      <c r="BM1269" s="606"/>
      <c r="BN1269" s="607"/>
      <c r="BO1269" s="588"/>
      <c r="BP1269" s="556"/>
      <c r="BQ1269" s="556"/>
      <c r="BR1269" s="65"/>
      <c r="BS1269" s="65"/>
      <c r="BT1269" s="268"/>
    </row>
    <row r="1270" spans="1:72" ht="21.75" customHeight="1" x14ac:dyDescent="0.25">
      <c r="A1270" s="268"/>
      <c r="B1270" s="678" t="str">
        <f>IF(ROSTER!B$28="","",ROSTER!B$28)</f>
        <v/>
      </c>
      <c r="C1270" s="669" t="str">
        <f>IF(ROSTER!C$28="","",ROSTER!C$28)</f>
        <v/>
      </c>
      <c r="D1270" s="670"/>
      <c r="E1270" s="667"/>
      <c r="F1270" s="680">
        <f>IF(E1270="y",1,IF(E1270="S",1,0))</f>
        <v>0</v>
      </c>
      <c r="G1270" s="663">
        <f>IF(E1270="S",1,0)</f>
        <v>0</v>
      </c>
      <c r="H1270" s="583"/>
      <c r="I1270" s="584"/>
      <c r="J1270" s="569"/>
      <c r="K1270" s="570"/>
      <c r="L1270" s="573"/>
      <c r="M1270" s="574"/>
      <c r="N1270" s="579">
        <f>L1270+J1270</f>
        <v>0</v>
      </c>
      <c r="O1270" s="580"/>
      <c r="P1270" s="569"/>
      <c r="Q1270" s="570"/>
      <c r="R1270" s="573"/>
      <c r="S1270" s="574"/>
      <c r="T1270" s="579">
        <f>R1270-P1270</f>
        <v>0</v>
      </c>
      <c r="U1270" s="580"/>
      <c r="V1270" s="583"/>
      <c r="W1270" s="584"/>
      <c r="X1270" s="569"/>
      <c r="Y1270" s="584"/>
      <c r="Z1270" s="569"/>
      <c r="AA1270" s="584"/>
      <c r="AB1270" s="569"/>
      <c r="AC1270" s="570"/>
      <c r="AD1270" s="573"/>
      <c r="AE1270" s="574"/>
      <c r="AF1270" s="557">
        <f>IF(AB1270=0,0,(AD1270/AB1270)*100)</f>
        <v>0</v>
      </c>
      <c r="AG1270" s="558"/>
      <c r="AH1270" s="569"/>
      <c r="AI1270" s="570"/>
      <c r="AJ1270" s="573"/>
      <c r="AK1270" s="574"/>
      <c r="AL1270" s="557">
        <f>IF(AH1270=0,0,(AJ1270/AH1270)*100)</f>
        <v>0</v>
      </c>
      <c r="AM1270" s="558"/>
      <c r="AN1270" s="569"/>
      <c r="AO1270" s="570"/>
      <c r="AP1270" s="573"/>
      <c r="AQ1270" s="574"/>
      <c r="AR1270" s="557">
        <f>IF(AN1270=0,0,(AP1270/AN1270)*100)</f>
        <v>0</v>
      </c>
      <c r="AS1270" s="558"/>
      <c r="AT1270" s="561">
        <f>AB1270+AH1270+AN1270</f>
        <v>0</v>
      </c>
      <c r="AU1270" s="562"/>
      <c r="AV1270" s="565">
        <f>AD1270+AJ1270+AP1270</f>
        <v>0</v>
      </c>
      <c r="AW1270" s="566"/>
      <c r="AX1270" s="557">
        <f>IF(AT1270=0,0,(AV1270/AT1270)*100)</f>
        <v>0</v>
      </c>
      <c r="AY1270" s="558"/>
      <c r="AZ1270" s="569"/>
      <c r="BA1270" s="570"/>
      <c r="BB1270" s="573"/>
      <c r="BC1270" s="574"/>
      <c r="BD1270" s="557">
        <f>IF(AZ1270=0,0,(BB1270/AZ1270)*100)</f>
        <v>0</v>
      </c>
      <c r="BE1270" s="558"/>
      <c r="BF1270" s="561">
        <f>AT1270+AZ1270</f>
        <v>0</v>
      </c>
      <c r="BG1270" s="562"/>
      <c r="BH1270" s="565">
        <f>AV1270+BB1270</f>
        <v>0</v>
      </c>
      <c r="BI1270" s="566"/>
      <c r="BJ1270" s="557">
        <f>IF(BF1270=0,0,(BH1270/BF1270)*100)</f>
        <v>0</v>
      </c>
      <c r="BK1270" s="558"/>
      <c r="BL1270" s="602">
        <f>(AD1270*2)+(AJ1270*2)+(AP1270*3)+BB1270</f>
        <v>0</v>
      </c>
      <c r="BM1270" s="603"/>
      <c r="BN1270" s="604"/>
      <c r="BO1270" s="587">
        <f t="shared" ref="BO1270" si="1196">IF(BQ1270=0,0,50*BP1270/BQ1270)</f>
        <v>0</v>
      </c>
      <c r="BP1270" s="555">
        <f t="shared" ref="BP1270" si="1197">(BL1270*BS$1250)+(N1270*BS$1251)+(X1270*BS$1252)+(R1270*BS$1253)+(V1270*BS$1254)+(Z1270*BS$1255)</f>
        <v>0</v>
      </c>
      <c r="BQ1270" s="555">
        <f t="shared" ref="BQ1270" si="1198">((AZ1270-BB1270)*BS$1257)+((AT1270-AV1270)*BS$1256)+(H1270*BS$1258)+(P1270*BS$1259)</f>
        <v>0</v>
      </c>
      <c r="BR1270" s="65"/>
      <c r="BS1270" s="65"/>
      <c r="BT1270" s="268"/>
    </row>
    <row r="1271" spans="1:72" ht="21.75" customHeight="1" x14ac:dyDescent="0.25">
      <c r="A1271" s="268"/>
      <c r="B1271" s="679"/>
      <c r="C1271" s="690" t="str">
        <f>IF(ROSTER!D$28="","",ROSTER!D$28)</f>
        <v/>
      </c>
      <c r="D1271" s="691"/>
      <c r="E1271" s="668"/>
      <c r="F1271" s="681"/>
      <c r="G1271" s="664"/>
      <c r="H1271" s="585"/>
      <c r="I1271" s="586"/>
      <c r="J1271" s="571"/>
      <c r="K1271" s="572"/>
      <c r="L1271" s="575"/>
      <c r="M1271" s="576"/>
      <c r="N1271" s="581" t="s">
        <v>16</v>
      </c>
      <c r="O1271" s="582"/>
      <c r="P1271" s="571"/>
      <c r="Q1271" s="572"/>
      <c r="R1271" s="575"/>
      <c r="S1271" s="576"/>
      <c r="T1271" s="581" t="s">
        <v>16</v>
      </c>
      <c r="U1271" s="582"/>
      <c r="V1271" s="585"/>
      <c r="W1271" s="586"/>
      <c r="X1271" s="571"/>
      <c r="Y1271" s="586"/>
      <c r="Z1271" s="571"/>
      <c r="AA1271" s="586"/>
      <c r="AB1271" s="571"/>
      <c r="AC1271" s="572"/>
      <c r="AD1271" s="575"/>
      <c r="AE1271" s="576"/>
      <c r="AF1271" s="577"/>
      <c r="AG1271" s="578"/>
      <c r="AH1271" s="571"/>
      <c r="AI1271" s="572"/>
      <c r="AJ1271" s="575"/>
      <c r="AK1271" s="576"/>
      <c r="AL1271" s="577"/>
      <c r="AM1271" s="578"/>
      <c r="AN1271" s="571"/>
      <c r="AO1271" s="572"/>
      <c r="AP1271" s="575"/>
      <c r="AQ1271" s="576"/>
      <c r="AR1271" s="577"/>
      <c r="AS1271" s="578"/>
      <c r="AT1271" s="627"/>
      <c r="AU1271" s="628"/>
      <c r="AV1271" s="629"/>
      <c r="AW1271" s="630"/>
      <c r="AX1271" s="577"/>
      <c r="AY1271" s="578"/>
      <c r="AZ1271" s="571"/>
      <c r="BA1271" s="572"/>
      <c r="BB1271" s="575"/>
      <c r="BC1271" s="576"/>
      <c r="BD1271" s="577"/>
      <c r="BE1271" s="578"/>
      <c r="BF1271" s="627"/>
      <c r="BG1271" s="628"/>
      <c r="BH1271" s="629"/>
      <c r="BI1271" s="630"/>
      <c r="BJ1271" s="577"/>
      <c r="BK1271" s="578"/>
      <c r="BL1271" s="605"/>
      <c r="BM1271" s="606"/>
      <c r="BN1271" s="607"/>
      <c r="BO1271" s="588"/>
      <c r="BP1271" s="556"/>
      <c r="BQ1271" s="556"/>
      <c r="BR1271" s="65"/>
      <c r="BS1271" s="65"/>
      <c r="BT1271" s="268"/>
    </row>
    <row r="1272" spans="1:72" ht="21.75" customHeight="1" x14ac:dyDescent="0.25">
      <c r="A1272" s="268"/>
      <c r="B1272" s="678" t="str">
        <f>IF(ROSTER!B$30="","",ROSTER!B$30)</f>
        <v/>
      </c>
      <c r="C1272" s="669" t="str">
        <f>IF(ROSTER!C$30="","",ROSTER!C$30)</f>
        <v/>
      </c>
      <c r="D1272" s="670"/>
      <c r="E1272" s="667"/>
      <c r="F1272" s="680">
        <f>IF(E1272="y",1,IF(E1272="S",1,0))</f>
        <v>0</v>
      </c>
      <c r="G1272" s="663">
        <f>IF(E1272="S",1,0)</f>
        <v>0</v>
      </c>
      <c r="H1272" s="583"/>
      <c r="I1272" s="584"/>
      <c r="J1272" s="569"/>
      <c r="K1272" s="570"/>
      <c r="L1272" s="573"/>
      <c r="M1272" s="574"/>
      <c r="N1272" s="579">
        <f>L1272+J1272</f>
        <v>0</v>
      </c>
      <c r="O1272" s="580"/>
      <c r="P1272" s="569"/>
      <c r="Q1272" s="570"/>
      <c r="R1272" s="573"/>
      <c r="S1272" s="574"/>
      <c r="T1272" s="579">
        <f>R1272-P1272</f>
        <v>0</v>
      </c>
      <c r="U1272" s="580"/>
      <c r="V1272" s="583"/>
      <c r="W1272" s="584"/>
      <c r="X1272" s="569"/>
      <c r="Y1272" s="584"/>
      <c r="Z1272" s="569"/>
      <c r="AA1272" s="584"/>
      <c r="AB1272" s="569"/>
      <c r="AC1272" s="570"/>
      <c r="AD1272" s="573"/>
      <c r="AE1272" s="574"/>
      <c r="AF1272" s="557">
        <f>IF(AB1272=0,0,(AD1272/AB1272)*100)</f>
        <v>0</v>
      </c>
      <c r="AG1272" s="558"/>
      <c r="AH1272" s="569"/>
      <c r="AI1272" s="570"/>
      <c r="AJ1272" s="573"/>
      <c r="AK1272" s="574"/>
      <c r="AL1272" s="557">
        <f>IF(AH1272=0,0,(AJ1272/AH1272)*100)</f>
        <v>0</v>
      </c>
      <c r="AM1272" s="558"/>
      <c r="AN1272" s="569"/>
      <c r="AO1272" s="570"/>
      <c r="AP1272" s="573"/>
      <c r="AQ1272" s="574"/>
      <c r="AR1272" s="557">
        <f>IF(AN1272=0,0,(AP1272/AN1272)*100)</f>
        <v>0</v>
      </c>
      <c r="AS1272" s="558"/>
      <c r="AT1272" s="561">
        <f>AB1272+AH1272+AN1272</f>
        <v>0</v>
      </c>
      <c r="AU1272" s="562"/>
      <c r="AV1272" s="565">
        <f>AD1272+AJ1272+AP1272</f>
        <v>0</v>
      </c>
      <c r="AW1272" s="566"/>
      <c r="AX1272" s="557">
        <f>IF(AT1272=0,0,(AV1272/AT1272)*100)</f>
        <v>0</v>
      </c>
      <c r="AY1272" s="558"/>
      <c r="AZ1272" s="569"/>
      <c r="BA1272" s="570"/>
      <c r="BB1272" s="573"/>
      <c r="BC1272" s="574"/>
      <c r="BD1272" s="557">
        <f>IF(AZ1272=0,0,(BB1272/AZ1272)*100)</f>
        <v>0</v>
      </c>
      <c r="BE1272" s="558"/>
      <c r="BF1272" s="561">
        <f>AT1272+AZ1272</f>
        <v>0</v>
      </c>
      <c r="BG1272" s="562"/>
      <c r="BH1272" s="565">
        <f>AV1272+BB1272</f>
        <v>0</v>
      </c>
      <c r="BI1272" s="566"/>
      <c r="BJ1272" s="557">
        <f>IF(BF1272=0,0,(BH1272/BF1272)*100)</f>
        <v>0</v>
      </c>
      <c r="BK1272" s="558"/>
      <c r="BL1272" s="602">
        <f>(AD1272*2)+(AJ1272*2)+(AP1272*3)+BB1272</f>
        <v>0</v>
      </c>
      <c r="BM1272" s="603"/>
      <c r="BN1272" s="604"/>
      <c r="BO1272" s="587">
        <f t="shared" ref="BO1272" si="1199">IF(BQ1272=0,0,50*BP1272/BQ1272)</f>
        <v>0</v>
      </c>
      <c r="BP1272" s="555">
        <f t="shared" ref="BP1272" si="1200">(BL1272*BS$1250)+(N1272*BS$1251)+(X1272*BS$1252)+(R1272*BS$1253)+(V1272*BS$1254)+(Z1272*BS$1255)</f>
        <v>0</v>
      </c>
      <c r="BQ1272" s="555">
        <f t="shared" ref="BQ1272" si="1201">((AZ1272-BB1272)*BS$1257)+((AT1272-AV1272)*BS$1256)+(H1272*BS$1258)+(P1272*BS$1259)</f>
        <v>0</v>
      </c>
      <c r="BR1272" s="65"/>
      <c r="BS1272" s="65"/>
      <c r="BT1272" s="268"/>
    </row>
    <row r="1273" spans="1:72" ht="21.75" customHeight="1" x14ac:dyDescent="0.25">
      <c r="A1273" s="268"/>
      <c r="B1273" s="679"/>
      <c r="C1273" s="690" t="str">
        <f>IF(ROSTER!D$30="","",ROSTER!D$30)</f>
        <v/>
      </c>
      <c r="D1273" s="691"/>
      <c r="E1273" s="668"/>
      <c r="F1273" s="681"/>
      <c r="G1273" s="664"/>
      <c r="H1273" s="585"/>
      <c r="I1273" s="586"/>
      <c r="J1273" s="571"/>
      <c r="K1273" s="572"/>
      <c r="L1273" s="575"/>
      <c r="M1273" s="576"/>
      <c r="N1273" s="581" t="s">
        <v>16</v>
      </c>
      <c r="O1273" s="582"/>
      <c r="P1273" s="571"/>
      <c r="Q1273" s="572"/>
      <c r="R1273" s="575"/>
      <c r="S1273" s="576"/>
      <c r="T1273" s="581" t="s">
        <v>16</v>
      </c>
      <c r="U1273" s="582"/>
      <c r="V1273" s="585"/>
      <c r="W1273" s="586"/>
      <c r="X1273" s="571"/>
      <c r="Y1273" s="586"/>
      <c r="Z1273" s="571"/>
      <c r="AA1273" s="586"/>
      <c r="AB1273" s="571"/>
      <c r="AC1273" s="572"/>
      <c r="AD1273" s="575"/>
      <c r="AE1273" s="576"/>
      <c r="AF1273" s="577"/>
      <c r="AG1273" s="578"/>
      <c r="AH1273" s="571"/>
      <c r="AI1273" s="572"/>
      <c r="AJ1273" s="575"/>
      <c r="AK1273" s="576"/>
      <c r="AL1273" s="577"/>
      <c r="AM1273" s="578"/>
      <c r="AN1273" s="571"/>
      <c r="AO1273" s="572"/>
      <c r="AP1273" s="575"/>
      <c r="AQ1273" s="576"/>
      <c r="AR1273" s="577"/>
      <c r="AS1273" s="578"/>
      <c r="AT1273" s="627"/>
      <c r="AU1273" s="628"/>
      <c r="AV1273" s="629"/>
      <c r="AW1273" s="630"/>
      <c r="AX1273" s="577"/>
      <c r="AY1273" s="578"/>
      <c r="AZ1273" s="571"/>
      <c r="BA1273" s="572"/>
      <c r="BB1273" s="575"/>
      <c r="BC1273" s="576"/>
      <c r="BD1273" s="577"/>
      <c r="BE1273" s="578"/>
      <c r="BF1273" s="627"/>
      <c r="BG1273" s="628"/>
      <c r="BH1273" s="629"/>
      <c r="BI1273" s="630"/>
      <c r="BJ1273" s="577"/>
      <c r="BK1273" s="578"/>
      <c r="BL1273" s="605"/>
      <c r="BM1273" s="606"/>
      <c r="BN1273" s="607"/>
      <c r="BO1273" s="588"/>
      <c r="BP1273" s="556"/>
      <c r="BQ1273" s="556"/>
      <c r="BR1273" s="65"/>
      <c r="BS1273" s="65"/>
      <c r="BT1273" s="268"/>
    </row>
    <row r="1274" spans="1:72" ht="21.75" customHeight="1" x14ac:dyDescent="0.25">
      <c r="A1274" s="268"/>
      <c r="B1274" s="678" t="str">
        <f>IF(ROSTER!B$32="","",ROSTER!B$32)</f>
        <v/>
      </c>
      <c r="C1274" s="669" t="str">
        <f>IF(ROSTER!C$32="","",ROSTER!C$32)</f>
        <v/>
      </c>
      <c r="D1274" s="670"/>
      <c r="E1274" s="667"/>
      <c r="F1274" s="680">
        <f>IF(E1274="y",1,IF(E1274="S",1,0))</f>
        <v>0</v>
      </c>
      <c r="G1274" s="663">
        <f>IF(E1274="S",1,0)</f>
        <v>0</v>
      </c>
      <c r="H1274" s="583"/>
      <c r="I1274" s="584"/>
      <c r="J1274" s="569"/>
      <c r="K1274" s="570"/>
      <c r="L1274" s="573"/>
      <c r="M1274" s="574"/>
      <c r="N1274" s="579">
        <f>L1274+J1274</f>
        <v>0</v>
      </c>
      <c r="O1274" s="580"/>
      <c r="P1274" s="569"/>
      <c r="Q1274" s="570"/>
      <c r="R1274" s="573"/>
      <c r="S1274" s="574"/>
      <c r="T1274" s="579">
        <f>R1274-P1274</f>
        <v>0</v>
      </c>
      <c r="U1274" s="580"/>
      <c r="V1274" s="583"/>
      <c r="W1274" s="584"/>
      <c r="X1274" s="569"/>
      <c r="Y1274" s="584"/>
      <c r="Z1274" s="569"/>
      <c r="AA1274" s="584"/>
      <c r="AB1274" s="569"/>
      <c r="AC1274" s="570"/>
      <c r="AD1274" s="573"/>
      <c r="AE1274" s="574"/>
      <c r="AF1274" s="557">
        <f>IF(AB1274=0,0,(AD1274/AB1274)*100)</f>
        <v>0</v>
      </c>
      <c r="AG1274" s="558"/>
      <c r="AH1274" s="569"/>
      <c r="AI1274" s="570"/>
      <c r="AJ1274" s="573"/>
      <c r="AK1274" s="574"/>
      <c r="AL1274" s="557">
        <f>IF(AH1274=0,0,(AJ1274/AH1274)*100)</f>
        <v>0</v>
      </c>
      <c r="AM1274" s="558"/>
      <c r="AN1274" s="569"/>
      <c r="AO1274" s="570"/>
      <c r="AP1274" s="573"/>
      <c r="AQ1274" s="574"/>
      <c r="AR1274" s="557">
        <f>IF(AN1274=0,0,(AP1274/AN1274)*100)</f>
        <v>0</v>
      </c>
      <c r="AS1274" s="558"/>
      <c r="AT1274" s="561">
        <f>AB1274+AH1274+AN1274</f>
        <v>0</v>
      </c>
      <c r="AU1274" s="562"/>
      <c r="AV1274" s="565">
        <f>AD1274+AJ1274+AP1274</f>
        <v>0</v>
      </c>
      <c r="AW1274" s="566"/>
      <c r="AX1274" s="557">
        <f>IF(AT1274=0,0,(AV1274/AT1274)*100)</f>
        <v>0</v>
      </c>
      <c r="AY1274" s="558"/>
      <c r="AZ1274" s="569"/>
      <c r="BA1274" s="570"/>
      <c r="BB1274" s="573"/>
      <c r="BC1274" s="574"/>
      <c r="BD1274" s="557">
        <f>IF(AZ1274=0,0,(BB1274/AZ1274)*100)</f>
        <v>0</v>
      </c>
      <c r="BE1274" s="558"/>
      <c r="BF1274" s="561">
        <f>AT1274+AZ1274</f>
        <v>0</v>
      </c>
      <c r="BG1274" s="562"/>
      <c r="BH1274" s="565">
        <f>AV1274+BB1274</f>
        <v>0</v>
      </c>
      <c r="BI1274" s="566"/>
      <c r="BJ1274" s="557">
        <f>IF(BF1274=0,0,(BH1274/BF1274)*100)</f>
        <v>0</v>
      </c>
      <c r="BK1274" s="558"/>
      <c r="BL1274" s="602">
        <f>(AD1274*2)+(AJ1274*2)+(AP1274*3)+BB1274</f>
        <v>0</v>
      </c>
      <c r="BM1274" s="603"/>
      <c r="BN1274" s="604"/>
      <c r="BO1274" s="587">
        <f t="shared" ref="BO1274" si="1202">IF(BQ1274=0,0,50*BP1274/BQ1274)</f>
        <v>0</v>
      </c>
      <c r="BP1274" s="555">
        <f t="shared" ref="BP1274" si="1203">(BL1274*BS$1250)+(N1274*BS$1251)+(X1274*BS$1252)+(R1274*BS$1253)+(V1274*BS$1254)+(Z1274*BS$1255)</f>
        <v>0</v>
      </c>
      <c r="BQ1274" s="555">
        <f t="shared" ref="BQ1274" si="1204">((AZ1274-BB1274)*BS$1257)+((AT1274-AV1274)*BS$1256)+(H1274*BS$1258)+(P1274*BS$1259)</f>
        <v>0</v>
      </c>
      <c r="BR1274" s="65"/>
      <c r="BS1274" s="65"/>
      <c r="BT1274" s="268"/>
    </row>
    <row r="1275" spans="1:72" ht="21.75" customHeight="1" x14ac:dyDescent="0.25">
      <c r="A1275" s="268"/>
      <c r="B1275" s="679"/>
      <c r="C1275" s="690" t="str">
        <f>IF(ROSTER!D$32="","",ROSTER!D$32)</f>
        <v/>
      </c>
      <c r="D1275" s="691"/>
      <c r="E1275" s="668"/>
      <c r="F1275" s="681"/>
      <c r="G1275" s="664"/>
      <c r="H1275" s="585"/>
      <c r="I1275" s="586"/>
      <c r="J1275" s="571"/>
      <c r="K1275" s="572"/>
      <c r="L1275" s="575"/>
      <c r="M1275" s="576"/>
      <c r="N1275" s="581" t="s">
        <v>16</v>
      </c>
      <c r="O1275" s="582"/>
      <c r="P1275" s="571"/>
      <c r="Q1275" s="572"/>
      <c r="R1275" s="575"/>
      <c r="S1275" s="576"/>
      <c r="T1275" s="581" t="s">
        <v>16</v>
      </c>
      <c r="U1275" s="582"/>
      <c r="V1275" s="585"/>
      <c r="W1275" s="586"/>
      <c r="X1275" s="571"/>
      <c r="Y1275" s="586"/>
      <c r="Z1275" s="571"/>
      <c r="AA1275" s="586"/>
      <c r="AB1275" s="571"/>
      <c r="AC1275" s="572"/>
      <c r="AD1275" s="575"/>
      <c r="AE1275" s="576"/>
      <c r="AF1275" s="577"/>
      <c r="AG1275" s="578"/>
      <c r="AH1275" s="571"/>
      <c r="AI1275" s="572"/>
      <c r="AJ1275" s="575"/>
      <c r="AK1275" s="576"/>
      <c r="AL1275" s="577"/>
      <c r="AM1275" s="578"/>
      <c r="AN1275" s="571"/>
      <c r="AO1275" s="572"/>
      <c r="AP1275" s="575"/>
      <c r="AQ1275" s="576"/>
      <c r="AR1275" s="577"/>
      <c r="AS1275" s="578"/>
      <c r="AT1275" s="627"/>
      <c r="AU1275" s="628"/>
      <c r="AV1275" s="629"/>
      <c r="AW1275" s="630"/>
      <c r="AX1275" s="577"/>
      <c r="AY1275" s="578"/>
      <c r="AZ1275" s="571"/>
      <c r="BA1275" s="572"/>
      <c r="BB1275" s="575"/>
      <c r="BC1275" s="576"/>
      <c r="BD1275" s="577"/>
      <c r="BE1275" s="578"/>
      <c r="BF1275" s="627"/>
      <c r="BG1275" s="628"/>
      <c r="BH1275" s="629"/>
      <c r="BI1275" s="630"/>
      <c r="BJ1275" s="577"/>
      <c r="BK1275" s="578"/>
      <c r="BL1275" s="605"/>
      <c r="BM1275" s="606"/>
      <c r="BN1275" s="607"/>
      <c r="BO1275" s="588"/>
      <c r="BP1275" s="556"/>
      <c r="BQ1275" s="556"/>
      <c r="BR1275" s="65"/>
      <c r="BS1275" s="65"/>
      <c r="BT1275" s="268"/>
    </row>
    <row r="1276" spans="1:72" ht="21.75" customHeight="1" x14ac:dyDescent="0.25">
      <c r="A1276" s="268"/>
      <c r="B1276" s="678" t="str">
        <f>IF(ROSTER!B$34="","",ROSTER!B$34)</f>
        <v/>
      </c>
      <c r="C1276" s="669" t="str">
        <f>IF(ROSTER!C$34="","",ROSTER!C$34)</f>
        <v/>
      </c>
      <c r="D1276" s="670"/>
      <c r="E1276" s="667"/>
      <c r="F1276" s="680">
        <f>IF(E1276="y",1,IF(E1276="S",1,0))</f>
        <v>0</v>
      </c>
      <c r="G1276" s="663">
        <f>IF(E1276="S",1,0)</f>
        <v>0</v>
      </c>
      <c r="H1276" s="583"/>
      <c r="I1276" s="584"/>
      <c r="J1276" s="569"/>
      <c r="K1276" s="570"/>
      <c r="L1276" s="573"/>
      <c r="M1276" s="574"/>
      <c r="N1276" s="579">
        <f>L1276+J1276</f>
        <v>0</v>
      </c>
      <c r="O1276" s="580"/>
      <c r="P1276" s="569"/>
      <c r="Q1276" s="570"/>
      <c r="R1276" s="573"/>
      <c r="S1276" s="574"/>
      <c r="T1276" s="579">
        <f>R1276-P1276</f>
        <v>0</v>
      </c>
      <c r="U1276" s="580"/>
      <c r="V1276" s="583"/>
      <c r="W1276" s="584"/>
      <c r="X1276" s="569"/>
      <c r="Y1276" s="584"/>
      <c r="Z1276" s="569"/>
      <c r="AA1276" s="584"/>
      <c r="AB1276" s="569"/>
      <c r="AC1276" s="570"/>
      <c r="AD1276" s="573"/>
      <c r="AE1276" s="574"/>
      <c r="AF1276" s="557">
        <f>IF(AB1276=0,0,(AD1276/AB1276)*100)</f>
        <v>0</v>
      </c>
      <c r="AG1276" s="558"/>
      <c r="AH1276" s="569"/>
      <c r="AI1276" s="570"/>
      <c r="AJ1276" s="573"/>
      <c r="AK1276" s="574"/>
      <c r="AL1276" s="557">
        <f>IF(AH1276=0,0,(AJ1276/AH1276)*100)</f>
        <v>0</v>
      </c>
      <c r="AM1276" s="558"/>
      <c r="AN1276" s="569"/>
      <c r="AO1276" s="570"/>
      <c r="AP1276" s="573"/>
      <c r="AQ1276" s="574"/>
      <c r="AR1276" s="557">
        <f>IF(AN1276=0,0,(AP1276/AN1276)*100)</f>
        <v>0</v>
      </c>
      <c r="AS1276" s="558"/>
      <c r="AT1276" s="561">
        <f>AB1276+AH1276+AN1276</f>
        <v>0</v>
      </c>
      <c r="AU1276" s="562"/>
      <c r="AV1276" s="565">
        <f>AD1276+AJ1276+AP1276</f>
        <v>0</v>
      </c>
      <c r="AW1276" s="566"/>
      <c r="AX1276" s="557">
        <f>IF(AT1276=0,0,(AV1276/AT1276)*100)</f>
        <v>0</v>
      </c>
      <c r="AY1276" s="558"/>
      <c r="AZ1276" s="569"/>
      <c r="BA1276" s="570"/>
      <c r="BB1276" s="573"/>
      <c r="BC1276" s="574"/>
      <c r="BD1276" s="557">
        <f>IF(AZ1276=0,0,(BB1276/AZ1276)*100)</f>
        <v>0</v>
      </c>
      <c r="BE1276" s="558"/>
      <c r="BF1276" s="561">
        <f>AT1276+AZ1276</f>
        <v>0</v>
      </c>
      <c r="BG1276" s="562"/>
      <c r="BH1276" s="565">
        <f>AV1276+BB1276</f>
        <v>0</v>
      </c>
      <c r="BI1276" s="566"/>
      <c r="BJ1276" s="557">
        <f>IF(BF1276=0,0,(BH1276/BF1276)*100)</f>
        <v>0</v>
      </c>
      <c r="BK1276" s="558"/>
      <c r="BL1276" s="602">
        <f>(AD1276*2)+(AJ1276*2)+(AP1276*3)+BB1276</f>
        <v>0</v>
      </c>
      <c r="BM1276" s="603"/>
      <c r="BN1276" s="604"/>
      <c r="BO1276" s="587">
        <f t="shared" ref="BO1276" si="1205">IF(BQ1276=0,0,50*BP1276/BQ1276)</f>
        <v>0</v>
      </c>
      <c r="BP1276" s="555">
        <f t="shared" ref="BP1276" si="1206">(BL1276*BS$1250)+(N1276*BS$1251)+(X1276*BS$1252)+(R1276*BS$1253)+(V1276*BS$1254)+(Z1276*BS$1255)</f>
        <v>0</v>
      </c>
      <c r="BQ1276" s="555">
        <f t="shared" ref="BQ1276" si="1207">((AZ1276-BB1276)*BS$1257)+((AT1276-AV1276)*BS$1256)+(H1276*BS$1258)+(P1276*BS$1259)</f>
        <v>0</v>
      </c>
      <c r="BR1276" s="65"/>
      <c r="BS1276" s="65"/>
      <c r="BT1276" s="268"/>
    </row>
    <row r="1277" spans="1:72" ht="21.75" customHeight="1" x14ac:dyDescent="0.25">
      <c r="A1277" s="268"/>
      <c r="B1277" s="679"/>
      <c r="C1277" s="690" t="str">
        <f>IF(ROSTER!D$34="","",ROSTER!D$34)</f>
        <v/>
      </c>
      <c r="D1277" s="691"/>
      <c r="E1277" s="668"/>
      <c r="F1277" s="681"/>
      <c r="G1277" s="664"/>
      <c r="H1277" s="585"/>
      <c r="I1277" s="586"/>
      <c r="J1277" s="571"/>
      <c r="K1277" s="572"/>
      <c r="L1277" s="575"/>
      <c r="M1277" s="576"/>
      <c r="N1277" s="581" t="s">
        <v>16</v>
      </c>
      <c r="O1277" s="582"/>
      <c r="P1277" s="571"/>
      <c r="Q1277" s="572"/>
      <c r="R1277" s="575"/>
      <c r="S1277" s="576"/>
      <c r="T1277" s="581" t="s">
        <v>16</v>
      </c>
      <c r="U1277" s="582"/>
      <c r="V1277" s="585"/>
      <c r="W1277" s="586"/>
      <c r="X1277" s="571"/>
      <c r="Y1277" s="586"/>
      <c r="Z1277" s="571"/>
      <c r="AA1277" s="586"/>
      <c r="AB1277" s="571"/>
      <c r="AC1277" s="572"/>
      <c r="AD1277" s="575"/>
      <c r="AE1277" s="576"/>
      <c r="AF1277" s="577"/>
      <c r="AG1277" s="578"/>
      <c r="AH1277" s="571"/>
      <c r="AI1277" s="572"/>
      <c r="AJ1277" s="575"/>
      <c r="AK1277" s="576"/>
      <c r="AL1277" s="577"/>
      <c r="AM1277" s="578"/>
      <c r="AN1277" s="571"/>
      <c r="AO1277" s="572"/>
      <c r="AP1277" s="575"/>
      <c r="AQ1277" s="576"/>
      <c r="AR1277" s="577"/>
      <c r="AS1277" s="578"/>
      <c r="AT1277" s="627"/>
      <c r="AU1277" s="628"/>
      <c r="AV1277" s="629"/>
      <c r="AW1277" s="630"/>
      <c r="AX1277" s="577"/>
      <c r="AY1277" s="578"/>
      <c r="AZ1277" s="571"/>
      <c r="BA1277" s="572"/>
      <c r="BB1277" s="575"/>
      <c r="BC1277" s="576"/>
      <c r="BD1277" s="577"/>
      <c r="BE1277" s="578"/>
      <c r="BF1277" s="627"/>
      <c r="BG1277" s="628"/>
      <c r="BH1277" s="629"/>
      <c r="BI1277" s="630"/>
      <c r="BJ1277" s="577"/>
      <c r="BK1277" s="578"/>
      <c r="BL1277" s="605"/>
      <c r="BM1277" s="606"/>
      <c r="BN1277" s="607"/>
      <c r="BO1277" s="588"/>
      <c r="BP1277" s="556"/>
      <c r="BQ1277" s="556"/>
      <c r="BR1277" s="65"/>
      <c r="BS1277" s="65"/>
      <c r="BT1277" s="268"/>
    </row>
    <row r="1278" spans="1:72" ht="21.75" customHeight="1" x14ac:dyDescent="0.25">
      <c r="A1278" s="268"/>
      <c r="B1278" s="678" t="str">
        <f>IF(ROSTER!B$36="","",ROSTER!B$36)</f>
        <v/>
      </c>
      <c r="C1278" s="669" t="str">
        <f>IF(ROSTER!C$36="","",ROSTER!C$36)</f>
        <v/>
      </c>
      <c r="D1278" s="670"/>
      <c r="E1278" s="667"/>
      <c r="F1278" s="680">
        <f>IF(E1278="y",1,IF(E1278="S",1,0))</f>
        <v>0</v>
      </c>
      <c r="G1278" s="663">
        <f>IF(E1278="S",1,0)</f>
        <v>0</v>
      </c>
      <c r="H1278" s="583"/>
      <c r="I1278" s="584"/>
      <c r="J1278" s="569"/>
      <c r="K1278" s="570"/>
      <c r="L1278" s="573"/>
      <c r="M1278" s="574"/>
      <c r="N1278" s="579">
        <f>L1278+J1278</f>
        <v>0</v>
      </c>
      <c r="O1278" s="580"/>
      <c r="P1278" s="569"/>
      <c r="Q1278" s="570"/>
      <c r="R1278" s="573"/>
      <c r="S1278" s="574"/>
      <c r="T1278" s="579">
        <f>R1278-P1278</f>
        <v>0</v>
      </c>
      <c r="U1278" s="580"/>
      <c r="V1278" s="583"/>
      <c r="W1278" s="584"/>
      <c r="X1278" s="569"/>
      <c r="Y1278" s="584"/>
      <c r="Z1278" s="569"/>
      <c r="AA1278" s="584"/>
      <c r="AB1278" s="569"/>
      <c r="AC1278" s="570"/>
      <c r="AD1278" s="573"/>
      <c r="AE1278" s="574"/>
      <c r="AF1278" s="557">
        <f>IF(AB1278=0,0,(AD1278/AB1278)*100)</f>
        <v>0</v>
      </c>
      <c r="AG1278" s="558"/>
      <c r="AH1278" s="569"/>
      <c r="AI1278" s="570"/>
      <c r="AJ1278" s="573"/>
      <c r="AK1278" s="574"/>
      <c r="AL1278" s="557">
        <f>IF(AH1278=0,0,(AJ1278/AH1278)*100)</f>
        <v>0</v>
      </c>
      <c r="AM1278" s="558"/>
      <c r="AN1278" s="569"/>
      <c r="AO1278" s="570"/>
      <c r="AP1278" s="573"/>
      <c r="AQ1278" s="574"/>
      <c r="AR1278" s="557">
        <f>IF(AN1278=0,0,(AP1278/AN1278)*100)</f>
        <v>0</v>
      </c>
      <c r="AS1278" s="558"/>
      <c r="AT1278" s="561">
        <f>AB1278+AH1278+AN1278</f>
        <v>0</v>
      </c>
      <c r="AU1278" s="562"/>
      <c r="AV1278" s="565">
        <f>AD1278+AJ1278+AP1278</f>
        <v>0</v>
      </c>
      <c r="AW1278" s="566"/>
      <c r="AX1278" s="557">
        <f>IF(AT1278=0,0,(AV1278/AT1278)*100)</f>
        <v>0</v>
      </c>
      <c r="AY1278" s="558"/>
      <c r="AZ1278" s="569"/>
      <c r="BA1278" s="570"/>
      <c r="BB1278" s="573"/>
      <c r="BC1278" s="574"/>
      <c r="BD1278" s="557">
        <f>IF(AZ1278=0,0,(BB1278/AZ1278)*100)</f>
        <v>0</v>
      </c>
      <c r="BE1278" s="558"/>
      <c r="BF1278" s="561">
        <f>AT1278+AZ1278</f>
        <v>0</v>
      </c>
      <c r="BG1278" s="562"/>
      <c r="BH1278" s="565">
        <f>AV1278+BB1278</f>
        <v>0</v>
      </c>
      <c r="BI1278" s="566"/>
      <c r="BJ1278" s="557">
        <f>IF(BF1278=0,0,(BH1278/BF1278)*100)</f>
        <v>0</v>
      </c>
      <c r="BK1278" s="558"/>
      <c r="BL1278" s="602">
        <f>(AD1278*2)+(AJ1278*2)+(AP1278*3)+BB1278</f>
        <v>0</v>
      </c>
      <c r="BM1278" s="603"/>
      <c r="BN1278" s="604"/>
      <c r="BO1278" s="587">
        <f t="shared" ref="BO1278" si="1208">IF(BQ1278=0,0,50*BP1278/BQ1278)</f>
        <v>0</v>
      </c>
      <c r="BP1278" s="555">
        <f t="shared" ref="BP1278" si="1209">(BL1278*BS$1250)+(N1278*BS$1251)+(X1278*BS$1252)+(R1278*BS$1253)+(V1278*BS$1254)+(Z1278*BS$1255)</f>
        <v>0</v>
      </c>
      <c r="BQ1278" s="555">
        <f t="shared" ref="BQ1278" si="1210">((AZ1278-BB1278)*BS$1257)+((AT1278-AV1278)*BS$1256)+(H1278*BS$1258)+(P1278*BS$1259)</f>
        <v>0</v>
      </c>
      <c r="BR1278" s="65"/>
      <c r="BS1278" s="65"/>
      <c r="BT1278" s="268"/>
    </row>
    <row r="1279" spans="1:72" ht="21.75" customHeight="1" x14ac:dyDescent="0.25">
      <c r="A1279" s="268"/>
      <c r="B1279" s="679"/>
      <c r="C1279" s="690" t="str">
        <f>IF(ROSTER!D$36="","",ROSTER!D$36)</f>
        <v/>
      </c>
      <c r="D1279" s="691"/>
      <c r="E1279" s="668"/>
      <c r="F1279" s="681"/>
      <c r="G1279" s="664"/>
      <c r="H1279" s="585"/>
      <c r="I1279" s="586"/>
      <c r="J1279" s="571"/>
      <c r="K1279" s="572"/>
      <c r="L1279" s="575"/>
      <c r="M1279" s="576"/>
      <c r="N1279" s="581" t="s">
        <v>16</v>
      </c>
      <c r="O1279" s="582"/>
      <c r="P1279" s="571"/>
      <c r="Q1279" s="572"/>
      <c r="R1279" s="575"/>
      <c r="S1279" s="576"/>
      <c r="T1279" s="581" t="s">
        <v>16</v>
      </c>
      <c r="U1279" s="582"/>
      <c r="V1279" s="585"/>
      <c r="W1279" s="586"/>
      <c r="X1279" s="571"/>
      <c r="Y1279" s="586"/>
      <c r="Z1279" s="571"/>
      <c r="AA1279" s="586"/>
      <c r="AB1279" s="571"/>
      <c r="AC1279" s="572"/>
      <c r="AD1279" s="575"/>
      <c r="AE1279" s="576"/>
      <c r="AF1279" s="577"/>
      <c r="AG1279" s="578"/>
      <c r="AH1279" s="571"/>
      <c r="AI1279" s="572"/>
      <c r="AJ1279" s="575"/>
      <c r="AK1279" s="576"/>
      <c r="AL1279" s="577"/>
      <c r="AM1279" s="578"/>
      <c r="AN1279" s="571"/>
      <c r="AO1279" s="572"/>
      <c r="AP1279" s="575"/>
      <c r="AQ1279" s="576"/>
      <c r="AR1279" s="577"/>
      <c r="AS1279" s="578"/>
      <c r="AT1279" s="627"/>
      <c r="AU1279" s="628"/>
      <c r="AV1279" s="629"/>
      <c r="AW1279" s="630"/>
      <c r="AX1279" s="577"/>
      <c r="AY1279" s="578"/>
      <c r="AZ1279" s="571"/>
      <c r="BA1279" s="572"/>
      <c r="BB1279" s="575"/>
      <c r="BC1279" s="576"/>
      <c r="BD1279" s="577"/>
      <c r="BE1279" s="578"/>
      <c r="BF1279" s="627"/>
      <c r="BG1279" s="628"/>
      <c r="BH1279" s="629"/>
      <c r="BI1279" s="630"/>
      <c r="BJ1279" s="577"/>
      <c r="BK1279" s="578"/>
      <c r="BL1279" s="605"/>
      <c r="BM1279" s="606"/>
      <c r="BN1279" s="607"/>
      <c r="BO1279" s="588"/>
      <c r="BP1279" s="556"/>
      <c r="BQ1279" s="556"/>
      <c r="BR1279" s="65"/>
      <c r="BS1279" s="65"/>
      <c r="BT1279" s="268"/>
    </row>
    <row r="1280" spans="1:72" ht="21.75" customHeight="1" x14ac:dyDescent="0.25">
      <c r="A1280" s="268"/>
      <c r="B1280" s="678" t="str">
        <f>IF(ROSTER!B$38="","",ROSTER!B$38)</f>
        <v/>
      </c>
      <c r="C1280" s="669" t="str">
        <f>IF(ROSTER!C$38="","",ROSTER!C$38)</f>
        <v/>
      </c>
      <c r="D1280" s="670"/>
      <c r="E1280" s="667"/>
      <c r="F1280" s="680">
        <f>IF(E1280="y",1,IF(E1280="S",1,0))</f>
        <v>0</v>
      </c>
      <c r="G1280" s="663">
        <f>IF(E1280="S",1,0)</f>
        <v>0</v>
      </c>
      <c r="H1280" s="583"/>
      <c r="I1280" s="584"/>
      <c r="J1280" s="569"/>
      <c r="K1280" s="570"/>
      <c r="L1280" s="573"/>
      <c r="M1280" s="574"/>
      <c r="N1280" s="579">
        <f>L1280+J1280</f>
        <v>0</v>
      </c>
      <c r="O1280" s="580"/>
      <c r="P1280" s="569"/>
      <c r="Q1280" s="570"/>
      <c r="R1280" s="573"/>
      <c r="S1280" s="574"/>
      <c r="T1280" s="579">
        <f>R1280-P1280</f>
        <v>0</v>
      </c>
      <c r="U1280" s="580"/>
      <c r="V1280" s="583"/>
      <c r="W1280" s="584"/>
      <c r="X1280" s="569"/>
      <c r="Y1280" s="584"/>
      <c r="Z1280" s="569"/>
      <c r="AA1280" s="584"/>
      <c r="AB1280" s="569"/>
      <c r="AC1280" s="570"/>
      <c r="AD1280" s="573"/>
      <c r="AE1280" s="574"/>
      <c r="AF1280" s="557">
        <f>IF(AB1280=0,0,(AD1280/AB1280)*100)</f>
        <v>0</v>
      </c>
      <c r="AG1280" s="558"/>
      <c r="AH1280" s="569"/>
      <c r="AI1280" s="570"/>
      <c r="AJ1280" s="573"/>
      <c r="AK1280" s="574"/>
      <c r="AL1280" s="557">
        <f>IF(AH1280=0,0,(AJ1280/AH1280)*100)</f>
        <v>0</v>
      </c>
      <c r="AM1280" s="558"/>
      <c r="AN1280" s="569"/>
      <c r="AO1280" s="570"/>
      <c r="AP1280" s="573"/>
      <c r="AQ1280" s="574"/>
      <c r="AR1280" s="557">
        <f>IF(AN1280=0,0,(AP1280/AN1280)*100)</f>
        <v>0</v>
      </c>
      <c r="AS1280" s="558"/>
      <c r="AT1280" s="561">
        <f>AB1280+AH1280+AN1280</f>
        <v>0</v>
      </c>
      <c r="AU1280" s="562"/>
      <c r="AV1280" s="565">
        <f>AD1280+AJ1280+AP1280</f>
        <v>0</v>
      </c>
      <c r="AW1280" s="566"/>
      <c r="AX1280" s="557">
        <f>IF(AT1280=0,0,(AV1280/AT1280)*100)</f>
        <v>0</v>
      </c>
      <c r="AY1280" s="558"/>
      <c r="AZ1280" s="569"/>
      <c r="BA1280" s="570"/>
      <c r="BB1280" s="573"/>
      <c r="BC1280" s="574"/>
      <c r="BD1280" s="557">
        <f>IF(AZ1280=0,0,(BB1280/AZ1280)*100)</f>
        <v>0</v>
      </c>
      <c r="BE1280" s="558"/>
      <c r="BF1280" s="561">
        <f>AT1280+AZ1280</f>
        <v>0</v>
      </c>
      <c r="BG1280" s="562"/>
      <c r="BH1280" s="565">
        <f>AV1280+BB1280</f>
        <v>0</v>
      </c>
      <c r="BI1280" s="566"/>
      <c r="BJ1280" s="557">
        <f>IF(BF1280=0,0,(BH1280/BF1280)*100)</f>
        <v>0</v>
      </c>
      <c r="BK1280" s="558"/>
      <c r="BL1280" s="602">
        <f>(AD1280*2)+(AJ1280*2)+(AP1280*3)+BB1280</f>
        <v>0</v>
      </c>
      <c r="BM1280" s="603"/>
      <c r="BN1280" s="604"/>
      <c r="BO1280" s="587">
        <f t="shared" ref="BO1280" si="1211">IF(BQ1280=0,0,50*BP1280/BQ1280)</f>
        <v>0</v>
      </c>
      <c r="BP1280" s="555">
        <f t="shared" ref="BP1280" si="1212">(BL1280*BS$1250)+(N1280*BS$1251)+(X1280*BS$1252)+(R1280*BS$1253)+(V1280*BS$1254)+(Z1280*BS$1255)</f>
        <v>0</v>
      </c>
      <c r="BQ1280" s="555">
        <f t="shared" ref="BQ1280" si="1213">((AZ1280-BB1280)*BS$1257)+((AT1280-AV1280)*BS$1256)+(H1280*BS$1258)+(P1280*BS$1259)</f>
        <v>0</v>
      </c>
      <c r="BR1280" s="65"/>
      <c r="BS1280" s="65"/>
      <c r="BT1280" s="268"/>
    </row>
    <row r="1281" spans="1:72" ht="21.75" customHeight="1" x14ac:dyDescent="0.25">
      <c r="A1281" s="268"/>
      <c r="B1281" s="679"/>
      <c r="C1281" s="690" t="str">
        <f>IF(ROSTER!D$38="","",ROSTER!D$38)</f>
        <v/>
      </c>
      <c r="D1281" s="691"/>
      <c r="E1281" s="668"/>
      <c r="F1281" s="681"/>
      <c r="G1281" s="664"/>
      <c r="H1281" s="585"/>
      <c r="I1281" s="586"/>
      <c r="J1281" s="571"/>
      <c r="K1281" s="572"/>
      <c r="L1281" s="575"/>
      <c r="M1281" s="576"/>
      <c r="N1281" s="581" t="s">
        <v>16</v>
      </c>
      <c r="O1281" s="582"/>
      <c r="P1281" s="571"/>
      <c r="Q1281" s="572"/>
      <c r="R1281" s="575"/>
      <c r="S1281" s="576"/>
      <c r="T1281" s="581" t="s">
        <v>16</v>
      </c>
      <c r="U1281" s="582"/>
      <c r="V1281" s="585"/>
      <c r="W1281" s="586"/>
      <c r="X1281" s="571"/>
      <c r="Y1281" s="586"/>
      <c r="Z1281" s="571"/>
      <c r="AA1281" s="586"/>
      <c r="AB1281" s="571"/>
      <c r="AC1281" s="572"/>
      <c r="AD1281" s="575"/>
      <c r="AE1281" s="576"/>
      <c r="AF1281" s="577"/>
      <c r="AG1281" s="578"/>
      <c r="AH1281" s="571"/>
      <c r="AI1281" s="572"/>
      <c r="AJ1281" s="575"/>
      <c r="AK1281" s="576"/>
      <c r="AL1281" s="577"/>
      <c r="AM1281" s="578"/>
      <c r="AN1281" s="571"/>
      <c r="AO1281" s="572"/>
      <c r="AP1281" s="575"/>
      <c r="AQ1281" s="576"/>
      <c r="AR1281" s="577"/>
      <c r="AS1281" s="578"/>
      <c r="AT1281" s="627"/>
      <c r="AU1281" s="628"/>
      <c r="AV1281" s="629"/>
      <c r="AW1281" s="630"/>
      <c r="AX1281" s="577"/>
      <c r="AY1281" s="578"/>
      <c r="AZ1281" s="571"/>
      <c r="BA1281" s="572"/>
      <c r="BB1281" s="575"/>
      <c r="BC1281" s="576"/>
      <c r="BD1281" s="577"/>
      <c r="BE1281" s="578"/>
      <c r="BF1281" s="627"/>
      <c r="BG1281" s="628"/>
      <c r="BH1281" s="629"/>
      <c r="BI1281" s="630"/>
      <c r="BJ1281" s="577"/>
      <c r="BK1281" s="578"/>
      <c r="BL1281" s="605"/>
      <c r="BM1281" s="606"/>
      <c r="BN1281" s="607"/>
      <c r="BO1281" s="588"/>
      <c r="BP1281" s="556"/>
      <c r="BQ1281" s="556"/>
      <c r="BR1281" s="65"/>
      <c r="BS1281" s="65"/>
      <c r="BT1281" s="268"/>
    </row>
    <row r="1282" spans="1:72" ht="21.75" customHeight="1" x14ac:dyDescent="0.25">
      <c r="A1282" s="268"/>
      <c r="B1282" s="678" t="str">
        <f>IF(ROSTER!B$40="","",ROSTER!B$40)</f>
        <v/>
      </c>
      <c r="C1282" s="669" t="str">
        <f>IF(ROSTER!C$40="","",ROSTER!C$40)</f>
        <v/>
      </c>
      <c r="D1282" s="670"/>
      <c r="E1282" s="667"/>
      <c r="F1282" s="680">
        <f>IF(E1282="y",1,IF(E1282="S",1,0))</f>
        <v>0</v>
      </c>
      <c r="G1282" s="663">
        <f>IF(E1282="S",1,0)</f>
        <v>0</v>
      </c>
      <c r="H1282" s="583"/>
      <c r="I1282" s="584"/>
      <c r="J1282" s="569"/>
      <c r="K1282" s="570"/>
      <c r="L1282" s="573"/>
      <c r="M1282" s="574"/>
      <c r="N1282" s="579">
        <f>L1282+J1282</f>
        <v>0</v>
      </c>
      <c r="O1282" s="580"/>
      <c r="P1282" s="569"/>
      <c r="Q1282" s="570"/>
      <c r="R1282" s="573"/>
      <c r="S1282" s="574"/>
      <c r="T1282" s="579">
        <f>R1282-P1282</f>
        <v>0</v>
      </c>
      <c r="U1282" s="580"/>
      <c r="V1282" s="583"/>
      <c r="W1282" s="584"/>
      <c r="X1282" s="569"/>
      <c r="Y1282" s="584"/>
      <c r="Z1282" s="569"/>
      <c r="AA1282" s="584"/>
      <c r="AB1282" s="569"/>
      <c r="AC1282" s="570"/>
      <c r="AD1282" s="573"/>
      <c r="AE1282" s="574"/>
      <c r="AF1282" s="557">
        <f>IF(AB1282=0,0,(AD1282/AB1282)*100)</f>
        <v>0</v>
      </c>
      <c r="AG1282" s="558"/>
      <c r="AH1282" s="569"/>
      <c r="AI1282" s="570"/>
      <c r="AJ1282" s="573"/>
      <c r="AK1282" s="574"/>
      <c r="AL1282" s="557">
        <f>IF(AH1282=0,0,(AJ1282/AH1282)*100)</f>
        <v>0</v>
      </c>
      <c r="AM1282" s="558"/>
      <c r="AN1282" s="569"/>
      <c r="AO1282" s="570"/>
      <c r="AP1282" s="573"/>
      <c r="AQ1282" s="574"/>
      <c r="AR1282" s="557">
        <f>IF(AN1282=0,0,(AP1282/AN1282)*100)</f>
        <v>0</v>
      </c>
      <c r="AS1282" s="558"/>
      <c r="AT1282" s="561">
        <f>AB1282+AH1282+AN1282</f>
        <v>0</v>
      </c>
      <c r="AU1282" s="562"/>
      <c r="AV1282" s="565">
        <f>AD1282+AJ1282+AP1282</f>
        <v>0</v>
      </c>
      <c r="AW1282" s="566"/>
      <c r="AX1282" s="557">
        <f>IF(AT1282=0,0,(AV1282/AT1282)*100)</f>
        <v>0</v>
      </c>
      <c r="AY1282" s="558"/>
      <c r="AZ1282" s="569"/>
      <c r="BA1282" s="570"/>
      <c r="BB1282" s="573"/>
      <c r="BC1282" s="574"/>
      <c r="BD1282" s="557">
        <f>IF(AZ1282=0,0,(BB1282/AZ1282)*100)</f>
        <v>0</v>
      </c>
      <c r="BE1282" s="558"/>
      <c r="BF1282" s="561">
        <f>AT1282+AZ1282</f>
        <v>0</v>
      </c>
      <c r="BG1282" s="562"/>
      <c r="BH1282" s="565">
        <f>AV1282+BB1282</f>
        <v>0</v>
      </c>
      <c r="BI1282" s="566"/>
      <c r="BJ1282" s="557">
        <f>IF(BF1282=0,0,(BH1282/BF1282)*100)</f>
        <v>0</v>
      </c>
      <c r="BK1282" s="558"/>
      <c r="BL1282" s="602">
        <f>(AD1282*2)+(AJ1282*2)+(AP1282*3)+BB1282</f>
        <v>0</v>
      </c>
      <c r="BM1282" s="603"/>
      <c r="BN1282" s="604"/>
      <c r="BO1282" s="587">
        <f t="shared" ref="BO1282" si="1214">IF(BQ1282=0,0,50*BP1282/BQ1282)</f>
        <v>0</v>
      </c>
      <c r="BP1282" s="555">
        <f t="shared" ref="BP1282" si="1215">(BL1282*BS$1250)+(N1282*BS$1251)+(X1282*BS$1252)+(R1282*BS$1253)+(V1282*BS$1254)+(Z1282*BS$1255)</f>
        <v>0</v>
      </c>
      <c r="BQ1282" s="555">
        <f t="shared" ref="BQ1282" si="1216">((AZ1282-BB1282)*BS$1257)+((AT1282-AV1282)*BS$1256)+(H1282*BS$1258)+(P1282*BS$1259)</f>
        <v>0</v>
      </c>
      <c r="BR1282" s="65"/>
      <c r="BS1282" s="65"/>
      <c r="BT1282" s="268"/>
    </row>
    <row r="1283" spans="1:72" ht="21.75" customHeight="1" x14ac:dyDescent="0.25">
      <c r="A1283" s="268"/>
      <c r="B1283" s="679"/>
      <c r="C1283" s="690" t="str">
        <f>IF(ROSTER!D$40="","",ROSTER!D$40)</f>
        <v/>
      </c>
      <c r="D1283" s="691"/>
      <c r="E1283" s="668"/>
      <c r="F1283" s="681"/>
      <c r="G1283" s="664"/>
      <c r="H1283" s="585"/>
      <c r="I1283" s="586"/>
      <c r="J1283" s="571"/>
      <c r="K1283" s="572"/>
      <c r="L1283" s="575"/>
      <c r="M1283" s="576"/>
      <c r="N1283" s="581" t="s">
        <v>16</v>
      </c>
      <c r="O1283" s="582"/>
      <c r="P1283" s="571"/>
      <c r="Q1283" s="572"/>
      <c r="R1283" s="575"/>
      <c r="S1283" s="576"/>
      <c r="T1283" s="581" t="s">
        <v>16</v>
      </c>
      <c r="U1283" s="582"/>
      <c r="V1283" s="585"/>
      <c r="W1283" s="586"/>
      <c r="X1283" s="571"/>
      <c r="Y1283" s="586"/>
      <c r="Z1283" s="571"/>
      <c r="AA1283" s="586"/>
      <c r="AB1283" s="571"/>
      <c r="AC1283" s="572"/>
      <c r="AD1283" s="575"/>
      <c r="AE1283" s="576"/>
      <c r="AF1283" s="577"/>
      <c r="AG1283" s="578"/>
      <c r="AH1283" s="571"/>
      <c r="AI1283" s="572"/>
      <c r="AJ1283" s="575"/>
      <c r="AK1283" s="576"/>
      <c r="AL1283" s="577"/>
      <c r="AM1283" s="578"/>
      <c r="AN1283" s="571"/>
      <c r="AO1283" s="572"/>
      <c r="AP1283" s="575"/>
      <c r="AQ1283" s="576"/>
      <c r="AR1283" s="577"/>
      <c r="AS1283" s="578"/>
      <c r="AT1283" s="627"/>
      <c r="AU1283" s="628"/>
      <c r="AV1283" s="629"/>
      <c r="AW1283" s="630"/>
      <c r="AX1283" s="577"/>
      <c r="AY1283" s="578"/>
      <c r="AZ1283" s="571"/>
      <c r="BA1283" s="572"/>
      <c r="BB1283" s="575"/>
      <c r="BC1283" s="576"/>
      <c r="BD1283" s="577"/>
      <c r="BE1283" s="578"/>
      <c r="BF1283" s="627"/>
      <c r="BG1283" s="628"/>
      <c r="BH1283" s="629"/>
      <c r="BI1283" s="630"/>
      <c r="BJ1283" s="577"/>
      <c r="BK1283" s="578"/>
      <c r="BL1283" s="605"/>
      <c r="BM1283" s="606"/>
      <c r="BN1283" s="607"/>
      <c r="BO1283" s="588"/>
      <c r="BP1283" s="556"/>
      <c r="BQ1283" s="556"/>
      <c r="BR1283" s="65"/>
      <c r="BS1283" s="65"/>
      <c r="BT1283" s="268"/>
    </row>
    <row r="1284" spans="1:72" ht="21.75" customHeight="1" x14ac:dyDescent="0.25">
      <c r="A1284" s="268"/>
      <c r="B1284" s="678" t="str">
        <f>IF(ROSTER!B$42="","",ROSTER!B$42)</f>
        <v/>
      </c>
      <c r="C1284" s="669" t="str">
        <f>IF(ROSTER!C$42="","",ROSTER!C$42)</f>
        <v/>
      </c>
      <c r="D1284" s="670"/>
      <c r="E1284" s="667"/>
      <c r="F1284" s="680">
        <f>IF(E1284="y",1,IF(E1284="S",1,0))</f>
        <v>0</v>
      </c>
      <c r="G1284" s="663">
        <f>IF(E1284="S",1,0)</f>
        <v>0</v>
      </c>
      <c r="H1284" s="583"/>
      <c r="I1284" s="584"/>
      <c r="J1284" s="569"/>
      <c r="K1284" s="570"/>
      <c r="L1284" s="573"/>
      <c r="M1284" s="574"/>
      <c r="N1284" s="579">
        <f>L1284+J1284</f>
        <v>0</v>
      </c>
      <c r="O1284" s="580"/>
      <c r="P1284" s="569"/>
      <c r="Q1284" s="570"/>
      <c r="R1284" s="573"/>
      <c r="S1284" s="574"/>
      <c r="T1284" s="579">
        <f>R1284-P1284</f>
        <v>0</v>
      </c>
      <c r="U1284" s="580"/>
      <c r="V1284" s="583"/>
      <c r="W1284" s="584"/>
      <c r="X1284" s="569"/>
      <c r="Y1284" s="584"/>
      <c r="Z1284" s="569"/>
      <c r="AA1284" s="584"/>
      <c r="AB1284" s="569"/>
      <c r="AC1284" s="570"/>
      <c r="AD1284" s="573"/>
      <c r="AE1284" s="574"/>
      <c r="AF1284" s="557">
        <f>IF(AB1284=0,0,(AD1284/AB1284)*100)</f>
        <v>0</v>
      </c>
      <c r="AG1284" s="558"/>
      <c r="AH1284" s="569"/>
      <c r="AI1284" s="570"/>
      <c r="AJ1284" s="573"/>
      <c r="AK1284" s="574"/>
      <c r="AL1284" s="557">
        <f>IF(AH1284=0,0,(AJ1284/AH1284)*100)</f>
        <v>0</v>
      </c>
      <c r="AM1284" s="558"/>
      <c r="AN1284" s="569"/>
      <c r="AO1284" s="570"/>
      <c r="AP1284" s="573"/>
      <c r="AQ1284" s="574"/>
      <c r="AR1284" s="557">
        <f>IF(AN1284=0,0,(AP1284/AN1284)*100)</f>
        <v>0</v>
      </c>
      <c r="AS1284" s="558"/>
      <c r="AT1284" s="561">
        <f>AB1284+AH1284+AN1284</f>
        <v>0</v>
      </c>
      <c r="AU1284" s="562"/>
      <c r="AV1284" s="565">
        <f>AD1284+AJ1284+AP1284</f>
        <v>0</v>
      </c>
      <c r="AW1284" s="566"/>
      <c r="AX1284" s="557">
        <f>IF(AT1284=0,0,(AV1284/AT1284)*100)</f>
        <v>0</v>
      </c>
      <c r="AY1284" s="558"/>
      <c r="AZ1284" s="569"/>
      <c r="BA1284" s="570"/>
      <c r="BB1284" s="573"/>
      <c r="BC1284" s="574"/>
      <c r="BD1284" s="557">
        <f>IF(AZ1284=0,0,(BB1284/AZ1284)*100)</f>
        <v>0</v>
      </c>
      <c r="BE1284" s="558"/>
      <c r="BF1284" s="561">
        <f>AT1284+AZ1284</f>
        <v>0</v>
      </c>
      <c r="BG1284" s="562"/>
      <c r="BH1284" s="565">
        <f>AV1284+BB1284</f>
        <v>0</v>
      </c>
      <c r="BI1284" s="566"/>
      <c r="BJ1284" s="557">
        <f>IF(BF1284=0,0,(BH1284/BF1284)*100)</f>
        <v>0</v>
      </c>
      <c r="BK1284" s="558"/>
      <c r="BL1284" s="602">
        <f>(AD1284*2)+(AJ1284*2)+(AP1284*3)+BB1284</f>
        <v>0</v>
      </c>
      <c r="BM1284" s="603"/>
      <c r="BN1284" s="604"/>
      <c r="BO1284" s="587">
        <f t="shared" ref="BO1284" si="1217">IF(BQ1284=0,0,50*BP1284/BQ1284)</f>
        <v>0</v>
      </c>
      <c r="BP1284" s="555">
        <f t="shared" ref="BP1284" si="1218">(BL1284*BS$1250)+(N1284*BS$1251)+(X1284*BS$1252)+(R1284*BS$1253)+(V1284*BS$1254)+(Z1284*BS$1255)</f>
        <v>0</v>
      </c>
      <c r="BQ1284" s="555">
        <f t="shared" ref="BQ1284" si="1219">((AZ1284-BB1284)*BS$1257)+((AT1284-AV1284)*BS$1256)+(H1284*BS$1258)+(P1284*BS$1259)</f>
        <v>0</v>
      </c>
      <c r="BR1284" s="65"/>
      <c r="BS1284" s="65"/>
      <c r="BT1284" s="268"/>
    </row>
    <row r="1285" spans="1:72" ht="21.75" customHeight="1" x14ac:dyDescent="0.25">
      <c r="A1285" s="268"/>
      <c r="B1285" s="679"/>
      <c r="C1285" s="690" t="str">
        <f>IF(ROSTER!D$42="","",ROSTER!D$42)</f>
        <v/>
      </c>
      <c r="D1285" s="691"/>
      <c r="E1285" s="668"/>
      <c r="F1285" s="681"/>
      <c r="G1285" s="664"/>
      <c r="H1285" s="585"/>
      <c r="I1285" s="586"/>
      <c r="J1285" s="571"/>
      <c r="K1285" s="572"/>
      <c r="L1285" s="575"/>
      <c r="M1285" s="576"/>
      <c r="N1285" s="581" t="s">
        <v>16</v>
      </c>
      <c r="O1285" s="582"/>
      <c r="P1285" s="571"/>
      <c r="Q1285" s="572"/>
      <c r="R1285" s="575"/>
      <c r="S1285" s="576"/>
      <c r="T1285" s="581" t="s">
        <v>16</v>
      </c>
      <c r="U1285" s="582"/>
      <c r="V1285" s="585"/>
      <c r="W1285" s="586"/>
      <c r="X1285" s="571"/>
      <c r="Y1285" s="586"/>
      <c r="Z1285" s="571"/>
      <c r="AA1285" s="586"/>
      <c r="AB1285" s="571"/>
      <c r="AC1285" s="572"/>
      <c r="AD1285" s="575"/>
      <c r="AE1285" s="576"/>
      <c r="AF1285" s="577"/>
      <c r="AG1285" s="578"/>
      <c r="AH1285" s="571"/>
      <c r="AI1285" s="572"/>
      <c r="AJ1285" s="575"/>
      <c r="AK1285" s="576"/>
      <c r="AL1285" s="577"/>
      <c r="AM1285" s="578"/>
      <c r="AN1285" s="571"/>
      <c r="AO1285" s="572"/>
      <c r="AP1285" s="575"/>
      <c r="AQ1285" s="576"/>
      <c r="AR1285" s="577"/>
      <c r="AS1285" s="578"/>
      <c r="AT1285" s="627"/>
      <c r="AU1285" s="628"/>
      <c r="AV1285" s="629"/>
      <c r="AW1285" s="630"/>
      <c r="AX1285" s="577"/>
      <c r="AY1285" s="578"/>
      <c r="AZ1285" s="571"/>
      <c r="BA1285" s="572"/>
      <c r="BB1285" s="575"/>
      <c r="BC1285" s="576"/>
      <c r="BD1285" s="577"/>
      <c r="BE1285" s="578"/>
      <c r="BF1285" s="627"/>
      <c r="BG1285" s="628"/>
      <c r="BH1285" s="629"/>
      <c r="BI1285" s="630"/>
      <c r="BJ1285" s="577"/>
      <c r="BK1285" s="578"/>
      <c r="BL1285" s="605"/>
      <c r="BM1285" s="606"/>
      <c r="BN1285" s="607"/>
      <c r="BO1285" s="588"/>
      <c r="BP1285" s="556"/>
      <c r="BQ1285" s="556"/>
      <c r="BR1285" s="65"/>
      <c r="BS1285" s="65"/>
      <c r="BT1285" s="268"/>
    </row>
    <row r="1286" spans="1:72" ht="21.75" customHeight="1" x14ac:dyDescent="0.25">
      <c r="A1286" s="268"/>
      <c r="B1286" s="678" t="str">
        <f>IF(ROSTER!B$44="","",ROSTER!B$44)</f>
        <v/>
      </c>
      <c r="C1286" s="669" t="str">
        <f>IF(ROSTER!C$44="","",ROSTER!C$44)</f>
        <v/>
      </c>
      <c r="D1286" s="670"/>
      <c r="E1286" s="667"/>
      <c r="F1286" s="680">
        <f>IF(E1286="y",1,IF(E1286="S",1,0))</f>
        <v>0</v>
      </c>
      <c r="G1286" s="663">
        <f>IF(E1286="S",1,0)</f>
        <v>0</v>
      </c>
      <c r="H1286" s="583"/>
      <c r="I1286" s="584"/>
      <c r="J1286" s="569"/>
      <c r="K1286" s="570"/>
      <c r="L1286" s="573"/>
      <c r="M1286" s="574"/>
      <c r="N1286" s="579">
        <f>L1286+J1286</f>
        <v>0</v>
      </c>
      <c r="O1286" s="580"/>
      <c r="P1286" s="569"/>
      <c r="Q1286" s="570"/>
      <c r="R1286" s="573"/>
      <c r="S1286" s="574"/>
      <c r="T1286" s="579">
        <f>R1286-P1286</f>
        <v>0</v>
      </c>
      <c r="U1286" s="580"/>
      <c r="V1286" s="583"/>
      <c r="W1286" s="584"/>
      <c r="X1286" s="569"/>
      <c r="Y1286" s="584"/>
      <c r="Z1286" s="569"/>
      <c r="AA1286" s="584"/>
      <c r="AB1286" s="569"/>
      <c r="AC1286" s="570"/>
      <c r="AD1286" s="573"/>
      <c r="AE1286" s="574"/>
      <c r="AF1286" s="557">
        <f>IF(AB1286=0,0,(AD1286/AB1286)*100)</f>
        <v>0</v>
      </c>
      <c r="AG1286" s="558"/>
      <c r="AH1286" s="569"/>
      <c r="AI1286" s="570"/>
      <c r="AJ1286" s="573"/>
      <c r="AK1286" s="574"/>
      <c r="AL1286" s="557">
        <f>IF(AH1286=0,0,(AJ1286/AH1286)*100)</f>
        <v>0</v>
      </c>
      <c r="AM1286" s="558"/>
      <c r="AN1286" s="569"/>
      <c r="AO1286" s="570"/>
      <c r="AP1286" s="573"/>
      <c r="AQ1286" s="574"/>
      <c r="AR1286" s="557">
        <f>IF(AN1286=0,0,(AP1286/AN1286)*100)</f>
        <v>0</v>
      </c>
      <c r="AS1286" s="558"/>
      <c r="AT1286" s="561">
        <f>AB1286+AH1286+AN1286</f>
        <v>0</v>
      </c>
      <c r="AU1286" s="562"/>
      <c r="AV1286" s="565">
        <f>AD1286+AJ1286+AP1286</f>
        <v>0</v>
      </c>
      <c r="AW1286" s="566"/>
      <c r="AX1286" s="557">
        <f>IF(AT1286=0,0,(AV1286/AT1286)*100)</f>
        <v>0</v>
      </c>
      <c r="AY1286" s="558"/>
      <c r="AZ1286" s="569"/>
      <c r="BA1286" s="570"/>
      <c r="BB1286" s="573"/>
      <c r="BC1286" s="574"/>
      <c r="BD1286" s="557">
        <f>IF(AZ1286=0,0,(BB1286/AZ1286)*100)</f>
        <v>0</v>
      </c>
      <c r="BE1286" s="558"/>
      <c r="BF1286" s="561">
        <f>AT1286+AZ1286</f>
        <v>0</v>
      </c>
      <c r="BG1286" s="562"/>
      <c r="BH1286" s="565">
        <f>AV1286+BB1286</f>
        <v>0</v>
      </c>
      <c r="BI1286" s="566"/>
      <c r="BJ1286" s="557">
        <f>IF(BF1286=0,0,(BH1286/BF1286)*100)</f>
        <v>0</v>
      </c>
      <c r="BK1286" s="558"/>
      <c r="BL1286" s="602">
        <f>(AD1286*2)+(AJ1286*2)+(AP1286*3)+BB1286</f>
        <v>0</v>
      </c>
      <c r="BM1286" s="603"/>
      <c r="BN1286" s="604"/>
      <c r="BO1286" s="587">
        <f t="shared" ref="BO1286" si="1220">IF(BQ1286=0,0,50*BP1286/BQ1286)</f>
        <v>0</v>
      </c>
      <c r="BP1286" s="555">
        <f t="shared" ref="BP1286" si="1221">(BL1286*BS$1250)+(N1286*BS$1251)+(X1286*BS$1252)+(R1286*BS$1253)+(V1286*BS$1254)+(Z1286*BS$1255)</f>
        <v>0</v>
      </c>
      <c r="BQ1286" s="555">
        <f t="shared" ref="BQ1286" si="1222">((AZ1286-BB1286)*BS$1257)+((AT1286-AV1286)*BS$1256)+(H1286*BS$1258)+(P1286*BS$1259)</f>
        <v>0</v>
      </c>
      <c r="BR1286" s="65"/>
      <c r="BS1286" s="65"/>
      <c r="BT1286" s="268"/>
    </row>
    <row r="1287" spans="1:72" ht="21.75" customHeight="1" x14ac:dyDescent="0.25">
      <c r="A1287" s="268"/>
      <c r="B1287" s="679"/>
      <c r="C1287" s="690" t="str">
        <f>IF(ROSTER!D$44="","",ROSTER!D$44)</f>
        <v/>
      </c>
      <c r="D1287" s="691"/>
      <c r="E1287" s="668"/>
      <c r="F1287" s="681"/>
      <c r="G1287" s="664"/>
      <c r="H1287" s="585"/>
      <c r="I1287" s="586"/>
      <c r="J1287" s="571"/>
      <c r="K1287" s="572"/>
      <c r="L1287" s="575"/>
      <c r="M1287" s="576"/>
      <c r="N1287" s="581" t="s">
        <v>16</v>
      </c>
      <c r="O1287" s="582"/>
      <c r="P1287" s="571"/>
      <c r="Q1287" s="572"/>
      <c r="R1287" s="575"/>
      <c r="S1287" s="576"/>
      <c r="T1287" s="581" t="s">
        <v>16</v>
      </c>
      <c r="U1287" s="582"/>
      <c r="V1287" s="585"/>
      <c r="W1287" s="586"/>
      <c r="X1287" s="571"/>
      <c r="Y1287" s="586"/>
      <c r="Z1287" s="571"/>
      <c r="AA1287" s="586"/>
      <c r="AB1287" s="571"/>
      <c r="AC1287" s="572"/>
      <c r="AD1287" s="575"/>
      <c r="AE1287" s="576"/>
      <c r="AF1287" s="577"/>
      <c r="AG1287" s="578"/>
      <c r="AH1287" s="571"/>
      <c r="AI1287" s="572"/>
      <c r="AJ1287" s="575"/>
      <c r="AK1287" s="576"/>
      <c r="AL1287" s="577"/>
      <c r="AM1287" s="578"/>
      <c r="AN1287" s="571"/>
      <c r="AO1287" s="572"/>
      <c r="AP1287" s="575"/>
      <c r="AQ1287" s="576"/>
      <c r="AR1287" s="577"/>
      <c r="AS1287" s="578"/>
      <c r="AT1287" s="627"/>
      <c r="AU1287" s="628"/>
      <c r="AV1287" s="629"/>
      <c r="AW1287" s="630"/>
      <c r="AX1287" s="577"/>
      <c r="AY1287" s="578"/>
      <c r="AZ1287" s="571"/>
      <c r="BA1287" s="572"/>
      <c r="BB1287" s="575"/>
      <c r="BC1287" s="576"/>
      <c r="BD1287" s="577"/>
      <c r="BE1287" s="578"/>
      <c r="BF1287" s="627"/>
      <c r="BG1287" s="628"/>
      <c r="BH1287" s="629"/>
      <c r="BI1287" s="630"/>
      <c r="BJ1287" s="577"/>
      <c r="BK1287" s="578"/>
      <c r="BL1287" s="605"/>
      <c r="BM1287" s="606"/>
      <c r="BN1287" s="607"/>
      <c r="BO1287" s="588"/>
      <c r="BP1287" s="556"/>
      <c r="BQ1287" s="556"/>
      <c r="BR1287" s="65"/>
      <c r="BS1287" s="65"/>
      <c r="BT1287" s="268"/>
    </row>
    <row r="1288" spans="1:72" ht="21.75" customHeight="1" x14ac:dyDescent="0.25">
      <c r="A1288" s="268"/>
      <c r="B1288" s="678" t="str">
        <f>IF(ROSTER!B$46="","",ROSTER!B$46)</f>
        <v/>
      </c>
      <c r="C1288" s="669" t="str">
        <f>IF(ROSTER!C$46="","",ROSTER!C$46)</f>
        <v/>
      </c>
      <c r="D1288" s="670"/>
      <c r="E1288" s="667"/>
      <c r="F1288" s="680">
        <f>IF(E1288="y",1,IF(E1288="S",1,0))</f>
        <v>0</v>
      </c>
      <c r="G1288" s="663">
        <f>IF(E1288="S",1,0)</f>
        <v>0</v>
      </c>
      <c r="H1288" s="583"/>
      <c r="I1288" s="584"/>
      <c r="J1288" s="569"/>
      <c r="K1288" s="570"/>
      <c r="L1288" s="573"/>
      <c r="M1288" s="574"/>
      <c r="N1288" s="579">
        <f>L1288+J1288</f>
        <v>0</v>
      </c>
      <c r="O1288" s="580"/>
      <c r="P1288" s="569"/>
      <c r="Q1288" s="570"/>
      <c r="R1288" s="573"/>
      <c r="S1288" s="574"/>
      <c r="T1288" s="579">
        <f>R1288-P1288</f>
        <v>0</v>
      </c>
      <c r="U1288" s="580"/>
      <c r="V1288" s="583"/>
      <c r="W1288" s="584"/>
      <c r="X1288" s="569"/>
      <c r="Y1288" s="584"/>
      <c r="Z1288" s="569"/>
      <c r="AA1288" s="584"/>
      <c r="AB1288" s="569"/>
      <c r="AC1288" s="570"/>
      <c r="AD1288" s="573"/>
      <c r="AE1288" s="574"/>
      <c r="AF1288" s="557">
        <f>IF(AB1288=0,0,(AD1288/AB1288)*100)</f>
        <v>0</v>
      </c>
      <c r="AG1288" s="558"/>
      <c r="AH1288" s="569"/>
      <c r="AI1288" s="570"/>
      <c r="AJ1288" s="573"/>
      <c r="AK1288" s="574"/>
      <c r="AL1288" s="557">
        <f>IF(AH1288=0,0,(AJ1288/AH1288)*100)</f>
        <v>0</v>
      </c>
      <c r="AM1288" s="558"/>
      <c r="AN1288" s="569"/>
      <c r="AO1288" s="570"/>
      <c r="AP1288" s="573"/>
      <c r="AQ1288" s="574"/>
      <c r="AR1288" s="557">
        <f>IF(AN1288=0,0,(AP1288/AN1288)*100)</f>
        <v>0</v>
      </c>
      <c r="AS1288" s="558"/>
      <c r="AT1288" s="561">
        <f>AB1288+AH1288+AN1288</f>
        <v>0</v>
      </c>
      <c r="AU1288" s="562"/>
      <c r="AV1288" s="565">
        <f>AD1288+AJ1288+AP1288</f>
        <v>0</v>
      </c>
      <c r="AW1288" s="566"/>
      <c r="AX1288" s="557">
        <f>IF(AT1288=0,0,(AV1288/AT1288)*100)</f>
        <v>0</v>
      </c>
      <c r="AY1288" s="558"/>
      <c r="AZ1288" s="569"/>
      <c r="BA1288" s="570"/>
      <c r="BB1288" s="573"/>
      <c r="BC1288" s="574"/>
      <c r="BD1288" s="557">
        <f>IF(AZ1288=0,0,(BB1288/AZ1288)*100)</f>
        <v>0</v>
      </c>
      <c r="BE1288" s="558"/>
      <c r="BF1288" s="561">
        <f>AT1288+AZ1288</f>
        <v>0</v>
      </c>
      <c r="BG1288" s="562"/>
      <c r="BH1288" s="565">
        <f>AV1288+BB1288</f>
        <v>0</v>
      </c>
      <c r="BI1288" s="566"/>
      <c r="BJ1288" s="557">
        <f>IF(BF1288=0,0,(BH1288/BF1288)*100)</f>
        <v>0</v>
      </c>
      <c r="BK1288" s="558"/>
      <c r="BL1288" s="602">
        <f>(AD1288*2)+(AJ1288*2)+(AP1288*3)+BB1288</f>
        <v>0</v>
      </c>
      <c r="BM1288" s="603"/>
      <c r="BN1288" s="604"/>
      <c r="BO1288" s="587">
        <f t="shared" ref="BO1288" si="1223">IF(BQ1288=0,0,50*BP1288/BQ1288)</f>
        <v>0</v>
      </c>
      <c r="BP1288" s="634">
        <f t="shared" ref="BP1288" si="1224">(BL1288*BS$1250)+(N1288*BS$1251)+(X1288*BS$1252)+(R1288*BS$1253)+(V1288*BS$1254)+(Z1288*BS$1255)</f>
        <v>0</v>
      </c>
      <c r="BQ1288" s="555">
        <f t="shared" ref="BQ1288" si="1225">((AZ1288-BB1288)*BS$1257)+((AT1288-AV1288)*BS$1256)+(H1288*BS$1258)+(P1288*BS$1259)</f>
        <v>0</v>
      </c>
      <c r="BR1288" s="65"/>
      <c r="BS1288" s="65"/>
      <c r="BT1288" s="268"/>
    </row>
    <row r="1289" spans="1:72" ht="22.5" customHeight="1" thickBot="1" x14ac:dyDescent="0.3">
      <c r="A1289" s="268"/>
      <c r="B1289" s="679"/>
      <c r="C1289" s="690" t="str">
        <f>IF(ROSTER!D$46="","",ROSTER!D$46)</f>
        <v/>
      </c>
      <c r="D1289" s="691"/>
      <c r="E1289" s="668"/>
      <c r="F1289" s="681"/>
      <c r="G1289" s="664"/>
      <c r="H1289" s="585"/>
      <c r="I1289" s="586"/>
      <c r="J1289" s="571"/>
      <c r="K1289" s="572"/>
      <c r="L1289" s="575"/>
      <c r="M1289" s="576"/>
      <c r="N1289" s="649" t="s">
        <v>16</v>
      </c>
      <c r="O1289" s="650"/>
      <c r="P1289" s="571"/>
      <c r="Q1289" s="572"/>
      <c r="R1289" s="575"/>
      <c r="S1289" s="576"/>
      <c r="T1289" s="581" t="s">
        <v>16</v>
      </c>
      <c r="U1289" s="582"/>
      <c r="V1289" s="585"/>
      <c r="W1289" s="586"/>
      <c r="X1289" s="571"/>
      <c r="Y1289" s="586"/>
      <c r="Z1289" s="571"/>
      <c r="AA1289" s="586"/>
      <c r="AB1289" s="571"/>
      <c r="AC1289" s="572"/>
      <c r="AD1289" s="575"/>
      <c r="AE1289" s="576"/>
      <c r="AF1289" s="559"/>
      <c r="AG1289" s="560"/>
      <c r="AH1289" s="571"/>
      <c r="AI1289" s="572"/>
      <c r="AJ1289" s="575"/>
      <c r="AK1289" s="576"/>
      <c r="AL1289" s="559"/>
      <c r="AM1289" s="560"/>
      <c r="AN1289" s="571"/>
      <c r="AO1289" s="572"/>
      <c r="AP1289" s="575"/>
      <c r="AQ1289" s="576"/>
      <c r="AR1289" s="559"/>
      <c r="AS1289" s="560"/>
      <c r="AT1289" s="563"/>
      <c r="AU1289" s="564"/>
      <c r="AV1289" s="567"/>
      <c r="AW1289" s="568"/>
      <c r="AX1289" s="559"/>
      <c r="AY1289" s="560"/>
      <c r="AZ1289" s="571"/>
      <c r="BA1289" s="572"/>
      <c r="BB1289" s="575"/>
      <c r="BC1289" s="576"/>
      <c r="BD1289" s="559"/>
      <c r="BE1289" s="560"/>
      <c r="BF1289" s="563"/>
      <c r="BG1289" s="564"/>
      <c r="BH1289" s="567"/>
      <c r="BI1289" s="568"/>
      <c r="BJ1289" s="559"/>
      <c r="BK1289" s="560"/>
      <c r="BL1289" s="631"/>
      <c r="BM1289" s="632"/>
      <c r="BN1289" s="633"/>
      <c r="BO1289" s="588"/>
      <c r="BP1289" s="635"/>
      <c r="BQ1289" s="556"/>
      <c r="BR1289" s="65"/>
      <c r="BS1289" s="65"/>
      <c r="BT1289" s="268"/>
    </row>
    <row r="1290" spans="1:72" s="79" customFormat="1" ht="33.4" customHeight="1" x14ac:dyDescent="0.45">
      <c r="A1290" s="278"/>
      <c r="B1290" s="671"/>
      <c r="C1290" s="611"/>
      <c r="D1290" s="674" t="s">
        <v>10</v>
      </c>
      <c r="E1290" s="675"/>
      <c r="F1290" s="78"/>
      <c r="G1290" s="78"/>
      <c r="H1290" s="547">
        <f>SUM(H1250:I1289)</f>
        <v>0</v>
      </c>
      <c r="I1290" s="548"/>
      <c r="J1290" s="547">
        <f>SUM(J1250:K1289)</f>
        <v>0</v>
      </c>
      <c r="K1290" s="548"/>
      <c r="L1290" s="551">
        <f>SUM(L1250:M1289)</f>
        <v>0</v>
      </c>
      <c r="M1290" s="636"/>
      <c r="N1290" s="533">
        <f>L1290+J1290</f>
        <v>0</v>
      </c>
      <c r="O1290" s="534"/>
      <c r="P1290" s="551">
        <f>SUM(P1250:Q1289)</f>
        <v>0</v>
      </c>
      <c r="Q1290" s="548"/>
      <c r="R1290" s="551">
        <f>SUM(R1250:S1289)</f>
        <v>0</v>
      </c>
      <c r="S1290" s="636"/>
      <c r="T1290" s="533">
        <f>R1290-P1290</f>
        <v>0</v>
      </c>
      <c r="U1290" s="534"/>
      <c r="V1290" s="551">
        <f>SUM(V1250:W1289)</f>
        <v>0</v>
      </c>
      <c r="W1290" s="636"/>
      <c r="X1290" s="547">
        <f>SUM(X1250:Y1289)</f>
        <v>0</v>
      </c>
      <c r="Y1290" s="534"/>
      <c r="Z1290" s="547">
        <f>SUM(Z1250:AA1289)</f>
        <v>0</v>
      </c>
      <c r="AA1290" s="534"/>
      <c r="AB1290" s="636">
        <f>SUM(AB1250:AC1289)</f>
        <v>0</v>
      </c>
      <c r="AC1290" s="548"/>
      <c r="AD1290" s="551">
        <f>SUM(AD1250:AE1289)</f>
        <v>0</v>
      </c>
      <c r="AE1290" s="636"/>
      <c r="AF1290" s="533">
        <f>IF(AB1290=0,0,(AD1290/AB1290)*100)</f>
        <v>0</v>
      </c>
      <c r="AG1290" s="534"/>
      <c r="AH1290" s="551">
        <f>SUM(AH1250:AI1289)</f>
        <v>0</v>
      </c>
      <c r="AI1290" s="548"/>
      <c r="AJ1290" s="551">
        <f>SUM(AJ1250:AK1289)</f>
        <v>0</v>
      </c>
      <c r="AK1290" s="636"/>
      <c r="AL1290" s="533">
        <f>IF(AH1290=0,0,(AJ1290/AH1290)*100)</f>
        <v>0</v>
      </c>
      <c r="AM1290" s="534"/>
      <c r="AN1290" s="551">
        <f>SUM(AN1250:AO1289)</f>
        <v>0</v>
      </c>
      <c r="AO1290" s="548"/>
      <c r="AP1290" s="551">
        <f>SUM(AP1250:AQ1289)</f>
        <v>0</v>
      </c>
      <c r="AQ1290" s="636"/>
      <c r="AR1290" s="533">
        <f>IF(AN1290=0,0,(AP1290/AN1290)*100)</f>
        <v>0</v>
      </c>
      <c r="AS1290" s="534"/>
      <c r="AT1290" s="547">
        <f>AB1290+AH1290+AN1290</f>
        <v>0</v>
      </c>
      <c r="AU1290" s="548"/>
      <c r="AV1290" s="551">
        <f>AD1290+AJ1290+AP1290</f>
        <v>0</v>
      </c>
      <c r="AW1290" s="552"/>
      <c r="AX1290" s="533">
        <f>IF(AT1290=0,0,(AV1290/AT1290)*100)</f>
        <v>0</v>
      </c>
      <c r="AY1290" s="534"/>
      <c r="AZ1290" s="551">
        <f>SUM(AZ1250:BA1289)</f>
        <v>0</v>
      </c>
      <c r="BA1290" s="548"/>
      <c r="BB1290" s="551">
        <f>SUM(BB1250:BC1289)</f>
        <v>0</v>
      </c>
      <c r="BC1290" s="636"/>
      <c r="BD1290" s="533">
        <f>IF(AZ1290=0,0,(BB1290/AZ1290)*100)</f>
        <v>0</v>
      </c>
      <c r="BE1290" s="534"/>
      <c r="BF1290" s="547">
        <f>AT1290+AZ1290</f>
        <v>0</v>
      </c>
      <c r="BG1290" s="548"/>
      <c r="BH1290" s="551">
        <f>AV1290+BB1290</f>
        <v>0</v>
      </c>
      <c r="BI1290" s="552"/>
      <c r="BJ1290" s="533">
        <f>IF(BF1290=0,0,(BH1290/BF1290)*100)</f>
        <v>0</v>
      </c>
      <c r="BK1290" s="619"/>
      <c r="BL1290" s="621">
        <f>SUM(BL1250:BN1289)</f>
        <v>0</v>
      </c>
      <c r="BM1290" s="622"/>
      <c r="BN1290" s="623"/>
      <c r="BO1290" s="610">
        <f>SUM(BO1250:BO1289)</f>
        <v>0</v>
      </c>
      <c r="BP1290" s="709">
        <f t="shared" ref="BP1290" si="1226">(BL1290*BS$1250)+(N1290*BS$1251)+(X1290*BS$1252)+(R1290*BS$1253)+(V1290*BS$1254)+(Z1290*BS$1255)</f>
        <v>0</v>
      </c>
      <c r="BQ1290" s="638">
        <f t="shared" ref="BQ1290" si="1227">((AZ1290-BB1290)*BS$1257)+((AT1290-AV1290)*BS$1256)+(H1290*BS$1258)+(P1290*BS$1259)</f>
        <v>0</v>
      </c>
      <c r="BR1290" s="77"/>
      <c r="BS1290" s="77"/>
      <c r="BT1290" s="278"/>
    </row>
    <row r="1291" spans="1:72" s="79" customFormat="1" ht="33.950000000000003" customHeight="1" thickBot="1" x14ac:dyDescent="0.5">
      <c r="A1291" s="278"/>
      <c r="B1291" s="672"/>
      <c r="C1291" s="673"/>
      <c r="D1291" s="676"/>
      <c r="E1291" s="677"/>
      <c r="F1291" s="80"/>
      <c r="G1291" s="80"/>
      <c r="H1291" s="549"/>
      <c r="I1291" s="550"/>
      <c r="J1291" s="549"/>
      <c r="K1291" s="550"/>
      <c r="L1291" s="553"/>
      <c r="M1291" s="637"/>
      <c r="N1291" s="535" t="s">
        <v>16</v>
      </c>
      <c r="O1291" s="536"/>
      <c r="P1291" s="553"/>
      <c r="Q1291" s="550"/>
      <c r="R1291" s="553"/>
      <c r="S1291" s="637"/>
      <c r="T1291" s="535" t="s">
        <v>16</v>
      </c>
      <c r="U1291" s="536"/>
      <c r="V1291" s="553"/>
      <c r="W1291" s="637"/>
      <c r="X1291" s="549"/>
      <c r="Y1291" s="536"/>
      <c r="Z1291" s="549"/>
      <c r="AA1291" s="536"/>
      <c r="AB1291" s="637"/>
      <c r="AC1291" s="550"/>
      <c r="AD1291" s="553"/>
      <c r="AE1291" s="637"/>
      <c r="AF1291" s="535"/>
      <c r="AG1291" s="536"/>
      <c r="AH1291" s="553"/>
      <c r="AI1291" s="550"/>
      <c r="AJ1291" s="553"/>
      <c r="AK1291" s="637"/>
      <c r="AL1291" s="535"/>
      <c r="AM1291" s="536"/>
      <c r="AN1291" s="553"/>
      <c r="AO1291" s="550"/>
      <c r="AP1291" s="553"/>
      <c r="AQ1291" s="637"/>
      <c r="AR1291" s="535"/>
      <c r="AS1291" s="536"/>
      <c r="AT1291" s="549"/>
      <c r="AU1291" s="550"/>
      <c r="AV1291" s="553"/>
      <c r="AW1291" s="554"/>
      <c r="AX1291" s="535"/>
      <c r="AY1291" s="536"/>
      <c r="AZ1291" s="553"/>
      <c r="BA1291" s="550"/>
      <c r="BB1291" s="553"/>
      <c r="BC1291" s="637"/>
      <c r="BD1291" s="535"/>
      <c r="BE1291" s="536"/>
      <c r="BF1291" s="549"/>
      <c r="BG1291" s="550"/>
      <c r="BH1291" s="553"/>
      <c r="BI1291" s="554"/>
      <c r="BJ1291" s="535"/>
      <c r="BK1291" s="620"/>
      <c r="BL1291" s="624"/>
      <c r="BM1291" s="625"/>
      <c r="BN1291" s="626"/>
      <c r="BO1291" s="609"/>
      <c r="BP1291" s="710"/>
      <c r="BQ1291" s="639"/>
      <c r="BR1291" s="77"/>
      <c r="BS1291" s="77"/>
      <c r="BT1291" s="278"/>
    </row>
    <row r="1292" spans="1:72" s="79" customFormat="1" ht="33" customHeight="1" thickBot="1" x14ac:dyDescent="0.5">
      <c r="A1292" s="278"/>
      <c r="B1292" s="671"/>
      <c r="C1292" s="611"/>
      <c r="D1292" s="674" t="s">
        <v>13</v>
      </c>
      <c r="E1292" s="675"/>
      <c r="F1292" s="82"/>
      <c r="G1292" s="117"/>
      <c r="H1292" s="541"/>
      <c r="I1292" s="545"/>
      <c r="J1292" s="541"/>
      <c r="K1292" s="545"/>
      <c r="L1292" s="537"/>
      <c r="M1292" s="538"/>
      <c r="N1292" s="533">
        <f>J1292+L1292</f>
        <v>0</v>
      </c>
      <c r="O1292" s="534"/>
      <c r="P1292" s="537"/>
      <c r="Q1292" s="545"/>
      <c r="R1292" s="537"/>
      <c r="S1292" s="538"/>
      <c r="T1292" s="533">
        <f>R1292-P1292</f>
        <v>0</v>
      </c>
      <c r="U1292" s="534"/>
      <c r="V1292" s="537"/>
      <c r="W1292" s="538"/>
      <c r="X1292" s="541"/>
      <c r="Y1292" s="542"/>
      <c r="Z1292" s="541"/>
      <c r="AA1292" s="542"/>
      <c r="AB1292" s="538"/>
      <c r="AC1292" s="545"/>
      <c r="AD1292" s="537"/>
      <c r="AE1292" s="538"/>
      <c r="AF1292" s="533">
        <f>IF(AB1292=0,0,(AD1292/AB1292)*100)</f>
        <v>0</v>
      </c>
      <c r="AG1292" s="534"/>
      <c r="AH1292" s="537"/>
      <c r="AI1292" s="545"/>
      <c r="AJ1292" s="537"/>
      <c r="AK1292" s="538"/>
      <c r="AL1292" s="533">
        <f>IF(AH1292=0,0,(AJ1292/AH1292)*100)</f>
        <v>0</v>
      </c>
      <c r="AM1292" s="534"/>
      <c r="AN1292" s="537"/>
      <c r="AO1292" s="545"/>
      <c r="AP1292" s="537"/>
      <c r="AQ1292" s="538"/>
      <c r="AR1292" s="533">
        <f>IF(AN1292=0,0,(AP1292/AN1292)*100)</f>
        <v>0</v>
      </c>
      <c r="AS1292" s="534"/>
      <c r="AT1292" s="547">
        <f>AB1292+AH1292+AN1292</f>
        <v>0</v>
      </c>
      <c r="AU1292" s="548"/>
      <c r="AV1292" s="551">
        <f>AD1292+AJ1292+AP1292</f>
        <v>0</v>
      </c>
      <c r="AW1292" s="552"/>
      <c r="AX1292" s="533">
        <f>IF(AT1292=0,0,(AV1292/AT1292)*100)</f>
        <v>0</v>
      </c>
      <c r="AY1292" s="534"/>
      <c r="AZ1292" s="537"/>
      <c r="BA1292" s="545"/>
      <c r="BB1292" s="537"/>
      <c r="BC1292" s="538"/>
      <c r="BD1292" s="533">
        <f>IF(AZ1292=0,0,(BB1292/AZ1292)*100)</f>
        <v>0</v>
      </c>
      <c r="BE1292" s="534"/>
      <c r="BF1292" s="547">
        <f>AT1292+AZ1292</f>
        <v>0</v>
      </c>
      <c r="BG1292" s="548"/>
      <c r="BH1292" s="551">
        <f>AV1292+BB1292</f>
        <v>0</v>
      </c>
      <c r="BI1292" s="552"/>
      <c r="BJ1292" s="533">
        <f>IF(BF1292=0,0,(BH1292/BF1292)*100)</f>
        <v>0</v>
      </c>
      <c r="BK1292" s="619"/>
      <c r="BL1292" s="700">
        <f>(AD1292*2)+(AJ1292*2)+(AP1292*3)+BB1292</f>
        <v>0</v>
      </c>
      <c r="BM1292" s="701"/>
      <c r="BN1292" s="702"/>
      <c r="BO1292" s="706"/>
      <c r="BP1292" s="83"/>
      <c r="BQ1292" s="84"/>
      <c r="BR1292" s="77"/>
      <c r="BS1292" s="77"/>
      <c r="BT1292" s="278"/>
    </row>
    <row r="1293" spans="1:72" s="79" customFormat="1" ht="33.75" customHeight="1" thickBot="1" x14ac:dyDescent="0.5">
      <c r="A1293" s="278"/>
      <c r="B1293" s="232"/>
      <c r="C1293" s="336"/>
      <c r="D1293" s="693"/>
      <c r="E1293" s="694"/>
      <c r="F1293" s="86"/>
      <c r="G1293" s="86"/>
      <c r="H1293" s="543"/>
      <c r="I1293" s="546"/>
      <c r="J1293" s="543"/>
      <c r="K1293" s="546"/>
      <c r="L1293" s="539"/>
      <c r="M1293" s="540"/>
      <c r="N1293" s="535">
        <f>IF((N1290+N1292)=0,0,N1290/(N1290+N1292)*100)</f>
        <v>0</v>
      </c>
      <c r="O1293" s="536"/>
      <c r="P1293" s="539"/>
      <c r="Q1293" s="546"/>
      <c r="R1293" s="539"/>
      <c r="S1293" s="540"/>
      <c r="T1293" s="535"/>
      <c r="U1293" s="536"/>
      <c r="V1293" s="539"/>
      <c r="W1293" s="540"/>
      <c r="X1293" s="543"/>
      <c r="Y1293" s="544"/>
      <c r="Z1293" s="543"/>
      <c r="AA1293" s="544"/>
      <c r="AB1293" s="540"/>
      <c r="AC1293" s="546"/>
      <c r="AD1293" s="539"/>
      <c r="AE1293" s="540"/>
      <c r="AF1293" s="535"/>
      <c r="AG1293" s="536"/>
      <c r="AH1293" s="539"/>
      <c r="AI1293" s="546"/>
      <c r="AJ1293" s="539"/>
      <c r="AK1293" s="540"/>
      <c r="AL1293" s="535"/>
      <c r="AM1293" s="536"/>
      <c r="AN1293" s="539"/>
      <c r="AO1293" s="546"/>
      <c r="AP1293" s="539"/>
      <c r="AQ1293" s="540"/>
      <c r="AR1293" s="535"/>
      <c r="AS1293" s="536"/>
      <c r="AT1293" s="549"/>
      <c r="AU1293" s="550"/>
      <c r="AV1293" s="553"/>
      <c r="AW1293" s="554"/>
      <c r="AX1293" s="535"/>
      <c r="AY1293" s="536"/>
      <c r="AZ1293" s="539"/>
      <c r="BA1293" s="546"/>
      <c r="BB1293" s="539"/>
      <c r="BC1293" s="540"/>
      <c r="BD1293" s="535"/>
      <c r="BE1293" s="536"/>
      <c r="BF1293" s="549"/>
      <c r="BG1293" s="550"/>
      <c r="BH1293" s="553"/>
      <c r="BI1293" s="554"/>
      <c r="BJ1293" s="535"/>
      <c r="BK1293" s="620"/>
      <c r="BL1293" s="703"/>
      <c r="BM1293" s="704"/>
      <c r="BN1293" s="705"/>
      <c r="BO1293" s="707"/>
      <c r="BP1293" s="222"/>
      <c r="BQ1293" s="222"/>
      <c r="BR1293" s="77"/>
      <c r="BS1293" s="77"/>
      <c r="BT1293" s="278"/>
    </row>
    <row r="1294" spans="1:72" ht="16.5" customHeight="1" thickTop="1" thickBot="1" x14ac:dyDescent="0.5">
      <c r="A1294" s="268"/>
      <c r="B1294" s="229"/>
      <c r="C1294" s="195"/>
      <c r="D1294" s="195"/>
      <c r="E1294" s="195"/>
      <c r="F1294" s="195"/>
      <c r="G1294" s="195"/>
      <c r="H1294" s="195"/>
      <c r="I1294" s="195"/>
      <c r="J1294" s="195"/>
      <c r="K1294" s="195"/>
      <c r="L1294" s="195"/>
      <c r="M1294" s="195"/>
      <c r="N1294" s="195"/>
      <c r="O1294" s="195"/>
      <c r="P1294" s="195"/>
      <c r="Q1294" s="195"/>
      <c r="R1294" s="195"/>
      <c r="S1294" s="195"/>
      <c r="T1294" s="195"/>
      <c r="U1294" s="195"/>
      <c r="V1294" s="195"/>
      <c r="W1294" s="195"/>
      <c r="X1294" s="195"/>
      <c r="Y1294" s="195"/>
      <c r="Z1294" s="195"/>
      <c r="AA1294" s="195"/>
      <c r="AB1294" s="195"/>
      <c r="AC1294" s="195"/>
      <c r="AD1294" s="195"/>
      <c r="AE1294" s="195"/>
      <c r="AF1294" s="198"/>
      <c r="AG1294" s="198"/>
      <c r="AH1294" s="195"/>
      <c r="AI1294" s="195"/>
      <c r="AJ1294" s="195"/>
      <c r="AK1294" s="195"/>
      <c r="AL1294" s="195"/>
      <c r="AM1294" s="195"/>
      <c r="AN1294" s="195"/>
      <c r="AO1294" s="195"/>
      <c r="AP1294" s="195"/>
      <c r="AQ1294" s="195"/>
      <c r="AR1294" s="195"/>
      <c r="AS1294" s="195"/>
      <c r="AT1294" s="195"/>
      <c r="AU1294" s="195"/>
      <c r="AV1294" s="195"/>
      <c r="AW1294" s="195"/>
      <c r="AX1294" s="195"/>
      <c r="AY1294" s="195"/>
      <c r="AZ1294" s="195"/>
      <c r="BA1294" s="195"/>
      <c r="BB1294" s="195"/>
      <c r="BC1294" s="195"/>
      <c r="BD1294" s="195"/>
      <c r="BE1294" s="195"/>
      <c r="BF1294" s="195"/>
      <c r="BG1294" s="195"/>
      <c r="BH1294" s="195"/>
      <c r="BI1294" s="195"/>
      <c r="BJ1294" s="195"/>
      <c r="BK1294" s="195"/>
      <c r="BL1294" s="195"/>
      <c r="BM1294" s="195"/>
      <c r="BN1294" s="195"/>
      <c r="BO1294" s="247"/>
      <c r="BP1294" s="600">
        <f>IF((J1290+L1292)=0,0,(J1290/(J1290+L1292)*100)%)</f>
        <v>0</v>
      </c>
      <c r="BQ1294" s="601"/>
      <c r="BR1294" s="600">
        <f>IF((L1290+J1292)=0,0,(L1290/(L1290+J1292)*100)%)</f>
        <v>0</v>
      </c>
      <c r="BS1294" s="601"/>
      <c r="BT1294" s="268"/>
    </row>
    <row r="1295" spans="1:72" s="85" customFormat="1" ht="87" customHeight="1" thickTop="1" thickBot="1" x14ac:dyDescent="0.55000000000000004">
      <c r="A1295" s="279"/>
      <c r="B1295" s="682"/>
      <c r="C1295" s="683"/>
      <c r="D1295" s="608"/>
      <c r="E1295" s="608"/>
      <c r="F1295" s="608"/>
      <c r="G1295" s="608"/>
      <c r="H1295" s="346"/>
      <c r="I1295" s="346"/>
      <c r="J1295" s="346"/>
      <c r="K1295" s="200"/>
      <c r="L1295" s="346"/>
      <c r="M1295" s="346"/>
      <c r="N1295" s="346"/>
      <c r="O1295" s="338"/>
      <c r="P1295" s="338"/>
      <c r="Q1295" s="338"/>
      <c r="R1295" s="338"/>
      <c r="S1295" s="346"/>
      <c r="T1295" s="346" t="s">
        <v>59</v>
      </c>
      <c r="U1295" s="346"/>
      <c r="V1295" s="200"/>
      <c r="W1295" s="346"/>
      <c r="X1295" s="346"/>
      <c r="Y1295" s="346"/>
      <c r="Z1295" s="714" t="s">
        <v>157</v>
      </c>
      <c r="AA1295" s="714"/>
      <c r="AB1295" s="714"/>
      <c r="AC1295" s="715"/>
      <c r="AD1295" s="589"/>
      <c r="AE1295" s="590"/>
      <c r="AF1295" s="591"/>
      <c r="AG1295" s="200"/>
      <c r="AH1295" s="589"/>
      <c r="AI1295" s="590"/>
      <c r="AJ1295" s="591"/>
      <c r="AK1295" s="714" t="s">
        <v>159</v>
      </c>
      <c r="AL1295" s="714"/>
      <c r="AM1295" s="714"/>
      <c r="AN1295" s="715"/>
      <c r="AO1295" s="589"/>
      <c r="AP1295" s="590"/>
      <c r="AQ1295" s="591"/>
      <c r="AR1295" s="204"/>
      <c r="AS1295" s="589"/>
      <c r="AT1295" s="590"/>
      <c r="AU1295" s="591"/>
      <c r="AV1295" s="340"/>
      <c r="AW1295" s="340"/>
      <c r="AX1295" s="340"/>
      <c r="AY1295" s="340"/>
      <c r="AZ1295" s="711" t="s">
        <v>20</v>
      </c>
      <c r="BA1295" s="711"/>
      <c r="BB1295" s="711"/>
      <c r="BC1295" s="711"/>
      <c r="BD1295" s="712"/>
      <c r="BE1295" s="616">
        <f>BL1290</f>
        <v>0</v>
      </c>
      <c r="BF1295" s="617"/>
      <c r="BG1295" s="618"/>
      <c r="BH1295" s="205"/>
      <c r="BI1295" s="616">
        <f>BL1292</f>
        <v>0</v>
      </c>
      <c r="BJ1295" s="617"/>
      <c r="BK1295" s="618"/>
      <c r="BL1295" s="206"/>
      <c r="BM1295" s="206"/>
      <c r="BN1295" s="206"/>
      <c r="BO1295" s="248"/>
      <c r="BP1295" s="87"/>
      <c r="BQ1295" s="87"/>
      <c r="BR1295" s="81"/>
      <c r="BS1295" s="81"/>
      <c r="BT1295" s="279"/>
    </row>
    <row r="1296" spans="1:72" ht="15.6" customHeight="1" thickTop="1" thickBot="1" x14ac:dyDescent="0.55000000000000004">
      <c r="A1296" s="268"/>
      <c r="B1296" s="230"/>
      <c r="C1296" s="207"/>
      <c r="D1296" s="196"/>
      <c r="E1296" s="196"/>
      <c r="F1296" s="199"/>
      <c r="G1296" s="199"/>
      <c r="H1296" s="202"/>
      <c r="I1296" s="202"/>
      <c r="J1296" s="202"/>
      <c r="K1296" s="202"/>
      <c r="L1296" s="202"/>
      <c r="M1296" s="202"/>
      <c r="N1296" s="202"/>
      <c r="O1296" s="199"/>
      <c r="P1296" s="199"/>
      <c r="Q1296" s="199"/>
      <c r="R1296" s="199"/>
      <c r="S1296" s="202"/>
      <c r="T1296" s="202"/>
      <c r="U1296" s="202"/>
      <c r="V1296" s="201"/>
      <c r="W1296" s="202"/>
      <c r="X1296" s="202"/>
      <c r="Y1296" s="202"/>
      <c r="Z1296" s="337"/>
      <c r="AA1296" s="337"/>
      <c r="AB1296" s="337"/>
      <c r="AC1296" s="337"/>
      <c r="AD1296" s="202"/>
      <c r="AE1296" s="202"/>
      <c r="AF1296" s="202"/>
      <c r="AG1296" s="202"/>
      <c r="AH1296" s="201"/>
      <c r="AI1296" s="201"/>
      <c r="AJ1296" s="202"/>
      <c r="AK1296" s="337"/>
      <c r="AL1296" s="337"/>
      <c r="AM1296" s="337"/>
      <c r="AN1296" s="337"/>
      <c r="AO1296" s="202"/>
      <c r="AP1296" s="202"/>
      <c r="AQ1296" s="202"/>
      <c r="AR1296" s="202"/>
      <c r="AS1296" s="202"/>
      <c r="AT1296" s="204"/>
      <c r="AU1296" s="204"/>
      <c r="AV1296" s="207"/>
      <c r="AW1296" s="207"/>
      <c r="AX1296" s="207"/>
      <c r="AY1296" s="207"/>
      <c r="AZ1296" s="199"/>
      <c r="BA1296" s="208"/>
      <c r="BB1296" s="208"/>
      <c r="BC1296" s="209"/>
      <c r="BD1296" s="210"/>
      <c r="BE1296" s="211"/>
      <c r="BF1296" s="211"/>
      <c r="BG1296" s="204"/>
      <c r="BH1296" s="212"/>
      <c r="BI1296" s="213"/>
      <c r="BJ1296" s="213"/>
      <c r="BK1296" s="204"/>
      <c r="BL1296" s="207"/>
      <c r="BM1296" s="207"/>
      <c r="BN1296" s="207"/>
      <c r="BO1296" s="249"/>
      <c r="BP1296" s="88"/>
      <c r="BQ1296" s="88"/>
      <c r="BR1296" s="65"/>
      <c r="BS1296" s="65"/>
      <c r="BT1296" s="268"/>
    </row>
    <row r="1297" spans="1:77" s="85" customFormat="1" ht="86.25" customHeight="1" thickTop="1" thickBot="1" x14ac:dyDescent="0.55000000000000004">
      <c r="A1297" s="279"/>
      <c r="B1297" s="531"/>
      <c r="C1297" s="532"/>
      <c r="D1297" s="608"/>
      <c r="E1297" s="608"/>
      <c r="F1297" s="608"/>
      <c r="G1297" s="608"/>
      <c r="H1297" s="212"/>
      <c r="I1297" s="212"/>
      <c r="J1297" s="212"/>
      <c r="K1297" s="200"/>
      <c r="L1297" s="212"/>
      <c r="M1297" s="212"/>
      <c r="N1297" s="212"/>
      <c r="O1297" s="338"/>
      <c r="P1297" s="338"/>
      <c r="Q1297" s="338"/>
      <c r="R1297" s="338"/>
      <c r="S1297" s="212"/>
      <c r="T1297" s="212" t="s">
        <v>15</v>
      </c>
      <c r="U1297" s="212"/>
      <c r="V1297" s="200"/>
      <c r="W1297" s="212"/>
      <c r="X1297" s="212"/>
      <c r="Y1297" s="212"/>
      <c r="Z1297" s="714" t="s">
        <v>158</v>
      </c>
      <c r="AA1297" s="714"/>
      <c r="AB1297" s="714"/>
      <c r="AC1297" s="715"/>
      <c r="AD1297" s="616">
        <f>AD1295</f>
        <v>0</v>
      </c>
      <c r="AE1297" s="617"/>
      <c r="AF1297" s="618"/>
      <c r="AG1297" s="200"/>
      <c r="AH1297" s="616">
        <f>AH1295</f>
        <v>0</v>
      </c>
      <c r="AI1297" s="617"/>
      <c r="AJ1297" s="618"/>
      <c r="AK1297" s="714" t="s">
        <v>160</v>
      </c>
      <c r="AL1297" s="714"/>
      <c r="AM1297" s="714"/>
      <c r="AN1297" s="715"/>
      <c r="AO1297" s="616">
        <f>AO1295-AD1295</f>
        <v>0</v>
      </c>
      <c r="AP1297" s="617"/>
      <c r="AQ1297" s="618"/>
      <c r="AR1297" s="204"/>
      <c r="AS1297" s="616">
        <f>AS1295-AH1295</f>
        <v>0</v>
      </c>
      <c r="AT1297" s="617"/>
      <c r="AU1297" s="618"/>
      <c r="AV1297" s="340"/>
      <c r="AW1297" s="340"/>
      <c r="AX1297" s="340"/>
      <c r="AY1297" s="340"/>
      <c r="AZ1297" s="711" t="s">
        <v>44</v>
      </c>
      <c r="BA1297" s="711"/>
      <c r="BB1297" s="711"/>
      <c r="BC1297" s="711"/>
      <c r="BD1297" s="712"/>
      <c r="BE1297" s="616">
        <f>BE1295-AO1295</f>
        <v>0</v>
      </c>
      <c r="BF1297" s="617"/>
      <c r="BG1297" s="618"/>
      <c r="BH1297" s="214"/>
      <c r="BI1297" s="616">
        <f>BI1295-AS1295</f>
        <v>0</v>
      </c>
      <c r="BJ1297" s="617"/>
      <c r="BK1297" s="618"/>
      <c r="BL1297" s="206"/>
      <c r="BM1297" s="206"/>
      <c r="BN1297" s="206"/>
      <c r="BO1297" s="248"/>
      <c r="BP1297" s="87"/>
      <c r="BQ1297" s="87"/>
      <c r="BR1297" s="81"/>
      <c r="BS1297" s="81"/>
      <c r="BT1297" s="279"/>
      <c r="BW1297" s="79"/>
    </row>
    <row r="1298" spans="1:77" ht="18.75" customHeight="1" thickTop="1" thickBot="1" x14ac:dyDescent="0.5">
      <c r="A1298" s="268"/>
      <c r="B1298" s="231"/>
      <c r="C1298" s="197"/>
      <c r="D1298" s="197"/>
      <c r="E1298" s="197"/>
      <c r="F1298" s="254"/>
      <c r="G1298" s="254"/>
      <c r="H1298" s="197"/>
      <c r="I1298" s="197"/>
      <c r="J1298" s="197"/>
      <c r="K1298" s="197"/>
      <c r="L1298" s="197"/>
      <c r="M1298" s="197"/>
      <c r="N1298" s="197"/>
      <c r="O1298" s="197"/>
      <c r="P1298" s="197"/>
      <c r="Q1298" s="197"/>
      <c r="R1298" s="197"/>
      <c r="S1298" s="197"/>
      <c r="T1298" s="197"/>
      <c r="U1298" s="197"/>
      <c r="V1298" s="197"/>
      <c r="W1298" s="197"/>
      <c r="X1298" s="197"/>
      <c r="Y1298" s="197"/>
      <c r="Z1298" s="197"/>
      <c r="AA1298" s="197"/>
      <c r="AB1298" s="197"/>
      <c r="AC1298" s="197"/>
      <c r="AD1298" s="197"/>
      <c r="AE1298" s="197"/>
      <c r="AF1298" s="203"/>
      <c r="AG1298" s="203"/>
      <c r="AH1298" s="197"/>
      <c r="AI1298" s="197"/>
      <c r="AJ1298" s="197"/>
      <c r="AK1298" s="197"/>
      <c r="AL1298" s="197"/>
      <c r="AM1298" s="197"/>
      <c r="AN1298" s="197"/>
      <c r="AO1298" s="197"/>
      <c r="AP1298" s="197"/>
      <c r="AQ1298" s="197"/>
      <c r="AR1298" s="197"/>
      <c r="AS1298" s="197"/>
      <c r="AT1298" s="197"/>
      <c r="AU1298" s="197"/>
      <c r="AV1298" s="197"/>
      <c r="AW1298" s="197"/>
      <c r="AX1298" s="197"/>
      <c r="AY1298" s="197"/>
      <c r="AZ1298" s="197"/>
      <c r="BA1298" s="640" t="s">
        <v>153</v>
      </c>
      <c r="BB1298" s="640"/>
      <c r="BC1298" s="640"/>
      <c r="BD1298" s="640"/>
      <c r="BE1298" s="640"/>
      <c r="BF1298" s="640"/>
      <c r="BG1298" s="640"/>
      <c r="BH1298" s="640"/>
      <c r="BI1298" s="640"/>
      <c r="BJ1298" s="640"/>
      <c r="BK1298" s="640"/>
      <c r="BL1298" s="640"/>
      <c r="BM1298" s="640"/>
      <c r="BN1298" s="640"/>
      <c r="BO1298" s="250"/>
      <c r="BP1298" s="89"/>
      <c r="BQ1298" s="89"/>
      <c r="BR1298" s="65"/>
      <c r="BS1298" s="65"/>
      <c r="BT1298" s="268"/>
    </row>
    <row r="1299" spans="1:77" s="255" customFormat="1" ht="13.5" customHeight="1" thickTop="1" x14ac:dyDescent="0.45">
      <c r="A1299" s="268"/>
      <c r="B1299" s="269"/>
      <c r="C1299" s="268"/>
      <c r="D1299" s="268"/>
      <c r="E1299" s="268"/>
      <c r="F1299" s="270"/>
      <c r="G1299" s="270"/>
      <c r="H1299" s="268"/>
      <c r="I1299" s="268"/>
      <c r="J1299" s="268"/>
      <c r="K1299" s="268"/>
      <c r="L1299" s="268"/>
      <c r="M1299" s="268"/>
      <c r="N1299" s="268"/>
      <c r="O1299" s="268"/>
      <c r="P1299" s="268"/>
      <c r="Q1299" s="268"/>
      <c r="R1299" s="268"/>
      <c r="S1299" s="268"/>
      <c r="T1299" s="268"/>
      <c r="U1299" s="268"/>
      <c r="V1299" s="268"/>
      <c r="W1299" s="268"/>
      <c r="X1299" s="268"/>
      <c r="Y1299" s="268"/>
      <c r="Z1299" s="268"/>
      <c r="AA1299" s="268"/>
      <c r="AB1299" s="268"/>
      <c r="AC1299" s="268"/>
      <c r="AD1299" s="268"/>
      <c r="AE1299" s="268"/>
      <c r="AF1299" s="271"/>
      <c r="AG1299" s="271"/>
      <c r="AH1299" s="268"/>
      <c r="AI1299" s="268"/>
      <c r="AJ1299" s="268"/>
      <c r="AK1299" s="268"/>
      <c r="AL1299" s="268"/>
      <c r="AM1299" s="268"/>
      <c r="AN1299" s="268"/>
      <c r="AO1299" s="268"/>
      <c r="AP1299" s="268"/>
      <c r="AQ1299" s="268"/>
      <c r="AR1299" s="268"/>
      <c r="AS1299" s="268"/>
      <c r="AT1299" s="268"/>
      <c r="AU1299" s="268"/>
      <c r="AV1299" s="268"/>
      <c r="AW1299" s="268"/>
      <c r="AX1299" s="268"/>
      <c r="AY1299" s="268"/>
      <c r="AZ1299" s="268"/>
      <c r="BA1299" s="268"/>
      <c r="BB1299" s="268"/>
      <c r="BC1299" s="268"/>
      <c r="BD1299" s="268"/>
      <c r="BE1299" s="268"/>
      <c r="BF1299" s="268"/>
      <c r="BG1299" s="268"/>
      <c r="BH1299" s="268"/>
      <c r="BI1299" s="268"/>
      <c r="BJ1299" s="268"/>
      <c r="BK1299" s="268"/>
      <c r="BL1299" s="268"/>
      <c r="BM1299" s="268"/>
      <c r="BN1299" s="268"/>
      <c r="BO1299" s="272"/>
      <c r="BP1299" s="272"/>
      <c r="BQ1299" s="272"/>
      <c r="BR1299" s="268"/>
      <c r="BS1299" s="268"/>
      <c r="BT1299" s="268"/>
    </row>
    <row r="1300" spans="1:77" s="69" customFormat="1" ht="33.75" x14ac:dyDescent="0.5">
      <c r="A1300" s="273"/>
      <c r="B1300" s="695" t="s">
        <v>9</v>
      </c>
      <c r="C1300" s="695"/>
      <c r="D1300" s="695"/>
      <c r="E1300" s="695"/>
      <c r="F1300" s="695"/>
      <c r="G1300" s="695"/>
      <c r="H1300" s="695"/>
      <c r="I1300" s="695"/>
      <c r="J1300" s="695"/>
      <c r="K1300" s="695"/>
      <c r="L1300" s="695"/>
      <c r="M1300" s="695"/>
      <c r="N1300" s="695"/>
      <c r="O1300" s="695"/>
      <c r="P1300" s="695"/>
      <c r="Q1300" s="695"/>
      <c r="R1300" s="695"/>
      <c r="S1300" s="695"/>
      <c r="T1300" s="695"/>
      <c r="U1300" s="695"/>
      <c r="V1300" s="695"/>
      <c r="W1300" s="695"/>
      <c r="X1300" s="695"/>
      <c r="Y1300" s="695"/>
      <c r="Z1300" s="695"/>
      <c r="AA1300" s="695"/>
      <c r="AB1300" s="695"/>
      <c r="AC1300" s="695"/>
      <c r="AD1300" s="695"/>
      <c r="AE1300" s="695"/>
      <c r="AF1300" s="695"/>
      <c r="AG1300" s="695"/>
      <c r="AH1300" s="695"/>
      <c r="AI1300" s="695"/>
      <c r="AJ1300" s="695"/>
      <c r="AK1300" s="695"/>
      <c r="AL1300" s="695"/>
      <c r="AM1300" s="695"/>
      <c r="AN1300" s="695"/>
      <c r="AO1300" s="695"/>
      <c r="AP1300" s="695"/>
      <c r="AQ1300" s="695"/>
      <c r="AR1300" s="695"/>
      <c r="AS1300" s="695"/>
      <c r="AT1300" s="695"/>
      <c r="AU1300" s="695"/>
      <c r="AV1300" s="695"/>
      <c r="AW1300" s="695"/>
      <c r="AX1300" s="695"/>
      <c r="AY1300" s="695"/>
      <c r="AZ1300" s="695"/>
      <c r="BA1300" s="695"/>
      <c r="BB1300" s="695"/>
      <c r="BC1300" s="695"/>
      <c r="BD1300" s="695"/>
      <c r="BE1300" s="695"/>
      <c r="BF1300" s="695"/>
      <c r="BG1300" s="695"/>
      <c r="BH1300" s="695"/>
      <c r="BI1300" s="695"/>
      <c r="BJ1300" s="695"/>
      <c r="BK1300" s="695"/>
      <c r="BL1300" s="695"/>
      <c r="BM1300" s="695"/>
      <c r="BN1300" s="695"/>
      <c r="BO1300" s="175"/>
      <c r="BP1300" s="175"/>
      <c r="BQ1300" s="175"/>
      <c r="BR1300" s="68"/>
      <c r="BS1300" s="68"/>
      <c r="BT1300" s="273"/>
    </row>
    <row r="1301" spans="1:77" ht="10.9" customHeight="1" x14ac:dyDescent="0.45">
      <c r="A1301" s="268"/>
      <c r="B1301" s="227"/>
      <c r="C1301" s="177"/>
      <c r="D1301" s="177"/>
      <c r="E1301" s="177"/>
      <c r="F1301" s="178"/>
      <c r="G1301" s="178"/>
      <c r="H1301" s="177"/>
      <c r="I1301" s="177"/>
      <c r="J1301" s="177"/>
      <c r="K1301" s="177"/>
      <c r="L1301" s="177"/>
      <c r="M1301" s="177"/>
      <c r="N1301" s="177"/>
      <c r="O1301" s="177"/>
      <c r="P1301" s="177"/>
      <c r="Q1301" s="177"/>
      <c r="R1301" s="177"/>
      <c r="S1301" s="177"/>
      <c r="T1301" s="177"/>
      <c r="U1301" s="177"/>
      <c r="V1301" s="177"/>
      <c r="W1301" s="177"/>
      <c r="X1301" s="177"/>
      <c r="Y1301" s="177"/>
      <c r="Z1301" s="177"/>
      <c r="AA1301" s="177"/>
      <c r="AB1301" s="177"/>
      <c r="AC1301" s="177"/>
      <c r="AD1301" s="177"/>
      <c r="AE1301" s="177"/>
      <c r="AF1301" s="179"/>
      <c r="AG1301" s="179"/>
      <c r="AH1301" s="177"/>
      <c r="AI1301" s="177"/>
      <c r="AJ1301" s="177"/>
      <c r="AK1301" s="177"/>
      <c r="AL1301" s="177"/>
      <c r="AM1301" s="177"/>
      <c r="AN1301" s="177"/>
      <c r="AO1301" s="177"/>
      <c r="AP1301" s="177"/>
      <c r="AQ1301" s="177"/>
      <c r="AR1301" s="177"/>
      <c r="AS1301" s="177"/>
      <c r="AT1301" s="177"/>
      <c r="AU1301" s="177"/>
      <c r="AV1301" s="177"/>
      <c r="AW1301" s="177"/>
      <c r="AX1301" s="177"/>
      <c r="AY1301" s="177"/>
      <c r="AZ1301" s="177"/>
      <c r="BA1301" s="177"/>
      <c r="BB1301" s="177"/>
      <c r="BC1301" s="177"/>
      <c r="BD1301" s="177"/>
      <c r="BE1301" s="177"/>
      <c r="BF1301" s="177"/>
      <c r="BG1301" s="177"/>
      <c r="BH1301" s="177"/>
      <c r="BI1301" s="177"/>
      <c r="BJ1301" s="177"/>
      <c r="BK1301" s="177"/>
      <c r="BL1301" s="177"/>
      <c r="BM1301" s="177"/>
      <c r="BN1301" s="259"/>
      <c r="BO1301" s="245"/>
      <c r="BP1301" s="259"/>
      <c r="BQ1301" s="259"/>
      <c r="BR1301" s="65"/>
      <c r="BS1301" s="65"/>
      <c r="BT1301" s="268"/>
    </row>
    <row r="1302" spans="1:77" s="70" customFormat="1" ht="36.75" customHeight="1" x14ac:dyDescent="0.45">
      <c r="A1302" s="274"/>
      <c r="B1302" s="227"/>
      <c r="C1302" s="176"/>
      <c r="D1302" s="226" t="s">
        <v>10</v>
      </c>
      <c r="E1302" s="713" t="str">
        <f>IF(ROSTER!D$3="","",ROSTER!D$3)</f>
        <v/>
      </c>
      <c r="F1302" s="713"/>
      <c r="G1302" s="713"/>
      <c r="H1302" s="713"/>
      <c r="I1302" s="713"/>
      <c r="J1302" s="713"/>
      <c r="K1302" s="713"/>
      <c r="L1302" s="713"/>
      <c r="M1302" s="713"/>
      <c r="N1302" s="713"/>
      <c r="O1302" s="713"/>
      <c r="P1302" s="713"/>
      <c r="Q1302" s="713"/>
      <c r="R1302" s="713"/>
      <c r="S1302" s="713"/>
      <c r="T1302" s="713"/>
      <c r="U1302" s="713"/>
      <c r="V1302" s="713"/>
      <c r="W1302" s="713"/>
      <c r="X1302" s="713"/>
      <c r="Y1302" s="713"/>
      <c r="Z1302" s="713"/>
      <c r="AA1302" s="713"/>
      <c r="AB1302" s="713"/>
      <c r="AC1302" s="713"/>
      <c r="AD1302" s="180"/>
      <c r="AE1302" s="719" t="s">
        <v>11</v>
      </c>
      <c r="AF1302" s="719"/>
      <c r="AG1302" s="719"/>
      <c r="AH1302" s="719"/>
      <c r="AI1302" s="719"/>
      <c r="AJ1302" s="719"/>
      <c r="AK1302" s="719"/>
      <c r="AL1302" s="717"/>
      <c r="AM1302" s="717"/>
      <c r="AN1302" s="717"/>
      <c r="AO1302" s="717"/>
      <c r="AP1302" s="717"/>
      <c r="AQ1302" s="717"/>
      <c r="AR1302" s="717"/>
      <c r="AS1302" s="717"/>
      <c r="AT1302" s="717"/>
      <c r="AU1302" s="717"/>
      <c r="AV1302" s="717"/>
      <c r="AW1302" s="717"/>
      <c r="AX1302" s="717"/>
      <c r="AY1302" s="717"/>
      <c r="AZ1302" s="717"/>
      <c r="BA1302" s="717"/>
      <c r="BB1302" s="717"/>
      <c r="BC1302" s="717"/>
      <c r="BD1302" s="717"/>
      <c r="BE1302" s="717"/>
      <c r="BF1302" s="717"/>
      <c r="BG1302" s="717"/>
      <c r="BH1302" s="717"/>
      <c r="BI1302" s="717"/>
      <c r="BJ1302" s="717"/>
      <c r="BK1302" s="717"/>
      <c r="BL1302" s="717"/>
      <c r="BM1302" s="717"/>
      <c r="BN1302" s="259"/>
      <c r="BO1302" s="246" t="s">
        <v>130</v>
      </c>
      <c r="BP1302" s="259"/>
      <c r="BQ1302" s="259"/>
      <c r="BR1302" s="66"/>
      <c r="BS1302" s="66"/>
      <c r="BT1302" s="274"/>
    </row>
    <row r="1303" spans="1:77" ht="8.85" customHeight="1" x14ac:dyDescent="0.45">
      <c r="A1303" s="275"/>
      <c r="B1303" s="227"/>
      <c r="C1303" s="179" t="s">
        <v>38</v>
      </c>
      <c r="D1303" s="179"/>
      <c r="E1303" s="179"/>
      <c r="F1303" s="181"/>
      <c r="G1303" s="181"/>
      <c r="H1303" s="179"/>
      <c r="I1303" s="179"/>
      <c r="J1303" s="182"/>
      <c r="K1303" s="182"/>
      <c r="L1303" s="182"/>
      <c r="M1303" s="182"/>
      <c r="N1303" s="182"/>
      <c r="O1303" s="182"/>
      <c r="P1303" s="182"/>
      <c r="Q1303" s="182"/>
      <c r="R1303" s="182"/>
      <c r="S1303" s="182"/>
      <c r="T1303" s="182"/>
      <c r="U1303" s="182"/>
      <c r="V1303" s="182"/>
      <c r="W1303" s="182"/>
      <c r="X1303" s="182"/>
      <c r="Y1303" s="182"/>
      <c r="Z1303" s="182"/>
      <c r="AA1303" s="182"/>
      <c r="AB1303" s="182"/>
      <c r="AC1303" s="182"/>
      <c r="AD1303" s="182"/>
      <c r="AE1303" s="182"/>
      <c r="AF1303" s="182"/>
      <c r="AG1303" s="179"/>
      <c r="AH1303" s="183"/>
      <c r="AI1303" s="184"/>
      <c r="AJ1303" s="184"/>
      <c r="AK1303" s="184"/>
      <c r="AL1303" s="184"/>
      <c r="AM1303" s="184"/>
      <c r="AN1303" s="184"/>
      <c r="AO1303" s="185"/>
      <c r="AP1303" s="186"/>
      <c r="AQ1303" s="186"/>
      <c r="AR1303" s="186"/>
      <c r="AS1303" s="186"/>
      <c r="AT1303" s="186"/>
      <c r="AU1303" s="186"/>
      <c r="AV1303" s="186"/>
      <c r="AW1303" s="186"/>
      <c r="AX1303" s="186"/>
      <c r="AY1303" s="186"/>
      <c r="AZ1303" s="186"/>
      <c r="BA1303" s="186"/>
      <c r="BB1303" s="186"/>
      <c r="BC1303" s="186"/>
      <c r="BD1303" s="186"/>
      <c r="BE1303" s="186"/>
      <c r="BF1303" s="186"/>
      <c r="BG1303" s="186"/>
      <c r="BH1303" s="186"/>
      <c r="BI1303" s="186"/>
      <c r="BJ1303" s="186"/>
      <c r="BK1303" s="186"/>
      <c r="BL1303" s="186"/>
      <c r="BM1303" s="186"/>
      <c r="BN1303" s="186"/>
      <c r="BO1303" s="187"/>
      <c r="BP1303" s="187"/>
      <c r="BQ1303" s="187"/>
      <c r="BR1303" s="71"/>
      <c r="BS1303" s="71"/>
      <c r="BT1303" s="275"/>
    </row>
    <row r="1304" spans="1:77" s="70" customFormat="1" ht="40.5" x14ac:dyDescent="0.45">
      <c r="A1304" s="274"/>
      <c r="B1304" s="227"/>
      <c r="C1304" s="692" t="s">
        <v>37</v>
      </c>
      <c r="D1304" s="692"/>
      <c r="E1304" s="717"/>
      <c r="F1304" s="717"/>
      <c r="G1304" s="717"/>
      <c r="H1304" s="717"/>
      <c r="I1304" s="717"/>
      <c r="J1304" s="717"/>
      <c r="K1304" s="717"/>
      <c r="L1304" s="717"/>
      <c r="M1304" s="717"/>
      <c r="N1304" s="717"/>
      <c r="O1304" s="717"/>
      <c r="P1304" s="717"/>
      <c r="Q1304" s="717"/>
      <c r="R1304" s="717"/>
      <c r="S1304" s="717"/>
      <c r="T1304" s="717"/>
      <c r="U1304" s="717"/>
      <c r="V1304" s="717"/>
      <c r="W1304" s="717"/>
      <c r="X1304" s="717"/>
      <c r="Y1304" s="717"/>
      <c r="Z1304" s="717"/>
      <c r="AA1304" s="717"/>
      <c r="AB1304" s="717"/>
      <c r="AC1304" s="717"/>
      <c r="AD1304" s="180"/>
      <c r="AE1304" s="718" t="s">
        <v>21</v>
      </c>
      <c r="AF1304" s="718"/>
      <c r="AG1304" s="718"/>
      <c r="AH1304" s="718"/>
      <c r="AI1304" s="717"/>
      <c r="AJ1304" s="717"/>
      <c r="AK1304" s="717"/>
      <c r="AL1304" s="717"/>
      <c r="AM1304" s="717"/>
      <c r="AN1304" s="717"/>
      <c r="AO1304" s="717"/>
      <c r="AP1304" s="717"/>
      <c r="AQ1304" s="717"/>
      <c r="AR1304" s="717"/>
      <c r="AS1304" s="717"/>
      <c r="AT1304" s="717"/>
      <c r="AU1304" s="717"/>
      <c r="AV1304" s="717"/>
      <c r="AW1304" s="717"/>
      <c r="AX1304" s="717"/>
      <c r="AY1304" s="717"/>
      <c r="AZ1304" s="717"/>
      <c r="BA1304" s="716" t="s">
        <v>12</v>
      </c>
      <c r="BB1304" s="716"/>
      <c r="BC1304" s="716"/>
      <c r="BD1304" s="708"/>
      <c r="BE1304" s="708"/>
      <c r="BF1304" s="708"/>
      <c r="BG1304" s="708"/>
      <c r="BH1304" s="708"/>
      <c r="BI1304" s="708"/>
      <c r="BJ1304" s="708"/>
      <c r="BK1304" s="708"/>
      <c r="BL1304" s="708"/>
      <c r="BM1304" s="708"/>
      <c r="BN1304" s="188"/>
      <c r="BO1304" s="334"/>
      <c r="BP1304" s="189"/>
      <c r="BQ1304" s="189"/>
      <c r="BR1304" s="72">
        <f>IF(BD1304=0,0,1)</f>
        <v>0</v>
      </c>
      <c r="BS1304" s="73">
        <f>IF((BE1354+BI1354)&gt;(AO1354+AS1354),1,0)</f>
        <v>0</v>
      </c>
      <c r="BT1304" s="276"/>
    </row>
    <row r="1305" spans="1:77" ht="9.6" customHeight="1" x14ac:dyDescent="0.45">
      <c r="A1305" s="268"/>
      <c r="B1305" s="227"/>
      <c r="C1305" s="177"/>
      <c r="D1305" s="177"/>
      <c r="E1305" s="177"/>
      <c r="F1305" s="178"/>
      <c r="G1305" s="178"/>
      <c r="H1305" s="177"/>
      <c r="I1305" s="177"/>
      <c r="J1305" s="177"/>
      <c r="K1305" s="177"/>
      <c r="L1305" s="177"/>
      <c r="M1305" s="177"/>
      <c r="N1305" s="177"/>
      <c r="O1305" s="177"/>
      <c r="P1305" s="177"/>
      <c r="Q1305" s="177"/>
      <c r="R1305" s="177"/>
      <c r="S1305" s="177"/>
      <c r="T1305" s="177"/>
      <c r="U1305" s="177"/>
      <c r="V1305" s="177"/>
      <c r="W1305" s="177"/>
      <c r="X1305" s="177"/>
      <c r="Y1305" s="177"/>
      <c r="Z1305" s="177"/>
      <c r="AA1305" s="177"/>
      <c r="AB1305" s="177"/>
      <c r="AC1305" s="177"/>
      <c r="AD1305" s="177"/>
      <c r="AE1305" s="177"/>
      <c r="AF1305" s="179"/>
      <c r="AG1305" s="179"/>
      <c r="AH1305" s="177"/>
      <c r="AI1305" s="177"/>
      <c r="AJ1305" s="177"/>
      <c r="AK1305" s="177"/>
      <c r="AL1305" s="177"/>
      <c r="AM1305" s="177"/>
      <c r="AN1305" s="177"/>
      <c r="AO1305" s="177"/>
      <c r="AP1305" s="177"/>
      <c r="AQ1305" s="177"/>
      <c r="AR1305" s="177"/>
      <c r="AS1305" s="177"/>
      <c r="AT1305" s="177"/>
      <c r="AU1305" s="177"/>
      <c r="AV1305" s="177"/>
      <c r="AW1305" s="177"/>
      <c r="AX1305" s="177"/>
      <c r="AY1305" s="177"/>
      <c r="AZ1305" s="177"/>
      <c r="BA1305" s="177"/>
      <c r="BB1305" s="177"/>
      <c r="BC1305" s="177"/>
      <c r="BD1305" s="177"/>
      <c r="BE1305" s="177"/>
      <c r="BF1305" s="177"/>
      <c r="BG1305" s="177"/>
      <c r="BH1305" s="177"/>
      <c r="BI1305" s="177"/>
      <c r="BJ1305" s="177"/>
      <c r="BK1305" s="177"/>
      <c r="BL1305" s="177"/>
      <c r="BM1305" s="177"/>
      <c r="BN1305" s="177"/>
      <c r="BO1305" s="190"/>
      <c r="BP1305" s="190"/>
      <c r="BQ1305" s="190"/>
      <c r="BR1305" s="65"/>
      <c r="BS1305" s="65"/>
      <c r="BT1305" s="268"/>
    </row>
    <row r="1306" spans="1:77" ht="8.85" customHeight="1" thickBot="1" x14ac:dyDescent="0.5">
      <c r="A1306" s="268"/>
      <c r="B1306" s="228"/>
      <c r="C1306" s="191"/>
      <c r="D1306" s="191"/>
      <c r="E1306" s="191"/>
      <c r="F1306" s="192"/>
      <c r="G1306" s="192"/>
      <c r="H1306" s="191"/>
      <c r="I1306" s="191"/>
      <c r="J1306" s="191"/>
      <c r="K1306" s="191"/>
      <c r="L1306" s="191"/>
      <c r="M1306" s="191"/>
      <c r="N1306" s="191"/>
      <c r="O1306" s="191"/>
      <c r="P1306" s="191"/>
      <c r="Q1306" s="191"/>
      <c r="R1306" s="191"/>
      <c r="S1306" s="191"/>
      <c r="T1306" s="191"/>
      <c r="U1306" s="191"/>
      <c r="V1306" s="191"/>
      <c r="W1306" s="191"/>
      <c r="X1306" s="191"/>
      <c r="Y1306" s="191"/>
      <c r="Z1306" s="191"/>
      <c r="AA1306" s="191"/>
      <c r="AB1306" s="191"/>
      <c r="AC1306" s="191"/>
      <c r="AD1306" s="191"/>
      <c r="AE1306" s="191"/>
      <c r="AF1306" s="193"/>
      <c r="AG1306" s="193"/>
      <c r="AH1306" s="191"/>
      <c r="AI1306" s="191"/>
      <c r="AJ1306" s="191"/>
      <c r="AK1306" s="191"/>
      <c r="AL1306" s="191"/>
      <c r="AM1306" s="191"/>
      <c r="AN1306" s="191"/>
      <c r="AO1306" s="191"/>
      <c r="AP1306" s="191"/>
      <c r="AQ1306" s="191"/>
      <c r="AR1306" s="191"/>
      <c r="AS1306" s="191"/>
      <c r="AT1306" s="191"/>
      <c r="AU1306" s="191"/>
      <c r="AV1306" s="191"/>
      <c r="AW1306" s="191"/>
      <c r="AX1306" s="191"/>
      <c r="AY1306" s="191"/>
      <c r="AZ1306" s="191"/>
      <c r="BA1306" s="191"/>
      <c r="BB1306" s="191"/>
      <c r="BC1306" s="191"/>
      <c r="BD1306" s="191"/>
      <c r="BE1306" s="191"/>
      <c r="BF1306" s="191"/>
      <c r="BG1306" s="191"/>
      <c r="BH1306" s="191"/>
      <c r="BI1306" s="191"/>
      <c r="BJ1306" s="191"/>
      <c r="BK1306" s="191"/>
      <c r="BL1306" s="191"/>
      <c r="BM1306" s="191"/>
      <c r="BN1306" s="191"/>
      <c r="BO1306" s="194"/>
      <c r="BP1306" s="194"/>
      <c r="BQ1306" s="194"/>
      <c r="BR1306" s="65"/>
      <c r="BS1306" s="65"/>
      <c r="BT1306" s="268"/>
    </row>
    <row r="1307" spans="1:77" s="70" customFormat="1" ht="40.5" customHeight="1" thickTop="1" x14ac:dyDescent="0.4">
      <c r="A1307" s="276"/>
      <c r="B1307" s="684" t="s">
        <v>0</v>
      </c>
      <c r="C1307" s="686" t="s">
        <v>1</v>
      </c>
      <c r="D1307" s="687"/>
      <c r="E1307" s="339" t="s">
        <v>28</v>
      </c>
      <c r="F1307" s="665" t="s">
        <v>93</v>
      </c>
      <c r="G1307" s="665" t="s">
        <v>94</v>
      </c>
      <c r="H1307" s="726" t="s">
        <v>40</v>
      </c>
      <c r="I1307" s="727"/>
      <c r="J1307" s="595" t="s">
        <v>7</v>
      </c>
      <c r="K1307" s="595"/>
      <c r="L1307" s="595"/>
      <c r="M1307" s="595"/>
      <c r="N1307" s="595"/>
      <c r="O1307" s="595"/>
      <c r="P1307" s="595" t="s">
        <v>2</v>
      </c>
      <c r="Q1307" s="595"/>
      <c r="R1307" s="595"/>
      <c r="S1307" s="595"/>
      <c r="T1307" s="595"/>
      <c r="U1307" s="595"/>
      <c r="V1307" s="696" t="s">
        <v>34</v>
      </c>
      <c r="W1307" s="697"/>
      <c r="X1307" s="696" t="s">
        <v>35</v>
      </c>
      <c r="Y1307" s="697"/>
      <c r="Z1307" s="696" t="s">
        <v>43</v>
      </c>
      <c r="AA1307" s="697"/>
      <c r="AB1307" s="595" t="s">
        <v>6</v>
      </c>
      <c r="AC1307" s="595"/>
      <c r="AD1307" s="595"/>
      <c r="AE1307" s="595"/>
      <c r="AF1307" s="595"/>
      <c r="AG1307" s="595"/>
      <c r="AH1307" s="595" t="s">
        <v>63</v>
      </c>
      <c r="AI1307" s="595"/>
      <c r="AJ1307" s="595"/>
      <c r="AK1307" s="595"/>
      <c r="AL1307" s="595"/>
      <c r="AM1307" s="595"/>
      <c r="AN1307" s="595" t="s">
        <v>64</v>
      </c>
      <c r="AO1307" s="595"/>
      <c r="AP1307" s="595"/>
      <c r="AQ1307" s="595"/>
      <c r="AR1307" s="595"/>
      <c r="AS1307" s="595"/>
      <c r="AT1307" s="595" t="s">
        <v>65</v>
      </c>
      <c r="AU1307" s="595"/>
      <c r="AV1307" s="595"/>
      <c r="AW1307" s="595"/>
      <c r="AX1307" s="595"/>
      <c r="AY1307" s="597"/>
      <c r="AZ1307" s="595" t="s">
        <v>4</v>
      </c>
      <c r="BA1307" s="595"/>
      <c r="BB1307" s="595"/>
      <c r="BC1307" s="595"/>
      <c r="BD1307" s="595"/>
      <c r="BE1307" s="595"/>
      <c r="BF1307" s="595" t="s">
        <v>66</v>
      </c>
      <c r="BG1307" s="595"/>
      <c r="BH1307" s="595"/>
      <c r="BI1307" s="595"/>
      <c r="BJ1307" s="595"/>
      <c r="BK1307" s="596"/>
      <c r="BL1307" s="651" t="s">
        <v>25</v>
      </c>
      <c r="BM1307" s="652"/>
      <c r="BN1307" s="653"/>
      <c r="BO1307" s="598" t="s">
        <v>100</v>
      </c>
      <c r="BP1307" s="598" t="s">
        <v>81</v>
      </c>
      <c r="BQ1307" s="598" t="s">
        <v>82</v>
      </c>
      <c r="BR1307" s="74"/>
      <c r="BS1307" s="74"/>
      <c r="BT1307" s="276"/>
    </row>
    <row r="1308" spans="1:77" s="70" customFormat="1" ht="41.25" customHeight="1" x14ac:dyDescent="0.7">
      <c r="A1308" s="276"/>
      <c r="B1308" s="685"/>
      <c r="C1308" s="688"/>
      <c r="D1308" s="689"/>
      <c r="E1308" s="221" t="s">
        <v>95</v>
      </c>
      <c r="F1308" s="666"/>
      <c r="G1308" s="666"/>
      <c r="H1308" s="728"/>
      <c r="I1308" s="729"/>
      <c r="J1308" s="645" t="s">
        <v>17</v>
      </c>
      <c r="K1308" s="646"/>
      <c r="L1308" s="641" t="s">
        <v>18</v>
      </c>
      <c r="M1308" s="642"/>
      <c r="N1308" s="657" t="s">
        <v>19</v>
      </c>
      <c r="O1308" s="658" t="s">
        <v>8</v>
      </c>
      <c r="P1308" s="645" t="s">
        <v>26</v>
      </c>
      <c r="Q1308" s="646"/>
      <c r="R1308" s="641" t="s">
        <v>24</v>
      </c>
      <c r="S1308" s="642"/>
      <c r="T1308" s="657" t="s">
        <v>19</v>
      </c>
      <c r="U1308" s="658"/>
      <c r="V1308" s="698"/>
      <c r="W1308" s="699"/>
      <c r="X1308" s="698"/>
      <c r="Y1308" s="699"/>
      <c r="Z1308" s="698"/>
      <c r="AA1308" s="699"/>
      <c r="AB1308" s="645" t="s">
        <v>47</v>
      </c>
      <c r="AC1308" s="646"/>
      <c r="AD1308" s="641" t="s">
        <v>23</v>
      </c>
      <c r="AE1308" s="642" t="s">
        <v>3</v>
      </c>
      <c r="AF1308" s="643" t="s">
        <v>5</v>
      </c>
      <c r="AG1308" s="644"/>
      <c r="AH1308" s="645" t="s">
        <v>47</v>
      </c>
      <c r="AI1308" s="646"/>
      <c r="AJ1308" s="641" t="s">
        <v>23</v>
      </c>
      <c r="AK1308" s="642" t="s">
        <v>3</v>
      </c>
      <c r="AL1308" s="643" t="s">
        <v>5</v>
      </c>
      <c r="AM1308" s="644"/>
      <c r="AN1308" s="645" t="s">
        <v>47</v>
      </c>
      <c r="AO1308" s="646"/>
      <c r="AP1308" s="641" t="s">
        <v>23</v>
      </c>
      <c r="AQ1308" s="642" t="s">
        <v>3</v>
      </c>
      <c r="AR1308" s="643" t="s">
        <v>5</v>
      </c>
      <c r="AS1308" s="644"/>
      <c r="AT1308" s="645" t="s">
        <v>47</v>
      </c>
      <c r="AU1308" s="646"/>
      <c r="AV1308" s="641" t="s">
        <v>23</v>
      </c>
      <c r="AW1308" s="642" t="s">
        <v>3</v>
      </c>
      <c r="AX1308" s="643" t="s">
        <v>5</v>
      </c>
      <c r="AY1308" s="720"/>
      <c r="AZ1308" s="645" t="s">
        <v>47</v>
      </c>
      <c r="BA1308" s="646"/>
      <c r="BB1308" s="641" t="s">
        <v>23</v>
      </c>
      <c r="BC1308" s="642" t="s">
        <v>3</v>
      </c>
      <c r="BD1308" s="643" t="s">
        <v>5</v>
      </c>
      <c r="BE1308" s="644"/>
      <c r="BF1308" s="645" t="s">
        <v>47</v>
      </c>
      <c r="BG1308" s="646"/>
      <c r="BH1308" s="641" t="s">
        <v>23</v>
      </c>
      <c r="BI1308" s="642" t="s">
        <v>3</v>
      </c>
      <c r="BJ1308" s="643" t="s">
        <v>5</v>
      </c>
      <c r="BK1308" s="644"/>
      <c r="BL1308" s="654"/>
      <c r="BM1308" s="655"/>
      <c r="BN1308" s="656"/>
      <c r="BO1308" s="599"/>
      <c r="BP1308" s="599"/>
      <c r="BQ1308" s="599"/>
      <c r="BR1308" s="74"/>
      <c r="BS1308" s="74"/>
      <c r="BT1308" s="276"/>
      <c r="BY1308" s="307"/>
    </row>
    <row r="1309" spans="1:77" ht="23.85" customHeight="1" x14ac:dyDescent="0.35">
      <c r="A1309" s="277"/>
      <c r="B1309" s="678" t="str">
        <f>IF(ROSTER!B$8="","",ROSTER!B$8)</f>
        <v/>
      </c>
      <c r="C1309" s="669" t="str">
        <f>IF(ROSTER!C$8="","",ROSTER!C$8)</f>
        <v/>
      </c>
      <c r="D1309" s="670"/>
      <c r="E1309" s="667"/>
      <c r="F1309" s="680">
        <f>IF(E1309="y",1,IF(E1309="S",1,0))</f>
        <v>0</v>
      </c>
      <c r="G1309" s="663">
        <f>IF(E1309="S",1,0)</f>
        <v>0</v>
      </c>
      <c r="H1309" s="583"/>
      <c r="I1309" s="584"/>
      <c r="J1309" s="569"/>
      <c r="K1309" s="570"/>
      <c r="L1309" s="573"/>
      <c r="M1309" s="574"/>
      <c r="N1309" s="579">
        <f>L1309+J1309</f>
        <v>0</v>
      </c>
      <c r="O1309" s="580"/>
      <c r="P1309" s="569"/>
      <c r="Q1309" s="570"/>
      <c r="R1309" s="573"/>
      <c r="S1309" s="574"/>
      <c r="T1309" s="579">
        <f>R1309-P1309</f>
        <v>0</v>
      </c>
      <c r="U1309" s="580"/>
      <c r="V1309" s="583"/>
      <c r="W1309" s="584"/>
      <c r="X1309" s="569"/>
      <c r="Y1309" s="584"/>
      <c r="Z1309" s="569"/>
      <c r="AA1309" s="584"/>
      <c r="AB1309" s="569"/>
      <c r="AC1309" s="570"/>
      <c r="AD1309" s="573"/>
      <c r="AE1309" s="574"/>
      <c r="AF1309" s="557">
        <f>IF(AB1309=0,0,(AD1309/AB1309)*100)</f>
        <v>0</v>
      </c>
      <c r="AG1309" s="558"/>
      <c r="AH1309" s="569"/>
      <c r="AI1309" s="570"/>
      <c r="AJ1309" s="573"/>
      <c r="AK1309" s="574"/>
      <c r="AL1309" s="557">
        <f>IF(AH1309=0,0,(AJ1309/AH1309)*100)</f>
        <v>0</v>
      </c>
      <c r="AM1309" s="558"/>
      <c r="AN1309" s="569"/>
      <c r="AO1309" s="570"/>
      <c r="AP1309" s="573"/>
      <c r="AQ1309" s="574"/>
      <c r="AR1309" s="557">
        <f>IF(AN1309=0,0,(AP1309/AN1309)*100)</f>
        <v>0</v>
      </c>
      <c r="AS1309" s="558"/>
      <c r="AT1309" s="561">
        <f>AB1309+AH1309+AN1309</f>
        <v>0</v>
      </c>
      <c r="AU1309" s="562"/>
      <c r="AV1309" s="565">
        <f>AD1309+AJ1309+AP1309</f>
        <v>0</v>
      </c>
      <c r="AW1309" s="566"/>
      <c r="AX1309" s="557">
        <f>IF(AT1309=0,0,(AV1309/AT1309)*100)</f>
        <v>0</v>
      </c>
      <c r="AY1309" s="558"/>
      <c r="AZ1309" s="569"/>
      <c r="BA1309" s="570"/>
      <c r="BB1309" s="573"/>
      <c r="BC1309" s="574"/>
      <c r="BD1309" s="557">
        <f>IF(AZ1309=0,0,(BB1309/AZ1309)*100)</f>
        <v>0</v>
      </c>
      <c r="BE1309" s="558"/>
      <c r="BF1309" s="561">
        <f>AT1309+AZ1309</f>
        <v>0</v>
      </c>
      <c r="BG1309" s="562"/>
      <c r="BH1309" s="565">
        <f>AV1309+BB1309</f>
        <v>0</v>
      </c>
      <c r="BI1309" s="566"/>
      <c r="BJ1309" s="557">
        <f>IF(BF1309=0,0,(BH1309/BF1309)*100)</f>
        <v>0</v>
      </c>
      <c r="BK1309" s="558"/>
      <c r="BL1309" s="602">
        <f>(AD1309*2)+(AJ1309*2)+(AP1309*3)+BB1309</f>
        <v>0</v>
      </c>
      <c r="BM1309" s="603"/>
      <c r="BN1309" s="604"/>
      <c r="BO1309" s="587">
        <f>IF(BQ1309=0,0,50*BP1309/BQ1309)</f>
        <v>0</v>
      </c>
      <c r="BP1309" s="555">
        <f>(BL1309*BS$1309)+(N1309*BS$1310)+(X1309*BS$1311)+(R1309*BS$1312)+(V1309*BS$1313)+(Z1309*BS$1314)</f>
        <v>0</v>
      </c>
      <c r="BQ1309" s="555">
        <f>((AZ1309-BB1309)*BS$1316)+((AT1309-AV1309)*BS$1315)+(H1309*BS$1317)+(P1309*BS$1318)</f>
        <v>0</v>
      </c>
      <c r="BR1309" s="75" t="s">
        <v>70</v>
      </c>
      <c r="BS1309" s="76">
        <f>IF(BO1304="B",'VALUE POINTS'!L$10,IF('GAME STATS'!BO1304="C",'VALUE POINTS'!M$10,'VALUE POINTS'!K$10))</f>
        <v>1</v>
      </c>
      <c r="BT1309" s="280"/>
    </row>
    <row r="1310" spans="1:77" ht="23.85" customHeight="1" x14ac:dyDescent="0.35">
      <c r="A1310" s="277"/>
      <c r="B1310" s="679"/>
      <c r="C1310" s="690" t="str">
        <f>IF(ROSTER!D$8="","",ROSTER!D$8)</f>
        <v/>
      </c>
      <c r="D1310" s="691"/>
      <c r="E1310" s="668"/>
      <c r="F1310" s="681"/>
      <c r="G1310" s="664"/>
      <c r="H1310" s="585"/>
      <c r="I1310" s="586"/>
      <c r="J1310" s="571"/>
      <c r="K1310" s="572"/>
      <c r="L1310" s="575"/>
      <c r="M1310" s="576"/>
      <c r="N1310" s="581" t="s">
        <v>16</v>
      </c>
      <c r="O1310" s="582"/>
      <c r="P1310" s="571"/>
      <c r="Q1310" s="572"/>
      <c r="R1310" s="575"/>
      <c r="S1310" s="576"/>
      <c r="T1310" s="581" t="s">
        <v>16</v>
      </c>
      <c r="U1310" s="582"/>
      <c r="V1310" s="585"/>
      <c r="W1310" s="586"/>
      <c r="X1310" s="571"/>
      <c r="Y1310" s="586"/>
      <c r="Z1310" s="571"/>
      <c r="AA1310" s="586"/>
      <c r="AB1310" s="571"/>
      <c r="AC1310" s="572"/>
      <c r="AD1310" s="575"/>
      <c r="AE1310" s="576"/>
      <c r="AF1310" s="577"/>
      <c r="AG1310" s="578"/>
      <c r="AH1310" s="571"/>
      <c r="AI1310" s="572"/>
      <c r="AJ1310" s="575"/>
      <c r="AK1310" s="576"/>
      <c r="AL1310" s="577"/>
      <c r="AM1310" s="578"/>
      <c r="AN1310" s="571"/>
      <c r="AO1310" s="572"/>
      <c r="AP1310" s="575"/>
      <c r="AQ1310" s="576"/>
      <c r="AR1310" s="577"/>
      <c r="AS1310" s="578"/>
      <c r="AT1310" s="627"/>
      <c r="AU1310" s="628"/>
      <c r="AV1310" s="629"/>
      <c r="AW1310" s="630"/>
      <c r="AX1310" s="577"/>
      <c r="AY1310" s="578"/>
      <c r="AZ1310" s="571"/>
      <c r="BA1310" s="572"/>
      <c r="BB1310" s="575"/>
      <c r="BC1310" s="576"/>
      <c r="BD1310" s="577"/>
      <c r="BE1310" s="578"/>
      <c r="BF1310" s="627"/>
      <c r="BG1310" s="628"/>
      <c r="BH1310" s="629"/>
      <c r="BI1310" s="630"/>
      <c r="BJ1310" s="577"/>
      <c r="BK1310" s="578"/>
      <c r="BL1310" s="605"/>
      <c r="BM1310" s="606"/>
      <c r="BN1310" s="607"/>
      <c r="BO1310" s="588"/>
      <c r="BP1310" s="556"/>
      <c r="BQ1310" s="556"/>
      <c r="BR1310" s="75" t="s">
        <v>71</v>
      </c>
      <c r="BS1310" s="76">
        <f>IF(BO1304="B",'VALUE POINTS'!L$11,IF('GAME STATS'!BO1304="C",'VALUE POINTS'!M$11,'VALUE POINTS'!K$11))</f>
        <v>1</v>
      </c>
      <c r="BT1310" s="280"/>
    </row>
    <row r="1311" spans="1:77" ht="21.75" customHeight="1" x14ac:dyDescent="0.4">
      <c r="A1311" s="268"/>
      <c r="B1311" s="678" t="str">
        <f>IF(ROSTER!B$10="","",ROSTER!B$10)</f>
        <v/>
      </c>
      <c r="C1311" s="669" t="str">
        <f>IF(ROSTER!C$10="","",ROSTER!C$10)</f>
        <v/>
      </c>
      <c r="D1311" s="670"/>
      <c r="E1311" s="667"/>
      <c r="F1311" s="680">
        <f>IF(E1311="y",1,IF(E1311="S",1,0))</f>
        <v>0</v>
      </c>
      <c r="G1311" s="663">
        <f>IF(E1311="S",1,0)</f>
        <v>0</v>
      </c>
      <c r="H1311" s="583"/>
      <c r="I1311" s="584"/>
      <c r="J1311" s="569"/>
      <c r="K1311" s="570"/>
      <c r="L1311" s="573"/>
      <c r="M1311" s="574"/>
      <c r="N1311" s="579">
        <f>L1311+J1311</f>
        <v>0</v>
      </c>
      <c r="O1311" s="580"/>
      <c r="P1311" s="569"/>
      <c r="Q1311" s="570"/>
      <c r="R1311" s="573"/>
      <c r="S1311" s="574"/>
      <c r="T1311" s="579">
        <f>R1311-P1311</f>
        <v>0</v>
      </c>
      <c r="U1311" s="580"/>
      <c r="V1311" s="583"/>
      <c r="W1311" s="584"/>
      <c r="X1311" s="569"/>
      <c r="Y1311" s="584"/>
      <c r="Z1311" s="569"/>
      <c r="AA1311" s="584"/>
      <c r="AB1311" s="569"/>
      <c r="AC1311" s="570"/>
      <c r="AD1311" s="573"/>
      <c r="AE1311" s="574"/>
      <c r="AF1311" s="557">
        <f>IF(AB1311=0,0,(AD1311/AB1311)*100)</f>
        <v>0</v>
      </c>
      <c r="AG1311" s="558"/>
      <c r="AH1311" s="569"/>
      <c r="AI1311" s="570"/>
      <c r="AJ1311" s="573"/>
      <c r="AK1311" s="574"/>
      <c r="AL1311" s="557">
        <f>IF(AH1311=0,0,(AJ1311/AH1311)*100)</f>
        <v>0</v>
      </c>
      <c r="AM1311" s="558"/>
      <c r="AN1311" s="569"/>
      <c r="AO1311" s="570"/>
      <c r="AP1311" s="573"/>
      <c r="AQ1311" s="574"/>
      <c r="AR1311" s="557">
        <f>IF(AN1311=0,0,(AP1311/AN1311)*100)</f>
        <v>0</v>
      </c>
      <c r="AS1311" s="558"/>
      <c r="AT1311" s="561">
        <f>AB1311+AH1311+AN1311</f>
        <v>0</v>
      </c>
      <c r="AU1311" s="562"/>
      <c r="AV1311" s="565">
        <f>AD1311+AJ1311+AP1311</f>
        <v>0</v>
      </c>
      <c r="AW1311" s="566"/>
      <c r="AX1311" s="557">
        <f>IF(AT1311=0,0,(AV1311/AT1311)*100)</f>
        <v>0</v>
      </c>
      <c r="AY1311" s="558"/>
      <c r="AZ1311" s="569"/>
      <c r="BA1311" s="570"/>
      <c r="BB1311" s="573"/>
      <c r="BC1311" s="574"/>
      <c r="BD1311" s="557">
        <f>IF(AZ1311=0,0,(BB1311/AZ1311)*100)</f>
        <v>0</v>
      </c>
      <c r="BE1311" s="558"/>
      <c r="BF1311" s="561">
        <f>AT1311+AZ1311</f>
        <v>0</v>
      </c>
      <c r="BG1311" s="562"/>
      <c r="BH1311" s="565">
        <f>AV1311+BB1311</f>
        <v>0</v>
      </c>
      <c r="BI1311" s="566"/>
      <c r="BJ1311" s="557">
        <f>IF(BF1311=0,0,(BH1311/BF1311)*100)</f>
        <v>0</v>
      </c>
      <c r="BK1311" s="558"/>
      <c r="BL1311" s="602">
        <f>(AD1311*2)+(AJ1311*2)+(AP1311*3)+BB1311</f>
        <v>0</v>
      </c>
      <c r="BM1311" s="603"/>
      <c r="BN1311" s="604"/>
      <c r="BO1311" s="587">
        <f>IF(BQ1311=0,0,50*BP1311/BQ1311)</f>
        <v>0</v>
      </c>
      <c r="BP1311" s="555">
        <f t="shared" ref="BP1311" si="1228">(BL1311*BS$1309)+(N1311*BS$1310)+(X1311*BS$1311)+(R1311*BS$1312)+(V1311*BS$1313)+(Z1311*BS$1314)</f>
        <v>0</v>
      </c>
      <c r="BQ1311" s="555">
        <f t="shared" ref="BQ1311" si="1229">((AZ1311-BB1311)*BS$1316)+((AT1311-AV1311)*BS$1315)+(H1311*BS$1317)+(P1311*BS$1318)</f>
        <v>0</v>
      </c>
      <c r="BR1311" s="75" t="s">
        <v>72</v>
      </c>
      <c r="BS1311" s="76">
        <f>IF(BO1304="B",'VALUE POINTS'!L$12,IF('GAME STATS'!BO1304="C",'VALUE POINTS'!M$12,'VALUE POINTS'!K$12))</f>
        <v>2</v>
      </c>
      <c r="BT1311" s="280"/>
      <c r="BY1311" s="70"/>
    </row>
    <row r="1312" spans="1:77" ht="21.75" customHeight="1" x14ac:dyDescent="0.35">
      <c r="A1312" s="268"/>
      <c r="B1312" s="679"/>
      <c r="C1312" s="690" t="str">
        <f>IF(ROSTER!D$10="","",ROSTER!D$10)</f>
        <v/>
      </c>
      <c r="D1312" s="691"/>
      <c r="E1312" s="668"/>
      <c r="F1312" s="681"/>
      <c r="G1312" s="664"/>
      <c r="H1312" s="585"/>
      <c r="I1312" s="586"/>
      <c r="J1312" s="571"/>
      <c r="K1312" s="572"/>
      <c r="L1312" s="575"/>
      <c r="M1312" s="576"/>
      <c r="N1312" s="581" t="s">
        <v>16</v>
      </c>
      <c r="O1312" s="582"/>
      <c r="P1312" s="571"/>
      <c r="Q1312" s="572"/>
      <c r="R1312" s="575"/>
      <c r="S1312" s="576"/>
      <c r="T1312" s="581" t="s">
        <v>16</v>
      </c>
      <c r="U1312" s="582"/>
      <c r="V1312" s="585"/>
      <c r="W1312" s="586"/>
      <c r="X1312" s="571"/>
      <c r="Y1312" s="586"/>
      <c r="Z1312" s="571"/>
      <c r="AA1312" s="586"/>
      <c r="AB1312" s="571"/>
      <c r="AC1312" s="572"/>
      <c r="AD1312" s="575"/>
      <c r="AE1312" s="576"/>
      <c r="AF1312" s="577"/>
      <c r="AG1312" s="578"/>
      <c r="AH1312" s="571"/>
      <c r="AI1312" s="572"/>
      <c r="AJ1312" s="575"/>
      <c r="AK1312" s="576"/>
      <c r="AL1312" s="577"/>
      <c r="AM1312" s="578"/>
      <c r="AN1312" s="571"/>
      <c r="AO1312" s="572"/>
      <c r="AP1312" s="575"/>
      <c r="AQ1312" s="576"/>
      <c r="AR1312" s="577"/>
      <c r="AS1312" s="578"/>
      <c r="AT1312" s="627"/>
      <c r="AU1312" s="628"/>
      <c r="AV1312" s="629"/>
      <c r="AW1312" s="630"/>
      <c r="AX1312" s="577"/>
      <c r="AY1312" s="578"/>
      <c r="AZ1312" s="571"/>
      <c r="BA1312" s="572"/>
      <c r="BB1312" s="575"/>
      <c r="BC1312" s="576"/>
      <c r="BD1312" s="577"/>
      <c r="BE1312" s="578"/>
      <c r="BF1312" s="627"/>
      <c r="BG1312" s="628"/>
      <c r="BH1312" s="629"/>
      <c r="BI1312" s="630"/>
      <c r="BJ1312" s="577"/>
      <c r="BK1312" s="578"/>
      <c r="BL1312" s="605"/>
      <c r="BM1312" s="606"/>
      <c r="BN1312" s="607"/>
      <c r="BO1312" s="588"/>
      <c r="BP1312" s="556"/>
      <c r="BQ1312" s="556"/>
      <c r="BR1312" s="75" t="s">
        <v>73</v>
      </c>
      <c r="BS1312" s="76">
        <f>IF(BO1304="B",'VALUE POINTS'!L$13,IF('GAME STATS'!BO1304="C",'VALUE POINTS'!M$13,'VALUE POINTS'!K$13))</f>
        <v>2</v>
      </c>
      <c r="BT1312" s="280"/>
    </row>
    <row r="1313" spans="1:77" ht="21.75" customHeight="1" x14ac:dyDescent="0.35">
      <c r="A1313" s="268"/>
      <c r="B1313" s="678" t="str">
        <f>IF(ROSTER!B$12="","",ROSTER!B$12)</f>
        <v/>
      </c>
      <c r="C1313" s="669" t="str">
        <f>IF(ROSTER!C$12="","",ROSTER!C$12)</f>
        <v/>
      </c>
      <c r="D1313" s="670"/>
      <c r="E1313" s="667"/>
      <c r="F1313" s="680">
        <f>IF(E1313="y",1,IF(E1313="S",1,0))</f>
        <v>0</v>
      </c>
      <c r="G1313" s="663">
        <f>IF(E1313="S",1,0)</f>
        <v>0</v>
      </c>
      <c r="H1313" s="583"/>
      <c r="I1313" s="584"/>
      <c r="J1313" s="569"/>
      <c r="K1313" s="570"/>
      <c r="L1313" s="573"/>
      <c r="M1313" s="574"/>
      <c r="N1313" s="579">
        <f>L1313+J1313</f>
        <v>0</v>
      </c>
      <c r="O1313" s="580"/>
      <c r="P1313" s="569"/>
      <c r="Q1313" s="570"/>
      <c r="R1313" s="573"/>
      <c r="S1313" s="574"/>
      <c r="T1313" s="579">
        <f>R1313-P1313</f>
        <v>0</v>
      </c>
      <c r="U1313" s="580"/>
      <c r="V1313" s="583"/>
      <c r="W1313" s="584"/>
      <c r="X1313" s="569"/>
      <c r="Y1313" s="584"/>
      <c r="Z1313" s="569"/>
      <c r="AA1313" s="584"/>
      <c r="AB1313" s="569"/>
      <c r="AC1313" s="570"/>
      <c r="AD1313" s="573"/>
      <c r="AE1313" s="574"/>
      <c r="AF1313" s="557">
        <f>IF(AB1313=0,0,(AD1313/AB1313)*100)</f>
        <v>0</v>
      </c>
      <c r="AG1313" s="558"/>
      <c r="AH1313" s="569"/>
      <c r="AI1313" s="570"/>
      <c r="AJ1313" s="573"/>
      <c r="AK1313" s="574"/>
      <c r="AL1313" s="557">
        <f>IF(AH1313=0,0,(AJ1313/AH1313)*100)</f>
        <v>0</v>
      </c>
      <c r="AM1313" s="558"/>
      <c r="AN1313" s="569"/>
      <c r="AO1313" s="570"/>
      <c r="AP1313" s="573"/>
      <c r="AQ1313" s="574"/>
      <c r="AR1313" s="557">
        <f>IF(AN1313=0,0,(AP1313/AN1313)*100)</f>
        <v>0</v>
      </c>
      <c r="AS1313" s="558"/>
      <c r="AT1313" s="561">
        <f>AB1313+AH1313+AN1313</f>
        <v>0</v>
      </c>
      <c r="AU1313" s="562"/>
      <c r="AV1313" s="565">
        <f>AD1313+AJ1313+AP1313</f>
        <v>0</v>
      </c>
      <c r="AW1313" s="566"/>
      <c r="AX1313" s="557">
        <f>IF(AT1313=0,0,(AV1313/AT1313)*100)</f>
        <v>0</v>
      </c>
      <c r="AY1313" s="558"/>
      <c r="AZ1313" s="569"/>
      <c r="BA1313" s="570"/>
      <c r="BB1313" s="573"/>
      <c r="BC1313" s="574"/>
      <c r="BD1313" s="557">
        <f>IF(AZ1313=0,0,(BB1313/AZ1313)*100)</f>
        <v>0</v>
      </c>
      <c r="BE1313" s="558"/>
      <c r="BF1313" s="561">
        <f>AT1313+AZ1313</f>
        <v>0</v>
      </c>
      <c r="BG1313" s="562"/>
      <c r="BH1313" s="565">
        <f>AV1313+BB1313</f>
        <v>0</v>
      </c>
      <c r="BI1313" s="566"/>
      <c r="BJ1313" s="557">
        <f>IF(BF1313=0,0,(BH1313/BF1313)*100)</f>
        <v>0</v>
      </c>
      <c r="BK1313" s="558"/>
      <c r="BL1313" s="602">
        <f>(AD1313*2)+(AJ1313*2)+(AP1313*3)+BB1313</f>
        <v>0</v>
      </c>
      <c r="BM1313" s="603"/>
      <c r="BN1313" s="604"/>
      <c r="BO1313" s="587">
        <f t="shared" ref="BO1313" si="1230">IF(BQ1313=0,0,50*BP1313/BQ1313)</f>
        <v>0</v>
      </c>
      <c r="BP1313" s="555">
        <f t="shared" ref="BP1313" si="1231">(BL1313*BS$1309)+(N1313*BS$1310)+(X1313*BS$1311)+(R1313*BS$1312)+(V1313*BS$1313)+(Z1313*BS$1314)</f>
        <v>0</v>
      </c>
      <c r="BQ1313" s="555">
        <f t="shared" ref="BQ1313" si="1232">((AZ1313-BB1313)*BS$1316)+((AT1313-AV1313)*BS$1315)+(H1313*BS$1317)+(P1313*BS$1318)</f>
        <v>0</v>
      </c>
      <c r="BR1313" s="75" t="s">
        <v>74</v>
      </c>
      <c r="BS1313" s="76">
        <f>IF(BO1304="B",'VALUE POINTS'!L$14,IF('GAME STATS'!BO1304="C",'VALUE POINTS'!M$14,'VALUE POINTS'!K$14))</f>
        <v>2</v>
      </c>
      <c r="BT1313" s="280"/>
    </row>
    <row r="1314" spans="1:77" ht="21.75" customHeight="1" x14ac:dyDescent="0.4">
      <c r="A1314" s="268"/>
      <c r="B1314" s="679"/>
      <c r="C1314" s="690" t="str">
        <f>IF(ROSTER!D$12="","",ROSTER!D$12)</f>
        <v/>
      </c>
      <c r="D1314" s="691"/>
      <c r="E1314" s="668"/>
      <c r="F1314" s="681"/>
      <c r="G1314" s="664"/>
      <c r="H1314" s="585"/>
      <c r="I1314" s="586"/>
      <c r="J1314" s="571"/>
      <c r="K1314" s="572"/>
      <c r="L1314" s="575"/>
      <c r="M1314" s="576"/>
      <c r="N1314" s="581" t="s">
        <v>16</v>
      </c>
      <c r="O1314" s="582"/>
      <c r="P1314" s="571"/>
      <c r="Q1314" s="572"/>
      <c r="R1314" s="575"/>
      <c r="S1314" s="576"/>
      <c r="T1314" s="581" t="s">
        <v>16</v>
      </c>
      <c r="U1314" s="582"/>
      <c r="V1314" s="585"/>
      <c r="W1314" s="586"/>
      <c r="X1314" s="571"/>
      <c r="Y1314" s="586"/>
      <c r="Z1314" s="571"/>
      <c r="AA1314" s="586"/>
      <c r="AB1314" s="571"/>
      <c r="AC1314" s="572"/>
      <c r="AD1314" s="575"/>
      <c r="AE1314" s="576"/>
      <c r="AF1314" s="577"/>
      <c r="AG1314" s="578"/>
      <c r="AH1314" s="571"/>
      <c r="AI1314" s="572"/>
      <c r="AJ1314" s="575"/>
      <c r="AK1314" s="576"/>
      <c r="AL1314" s="577"/>
      <c r="AM1314" s="578"/>
      <c r="AN1314" s="571"/>
      <c r="AO1314" s="572"/>
      <c r="AP1314" s="575"/>
      <c r="AQ1314" s="576"/>
      <c r="AR1314" s="577"/>
      <c r="AS1314" s="578"/>
      <c r="AT1314" s="627"/>
      <c r="AU1314" s="628"/>
      <c r="AV1314" s="629"/>
      <c r="AW1314" s="630"/>
      <c r="AX1314" s="577"/>
      <c r="AY1314" s="578"/>
      <c r="AZ1314" s="571"/>
      <c r="BA1314" s="572"/>
      <c r="BB1314" s="575"/>
      <c r="BC1314" s="576"/>
      <c r="BD1314" s="577"/>
      <c r="BE1314" s="578"/>
      <c r="BF1314" s="627"/>
      <c r="BG1314" s="628"/>
      <c r="BH1314" s="629"/>
      <c r="BI1314" s="630"/>
      <c r="BJ1314" s="577"/>
      <c r="BK1314" s="578"/>
      <c r="BL1314" s="605"/>
      <c r="BM1314" s="606"/>
      <c r="BN1314" s="607"/>
      <c r="BO1314" s="588"/>
      <c r="BP1314" s="556"/>
      <c r="BQ1314" s="556"/>
      <c r="BR1314" s="75" t="s">
        <v>75</v>
      </c>
      <c r="BS1314" s="76">
        <f>IF(BO1304="B",'VALUE POINTS'!L$15,IF('GAME STATS'!BO1304="C",'VALUE POINTS'!M$15,'VALUE POINTS'!K$15))</f>
        <v>2</v>
      </c>
      <c r="BT1314" s="280"/>
      <c r="BY1314" s="70"/>
    </row>
    <row r="1315" spans="1:77" ht="21.75" customHeight="1" x14ac:dyDescent="0.35">
      <c r="A1315" s="268"/>
      <c r="B1315" s="678" t="str">
        <f>IF(ROSTER!B$14="","",ROSTER!B$14)</f>
        <v/>
      </c>
      <c r="C1315" s="669" t="str">
        <f>IF(ROSTER!C$14="","",ROSTER!C$14)</f>
        <v/>
      </c>
      <c r="D1315" s="670"/>
      <c r="E1315" s="667"/>
      <c r="F1315" s="680">
        <f>IF(E1315="y",1,IF(E1315="S",1,0))</f>
        <v>0</v>
      </c>
      <c r="G1315" s="663">
        <f>IF(E1315="S",1,0)</f>
        <v>0</v>
      </c>
      <c r="H1315" s="583"/>
      <c r="I1315" s="584"/>
      <c r="J1315" s="569"/>
      <c r="K1315" s="570"/>
      <c r="L1315" s="573"/>
      <c r="M1315" s="574"/>
      <c r="N1315" s="579">
        <f>L1315+J1315</f>
        <v>0</v>
      </c>
      <c r="O1315" s="580"/>
      <c r="P1315" s="569"/>
      <c r="Q1315" s="570"/>
      <c r="R1315" s="573"/>
      <c r="S1315" s="574"/>
      <c r="T1315" s="579">
        <f>R1315-P1315</f>
        <v>0</v>
      </c>
      <c r="U1315" s="580"/>
      <c r="V1315" s="583"/>
      <c r="W1315" s="584"/>
      <c r="X1315" s="569"/>
      <c r="Y1315" s="584"/>
      <c r="Z1315" s="569"/>
      <c r="AA1315" s="584"/>
      <c r="AB1315" s="569"/>
      <c r="AC1315" s="570"/>
      <c r="AD1315" s="573"/>
      <c r="AE1315" s="574"/>
      <c r="AF1315" s="557">
        <f>IF(AB1315=0,0,(AD1315/AB1315)*100)</f>
        <v>0</v>
      </c>
      <c r="AG1315" s="558"/>
      <c r="AH1315" s="569"/>
      <c r="AI1315" s="570"/>
      <c r="AJ1315" s="573"/>
      <c r="AK1315" s="574"/>
      <c r="AL1315" s="557">
        <f>IF(AH1315=0,0,(AJ1315/AH1315)*100)</f>
        <v>0</v>
      </c>
      <c r="AM1315" s="558"/>
      <c r="AN1315" s="569"/>
      <c r="AO1315" s="570"/>
      <c r="AP1315" s="573"/>
      <c r="AQ1315" s="574"/>
      <c r="AR1315" s="557">
        <f>IF(AN1315=0,0,(AP1315/AN1315)*100)</f>
        <v>0</v>
      </c>
      <c r="AS1315" s="558"/>
      <c r="AT1315" s="561">
        <f>AB1315+AH1315+AN1315</f>
        <v>0</v>
      </c>
      <c r="AU1315" s="562"/>
      <c r="AV1315" s="565">
        <f>AD1315+AJ1315+AP1315</f>
        <v>0</v>
      </c>
      <c r="AW1315" s="566"/>
      <c r="AX1315" s="557">
        <f>IF(AT1315=0,0,(AV1315/AT1315)*100)</f>
        <v>0</v>
      </c>
      <c r="AY1315" s="558"/>
      <c r="AZ1315" s="569"/>
      <c r="BA1315" s="570"/>
      <c r="BB1315" s="573"/>
      <c r="BC1315" s="574"/>
      <c r="BD1315" s="557">
        <f>IF(AZ1315=0,0,(BB1315/AZ1315)*100)</f>
        <v>0</v>
      </c>
      <c r="BE1315" s="558"/>
      <c r="BF1315" s="561">
        <f>AT1315+AZ1315</f>
        <v>0</v>
      </c>
      <c r="BG1315" s="562"/>
      <c r="BH1315" s="565">
        <f>AV1315+BB1315</f>
        <v>0</v>
      </c>
      <c r="BI1315" s="566"/>
      <c r="BJ1315" s="557">
        <f>IF(BF1315=0,0,(BH1315/BF1315)*100)</f>
        <v>0</v>
      </c>
      <c r="BK1315" s="558"/>
      <c r="BL1315" s="602">
        <f>(AD1315*2)+(AJ1315*2)+(AP1315*3)+BB1315</f>
        <v>0</v>
      </c>
      <c r="BM1315" s="603"/>
      <c r="BN1315" s="604"/>
      <c r="BO1315" s="587">
        <f t="shared" ref="BO1315" si="1233">IF(BQ1315=0,0,50*BP1315/BQ1315)</f>
        <v>0</v>
      </c>
      <c r="BP1315" s="555">
        <f t="shared" ref="BP1315" si="1234">(BL1315*BS$1309)+(N1315*BS$1310)+(X1315*BS$1311)+(R1315*BS$1312)+(V1315*BS$1313)+(Z1315*BS$1314)</f>
        <v>0</v>
      </c>
      <c r="BQ1315" s="555">
        <f t="shared" ref="BQ1315" si="1235">((AZ1315-BB1315)*BS$1316)+((AT1315-AV1315)*BS$1315)+(H1315*BS$1317)+(P1315*BS$1318)</f>
        <v>0</v>
      </c>
      <c r="BR1315" s="75" t="s">
        <v>76</v>
      </c>
      <c r="BS1315" s="76">
        <f>IF(BO1304="B",'VALUE POINTS'!L$16,IF('GAME STATS'!BO1304="C",'VALUE POINTS'!M$16,'VALUE POINTS'!K$16))</f>
        <v>2</v>
      </c>
      <c r="BT1315" s="280"/>
    </row>
    <row r="1316" spans="1:77" ht="21.75" customHeight="1" x14ac:dyDescent="0.35">
      <c r="A1316" s="268"/>
      <c r="B1316" s="679"/>
      <c r="C1316" s="690" t="str">
        <f>IF(ROSTER!D$14="","",ROSTER!D$14)</f>
        <v/>
      </c>
      <c r="D1316" s="691"/>
      <c r="E1316" s="668"/>
      <c r="F1316" s="681"/>
      <c r="G1316" s="664"/>
      <c r="H1316" s="585"/>
      <c r="I1316" s="586"/>
      <c r="J1316" s="571"/>
      <c r="K1316" s="572"/>
      <c r="L1316" s="575"/>
      <c r="M1316" s="576"/>
      <c r="N1316" s="581" t="s">
        <v>16</v>
      </c>
      <c r="O1316" s="582"/>
      <c r="P1316" s="571"/>
      <c r="Q1316" s="572"/>
      <c r="R1316" s="575"/>
      <c r="S1316" s="576"/>
      <c r="T1316" s="581" t="s">
        <v>16</v>
      </c>
      <c r="U1316" s="582"/>
      <c r="V1316" s="585"/>
      <c r="W1316" s="586"/>
      <c r="X1316" s="571"/>
      <c r="Y1316" s="586"/>
      <c r="Z1316" s="571"/>
      <c r="AA1316" s="586"/>
      <c r="AB1316" s="571"/>
      <c r="AC1316" s="572"/>
      <c r="AD1316" s="575"/>
      <c r="AE1316" s="576"/>
      <c r="AF1316" s="577"/>
      <c r="AG1316" s="578"/>
      <c r="AH1316" s="571"/>
      <c r="AI1316" s="572"/>
      <c r="AJ1316" s="575"/>
      <c r="AK1316" s="576"/>
      <c r="AL1316" s="577"/>
      <c r="AM1316" s="578"/>
      <c r="AN1316" s="571"/>
      <c r="AO1316" s="572"/>
      <c r="AP1316" s="575"/>
      <c r="AQ1316" s="576"/>
      <c r="AR1316" s="577"/>
      <c r="AS1316" s="578"/>
      <c r="AT1316" s="627"/>
      <c r="AU1316" s="628"/>
      <c r="AV1316" s="629"/>
      <c r="AW1316" s="630"/>
      <c r="AX1316" s="577"/>
      <c r="AY1316" s="578"/>
      <c r="AZ1316" s="571"/>
      <c r="BA1316" s="572"/>
      <c r="BB1316" s="575"/>
      <c r="BC1316" s="576"/>
      <c r="BD1316" s="577"/>
      <c r="BE1316" s="578"/>
      <c r="BF1316" s="627"/>
      <c r="BG1316" s="628"/>
      <c r="BH1316" s="629"/>
      <c r="BI1316" s="630"/>
      <c r="BJ1316" s="577"/>
      <c r="BK1316" s="578"/>
      <c r="BL1316" s="605"/>
      <c r="BM1316" s="606"/>
      <c r="BN1316" s="607"/>
      <c r="BO1316" s="588"/>
      <c r="BP1316" s="556"/>
      <c r="BQ1316" s="556"/>
      <c r="BR1316" s="75" t="s">
        <v>77</v>
      </c>
      <c r="BS1316" s="76">
        <f>IF(BO1304="B",'VALUE POINTS'!L$17,IF('GAME STATS'!BO1304="C",'VALUE POINTS'!M$17,'VALUE POINTS'!K$17))</f>
        <v>1</v>
      </c>
      <c r="BT1316" s="280"/>
    </row>
    <row r="1317" spans="1:77" ht="21.75" customHeight="1" x14ac:dyDescent="0.35">
      <c r="A1317" s="268"/>
      <c r="B1317" s="678" t="str">
        <f>IF(ROSTER!B$16="","",ROSTER!B$16)</f>
        <v/>
      </c>
      <c r="C1317" s="669" t="str">
        <f>IF(ROSTER!C$16="","",ROSTER!C$16)</f>
        <v/>
      </c>
      <c r="D1317" s="670"/>
      <c r="E1317" s="667"/>
      <c r="F1317" s="680">
        <f>IF(E1317="y",1,IF(E1317="S",1,0))</f>
        <v>0</v>
      </c>
      <c r="G1317" s="663">
        <f>IF(E1317="S",1,0)</f>
        <v>0</v>
      </c>
      <c r="H1317" s="583"/>
      <c r="I1317" s="584"/>
      <c r="J1317" s="569"/>
      <c r="K1317" s="570"/>
      <c r="L1317" s="573"/>
      <c r="M1317" s="574"/>
      <c r="N1317" s="579">
        <f>L1317+J1317</f>
        <v>0</v>
      </c>
      <c r="O1317" s="580"/>
      <c r="P1317" s="569"/>
      <c r="Q1317" s="570"/>
      <c r="R1317" s="573"/>
      <c r="S1317" s="574"/>
      <c r="T1317" s="579">
        <f>R1317-P1317</f>
        <v>0</v>
      </c>
      <c r="U1317" s="580"/>
      <c r="V1317" s="583"/>
      <c r="W1317" s="584"/>
      <c r="X1317" s="569"/>
      <c r="Y1317" s="584"/>
      <c r="Z1317" s="569"/>
      <c r="AA1317" s="584"/>
      <c r="AB1317" s="569"/>
      <c r="AC1317" s="570"/>
      <c r="AD1317" s="573"/>
      <c r="AE1317" s="574"/>
      <c r="AF1317" s="557">
        <f>IF(AB1317=0,0,(AD1317/AB1317)*100)</f>
        <v>0</v>
      </c>
      <c r="AG1317" s="558"/>
      <c r="AH1317" s="569"/>
      <c r="AI1317" s="570"/>
      <c r="AJ1317" s="573"/>
      <c r="AK1317" s="574"/>
      <c r="AL1317" s="557">
        <f>IF(AH1317=0,0,(AJ1317/AH1317)*100)</f>
        <v>0</v>
      </c>
      <c r="AM1317" s="558"/>
      <c r="AN1317" s="569"/>
      <c r="AO1317" s="570"/>
      <c r="AP1317" s="573"/>
      <c r="AQ1317" s="574"/>
      <c r="AR1317" s="557">
        <f>IF(AN1317=0,0,(AP1317/AN1317)*100)</f>
        <v>0</v>
      </c>
      <c r="AS1317" s="558"/>
      <c r="AT1317" s="561">
        <f>AB1317+AH1317+AN1317</f>
        <v>0</v>
      </c>
      <c r="AU1317" s="562"/>
      <c r="AV1317" s="565">
        <f>AD1317+AJ1317+AP1317</f>
        <v>0</v>
      </c>
      <c r="AW1317" s="566"/>
      <c r="AX1317" s="557">
        <f>IF(AT1317=0,0,(AV1317/AT1317)*100)</f>
        <v>0</v>
      </c>
      <c r="AY1317" s="558"/>
      <c r="AZ1317" s="569"/>
      <c r="BA1317" s="570"/>
      <c r="BB1317" s="573"/>
      <c r="BC1317" s="574"/>
      <c r="BD1317" s="557">
        <f>IF(AZ1317=0,0,(BB1317/AZ1317)*100)</f>
        <v>0</v>
      </c>
      <c r="BE1317" s="558"/>
      <c r="BF1317" s="561">
        <f>AT1317+AZ1317</f>
        <v>0</v>
      </c>
      <c r="BG1317" s="562"/>
      <c r="BH1317" s="565">
        <f>AV1317+BB1317</f>
        <v>0</v>
      </c>
      <c r="BI1317" s="566"/>
      <c r="BJ1317" s="557">
        <f>IF(BF1317=0,0,(BH1317/BF1317)*100)</f>
        <v>0</v>
      </c>
      <c r="BK1317" s="558"/>
      <c r="BL1317" s="602">
        <f>(AD1317*2)+(AJ1317*2)+(AP1317*3)+BB1317</f>
        <v>0</v>
      </c>
      <c r="BM1317" s="603"/>
      <c r="BN1317" s="604"/>
      <c r="BO1317" s="587">
        <f t="shared" ref="BO1317" si="1236">IF(BQ1317=0,0,50*BP1317/BQ1317)</f>
        <v>0</v>
      </c>
      <c r="BP1317" s="555">
        <f t="shared" ref="BP1317" si="1237">(BL1317*BS$1309)+(N1317*BS$1310)+(X1317*BS$1311)+(R1317*BS$1312)+(V1317*BS$1313)+(Z1317*BS$1314)</f>
        <v>0</v>
      </c>
      <c r="BQ1317" s="555">
        <f t="shared" ref="BQ1317" si="1238">((AZ1317-BB1317)*BS$1316)+((AT1317-AV1317)*BS$1315)+(H1317*BS$1317)+(P1317*BS$1318)</f>
        <v>0</v>
      </c>
      <c r="BR1317" s="75" t="s">
        <v>78</v>
      </c>
      <c r="BS1317" s="76">
        <f>IF(BO1304="B",'VALUE POINTS'!L$18,IF('GAME STATS'!BO1304="C",'VALUE POINTS'!M$18,'VALUE POINTS'!K$18))</f>
        <v>2</v>
      </c>
      <c r="BT1317" s="280"/>
    </row>
    <row r="1318" spans="1:77" ht="21.75" customHeight="1" x14ac:dyDescent="0.35">
      <c r="A1318" s="268"/>
      <c r="B1318" s="679"/>
      <c r="C1318" s="690" t="str">
        <f>IF(ROSTER!D$16="","",ROSTER!D$16)</f>
        <v/>
      </c>
      <c r="D1318" s="691"/>
      <c r="E1318" s="668"/>
      <c r="F1318" s="681"/>
      <c r="G1318" s="664"/>
      <c r="H1318" s="585"/>
      <c r="I1318" s="586"/>
      <c r="J1318" s="571"/>
      <c r="K1318" s="572"/>
      <c r="L1318" s="575"/>
      <c r="M1318" s="576"/>
      <c r="N1318" s="581" t="s">
        <v>16</v>
      </c>
      <c r="O1318" s="582"/>
      <c r="P1318" s="571"/>
      <c r="Q1318" s="572"/>
      <c r="R1318" s="575"/>
      <c r="S1318" s="576"/>
      <c r="T1318" s="581" t="s">
        <v>16</v>
      </c>
      <c r="U1318" s="582"/>
      <c r="V1318" s="585"/>
      <c r="W1318" s="586"/>
      <c r="X1318" s="571"/>
      <c r="Y1318" s="586"/>
      <c r="Z1318" s="571"/>
      <c r="AA1318" s="586"/>
      <c r="AB1318" s="571"/>
      <c r="AC1318" s="572"/>
      <c r="AD1318" s="575"/>
      <c r="AE1318" s="576"/>
      <c r="AF1318" s="577"/>
      <c r="AG1318" s="578"/>
      <c r="AH1318" s="571"/>
      <c r="AI1318" s="572"/>
      <c r="AJ1318" s="575"/>
      <c r="AK1318" s="576"/>
      <c r="AL1318" s="577"/>
      <c r="AM1318" s="578"/>
      <c r="AN1318" s="571"/>
      <c r="AO1318" s="572"/>
      <c r="AP1318" s="575"/>
      <c r="AQ1318" s="576"/>
      <c r="AR1318" s="577"/>
      <c r="AS1318" s="578"/>
      <c r="AT1318" s="627"/>
      <c r="AU1318" s="628"/>
      <c r="AV1318" s="629"/>
      <c r="AW1318" s="630"/>
      <c r="AX1318" s="577"/>
      <c r="AY1318" s="578"/>
      <c r="AZ1318" s="571"/>
      <c r="BA1318" s="572"/>
      <c r="BB1318" s="575"/>
      <c r="BC1318" s="576"/>
      <c r="BD1318" s="577"/>
      <c r="BE1318" s="578"/>
      <c r="BF1318" s="627"/>
      <c r="BG1318" s="628"/>
      <c r="BH1318" s="629"/>
      <c r="BI1318" s="630"/>
      <c r="BJ1318" s="577"/>
      <c r="BK1318" s="578"/>
      <c r="BL1318" s="605"/>
      <c r="BM1318" s="606"/>
      <c r="BN1318" s="607"/>
      <c r="BO1318" s="588"/>
      <c r="BP1318" s="556"/>
      <c r="BQ1318" s="556"/>
      <c r="BR1318" s="75" t="s">
        <v>79</v>
      </c>
      <c r="BS1318" s="76">
        <f>IF(BO1304="B",'VALUE POINTS'!L$19,IF('GAME STATS'!BO1304="C",'VALUE POINTS'!M$19,'VALUE POINTS'!K$19))</f>
        <v>2</v>
      </c>
      <c r="BT1318" s="280"/>
    </row>
    <row r="1319" spans="1:77" ht="21.75" customHeight="1" x14ac:dyDescent="0.25">
      <c r="A1319" s="268"/>
      <c r="B1319" s="678" t="str">
        <f>IF(ROSTER!B$18="","",ROSTER!B$18)</f>
        <v/>
      </c>
      <c r="C1319" s="669" t="str">
        <f>IF(ROSTER!C$18="","",ROSTER!C$18)</f>
        <v/>
      </c>
      <c r="D1319" s="670"/>
      <c r="E1319" s="667"/>
      <c r="F1319" s="680">
        <f>IF(E1319="y",1,IF(E1319="S",1,0))</f>
        <v>0</v>
      </c>
      <c r="G1319" s="663">
        <f>IF(E1319="S",1,0)</f>
        <v>0</v>
      </c>
      <c r="H1319" s="583"/>
      <c r="I1319" s="584"/>
      <c r="J1319" s="569"/>
      <c r="K1319" s="570"/>
      <c r="L1319" s="573"/>
      <c r="M1319" s="574"/>
      <c r="N1319" s="579">
        <f>L1319+J1319</f>
        <v>0</v>
      </c>
      <c r="O1319" s="580"/>
      <c r="P1319" s="569"/>
      <c r="Q1319" s="570"/>
      <c r="R1319" s="573"/>
      <c r="S1319" s="574"/>
      <c r="T1319" s="579">
        <f>R1319-P1319</f>
        <v>0</v>
      </c>
      <c r="U1319" s="580"/>
      <c r="V1319" s="583"/>
      <c r="W1319" s="584"/>
      <c r="X1319" s="569"/>
      <c r="Y1319" s="584"/>
      <c r="Z1319" s="569"/>
      <c r="AA1319" s="584"/>
      <c r="AB1319" s="569"/>
      <c r="AC1319" s="570"/>
      <c r="AD1319" s="573"/>
      <c r="AE1319" s="574"/>
      <c r="AF1319" s="557">
        <f>IF(AB1319=0,0,(AD1319/AB1319)*100)</f>
        <v>0</v>
      </c>
      <c r="AG1319" s="558"/>
      <c r="AH1319" s="569"/>
      <c r="AI1319" s="570"/>
      <c r="AJ1319" s="573"/>
      <c r="AK1319" s="574"/>
      <c r="AL1319" s="557">
        <f>IF(AH1319=0,0,(AJ1319/AH1319)*100)</f>
        <v>0</v>
      </c>
      <c r="AM1319" s="558"/>
      <c r="AN1319" s="569"/>
      <c r="AO1319" s="570"/>
      <c r="AP1319" s="573"/>
      <c r="AQ1319" s="574"/>
      <c r="AR1319" s="557">
        <f>IF(AN1319=0,0,(AP1319/AN1319)*100)</f>
        <v>0</v>
      </c>
      <c r="AS1319" s="558"/>
      <c r="AT1319" s="561">
        <f>AB1319+AH1319+AN1319</f>
        <v>0</v>
      </c>
      <c r="AU1319" s="562"/>
      <c r="AV1319" s="565">
        <f>AD1319+AJ1319+AP1319</f>
        <v>0</v>
      </c>
      <c r="AW1319" s="566"/>
      <c r="AX1319" s="557">
        <f>IF(AT1319=0,0,(AV1319/AT1319)*100)</f>
        <v>0</v>
      </c>
      <c r="AY1319" s="558"/>
      <c r="AZ1319" s="569"/>
      <c r="BA1319" s="570"/>
      <c r="BB1319" s="573"/>
      <c r="BC1319" s="574"/>
      <c r="BD1319" s="557">
        <f>IF(AZ1319=0,0,(BB1319/AZ1319)*100)</f>
        <v>0</v>
      </c>
      <c r="BE1319" s="558"/>
      <c r="BF1319" s="561">
        <f>AT1319+AZ1319</f>
        <v>0</v>
      </c>
      <c r="BG1319" s="562"/>
      <c r="BH1319" s="565">
        <f>AV1319+BB1319</f>
        <v>0</v>
      </c>
      <c r="BI1319" s="566"/>
      <c r="BJ1319" s="557">
        <f>IF(BF1319=0,0,(BH1319/BF1319)*100)</f>
        <v>0</v>
      </c>
      <c r="BK1319" s="558"/>
      <c r="BL1319" s="602">
        <f>(AD1319*2)+(AJ1319*2)+(AP1319*3)+BB1319</f>
        <v>0</v>
      </c>
      <c r="BM1319" s="603"/>
      <c r="BN1319" s="604"/>
      <c r="BO1319" s="587">
        <f t="shared" ref="BO1319" si="1239">IF(BQ1319=0,0,50*BP1319/BQ1319)</f>
        <v>0</v>
      </c>
      <c r="BP1319" s="555">
        <f t="shared" ref="BP1319" si="1240">(BL1319*BS$1309)+(N1319*BS$1310)+(X1319*BS$1311)+(R1319*BS$1312)+(V1319*BS$1313)+(Z1319*BS$1314)</f>
        <v>0</v>
      </c>
      <c r="BQ1319" s="555">
        <f t="shared" ref="BQ1319" si="1241">((AZ1319-BB1319)*BS$1316)+((AT1319-AV1319)*BS$1315)+(H1319*BS$1317)+(P1319*BS$1318)</f>
        <v>0</v>
      </c>
      <c r="BR1319" s="65"/>
      <c r="BS1319" s="65"/>
      <c r="BT1319" s="280"/>
    </row>
    <row r="1320" spans="1:77" ht="21.75" customHeight="1" x14ac:dyDescent="0.25">
      <c r="A1320" s="268"/>
      <c r="B1320" s="679"/>
      <c r="C1320" s="690" t="str">
        <f>IF(ROSTER!D$18="","",ROSTER!D$18)</f>
        <v/>
      </c>
      <c r="D1320" s="691"/>
      <c r="E1320" s="668"/>
      <c r="F1320" s="681"/>
      <c r="G1320" s="664"/>
      <c r="H1320" s="585"/>
      <c r="I1320" s="586"/>
      <c r="J1320" s="571"/>
      <c r="K1320" s="572"/>
      <c r="L1320" s="575"/>
      <c r="M1320" s="576"/>
      <c r="N1320" s="581" t="s">
        <v>16</v>
      </c>
      <c r="O1320" s="582"/>
      <c r="P1320" s="571"/>
      <c r="Q1320" s="572"/>
      <c r="R1320" s="575"/>
      <c r="S1320" s="576"/>
      <c r="T1320" s="581" t="s">
        <v>16</v>
      </c>
      <c r="U1320" s="582"/>
      <c r="V1320" s="585"/>
      <c r="W1320" s="586"/>
      <c r="X1320" s="571"/>
      <c r="Y1320" s="586"/>
      <c r="Z1320" s="571"/>
      <c r="AA1320" s="586"/>
      <c r="AB1320" s="571"/>
      <c r="AC1320" s="572"/>
      <c r="AD1320" s="575"/>
      <c r="AE1320" s="576"/>
      <c r="AF1320" s="577"/>
      <c r="AG1320" s="578"/>
      <c r="AH1320" s="571"/>
      <c r="AI1320" s="572"/>
      <c r="AJ1320" s="575"/>
      <c r="AK1320" s="576"/>
      <c r="AL1320" s="577"/>
      <c r="AM1320" s="578"/>
      <c r="AN1320" s="571"/>
      <c r="AO1320" s="572"/>
      <c r="AP1320" s="575"/>
      <c r="AQ1320" s="576"/>
      <c r="AR1320" s="577"/>
      <c r="AS1320" s="578"/>
      <c r="AT1320" s="627"/>
      <c r="AU1320" s="628"/>
      <c r="AV1320" s="629"/>
      <c r="AW1320" s="630"/>
      <c r="AX1320" s="577"/>
      <c r="AY1320" s="578"/>
      <c r="AZ1320" s="571"/>
      <c r="BA1320" s="572"/>
      <c r="BB1320" s="575"/>
      <c r="BC1320" s="576"/>
      <c r="BD1320" s="577"/>
      <c r="BE1320" s="578"/>
      <c r="BF1320" s="627"/>
      <c r="BG1320" s="628"/>
      <c r="BH1320" s="629"/>
      <c r="BI1320" s="630"/>
      <c r="BJ1320" s="577"/>
      <c r="BK1320" s="578"/>
      <c r="BL1320" s="605"/>
      <c r="BM1320" s="606"/>
      <c r="BN1320" s="607"/>
      <c r="BO1320" s="588"/>
      <c r="BP1320" s="556"/>
      <c r="BQ1320" s="556"/>
      <c r="BR1320" s="65"/>
      <c r="BS1320" s="65"/>
      <c r="BT1320" s="268"/>
    </row>
    <row r="1321" spans="1:77" ht="21.75" customHeight="1" x14ac:dyDescent="0.25">
      <c r="A1321" s="268"/>
      <c r="B1321" s="678" t="str">
        <f>IF(ROSTER!B$20="","",ROSTER!B$20)</f>
        <v/>
      </c>
      <c r="C1321" s="669" t="str">
        <f>IF(ROSTER!C$20="","",ROSTER!C$20)</f>
        <v/>
      </c>
      <c r="D1321" s="670"/>
      <c r="E1321" s="667"/>
      <c r="F1321" s="680">
        <f>IF(E1321="y",1,IF(E1321="S",1,0))</f>
        <v>0</v>
      </c>
      <c r="G1321" s="663">
        <f>IF(E1321="S",1,0)</f>
        <v>0</v>
      </c>
      <c r="H1321" s="583"/>
      <c r="I1321" s="584"/>
      <c r="J1321" s="569"/>
      <c r="K1321" s="570"/>
      <c r="L1321" s="573"/>
      <c r="M1321" s="574"/>
      <c r="N1321" s="579">
        <f>L1321+J1321</f>
        <v>0</v>
      </c>
      <c r="O1321" s="580"/>
      <c r="P1321" s="569"/>
      <c r="Q1321" s="570"/>
      <c r="R1321" s="573"/>
      <c r="S1321" s="574"/>
      <c r="T1321" s="579">
        <f>R1321-P1321</f>
        <v>0</v>
      </c>
      <c r="U1321" s="580"/>
      <c r="V1321" s="583"/>
      <c r="W1321" s="584"/>
      <c r="X1321" s="569"/>
      <c r="Y1321" s="584"/>
      <c r="Z1321" s="569"/>
      <c r="AA1321" s="584"/>
      <c r="AB1321" s="569"/>
      <c r="AC1321" s="570"/>
      <c r="AD1321" s="573"/>
      <c r="AE1321" s="574"/>
      <c r="AF1321" s="557">
        <f>IF(AB1321=0,0,(AD1321/AB1321)*100)</f>
        <v>0</v>
      </c>
      <c r="AG1321" s="558"/>
      <c r="AH1321" s="569"/>
      <c r="AI1321" s="570"/>
      <c r="AJ1321" s="573"/>
      <c r="AK1321" s="574"/>
      <c r="AL1321" s="557">
        <f>IF(AH1321=0,0,(AJ1321/AH1321)*100)</f>
        <v>0</v>
      </c>
      <c r="AM1321" s="558"/>
      <c r="AN1321" s="569"/>
      <c r="AO1321" s="570"/>
      <c r="AP1321" s="573"/>
      <c r="AQ1321" s="574"/>
      <c r="AR1321" s="557">
        <f>IF(AN1321=0,0,(AP1321/AN1321)*100)</f>
        <v>0</v>
      </c>
      <c r="AS1321" s="558"/>
      <c r="AT1321" s="561">
        <f>AB1321+AH1321+AN1321</f>
        <v>0</v>
      </c>
      <c r="AU1321" s="562"/>
      <c r="AV1321" s="565">
        <f>AD1321+AJ1321+AP1321</f>
        <v>0</v>
      </c>
      <c r="AW1321" s="566"/>
      <c r="AX1321" s="557">
        <f>IF(AT1321=0,0,(AV1321/AT1321)*100)</f>
        <v>0</v>
      </c>
      <c r="AY1321" s="558"/>
      <c r="AZ1321" s="569"/>
      <c r="BA1321" s="570"/>
      <c r="BB1321" s="573"/>
      <c r="BC1321" s="574"/>
      <c r="BD1321" s="557">
        <f>IF(AZ1321=0,0,(BB1321/AZ1321)*100)</f>
        <v>0</v>
      </c>
      <c r="BE1321" s="558"/>
      <c r="BF1321" s="561">
        <f>AT1321+AZ1321</f>
        <v>0</v>
      </c>
      <c r="BG1321" s="562"/>
      <c r="BH1321" s="565">
        <f>AV1321+BB1321</f>
        <v>0</v>
      </c>
      <c r="BI1321" s="566"/>
      <c r="BJ1321" s="557">
        <f>IF(BF1321=0,0,(BH1321/BF1321)*100)</f>
        <v>0</v>
      </c>
      <c r="BK1321" s="558"/>
      <c r="BL1321" s="602">
        <f>(AD1321*2)+(AJ1321*2)+(AP1321*3)+BB1321</f>
        <v>0</v>
      </c>
      <c r="BM1321" s="603"/>
      <c r="BN1321" s="604"/>
      <c r="BO1321" s="587">
        <f t="shared" ref="BO1321" si="1242">IF(BQ1321=0,0,50*BP1321/BQ1321)</f>
        <v>0</v>
      </c>
      <c r="BP1321" s="555">
        <f t="shared" ref="BP1321" si="1243">(BL1321*BS$1309)+(N1321*BS$1310)+(X1321*BS$1311)+(R1321*BS$1312)+(V1321*BS$1313)+(Z1321*BS$1314)</f>
        <v>0</v>
      </c>
      <c r="BQ1321" s="555">
        <f t="shared" ref="BQ1321" si="1244">((AZ1321-BB1321)*BS$1316)+((AT1321-AV1321)*BS$1315)+(H1321*BS$1317)+(P1321*BS$1318)</f>
        <v>0</v>
      </c>
      <c r="BR1321" s="65"/>
      <c r="BS1321" s="65"/>
      <c r="BT1321" s="268"/>
    </row>
    <row r="1322" spans="1:77" ht="21.75" customHeight="1" x14ac:dyDescent="0.25">
      <c r="A1322" s="268"/>
      <c r="B1322" s="679"/>
      <c r="C1322" s="690" t="str">
        <f>IF(ROSTER!D$20="","",ROSTER!D$20)</f>
        <v/>
      </c>
      <c r="D1322" s="691"/>
      <c r="E1322" s="668"/>
      <c r="F1322" s="681"/>
      <c r="G1322" s="664"/>
      <c r="H1322" s="585"/>
      <c r="I1322" s="586"/>
      <c r="J1322" s="571"/>
      <c r="K1322" s="572"/>
      <c r="L1322" s="575"/>
      <c r="M1322" s="576"/>
      <c r="N1322" s="581" t="s">
        <v>16</v>
      </c>
      <c r="O1322" s="582"/>
      <c r="P1322" s="571"/>
      <c r="Q1322" s="572"/>
      <c r="R1322" s="575"/>
      <c r="S1322" s="576"/>
      <c r="T1322" s="581" t="s">
        <v>16</v>
      </c>
      <c r="U1322" s="582"/>
      <c r="V1322" s="585"/>
      <c r="W1322" s="586"/>
      <c r="X1322" s="571"/>
      <c r="Y1322" s="586"/>
      <c r="Z1322" s="571"/>
      <c r="AA1322" s="586"/>
      <c r="AB1322" s="571"/>
      <c r="AC1322" s="572"/>
      <c r="AD1322" s="575"/>
      <c r="AE1322" s="576"/>
      <c r="AF1322" s="577"/>
      <c r="AG1322" s="578"/>
      <c r="AH1322" s="571"/>
      <c r="AI1322" s="572"/>
      <c r="AJ1322" s="575"/>
      <c r="AK1322" s="576"/>
      <c r="AL1322" s="577"/>
      <c r="AM1322" s="578"/>
      <c r="AN1322" s="571"/>
      <c r="AO1322" s="572"/>
      <c r="AP1322" s="575"/>
      <c r="AQ1322" s="576"/>
      <c r="AR1322" s="577"/>
      <c r="AS1322" s="578"/>
      <c r="AT1322" s="627"/>
      <c r="AU1322" s="628"/>
      <c r="AV1322" s="629"/>
      <c r="AW1322" s="630"/>
      <c r="AX1322" s="577"/>
      <c r="AY1322" s="578"/>
      <c r="AZ1322" s="571"/>
      <c r="BA1322" s="572"/>
      <c r="BB1322" s="575"/>
      <c r="BC1322" s="576"/>
      <c r="BD1322" s="577"/>
      <c r="BE1322" s="578"/>
      <c r="BF1322" s="627"/>
      <c r="BG1322" s="628"/>
      <c r="BH1322" s="629"/>
      <c r="BI1322" s="630"/>
      <c r="BJ1322" s="577"/>
      <c r="BK1322" s="578"/>
      <c r="BL1322" s="605"/>
      <c r="BM1322" s="606"/>
      <c r="BN1322" s="607"/>
      <c r="BO1322" s="588"/>
      <c r="BP1322" s="556"/>
      <c r="BQ1322" s="556"/>
      <c r="BR1322" s="65"/>
      <c r="BS1322" s="65"/>
      <c r="BT1322" s="268"/>
    </row>
    <row r="1323" spans="1:77" ht="21.75" customHeight="1" x14ac:dyDescent="0.25">
      <c r="A1323" s="268"/>
      <c r="B1323" s="678" t="str">
        <f>IF(ROSTER!B$22="","",ROSTER!B$22)</f>
        <v/>
      </c>
      <c r="C1323" s="669" t="str">
        <f>IF(ROSTER!C$22="","",ROSTER!C$22)</f>
        <v/>
      </c>
      <c r="D1323" s="670"/>
      <c r="E1323" s="667"/>
      <c r="F1323" s="680">
        <f>IF(E1323="y",1,IF(E1323="S",1,0))</f>
        <v>0</v>
      </c>
      <c r="G1323" s="663">
        <f>IF(E1323="S",1,0)</f>
        <v>0</v>
      </c>
      <c r="H1323" s="583"/>
      <c r="I1323" s="584"/>
      <c r="J1323" s="569"/>
      <c r="K1323" s="570"/>
      <c r="L1323" s="573"/>
      <c r="M1323" s="574"/>
      <c r="N1323" s="579">
        <f>L1323+J1323</f>
        <v>0</v>
      </c>
      <c r="O1323" s="580"/>
      <c r="P1323" s="569"/>
      <c r="Q1323" s="570"/>
      <c r="R1323" s="573"/>
      <c r="S1323" s="574"/>
      <c r="T1323" s="579">
        <f>R1323-P1323</f>
        <v>0</v>
      </c>
      <c r="U1323" s="580"/>
      <c r="V1323" s="583"/>
      <c r="W1323" s="584"/>
      <c r="X1323" s="569"/>
      <c r="Y1323" s="584"/>
      <c r="Z1323" s="569"/>
      <c r="AA1323" s="584"/>
      <c r="AB1323" s="569"/>
      <c r="AC1323" s="570"/>
      <c r="AD1323" s="573"/>
      <c r="AE1323" s="574"/>
      <c r="AF1323" s="557">
        <f>IF(AB1323=0,0,(AD1323/AB1323)*100)</f>
        <v>0</v>
      </c>
      <c r="AG1323" s="558"/>
      <c r="AH1323" s="569"/>
      <c r="AI1323" s="570"/>
      <c r="AJ1323" s="573"/>
      <c r="AK1323" s="574"/>
      <c r="AL1323" s="557">
        <f>IF(AH1323=0,0,(AJ1323/AH1323)*100)</f>
        <v>0</v>
      </c>
      <c r="AM1323" s="558"/>
      <c r="AN1323" s="569"/>
      <c r="AO1323" s="570"/>
      <c r="AP1323" s="573"/>
      <c r="AQ1323" s="574"/>
      <c r="AR1323" s="557">
        <f>IF(AN1323=0,0,(AP1323/AN1323)*100)</f>
        <v>0</v>
      </c>
      <c r="AS1323" s="558"/>
      <c r="AT1323" s="561">
        <f>AB1323+AH1323+AN1323</f>
        <v>0</v>
      </c>
      <c r="AU1323" s="562"/>
      <c r="AV1323" s="565">
        <f>AD1323+AJ1323+AP1323</f>
        <v>0</v>
      </c>
      <c r="AW1323" s="566"/>
      <c r="AX1323" s="557">
        <f>IF(AT1323=0,0,(AV1323/AT1323)*100)</f>
        <v>0</v>
      </c>
      <c r="AY1323" s="558"/>
      <c r="AZ1323" s="569"/>
      <c r="BA1323" s="570"/>
      <c r="BB1323" s="573"/>
      <c r="BC1323" s="574"/>
      <c r="BD1323" s="557">
        <f>IF(AZ1323=0,0,(BB1323/AZ1323)*100)</f>
        <v>0</v>
      </c>
      <c r="BE1323" s="558"/>
      <c r="BF1323" s="561">
        <f>AT1323+AZ1323</f>
        <v>0</v>
      </c>
      <c r="BG1323" s="562"/>
      <c r="BH1323" s="565">
        <f>AV1323+BB1323</f>
        <v>0</v>
      </c>
      <c r="BI1323" s="566"/>
      <c r="BJ1323" s="557">
        <f>IF(BF1323=0,0,(BH1323/BF1323)*100)</f>
        <v>0</v>
      </c>
      <c r="BK1323" s="558"/>
      <c r="BL1323" s="602">
        <f>(AD1323*2)+(AJ1323*2)+(AP1323*3)+BB1323</f>
        <v>0</v>
      </c>
      <c r="BM1323" s="603"/>
      <c r="BN1323" s="604"/>
      <c r="BO1323" s="587">
        <f t="shared" ref="BO1323" si="1245">IF(BQ1323=0,0,50*BP1323/BQ1323)</f>
        <v>0</v>
      </c>
      <c r="BP1323" s="555">
        <f t="shared" ref="BP1323" si="1246">(BL1323*BS$1309)+(N1323*BS$1310)+(X1323*BS$1311)+(R1323*BS$1312)+(V1323*BS$1313)+(Z1323*BS$1314)</f>
        <v>0</v>
      </c>
      <c r="BQ1323" s="555">
        <f t="shared" ref="BQ1323" si="1247">((AZ1323-BB1323)*BS$1316)+((AT1323-AV1323)*BS$1315)+(H1323*BS$1317)+(P1323*BS$1318)</f>
        <v>0</v>
      </c>
      <c r="BR1323" s="65"/>
      <c r="BS1323" s="65"/>
      <c r="BT1323" s="268"/>
    </row>
    <row r="1324" spans="1:77" ht="21.75" customHeight="1" x14ac:dyDescent="0.25">
      <c r="A1324" s="268"/>
      <c r="B1324" s="679"/>
      <c r="C1324" s="690" t="str">
        <f>IF(ROSTER!D$22="","",ROSTER!D$22)</f>
        <v/>
      </c>
      <c r="D1324" s="691"/>
      <c r="E1324" s="668"/>
      <c r="F1324" s="681"/>
      <c r="G1324" s="664"/>
      <c r="H1324" s="585"/>
      <c r="I1324" s="586"/>
      <c r="J1324" s="571"/>
      <c r="K1324" s="572"/>
      <c r="L1324" s="575"/>
      <c r="M1324" s="576"/>
      <c r="N1324" s="581" t="s">
        <v>16</v>
      </c>
      <c r="O1324" s="582"/>
      <c r="P1324" s="571"/>
      <c r="Q1324" s="572"/>
      <c r="R1324" s="575"/>
      <c r="S1324" s="576"/>
      <c r="T1324" s="581" t="s">
        <v>16</v>
      </c>
      <c r="U1324" s="582"/>
      <c r="V1324" s="585"/>
      <c r="W1324" s="586"/>
      <c r="X1324" s="571"/>
      <c r="Y1324" s="586"/>
      <c r="Z1324" s="571"/>
      <c r="AA1324" s="586"/>
      <c r="AB1324" s="571"/>
      <c r="AC1324" s="572"/>
      <c r="AD1324" s="575"/>
      <c r="AE1324" s="576"/>
      <c r="AF1324" s="577"/>
      <c r="AG1324" s="578"/>
      <c r="AH1324" s="571"/>
      <c r="AI1324" s="572"/>
      <c r="AJ1324" s="575"/>
      <c r="AK1324" s="576"/>
      <c r="AL1324" s="577"/>
      <c r="AM1324" s="578"/>
      <c r="AN1324" s="571"/>
      <c r="AO1324" s="572"/>
      <c r="AP1324" s="575"/>
      <c r="AQ1324" s="576"/>
      <c r="AR1324" s="577"/>
      <c r="AS1324" s="578"/>
      <c r="AT1324" s="627"/>
      <c r="AU1324" s="628"/>
      <c r="AV1324" s="629"/>
      <c r="AW1324" s="630"/>
      <c r="AX1324" s="577"/>
      <c r="AY1324" s="578"/>
      <c r="AZ1324" s="571"/>
      <c r="BA1324" s="572"/>
      <c r="BB1324" s="575"/>
      <c r="BC1324" s="576"/>
      <c r="BD1324" s="577"/>
      <c r="BE1324" s="578"/>
      <c r="BF1324" s="627"/>
      <c r="BG1324" s="628"/>
      <c r="BH1324" s="629"/>
      <c r="BI1324" s="630"/>
      <c r="BJ1324" s="577"/>
      <c r="BK1324" s="578"/>
      <c r="BL1324" s="605"/>
      <c r="BM1324" s="606"/>
      <c r="BN1324" s="607"/>
      <c r="BO1324" s="588"/>
      <c r="BP1324" s="556"/>
      <c r="BQ1324" s="556"/>
      <c r="BR1324" s="65"/>
      <c r="BS1324" s="65"/>
      <c r="BT1324" s="268"/>
    </row>
    <row r="1325" spans="1:77" ht="21.75" customHeight="1" x14ac:dyDescent="0.25">
      <c r="A1325" s="268"/>
      <c r="B1325" s="678" t="str">
        <f>IF(ROSTER!B$24="","",ROSTER!B$24)</f>
        <v/>
      </c>
      <c r="C1325" s="669" t="str">
        <f>IF(ROSTER!C$24="","",ROSTER!C$24)</f>
        <v/>
      </c>
      <c r="D1325" s="670"/>
      <c r="E1325" s="667"/>
      <c r="F1325" s="680">
        <f>IF(E1325="y",1,IF(E1325="S",1,0))</f>
        <v>0</v>
      </c>
      <c r="G1325" s="663">
        <f>IF(E1325="S",1,0)</f>
        <v>0</v>
      </c>
      <c r="H1325" s="583"/>
      <c r="I1325" s="584"/>
      <c r="J1325" s="569"/>
      <c r="K1325" s="570"/>
      <c r="L1325" s="573"/>
      <c r="M1325" s="574"/>
      <c r="N1325" s="579">
        <f>L1325+J1325</f>
        <v>0</v>
      </c>
      <c r="O1325" s="580"/>
      <c r="P1325" s="569"/>
      <c r="Q1325" s="570"/>
      <c r="R1325" s="573"/>
      <c r="S1325" s="574"/>
      <c r="T1325" s="579">
        <f>R1325-P1325</f>
        <v>0</v>
      </c>
      <c r="U1325" s="580"/>
      <c r="V1325" s="583"/>
      <c r="W1325" s="584"/>
      <c r="X1325" s="569"/>
      <c r="Y1325" s="584"/>
      <c r="Z1325" s="569"/>
      <c r="AA1325" s="584"/>
      <c r="AB1325" s="569"/>
      <c r="AC1325" s="570"/>
      <c r="AD1325" s="573"/>
      <c r="AE1325" s="574"/>
      <c r="AF1325" s="557">
        <f>IF(AB1325=0,0,(AD1325/AB1325)*100)</f>
        <v>0</v>
      </c>
      <c r="AG1325" s="558"/>
      <c r="AH1325" s="569"/>
      <c r="AI1325" s="570"/>
      <c r="AJ1325" s="573"/>
      <c r="AK1325" s="574"/>
      <c r="AL1325" s="557">
        <f>IF(AH1325=0,0,(AJ1325/AH1325)*100)</f>
        <v>0</v>
      </c>
      <c r="AM1325" s="558"/>
      <c r="AN1325" s="569"/>
      <c r="AO1325" s="570"/>
      <c r="AP1325" s="573"/>
      <c r="AQ1325" s="574"/>
      <c r="AR1325" s="557">
        <f>IF(AN1325=0,0,(AP1325/AN1325)*100)</f>
        <v>0</v>
      </c>
      <c r="AS1325" s="558"/>
      <c r="AT1325" s="561">
        <f>AB1325+AH1325+AN1325</f>
        <v>0</v>
      </c>
      <c r="AU1325" s="562"/>
      <c r="AV1325" s="565">
        <f>AD1325+AJ1325+AP1325</f>
        <v>0</v>
      </c>
      <c r="AW1325" s="566"/>
      <c r="AX1325" s="557">
        <f>IF(AT1325=0,0,(AV1325/AT1325)*100)</f>
        <v>0</v>
      </c>
      <c r="AY1325" s="558"/>
      <c r="AZ1325" s="569"/>
      <c r="BA1325" s="570"/>
      <c r="BB1325" s="573"/>
      <c r="BC1325" s="574"/>
      <c r="BD1325" s="557">
        <f>IF(AZ1325=0,0,(BB1325/AZ1325)*100)</f>
        <v>0</v>
      </c>
      <c r="BE1325" s="558"/>
      <c r="BF1325" s="561">
        <f>AT1325+AZ1325</f>
        <v>0</v>
      </c>
      <c r="BG1325" s="562"/>
      <c r="BH1325" s="565">
        <f>AV1325+BB1325</f>
        <v>0</v>
      </c>
      <c r="BI1325" s="566"/>
      <c r="BJ1325" s="557">
        <f>IF(BF1325=0,0,(BH1325/BF1325)*100)</f>
        <v>0</v>
      </c>
      <c r="BK1325" s="558"/>
      <c r="BL1325" s="602">
        <f>(AD1325*2)+(AJ1325*2)+(AP1325*3)+BB1325</f>
        <v>0</v>
      </c>
      <c r="BM1325" s="603"/>
      <c r="BN1325" s="604"/>
      <c r="BO1325" s="587">
        <f t="shared" ref="BO1325" si="1248">IF(BQ1325=0,0,50*BP1325/BQ1325)</f>
        <v>0</v>
      </c>
      <c r="BP1325" s="555">
        <f t="shared" ref="BP1325" si="1249">(BL1325*BS$1309)+(N1325*BS$1310)+(X1325*BS$1311)+(R1325*BS$1312)+(V1325*BS$1313)+(Z1325*BS$1314)</f>
        <v>0</v>
      </c>
      <c r="BQ1325" s="555">
        <f t="shared" ref="BQ1325" si="1250">((AZ1325-BB1325)*BS$1316)+((AT1325-AV1325)*BS$1315)+(H1325*BS$1317)+(P1325*BS$1318)</f>
        <v>0</v>
      </c>
      <c r="BR1325" s="65"/>
      <c r="BS1325" s="65"/>
      <c r="BT1325" s="268"/>
    </row>
    <row r="1326" spans="1:77" ht="21.75" customHeight="1" x14ac:dyDescent="0.25">
      <c r="A1326" s="268"/>
      <c r="B1326" s="679"/>
      <c r="C1326" s="690" t="str">
        <f>IF(ROSTER!D$24="","",ROSTER!D$24)</f>
        <v/>
      </c>
      <c r="D1326" s="691"/>
      <c r="E1326" s="668"/>
      <c r="F1326" s="681"/>
      <c r="G1326" s="664"/>
      <c r="H1326" s="585"/>
      <c r="I1326" s="586"/>
      <c r="J1326" s="571"/>
      <c r="K1326" s="572"/>
      <c r="L1326" s="575"/>
      <c r="M1326" s="576"/>
      <c r="N1326" s="581" t="s">
        <v>16</v>
      </c>
      <c r="O1326" s="582"/>
      <c r="P1326" s="571"/>
      <c r="Q1326" s="572"/>
      <c r="R1326" s="575"/>
      <c r="S1326" s="576"/>
      <c r="T1326" s="581" t="s">
        <v>16</v>
      </c>
      <c r="U1326" s="582"/>
      <c r="V1326" s="585"/>
      <c r="W1326" s="586"/>
      <c r="X1326" s="571"/>
      <c r="Y1326" s="586"/>
      <c r="Z1326" s="571"/>
      <c r="AA1326" s="586"/>
      <c r="AB1326" s="571"/>
      <c r="AC1326" s="572"/>
      <c r="AD1326" s="575"/>
      <c r="AE1326" s="576"/>
      <c r="AF1326" s="577"/>
      <c r="AG1326" s="578"/>
      <c r="AH1326" s="571"/>
      <c r="AI1326" s="572"/>
      <c r="AJ1326" s="575"/>
      <c r="AK1326" s="576"/>
      <c r="AL1326" s="577"/>
      <c r="AM1326" s="578"/>
      <c r="AN1326" s="571"/>
      <c r="AO1326" s="572"/>
      <c r="AP1326" s="575"/>
      <c r="AQ1326" s="576"/>
      <c r="AR1326" s="577"/>
      <c r="AS1326" s="578"/>
      <c r="AT1326" s="627"/>
      <c r="AU1326" s="628"/>
      <c r="AV1326" s="629"/>
      <c r="AW1326" s="630"/>
      <c r="AX1326" s="577"/>
      <c r="AY1326" s="578"/>
      <c r="AZ1326" s="571"/>
      <c r="BA1326" s="572"/>
      <c r="BB1326" s="575"/>
      <c r="BC1326" s="576"/>
      <c r="BD1326" s="577"/>
      <c r="BE1326" s="578"/>
      <c r="BF1326" s="627"/>
      <c r="BG1326" s="628"/>
      <c r="BH1326" s="629"/>
      <c r="BI1326" s="630"/>
      <c r="BJ1326" s="577"/>
      <c r="BK1326" s="578"/>
      <c r="BL1326" s="605"/>
      <c r="BM1326" s="606"/>
      <c r="BN1326" s="607"/>
      <c r="BO1326" s="588"/>
      <c r="BP1326" s="556"/>
      <c r="BQ1326" s="556"/>
      <c r="BR1326" s="65"/>
      <c r="BS1326" s="65"/>
      <c r="BT1326" s="268"/>
    </row>
    <row r="1327" spans="1:77" ht="21.75" customHeight="1" x14ac:dyDescent="0.25">
      <c r="A1327" s="268"/>
      <c r="B1327" s="678" t="str">
        <f>IF(ROSTER!B$26="","",ROSTER!B$26)</f>
        <v/>
      </c>
      <c r="C1327" s="669" t="str">
        <f>IF(ROSTER!C$26="","",ROSTER!C$26)</f>
        <v/>
      </c>
      <c r="D1327" s="670"/>
      <c r="E1327" s="667"/>
      <c r="F1327" s="680">
        <f>IF(E1327="y",1,IF(E1327="S",1,0))</f>
        <v>0</v>
      </c>
      <c r="G1327" s="663">
        <f>IF(E1327="S",1,0)</f>
        <v>0</v>
      </c>
      <c r="H1327" s="583"/>
      <c r="I1327" s="584"/>
      <c r="J1327" s="569"/>
      <c r="K1327" s="570"/>
      <c r="L1327" s="573"/>
      <c r="M1327" s="574"/>
      <c r="N1327" s="579">
        <f>L1327+J1327</f>
        <v>0</v>
      </c>
      <c r="O1327" s="580"/>
      <c r="P1327" s="569"/>
      <c r="Q1327" s="570"/>
      <c r="R1327" s="573"/>
      <c r="S1327" s="574"/>
      <c r="T1327" s="579">
        <f>R1327-P1327</f>
        <v>0</v>
      </c>
      <c r="U1327" s="580"/>
      <c r="V1327" s="583"/>
      <c r="W1327" s="584"/>
      <c r="X1327" s="569"/>
      <c r="Y1327" s="584"/>
      <c r="Z1327" s="569"/>
      <c r="AA1327" s="584"/>
      <c r="AB1327" s="569"/>
      <c r="AC1327" s="570"/>
      <c r="AD1327" s="573"/>
      <c r="AE1327" s="574"/>
      <c r="AF1327" s="557">
        <f>IF(AB1327=0,0,(AD1327/AB1327)*100)</f>
        <v>0</v>
      </c>
      <c r="AG1327" s="558"/>
      <c r="AH1327" s="569"/>
      <c r="AI1327" s="570"/>
      <c r="AJ1327" s="573"/>
      <c r="AK1327" s="574"/>
      <c r="AL1327" s="557">
        <f>IF(AH1327=0,0,(AJ1327/AH1327)*100)</f>
        <v>0</v>
      </c>
      <c r="AM1327" s="558"/>
      <c r="AN1327" s="569"/>
      <c r="AO1327" s="570"/>
      <c r="AP1327" s="573"/>
      <c r="AQ1327" s="574"/>
      <c r="AR1327" s="557">
        <f>IF(AN1327=0,0,(AP1327/AN1327)*100)</f>
        <v>0</v>
      </c>
      <c r="AS1327" s="558"/>
      <c r="AT1327" s="561">
        <f>AB1327+AH1327+AN1327</f>
        <v>0</v>
      </c>
      <c r="AU1327" s="562"/>
      <c r="AV1327" s="565">
        <f>AD1327+AJ1327+AP1327</f>
        <v>0</v>
      </c>
      <c r="AW1327" s="566"/>
      <c r="AX1327" s="557">
        <f>IF(AT1327=0,0,(AV1327/AT1327)*100)</f>
        <v>0</v>
      </c>
      <c r="AY1327" s="558"/>
      <c r="AZ1327" s="569"/>
      <c r="BA1327" s="570"/>
      <c r="BB1327" s="573"/>
      <c r="BC1327" s="574"/>
      <c r="BD1327" s="557">
        <f>IF(AZ1327=0,0,(BB1327/AZ1327)*100)</f>
        <v>0</v>
      </c>
      <c r="BE1327" s="558"/>
      <c r="BF1327" s="561">
        <f>AT1327+AZ1327</f>
        <v>0</v>
      </c>
      <c r="BG1327" s="562"/>
      <c r="BH1327" s="565">
        <f>AV1327+BB1327</f>
        <v>0</v>
      </c>
      <c r="BI1327" s="566"/>
      <c r="BJ1327" s="557">
        <f>IF(BF1327=0,0,(BH1327/BF1327)*100)</f>
        <v>0</v>
      </c>
      <c r="BK1327" s="558"/>
      <c r="BL1327" s="602">
        <f>(AD1327*2)+(AJ1327*2)+(AP1327*3)+BB1327</f>
        <v>0</v>
      </c>
      <c r="BM1327" s="603"/>
      <c r="BN1327" s="604"/>
      <c r="BO1327" s="587">
        <f t="shared" ref="BO1327" si="1251">IF(BQ1327=0,0,50*BP1327/BQ1327)</f>
        <v>0</v>
      </c>
      <c r="BP1327" s="555">
        <f t="shared" ref="BP1327" si="1252">(BL1327*BS$1309)+(N1327*BS$1310)+(X1327*BS$1311)+(R1327*BS$1312)+(V1327*BS$1313)+(Z1327*BS$1314)</f>
        <v>0</v>
      </c>
      <c r="BQ1327" s="555">
        <f t="shared" ref="BQ1327" si="1253">((AZ1327-BB1327)*BS$1316)+((AT1327-AV1327)*BS$1315)+(H1327*BS$1317)+(P1327*BS$1318)</f>
        <v>0</v>
      </c>
      <c r="BR1327" s="65"/>
      <c r="BS1327" s="65"/>
      <c r="BT1327" s="268"/>
    </row>
    <row r="1328" spans="1:77" ht="21.75" customHeight="1" x14ac:dyDescent="0.25">
      <c r="A1328" s="268"/>
      <c r="B1328" s="679"/>
      <c r="C1328" s="690" t="str">
        <f>IF(ROSTER!D$26="","",ROSTER!D$26)</f>
        <v/>
      </c>
      <c r="D1328" s="691"/>
      <c r="E1328" s="668"/>
      <c r="F1328" s="681"/>
      <c r="G1328" s="664"/>
      <c r="H1328" s="585"/>
      <c r="I1328" s="586"/>
      <c r="J1328" s="571"/>
      <c r="K1328" s="572"/>
      <c r="L1328" s="575"/>
      <c r="M1328" s="576"/>
      <c r="N1328" s="581" t="s">
        <v>16</v>
      </c>
      <c r="O1328" s="582"/>
      <c r="P1328" s="571"/>
      <c r="Q1328" s="572"/>
      <c r="R1328" s="575"/>
      <c r="S1328" s="576"/>
      <c r="T1328" s="581" t="s">
        <v>16</v>
      </c>
      <c r="U1328" s="582"/>
      <c r="V1328" s="585"/>
      <c r="W1328" s="586"/>
      <c r="X1328" s="571"/>
      <c r="Y1328" s="586"/>
      <c r="Z1328" s="571"/>
      <c r="AA1328" s="586"/>
      <c r="AB1328" s="571"/>
      <c r="AC1328" s="572"/>
      <c r="AD1328" s="575"/>
      <c r="AE1328" s="576"/>
      <c r="AF1328" s="577"/>
      <c r="AG1328" s="578"/>
      <c r="AH1328" s="571"/>
      <c r="AI1328" s="572"/>
      <c r="AJ1328" s="575"/>
      <c r="AK1328" s="576"/>
      <c r="AL1328" s="577"/>
      <c r="AM1328" s="578"/>
      <c r="AN1328" s="571"/>
      <c r="AO1328" s="572"/>
      <c r="AP1328" s="575"/>
      <c r="AQ1328" s="576"/>
      <c r="AR1328" s="577"/>
      <c r="AS1328" s="578"/>
      <c r="AT1328" s="627"/>
      <c r="AU1328" s="628"/>
      <c r="AV1328" s="629"/>
      <c r="AW1328" s="630"/>
      <c r="AX1328" s="577"/>
      <c r="AY1328" s="578"/>
      <c r="AZ1328" s="571"/>
      <c r="BA1328" s="572"/>
      <c r="BB1328" s="575"/>
      <c r="BC1328" s="576"/>
      <c r="BD1328" s="577"/>
      <c r="BE1328" s="578"/>
      <c r="BF1328" s="627"/>
      <c r="BG1328" s="628"/>
      <c r="BH1328" s="629"/>
      <c r="BI1328" s="630"/>
      <c r="BJ1328" s="577"/>
      <c r="BK1328" s="578"/>
      <c r="BL1328" s="605"/>
      <c r="BM1328" s="606"/>
      <c r="BN1328" s="607"/>
      <c r="BO1328" s="588"/>
      <c r="BP1328" s="556"/>
      <c r="BQ1328" s="556"/>
      <c r="BR1328" s="65"/>
      <c r="BS1328" s="65"/>
      <c r="BT1328" s="268"/>
    </row>
    <row r="1329" spans="1:72" ht="21.75" customHeight="1" x14ac:dyDescent="0.25">
      <c r="A1329" s="268"/>
      <c r="B1329" s="678" t="str">
        <f>IF(ROSTER!B$28="","",ROSTER!B$28)</f>
        <v/>
      </c>
      <c r="C1329" s="669" t="str">
        <f>IF(ROSTER!C$28="","",ROSTER!C$28)</f>
        <v/>
      </c>
      <c r="D1329" s="670"/>
      <c r="E1329" s="667"/>
      <c r="F1329" s="680">
        <f>IF(E1329="y",1,IF(E1329="S",1,0))</f>
        <v>0</v>
      </c>
      <c r="G1329" s="663">
        <f>IF(E1329="S",1,0)</f>
        <v>0</v>
      </c>
      <c r="H1329" s="583"/>
      <c r="I1329" s="584"/>
      <c r="J1329" s="569"/>
      <c r="K1329" s="570"/>
      <c r="L1329" s="573"/>
      <c r="M1329" s="574"/>
      <c r="N1329" s="579">
        <f>L1329+J1329</f>
        <v>0</v>
      </c>
      <c r="O1329" s="580"/>
      <c r="P1329" s="569"/>
      <c r="Q1329" s="570"/>
      <c r="R1329" s="573"/>
      <c r="S1329" s="574"/>
      <c r="T1329" s="579">
        <f>R1329-P1329</f>
        <v>0</v>
      </c>
      <c r="U1329" s="580"/>
      <c r="V1329" s="583"/>
      <c r="W1329" s="584"/>
      <c r="X1329" s="569"/>
      <c r="Y1329" s="584"/>
      <c r="Z1329" s="569"/>
      <c r="AA1329" s="584"/>
      <c r="AB1329" s="569"/>
      <c r="AC1329" s="570"/>
      <c r="AD1329" s="573"/>
      <c r="AE1329" s="574"/>
      <c r="AF1329" s="557">
        <f>IF(AB1329=0,0,(AD1329/AB1329)*100)</f>
        <v>0</v>
      </c>
      <c r="AG1329" s="558"/>
      <c r="AH1329" s="569"/>
      <c r="AI1329" s="570"/>
      <c r="AJ1329" s="573"/>
      <c r="AK1329" s="574"/>
      <c r="AL1329" s="557">
        <f>IF(AH1329=0,0,(AJ1329/AH1329)*100)</f>
        <v>0</v>
      </c>
      <c r="AM1329" s="558"/>
      <c r="AN1329" s="569"/>
      <c r="AO1329" s="570"/>
      <c r="AP1329" s="573"/>
      <c r="AQ1329" s="574"/>
      <c r="AR1329" s="557">
        <f>IF(AN1329=0,0,(AP1329/AN1329)*100)</f>
        <v>0</v>
      </c>
      <c r="AS1329" s="558"/>
      <c r="AT1329" s="561">
        <f>AB1329+AH1329+AN1329</f>
        <v>0</v>
      </c>
      <c r="AU1329" s="562"/>
      <c r="AV1329" s="565">
        <f>AD1329+AJ1329+AP1329</f>
        <v>0</v>
      </c>
      <c r="AW1329" s="566"/>
      <c r="AX1329" s="557">
        <f>IF(AT1329=0,0,(AV1329/AT1329)*100)</f>
        <v>0</v>
      </c>
      <c r="AY1329" s="558"/>
      <c r="AZ1329" s="569"/>
      <c r="BA1329" s="570"/>
      <c r="BB1329" s="573"/>
      <c r="BC1329" s="574"/>
      <c r="BD1329" s="557">
        <f>IF(AZ1329=0,0,(BB1329/AZ1329)*100)</f>
        <v>0</v>
      </c>
      <c r="BE1329" s="558"/>
      <c r="BF1329" s="561">
        <f>AT1329+AZ1329</f>
        <v>0</v>
      </c>
      <c r="BG1329" s="562"/>
      <c r="BH1329" s="565">
        <f>AV1329+BB1329</f>
        <v>0</v>
      </c>
      <c r="BI1329" s="566"/>
      <c r="BJ1329" s="557">
        <f>IF(BF1329=0,0,(BH1329/BF1329)*100)</f>
        <v>0</v>
      </c>
      <c r="BK1329" s="558"/>
      <c r="BL1329" s="602">
        <f>(AD1329*2)+(AJ1329*2)+(AP1329*3)+BB1329</f>
        <v>0</v>
      </c>
      <c r="BM1329" s="603"/>
      <c r="BN1329" s="604"/>
      <c r="BO1329" s="587">
        <f t="shared" ref="BO1329" si="1254">IF(BQ1329=0,0,50*BP1329/BQ1329)</f>
        <v>0</v>
      </c>
      <c r="BP1329" s="555">
        <f t="shared" ref="BP1329" si="1255">(BL1329*BS$1309)+(N1329*BS$1310)+(X1329*BS$1311)+(R1329*BS$1312)+(V1329*BS$1313)+(Z1329*BS$1314)</f>
        <v>0</v>
      </c>
      <c r="BQ1329" s="555">
        <f t="shared" ref="BQ1329" si="1256">((AZ1329-BB1329)*BS$1316)+((AT1329-AV1329)*BS$1315)+(H1329*BS$1317)+(P1329*BS$1318)</f>
        <v>0</v>
      </c>
      <c r="BR1329" s="65"/>
      <c r="BS1329" s="65"/>
      <c r="BT1329" s="268"/>
    </row>
    <row r="1330" spans="1:72" ht="21.75" customHeight="1" x14ac:dyDescent="0.25">
      <c r="A1330" s="268"/>
      <c r="B1330" s="679"/>
      <c r="C1330" s="690" t="str">
        <f>IF(ROSTER!D$28="","",ROSTER!D$28)</f>
        <v/>
      </c>
      <c r="D1330" s="691"/>
      <c r="E1330" s="668"/>
      <c r="F1330" s="681"/>
      <c r="G1330" s="664"/>
      <c r="H1330" s="585"/>
      <c r="I1330" s="586"/>
      <c r="J1330" s="571"/>
      <c r="K1330" s="572"/>
      <c r="L1330" s="575"/>
      <c r="M1330" s="576"/>
      <c r="N1330" s="581" t="s">
        <v>16</v>
      </c>
      <c r="O1330" s="582"/>
      <c r="P1330" s="571"/>
      <c r="Q1330" s="572"/>
      <c r="R1330" s="575"/>
      <c r="S1330" s="576"/>
      <c r="T1330" s="581" t="s">
        <v>16</v>
      </c>
      <c r="U1330" s="582"/>
      <c r="V1330" s="585"/>
      <c r="W1330" s="586"/>
      <c r="X1330" s="571"/>
      <c r="Y1330" s="586"/>
      <c r="Z1330" s="571"/>
      <c r="AA1330" s="586"/>
      <c r="AB1330" s="571"/>
      <c r="AC1330" s="572"/>
      <c r="AD1330" s="575"/>
      <c r="AE1330" s="576"/>
      <c r="AF1330" s="577"/>
      <c r="AG1330" s="578"/>
      <c r="AH1330" s="571"/>
      <c r="AI1330" s="572"/>
      <c r="AJ1330" s="575"/>
      <c r="AK1330" s="576"/>
      <c r="AL1330" s="577"/>
      <c r="AM1330" s="578"/>
      <c r="AN1330" s="571"/>
      <c r="AO1330" s="572"/>
      <c r="AP1330" s="575"/>
      <c r="AQ1330" s="576"/>
      <c r="AR1330" s="577"/>
      <c r="AS1330" s="578"/>
      <c r="AT1330" s="627"/>
      <c r="AU1330" s="628"/>
      <c r="AV1330" s="629"/>
      <c r="AW1330" s="630"/>
      <c r="AX1330" s="577"/>
      <c r="AY1330" s="578"/>
      <c r="AZ1330" s="571"/>
      <c r="BA1330" s="572"/>
      <c r="BB1330" s="575"/>
      <c r="BC1330" s="576"/>
      <c r="BD1330" s="577"/>
      <c r="BE1330" s="578"/>
      <c r="BF1330" s="627"/>
      <c r="BG1330" s="628"/>
      <c r="BH1330" s="629"/>
      <c r="BI1330" s="630"/>
      <c r="BJ1330" s="577"/>
      <c r="BK1330" s="578"/>
      <c r="BL1330" s="605"/>
      <c r="BM1330" s="606"/>
      <c r="BN1330" s="607"/>
      <c r="BO1330" s="588"/>
      <c r="BP1330" s="556"/>
      <c r="BQ1330" s="556"/>
      <c r="BR1330" s="65"/>
      <c r="BS1330" s="65"/>
      <c r="BT1330" s="268"/>
    </row>
    <row r="1331" spans="1:72" ht="21.75" customHeight="1" x14ac:dyDescent="0.25">
      <c r="A1331" s="268"/>
      <c r="B1331" s="678" t="str">
        <f>IF(ROSTER!B$30="","",ROSTER!B$30)</f>
        <v/>
      </c>
      <c r="C1331" s="669" t="str">
        <f>IF(ROSTER!C$30="","",ROSTER!C$30)</f>
        <v/>
      </c>
      <c r="D1331" s="670"/>
      <c r="E1331" s="667"/>
      <c r="F1331" s="680">
        <f>IF(E1331="y",1,IF(E1331="S",1,0))</f>
        <v>0</v>
      </c>
      <c r="G1331" s="663">
        <f>IF(E1331="S",1,0)</f>
        <v>0</v>
      </c>
      <c r="H1331" s="583"/>
      <c r="I1331" s="584"/>
      <c r="J1331" s="569"/>
      <c r="K1331" s="570"/>
      <c r="L1331" s="573"/>
      <c r="M1331" s="574"/>
      <c r="N1331" s="579">
        <f>L1331+J1331</f>
        <v>0</v>
      </c>
      <c r="O1331" s="580"/>
      <c r="P1331" s="569"/>
      <c r="Q1331" s="570"/>
      <c r="R1331" s="573"/>
      <c r="S1331" s="574"/>
      <c r="T1331" s="579">
        <f>R1331-P1331</f>
        <v>0</v>
      </c>
      <c r="U1331" s="580"/>
      <c r="V1331" s="583"/>
      <c r="W1331" s="584"/>
      <c r="X1331" s="569"/>
      <c r="Y1331" s="584"/>
      <c r="Z1331" s="569"/>
      <c r="AA1331" s="584"/>
      <c r="AB1331" s="569"/>
      <c r="AC1331" s="570"/>
      <c r="AD1331" s="573"/>
      <c r="AE1331" s="574"/>
      <c r="AF1331" s="557">
        <f>IF(AB1331=0,0,(AD1331/AB1331)*100)</f>
        <v>0</v>
      </c>
      <c r="AG1331" s="558"/>
      <c r="AH1331" s="569"/>
      <c r="AI1331" s="570"/>
      <c r="AJ1331" s="573"/>
      <c r="AK1331" s="574"/>
      <c r="AL1331" s="557">
        <f>IF(AH1331=0,0,(AJ1331/AH1331)*100)</f>
        <v>0</v>
      </c>
      <c r="AM1331" s="558"/>
      <c r="AN1331" s="569"/>
      <c r="AO1331" s="570"/>
      <c r="AP1331" s="573"/>
      <c r="AQ1331" s="574"/>
      <c r="AR1331" s="557">
        <f>IF(AN1331=0,0,(AP1331/AN1331)*100)</f>
        <v>0</v>
      </c>
      <c r="AS1331" s="558"/>
      <c r="AT1331" s="561">
        <f>AB1331+AH1331+AN1331</f>
        <v>0</v>
      </c>
      <c r="AU1331" s="562"/>
      <c r="AV1331" s="565">
        <f>AD1331+AJ1331+AP1331</f>
        <v>0</v>
      </c>
      <c r="AW1331" s="566"/>
      <c r="AX1331" s="557">
        <f>IF(AT1331=0,0,(AV1331/AT1331)*100)</f>
        <v>0</v>
      </c>
      <c r="AY1331" s="558"/>
      <c r="AZ1331" s="569"/>
      <c r="BA1331" s="570"/>
      <c r="BB1331" s="573"/>
      <c r="BC1331" s="574"/>
      <c r="BD1331" s="557">
        <f>IF(AZ1331=0,0,(BB1331/AZ1331)*100)</f>
        <v>0</v>
      </c>
      <c r="BE1331" s="558"/>
      <c r="BF1331" s="561">
        <f>AT1331+AZ1331</f>
        <v>0</v>
      </c>
      <c r="BG1331" s="562"/>
      <c r="BH1331" s="565">
        <f>AV1331+BB1331</f>
        <v>0</v>
      </c>
      <c r="BI1331" s="566"/>
      <c r="BJ1331" s="557">
        <f>IF(BF1331=0,0,(BH1331/BF1331)*100)</f>
        <v>0</v>
      </c>
      <c r="BK1331" s="558"/>
      <c r="BL1331" s="602">
        <f>(AD1331*2)+(AJ1331*2)+(AP1331*3)+BB1331</f>
        <v>0</v>
      </c>
      <c r="BM1331" s="603"/>
      <c r="BN1331" s="604"/>
      <c r="BO1331" s="587">
        <f t="shared" ref="BO1331" si="1257">IF(BQ1331=0,0,50*BP1331/BQ1331)</f>
        <v>0</v>
      </c>
      <c r="BP1331" s="555">
        <f t="shared" ref="BP1331" si="1258">(BL1331*BS$1309)+(N1331*BS$1310)+(X1331*BS$1311)+(R1331*BS$1312)+(V1331*BS$1313)+(Z1331*BS$1314)</f>
        <v>0</v>
      </c>
      <c r="BQ1331" s="555">
        <f t="shared" ref="BQ1331" si="1259">((AZ1331-BB1331)*BS$1316)+((AT1331-AV1331)*BS$1315)+(H1331*BS$1317)+(P1331*BS$1318)</f>
        <v>0</v>
      </c>
      <c r="BR1331" s="65"/>
      <c r="BS1331" s="65"/>
      <c r="BT1331" s="268"/>
    </row>
    <row r="1332" spans="1:72" ht="21.75" customHeight="1" x14ac:dyDescent="0.25">
      <c r="A1332" s="268"/>
      <c r="B1332" s="679"/>
      <c r="C1332" s="690" t="str">
        <f>IF(ROSTER!D$30="","",ROSTER!D$30)</f>
        <v/>
      </c>
      <c r="D1332" s="691"/>
      <c r="E1332" s="668"/>
      <c r="F1332" s="681"/>
      <c r="G1332" s="664"/>
      <c r="H1332" s="585"/>
      <c r="I1332" s="586"/>
      <c r="J1332" s="571"/>
      <c r="K1332" s="572"/>
      <c r="L1332" s="575"/>
      <c r="M1332" s="576"/>
      <c r="N1332" s="581" t="s">
        <v>16</v>
      </c>
      <c r="O1332" s="582"/>
      <c r="P1332" s="571"/>
      <c r="Q1332" s="572"/>
      <c r="R1332" s="575"/>
      <c r="S1332" s="576"/>
      <c r="T1332" s="581" t="s">
        <v>16</v>
      </c>
      <c r="U1332" s="582"/>
      <c r="V1332" s="585"/>
      <c r="W1332" s="586"/>
      <c r="X1332" s="571"/>
      <c r="Y1332" s="586"/>
      <c r="Z1332" s="571"/>
      <c r="AA1332" s="586"/>
      <c r="AB1332" s="571"/>
      <c r="AC1332" s="572"/>
      <c r="AD1332" s="575"/>
      <c r="AE1332" s="576"/>
      <c r="AF1332" s="577"/>
      <c r="AG1332" s="578"/>
      <c r="AH1332" s="571"/>
      <c r="AI1332" s="572"/>
      <c r="AJ1332" s="575"/>
      <c r="AK1332" s="576"/>
      <c r="AL1332" s="577"/>
      <c r="AM1332" s="578"/>
      <c r="AN1332" s="571"/>
      <c r="AO1332" s="572"/>
      <c r="AP1332" s="575"/>
      <c r="AQ1332" s="576"/>
      <c r="AR1332" s="577"/>
      <c r="AS1332" s="578"/>
      <c r="AT1332" s="627"/>
      <c r="AU1332" s="628"/>
      <c r="AV1332" s="629"/>
      <c r="AW1332" s="630"/>
      <c r="AX1332" s="577"/>
      <c r="AY1332" s="578"/>
      <c r="AZ1332" s="571"/>
      <c r="BA1332" s="572"/>
      <c r="BB1332" s="575"/>
      <c r="BC1332" s="576"/>
      <c r="BD1332" s="577"/>
      <c r="BE1332" s="578"/>
      <c r="BF1332" s="627"/>
      <c r="BG1332" s="628"/>
      <c r="BH1332" s="629"/>
      <c r="BI1332" s="630"/>
      <c r="BJ1332" s="577"/>
      <c r="BK1332" s="578"/>
      <c r="BL1332" s="605"/>
      <c r="BM1332" s="606"/>
      <c r="BN1332" s="607"/>
      <c r="BO1332" s="588"/>
      <c r="BP1332" s="556"/>
      <c r="BQ1332" s="556"/>
      <c r="BR1332" s="65"/>
      <c r="BS1332" s="65"/>
      <c r="BT1332" s="268"/>
    </row>
    <row r="1333" spans="1:72" ht="21.75" customHeight="1" x14ac:dyDescent="0.25">
      <c r="A1333" s="268"/>
      <c r="B1333" s="678" t="str">
        <f>IF(ROSTER!B$32="","",ROSTER!B$32)</f>
        <v/>
      </c>
      <c r="C1333" s="669" t="str">
        <f>IF(ROSTER!C$32="","",ROSTER!C$32)</f>
        <v/>
      </c>
      <c r="D1333" s="670"/>
      <c r="E1333" s="667"/>
      <c r="F1333" s="680">
        <f>IF(E1333="y",1,IF(E1333="S",1,0))</f>
        <v>0</v>
      </c>
      <c r="G1333" s="663">
        <f>IF(E1333="S",1,0)</f>
        <v>0</v>
      </c>
      <c r="H1333" s="583"/>
      <c r="I1333" s="584"/>
      <c r="J1333" s="569"/>
      <c r="K1333" s="570"/>
      <c r="L1333" s="573"/>
      <c r="M1333" s="574"/>
      <c r="N1333" s="579">
        <f>L1333+J1333</f>
        <v>0</v>
      </c>
      <c r="O1333" s="580"/>
      <c r="P1333" s="569"/>
      <c r="Q1333" s="570"/>
      <c r="R1333" s="573"/>
      <c r="S1333" s="574"/>
      <c r="T1333" s="579">
        <f>R1333-P1333</f>
        <v>0</v>
      </c>
      <c r="U1333" s="580"/>
      <c r="V1333" s="583"/>
      <c r="W1333" s="584"/>
      <c r="X1333" s="569"/>
      <c r="Y1333" s="584"/>
      <c r="Z1333" s="569"/>
      <c r="AA1333" s="584"/>
      <c r="AB1333" s="569"/>
      <c r="AC1333" s="570"/>
      <c r="AD1333" s="573"/>
      <c r="AE1333" s="574"/>
      <c r="AF1333" s="557">
        <f>IF(AB1333=0,0,(AD1333/AB1333)*100)</f>
        <v>0</v>
      </c>
      <c r="AG1333" s="558"/>
      <c r="AH1333" s="569"/>
      <c r="AI1333" s="570"/>
      <c r="AJ1333" s="573"/>
      <c r="AK1333" s="574"/>
      <c r="AL1333" s="557">
        <f>IF(AH1333=0,0,(AJ1333/AH1333)*100)</f>
        <v>0</v>
      </c>
      <c r="AM1333" s="558"/>
      <c r="AN1333" s="569"/>
      <c r="AO1333" s="570"/>
      <c r="AP1333" s="573"/>
      <c r="AQ1333" s="574"/>
      <c r="AR1333" s="557">
        <f>IF(AN1333=0,0,(AP1333/AN1333)*100)</f>
        <v>0</v>
      </c>
      <c r="AS1333" s="558"/>
      <c r="AT1333" s="561">
        <f>AB1333+AH1333+AN1333</f>
        <v>0</v>
      </c>
      <c r="AU1333" s="562"/>
      <c r="AV1333" s="565">
        <f>AD1333+AJ1333+AP1333</f>
        <v>0</v>
      </c>
      <c r="AW1333" s="566"/>
      <c r="AX1333" s="557">
        <f>IF(AT1333=0,0,(AV1333/AT1333)*100)</f>
        <v>0</v>
      </c>
      <c r="AY1333" s="558"/>
      <c r="AZ1333" s="569"/>
      <c r="BA1333" s="570"/>
      <c r="BB1333" s="573"/>
      <c r="BC1333" s="574"/>
      <c r="BD1333" s="557">
        <f>IF(AZ1333=0,0,(BB1333/AZ1333)*100)</f>
        <v>0</v>
      </c>
      <c r="BE1333" s="558"/>
      <c r="BF1333" s="561">
        <f>AT1333+AZ1333</f>
        <v>0</v>
      </c>
      <c r="BG1333" s="562"/>
      <c r="BH1333" s="565">
        <f>AV1333+BB1333</f>
        <v>0</v>
      </c>
      <c r="BI1333" s="566"/>
      <c r="BJ1333" s="557">
        <f>IF(BF1333=0,0,(BH1333/BF1333)*100)</f>
        <v>0</v>
      </c>
      <c r="BK1333" s="558"/>
      <c r="BL1333" s="602">
        <f>(AD1333*2)+(AJ1333*2)+(AP1333*3)+BB1333</f>
        <v>0</v>
      </c>
      <c r="BM1333" s="603"/>
      <c r="BN1333" s="604"/>
      <c r="BO1333" s="587">
        <f t="shared" ref="BO1333" si="1260">IF(BQ1333=0,0,50*BP1333/BQ1333)</f>
        <v>0</v>
      </c>
      <c r="BP1333" s="555">
        <f t="shared" ref="BP1333" si="1261">(BL1333*BS$1309)+(N1333*BS$1310)+(X1333*BS$1311)+(R1333*BS$1312)+(V1333*BS$1313)+(Z1333*BS$1314)</f>
        <v>0</v>
      </c>
      <c r="BQ1333" s="555">
        <f t="shared" ref="BQ1333" si="1262">((AZ1333-BB1333)*BS$1316)+((AT1333-AV1333)*BS$1315)+(H1333*BS$1317)+(P1333*BS$1318)</f>
        <v>0</v>
      </c>
      <c r="BR1333" s="65"/>
      <c r="BS1333" s="65"/>
      <c r="BT1333" s="268"/>
    </row>
    <row r="1334" spans="1:72" ht="21.75" customHeight="1" x14ac:dyDescent="0.25">
      <c r="A1334" s="268"/>
      <c r="B1334" s="679"/>
      <c r="C1334" s="690" t="str">
        <f>IF(ROSTER!D$32="","",ROSTER!D$32)</f>
        <v/>
      </c>
      <c r="D1334" s="691"/>
      <c r="E1334" s="668"/>
      <c r="F1334" s="681"/>
      <c r="G1334" s="664"/>
      <c r="H1334" s="585"/>
      <c r="I1334" s="586"/>
      <c r="J1334" s="571"/>
      <c r="K1334" s="572"/>
      <c r="L1334" s="575"/>
      <c r="M1334" s="576"/>
      <c r="N1334" s="581" t="s">
        <v>16</v>
      </c>
      <c r="O1334" s="582"/>
      <c r="P1334" s="571"/>
      <c r="Q1334" s="572"/>
      <c r="R1334" s="575"/>
      <c r="S1334" s="576"/>
      <c r="T1334" s="581" t="s">
        <v>16</v>
      </c>
      <c r="U1334" s="582"/>
      <c r="V1334" s="585"/>
      <c r="W1334" s="586"/>
      <c r="X1334" s="571"/>
      <c r="Y1334" s="586"/>
      <c r="Z1334" s="571"/>
      <c r="AA1334" s="586"/>
      <c r="AB1334" s="571"/>
      <c r="AC1334" s="572"/>
      <c r="AD1334" s="575"/>
      <c r="AE1334" s="576"/>
      <c r="AF1334" s="577"/>
      <c r="AG1334" s="578"/>
      <c r="AH1334" s="571"/>
      <c r="AI1334" s="572"/>
      <c r="AJ1334" s="575"/>
      <c r="AK1334" s="576"/>
      <c r="AL1334" s="577"/>
      <c r="AM1334" s="578"/>
      <c r="AN1334" s="571"/>
      <c r="AO1334" s="572"/>
      <c r="AP1334" s="575"/>
      <c r="AQ1334" s="576"/>
      <c r="AR1334" s="577"/>
      <c r="AS1334" s="578"/>
      <c r="AT1334" s="627"/>
      <c r="AU1334" s="628"/>
      <c r="AV1334" s="629"/>
      <c r="AW1334" s="630"/>
      <c r="AX1334" s="577"/>
      <c r="AY1334" s="578"/>
      <c r="AZ1334" s="571"/>
      <c r="BA1334" s="572"/>
      <c r="BB1334" s="575"/>
      <c r="BC1334" s="576"/>
      <c r="BD1334" s="577"/>
      <c r="BE1334" s="578"/>
      <c r="BF1334" s="627"/>
      <c r="BG1334" s="628"/>
      <c r="BH1334" s="629"/>
      <c r="BI1334" s="630"/>
      <c r="BJ1334" s="577"/>
      <c r="BK1334" s="578"/>
      <c r="BL1334" s="605"/>
      <c r="BM1334" s="606"/>
      <c r="BN1334" s="607"/>
      <c r="BO1334" s="588"/>
      <c r="BP1334" s="556"/>
      <c r="BQ1334" s="556"/>
      <c r="BR1334" s="65"/>
      <c r="BS1334" s="65"/>
      <c r="BT1334" s="268"/>
    </row>
    <row r="1335" spans="1:72" ht="21.75" customHeight="1" x14ac:dyDescent="0.25">
      <c r="A1335" s="268"/>
      <c r="B1335" s="678" t="str">
        <f>IF(ROSTER!B$34="","",ROSTER!B$34)</f>
        <v/>
      </c>
      <c r="C1335" s="669" t="str">
        <f>IF(ROSTER!C$34="","",ROSTER!C$34)</f>
        <v/>
      </c>
      <c r="D1335" s="670"/>
      <c r="E1335" s="667"/>
      <c r="F1335" s="680">
        <f>IF(E1335="y",1,IF(E1335="S",1,0))</f>
        <v>0</v>
      </c>
      <c r="G1335" s="663">
        <f>IF(E1335="S",1,0)</f>
        <v>0</v>
      </c>
      <c r="H1335" s="583"/>
      <c r="I1335" s="584"/>
      <c r="J1335" s="569"/>
      <c r="K1335" s="570"/>
      <c r="L1335" s="573"/>
      <c r="M1335" s="574"/>
      <c r="N1335" s="579">
        <f>L1335+J1335</f>
        <v>0</v>
      </c>
      <c r="O1335" s="580"/>
      <c r="P1335" s="569"/>
      <c r="Q1335" s="570"/>
      <c r="R1335" s="573"/>
      <c r="S1335" s="574"/>
      <c r="T1335" s="579">
        <f>R1335-P1335</f>
        <v>0</v>
      </c>
      <c r="U1335" s="580"/>
      <c r="V1335" s="583"/>
      <c r="W1335" s="584"/>
      <c r="X1335" s="569"/>
      <c r="Y1335" s="584"/>
      <c r="Z1335" s="569"/>
      <c r="AA1335" s="584"/>
      <c r="AB1335" s="569"/>
      <c r="AC1335" s="570"/>
      <c r="AD1335" s="573"/>
      <c r="AE1335" s="574"/>
      <c r="AF1335" s="557">
        <f>IF(AB1335=0,0,(AD1335/AB1335)*100)</f>
        <v>0</v>
      </c>
      <c r="AG1335" s="558"/>
      <c r="AH1335" s="569"/>
      <c r="AI1335" s="570"/>
      <c r="AJ1335" s="573"/>
      <c r="AK1335" s="574"/>
      <c r="AL1335" s="557">
        <f>IF(AH1335=0,0,(AJ1335/AH1335)*100)</f>
        <v>0</v>
      </c>
      <c r="AM1335" s="558"/>
      <c r="AN1335" s="569"/>
      <c r="AO1335" s="570"/>
      <c r="AP1335" s="573"/>
      <c r="AQ1335" s="574"/>
      <c r="AR1335" s="557">
        <f>IF(AN1335=0,0,(AP1335/AN1335)*100)</f>
        <v>0</v>
      </c>
      <c r="AS1335" s="558"/>
      <c r="AT1335" s="561">
        <f>AB1335+AH1335+AN1335</f>
        <v>0</v>
      </c>
      <c r="AU1335" s="562"/>
      <c r="AV1335" s="565">
        <f>AD1335+AJ1335+AP1335</f>
        <v>0</v>
      </c>
      <c r="AW1335" s="566"/>
      <c r="AX1335" s="557">
        <f>IF(AT1335=0,0,(AV1335/AT1335)*100)</f>
        <v>0</v>
      </c>
      <c r="AY1335" s="558"/>
      <c r="AZ1335" s="569"/>
      <c r="BA1335" s="570"/>
      <c r="BB1335" s="573"/>
      <c r="BC1335" s="574"/>
      <c r="BD1335" s="557">
        <f>IF(AZ1335=0,0,(BB1335/AZ1335)*100)</f>
        <v>0</v>
      </c>
      <c r="BE1335" s="558"/>
      <c r="BF1335" s="561">
        <f>AT1335+AZ1335</f>
        <v>0</v>
      </c>
      <c r="BG1335" s="562"/>
      <c r="BH1335" s="565">
        <f>AV1335+BB1335</f>
        <v>0</v>
      </c>
      <c r="BI1335" s="566"/>
      <c r="BJ1335" s="557">
        <f>IF(BF1335=0,0,(BH1335/BF1335)*100)</f>
        <v>0</v>
      </c>
      <c r="BK1335" s="558"/>
      <c r="BL1335" s="602">
        <f>(AD1335*2)+(AJ1335*2)+(AP1335*3)+BB1335</f>
        <v>0</v>
      </c>
      <c r="BM1335" s="603"/>
      <c r="BN1335" s="604"/>
      <c r="BO1335" s="587">
        <f t="shared" ref="BO1335" si="1263">IF(BQ1335=0,0,50*BP1335/BQ1335)</f>
        <v>0</v>
      </c>
      <c r="BP1335" s="555">
        <f t="shared" ref="BP1335" si="1264">(BL1335*BS$1309)+(N1335*BS$1310)+(X1335*BS$1311)+(R1335*BS$1312)+(V1335*BS$1313)+(Z1335*BS$1314)</f>
        <v>0</v>
      </c>
      <c r="BQ1335" s="555">
        <f t="shared" ref="BQ1335" si="1265">((AZ1335-BB1335)*BS$1316)+((AT1335-AV1335)*BS$1315)+(H1335*BS$1317)+(P1335*BS$1318)</f>
        <v>0</v>
      </c>
      <c r="BR1335" s="65"/>
      <c r="BS1335" s="65"/>
      <c r="BT1335" s="268"/>
    </row>
    <row r="1336" spans="1:72" ht="21.75" customHeight="1" x14ac:dyDescent="0.25">
      <c r="A1336" s="268"/>
      <c r="B1336" s="679"/>
      <c r="C1336" s="690" t="str">
        <f>IF(ROSTER!D$34="","",ROSTER!D$34)</f>
        <v/>
      </c>
      <c r="D1336" s="691"/>
      <c r="E1336" s="668"/>
      <c r="F1336" s="681"/>
      <c r="G1336" s="664"/>
      <c r="H1336" s="585"/>
      <c r="I1336" s="586"/>
      <c r="J1336" s="571"/>
      <c r="K1336" s="572"/>
      <c r="L1336" s="575"/>
      <c r="M1336" s="576"/>
      <c r="N1336" s="581" t="s">
        <v>16</v>
      </c>
      <c r="O1336" s="582"/>
      <c r="P1336" s="571"/>
      <c r="Q1336" s="572"/>
      <c r="R1336" s="575"/>
      <c r="S1336" s="576"/>
      <c r="T1336" s="581" t="s">
        <v>16</v>
      </c>
      <c r="U1336" s="582"/>
      <c r="V1336" s="585"/>
      <c r="W1336" s="586"/>
      <c r="X1336" s="571"/>
      <c r="Y1336" s="586"/>
      <c r="Z1336" s="571"/>
      <c r="AA1336" s="586"/>
      <c r="AB1336" s="571"/>
      <c r="AC1336" s="572"/>
      <c r="AD1336" s="575"/>
      <c r="AE1336" s="576"/>
      <c r="AF1336" s="577"/>
      <c r="AG1336" s="578"/>
      <c r="AH1336" s="571"/>
      <c r="AI1336" s="572"/>
      <c r="AJ1336" s="575"/>
      <c r="AK1336" s="576"/>
      <c r="AL1336" s="577"/>
      <c r="AM1336" s="578"/>
      <c r="AN1336" s="571"/>
      <c r="AO1336" s="572"/>
      <c r="AP1336" s="575"/>
      <c r="AQ1336" s="576"/>
      <c r="AR1336" s="577"/>
      <c r="AS1336" s="578"/>
      <c r="AT1336" s="627"/>
      <c r="AU1336" s="628"/>
      <c r="AV1336" s="629"/>
      <c r="AW1336" s="630"/>
      <c r="AX1336" s="577"/>
      <c r="AY1336" s="578"/>
      <c r="AZ1336" s="571"/>
      <c r="BA1336" s="572"/>
      <c r="BB1336" s="575"/>
      <c r="BC1336" s="576"/>
      <c r="BD1336" s="577"/>
      <c r="BE1336" s="578"/>
      <c r="BF1336" s="627"/>
      <c r="BG1336" s="628"/>
      <c r="BH1336" s="629"/>
      <c r="BI1336" s="630"/>
      <c r="BJ1336" s="577"/>
      <c r="BK1336" s="578"/>
      <c r="BL1336" s="605"/>
      <c r="BM1336" s="606"/>
      <c r="BN1336" s="607"/>
      <c r="BO1336" s="588"/>
      <c r="BP1336" s="556"/>
      <c r="BQ1336" s="556"/>
      <c r="BR1336" s="65"/>
      <c r="BS1336" s="65"/>
      <c r="BT1336" s="268"/>
    </row>
    <row r="1337" spans="1:72" ht="21.75" customHeight="1" x14ac:dyDescent="0.25">
      <c r="A1337" s="268"/>
      <c r="B1337" s="678" t="str">
        <f>IF(ROSTER!B$36="","",ROSTER!B$36)</f>
        <v/>
      </c>
      <c r="C1337" s="669" t="str">
        <f>IF(ROSTER!C$36="","",ROSTER!C$36)</f>
        <v/>
      </c>
      <c r="D1337" s="670"/>
      <c r="E1337" s="667"/>
      <c r="F1337" s="680">
        <f>IF(E1337="y",1,IF(E1337="S",1,0))</f>
        <v>0</v>
      </c>
      <c r="G1337" s="663">
        <f>IF(E1337="S",1,0)</f>
        <v>0</v>
      </c>
      <c r="H1337" s="583"/>
      <c r="I1337" s="584"/>
      <c r="J1337" s="569"/>
      <c r="K1337" s="570"/>
      <c r="L1337" s="573"/>
      <c r="M1337" s="574"/>
      <c r="N1337" s="579">
        <f>L1337+J1337</f>
        <v>0</v>
      </c>
      <c r="O1337" s="580"/>
      <c r="P1337" s="569"/>
      <c r="Q1337" s="570"/>
      <c r="R1337" s="573"/>
      <c r="S1337" s="574"/>
      <c r="T1337" s="579">
        <f>R1337-P1337</f>
        <v>0</v>
      </c>
      <c r="U1337" s="580"/>
      <c r="V1337" s="583"/>
      <c r="W1337" s="584"/>
      <c r="X1337" s="569"/>
      <c r="Y1337" s="584"/>
      <c r="Z1337" s="569"/>
      <c r="AA1337" s="584"/>
      <c r="AB1337" s="569"/>
      <c r="AC1337" s="570"/>
      <c r="AD1337" s="573"/>
      <c r="AE1337" s="574"/>
      <c r="AF1337" s="557">
        <f>IF(AB1337=0,0,(AD1337/AB1337)*100)</f>
        <v>0</v>
      </c>
      <c r="AG1337" s="558"/>
      <c r="AH1337" s="569"/>
      <c r="AI1337" s="570"/>
      <c r="AJ1337" s="573"/>
      <c r="AK1337" s="574"/>
      <c r="AL1337" s="557">
        <f>IF(AH1337=0,0,(AJ1337/AH1337)*100)</f>
        <v>0</v>
      </c>
      <c r="AM1337" s="558"/>
      <c r="AN1337" s="569"/>
      <c r="AO1337" s="570"/>
      <c r="AP1337" s="573"/>
      <c r="AQ1337" s="574"/>
      <c r="AR1337" s="557">
        <f>IF(AN1337=0,0,(AP1337/AN1337)*100)</f>
        <v>0</v>
      </c>
      <c r="AS1337" s="558"/>
      <c r="AT1337" s="561">
        <f>AB1337+AH1337+AN1337</f>
        <v>0</v>
      </c>
      <c r="AU1337" s="562"/>
      <c r="AV1337" s="565">
        <f>AD1337+AJ1337+AP1337</f>
        <v>0</v>
      </c>
      <c r="AW1337" s="566"/>
      <c r="AX1337" s="557">
        <f>IF(AT1337=0,0,(AV1337/AT1337)*100)</f>
        <v>0</v>
      </c>
      <c r="AY1337" s="558"/>
      <c r="AZ1337" s="569"/>
      <c r="BA1337" s="570"/>
      <c r="BB1337" s="573"/>
      <c r="BC1337" s="574"/>
      <c r="BD1337" s="557">
        <f>IF(AZ1337=0,0,(BB1337/AZ1337)*100)</f>
        <v>0</v>
      </c>
      <c r="BE1337" s="558"/>
      <c r="BF1337" s="561">
        <f>AT1337+AZ1337</f>
        <v>0</v>
      </c>
      <c r="BG1337" s="562"/>
      <c r="BH1337" s="565">
        <f>AV1337+BB1337</f>
        <v>0</v>
      </c>
      <c r="BI1337" s="566"/>
      <c r="BJ1337" s="557">
        <f>IF(BF1337=0,0,(BH1337/BF1337)*100)</f>
        <v>0</v>
      </c>
      <c r="BK1337" s="558"/>
      <c r="BL1337" s="602">
        <f>(AD1337*2)+(AJ1337*2)+(AP1337*3)+BB1337</f>
        <v>0</v>
      </c>
      <c r="BM1337" s="603"/>
      <c r="BN1337" s="604"/>
      <c r="BO1337" s="587">
        <f t="shared" ref="BO1337" si="1266">IF(BQ1337=0,0,50*BP1337/BQ1337)</f>
        <v>0</v>
      </c>
      <c r="BP1337" s="555">
        <f t="shared" ref="BP1337" si="1267">(BL1337*BS$1309)+(N1337*BS$1310)+(X1337*BS$1311)+(R1337*BS$1312)+(V1337*BS$1313)+(Z1337*BS$1314)</f>
        <v>0</v>
      </c>
      <c r="BQ1337" s="555">
        <f t="shared" ref="BQ1337" si="1268">((AZ1337-BB1337)*BS$1316)+((AT1337-AV1337)*BS$1315)+(H1337*BS$1317)+(P1337*BS$1318)</f>
        <v>0</v>
      </c>
      <c r="BR1337" s="65"/>
      <c r="BS1337" s="65"/>
      <c r="BT1337" s="268"/>
    </row>
    <row r="1338" spans="1:72" ht="21.75" customHeight="1" x14ac:dyDescent="0.25">
      <c r="A1338" s="268"/>
      <c r="B1338" s="679"/>
      <c r="C1338" s="690" t="str">
        <f>IF(ROSTER!D$36="","",ROSTER!D$36)</f>
        <v/>
      </c>
      <c r="D1338" s="691"/>
      <c r="E1338" s="668"/>
      <c r="F1338" s="681"/>
      <c r="G1338" s="664"/>
      <c r="H1338" s="585"/>
      <c r="I1338" s="586"/>
      <c r="J1338" s="571"/>
      <c r="K1338" s="572"/>
      <c r="L1338" s="575"/>
      <c r="M1338" s="576"/>
      <c r="N1338" s="581" t="s">
        <v>16</v>
      </c>
      <c r="O1338" s="582"/>
      <c r="P1338" s="571"/>
      <c r="Q1338" s="572"/>
      <c r="R1338" s="575"/>
      <c r="S1338" s="576"/>
      <c r="T1338" s="581" t="s">
        <v>16</v>
      </c>
      <c r="U1338" s="582"/>
      <c r="V1338" s="585"/>
      <c r="W1338" s="586"/>
      <c r="X1338" s="571"/>
      <c r="Y1338" s="586"/>
      <c r="Z1338" s="571"/>
      <c r="AA1338" s="586"/>
      <c r="AB1338" s="571"/>
      <c r="AC1338" s="572"/>
      <c r="AD1338" s="575"/>
      <c r="AE1338" s="576"/>
      <c r="AF1338" s="577"/>
      <c r="AG1338" s="578"/>
      <c r="AH1338" s="571"/>
      <c r="AI1338" s="572"/>
      <c r="AJ1338" s="575"/>
      <c r="AK1338" s="576"/>
      <c r="AL1338" s="577"/>
      <c r="AM1338" s="578"/>
      <c r="AN1338" s="571"/>
      <c r="AO1338" s="572"/>
      <c r="AP1338" s="575"/>
      <c r="AQ1338" s="576"/>
      <c r="AR1338" s="577"/>
      <c r="AS1338" s="578"/>
      <c r="AT1338" s="627"/>
      <c r="AU1338" s="628"/>
      <c r="AV1338" s="629"/>
      <c r="AW1338" s="630"/>
      <c r="AX1338" s="577"/>
      <c r="AY1338" s="578"/>
      <c r="AZ1338" s="571"/>
      <c r="BA1338" s="572"/>
      <c r="BB1338" s="575"/>
      <c r="BC1338" s="576"/>
      <c r="BD1338" s="577"/>
      <c r="BE1338" s="578"/>
      <c r="BF1338" s="627"/>
      <c r="BG1338" s="628"/>
      <c r="BH1338" s="629"/>
      <c r="BI1338" s="630"/>
      <c r="BJ1338" s="577"/>
      <c r="BK1338" s="578"/>
      <c r="BL1338" s="605"/>
      <c r="BM1338" s="606"/>
      <c r="BN1338" s="607"/>
      <c r="BO1338" s="588"/>
      <c r="BP1338" s="556"/>
      <c r="BQ1338" s="556"/>
      <c r="BR1338" s="65"/>
      <c r="BS1338" s="65"/>
      <c r="BT1338" s="268"/>
    </row>
    <row r="1339" spans="1:72" ht="21.75" customHeight="1" x14ac:dyDescent="0.25">
      <c r="A1339" s="268"/>
      <c r="B1339" s="678" t="str">
        <f>IF(ROSTER!B$38="","",ROSTER!B$38)</f>
        <v/>
      </c>
      <c r="C1339" s="669" t="str">
        <f>IF(ROSTER!C$38="","",ROSTER!C$38)</f>
        <v/>
      </c>
      <c r="D1339" s="670"/>
      <c r="E1339" s="667"/>
      <c r="F1339" s="680">
        <f>IF(E1339="y",1,IF(E1339="S",1,0))</f>
        <v>0</v>
      </c>
      <c r="G1339" s="663">
        <f>IF(E1339="S",1,0)</f>
        <v>0</v>
      </c>
      <c r="H1339" s="583"/>
      <c r="I1339" s="584"/>
      <c r="J1339" s="569"/>
      <c r="K1339" s="570"/>
      <c r="L1339" s="573"/>
      <c r="M1339" s="574"/>
      <c r="N1339" s="579">
        <f>L1339+J1339</f>
        <v>0</v>
      </c>
      <c r="O1339" s="580"/>
      <c r="P1339" s="569"/>
      <c r="Q1339" s="570"/>
      <c r="R1339" s="573"/>
      <c r="S1339" s="574"/>
      <c r="T1339" s="579">
        <f>R1339-P1339</f>
        <v>0</v>
      </c>
      <c r="U1339" s="580"/>
      <c r="V1339" s="583"/>
      <c r="W1339" s="584"/>
      <c r="X1339" s="569"/>
      <c r="Y1339" s="584"/>
      <c r="Z1339" s="569"/>
      <c r="AA1339" s="584"/>
      <c r="AB1339" s="569"/>
      <c r="AC1339" s="570"/>
      <c r="AD1339" s="573"/>
      <c r="AE1339" s="574"/>
      <c r="AF1339" s="557">
        <f>IF(AB1339=0,0,(AD1339/AB1339)*100)</f>
        <v>0</v>
      </c>
      <c r="AG1339" s="558"/>
      <c r="AH1339" s="569"/>
      <c r="AI1339" s="570"/>
      <c r="AJ1339" s="573"/>
      <c r="AK1339" s="574"/>
      <c r="AL1339" s="557">
        <f>IF(AH1339=0,0,(AJ1339/AH1339)*100)</f>
        <v>0</v>
      </c>
      <c r="AM1339" s="558"/>
      <c r="AN1339" s="569"/>
      <c r="AO1339" s="570"/>
      <c r="AP1339" s="573"/>
      <c r="AQ1339" s="574"/>
      <c r="AR1339" s="557">
        <f>IF(AN1339=0,0,(AP1339/AN1339)*100)</f>
        <v>0</v>
      </c>
      <c r="AS1339" s="558"/>
      <c r="AT1339" s="561">
        <f>AB1339+AH1339+AN1339</f>
        <v>0</v>
      </c>
      <c r="AU1339" s="562"/>
      <c r="AV1339" s="565">
        <f>AD1339+AJ1339+AP1339</f>
        <v>0</v>
      </c>
      <c r="AW1339" s="566"/>
      <c r="AX1339" s="557">
        <f>IF(AT1339=0,0,(AV1339/AT1339)*100)</f>
        <v>0</v>
      </c>
      <c r="AY1339" s="558"/>
      <c r="AZ1339" s="569"/>
      <c r="BA1339" s="570"/>
      <c r="BB1339" s="573"/>
      <c r="BC1339" s="574"/>
      <c r="BD1339" s="557">
        <f>IF(AZ1339=0,0,(BB1339/AZ1339)*100)</f>
        <v>0</v>
      </c>
      <c r="BE1339" s="558"/>
      <c r="BF1339" s="561">
        <f>AT1339+AZ1339</f>
        <v>0</v>
      </c>
      <c r="BG1339" s="562"/>
      <c r="BH1339" s="565">
        <f>AV1339+BB1339</f>
        <v>0</v>
      </c>
      <c r="BI1339" s="566"/>
      <c r="BJ1339" s="557">
        <f>IF(BF1339=0,0,(BH1339/BF1339)*100)</f>
        <v>0</v>
      </c>
      <c r="BK1339" s="558"/>
      <c r="BL1339" s="602">
        <f>(AD1339*2)+(AJ1339*2)+(AP1339*3)+BB1339</f>
        <v>0</v>
      </c>
      <c r="BM1339" s="603"/>
      <c r="BN1339" s="604"/>
      <c r="BO1339" s="587">
        <f t="shared" ref="BO1339" si="1269">IF(BQ1339=0,0,50*BP1339/BQ1339)</f>
        <v>0</v>
      </c>
      <c r="BP1339" s="555">
        <f t="shared" ref="BP1339" si="1270">(BL1339*BS$1309)+(N1339*BS$1310)+(X1339*BS$1311)+(R1339*BS$1312)+(V1339*BS$1313)+(Z1339*BS$1314)</f>
        <v>0</v>
      </c>
      <c r="BQ1339" s="555">
        <f t="shared" ref="BQ1339" si="1271">((AZ1339-BB1339)*BS$1316)+((AT1339-AV1339)*BS$1315)+(H1339*BS$1317)+(P1339*BS$1318)</f>
        <v>0</v>
      </c>
      <c r="BR1339" s="65"/>
      <c r="BS1339" s="65"/>
      <c r="BT1339" s="268"/>
    </row>
    <row r="1340" spans="1:72" ht="21.75" customHeight="1" x14ac:dyDescent="0.25">
      <c r="A1340" s="268"/>
      <c r="B1340" s="679"/>
      <c r="C1340" s="690" t="str">
        <f>IF(ROSTER!D$38="","",ROSTER!D$38)</f>
        <v/>
      </c>
      <c r="D1340" s="691"/>
      <c r="E1340" s="668"/>
      <c r="F1340" s="681"/>
      <c r="G1340" s="664"/>
      <c r="H1340" s="585"/>
      <c r="I1340" s="586"/>
      <c r="J1340" s="571"/>
      <c r="K1340" s="572"/>
      <c r="L1340" s="575"/>
      <c r="M1340" s="576"/>
      <c r="N1340" s="581" t="s">
        <v>16</v>
      </c>
      <c r="O1340" s="582"/>
      <c r="P1340" s="571"/>
      <c r="Q1340" s="572"/>
      <c r="R1340" s="575"/>
      <c r="S1340" s="576"/>
      <c r="T1340" s="581" t="s">
        <v>16</v>
      </c>
      <c r="U1340" s="582"/>
      <c r="V1340" s="585"/>
      <c r="W1340" s="586"/>
      <c r="X1340" s="571"/>
      <c r="Y1340" s="586"/>
      <c r="Z1340" s="571"/>
      <c r="AA1340" s="586"/>
      <c r="AB1340" s="571"/>
      <c r="AC1340" s="572"/>
      <c r="AD1340" s="575"/>
      <c r="AE1340" s="576"/>
      <c r="AF1340" s="577"/>
      <c r="AG1340" s="578"/>
      <c r="AH1340" s="571"/>
      <c r="AI1340" s="572"/>
      <c r="AJ1340" s="575"/>
      <c r="AK1340" s="576"/>
      <c r="AL1340" s="577"/>
      <c r="AM1340" s="578"/>
      <c r="AN1340" s="571"/>
      <c r="AO1340" s="572"/>
      <c r="AP1340" s="575"/>
      <c r="AQ1340" s="576"/>
      <c r="AR1340" s="577"/>
      <c r="AS1340" s="578"/>
      <c r="AT1340" s="627"/>
      <c r="AU1340" s="628"/>
      <c r="AV1340" s="629"/>
      <c r="AW1340" s="630"/>
      <c r="AX1340" s="577"/>
      <c r="AY1340" s="578"/>
      <c r="AZ1340" s="571"/>
      <c r="BA1340" s="572"/>
      <c r="BB1340" s="575"/>
      <c r="BC1340" s="576"/>
      <c r="BD1340" s="577"/>
      <c r="BE1340" s="578"/>
      <c r="BF1340" s="627"/>
      <c r="BG1340" s="628"/>
      <c r="BH1340" s="629"/>
      <c r="BI1340" s="630"/>
      <c r="BJ1340" s="577"/>
      <c r="BK1340" s="578"/>
      <c r="BL1340" s="605"/>
      <c r="BM1340" s="606"/>
      <c r="BN1340" s="607"/>
      <c r="BO1340" s="588"/>
      <c r="BP1340" s="556"/>
      <c r="BQ1340" s="556"/>
      <c r="BR1340" s="65"/>
      <c r="BS1340" s="65"/>
      <c r="BT1340" s="268"/>
    </row>
    <row r="1341" spans="1:72" ht="21.75" customHeight="1" x14ac:dyDescent="0.25">
      <c r="A1341" s="268"/>
      <c r="B1341" s="678" t="str">
        <f>IF(ROSTER!B$40="","",ROSTER!B$40)</f>
        <v/>
      </c>
      <c r="C1341" s="669" t="str">
        <f>IF(ROSTER!C$40="","",ROSTER!C$40)</f>
        <v/>
      </c>
      <c r="D1341" s="670"/>
      <c r="E1341" s="667"/>
      <c r="F1341" s="680">
        <f>IF(E1341="y",1,IF(E1341="S",1,0))</f>
        <v>0</v>
      </c>
      <c r="G1341" s="663">
        <f>IF(E1341="S",1,0)</f>
        <v>0</v>
      </c>
      <c r="H1341" s="583"/>
      <c r="I1341" s="584"/>
      <c r="J1341" s="569"/>
      <c r="K1341" s="570"/>
      <c r="L1341" s="573"/>
      <c r="M1341" s="574"/>
      <c r="N1341" s="579">
        <f>L1341+J1341</f>
        <v>0</v>
      </c>
      <c r="O1341" s="580"/>
      <c r="P1341" s="569"/>
      <c r="Q1341" s="570"/>
      <c r="R1341" s="573"/>
      <c r="S1341" s="574"/>
      <c r="T1341" s="579">
        <f>R1341-P1341</f>
        <v>0</v>
      </c>
      <c r="U1341" s="580"/>
      <c r="V1341" s="583"/>
      <c r="W1341" s="584"/>
      <c r="X1341" s="569"/>
      <c r="Y1341" s="584"/>
      <c r="Z1341" s="569"/>
      <c r="AA1341" s="584"/>
      <c r="AB1341" s="569"/>
      <c r="AC1341" s="570"/>
      <c r="AD1341" s="573"/>
      <c r="AE1341" s="574"/>
      <c r="AF1341" s="557">
        <f>IF(AB1341=0,0,(AD1341/AB1341)*100)</f>
        <v>0</v>
      </c>
      <c r="AG1341" s="558"/>
      <c r="AH1341" s="569"/>
      <c r="AI1341" s="570"/>
      <c r="AJ1341" s="573"/>
      <c r="AK1341" s="574"/>
      <c r="AL1341" s="557">
        <f>IF(AH1341=0,0,(AJ1341/AH1341)*100)</f>
        <v>0</v>
      </c>
      <c r="AM1341" s="558"/>
      <c r="AN1341" s="569"/>
      <c r="AO1341" s="570"/>
      <c r="AP1341" s="573"/>
      <c r="AQ1341" s="574"/>
      <c r="AR1341" s="557">
        <f>IF(AN1341=0,0,(AP1341/AN1341)*100)</f>
        <v>0</v>
      </c>
      <c r="AS1341" s="558"/>
      <c r="AT1341" s="561">
        <f>AB1341+AH1341+AN1341</f>
        <v>0</v>
      </c>
      <c r="AU1341" s="562"/>
      <c r="AV1341" s="565">
        <f>AD1341+AJ1341+AP1341</f>
        <v>0</v>
      </c>
      <c r="AW1341" s="566"/>
      <c r="AX1341" s="557">
        <f>IF(AT1341=0,0,(AV1341/AT1341)*100)</f>
        <v>0</v>
      </c>
      <c r="AY1341" s="558"/>
      <c r="AZ1341" s="569"/>
      <c r="BA1341" s="570"/>
      <c r="BB1341" s="573"/>
      <c r="BC1341" s="574"/>
      <c r="BD1341" s="557">
        <f>IF(AZ1341=0,0,(BB1341/AZ1341)*100)</f>
        <v>0</v>
      </c>
      <c r="BE1341" s="558"/>
      <c r="BF1341" s="561">
        <f>AT1341+AZ1341</f>
        <v>0</v>
      </c>
      <c r="BG1341" s="562"/>
      <c r="BH1341" s="565">
        <f>AV1341+BB1341</f>
        <v>0</v>
      </c>
      <c r="BI1341" s="566"/>
      <c r="BJ1341" s="557">
        <f>IF(BF1341=0,0,(BH1341/BF1341)*100)</f>
        <v>0</v>
      </c>
      <c r="BK1341" s="558"/>
      <c r="BL1341" s="602">
        <f>(AD1341*2)+(AJ1341*2)+(AP1341*3)+BB1341</f>
        <v>0</v>
      </c>
      <c r="BM1341" s="603"/>
      <c r="BN1341" s="604"/>
      <c r="BO1341" s="587">
        <f t="shared" ref="BO1341" si="1272">IF(BQ1341=0,0,50*BP1341/BQ1341)</f>
        <v>0</v>
      </c>
      <c r="BP1341" s="555">
        <f t="shared" ref="BP1341" si="1273">(BL1341*BS$1309)+(N1341*BS$1310)+(X1341*BS$1311)+(R1341*BS$1312)+(V1341*BS$1313)+(Z1341*BS$1314)</f>
        <v>0</v>
      </c>
      <c r="BQ1341" s="555">
        <f t="shared" ref="BQ1341" si="1274">((AZ1341-BB1341)*BS$1316)+((AT1341-AV1341)*BS$1315)+(H1341*BS$1317)+(P1341*BS$1318)</f>
        <v>0</v>
      </c>
      <c r="BR1341" s="65"/>
      <c r="BS1341" s="65"/>
      <c r="BT1341" s="268"/>
    </row>
    <row r="1342" spans="1:72" ht="21.75" customHeight="1" x14ac:dyDescent="0.25">
      <c r="A1342" s="268"/>
      <c r="B1342" s="679"/>
      <c r="C1342" s="690" t="str">
        <f>IF(ROSTER!D$40="","",ROSTER!D$40)</f>
        <v/>
      </c>
      <c r="D1342" s="691"/>
      <c r="E1342" s="668"/>
      <c r="F1342" s="681"/>
      <c r="G1342" s="664"/>
      <c r="H1342" s="585"/>
      <c r="I1342" s="586"/>
      <c r="J1342" s="571"/>
      <c r="K1342" s="572"/>
      <c r="L1342" s="575"/>
      <c r="M1342" s="576"/>
      <c r="N1342" s="581" t="s">
        <v>16</v>
      </c>
      <c r="O1342" s="582"/>
      <c r="P1342" s="571"/>
      <c r="Q1342" s="572"/>
      <c r="R1342" s="575"/>
      <c r="S1342" s="576"/>
      <c r="T1342" s="581" t="s">
        <v>16</v>
      </c>
      <c r="U1342" s="582"/>
      <c r="V1342" s="585"/>
      <c r="W1342" s="586"/>
      <c r="X1342" s="571"/>
      <c r="Y1342" s="586"/>
      <c r="Z1342" s="571"/>
      <c r="AA1342" s="586"/>
      <c r="AB1342" s="571"/>
      <c r="AC1342" s="572"/>
      <c r="AD1342" s="575"/>
      <c r="AE1342" s="576"/>
      <c r="AF1342" s="577"/>
      <c r="AG1342" s="578"/>
      <c r="AH1342" s="571"/>
      <c r="AI1342" s="572"/>
      <c r="AJ1342" s="575"/>
      <c r="AK1342" s="576"/>
      <c r="AL1342" s="577"/>
      <c r="AM1342" s="578"/>
      <c r="AN1342" s="571"/>
      <c r="AO1342" s="572"/>
      <c r="AP1342" s="575"/>
      <c r="AQ1342" s="576"/>
      <c r="AR1342" s="577"/>
      <c r="AS1342" s="578"/>
      <c r="AT1342" s="627"/>
      <c r="AU1342" s="628"/>
      <c r="AV1342" s="629"/>
      <c r="AW1342" s="630"/>
      <c r="AX1342" s="577"/>
      <c r="AY1342" s="578"/>
      <c r="AZ1342" s="571"/>
      <c r="BA1342" s="572"/>
      <c r="BB1342" s="575"/>
      <c r="BC1342" s="576"/>
      <c r="BD1342" s="577"/>
      <c r="BE1342" s="578"/>
      <c r="BF1342" s="627"/>
      <c r="BG1342" s="628"/>
      <c r="BH1342" s="629"/>
      <c r="BI1342" s="630"/>
      <c r="BJ1342" s="577"/>
      <c r="BK1342" s="578"/>
      <c r="BL1342" s="605"/>
      <c r="BM1342" s="606"/>
      <c r="BN1342" s="607"/>
      <c r="BO1342" s="588"/>
      <c r="BP1342" s="556"/>
      <c r="BQ1342" s="556"/>
      <c r="BR1342" s="65"/>
      <c r="BS1342" s="65"/>
      <c r="BT1342" s="268"/>
    </row>
    <row r="1343" spans="1:72" ht="21.75" customHeight="1" x14ac:dyDescent="0.25">
      <c r="A1343" s="268"/>
      <c r="B1343" s="678" t="str">
        <f>IF(ROSTER!B$42="","",ROSTER!B$42)</f>
        <v/>
      </c>
      <c r="C1343" s="669" t="str">
        <f>IF(ROSTER!C$42="","",ROSTER!C$42)</f>
        <v/>
      </c>
      <c r="D1343" s="670"/>
      <c r="E1343" s="667"/>
      <c r="F1343" s="680">
        <f>IF(E1343="y",1,IF(E1343="S",1,0))</f>
        <v>0</v>
      </c>
      <c r="G1343" s="663">
        <f>IF(E1343="S",1,0)</f>
        <v>0</v>
      </c>
      <c r="H1343" s="583"/>
      <c r="I1343" s="584"/>
      <c r="J1343" s="569"/>
      <c r="K1343" s="570"/>
      <c r="L1343" s="573"/>
      <c r="M1343" s="574"/>
      <c r="N1343" s="579">
        <f>L1343+J1343</f>
        <v>0</v>
      </c>
      <c r="O1343" s="580"/>
      <c r="P1343" s="569"/>
      <c r="Q1343" s="570"/>
      <c r="R1343" s="573"/>
      <c r="S1343" s="574"/>
      <c r="T1343" s="579">
        <f>R1343-P1343</f>
        <v>0</v>
      </c>
      <c r="U1343" s="580"/>
      <c r="V1343" s="583"/>
      <c r="W1343" s="584"/>
      <c r="X1343" s="569"/>
      <c r="Y1343" s="584"/>
      <c r="Z1343" s="569"/>
      <c r="AA1343" s="584"/>
      <c r="AB1343" s="569"/>
      <c r="AC1343" s="570"/>
      <c r="AD1343" s="573"/>
      <c r="AE1343" s="574"/>
      <c r="AF1343" s="557">
        <f>IF(AB1343=0,0,(AD1343/AB1343)*100)</f>
        <v>0</v>
      </c>
      <c r="AG1343" s="558"/>
      <c r="AH1343" s="569"/>
      <c r="AI1343" s="570"/>
      <c r="AJ1343" s="573"/>
      <c r="AK1343" s="574"/>
      <c r="AL1343" s="557">
        <f>IF(AH1343=0,0,(AJ1343/AH1343)*100)</f>
        <v>0</v>
      </c>
      <c r="AM1343" s="558"/>
      <c r="AN1343" s="569"/>
      <c r="AO1343" s="570"/>
      <c r="AP1343" s="573"/>
      <c r="AQ1343" s="574"/>
      <c r="AR1343" s="557">
        <f>IF(AN1343=0,0,(AP1343/AN1343)*100)</f>
        <v>0</v>
      </c>
      <c r="AS1343" s="558"/>
      <c r="AT1343" s="561">
        <f>AB1343+AH1343+AN1343</f>
        <v>0</v>
      </c>
      <c r="AU1343" s="562"/>
      <c r="AV1343" s="565">
        <f>AD1343+AJ1343+AP1343</f>
        <v>0</v>
      </c>
      <c r="AW1343" s="566"/>
      <c r="AX1343" s="557">
        <f>IF(AT1343=0,0,(AV1343/AT1343)*100)</f>
        <v>0</v>
      </c>
      <c r="AY1343" s="558"/>
      <c r="AZ1343" s="569"/>
      <c r="BA1343" s="570"/>
      <c r="BB1343" s="573"/>
      <c r="BC1343" s="574"/>
      <c r="BD1343" s="557">
        <f>IF(AZ1343=0,0,(BB1343/AZ1343)*100)</f>
        <v>0</v>
      </c>
      <c r="BE1343" s="558"/>
      <c r="BF1343" s="561">
        <f>AT1343+AZ1343</f>
        <v>0</v>
      </c>
      <c r="BG1343" s="562"/>
      <c r="BH1343" s="565">
        <f>AV1343+BB1343</f>
        <v>0</v>
      </c>
      <c r="BI1343" s="566"/>
      <c r="BJ1343" s="557">
        <f>IF(BF1343=0,0,(BH1343/BF1343)*100)</f>
        <v>0</v>
      </c>
      <c r="BK1343" s="558"/>
      <c r="BL1343" s="602">
        <f>(AD1343*2)+(AJ1343*2)+(AP1343*3)+BB1343</f>
        <v>0</v>
      </c>
      <c r="BM1343" s="603"/>
      <c r="BN1343" s="604"/>
      <c r="BO1343" s="587">
        <f t="shared" ref="BO1343" si="1275">IF(BQ1343=0,0,50*BP1343/BQ1343)</f>
        <v>0</v>
      </c>
      <c r="BP1343" s="555">
        <f t="shared" ref="BP1343" si="1276">(BL1343*BS$1309)+(N1343*BS$1310)+(X1343*BS$1311)+(R1343*BS$1312)+(V1343*BS$1313)+(Z1343*BS$1314)</f>
        <v>0</v>
      </c>
      <c r="BQ1343" s="555">
        <f t="shared" ref="BQ1343" si="1277">((AZ1343-BB1343)*BS$1316)+((AT1343-AV1343)*BS$1315)+(H1343*BS$1317)+(P1343*BS$1318)</f>
        <v>0</v>
      </c>
      <c r="BR1343" s="65"/>
      <c r="BS1343" s="65"/>
      <c r="BT1343" s="268"/>
    </row>
    <row r="1344" spans="1:72" ht="21.75" customHeight="1" x14ac:dyDescent="0.25">
      <c r="A1344" s="268"/>
      <c r="B1344" s="679"/>
      <c r="C1344" s="690" t="str">
        <f>IF(ROSTER!D$42="","",ROSTER!D$42)</f>
        <v/>
      </c>
      <c r="D1344" s="691"/>
      <c r="E1344" s="668"/>
      <c r="F1344" s="681"/>
      <c r="G1344" s="664"/>
      <c r="H1344" s="585"/>
      <c r="I1344" s="586"/>
      <c r="J1344" s="571"/>
      <c r="K1344" s="572"/>
      <c r="L1344" s="575"/>
      <c r="M1344" s="576"/>
      <c r="N1344" s="581" t="s">
        <v>16</v>
      </c>
      <c r="O1344" s="582"/>
      <c r="P1344" s="571"/>
      <c r="Q1344" s="572"/>
      <c r="R1344" s="575"/>
      <c r="S1344" s="576"/>
      <c r="T1344" s="581" t="s">
        <v>16</v>
      </c>
      <c r="U1344" s="582"/>
      <c r="V1344" s="585"/>
      <c r="W1344" s="586"/>
      <c r="X1344" s="571"/>
      <c r="Y1344" s="586"/>
      <c r="Z1344" s="571"/>
      <c r="AA1344" s="586"/>
      <c r="AB1344" s="571"/>
      <c r="AC1344" s="572"/>
      <c r="AD1344" s="575"/>
      <c r="AE1344" s="576"/>
      <c r="AF1344" s="577"/>
      <c r="AG1344" s="578"/>
      <c r="AH1344" s="571"/>
      <c r="AI1344" s="572"/>
      <c r="AJ1344" s="575"/>
      <c r="AK1344" s="576"/>
      <c r="AL1344" s="577"/>
      <c r="AM1344" s="578"/>
      <c r="AN1344" s="571"/>
      <c r="AO1344" s="572"/>
      <c r="AP1344" s="575"/>
      <c r="AQ1344" s="576"/>
      <c r="AR1344" s="577"/>
      <c r="AS1344" s="578"/>
      <c r="AT1344" s="627"/>
      <c r="AU1344" s="628"/>
      <c r="AV1344" s="629"/>
      <c r="AW1344" s="630"/>
      <c r="AX1344" s="577"/>
      <c r="AY1344" s="578"/>
      <c r="AZ1344" s="571"/>
      <c r="BA1344" s="572"/>
      <c r="BB1344" s="575"/>
      <c r="BC1344" s="576"/>
      <c r="BD1344" s="577"/>
      <c r="BE1344" s="578"/>
      <c r="BF1344" s="627"/>
      <c r="BG1344" s="628"/>
      <c r="BH1344" s="629"/>
      <c r="BI1344" s="630"/>
      <c r="BJ1344" s="577"/>
      <c r="BK1344" s="578"/>
      <c r="BL1344" s="605"/>
      <c r="BM1344" s="606"/>
      <c r="BN1344" s="607"/>
      <c r="BO1344" s="588"/>
      <c r="BP1344" s="556"/>
      <c r="BQ1344" s="556"/>
      <c r="BR1344" s="65"/>
      <c r="BS1344" s="65"/>
      <c r="BT1344" s="268"/>
    </row>
    <row r="1345" spans="1:75" ht="21.75" customHeight="1" x14ac:dyDescent="0.25">
      <c r="A1345" s="268"/>
      <c r="B1345" s="678" t="str">
        <f>IF(ROSTER!B$44="","",ROSTER!B$44)</f>
        <v/>
      </c>
      <c r="C1345" s="669" t="str">
        <f>IF(ROSTER!C$44="","",ROSTER!C$44)</f>
        <v/>
      </c>
      <c r="D1345" s="670"/>
      <c r="E1345" s="667"/>
      <c r="F1345" s="680">
        <f>IF(E1345="y",1,IF(E1345="S",1,0))</f>
        <v>0</v>
      </c>
      <c r="G1345" s="663">
        <f>IF(E1345="S",1,0)</f>
        <v>0</v>
      </c>
      <c r="H1345" s="583"/>
      <c r="I1345" s="584"/>
      <c r="J1345" s="569"/>
      <c r="K1345" s="570"/>
      <c r="L1345" s="573"/>
      <c r="M1345" s="574"/>
      <c r="N1345" s="579">
        <f>L1345+J1345</f>
        <v>0</v>
      </c>
      <c r="O1345" s="580"/>
      <c r="P1345" s="569"/>
      <c r="Q1345" s="570"/>
      <c r="R1345" s="573"/>
      <c r="S1345" s="574"/>
      <c r="T1345" s="579">
        <f>R1345-P1345</f>
        <v>0</v>
      </c>
      <c r="U1345" s="580"/>
      <c r="V1345" s="583"/>
      <c r="W1345" s="584"/>
      <c r="X1345" s="569"/>
      <c r="Y1345" s="584"/>
      <c r="Z1345" s="569"/>
      <c r="AA1345" s="584"/>
      <c r="AB1345" s="569"/>
      <c r="AC1345" s="570"/>
      <c r="AD1345" s="573"/>
      <c r="AE1345" s="574"/>
      <c r="AF1345" s="557">
        <f>IF(AB1345=0,0,(AD1345/AB1345)*100)</f>
        <v>0</v>
      </c>
      <c r="AG1345" s="558"/>
      <c r="AH1345" s="569"/>
      <c r="AI1345" s="570"/>
      <c r="AJ1345" s="573"/>
      <c r="AK1345" s="574"/>
      <c r="AL1345" s="557">
        <f>IF(AH1345=0,0,(AJ1345/AH1345)*100)</f>
        <v>0</v>
      </c>
      <c r="AM1345" s="558"/>
      <c r="AN1345" s="569"/>
      <c r="AO1345" s="570"/>
      <c r="AP1345" s="573"/>
      <c r="AQ1345" s="574"/>
      <c r="AR1345" s="557">
        <f>IF(AN1345=0,0,(AP1345/AN1345)*100)</f>
        <v>0</v>
      </c>
      <c r="AS1345" s="558"/>
      <c r="AT1345" s="561">
        <f>AB1345+AH1345+AN1345</f>
        <v>0</v>
      </c>
      <c r="AU1345" s="562"/>
      <c r="AV1345" s="565">
        <f>AD1345+AJ1345+AP1345</f>
        <v>0</v>
      </c>
      <c r="AW1345" s="566"/>
      <c r="AX1345" s="557">
        <f>IF(AT1345=0,0,(AV1345/AT1345)*100)</f>
        <v>0</v>
      </c>
      <c r="AY1345" s="558"/>
      <c r="AZ1345" s="569"/>
      <c r="BA1345" s="570"/>
      <c r="BB1345" s="573"/>
      <c r="BC1345" s="574"/>
      <c r="BD1345" s="557">
        <f>IF(AZ1345=0,0,(BB1345/AZ1345)*100)</f>
        <v>0</v>
      </c>
      <c r="BE1345" s="558"/>
      <c r="BF1345" s="561">
        <f>AT1345+AZ1345</f>
        <v>0</v>
      </c>
      <c r="BG1345" s="562"/>
      <c r="BH1345" s="565">
        <f>AV1345+BB1345</f>
        <v>0</v>
      </c>
      <c r="BI1345" s="566"/>
      <c r="BJ1345" s="557">
        <f>IF(BF1345=0,0,(BH1345/BF1345)*100)</f>
        <v>0</v>
      </c>
      <c r="BK1345" s="558"/>
      <c r="BL1345" s="602">
        <f>(AD1345*2)+(AJ1345*2)+(AP1345*3)+BB1345</f>
        <v>0</v>
      </c>
      <c r="BM1345" s="603"/>
      <c r="BN1345" s="604"/>
      <c r="BO1345" s="587">
        <f t="shared" ref="BO1345" si="1278">IF(BQ1345=0,0,50*BP1345/BQ1345)</f>
        <v>0</v>
      </c>
      <c r="BP1345" s="555">
        <f t="shared" ref="BP1345" si="1279">(BL1345*BS$1309)+(N1345*BS$1310)+(X1345*BS$1311)+(R1345*BS$1312)+(V1345*BS$1313)+(Z1345*BS$1314)</f>
        <v>0</v>
      </c>
      <c r="BQ1345" s="555">
        <f t="shared" ref="BQ1345" si="1280">((AZ1345-BB1345)*BS$1316)+((AT1345-AV1345)*BS$1315)+(H1345*BS$1317)+(P1345*BS$1318)</f>
        <v>0</v>
      </c>
      <c r="BR1345" s="65"/>
      <c r="BS1345" s="65"/>
      <c r="BT1345" s="268"/>
    </row>
    <row r="1346" spans="1:75" ht="21.75" customHeight="1" x14ac:dyDescent="0.25">
      <c r="A1346" s="268"/>
      <c r="B1346" s="679"/>
      <c r="C1346" s="690" t="str">
        <f>IF(ROSTER!D$44="","",ROSTER!D$44)</f>
        <v/>
      </c>
      <c r="D1346" s="691"/>
      <c r="E1346" s="668"/>
      <c r="F1346" s="681"/>
      <c r="G1346" s="664"/>
      <c r="H1346" s="585"/>
      <c r="I1346" s="586"/>
      <c r="J1346" s="571"/>
      <c r="K1346" s="572"/>
      <c r="L1346" s="575"/>
      <c r="M1346" s="576"/>
      <c r="N1346" s="581" t="s">
        <v>16</v>
      </c>
      <c r="O1346" s="582"/>
      <c r="P1346" s="571"/>
      <c r="Q1346" s="572"/>
      <c r="R1346" s="575"/>
      <c r="S1346" s="576"/>
      <c r="T1346" s="581" t="s">
        <v>16</v>
      </c>
      <c r="U1346" s="582"/>
      <c r="V1346" s="585"/>
      <c r="W1346" s="586"/>
      <c r="X1346" s="571"/>
      <c r="Y1346" s="586"/>
      <c r="Z1346" s="571"/>
      <c r="AA1346" s="586"/>
      <c r="AB1346" s="571"/>
      <c r="AC1346" s="572"/>
      <c r="AD1346" s="575"/>
      <c r="AE1346" s="576"/>
      <c r="AF1346" s="577"/>
      <c r="AG1346" s="578"/>
      <c r="AH1346" s="571"/>
      <c r="AI1346" s="572"/>
      <c r="AJ1346" s="575"/>
      <c r="AK1346" s="576"/>
      <c r="AL1346" s="577"/>
      <c r="AM1346" s="578"/>
      <c r="AN1346" s="571"/>
      <c r="AO1346" s="572"/>
      <c r="AP1346" s="575"/>
      <c r="AQ1346" s="576"/>
      <c r="AR1346" s="577"/>
      <c r="AS1346" s="578"/>
      <c r="AT1346" s="627"/>
      <c r="AU1346" s="628"/>
      <c r="AV1346" s="629"/>
      <c r="AW1346" s="630"/>
      <c r="AX1346" s="577"/>
      <c r="AY1346" s="578"/>
      <c r="AZ1346" s="571"/>
      <c r="BA1346" s="572"/>
      <c r="BB1346" s="575"/>
      <c r="BC1346" s="576"/>
      <c r="BD1346" s="577"/>
      <c r="BE1346" s="578"/>
      <c r="BF1346" s="627"/>
      <c r="BG1346" s="628"/>
      <c r="BH1346" s="629"/>
      <c r="BI1346" s="630"/>
      <c r="BJ1346" s="577"/>
      <c r="BK1346" s="578"/>
      <c r="BL1346" s="605"/>
      <c r="BM1346" s="606"/>
      <c r="BN1346" s="607"/>
      <c r="BO1346" s="588"/>
      <c r="BP1346" s="556"/>
      <c r="BQ1346" s="556"/>
      <c r="BR1346" s="65"/>
      <c r="BS1346" s="65"/>
      <c r="BT1346" s="268"/>
    </row>
    <row r="1347" spans="1:75" ht="21.75" customHeight="1" x14ac:dyDescent="0.25">
      <c r="A1347" s="268"/>
      <c r="B1347" s="678" t="str">
        <f>IF(ROSTER!B$46="","",ROSTER!B$46)</f>
        <v/>
      </c>
      <c r="C1347" s="669" t="str">
        <f>IF(ROSTER!C$46="","",ROSTER!C$46)</f>
        <v/>
      </c>
      <c r="D1347" s="670"/>
      <c r="E1347" s="667"/>
      <c r="F1347" s="680">
        <f>IF(E1347="y",1,IF(E1347="S",1,0))</f>
        <v>0</v>
      </c>
      <c r="G1347" s="663">
        <f>IF(E1347="S",1,0)</f>
        <v>0</v>
      </c>
      <c r="H1347" s="583"/>
      <c r="I1347" s="584"/>
      <c r="J1347" s="569"/>
      <c r="K1347" s="570"/>
      <c r="L1347" s="573"/>
      <c r="M1347" s="574"/>
      <c r="N1347" s="579">
        <f>L1347+J1347</f>
        <v>0</v>
      </c>
      <c r="O1347" s="580"/>
      <c r="P1347" s="569"/>
      <c r="Q1347" s="570"/>
      <c r="R1347" s="573"/>
      <c r="S1347" s="574"/>
      <c r="T1347" s="579">
        <f>R1347-P1347</f>
        <v>0</v>
      </c>
      <c r="U1347" s="580"/>
      <c r="V1347" s="583"/>
      <c r="W1347" s="584"/>
      <c r="X1347" s="569"/>
      <c r="Y1347" s="584"/>
      <c r="Z1347" s="569"/>
      <c r="AA1347" s="584"/>
      <c r="AB1347" s="569"/>
      <c r="AC1347" s="570"/>
      <c r="AD1347" s="573"/>
      <c r="AE1347" s="574"/>
      <c r="AF1347" s="557">
        <f>IF(AB1347=0,0,(AD1347/AB1347)*100)</f>
        <v>0</v>
      </c>
      <c r="AG1347" s="558"/>
      <c r="AH1347" s="569"/>
      <c r="AI1347" s="570"/>
      <c r="AJ1347" s="573"/>
      <c r="AK1347" s="574"/>
      <c r="AL1347" s="557">
        <f>IF(AH1347=0,0,(AJ1347/AH1347)*100)</f>
        <v>0</v>
      </c>
      <c r="AM1347" s="558"/>
      <c r="AN1347" s="569"/>
      <c r="AO1347" s="570"/>
      <c r="AP1347" s="573"/>
      <c r="AQ1347" s="574"/>
      <c r="AR1347" s="557">
        <f>IF(AN1347=0,0,(AP1347/AN1347)*100)</f>
        <v>0</v>
      </c>
      <c r="AS1347" s="558"/>
      <c r="AT1347" s="561">
        <f>AB1347+AH1347+AN1347</f>
        <v>0</v>
      </c>
      <c r="AU1347" s="562"/>
      <c r="AV1347" s="565">
        <f>AD1347+AJ1347+AP1347</f>
        <v>0</v>
      </c>
      <c r="AW1347" s="566"/>
      <c r="AX1347" s="557">
        <f>IF(AT1347=0,0,(AV1347/AT1347)*100)</f>
        <v>0</v>
      </c>
      <c r="AY1347" s="558"/>
      <c r="AZ1347" s="569"/>
      <c r="BA1347" s="570"/>
      <c r="BB1347" s="573"/>
      <c r="BC1347" s="574"/>
      <c r="BD1347" s="557">
        <f>IF(AZ1347=0,0,(BB1347/AZ1347)*100)</f>
        <v>0</v>
      </c>
      <c r="BE1347" s="558"/>
      <c r="BF1347" s="561">
        <f>AT1347+AZ1347</f>
        <v>0</v>
      </c>
      <c r="BG1347" s="562"/>
      <c r="BH1347" s="565">
        <f>AV1347+BB1347</f>
        <v>0</v>
      </c>
      <c r="BI1347" s="566"/>
      <c r="BJ1347" s="557">
        <f>IF(BF1347=0,0,(BH1347/BF1347)*100)</f>
        <v>0</v>
      </c>
      <c r="BK1347" s="558"/>
      <c r="BL1347" s="602">
        <f>(AD1347*2)+(AJ1347*2)+(AP1347*3)+BB1347</f>
        <v>0</v>
      </c>
      <c r="BM1347" s="603"/>
      <c r="BN1347" s="604"/>
      <c r="BO1347" s="587">
        <f t="shared" ref="BO1347" si="1281">IF(BQ1347=0,0,50*BP1347/BQ1347)</f>
        <v>0</v>
      </c>
      <c r="BP1347" s="634">
        <f t="shared" ref="BP1347" si="1282">(BL1347*BS$1309)+(N1347*BS$1310)+(X1347*BS$1311)+(R1347*BS$1312)+(V1347*BS$1313)+(Z1347*BS$1314)</f>
        <v>0</v>
      </c>
      <c r="BQ1347" s="555">
        <f t="shared" ref="BQ1347" si="1283">((AZ1347-BB1347)*BS$1316)+((AT1347-AV1347)*BS$1315)+(H1347*BS$1317)+(P1347*BS$1318)</f>
        <v>0</v>
      </c>
      <c r="BR1347" s="65"/>
      <c r="BS1347" s="65"/>
      <c r="BT1347" s="268"/>
    </row>
    <row r="1348" spans="1:75" ht="22.5" customHeight="1" thickBot="1" x14ac:dyDescent="0.3">
      <c r="A1348" s="268"/>
      <c r="B1348" s="679"/>
      <c r="C1348" s="690" t="str">
        <f>IF(ROSTER!D$46="","",ROSTER!D$46)</f>
        <v/>
      </c>
      <c r="D1348" s="691"/>
      <c r="E1348" s="668"/>
      <c r="F1348" s="681"/>
      <c r="G1348" s="664"/>
      <c r="H1348" s="585"/>
      <c r="I1348" s="586"/>
      <c r="J1348" s="571"/>
      <c r="K1348" s="572"/>
      <c r="L1348" s="575"/>
      <c r="M1348" s="576"/>
      <c r="N1348" s="649" t="s">
        <v>16</v>
      </c>
      <c r="O1348" s="650"/>
      <c r="P1348" s="571"/>
      <c r="Q1348" s="572"/>
      <c r="R1348" s="575"/>
      <c r="S1348" s="576"/>
      <c r="T1348" s="581" t="s">
        <v>16</v>
      </c>
      <c r="U1348" s="582"/>
      <c r="V1348" s="585"/>
      <c r="W1348" s="586"/>
      <c r="X1348" s="571"/>
      <c r="Y1348" s="586"/>
      <c r="Z1348" s="571"/>
      <c r="AA1348" s="586"/>
      <c r="AB1348" s="571"/>
      <c r="AC1348" s="572"/>
      <c r="AD1348" s="575"/>
      <c r="AE1348" s="576"/>
      <c r="AF1348" s="559"/>
      <c r="AG1348" s="560"/>
      <c r="AH1348" s="571"/>
      <c r="AI1348" s="572"/>
      <c r="AJ1348" s="575"/>
      <c r="AK1348" s="576"/>
      <c r="AL1348" s="559"/>
      <c r="AM1348" s="560"/>
      <c r="AN1348" s="571"/>
      <c r="AO1348" s="572"/>
      <c r="AP1348" s="575"/>
      <c r="AQ1348" s="576"/>
      <c r="AR1348" s="559"/>
      <c r="AS1348" s="560"/>
      <c r="AT1348" s="563"/>
      <c r="AU1348" s="564"/>
      <c r="AV1348" s="567"/>
      <c r="AW1348" s="568"/>
      <c r="AX1348" s="559"/>
      <c r="AY1348" s="560"/>
      <c r="AZ1348" s="571"/>
      <c r="BA1348" s="572"/>
      <c r="BB1348" s="575"/>
      <c r="BC1348" s="576"/>
      <c r="BD1348" s="559"/>
      <c r="BE1348" s="560"/>
      <c r="BF1348" s="563"/>
      <c r="BG1348" s="564"/>
      <c r="BH1348" s="567"/>
      <c r="BI1348" s="568"/>
      <c r="BJ1348" s="559"/>
      <c r="BK1348" s="560"/>
      <c r="BL1348" s="631"/>
      <c r="BM1348" s="632"/>
      <c r="BN1348" s="633"/>
      <c r="BO1348" s="588"/>
      <c r="BP1348" s="635"/>
      <c r="BQ1348" s="556"/>
      <c r="BR1348" s="65"/>
      <c r="BS1348" s="65"/>
      <c r="BT1348" s="268"/>
    </row>
    <row r="1349" spans="1:75" s="79" customFormat="1" ht="33.4" customHeight="1" x14ac:dyDescent="0.45">
      <c r="A1349" s="278"/>
      <c r="B1349" s="671"/>
      <c r="C1349" s="611"/>
      <c r="D1349" s="674" t="s">
        <v>10</v>
      </c>
      <c r="E1349" s="675"/>
      <c r="F1349" s="78"/>
      <c r="G1349" s="78"/>
      <c r="H1349" s="547">
        <f>SUM(H1309:I1348)</f>
        <v>0</v>
      </c>
      <c r="I1349" s="548"/>
      <c r="J1349" s="547">
        <f>SUM(J1309:K1348)</f>
        <v>0</v>
      </c>
      <c r="K1349" s="548"/>
      <c r="L1349" s="551">
        <f>SUM(L1309:M1348)</f>
        <v>0</v>
      </c>
      <c r="M1349" s="636"/>
      <c r="N1349" s="533">
        <f>L1349+J1349</f>
        <v>0</v>
      </c>
      <c r="O1349" s="534"/>
      <c r="P1349" s="551">
        <f>SUM(P1309:Q1348)</f>
        <v>0</v>
      </c>
      <c r="Q1349" s="548"/>
      <c r="R1349" s="551">
        <f>SUM(R1309:S1348)</f>
        <v>0</v>
      </c>
      <c r="S1349" s="636"/>
      <c r="T1349" s="533">
        <f>R1349-P1349</f>
        <v>0</v>
      </c>
      <c r="U1349" s="534"/>
      <c r="V1349" s="551">
        <f>SUM(V1309:W1348)</f>
        <v>0</v>
      </c>
      <c r="W1349" s="636"/>
      <c r="X1349" s="547">
        <f>SUM(X1309:Y1348)</f>
        <v>0</v>
      </c>
      <c r="Y1349" s="534"/>
      <c r="Z1349" s="547">
        <f>SUM(Z1309:AA1348)</f>
        <v>0</v>
      </c>
      <c r="AA1349" s="534"/>
      <c r="AB1349" s="636">
        <f>SUM(AB1309:AC1348)</f>
        <v>0</v>
      </c>
      <c r="AC1349" s="548"/>
      <c r="AD1349" s="551">
        <f>SUM(AD1309:AE1348)</f>
        <v>0</v>
      </c>
      <c r="AE1349" s="636"/>
      <c r="AF1349" s="533">
        <f>IF(AB1349=0,0,(AD1349/AB1349)*100)</f>
        <v>0</v>
      </c>
      <c r="AG1349" s="534"/>
      <c r="AH1349" s="551">
        <f>SUM(AH1309:AI1348)</f>
        <v>0</v>
      </c>
      <c r="AI1349" s="548"/>
      <c r="AJ1349" s="551">
        <f>SUM(AJ1309:AK1348)</f>
        <v>0</v>
      </c>
      <c r="AK1349" s="636"/>
      <c r="AL1349" s="533">
        <f>IF(AH1349=0,0,(AJ1349/AH1349)*100)</f>
        <v>0</v>
      </c>
      <c r="AM1349" s="534"/>
      <c r="AN1349" s="551">
        <f>SUM(AN1309:AO1348)</f>
        <v>0</v>
      </c>
      <c r="AO1349" s="548"/>
      <c r="AP1349" s="551">
        <f>SUM(AP1309:AQ1348)</f>
        <v>0</v>
      </c>
      <c r="AQ1349" s="636"/>
      <c r="AR1349" s="533">
        <f>IF(AN1349=0,0,(AP1349/AN1349)*100)</f>
        <v>0</v>
      </c>
      <c r="AS1349" s="534"/>
      <c r="AT1349" s="547">
        <f>AB1349+AH1349+AN1349</f>
        <v>0</v>
      </c>
      <c r="AU1349" s="548"/>
      <c r="AV1349" s="551">
        <f>AD1349+AJ1349+AP1349</f>
        <v>0</v>
      </c>
      <c r="AW1349" s="552"/>
      <c r="AX1349" s="533">
        <f>IF(AT1349=0,0,(AV1349/AT1349)*100)</f>
        <v>0</v>
      </c>
      <c r="AY1349" s="534"/>
      <c r="AZ1349" s="551">
        <f>SUM(AZ1309:BA1348)</f>
        <v>0</v>
      </c>
      <c r="BA1349" s="548"/>
      <c r="BB1349" s="551">
        <f>SUM(BB1309:BC1348)</f>
        <v>0</v>
      </c>
      <c r="BC1349" s="636"/>
      <c r="BD1349" s="533">
        <f>IF(AZ1349=0,0,(BB1349/AZ1349)*100)</f>
        <v>0</v>
      </c>
      <c r="BE1349" s="534"/>
      <c r="BF1349" s="547">
        <f>AT1349+AZ1349</f>
        <v>0</v>
      </c>
      <c r="BG1349" s="548"/>
      <c r="BH1349" s="551">
        <f>AV1349+BB1349</f>
        <v>0</v>
      </c>
      <c r="BI1349" s="552"/>
      <c r="BJ1349" s="533">
        <f>IF(BF1349=0,0,(BH1349/BF1349)*100)</f>
        <v>0</v>
      </c>
      <c r="BK1349" s="619"/>
      <c r="BL1349" s="621">
        <f>SUM(BL1309:BN1348)</f>
        <v>0</v>
      </c>
      <c r="BM1349" s="622"/>
      <c r="BN1349" s="623"/>
      <c r="BO1349" s="610">
        <f>SUM(BO1309:BO1348)</f>
        <v>0</v>
      </c>
      <c r="BP1349" s="709">
        <f t="shared" ref="BP1349" si="1284">(BL1349*BS$1309)+(N1349*BS$1310)+(X1349*BS$1311)+(R1349*BS$1312)+(V1349*BS$1313)+(Z1349*BS$1314)</f>
        <v>0</v>
      </c>
      <c r="BQ1349" s="638">
        <f t="shared" ref="BQ1349" si="1285">((AZ1349-BB1349)*BS$1316)+((AT1349-AV1349)*BS$1315)+(H1349*BS$1317)+(P1349*BS$1318)</f>
        <v>0</v>
      </c>
      <c r="BR1349" s="77"/>
      <c r="BS1349" s="77"/>
      <c r="BT1349" s="278"/>
    </row>
    <row r="1350" spans="1:75" s="79" customFormat="1" ht="33.950000000000003" customHeight="1" thickBot="1" x14ac:dyDescent="0.5">
      <c r="A1350" s="278"/>
      <c r="B1350" s="672"/>
      <c r="C1350" s="673"/>
      <c r="D1350" s="676"/>
      <c r="E1350" s="677"/>
      <c r="F1350" s="80"/>
      <c r="G1350" s="80"/>
      <c r="H1350" s="549"/>
      <c r="I1350" s="550"/>
      <c r="J1350" s="549"/>
      <c r="K1350" s="550"/>
      <c r="L1350" s="553"/>
      <c r="M1350" s="637"/>
      <c r="N1350" s="535" t="s">
        <v>16</v>
      </c>
      <c r="O1350" s="536"/>
      <c r="P1350" s="553"/>
      <c r="Q1350" s="550"/>
      <c r="R1350" s="553"/>
      <c r="S1350" s="637"/>
      <c r="T1350" s="535" t="s">
        <v>16</v>
      </c>
      <c r="U1350" s="536"/>
      <c r="V1350" s="553"/>
      <c r="W1350" s="637"/>
      <c r="X1350" s="549"/>
      <c r="Y1350" s="536"/>
      <c r="Z1350" s="549"/>
      <c r="AA1350" s="536"/>
      <c r="AB1350" s="637"/>
      <c r="AC1350" s="550"/>
      <c r="AD1350" s="553"/>
      <c r="AE1350" s="637"/>
      <c r="AF1350" s="535"/>
      <c r="AG1350" s="536"/>
      <c r="AH1350" s="553"/>
      <c r="AI1350" s="550"/>
      <c r="AJ1350" s="553"/>
      <c r="AK1350" s="637"/>
      <c r="AL1350" s="535"/>
      <c r="AM1350" s="536"/>
      <c r="AN1350" s="553"/>
      <c r="AO1350" s="550"/>
      <c r="AP1350" s="553"/>
      <c r="AQ1350" s="637"/>
      <c r="AR1350" s="535"/>
      <c r="AS1350" s="536"/>
      <c r="AT1350" s="549"/>
      <c r="AU1350" s="550"/>
      <c r="AV1350" s="553"/>
      <c r="AW1350" s="554"/>
      <c r="AX1350" s="535"/>
      <c r="AY1350" s="536"/>
      <c r="AZ1350" s="553"/>
      <c r="BA1350" s="550"/>
      <c r="BB1350" s="553"/>
      <c r="BC1350" s="637"/>
      <c r="BD1350" s="535"/>
      <c r="BE1350" s="536"/>
      <c r="BF1350" s="549"/>
      <c r="BG1350" s="550"/>
      <c r="BH1350" s="553"/>
      <c r="BI1350" s="554"/>
      <c r="BJ1350" s="535"/>
      <c r="BK1350" s="620"/>
      <c r="BL1350" s="624"/>
      <c r="BM1350" s="625"/>
      <c r="BN1350" s="626"/>
      <c r="BO1350" s="609"/>
      <c r="BP1350" s="710"/>
      <c r="BQ1350" s="639"/>
      <c r="BR1350" s="77"/>
      <c r="BS1350" s="77"/>
      <c r="BT1350" s="278"/>
    </row>
    <row r="1351" spans="1:75" s="79" customFormat="1" ht="33" customHeight="1" thickBot="1" x14ac:dyDescent="0.5">
      <c r="A1351" s="278"/>
      <c r="B1351" s="671"/>
      <c r="C1351" s="611"/>
      <c r="D1351" s="674" t="s">
        <v>13</v>
      </c>
      <c r="E1351" s="675"/>
      <c r="F1351" s="82"/>
      <c r="G1351" s="117"/>
      <c r="H1351" s="541"/>
      <c r="I1351" s="545"/>
      <c r="J1351" s="541"/>
      <c r="K1351" s="545"/>
      <c r="L1351" s="537"/>
      <c r="M1351" s="538"/>
      <c r="N1351" s="533">
        <f>J1351+L1351</f>
        <v>0</v>
      </c>
      <c r="O1351" s="534"/>
      <c r="P1351" s="537"/>
      <c r="Q1351" s="545"/>
      <c r="R1351" s="537"/>
      <c r="S1351" s="538"/>
      <c r="T1351" s="533">
        <f>R1351-P1351</f>
        <v>0</v>
      </c>
      <c r="U1351" s="534"/>
      <c r="V1351" s="537"/>
      <c r="W1351" s="538"/>
      <c r="X1351" s="541"/>
      <c r="Y1351" s="542"/>
      <c r="Z1351" s="541"/>
      <c r="AA1351" s="542"/>
      <c r="AB1351" s="538"/>
      <c r="AC1351" s="545"/>
      <c r="AD1351" s="537"/>
      <c r="AE1351" s="538"/>
      <c r="AF1351" s="533">
        <f>IF(AB1351=0,0,(AD1351/AB1351)*100)</f>
        <v>0</v>
      </c>
      <c r="AG1351" s="534"/>
      <c r="AH1351" s="537"/>
      <c r="AI1351" s="545"/>
      <c r="AJ1351" s="537"/>
      <c r="AK1351" s="538"/>
      <c r="AL1351" s="533">
        <f>IF(AH1351=0,0,(AJ1351/AH1351)*100)</f>
        <v>0</v>
      </c>
      <c r="AM1351" s="534"/>
      <c r="AN1351" s="537"/>
      <c r="AO1351" s="545"/>
      <c r="AP1351" s="537"/>
      <c r="AQ1351" s="538"/>
      <c r="AR1351" s="533">
        <f>IF(AN1351=0,0,(AP1351/AN1351)*100)</f>
        <v>0</v>
      </c>
      <c r="AS1351" s="534"/>
      <c r="AT1351" s="547">
        <f>AB1351+AH1351+AN1351</f>
        <v>0</v>
      </c>
      <c r="AU1351" s="548"/>
      <c r="AV1351" s="551">
        <f>AD1351+AJ1351+AP1351</f>
        <v>0</v>
      </c>
      <c r="AW1351" s="552"/>
      <c r="AX1351" s="533">
        <f>IF(AT1351=0,0,(AV1351/AT1351)*100)</f>
        <v>0</v>
      </c>
      <c r="AY1351" s="534"/>
      <c r="AZ1351" s="537"/>
      <c r="BA1351" s="545"/>
      <c r="BB1351" s="537"/>
      <c r="BC1351" s="538"/>
      <c r="BD1351" s="533">
        <f>IF(AZ1351=0,0,(BB1351/AZ1351)*100)</f>
        <v>0</v>
      </c>
      <c r="BE1351" s="534"/>
      <c r="BF1351" s="547">
        <f>AT1351+AZ1351</f>
        <v>0</v>
      </c>
      <c r="BG1351" s="548"/>
      <c r="BH1351" s="551">
        <f>AV1351+BB1351</f>
        <v>0</v>
      </c>
      <c r="BI1351" s="552"/>
      <c r="BJ1351" s="533">
        <f>IF(BF1351=0,0,(BH1351/BF1351)*100)</f>
        <v>0</v>
      </c>
      <c r="BK1351" s="619"/>
      <c r="BL1351" s="700">
        <f>(AD1351*2)+(AJ1351*2)+(AP1351*3)+BB1351</f>
        <v>0</v>
      </c>
      <c r="BM1351" s="701"/>
      <c r="BN1351" s="702"/>
      <c r="BO1351" s="706"/>
      <c r="BP1351" s="83"/>
      <c r="BQ1351" s="84"/>
      <c r="BR1351" s="77"/>
      <c r="BS1351" s="77"/>
      <c r="BT1351" s="278"/>
    </row>
    <row r="1352" spans="1:75" s="79" customFormat="1" ht="33.75" customHeight="1" thickBot="1" x14ac:dyDescent="0.5">
      <c r="A1352" s="278"/>
      <c r="B1352" s="232"/>
      <c r="C1352" s="336"/>
      <c r="D1352" s="693"/>
      <c r="E1352" s="694"/>
      <c r="F1352" s="86"/>
      <c r="G1352" s="86"/>
      <c r="H1352" s="543"/>
      <c r="I1352" s="546"/>
      <c r="J1352" s="543"/>
      <c r="K1352" s="546"/>
      <c r="L1352" s="539"/>
      <c r="M1352" s="540"/>
      <c r="N1352" s="535">
        <f>IF((N1349+N1351)=0,0,N1349/(N1349+N1351)*100)</f>
        <v>0</v>
      </c>
      <c r="O1352" s="536"/>
      <c r="P1352" s="539"/>
      <c r="Q1352" s="546"/>
      <c r="R1352" s="539"/>
      <c r="S1352" s="540"/>
      <c r="T1352" s="535"/>
      <c r="U1352" s="536"/>
      <c r="V1352" s="539"/>
      <c r="W1352" s="540"/>
      <c r="X1352" s="543"/>
      <c r="Y1352" s="544"/>
      <c r="Z1352" s="543"/>
      <c r="AA1352" s="544"/>
      <c r="AB1352" s="540"/>
      <c r="AC1352" s="546"/>
      <c r="AD1352" s="539"/>
      <c r="AE1352" s="540"/>
      <c r="AF1352" s="535"/>
      <c r="AG1352" s="536"/>
      <c r="AH1352" s="539"/>
      <c r="AI1352" s="546"/>
      <c r="AJ1352" s="539"/>
      <c r="AK1352" s="540"/>
      <c r="AL1352" s="535"/>
      <c r="AM1352" s="536"/>
      <c r="AN1352" s="539"/>
      <c r="AO1352" s="546"/>
      <c r="AP1352" s="539"/>
      <c r="AQ1352" s="540"/>
      <c r="AR1352" s="535"/>
      <c r="AS1352" s="536"/>
      <c r="AT1352" s="549"/>
      <c r="AU1352" s="550"/>
      <c r="AV1352" s="553"/>
      <c r="AW1352" s="554"/>
      <c r="AX1352" s="535"/>
      <c r="AY1352" s="536"/>
      <c r="AZ1352" s="539"/>
      <c r="BA1352" s="546"/>
      <c r="BB1352" s="539"/>
      <c r="BC1352" s="540"/>
      <c r="BD1352" s="535"/>
      <c r="BE1352" s="536"/>
      <c r="BF1352" s="549"/>
      <c r="BG1352" s="550"/>
      <c r="BH1352" s="553"/>
      <c r="BI1352" s="554"/>
      <c r="BJ1352" s="535"/>
      <c r="BK1352" s="620"/>
      <c r="BL1352" s="703"/>
      <c r="BM1352" s="704"/>
      <c r="BN1352" s="705"/>
      <c r="BO1352" s="707"/>
      <c r="BP1352" s="222"/>
      <c r="BQ1352" s="222"/>
      <c r="BR1352" s="77"/>
      <c r="BS1352" s="77"/>
      <c r="BT1352" s="278"/>
    </row>
    <row r="1353" spans="1:75" ht="16.5" customHeight="1" thickTop="1" thickBot="1" x14ac:dyDescent="0.5">
      <c r="A1353" s="268"/>
      <c r="B1353" s="229"/>
      <c r="C1353" s="195"/>
      <c r="D1353" s="195"/>
      <c r="E1353" s="195"/>
      <c r="F1353" s="195"/>
      <c r="G1353" s="195"/>
      <c r="H1353" s="195"/>
      <c r="I1353" s="195"/>
      <c r="J1353" s="195"/>
      <c r="K1353" s="195"/>
      <c r="L1353" s="195"/>
      <c r="M1353" s="195"/>
      <c r="N1353" s="195"/>
      <c r="O1353" s="195"/>
      <c r="P1353" s="195"/>
      <c r="Q1353" s="195"/>
      <c r="R1353" s="195"/>
      <c r="S1353" s="195"/>
      <c r="T1353" s="195"/>
      <c r="U1353" s="195"/>
      <c r="V1353" s="195"/>
      <c r="W1353" s="195"/>
      <c r="X1353" s="195"/>
      <c r="Y1353" s="195"/>
      <c r="Z1353" s="195"/>
      <c r="AA1353" s="195"/>
      <c r="AB1353" s="195"/>
      <c r="AC1353" s="195"/>
      <c r="AD1353" s="195"/>
      <c r="AE1353" s="195"/>
      <c r="AF1353" s="198"/>
      <c r="AG1353" s="198"/>
      <c r="AH1353" s="195"/>
      <c r="AI1353" s="195"/>
      <c r="AJ1353" s="195"/>
      <c r="AK1353" s="195"/>
      <c r="AL1353" s="195"/>
      <c r="AM1353" s="195"/>
      <c r="AN1353" s="195"/>
      <c r="AO1353" s="195"/>
      <c r="AP1353" s="195"/>
      <c r="AQ1353" s="195"/>
      <c r="AR1353" s="195"/>
      <c r="AS1353" s="195"/>
      <c r="AT1353" s="195"/>
      <c r="AU1353" s="195"/>
      <c r="AV1353" s="195"/>
      <c r="AW1353" s="195"/>
      <c r="AX1353" s="195"/>
      <c r="AY1353" s="195"/>
      <c r="AZ1353" s="195"/>
      <c r="BA1353" s="195"/>
      <c r="BB1353" s="195"/>
      <c r="BC1353" s="195"/>
      <c r="BD1353" s="195"/>
      <c r="BE1353" s="195"/>
      <c r="BF1353" s="195"/>
      <c r="BG1353" s="195"/>
      <c r="BH1353" s="195"/>
      <c r="BI1353" s="195"/>
      <c r="BJ1353" s="195"/>
      <c r="BK1353" s="195"/>
      <c r="BL1353" s="195"/>
      <c r="BM1353" s="195"/>
      <c r="BN1353" s="195"/>
      <c r="BO1353" s="247"/>
      <c r="BP1353" s="600">
        <f>IF((J1349+L1351)=0,0,(J1349/(J1349+L1351)*100)%)</f>
        <v>0</v>
      </c>
      <c r="BQ1353" s="601"/>
      <c r="BR1353" s="600">
        <f>IF((L1349+J1351)=0,0,(L1349/(L1349+J1351)*100)%)</f>
        <v>0</v>
      </c>
      <c r="BS1353" s="601"/>
      <c r="BT1353" s="268"/>
    </row>
    <row r="1354" spans="1:75" s="85" customFormat="1" ht="87" customHeight="1" thickTop="1" thickBot="1" x14ac:dyDescent="0.55000000000000004">
      <c r="A1354" s="279"/>
      <c r="B1354" s="682"/>
      <c r="C1354" s="683"/>
      <c r="D1354" s="608"/>
      <c r="E1354" s="608"/>
      <c r="F1354" s="608"/>
      <c r="G1354" s="608"/>
      <c r="H1354" s="346"/>
      <c r="I1354" s="346"/>
      <c r="J1354" s="346"/>
      <c r="K1354" s="200"/>
      <c r="L1354" s="346"/>
      <c r="M1354" s="346"/>
      <c r="N1354" s="346"/>
      <c r="O1354" s="338"/>
      <c r="P1354" s="338"/>
      <c r="Q1354" s="338"/>
      <c r="R1354" s="338"/>
      <c r="S1354" s="346"/>
      <c r="T1354" s="346" t="s">
        <v>59</v>
      </c>
      <c r="U1354" s="346"/>
      <c r="V1354" s="200"/>
      <c r="W1354" s="346"/>
      <c r="X1354" s="346"/>
      <c r="Y1354" s="346"/>
      <c r="Z1354" s="714" t="s">
        <v>157</v>
      </c>
      <c r="AA1354" s="714"/>
      <c r="AB1354" s="714"/>
      <c r="AC1354" s="715"/>
      <c r="AD1354" s="589"/>
      <c r="AE1354" s="590"/>
      <c r="AF1354" s="591"/>
      <c r="AG1354" s="200"/>
      <c r="AH1354" s="589"/>
      <c r="AI1354" s="590"/>
      <c r="AJ1354" s="591"/>
      <c r="AK1354" s="714" t="s">
        <v>159</v>
      </c>
      <c r="AL1354" s="714"/>
      <c r="AM1354" s="714"/>
      <c r="AN1354" s="715"/>
      <c r="AO1354" s="589"/>
      <c r="AP1354" s="590"/>
      <c r="AQ1354" s="591"/>
      <c r="AR1354" s="204"/>
      <c r="AS1354" s="589"/>
      <c r="AT1354" s="590"/>
      <c r="AU1354" s="591"/>
      <c r="AV1354" s="340"/>
      <c r="AW1354" s="340"/>
      <c r="AX1354" s="340"/>
      <c r="AY1354" s="340"/>
      <c r="AZ1354" s="711" t="s">
        <v>20</v>
      </c>
      <c r="BA1354" s="711"/>
      <c r="BB1354" s="711"/>
      <c r="BC1354" s="711"/>
      <c r="BD1354" s="712"/>
      <c r="BE1354" s="616">
        <f>BL1349</f>
        <v>0</v>
      </c>
      <c r="BF1354" s="617"/>
      <c r="BG1354" s="618"/>
      <c r="BH1354" s="205"/>
      <c r="BI1354" s="616">
        <f>BL1351</f>
        <v>0</v>
      </c>
      <c r="BJ1354" s="617"/>
      <c r="BK1354" s="618"/>
      <c r="BL1354" s="206"/>
      <c r="BM1354" s="206"/>
      <c r="BN1354" s="206"/>
      <c r="BO1354" s="248"/>
      <c r="BP1354" s="87"/>
      <c r="BQ1354" s="87"/>
      <c r="BR1354" s="81"/>
      <c r="BS1354" s="81"/>
      <c r="BT1354" s="279"/>
    </row>
    <row r="1355" spans="1:75" ht="15.6" customHeight="1" thickTop="1" thickBot="1" x14ac:dyDescent="0.55000000000000004">
      <c r="A1355" s="268"/>
      <c r="B1355" s="230"/>
      <c r="C1355" s="207"/>
      <c r="D1355" s="196"/>
      <c r="E1355" s="196"/>
      <c r="F1355" s="199"/>
      <c r="G1355" s="199"/>
      <c r="H1355" s="202"/>
      <c r="I1355" s="202"/>
      <c r="J1355" s="202"/>
      <c r="K1355" s="202"/>
      <c r="L1355" s="202"/>
      <c r="M1355" s="202"/>
      <c r="N1355" s="202"/>
      <c r="O1355" s="199"/>
      <c r="P1355" s="199"/>
      <c r="Q1355" s="199"/>
      <c r="R1355" s="199"/>
      <c r="S1355" s="202"/>
      <c r="T1355" s="202"/>
      <c r="U1355" s="202"/>
      <c r="V1355" s="201"/>
      <c r="W1355" s="202"/>
      <c r="X1355" s="202"/>
      <c r="Y1355" s="202"/>
      <c r="Z1355" s="337"/>
      <c r="AA1355" s="337"/>
      <c r="AB1355" s="337"/>
      <c r="AC1355" s="337"/>
      <c r="AD1355" s="202"/>
      <c r="AE1355" s="202"/>
      <c r="AF1355" s="202"/>
      <c r="AG1355" s="202"/>
      <c r="AH1355" s="201"/>
      <c r="AI1355" s="201"/>
      <c r="AJ1355" s="202"/>
      <c r="AK1355" s="337"/>
      <c r="AL1355" s="337"/>
      <c r="AM1355" s="337"/>
      <c r="AN1355" s="337"/>
      <c r="AO1355" s="202"/>
      <c r="AP1355" s="202"/>
      <c r="AQ1355" s="202"/>
      <c r="AR1355" s="202"/>
      <c r="AS1355" s="202"/>
      <c r="AT1355" s="204"/>
      <c r="AU1355" s="204"/>
      <c r="AV1355" s="207"/>
      <c r="AW1355" s="207"/>
      <c r="AX1355" s="207"/>
      <c r="AY1355" s="207"/>
      <c r="AZ1355" s="199"/>
      <c r="BA1355" s="208"/>
      <c r="BB1355" s="208"/>
      <c r="BC1355" s="209"/>
      <c r="BD1355" s="210"/>
      <c r="BE1355" s="211"/>
      <c r="BF1355" s="211"/>
      <c r="BG1355" s="204"/>
      <c r="BH1355" s="212"/>
      <c r="BI1355" s="213"/>
      <c r="BJ1355" s="213"/>
      <c r="BK1355" s="204"/>
      <c r="BL1355" s="207"/>
      <c r="BM1355" s="207"/>
      <c r="BN1355" s="207"/>
      <c r="BO1355" s="249"/>
      <c r="BP1355" s="88"/>
      <c r="BQ1355" s="88"/>
      <c r="BR1355" s="65"/>
      <c r="BS1355" s="65"/>
      <c r="BT1355" s="268"/>
    </row>
    <row r="1356" spans="1:75" s="85" customFormat="1" ht="86.25" customHeight="1" thickTop="1" thickBot="1" x14ac:dyDescent="0.55000000000000004">
      <c r="A1356" s="279"/>
      <c r="B1356" s="531"/>
      <c r="C1356" s="532"/>
      <c r="D1356" s="608"/>
      <c r="E1356" s="608"/>
      <c r="F1356" s="608"/>
      <c r="G1356" s="608"/>
      <c r="H1356" s="212"/>
      <c r="I1356" s="212"/>
      <c r="J1356" s="212"/>
      <c r="K1356" s="200"/>
      <c r="L1356" s="212"/>
      <c r="M1356" s="212"/>
      <c r="N1356" s="212"/>
      <c r="O1356" s="338"/>
      <c r="P1356" s="338"/>
      <c r="Q1356" s="338"/>
      <c r="R1356" s="338"/>
      <c r="S1356" s="212"/>
      <c r="T1356" s="212" t="s">
        <v>15</v>
      </c>
      <c r="U1356" s="212"/>
      <c r="V1356" s="200"/>
      <c r="W1356" s="212"/>
      <c r="X1356" s="212"/>
      <c r="Y1356" s="212"/>
      <c r="Z1356" s="714" t="s">
        <v>158</v>
      </c>
      <c r="AA1356" s="714"/>
      <c r="AB1356" s="714"/>
      <c r="AC1356" s="715"/>
      <c r="AD1356" s="616">
        <f>AD1354</f>
        <v>0</v>
      </c>
      <c r="AE1356" s="617"/>
      <c r="AF1356" s="618"/>
      <c r="AG1356" s="200"/>
      <c r="AH1356" s="616">
        <f>AH1354</f>
        <v>0</v>
      </c>
      <c r="AI1356" s="617"/>
      <c r="AJ1356" s="618"/>
      <c r="AK1356" s="714" t="s">
        <v>160</v>
      </c>
      <c r="AL1356" s="714"/>
      <c r="AM1356" s="714"/>
      <c r="AN1356" s="715"/>
      <c r="AO1356" s="616">
        <f>AO1354-AD1354</f>
        <v>0</v>
      </c>
      <c r="AP1356" s="617"/>
      <c r="AQ1356" s="618"/>
      <c r="AR1356" s="204"/>
      <c r="AS1356" s="616">
        <f>AS1354-AH1354</f>
        <v>0</v>
      </c>
      <c r="AT1356" s="617"/>
      <c r="AU1356" s="618"/>
      <c r="AV1356" s="340"/>
      <c r="AW1356" s="340"/>
      <c r="AX1356" s="340"/>
      <c r="AY1356" s="340"/>
      <c r="AZ1356" s="711" t="s">
        <v>44</v>
      </c>
      <c r="BA1356" s="711"/>
      <c r="BB1356" s="711"/>
      <c r="BC1356" s="711"/>
      <c r="BD1356" s="712"/>
      <c r="BE1356" s="616">
        <f>BE1354-AO1354</f>
        <v>0</v>
      </c>
      <c r="BF1356" s="617"/>
      <c r="BG1356" s="618"/>
      <c r="BH1356" s="214"/>
      <c r="BI1356" s="616">
        <f>BI1354-AS1354</f>
        <v>0</v>
      </c>
      <c r="BJ1356" s="617"/>
      <c r="BK1356" s="618"/>
      <c r="BL1356" s="206"/>
      <c r="BM1356" s="206"/>
      <c r="BN1356" s="206"/>
      <c r="BO1356" s="248"/>
      <c r="BP1356" s="87"/>
      <c r="BQ1356" s="87"/>
      <c r="BR1356" s="81"/>
      <c r="BS1356" s="81"/>
      <c r="BT1356" s="279"/>
      <c r="BW1356" s="79"/>
    </row>
    <row r="1357" spans="1:75" ht="18.75" customHeight="1" thickTop="1" thickBot="1" x14ac:dyDescent="0.5">
      <c r="A1357" s="268"/>
      <c r="B1357" s="231"/>
      <c r="C1357" s="197"/>
      <c r="D1357" s="197"/>
      <c r="E1357" s="197"/>
      <c r="F1357" s="254"/>
      <c r="G1357" s="254"/>
      <c r="H1357" s="197"/>
      <c r="I1357" s="197"/>
      <c r="J1357" s="197"/>
      <c r="K1357" s="197"/>
      <c r="L1357" s="197"/>
      <c r="M1357" s="197"/>
      <c r="N1357" s="197"/>
      <c r="O1357" s="197"/>
      <c r="P1357" s="197"/>
      <c r="Q1357" s="197"/>
      <c r="R1357" s="197"/>
      <c r="S1357" s="197"/>
      <c r="T1357" s="197"/>
      <c r="U1357" s="197"/>
      <c r="V1357" s="197"/>
      <c r="W1357" s="197"/>
      <c r="X1357" s="197"/>
      <c r="Y1357" s="197"/>
      <c r="Z1357" s="197"/>
      <c r="AA1357" s="197"/>
      <c r="AB1357" s="197"/>
      <c r="AC1357" s="197"/>
      <c r="AD1357" s="197"/>
      <c r="AE1357" s="197"/>
      <c r="AF1357" s="203"/>
      <c r="AG1357" s="203"/>
      <c r="AH1357" s="197"/>
      <c r="AI1357" s="197"/>
      <c r="AJ1357" s="197"/>
      <c r="AK1357" s="197"/>
      <c r="AL1357" s="197"/>
      <c r="AM1357" s="197"/>
      <c r="AN1357" s="197"/>
      <c r="AO1357" s="197"/>
      <c r="AP1357" s="197"/>
      <c r="AQ1357" s="197"/>
      <c r="AR1357" s="197"/>
      <c r="AS1357" s="197"/>
      <c r="AT1357" s="197"/>
      <c r="AU1357" s="197"/>
      <c r="AV1357" s="197"/>
      <c r="AW1357" s="197"/>
      <c r="AX1357" s="197"/>
      <c r="AY1357" s="197"/>
      <c r="AZ1357" s="197"/>
      <c r="BA1357" s="640" t="s">
        <v>153</v>
      </c>
      <c r="BB1357" s="640"/>
      <c r="BC1357" s="640"/>
      <c r="BD1357" s="640"/>
      <c r="BE1357" s="640"/>
      <c r="BF1357" s="640"/>
      <c r="BG1357" s="640"/>
      <c r="BH1357" s="640"/>
      <c r="BI1357" s="640"/>
      <c r="BJ1357" s="640"/>
      <c r="BK1357" s="640"/>
      <c r="BL1357" s="640"/>
      <c r="BM1357" s="640"/>
      <c r="BN1357" s="640"/>
      <c r="BO1357" s="250"/>
      <c r="BP1357" s="89"/>
      <c r="BQ1357" s="89"/>
      <c r="BR1357" s="65"/>
      <c r="BS1357" s="65"/>
      <c r="BT1357" s="268"/>
    </row>
    <row r="1358" spans="1:75" s="255" customFormat="1" ht="13.5" customHeight="1" thickTop="1" x14ac:dyDescent="0.45">
      <c r="A1358" s="268"/>
      <c r="B1358" s="269"/>
      <c r="C1358" s="268"/>
      <c r="D1358" s="268"/>
      <c r="E1358" s="268"/>
      <c r="F1358" s="270"/>
      <c r="G1358" s="270"/>
      <c r="H1358" s="268"/>
      <c r="I1358" s="268"/>
      <c r="J1358" s="268"/>
      <c r="K1358" s="268"/>
      <c r="L1358" s="268"/>
      <c r="M1358" s="268"/>
      <c r="N1358" s="268"/>
      <c r="O1358" s="268"/>
      <c r="P1358" s="268"/>
      <c r="Q1358" s="268"/>
      <c r="R1358" s="268"/>
      <c r="S1358" s="268"/>
      <c r="T1358" s="268"/>
      <c r="U1358" s="268"/>
      <c r="V1358" s="268"/>
      <c r="W1358" s="268"/>
      <c r="X1358" s="268"/>
      <c r="Y1358" s="268"/>
      <c r="Z1358" s="268"/>
      <c r="AA1358" s="268"/>
      <c r="AB1358" s="268"/>
      <c r="AC1358" s="268"/>
      <c r="AD1358" s="268"/>
      <c r="AE1358" s="268"/>
      <c r="AF1358" s="271"/>
      <c r="AG1358" s="271"/>
      <c r="AH1358" s="268"/>
      <c r="AI1358" s="268"/>
      <c r="AJ1358" s="268"/>
      <c r="AK1358" s="268"/>
      <c r="AL1358" s="268"/>
      <c r="AM1358" s="268"/>
      <c r="AN1358" s="268"/>
      <c r="AO1358" s="268"/>
      <c r="AP1358" s="268"/>
      <c r="AQ1358" s="268"/>
      <c r="AR1358" s="268"/>
      <c r="AS1358" s="268"/>
      <c r="AT1358" s="268"/>
      <c r="AU1358" s="268"/>
      <c r="AV1358" s="268"/>
      <c r="AW1358" s="268"/>
      <c r="AX1358" s="268"/>
      <c r="AY1358" s="268"/>
      <c r="AZ1358" s="268"/>
      <c r="BA1358" s="268"/>
      <c r="BB1358" s="268"/>
      <c r="BC1358" s="268"/>
      <c r="BD1358" s="268"/>
      <c r="BE1358" s="268"/>
      <c r="BF1358" s="268"/>
      <c r="BG1358" s="268"/>
      <c r="BH1358" s="268"/>
      <c r="BI1358" s="268"/>
      <c r="BJ1358" s="268"/>
      <c r="BK1358" s="268"/>
      <c r="BL1358" s="268"/>
      <c r="BM1358" s="268"/>
      <c r="BN1358" s="268"/>
      <c r="BO1358" s="272"/>
      <c r="BP1358" s="272"/>
      <c r="BQ1358" s="272"/>
      <c r="BR1358" s="268"/>
      <c r="BS1358" s="268"/>
      <c r="BT1358" s="268"/>
    </row>
    <row r="1359" spans="1:75" s="69" customFormat="1" ht="33.75" x14ac:dyDescent="0.5">
      <c r="A1359" s="273"/>
      <c r="B1359" s="695" t="s">
        <v>9</v>
      </c>
      <c r="C1359" s="695"/>
      <c r="D1359" s="695"/>
      <c r="E1359" s="695"/>
      <c r="F1359" s="695"/>
      <c r="G1359" s="695"/>
      <c r="H1359" s="695"/>
      <c r="I1359" s="695"/>
      <c r="J1359" s="695"/>
      <c r="K1359" s="695"/>
      <c r="L1359" s="695"/>
      <c r="M1359" s="695"/>
      <c r="N1359" s="695"/>
      <c r="O1359" s="695"/>
      <c r="P1359" s="695"/>
      <c r="Q1359" s="695"/>
      <c r="R1359" s="695"/>
      <c r="S1359" s="695"/>
      <c r="T1359" s="695"/>
      <c r="U1359" s="695"/>
      <c r="V1359" s="695"/>
      <c r="W1359" s="695"/>
      <c r="X1359" s="695"/>
      <c r="Y1359" s="695"/>
      <c r="Z1359" s="695"/>
      <c r="AA1359" s="695"/>
      <c r="AB1359" s="695"/>
      <c r="AC1359" s="695"/>
      <c r="AD1359" s="695"/>
      <c r="AE1359" s="695"/>
      <c r="AF1359" s="695"/>
      <c r="AG1359" s="695"/>
      <c r="AH1359" s="695"/>
      <c r="AI1359" s="695"/>
      <c r="AJ1359" s="695"/>
      <c r="AK1359" s="695"/>
      <c r="AL1359" s="695"/>
      <c r="AM1359" s="695"/>
      <c r="AN1359" s="695"/>
      <c r="AO1359" s="695"/>
      <c r="AP1359" s="695"/>
      <c r="AQ1359" s="695"/>
      <c r="AR1359" s="695"/>
      <c r="AS1359" s="695"/>
      <c r="AT1359" s="695"/>
      <c r="AU1359" s="695"/>
      <c r="AV1359" s="695"/>
      <c r="AW1359" s="695"/>
      <c r="AX1359" s="695"/>
      <c r="AY1359" s="695"/>
      <c r="AZ1359" s="695"/>
      <c r="BA1359" s="695"/>
      <c r="BB1359" s="695"/>
      <c r="BC1359" s="695"/>
      <c r="BD1359" s="695"/>
      <c r="BE1359" s="695"/>
      <c r="BF1359" s="695"/>
      <c r="BG1359" s="695"/>
      <c r="BH1359" s="695"/>
      <c r="BI1359" s="695"/>
      <c r="BJ1359" s="695"/>
      <c r="BK1359" s="695"/>
      <c r="BL1359" s="695"/>
      <c r="BM1359" s="695"/>
      <c r="BN1359" s="695"/>
      <c r="BO1359" s="175"/>
      <c r="BP1359" s="175"/>
      <c r="BQ1359" s="175"/>
      <c r="BR1359" s="68"/>
      <c r="BS1359" s="68"/>
      <c r="BT1359" s="273"/>
    </row>
    <row r="1360" spans="1:75" ht="10.9" customHeight="1" x14ac:dyDescent="0.45">
      <c r="A1360" s="268"/>
      <c r="B1360" s="227"/>
      <c r="C1360" s="177"/>
      <c r="D1360" s="177"/>
      <c r="E1360" s="177"/>
      <c r="F1360" s="178"/>
      <c r="G1360" s="178"/>
      <c r="H1360" s="177"/>
      <c r="I1360" s="177"/>
      <c r="J1360" s="177"/>
      <c r="K1360" s="177"/>
      <c r="L1360" s="177"/>
      <c r="M1360" s="177"/>
      <c r="N1360" s="177"/>
      <c r="O1360" s="177"/>
      <c r="P1360" s="177"/>
      <c r="Q1360" s="177"/>
      <c r="R1360" s="177"/>
      <c r="S1360" s="177"/>
      <c r="T1360" s="177"/>
      <c r="U1360" s="177"/>
      <c r="V1360" s="177"/>
      <c r="W1360" s="177"/>
      <c r="X1360" s="177"/>
      <c r="Y1360" s="177"/>
      <c r="Z1360" s="177"/>
      <c r="AA1360" s="177"/>
      <c r="AB1360" s="177"/>
      <c r="AC1360" s="177"/>
      <c r="AD1360" s="177"/>
      <c r="AE1360" s="177"/>
      <c r="AF1360" s="179"/>
      <c r="AG1360" s="179"/>
      <c r="AH1360" s="177"/>
      <c r="AI1360" s="177"/>
      <c r="AJ1360" s="177"/>
      <c r="AK1360" s="177"/>
      <c r="AL1360" s="177"/>
      <c r="AM1360" s="177"/>
      <c r="AN1360" s="177"/>
      <c r="AO1360" s="177"/>
      <c r="AP1360" s="177"/>
      <c r="AQ1360" s="177"/>
      <c r="AR1360" s="177"/>
      <c r="AS1360" s="177"/>
      <c r="AT1360" s="177"/>
      <c r="AU1360" s="177"/>
      <c r="AV1360" s="177"/>
      <c r="AW1360" s="177"/>
      <c r="AX1360" s="177"/>
      <c r="AY1360" s="177"/>
      <c r="AZ1360" s="177"/>
      <c r="BA1360" s="177"/>
      <c r="BB1360" s="177"/>
      <c r="BC1360" s="177"/>
      <c r="BD1360" s="177"/>
      <c r="BE1360" s="177"/>
      <c r="BF1360" s="177"/>
      <c r="BG1360" s="177"/>
      <c r="BH1360" s="177"/>
      <c r="BI1360" s="177"/>
      <c r="BJ1360" s="177"/>
      <c r="BK1360" s="177"/>
      <c r="BL1360" s="177"/>
      <c r="BM1360" s="177"/>
      <c r="BN1360" s="259"/>
      <c r="BO1360" s="245"/>
      <c r="BP1360" s="259"/>
      <c r="BQ1360" s="259"/>
      <c r="BR1360" s="65"/>
      <c r="BS1360" s="65"/>
      <c r="BT1360" s="268"/>
    </row>
    <row r="1361" spans="1:77" s="70" customFormat="1" ht="36.75" customHeight="1" x14ac:dyDescent="0.45">
      <c r="A1361" s="274"/>
      <c r="B1361" s="227"/>
      <c r="C1361" s="176"/>
      <c r="D1361" s="226" t="s">
        <v>10</v>
      </c>
      <c r="E1361" s="713" t="str">
        <f>IF(ROSTER!D$3="","",ROSTER!D$3)</f>
        <v/>
      </c>
      <c r="F1361" s="713"/>
      <c r="G1361" s="713"/>
      <c r="H1361" s="713"/>
      <c r="I1361" s="713"/>
      <c r="J1361" s="713"/>
      <c r="K1361" s="713"/>
      <c r="L1361" s="713"/>
      <c r="M1361" s="713"/>
      <c r="N1361" s="713"/>
      <c r="O1361" s="713"/>
      <c r="P1361" s="713"/>
      <c r="Q1361" s="713"/>
      <c r="R1361" s="713"/>
      <c r="S1361" s="713"/>
      <c r="T1361" s="713"/>
      <c r="U1361" s="713"/>
      <c r="V1361" s="713"/>
      <c r="W1361" s="713"/>
      <c r="X1361" s="713"/>
      <c r="Y1361" s="713"/>
      <c r="Z1361" s="713"/>
      <c r="AA1361" s="713"/>
      <c r="AB1361" s="713"/>
      <c r="AC1361" s="713"/>
      <c r="AD1361" s="180"/>
      <c r="AE1361" s="719" t="s">
        <v>11</v>
      </c>
      <c r="AF1361" s="719"/>
      <c r="AG1361" s="719"/>
      <c r="AH1361" s="719"/>
      <c r="AI1361" s="719"/>
      <c r="AJ1361" s="719"/>
      <c r="AK1361" s="719"/>
      <c r="AL1361" s="717"/>
      <c r="AM1361" s="717"/>
      <c r="AN1361" s="717"/>
      <c r="AO1361" s="717"/>
      <c r="AP1361" s="717"/>
      <c r="AQ1361" s="717"/>
      <c r="AR1361" s="717"/>
      <c r="AS1361" s="717"/>
      <c r="AT1361" s="717"/>
      <c r="AU1361" s="717"/>
      <c r="AV1361" s="717"/>
      <c r="AW1361" s="717"/>
      <c r="AX1361" s="717"/>
      <c r="AY1361" s="717"/>
      <c r="AZ1361" s="717"/>
      <c r="BA1361" s="717"/>
      <c r="BB1361" s="717"/>
      <c r="BC1361" s="717"/>
      <c r="BD1361" s="717"/>
      <c r="BE1361" s="717"/>
      <c r="BF1361" s="717"/>
      <c r="BG1361" s="717"/>
      <c r="BH1361" s="717"/>
      <c r="BI1361" s="717"/>
      <c r="BJ1361" s="717"/>
      <c r="BK1361" s="717"/>
      <c r="BL1361" s="717"/>
      <c r="BM1361" s="717"/>
      <c r="BN1361" s="259"/>
      <c r="BO1361" s="246" t="s">
        <v>130</v>
      </c>
      <c r="BP1361" s="259"/>
      <c r="BQ1361" s="259"/>
      <c r="BR1361" s="66"/>
      <c r="BS1361" s="66"/>
      <c r="BT1361" s="274"/>
    </row>
    <row r="1362" spans="1:77" ht="8.85" customHeight="1" x14ac:dyDescent="0.45">
      <c r="A1362" s="275"/>
      <c r="B1362" s="227"/>
      <c r="C1362" s="179" t="s">
        <v>38</v>
      </c>
      <c r="D1362" s="179"/>
      <c r="E1362" s="179"/>
      <c r="F1362" s="181"/>
      <c r="G1362" s="181"/>
      <c r="H1362" s="179"/>
      <c r="I1362" s="179"/>
      <c r="J1362" s="182"/>
      <c r="K1362" s="182"/>
      <c r="L1362" s="182"/>
      <c r="M1362" s="182"/>
      <c r="N1362" s="182"/>
      <c r="O1362" s="182"/>
      <c r="P1362" s="182"/>
      <c r="Q1362" s="182"/>
      <c r="R1362" s="182"/>
      <c r="S1362" s="182"/>
      <c r="T1362" s="182"/>
      <c r="U1362" s="182"/>
      <c r="V1362" s="182"/>
      <c r="W1362" s="182"/>
      <c r="X1362" s="182"/>
      <c r="Y1362" s="182"/>
      <c r="Z1362" s="182"/>
      <c r="AA1362" s="182"/>
      <c r="AB1362" s="182"/>
      <c r="AC1362" s="182"/>
      <c r="AD1362" s="182"/>
      <c r="AE1362" s="182"/>
      <c r="AF1362" s="182"/>
      <c r="AG1362" s="179"/>
      <c r="AH1362" s="183"/>
      <c r="AI1362" s="184"/>
      <c r="AJ1362" s="184"/>
      <c r="AK1362" s="184"/>
      <c r="AL1362" s="184"/>
      <c r="AM1362" s="184"/>
      <c r="AN1362" s="184"/>
      <c r="AO1362" s="185"/>
      <c r="AP1362" s="186"/>
      <c r="AQ1362" s="186"/>
      <c r="AR1362" s="186"/>
      <c r="AS1362" s="186"/>
      <c r="AT1362" s="186"/>
      <c r="AU1362" s="186"/>
      <c r="AV1362" s="186"/>
      <c r="AW1362" s="186"/>
      <c r="AX1362" s="186"/>
      <c r="AY1362" s="186"/>
      <c r="AZ1362" s="186"/>
      <c r="BA1362" s="186"/>
      <c r="BB1362" s="186"/>
      <c r="BC1362" s="186"/>
      <c r="BD1362" s="186"/>
      <c r="BE1362" s="186"/>
      <c r="BF1362" s="186"/>
      <c r="BG1362" s="186"/>
      <c r="BH1362" s="186"/>
      <c r="BI1362" s="186"/>
      <c r="BJ1362" s="186"/>
      <c r="BK1362" s="186"/>
      <c r="BL1362" s="186"/>
      <c r="BM1362" s="186"/>
      <c r="BN1362" s="186"/>
      <c r="BO1362" s="187"/>
      <c r="BP1362" s="187"/>
      <c r="BQ1362" s="187"/>
      <c r="BR1362" s="71"/>
      <c r="BS1362" s="71"/>
      <c r="BT1362" s="275"/>
    </row>
    <row r="1363" spans="1:77" s="70" customFormat="1" ht="40.5" x14ac:dyDescent="0.45">
      <c r="A1363" s="274"/>
      <c r="B1363" s="227"/>
      <c r="C1363" s="692" t="s">
        <v>37</v>
      </c>
      <c r="D1363" s="692"/>
      <c r="E1363" s="717"/>
      <c r="F1363" s="717"/>
      <c r="G1363" s="717"/>
      <c r="H1363" s="717"/>
      <c r="I1363" s="717"/>
      <c r="J1363" s="717"/>
      <c r="K1363" s="717"/>
      <c r="L1363" s="717"/>
      <c r="M1363" s="717"/>
      <c r="N1363" s="717"/>
      <c r="O1363" s="717"/>
      <c r="P1363" s="717"/>
      <c r="Q1363" s="717"/>
      <c r="R1363" s="717"/>
      <c r="S1363" s="717"/>
      <c r="T1363" s="717"/>
      <c r="U1363" s="717"/>
      <c r="V1363" s="717"/>
      <c r="W1363" s="717"/>
      <c r="X1363" s="717"/>
      <c r="Y1363" s="717"/>
      <c r="Z1363" s="717"/>
      <c r="AA1363" s="717"/>
      <c r="AB1363" s="717"/>
      <c r="AC1363" s="717"/>
      <c r="AD1363" s="180"/>
      <c r="AE1363" s="718" t="s">
        <v>21</v>
      </c>
      <c r="AF1363" s="718"/>
      <c r="AG1363" s="718"/>
      <c r="AH1363" s="718"/>
      <c r="AI1363" s="717"/>
      <c r="AJ1363" s="717"/>
      <c r="AK1363" s="717"/>
      <c r="AL1363" s="717"/>
      <c r="AM1363" s="717"/>
      <c r="AN1363" s="717"/>
      <c r="AO1363" s="717"/>
      <c r="AP1363" s="717"/>
      <c r="AQ1363" s="717"/>
      <c r="AR1363" s="717"/>
      <c r="AS1363" s="717"/>
      <c r="AT1363" s="717"/>
      <c r="AU1363" s="717"/>
      <c r="AV1363" s="717"/>
      <c r="AW1363" s="717"/>
      <c r="AX1363" s="717"/>
      <c r="AY1363" s="717"/>
      <c r="AZ1363" s="717"/>
      <c r="BA1363" s="716" t="s">
        <v>12</v>
      </c>
      <c r="BB1363" s="716"/>
      <c r="BC1363" s="716"/>
      <c r="BD1363" s="708"/>
      <c r="BE1363" s="708"/>
      <c r="BF1363" s="708"/>
      <c r="BG1363" s="708"/>
      <c r="BH1363" s="708"/>
      <c r="BI1363" s="708"/>
      <c r="BJ1363" s="708"/>
      <c r="BK1363" s="708"/>
      <c r="BL1363" s="708"/>
      <c r="BM1363" s="708"/>
      <c r="BN1363" s="188"/>
      <c r="BO1363" s="334"/>
      <c r="BP1363" s="189"/>
      <c r="BQ1363" s="189"/>
      <c r="BR1363" s="72">
        <f>IF(BD1363=0,0,1)</f>
        <v>0</v>
      </c>
      <c r="BS1363" s="73">
        <f>IF((BE1413+BI1413)&gt;(AO1413+AS1413),1,0)</f>
        <v>0</v>
      </c>
      <c r="BT1363" s="276"/>
    </row>
    <row r="1364" spans="1:77" ht="9.6" customHeight="1" x14ac:dyDescent="0.45">
      <c r="A1364" s="268"/>
      <c r="B1364" s="227"/>
      <c r="C1364" s="177"/>
      <c r="D1364" s="177"/>
      <c r="E1364" s="177"/>
      <c r="F1364" s="178"/>
      <c r="G1364" s="178"/>
      <c r="H1364" s="177"/>
      <c r="I1364" s="177"/>
      <c r="J1364" s="177"/>
      <c r="K1364" s="177"/>
      <c r="L1364" s="177"/>
      <c r="M1364" s="177"/>
      <c r="N1364" s="177"/>
      <c r="O1364" s="177"/>
      <c r="P1364" s="177"/>
      <c r="Q1364" s="177"/>
      <c r="R1364" s="177"/>
      <c r="S1364" s="177"/>
      <c r="T1364" s="177"/>
      <c r="U1364" s="177"/>
      <c r="V1364" s="177"/>
      <c r="W1364" s="177"/>
      <c r="X1364" s="177"/>
      <c r="Y1364" s="177"/>
      <c r="Z1364" s="177"/>
      <c r="AA1364" s="177"/>
      <c r="AB1364" s="177"/>
      <c r="AC1364" s="177"/>
      <c r="AD1364" s="177"/>
      <c r="AE1364" s="177"/>
      <c r="AF1364" s="179"/>
      <c r="AG1364" s="179"/>
      <c r="AH1364" s="177"/>
      <c r="AI1364" s="177"/>
      <c r="AJ1364" s="177"/>
      <c r="AK1364" s="177"/>
      <c r="AL1364" s="177"/>
      <c r="AM1364" s="177"/>
      <c r="AN1364" s="177"/>
      <c r="AO1364" s="177"/>
      <c r="AP1364" s="177"/>
      <c r="AQ1364" s="177"/>
      <c r="AR1364" s="177"/>
      <c r="AS1364" s="177"/>
      <c r="AT1364" s="177"/>
      <c r="AU1364" s="177"/>
      <c r="AV1364" s="177"/>
      <c r="AW1364" s="177"/>
      <c r="AX1364" s="177"/>
      <c r="AY1364" s="177"/>
      <c r="AZ1364" s="177"/>
      <c r="BA1364" s="177"/>
      <c r="BB1364" s="177"/>
      <c r="BC1364" s="177"/>
      <c r="BD1364" s="177"/>
      <c r="BE1364" s="177"/>
      <c r="BF1364" s="177"/>
      <c r="BG1364" s="177"/>
      <c r="BH1364" s="177"/>
      <c r="BI1364" s="177"/>
      <c r="BJ1364" s="177"/>
      <c r="BK1364" s="177"/>
      <c r="BL1364" s="177"/>
      <c r="BM1364" s="177"/>
      <c r="BN1364" s="177"/>
      <c r="BO1364" s="190"/>
      <c r="BP1364" s="190"/>
      <c r="BQ1364" s="190"/>
      <c r="BR1364" s="65"/>
      <c r="BS1364" s="65"/>
      <c r="BT1364" s="268"/>
    </row>
    <row r="1365" spans="1:77" ht="8.85" customHeight="1" thickBot="1" x14ac:dyDescent="0.5">
      <c r="A1365" s="268"/>
      <c r="B1365" s="228"/>
      <c r="C1365" s="191"/>
      <c r="D1365" s="191"/>
      <c r="E1365" s="191"/>
      <c r="F1365" s="192"/>
      <c r="G1365" s="192"/>
      <c r="H1365" s="191"/>
      <c r="I1365" s="191"/>
      <c r="J1365" s="191"/>
      <c r="K1365" s="191"/>
      <c r="L1365" s="191"/>
      <c r="M1365" s="191"/>
      <c r="N1365" s="191"/>
      <c r="O1365" s="191"/>
      <c r="P1365" s="191"/>
      <c r="Q1365" s="191"/>
      <c r="R1365" s="191"/>
      <c r="S1365" s="191"/>
      <c r="T1365" s="191"/>
      <c r="U1365" s="191"/>
      <c r="V1365" s="191"/>
      <c r="W1365" s="191"/>
      <c r="X1365" s="191"/>
      <c r="Y1365" s="191"/>
      <c r="Z1365" s="191"/>
      <c r="AA1365" s="191"/>
      <c r="AB1365" s="191"/>
      <c r="AC1365" s="191"/>
      <c r="AD1365" s="191"/>
      <c r="AE1365" s="191"/>
      <c r="AF1365" s="193"/>
      <c r="AG1365" s="193"/>
      <c r="AH1365" s="191"/>
      <c r="AI1365" s="191"/>
      <c r="AJ1365" s="191"/>
      <c r="AK1365" s="191"/>
      <c r="AL1365" s="191"/>
      <c r="AM1365" s="191"/>
      <c r="AN1365" s="191"/>
      <c r="AO1365" s="191"/>
      <c r="AP1365" s="191"/>
      <c r="AQ1365" s="191"/>
      <c r="AR1365" s="191"/>
      <c r="AS1365" s="191"/>
      <c r="AT1365" s="191"/>
      <c r="AU1365" s="191"/>
      <c r="AV1365" s="191"/>
      <c r="AW1365" s="191"/>
      <c r="AX1365" s="191"/>
      <c r="AY1365" s="191"/>
      <c r="AZ1365" s="191"/>
      <c r="BA1365" s="191"/>
      <c r="BB1365" s="191"/>
      <c r="BC1365" s="191"/>
      <c r="BD1365" s="191"/>
      <c r="BE1365" s="191"/>
      <c r="BF1365" s="191"/>
      <c r="BG1365" s="191"/>
      <c r="BH1365" s="191"/>
      <c r="BI1365" s="191"/>
      <c r="BJ1365" s="191"/>
      <c r="BK1365" s="191"/>
      <c r="BL1365" s="191"/>
      <c r="BM1365" s="191"/>
      <c r="BN1365" s="191"/>
      <c r="BO1365" s="194"/>
      <c r="BP1365" s="194"/>
      <c r="BQ1365" s="194"/>
      <c r="BR1365" s="65"/>
      <c r="BS1365" s="65"/>
      <c r="BT1365" s="268"/>
    </row>
    <row r="1366" spans="1:77" s="70" customFormat="1" ht="40.5" customHeight="1" thickTop="1" x14ac:dyDescent="0.4">
      <c r="A1366" s="276"/>
      <c r="B1366" s="684" t="s">
        <v>0</v>
      </c>
      <c r="C1366" s="686" t="s">
        <v>1</v>
      </c>
      <c r="D1366" s="687"/>
      <c r="E1366" s="339" t="s">
        <v>28</v>
      </c>
      <c r="F1366" s="665" t="s">
        <v>93</v>
      </c>
      <c r="G1366" s="665" t="s">
        <v>94</v>
      </c>
      <c r="H1366" s="726" t="s">
        <v>40</v>
      </c>
      <c r="I1366" s="727"/>
      <c r="J1366" s="595" t="s">
        <v>7</v>
      </c>
      <c r="K1366" s="595"/>
      <c r="L1366" s="595"/>
      <c r="M1366" s="595"/>
      <c r="N1366" s="595"/>
      <c r="O1366" s="595"/>
      <c r="P1366" s="595" t="s">
        <v>2</v>
      </c>
      <c r="Q1366" s="595"/>
      <c r="R1366" s="595"/>
      <c r="S1366" s="595"/>
      <c r="T1366" s="595"/>
      <c r="U1366" s="595"/>
      <c r="V1366" s="696" t="s">
        <v>34</v>
      </c>
      <c r="W1366" s="697"/>
      <c r="X1366" s="696" t="s">
        <v>35</v>
      </c>
      <c r="Y1366" s="697"/>
      <c r="Z1366" s="696" t="s">
        <v>43</v>
      </c>
      <c r="AA1366" s="697"/>
      <c r="AB1366" s="595" t="s">
        <v>6</v>
      </c>
      <c r="AC1366" s="595"/>
      <c r="AD1366" s="595"/>
      <c r="AE1366" s="595"/>
      <c r="AF1366" s="595"/>
      <c r="AG1366" s="595"/>
      <c r="AH1366" s="595" t="s">
        <v>63</v>
      </c>
      <c r="AI1366" s="595"/>
      <c r="AJ1366" s="595"/>
      <c r="AK1366" s="595"/>
      <c r="AL1366" s="595"/>
      <c r="AM1366" s="595"/>
      <c r="AN1366" s="595" t="s">
        <v>64</v>
      </c>
      <c r="AO1366" s="595"/>
      <c r="AP1366" s="595"/>
      <c r="AQ1366" s="595"/>
      <c r="AR1366" s="595"/>
      <c r="AS1366" s="595"/>
      <c r="AT1366" s="595" t="s">
        <v>65</v>
      </c>
      <c r="AU1366" s="595"/>
      <c r="AV1366" s="595"/>
      <c r="AW1366" s="595"/>
      <c r="AX1366" s="595"/>
      <c r="AY1366" s="597"/>
      <c r="AZ1366" s="595" t="s">
        <v>4</v>
      </c>
      <c r="BA1366" s="595"/>
      <c r="BB1366" s="595"/>
      <c r="BC1366" s="595"/>
      <c r="BD1366" s="595"/>
      <c r="BE1366" s="595"/>
      <c r="BF1366" s="595" t="s">
        <v>66</v>
      </c>
      <c r="BG1366" s="595"/>
      <c r="BH1366" s="595"/>
      <c r="BI1366" s="595"/>
      <c r="BJ1366" s="595"/>
      <c r="BK1366" s="596"/>
      <c r="BL1366" s="651" t="s">
        <v>25</v>
      </c>
      <c r="BM1366" s="652"/>
      <c r="BN1366" s="653"/>
      <c r="BO1366" s="598" t="s">
        <v>100</v>
      </c>
      <c r="BP1366" s="598" t="s">
        <v>81</v>
      </c>
      <c r="BQ1366" s="598" t="s">
        <v>82</v>
      </c>
      <c r="BR1366" s="74"/>
      <c r="BS1366" s="74"/>
      <c r="BT1366" s="276"/>
    </row>
    <row r="1367" spans="1:77" s="70" customFormat="1" ht="41.25" customHeight="1" x14ac:dyDescent="0.7">
      <c r="A1367" s="276"/>
      <c r="B1367" s="685"/>
      <c r="C1367" s="688"/>
      <c r="D1367" s="689"/>
      <c r="E1367" s="221" t="s">
        <v>95</v>
      </c>
      <c r="F1367" s="666"/>
      <c r="G1367" s="666"/>
      <c r="H1367" s="728"/>
      <c r="I1367" s="729"/>
      <c r="J1367" s="645" t="s">
        <v>17</v>
      </c>
      <c r="K1367" s="646"/>
      <c r="L1367" s="641" t="s">
        <v>18</v>
      </c>
      <c r="M1367" s="642"/>
      <c r="N1367" s="657" t="s">
        <v>19</v>
      </c>
      <c r="O1367" s="658" t="s">
        <v>8</v>
      </c>
      <c r="P1367" s="645" t="s">
        <v>26</v>
      </c>
      <c r="Q1367" s="646"/>
      <c r="R1367" s="641" t="s">
        <v>24</v>
      </c>
      <c r="S1367" s="642"/>
      <c r="T1367" s="657" t="s">
        <v>19</v>
      </c>
      <c r="U1367" s="658"/>
      <c r="V1367" s="698"/>
      <c r="W1367" s="699"/>
      <c r="X1367" s="698"/>
      <c r="Y1367" s="699"/>
      <c r="Z1367" s="698"/>
      <c r="AA1367" s="699"/>
      <c r="AB1367" s="645" t="s">
        <v>47</v>
      </c>
      <c r="AC1367" s="646"/>
      <c r="AD1367" s="641" t="s">
        <v>23</v>
      </c>
      <c r="AE1367" s="642" t="s">
        <v>3</v>
      </c>
      <c r="AF1367" s="643" t="s">
        <v>5</v>
      </c>
      <c r="AG1367" s="644"/>
      <c r="AH1367" s="645" t="s">
        <v>47</v>
      </c>
      <c r="AI1367" s="646"/>
      <c r="AJ1367" s="641" t="s">
        <v>23</v>
      </c>
      <c r="AK1367" s="642" t="s">
        <v>3</v>
      </c>
      <c r="AL1367" s="643" t="s">
        <v>5</v>
      </c>
      <c r="AM1367" s="644"/>
      <c r="AN1367" s="645" t="s">
        <v>47</v>
      </c>
      <c r="AO1367" s="646"/>
      <c r="AP1367" s="641" t="s">
        <v>23</v>
      </c>
      <c r="AQ1367" s="642" t="s">
        <v>3</v>
      </c>
      <c r="AR1367" s="643" t="s">
        <v>5</v>
      </c>
      <c r="AS1367" s="644"/>
      <c r="AT1367" s="645" t="s">
        <v>47</v>
      </c>
      <c r="AU1367" s="646"/>
      <c r="AV1367" s="641" t="s">
        <v>23</v>
      </c>
      <c r="AW1367" s="642" t="s">
        <v>3</v>
      </c>
      <c r="AX1367" s="643" t="s">
        <v>5</v>
      </c>
      <c r="AY1367" s="720"/>
      <c r="AZ1367" s="645" t="s">
        <v>47</v>
      </c>
      <c r="BA1367" s="646"/>
      <c r="BB1367" s="641" t="s">
        <v>23</v>
      </c>
      <c r="BC1367" s="642" t="s">
        <v>3</v>
      </c>
      <c r="BD1367" s="643" t="s">
        <v>5</v>
      </c>
      <c r="BE1367" s="644"/>
      <c r="BF1367" s="645" t="s">
        <v>47</v>
      </c>
      <c r="BG1367" s="646"/>
      <c r="BH1367" s="641" t="s">
        <v>23</v>
      </c>
      <c r="BI1367" s="642" t="s">
        <v>3</v>
      </c>
      <c r="BJ1367" s="643" t="s">
        <v>5</v>
      </c>
      <c r="BK1367" s="644"/>
      <c r="BL1367" s="654"/>
      <c r="BM1367" s="655"/>
      <c r="BN1367" s="656"/>
      <c r="BO1367" s="599"/>
      <c r="BP1367" s="599"/>
      <c r="BQ1367" s="599"/>
      <c r="BR1367" s="74"/>
      <c r="BS1367" s="74"/>
      <c r="BT1367" s="276"/>
      <c r="BY1367" s="307"/>
    </row>
    <row r="1368" spans="1:77" ht="23.85" customHeight="1" x14ac:dyDescent="0.35">
      <c r="A1368" s="277"/>
      <c r="B1368" s="678" t="str">
        <f>IF(ROSTER!B$8="","",ROSTER!B$8)</f>
        <v/>
      </c>
      <c r="C1368" s="669" t="str">
        <f>IF(ROSTER!C$8="","",ROSTER!C$8)</f>
        <v/>
      </c>
      <c r="D1368" s="670"/>
      <c r="E1368" s="667"/>
      <c r="F1368" s="680">
        <f>IF(E1368="y",1,IF(E1368="S",1,0))</f>
        <v>0</v>
      </c>
      <c r="G1368" s="663">
        <f>IF(E1368="S",1,0)</f>
        <v>0</v>
      </c>
      <c r="H1368" s="583"/>
      <c r="I1368" s="584"/>
      <c r="J1368" s="569"/>
      <c r="K1368" s="570"/>
      <c r="L1368" s="573"/>
      <c r="M1368" s="574"/>
      <c r="N1368" s="579">
        <f>L1368+J1368</f>
        <v>0</v>
      </c>
      <c r="O1368" s="580"/>
      <c r="P1368" s="569"/>
      <c r="Q1368" s="570"/>
      <c r="R1368" s="573"/>
      <c r="S1368" s="574"/>
      <c r="T1368" s="579">
        <f>R1368-P1368</f>
        <v>0</v>
      </c>
      <c r="U1368" s="580"/>
      <c r="V1368" s="583"/>
      <c r="W1368" s="584"/>
      <c r="X1368" s="569"/>
      <c r="Y1368" s="584"/>
      <c r="Z1368" s="569"/>
      <c r="AA1368" s="584"/>
      <c r="AB1368" s="569"/>
      <c r="AC1368" s="570"/>
      <c r="AD1368" s="573"/>
      <c r="AE1368" s="574"/>
      <c r="AF1368" s="557">
        <f>IF(AB1368=0,0,(AD1368/AB1368)*100)</f>
        <v>0</v>
      </c>
      <c r="AG1368" s="558"/>
      <c r="AH1368" s="569"/>
      <c r="AI1368" s="570"/>
      <c r="AJ1368" s="573"/>
      <c r="AK1368" s="574"/>
      <c r="AL1368" s="557">
        <f>IF(AH1368=0,0,(AJ1368/AH1368)*100)</f>
        <v>0</v>
      </c>
      <c r="AM1368" s="558"/>
      <c r="AN1368" s="569"/>
      <c r="AO1368" s="570"/>
      <c r="AP1368" s="573"/>
      <c r="AQ1368" s="574"/>
      <c r="AR1368" s="557">
        <f>IF(AN1368=0,0,(AP1368/AN1368)*100)</f>
        <v>0</v>
      </c>
      <c r="AS1368" s="558"/>
      <c r="AT1368" s="561">
        <f>AB1368+AH1368+AN1368</f>
        <v>0</v>
      </c>
      <c r="AU1368" s="562"/>
      <c r="AV1368" s="565">
        <f>AD1368+AJ1368+AP1368</f>
        <v>0</v>
      </c>
      <c r="AW1368" s="566"/>
      <c r="AX1368" s="557">
        <f>IF(AT1368=0,0,(AV1368/AT1368)*100)</f>
        <v>0</v>
      </c>
      <c r="AY1368" s="558"/>
      <c r="AZ1368" s="569"/>
      <c r="BA1368" s="570"/>
      <c r="BB1368" s="573"/>
      <c r="BC1368" s="574"/>
      <c r="BD1368" s="557">
        <f>IF(AZ1368=0,0,(BB1368/AZ1368)*100)</f>
        <v>0</v>
      </c>
      <c r="BE1368" s="558"/>
      <c r="BF1368" s="561">
        <f>AT1368+AZ1368</f>
        <v>0</v>
      </c>
      <c r="BG1368" s="562"/>
      <c r="BH1368" s="565">
        <f>AV1368+BB1368</f>
        <v>0</v>
      </c>
      <c r="BI1368" s="566"/>
      <c r="BJ1368" s="557">
        <f>IF(BF1368=0,0,(BH1368/BF1368)*100)</f>
        <v>0</v>
      </c>
      <c r="BK1368" s="558"/>
      <c r="BL1368" s="602">
        <f>(AD1368*2)+(AJ1368*2)+(AP1368*3)+BB1368</f>
        <v>0</v>
      </c>
      <c r="BM1368" s="603"/>
      <c r="BN1368" s="604"/>
      <c r="BO1368" s="587">
        <f>IF(BQ1368=0,0,50*BP1368/BQ1368)</f>
        <v>0</v>
      </c>
      <c r="BP1368" s="555">
        <f>(BL1368*BS$1368)+(N1368*BS$1369)+(X1368*BS$1370)+(R1368*BS$1371)+(V1368*BS$1372)+(Z1368*BS$1373)</f>
        <v>0</v>
      </c>
      <c r="BQ1368" s="555">
        <f>((AZ1368-BB1368)*BS$1375)+((AT1368-AV1368)*BS$1374)+(H1368*BS$1376)+(P1368*BS$1377)</f>
        <v>0</v>
      </c>
      <c r="BR1368" s="75" t="s">
        <v>70</v>
      </c>
      <c r="BS1368" s="76">
        <f>IF(BO1363="B",'VALUE POINTS'!L$10,IF('GAME STATS'!BO1363="C",'VALUE POINTS'!M$10,'VALUE POINTS'!K$10))</f>
        <v>1</v>
      </c>
      <c r="BT1368" s="280"/>
    </row>
    <row r="1369" spans="1:77" ht="23.85" customHeight="1" x14ac:dyDescent="0.35">
      <c r="A1369" s="277"/>
      <c r="B1369" s="679"/>
      <c r="C1369" s="690" t="str">
        <f>IF(ROSTER!D$8="","",ROSTER!D$8)</f>
        <v/>
      </c>
      <c r="D1369" s="691"/>
      <c r="E1369" s="668"/>
      <c r="F1369" s="681"/>
      <c r="G1369" s="664"/>
      <c r="H1369" s="585"/>
      <c r="I1369" s="586"/>
      <c r="J1369" s="571"/>
      <c r="K1369" s="572"/>
      <c r="L1369" s="575"/>
      <c r="M1369" s="576"/>
      <c r="N1369" s="581" t="s">
        <v>16</v>
      </c>
      <c r="O1369" s="582"/>
      <c r="P1369" s="571"/>
      <c r="Q1369" s="572"/>
      <c r="R1369" s="575"/>
      <c r="S1369" s="576"/>
      <c r="T1369" s="581" t="s">
        <v>16</v>
      </c>
      <c r="U1369" s="582"/>
      <c r="V1369" s="585"/>
      <c r="W1369" s="586"/>
      <c r="X1369" s="571"/>
      <c r="Y1369" s="586"/>
      <c r="Z1369" s="571"/>
      <c r="AA1369" s="586"/>
      <c r="AB1369" s="571"/>
      <c r="AC1369" s="572"/>
      <c r="AD1369" s="575"/>
      <c r="AE1369" s="576"/>
      <c r="AF1369" s="577"/>
      <c r="AG1369" s="578"/>
      <c r="AH1369" s="571"/>
      <c r="AI1369" s="572"/>
      <c r="AJ1369" s="575"/>
      <c r="AK1369" s="576"/>
      <c r="AL1369" s="577"/>
      <c r="AM1369" s="578"/>
      <c r="AN1369" s="571"/>
      <c r="AO1369" s="572"/>
      <c r="AP1369" s="575"/>
      <c r="AQ1369" s="576"/>
      <c r="AR1369" s="577"/>
      <c r="AS1369" s="578"/>
      <c r="AT1369" s="627"/>
      <c r="AU1369" s="628"/>
      <c r="AV1369" s="629"/>
      <c r="AW1369" s="630"/>
      <c r="AX1369" s="577"/>
      <c r="AY1369" s="578"/>
      <c r="AZ1369" s="571"/>
      <c r="BA1369" s="572"/>
      <c r="BB1369" s="575"/>
      <c r="BC1369" s="576"/>
      <c r="BD1369" s="577"/>
      <c r="BE1369" s="578"/>
      <c r="BF1369" s="627"/>
      <c r="BG1369" s="628"/>
      <c r="BH1369" s="629"/>
      <c r="BI1369" s="630"/>
      <c r="BJ1369" s="577"/>
      <c r="BK1369" s="578"/>
      <c r="BL1369" s="605"/>
      <c r="BM1369" s="606"/>
      <c r="BN1369" s="607"/>
      <c r="BO1369" s="588"/>
      <c r="BP1369" s="556"/>
      <c r="BQ1369" s="556"/>
      <c r="BR1369" s="75" t="s">
        <v>71</v>
      </c>
      <c r="BS1369" s="76">
        <f>IF(BO1363="B",'VALUE POINTS'!L$11,IF('GAME STATS'!BO1363="C",'VALUE POINTS'!M$11,'VALUE POINTS'!K$11))</f>
        <v>1</v>
      </c>
      <c r="BT1369" s="280"/>
    </row>
    <row r="1370" spans="1:77" ht="21.75" customHeight="1" x14ac:dyDescent="0.4">
      <c r="A1370" s="268"/>
      <c r="B1370" s="678" t="str">
        <f>IF(ROSTER!B$10="","",ROSTER!B$10)</f>
        <v/>
      </c>
      <c r="C1370" s="669" t="str">
        <f>IF(ROSTER!C$10="","",ROSTER!C$10)</f>
        <v/>
      </c>
      <c r="D1370" s="670"/>
      <c r="E1370" s="667"/>
      <c r="F1370" s="680">
        <f>IF(E1370="y",1,IF(E1370="S",1,0))</f>
        <v>0</v>
      </c>
      <c r="G1370" s="663">
        <f>IF(E1370="S",1,0)</f>
        <v>0</v>
      </c>
      <c r="H1370" s="583"/>
      <c r="I1370" s="584"/>
      <c r="J1370" s="569"/>
      <c r="K1370" s="570"/>
      <c r="L1370" s="573"/>
      <c r="M1370" s="574"/>
      <c r="N1370" s="579">
        <f>L1370+J1370</f>
        <v>0</v>
      </c>
      <c r="O1370" s="580"/>
      <c r="P1370" s="569"/>
      <c r="Q1370" s="570"/>
      <c r="R1370" s="573"/>
      <c r="S1370" s="574"/>
      <c r="T1370" s="579">
        <f>R1370-P1370</f>
        <v>0</v>
      </c>
      <c r="U1370" s="580"/>
      <c r="V1370" s="583"/>
      <c r="W1370" s="584"/>
      <c r="X1370" s="569"/>
      <c r="Y1370" s="584"/>
      <c r="Z1370" s="569"/>
      <c r="AA1370" s="584"/>
      <c r="AB1370" s="569"/>
      <c r="AC1370" s="570"/>
      <c r="AD1370" s="573"/>
      <c r="AE1370" s="574"/>
      <c r="AF1370" s="557">
        <f>IF(AB1370=0,0,(AD1370/AB1370)*100)</f>
        <v>0</v>
      </c>
      <c r="AG1370" s="558"/>
      <c r="AH1370" s="569"/>
      <c r="AI1370" s="570"/>
      <c r="AJ1370" s="573"/>
      <c r="AK1370" s="574"/>
      <c r="AL1370" s="557">
        <f>IF(AH1370=0,0,(AJ1370/AH1370)*100)</f>
        <v>0</v>
      </c>
      <c r="AM1370" s="558"/>
      <c r="AN1370" s="569"/>
      <c r="AO1370" s="570"/>
      <c r="AP1370" s="573"/>
      <c r="AQ1370" s="574"/>
      <c r="AR1370" s="557">
        <f>IF(AN1370=0,0,(AP1370/AN1370)*100)</f>
        <v>0</v>
      </c>
      <c r="AS1370" s="558"/>
      <c r="AT1370" s="561">
        <f>AB1370+AH1370+AN1370</f>
        <v>0</v>
      </c>
      <c r="AU1370" s="562"/>
      <c r="AV1370" s="565">
        <f>AD1370+AJ1370+AP1370</f>
        <v>0</v>
      </c>
      <c r="AW1370" s="566"/>
      <c r="AX1370" s="557">
        <f>IF(AT1370=0,0,(AV1370/AT1370)*100)</f>
        <v>0</v>
      </c>
      <c r="AY1370" s="558"/>
      <c r="AZ1370" s="569"/>
      <c r="BA1370" s="570"/>
      <c r="BB1370" s="573"/>
      <c r="BC1370" s="574"/>
      <c r="BD1370" s="557">
        <f>IF(AZ1370=0,0,(BB1370/AZ1370)*100)</f>
        <v>0</v>
      </c>
      <c r="BE1370" s="558"/>
      <c r="BF1370" s="561">
        <f>AT1370+AZ1370</f>
        <v>0</v>
      </c>
      <c r="BG1370" s="562"/>
      <c r="BH1370" s="565">
        <f>AV1370+BB1370</f>
        <v>0</v>
      </c>
      <c r="BI1370" s="566"/>
      <c r="BJ1370" s="557">
        <f>IF(BF1370=0,0,(BH1370/BF1370)*100)</f>
        <v>0</v>
      </c>
      <c r="BK1370" s="558"/>
      <c r="BL1370" s="602">
        <f>(AD1370*2)+(AJ1370*2)+(AP1370*3)+BB1370</f>
        <v>0</v>
      </c>
      <c r="BM1370" s="603"/>
      <c r="BN1370" s="604"/>
      <c r="BO1370" s="587">
        <f>IF(BQ1370=0,0,50*BP1370/BQ1370)</f>
        <v>0</v>
      </c>
      <c r="BP1370" s="555">
        <f t="shared" ref="BP1370" si="1286">(BL1370*BS$1368)+(N1370*BS$1369)+(X1370*BS$1370)+(R1370*BS$1371)+(V1370*BS$1372)+(Z1370*BS$1373)</f>
        <v>0</v>
      </c>
      <c r="BQ1370" s="555">
        <f t="shared" ref="BQ1370" si="1287">((AZ1370-BB1370)*BS$1375)+((AT1370-AV1370)*BS$1374)+(H1370*BS$1376)+(P1370*BS$1377)</f>
        <v>0</v>
      </c>
      <c r="BR1370" s="75" t="s">
        <v>72</v>
      </c>
      <c r="BS1370" s="76">
        <f>IF(BO1363="B",'VALUE POINTS'!L$12,IF('GAME STATS'!BO1363="C",'VALUE POINTS'!M$12,'VALUE POINTS'!K$12))</f>
        <v>2</v>
      </c>
      <c r="BT1370" s="280"/>
      <c r="BY1370" s="70"/>
    </row>
    <row r="1371" spans="1:77" ht="21.75" customHeight="1" x14ac:dyDescent="0.35">
      <c r="A1371" s="268"/>
      <c r="B1371" s="679"/>
      <c r="C1371" s="690" t="str">
        <f>IF(ROSTER!D$10="","",ROSTER!D$10)</f>
        <v/>
      </c>
      <c r="D1371" s="691"/>
      <c r="E1371" s="668"/>
      <c r="F1371" s="681"/>
      <c r="G1371" s="664"/>
      <c r="H1371" s="585"/>
      <c r="I1371" s="586"/>
      <c r="J1371" s="571"/>
      <c r="K1371" s="572"/>
      <c r="L1371" s="575"/>
      <c r="M1371" s="576"/>
      <c r="N1371" s="581" t="s">
        <v>16</v>
      </c>
      <c r="O1371" s="582"/>
      <c r="P1371" s="571"/>
      <c r="Q1371" s="572"/>
      <c r="R1371" s="575"/>
      <c r="S1371" s="576"/>
      <c r="T1371" s="581" t="s">
        <v>16</v>
      </c>
      <c r="U1371" s="582"/>
      <c r="V1371" s="585"/>
      <c r="W1371" s="586"/>
      <c r="X1371" s="571"/>
      <c r="Y1371" s="586"/>
      <c r="Z1371" s="571"/>
      <c r="AA1371" s="586"/>
      <c r="AB1371" s="571"/>
      <c r="AC1371" s="572"/>
      <c r="AD1371" s="575"/>
      <c r="AE1371" s="576"/>
      <c r="AF1371" s="577"/>
      <c r="AG1371" s="578"/>
      <c r="AH1371" s="571"/>
      <c r="AI1371" s="572"/>
      <c r="AJ1371" s="575"/>
      <c r="AK1371" s="576"/>
      <c r="AL1371" s="577"/>
      <c r="AM1371" s="578"/>
      <c r="AN1371" s="571"/>
      <c r="AO1371" s="572"/>
      <c r="AP1371" s="575"/>
      <c r="AQ1371" s="576"/>
      <c r="AR1371" s="577"/>
      <c r="AS1371" s="578"/>
      <c r="AT1371" s="627"/>
      <c r="AU1371" s="628"/>
      <c r="AV1371" s="629"/>
      <c r="AW1371" s="630"/>
      <c r="AX1371" s="577"/>
      <c r="AY1371" s="578"/>
      <c r="AZ1371" s="571"/>
      <c r="BA1371" s="572"/>
      <c r="BB1371" s="575"/>
      <c r="BC1371" s="576"/>
      <c r="BD1371" s="577"/>
      <c r="BE1371" s="578"/>
      <c r="BF1371" s="627"/>
      <c r="BG1371" s="628"/>
      <c r="BH1371" s="629"/>
      <c r="BI1371" s="630"/>
      <c r="BJ1371" s="577"/>
      <c r="BK1371" s="578"/>
      <c r="BL1371" s="605"/>
      <c r="BM1371" s="606"/>
      <c r="BN1371" s="607"/>
      <c r="BO1371" s="588"/>
      <c r="BP1371" s="556"/>
      <c r="BQ1371" s="556"/>
      <c r="BR1371" s="75" t="s">
        <v>73</v>
      </c>
      <c r="BS1371" s="76">
        <f>IF(BO1363="B",'VALUE POINTS'!L$13,IF('GAME STATS'!BO1363="C",'VALUE POINTS'!M$13,'VALUE POINTS'!K$13))</f>
        <v>2</v>
      </c>
      <c r="BT1371" s="280"/>
    </row>
    <row r="1372" spans="1:77" ht="21.75" customHeight="1" x14ac:dyDescent="0.35">
      <c r="A1372" s="268"/>
      <c r="B1372" s="678" t="str">
        <f>IF(ROSTER!B$12="","",ROSTER!B$12)</f>
        <v/>
      </c>
      <c r="C1372" s="669" t="str">
        <f>IF(ROSTER!C$12="","",ROSTER!C$12)</f>
        <v/>
      </c>
      <c r="D1372" s="670"/>
      <c r="E1372" s="667"/>
      <c r="F1372" s="680">
        <f>IF(E1372="y",1,IF(E1372="S",1,0))</f>
        <v>0</v>
      </c>
      <c r="G1372" s="663">
        <f>IF(E1372="S",1,0)</f>
        <v>0</v>
      </c>
      <c r="H1372" s="583"/>
      <c r="I1372" s="584"/>
      <c r="J1372" s="569"/>
      <c r="K1372" s="570"/>
      <c r="L1372" s="573"/>
      <c r="M1372" s="574"/>
      <c r="N1372" s="579">
        <f>L1372+J1372</f>
        <v>0</v>
      </c>
      <c r="O1372" s="580"/>
      <c r="P1372" s="569"/>
      <c r="Q1372" s="570"/>
      <c r="R1372" s="573"/>
      <c r="S1372" s="574"/>
      <c r="T1372" s="579">
        <f>R1372-P1372</f>
        <v>0</v>
      </c>
      <c r="U1372" s="580"/>
      <c r="V1372" s="583"/>
      <c r="W1372" s="584"/>
      <c r="X1372" s="569"/>
      <c r="Y1372" s="584"/>
      <c r="Z1372" s="569"/>
      <c r="AA1372" s="584"/>
      <c r="AB1372" s="569"/>
      <c r="AC1372" s="570"/>
      <c r="AD1372" s="573"/>
      <c r="AE1372" s="574"/>
      <c r="AF1372" s="557">
        <f>IF(AB1372=0,0,(AD1372/AB1372)*100)</f>
        <v>0</v>
      </c>
      <c r="AG1372" s="558"/>
      <c r="AH1372" s="569"/>
      <c r="AI1372" s="570"/>
      <c r="AJ1372" s="573"/>
      <c r="AK1372" s="574"/>
      <c r="AL1372" s="557">
        <f>IF(AH1372=0,0,(AJ1372/AH1372)*100)</f>
        <v>0</v>
      </c>
      <c r="AM1372" s="558"/>
      <c r="AN1372" s="569"/>
      <c r="AO1372" s="570"/>
      <c r="AP1372" s="573"/>
      <c r="AQ1372" s="574"/>
      <c r="AR1372" s="557">
        <f>IF(AN1372=0,0,(AP1372/AN1372)*100)</f>
        <v>0</v>
      </c>
      <c r="AS1372" s="558"/>
      <c r="AT1372" s="561">
        <f>AB1372+AH1372+AN1372</f>
        <v>0</v>
      </c>
      <c r="AU1372" s="562"/>
      <c r="AV1372" s="565">
        <f>AD1372+AJ1372+AP1372</f>
        <v>0</v>
      </c>
      <c r="AW1372" s="566"/>
      <c r="AX1372" s="557">
        <f>IF(AT1372=0,0,(AV1372/AT1372)*100)</f>
        <v>0</v>
      </c>
      <c r="AY1372" s="558"/>
      <c r="AZ1372" s="569"/>
      <c r="BA1372" s="570"/>
      <c r="BB1372" s="573"/>
      <c r="BC1372" s="574"/>
      <c r="BD1372" s="557">
        <f>IF(AZ1372=0,0,(BB1372/AZ1372)*100)</f>
        <v>0</v>
      </c>
      <c r="BE1372" s="558"/>
      <c r="BF1372" s="561">
        <f>AT1372+AZ1372</f>
        <v>0</v>
      </c>
      <c r="BG1372" s="562"/>
      <c r="BH1372" s="565">
        <f>AV1372+BB1372</f>
        <v>0</v>
      </c>
      <c r="BI1372" s="566"/>
      <c r="BJ1372" s="557">
        <f>IF(BF1372=0,0,(BH1372/BF1372)*100)</f>
        <v>0</v>
      </c>
      <c r="BK1372" s="558"/>
      <c r="BL1372" s="602">
        <f>(AD1372*2)+(AJ1372*2)+(AP1372*3)+BB1372</f>
        <v>0</v>
      </c>
      <c r="BM1372" s="603"/>
      <c r="BN1372" s="604"/>
      <c r="BO1372" s="587">
        <f t="shared" ref="BO1372" si="1288">IF(BQ1372=0,0,50*BP1372/BQ1372)</f>
        <v>0</v>
      </c>
      <c r="BP1372" s="555">
        <f t="shared" ref="BP1372" si="1289">(BL1372*BS$1368)+(N1372*BS$1369)+(X1372*BS$1370)+(R1372*BS$1371)+(V1372*BS$1372)+(Z1372*BS$1373)</f>
        <v>0</v>
      </c>
      <c r="BQ1372" s="555">
        <f t="shared" ref="BQ1372" si="1290">((AZ1372-BB1372)*BS$1375)+((AT1372-AV1372)*BS$1374)+(H1372*BS$1376)+(P1372*BS$1377)</f>
        <v>0</v>
      </c>
      <c r="BR1372" s="75" t="s">
        <v>74</v>
      </c>
      <c r="BS1372" s="76">
        <f>IF(BO1363="B",'VALUE POINTS'!L$14,IF('GAME STATS'!BO1363="C",'VALUE POINTS'!M$14,'VALUE POINTS'!K$14))</f>
        <v>2</v>
      </c>
      <c r="BT1372" s="280"/>
    </row>
    <row r="1373" spans="1:77" ht="21.75" customHeight="1" x14ac:dyDescent="0.4">
      <c r="A1373" s="268"/>
      <c r="B1373" s="679"/>
      <c r="C1373" s="690" t="str">
        <f>IF(ROSTER!D$12="","",ROSTER!D$12)</f>
        <v/>
      </c>
      <c r="D1373" s="691"/>
      <c r="E1373" s="668"/>
      <c r="F1373" s="681"/>
      <c r="G1373" s="664"/>
      <c r="H1373" s="585"/>
      <c r="I1373" s="586"/>
      <c r="J1373" s="571"/>
      <c r="K1373" s="572"/>
      <c r="L1373" s="575"/>
      <c r="M1373" s="576"/>
      <c r="N1373" s="581" t="s">
        <v>16</v>
      </c>
      <c r="O1373" s="582"/>
      <c r="P1373" s="571"/>
      <c r="Q1373" s="572"/>
      <c r="R1373" s="575"/>
      <c r="S1373" s="576"/>
      <c r="T1373" s="581" t="s">
        <v>16</v>
      </c>
      <c r="U1373" s="582"/>
      <c r="V1373" s="585"/>
      <c r="W1373" s="586"/>
      <c r="X1373" s="571"/>
      <c r="Y1373" s="586"/>
      <c r="Z1373" s="571"/>
      <c r="AA1373" s="586"/>
      <c r="AB1373" s="571"/>
      <c r="AC1373" s="572"/>
      <c r="AD1373" s="575"/>
      <c r="AE1373" s="576"/>
      <c r="AF1373" s="577"/>
      <c r="AG1373" s="578"/>
      <c r="AH1373" s="571"/>
      <c r="AI1373" s="572"/>
      <c r="AJ1373" s="575"/>
      <c r="AK1373" s="576"/>
      <c r="AL1373" s="577"/>
      <c r="AM1373" s="578"/>
      <c r="AN1373" s="571"/>
      <c r="AO1373" s="572"/>
      <c r="AP1373" s="575"/>
      <c r="AQ1373" s="576"/>
      <c r="AR1373" s="577"/>
      <c r="AS1373" s="578"/>
      <c r="AT1373" s="627"/>
      <c r="AU1373" s="628"/>
      <c r="AV1373" s="629"/>
      <c r="AW1373" s="630"/>
      <c r="AX1373" s="577"/>
      <c r="AY1373" s="578"/>
      <c r="AZ1373" s="571"/>
      <c r="BA1373" s="572"/>
      <c r="BB1373" s="575"/>
      <c r="BC1373" s="576"/>
      <c r="BD1373" s="577"/>
      <c r="BE1373" s="578"/>
      <c r="BF1373" s="627"/>
      <c r="BG1373" s="628"/>
      <c r="BH1373" s="629"/>
      <c r="BI1373" s="630"/>
      <c r="BJ1373" s="577"/>
      <c r="BK1373" s="578"/>
      <c r="BL1373" s="605"/>
      <c r="BM1373" s="606"/>
      <c r="BN1373" s="607"/>
      <c r="BO1373" s="588"/>
      <c r="BP1373" s="556"/>
      <c r="BQ1373" s="556"/>
      <c r="BR1373" s="75" t="s">
        <v>75</v>
      </c>
      <c r="BS1373" s="76">
        <f>IF(BO1363="B",'VALUE POINTS'!L$15,IF('GAME STATS'!BO1363="C",'VALUE POINTS'!M$15,'VALUE POINTS'!K$15))</f>
        <v>2</v>
      </c>
      <c r="BT1373" s="280"/>
      <c r="BY1373" s="70"/>
    </row>
    <row r="1374" spans="1:77" ht="21.75" customHeight="1" x14ac:dyDescent="0.35">
      <c r="A1374" s="268"/>
      <c r="B1374" s="678" t="str">
        <f>IF(ROSTER!B$14="","",ROSTER!B$14)</f>
        <v/>
      </c>
      <c r="C1374" s="669" t="str">
        <f>IF(ROSTER!C$14="","",ROSTER!C$14)</f>
        <v/>
      </c>
      <c r="D1374" s="670"/>
      <c r="E1374" s="667"/>
      <c r="F1374" s="680">
        <f>IF(E1374="y",1,IF(E1374="S",1,0))</f>
        <v>0</v>
      </c>
      <c r="G1374" s="663">
        <f>IF(E1374="S",1,0)</f>
        <v>0</v>
      </c>
      <c r="H1374" s="583"/>
      <c r="I1374" s="584"/>
      <c r="J1374" s="569"/>
      <c r="K1374" s="570"/>
      <c r="L1374" s="573"/>
      <c r="M1374" s="574"/>
      <c r="N1374" s="579">
        <f>L1374+J1374</f>
        <v>0</v>
      </c>
      <c r="O1374" s="580"/>
      <c r="P1374" s="569"/>
      <c r="Q1374" s="570"/>
      <c r="R1374" s="573"/>
      <c r="S1374" s="574"/>
      <c r="T1374" s="579">
        <f>R1374-P1374</f>
        <v>0</v>
      </c>
      <c r="U1374" s="580"/>
      <c r="V1374" s="583"/>
      <c r="W1374" s="584"/>
      <c r="X1374" s="569"/>
      <c r="Y1374" s="584"/>
      <c r="Z1374" s="569"/>
      <c r="AA1374" s="584"/>
      <c r="AB1374" s="569"/>
      <c r="AC1374" s="570"/>
      <c r="AD1374" s="573"/>
      <c r="AE1374" s="574"/>
      <c r="AF1374" s="557">
        <f>IF(AB1374=0,0,(AD1374/AB1374)*100)</f>
        <v>0</v>
      </c>
      <c r="AG1374" s="558"/>
      <c r="AH1374" s="569"/>
      <c r="AI1374" s="570"/>
      <c r="AJ1374" s="573"/>
      <c r="AK1374" s="574"/>
      <c r="AL1374" s="557">
        <f>IF(AH1374=0,0,(AJ1374/AH1374)*100)</f>
        <v>0</v>
      </c>
      <c r="AM1374" s="558"/>
      <c r="AN1374" s="569"/>
      <c r="AO1374" s="570"/>
      <c r="AP1374" s="573"/>
      <c r="AQ1374" s="574"/>
      <c r="AR1374" s="557">
        <f>IF(AN1374=0,0,(AP1374/AN1374)*100)</f>
        <v>0</v>
      </c>
      <c r="AS1374" s="558"/>
      <c r="AT1374" s="561">
        <f>AB1374+AH1374+AN1374</f>
        <v>0</v>
      </c>
      <c r="AU1374" s="562"/>
      <c r="AV1374" s="565">
        <f>AD1374+AJ1374+AP1374</f>
        <v>0</v>
      </c>
      <c r="AW1374" s="566"/>
      <c r="AX1374" s="557">
        <f>IF(AT1374=0,0,(AV1374/AT1374)*100)</f>
        <v>0</v>
      </c>
      <c r="AY1374" s="558"/>
      <c r="AZ1374" s="569"/>
      <c r="BA1374" s="570"/>
      <c r="BB1374" s="573"/>
      <c r="BC1374" s="574"/>
      <c r="BD1374" s="557">
        <f>IF(AZ1374=0,0,(BB1374/AZ1374)*100)</f>
        <v>0</v>
      </c>
      <c r="BE1374" s="558"/>
      <c r="BF1374" s="561">
        <f>AT1374+AZ1374</f>
        <v>0</v>
      </c>
      <c r="BG1374" s="562"/>
      <c r="BH1374" s="565">
        <f>AV1374+BB1374</f>
        <v>0</v>
      </c>
      <c r="BI1374" s="566"/>
      <c r="BJ1374" s="557">
        <f>IF(BF1374=0,0,(BH1374/BF1374)*100)</f>
        <v>0</v>
      </c>
      <c r="BK1374" s="558"/>
      <c r="BL1374" s="602">
        <f>(AD1374*2)+(AJ1374*2)+(AP1374*3)+BB1374</f>
        <v>0</v>
      </c>
      <c r="BM1374" s="603"/>
      <c r="BN1374" s="604"/>
      <c r="BO1374" s="587">
        <f t="shared" ref="BO1374" si="1291">IF(BQ1374=0,0,50*BP1374/BQ1374)</f>
        <v>0</v>
      </c>
      <c r="BP1374" s="555">
        <f t="shared" ref="BP1374" si="1292">(BL1374*BS$1368)+(N1374*BS$1369)+(X1374*BS$1370)+(R1374*BS$1371)+(V1374*BS$1372)+(Z1374*BS$1373)</f>
        <v>0</v>
      </c>
      <c r="BQ1374" s="555">
        <f t="shared" ref="BQ1374" si="1293">((AZ1374-BB1374)*BS$1375)+((AT1374-AV1374)*BS$1374)+(H1374*BS$1376)+(P1374*BS$1377)</f>
        <v>0</v>
      </c>
      <c r="BR1374" s="75" t="s">
        <v>76</v>
      </c>
      <c r="BS1374" s="76">
        <f>IF(BO1363="B",'VALUE POINTS'!L$16,IF('GAME STATS'!BO1363="C",'VALUE POINTS'!M$16,'VALUE POINTS'!K$16))</f>
        <v>2</v>
      </c>
      <c r="BT1374" s="280"/>
    </row>
    <row r="1375" spans="1:77" ht="21.75" customHeight="1" x14ac:dyDescent="0.35">
      <c r="A1375" s="268"/>
      <c r="B1375" s="679"/>
      <c r="C1375" s="690" t="str">
        <f>IF(ROSTER!D$14="","",ROSTER!D$14)</f>
        <v/>
      </c>
      <c r="D1375" s="691"/>
      <c r="E1375" s="668"/>
      <c r="F1375" s="681"/>
      <c r="G1375" s="664"/>
      <c r="H1375" s="585"/>
      <c r="I1375" s="586"/>
      <c r="J1375" s="571"/>
      <c r="K1375" s="572"/>
      <c r="L1375" s="575"/>
      <c r="M1375" s="576"/>
      <c r="N1375" s="581" t="s">
        <v>16</v>
      </c>
      <c r="O1375" s="582"/>
      <c r="P1375" s="571"/>
      <c r="Q1375" s="572"/>
      <c r="R1375" s="575"/>
      <c r="S1375" s="576"/>
      <c r="T1375" s="581" t="s">
        <v>16</v>
      </c>
      <c r="U1375" s="582"/>
      <c r="V1375" s="585"/>
      <c r="W1375" s="586"/>
      <c r="X1375" s="571"/>
      <c r="Y1375" s="586"/>
      <c r="Z1375" s="571"/>
      <c r="AA1375" s="586"/>
      <c r="AB1375" s="571"/>
      <c r="AC1375" s="572"/>
      <c r="AD1375" s="575"/>
      <c r="AE1375" s="576"/>
      <c r="AF1375" s="577"/>
      <c r="AG1375" s="578"/>
      <c r="AH1375" s="571"/>
      <c r="AI1375" s="572"/>
      <c r="AJ1375" s="575"/>
      <c r="AK1375" s="576"/>
      <c r="AL1375" s="577"/>
      <c r="AM1375" s="578"/>
      <c r="AN1375" s="571"/>
      <c r="AO1375" s="572"/>
      <c r="AP1375" s="575"/>
      <c r="AQ1375" s="576"/>
      <c r="AR1375" s="577"/>
      <c r="AS1375" s="578"/>
      <c r="AT1375" s="627"/>
      <c r="AU1375" s="628"/>
      <c r="AV1375" s="629"/>
      <c r="AW1375" s="630"/>
      <c r="AX1375" s="577"/>
      <c r="AY1375" s="578"/>
      <c r="AZ1375" s="571"/>
      <c r="BA1375" s="572"/>
      <c r="BB1375" s="575"/>
      <c r="BC1375" s="576"/>
      <c r="BD1375" s="577"/>
      <c r="BE1375" s="578"/>
      <c r="BF1375" s="627"/>
      <c r="BG1375" s="628"/>
      <c r="BH1375" s="629"/>
      <c r="BI1375" s="630"/>
      <c r="BJ1375" s="577"/>
      <c r="BK1375" s="578"/>
      <c r="BL1375" s="605"/>
      <c r="BM1375" s="606"/>
      <c r="BN1375" s="607"/>
      <c r="BO1375" s="588"/>
      <c r="BP1375" s="556"/>
      <c r="BQ1375" s="556"/>
      <c r="BR1375" s="75" t="s">
        <v>77</v>
      </c>
      <c r="BS1375" s="76">
        <f>IF(BO1363="B",'VALUE POINTS'!L$17,IF('GAME STATS'!BO1363="C",'VALUE POINTS'!M$17,'VALUE POINTS'!K$17))</f>
        <v>1</v>
      </c>
      <c r="BT1375" s="280"/>
    </row>
    <row r="1376" spans="1:77" ht="21.75" customHeight="1" x14ac:dyDescent="0.35">
      <c r="A1376" s="268"/>
      <c r="B1376" s="678" t="str">
        <f>IF(ROSTER!B$16="","",ROSTER!B$16)</f>
        <v/>
      </c>
      <c r="C1376" s="669" t="str">
        <f>IF(ROSTER!C$16="","",ROSTER!C$16)</f>
        <v/>
      </c>
      <c r="D1376" s="670"/>
      <c r="E1376" s="667"/>
      <c r="F1376" s="680">
        <f>IF(E1376="y",1,IF(E1376="S",1,0))</f>
        <v>0</v>
      </c>
      <c r="G1376" s="663">
        <f>IF(E1376="S",1,0)</f>
        <v>0</v>
      </c>
      <c r="H1376" s="583"/>
      <c r="I1376" s="584"/>
      <c r="J1376" s="569"/>
      <c r="K1376" s="570"/>
      <c r="L1376" s="573"/>
      <c r="M1376" s="574"/>
      <c r="N1376" s="579">
        <f>L1376+J1376</f>
        <v>0</v>
      </c>
      <c r="O1376" s="580"/>
      <c r="P1376" s="569"/>
      <c r="Q1376" s="570"/>
      <c r="R1376" s="573"/>
      <c r="S1376" s="574"/>
      <c r="T1376" s="579">
        <f>R1376-P1376</f>
        <v>0</v>
      </c>
      <c r="U1376" s="580"/>
      <c r="V1376" s="583"/>
      <c r="W1376" s="584"/>
      <c r="X1376" s="569"/>
      <c r="Y1376" s="584"/>
      <c r="Z1376" s="569"/>
      <c r="AA1376" s="584"/>
      <c r="AB1376" s="569"/>
      <c r="AC1376" s="570"/>
      <c r="AD1376" s="573"/>
      <c r="AE1376" s="574"/>
      <c r="AF1376" s="557">
        <f>IF(AB1376=0,0,(AD1376/AB1376)*100)</f>
        <v>0</v>
      </c>
      <c r="AG1376" s="558"/>
      <c r="AH1376" s="569"/>
      <c r="AI1376" s="570"/>
      <c r="AJ1376" s="573"/>
      <c r="AK1376" s="574"/>
      <c r="AL1376" s="557">
        <f>IF(AH1376=0,0,(AJ1376/AH1376)*100)</f>
        <v>0</v>
      </c>
      <c r="AM1376" s="558"/>
      <c r="AN1376" s="569"/>
      <c r="AO1376" s="570"/>
      <c r="AP1376" s="573"/>
      <c r="AQ1376" s="574"/>
      <c r="AR1376" s="557">
        <f>IF(AN1376=0,0,(AP1376/AN1376)*100)</f>
        <v>0</v>
      </c>
      <c r="AS1376" s="558"/>
      <c r="AT1376" s="561">
        <f>AB1376+AH1376+AN1376</f>
        <v>0</v>
      </c>
      <c r="AU1376" s="562"/>
      <c r="AV1376" s="565">
        <f>AD1376+AJ1376+AP1376</f>
        <v>0</v>
      </c>
      <c r="AW1376" s="566"/>
      <c r="AX1376" s="557">
        <f>IF(AT1376=0,0,(AV1376/AT1376)*100)</f>
        <v>0</v>
      </c>
      <c r="AY1376" s="558"/>
      <c r="AZ1376" s="569"/>
      <c r="BA1376" s="570"/>
      <c r="BB1376" s="573"/>
      <c r="BC1376" s="574"/>
      <c r="BD1376" s="557">
        <f>IF(AZ1376=0,0,(BB1376/AZ1376)*100)</f>
        <v>0</v>
      </c>
      <c r="BE1376" s="558"/>
      <c r="BF1376" s="561">
        <f>AT1376+AZ1376</f>
        <v>0</v>
      </c>
      <c r="BG1376" s="562"/>
      <c r="BH1376" s="565">
        <f>AV1376+BB1376</f>
        <v>0</v>
      </c>
      <c r="BI1376" s="566"/>
      <c r="BJ1376" s="557">
        <f>IF(BF1376=0,0,(BH1376/BF1376)*100)</f>
        <v>0</v>
      </c>
      <c r="BK1376" s="558"/>
      <c r="BL1376" s="602">
        <f>(AD1376*2)+(AJ1376*2)+(AP1376*3)+BB1376</f>
        <v>0</v>
      </c>
      <c r="BM1376" s="603"/>
      <c r="BN1376" s="604"/>
      <c r="BO1376" s="587">
        <f t="shared" ref="BO1376" si="1294">IF(BQ1376=0,0,50*BP1376/BQ1376)</f>
        <v>0</v>
      </c>
      <c r="BP1376" s="555">
        <f t="shared" ref="BP1376" si="1295">(BL1376*BS$1368)+(N1376*BS$1369)+(X1376*BS$1370)+(R1376*BS$1371)+(V1376*BS$1372)+(Z1376*BS$1373)</f>
        <v>0</v>
      </c>
      <c r="BQ1376" s="555">
        <f t="shared" ref="BQ1376" si="1296">((AZ1376-BB1376)*BS$1375)+((AT1376-AV1376)*BS$1374)+(H1376*BS$1376)+(P1376*BS$1377)</f>
        <v>0</v>
      </c>
      <c r="BR1376" s="75" t="s">
        <v>78</v>
      </c>
      <c r="BS1376" s="76">
        <f>IF(BO1363="B",'VALUE POINTS'!L$18,IF('GAME STATS'!BO1363="C",'VALUE POINTS'!M$18,'VALUE POINTS'!K$18))</f>
        <v>2</v>
      </c>
      <c r="BT1376" s="280"/>
    </row>
    <row r="1377" spans="1:72" ht="21.75" customHeight="1" x14ac:dyDescent="0.35">
      <c r="A1377" s="268"/>
      <c r="B1377" s="679"/>
      <c r="C1377" s="690" t="str">
        <f>IF(ROSTER!D$16="","",ROSTER!D$16)</f>
        <v/>
      </c>
      <c r="D1377" s="691"/>
      <c r="E1377" s="668"/>
      <c r="F1377" s="681"/>
      <c r="G1377" s="664"/>
      <c r="H1377" s="585"/>
      <c r="I1377" s="586"/>
      <c r="J1377" s="571"/>
      <c r="K1377" s="572"/>
      <c r="L1377" s="575"/>
      <c r="M1377" s="576"/>
      <c r="N1377" s="581" t="s">
        <v>16</v>
      </c>
      <c r="O1377" s="582"/>
      <c r="P1377" s="571"/>
      <c r="Q1377" s="572"/>
      <c r="R1377" s="575"/>
      <c r="S1377" s="576"/>
      <c r="T1377" s="581" t="s">
        <v>16</v>
      </c>
      <c r="U1377" s="582"/>
      <c r="V1377" s="585"/>
      <c r="W1377" s="586"/>
      <c r="X1377" s="571"/>
      <c r="Y1377" s="586"/>
      <c r="Z1377" s="571"/>
      <c r="AA1377" s="586"/>
      <c r="AB1377" s="571"/>
      <c r="AC1377" s="572"/>
      <c r="AD1377" s="575"/>
      <c r="AE1377" s="576"/>
      <c r="AF1377" s="577"/>
      <c r="AG1377" s="578"/>
      <c r="AH1377" s="571"/>
      <c r="AI1377" s="572"/>
      <c r="AJ1377" s="575"/>
      <c r="AK1377" s="576"/>
      <c r="AL1377" s="577"/>
      <c r="AM1377" s="578"/>
      <c r="AN1377" s="571"/>
      <c r="AO1377" s="572"/>
      <c r="AP1377" s="575"/>
      <c r="AQ1377" s="576"/>
      <c r="AR1377" s="577"/>
      <c r="AS1377" s="578"/>
      <c r="AT1377" s="627"/>
      <c r="AU1377" s="628"/>
      <c r="AV1377" s="629"/>
      <c r="AW1377" s="630"/>
      <c r="AX1377" s="577"/>
      <c r="AY1377" s="578"/>
      <c r="AZ1377" s="571"/>
      <c r="BA1377" s="572"/>
      <c r="BB1377" s="575"/>
      <c r="BC1377" s="576"/>
      <c r="BD1377" s="577"/>
      <c r="BE1377" s="578"/>
      <c r="BF1377" s="627"/>
      <c r="BG1377" s="628"/>
      <c r="BH1377" s="629"/>
      <c r="BI1377" s="630"/>
      <c r="BJ1377" s="577"/>
      <c r="BK1377" s="578"/>
      <c r="BL1377" s="605"/>
      <c r="BM1377" s="606"/>
      <c r="BN1377" s="607"/>
      <c r="BO1377" s="588"/>
      <c r="BP1377" s="556"/>
      <c r="BQ1377" s="556"/>
      <c r="BR1377" s="75" t="s">
        <v>79</v>
      </c>
      <c r="BS1377" s="76">
        <f>IF(BO1363="B",'VALUE POINTS'!L$19,IF('GAME STATS'!BO1363="C",'VALUE POINTS'!M$19,'VALUE POINTS'!K$19))</f>
        <v>2</v>
      </c>
      <c r="BT1377" s="280"/>
    </row>
    <row r="1378" spans="1:72" ht="21.75" customHeight="1" x14ac:dyDescent="0.25">
      <c r="A1378" s="268"/>
      <c r="B1378" s="678" t="str">
        <f>IF(ROSTER!B$18="","",ROSTER!B$18)</f>
        <v/>
      </c>
      <c r="C1378" s="669" t="str">
        <f>IF(ROSTER!C$18="","",ROSTER!C$18)</f>
        <v/>
      </c>
      <c r="D1378" s="670"/>
      <c r="E1378" s="667"/>
      <c r="F1378" s="680">
        <f>IF(E1378="y",1,IF(E1378="S",1,0))</f>
        <v>0</v>
      </c>
      <c r="G1378" s="663">
        <f>IF(E1378="S",1,0)</f>
        <v>0</v>
      </c>
      <c r="H1378" s="583"/>
      <c r="I1378" s="584"/>
      <c r="J1378" s="569"/>
      <c r="K1378" s="570"/>
      <c r="L1378" s="573"/>
      <c r="M1378" s="574"/>
      <c r="N1378" s="579">
        <f>L1378+J1378</f>
        <v>0</v>
      </c>
      <c r="O1378" s="580"/>
      <c r="P1378" s="569"/>
      <c r="Q1378" s="570"/>
      <c r="R1378" s="573"/>
      <c r="S1378" s="574"/>
      <c r="T1378" s="579">
        <f>R1378-P1378</f>
        <v>0</v>
      </c>
      <c r="U1378" s="580"/>
      <c r="V1378" s="583"/>
      <c r="W1378" s="584"/>
      <c r="X1378" s="569"/>
      <c r="Y1378" s="584"/>
      <c r="Z1378" s="569"/>
      <c r="AA1378" s="584"/>
      <c r="AB1378" s="569"/>
      <c r="AC1378" s="570"/>
      <c r="AD1378" s="573"/>
      <c r="AE1378" s="574"/>
      <c r="AF1378" s="557">
        <f>IF(AB1378=0,0,(AD1378/AB1378)*100)</f>
        <v>0</v>
      </c>
      <c r="AG1378" s="558"/>
      <c r="AH1378" s="569"/>
      <c r="AI1378" s="570"/>
      <c r="AJ1378" s="573"/>
      <c r="AK1378" s="574"/>
      <c r="AL1378" s="557">
        <f>IF(AH1378=0,0,(AJ1378/AH1378)*100)</f>
        <v>0</v>
      </c>
      <c r="AM1378" s="558"/>
      <c r="AN1378" s="569"/>
      <c r="AO1378" s="570"/>
      <c r="AP1378" s="573"/>
      <c r="AQ1378" s="574"/>
      <c r="AR1378" s="557">
        <f>IF(AN1378=0,0,(AP1378/AN1378)*100)</f>
        <v>0</v>
      </c>
      <c r="AS1378" s="558"/>
      <c r="AT1378" s="561">
        <f>AB1378+AH1378+AN1378</f>
        <v>0</v>
      </c>
      <c r="AU1378" s="562"/>
      <c r="AV1378" s="565">
        <f>AD1378+AJ1378+AP1378</f>
        <v>0</v>
      </c>
      <c r="AW1378" s="566"/>
      <c r="AX1378" s="557">
        <f>IF(AT1378=0,0,(AV1378/AT1378)*100)</f>
        <v>0</v>
      </c>
      <c r="AY1378" s="558"/>
      <c r="AZ1378" s="569"/>
      <c r="BA1378" s="570"/>
      <c r="BB1378" s="573"/>
      <c r="BC1378" s="574"/>
      <c r="BD1378" s="557">
        <f>IF(AZ1378=0,0,(BB1378/AZ1378)*100)</f>
        <v>0</v>
      </c>
      <c r="BE1378" s="558"/>
      <c r="BF1378" s="561">
        <f>AT1378+AZ1378</f>
        <v>0</v>
      </c>
      <c r="BG1378" s="562"/>
      <c r="BH1378" s="565">
        <f>AV1378+BB1378</f>
        <v>0</v>
      </c>
      <c r="BI1378" s="566"/>
      <c r="BJ1378" s="557">
        <f>IF(BF1378=0,0,(BH1378/BF1378)*100)</f>
        <v>0</v>
      </c>
      <c r="BK1378" s="558"/>
      <c r="BL1378" s="602">
        <f>(AD1378*2)+(AJ1378*2)+(AP1378*3)+BB1378</f>
        <v>0</v>
      </c>
      <c r="BM1378" s="603"/>
      <c r="BN1378" s="604"/>
      <c r="BO1378" s="587">
        <f t="shared" ref="BO1378" si="1297">IF(BQ1378=0,0,50*BP1378/BQ1378)</f>
        <v>0</v>
      </c>
      <c r="BP1378" s="555">
        <f t="shared" ref="BP1378" si="1298">(BL1378*BS$1368)+(N1378*BS$1369)+(X1378*BS$1370)+(R1378*BS$1371)+(V1378*BS$1372)+(Z1378*BS$1373)</f>
        <v>0</v>
      </c>
      <c r="BQ1378" s="555">
        <f t="shared" ref="BQ1378" si="1299">((AZ1378-BB1378)*BS$1375)+((AT1378-AV1378)*BS$1374)+(H1378*BS$1376)+(P1378*BS$1377)</f>
        <v>0</v>
      </c>
      <c r="BR1378" s="65"/>
      <c r="BS1378" s="65"/>
      <c r="BT1378" s="280"/>
    </row>
    <row r="1379" spans="1:72" ht="21.75" customHeight="1" x14ac:dyDescent="0.25">
      <c r="A1379" s="268"/>
      <c r="B1379" s="679"/>
      <c r="C1379" s="690" t="str">
        <f>IF(ROSTER!D$18="","",ROSTER!D$18)</f>
        <v/>
      </c>
      <c r="D1379" s="691"/>
      <c r="E1379" s="668"/>
      <c r="F1379" s="681"/>
      <c r="G1379" s="664"/>
      <c r="H1379" s="585"/>
      <c r="I1379" s="586"/>
      <c r="J1379" s="571"/>
      <c r="K1379" s="572"/>
      <c r="L1379" s="575"/>
      <c r="M1379" s="576"/>
      <c r="N1379" s="581" t="s">
        <v>16</v>
      </c>
      <c r="O1379" s="582"/>
      <c r="P1379" s="571"/>
      <c r="Q1379" s="572"/>
      <c r="R1379" s="575"/>
      <c r="S1379" s="576"/>
      <c r="T1379" s="581" t="s">
        <v>16</v>
      </c>
      <c r="U1379" s="582"/>
      <c r="V1379" s="585"/>
      <c r="W1379" s="586"/>
      <c r="X1379" s="571"/>
      <c r="Y1379" s="586"/>
      <c r="Z1379" s="571"/>
      <c r="AA1379" s="586"/>
      <c r="AB1379" s="571"/>
      <c r="AC1379" s="572"/>
      <c r="AD1379" s="575"/>
      <c r="AE1379" s="576"/>
      <c r="AF1379" s="577"/>
      <c r="AG1379" s="578"/>
      <c r="AH1379" s="571"/>
      <c r="AI1379" s="572"/>
      <c r="AJ1379" s="575"/>
      <c r="AK1379" s="576"/>
      <c r="AL1379" s="577"/>
      <c r="AM1379" s="578"/>
      <c r="AN1379" s="571"/>
      <c r="AO1379" s="572"/>
      <c r="AP1379" s="575"/>
      <c r="AQ1379" s="576"/>
      <c r="AR1379" s="577"/>
      <c r="AS1379" s="578"/>
      <c r="AT1379" s="627"/>
      <c r="AU1379" s="628"/>
      <c r="AV1379" s="629"/>
      <c r="AW1379" s="630"/>
      <c r="AX1379" s="577"/>
      <c r="AY1379" s="578"/>
      <c r="AZ1379" s="571"/>
      <c r="BA1379" s="572"/>
      <c r="BB1379" s="575"/>
      <c r="BC1379" s="576"/>
      <c r="BD1379" s="577"/>
      <c r="BE1379" s="578"/>
      <c r="BF1379" s="627"/>
      <c r="BG1379" s="628"/>
      <c r="BH1379" s="629"/>
      <c r="BI1379" s="630"/>
      <c r="BJ1379" s="577"/>
      <c r="BK1379" s="578"/>
      <c r="BL1379" s="605"/>
      <c r="BM1379" s="606"/>
      <c r="BN1379" s="607"/>
      <c r="BO1379" s="588"/>
      <c r="BP1379" s="556"/>
      <c r="BQ1379" s="556"/>
      <c r="BR1379" s="65"/>
      <c r="BS1379" s="65"/>
      <c r="BT1379" s="268"/>
    </row>
    <row r="1380" spans="1:72" ht="21.75" customHeight="1" x14ac:dyDescent="0.25">
      <c r="A1380" s="268"/>
      <c r="B1380" s="678" t="str">
        <f>IF(ROSTER!B$20="","",ROSTER!B$20)</f>
        <v/>
      </c>
      <c r="C1380" s="669" t="str">
        <f>IF(ROSTER!C$20="","",ROSTER!C$20)</f>
        <v/>
      </c>
      <c r="D1380" s="670"/>
      <c r="E1380" s="667"/>
      <c r="F1380" s="680">
        <f>IF(E1380="y",1,IF(E1380="S",1,0))</f>
        <v>0</v>
      </c>
      <c r="G1380" s="663">
        <f>IF(E1380="S",1,0)</f>
        <v>0</v>
      </c>
      <c r="H1380" s="583"/>
      <c r="I1380" s="584"/>
      <c r="J1380" s="569"/>
      <c r="K1380" s="570"/>
      <c r="L1380" s="573"/>
      <c r="M1380" s="574"/>
      <c r="N1380" s="579">
        <f>L1380+J1380</f>
        <v>0</v>
      </c>
      <c r="O1380" s="580"/>
      <c r="P1380" s="569"/>
      <c r="Q1380" s="570"/>
      <c r="R1380" s="573"/>
      <c r="S1380" s="574"/>
      <c r="T1380" s="579">
        <f>R1380-P1380</f>
        <v>0</v>
      </c>
      <c r="U1380" s="580"/>
      <c r="V1380" s="583"/>
      <c r="W1380" s="584"/>
      <c r="X1380" s="569"/>
      <c r="Y1380" s="584"/>
      <c r="Z1380" s="569"/>
      <c r="AA1380" s="584"/>
      <c r="AB1380" s="569"/>
      <c r="AC1380" s="570"/>
      <c r="AD1380" s="573"/>
      <c r="AE1380" s="574"/>
      <c r="AF1380" s="557">
        <f>IF(AB1380=0,0,(AD1380/AB1380)*100)</f>
        <v>0</v>
      </c>
      <c r="AG1380" s="558"/>
      <c r="AH1380" s="569"/>
      <c r="AI1380" s="570"/>
      <c r="AJ1380" s="573"/>
      <c r="AK1380" s="574"/>
      <c r="AL1380" s="557">
        <f>IF(AH1380=0,0,(AJ1380/AH1380)*100)</f>
        <v>0</v>
      </c>
      <c r="AM1380" s="558"/>
      <c r="AN1380" s="569"/>
      <c r="AO1380" s="570"/>
      <c r="AP1380" s="573"/>
      <c r="AQ1380" s="574"/>
      <c r="AR1380" s="557">
        <f>IF(AN1380=0,0,(AP1380/AN1380)*100)</f>
        <v>0</v>
      </c>
      <c r="AS1380" s="558"/>
      <c r="AT1380" s="561">
        <f>AB1380+AH1380+AN1380</f>
        <v>0</v>
      </c>
      <c r="AU1380" s="562"/>
      <c r="AV1380" s="565">
        <f>AD1380+AJ1380+AP1380</f>
        <v>0</v>
      </c>
      <c r="AW1380" s="566"/>
      <c r="AX1380" s="557">
        <f>IF(AT1380=0,0,(AV1380/AT1380)*100)</f>
        <v>0</v>
      </c>
      <c r="AY1380" s="558"/>
      <c r="AZ1380" s="569"/>
      <c r="BA1380" s="570"/>
      <c r="BB1380" s="573"/>
      <c r="BC1380" s="574"/>
      <c r="BD1380" s="557">
        <f>IF(AZ1380=0,0,(BB1380/AZ1380)*100)</f>
        <v>0</v>
      </c>
      <c r="BE1380" s="558"/>
      <c r="BF1380" s="561">
        <f>AT1380+AZ1380</f>
        <v>0</v>
      </c>
      <c r="BG1380" s="562"/>
      <c r="BH1380" s="565">
        <f>AV1380+BB1380</f>
        <v>0</v>
      </c>
      <c r="BI1380" s="566"/>
      <c r="BJ1380" s="557">
        <f>IF(BF1380=0,0,(BH1380/BF1380)*100)</f>
        <v>0</v>
      </c>
      <c r="BK1380" s="558"/>
      <c r="BL1380" s="602">
        <f>(AD1380*2)+(AJ1380*2)+(AP1380*3)+BB1380</f>
        <v>0</v>
      </c>
      <c r="BM1380" s="603"/>
      <c r="BN1380" s="604"/>
      <c r="BO1380" s="587">
        <f t="shared" ref="BO1380" si="1300">IF(BQ1380=0,0,50*BP1380/BQ1380)</f>
        <v>0</v>
      </c>
      <c r="BP1380" s="555">
        <f t="shared" ref="BP1380" si="1301">(BL1380*BS$1368)+(N1380*BS$1369)+(X1380*BS$1370)+(R1380*BS$1371)+(V1380*BS$1372)+(Z1380*BS$1373)</f>
        <v>0</v>
      </c>
      <c r="BQ1380" s="555">
        <f t="shared" ref="BQ1380" si="1302">((AZ1380-BB1380)*BS$1375)+((AT1380-AV1380)*BS$1374)+(H1380*BS$1376)+(P1380*BS$1377)</f>
        <v>0</v>
      </c>
      <c r="BR1380" s="65"/>
      <c r="BS1380" s="65"/>
      <c r="BT1380" s="268"/>
    </row>
    <row r="1381" spans="1:72" ht="21.75" customHeight="1" x14ac:dyDescent="0.25">
      <c r="A1381" s="268"/>
      <c r="B1381" s="679"/>
      <c r="C1381" s="690" t="str">
        <f>IF(ROSTER!D$20="","",ROSTER!D$20)</f>
        <v/>
      </c>
      <c r="D1381" s="691"/>
      <c r="E1381" s="668"/>
      <c r="F1381" s="681"/>
      <c r="G1381" s="664"/>
      <c r="H1381" s="585"/>
      <c r="I1381" s="586"/>
      <c r="J1381" s="571"/>
      <c r="K1381" s="572"/>
      <c r="L1381" s="575"/>
      <c r="M1381" s="576"/>
      <c r="N1381" s="581" t="s">
        <v>16</v>
      </c>
      <c r="O1381" s="582"/>
      <c r="P1381" s="571"/>
      <c r="Q1381" s="572"/>
      <c r="R1381" s="575"/>
      <c r="S1381" s="576"/>
      <c r="T1381" s="581" t="s">
        <v>16</v>
      </c>
      <c r="U1381" s="582"/>
      <c r="V1381" s="585"/>
      <c r="W1381" s="586"/>
      <c r="X1381" s="571"/>
      <c r="Y1381" s="586"/>
      <c r="Z1381" s="571"/>
      <c r="AA1381" s="586"/>
      <c r="AB1381" s="571"/>
      <c r="AC1381" s="572"/>
      <c r="AD1381" s="575"/>
      <c r="AE1381" s="576"/>
      <c r="AF1381" s="577"/>
      <c r="AG1381" s="578"/>
      <c r="AH1381" s="571"/>
      <c r="AI1381" s="572"/>
      <c r="AJ1381" s="575"/>
      <c r="AK1381" s="576"/>
      <c r="AL1381" s="577"/>
      <c r="AM1381" s="578"/>
      <c r="AN1381" s="571"/>
      <c r="AO1381" s="572"/>
      <c r="AP1381" s="575"/>
      <c r="AQ1381" s="576"/>
      <c r="AR1381" s="577"/>
      <c r="AS1381" s="578"/>
      <c r="AT1381" s="627"/>
      <c r="AU1381" s="628"/>
      <c r="AV1381" s="629"/>
      <c r="AW1381" s="630"/>
      <c r="AX1381" s="577"/>
      <c r="AY1381" s="578"/>
      <c r="AZ1381" s="571"/>
      <c r="BA1381" s="572"/>
      <c r="BB1381" s="575"/>
      <c r="BC1381" s="576"/>
      <c r="BD1381" s="577"/>
      <c r="BE1381" s="578"/>
      <c r="BF1381" s="627"/>
      <c r="BG1381" s="628"/>
      <c r="BH1381" s="629"/>
      <c r="BI1381" s="630"/>
      <c r="BJ1381" s="577"/>
      <c r="BK1381" s="578"/>
      <c r="BL1381" s="605"/>
      <c r="BM1381" s="606"/>
      <c r="BN1381" s="607"/>
      <c r="BO1381" s="588"/>
      <c r="BP1381" s="556"/>
      <c r="BQ1381" s="556"/>
      <c r="BR1381" s="65"/>
      <c r="BS1381" s="65"/>
      <c r="BT1381" s="268"/>
    </row>
    <row r="1382" spans="1:72" ht="21.75" customHeight="1" x14ac:dyDescent="0.25">
      <c r="A1382" s="268"/>
      <c r="B1382" s="678" t="str">
        <f>IF(ROSTER!B$22="","",ROSTER!B$22)</f>
        <v/>
      </c>
      <c r="C1382" s="669" t="str">
        <f>IF(ROSTER!C$22="","",ROSTER!C$22)</f>
        <v/>
      </c>
      <c r="D1382" s="670"/>
      <c r="E1382" s="667"/>
      <c r="F1382" s="680">
        <f>IF(E1382="y",1,IF(E1382="S",1,0))</f>
        <v>0</v>
      </c>
      <c r="G1382" s="663">
        <f>IF(E1382="S",1,0)</f>
        <v>0</v>
      </c>
      <c r="H1382" s="583"/>
      <c r="I1382" s="584"/>
      <c r="J1382" s="569"/>
      <c r="K1382" s="570"/>
      <c r="L1382" s="573"/>
      <c r="M1382" s="574"/>
      <c r="N1382" s="579">
        <f>L1382+J1382</f>
        <v>0</v>
      </c>
      <c r="O1382" s="580"/>
      <c r="P1382" s="569"/>
      <c r="Q1382" s="570"/>
      <c r="R1382" s="573"/>
      <c r="S1382" s="574"/>
      <c r="T1382" s="579">
        <f>R1382-P1382</f>
        <v>0</v>
      </c>
      <c r="U1382" s="580"/>
      <c r="V1382" s="583"/>
      <c r="W1382" s="584"/>
      <c r="X1382" s="569"/>
      <c r="Y1382" s="584"/>
      <c r="Z1382" s="569"/>
      <c r="AA1382" s="584"/>
      <c r="AB1382" s="569"/>
      <c r="AC1382" s="570"/>
      <c r="AD1382" s="573"/>
      <c r="AE1382" s="574"/>
      <c r="AF1382" s="557">
        <f>IF(AB1382=0,0,(AD1382/AB1382)*100)</f>
        <v>0</v>
      </c>
      <c r="AG1382" s="558"/>
      <c r="AH1382" s="569"/>
      <c r="AI1382" s="570"/>
      <c r="AJ1382" s="573"/>
      <c r="AK1382" s="574"/>
      <c r="AL1382" s="557">
        <f>IF(AH1382=0,0,(AJ1382/AH1382)*100)</f>
        <v>0</v>
      </c>
      <c r="AM1382" s="558"/>
      <c r="AN1382" s="569"/>
      <c r="AO1382" s="570"/>
      <c r="AP1382" s="573"/>
      <c r="AQ1382" s="574"/>
      <c r="AR1382" s="557">
        <f>IF(AN1382=0,0,(AP1382/AN1382)*100)</f>
        <v>0</v>
      </c>
      <c r="AS1382" s="558"/>
      <c r="AT1382" s="561">
        <f>AB1382+AH1382+AN1382</f>
        <v>0</v>
      </c>
      <c r="AU1382" s="562"/>
      <c r="AV1382" s="565">
        <f>AD1382+AJ1382+AP1382</f>
        <v>0</v>
      </c>
      <c r="AW1382" s="566"/>
      <c r="AX1382" s="557">
        <f>IF(AT1382=0,0,(AV1382/AT1382)*100)</f>
        <v>0</v>
      </c>
      <c r="AY1382" s="558"/>
      <c r="AZ1382" s="569"/>
      <c r="BA1382" s="570"/>
      <c r="BB1382" s="573"/>
      <c r="BC1382" s="574"/>
      <c r="BD1382" s="557">
        <f>IF(AZ1382=0,0,(BB1382/AZ1382)*100)</f>
        <v>0</v>
      </c>
      <c r="BE1382" s="558"/>
      <c r="BF1382" s="561">
        <f>AT1382+AZ1382</f>
        <v>0</v>
      </c>
      <c r="BG1382" s="562"/>
      <c r="BH1382" s="565">
        <f>AV1382+BB1382</f>
        <v>0</v>
      </c>
      <c r="BI1382" s="566"/>
      <c r="BJ1382" s="557">
        <f>IF(BF1382=0,0,(BH1382/BF1382)*100)</f>
        <v>0</v>
      </c>
      <c r="BK1382" s="558"/>
      <c r="BL1382" s="602">
        <f>(AD1382*2)+(AJ1382*2)+(AP1382*3)+BB1382</f>
        <v>0</v>
      </c>
      <c r="BM1382" s="603"/>
      <c r="BN1382" s="604"/>
      <c r="BO1382" s="587">
        <f t="shared" ref="BO1382" si="1303">IF(BQ1382=0,0,50*BP1382/BQ1382)</f>
        <v>0</v>
      </c>
      <c r="BP1382" s="555">
        <f t="shared" ref="BP1382" si="1304">(BL1382*BS$1368)+(N1382*BS$1369)+(X1382*BS$1370)+(R1382*BS$1371)+(V1382*BS$1372)+(Z1382*BS$1373)</f>
        <v>0</v>
      </c>
      <c r="BQ1382" s="555">
        <f t="shared" ref="BQ1382" si="1305">((AZ1382-BB1382)*BS$1375)+((AT1382-AV1382)*BS$1374)+(H1382*BS$1376)+(P1382*BS$1377)</f>
        <v>0</v>
      </c>
      <c r="BR1382" s="65"/>
      <c r="BS1382" s="65"/>
      <c r="BT1382" s="268"/>
    </row>
    <row r="1383" spans="1:72" ht="21.75" customHeight="1" x14ac:dyDescent="0.25">
      <c r="A1383" s="268"/>
      <c r="B1383" s="679"/>
      <c r="C1383" s="690" t="str">
        <f>IF(ROSTER!D$22="","",ROSTER!D$22)</f>
        <v/>
      </c>
      <c r="D1383" s="691"/>
      <c r="E1383" s="668"/>
      <c r="F1383" s="681"/>
      <c r="G1383" s="664"/>
      <c r="H1383" s="585"/>
      <c r="I1383" s="586"/>
      <c r="J1383" s="571"/>
      <c r="K1383" s="572"/>
      <c r="L1383" s="575"/>
      <c r="M1383" s="576"/>
      <c r="N1383" s="581" t="s">
        <v>16</v>
      </c>
      <c r="O1383" s="582"/>
      <c r="P1383" s="571"/>
      <c r="Q1383" s="572"/>
      <c r="R1383" s="575"/>
      <c r="S1383" s="576"/>
      <c r="T1383" s="581" t="s">
        <v>16</v>
      </c>
      <c r="U1383" s="582"/>
      <c r="V1383" s="585"/>
      <c r="W1383" s="586"/>
      <c r="X1383" s="571"/>
      <c r="Y1383" s="586"/>
      <c r="Z1383" s="571"/>
      <c r="AA1383" s="586"/>
      <c r="AB1383" s="571"/>
      <c r="AC1383" s="572"/>
      <c r="AD1383" s="575"/>
      <c r="AE1383" s="576"/>
      <c r="AF1383" s="577"/>
      <c r="AG1383" s="578"/>
      <c r="AH1383" s="571"/>
      <c r="AI1383" s="572"/>
      <c r="AJ1383" s="575"/>
      <c r="AK1383" s="576"/>
      <c r="AL1383" s="577"/>
      <c r="AM1383" s="578"/>
      <c r="AN1383" s="571"/>
      <c r="AO1383" s="572"/>
      <c r="AP1383" s="575"/>
      <c r="AQ1383" s="576"/>
      <c r="AR1383" s="577"/>
      <c r="AS1383" s="578"/>
      <c r="AT1383" s="627"/>
      <c r="AU1383" s="628"/>
      <c r="AV1383" s="629"/>
      <c r="AW1383" s="630"/>
      <c r="AX1383" s="577"/>
      <c r="AY1383" s="578"/>
      <c r="AZ1383" s="571"/>
      <c r="BA1383" s="572"/>
      <c r="BB1383" s="575"/>
      <c r="BC1383" s="576"/>
      <c r="BD1383" s="577"/>
      <c r="BE1383" s="578"/>
      <c r="BF1383" s="627"/>
      <c r="BG1383" s="628"/>
      <c r="BH1383" s="629"/>
      <c r="BI1383" s="630"/>
      <c r="BJ1383" s="577"/>
      <c r="BK1383" s="578"/>
      <c r="BL1383" s="605"/>
      <c r="BM1383" s="606"/>
      <c r="BN1383" s="607"/>
      <c r="BO1383" s="588"/>
      <c r="BP1383" s="556"/>
      <c r="BQ1383" s="556"/>
      <c r="BR1383" s="65"/>
      <c r="BS1383" s="65"/>
      <c r="BT1383" s="268"/>
    </row>
    <row r="1384" spans="1:72" ht="21.75" customHeight="1" x14ac:dyDescent="0.25">
      <c r="A1384" s="268"/>
      <c r="B1384" s="678" t="str">
        <f>IF(ROSTER!B$24="","",ROSTER!B$24)</f>
        <v/>
      </c>
      <c r="C1384" s="669" t="str">
        <f>IF(ROSTER!C$24="","",ROSTER!C$24)</f>
        <v/>
      </c>
      <c r="D1384" s="670"/>
      <c r="E1384" s="667"/>
      <c r="F1384" s="680">
        <f>IF(E1384="y",1,IF(E1384="S",1,0))</f>
        <v>0</v>
      </c>
      <c r="G1384" s="663">
        <f>IF(E1384="S",1,0)</f>
        <v>0</v>
      </c>
      <c r="H1384" s="583"/>
      <c r="I1384" s="584"/>
      <c r="J1384" s="569"/>
      <c r="K1384" s="570"/>
      <c r="L1384" s="573"/>
      <c r="M1384" s="574"/>
      <c r="N1384" s="579">
        <f>L1384+J1384</f>
        <v>0</v>
      </c>
      <c r="O1384" s="580"/>
      <c r="P1384" s="569"/>
      <c r="Q1384" s="570"/>
      <c r="R1384" s="573"/>
      <c r="S1384" s="574"/>
      <c r="T1384" s="579">
        <f>R1384-P1384</f>
        <v>0</v>
      </c>
      <c r="U1384" s="580"/>
      <c r="V1384" s="583"/>
      <c r="W1384" s="584"/>
      <c r="X1384" s="569"/>
      <c r="Y1384" s="584"/>
      <c r="Z1384" s="569"/>
      <c r="AA1384" s="584"/>
      <c r="AB1384" s="569"/>
      <c r="AC1384" s="570"/>
      <c r="AD1384" s="573"/>
      <c r="AE1384" s="574"/>
      <c r="AF1384" s="557">
        <f>IF(AB1384=0,0,(AD1384/AB1384)*100)</f>
        <v>0</v>
      </c>
      <c r="AG1384" s="558"/>
      <c r="AH1384" s="569"/>
      <c r="AI1384" s="570"/>
      <c r="AJ1384" s="573"/>
      <c r="AK1384" s="574"/>
      <c r="AL1384" s="557">
        <f>IF(AH1384=0,0,(AJ1384/AH1384)*100)</f>
        <v>0</v>
      </c>
      <c r="AM1384" s="558"/>
      <c r="AN1384" s="569"/>
      <c r="AO1384" s="570"/>
      <c r="AP1384" s="573"/>
      <c r="AQ1384" s="574"/>
      <c r="AR1384" s="557">
        <f>IF(AN1384=0,0,(AP1384/AN1384)*100)</f>
        <v>0</v>
      </c>
      <c r="AS1384" s="558"/>
      <c r="AT1384" s="561">
        <f>AB1384+AH1384+AN1384</f>
        <v>0</v>
      </c>
      <c r="AU1384" s="562"/>
      <c r="AV1384" s="565">
        <f>AD1384+AJ1384+AP1384</f>
        <v>0</v>
      </c>
      <c r="AW1384" s="566"/>
      <c r="AX1384" s="557">
        <f>IF(AT1384=0,0,(AV1384/AT1384)*100)</f>
        <v>0</v>
      </c>
      <c r="AY1384" s="558"/>
      <c r="AZ1384" s="569"/>
      <c r="BA1384" s="570"/>
      <c r="BB1384" s="573"/>
      <c r="BC1384" s="574"/>
      <c r="BD1384" s="557">
        <f>IF(AZ1384=0,0,(BB1384/AZ1384)*100)</f>
        <v>0</v>
      </c>
      <c r="BE1384" s="558"/>
      <c r="BF1384" s="561">
        <f>AT1384+AZ1384</f>
        <v>0</v>
      </c>
      <c r="BG1384" s="562"/>
      <c r="BH1384" s="565">
        <f>AV1384+BB1384</f>
        <v>0</v>
      </c>
      <c r="BI1384" s="566"/>
      <c r="BJ1384" s="557">
        <f>IF(BF1384=0,0,(BH1384/BF1384)*100)</f>
        <v>0</v>
      </c>
      <c r="BK1384" s="558"/>
      <c r="BL1384" s="602">
        <f>(AD1384*2)+(AJ1384*2)+(AP1384*3)+BB1384</f>
        <v>0</v>
      </c>
      <c r="BM1384" s="603"/>
      <c r="BN1384" s="604"/>
      <c r="BO1384" s="587">
        <f t="shared" ref="BO1384" si="1306">IF(BQ1384=0,0,50*BP1384/BQ1384)</f>
        <v>0</v>
      </c>
      <c r="BP1384" s="555">
        <f t="shared" ref="BP1384" si="1307">(BL1384*BS$1368)+(N1384*BS$1369)+(X1384*BS$1370)+(R1384*BS$1371)+(V1384*BS$1372)+(Z1384*BS$1373)</f>
        <v>0</v>
      </c>
      <c r="BQ1384" s="555">
        <f t="shared" ref="BQ1384" si="1308">((AZ1384-BB1384)*BS$1375)+((AT1384-AV1384)*BS$1374)+(H1384*BS$1376)+(P1384*BS$1377)</f>
        <v>0</v>
      </c>
      <c r="BR1384" s="65"/>
      <c r="BS1384" s="65"/>
      <c r="BT1384" s="268"/>
    </row>
    <row r="1385" spans="1:72" ht="21.75" customHeight="1" x14ac:dyDescent="0.25">
      <c r="A1385" s="268"/>
      <c r="B1385" s="679"/>
      <c r="C1385" s="690" t="str">
        <f>IF(ROSTER!D$24="","",ROSTER!D$24)</f>
        <v/>
      </c>
      <c r="D1385" s="691"/>
      <c r="E1385" s="668"/>
      <c r="F1385" s="681"/>
      <c r="G1385" s="664"/>
      <c r="H1385" s="585"/>
      <c r="I1385" s="586"/>
      <c r="J1385" s="571"/>
      <c r="K1385" s="572"/>
      <c r="L1385" s="575"/>
      <c r="M1385" s="576"/>
      <c r="N1385" s="581" t="s">
        <v>16</v>
      </c>
      <c r="O1385" s="582"/>
      <c r="P1385" s="571"/>
      <c r="Q1385" s="572"/>
      <c r="R1385" s="575"/>
      <c r="S1385" s="576"/>
      <c r="T1385" s="581" t="s">
        <v>16</v>
      </c>
      <c r="U1385" s="582"/>
      <c r="V1385" s="585"/>
      <c r="W1385" s="586"/>
      <c r="X1385" s="571"/>
      <c r="Y1385" s="586"/>
      <c r="Z1385" s="571"/>
      <c r="AA1385" s="586"/>
      <c r="AB1385" s="571"/>
      <c r="AC1385" s="572"/>
      <c r="AD1385" s="575"/>
      <c r="AE1385" s="576"/>
      <c r="AF1385" s="577"/>
      <c r="AG1385" s="578"/>
      <c r="AH1385" s="571"/>
      <c r="AI1385" s="572"/>
      <c r="AJ1385" s="575"/>
      <c r="AK1385" s="576"/>
      <c r="AL1385" s="577"/>
      <c r="AM1385" s="578"/>
      <c r="AN1385" s="571"/>
      <c r="AO1385" s="572"/>
      <c r="AP1385" s="575"/>
      <c r="AQ1385" s="576"/>
      <c r="AR1385" s="577"/>
      <c r="AS1385" s="578"/>
      <c r="AT1385" s="627"/>
      <c r="AU1385" s="628"/>
      <c r="AV1385" s="629"/>
      <c r="AW1385" s="630"/>
      <c r="AX1385" s="577"/>
      <c r="AY1385" s="578"/>
      <c r="AZ1385" s="571"/>
      <c r="BA1385" s="572"/>
      <c r="BB1385" s="575"/>
      <c r="BC1385" s="576"/>
      <c r="BD1385" s="577"/>
      <c r="BE1385" s="578"/>
      <c r="BF1385" s="627"/>
      <c r="BG1385" s="628"/>
      <c r="BH1385" s="629"/>
      <c r="BI1385" s="630"/>
      <c r="BJ1385" s="577"/>
      <c r="BK1385" s="578"/>
      <c r="BL1385" s="605"/>
      <c r="BM1385" s="606"/>
      <c r="BN1385" s="607"/>
      <c r="BO1385" s="588"/>
      <c r="BP1385" s="556"/>
      <c r="BQ1385" s="556"/>
      <c r="BR1385" s="65"/>
      <c r="BS1385" s="65"/>
      <c r="BT1385" s="268"/>
    </row>
    <row r="1386" spans="1:72" ht="21.75" customHeight="1" x14ac:dyDescent="0.25">
      <c r="A1386" s="268"/>
      <c r="B1386" s="678" t="str">
        <f>IF(ROSTER!B$26="","",ROSTER!B$26)</f>
        <v/>
      </c>
      <c r="C1386" s="669" t="str">
        <f>IF(ROSTER!C$26="","",ROSTER!C$26)</f>
        <v/>
      </c>
      <c r="D1386" s="670"/>
      <c r="E1386" s="667"/>
      <c r="F1386" s="680">
        <f>IF(E1386="y",1,IF(E1386="S",1,0))</f>
        <v>0</v>
      </c>
      <c r="G1386" s="663">
        <f>IF(E1386="S",1,0)</f>
        <v>0</v>
      </c>
      <c r="H1386" s="583"/>
      <c r="I1386" s="584"/>
      <c r="J1386" s="569"/>
      <c r="K1386" s="570"/>
      <c r="L1386" s="573"/>
      <c r="M1386" s="574"/>
      <c r="N1386" s="579">
        <f>L1386+J1386</f>
        <v>0</v>
      </c>
      <c r="O1386" s="580"/>
      <c r="P1386" s="569"/>
      <c r="Q1386" s="570"/>
      <c r="R1386" s="573"/>
      <c r="S1386" s="574"/>
      <c r="T1386" s="579">
        <f>R1386-P1386</f>
        <v>0</v>
      </c>
      <c r="U1386" s="580"/>
      <c r="V1386" s="583"/>
      <c r="W1386" s="584"/>
      <c r="X1386" s="569"/>
      <c r="Y1386" s="584"/>
      <c r="Z1386" s="569"/>
      <c r="AA1386" s="584"/>
      <c r="AB1386" s="569"/>
      <c r="AC1386" s="570"/>
      <c r="AD1386" s="573"/>
      <c r="AE1386" s="574"/>
      <c r="AF1386" s="557">
        <f>IF(AB1386=0,0,(AD1386/AB1386)*100)</f>
        <v>0</v>
      </c>
      <c r="AG1386" s="558"/>
      <c r="AH1386" s="569"/>
      <c r="AI1386" s="570"/>
      <c r="AJ1386" s="573"/>
      <c r="AK1386" s="574"/>
      <c r="AL1386" s="557">
        <f>IF(AH1386=0,0,(AJ1386/AH1386)*100)</f>
        <v>0</v>
      </c>
      <c r="AM1386" s="558"/>
      <c r="AN1386" s="569"/>
      <c r="AO1386" s="570"/>
      <c r="AP1386" s="573"/>
      <c r="AQ1386" s="574"/>
      <c r="AR1386" s="557">
        <f>IF(AN1386=0,0,(AP1386/AN1386)*100)</f>
        <v>0</v>
      </c>
      <c r="AS1386" s="558"/>
      <c r="AT1386" s="561">
        <f>AB1386+AH1386+AN1386</f>
        <v>0</v>
      </c>
      <c r="AU1386" s="562"/>
      <c r="AV1386" s="565">
        <f>AD1386+AJ1386+AP1386</f>
        <v>0</v>
      </c>
      <c r="AW1386" s="566"/>
      <c r="AX1386" s="557">
        <f>IF(AT1386=0,0,(AV1386/AT1386)*100)</f>
        <v>0</v>
      </c>
      <c r="AY1386" s="558"/>
      <c r="AZ1386" s="569"/>
      <c r="BA1386" s="570"/>
      <c r="BB1386" s="573"/>
      <c r="BC1386" s="574"/>
      <c r="BD1386" s="557">
        <f>IF(AZ1386=0,0,(BB1386/AZ1386)*100)</f>
        <v>0</v>
      </c>
      <c r="BE1386" s="558"/>
      <c r="BF1386" s="561">
        <f>AT1386+AZ1386</f>
        <v>0</v>
      </c>
      <c r="BG1386" s="562"/>
      <c r="BH1386" s="565">
        <f>AV1386+BB1386</f>
        <v>0</v>
      </c>
      <c r="BI1386" s="566"/>
      <c r="BJ1386" s="557">
        <f>IF(BF1386=0,0,(BH1386/BF1386)*100)</f>
        <v>0</v>
      </c>
      <c r="BK1386" s="558"/>
      <c r="BL1386" s="602">
        <f>(AD1386*2)+(AJ1386*2)+(AP1386*3)+BB1386</f>
        <v>0</v>
      </c>
      <c r="BM1386" s="603"/>
      <c r="BN1386" s="604"/>
      <c r="BO1386" s="587">
        <f t="shared" ref="BO1386" si="1309">IF(BQ1386=0,0,50*BP1386/BQ1386)</f>
        <v>0</v>
      </c>
      <c r="BP1386" s="555">
        <f t="shared" ref="BP1386" si="1310">(BL1386*BS$1368)+(N1386*BS$1369)+(X1386*BS$1370)+(R1386*BS$1371)+(V1386*BS$1372)+(Z1386*BS$1373)</f>
        <v>0</v>
      </c>
      <c r="BQ1386" s="555">
        <f t="shared" ref="BQ1386" si="1311">((AZ1386-BB1386)*BS$1375)+((AT1386-AV1386)*BS$1374)+(H1386*BS$1376)+(P1386*BS$1377)</f>
        <v>0</v>
      </c>
      <c r="BR1386" s="65"/>
      <c r="BS1386" s="65"/>
      <c r="BT1386" s="268"/>
    </row>
    <row r="1387" spans="1:72" ht="21.75" customHeight="1" x14ac:dyDescent="0.25">
      <c r="A1387" s="268"/>
      <c r="B1387" s="679"/>
      <c r="C1387" s="690" t="str">
        <f>IF(ROSTER!D$26="","",ROSTER!D$26)</f>
        <v/>
      </c>
      <c r="D1387" s="691"/>
      <c r="E1387" s="668"/>
      <c r="F1387" s="681"/>
      <c r="G1387" s="664"/>
      <c r="H1387" s="585"/>
      <c r="I1387" s="586"/>
      <c r="J1387" s="571"/>
      <c r="K1387" s="572"/>
      <c r="L1387" s="575"/>
      <c r="M1387" s="576"/>
      <c r="N1387" s="581" t="s">
        <v>16</v>
      </c>
      <c r="O1387" s="582"/>
      <c r="P1387" s="571"/>
      <c r="Q1387" s="572"/>
      <c r="R1387" s="575"/>
      <c r="S1387" s="576"/>
      <c r="T1387" s="581" t="s">
        <v>16</v>
      </c>
      <c r="U1387" s="582"/>
      <c r="V1387" s="585"/>
      <c r="W1387" s="586"/>
      <c r="X1387" s="571"/>
      <c r="Y1387" s="586"/>
      <c r="Z1387" s="571"/>
      <c r="AA1387" s="586"/>
      <c r="AB1387" s="571"/>
      <c r="AC1387" s="572"/>
      <c r="AD1387" s="575"/>
      <c r="AE1387" s="576"/>
      <c r="AF1387" s="577"/>
      <c r="AG1387" s="578"/>
      <c r="AH1387" s="571"/>
      <c r="AI1387" s="572"/>
      <c r="AJ1387" s="575"/>
      <c r="AK1387" s="576"/>
      <c r="AL1387" s="577"/>
      <c r="AM1387" s="578"/>
      <c r="AN1387" s="571"/>
      <c r="AO1387" s="572"/>
      <c r="AP1387" s="575"/>
      <c r="AQ1387" s="576"/>
      <c r="AR1387" s="577"/>
      <c r="AS1387" s="578"/>
      <c r="AT1387" s="627"/>
      <c r="AU1387" s="628"/>
      <c r="AV1387" s="629"/>
      <c r="AW1387" s="630"/>
      <c r="AX1387" s="577"/>
      <c r="AY1387" s="578"/>
      <c r="AZ1387" s="571"/>
      <c r="BA1387" s="572"/>
      <c r="BB1387" s="575"/>
      <c r="BC1387" s="576"/>
      <c r="BD1387" s="577"/>
      <c r="BE1387" s="578"/>
      <c r="BF1387" s="627"/>
      <c r="BG1387" s="628"/>
      <c r="BH1387" s="629"/>
      <c r="BI1387" s="630"/>
      <c r="BJ1387" s="577"/>
      <c r="BK1387" s="578"/>
      <c r="BL1387" s="605"/>
      <c r="BM1387" s="606"/>
      <c r="BN1387" s="607"/>
      <c r="BO1387" s="588"/>
      <c r="BP1387" s="556"/>
      <c r="BQ1387" s="556"/>
      <c r="BR1387" s="65"/>
      <c r="BS1387" s="65"/>
      <c r="BT1387" s="268"/>
    </row>
    <row r="1388" spans="1:72" ht="21.75" customHeight="1" x14ac:dyDescent="0.25">
      <c r="A1388" s="268"/>
      <c r="B1388" s="678" t="str">
        <f>IF(ROSTER!B$28="","",ROSTER!B$28)</f>
        <v/>
      </c>
      <c r="C1388" s="669" t="str">
        <f>IF(ROSTER!C$28="","",ROSTER!C$28)</f>
        <v/>
      </c>
      <c r="D1388" s="670"/>
      <c r="E1388" s="667"/>
      <c r="F1388" s="680">
        <f>IF(E1388="y",1,IF(E1388="S",1,0))</f>
        <v>0</v>
      </c>
      <c r="G1388" s="663">
        <f>IF(E1388="S",1,0)</f>
        <v>0</v>
      </c>
      <c r="H1388" s="583"/>
      <c r="I1388" s="584"/>
      <c r="J1388" s="569"/>
      <c r="K1388" s="570"/>
      <c r="L1388" s="573"/>
      <c r="M1388" s="574"/>
      <c r="N1388" s="579">
        <f>L1388+J1388</f>
        <v>0</v>
      </c>
      <c r="O1388" s="580"/>
      <c r="P1388" s="569"/>
      <c r="Q1388" s="570"/>
      <c r="R1388" s="573"/>
      <c r="S1388" s="574"/>
      <c r="T1388" s="579">
        <f>R1388-P1388</f>
        <v>0</v>
      </c>
      <c r="U1388" s="580"/>
      <c r="V1388" s="583"/>
      <c r="W1388" s="584"/>
      <c r="X1388" s="569"/>
      <c r="Y1388" s="584"/>
      <c r="Z1388" s="569"/>
      <c r="AA1388" s="584"/>
      <c r="AB1388" s="569"/>
      <c r="AC1388" s="570"/>
      <c r="AD1388" s="573"/>
      <c r="AE1388" s="574"/>
      <c r="AF1388" s="557">
        <f>IF(AB1388=0,0,(AD1388/AB1388)*100)</f>
        <v>0</v>
      </c>
      <c r="AG1388" s="558"/>
      <c r="AH1388" s="569"/>
      <c r="AI1388" s="570"/>
      <c r="AJ1388" s="573"/>
      <c r="AK1388" s="574"/>
      <c r="AL1388" s="557">
        <f>IF(AH1388=0,0,(AJ1388/AH1388)*100)</f>
        <v>0</v>
      </c>
      <c r="AM1388" s="558"/>
      <c r="AN1388" s="569"/>
      <c r="AO1388" s="570"/>
      <c r="AP1388" s="573"/>
      <c r="AQ1388" s="574"/>
      <c r="AR1388" s="557">
        <f>IF(AN1388=0,0,(AP1388/AN1388)*100)</f>
        <v>0</v>
      </c>
      <c r="AS1388" s="558"/>
      <c r="AT1388" s="561">
        <f>AB1388+AH1388+AN1388</f>
        <v>0</v>
      </c>
      <c r="AU1388" s="562"/>
      <c r="AV1388" s="565">
        <f>AD1388+AJ1388+AP1388</f>
        <v>0</v>
      </c>
      <c r="AW1388" s="566"/>
      <c r="AX1388" s="557">
        <f>IF(AT1388=0,0,(AV1388/AT1388)*100)</f>
        <v>0</v>
      </c>
      <c r="AY1388" s="558"/>
      <c r="AZ1388" s="569"/>
      <c r="BA1388" s="570"/>
      <c r="BB1388" s="573"/>
      <c r="BC1388" s="574"/>
      <c r="BD1388" s="557">
        <f>IF(AZ1388=0,0,(BB1388/AZ1388)*100)</f>
        <v>0</v>
      </c>
      <c r="BE1388" s="558"/>
      <c r="BF1388" s="561">
        <f>AT1388+AZ1388</f>
        <v>0</v>
      </c>
      <c r="BG1388" s="562"/>
      <c r="BH1388" s="565">
        <f>AV1388+BB1388</f>
        <v>0</v>
      </c>
      <c r="BI1388" s="566"/>
      <c r="BJ1388" s="557">
        <f>IF(BF1388=0,0,(BH1388/BF1388)*100)</f>
        <v>0</v>
      </c>
      <c r="BK1388" s="558"/>
      <c r="BL1388" s="602">
        <f>(AD1388*2)+(AJ1388*2)+(AP1388*3)+BB1388</f>
        <v>0</v>
      </c>
      <c r="BM1388" s="603"/>
      <c r="BN1388" s="604"/>
      <c r="BO1388" s="587">
        <f t="shared" ref="BO1388" si="1312">IF(BQ1388=0,0,50*BP1388/BQ1388)</f>
        <v>0</v>
      </c>
      <c r="BP1388" s="555">
        <f t="shared" ref="BP1388" si="1313">(BL1388*BS$1368)+(N1388*BS$1369)+(X1388*BS$1370)+(R1388*BS$1371)+(V1388*BS$1372)+(Z1388*BS$1373)</f>
        <v>0</v>
      </c>
      <c r="BQ1388" s="555">
        <f t="shared" ref="BQ1388" si="1314">((AZ1388-BB1388)*BS$1375)+((AT1388-AV1388)*BS$1374)+(H1388*BS$1376)+(P1388*BS$1377)</f>
        <v>0</v>
      </c>
      <c r="BR1388" s="65"/>
      <c r="BS1388" s="65"/>
      <c r="BT1388" s="268"/>
    </row>
    <row r="1389" spans="1:72" ht="21.75" customHeight="1" x14ac:dyDescent="0.25">
      <c r="A1389" s="268"/>
      <c r="B1389" s="679"/>
      <c r="C1389" s="690" t="str">
        <f>IF(ROSTER!D$28="","",ROSTER!D$28)</f>
        <v/>
      </c>
      <c r="D1389" s="691"/>
      <c r="E1389" s="668"/>
      <c r="F1389" s="681"/>
      <c r="G1389" s="664"/>
      <c r="H1389" s="585"/>
      <c r="I1389" s="586"/>
      <c r="J1389" s="571"/>
      <c r="K1389" s="572"/>
      <c r="L1389" s="575"/>
      <c r="M1389" s="576"/>
      <c r="N1389" s="581" t="s">
        <v>16</v>
      </c>
      <c r="O1389" s="582"/>
      <c r="P1389" s="571"/>
      <c r="Q1389" s="572"/>
      <c r="R1389" s="575"/>
      <c r="S1389" s="576"/>
      <c r="T1389" s="581" t="s">
        <v>16</v>
      </c>
      <c r="U1389" s="582"/>
      <c r="V1389" s="585"/>
      <c r="W1389" s="586"/>
      <c r="X1389" s="571"/>
      <c r="Y1389" s="586"/>
      <c r="Z1389" s="571"/>
      <c r="AA1389" s="586"/>
      <c r="AB1389" s="571"/>
      <c r="AC1389" s="572"/>
      <c r="AD1389" s="575"/>
      <c r="AE1389" s="576"/>
      <c r="AF1389" s="577"/>
      <c r="AG1389" s="578"/>
      <c r="AH1389" s="571"/>
      <c r="AI1389" s="572"/>
      <c r="AJ1389" s="575"/>
      <c r="AK1389" s="576"/>
      <c r="AL1389" s="577"/>
      <c r="AM1389" s="578"/>
      <c r="AN1389" s="571"/>
      <c r="AO1389" s="572"/>
      <c r="AP1389" s="575"/>
      <c r="AQ1389" s="576"/>
      <c r="AR1389" s="577"/>
      <c r="AS1389" s="578"/>
      <c r="AT1389" s="627"/>
      <c r="AU1389" s="628"/>
      <c r="AV1389" s="629"/>
      <c r="AW1389" s="630"/>
      <c r="AX1389" s="577"/>
      <c r="AY1389" s="578"/>
      <c r="AZ1389" s="571"/>
      <c r="BA1389" s="572"/>
      <c r="BB1389" s="575"/>
      <c r="BC1389" s="576"/>
      <c r="BD1389" s="577"/>
      <c r="BE1389" s="578"/>
      <c r="BF1389" s="627"/>
      <c r="BG1389" s="628"/>
      <c r="BH1389" s="629"/>
      <c r="BI1389" s="630"/>
      <c r="BJ1389" s="577"/>
      <c r="BK1389" s="578"/>
      <c r="BL1389" s="605"/>
      <c r="BM1389" s="606"/>
      <c r="BN1389" s="607"/>
      <c r="BO1389" s="588"/>
      <c r="BP1389" s="556"/>
      <c r="BQ1389" s="556"/>
      <c r="BR1389" s="65"/>
      <c r="BS1389" s="65"/>
      <c r="BT1389" s="268"/>
    </row>
    <row r="1390" spans="1:72" ht="21.75" customHeight="1" x14ac:dyDescent="0.25">
      <c r="A1390" s="268"/>
      <c r="B1390" s="678" t="str">
        <f>IF(ROSTER!B$30="","",ROSTER!B$30)</f>
        <v/>
      </c>
      <c r="C1390" s="669" t="str">
        <f>IF(ROSTER!C$30="","",ROSTER!C$30)</f>
        <v/>
      </c>
      <c r="D1390" s="670"/>
      <c r="E1390" s="667"/>
      <c r="F1390" s="680">
        <f>IF(E1390="y",1,IF(E1390="S",1,0))</f>
        <v>0</v>
      </c>
      <c r="G1390" s="663">
        <f>IF(E1390="S",1,0)</f>
        <v>0</v>
      </c>
      <c r="H1390" s="583"/>
      <c r="I1390" s="584"/>
      <c r="J1390" s="569"/>
      <c r="K1390" s="570"/>
      <c r="L1390" s="573"/>
      <c r="M1390" s="574"/>
      <c r="N1390" s="579">
        <f>L1390+J1390</f>
        <v>0</v>
      </c>
      <c r="O1390" s="580"/>
      <c r="P1390" s="569"/>
      <c r="Q1390" s="570"/>
      <c r="R1390" s="573"/>
      <c r="S1390" s="574"/>
      <c r="T1390" s="579">
        <f>R1390-P1390</f>
        <v>0</v>
      </c>
      <c r="U1390" s="580"/>
      <c r="V1390" s="583"/>
      <c r="W1390" s="584"/>
      <c r="X1390" s="569"/>
      <c r="Y1390" s="584"/>
      <c r="Z1390" s="569"/>
      <c r="AA1390" s="584"/>
      <c r="AB1390" s="569"/>
      <c r="AC1390" s="570"/>
      <c r="AD1390" s="573"/>
      <c r="AE1390" s="574"/>
      <c r="AF1390" s="557">
        <f>IF(AB1390=0,0,(AD1390/AB1390)*100)</f>
        <v>0</v>
      </c>
      <c r="AG1390" s="558"/>
      <c r="AH1390" s="569"/>
      <c r="AI1390" s="570"/>
      <c r="AJ1390" s="573"/>
      <c r="AK1390" s="574"/>
      <c r="AL1390" s="557">
        <f>IF(AH1390=0,0,(AJ1390/AH1390)*100)</f>
        <v>0</v>
      </c>
      <c r="AM1390" s="558"/>
      <c r="AN1390" s="569"/>
      <c r="AO1390" s="570"/>
      <c r="AP1390" s="573"/>
      <c r="AQ1390" s="574"/>
      <c r="AR1390" s="557">
        <f>IF(AN1390=0,0,(AP1390/AN1390)*100)</f>
        <v>0</v>
      </c>
      <c r="AS1390" s="558"/>
      <c r="AT1390" s="561">
        <f>AB1390+AH1390+AN1390</f>
        <v>0</v>
      </c>
      <c r="AU1390" s="562"/>
      <c r="AV1390" s="565">
        <f>AD1390+AJ1390+AP1390</f>
        <v>0</v>
      </c>
      <c r="AW1390" s="566"/>
      <c r="AX1390" s="557">
        <f>IF(AT1390=0,0,(AV1390/AT1390)*100)</f>
        <v>0</v>
      </c>
      <c r="AY1390" s="558"/>
      <c r="AZ1390" s="569"/>
      <c r="BA1390" s="570"/>
      <c r="BB1390" s="573"/>
      <c r="BC1390" s="574"/>
      <c r="BD1390" s="557">
        <f>IF(AZ1390=0,0,(BB1390/AZ1390)*100)</f>
        <v>0</v>
      </c>
      <c r="BE1390" s="558"/>
      <c r="BF1390" s="561">
        <f>AT1390+AZ1390</f>
        <v>0</v>
      </c>
      <c r="BG1390" s="562"/>
      <c r="BH1390" s="565">
        <f>AV1390+BB1390</f>
        <v>0</v>
      </c>
      <c r="BI1390" s="566"/>
      <c r="BJ1390" s="557">
        <f>IF(BF1390=0,0,(BH1390/BF1390)*100)</f>
        <v>0</v>
      </c>
      <c r="BK1390" s="558"/>
      <c r="BL1390" s="602">
        <f>(AD1390*2)+(AJ1390*2)+(AP1390*3)+BB1390</f>
        <v>0</v>
      </c>
      <c r="BM1390" s="603"/>
      <c r="BN1390" s="604"/>
      <c r="BO1390" s="587">
        <f t="shared" ref="BO1390" si="1315">IF(BQ1390=0,0,50*BP1390/BQ1390)</f>
        <v>0</v>
      </c>
      <c r="BP1390" s="555">
        <f t="shared" ref="BP1390" si="1316">(BL1390*BS$1368)+(N1390*BS$1369)+(X1390*BS$1370)+(R1390*BS$1371)+(V1390*BS$1372)+(Z1390*BS$1373)</f>
        <v>0</v>
      </c>
      <c r="BQ1390" s="555">
        <f t="shared" ref="BQ1390" si="1317">((AZ1390-BB1390)*BS$1375)+((AT1390-AV1390)*BS$1374)+(H1390*BS$1376)+(P1390*BS$1377)</f>
        <v>0</v>
      </c>
      <c r="BR1390" s="65"/>
      <c r="BS1390" s="65"/>
      <c r="BT1390" s="268"/>
    </row>
    <row r="1391" spans="1:72" ht="21.75" customHeight="1" x14ac:dyDescent="0.25">
      <c r="A1391" s="268"/>
      <c r="B1391" s="679"/>
      <c r="C1391" s="690" t="str">
        <f>IF(ROSTER!D$30="","",ROSTER!D$30)</f>
        <v/>
      </c>
      <c r="D1391" s="691"/>
      <c r="E1391" s="668"/>
      <c r="F1391" s="681"/>
      <c r="G1391" s="664"/>
      <c r="H1391" s="585"/>
      <c r="I1391" s="586"/>
      <c r="J1391" s="571"/>
      <c r="K1391" s="572"/>
      <c r="L1391" s="575"/>
      <c r="M1391" s="576"/>
      <c r="N1391" s="581" t="s">
        <v>16</v>
      </c>
      <c r="O1391" s="582"/>
      <c r="P1391" s="571"/>
      <c r="Q1391" s="572"/>
      <c r="R1391" s="575"/>
      <c r="S1391" s="576"/>
      <c r="T1391" s="581" t="s">
        <v>16</v>
      </c>
      <c r="U1391" s="582"/>
      <c r="V1391" s="585"/>
      <c r="W1391" s="586"/>
      <c r="X1391" s="571"/>
      <c r="Y1391" s="586"/>
      <c r="Z1391" s="571"/>
      <c r="AA1391" s="586"/>
      <c r="AB1391" s="571"/>
      <c r="AC1391" s="572"/>
      <c r="AD1391" s="575"/>
      <c r="AE1391" s="576"/>
      <c r="AF1391" s="577"/>
      <c r="AG1391" s="578"/>
      <c r="AH1391" s="571"/>
      <c r="AI1391" s="572"/>
      <c r="AJ1391" s="575"/>
      <c r="AK1391" s="576"/>
      <c r="AL1391" s="577"/>
      <c r="AM1391" s="578"/>
      <c r="AN1391" s="571"/>
      <c r="AO1391" s="572"/>
      <c r="AP1391" s="575"/>
      <c r="AQ1391" s="576"/>
      <c r="AR1391" s="577"/>
      <c r="AS1391" s="578"/>
      <c r="AT1391" s="627"/>
      <c r="AU1391" s="628"/>
      <c r="AV1391" s="629"/>
      <c r="AW1391" s="630"/>
      <c r="AX1391" s="577"/>
      <c r="AY1391" s="578"/>
      <c r="AZ1391" s="571"/>
      <c r="BA1391" s="572"/>
      <c r="BB1391" s="575"/>
      <c r="BC1391" s="576"/>
      <c r="BD1391" s="577"/>
      <c r="BE1391" s="578"/>
      <c r="BF1391" s="627"/>
      <c r="BG1391" s="628"/>
      <c r="BH1391" s="629"/>
      <c r="BI1391" s="630"/>
      <c r="BJ1391" s="577"/>
      <c r="BK1391" s="578"/>
      <c r="BL1391" s="605"/>
      <c r="BM1391" s="606"/>
      <c r="BN1391" s="607"/>
      <c r="BO1391" s="588"/>
      <c r="BP1391" s="556"/>
      <c r="BQ1391" s="556"/>
      <c r="BR1391" s="65"/>
      <c r="BS1391" s="65"/>
      <c r="BT1391" s="268"/>
    </row>
    <row r="1392" spans="1:72" ht="21.75" customHeight="1" x14ac:dyDescent="0.25">
      <c r="A1392" s="268"/>
      <c r="B1392" s="678" t="str">
        <f>IF(ROSTER!B$32="","",ROSTER!B$32)</f>
        <v/>
      </c>
      <c r="C1392" s="669" t="str">
        <f>IF(ROSTER!C$32="","",ROSTER!C$32)</f>
        <v/>
      </c>
      <c r="D1392" s="670"/>
      <c r="E1392" s="667"/>
      <c r="F1392" s="680">
        <f>IF(E1392="y",1,IF(E1392="S",1,0))</f>
        <v>0</v>
      </c>
      <c r="G1392" s="663">
        <f>IF(E1392="S",1,0)</f>
        <v>0</v>
      </c>
      <c r="H1392" s="583"/>
      <c r="I1392" s="584"/>
      <c r="J1392" s="569"/>
      <c r="K1392" s="570"/>
      <c r="L1392" s="573"/>
      <c r="M1392" s="574"/>
      <c r="N1392" s="579">
        <f>L1392+J1392</f>
        <v>0</v>
      </c>
      <c r="O1392" s="580"/>
      <c r="P1392" s="569"/>
      <c r="Q1392" s="570"/>
      <c r="R1392" s="573"/>
      <c r="S1392" s="574"/>
      <c r="T1392" s="579">
        <f>R1392-P1392</f>
        <v>0</v>
      </c>
      <c r="U1392" s="580"/>
      <c r="V1392" s="583"/>
      <c r="W1392" s="584"/>
      <c r="X1392" s="569"/>
      <c r="Y1392" s="584"/>
      <c r="Z1392" s="569"/>
      <c r="AA1392" s="584"/>
      <c r="AB1392" s="569"/>
      <c r="AC1392" s="570"/>
      <c r="AD1392" s="573"/>
      <c r="AE1392" s="574"/>
      <c r="AF1392" s="557">
        <f>IF(AB1392=0,0,(AD1392/AB1392)*100)</f>
        <v>0</v>
      </c>
      <c r="AG1392" s="558"/>
      <c r="AH1392" s="569"/>
      <c r="AI1392" s="570"/>
      <c r="AJ1392" s="573"/>
      <c r="AK1392" s="574"/>
      <c r="AL1392" s="557">
        <f>IF(AH1392=0,0,(AJ1392/AH1392)*100)</f>
        <v>0</v>
      </c>
      <c r="AM1392" s="558"/>
      <c r="AN1392" s="569"/>
      <c r="AO1392" s="570"/>
      <c r="AP1392" s="573"/>
      <c r="AQ1392" s="574"/>
      <c r="AR1392" s="557">
        <f>IF(AN1392=0,0,(AP1392/AN1392)*100)</f>
        <v>0</v>
      </c>
      <c r="AS1392" s="558"/>
      <c r="AT1392" s="561">
        <f>AB1392+AH1392+AN1392</f>
        <v>0</v>
      </c>
      <c r="AU1392" s="562"/>
      <c r="AV1392" s="565">
        <f>AD1392+AJ1392+AP1392</f>
        <v>0</v>
      </c>
      <c r="AW1392" s="566"/>
      <c r="AX1392" s="557">
        <f>IF(AT1392=0,0,(AV1392/AT1392)*100)</f>
        <v>0</v>
      </c>
      <c r="AY1392" s="558"/>
      <c r="AZ1392" s="569"/>
      <c r="BA1392" s="570"/>
      <c r="BB1392" s="573"/>
      <c r="BC1392" s="574"/>
      <c r="BD1392" s="557">
        <f>IF(AZ1392=0,0,(BB1392/AZ1392)*100)</f>
        <v>0</v>
      </c>
      <c r="BE1392" s="558"/>
      <c r="BF1392" s="561">
        <f>AT1392+AZ1392</f>
        <v>0</v>
      </c>
      <c r="BG1392" s="562"/>
      <c r="BH1392" s="565">
        <f>AV1392+BB1392</f>
        <v>0</v>
      </c>
      <c r="BI1392" s="566"/>
      <c r="BJ1392" s="557">
        <f>IF(BF1392=0,0,(BH1392/BF1392)*100)</f>
        <v>0</v>
      </c>
      <c r="BK1392" s="558"/>
      <c r="BL1392" s="602">
        <f>(AD1392*2)+(AJ1392*2)+(AP1392*3)+BB1392</f>
        <v>0</v>
      </c>
      <c r="BM1392" s="603"/>
      <c r="BN1392" s="604"/>
      <c r="BO1392" s="587">
        <f t="shared" ref="BO1392" si="1318">IF(BQ1392=0,0,50*BP1392/BQ1392)</f>
        <v>0</v>
      </c>
      <c r="BP1392" s="555">
        <f t="shared" ref="BP1392" si="1319">(BL1392*BS$1368)+(N1392*BS$1369)+(X1392*BS$1370)+(R1392*BS$1371)+(V1392*BS$1372)+(Z1392*BS$1373)</f>
        <v>0</v>
      </c>
      <c r="BQ1392" s="555">
        <f t="shared" ref="BQ1392" si="1320">((AZ1392-BB1392)*BS$1375)+((AT1392-AV1392)*BS$1374)+(H1392*BS$1376)+(P1392*BS$1377)</f>
        <v>0</v>
      </c>
      <c r="BR1392" s="65"/>
      <c r="BS1392" s="65"/>
      <c r="BT1392" s="268"/>
    </row>
    <row r="1393" spans="1:72" ht="21.75" customHeight="1" x14ac:dyDescent="0.25">
      <c r="A1393" s="268"/>
      <c r="B1393" s="679"/>
      <c r="C1393" s="690" t="str">
        <f>IF(ROSTER!D$32="","",ROSTER!D$32)</f>
        <v/>
      </c>
      <c r="D1393" s="691"/>
      <c r="E1393" s="668"/>
      <c r="F1393" s="681"/>
      <c r="G1393" s="664"/>
      <c r="H1393" s="585"/>
      <c r="I1393" s="586"/>
      <c r="J1393" s="571"/>
      <c r="K1393" s="572"/>
      <c r="L1393" s="575"/>
      <c r="M1393" s="576"/>
      <c r="N1393" s="581" t="s">
        <v>16</v>
      </c>
      <c r="O1393" s="582"/>
      <c r="P1393" s="571"/>
      <c r="Q1393" s="572"/>
      <c r="R1393" s="575"/>
      <c r="S1393" s="576"/>
      <c r="T1393" s="581" t="s">
        <v>16</v>
      </c>
      <c r="U1393" s="582"/>
      <c r="V1393" s="585"/>
      <c r="W1393" s="586"/>
      <c r="X1393" s="571"/>
      <c r="Y1393" s="586"/>
      <c r="Z1393" s="571"/>
      <c r="AA1393" s="586"/>
      <c r="AB1393" s="571"/>
      <c r="AC1393" s="572"/>
      <c r="AD1393" s="575"/>
      <c r="AE1393" s="576"/>
      <c r="AF1393" s="577"/>
      <c r="AG1393" s="578"/>
      <c r="AH1393" s="571"/>
      <c r="AI1393" s="572"/>
      <c r="AJ1393" s="575"/>
      <c r="AK1393" s="576"/>
      <c r="AL1393" s="577"/>
      <c r="AM1393" s="578"/>
      <c r="AN1393" s="571"/>
      <c r="AO1393" s="572"/>
      <c r="AP1393" s="575"/>
      <c r="AQ1393" s="576"/>
      <c r="AR1393" s="577"/>
      <c r="AS1393" s="578"/>
      <c r="AT1393" s="627"/>
      <c r="AU1393" s="628"/>
      <c r="AV1393" s="629"/>
      <c r="AW1393" s="630"/>
      <c r="AX1393" s="577"/>
      <c r="AY1393" s="578"/>
      <c r="AZ1393" s="571"/>
      <c r="BA1393" s="572"/>
      <c r="BB1393" s="575"/>
      <c r="BC1393" s="576"/>
      <c r="BD1393" s="577"/>
      <c r="BE1393" s="578"/>
      <c r="BF1393" s="627"/>
      <c r="BG1393" s="628"/>
      <c r="BH1393" s="629"/>
      <c r="BI1393" s="630"/>
      <c r="BJ1393" s="577"/>
      <c r="BK1393" s="578"/>
      <c r="BL1393" s="605"/>
      <c r="BM1393" s="606"/>
      <c r="BN1393" s="607"/>
      <c r="BO1393" s="588"/>
      <c r="BP1393" s="556"/>
      <c r="BQ1393" s="556"/>
      <c r="BR1393" s="65"/>
      <c r="BS1393" s="65"/>
      <c r="BT1393" s="268"/>
    </row>
    <row r="1394" spans="1:72" ht="21.75" customHeight="1" x14ac:dyDescent="0.25">
      <c r="A1394" s="268"/>
      <c r="B1394" s="678" t="str">
        <f>IF(ROSTER!B$34="","",ROSTER!B$34)</f>
        <v/>
      </c>
      <c r="C1394" s="669" t="str">
        <f>IF(ROSTER!C$34="","",ROSTER!C$34)</f>
        <v/>
      </c>
      <c r="D1394" s="670"/>
      <c r="E1394" s="667"/>
      <c r="F1394" s="680">
        <f>IF(E1394="y",1,IF(E1394="S",1,0))</f>
        <v>0</v>
      </c>
      <c r="G1394" s="663">
        <f>IF(E1394="S",1,0)</f>
        <v>0</v>
      </c>
      <c r="H1394" s="583"/>
      <c r="I1394" s="584"/>
      <c r="J1394" s="569"/>
      <c r="K1394" s="570"/>
      <c r="L1394" s="573"/>
      <c r="M1394" s="574"/>
      <c r="N1394" s="579">
        <f>L1394+J1394</f>
        <v>0</v>
      </c>
      <c r="O1394" s="580"/>
      <c r="P1394" s="569"/>
      <c r="Q1394" s="570"/>
      <c r="R1394" s="573"/>
      <c r="S1394" s="574"/>
      <c r="T1394" s="579">
        <f>R1394-P1394</f>
        <v>0</v>
      </c>
      <c r="U1394" s="580"/>
      <c r="V1394" s="583"/>
      <c r="W1394" s="584"/>
      <c r="X1394" s="569"/>
      <c r="Y1394" s="584"/>
      <c r="Z1394" s="569"/>
      <c r="AA1394" s="584"/>
      <c r="AB1394" s="569"/>
      <c r="AC1394" s="570"/>
      <c r="AD1394" s="573"/>
      <c r="AE1394" s="574"/>
      <c r="AF1394" s="557">
        <f>IF(AB1394=0,0,(AD1394/AB1394)*100)</f>
        <v>0</v>
      </c>
      <c r="AG1394" s="558"/>
      <c r="AH1394" s="569"/>
      <c r="AI1394" s="570"/>
      <c r="AJ1394" s="573"/>
      <c r="AK1394" s="574"/>
      <c r="AL1394" s="557">
        <f>IF(AH1394=0,0,(AJ1394/AH1394)*100)</f>
        <v>0</v>
      </c>
      <c r="AM1394" s="558"/>
      <c r="AN1394" s="569"/>
      <c r="AO1394" s="570"/>
      <c r="AP1394" s="573"/>
      <c r="AQ1394" s="574"/>
      <c r="AR1394" s="557">
        <f>IF(AN1394=0,0,(AP1394/AN1394)*100)</f>
        <v>0</v>
      </c>
      <c r="AS1394" s="558"/>
      <c r="AT1394" s="561">
        <f>AB1394+AH1394+AN1394</f>
        <v>0</v>
      </c>
      <c r="AU1394" s="562"/>
      <c r="AV1394" s="565">
        <f>AD1394+AJ1394+AP1394</f>
        <v>0</v>
      </c>
      <c r="AW1394" s="566"/>
      <c r="AX1394" s="557">
        <f>IF(AT1394=0,0,(AV1394/AT1394)*100)</f>
        <v>0</v>
      </c>
      <c r="AY1394" s="558"/>
      <c r="AZ1394" s="569"/>
      <c r="BA1394" s="570"/>
      <c r="BB1394" s="573"/>
      <c r="BC1394" s="574"/>
      <c r="BD1394" s="557">
        <f>IF(AZ1394=0,0,(BB1394/AZ1394)*100)</f>
        <v>0</v>
      </c>
      <c r="BE1394" s="558"/>
      <c r="BF1394" s="561">
        <f>AT1394+AZ1394</f>
        <v>0</v>
      </c>
      <c r="BG1394" s="562"/>
      <c r="BH1394" s="565">
        <f>AV1394+BB1394</f>
        <v>0</v>
      </c>
      <c r="BI1394" s="566"/>
      <c r="BJ1394" s="557">
        <f>IF(BF1394=0,0,(BH1394/BF1394)*100)</f>
        <v>0</v>
      </c>
      <c r="BK1394" s="558"/>
      <c r="BL1394" s="602">
        <f>(AD1394*2)+(AJ1394*2)+(AP1394*3)+BB1394</f>
        <v>0</v>
      </c>
      <c r="BM1394" s="603"/>
      <c r="BN1394" s="604"/>
      <c r="BO1394" s="587">
        <f t="shared" ref="BO1394" si="1321">IF(BQ1394=0,0,50*BP1394/BQ1394)</f>
        <v>0</v>
      </c>
      <c r="BP1394" s="555">
        <f t="shared" ref="BP1394" si="1322">(BL1394*BS$1368)+(N1394*BS$1369)+(X1394*BS$1370)+(R1394*BS$1371)+(V1394*BS$1372)+(Z1394*BS$1373)</f>
        <v>0</v>
      </c>
      <c r="BQ1394" s="555">
        <f t="shared" ref="BQ1394" si="1323">((AZ1394-BB1394)*BS$1375)+((AT1394-AV1394)*BS$1374)+(H1394*BS$1376)+(P1394*BS$1377)</f>
        <v>0</v>
      </c>
      <c r="BR1394" s="65"/>
      <c r="BS1394" s="65"/>
      <c r="BT1394" s="268"/>
    </row>
    <row r="1395" spans="1:72" ht="21.75" customHeight="1" x14ac:dyDescent="0.25">
      <c r="A1395" s="268"/>
      <c r="B1395" s="679"/>
      <c r="C1395" s="690" t="str">
        <f>IF(ROSTER!D$34="","",ROSTER!D$34)</f>
        <v/>
      </c>
      <c r="D1395" s="691"/>
      <c r="E1395" s="668"/>
      <c r="F1395" s="681"/>
      <c r="G1395" s="664"/>
      <c r="H1395" s="585"/>
      <c r="I1395" s="586"/>
      <c r="J1395" s="571"/>
      <c r="K1395" s="572"/>
      <c r="L1395" s="575"/>
      <c r="M1395" s="576"/>
      <c r="N1395" s="581" t="s">
        <v>16</v>
      </c>
      <c r="O1395" s="582"/>
      <c r="P1395" s="571"/>
      <c r="Q1395" s="572"/>
      <c r="R1395" s="575"/>
      <c r="S1395" s="576"/>
      <c r="T1395" s="581" t="s">
        <v>16</v>
      </c>
      <c r="U1395" s="582"/>
      <c r="V1395" s="585"/>
      <c r="W1395" s="586"/>
      <c r="X1395" s="571"/>
      <c r="Y1395" s="586"/>
      <c r="Z1395" s="571"/>
      <c r="AA1395" s="586"/>
      <c r="AB1395" s="571"/>
      <c r="AC1395" s="572"/>
      <c r="AD1395" s="575"/>
      <c r="AE1395" s="576"/>
      <c r="AF1395" s="577"/>
      <c r="AG1395" s="578"/>
      <c r="AH1395" s="571"/>
      <c r="AI1395" s="572"/>
      <c r="AJ1395" s="575"/>
      <c r="AK1395" s="576"/>
      <c r="AL1395" s="577"/>
      <c r="AM1395" s="578"/>
      <c r="AN1395" s="571"/>
      <c r="AO1395" s="572"/>
      <c r="AP1395" s="575"/>
      <c r="AQ1395" s="576"/>
      <c r="AR1395" s="577"/>
      <c r="AS1395" s="578"/>
      <c r="AT1395" s="627"/>
      <c r="AU1395" s="628"/>
      <c r="AV1395" s="629"/>
      <c r="AW1395" s="630"/>
      <c r="AX1395" s="577"/>
      <c r="AY1395" s="578"/>
      <c r="AZ1395" s="571"/>
      <c r="BA1395" s="572"/>
      <c r="BB1395" s="575"/>
      <c r="BC1395" s="576"/>
      <c r="BD1395" s="577"/>
      <c r="BE1395" s="578"/>
      <c r="BF1395" s="627"/>
      <c r="BG1395" s="628"/>
      <c r="BH1395" s="629"/>
      <c r="BI1395" s="630"/>
      <c r="BJ1395" s="577"/>
      <c r="BK1395" s="578"/>
      <c r="BL1395" s="605"/>
      <c r="BM1395" s="606"/>
      <c r="BN1395" s="607"/>
      <c r="BO1395" s="588"/>
      <c r="BP1395" s="556"/>
      <c r="BQ1395" s="556"/>
      <c r="BR1395" s="65"/>
      <c r="BS1395" s="65"/>
      <c r="BT1395" s="268"/>
    </row>
    <row r="1396" spans="1:72" ht="21.75" customHeight="1" x14ac:dyDescent="0.25">
      <c r="A1396" s="268"/>
      <c r="B1396" s="678" t="str">
        <f>IF(ROSTER!B$36="","",ROSTER!B$36)</f>
        <v/>
      </c>
      <c r="C1396" s="669" t="str">
        <f>IF(ROSTER!C$36="","",ROSTER!C$36)</f>
        <v/>
      </c>
      <c r="D1396" s="670"/>
      <c r="E1396" s="667"/>
      <c r="F1396" s="680">
        <f>IF(E1396="y",1,IF(E1396="S",1,0))</f>
        <v>0</v>
      </c>
      <c r="G1396" s="663">
        <f>IF(E1396="S",1,0)</f>
        <v>0</v>
      </c>
      <c r="H1396" s="583"/>
      <c r="I1396" s="584"/>
      <c r="J1396" s="569"/>
      <c r="K1396" s="570"/>
      <c r="L1396" s="573"/>
      <c r="M1396" s="574"/>
      <c r="N1396" s="579">
        <f>L1396+J1396</f>
        <v>0</v>
      </c>
      <c r="O1396" s="580"/>
      <c r="P1396" s="569"/>
      <c r="Q1396" s="570"/>
      <c r="R1396" s="573"/>
      <c r="S1396" s="574"/>
      <c r="T1396" s="579">
        <f>R1396-P1396</f>
        <v>0</v>
      </c>
      <c r="U1396" s="580"/>
      <c r="V1396" s="583"/>
      <c r="W1396" s="584"/>
      <c r="X1396" s="569"/>
      <c r="Y1396" s="584"/>
      <c r="Z1396" s="569"/>
      <c r="AA1396" s="584"/>
      <c r="AB1396" s="569"/>
      <c r="AC1396" s="570"/>
      <c r="AD1396" s="573"/>
      <c r="AE1396" s="574"/>
      <c r="AF1396" s="557">
        <f>IF(AB1396=0,0,(AD1396/AB1396)*100)</f>
        <v>0</v>
      </c>
      <c r="AG1396" s="558"/>
      <c r="AH1396" s="569"/>
      <c r="AI1396" s="570"/>
      <c r="AJ1396" s="573"/>
      <c r="AK1396" s="574"/>
      <c r="AL1396" s="557">
        <f>IF(AH1396=0,0,(AJ1396/AH1396)*100)</f>
        <v>0</v>
      </c>
      <c r="AM1396" s="558"/>
      <c r="AN1396" s="569"/>
      <c r="AO1396" s="570"/>
      <c r="AP1396" s="573"/>
      <c r="AQ1396" s="574"/>
      <c r="AR1396" s="557">
        <f>IF(AN1396=0,0,(AP1396/AN1396)*100)</f>
        <v>0</v>
      </c>
      <c r="AS1396" s="558"/>
      <c r="AT1396" s="561">
        <f>AB1396+AH1396+AN1396</f>
        <v>0</v>
      </c>
      <c r="AU1396" s="562"/>
      <c r="AV1396" s="565">
        <f>AD1396+AJ1396+AP1396</f>
        <v>0</v>
      </c>
      <c r="AW1396" s="566"/>
      <c r="AX1396" s="557">
        <f>IF(AT1396=0,0,(AV1396/AT1396)*100)</f>
        <v>0</v>
      </c>
      <c r="AY1396" s="558"/>
      <c r="AZ1396" s="569"/>
      <c r="BA1396" s="570"/>
      <c r="BB1396" s="573"/>
      <c r="BC1396" s="574"/>
      <c r="BD1396" s="557">
        <f>IF(AZ1396=0,0,(BB1396/AZ1396)*100)</f>
        <v>0</v>
      </c>
      <c r="BE1396" s="558"/>
      <c r="BF1396" s="561">
        <f>AT1396+AZ1396</f>
        <v>0</v>
      </c>
      <c r="BG1396" s="562"/>
      <c r="BH1396" s="565">
        <f>AV1396+BB1396</f>
        <v>0</v>
      </c>
      <c r="BI1396" s="566"/>
      <c r="BJ1396" s="557">
        <f>IF(BF1396=0,0,(BH1396/BF1396)*100)</f>
        <v>0</v>
      </c>
      <c r="BK1396" s="558"/>
      <c r="BL1396" s="602">
        <f>(AD1396*2)+(AJ1396*2)+(AP1396*3)+BB1396</f>
        <v>0</v>
      </c>
      <c r="BM1396" s="603"/>
      <c r="BN1396" s="604"/>
      <c r="BO1396" s="587">
        <f t="shared" ref="BO1396" si="1324">IF(BQ1396=0,0,50*BP1396/BQ1396)</f>
        <v>0</v>
      </c>
      <c r="BP1396" s="555">
        <f t="shared" ref="BP1396" si="1325">(BL1396*BS$1368)+(N1396*BS$1369)+(X1396*BS$1370)+(R1396*BS$1371)+(V1396*BS$1372)+(Z1396*BS$1373)</f>
        <v>0</v>
      </c>
      <c r="BQ1396" s="555">
        <f t="shared" ref="BQ1396" si="1326">((AZ1396-BB1396)*BS$1375)+((AT1396-AV1396)*BS$1374)+(H1396*BS$1376)+(P1396*BS$1377)</f>
        <v>0</v>
      </c>
      <c r="BR1396" s="65"/>
      <c r="BS1396" s="65"/>
      <c r="BT1396" s="268"/>
    </row>
    <row r="1397" spans="1:72" ht="21.75" customHeight="1" x14ac:dyDescent="0.25">
      <c r="A1397" s="268"/>
      <c r="B1397" s="679"/>
      <c r="C1397" s="690" t="str">
        <f>IF(ROSTER!D$36="","",ROSTER!D$36)</f>
        <v/>
      </c>
      <c r="D1397" s="691"/>
      <c r="E1397" s="668"/>
      <c r="F1397" s="681"/>
      <c r="G1397" s="664"/>
      <c r="H1397" s="585"/>
      <c r="I1397" s="586"/>
      <c r="J1397" s="571"/>
      <c r="K1397" s="572"/>
      <c r="L1397" s="575"/>
      <c r="M1397" s="576"/>
      <c r="N1397" s="581" t="s">
        <v>16</v>
      </c>
      <c r="O1397" s="582"/>
      <c r="P1397" s="571"/>
      <c r="Q1397" s="572"/>
      <c r="R1397" s="575"/>
      <c r="S1397" s="576"/>
      <c r="T1397" s="581" t="s">
        <v>16</v>
      </c>
      <c r="U1397" s="582"/>
      <c r="V1397" s="585"/>
      <c r="W1397" s="586"/>
      <c r="X1397" s="571"/>
      <c r="Y1397" s="586"/>
      <c r="Z1397" s="571"/>
      <c r="AA1397" s="586"/>
      <c r="AB1397" s="571"/>
      <c r="AC1397" s="572"/>
      <c r="AD1397" s="575"/>
      <c r="AE1397" s="576"/>
      <c r="AF1397" s="577"/>
      <c r="AG1397" s="578"/>
      <c r="AH1397" s="571"/>
      <c r="AI1397" s="572"/>
      <c r="AJ1397" s="575"/>
      <c r="AK1397" s="576"/>
      <c r="AL1397" s="577"/>
      <c r="AM1397" s="578"/>
      <c r="AN1397" s="571"/>
      <c r="AO1397" s="572"/>
      <c r="AP1397" s="575"/>
      <c r="AQ1397" s="576"/>
      <c r="AR1397" s="577"/>
      <c r="AS1397" s="578"/>
      <c r="AT1397" s="627"/>
      <c r="AU1397" s="628"/>
      <c r="AV1397" s="629"/>
      <c r="AW1397" s="630"/>
      <c r="AX1397" s="577"/>
      <c r="AY1397" s="578"/>
      <c r="AZ1397" s="571"/>
      <c r="BA1397" s="572"/>
      <c r="BB1397" s="575"/>
      <c r="BC1397" s="576"/>
      <c r="BD1397" s="577"/>
      <c r="BE1397" s="578"/>
      <c r="BF1397" s="627"/>
      <c r="BG1397" s="628"/>
      <c r="BH1397" s="629"/>
      <c r="BI1397" s="630"/>
      <c r="BJ1397" s="577"/>
      <c r="BK1397" s="578"/>
      <c r="BL1397" s="605"/>
      <c r="BM1397" s="606"/>
      <c r="BN1397" s="607"/>
      <c r="BO1397" s="588"/>
      <c r="BP1397" s="556"/>
      <c r="BQ1397" s="556"/>
      <c r="BR1397" s="65"/>
      <c r="BS1397" s="65"/>
      <c r="BT1397" s="268"/>
    </row>
    <row r="1398" spans="1:72" ht="21.75" customHeight="1" x14ac:dyDescent="0.25">
      <c r="A1398" s="268"/>
      <c r="B1398" s="678" t="str">
        <f>IF(ROSTER!B$38="","",ROSTER!B$38)</f>
        <v/>
      </c>
      <c r="C1398" s="669" t="str">
        <f>IF(ROSTER!C$38="","",ROSTER!C$38)</f>
        <v/>
      </c>
      <c r="D1398" s="670"/>
      <c r="E1398" s="667"/>
      <c r="F1398" s="680">
        <f>IF(E1398="y",1,IF(E1398="S",1,0))</f>
        <v>0</v>
      </c>
      <c r="G1398" s="663">
        <f>IF(E1398="S",1,0)</f>
        <v>0</v>
      </c>
      <c r="H1398" s="583"/>
      <c r="I1398" s="584"/>
      <c r="J1398" s="569"/>
      <c r="K1398" s="570"/>
      <c r="L1398" s="573"/>
      <c r="M1398" s="574"/>
      <c r="N1398" s="579">
        <f>L1398+J1398</f>
        <v>0</v>
      </c>
      <c r="O1398" s="580"/>
      <c r="P1398" s="569"/>
      <c r="Q1398" s="570"/>
      <c r="R1398" s="573"/>
      <c r="S1398" s="574"/>
      <c r="T1398" s="579">
        <f>R1398-P1398</f>
        <v>0</v>
      </c>
      <c r="U1398" s="580"/>
      <c r="V1398" s="583"/>
      <c r="W1398" s="584"/>
      <c r="X1398" s="569"/>
      <c r="Y1398" s="584"/>
      <c r="Z1398" s="569"/>
      <c r="AA1398" s="584"/>
      <c r="AB1398" s="569"/>
      <c r="AC1398" s="570"/>
      <c r="AD1398" s="573"/>
      <c r="AE1398" s="574"/>
      <c r="AF1398" s="557">
        <f>IF(AB1398=0,0,(AD1398/AB1398)*100)</f>
        <v>0</v>
      </c>
      <c r="AG1398" s="558"/>
      <c r="AH1398" s="569"/>
      <c r="AI1398" s="570"/>
      <c r="AJ1398" s="573"/>
      <c r="AK1398" s="574"/>
      <c r="AL1398" s="557">
        <f>IF(AH1398=0,0,(AJ1398/AH1398)*100)</f>
        <v>0</v>
      </c>
      <c r="AM1398" s="558"/>
      <c r="AN1398" s="569"/>
      <c r="AO1398" s="570"/>
      <c r="AP1398" s="573"/>
      <c r="AQ1398" s="574"/>
      <c r="AR1398" s="557">
        <f>IF(AN1398=0,0,(AP1398/AN1398)*100)</f>
        <v>0</v>
      </c>
      <c r="AS1398" s="558"/>
      <c r="AT1398" s="561">
        <f>AB1398+AH1398+AN1398</f>
        <v>0</v>
      </c>
      <c r="AU1398" s="562"/>
      <c r="AV1398" s="565">
        <f>AD1398+AJ1398+AP1398</f>
        <v>0</v>
      </c>
      <c r="AW1398" s="566"/>
      <c r="AX1398" s="557">
        <f>IF(AT1398=0,0,(AV1398/AT1398)*100)</f>
        <v>0</v>
      </c>
      <c r="AY1398" s="558"/>
      <c r="AZ1398" s="569"/>
      <c r="BA1398" s="570"/>
      <c r="BB1398" s="573"/>
      <c r="BC1398" s="574"/>
      <c r="BD1398" s="557">
        <f>IF(AZ1398=0,0,(BB1398/AZ1398)*100)</f>
        <v>0</v>
      </c>
      <c r="BE1398" s="558"/>
      <c r="BF1398" s="561">
        <f>AT1398+AZ1398</f>
        <v>0</v>
      </c>
      <c r="BG1398" s="562"/>
      <c r="BH1398" s="565">
        <f>AV1398+BB1398</f>
        <v>0</v>
      </c>
      <c r="BI1398" s="566"/>
      <c r="BJ1398" s="557">
        <f>IF(BF1398=0,0,(BH1398/BF1398)*100)</f>
        <v>0</v>
      </c>
      <c r="BK1398" s="558"/>
      <c r="BL1398" s="602">
        <f>(AD1398*2)+(AJ1398*2)+(AP1398*3)+BB1398</f>
        <v>0</v>
      </c>
      <c r="BM1398" s="603"/>
      <c r="BN1398" s="604"/>
      <c r="BO1398" s="587">
        <f t="shared" ref="BO1398" si="1327">IF(BQ1398=0,0,50*BP1398/BQ1398)</f>
        <v>0</v>
      </c>
      <c r="BP1398" s="555">
        <f t="shared" ref="BP1398" si="1328">(BL1398*BS$1368)+(N1398*BS$1369)+(X1398*BS$1370)+(R1398*BS$1371)+(V1398*BS$1372)+(Z1398*BS$1373)</f>
        <v>0</v>
      </c>
      <c r="BQ1398" s="555">
        <f t="shared" ref="BQ1398" si="1329">((AZ1398-BB1398)*BS$1375)+((AT1398-AV1398)*BS$1374)+(H1398*BS$1376)+(P1398*BS$1377)</f>
        <v>0</v>
      </c>
      <c r="BR1398" s="65"/>
      <c r="BS1398" s="65"/>
      <c r="BT1398" s="268"/>
    </row>
    <row r="1399" spans="1:72" ht="21.75" customHeight="1" x14ac:dyDescent="0.25">
      <c r="A1399" s="268"/>
      <c r="B1399" s="679"/>
      <c r="C1399" s="690" t="str">
        <f>IF(ROSTER!D$38="","",ROSTER!D$38)</f>
        <v/>
      </c>
      <c r="D1399" s="691"/>
      <c r="E1399" s="668"/>
      <c r="F1399" s="681"/>
      <c r="G1399" s="664"/>
      <c r="H1399" s="585"/>
      <c r="I1399" s="586"/>
      <c r="J1399" s="571"/>
      <c r="K1399" s="572"/>
      <c r="L1399" s="575"/>
      <c r="M1399" s="576"/>
      <c r="N1399" s="581" t="s">
        <v>16</v>
      </c>
      <c r="O1399" s="582"/>
      <c r="P1399" s="571"/>
      <c r="Q1399" s="572"/>
      <c r="R1399" s="575"/>
      <c r="S1399" s="576"/>
      <c r="T1399" s="581" t="s">
        <v>16</v>
      </c>
      <c r="U1399" s="582"/>
      <c r="V1399" s="585"/>
      <c r="W1399" s="586"/>
      <c r="X1399" s="571"/>
      <c r="Y1399" s="586"/>
      <c r="Z1399" s="571"/>
      <c r="AA1399" s="586"/>
      <c r="AB1399" s="571"/>
      <c r="AC1399" s="572"/>
      <c r="AD1399" s="575"/>
      <c r="AE1399" s="576"/>
      <c r="AF1399" s="577"/>
      <c r="AG1399" s="578"/>
      <c r="AH1399" s="571"/>
      <c r="AI1399" s="572"/>
      <c r="AJ1399" s="575"/>
      <c r="AK1399" s="576"/>
      <c r="AL1399" s="577"/>
      <c r="AM1399" s="578"/>
      <c r="AN1399" s="571"/>
      <c r="AO1399" s="572"/>
      <c r="AP1399" s="575"/>
      <c r="AQ1399" s="576"/>
      <c r="AR1399" s="577"/>
      <c r="AS1399" s="578"/>
      <c r="AT1399" s="627"/>
      <c r="AU1399" s="628"/>
      <c r="AV1399" s="629"/>
      <c r="AW1399" s="630"/>
      <c r="AX1399" s="577"/>
      <c r="AY1399" s="578"/>
      <c r="AZ1399" s="571"/>
      <c r="BA1399" s="572"/>
      <c r="BB1399" s="575"/>
      <c r="BC1399" s="576"/>
      <c r="BD1399" s="577"/>
      <c r="BE1399" s="578"/>
      <c r="BF1399" s="627"/>
      <c r="BG1399" s="628"/>
      <c r="BH1399" s="629"/>
      <c r="BI1399" s="630"/>
      <c r="BJ1399" s="577"/>
      <c r="BK1399" s="578"/>
      <c r="BL1399" s="605"/>
      <c r="BM1399" s="606"/>
      <c r="BN1399" s="607"/>
      <c r="BO1399" s="588"/>
      <c r="BP1399" s="556"/>
      <c r="BQ1399" s="556"/>
      <c r="BR1399" s="65"/>
      <c r="BS1399" s="65"/>
      <c r="BT1399" s="268"/>
    </row>
    <row r="1400" spans="1:72" ht="21.75" customHeight="1" x14ac:dyDescent="0.25">
      <c r="A1400" s="268"/>
      <c r="B1400" s="678" t="str">
        <f>IF(ROSTER!B$40="","",ROSTER!B$40)</f>
        <v/>
      </c>
      <c r="C1400" s="669" t="str">
        <f>IF(ROSTER!C$40="","",ROSTER!C$40)</f>
        <v/>
      </c>
      <c r="D1400" s="670"/>
      <c r="E1400" s="667"/>
      <c r="F1400" s="680">
        <f>IF(E1400="y",1,IF(E1400="S",1,0))</f>
        <v>0</v>
      </c>
      <c r="G1400" s="663">
        <f>IF(E1400="S",1,0)</f>
        <v>0</v>
      </c>
      <c r="H1400" s="583"/>
      <c r="I1400" s="584"/>
      <c r="J1400" s="569"/>
      <c r="K1400" s="570"/>
      <c r="L1400" s="573"/>
      <c r="M1400" s="574"/>
      <c r="N1400" s="579">
        <f>L1400+J1400</f>
        <v>0</v>
      </c>
      <c r="O1400" s="580"/>
      <c r="P1400" s="569"/>
      <c r="Q1400" s="570"/>
      <c r="R1400" s="573"/>
      <c r="S1400" s="574"/>
      <c r="T1400" s="579">
        <f>R1400-P1400</f>
        <v>0</v>
      </c>
      <c r="U1400" s="580"/>
      <c r="V1400" s="583"/>
      <c r="W1400" s="584"/>
      <c r="X1400" s="569"/>
      <c r="Y1400" s="584"/>
      <c r="Z1400" s="569"/>
      <c r="AA1400" s="584"/>
      <c r="AB1400" s="569"/>
      <c r="AC1400" s="570"/>
      <c r="AD1400" s="573"/>
      <c r="AE1400" s="574"/>
      <c r="AF1400" s="557">
        <f>IF(AB1400=0,0,(AD1400/AB1400)*100)</f>
        <v>0</v>
      </c>
      <c r="AG1400" s="558"/>
      <c r="AH1400" s="569"/>
      <c r="AI1400" s="570"/>
      <c r="AJ1400" s="573"/>
      <c r="AK1400" s="574"/>
      <c r="AL1400" s="557">
        <f>IF(AH1400=0,0,(AJ1400/AH1400)*100)</f>
        <v>0</v>
      </c>
      <c r="AM1400" s="558"/>
      <c r="AN1400" s="569"/>
      <c r="AO1400" s="570"/>
      <c r="AP1400" s="573"/>
      <c r="AQ1400" s="574"/>
      <c r="AR1400" s="557">
        <f>IF(AN1400=0,0,(AP1400/AN1400)*100)</f>
        <v>0</v>
      </c>
      <c r="AS1400" s="558"/>
      <c r="AT1400" s="561">
        <f>AB1400+AH1400+AN1400</f>
        <v>0</v>
      </c>
      <c r="AU1400" s="562"/>
      <c r="AV1400" s="565">
        <f>AD1400+AJ1400+AP1400</f>
        <v>0</v>
      </c>
      <c r="AW1400" s="566"/>
      <c r="AX1400" s="557">
        <f>IF(AT1400=0,0,(AV1400/AT1400)*100)</f>
        <v>0</v>
      </c>
      <c r="AY1400" s="558"/>
      <c r="AZ1400" s="569"/>
      <c r="BA1400" s="570"/>
      <c r="BB1400" s="573"/>
      <c r="BC1400" s="574"/>
      <c r="BD1400" s="557">
        <f>IF(AZ1400=0,0,(BB1400/AZ1400)*100)</f>
        <v>0</v>
      </c>
      <c r="BE1400" s="558"/>
      <c r="BF1400" s="561">
        <f>AT1400+AZ1400</f>
        <v>0</v>
      </c>
      <c r="BG1400" s="562"/>
      <c r="BH1400" s="565">
        <f>AV1400+BB1400</f>
        <v>0</v>
      </c>
      <c r="BI1400" s="566"/>
      <c r="BJ1400" s="557">
        <f>IF(BF1400=0,0,(BH1400/BF1400)*100)</f>
        <v>0</v>
      </c>
      <c r="BK1400" s="558"/>
      <c r="BL1400" s="602">
        <f>(AD1400*2)+(AJ1400*2)+(AP1400*3)+BB1400</f>
        <v>0</v>
      </c>
      <c r="BM1400" s="603"/>
      <c r="BN1400" s="604"/>
      <c r="BO1400" s="587">
        <f t="shared" ref="BO1400" si="1330">IF(BQ1400=0,0,50*BP1400/BQ1400)</f>
        <v>0</v>
      </c>
      <c r="BP1400" s="555">
        <f t="shared" ref="BP1400" si="1331">(BL1400*BS$1368)+(N1400*BS$1369)+(X1400*BS$1370)+(R1400*BS$1371)+(V1400*BS$1372)+(Z1400*BS$1373)</f>
        <v>0</v>
      </c>
      <c r="BQ1400" s="555">
        <f t="shared" ref="BQ1400" si="1332">((AZ1400-BB1400)*BS$1375)+((AT1400-AV1400)*BS$1374)+(H1400*BS$1376)+(P1400*BS$1377)</f>
        <v>0</v>
      </c>
      <c r="BR1400" s="65"/>
      <c r="BS1400" s="65"/>
      <c r="BT1400" s="268"/>
    </row>
    <row r="1401" spans="1:72" ht="21.75" customHeight="1" x14ac:dyDescent="0.25">
      <c r="A1401" s="268"/>
      <c r="B1401" s="679"/>
      <c r="C1401" s="690" t="str">
        <f>IF(ROSTER!D$40="","",ROSTER!D$40)</f>
        <v/>
      </c>
      <c r="D1401" s="691"/>
      <c r="E1401" s="668"/>
      <c r="F1401" s="681"/>
      <c r="G1401" s="664"/>
      <c r="H1401" s="585"/>
      <c r="I1401" s="586"/>
      <c r="J1401" s="571"/>
      <c r="K1401" s="572"/>
      <c r="L1401" s="575"/>
      <c r="M1401" s="576"/>
      <c r="N1401" s="581" t="s">
        <v>16</v>
      </c>
      <c r="O1401" s="582"/>
      <c r="P1401" s="571"/>
      <c r="Q1401" s="572"/>
      <c r="R1401" s="575"/>
      <c r="S1401" s="576"/>
      <c r="T1401" s="581" t="s">
        <v>16</v>
      </c>
      <c r="U1401" s="582"/>
      <c r="V1401" s="585"/>
      <c r="W1401" s="586"/>
      <c r="X1401" s="571"/>
      <c r="Y1401" s="586"/>
      <c r="Z1401" s="571"/>
      <c r="AA1401" s="586"/>
      <c r="AB1401" s="571"/>
      <c r="AC1401" s="572"/>
      <c r="AD1401" s="575"/>
      <c r="AE1401" s="576"/>
      <c r="AF1401" s="577"/>
      <c r="AG1401" s="578"/>
      <c r="AH1401" s="571"/>
      <c r="AI1401" s="572"/>
      <c r="AJ1401" s="575"/>
      <c r="AK1401" s="576"/>
      <c r="AL1401" s="577"/>
      <c r="AM1401" s="578"/>
      <c r="AN1401" s="571"/>
      <c r="AO1401" s="572"/>
      <c r="AP1401" s="575"/>
      <c r="AQ1401" s="576"/>
      <c r="AR1401" s="577"/>
      <c r="AS1401" s="578"/>
      <c r="AT1401" s="627"/>
      <c r="AU1401" s="628"/>
      <c r="AV1401" s="629"/>
      <c r="AW1401" s="630"/>
      <c r="AX1401" s="577"/>
      <c r="AY1401" s="578"/>
      <c r="AZ1401" s="571"/>
      <c r="BA1401" s="572"/>
      <c r="BB1401" s="575"/>
      <c r="BC1401" s="576"/>
      <c r="BD1401" s="577"/>
      <c r="BE1401" s="578"/>
      <c r="BF1401" s="627"/>
      <c r="BG1401" s="628"/>
      <c r="BH1401" s="629"/>
      <c r="BI1401" s="630"/>
      <c r="BJ1401" s="577"/>
      <c r="BK1401" s="578"/>
      <c r="BL1401" s="605"/>
      <c r="BM1401" s="606"/>
      <c r="BN1401" s="607"/>
      <c r="BO1401" s="588"/>
      <c r="BP1401" s="556"/>
      <c r="BQ1401" s="556"/>
      <c r="BR1401" s="65"/>
      <c r="BS1401" s="65"/>
      <c r="BT1401" s="268"/>
    </row>
    <row r="1402" spans="1:72" ht="21.75" customHeight="1" x14ac:dyDescent="0.25">
      <c r="A1402" s="268"/>
      <c r="B1402" s="678" t="str">
        <f>IF(ROSTER!B$42="","",ROSTER!B$42)</f>
        <v/>
      </c>
      <c r="C1402" s="669" t="str">
        <f>IF(ROSTER!C$42="","",ROSTER!C$42)</f>
        <v/>
      </c>
      <c r="D1402" s="670"/>
      <c r="E1402" s="667"/>
      <c r="F1402" s="680">
        <f>IF(E1402="y",1,IF(E1402="S",1,0))</f>
        <v>0</v>
      </c>
      <c r="G1402" s="663">
        <f>IF(E1402="S",1,0)</f>
        <v>0</v>
      </c>
      <c r="H1402" s="583"/>
      <c r="I1402" s="584"/>
      <c r="J1402" s="569"/>
      <c r="K1402" s="570"/>
      <c r="L1402" s="573"/>
      <c r="M1402" s="574"/>
      <c r="N1402" s="579">
        <f>L1402+J1402</f>
        <v>0</v>
      </c>
      <c r="O1402" s="580"/>
      <c r="P1402" s="569"/>
      <c r="Q1402" s="570"/>
      <c r="R1402" s="573"/>
      <c r="S1402" s="574"/>
      <c r="T1402" s="579">
        <f>R1402-P1402</f>
        <v>0</v>
      </c>
      <c r="U1402" s="580"/>
      <c r="V1402" s="583"/>
      <c r="W1402" s="584"/>
      <c r="X1402" s="569"/>
      <c r="Y1402" s="584"/>
      <c r="Z1402" s="569"/>
      <c r="AA1402" s="584"/>
      <c r="AB1402" s="569"/>
      <c r="AC1402" s="570"/>
      <c r="AD1402" s="573"/>
      <c r="AE1402" s="574"/>
      <c r="AF1402" s="557">
        <f>IF(AB1402=0,0,(AD1402/AB1402)*100)</f>
        <v>0</v>
      </c>
      <c r="AG1402" s="558"/>
      <c r="AH1402" s="569"/>
      <c r="AI1402" s="570"/>
      <c r="AJ1402" s="573"/>
      <c r="AK1402" s="574"/>
      <c r="AL1402" s="557">
        <f>IF(AH1402=0,0,(AJ1402/AH1402)*100)</f>
        <v>0</v>
      </c>
      <c r="AM1402" s="558"/>
      <c r="AN1402" s="569"/>
      <c r="AO1402" s="570"/>
      <c r="AP1402" s="573"/>
      <c r="AQ1402" s="574"/>
      <c r="AR1402" s="557">
        <f>IF(AN1402=0,0,(AP1402/AN1402)*100)</f>
        <v>0</v>
      </c>
      <c r="AS1402" s="558"/>
      <c r="AT1402" s="561">
        <f>AB1402+AH1402+AN1402</f>
        <v>0</v>
      </c>
      <c r="AU1402" s="562"/>
      <c r="AV1402" s="565">
        <f>AD1402+AJ1402+AP1402</f>
        <v>0</v>
      </c>
      <c r="AW1402" s="566"/>
      <c r="AX1402" s="557">
        <f>IF(AT1402=0,0,(AV1402/AT1402)*100)</f>
        <v>0</v>
      </c>
      <c r="AY1402" s="558"/>
      <c r="AZ1402" s="569"/>
      <c r="BA1402" s="570"/>
      <c r="BB1402" s="573"/>
      <c r="BC1402" s="574"/>
      <c r="BD1402" s="557">
        <f>IF(AZ1402=0,0,(BB1402/AZ1402)*100)</f>
        <v>0</v>
      </c>
      <c r="BE1402" s="558"/>
      <c r="BF1402" s="561">
        <f>AT1402+AZ1402</f>
        <v>0</v>
      </c>
      <c r="BG1402" s="562"/>
      <c r="BH1402" s="565">
        <f>AV1402+BB1402</f>
        <v>0</v>
      </c>
      <c r="BI1402" s="566"/>
      <c r="BJ1402" s="557">
        <f>IF(BF1402=0,0,(BH1402/BF1402)*100)</f>
        <v>0</v>
      </c>
      <c r="BK1402" s="558"/>
      <c r="BL1402" s="602">
        <f>(AD1402*2)+(AJ1402*2)+(AP1402*3)+BB1402</f>
        <v>0</v>
      </c>
      <c r="BM1402" s="603"/>
      <c r="BN1402" s="604"/>
      <c r="BO1402" s="587">
        <f t="shared" ref="BO1402" si="1333">IF(BQ1402=0,0,50*BP1402/BQ1402)</f>
        <v>0</v>
      </c>
      <c r="BP1402" s="555">
        <f t="shared" ref="BP1402" si="1334">(BL1402*BS$1368)+(N1402*BS$1369)+(X1402*BS$1370)+(R1402*BS$1371)+(V1402*BS$1372)+(Z1402*BS$1373)</f>
        <v>0</v>
      </c>
      <c r="BQ1402" s="555">
        <f t="shared" ref="BQ1402" si="1335">((AZ1402-BB1402)*BS$1375)+((AT1402-AV1402)*BS$1374)+(H1402*BS$1376)+(P1402*BS$1377)</f>
        <v>0</v>
      </c>
      <c r="BR1402" s="65"/>
      <c r="BS1402" s="65"/>
      <c r="BT1402" s="268"/>
    </row>
    <row r="1403" spans="1:72" ht="21.75" customHeight="1" x14ac:dyDescent="0.25">
      <c r="A1403" s="268"/>
      <c r="B1403" s="679"/>
      <c r="C1403" s="690" t="str">
        <f>IF(ROSTER!D$42="","",ROSTER!D$42)</f>
        <v/>
      </c>
      <c r="D1403" s="691"/>
      <c r="E1403" s="668"/>
      <c r="F1403" s="681"/>
      <c r="G1403" s="664"/>
      <c r="H1403" s="585"/>
      <c r="I1403" s="586"/>
      <c r="J1403" s="571"/>
      <c r="K1403" s="572"/>
      <c r="L1403" s="575"/>
      <c r="M1403" s="576"/>
      <c r="N1403" s="581" t="s">
        <v>16</v>
      </c>
      <c r="O1403" s="582"/>
      <c r="P1403" s="571"/>
      <c r="Q1403" s="572"/>
      <c r="R1403" s="575"/>
      <c r="S1403" s="576"/>
      <c r="T1403" s="581" t="s">
        <v>16</v>
      </c>
      <c r="U1403" s="582"/>
      <c r="V1403" s="585"/>
      <c r="W1403" s="586"/>
      <c r="X1403" s="571"/>
      <c r="Y1403" s="586"/>
      <c r="Z1403" s="571"/>
      <c r="AA1403" s="586"/>
      <c r="AB1403" s="571"/>
      <c r="AC1403" s="572"/>
      <c r="AD1403" s="575"/>
      <c r="AE1403" s="576"/>
      <c r="AF1403" s="577"/>
      <c r="AG1403" s="578"/>
      <c r="AH1403" s="571"/>
      <c r="AI1403" s="572"/>
      <c r="AJ1403" s="575"/>
      <c r="AK1403" s="576"/>
      <c r="AL1403" s="577"/>
      <c r="AM1403" s="578"/>
      <c r="AN1403" s="571"/>
      <c r="AO1403" s="572"/>
      <c r="AP1403" s="575"/>
      <c r="AQ1403" s="576"/>
      <c r="AR1403" s="577"/>
      <c r="AS1403" s="578"/>
      <c r="AT1403" s="627"/>
      <c r="AU1403" s="628"/>
      <c r="AV1403" s="629"/>
      <c r="AW1403" s="630"/>
      <c r="AX1403" s="577"/>
      <c r="AY1403" s="578"/>
      <c r="AZ1403" s="571"/>
      <c r="BA1403" s="572"/>
      <c r="BB1403" s="575"/>
      <c r="BC1403" s="576"/>
      <c r="BD1403" s="577"/>
      <c r="BE1403" s="578"/>
      <c r="BF1403" s="627"/>
      <c r="BG1403" s="628"/>
      <c r="BH1403" s="629"/>
      <c r="BI1403" s="630"/>
      <c r="BJ1403" s="577"/>
      <c r="BK1403" s="578"/>
      <c r="BL1403" s="605"/>
      <c r="BM1403" s="606"/>
      <c r="BN1403" s="607"/>
      <c r="BO1403" s="588"/>
      <c r="BP1403" s="556"/>
      <c r="BQ1403" s="556"/>
      <c r="BR1403" s="65"/>
      <c r="BS1403" s="65"/>
      <c r="BT1403" s="268"/>
    </row>
    <row r="1404" spans="1:72" ht="21.75" customHeight="1" x14ac:dyDescent="0.25">
      <c r="A1404" s="268"/>
      <c r="B1404" s="678" t="str">
        <f>IF(ROSTER!B$44="","",ROSTER!B$44)</f>
        <v/>
      </c>
      <c r="C1404" s="669" t="str">
        <f>IF(ROSTER!C$44="","",ROSTER!C$44)</f>
        <v/>
      </c>
      <c r="D1404" s="670"/>
      <c r="E1404" s="667"/>
      <c r="F1404" s="680">
        <f>IF(E1404="y",1,IF(E1404="S",1,0))</f>
        <v>0</v>
      </c>
      <c r="G1404" s="663">
        <f>IF(E1404="S",1,0)</f>
        <v>0</v>
      </c>
      <c r="H1404" s="583"/>
      <c r="I1404" s="584"/>
      <c r="J1404" s="569"/>
      <c r="K1404" s="570"/>
      <c r="L1404" s="573"/>
      <c r="M1404" s="574"/>
      <c r="N1404" s="579">
        <f>L1404+J1404</f>
        <v>0</v>
      </c>
      <c r="O1404" s="580"/>
      <c r="P1404" s="569"/>
      <c r="Q1404" s="570"/>
      <c r="R1404" s="573"/>
      <c r="S1404" s="574"/>
      <c r="T1404" s="579">
        <f>R1404-P1404</f>
        <v>0</v>
      </c>
      <c r="U1404" s="580"/>
      <c r="V1404" s="583"/>
      <c r="W1404" s="584"/>
      <c r="X1404" s="569"/>
      <c r="Y1404" s="584"/>
      <c r="Z1404" s="569"/>
      <c r="AA1404" s="584"/>
      <c r="AB1404" s="569"/>
      <c r="AC1404" s="570"/>
      <c r="AD1404" s="573"/>
      <c r="AE1404" s="574"/>
      <c r="AF1404" s="557">
        <f>IF(AB1404=0,0,(AD1404/AB1404)*100)</f>
        <v>0</v>
      </c>
      <c r="AG1404" s="558"/>
      <c r="AH1404" s="569"/>
      <c r="AI1404" s="570"/>
      <c r="AJ1404" s="573"/>
      <c r="AK1404" s="574"/>
      <c r="AL1404" s="557">
        <f>IF(AH1404=0,0,(AJ1404/AH1404)*100)</f>
        <v>0</v>
      </c>
      <c r="AM1404" s="558"/>
      <c r="AN1404" s="569"/>
      <c r="AO1404" s="570"/>
      <c r="AP1404" s="573"/>
      <c r="AQ1404" s="574"/>
      <c r="AR1404" s="557">
        <f>IF(AN1404=0,0,(AP1404/AN1404)*100)</f>
        <v>0</v>
      </c>
      <c r="AS1404" s="558"/>
      <c r="AT1404" s="561">
        <f>AB1404+AH1404+AN1404</f>
        <v>0</v>
      </c>
      <c r="AU1404" s="562"/>
      <c r="AV1404" s="565">
        <f>AD1404+AJ1404+AP1404</f>
        <v>0</v>
      </c>
      <c r="AW1404" s="566"/>
      <c r="AX1404" s="557">
        <f>IF(AT1404=0,0,(AV1404/AT1404)*100)</f>
        <v>0</v>
      </c>
      <c r="AY1404" s="558"/>
      <c r="AZ1404" s="569"/>
      <c r="BA1404" s="570"/>
      <c r="BB1404" s="573"/>
      <c r="BC1404" s="574"/>
      <c r="BD1404" s="557">
        <f>IF(AZ1404=0,0,(BB1404/AZ1404)*100)</f>
        <v>0</v>
      </c>
      <c r="BE1404" s="558"/>
      <c r="BF1404" s="561">
        <f>AT1404+AZ1404</f>
        <v>0</v>
      </c>
      <c r="BG1404" s="562"/>
      <c r="BH1404" s="565">
        <f>AV1404+BB1404</f>
        <v>0</v>
      </c>
      <c r="BI1404" s="566"/>
      <c r="BJ1404" s="557">
        <f>IF(BF1404=0,0,(BH1404/BF1404)*100)</f>
        <v>0</v>
      </c>
      <c r="BK1404" s="558"/>
      <c r="BL1404" s="602">
        <f>(AD1404*2)+(AJ1404*2)+(AP1404*3)+BB1404</f>
        <v>0</v>
      </c>
      <c r="BM1404" s="603"/>
      <c r="BN1404" s="604"/>
      <c r="BO1404" s="587">
        <f t="shared" ref="BO1404" si="1336">IF(BQ1404=0,0,50*BP1404/BQ1404)</f>
        <v>0</v>
      </c>
      <c r="BP1404" s="555">
        <f t="shared" ref="BP1404" si="1337">(BL1404*BS$1368)+(N1404*BS$1369)+(X1404*BS$1370)+(R1404*BS$1371)+(V1404*BS$1372)+(Z1404*BS$1373)</f>
        <v>0</v>
      </c>
      <c r="BQ1404" s="555">
        <f t="shared" ref="BQ1404" si="1338">((AZ1404-BB1404)*BS$1375)+((AT1404-AV1404)*BS$1374)+(H1404*BS$1376)+(P1404*BS$1377)</f>
        <v>0</v>
      </c>
      <c r="BR1404" s="65"/>
      <c r="BS1404" s="65"/>
      <c r="BT1404" s="268"/>
    </row>
    <row r="1405" spans="1:72" ht="21.75" customHeight="1" x14ac:dyDescent="0.25">
      <c r="A1405" s="268"/>
      <c r="B1405" s="679"/>
      <c r="C1405" s="690" t="str">
        <f>IF(ROSTER!D$44="","",ROSTER!D$44)</f>
        <v/>
      </c>
      <c r="D1405" s="691"/>
      <c r="E1405" s="668"/>
      <c r="F1405" s="681"/>
      <c r="G1405" s="664"/>
      <c r="H1405" s="585"/>
      <c r="I1405" s="586"/>
      <c r="J1405" s="571"/>
      <c r="K1405" s="572"/>
      <c r="L1405" s="575"/>
      <c r="M1405" s="576"/>
      <c r="N1405" s="581" t="s">
        <v>16</v>
      </c>
      <c r="O1405" s="582"/>
      <c r="P1405" s="571"/>
      <c r="Q1405" s="572"/>
      <c r="R1405" s="575"/>
      <c r="S1405" s="576"/>
      <c r="T1405" s="581" t="s">
        <v>16</v>
      </c>
      <c r="U1405" s="582"/>
      <c r="V1405" s="585"/>
      <c r="W1405" s="586"/>
      <c r="X1405" s="571"/>
      <c r="Y1405" s="586"/>
      <c r="Z1405" s="571"/>
      <c r="AA1405" s="586"/>
      <c r="AB1405" s="571"/>
      <c r="AC1405" s="572"/>
      <c r="AD1405" s="575"/>
      <c r="AE1405" s="576"/>
      <c r="AF1405" s="577"/>
      <c r="AG1405" s="578"/>
      <c r="AH1405" s="571"/>
      <c r="AI1405" s="572"/>
      <c r="AJ1405" s="575"/>
      <c r="AK1405" s="576"/>
      <c r="AL1405" s="577"/>
      <c r="AM1405" s="578"/>
      <c r="AN1405" s="571"/>
      <c r="AO1405" s="572"/>
      <c r="AP1405" s="575"/>
      <c r="AQ1405" s="576"/>
      <c r="AR1405" s="577"/>
      <c r="AS1405" s="578"/>
      <c r="AT1405" s="627"/>
      <c r="AU1405" s="628"/>
      <c r="AV1405" s="629"/>
      <c r="AW1405" s="630"/>
      <c r="AX1405" s="577"/>
      <c r="AY1405" s="578"/>
      <c r="AZ1405" s="571"/>
      <c r="BA1405" s="572"/>
      <c r="BB1405" s="575"/>
      <c r="BC1405" s="576"/>
      <c r="BD1405" s="577"/>
      <c r="BE1405" s="578"/>
      <c r="BF1405" s="627"/>
      <c r="BG1405" s="628"/>
      <c r="BH1405" s="629"/>
      <c r="BI1405" s="630"/>
      <c r="BJ1405" s="577"/>
      <c r="BK1405" s="578"/>
      <c r="BL1405" s="605"/>
      <c r="BM1405" s="606"/>
      <c r="BN1405" s="607"/>
      <c r="BO1405" s="588"/>
      <c r="BP1405" s="556"/>
      <c r="BQ1405" s="556"/>
      <c r="BR1405" s="65"/>
      <c r="BS1405" s="65"/>
      <c r="BT1405" s="268"/>
    </row>
    <row r="1406" spans="1:72" ht="21.75" customHeight="1" x14ac:dyDescent="0.25">
      <c r="A1406" s="268"/>
      <c r="B1406" s="678" t="str">
        <f>IF(ROSTER!B$46="","",ROSTER!B$46)</f>
        <v/>
      </c>
      <c r="C1406" s="669" t="str">
        <f>IF(ROSTER!C$46="","",ROSTER!C$46)</f>
        <v/>
      </c>
      <c r="D1406" s="670"/>
      <c r="E1406" s="667"/>
      <c r="F1406" s="680">
        <f>IF(E1406="y",1,IF(E1406="S",1,0))</f>
        <v>0</v>
      </c>
      <c r="G1406" s="663">
        <f>IF(E1406="S",1,0)</f>
        <v>0</v>
      </c>
      <c r="H1406" s="583"/>
      <c r="I1406" s="584"/>
      <c r="J1406" s="569"/>
      <c r="K1406" s="570"/>
      <c r="L1406" s="573"/>
      <c r="M1406" s="574"/>
      <c r="N1406" s="579">
        <f>L1406+J1406</f>
        <v>0</v>
      </c>
      <c r="O1406" s="580"/>
      <c r="P1406" s="569"/>
      <c r="Q1406" s="570"/>
      <c r="R1406" s="573"/>
      <c r="S1406" s="574"/>
      <c r="T1406" s="579">
        <f>R1406-P1406</f>
        <v>0</v>
      </c>
      <c r="U1406" s="580"/>
      <c r="V1406" s="583"/>
      <c r="W1406" s="584"/>
      <c r="X1406" s="569"/>
      <c r="Y1406" s="584"/>
      <c r="Z1406" s="569"/>
      <c r="AA1406" s="584"/>
      <c r="AB1406" s="569"/>
      <c r="AC1406" s="570"/>
      <c r="AD1406" s="573"/>
      <c r="AE1406" s="574"/>
      <c r="AF1406" s="557">
        <f>IF(AB1406=0,0,(AD1406/AB1406)*100)</f>
        <v>0</v>
      </c>
      <c r="AG1406" s="558"/>
      <c r="AH1406" s="569"/>
      <c r="AI1406" s="570"/>
      <c r="AJ1406" s="573"/>
      <c r="AK1406" s="574"/>
      <c r="AL1406" s="557">
        <f>IF(AH1406=0,0,(AJ1406/AH1406)*100)</f>
        <v>0</v>
      </c>
      <c r="AM1406" s="558"/>
      <c r="AN1406" s="569"/>
      <c r="AO1406" s="570"/>
      <c r="AP1406" s="573"/>
      <c r="AQ1406" s="574"/>
      <c r="AR1406" s="557">
        <f>IF(AN1406=0,0,(AP1406/AN1406)*100)</f>
        <v>0</v>
      </c>
      <c r="AS1406" s="558"/>
      <c r="AT1406" s="561">
        <f>AB1406+AH1406+AN1406</f>
        <v>0</v>
      </c>
      <c r="AU1406" s="562"/>
      <c r="AV1406" s="565">
        <f>AD1406+AJ1406+AP1406</f>
        <v>0</v>
      </c>
      <c r="AW1406" s="566"/>
      <c r="AX1406" s="557">
        <f>IF(AT1406=0,0,(AV1406/AT1406)*100)</f>
        <v>0</v>
      </c>
      <c r="AY1406" s="558"/>
      <c r="AZ1406" s="569"/>
      <c r="BA1406" s="570"/>
      <c r="BB1406" s="573"/>
      <c r="BC1406" s="574"/>
      <c r="BD1406" s="557">
        <f>IF(AZ1406=0,0,(BB1406/AZ1406)*100)</f>
        <v>0</v>
      </c>
      <c r="BE1406" s="558"/>
      <c r="BF1406" s="561">
        <f>AT1406+AZ1406</f>
        <v>0</v>
      </c>
      <c r="BG1406" s="562"/>
      <c r="BH1406" s="565">
        <f>AV1406+BB1406</f>
        <v>0</v>
      </c>
      <c r="BI1406" s="566"/>
      <c r="BJ1406" s="557">
        <f>IF(BF1406=0,0,(BH1406/BF1406)*100)</f>
        <v>0</v>
      </c>
      <c r="BK1406" s="558"/>
      <c r="BL1406" s="602">
        <f>(AD1406*2)+(AJ1406*2)+(AP1406*3)+BB1406</f>
        <v>0</v>
      </c>
      <c r="BM1406" s="603"/>
      <c r="BN1406" s="604"/>
      <c r="BO1406" s="587">
        <f t="shared" ref="BO1406" si="1339">IF(BQ1406=0,0,50*BP1406/BQ1406)</f>
        <v>0</v>
      </c>
      <c r="BP1406" s="634">
        <f t="shared" ref="BP1406" si="1340">(BL1406*BS$1368)+(N1406*BS$1369)+(X1406*BS$1370)+(R1406*BS$1371)+(V1406*BS$1372)+(Z1406*BS$1373)</f>
        <v>0</v>
      </c>
      <c r="BQ1406" s="555">
        <f t="shared" ref="BQ1406" si="1341">((AZ1406-BB1406)*BS$1375)+((AT1406-AV1406)*BS$1374)+(H1406*BS$1376)+(P1406*BS$1377)</f>
        <v>0</v>
      </c>
      <c r="BR1406" s="65"/>
      <c r="BS1406" s="65"/>
      <c r="BT1406" s="268"/>
    </row>
    <row r="1407" spans="1:72" ht="22.5" customHeight="1" thickBot="1" x14ac:dyDescent="0.3">
      <c r="A1407" s="268"/>
      <c r="B1407" s="679"/>
      <c r="C1407" s="690" t="str">
        <f>IF(ROSTER!D$46="","",ROSTER!D$46)</f>
        <v/>
      </c>
      <c r="D1407" s="691"/>
      <c r="E1407" s="668"/>
      <c r="F1407" s="681"/>
      <c r="G1407" s="664"/>
      <c r="H1407" s="585"/>
      <c r="I1407" s="586"/>
      <c r="J1407" s="571"/>
      <c r="K1407" s="572"/>
      <c r="L1407" s="575"/>
      <c r="M1407" s="576"/>
      <c r="N1407" s="649" t="s">
        <v>16</v>
      </c>
      <c r="O1407" s="650"/>
      <c r="P1407" s="571"/>
      <c r="Q1407" s="572"/>
      <c r="R1407" s="575"/>
      <c r="S1407" s="576"/>
      <c r="T1407" s="581" t="s">
        <v>16</v>
      </c>
      <c r="U1407" s="582"/>
      <c r="V1407" s="585"/>
      <c r="W1407" s="586"/>
      <c r="X1407" s="571"/>
      <c r="Y1407" s="586"/>
      <c r="Z1407" s="571"/>
      <c r="AA1407" s="586"/>
      <c r="AB1407" s="571"/>
      <c r="AC1407" s="572"/>
      <c r="AD1407" s="575"/>
      <c r="AE1407" s="576"/>
      <c r="AF1407" s="559"/>
      <c r="AG1407" s="560"/>
      <c r="AH1407" s="571"/>
      <c r="AI1407" s="572"/>
      <c r="AJ1407" s="575"/>
      <c r="AK1407" s="576"/>
      <c r="AL1407" s="559"/>
      <c r="AM1407" s="560"/>
      <c r="AN1407" s="571"/>
      <c r="AO1407" s="572"/>
      <c r="AP1407" s="575"/>
      <c r="AQ1407" s="576"/>
      <c r="AR1407" s="559"/>
      <c r="AS1407" s="560"/>
      <c r="AT1407" s="563"/>
      <c r="AU1407" s="564"/>
      <c r="AV1407" s="567"/>
      <c r="AW1407" s="568"/>
      <c r="AX1407" s="559"/>
      <c r="AY1407" s="560"/>
      <c r="AZ1407" s="571"/>
      <c r="BA1407" s="572"/>
      <c r="BB1407" s="575"/>
      <c r="BC1407" s="576"/>
      <c r="BD1407" s="559"/>
      <c r="BE1407" s="560"/>
      <c r="BF1407" s="563"/>
      <c r="BG1407" s="564"/>
      <c r="BH1407" s="567"/>
      <c r="BI1407" s="568"/>
      <c r="BJ1407" s="559"/>
      <c r="BK1407" s="560"/>
      <c r="BL1407" s="631"/>
      <c r="BM1407" s="632"/>
      <c r="BN1407" s="633"/>
      <c r="BO1407" s="588"/>
      <c r="BP1407" s="635"/>
      <c r="BQ1407" s="556"/>
      <c r="BR1407" s="65"/>
      <c r="BS1407" s="65"/>
      <c r="BT1407" s="268"/>
    </row>
    <row r="1408" spans="1:72" s="79" customFormat="1" ht="33.4" customHeight="1" x14ac:dyDescent="0.45">
      <c r="A1408" s="278"/>
      <c r="B1408" s="671"/>
      <c r="C1408" s="611"/>
      <c r="D1408" s="674" t="s">
        <v>10</v>
      </c>
      <c r="E1408" s="675"/>
      <c r="F1408" s="78"/>
      <c r="G1408" s="78"/>
      <c r="H1408" s="547">
        <f>SUM(H1368:I1407)</f>
        <v>0</v>
      </c>
      <c r="I1408" s="548"/>
      <c r="J1408" s="547">
        <f>SUM(J1368:K1407)</f>
        <v>0</v>
      </c>
      <c r="K1408" s="548"/>
      <c r="L1408" s="551">
        <f>SUM(L1368:M1407)</f>
        <v>0</v>
      </c>
      <c r="M1408" s="636"/>
      <c r="N1408" s="533">
        <f>L1408+J1408</f>
        <v>0</v>
      </c>
      <c r="O1408" s="534"/>
      <c r="P1408" s="551">
        <f>SUM(P1368:Q1407)</f>
        <v>0</v>
      </c>
      <c r="Q1408" s="548"/>
      <c r="R1408" s="551">
        <f>SUM(R1368:S1407)</f>
        <v>0</v>
      </c>
      <c r="S1408" s="636"/>
      <c r="T1408" s="533">
        <f>R1408-P1408</f>
        <v>0</v>
      </c>
      <c r="U1408" s="534"/>
      <c r="V1408" s="551">
        <f>SUM(V1368:W1407)</f>
        <v>0</v>
      </c>
      <c r="W1408" s="636"/>
      <c r="X1408" s="547">
        <f>SUM(X1368:Y1407)</f>
        <v>0</v>
      </c>
      <c r="Y1408" s="534"/>
      <c r="Z1408" s="547">
        <f>SUM(Z1368:AA1407)</f>
        <v>0</v>
      </c>
      <c r="AA1408" s="534"/>
      <c r="AB1408" s="636">
        <f>SUM(AB1368:AC1407)</f>
        <v>0</v>
      </c>
      <c r="AC1408" s="548"/>
      <c r="AD1408" s="551">
        <f>SUM(AD1368:AE1407)</f>
        <v>0</v>
      </c>
      <c r="AE1408" s="636"/>
      <c r="AF1408" s="533">
        <f>IF(AB1408=0,0,(AD1408/AB1408)*100)</f>
        <v>0</v>
      </c>
      <c r="AG1408" s="534"/>
      <c r="AH1408" s="551">
        <f>SUM(AH1368:AI1407)</f>
        <v>0</v>
      </c>
      <c r="AI1408" s="548"/>
      <c r="AJ1408" s="551">
        <f>SUM(AJ1368:AK1407)</f>
        <v>0</v>
      </c>
      <c r="AK1408" s="636"/>
      <c r="AL1408" s="533">
        <f>IF(AH1408=0,0,(AJ1408/AH1408)*100)</f>
        <v>0</v>
      </c>
      <c r="AM1408" s="534"/>
      <c r="AN1408" s="551">
        <f>SUM(AN1368:AO1407)</f>
        <v>0</v>
      </c>
      <c r="AO1408" s="548"/>
      <c r="AP1408" s="551">
        <f>SUM(AP1368:AQ1407)</f>
        <v>0</v>
      </c>
      <c r="AQ1408" s="636"/>
      <c r="AR1408" s="533">
        <f>IF(AN1408=0,0,(AP1408/AN1408)*100)</f>
        <v>0</v>
      </c>
      <c r="AS1408" s="534"/>
      <c r="AT1408" s="547">
        <f>AB1408+AH1408+AN1408</f>
        <v>0</v>
      </c>
      <c r="AU1408" s="548"/>
      <c r="AV1408" s="551">
        <f>AD1408+AJ1408+AP1408</f>
        <v>0</v>
      </c>
      <c r="AW1408" s="552"/>
      <c r="AX1408" s="533">
        <f>IF(AT1408=0,0,(AV1408/AT1408)*100)</f>
        <v>0</v>
      </c>
      <c r="AY1408" s="534"/>
      <c r="AZ1408" s="551">
        <f>SUM(AZ1368:BA1407)</f>
        <v>0</v>
      </c>
      <c r="BA1408" s="548"/>
      <c r="BB1408" s="551">
        <f>SUM(BB1368:BC1407)</f>
        <v>0</v>
      </c>
      <c r="BC1408" s="636"/>
      <c r="BD1408" s="533">
        <f>IF(AZ1408=0,0,(BB1408/AZ1408)*100)</f>
        <v>0</v>
      </c>
      <c r="BE1408" s="534"/>
      <c r="BF1408" s="547">
        <f>AT1408+AZ1408</f>
        <v>0</v>
      </c>
      <c r="BG1408" s="548"/>
      <c r="BH1408" s="551">
        <f>AV1408+BB1408</f>
        <v>0</v>
      </c>
      <c r="BI1408" s="552"/>
      <c r="BJ1408" s="533">
        <f>IF(BF1408=0,0,(BH1408/BF1408)*100)</f>
        <v>0</v>
      </c>
      <c r="BK1408" s="619"/>
      <c r="BL1408" s="621">
        <f>SUM(BL1368:BN1407)</f>
        <v>0</v>
      </c>
      <c r="BM1408" s="622"/>
      <c r="BN1408" s="623"/>
      <c r="BO1408" s="610">
        <f>SUM(BO1368:BO1407)</f>
        <v>0</v>
      </c>
      <c r="BP1408" s="709">
        <f t="shared" ref="BP1408" si="1342">(BL1408*BS$1368)+(N1408*BS$1369)+(X1408*BS$1370)+(R1408*BS$1371)+(V1408*BS$1372)+(Z1408*BS$1373)</f>
        <v>0</v>
      </c>
      <c r="BQ1408" s="638">
        <f t="shared" ref="BQ1408" si="1343">((AZ1408-BB1408)*BS$1375)+((AT1408-AV1408)*BS$1374)+(H1408*BS$1376)+(P1408*BS$1377)</f>
        <v>0</v>
      </c>
      <c r="BR1408" s="77"/>
      <c r="BS1408" s="77"/>
      <c r="BT1408" s="278"/>
    </row>
    <row r="1409" spans="1:75" s="79" customFormat="1" ht="33.950000000000003" customHeight="1" thickBot="1" x14ac:dyDescent="0.5">
      <c r="A1409" s="278"/>
      <c r="B1409" s="672"/>
      <c r="C1409" s="673"/>
      <c r="D1409" s="676"/>
      <c r="E1409" s="677"/>
      <c r="F1409" s="80"/>
      <c r="G1409" s="80"/>
      <c r="H1409" s="549"/>
      <c r="I1409" s="550"/>
      <c r="J1409" s="549"/>
      <c r="K1409" s="550"/>
      <c r="L1409" s="553"/>
      <c r="M1409" s="637"/>
      <c r="N1409" s="535" t="s">
        <v>16</v>
      </c>
      <c r="O1409" s="536"/>
      <c r="P1409" s="553"/>
      <c r="Q1409" s="550"/>
      <c r="R1409" s="553"/>
      <c r="S1409" s="637"/>
      <c r="T1409" s="535" t="s">
        <v>16</v>
      </c>
      <c r="U1409" s="536"/>
      <c r="V1409" s="553"/>
      <c r="W1409" s="637"/>
      <c r="X1409" s="549"/>
      <c r="Y1409" s="536"/>
      <c r="Z1409" s="549"/>
      <c r="AA1409" s="536"/>
      <c r="AB1409" s="637"/>
      <c r="AC1409" s="550"/>
      <c r="AD1409" s="553"/>
      <c r="AE1409" s="637"/>
      <c r="AF1409" s="535"/>
      <c r="AG1409" s="536"/>
      <c r="AH1409" s="553"/>
      <c r="AI1409" s="550"/>
      <c r="AJ1409" s="553"/>
      <c r="AK1409" s="637"/>
      <c r="AL1409" s="535"/>
      <c r="AM1409" s="536"/>
      <c r="AN1409" s="553"/>
      <c r="AO1409" s="550"/>
      <c r="AP1409" s="553"/>
      <c r="AQ1409" s="637"/>
      <c r="AR1409" s="535"/>
      <c r="AS1409" s="536"/>
      <c r="AT1409" s="549"/>
      <c r="AU1409" s="550"/>
      <c r="AV1409" s="553"/>
      <c r="AW1409" s="554"/>
      <c r="AX1409" s="535"/>
      <c r="AY1409" s="536"/>
      <c r="AZ1409" s="553"/>
      <c r="BA1409" s="550"/>
      <c r="BB1409" s="553"/>
      <c r="BC1409" s="637"/>
      <c r="BD1409" s="535"/>
      <c r="BE1409" s="536"/>
      <c r="BF1409" s="549"/>
      <c r="BG1409" s="550"/>
      <c r="BH1409" s="553"/>
      <c r="BI1409" s="554"/>
      <c r="BJ1409" s="535"/>
      <c r="BK1409" s="620"/>
      <c r="BL1409" s="624"/>
      <c r="BM1409" s="625"/>
      <c r="BN1409" s="626"/>
      <c r="BO1409" s="609"/>
      <c r="BP1409" s="710"/>
      <c r="BQ1409" s="639"/>
      <c r="BR1409" s="77"/>
      <c r="BS1409" s="77"/>
      <c r="BT1409" s="278"/>
    </row>
    <row r="1410" spans="1:75" s="79" customFormat="1" ht="33" customHeight="1" thickBot="1" x14ac:dyDescent="0.5">
      <c r="A1410" s="278"/>
      <c r="B1410" s="671"/>
      <c r="C1410" s="611"/>
      <c r="D1410" s="674" t="s">
        <v>13</v>
      </c>
      <c r="E1410" s="675"/>
      <c r="F1410" s="82"/>
      <c r="G1410" s="117"/>
      <c r="H1410" s="541"/>
      <c r="I1410" s="545"/>
      <c r="J1410" s="541"/>
      <c r="K1410" s="545"/>
      <c r="L1410" s="537"/>
      <c r="M1410" s="538"/>
      <c r="N1410" s="533">
        <f>J1410+L1410</f>
        <v>0</v>
      </c>
      <c r="O1410" s="534"/>
      <c r="P1410" s="537"/>
      <c r="Q1410" s="545"/>
      <c r="R1410" s="537"/>
      <c r="S1410" s="538"/>
      <c r="T1410" s="533">
        <f>R1410-P1410</f>
        <v>0</v>
      </c>
      <c r="U1410" s="534"/>
      <c r="V1410" s="537"/>
      <c r="W1410" s="538"/>
      <c r="X1410" s="541"/>
      <c r="Y1410" s="542"/>
      <c r="Z1410" s="541"/>
      <c r="AA1410" s="542"/>
      <c r="AB1410" s="538"/>
      <c r="AC1410" s="545"/>
      <c r="AD1410" s="537"/>
      <c r="AE1410" s="538"/>
      <c r="AF1410" s="533">
        <f>IF(AB1410=0,0,(AD1410/AB1410)*100)</f>
        <v>0</v>
      </c>
      <c r="AG1410" s="534"/>
      <c r="AH1410" s="537"/>
      <c r="AI1410" s="545"/>
      <c r="AJ1410" s="537"/>
      <c r="AK1410" s="538"/>
      <c r="AL1410" s="533">
        <f>IF(AH1410=0,0,(AJ1410/AH1410)*100)</f>
        <v>0</v>
      </c>
      <c r="AM1410" s="534"/>
      <c r="AN1410" s="537"/>
      <c r="AO1410" s="545"/>
      <c r="AP1410" s="537"/>
      <c r="AQ1410" s="538"/>
      <c r="AR1410" s="533">
        <f>IF(AN1410=0,0,(AP1410/AN1410)*100)</f>
        <v>0</v>
      </c>
      <c r="AS1410" s="534"/>
      <c r="AT1410" s="547">
        <f>AB1410+AH1410+AN1410</f>
        <v>0</v>
      </c>
      <c r="AU1410" s="548"/>
      <c r="AV1410" s="551">
        <f>AD1410+AJ1410+AP1410</f>
        <v>0</v>
      </c>
      <c r="AW1410" s="552"/>
      <c r="AX1410" s="533">
        <f>IF(AT1410=0,0,(AV1410/AT1410)*100)</f>
        <v>0</v>
      </c>
      <c r="AY1410" s="534"/>
      <c r="AZ1410" s="537"/>
      <c r="BA1410" s="545"/>
      <c r="BB1410" s="537"/>
      <c r="BC1410" s="538"/>
      <c r="BD1410" s="533">
        <f>IF(AZ1410=0,0,(BB1410/AZ1410)*100)</f>
        <v>0</v>
      </c>
      <c r="BE1410" s="534"/>
      <c r="BF1410" s="547">
        <f>AT1410+AZ1410</f>
        <v>0</v>
      </c>
      <c r="BG1410" s="548"/>
      <c r="BH1410" s="551">
        <f>AV1410+BB1410</f>
        <v>0</v>
      </c>
      <c r="BI1410" s="552"/>
      <c r="BJ1410" s="533">
        <f>IF(BF1410=0,0,(BH1410/BF1410)*100)</f>
        <v>0</v>
      </c>
      <c r="BK1410" s="619"/>
      <c r="BL1410" s="700">
        <f>(AD1410*2)+(AJ1410*2)+(AP1410*3)+BB1410</f>
        <v>0</v>
      </c>
      <c r="BM1410" s="701"/>
      <c r="BN1410" s="702"/>
      <c r="BO1410" s="706"/>
      <c r="BP1410" s="83"/>
      <c r="BQ1410" s="84"/>
      <c r="BR1410" s="77"/>
      <c r="BS1410" s="77"/>
      <c r="BT1410" s="278"/>
    </row>
    <row r="1411" spans="1:75" s="79" customFormat="1" ht="33.75" customHeight="1" thickBot="1" x14ac:dyDescent="0.5">
      <c r="A1411" s="278"/>
      <c r="B1411" s="232"/>
      <c r="C1411" s="336"/>
      <c r="D1411" s="693"/>
      <c r="E1411" s="694"/>
      <c r="F1411" s="86"/>
      <c r="G1411" s="86"/>
      <c r="H1411" s="543"/>
      <c r="I1411" s="546"/>
      <c r="J1411" s="543"/>
      <c r="K1411" s="546"/>
      <c r="L1411" s="539"/>
      <c r="M1411" s="540"/>
      <c r="N1411" s="535">
        <f>IF((N1408+N1410)=0,0,N1408/(N1408+N1410)*100)</f>
        <v>0</v>
      </c>
      <c r="O1411" s="536"/>
      <c r="P1411" s="539"/>
      <c r="Q1411" s="546"/>
      <c r="R1411" s="539"/>
      <c r="S1411" s="540"/>
      <c r="T1411" s="535"/>
      <c r="U1411" s="536"/>
      <c r="V1411" s="539"/>
      <c r="W1411" s="540"/>
      <c r="X1411" s="543"/>
      <c r="Y1411" s="544"/>
      <c r="Z1411" s="543"/>
      <c r="AA1411" s="544"/>
      <c r="AB1411" s="540"/>
      <c r="AC1411" s="546"/>
      <c r="AD1411" s="539"/>
      <c r="AE1411" s="540"/>
      <c r="AF1411" s="535"/>
      <c r="AG1411" s="536"/>
      <c r="AH1411" s="539"/>
      <c r="AI1411" s="546"/>
      <c r="AJ1411" s="539"/>
      <c r="AK1411" s="540"/>
      <c r="AL1411" s="535"/>
      <c r="AM1411" s="536"/>
      <c r="AN1411" s="539"/>
      <c r="AO1411" s="546"/>
      <c r="AP1411" s="539"/>
      <c r="AQ1411" s="540"/>
      <c r="AR1411" s="535"/>
      <c r="AS1411" s="536"/>
      <c r="AT1411" s="549"/>
      <c r="AU1411" s="550"/>
      <c r="AV1411" s="553"/>
      <c r="AW1411" s="554"/>
      <c r="AX1411" s="535"/>
      <c r="AY1411" s="536"/>
      <c r="AZ1411" s="539"/>
      <c r="BA1411" s="546"/>
      <c r="BB1411" s="539"/>
      <c r="BC1411" s="540"/>
      <c r="BD1411" s="535"/>
      <c r="BE1411" s="536"/>
      <c r="BF1411" s="549"/>
      <c r="BG1411" s="550"/>
      <c r="BH1411" s="553"/>
      <c r="BI1411" s="554"/>
      <c r="BJ1411" s="535"/>
      <c r="BK1411" s="620"/>
      <c r="BL1411" s="703"/>
      <c r="BM1411" s="704"/>
      <c r="BN1411" s="705"/>
      <c r="BO1411" s="707"/>
      <c r="BP1411" s="222"/>
      <c r="BQ1411" s="222"/>
      <c r="BR1411" s="77"/>
      <c r="BS1411" s="77"/>
      <c r="BT1411" s="278"/>
    </row>
    <row r="1412" spans="1:75" ht="16.5" customHeight="1" thickTop="1" thickBot="1" x14ac:dyDescent="0.5">
      <c r="A1412" s="268"/>
      <c r="B1412" s="229"/>
      <c r="C1412" s="195"/>
      <c r="D1412" s="195"/>
      <c r="E1412" s="195"/>
      <c r="F1412" s="195"/>
      <c r="G1412" s="195"/>
      <c r="H1412" s="195"/>
      <c r="I1412" s="195"/>
      <c r="J1412" s="195"/>
      <c r="K1412" s="195"/>
      <c r="L1412" s="195"/>
      <c r="M1412" s="195"/>
      <c r="N1412" s="195"/>
      <c r="O1412" s="195"/>
      <c r="P1412" s="195"/>
      <c r="Q1412" s="195"/>
      <c r="R1412" s="195"/>
      <c r="S1412" s="195"/>
      <c r="T1412" s="195"/>
      <c r="U1412" s="195"/>
      <c r="V1412" s="195"/>
      <c r="W1412" s="195"/>
      <c r="X1412" s="195"/>
      <c r="Y1412" s="195"/>
      <c r="Z1412" s="195"/>
      <c r="AA1412" s="195"/>
      <c r="AB1412" s="195"/>
      <c r="AC1412" s="195"/>
      <c r="AD1412" s="195"/>
      <c r="AE1412" s="195"/>
      <c r="AF1412" s="198"/>
      <c r="AG1412" s="198"/>
      <c r="AH1412" s="195"/>
      <c r="AI1412" s="195"/>
      <c r="AJ1412" s="195"/>
      <c r="AK1412" s="195"/>
      <c r="AL1412" s="195"/>
      <c r="AM1412" s="195"/>
      <c r="AN1412" s="195"/>
      <c r="AO1412" s="195"/>
      <c r="AP1412" s="195"/>
      <c r="AQ1412" s="195"/>
      <c r="AR1412" s="195"/>
      <c r="AS1412" s="195"/>
      <c r="AT1412" s="195"/>
      <c r="AU1412" s="195"/>
      <c r="AV1412" s="195"/>
      <c r="AW1412" s="195"/>
      <c r="AX1412" s="195"/>
      <c r="AY1412" s="195"/>
      <c r="AZ1412" s="195"/>
      <c r="BA1412" s="195"/>
      <c r="BB1412" s="195"/>
      <c r="BC1412" s="195"/>
      <c r="BD1412" s="195"/>
      <c r="BE1412" s="195"/>
      <c r="BF1412" s="195"/>
      <c r="BG1412" s="195"/>
      <c r="BH1412" s="195"/>
      <c r="BI1412" s="195"/>
      <c r="BJ1412" s="195"/>
      <c r="BK1412" s="195"/>
      <c r="BL1412" s="195"/>
      <c r="BM1412" s="195"/>
      <c r="BN1412" s="195"/>
      <c r="BO1412" s="247"/>
      <c r="BP1412" s="600">
        <f>IF((J1408+L1410)=0,0,(J1408/(J1408+L1410)*100)%)</f>
        <v>0</v>
      </c>
      <c r="BQ1412" s="601"/>
      <c r="BR1412" s="600">
        <f>IF((L1408+J1410)=0,0,(L1408/(L1408+J1410)*100)%)</f>
        <v>0</v>
      </c>
      <c r="BS1412" s="601"/>
      <c r="BT1412" s="268"/>
    </row>
    <row r="1413" spans="1:75" s="85" customFormat="1" ht="87" customHeight="1" thickTop="1" thickBot="1" x14ac:dyDescent="0.55000000000000004">
      <c r="A1413" s="279"/>
      <c r="B1413" s="682"/>
      <c r="C1413" s="683"/>
      <c r="D1413" s="608"/>
      <c r="E1413" s="608"/>
      <c r="F1413" s="608"/>
      <c r="G1413" s="608"/>
      <c r="H1413" s="346"/>
      <c r="I1413" s="346"/>
      <c r="J1413" s="346"/>
      <c r="K1413" s="200"/>
      <c r="L1413" s="346"/>
      <c r="M1413" s="346"/>
      <c r="N1413" s="346"/>
      <c r="O1413" s="338"/>
      <c r="P1413" s="338"/>
      <c r="Q1413" s="338"/>
      <c r="R1413" s="338"/>
      <c r="S1413" s="346"/>
      <c r="T1413" s="346" t="s">
        <v>59</v>
      </c>
      <c r="U1413" s="346"/>
      <c r="V1413" s="200"/>
      <c r="W1413" s="346"/>
      <c r="X1413" s="346"/>
      <c r="Y1413" s="346"/>
      <c r="Z1413" s="714" t="s">
        <v>157</v>
      </c>
      <c r="AA1413" s="714"/>
      <c r="AB1413" s="714"/>
      <c r="AC1413" s="715"/>
      <c r="AD1413" s="589"/>
      <c r="AE1413" s="590"/>
      <c r="AF1413" s="591"/>
      <c r="AG1413" s="200"/>
      <c r="AH1413" s="589"/>
      <c r="AI1413" s="590"/>
      <c r="AJ1413" s="591"/>
      <c r="AK1413" s="714" t="s">
        <v>159</v>
      </c>
      <c r="AL1413" s="714"/>
      <c r="AM1413" s="714"/>
      <c r="AN1413" s="715"/>
      <c r="AO1413" s="589"/>
      <c r="AP1413" s="590"/>
      <c r="AQ1413" s="591"/>
      <c r="AR1413" s="204"/>
      <c r="AS1413" s="589"/>
      <c r="AT1413" s="590"/>
      <c r="AU1413" s="591"/>
      <c r="AV1413" s="340"/>
      <c r="AW1413" s="340"/>
      <c r="AX1413" s="340"/>
      <c r="AY1413" s="340"/>
      <c r="AZ1413" s="711" t="s">
        <v>20</v>
      </c>
      <c r="BA1413" s="711"/>
      <c r="BB1413" s="711"/>
      <c r="BC1413" s="711"/>
      <c r="BD1413" s="712"/>
      <c r="BE1413" s="616">
        <f>BL1408</f>
        <v>0</v>
      </c>
      <c r="BF1413" s="617"/>
      <c r="BG1413" s="618"/>
      <c r="BH1413" s="205"/>
      <c r="BI1413" s="616">
        <f>BL1410</f>
        <v>0</v>
      </c>
      <c r="BJ1413" s="617"/>
      <c r="BK1413" s="618"/>
      <c r="BL1413" s="206"/>
      <c r="BM1413" s="206"/>
      <c r="BN1413" s="206"/>
      <c r="BO1413" s="248"/>
      <c r="BP1413" s="87"/>
      <c r="BQ1413" s="87"/>
      <c r="BR1413" s="81"/>
      <c r="BS1413" s="81"/>
      <c r="BT1413" s="279"/>
    </row>
    <row r="1414" spans="1:75" ht="15.6" customHeight="1" thickTop="1" thickBot="1" x14ac:dyDescent="0.55000000000000004">
      <c r="A1414" s="268"/>
      <c r="B1414" s="230"/>
      <c r="C1414" s="207"/>
      <c r="D1414" s="196"/>
      <c r="E1414" s="196"/>
      <c r="F1414" s="199"/>
      <c r="G1414" s="199"/>
      <c r="H1414" s="202"/>
      <c r="I1414" s="202"/>
      <c r="J1414" s="202"/>
      <c r="K1414" s="202"/>
      <c r="L1414" s="202"/>
      <c r="M1414" s="202"/>
      <c r="N1414" s="202"/>
      <c r="O1414" s="199"/>
      <c r="P1414" s="199"/>
      <c r="Q1414" s="199"/>
      <c r="R1414" s="199"/>
      <c r="S1414" s="202"/>
      <c r="T1414" s="202"/>
      <c r="U1414" s="202"/>
      <c r="V1414" s="201"/>
      <c r="W1414" s="202"/>
      <c r="X1414" s="202"/>
      <c r="Y1414" s="202"/>
      <c r="Z1414" s="337"/>
      <c r="AA1414" s="337"/>
      <c r="AB1414" s="337"/>
      <c r="AC1414" s="337"/>
      <c r="AD1414" s="202"/>
      <c r="AE1414" s="202"/>
      <c r="AF1414" s="202"/>
      <c r="AG1414" s="202"/>
      <c r="AH1414" s="201"/>
      <c r="AI1414" s="201"/>
      <c r="AJ1414" s="202"/>
      <c r="AK1414" s="337"/>
      <c r="AL1414" s="337"/>
      <c r="AM1414" s="337"/>
      <c r="AN1414" s="337"/>
      <c r="AO1414" s="202"/>
      <c r="AP1414" s="202"/>
      <c r="AQ1414" s="202"/>
      <c r="AR1414" s="202"/>
      <c r="AS1414" s="202"/>
      <c r="AT1414" s="204"/>
      <c r="AU1414" s="204"/>
      <c r="AV1414" s="207"/>
      <c r="AW1414" s="207"/>
      <c r="AX1414" s="207"/>
      <c r="AY1414" s="207"/>
      <c r="AZ1414" s="199"/>
      <c r="BA1414" s="208"/>
      <c r="BB1414" s="208"/>
      <c r="BC1414" s="209"/>
      <c r="BD1414" s="210"/>
      <c r="BE1414" s="211"/>
      <c r="BF1414" s="211"/>
      <c r="BG1414" s="204"/>
      <c r="BH1414" s="212"/>
      <c r="BI1414" s="213"/>
      <c r="BJ1414" s="213"/>
      <c r="BK1414" s="204"/>
      <c r="BL1414" s="207"/>
      <c r="BM1414" s="207"/>
      <c r="BN1414" s="207"/>
      <c r="BO1414" s="249"/>
      <c r="BP1414" s="88"/>
      <c r="BQ1414" s="88"/>
      <c r="BR1414" s="65"/>
      <c r="BS1414" s="65"/>
      <c r="BT1414" s="268"/>
    </row>
    <row r="1415" spans="1:75" s="85" customFormat="1" ht="86.25" customHeight="1" thickTop="1" thickBot="1" x14ac:dyDescent="0.55000000000000004">
      <c r="A1415" s="279"/>
      <c r="B1415" s="531"/>
      <c r="C1415" s="532"/>
      <c r="D1415" s="608"/>
      <c r="E1415" s="608"/>
      <c r="F1415" s="608"/>
      <c r="G1415" s="608"/>
      <c r="H1415" s="212"/>
      <c r="I1415" s="212"/>
      <c r="J1415" s="212"/>
      <c r="K1415" s="200"/>
      <c r="L1415" s="212"/>
      <c r="M1415" s="212"/>
      <c r="N1415" s="212"/>
      <c r="O1415" s="338"/>
      <c r="P1415" s="338"/>
      <c r="Q1415" s="338"/>
      <c r="R1415" s="338"/>
      <c r="S1415" s="212"/>
      <c r="T1415" s="212" t="s">
        <v>15</v>
      </c>
      <c r="U1415" s="212"/>
      <c r="V1415" s="200"/>
      <c r="W1415" s="212"/>
      <c r="X1415" s="212"/>
      <c r="Y1415" s="212"/>
      <c r="Z1415" s="714" t="s">
        <v>158</v>
      </c>
      <c r="AA1415" s="714"/>
      <c r="AB1415" s="714"/>
      <c r="AC1415" s="715"/>
      <c r="AD1415" s="616">
        <f>AD1413</f>
        <v>0</v>
      </c>
      <c r="AE1415" s="617"/>
      <c r="AF1415" s="618"/>
      <c r="AG1415" s="200"/>
      <c r="AH1415" s="616">
        <f>AH1413</f>
        <v>0</v>
      </c>
      <c r="AI1415" s="617"/>
      <c r="AJ1415" s="618"/>
      <c r="AK1415" s="714" t="s">
        <v>160</v>
      </c>
      <c r="AL1415" s="714"/>
      <c r="AM1415" s="714"/>
      <c r="AN1415" s="715"/>
      <c r="AO1415" s="616">
        <f>AO1413-AD1413</f>
        <v>0</v>
      </c>
      <c r="AP1415" s="617"/>
      <c r="AQ1415" s="618"/>
      <c r="AR1415" s="204"/>
      <c r="AS1415" s="616">
        <f>AS1413-AH1413</f>
        <v>0</v>
      </c>
      <c r="AT1415" s="617"/>
      <c r="AU1415" s="618"/>
      <c r="AV1415" s="340"/>
      <c r="AW1415" s="340"/>
      <c r="AX1415" s="340"/>
      <c r="AY1415" s="340"/>
      <c r="AZ1415" s="711" t="s">
        <v>44</v>
      </c>
      <c r="BA1415" s="711"/>
      <c r="BB1415" s="711"/>
      <c r="BC1415" s="711"/>
      <c r="BD1415" s="712"/>
      <c r="BE1415" s="616">
        <f>BE1413-AO1413</f>
        <v>0</v>
      </c>
      <c r="BF1415" s="617"/>
      <c r="BG1415" s="618"/>
      <c r="BH1415" s="214"/>
      <c r="BI1415" s="616">
        <f>BI1413-AS1413</f>
        <v>0</v>
      </c>
      <c r="BJ1415" s="617"/>
      <c r="BK1415" s="618"/>
      <c r="BL1415" s="206"/>
      <c r="BM1415" s="206"/>
      <c r="BN1415" s="206"/>
      <c r="BO1415" s="248"/>
      <c r="BP1415" s="87"/>
      <c r="BQ1415" s="87"/>
      <c r="BR1415" s="81"/>
      <c r="BS1415" s="81"/>
      <c r="BT1415" s="279"/>
      <c r="BW1415" s="79"/>
    </row>
    <row r="1416" spans="1:75" ht="18.75" customHeight="1" thickTop="1" thickBot="1" x14ac:dyDescent="0.5">
      <c r="A1416" s="268"/>
      <c r="B1416" s="231"/>
      <c r="C1416" s="197"/>
      <c r="D1416" s="197"/>
      <c r="E1416" s="197"/>
      <c r="F1416" s="254"/>
      <c r="G1416" s="254"/>
      <c r="H1416" s="197"/>
      <c r="I1416" s="197"/>
      <c r="J1416" s="197"/>
      <c r="K1416" s="197"/>
      <c r="L1416" s="197"/>
      <c r="M1416" s="197"/>
      <c r="N1416" s="197"/>
      <c r="O1416" s="197"/>
      <c r="P1416" s="197"/>
      <c r="Q1416" s="197"/>
      <c r="R1416" s="197"/>
      <c r="S1416" s="197"/>
      <c r="T1416" s="197"/>
      <c r="U1416" s="197"/>
      <c r="V1416" s="197"/>
      <c r="W1416" s="197"/>
      <c r="X1416" s="197"/>
      <c r="Y1416" s="197"/>
      <c r="Z1416" s="197"/>
      <c r="AA1416" s="197"/>
      <c r="AB1416" s="197"/>
      <c r="AC1416" s="197"/>
      <c r="AD1416" s="197"/>
      <c r="AE1416" s="197"/>
      <c r="AF1416" s="203"/>
      <c r="AG1416" s="203"/>
      <c r="AH1416" s="197"/>
      <c r="AI1416" s="197"/>
      <c r="AJ1416" s="197"/>
      <c r="AK1416" s="197"/>
      <c r="AL1416" s="197"/>
      <c r="AM1416" s="197"/>
      <c r="AN1416" s="197"/>
      <c r="AO1416" s="197"/>
      <c r="AP1416" s="197"/>
      <c r="AQ1416" s="197"/>
      <c r="AR1416" s="197"/>
      <c r="AS1416" s="197"/>
      <c r="AT1416" s="197"/>
      <c r="AU1416" s="197"/>
      <c r="AV1416" s="197"/>
      <c r="AW1416" s="197"/>
      <c r="AX1416" s="197"/>
      <c r="AY1416" s="197"/>
      <c r="AZ1416" s="197"/>
      <c r="BA1416" s="640" t="s">
        <v>153</v>
      </c>
      <c r="BB1416" s="640"/>
      <c r="BC1416" s="640"/>
      <c r="BD1416" s="640"/>
      <c r="BE1416" s="640"/>
      <c r="BF1416" s="640"/>
      <c r="BG1416" s="640"/>
      <c r="BH1416" s="640"/>
      <c r="BI1416" s="640"/>
      <c r="BJ1416" s="640"/>
      <c r="BK1416" s="640"/>
      <c r="BL1416" s="640"/>
      <c r="BM1416" s="640"/>
      <c r="BN1416" s="640"/>
      <c r="BO1416" s="250"/>
      <c r="BP1416" s="89"/>
      <c r="BQ1416" s="89"/>
      <c r="BR1416" s="65"/>
      <c r="BS1416" s="65"/>
      <c r="BT1416" s="268"/>
    </row>
    <row r="1417" spans="1:75" s="255" customFormat="1" ht="13.5" customHeight="1" thickTop="1" x14ac:dyDescent="0.45">
      <c r="A1417" s="268"/>
      <c r="B1417" s="269"/>
      <c r="C1417" s="268"/>
      <c r="D1417" s="268"/>
      <c r="E1417" s="268"/>
      <c r="F1417" s="270"/>
      <c r="G1417" s="270"/>
      <c r="H1417" s="268"/>
      <c r="I1417" s="268"/>
      <c r="J1417" s="268"/>
      <c r="K1417" s="268"/>
      <c r="L1417" s="268"/>
      <c r="M1417" s="268"/>
      <c r="N1417" s="268"/>
      <c r="O1417" s="268"/>
      <c r="P1417" s="268"/>
      <c r="Q1417" s="268"/>
      <c r="R1417" s="268"/>
      <c r="S1417" s="268"/>
      <c r="T1417" s="268"/>
      <c r="U1417" s="268"/>
      <c r="V1417" s="268"/>
      <c r="W1417" s="268"/>
      <c r="X1417" s="268"/>
      <c r="Y1417" s="268"/>
      <c r="Z1417" s="268"/>
      <c r="AA1417" s="268"/>
      <c r="AB1417" s="268"/>
      <c r="AC1417" s="268"/>
      <c r="AD1417" s="268"/>
      <c r="AE1417" s="268"/>
      <c r="AF1417" s="271"/>
      <c r="AG1417" s="271"/>
      <c r="AH1417" s="268"/>
      <c r="AI1417" s="268"/>
      <c r="AJ1417" s="268"/>
      <c r="AK1417" s="268"/>
      <c r="AL1417" s="268"/>
      <c r="AM1417" s="268"/>
      <c r="AN1417" s="268"/>
      <c r="AO1417" s="268"/>
      <c r="AP1417" s="268"/>
      <c r="AQ1417" s="268"/>
      <c r="AR1417" s="268"/>
      <c r="AS1417" s="268"/>
      <c r="AT1417" s="268"/>
      <c r="AU1417" s="268"/>
      <c r="AV1417" s="268"/>
      <c r="AW1417" s="268"/>
      <c r="AX1417" s="268"/>
      <c r="AY1417" s="268"/>
      <c r="AZ1417" s="268"/>
      <c r="BA1417" s="268"/>
      <c r="BB1417" s="268"/>
      <c r="BC1417" s="268"/>
      <c r="BD1417" s="268"/>
      <c r="BE1417" s="268"/>
      <c r="BF1417" s="268"/>
      <c r="BG1417" s="268"/>
      <c r="BH1417" s="268"/>
      <c r="BI1417" s="268"/>
      <c r="BJ1417" s="268"/>
      <c r="BK1417" s="268"/>
      <c r="BL1417" s="268"/>
      <c r="BM1417" s="268"/>
      <c r="BN1417" s="268"/>
      <c r="BO1417" s="272"/>
      <c r="BP1417" s="272"/>
      <c r="BQ1417" s="272"/>
      <c r="BR1417" s="268"/>
      <c r="BS1417" s="268"/>
      <c r="BT1417" s="268"/>
    </row>
    <row r="1418" spans="1:75" s="69" customFormat="1" ht="33.75" x14ac:dyDescent="0.5">
      <c r="A1418" s="273"/>
      <c r="B1418" s="695" t="s">
        <v>9</v>
      </c>
      <c r="C1418" s="695"/>
      <c r="D1418" s="695"/>
      <c r="E1418" s="695"/>
      <c r="F1418" s="695"/>
      <c r="G1418" s="695"/>
      <c r="H1418" s="695"/>
      <c r="I1418" s="695"/>
      <c r="J1418" s="695"/>
      <c r="K1418" s="695"/>
      <c r="L1418" s="695"/>
      <c r="M1418" s="695"/>
      <c r="N1418" s="695"/>
      <c r="O1418" s="695"/>
      <c r="P1418" s="695"/>
      <c r="Q1418" s="695"/>
      <c r="R1418" s="695"/>
      <c r="S1418" s="695"/>
      <c r="T1418" s="695"/>
      <c r="U1418" s="695"/>
      <c r="V1418" s="695"/>
      <c r="W1418" s="695"/>
      <c r="X1418" s="695"/>
      <c r="Y1418" s="695"/>
      <c r="Z1418" s="695"/>
      <c r="AA1418" s="695"/>
      <c r="AB1418" s="695"/>
      <c r="AC1418" s="695"/>
      <c r="AD1418" s="695"/>
      <c r="AE1418" s="695"/>
      <c r="AF1418" s="695"/>
      <c r="AG1418" s="695"/>
      <c r="AH1418" s="695"/>
      <c r="AI1418" s="695"/>
      <c r="AJ1418" s="695"/>
      <c r="AK1418" s="695"/>
      <c r="AL1418" s="695"/>
      <c r="AM1418" s="695"/>
      <c r="AN1418" s="695"/>
      <c r="AO1418" s="695"/>
      <c r="AP1418" s="695"/>
      <c r="AQ1418" s="695"/>
      <c r="AR1418" s="695"/>
      <c r="AS1418" s="695"/>
      <c r="AT1418" s="695"/>
      <c r="AU1418" s="695"/>
      <c r="AV1418" s="695"/>
      <c r="AW1418" s="695"/>
      <c r="AX1418" s="695"/>
      <c r="AY1418" s="695"/>
      <c r="AZ1418" s="695"/>
      <c r="BA1418" s="695"/>
      <c r="BB1418" s="695"/>
      <c r="BC1418" s="695"/>
      <c r="BD1418" s="695"/>
      <c r="BE1418" s="695"/>
      <c r="BF1418" s="695"/>
      <c r="BG1418" s="695"/>
      <c r="BH1418" s="695"/>
      <c r="BI1418" s="695"/>
      <c r="BJ1418" s="695"/>
      <c r="BK1418" s="695"/>
      <c r="BL1418" s="695"/>
      <c r="BM1418" s="695"/>
      <c r="BN1418" s="695"/>
      <c r="BO1418" s="175"/>
      <c r="BP1418" s="175"/>
      <c r="BQ1418" s="175"/>
      <c r="BR1418" s="68"/>
      <c r="BS1418" s="68"/>
      <c r="BT1418" s="273"/>
    </row>
    <row r="1419" spans="1:75" ht="10.9" customHeight="1" x14ac:dyDescent="0.45">
      <c r="A1419" s="268"/>
      <c r="B1419" s="227"/>
      <c r="C1419" s="177"/>
      <c r="D1419" s="177"/>
      <c r="E1419" s="177"/>
      <c r="F1419" s="178"/>
      <c r="G1419" s="178"/>
      <c r="H1419" s="177"/>
      <c r="I1419" s="177"/>
      <c r="J1419" s="177"/>
      <c r="K1419" s="177"/>
      <c r="L1419" s="177"/>
      <c r="M1419" s="177"/>
      <c r="N1419" s="177"/>
      <c r="O1419" s="177"/>
      <c r="P1419" s="177"/>
      <c r="Q1419" s="177"/>
      <c r="R1419" s="177"/>
      <c r="S1419" s="177"/>
      <c r="T1419" s="177"/>
      <c r="U1419" s="177"/>
      <c r="V1419" s="177"/>
      <c r="W1419" s="177"/>
      <c r="X1419" s="177"/>
      <c r="Y1419" s="177"/>
      <c r="Z1419" s="177"/>
      <c r="AA1419" s="177"/>
      <c r="AB1419" s="177"/>
      <c r="AC1419" s="177"/>
      <c r="AD1419" s="177"/>
      <c r="AE1419" s="177"/>
      <c r="AF1419" s="179"/>
      <c r="AG1419" s="179"/>
      <c r="AH1419" s="177"/>
      <c r="AI1419" s="177"/>
      <c r="AJ1419" s="177"/>
      <c r="AK1419" s="177"/>
      <c r="AL1419" s="177"/>
      <c r="AM1419" s="177"/>
      <c r="AN1419" s="177"/>
      <c r="AO1419" s="177"/>
      <c r="AP1419" s="177"/>
      <c r="AQ1419" s="177"/>
      <c r="AR1419" s="177"/>
      <c r="AS1419" s="177"/>
      <c r="AT1419" s="177"/>
      <c r="AU1419" s="177"/>
      <c r="AV1419" s="177"/>
      <c r="AW1419" s="177"/>
      <c r="AX1419" s="177"/>
      <c r="AY1419" s="177"/>
      <c r="AZ1419" s="177"/>
      <c r="BA1419" s="177"/>
      <c r="BB1419" s="177"/>
      <c r="BC1419" s="177"/>
      <c r="BD1419" s="177"/>
      <c r="BE1419" s="177"/>
      <c r="BF1419" s="177"/>
      <c r="BG1419" s="177"/>
      <c r="BH1419" s="177"/>
      <c r="BI1419" s="177"/>
      <c r="BJ1419" s="177"/>
      <c r="BK1419" s="177"/>
      <c r="BL1419" s="177"/>
      <c r="BM1419" s="177"/>
      <c r="BN1419" s="259"/>
      <c r="BO1419" s="245"/>
      <c r="BP1419" s="259"/>
      <c r="BQ1419" s="259"/>
      <c r="BR1419" s="65"/>
      <c r="BS1419" s="65"/>
      <c r="BT1419" s="268"/>
    </row>
    <row r="1420" spans="1:75" s="70" customFormat="1" ht="36.75" customHeight="1" x14ac:dyDescent="0.45">
      <c r="A1420" s="274"/>
      <c r="B1420" s="227"/>
      <c r="C1420" s="176"/>
      <c r="D1420" s="226" t="s">
        <v>10</v>
      </c>
      <c r="E1420" s="713" t="str">
        <f>IF(ROSTER!D$3="","",ROSTER!D$3)</f>
        <v/>
      </c>
      <c r="F1420" s="713"/>
      <c r="G1420" s="713"/>
      <c r="H1420" s="713"/>
      <c r="I1420" s="713"/>
      <c r="J1420" s="713"/>
      <c r="K1420" s="713"/>
      <c r="L1420" s="713"/>
      <c r="M1420" s="713"/>
      <c r="N1420" s="713"/>
      <c r="O1420" s="713"/>
      <c r="P1420" s="713"/>
      <c r="Q1420" s="713"/>
      <c r="R1420" s="713"/>
      <c r="S1420" s="713"/>
      <c r="T1420" s="713"/>
      <c r="U1420" s="713"/>
      <c r="V1420" s="713"/>
      <c r="W1420" s="713"/>
      <c r="X1420" s="713"/>
      <c r="Y1420" s="713"/>
      <c r="Z1420" s="713"/>
      <c r="AA1420" s="713"/>
      <c r="AB1420" s="713"/>
      <c r="AC1420" s="713"/>
      <c r="AD1420" s="180"/>
      <c r="AE1420" s="719" t="s">
        <v>11</v>
      </c>
      <c r="AF1420" s="719"/>
      <c r="AG1420" s="719"/>
      <c r="AH1420" s="719"/>
      <c r="AI1420" s="719"/>
      <c r="AJ1420" s="719"/>
      <c r="AK1420" s="719"/>
      <c r="AL1420" s="717"/>
      <c r="AM1420" s="717"/>
      <c r="AN1420" s="717"/>
      <c r="AO1420" s="717"/>
      <c r="AP1420" s="717"/>
      <c r="AQ1420" s="717"/>
      <c r="AR1420" s="717"/>
      <c r="AS1420" s="717"/>
      <c r="AT1420" s="717"/>
      <c r="AU1420" s="717"/>
      <c r="AV1420" s="717"/>
      <c r="AW1420" s="717"/>
      <c r="AX1420" s="717"/>
      <c r="AY1420" s="717"/>
      <c r="AZ1420" s="717"/>
      <c r="BA1420" s="717"/>
      <c r="BB1420" s="717"/>
      <c r="BC1420" s="717"/>
      <c r="BD1420" s="717"/>
      <c r="BE1420" s="717"/>
      <c r="BF1420" s="717"/>
      <c r="BG1420" s="717"/>
      <c r="BH1420" s="717"/>
      <c r="BI1420" s="717"/>
      <c r="BJ1420" s="717"/>
      <c r="BK1420" s="717"/>
      <c r="BL1420" s="717"/>
      <c r="BM1420" s="717"/>
      <c r="BN1420" s="259"/>
      <c r="BO1420" s="246" t="s">
        <v>130</v>
      </c>
      <c r="BP1420" s="259"/>
      <c r="BQ1420" s="259"/>
      <c r="BR1420" s="66"/>
      <c r="BS1420" s="66"/>
      <c r="BT1420" s="274"/>
    </row>
    <row r="1421" spans="1:75" ht="8.85" customHeight="1" x14ac:dyDescent="0.45">
      <c r="A1421" s="275"/>
      <c r="B1421" s="227"/>
      <c r="C1421" s="179" t="s">
        <v>38</v>
      </c>
      <c r="D1421" s="179"/>
      <c r="E1421" s="179"/>
      <c r="F1421" s="181"/>
      <c r="G1421" s="181"/>
      <c r="H1421" s="179"/>
      <c r="I1421" s="179"/>
      <c r="J1421" s="182"/>
      <c r="K1421" s="182"/>
      <c r="L1421" s="182"/>
      <c r="M1421" s="182"/>
      <c r="N1421" s="182"/>
      <c r="O1421" s="182"/>
      <c r="P1421" s="182"/>
      <c r="Q1421" s="182"/>
      <c r="R1421" s="182"/>
      <c r="S1421" s="182"/>
      <c r="T1421" s="182"/>
      <c r="U1421" s="182"/>
      <c r="V1421" s="182"/>
      <c r="W1421" s="182"/>
      <c r="X1421" s="182"/>
      <c r="Y1421" s="182"/>
      <c r="Z1421" s="182"/>
      <c r="AA1421" s="182"/>
      <c r="AB1421" s="182"/>
      <c r="AC1421" s="182"/>
      <c r="AD1421" s="182"/>
      <c r="AE1421" s="182"/>
      <c r="AF1421" s="182"/>
      <c r="AG1421" s="179"/>
      <c r="AH1421" s="183"/>
      <c r="AI1421" s="184"/>
      <c r="AJ1421" s="184"/>
      <c r="AK1421" s="184"/>
      <c r="AL1421" s="184"/>
      <c r="AM1421" s="184"/>
      <c r="AN1421" s="184"/>
      <c r="AO1421" s="185"/>
      <c r="AP1421" s="186"/>
      <c r="AQ1421" s="186"/>
      <c r="AR1421" s="186"/>
      <c r="AS1421" s="186"/>
      <c r="AT1421" s="186"/>
      <c r="AU1421" s="186"/>
      <c r="AV1421" s="186"/>
      <c r="AW1421" s="186"/>
      <c r="AX1421" s="186"/>
      <c r="AY1421" s="186"/>
      <c r="AZ1421" s="186"/>
      <c r="BA1421" s="186"/>
      <c r="BB1421" s="186"/>
      <c r="BC1421" s="186"/>
      <c r="BD1421" s="186"/>
      <c r="BE1421" s="186"/>
      <c r="BF1421" s="186"/>
      <c r="BG1421" s="186"/>
      <c r="BH1421" s="186"/>
      <c r="BI1421" s="186"/>
      <c r="BJ1421" s="186"/>
      <c r="BK1421" s="186"/>
      <c r="BL1421" s="186"/>
      <c r="BM1421" s="186"/>
      <c r="BN1421" s="186"/>
      <c r="BO1421" s="187"/>
      <c r="BP1421" s="187"/>
      <c r="BQ1421" s="187"/>
      <c r="BR1421" s="71"/>
      <c r="BS1421" s="71"/>
      <c r="BT1421" s="275"/>
    </row>
    <row r="1422" spans="1:75" s="70" customFormat="1" ht="40.5" x14ac:dyDescent="0.45">
      <c r="A1422" s="274"/>
      <c r="B1422" s="227"/>
      <c r="C1422" s="692" t="s">
        <v>37</v>
      </c>
      <c r="D1422" s="692"/>
      <c r="E1422" s="717"/>
      <c r="F1422" s="717"/>
      <c r="G1422" s="717"/>
      <c r="H1422" s="717"/>
      <c r="I1422" s="717"/>
      <c r="J1422" s="717"/>
      <c r="K1422" s="717"/>
      <c r="L1422" s="717"/>
      <c r="M1422" s="717"/>
      <c r="N1422" s="717"/>
      <c r="O1422" s="717"/>
      <c r="P1422" s="717"/>
      <c r="Q1422" s="717"/>
      <c r="R1422" s="717"/>
      <c r="S1422" s="717"/>
      <c r="T1422" s="717"/>
      <c r="U1422" s="717"/>
      <c r="V1422" s="717"/>
      <c r="W1422" s="717"/>
      <c r="X1422" s="717"/>
      <c r="Y1422" s="717"/>
      <c r="Z1422" s="717"/>
      <c r="AA1422" s="717"/>
      <c r="AB1422" s="717"/>
      <c r="AC1422" s="717"/>
      <c r="AD1422" s="180"/>
      <c r="AE1422" s="718" t="s">
        <v>21</v>
      </c>
      <c r="AF1422" s="718"/>
      <c r="AG1422" s="718"/>
      <c r="AH1422" s="718"/>
      <c r="AI1422" s="717"/>
      <c r="AJ1422" s="717"/>
      <c r="AK1422" s="717"/>
      <c r="AL1422" s="717"/>
      <c r="AM1422" s="717"/>
      <c r="AN1422" s="717"/>
      <c r="AO1422" s="717"/>
      <c r="AP1422" s="717"/>
      <c r="AQ1422" s="717"/>
      <c r="AR1422" s="717"/>
      <c r="AS1422" s="717"/>
      <c r="AT1422" s="717"/>
      <c r="AU1422" s="717"/>
      <c r="AV1422" s="717"/>
      <c r="AW1422" s="717"/>
      <c r="AX1422" s="717"/>
      <c r="AY1422" s="717"/>
      <c r="AZ1422" s="717"/>
      <c r="BA1422" s="716" t="s">
        <v>12</v>
      </c>
      <c r="BB1422" s="716"/>
      <c r="BC1422" s="716"/>
      <c r="BD1422" s="708"/>
      <c r="BE1422" s="708"/>
      <c r="BF1422" s="708"/>
      <c r="BG1422" s="708"/>
      <c r="BH1422" s="708"/>
      <c r="BI1422" s="708"/>
      <c r="BJ1422" s="708"/>
      <c r="BK1422" s="708"/>
      <c r="BL1422" s="708"/>
      <c r="BM1422" s="708"/>
      <c r="BN1422" s="188"/>
      <c r="BO1422" s="334"/>
      <c r="BP1422" s="189"/>
      <c r="BQ1422" s="189"/>
      <c r="BR1422" s="72">
        <f>IF(BD1422=0,0,1)</f>
        <v>0</v>
      </c>
      <c r="BS1422" s="73">
        <f>IF((BE1472+BI1472)&gt;(AO1472+AS1472),1,0)</f>
        <v>0</v>
      </c>
      <c r="BT1422" s="276"/>
    </row>
    <row r="1423" spans="1:75" ht="9.6" customHeight="1" x14ac:dyDescent="0.45">
      <c r="A1423" s="268"/>
      <c r="B1423" s="227"/>
      <c r="C1423" s="177"/>
      <c r="D1423" s="177"/>
      <c r="E1423" s="177"/>
      <c r="F1423" s="178"/>
      <c r="G1423" s="178"/>
      <c r="H1423" s="177"/>
      <c r="I1423" s="177"/>
      <c r="J1423" s="177"/>
      <c r="K1423" s="177"/>
      <c r="L1423" s="177"/>
      <c r="M1423" s="177"/>
      <c r="N1423" s="177"/>
      <c r="O1423" s="177"/>
      <c r="P1423" s="177"/>
      <c r="Q1423" s="177"/>
      <c r="R1423" s="177"/>
      <c r="S1423" s="177"/>
      <c r="T1423" s="177"/>
      <c r="U1423" s="177"/>
      <c r="V1423" s="177"/>
      <c r="W1423" s="177"/>
      <c r="X1423" s="177"/>
      <c r="Y1423" s="177"/>
      <c r="Z1423" s="177"/>
      <c r="AA1423" s="177"/>
      <c r="AB1423" s="177"/>
      <c r="AC1423" s="177"/>
      <c r="AD1423" s="177"/>
      <c r="AE1423" s="177"/>
      <c r="AF1423" s="179"/>
      <c r="AG1423" s="179"/>
      <c r="AH1423" s="177"/>
      <c r="AI1423" s="177"/>
      <c r="AJ1423" s="177"/>
      <c r="AK1423" s="177"/>
      <c r="AL1423" s="177"/>
      <c r="AM1423" s="177"/>
      <c r="AN1423" s="177"/>
      <c r="AO1423" s="177"/>
      <c r="AP1423" s="177"/>
      <c r="AQ1423" s="177"/>
      <c r="AR1423" s="177"/>
      <c r="AS1423" s="177"/>
      <c r="AT1423" s="177"/>
      <c r="AU1423" s="177"/>
      <c r="AV1423" s="177"/>
      <c r="AW1423" s="177"/>
      <c r="AX1423" s="177"/>
      <c r="AY1423" s="177"/>
      <c r="AZ1423" s="177"/>
      <c r="BA1423" s="177"/>
      <c r="BB1423" s="177"/>
      <c r="BC1423" s="177"/>
      <c r="BD1423" s="177"/>
      <c r="BE1423" s="177"/>
      <c r="BF1423" s="177"/>
      <c r="BG1423" s="177"/>
      <c r="BH1423" s="177"/>
      <c r="BI1423" s="177"/>
      <c r="BJ1423" s="177"/>
      <c r="BK1423" s="177"/>
      <c r="BL1423" s="177"/>
      <c r="BM1423" s="177"/>
      <c r="BN1423" s="177"/>
      <c r="BO1423" s="190"/>
      <c r="BP1423" s="190"/>
      <c r="BQ1423" s="190"/>
      <c r="BR1423" s="65"/>
      <c r="BS1423" s="65"/>
      <c r="BT1423" s="268"/>
    </row>
    <row r="1424" spans="1:75" ht="8.85" customHeight="1" thickBot="1" x14ac:dyDescent="0.5">
      <c r="A1424" s="268"/>
      <c r="B1424" s="228"/>
      <c r="C1424" s="191"/>
      <c r="D1424" s="191"/>
      <c r="E1424" s="191"/>
      <c r="F1424" s="192"/>
      <c r="G1424" s="192"/>
      <c r="H1424" s="191"/>
      <c r="I1424" s="191"/>
      <c r="J1424" s="191"/>
      <c r="K1424" s="191"/>
      <c r="L1424" s="191"/>
      <c r="M1424" s="191"/>
      <c r="N1424" s="191"/>
      <c r="O1424" s="191"/>
      <c r="P1424" s="191"/>
      <c r="Q1424" s="191"/>
      <c r="R1424" s="191"/>
      <c r="S1424" s="191"/>
      <c r="T1424" s="191"/>
      <c r="U1424" s="191"/>
      <c r="V1424" s="191"/>
      <c r="W1424" s="191"/>
      <c r="X1424" s="191"/>
      <c r="Y1424" s="191"/>
      <c r="Z1424" s="191"/>
      <c r="AA1424" s="191"/>
      <c r="AB1424" s="191"/>
      <c r="AC1424" s="191"/>
      <c r="AD1424" s="191"/>
      <c r="AE1424" s="191"/>
      <c r="AF1424" s="193"/>
      <c r="AG1424" s="193"/>
      <c r="AH1424" s="191"/>
      <c r="AI1424" s="191"/>
      <c r="AJ1424" s="191"/>
      <c r="AK1424" s="191"/>
      <c r="AL1424" s="191"/>
      <c r="AM1424" s="191"/>
      <c r="AN1424" s="191"/>
      <c r="AO1424" s="191"/>
      <c r="AP1424" s="191"/>
      <c r="AQ1424" s="191"/>
      <c r="AR1424" s="191"/>
      <c r="AS1424" s="191"/>
      <c r="AT1424" s="191"/>
      <c r="AU1424" s="191"/>
      <c r="AV1424" s="191"/>
      <c r="AW1424" s="191"/>
      <c r="AX1424" s="191"/>
      <c r="AY1424" s="191"/>
      <c r="AZ1424" s="191"/>
      <c r="BA1424" s="191"/>
      <c r="BB1424" s="191"/>
      <c r="BC1424" s="191"/>
      <c r="BD1424" s="191"/>
      <c r="BE1424" s="191"/>
      <c r="BF1424" s="191"/>
      <c r="BG1424" s="191"/>
      <c r="BH1424" s="191"/>
      <c r="BI1424" s="191"/>
      <c r="BJ1424" s="191"/>
      <c r="BK1424" s="191"/>
      <c r="BL1424" s="191"/>
      <c r="BM1424" s="191"/>
      <c r="BN1424" s="191"/>
      <c r="BO1424" s="194"/>
      <c r="BP1424" s="194"/>
      <c r="BQ1424" s="194"/>
      <c r="BR1424" s="65"/>
      <c r="BS1424" s="65"/>
      <c r="BT1424" s="268"/>
    </row>
    <row r="1425" spans="1:77" s="70" customFormat="1" ht="40.5" customHeight="1" thickTop="1" x14ac:dyDescent="0.4">
      <c r="A1425" s="276"/>
      <c r="B1425" s="684" t="s">
        <v>0</v>
      </c>
      <c r="C1425" s="686" t="s">
        <v>1</v>
      </c>
      <c r="D1425" s="687"/>
      <c r="E1425" s="339" t="s">
        <v>28</v>
      </c>
      <c r="F1425" s="665" t="s">
        <v>93</v>
      </c>
      <c r="G1425" s="665" t="s">
        <v>94</v>
      </c>
      <c r="H1425" s="726" t="s">
        <v>40</v>
      </c>
      <c r="I1425" s="727"/>
      <c r="J1425" s="595" t="s">
        <v>7</v>
      </c>
      <c r="K1425" s="595"/>
      <c r="L1425" s="595"/>
      <c r="M1425" s="595"/>
      <c r="N1425" s="595"/>
      <c r="O1425" s="595"/>
      <c r="P1425" s="595" t="s">
        <v>2</v>
      </c>
      <c r="Q1425" s="595"/>
      <c r="R1425" s="595"/>
      <c r="S1425" s="595"/>
      <c r="T1425" s="595"/>
      <c r="U1425" s="595"/>
      <c r="V1425" s="696" t="s">
        <v>34</v>
      </c>
      <c r="W1425" s="697"/>
      <c r="X1425" s="696" t="s">
        <v>35</v>
      </c>
      <c r="Y1425" s="697"/>
      <c r="Z1425" s="696" t="s">
        <v>43</v>
      </c>
      <c r="AA1425" s="697"/>
      <c r="AB1425" s="595" t="s">
        <v>6</v>
      </c>
      <c r="AC1425" s="595"/>
      <c r="AD1425" s="595"/>
      <c r="AE1425" s="595"/>
      <c r="AF1425" s="595"/>
      <c r="AG1425" s="595"/>
      <c r="AH1425" s="595" t="s">
        <v>63</v>
      </c>
      <c r="AI1425" s="595"/>
      <c r="AJ1425" s="595"/>
      <c r="AK1425" s="595"/>
      <c r="AL1425" s="595"/>
      <c r="AM1425" s="595"/>
      <c r="AN1425" s="595" t="s">
        <v>64</v>
      </c>
      <c r="AO1425" s="595"/>
      <c r="AP1425" s="595"/>
      <c r="AQ1425" s="595"/>
      <c r="AR1425" s="595"/>
      <c r="AS1425" s="595"/>
      <c r="AT1425" s="595" t="s">
        <v>65</v>
      </c>
      <c r="AU1425" s="595"/>
      <c r="AV1425" s="595"/>
      <c r="AW1425" s="595"/>
      <c r="AX1425" s="595"/>
      <c r="AY1425" s="597"/>
      <c r="AZ1425" s="595" t="s">
        <v>4</v>
      </c>
      <c r="BA1425" s="595"/>
      <c r="BB1425" s="595"/>
      <c r="BC1425" s="595"/>
      <c r="BD1425" s="595"/>
      <c r="BE1425" s="595"/>
      <c r="BF1425" s="595" t="s">
        <v>66</v>
      </c>
      <c r="BG1425" s="595"/>
      <c r="BH1425" s="595"/>
      <c r="BI1425" s="595"/>
      <c r="BJ1425" s="595"/>
      <c r="BK1425" s="596"/>
      <c r="BL1425" s="651" t="s">
        <v>25</v>
      </c>
      <c r="BM1425" s="652"/>
      <c r="BN1425" s="653"/>
      <c r="BO1425" s="598" t="s">
        <v>100</v>
      </c>
      <c r="BP1425" s="598" t="s">
        <v>81</v>
      </c>
      <c r="BQ1425" s="598" t="s">
        <v>82</v>
      </c>
      <c r="BR1425" s="74"/>
      <c r="BS1425" s="74"/>
      <c r="BT1425" s="276"/>
    </row>
    <row r="1426" spans="1:77" s="70" customFormat="1" ht="41.25" customHeight="1" x14ac:dyDescent="0.7">
      <c r="A1426" s="276"/>
      <c r="B1426" s="685"/>
      <c r="C1426" s="688"/>
      <c r="D1426" s="689"/>
      <c r="E1426" s="221" t="s">
        <v>95</v>
      </c>
      <c r="F1426" s="666"/>
      <c r="G1426" s="666"/>
      <c r="H1426" s="728"/>
      <c r="I1426" s="729"/>
      <c r="J1426" s="645" t="s">
        <v>17</v>
      </c>
      <c r="K1426" s="646"/>
      <c r="L1426" s="641" t="s">
        <v>18</v>
      </c>
      <c r="M1426" s="642"/>
      <c r="N1426" s="657" t="s">
        <v>19</v>
      </c>
      <c r="O1426" s="658" t="s">
        <v>8</v>
      </c>
      <c r="P1426" s="645" t="s">
        <v>26</v>
      </c>
      <c r="Q1426" s="646"/>
      <c r="R1426" s="641" t="s">
        <v>24</v>
      </c>
      <c r="S1426" s="642"/>
      <c r="T1426" s="657" t="s">
        <v>19</v>
      </c>
      <c r="U1426" s="658"/>
      <c r="V1426" s="698"/>
      <c r="W1426" s="699"/>
      <c r="X1426" s="698"/>
      <c r="Y1426" s="699"/>
      <c r="Z1426" s="698"/>
      <c r="AA1426" s="699"/>
      <c r="AB1426" s="645" t="s">
        <v>47</v>
      </c>
      <c r="AC1426" s="646"/>
      <c r="AD1426" s="641" t="s">
        <v>23</v>
      </c>
      <c r="AE1426" s="642" t="s">
        <v>3</v>
      </c>
      <c r="AF1426" s="643" t="s">
        <v>5</v>
      </c>
      <c r="AG1426" s="644"/>
      <c r="AH1426" s="645" t="s">
        <v>47</v>
      </c>
      <c r="AI1426" s="646"/>
      <c r="AJ1426" s="641" t="s">
        <v>23</v>
      </c>
      <c r="AK1426" s="642" t="s">
        <v>3</v>
      </c>
      <c r="AL1426" s="643" t="s">
        <v>5</v>
      </c>
      <c r="AM1426" s="644"/>
      <c r="AN1426" s="645" t="s">
        <v>47</v>
      </c>
      <c r="AO1426" s="646"/>
      <c r="AP1426" s="641" t="s">
        <v>23</v>
      </c>
      <c r="AQ1426" s="642" t="s">
        <v>3</v>
      </c>
      <c r="AR1426" s="643" t="s">
        <v>5</v>
      </c>
      <c r="AS1426" s="644"/>
      <c r="AT1426" s="645" t="s">
        <v>47</v>
      </c>
      <c r="AU1426" s="646"/>
      <c r="AV1426" s="641" t="s">
        <v>23</v>
      </c>
      <c r="AW1426" s="642" t="s">
        <v>3</v>
      </c>
      <c r="AX1426" s="643" t="s">
        <v>5</v>
      </c>
      <c r="AY1426" s="720"/>
      <c r="AZ1426" s="645" t="s">
        <v>47</v>
      </c>
      <c r="BA1426" s="646"/>
      <c r="BB1426" s="641" t="s">
        <v>23</v>
      </c>
      <c r="BC1426" s="642" t="s">
        <v>3</v>
      </c>
      <c r="BD1426" s="643" t="s">
        <v>5</v>
      </c>
      <c r="BE1426" s="644"/>
      <c r="BF1426" s="645" t="s">
        <v>47</v>
      </c>
      <c r="BG1426" s="646"/>
      <c r="BH1426" s="641" t="s">
        <v>23</v>
      </c>
      <c r="BI1426" s="642" t="s">
        <v>3</v>
      </c>
      <c r="BJ1426" s="643" t="s">
        <v>5</v>
      </c>
      <c r="BK1426" s="644"/>
      <c r="BL1426" s="654"/>
      <c r="BM1426" s="655"/>
      <c r="BN1426" s="656"/>
      <c r="BO1426" s="599"/>
      <c r="BP1426" s="599"/>
      <c r="BQ1426" s="599"/>
      <c r="BR1426" s="74"/>
      <c r="BS1426" s="74"/>
      <c r="BT1426" s="276"/>
      <c r="BY1426" s="307"/>
    </row>
    <row r="1427" spans="1:77" ht="23.85" customHeight="1" x14ac:dyDescent="0.35">
      <c r="A1427" s="277"/>
      <c r="B1427" s="678" t="str">
        <f>IF(ROSTER!B$8="","",ROSTER!B$8)</f>
        <v/>
      </c>
      <c r="C1427" s="669" t="str">
        <f>IF(ROSTER!C$8="","",ROSTER!C$8)</f>
        <v/>
      </c>
      <c r="D1427" s="670"/>
      <c r="E1427" s="667"/>
      <c r="F1427" s="680">
        <f>IF(E1427="y",1,IF(E1427="S",1,0))</f>
        <v>0</v>
      </c>
      <c r="G1427" s="663">
        <f>IF(E1427="S",1,0)</f>
        <v>0</v>
      </c>
      <c r="H1427" s="583"/>
      <c r="I1427" s="584"/>
      <c r="J1427" s="569"/>
      <c r="K1427" s="570"/>
      <c r="L1427" s="573"/>
      <c r="M1427" s="574"/>
      <c r="N1427" s="579">
        <f>L1427+J1427</f>
        <v>0</v>
      </c>
      <c r="O1427" s="580"/>
      <c r="P1427" s="569"/>
      <c r="Q1427" s="570"/>
      <c r="R1427" s="573"/>
      <c r="S1427" s="574"/>
      <c r="T1427" s="579">
        <f>R1427-P1427</f>
        <v>0</v>
      </c>
      <c r="U1427" s="580"/>
      <c r="V1427" s="583"/>
      <c r="W1427" s="584"/>
      <c r="X1427" s="569"/>
      <c r="Y1427" s="584"/>
      <c r="Z1427" s="569"/>
      <c r="AA1427" s="584"/>
      <c r="AB1427" s="569"/>
      <c r="AC1427" s="570"/>
      <c r="AD1427" s="573"/>
      <c r="AE1427" s="574"/>
      <c r="AF1427" s="557">
        <f>IF(AB1427=0,0,(AD1427/AB1427)*100)</f>
        <v>0</v>
      </c>
      <c r="AG1427" s="558"/>
      <c r="AH1427" s="569"/>
      <c r="AI1427" s="570"/>
      <c r="AJ1427" s="573"/>
      <c r="AK1427" s="574"/>
      <c r="AL1427" s="557">
        <f>IF(AH1427=0,0,(AJ1427/AH1427)*100)</f>
        <v>0</v>
      </c>
      <c r="AM1427" s="558"/>
      <c r="AN1427" s="569"/>
      <c r="AO1427" s="570"/>
      <c r="AP1427" s="573"/>
      <c r="AQ1427" s="574"/>
      <c r="AR1427" s="557">
        <f>IF(AN1427=0,0,(AP1427/AN1427)*100)</f>
        <v>0</v>
      </c>
      <c r="AS1427" s="558"/>
      <c r="AT1427" s="561">
        <f>AB1427+AH1427+AN1427</f>
        <v>0</v>
      </c>
      <c r="AU1427" s="562"/>
      <c r="AV1427" s="565">
        <f>AD1427+AJ1427+AP1427</f>
        <v>0</v>
      </c>
      <c r="AW1427" s="566"/>
      <c r="AX1427" s="557">
        <f>IF(AT1427=0,0,(AV1427/AT1427)*100)</f>
        <v>0</v>
      </c>
      <c r="AY1427" s="558"/>
      <c r="AZ1427" s="569"/>
      <c r="BA1427" s="570"/>
      <c r="BB1427" s="573"/>
      <c r="BC1427" s="574"/>
      <c r="BD1427" s="557">
        <f>IF(AZ1427=0,0,(BB1427/AZ1427)*100)</f>
        <v>0</v>
      </c>
      <c r="BE1427" s="558"/>
      <c r="BF1427" s="561">
        <f>AT1427+AZ1427</f>
        <v>0</v>
      </c>
      <c r="BG1427" s="562"/>
      <c r="BH1427" s="565">
        <f>AV1427+BB1427</f>
        <v>0</v>
      </c>
      <c r="BI1427" s="566"/>
      <c r="BJ1427" s="557">
        <f>IF(BF1427=0,0,(BH1427/BF1427)*100)</f>
        <v>0</v>
      </c>
      <c r="BK1427" s="558"/>
      <c r="BL1427" s="602">
        <f>(AD1427*2)+(AJ1427*2)+(AP1427*3)+BB1427</f>
        <v>0</v>
      </c>
      <c r="BM1427" s="603"/>
      <c r="BN1427" s="604"/>
      <c r="BO1427" s="587">
        <f>IF(BQ1427=0,0,50*BP1427/BQ1427)</f>
        <v>0</v>
      </c>
      <c r="BP1427" s="555">
        <f>(BL1427*BS$1427)+(N1427*BS$1428)+(X1427*BS$1429)+(R1427*BS$1430)+(V1427*BS$1431)+(Z1427*BS$1432)</f>
        <v>0</v>
      </c>
      <c r="BQ1427" s="555">
        <f>((AZ1427-BB1427)*BS$1434)+((AT1427-AV1427)*BS$1433)+(H1427*BS$1435)+(P1427*BS$1436)</f>
        <v>0</v>
      </c>
      <c r="BR1427" s="75" t="s">
        <v>70</v>
      </c>
      <c r="BS1427" s="76">
        <f>IF(BO1422="B",'VALUE POINTS'!L$10,IF('GAME STATS'!BO1422="C",'VALUE POINTS'!M$10,'VALUE POINTS'!K$10))</f>
        <v>1</v>
      </c>
      <c r="BT1427" s="280"/>
    </row>
    <row r="1428" spans="1:77" ht="23.85" customHeight="1" x14ac:dyDescent="0.35">
      <c r="A1428" s="277"/>
      <c r="B1428" s="679"/>
      <c r="C1428" s="690" t="str">
        <f>IF(ROSTER!D$8="","",ROSTER!D$8)</f>
        <v/>
      </c>
      <c r="D1428" s="691"/>
      <c r="E1428" s="668"/>
      <c r="F1428" s="681"/>
      <c r="G1428" s="664"/>
      <c r="H1428" s="585"/>
      <c r="I1428" s="586"/>
      <c r="J1428" s="571"/>
      <c r="K1428" s="572"/>
      <c r="L1428" s="575"/>
      <c r="M1428" s="576"/>
      <c r="N1428" s="581" t="s">
        <v>16</v>
      </c>
      <c r="O1428" s="582"/>
      <c r="P1428" s="571"/>
      <c r="Q1428" s="572"/>
      <c r="R1428" s="575"/>
      <c r="S1428" s="576"/>
      <c r="T1428" s="581" t="s">
        <v>16</v>
      </c>
      <c r="U1428" s="582"/>
      <c r="V1428" s="585"/>
      <c r="W1428" s="586"/>
      <c r="X1428" s="571"/>
      <c r="Y1428" s="586"/>
      <c r="Z1428" s="571"/>
      <c r="AA1428" s="586"/>
      <c r="AB1428" s="571"/>
      <c r="AC1428" s="572"/>
      <c r="AD1428" s="575"/>
      <c r="AE1428" s="576"/>
      <c r="AF1428" s="577"/>
      <c r="AG1428" s="578"/>
      <c r="AH1428" s="571"/>
      <c r="AI1428" s="572"/>
      <c r="AJ1428" s="575"/>
      <c r="AK1428" s="576"/>
      <c r="AL1428" s="577"/>
      <c r="AM1428" s="578"/>
      <c r="AN1428" s="571"/>
      <c r="AO1428" s="572"/>
      <c r="AP1428" s="575"/>
      <c r="AQ1428" s="576"/>
      <c r="AR1428" s="577"/>
      <c r="AS1428" s="578"/>
      <c r="AT1428" s="627"/>
      <c r="AU1428" s="628"/>
      <c r="AV1428" s="629"/>
      <c r="AW1428" s="630"/>
      <c r="AX1428" s="577"/>
      <c r="AY1428" s="578"/>
      <c r="AZ1428" s="571"/>
      <c r="BA1428" s="572"/>
      <c r="BB1428" s="575"/>
      <c r="BC1428" s="576"/>
      <c r="BD1428" s="577"/>
      <c r="BE1428" s="578"/>
      <c r="BF1428" s="627"/>
      <c r="BG1428" s="628"/>
      <c r="BH1428" s="629"/>
      <c r="BI1428" s="630"/>
      <c r="BJ1428" s="577"/>
      <c r="BK1428" s="578"/>
      <c r="BL1428" s="605"/>
      <c r="BM1428" s="606"/>
      <c r="BN1428" s="607"/>
      <c r="BO1428" s="588"/>
      <c r="BP1428" s="556"/>
      <c r="BQ1428" s="556"/>
      <c r="BR1428" s="75" t="s">
        <v>71</v>
      </c>
      <c r="BS1428" s="76">
        <f>IF(BO1422="B",'VALUE POINTS'!L$11,IF('GAME STATS'!BO1422="C",'VALUE POINTS'!M$11,'VALUE POINTS'!K$11))</f>
        <v>1</v>
      </c>
      <c r="BT1428" s="280"/>
    </row>
    <row r="1429" spans="1:77" ht="21.75" customHeight="1" x14ac:dyDescent="0.4">
      <c r="A1429" s="268"/>
      <c r="B1429" s="678" t="str">
        <f>IF(ROSTER!B$10="","",ROSTER!B$10)</f>
        <v/>
      </c>
      <c r="C1429" s="669" t="str">
        <f>IF(ROSTER!C$10="","",ROSTER!C$10)</f>
        <v/>
      </c>
      <c r="D1429" s="670"/>
      <c r="E1429" s="667"/>
      <c r="F1429" s="680">
        <f>IF(E1429="y",1,IF(E1429="S",1,0))</f>
        <v>0</v>
      </c>
      <c r="G1429" s="663">
        <f>IF(E1429="S",1,0)</f>
        <v>0</v>
      </c>
      <c r="H1429" s="583"/>
      <c r="I1429" s="584"/>
      <c r="J1429" s="569"/>
      <c r="K1429" s="570"/>
      <c r="L1429" s="573"/>
      <c r="M1429" s="574"/>
      <c r="N1429" s="579">
        <f>L1429+J1429</f>
        <v>0</v>
      </c>
      <c r="O1429" s="580"/>
      <c r="P1429" s="569"/>
      <c r="Q1429" s="570"/>
      <c r="R1429" s="573"/>
      <c r="S1429" s="574"/>
      <c r="T1429" s="579">
        <f>R1429-P1429</f>
        <v>0</v>
      </c>
      <c r="U1429" s="580"/>
      <c r="V1429" s="583"/>
      <c r="W1429" s="584"/>
      <c r="X1429" s="569"/>
      <c r="Y1429" s="584"/>
      <c r="Z1429" s="569"/>
      <c r="AA1429" s="584"/>
      <c r="AB1429" s="569"/>
      <c r="AC1429" s="570"/>
      <c r="AD1429" s="573"/>
      <c r="AE1429" s="574"/>
      <c r="AF1429" s="557">
        <f>IF(AB1429=0,0,(AD1429/AB1429)*100)</f>
        <v>0</v>
      </c>
      <c r="AG1429" s="558"/>
      <c r="AH1429" s="569"/>
      <c r="AI1429" s="570"/>
      <c r="AJ1429" s="573"/>
      <c r="AK1429" s="574"/>
      <c r="AL1429" s="557">
        <f>IF(AH1429=0,0,(AJ1429/AH1429)*100)</f>
        <v>0</v>
      </c>
      <c r="AM1429" s="558"/>
      <c r="AN1429" s="569"/>
      <c r="AO1429" s="570"/>
      <c r="AP1429" s="573"/>
      <c r="AQ1429" s="574"/>
      <c r="AR1429" s="557">
        <f>IF(AN1429=0,0,(AP1429/AN1429)*100)</f>
        <v>0</v>
      </c>
      <c r="AS1429" s="558"/>
      <c r="AT1429" s="561">
        <f>AB1429+AH1429+AN1429</f>
        <v>0</v>
      </c>
      <c r="AU1429" s="562"/>
      <c r="AV1429" s="565">
        <f>AD1429+AJ1429+AP1429</f>
        <v>0</v>
      </c>
      <c r="AW1429" s="566"/>
      <c r="AX1429" s="557">
        <f>IF(AT1429=0,0,(AV1429/AT1429)*100)</f>
        <v>0</v>
      </c>
      <c r="AY1429" s="558"/>
      <c r="AZ1429" s="569"/>
      <c r="BA1429" s="570"/>
      <c r="BB1429" s="573"/>
      <c r="BC1429" s="574"/>
      <c r="BD1429" s="557">
        <f>IF(AZ1429=0,0,(BB1429/AZ1429)*100)</f>
        <v>0</v>
      </c>
      <c r="BE1429" s="558"/>
      <c r="BF1429" s="561">
        <f>AT1429+AZ1429</f>
        <v>0</v>
      </c>
      <c r="BG1429" s="562"/>
      <c r="BH1429" s="565">
        <f>AV1429+BB1429</f>
        <v>0</v>
      </c>
      <c r="BI1429" s="566"/>
      <c r="BJ1429" s="557">
        <f>IF(BF1429=0,0,(BH1429/BF1429)*100)</f>
        <v>0</v>
      </c>
      <c r="BK1429" s="558"/>
      <c r="BL1429" s="602">
        <f>(AD1429*2)+(AJ1429*2)+(AP1429*3)+BB1429</f>
        <v>0</v>
      </c>
      <c r="BM1429" s="603"/>
      <c r="BN1429" s="604"/>
      <c r="BO1429" s="587">
        <f>IF(BQ1429=0,0,50*BP1429/BQ1429)</f>
        <v>0</v>
      </c>
      <c r="BP1429" s="555">
        <f t="shared" ref="BP1429" si="1344">(BL1429*BS$1427)+(N1429*BS$1428)+(X1429*BS$1429)+(R1429*BS$1430)+(V1429*BS$1431)+(Z1429*BS$1432)</f>
        <v>0</v>
      </c>
      <c r="BQ1429" s="555">
        <f t="shared" ref="BQ1429" si="1345">((AZ1429-BB1429)*BS$1434)+((AT1429-AV1429)*BS$1433)+(H1429*BS$1435)+(P1429*BS$1436)</f>
        <v>0</v>
      </c>
      <c r="BR1429" s="75" t="s">
        <v>72</v>
      </c>
      <c r="BS1429" s="76">
        <f>IF(BO1422="B",'VALUE POINTS'!L$12,IF('GAME STATS'!BO1422="C",'VALUE POINTS'!M$12,'VALUE POINTS'!K$12))</f>
        <v>2</v>
      </c>
      <c r="BT1429" s="280"/>
      <c r="BY1429" s="70"/>
    </row>
    <row r="1430" spans="1:77" ht="21.75" customHeight="1" x14ac:dyDescent="0.35">
      <c r="A1430" s="268"/>
      <c r="B1430" s="679"/>
      <c r="C1430" s="690" t="str">
        <f>IF(ROSTER!D$10="","",ROSTER!D$10)</f>
        <v/>
      </c>
      <c r="D1430" s="691"/>
      <c r="E1430" s="668"/>
      <c r="F1430" s="681"/>
      <c r="G1430" s="664"/>
      <c r="H1430" s="585"/>
      <c r="I1430" s="586"/>
      <c r="J1430" s="571"/>
      <c r="K1430" s="572"/>
      <c r="L1430" s="575"/>
      <c r="M1430" s="576"/>
      <c r="N1430" s="581" t="s">
        <v>16</v>
      </c>
      <c r="O1430" s="582"/>
      <c r="P1430" s="571"/>
      <c r="Q1430" s="572"/>
      <c r="R1430" s="575"/>
      <c r="S1430" s="576"/>
      <c r="T1430" s="581" t="s">
        <v>16</v>
      </c>
      <c r="U1430" s="582"/>
      <c r="V1430" s="585"/>
      <c r="W1430" s="586"/>
      <c r="X1430" s="571"/>
      <c r="Y1430" s="586"/>
      <c r="Z1430" s="571"/>
      <c r="AA1430" s="586"/>
      <c r="AB1430" s="571"/>
      <c r="AC1430" s="572"/>
      <c r="AD1430" s="575"/>
      <c r="AE1430" s="576"/>
      <c r="AF1430" s="577"/>
      <c r="AG1430" s="578"/>
      <c r="AH1430" s="571"/>
      <c r="AI1430" s="572"/>
      <c r="AJ1430" s="575"/>
      <c r="AK1430" s="576"/>
      <c r="AL1430" s="577"/>
      <c r="AM1430" s="578"/>
      <c r="AN1430" s="571"/>
      <c r="AO1430" s="572"/>
      <c r="AP1430" s="575"/>
      <c r="AQ1430" s="576"/>
      <c r="AR1430" s="577"/>
      <c r="AS1430" s="578"/>
      <c r="AT1430" s="627"/>
      <c r="AU1430" s="628"/>
      <c r="AV1430" s="629"/>
      <c r="AW1430" s="630"/>
      <c r="AX1430" s="577"/>
      <c r="AY1430" s="578"/>
      <c r="AZ1430" s="571"/>
      <c r="BA1430" s="572"/>
      <c r="BB1430" s="575"/>
      <c r="BC1430" s="576"/>
      <c r="BD1430" s="577"/>
      <c r="BE1430" s="578"/>
      <c r="BF1430" s="627"/>
      <c r="BG1430" s="628"/>
      <c r="BH1430" s="629"/>
      <c r="BI1430" s="630"/>
      <c r="BJ1430" s="577"/>
      <c r="BK1430" s="578"/>
      <c r="BL1430" s="605"/>
      <c r="BM1430" s="606"/>
      <c r="BN1430" s="607"/>
      <c r="BO1430" s="588"/>
      <c r="BP1430" s="556"/>
      <c r="BQ1430" s="556"/>
      <c r="BR1430" s="75" t="s">
        <v>73</v>
      </c>
      <c r="BS1430" s="76">
        <f>IF(BO1422="B",'VALUE POINTS'!L$13,IF('GAME STATS'!BO1422="C",'VALUE POINTS'!M$13,'VALUE POINTS'!K$13))</f>
        <v>2</v>
      </c>
      <c r="BT1430" s="280"/>
    </row>
    <row r="1431" spans="1:77" ht="21.75" customHeight="1" x14ac:dyDescent="0.35">
      <c r="A1431" s="268"/>
      <c r="B1431" s="678" t="str">
        <f>IF(ROSTER!B$12="","",ROSTER!B$12)</f>
        <v/>
      </c>
      <c r="C1431" s="669" t="str">
        <f>IF(ROSTER!C$12="","",ROSTER!C$12)</f>
        <v/>
      </c>
      <c r="D1431" s="670"/>
      <c r="E1431" s="667"/>
      <c r="F1431" s="680">
        <f>IF(E1431="y",1,IF(E1431="S",1,0))</f>
        <v>0</v>
      </c>
      <c r="G1431" s="663">
        <f>IF(E1431="S",1,0)</f>
        <v>0</v>
      </c>
      <c r="H1431" s="583"/>
      <c r="I1431" s="584"/>
      <c r="J1431" s="569"/>
      <c r="K1431" s="570"/>
      <c r="L1431" s="573"/>
      <c r="M1431" s="574"/>
      <c r="N1431" s="579">
        <f>L1431+J1431</f>
        <v>0</v>
      </c>
      <c r="O1431" s="580"/>
      <c r="P1431" s="569"/>
      <c r="Q1431" s="570"/>
      <c r="R1431" s="573"/>
      <c r="S1431" s="574"/>
      <c r="T1431" s="579">
        <f>R1431-P1431</f>
        <v>0</v>
      </c>
      <c r="U1431" s="580"/>
      <c r="V1431" s="583"/>
      <c r="W1431" s="584"/>
      <c r="X1431" s="569"/>
      <c r="Y1431" s="584"/>
      <c r="Z1431" s="569"/>
      <c r="AA1431" s="584"/>
      <c r="AB1431" s="569"/>
      <c r="AC1431" s="570"/>
      <c r="AD1431" s="573"/>
      <c r="AE1431" s="574"/>
      <c r="AF1431" s="557">
        <f>IF(AB1431=0,0,(AD1431/AB1431)*100)</f>
        <v>0</v>
      </c>
      <c r="AG1431" s="558"/>
      <c r="AH1431" s="569"/>
      <c r="AI1431" s="570"/>
      <c r="AJ1431" s="573"/>
      <c r="AK1431" s="574"/>
      <c r="AL1431" s="557">
        <f>IF(AH1431=0,0,(AJ1431/AH1431)*100)</f>
        <v>0</v>
      </c>
      <c r="AM1431" s="558"/>
      <c r="AN1431" s="569"/>
      <c r="AO1431" s="570"/>
      <c r="AP1431" s="573"/>
      <c r="AQ1431" s="574"/>
      <c r="AR1431" s="557">
        <f>IF(AN1431=0,0,(AP1431/AN1431)*100)</f>
        <v>0</v>
      </c>
      <c r="AS1431" s="558"/>
      <c r="AT1431" s="561">
        <f>AB1431+AH1431+AN1431</f>
        <v>0</v>
      </c>
      <c r="AU1431" s="562"/>
      <c r="AV1431" s="565">
        <f>AD1431+AJ1431+AP1431</f>
        <v>0</v>
      </c>
      <c r="AW1431" s="566"/>
      <c r="AX1431" s="557">
        <f>IF(AT1431=0,0,(AV1431/AT1431)*100)</f>
        <v>0</v>
      </c>
      <c r="AY1431" s="558"/>
      <c r="AZ1431" s="569"/>
      <c r="BA1431" s="570"/>
      <c r="BB1431" s="573"/>
      <c r="BC1431" s="574"/>
      <c r="BD1431" s="557">
        <f>IF(AZ1431=0,0,(BB1431/AZ1431)*100)</f>
        <v>0</v>
      </c>
      <c r="BE1431" s="558"/>
      <c r="BF1431" s="561">
        <f>AT1431+AZ1431</f>
        <v>0</v>
      </c>
      <c r="BG1431" s="562"/>
      <c r="BH1431" s="565">
        <f>AV1431+BB1431</f>
        <v>0</v>
      </c>
      <c r="BI1431" s="566"/>
      <c r="BJ1431" s="557">
        <f>IF(BF1431=0,0,(BH1431/BF1431)*100)</f>
        <v>0</v>
      </c>
      <c r="BK1431" s="558"/>
      <c r="BL1431" s="602">
        <f>(AD1431*2)+(AJ1431*2)+(AP1431*3)+BB1431</f>
        <v>0</v>
      </c>
      <c r="BM1431" s="603"/>
      <c r="BN1431" s="604"/>
      <c r="BO1431" s="587">
        <f t="shared" ref="BO1431" si="1346">IF(BQ1431=0,0,50*BP1431/BQ1431)</f>
        <v>0</v>
      </c>
      <c r="BP1431" s="555">
        <f t="shared" ref="BP1431" si="1347">(BL1431*BS$1427)+(N1431*BS$1428)+(X1431*BS$1429)+(R1431*BS$1430)+(V1431*BS$1431)+(Z1431*BS$1432)</f>
        <v>0</v>
      </c>
      <c r="BQ1431" s="555">
        <f t="shared" ref="BQ1431" si="1348">((AZ1431-BB1431)*BS$1434)+((AT1431-AV1431)*BS$1433)+(H1431*BS$1435)+(P1431*BS$1436)</f>
        <v>0</v>
      </c>
      <c r="BR1431" s="75" t="s">
        <v>74</v>
      </c>
      <c r="BS1431" s="76">
        <f>IF(BO1422="B",'VALUE POINTS'!L$14,IF('GAME STATS'!BO1422="C",'VALUE POINTS'!M$14,'VALUE POINTS'!K$14))</f>
        <v>2</v>
      </c>
      <c r="BT1431" s="280"/>
    </row>
    <row r="1432" spans="1:77" ht="21.75" customHeight="1" x14ac:dyDescent="0.4">
      <c r="A1432" s="268"/>
      <c r="B1432" s="679"/>
      <c r="C1432" s="690" t="str">
        <f>IF(ROSTER!D$12="","",ROSTER!D$12)</f>
        <v/>
      </c>
      <c r="D1432" s="691"/>
      <c r="E1432" s="668"/>
      <c r="F1432" s="681"/>
      <c r="G1432" s="664"/>
      <c r="H1432" s="585"/>
      <c r="I1432" s="586"/>
      <c r="J1432" s="571"/>
      <c r="K1432" s="572"/>
      <c r="L1432" s="575"/>
      <c r="M1432" s="576"/>
      <c r="N1432" s="581" t="s">
        <v>16</v>
      </c>
      <c r="O1432" s="582"/>
      <c r="P1432" s="571"/>
      <c r="Q1432" s="572"/>
      <c r="R1432" s="575"/>
      <c r="S1432" s="576"/>
      <c r="T1432" s="581" t="s">
        <v>16</v>
      </c>
      <c r="U1432" s="582"/>
      <c r="V1432" s="585"/>
      <c r="W1432" s="586"/>
      <c r="X1432" s="571"/>
      <c r="Y1432" s="586"/>
      <c r="Z1432" s="571"/>
      <c r="AA1432" s="586"/>
      <c r="AB1432" s="571"/>
      <c r="AC1432" s="572"/>
      <c r="AD1432" s="575"/>
      <c r="AE1432" s="576"/>
      <c r="AF1432" s="577"/>
      <c r="AG1432" s="578"/>
      <c r="AH1432" s="571"/>
      <c r="AI1432" s="572"/>
      <c r="AJ1432" s="575"/>
      <c r="AK1432" s="576"/>
      <c r="AL1432" s="577"/>
      <c r="AM1432" s="578"/>
      <c r="AN1432" s="571"/>
      <c r="AO1432" s="572"/>
      <c r="AP1432" s="575"/>
      <c r="AQ1432" s="576"/>
      <c r="AR1432" s="577"/>
      <c r="AS1432" s="578"/>
      <c r="AT1432" s="627"/>
      <c r="AU1432" s="628"/>
      <c r="AV1432" s="629"/>
      <c r="AW1432" s="630"/>
      <c r="AX1432" s="577"/>
      <c r="AY1432" s="578"/>
      <c r="AZ1432" s="571"/>
      <c r="BA1432" s="572"/>
      <c r="BB1432" s="575"/>
      <c r="BC1432" s="576"/>
      <c r="BD1432" s="577"/>
      <c r="BE1432" s="578"/>
      <c r="BF1432" s="627"/>
      <c r="BG1432" s="628"/>
      <c r="BH1432" s="629"/>
      <c r="BI1432" s="630"/>
      <c r="BJ1432" s="577"/>
      <c r="BK1432" s="578"/>
      <c r="BL1432" s="605"/>
      <c r="BM1432" s="606"/>
      <c r="BN1432" s="607"/>
      <c r="BO1432" s="588"/>
      <c r="BP1432" s="556"/>
      <c r="BQ1432" s="556"/>
      <c r="BR1432" s="75" t="s">
        <v>75</v>
      </c>
      <c r="BS1432" s="76">
        <f>IF(BO1422="B",'VALUE POINTS'!L$15,IF('GAME STATS'!BO1422="C",'VALUE POINTS'!M$15,'VALUE POINTS'!K$15))</f>
        <v>2</v>
      </c>
      <c r="BT1432" s="280"/>
      <c r="BY1432" s="70"/>
    </row>
    <row r="1433" spans="1:77" ht="21.75" customHeight="1" x14ac:dyDescent="0.35">
      <c r="A1433" s="268"/>
      <c r="B1433" s="678" t="str">
        <f>IF(ROSTER!B$14="","",ROSTER!B$14)</f>
        <v/>
      </c>
      <c r="C1433" s="669" t="str">
        <f>IF(ROSTER!C$14="","",ROSTER!C$14)</f>
        <v/>
      </c>
      <c r="D1433" s="670"/>
      <c r="E1433" s="667"/>
      <c r="F1433" s="680">
        <f>IF(E1433="y",1,IF(E1433="S",1,0))</f>
        <v>0</v>
      </c>
      <c r="G1433" s="663">
        <f>IF(E1433="S",1,0)</f>
        <v>0</v>
      </c>
      <c r="H1433" s="583"/>
      <c r="I1433" s="584"/>
      <c r="J1433" s="569"/>
      <c r="K1433" s="570"/>
      <c r="L1433" s="573"/>
      <c r="M1433" s="574"/>
      <c r="N1433" s="579">
        <f>L1433+J1433</f>
        <v>0</v>
      </c>
      <c r="O1433" s="580"/>
      <c r="P1433" s="569"/>
      <c r="Q1433" s="570"/>
      <c r="R1433" s="573"/>
      <c r="S1433" s="574"/>
      <c r="T1433" s="579">
        <f>R1433-P1433</f>
        <v>0</v>
      </c>
      <c r="U1433" s="580"/>
      <c r="V1433" s="583"/>
      <c r="W1433" s="584"/>
      <c r="X1433" s="569"/>
      <c r="Y1433" s="584"/>
      <c r="Z1433" s="569"/>
      <c r="AA1433" s="584"/>
      <c r="AB1433" s="569"/>
      <c r="AC1433" s="570"/>
      <c r="AD1433" s="573"/>
      <c r="AE1433" s="574"/>
      <c r="AF1433" s="557">
        <f>IF(AB1433=0,0,(AD1433/AB1433)*100)</f>
        <v>0</v>
      </c>
      <c r="AG1433" s="558"/>
      <c r="AH1433" s="569"/>
      <c r="AI1433" s="570"/>
      <c r="AJ1433" s="573"/>
      <c r="AK1433" s="574"/>
      <c r="AL1433" s="557">
        <f>IF(AH1433=0,0,(AJ1433/AH1433)*100)</f>
        <v>0</v>
      </c>
      <c r="AM1433" s="558"/>
      <c r="AN1433" s="569"/>
      <c r="AO1433" s="570"/>
      <c r="AP1433" s="573"/>
      <c r="AQ1433" s="574"/>
      <c r="AR1433" s="557">
        <f>IF(AN1433=0,0,(AP1433/AN1433)*100)</f>
        <v>0</v>
      </c>
      <c r="AS1433" s="558"/>
      <c r="AT1433" s="561">
        <f>AB1433+AH1433+AN1433</f>
        <v>0</v>
      </c>
      <c r="AU1433" s="562"/>
      <c r="AV1433" s="565">
        <f>AD1433+AJ1433+AP1433</f>
        <v>0</v>
      </c>
      <c r="AW1433" s="566"/>
      <c r="AX1433" s="557">
        <f>IF(AT1433=0,0,(AV1433/AT1433)*100)</f>
        <v>0</v>
      </c>
      <c r="AY1433" s="558"/>
      <c r="AZ1433" s="569"/>
      <c r="BA1433" s="570"/>
      <c r="BB1433" s="573"/>
      <c r="BC1433" s="574"/>
      <c r="BD1433" s="557">
        <f>IF(AZ1433=0,0,(BB1433/AZ1433)*100)</f>
        <v>0</v>
      </c>
      <c r="BE1433" s="558"/>
      <c r="BF1433" s="561">
        <f>AT1433+AZ1433</f>
        <v>0</v>
      </c>
      <c r="BG1433" s="562"/>
      <c r="BH1433" s="565">
        <f>AV1433+BB1433</f>
        <v>0</v>
      </c>
      <c r="BI1433" s="566"/>
      <c r="BJ1433" s="557">
        <f>IF(BF1433=0,0,(BH1433/BF1433)*100)</f>
        <v>0</v>
      </c>
      <c r="BK1433" s="558"/>
      <c r="BL1433" s="602">
        <f>(AD1433*2)+(AJ1433*2)+(AP1433*3)+BB1433</f>
        <v>0</v>
      </c>
      <c r="BM1433" s="603"/>
      <c r="BN1433" s="604"/>
      <c r="BO1433" s="587">
        <f t="shared" ref="BO1433" si="1349">IF(BQ1433=0,0,50*BP1433/BQ1433)</f>
        <v>0</v>
      </c>
      <c r="BP1433" s="555">
        <f t="shared" ref="BP1433" si="1350">(BL1433*BS$1427)+(N1433*BS$1428)+(X1433*BS$1429)+(R1433*BS$1430)+(V1433*BS$1431)+(Z1433*BS$1432)</f>
        <v>0</v>
      </c>
      <c r="BQ1433" s="555">
        <f t="shared" ref="BQ1433" si="1351">((AZ1433-BB1433)*BS$1434)+((AT1433-AV1433)*BS$1433)+(H1433*BS$1435)+(P1433*BS$1436)</f>
        <v>0</v>
      </c>
      <c r="BR1433" s="75" t="s">
        <v>76</v>
      </c>
      <c r="BS1433" s="76">
        <f>IF(BO1422="B",'VALUE POINTS'!L$16,IF('GAME STATS'!BO1422="C",'VALUE POINTS'!M$16,'VALUE POINTS'!K$16))</f>
        <v>2</v>
      </c>
      <c r="BT1433" s="280"/>
    </row>
    <row r="1434" spans="1:77" ht="21.75" customHeight="1" x14ac:dyDescent="0.35">
      <c r="A1434" s="268"/>
      <c r="B1434" s="679"/>
      <c r="C1434" s="690" t="str">
        <f>IF(ROSTER!D$14="","",ROSTER!D$14)</f>
        <v/>
      </c>
      <c r="D1434" s="691"/>
      <c r="E1434" s="668"/>
      <c r="F1434" s="681"/>
      <c r="G1434" s="664"/>
      <c r="H1434" s="585"/>
      <c r="I1434" s="586"/>
      <c r="J1434" s="571"/>
      <c r="K1434" s="572"/>
      <c r="L1434" s="575"/>
      <c r="M1434" s="576"/>
      <c r="N1434" s="581" t="s">
        <v>16</v>
      </c>
      <c r="O1434" s="582"/>
      <c r="P1434" s="571"/>
      <c r="Q1434" s="572"/>
      <c r="R1434" s="575"/>
      <c r="S1434" s="576"/>
      <c r="T1434" s="581" t="s">
        <v>16</v>
      </c>
      <c r="U1434" s="582"/>
      <c r="V1434" s="585"/>
      <c r="W1434" s="586"/>
      <c r="X1434" s="571"/>
      <c r="Y1434" s="586"/>
      <c r="Z1434" s="571"/>
      <c r="AA1434" s="586"/>
      <c r="AB1434" s="571"/>
      <c r="AC1434" s="572"/>
      <c r="AD1434" s="575"/>
      <c r="AE1434" s="576"/>
      <c r="AF1434" s="577"/>
      <c r="AG1434" s="578"/>
      <c r="AH1434" s="571"/>
      <c r="AI1434" s="572"/>
      <c r="AJ1434" s="575"/>
      <c r="AK1434" s="576"/>
      <c r="AL1434" s="577"/>
      <c r="AM1434" s="578"/>
      <c r="AN1434" s="571"/>
      <c r="AO1434" s="572"/>
      <c r="AP1434" s="575"/>
      <c r="AQ1434" s="576"/>
      <c r="AR1434" s="577"/>
      <c r="AS1434" s="578"/>
      <c r="AT1434" s="627"/>
      <c r="AU1434" s="628"/>
      <c r="AV1434" s="629"/>
      <c r="AW1434" s="630"/>
      <c r="AX1434" s="577"/>
      <c r="AY1434" s="578"/>
      <c r="AZ1434" s="571"/>
      <c r="BA1434" s="572"/>
      <c r="BB1434" s="575"/>
      <c r="BC1434" s="576"/>
      <c r="BD1434" s="577"/>
      <c r="BE1434" s="578"/>
      <c r="BF1434" s="627"/>
      <c r="BG1434" s="628"/>
      <c r="BH1434" s="629"/>
      <c r="BI1434" s="630"/>
      <c r="BJ1434" s="577"/>
      <c r="BK1434" s="578"/>
      <c r="BL1434" s="605"/>
      <c r="BM1434" s="606"/>
      <c r="BN1434" s="607"/>
      <c r="BO1434" s="588"/>
      <c r="BP1434" s="556"/>
      <c r="BQ1434" s="556"/>
      <c r="BR1434" s="75" t="s">
        <v>77</v>
      </c>
      <c r="BS1434" s="76">
        <f>IF(BO1422="B",'VALUE POINTS'!L$17,IF('GAME STATS'!BO1422="C",'VALUE POINTS'!M$17,'VALUE POINTS'!K$17))</f>
        <v>1</v>
      </c>
      <c r="BT1434" s="280"/>
    </row>
    <row r="1435" spans="1:77" ht="21.75" customHeight="1" x14ac:dyDescent="0.35">
      <c r="A1435" s="268"/>
      <c r="B1435" s="678" t="str">
        <f>IF(ROSTER!B$16="","",ROSTER!B$16)</f>
        <v/>
      </c>
      <c r="C1435" s="669" t="str">
        <f>IF(ROSTER!C$16="","",ROSTER!C$16)</f>
        <v/>
      </c>
      <c r="D1435" s="670"/>
      <c r="E1435" s="667"/>
      <c r="F1435" s="680">
        <f>IF(E1435="y",1,IF(E1435="S",1,0))</f>
        <v>0</v>
      </c>
      <c r="G1435" s="663">
        <f>IF(E1435="S",1,0)</f>
        <v>0</v>
      </c>
      <c r="H1435" s="583"/>
      <c r="I1435" s="584"/>
      <c r="J1435" s="569"/>
      <c r="K1435" s="570"/>
      <c r="L1435" s="573"/>
      <c r="M1435" s="574"/>
      <c r="N1435" s="579">
        <f>L1435+J1435</f>
        <v>0</v>
      </c>
      <c r="O1435" s="580"/>
      <c r="P1435" s="569"/>
      <c r="Q1435" s="570"/>
      <c r="R1435" s="573"/>
      <c r="S1435" s="574"/>
      <c r="T1435" s="579">
        <f>R1435-P1435</f>
        <v>0</v>
      </c>
      <c r="U1435" s="580"/>
      <c r="V1435" s="583"/>
      <c r="W1435" s="584"/>
      <c r="X1435" s="569"/>
      <c r="Y1435" s="584"/>
      <c r="Z1435" s="569"/>
      <c r="AA1435" s="584"/>
      <c r="AB1435" s="569"/>
      <c r="AC1435" s="570"/>
      <c r="AD1435" s="573"/>
      <c r="AE1435" s="574"/>
      <c r="AF1435" s="557">
        <f>IF(AB1435=0,0,(AD1435/AB1435)*100)</f>
        <v>0</v>
      </c>
      <c r="AG1435" s="558"/>
      <c r="AH1435" s="569"/>
      <c r="AI1435" s="570"/>
      <c r="AJ1435" s="573"/>
      <c r="AK1435" s="574"/>
      <c r="AL1435" s="557">
        <f>IF(AH1435=0,0,(AJ1435/AH1435)*100)</f>
        <v>0</v>
      </c>
      <c r="AM1435" s="558"/>
      <c r="AN1435" s="569"/>
      <c r="AO1435" s="570"/>
      <c r="AP1435" s="573"/>
      <c r="AQ1435" s="574"/>
      <c r="AR1435" s="557">
        <f>IF(AN1435=0,0,(AP1435/AN1435)*100)</f>
        <v>0</v>
      </c>
      <c r="AS1435" s="558"/>
      <c r="AT1435" s="561">
        <f>AB1435+AH1435+AN1435</f>
        <v>0</v>
      </c>
      <c r="AU1435" s="562"/>
      <c r="AV1435" s="565">
        <f>AD1435+AJ1435+AP1435</f>
        <v>0</v>
      </c>
      <c r="AW1435" s="566"/>
      <c r="AX1435" s="557">
        <f>IF(AT1435=0,0,(AV1435/AT1435)*100)</f>
        <v>0</v>
      </c>
      <c r="AY1435" s="558"/>
      <c r="AZ1435" s="569"/>
      <c r="BA1435" s="570"/>
      <c r="BB1435" s="573"/>
      <c r="BC1435" s="574"/>
      <c r="BD1435" s="557">
        <f>IF(AZ1435=0,0,(BB1435/AZ1435)*100)</f>
        <v>0</v>
      </c>
      <c r="BE1435" s="558"/>
      <c r="BF1435" s="561">
        <f>AT1435+AZ1435</f>
        <v>0</v>
      </c>
      <c r="BG1435" s="562"/>
      <c r="BH1435" s="565">
        <f>AV1435+BB1435</f>
        <v>0</v>
      </c>
      <c r="BI1435" s="566"/>
      <c r="BJ1435" s="557">
        <f>IF(BF1435=0,0,(BH1435/BF1435)*100)</f>
        <v>0</v>
      </c>
      <c r="BK1435" s="558"/>
      <c r="BL1435" s="602">
        <f>(AD1435*2)+(AJ1435*2)+(AP1435*3)+BB1435</f>
        <v>0</v>
      </c>
      <c r="BM1435" s="603"/>
      <c r="BN1435" s="604"/>
      <c r="BO1435" s="587">
        <f t="shared" ref="BO1435" si="1352">IF(BQ1435=0,0,50*BP1435/BQ1435)</f>
        <v>0</v>
      </c>
      <c r="BP1435" s="555">
        <f t="shared" ref="BP1435" si="1353">(BL1435*BS$1427)+(N1435*BS$1428)+(X1435*BS$1429)+(R1435*BS$1430)+(V1435*BS$1431)+(Z1435*BS$1432)</f>
        <v>0</v>
      </c>
      <c r="BQ1435" s="555">
        <f t="shared" ref="BQ1435" si="1354">((AZ1435-BB1435)*BS$1434)+((AT1435-AV1435)*BS$1433)+(H1435*BS$1435)+(P1435*BS$1436)</f>
        <v>0</v>
      </c>
      <c r="BR1435" s="75" t="s">
        <v>78</v>
      </c>
      <c r="BS1435" s="76">
        <f>IF(BO1422="B",'VALUE POINTS'!L$18,IF('GAME STATS'!BO1422="C",'VALUE POINTS'!M$18,'VALUE POINTS'!K$18))</f>
        <v>2</v>
      </c>
      <c r="BT1435" s="280"/>
    </row>
    <row r="1436" spans="1:77" ht="21.75" customHeight="1" x14ac:dyDescent="0.35">
      <c r="A1436" s="268"/>
      <c r="B1436" s="679"/>
      <c r="C1436" s="690" t="str">
        <f>IF(ROSTER!D$16="","",ROSTER!D$16)</f>
        <v/>
      </c>
      <c r="D1436" s="691"/>
      <c r="E1436" s="668"/>
      <c r="F1436" s="681"/>
      <c r="G1436" s="664"/>
      <c r="H1436" s="585"/>
      <c r="I1436" s="586"/>
      <c r="J1436" s="571"/>
      <c r="K1436" s="572"/>
      <c r="L1436" s="575"/>
      <c r="M1436" s="576"/>
      <c r="N1436" s="581" t="s">
        <v>16</v>
      </c>
      <c r="O1436" s="582"/>
      <c r="P1436" s="571"/>
      <c r="Q1436" s="572"/>
      <c r="R1436" s="575"/>
      <c r="S1436" s="576"/>
      <c r="T1436" s="581" t="s">
        <v>16</v>
      </c>
      <c r="U1436" s="582"/>
      <c r="V1436" s="585"/>
      <c r="W1436" s="586"/>
      <c r="X1436" s="571"/>
      <c r="Y1436" s="586"/>
      <c r="Z1436" s="571"/>
      <c r="AA1436" s="586"/>
      <c r="AB1436" s="571"/>
      <c r="AC1436" s="572"/>
      <c r="AD1436" s="575"/>
      <c r="AE1436" s="576"/>
      <c r="AF1436" s="577"/>
      <c r="AG1436" s="578"/>
      <c r="AH1436" s="571"/>
      <c r="AI1436" s="572"/>
      <c r="AJ1436" s="575"/>
      <c r="AK1436" s="576"/>
      <c r="AL1436" s="577"/>
      <c r="AM1436" s="578"/>
      <c r="AN1436" s="571"/>
      <c r="AO1436" s="572"/>
      <c r="AP1436" s="575"/>
      <c r="AQ1436" s="576"/>
      <c r="AR1436" s="577"/>
      <c r="AS1436" s="578"/>
      <c r="AT1436" s="627"/>
      <c r="AU1436" s="628"/>
      <c r="AV1436" s="629"/>
      <c r="AW1436" s="630"/>
      <c r="AX1436" s="577"/>
      <c r="AY1436" s="578"/>
      <c r="AZ1436" s="571"/>
      <c r="BA1436" s="572"/>
      <c r="BB1436" s="575"/>
      <c r="BC1436" s="576"/>
      <c r="BD1436" s="577"/>
      <c r="BE1436" s="578"/>
      <c r="BF1436" s="627"/>
      <c r="BG1436" s="628"/>
      <c r="BH1436" s="629"/>
      <c r="BI1436" s="630"/>
      <c r="BJ1436" s="577"/>
      <c r="BK1436" s="578"/>
      <c r="BL1436" s="605"/>
      <c r="BM1436" s="606"/>
      <c r="BN1436" s="607"/>
      <c r="BO1436" s="588"/>
      <c r="BP1436" s="556"/>
      <c r="BQ1436" s="556"/>
      <c r="BR1436" s="75" t="s">
        <v>79</v>
      </c>
      <c r="BS1436" s="76">
        <f>IF(BO1422="B",'VALUE POINTS'!L$19,IF('GAME STATS'!BO1422="C",'VALUE POINTS'!M$19,'VALUE POINTS'!K$19))</f>
        <v>2</v>
      </c>
      <c r="BT1436" s="280"/>
    </row>
    <row r="1437" spans="1:77" ht="21.75" customHeight="1" x14ac:dyDescent="0.25">
      <c r="A1437" s="268"/>
      <c r="B1437" s="678" t="str">
        <f>IF(ROSTER!B$18="","",ROSTER!B$18)</f>
        <v/>
      </c>
      <c r="C1437" s="669" t="str">
        <f>IF(ROSTER!C$18="","",ROSTER!C$18)</f>
        <v/>
      </c>
      <c r="D1437" s="670"/>
      <c r="E1437" s="667"/>
      <c r="F1437" s="680">
        <f>IF(E1437="y",1,IF(E1437="S",1,0))</f>
        <v>0</v>
      </c>
      <c r="G1437" s="663">
        <f>IF(E1437="S",1,0)</f>
        <v>0</v>
      </c>
      <c r="H1437" s="583"/>
      <c r="I1437" s="584"/>
      <c r="J1437" s="569"/>
      <c r="K1437" s="570"/>
      <c r="L1437" s="573"/>
      <c r="M1437" s="574"/>
      <c r="N1437" s="579">
        <f>L1437+J1437</f>
        <v>0</v>
      </c>
      <c r="O1437" s="580"/>
      <c r="P1437" s="569"/>
      <c r="Q1437" s="570"/>
      <c r="R1437" s="573"/>
      <c r="S1437" s="574"/>
      <c r="T1437" s="579">
        <f>R1437-P1437</f>
        <v>0</v>
      </c>
      <c r="U1437" s="580"/>
      <c r="V1437" s="583"/>
      <c r="W1437" s="584"/>
      <c r="X1437" s="569"/>
      <c r="Y1437" s="584"/>
      <c r="Z1437" s="569"/>
      <c r="AA1437" s="584"/>
      <c r="AB1437" s="569"/>
      <c r="AC1437" s="570"/>
      <c r="AD1437" s="573"/>
      <c r="AE1437" s="574"/>
      <c r="AF1437" s="557">
        <f>IF(AB1437=0,0,(AD1437/AB1437)*100)</f>
        <v>0</v>
      </c>
      <c r="AG1437" s="558"/>
      <c r="AH1437" s="569"/>
      <c r="AI1437" s="570"/>
      <c r="AJ1437" s="573"/>
      <c r="AK1437" s="574"/>
      <c r="AL1437" s="557">
        <f>IF(AH1437=0,0,(AJ1437/AH1437)*100)</f>
        <v>0</v>
      </c>
      <c r="AM1437" s="558"/>
      <c r="AN1437" s="569"/>
      <c r="AO1437" s="570"/>
      <c r="AP1437" s="573"/>
      <c r="AQ1437" s="574"/>
      <c r="AR1437" s="557">
        <f>IF(AN1437=0,0,(AP1437/AN1437)*100)</f>
        <v>0</v>
      </c>
      <c r="AS1437" s="558"/>
      <c r="AT1437" s="561">
        <f>AB1437+AH1437+AN1437</f>
        <v>0</v>
      </c>
      <c r="AU1437" s="562"/>
      <c r="AV1437" s="565">
        <f>AD1437+AJ1437+AP1437</f>
        <v>0</v>
      </c>
      <c r="AW1437" s="566"/>
      <c r="AX1437" s="557">
        <f>IF(AT1437=0,0,(AV1437/AT1437)*100)</f>
        <v>0</v>
      </c>
      <c r="AY1437" s="558"/>
      <c r="AZ1437" s="569"/>
      <c r="BA1437" s="570"/>
      <c r="BB1437" s="573"/>
      <c r="BC1437" s="574"/>
      <c r="BD1437" s="557">
        <f>IF(AZ1437=0,0,(BB1437/AZ1437)*100)</f>
        <v>0</v>
      </c>
      <c r="BE1437" s="558"/>
      <c r="BF1437" s="561">
        <f>AT1437+AZ1437</f>
        <v>0</v>
      </c>
      <c r="BG1437" s="562"/>
      <c r="BH1437" s="565">
        <f>AV1437+BB1437</f>
        <v>0</v>
      </c>
      <c r="BI1437" s="566"/>
      <c r="BJ1437" s="557">
        <f>IF(BF1437=0,0,(BH1437/BF1437)*100)</f>
        <v>0</v>
      </c>
      <c r="BK1437" s="558"/>
      <c r="BL1437" s="602">
        <f>(AD1437*2)+(AJ1437*2)+(AP1437*3)+BB1437</f>
        <v>0</v>
      </c>
      <c r="BM1437" s="603"/>
      <c r="BN1437" s="604"/>
      <c r="BO1437" s="587">
        <f t="shared" ref="BO1437" si="1355">IF(BQ1437=0,0,50*BP1437/BQ1437)</f>
        <v>0</v>
      </c>
      <c r="BP1437" s="555">
        <f t="shared" ref="BP1437" si="1356">(BL1437*BS$1427)+(N1437*BS$1428)+(X1437*BS$1429)+(R1437*BS$1430)+(V1437*BS$1431)+(Z1437*BS$1432)</f>
        <v>0</v>
      </c>
      <c r="BQ1437" s="555">
        <f t="shared" ref="BQ1437" si="1357">((AZ1437-BB1437)*BS$1434)+((AT1437-AV1437)*BS$1433)+(H1437*BS$1435)+(P1437*BS$1436)</f>
        <v>0</v>
      </c>
      <c r="BR1437" s="65"/>
      <c r="BS1437" s="65"/>
      <c r="BT1437" s="280"/>
    </row>
    <row r="1438" spans="1:77" ht="21.75" customHeight="1" x14ac:dyDescent="0.25">
      <c r="A1438" s="268"/>
      <c r="B1438" s="679"/>
      <c r="C1438" s="690" t="str">
        <f>IF(ROSTER!D$18="","",ROSTER!D$18)</f>
        <v/>
      </c>
      <c r="D1438" s="691"/>
      <c r="E1438" s="668"/>
      <c r="F1438" s="681"/>
      <c r="G1438" s="664"/>
      <c r="H1438" s="585"/>
      <c r="I1438" s="586"/>
      <c r="J1438" s="571"/>
      <c r="K1438" s="572"/>
      <c r="L1438" s="575"/>
      <c r="M1438" s="576"/>
      <c r="N1438" s="581" t="s">
        <v>16</v>
      </c>
      <c r="O1438" s="582"/>
      <c r="P1438" s="571"/>
      <c r="Q1438" s="572"/>
      <c r="R1438" s="575"/>
      <c r="S1438" s="576"/>
      <c r="T1438" s="581" t="s">
        <v>16</v>
      </c>
      <c r="U1438" s="582"/>
      <c r="V1438" s="585"/>
      <c r="W1438" s="586"/>
      <c r="X1438" s="571"/>
      <c r="Y1438" s="586"/>
      <c r="Z1438" s="571"/>
      <c r="AA1438" s="586"/>
      <c r="AB1438" s="571"/>
      <c r="AC1438" s="572"/>
      <c r="AD1438" s="575"/>
      <c r="AE1438" s="576"/>
      <c r="AF1438" s="577"/>
      <c r="AG1438" s="578"/>
      <c r="AH1438" s="571"/>
      <c r="AI1438" s="572"/>
      <c r="AJ1438" s="575"/>
      <c r="AK1438" s="576"/>
      <c r="AL1438" s="577"/>
      <c r="AM1438" s="578"/>
      <c r="AN1438" s="571"/>
      <c r="AO1438" s="572"/>
      <c r="AP1438" s="575"/>
      <c r="AQ1438" s="576"/>
      <c r="AR1438" s="577"/>
      <c r="AS1438" s="578"/>
      <c r="AT1438" s="627"/>
      <c r="AU1438" s="628"/>
      <c r="AV1438" s="629"/>
      <c r="AW1438" s="630"/>
      <c r="AX1438" s="577"/>
      <c r="AY1438" s="578"/>
      <c r="AZ1438" s="571"/>
      <c r="BA1438" s="572"/>
      <c r="BB1438" s="575"/>
      <c r="BC1438" s="576"/>
      <c r="BD1438" s="577"/>
      <c r="BE1438" s="578"/>
      <c r="BF1438" s="627"/>
      <c r="BG1438" s="628"/>
      <c r="BH1438" s="629"/>
      <c r="BI1438" s="630"/>
      <c r="BJ1438" s="577"/>
      <c r="BK1438" s="578"/>
      <c r="BL1438" s="605"/>
      <c r="BM1438" s="606"/>
      <c r="BN1438" s="607"/>
      <c r="BO1438" s="588"/>
      <c r="BP1438" s="556"/>
      <c r="BQ1438" s="556"/>
      <c r="BR1438" s="65"/>
      <c r="BS1438" s="65"/>
      <c r="BT1438" s="268"/>
    </row>
    <row r="1439" spans="1:77" ht="21.75" customHeight="1" x14ac:dyDescent="0.25">
      <c r="A1439" s="268"/>
      <c r="B1439" s="678" t="str">
        <f>IF(ROSTER!B$20="","",ROSTER!B$20)</f>
        <v/>
      </c>
      <c r="C1439" s="669" t="str">
        <f>IF(ROSTER!C$20="","",ROSTER!C$20)</f>
        <v/>
      </c>
      <c r="D1439" s="670"/>
      <c r="E1439" s="667"/>
      <c r="F1439" s="680">
        <f>IF(E1439="y",1,IF(E1439="S",1,0))</f>
        <v>0</v>
      </c>
      <c r="G1439" s="663">
        <f>IF(E1439="S",1,0)</f>
        <v>0</v>
      </c>
      <c r="H1439" s="583"/>
      <c r="I1439" s="584"/>
      <c r="J1439" s="569"/>
      <c r="K1439" s="570"/>
      <c r="L1439" s="573"/>
      <c r="M1439" s="574"/>
      <c r="N1439" s="579">
        <f>L1439+J1439</f>
        <v>0</v>
      </c>
      <c r="O1439" s="580"/>
      <c r="P1439" s="569"/>
      <c r="Q1439" s="570"/>
      <c r="R1439" s="573"/>
      <c r="S1439" s="574"/>
      <c r="T1439" s="579">
        <f>R1439-P1439</f>
        <v>0</v>
      </c>
      <c r="U1439" s="580"/>
      <c r="V1439" s="583"/>
      <c r="W1439" s="584"/>
      <c r="X1439" s="569"/>
      <c r="Y1439" s="584"/>
      <c r="Z1439" s="569"/>
      <c r="AA1439" s="584"/>
      <c r="AB1439" s="569"/>
      <c r="AC1439" s="570"/>
      <c r="AD1439" s="573"/>
      <c r="AE1439" s="574"/>
      <c r="AF1439" s="557">
        <f>IF(AB1439=0,0,(AD1439/AB1439)*100)</f>
        <v>0</v>
      </c>
      <c r="AG1439" s="558"/>
      <c r="AH1439" s="569"/>
      <c r="AI1439" s="570"/>
      <c r="AJ1439" s="573"/>
      <c r="AK1439" s="574"/>
      <c r="AL1439" s="557">
        <f>IF(AH1439=0,0,(AJ1439/AH1439)*100)</f>
        <v>0</v>
      </c>
      <c r="AM1439" s="558"/>
      <c r="AN1439" s="569"/>
      <c r="AO1439" s="570"/>
      <c r="AP1439" s="573"/>
      <c r="AQ1439" s="574"/>
      <c r="AR1439" s="557">
        <f>IF(AN1439=0,0,(AP1439/AN1439)*100)</f>
        <v>0</v>
      </c>
      <c r="AS1439" s="558"/>
      <c r="AT1439" s="561">
        <f>AB1439+AH1439+AN1439</f>
        <v>0</v>
      </c>
      <c r="AU1439" s="562"/>
      <c r="AV1439" s="565">
        <f>AD1439+AJ1439+AP1439</f>
        <v>0</v>
      </c>
      <c r="AW1439" s="566"/>
      <c r="AX1439" s="557">
        <f>IF(AT1439=0,0,(AV1439/AT1439)*100)</f>
        <v>0</v>
      </c>
      <c r="AY1439" s="558"/>
      <c r="AZ1439" s="569"/>
      <c r="BA1439" s="570"/>
      <c r="BB1439" s="573"/>
      <c r="BC1439" s="574"/>
      <c r="BD1439" s="557">
        <f>IF(AZ1439=0,0,(BB1439/AZ1439)*100)</f>
        <v>0</v>
      </c>
      <c r="BE1439" s="558"/>
      <c r="BF1439" s="561">
        <f>AT1439+AZ1439</f>
        <v>0</v>
      </c>
      <c r="BG1439" s="562"/>
      <c r="BH1439" s="565">
        <f>AV1439+BB1439</f>
        <v>0</v>
      </c>
      <c r="BI1439" s="566"/>
      <c r="BJ1439" s="557">
        <f>IF(BF1439=0,0,(BH1439/BF1439)*100)</f>
        <v>0</v>
      </c>
      <c r="BK1439" s="558"/>
      <c r="BL1439" s="602">
        <f>(AD1439*2)+(AJ1439*2)+(AP1439*3)+BB1439</f>
        <v>0</v>
      </c>
      <c r="BM1439" s="603"/>
      <c r="BN1439" s="604"/>
      <c r="BO1439" s="587">
        <f t="shared" ref="BO1439" si="1358">IF(BQ1439=0,0,50*BP1439/BQ1439)</f>
        <v>0</v>
      </c>
      <c r="BP1439" s="555">
        <f t="shared" ref="BP1439" si="1359">(BL1439*BS$1427)+(N1439*BS$1428)+(X1439*BS$1429)+(R1439*BS$1430)+(V1439*BS$1431)+(Z1439*BS$1432)</f>
        <v>0</v>
      </c>
      <c r="BQ1439" s="555">
        <f t="shared" ref="BQ1439" si="1360">((AZ1439-BB1439)*BS$1434)+((AT1439-AV1439)*BS$1433)+(H1439*BS$1435)+(P1439*BS$1436)</f>
        <v>0</v>
      </c>
      <c r="BR1439" s="65"/>
      <c r="BS1439" s="65"/>
      <c r="BT1439" s="268"/>
    </row>
    <row r="1440" spans="1:77" ht="21.75" customHeight="1" x14ac:dyDescent="0.25">
      <c r="A1440" s="268"/>
      <c r="B1440" s="679"/>
      <c r="C1440" s="690" t="str">
        <f>IF(ROSTER!D$20="","",ROSTER!D$20)</f>
        <v/>
      </c>
      <c r="D1440" s="691"/>
      <c r="E1440" s="668"/>
      <c r="F1440" s="681"/>
      <c r="G1440" s="664"/>
      <c r="H1440" s="585"/>
      <c r="I1440" s="586"/>
      <c r="J1440" s="571"/>
      <c r="K1440" s="572"/>
      <c r="L1440" s="575"/>
      <c r="M1440" s="576"/>
      <c r="N1440" s="581" t="s">
        <v>16</v>
      </c>
      <c r="O1440" s="582"/>
      <c r="P1440" s="571"/>
      <c r="Q1440" s="572"/>
      <c r="R1440" s="575"/>
      <c r="S1440" s="576"/>
      <c r="T1440" s="581" t="s">
        <v>16</v>
      </c>
      <c r="U1440" s="582"/>
      <c r="V1440" s="585"/>
      <c r="W1440" s="586"/>
      <c r="X1440" s="571"/>
      <c r="Y1440" s="586"/>
      <c r="Z1440" s="571"/>
      <c r="AA1440" s="586"/>
      <c r="AB1440" s="571"/>
      <c r="AC1440" s="572"/>
      <c r="AD1440" s="575"/>
      <c r="AE1440" s="576"/>
      <c r="AF1440" s="577"/>
      <c r="AG1440" s="578"/>
      <c r="AH1440" s="571"/>
      <c r="AI1440" s="572"/>
      <c r="AJ1440" s="575"/>
      <c r="AK1440" s="576"/>
      <c r="AL1440" s="577"/>
      <c r="AM1440" s="578"/>
      <c r="AN1440" s="571"/>
      <c r="AO1440" s="572"/>
      <c r="AP1440" s="575"/>
      <c r="AQ1440" s="576"/>
      <c r="AR1440" s="577"/>
      <c r="AS1440" s="578"/>
      <c r="AT1440" s="627"/>
      <c r="AU1440" s="628"/>
      <c r="AV1440" s="629"/>
      <c r="AW1440" s="630"/>
      <c r="AX1440" s="577"/>
      <c r="AY1440" s="578"/>
      <c r="AZ1440" s="571"/>
      <c r="BA1440" s="572"/>
      <c r="BB1440" s="575"/>
      <c r="BC1440" s="576"/>
      <c r="BD1440" s="577"/>
      <c r="BE1440" s="578"/>
      <c r="BF1440" s="627"/>
      <c r="BG1440" s="628"/>
      <c r="BH1440" s="629"/>
      <c r="BI1440" s="630"/>
      <c r="BJ1440" s="577"/>
      <c r="BK1440" s="578"/>
      <c r="BL1440" s="605"/>
      <c r="BM1440" s="606"/>
      <c r="BN1440" s="607"/>
      <c r="BO1440" s="588"/>
      <c r="BP1440" s="556"/>
      <c r="BQ1440" s="556"/>
      <c r="BR1440" s="65"/>
      <c r="BS1440" s="65"/>
      <c r="BT1440" s="268"/>
    </row>
    <row r="1441" spans="1:72" ht="21.75" customHeight="1" x14ac:dyDescent="0.25">
      <c r="A1441" s="268"/>
      <c r="B1441" s="678" t="str">
        <f>IF(ROSTER!B$22="","",ROSTER!B$22)</f>
        <v/>
      </c>
      <c r="C1441" s="669" t="str">
        <f>IF(ROSTER!C$22="","",ROSTER!C$22)</f>
        <v/>
      </c>
      <c r="D1441" s="670"/>
      <c r="E1441" s="667"/>
      <c r="F1441" s="680">
        <f>IF(E1441="y",1,IF(E1441="S",1,0))</f>
        <v>0</v>
      </c>
      <c r="G1441" s="663">
        <f>IF(E1441="S",1,0)</f>
        <v>0</v>
      </c>
      <c r="H1441" s="583"/>
      <c r="I1441" s="584"/>
      <c r="J1441" s="569"/>
      <c r="K1441" s="570"/>
      <c r="L1441" s="573"/>
      <c r="M1441" s="574"/>
      <c r="N1441" s="579">
        <f>L1441+J1441</f>
        <v>0</v>
      </c>
      <c r="O1441" s="580"/>
      <c r="P1441" s="569"/>
      <c r="Q1441" s="570"/>
      <c r="R1441" s="573"/>
      <c r="S1441" s="574"/>
      <c r="T1441" s="579">
        <f>R1441-P1441</f>
        <v>0</v>
      </c>
      <c r="U1441" s="580"/>
      <c r="V1441" s="583"/>
      <c r="W1441" s="584"/>
      <c r="X1441" s="569"/>
      <c r="Y1441" s="584"/>
      <c r="Z1441" s="569"/>
      <c r="AA1441" s="584"/>
      <c r="AB1441" s="569"/>
      <c r="AC1441" s="570"/>
      <c r="AD1441" s="573"/>
      <c r="AE1441" s="574"/>
      <c r="AF1441" s="557">
        <f>IF(AB1441=0,0,(AD1441/AB1441)*100)</f>
        <v>0</v>
      </c>
      <c r="AG1441" s="558"/>
      <c r="AH1441" s="569"/>
      <c r="AI1441" s="570"/>
      <c r="AJ1441" s="573"/>
      <c r="AK1441" s="574"/>
      <c r="AL1441" s="557">
        <f>IF(AH1441=0,0,(AJ1441/AH1441)*100)</f>
        <v>0</v>
      </c>
      <c r="AM1441" s="558"/>
      <c r="AN1441" s="569"/>
      <c r="AO1441" s="570"/>
      <c r="AP1441" s="573"/>
      <c r="AQ1441" s="574"/>
      <c r="AR1441" s="557">
        <f>IF(AN1441=0,0,(AP1441/AN1441)*100)</f>
        <v>0</v>
      </c>
      <c r="AS1441" s="558"/>
      <c r="AT1441" s="561">
        <f>AB1441+AH1441+AN1441</f>
        <v>0</v>
      </c>
      <c r="AU1441" s="562"/>
      <c r="AV1441" s="565">
        <f>AD1441+AJ1441+AP1441</f>
        <v>0</v>
      </c>
      <c r="AW1441" s="566"/>
      <c r="AX1441" s="557">
        <f>IF(AT1441=0,0,(AV1441/AT1441)*100)</f>
        <v>0</v>
      </c>
      <c r="AY1441" s="558"/>
      <c r="AZ1441" s="569"/>
      <c r="BA1441" s="570"/>
      <c r="BB1441" s="573"/>
      <c r="BC1441" s="574"/>
      <c r="BD1441" s="557">
        <f>IF(AZ1441=0,0,(BB1441/AZ1441)*100)</f>
        <v>0</v>
      </c>
      <c r="BE1441" s="558"/>
      <c r="BF1441" s="561">
        <f>AT1441+AZ1441</f>
        <v>0</v>
      </c>
      <c r="BG1441" s="562"/>
      <c r="BH1441" s="565">
        <f>AV1441+BB1441</f>
        <v>0</v>
      </c>
      <c r="BI1441" s="566"/>
      <c r="BJ1441" s="557">
        <f>IF(BF1441=0,0,(BH1441/BF1441)*100)</f>
        <v>0</v>
      </c>
      <c r="BK1441" s="558"/>
      <c r="BL1441" s="602">
        <f>(AD1441*2)+(AJ1441*2)+(AP1441*3)+BB1441</f>
        <v>0</v>
      </c>
      <c r="BM1441" s="603"/>
      <c r="BN1441" s="604"/>
      <c r="BO1441" s="587">
        <f t="shared" ref="BO1441" si="1361">IF(BQ1441=0,0,50*BP1441/BQ1441)</f>
        <v>0</v>
      </c>
      <c r="BP1441" s="555">
        <f t="shared" ref="BP1441" si="1362">(BL1441*BS$1427)+(N1441*BS$1428)+(X1441*BS$1429)+(R1441*BS$1430)+(V1441*BS$1431)+(Z1441*BS$1432)</f>
        <v>0</v>
      </c>
      <c r="BQ1441" s="555">
        <f t="shared" ref="BQ1441" si="1363">((AZ1441-BB1441)*BS$1434)+((AT1441-AV1441)*BS$1433)+(H1441*BS$1435)+(P1441*BS$1436)</f>
        <v>0</v>
      </c>
      <c r="BR1441" s="65"/>
      <c r="BS1441" s="65"/>
      <c r="BT1441" s="268"/>
    </row>
    <row r="1442" spans="1:72" ht="21.75" customHeight="1" x14ac:dyDescent="0.25">
      <c r="A1442" s="268"/>
      <c r="B1442" s="679"/>
      <c r="C1442" s="690" t="str">
        <f>IF(ROSTER!D$22="","",ROSTER!D$22)</f>
        <v/>
      </c>
      <c r="D1442" s="691"/>
      <c r="E1442" s="668"/>
      <c r="F1442" s="681"/>
      <c r="G1442" s="664"/>
      <c r="H1442" s="585"/>
      <c r="I1442" s="586"/>
      <c r="J1442" s="571"/>
      <c r="K1442" s="572"/>
      <c r="L1442" s="575"/>
      <c r="M1442" s="576"/>
      <c r="N1442" s="581" t="s">
        <v>16</v>
      </c>
      <c r="O1442" s="582"/>
      <c r="P1442" s="571"/>
      <c r="Q1442" s="572"/>
      <c r="R1442" s="575"/>
      <c r="S1442" s="576"/>
      <c r="T1442" s="581" t="s">
        <v>16</v>
      </c>
      <c r="U1442" s="582"/>
      <c r="V1442" s="585"/>
      <c r="W1442" s="586"/>
      <c r="X1442" s="571"/>
      <c r="Y1442" s="586"/>
      <c r="Z1442" s="571"/>
      <c r="AA1442" s="586"/>
      <c r="AB1442" s="571"/>
      <c r="AC1442" s="572"/>
      <c r="AD1442" s="575"/>
      <c r="AE1442" s="576"/>
      <c r="AF1442" s="577"/>
      <c r="AG1442" s="578"/>
      <c r="AH1442" s="571"/>
      <c r="AI1442" s="572"/>
      <c r="AJ1442" s="575"/>
      <c r="AK1442" s="576"/>
      <c r="AL1442" s="577"/>
      <c r="AM1442" s="578"/>
      <c r="AN1442" s="571"/>
      <c r="AO1442" s="572"/>
      <c r="AP1442" s="575"/>
      <c r="AQ1442" s="576"/>
      <c r="AR1442" s="577"/>
      <c r="AS1442" s="578"/>
      <c r="AT1442" s="627"/>
      <c r="AU1442" s="628"/>
      <c r="AV1442" s="629"/>
      <c r="AW1442" s="630"/>
      <c r="AX1442" s="577"/>
      <c r="AY1442" s="578"/>
      <c r="AZ1442" s="571"/>
      <c r="BA1442" s="572"/>
      <c r="BB1442" s="575"/>
      <c r="BC1442" s="576"/>
      <c r="BD1442" s="577"/>
      <c r="BE1442" s="578"/>
      <c r="BF1442" s="627"/>
      <c r="BG1442" s="628"/>
      <c r="BH1442" s="629"/>
      <c r="BI1442" s="630"/>
      <c r="BJ1442" s="577"/>
      <c r="BK1442" s="578"/>
      <c r="BL1442" s="605"/>
      <c r="BM1442" s="606"/>
      <c r="BN1442" s="607"/>
      <c r="BO1442" s="588"/>
      <c r="BP1442" s="556"/>
      <c r="BQ1442" s="556"/>
      <c r="BR1442" s="65"/>
      <c r="BS1442" s="65"/>
      <c r="BT1442" s="268"/>
    </row>
    <row r="1443" spans="1:72" ht="21.75" customHeight="1" x14ac:dyDescent="0.25">
      <c r="A1443" s="268"/>
      <c r="B1443" s="678" t="str">
        <f>IF(ROSTER!B$24="","",ROSTER!B$24)</f>
        <v/>
      </c>
      <c r="C1443" s="669" t="str">
        <f>IF(ROSTER!C$24="","",ROSTER!C$24)</f>
        <v/>
      </c>
      <c r="D1443" s="670"/>
      <c r="E1443" s="667"/>
      <c r="F1443" s="680">
        <f>IF(E1443="y",1,IF(E1443="S",1,0))</f>
        <v>0</v>
      </c>
      <c r="G1443" s="663">
        <f>IF(E1443="S",1,0)</f>
        <v>0</v>
      </c>
      <c r="H1443" s="583"/>
      <c r="I1443" s="584"/>
      <c r="J1443" s="569"/>
      <c r="K1443" s="570"/>
      <c r="L1443" s="573"/>
      <c r="M1443" s="574"/>
      <c r="N1443" s="579">
        <f>L1443+J1443</f>
        <v>0</v>
      </c>
      <c r="O1443" s="580"/>
      <c r="P1443" s="569"/>
      <c r="Q1443" s="570"/>
      <c r="R1443" s="573"/>
      <c r="S1443" s="574"/>
      <c r="T1443" s="579">
        <f>R1443-P1443</f>
        <v>0</v>
      </c>
      <c r="U1443" s="580"/>
      <c r="V1443" s="583"/>
      <c r="W1443" s="584"/>
      <c r="X1443" s="569"/>
      <c r="Y1443" s="584"/>
      <c r="Z1443" s="569"/>
      <c r="AA1443" s="584"/>
      <c r="AB1443" s="569"/>
      <c r="AC1443" s="570"/>
      <c r="AD1443" s="573"/>
      <c r="AE1443" s="574"/>
      <c r="AF1443" s="557">
        <f>IF(AB1443=0,0,(AD1443/AB1443)*100)</f>
        <v>0</v>
      </c>
      <c r="AG1443" s="558"/>
      <c r="AH1443" s="569"/>
      <c r="AI1443" s="570"/>
      <c r="AJ1443" s="573"/>
      <c r="AK1443" s="574"/>
      <c r="AL1443" s="557">
        <f>IF(AH1443=0,0,(AJ1443/AH1443)*100)</f>
        <v>0</v>
      </c>
      <c r="AM1443" s="558"/>
      <c r="AN1443" s="569"/>
      <c r="AO1443" s="570"/>
      <c r="AP1443" s="573"/>
      <c r="AQ1443" s="574"/>
      <c r="AR1443" s="557">
        <f>IF(AN1443=0,0,(AP1443/AN1443)*100)</f>
        <v>0</v>
      </c>
      <c r="AS1443" s="558"/>
      <c r="AT1443" s="561">
        <f>AB1443+AH1443+AN1443</f>
        <v>0</v>
      </c>
      <c r="AU1443" s="562"/>
      <c r="AV1443" s="565">
        <f>AD1443+AJ1443+AP1443</f>
        <v>0</v>
      </c>
      <c r="AW1443" s="566"/>
      <c r="AX1443" s="557">
        <f>IF(AT1443=0,0,(AV1443/AT1443)*100)</f>
        <v>0</v>
      </c>
      <c r="AY1443" s="558"/>
      <c r="AZ1443" s="569"/>
      <c r="BA1443" s="570"/>
      <c r="BB1443" s="573"/>
      <c r="BC1443" s="574"/>
      <c r="BD1443" s="557">
        <f>IF(AZ1443=0,0,(BB1443/AZ1443)*100)</f>
        <v>0</v>
      </c>
      <c r="BE1443" s="558"/>
      <c r="BF1443" s="561">
        <f>AT1443+AZ1443</f>
        <v>0</v>
      </c>
      <c r="BG1443" s="562"/>
      <c r="BH1443" s="565">
        <f>AV1443+BB1443</f>
        <v>0</v>
      </c>
      <c r="BI1443" s="566"/>
      <c r="BJ1443" s="557">
        <f>IF(BF1443=0,0,(BH1443/BF1443)*100)</f>
        <v>0</v>
      </c>
      <c r="BK1443" s="558"/>
      <c r="BL1443" s="602">
        <f>(AD1443*2)+(AJ1443*2)+(AP1443*3)+BB1443</f>
        <v>0</v>
      </c>
      <c r="BM1443" s="603"/>
      <c r="BN1443" s="604"/>
      <c r="BO1443" s="587">
        <f t="shared" ref="BO1443" si="1364">IF(BQ1443=0,0,50*BP1443/BQ1443)</f>
        <v>0</v>
      </c>
      <c r="BP1443" s="555">
        <f t="shared" ref="BP1443" si="1365">(BL1443*BS$1427)+(N1443*BS$1428)+(X1443*BS$1429)+(R1443*BS$1430)+(V1443*BS$1431)+(Z1443*BS$1432)</f>
        <v>0</v>
      </c>
      <c r="BQ1443" s="555">
        <f t="shared" ref="BQ1443" si="1366">((AZ1443-BB1443)*BS$1434)+((AT1443-AV1443)*BS$1433)+(H1443*BS$1435)+(P1443*BS$1436)</f>
        <v>0</v>
      </c>
      <c r="BR1443" s="65"/>
      <c r="BS1443" s="65"/>
      <c r="BT1443" s="268"/>
    </row>
    <row r="1444" spans="1:72" ht="21.75" customHeight="1" x14ac:dyDescent="0.25">
      <c r="A1444" s="268"/>
      <c r="B1444" s="679"/>
      <c r="C1444" s="690" t="str">
        <f>IF(ROSTER!D$24="","",ROSTER!D$24)</f>
        <v/>
      </c>
      <c r="D1444" s="691"/>
      <c r="E1444" s="668"/>
      <c r="F1444" s="681"/>
      <c r="G1444" s="664"/>
      <c r="H1444" s="585"/>
      <c r="I1444" s="586"/>
      <c r="J1444" s="571"/>
      <c r="K1444" s="572"/>
      <c r="L1444" s="575"/>
      <c r="M1444" s="576"/>
      <c r="N1444" s="581" t="s">
        <v>16</v>
      </c>
      <c r="O1444" s="582"/>
      <c r="P1444" s="571"/>
      <c r="Q1444" s="572"/>
      <c r="R1444" s="575"/>
      <c r="S1444" s="576"/>
      <c r="T1444" s="581" t="s">
        <v>16</v>
      </c>
      <c r="U1444" s="582"/>
      <c r="V1444" s="585"/>
      <c r="W1444" s="586"/>
      <c r="X1444" s="571"/>
      <c r="Y1444" s="586"/>
      <c r="Z1444" s="571"/>
      <c r="AA1444" s="586"/>
      <c r="AB1444" s="571"/>
      <c r="AC1444" s="572"/>
      <c r="AD1444" s="575"/>
      <c r="AE1444" s="576"/>
      <c r="AF1444" s="577"/>
      <c r="AG1444" s="578"/>
      <c r="AH1444" s="571"/>
      <c r="AI1444" s="572"/>
      <c r="AJ1444" s="575"/>
      <c r="AK1444" s="576"/>
      <c r="AL1444" s="577"/>
      <c r="AM1444" s="578"/>
      <c r="AN1444" s="571"/>
      <c r="AO1444" s="572"/>
      <c r="AP1444" s="575"/>
      <c r="AQ1444" s="576"/>
      <c r="AR1444" s="577"/>
      <c r="AS1444" s="578"/>
      <c r="AT1444" s="627"/>
      <c r="AU1444" s="628"/>
      <c r="AV1444" s="629"/>
      <c r="AW1444" s="630"/>
      <c r="AX1444" s="577"/>
      <c r="AY1444" s="578"/>
      <c r="AZ1444" s="571"/>
      <c r="BA1444" s="572"/>
      <c r="BB1444" s="575"/>
      <c r="BC1444" s="576"/>
      <c r="BD1444" s="577"/>
      <c r="BE1444" s="578"/>
      <c r="BF1444" s="627"/>
      <c r="BG1444" s="628"/>
      <c r="BH1444" s="629"/>
      <c r="BI1444" s="630"/>
      <c r="BJ1444" s="577"/>
      <c r="BK1444" s="578"/>
      <c r="BL1444" s="605"/>
      <c r="BM1444" s="606"/>
      <c r="BN1444" s="607"/>
      <c r="BO1444" s="588"/>
      <c r="BP1444" s="556"/>
      <c r="BQ1444" s="556"/>
      <c r="BR1444" s="65"/>
      <c r="BS1444" s="65"/>
      <c r="BT1444" s="268"/>
    </row>
    <row r="1445" spans="1:72" ht="21.75" customHeight="1" x14ac:dyDescent="0.25">
      <c r="A1445" s="268"/>
      <c r="B1445" s="678" t="str">
        <f>IF(ROSTER!B$26="","",ROSTER!B$26)</f>
        <v/>
      </c>
      <c r="C1445" s="669" t="str">
        <f>IF(ROSTER!C$26="","",ROSTER!C$26)</f>
        <v/>
      </c>
      <c r="D1445" s="670"/>
      <c r="E1445" s="667"/>
      <c r="F1445" s="680">
        <f>IF(E1445="y",1,IF(E1445="S",1,0))</f>
        <v>0</v>
      </c>
      <c r="G1445" s="663">
        <f>IF(E1445="S",1,0)</f>
        <v>0</v>
      </c>
      <c r="H1445" s="583"/>
      <c r="I1445" s="584"/>
      <c r="J1445" s="569"/>
      <c r="K1445" s="570"/>
      <c r="L1445" s="573"/>
      <c r="M1445" s="574"/>
      <c r="N1445" s="579">
        <f>L1445+J1445</f>
        <v>0</v>
      </c>
      <c r="O1445" s="580"/>
      <c r="P1445" s="569"/>
      <c r="Q1445" s="570"/>
      <c r="R1445" s="573"/>
      <c r="S1445" s="574"/>
      <c r="T1445" s="579">
        <f>R1445-P1445</f>
        <v>0</v>
      </c>
      <c r="U1445" s="580"/>
      <c r="V1445" s="583"/>
      <c r="W1445" s="584"/>
      <c r="X1445" s="569"/>
      <c r="Y1445" s="584"/>
      <c r="Z1445" s="569"/>
      <c r="AA1445" s="584"/>
      <c r="AB1445" s="569"/>
      <c r="AC1445" s="570"/>
      <c r="AD1445" s="573"/>
      <c r="AE1445" s="574"/>
      <c r="AF1445" s="557">
        <f>IF(AB1445=0,0,(AD1445/AB1445)*100)</f>
        <v>0</v>
      </c>
      <c r="AG1445" s="558"/>
      <c r="AH1445" s="569"/>
      <c r="AI1445" s="570"/>
      <c r="AJ1445" s="573"/>
      <c r="AK1445" s="574"/>
      <c r="AL1445" s="557">
        <f>IF(AH1445=0,0,(AJ1445/AH1445)*100)</f>
        <v>0</v>
      </c>
      <c r="AM1445" s="558"/>
      <c r="AN1445" s="569"/>
      <c r="AO1445" s="570"/>
      <c r="AP1445" s="573"/>
      <c r="AQ1445" s="574"/>
      <c r="AR1445" s="557">
        <f>IF(AN1445=0,0,(AP1445/AN1445)*100)</f>
        <v>0</v>
      </c>
      <c r="AS1445" s="558"/>
      <c r="AT1445" s="561">
        <f>AB1445+AH1445+AN1445</f>
        <v>0</v>
      </c>
      <c r="AU1445" s="562"/>
      <c r="AV1445" s="565">
        <f>AD1445+AJ1445+AP1445</f>
        <v>0</v>
      </c>
      <c r="AW1445" s="566"/>
      <c r="AX1445" s="557">
        <f>IF(AT1445=0,0,(AV1445/AT1445)*100)</f>
        <v>0</v>
      </c>
      <c r="AY1445" s="558"/>
      <c r="AZ1445" s="569"/>
      <c r="BA1445" s="570"/>
      <c r="BB1445" s="573"/>
      <c r="BC1445" s="574"/>
      <c r="BD1445" s="557">
        <f>IF(AZ1445=0,0,(BB1445/AZ1445)*100)</f>
        <v>0</v>
      </c>
      <c r="BE1445" s="558"/>
      <c r="BF1445" s="561">
        <f>AT1445+AZ1445</f>
        <v>0</v>
      </c>
      <c r="BG1445" s="562"/>
      <c r="BH1445" s="565">
        <f>AV1445+BB1445</f>
        <v>0</v>
      </c>
      <c r="BI1445" s="566"/>
      <c r="BJ1445" s="557">
        <f>IF(BF1445=0,0,(BH1445/BF1445)*100)</f>
        <v>0</v>
      </c>
      <c r="BK1445" s="558"/>
      <c r="BL1445" s="602">
        <f>(AD1445*2)+(AJ1445*2)+(AP1445*3)+BB1445</f>
        <v>0</v>
      </c>
      <c r="BM1445" s="603"/>
      <c r="BN1445" s="604"/>
      <c r="BO1445" s="587">
        <f t="shared" ref="BO1445" si="1367">IF(BQ1445=0,0,50*BP1445/BQ1445)</f>
        <v>0</v>
      </c>
      <c r="BP1445" s="555">
        <f t="shared" ref="BP1445" si="1368">(BL1445*BS$1427)+(N1445*BS$1428)+(X1445*BS$1429)+(R1445*BS$1430)+(V1445*BS$1431)+(Z1445*BS$1432)</f>
        <v>0</v>
      </c>
      <c r="BQ1445" s="555">
        <f t="shared" ref="BQ1445" si="1369">((AZ1445-BB1445)*BS$1434)+((AT1445-AV1445)*BS$1433)+(H1445*BS$1435)+(P1445*BS$1436)</f>
        <v>0</v>
      </c>
      <c r="BR1445" s="65"/>
      <c r="BS1445" s="65"/>
      <c r="BT1445" s="268"/>
    </row>
    <row r="1446" spans="1:72" ht="21.75" customHeight="1" x14ac:dyDescent="0.25">
      <c r="A1446" s="268"/>
      <c r="B1446" s="679"/>
      <c r="C1446" s="690" t="str">
        <f>IF(ROSTER!D$26="","",ROSTER!D$26)</f>
        <v/>
      </c>
      <c r="D1446" s="691"/>
      <c r="E1446" s="668"/>
      <c r="F1446" s="681"/>
      <c r="G1446" s="664"/>
      <c r="H1446" s="585"/>
      <c r="I1446" s="586"/>
      <c r="J1446" s="571"/>
      <c r="K1446" s="572"/>
      <c r="L1446" s="575"/>
      <c r="M1446" s="576"/>
      <c r="N1446" s="581" t="s">
        <v>16</v>
      </c>
      <c r="O1446" s="582"/>
      <c r="P1446" s="571"/>
      <c r="Q1446" s="572"/>
      <c r="R1446" s="575"/>
      <c r="S1446" s="576"/>
      <c r="T1446" s="581" t="s">
        <v>16</v>
      </c>
      <c r="U1446" s="582"/>
      <c r="V1446" s="585"/>
      <c r="W1446" s="586"/>
      <c r="X1446" s="571"/>
      <c r="Y1446" s="586"/>
      <c r="Z1446" s="571"/>
      <c r="AA1446" s="586"/>
      <c r="AB1446" s="571"/>
      <c r="AC1446" s="572"/>
      <c r="AD1446" s="575"/>
      <c r="AE1446" s="576"/>
      <c r="AF1446" s="577"/>
      <c r="AG1446" s="578"/>
      <c r="AH1446" s="571"/>
      <c r="AI1446" s="572"/>
      <c r="AJ1446" s="575"/>
      <c r="AK1446" s="576"/>
      <c r="AL1446" s="577"/>
      <c r="AM1446" s="578"/>
      <c r="AN1446" s="571"/>
      <c r="AO1446" s="572"/>
      <c r="AP1446" s="575"/>
      <c r="AQ1446" s="576"/>
      <c r="AR1446" s="577"/>
      <c r="AS1446" s="578"/>
      <c r="AT1446" s="627"/>
      <c r="AU1446" s="628"/>
      <c r="AV1446" s="629"/>
      <c r="AW1446" s="630"/>
      <c r="AX1446" s="577"/>
      <c r="AY1446" s="578"/>
      <c r="AZ1446" s="571"/>
      <c r="BA1446" s="572"/>
      <c r="BB1446" s="575"/>
      <c r="BC1446" s="576"/>
      <c r="BD1446" s="577"/>
      <c r="BE1446" s="578"/>
      <c r="BF1446" s="627"/>
      <c r="BG1446" s="628"/>
      <c r="BH1446" s="629"/>
      <c r="BI1446" s="630"/>
      <c r="BJ1446" s="577"/>
      <c r="BK1446" s="578"/>
      <c r="BL1446" s="605"/>
      <c r="BM1446" s="606"/>
      <c r="BN1446" s="607"/>
      <c r="BO1446" s="588"/>
      <c r="BP1446" s="556"/>
      <c r="BQ1446" s="556"/>
      <c r="BR1446" s="65"/>
      <c r="BS1446" s="65"/>
      <c r="BT1446" s="268"/>
    </row>
    <row r="1447" spans="1:72" ht="21.75" customHeight="1" x14ac:dyDescent="0.25">
      <c r="A1447" s="268"/>
      <c r="B1447" s="678" t="str">
        <f>IF(ROSTER!B$28="","",ROSTER!B$28)</f>
        <v/>
      </c>
      <c r="C1447" s="669" t="str">
        <f>IF(ROSTER!C$28="","",ROSTER!C$28)</f>
        <v/>
      </c>
      <c r="D1447" s="670"/>
      <c r="E1447" s="667"/>
      <c r="F1447" s="680">
        <f>IF(E1447="y",1,IF(E1447="S",1,0))</f>
        <v>0</v>
      </c>
      <c r="G1447" s="663">
        <f>IF(E1447="S",1,0)</f>
        <v>0</v>
      </c>
      <c r="H1447" s="583"/>
      <c r="I1447" s="584"/>
      <c r="J1447" s="569"/>
      <c r="K1447" s="570"/>
      <c r="L1447" s="573"/>
      <c r="M1447" s="574"/>
      <c r="N1447" s="579">
        <f>L1447+J1447</f>
        <v>0</v>
      </c>
      <c r="O1447" s="580"/>
      <c r="P1447" s="569"/>
      <c r="Q1447" s="570"/>
      <c r="R1447" s="573"/>
      <c r="S1447" s="574"/>
      <c r="T1447" s="579">
        <f>R1447-P1447</f>
        <v>0</v>
      </c>
      <c r="U1447" s="580"/>
      <c r="V1447" s="583"/>
      <c r="W1447" s="584"/>
      <c r="X1447" s="569"/>
      <c r="Y1447" s="584"/>
      <c r="Z1447" s="569"/>
      <c r="AA1447" s="584"/>
      <c r="AB1447" s="569"/>
      <c r="AC1447" s="570"/>
      <c r="AD1447" s="573"/>
      <c r="AE1447" s="574"/>
      <c r="AF1447" s="557">
        <f>IF(AB1447=0,0,(AD1447/AB1447)*100)</f>
        <v>0</v>
      </c>
      <c r="AG1447" s="558"/>
      <c r="AH1447" s="569"/>
      <c r="AI1447" s="570"/>
      <c r="AJ1447" s="573"/>
      <c r="AK1447" s="574"/>
      <c r="AL1447" s="557">
        <f>IF(AH1447=0,0,(AJ1447/AH1447)*100)</f>
        <v>0</v>
      </c>
      <c r="AM1447" s="558"/>
      <c r="AN1447" s="569"/>
      <c r="AO1447" s="570"/>
      <c r="AP1447" s="573"/>
      <c r="AQ1447" s="574"/>
      <c r="AR1447" s="557">
        <f>IF(AN1447=0,0,(AP1447/AN1447)*100)</f>
        <v>0</v>
      </c>
      <c r="AS1447" s="558"/>
      <c r="AT1447" s="561">
        <f>AB1447+AH1447+AN1447</f>
        <v>0</v>
      </c>
      <c r="AU1447" s="562"/>
      <c r="AV1447" s="565">
        <f>AD1447+AJ1447+AP1447</f>
        <v>0</v>
      </c>
      <c r="AW1447" s="566"/>
      <c r="AX1447" s="557">
        <f>IF(AT1447=0,0,(AV1447/AT1447)*100)</f>
        <v>0</v>
      </c>
      <c r="AY1447" s="558"/>
      <c r="AZ1447" s="569"/>
      <c r="BA1447" s="570"/>
      <c r="BB1447" s="573"/>
      <c r="BC1447" s="574"/>
      <c r="BD1447" s="557">
        <f>IF(AZ1447=0,0,(BB1447/AZ1447)*100)</f>
        <v>0</v>
      </c>
      <c r="BE1447" s="558"/>
      <c r="BF1447" s="561">
        <f>AT1447+AZ1447</f>
        <v>0</v>
      </c>
      <c r="BG1447" s="562"/>
      <c r="BH1447" s="565">
        <f>AV1447+BB1447</f>
        <v>0</v>
      </c>
      <c r="BI1447" s="566"/>
      <c r="BJ1447" s="557">
        <f>IF(BF1447=0,0,(BH1447/BF1447)*100)</f>
        <v>0</v>
      </c>
      <c r="BK1447" s="558"/>
      <c r="BL1447" s="602">
        <f>(AD1447*2)+(AJ1447*2)+(AP1447*3)+BB1447</f>
        <v>0</v>
      </c>
      <c r="BM1447" s="603"/>
      <c r="BN1447" s="604"/>
      <c r="BO1447" s="587">
        <f t="shared" ref="BO1447" si="1370">IF(BQ1447=0,0,50*BP1447/BQ1447)</f>
        <v>0</v>
      </c>
      <c r="BP1447" s="555">
        <f t="shared" ref="BP1447" si="1371">(BL1447*BS$1427)+(N1447*BS$1428)+(X1447*BS$1429)+(R1447*BS$1430)+(V1447*BS$1431)+(Z1447*BS$1432)</f>
        <v>0</v>
      </c>
      <c r="BQ1447" s="555">
        <f t="shared" ref="BQ1447" si="1372">((AZ1447-BB1447)*BS$1434)+((AT1447-AV1447)*BS$1433)+(H1447*BS$1435)+(P1447*BS$1436)</f>
        <v>0</v>
      </c>
      <c r="BR1447" s="65"/>
      <c r="BS1447" s="65"/>
      <c r="BT1447" s="268"/>
    </row>
    <row r="1448" spans="1:72" ht="21.75" customHeight="1" x14ac:dyDescent="0.25">
      <c r="A1448" s="268"/>
      <c r="B1448" s="679"/>
      <c r="C1448" s="690" t="str">
        <f>IF(ROSTER!D$28="","",ROSTER!D$28)</f>
        <v/>
      </c>
      <c r="D1448" s="691"/>
      <c r="E1448" s="668"/>
      <c r="F1448" s="681"/>
      <c r="G1448" s="664"/>
      <c r="H1448" s="585"/>
      <c r="I1448" s="586"/>
      <c r="J1448" s="571"/>
      <c r="K1448" s="572"/>
      <c r="L1448" s="575"/>
      <c r="M1448" s="576"/>
      <c r="N1448" s="581" t="s">
        <v>16</v>
      </c>
      <c r="O1448" s="582"/>
      <c r="P1448" s="571"/>
      <c r="Q1448" s="572"/>
      <c r="R1448" s="575"/>
      <c r="S1448" s="576"/>
      <c r="T1448" s="581" t="s">
        <v>16</v>
      </c>
      <c r="U1448" s="582"/>
      <c r="V1448" s="585"/>
      <c r="W1448" s="586"/>
      <c r="X1448" s="571"/>
      <c r="Y1448" s="586"/>
      <c r="Z1448" s="571"/>
      <c r="AA1448" s="586"/>
      <c r="AB1448" s="571"/>
      <c r="AC1448" s="572"/>
      <c r="AD1448" s="575"/>
      <c r="AE1448" s="576"/>
      <c r="AF1448" s="577"/>
      <c r="AG1448" s="578"/>
      <c r="AH1448" s="571"/>
      <c r="AI1448" s="572"/>
      <c r="AJ1448" s="575"/>
      <c r="AK1448" s="576"/>
      <c r="AL1448" s="577"/>
      <c r="AM1448" s="578"/>
      <c r="AN1448" s="571"/>
      <c r="AO1448" s="572"/>
      <c r="AP1448" s="575"/>
      <c r="AQ1448" s="576"/>
      <c r="AR1448" s="577"/>
      <c r="AS1448" s="578"/>
      <c r="AT1448" s="627"/>
      <c r="AU1448" s="628"/>
      <c r="AV1448" s="629"/>
      <c r="AW1448" s="630"/>
      <c r="AX1448" s="577"/>
      <c r="AY1448" s="578"/>
      <c r="AZ1448" s="571"/>
      <c r="BA1448" s="572"/>
      <c r="BB1448" s="575"/>
      <c r="BC1448" s="576"/>
      <c r="BD1448" s="577"/>
      <c r="BE1448" s="578"/>
      <c r="BF1448" s="627"/>
      <c r="BG1448" s="628"/>
      <c r="BH1448" s="629"/>
      <c r="BI1448" s="630"/>
      <c r="BJ1448" s="577"/>
      <c r="BK1448" s="578"/>
      <c r="BL1448" s="605"/>
      <c r="BM1448" s="606"/>
      <c r="BN1448" s="607"/>
      <c r="BO1448" s="588"/>
      <c r="BP1448" s="556"/>
      <c r="BQ1448" s="556"/>
      <c r="BR1448" s="65"/>
      <c r="BS1448" s="65"/>
      <c r="BT1448" s="268"/>
    </row>
    <row r="1449" spans="1:72" ht="21.75" customHeight="1" x14ac:dyDescent="0.25">
      <c r="A1449" s="268"/>
      <c r="B1449" s="678" t="str">
        <f>IF(ROSTER!B$30="","",ROSTER!B$30)</f>
        <v/>
      </c>
      <c r="C1449" s="669" t="str">
        <f>IF(ROSTER!C$30="","",ROSTER!C$30)</f>
        <v/>
      </c>
      <c r="D1449" s="670"/>
      <c r="E1449" s="667"/>
      <c r="F1449" s="680">
        <f>IF(E1449="y",1,IF(E1449="S",1,0))</f>
        <v>0</v>
      </c>
      <c r="G1449" s="663">
        <f>IF(E1449="S",1,0)</f>
        <v>0</v>
      </c>
      <c r="H1449" s="583"/>
      <c r="I1449" s="584"/>
      <c r="J1449" s="569"/>
      <c r="K1449" s="570"/>
      <c r="L1449" s="573"/>
      <c r="M1449" s="574"/>
      <c r="N1449" s="579">
        <f>L1449+J1449</f>
        <v>0</v>
      </c>
      <c r="O1449" s="580"/>
      <c r="P1449" s="569"/>
      <c r="Q1449" s="570"/>
      <c r="R1449" s="573"/>
      <c r="S1449" s="574"/>
      <c r="T1449" s="579">
        <f>R1449-P1449</f>
        <v>0</v>
      </c>
      <c r="U1449" s="580"/>
      <c r="V1449" s="583"/>
      <c r="W1449" s="584"/>
      <c r="X1449" s="569"/>
      <c r="Y1449" s="584"/>
      <c r="Z1449" s="569"/>
      <c r="AA1449" s="584"/>
      <c r="AB1449" s="569"/>
      <c r="AC1449" s="570"/>
      <c r="AD1449" s="573"/>
      <c r="AE1449" s="574"/>
      <c r="AF1449" s="557">
        <f>IF(AB1449=0,0,(AD1449/AB1449)*100)</f>
        <v>0</v>
      </c>
      <c r="AG1449" s="558"/>
      <c r="AH1449" s="569"/>
      <c r="AI1449" s="570"/>
      <c r="AJ1449" s="573"/>
      <c r="AK1449" s="574"/>
      <c r="AL1449" s="557">
        <f>IF(AH1449=0,0,(AJ1449/AH1449)*100)</f>
        <v>0</v>
      </c>
      <c r="AM1449" s="558"/>
      <c r="AN1449" s="569"/>
      <c r="AO1449" s="570"/>
      <c r="AP1449" s="573"/>
      <c r="AQ1449" s="574"/>
      <c r="AR1449" s="557">
        <f>IF(AN1449=0,0,(AP1449/AN1449)*100)</f>
        <v>0</v>
      </c>
      <c r="AS1449" s="558"/>
      <c r="AT1449" s="561">
        <f>AB1449+AH1449+AN1449</f>
        <v>0</v>
      </c>
      <c r="AU1449" s="562"/>
      <c r="AV1449" s="565">
        <f>AD1449+AJ1449+AP1449</f>
        <v>0</v>
      </c>
      <c r="AW1449" s="566"/>
      <c r="AX1449" s="557">
        <f>IF(AT1449=0,0,(AV1449/AT1449)*100)</f>
        <v>0</v>
      </c>
      <c r="AY1449" s="558"/>
      <c r="AZ1449" s="569"/>
      <c r="BA1449" s="570"/>
      <c r="BB1449" s="573"/>
      <c r="BC1449" s="574"/>
      <c r="BD1449" s="557">
        <f>IF(AZ1449=0,0,(BB1449/AZ1449)*100)</f>
        <v>0</v>
      </c>
      <c r="BE1449" s="558"/>
      <c r="BF1449" s="561">
        <f>AT1449+AZ1449</f>
        <v>0</v>
      </c>
      <c r="BG1449" s="562"/>
      <c r="BH1449" s="565">
        <f>AV1449+BB1449</f>
        <v>0</v>
      </c>
      <c r="BI1449" s="566"/>
      <c r="BJ1449" s="557">
        <f>IF(BF1449=0,0,(BH1449/BF1449)*100)</f>
        <v>0</v>
      </c>
      <c r="BK1449" s="558"/>
      <c r="BL1449" s="602">
        <f>(AD1449*2)+(AJ1449*2)+(AP1449*3)+BB1449</f>
        <v>0</v>
      </c>
      <c r="BM1449" s="603"/>
      <c r="BN1449" s="604"/>
      <c r="BO1449" s="587">
        <f t="shared" ref="BO1449" si="1373">IF(BQ1449=0,0,50*BP1449/BQ1449)</f>
        <v>0</v>
      </c>
      <c r="BP1449" s="555">
        <f t="shared" ref="BP1449" si="1374">(BL1449*BS$1427)+(N1449*BS$1428)+(X1449*BS$1429)+(R1449*BS$1430)+(V1449*BS$1431)+(Z1449*BS$1432)</f>
        <v>0</v>
      </c>
      <c r="BQ1449" s="555">
        <f t="shared" ref="BQ1449" si="1375">((AZ1449-BB1449)*BS$1434)+((AT1449-AV1449)*BS$1433)+(H1449*BS$1435)+(P1449*BS$1436)</f>
        <v>0</v>
      </c>
      <c r="BR1449" s="65"/>
      <c r="BS1449" s="65"/>
      <c r="BT1449" s="268"/>
    </row>
    <row r="1450" spans="1:72" ht="21.75" customHeight="1" x14ac:dyDescent="0.25">
      <c r="A1450" s="268"/>
      <c r="B1450" s="679"/>
      <c r="C1450" s="690" t="str">
        <f>IF(ROSTER!D$30="","",ROSTER!D$30)</f>
        <v/>
      </c>
      <c r="D1450" s="691"/>
      <c r="E1450" s="668"/>
      <c r="F1450" s="681"/>
      <c r="G1450" s="664"/>
      <c r="H1450" s="585"/>
      <c r="I1450" s="586"/>
      <c r="J1450" s="571"/>
      <c r="K1450" s="572"/>
      <c r="L1450" s="575"/>
      <c r="M1450" s="576"/>
      <c r="N1450" s="581" t="s">
        <v>16</v>
      </c>
      <c r="O1450" s="582"/>
      <c r="P1450" s="571"/>
      <c r="Q1450" s="572"/>
      <c r="R1450" s="575"/>
      <c r="S1450" s="576"/>
      <c r="T1450" s="581" t="s">
        <v>16</v>
      </c>
      <c r="U1450" s="582"/>
      <c r="V1450" s="585"/>
      <c r="W1450" s="586"/>
      <c r="X1450" s="571"/>
      <c r="Y1450" s="586"/>
      <c r="Z1450" s="571"/>
      <c r="AA1450" s="586"/>
      <c r="AB1450" s="571"/>
      <c r="AC1450" s="572"/>
      <c r="AD1450" s="575"/>
      <c r="AE1450" s="576"/>
      <c r="AF1450" s="577"/>
      <c r="AG1450" s="578"/>
      <c r="AH1450" s="571"/>
      <c r="AI1450" s="572"/>
      <c r="AJ1450" s="575"/>
      <c r="AK1450" s="576"/>
      <c r="AL1450" s="577"/>
      <c r="AM1450" s="578"/>
      <c r="AN1450" s="571"/>
      <c r="AO1450" s="572"/>
      <c r="AP1450" s="575"/>
      <c r="AQ1450" s="576"/>
      <c r="AR1450" s="577"/>
      <c r="AS1450" s="578"/>
      <c r="AT1450" s="627"/>
      <c r="AU1450" s="628"/>
      <c r="AV1450" s="629"/>
      <c r="AW1450" s="630"/>
      <c r="AX1450" s="577"/>
      <c r="AY1450" s="578"/>
      <c r="AZ1450" s="571"/>
      <c r="BA1450" s="572"/>
      <c r="BB1450" s="575"/>
      <c r="BC1450" s="576"/>
      <c r="BD1450" s="577"/>
      <c r="BE1450" s="578"/>
      <c r="BF1450" s="627"/>
      <c r="BG1450" s="628"/>
      <c r="BH1450" s="629"/>
      <c r="BI1450" s="630"/>
      <c r="BJ1450" s="577"/>
      <c r="BK1450" s="578"/>
      <c r="BL1450" s="605"/>
      <c r="BM1450" s="606"/>
      <c r="BN1450" s="607"/>
      <c r="BO1450" s="588"/>
      <c r="BP1450" s="556"/>
      <c r="BQ1450" s="556"/>
      <c r="BR1450" s="65"/>
      <c r="BS1450" s="65"/>
      <c r="BT1450" s="268"/>
    </row>
    <row r="1451" spans="1:72" ht="21.75" customHeight="1" x14ac:dyDescent="0.25">
      <c r="A1451" s="268"/>
      <c r="B1451" s="678" t="str">
        <f>IF(ROSTER!B$32="","",ROSTER!B$32)</f>
        <v/>
      </c>
      <c r="C1451" s="669" t="str">
        <f>IF(ROSTER!C$32="","",ROSTER!C$32)</f>
        <v/>
      </c>
      <c r="D1451" s="670"/>
      <c r="E1451" s="667"/>
      <c r="F1451" s="680">
        <f>IF(E1451="y",1,IF(E1451="S",1,0))</f>
        <v>0</v>
      </c>
      <c r="G1451" s="663">
        <f>IF(E1451="S",1,0)</f>
        <v>0</v>
      </c>
      <c r="H1451" s="583"/>
      <c r="I1451" s="584"/>
      <c r="J1451" s="569"/>
      <c r="K1451" s="570"/>
      <c r="L1451" s="573"/>
      <c r="M1451" s="574"/>
      <c r="N1451" s="579">
        <f>L1451+J1451</f>
        <v>0</v>
      </c>
      <c r="O1451" s="580"/>
      <c r="P1451" s="569"/>
      <c r="Q1451" s="570"/>
      <c r="R1451" s="573"/>
      <c r="S1451" s="574"/>
      <c r="T1451" s="579">
        <f>R1451-P1451</f>
        <v>0</v>
      </c>
      <c r="U1451" s="580"/>
      <c r="V1451" s="583"/>
      <c r="W1451" s="584"/>
      <c r="X1451" s="569"/>
      <c r="Y1451" s="584"/>
      <c r="Z1451" s="569"/>
      <c r="AA1451" s="584"/>
      <c r="AB1451" s="569"/>
      <c r="AC1451" s="570"/>
      <c r="AD1451" s="573"/>
      <c r="AE1451" s="574"/>
      <c r="AF1451" s="557">
        <f>IF(AB1451=0,0,(AD1451/AB1451)*100)</f>
        <v>0</v>
      </c>
      <c r="AG1451" s="558"/>
      <c r="AH1451" s="569"/>
      <c r="AI1451" s="570"/>
      <c r="AJ1451" s="573"/>
      <c r="AK1451" s="574"/>
      <c r="AL1451" s="557">
        <f>IF(AH1451=0,0,(AJ1451/AH1451)*100)</f>
        <v>0</v>
      </c>
      <c r="AM1451" s="558"/>
      <c r="AN1451" s="569"/>
      <c r="AO1451" s="570"/>
      <c r="AP1451" s="573"/>
      <c r="AQ1451" s="574"/>
      <c r="AR1451" s="557">
        <f>IF(AN1451=0,0,(AP1451/AN1451)*100)</f>
        <v>0</v>
      </c>
      <c r="AS1451" s="558"/>
      <c r="AT1451" s="561">
        <f>AB1451+AH1451+AN1451</f>
        <v>0</v>
      </c>
      <c r="AU1451" s="562"/>
      <c r="AV1451" s="565">
        <f>AD1451+AJ1451+AP1451</f>
        <v>0</v>
      </c>
      <c r="AW1451" s="566"/>
      <c r="AX1451" s="557">
        <f>IF(AT1451=0,0,(AV1451/AT1451)*100)</f>
        <v>0</v>
      </c>
      <c r="AY1451" s="558"/>
      <c r="AZ1451" s="569"/>
      <c r="BA1451" s="570"/>
      <c r="BB1451" s="573"/>
      <c r="BC1451" s="574"/>
      <c r="BD1451" s="557">
        <f>IF(AZ1451=0,0,(BB1451/AZ1451)*100)</f>
        <v>0</v>
      </c>
      <c r="BE1451" s="558"/>
      <c r="BF1451" s="561">
        <f>AT1451+AZ1451</f>
        <v>0</v>
      </c>
      <c r="BG1451" s="562"/>
      <c r="BH1451" s="565">
        <f>AV1451+BB1451</f>
        <v>0</v>
      </c>
      <c r="BI1451" s="566"/>
      <c r="BJ1451" s="557">
        <f>IF(BF1451=0,0,(BH1451/BF1451)*100)</f>
        <v>0</v>
      </c>
      <c r="BK1451" s="558"/>
      <c r="BL1451" s="602">
        <f>(AD1451*2)+(AJ1451*2)+(AP1451*3)+BB1451</f>
        <v>0</v>
      </c>
      <c r="BM1451" s="603"/>
      <c r="BN1451" s="604"/>
      <c r="BO1451" s="587">
        <f t="shared" ref="BO1451" si="1376">IF(BQ1451=0,0,50*BP1451/BQ1451)</f>
        <v>0</v>
      </c>
      <c r="BP1451" s="555">
        <f t="shared" ref="BP1451" si="1377">(BL1451*BS$1427)+(N1451*BS$1428)+(X1451*BS$1429)+(R1451*BS$1430)+(V1451*BS$1431)+(Z1451*BS$1432)</f>
        <v>0</v>
      </c>
      <c r="BQ1451" s="555">
        <f t="shared" ref="BQ1451" si="1378">((AZ1451-BB1451)*BS$1434)+((AT1451-AV1451)*BS$1433)+(H1451*BS$1435)+(P1451*BS$1436)</f>
        <v>0</v>
      </c>
      <c r="BR1451" s="65"/>
      <c r="BS1451" s="65"/>
      <c r="BT1451" s="268"/>
    </row>
    <row r="1452" spans="1:72" ht="21.75" customHeight="1" x14ac:dyDescent="0.25">
      <c r="A1452" s="268"/>
      <c r="B1452" s="679"/>
      <c r="C1452" s="690" t="str">
        <f>IF(ROSTER!D$32="","",ROSTER!D$32)</f>
        <v/>
      </c>
      <c r="D1452" s="691"/>
      <c r="E1452" s="668"/>
      <c r="F1452" s="681"/>
      <c r="G1452" s="664"/>
      <c r="H1452" s="585"/>
      <c r="I1452" s="586"/>
      <c r="J1452" s="571"/>
      <c r="K1452" s="572"/>
      <c r="L1452" s="575"/>
      <c r="M1452" s="576"/>
      <c r="N1452" s="581" t="s">
        <v>16</v>
      </c>
      <c r="O1452" s="582"/>
      <c r="P1452" s="571"/>
      <c r="Q1452" s="572"/>
      <c r="R1452" s="575"/>
      <c r="S1452" s="576"/>
      <c r="T1452" s="581" t="s">
        <v>16</v>
      </c>
      <c r="U1452" s="582"/>
      <c r="V1452" s="585"/>
      <c r="W1452" s="586"/>
      <c r="X1452" s="571"/>
      <c r="Y1452" s="586"/>
      <c r="Z1452" s="571"/>
      <c r="AA1452" s="586"/>
      <c r="AB1452" s="571"/>
      <c r="AC1452" s="572"/>
      <c r="AD1452" s="575"/>
      <c r="AE1452" s="576"/>
      <c r="AF1452" s="577"/>
      <c r="AG1452" s="578"/>
      <c r="AH1452" s="571"/>
      <c r="AI1452" s="572"/>
      <c r="AJ1452" s="575"/>
      <c r="AK1452" s="576"/>
      <c r="AL1452" s="577"/>
      <c r="AM1452" s="578"/>
      <c r="AN1452" s="571"/>
      <c r="AO1452" s="572"/>
      <c r="AP1452" s="575"/>
      <c r="AQ1452" s="576"/>
      <c r="AR1452" s="577"/>
      <c r="AS1452" s="578"/>
      <c r="AT1452" s="627"/>
      <c r="AU1452" s="628"/>
      <c r="AV1452" s="629"/>
      <c r="AW1452" s="630"/>
      <c r="AX1452" s="577"/>
      <c r="AY1452" s="578"/>
      <c r="AZ1452" s="571"/>
      <c r="BA1452" s="572"/>
      <c r="BB1452" s="575"/>
      <c r="BC1452" s="576"/>
      <c r="BD1452" s="577"/>
      <c r="BE1452" s="578"/>
      <c r="BF1452" s="627"/>
      <c r="BG1452" s="628"/>
      <c r="BH1452" s="629"/>
      <c r="BI1452" s="630"/>
      <c r="BJ1452" s="577"/>
      <c r="BK1452" s="578"/>
      <c r="BL1452" s="605"/>
      <c r="BM1452" s="606"/>
      <c r="BN1452" s="607"/>
      <c r="BO1452" s="588"/>
      <c r="BP1452" s="556"/>
      <c r="BQ1452" s="556"/>
      <c r="BR1452" s="65"/>
      <c r="BS1452" s="65"/>
      <c r="BT1452" s="268"/>
    </row>
    <row r="1453" spans="1:72" ht="21.75" customHeight="1" x14ac:dyDescent="0.25">
      <c r="A1453" s="268"/>
      <c r="B1453" s="678" t="str">
        <f>IF(ROSTER!B$34="","",ROSTER!B$34)</f>
        <v/>
      </c>
      <c r="C1453" s="669" t="str">
        <f>IF(ROSTER!C$34="","",ROSTER!C$34)</f>
        <v/>
      </c>
      <c r="D1453" s="670"/>
      <c r="E1453" s="667"/>
      <c r="F1453" s="680">
        <f>IF(E1453="y",1,IF(E1453="S",1,0))</f>
        <v>0</v>
      </c>
      <c r="G1453" s="663">
        <f>IF(E1453="S",1,0)</f>
        <v>0</v>
      </c>
      <c r="H1453" s="583"/>
      <c r="I1453" s="584"/>
      <c r="J1453" s="569"/>
      <c r="K1453" s="570"/>
      <c r="L1453" s="573"/>
      <c r="M1453" s="574"/>
      <c r="N1453" s="579">
        <f>L1453+J1453</f>
        <v>0</v>
      </c>
      <c r="O1453" s="580"/>
      <c r="P1453" s="569"/>
      <c r="Q1453" s="570"/>
      <c r="R1453" s="573"/>
      <c r="S1453" s="574"/>
      <c r="T1453" s="579">
        <f>R1453-P1453</f>
        <v>0</v>
      </c>
      <c r="U1453" s="580"/>
      <c r="V1453" s="583"/>
      <c r="W1453" s="584"/>
      <c r="X1453" s="569"/>
      <c r="Y1453" s="584"/>
      <c r="Z1453" s="569"/>
      <c r="AA1453" s="584"/>
      <c r="AB1453" s="569"/>
      <c r="AC1453" s="570"/>
      <c r="AD1453" s="573"/>
      <c r="AE1453" s="574"/>
      <c r="AF1453" s="557">
        <f>IF(AB1453=0,0,(AD1453/AB1453)*100)</f>
        <v>0</v>
      </c>
      <c r="AG1453" s="558"/>
      <c r="AH1453" s="569"/>
      <c r="AI1453" s="570"/>
      <c r="AJ1453" s="573"/>
      <c r="AK1453" s="574"/>
      <c r="AL1453" s="557">
        <f>IF(AH1453=0,0,(AJ1453/AH1453)*100)</f>
        <v>0</v>
      </c>
      <c r="AM1453" s="558"/>
      <c r="AN1453" s="569"/>
      <c r="AO1453" s="570"/>
      <c r="AP1453" s="573"/>
      <c r="AQ1453" s="574"/>
      <c r="AR1453" s="557">
        <f>IF(AN1453=0,0,(AP1453/AN1453)*100)</f>
        <v>0</v>
      </c>
      <c r="AS1453" s="558"/>
      <c r="AT1453" s="561">
        <f>AB1453+AH1453+AN1453</f>
        <v>0</v>
      </c>
      <c r="AU1453" s="562"/>
      <c r="AV1453" s="565">
        <f>AD1453+AJ1453+AP1453</f>
        <v>0</v>
      </c>
      <c r="AW1453" s="566"/>
      <c r="AX1453" s="557">
        <f>IF(AT1453=0,0,(AV1453/AT1453)*100)</f>
        <v>0</v>
      </c>
      <c r="AY1453" s="558"/>
      <c r="AZ1453" s="569"/>
      <c r="BA1453" s="570"/>
      <c r="BB1453" s="573"/>
      <c r="BC1453" s="574"/>
      <c r="BD1453" s="557">
        <f>IF(AZ1453=0,0,(BB1453/AZ1453)*100)</f>
        <v>0</v>
      </c>
      <c r="BE1453" s="558"/>
      <c r="BF1453" s="561">
        <f>AT1453+AZ1453</f>
        <v>0</v>
      </c>
      <c r="BG1453" s="562"/>
      <c r="BH1453" s="565">
        <f>AV1453+BB1453</f>
        <v>0</v>
      </c>
      <c r="BI1453" s="566"/>
      <c r="BJ1453" s="557">
        <f>IF(BF1453=0,0,(BH1453/BF1453)*100)</f>
        <v>0</v>
      </c>
      <c r="BK1453" s="558"/>
      <c r="BL1453" s="602">
        <f>(AD1453*2)+(AJ1453*2)+(AP1453*3)+BB1453</f>
        <v>0</v>
      </c>
      <c r="BM1453" s="603"/>
      <c r="BN1453" s="604"/>
      <c r="BO1453" s="587">
        <f t="shared" ref="BO1453" si="1379">IF(BQ1453=0,0,50*BP1453/BQ1453)</f>
        <v>0</v>
      </c>
      <c r="BP1453" s="555">
        <f t="shared" ref="BP1453" si="1380">(BL1453*BS$1427)+(N1453*BS$1428)+(X1453*BS$1429)+(R1453*BS$1430)+(V1453*BS$1431)+(Z1453*BS$1432)</f>
        <v>0</v>
      </c>
      <c r="BQ1453" s="555">
        <f t="shared" ref="BQ1453" si="1381">((AZ1453-BB1453)*BS$1434)+((AT1453-AV1453)*BS$1433)+(H1453*BS$1435)+(P1453*BS$1436)</f>
        <v>0</v>
      </c>
      <c r="BR1453" s="65"/>
      <c r="BS1453" s="65"/>
      <c r="BT1453" s="268"/>
    </row>
    <row r="1454" spans="1:72" ht="21.75" customHeight="1" x14ac:dyDescent="0.25">
      <c r="A1454" s="268"/>
      <c r="B1454" s="679"/>
      <c r="C1454" s="690" t="str">
        <f>IF(ROSTER!D$34="","",ROSTER!D$34)</f>
        <v/>
      </c>
      <c r="D1454" s="691"/>
      <c r="E1454" s="668"/>
      <c r="F1454" s="681"/>
      <c r="G1454" s="664"/>
      <c r="H1454" s="585"/>
      <c r="I1454" s="586"/>
      <c r="J1454" s="571"/>
      <c r="K1454" s="572"/>
      <c r="L1454" s="575"/>
      <c r="M1454" s="576"/>
      <c r="N1454" s="581" t="s">
        <v>16</v>
      </c>
      <c r="O1454" s="582"/>
      <c r="P1454" s="571"/>
      <c r="Q1454" s="572"/>
      <c r="R1454" s="575"/>
      <c r="S1454" s="576"/>
      <c r="T1454" s="581" t="s">
        <v>16</v>
      </c>
      <c r="U1454" s="582"/>
      <c r="V1454" s="585"/>
      <c r="W1454" s="586"/>
      <c r="X1454" s="571"/>
      <c r="Y1454" s="586"/>
      <c r="Z1454" s="571"/>
      <c r="AA1454" s="586"/>
      <c r="AB1454" s="571"/>
      <c r="AC1454" s="572"/>
      <c r="AD1454" s="575"/>
      <c r="AE1454" s="576"/>
      <c r="AF1454" s="577"/>
      <c r="AG1454" s="578"/>
      <c r="AH1454" s="571"/>
      <c r="AI1454" s="572"/>
      <c r="AJ1454" s="575"/>
      <c r="AK1454" s="576"/>
      <c r="AL1454" s="577"/>
      <c r="AM1454" s="578"/>
      <c r="AN1454" s="571"/>
      <c r="AO1454" s="572"/>
      <c r="AP1454" s="575"/>
      <c r="AQ1454" s="576"/>
      <c r="AR1454" s="577"/>
      <c r="AS1454" s="578"/>
      <c r="AT1454" s="627"/>
      <c r="AU1454" s="628"/>
      <c r="AV1454" s="629"/>
      <c r="AW1454" s="630"/>
      <c r="AX1454" s="577"/>
      <c r="AY1454" s="578"/>
      <c r="AZ1454" s="571"/>
      <c r="BA1454" s="572"/>
      <c r="BB1454" s="575"/>
      <c r="BC1454" s="576"/>
      <c r="BD1454" s="577"/>
      <c r="BE1454" s="578"/>
      <c r="BF1454" s="627"/>
      <c r="BG1454" s="628"/>
      <c r="BH1454" s="629"/>
      <c r="BI1454" s="630"/>
      <c r="BJ1454" s="577"/>
      <c r="BK1454" s="578"/>
      <c r="BL1454" s="605"/>
      <c r="BM1454" s="606"/>
      <c r="BN1454" s="607"/>
      <c r="BO1454" s="588"/>
      <c r="BP1454" s="556"/>
      <c r="BQ1454" s="556"/>
      <c r="BR1454" s="65"/>
      <c r="BS1454" s="65"/>
      <c r="BT1454" s="268"/>
    </row>
    <row r="1455" spans="1:72" ht="21.75" customHeight="1" x14ac:dyDescent="0.25">
      <c r="A1455" s="268"/>
      <c r="B1455" s="678" t="str">
        <f>IF(ROSTER!B$36="","",ROSTER!B$36)</f>
        <v/>
      </c>
      <c r="C1455" s="669" t="str">
        <f>IF(ROSTER!C$36="","",ROSTER!C$36)</f>
        <v/>
      </c>
      <c r="D1455" s="670"/>
      <c r="E1455" s="667"/>
      <c r="F1455" s="680">
        <f>IF(E1455="y",1,IF(E1455="S",1,0))</f>
        <v>0</v>
      </c>
      <c r="G1455" s="663">
        <f>IF(E1455="S",1,0)</f>
        <v>0</v>
      </c>
      <c r="H1455" s="583"/>
      <c r="I1455" s="584"/>
      <c r="J1455" s="569"/>
      <c r="K1455" s="570"/>
      <c r="L1455" s="573"/>
      <c r="M1455" s="574"/>
      <c r="N1455" s="579">
        <f>L1455+J1455</f>
        <v>0</v>
      </c>
      <c r="O1455" s="580"/>
      <c r="P1455" s="569"/>
      <c r="Q1455" s="570"/>
      <c r="R1455" s="573"/>
      <c r="S1455" s="574"/>
      <c r="T1455" s="579">
        <f>R1455-P1455</f>
        <v>0</v>
      </c>
      <c r="U1455" s="580"/>
      <c r="V1455" s="583"/>
      <c r="W1455" s="584"/>
      <c r="X1455" s="569"/>
      <c r="Y1455" s="584"/>
      <c r="Z1455" s="569"/>
      <c r="AA1455" s="584"/>
      <c r="AB1455" s="569"/>
      <c r="AC1455" s="570"/>
      <c r="AD1455" s="573"/>
      <c r="AE1455" s="574"/>
      <c r="AF1455" s="557">
        <f>IF(AB1455=0,0,(AD1455/AB1455)*100)</f>
        <v>0</v>
      </c>
      <c r="AG1455" s="558"/>
      <c r="AH1455" s="569"/>
      <c r="AI1455" s="570"/>
      <c r="AJ1455" s="573"/>
      <c r="AK1455" s="574"/>
      <c r="AL1455" s="557">
        <f>IF(AH1455=0,0,(AJ1455/AH1455)*100)</f>
        <v>0</v>
      </c>
      <c r="AM1455" s="558"/>
      <c r="AN1455" s="569"/>
      <c r="AO1455" s="570"/>
      <c r="AP1455" s="573"/>
      <c r="AQ1455" s="574"/>
      <c r="AR1455" s="557">
        <f>IF(AN1455=0,0,(AP1455/AN1455)*100)</f>
        <v>0</v>
      </c>
      <c r="AS1455" s="558"/>
      <c r="AT1455" s="561">
        <f>AB1455+AH1455+AN1455</f>
        <v>0</v>
      </c>
      <c r="AU1455" s="562"/>
      <c r="AV1455" s="565">
        <f>AD1455+AJ1455+AP1455</f>
        <v>0</v>
      </c>
      <c r="AW1455" s="566"/>
      <c r="AX1455" s="557">
        <f>IF(AT1455=0,0,(AV1455/AT1455)*100)</f>
        <v>0</v>
      </c>
      <c r="AY1455" s="558"/>
      <c r="AZ1455" s="569"/>
      <c r="BA1455" s="570"/>
      <c r="BB1455" s="573"/>
      <c r="BC1455" s="574"/>
      <c r="BD1455" s="557">
        <f>IF(AZ1455=0,0,(BB1455/AZ1455)*100)</f>
        <v>0</v>
      </c>
      <c r="BE1455" s="558"/>
      <c r="BF1455" s="561">
        <f>AT1455+AZ1455</f>
        <v>0</v>
      </c>
      <c r="BG1455" s="562"/>
      <c r="BH1455" s="565">
        <f>AV1455+BB1455</f>
        <v>0</v>
      </c>
      <c r="BI1455" s="566"/>
      <c r="BJ1455" s="557">
        <f>IF(BF1455=0,0,(BH1455/BF1455)*100)</f>
        <v>0</v>
      </c>
      <c r="BK1455" s="558"/>
      <c r="BL1455" s="602">
        <f>(AD1455*2)+(AJ1455*2)+(AP1455*3)+BB1455</f>
        <v>0</v>
      </c>
      <c r="BM1455" s="603"/>
      <c r="BN1455" s="604"/>
      <c r="BO1455" s="587">
        <f t="shared" ref="BO1455" si="1382">IF(BQ1455=0,0,50*BP1455/BQ1455)</f>
        <v>0</v>
      </c>
      <c r="BP1455" s="555">
        <f t="shared" ref="BP1455" si="1383">(BL1455*BS$1427)+(N1455*BS$1428)+(X1455*BS$1429)+(R1455*BS$1430)+(V1455*BS$1431)+(Z1455*BS$1432)</f>
        <v>0</v>
      </c>
      <c r="BQ1455" s="555">
        <f t="shared" ref="BQ1455" si="1384">((AZ1455-BB1455)*BS$1434)+((AT1455-AV1455)*BS$1433)+(H1455*BS$1435)+(P1455*BS$1436)</f>
        <v>0</v>
      </c>
      <c r="BR1455" s="65"/>
      <c r="BS1455" s="65"/>
      <c r="BT1455" s="268"/>
    </row>
    <row r="1456" spans="1:72" ht="21.75" customHeight="1" x14ac:dyDescent="0.25">
      <c r="A1456" s="268"/>
      <c r="B1456" s="679"/>
      <c r="C1456" s="690" t="str">
        <f>IF(ROSTER!D$36="","",ROSTER!D$36)</f>
        <v/>
      </c>
      <c r="D1456" s="691"/>
      <c r="E1456" s="668"/>
      <c r="F1456" s="681"/>
      <c r="G1456" s="664"/>
      <c r="H1456" s="585"/>
      <c r="I1456" s="586"/>
      <c r="J1456" s="571"/>
      <c r="K1456" s="572"/>
      <c r="L1456" s="575"/>
      <c r="M1456" s="576"/>
      <c r="N1456" s="581" t="s">
        <v>16</v>
      </c>
      <c r="O1456" s="582"/>
      <c r="P1456" s="571"/>
      <c r="Q1456" s="572"/>
      <c r="R1456" s="575"/>
      <c r="S1456" s="576"/>
      <c r="T1456" s="581" t="s">
        <v>16</v>
      </c>
      <c r="U1456" s="582"/>
      <c r="V1456" s="585"/>
      <c r="W1456" s="586"/>
      <c r="X1456" s="571"/>
      <c r="Y1456" s="586"/>
      <c r="Z1456" s="571"/>
      <c r="AA1456" s="586"/>
      <c r="AB1456" s="571"/>
      <c r="AC1456" s="572"/>
      <c r="AD1456" s="575"/>
      <c r="AE1456" s="576"/>
      <c r="AF1456" s="577"/>
      <c r="AG1456" s="578"/>
      <c r="AH1456" s="571"/>
      <c r="AI1456" s="572"/>
      <c r="AJ1456" s="575"/>
      <c r="AK1456" s="576"/>
      <c r="AL1456" s="577"/>
      <c r="AM1456" s="578"/>
      <c r="AN1456" s="571"/>
      <c r="AO1456" s="572"/>
      <c r="AP1456" s="575"/>
      <c r="AQ1456" s="576"/>
      <c r="AR1456" s="577"/>
      <c r="AS1456" s="578"/>
      <c r="AT1456" s="627"/>
      <c r="AU1456" s="628"/>
      <c r="AV1456" s="629"/>
      <c r="AW1456" s="630"/>
      <c r="AX1456" s="577"/>
      <c r="AY1456" s="578"/>
      <c r="AZ1456" s="571"/>
      <c r="BA1456" s="572"/>
      <c r="BB1456" s="575"/>
      <c r="BC1456" s="576"/>
      <c r="BD1456" s="577"/>
      <c r="BE1456" s="578"/>
      <c r="BF1456" s="627"/>
      <c r="BG1456" s="628"/>
      <c r="BH1456" s="629"/>
      <c r="BI1456" s="630"/>
      <c r="BJ1456" s="577"/>
      <c r="BK1456" s="578"/>
      <c r="BL1456" s="605"/>
      <c r="BM1456" s="606"/>
      <c r="BN1456" s="607"/>
      <c r="BO1456" s="588"/>
      <c r="BP1456" s="556"/>
      <c r="BQ1456" s="556"/>
      <c r="BR1456" s="65"/>
      <c r="BS1456" s="65"/>
      <c r="BT1456" s="268"/>
    </row>
    <row r="1457" spans="1:72" ht="21.75" customHeight="1" x14ac:dyDescent="0.25">
      <c r="A1457" s="268"/>
      <c r="B1457" s="678" t="str">
        <f>IF(ROSTER!B$38="","",ROSTER!B$38)</f>
        <v/>
      </c>
      <c r="C1457" s="669" t="str">
        <f>IF(ROSTER!C$38="","",ROSTER!C$38)</f>
        <v/>
      </c>
      <c r="D1457" s="670"/>
      <c r="E1457" s="667"/>
      <c r="F1457" s="680">
        <f>IF(E1457="y",1,IF(E1457="S",1,0))</f>
        <v>0</v>
      </c>
      <c r="G1457" s="663">
        <f>IF(E1457="S",1,0)</f>
        <v>0</v>
      </c>
      <c r="H1457" s="583"/>
      <c r="I1457" s="584"/>
      <c r="J1457" s="569"/>
      <c r="K1457" s="570"/>
      <c r="L1457" s="573"/>
      <c r="M1457" s="574"/>
      <c r="N1457" s="579">
        <f>L1457+J1457</f>
        <v>0</v>
      </c>
      <c r="O1457" s="580"/>
      <c r="P1457" s="569"/>
      <c r="Q1457" s="570"/>
      <c r="R1457" s="573"/>
      <c r="S1457" s="574"/>
      <c r="T1457" s="579">
        <f>R1457-P1457</f>
        <v>0</v>
      </c>
      <c r="U1457" s="580"/>
      <c r="V1457" s="583"/>
      <c r="W1457" s="584"/>
      <c r="X1457" s="569"/>
      <c r="Y1457" s="584"/>
      <c r="Z1457" s="569"/>
      <c r="AA1457" s="584"/>
      <c r="AB1457" s="569"/>
      <c r="AC1457" s="570"/>
      <c r="AD1457" s="573"/>
      <c r="AE1457" s="574"/>
      <c r="AF1457" s="557">
        <f>IF(AB1457=0,0,(AD1457/AB1457)*100)</f>
        <v>0</v>
      </c>
      <c r="AG1457" s="558"/>
      <c r="AH1457" s="569"/>
      <c r="AI1457" s="570"/>
      <c r="AJ1457" s="573"/>
      <c r="AK1457" s="574"/>
      <c r="AL1457" s="557">
        <f>IF(AH1457=0,0,(AJ1457/AH1457)*100)</f>
        <v>0</v>
      </c>
      <c r="AM1457" s="558"/>
      <c r="AN1457" s="569"/>
      <c r="AO1457" s="570"/>
      <c r="AP1457" s="573"/>
      <c r="AQ1457" s="574"/>
      <c r="AR1457" s="557">
        <f>IF(AN1457=0,0,(AP1457/AN1457)*100)</f>
        <v>0</v>
      </c>
      <c r="AS1457" s="558"/>
      <c r="AT1457" s="561">
        <f>AB1457+AH1457+AN1457</f>
        <v>0</v>
      </c>
      <c r="AU1457" s="562"/>
      <c r="AV1457" s="565">
        <f>AD1457+AJ1457+AP1457</f>
        <v>0</v>
      </c>
      <c r="AW1457" s="566"/>
      <c r="AX1457" s="557">
        <f>IF(AT1457=0,0,(AV1457/AT1457)*100)</f>
        <v>0</v>
      </c>
      <c r="AY1457" s="558"/>
      <c r="AZ1457" s="569"/>
      <c r="BA1457" s="570"/>
      <c r="BB1457" s="573"/>
      <c r="BC1457" s="574"/>
      <c r="BD1457" s="557">
        <f>IF(AZ1457=0,0,(BB1457/AZ1457)*100)</f>
        <v>0</v>
      </c>
      <c r="BE1457" s="558"/>
      <c r="BF1457" s="561">
        <f>AT1457+AZ1457</f>
        <v>0</v>
      </c>
      <c r="BG1457" s="562"/>
      <c r="BH1457" s="565">
        <f>AV1457+BB1457</f>
        <v>0</v>
      </c>
      <c r="BI1457" s="566"/>
      <c r="BJ1457" s="557">
        <f>IF(BF1457=0,0,(BH1457/BF1457)*100)</f>
        <v>0</v>
      </c>
      <c r="BK1457" s="558"/>
      <c r="BL1457" s="602">
        <f>(AD1457*2)+(AJ1457*2)+(AP1457*3)+BB1457</f>
        <v>0</v>
      </c>
      <c r="BM1457" s="603"/>
      <c r="BN1457" s="604"/>
      <c r="BO1457" s="587">
        <f t="shared" ref="BO1457" si="1385">IF(BQ1457=0,0,50*BP1457/BQ1457)</f>
        <v>0</v>
      </c>
      <c r="BP1457" s="555">
        <f t="shared" ref="BP1457" si="1386">(BL1457*BS$1427)+(N1457*BS$1428)+(X1457*BS$1429)+(R1457*BS$1430)+(V1457*BS$1431)+(Z1457*BS$1432)</f>
        <v>0</v>
      </c>
      <c r="BQ1457" s="555">
        <f t="shared" ref="BQ1457" si="1387">((AZ1457-BB1457)*BS$1434)+((AT1457-AV1457)*BS$1433)+(H1457*BS$1435)+(P1457*BS$1436)</f>
        <v>0</v>
      </c>
      <c r="BR1457" s="65"/>
      <c r="BS1457" s="65"/>
      <c r="BT1457" s="268"/>
    </row>
    <row r="1458" spans="1:72" ht="21.75" customHeight="1" x14ac:dyDescent="0.25">
      <c r="A1458" s="268"/>
      <c r="B1458" s="679"/>
      <c r="C1458" s="690" t="str">
        <f>IF(ROSTER!D$38="","",ROSTER!D$38)</f>
        <v/>
      </c>
      <c r="D1458" s="691"/>
      <c r="E1458" s="668"/>
      <c r="F1458" s="681"/>
      <c r="G1458" s="664"/>
      <c r="H1458" s="585"/>
      <c r="I1458" s="586"/>
      <c r="J1458" s="571"/>
      <c r="K1458" s="572"/>
      <c r="L1458" s="575"/>
      <c r="M1458" s="576"/>
      <c r="N1458" s="581" t="s">
        <v>16</v>
      </c>
      <c r="O1458" s="582"/>
      <c r="P1458" s="571"/>
      <c r="Q1458" s="572"/>
      <c r="R1458" s="575"/>
      <c r="S1458" s="576"/>
      <c r="T1458" s="581" t="s">
        <v>16</v>
      </c>
      <c r="U1458" s="582"/>
      <c r="V1458" s="585"/>
      <c r="W1458" s="586"/>
      <c r="X1458" s="571"/>
      <c r="Y1458" s="586"/>
      <c r="Z1458" s="571"/>
      <c r="AA1458" s="586"/>
      <c r="AB1458" s="571"/>
      <c r="AC1458" s="572"/>
      <c r="AD1458" s="575"/>
      <c r="AE1458" s="576"/>
      <c r="AF1458" s="577"/>
      <c r="AG1458" s="578"/>
      <c r="AH1458" s="571"/>
      <c r="AI1458" s="572"/>
      <c r="AJ1458" s="575"/>
      <c r="AK1458" s="576"/>
      <c r="AL1458" s="577"/>
      <c r="AM1458" s="578"/>
      <c r="AN1458" s="571"/>
      <c r="AO1458" s="572"/>
      <c r="AP1458" s="575"/>
      <c r="AQ1458" s="576"/>
      <c r="AR1458" s="577"/>
      <c r="AS1458" s="578"/>
      <c r="AT1458" s="627"/>
      <c r="AU1458" s="628"/>
      <c r="AV1458" s="629"/>
      <c r="AW1458" s="630"/>
      <c r="AX1458" s="577"/>
      <c r="AY1458" s="578"/>
      <c r="AZ1458" s="571"/>
      <c r="BA1458" s="572"/>
      <c r="BB1458" s="575"/>
      <c r="BC1458" s="576"/>
      <c r="BD1458" s="577"/>
      <c r="BE1458" s="578"/>
      <c r="BF1458" s="627"/>
      <c r="BG1458" s="628"/>
      <c r="BH1458" s="629"/>
      <c r="BI1458" s="630"/>
      <c r="BJ1458" s="577"/>
      <c r="BK1458" s="578"/>
      <c r="BL1458" s="605"/>
      <c r="BM1458" s="606"/>
      <c r="BN1458" s="607"/>
      <c r="BO1458" s="588"/>
      <c r="BP1458" s="556"/>
      <c r="BQ1458" s="556"/>
      <c r="BR1458" s="65"/>
      <c r="BS1458" s="65"/>
      <c r="BT1458" s="268"/>
    </row>
    <row r="1459" spans="1:72" ht="21.75" customHeight="1" x14ac:dyDescent="0.25">
      <c r="A1459" s="268"/>
      <c r="B1459" s="678" t="str">
        <f>IF(ROSTER!B$40="","",ROSTER!B$40)</f>
        <v/>
      </c>
      <c r="C1459" s="669" t="str">
        <f>IF(ROSTER!C$40="","",ROSTER!C$40)</f>
        <v/>
      </c>
      <c r="D1459" s="670"/>
      <c r="E1459" s="667"/>
      <c r="F1459" s="680">
        <f>IF(E1459="y",1,IF(E1459="S",1,0))</f>
        <v>0</v>
      </c>
      <c r="G1459" s="663">
        <f>IF(E1459="S",1,0)</f>
        <v>0</v>
      </c>
      <c r="H1459" s="583"/>
      <c r="I1459" s="584"/>
      <c r="J1459" s="569"/>
      <c r="K1459" s="570"/>
      <c r="L1459" s="573"/>
      <c r="M1459" s="574"/>
      <c r="N1459" s="579">
        <f>L1459+J1459</f>
        <v>0</v>
      </c>
      <c r="O1459" s="580"/>
      <c r="P1459" s="569"/>
      <c r="Q1459" s="570"/>
      <c r="R1459" s="573"/>
      <c r="S1459" s="574"/>
      <c r="T1459" s="579">
        <f>R1459-P1459</f>
        <v>0</v>
      </c>
      <c r="U1459" s="580"/>
      <c r="V1459" s="583"/>
      <c r="W1459" s="584"/>
      <c r="X1459" s="569"/>
      <c r="Y1459" s="584"/>
      <c r="Z1459" s="569"/>
      <c r="AA1459" s="584"/>
      <c r="AB1459" s="569"/>
      <c r="AC1459" s="570"/>
      <c r="AD1459" s="573"/>
      <c r="AE1459" s="574"/>
      <c r="AF1459" s="557">
        <f>IF(AB1459=0,0,(AD1459/AB1459)*100)</f>
        <v>0</v>
      </c>
      <c r="AG1459" s="558"/>
      <c r="AH1459" s="569"/>
      <c r="AI1459" s="570"/>
      <c r="AJ1459" s="573"/>
      <c r="AK1459" s="574"/>
      <c r="AL1459" s="557">
        <f>IF(AH1459=0,0,(AJ1459/AH1459)*100)</f>
        <v>0</v>
      </c>
      <c r="AM1459" s="558"/>
      <c r="AN1459" s="569"/>
      <c r="AO1459" s="570"/>
      <c r="AP1459" s="573"/>
      <c r="AQ1459" s="574"/>
      <c r="AR1459" s="557">
        <f>IF(AN1459=0,0,(AP1459/AN1459)*100)</f>
        <v>0</v>
      </c>
      <c r="AS1459" s="558"/>
      <c r="AT1459" s="561">
        <f>AB1459+AH1459+AN1459</f>
        <v>0</v>
      </c>
      <c r="AU1459" s="562"/>
      <c r="AV1459" s="565">
        <f>AD1459+AJ1459+AP1459</f>
        <v>0</v>
      </c>
      <c r="AW1459" s="566"/>
      <c r="AX1459" s="557">
        <f>IF(AT1459=0,0,(AV1459/AT1459)*100)</f>
        <v>0</v>
      </c>
      <c r="AY1459" s="558"/>
      <c r="AZ1459" s="569"/>
      <c r="BA1459" s="570"/>
      <c r="BB1459" s="573"/>
      <c r="BC1459" s="574"/>
      <c r="BD1459" s="557">
        <f>IF(AZ1459=0,0,(BB1459/AZ1459)*100)</f>
        <v>0</v>
      </c>
      <c r="BE1459" s="558"/>
      <c r="BF1459" s="561">
        <f>AT1459+AZ1459</f>
        <v>0</v>
      </c>
      <c r="BG1459" s="562"/>
      <c r="BH1459" s="565">
        <f>AV1459+BB1459</f>
        <v>0</v>
      </c>
      <c r="BI1459" s="566"/>
      <c r="BJ1459" s="557">
        <f>IF(BF1459=0,0,(BH1459/BF1459)*100)</f>
        <v>0</v>
      </c>
      <c r="BK1459" s="558"/>
      <c r="BL1459" s="602">
        <f>(AD1459*2)+(AJ1459*2)+(AP1459*3)+BB1459</f>
        <v>0</v>
      </c>
      <c r="BM1459" s="603"/>
      <c r="BN1459" s="604"/>
      <c r="BO1459" s="587">
        <f t="shared" ref="BO1459" si="1388">IF(BQ1459=0,0,50*BP1459/BQ1459)</f>
        <v>0</v>
      </c>
      <c r="BP1459" s="555">
        <f t="shared" ref="BP1459" si="1389">(BL1459*BS$1427)+(N1459*BS$1428)+(X1459*BS$1429)+(R1459*BS$1430)+(V1459*BS$1431)+(Z1459*BS$1432)</f>
        <v>0</v>
      </c>
      <c r="BQ1459" s="555">
        <f t="shared" ref="BQ1459" si="1390">((AZ1459-BB1459)*BS$1434)+((AT1459-AV1459)*BS$1433)+(H1459*BS$1435)+(P1459*BS$1436)</f>
        <v>0</v>
      </c>
      <c r="BR1459" s="65"/>
      <c r="BS1459" s="65"/>
      <c r="BT1459" s="268"/>
    </row>
    <row r="1460" spans="1:72" ht="21.75" customHeight="1" x14ac:dyDescent="0.25">
      <c r="A1460" s="268"/>
      <c r="B1460" s="679"/>
      <c r="C1460" s="690" t="str">
        <f>IF(ROSTER!D$40="","",ROSTER!D$40)</f>
        <v/>
      </c>
      <c r="D1460" s="691"/>
      <c r="E1460" s="668"/>
      <c r="F1460" s="681"/>
      <c r="G1460" s="664"/>
      <c r="H1460" s="585"/>
      <c r="I1460" s="586"/>
      <c r="J1460" s="571"/>
      <c r="K1460" s="572"/>
      <c r="L1460" s="575"/>
      <c r="M1460" s="576"/>
      <c r="N1460" s="581" t="s">
        <v>16</v>
      </c>
      <c r="O1460" s="582"/>
      <c r="P1460" s="571"/>
      <c r="Q1460" s="572"/>
      <c r="R1460" s="575"/>
      <c r="S1460" s="576"/>
      <c r="T1460" s="581" t="s">
        <v>16</v>
      </c>
      <c r="U1460" s="582"/>
      <c r="V1460" s="585"/>
      <c r="W1460" s="586"/>
      <c r="X1460" s="571"/>
      <c r="Y1460" s="586"/>
      <c r="Z1460" s="571"/>
      <c r="AA1460" s="586"/>
      <c r="AB1460" s="571"/>
      <c r="AC1460" s="572"/>
      <c r="AD1460" s="575"/>
      <c r="AE1460" s="576"/>
      <c r="AF1460" s="577"/>
      <c r="AG1460" s="578"/>
      <c r="AH1460" s="571"/>
      <c r="AI1460" s="572"/>
      <c r="AJ1460" s="575"/>
      <c r="AK1460" s="576"/>
      <c r="AL1460" s="577"/>
      <c r="AM1460" s="578"/>
      <c r="AN1460" s="571"/>
      <c r="AO1460" s="572"/>
      <c r="AP1460" s="575"/>
      <c r="AQ1460" s="576"/>
      <c r="AR1460" s="577"/>
      <c r="AS1460" s="578"/>
      <c r="AT1460" s="627"/>
      <c r="AU1460" s="628"/>
      <c r="AV1460" s="629"/>
      <c r="AW1460" s="630"/>
      <c r="AX1460" s="577"/>
      <c r="AY1460" s="578"/>
      <c r="AZ1460" s="571"/>
      <c r="BA1460" s="572"/>
      <c r="BB1460" s="575"/>
      <c r="BC1460" s="576"/>
      <c r="BD1460" s="577"/>
      <c r="BE1460" s="578"/>
      <c r="BF1460" s="627"/>
      <c r="BG1460" s="628"/>
      <c r="BH1460" s="629"/>
      <c r="BI1460" s="630"/>
      <c r="BJ1460" s="577"/>
      <c r="BK1460" s="578"/>
      <c r="BL1460" s="605"/>
      <c r="BM1460" s="606"/>
      <c r="BN1460" s="607"/>
      <c r="BO1460" s="588"/>
      <c r="BP1460" s="556"/>
      <c r="BQ1460" s="556"/>
      <c r="BR1460" s="65"/>
      <c r="BS1460" s="65"/>
      <c r="BT1460" s="268"/>
    </row>
    <row r="1461" spans="1:72" ht="21.75" customHeight="1" x14ac:dyDescent="0.25">
      <c r="A1461" s="268"/>
      <c r="B1461" s="678" t="str">
        <f>IF(ROSTER!B$42="","",ROSTER!B$42)</f>
        <v/>
      </c>
      <c r="C1461" s="669" t="str">
        <f>IF(ROSTER!C$42="","",ROSTER!C$42)</f>
        <v/>
      </c>
      <c r="D1461" s="670"/>
      <c r="E1461" s="667"/>
      <c r="F1461" s="680">
        <f>IF(E1461="y",1,IF(E1461="S",1,0))</f>
        <v>0</v>
      </c>
      <c r="G1461" s="663">
        <f>IF(E1461="S",1,0)</f>
        <v>0</v>
      </c>
      <c r="H1461" s="583"/>
      <c r="I1461" s="584"/>
      <c r="J1461" s="569"/>
      <c r="K1461" s="570"/>
      <c r="L1461" s="573"/>
      <c r="M1461" s="574"/>
      <c r="N1461" s="579">
        <f>L1461+J1461</f>
        <v>0</v>
      </c>
      <c r="O1461" s="580"/>
      <c r="P1461" s="569"/>
      <c r="Q1461" s="570"/>
      <c r="R1461" s="573"/>
      <c r="S1461" s="574"/>
      <c r="T1461" s="579">
        <f>R1461-P1461</f>
        <v>0</v>
      </c>
      <c r="U1461" s="580"/>
      <c r="V1461" s="583"/>
      <c r="W1461" s="584"/>
      <c r="X1461" s="569"/>
      <c r="Y1461" s="584"/>
      <c r="Z1461" s="569"/>
      <c r="AA1461" s="584"/>
      <c r="AB1461" s="569"/>
      <c r="AC1461" s="570"/>
      <c r="AD1461" s="573"/>
      <c r="AE1461" s="574"/>
      <c r="AF1461" s="557">
        <f>IF(AB1461=0,0,(AD1461/AB1461)*100)</f>
        <v>0</v>
      </c>
      <c r="AG1461" s="558"/>
      <c r="AH1461" s="569"/>
      <c r="AI1461" s="570"/>
      <c r="AJ1461" s="573"/>
      <c r="AK1461" s="574"/>
      <c r="AL1461" s="557">
        <f>IF(AH1461=0,0,(AJ1461/AH1461)*100)</f>
        <v>0</v>
      </c>
      <c r="AM1461" s="558"/>
      <c r="AN1461" s="569"/>
      <c r="AO1461" s="570"/>
      <c r="AP1461" s="573"/>
      <c r="AQ1461" s="574"/>
      <c r="AR1461" s="557">
        <f>IF(AN1461=0,0,(AP1461/AN1461)*100)</f>
        <v>0</v>
      </c>
      <c r="AS1461" s="558"/>
      <c r="AT1461" s="561">
        <f>AB1461+AH1461+AN1461</f>
        <v>0</v>
      </c>
      <c r="AU1461" s="562"/>
      <c r="AV1461" s="565">
        <f>AD1461+AJ1461+AP1461</f>
        <v>0</v>
      </c>
      <c r="AW1461" s="566"/>
      <c r="AX1461" s="557">
        <f>IF(AT1461=0,0,(AV1461/AT1461)*100)</f>
        <v>0</v>
      </c>
      <c r="AY1461" s="558"/>
      <c r="AZ1461" s="569"/>
      <c r="BA1461" s="570"/>
      <c r="BB1461" s="573"/>
      <c r="BC1461" s="574"/>
      <c r="BD1461" s="557">
        <f>IF(AZ1461=0,0,(BB1461/AZ1461)*100)</f>
        <v>0</v>
      </c>
      <c r="BE1461" s="558"/>
      <c r="BF1461" s="561">
        <f>AT1461+AZ1461</f>
        <v>0</v>
      </c>
      <c r="BG1461" s="562"/>
      <c r="BH1461" s="565">
        <f>AV1461+BB1461</f>
        <v>0</v>
      </c>
      <c r="BI1461" s="566"/>
      <c r="BJ1461" s="557">
        <f>IF(BF1461=0,0,(BH1461/BF1461)*100)</f>
        <v>0</v>
      </c>
      <c r="BK1461" s="558"/>
      <c r="BL1461" s="602">
        <f>(AD1461*2)+(AJ1461*2)+(AP1461*3)+BB1461</f>
        <v>0</v>
      </c>
      <c r="BM1461" s="603"/>
      <c r="BN1461" s="604"/>
      <c r="BO1461" s="587">
        <f t="shared" ref="BO1461" si="1391">IF(BQ1461=0,0,50*BP1461/BQ1461)</f>
        <v>0</v>
      </c>
      <c r="BP1461" s="555">
        <f t="shared" ref="BP1461" si="1392">(BL1461*BS$1427)+(N1461*BS$1428)+(X1461*BS$1429)+(R1461*BS$1430)+(V1461*BS$1431)+(Z1461*BS$1432)</f>
        <v>0</v>
      </c>
      <c r="BQ1461" s="555">
        <f t="shared" ref="BQ1461" si="1393">((AZ1461-BB1461)*BS$1434)+((AT1461-AV1461)*BS$1433)+(H1461*BS$1435)+(P1461*BS$1436)</f>
        <v>0</v>
      </c>
      <c r="BR1461" s="65"/>
      <c r="BS1461" s="65"/>
      <c r="BT1461" s="268"/>
    </row>
    <row r="1462" spans="1:72" ht="21.75" customHeight="1" x14ac:dyDescent="0.25">
      <c r="A1462" s="268"/>
      <c r="B1462" s="679"/>
      <c r="C1462" s="690" t="str">
        <f>IF(ROSTER!D$42="","",ROSTER!D$42)</f>
        <v/>
      </c>
      <c r="D1462" s="691"/>
      <c r="E1462" s="668"/>
      <c r="F1462" s="681"/>
      <c r="G1462" s="664"/>
      <c r="H1462" s="585"/>
      <c r="I1462" s="586"/>
      <c r="J1462" s="571"/>
      <c r="K1462" s="572"/>
      <c r="L1462" s="575"/>
      <c r="M1462" s="576"/>
      <c r="N1462" s="581" t="s">
        <v>16</v>
      </c>
      <c r="O1462" s="582"/>
      <c r="P1462" s="571"/>
      <c r="Q1462" s="572"/>
      <c r="R1462" s="575"/>
      <c r="S1462" s="576"/>
      <c r="T1462" s="581" t="s">
        <v>16</v>
      </c>
      <c r="U1462" s="582"/>
      <c r="V1462" s="585"/>
      <c r="W1462" s="586"/>
      <c r="X1462" s="571"/>
      <c r="Y1462" s="586"/>
      <c r="Z1462" s="571"/>
      <c r="AA1462" s="586"/>
      <c r="AB1462" s="571"/>
      <c r="AC1462" s="572"/>
      <c r="AD1462" s="575"/>
      <c r="AE1462" s="576"/>
      <c r="AF1462" s="577"/>
      <c r="AG1462" s="578"/>
      <c r="AH1462" s="571"/>
      <c r="AI1462" s="572"/>
      <c r="AJ1462" s="575"/>
      <c r="AK1462" s="576"/>
      <c r="AL1462" s="577"/>
      <c r="AM1462" s="578"/>
      <c r="AN1462" s="571"/>
      <c r="AO1462" s="572"/>
      <c r="AP1462" s="575"/>
      <c r="AQ1462" s="576"/>
      <c r="AR1462" s="577"/>
      <c r="AS1462" s="578"/>
      <c r="AT1462" s="627"/>
      <c r="AU1462" s="628"/>
      <c r="AV1462" s="629"/>
      <c r="AW1462" s="630"/>
      <c r="AX1462" s="577"/>
      <c r="AY1462" s="578"/>
      <c r="AZ1462" s="571"/>
      <c r="BA1462" s="572"/>
      <c r="BB1462" s="575"/>
      <c r="BC1462" s="576"/>
      <c r="BD1462" s="577"/>
      <c r="BE1462" s="578"/>
      <c r="BF1462" s="627"/>
      <c r="BG1462" s="628"/>
      <c r="BH1462" s="629"/>
      <c r="BI1462" s="630"/>
      <c r="BJ1462" s="577"/>
      <c r="BK1462" s="578"/>
      <c r="BL1462" s="605"/>
      <c r="BM1462" s="606"/>
      <c r="BN1462" s="607"/>
      <c r="BO1462" s="588"/>
      <c r="BP1462" s="556"/>
      <c r="BQ1462" s="556"/>
      <c r="BR1462" s="65"/>
      <c r="BS1462" s="65"/>
      <c r="BT1462" s="268"/>
    </row>
    <row r="1463" spans="1:72" ht="21.75" customHeight="1" x14ac:dyDescent="0.25">
      <c r="A1463" s="268"/>
      <c r="B1463" s="678" t="str">
        <f>IF(ROSTER!B$44="","",ROSTER!B$44)</f>
        <v/>
      </c>
      <c r="C1463" s="669" t="str">
        <f>IF(ROSTER!C$44="","",ROSTER!C$44)</f>
        <v/>
      </c>
      <c r="D1463" s="670"/>
      <c r="E1463" s="667"/>
      <c r="F1463" s="680">
        <f>IF(E1463="y",1,IF(E1463="S",1,0))</f>
        <v>0</v>
      </c>
      <c r="G1463" s="663">
        <f>IF(E1463="S",1,0)</f>
        <v>0</v>
      </c>
      <c r="H1463" s="583"/>
      <c r="I1463" s="584"/>
      <c r="J1463" s="569"/>
      <c r="K1463" s="570"/>
      <c r="L1463" s="573"/>
      <c r="M1463" s="574"/>
      <c r="N1463" s="579">
        <f>L1463+J1463</f>
        <v>0</v>
      </c>
      <c r="O1463" s="580"/>
      <c r="P1463" s="569"/>
      <c r="Q1463" s="570"/>
      <c r="R1463" s="573"/>
      <c r="S1463" s="574"/>
      <c r="T1463" s="579">
        <f>R1463-P1463</f>
        <v>0</v>
      </c>
      <c r="U1463" s="580"/>
      <c r="V1463" s="583"/>
      <c r="W1463" s="584"/>
      <c r="X1463" s="569"/>
      <c r="Y1463" s="584"/>
      <c r="Z1463" s="569"/>
      <c r="AA1463" s="584"/>
      <c r="AB1463" s="569"/>
      <c r="AC1463" s="570"/>
      <c r="AD1463" s="573"/>
      <c r="AE1463" s="574"/>
      <c r="AF1463" s="557">
        <f>IF(AB1463=0,0,(AD1463/AB1463)*100)</f>
        <v>0</v>
      </c>
      <c r="AG1463" s="558"/>
      <c r="AH1463" s="569"/>
      <c r="AI1463" s="570"/>
      <c r="AJ1463" s="573"/>
      <c r="AK1463" s="574"/>
      <c r="AL1463" s="557">
        <f>IF(AH1463=0,0,(AJ1463/AH1463)*100)</f>
        <v>0</v>
      </c>
      <c r="AM1463" s="558"/>
      <c r="AN1463" s="569"/>
      <c r="AO1463" s="570"/>
      <c r="AP1463" s="573"/>
      <c r="AQ1463" s="574"/>
      <c r="AR1463" s="557">
        <f>IF(AN1463=0,0,(AP1463/AN1463)*100)</f>
        <v>0</v>
      </c>
      <c r="AS1463" s="558"/>
      <c r="AT1463" s="561">
        <f>AB1463+AH1463+AN1463</f>
        <v>0</v>
      </c>
      <c r="AU1463" s="562"/>
      <c r="AV1463" s="565">
        <f>AD1463+AJ1463+AP1463</f>
        <v>0</v>
      </c>
      <c r="AW1463" s="566"/>
      <c r="AX1463" s="557">
        <f>IF(AT1463=0,0,(AV1463/AT1463)*100)</f>
        <v>0</v>
      </c>
      <c r="AY1463" s="558"/>
      <c r="AZ1463" s="569"/>
      <c r="BA1463" s="570"/>
      <c r="BB1463" s="573"/>
      <c r="BC1463" s="574"/>
      <c r="BD1463" s="557">
        <f>IF(AZ1463=0,0,(BB1463/AZ1463)*100)</f>
        <v>0</v>
      </c>
      <c r="BE1463" s="558"/>
      <c r="BF1463" s="561">
        <f>AT1463+AZ1463</f>
        <v>0</v>
      </c>
      <c r="BG1463" s="562"/>
      <c r="BH1463" s="565">
        <f>AV1463+BB1463</f>
        <v>0</v>
      </c>
      <c r="BI1463" s="566"/>
      <c r="BJ1463" s="557">
        <f>IF(BF1463=0,0,(BH1463/BF1463)*100)</f>
        <v>0</v>
      </c>
      <c r="BK1463" s="558"/>
      <c r="BL1463" s="602">
        <f>(AD1463*2)+(AJ1463*2)+(AP1463*3)+BB1463</f>
        <v>0</v>
      </c>
      <c r="BM1463" s="603"/>
      <c r="BN1463" s="604"/>
      <c r="BO1463" s="587">
        <f t="shared" ref="BO1463" si="1394">IF(BQ1463=0,0,50*BP1463/BQ1463)</f>
        <v>0</v>
      </c>
      <c r="BP1463" s="555">
        <f t="shared" ref="BP1463" si="1395">(BL1463*BS$1427)+(N1463*BS$1428)+(X1463*BS$1429)+(R1463*BS$1430)+(V1463*BS$1431)+(Z1463*BS$1432)</f>
        <v>0</v>
      </c>
      <c r="BQ1463" s="555">
        <f t="shared" ref="BQ1463" si="1396">((AZ1463-BB1463)*BS$1434)+((AT1463-AV1463)*BS$1433)+(H1463*BS$1435)+(P1463*BS$1436)</f>
        <v>0</v>
      </c>
      <c r="BR1463" s="65"/>
      <c r="BS1463" s="65"/>
      <c r="BT1463" s="268"/>
    </row>
    <row r="1464" spans="1:72" ht="21.75" customHeight="1" x14ac:dyDescent="0.25">
      <c r="A1464" s="268"/>
      <c r="B1464" s="679"/>
      <c r="C1464" s="690" t="str">
        <f>IF(ROSTER!D$44="","",ROSTER!D$44)</f>
        <v/>
      </c>
      <c r="D1464" s="691"/>
      <c r="E1464" s="668"/>
      <c r="F1464" s="681"/>
      <c r="G1464" s="664"/>
      <c r="H1464" s="585"/>
      <c r="I1464" s="586"/>
      <c r="J1464" s="571"/>
      <c r="K1464" s="572"/>
      <c r="L1464" s="575"/>
      <c r="M1464" s="576"/>
      <c r="N1464" s="581" t="s">
        <v>16</v>
      </c>
      <c r="O1464" s="582"/>
      <c r="P1464" s="571"/>
      <c r="Q1464" s="572"/>
      <c r="R1464" s="575"/>
      <c r="S1464" s="576"/>
      <c r="T1464" s="581" t="s">
        <v>16</v>
      </c>
      <c r="U1464" s="582"/>
      <c r="V1464" s="585"/>
      <c r="W1464" s="586"/>
      <c r="X1464" s="571"/>
      <c r="Y1464" s="586"/>
      <c r="Z1464" s="571"/>
      <c r="AA1464" s="586"/>
      <c r="AB1464" s="571"/>
      <c r="AC1464" s="572"/>
      <c r="AD1464" s="575"/>
      <c r="AE1464" s="576"/>
      <c r="AF1464" s="577"/>
      <c r="AG1464" s="578"/>
      <c r="AH1464" s="571"/>
      <c r="AI1464" s="572"/>
      <c r="AJ1464" s="575"/>
      <c r="AK1464" s="576"/>
      <c r="AL1464" s="577"/>
      <c r="AM1464" s="578"/>
      <c r="AN1464" s="571"/>
      <c r="AO1464" s="572"/>
      <c r="AP1464" s="575"/>
      <c r="AQ1464" s="576"/>
      <c r="AR1464" s="577"/>
      <c r="AS1464" s="578"/>
      <c r="AT1464" s="627"/>
      <c r="AU1464" s="628"/>
      <c r="AV1464" s="629"/>
      <c r="AW1464" s="630"/>
      <c r="AX1464" s="577"/>
      <c r="AY1464" s="578"/>
      <c r="AZ1464" s="571"/>
      <c r="BA1464" s="572"/>
      <c r="BB1464" s="575"/>
      <c r="BC1464" s="576"/>
      <c r="BD1464" s="577"/>
      <c r="BE1464" s="578"/>
      <c r="BF1464" s="627"/>
      <c r="BG1464" s="628"/>
      <c r="BH1464" s="629"/>
      <c r="BI1464" s="630"/>
      <c r="BJ1464" s="577"/>
      <c r="BK1464" s="578"/>
      <c r="BL1464" s="605"/>
      <c r="BM1464" s="606"/>
      <c r="BN1464" s="607"/>
      <c r="BO1464" s="588"/>
      <c r="BP1464" s="556"/>
      <c r="BQ1464" s="556"/>
      <c r="BR1464" s="65"/>
      <c r="BS1464" s="65"/>
      <c r="BT1464" s="268"/>
    </row>
    <row r="1465" spans="1:72" ht="21.75" customHeight="1" x14ac:dyDescent="0.25">
      <c r="A1465" s="268"/>
      <c r="B1465" s="678" t="str">
        <f>IF(ROSTER!B$46="","",ROSTER!B$46)</f>
        <v/>
      </c>
      <c r="C1465" s="669" t="str">
        <f>IF(ROSTER!C$46="","",ROSTER!C$46)</f>
        <v/>
      </c>
      <c r="D1465" s="670"/>
      <c r="E1465" s="667"/>
      <c r="F1465" s="680">
        <f>IF(E1465="y",1,IF(E1465="S",1,0))</f>
        <v>0</v>
      </c>
      <c r="G1465" s="663">
        <f>IF(E1465="S",1,0)</f>
        <v>0</v>
      </c>
      <c r="H1465" s="583"/>
      <c r="I1465" s="584"/>
      <c r="J1465" s="569"/>
      <c r="K1465" s="570"/>
      <c r="L1465" s="573"/>
      <c r="M1465" s="574"/>
      <c r="N1465" s="579">
        <f>L1465+J1465</f>
        <v>0</v>
      </c>
      <c r="O1465" s="580"/>
      <c r="P1465" s="569"/>
      <c r="Q1465" s="570"/>
      <c r="R1465" s="573"/>
      <c r="S1465" s="574"/>
      <c r="T1465" s="579">
        <f>R1465-P1465</f>
        <v>0</v>
      </c>
      <c r="U1465" s="580"/>
      <c r="V1465" s="583"/>
      <c r="W1465" s="584"/>
      <c r="X1465" s="569"/>
      <c r="Y1465" s="584"/>
      <c r="Z1465" s="569"/>
      <c r="AA1465" s="584"/>
      <c r="AB1465" s="569"/>
      <c r="AC1465" s="570"/>
      <c r="AD1465" s="573"/>
      <c r="AE1465" s="574"/>
      <c r="AF1465" s="557">
        <f>IF(AB1465=0,0,(AD1465/AB1465)*100)</f>
        <v>0</v>
      </c>
      <c r="AG1465" s="558"/>
      <c r="AH1465" s="569"/>
      <c r="AI1465" s="570"/>
      <c r="AJ1465" s="573"/>
      <c r="AK1465" s="574"/>
      <c r="AL1465" s="557">
        <f>IF(AH1465=0,0,(AJ1465/AH1465)*100)</f>
        <v>0</v>
      </c>
      <c r="AM1465" s="558"/>
      <c r="AN1465" s="569"/>
      <c r="AO1465" s="570"/>
      <c r="AP1465" s="573"/>
      <c r="AQ1465" s="574"/>
      <c r="AR1465" s="557">
        <f>IF(AN1465=0,0,(AP1465/AN1465)*100)</f>
        <v>0</v>
      </c>
      <c r="AS1465" s="558"/>
      <c r="AT1465" s="561">
        <f>AB1465+AH1465+AN1465</f>
        <v>0</v>
      </c>
      <c r="AU1465" s="562"/>
      <c r="AV1465" s="565">
        <f>AD1465+AJ1465+AP1465</f>
        <v>0</v>
      </c>
      <c r="AW1465" s="566"/>
      <c r="AX1465" s="557">
        <f>IF(AT1465=0,0,(AV1465/AT1465)*100)</f>
        <v>0</v>
      </c>
      <c r="AY1465" s="558"/>
      <c r="AZ1465" s="569"/>
      <c r="BA1465" s="570"/>
      <c r="BB1465" s="573"/>
      <c r="BC1465" s="574"/>
      <c r="BD1465" s="557">
        <f>IF(AZ1465=0,0,(BB1465/AZ1465)*100)</f>
        <v>0</v>
      </c>
      <c r="BE1465" s="558"/>
      <c r="BF1465" s="561">
        <f>AT1465+AZ1465</f>
        <v>0</v>
      </c>
      <c r="BG1465" s="562"/>
      <c r="BH1465" s="565">
        <f>AV1465+BB1465</f>
        <v>0</v>
      </c>
      <c r="BI1465" s="566"/>
      <c r="BJ1465" s="557">
        <f>IF(BF1465=0,0,(BH1465/BF1465)*100)</f>
        <v>0</v>
      </c>
      <c r="BK1465" s="558"/>
      <c r="BL1465" s="602">
        <f>(AD1465*2)+(AJ1465*2)+(AP1465*3)+BB1465</f>
        <v>0</v>
      </c>
      <c r="BM1465" s="603"/>
      <c r="BN1465" s="604"/>
      <c r="BO1465" s="587">
        <f t="shared" ref="BO1465" si="1397">IF(BQ1465=0,0,50*BP1465/BQ1465)</f>
        <v>0</v>
      </c>
      <c r="BP1465" s="634">
        <f t="shared" ref="BP1465" si="1398">(BL1465*BS$1427)+(N1465*BS$1428)+(X1465*BS$1429)+(R1465*BS$1430)+(V1465*BS$1431)+(Z1465*BS$1432)</f>
        <v>0</v>
      </c>
      <c r="BQ1465" s="555">
        <f t="shared" ref="BQ1465" si="1399">((AZ1465-BB1465)*BS$1434)+((AT1465-AV1465)*BS$1433)+(H1465*BS$1435)+(P1465*BS$1436)</f>
        <v>0</v>
      </c>
      <c r="BR1465" s="65"/>
      <c r="BS1465" s="65"/>
      <c r="BT1465" s="268"/>
    </row>
    <row r="1466" spans="1:72" ht="22.5" customHeight="1" thickBot="1" x14ac:dyDescent="0.3">
      <c r="A1466" s="268"/>
      <c r="B1466" s="679"/>
      <c r="C1466" s="690" t="str">
        <f>IF(ROSTER!D$46="","",ROSTER!D$46)</f>
        <v/>
      </c>
      <c r="D1466" s="691"/>
      <c r="E1466" s="668"/>
      <c r="F1466" s="681"/>
      <c r="G1466" s="664"/>
      <c r="H1466" s="585"/>
      <c r="I1466" s="586"/>
      <c r="J1466" s="571"/>
      <c r="K1466" s="572"/>
      <c r="L1466" s="575"/>
      <c r="M1466" s="576"/>
      <c r="N1466" s="649" t="s">
        <v>16</v>
      </c>
      <c r="O1466" s="650"/>
      <c r="P1466" s="571"/>
      <c r="Q1466" s="572"/>
      <c r="R1466" s="575"/>
      <c r="S1466" s="576"/>
      <c r="T1466" s="581" t="s">
        <v>16</v>
      </c>
      <c r="U1466" s="582"/>
      <c r="V1466" s="585"/>
      <c r="W1466" s="586"/>
      <c r="X1466" s="571"/>
      <c r="Y1466" s="586"/>
      <c r="Z1466" s="571"/>
      <c r="AA1466" s="586"/>
      <c r="AB1466" s="571"/>
      <c r="AC1466" s="572"/>
      <c r="AD1466" s="575"/>
      <c r="AE1466" s="576"/>
      <c r="AF1466" s="559"/>
      <c r="AG1466" s="560"/>
      <c r="AH1466" s="571"/>
      <c r="AI1466" s="572"/>
      <c r="AJ1466" s="575"/>
      <c r="AK1466" s="576"/>
      <c r="AL1466" s="559"/>
      <c r="AM1466" s="560"/>
      <c r="AN1466" s="571"/>
      <c r="AO1466" s="572"/>
      <c r="AP1466" s="575"/>
      <c r="AQ1466" s="576"/>
      <c r="AR1466" s="559"/>
      <c r="AS1466" s="560"/>
      <c r="AT1466" s="563"/>
      <c r="AU1466" s="564"/>
      <c r="AV1466" s="567"/>
      <c r="AW1466" s="568"/>
      <c r="AX1466" s="559"/>
      <c r="AY1466" s="560"/>
      <c r="AZ1466" s="571"/>
      <c r="BA1466" s="572"/>
      <c r="BB1466" s="575"/>
      <c r="BC1466" s="576"/>
      <c r="BD1466" s="559"/>
      <c r="BE1466" s="560"/>
      <c r="BF1466" s="563"/>
      <c r="BG1466" s="564"/>
      <c r="BH1466" s="567"/>
      <c r="BI1466" s="568"/>
      <c r="BJ1466" s="559"/>
      <c r="BK1466" s="560"/>
      <c r="BL1466" s="631"/>
      <c r="BM1466" s="632"/>
      <c r="BN1466" s="633"/>
      <c r="BO1466" s="588"/>
      <c r="BP1466" s="635"/>
      <c r="BQ1466" s="556"/>
      <c r="BR1466" s="65"/>
      <c r="BS1466" s="65"/>
      <c r="BT1466" s="268"/>
    </row>
    <row r="1467" spans="1:72" s="79" customFormat="1" ht="33.4" customHeight="1" x14ac:dyDescent="0.45">
      <c r="A1467" s="278"/>
      <c r="B1467" s="671"/>
      <c r="C1467" s="611"/>
      <c r="D1467" s="674" t="s">
        <v>10</v>
      </c>
      <c r="E1467" s="675"/>
      <c r="F1467" s="78"/>
      <c r="G1467" s="78"/>
      <c r="H1467" s="547">
        <f>SUM(H1427:I1466)</f>
        <v>0</v>
      </c>
      <c r="I1467" s="548"/>
      <c r="J1467" s="547">
        <f>SUM(J1427:K1466)</f>
        <v>0</v>
      </c>
      <c r="K1467" s="548"/>
      <c r="L1467" s="551">
        <f>SUM(L1427:M1466)</f>
        <v>0</v>
      </c>
      <c r="M1467" s="636"/>
      <c r="N1467" s="533">
        <f>L1467+J1467</f>
        <v>0</v>
      </c>
      <c r="O1467" s="534"/>
      <c r="P1467" s="551">
        <f>SUM(P1427:Q1466)</f>
        <v>0</v>
      </c>
      <c r="Q1467" s="548"/>
      <c r="R1467" s="551">
        <f>SUM(R1427:S1466)</f>
        <v>0</v>
      </c>
      <c r="S1467" s="636"/>
      <c r="T1467" s="533">
        <f>R1467-P1467</f>
        <v>0</v>
      </c>
      <c r="U1467" s="534"/>
      <c r="V1467" s="551">
        <f>SUM(V1427:W1466)</f>
        <v>0</v>
      </c>
      <c r="W1467" s="636"/>
      <c r="X1467" s="547">
        <f>SUM(X1427:Y1466)</f>
        <v>0</v>
      </c>
      <c r="Y1467" s="534"/>
      <c r="Z1467" s="547">
        <f>SUM(Z1427:AA1466)</f>
        <v>0</v>
      </c>
      <c r="AA1467" s="534"/>
      <c r="AB1467" s="636">
        <f>SUM(AB1427:AC1466)</f>
        <v>0</v>
      </c>
      <c r="AC1467" s="548"/>
      <c r="AD1467" s="551">
        <f>SUM(AD1427:AE1466)</f>
        <v>0</v>
      </c>
      <c r="AE1467" s="636"/>
      <c r="AF1467" s="533">
        <f>IF(AB1467=0,0,(AD1467/AB1467)*100)</f>
        <v>0</v>
      </c>
      <c r="AG1467" s="534"/>
      <c r="AH1467" s="551">
        <f>SUM(AH1427:AI1466)</f>
        <v>0</v>
      </c>
      <c r="AI1467" s="548"/>
      <c r="AJ1467" s="551">
        <f>SUM(AJ1427:AK1466)</f>
        <v>0</v>
      </c>
      <c r="AK1467" s="636"/>
      <c r="AL1467" s="533">
        <f>IF(AH1467=0,0,(AJ1467/AH1467)*100)</f>
        <v>0</v>
      </c>
      <c r="AM1467" s="534"/>
      <c r="AN1467" s="551">
        <f>SUM(AN1427:AO1466)</f>
        <v>0</v>
      </c>
      <c r="AO1467" s="548"/>
      <c r="AP1467" s="551">
        <f>SUM(AP1427:AQ1466)</f>
        <v>0</v>
      </c>
      <c r="AQ1467" s="636"/>
      <c r="AR1467" s="533">
        <f>IF(AN1467=0,0,(AP1467/AN1467)*100)</f>
        <v>0</v>
      </c>
      <c r="AS1467" s="534"/>
      <c r="AT1467" s="547">
        <f>AB1467+AH1467+AN1467</f>
        <v>0</v>
      </c>
      <c r="AU1467" s="548"/>
      <c r="AV1467" s="551">
        <f>AD1467+AJ1467+AP1467</f>
        <v>0</v>
      </c>
      <c r="AW1467" s="552"/>
      <c r="AX1467" s="533">
        <f>IF(AT1467=0,0,(AV1467/AT1467)*100)</f>
        <v>0</v>
      </c>
      <c r="AY1467" s="534"/>
      <c r="AZ1467" s="551">
        <f>SUM(AZ1427:BA1466)</f>
        <v>0</v>
      </c>
      <c r="BA1467" s="548"/>
      <c r="BB1467" s="551">
        <f>SUM(BB1427:BC1466)</f>
        <v>0</v>
      </c>
      <c r="BC1467" s="636"/>
      <c r="BD1467" s="533">
        <f>IF(AZ1467=0,0,(BB1467/AZ1467)*100)</f>
        <v>0</v>
      </c>
      <c r="BE1467" s="534"/>
      <c r="BF1467" s="547">
        <f>AT1467+AZ1467</f>
        <v>0</v>
      </c>
      <c r="BG1467" s="548"/>
      <c r="BH1467" s="551">
        <f>AV1467+BB1467</f>
        <v>0</v>
      </c>
      <c r="BI1467" s="552"/>
      <c r="BJ1467" s="533">
        <f>IF(BF1467=0,0,(BH1467/BF1467)*100)</f>
        <v>0</v>
      </c>
      <c r="BK1467" s="619"/>
      <c r="BL1467" s="621">
        <f>SUM(BL1427:BN1466)</f>
        <v>0</v>
      </c>
      <c r="BM1467" s="622"/>
      <c r="BN1467" s="623"/>
      <c r="BO1467" s="610">
        <f>SUM(BO1427:BO1466)</f>
        <v>0</v>
      </c>
      <c r="BP1467" s="709">
        <f t="shared" ref="BP1467" si="1400">(BL1467*BS$1427)+(N1467*BS$1428)+(X1467*BS$1429)+(R1467*BS$1430)+(V1467*BS$1431)+(Z1467*BS$1432)</f>
        <v>0</v>
      </c>
      <c r="BQ1467" s="638">
        <f t="shared" ref="BQ1467" si="1401">((AZ1467-BB1467)*BS$1434)+((AT1467-AV1467)*BS$1433)+(H1467*BS$1435)+(P1467*BS$1436)</f>
        <v>0</v>
      </c>
      <c r="BR1467" s="77"/>
      <c r="BS1467" s="77"/>
      <c r="BT1467" s="278"/>
    </row>
    <row r="1468" spans="1:72" s="79" customFormat="1" ht="33.950000000000003" customHeight="1" thickBot="1" x14ac:dyDescent="0.5">
      <c r="A1468" s="278"/>
      <c r="B1468" s="672"/>
      <c r="C1468" s="673"/>
      <c r="D1468" s="676"/>
      <c r="E1468" s="677"/>
      <c r="F1468" s="80"/>
      <c r="G1468" s="80"/>
      <c r="H1468" s="549"/>
      <c r="I1468" s="550"/>
      <c r="J1468" s="549"/>
      <c r="K1468" s="550"/>
      <c r="L1468" s="553"/>
      <c r="M1468" s="637"/>
      <c r="N1468" s="535" t="s">
        <v>16</v>
      </c>
      <c r="O1468" s="536"/>
      <c r="P1468" s="553"/>
      <c r="Q1468" s="550"/>
      <c r="R1468" s="553"/>
      <c r="S1468" s="637"/>
      <c r="T1468" s="535" t="s">
        <v>16</v>
      </c>
      <c r="U1468" s="536"/>
      <c r="V1468" s="553"/>
      <c r="W1468" s="637"/>
      <c r="X1468" s="549"/>
      <c r="Y1468" s="536"/>
      <c r="Z1468" s="549"/>
      <c r="AA1468" s="536"/>
      <c r="AB1468" s="637"/>
      <c r="AC1468" s="550"/>
      <c r="AD1468" s="553"/>
      <c r="AE1468" s="637"/>
      <c r="AF1468" s="535"/>
      <c r="AG1468" s="536"/>
      <c r="AH1468" s="553"/>
      <c r="AI1468" s="550"/>
      <c r="AJ1468" s="553"/>
      <c r="AK1468" s="637"/>
      <c r="AL1468" s="535"/>
      <c r="AM1468" s="536"/>
      <c r="AN1468" s="553"/>
      <c r="AO1468" s="550"/>
      <c r="AP1468" s="553"/>
      <c r="AQ1468" s="637"/>
      <c r="AR1468" s="535"/>
      <c r="AS1468" s="536"/>
      <c r="AT1468" s="549"/>
      <c r="AU1468" s="550"/>
      <c r="AV1468" s="553"/>
      <c r="AW1468" s="554"/>
      <c r="AX1468" s="535"/>
      <c r="AY1468" s="536"/>
      <c r="AZ1468" s="553"/>
      <c r="BA1468" s="550"/>
      <c r="BB1468" s="553"/>
      <c r="BC1468" s="637"/>
      <c r="BD1468" s="535"/>
      <c r="BE1468" s="536"/>
      <c r="BF1468" s="549"/>
      <c r="BG1468" s="550"/>
      <c r="BH1468" s="553"/>
      <c r="BI1468" s="554"/>
      <c r="BJ1468" s="535"/>
      <c r="BK1468" s="620"/>
      <c r="BL1468" s="624"/>
      <c r="BM1468" s="625"/>
      <c r="BN1468" s="626"/>
      <c r="BO1468" s="609"/>
      <c r="BP1468" s="710"/>
      <c r="BQ1468" s="639"/>
      <c r="BR1468" s="77"/>
      <c r="BS1468" s="77"/>
      <c r="BT1468" s="278"/>
    </row>
    <row r="1469" spans="1:72" s="79" customFormat="1" ht="33" customHeight="1" thickBot="1" x14ac:dyDescent="0.5">
      <c r="A1469" s="278"/>
      <c r="B1469" s="671"/>
      <c r="C1469" s="611"/>
      <c r="D1469" s="674" t="s">
        <v>13</v>
      </c>
      <c r="E1469" s="675"/>
      <c r="F1469" s="82"/>
      <c r="G1469" s="117"/>
      <c r="H1469" s="541"/>
      <c r="I1469" s="545"/>
      <c r="J1469" s="541"/>
      <c r="K1469" s="545"/>
      <c r="L1469" s="537"/>
      <c r="M1469" s="538"/>
      <c r="N1469" s="533">
        <f>J1469+L1469</f>
        <v>0</v>
      </c>
      <c r="O1469" s="534"/>
      <c r="P1469" s="537"/>
      <c r="Q1469" s="545"/>
      <c r="R1469" s="537"/>
      <c r="S1469" s="538"/>
      <c r="T1469" s="533">
        <f>R1469-P1469</f>
        <v>0</v>
      </c>
      <c r="U1469" s="534"/>
      <c r="V1469" s="537"/>
      <c r="W1469" s="538"/>
      <c r="X1469" s="541"/>
      <c r="Y1469" s="542"/>
      <c r="Z1469" s="541"/>
      <c r="AA1469" s="542"/>
      <c r="AB1469" s="538"/>
      <c r="AC1469" s="545"/>
      <c r="AD1469" s="537"/>
      <c r="AE1469" s="538"/>
      <c r="AF1469" s="533">
        <f>IF(AB1469=0,0,(AD1469/AB1469)*100)</f>
        <v>0</v>
      </c>
      <c r="AG1469" s="534"/>
      <c r="AH1469" s="537"/>
      <c r="AI1469" s="545"/>
      <c r="AJ1469" s="537"/>
      <c r="AK1469" s="538"/>
      <c r="AL1469" s="533">
        <f>IF(AH1469=0,0,(AJ1469/AH1469)*100)</f>
        <v>0</v>
      </c>
      <c r="AM1469" s="534"/>
      <c r="AN1469" s="537"/>
      <c r="AO1469" s="545"/>
      <c r="AP1469" s="537"/>
      <c r="AQ1469" s="538"/>
      <c r="AR1469" s="533">
        <f>IF(AN1469=0,0,(AP1469/AN1469)*100)</f>
        <v>0</v>
      </c>
      <c r="AS1469" s="534"/>
      <c r="AT1469" s="547">
        <f>AB1469+AH1469+AN1469</f>
        <v>0</v>
      </c>
      <c r="AU1469" s="548"/>
      <c r="AV1469" s="551">
        <f>AD1469+AJ1469+AP1469</f>
        <v>0</v>
      </c>
      <c r="AW1469" s="552"/>
      <c r="AX1469" s="533">
        <f>IF(AT1469=0,0,(AV1469/AT1469)*100)</f>
        <v>0</v>
      </c>
      <c r="AY1469" s="534"/>
      <c r="AZ1469" s="537"/>
      <c r="BA1469" s="545"/>
      <c r="BB1469" s="537"/>
      <c r="BC1469" s="538"/>
      <c r="BD1469" s="533">
        <f>IF(AZ1469=0,0,(BB1469/AZ1469)*100)</f>
        <v>0</v>
      </c>
      <c r="BE1469" s="534"/>
      <c r="BF1469" s="547">
        <f>AT1469+AZ1469</f>
        <v>0</v>
      </c>
      <c r="BG1469" s="548"/>
      <c r="BH1469" s="551">
        <f>AV1469+BB1469</f>
        <v>0</v>
      </c>
      <c r="BI1469" s="552"/>
      <c r="BJ1469" s="533">
        <f>IF(BF1469=0,0,(BH1469/BF1469)*100)</f>
        <v>0</v>
      </c>
      <c r="BK1469" s="619"/>
      <c r="BL1469" s="700">
        <f>(AD1469*2)+(AJ1469*2)+(AP1469*3)+BB1469</f>
        <v>0</v>
      </c>
      <c r="BM1469" s="701"/>
      <c r="BN1469" s="702"/>
      <c r="BO1469" s="706"/>
      <c r="BP1469" s="83"/>
      <c r="BQ1469" s="84"/>
      <c r="BR1469" s="77"/>
      <c r="BS1469" s="77"/>
      <c r="BT1469" s="278"/>
    </row>
    <row r="1470" spans="1:72" s="79" customFormat="1" ht="33.75" customHeight="1" thickBot="1" x14ac:dyDescent="0.5">
      <c r="A1470" s="278"/>
      <c r="B1470" s="232"/>
      <c r="C1470" s="336"/>
      <c r="D1470" s="693"/>
      <c r="E1470" s="694"/>
      <c r="F1470" s="86"/>
      <c r="G1470" s="86"/>
      <c r="H1470" s="543"/>
      <c r="I1470" s="546"/>
      <c r="J1470" s="543"/>
      <c r="K1470" s="546"/>
      <c r="L1470" s="539"/>
      <c r="M1470" s="540"/>
      <c r="N1470" s="535">
        <f>IF((N1467+N1469)=0,0,N1467/(N1467+N1469)*100)</f>
        <v>0</v>
      </c>
      <c r="O1470" s="536"/>
      <c r="P1470" s="539"/>
      <c r="Q1470" s="546"/>
      <c r="R1470" s="539"/>
      <c r="S1470" s="540"/>
      <c r="T1470" s="535"/>
      <c r="U1470" s="536"/>
      <c r="V1470" s="539"/>
      <c r="W1470" s="540"/>
      <c r="X1470" s="543"/>
      <c r="Y1470" s="544"/>
      <c r="Z1470" s="543"/>
      <c r="AA1470" s="544"/>
      <c r="AB1470" s="540"/>
      <c r="AC1470" s="546"/>
      <c r="AD1470" s="539"/>
      <c r="AE1470" s="540"/>
      <c r="AF1470" s="535"/>
      <c r="AG1470" s="536"/>
      <c r="AH1470" s="539"/>
      <c r="AI1470" s="546"/>
      <c r="AJ1470" s="539"/>
      <c r="AK1470" s="540"/>
      <c r="AL1470" s="535"/>
      <c r="AM1470" s="536"/>
      <c r="AN1470" s="539"/>
      <c r="AO1470" s="546"/>
      <c r="AP1470" s="539"/>
      <c r="AQ1470" s="540"/>
      <c r="AR1470" s="535"/>
      <c r="AS1470" s="536"/>
      <c r="AT1470" s="549"/>
      <c r="AU1470" s="550"/>
      <c r="AV1470" s="553"/>
      <c r="AW1470" s="554"/>
      <c r="AX1470" s="535"/>
      <c r="AY1470" s="536"/>
      <c r="AZ1470" s="539"/>
      <c r="BA1470" s="546"/>
      <c r="BB1470" s="539"/>
      <c r="BC1470" s="540"/>
      <c r="BD1470" s="535"/>
      <c r="BE1470" s="536"/>
      <c r="BF1470" s="549"/>
      <c r="BG1470" s="550"/>
      <c r="BH1470" s="553"/>
      <c r="BI1470" s="554"/>
      <c r="BJ1470" s="535"/>
      <c r="BK1470" s="620"/>
      <c r="BL1470" s="703"/>
      <c r="BM1470" s="704"/>
      <c r="BN1470" s="705"/>
      <c r="BO1470" s="707"/>
      <c r="BP1470" s="222"/>
      <c r="BQ1470" s="222"/>
      <c r="BR1470" s="77"/>
      <c r="BS1470" s="77"/>
      <c r="BT1470" s="278"/>
    </row>
    <row r="1471" spans="1:72" ht="16.5" customHeight="1" thickTop="1" thickBot="1" x14ac:dyDescent="0.5">
      <c r="A1471" s="268"/>
      <c r="B1471" s="229"/>
      <c r="C1471" s="195"/>
      <c r="D1471" s="195"/>
      <c r="E1471" s="195"/>
      <c r="F1471" s="195"/>
      <c r="G1471" s="195"/>
      <c r="H1471" s="195"/>
      <c r="I1471" s="195"/>
      <c r="J1471" s="195"/>
      <c r="K1471" s="195"/>
      <c r="L1471" s="195"/>
      <c r="M1471" s="195"/>
      <c r="N1471" s="195"/>
      <c r="O1471" s="195"/>
      <c r="P1471" s="195"/>
      <c r="Q1471" s="195"/>
      <c r="R1471" s="195"/>
      <c r="S1471" s="195"/>
      <c r="T1471" s="195"/>
      <c r="U1471" s="195"/>
      <c r="V1471" s="195"/>
      <c r="W1471" s="195"/>
      <c r="X1471" s="195"/>
      <c r="Y1471" s="195"/>
      <c r="Z1471" s="195"/>
      <c r="AA1471" s="195"/>
      <c r="AB1471" s="195"/>
      <c r="AC1471" s="195"/>
      <c r="AD1471" s="195"/>
      <c r="AE1471" s="195"/>
      <c r="AF1471" s="198"/>
      <c r="AG1471" s="198"/>
      <c r="AH1471" s="195"/>
      <c r="AI1471" s="195"/>
      <c r="AJ1471" s="195"/>
      <c r="AK1471" s="195"/>
      <c r="AL1471" s="195"/>
      <c r="AM1471" s="195"/>
      <c r="AN1471" s="195"/>
      <c r="AO1471" s="195"/>
      <c r="AP1471" s="195"/>
      <c r="AQ1471" s="195"/>
      <c r="AR1471" s="195"/>
      <c r="AS1471" s="195"/>
      <c r="AT1471" s="195"/>
      <c r="AU1471" s="195"/>
      <c r="AV1471" s="195"/>
      <c r="AW1471" s="195"/>
      <c r="AX1471" s="195"/>
      <c r="AY1471" s="195"/>
      <c r="AZ1471" s="195"/>
      <c r="BA1471" s="195"/>
      <c r="BB1471" s="195"/>
      <c r="BC1471" s="195"/>
      <c r="BD1471" s="195"/>
      <c r="BE1471" s="195"/>
      <c r="BF1471" s="195"/>
      <c r="BG1471" s="195"/>
      <c r="BH1471" s="195"/>
      <c r="BI1471" s="195"/>
      <c r="BJ1471" s="195"/>
      <c r="BK1471" s="195"/>
      <c r="BL1471" s="195"/>
      <c r="BM1471" s="195"/>
      <c r="BN1471" s="195"/>
      <c r="BO1471" s="247"/>
      <c r="BP1471" s="600">
        <f>IF((J1467+L1469)=0,0,(J1467/(J1467+L1469)*100)%)</f>
        <v>0</v>
      </c>
      <c r="BQ1471" s="601"/>
      <c r="BR1471" s="600">
        <f>IF((L1467+J1469)=0,0,(L1467/(L1467+J1469)*100)%)</f>
        <v>0</v>
      </c>
      <c r="BS1471" s="601"/>
      <c r="BT1471" s="268"/>
    </row>
    <row r="1472" spans="1:72" s="85" customFormat="1" ht="87" customHeight="1" thickTop="1" thickBot="1" x14ac:dyDescent="0.55000000000000004">
      <c r="A1472" s="279"/>
      <c r="B1472" s="682"/>
      <c r="C1472" s="683"/>
      <c r="D1472" s="608"/>
      <c r="E1472" s="608"/>
      <c r="F1472" s="608"/>
      <c r="G1472" s="608"/>
      <c r="H1472" s="346"/>
      <c r="I1472" s="346"/>
      <c r="J1472" s="346"/>
      <c r="K1472" s="200"/>
      <c r="L1472" s="346"/>
      <c r="M1472" s="346"/>
      <c r="N1472" s="346"/>
      <c r="O1472" s="338"/>
      <c r="P1472" s="338"/>
      <c r="Q1472" s="338"/>
      <c r="R1472" s="338"/>
      <c r="S1472" s="346"/>
      <c r="T1472" s="346" t="s">
        <v>59</v>
      </c>
      <c r="U1472" s="346"/>
      <c r="V1472" s="200"/>
      <c r="W1472" s="346"/>
      <c r="X1472" s="346"/>
      <c r="Y1472" s="346"/>
      <c r="Z1472" s="714" t="s">
        <v>157</v>
      </c>
      <c r="AA1472" s="714"/>
      <c r="AB1472" s="714"/>
      <c r="AC1472" s="715"/>
      <c r="AD1472" s="589"/>
      <c r="AE1472" s="590"/>
      <c r="AF1472" s="591"/>
      <c r="AG1472" s="200"/>
      <c r="AH1472" s="589"/>
      <c r="AI1472" s="590"/>
      <c r="AJ1472" s="591"/>
      <c r="AK1472" s="714" t="s">
        <v>159</v>
      </c>
      <c r="AL1472" s="714"/>
      <c r="AM1472" s="714"/>
      <c r="AN1472" s="715"/>
      <c r="AO1472" s="589"/>
      <c r="AP1472" s="590"/>
      <c r="AQ1472" s="591"/>
      <c r="AR1472" s="204"/>
      <c r="AS1472" s="589"/>
      <c r="AT1472" s="590"/>
      <c r="AU1472" s="591"/>
      <c r="AV1472" s="340"/>
      <c r="AW1472" s="340"/>
      <c r="AX1472" s="340"/>
      <c r="AY1472" s="340"/>
      <c r="AZ1472" s="711" t="s">
        <v>20</v>
      </c>
      <c r="BA1472" s="711"/>
      <c r="BB1472" s="711"/>
      <c r="BC1472" s="711"/>
      <c r="BD1472" s="712"/>
      <c r="BE1472" s="616">
        <f>BL1467</f>
        <v>0</v>
      </c>
      <c r="BF1472" s="617"/>
      <c r="BG1472" s="618"/>
      <c r="BH1472" s="205"/>
      <c r="BI1472" s="616">
        <f>BL1469</f>
        <v>0</v>
      </c>
      <c r="BJ1472" s="617"/>
      <c r="BK1472" s="618"/>
      <c r="BL1472" s="206"/>
      <c r="BM1472" s="206"/>
      <c r="BN1472" s="206"/>
      <c r="BO1472" s="248"/>
      <c r="BP1472" s="87"/>
      <c r="BQ1472" s="87"/>
      <c r="BR1472" s="81"/>
      <c r="BS1472" s="81"/>
      <c r="BT1472" s="279"/>
    </row>
    <row r="1473" spans="1:77" ht="15.6" customHeight="1" thickTop="1" thickBot="1" x14ac:dyDescent="0.55000000000000004">
      <c r="A1473" s="268"/>
      <c r="B1473" s="230"/>
      <c r="C1473" s="207"/>
      <c r="D1473" s="196"/>
      <c r="E1473" s="196"/>
      <c r="F1473" s="199"/>
      <c r="G1473" s="199"/>
      <c r="H1473" s="202"/>
      <c r="I1473" s="202"/>
      <c r="J1473" s="202"/>
      <c r="K1473" s="202"/>
      <c r="L1473" s="202"/>
      <c r="M1473" s="202"/>
      <c r="N1473" s="202"/>
      <c r="O1473" s="199"/>
      <c r="P1473" s="199"/>
      <c r="Q1473" s="199"/>
      <c r="R1473" s="199"/>
      <c r="S1473" s="202"/>
      <c r="T1473" s="202"/>
      <c r="U1473" s="202"/>
      <c r="V1473" s="201"/>
      <c r="W1473" s="202"/>
      <c r="X1473" s="202"/>
      <c r="Y1473" s="202"/>
      <c r="Z1473" s="337"/>
      <c r="AA1473" s="337"/>
      <c r="AB1473" s="337"/>
      <c r="AC1473" s="337"/>
      <c r="AD1473" s="202"/>
      <c r="AE1473" s="202"/>
      <c r="AF1473" s="202"/>
      <c r="AG1473" s="202"/>
      <c r="AH1473" s="201"/>
      <c r="AI1473" s="201"/>
      <c r="AJ1473" s="202"/>
      <c r="AK1473" s="337"/>
      <c r="AL1473" s="337"/>
      <c r="AM1473" s="337"/>
      <c r="AN1473" s="337"/>
      <c r="AO1473" s="202"/>
      <c r="AP1473" s="202"/>
      <c r="AQ1473" s="202"/>
      <c r="AR1473" s="202"/>
      <c r="AS1473" s="202"/>
      <c r="AT1473" s="204"/>
      <c r="AU1473" s="204"/>
      <c r="AV1473" s="207"/>
      <c r="AW1473" s="207"/>
      <c r="AX1473" s="207"/>
      <c r="AY1473" s="207"/>
      <c r="AZ1473" s="199"/>
      <c r="BA1473" s="208"/>
      <c r="BB1473" s="208"/>
      <c r="BC1473" s="209"/>
      <c r="BD1473" s="210"/>
      <c r="BE1473" s="211"/>
      <c r="BF1473" s="211"/>
      <c r="BG1473" s="204"/>
      <c r="BH1473" s="212"/>
      <c r="BI1473" s="213"/>
      <c r="BJ1473" s="213"/>
      <c r="BK1473" s="204"/>
      <c r="BL1473" s="207"/>
      <c r="BM1473" s="207"/>
      <c r="BN1473" s="207"/>
      <c r="BO1473" s="249"/>
      <c r="BP1473" s="88"/>
      <c r="BQ1473" s="88"/>
      <c r="BR1473" s="65"/>
      <c r="BS1473" s="65"/>
      <c r="BT1473" s="268"/>
    </row>
    <row r="1474" spans="1:77" s="85" customFormat="1" ht="86.25" customHeight="1" thickTop="1" thickBot="1" x14ac:dyDescent="0.55000000000000004">
      <c r="A1474" s="279"/>
      <c r="B1474" s="531"/>
      <c r="C1474" s="532"/>
      <c r="D1474" s="608"/>
      <c r="E1474" s="608"/>
      <c r="F1474" s="608"/>
      <c r="G1474" s="608"/>
      <c r="H1474" s="212"/>
      <c r="I1474" s="212"/>
      <c r="J1474" s="212"/>
      <c r="K1474" s="200"/>
      <c r="L1474" s="212"/>
      <c r="M1474" s="212"/>
      <c r="N1474" s="212"/>
      <c r="O1474" s="338"/>
      <c r="P1474" s="338"/>
      <c r="Q1474" s="338"/>
      <c r="R1474" s="338"/>
      <c r="S1474" s="212"/>
      <c r="T1474" s="212" t="s">
        <v>15</v>
      </c>
      <c r="U1474" s="212"/>
      <c r="V1474" s="200"/>
      <c r="W1474" s="212"/>
      <c r="X1474" s="212"/>
      <c r="Y1474" s="212"/>
      <c r="Z1474" s="714" t="s">
        <v>158</v>
      </c>
      <c r="AA1474" s="714"/>
      <c r="AB1474" s="714"/>
      <c r="AC1474" s="715"/>
      <c r="AD1474" s="616">
        <f>AD1472</f>
        <v>0</v>
      </c>
      <c r="AE1474" s="617"/>
      <c r="AF1474" s="618"/>
      <c r="AG1474" s="200"/>
      <c r="AH1474" s="616">
        <f>AH1472</f>
        <v>0</v>
      </c>
      <c r="AI1474" s="617"/>
      <c r="AJ1474" s="618"/>
      <c r="AK1474" s="714" t="s">
        <v>160</v>
      </c>
      <c r="AL1474" s="714"/>
      <c r="AM1474" s="714"/>
      <c r="AN1474" s="715"/>
      <c r="AO1474" s="616">
        <f>AO1472-AD1472</f>
        <v>0</v>
      </c>
      <c r="AP1474" s="617"/>
      <c r="AQ1474" s="618"/>
      <c r="AR1474" s="204"/>
      <c r="AS1474" s="616">
        <f>AS1472-AH1472</f>
        <v>0</v>
      </c>
      <c r="AT1474" s="617"/>
      <c r="AU1474" s="618"/>
      <c r="AV1474" s="340"/>
      <c r="AW1474" s="340"/>
      <c r="AX1474" s="340"/>
      <c r="AY1474" s="340"/>
      <c r="AZ1474" s="711" t="s">
        <v>44</v>
      </c>
      <c r="BA1474" s="711"/>
      <c r="BB1474" s="711"/>
      <c r="BC1474" s="711"/>
      <c r="BD1474" s="712"/>
      <c r="BE1474" s="616">
        <f>BE1472-AO1472</f>
        <v>0</v>
      </c>
      <c r="BF1474" s="617"/>
      <c r="BG1474" s="618"/>
      <c r="BH1474" s="214"/>
      <c r="BI1474" s="616">
        <f>BI1472-AS1472</f>
        <v>0</v>
      </c>
      <c r="BJ1474" s="617"/>
      <c r="BK1474" s="618"/>
      <c r="BL1474" s="206"/>
      <c r="BM1474" s="206"/>
      <c r="BN1474" s="206"/>
      <c r="BO1474" s="248"/>
      <c r="BP1474" s="87"/>
      <c r="BQ1474" s="87"/>
      <c r="BR1474" s="81"/>
      <c r="BS1474" s="81"/>
      <c r="BT1474" s="279"/>
      <c r="BW1474" s="79"/>
    </row>
    <row r="1475" spans="1:77" ht="18.75" customHeight="1" thickTop="1" thickBot="1" x14ac:dyDescent="0.5">
      <c r="A1475" s="268"/>
      <c r="B1475" s="231"/>
      <c r="C1475" s="197"/>
      <c r="D1475" s="197"/>
      <c r="E1475" s="197"/>
      <c r="F1475" s="254"/>
      <c r="G1475" s="254"/>
      <c r="H1475" s="197"/>
      <c r="I1475" s="197"/>
      <c r="J1475" s="197"/>
      <c r="K1475" s="197"/>
      <c r="L1475" s="197"/>
      <c r="M1475" s="197"/>
      <c r="N1475" s="197"/>
      <c r="O1475" s="197"/>
      <c r="P1475" s="197"/>
      <c r="Q1475" s="197"/>
      <c r="R1475" s="197"/>
      <c r="S1475" s="197"/>
      <c r="T1475" s="197"/>
      <c r="U1475" s="197"/>
      <c r="V1475" s="197"/>
      <c r="W1475" s="197"/>
      <c r="X1475" s="197"/>
      <c r="Y1475" s="197"/>
      <c r="Z1475" s="197"/>
      <c r="AA1475" s="197"/>
      <c r="AB1475" s="197"/>
      <c r="AC1475" s="197"/>
      <c r="AD1475" s="197"/>
      <c r="AE1475" s="197"/>
      <c r="AF1475" s="203"/>
      <c r="AG1475" s="203"/>
      <c r="AH1475" s="197"/>
      <c r="AI1475" s="197"/>
      <c r="AJ1475" s="197"/>
      <c r="AK1475" s="197"/>
      <c r="AL1475" s="197"/>
      <c r="AM1475" s="197"/>
      <c r="AN1475" s="197"/>
      <c r="AO1475" s="197"/>
      <c r="AP1475" s="197"/>
      <c r="AQ1475" s="197"/>
      <c r="AR1475" s="197"/>
      <c r="AS1475" s="197"/>
      <c r="AT1475" s="197"/>
      <c r="AU1475" s="197"/>
      <c r="AV1475" s="197"/>
      <c r="AW1475" s="197"/>
      <c r="AX1475" s="197"/>
      <c r="AY1475" s="197"/>
      <c r="AZ1475" s="197"/>
      <c r="BA1475" s="640" t="s">
        <v>153</v>
      </c>
      <c r="BB1475" s="640"/>
      <c r="BC1475" s="640"/>
      <c r="BD1475" s="640"/>
      <c r="BE1475" s="640"/>
      <c r="BF1475" s="640"/>
      <c r="BG1475" s="640"/>
      <c r="BH1475" s="640"/>
      <c r="BI1475" s="640"/>
      <c r="BJ1475" s="640"/>
      <c r="BK1475" s="640"/>
      <c r="BL1475" s="640"/>
      <c r="BM1475" s="640"/>
      <c r="BN1475" s="640"/>
      <c r="BO1475" s="250"/>
      <c r="BP1475" s="89"/>
      <c r="BQ1475" s="89"/>
      <c r="BR1475" s="65"/>
      <c r="BS1475" s="65"/>
      <c r="BT1475" s="268"/>
    </row>
    <row r="1476" spans="1:77" s="255" customFormat="1" ht="13.5" customHeight="1" thickTop="1" x14ac:dyDescent="0.45">
      <c r="A1476" s="268"/>
      <c r="B1476" s="269"/>
      <c r="C1476" s="268"/>
      <c r="D1476" s="268"/>
      <c r="E1476" s="268"/>
      <c r="F1476" s="270"/>
      <c r="G1476" s="270"/>
      <c r="H1476" s="268"/>
      <c r="I1476" s="268"/>
      <c r="J1476" s="268"/>
      <c r="K1476" s="268"/>
      <c r="L1476" s="268"/>
      <c r="M1476" s="268"/>
      <c r="N1476" s="268"/>
      <c r="O1476" s="268"/>
      <c r="P1476" s="268"/>
      <c r="Q1476" s="268"/>
      <c r="R1476" s="268"/>
      <c r="S1476" s="268"/>
      <c r="T1476" s="268"/>
      <c r="U1476" s="268"/>
      <c r="V1476" s="268"/>
      <c r="W1476" s="268"/>
      <c r="X1476" s="268"/>
      <c r="Y1476" s="268"/>
      <c r="Z1476" s="268"/>
      <c r="AA1476" s="268"/>
      <c r="AB1476" s="268"/>
      <c r="AC1476" s="268"/>
      <c r="AD1476" s="268"/>
      <c r="AE1476" s="268"/>
      <c r="AF1476" s="271"/>
      <c r="AG1476" s="271"/>
      <c r="AH1476" s="268"/>
      <c r="AI1476" s="268"/>
      <c r="AJ1476" s="268"/>
      <c r="AK1476" s="268"/>
      <c r="AL1476" s="268"/>
      <c r="AM1476" s="268"/>
      <c r="AN1476" s="268"/>
      <c r="AO1476" s="268"/>
      <c r="AP1476" s="268"/>
      <c r="AQ1476" s="268"/>
      <c r="AR1476" s="268"/>
      <c r="AS1476" s="268"/>
      <c r="AT1476" s="268"/>
      <c r="AU1476" s="268"/>
      <c r="AV1476" s="268"/>
      <c r="AW1476" s="268"/>
      <c r="AX1476" s="268"/>
      <c r="AY1476" s="268"/>
      <c r="AZ1476" s="268"/>
      <c r="BA1476" s="268"/>
      <c r="BB1476" s="268"/>
      <c r="BC1476" s="268"/>
      <c r="BD1476" s="268"/>
      <c r="BE1476" s="268"/>
      <c r="BF1476" s="268"/>
      <c r="BG1476" s="268"/>
      <c r="BH1476" s="268"/>
      <c r="BI1476" s="268"/>
      <c r="BJ1476" s="268"/>
      <c r="BK1476" s="268"/>
      <c r="BL1476" s="268"/>
      <c r="BM1476" s="268"/>
      <c r="BN1476" s="268"/>
      <c r="BO1476" s="272"/>
      <c r="BP1476" s="272"/>
      <c r="BQ1476" s="272"/>
      <c r="BR1476" s="268"/>
      <c r="BS1476" s="268"/>
      <c r="BT1476" s="268"/>
    </row>
    <row r="1477" spans="1:77" s="69" customFormat="1" ht="33.75" x14ac:dyDescent="0.5">
      <c r="A1477" s="273"/>
      <c r="B1477" s="695" t="s">
        <v>9</v>
      </c>
      <c r="C1477" s="695"/>
      <c r="D1477" s="695"/>
      <c r="E1477" s="695"/>
      <c r="F1477" s="695"/>
      <c r="G1477" s="695"/>
      <c r="H1477" s="695"/>
      <c r="I1477" s="695"/>
      <c r="J1477" s="695"/>
      <c r="K1477" s="695"/>
      <c r="L1477" s="695"/>
      <c r="M1477" s="695"/>
      <c r="N1477" s="695"/>
      <c r="O1477" s="695"/>
      <c r="P1477" s="695"/>
      <c r="Q1477" s="695"/>
      <c r="R1477" s="695"/>
      <c r="S1477" s="695"/>
      <c r="T1477" s="695"/>
      <c r="U1477" s="695"/>
      <c r="V1477" s="695"/>
      <c r="W1477" s="695"/>
      <c r="X1477" s="695"/>
      <c r="Y1477" s="695"/>
      <c r="Z1477" s="695"/>
      <c r="AA1477" s="695"/>
      <c r="AB1477" s="695"/>
      <c r="AC1477" s="695"/>
      <c r="AD1477" s="695"/>
      <c r="AE1477" s="695"/>
      <c r="AF1477" s="695"/>
      <c r="AG1477" s="695"/>
      <c r="AH1477" s="695"/>
      <c r="AI1477" s="695"/>
      <c r="AJ1477" s="695"/>
      <c r="AK1477" s="695"/>
      <c r="AL1477" s="695"/>
      <c r="AM1477" s="695"/>
      <c r="AN1477" s="695"/>
      <c r="AO1477" s="695"/>
      <c r="AP1477" s="695"/>
      <c r="AQ1477" s="695"/>
      <c r="AR1477" s="695"/>
      <c r="AS1477" s="695"/>
      <c r="AT1477" s="695"/>
      <c r="AU1477" s="695"/>
      <c r="AV1477" s="695"/>
      <c r="AW1477" s="695"/>
      <c r="AX1477" s="695"/>
      <c r="AY1477" s="695"/>
      <c r="AZ1477" s="695"/>
      <c r="BA1477" s="695"/>
      <c r="BB1477" s="695"/>
      <c r="BC1477" s="695"/>
      <c r="BD1477" s="695"/>
      <c r="BE1477" s="695"/>
      <c r="BF1477" s="695"/>
      <c r="BG1477" s="695"/>
      <c r="BH1477" s="695"/>
      <c r="BI1477" s="695"/>
      <c r="BJ1477" s="695"/>
      <c r="BK1477" s="695"/>
      <c r="BL1477" s="695"/>
      <c r="BM1477" s="695"/>
      <c r="BN1477" s="695"/>
      <c r="BO1477" s="175"/>
      <c r="BP1477" s="175"/>
      <c r="BQ1477" s="175"/>
      <c r="BR1477" s="68"/>
      <c r="BS1477" s="68"/>
      <c r="BT1477" s="273"/>
    </row>
    <row r="1478" spans="1:77" ht="10.9" customHeight="1" x14ac:dyDescent="0.45">
      <c r="A1478" s="268"/>
      <c r="B1478" s="227"/>
      <c r="C1478" s="177"/>
      <c r="D1478" s="177"/>
      <c r="E1478" s="177"/>
      <c r="F1478" s="178"/>
      <c r="G1478" s="178"/>
      <c r="H1478" s="177"/>
      <c r="I1478" s="177"/>
      <c r="J1478" s="177"/>
      <c r="K1478" s="177"/>
      <c r="L1478" s="177"/>
      <c r="M1478" s="177"/>
      <c r="N1478" s="177"/>
      <c r="O1478" s="177"/>
      <c r="P1478" s="177"/>
      <c r="Q1478" s="177"/>
      <c r="R1478" s="177"/>
      <c r="S1478" s="177"/>
      <c r="T1478" s="177"/>
      <c r="U1478" s="177"/>
      <c r="V1478" s="177"/>
      <c r="W1478" s="177"/>
      <c r="X1478" s="177"/>
      <c r="Y1478" s="177"/>
      <c r="Z1478" s="177"/>
      <c r="AA1478" s="177"/>
      <c r="AB1478" s="177"/>
      <c r="AC1478" s="177"/>
      <c r="AD1478" s="177"/>
      <c r="AE1478" s="177"/>
      <c r="AF1478" s="179"/>
      <c r="AG1478" s="179"/>
      <c r="AH1478" s="177"/>
      <c r="AI1478" s="177"/>
      <c r="AJ1478" s="177"/>
      <c r="AK1478" s="177"/>
      <c r="AL1478" s="177"/>
      <c r="AM1478" s="177"/>
      <c r="AN1478" s="177"/>
      <c r="AO1478" s="177"/>
      <c r="AP1478" s="177"/>
      <c r="AQ1478" s="177"/>
      <c r="AR1478" s="177"/>
      <c r="AS1478" s="177"/>
      <c r="AT1478" s="177"/>
      <c r="AU1478" s="177"/>
      <c r="AV1478" s="177"/>
      <c r="AW1478" s="177"/>
      <c r="AX1478" s="177"/>
      <c r="AY1478" s="177"/>
      <c r="AZ1478" s="177"/>
      <c r="BA1478" s="177"/>
      <c r="BB1478" s="177"/>
      <c r="BC1478" s="177"/>
      <c r="BD1478" s="177"/>
      <c r="BE1478" s="177"/>
      <c r="BF1478" s="177"/>
      <c r="BG1478" s="177"/>
      <c r="BH1478" s="177"/>
      <c r="BI1478" s="177"/>
      <c r="BJ1478" s="177"/>
      <c r="BK1478" s="177"/>
      <c r="BL1478" s="177"/>
      <c r="BM1478" s="177"/>
      <c r="BN1478" s="259"/>
      <c r="BO1478" s="245"/>
      <c r="BP1478" s="259"/>
      <c r="BQ1478" s="259"/>
      <c r="BR1478" s="65"/>
      <c r="BS1478" s="65"/>
      <c r="BT1478" s="268"/>
    </row>
    <row r="1479" spans="1:77" s="70" customFormat="1" ht="36.75" customHeight="1" x14ac:dyDescent="0.45">
      <c r="A1479" s="274"/>
      <c r="B1479" s="227"/>
      <c r="C1479" s="176"/>
      <c r="D1479" s="226" t="s">
        <v>10</v>
      </c>
      <c r="E1479" s="713" t="str">
        <f>IF(ROSTER!D$3="","",ROSTER!D$3)</f>
        <v/>
      </c>
      <c r="F1479" s="713"/>
      <c r="G1479" s="713"/>
      <c r="H1479" s="713"/>
      <c r="I1479" s="713"/>
      <c r="J1479" s="713"/>
      <c r="K1479" s="713"/>
      <c r="L1479" s="713"/>
      <c r="M1479" s="713"/>
      <c r="N1479" s="713"/>
      <c r="O1479" s="713"/>
      <c r="P1479" s="713"/>
      <c r="Q1479" s="713"/>
      <c r="R1479" s="713"/>
      <c r="S1479" s="713"/>
      <c r="T1479" s="713"/>
      <c r="U1479" s="713"/>
      <c r="V1479" s="713"/>
      <c r="W1479" s="713"/>
      <c r="X1479" s="713"/>
      <c r="Y1479" s="713"/>
      <c r="Z1479" s="713"/>
      <c r="AA1479" s="713"/>
      <c r="AB1479" s="713"/>
      <c r="AC1479" s="713"/>
      <c r="AD1479" s="180"/>
      <c r="AE1479" s="719" t="s">
        <v>11</v>
      </c>
      <c r="AF1479" s="719"/>
      <c r="AG1479" s="719"/>
      <c r="AH1479" s="719"/>
      <c r="AI1479" s="719"/>
      <c r="AJ1479" s="719"/>
      <c r="AK1479" s="719"/>
      <c r="AL1479" s="717"/>
      <c r="AM1479" s="717"/>
      <c r="AN1479" s="717"/>
      <c r="AO1479" s="717"/>
      <c r="AP1479" s="717"/>
      <c r="AQ1479" s="717"/>
      <c r="AR1479" s="717"/>
      <c r="AS1479" s="717"/>
      <c r="AT1479" s="717"/>
      <c r="AU1479" s="717"/>
      <c r="AV1479" s="717"/>
      <c r="AW1479" s="717"/>
      <c r="AX1479" s="717"/>
      <c r="AY1479" s="717"/>
      <c r="AZ1479" s="717"/>
      <c r="BA1479" s="717"/>
      <c r="BB1479" s="717"/>
      <c r="BC1479" s="717"/>
      <c r="BD1479" s="717"/>
      <c r="BE1479" s="717"/>
      <c r="BF1479" s="717"/>
      <c r="BG1479" s="717"/>
      <c r="BH1479" s="717"/>
      <c r="BI1479" s="717"/>
      <c r="BJ1479" s="717"/>
      <c r="BK1479" s="717"/>
      <c r="BL1479" s="717"/>
      <c r="BM1479" s="717"/>
      <c r="BN1479" s="259"/>
      <c r="BO1479" s="246" t="s">
        <v>130</v>
      </c>
      <c r="BP1479" s="259"/>
      <c r="BQ1479" s="259"/>
      <c r="BR1479" s="66"/>
      <c r="BS1479" s="66"/>
      <c r="BT1479" s="274"/>
    </row>
    <row r="1480" spans="1:77" ht="8.85" customHeight="1" x14ac:dyDescent="0.45">
      <c r="A1480" s="275"/>
      <c r="B1480" s="227"/>
      <c r="C1480" s="179" t="s">
        <v>38</v>
      </c>
      <c r="D1480" s="179"/>
      <c r="E1480" s="179"/>
      <c r="F1480" s="181"/>
      <c r="G1480" s="181"/>
      <c r="H1480" s="179"/>
      <c r="I1480" s="179"/>
      <c r="J1480" s="182"/>
      <c r="K1480" s="182"/>
      <c r="L1480" s="182"/>
      <c r="M1480" s="182"/>
      <c r="N1480" s="182"/>
      <c r="O1480" s="182"/>
      <c r="P1480" s="182"/>
      <c r="Q1480" s="182"/>
      <c r="R1480" s="182"/>
      <c r="S1480" s="182"/>
      <c r="T1480" s="182"/>
      <c r="U1480" s="182"/>
      <c r="V1480" s="182"/>
      <c r="W1480" s="182"/>
      <c r="X1480" s="182"/>
      <c r="Y1480" s="182"/>
      <c r="Z1480" s="182"/>
      <c r="AA1480" s="182"/>
      <c r="AB1480" s="182"/>
      <c r="AC1480" s="182"/>
      <c r="AD1480" s="182"/>
      <c r="AE1480" s="182"/>
      <c r="AF1480" s="182"/>
      <c r="AG1480" s="179"/>
      <c r="AH1480" s="183"/>
      <c r="AI1480" s="184"/>
      <c r="AJ1480" s="184"/>
      <c r="AK1480" s="184"/>
      <c r="AL1480" s="184"/>
      <c r="AM1480" s="184"/>
      <c r="AN1480" s="184"/>
      <c r="AO1480" s="185"/>
      <c r="AP1480" s="186"/>
      <c r="AQ1480" s="186"/>
      <c r="AR1480" s="186"/>
      <c r="AS1480" s="186"/>
      <c r="AT1480" s="186"/>
      <c r="AU1480" s="186"/>
      <c r="AV1480" s="186"/>
      <c r="AW1480" s="186"/>
      <c r="AX1480" s="186"/>
      <c r="AY1480" s="186"/>
      <c r="AZ1480" s="186"/>
      <c r="BA1480" s="186"/>
      <c r="BB1480" s="186"/>
      <c r="BC1480" s="186"/>
      <c r="BD1480" s="186"/>
      <c r="BE1480" s="186"/>
      <c r="BF1480" s="186"/>
      <c r="BG1480" s="186"/>
      <c r="BH1480" s="186"/>
      <c r="BI1480" s="186"/>
      <c r="BJ1480" s="186"/>
      <c r="BK1480" s="186"/>
      <c r="BL1480" s="186"/>
      <c r="BM1480" s="186"/>
      <c r="BN1480" s="186"/>
      <c r="BO1480" s="187"/>
      <c r="BP1480" s="187"/>
      <c r="BQ1480" s="187"/>
      <c r="BR1480" s="71"/>
      <c r="BS1480" s="71"/>
      <c r="BT1480" s="275"/>
    </row>
    <row r="1481" spans="1:77" s="70" customFormat="1" ht="40.5" x14ac:dyDescent="0.45">
      <c r="A1481" s="274"/>
      <c r="B1481" s="227"/>
      <c r="C1481" s="692" t="s">
        <v>37</v>
      </c>
      <c r="D1481" s="692"/>
      <c r="E1481" s="717"/>
      <c r="F1481" s="717"/>
      <c r="G1481" s="717"/>
      <c r="H1481" s="717"/>
      <c r="I1481" s="717"/>
      <c r="J1481" s="717"/>
      <c r="K1481" s="717"/>
      <c r="L1481" s="717"/>
      <c r="M1481" s="717"/>
      <c r="N1481" s="717"/>
      <c r="O1481" s="717"/>
      <c r="P1481" s="717"/>
      <c r="Q1481" s="717"/>
      <c r="R1481" s="717"/>
      <c r="S1481" s="717"/>
      <c r="T1481" s="717"/>
      <c r="U1481" s="717"/>
      <c r="V1481" s="717"/>
      <c r="W1481" s="717"/>
      <c r="X1481" s="717"/>
      <c r="Y1481" s="717"/>
      <c r="Z1481" s="717"/>
      <c r="AA1481" s="717"/>
      <c r="AB1481" s="717"/>
      <c r="AC1481" s="717"/>
      <c r="AD1481" s="180"/>
      <c r="AE1481" s="718" t="s">
        <v>21</v>
      </c>
      <c r="AF1481" s="718"/>
      <c r="AG1481" s="718"/>
      <c r="AH1481" s="718"/>
      <c r="AI1481" s="717"/>
      <c r="AJ1481" s="717"/>
      <c r="AK1481" s="717"/>
      <c r="AL1481" s="717"/>
      <c r="AM1481" s="717"/>
      <c r="AN1481" s="717"/>
      <c r="AO1481" s="717"/>
      <c r="AP1481" s="717"/>
      <c r="AQ1481" s="717"/>
      <c r="AR1481" s="717"/>
      <c r="AS1481" s="717"/>
      <c r="AT1481" s="717"/>
      <c r="AU1481" s="717"/>
      <c r="AV1481" s="717"/>
      <c r="AW1481" s="717"/>
      <c r="AX1481" s="717"/>
      <c r="AY1481" s="717"/>
      <c r="AZ1481" s="717"/>
      <c r="BA1481" s="716" t="s">
        <v>12</v>
      </c>
      <c r="BB1481" s="716"/>
      <c r="BC1481" s="716"/>
      <c r="BD1481" s="708"/>
      <c r="BE1481" s="708"/>
      <c r="BF1481" s="708"/>
      <c r="BG1481" s="708"/>
      <c r="BH1481" s="708"/>
      <c r="BI1481" s="708"/>
      <c r="BJ1481" s="708"/>
      <c r="BK1481" s="708"/>
      <c r="BL1481" s="708"/>
      <c r="BM1481" s="708"/>
      <c r="BN1481" s="188"/>
      <c r="BO1481" s="334"/>
      <c r="BP1481" s="189"/>
      <c r="BQ1481" s="189"/>
      <c r="BR1481" s="72">
        <f>IF(BD1481=0,0,1)</f>
        <v>0</v>
      </c>
      <c r="BS1481" s="73">
        <f>IF((BE1531+BI1531)&gt;(AO1531+AS1531),1,0)</f>
        <v>0</v>
      </c>
      <c r="BT1481" s="276"/>
    </row>
    <row r="1482" spans="1:77" ht="9.6" customHeight="1" x14ac:dyDescent="0.45">
      <c r="A1482" s="268"/>
      <c r="B1482" s="227"/>
      <c r="C1482" s="177"/>
      <c r="D1482" s="177"/>
      <c r="E1482" s="177"/>
      <c r="F1482" s="178"/>
      <c r="G1482" s="178"/>
      <c r="H1482" s="177"/>
      <c r="I1482" s="177"/>
      <c r="J1482" s="177"/>
      <c r="K1482" s="177"/>
      <c r="L1482" s="177"/>
      <c r="M1482" s="177"/>
      <c r="N1482" s="177"/>
      <c r="O1482" s="177"/>
      <c r="P1482" s="177"/>
      <c r="Q1482" s="177"/>
      <c r="R1482" s="177"/>
      <c r="S1482" s="177"/>
      <c r="T1482" s="177"/>
      <c r="U1482" s="177"/>
      <c r="V1482" s="177"/>
      <c r="W1482" s="177"/>
      <c r="X1482" s="177"/>
      <c r="Y1482" s="177"/>
      <c r="Z1482" s="177"/>
      <c r="AA1482" s="177"/>
      <c r="AB1482" s="177"/>
      <c r="AC1482" s="177"/>
      <c r="AD1482" s="177"/>
      <c r="AE1482" s="177"/>
      <c r="AF1482" s="179"/>
      <c r="AG1482" s="179"/>
      <c r="AH1482" s="177"/>
      <c r="AI1482" s="177"/>
      <c r="AJ1482" s="177"/>
      <c r="AK1482" s="177"/>
      <c r="AL1482" s="177"/>
      <c r="AM1482" s="177"/>
      <c r="AN1482" s="177"/>
      <c r="AO1482" s="177"/>
      <c r="AP1482" s="177"/>
      <c r="AQ1482" s="177"/>
      <c r="AR1482" s="177"/>
      <c r="AS1482" s="177"/>
      <c r="AT1482" s="177"/>
      <c r="AU1482" s="177"/>
      <c r="AV1482" s="177"/>
      <c r="AW1482" s="177"/>
      <c r="AX1482" s="177"/>
      <c r="AY1482" s="177"/>
      <c r="AZ1482" s="177"/>
      <c r="BA1482" s="177"/>
      <c r="BB1482" s="177"/>
      <c r="BC1482" s="177"/>
      <c r="BD1482" s="177"/>
      <c r="BE1482" s="177"/>
      <c r="BF1482" s="177"/>
      <c r="BG1482" s="177"/>
      <c r="BH1482" s="177"/>
      <c r="BI1482" s="177"/>
      <c r="BJ1482" s="177"/>
      <c r="BK1482" s="177"/>
      <c r="BL1482" s="177"/>
      <c r="BM1482" s="177"/>
      <c r="BN1482" s="177"/>
      <c r="BO1482" s="190"/>
      <c r="BP1482" s="190"/>
      <c r="BQ1482" s="190"/>
      <c r="BR1482" s="65"/>
      <c r="BS1482" s="65"/>
      <c r="BT1482" s="268"/>
    </row>
    <row r="1483" spans="1:77" ht="8.85" customHeight="1" thickBot="1" x14ac:dyDescent="0.5">
      <c r="A1483" s="268"/>
      <c r="B1483" s="228"/>
      <c r="C1483" s="191"/>
      <c r="D1483" s="191"/>
      <c r="E1483" s="191"/>
      <c r="F1483" s="192"/>
      <c r="G1483" s="192"/>
      <c r="H1483" s="191"/>
      <c r="I1483" s="191"/>
      <c r="J1483" s="191"/>
      <c r="K1483" s="191"/>
      <c r="L1483" s="191"/>
      <c r="M1483" s="191"/>
      <c r="N1483" s="191"/>
      <c r="O1483" s="191"/>
      <c r="P1483" s="191"/>
      <c r="Q1483" s="191"/>
      <c r="R1483" s="191"/>
      <c r="S1483" s="191"/>
      <c r="T1483" s="191"/>
      <c r="U1483" s="191"/>
      <c r="V1483" s="191"/>
      <c r="W1483" s="191"/>
      <c r="X1483" s="191"/>
      <c r="Y1483" s="191"/>
      <c r="Z1483" s="191"/>
      <c r="AA1483" s="191"/>
      <c r="AB1483" s="191"/>
      <c r="AC1483" s="191"/>
      <c r="AD1483" s="191"/>
      <c r="AE1483" s="191"/>
      <c r="AF1483" s="193"/>
      <c r="AG1483" s="193"/>
      <c r="AH1483" s="191"/>
      <c r="AI1483" s="191"/>
      <c r="AJ1483" s="191"/>
      <c r="AK1483" s="191"/>
      <c r="AL1483" s="191"/>
      <c r="AM1483" s="191"/>
      <c r="AN1483" s="191"/>
      <c r="AO1483" s="191"/>
      <c r="AP1483" s="191"/>
      <c r="AQ1483" s="191"/>
      <c r="AR1483" s="191"/>
      <c r="AS1483" s="191"/>
      <c r="AT1483" s="191"/>
      <c r="AU1483" s="191"/>
      <c r="AV1483" s="191"/>
      <c r="AW1483" s="191"/>
      <c r="AX1483" s="191"/>
      <c r="AY1483" s="191"/>
      <c r="AZ1483" s="191"/>
      <c r="BA1483" s="191"/>
      <c r="BB1483" s="191"/>
      <c r="BC1483" s="191"/>
      <c r="BD1483" s="191"/>
      <c r="BE1483" s="191"/>
      <c r="BF1483" s="191"/>
      <c r="BG1483" s="191"/>
      <c r="BH1483" s="191"/>
      <c r="BI1483" s="191"/>
      <c r="BJ1483" s="191"/>
      <c r="BK1483" s="191"/>
      <c r="BL1483" s="191"/>
      <c r="BM1483" s="191"/>
      <c r="BN1483" s="191"/>
      <c r="BO1483" s="194"/>
      <c r="BP1483" s="194"/>
      <c r="BQ1483" s="194"/>
      <c r="BR1483" s="65"/>
      <c r="BS1483" s="65"/>
      <c r="BT1483" s="268"/>
    </row>
    <row r="1484" spans="1:77" s="70" customFormat="1" ht="40.5" customHeight="1" thickTop="1" x14ac:dyDescent="0.4">
      <c r="A1484" s="276"/>
      <c r="B1484" s="684" t="s">
        <v>0</v>
      </c>
      <c r="C1484" s="686" t="s">
        <v>1</v>
      </c>
      <c r="D1484" s="687"/>
      <c r="E1484" s="339" t="s">
        <v>28</v>
      </c>
      <c r="F1484" s="665" t="s">
        <v>93</v>
      </c>
      <c r="G1484" s="665" t="s">
        <v>94</v>
      </c>
      <c r="H1484" s="726" t="s">
        <v>40</v>
      </c>
      <c r="I1484" s="727"/>
      <c r="J1484" s="595" t="s">
        <v>7</v>
      </c>
      <c r="K1484" s="595"/>
      <c r="L1484" s="595"/>
      <c r="M1484" s="595"/>
      <c r="N1484" s="595"/>
      <c r="O1484" s="595"/>
      <c r="P1484" s="595" t="s">
        <v>2</v>
      </c>
      <c r="Q1484" s="595"/>
      <c r="R1484" s="595"/>
      <c r="S1484" s="595"/>
      <c r="T1484" s="595"/>
      <c r="U1484" s="595"/>
      <c r="V1484" s="696" t="s">
        <v>34</v>
      </c>
      <c r="W1484" s="697"/>
      <c r="X1484" s="696" t="s">
        <v>35</v>
      </c>
      <c r="Y1484" s="697"/>
      <c r="Z1484" s="696" t="s">
        <v>43</v>
      </c>
      <c r="AA1484" s="697"/>
      <c r="AB1484" s="595" t="s">
        <v>6</v>
      </c>
      <c r="AC1484" s="595"/>
      <c r="AD1484" s="595"/>
      <c r="AE1484" s="595"/>
      <c r="AF1484" s="595"/>
      <c r="AG1484" s="595"/>
      <c r="AH1484" s="595" t="s">
        <v>63</v>
      </c>
      <c r="AI1484" s="595"/>
      <c r="AJ1484" s="595"/>
      <c r="AK1484" s="595"/>
      <c r="AL1484" s="595"/>
      <c r="AM1484" s="595"/>
      <c r="AN1484" s="595" t="s">
        <v>64</v>
      </c>
      <c r="AO1484" s="595"/>
      <c r="AP1484" s="595"/>
      <c r="AQ1484" s="595"/>
      <c r="AR1484" s="595"/>
      <c r="AS1484" s="595"/>
      <c r="AT1484" s="595" t="s">
        <v>65</v>
      </c>
      <c r="AU1484" s="595"/>
      <c r="AV1484" s="595"/>
      <c r="AW1484" s="595"/>
      <c r="AX1484" s="595"/>
      <c r="AY1484" s="597"/>
      <c r="AZ1484" s="595" t="s">
        <v>4</v>
      </c>
      <c r="BA1484" s="595"/>
      <c r="BB1484" s="595"/>
      <c r="BC1484" s="595"/>
      <c r="BD1484" s="595"/>
      <c r="BE1484" s="595"/>
      <c r="BF1484" s="595" t="s">
        <v>66</v>
      </c>
      <c r="BG1484" s="595"/>
      <c r="BH1484" s="595"/>
      <c r="BI1484" s="595"/>
      <c r="BJ1484" s="595"/>
      <c r="BK1484" s="596"/>
      <c r="BL1484" s="651" t="s">
        <v>25</v>
      </c>
      <c r="BM1484" s="652"/>
      <c r="BN1484" s="653"/>
      <c r="BO1484" s="598" t="s">
        <v>100</v>
      </c>
      <c r="BP1484" s="598" t="s">
        <v>81</v>
      </c>
      <c r="BQ1484" s="598" t="s">
        <v>82</v>
      </c>
      <c r="BR1484" s="74"/>
      <c r="BS1484" s="74"/>
      <c r="BT1484" s="276"/>
    </row>
    <row r="1485" spans="1:77" s="70" customFormat="1" ht="41.25" customHeight="1" x14ac:dyDescent="0.7">
      <c r="A1485" s="276"/>
      <c r="B1485" s="685"/>
      <c r="C1485" s="688"/>
      <c r="D1485" s="689"/>
      <c r="E1485" s="221" t="s">
        <v>95</v>
      </c>
      <c r="F1485" s="666"/>
      <c r="G1485" s="666"/>
      <c r="H1485" s="728"/>
      <c r="I1485" s="729"/>
      <c r="J1485" s="645" t="s">
        <v>17</v>
      </c>
      <c r="K1485" s="646"/>
      <c r="L1485" s="641" t="s">
        <v>18</v>
      </c>
      <c r="M1485" s="642"/>
      <c r="N1485" s="657" t="s">
        <v>19</v>
      </c>
      <c r="O1485" s="658" t="s">
        <v>8</v>
      </c>
      <c r="P1485" s="645" t="s">
        <v>26</v>
      </c>
      <c r="Q1485" s="646"/>
      <c r="R1485" s="641" t="s">
        <v>24</v>
      </c>
      <c r="S1485" s="642"/>
      <c r="T1485" s="657" t="s">
        <v>19</v>
      </c>
      <c r="U1485" s="658"/>
      <c r="V1485" s="698"/>
      <c r="W1485" s="699"/>
      <c r="X1485" s="698"/>
      <c r="Y1485" s="699"/>
      <c r="Z1485" s="698"/>
      <c r="AA1485" s="699"/>
      <c r="AB1485" s="645" t="s">
        <v>47</v>
      </c>
      <c r="AC1485" s="646"/>
      <c r="AD1485" s="641" t="s">
        <v>23</v>
      </c>
      <c r="AE1485" s="642" t="s">
        <v>3</v>
      </c>
      <c r="AF1485" s="643" t="s">
        <v>5</v>
      </c>
      <c r="AG1485" s="644"/>
      <c r="AH1485" s="645" t="s">
        <v>47</v>
      </c>
      <c r="AI1485" s="646"/>
      <c r="AJ1485" s="641" t="s">
        <v>23</v>
      </c>
      <c r="AK1485" s="642" t="s">
        <v>3</v>
      </c>
      <c r="AL1485" s="643" t="s">
        <v>5</v>
      </c>
      <c r="AM1485" s="644"/>
      <c r="AN1485" s="645" t="s">
        <v>47</v>
      </c>
      <c r="AO1485" s="646"/>
      <c r="AP1485" s="641" t="s">
        <v>23</v>
      </c>
      <c r="AQ1485" s="642" t="s">
        <v>3</v>
      </c>
      <c r="AR1485" s="643" t="s">
        <v>5</v>
      </c>
      <c r="AS1485" s="644"/>
      <c r="AT1485" s="645" t="s">
        <v>47</v>
      </c>
      <c r="AU1485" s="646"/>
      <c r="AV1485" s="641" t="s">
        <v>23</v>
      </c>
      <c r="AW1485" s="642" t="s">
        <v>3</v>
      </c>
      <c r="AX1485" s="643" t="s">
        <v>5</v>
      </c>
      <c r="AY1485" s="720"/>
      <c r="AZ1485" s="645" t="s">
        <v>47</v>
      </c>
      <c r="BA1485" s="646"/>
      <c r="BB1485" s="641" t="s">
        <v>23</v>
      </c>
      <c r="BC1485" s="642" t="s">
        <v>3</v>
      </c>
      <c r="BD1485" s="643" t="s">
        <v>5</v>
      </c>
      <c r="BE1485" s="644"/>
      <c r="BF1485" s="645" t="s">
        <v>47</v>
      </c>
      <c r="BG1485" s="646"/>
      <c r="BH1485" s="641" t="s">
        <v>23</v>
      </c>
      <c r="BI1485" s="642" t="s">
        <v>3</v>
      </c>
      <c r="BJ1485" s="643" t="s">
        <v>5</v>
      </c>
      <c r="BK1485" s="644"/>
      <c r="BL1485" s="654"/>
      <c r="BM1485" s="655"/>
      <c r="BN1485" s="656"/>
      <c r="BO1485" s="599"/>
      <c r="BP1485" s="599"/>
      <c r="BQ1485" s="599"/>
      <c r="BR1485" s="74"/>
      <c r="BS1485" s="74"/>
      <c r="BT1485" s="276"/>
      <c r="BY1485" s="307"/>
    </row>
    <row r="1486" spans="1:77" ht="23.85" customHeight="1" x14ac:dyDescent="0.35">
      <c r="A1486" s="277"/>
      <c r="B1486" s="678" t="str">
        <f>IF(ROSTER!B$8="","",ROSTER!B$8)</f>
        <v/>
      </c>
      <c r="C1486" s="669" t="str">
        <f>IF(ROSTER!C$8="","",ROSTER!C$8)</f>
        <v/>
      </c>
      <c r="D1486" s="670"/>
      <c r="E1486" s="667"/>
      <c r="F1486" s="680">
        <f>IF(E1486="y",1,IF(E1486="S",1,0))</f>
        <v>0</v>
      </c>
      <c r="G1486" s="663">
        <f>IF(E1486="S",1,0)</f>
        <v>0</v>
      </c>
      <c r="H1486" s="583"/>
      <c r="I1486" s="584"/>
      <c r="J1486" s="569"/>
      <c r="K1486" s="570"/>
      <c r="L1486" s="573"/>
      <c r="M1486" s="574"/>
      <c r="N1486" s="579">
        <f>L1486+J1486</f>
        <v>0</v>
      </c>
      <c r="O1486" s="580"/>
      <c r="P1486" s="569"/>
      <c r="Q1486" s="570"/>
      <c r="R1486" s="573"/>
      <c r="S1486" s="574"/>
      <c r="T1486" s="579">
        <f>R1486-P1486</f>
        <v>0</v>
      </c>
      <c r="U1486" s="580"/>
      <c r="V1486" s="583"/>
      <c r="W1486" s="584"/>
      <c r="X1486" s="569"/>
      <c r="Y1486" s="584"/>
      <c r="Z1486" s="569"/>
      <c r="AA1486" s="584"/>
      <c r="AB1486" s="569"/>
      <c r="AC1486" s="570"/>
      <c r="AD1486" s="573"/>
      <c r="AE1486" s="574"/>
      <c r="AF1486" s="557">
        <f>IF(AB1486=0,0,(AD1486/AB1486)*100)</f>
        <v>0</v>
      </c>
      <c r="AG1486" s="558"/>
      <c r="AH1486" s="569"/>
      <c r="AI1486" s="570"/>
      <c r="AJ1486" s="573"/>
      <c r="AK1486" s="574"/>
      <c r="AL1486" s="557">
        <f>IF(AH1486=0,0,(AJ1486/AH1486)*100)</f>
        <v>0</v>
      </c>
      <c r="AM1486" s="558"/>
      <c r="AN1486" s="569"/>
      <c r="AO1486" s="570"/>
      <c r="AP1486" s="573"/>
      <c r="AQ1486" s="574"/>
      <c r="AR1486" s="557">
        <f>IF(AN1486=0,0,(AP1486/AN1486)*100)</f>
        <v>0</v>
      </c>
      <c r="AS1486" s="558"/>
      <c r="AT1486" s="561">
        <f>AB1486+AH1486+AN1486</f>
        <v>0</v>
      </c>
      <c r="AU1486" s="562"/>
      <c r="AV1486" s="565">
        <f>AD1486+AJ1486+AP1486</f>
        <v>0</v>
      </c>
      <c r="AW1486" s="566"/>
      <c r="AX1486" s="557">
        <f>IF(AT1486=0,0,(AV1486/AT1486)*100)</f>
        <v>0</v>
      </c>
      <c r="AY1486" s="558"/>
      <c r="AZ1486" s="569"/>
      <c r="BA1486" s="570"/>
      <c r="BB1486" s="573"/>
      <c r="BC1486" s="574"/>
      <c r="BD1486" s="557">
        <f>IF(AZ1486=0,0,(BB1486/AZ1486)*100)</f>
        <v>0</v>
      </c>
      <c r="BE1486" s="558"/>
      <c r="BF1486" s="561">
        <f>AT1486+AZ1486</f>
        <v>0</v>
      </c>
      <c r="BG1486" s="562"/>
      <c r="BH1486" s="565">
        <f>AV1486+BB1486</f>
        <v>0</v>
      </c>
      <c r="BI1486" s="566"/>
      <c r="BJ1486" s="557">
        <f>IF(BF1486=0,0,(BH1486/BF1486)*100)</f>
        <v>0</v>
      </c>
      <c r="BK1486" s="558"/>
      <c r="BL1486" s="602">
        <f>(AD1486*2)+(AJ1486*2)+(AP1486*3)+BB1486</f>
        <v>0</v>
      </c>
      <c r="BM1486" s="603"/>
      <c r="BN1486" s="604"/>
      <c r="BO1486" s="587">
        <f>IF(BQ1486=0,0,50*BP1486/BQ1486)</f>
        <v>0</v>
      </c>
      <c r="BP1486" s="555">
        <f>(BL1486*BS$1486)+(N1486*BS$1487)+(X1486*BS$1488)+(R1486*BS$1489)+(V1486*BS$1490)+(Z1486*BS$1491)</f>
        <v>0</v>
      </c>
      <c r="BQ1486" s="555">
        <f>((AZ1486-BB1486)*BS$1493)+((AT1486-AV1486)*BS$1492)+(H1486*BS$1494)+(P1486*BS$1495)</f>
        <v>0</v>
      </c>
      <c r="BR1486" s="75" t="s">
        <v>70</v>
      </c>
      <c r="BS1486" s="76">
        <f>IF(BO1481="B",'VALUE POINTS'!L$10,IF('GAME STATS'!BO1481="C",'VALUE POINTS'!M$10,'VALUE POINTS'!K$10))</f>
        <v>1</v>
      </c>
      <c r="BT1486" s="280"/>
    </row>
    <row r="1487" spans="1:77" ht="23.85" customHeight="1" x14ac:dyDescent="0.35">
      <c r="A1487" s="277"/>
      <c r="B1487" s="679"/>
      <c r="C1487" s="690" t="str">
        <f>IF(ROSTER!D$8="","",ROSTER!D$8)</f>
        <v/>
      </c>
      <c r="D1487" s="691"/>
      <c r="E1487" s="668"/>
      <c r="F1487" s="681"/>
      <c r="G1487" s="664"/>
      <c r="H1487" s="585"/>
      <c r="I1487" s="586"/>
      <c r="J1487" s="571"/>
      <c r="K1487" s="572"/>
      <c r="L1487" s="575"/>
      <c r="M1487" s="576"/>
      <c r="N1487" s="581" t="s">
        <v>16</v>
      </c>
      <c r="O1487" s="582"/>
      <c r="P1487" s="571"/>
      <c r="Q1487" s="572"/>
      <c r="R1487" s="575"/>
      <c r="S1487" s="576"/>
      <c r="T1487" s="581" t="s">
        <v>16</v>
      </c>
      <c r="U1487" s="582"/>
      <c r="V1487" s="585"/>
      <c r="W1487" s="586"/>
      <c r="X1487" s="571"/>
      <c r="Y1487" s="586"/>
      <c r="Z1487" s="571"/>
      <c r="AA1487" s="586"/>
      <c r="AB1487" s="571"/>
      <c r="AC1487" s="572"/>
      <c r="AD1487" s="575"/>
      <c r="AE1487" s="576"/>
      <c r="AF1487" s="577"/>
      <c r="AG1487" s="578"/>
      <c r="AH1487" s="571"/>
      <c r="AI1487" s="572"/>
      <c r="AJ1487" s="575"/>
      <c r="AK1487" s="576"/>
      <c r="AL1487" s="577"/>
      <c r="AM1487" s="578"/>
      <c r="AN1487" s="571"/>
      <c r="AO1487" s="572"/>
      <c r="AP1487" s="575"/>
      <c r="AQ1487" s="576"/>
      <c r="AR1487" s="577"/>
      <c r="AS1487" s="578"/>
      <c r="AT1487" s="627"/>
      <c r="AU1487" s="628"/>
      <c r="AV1487" s="629"/>
      <c r="AW1487" s="630"/>
      <c r="AX1487" s="577"/>
      <c r="AY1487" s="578"/>
      <c r="AZ1487" s="571"/>
      <c r="BA1487" s="572"/>
      <c r="BB1487" s="575"/>
      <c r="BC1487" s="576"/>
      <c r="BD1487" s="577"/>
      <c r="BE1487" s="578"/>
      <c r="BF1487" s="627"/>
      <c r="BG1487" s="628"/>
      <c r="BH1487" s="629"/>
      <c r="BI1487" s="630"/>
      <c r="BJ1487" s="577"/>
      <c r="BK1487" s="578"/>
      <c r="BL1487" s="605"/>
      <c r="BM1487" s="606"/>
      <c r="BN1487" s="607"/>
      <c r="BO1487" s="588"/>
      <c r="BP1487" s="556"/>
      <c r="BQ1487" s="556"/>
      <c r="BR1487" s="75" t="s">
        <v>71</v>
      </c>
      <c r="BS1487" s="76">
        <f>IF(BO1481="B",'VALUE POINTS'!L$11,IF('GAME STATS'!BO1481="C",'VALUE POINTS'!M$11,'VALUE POINTS'!K$11))</f>
        <v>1</v>
      </c>
      <c r="BT1487" s="280"/>
    </row>
    <row r="1488" spans="1:77" ht="21.75" customHeight="1" x14ac:dyDescent="0.4">
      <c r="A1488" s="268"/>
      <c r="B1488" s="678" t="str">
        <f>IF(ROSTER!B$10="","",ROSTER!B$10)</f>
        <v/>
      </c>
      <c r="C1488" s="669" t="str">
        <f>IF(ROSTER!C$10="","",ROSTER!C$10)</f>
        <v/>
      </c>
      <c r="D1488" s="670"/>
      <c r="E1488" s="667"/>
      <c r="F1488" s="680">
        <f>IF(E1488="y",1,IF(E1488="S",1,0))</f>
        <v>0</v>
      </c>
      <c r="G1488" s="663">
        <f>IF(E1488="S",1,0)</f>
        <v>0</v>
      </c>
      <c r="H1488" s="583"/>
      <c r="I1488" s="584"/>
      <c r="J1488" s="569"/>
      <c r="K1488" s="570"/>
      <c r="L1488" s="573"/>
      <c r="M1488" s="574"/>
      <c r="N1488" s="579">
        <f>L1488+J1488</f>
        <v>0</v>
      </c>
      <c r="O1488" s="580"/>
      <c r="P1488" s="569"/>
      <c r="Q1488" s="570"/>
      <c r="R1488" s="573"/>
      <c r="S1488" s="574"/>
      <c r="T1488" s="579">
        <f>R1488-P1488</f>
        <v>0</v>
      </c>
      <c r="U1488" s="580"/>
      <c r="V1488" s="583"/>
      <c r="W1488" s="584"/>
      <c r="X1488" s="569"/>
      <c r="Y1488" s="584"/>
      <c r="Z1488" s="569"/>
      <c r="AA1488" s="584"/>
      <c r="AB1488" s="569"/>
      <c r="AC1488" s="570"/>
      <c r="AD1488" s="573"/>
      <c r="AE1488" s="574"/>
      <c r="AF1488" s="557">
        <f>IF(AB1488=0,0,(AD1488/AB1488)*100)</f>
        <v>0</v>
      </c>
      <c r="AG1488" s="558"/>
      <c r="AH1488" s="569"/>
      <c r="AI1488" s="570"/>
      <c r="AJ1488" s="573"/>
      <c r="AK1488" s="574"/>
      <c r="AL1488" s="557">
        <f>IF(AH1488=0,0,(AJ1488/AH1488)*100)</f>
        <v>0</v>
      </c>
      <c r="AM1488" s="558"/>
      <c r="AN1488" s="569"/>
      <c r="AO1488" s="570"/>
      <c r="AP1488" s="573"/>
      <c r="AQ1488" s="574"/>
      <c r="AR1488" s="557">
        <f>IF(AN1488=0,0,(AP1488/AN1488)*100)</f>
        <v>0</v>
      </c>
      <c r="AS1488" s="558"/>
      <c r="AT1488" s="561">
        <f>AB1488+AH1488+AN1488</f>
        <v>0</v>
      </c>
      <c r="AU1488" s="562"/>
      <c r="AV1488" s="565">
        <f>AD1488+AJ1488+AP1488</f>
        <v>0</v>
      </c>
      <c r="AW1488" s="566"/>
      <c r="AX1488" s="557">
        <f>IF(AT1488=0,0,(AV1488/AT1488)*100)</f>
        <v>0</v>
      </c>
      <c r="AY1488" s="558"/>
      <c r="AZ1488" s="569"/>
      <c r="BA1488" s="570"/>
      <c r="BB1488" s="573"/>
      <c r="BC1488" s="574"/>
      <c r="BD1488" s="557">
        <f>IF(AZ1488=0,0,(BB1488/AZ1488)*100)</f>
        <v>0</v>
      </c>
      <c r="BE1488" s="558"/>
      <c r="BF1488" s="561">
        <f>AT1488+AZ1488</f>
        <v>0</v>
      </c>
      <c r="BG1488" s="562"/>
      <c r="BH1488" s="565">
        <f>AV1488+BB1488</f>
        <v>0</v>
      </c>
      <c r="BI1488" s="566"/>
      <c r="BJ1488" s="557">
        <f>IF(BF1488=0,0,(BH1488/BF1488)*100)</f>
        <v>0</v>
      </c>
      <c r="BK1488" s="558"/>
      <c r="BL1488" s="602">
        <f>(AD1488*2)+(AJ1488*2)+(AP1488*3)+BB1488</f>
        <v>0</v>
      </c>
      <c r="BM1488" s="603"/>
      <c r="BN1488" s="604"/>
      <c r="BO1488" s="587">
        <f>IF(BQ1488=0,0,50*BP1488/BQ1488)</f>
        <v>0</v>
      </c>
      <c r="BP1488" s="555">
        <f t="shared" ref="BP1488" si="1402">(BL1488*BS$1486)+(N1488*BS$1487)+(X1488*BS$1488)+(R1488*BS$1489)+(V1488*BS$1490)+(Z1488*BS$1491)</f>
        <v>0</v>
      </c>
      <c r="BQ1488" s="555">
        <f t="shared" ref="BQ1488" si="1403">((AZ1488-BB1488)*BS$1493)+((AT1488-AV1488)*BS$1492)+(H1488*BS$1494)+(P1488*BS$1495)</f>
        <v>0</v>
      </c>
      <c r="BR1488" s="75" t="s">
        <v>72</v>
      </c>
      <c r="BS1488" s="76">
        <f>IF(BO1481="B",'VALUE POINTS'!L$12,IF('GAME STATS'!BO1481="C",'VALUE POINTS'!M$12,'VALUE POINTS'!K$12))</f>
        <v>2</v>
      </c>
      <c r="BT1488" s="280"/>
      <c r="BY1488" s="70"/>
    </row>
    <row r="1489" spans="1:77" ht="21.75" customHeight="1" x14ac:dyDescent="0.35">
      <c r="A1489" s="268"/>
      <c r="B1489" s="679"/>
      <c r="C1489" s="690" t="str">
        <f>IF(ROSTER!D$10="","",ROSTER!D$10)</f>
        <v/>
      </c>
      <c r="D1489" s="691"/>
      <c r="E1489" s="668"/>
      <c r="F1489" s="681"/>
      <c r="G1489" s="664"/>
      <c r="H1489" s="585"/>
      <c r="I1489" s="586"/>
      <c r="J1489" s="571"/>
      <c r="K1489" s="572"/>
      <c r="L1489" s="575"/>
      <c r="M1489" s="576"/>
      <c r="N1489" s="581" t="s">
        <v>16</v>
      </c>
      <c r="O1489" s="582"/>
      <c r="P1489" s="571"/>
      <c r="Q1489" s="572"/>
      <c r="R1489" s="575"/>
      <c r="S1489" s="576"/>
      <c r="T1489" s="581" t="s">
        <v>16</v>
      </c>
      <c r="U1489" s="582"/>
      <c r="V1489" s="585"/>
      <c r="W1489" s="586"/>
      <c r="X1489" s="571"/>
      <c r="Y1489" s="586"/>
      <c r="Z1489" s="571"/>
      <c r="AA1489" s="586"/>
      <c r="AB1489" s="571"/>
      <c r="AC1489" s="572"/>
      <c r="AD1489" s="575"/>
      <c r="AE1489" s="576"/>
      <c r="AF1489" s="577"/>
      <c r="AG1489" s="578"/>
      <c r="AH1489" s="571"/>
      <c r="AI1489" s="572"/>
      <c r="AJ1489" s="575"/>
      <c r="AK1489" s="576"/>
      <c r="AL1489" s="577"/>
      <c r="AM1489" s="578"/>
      <c r="AN1489" s="571"/>
      <c r="AO1489" s="572"/>
      <c r="AP1489" s="575"/>
      <c r="AQ1489" s="576"/>
      <c r="AR1489" s="577"/>
      <c r="AS1489" s="578"/>
      <c r="AT1489" s="627"/>
      <c r="AU1489" s="628"/>
      <c r="AV1489" s="629"/>
      <c r="AW1489" s="630"/>
      <c r="AX1489" s="577"/>
      <c r="AY1489" s="578"/>
      <c r="AZ1489" s="571"/>
      <c r="BA1489" s="572"/>
      <c r="BB1489" s="575"/>
      <c r="BC1489" s="576"/>
      <c r="BD1489" s="577"/>
      <c r="BE1489" s="578"/>
      <c r="BF1489" s="627"/>
      <c r="BG1489" s="628"/>
      <c r="BH1489" s="629"/>
      <c r="BI1489" s="630"/>
      <c r="BJ1489" s="577"/>
      <c r="BK1489" s="578"/>
      <c r="BL1489" s="605"/>
      <c r="BM1489" s="606"/>
      <c r="BN1489" s="607"/>
      <c r="BO1489" s="588"/>
      <c r="BP1489" s="556"/>
      <c r="BQ1489" s="556"/>
      <c r="BR1489" s="75" t="s">
        <v>73</v>
      </c>
      <c r="BS1489" s="76">
        <f>IF(BO1481="B",'VALUE POINTS'!L$13,IF('GAME STATS'!BO1481="C",'VALUE POINTS'!M$13,'VALUE POINTS'!K$13))</f>
        <v>2</v>
      </c>
      <c r="BT1489" s="280"/>
    </row>
    <row r="1490" spans="1:77" ht="21.75" customHeight="1" x14ac:dyDescent="0.35">
      <c r="A1490" s="268"/>
      <c r="B1490" s="678" t="str">
        <f>IF(ROSTER!B$12="","",ROSTER!B$12)</f>
        <v/>
      </c>
      <c r="C1490" s="669" t="str">
        <f>IF(ROSTER!C$12="","",ROSTER!C$12)</f>
        <v/>
      </c>
      <c r="D1490" s="670"/>
      <c r="E1490" s="667"/>
      <c r="F1490" s="680">
        <f>IF(E1490="y",1,IF(E1490="S",1,0))</f>
        <v>0</v>
      </c>
      <c r="G1490" s="663">
        <f>IF(E1490="S",1,0)</f>
        <v>0</v>
      </c>
      <c r="H1490" s="583"/>
      <c r="I1490" s="584"/>
      <c r="J1490" s="569"/>
      <c r="K1490" s="570"/>
      <c r="L1490" s="573"/>
      <c r="M1490" s="574"/>
      <c r="N1490" s="579">
        <f>L1490+J1490</f>
        <v>0</v>
      </c>
      <c r="O1490" s="580"/>
      <c r="P1490" s="569"/>
      <c r="Q1490" s="570"/>
      <c r="R1490" s="573"/>
      <c r="S1490" s="574"/>
      <c r="T1490" s="579">
        <f>R1490-P1490</f>
        <v>0</v>
      </c>
      <c r="U1490" s="580"/>
      <c r="V1490" s="583"/>
      <c r="W1490" s="584"/>
      <c r="X1490" s="569"/>
      <c r="Y1490" s="584"/>
      <c r="Z1490" s="569"/>
      <c r="AA1490" s="584"/>
      <c r="AB1490" s="569"/>
      <c r="AC1490" s="570"/>
      <c r="AD1490" s="573"/>
      <c r="AE1490" s="574"/>
      <c r="AF1490" s="557">
        <f>IF(AB1490=0,0,(AD1490/AB1490)*100)</f>
        <v>0</v>
      </c>
      <c r="AG1490" s="558"/>
      <c r="AH1490" s="569"/>
      <c r="AI1490" s="570"/>
      <c r="AJ1490" s="573"/>
      <c r="AK1490" s="574"/>
      <c r="AL1490" s="557">
        <f>IF(AH1490=0,0,(AJ1490/AH1490)*100)</f>
        <v>0</v>
      </c>
      <c r="AM1490" s="558"/>
      <c r="AN1490" s="569"/>
      <c r="AO1490" s="570"/>
      <c r="AP1490" s="573"/>
      <c r="AQ1490" s="574"/>
      <c r="AR1490" s="557">
        <f>IF(AN1490=0,0,(AP1490/AN1490)*100)</f>
        <v>0</v>
      </c>
      <c r="AS1490" s="558"/>
      <c r="AT1490" s="561">
        <f>AB1490+AH1490+AN1490</f>
        <v>0</v>
      </c>
      <c r="AU1490" s="562"/>
      <c r="AV1490" s="565">
        <f>AD1490+AJ1490+AP1490</f>
        <v>0</v>
      </c>
      <c r="AW1490" s="566"/>
      <c r="AX1490" s="557">
        <f>IF(AT1490=0,0,(AV1490/AT1490)*100)</f>
        <v>0</v>
      </c>
      <c r="AY1490" s="558"/>
      <c r="AZ1490" s="569"/>
      <c r="BA1490" s="570"/>
      <c r="BB1490" s="573"/>
      <c r="BC1490" s="574"/>
      <c r="BD1490" s="557">
        <f>IF(AZ1490=0,0,(BB1490/AZ1490)*100)</f>
        <v>0</v>
      </c>
      <c r="BE1490" s="558"/>
      <c r="BF1490" s="561">
        <f>AT1490+AZ1490</f>
        <v>0</v>
      </c>
      <c r="BG1490" s="562"/>
      <c r="BH1490" s="565">
        <f>AV1490+BB1490</f>
        <v>0</v>
      </c>
      <c r="BI1490" s="566"/>
      <c r="BJ1490" s="557">
        <f>IF(BF1490=0,0,(BH1490/BF1490)*100)</f>
        <v>0</v>
      </c>
      <c r="BK1490" s="558"/>
      <c r="BL1490" s="602">
        <f>(AD1490*2)+(AJ1490*2)+(AP1490*3)+BB1490</f>
        <v>0</v>
      </c>
      <c r="BM1490" s="603"/>
      <c r="BN1490" s="604"/>
      <c r="BO1490" s="587">
        <f t="shared" ref="BO1490" si="1404">IF(BQ1490=0,0,50*BP1490/BQ1490)</f>
        <v>0</v>
      </c>
      <c r="BP1490" s="555">
        <f t="shared" ref="BP1490" si="1405">(BL1490*BS$1486)+(N1490*BS$1487)+(X1490*BS$1488)+(R1490*BS$1489)+(V1490*BS$1490)+(Z1490*BS$1491)</f>
        <v>0</v>
      </c>
      <c r="BQ1490" s="555">
        <f t="shared" ref="BQ1490" si="1406">((AZ1490-BB1490)*BS$1493)+((AT1490-AV1490)*BS$1492)+(H1490*BS$1494)+(P1490*BS$1495)</f>
        <v>0</v>
      </c>
      <c r="BR1490" s="75" t="s">
        <v>74</v>
      </c>
      <c r="BS1490" s="76">
        <f>IF(BO1481="B",'VALUE POINTS'!L$14,IF('GAME STATS'!BO1481="C",'VALUE POINTS'!M$14,'VALUE POINTS'!K$14))</f>
        <v>2</v>
      </c>
      <c r="BT1490" s="280"/>
    </row>
    <row r="1491" spans="1:77" ht="21.75" customHeight="1" x14ac:dyDescent="0.4">
      <c r="A1491" s="268"/>
      <c r="B1491" s="679"/>
      <c r="C1491" s="690" t="str">
        <f>IF(ROSTER!D$12="","",ROSTER!D$12)</f>
        <v/>
      </c>
      <c r="D1491" s="691"/>
      <c r="E1491" s="668"/>
      <c r="F1491" s="681"/>
      <c r="G1491" s="664"/>
      <c r="H1491" s="585"/>
      <c r="I1491" s="586"/>
      <c r="J1491" s="571"/>
      <c r="K1491" s="572"/>
      <c r="L1491" s="575"/>
      <c r="M1491" s="576"/>
      <c r="N1491" s="581" t="s">
        <v>16</v>
      </c>
      <c r="O1491" s="582"/>
      <c r="P1491" s="571"/>
      <c r="Q1491" s="572"/>
      <c r="R1491" s="575"/>
      <c r="S1491" s="576"/>
      <c r="T1491" s="581" t="s">
        <v>16</v>
      </c>
      <c r="U1491" s="582"/>
      <c r="V1491" s="585"/>
      <c r="W1491" s="586"/>
      <c r="X1491" s="571"/>
      <c r="Y1491" s="586"/>
      <c r="Z1491" s="571"/>
      <c r="AA1491" s="586"/>
      <c r="AB1491" s="571"/>
      <c r="AC1491" s="572"/>
      <c r="AD1491" s="575"/>
      <c r="AE1491" s="576"/>
      <c r="AF1491" s="577"/>
      <c r="AG1491" s="578"/>
      <c r="AH1491" s="571"/>
      <c r="AI1491" s="572"/>
      <c r="AJ1491" s="575"/>
      <c r="AK1491" s="576"/>
      <c r="AL1491" s="577"/>
      <c r="AM1491" s="578"/>
      <c r="AN1491" s="571"/>
      <c r="AO1491" s="572"/>
      <c r="AP1491" s="575"/>
      <c r="AQ1491" s="576"/>
      <c r="AR1491" s="577"/>
      <c r="AS1491" s="578"/>
      <c r="AT1491" s="627"/>
      <c r="AU1491" s="628"/>
      <c r="AV1491" s="629"/>
      <c r="AW1491" s="630"/>
      <c r="AX1491" s="577"/>
      <c r="AY1491" s="578"/>
      <c r="AZ1491" s="571"/>
      <c r="BA1491" s="572"/>
      <c r="BB1491" s="575"/>
      <c r="BC1491" s="576"/>
      <c r="BD1491" s="577"/>
      <c r="BE1491" s="578"/>
      <c r="BF1491" s="627"/>
      <c r="BG1491" s="628"/>
      <c r="BH1491" s="629"/>
      <c r="BI1491" s="630"/>
      <c r="BJ1491" s="577"/>
      <c r="BK1491" s="578"/>
      <c r="BL1491" s="605"/>
      <c r="BM1491" s="606"/>
      <c r="BN1491" s="607"/>
      <c r="BO1491" s="588"/>
      <c r="BP1491" s="556"/>
      <c r="BQ1491" s="556"/>
      <c r="BR1491" s="75" t="s">
        <v>75</v>
      </c>
      <c r="BS1491" s="76">
        <f>IF(BO1481="B",'VALUE POINTS'!L$15,IF('GAME STATS'!BO1481="C",'VALUE POINTS'!M$15,'VALUE POINTS'!K$15))</f>
        <v>2</v>
      </c>
      <c r="BT1491" s="280"/>
      <c r="BY1491" s="70"/>
    </row>
    <row r="1492" spans="1:77" ht="21.75" customHeight="1" x14ac:dyDescent="0.35">
      <c r="A1492" s="268"/>
      <c r="B1492" s="678" t="str">
        <f>IF(ROSTER!B$14="","",ROSTER!B$14)</f>
        <v/>
      </c>
      <c r="C1492" s="669" t="str">
        <f>IF(ROSTER!C$14="","",ROSTER!C$14)</f>
        <v/>
      </c>
      <c r="D1492" s="670"/>
      <c r="E1492" s="667"/>
      <c r="F1492" s="680">
        <f>IF(E1492="y",1,IF(E1492="S",1,0))</f>
        <v>0</v>
      </c>
      <c r="G1492" s="663">
        <f>IF(E1492="S",1,0)</f>
        <v>0</v>
      </c>
      <c r="H1492" s="583"/>
      <c r="I1492" s="584"/>
      <c r="J1492" s="569"/>
      <c r="K1492" s="570"/>
      <c r="L1492" s="573"/>
      <c r="M1492" s="574"/>
      <c r="N1492" s="579">
        <f>L1492+J1492</f>
        <v>0</v>
      </c>
      <c r="O1492" s="580"/>
      <c r="P1492" s="569"/>
      <c r="Q1492" s="570"/>
      <c r="R1492" s="573"/>
      <c r="S1492" s="574"/>
      <c r="T1492" s="579">
        <f>R1492-P1492</f>
        <v>0</v>
      </c>
      <c r="U1492" s="580"/>
      <c r="V1492" s="583"/>
      <c r="W1492" s="584"/>
      <c r="X1492" s="569"/>
      <c r="Y1492" s="584"/>
      <c r="Z1492" s="569"/>
      <c r="AA1492" s="584"/>
      <c r="AB1492" s="569"/>
      <c r="AC1492" s="570"/>
      <c r="AD1492" s="573"/>
      <c r="AE1492" s="574"/>
      <c r="AF1492" s="557">
        <f>IF(AB1492=0,0,(AD1492/AB1492)*100)</f>
        <v>0</v>
      </c>
      <c r="AG1492" s="558"/>
      <c r="AH1492" s="569"/>
      <c r="AI1492" s="570"/>
      <c r="AJ1492" s="573"/>
      <c r="AK1492" s="574"/>
      <c r="AL1492" s="557">
        <f>IF(AH1492=0,0,(AJ1492/AH1492)*100)</f>
        <v>0</v>
      </c>
      <c r="AM1492" s="558"/>
      <c r="AN1492" s="569"/>
      <c r="AO1492" s="570"/>
      <c r="AP1492" s="573"/>
      <c r="AQ1492" s="574"/>
      <c r="AR1492" s="557">
        <f>IF(AN1492=0,0,(AP1492/AN1492)*100)</f>
        <v>0</v>
      </c>
      <c r="AS1492" s="558"/>
      <c r="AT1492" s="561">
        <f>AB1492+AH1492+AN1492</f>
        <v>0</v>
      </c>
      <c r="AU1492" s="562"/>
      <c r="AV1492" s="565">
        <f>AD1492+AJ1492+AP1492</f>
        <v>0</v>
      </c>
      <c r="AW1492" s="566"/>
      <c r="AX1492" s="557">
        <f>IF(AT1492=0,0,(AV1492/AT1492)*100)</f>
        <v>0</v>
      </c>
      <c r="AY1492" s="558"/>
      <c r="AZ1492" s="569"/>
      <c r="BA1492" s="570"/>
      <c r="BB1492" s="573"/>
      <c r="BC1492" s="574"/>
      <c r="BD1492" s="557">
        <f>IF(AZ1492=0,0,(BB1492/AZ1492)*100)</f>
        <v>0</v>
      </c>
      <c r="BE1492" s="558"/>
      <c r="BF1492" s="561">
        <f>AT1492+AZ1492</f>
        <v>0</v>
      </c>
      <c r="BG1492" s="562"/>
      <c r="BH1492" s="565">
        <f>AV1492+BB1492</f>
        <v>0</v>
      </c>
      <c r="BI1492" s="566"/>
      <c r="BJ1492" s="557">
        <f>IF(BF1492=0,0,(BH1492/BF1492)*100)</f>
        <v>0</v>
      </c>
      <c r="BK1492" s="558"/>
      <c r="BL1492" s="602">
        <f>(AD1492*2)+(AJ1492*2)+(AP1492*3)+BB1492</f>
        <v>0</v>
      </c>
      <c r="BM1492" s="603"/>
      <c r="BN1492" s="604"/>
      <c r="BO1492" s="587">
        <f t="shared" ref="BO1492" si="1407">IF(BQ1492=0,0,50*BP1492/BQ1492)</f>
        <v>0</v>
      </c>
      <c r="BP1492" s="555">
        <f t="shared" ref="BP1492" si="1408">(BL1492*BS$1486)+(N1492*BS$1487)+(X1492*BS$1488)+(R1492*BS$1489)+(V1492*BS$1490)+(Z1492*BS$1491)</f>
        <v>0</v>
      </c>
      <c r="BQ1492" s="555">
        <f t="shared" ref="BQ1492" si="1409">((AZ1492-BB1492)*BS$1493)+((AT1492-AV1492)*BS$1492)+(H1492*BS$1494)+(P1492*BS$1495)</f>
        <v>0</v>
      </c>
      <c r="BR1492" s="75" t="s">
        <v>76</v>
      </c>
      <c r="BS1492" s="76">
        <f>IF(BO1481="B",'VALUE POINTS'!L$16,IF('GAME STATS'!BO1481="C",'VALUE POINTS'!M$16,'VALUE POINTS'!K$16))</f>
        <v>2</v>
      </c>
      <c r="BT1492" s="280"/>
    </row>
    <row r="1493" spans="1:77" ht="21.75" customHeight="1" x14ac:dyDescent="0.35">
      <c r="A1493" s="268"/>
      <c r="B1493" s="679"/>
      <c r="C1493" s="690" t="str">
        <f>IF(ROSTER!D$14="","",ROSTER!D$14)</f>
        <v/>
      </c>
      <c r="D1493" s="691"/>
      <c r="E1493" s="668"/>
      <c r="F1493" s="681"/>
      <c r="G1493" s="664"/>
      <c r="H1493" s="585"/>
      <c r="I1493" s="586"/>
      <c r="J1493" s="571"/>
      <c r="K1493" s="572"/>
      <c r="L1493" s="575"/>
      <c r="M1493" s="576"/>
      <c r="N1493" s="581" t="s">
        <v>16</v>
      </c>
      <c r="O1493" s="582"/>
      <c r="P1493" s="571"/>
      <c r="Q1493" s="572"/>
      <c r="R1493" s="575"/>
      <c r="S1493" s="576"/>
      <c r="T1493" s="581" t="s">
        <v>16</v>
      </c>
      <c r="U1493" s="582"/>
      <c r="V1493" s="585"/>
      <c r="W1493" s="586"/>
      <c r="X1493" s="571"/>
      <c r="Y1493" s="586"/>
      <c r="Z1493" s="571"/>
      <c r="AA1493" s="586"/>
      <c r="AB1493" s="571"/>
      <c r="AC1493" s="572"/>
      <c r="AD1493" s="575"/>
      <c r="AE1493" s="576"/>
      <c r="AF1493" s="577"/>
      <c r="AG1493" s="578"/>
      <c r="AH1493" s="571"/>
      <c r="AI1493" s="572"/>
      <c r="AJ1493" s="575"/>
      <c r="AK1493" s="576"/>
      <c r="AL1493" s="577"/>
      <c r="AM1493" s="578"/>
      <c r="AN1493" s="571"/>
      <c r="AO1493" s="572"/>
      <c r="AP1493" s="575"/>
      <c r="AQ1493" s="576"/>
      <c r="AR1493" s="577"/>
      <c r="AS1493" s="578"/>
      <c r="AT1493" s="627"/>
      <c r="AU1493" s="628"/>
      <c r="AV1493" s="629"/>
      <c r="AW1493" s="630"/>
      <c r="AX1493" s="577"/>
      <c r="AY1493" s="578"/>
      <c r="AZ1493" s="571"/>
      <c r="BA1493" s="572"/>
      <c r="BB1493" s="575"/>
      <c r="BC1493" s="576"/>
      <c r="BD1493" s="577"/>
      <c r="BE1493" s="578"/>
      <c r="BF1493" s="627"/>
      <c r="BG1493" s="628"/>
      <c r="BH1493" s="629"/>
      <c r="BI1493" s="630"/>
      <c r="BJ1493" s="577"/>
      <c r="BK1493" s="578"/>
      <c r="BL1493" s="605"/>
      <c r="BM1493" s="606"/>
      <c r="BN1493" s="607"/>
      <c r="BO1493" s="588"/>
      <c r="BP1493" s="556"/>
      <c r="BQ1493" s="556"/>
      <c r="BR1493" s="75" t="s">
        <v>77</v>
      </c>
      <c r="BS1493" s="76">
        <f>IF(BO1481="B",'VALUE POINTS'!L$17,IF('GAME STATS'!BO1481="C",'VALUE POINTS'!M$17,'VALUE POINTS'!K$17))</f>
        <v>1</v>
      </c>
      <c r="BT1493" s="280"/>
    </row>
    <row r="1494" spans="1:77" ht="21.75" customHeight="1" x14ac:dyDescent="0.35">
      <c r="A1494" s="268"/>
      <c r="B1494" s="678" t="str">
        <f>IF(ROSTER!B$16="","",ROSTER!B$16)</f>
        <v/>
      </c>
      <c r="C1494" s="669" t="str">
        <f>IF(ROSTER!C$16="","",ROSTER!C$16)</f>
        <v/>
      </c>
      <c r="D1494" s="670"/>
      <c r="E1494" s="667"/>
      <c r="F1494" s="680">
        <f>IF(E1494="y",1,IF(E1494="S",1,0))</f>
        <v>0</v>
      </c>
      <c r="G1494" s="663">
        <f>IF(E1494="S",1,0)</f>
        <v>0</v>
      </c>
      <c r="H1494" s="583"/>
      <c r="I1494" s="584"/>
      <c r="J1494" s="569"/>
      <c r="K1494" s="570"/>
      <c r="L1494" s="573"/>
      <c r="M1494" s="574"/>
      <c r="N1494" s="579">
        <f>L1494+J1494</f>
        <v>0</v>
      </c>
      <c r="O1494" s="580"/>
      <c r="P1494" s="569"/>
      <c r="Q1494" s="570"/>
      <c r="R1494" s="573"/>
      <c r="S1494" s="574"/>
      <c r="T1494" s="579">
        <f>R1494-P1494</f>
        <v>0</v>
      </c>
      <c r="U1494" s="580"/>
      <c r="V1494" s="583"/>
      <c r="W1494" s="584"/>
      <c r="X1494" s="569"/>
      <c r="Y1494" s="584"/>
      <c r="Z1494" s="569"/>
      <c r="AA1494" s="584"/>
      <c r="AB1494" s="569"/>
      <c r="AC1494" s="570"/>
      <c r="AD1494" s="573"/>
      <c r="AE1494" s="574"/>
      <c r="AF1494" s="557">
        <f>IF(AB1494=0,0,(AD1494/AB1494)*100)</f>
        <v>0</v>
      </c>
      <c r="AG1494" s="558"/>
      <c r="AH1494" s="569"/>
      <c r="AI1494" s="570"/>
      <c r="AJ1494" s="573"/>
      <c r="AK1494" s="574"/>
      <c r="AL1494" s="557">
        <f>IF(AH1494=0,0,(AJ1494/AH1494)*100)</f>
        <v>0</v>
      </c>
      <c r="AM1494" s="558"/>
      <c r="AN1494" s="569"/>
      <c r="AO1494" s="570"/>
      <c r="AP1494" s="573"/>
      <c r="AQ1494" s="574"/>
      <c r="AR1494" s="557">
        <f>IF(AN1494=0,0,(AP1494/AN1494)*100)</f>
        <v>0</v>
      </c>
      <c r="AS1494" s="558"/>
      <c r="AT1494" s="561">
        <f>AB1494+AH1494+AN1494</f>
        <v>0</v>
      </c>
      <c r="AU1494" s="562"/>
      <c r="AV1494" s="565">
        <f>AD1494+AJ1494+AP1494</f>
        <v>0</v>
      </c>
      <c r="AW1494" s="566"/>
      <c r="AX1494" s="557">
        <f>IF(AT1494=0,0,(AV1494/AT1494)*100)</f>
        <v>0</v>
      </c>
      <c r="AY1494" s="558"/>
      <c r="AZ1494" s="569"/>
      <c r="BA1494" s="570"/>
      <c r="BB1494" s="573"/>
      <c r="BC1494" s="574"/>
      <c r="BD1494" s="557">
        <f>IF(AZ1494=0,0,(BB1494/AZ1494)*100)</f>
        <v>0</v>
      </c>
      <c r="BE1494" s="558"/>
      <c r="BF1494" s="561">
        <f>AT1494+AZ1494</f>
        <v>0</v>
      </c>
      <c r="BG1494" s="562"/>
      <c r="BH1494" s="565">
        <f>AV1494+BB1494</f>
        <v>0</v>
      </c>
      <c r="BI1494" s="566"/>
      <c r="BJ1494" s="557">
        <f>IF(BF1494=0,0,(BH1494/BF1494)*100)</f>
        <v>0</v>
      </c>
      <c r="BK1494" s="558"/>
      <c r="BL1494" s="602">
        <f>(AD1494*2)+(AJ1494*2)+(AP1494*3)+BB1494</f>
        <v>0</v>
      </c>
      <c r="BM1494" s="603"/>
      <c r="BN1494" s="604"/>
      <c r="BO1494" s="587">
        <f t="shared" ref="BO1494" si="1410">IF(BQ1494=0,0,50*BP1494/BQ1494)</f>
        <v>0</v>
      </c>
      <c r="BP1494" s="555">
        <f t="shared" ref="BP1494" si="1411">(BL1494*BS$1486)+(N1494*BS$1487)+(X1494*BS$1488)+(R1494*BS$1489)+(V1494*BS$1490)+(Z1494*BS$1491)</f>
        <v>0</v>
      </c>
      <c r="BQ1494" s="555">
        <f t="shared" ref="BQ1494" si="1412">((AZ1494-BB1494)*BS$1493)+((AT1494-AV1494)*BS$1492)+(H1494*BS$1494)+(P1494*BS$1495)</f>
        <v>0</v>
      </c>
      <c r="BR1494" s="75" t="s">
        <v>78</v>
      </c>
      <c r="BS1494" s="76">
        <f>IF(BO1481="B",'VALUE POINTS'!L$18,IF('GAME STATS'!BO1481="C",'VALUE POINTS'!M$18,'VALUE POINTS'!K$18))</f>
        <v>2</v>
      </c>
      <c r="BT1494" s="280"/>
    </row>
    <row r="1495" spans="1:77" ht="21.75" customHeight="1" x14ac:dyDescent="0.35">
      <c r="A1495" s="268"/>
      <c r="B1495" s="679"/>
      <c r="C1495" s="690" t="str">
        <f>IF(ROSTER!D$16="","",ROSTER!D$16)</f>
        <v/>
      </c>
      <c r="D1495" s="691"/>
      <c r="E1495" s="668"/>
      <c r="F1495" s="681"/>
      <c r="G1495" s="664"/>
      <c r="H1495" s="585"/>
      <c r="I1495" s="586"/>
      <c r="J1495" s="571"/>
      <c r="K1495" s="572"/>
      <c r="L1495" s="575"/>
      <c r="M1495" s="576"/>
      <c r="N1495" s="581" t="s">
        <v>16</v>
      </c>
      <c r="O1495" s="582"/>
      <c r="P1495" s="571"/>
      <c r="Q1495" s="572"/>
      <c r="R1495" s="575"/>
      <c r="S1495" s="576"/>
      <c r="T1495" s="581" t="s">
        <v>16</v>
      </c>
      <c r="U1495" s="582"/>
      <c r="V1495" s="585"/>
      <c r="W1495" s="586"/>
      <c r="X1495" s="571"/>
      <c r="Y1495" s="586"/>
      <c r="Z1495" s="571"/>
      <c r="AA1495" s="586"/>
      <c r="AB1495" s="571"/>
      <c r="AC1495" s="572"/>
      <c r="AD1495" s="575"/>
      <c r="AE1495" s="576"/>
      <c r="AF1495" s="577"/>
      <c r="AG1495" s="578"/>
      <c r="AH1495" s="571"/>
      <c r="AI1495" s="572"/>
      <c r="AJ1495" s="575"/>
      <c r="AK1495" s="576"/>
      <c r="AL1495" s="577"/>
      <c r="AM1495" s="578"/>
      <c r="AN1495" s="571"/>
      <c r="AO1495" s="572"/>
      <c r="AP1495" s="575"/>
      <c r="AQ1495" s="576"/>
      <c r="AR1495" s="577"/>
      <c r="AS1495" s="578"/>
      <c r="AT1495" s="627"/>
      <c r="AU1495" s="628"/>
      <c r="AV1495" s="629"/>
      <c r="AW1495" s="630"/>
      <c r="AX1495" s="577"/>
      <c r="AY1495" s="578"/>
      <c r="AZ1495" s="571"/>
      <c r="BA1495" s="572"/>
      <c r="BB1495" s="575"/>
      <c r="BC1495" s="576"/>
      <c r="BD1495" s="577"/>
      <c r="BE1495" s="578"/>
      <c r="BF1495" s="627"/>
      <c r="BG1495" s="628"/>
      <c r="BH1495" s="629"/>
      <c r="BI1495" s="630"/>
      <c r="BJ1495" s="577"/>
      <c r="BK1495" s="578"/>
      <c r="BL1495" s="605"/>
      <c r="BM1495" s="606"/>
      <c r="BN1495" s="607"/>
      <c r="BO1495" s="588"/>
      <c r="BP1495" s="556"/>
      <c r="BQ1495" s="556"/>
      <c r="BR1495" s="75" t="s">
        <v>79</v>
      </c>
      <c r="BS1495" s="76">
        <f>IF(BO1481="B",'VALUE POINTS'!L$19,IF('GAME STATS'!BO1481="C",'VALUE POINTS'!M$19,'VALUE POINTS'!K$19))</f>
        <v>2</v>
      </c>
      <c r="BT1495" s="280"/>
    </row>
    <row r="1496" spans="1:77" ht="21.75" customHeight="1" x14ac:dyDescent="0.25">
      <c r="A1496" s="268"/>
      <c r="B1496" s="678" t="str">
        <f>IF(ROSTER!B$18="","",ROSTER!B$18)</f>
        <v/>
      </c>
      <c r="C1496" s="669" t="str">
        <f>IF(ROSTER!C$18="","",ROSTER!C$18)</f>
        <v/>
      </c>
      <c r="D1496" s="670"/>
      <c r="E1496" s="667"/>
      <c r="F1496" s="680">
        <f>IF(E1496="y",1,IF(E1496="S",1,0))</f>
        <v>0</v>
      </c>
      <c r="G1496" s="663">
        <f>IF(E1496="S",1,0)</f>
        <v>0</v>
      </c>
      <c r="H1496" s="583"/>
      <c r="I1496" s="584"/>
      <c r="J1496" s="569"/>
      <c r="K1496" s="570"/>
      <c r="L1496" s="573"/>
      <c r="M1496" s="574"/>
      <c r="N1496" s="579">
        <f>L1496+J1496</f>
        <v>0</v>
      </c>
      <c r="O1496" s="580"/>
      <c r="P1496" s="569"/>
      <c r="Q1496" s="570"/>
      <c r="R1496" s="573"/>
      <c r="S1496" s="574"/>
      <c r="T1496" s="579">
        <f>R1496-P1496</f>
        <v>0</v>
      </c>
      <c r="U1496" s="580"/>
      <c r="V1496" s="583"/>
      <c r="W1496" s="584"/>
      <c r="X1496" s="569"/>
      <c r="Y1496" s="584"/>
      <c r="Z1496" s="569"/>
      <c r="AA1496" s="584"/>
      <c r="AB1496" s="569"/>
      <c r="AC1496" s="570"/>
      <c r="AD1496" s="573"/>
      <c r="AE1496" s="574"/>
      <c r="AF1496" s="557">
        <f>IF(AB1496=0,0,(AD1496/AB1496)*100)</f>
        <v>0</v>
      </c>
      <c r="AG1496" s="558"/>
      <c r="AH1496" s="569"/>
      <c r="AI1496" s="570"/>
      <c r="AJ1496" s="573"/>
      <c r="AK1496" s="574"/>
      <c r="AL1496" s="557">
        <f>IF(AH1496=0,0,(AJ1496/AH1496)*100)</f>
        <v>0</v>
      </c>
      <c r="AM1496" s="558"/>
      <c r="AN1496" s="569"/>
      <c r="AO1496" s="570"/>
      <c r="AP1496" s="573"/>
      <c r="AQ1496" s="574"/>
      <c r="AR1496" s="557">
        <f>IF(AN1496=0,0,(AP1496/AN1496)*100)</f>
        <v>0</v>
      </c>
      <c r="AS1496" s="558"/>
      <c r="AT1496" s="561">
        <f>AB1496+AH1496+AN1496</f>
        <v>0</v>
      </c>
      <c r="AU1496" s="562"/>
      <c r="AV1496" s="565">
        <f>AD1496+AJ1496+AP1496</f>
        <v>0</v>
      </c>
      <c r="AW1496" s="566"/>
      <c r="AX1496" s="557">
        <f>IF(AT1496=0,0,(AV1496/AT1496)*100)</f>
        <v>0</v>
      </c>
      <c r="AY1496" s="558"/>
      <c r="AZ1496" s="569"/>
      <c r="BA1496" s="570"/>
      <c r="BB1496" s="573"/>
      <c r="BC1496" s="574"/>
      <c r="BD1496" s="557">
        <f>IF(AZ1496=0,0,(BB1496/AZ1496)*100)</f>
        <v>0</v>
      </c>
      <c r="BE1496" s="558"/>
      <c r="BF1496" s="561">
        <f>AT1496+AZ1496</f>
        <v>0</v>
      </c>
      <c r="BG1496" s="562"/>
      <c r="BH1496" s="565">
        <f>AV1496+BB1496</f>
        <v>0</v>
      </c>
      <c r="BI1496" s="566"/>
      <c r="BJ1496" s="557">
        <f>IF(BF1496=0,0,(BH1496/BF1496)*100)</f>
        <v>0</v>
      </c>
      <c r="BK1496" s="558"/>
      <c r="BL1496" s="602">
        <f>(AD1496*2)+(AJ1496*2)+(AP1496*3)+BB1496</f>
        <v>0</v>
      </c>
      <c r="BM1496" s="603"/>
      <c r="BN1496" s="604"/>
      <c r="BO1496" s="587">
        <f t="shared" ref="BO1496" si="1413">IF(BQ1496=0,0,50*BP1496/BQ1496)</f>
        <v>0</v>
      </c>
      <c r="BP1496" s="555">
        <f t="shared" ref="BP1496" si="1414">(BL1496*BS$1486)+(N1496*BS$1487)+(X1496*BS$1488)+(R1496*BS$1489)+(V1496*BS$1490)+(Z1496*BS$1491)</f>
        <v>0</v>
      </c>
      <c r="BQ1496" s="555">
        <f t="shared" ref="BQ1496" si="1415">((AZ1496-BB1496)*BS$1493)+((AT1496-AV1496)*BS$1492)+(H1496*BS$1494)+(P1496*BS$1495)</f>
        <v>0</v>
      </c>
      <c r="BR1496" s="65"/>
      <c r="BS1496" s="65"/>
      <c r="BT1496" s="280"/>
    </row>
    <row r="1497" spans="1:77" ht="21.75" customHeight="1" x14ac:dyDescent="0.25">
      <c r="A1497" s="268"/>
      <c r="B1497" s="679"/>
      <c r="C1497" s="690" t="str">
        <f>IF(ROSTER!D$18="","",ROSTER!D$18)</f>
        <v/>
      </c>
      <c r="D1497" s="691"/>
      <c r="E1497" s="668"/>
      <c r="F1497" s="681"/>
      <c r="G1497" s="664"/>
      <c r="H1497" s="585"/>
      <c r="I1497" s="586"/>
      <c r="J1497" s="571"/>
      <c r="K1497" s="572"/>
      <c r="L1497" s="575"/>
      <c r="M1497" s="576"/>
      <c r="N1497" s="581" t="s">
        <v>16</v>
      </c>
      <c r="O1497" s="582"/>
      <c r="P1497" s="571"/>
      <c r="Q1497" s="572"/>
      <c r="R1497" s="575"/>
      <c r="S1497" s="576"/>
      <c r="T1497" s="581" t="s">
        <v>16</v>
      </c>
      <c r="U1497" s="582"/>
      <c r="V1497" s="585"/>
      <c r="W1497" s="586"/>
      <c r="X1497" s="571"/>
      <c r="Y1497" s="586"/>
      <c r="Z1497" s="571"/>
      <c r="AA1497" s="586"/>
      <c r="AB1497" s="571"/>
      <c r="AC1497" s="572"/>
      <c r="AD1497" s="575"/>
      <c r="AE1497" s="576"/>
      <c r="AF1497" s="577"/>
      <c r="AG1497" s="578"/>
      <c r="AH1497" s="571"/>
      <c r="AI1497" s="572"/>
      <c r="AJ1497" s="575"/>
      <c r="AK1497" s="576"/>
      <c r="AL1497" s="577"/>
      <c r="AM1497" s="578"/>
      <c r="AN1497" s="571"/>
      <c r="AO1497" s="572"/>
      <c r="AP1497" s="575"/>
      <c r="AQ1497" s="576"/>
      <c r="AR1497" s="577"/>
      <c r="AS1497" s="578"/>
      <c r="AT1497" s="627"/>
      <c r="AU1497" s="628"/>
      <c r="AV1497" s="629"/>
      <c r="AW1497" s="630"/>
      <c r="AX1497" s="577"/>
      <c r="AY1497" s="578"/>
      <c r="AZ1497" s="571"/>
      <c r="BA1497" s="572"/>
      <c r="BB1497" s="575"/>
      <c r="BC1497" s="576"/>
      <c r="BD1497" s="577"/>
      <c r="BE1497" s="578"/>
      <c r="BF1497" s="627"/>
      <c r="BG1497" s="628"/>
      <c r="BH1497" s="629"/>
      <c r="BI1497" s="630"/>
      <c r="BJ1497" s="577"/>
      <c r="BK1497" s="578"/>
      <c r="BL1497" s="605"/>
      <c r="BM1497" s="606"/>
      <c r="BN1497" s="607"/>
      <c r="BO1497" s="588"/>
      <c r="BP1497" s="556"/>
      <c r="BQ1497" s="556"/>
      <c r="BR1497" s="65"/>
      <c r="BS1497" s="65"/>
      <c r="BT1497" s="268"/>
    </row>
    <row r="1498" spans="1:77" ht="21.75" customHeight="1" x14ac:dyDescent="0.25">
      <c r="A1498" s="268"/>
      <c r="B1498" s="678" t="str">
        <f>IF(ROSTER!B$20="","",ROSTER!B$20)</f>
        <v/>
      </c>
      <c r="C1498" s="669" t="str">
        <f>IF(ROSTER!C$20="","",ROSTER!C$20)</f>
        <v/>
      </c>
      <c r="D1498" s="670"/>
      <c r="E1498" s="667"/>
      <c r="F1498" s="680">
        <f>IF(E1498="y",1,IF(E1498="S",1,0))</f>
        <v>0</v>
      </c>
      <c r="G1498" s="663">
        <f>IF(E1498="S",1,0)</f>
        <v>0</v>
      </c>
      <c r="H1498" s="583"/>
      <c r="I1498" s="584"/>
      <c r="J1498" s="569"/>
      <c r="K1498" s="570"/>
      <c r="L1498" s="573"/>
      <c r="M1498" s="574"/>
      <c r="N1498" s="579">
        <f>L1498+J1498</f>
        <v>0</v>
      </c>
      <c r="O1498" s="580"/>
      <c r="P1498" s="569"/>
      <c r="Q1498" s="570"/>
      <c r="R1498" s="573"/>
      <c r="S1498" s="574"/>
      <c r="T1498" s="579">
        <f>R1498-P1498</f>
        <v>0</v>
      </c>
      <c r="U1498" s="580"/>
      <c r="V1498" s="583"/>
      <c r="W1498" s="584"/>
      <c r="X1498" s="569"/>
      <c r="Y1498" s="584"/>
      <c r="Z1498" s="569"/>
      <c r="AA1498" s="584"/>
      <c r="AB1498" s="569"/>
      <c r="AC1498" s="570"/>
      <c r="AD1498" s="573"/>
      <c r="AE1498" s="574"/>
      <c r="AF1498" s="557">
        <f>IF(AB1498=0,0,(AD1498/AB1498)*100)</f>
        <v>0</v>
      </c>
      <c r="AG1498" s="558"/>
      <c r="AH1498" s="569"/>
      <c r="AI1498" s="570"/>
      <c r="AJ1498" s="573"/>
      <c r="AK1498" s="574"/>
      <c r="AL1498" s="557">
        <f>IF(AH1498=0,0,(AJ1498/AH1498)*100)</f>
        <v>0</v>
      </c>
      <c r="AM1498" s="558"/>
      <c r="AN1498" s="569"/>
      <c r="AO1498" s="570"/>
      <c r="AP1498" s="573"/>
      <c r="AQ1498" s="574"/>
      <c r="AR1498" s="557">
        <f>IF(AN1498=0,0,(AP1498/AN1498)*100)</f>
        <v>0</v>
      </c>
      <c r="AS1498" s="558"/>
      <c r="AT1498" s="561">
        <f>AB1498+AH1498+AN1498</f>
        <v>0</v>
      </c>
      <c r="AU1498" s="562"/>
      <c r="AV1498" s="565">
        <f>AD1498+AJ1498+AP1498</f>
        <v>0</v>
      </c>
      <c r="AW1498" s="566"/>
      <c r="AX1498" s="557">
        <f>IF(AT1498=0,0,(AV1498/AT1498)*100)</f>
        <v>0</v>
      </c>
      <c r="AY1498" s="558"/>
      <c r="AZ1498" s="569"/>
      <c r="BA1498" s="570"/>
      <c r="BB1498" s="573"/>
      <c r="BC1498" s="574"/>
      <c r="BD1498" s="557">
        <f>IF(AZ1498=0,0,(BB1498/AZ1498)*100)</f>
        <v>0</v>
      </c>
      <c r="BE1498" s="558"/>
      <c r="BF1498" s="561">
        <f>AT1498+AZ1498</f>
        <v>0</v>
      </c>
      <c r="BG1498" s="562"/>
      <c r="BH1498" s="565">
        <f>AV1498+BB1498</f>
        <v>0</v>
      </c>
      <c r="BI1498" s="566"/>
      <c r="BJ1498" s="557">
        <f>IF(BF1498=0,0,(BH1498/BF1498)*100)</f>
        <v>0</v>
      </c>
      <c r="BK1498" s="558"/>
      <c r="BL1498" s="602">
        <f>(AD1498*2)+(AJ1498*2)+(AP1498*3)+BB1498</f>
        <v>0</v>
      </c>
      <c r="BM1498" s="603"/>
      <c r="BN1498" s="604"/>
      <c r="BO1498" s="587">
        <f t="shared" ref="BO1498" si="1416">IF(BQ1498=0,0,50*BP1498/BQ1498)</f>
        <v>0</v>
      </c>
      <c r="BP1498" s="555">
        <f t="shared" ref="BP1498" si="1417">(BL1498*BS$1486)+(N1498*BS$1487)+(X1498*BS$1488)+(R1498*BS$1489)+(V1498*BS$1490)+(Z1498*BS$1491)</f>
        <v>0</v>
      </c>
      <c r="BQ1498" s="555">
        <f t="shared" ref="BQ1498" si="1418">((AZ1498-BB1498)*BS$1493)+((AT1498-AV1498)*BS$1492)+(H1498*BS$1494)+(P1498*BS$1495)</f>
        <v>0</v>
      </c>
      <c r="BR1498" s="65"/>
      <c r="BS1498" s="65"/>
      <c r="BT1498" s="268"/>
    </row>
    <row r="1499" spans="1:77" ht="21.75" customHeight="1" x14ac:dyDescent="0.25">
      <c r="A1499" s="268"/>
      <c r="B1499" s="679"/>
      <c r="C1499" s="690" t="str">
        <f>IF(ROSTER!D$20="","",ROSTER!D$20)</f>
        <v/>
      </c>
      <c r="D1499" s="691"/>
      <c r="E1499" s="668"/>
      <c r="F1499" s="681"/>
      <c r="G1499" s="664"/>
      <c r="H1499" s="585"/>
      <c r="I1499" s="586"/>
      <c r="J1499" s="571"/>
      <c r="K1499" s="572"/>
      <c r="L1499" s="575"/>
      <c r="M1499" s="576"/>
      <c r="N1499" s="581" t="s">
        <v>16</v>
      </c>
      <c r="O1499" s="582"/>
      <c r="P1499" s="571"/>
      <c r="Q1499" s="572"/>
      <c r="R1499" s="575"/>
      <c r="S1499" s="576"/>
      <c r="T1499" s="581" t="s">
        <v>16</v>
      </c>
      <c r="U1499" s="582"/>
      <c r="V1499" s="585"/>
      <c r="W1499" s="586"/>
      <c r="X1499" s="571"/>
      <c r="Y1499" s="586"/>
      <c r="Z1499" s="571"/>
      <c r="AA1499" s="586"/>
      <c r="AB1499" s="571"/>
      <c r="AC1499" s="572"/>
      <c r="AD1499" s="575"/>
      <c r="AE1499" s="576"/>
      <c r="AF1499" s="577"/>
      <c r="AG1499" s="578"/>
      <c r="AH1499" s="571"/>
      <c r="AI1499" s="572"/>
      <c r="AJ1499" s="575"/>
      <c r="AK1499" s="576"/>
      <c r="AL1499" s="577"/>
      <c r="AM1499" s="578"/>
      <c r="AN1499" s="571"/>
      <c r="AO1499" s="572"/>
      <c r="AP1499" s="575"/>
      <c r="AQ1499" s="576"/>
      <c r="AR1499" s="577"/>
      <c r="AS1499" s="578"/>
      <c r="AT1499" s="627"/>
      <c r="AU1499" s="628"/>
      <c r="AV1499" s="629"/>
      <c r="AW1499" s="630"/>
      <c r="AX1499" s="577"/>
      <c r="AY1499" s="578"/>
      <c r="AZ1499" s="571"/>
      <c r="BA1499" s="572"/>
      <c r="BB1499" s="575"/>
      <c r="BC1499" s="576"/>
      <c r="BD1499" s="577"/>
      <c r="BE1499" s="578"/>
      <c r="BF1499" s="627"/>
      <c r="BG1499" s="628"/>
      <c r="BH1499" s="629"/>
      <c r="BI1499" s="630"/>
      <c r="BJ1499" s="577"/>
      <c r="BK1499" s="578"/>
      <c r="BL1499" s="605"/>
      <c r="BM1499" s="606"/>
      <c r="BN1499" s="607"/>
      <c r="BO1499" s="588"/>
      <c r="BP1499" s="556"/>
      <c r="BQ1499" s="556"/>
      <c r="BR1499" s="65"/>
      <c r="BS1499" s="65"/>
      <c r="BT1499" s="268"/>
    </row>
    <row r="1500" spans="1:77" ht="21.75" customHeight="1" x14ac:dyDescent="0.25">
      <c r="A1500" s="268"/>
      <c r="B1500" s="678" t="str">
        <f>IF(ROSTER!B$22="","",ROSTER!B$22)</f>
        <v/>
      </c>
      <c r="C1500" s="669" t="str">
        <f>IF(ROSTER!C$22="","",ROSTER!C$22)</f>
        <v/>
      </c>
      <c r="D1500" s="670"/>
      <c r="E1500" s="667"/>
      <c r="F1500" s="680">
        <f>IF(E1500="y",1,IF(E1500="S",1,0))</f>
        <v>0</v>
      </c>
      <c r="G1500" s="663">
        <f>IF(E1500="S",1,0)</f>
        <v>0</v>
      </c>
      <c r="H1500" s="583"/>
      <c r="I1500" s="584"/>
      <c r="J1500" s="569"/>
      <c r="K1500" s="570"/>
      <c r="L1500" s="573"/>
      <c r="M1500" s="574"/>
      <c r="N1500" s="579">
        <f>L1500+J1500</f>
        <v>0</v>
      </c>
      <c r="O1500" s="580"/>
      <c r="P1500" s="569"/>
      <c r="Q1500" s="570"/>
      <c r="R1500" s="573"/>
      <c r="S1500" s="574"/>
      <c r="T1500" s="579">
        <f>R1500-P1500</f>
        <v>0</v>
      </c>
      <c r="U1500" s="580"/>
      <c r="V1500" s="583"/>
      <c r="W1500" s="584"/>
      <c r="X1500" s="569"/>
      <c r="Y1500" s="584"/>
      <c r="Z1500" s="569"/>
      <c r="AA1500" s="584"/>
      <c r="AB1500" s="569"/>
      <c r="AC1500" s="570"/>
      <c r="AD1500" s="573"/>
      <c r="AE1500" s="574"/>
      <c r="AF1500" s="557">
        <f>IF(AB1500=0,0,(AD1500/AB1500)*100)</f>
        <v>0</v>
      </c>
      <c r="AG1500" s="558"/>
      <c r="AH1500" s="569"/>
      <c r="AI1500" s="570"/>
      <c r="AJ1500" s="573"/>
      <c r="AK1500" s="574"/>
      <c r="AL1500" s="557">
        <f>IF(AH1500=0,0,(AJ1500/AH1500)*100)</f>
        <v>0</v>
      </c>
      <c r="AM1500" s="558"/>
      <c r="AN1500" s="569"/>
      <c r="AO1500" s="570"/>
      <c r="AP1500" s="573"/>
      <c r="AQ1500" s="574"/>
      <c r="AR1500" s="557">
        <f>IF(AN1500=0,0,(AP1500/AN1500)*100)</f>
        <v>0</v>
      </c>
      <c r="AS1500" s="558"/>
      <c r="AT1500" s="561">
        <f>AB1500+AH1500+AN1500</f>
        <v>0</v>
      </c>
      <c r="AU1500" s="562"/>
      <c r="AV1500" s="565">
        <f>AD1500+AJ1500+AP1500</f>
        <v>0</v>
      </c>
      <c r="AW1500" s="566"/>
      <c r="AX1500" s="557">
        <f>IF(AT1500=0,0,(AV1500/AT1500)*100)</f>
        <v>0</v>
      </c>
      <c r="AY1500" s="558"/>
      <c r="AZ1500" s="569"/>
      <c r="BA1500" s="570"/>
      <c r="BB1500" s="573"/>
      <c r="BC1500" s="574"/>
      <c r="BD1500" s="557">
        <f>IF(AZ1500=0,0,(BB1500/AZ1500)*100)</f>
        <v>0</v>
      </c>
      <c r="BE1500" s="558"/>
      <c r="BF1500" s="561">
        <f>AT1500+AZ1500</f>
        <v>0</v>
      </c>
      <c r="BG1500" s="562"/>
      <c r="BH1500" s="565">
        <f>AV1500+BB1500</f>
        <v>0</v>
      </c>
      <c r="BI1500" s="566"/>
      <c r="BJ1500" s="557">
        <f>IF(BF1500=0,0,(BH1500/BF1500)*100)</f>
        <v>0</v>
      </c>
      <c r="BK1500" s="558"/>
      <c r="BL1500" s="602">
        <f>(AD1500*2)+(AJ1500*2)+(AP1500*3)+BB1500</f>
        <v>0</v>
      </c>
      <c r="BM1500" s="603"/>
      <c r="BN1500" s="604"/>
      <c r="BO1500" s="587">
        <f t="shared" ref="BO1500" si="1419">IF(BQ1500=0,0,50*BP1500/BQ1500)</f>
        <v>0</v>
      </c>
      <c r="BP1500" s="555">
        <f t="shared" ref="BP1500" si="1420">(BL1500*BS$1486)+(N1500*BS$1487)+(X1500*BS$1488)+(R1500*BS$1489)+(V1500*BS$1490)+(Z1500*BS$1491)</f>
        <v>0</v>
      </c>
      <c r="BQ1500" s="555">
        <f t="shared" ref="BQ1500" si="1421">((AZ1500-BB1500)*BS$1493)+((AT1500-AV1500)*BS$1492)+(H1500*BS$1494)+(P1500*BS$1495)</f>
        <v>0</v>
      </c>
      <c r="BR1500" s="65"/>
      <c r="BS1500" s="65"/>
      <c r="BT1500" s="268"/>
    </row>
    <row r="1501" spans="1:77" ht="21.75" customHeight="1" x14ac:dyDescent="0.25">
      <c r="A1501" s="268"/>
      <c r="B1501" s="679"/>
      <c r="C1501" s="690" t="str">
        <f>IF(ROSTER!D$22="","",ROSTER!D$22)</f>
        <v/>
      </c>
      <c r="D1501" s="691"/>
      <c r="E1501" s="668"/>
      <c r="F1501" s="681"/>
      <c r="G1501" s="664"/>
      <c r="H1501" s="585"/>
      <c r="I1501" s="586"/>
      <c r="J1501" s="571"/>
      <c r="K1501" s="572"/>
      <c r="L1501" s="575"/>
      <c r="M1501" s="576"/>
      <c r="N1501" s="581" t="s">
        <v>16</v>
      </c>
      <c r="O1501" s="582"/>
      <c r="P1501" s="571"/>
      <c r="Q1501" s="572"/>
      <c r="R1501" s="575"/>
      <c r="S1501" s="576"/>
      <c r="T1501" s="581" t="s">
        <v>16</v>
      </c>
      <c r="U1501" s="582"/>
      <c r="V1501" s="585"/>
      <c r="W1501" s="586"/>
      <c r="X1501" s="571"/>
      <c r="Y1501" s="586"/>
      <c r="Z1501" s="571"/>
      <c r="AA1501" s="586"/>
      <c r="AB1501" s="571"/>
      <c r="AC1501" s="572"/>
      <c r="AD1501" s="575"/>
      <c r="AE1501" s="576"/>
      <c r="AF1501" s="577"/>
      <c r="AG1501" s="578"/>
      <c r="AH1501" s="571"/>
      <c r="AI1501" s="572"/>
      <c r="AJ1501" s="575"/>
      <c r="AK1501" s="576"/>
      <c r="AL1501" s="577"/>
      <c r="AM1501" s="578"/>
      <c r="AN1501" s="571"/>
      <c r="AO1501" s="572"/>
      <c r="AP1501" s="575"/>
      <c r="AQ1501" s="576"/>
      <c r="AR1501" s="577"/>
      <c r="AS1501" s="578"/>
      <c r="AT1501" s="627"/>
      <c r="AU1501" s="628"/>
      <c r="AV1501" s="629"/>
      <c r="AW1501" s="630"/>
      <c r="AX1501" s="577"/>
      <c r="AY1501" s="578"/>
      <c r="AZ1501" s="571"/>
      <c r="BA1501" s="572"/>
      <c r="BB1501" s="575"/>
      <c r="BC1501" s="576"/>
      <c r="BD1501" s="577"/>
      <c r="BE1501" s="578"/>
      <c r="BF1501" s="627"/>
      <c r="BG1501" s="628"/>
      <c r="BH1501" s="629"/>
      <c r="BI1501" s="630"/>
      <c r="BJ1501" s="577"/>
      <c r="BK1501" s="578"/>
      <c r="BL1501" s="605"/>
      <c r="BM1501" s="606"/>
      <c r="BN1501" s="607"/>
      <c r="BO1501" s="588"/>
      <c r="BP1501" s="556"/>
      <c r="BQ1501" s="556"/>
      <c r="BR1501" s="65"/>
      <c r="BS1501" s="65"/>
      <c r="BT1501" s="268"/>
    </row>
    <row r="1502" spans="1:77" ht="21.75" customHeight="1" x14ac:dyDescent="0.25">
      <c r="A1502" s="268"/>
      <c r="B1502" s="678" t="str">
        <f>IF(ROSTER!B$24="","",ROSTER!B$24)</f>
        <v/>
      </c>
      <c r="C1502" s="669" t="str">
        <f>IF(ROSTER!C$24="","",ROSTER!C$24)</f>
        <v/>
      </c>
      <c r="D1502" s="670"/>
      <c r="E1502" s="667"/>
      <c r="F1502" s="680">
        <f>IF(E1502="y",1,IF(E1502="S",1,0))</f>
        <v>0</v>
      </c>
      <c r="G1502" s="663">
        <f>IF(E1502="S",1,0)</f>
        <v>0</v>
      </c>
      <c r="H1502" s="583"/>
      <c r="I1502" s="584"/>
      <c r="J1502" s="569"/>
      <c r="K1502" s="570"/>
      <c r="L1502" s="573"/>
      <c r="M1502" s="574"/>
      <c r="N1502" s="579">
        <f>L1502+J1502</f>
        <v>0</v>
      </c>
      <c r="O1502" s="580"/>
      <c r="P1502" s="569"/>
      <c r="Q1502" s="570"/>
      <c r="R1502" s="573"/>
      <c r="S1502" s="574"/>
      <c r="T1502" s="579">
        <f>R1502-P1502</f>
        <v>0</v>
      </c>
      <c r="U1502" s="580"/>
      <c r="V1502" s="583"/>
      <c r="W1502" s="584"/>
      <c r="X1502" s="569"/>
      <c r="Y1502" s="584"/>
      <c r="Z1502" s="569"/>
      <c r="AA1502" s="584"/>
      <c r="AB1502" s="569"/>
      <c r="AC1502" s="570"/>
      <c r="AD1502" s="573"/>
      <c r="AE1502" s="574"/>
      <c r="AF1502" s="557">
        <f>IF(AB1502=0,0,(AD1502/AB1502)*100)</f>
        <v>0</v>
      </c>
      <c r="AG1502" s="558"/>
      <c r="AH1502" s="569"/>
      <c r="AI1502" s="570"/>
      <c r="AJ1502" s="573"/>
      <c r="AK1502" s="574"/>
      <c r="AL1502" s="557">
        <f>IF(AH1502=0,0,(AJ1502/AH1502)*100)</f>
        <v>0</v>
      </c>
      <c r="AM1502" s="558"/>
      <c r="AN1502" s="569"/>
      <c r="AO1502" s="570"/>
      <c r="AP1502" s="573"/>
      <c r="AQ1502" s="574"/>
      <c r="AR1502" s="557">
        <f>IF(AN1502=0,0,(AP1502/AN1502)*100)</f>
        <v>0</v>
      </c>
      <c r="AS1502" s="558"/>
      <c r="AT1502" s="561">
        <f>AB1502+AH1502+AN1502</f>
        <v>0</v>
      </c>
      <c r="AU1502" s="562"/>
      <c r="AV1502" s="565">
        <f>AD1502+AJ1502+AP1502</f>
        <v>0</v>
      </c>
      <c r="AW1502" s="566"/>
      <c r="AX1502" s="557">
        <f>IF(AT1502=0,0,(AV1502/AT1502)*100)</f>
        <v>0</v>
      </c>
      <c r="AY1502" s="558"/>
      <c r="AZ1502" s="569"/>
      <c r="BA1502" s="570"/>
      <c r="BB1502" s="573"/>
      <c r="BC1502" s="574"/>
      <c r="BD1502" s="557">
        <f>IF(AZ1502=0,0,(BB1502/AZ1502)*100)</f>
        <v>0</v>
      </c>
      <c r="BE1502" s="558"/>
      <c r="BF1502" s="561">
        <f>AT1502+AZ1502</f>
        <v>0</v>
      </c>
      <c r="BG1502" s="562"/>
      <c r="BH1502" s="565">
        <f>AV1502+BB1502</f>
        <v>0</v>
      </c>
      <c r="BI1502" s="566"/>
      <c r="BJ1502" s="557">
        <f>IF(BF1502=0,0,(BH1502/BF1502)*100)</f>
        <v>0</v>
      </c>
      <c r="BK1502" s="558"/>
      <c r="BL1502" s="602">
        <f>(AD1502*2)+(AJ1502*2)+(AP1502*3)+BB1502</f>
        <v>0</v>
      </c>
      <c r="BM1502" s="603"/>
      <c r="BN1502" s="604"/>
      <c r="BO1502" s="587">
        <f t="shared" ref="BO1502" si="1422">IF(BQ1502=0,0,50*BP1502/BQ1502)</f>
        <v>0</v>
      </c>
      <c r="BP1502" s="555">
        <f t="shared" ref="BP1502" si="1423">(BL1502*BS$1486)+(N1502*BS$1487)+(X1502*BS$1488)+(R1502*BS$1489)+(V1502*BS$1490)+(Z1502*BS$1491)</f>
        <v>0</v>
      </c>
      <c r="BQ1502" s="555">
        <f t="shared" ref="BQ1502" si="1424">((AZ1502-BB1502)*BS$1493)+((AT1502-AV1502)*BS$1492)+(H1502*BS$1494)+(P1502*BS$1495)</f>
        <v>0</v>
      </c>
      <c r="BR1502" s="65"/>
      <c r="BS1502" s="65"/>
      <c r="BT1502" s="268"/>
    </row>
    <row r="1503" spans="1:77" ht="21.75" customHeight="1" x14ac:dyDescent="0.25">
      <c r="A1503" s="268"/>
      <c r="B1503" s="679"/>
      <c r="C1503" s="690" t="str">
        <f>IF(ROSTER!D$24="","",ROSTER!D$24)</f>
        <v/>
      </c>
      <c r="D1503" s="691"/>
      <c r="E1503" s="668"/>
      <c r="F1503" s="681"/>
      <c r="G1503" s="664"/>
      <c r="H1503" s="585"/>
      <c r="I1503" s="586"/>
      <c r="J1503" s="571"/>
      <c r="K1503" s="572"/>
      <c r="L1503" s="575"/>
      <c r="M1503" s="576"/>
      <c r="N1503" s="581" t="s">
        <v>16</v>
      </c>
      <c r="O1503" s="582"/>
      <c r="P1503" s="571"/>
      <c r="Q1503" s="572"/>
      <c r="R1503" s="575"/>
      <c r="S1503" s="576"/>
      <c r="T1503" s="581" t="s">
        <v>16</v>
      </c>
      <c r="U1503" s="582"/>
      <c r="V1503" s="585"/>
      <c r="W1503" s="586"/>
      <c r="X1503" s="571"/>
      <c r="Y1503" s="586"/>
      <c r="Z1503" s="571"/>
      <c r="AA1503" s="586"/>
      <c r="AB1503" s="571"/>
      <c r="AC1503" s="572"/>
      <c r="AD1503" s="575"/>
      <c r="AE1503" s="576"/>
      <c r="AF1503" s="577"/>
      <c r="AG1503" s="578"/>
      <c r="AH1503" s="571"/>
      <c r="AI1503" s="572"/>
      <c r="AJ1503" s="575"/>
      <c r="AK1503" s="576"/>
      <c r="AL1503" s="577"/>
      <c r="AM1503" s="578"/>
      <c r="AN1503" s="571"/>
      <c r="AO1503" s="572"/>
      <c r="AP1503" s="575"/>
      <c r="AQ1503" s="576"/>
      <c r="AR1503" s="577"/>
      <c r="AS1503" s="578"/>
      <c r="AT1503" s="627"/>
      <c r="AU1503" s="628"/>
      <c r="AV1503" s="629"/>
      <c r="AW1503" s="630"/>
      <c r="AX1503" s="577"/>
      <c r="AY1503" s="578"/>
      <c r="AZ1503" s="571"/>
      <c r="BA1503" s="572"/>
      <c r="BB1503" s="575"/>
      <c r="BC1503" s="576"/>
      <c r="BD1503" s="577"/>
      <c r="BE1503" s="578"/>
      <c r="BF1503" s="627"/>
      <c r="BG1503" s="628"/>
      <c r="BH1503" s="629"/>
      <c r="BI1503" s="630"/>
      <c r="BJ1503" s="577"/>
      <c r="BK1503" s="578"/>
      <c r="BL1503" s="605"/>
      <c r="BM1503" s="606"/>
      <c r="BN1503" s="607"/>
      <c r="BO1503" s="588"/>
      <c r="BP1503" s="556"/>
      <c r="BQ1503" s="556"/>
      <c r="BR1503" s="65"/>
      <c r="BS1503" s="65"/>
      <c r="BT1503" s="268"/>
    </row>
    <row r="1504" spans="1:77" ht="21.75" customHeight="1" x14ac:dyDescent="0.25">
      <c r="A1504" s="268"/>
      <c r="B1504" s="678" t="str">
        <f>IF(ROSTER!B$26="","",ROSTER!B$26)</f>
        <v/>
      </c>
      <c r="C1504" s="669" t="str">
        <f>IF(ROSTER!C$26="","",ROSTER!C$26)</f>
        <v/>
      </c>
      <c r="D1504" s="670"/>
      <c r="E1504" s="667"/>
      <c r="F1504" s="680">
        <f>IF(E1504="y",1,IF(E1504="S",1,0))</f>
        <v>0</v>
      </c>
      <c r="G1504" s="663">
        <f>IF(E1504="S",1,0)</f>
        <v>0</v>
      </c>
      <c r="H1504" s="583"/>
      <c r="I1504" s="584"/>
      <c r="J1504" s="569"/>
      <c r="K1504" s="570"/>
      <c r="L1504" s="573"/>
      <c r="M1504" s="574"/>
      <c r="N1504" s="579">
        <f>L1504+J1504</f>
        <v>0</v>
      </c>
      <c r="O1504" s="580"/>
      <c r="P1504" s="569"/>
      <c r="Q1504" s="570"/>
      <c r="R1504" s="573"/>
      <c r="S1504" s="574"/>
      <c r="T1504" s="579">
        <f>R1504-P1504</f>
        <v>0</v>
      </c>
      <c r="U1504" s="580"/>
      <c r="V1504" s="583"/>
      <c r="W1504" s="584"/>
      <c r="X1504" s="569"/>
      <c r="Y1504" s="584"/>
      <c r="Z1504" s="569"/>
      <c r="AA1504" s="584"/>
      <c r="AB1504" s="569"/>
      <c r="AC1504" s="570"/>
      <c r="AD1504" s="573"/>
      <c r="AE1504" s="574"/>
      <c r="AF1504" s="557">
        <f>IF(AB1504=0,0,(AD1504/AB1504)*100)</f>
        <v>0</v>
      </c>
      <c r="AG1504" s="558"/>
      <c r="AH1504" s="569"/>
      <c r="AI1504" s="570"/>
      <c r="AJ1504" s="573"/>
      <c r="AK1504" s="574"/>
      <c r="AL1504" s="557">
        <f>IF(AH1504=0,0,(AJ1504/AH1504)*100)</f>
        <v>0</v>
      </c>
      <c r="AM1504" s="558"/>
      <c r="AN1504" s="569"/>
      <c r="AO1504" s="570"/>
      <c r="AP1504" s="573"/>
      <c r="AQ1504" s="574"/>
      <c r="AR1504" s="557">
        <f>IF(AN1504=0,0,(AP1504/AN1504)*100)</f>
        <v>0</v>
      </c>
      <c r="AS1504" s="558"/>
      <c r="AT1504" s="561">
        <f>AB1504+AH1504+AN1504</f>
        <v>0</v>
      </c>
      <c r="AU1504" s="562"/>
      <c r="AV1504" s="565">
        <f>AD1504+AJ1504+AP1504</f>
        <v>0</v>
      </c>
      <c r="AW1504" s="566"/>
      <c r="AX1504" s="557">
        <f>IF(AT1504=0,0,(AV1504/AT1504)*100)</f>
        <v>0</v>
      </c>
      <c r="AY1504" s="558"/>
      <c r="AZ1504" s="569"/>
      <c r="BA1504" s="570"/>
      <c r="BB1504" s="573"/>
      <c r="BC1504" s="574"/>
      <c r="BD1504" s="557">
        <f>IF(AZ1504=0,0,(BB1504/AZ1504)*100)</f>
        <v>0</v>
      </c>
      <c r="BE1504" s="558"/>
      <c r="BF1504" s="561">
        <f>AT1504+AZ1504</f>
        <v>0</v>
      </c>
      <c r="BG1504" s="562"/>
      <c r="BH1504" s="565">
        <f>AV1504+BB1504</f>
        <v>0</v>
      </c>
      <c r="BI1504" s="566"/>
      <c r="BJ1504" s="557">
        <f>IF(BF1504=0,0,(BH1504/BF1504)*100)</f>
        <v>0</v>
      </c>
      <c r="BK1504" s="558"/>
      <c r="BL1504" s="602">
        <f>(AD1504*2)+(AJ1504*2)+(AP1504*3)+BB1504</f>
        <v>0</v>
      </c>
      <c r="BM1504" s="603"/>
      <c r="BN1504" s="604"/>
      <c r="BO1504" s="587">
        <f t="shared" ref="BO1504" si="1425">IF(BQ1504=0,0,50*BP1504/BQ1504)</f>
        <v>0</v>
      </c>
      <c r="BP1504" s="555">
        <f t="shared" ref="BP1504" si="1426">(BL1504*BS$1486)+(N1504*BS$1487)+(X1504*BS$1488)+(R1504*BS$1489)+(V1504*BS$1490)+(Z1504*BS$1491)</f>
        <v>0</v>
      </c>
      <c r="BQ1504" s="555">
        <f t="shared" ref="BQ1504" si="1427">((AZ1504-BB1504)*BS$1493)+((AT1504-AV1504)*BS$1492)+(H1504*BS$1494)+(P1504*BS$1495)</f>
        <v>0</v>
      </c>
      <c r="BR1504" s="65"/>
      <c r="BS1504" s="65"/>
      <c r="BT1504" s="268"/>
    </row>
    <row r="1505" spans="1:72" ht="21.75" customHeight="1" x14ac:dyDescent="0.25">
      <c r="A1505" s="268"/>
      <c r="B1505" s="679"/>
      <c r="C1505" s="690" t="str">
        <f>IF(ROSTER!D$26="","",ROSTER!D$26)</f>
        <v/>
      </c>
      <c r="D1505" s="691"/>
      <c r="E1505" s="668"/>
      <c r="F1505" s="681"/>
      <c r="G1505" s="664"/>
      <c r="H1505" s="585"/>
      <c r="I1505" s="586"/>
      <c r="J1505" s="571"/>
      <c r="K1505" s="572"/>
      <c r="L1505" s="575"/>
      <c r="M1505" s="576"/>
      <c r="N1505" s="581" t="s">
        <v>16</v>
      </c>
      <c r="O1505" s="582"/>
      <c r="P1505" s="571"/>
      <c r="Q1505" s="572"/>
      <c r="R1505" s="575"/>
      <c r="S1505" s="576"/>
      <c r="T1505" s="581" t="s">
        <v>16</v>
      </c>
      <c r="U1505" s="582"/>
      <c r="V1505" s="585"/>
      <c r="W1505" s="586"/>
      <c r="X1505" s="571"/>
      <c r="Y1505" s="586"/>
      <c r="Z1505" s="571"/>
      <c r="AA1505" s="586"/>
      <c r="AB1505" s="571"/>
      <c r="AC1505" s="572"/>
      <c r="AD1505" s="575"/>
      <c r="AE1505" s="576"/>
      <c r="AF1505" s="577"/>
      <c r="AG1505" s="578"/>
      <c r="AH1505" s="571"/>
      <c r="AI1505" s="572"/>
      <c r="AJ1505" s="575"/>
      <c r="AK1505" s="576"/>
      <c r="AL1505" s="577"/>
      <c r="AM1505" s="578"/>
      <c r="AN1505" s="571"/>
      <c r="AO1505" s="572"/>
      <c r="AP1505" s="575"/>
      <c r="AQ1505" s="576"/>
      <c r="AR1505" s="577"/>
      <c r="AS1505" s="578"/>
      <c r="AT1505" s="627"/>
      <c r="AU1505" s="628"/>
      <c r="AV1505" s="629"/>
      <c r="AW1505" s="630"/>
      <c r="AX1505" s="577"/>
      <c r="AY1505" s="578"/>
      <c r="AZ1505" s="571"/>
      <c r="BA1505" s="572"/>
      <c r="BB1505" s="575"/>
      <c r="BC1505" s="576"/>
      <c r="BD1505" s="577"/>
      <c r="BE1505" s="578"/>
      <c r="BF1505" s="627"/>
      <c r="BG1505" s="628"/>
      <c r="BH1505" s="629"/>
      <c r="BI1505" s="630"/>
      <c r="BJ1505" s="577"/>
      <c r="BK1505" s="578"/>
      <c r="BL1505" s="605"/>
      <c r="BM1505" s="606"/>
      <c r="BN1505" s="607"/>
      <c r="BO1505" s="588"/>
      <c r="BP1505" s="556"/>
      <c r="BQ1505" s="556"/>
      <c r="BR1505" s="65"/>
      <c r="BS1505" s="65"/>
      <c r="BT1505" s="268"/>
    </row>
    <row r="1506" spans="1:72" ht="21.75" customHeight="1" x14ac:dyDescent="0.25">
      <c r="A1506" s="268"/>
      <c r="B1506" s="678" t="str">
        <f>IF(ROSTER!B$28="","",ROSTER!B$28)</f>
        <v/>
      </c>
      <c r="C1506" s="669" t="str">
        <f>IF(ROSTER!C$28="","",ROSTER!C$28)</f>
        <v/>
      </c>
      <c r="D1506" s="670"/>
      <c r="E1506" s="667"/>
      <c r="F1506" s="680">
        <f>IF(E1506="y",1,IF(E1506="S",1,0))</f>
        <v>0</v>
      </c>
      <c r="G1506" s="663">
        <f>IF(E1506="S",1,0)</f>
        <v>0</v>
      </c>
      <c r="H1506" s="583"/>
      <c r="I1506" s="584"/>
      <c r="J1506" s="569"/>
      <c r="K1506" s="570"/>
      <c r="L1506" s="573"/>
      <c r="M1506" s="574"/>
      <c r="N1506" s="579">
        <f>L1506+J1506</f>
        <v>0</v>
      </c>
      <c r="O1506" s="580"/>
      <c r="P1506" s="569"/>
      <c r="Q1506" s="570"/>
      <c r="R1506" s="573"/>
      <c r="S1506" s="574"/>
      <c r="T1506" s="579">
        <f>R1506-P1506</f>
        <v>0</v>
      </c>
      <c r="U1506" s="580"/>
      <c r="V1506" s="583"/>
      <c r="W1506" s="584"/>
      <c r="X1506" s="569"/>
      <c r="Y1506" s="584"/>
      <c r="Z1506" s="569"/>
      <c r="AA1506" s="584"/>
      <c r="AB1506" s="569"/>
      <c r="AC1506" s="570"/>
      <c r="AD1506" s="573"/>
      <c r="AE1506" s="574"/>
      <c r="AF1506" s="557">
        <f>IF(AB1506=0,0,(AD1506/AB1506)*100)</f>
        <v>0</v>
      </c>
      <c r="AG1506" s="558"/>
      <c r="AH1506" s="569"/>
      <c r="AI1506" s="570"/>
      <c r="AJ1506" s="573"/>
      <c r="AK1506" s="574"/>
      <c r="AL1506" s="557">
        <f>IF(AH1506=0,0,(AJ1506/AH1506)*100)</f>
        <v>0</v>
      </c>
      <c r="AM1506" s="558"/>
      <c r="AN1506" s="569"/>
      <c r="AO1506" s="570"/>
      <c r="AP1506" s="573"/>
      <c r="AQ1506" s="574"/>
      <c r="AR1506" s="557">
        <f>IF(AN1506=0,0,(AP1506/AN1506)*100)</f>
        <v>0</v>
      </c>
      <c r="AS1506" s="558"/>
      <c r="AT1506" s="561">
        <f>AB1506+AH1506+AN1506</f>
        <v>0</v>
      </c>
      <c r="AU1506" s="562"/>
      <c r="AV1506" s="565">
        <f>AD1506+AJ1506+AP1506</f>
        <v>0</v>
      </c>
      <c r="AW1506" s="566"/>
      <c r="AX1506" s="557">
        <f>IF(AT1506=0,0,(AV1506/AT1506)*100)</f>
        <v>0</v>
      </c>
      <c r="AY1506" s="558"/>
      <c r="AZ1506" s="569"/>
      <c r="BA1506" s="570"/>
      <c r="BB1506" s="573"/>
      <c r="BC1506" s="574"/>
      <c r="BD1506" s="557">
        <f>IF(AZ1506=0,0,(BB1506/AZ1506)*100)</f>
        <v>0</v>
      </c>
      <c r="BE1506" s="558"/>
      <c r="BF1506" s="561">
        <f>AT1506+AZ1506</f>
        <v>0</v>
      </c>
      <c r="BG1506" s="562"/>
      <c r="BH1506" s="565">
        <f>AV1506+BB1506</f>
        <v>0</v>
      </c>
      <c r="BI1506" s="566"/>
      <c r="BJ1506" s="557">
        <f>IF(BF1506=0,0,(BH1506/BF1506)*100)</f>
        <v>0</v>
      </c>
      <c r="BK1506" s="558"/>
      <c r="BL1506" s="602">
        <f>(AD1506*2)+(AJ1506*2)+(AP1506*3)+BB1506</f>
        <v>0</v>
      </c>
      <c r="BM1506" s="603"/>
      <c r="BN1506" s="604"/>
      <c r="BO1506" s="587">
        <f t="shared" ref="BO1506" si="1428">IF(BQ1506=0,0,50*BP1506/BQ1506)</f>
        <v>0</v>
      </c>
      <c r="BP1506" s="555">
        <f t="shared" ref="BP1506" si="1429">(BL1506*BS$1486)+(N1506*BS$1487)+(X1506*BS$1488)+(R1506*BS$1489)+(V1506*BS$1490)+(Z1506*BS$1491)</f>
        <v>0</v>
      </c>
      <c r="BQ1506" s="555">
        <f t="shared" ref="BQ1506" si="1430">((AZ1506-BB1506)*BS$1493)+((AT1506-AV1506)*BS$1492)+(H1506*BS$1494)+(P1506*BS$1495)</f>
        <v>0</v>
      </c>
      <c r="BR1506" s="65"/>
      <c r="BS1506" s="65"/>
      <c r="BT1506" s="268"/>
    </row>
    <row r="1507" spans="1:72" ht="21.75" customHeight="1" x14ac:dyDescent="0.25">
      <c r="A1507" s="268"/>
      <c r="B1507" s="679"/>
      <c r="C1507" s="690" t="str">
        <f>IF(ROSTER!D$28="","",ROSTER!D$28)</f>
        <v/>
      </c>
      <c r="D1507" s="691"/>
      <c r="E1507" s="668"/>
      <c r="F1507" s="681"/>
      <c r="G1507" s="664"/>
      <c r="H1507" s="585"/>
      <c r="I1507" s="586"/>
      <c r="J1507" s="571"/>
      <c r="K1507" s="572"/>
      <c r="L1507" s="575"/>
      <c r="M1507" s="576"/>
      <c r="N1507" s="581" t="s">
        <v>16</v>
      </c>
      <c r="O1507" s="582"/>
      <c r="P1507" s="571"/>
      <c r="Q1507" s="572"/>
      <c r="R1507" s="575"/>
      <c r="S1507" s="576"/>
      <c r="T1507" s="581" t="s">
        <v>16</v>
      </c>
      <c r="U1507" s="582"/>
      <c r="V1507" s="585"/>
      <c r="W1507" s="586"/>
      <c r="X1507" s="571"/>
      <c r="Y1507" s="586"/>
      <c r="Z1507" s="571"/>
      <c r="AA1507" s="586"/>
      <c r="AB1507" s="571"/>
      <c r="AC1507" s="572"/>
      <c r="AD1507" s="575"/>
      <c r="AE1507" s="576"/>
      <c r="AF1507" s="577"/>
      <c r="AG1507" s="578"/>
      <c r="AH1507" s="571"/>
      <c r="AI1507" s="572"/>
      <c r="AJ1507" s="575"/>
      <c r="AK1507" s="576"/>
      <c r="AL1507" s="577"/>
      <c r="AM1507" s="578"/>
      <c r="AN1507" s="571"/>
      <c r="AO1507" s="572"/>
      <c r="AP1507" s="575"/>
      <c r="AQ1507" s="576"/>
      <c r="AR1507" s="577"/>
      <c r="AS1507" s="578"/>
      <c r="AT1507" s="627"/>
      <c r="AU1507" s="628"/>
      <c r="AV1507" s="629"/>
      <c r="AW1507" s="630"/>
      <c r="AX1507" s="577"/>
      <c r="AY1507" s="578"/>
      <c r="AZ1507" s="571"/>
      <c r="BA1507" s="572"/>
      <c r="BB1507" s="575"/>
      <c r="BC1507" s="576"/>
      <c r="BD1507" s="577"/>
      <c r="BE1507" s="578"/>
      <c r="BF1507" s="627"/>
      <c r="BG1507" s="628"/>
      <c r="BH1507" s="629"/>
      <c r="BI1507" s="630"/>
      <c r="BJ1507" s="577"/>
      <c r="BK1507" s="578"/>
      <c r="BL1507" s="605"/>
      <c r="BM1507" s="606"/>
      <c r="BN1507" s="607"/>
      <c r="BO1507" s="588"/>
      <c r="BP1507" s="556"/>
      <c r="BQ1507" s="556"/>
      <c r="BR1507" s="65"/>
      <c r="BS1507" s="65"/>
      <c r="BT1507" s="268"/>
    </row>
    <row r="1508" spans="1:72" ht="21.75" customHeight="1" x14ac:dyDescent="0.25">
      <c r="A1508" s="268"/>
      <c r="B1508" s="678" t="str">
        <f>IF(ROSTER!B$30="","",ROSTER!B$30)</f>
        <v/>
      </c>
      <c r="C1508" s="669" t="str">
        <f>IF(ROSTER!C$30="","",ROSTER!C$30)</f>
        <v/>
      </c>
      <c r="D1508" s="670"/>
      <c r="E1508" s="667"/>
      <c r="F1508" s="680">
        <f>IF(E1508="y",1,IF(E1508="S",1,0))</f>
        <v>0</v>
      </c>
      <c r="G1508" s="663">
        <f>IF(E1508="S",1,0)</f>
        <v>0</v>
      </c>
      <c r="H1508" s="583"/>
      <c r="I1508" s="584"/>
      <c r="J1508" s="569"/>
      <c r="K1508" s="570"/>
      <c r="L1508" s="573"/>
      <c r="M1508" s="574"/>
      <c r="N1508" s="579">
        <f>L1508+J1508</f>
        <v>0</v>
      </c>
      <c r="O1508" s="580"/>
      <c r="P1508" s="569"/>
      <c r="Q1508" s="570"/>
      <c r="R1508" s="573"/>
      <c r="S1508" s="574"/>
      <c r="T1508" s="579">
        <f>R1508-P1508</f>
        <v>0</v>
      </c>
      <c r="U1508" s="580"/>
      <c r="V1508" s="583"/>
      <c r="W1508" s="584"/>
      <c r="X1508" s="569"/>
      <c r="Y1508" s="584"/>
      <c r="Z1508" s="569"/>
      <c r="AA1508" s="584"/>
      <c r="AB1508" s="569"/>
      <c r="AC1508" s="570"/>
      <c r="AD1508" s="573"/>
      <c r="AE1508" s="574"/>
      <c r="AF1508" s="557">
        <f>IF(AB1508=0,0,(AD1508/AB1508)*100)</f>
        <v>0</v>
      </c>
      <c r="AG1508" s="558"/>
      <c r="AH1508" s="569"/>
      <c r="AI1508" s="570"/>
      <c r="AJ1508" s="573"/>
      <c r="AK1508" s="574"/>
      <c r="AL1508" s="557">
        <f>IF(AH1508=0,0,(AJ1508/AH1508)*100)</f>
        <v>0</v>
      </c>
      <c r="AM1508" s="558"/>
      <c r="AN1508" s="569"/>
      <c r="AO1508" s="570"/>
      <c r="AP1508" s="573"/>
      <c r="AQ1508" s="574"/>
      <c r="AR1508" s="557">
        <f>IF(AN1508=0,0,(AP1508/AN1508)*100)</f>
        <v>0</v>
      </c>
      <c r="AS1508" s="558"/>
      <c r="AT1508" s="561">
        <f>AB1508+AH1508+AN1508</f>
        <v>0</v>
      </c>
      <c r="AU1508" s="562"/>
      <c r="AV1508" s="565">
        <f>AD1508+AJ1508+AP1508</f>
        <v>0</v>
      </c>
      <c r="AW1508" s="566"/>
      <c r="AX1508" s="557">
        <f>IF(AT1508=0,0,(AV1508/AT1508)*100)</f>
        <v>0</v>
      </c>
      <c r="AY1508" s="558"/>
      <c r="AZ1508" s="569"/>
      <c r="BA1508" s="570"/>
      <c r="BB1508" s="573"/>
      <c r="BC1508" s="574"/>
      <c r="BD1508" s="557">
        <f>IF(AZ1508=0,0,(BB1508/AZ1508)*100)</f>
        <v>0</v>
      </c>
      <c r="BE1508" s="558"/>
      <c r="BF1508" s="561">
        <f>AT1508+AZ1508</f>
        <v>0</v>
      </c>
      <c r="BG1508" s="562"/>
      <c r="BH1508" s="565">
        <f>AV1508+BB1508</f>
        <v>0</v>
      </c>
      <c r="BI1508" s="566"/>
      <c r="BJ1508" s="557">
        <f>IF(BF1508=0,0,(BH1508/BF1508)*100)</f>
        <v>0</v>
      </c>
      <c r="BK1508" s="558"/>
      <c r="BL1508" s="602">
        <f>(AD1508*2)+(AJ1508*2)+(AP1508*3)+BB1508</f>
        <v>0</v>
      </c>
      <c r="BM1508" s="603"/>
      <c r="BN1508" s="604"/>
      <c r="BO1508" s="587">
        <f t="shared" ref="BO1508" si="1431">IF(BQ1508=0,0,50*BP1508/BQ1508)</f>
        <v>0</v>
      </c>
      <c r="BP1508" s="555">
        <f t="shared" ref="BP1508" si="1432">(BL1508*BS$1486)+(N1508*BS$1487)+(X1508*BS$1488)+(R1508*BS$1489)+(V1508*BS$1490)+(Z1508*BS$1491)</f>
        <v>0</v>
      </c>
      <c r="BQ1508" s="555">
        <f t="shared" ref="BQ1508" si="1433">((AZ1508-BB1508)*BS$1493)+((AT1508-AV1508)*BS$1492)+(H1508*BS$1494)+(P1508*BS$1495)</f>
        <v>0</v>
      </c>
      <c r="BR1508" s="65"/>
      <c r="BS1508" s="65"/>
      <c r="BT1508" s="268"/>
    </row>
    <row r="1509" spans="1:72" ht="21.75" customHeight="1" x14ac:dyDescent="0.25">
      <c r="A1509" s="268"/>
      <c r="B1509" s="679"/>
      <c r="C1509" s="690" t="str">
        <f>IF(ROSTER!D$30="","",ROSTER!D$30)</f>
        <v/>
      </c>
      <c r="D1509" s="691"/>
      <c r="E1509" s="668"/>
      <c r="F1509" s="681"/>
      <c r="G1509" s="664"/>
      <c r="H1509" s="585"/>
      <c r="I1509" s="586"/>
      <c r="J1509" s="571"/>
      <c r="K1509" s="572"/>
      <c r="L1509" s="575"/>
      <c r="M1509" s="576"/>
      <c r="N1509" s="581" t="s">
        <v>16</v>
      </c>
      <c r="O1509" s="582"/>
      <c r="P1509" s="571"/>
      <c r="Q1509" s="572"/>
      <c r="R1509" s="575"/>
      <c r="S1509" s="576"/>
      <c r="T1509" s="581" t="s">
        <v>16</v>
      </c>
      <c r="U1509" s="582"/>
      <c r="V1509" s="585"/>
      <c r="W1509" s="586"/>
      <c r="X1509" s="571"/>
      <c r="Y1509" s="586"/>
      <c r="Z1509" s="571"/>
      <c r="AA1509" s="586"/>
      <c r="AB1509" s="571"/>
      <c r="AC1509" s="572"/>
      <c r="AD1509" s="575"/>
      <c r="AE1509" s="576"/>
      <c r="AF1509" s="577"/>
      <c r="AG1509" s="578"/>
      <c r="AH1509" s="571"/>
      <c r="AI1509" s="572"/>
      <c r="AJ1509" s="575"/>
      <c r="AK1509" s="576"/>
      <c r="AL1509" s="577"/>
      <c r="AM1509" s="578"/>
      <c r="AN1509" s="571"/>
      <c r="AO1509" s="572"/>
      <c r="AP1509" s="575"/>
      <c r="AQ1509" s="576"/>
      <c r="AR1509" s="577"/>
      <c r="AS1509" s="578"/>
      <c r="AT1509" s="627"/>
      <c r="AU1509" s="628"/>
      <c r="AV1509" s="629"/>
      <c r="AW1509" s="630"/>
      <c r="AX1509" s="577"/>
      <c r="AY1509" s="578"/>
      <c r="AZ1509" s="571"/>
      <c r="BA1509" s="572"/>
      <c r="BB1509" s="575"/>
      <c r="BC1509" s="576"/>
      <c r="BD1509" s="577"/>
      <c r="BE1509" s="578"/>
      <c r="BF1509" s="627"/>
      <c r="BG1509" s="628"/>
      <c r="BH1509" s="629"/>
      <c r="BI1509" s="630"/>
      <c r="BJ1509" s="577"/>
      <c r="BK1509" s="578"/>
      <c r="BL1509" s="605"/>
      <c r="BM1509" s="606"/>
      <c r="BN1509" s="607"/>
      <c r="BO1509" s="588"/>
      <c r="BP1509" s="556"/>
      <c r="BQ1509" s="556"/>
      <c r="BR1509" s="65"/>
      <c r="BS1509" s="65"/>
      <c r="BT1509" s="268"/>
    </row>
    <row r="1510" spans="1:72" ht="21.75" customHeight="1" x14ac:dyDescent="0.25">
      <c r="A1510" s="268"/>
      <c r="B1510" s="678" t="str">
        <f>IF(ROSTER!B$32="","",ROSTER!B$32)</f>
        <v/>
      </c>
      <c r="C1510" s="669" t="str">
        <f>IF(ROSTER!C$32="","",ROSTER!C$32)</f>
        <v/>
      </c>
      <c r="D1510" s="670"/>
      <c r="E1510" s="667"/>
      <c r="F1510" s="680">
        <f>IF(E1510="y",1,IF(E1510="S",1,0))</f>
        <v>0</v>
      </c>
      <c r="G1510" s="663">
        <f>IF(E1510="S",1,0)</f>
        <v>0</v>
      </c>
      <c r="H1510" s="583"/>
      <c r="I1510" s="584"/>
      <c r="J1510" s="569"/>
      <c r="K1510" s="570"/>
      <c r="L1510" s="573"/>
      <c r="M1510" s="574"/>
      <c r="N1510" s="579">
        <f>L1510+J1510</f>
        <v>0</v>
      </c>
      <c r="O1510" s="580"/>
      <c r="P1510" s="569"/>
      <c r="Q1510" s="570"/>
      <c r="R1510" s="573"/>
      <c r="S1510" s="574"/>
      <c r="T1510" s="579">
        <f>R1510-P1510</f>
        <v>0</v>
      </c>
      <c r="U1510" s="580"/>
      <c r="V1510" s="583"/>
      <c r="W1510" s="584"/>
      <c r="X1510" s="569"/>
      <c r="Y1510" s="584"/>
      <c r="Z1510" s="569"/>
      <c r="AA1510" s="584"/>
      <c r="AB1510" s="569"/>
      <c r="AC1510" s="570"/>
      <c r="AD1510" s="573"/>
      <c r="AE1510" s="574"/>
      <c r="AF1510" s="557">
        <f>IF(AB1510=0,0,(AD1510/AB1510)*100)</f>
        <v>0</v>
      </c>
      <c r="AG1510" s="558"/>
      <c r="AH1510" s="569"/>
      <c r="AI1510" s="570"/>
      <c r="AJ1510" s="573"/>
      <c r="AK1510" s="574"/>
      <c r="AL1510" s="557">
        <f>IF(AH1510=0,0,(AJ1510/AH1510)*100)</f>
        <v>0</v>
      </c>
      <c r="AM1510" s="558"/>
      <c r="AN1510" s="569"/>
      <c r="AO1510" s="570"/>
      <c r="AP1510" s="573"/>
      <c r="AQ1510" s="574"/>
      <c r="AR1510" s="557">
        <f>IF(AN1510=0,0,(AP1510/AN1510)*100)</f>
        <v>0</v>
      </c>
      <c r="AS1510" s="558"/>
      <c r="AT1510" s="561">
        <f>AB1510+AH1510+AN1510</f>
        <v>0</v>
      </c>
      <c r="AU1510" s="562"/>
      <c r="AV1510" s="565">
        <f>AD1510+AJ1510+AP1510</f>
        <v>0</v>
      </c>
      <c r="AW1510" s="566"/>
      <c r="AX1510" s="557">
        <f>IF(AT1510=0,0,(AV1510/AT1510)*100)</f>
        <v>0</v>
      </c>
      <c r="AY1510" s="558"/>
      <c r="AZ1510" s="569"/>
      <c r="BA1510" s="570"/>
      <c r="BB1510" s="573"/>
      <c r="BC1510" s="574"/>
      <c r="BD1510" s="557">
        <f>IF(AZ1510=0,0,(BB1510/AZ1510)*100)</f>
        <v>0</v>
      </c>
      <c r="BE1510" s="558"/>
      <c r="BF1510" s="561">
        <f>AT1510+AZ1510</f>
        <v>0</v>
      </c>
      <c r="BG1510" s="562"/>
      <c r="BH1510" s="565">
        <f>AV1510+BB1510</f>
        <v>0</v>
      </c>
      <c r="BI1510" s="566"/>
      <c r="BJ1510" s="557">
        <f>IF(BF1510=0,0,(BH1510/BF1510)*100)</f>
        <v>0</v>
      </c>
      <c r="BK1510" s="558"/>
      <c r="BL1510" s="602">
        <f>(AD1510*2)+(AJ1510*2)+(AP1510*3)+BB1510</f>
        <v>0</v>
      </c>
      <c r="BM1510" s="603"/>
      <c r="BN1510" s="604"/>
      <c r="BO1510" s="587">
        <f t="shared" ref="BO1510" si="1434">IF(BQ1510=0,0,50*BP1510/BQ1510)</f>
        <v>0</v>
      </c>
      <c r="BP1510" s="555">
        <f t="shared" ref="BP1510" si="1435">(BL1510*BS$1486)+(N1510*BS$1487)+(X1510*BS$1488)+(R1510*BS$1489)+(V1510*BS$1490)+(Z1510*BS$1491)</f>
        <v>0</v>
      </c>
      <c r="BQ1510" s="555">
        <f t="shared" ref="BQ1510" si="1436">((AZ1510-BB1510)*BS$1493)+((AT1510-AV1510)*BS$1492)+(H1510*BS$1494)+(P1510*BS$1495)</f>
        <v>0</v>
      </c>
      <c r="BR1510" s="65"/>
      <c r="BS1510" s="65"/>
      <c r="BT1510" s="268"/>
    </row>
    <row r="1511" spans="1:72" ht="21.75" customHeight="1" x14ac:dyDescent="0.25">
      <c r="A1511" s="268"/>
      <c r="B1511" s="679"/>
      <c r="C1511" s="690" t="str">
        <f>IF(ROSTER!D$32="","",ROSTER!D$32)</f>
        <v/>
      </c>
      <c r="D1511" s="691"/>
      <c r="E1511" s="668"/>
      <c r="F1511" s="681"/>
      <c r="G1511" s="664"/>
      <c r="H1511" s="585"/>
      <c r="I1511" s="586"/>
      <c r="J1511" s="571"/>
      <c r="K1511" s="572"/>
      <c r="L1511" s="575"/>
      <c r="M1511" s="576"/>
      <c r="N1511" s="581" t="s">
        <v>16</v>
      </c>
      <c r="O1511" s="582"/>
      <c r="P1511" s="571"/>
      <c r="Q1511" s="572"/>
      <c r="R1511" s="575"/>
      <c r="S1511" s="576"/>
      <c r="T1511" s="581" t="s">
        <v>16</v>
      </c>
      <c r="U1511" s="582"/>
      <c r="V1511" s="585"/>
      <c r="W1511" s="586"/>
      <c r="X1511" s="571"/>
      <c r="Y1511" s="586"/>
      <c r="Z1511" s="571"/>
      <c r="AA1511" s="586"/>
      <c r="AB1511" s="571"/>
      <c r="AC1511" s="572"/>
      <c r="AD1511" s="575"/>
      <c r="AE1511" s="576"/>
      <c r="AF1511" s="577"/>
      <c r="AG1511" s="578"/>
      <c r="AH1511" s="571"/>
      <c r="AI1511" s="572"/>
      <c r="AJ1511" s="575"/>
      <c r="AK1511" s="576"/>
      <c r="AL1511" s="577"/>
      <c r="AM1511" s="578"/>
      <c r="AN1511" s="571"/>
      <c r="AO1511" s="572"/>
      <c r="AP1511" s="575"/>
      <c r="AQ1511" s="576"/>
      <c r="AR1511" s="577"/>
      <c r="AS1511" s="578"/>
      <c r="AT1511" s="627"/>
      <c r="AU1511" s="628"/>
      <c r="AV1511" s="629"/>
      <c r="AW1511" s="630"/>
      <c r="AX1511" s="577"/>
      <c r="AY1511" s="578"/>
      <c r="AZ1511" s="571"/>
      <c r="BA1511" s="572"/>
      <c r="BB1511" s="575"/>
      <c r="BC1511" s="576"/>
      <c r="BD1511" s="577"/>
      <c r="BE1511" s="578"/>
      <c r="BF1511" s="627"/>
      <c r="BG1511" s="628"/>
      <c r="BH1511" s="629"/>
      <c r="BI1511" s="630"/>
      <c r="BJ1511" s="577"/>
      <c r="BK1511" s="578"/>
      <c r="BL1511" s="605"/>
      <c r="BM1511" s="606"/>
      <c r="BN1511" s="607"/>
      <c r="BO1511" s="588"/>
      <c r="BP1511" s="556"/>
      <c r="BQ1511" s="556"/>
      <c r="BR1511" s="65"/>
      <c r="BS1511" s="65"/>
      <c r="BT1511" s="268"/>
    </row>
    <row r="1512" spans="1:72" ht="21.75" customHeight="1" x14ac:dyDescent="0.25">
      <c r="A1512" s="268"/>
      <c r="B1512" s="678" t="str">
        <f>IF(ROSTER!B$34="","",ROSTER!B$34)</f>
        <v/>
      </c>
      <c r="C1512" s="669" t="str">
        <f>IF(ROSTER!C$34="","",ROSTER!C$34)</f>
        <v/>
      </c>
      <c r="D1512" s="670"/>
      <c r="E1512" s="667"/>
      <c r="F1512" s="680">
        <f>IF(E1512="y",1,IF(E1512="S",1,0))</f>
        <v>0</v>
      </c>
      <c r="G1512" s="663">
        <f>IF(E1512="S",1,0)</f>
        <v>0</v>
      </c>
      <c r="H1512" s="583"/>
      <c r="I1512" s="584"/>
      <c r="J1512" s="569"/>
      <c r="K1512" s="570"/>
      <c r="L1512" s="573"/>
      <c r="M1512" s="574"/>
      <c r="N1512" s="579">
        <f>L1512+J1512</f>
        <v>0</v>
      </c>
      <c r="O1512" s="580"/>
      <c r="P1512" s="569"/>
      <c r="Q1512" s="570"/>
      <c r="R1512" s="573"/>
      <c r="S1512" s="574"/>
      <c r="T1512" s="579">
        <f>R1512-P1512</f>
        <v>0</v>
      </c>
      <c r="U1512" s="580"/>
      <c r="V1512" s="583"/>
      <c r="W1512" s="584"/>
      <c r="X1512" s="569"/>
      <c r="Y1512" s="584"/>
      <c r="Z1512" s="569"/>
      <c r="AA1512" s="584"/>
      <c r="AB1512" s="569"/>
      <c r="AC1512" s="570"/>
      <c r="AD1512" s="573"/>
      <c r="AE1512" s="574"/>
      <c r="AF1512" s="557">
        <f>IF(AB1512=0,0,(AD1512/AB1512)*100)</f>
        <v>0</v>
      </c>
      <c r="AG1512" s="558"/>
      <c r="AH1512" s="569"/>
      <c r="AI1512" s="570"/>
      <c r="AJ1512" s="573"/>
      <c r="AK1512" s="574"/>
      <c r="AL1512" s="557">
        <f>IF(AH1512=0,0,(AJ1512/AH1512)*100)</f>
        <v>0</v>
      </c>
      <c r="AM1512" s="558"/>
      <c r="AN1512" s="569"/>
      <c r="AO1512" s="570"/>
      <c r="AP1512" s="573"/>
      <c r="AQ1512" s="574"/>
      <c r="AR1512" s="557">
        <f>IF(AN1512=0,0,(AP1512/AN1512)*100)</f>
        <v>0</v>
      </c>
      <c r="AS1512" s="558"/>
      <c r="AT1512" s="561">
        <f>AB1512+AH1512+AN1512</f>
        <v>0</v>
      </c>
      <c r="AU1512" s="562"/>
      <c r="AV1512" s="565">
        <f>AD1512+AJ1512+AP1512</f>
        <v>0</v>
      </c>
      <c r="AW1512" s="566"/>
      <c r="AX1512" s="557">
        <f>IF(AT1512=0,0,(AV1512/AT1512)*100)</f>
        <v>0</v>
      </c>
      <c r="AY1512" s="558"/>
      <c r="AZ1512" s="569"/>
      <c r="BA1512" s="570"/>
      <c r="BB1512" s="573"/>
      <c r="BC1512" s="574"/>
      <c r="BD1512" s="557">
        <f>IF(AZ1512=0,0,(BB1512/AZ1512)*100)</f>
        <v>0</v>
      </c>
      <c r="BE1512" s="558"/>
      <c r="BF1512" s="561">
        <f>AT1512+AZ1512</f>
        <v>0</v>
      </c>
      <c r="BG1512" s="562"/>
      <c r="BH1512" s="565">
        <f>AV1512+BB1512</f>
        <v>0</v>
      </c>
      <c r="BI1512" s="566"/>
      <c r="BJ1512" s="557">
        <f>IF(BF1512=0,0,(BH1512/BF1512)*100)</f>
        <v>0</v>
      </c>
      <c r="BK1512" s="558"/>
      <c r="BL1512" s="602">
        <f>(AD1512*2)+(AJ1512*2)+(AP1512*3)+BB1512</f>
        <v>0</v>
      </c>
      <c r="BM1512" s="603"/>
      <c r="BN1512" s="604"/>
      <c r="BO1512" s="587">
        <f t="shared" ref="BO1512" si="1437">IF(BQ1512=0,0,50*BP1512/BQ1512)</f>
        <v>0</v>
      </c>
      <c r="BP1512" s="555">
        <f t="shared" ref="BP1512" si="1438">(BL1512*BS$1486)+(N1512*BS$1487)+(X1512*BS$1488)+(R1512*BS$1489)+(V1512*BS$1490)+(Z1512*BS$1491)</f>
        <v>0</v>
      </c>
      <c r="BQ1512" s="555">
        <f t="shared" ref="BQ1512" si="1439">((AZ1512-BB1512)*BS$1493)+((AT1512-AV1512)*BS$1492)+(H1512*BS$1494)+(P1512*BS$1495)</f>
        <v>0</v>
      </c>
      <c r="BR1512" s="65"/>
      <c r="BS1512" s="65"/>
      <c r="BT1512" s="268"/>
    </row>
    <row r="1513" spans="1:72" ht="21.75" customHeight="1" x14ac:dyDescent="0.25">
      <c r="A1513" s="268"/>
      <c r="B1513" s="679"/>
      <c r="C1513" s="690" t="str">
        <f>IF(ROSTER!D$34="","",ROSTER!D$34)</f>
        <v/>
      </c>
      <c r="D1513" s="691"/>
      <c r="E1513" s="668"/>
      <c r="F1513" s="681"/>
      <c r="G1513" s="664"/>
      <c r="H1513" s="585"/>
      <c r="I1513" s="586"/>
      <c r="J1513" s="571"/>
      <c r="K1513" s="572"/>
      <c r="L1513" s="575"/>
      <c r="M1513" s="576"/>
      <c r="N1513" s="581" t="s">
        <v>16</v>
      </c>
      <c r="O1513" s="582"/>
      <c r="P1513" s="571"/>
      <c r="Q1513" s="572"/>
      <c r="R1513" s="575"/>
      <c r="S1513" s="576"/>
      <c r="T1513" s="581" t="s">
        <v>16</v>
      </c>
      <c r="U1513" s="582"/>
      <c r="V1513" s="585"/>
      <c r="W1513" s="586"/>
      <c r="X1513" s="571"/>
      <c r="Y1513" s="586"/>
      <c r="Z1513" s="571"/>
      <c r="AA1513" s="586"/>
      <c r="AB1513" s="571"/>
      <c r="AC1513" s="572"/>
      <c r="AD1513" s="575"/>
      <c r="AE1513" s="576"/>
      <c r="AF1513" s="577"/>
      <c r="AG1513" s="578"/>
      <c r="AH1513" s="571"/>
      <c r="AI1513" s="572"/>
      <c r="AJ1513" s="575"/>
      <c r="AK1513" s="576"/>
      <c r="AL1513" s="577"/>
      <c r="AM1513" s="578"/>
      <c r="AN1513" s="571"/>
      <c r="AO1513" s="572"/>
      <c r="AP1513" s="575"/>
      <c r="AQ1513" s="576"/>
      <c r="AR1513" s="577"/>
      <c r="AS1513" s="578"/>
      <c r="AT1513" s="627"/>
      <c r="AU1513" s="628"/>
      <c r="AV1513" s="629"/>
      <c r="AW1513" s="630"/>
      <c r="AX1513" s="577"/>
      <c r="AY1513" s="578"/>
      <c r="AZ1513" s="571"/>
      <c r="BA1513" s="572"/>
      <c r="BB1513" s="575"/>
      <c r="BC1513" s="576"/>
      <c r="BD1513" s="577"/>
      <c r="BE1513" s="578"/>
      <c r="BF1513" s="627"/>
      <c r="BG1513" s="628"/>
      <c r="BH1513" s="629"/>
      <c r="BI1513" s="630"/>
      <c r="BJ1513" s="577"/>
      <c r="BK1513" s="578"/>
      <c r="BL1513" s="605"/>
      <c r="BM1513" s="606"/>
      <c r="BN1513" s="607"/>
      <c r="BO1513" s="588"/>
      <c r="BP1513" s="556"/>
      <c r="BQ1513" s="556"/>
      <c r="BR1513" s="65"/>
      <c r="BS1513" s="65"/>
      <c r="BT1513" s="268"/>
    </row>
    <row r="1514" spans="1:72" ht="21.75" customHeight="1" x14ac:dyDescent="0.25">
      <c r="A1514" s="268"/>
      <c r="B1514" s="678" t="str">
        <f>IF(ROSTER!B$36="","",ROSTER!B$36)</f>
        <v/>
      </c>
      <c r="C1514" s="669" t="str">
        <f>IF(ROSTER!C$36="","",ROSTER!C$36)</f>
        <v/>
      </c>
      <c r="D1514" s="670"/>
      <c r="E1514" s="667"/>
      <c r="F1514" s="680">
        <f>IF(E1514="y",1,IF(E1514="S",1,0))</f>
        <v>0</v>
      </c>
      <c r="G1514" s="663">
        <f>IF(E1514="S",1,0)</f>
        <v>0</v>
      </c>
      <c r="H1514" s="583"/>
      <c r="I1514" s="584"/>
      <c r="J1514" s="569"/>
      <c r="K1514" s="570"/>
      <c r="L1514" s="573"/>
      <c r="M1514" s="574"/>
      <c r="N1514" s="579">
        <f>L1514+J1514</f>
        <v>0</v>
      </c>
      <c r="O1514" s="580"/>
      <c r="P1514" s="569"/>
      <c r="Q1514" s="570"/>
      <c r="R1514" s="573"/>
      <c r="S1514" s="574"/>
      <c r="T1514" s="579">
        <f>R1514-P1514</f>
        <v>0</v>
      </c>
      <c r="U1514" s="580"/>
      <c r="V1514" s="583"/>
      <c r="W1514" s="584"/>
      <c r="X1514" s="569"/>
      <c r="Y1514" s="584"/>
      <c r="Z1514" s="569"/>
      <c r="AA1514" s="584"/>
      <c r="AB1514" s="569"/>
      <c r="AC1514" s="570"/>
      <c r="AD1514" s="573"/>
      <c r="AE1514" s="574"/>
      <c r="AF1514" s="557">
        <f>IF(AB1514=0,0,(AD1514/AB1514)*100)</f>
        <v>0</v>
      </c>
      <c r="AG1514" s="558"/>
      <c r="AH1514" s="569"/>
      <c r="AI1514" s="570"/>
      <c r="AJ1514" s="573"/>
      <c r="AK1514" s="574"/>
      <c r="AL1514" s="557">
        <f>IF(AH1514=0,0,(AJ1514/AH1514)*100)</f>
        <v>0</v>
      </c>
      <c r="AM1514" s="558"/>
      <c r="AN1514" s="569"/>
      <c r="AO1514" s="570"/>
      <c r="AP1514" s="573"/>
      <c r="AQ1514" s="574"/>
      <c r="AR1514" s="557">
        <f>IF(AN1514=0,0,(AP1514/AN1514)*100)</f>
        <v>0</v>
      </c>
      <c r="AS1514" s="558"/>
      <c r="AT1514" s="561">
        <f>AB1514+AH1514+AN1514</f>
        <v>0</v>
      </c>
      <c r="AU1514" s="562"/>
      <c r="AV1514" s="565">
        <f>AD1514+AJ1514+AP1514</f>
        <v>0</v>
      </c>
      <c r="AW1514" s="566"/>
      <c r="AX1514" s="557">
        <f>IF(AT1514=0,0,(AV1514/AT1514)*100)</f>
        <v>0</v>
      </c>
      <c r="AY1514" s="558"/>
      <c r="AZ1514" s="569"/>
      <c r="BA1514" s="570"/>
      <c r="BB1514" s="573"/>
      <c r="BC1514" s="574"/>
      <c r="BD1514" s="557">
        <f>IF(AZ1514=0,0,(BB1514/AZ1514)*100)</f>
        <v>0</v>
      </c>
      <c r="BE1514" s="558"/>
      <c r="BF1514" s="561">
        <f>AT1514+AZ1514</f>
        <v>0</v>
      </c>
      <c r="BG1514" s="562"/>
      <c r="BH1514" s="565">
        <f>AV1514+BB1514</f>
        <v>0</v>
      </c>
      <c r="BI1514" s="566"/>
      <c r="BJ1514" s="557">
        <f>IF(BF1514=0,0,(BH1514/BF1514)*100)</f>
        <v>0</v>
      </c>
      <c r="BK1514" s="558"/>
      <c r="BL1514" s="602">
        <f>(AD1514*2)+(AJ1514*2)+(AP1514*3)+BB1514</f>
        <v>0</v>
      </c>
      <c r="BM1514" s="603"/>
      <c r="BN1514" s="604"/>
      <c r="BO1514" s="587">
        <f t="shared" ref="BO1514" si="1440">IF(BQ1514=0,0,50*BP1514/BQ1514)</f>
        <v>0</v>
      </c>
      <c r="BP1514" s="555">
        <f>(BL1514*BS$1486)+(N1514*BS$1487)+(X1514*BS$1488)+(R1514*BS$1489)+(V1514*BS$1490)+(Z1514*BS$1491)</f>
        <v>0</v>
      </c>
      <c r="BQ1514" s="555">
        <f>((AZ1514-BB1514)*BS$1493)+((AT1514-AV1514)*BS$1492)+(H1514*BS$1494)+(P1514*BS$1495)</f>
        <v>0</v>
      </c>
      <c r="BR1514" s="65"/>
      <c r="BS1514" s="65"/>
      <c r="BT1514" s="268"/>
    </row>
    <row r="1515" spans="1:72" ht="21.75" customHeight="1" x14ac:dyDescent="0.25">
      <c r="A1515" s="268"/>
      <c r="B1515" s="679"/>
      <c r="C1515" s="690" t="str">
        <f>IF(ROSTER!D$36="","",ROSTER!D$36)</f>
        <v/>
      </c>
      <c r="D1515" s="691"/>
      <c r="E1515" s="668"/>
      <c r="F1515" s="681"/>
      <c r="G1515" s="664"/>
      <c r="H1515" s="585"/>
      <c r="I1515" s="586"/>
      <c r="J1515" s="571"/>
      <c r="K1515" s="572"/>
      <c r="L1515" s="575"/>
      <c r="M1515" s="576"/>
      <c r="N1515" s="581" t="s">
        <v>16</v>
      </c>
      <c r="O1515" s="582"/>
      <c r="P1515" s="571"/>
      <c r="Q1515" s="572"/>
      <c r="R1515" s="575"/>
      <c r="S1515" s="576"/>
      <c r="T1515" s="581" t="s">
        <v>16</v>
      </c>
      <c r="U1515" s="582"/>
      <c r="V1515" s="585"/>
      <c r="W1515" s="586"/>
      <c r="X1515" s="571"/>
      <c r="Y1515" s="586"/>
      <c r="Z1515" s="571"/>
      <c r="AA1515" s="586"/>
      <c r="AB1515" s="571"/>
      <c r="AC1515" s="572"/>
      <c r="AD1515" s="575"/>
      <c r="AE1515" s="576"/>
      <c r="AF1515" s="577"/>
      <c r="AG1515" s="578"/>
      <c r="AH1515" s="571"/>
      <c r="AI1515" s="572"/>
      <c r="AJ1515" s="575"/>
      <c r="AK1515" s="576"/>
      <c r="AL1515" s="577"/>
      <c r="AM1515" s="578"/>
      <c r="AN1515" s="571"/>
      <c r="AO1515" s="572"/>
      <c r="AP1515" s="575"/>
      <c r="AQ1515" s="576"/>
      <c r="AR1515" s="577"/>
      <c r="AS1515" s="578"/>
      <c r="AT1515" s="627"/>
      <c r="AU1515" s="628"/>
      <c r="AV1515" s="629"/>
      <c r="AW1515" s="630"/>
      <c r="AX1515" s="577"/>
      <c r="AY1515" s="578"/>
      <c r="AZ1515" s="571"/>
      <c r="BA1515" s="572"/>
      <c r="BB1515" s="575"/>
      <c r="BC1515" s="576"/>
      <c r="BD1515" s="577"/>
      <c r="BE1515" s="578"/>
      <c r="BF1515" s="627"/>
      <c r="BG1515" s="628"/>
      <c r="BH1515" s="629"/>
      <c r="BI1515" s="630"/>
      <c r="BJ1515" s="577"/>
      <c r="BK1515" s="578"/>
      <c r="BL1515" s="605"/>
      <c r="BM1515" s="606"/>
      <c r="BN1515" s="607"/>
      <c r="BO1515" s="588"/>
      <c r="BP1515" s="556"/>
      <c r="BQ1515" s="556"/>
      <c r="BR1515" s="65"/>
      <c r="BS1515" s="65"/>
      <c r="BT1515" s="268"/>
    </row>
    <row r="1516" spans="1:72" ht="21.75" customHeight="1" x14ac:dyDescent="0.25">
      <c r="A1516" s="268"/>
      <c r="B1516" s="678" t="str">
        <f>IF(ROSTER!B$38="","",ROSTER!B$38)</f>
        <v/>
      </c>
      <c r="C1516" s="669" t="str">
        <f>IF(ROSTER!C$38="","",ROSTER!C$38)</f>
        <v/>
      </c>
      <c r="D1516" s="670"/>
      <c r="E1516" s="667"/>
      <c r="F1516" s="680">
        <f>IF(E1516="y",1,IF(E1516="S",1,0))</f>
        <v>0</v>
      </c>
      <c r="G1516" s="663">
        <f>IF(E1516="S",1,0)</f>
        <v>0</v>
      </c>
      <c r="H1516" s="583"/>
      <c r="I1516" s="584"/>
      <c r="J1516" s="569"/>
      <c r="K1516" s="570"/>
      <c r="L1516" s="573"/>
      <c r="M1516" s="574"/>
      <c r="N1516" s="579">
        <f>L1516+J1516</f>
        <v>0</v>
      </c>
      <c r="O1516" s="580"/>
      <c r="P1516" s="569"/>
      <c r="Q1516" s="570"/>
      <c r="R1516" s="573"/>
      <c r="S1516" s="574"/>
      <c r="T1516" s="579">
        <f>R1516-P1516</f>
        <v>0</v>
      </c>
      <c r="U1516" s="580"/>
      <c r="V1516" s="583"/>
      <c r="W1516" s="584"/>
      <c r="X1516" s="569"/>
      <c r="Y1516" s="584"/>
      <c r="Z1516" s="569"/>
      <c r="AA1516" s="584"/>
      <c r="AB1516" s="569"/>
      <c r="AC1516" s="570"/>
      <c r="AD1516" s="573"/>
      <c r="AE1516" s="574"/>
      <c r="AF1516" s="557">
        <f>IF(AB1516=0,0,(AD1516/AB1516)*100)</f>
        <v>0</v>
      </c>
      <c r="AG1516" s="558"/>
      <c r="AH1516" s="569"/>
      <c r="AI1516" s="570"/>
      <c r="AJ1516" s="573"/>
      <c r="AK1516" s="574"/>
      <c r="AL1516" s="557">
        <f>IF(AH1516=0,0,(AJ1516/AH1516)*100)</f>
        <v>0</v>
      </c>
      <c r="AM1516" s="558"/>
      <c r="AN1516" s="569"/>
      <c r="AO1516" s="570"/>
      <c r="AP1516" s="573"/>
      <c r="AQ1516" s="574"/>
      <c r="AR1516" s="557">
        <f>IF(AN1516=0,0,(AP1516/AN1516)*100)</f>
        <v>0</v>
      </c>
      <c r="AS1516" s="558"/>
      <c r="AT1516" s="561">
        <f>AB1516+AH1516+AN1516</f>
        <v>0</v>
      </c>
      <c r="AU1516" s="562"/>
      <c r="AV1516" s="565">
        <f>AD1516+AJ1516+AP1516</f>
        <v>0</v>
      </c>
      <c r="AW1516" s="566"/>
      <c r="AX1516" s="557">
        <f>IF(AT1516=0,0,(AV1516/AT1516)*100)</f>
        <v>0</v>
      </c>
      <c r="AY1516" s="558"/>
      <c r="AZ1516" s="569"/>
      <c r="BA1516" s="570"/>
      <c r="BB1516" s="573"/>
      <c r="BC1516" s="574"/>
      <c r="BD1516" s="557">
        <f>IF(AZ1516=0,0,(BB1516/AZ1516)*100)</f>
        <v>0</v>
      </c>
      <c r="BE1516" s="558"/>
      <c r="BF1516" s="561">
        <f>AT1516+AZ1516</f>
        <v>0</v>
      </c>
      <c r="BG1516" s="562"/>
      <c r="BH1516" s="565">
        <f>AV1516+BB1516</f>
        <v>0</v>
      </c>
      <c r="BI1516" s="566"/>
      <c r="BJ1516" s="557">
        <f>IF(BF1516=0,0,(BH1516/BF1516)*100)</f>
        <v>0</v>
      </c>
      <c r="BK1516" s="558"/>
      <c r="BL1516" s="602">
        <f>(AD1516*2)+(AJ1516*2)+(AP1516*3)+BB1516</f>
        <v>0</v>
      </c>
      <c r="BM1516" s="603"/>
      <c r="BN1516" s="604"/>
      <c r="BO1516" s="587">
        <f t="shared" ref="BO1516" si="1441">IF(BQ1516=0,0,50*BP1516/BQ1516)</f>
        <v>0</v>
      </c>
      <c r="BP1516" s="555">
        <f t="shared" ref="BP1516" si="1442">(BL1516*BS$1486)+(N1516*BS$1487)+(X1516*BS$1488)+(R1516*BS$1489)+(V1516*BS$1490)+(Z1516*BS$1491)</f>
        <v>0</v>
      </c>
      <c r="BQ1516" s="555">
        <f t="shared" ref="BQ1516" si="1443">((AZ1516-BB1516)*BS$1493)+((AT1516-AV1516)*BS$1492)+(H1516*BS$1494)+(P1516*BS$1495)</f>
        <v>0</v>
      </c>
      <c r="BR1516" s="65"/>
      <c r="BS1516" s="65"/>
      <c r="BT1516" s="268"/>
    </row>
    <row r="1517" spans="1:72" ht="21.75" customHeight="1" x14ac:dyDescent="0.25">
      <c r="A1517" s="268"/>
      <c r="B1517" s="679"/>
      <c r="C1517" s="690" t="str">
        <f>IF(ROSTER!D$38="","",ROSTER!D$38)</f>
        <v/>
      </c>
      <c r="D1517" s="691"/>
      <c r="E1517" s="668"/>
      <c r="F1517" s="681"/>
      <c r="G1517" s="664"/>
      <c r="H1517" s="585"/>
      <c r="I1517" s="586"/>
      <c r="J1517" s="571"/>
      <c r="K1517" s="572"/>
      <c r="L1517" s="575"/>
      <c r="M1517" s="576"/>
      <c r="N1517" s="581" t="s">
        <v>16</v>
      </c>
      <c r="O1517" s="582"/>
      <c r="P1517" s="571"/>
      <c r="Q1517" s="572"/>
      <c r="R1517" s="575"/>
      <c r="S1517" s="576"/>
      <c r="T1517" s="581" t="s">
        <v>16</v>
      </c>
      <c r="U1517" s="582"/>
      <c r="V1517" s="585"/>
      <c r="W1517" s="586"/>
      <c r="X1517" s="571"/>
      <c r="Y1517" s="586"/>
      <c r="Z1517" s="571"/>
      <c r="AA1517" s="586"/>
      <c r="AB1517" s="571"/>
      <c r="AC1517" s="572"/>
      <c r="AD1517" s="575"/>
      <c r="AE1517" s="576"/>
      <c r="AF1517" s="577"/>
      <c r="AG1517" s="578"/>
      <c r="AH1517" s="571"/>
      <c r="AI1517" s="572"/>
      <c r="AJ1517" s="575"/>
      <c r="AK1517" s="576"/>
      <c r="AL1517" s="577"/>
      <c r="AM1517" s="578"/>
      <c r="AN1517" s="571"/>
      <c r="AO1517" s="572"/>
      <c r="AP1517" s="575"/>
      <c r="AQ1517" s="576"/>
      <c r="AR1517" s="577"/>
      <c r="AS1517" s="578"/>
      <c r="AT1517" s="627"/>
      <c r="AU1517" s="628"/>
      <c r="AV1517" s="629"/>
      <c r="AW1517" s="630"/>
      <c r="AX1517" s="577"/>
      <c r="AY1517" s="578"/>
      <c r="AZ1517" s="571"/>
      <c r="BA1517" s="572"/>
      <c r="BB1517" s="575"/>
      <c r="BC1517" s="576"/>
      <c r="BD1517" s="577"/>
      <c r="BE1517" s="578"/>
      <c r="BF1517" s="627"/>
      <c r="BG1517" s="628"/>
      <c r="BH1517" s="629"/>
      <c r="BI1517" s="630"/>
      <c r="BJ1517" s="577"/>
      <c r="BK1517" s="578"/>
      <c r="BL1517" s="605"/>
      <c r="BM1517" s="606"/>
      <c r="BN1517" s="607"/>
      <c r="BO1517" s="588"/>
      <c r="BP1517" s="556"/>
      <c r="BQ1517" s="556"/>
      <c r="BR1517" s="65"/>
      <c r="BS1517" s="65"/>
      <c r="BT1517" s="268"/>
    </row>
    <row r="1518" spans="1:72" ht="21.75" customHeight="1" x14ac:dyDescent="0.25">
      <c r="A1518" s="268"/>
      <c r="B1518" s="678" t="str">
        <f>IF(ROSTER!B$40="","",ROSTER!B$40)</f>
        <v/>
      </c>
      <c r="C1518" s="669" t="str">
        <f>IF(ROSTER!C$40="","",ROSTER!C$40)</f>
        <v/>
      </c>
      <c r="D1518" s="670"/>
      <c r="E1518" s="667"/>
      <c r="F1518" s="680">
        <f>IF(E1518="y",1,IF(E1518="S",1,0))</f>
        <v>0</v>
      </c>
      <c r="G1518" s="663">
        <f>IF(E1518="S",1,0)</f>
        <v>0</v>
      </c>
      <c r="H1518" s="583"/>
      <c r="I1518" s="584"/>
      <c r="J1518" s="569"/>
      <c r="K1518" s="570"/>
      <c r="L1518" s="573"/>
      <c r="M1518" s="574"/>
      <c r="N1518" s="579">
        <f>L1518+J1518</f>
        <v>0</v>
      </c>
      <c r="O1518" s="580"/>
      <c r="P1518" s="569"/>
      <c r="Q1518" s="570"/>
      <c r="R1518" s="573"/>
      <c r="S1518" s="574"/>
      <c r="T1518" s="579">
        <f>R1518-P1518</f>
        <v>0</v>
      </c>
      <c r="U1518" s="580"/>
      <c r="V1518" s="583"/>
      <c r="W1518" s="584"/>
      <c r="X1518" s="569"/>
      <c r="Y1518" s="584"/>
      <c r="Z1518" s="569"/>
      <c r="AA1518" s="584"/>
      <c r="AB1518" s="569"/>
      <c r="AC1518" s="570"/>
      <c r="AD1518" s="573"/>
      <c r="AE1518" s="574"/>
      <c r="AF1518" s="557">
        <f>IF(AB1518=0,0,(AD1518/AB1518)*100)</f>
        <v>0</v>
      </c>
      <c r="AG1518" s="558"/>
      <c r="AH1518" s="569"/>
      <c r="AI1518" s="570"/>
      <c r="AJ1518" s="573"/>
      <c r="AK1518" s="574"/>
      <c r="AL1518" s="557">
        <f>IF(AH1518=0,0,(AJ1518/AH1518)*100)</f>
        <v>0</v>
      </c>
      <c r="AM1518" s="558"/>
      <c r="AN1518" s="569"/>
      <c r="AO1518" s="570"/>
      <c r="AP1518" s="573"/>
      <c r="AQ1518" s="574"/>
      <c r="AR1518" s="557">
        <f>IF(AN1518=0,0,(AP1518/AN1518)*100)</f>
        <v>0</v>
      </c>
      <c r="AS1518" s="558"/>
      <c r="AT1518" s="561">
        <f>AB1518+AH1518+AN1518</f>
        <v>0</v>
      </c>
      <c r="AU1518" s="562"/>
      <c r="AV1518" s="565">
        <f>AD1518+AJ1518+AP1518</f>
        <v>0</v>
      </c>
      <c r="AW1518" s="566"/>
      <c r="AX1518" s="557">
        <f>IF(AT1518=0,0,(AV1518/AT1518)*100)</f>
        <v>0</v>
      </c>
      <c r="AY1518" s="558"/>
      <c r="AZ1518" s="569"/>
      <c r="BA1518" s="570"/>
      <c r="BB1518" s="573"/>
      <c r="BC1518" s="574"/>
      <c r="BD1518" s="557">
        <f>IF(AZ1518=0,0,(BB1518/AZ1518)*100)</f>
        <v>0</v>
      </c>
      <c r="BE1518" s="558"/>
      <c r="BF1518" s="561">
        <f>AT1518+AZ1518</f>
        <v>0</v>
      </c>
      <c r="BG1518" s="562"/>
      <c r="BH1518" s="565">
        <f>AV1518+BB1518</f>
        <v>0</v>
      </c>
      <c r="BI1518" s="566"/>
      <c r="BJ1518" s="557">
        <f>IF(BF1518=0,0,(BH1518/BF1518)*100)</f>
        <v>0</v>
      </c>
      <c r="BK1518" s="558"/>
      <c r="BL1518" s="602">
        <f>(AD1518*2)+(AJ1518*2)+(AP1518*3)+BB1518</f>
        <v>0</v>
      </c>
      <c r="BM1518" s="603"/>
      <c r="BN1518" s="604"/>
      <c r="BO1518" s="587">
        <f t="shared" ref="BO1518" si="1444">IF(BQ1518=0,0,50*BP1518/BQ1518)</f>
        <v>0</v>
      </c>
      <c r="BP1518" s="555">
        <f t="shared" ref="BP1518" si="1445">(BL1518*BS$1486)+(N1518*BS$1487)+(X1518*BS$1488)+(R1518*BS$1489)+(V1518*BS$1490)+(Z1518*BS$1491)</f>
        <v>0</v>
      </c>
      <c r="BQ1518" s="555">
        <f t="shared" ref="BQ1518" si="1446">((AZ1518-BB1518)*BS$1493)+((AT1518-AV1518)*BS$1492)+(H1518*BS$1494)+(P1518*BS$1495)</f>
        <v>0</v>
      </c>
      <c r="BR1518" s="65"/>
      <c r="BS1518" s="65"/>
      <c r="BT1518" s="268"/>
    </row>
    <row r="1519" spans="1:72" ht="21.75" customHeight="1" x14ac:dyDescent="0.25">
      <c r="A1519" s="268"/>
      <c r="B1519" s="679"/>
      <c r="C1519" s="690" t="str">
        <f>IF(ROSTER!D$40="","",ROSTER!D$40)</f>
        <v/>
      </c>
      <c r="D1519" s="691"/>
      <c r="E1519" s="668"/>
      <c r="F1519" s="681"/>
      <c r="G1519" s="664"/>
      <c r="H1519" s="585"/>
      <c r="I1519" s="586"/>
      <c r="J1519" s="571"/>
      <c r="K1519" s="572"/>
      <c r="L1519" s="575"/>
      <c r="M1519" s="576"/>
      <c r="N1519" s="581" t="s">
        <v>16</v>
      </c>
      <c r="O1519" s="582"/>
      <c r="P1519" s="571"/>
      <c r="Q1519" s="572"/>
      <c r="R1519" s="575"/>
      <c r="S1519" s="576"/>
      <c r="T1519" s="581" t="s">
        <v>16</v>
      </c>
      <c r="U1519" s="582"/>
      <c r="V1519" s="585"/>
      <c r="W1519" s="586"/>
      <c r="X1519" s="571"/>
      <c r="Y1519" s="586"/>
      <c r="Z1519" s="571"/>
      <c r="AA1519" s="586"/>
      <c r="AB1519" s="571"/>
      <c r="AC1519" s="572"/>
      <c r="AD1519" s="575"/>
      <c r="AE1519" s="576"/>
      <c r="AF1519" s="577"/>
      <c r="AG1519" s="578"/>
      <c r="AH1519" s="571"/>
      <c r="AI1519" s="572"/>
      <c r="AJ1519" s="575"/>
      <c r="AK1519" s="576"/>
      <c r="AL1519" s="577"/>
      <c r="AM1519" s="578"/>
      <c r="AN1519" s="571"/>
      <c r="AO1519" s="572"/>
      <c r="AP1519" s="575"/>
      <c r="AQ1519" s="576"/>
      <c r="AR1519" s="577"/>
      <c r="AS1519" s="578"/>
      <c r="AT1519" s="627"/>
      <c r="AU1519" s="628"/>
      <c r="AV1519" s="629"/>
      <c r="AW1519" s="630"/>
      <c r="AX1519" s="577"/>
      <c r="AY1519" s="578"/>
      <c r="AZ1519" s="571"/>
      <c r="BA1519" s="572"/>
      <c r="BB1519" s="575"/>
      <c r="BC1519" s="576"/>
      <c r="BD1519" s="577"/>
      <c r="BE1519" s="578"/>
      <c r="BF1519" s="627"/>
      <c r="BG1519" s="628"/>
      <c r="BH1519" s="629"/>
      <c r="BI1519" s="630"/>
      <c r="BJ1519" s="577"/>
      <c r="BK1519" s="578"/>
      <c r="BL1519" s="605"/>
      <c r="BM1519" s="606"/>
      <c r="BN1519" s="607"/>
      <c r="BO1519" s="588"/>
      <c r="BP1519" s="556"/>
      <c r="BQ1519" s="556"/>
      <c r="BR1519" s="65"/>
      <c r="BS1519" s="65"/>
      <c r="BT1519" s="268"/>
    </row>
    <row r="1520" spans="1:72" ht="21.75" customHeight="1" x14ac:dyDescent="0.25">
      <c r="A1520" s="268"/>
      <c r="B1520" s="678" t="str">
        <f>IF(ROSTER!B$42="","",ROSTER!B$42)</f>
        <v/>
      </c>
      <c r="C1520" s="669" t="str">
        <f>IF(ROSTER!C$42="","",ROSTER!C$42)</f>
        <v/>
      </c>
      <c r="D1520" s="670"/>
      <c r="E1520" s="667"/>
      <c r="F1520" s="680">
        <f>IF(E1520="y",1,IF(E1520="S",1,0))</f>
        <v>0</v>
      </c>
      <c r="G1520" s="663">
        <f>IF(E1520="S",1,0)</f>
        <v>0</v>
      </c>
      <c r="H1520" s="583"/>
      <c r="I1520" s="584"/>
      <c r="J1520" s="569"/>
      <c r="K1520" s="570"/>
      <c r="L1520" s="573"/>
      <c r="M1520" s="574"/>
      <c r="N1520" s="579">
        <f>L1520+J1520</f>
        <v>0</v>
      </c>
      <c r="O1520" s="580"/>
      <c r="P1520" s="569"/>
      <c r="Q1520" s="570"/>
      <c r="R1520" s="573"/>
      <c r="S1520" s="574"/>
      <c r="T1520" s="579">
        <f>R1520-P1520</f>
        <v>0</v>
      </c>
      <c r="U1520" s="580"/>
      <c r="V1520" s="583"/>
      <c r="W1520" s="584"/>
      <c r="X1520" s="569"/>
      <c r="Y1520" s="584"/>
      <c r="Z1520" s="569"/>
      <c r="AA1520" s="584"/>
      <c r="AB1520" s="569"/>
      <c r="AC1520" s="570"/>
      <c r="AD1520" s="573"/>
      <c r="AE1520" s="574"/>
      <c r="AF1520" s="557">
        <f>IF(AB1520=0,0,(AD1520/AB1520)*100)</f>
        <v>0</v>
      </c>
      <c r="AG1520" s="558"/>
      <c r="AH1520" s="569"/>
      <c r="AI1520" s="570"/>
      <c r="AJ1520" s="573"/>
      <c r="AK1520" s="574"/>
      <c r="AL1520" s="557">
        <f>IF(AH1520=0,0,(AJ1520/AH1520)*100)</f>
        <v>0</v>
      </c>
      <c r="AM1520" s="558"/>
      <c r="AN1520" s="569"/>
      <c r="AO1520" s="570"/>
      <c r="AP1520" s="573"/>
      <c r="AQ1520" s="574"/>
      <c r="AR1520" s="557">
        <f>IF(AN1520=0,0,(AP1520/AN1520)*100)</f>
        <v>0</v>
      </c>
      <c r="AS1520" s="558"/>
      <c r="AT1520" s="561">
        <f>AB1520+AH1520+AN1520</f>
        <v>0</v>
      </c>
      <c r="AU1520" s="562"/>
      <c r="AV1520" s="565">
        <f>AD1520+AJ1520+AP1520</f>
        <v>0</v>
      </c>
      <c r="AW1520" s="566"/>
      <c r="AX1520" s="557">
        <f>IF(AT1520=0,0,(AV1520/AT1520)*100)</f>
        <v>0</v>
      </c>
      <c r="AY1520" s="558"/>
      <c r="AZ1520" s="569"/>
      <c r="BA1520" s="570"/>
      <c r="BB1520" s="573"/>
      <c r="BC1520" s="574"/>
      <c r="BD1520" s="557">
        <f>IF(AZ1520=0,0,(BB1520/AZ1520)*100)</f>
        <v>0</v>
      </c>
      <c r="BE1520" s="558"/>
      <c r="BF1520" s="561">
        <f>AT1520+AZ1520</f>
        <v>0</v>
      </c>
      <c r="BG1520" s="562"/>
      <c r="BH1520" s="565">
        <f>AV1520+BB1520</f>
        <v>0</v>
      </c>
      <c r="BI1520" s="566"/>
      <c r="BJ1520" s="557">
        <f>IF(BF1520=0,0,(BH1520/BF1520)*100)</f>
        <v>0</v>
      </c>
      <c r="BK1520" s="558"/>
      <c r="BL1520" s="602">
        <f>(AD1520*2)+(AJ1520*2)+(AP1520*3)+BB1520</f>
        <v>0</v>
      </c>
      <c r="BM1520" s="603"/>
      <c r="BN1520" s="604"/>
      <c r="BO1520" s="587">
        <f t="shared" ref="BO1520" si="1447">IF(BQ1520=0,0,50*BP1520/BQ1520)</f>
        <v>0</v>
      </c>
      <c r="BP1520" s="555">
        <f t="shared" ref="BP1520" si="1448">(BL1520*BS$1486)+(N1520*BS$1487)+(X1520*BS$1488)+(R1520*BS$1489)+(V1520*BS$1490)+(Z1520*BS$1491)</f>
        <v>0</v>
      </c>
      <c r="BQ1520" s="555">
        <f t="shared" ref="BQ1520" si="1449">((AZ1520-BB1520)*BS$1493)+((AT1520-AV1520)*BS$1492)+(H1520*BS$1494)+(P1520*BS$1495)</f>
        <v>0</v>
      </c>
      <c r="BR1520" s="65"/>
      <c r="BS1520" s="65"/>
      <c r="BT1520" s="268"/>
    </row>
    <row r="1521" spans="1:75" ht="21.75" customHeight="1" x14ac:dyDescent="0.25">
      <c r="A1521" s="268"/>
      <c r="B1521" s="679"/>
      <c r="C1521" s="690" t="str">
        <f>IF(ROSTER!D$42="","",ROSTER!D$42)</f>
        <v/>
      </c>
      <c r="D1521" s="691"/>
      <c r="E1521" s="668"/>
      <c r="F1521" s="681"/>
      <c r="G1521" s="664"/>
      <c r="H1521" s="585"/>
      <c r="I1521" s="586"/>
      <c r="J1521" s="571"/>
      <c r="K1521" s="572"/>
      <c r="L1521" s="575"/>
      <c r="M1521" s="576"/>
      <c r="N1521" s="581" t="s">
        <v>16</v>
      </c>
      <c r="O1521" s="582"/>
      <c r="P1521" s="571"/>
      <c r="Q1521" s="572"/>
      <c r="R1521" s="575"/>
      <c r="S1521" s="576"/>
      <c r="T1521" s="581" t="s">
        <v>16</v>
      </c>
      <c r="U1521" s="582"/>
      <c r="V1521" s="585"/>
      <c r="W1521" s="586"/>
      <c r="X1521" s="571"/>
      <c r="Y1521" s="586"/>
      <c r="Z1521" s="571"/>
      <c r="AA1521" s="586"/>
      <c r="AB1521" s="571"/>
      <c r="AC1521" s="572"/>
      <c r="AD1521" s="575"/>
      <c r="AE1521" s="576"/>
      <c r="AF1521" s="577"/>
      <c r="AG1521" s="578"/>
      <c r="AH1521" s="571"/>
      <c r="AI1521" s="572"/>
      <c r="AJ1521" s="575"/>
      <c r="AK1521" s="576"/>
      <c r="AL1521" s="577"/>
      <c r="AM1521" s="578"/>
      <c r="AN1521" s="571"/>
      <c r="AO1521" s="572"/>
      <c r="AP1521" s="575"/>
      <c r="AQ1521" s="576"/>
      <c r="AR1521" s="577"/>
      <c r="AS1521" s="578"/>
      <c r="AT1521" s="627"/>
      <c r="AU1521" s="628"/>
      <c r="AV1521" s="629"/>
      <c r="AW1521" s="630"/>
      <c r="AX1521" s="577"/>
      <c r="AY1521" s="578"/>
      <c r="AZ1521" s="571"/>
      <c r="BA1521" s="572"/>
      <c r="BB1521" s="575"/>
      <c r="BC1521" s="576"/>
      <c r="BD1521" s="577"/>
      <c r="BE1521" s="578"/>
      <c r="BF1521" s="627"/>
      <c r="BG1521" s="628"/>
      <c r="BH1521" s="629"/>
      <c r="BI1521" s="630"/>
      <c r="BJ1521" s="577"/>
      <c r="BK1521" s="578"/>
      <c r="BL1521" s="605"/>
      <c r="BM1521" s="606"/>
      <c r="BN1521" s="607"/>
      <c r="BO1521" s="588"/>
      <c r="BP1521" s="556"/>
      <c r="BQ1521" s="556"/>
      <c r="BR1521" s="65"/>
      <c r="BS1521" s="65"/>
      <c r="BT1521" s="268"/>
    </row>
    <row r="1522" spans="1:75" ht="21.75" customHeight="1" x14ac:dyDescent="0.25">
      <c r="A1522" s="268"/>
      <c r="B1522" s="678" t="str">
        <f>IF(ROSTER!B$44="","",ROSTER!B$44)</f>
        <v/>
      </c>
      <c r="C1522" s="669" t="str">
        <f>IF(ROSTER!C$44="","",ROSTER!C$44)</f>
        <v/>
      </c>
      <c r="D1522" s="670"/>
      <c r="E1522" s="667"/>
      <c r="F1522" s="680">
        <f>IF(E1522="y",1,IF(E1522="S",1,0))</f>
        <v>0</v>
      </c>
      <c r="G1522" s="663">
        <f>IF(E1522="S",1,0)</f>
        <v>0</v>
      </c>
      <c r="H1522" s="583"/>
      <c r="I1522" s="584"/>
      <c r="J1522" s="569"/>
      <c r="K1522" s="570"/>
      <c r="L1522" s="573"/>
      <c r="M1522" s="574"/>
      <c r="N1522" s="579">
        <f>L1522+J1522</f>
        <v>0</v>
      </c>
      <c r="O1522" s="580"/>
      <c r="P1522" s="569"/>
      <c r="Q1522" s="570"/>
      <c r="R1522" s="573"/>
      <c r="S1522" s="574"/>
      <c r="T1522" s="579">
        <f>R1522-P1522</f>
        <v>0</v>
      </c>
      <c r="U1522" s="580"/>
      <c r="V1522" s="583"/>
      <c r="W1522" s="584"/>
      <c r="X1522" s="569"/>
      <c r="Y1522" s="584"/>
      <c r="Z1522" s="569"/>
      <c r="AA1522" s="584"/>
      <c r="AB1522" s="569"/>
      <c r="AC1522" s="570"/>
      <c r="AD1522" s="573"/>
      <c r="AE1522" s="574"/>
      <c r="AF1522" s="557">
        <f>IF(AB1522=0,0,(AD1522/AB1522)*100)</f>
        <v>0</v>
      </c>
      <c r="AG1522" s="558"/>
      <c r="AH1522" s="569"/>
      <c r="AI1522" s="570"/>
      <c r="AJ1522" s="573"/>
      <c r="AK1522" s="574"/>
      <c r="AL1522" s="557">
        <f>IF(AH1522=0,0,(AJ1522/AH1522)*100)</f>
        <v>0</v>
      </c>
      <c r="AM1522" s="558"/>
      <c r="AN1522" s="569"/>
      <c r="AO1522" s="570"/>
      <c r="AP1522" s="573"/>
      <c r="AQ1522" s="574"/>
      <c r="AR1522" s="557">
        <f>IF(AN1522=0,0,(AP1522/AN1522)*100)</f>
        <v>0</v>
      </c>
      <c r="AS1522" s="558"/>
      <c r="AT1522" s="561">
        <f>AB1522+AH1522+AN1522</f>
        <v>0</v>
      </c>
      <c r="AU1522" s="562"/>
      <c r="AV1522" s="565">
        <f>AD1522+AJ1522+AP1522</f>
        <v>0</v>
      </c>
      <c r="AW1522" s="566"/>
      <c r="AX1522" s="557">
        <f>IF(AT1522=0,0,(AV1522/AT1522)*100)</f>
        <v>0</v>
      </c>
      <c r="AY1522" s="558"/>
      <c r="AZ1522" s="569"/>
      <c r="BA1522" s="570"/>
      <c r="BB1522" s="573"/>
      <c r="BC1522" s="574"/>
      <c r="BD1522" s="557">
        <f>IF(AZ1522=0,0,(BB1522/AZ1522)*100)</f>
        <v>0</v>
      </c>
      <c r="BE1522" s="558"/>
      <c r="BF1522" s="561">
        <f>AT1522+AZ1522</f>
        <v>0</v>
      </c>
      <c r="BG1522" s="562"/>
      <c r="BH1522" s="565">
        <f>AV1522+BB1522</f>
        <v>0</v>
      </c>
      <c r="BI1522" s="566"/>
      <c r="BJ1522" s="557">
        <f>IF(BF1522=0,0,(BH1522/BF1522)*100)</f>
        <v>0</v>
      </c>
      <c r="BK1522" s="558"/>
      <c r="BL1522" s="602">
        <f>(AD1522*2)+(AJ1522*2)+(AP1522*3)+BB1522</f>
        <v>0</v>
      </c>
      <c r="BM1522" s="603"/>
      <c r="BN1522" s="604"/>
      <c r="BO1522" s="587">
        <f t="shared" ref="BO1522" si="1450">IF(BQ1522=0,0,50*BP1522/BQ1522)</f>
        <v>0</v>
      </c>
      <c r="BP1522" s="555">
        <f t="shared" ref="BP1522" si="1451">(BL1522*BS$1486)+(N1522*BS$1487)+(X1522*BS$1488)+(R1522*BS$1489)+(V1522*BS$1490)+(Z1522*BS$1491)</f>
        <v>0</v>
      </c>
      <c r="BQ1522" s="555">
        <f t="shared" ref="BQ1522" si="1452">((AZ1522-BB1522)*BS$1493)+((AT1522-AV1522)*BS$1492)+(H1522*BS$1494)+(P1522*BS$1495)</f>
        <v>0</v>
      </c>
      <c r="BR1522" s="65"/>
      <c r="BS1522" s="65"/>
      <c r="BT1522" s="268"/>
    </row>
    <row r="1523" spans="1:75" ht="21.75" customHeight="1" x14ac:dyDescent="0.25">
      <c r="A1523" s="268"/>
      <c r="B1523" s="679"/>
      <c r="C1523" s="690" t="str">
        <f>IF(ROSTER!D$44="","",ROSTER!D$44)</f>
        <v/>
      </c>
      <c r="D1523" s="691"/>
      <c r="E1523" s="668"/>
      <c r="F1523" s="681"/>
      <c r="G1523" s="664"/>
      <c r="H1523" s="585"/>
      <c r="I1523" s="586"/>
      <c r="J1523" s="571"/>
      <c r="K1523" s="572"/>
      <c r="L1523" s="575"/>
      <c r="M1523" s="576"/>
      <c r="N1523" s="581" t="s">
        <v>16</v>
      </c>
      <c r="O1523" s="582"/>
      <c r="P1523" s="571"/>
      <c r="Q1523" s="572"/>
      <c r="R1523" s="575"/>
      <c r="S1523" s="576"/>
      <c r="T1523" s="581" t="s">
        <v>16</v>
      </c>
      <c r="U1523" s="582"/>
      <c r="V1523" s="585"/>
      <c r="W1523" s="586"/>
      <c r="X1523" s="571"/>
      <c r="Y1523" s="586"/>
      <c r="Z1523" s="571"/>
      <c r="AA1523" s="586"/>
      <c r="AB1523" s="571"/>
      <c r="AC1523" s="572"/>
      <c r="AD1523" s="575"/>
      <c r="AE1523" s="576"/>
      <c r="AF1523" s="577"/>
      <c r="AG1523" s="578"/>
      <c r="AH1523" s="571"/>
      <c r="AI1523" s="572"/>
      <c r="AJ1523" s="575"/>
      <c r="AK1523" s="576"/>
      <c r="AL1523" s="577"/>
      <c r="AM1523" s="578"/>
      <c r="AN1523" s="571"/>
      <c r="AO1523" s="572"/>
      <c r="AP1523" s="575"/>
      <c r="AQ1523" s="576"/>
      <c r="AR1523" s="577"/>
      <c r="AS1523" s="578"/>
      <c r="AT1523" s="627"/>
      <c r="AU1523" s="628"/>
      <c r="AV1523" s="629"/>
      <c r="AW1523" s="630"/>
      <c r="AX1523" s="577"/>
      <c r="AY1523" s="578"/>
      <c r="AZ1523" s="571"/>
      <c r="BA1523" s="572"/>
      <c r="BB1523" s="575"/>
      <c r="BC1523" s="576"/>
      <c r="BD1523" s="577"/>
      <c r="BE1523" s="578"/>
      <c r="BF1523" s="627"/>
      <c r="BG1523" s="628"/>
      <c r="BH1523" s="629"/>
      <c r="BI1523" s="630"/>
      <c r="BJ1523" s="577"/>
      <c r="BK1523" s="578"/>
      <c r="BL1523" s="605"/>
      <c r="BM1523" s="606"/>
      <c r="BN1523" s="607"/>
      <c r="BO1523" s="588"/>
      <c r="BP1523" s="556"/>
      <c r="BQ1523" s="556"/>
      <c r="BR1523" s="65"/>
      <c r="BS1523" s="65"/>
      <c r="BT1523" s="268"/>
    </row>
    <row r="1524" spans="1:75" ht="21.75" customHeight="1" x14ac:dyDescent="0.25">
      <c r="A1524" s="268"/>
      <c r="B1524" s="678" t="str">
        <f>IF(ROSTER!B$46="","",ROSTER!B$46)</f>
        <v/>
      </c>
      <c r="C1524" s="669" t="str">
        <f>IF(ROSTER!C$46="","",ROSTER!C$46)</f>
        <v/>
      </c>
      <c r="D1524" s="670"/>
      <c r="E1524" s="667"/>
      <c r="F1524" s="680">
        <f>IF(E1524="y",1,IF(E1524="S",1,0))</f>
        <v>0</v>
      </c>
      <c r="G1524" s="663">
        <f>IF(E1524="S",1,0)</f>
        <v>0</v>
      </c>
      <c r="H1524" s="583"/>
      <c r="I1524" s="584"/>
      <c r="J1524" s="569"/>
      <c r="K1524" s="570"/>
      <c r="L1524" s="573"/>
      <c r="M1524" s="574"/>
      <c r="N1524" s="579">
        <f>L1524+J1524</f>
        <v>0</v>
      </c>
      <c r="O1524" s="580"/>
      <c r="P1524" s="569"/>
      <c r="Q1524" s="570"/>
      <c r="R1524" s="573"/>
      <c r="S1524" s="574"/>
      <c r="T1524" s="579">
        <f>R1524-P1524</f>
        <v>0</v>
      </c>
      <c r="U1524" s="580"/>
      <c r="V1524" s="583"/>
      <c r="W1524" s="584"/>
      <c r="X1524" s="569"/>
      <c r="Y1524" s="584"/>
      <c r="Z1524" s="569"/>
      <c r="AA1524" s="584"/>
      <c r="AB1524" s="569"/>
      <c r="AC1524" s="570"/>
      <c r="AD1524" s="573"/>
      <c r="AE1524" s="574"/>
      <c r="AF1524" s="557">
        <f>IF(AB1524=0,0,(AD1524/AB1524)*100)</f>
        <v>0</v>
      </c>
      <c r="AG1524" s="558"/>
      <c r="AH1524" s="569"/>
      <c r="AI1524" s="570"/>
      <c r="AJ1524" s="573"/>
      <c r="AK1524" s="574"/>
      <c r="AL1524" s="557">
        <f>IF(AH1524=0,0,(AJ1524/AH1524)*100)</f>
        <v>0</v>
      </c>
      <c r="AM1524" s="558"/>
      <c r="AN1524" s="569"/>
      <c r="AO1524" s="570"/>
      <c r="AP1524" s="573"/>
      <c r="AQ1524" s="574"/>
      <c r="AR1524" s="557">
        <f>IF(AN1524=0,0,(AP1524/AN1524)*100)</f>
        <v>0</v>
      </c>
      <c r="AS1524" s="558"/>
      <c r="AT1524" s="561">
        <f>AB1524+AH1524+AN1524</f>
        <v>0</v>
      </c>
      <c r="AU1524" s="562"/>
      <c r="AV1524" s="565">
        <f>AD1524+AJ1524+AP1524</f>
        <v>0</v>
      </c>
      <c r="AW1524" s="566"/>
      <c r="AX1524" s="557">
        <f>IF(AT1524=0,0,(AV1524/AT1524)*100)</f>
        <v>0</v>
      </c>
      <c r="AY1524" s="558"/>
      <c r="AZ1524" s="569"/>
      <c r="BA1524" s="570"/>
      <c r="BB1524" s="573"/>
      <c r="BC1524" s="574"/>
      <c r="BD1524" s="557">
        <f>IF(AZ1524=0,0,(BB1524/AZ1524)*100)</f>
        <v>0</v>
      </c>
      <c r="BE1524" s="558"/>
      <c r="BF1524" s="561">
        <f>AT1524+AZ1524</f>
        <v>0</v>
      </c>
      <c r="BG1524" s="562"/>
      <c r="BH1524" s="565">
        <f>AV1524+BB1524</f>
        <v>0</v>
      </c>
      <c r="BI1524" s="566"/>
      <c r="BJ1524" s="557">
        <f>IF(BF1524=0,0,(BH1524/BF1524)*100)</f>
        <v>0</v>
      </c>
      <c r="BK1524" s="558"/>
      <c r="BL1524" s="602">
        <f>(AD1524*2)+(AJ1524*2)+(AP1524*3)+BB1524</f>
        <v>0</v>
      </c>
      <c r="BM1524" s="603"/>
      <c r="BN1524" s="604"/>
      <c r="BO1524" s="587">
        <f t="shared" ref="BO1524" si="1453">IF(BQ1524=0,0,50*BP1524/BQ1524)</f>
        <v>0</v>
      </c>
      <c r="BP1524" s="634">
        <f t="shared" ref="BP1524" si="1454">(BL1524*BS$1486)+(N1524*BS$1487)+(X1524*BS$1488)+(R1524*BS$1489)+(V1524*BS$1490)+(Z1524*BS$1491)</f>
        <v>0</v>
      </c>
      <c r="BQ1524" s="555">
        <f t="shared" ref="BQ1524" si="1455">((AZ1524-BB1524)*BS$1493)+((AT1524-AV1524)*BS$1492)+(H1524*BS$1494)+(P1524*BS$1495)</f>
        <v>0</v>
      </c>
      <c r="BR1524" s="65"/>
      <c r="BS1524" s="65"/>
      <c r="BT1524" s="268"/>
    </row>
    <row r="1525" spans="1:75" ht="22.5" customHeight="1" thickBot="1" x14ac:dyDescent="0.3">
      <c r="A1525" s="268"/>
      <c r="B1525" s="679"/>
      <c r="C1525" s="690" t="str">
        <f>IF(ROSTER!D$46="","",ROSTER!D$46)</f>
        <v/>
      </c>
      <c r="D1525" s="691"/>
      <c r="E1525" s="668"/>
      <c r="F1525" s="681"/>
      <c r="G1525" s="664"/>
      <c r="H1525" s="585"/>
      <c r="I1525" s="586"/>
      <c r="J1525" s="571"/>
      <c r="K1525" s="572"/>
      <c r="L1525" s="575"/>
      <c r="M1525" s="576"/>
      <c r="N1525" s="649" t="s">
        <v>16</v>
      </c>
      <c r="O1525" s="650"/>
      <c r="P1525" s="571"/>
      <c r="Q1525" s="572"/>
      <c r="R1525" s="575"/>
      <c r="S1525" s="576"/>
      <c r="T1525" s="581" t="s">
        <v>16</v>
      </c>
      <c r="U1525" s="582"/>
      <c r="V1525" s="585"/>
      <c r="W1525" s="586"/>
      <c r="X1525" s="571"/>
      <c r="Y1525" s="586"/>
      <c r="Z1525" s="571"/>
      <c r="AA1525" s="586"/>
      <c r="AB1525" s="571"/>
      <c r="AC1525" s="572"/>
      <c r="AD1525" s="575"/>
      <c r="AE1525" s="576"/>
      <c r="AF1525" s="559"/>
      <c r="AG1525" s="560"/>
      <c r="AH1525" s="571"/>
      <c r="AI1525" s="572"/>
      <c r="AJ1525" s="575"/>
      <c r="AK1525" s="576"/>
      <c r="AL1525" s="559"/>
      <c r="AM1525" s="560"/>
      <c r="AN1525" s="571"/>
      <c r="AO1525" s="572"/>
      <c r="AP1525" s="575"/>
      <c r="AQ1525" s="576"/>
      <c r="AR1525" s="559"/>
      <c r="AS1525" s="560"/>
      <c r="AT1525" s="563"/>
      <c r="AU1525" s="564"/>
      <c r="AV1525" s="567"/>
      <c r="AW1525" s="568"/>
      <c r="AX1525" s="559"/>
      <c r="AY1525" s="560"/>
      <c r="AZ1525" s="571"/>
      <c r="BA1525" s="572"/>
      <c r="BB1525" s="575"/>
      <c r="BC1525" s="576"/>
      <c r="BD1525" s="559"/>
      <c r="BE1525" s="560"/>
      <c r="BF1525" s="563"/>
      <c r="BG1525" s="564"/>
      <c r="BH1525" s="567"/>
      <c r="BI1525" s="568"/>
      <c r="BJ1525" s="559"/>
      <c r="BK1525" s="560"/>
      <c r="BL1525" s="631"/>
      <c r="BM1525" s="632"/>
      <c r="BN1525" s="633"/>
      <c r="BO1525" s="588"/>
      <c r="BP1525" s="635"/>
      <c r="BQ1525" s="556"/>
      <c r="BR1525" s="65"/>
      <c r="BS1525" s="65"/>
      <c r="BT1525" s="268"/>
    </row>
    <row r="1526" spans="1:75" s="79" customFormat="1" ht="33.4" customHeight="1" x14ac:dyDescent="0.45">
      <c r="A1526" s="278"/>
      <c r="B1526" s="671"/>
      <c r="C1526" s="611"/>
      <c r="D1526" s="674" t="s">
        <v>10</v>
      </c>
      <c r="E1526" s="675"/>
      <c r="F1526" s="78"/>
      <c r="G1526" s="78"/>
      <c r="H1526" s="547">
        <f>SUM(H1486:I1525)</f>
        <v>0</v>
      </c>
      <c r="I1526" s="548"/>
      <c r="J1526" s="547">
        <f>SUM(J1486:K1525)</f>
        <v>0</v>
      </c>
      <c r="K1526" s="548"/>
      <c r="L1526" s="551">
        <f>SUM(L1486:M1525)</f>
        <v>0</v>
      </c>
      <c r="M1526" s="636"/>
      <c r="N1526" s="533">
        <f>L1526+J1526</f>
        <v>0</v>
      </c>
      <c r="O1526" s="534"/>
      <c r="P1526" s="551">
        <f>SUM(P1486:Q1525)</f>
        <v>0</v>
      </c>
      <c r="Q1526" s="548"/>
      <c r="R1526" s="551">
        <f>SUM(R1486:S1525)</f>
        <v>0</v>
      </c>
      <c r="S1526" s="636"/>
      <c r="T1526" s="533">
        <f>R1526-P1526</f>
        <v>0</v>
      </c>
      <c r="U1526" s="534"/>
      <c r="V1526" s="551">
        <f>SUM(V1486:W1525)</f>
        <v>0</v>
      </c>
      <c r="W1526" s="636"/>
      <c r="X1526" s="547">
        <f>SUM(X1486:Y1525)</f>
        <v>0</v>
      </c>
      <c r="Y1526" s="534"/>
      <c r="Z1526" s="547">
        <f>SUM(Z1486:AA1525)</f>
        <v>0</v>
      </c>
      <c r="AA1526" s="534"/>
      <c r="AB1526" s="636">
        <f>SUM(AB1486:AC1525)</f>
        <v>0</v>
      </c>
      <c r="AC1526" s="548"/>
      <c r="AD1526" s="551">
        <f>SUM(AD1486:AE1525)</f>
        <v>0</v>
      </c>
      <c r="AE1526" s="636"/>
      <c r="AF1526" s="533">
        <f>IF(AB1526=0,0,(AD1526/AB1526)*100)</f>
        <v>0</v>
      </c>
      <c r="AG1526" s="534"/>
      <c r="AH1526" s="551">
        <f>SUM(AH1486:AI1525)</f>
        <v>0</v>
      </c>
      <c r="AI1526" s="548"/>
      <c r="AJ1526" s="551">
        <f>SUM(AJ1486:AK1525)</f>
        <v>0</v>
      </c>
      <c r="AK1526" s="636"/>
      <c r="AL1526" s="533">
        <f>IF(AH1526=0,0,(AJ1526/AH1526)*100)</f>
        <v>0</v>
      </c>
      <c r="AM1526" s="534"/>
      <c r="AN1526" s="551">
        <f>SUM(AN1486:AO1525)</f>
        <v>0</v>
      </c>
      <c r="AO1526" s="548"/>
      <c r="AP1526" s="551">
        <f>SUM(AP1486:AQ1525)</f>
        <v>0</v>
      </c>
      <c r="AQ1526" s="636"/>
      <c r="AR1526" s="533">
        <f>IF(AN1526=0,0,(AP1526/AN1526)*100)</f>
        <v>0</v>
      </c>
      <c r="AS1526" s="534"/>
      <c r="AT1526" s="547">
        <f>AB1526+AH1526+AN1526</f>
        <v>0</v>
      </c>
      <c r="AU1526" s="548"/>
      <c r="AV1526" s="551">
        <f>AD1526+AJ1526+AP1526</f>
        <v>0</v>
      </c>
      <c r="AW1526" s="552"/>
      <c r="AX1526" s="533">
        <f>IF(AT1526=0,0,(AV1526/AT1526)*100)</f>
        <v>0</v>
      </c>
      <c r="AY1526" s="534"/>
      <c r="AZ1526" s="551">
        <f>SUM(AZ1486:BA1525)</f>
        <v>0</v>
      </c>
      <c r="BA1526" s="548"/>
      <c r="BB1526" s="551">
        <f>SUM(BB1486:BC1525)</f>
        <v>0</v>
      </c>
      <c r="BC1526" s="636"/>
      <c r="BD1526" s="533">
        <f>IF(AZ1526=0,0,(BB1526/AZ1526)*100)</f>
        <v>0</v>
      </c>
      <c r="BE1526" s="534"/>
      <c r="BF1526" s="547">
        <f>AT1526+AZ1526</f>
        <v>0</v>
      </c>
      <c r="BG1526" s="548"/>
      <c r="BH1526" s="551">
        <f>AV1526+BB1526</f>
        <v>0</v>
      </c>
      <c r="BI1526" s="552"/>
      <c r="BJ1526" s="533">
        <f>IF(BF1526=0,0,(BH1526/BF1526)*100)</f>
        <v>0</v>
      </c>
      <c r="BK1526" s="619"/>
      <c r="BL1526" s="621">
        <f>SUM(BL1486:BN1525)</f>
        <v>0</v>
      </c>
      <c r="BM1526" s="622"/>
      <c r="BN1526" s="623"/>
      <c r="BO1526" s="610">
        <f>SUM(BO1486:BO1525)</f>
        <v>0</v>
      </c>
      <c r="BP1526" s="709">
        <f t="shared" ref="BP1526" si="1456">(BL1526*BS$1486)+(N1526*BS$1487)+(X1526*BS$1488)+(R1526*BS$1489)+(V1526*BS$1490)+(Z1526*BS$1491)</f>
        <v>0</v>
      </c>
      <c r="BQ1526" s="638">
        <f t="shared" ref="BQ1526" si="1457">((AZ1526-BB1526)*BS$1493)+((AT1526-AV1526)*BS$1492)+(H1526*BS$1494)+(P1526*BS$1495)</f>
        <v>0</v>
      </c>
      <c r="BR1526" s="77"/>
      <c r="BS1526" s="77"/>
      <c r="BT1526" s="278"/>
    </row>
    <row r="1527" spans="1:75" s="79" customFormat="1" ht="33.950000000000003" customHeight="1" thickBot="1" x14ac:dyDescent="0.5">
      <c r="A1527" s="278"/>
      <c r="B1527" s="672"/>
      <c r="C1527" s="673"/>
      <c r="D1527" s="676"/>
      <c r="E1527" s="677"/>
      <c r="F1527" s="80"/>
      <c r="G1527" s="80"/>
      <c r="H1527" s="549"/>
      <c r="I1527" s="550"/>
      <c r="J1527" s="549"/>
      <c r="K1527" s="550"/>
      <c r="L1527" s="553"/>
      <c r="M1527" s="637"/>
      <c r="N1527" s="535" t="s">
        <v>16</v>
      </c>
      <c r="O1527" s="536"/>
      <c r="P1527" s="553"/>
      <c r="Q1527" s="550"/>
      <c r="R1527" s="553"/>
      <c r="S1527" s="637"/>
      <c r="T1527" s="535" t="s">
        <v>16</v>
      </c>
      <c r="U1527" s="536"/>
      <c r="V1527" s="553"/>
      <c r="W1527" s="637"/>
      <c r="X1527" s="549"/>
      <c r="Y1527" s="536"/>
      <c r="Z1527" s="549"/>
      <c r="AA1527" s="536"/>
      <c r="AB1527" s="637"/>
      <c r="AC1527" s="550"/>
      <c r="AD1527" s="553"/>
      <c r="AE1527" s="637"/>
      <c r="AF1527" s="535"/>
      <c r="AG1527" s="536"/>
      <c r="AH1527" s="553"/>
      <c r="AI1527" s="550"/>
      <c r="AJ1527" s="553"/>
      <c r="AK1527" s="637"/>
      <c r="AL1527" s="535"/>
      <c r="AM1527" s="536"/>
      <c r="AN1527" s="553"/>
      <c r="AO1527" s="550"/>
      <c r="AP1527" s="553"/>
      <c r="AQ1527" s="637"/>
      <c r="AR1527" s="535"/>
      <c r="AS1527" s="536"/>
      <c r="AT1527" s="549"/>
      <c r="AU1527" s="550"/>
      <c r="AV1527" s="553"/>
      <c r="AW1527" s="554"/>
      <c r="AX1527" s="535"/>
      <c r="AY1527" s="536"/>
      <c r="AZ1527" s="553"/>
      <c r="BA1527" s="550"/>
      <c r="BB1527" s="553"/>
      <c r="BC1527" s="637"/>
      <c r="BD1527" s="535"/>
      <c r="BE1527" s="536"/>
      <c r="BF1527" s="549"/>
      <c r="BG1527" s="550"/>
      <c r="BH1527" s="553"/>
      <c r="BI1527" s="554"/>
      <c r="BJ1527" s="535"/>
      <c r="BK1527" s="620"/>
      <c r="BL1527" s="624"/>
      <c r="BM1527" s="625"/>
      <c r="BN1527" s="626"/>
      <c r="BO1527" s="609"/>
      <c r="BP1527" s="710"/>
      <c r="BQ1527" s="639"/>
      <c r="BR1527" s="77"/>
      <c r="BS1527" s="77"/>
      <c r="BT1527" s="278"/>
    </row>
    <row r="1528" spans="1:75" s="79" customFormat="1" ht="33" customHeight="1" thickBot="1" x14ac:dyDescent="0.5">
      <c r="A1528" s="278"/>
      <c r="B1528" s="671"/>
      <c r="C1528" s="611"/>
      <c r="D1528" s="674" t="s">
        <v>13</v>
      </c>
      <c r="E1528" s="675"/>
      <c r="F1528" s="82"/>
      <c r="G1528" s="117"/>
      <c r="H1528" s="541"/>
      <c r="I1528" s="545"/>
      <c r="J1528" s="541"/>
      <c r="K1528" s="545"/>
      <c r="L1528" s="537"/>
      <c r="M1528" s="538"/>
      <c r="N1528" s="533">
        <f>J1528+L1528</f>
        <v>0</v>
      </c>
      <c r="O1528" s="534"/>
      <c r="P1528" s="537"/>
      <c r="Q1528" s="545"/>
      <c r="R1528" s="537"/>
      <c r="S1528" s="538"/>
      <c r="T1528" s="533">
        <f>R1528-P1528</f>
        <v>0</v>
      </c>
      <c r="U1528" s="534"/>
      <c r="V1528" s="537"/>
      <c r="W1528" s="538"/>
      <c r="X1528" s="541"/>
      <c r="Y1528" s="542"/>
      <c r="Z1528" s="541"/>
      <c r="AA1528" s="542"/>
      <c r="AB1528" s="538"/>
      <c r="AC1528" s="545"/>
      <c r="AD1528" s="537"/>
      <c r="AE1528" s="538"/>
      <c r="AF1528" s="533">
        <f>IF(AB1528=0,0,(AD1528/AB1528)*100)</f>
        <v>0</v>
      </c>
      <c r="AG1528" s="534"/>
      <c r="AH1528" s="537"/>
      <c r="AI1528" s="545"/>
      <c r="AJ1528" s="537"/>
      <c r="AK1528" s="538"/>
      <c r="AL1528" s="533">
        <f>IF(AH1528=0,0,(AJ1528/AH1528)*100)</f>
        <v>0</v>
      </c>
      <c r="AM1528" s="534"/>
      <c r="AN1528" s="537"/>
      <c r="AO1528" s="545"/>
      <c r="AP1528" s="537"/>
      <c r="AQ1528" s="538"/>
      <c r="AR1528" s="533">
        <f>IF(AN1528=0,0,(AP1528/AN1528)*100)</f>
        <v>0</v>
      </c>
      <c r="AS1528" s="534"/>
      <c r="AT1528" s="547">
        <f>AB1528+AH1528+AN1528</f>
        <v>0</v>
      </c>
      <c r="AU1528" s="548"/>
      <c r="AV1528" s="551">
        <f>AD1528+AJ1528+AP1528</f>
        <v>0</v>
      </c>
      <c r="AW1528" s="552"/>
      <c r="AX1528" s="533">
        <f>IF(AT1528=0,0,(AV1528/AT1528)*100)</f>
        <v>0</v>
      </c>
      <c r="AY1528" s="534"/>
      <c r="AZ1528" s="537"/>
      <c r="BA1528" s="545"/>
      <c r="BB1528" s="537"/>
      <c r="BC1528" s="538"/>
      <c r="BD1528" s="533">
        <f>IF(AZ1528=0,0,(BB1528/AZ1528)*100)</f>
        <v>0</v>
      </c>
      <c r="BE1528" s="534"/>
      <c r="BF1528" s="547">
        <f>AT1528+AZ1528</f>
        <v>0</v>
      </c>
      <c r="BG1528" s="548"/>
      <c r="BH1528" s="551">
        <f>AV1528+BB1528</f>
        <v>0</v>
      </c>
      <c r="BI1528" s="552"/>
      <c r="BJ1528" s="533">
        <f>IF(BF1528=0,0,(BH1528/BF1528)*100)</f>
        <v>0</v>
      </c>
      <c r="BK1528" s="619"/>
      <c r="BL1528" s="700">
        <f>(AD1528*2)+(AJ1528*2)+(AP1528*3)+BB1528</f>
        <v>0</v>
      </c>
      <c r="BM1528" s="701"/>
      <c r="BN1528" s="702"/>
      <c r="BO1528" s="706"/>
      <c r="BP1528" s="83"/>
      <c r="BQ1528" s="84"/>
      <c r="BR1528" s="77"/>
      <c r="BS1528" s="77"/>
      <c r="BT1528" s="278"/>
    </row>
    <row r="1529" spans="1:75" s="79" customFormat="1" ht="33.75" customHeight="1" thickBot="1" x14ac:dyDescent="0.5">
      <c r="A1529" s="278"/>
      <c r="B1529" s="232"/>
      <c r="C1529" s="336"/>
      <c r="D1529" s="693"/>
      <c r="E1529" s="694"/>
      <c r="F1529" s="86"/>
      <c r="G1529" s="86"/>
      <c r="H1529" s="543"/>
      <c r="I1529" s="546"/>
      <c r="J1529" s="543"/>
      <c r="K1529" s="546"/>
      <c r="L1529" s="539"/>
      <c r="M1529" s="540"/>
      <c r="N1529" s="535">
        <f>IF((N1526+N1528)=0,0,N1526/(N1526+N1528)*100)</f>
        <v>0</v>
      </c>
      <c r="O1529" s="536"/>
      <c r="P1529" s="539"/>
      <c r="Q1529" s="546"/>
      <c r="R1529" s="539"/>
      <c r="S1529" s="540"/>
      <c r="T1529" s="535"/>
      <c r="U1529" s="536"/>
      <c r="V1529" s="539"/>
      <c r="W1529" s="540"/>
      <c r="X1529" s="543"/>
      <c r="Y1529" s="544"/>
      <c r="Z1529" s="543"/>
      <c r="AA1529" s="544"/>
      <c r="AB1529" s="540"/>
      <c r="AC1529" s="546"/>
      <c r="AD1529" s="539"/>
      <c r="AE1529" s="540"/>
      <c r="AF1529" s="535"/>
      <c r="AG1529" s="536"/>
      <c r="AH1529" s="539"/>
      <c r="AI1529" s="546"/>
      <c r="AJ1529" s="539"/>
      <c r="AK1529" s="540"/>
      <c r="AL1529" s="535"/>
      <c r="AM1529" s="536"/>
      <c r="AN1529" s="539"/>
      <c r="AO1529" s="546"/>
      <c r="AP1529" s="539"/>
      <c r="AQ1529" s="540"/>
      <c r="AR1529" s="535"/>
      <c r="AS1529" s="536"/>
      <c r="AT1529" s="549"/>
      <c r="AU1529" s="550"/>
      <c r="AV1529" s="553"/>
      <c r="AW1529" s="554"/>
      <c r="AX1529" s="535"/>
      <c r="AY1529" s="536"/>
      <c r="AZ1529" s="539"/>
      <c r="BA1529" s="546"/>
      <c r="BB1529" s="539"/>
      <c r="BC1529" s="540"/>
      <c r="BD1529" s="535"/>
      <c r="BE1529" s="536"/>
      <c r="BF1529" s="549"/>
      <c r="BG1529" s="550"/>
      <c r="BH1529" s="553"/>
      <c r="BI1529" s="554"/>
      <c r="BJ1529" s="535"/>
      <c r="BK1529" s="620"/>
      <c r="BL1529" s="703"/>
      <c r="BM1529" s="704"/>
      <c r="BN1529" s="705"/>
      <c r="BO1529" s="707"/>
      <c r="BP1529" s="222"/>
      <c r="BQ1529" s="222"/>
      <c r="BR1529" s="77"/>
      <c r="BS1529" s="77"/>
      <c r="BT1529" s="278"/>
    </row>
    <row r="1530" spans="1:75" ht="16.5" customHeight="1" thickTop="1" thickBot="1" x14ac:dyDescent="0.5">
      <c r="A1530" s="268"/>
      <c r="B1530" s="229"/>
      <c r="C1530" s="195"/>
      <c r="D1530" s="195"/>
      <c r="E1530" s="195"/>
      <c r="F1530" s="195"/>
      <c r="G1530" s="195"/>
      <c r="H1530" s="195"/>
      <c r="I1530" s="195"/>
      <c r="J1530" s="195"/>
      <c r="K1530" s="195"/>
      <c r="L1530" s="195"/>
      <c r="M1530" s="195"/>
      <c r="N1530" s="195"/>
      <c r="O1530" s="195"/>
      <c r="P1530" s="195"/>
      <c r="Q1530" s="195"/>
      <c r="R1530" s="195"/>
      <c r="S1530" s="195"/>
      <c r="T1530" s="195"/>
      <c r="U1530" s="195"/>
      <c r="V1530" s="195"/>
      <c r="W1530" s="195"/>
      <c r="X1530" s="195"/>
      <c r="Y1530" s="195"/>
      <c r="Z1530" s="195"/>
      <c r="AA1530" s="195"/>
      <c r="AB1530" s="195"/>
      <c r="AC1530" s="195"/>
      <c r="AD1530" s="195"/>
      <c r="AE1530" s="195"/>
      <c r="AF1530" s="198"/>
      <c r="AG1530" s="198"/>
      <c r="AH1530" s="195"/>
      <c r="AI1530" s="195"/>
      <c r="AJ1530" s="195"/>
      <c r="AK1530" s="195"/>
      <c r="AL1530" s="195"/>
      <c r="AM1530" s="195"/>
      <c r="AN1530" s="195"/>
      <c r="AO1530" s="195"/>
      <c r="AP1530" s="195"/>
      <c r="AQ1530" s="195"/>
      <c r="AR1530" s="195"/>
      <c r="AS1530" s="195"/>
      <c r="AT1530" s="195"/>
      <c r="AU1530" s="195"/>
      <c r="AV1530" s="195"/>
      <c r="AW1530" s="195"/>
      <c r="AX1530" s="195"/>
      <c r="AY1530" s="195"/>
      <c r="AZ1530" s="195"/>
      <c r="BA1530" s="195"/>
      <c r="BB1530" s="195"/>
      <c r="BC1530" s="195"/>
      <c r="BD1530" s="195"/>
      <c r="BE1530" s="195"/>
      <c r="BF1530" s="195"/>
      <c r="BG1530" s="195"/>
      <c r="BH1530" s="195"/>
      <c r="BI1530" s="195"/>
      <c r="BJ1530" s="195"/>
      <c r="BK1530" s="195"/>
      <c r="BL1530" s="195"/>
      <c r="BM1530" s="195"/>
      <c r="BN1530" s="195"/>
      <c r="BO1530" s="247"/>
      <c r="BP1530" s="600">
        <f>IF((J1526+L1528)=0,0,(J1526/(J1526+L1528)*100)%)</f>
        <v>0</v>
      </c>
      <c r="BQ1530" s="601"/>
      <c r="BR1530" s="600">
        <f>IF((L1526+J1528)=0,0,(L1526/(L1526+J1528)*100)%)</f>
        <v>0</v>
      </c>
      <c r="BS1530" s="601"/>
      <c r="BT1530" s="268"/>
    </row>
    <row r="1531" spans="1:75" s="85" customFormat="1" ht="87" customHeight="1" thickTop="1" thickBot="1" x14ac:dyDescent="0.55000000000000004">
      <c r="A1531" s="279"/>
      <c r="B1531" s="682"/>
      <c r="C1531" s="683"/>
      <c r="D1531" s="608"/>
      <c r="E1531" s="608"/>
      <c r="F1531" s="608"/>
      <c r="G1531" s="608"/>
      <c r="H1531" s="346"/>
      <c r="I1531" s="346"/>
      <c r="J1531" s="346"/>
      <c r="K1531" s="200"/>
      <c r="L1531" s="346"/>
      <c r="M1531" s="346"/>
      <c r="N1531" s="346"/>
      <c r="O1531" s="338"/>
      <c r="P1531" s="338"/>
      <c r="Q1531" s="338"/>
      <c r="R1531" s="338"/>
      <c r="S1531" s="346"/>
      <c r="T1531" s="346" t="s">
        <v>59</v>
      </c>
      <c r="U1531" s="346"/>
      <c r="V1531" s="200"/>
      <c r="W1531" s="346"/>
      <c r="X1531" s="346"/>
      <c r="Y1531" s="346"/>
      <c r="Z1531" s="714" t="s">
        <v>157</v>
      </c>
      <c r="AA1531" s="714"/>
      <c r="AB1531" s="714"/>
      <c r="AC1531" s="715"/>
      <c r="AD1531" s="589"/>
      <c r="AE1531" s="590"/>
      <c r="AF1531" s="591"/>
      <c r="AG1531" s="200"/>
      <c r="AH1531" s="589"/>
      <c r="AI1531" s="590"/>
      <c r="AJ1531" s="591"/>
      <c r="AK1531" s="714" t="s">
        <v>159</v>
      </c>
      <c r="AL1531" s="714"/>
      <c r="AM1531" s="714"/>
      <c r="AN1531" s="715"/>
      <c r="AO1531" s="589"/>
      <c r="AP1531" s="590"/>
      <c r="AQ1531" s="591"/>
      <c r="AR1531" s="204"/>
      <c r="AS1531" s="589"/>
      <c r="AT1531" s="590"/>
      <c r="AU1531" s="591"/>
      <c r="AV1531" s="340"/>
      <c r="AW1531" s="340"/>
      <c r="AX1531" s="340"/>
      <c r="AY1531" s="340"/>
      <c r="AZ1531" s="711" t="s">
        <v>20</v>
      </c>
      <c r="BA1531" s="711"/>
      <c r="BB1531" s="711"/>
      <c r="BC1531" s="711"/>
      <c r="BD1531" s="712"/>
      <c r="BE1531" s="616">
        <f>BL1526</f>
        <v>0</v>
      </c>
      <c r="BF1531" s="617"/>
      <c r="BG1531" s="618"/>
      <c r="BH1531" s="205"/>
      <c r="BI1531" s="616">
        <f>BL1528</f>
        <v>0</v>
      </c>
      <c r="BJ1531" s="617"/>
      <c r="BK1531" s="618"/>
      <c r="BL1531" s="206"/>
      <c r="BM1531" s="206"/>
      <c r="BN1531" s="206"/>
      <c r="BO1531" s="248"/>
      <c r="BP1531" s="87"/>
      <c r="BQ1531" s="87"/>
      <c r="BR1531" s="81"/>
      <c r="BS1531" s="81"/>
      <c r="BT1531" s="279"/>
    </row>
    <row r="1532" spans="1:75" ht="15.6" customHeight="1" thickTop="1" thickBot="1" x14ac:dyDescent="0.55000000000000004">
      <c r="A1532" s="268"/>
      <c r="B1532" s="230"/>
      <c r="C1532" s="207"/>
      <c r="D1532" s="196"/>
      <c r="E1532" s="196"/>
      <c r="F1532" s="199"/>
      <c r="G1532" s="199"/>
      <c r="H1532" s="202"/>
      <c r="I1532" s="202"/>
      <c r="J1532" s="202"/>
      <c r="K1532" s="202"/>
      <c r="L1532" s="202"/>
      <c r="M1532" s="202"/>
      <c r="N1532" s="202"/>
      <c r="O1532" s="199"/>
      <c r="P1532" s="199"/>
      <c r="Q1532" s="199"/>
      <c r="R1532" s="199"/>
      <c r="S1532" s="202"/>
      <c r="T1532" s="202"/>
      <c r="U1532" s="202"/>
      <c r="V1532" s="201"/>
      <c r="W1532" s="202"/>
      <c r="X1532" s="202"/>
      <c r="Y1532" s="202"/>
      <c r="Z1532" s="337"/>
      <c r="AA1532" s="337"/>
      <c r="AB1532" s="337"/>
      <c r="AC1532" s="337"/>
      <c r="AD1532" s="202"/>
      <c r="AE1532" s="202"/>
      <c r="AF1532" s="202"/>
      <c r="AG1532" s="202"/>
      <c r="AH1532" s="201"/>
      <c r="AI1532" s="201"/>
      <c r="AJ1532" s="202"/>
      <c r="AK1532" s="337"/>
      <c r="AL1532" s="337"/>
      <c r="AM1532" s="337"/>
      <c r="AN1532" s="337"/>
      <c r="AO1532" s="202"/>
      <c r="AP1532" s="202"/>
      <c r="AQ1532" s="202"/>
      <c r="AR1532" s="202"/>
      <c r="AS1532" s="202"/>
      <c r="AT1532" s="204"/>
      <c r="AU1532" s="204"/>
      <c r="AV1532" s="207"/>
      <c r="AW1532" s="207"/>
      <c r="AX1532" s="207"/>
      <c r="AY1532" s="207"/>
      <c r="AZ1532" s="199"/>
      <c r="BA1532" s="208"/>
      <c r="BB1532" s="208"/>
      <c r="BC1532" s="209"/>
      <c r="BD1532" s="210"/>
      <c r="BE1532" s="211"/>
      <c r="BF1532" s="211"/>
      <c r="BG1532" s="204"/>
      <c r="BH1532" s="212"/>
      <c r="BI1532" s="213"/>
      <c r="BJ1532" s="213"/>
      <c r="BK1532" s="204"/>
      <c r="BL1532" s="207"/>
      <c r="BM1532" s="207"/>
      <c r="BN1532" s="207"/>
      <c r="BO1532" s="249"/>
      <c r="BP1532" s="88"/>
      <c r="BQ1532" s="88"/>
      <c r="BR1532" s="65"/>
      <c r="BS1532" s="65"/>
      <c r="BT1532" s="268"/>
    </row>
    <row r="1533" spans="1:75" s="85" customFormat="1" ht="86.25" customHeight="1" thickTop="1" thickBot="1" x14ac:dyDescent="0.55000000000000004">
      <c r="A1533" s="279"/>
      <c r="B1533" s="531"/>
      <c r="C1533" s="532"/>
      <c r="D1533" s="608"/>
      <c r="E1533" s="608"/>
      <c r="F1533" s="608"/>
      <c r="G1533" s="608"/>
      <c r="H1533" s="212"/>
      <c r="I1533" s="212"/>
      <c r="J1533" s="212"/>
      <c r="K1533" s="200"/>
      <c r="L1533" s="212"/>
      <c r="M1533" s="212"/>
      <c r="N1533" s="212"/>
      <c r="O1533" s="338"/>
      <c r="P1533" s="338"/>
      <c r="Q1533" s="338"/>
      <c r="R1533" s="338"/>
      <c r="S1533" s="212"/>
      <c r="T1533" s="212" t="s">
        <v>15</v>
      </c>
      <c r="U1533" s="212"/>
      <c r="V1533" s="200"/>
      <c r="W1533" s="212"/>
      <c r="X1533" s="212"/>
      <c r="Y1533" s="212"/>
      <c r="Z1533" s="714" t="s">
        <v>158</v>
      </c>
      <c r="AA1533" s="714"/>
      <c r="AB1533" s="714"/>
      <c r="AC1533" s="715"/>
      <c r="AD1533" s="616">
        <f>AD1531</f>
        <v>0</v>
      </c>
      <c r="AE1533" s="617"/>
      <c r="AF1533" s="618"/>
      <c r="AG1533" s="200"/>
      <c r="AH1533" s="616">
        <f>AH1531</f>
        <v>0</v>
      </c>
      <c r="AI1533" s="617"/>
      <c r="AJ1533" s="618"/>
      <c r="AK1533" s="714" t="s">
        <v>160</v>
      </c>
      <c r="AL1533" s="714"/>
      <c r="AM1533" s="714"/>
      <c r="AN1533" s="715"/>
      <c r="AO1533" s="616">
        <f>AO1531-AD1531</f>
        <v>0</v>
      </c>
      <c r="AP1533" s="617"/>
      <c r="AQ1533" s="618"/>
      <c r="AR1533" s="204"/>
      <c r="AS1533" s="616">
        <f>AS1531-AH1531</f>
        <v>0</v>
      </c>
      <c r="AT1533" s="617"/>
      <c r="AU1533" s="618"/>
      <c r="AV1533" s="340"/>
      <c r="AW1533" s="340"/>
      <c r="AX1533" s="340"/>
      <c r="AY1533" s="340"/>
      <c r="AZ1533" s="711" t="s">
        <v>44</v>
      </c>
      <c r="BA1533" s="711"/>
      <c r="BB1533" s="711"/>
      <c r="BC1533" s="711"/>
      <c r="BD1533" s="712"/>
      <c r="BE1533" s="616">
        <f>BE1531-AO1531</f>
        <v>0</v>
      </c>
      <c r="BF1533" s="617"/>
      <c r="BG1533" s="618"/>
      <c r="BH1533" s="214"/>
      <c r="BI1533" s="616">
        <f>BI1531-AS1531</f>
        <v>0</v>
      </c>
      <c r="BJ1533" s="617"/>
      <c r="BK1533" s="618"/>
      <c r="BL1533" s="206"/>
      <c r="BM1533" s="206"/>
      <c r="BN1533" s="206"/>
      <c r="BO1533" s="248"/>
      <c r="BP1533" s="87"/>
      <c r="BQ1533" s="87"/>
      <c r="BR1533" s="81"/>
      <c r="BS1533" s="81"/>
      <c r="BT1533" s="279"/>
      <c r="BW1533" s="79"/>
    </row>
    <row r="1534" spans="1:75" ht="18.75" customHeight="1" thickTop="1" thickBot="1" x14ac:dyDescent="0.5">
      <c r="A1534" s="268"/>
      <c r="B1534" s="231"/>
      <c r="C1534" s="197"/>
      <c r="D1534" s="197"/>
      <c r="E1534" s="197"/>
      <c r="F1534" s="254"/>
      <c r="G1534" s="254"/>
      <c r="H1534" s="197"/>
      <c r="I1534" s="197"/>
      <c r="J1534" s="197"/>
      <c r="K1534" s="197"/>
      <c r="L1534" s="197"/>
      <c r="M1534" s="197"/>
      <c r="N1534" s="197"/>
      <c r="O1534" s="197"/>
      <c r="P1534" s="197"/>
      <c r="Q1534" s="197"/>
      <c r="R1534" s="197"/>
      <c r="S1534" s="197"/>
      <c r="T1534" s="197"/>
      <c r="U1534" s="197"/>
      <c r="V1534" s="197"/>
      <c r="W1534" s="197"/>
      <c r="X1534" s="197"/>
      <c r="Y1534" s="197"/>
      <c r="Z1534" s="197"/>
      <c r="AA1534" s="197"/>
      <c r="AB1534" s="197"/>
      <c r="AC1534" s="197"/>
      <c r="AD1534" s="197"/>
      <c r="AE1534" s="197"/>
      <c r="AF1534" s="203"/>
      <c r="AG1534" s="203"/>
      <c r="AH1534" s="197"/>
      <c r="AI1534" s="197"/>
      <c r="AJ1534" s="197"/>
      <c r="AK1534" s="197"/>
      <c r="AL1534" s="197"/>
      <c r="AM1534" s="197"/>
      <c r="AN1534" s="197"/>
      <c r="AO1534" s="197"/>
      <c r="AP1534" s="197"/>
      <c r="AQ1534" s="197"/>
      <c r="AR1534" s="197"/>
      <c r="AS1534" s="197"/>
      <c r="AT1534" s="197"/>
      <c r="AU1534" s="197"/>
      <c r="AV1534" s="197"/>
      <c r="AW1534" s="197"/>
      <c r="AX1534" s="197"/>
      <c r="AY1534" s="197"/>
      <c r="AZ1534" s="197"/>
      <c r="BA1534" s="640" t="s">
        <v>153</v>
      </c>
      <c r="BB1534" s="640"/>
      <c r="BC1534" s="640"/>
      <c r="BD1534" s="640"/>
      <c r="BE1534" s="640"/>
      <c r="BF1534" s="640"/>
      <c r="BG1534" s="640"/>
      <c r="BH1534" s="640"/>
      <c r="BI1534" s="640"/>
      <c r="BJ1534" s="640"/>
      <c r="BK1534" s="640"/>
      <c r="BL1534" s="640"/>
      <c r="BM1534" s="640"/>
      <c r="BN1534" s="640"/>
      <c r="BO1534" s="250"/>
      <c r="BP1534" s="89"/>
      <c r="BQ1534" s="89"/>
      <c r="BR1534" s="65"/>
      <c r="BS1534" s="65"/>
      <c r="BT1534" s="268"/>
    </row>
    <row r="1535" spans="1:75" s="255" customFormat="1" ht="13.5" customHeight="1" thickTop="1" x14ac:dyDescent="0.45">
      <c r="A1535" s="268"/>
      <c r="B1535" s="269"/>
      <c r="C1535" s="268"/>
      <c r="D1535" s="268"/>
      <c r="E1535" s="268"/>
      <c r="F1535" s="270"/>
      <c r="G1535" s="270"/>
      <c r="H1535" s="268"/>
      <c r="I1535" s="268"/>
      <c r="J1535" s="268"/>
      <c r="K1535" s="268"/>
      <c r="L1535" s="268"/>
      <c r="M1535" s="268"/>
      <c r="N1535" s="268"/>
      <c r="O1535" s="268"/>
      <c r="P1535" s="268"/>
      <c r="Q1535" s="268"/>
      <c r="R1535" s="268"/>
      <c r="S1535" s="268"/>
      <c r="T1535" s="268"/>
      <c r="U1535" s="268"/>
      <c r="V1535" s="268"/>
      <c r="W1535" s="268"/>
      <c r="X1535" s="268"/>
      <c r="Y1535" s="268"/>
      <c r="Z1535" s="268"/>
      <c r="AA1535" s="268"/>
      <c r="AB1535" s="268"/>
      <c r="AC1535" s="268"/>
      <c r="AD1535" s="268"/>
      <c r="AE1535" s="268"/>
      <c r="AF1535" s="271"/>
      <c r="AG1535" s="271"/>
      <c r="AH1535" s="268"/>
      <c r="AI1535" s="268"/>
      <c r="AJ1535" s="268"/>
      <c r="AK1535" s="268"/>
      <c r="AL1535" s="268"/>
      <c r="AM1535" s="268"/>
      <c r="AN1535" s="268"/>
      <c r="AO1535" s="268"/>
      <c r="AP1535" s="268"/>
      <c r="AQ1535" s="268"/>
      <c r="AR1535" s="268"/>
      <c r="AS1535" s="268"/>
      <c r="AT1535" s="268"/>
      <c r="AU1535" s="268"/>
      <c r="AV1535" s="268"/>
      <c r="AW1535" s="268"/>
      <c r="AX1535" s="268"/>
      <c r="AY1535" s="268"/>
      <c r="AZ1535" s="268"/>
      <c r="BA1535" s="268"/>
      <c r="BB1535" s="268"/>
      <c r="BC1535" s="268"/>
      <c r="BD1535" s="268"/>
      <c r="BE1535" s="268"/>
      <c r="BF1535" s="268"/>
      <c r="BG1535" s="268"/>
      <c r="BH1535" s="268"/>
      <c r="BI1535" s="268"/>
      <c r="BJ1535" s="268"/>
      <c r="BK1535" s="268"/>
      <c r="BL1535" s="268"/>
      <c r="BM1535" s="268"/>
      <c r="BN1535" s="268"/>
      <c r="BO1535" s="272"/>
      <c r="BP1535" s="272"/>
      <c r="BQ1535" s="272"/>
      <c r="BR1535" s="268"/>
      <c r="BS1535" s="268"/>
      <c r="BT1535" s="268"/>
    </row>
    <row r="1536" spans="1:75" s="69" customFormat="1" ht="33.75" x14ac:dyDescent="0.5">
      <c r="A1536" s="273"/>
      <c r="B1536" s="695" t="s">
        <v>9</v>
      </c>
      <c r="C1536" s="695"/>
      <c r="D1536" s="695"/>
      <c r="E1536" s="695"/>
      <c r="F1536" s="695"/>
      <c r="G1536" s="695"/>
      <c r="H1536" s="695"/>
      <c r="I1536" s="695"/>
      <c r="J1536" s="695"/>
      <c r="K1536" s="695"/>
      <c r="L1536" s="695"/>
      <c r="M1536" s="695"/>
      <c r="N1536" s="695"/>
      <c r="O1536" s="695"/>
      <c r="P1536" s="695"/>
      <c r="Q1536" s="695"/>
      <c r="R1536" s="695"/>
      <c r="S1536" s="695"/>
      <c r="T1536" s="695"/>
      <c r="U1536" s="695"/>
      <c r="V1536" s="695"/>
      <c r="W1536" s="695"/>
      <c r="X1536" s="695"/>
      <c r="Y1536" s="695"/>
      <c r="Z1536" s="695"/>
      <c r="AA1536" s="695"/>
      <c r="AB1536" s="695"/>
      <c r="AC1536" s="695"/>
      <c r="AD1536" s="695"/>
      <c r="AE1536" s="695"/>
      <c r="AF1536" s="695"/>
      <c r="AG1536" s="695"/>
      <c r="AH1536" s="695"/>
      <c r="AI1536" s="695"/>
      <c r="AJ1536" s="695"/>
      <c r="AK1536" s="695"/>
      <c r="AL1536" s="695"/>
      <c r="AM1536" s="695"/>
      <c r="AN1536" s="695"/>
      <c r="AO1536" s="695"/>
      <c r="AP1536" s="695"/>
      <c r="AQ1536" s="695"/>
      <c r="AR1536" s="695"/>
      <c r="AS1536" s="695"/>
      <c r="AT1536" s="695"/>
      <c r="AU1536" s="695"/>
      <c r="AV1536" s="695"/>
      <c r="AW1536" s="695"/>
      <c r="AX1536" s="695"/>
      <c r="AY1536" s="695"/>
      <c r="AZ1536" s="695"/>
      <c r="BA1536" s="695"/>
      <c r="BB1536" s="695"/>
      <c r="BC1536" s="695"/>
      <c r="BD1536" s="695"/>
      <c r="BE1536" s="695"/>
      <c r="BF1536" s="695"/>
      <c r="BG1536" s="695"/>
      <c r="BH1536" s="695"/>
      <c r="BI1536" s="695"/>
      <c r="BJ1536" s="695"/>
      <c r="BK1536" s="695"/>
      <c r="BL1536" s="695"/>
      <c r="BM1536" s="695"/>
      <c r="BN1536" s="695"/>
      <c r="BO1536" s="175"/>
      <c r="BP1536" s="175"/>
      <c r="BQ1536" s="175"/>
      <c r="BR1536" s="68"/>
      <c r="BS1536" s="68"/>
      <c r="BT1536" s="273"/>
    </row>
    <row r="1537" spans="1:77" ht="10.9" customHeight="1" x14ac:dyDescent="0.45">
      <c r="A1537" s="268"/>
      <c r="B1537" s="227"/>
      <c r="C1537" s="177"/>
      <c r="D1537" s="177"/>
      <c r="E1537" s="177"/>
      <c r="F1537" s="178"/>
      <c r="G1537" s="178"/>
      <c r="H1537" s="177"/>
      <c r="I1537" s="177"/>
      <c r="J1537" s="177"/>
      <c r="K1537" s="177"/>
      <c r="L1537" s="177"/>
      <c r="M1537" s="177"/>
      <c r="N1537" s="177"/>
      <c r="O1537" s="177"/>
      <c r="P1537" s="177"/>
      <c r="Q1537" s="177"/>
      <c r="R1537" s="177"/>
      <c r="S1537" s="177"/>
      <c r="T1537" s="177"/>
      <c r="U1537" s="177"/>
      <c r="V1537" s="177"/>
      <c r="W1537" s="177"/>
      <c r="X1537" s="177"/>
      <c r="Y1537" s="177"/>
      <c r="Z1537" s="177"/>
      <c r="AA1537" s="177"/>
      <c r="AB1537" s="177"/>
      <c r="AC1537" s="177"/>
      <c r="AD1537" s="177"/>
      <c r="AE1537" s="177"/>
      <c r="AF1537" s="179"/>
      <c r="AG1537" s="179"/>
      <c r="AH1537" s="177"/>
      <c r="AI1537" s="177"/>
      <c r="AJ1537" s="177"/>
      <c r="AK1537" s="177"/>
      <c r="AL1537" s="177"/>
      <c r="AM1537" s="177"/>
      <c r="AN1537" s="177"/>
      <c r="AO1537" s="177"/>
      <c r="AP1537" s="177"/>
      <c r="AQ1537" s="177"/>
      <c r="AR1537" s="177"/>
      <c r="AS1537" s="177"/>
      <c r="AT1537" s="177"/>
      <c r="AU1537" s="177"/>
      <c r="AV1537" s="177"/>
      <c r="AW1537" s="177"/>
      <c r="AX1537" s="177"/>
      <c r="AY1537" s="177"/>
      <c r="AZ1537" s="177"/>
      <c r="BA1537" s="177"/>
      <c r="BB1537" s="177"/>
      <c r="BC1537" s="177"/>
      <c r="BD1537" s="177"/>
      <c r="BE1537" s="177"/>
      <c r="BF1537" s="177"/>
      <c r="BG1537" s="177"/>
      <c r="BH1537" s="177"/>
      <c r="BI1537" s="177"/>
      <c r="BJ1537" s="177"/>
      <c r="BK1537" s="177"/>
      <c r="BL1537" s="177"/>
      <c r="BM1537" s="177"/>
      <c r="BN1537" s="259"/>
      <c r="BO1537" s="245"/>
      <c r="BP1537" s="259"/>
      <c r="BQ1537" s="259"/>
      <c r="BR1537" s="65"/>
      <c r="BS1537" s="65"/>
      <c r="BT1537" s="268"/>
    </row>
    <row r="1538" spans="1:77" s="70" customFormat="1" ht="36.75" customHeight="1" x14ac:dyDescent="0.45">
      <c r="A1538" s="274"/>
      <c r="B1538" s="227"/>
      <c r="C1538" s="176"/>
      <c r="D1538" s="226" t="s">
        <v>10</v>
      </c>
      <c r="E1538" s="713" t="str">
        <f>IF(ROSTER!D$3="","",ROSTER!D$3)</f>
        <v/>
      </c>
      <c r="F1538" s="713"/>
      <c r="G1538" s="713"/>
      <c r="H1538" s="713"/>
      <c r="I1538" s="713"/>
      <c r="J1538" s="713"/>
      <c r="K1538" s="713"/>
      <c r="L1538" s="713"/>
      <c r="M1538" s="713"/>
      <c r="N1538" s="713"/>
      <c r="O1538" s="713"/>
      <c r="P1538" s="713"/>
      <c r="Q1538" s="713"/>
      <c r="R1538" s="713"/>
      <c r="S1538" s="713"/>
      <c r="T1538" s="713"/>
      <c r="U1538" s="713"/>
      <c r="V1538" s="713"/>
      <c r="W1538" s="713"/>
      <c r="X1538" s="713"/>
      <c r="Y1538" s="713"/>
      <c r="Z1538" s="713"/>
      <c r="AA1538" s="713"/>
      <c r="AB1538" s="713"/>
      <c r="AC1538" s="713"/>
      <c r="AD1538" s="180"/>
      <c r="AE1538" s="719" t="s">
        <v>11</v>
      </c>
      <c r="AF1538" s="719"/>
      <c r="AG1538" s="719"/>
      <c r="AH1538" s="719"/>
      <c r="AI1538" s="719"/>
      <c r="AJ1538" s="719"/>
      <c r="AK1538" s="719"/>
      <c r="AL1538" s="717"/>
      <c r="AM1538" s="717"/>
      <c r="AN1538" s="717"/>
      <c r="AO1538" s="717"/>
      <c r="AP1538" s="717"/>
      <c r="AQ1538" s="717"/>
      <c r="AR1538" s="717"/>
      <c r="AS1538" s="717"/>
      <c r="AT1538" s="717"/>
      <c r="AU1538" s="717"/>
      <c r="AV1538" s="717"/>
      <c r="AW1538" s="717"/>
      <c r="AX1538" s="717"/>
      <c r="AY1538" s="717"/>
      <c r="AZ1538" s="717"/>
      <c r="BA1538" s="717"/>
      <c r="BB1538" s="717"/>
      <c r="BC1538" s="717"/>
      <c r="BD1538" s="717"/>
      <c r="BE1538" s="717"/>
      <c r="BF1538" s="717"/>
      <c r="BG1538" s="717"/>
      <c r="BH1538" s="717"/>
      <c r="BI1538" s="717"/>
      <c r="BJ1538" s="717"/>
      <c r="BK1538" s="717"/>
      <c r="BL1538" s="717"/>
      <c r="BM1538" s="717"/>
      <c r="BN1538" s="259"/>
      <c r="BO1538" s="246" t="s">
        <v>130</v>
      </c>
      <c r="BP1538" s="259"/>
      <c r="BQ1538" s="259"/>
      <c r="BR1538" s="66"/>
      <c r="BS1538" s="66"/>
      <c r="BT1538" s="274"/>
    </row>
    <row r="1539" spans="1:77" ht="8.85" customHeight="1" x14ac:dyDescent="0.45">
      <c r="A1539" s="275"/>
      <c r="B1539" s="227"/>
      <c r="C1539" s="179" t="s">
        <v>38</v>
      </c>
      <c r="D1539" s="179"/>
      <c r="E1539" s="179"/>
      <c r="F1539" s="181"/>
      <c r="G1539" s="181"/>
      <c r="H1539" s="179"/>
      <c r="I1539" s="179"/>
      <c r="J1539" s="182"/>
      <c r="K1539" s="182"/>
      <c r="L1539" s="182"/>
      <c r="M1539" s="182"/>
      <c r="N1539" s="182"/>
      <c r="O1539" s="182"/>
      <c r="P1539" s="182"/>
      <c r="Q1539" s="182"/>
      <c r="R1539" s="182"/>
      <c r="S1539" s="182"/>
      <c r="T1539" s="182"/>
      <c r="U1539" s="182"/>
      <c r="V1539" s="182"/>
      <c r="W1539" s="182"/>
      <c r="X1539" s="182"/>
      <c r="Y1539" s="182"/>
      <c r="Z1539" s="182"/>
      <c r="AA1539" s="182"/>
      <c r="AB1539" s="182"/>
      <c r="AC1539" s="182"/>
      <c r="AD1539" s="182"/>
      <c r="AE1539" s="182"/>
      <c r="AF1539" s="182"/>
      <c r="AG1539" s="179"/>
      <c r="AH1539" s="183"/>
      <c r="AI1539" s="184"/>
      <c r="AJ1539" s="184"/>
      <c r="AK1539" s="184"/>
      <c r="AL1539" s="184"/>
      <c r="AM1539" s="184"/>
      <c r="AN1539" s="184"/>
      <c r="AO1539" s="185"/>
      <c r="AP1539" s="186"/>
      <c r="AQ1539" s="186"/>
      <c r="AR1539" s="186"/>
      <c r="AS1539" s="186"/>
      <c r="AT1539" s="186"/>
      <c r="AU1539" s="186"/>
      <c r="AV1539" s="186"/>
      <c r="AW1539" s="186"/>
      <c r="AX1539" s="186"/>
      <c r="AY1539" s="186"/>
      <c r="AZ1539" s="186"/>
      <c r="BA1539" s="186"/>
      <c r="BB1539" s="186"/>
      <c r="BC1539" s="186"/>
      <c r="BD1539" s="186"/>
      <c r="BE1539" s="186"/>
      <c r="BF1539" s="186"/>
      <c r="BG1539" s="186"/>
      <c r="BH1539" s="186"/>
      <c r="BI1539" s="186"/>
      <c r="BJ1539" s="186"/>
      <c r="BK1539" s="186"/>
      <c r="BL1539" s="186"/>
      <c r="BM1539" s="186"/>
      <c r="BN1539" s="186"/>
      <c r="BO1539" s="187"/>
      <c r="BP1539" s="187"/>
      <c r="BQ1539" s="187"/>
      <c r="BR1539" s="71"/>
      <c r="BS1539" s="71"/>
      <c r="BT1539" s="275"/>
    </row>
    <row r="1540" spans="1:77" s="70" customFormat="1" ht="40.5" x14ac:dyDescent="0.45">
      <c r="A1540" s="274"/>
      <c r="B1540" s="227"/>
      <c r="C1540" s="692" t="s">
        <v>37</v>
      </c>
      <c r="D1540" s="692"/>
      <c r="E1540" s="717"/>
      <c r="F1540" s="717"/>
      <c r="G1540" s="717"/>
      <c r="H1540" s="717"/>
      <c r="I1540" s="717"/>
      <c r="J1540" s="717"/>
      <c r="K1540" s="717"/>
      <c r="L1540" s="717"/>
      <c r="M1540" s="717"/>
      <c r="N1540" s="717"/>
      <c r="O1540" s="717"/>
      <c r="P1540" s="717"/>
      <c r="Q1540" s="717"/>
      <c r="R1540" s="717"/>
      <c r="S1540" s="717"/>
      <c r="T1540" s="717"/>
      <c r="U1540" s="717"/>
      <c r="V1540" s="717"/>
      <c r="W1540" s="717"/>
      <c r="X1540" s="717"/>
      <c r="Y1540" s="717"/>
      <c r="Z1540" s="717"/>
      <c r="AA1540" s="717"/>
      <c r="AB1540" s="717"/>
      <c r="AC1540" s="717"/>
      <c r="AD1540" s="180"/>
      <c r="AE1540" s="718" t="s">
        <v>21</v>
      </c>
      <c r="AF1540" s="718"/>
      <c r="AG1540" s="718"/>
      <c r="AH1540" s="718"/>
      <c r="AI1540" s="717"/>
      <c r="AJ1540" s="717"/>
      <c r="AK1540" s="717"/>
      <c r="AL1540" s="717"/>
      <c r="AM1540" s="717"/>
      <c r="AN1540" s="717"/>
      <c r="AO1540" s="717"/>
      <c r="AP1540" s="717"/>
      <c r="AQ1540" s="717"/>
      <c r="AR1540" s="717"/>
      <c r="AS1540" s="717"/>
      <c r="AT1540" s="717"/>
      <c r="AU1540" s="717"/>
      <c r="AV1540" s="717"/>
      <c r="AW1540" s="717"/>
      <c r="AX1540" s="717"/>
      <c r="AY1540" s="717"/>
      <c r="AZ1540" s="717"/>
      <c r="BA1540" s="716" t="s">
        <v>12</v>
      </c>
      <c r="BB1540" s="716"/>
      <c r="BC1540" s="716"/>
      <c r="BD1540" s="708"/>
      <c r="BE1540" s="708"/>
      <c r="BF1540" s="708"/>
      <c r="BG1540" s="708"/>
      <c r="BH1540" s="708"/>
      <c r="BI1540" s="708"/>
      <c r="BJ1540" s="708"/>
      <c r="BK1540" s="708"/>
      <c r="BL1540" s="708"/>
      <c r="BM1540" s="708"/>
      <c r="BN1540" s="188"/>
      <c r="BO1540" s="334"/>
      <c r="BP1540" s="189"/>
      <c r="BQ1540" s="189"/>
      <c r="BR1540" s="72">
        <f>IF(BD1540=0,0,1)</f>
        <v>0</v>
      </c>
      <c r="BS1540" s="73">
        <f>IF((BE1590+BI1590)&gt;(AO1590+AS1590),1,0)</f>
        <v>0</v>
      </c>
      <c r="BT1540" s="276"/>
    </row>
    <row r="1541" spans="1:77" ht="9.6" customHeight="1" x14ac:dyDescent="0.45">
      <c r="A1541" s="268"/>
      <c r="B1541" s="227"/>
      <c r="C1541" s="177"/>
      <c r="D1541" s="177"/>
      <c r="E1541" s="177"/>
      <c r="F1541" s="178"/>
      <c r="G1541" s="178"/>
      <c r="H1541" s="177"/>
      <c r="I1541" s="177"/>
      <c r="J1541" s="177"/>
      <c r="K1541" s="177"/>
      <c r="L1541" s="177"/>
      <c r="M1541" s="177"/>
      <c r="N1541" s="177"/>
      <c r="O1541" s="177"/>
      <c r="P1541" s="177"/>
      <c r="Q1541" s="177"/>
      <c r="R1541" s="177"/>
      <c r="S1541" s="177"/>
      <c r="T1541" s="177"/>
      <c r="U1541" s="177"/>
      <c r="V1541" s="177"/>
      <c r="W1541" s="177"/>
      <c r="X1541" s="177"/>
      <c r="Y1541" s="177"/>
      <c r="Z1541" s="177"/>
      <c r="AA1541" s="177"/>
      <c r="AB1541" s="177"/>
      <c r="AC1541" s="177"/>
      <c r="AD1541" s="177"/>
      <c r="AE1541" s="177"/>
      <c r="AF1541" s="179"/>
      <c r="AG1541" s="179"/>
      <c r="AH1541" s="177"/>
      <c r="AI1541" s="177"/>
      <c r="AJ1541" s="177"/>
      <c r="AK1541" s="177"/>
      <c r="AL1541" s="177"/>
      <c r="AM1541" s="177"/>
      <c r="AN1541" s="177"/>
      <c r="AO1541" s="177"/>
      <c r="AP1541" s="177"/>
      <c r="AQ1541" s="177"/>
      <c r="AR1541" s="177"/>
      <c r="AS1541" s="177"/>
      <c r="AT1541" s="177"/>
      <c r="AU1541" s="177"/>
      <c r="AV1541" s="177"/>
      <c r="AW1541" s="177"/>
      <c r="AX1541" s="177"/>
      <c r="AY1541" s="177"/>
      <c r="AZ1541" s="177"/>
      <c r="BA1541" s="177"/>
      <c r="BB1541" s="177"/>
      <c r="BC1541" s="177"/>
      <c r="BD1541" s="177"/>
      <c r="BE1541" s="177"/>
      <c r="BF1541" s="177"/>
      <c r="BG1541" s="177"/>
      <c r="BH1541" s="177"/>
      <c r="BI1541" s="177"/>
      <c r="BJ1541" s="177"/>
      <c r="BK1541" s="177"/>
      <c r="BL1541" s="177"/>
      <c r="BM1541" s="177"/>
      <c r="BN1541" s="177"/>
      <c r="BO1541" s="190"/>
      <c r="BP1541" s="190"/>
      <c r="BQ1541" s="190"/>
      <c r="BR1541" s="65"/>
      <c r="BS1541" s="65"/>
      <c r="BT1541" s="268"/>
    </row>
    <row r="1542" spans="1:77" ht="8.85" customHeight="1" thickBot="1" x14ac:dyDescent="0.5">
      <c r="A1542" s="268"/>
      <c r="B1542" s="228"/>
      <c r="C1542" s="191"/>
      <c r="D1542" s="191"/>
      <c r="E1542" s="191"/>
      <c r="F1542" s="192"/>
      <c r="G1542" s="192"/>
      <c r="H1542" s="191"/>
      <c r="I1542" s="191"/>
      <c r="J1542" s="191"/>
      <c r="K1542" s="191"/>
      <c r="L1542" s="191"/>
      <c r="M1542" s="191"/>
      <c r="N1542" s="191"/>
      <c r="O1542" s="191"/>
      <c r="P1542" s="191"/>
      <c r="Q1542" s="191"/>
      <c r="R1542" s="191"/>
      <c r="S1542" s="191"/>
      <c r="T1542" s="191"/>
      <c r="U1542" s="191"/>
      <c r="V1542" s="191"/>
      <c r="W1542" s="191"/>
      <c r="X1542" s="191"/>
      <c r="Y1542" s="191"/>
      <c r="Z1542" s="191"/>
      <c r="AA1542" s="191"/>
      <c r="AB1542" s="191"/>
      <c r="AC1542" s="191"/>
      <c r="AD1542" s="191"/>
      <c r="AE1542" s="191"/>
      <c r="AF1542" s="193"/>
      <c r="AG1542" s="193"/>
      <c r="AH1542" s="191"/>
      <c r="AI1542" s="191"/>
      <c r="AJ1542" s="191"/>
      <c r="AK1542" s="191"/>
      <c r="AL1542" s="191"/>
      <c r="AM1542" s="191"/>
      <c r="AN1542" s="191"/>
      <c r="AO1542" s="191"/>
      <c r="AP1542" s="191"/>
      <c r="AQ1542" s="191"/>
      <c r="AR1542" s="191"/>
      <c r="AS1542" s="191"/>
      <c r="AT1542" s="191"/>
      <c r="AU1542" s="191"/>
      <c r="AV1542" s="191"/>
      <c r="AW1542" s="191"/>
      <c r="AX1542" s="191"/>
      <c r="AY1542" s="191"/>
      <c r="AZ1542" s="191"/>
      <c r="BA1542" s="191"/>
      <c r="BB1542" s="191"/>
      <c r="BC1542" s="191"/>
      <c r="BD1542" s="191"/>
      <c r="BE1542" s="191"/>
      <c r="BF1542" s="191"/>
      <c r="BG1542" s="191"/>
      <c r="BH1542" s="191"/>
      <c r="BI1542" s="191"/>
      <c r="BJ1542" s="191"/>
      <c r="BK1542" s="191"/>
      <c r="BL1542" s="191"/>
      <c r="BM1542" s="191"/>
      <c r="BN1542" s="191"/>
      <c r="BO1542" s="194"/>
      <c r="BP1542" s="194"/>
      <c r="BQ1542" s="194"/>
      <c r="BR1542" s="65"/>
      <c r="BS1542" s="65"/>
      <c r="BT1542" s="268"/>
    </row>
    <row r="1543" spans="1:77" s="70" customFormat="1" ht="40.5" customHeight="1" thickTop="1" x14ac:dyDescent="0.4">
      <c r="A1543" s="276"/>
      <c r="B1543" s="684" t="s">
        <v>0</v>
      </c>
      <c r="C1543" s="686" t="s">
        <v>1</v>
      </c>
      <c r="D1543" s="687"/>
      <c r="E1543" s="339" t="s">
        <v>28</v>
      </c>
      <c r="F1543" s="665" t="s">
        <v>93</v>
      </c>
      <c r="G1543" s="665" t="s">
        <v>94</v>
      </c>
      <c r="H1543" s="726" t="s">
        <v>40</v>
      </c>
      <c r="I1543" s="727"/>
      <c r="J1543" s="595" t="s">
        <v>7</v>
      </c>
      <c r="K1543" s="595"/>
      <c r="L1543" s="595"/>
      <c r="M1543" s="595"/>
      <c r="N1543" s="595"/>
      <c r="O1543" s="595"/>
      <c r="P1543" s="595" t="s">
        <v>2</v>
      </c>
      <c r="Q1543" s="595"/>
      <c r="R1543" s="595"/>
      <c r="S1543" s="595"/>
      <c r="T1543" s="595"/>
      <c r="U1543" s="595"/>
      <c r="V1543" s="696" t="s">
        <v>34</v>
      </c>
      <c r="W1543" s="697"/>
      <c r="X1543" s="696" t="s">
        <v>35</v>
      </c>
      <c r="Y1543" s="697"/>
      <c r="Z1543" s="696" t="s">
        <v>43</v>
      </c>
      <c r="AA1543" s="697"/>
      <c r="AB1543" s="595" t="s">
        <v>6</v>
      </c>
      <c r="AC1543" s="595"/>
      <c r="AD1543" s="595"/>
      <c r="AE1543" s="595"/>
      <c r="AF1543" s="595"/>
      <c r="AG1543" s="595"/>
      <c r="AH1543" s="595" t="s">
        <v>63</v>
      </c>
      <c r="AI1543" s="595"/>
      <c r="AJ1543" s="595"/>
      <c r="AK1543" s="595"/>
      <c r="AL1543" s="595"/>
      <c r="AM1543" s="595"/>
      <c r="AN1543" s="595" t="s">
        <v>64</v>
      </c>
      <c r="AO1543" s="595"/>
      <c r="AP1543" s="595"/>
      <c r="AQ1543" s="595"/>
      <c r="AR1543" s="595"/>
      <c r="AS1543" s="595"/>
      <c r="AT1543" s="595" t="s">
        <v>65</v>
      </c>
      <c r="AU1543" s="595"/>
      <c r="AV1543" s="595"/>
      <c r="AW1543" s="595"/>
      <c r="AX1543" s="595"/>
      <c r="AY1543" s="597"/>
      <c r="AZ1543" s="595" t="s">
        <v>4</v>
      </c>
      <c r="BA1543" s="595"/>
      <c r="BB1543" s="595"/>
      <c r="BC1543" s="595"/>
      <c r="BD1543" s="595"/>
      <c r="BE1543" s="595"/>
      <c r="BF1543" s="595" t="s">
        <v>66</v>
      </c>
      <c r="BG1543" s="595"/>
      <c r="BH1543" s="595"/>
      <c r="BI1543" s="595"/>
      <c r="BJ1543" s="595"/>
      <c r="BK1543" s="596"/>
      <c r="BL1543" s="651" t="s">
        <v>25</v>
      </c>
      <c r="BM1543" s="652"/>
      <c r="BN1543" s="653"/>
      <c r="BO1543" s="598" t="s">
        <v>100</v>
      </c>
      <c r="BP1543" s="598" t="s">
        <v>81</v>
      </c>
      <c r="BQ1543" s="598" t="s">
        <v>82</v>
      </c>
      <c r="BR1543" s="74"/>
      <c r="BS1543" s="74"/>
      <c r="BT1543" s="276"/>
    </row>
    <row r="1544" spans="1:77" s="70" customFormat="1" ht="41.25" customHeight="1" x14ac:dyDescent="0.7">
      <c r="A1544" s="276"/>
      <c r="B1544" s="685"/>
      <c r="C1544" s="688"/>
      <c r="D1544" s="689"/>
      <c r="E1544" s="221" t="s">
        <v>95</v>
      </c>
      <c r="F1544" s="666"/>
      <c r="G1544" s="666"/>
      <c r="H1544" s="728"/>
      <c r="I1544" s="729"/>
      <c r="J1544" s="645" t="s">
        <v>17</v>
      </c>
      <c r="K1544" s="646"/>
      <c r="L1544" s="641" t="s">
        <v>18</v>
      </c>
      <c r="M1544" s="642"/>
      <c r="N1544" s="657" t="s">
        <v>19</v>
      </c>
      <c r="O1544" s="658" t="s">
        <v>8</v>
      </c>
      <c r="P1544" s="645" t="s">
        <v>26</v>
      </c>
      <c r="Q1544" s="646"/>
      <c r="R1544" s="641" t="s">
        <v>24</v>
      </c>
      <c r="S1544" s="642"/>
      <c r="T1544" s="657" t="s">
        <v>19</v>
      </c>
      <c r="U1544" s="658"/>
      <c r="V1544" s="698"/>
      <c r="W1544" s="699"/>
      <c r="X1544" s="698"/>
      <c r="Y1544" s="699"/>
      <c r="Z1544" s="698"/>
      <c r="AA1544" s="699"/>
      <c r="AB1544" s="645" t="s">
        <v>47</v>
      </c>
      <c r="AC1544" s="646"/>
      <c r="AD1544" s="641" t="s">
        <v>23</v>
      </c>
      <c r="AE1544" s="642" t="s">
        <v>3</v>
      </c>
      <c r="AF1544" s="643" t="s">
        <v>5</v>
      </c>
      <c r="AG1544" s="644"/>
      <c r="AH1544" s="645" t="s">
        <v>47</v>
      </c>
      <c r="AI1544" s="646"/>
      <c r="AJ1544" s="641" t="s">
        <v>23</v>
      </c>
      <c r="AK1544" s="642" t="s">
        <v>3</v>
      </c>
      <c r="AL1544" s="643" t="s">
        <v>5</v>
      </c>
      <c r="AM1544" s="644"/>
      <c r="AN1544" s="645" t="s">
        <v>47</v>
      </c>
      <c r="AO1544" s="646"/>
      <c r="AP1544" s="641" t="s">
        <v>23</v>
      </c>
      <c r="AQ1544" s="642" t="s">
        <v>3</v>
      </c>
      <c r="AR1544" s="643" t="s">
        <v>5</v>
      </c>
      <c r="AS1544" s="644"/>
      <c r="AT1544" s="645" t="s">
        <v>47</v>
      </c>
      <c r="AU1544" s="646"/>
      <c r="AV1544" s="641" t="s">
        <v>23</v>
      </c>
      <c r="AW1544" s="642" t="s">
        <v>3</v>
      </c>
      <c r="AX1544" s="643" t="s">
        <v>5</v>
      </c>
      <c r="AY1544" s="720"/>
      <c r="AZ1544" s="645" t="s">
        <v>47</v>
      </c>
      <c r="BA1544" s="646"/>
      <c r="BB1544" s="641" t="s">
        <v>23</v>
      </c>
      <c r="BC1544" s="642" t="s">
        <v>3</v>
      </c>
      <c r="BD1544" s="643" t="s">
        <v>5</v>
      </c>
      <c r="BE1544" s="644"/>
      <c r="BF1544" s="645" t="s">
        <v>47</v>
      </c>
      <c r="BG1544" s="646"/>
      <c r="BH1544" s="641" t="s">
        <v>23</v>
      </c>
      <c r="BI1544" s="642" t="s">
        <v>3</v>
      </c>
      <c r="BJ1544" s="643" t="s">
        <v>5</v>
      </c>
      <c r="BK1544" s="644"/>
      <c r="BL1544" s="654"/>
      <c r="BM1544" s="655"/>
      <c r="BN1544" s="656"/>
      <c r="BO1544" s="599"/>
      <c r="BP1544" s="599"/>
      <c r="BQ1544" s="599"/>
      <c r="BR1544" s="74"/>
      <c r="BS1544" s="74"/>
      <c r="BT1544" s="276"/>
      <c r="BY1544" s="307"/>
    </row>
    <row r="1545" spans="1:77" ht="23.85" customHeight="1" x14ac:dyDescent="0.35">
      <c r="A1545" s="277"/>
      <c r="B1545" s="678" t="str">
        <f>IF(ROSTER!B$8="","",ROSTER!B$8)</f>
        <v/>
      </c>
      <c r="C1545" s="669" t="str">
        <f>IF(ROSTER!C$8="","",ROSTER!C$8)</f>
        <v/>
      </c>
      <c r="D1545" s="670"/>
      <c r="E1545" s="667"/>
      <c r="F1545" s="680">
        <f>IF(E1545="y",1,IF(E1545="S",1,0))</f>
        <v>0</v>
      </c>
      <c r="G1545" s="663">
        <f>IF(E1545="S",1,0)</f>
        <v>0</v>
      </c>
      <c r="H1545" s="583"/>
      <c r="I1545" s="584"/>
      <c r="J1545" s="569"/>
      <c r="K1545" s="570"/>
      <c r="L1545" s="573"/>
      <c r="M1545" s="574"/>
      <c r="N1545" s="579">
        <f>L1545+J1545</f>
        <v>0</v>
      </c>
      <c r="O1545" s="580"/>
      <c r="P1545" s="569"/>
      <c r="Q1545" s="570"/>
      <c r="R1545" s="573"/>
      <c r="S1545" s="574"/>
      <c r="T1545" s="579">
        <f>R1545-P1545</f>
        <v>0</v>
      </c>
      <c r="U1545" s="580"/>
      <c r="V1545" s="583"/>
      <c r="W1545" s="584"/>
      <c r="X1545" s="569"/>
      <c r="Y1545" s="584"/>
      <c r="Z1545" s="569"/>
      <c r="AA1545" s="584"/>
      <c r="AB1545" s="569"/>
      <c r="AC1545" s="570"/>
      <c r="AD1545" s="573"/>
      <c r="AE1545" s="574"/>
      <c r="AF1545" s="557">
        <f>IF(AB1545=0,0,(AD1545/AB1545)*100)</f>
        <v>0</v>
      </c>
      <c r="AG1545" s="558"/>
      <c r="AH1545" s="569"/>
      <c r="AI1545" s="570"/>
      <c r="AJ1545" s="573"/>
      <c r="AK1545" s="574"/>
      <c r="AL1545" s="557">
        <f>IF(AH1545=0,0,(AJ1545/AH1545)*100)</f>
        <v>0</v>
      </c>
      <c r="AM1545" s="558"/>
      <c r="AN1545" s="569"/>
      <c r="AO1545" s="570"/>
      <c r="AP1545" s="573"/>
      <c r="AQ1545" s="574"/>
      <c r="AR1545" s="557">
        <f>IF(AN1545=0,0,(AP1545/AN1545)*100)</f>
        <v>0</v>
      </c>
      <c r="AS1545" s="558"/>
      <c r="AT1545" s="561">
        <f>AB1545+AH1545+AN1545</f>
        <v>0</v>
      </c>
      <c r="AU1545" s="562"/>
      <c r="AV1545" s="565">
        <f>AD1545+AJ1545+AP1545</f>
        <v>0</v>
      </c>
      <c r="AW1545" s="566"/>
      <c r="AX1545" s="557">
        <f>IF(AT1545=0,0,(AV1545/AT1545)*100)</f>
        <v>0</v>
      </c>
      <c r="AY1545" s="558"/>
      <c r="AZ1545" s="569"/>
      <c r="BA1545" s="570"/>
      <c r="BB1545" s="573"/>
      <c r="BC1545" s="574"/>
      <c r="BD1545" s="557">
        <f>IF(AZ1545=0,0,(BB1545/AZ1545)*100)</f>
        <v>0</v>
      </c>
      <c r="BE1545" s="558"/>
      <c r="BF1545" s="561">
        <f>AT1545+AZ1545</f>
        <v>0</v>
      </c>
      <c r="BG1545" s="562"/>
      <c r="BH1545" s="565">
        <f>AV1545+BB1545</f>
        <v>0</v>
      </c>
      <c r="BI1545" s="566"/>
      <c r="BJ1545" s="557">
        <f>IF(BF1545=0,0,(BH1545/BF1545)*100)</f>
        <v>0</v>
      </c>
      <c r="BK1545" s="558"/>
      <c r="BL1545" s="602">
        <f>(AD1545*2)+(AJ1545*2)+(AP1545*3)+BB1545</f>
        <v>0</v>
      </c>
      <c r="BM1545" s="603"/>
      <c r="BN1545" s="604"/>
      <c r="BO1545" s="587">
        <f>IF(BQ1545=0,0,50*BP1545/BQ1545)</f>
        <v>0</v>
      </c>
      <c r="BP1545" s="555">
        <f>(BL1545*BS$1545)+(N1545*BS$1546)+(X1545*BS$1547)+(R1545*BS$1548)+(V1545*BS$1549)+(Z1545*BS$1550)</f>
        <v>0</v>
      </c>
      <c r="BQ1545" s="555">
        <f>((AZ1545-BB1545)*BS$1552)+((AT1545-AV1545)*BS$1551)+(H1545*BS$1553)+(P1545*BS$1554)</f>
        <v>0</v>
      </c>
      <c r="BR1545" s="75" t="s">
        <v>70</v>
      </c>
      <c r="BS1545" s="76">
        <f>IF(BO1540="B",'VALUE POINTS'!L$10,IF('GAME STATS'!BO1540="C",'VALUE POINTS'!M$10,'VALUE POINTS'!K$10))</f>
        <v>1</v>
      </c>
      <c r="BT1545" s="280"/>
    </row>
    <row r="1546" spans="1:77" ht="23.85" customHeight="1" x14ac:dyDescent="0.35">
      <c r="A1546" s="277"/>
      <c r="B1546" s="679"/>
      <c r="C1546" s="690" t="str">
        <f>IF(ROSTER!D$8="","",ROSTER!D$8)</f>
        <v/>
      </c>
      <c r="D1546" s="691"/>
      <c r="E1546" s="668"/>
      <c r="F1546" s="681"/>
      <c r="G1546" s="664"/>
      <c r="H1546" s="585"/>
      <c r="I1546" s="586"/>
      <c r="J1546" s="571"/>
      <c r="K1546" s="572"/>
      <c r="L1546" s="575"/>
      <c r="M1546" s="576"/>
      <c r="N1546" s="581" t="s">
        <v>16</v>
      </c>
      <c r="O1546" s="582"/>
      <c r="P1546" s="571"/>
      <c r="Q1546" s="572"/>
      <c r="R1546" s="575"/>
      <c r="S1546" s="576"/>
      <c r="T1546" s="581" t="s">
        <v>16</v>
      </c>
      <c r="U1546" s="582"/>
      <c r="V1546" s="585"/>
      <c r="W1546" s="586"/>
      <c r="X1546" s="571"/>
      <c r="Y1546" s="586"/>
      <c r="Z1546" s="571"/>
      <c r="AA1546" s="586"/>
      <c r="AB1546" s="571"/>
      <c r="AC1546" s="572"/>
      <c r="AD1546" s="575"/>
      <c r="AE1546" s="576"/>
      <c r="AF1546" s="577"/>
      <c r="AG1546" s="578"/>
      <c r="AH1546" s="571"/>
      <c r="AI1546" s="572"/>
      <c r="AJ1546" s="575"/>
      <c r="AK1546" s="576"/>
      <c r="AL1546" s="577"/>
      <c r="AM1546" s="578"/>
      <c r="AN1546" s="571"/>
      <c r="AO1546" s="572"/>
      <c r="AP1546" s="575"/>
      <c r="AQ1546" s="576"/>
      <c r="AR1546" s="577"/>
      <c r="AS1546" s="578"/>
      <c r="AT1546" s="627"/>
      <c r="AU1546" s="628"/>
      <c r="AV1546" s="629"/>
      <c r="AW1546" s="630"/>
      <c r="AX1546" s="577"/>
      <c r="AY1546" s="578"/>
      <c r="AZ1546" s="571"/>
      <c r="BA1546" s="572"/>
      <c r="BB1546" s="575"/>
      <c r="BC1546" s="576"/>
      <c r="BD1546" s="577"/>
      <c r="BE1546" s="578"/>
      <c r="BF1546" s="627"/>
      <c r="BG1546" s="628"/>
      <c r="BH1546" s="629"/>
      <c r="BI1546" s="630"/>
      <c r="BJ1546" s="577"/>
      <c r="BK1546" s="578"/>
      <c r="BL1546" s="605"/>
      <c r="BM1546" s="606"/>
      <c r="BN1546" s="607"/>
      <c r="BO1546" s="588"/>
      <c r="BP1546" s="556"/>
      <c r="BQ1546" s="556"/>
      <c r="BR1546" s="75" t="s">
        <v>71</v>
      </c>
      <c r="BS1546" s="76">
        <f>IF(BO1540="B",'VALUE POINTS'!L$11,IF('GAME STATS'!BO1540="C",'VALUE POINTS'!M$11,'VALUE POINTS'!K$11))</f>
        <v>1</v>
      </c>
      <c r="BT1546" s="280"/>
    </row>
    <row r="1547" spans="1:77" ht="21.75" customHeight="1" x14ac:dyDescent="0.4">
      <c r="A1547" s="268"/>
      <c r="B1547" s="678" t="str">
        <f>IF(ROSTER!B$10="","",ROSTER!B$10)</f>
        <v/>
      </c>
      <c r="C1547" s="669" t="str">
        <f>IF(ROSTER!C$10="","",ROSTER!C$10)</f>
        <v/>
      </c>
      <c r="D1547" s="670"/>
      <c r="E1547" s="667"/>
      <c r="F1547" s="680">
        <f>IF(E1547="y",1,IF(E1547="S",1,0))</f>
        <v>0</v>
      </c>
      <c r="G1547" s="663">
        <f>IF(E1547="S",1,0)</f>
        <v>0</v>
      </c>
      <c r="H1547" s="583"/>
      <c r="I1547" s="584"/>
      <c r="J1547" s="569"/>
      <c r="K1547" s="570"/>
      <c r="L1547" s="573"/>
      <c r="M1547" s="574"/>
      <c r="N1547" s="579">
        <f>L1547+J1547</f>
        <v>0</v>
      </c>
      <c r="O1547" s="580"/>
      <c r="P1547" s="569"/>
      <c r="Q1547" s="570"/>
      <c r="R1547" s="573"/>
      <c r="S1547" s="574"/>
      <c r="T1547" s="579">
        <f>R1547-P1547</f>
        <v>0</v>
      </c>
      <c r="U1547" s="580"/>
      <c r="V1547" s="583"/>
      <c r="W1547" s="584"/>
      <c r="X1547" s="569"/>
      <c r="Y1547" s="584"/>
      <c r="Z1547" s="569"/>
      <c r="AA1547" s="584"/>
      <c r="AB1547" s="569"/>
      <c r="AC1547" s="570"/>
      <c r="AD1547" s="573"/>
      <c r="AE1547" s="574"/>
      <c r="AF1547" s="557">
        <f>IF(AB1547=0,0,(AD1547/AB1547)*100)</f>
        <v>0</v>
      </c>
      <c r="AG1547" s="558"/>
      <c r="AH1547" s="569"/>
      <c r="AI1547" s="570"/>
      <c r="AJ1547" s="573"/>
      <c r="AK1547" s="574"/>
      <c r="AL1547" s="557">
        <f>IF(AH1547=0,0,(AJ1547/AH1547)*100)</f>
        <v>0</v>
      </c>
      <c r="AM1547" s="558"/>
      <c r="AN1547" s="569"/>
      <c r="AO1547" s="570"/>
      <c r="AP1547" s="573"/>
      <c r="AQ1547" s="574"/>
      <c r="AR1547" s="557">
        <f>IF(AN1547=0,0,(AP1547/AN1547)*100)</f>
        <v>0</v>
      </c>
      <c r="AS1547" s="558"/>
      <c r="AT1547" s="561">
        <f>AB1547+AH1547+AN1547</f>
        <v>0</v>
      </c>
      <c r="AU1547" s="562"/>
      <c r="AV1547" s="565">
        <f>AD1547+AJ1547+AP1547</f>
        <v>0</v>
      </c>
      <c r="AW1547" s="566"/>
      <c r="AX1547" s="557">
        <f>IF(AT1547=0,0,(AV1547/AT1547)*100)</f>
        <v>0</v>
      </c>
      <c r="AY1547" s="558"/>
      <c r="AZ1547" s="569"/>
      <c r="BA1547" s="570"/>
      <c r="BB1547" s="573"/>
      <c r="BC1547" s="574"/>
      <c r="BD1547" s="557">
        <f>IF(AZ1547=0,0,(BB1547/AZ1547)*100)</f>
        <v>0</v>
      </c>
      <c r="BE1547" s="558"/>
      <c r="BF1547" s="561">
        <f>AT1547+AZ1547</f>
        <v>0</v>
      </c>
      <c r="BG1547" s="562"/>
      <c r="BH1547" s="565">
        <f>AV1547+BB1547</f>
        <v>0</v>
      </c>
      <c r="BI1547" s="566"/>
      <c r="BJ1547" s="557">
        <f>IF(BF1547=0,0,(BH1547/BF1547)*100)</f>
        <v>0</v>
      </c>
      <c r="BK1547" s="558"/>
      <c r="BL1547" s="602">
        <f>(AD1547*2)+(AJ1547*2)+(AP1547*3)+BB1547</f>
        <v>0</v>
      </c>
      <c r="BM1547" s="603"/>
      <c r="BN1547" s="604"/>
      <c r="BO1547" s="587">
        <f>IF(BQ1547=0,0,50*BP1547/BQ1547)</f>
        <v>0</v>
      </c>
      <c r="BP1547" s="555">
        <f t="shared" ref="BP1547" si="1458">(BL1547*BS$1545)+(N1547*BS$1546)+(X1547*BS$1547)+(R1547*BS$1548)+(V1547*BS$1549)+(Z1547*BS$1550)</f>
        <v>0</v>
      </c>
      <c r="BQ1547" s="555">
        <f t="shared" ref="BQ1547" si="1459">((AZ1547-BB1547)*BS$1552)+((AT1547-AV1547)*BS$1551)+(H1547*BS$1553)+(P1547*BS$1554)</f>
        <v>0</v>
      </c>
      <c r="BR1547" s="75" t="s">
        <v>72</v>
      </c>
      <c r="BS1547" s="76">
        <f>IF(BO1540="B",'VALUE POINTS'!L$12,IF('GAME STATS'!BO1540="C",'VALUE POINTS'!M$12,'VALUE POINTS'!K$12))</f>
        <v>2</v>
      </c>
      <c r="BT1547" s="280"/>
      <c r="BY1547" s="70"/>
    </row>
    <row r="1548" spans="1:77" ht="21.75" customHeight="1" x14ac:dyDescent="0.35">
      <c r="A1548" s="268"/>
      <c r="B1548" s="679"/>
      <c r="C1548" s="690" t="str">
        <f>IF(ROSTER!D$10="","",ROSTER!D$10)</f>
        <v/>
      </c>
      <c r="D1548" s="691"/>
      <c r="E1548" s="668"/>
      <c r="F1548" s="681"/>
      <c r="G1548" s="664"/>
      <c r="H1548" s="585"/>
      <c r="I1548" s="586"/>
      <c r="J1548" s="571"/>
      <c r="K1548" s="572"/>
      <c r="L1548" s="575"/>
      <c r="M1548" s="576"/>
      <c r="N1548" s="581" t="s">
        <v>16</v>
      </c>
      <c r="O1548" s="582"/>
      <c r="P1548" s="571"/>
      <c r="Q1548" s="572"/>
      <c r="R1548" s="575"/>
      <c r="S1548" s="576"/>
      <c r="T1548" s="581" t="s">
        <v>16</v>
      </c>
      <c r="U1548" s="582"/>
      <c r="V1548" s="585"/>
      <c r="W1548" s="586"/>
      <c r="X1548" s="571"/>
      <c r="Y1548" s="586"/>
      <c r="Z1548" s="571"/>
      <c r="AA1548" s="586"/>
      <c r="AB1548" s="571"/>
      <c r="AC1548" s="572"/>
      <c r="AD1548" s="575"/>
      <c r="AE1548" s="576"/>
      <c r="AF1548" s="577"/>
      <c r="AG1548" s="578"/>
      <c r="AH1548" s="571"/>
      <c r="AI1548" s="572"/>
      <c r="AJ1548" s="575"/>
      <c r="AK1548" s="576"/>
      <c r="AL1548" s="577"/>
      <c r="AM1548" s="578"/>
      <c r="AN1548" s="571"/>
      <c r="AO1548" s="572"/>
      <c r="AP1548" s="575"/>
      <c r="AQ1548" s="576"/>
      <c r="AR1548" s="577"/>
      <c r="AS1548" s="578"/>
      <c r="AT1548" s="627"/>
      <c r="AU1548" s="628"/>
      <c r="AV1548" s="629"/>
      <c r="AW1548" s="630"/>
      <c r="AX1548" s="577"/>
      <c r="AY1548" s="578"/>
      <c r="AZ1548" s="571"/>
      <c r="BA1548" s="572"/>
      <c r="BB1548" s="575"/>
      <c r="BC1548" s="576"/>
      <c r="BD1548" s="577"/>
      <c r="BE1548" s="578"/>
      <c r="BF1548" s="627"/>
      <c r="BG1548" s="628"/>
      <c r="BH1548" s="629"/>
      <c r="BI1548" s="630"/>
      <c r="BJ1548" s="577"/>
      <c r="BK1548" s="578"/>
      <c r="BL1548" s="605"/>
      <c r="BM1548" s="606"/>
      <c r="BN1548" s="607"/>
      <c r="BO1548" s="588"/>
      <c r="BP1548" s="556"/>
      <c r="BQ1548" s="556"/>
      <c r="BR1548" s="75" t="s">
        <v>73</v>
      </c>
      <c r="BS1548" s="76">
        <f>IF(BO1540="B",'VALUE POINTS'!L$13,IF('GAME STATS'!BO1540="C",'VALUE POINTS'!M$13,'VALUE POINTS'!K$13))</f>
        <v>2</v>
      </c>
      <c r="BT1548" s="280"/>
    </row>
    <row r="1549" spans="1:77" ht="21.75" customHeight="1" x14ac:dyDescent="0.35">
      <c r="A1549" s="268"/>
      <c r="B1549" s="678" t="str">
        <f>IF(ROSTER!B$12="","",ROSTER!B$12)</f>
        <v/>
      </c>
      <c r="C1549" s="669" t="str">
        <f>IF(ROSTER!C$12="","",ROSTER!C$12)</f>
        <v/>
      </c>
      <c r="D1549" s="670"/>
      <c r="E1549" s="667"/>
      <c r="F1549" s="680">
        <f>IF(E1549="y",1,IF(E1549="S",1,0))</f>
        <v>0</v>
      </c>
      <c r="G1549" s="663">
        <f>IF(E1549="S",1,0)</f>
        <v>0</v>
      </c>
      <c r="H1549" s="583"/>
      <c r="I1549" s="584"/>
      <c r="J1549" s="569"/>
      <c r="K1549" s="570"/>
      <c r="L1549" s="573"/>
      <c r="M1549" s="574"/>
      <c r="N1549" s="579">
        <f>L1549+J1549</f>
        <v>0</v>
      </c>
      <c r="O1549" s="580"/>
      <c r="P1549" s="569"/>
      <c r="Q1549" s="570"/>
      <c r="R1549" s="573"/>
      <c r="S1549" s="574"/>
      <c r="T1549" s="579">
        <f>R1549-P1549</f>
        <v>0</v>
      </c>
      <c r="U1549" s="580"/>
      <c r="V1549" s="583"/>
      <c r="W1549" s="584"/>
      <c r="X1549" s="569"/>
      <c r="Y1549" s="584"/>
      <c r="Z1549" s="569"/>
      <c r="AA1549" s="584"/>
      <c r="AB1549" s="569"/>
      <c r="AC1549" s="570"/>
      <c r="AD1549" s="573"/>
      <c r="AE1549" s="574"/>
      <c r="AF1549" s="557">
        <f>IF(AB1549=0,0,(AD1549/AB1549)*100)</f>
        <v>0</v>
      </c>
      <c r="AG1549" s="558"/>
      <c r="AH1549" s="569"/>
      <c r="AI1549" s="570"/>
      <c r="AJ1549" s="573"/>
      <c r="AK1549" s="574"/>
      <c r="AL1549" s="557">
        <f>IF(AH1549=0,0,(AJ1549/AH1549)*100)</f>
        <v>0</v>
      </c>
      <c r="AM1549" s="558"/>
      <c r="AN1549" s="569"/>
      <c r="AO1549" s="570"/>
      <c r="AP1549" s="573"/>
      <c r="AQ1549" s="574"/>
      <c r="AR1549" s="557">
        <f>IF(AN1549=0,0,(AP1549/AN1549)*100)</f>
        <v>0</v>
      </c>
      <c r="AS1549" s="558"/>
      <c r="AT1549" s="561">
        <f>AB1549+AH1549+AN1549</f>
        <v>0</v>
      </c>
      <c r="AU1549" s="562"/>
      <c r="AV1549" s="565">
        <f>AD1549+AJ1549+AP1549</f>
        <v>0</v>
      </c>
      <c r="AW1549" s="566"/>
      <c r="AX1549" s="557">
        <f>IF(AT1549=0,0,(AV1549/AT1549)*100)</f>
        <v>0</v>
      </c>
      <c r="AY1549" s="558"/>
      <c r="AZ1549" s="569"/>
      <c r="BA1549" s="570"/>
      <c r="BB1549" s="573"/>
      <c r="BC1549" s="574"/>
      <c r="BD1549" s="557">
        <f>IF(AZ1549=0,0,(BB1549/AZ1549)*100)</f>
        <v>0</v>
      </c>
      <c r="BE1549" s="558"/>
      <c r="BF1549" s="561">
        <f>AT1549+AZ1549</f>
        <v>0</v>
      </c>
      <c r="BG1549" s="562"/>
      <c r="BH1549" s="565">
        <f>AV1549+BB1549</f>
        <v>0</v>
      </c>
      <c r="BI1549" s="566"/>
      <c r="BJ1549" s="557">
        <f>IF(BF1549=0,0,(BH1549/BF1549)*100)</f>
        <v>0</v>
      </c>
      <c r="BK1549" s="558"/>
      <c r="BL1549" s="602">
        <f>(AD1549*2)+(AJ1549*2)+(AP1549*3)+BB1549</f>
        <v>0</v>
      </c>
      <c r="BM1549" s="603"/>
      <c r="BN1549" s="604"/>
      <c r="BO1549" s="587">
        <f t="shared" ref="BO1549" si="1460">IF(BQ1549=0,0,50*BP1549/BQ1549)</f>
        <v>0</v>
      </c>
      <c r="BP1549" s="555">
        <f t="shared" ref="BP1549" si="1461">(BL1549*BS$1545)+(N1549*BS$1546)+(X1549*BS$1547)+(R1549*BS$1548)+(V1549*BS$1549)+(Z1549*BS$1550)</f>
        <v>0</v>
      </c>
      <c r="BQ1549" s="555">
        <f t="shared" ref="BQ1549" si="1462">((AZ1549-BB1549)*BS$1552)+((AT1549-AV1549)*BS$1551)+(H1549*BS$1553)+(P1549*BS$1554)</f>
        <v>0</v>
      </c>
      <c r="BR1549" s="75" t="s">
        <v>74</v>
      </c>
      <c r="BS1549" s="76">
        <f>IF(BO1540="B",'VALUE POINTS'!L$14,IF('GAME STATS'!BO1540="C",'VALUE POINTS'!M$14,'VALUE POINTS'!K$14))</f>
        <v>2</v>
      </c>
      <c r="BT1549" s="280"/>
    </row>
    <row r="1550" spans="1:77" ht="21.75" customHeight="1" x14ac:dyDescent="0.4">
      <c r="A1550" s="268"/>
      <c r="B1550" s="679"/>
      <c r="C1550" s="690" t="str">
        <f>IF(ROSTER!D$12="","",ROSTER!D$12)</f>
        <v/>
      </c>
      <c r="D1550" s="691"/>
      <c r="E1550" s="668"/>
      <c r="F1550" s="681"/>
      <c r="G1550" s="664"/>
      <c r="H1550" s="585"/>
      <c r="I1550" s="586"/>
      <c r="J1550" s="571"/>
      <c r="K1550" s="572"/>
      <c r="L1550" s="575"/>
      <c r="M1550" s="576"/>
      <c r="N1550" s="581" t="s">
        <v>16</v>
      </c>
      <c r="O1550" s="582"/>
      <c r="P1550" s="571"/>
      <c r="Q1550" s="572"/>
      <c r="R1550" s="575"/>
      <c r="S1550" s="576"/>
      <c r="T1550" s="581" t="s">
        <v>16</v>
      </c>
      <c r="U1550" s="582"/>
      <c r="V1550" s="585"/>
      <c r="W1550" s="586"/>
      <c r="X1550" s="571"/>
      <c r="Y1550" s="586"/>
      <c r="Z1550" s="571"/>
      <c r="AA1550" s="586"/>
      <c r="AB1550" s="571"/>
      <c r="AC1550" s="572"/>
      <c r="AD1550" s="575"/>
      <c r="AE1550" s="576"/>
      <c r="AF1550" s="577"/>
      <c r="AG1550" s="578"/>
      <c r="AH1550" s="571"/>
      <c r="AI1550" s="572"/>
      <c r="AJ1550" s="575"/>
      <c r="AK1550" s="576"/>
      <c r="AL1550" s="577"/>
      <c r="AM1550" s="578"/>
      <c r="AN1550" s="571"/>
      <c r="AO1550" s="572"/>
      <c r="AP1550" s="575"/>
      <c r="AQ1550" s="576"/>
      <c r="AR1550" s="577"/>
      <c r="AS1550" s="578"/>
      <c r="AT1550" s="627"/>
      <c r="AU1550" s="628"/>
      <c r="AV1550" s="629"/>
      <c r="AW1550" s="630"/>
      <c r="AX1550" s="577"/>
      <c r="AY1550" s="578"/>
      <c r="AZ1550" s="571"/>
      <c r="BA1550" s="572"/>
      <c r="BB1550" s="575"/>
      <c r="BC1550" s="576"/>
      <c r="BD1550" s="577"/>
      <c r="BE1550" s="578"/>
      <c r="BF1550" s="627"/>
      <c r="BG1550" s="628"/>
      <c r="BH1550" s="629"/>
      <c r="BI1550" s="630"/>
      <c r="BJ1550" s="577"/>
      <c r="BK1550" s="578"/>
      <c r="BL1550" s="605"/>
      <c r="BM1550" s="606"/>
      <c r="BN1550" s="607"/>
      <c r="BO1550" s="588"/>
      <c r="BP1550" s="556"/>
      <c r="BQ1550" s="556"/>
      <c r="BR1550" s="75" t="s">
        <v>75</v>
      </c>
      <c r="BS1550" s="76">
        <f>IF(BO1540="B",'VALUE POINTS'!L$15,IF('GAME STATS'!BO1540="C",'VALUE POINTS'!M$15,'VALUE POINTS'!K$15))</f>
        <v>2</v>
      </c>
      <c r="BT1550" s="280"/>
      <c r="BY1550" s="70"/>
    </row>
    <row r="1551" spans="1:77" ht="21.75" customHeight="1" x14ac:dyDescent="0.35">
      <c r="A1551" s="268"/>
      <c r="B1551" s="678" t="str">
        <f>IF(ROSTER!B$14="","",ROSTER!B$14)</f>
        <v/>
      </c>
      <c r="C1551" s="669" t="str">
        <f>IF(ROSTER!C$14="","",ROSTER!C$14)</f>
        <v/>
      </c>
      <c r="D1551" s="670"/>
      <c r="E1551" s="667"/>
      <c r="F1551" s="680">
        <f>IF(E1551="y",1,IF(E1551="S",1,0))</f>
        <v>0</v>
      </c>
      <c r="G1551" s="663">
        <f>IF(E1551="S",1,0)</f>
        <v>0</v>
      </c>
      <c r="H1551" s="583"/>
      <c r="I1551" s="584"/>
      <c r="J1551" s="569"/>
      <c r="K1551" s="570"/>
      <c r="L1551" s="573"/>
      <c r="M1551" s="574"/>
      <c r="N1551" s="579">
        <f>L1551+J1551</f>
        <v>0</v>
      </c>
      <c r="O1551" s="580"/>
      <c r="P1551" s="569"/>
      <c r="Q1551" s="570"/>
      <c r="R1551" s="573"/>
      <c r="S1551" s="574"/>
      <c r="T1551" s="579">
        <f>R1551-P1551</f>
        <v>0</v>
      </c>
      <c r="U1551" s="580"/>
      <c r="V1551" s="583"/>
      <c r="W1551" s="584"/>
      <c r="X1551" s="569"/>
      <c r="Y1551" s="584"/>
      <c r="Z1551" s="569"/>
      <c r="AA1551" s="584"/>
      <c r="AB1551" s="569"/>
      <c r="AC1551" s="570"/>
      <c r="AD1551" s="573"/>
      <c r="AE1551" s="574"/>
      <c r="AF1551" s="557">
        <f>IF(AB1551=0,0,(AD1551/AB1551)*100)</f>
        <v>0</v>
      </c>
      <c r="AG1551" s="558"/>
      <c r="AH1551" s="569"/>
      <c r="AI1551" s="570"/>
      <c r="AJ1551" s="573"/>
      <c r="AK1551" s="574"/>
      <c r="AL1551" s="557">
        <f>IF(AH1551=0,0,(AJ1551/AH1551)*100)</f>
        <v>0</v>
      </c>
      <c r="AM1551" s="558"/>
      <c r="AN1551" s="569"/>
      <c r="AO1551" s="570"/>
      <c r="AP1551" s="573"/>
      <c r="AQ1551" s="574"/>
      <c r="AR1551" s="557">
        <f>IF(AN1551=0,0,(AP1551/AN1551)*100)</f>
        <v>0</v>
      </c>
      <c r="AS1551" s="558"/>
      <c r="AT1551" s="561">
        <f>AB1551+AH1551+AN1551</f>
        <v>0</v>
      </c>
      <c r="AU1551" s="562"/>
      <c r="AV1551" s="565">
        <f>AD1551+AJ1551+AP1551</f>
        <v>0</v>
      </c>
      <c r="AW1551" s="566"/>
      <c r="AX1551" s="557">
        <f>IF(AT1551=0,0,(AV1551/AT1551)*100)</f>
        <v>0</v>
      </c>
      <c r="AY1551" s="558"/>
      <c r="AZ1551" s="569"/>
      <c r="BA1551" s="570"/>
      <c r="BB1551" s="573"/>
      <c r="BC1551" s="574"/>
      <c r="BD1551" s="557">
        <f>IF(AZ1551=0,0,(BB1551/AZ1551)*100)</f>
        <v>0</v>
      </c>
      <c r="BE1551" s="558"/>
      <c r="BF1551" s="561">
        <f>AT1551+AZ1551</f>
        <v>0</v>
      </c>
      <c r="BG1551" s="562"/>
      <c r="BH1551" s="565">
        <f>AV1551+BB1551</f>
        <v>0</v>
      </c>
      <c r="BI1551" s="566"/>
      <c r="BJ1551" s="557">
        <f>IF(BF1551=0,0,(BH1551/BF1551)*100)</f>
        <v>0</v>
      </c>
      <c r="BK1551" s="558"/>
      <c r="BL1551" s="602">
        <f>(AD1551*2)+(AJ1551*2)+(AP1551*3)+BB1551</f>
        <v>0</v>
      </c>
      <c r="BM1551" s="603"/>
      <c r="BN1551" s="604"/>
      <c r="BO1551" s="587">
        <f t="shared" ref="BO1551" si="1463">IF(BQ1551=0,0,50*BP1551/BQ1551)</f>
        <v>0</v>
      </c>
      <c r="BP1551" s="555">
        <f t="shared" ref="BP1551" si="1464">(BL1551*BS$1545)+(N1551*BS$1546)+(X1551*BS$1547)+(R1551*BS$1548)+(V1551*BS$1549)+(Z1551*BS$1550)</f>
        <v>0</v>
      </c>
      <c r="BQ1551" s="555">
        <f t="shared" ref="BQ1551" si="1465">((AZ1551-BB1551)*BS$1552)+((AT1551-AV1551)*BS$1551)+(H1551*BS$1553)+(P1551*BS$1554)</f>
        <v>0</v>
      </c>
      <c r="BR1551" s="75" t="s">
        <v>76</v>
      </c>
      <c r="BS1551" s="76">
        <f>IF(BO1540="B",'VALUE POINTS'!L$16,IF('GAME STATS'!BO1540="C",'VALUE POINTS'!M$16,'VALUE POINTS'!K$16))</f>
        <v>2</v>
      </c>
      <c r="BT1551" s="280"/>
    </row>
    <row r="1552" spans="1:77" ht="21.75" customHeight="1" x14ac:dyDescent="0.35">
      <c r="A1552" s="268"/>
      <c r="B1552" s="679"/>
      <c r="C1552" s="690" t="str">
        <f>IF(ROSTER!D$14="","",ROSTER!D$14)</f>
        <v/>
      </c>
      <c r="D1552" s="691"/>
      <c r="E1552" s="668"/>
      <c r="F1552" s="681"/>
      <c r="G1552" s="664"/>
      <c r="H1552" s="585"/>
      <c r="I1552" s="586"/>
      <c r="J1552" s="571"/>
      <c r="K1552" s="572"/>
      <c r="L1552" s="575"/>
      <c r="M1552" s="576"/>
      <c r="N1552" s="581" t="s">
        <v>16</v>
      </c>
      <c r="O1552" s="582"/>
      <c r="P1552" s="571"/>
      <c r="Q1552" s="572"/>
      <c r="R1552" s="575"/>
      <c r="S1552" s="576"/>
      <c r="T1552" s="581" t="s">
        <v>16</v>
      </c>
      <c r="U1552" s="582"/>
      <c r="V1552" s="585"/>
      <c r="W1552" s="586"/>
      <c r="X1552" s="571"/>
      <c r="Y1552" s="586"/>
      <c r="Z1552" s="571"/>
      <c r="AA1552" s="586"/>
      <c r="AB1552" s="571"/>
      <c r="AC1552" s="572"/>
      <c r="AD1552" s="575"/>
      <c r="AE1552" s="576"/>
      <c r="AF1552" s="577"/>
      <c r="AG1552" s="578"/>
      <c r="AH1552" s="571"/>
      <c r="AI1552" s="572"/>
      <c r="AJ1552" s="575"/>
      <c r="AK1552" s="576"/>
      <c r="AL1552" s="577"/>
      <c r="AM1552" s="578"/>
      <c r="AN1552" s="571"/>
      <c r="AO1552" s="572"/>
      <c r="AP1552" s="575"/>
      <c r="AQ1552" s="576"/>
      <c r="AR1552" s="577"/>
      <c r="AS1552" s="578"/>
      <c r="AT1552" s="627"/>
      <c r="AU1552" s="628"/>
      <c r="AV1552" s="629"/>
      <c r="AW1552" s="630"/>
      <c r="AX1552" s="577"/>
      <c r="AY1552" s="578"/>
      <c r="AZ1552" s="571"/>
      <c r="BA1552" s="572"/>
      <c r="BB1552" s="575"/>
      <c r="BC1552" s="576"/>
      <c r="BD1552" s="577"/>
      <c r="BE1552" s="578"/>
      <c r="BF1552" s="627"/>
      <c r="BG1552" s="628"/>
      <c r="BH1552" s="629"/>
      <c r="BI1552" s="630"/>
      <c r="BJ1552" s="577"/>
      <c r="BK1552" s="578"/>
      <c r="BL1552" s="605"/>
      <c r="BM1552" s="606"/>
      <c r="BN1552" s="607"/>
      <c r="BO1552" s="588"/>
      <c r="BP1552" s="556"/>
      <c r="BQ1552" s="556"/>
      <c r="BR1552" s="75" t="s">
        <v>77</v>
      </c>
      <c r="BS1552" s="76">
        <f>IF(BO1540="B",'VALUE POINTS'!L$17,IF('GAME STATS'!BO1540="C",'VALUE POINTS'!M$17,'VALUE POINTS'!K$17))</f>
        <v>1</v>
      </c>
      <c r="BT1552" s="280"/>
    </row>
    <row r="1553" spans="1:72" ht="21.75" customHeight="1" x14ac:dyDescent="0.35">
      <c r="A1553" s="268"/>
      <c r="B1553" s="678" t="str">
        <f>IF(ROSTER!B$16="","",ROSTER!B$16)</f>
        <v/>
      </c>
      <c r="C1553" s="669" t="str">
        <f>IF(ROSTER!C$16="","",ROSTER!C$16)</f>
        <v/>
      </c>
      <c r="D1553" s="670"/>
      <c r="E1553" s="667"/>
      <c r="F1553" s="680">
        <f>IF(E1553="y",1,IF(E1553="S",1,0))</f>
        <v>0</v>
      </c>
      <c r="G1553" s="663">
        <f>IF(E1553="S",1,0)</f>
        <v>0</v>
      </c>
      <c r="H1553" s="583"/>
      <c r="I1553" s="584"/>
      <c r="J1553" s="569"/>
      <c r="K1553" s="570"/>
      <c r="L1553" s="573"/>
      <c r="M1553" s="574"/>
      <c r="N1553" s="579">
        <f>L1553+J1553</f>
        <v>0</v>
      </c>
      <c r="O1553" s="580"/>
      <c r="P1553" s="569"/>
      <c r="Q1553" s="570"/>
      <c r="R1553" s="573"/>
      <c r="S1553" s="574"/>
      <c r="T1553" s="579">
        <f>R1553-P1553</f>
        <v>0</v>
      </c>
      <c r="U1553" s="580"/>
      <c r="V1553" s="583"/>
      <c r="W1553" s="584"/>
      <c r="X1553" s="569"/>
      <c r="Y1553" s="584"/>
      <c r="Z1553" s="569"/>
      <c r="AA1553" s="584"/>
      <c r="AB1553" s="569"/>
      <c r="AC1553" s="570"/>
      <c r="AD1553" s="573"/>
      <c r="AE1553" s="574"/>
      <c r="AF1553" s="557">
        <f>IF(AB1553=0,0,(AD1553/AB1553)*100)</f>
        <v>0</v>
      </c>
      <c r="AG1553" s="558"/>
      <c r="AH1553" s="569"/>
      <c r="AI1553" s="570"/>
      <c r="AJ1553" s="573"/>
      <c r="AK1553" s="574"/>
      <c r="AL1553" s="557">
        <f>IF(AH1553=0,0,(AJ1553/AH1553)*100)</f>
        <v>0</v>
      </c>
      <c r="AM1553" s="558"/>
      <c r="AN1553" s="569"/>
      <c r="AO1553" s="570"/>
      <c r="AP1553" s="573"/>
      <c r="AQ1553" s="574"/>
      <c r="AR1553" s="557">
        <f>IF(AN1553=0,0,(AP1553/AN1553)*100)</f>
        <v>0</v>
      </c>
      <c r="AS1553" s="558"/>
      <c r="AT1553" s="561">
        <f>AB1553+AH1553+AN1553</f>
        <v>0</v>
      </c>
      <c r="AU1553" s="562"/>
      <c r="AV1553" s="565">
        <f>AD1553+AJ1553+AP1553</f>
        <v>0</v>
      </c>
      <c r="AW1553" s="566"/>
      <c r="AX1553" s="557">
        <f>IF(AT1553=0,0,(AV1553/AT1553)*100)</f>
        <v>0</v>
      </c>
      <c r="AY1553" s="558"/>
      <c r="AZ1553" s="569"/>
      <c r="BA1553" s="570"/>
      <c r="BB1553" s="573"/>
      <c r="BC1553" s="574"/>
      <c r="BD1553" s="557">
        <f>IF(AZ1553=0,0,(BB1553/AZ1553)*100)</f>
        <v>0</v>
      </c>
      <c r="BE1553" s="558"/>
      <c r="BF1553" s="561">
        <f>AT1553+AZ1553</f>
        <v>0</v>
      </c>
      <c r="BG1553" s="562"/>
      <c r="BH1553" s="565">
        <f>AV1553+BB1553</f>
        <v>0</v>
      </c>
      <c r="BI1553" s="566"/>
      <c r="BJ1553" s="557">
        <f>IF(BF1553=0,0,(BH1553/BF1553)*100)</f>
        <v>0</v>
      </c>
      <c r="BK1553" s="558"/>
      <c r="BL1553" s="602">
        <f>(AD1553*2)+(AJ1553*2)+(AP1553*3)+BB1553</f>
        <v>0</v>
      </c>
      <c r="BM1553" s="603"/>
      <c r="BN1553" s="604"/>
      <c r="BO1553" s="587">
        <f t="shared" ref="BO1553" si="1466">IF(BQ1553=0,0,50*BP1553/BQ1553)</f>
        <v>0</v>
      </c>
      <c r="BP1553" s="555">
        <f t="shared" ref="BP1553" si="1467">(BL1553*BS$1545)+(N1553*BS$1546)+(X1553*BS$1547)+(R1553*BS$1548)+(V1553*BS$1549)+(Z1553*BS$1550)</f>
        <v>0</v>
      </c>
      <c r="BQ1553" s="555">
        <f t="shared" ref="BQ1553" si="1468">((AZ1553-BB1553)*BS$1552)+((AT1553-AV1553)*BS$1551)+(H1553*BS$1553)+(P1553*BS$1554)</f>
        <v>0</v>
      </c>
      <c r="BR1553" s="75" t="s">
        <v>78</v>
      </c>
      <c r="BS1553" s="76">
        <f>IF(BO1540="B",'VALUE POINTS'!L$18,IF('GAME STATS'!BO1540="C",'VALUE POINTS'!M$18,'VALUE POINTS'!K$18))</f>
        <v>2</v>
      </c>
      <c r="BT1553" s="280"/>
    </row>
    <row r="1554" spans="1:72" ht="21.75" customHeight="1" x14ac:dyDescent="0.35">
      <c r="A1554" s="268"/>
      <c r="B1554" s="679"/>
      <c r="C1554" s="690" t="str">
        <f>IF(ROSTER!D$16="","",ROSTER!D$16)</f>
        <v/>
      </c>
      <c r="D1554" s="691"/>
      <c r="E1554" s="668"/>
      <c r="F1554" s="681"/>
      <c r="G1554" s="664"/>
      <c r="H1554" s="585"/>
      <c r="I1554" s="586"/>
      <c r="J1554" s="571"/>
      <c r="K1554" s="572"/>
      <c r="L1554" s="575"/>
      <c r="M1554" s="576"/>
      <c r="N1554" s="581" t="s">
        <v>16</v>
      </c>
      <c r="O1554" s="582"/>
      <c r="P1554" s="571"/>
      <c r="Q1554" s="572"/>
      <c r="R1554" s="575"/>
      <c r="S1554" s="576"/>
      <c r="T1554" s="581" t="s">
        <v>16</v>
      </c>
      <c r="U1554" s="582"/>
      <c r="V1554" s="585"/>
      <c r="W1554" s="586"/>
      <c r="X1554" s="571"/>
      <c r="Y1554" s="586"/>
      <c r="Z1554" s="571"/>
      <c r="AA1554" s="586"/>
      <c r="AB1554" s="571"/>
      <c r="AC1554" s="572"/>
      <c r="AD1554" s="575"/>
      <c r="AE1554" s="576"/>
      <c r="AF1554" s="577"/>
      <c r="AG1554" s="578"/>
      <c r="AH1554" s="571"/>
      <c r="AI1554" s="572"/>
      <c r="AJ1554" s="575"/>
      <c r="AK1554" s="576"/>
      <c r="AL1554" s="577"/>
      <c r="AM1554" s="578"/>
      <c r="AN1554" s="571"/>
      <c r="AO1554" s="572"/>
      <c r="AP1554" s="575"/>
      <c r="AQ1554" s="576"/>
      <c r="AR1554" s="577"/>
      <c r="AS1554" s="578"/>
      <c r="AT1554" s="627"/>
      <c r="AU1554" s="628"/>
      <c r="AV1554" s="629"/>
      <c r="AW1554" s="630"/>
      <c r="AX1554" s="577"/>
      <c r="AY1554" s="578"/>
      <c r="AZ1554" s="571"/>
      <c r="BA1554" s="572"/>
      <c r="BB1554" s="575"/>
      <c r="BC1554" s="576"/>
      <c r="BD1554" s="577"/>
      <c r="BE1554" s="578"/>
      <c r="BF1554" s="627"/>
      <c r="BG1554" s="628"/>
      <c r="BH1554" s="629"/>
      <c r="BI1554" s="630"/>
      <c r="BJ1554" s="577"/>
      <c r="BK1554" s="578"/>
      <c r="BL1554" s="605"/>
      <c r="BM1554" s="606"/>
      <c r="BN1554" s="607"/>
      <c r="BO1554" s="588"/>
      <c r="BP1554" s="556"/>
      <c r="BQ1554" s="556"/>
      <c r="BR1554" s="75" t="s">
        <v>79</v>
      </c>
      <c r="BS1554" s="76">
        <f>IF(BO1540="B",'VALUE POINTS'!L$19,IF('GAME STATS'!BO1540="C",'VALUE POINTS'!M$19,'VALUE POINTS'!K$19))</f>
        <v>2</v>
      </c>
      <c r="BT1554" s="280"/>
    </row>
    <row r="1555" spans="1:72" ht="21.75" customHeight="1" x14ac:dyDescent="0.25">
      <c r="A1555" s="268"/>
      <c r="B1555" s="678" t="str">
        <f>IF(ROSTER!B$18="","",ROSTER!B$18)</f>
        <v/>
      </c>
      <c r="C1555" s="669" t="str">
        <f>IF(ROSTER!C$18="","",ROSTER!C$18)</f>
        <v/>
      </c>
      <c r="D1555" s="670"/>
      <c r="E1555" s="667"/>
      <c r="F1555" s="680">
        <f>IF(E1555="y",1,IF(E1555="S",1,0))</f>
        <v>0</v>
      </c>
      <c r="G1555" s="663">
        <f>IF(E1555="S",1,0)</f>
        <v>0</v>
      </c>
      <c r="H1555" s="583"/>
      <c r="I1555" s="584"/>
      <c r="J1555" s="569"/>
      <c r="K1555" s="570"/>
      <c r="L1555" s="573"/>
      <c r="M1555" s="574"/>
      <c r="N1555" s="579">
        <f>L1555+J1555</f>
        <v>0</v>
      </c>
      <c r="O1555" s="580"/>
      <c r="P1555" s="569"/>
      <c r="Q1555" s="570"/>
      <c r="R1555" s="573"/>
      <c r="S1555" s="574"/>
      <c r="T1555" s="579">
        <f>R1555-P1555</f>
        <v>0</v>
      </c>
      <c r="U1555" s="580"/>
      <c r="V1555" s="583"/>
      <c r="W1555" s="584"/>
      <c r="X1555" s="569"/>
      <c r="Y1555" s="584"/>
      <c r="Z1555" s="569"/>
      <c r="AA1555" s="584"/>
      <c r="AB1555" s="569"/>
      <c r="AC1555" s="570"/>
      <c r="AD1555" s="573"/>
      <c r="AE1555" s="574"/>
      <c r="AF1555" s="557">
        <f>IF(AB1555=0,0,(AD1555/AB1555)*100)</f>
        <v>0</v>
      </c>
      <c r="AG1555" s="558"/>
      <c r="AH1555" s="569"/>
      <c r="AI1555" s="570"/>
      <c r="AJ1555" s="573"/>
      <c r="AK1555" s="574"/>
      <c r="AL1555" s="557">
        <f>IF(AH1555=0,0,(AJ1555/AH1555)*100)</f>
        <v>0</v>
      </c>
      <c r="AM1555" s="558"/>
      <c r="AN1555" s="569"/>
      <c r="AO1555" s="570"/>
      <c r="AP1555" s="573"/>
      <c r="AQ1555" s="574"/>
      <c r="AR1555" s="557">
        <f>IF(AN1555=0,0,(AP1555/AN1555)*100)</f>
        <v>0</v>
      </c>
      <c r="AS1555" s="558"/>
      <c r="AT1555" s="561">
        <f>AB1555+AH1555+AN1555</f>
        <v>0</v>
      </c>
      <c r="AU1555" s="562"/>
      <c r="AV1555" s="565">
        <f>AD1555+AJ1555+AP1555</f>
        <v>0</v>
      </c>
      <c r="AW1555" s="566"/>
      <c r="AX1555" s="557">
        <f>IF(AT1555=0,0,(AV1555/AT1555)*100)</f>
        <v>0</v>
      </c>
      <c r="AY1555" s="558"/>
      <c r="AZ1555" s="569"/>
      <c r="BA1555" s="570"/>
      <c r="BB1555" s="573"/>
      <c r="BC1555" s="574"/>
      <c r="BD1555" s="557">
        <f>IF(AZ1555=0,0,(BB1555/AZ1555)*100)</f>
        <v>0</v>
      </c>
      <c r="BE1555" s="558"/>
      <c r="BF1555" s="561">
        <f>AT1555+AZ1555</f>
        <v>0</v>
      </c>
      <c r="BG1555" s="562"/>
      <c r="BH1555" s="565">
        <f>AV1555+BB1555</f>
        <v>0</v>
      </c>
      <c r="BI1555" s="566"/>
      <c r="BJ1555" s="557">
        <f>IF(BF1555=0,0,(BH1555/BF1555)*100)</f>
        <v>0</v>
      </c>
      <c r="BK1555" s="558"/>
      <c r="BL1555" s="602">
        <f>(AD1555*2)+(AJ1555*2)+(AP1555*3)+BB1555</f>
        <v>0</v>
      </c>
      <c r="BM1555" s="603"/>
      <c r="BN1555" s="604"/>
      <c r="BO1555" s="587">
        <f t="shared" ref="BO1555" si="1469">IF(BQ1555=0,0,50*BP1555/BQ1555)</f>
        <v>0</v>
      </c>
      <c r="BP1555" s="555">
        <f t="shared" ref="BP1555" si="1470">(BL1555*BS$1545)+(N1555*BS$1546)+(X1555*BS$1547)+(R1555*BS$1548)+(V1555*BS$1549)+(Z1555*BS$1550)</f>
        <v>0</v>
      </c>
      <c r="BQ1555" s="555">
        <f t="shared" ref="BQ1555" si="1471">((AZ1555-BB1555)*BS$1552)+((AT1555-AV1555)*BS$1551)+(H1555*BS$1553)+(P1555*BS$1554)</f>
        <v>0</v>
      </c>
      <c r="BR1555" s="65"/>
      <c r="BS1555" s="65"/>
      <c r="BT1555" s="280"/>
    </row>
    <row r="1556" spans="1:72" ht="21.75" customHeight="1" x14ac:dyDescent="0.25">
      <c r="A1556" s="268"/>
      <c r="B1556" s="679"/>
      <c r="C1556" s="690" t="str">
        <f>IF(ROSTER!D$18="","",ROSTER!D$18)</f>
        <v/>
      </c>
      <c r="D1556" s="691"/>
      <c r="E1556" s="668"/>
      <c r="F1556" s="681"/>
      <c r="G1556" s="664"/>
      <c r="H1556" s="585"/>
      <c r="I1556" s="586"/>
      <c r="J1556" s="571"/>
      <c r="K1556" s="572"/>
      <c r="L1556" s="575"/>
      <c r="M1556" s="576"/>
      <c r="N1556" s="581" t="s">
        <v>16</v>
      </c>
      <c r="O1556" s="582"/>
      <c r="P1556" s="571"/>
      <c r="Q1556" s="572"/>
      <c r="R1556" s="575"/>
      <c r="S1556" s="576"/>
      <c r="T1556" s="581" t="s">
        <v>16</v>
      </c>
      <c r="U1556" s="582"/>
      <c r="V1556" s="585"/>
      <c r="W1556" s="586"/>
      <c r="X1556" s="571"/>
      <c r="Y1556" s="586"/>
      <c r="Z1556" s="571"/>
      <c r="AA1556" s="586"/>
      <c r="AB1556" s="571"/>
      <c r="AC1556" s="572"/>
      <c r="AD1556" s="575"/>
      <c r="AE1556" s="576"/>
      <c r="AF1556" s="577"/>
      <c r="AG1556" s="578"/>
      <c r="AH1556" s="571"/>
      <c r="AI1556" s="572"/>
      <c r="AJ1556" s="575"/>
      <c r="AK1556" s="576"/>
      <c r="AL1556" s="577"/>
      <c r="AM1556" s="578"/>
      <c r="AN1556" s="571"/>
      <c r="AO1556" s="572"/>
      <c r="AP1556" s="575"/>
      <c r="AQ1556" s="576"/>
      <c r="AR1556" s="577"/>
      <c r="AS1556" s="578"/>
      <c r="AT1556" s="627"/>
      <c r="AU1556" s="628"/>
      <c r="AV1556" s="629"/>
      <c r="AW1556" s="630"/>
      <c r="AX1556" s="577"/>
      <c r="AY1556" s="578"/>
      <c r="AZ1556" s="571"/>
      <c r="BA1556" s="572"/>
      <c r="BB1556" s="575"/>
      <c r="BC1556" s="576"/>
      <c r="BD1556" s="577"/>
      <c r="BE1556" s="578"/>
      <c r="BF1556" s="627"/>
      <c r="BG1556" s="628"/>
      <c r="BH1556" s="629"/>
      <c r="BI1556" s="630"/>
      <c r="BJ1556" s="577"/>
      <c r="BK1556" s="578"/>
      <c r="BL1556" s="605"/>
      <c r="BM1556" s="606"/>
      <c r="BN1556" s="607"/>
      <c r="BO1556" s="588"/>
      <c r="BP1556" s="556"/>
      <c r="BQ1556" s="556"/>
      <c r="BR1556" s="65"/>
      <c r="BS1556" s="65"/>
      <c r="BT1556" s="268"/>
    </row>
    <row r="1557" spans="1:72" ht="21.75" customHeight="1" x14ac:dyDescent="0.25">
      <c r="A1557" s="268"/>
      <c r="B1557" s="678" t="str">
        <f>IF(ROSTER!B$20="","",ROSTER!B$20)</f>
        <v/>
      </c>
      <c r="C1557" s="669" t="str">
        <f>IF(ROSTER!C$20="","",ROSTER!C$20)</f>
        <v/>
      </c>
      <c r="D1557" s="670"/>
      <c r="E1557" s="667"/>
      <c r="F1557" s="680">
        <f>IF(E1557="y",1,IF(E1557="S",1,0))</f>
        <v>0</v>
      </c>
      <c r="G1557" s="663">
        <f>IF(E1557="S",1,0)</f>
        <v>0</v>
      </c>
      <c r="H1557" s="583"/>
      <c r="I1557" s="584"/>
      <c r="J1557" s="569"/>
      <c r="K1557" s="570"/>
      <c r="L1557" s="573"/>
      <c r="M1557" s="574"/>
      <c r="N1557" s="579">
        <f>L1557+J1557</f>
        <v>0</v>
      </c>
      <c r="O1557" s="580"/>
      <c r="P1557" s="569"/>
      <c r="Q1557" s="570"/>
      <c r="R1557" s="573"/>
      <c r="S1557" s="574"/>
      <c r="T1557" s="579">
        <f>R1557-P1557</f>
        <v>0</v>
      </c>
      <c r="U1557" s="580"/>
      <c r="V1557" s="583"/>
      <c r="W1557" s="584"/>
      <c r="X1557" s="569"/>
      <c r="Y1557" s="584"/>
      <c r="Z1557" s="569"/>
      <c r="AA1557" s="584"/>
      <c r="AB1557" s="569"/>
      <c r="AC1557" s="570"/>
      <c r="AD1557" s="573"/>
      <c r="AE1557" s="574"/>
      <c r="AF1557" s="557">
        <f>IF(AB1557=0,0,(AD1557/AB1557)*100)</f>
        <v>0</v>
      </c>
      <c r="AG1557" s="558"/>
      <c r="AH1557" s="569"/>
      <c r="AI1557" s="570"/>
      <c r="AJ1557" s="573"/>
      <c r="AK1557" s="574"/>
      <c r="AL1557" s="557">
        <f>IF(AH1557=0,0,(AJ1557/AH1557)*100)</f>
        <v>0</v>
      </c>
      <c r="AM1557" s="558"/>
      <c r="AN1557" s="569"/>
      <c r="AO1557" s="570"/>
      <c r="AP1557" s="573"/>
      <c r="AQ1557" s="574"/>
      <c r="AR1557" s="557">
        <f>IF(AN1557=0,0,(AP1557/AN1557)*100)</f>
        <v>0</v>
      </c>
      <c r="AS1557" s="558"/>
      <c r="AT1557" s="561">
        <f>AB1557+AH1557+AN1557</f>
        <v>0</v>
      </c>
      <c r="AU1557" s="562"/>
      <c r="AV1557" s="565">
        <f>AD1557+AJ1557+AP1557</f>
        <v>0</v>
      </c>
      <c r="AW1557" s="566"/>
      <c r="AX1557" s="557">
        <f>IF(AT1557=0,0,(AV1557/AT1557)*100)</f>
        <v>0</v>
      </c>
      <c r="AY1557" s="558"/>
      <c r="AZ1557" s="569"/>
      <c r="BA1557" s="570"/>
      <c r="BB1557" s="573"/>
      <c r="BC1557" s="574"/>
      <c r="BD1557" s="557">
        <f>IF(AZ1557=0,0,(BB1557/AZ1557)*100)</f>
        <v>0</v>
      </c>
      <c r="BE1557" s="558"/>
      <c r="BF1557" s="561">
        <f>AT1557+AZ1557</f>
        <v>0</v>
      </c>
      <c r="BG1557" s="562"/>
      <c r="BH1557" s="565">
        <f>AV1557+BB1557</f>
        <v>0</v>
      </c>
      <c r="BI1557" s="566"/>
      <c r="BJ1557" s="557">
        <f>IF(BF1557=0,0,(BH1557/BF1557)*100)</f>
        <v>0</v>
      </c>
      <c r="BK1557" s="558"/>
      <c r="BL1557" s="602">
        <f>(AD1557*2)+(AJ1557*2)+(AP1557*3)+BB1557</f>
        <v>0</v>
      </c>
      <c r="BM1557" s="603"/>
      <c r="BN1557" s="604"/>
      <c r="BO1557" s="587">
        <f t="shared" ref="BO1557" si="1472">IF(BQ1557=0,0,50*BP1557/BQ1557)</f>
        <v>0</v>
      </c>
      <c r="BP1557" s="555">
        <f t="shared" ref="BP1557" si="1473">(BL1557*BS$1545)+(N1557*BS$1546)+(X1557*BS$1547)+(R1557*BS$1548)+(V1557*BS$1549)+(Z1557*BS$1550)</f>
        <v>0</v>
      </c>
      <c r="BQ1557" s="555">
        <f t="shared" ref="BQ1557" si="1474">((AZ1557-BB1557)*BS$1552)+((AT1557-AV1557)*BS$1551)+(H1557*BS$1553)+(P1557*BS$1554)</f>
        <v>0</v>
      </c>
      <c r="BR1557" s="65"/>
      <c r="BS1557" s="65"/>
      <c r="BT1557" s="268"/>
    </row>
    <row r="1558" spans="1:72" ht="21.75" customHeight="1" x14ac:dyDescent="0.25">
      <c r="A1558" s="268"/>
      <c r="B1558" s="679"/>
      <c r="C1558" s="690" t="str">
        <f>IF(ROSTER!D$20="","",ROSTER!D$20)</f>
        <v/>
      </c>
      <c r="D1558" s="691"/>
      <c r="E1558" s="668"/>
      <c r="F1558" s="681"/>
      <c r="G1558" s="664"/>
      <c r="H1558" s="585"/>
      <c r="I1558" s="586"/>
      <c r="J1558" s="571"/>
      <c r="K1558" s="572"/>
      <c r="L1558" s="575"/>
      <c r="M1558" s="576"/>
      <c r="N1558" s="581" t="s">
        <v>16</v>
      </c>
      <c r="O1558" s="582"/>
      <c r="P1558" s="571"/>
      <c r="Q1558" s="572"/>
      <c r="R1558" s="575"/>
      <c r="S1558" s="576"/>
      <c r="T1558" s="581" t="s">
        <v>16</v>
      </c>
      <c r="U1558" s="582"/>
      <c r="V1558" s="585"/>
      <c r="W1558" s="586"/>
      <c r="X1558" s="571"/>
      <c r="Y1558" s="586"/>
      <c r="Z1558" s="571"/>
      <c r="AA1558" s="586"/>
      <c r="AB1558" s="571"/>
      <c r="AC1558" s="572"/>
      <c r="AD1558" s="575"/>
      <c r="AE1558" s="576"/>
      <c r="AF1558" s="577"/>
      <c r="AG1558" s="578"/>
      <c r="AH1558" s="571"/>
      <c r="AI1558" s="572"/>
      <c r="AJ1558" s="575"/>
      <c r="AK1558" s="576"/>
      <c r="AL1558" s="577"/>
      <c r="AM1558" s="578"/>
      <c r="AN1558" s="571"/>
      <c r="AO1558" s="572"/>
      <c r="AP1558" s="575"/>
      <c r="AQ1558" s="576"/>
      <c r="AR1558" s="577"/>
      <c r="AS1558" s="578"/>
      <c r="AT1558" s="627"/>
      <c r="AU1558" s="628"/>
      <c r="AV1558" s="629"/>
      <c r="AW1558" s="630"/>
      <c r="AX1558" s="577"/>
      <c r="AY1558" s="578"/>
      <c r="AZ1558" s="571"/>
      <c r="BA1558" s="572"/>
      <c r="BB1558" s="575"/>
      <c r="BC1558" s="576"/>
      <c r="BD1558" s="577"/>
      <c r="BE1558" s="578"/>
      <c r="BF1558" s="627"/>
      <c r="BG1558" s="628"/>
      <c r="BH1558" s="629"/>
      <c r="BI1558" s="630"/>
      <c r="BJ1558" s="577"/>
      <c r="BK1558" s="578"/>
      <c r="BL1558" s="605"/>
      <c r="BM1558" s="606"/>
      <c r="BN1558" s="607"/>
      <c r="BO1558" s="588"/>
      <c r="BP1558" s="556"/>
      <c r="BQ1558" s="556"/>
      <c r="BR1558" s="65"/>
      <c r="BS1558" s="65"/>
      <c r="BT1558" s="268"/>
    </row>
    <row r="1559" spans="1:72" ht="21.75" customHeight="1" x14ac:dyDescent="0.25">
      <c r="A1559" s="268"/>
      <c r="B1559" s="678" t="str">
        <f>IF(ROSTER!B$22="","",ROSTER!B$22)</f>
        <v/>
      </c>
      <c r="C1559" s="669" t="str">
        <f>IF(ROSTER!C$22="","",ROSTER!C$22)</f>
        <v/>
      </c>
      <c r="D1559" s="670"/>
      <c r="E1559" s="667"/>
      <c r="F1559" s="680">
        <f>IF(E1559="y",1,IF(E1559="S",1,0))</f>
        <v>0</v>
      </c>
      <c r="G1559" s="663">
        <f>IF(E1559="S",1,0)</f>
        <v>0</v>
      </c>
      <c r="H1559" s="583"/>
      <c r="I1559" s="584"/>
      <c r="J1559" s="569"/>
      <c r="K1559" s="570"/>
      <c r="L1559" s="573"/>
      <c r="M1559" s="574"/>
      <c r="N1559" s="579">
        <f>L1559+J1559</f>
        <v>0</v>
      </c>
      <c r="O1559" s="580"/>
      <c r="P1559" s="569"/>
      <c r="Q1559" s="570"/>
      <c r="R1559" s="573"/>
      <c r="S1559" s="574"/>
      <c r="T1559" s="579">
        <f>R1559-P1559</f>
        <v>0</v>
      </c>
      <c r="U1559" s="580"/>
      <c r="V1559" s="583"/>
      <c r="W1559" s="584"/>
      <c r="X1559" s="569"/>
      <c r="Y1559" s="584"/>
      <c r="Z1559" s="569"/>
      <c r="AA1559" s="584"/>
      <c r="AB1559" s="569"/>
      <c r="AC1559" s="570"/>
      <c r="AD1559" s="573"/>
      <c r="AE1559" s="574"/>
      <c r="AF1559" s="557">
        <f>IF(AB1559=0,0,(AD1559/AB1559)*100)</f>
        <v>0</v>
      </c>
      <c r="AG1559" s="558"/>
      <c r="AH1559" s="569"/>
      <c r="AI1559" s="570"/>
      <c r="AJ1559" s="573"/>
      <c r="AK1559" s="574"/>
      <c r="AL1559" s="557">
        <f>IF(AH1559=0,0,(AJ1559/AH1559)*100)</f>
        <v>0</v>
      </c>
      <c r="AM1559" s="558"/>
      <c r="AN1559" s="569"/>
      <c r="AO1559" s="570"/>
      <c r="AP1559" s="573"/>
      <c r="AQ1559" s="574"/>
      <c r="AR1559" s="557">
        <f>IF(AN1559=0,0,(AP1559/AN1559)*100)</f>
        <v>0</v>
      </c>
      <c r="AS1559" s="558"/>
      <c r="AT1559" s="561">
        <f>AB1559+AH1559+AN1559</f>
        <v>0</v>
      </c>
      <c r="AU1559" s="562"/>
      <c r="AV1559" s="565">
        <f>AD1559+AJ1559+AP1559</f>
        <v>0</v>
      </c>
      <c r="AW1559" s="566"/>
      <c r="AX1559" s="557">
        <f>IF(AT1559=0,0,(AV1559/AT1559)*100)</f>
        <v>0</v>
      </c>
      <c r="AY1559" s="558"/>
      <c r="AZ1559" s="569"/>
      <c r="BA1559" s="570"/>
      <c r="BB1559" s="573"/>
      <c r="BC1559" s="574"/>
      <c r="BD1559" s="557">
        <f>IF(AZ1559=0,0,(BB1559/AZ1559)*100)</f>
        <v>0</v>
      </c>
      <c r="BE1559" s="558"/>
      <c r="BF1559" s="561">
        <f>AT1559+AZ1559</f>
        <v>0</v>
      </c>
      <c r="BG1559" s="562"/>
      <c r="BH1559" s="565">
        <f>AV1559+BB1559</f>
        <v>0</v>
      </c>
      <c r="BI1559" s="566"/>
      <c r="BJ1559" s="557">
        <f>IF(BF1559=0,0,(BH1559/BF1559)*100)</f>
        <v>0</v>
      </c>
      <c r="BK1559" s="558"/>
      <c r="BL1559" s="602">
        <f>(AD1559*2)+(AJ1559*2)+(AP1559*3)+BB1559</f>
        <v>0</v>
      </c>
      <c r="BM1559" s="603"/>
      <c r="BN1559" s="604"/>
      <c r="BO1559" s="587">
        <f t="shared" ref="BO1559" si="1475">IF(BQ1559=0,0,50*BP1559/BQ1559)</f>
        <v>0</v>
      </c>
      <c r="BP1559" s="555">
        <f t="shared" ref="BP1559" si="1476">(BL1559*BS$1545)+(N1559*BS$1546)+(X1559*BS$1547)+(R1559*BS$1548)+(V1559*BS$1549)+(Z1559*BS$1550)</f>
        <v>0</v>
      </c>
      <c r="BQ1559" s="555">
        <f t="shared" ref="BQ1559" si="1477">((AZ1559-BB1559)*BS$1552)+((AT1559-AV1559)*BS$1551)+(H1559*BS$1553)+(P1559*BS$1554)</f>
        <v>0</v>
      </c>
      <c r="BR1559" s="65"/>
      <c r="BS1559" s="65"/>
      <c r="BT1559" s="268"/>
    </row>
    <row r="1560" spans="1:72" ht="21.75" customHeight="1" x14ac:dyDescent="0.25">
      <c r="A1560" s="268"/>
      <c r="B1560" s="679"/>
      <c r="C1560" s="690" t="str">
        <f>IF(ROSTER!D$22="","",ROSTER!D$22)</f>
        <v/>
      </c>
      <c r="D1560" s="691"/>
      <c r="E1560" s="668"/>
      <c r="F1560" s="681"/>
      <c r="G1560" s="664"/>
      <c r="H1560" s="585"/>
      <c r="I1560" s="586"/>
      <c r="J1560" s="571"/>
      <c r="K1560" s="572"/>
      <c r="L1560" s="575"/>
      <c r="M1560" s="576"/>
      <c r="N1560" s="581" t="s">
        <v>16</v>
      </c>
      <c r="O1560" s="582"/>
      <c r="P1560" s="571"/>
      <c r="Q1560" s="572"/>
      <c r="R1560" s="575"/>
      <c r="S1560" s="576"/>
      <c r="T1560" s="581" t="s">
        <v>16</v>
      </c>
      <c r="U1560" s="582"/>
      <c r="V1560" s="585"/>
      <c r="W1560" s="586"/>
      <c r="X1560" s="571"/>
      <c r="Y1560" s="586"/>
      <c r="Z1560" s="571"/>
      <c r="AA1560" s="586"/>
      <c r="AB1560" s="571"/>
      <c r="AC1560" s="572"/>
      <c r="AD1560" s="575"/>
      <c r="AE1560" s="576"/>
      <c r="AF1560" s="577"/>
      <c r="AG1560" s="578"/>
      <c r="AH1560" s="571"/>
      <c r="AI1560" s="572"/>
      <c r="AJ1560" s="575"/>
      <c r="AK1560" s="576"/>
      <c r="AL1560" s="577"/>
      <c r="AM1560" s="578"/>
      <c r="AN1560" s="571"/>
      <c r="AO1560" s="572"/>
      <c r="AP1560" s="575"/>
      <c r="AQ1560" s="576"/>
      <c r="AR1560" s="577"/>
      <c r="AS1560" s="578"/>
      <c r="AT1560" s="627"/>
      <c r="AU1560" s="628"/>
      <c r="AV1560" s="629"/>
      <c r="AW1560" s="630"/>
      <c r="AX1560" s="577"/>
      <c r="AY1560" s="578"/>
      <c r="AZ1560" s="571"/>
      <c r="BA1560" s="572"/>
      <c r="BB1560" s="575"/>
      <c r="BC1560" s="576"/>
      <c r="BD1560" s="577"/>
      <c r="BE1560" s="578"/>
      <c r="BF1560" s="627"/>
      <c r="BG1560" s="628"/>
      <c r="BH1560" s="629"/>
      <c r="BI1560" s="630"/>
      <c r="BJ1560" s="577"/>
      <c r="BK1560" s="578"/>
      <c r="BL1560" s="605"/>
      <c r="BM1560" s="606"/>
      <c r="BN1560" s="607"/>
      <c r="BO1560" s="588"/>
      <c r="BP1560" s="556"/>
      <c r="BQ1560" s="556"/>
      <c r="BR1560" s="65"/>
      <c r="BS1560" s="65"/>
      <c r="BT1560" s="268"/>
    </row>
    <row r="1561" spans="1:72" ht="21.75" customHeight="1" x14ac:dyDescent="0.25">
      <c r="A1561" s="268"/>
      <c r="B1561" s="678" t="str">
        <f>IF(ROSTER!B$24="","",ROSTER!B$24)</f>
        <v/>
      </c>
      <c r="C1561" s="669" t="str">
        <f>IF(ROSTER!C$24="","",ROSTER!C$24)</f>
        <v/>
      </c>
      <c r="D1561" s="670"/>
      <c r="E1561" s="667"/>
      <c r="F1561" s="680">
        <f>IF(E1561="y",1,IF(E1561="S",1,0))</f>
        <v>0</v>
      </c>
      <c r="G1561" s="663">
        <f>IF(E1561="S",1,0)</f>
        <v>0</v>
      </c>
      <c r="H1561" s="583"/>
      <c r="I1561" s="584"/>
      <c r="J1561" s="569"/>
      <c r="K1561" s="570"/>
      <c r="L1561" s="573"/>
      <c r="M1561" s="574"/>
      <c r="N1561" s="579">
        <f>L1561+J1561</f>
        <v>0</v>
      </c>
      <c r="O1561" s="580"/>
      <c r="P1561" s="569"/>
      <c r="Q1561" s="570"/>
      <c r="R1561" s="573"/>
      <c r="S1561" s="574"/>
      <c r="T1561" s="579">
        <f>R1561-P1561</f>
        <v>0</v>
      </c>
      <c r="U1561" s="580"/>
      <c r="V1561" s="583"/>
      <c r="W1561" s="584"/>
      <c r="X1561" s="569"/>
      <c r="Y1561" s="584"/>
      <c r="Z1561" s="569"/>
      <c r="AA1561" s="584"/>
      <c r="AB1561" s="569"/>
      <c r="AC1561" s="570"/>
      <c r="AD1561" s="573"/>
      <c r="AE1561" s="574"/>
      <c r="AF1561" s="557">
        <f>IF(AB1561=0,0,(AD1561/AB1561)*100)</f>
        <v>0</v>
      </c>
      <c r="AG1561" s="558"/>
      <c r="AH1561" s="569"/>
      <c r="AI1561" s="570"/>
      <c r="AJ1561" s="573"/>
      <c r="AK1561" s="574"/>
      <c r="AL1561" s="557">
        <f>IF(AH1561=0,0,(AJ1561/AH1561)*100)</f>
        <v>0</v>
      </c>
      <c r="AM1561" s="558"/>
      <c r="AN1561" s="569"/>
      <c r="AO1561" s="570"/>
      <c r="AP1561" s="573"/>
      <c r="AQ1561" s="574"/>
      <c r="AR1561" s="557">
        <f>IF(AN1561=0,0,(AP1561/AN1561)*100)</f>
        <v>0</v>
      </c>
      <c r="AS1561" s="558"/>
      <c r="AT1561" s="561">
        <f>AB1561+AH1561+AN1561</f>
        <v>0</v>
      </c>
      <c r="AU1561" s="562"/>
      <c r="AV1561" s="565">
        <f>AD1561+AJ1561+AP1561</f>
        <v>0</v>
      </c>
      <c r="AW1561" s="566"/>
      <c r="AX1561" s="557">
        <f>IF(AT1561=0,0,(AV1561/AT1561)*100)</f>
        <v>0</v>
      </c>
      <c r="AY1561" s="558"/>
      <c r="AZ1561" s="569"/>
      <c r="BA1561" s="570"/>
      <c r="BB1561" s="573"/>
      <c r="BC1561" s="574"/>
      <c r="BD1561" s="557">
        <f>IF(AZ1561=0,0,(BB1561/AZ1561)*100)</f>
        <v>0</v>
      </c>
      <c r="BE1561" s="558"/>
      <c r="BF1561" s="561">
        <f>AT1561+AZ1561</f>
        <v>0</v>
      </c>
      <c r="BG1561" s="562"/>
      <c r="BH1561" s="565">
        <f>AV1561+BB1561</f>
        <v>0</v>
      </c>
      <c r="BI1561" s="566"/>
      <c r="BJ1561" s="557">
        <f>IF(BF1561=0,0,(BH1561/BF1561)*100)</f>
        <v>0</v>
      </c>
      <c r="BK1561" s="558"/>
      <c r="BL1561" s="602">
        <f>(AD1561*2)+(AJ1561*2)+(AP1561*3)+BB1561</f>
        <v>0</v>
      </c>
      <c r="BM1561" s="603"/>
      <c r="BN1561" s="604"/>
      <c r="BO1561" s="587">
        <f t="shared" ref="BO1561" si="1478">IF(BQ1561=0,0,50*BP1561/BQ1561)</f>
        <v>0</v>
      </c>
      <c r="BP1561" s="555">
        <f t="shared" ref="BP1561" si="1479">(BL1561*BS$1545)+(N1561*BS$1546)+(X1561*BS$1547)+(R1561*BS$1548)+(V1561*BS$1549)+(Z1561*BS$1550)</f>
        <v>0</v>
      </c>
      <c r="BQ1561" s="555">
        <f t="shared" ref="BQ1561" si="1480">((AZ1561-BB1561)*BS$1552)+((AT1561-AV1561)*BS$1551)+(H1561*BS$1553)+(P1561*BS$1554)</f>
        <v>0</v>
      </c>
      <c r="BR1561" s="65"/>
      <c r="BS1561" s="65"/>
      <c r="BT1561" s="268"/>
    </row>
    <row r="1562" spans="1:72" ht="21.75" customHeight="1" x14ac:dyDescent="0.25">
      <c r="A1562" s="268"/>
      <c r="B1562" s="679"/>
      <c r="C1562" s="690" t="str">
        <f>IF(ROSTER!D$24="","",ROSTER!D$24)</f>
        <v/>
      </c>
      <c r="D1562" s="691"/>
      <c r="E1562" s="668"/>
      <c r="F1562" s="681"/>
      <c r="G1562" s="664"/>
      <c r="H1562" s="585"/>
      <c r="I1562" s="586"/>
      <c r="J1562" s="571"/>
      <c r="K1562" s="572"/>
      <c r="L1562" s="575"/>
      <c r="M1562" s="576"/>
      <c r="N1562" s="581" t="s">
        <v>16</v>
      </c>
      <c r="O1562" s="582"/>
      <c r="P1562" s="571"/>
      <c r="Q1562" s="572"/>
      <c r="R1562" s="575"/>
      <c r="S1562" s="576"/>
      <c r="T1562" s="581" t="s">
        <v>16</v>
      </c>
      <c r="U1562" s="582"/>
      <c r="V1562" s="585"/>
      <c r="W1562" s="586"/>
      <c r="X1562" s="571"/>
      <c r="Y1562" s="586"/>
      <c r="Z1562" s="571"/>
      <c r="AA1562" s="586"/>
      <c r="AB1562" s="571"/>
      <c r="AC1562" s="572"/>
      <c r="AD1562" s="575"/>
      <c r="AE1562" s="576"/>
      <c r="AF1562" s="577"/>
      <c r="AG1562" s="578"/>
      <c r="AH1562" s="571"/>
      <c r="AI1562" s="572"/>
      <c r="AJ1562" s="575"/>
      <c r="AK1562" s="576"/>
      <c r="AL1562" s="577"/>
      <c r="AM1562" s="578"/>
      <c r="AN1562" s="571"/>
      <c r="AO1562" s="572"/>
      <c r="AP1562" s="575"/>
      <c r="AQ1562" s="576"/>
      <c r="AR1562" s="577"/>
      <c r="AS1562" s="578"/>
      <c r="AT1562" s="627"/>
      <c r="AU1562" s="628"/>
      <c r="AV1562" s="629"/>
      <c r="AW1562" s="630"/>
      <c r="AX1562" s="577"/>
      <c r="AY1562" s="578"/>
      <c r="AZ1562" s="571"/>
      <c r="BA1562" s="572"/>
      <c r="BB1562" s="575"/>
      <c r="BC1562" s="576"/>
      <c r="BD1562" s="577"/>
      <c r="BE1562" s="578"/>
      <c r="BF1562" s="627"/>
      <c r="BG1562" s="628"/>
      <c r="BH1562" s="629"/>
      <c r="BI1562" s="630"/>
      <c r="BJ1562" s="577"/>
      <c r="BK1562" s="578"/>
      <c r="BL1562" s="605"/>
      <c r="BM1562" s="606"/>
      <c r="BN1562" s="607"/>
      <c r="BO1562" s="588"/>
      <c r="BP1562" s="556"/>
      <c r="BQ1562" s="556"/>
      <c r="BR1562" s="65"/>
      <c r="BS1562" s="65"/>
      <c r="BT1562" s="268"/>
    </row>
    <row r="1563" spans="1:72" ht="21.75" customHeight="1" x14ac:dyDescent="0.25">
      <c r="A1563" s="268"/>
      <c r="B1563" s="678" t="str">
        <f>IF(ROSTER!B$26="","",ROSTER!B$26)</f>
        <v/>
      </c>
      <c r="C1563" s="669" t="str">
        <f>IF(ROSTER!C$26="","",ROSTER!C$26)</f>
        <v/>
      </c>
      <c r="D1563" s="670"/>
      <c r="E1563" s="667"/>
      <c r="F1563" s="680">
        <f>IF(E1563="y",1,IF(E1563="S",1,0))</f>
        <v>0</v>
      </c>
      <c r="G1563" s="663">
        <f>IF(E1563="S",1,0)</f>
        <v>0</v>
      </c>
      <c r="H1563" s="583"/>
      <c r="I1563" s="584"/>
      <c r="J1563" s="569"/>
      <c r="K1563" s="570"/>
      <c r="L1563" s="573"/>
      <c r="M1563" s="574"/>
      <c r="N1563" s="579">
        <f>L1563+J1563</f>
        <v>0</v>
      </c>
      <c r="O1563" s="580"/>
      <c r="P1563" s="569"/>
      <c r="Q1563" s="570"/>
      <c r="R1563" s="573"/>
      <c r="S1563" s="574"/>
      <c r="T1563" s="579">
        <f>R1563-P1563</f>
        <v>0</v>
      </c>
      <c r="U1563" s="580"/>
      <c r="V1563" s="583"/>
      <c r="W1563" s="584"/>
      <c r="X1563" s="569"/>
      <c r="Y1563" s="584"/>
      <c r="Z1563" s="569"/>
      <c r="AA1563" s="584"/>
      <c r="AB1563" s="569"/>
      <c r="AC1563" s="570"/>
      <c r="AD1563" s="573"/>
      <c r="AE1563" s="574"/>
      <c r="AF1563" s="557">
        <f>IF(AB1563=0,0,(AD1563/AB1563)*100)</f>
        <v>0</v>
      </c>
      <c r="AG1563" s="558"/>
      <c r="AH1563" s="569"/>
      <c r="AI1563" s="570"/>
      <c r="AJ1563" s="573"/>
      <c r="AK1563" s="574"/>
      <c r="AL1563" s="557">
        <f>IF(AH1563=0,0,(AJ1563/AH1563)*100)</f>
        <v>0</v>
      </c>
      <c r="AM1563" s="558"/>
      <c r="AN1563" s="569"/>
      <c r="AO1563" s="570"/>
      <c r="AP1563" s="573"/>
      <c r="AQ1563" s="574"/>
      <c r="AR1563" s="557">
        <f>IF(AN1563=0,0,(AP1563/AN1563)*100)</f>
        <v>0</v>
      </c>
      <c r="AS1563" s="558"/>
      <c r="AT1563" s="561">
        <f>AB1563+AH1563+AN1563</f>
        <v>0</v>
      </c>
      <c r="AU1563" s="562"/>
      <c r="AV1563" s="565">
        <f>AD1563+AJ1563+AP1563</f>
        <v>0</v>
      </c>
      <c r="AW1563" s="566"/>
      <c r="AX1563" s="557">
        <f>IF(AT1563=0,0,(AV1563/AT1563)*100)</f>
        <v>0</v>
      </c>
      <c r="AY1563" s="558"/>
      <c r="AZ1563" s="569"/>
      <c r="BA1563" s="570"/>
      <c r="BB1563" s="573"/>
      <c r="BC1563" s="574"/>
      <c r="BD1563" s="557">
        <f>IF(AZ1563=0,0,(BB1563/AZ1563)*100)</f>
        <v>0</v>
      </c>
      <c r="BE1563" s="558"/>
      <c r="BF1563" s="561">
        <f>AT1563+AZ1563</f>
        <v>0</v>
      </c>
      <c r="BG1563" s="562"/>
      <c r="BH1563" s="565">
        <f>AV1563+BB1563</f>
        <v>0</v>
      </c>
      <c r="BI1563" s="566"/>
      <c r="BJ1563" s="557">
        <f>IF(BF1563=0,0,(BH1563/BF1563)*100)</f>
        <v>0</v>
      </c>
      <c r="BK1563" s="558"/>
      <c r="BL1563" s="602">
        <f>(AD1563*2)+(AJ1563*2)+(AP1563*3)+BB1563</f>
        <v>0</v>
      </c>
      <c r="BM1563" s="603"/>
      <c r="BN1563" s="604"/>
      <c r="BO1563" s="587">
        <f t="shared" ref="BO1563" si="1481">IF(BQ1563=0,0,50*BP1563/BQ1563)</f>
        <v>0</v>
      </c>
      <c r="BP1563" s="555">
        <f t="shared" ref="BP1563" si="1482">(BL1563*BS$1545)+(N1563*BS$1546)+(X1563*BS$1547)+(R1563*BS$1548)+(V1563*BS$1549)+(Z1563*BS$1550)</f>
        <v>0</v>
      </c>
      <c r="BQ1563" s="555">
        <f t="shared" ref="BQ1563" si="1483">((AZ1563-BB1563)*BS$1552)+((AT1563-AV1563)*BS$1551)+(H1563*BS$1553)+(P1563*BS$1554)</f>
        <v>0</v>
      </c>
      <c r="BR1563" s="65"/>
      <c r="BS1563" s="65"/>
      <c r="BT1563" s="268"/>
    </row>
    <row r="1564" spans="1:72" ht="21.75" customHeight="1" x14ac:dyDescent="0.25">
      <c r="A1564" s="268"/>
      <c r="B1564" s="679"/>
      <c r="C1564" s="690" t="str">
        <f>IF(ROSTER!D$26="","",ROSTER!D$26)</f>
        <v/>
      </c>
      <c r="D1564" s="691"/>
      <c r="E1564" s="668"/>
      <c r="F1564" s="681"/>
      <c r="G1564" s="664"/>
      <c r="H1564" s="585"/>
      <c r="I1564" s="586"/>
      <c r="J1564" s="571"/>
      <c r="K1564" s="572"/>
      <c r="L1564" s="575"/>
      <c r="M1564" s="576"/>
      <c r="N1564" s="581" t="s">
        <v>16</v>
      </c>
      <c r="O1564" s="582"/>
      <c r="P1564" s="571"/>
      <c r="Q1564" s="572"/>
      <c r="R1564" s="575"/>
      <c r="S1564" s="576"/>
      <c r="T1564" s="581" t="s">
        <v>16</v>
      </c>
      <c r="U1564" s="582"/>
      <c r="V1564" s="585"/>
      <c r="W1564" s="586"/>
      <c r="X1564" s="571"/>
      <c r="Y1564" s="586"/>
      <c r="Z1564" s="571"/>
      <c r="AA1564" s="586"/>
      <c r="AB1564" s="571"/>
      <c r="AC1564" s="572"/>
      <c r="AD1564" s="575"/>
      <c r="AE1564" s="576"/>
      <c r="AF1564" s="577"/>
      <c r="AG1564" s="578"/>
      <c r="AH1564" s="571"/>
      <c r="AI1564" s="572"/>
      <c r="AJ1564" s="575"/>
      <c r="AK1564" s="576"/>
      <c r="AL1564" s="577"/>
      <c r="AM1564" s="578"/>
      <c r="AN1564" s="571"/>
      <c r="AO1564" s="572"/>
      <c r="AP1564" s="575"/>
      <c r="AQ1564" s="576"/>
      <c r="AR1564" s="577"/>
      <c r="AS1564" s="578"/>
      <c r="AT1564" s="627"/>
      <c r="AU1564" s="628"/>
      <c r="AV1564" s="629"/>
      <c r="AW1564" s="630"/>
      <c r="AX1564" s="577"/>
      <c r="AY1564" s="578"/>
      <c r="AZ1564" s="571"/>
      <c r="BA1564" s="572"/>
      <c r="BB1564" s="575"/>
      <c r="BC1564" s="576"/>
      <c r="BD1564" s="577"/>
      <c r="BE1564" s="578"/>
      <c r="BF1564" s="627"/>
      <c r="BG1564" s="628"/>
      <c r="BH1564" s="629"/>
      <c r="BI1564" s="630"/>
      <c r="BJ1564" s="577"/>
      <c r="BK1564" s="578"/>
      <c r="BL1564" s="605"/>
      <c r="BM1564" s="606"/>
      <c r="BN1564" s="607"/>
      <c r="BO1564" s="588"/>
      <c r="BP1564" s="556"/>
      <c r="BQ1564" s="556"/>
      <c r="BR1564" s="65"/>
      <c r="BS1564" s="65"/>
      <c r="BT1564" s="268"/>
    </row>
    <row r="1565" spans="1:72" ht="21.75" customHeight="1" x14ac:dyDescent="0.25">
      <c r="A1565" s="268"/>
      <c r="B1565" s="678" t="str">
        <f>IF(ROSTER!B$28="","",ROSTER!B$28)</f>
        <v/>
      </c>
      <c r="C1565" s="669" t="str">
        <f>IF(ROSTER!C$28="","",ROSTER!C$28)</f>
        <v/>
      </c>
      <c r="D1565" s="670"/>
      <c r="E1565" s="667"/>
      <c r="F1565" s="680">
        <f>IF(E1565="y",1,IF(E1565="S",1,0))</f>
        <v>0</v>
      </c>
      <c r="G1565" s="663">
        <f>IF(E1565="S",1,0)</f>
        <v>0</v>
      </c>
      <c r="H1565" s="583"/>
      <c r="I1565" s="584"/>
      <c r="J1565" s="569"/>
      <c r="K1565" s="570"/>
      <c r="L1565" s="573"/>
      <c r="M1565" s="574"/>
      <c r="N1565" s="579">
        <f>L1565+J1565</f>
        <v>0</v>
      </c>
      <c r="O1565" s="580"/>
      <c r="P1565" s="569"/>
      <c r="Q1565" s="570"/>
      <c r="R1565" s="573"/>
      <c r="S1565" s="574"/>
      <c r="T1565" s="579">
        <f>R1565-P1565</f>
        <v>0</v>
      </c>
      <c r="U1565" s="580"/>
      <c r="V1565" s="583"/>
      <c r="W1565" s="584"/>
      <c r="X1565" s="569"/>
      <c r="Y1565" s="584"/>
      <c r="Z1565" s="569"/>
      <c r="AA1565" s="584"/>
      <c r="AB1565" s="569"/>
      <c r="AC1565" s="570"/>
      <c r="AD1565" s="573"/>
      <c r="AE1565" s="574"/>
      <c r="AF1565" s="557">
        <f>IF(AB1565=0,0,(AD1565/AB1565)*100)</f>
        <v>0</v>
      </c>
      <c r="AG1565" s="558"/>
      <c r="AH1565" s="569"/>
      <c r="AI1565" s="570"/>
      <c r="AJ1565" s="573"/>
      <c r="AK1565" s="574"/>
      <c r="AL1565" s="557">
        <f>IF(AH1565=0,0,(AJ1565/AH1565)*100)</f>
        <v>0</v>
      </c>
      <c r="AM1565" s="558"/>
      <c r="AN1565" s="569"/>
      <c r="AO1565" s="570"/>
      <c r="AP1565" s="573"/>
      <c r="AQ1565" s="574"/>
      <c r="AR1565" s="557">
        <f>IF(AN1565=0,0,(AP1565/AN1565)*100)</f>
        <v>0</v>
      </c>
      <c r="AS1565" s="558"/>
      <c r="AT1565" s="561">
        <f>AB1565+AH1565+AN1565</f>
        <v>0</v>
      </c>
      <c r="AU1565" s="562"/>
      <c r="AV1565" s="565">
        <f>AD1565+AJ1565+AP1565</f>
        <v>0</v>
      </c>
      <c r="AW1565" s="566"/>
      <c r="AX1565" s="557">
        <f>IF(AT1565=0,0,(AV1565/AT1565)*100)</f>
        <v>0</v>
      </c>
      <c r="AY1565" s="558"/>
      <c r="AZ1565" s="569"/>
      <c r="BA1565" s="570"/>
      <c r="BB1565" s="573"/>
      <c r="BC1565" s="574"/>
      <c r="BD1565" s="557">
        <f>IF(AZ1565=0,0,(BB1565/AZ1565)*100)</f>
        <v>0</v>
      </c>
      <c r="BE1565" s="558"/>
      <c r="BF1565" s="561">
        <f>AT1565+AZ1565</f>
        <v>0</v>
      </c>
      <c r="BG1565" s="562"/>
      <c r="BH1565" s="565">
        <f>AV1565+BB1565</f>
        <v>0</v>
      </c>
      <c r="BI1565" s="566"/>
      <c r="BJ1565" s="557">
        <f>IF(BF1565=0,0,(BH1565/BF1565)*100)</f>
        <v>0</v>
      </c>
      <c r="BK1565" s="558"/>
      <c r="BL1565" s="602">
        <f>(AD1565*2)+(AJ1565*2)+(AP1565*3)+BB1565</f>
        <v>0</v>
      </c>
      <c r="BM1565" s="603"/>
      <c r="BN1565" s="604"/>
      <c r="BO1565" s="587">
        <f t="shared" ref="BO1565" si="1484">IF(BQ1565=0,0,50*BP1565/BQ1565)</f>
        <v>0</v>
      </c>
      <c r="BP1565" s="555">
        <f t="shared" ref="BP1565" si="1485">(BL1565*BS$1545)+(N1565*BS$1546)+(X1565*BS$1547)+(R1565*BS$1548)+(V1565*BS$1549)+(Z1565*BS$1550)</f>
        <v>0</v>
      </c>
      <c r="BQ1565" s="555">
        <f t="shared" ref="BQ1565" si="1486">((AZ1565-BB1565)*BS$1552)+((AT1565-AV1565)*BS$1551)+(H1565*BS$1553)+(P1565*BS$1554)</f>
        <v>0</v>
      </c>
      <c r="BR1565" s="65"/>
      <c r="BS1565" s="65"/>
      <c r="BT1565" s="268"/>
    </row>
    <row r="1566" spans="1:72" ht="21.75" customHeight="1" x14ac:dyDescent="0.25">
      <c r="A1566" s="268"/>
      <c r="B1566" s="679"/>
      <c r="C1566" s="690" t="str">
        <f>IF(ROSTER!D$28="","",ROSTER!D$28)</f>
        <v/>
      </c>
      <c r="D1566" s="691"/>
      <c r="E1566" s="668"/>
      <c r="F1566" s="681"/>
      <c r="G1566" s="664"/>
      <c r="H1566" s="585"/>
      <c r="I1566" s="586"/>
      <c r="J1566" s="571"/>
      <c r="K1566" s="572"/>
      <c r="L1566" s="575"/>
      <c r="M1566" s="576"/>
      <c r="N1566" s="581" t="s">
        <v>16</v>
      </c>
      <c r="O1566" s="582"/>
      <c r="P1566" s="571"/>
      <c r="Q1566" s="572"/>
      <c r="R1566" s="575"/>
      <c r="S1566" s="576"/>
      <c r="T1566" s="581" t="s">
        <v>16</v>
      </c>
      <c r="U1566" s="582"/>
      <c r="V1566" s="585"/>
      <c r="W1566" s="586"/>
      <c r="X1566" s="571"/>
      <c r="Y1566" s="586"/>
      <c r="Z1566" s="571"/>
      <c r="AA1566" s="586"/>
      <c r="AB1566" s="571"/>
      <c r="AC1566" s="572"/>
      <c r="AD1566" s="575"/>
      <c r="AE1566" s="576"/>
      <c r="AF1566" s="577"/>
      <c r="AG1566" s="578"/>
      <c r="AH1566" s="571"/>
      <c r="AI1566" s="572"/>
      <c r="AJ1566" s="575"/>
      <c r="AK1566" s="576"/>
      <c r="AL1566" s="577"/>
      <c r="AM1566" s="578"/>
      <c r="AN1566" s="571"/>
      <c r="AO1566" s="572"/>
      <c r="AP1566" s="575"/>
      <c r="AQ1566" s="576"/>
      <c r="AR1566" s="577"/>
      <c r="AS1566" s="578"/>
      <c r="AT1566" s="627"/>
      <c r="AU1566" s="628"/>
      <c r="AV1566" s="629"/>
      <c r="AW1566" s="630"/>
      <c r="AX1566" s="577"/>
      <c r="AY1566" s="578"/>
      <c r="AZ1566" s="571"/>
      <c r="BA1566" s="572"/>
      <c r="BB1566" s="575"/>
      <c r="BC1566" s="576"/>
      <c r="BD1566" s="577"/>
      <c r="BE1566" s="578"/>
      <c r="BF1566" s="627"/>
      <c r="BG1566" s="628"/>
      <c r="BH1566" s="629"/>
      <c r="BI1566" s="630"/>
      <c r="BJ1566" s="577"/>
      <c r="BK1566" s="578"/>
      <c r="BL1566" s="605"/>
      <c r="BM1566" s="606"/>
      <c r="BN1566" s="607"/>
      <c r="BO1566" s="588"/>
      <c r="BP1566" s="556"/>
      <c r="BQ1566" s="556"/>
      <c r="BR1566" s="65"/>
      <c r="BS1566" s="65"/>
      <c r="BT1566" s="268"/>
    </row>
    <row r="1567" spans="1:72" ht="21.75" customHeight="1" x14ac:dyDescent="0.25">
      <c r="A1567" s="268"/>
      <c r="B1567" s="678" t="str">
        <f>IF(ROSTER!B$30="","",ROSTER!B$30)</f>
        <v/>
      </c>
      <c r="C1567" s="669" t="str">
        <f>IF(ROSTER!C$30="","",ROSTER!C$30)</f>
        <v/>
      </c>
      <c r="D1567" s="670"/>
      <c r="E1567" s="667"/>
      <c r="F1567" s="680">
        <f>IF(E1567="y",1,IF(E1567="S",1,0))</f>
        <v>0</v>
      </c>
      <c r="G1567" s="663">
        <f>IF(E1567="S",1,0)</f>
        <v>0</v>
      </c>
      <c r="H1567" s="583"/>
      <c r="I1567" s="584"/>
      <c r="J1567" s="569"/>
      <c r="K1567" s="570"/>
      <c r="L1567" s="573"/>
      <c r="M1567" s="574"/>
      <c r="N1567" s="579">
        <f>L1567+J1567</f>
        <v>0</v>
      </c>
      <c r="O1567" s="580"/>
      <c r="P1567" s="569"/>
      <c r="Q1567" s="570"/>
      <c r="R1567" s="573"/>
      <c r="S1567" s="574"/>
      <c r="T1567" s="579">
        <f>R1567-P1567</f>
        <v>0</v>
      </c>
      <c r="U1567" s="580"/>
      <c r="V1567" s="583"/>
      <c r="W1567" s="584"/>
      <c r="X1567" s="569"/>
      <c r="Y1567" s="584"/>
      <c r="Z1567" s="569"/>
      <c r="AA1567" s="584"/>
      <c r="AB1567" s="569"/>
      <c r="AC1567" s="570"/>
      <c r="AD1567" s="573"/>
      <c r="AE1567" s="574"/>
      <c r="AF1567" s="557">
        <f>IF(AB1567=0,0,(AD1567/AB1567)*100)</f>
        <v>0</v>
      </c>
      <c r="AG1567" s="558"/>
      <c r="AH1567" s="569"/>
      <c r="AI1567" s="570"/>
      <c r="AJ1567" s="573"/>
      <c r="AK1567" s="574"/>
      <c r="AL1567" s="557">
        <f>IF(AH1567=0,0,(AJ1567/AH1567)*100)</f>
        <v>0</v>
      </c>
      <c r="AM1567" s="558"/>
      <c r="AN1567" s="569"/>
      <c r="AO1567" s="570"/>
      <c r="AP1567" s="573"/>
      <c r="AQ1567" s="574"/>
      <c r="AR1567" s="557">
        <f>IF(AN1567=0,0,(AP1567/AN1567)*100)</f>
        <v>0</v>
      </c>
      <c r="AS1567" s="558"/>
      <c r="AT1567" s="561">
        <f>AB1567+AH1567+AN1567</f>
        <v>0</v>
      </c>
      <c r="AU1567" s="562"/>
      <c r="AV1567" s="565">
        <f>AD1567+AJ1567+AP1567</f>
        <v>0</v>
      </c>
      <c r="AW1567" s="566"/>
      <c r="AX1567" s="557">
        <f>IF(AT1567=0,0,(AV1567/AT1567)*100)</f>
        <v>0</v>
      </c>
      <c r="AY1567" s="558"/>
      <c r="AZ1567" s="569"/>
      <c r="BA1567" s="570"/>
      <c r="BB1567" s="573"/>
      <c r="BC1567" s="574"/>
      <c r="BD1567" s="557">
        <f>IF(AZ1567=0,0,(BB1567/AZ1567)*100)</f>
        <v>0</v>
      </c>
      <c r="BE1567" s="558"/>
      <c r="BF1567" s="561">
        <f>AT1567+AZ1567</f>
        <v>0</v>
      </c>
      <c r="BG1567" s="562"/>
      <c r="BH1567" s="565">
        <f>AV1567+BB1567</f>
        <v>0</v>
      </c>
      <c r="BI1567" s="566"/>
      <c r="BJ1567" s="557">
        <f>IF(BF1567=0,0,(BH1567/BF1567)*100)</f>
        <v>0</v>
      </c>
      <c r="BK1567" s="558"/>
      <c r="BL1567" s="602">
        <f>(AD1567*2)+(AJ1567*2)+(AP1567*3)+BB1567</f>
        <v>0</v>
      </c>
      <c r="BM1567" s="603"/>
      <c r="BN1567" s="604"/>
      <c r="BO1567" s="587">
        <f t="shared" ref="BO1567" si="1487">IF(BQ1567=0,0,50*BP1567/BQ1567)</f>
        <v>0</v>
      </c>
      <c r="BP1567" s="555">
        <f t="shared" ref="BP1567" si="1488">(BL1567*BS$1545)+(N1567*BS$1546)+(X1567*BS$1547)+(R1567*BS$1548)+(V1567*BS$1549)+(Z1567*BS$1550)</f>
        <v>0</v>
      </c>
      <c r="BQ1567" s="555">
        <f t="shared" ref="BQ1567" si="1489">((AZ1567-BB1567)*BS$1552)+((AT1567-AV1567)*BS$1551)+(H1567*BS$1553)+(P1567*BS$1554)</f>
        <v>0</v>
      </c>
      <c r="BR1567" s="65"/>
      <c r="BS1567" s="65"/>
      <c r="BT1567" s="268"/>
    </row>
    <row r="1568" spans="1:72" ht="21.75" customHeight="1" x14ac:dyDescent="0.25">
      <c r="A1568" s="268"/>
      <c r="B1568" s="679"/>
      <c r="C1568" s="690" t="str">
        <f>IF(ROSTER!D$30="","",ROSTER!D$30)</f>
        <v/>
      </c>
      <c r="D1568" s="691"/>
      <c r="E1568" s="668"/>
      <c r="F1568" s="681"/>
      <c r="G1568" s="664"/>
      <c r="H1568" s="585"/>
      <c r="I1568" s="586"/>
      <c r="J1568" s="571"/>
      <c r="K1568" s="572"/>
      <c r="L1568" s="575"/>
      <c r="M1568" s="576"/>
      <c r="N1568" s="581" t="s">
        <v>16</v>
      </c>
      <c r="O1568" s="582"/>
      <c r="P1568" s="571"/>
      <c r="Q1568" s="572"/>
      <c r="R1568" s="575"/>
      <c r="S1568" s="576"/>
      <c r="T1568" s="581" t="s">
        <v>16</v>
      </c>
      <c r="U1568" s="582"/>
      <c r="V1568" s="585"/>
      <c r="W1568" s="586"/>
      <c r="X1568" s="571"/>
      <c r="Y1568" s="586"/>
      <c r="Z1568" s="571"/>
      <c r="AA1568" s="586"/>
      <c r="AB1568" s="571"/>
      <c r="AC1568" s="572"/>
      <c r="AD1568" s="575"/>
      <c r="AE1568" s="576"/>
      <c r="AF1568" s="577"/>
      <c r="AG1568" s="578"/>
      <c r="AH1568" s="571"/>
      <c r="AI1568" s="572"/>
      <c r="AJ1568" s="575"/>
      <c r="AK1568" s="576"/>
      <c r="AL1568" s="577"/>
      <c r="AM1568" s="578"/>
      <c r="AN1568" s="571"/>
      <c r="AO1568" s="572"/>
      <c r="AP1568" s="575"/>
      <c r="AQ1568" s="576"/>
      <c r="AR1568" s="577"/>
      <c r="AS1568" s="578"/>
      <c r="AT1568" s="627"/>
      <c r="AU1568" s="628"/>
      <c r="AV1568" s="629"/>
      <c r="AW1568" s="630"/>
      <c r="AX1568" s="577"/>
      <c r="AY1568" s="578"/>
      <c r="AZ1568" s="571"/>
      <c r="BA1568" s="572"/>
      <c r="BB1568" s="575"/>
      <c r="BC1568" s="576"/>
      <c r="BD1568" s="577"/>
      <c r="BE1568" s="578"/>
      <c r="BF1568" s="627"/>
      <c r="BG1568" s="628"/>
      <c r="BH1568" s="629"/>
      <c r="BI1568" s="630"/>
      <c r="BJ1568" s="577"/>
      <c r="BK1568" s="578"/>
      <c r="BL1568" s="605"/>
      <c r="BM1568" s="606"/>
      <c r="BN1568" s="607"/>
      <c r="BO1568" s="588"/>
      <c r="BP1568" s="556"/>
      <c r="BQ1568" s="556"/>
      <c r="BR1568" s="65"/>
      <c r="BS1568" s="65"/>
      <c r="BT1568" s="268"/>
    </row>
    <row r="1569" spans="1:72" ht="21.75" customHeight="1" x14ac:dyDescent="0.25">
      <c r="A1569" s="268"/>
      <c r="B1569" s="678" t="str">
        <f>IF(ROSTER!B$32="","",ROSTER!B$32)</f>
        <v/>
      </c>
      <c r="C1569" s="669" t="str">
        <f>IF(ROSTER!C$32="","",ROSTER!C$32)</f>
        <v/>
      </c>
      <c r="D1569" s="670"/>
      <c r="E1569" s="667"/>
      <c r="F1569" s="680">
        <f>IF(E1569="y",1,IF(E1569="S",1,0))</f>
        <v>0</v>
      </c>
      <c r="G1569" s="663">
        <f>IF(E1569="S",1,0)</f>
        <v>0</v>
      </c>
      <c r="H1569" s="583"/>
      <c r="I1569" s="584"/>
      <c r="J1569" s="569"/>
      <c r="K1569" s="570"/>
      <c r="L1569" s="573"/>
      <c r="M1569" s="574"/>
      <c r="N1569" s="579">
        <f>L1569+J1569</f>
        <v>0</v>
      </c>
      <c r="O1569" s="580"/>
      <c r="P1569" s="569"/>
      <c r="Q1569" s="570"/>
      <c r="R1569" s="573"/>
      <c r="S1569" s="574"/>
      <c r="T1569" s="579">
        <f>R1569-P1569</f>
        <v>0</v>
      </c>
      <c r="U1569" s="580"/>
      <c r="V1569" s="583"/>
      <c r="W1569" s="584"/>
      <c r="X1569" s="569"/>
      <c r="Y1569" s="584"/>
      <c r="Z1569" s="569"/>
      <c r="AA1569" s="584"/>
      <c r="AB1569" s="569"/>
      <c r="AC1569" s="570"/>
      <c r="AD1569" s="573"/>
      <c r="AE1569" s="574"/>
      <c r="AF1569" s="557">
        <f>IF(AB1569=0,0,(AD1569/AB1569)*100)</f>
        <v>0</v>
      </c>
      <c r="AG1569" s="558"/>
      <c r="AH1569" s="569"/>
      <c r="AI1569" s="570"/>
      <c r="AJ1569" s="573"/>
      <c r="AK1569" s="574"/>
      <c r="AL1569" s="557">
        <f>IF(AH1569=0,0,(AJ1569/AH1569)*100)</f>
        <v>0</v>
      </c>
      <c r="AM1569" s="558"/>
      <c r="AN1569" s="569"/>
      <c r="AO1569" s="570"/>
      <c r="AP1569" s="573"/>
      <c r="AQ1569" s="574"/>
      <c r="AR1569" s="557">
        <f>IF(AN1569=0,0,(AP1569/AN1569)*100)</f>
        <v>0</v>
      </c>
      <c r="AS1569" s="558"/>
      <c r="AT1569" s="561">
        <f>AB1569+AH1569+AN1569</f>
        <v>0</v>
      </c>
      <c r="AU1569" s="562"/>
      <c r="AV1569" s="565">
        <f>AD1569+AJ1569+AP1569</f>
        <v>0</v>
      </c>
      <c r="AW1569" s="566"/>
      <c r="AX1569" s="557">
        <f>IF(AT1569=0,0,(AV1569/AT1569)*100)</f>
        <v>0</v>
      </c>
      <c r="AY1569" s="558"/>
      <c r="AZ1569" s="569"/>
      <c r="BA1569" s="570"/>
      <c r="BB1569" s="573"/>
      <c r="BC1569" s="574"/>
      <c r="BD1569" s="557">
        <f>IF(AZ1569=0,0,(BB1569/AZ1569)*100)</f>
        <v>0</v>
      </c>
      <c r="BE1569" s="558"/>
      <c r="BF1569" s="561">
        <f>AT1569+AZ1569</f>
        <v>0</v>
      </c>
      <c r="BG1569" s="562"/>
      <c r="BH1569" s="565">
        <f>AV1569+BB1569</f>
        <v>0</v>
      </c>
      <c r="BI1569" s="566"/>
      <c r="BJ1569" s="557">
        <f>IF(BF1569=0,0,(BH1569/BF1569)*100)</f>
        <v>0</v>
      </c>
      <c r="BK1569" s="558"/>
      <c r="BL1569" s="602">
        <f>(AD1569*2)+(AJ1569*2)+(AP1569*3)+BB1569</f>
        <v>0</v>
      </c>
      <c r="BM1569" s="603"/>
      <c r="BN1569" s="604"/>
      <c r="BO1569" s="587">
        <f t="shared" ref="BO1569" si="1490">IF(BQ1569=0,0,50*BP1569/BQ1569)</f>
        <v>0</v>
      </c>
      <c r="BP1569" s="555">
        <f t="shared" ref="BP1569" si="1491">(BL1569*BS$1545)+(N1569*BS$1546)+(X1569*BS$1547)+(R1569*BS$1548)+(V1569*BS$1549)+(Z1569*BS$1550)</f>
        <v>0</v>
      </c>
      <c r="BQ1569" s="555">
        <f t="shared" ref="BQ1569" si="1492">((AZ1569-BB1569)*BS$1552)+((AT1569-AV1569)*BS$1551)+(H1569*BS$1553)+(P1569*BS$1554)</f>
        <v>0</v>
      </c>
      <c r="BR1569" s="65"/>
      <c r="BS1569" s="65"/>
      <c r="BT1569" s="268"/>
    </row>
    <row r="1570" spans="1:72" ht="21.75" customHeight="1" x14ac:dyDescent="0.25">
      <c r="A1570" s="268"/>
      <c r="B1570" s="679"/>
      <c r="C1570" s="690" t="str">
        <f>IF(ROSTER!D$32="","",ROSTER!D$32)</f>
        <v/>
      </c>
      <c r="D1570" s="691"/>
      <c r="E1570" s="668"/>
      <c r="F1570" s="681"/>
      <c r="G1570" s="664"/>
      <c r="H1570" s="585"/>
      <c r="I1570" s="586"/>
      <c r="J1570" s="571"/>
      <c r="K1570" s="572"/>
      <c r="L1570" s="575"/>
      <c r="M1570" s="576"/>
      <c r="N1570" s="581" t="s">
        <v>16</v>
      </c>
      <c r="O1570" s="582"/>
      <c r="P1570" s="571"/>
      <c r="Q1570" s="572"/>
      <c r="R1570" s="575"/>
      <c r="S1570" s="576"/>
      <c r="T1570" s="581" t="s">
        <v>16</v>
      </c>
      <c r="U1570" s="582"/>
      <c r="V1570" s="585"/>
      <c r="W1570" s="586"/>
      <c r="X1570" s="571"/>
      <c r="Y1570" s="586"/>
      <c r="Z1570" s="571"/>
      <c r="AA1570" s="586"/>
      <c r="AB1570" s="571"/>
      <c r="AC1570" s="572"/>
      <c r="AD1570" s="575"/>
      <c r="AE1570" s="576"/>
      <c r="AF1570" s="577"/>
      <c r="AG1570" s="578"/>
      <c r="AH1570" s="571"/>
      <c r="AI1570" s="572"/>
      <c r="AJ1570" s="575"/>
      <c r="AK1570" s="576"/>
      <c r="AL1570" s="577"/>
      <c r="AM1570" s="578"/>
      <c r="AN1570" s="571"/>
      <c r="AO1570" s="572"/>
      <c r="AP1570" s="575"/>
      <c r="AQ1570" s="576"/>
      <c r="AR1570" s="577"/>
      <c r="AS1570" s="578"/>
      <c r="AT1570" s="627"/>
      <c r="AU1570" s="628"/>
      <c r="AV1570" s="629"/>
      <c r="AW1570" s="630"/>
      <c r="AX1570" s="577"/>
      <c r="AY1570" s="578"/>
      <c r="AZ1570" s="571"/>
      <c r="BA1570" s="572"/>
      <c r="BB1570" s="575"/>
      <c r="BC1570" s="576"/>
      <c r="BD1570" s="577"/>
      <c r="BE1570" s="578"/>
      <c r="BF1570" s="627"/>
      <c r="BG1570" s="628"/>
      <c r="BH1570" s="629"/>
      <c r="BI1570" s="630"/>
      <c r="BJ1570" s="577"/>
      <c r="BK1570" s="578"/>
      <c r="BL1570" s="605"/>
      <c r="BM1570" s="606"/>
      <c r="BN1570" s="607"/>
      <c r="BO1570" s="588"/>
      <c r="BP1570" s="556"/>
      <c r="BQ1570" s="556"/>
      <c r="BR1570" s="65"/>
      <c r="BS1570" s="65"/>
      <c r="BT1570" s="268"/>
    </row>
    <row r="1571" spans="1:72" ht="21.75" customHeight="1" x14ac:dyDescent="0.25">
      <c r="A1571" s="268"/>
      <c r="B1571" s="678" t="str">
        <f>IF(ROSTER!B$34="","",ROSTER!B$34)</f>
        <v/>
      </c>
      <c r="C1571" s="669" t="str">
        <f>IF(ROSTER!C$34="","",ROSTER!C$34)</f>
        <v/>
      </c>
      <c r="D1571" s="670"/>
      <c r="E1571" s="667"/>
      <c r="F1571" s="680">
        <f>IF(E1571="y",1,IF(E1571="S",1,0))</f>
        <v>0</v>
      </c>
      <c r="G1571" s="663">
        <f>IF(E1571="S",1,0)</f>
        <v>0</v>
      </c>
      <c r="H1571" s="583"/>
      <c r="I1571" s="584"/>
      <c r="J1571" s="569"/>
      <c r="K1571" s="570"/>
      <c r="L1571" s="573"/>
      <c r="M1571" s="574"/>
      <c r="N1571" s="579">
        <f>L1571+J1571</f>
        <v>0</v>
      </c>
      <c r="O1571" s="580"/>
      <c r="P1571" s="569"/>
      <c r="Q1571" s="570"/>
      <c r="R1571" s="573"/>
      <c r="S1571" s="574"/>
      <c r="T1571" s="579">
        <f>R1571-P1571</f>
        <v>0</v>
      </c>
      <c r="U1571" s="580"/>
      <c r="V1571" s="583"/>
      <c r="W1571" s="584"/>
      <c r="X1571" s="569"/>
      <c r="Y1571" s="584"/>
      <c r="Z1571" s="569"/>
      <c r="AA1571" s="584"/>
      <c r="AB1571" s="569"/>
      <c r="AC1571" s="570"/>
      <c r="AD1571" s="573"/>
      <c r="AE1571" s="574"/>
      <c r="AF1571" s="557">
        <f>IF(AB1571=0,0,(AD1571/AB1571)*100)</f>
        <v>0</v>
      </c>
      <c r="AG1571" s="558"/>
      <c r="AH1571" s="569"/>
      <c r="AI1571" s="570"/>
      <c r="AJ1571" s="573"/>
      <c r="AK1571" s="574"/>
      <c r="AL1571" s="557">
        <f>IF(AH1571=0,0,(AJ1571/AH1571)*100)</f>
        <v>0</v>
      </c>
      <c r="AM1571" s="558"/>
      <c r="AN1571" s="569"/>
      <c r="AO1571" s="570"/>
      <c r="AP1571" s="573"/>
      <c r="AQ1571" s="574"/>
      <c r="AR1571" s="557">
        <f>IF(AN1571=0,0,(AP1571/AN1571)*100)</f>
        <v>0</v>
      </c>
      <c r="AS1571" s="558"/>
      <c r="AT1571" s="561">
        <f>AB1571+AH1571+AN1571</f>
        <v>0</v>
      </c>
      <c r="AU1571" s="562"/>
      <c r="AV1571" s="565">
        <f>AD1571+AJ1571+AP1571</f>
        <v>0</v>
      </c>
      <c r="AW1571" s="566"/>
      <c r="AX1571" s="557">
        <f>IF(AT1571=0,0,(AV1571/AT1571)*100)</f>
        <v>0</v>
      </c>
      <c r="AY1571" s="558"/>
      <c r="AZ1571" s="569"/>
      <c r="BA1571" s="570"/>
      <c r="BB1571" s="573"/>
      <c r="BC1571" s="574"/>
      <c r="BD1571" s="557">
        <f>IF(AZ1571=0,0,(BB1571/AZ1571)*100)</f>
        <v>0</v>
      </c>
      <c r="BE1571" s="558"/>
      <c r="BF1571" s="561">
        <f>AT1571+AZ1571</f>
        <v>0</v>
      </c>
      <c r="BG1571" s="562"/>
      <c r="BH1571" s="565">
        <f>AV1571+BB1571</f>
        <v>0</v>
      </c>
      <c r="BI1571" s="566"/>
      <c r="BJ1571" s="557">
        <f>IF(BF1571=0,0,(BH1571/BF1571)*100)</f>
        <v>0</v>
      </c>
      <c r="BK1571" s="558"/>
      <c r="BL1571" s="602">
        <f>(AD1571*2)+(AJ1571*2)+(AP1571*3)+BB1571</f>
        <v>0</v>
      </c>
      <c r="BM1571" s="603"/>
      <c r="BN1571" s="604"/>
      <c r="BO1571" s="587">
        <f t="shared" ref="BO1571" si="1493">IF(BQ1571=0,0,50*BP1571/BQ1571)</f>
        <v>0</v>
      </c>
      <c r="BP1571" s="555">
        <f t="shared" ref="BP1571" si="1494">(BL1571*BS$1545)+(N1571*BS$1546)+(X1571*BS$1547)+(R1571*BS$1548)+(V1571*BS$1549)+(Z1571*BS$1550)</f>
        <v>0</v>
      </c>
      <c r="BQ1571" s="555">
        <f t="shared" ref="BQ1571" si="1495">((AZ1571-BB1571)*BS$1552)+((AT1571-AV1571)*BS$1551)+(H1571*BS$1553)+(P1571*BS$1554)</f>
        <v>0</v>
      </c>
      <c r="BR1571" s="65"/>
      <c r="BS1571" s="65"/>
      <c r="BT1571" s="268"/>
    </row>
    <row r="1572" spans="1:72" ht="21.75" customHeight="1" x14ac:dyDescent="0.25">
      <c r="A1572" s="268"/>
      <c r="B1572" s="679"/>
      <c r="C1572" s="690" t="str">
        <f>IF(ROSTER!D$34="","",ROSTER!D$34)</f>
        <v/>
      </c>
      <c r="D1572" s="691"/>
      <c r="E1572" s="668"/>
      <c r="F1572" s="681"/>
      <c r="G1572" s="664"/>
      <c r="H1572" s="585"/>
      <c r="I1572" s="586"/>
      <c r="J1572" s="571"/>
      <c r="K1572" s="572"/>
      <c r="L1572" s="575"/>
      <c r="M1572" s="576"/>
      <c r="N1572" s="581" t="s">
        <v>16</v>
      </c>
      <c r="O1572" s="582"/>
      <c r="P1572" s="571"/>
      <c r="Q1572" s="572"/>
      <c r="R1572" s="575"/>
      <c r="S1572" s="576"/>
      <c r="T1572" s="581" t="s">
        <v>16</v>
      </c>
      <c r="U1572" s="582"/>
      <c r="V1572" s="585"/>
      <c r="W1572" s="586"/>
      <c r="X1572" s="571"/>
      <c r="Y1572" s="586"/>
      <c r="Z1572" s="571"/>
      <c r="AA1572" s="586"/>
      <c r="AB1572" s="571"/>
      <c r="AC1572" s="572"/>
      <c r="AD1572" s="575"/>
      <c r="AE1572" s="576"/>
      <c r="AF1572" s="577"/>
      <c r="AG1572" s="578"/>
      <c r="AH1572" s="571"/>
      <c r="AI1572" s="572"/>
      <c r="AJ1572" s="575"/>
      <c r="AK1572" s="576"/>
      <c r="AL1572" s="577"/>
      <c r="AM1572" s="578"/>
      <c r="AN1572" s="571"/>
      <c r="AO1572" s="572"/>
      <c r="AP1572" s="575"/>
      <c r="AQ1572" s="576"/>
      <c r="AR1572" s="577"/>
      <c r="AS1572" s="578"/>
      <c r="AT1572" s="627"/>
      <c r="AU1572" s="628"/>
      <c r="AV1572" s="629"/>
      <c r="AW1572" s="630"/>
      <c r="AX1572" s="577"/>
      <c r="AY1572" s="578"/>
      <c r="AZ1572" s="571"/>
      <c r="BA1572" s="572"/>
      <c r="BB1572" s="575"/>
      <c r="BC1572" s="576"/>
      <c r="BD1572" s="577"/>
      <c r="BE1572" s="578"/>
      <c r="BF1572" s="627"/>
      <c r="BG1572" s="628"/>
      <c r="BH1572" s="629"/>
      <c r="BI1572" s="630"/>
      <c r="BJ1572" s="577"/>
      <c r="BK1572" s="578"/>
      <c r="BL1572" s="605"/>
      <c r="BM1572" s="606"/>
      <c r="BN1572" s="607"/>
      <c r="BO1572" s="588"/>
      <c r="BP1572" s="556"/>
      <c r="BQ1572" s="556"/>
      <c r="BR1572" s="65"/>
      <c r="BS1572" s="65"/>
      <c r="BT1572" s="268"/>
    </row>
    <row r="1573" spans="1:72" ht="21.75" customHeight="1" x14ac:dyDescent="0.25">
      <c r="A1573" s="268"/>
      <c r="B1573" s="678" t="str">
        <f>IF(ROSTER!B$36="","",ROSTER!B$36)</f>
        <v/>
      </c>
      <c r="C1573" s="669" t="str">
        <f>IF(ROSTER!C$36="","",ROSTER!C$36)</f>
        <v/>
      </c>
      <c r="D1573" s="670"/>
      <c r="E1573" s="667"/>
      <c r="F1573" s="680">
        <f>IF(E1573="y",1,IF(E1573="S",1,0))</f>
        <v>0</v>
      </c>
      <c r="G1573" s="663">
        <f>IF(E1573="S",1,0)</f>
        <v>0</v>
      </c>
      <c r="H1573" s="583"/>
      <c r="I1573" s="584"/>
      <c r="J1573" s="569"/>
      <c r="K1573" s="570"/>
      <c r="L1573" s="573"/>
      <c r="M1573" s="574"/>
      <c r="N1573" s="579">
        <f>L1573+J1573</f>
        <v>0</v>
      </c>
      <c r="O1573" s="580"/>
      <c r="P1573" s="569"/>
      <c r="Q1573" s="570"/>
      <c r="R1573" s="573"/>
      <c r="S1573" s="574"/>
      <c r="T1573" s="579">
        <f>R1573-P1573</f>
        <v>0</v>
      </c>
      <c r="U1573" s="580"/>
      <c r="V1573" s="583"/>
      <c r="W1573" s="584"/>
      <c r="X1573" s="569"/>
      <c r="Y1573" s="584"/>
      <c r="Z1573" s="569"/>
      <c r="AA1573" s="584"/>
      <c r="AB1573" s="569"/>
      <c r="AC1573" s="570"/>
      <c r="AD1573" s="573"/>
      <c r="AE1573" s="574"/>
      <c r="AF1573" s="557">
        <f>IF(AB1573=0,0,(AD1573/AB1573)*100)</f>
        <v>0</v>
      </c>
      <c r="AG1573" s="558"/>
      <c r="AH1573" s="569"/>
      <c r="AI1573" s="570"/>
      <c r="AJ1573" s="573"/>
      <c r="AK1573" s="574"/>
      <c r="AL1573" s="557">
        <f>IF(AH1573=0,0,(AJ1573/AH1573)*100)</f>
        <v>0</v>
      </c>
      <c r="AM1573" s="558"/>
      <c r="AN1573" s="569"/>
      <c r="AO1573" s="570"/>
      <c r="AP1573" s="573"/>
      <c r="AQ1573" s="574"/>
      <c r="AR1573" s="557">
        <f>IF(AN1573=0,0,(AP1573/AN1573)*100)</f>
        <v>0</v>
      </c>
      <c r="AS1573" s="558"/>
      <c r="AT1573" s="561">
        <f>AB1573+AH1573+AN1573</f>
        <v>0</v>
      </c>
      <c r="AU1573" s="562"/>
      <c r="AV1573" s="565">
        <f>AD1573+AJ1573+AP1573</f>
        <v>0</v>
      </c>
      <c r="AW1573" s="566"/>
      <c r="AX1573" s="557">
        <f>IF(AT1573=0,0,(AV1573/AT1573)*100)</f>
        <v>0</v>
      </c>
      <c r="AY1573" s="558"/>
      <c r="AZ1573" s="569"/>
      <c r="BA1573" s="570"/>
      <c r="BB1573" s="573"/>
      <c r="BC1573" s="574"/>
      <c r="BD1573" s="557">
        <f>IF(AZ1573=0,0,(BB1573/AZ1573)*100)</f>
        <v>0</v>
      </c>
      <c r="BE1573" s="558"/>
      <c r="BF1573" s="561">
        <f>AT1573+AZ1573</f>
        <v>0</v>
      </c>
      <c r="BG1573" s="562"/>
      <c r="BH1573" s="565">
        <f>AV1573+BB1573</f>
        <v>0</v>
      </c>
      <c r="BI1573" s="566"/>
      <c r="BJ1573" s="557">
        <f>IF(BF1573=0,0,(BH1573/BF1573)*100)</f>
        <v>0</v>
      </c>
      <c r="BK1573" s="558"/>
      <c r="BL1573" s="602">
        <f>(AD1573*2)+(AJ1573*2)+(AP1573*3)+BB1573</f>
        <v>0</v>
      </c>
      <c r="BM1573" s="603"/>
      <c r="BN1573" s="604"/>
      <c r="BO1573" s="587">
        <f t="shared" ref="BO1573" si="1496">IF(BQ1573=0,0,50*BP1573/BQ1573)</f>
        <v>0</v>
      </c>
      <c r="BP1573" s="555">
        <f t="shared" ref="BP1573" si="1497">(BL1573*BS$1545)+(N1573*BS$1546)+(X1573*BS$1547)+(R1573*BS$1548)+(V1573*BS$1549)+(Z1573*BS$1550)</f>
        <v>0</v>
      </c>
      <c r="BQ1573" s="555">
        <f t="shared" ref="BQ1573" si="1498">((AZ1573-BB1573)*BS$1552)+((AT1573-AV1573)*BS$1551)+(H1573*BS$1553)+(P1573*BS$1554)</f>
        <v>0</v>
      </c>
      <c r="BR1573" s="65"/>
      <c r="BS1573" s="65"/>
      <c r="BT1573" s="268"/>
    </row>
    <row r="1574" spans="1:72" ht="21.75" customHeight="1" x14ac:dyDescent="0.25">
      <c r="A1574" s="268"/>
      <c r="B1574" s="679"/>
      <c r="C1574" s="690" t="str">
        <f>IF(ROSTER!D$36="","",ROSTER!D$36)</f>
        <v/>
      </c>
      <c r="D1574" s="691"/>
      <c r="E1574" s="668"/>
      <c r="F1574" s="681"/>
      <c r="G1574" s="664"/>
      <c r="H1574" s="585"/>
      <c r="I1574" s="586"/>
      <c r="J1574" s="571"/>
      <c r="K1574" s="572"/>
      <c r="L1574" s="575"/>
      <c r="M1574" s="576"/>
      <c r="N1574" s="581" t="s">
        <v>16</v>
      </c>
      <c r="O1574" s="582"/>
      <c r="P1574" s="571"/>
      <c r="Q1574" s="572"/>
      <c r="R1574" s="575"/>
      <c r="S1574" s="576"/>
      <c r="T1574" s="581" t="s">
        <v>16</v>
      </c>
      <c r="U1574" s="582"/>
      <c r="V1574" s="585"/>
      <c r="W1574" s="586"/>
      <c r="X1574" s="571"/>
      <c r="Y1574" s="586"/>
      <c r="Z1574" s="571"/>
      <c r="AA1574" s="586"/>
      <c r="AB1574" s="571"/>
      <c r="AC1574" s="572"/>
      <c r="AD1574" s="575"/>
      <c r="AE1574" s="576"/>
      <c r="AF1574" s="577"/>
      <c r="AG1574" s="578"/>
      <c r="AH1574" s="571"/>
      <c r="AI1574" s="572"/>
      <c r="AJ1574" s="575"/>
      <c r="AK1574" s="576"/>
      <c r="AL1574" s="577"/>
      <c r="AM1574" s="578"/>
      <c r="AN1574" s="571"/>
      <c r="AO1574" s="572"/>
      <c r="AP1574" s="575"/>
      <c r="AQ1574" s="576"/>
      <c r="AR1574" s="577"/>
      <c r="AS1574" s="578"/>
      <c r="AT1574" s="627"/>
      <c r="AU1574" s="628"/>
      <c r="AV1574" s="629"/>
      <c r="AW1574" s="630"/>
      <c r="AX1574" s="577"/>
      <c r="AY1574" s="578"/>
      <c r="AZ1574" s="571"/>
      <c r="BA1574" s="572"/>
      <c r="BB1574" s="575"/>
      <c r="BC1574" s="576"/>
      <c r="BD1574" s="577"/>
      <c r="BE1574" s="578"/>
      <c r="BF1574" s="627"/>
      <c r="BG1574" s="628"/>
      <c r="BH1574" s="629"/>
      <c r="BI1574" s="630"/>
      <c r="BJ1574" s="577"/>
      <c r="BK1574" s="578"/>
      <c r="BL1574" s="605"/>
      <c r="BM1574" s="606"/>
      <c r="BN1574" s="607"/>
      <c r="BO1574" s="588"/>
      <c r="BP1574" s="556"/>
      <c r="BQ1574" s="556"/>
      <c r="BR1574" s="65"/>
      <c r="BS1574" s="65"/>
      <c r="BT1574" s="268"/>
    </row>
    <row r="1575" spans="1:72" ht="21.75" customHeight="1" x14ac:dyDescent="0.25">
      <c r="A1575" s="268"/>
      <c r="B1575" s="678" t="str">
        <f>IF(ROSTER!B$38="","",ROSTER!B$38)</f>
        <v/>
      </c>
      <c r="C1575" s="669" t="str">
        <f>IF(ROSTER!C$38="","",ROSTER!C$38)</f>
        <v/>
      </c>
      <c r="D1575" s="670"/>
      <c r="E1575" s="667"/>
      <c r="F1575" s="680">
        <f>IF(E1575="y",1,IF(E1575="S",1,0))</f>
        <v>0</v>
      </c>
      <c r="G1575" s="663">
        <f>IF(E1575="S",1,0)</f>
        <v>0</v>
      </c>
      <c r="H1575" s="583"/>
      <c r="I1575" s="584"/>
      <c r="J1575" s="569"/>
      <c r="K1575" s="570"/>
      <c r="L1575" s="573"/>
      <c r="M1575" s="574"/>
      <c r="N1575" s="579">
        <f>L1575+J1575</f>
        <v>0</v>
      </c>
      <c r="O1575" s="580"/>
      <c r="P1575" s="569"/>
      <c r="Q1575" s="570"/>
      <c r="R1575" s="573"/>
      <c r="S1575" s="574"/>
      <c r="T1575" s="579">
        <f>R1575-P1575</f>
        <v>0</v>
      </c>
      <c r="U1575" s="580"/>
      <c r="V1575" s="583"/>
      <c r="W1575" s="584"/>
      <c r="X1575" s="569"/>
      <c r="Y1575" s="584"/>
      <c r="Z1575" s="569"/>
      <c r="AA1575" s="584"/>
      <c r="AB1575" s="569"/>
      <c r="AC1575" s="570"/>
      <c r="AD1575" s="573"/>
      <c r="AE1575" s="574"/>
      <c r="AF1575" s="557">
        <f>IF(AB1575=0,0,(AD1575/AB1575)*100)</f>
        <v>0</v>
      </c>
      <c r="AG1575" s="558"/>
      <c r="AH1575" s="569"/>
      <c r="AI1575" s="570"/>
      <c r="AJ1575" s="573"/>
      <c r="AK1575" s="574"/>
      <c r="AL1575" s="557">
        <f>IF(AH1575=0,0,(AJ1575/AH1575)*100)</f>
        <v>0</v>
      </c>
      <c r="AM1575" s="558"/>
      <c r="AN1575" s="569"/>
      <c r="AO1575" s="570"/>
      <c r="AP1575" s="573"/>
      <c r="AQ1575" s="574"/>
      <c r="AR1575" s="557">
        <f>IF(AN1575=0,0,(AP1575/AN1575)*100)</f>
        <v>0</v>
      </c>
      <c r="AS1575" s="558"/>
      <c r="AT1575" s="561">
        <f>AB1575+AH1575+AN1575</f>
        <v>0</v>
      </c>
      <c r="AU1575" s="562"/>
      <c r="AV1575" s="565">
        <f>AD1575+AJ1575+AP1575</f>
        <v>0</v>
      </c>
      <c r="AW1575" s="566"/>
      <c r="AX1575" s="557">
        <f>IF(AT1575=0,0,(AV1575/AT1575)*100)</f>
        <v>0</v>
      </c>
      <c r="AY1575" s="558"/>
      <c r="AZ1575" s="569"/>
      <c r="BA1575" s="570"/>
      <c r="BB1575" s="573"/>
      <c r="BC1575" s="574"/>
      <c r="BD1575" s="557">
        <f>IF(AZ1575=0,0,(BB1575/AZ1575)*100)</f>
        <v>0</v>
      </c>
      <c r="BE1575" s="558"/>
      <c r="BF1575" s="561">
        <f>AT1575+AZ1575</f>
        <v>0</v>
      </c>
      <c r="BG1575" s="562"/>
      <c r="BH1575" s="565">
        <f>AV1575+BB1575</f>
        <v>0</v>
      </c>
      <c r="BI1575" s="566"/>
      <c r="BJ1575" s="557">
        <f>IF(BF1575=0,0,(BH1575/BF1575)*100)</f>
        <v>0</v>
      </c>
      <c r="BK1575" s="558"/>
      <c r="BL1575" s="602">
        <f>(AD1575*2)+(AJ1575*2)+(AP1575*3)+BB1575</f>
        <v>0</v>
      </c>
      <c r="BM1575" s="603"/>
      <c r="BN1575" s="604"/>
      <c r="BO1575" s="587">
        <f t="shared" ref="BO1575" si="1499">IF(BQ1575=0,0,50*BP1575/BQ1575)</f>
        <v>0</v>
      </c>
      <c r="BP1575" s="555">
        <f t="shared" ref="BP1575" si="1500">(BL1575*BS$1545)+(N1575*BS$1546)+(X1575*BS$1547)+(R1575*BS$1548)+(V1575*BS$1549)+(Z1575*BS$1550)</f>
        <v>0</v>
      </c>
      <c r="BQ1575" s="555">
        <f t="shared" ref="BQ1575" si="1501">((AZ1575-BB1575)*BS$1552)+((AT1575-AV1575)*BS$1551)+(H1575*BS$1553)+(P1575*BS$1554)</f>
        <v>0</v>
      </c>
      <c r="BR1575" s="65"/>
      <c r="BS1575" s="65"/>
      <c r="BT1575" s="268"/>
    </row>
    <row r="1576" spans="1:72" ht="21.75" customHeight="1" x14ac:dyDescent="0.25">
      <c r="A1576" s="268"/>
      <c r="B1576" s="679"/>
      <c r="C1576" s="690" t="str">
        <f>IF(ROSTER!D$38="","",ROSTER!D$38)</f>
        <v/>
      </c>
      <c r="D1576" s="691"/>
      <c r="E1576" s="668"/>
      <c r="F1576" s="681"/>
      <c r="G1576" s="664"/>
      <c r="H1576" s="585"/>
      <c r="I1576" s="586"/>
      <c r="J1576" s="571"/>
      <c r="K1576" s="572"/>
      <c r="L1576" s="575"/>
      <c r="M1576" s="576"/>
      <c r="N1576" s="581" t="s">
        <v>16</v>
      </c>
      <c r="O1576" s="582"/>
      <c r="P1576" s="571"/>
      <c r="Q1576" s="572"/>
      <c r="R1576" s="575"/>
      <c r="S1576" s="576"/>
      <c r="T1576" s="581" t="s">
        <v>16</v>
      </c>
      <c r="U1576" s="582"/>
      <c r="V1576" s="585"/>
      <c r="W1576" s="586"/>
      <c r="X1576" s="571"/>
      <c r="Y1576" s="586"/>
      <c r="Z1576" s="571"/>
      <c r="AA1576" s="586"/>
      <c r="AB1576" s="571"/>
      <c r="AC1576" s="572"/>
      <c r="AD1576" s="575"/>
      <c r="AE1576" s="576"/>
      <c r="AF1576" s="577"/>
      <c r="AG1576" s="578"/>
      <c r="AH1576" s="571"/>
      <c r="AI1576" s="572"/>
      <c r="AJ1576" s="575"/>
      <c r="AK1576" s="576"/>
      <c r="AL1576" s="577"/>
      <c r="AM1576" s="578"/>
      <c r="AN1576" s="571"/>
      <c r="AO1576" s="572"/>
      <c r="AP1576" s="575"/>
      <c r="AQ1576" s="576"/>
      <c r="AR1576" s="577"/>
      <c r="AS1576" s="578"/>
      <c r="AT1576" s="627"/>
      <c r="AU1576" s="628"/>
      <c r="AV1576" s="629"/>
      <c r="AW1576" s="630"/>
      <c r="AX1576" s="577"/>
      <c r="AY1576" s="578"/>
      <c r="AZ1576" s="571"/>
      <c r="BA1576" s="572"/>
      <c r="BB1576" s="575"/>
      <c r="BC1576" s="576"/>
      <c r="BD1576" s="577"/>
      <c r="BE1576" s="578"/>
      <c r="BF1576" s="627"/>
      <c r="BG1576" s="628"/>
      <c r="BH1576" s="629"/>
      <c r="BI1576" s="630"/>
      <c r="BJ1576" s="577"/>
      <c r="BK1576" s="578"/>
      <c r="BL1576" s="605"/>
      <c r="BM1576" s="606"/>
      <c r="BN1576" s="607"/>
      <c r="BO1576" s="588"/>
      <c r="BP1576" s="556"/>
      <c r="BQ1576" s="556"/>
      <c r="BR1576" s="65"/>
      <c r="BS1576" s="65"/>
      <c r="BT1576" s="268"/>
    </row>
    <row r="1577" spans="1:72" ht="21.75" customHeight="1" x14ac:dyDescent="0.25">
      <c r="A1577" s="268"/>
      <c r="B1577" s="678" t="str">
        <f>IF(ROSTER!B$40="","",ROSTER!B$40)</f>
        <v/>
      </c>
      <c r="C1577" s="669" t="str">
        <f>IF(ROSTER!C$40="","",ROSTER!C$40)</f>
        <v/>
      </c>
      <c r="D1577" s="670"/>
      <c r="E1577" s="667"/>
      <c r="F1577" s="680">
        <f>IF(E1577="y",1,IF(E1577="S",1,0))</f>
        <v>0</v>
      </c>
      <c r="G1577" s="663">
        <f>IF(E1577="S",1,0)</f>
        <v>0</v>
      </c>
      <c r="H1577" s="583"/>
      <c r="I1577" s="584"/>
      <c r="J1577" s="569"/>
      <c r="K1577" s="570"/>
      <c r="L1577" s="573"/>
      <c r="M1577" s="574"/>
      <c r="N1577" s="579">
        <f>L1577+J1577</f>
        <v>0</v>
      </c>
      <c r="O1577" s="580"/>
      <c r="P1577" s="569"/>
      <c r="Q1577" s="570"/>
      <c r="R1577" s="573"/>
      <c r="S1577" s="574"/>
      <c r="T1577" s="579">
        <f>R1577-P1577</f>
        <v>0</v>
      </c>
      <c r="U1577" s="580"/>
      <c r="V1577" s="583"/>
      <c r="W1577" s="584"/>
      <c r="X1577" s="569"/>
      <c r="Y1577" s="584"/>
      <c r="Z1577" s="569"/>
      <c r="AA1577" s="584"/>
      <c r="AB1577" s="569"/>
      <c r="AC1577" s="570"/>
      <c r="AD1577" s="573"/>
      <c r="AE1577" s="574"/>
      <c r="AF1577" s="557">
        <f>IF(AB1577=0,0,(AD1577/AB1577)*100)</f>
        <v>0</v>
      </c>
      <c r="AG1577" s="558"/>
      <c r="AH1577" s="569"/>
      <c r="AI1577" s="570"/>
      <c r="AJ1577" s="573"/>
      <c r="AK1577" s="574"/>
      <c r="AL1577" s="557">
        <f>IF(AH1577=0,0,(AJ1577/AH1577)*100)</f>
        <v>0</v>
      </c>
      <c r="AM1577" s="558"/>
      <c r="AN1577" s="569"/>
      <c r="AO1577" s="570"/>
      <c r="AP1577" s="573"/>
      <c r="AQ1577" s="574"/>
      <c r="AR1577" s="557">
        <f>IF(AN1577=0,0,(AP1577/AN1577)*100)</f>
        <v>0</v>
      </c>
      <c r="AS1577" s="558"/>
      <c r="AT1577" s="561">
        <f>AB1577+AH1577+AN1577</f>
        <v>0</v>
      </c>
      <c r="AU1577" s="562"/>
      <c r="AV1577" s="565">
        <f>AD1577+AJ1577+AP1577</f>
        <v>0</v>
      </c>
      <c r="AW1577" s="566"/>
      <c r="AX1577" s="557">
        <f>IF(AT1577=0,0,(AV1577/AT1577)*100)</f>
        <v>0</v>
      </c>
      <c r="AY1577" s="558"/>
      <c r="AZ1577" s="569"/>
      <c r="BA1577" s="570"/>
      <c r="BB1577" s="573"/>
      <c r="BC1577" s="574"/>
      <c r="BD1577" s="557">
        <f>IF(AZ1577=0,0,(BB1577/AZ1577)*100)</f>
        <v>0</v>
      </c>
      <c r="BE1577" s="558"/>
      <c r="BF1577" s="561">
        <f>AT1577+AZ1577</f>
        <v>0</v>
      </c>
      <c r="BG1577" s="562"/>
      <c r="BH1577" s="565">
        <f>AV1577+BB1577</f>
        <v>0</v>
      </c>
      <c r="BI1577" s="566"/>
      <c r="BJ1577" s="557">
        <f>IF(BF1577=0,0,(BH1577/BF1577)*100)</f>
        <v>0</v>
      </c>
      <c r="BK1577" s="558"/>
      <c r="BL1577" s="602">
        <f>(AD1577*2)+(AJ1577*2)+(AP1577*3)+BB1577</f>
        <v>0</v>
      </c>
      <c r="BM1577" s="603"/>
      <c r="BN1577" s="604"/>
      <c r="BO1577" s="587">
        <f t="shared" ref="BO1577" si="1502">IF(BQ1577=0,0,50*BP1577/BQ1577)</f>
        <v>0</v>
      </c>
      <c r="BP1577" s="555">
        <f t="shared" ref="BP1577" si="1503">(BL1577*BS$1545)+(N1577*BS$1546)+(X1577*BS$1547)+(R1577*BS$1548)+(V1577*BS$1549)+(Z1577*BS$1550)</f>
        <v>0</v>
      </c>
      <c r="BQ1577" s="555">
        <f t="shared" ref="BQ1577" si="1504">((AZ1577-BB1577)*BS$1552)+((AT1577-AV1577)*BS$1551)+(H1577*BS$1553)+(P1577*BS$1554)</f>
        <v>0</v>
      </c>
      <c r="BR1577" s="65"/>
      <c r="BS1577" s="65"/>
      <c r="BT1577" s="268"/>
    </row>
    <row r="1578" spans="1:72" ht="21.75" customHeight="1" x14ac:dyDescent="0.25">
      <c r="A1578" s="268"/>
      <c r="B1578" s="679"/>
      <c r="C1578" s="690" t="str">
        <f>IF(ROSTER!D$40="","",ROSTER!D$40)</f>
        <v/>
      </c>
      <c r="D1578" s="691"/>
      <c r="E1578" s="668"/>
      <c r="F1578" s="681"/>
      <c r="G1578" s="664"/>
      <c r="H1578" s="585"/>
      <c r="I1578" s="586"/>
      <c r="J1578" s="571"/>
      <c r="K1578" s="572"/>
      <c r="L1578" s="575"/>
      <c r="M1578" s="576"/>
      <c r="N1578" s="581" t="s">
        <v>16</v>
      </c>
      <c r="O1578" s="582"/>
      <c r="P1578" s="571"/>
      <c r="Q1578" s="572"/>
      <c r="R1578" s="575"/>
      <c r="S1578" s="576"/>
      <c r="T1578" s="581" t="s">
        <v>16</v>
      </c>
      <c r="U1578" s="582"/>
      <c r="V1578" s="585"/>
      <c r="W1578" s="586"/>
      <c r="X1578" s="571"/>
      <c r="Y1578" s="586"/>
      <c r="Z1578" s="571"/>
      <c r="AA1578" s="586"/>
      <c r="AB1578" s="571"/>
      <c r="AC1578" s="572"/>
      <c r="AD1578" s="575"/>
      <c r="AE1578" s="576"/>
      <c r="AF1578" s="577"/>
      <c r="AG1578" s="578"/>
      <c r="AH1578" s="571"/>
      <c r="AI1578" s="572"/>
      <c r="AJ1578" s="575"/>
      <c r="AK1578" s="576"/>
      <c r="AL1578" s="577"/>
      <c r="AM1578" s="578"/>
      <c r="AN1578" s="571"/>
      <c r="AO1578" s="572"/>
      <c r="AP1578" s="575"/>
      <c r="AQ1578" s="576"/>
      <c r="AR1578" s="577"/>
      <c r="AS1578" s="578"/>
      <c r="AT1578" s="627"/>
      <c r="AU1578" s="628"/>
      <c r="AV1578" s="629"/>
      <c r="AW1578" s="630"/>
      <c r="AX1578" s="577"/>
      <c r="AY1578" s="578"/>
      <c r="AZ1578" s="571"/>
      <c r="BA1578" s="572"/>
      <c r="BB1578" s="575"/>
      <c r="BC1578" s="576"/>
      <c r="BD1578" s="577"/>
      <c r="BE1578" s="578"/>
      <c r="BF1578" s="627"/>
      <c r="BG1578" s="628"/>
      <c r="BH1578" s="629"/>
      <c r="BI1578" s="630"/>
      <c r="BJ1578" s="577"/>
      <c r="BK1578" s="578"/>
      <c r="BL1578" s="605"/>
      <c r="BM1578" s="606"/>
      <c r="BN1578" s="607"/>
      <c r="BO1578" s="588"/>
      <c r="BP1578" s="556"/>
      <c r="BQ1578" s="556"/>
      <c r="BR1578" s="65"/>
      <c r="BS1578" s="65"/>
      <c r="BT1578" s="268"/>
    </row>
    <row r="1579" spans="1:72" ht="21.75" customHeight="1" x14ac:dyDescent="0.25">
      <c r="A1579" s="268"/>
      <c r="B1579" s="678" t="str">
        <f>IF(ROSTER!B$42="","",ROSTER!B$42)</f>
        <v/>
      </c>
      <c r="C1579" s="669" t="str">
        <f>IF(ROSTER!C$42="","",ROSTER!C$42)</f>
        <v/>
      </c>
      <c r="D1579" s="670"/>
      <c r="E1579" s="667"/>
      <c r="F1579" s="680">
        <f>IF(E1579="y",1,IF(E1579="S",1,0))</f>
        <v>0</v>
      </c>
      <c r="G1579" s="663">
        <f>IF(E1579="S",1,0)</f>
        <v>0</v>
      </c>
      <c r="H1579" s="583"/>
      <c r="I1579" s="584"/>
      <c r="J1579" s="569"/>
      <c r="K1579" s="570"/>
      <c r="L1579" s="573"/>
      <c r="M1579" s="574"/>
      <c r="N1579" s="579">
        <f>L1579+J1579</f>
        <v>0</v>
      </c>
      <c r="O1579" s="580"/>
      <c r="P1579" s="569"/>
      <c r="Q1579" s="570"/>
      <c r="R1579" s="573"/>
      <c r="S1579" s="574"/>
      <c r="T1579" s="579">
        <f>R1579-P1579</f>
        <v>0</v>
      </c>
      <c r="U1579" s="580"/>
      <c r="V1579" s="583"/>
      <c r="W1579" s="584"/>
      <c r="X1579" s="569"/>
      <c r="Y1579" s="584"/>
      <c r="Z1579" s="569"/>
      <c r="AA1579" s="584"/>
      <c r="AB1579" s="569"/>
      <c r="AC1579" s="570"/>
      <c r="AD1579" s="573"/>
      <c r="AE1579" s="574"/>
      <c r="AF1579" s="557">
        <f>IF(AB1579=0,0,(AD1579/AB1579)*100)</f>
        <v>0</v>
      </c>
      <c r="AG1579" s="558"/>
      <c r="AH1579" s="569"/>
      <c r="AI1579" s="570"/>
      <c r="AJ1579" s="573"/>
      <c r="AK1579" s="574"/>
      <c r="AL1579" s="557">
        <f>IF(AH1579=0,0,(AJ1579/AH1579)*100)</f>
        <v>0</v>
      </c>
      <c r="AM1579" s="558"/>
      <c r="AN1579" s="569"/>
      <c r="AO1579" s="570"/>
      <c r="AP1579" s="573"/>
      <c r="AQ1579" s="574"/>
      <c r="AR1579" s="557">
        <f>IF(AN1579=0,0,(AP1579/AN1579)*100)</f>
        <v>0</v>
      </c>
      <c r="AS1579" s="558"/>
      <c r="AT1579" s="561">
        <f>AB1579+AH1579+AN1579</f>
        <v>0</v>
      </c>
      <c r="AU1579" s="562"/>
      <c r="AV1579" s="565">
        <f>AD1579+AJ1579+AP1579</f>
        <v>0</v>
      </c>
      <c r="AW1579" s="566"/>
      <c r="AX1579" s="557">
        <f>IF(AT1579=0,0,(AV1579/AT1579)*100)</f>
        <v>0</v>
      </c>
      <c r="AY1579" s="558"/>
      <c r="AZ1579" s="569"/>
      <c r="BA1579" s="570"/>
      <c r="BB1579" s="573"/>
      <c r="BC1579" s="574"/>
      <c r="BD1579" s="557">
        <f>IF(AZ1579=0,0,(BB1579/AZ1579)*100)</f>
        <v>0</v>
      </c>
      <c r="BE1579" s="558"/>
      <c r="BF1579" s="561">
        <f>AT1579+AZ1579</f>
        <v>0</v>
      </c>
      <c r="BG1579" s="562"/>
      <c r="BH1579" s="565">
        <f>AV1579+BB1579</f>
        <v>0</v>
      </c>
      <c r="BI1579" s="566"/>
      <c r="BJ1579" s="557">
        <f>IF(BF1579=0,0,(BH1579/BF1579)*100)</f>
        <v>0</v>
      </c>
      <c r="BK1579" s="558"/>
      <c r="BL1579" s="602">
        <f>(AD1579*2)+(AJ1579*2)+(AP1579*3)+BB1579</f>
        <v>0</v>
      </c>
      <c r="BM1579" s="603"/>
      <c r="BN1579" s="604"/>
      <c r="BO1579" s="587">
        <f t="shared" ref="BO1579" si="1505">IF(BQ1579=0,0,50*BP1579/BQ1579)</f>
        <v>0</v>
      </c>
      <c r="BP1579" s="555">
        <f t="shared" ref="BP1579" si="1506">(BL1579*BS$1545)+(N1579*BS$1546)+(X1579*BS$1547)+(R1579*BS$1548)+(V1579*BS$1549)+(Z1579*BS$1550)</f>
        <v>0</v>
      </c>
      <c r="BQ1579" s="555">
        <f t="shared" ref="BQ1579" si="1507">((AZ1579-BB1579)*BS$1552)+((AT1579-AV1579)*BS$1551)+(H1579*BS$1553)+(P1579*BS$1554)</f>
        <v>0</v>
      </c>
      <c r="BR1579" s="65"/>
      <c r="BS1579" s="65"/>
      <c r="BT1579" s="268"/>
    </row>
    <row r="1580" spans="1:72" ht="21.75" customHeight="1" x14ac:dyDescent="0.25">
      <c r="A1580" s="268"/>
      <c r="B1580" s="679"/>
      <c r="C1580" s="690" t="str">
        <f>IF(ROSTER!D$42="","",ROSTER!D$42)</f>
        <v/>
      </c>
      <c r="D1580" s="691"/>
      <c r="E1580" s="668"/>
      <c r="F1580" s="681"/>
      <c r="G1580" s="664"/>
      <c r="H1580" s="585"/>
      <c r="I1580" s="586"/>
      <c r="J1580" s="571"/>
      <c r="K1580" s="572"/>
      <c r="L1580" s="575"/>
      <c r="M1580" s="576"/>
      <c r="N1580" s="581" t="s">
        <v>16</v>
      </c>
      <c r="O1580" s="582"/>
      <c r="P1580" s="571"/>
      <c r="Q1580" s="572"/>
      <c r="R1580" s="575"/>
      <c r="S1580" s="576"/>
      <c r="T1580" s="581" t="s">
        <v>16</v>
      </c>
      <c r="U1580" s="582"/>
      <c r="V1580" s="585"/>
      <c r="W1580" s="586"/>
      <c r="X1580" s="571"/>
      <c r="Y1580" s="586"/>
      <c r="Z1580" s="571"/>
      <c r="AA1580" s="586"/>
      <c r="AB1580" s="571"/>
      <c r="AC1580" s="572"/>
      <c r="AD1580" s="575"/>
      <c r="AE1580" s="576"/>
      <c r="AF1580" s="577"/>
      <c r="AG1580" s="578"/>
      <c r="AH1580" s="571"/>
      <c r="AI1580" s="572"/>
      <c r="AJ1580" s="575"/>
      <c r="AK1580" s="576"/>
      <c r="AL1580" s="577"/>
      <c r="AM1580" s="578"/>
      <c r="AN1580" s="571"/>
      <c r="AO1580" s="572"/>
      <c r="AP1580" s="575"/>
      <c r="AQ1580" s="576"/>
      <c r="AR1580" s="577"/>
      <c r="AS1580" s="578"/>
      <c r="AT1580" s="627"/>
      <c r="AU1580" s="628"/>
      <c r="AV1580" s="629"/>
      <c r="AW1580" s="630"/>
      <c r="AX1580" s="577"/>
      <c r="AY1580" s="578"/>
      <c r="AZ1580" s="571"/>
      <c r="BA1580" s="572"/>
      <c r="BB1580" s="575"/>
      <c r="BC1580" s="576"/>
      <c r="BD1580" s="577"/>
      <c r="BE1580" s="578"/>
      <c r="BF1580" s="627"/>
      <c r="BG1580" s="628"/>
      <c r="BH1580" s="629"/>
      <c r="BI1580" s="630"/>
      <c r="BJ1580" s="577"/>
      <c r="BK1580" s="578"/>
      <c r="BL1580" s="605"/>
      <c r="BM1580" s="606"/>
      <c r="BN1580" s="607"/>
      <c r="BO1580" s="588"/>
      <c r="BP1580" s="556"/>
      <c r="BQ1580" s="556"/>
      <c r="BR1580" s="65"/>
      <c r="BS1580" s="65"/>
      <c r="BT1580" s="268"/>
    </row>
    <row r="1581" spans="1:72" ht="21.75" customHeight="1" x14ac:dyDescent="0.25">
      <c r="A1581" s="268"/>
      <c r="B1581" s="678" t="str">
        <f>IF(ROSTER!B$44="","",ROSTER!B$44)</f>
        <v/>
      </c>
      <c r="C1581" s="669" t="str">
        <f>IF(ROSTER!C$44="","",ROSTER!C$44)</f>
        <v/>
      </c>
      <c r="D1581" s="670"/>
      <c r="E1581" s="667"/>
      <c r="F1581" s="680">
        <f>IF(E1581="y",1,IF(E1581="S",1,0))</f>
        <v>0</v>
      </c>
      <c r="G1581" s="663">
        <f>IF(E1581="S",1,0)</f>
        <v>0</v>
      </c>
      <c r="H1581" s="583"/>
      <c r="I1581" s="584"/>
      <c r="J1581" s="569"/>
      <c r="K1581" s="570"/>
      <c r="L1581" s="573"/>
      <c r="M1581" s="574"/>
      <c r="N1581" s="579">
        <f>L1581+J1581</f>
        <v>0</v>
      </c>
      <c r="O1581" s="580"/>
      <c r="P1581" s="569"/>
      <c r="Q1581" s="570"/>
      <c r="R1581" s="573"/>
      <c r="S1581" s="574"/>
      <c r="T1581" s="579">
        <f>R1581-P1581</f>
        <v>0</v>
      </c>
      <c r="U1581" s="580"/>
      <c r="V1581" s="583"/>
      <c r="W1581" s="584"/>
      <c r="X1581" s="569"/>
      <c r="Y1581" s="584"/>
      <c r="Z1581" s="569"/>
      <c r="AA1581" s="584"/>
      <c r="AB1581" s="569"/>
      <c r="AC1581" s="570"/>
      <c r="AD1581" s="573"/>
      <c r="AE1581" s="574"/>
      <c r="AF1581" s="557">
        <f>IF(AB1581=0,0,(AD1581/AB1581)*100)</f>
        <v>0</v>
      </c>
      <c r="AG1581" s="558"/>
      <c r="AH1581" s="569"/>
      <c r="AI1581" s="570"/>
      <c r="AJ1581" s="573"/>
      <c r="AK1581" s="574"/>
      <c r="AL1581" s="557">
        <f>IF(AH1581=0,0,(AJ1581/AH1581)*100)</f>
        <v>0</v>
      </c>
      <c r="AM1581" s="558"/>
      <c r="AN1581" s="569"/>
      <c r="AO1581" s="570"/>
      <c r="AP1581" s="573"/>
      <c r="AQ1581" s="574"/>
      <c r="AR1581" s="557">
        <f>IF(AN1581=0,0,(AP1581/AN1581)*100)</f>
        <v>0</v>
      </c>
      <c r="AS1581" s="558"/>
      <c r="AT1581" s="561">
        <f>AB1581+AH1581+AN1581</f>
        <v>0</v>
      </c>
      <c r="AU1581" s="562"/>
      <c r="AV1581" s="565">
        <f>AD1581+AJ1581+AP1581</f>
        <v>0</v>
      </c>
      <c r="AW1581" s="566"/>
      <c r="AX1581" s="557">
        <f>IF(AT1581=0,0,(AV1581/AT1581)*100)</f>
        <v>0</v>
      </c>
      <c r="AY1581" s="558"/>
      <c r="AZ1581" s="569"/>
      <c r="BA1581" s="570"/>
      <c r="BB1581" s="573"/>
      <c r="BC1581" s="574"/>
      <c r="BD1581" s="557">
        <f>IF(AZ1581=0,0,(BB1581/AZ1581)*100)</f>
        <v>0</v>
      </c>
      <c r="BE1581" s="558"/>
      <c r="BF1581" s="561">
        <f>AT1581+AZ1581</f>
        <v>0</v>
      </c>
      <c r="BG1581" s="562"/>
      <c r="BH1581" s="565">
        <f>AV1581+BB1581</f>
        <v>0</v>
      </c>
      <c r="BI1581" s="566"/>
      <c r="BJ1581" s="557">
        <f>IF(BF1581=0,0,(BH1581/BF1581)*100)</f>
        <v>0</v>
      </c>
      <c r="BK1581" s="558"/>
      <c r="BL1581" s="602">
        <f>(AD1581*2)+(AJ1581*2)+(AP1581*3)+BB1581</f>
        <v>0</v>
      </c>
      <c r="BM1581" s="603"/>
      <c r="BN1581" s="604"/>
      <c r="BO1581" s="587">
        <f t="shared" ref="BO1581" si="1508">IF(BQ1581=0,0,50*BP1581/BQ1581)</f>
        <v>0</v>
      </c>
      <c r="BP1581" s="555">
        <f t="shared" ref="BP1581" si="1509">(BL1581*BS$1545)+(N1581*BS$1546)+(X1581*BS$1547)+(R1581*BS$1548)+(V1581*BS$1549)+(Z1581*BS$1550)</f>
        <v>0</v>
      </c>
      <c r="BQ1581" s="555">
        <f t="shared" ref="BQ1581" si="1510">((AZ1581-BB1581)*BS$1552)+((AT1581-AV1581)*BS$1551)+(H1581*BS$1553)+(P1581*BS$1554)</f>
        <v>0</v>
      </c>
      <c r="BR1581" s="65"/>
      <c r="BS1581" s="65"/>
      <c r="BT1581" s="268"/>
    </row>
    <row r="1582" spans="1:72" ht="21.75" customHeight="1" x14ac:dyDescent="0.25">
      <c r="A1582" s="268"/>
      <c r="B1582" s="679"/>
      <c r="C1582" s="690" t="str">
        <f>IF(ROSTER!D$44="","",ROSTER!D$44)</f>
        <v/>
      </c>
      <c r="D1582" s="691"/>
      <c r="E1582" s="668"/>
      <c r="F1582" s="681"/>
      <c r="G1582" s="664"/>
      <c r="H1582" s="585"/>
      <c r="I1582" s="586"/>
      <c r="J1582" s="571"/>
      <c r="K1582" s="572"/>
      <c r="L1582" s="575"/>
      <c r="M1582" s="576"/>
      <c r="N1582" s="581" t="s">
        <v>16</v>
      </c>
      <c r="O1582" s="582"/>
      <c r="P1582" s="571"/>
      <c r="Q1582" s="572"/>
      <c r="R1582" s="575"/>
      <c r="S1582" s="576"/>
      <c r="T1582" s="581" t="s">
        <v>16</v>
      </c>
      <c r="U1582" s="582"/>
      <c r="V1582" s="585"/>
      <c r="W1582" s="586"/>
      <c r="X1582" s="571"/>
      <c r="Y1582" s="586"/>
      <c r="Z1582" s="571"/>
      <c r="AA1582" s="586"/>
      <c r="AB1582" s="571"/>
      <c r="AC1582" s="572"/>
      <c r="AD1582" s="575"/>
      <c r="AE1582" s="576"/>
      <c r="AF1582" s="577"/>
      <c r="AG1582" s="578"/>
      <c r="AH1582" s="571"/>
      <c r="AI1582" s="572"/>
      <c r="AJ1582" s="575"/>
      <c r="AK1582" s="576"/>
      <c r="AL1582" s="577"/>
      <c r="AM1582" s="578"/>
      <c r="AN1582" s="571"/>
      <c r="AO1582" s="572"/>
      <c r="AP1582" s="575"/>
      <c r="AQ1582" s="576"/>
      <c r="AR1582" s="577"/>
      <c r="AS1582" s="578"/>
      <c r="AT1582" s="627"/>
      <c r="AU1582" s="628"/>
      <c r="AV1582" s="629"/>
      <c r="AW1582" s="630"/>
      <c r="AX1582" s="577"/>
      <c r="AY1582" s="578"/>
      <c r="AZ1582" s="571"/>
      <c r="BA1582" s="572"/>
      <c r="BB1582" s="575"/>
      <c r="BC1582" s="576"/>
      <c r="BD1582" s="577"/>
      <c r="BE1582" s="578"/>
      <c r="BF1582" s="627"/>
      <c r="BG1582" s="628"/>
      <c r="BH1582" s="629"/>
      <c r="BI1582" s="630"/>
      <c r="BJ1582" s="577"/>
      <c r="BK1582" s="578"/>
      <c r="BL1582" s="605"/>
      <c r="BM1582" s="606"/>
      <c r="BN1582" s="607"/>
      <c r="BO1582" s="588"/>
      <c r="BP1582" s="556"/>
      <c r="BQ1582" s="556"/>
      <c r="BR1582" s="65"/>
      <c r="BS1582" s="65"/>
      <c r="BT1582" s="268"/>
    </row>
    <row r="1583" spans="1:72" ht="21.75" customHeight="1" x14ac:dyDescent="0.25">
      <c r="A1583" s="268"/>
      <c r="B1583" s="678" t="str">
        <f>IF(ROSTER!B$46="","",ROSTER!B$46)</f>
        <v/>
      </c>
      <c r="C1583" s="669" t="str">
        <f>IF(ROSTER!C$46="","",ROSTER!C$46)</f>
        <v/>
      </c>
      <c r="D1583" s="670"/>
      <c r="E1583" s="667"/>
      <c r="F1583" s="680">
        <f>IF(E1583="y",1,IF(E1583="S",1,0))</f>
        <v>0</v>
      </c>
      <c r="G1583" s="663">
        <f>IF(E1583="S",1,0)</f>
        <v>0</v>
      </c>
      <c r="H1583" s="583"/>
      <c r="I1583" s="584"/>
      <c r="J1583" s="569"/>
      <c r="K1583" s="570"/>
      <c r="L1583" s="573"/>
      <c r="M1583" s="574"/>
      <c r="N1583" s="579">
        <f>L1583+J1583</f>
        <v>0</v>
      </c>
      <c r="O1583" s="580"/>
      <c r="P1583" s="569"/>
      <c r="Q1583" s="570"/>
      <c r="R1583" s="573"/>
      <c r="S1583" s="574"/>
      <c r="T1583" s="579">
        <f>R1583-P1583</f>
        <v>0</v>
      </c>
      <c r="U1583" s="580"/>
      <c r="V1583" s="583"/>
      <c r="W1583" s="584"/>
      <c r="X1583" s="569"/>
      <c r="Y1583" s="584"/>
      <c r="Z1583" s="569"/>
      <c r="AA1583" s="584"/>
      <c r="AB1583" s="569"/>
      <c r="AC1583" s="570"/>
      <c r="AD1583" s="573"/>
      <c r="AE1583" s="574"/>
      <c r="AF1583" s="557">
        <f>IF(AB1583=0,0,(AD1583/AB1583)*100)</f>
        <v>0</v>
      </c>
      <c r="AG1583" s="558"/>
      <c r="AH1583" s="569"/>
      <c r="AI1583" s="570"/>
      <c r="AJ1583" s="573"/>
      <c r="AK1583" s="574"/>
      <c r="AL1583" s="557">
        <f>IF(AH1583=0,0,(AJ1583/AH1583)*100)</f>
        <v>0</v>
      </c>
      <c r="AM1583" s="558"/>
      <c r="AN1583" s="569"/>
      <c r="AO1583" s="570"/>
      <c r="AP1583" s="573"/>
      <c r="AQ1583" s="574"/>
      <c r="AR1583" s="557">
        <f>IF(AN1583=0,0,(AP1583/AN1583)*100)</f>
        <v>0</v>
      </c>
      <c r="AS1583" s="558"/>
      <c r="AT1583" s="561">
        <f>AB1583+AH1583+AN1583</f>
        <v>0</v>
      </c>
      <c r="AU1583" s="562"/>
      <c r="AV1583" s="565">
        <f>AD1583+AJ1583+AP1583</f>
        <v>0</v>
      </c>
      <c r="AW1583" s="566"/>
      <c r="AX1583" s="557">
        <f>IF(AT1583=0,0,(AV1583/AT1583)*100)</f>
        <v>0</v>
      </c>
      <c r="AY1583" s="558"/>
      <c r="AZ1583" s="569"/>
      <c r="BA1583" s="570"/>
      <c r="BB1583" s="573"/>
      <c r="BC1583" s="574"/>
      <c r="BD1583" s="557">
        <f>IF(AZ1583=0,0,(BB1583/AZ1583)*100)</f>
        <v>0</v>
      </c>
      <c r="BE1583" s="558"/>
      <c r="BF1583" s="561">
        <f>AT1583+AZ1583</f>
        <v>0</v>
      </c>
      <c r="BG1583" s="562"/>
      <c r="BH1583" s="565">
        <f>AV1583+BB1583</f>
        <v>0</v>
      </c>
      <c r="BI1583" s="566"/>
      <c r="BJ1583" s="557">
        <f>IF(BF1583=0,0,(BH1583/BF1583)*100)</f>
        <v>0</v>
      </c>
      <c r="BK1583" s="558"/>
      <c r="BL1583" s="602">
        <f>(AD1583*2)+(AJ1583*2)+(AP1583*3)+BB1583</f>
        <v>0</v>
      </c>
      <c r="BM1583" s="603"/>
      <c r="BN1583" s="604"/>
      <c r="BO1583" s="587">
        <f t="shared" ref="BO1583" si="1511">IF(BQ1583=0,0,50*BP1583/BQ1583)</f>
        <v>0</v>
      </c>
      <c r="BP1583" s="634">
        <f t="shared" ref="BP1583" si="1512">(BL1583*BS$1545)+(N1583*BS$1546)+(X1583*BS$1547)+(R1583*BS$1548)+(V1583*BS$1549)+(Z1583*BS$1550)</f>
        <v>0</v>
      </c>
      <c r="BQ1583" s="555">
        <f t="shared" ref="BQ1583" si="1513">((AZ1583-BB1583)*BS$1552)+((AT1583-AV1583)*BS$1551)+(H1583*BS$1553)+(P1583*BS$1554)</f>
        <v>0</v>
      </c>
      <c r="BR1583" s="65"/>
      <c r="BS1583" s="65"/>
      <c r="BT1583" s="268"/>
    </row>
    <row r="1584" spans="1:72" ht="22.5" customHeight="1" thickBot="1" x14ac:dyDescent="0.3">
      <c r="A1584" s="268"/>
      <c r="B1584" s="679"/>
      <c r="C1584" s="690" t="str">
        <f>IF(ROSTER!D$46="","",ROSTER!D$46)</f>
        <v/>
      </c>
      <c r="D1584" s="691"/>
      <c r="E1584" s="668"/>
      <c r="F1584" s="681"/>
      <c r="G1584" s="664"/>
      <c r="H1584" s="585"/>
      <c r="I1584" s="586"/>
      <c r="J1584" s="571"/>
      <c r="K1584" s="572"/>
      <c r="L1584" s="575"/>
      <c r="M1584" s="576"/>
      <c r="N1584" s="649" t="s">
        <v>16</v>
      </c>
      <c r="O1584" s="650"/>
      <c r="P1584" s="571"/>
      <c r="Q1584" s="572"/>
      <c r="R1584" s="575"/>
      <c r="S1584" s="576"/>
      <c r="T1584" s="581" t="s">
        <v>16</v>
      </c>
      <c r="U1584" s="582"/>
      <c r="V1584" s="585"/>
      <c r="W1584" s="586"/>
      <c r="X1584" s="571"/>
      <c r="Y1584" s="586"/>
      <c r="Z1584" s="571"/>
      <c r="AA1584" s="586"/>
      <c r="AB1584" s="571"/>
      <c r="AC1584" s="572"/>
      <c r="AD1584" s="575"/>
      <c r="AE1584" s="576"/>
      <c r="AF1584" s="559"/>
      <c r="AG1584" s="560"/>
      <c r="AH1584" s="571"/>
      <c r="AI1584" s="572"/>
      <c r="AJ1584" s="575"/>
      <c r="AK1584" s="576"/>
      <c r="AL1584" s="559"/>
      <c r="AM1584" s="560"/>
      <c r="AN1584" s="571"/>
      <c r="AO1584" s="572"/>
      <c r="AP1584" s="575"/>
      <c r="AQ1584" s="576"/>
      <c r="AR1584" s="559"/>
      <c r="AS1584" s="560"/>
      <c r="AT1584" s="563"/>
      <c r="AU1584" s="564"/>
      <c r="AV1584" s="567"/>
      <c r="AW1584" s="568"/>
      <c r="AX1584" s="559"/>
      <c r="AY1584" s="560"/>
      <c r="AZ1584" s="571"/>
      <c r="BA1584" s="572"/>
      <c r="BB1584" s="575"/>
      <c r="BC1584" s="576"/>
      <c r="BD1584" s="559"/>
      <c r="BE1584" s="560"/>
      <c r="BF1584" s="563"/>
      <c r="BG1584" s="564"/>
      <c r="BH1584" s="567"/>
      <c r="BI1584" s="568"/>
      <c r="BJ1584" s="559"/>
      <c r="BK1584" s="560"/>
      <c r="BL1584" s="631"/>
      <c r="BM1584" s="632"/>
      <c r="BN1584" s="633"/>
      <c r="BO1584" s="588"/>
      <c r="BP1584" s="635"/>
      <c r="BQ1584" s="556"/>
      <c r="BR1584" s="65"/>
      <c r="BS1584" s="65"/>
      <c r="BT1584" s="268"/>
    </row>
    <row r="1585" spans="1:75" s="79" customFormat="1" ht="33.4" customHeight="1" x14ac:dyDescent="0.45">
      <c r="A1585" s="278"/>
      <c r="B1585" s="671"/>
      <c r="C1585" s="611"/>
      <c r="D1585" s="674" t="s">
        <v>10</v>
      </c>
      <c r="E1585" s="675"/>
      <c r="F1585" s="78"/>
      <c r="G1585" s="78"/>
      <c r="H1585" s="547">
        <f>SUM(H1545:I1584)</f>
        <v>0</v>
      </c>
      <c r="I1585" s="548"/>
      <c r="J1585" s="547">
        <f>SUM(J1545:K1584)</f>
        <v>0</v>
      </c>
      <c r="K1585" s="548"/>
      <c r="L1585" s="551">
        <f>SUM(L1545:M1584)</f>
        <v>0</v>
      </c>
      <c r="M1585" s="636"/>
      <c r="N1585" s="533">
        <f>L1585+J1585</f>
        <v>0</v>
      </c>
      <c r="O1585" s="534"/>
      <c r="P1585" s="551">
        <f>SUM(P1545:Q1584)</f>
        <v>0</v>
      </c>
      <c r="Q1585" s="548"/>
      <c r="R1585" s="551">
        <f>SUM(R1545:S1584)</f>
        <v>0</v>
      </c>
      <c r="S1585" s="636"/>
      <c r="T1585" s="533">
        <f>R1585-P1585</f>
        <v>0</v>
      </c>
      <c r="U1585" s="534"/>
      <c r="V1585" s="551">
        <f>SUM(V1545:W1584)</f>
        <v>0</v>
      </c>
      <c r="W1585" s="636"/>
      <c r="X1585" s="547">
        <f>SUM(X1545:Y1584)</f>
        <v>0</v>
      </c>
      <c r="Y1585" s="534"/>
      <c r="Z1585" s="547">
        <f>SUM(Z1545:AA1584)</f>
        <v>0</v>
      </c>
      <c r="AA1585" s="534"/>
      <c r="AB1585" s="636">
        <f>SUM(AB1545:AC1584)</f>
        <v>0</v>
      </c>
      <c r="AC1585" s="548"/>
      <c r="AD1585" s="551">
        <f>SUM(AD1545:AE1584)</f>
        <v>0</v>
      </c>
      <c r="AE1585" s="636"/>
      <c r="AF1585" s="533">
        <f>IF(AB1585=0,0,(AD1585/AB1585)*100)</f>
        <v>0</v>
      </c>
      <c r="AG1585" s="534"/>
      <c r="AH1585" s="551">
        <f>SUM(AH1545:AI1584)</f>
        <v>0</v>
      </c>
      <c r="AI1585" s="548"/>
      <c r="AJ1585" s="551">
        <f>SUM(AJ1545:AK1584)</f>
        <v>0</v>
      </c>
      <c r="AK1585" s="636"/>
      <c r="AL1585" s="533">
        <f>IF(AH1585=0,0,(AJ1585/AH1585)*100)</f>
        <v>0</v>
      </c>
      <c r="AM1585" s="534"/>
      <c r="AN1585" s="551">
        <f>SUM(AN1545:AO1584)</f>
        <v>0</v>
      </c>
      <c r="AO1585" s="548"/>
      <c r="AP1585" s="551">
        <f>SUM(AP1545:AQ1584)</f>
        <v>0</v>
      </c>
      <c r="AQ1585" s="636"/>
      <c r="AR1585" s="533">
        <f>IF(AN1585=0,0,(AP1585/AN1585)*100)</f>
        <v>0</v>
      </c>
      <c r="AS1585" s="534"/>
      <c r="AT1585" s="547">
        <f>AB1585+AH1585+AN1585</f>
        <v>0</v>
      </c>
      <c r="AU1585" s="548"/>
      <c r="AV1585" s="551">
        <f>AD1585+AJ1585+AP1585</f>
        <v>0</v>
      </c>
      <c r="AW1585" s="552"/>
      <c r="AX1585" s="533">
        <f>IF(AT1585=0,0,(AV1585/AT1585)*100)</f>
        <v>0</v>
      </c>
      <c r="AY1585" s="534"/>
      <c r="AZ1585" s="551">
        <f>SUM(AZ1545:BA1584)</f>
        <v>0</v>
      </c>
      <c r="BA1585" s="548"/>
      <c r="BB1585" s="551">
        <f>SUM(BB1545:BC1584)</f>
        <v>0</v>
      </c>
      <c r="BC1585" s="636"/>
      <c r="BD1585" s="533">
        <f>IF(AZ1585=0,0,(BB1585/AZ1585)*100)</f>
        <v>0</v>
      </c>
      <c r="BE1585" s="534"/>
      <c r="BF1585" s="547">
        <f>AT1585+AZ1585</f>
        <v>0</v>
      </c>
      <c r="BG1585" s="548"/>
      <c r="BH1585" s="551">
        <f>AV1585+BB1585</f>
        <v>0</v>
      </c>
      <c r="BI1585" s="552"/>
      <c r="BJ1585" s="533">
        <f>IF(BF1585=0,0,(BH1585/BF1585)*100)</f>
        <v>0</v>
      </c>
      <c r="BK1585" s="619"/>
      <c r="BL1585" s="621">
        <f>SUM(BL1545:BN1584)</f>
        <v>0</v>
      </c>
      <c r="BM1585" s="622"/>
      <c r="BN1585" s="623"/>
      <c r="BO1585" s="610">
        <f>SUM(BO1545:BO1584)</f>
        <v>0</v>
      </c>
      <c r="BP1585" s="709">
        <f t="shared" ref="BP1585" si="1514">(BL1585*BS$1545)+(N1585*BS$1546)+(X1585*BS$1547)+(R1585*BS$1548)+(V1585*BS$1549)+(Z1585*BS$1550)</f>
        <v>0</v>
      </c>
      <c r="BQ1585" s="638">
        <f t="shared" ref="BQ1585" si="1515">((AZ1585-BB1585)*BS$1552)+((AT1585-AV1585)*BS$1551)+(H1585*BS$1553)+(P1585*BS$1554)</f>
        <v>0</v>
      </c>
      <c r="BR1585" s="77"/>
      <c r="BS1585" s="77"/>
      <c r="BT1585" s="278"/>
    </row>
    <row r="1586" spans="1:75" s="79" customFormat="1" ht="33.950000000000003" customHeight="1" thickBot="1" x14ac:dyDescent="0.5">
      <c r="A1586" s="278"/>
      <c r="B1586" s="672"/>
      <c r="C1586" s="673"/>
      <c r="D1586" s="676"/>
      <c r="E1586" s="677"/>
      <c r="F1586" s="80"/>
      <c r="G1586" s="80"/>
      <c r="H1586" s="549"/>
      <c r="I1586" s="550"/>
      <c r="J1586" s="549"/>
      <c r="K1586" s="550"/>
      <c r="L1586" s="553"/>
      <c r="M1586" s="637"/>
      <c r="N1586" s="535" t="s">
        <v>16</v>
      </c>
      <c r="O1586" s="536"/>
      <c r="P1586" s="553"/>
      <c r="Q1586" s="550"/>
      <c r="R1586" s="553"/>
      <c r="S1586" s="637"/>
      <c r="T1586" s="535" t="s">
        <v>16</v>
      </c>
      <c r="U1586" s="536"/>
      <c r="V1586" s="553"/>
      <c r="W1586" s="637"/>
      <c r="X1586" s="549"/>
      <c r="Y1586" s="536"/>
      <c r="Z1586" s="549"/>
      <c r="AA1586" s="536"/>
      <c r="AB1586" s="637"/>
      <c r="AC1586" s="550"/>
      <c r="AD1586" s="553"/>
      <c r="AE1586" s="637"/>
      <c r="AF1586" s="535"/>
      <c r="AG1586" s="536"/>
      <c r="AH1586" s="553"/>
      <c r="AI1586" s="550"/>
      <c r="AJ1586" s="553"/>
      <c r="AK1586" s="637"/>
      <c r="AL1586" s="535"/>
      <c r="AM1586" s="536"/>
      <c r="AN1586" s="553"/>
      <c r="AO1586" s="550"/>
      <c r="AP1586" s="553"/>
      <c r="AQ1586" s="637"/>
      <c r="AR1586" s="535"/>
      <c r="AS1586" s="536"/>
      <c r="AT1586" s="549"/>
      <c r="AU1586" s="550"/>
      <c r="AV1586" s="553"/>
      <c r="AW1586" s="554"/>
      <c r="AX1586" s="535"/>
      <c r="AY1586" s="536"/>
      <c r="AZ1586" s="553"/>
      <c r="BA1586" s="550"/>
      <c r="BB1586" s="553"/>
      <c r="BC1586" s="637"/>
      <c r="BD1586" s="535"/>
      <c r="BE1586" s="536"/>
      <c r="BF1586" s="549"/>
      <c r="BG1586" s="550"/>
      <c r="BH1586" s="553"/>
      <c r="BI1586" s="554"/>
      <c r="BJ1586" s="535"/>
      <c r="BK1586" s="620"/>
      <c r="BL1586" s="624"/>
      <c r="BM1586" s="625"/>
      <c r="BN1586" s="626"/>
      <c r="BO1586" s="609"/>
      <c r="BP1586" s="710"/>
      <c r="BQ1586" s="639"/>
      <c r="BR1586" s="77"/>
      <c r="BS1586" s="77"/>
      <c r="BT1586" s="278"/>
    </row>
    <row r="1587" spans="1:75" s="79" customFormat="1" ht="33" customHeight="1" thickBot="1" x14ac:dyDescent="0.5">
      <c r="A1587" s="278"/>
      <c r="B1587" s="671"/>
      <c r="C1587" s="611"/>
      <c r="D1587" s="674" t="s">
        <v>13</v>
      </c>
      <c r="E1587" s="675"/>
      <c r="F1587" s="82"/>
      <c r="G1587" s="117"/>
      <c r="H1587" s="541"/>
      <c r="I1587" s="545"/>
      <c r="J1587" s="541"/>
      <c r="K1587" s="545"/>
      <c r="L1587" s="537"/>
      <c r="M1587" s="538"/>
      <c r="N1587" s="533">
        <f>J1587+L1587</f>
        <v>0</v>
      </c>
      <c r="O1587" s="534"/>
      <c r="P1587" s="537"/>
      <c r="Q1587" s="545"/>
      <c r="R1587" s="537"/>
      <c r="S1587" s="538"/>
      <c r="T1587" s="533">
        <f>R1587-P1587</f>
        <v>0</v>
      </c>
      <c r="U1587" s="534"/>
      <c r="V1587" s="537"/>
      <c r="W1587" s="538"/>
      <c r="X1587" s="541"/>
      <c r="Y1587" s="542"/>
      <c r="Z1587" s="541"/>
      <c r="AA1587" s="542"/>
      <c r="AB1587" s="538"/>
      <c r="AC1587" s="545"/>
      <c r="AD1587" s="537"/>
      <c r="AE1587" s="538"/>
      <c r="AF1587" s="533">
        <f>IF(AB1587=0,0,(AD1587/AB1587)*100)</f>
        <v>0</v>
      </c>
      <c r="AG1587" s="534"/>
      <c r="AH1587" s="537"/>
      <c r="AI1587" s="545"/>
      <c r="AJ1587" s="537"/>
      <c r="AK1587" s="538"/>
      <c r="AL1587" s="533">
        <f>IF(AH1587=0,0,(AJ1587/AH1587)*100)</f>
        <v>0</v>
      </c>
      <c r="AM1587" s="534"/>
      <c r="AN1587" s="537"/>
      <c r="AO1587" s="545"/>
      <c r="AP1587" s="537"/>
      <c r="AQ1587" s="538"/>
      <c r="AR1587" s="533">
        <f>IF(AN1587=0,0,(AP1587/AN1587)*100)</f>
        <v>0</v>
      </c>
      <c r="AS1587" s="534"/>
      <c r="AT1587" s="547">
        <f>AB1587+AH1587+AN1587</f>
        <v>0</v>
      </c>
      <c r="AU1587" s="548"/>
      <c r="AV1587" s="551">
        <f>AD1587+AJ1587+AP1587</f>
        <v>0</v>
      </c>
      <c r="AW1587" s="552"/>
      <c r="AX1587" s="533">
        <f>IF(AT1587=0,0,(AV1587/AT1587)*100)</f>
        <v>0</v>
      </c>
      <c r="AY1587" s="534"/>
      <c r="AZ1587" s="537"/>
      <c r="BA1587" s="545"/>
      <c r="BB1587" s="537"/>
      <c r="BC1587" s="538"/>
      <c r="BD1587" s="533">
        <f>IF(AZ1587=0,0,(BB1587/AZ1587)*100)</f>
        <v>0</v>
      </c>
      <c r="BE1587" s="534"/>
      <c r="BF1587" s="547">
        <f>AT1587+AZ1587</f>
        <v>0</v>
      </c>
      <c r="BG1587" s="548"/>
      <c r="BH1587" s="551">
        <f>AV1587+BB1587</f>
        <v>0</v>
      </c>
      <c r="BI1587" s="552"/>
      <c r="BJ1587" s="533">
        <f>IF(BF1587=0,0,(BH1587/BF1587)*100)</f>
        <v>0</v>
      </c>
      <c r="BK1587" s="619"/>
      <c r="BL1587" s="700">
        <f>(AD1587*2)+(AJ1587*2)+(AP1587*3)+BB1587</f>
        <v>0</v>
      </c>
      <c r="BM1587" s="701"/>
      <c r="BN1587" s="702"/>
      <c r="BO1587" s="706"/>
      <c r="BP1587" s="83"/>
      <c r="BQ1587" s="84"/>
      <c r="BR1587" s="77"/>
      <c r="BS1587" s="77"/>
      <c r="BT1587" s="278"/>
    </row>
    <row r="1588" spans="1:75" s="79" customFormat="1" ht="33.75" customHeight="1" thickBot="1" x14ac:dyDescent="0.5">
      <c r="A1588" s="278"/>
      <c r="B1588" s="232"/>
      <c r="C1588" s="336"/>
      <c r="D1588" s="693"/>
      <c r="E1588" s="694"/>
      <c r="F1588" s="86"/>
      <c r="G1588" s="86"/>
      <c r="H1588" s="543"/>
      <c r="I1588" s="546"/>
      <c r="J1588" s="543"/>
      <c r="K1588" s="546"/>
      <c r="L1588" s="539"/>
      <c r="M1588" s="540"/>
      <c r="N1588" s="535">
        <f>IF((N1585+N1587)=0,0,N1585/(N1585+N1587)*100)</f>
        <v>0</v>
      </c>
      <c r="O1588" s="536"/>
      <c r="P1588" s="539"/>
      <c r="Q1588" s="546"/>
      <c r="R1588" s="539"/>
      <c r="S1588" s="540"/>
      <c r="T1588" s="535"/>
      <c r="U1588" s="536"/>
      <c r="V1588" s="539"/>
      <c r="W1588" s="540"/>
      <c r="X1588" s="543"/>
      <c r="Y1588" s="544"/>
      <c r="Z1588" s="543"/>
      <c r="AA1588" s="544"/>
      <c r="AB1588" s="540"/>
      <c r="AC1588" s="546"/>
      <c r="AD1588" s="539"/>
      <c r="AE1588" s="540"/>
      <c r="AF1588" s="535"/>
      <c r="AG1588" s="536"/>
      <c r="AH1588" s="539"/>
      <c r="AI1588" s="546"/>
      <c r="AJ1588" s="539"/>
      <c r="AK1588" s="540"/>
      <c r="AL1588" s="535"/>
      <c r="AM1588" s="536"/>
      <c r="AN1588" s="539"/>
      <c r="AO1588" s="546"/>
      <c r="AP1588" s="539"/>
      <c r="AQ1588" s="540"/>
      <c r="AR1588" s="535"/>
      <c r="AS1588" s="536"/>
      <c r="AT1588" s="549"/>
      <c r="AU1588" s="550"/>
      <c r="AV1588" s="553"/>
      <c r="AW1588" s="554"/>
      <c r="AX1588" s="535"/>
      <c r="AY1588" s="536"/>
      <c r="AZ1588" s="539"/>
      <c r="BA1588" s="546"/>
      <c r="BB1588" s="539"/>
      <c r="BC1588" s="540"/>
      <c r="BD1588" s="535"/>
      <c r="BE1588" s="536"/>
      <c r="BF1588" s="549"/>
      <c r="BG1588" s="550"/>
      <c r="BH1588" s="553"/>
      <c r="BI1588" s="554"/>
      <c r="BJ1588" s="535"/>
      <c r="BK1588" s="620"/>
      <c r="BL1588" s="703"/>
      <c r="BM1588" s="704"/>
      <c r="BN1588" s="705"/>
      <c r="BO1588" s="707"/>
      <c r="BP1588" s="222"/>
      <c r="BQ1588" s="222"/>
      <c r="BR1588" s="77"/>
      <c r="BS1588" s="77"/>
      <c r="BT1588" s="278"/>
    </row>
    <row r="1589" spans="1:75" ht="16.5" customHeight="1" thickTop="1" thickBot="1" x14ac:dyDescent="0.5">
      <c r="A1589" s="268"/>
      <c r="B1589" s="229"/>
      <c r="C1589" s="195"/>
      <c r="D1589" s="195"/>
      <c r="E1589" s="195"/>
      <c r="F1589" s="195"/>
      <c r="G1589" s="195"/>
      <c r="H1589" s="195"/>
      <c r="I1589" s="195"/>
      <c r="J1589" s="195"/>
      <c r="K1589" s="195"/>
      <c r="L1589" s="195"/>
      <c r="M1589" s="195"/>
      <c r="N1589" s="195"/>
      <c r="O1589" s="195"/>
      <c r="P1589" s="195"/>
      <c r="Q1589" s="195"/>
      <c r="R1589" s="195"/>
      <c r="S1589" s="195"/>
      <c r="T1589" s="195"/>
      <c r="U1589" s="195"/>
      <c r="V1589" s="195"/>
      <c r="W1589" s="195"/>
      <c r="X1589" s="195"/>
      <c r="Y1589" s="195"/>
      <c r="Z1589" s="195"/>
      <c r="AA1589" s="195"/>
      <c r="AB1589" s="195"/>
      <c r="AC1589" s="195"/>
      <c r="AD1589" s="195"/>
      <c r="AE1589" s="195"/>
      <c r="AF1589" s="198"/>
      <c r="AG1589" s="198"/>
      <c r="AH1589" s="195"/>
      <c r="AI1589" s="195"/>
      <c r="AJ1589" s="195"/>
      <c r="AK1589" s="195"/>
      <c r="AL1589" s="195"/>
      <c r="AM1589" s="195"/>
      <c r="AN1589" s="195"/>
      <c r="AO1589" s="195"/>
      <c r="AP1589" s="195"/>
      <c r="AQ1589" s="195"/>
      <c r="AR1589" s="195"/>
      <c r="AS1589" s="195"/>
      <c r="AT1589" s="195"/>
      <c r="AU1589" s="195"/>
      <c r="AV1589" s="195"/>
      <c r="AW1589" s="195"/>
      <c r="AX1589" s="195"/>
      <c r="AY1589" s="195"/>
      <c r="AZ1589" s="195"/>
      <c r="BA1589" s="195"/>
      <c r="BB1589" s="195"/>
      <c r="BC1589" s="195"/>
      <c r="BD1589" s="195"/>
      <c r="BE1589" s="195"/>
      <c r="BF1589" s="195"/>
      <c r="BG1589" s="195"/>
      <c r="BH1589" s="195"/>
      <c r="BI1589" s="195"/>
      <c r="BJ1589" s="195"/>
      <c r="BK1589" s="195"/>
      <c r="BL1589" s="195"/>
      <c r="BM1589" s="195"/>
      <c r="BN1589" s="195"/>
      <c r="BO1589" s="247"/>
      <c r="BP1589" s="600">
        <f>IF((J1585+L1587)=0,0,(J1585/(J1585+L1587)*100)%)</f>
        <v>0</v>
      </c>
      <c r="BQ1589" s="601"/>
      <c r="BR1589" s="600">
        <f>IF((L1585+J1587)=0,0,(L1585/(L1585+J1587)*100)%)</f>
        <v>0</v>
      </c>
      <c r="BS1589" s="601"/>
      <c r="BT1589" s="268"/>
    </row>
    <row r="1590" spans="1:75" s="85" customFormat="1" ht="87" customHeight="1" thickTop="1" thickBot="1" x14ac:dyDescent="0.55000000000000004">
      <c r="A1590" s="279"/>
      <c r="B1590" s="682"/>
      <c r="C1590" s="683"/>
      <c r="D1590" s="608"/>
      <c r="E1590" s="608"/>
      <c r="F1590" s="608"/>
      <c r="G1590" s="608"/>
      <c r="H1590" s="346"/>
      <c r="I1590" s="346"/>
      <c r="J1590" s="346"/>
      <c r="K1590" s="200"/>
      <c r="L1590" s="346"/>
      <c r="M1590" s="346"/>
      <c r="N1590" s="346"/>
      <c r="O1590" s="338"/>
      <c r="P1590" s="338"/>
      <c r="Q1590" s="338"/>
      <c r="R1590" s="338"/>
      <c r="S1590" s="346"/>
      <c r="T1590" s="346" t="s">
        <v>59</v>
      </c>
      <c r="U1590" s="346"/>
      <c r="V1590" s="200"/>
      <c r="W1590" s="346"/>
      <c r="X1590" s="346"/>
      <c r="Y1590" s="346"/>
      <c r="Z1590" s="714" t="s">
        <v>157</v>
      </c>
      <c r="AA1590" s="714"/>
      <c r="AB1590" s="714"/>
      <c r="AC1590" s="715"/>
      <c r="AD1590" s="589"/>
      <c r="AE1590" s="590"/>
      <c r="AF1590" s="591"/>
      <c r="AG1590" s="200"/>
      <c r="AH1590" s="589"/>
      <c r="AI1590" s="590"/>
      <c r="AJ1590" s="591"/>
      <c r="AK1590" s="714" t="s">
        <v>159</v>
      </c>
      <c r="AL1590" s="714"/>
      <c r="AM1590" s="714"/>
      <c r="AN1590" s="715"/>
      <c r="AO1590" s="589"/>
      <c r="AP1590" s="590"/>
      <c r="AQ1590" s="591"/>
      <c r="AR1590" s="204"/>
      <c r="AS1590" s="589"/>
      <c r="AT1590" s="590"/>
      <c r="AU1590" s="591"/>
      <c r="AV1590" s="340"/>
      <c r="AW1590" s="340"/>
      <c r="AX1590" s="340"/>
      <c r="AY1590" s="340"/>
      <c r="AZ1590" s="711" t="s">
        <v>20</v>
      </c>
      <c r="BA1590" s="711"/>
      <c r="BB1590" s="711"/>
      <c r="BC1590" s="711"/>
      <c r="BD1590" s="712"/>
      <c r="BE1590" s="616">
        <f>BL1585</f>
        <v>0</v>
      </c>
      <c r="BF1590" s="617"/>
      <c r="BG1590" s="618"/>
      <c r="BH1590" s="205"/>
      <c r="BI1590" s="616">
        <f>BL1587</f>
        <v>0</v>
      </c>
      <c r="BJ1590" s="617"/>
      <c r="BK1590" s="618"/>
      <c r="BL1590" s="206"/>
      <c r="BM1590" s="206"/>
      <c r="BN1590" s="206"/>
      <c r="BO1590" s="248"/>
      <c r="BP1590" s="87"/>
      <c r="BQ1590" s="87"/>
      <c r="BR1590" s="81"/>
      <c r="BS1590" s="81"/>
      <c r="BT1590" s="279"/>
    </row>
    <row r="1591" spans="1:75" ht="15.6" customHeight="1" thickTop="1" thickBot="1" x14ac:dyDescent="0.55000000000000004">
      <c r="A1591" s="268"/>
      <c r="B1591" s="230"/>
      <c r="C1591" s="207"/>
      <c r="D1591" s="196"/>
      <c r="E1591" s="196"/>
      <c r="F1591" s="199"/>
      <c r="G1591" s="199"/>
      <c r="H1591" s="202"/>
      <c r="I1591" s="202"/>
      <c r="J1591" s="202"/>
      <c r="K1591" s="202"/>
      <c r="L1591" s="202"/>
      <c r="M1591" s="202"/>
      <c r="N1591" s="202"/>
      <c r="O1591" s="199"/>
      <c r="P1591" s="199"/>
      <c r="Q1591" s="199"/>
      <c r="R1591" s="199"/>
      <c r="S1591" s="202"/>
      <c r="T1591" s="202"/>
      <c r="U1591" s="202"/>
      <c r="V1591" s="201"/>
      <c r="W1591" s="202"/>
      <c r="X1591" s="202"/>
      <c r="Y1591" s="202"/>
      <c r="Z1591" s="337"/>
      <c r="AA1591" s="337"/>
      <c r="AB1591" s="337"/>
      <c r="AC1591" s="337"/>
      <c r="AD1591" s="202"/>
      <c r="AE1591" s="202"/>
      <c r="AF1591" s="202"/>
      <c r="AG1591" s="202"/>
      <c r="AH1591" s="201"/>
      <c r="AI1591" s="201"/>
      <c r="AJ1591" s="202"/>
      <c r="AK1591" s="337"/>
      <c r="AL1591" s="337"/>
      <c r="AM1591" s="337"/>
      <c r="AN1591" s="337"/>
      <c r="AO1591" s="202"/>
      <c r="AP1591" s="202"/>
      <c r="AQ1591" s="202"/>
      <c r="AR1591" s="202"/>
      <c r="AS1591" s="202"/>
      <c r="AT1591" s="204"/>
      <c r="AU1591" s="204"/>
      <c r="AV1591" s="207"/>
      <c r="AW1591" s="207"/>
      <c r="AX1591" s="207"/>
      <c r="AY1591" s="207"/>
      <c r="AZ1591" s="199"/>
      <c r="BA1591" s="208"/>
      <c r="BB1591" s="208"/>
      <c r="BC1591" s="209"/>
      <c r="BD1591" s="210"/>
      <c r="BE1591" s="211"/>
      <c r="BF1591" s="211"/>
      <c r="BG1591" s="204"/>
      <c r="BH1591" s="212"/>
      <c r="BI1591" s="213"/>
      <c r="BJ1591" s="213"/>
      <c r="BK1591" s="204"/>
      <c r="BL1591" s="207"/>
      <c r="BM1591" s="207"/>
      <c r="BN1591" s="207"/>
      <c r="BO1591" s="249"/>
      <c r="BP1591" s="88"/>
      <c r="BQ1591" s="88"/>
      <c r="BR1591" s="65"/>
      <c r="BS1591" s="65"/>
      <c r="BT1591" s="268"/>
    </row>
    <row r="1592" spans="1:75" s="85" customFormat="1" ht="86.25" customHeight="1" thickTop="1" thickBot="1" x14ac:dyDescent="0.55000000000000004">
      <c r="A1592" s="279"/>
      <c r="B1592" s="531"/>
      <c r="C1592" s="532"/>
      <c r="D1592" s="608"/>
      <c r="E1592" s="608"/>
      <c r="F1592" s="608"/>
      <c r="G1592" s="608"/>
      <c r="H1592" s="212"/>
      <c r="I1592" s="212"/>
      <c r="J1592" s="212"/>
      <c r="K1592" s="200"/>
      <c r="L1592" s="212"/>
      <c r="M1592" s="212"/>
      <c r="N1592" s="212"/>
      <c r="O1592" s="338"/>
      <c r="P1592" s="338"/>
      <c r="Q1592" s="338"/>
      <c r="R1592" s="338"/>
      <c r="S1592" s="212"/>
      <c r="T1592" s="212" t="s">
        <v>15</v>
      </c>
      <c r="U1592" s="212"/>
      <c r="V1592" s="200"/>
      <c r="W1592" s="212"/>
      <c r="X1592" s="212"/>
      <c r="Y1592" s="212"/>
      <c r="Z1592" s="714" t="s">
        <v>158</v>
      </c>
      <c r="AA1592" s="714"/>
      <c r="AB1592" s="714"/>
      <c r="AC1592" s="715"/>
      <c r="AD1592" s="616">
        <f>AD1590</f>
        <v>0</v>
      </c>
      <c r="AE1592" s="617"/>
      <c r="AF1592" s="618"/>
      <c r="AG1592" s="200"/>
      <c r="AH1592" s="616">
        <f>AH1590</f>
        <v>0</v>
      </c>
      <c r="AI1592" s="617"/>
      <c r="AJ1592" s="618"/>
      <c r="AK1592" s="714" t="s">
        <v>160</v>
      </c>
      <c r="AL1592" s="714"/>
      <c r="AM1592" s="714"/>
      <c r="AN1592" s="715"/>
      <c r="AO1592" s="616">
        <f>AO1590-AD1590</f>
        <v>0</v>
      </c>
      <c r="AP1592" s="617"/>
      <c r="AQ1592" s="618"/>
      <c r="AR1592" s="204"/>
      <c r="AS1592" s="616">
        <f>AS1590-AH1590</f>
        <v>0</v>
      </c>
      <c r="AT1592" s="617"/>
      <c r="AU1592" s="618"/>
      <c r="AV1592" s="340"/>
      <c r="AW1592" s="340"/>
      <c r="AX1592" s="340"/>
      <c r="AY1592" s="340"/>
      <c r="AZ1592" s="711" t="s">
        <v>44</v>
      </c>
      <c r="BA1592" s="711"/>
      <c r="BB1592" s="711"/>
      <c r="BC1592" s="711"/>
      <c r="BD1592" s="712"/>
      <c r="BE1592" s="616">
        <f>BE1590-AO1590</f>
        <v>0</v>
      </c>
      <c r="BF1592" s="617"/>
      <c r="BG1592" s="618"/>
      <c r="BH1592" s="214"/>
      <c r="BI1592" s="616">
        <f>BI1590-AS1590</f>
        <v>0</v>
      </c>
      <c r="BJ1592" s="617"/>
      <c r="BK1592" s="618"/>
      <c r="BL1592" s="206"/>
      <c r="BM1592" s="206"/>
      <c r="BN1592" s="206"/>
      <c r="BO1592" s="248"/>
      <c r="BP1592" s="87"/>
      <c r="BQ1592" s="87"/>
      <c r="BR1592" s="81"/>
      <c r="BS1592" s="81"/>
      <c r="BT1592" s="279"/>
      <c r="BW1592" s="79"/>
    </row>
    <row r="1593" spans="1:75" ht="18.75" customHeight="1" thickTop="1" thickBot="1" x14ac:dyDescent="0.5">
      <c r="A1593" s="268"/>
      <c r="B1593" s="231"/>
      <c r="C1593" s="197"/>
      <c r="D1593" s="197"/>
      <c r="E1593" s="197"/>
      <c r="F1593" s="254"/>
      <c r="G1593" s="254"/>
      <c r="H1593" s="197"/>
      <c r="I1593" s="197"/>
      <c r="J1593" s="197"/>
      <c r="K1593" s="197"/>
      <c r="L1593" s="197"/>
      <c r="M1593" s="197"/>
      <c r="N1593" s="197"/>
      <c r="O1593" s="197"/>
      <c r="P1593" s="197"/>
      <c r="Q1593" s="197"/>
      <c r="R1593" s="197"/>
      <c r="S1593" s="197"/>
      <c r="T1593" s="197"/>
      <c r="U1593" s="197"/>
      <c r="V1593" s="197"/>
      <c r="W1593" s="197"/>
      <c r="X1593" s="197"/>
      <c r="Y1593" s="197"/>
      <c r="Z1593" s="197"/>
      <c r="AA1593" s="197"/>
      <c r="AB1593" s="197"/>
      <c r="AC1593" s="197"/>
      <c r="AD1593" s="197"/>
      <c r="AE1593" s="197"/>
      <c r="AF1593" s="203"/>
      <c r="AG1593" s="203"/>
      <c r="AH1593" s="197"/>
      <c r="AI1593" s="197"/>
      <c r="AJ1593" s="197"/>
      <c r="AK1593" s="197"/>
      <c r="AL1593" s="197"/>
      <c r="AM1593" s="197"/>
      <c r="AN1593" s="197"/>
      <c r="AO1593" s="197"/>
      <c r="AP1593" s="197"/>
      <c r="AQ1593" s="197"/>
      <c r="AR1593" s="197"/>
      <c r="AS1593" s="197"/>
      <c r="AT1593" s="197"/>
      <c r="AU1593" s="197"/>
      <c r="AV1593" s="197"/>
      <c r="AW1593" s="197"/>
      <c r="AX1593" s="197"/>
      <c r="AY1593" s="197"/>
      <c r="AZ1593" s="197"/>
      <c r="BA1593" s="640" t="s">
        <v>153</v>
      </c>
      <c r="BB1593" s="640"/>
      <c r="BC1593" s="640"/>
      <c r="BD1593" s="640"/>
      <c r="BE1593" s="640"/>
      <c r="BF1593" s="640"/>
      <c r="BG1593" s="640"/>
      <c r="BH1593" s="640"/>
      <c r="BI1593" s="640"/>
      <c r="BJ1593" s="640"/>
      <c r="BK1593" s="640"/>
      <c r="BL1593" s="640"/>
      <c r="BM1593" s="640"/>
      <c r="BN1593" s="640"/>
      <c r="BO1593" s="250"/>
      <c r="BP1593" s="89"/>
      <c r="BQ1593" s="89"/>
      <c r="BR1593" s="65"/>
      <c r="BS1593" s="65"/>
      <c r="BT1593" s="268"/>
    </row>
    <row r="1594" spans="1:75" s="255" customFormat="1" ht="13.5" customHeight="1" thickTop="1" x14ac:dyDescent="0.45">
      <c r="A1594" s="268"/>
      <c r="B1594" s="269"/>
      <c r="C1594" s="268"/>
      <c r="D1594" s="268"/>
      <c r="E1594" s="268"/>
      <c r="F1594" s="270"/>
      <c r="G1594" s="270"/>
      <c r="H1594" s="268"/>
      <c r="I1594" s="268"/>
      <c r="J1594" s="268"/>
      <c r="K1594" s="268"/>
      <c r="L1594" s="268"/>
      <c r="M1594" s="268"/>
      <c r="N1594" s="268"/>
      <c r="O1594" s="268"/>
      <c r="P1594" s="268"/>
      <c r="Q1594" s="268"/>
      <c r="R1594" s="268"/>
      <c r="S1594" s="268"/>
      <c r="T1594" s="268"/>
      <c r="U1594" s="268"/>
      <c r="V1594" s="268"/>
      <c r="W1594" s="268"/>
      <c r="X1594" s="268"/>
      <c r="Y1594" s="268"/>
      <c r="Z1594" s="268"/>
      <c r="AA1594" s="268"/>
      <c r="AB1594" s="268"/>
      <c r="AC1594" s="268"/>
      <c r="AD1594" s="268"/>
      <c r="AE1594" s="268"/>
      <c r="AF1594" s="271"/>
      <c r="AG1594" s="271"/>
      <c r="AH1594" s="268"/>
      <c r="AI1594" s="268"/>
      <c r="AJ1594" s="268"/>
      <c r="AK1594" s="268"/>
      <c r="AL1594" s="268"/>
      <c r="AM1594" s="268"/>
      <c r="AN1594" s="268"/>
      <c r="AO1594" s="268"/>
      <c r="AP1594" s="268"/>
      <c r="AQ1594" s="268"/>
      <c r="AR1594" s="268"/>
      <c r="AS1594" s="268"/>
      <c r="AT1594" s="268"/>
      <c r="AU1594" s="268"/>
      <c r="AV1594" s="268"/>
      <c r="AW1594" s="268"/>
      <c r="AX1594" s="268"/>
      <c r="AY1594" s="268"/>
      <c r="AZ1594" s="268"/>
      <c r="BA1594" s="268"/>
      <c r="BB1594" s="268"/>
      <c r="BC1594" s="268"/>
      <c r="BD1594" s="268"/>
      <c r="BE1594" s="268"/>
      <c r="BF1594" s="268"/>
      <c r="BG1594" s="268"/>
      <c r="BH1594" s="268"/>
      <c r="BI1594" s="268"/>
      <c r="BJ1594" s="268"/>
      <c r="BK1594" s="268"/>
      <c r="BL1594" s="268"/>
      <c r="BM1594" s="268"/>
      <c r="BN1594" s="268"/>
      <c r="BO1594" s="272"/>
      <c r="BP1594" s="272"/>
      <c r="BQ1594" s="272"/>
      <c r="BR1594" s="268"/>
      <c r="BS1594" s="268"/>
      <c r="BT1594" s="268"/>
    </row>
    <row r="1595" spans="1:75" s="69" customFormat="1" ht="33.75" x14ac:dyDescent="0.5">
      <c r="A1595" s="273"/>
      <c r="B1595" s="695" t="s">
        <v>9</v>
      </c>
      <c r="C1595" s="695"/>
      <c r="D1595" s="695"/>
      <c r="E1595" s="695"/>
      <c r="F1595" s="695"/>
      <c r="G1595" s="695"/>
      <c r="H1595" s="695"/>
      <c r="I1595" s="695"/>
      <c r="J1595" s="695"/>
      <c r="K1595" s="695"/>
      <c r="L1595" s="695"/>
      <c r="M1595" s="695"/>
      <c r="N1595" s="695"/>
      <c r="O1595" s="695"/>
      <c r="P1595" s="695"/>
      <c r="Q1595" s="695"/>
      <c r="R1595" s="695"/>
      <c r="S1595" s="695"/>
      <c r="T1595" s="695"/>
      <c r="U1595" s="695"/>
      <c r="V1595" s="695"/>
      <c r="W1595" s="695"/>
      <c r="X1595" s="695"/>
      <c r="Y1595" s="695"/>
      <c r="Z1595" s="695"/>
      <c r="AA1595" s="695"/>
      <c r="AB1595" s="695"/>
      <c r="AC1595" s="695"/>
      <c r="AD1595" s="695"/>
      <c r="AE1595" s="695"/>
      <c r="AF1595" s="695"/>
      <c r="AG1595" s="695"/>
      <c r="AH1595" s="695"/>
      <c r="AI1595" s="695"/>
      <c r="AJ1595" s="695"/>
      <c r="AK1595" s="695"/>
      <c r="AL1595" s="695"/>
      <c r="AM1595" s="695"/>
      <c r="AN1595" s="695"/>
      <c r="AO1595" s="695"/>
      <c r="AP1595" s="695"/>
      <c r="AQ1595" s="695"/>
      <c r="AR1595" s="695"/>
      <c r="AS1595" s="695"/>
      <c r="AT1595" s="695"/>
      <c r="AU1595" s="695"/>
      <c r="AV1595" s="695"/>
      <c r="AW1595" s="695"/>
      <c r="AX1595" s="695"/>
      <c r="AY1595" s="695"/>
      <c r="AZ1595" s="695"/>
      <c r="BA1595" s="695"/>
      <c r="BB1595" s="695"/>
      <c r="BC1595" s="695"/>
      <c r="BD1595" s="695"/>
      <c r="BE1595" s="695"/>
      <c r="BF1595" s="695"/>
      <c r="BG1595" s="695"/>
      <c r="BH1595" s="695"/>
      <c r="BI1595" s="695"/>
      <c r="BJ1595" s="695"/>
      <c r="BK1595" s="695"/>
      <c r="BL1595" s="695"/>
      <c r="BM1595" s="695"/>
      <c r="BN1595" s="695"/>
      <c r="BO1595" s="175"/>
      <c r="BP1595" s="175"/>
      <c r="BQ1595" s="175"/>
      <c r="BR1595" s="68"/>
      <c r="BS1595" s="68"/>
      <c r="BT1595" s="273"/>
    </row>
    <row r="1596" spans="1:75" ht="10.9" customHeight="1" x14ac:dyDescent="0.45">
      <c r="A1596" s="268"/>
      <c r="B1596" s="227"/>
      <c r="C1596" s="177"/>
      <c r="D1596" s="177"/>
      <c r="E1596" s="177"/>
      <c r="F1596" s="178"/>
      <c r="G1596" s="178"/>
      <c r="H1596" s="177"/>
      <c r="I1596" s="177"/>
      <c r="J1596" s="177"/>
      <c r="K1596" s="177"/>
      <c r="L1596" s="177"/>
      <c r="M1596" s="177"/>
      <c r="N1596" s="177"/>
      <c r="O1596" s="177"/>
      <c r="P1596" s="177"/>
      <c r="Q1596" s="177"/>
      <c r="R1596" s="177"/>
      <c r="S1596" s="177"/>
      <c r="T1596" s="177"/>
      <c r="U1596" s="177"/>
      <c r="V1596" s="177"/>
      <c r="W1596" s="177"/>
      <c r="X1596" s="177"/>
      <c r="Y1596" s="177"/>
      <c r="Z1596" s="177"/>
      <c r="AA1596" s="177"/>
      <c r="AB1596" s="177"/>
      <c r="AC1596" s="177"/>
      <c r="AD1596" s="177"/>
      <c r="AE1596" s="177"/>
      <c r="AF1596" s="179"/>
      <c r="AG1596" s="179"/>
      <c r="AH1596" s="177"/>
      <c r="AI1596" s="177"/>
      <c r="AJ1596" s="177"/>
      <c r="AK1596" s="177"/>
      <c r="AL1596" s="177"/>
      <c r="AM1596" s="177"/>
      <c r="AN1596" s="177"/>
      <c r="AO1596" s="177"/>
      <c r="AP1596" s="177"/>
      <c r="AQ1596" s="177"/>
      <c r="AR1596" s="177"/>
      <c r="AS1596" s="177"/>
      <c r="AT1596" s="177"/>
      <c r="AU1596" s="177"/>
      <c r="AV1596" s="177"/>
      <c r="AW1596" s="177"/>
      <c r="AX1596" s="177"/>
      <c r="AY1596" s="177"/>
      <c r="AZ1596" s="177"/>
      <c r="BA1596" s="177"/>
      <c r="BB1596" s="177"/>
      <c r="BC1596" s="177"/>
      <c r="BD1596" s="177"/>
      <c r="BE1596" s="177"/>
      <c r="BF1596" s="177"/>
      <c r="BG1596" s="177"/>
      <c r="BH1596" s="177"/>
      <c r="BI1596" s="177"/>
      <c r="BJ1596" s="177"/>
      <c r="BK1596" s="177"/>
      <c r="BL1596" s="177"/>
      <c r="BM1596" s="177"/>
      <c r="BN1596" s="259"/>
      <c r="BO1596" s="245"/>
      <c r="BP1596" s="259"/>
      <c r="BQ1596" s="259"/>
      <c r="BR1596" s="65"/>
      <c r="BS1596" s="65"/>
      <c r="BT1596" s="268"/>
    </row>
    <row r="1597" spans="1:75" s="70" customFormat="1" ht="36.75" customHeight="1" x14ac:dyDescent="0.45">
      <c r="A1597" s="274"/>
      <c r="B1597" s="227"/>
      <c r="C1597" s="176"/>
      <c r="D1597" s="226" t="s">
        <v>10</v>
      </c>
      <c r="E1597" s="713" t="str">
        <f>IF(ROSTER!D$3="","",ROSTER!D$3)</f>
        <v/>
      </c>
      <c r="F1597" s="713"/>
      <c r="G1597" s="713"/>
      <c r="H1597" s="713"/>
      <c r="I1597" s="713"/>
      <c r="J1597" s="713"/>
      <c r="K1597" s="713"/>
      <c r="L1597" s="713"/>
      <c r="M1597" s="713"/>
      <c r="N1597" s="713"/>
      <c r="O1597" s="713"/>
      <c r="P1597" s="713"/>
      <c r="Q1597" s="713"/>
      <c r="R1597" s="713"/>
      <c r="S1597" s="713"/>
      <c r="T1597" s="713"/>
      <c r="U1597" s="713"/>
      <c r="V1597" s="713"/>
      <c r="W1597" s="713"/>
      <c r="X1597" s="713"/>
      <c r="Y1597" s="713"/>
      <c r="Z1597" s="713"/>
      <c r="AA1597" s="713"/>
      <c r="AB1597" s="713"/>
      <c r="AC1597" s="713"/>
      <c r="AD1597" s="180"/>
      <c r="AE1597" s="719" t="s">
        <v>11</v>
      </c>
      <c r="AF1597" s="719"/>
      <c r="AG1597" s="719"/>
      <c r="AH1597" s="719"/>
      <c r="AI1597" s="719"/>
      <c r="AJ1597" s="719"/>
      <c r="AK1597" s="719"/>
      <c r="AL1597" s="717"/>
      <c r="AM1597" s="717"/>
      <c r="AN1597" s="717"/>
      <c r="AO1597" s="717"/>
      <c r="AP1597" s="717"/>
      <c r="AQ1597" s="717"/>
      <c r="AR1597" s="717"/>
      <c r="AS1597" s="717"/>
      <c r="AT1597" s="717"/>
      <c r="AU1597" s="717"/>
      <c r="AV1597" s="717"/>
      <c r="AW1597" s="717"/>
      <c r="AX1597" s="717"/>
      <c r="AY1597" s="717"/>
      <c r="AZ1597" s="717"/>
      <c r="BA1597" s="717"/>
      <c r="BB1597" s="717"/>
      <c r="BC1597" s="717"/>
      <c r="BD1597" s="717"/>
      <c r="BE1597" s="717"/>
      <c r="BF1597" s="717"/>
      <c r="BG1597" s="717"/>
      <c r="BH1597" s="717"/>
      <c r="BI1597" s="717"/>
      <c r="BJ1597" s="717"/>
      <c r="BK1597" s="717"/>
      <c r="BL1597" s="717"/>
      <c r="BM1597" s="717"/>
      <c r="BN1597" s="259"/>
      <c r="BO1597" s="246" t="s">
        <v>130</v>
      </c>
      <c r="BP1597" s="259"/>
      <c r="BQ1597" s="259"/>
      <c r="BR1597" s="66"/>
      <c r="BS1597" s="66"/>
      <c r="BT1597" s="274"/>
    </row>
    <row r="1598" spans="1:75" ht="8.85" customHeight="1" x14ac:dyDescent="0.45">
      <c r="A1598" s="275"/>
      <c r="B1598" s="227"/>
      <c r="C1598" s="179" t="s">
        <v>38</v>
      </c>
      <c r="D1598" s="179"/>
      <c r="E1598" s="179"/>
      <c r="F1598" s="181"/>
      <c r="G1598" s="181"/>
      <c r="H1598" s="179"/>
      <c r="I1598" s="179"/>
      <c r="J1598" s="182"/>
      <c r="K1598" s="182"/>
      <c r="L1598" s="182"/>
      <c r="M1598" s="182"/>
      <c r="N1598" s="182"/>
      <c r="O1598" s="182"/>
      <c r="P1598" s="182"/>
      <c r="Q1598" s="182"/>
      <c r="R1598" s="182"/>
      <c r="S1598" s="182"/>
      <c r="T1598" s="182"/>
      <c r="U1598" s="182"/>
      <c r="V1598" s="182"/>
      <c r="W1598" s="182"/>
      <c r="X1598" s="182"/>
      <c r="Y1598" s="182"/>
      <c r="Z1598" s="182"/>
      <c r="AA1598" s="182"/>
      <c r="AB1598" s="182"/>
      <c r="AC1598" s="182"/>
      <c r="AD1598" s="182"/>
      <c r="AE1598" s="182"/>
      <c r="AF1598" s="182"/>
      <c r="AG1598" s="179"/>
      <c r="AH1598" s="183"/>
      <c r="AI1598" s="184"/>
      <c r="AJ1598" s="184"/>
      <c r="AK1598" s="184"/>
      <c r="AL1598" s="184"/>
      <c r="AM1598" s="184"/>
      <c r="AN1598" s="184"/>
      <c r="AO1598" s="185"/>
      <c r="AP1598" s="186"/>
      <c r="AQ1598" s="186"/>
      <c r="AR1598" s="186"/>
      <c r="AS1598" s="186"/>
      <c r="AT1598" s="186"/>
      <c r="AU1598" s="186"/>
      <c r="AV1598" s="186"/>
      <c r="AW1598" s="186"/>
      <c r="AX1598" s="186"/>
      <c r="AY1598" s="186"/>
      <c r="AZ1598" s="186"/>
      <c r="BA1598" s="186"/>
      <c r="BB1598" s="186"/>
      <c r="BC1598" s="186"/>
      <c r="BD1598" s="186"/>
      <c r="BE1598" s="186"/>
      <c r="BF1598" s="186"/>
      <c r="BG1598" s="186"/>
      <c r="BH1598" s="186"/>
      <c r="BI1598" s="186"/>
      <c r="BJ1598" s="186"/>
      <c r="BK1598" s="186"/>
      <c r="BL1598" s="186"/>
      <c r="BM1598" s="186"/>
      <c r="BN1598" s="186"/>
      <c r="BO1598" s="187"/>
      <c r="BP1598" s="187"/>
      <c r="BQ1598" s="187"/>
      <c r="BR1598" s="71"/>
      <c r="BS1598" s="71"/>
      <c r="BT1598" s="275"/>
    </row>
    <row r="1599" spans="1:75" s="70" customFormat="1" ht="40.5" x14ac:dyDescent="0.45">
      <c r="A1599" s="274"/>
      <c r="B1599" s="227"/>
      <c r="C1599" s="692" t="s">
        <v>37</v>
      </c>
      <c r="D1599" s="692"/>
      <c r="E1599" s="717"/>
      <c r="F1599" s="717"/>
      <c r="G1599" s="717"/>
      <c r="H1599" s="717"/>
      <c r="I1599" s="717"/>
      <c r="J1599" s="717"/>
      <c r="K1599" s="717"/>
      <c r="L1599" s="717"/>
      <c r="M1599" s="717"/>
      <c r="N1599" s="717"/>
      <c r="O1599" s="717"/>
      <c r="P1599" s="717"/>
      <c r="Q1599" s="717"/>
      <c r="R1599" s="717"/>
      <c r="S1599" s="717"/>
      <c r="T1599" s="717"/>
      <c r="U1599" s="717"/>
      <c r="V1599" s="717"/>
      <c r="W1599" s="717"/>
      <c r="X1599" s="717"/>
      <c r="Y1599" s="717"/>
      <c r="Z1599" s="717"/>
      <c r="AA1599" s="717"/>
      <c r="AB1599" s="717"/>
      <c r="AC1599" s="717"/>
      <c r="AD1599" s="180"/>
      <c r="AE1599" s="718" t="s">
        <v>21</v>
      </c>
      <c r="AF1599" s="718"/>
      <c r="AG1599" s="718"/>
      <c r="AH1599" s="718"/>
      <c r="AI1599" s="717"/>
      <c r="AJ1599" s="717"/>
      <c r="AK1599" s="717"/>
      <c r="AL1599" s="717"/>
      <c r="AM1599" s="717"/>
      <c r="AN1599" s="717"/>
      <c r="AO1599" s="717"/>
      <c r="AP1599" s="717"/>
      <c r="AQ1599" s="717"/>
      <c r="AR1599" s="717"/>
      <c r="AS1599" s="717"/>
      <c r="AT1599" s="717"/>
      <c r="AU1599" s="717"/>
      <c r="AV1599" s="717"/>
      <c r="AW1599" s="717"/>
      <c r="AX1599" s="717"/>
      <c r="AY1599" s="717"/>
      <c r="AZ1599" s="717"/>
      <c r="BA1599" s="716" t="s">
        <v>12</v>
      </c>
      <c r="BB1599" s="716"/>
      <c r="BC1599" s="716"/>
      <c r="BD1599" s="708"/>
      <c r="BE1599" s="708"/>
      <c r="BF1599" s="708"/>
      <c r="BG1599" s="708"/>
      <c r="BH1599" s="708"/>
      <c r="BI1599" s="708"/>
      <c r="BJ1599" s="708"/>
      <c r="BK1599" s="708"/>
      <c r="BL1599" s="708"/>
      <c r="BM1599" s="708"/>
      <c r="BN1599" s="188"/>
      <c r="BO1599" s="334"/>
      <c r="BP1599" s="189"/>
      <c r="BQ1599" s="189"/>
      <c r="BR1599" s="72">
        <f>IF(BD1599=0,0,1)</f>
        <v>0</v>
      </c>
      <c r="BS1599" s="73">
        <f>IF((BE1649+BI1649)&gt;(AO1649+AS1649),1,0)</f>
        <v>0</v>
      </c>
      <c r="BT1599" s="276"/>
    </row>
    <row r="1600" spans="1:75" ht="9.6" customHeight="1" x14ac:dyDescent="0.45">
      <c r="A1600" s="268"/>
      <c r="B1600" s="227"/>
      <c r="C1600" s="177"/>
      <c r="D1600" s="177"/>
      <c r="E1600" s="177"/>
      <c r="F1600" s="178"/>
      <c r="G1600" s="178"/>
      <c r="H1600" s="177"/>
      <c r="I1600" s="177"/>
      <c r="J1600" s="177"/>
      <c r="K1600" s="177"/>
      <c r="L1600" s="177"/>
      <c r="M1600" s="177"/>
      <c r="N1600" s="177"/>
      <c r="O1600" s="177"/>
      <c r="P1600" s="177"/>
      <c r="Q1600" s="177"/>
      <c r="R1600" s="177"/>
      <c r="S1600" s="177"/>
      <c r="T1600" s="177"/>
      <c r="U1600" s="177"/>
      <c r="V1600" s="177"/>
      <c r="W1600" s="177"/>
      <c r="X1600" s="177"/>
      <c r="Y1600" s="177"/>
      <c r="Z1600" s="177"/>
      <c r="AA1600" s="177"/>
      <c r="AB1600" s="177"/>
      <c r="AC1600" s="177"/>
      <c r="AD1600" s="177"/>
      <c r="AE1600" s="177"/>
      <c r="AF1600" s="179"/>
      <c r="AG1600" s="179"/>
      <c r="AH1600" s="177"/>
      <c r="AI1600" s="177"/>
      <c r="AJ1600" s="177"/>
      <c r="AK1600" s="177"/>
      <c r="AL1600" s="177"/>
      <c r="AM1600" s="177"/>
      <c r="AN1600" s="177"/>
      <c r="AO1600" s="177"/>
      <c r="AP1600" s="177"/>
      <c r="AQ1600" s="177"/>
      <c r="AR1600" s="177"/>
      <c r="AS1600" s="177"/>
      <c r="AT1600" s="177"/>
      <c r="AU1600" s="177"/>
      <c r="AV1600" s="177"/>
      <c r="AW1600" s="177"/>
      <c r="AX1600" s="177"/>
      <c r="AY1600" s="177"/>
      <c r="AZ1600" s="177"/>
      <c r="BA1600" s="177"/>
      <c r="BB1600" s="177"/>
      <c r="BC1600" s="177"/>
      <c r="BD1600" s="177"/>
      <c r="BE1600" s="177"/>
      <c r="BF1600" s="177"/>
      <c r="BG1600" s="177"/>
      <c r="BH1600" s="177"/>
      <c r="BI1600" s="177"/>
      <c r="BJ1600" s="177"/>
      <c r="BK1600" s="177"/>
      <c r="BL1600" s="177"/>
      <c r="BM1600" s="177"/>
      <c r="BN1600" s="177"/>
      <c r="BO1600" s="190"/>
      <c r="BP1600" s="190"/>
      <c r="BQ1600" s="190"/>
      <c r="BR1600" s="65"/>
      <c r="BS1600" s="65"/>
      <c r="BT1600" s="268"/>
    </row>
    <row r="1601" spans="1:77" ht="8.85" customHeight="1" thickBot="1" x14ac:dyDescent="0.5">
      <c r="A1601" s="268"/>
      <c r="B1601" s="228"/>
      <c r="C1601" s="191"/>
      <c r="D1601" s="191"/>
      <c r="E1601" s="191"/>
      <c r="F1601" s="192"/>
      <c r="G1601" s="192"/>
      <c r="H1601" s="191"/>
      <c r="I1601" s="191"/>
      <c r="J1601" s="191"/>
      <c r="K1601" s="191"/>
      <c r="L1601" s="191"/>
      <c r="M1601" s="191"/>
      <c r="N1601" s="191"/>
      <c r="O1601" s="191"/>
      <c r="P1601" s="191"/>
      <c r="Q1601" s="191"/>
      <c r="R1601" s="191"/>
      <c r="S1601" s="191"/>
      <c r="T1601" s="191"/>
      <c r="U1601" s="191"/>
      <c r="V1601" s="191"/>
      <c r="W1601" s="191"/>
      <c r="X1601" s="191"/>
      <c r="Y1601" s="191"/>
      <c r="Z1601" s="191"/>
      <c r="AA1601" s="191"/>
      <c r="AB1601" s="191"/>
      <c r="AC1601" s="191"/>
      <c r="AD1601" s="191"/>
      <c r="AE1601" s="191"/>
      <c r="AF1601" s="193"/>
      <c r="AG1601" s="193"/>
      <c r="AH1601" s="191"/>
      <c r="AI1601" s="191"/>
      <c r="AJ1601" s="191"/>
      <c r="AK1601" s="191"/>
      <c r="AL1601" s="191"/>
      <c r="AM1601" s="191"/>
      <c r="AN1601" s="191"/>
      <c r="AO1601" s="191"/>
      <c r="AP1601" s="191"/>
      <c r="AQ1601" s="191"/>
      <c r="AR1601" s="191"/>
      <c r="AS1601" s="191"/>
      <c r="AT1601" s="191"/>
      <c r="AU1601" s="191"/>
      <c r="AV1601" s="191"/>
      <c r="AW1601" s="191"/>
      <c r="AX1601" s="191"/>
      <c r="AY1601" s="191"/>
      <c r="AZ1601" s="191"/>
      <c r="BA1601" s="191"/>
      <c r="BB1601" s="191"/>
      <c r="BC1601" s="191"/>
      <c r="BD1601" s="191"/>
      <c r="BE1601" s="191"/>
      <c r="BF1601" s="191"/>
      <c r="BG1601" s="191"/>
      <c r="BH1601" s="191"/>
      <c r="BI1601" s="191"/>
      <c r="BJ1601" s="191"/>
      <c r="BK1601" s="191"/>
      <c r="BL1601" s="191"/>
      <c r="BM1601" s="191"/>
      <c r="BN1601" s="191"/>
      <c r="BO1601" s="194"/>
      <c r="BP1601" s="194"/>
      <c r="BQ1601" s="194"/>
      <c r="BR1601" s="65"/>
      <c r="BS1601" s="65"/>
      <c r="BT1601" s="268"/>
    </row>
    <row r="1602" spans="1:77" s="70" customFormat="1" ht="40.5" customHeight="1" thickTop="1" x14ac:dyDescent="0.4">
      <c r="A1602" s="276"/>
      <c r="B1602" s="684" t="s">
        <v>0</v>
      </c>
      <c r="C1602" s="686" t="s">
        <v>1</v>
      </c>
      <c r="D1602" s="687"/>
      <c r="E1602" s="339" t="s">
        <v>28</v>
      </c>
      <c r="F1602" s="665" t="s">
        <v>93</v>
      </c>
      <c r="G1602" s="665" t="s">
        <v>94</v>
      </c>
      <c r="H1602" s="726" t="s">
        <v>40</v>
      </c>
      <c r="I1602" s="727"/>
      <c r="J1602" s="595" t="s">
        <v>7</v>
      </c>
      <c r="K1602" s="595"/>
      <c r="L1602" s="595"/>
      <c r="M1602" s="595"/>
      <c r="N1602" s="595"/>
      <c r="O1602" s="595"/>
      <c r="P1602" s="595" t="s">
        <v>2</v>
      </c>
      <c r="Q1602" s="595"/>
      <c r="R1602" s="595"/>
      <c r="S1602" s="595"/>
      <c r="T1602" s="595"/>
      <c r="U1602" s="595"/>
      <c r="V1602" s="696" t="s">
        <v>34</v>
      </c>
      <c r="W1602" s="697"/>
      <c r="X1602" s="696" t="s">
        <v>35</v>
      </c>
      <c r="Y1602" s="697"/>
      <c r="Z1602" s="696" t="s">
        <v>43</v>
      </c>
      <c r="AA1602" s="697"/>
      <c r="AB1602" s="595" t="s">
        <v>6</v>
      </c>
      <c r="AC1602" s="595"/>
      <c r="AD1602" s="595"/>
      <c r="AE1602" s="595"/>
      <c r="AF1602" s="595"/>
      <c r="AG1602" s="595"/>
      <c r="AH1602" s="595" t="s">
        <v>63</v>
      </c>
      <c r="AI1602" s="595"/>
      <c r="AJ1602" s="595"/>
      <c r="AK1602" s="595"/>
      <c r="AL1602" s="595"/>
      <c r="AM1602" s="595"/>
      <c r="AN1602" s="595" t="s">
        <v>64</v>
      </c>
      <c r="AO1602" s="595"/>
      <c r="AP1602" s="595"/>
      <c r="AQ1602" s="595"/>
      <c r="AR1602" s="595"/>
      <c r="AS1602" s="595"/>
      <c r="AT1602" s="595" t="s">
        <v>65</v>
      </c>
      <c r="AU1602" s="595"/>
      <c r="AV1602" s="595"/>
      <c r="AW1602" s="595"/>
      <c r="AX1602" s="595"/>
      <c r="AY1602" s="597"/>
      <c r="AZ1602" s="595" t="s">
        <v>4</v>
      </c>
      <c r="BA1602" s="595"/>
      <c r="BB1602" s="595"/>
      <c r="BC1602" s="595"/>
      <c r="BD1602" s="595"/>
      <c r="BE1602" s="595"/>
      <c r="BF1602" s="595" t="s">
        <v>66</v>
      </c>
      <c r="BG1602" s="595"/>
      <c r="BH1602" s="595"/>
      <c r="BI1602" s="595"/>
      <c r="BJ1602" s="595"/>
      <c r="BK1602" s="596"/>
      <c r="BL1602" s="651" t="s">
        <v>25</v>
      </c>
      <c r="BM1602" s="652"/>
      <c r="BN1602" s="653"/>
      <c r="BO1602" s="598" t="s">
        <v>100</v>
      </c>
      <c r="BP1602" s="598" t="s">
        <v>81</v>
      </c>
      <c r="BQ1602" s="598" t="s">
        <v>82</v>
      </c>
      <c r="BR1602" s="74"/>
      <c r="BS1602" s="74"/>
      <c r="BT1602" s="276"/>
    </row>
    <row r="1603" spans="1:77" s="70" customFormat="1" ht="41.25" customHeight="1" x14ac:dyDescent="0.7">
      <c r="A1603" s="276"/>
      <c r="B1603" s="685"/>
      <c r="C1603" s="688"/>
      <c r="D1603" s="689"/>
      <c r="E1603" s="221" t="s">
        <v>95</v>
      </c>
      <c r="F1603" s="666"/>
      <c r="G1603" s="666"/>
      <c r="H1603" s="728"/>
      <c r="I1603" s="729"/>
      <c r="J1603" s="645" t="s">
        <v>17</v>
      </c>
      <c r="K1603" s="646"/>
      <c r="L1603" s="641" t="s">
        <v>18</v>
      </c>
      <c r="M1603" s="642"/>
      <c r="N1603" s="657" t="s">
        <v>19</v>
      </c>
      <c r="O1603" s="658" t="s">
        <v>8</v>
      </c>
      <c r="P1603" s="645" t="s">
        <v>26</v>
      </c>
      <c r="Q1603" s="646"/>
      <c r="R1603" s="641" t="s">
        <v>24</v>
      </c>
      <c r="S1603" s="642"/>
      <c r="T1603" s="657" t="s">
        <v>19</v>
      </c>
      <c r="U1603" s="658"/>
      <c r="V1603" s="698"/>
      <c r="W1603" s="699"/>
      <c r="X1603" s="698"/>
      <c r="Y1603" s="699"/>
      <c r="Z1603" s="698"/>
      <c r="AA1603" s="699"/>
      <c r="AB1603" s="645" t="s">
        <v>47</v>
      </c>
      <c r="AC1603" s="646"/>
      <c r="AD1603" s="641" t="s">
        <v>23</v>
      </c>
      <c r="AE1603" s="642" t="s">
        <v>3</v>
      </c>
      <c r="AF1603" s="643" t="s">
        <v>5</v>
      </c>
      <c r="AG1603" s="644"/>
      <c r="AH1603" s="645" t="s">
        <v>47</v>
      </c>
      <c r="AI1603" s="646"/>
      <c r="AJ1603" s="641" t="s">
        <v>23</v>
      </c>
      <c r="AK1603" s="642" t="s">
        <v>3</v>
      </c>
      <c r="AL1603" s="643" t="s">
        <v>5</v>
      </c>
      <c r="AM1603" s="644"/>
      <c r="AN1603" s="645" t="s">
        <v>47</v>
      </c>
      <c r="AO1603" s="646"/>
      <c r="AP1603" s="641" t="s">
        <v>23</v>
      </c>
      <c r="AQ1603" s="642" t="s">
        <v>3</v>
      </c>
      <c r="AR1603" s="643" t="s">
        <v>5</v>
      </c>
      <c r="AS1603" s="644"/>
      <c r="AT1603" s="645" t="s">
        <v>47</v>
      </c>
      <c r="AU1603" s="646"/>
      <c r="AV1603" s="641" t="s">
        <v>23</v>
      </c>
      <c r="AW1603" s="642" t="s">
        <v>3</v>
      </c>
      <c r="AX1603" s="643" t="s">
        <v>5</v>
      </c>
      <c r="AY1603" s="720"/>
      <c r="AZ1603" s="645" t="s">
        <v>47</v>
      </c>
      <c r="BA1603" s="646"/>
      <c r="BB1603" s="641" t="s">
        <v>23</v>
      </c>
      <c r="BC1603" s="642" t="s">
        <v>3</v>
      </c>
      <c r="BD1603" s="643" t="s">
        <v>5</v>
      </c>
      <c r="BE1603" s="644"/>
      <c r="BF1603" s="645" t="s">
        <v>47</v>
      </c>
      <c r="BG1603" s="646"/>
      <c r="BH1603" s="641" t="s">
        <v>23</v>
      </c>
      <c r="BI1603" s="642" t="s">
        <v>3</v>
      </c>
      <c r="BJ1603" s="643" t="s">
        <v>5</v>
      </c>
      <c r="BK1603" s="644"/>
      <c r="BL1603" s="654"/>
      <c r="BM1603" s="655"/>
      <c r="BN1603" s="656"/>
      <c r="BO1603" s="599"/>
      <c r="BP1603" s="599"/>
      <c r="BQ1603" s="599"/>
      <c r="BR1603" s="74"/>
      <c r="BS1603" s="74"/>
      <c r="BT1603" s="276"/>
      <c r="BY1603" s="307"/>
    </row>
    <row r="1604" spans="1:77" ht="23.85" customHeight="1" x14ac:dyDescent="0.35">
      <c r="A1604" s="277"/>
      <c r="B1604" s="678" t="str">
        <f>IF(ROSTER!B$8="","",ROSTER!B$8)</f>
        <v/>
      </c>
      <c r="C1604" s="669" t="str">
        <f>IF(ROSTER!C$8="","",ROSTER!C$8)</f>
        <v/>
      </c>
      <c r="D1604" s="670"/>
      <c r="E1604" s="667"/>
      <c r="F1604" s="680">
        <f>IF(E1604="y",1,IF(E1604="S",1,0))</f>
        <v>0</v>
      </c>
      <c r="G1604" s="663">
        <f>IF(E1604="S",1,0)</f>
        <v>0</v>
      </c>
      <c r="H1604" s="583"/>
      <c r="I1604" s="584"/>
      <c r="J1604" s="569"/>
      <c r="K1604" s="570"/>
      <c r="L1604" s="573"/>
      <c r="M1604" s="574"/>
      <c r="N1604" s="579">
        <f>L1604+J1604</f>
        <v>0</v>
      </c>
      <c r="O1604" s="580"/>
      <c r="P1604" s="569"/>
      <c r="Q1604" s="570"/>
      <c r="R1604" s="573"/>
      <c r="S1604" s="574"/>
      <c r="T1604" s="579">
        <f>R1604-P1604</f>
        <v>0</v>
      </c>
      <c r="U1604" s="580"/>
      <c r="V1604" s="583"/>
      <c r="W1604" s="584"/>
      <c r="X1604" s="569"/>
      <c r="Y1604" s="584"/>
      <c r="Z1604" s="569"/>
      <c r="AA1604" s="584"/>
      <c r="AB1604" s="569"/>
      <c r="AC1604" s="570"/>
      <c r="AD1604" s="573"/>
      <c r="AE1604" s="574"/>
      <c r="AF1604" s="557">
        <f>IF(AB1604=0,0,(AD1604/AB1604)*100)</f>
        <v>0</v>
      </c>
      <c r="AG1604" s="558"/>
      <c r="AH1604" s="569"/>
      <c r="AI1604" s="570"/>
      <c r="AJ1604" s="573"/>
      <c r="AK1604" s="574"/>
      <c r="AL1604" s="557">
        <f>IF(AH1604=0,0,(AJ1604/AH1604)*100)</f>
        <v>0</v>
      </c>
      <c r="AM1604" s="558"/>
      <c r="AN1604" s="569"/>
      <c r="AO1604" s="570"/>
      <c r="AP1604" s="573"/>
      <c r="AQ1604" s="574"/>
      <c r="AR1604" s="557">
        <f>IF(AN1604=0,0,(AP1604/AN1604)*100)</f>
        <v>0</v>
      </c>
      <c r="AS1604" s="558"/>
      <c r="AT1604" s="561">
        <f>AB1604+AH1604+AN1604</f>
        <v>0</v>
      </c>
      <c r="AU1604" s="562"/>
      <c r="AV1604" s="565">
        <f>AD1604+AJ1604+AP1604</f>
        <v>0</v>
      </c>
      <c r="AW1604" s="566"/>
      <c r="AX1604" s="557">
        <f>IF(AT1604=0,0,(AV1604/AT1604)*100)</f>
        <v>0</v>
      </c>
      <c r="AY1604" s="558"/>
      <c r="AZ1604" s="569"/>
      <c r="BA1604" s="570"/>
      <c r="BB1604" s="573"/>
      <c r="BC1604" s="574"/>
      <c r="BD1604" s="557">
        <f>IF(AZ1604=0,0,(BB1604/AZ1604)*100)</f>
        <v>0</v>
      </c>
      <c r="BE1604" s="558"/>
      <c r="BF1604" s="561">
        <f>AT1604+AZ1604</f>
        <v>0</v>
      </c>
      <c r="BG1604" s="562"/>
      <c r="BH1604" s="565">
        <f>AV1604+BB1604</f>
        <v>0</v>
      </c>
      <c r="BI1604" s="566"/>
      <c r="BJ1604" s="557">
        <f>IF(BF1604=0,0,(BH1604/BF1604)*100)</f>
        <v>0</v>
      </c>
      <c r="BK1604" s="558"/>
      <c r="BL1604" s="602">
        <f>(AD1604*2)+(AJ1604*2)+(AP1604*3)+BB1604</f>
        <v>0</v>
      </c>
      <c r="BM1604" s="603"/>
      <c r="BN1604" s="604"/>
      <c r="BO1604" s="587">
        <f>IF(BQ1604=0,0,50*BP1604/BQ1604)</f>
        <v>0</v>
      </c>
      <c r="BP1604" s="555">
        <f>(BL1604*BS$1604)+(N1604*BS$1605)+(X1604*BS$1606)+(R1604*BS$1607)+(V1604*BS$1608)+(Z1604*BS$1609)</f>
        <v>0</v>
      </c>
      <c r="BQ1604" s="555">
        <f>((AZ1604-BB1604)*BS$1611)+((AT1604-AV1604)*BS$1610)+(H1604*BS$1612)+(P1604*BS$1613)</f>
        <v>0</v>
      </c>
      <c r="BR1604" s="75" t="s">
        <v>70</v>
      </c>
      <c r="BS1604" s="76">
        <f>IF(BO1599="B",'VALUE POINTS'!L$10,IF('GAME STATS'!BO1599="C",'VALUE POINTS'!M$10,'VALUE POINTS'!K$10))</f>
        <v>1</v>
      </c>
      <c r="BT1604" s="280"/>
    </row>
    <row r="1605" spans="1:77" ht="23.85" customHeight="1" x14ac:dyDescent="0.35">
      <c r="A1605" s="277"/>
      <c r="B1605" s="679"/>
      <c r="C1605" s="690" t="str">
        <f>IF(ROSTER!D$8="","",ROSTER!D$8)</f>
        <v/>
      </c>
      <c r="D1605" s="691"/>
      <c r="E1605" s="668"/>
      <c r="F1605" s="681"/>
      <c r="G1605" s="664"/>
      <c r="H1605" s="585"/>
      <c r="I1605" s="586"/>
      <c r="J1605" s="571"/>
      <c r="K1605" s="572"/>
      <c r="L1605" s="575"/>
      <c r="M1605" s="576"/>
      <c r="N1605" s="581" t="s">
        <v>16</v>
      </c>
      <c r="O1605" s="582"/>
      <c r="P1605" s="571"/>
      <c r="Q1605" s="572"/>
      <c r="R1605" s="575"/>
      <c r="S1605" s="576"/>
      <c r="T1605" s="581" t="s">
        <v>16</v>
      </c>
      <c r="U1605" s="582"/>
      <c r="V1605" s="585"/>
      <c r="W1605" s="586"/>
      <c r="X1605" s="571"/>
      <c r="Y1605" s="586"/>
      <c r="Z1605" s="571"/>
      <c r="AA1605" s="586"/>
      <c r="AB1605" s="571"/>
      <c r="AC1605" s="572"/>
      <c r="AD1605" s="575"/>
      <c r="AE1605" s="576"/>
      <c r="AF1605" s="577"/>
      <c r="AG1605" s="578"/>
      <c r="AH1605" s="571"/>
      <c r="AI1605" s="572"/>
      <c r="AJ1605" s="575"/>
      <c r="AK1605" s="576"/>
      <c r="AL1605" s="577"/>
      <c r="AM1605" s="578"/>
      <c r="AN1605" s="571"/>
      <c r="AO1605" s="572"/>
      <c r="AP1605" s="575"/>
      <c r="AQ1605" s="576"/>
      <c r="AR1605" s="577"/>
      <c r="AS1605" s="578"/>
      <c r="AT1605" s="627"/>
      <c r="AU1605" s="628"/>
      <c r="AV1605" s="629"/>
      <c r="AW1605" s="630"/>
      <c r="AX1605" s="577"/>
      <c r="AY1605" s="578"/>
      <c r="AZ1605" s="571"/>
      <c r="BA1605" s="572"/>
      <c r="BB1605" s="575"/>
      <c r="BC1605" s="576"/>
      <c r="BD1605" s="577"/>
      <c r="BE1605" s="578"/>
      <c r="BF1605" s="627"/>
      <c r="BG1605" s="628"/>
      <c r="BH1605" s="629"/>
      <c r="BI1605" s="630"/>
      <c r="BJ1605" s="577"/>
      <c r="BK1605" s="578"/>
      <c r="BL1605" s="605"/>
      <c r="BM1605" s="606"/>
      <c r="BN1605" s="607"/>
      <c r="BO1605" s="588"/>
      <c r="BP1605" s="556"/>
      <c r="BQ1605" s="556"/>
      <c r="BR1605" s="75" t="s">
        <v>71</v>
      </c>
      <c r="BS1605" s="76">
        <f>IF(BO1599="B",'VALUE POINTS'!L$11,IF('GAME STATS'!BO1599="C",'VALUE POINTS'!M$11,'VALUE POINTS'!K$11))</f>
        <v>1</v>
      </c>
      <c r="BT1605" s="280"/>
    </row>
    <row r="1606" spans="1:77" ht="21.75" customHeight="1" x14ac:dyDescent="0.4">
      <c r="A1606" s="268"/>
      <c r="B1606" s="678" t="str">
        <f>IF(ROSTER!B$10="","",ROSTER!B$10)</f>
        <v/>
      </c>
      <c r="C1606" s="669" t="str">
        <f>IF(ROSTER!C$10="","",ROSTER!C$10)</f>
        <v/>
      </c>
      <c r="D1606" s="670"/>
      <c r="E1606" s="667"/>
      <c r="F1606" s="680">
        <f>IF(E1606="y",1,IF(E1606="S",1,0))</f>
        <v>0</v>
      </c>
      <c r="G1606" s="663">
        <f>IF(E1606="S",1,0)</f>
        <v>0</v>
      </c>
      <c r="H1606" s="583"/>
      <c r="I1606" s="584"/>
      <c r="J1606" s="569"/>
      <c r="K1606" s="570"/>
      <c r="L1606" s="573"/>
      <c r="M1606" s="574"/>
      <c r="N1606" s="579">
        <f>L1606+J1606</f>
        <v>0</v>
      </c>
      <c r="O1606" s="580"/>
      <c r="P1606" s="569"/>
      <c r="Q1606" s="570"/>
      <c r="R1606" s="573"/>
      <c r="S1606" s="574"/>
      <c r="T1606" s="579">
        <f>R1606-P1606</f>
        <v>0</v>
      </c>
      <c r="U1606" s="580"/>
      <c r="V1606" s="583"/>
      <c r="W1606" s="584"/>
      <c r="X1606" s="569"/>
      <c r="Y1606" s="584"/>
      <c r="Z1606" s="569"/>
      <c r="AA1606" s="584"/>
      <c r="AB1606" s="569"/>
      <c r="AC1606" s="570"/>
      <c r="AD1606" s="573"/>
      <c r="AE1606" s="574"/>
      <c r="AF1606" s="557">
        <f>IF(AB1606=0,0,(AD1606/AB1606)*100)</f>
        <v>0</v>
      </c>
      <c r="AG1606" s="558"/>
      <c r="AH1606" s="569"/>
      <c r="AI1606" s="570"/>
      <c r="AJ1606" s="573"/>
      <c r="AK1606" s="574"/>
      <c r="AL1606" s="557">
        <f>IF(AH1606=0,0,(AJ1606/AH1606)*100)</f>
        <v>0</v>
      </c>
      <c r="AM1606" s="558"/>
      <c r="AN1606" s="569"/>
      <c r="AO1606" s="570"/>
      <c r="AP1606" s="573"/>
      <c r="AQ1606" s="574"/>
      <c r="AR1606" s="557">
        <f>IF(AN1606=0,0,(AP1606/AN1606)*100)</f>
        <v>0</v>
      </c>
      <c r="AS1606" s="558"/>
      <c r="AT1606" s="561">
        <f>AB1606+AH1606+AN1606</f>
        <v>0</v>
      </c>
      <c r="AU1606" s="562"/>
      <c r="AV1606" s="565">
        <f>AD1606+AJ1606+AP1606</f>
        <v>0</v>
      </c>
      <c r="AW1606" s="566"/>
      <c r="AX1606" s="557">
        <f>IF(AT1606=0,0,(AV1606/AT1606)*100)</f>
        <v>0</v>
      </c>
      <c r="AY1606" s="558"/>
      <c r="AZ1606" s="569"/>
      <c r="BA1606" s="570"/>
      <c r="BB1606" s="573"/>
      <c r="BC1606" s="574"/>
      <c r="BD1606" s="557">
        <f>IF(AZ1606=0,0,(BB1606/AZ1606)*100)</f>
        <v>0</v>
      </c>
      <c r="BE1606" s="558"/>
      <c r="BF1606" s="561">
        <f>AT1606+AZ1606</f>
        <v>0</v>
      </c>
      <c r="BG1606" s="562"/>
      <c r="BH1606" s="565">
        <f>AV1606+BB1606</f>
        <v>0</v>
      </c>
      <c r="BI1606" s="566"/>
      <c r="BJ1606" s="557">
        <f>IF(BF1606=0,0,(BH1606/BF1606)*100)</f>
        <v>0</v>
      </c>
      <c r="BK1606" s="558"/>
      <c r="BL1606" s="602">
        <f>(AD1606*2)+(AJ1606*2)+(AP1606*3)+BB1606</f>
        <v>0</v>
      </c>
      <c r="BM1606" s="603"/>
      <c r="BN1606" s="604"/>
      <c r="BO1606" s="587">
        <f>IF(BQ1606=0,0,50*BP1606/BQ1606)</f>
        <v>0</v>
      </c>
      <c r="BP1606" s="555">
        <f t="shared" ref="BP1606" si="1516">(BL1606*BS$1604)+(N1606*BS$1605)+(X1606*BS$1606)+(R1606*BS$1607)+(V1606*BS$1608)+(Z1606*BS$1609)</f>
        <v>0</v>
      </c>
      <c r="BQ1606" s="555">
        <f t="shared" ref="BQ1606" si="1517">((AZ1606-BB1606)*BS$1611)+((AT1606-AV1606)*BS$1610)+(H1606*BS$1612)+(P1606*BS$1613)</f>
        <v>0</v>
      </c>
      <c r="BR1606" s="75" t="s">
        <v>72</v>
      </c>
      <c r="BS1606" s="76">
        <f>IF(BO1599="B",'VALUE POINTS'!L$12,IF('GAME STATS'!BO1599="C",'VALUE POINTS'!M$12,'VALUE POINTS'!K$12))</f>
        <v>2</v>
      </c>
      <c r="BT1606" s="280"/>
      <c r="BY1606" s="70"/>
    </row>
    <row r="1607" spans="1:77" ht="21.75" customHeight="1" x14ac:dyDescent="0.35">
      <c r="A1607" s="268"/>
      <c r="B1607" s="679"/>
      <c r="C1607" s="690" t="str">
        <f>IF(ROSTER!D$10="","",ROSTER!D$10)</f>
        <v/>
      </c>
      <c r="D1607" s="691"/>
      <c r="E1607" s="668"/>
      <c r="F1607" s="681"/>
      <c r="G1607" s="664"/>
      <c r="H1607" s="585"/>
      <c r="I1607" s="586"/>
      <c r="J1607" s="571"/>
      <c r="K1607" s="572"/>
      <c r="L1607" s="575"/>
      <c r="M1607" s="576"/>
      <c r="N1607" s="581" t="s">
        <v>16</v>
      </c>
      <c r="O1607" s="582"/>
      <c r="P1607" s="571"/>
      <c r="Q1607" s="572"/>
      <c r="R1607" s="575"/>
      <c r="S1607" s="576"/>
      <c r="T1607" s="581" t="s">
        <v>16</v>
      </c>
      <c r="U1607" s="582"/>
      <c r="V1607" s="585"/>
      <c r="W1607" s="586"/>
      <c r="X1607" s="571"/>
      <c r="Y1607" s="586"/>
      <c r="Z1607" s="571"/>
      <c r="AA1607" s="586"/>
      <c r="AB1607" s="571"/>
      <c r="AC1607" s="572"/>
      <c r="AD1607" s="575"/>
      <c r="AE1607" s="576"/>
      <c r="AF1607" s="577"/>
      <c r="AG1607" s="578"/>
      <c r="AH1607" s="571"/>
      <c r="AI1607" s="572"/>
      <c r="AJ1607" s="575"/>
      <c r="AK1607" s="576"/>
      <c r="AL1607" s="577"/>
      <c r="AM1607" s="578"/>
      <c r="AN1607" s="571"/>
      <c r="AO1607" s="572"/>
      <c r="AP1607" s="575"/>
      <c r="AQ1607" s="576"/>
      <c r="AR1607" s="577"/>
      <c r="AS1607" s="578"/>
      <c r="AT1607" s="627"/>
      <c r="AU1607" s="628"/>
      <c r="AV1607" s="629"/>
      <c r="AW1607" s="630"/>
      <c r="AX1607" s="577"/>
      <c r="AY1607" s="578"/>
      <c r="AZ1607" s="571"/>
      <c r="BA1607" s="572"/>
      <c r="BB1607" s="575"/>
      <c r="BC1607" s="576"/>
      <c r="BD1607" s="577"/>
      <c r="BE1607" s="578"/>
      <c r="BF1607" s="627"/>
      <c r="BG1607" s="628"/>
      <c r="BH1607" s="629"/>
      <c r="BI1607" s="630"/>
      <c r="BJ1607" s="577"/>
      <c r="BK1607" s="578"/>
      <c r="BL1607" s="605"/>
      <c r="BM1607" s="606"/>
      <c r="BN1607" s="607"/>
      <c r="BO1607" s="588"/>
      <c r="BP1607" s="556"/>
      <c r="BQ1607" s="556"/>
      <c r="BR1607" s="75" t="s">
        <v>73</v>
      </c>
      <c r="BS1607" s="76">
        <f>IF(BO1599="B",'VALUE POINTS'!L$13,IF('GAME STATS'!BO1599="C",'VALUE POINTS'!M$13,'VALUE POINTS'!K$13))</f>
        <v>2</v>
      </c>
      <c r="BT1607" s="280"/>
    </row>
    <row r="1608" spans="1:77" ht="21.75" customHeight="1" x14ac:dyDescent="0.35">
      <c r="A1608" s="268"/>
      <c r="B1608" s="678" t="str">
        <f>IF(ROSTER!B$12="","",ROSTER!B$12)</f>
        <v/>
      </c>
      <c r="C1608" s="669" t="str">
        <f>IF(ROSTER!C$12="","",ROSTER!C$12)</f>
        <v/>
      </c>
      <c r="D1608" s="670"/>
      <c r="E1608" s="667"/>
      <c r="F1608" s="680">
        <f>IF(E1608="y",1,IF(E1608="S",1,0))</f>
        <v>0</v>
      </c>
      <c r="G1608" s="663">
        <f>IF(E1608="S",1,0)</f>
        <v>0</v>
      </c>
      <c r="H1608" s="583"/>
      <c r="I1608" s="584"/>
      <c r="J1608" s="569"/>
      <c r="K1608" s="570"/>
      <c r="L1608" s="573"/>
      <c r="M1608" s="574"/>
      <c r="N1608" s="579">
        <f>L1608+J1608</f>
        <v>0</v>
      </c>
      <c r="O1608" s="580"/>
      <c r="P1608" s="569"/>
      <c r="Q1608" s="570"/>
      <c r="R1608" s="573"/>
      <c r="S1608" s="574"/>
      <c r="T1608" s="579">
        <f>R1608-P1608</f>
        <v>0</v>
      </c>
      <c r="U1608" s="580"/>
      <c r="V1608" s="583"/>
      <c r="W1608" s="584"/>
      <c r="X1608" s="569"/>
      <c r="Y1608" s="584"/>
      <c r="Z1608" s="569"/>
      <c r="AA1608" s="584"/>
      <c r="AB1608" s="569"/>
      <c r="AC1608" s="570"/>
      <c r="AD1608" s="573"/>
      <c r="AE1608" s="574"/>
      <c r="AF1608" s="557">
        <f>IF(AB1608=0,0,(AD1608/AB1608)*100)</f>
        <v>0</v>
      </c>
      <c r="AG1608" s="558"/>
      <c r="AH1608" s="569"/>
      <c r="AI1608" s="570"/>
      <c r="AJ1608" s="573"/>
      <c r="AK1608" s="574"/>
      <c r="AL1608" s="557">
        <f>IF(AH1608=0,0,(AJ1608/AH1608)*100)</f>
        <v>0</v>
      </c>
      <c r="AM1608" s="558"/>
      <c r="AN1608" s="569"/>
      <c r="AO1608" s="570"/>
      <c r="AP1608" s="573"/>
      <c r="AQ1608" s="574"/>
      <c r="AR1608" s="557">
        <f>IF(AN1608=0,0,(AP1608/AN1608)*100)</f>
        <v>0</v>
      </c>
      <c r="AS1608" s="558"/>
      <c r="AT1608" s="561">
        <f>AB1608+AH1608+AN1608</f>
        <v>0</v>
      </c>
      <c r="AU1608" s="562"/>
      <c r="AV1608" s="565">
        <f>AD1608+AJ1608+AP1608</f>
        <v>0</v>
      </c>
      <c r="AW1608" s="566"/>
      <c r="AX1608" s="557">
        <f>IF(AT1608=0,0,(AV1608/AT1608)*100)</f>
        <v>0</v>
      </c>
      <c r="AY1608" s="558"/>
      <c r="AZ1608" s="569"/>
      <c r="BA1608" s="570"/>
      <c r="BB1608" s="573"/>
      <c r="BC1608" s="574"/>
      <c r="BD1608" s="557">
        <f>IF(AZ1608=0,0,(BB1608/AZ1608)*100)</f>
        <v>0</v>
      </c>
      <c r="BE1608" s="558"/>
      <c r="BF1608" s="561">
        <f>AT1608+AZ1608</f>
        <v>0</v>
      </c>
      <c r="BG1608" s="562"/>
      <c r="BH1608" s="565">
        <f>AV1608+BB1608</f>
        <v>0</v>
      </c>
      <c r="BI1608" s="566"/>
      <c r="BJ1608" s="557">
        <f>IF(BF1608=0,0,(BH1608/BF1608)*100)</f>
        <v>0</v>
      </c>
      <c r="BK1608" s="558"/>
      <c r="BL1608" s="602">
        <f>(AD1608*2)+(AJ1608*2)+(AP1608*3)+BB1608</f>
        <v>0</v>
      </c>
      <c r="BM1608" s="603"/>
      <c r="BN1608" s="604"/>
      <c r="BO1608" s="587">
        <f t="shared" ref="BO1608" si="1518">IF(BQ1608=0,0,50*BP1608/BQ1608)</f>
        <v>0</v>
      </c>
      <c r="BP1608" s="555">
        <f t="shared" ref="BP1608" si="1519">(BL1608*BS$1604)+(N1608*BS$1605)+(X1608*BS$1606)+(R1608*BS$1607)+(V1608*BS$1608)+(Z1608*BS$1609)</f>
        <v>0</v>
      </c>
      <c r="BQ1608" s="555">
        <f t="shared" ref="BQ1608" si="1520">((AZ1608-BB1608)*BS$1611)+((AT1608-AV1608)*BS$1610)+(H1608*BS$1612)+(P1608*BS$1613)</f>
        <v>0</v>
      </c>
      <c r="BR1608" s="75" t="s">
        <v>74</v>
      </c>
      <c r="BS1608" s="76">
        <f>IF(BO1599="B",'VALUE POINTS'!L$14,IF('GAME STATS'!BO1599="C",'VALUE POINTS'!M$14,'VALUE POINTS'!K$14))</f>
        <v>2</v>
      </c>
      <c r="BT1608" s="280"/>
    </row>
    <row r="1609" spans="1:77" ht="21.75" customHeight="1" x14ac:dyDescent="0.4">
      <c r="A1609" s="268"/>
      <c r="B1609" s="679"/>
      <c r="C1609" s="690" t="str">
        <f>IF(ROSTER!D$12="","",ROSTER!D$12)</f>
        <v/>
      </c>
      <c r="D1609" s="691"/>
      <c r="E1609" s="668"/>
      <c r="F1609" s="681"/>
      <c r="G1609" s="664"/>
      <c r="H1609" s="585"/>
      <c r="I1609" s="586"/>
      <c r="J1609" s="571"/>
      <c r="K1609" s="572"/>
      <c r="L1609" s="575"/>
      <c r="M1609" s="576"/>
      <c r="N1609" s="581" t="s">
        <v>16</v>
      </c>
      <c r="O1609" s="582"/>
      <c r="P1609" s="571"/>
      <c r="Q1609" s="572"/>
      <c r="R1609" s="575"/>
      <c r="S1609" s="576"/>
      <c r="T1609" s="581" t="s">
        <v>16</v>
      </c>
      <c r="U1609" s="582"/>
      <c r="V1609" s="585"/>
      <c r="W1609" s="586"/>
      <c r="X1609" s="571"/>
      <c r="Y1609" s="586"/>
      <c r="Z1609" s="571"/>
      <c r="AA1609" s="586"/>
      <c r="AB1609" s="571"/>
      <c r="AC1609" s="572"/>
      <c r="AD1609" s="575"/>
      <c r="AE1609" s="576"/>
      <c r="AF1609" s="577"/>
      <c r="AG1609" s="578"/>
      <c r="AH1609" s="571"/>
      <c r="AI1609" s="572"/>
      <c r="AJ1609" s="575"/>
      <c r="AK1609" s="576"/>
      <c r="AL1609" s="577"/>
      <c r="AM1609" s="578"/>
      <c r="AN1609" s="571"/>
      <c r="AO1609" s="572"/>
      <c r="AP1609" s="575"/>
      <c r="AQ1609" s="576"/>
      <c r="AR1609" s="577"/>
      <c r="AS1609" s="578"/>
      <c r="AT1609" s="627"/>
      <c r="AU1609" s="628"/>
      <c r="AV1609" s="629"/>
      <c r="AW1609" s="630"/>
      <c r="AX1609" s="577"/>
      <c r="AY1609" s="578"/>
      <c r="AZ1609" s="571"/>
      <c r="BA1609" s="572"/>
      <c r="BB1609" s="575"/>
      <c r="BC1609" s="576"/>
      <c r="BD1609" s="577"/>
      <c r="BE1609" s="578"/>
      <c r="BF1609" s="627"/>
      <c r="BG1609" s="628"/>
      <c r="BH1609" s="629"/>
      <c r="BI1609" s="630"/>
      <c r="BJ1609" s="577"/>
      <c r="BK1609" s="578"/>
      <c r="BL1609" s="605"/>
      <c r="BM1609" s="606"/>
      <c r="BN1609" s="607"/>
      <c r="BO1609" s="588"/>
      <c r="BP1609" s="556"/>
      <c r="BQ1609" s="556"/>
      <c r="BR1609" s="75" t="s">
        <v>75</v>
      </c>
      <c r="BS1609" s="76">
        <f>IF(BO1599="B",'VALUE POINTS'!L$15,IF('GAME STATS'!BO1599="C",'VALUE POINTS'!M$15,'VALUE POINTS'!K$15))</f>
        <v>2</v>
      </c>
      <c r="BT1609" s="280"/>
      <c r="BY1609" s="70"/>
    </row>
    <row r="1610" spans="1:77" ht="21.75" customHeight="1" x14ac:dyDescent="0.35">
      <c r="A1610" s="268"/>
      <c r="B1610" s="678" t="str">
        <f>IF(ROSTER!B$14="","",ROSTER!B$14)</f>
        <v/>
      </c>
      <c r="C1610" s="669" t="str">
        <f>IF(ROSTER!C$14="","",ROSTER!C$14)</f>
        <v/>
      </c>
      <c r="D1610" s="670"/>
      <c r="E1610" s="667"/>
      <c r="F1610" s="680">
        <f>IF(E1610="y",1,IF(E1610="S",1,0))</f>
        <v>0</v>
      </c>
      <c r="G1610" s="663">
        <f>IF(E1610="S",1,0)</f>
        <v>0</v>
      </c>
      <c r="H1610" s="583"/>
      <c r="I1610" s="584"/>
      <c r="J1610" s="569"/>
      <c r="K1610" s="570"/>
      <c r="L1610" s="573"/>
      <c r="M1610" s="574"/>
      <c r="N1610" s="579">
        <f>L1610+J1610</f>
        <v>0</v>
      </c>
      <c r="O1610" s="580"/>
      <c r="P1610" s="569"/>
      <c r="Q1610" s="570"/>
      <c r="R1610" s="573"/>
      <c r="S1610" s="574"/>
      <c r="T1610" s="579">
        <f>R1610-P1610</f>
        <v>0</v>
      </c>
      <c r="U1610" s="580"/>
      <c r="V1610" s="583"/>
      <c r="W1610" s="584"/>
      <c r="X1610" s="569"/>
      <c r="Y1610" s="584"/>
      <c r="Z1610" s="569"/>
      <c r="AA1610" s="584"/>
      <c r="AB1610" s="569"/>
      <c r="AC1610" s="570"/>
      <c r="AD1610" s="573"/>
      <c r="AE1610" s="574"/>
      <c r="AF1610" s="557">
        <f>IF(AB1610=0,0,(AD1610/AB1610)*100)</f>
        <v>0</v>
      </c>
      <c r="AG1610" s="558"/>
      <c r="AH1610" s="569"/>
      <c r="AI1610" s="570"/>
      <c r="AJ1610" s="573"/>
      <c r="AK1610" s="574"/>
      <c r="AL1610" s="557">
        <f>IF(AH1610=0,0,(AJ1610/AH1610)*100)</f>
        <v>0</v>
      </c>
      <c r="AM1610" s="558"/>
      <c r="AN1610" s="569"/>
      <c r="AO1610" s="570"/>
      <c r="AP1610" s="573"/>
      <c r="AQ1610" s="574"/>
      <c r="AR1610" s="557">
        <f>IF(AN1610=0,0,(AP1610/AN1610)*100)</f>
        <v>0</v>
      </c>
      <c r="AS1610" s="558"/>
      <c r="AT1610" s="561">
        <f>AB1610+AH1610+AN1610</f>
        <v>0</v>
      </c>
      <c r="AU1610" s="562"/>
      <c r="AV1610" s="565">
        <f>AD1610+AJ1610+AP1610</f>
        <v>0</v>
      </c>
      <c r="AW1610" s="566"/>
      <c r="AX1610" s="557">
        <f>IF(AT1610=0,0,(AV1610/AT1610)*100)</f>
        <v>0</v>
      </c>
      <c r="AY1610" s="558"/>
      <c r="AZ1610" s="569"/>
      <c r="BA1610" s="570"/>
      <c r="BB1610" s="573"/>
      <c r="BC1610" s="574"/>
      <c r="BD1610" s="557">
        <f>IF(AZ1610=0,0,(BB1610/AZ1610)*100)</f>
        <v>0</v>
      </c>
      <c r="BE1610" s="558"/>
      <c r="BF1610" s="561">
        <f>AT1610+AZ1610</f>
        <v>0</v>
      </c>
      <c r="BG1610" s="562"/>
      <c r="BH1610" s="565">
        <f>AV1610+BB1610</f>
        <v>0</v>
      </c>
      <c r="BI1610" s="566"/>
      <c r="BJ1610" s="557">
        <f>IF(BF1610=0,0,(BH1610/BF1610)*100)</f>
        <v>0</v>
      </c>
      <c r="BK1610" s="558"/>
      <c r="BL1610" s="602">
        <f>(AD1610*2)+(AJ1610*2)+(AP1610*3)+BB1610</f>
        <v>0</v>
      </c>
      <c r="BM1610" s="603"/>
      <c r="BN1610" s="604"/>
      <c r="BO1610" s="587">
        <f t="shared" ref="BO1610" si="1521">IF(BQ1610=0,0,50*BP1610/BQ1610)</f>
        <v>0</v>
      </c>
      <c r="BP1610" s="555">
        <f t="shared" ref="BP1610" si="1522">(BL1610*BS$1604)+(N1610*BS$1605)+(X1610*BS$1606)+(R1610*BS$1607)+(V1610*BS$1608)+(Z1610*BS$1609)</f>
        <v>0</v>
      </c>
      <c r="BQ1610" s="555">
        <f t="shared" ref="BQ1610" si="1523">((AZ1610-BB1610)*BS$1611)+((AT1610-AV1610)*BS$1610)+(H1610*BS$1612)+(P1610*BS$1613)</f>
        <v>0</v>
      </c>
      <c r="BR1610" s="75" t="s">
        <v>76</v>
      </c>
      <c r="BS1610" s="76">
        <f>IF(BO1599="B",'VALUE POINTS'!L$16,IF('GAME STATS'!BO1599="C",'VALUE POINTS'!M$16,'VALUE POINTS'!K$16))</f>
        <v>2</v>
      </c>
      <c r="BT1610" s="280"/>
    </row>
    <row r="1611" spans="1:77" ht="21.75" customHeight="1" x14ac:dyDescent="0.35">
      <c r="A1611" s="268"/>
      <c r="B1611" s="679"/>
      <c r="C1611" s="690" t="str">
        <f>IF(ROSTER!D$14="","",ROSTER!D$14)</f>
        <v/>
      </c>
      <c r="D1611" s="691"/>
      <c r="E1611" s="668"/>
      <c r="F1611" s="681"/>
      <c r="G1611" s="664"/>
      <c r="H1611" s="585"/>
      <c r="I1611" s="586"/>
      <c r="J1611" s="571"/>
      <c r="K1611" s="572"/>
      <c r="L1611" s="575"/>
      <c r="M1611" s="576"/>
      <c r="N1611" s="581" t="s">
        <v>16</v>
      </c>
      <c r="O1611" s="582"/>
      <c r="P1611" s="571"/>
      <c r="Q1611" s="572"/>
      <c r="R1611" s="575"/>
      <c r="S1611" s="576"/>
      <c r="T1611" s="581" t="s">
        <v>16</v>
      </c>
      <c r="U1611" s="582"/>
      <c r="V1611" s="585"/>
      <c r="W1611" s="586"/>
      <c r="X1611" s="571"/>
      <c r="Y1611" s="586"/>
      <c r="Z1611" s="571"/>
      <c r="AA1611" s="586"/>
      <c r="AB1611" s="571"/>
      <c r="AC1611" s="572"/>
      <c r="AD1611" s="575"/>
      <c r="AE1611" s="576"/>
      <c r="AF1611" s="577"/>
      <c r="AG1611" s="578"/>
      <c r="AH1611" s="571"/>
      <c r="AI1611" s="572"/>
      <c r="AJ1611" s="575"/>
      <c r="AK1611" s="576"/>
      <c r="AL1611" s="577"/>
      <c r="AM1611" s="578"/>
      <c r="AN1611" s="571"/>
      <c r="AO1611" s="572"/>
      <c r="AP1611" s="575"/>
      <c r="AQ1611" s="576"/>
      <c r="AR1611" s="577"/>
      <c r="AS1611" s="578"/>
      <c r="AT1611" s="627"/>
      <c r="AU1611" s="628"/>
      <c r="AV1611" s="629"/>
      <c r="AW1611" s="630"/>
      <c r="AX1611" s="577"/>
      <c r="AY1611" s="578"/>
      <c r="AZ1611" s="571"/>
      <c r="BA1611" s="572"/>
      <c r="BB1611" s="575"/>
      <c r="BC1611" s="576"/>
      <c r="BD1611" s="577"/>
      <c r="BE1611" s="578"/>
      <c r="BF1611" s="627"/>
      <c r="BG1611" s="628"/>
      <c r="BH1611" s="629"/>
      <c r="BI1611" s="630"/>
      <c r="BJ1611" s="577"/>
      <c r="BK1611" s="578"/>
      <c r="BL1611" s="605"/>
      <c r="BM1611" s="606"/>
      <c r="BN1611" s="607"/>
      <c r="BO1611" s="588"/>
      <c r="BP1611" s="556"/>
      <c r="BQ1611" s="556"/>
      <c r="BR1611" s="75" t="s">
        <v>77</v>
      </c>
      <c r="BS1611" s="76">
        <f>IF(BO1599="B",'VALUE POINTS'!L$17,IF('GAME STATS'!BO1599="C",'VALUE POINTS'!M$17,'VALUE POINTS'!K$17))</f>
        <v>1</v>
      </c>
      <c r="BT1611" s="280"/>
    </row>
    <row r="1612" spans="1:77" ht="21.75" customHeight="1" x14ac:dyDescent="0.35">
      <c r="A1612" s="268"/>
      <c r="B1612" s="678" t="str">
        <f>IF(ROSTER!B$16="","",ROSTER!B$16)</f>
        <v/>
      </c>
      <c r="C1612" s="669" t="str">
        <f>IF(ROSTER!C$16="","",ROSTER!C$16)</f>
        <v/>
      </c>
      <c r="D1612" s="670"/>
      <c r="E1612" s="667"/>
      <c r="F1612" s="680">
        <f>IF(E1612="y",1,IF(E1612="S",1,0))</f>
        <v>0</v>
      </c>
      <c r="G1612" s="663">
        <f>IF(E1612="S",1,0)</f>
        <v>0</v>
      </c>
      <c r="H1612" s="583"/>
      <c r="I1612" s="584"/>
      <c r="J1612" s="569"/>
      <c r="K1612" s="570"/>
      <c r="L1612" s="573"/>
      <c r="M1612" s="574"/>
      <c r="N1612" s="579">
        <f>L1612+J1612</f>
        <v>0</v>
      </c>
      <c r="O1612" s="580"/>
      <c r="P1612" s="569"/>
      <c r="Q1612" s="570"/>
      <c r="R1612" s="573"/>
      <c r="S1612" s="574"/>
      <c r="T1612" s="579">
        <f>R1612-P1612</f>
        <v>0</v>
      </c>
      <c r="U1612" s="580"/>
      <c r="V1612" s="583"/>
      <c r="W1612" s="584"/>
      <c r="X1612" s="569"/>
      <c r="Y1612" s="584"/>
      <c r="Z1612" s="569"/>
      <c r="AA1612" s="584"/>
      <c r="AB1612" s="569"/>
      <c r="AC1612" s="570"/>
      <c r="AD1612" s="573"/>
      <c r="AE1612" s="574"/>
      <c r="AF1612" s="557">
        <f>IF(AB1612=0,0,(AD1612/AB1612)*100)</f>
        <v>0</v>
      </c>
      <c r="AG1612" s="558"/>
      <c r="AH1612" s="569"/>
      <c r="AI1612" s="570"/>
      <c r="AJ1612" s="573"/>
      <c r="AK1612" s="574"/>
      <c r="AL1612" s="557">
        <f>IF(AH1612=0,0,(AJ1612/AH1612)*100)</f>
        <v>0</v>
      </c>
      <c r="AM1612" s="558"/>
      <c r="AN1612" s="569"/>
      <c r="AO1612" s="570"/>
      <c r="AP1612" s="573"/>
      <c r="AQ1612" s="574"/>
      <c r="AR1612" s="557">
        <f>IF(AN1612=0,0,(AP1612/AN1612)*100)</f>
        <v>0</v>
      </c>
      <c r="AS1612" s="558"/>
      <c r="AT1612" s="561">
        <f>AB1612+AH1612+AN1612</f>
        <v>0</v>
      </c>
      <c r="AU1612" s="562"/>
      <c r="AV1612" s="565">
        <f>AD1612+AJ1612+AP1612</f>
        <v>0</v>
      </c>
      <c r="AW1612" s="566"/>
      <c r="AX1612" s="557">
        <f>IF(AT1612=0,0,(AV1612/AT1612)*100)</f>
        <v>0</v>
      </c>
      <c r="AY1612" s="558"/>
      <c r="AZ1612" s="569"/>
      <c r="BA1612" s="570"/>
      <c r="BB1612" s="573"/>
      <c r="BC1612" s="574"/>
      <c r="BD1612" s="557">
        <f>IF(AZ1612=0,0,(BB1612/AZ1612)*100)</f>
        <v>0</v>
      </c>
      <c r="BE1612" s="558"/>
      <c r="BF1612" s="561">
        <f>AT1612+AZ1612</f>
        <v>0</v>
      </c>
      <c r="BG1612" s="562"/>
      <c r="BH1612" s="565">
        <f>AV1612+BB1612</f>
        <v>0</v>
      </c>
      <c r="BI1612" s="566"/>
      <c r="BJ1612" s="557">
        <f>IF(BF1612=0,0,(BH1612/BF1612)*100)</f>
        <v>0</v>
      </c>
      <c r="BK1612" s="558"/>
      <c r="BL1612" s="602">
        <f>(AD1612*2)+(AJ1612*2)+(AP1612*3)+BB1612</f>
        <v>0</v>
      </c>
      <c r="BM1612" s="603"/>
      <c r="BN1612" s="604"/>
      <c r="BO1612" s="587">
        <f t="shared" ref="BO1612" si="1524">IF(BQ1612=0,0,50*BP1612/BQ1612)</f>
        <v>0</v>
      </c>
      <c r="BP1612" s="555">
        <f t="shared" ref="BP1612" si="1525">(BL1612*BS$1604)+(N1612*BS$1605)+(X1612*BS$1606)+(R1612*BS$1607)+(V1612*BS$1608)+(Z1612*BS$1609)</f>
        <v>0</v>
      </c>
      <c r="BQ1612" s="555">
        <f t="shared" ref="BQ1612" si="1526">((AZ1612-BB1612)*BS$1611)+((AT1612-AV1612)*BS$1610)+(H1612*BS$1612)+(P1612*BS$1613)</f>
        <v>0</v>
      </c>
      <c r="BR1612" s="75" t="s">
        <v>78</v>
      </c>
      <c r="BS1612" s="76">
        <f>IF(BO1599="B",'VALUE POINTS'!L$18,IF('GAME STATS'!BO1599="C",'VALUE POINTS'!M$18,'VALUE POINTS'!K$18))</f>
        <v>2</v>
      </c>
      <c r="BT1612" s="280"/>
    </row>
    <row r="1613" spans="1:77" ht="21.75" customHeight="1" x14ac:dyDescent="0.35">
      <c r="A1613" s="268"/>
      <c r="B1613" s="679"/>
      <c r="C1613" s="690" t="str">
        <f>IF(ROSTER!D$16="","",ROSTER!D$16)</f>
        <v/>
      </c>
      <c r="D1613" s="691"/>
      <c r="E1613" s="668"/>
      <c r="F1613" s="681"/>
      <c r="G1613" s="664"/>
      <c r="H1613" s="585"/>
      <c r="I1613" s="586"/>
      <c r="J1613" s="571"/>
      <c r="K1613" s="572"/>
      <c r="L1613" s="575"/>
      <c r="M1613" s="576"/>
      <c r="N1613" s="581" t="s">
        <v>16</v>
      </c>
      <c r="O1613" s="582"/>
      <c r="P1613" s="571"/>
      <c r="Q1613" s="572"/>
      <c r="R1613" s="575"/>
      <c r="S1613" s="576"/>
      <c r="T1613" s="581" t="s">
        <v>16</v>
      </c>
      <c r="U1613" s="582"/>
      <c r="V1613" s="585"/>
      <c r="W1613" s="586"/>
      <c r="X1613" s="571"/>
      <c r="Y1613" s="586"/>
      <c r="Z1613" s="571"/>
      <c r="AA1613" s="586"/>
      <c r="AB1613" s="571"/>
      <c r="AC1613" s="572"/>
      <c r="AD1613" s="575"/>
      <c r="AE1613" s="576"/>
      <c r="AF1613" s="577"/>
      <c r="AG1613" s="578"/>
      <c r="AH1613" s="571"/>
      <c r="AI1613" s="572"/>
      <c r="AJ1613" s="575"/>
      <c r="AK1613" s="576"/>
      <c r="AL1613" s="577"/>
      <c r="AM1613" s="578"/>
      <c r="AN1613" s="571"/>
      <c r="AO1613" s="572"/>
      <c r="AP1613" s="575"/>
      <c r="AQ1613" s="576"/>
      <c r="AR1613" s="577"/>
      <c r="AS1613" s="578"/>
      <c r="AT1613" s="627"/>
      <c r="AU1613" s="628"/>
      <c r="AV1613" s="629"/>
      <c r="AW1613" s="630"/>
      <c r="AX1613" s="577"/>
      <c r="AY1613" s="578"/>
      <c r="AZ1613" s="571"/>
      <c r="BA1613" s="572"/>
      <c r="BB1613" s="575"/>
      <c r="BC1613" s="576"/>
      <c r="BD1613" s="577"/>
      <c r="BE1613" s="578"/>
      <c r="BF1613" s="627"/>
      <c r="BG1613" s="628"/>
      <c r="BH1613" s="629"/>
      <c r="BI1613" s="630"/>
      <c r="BJ1613" s="577"/>
      <c r="BK1613" s="578"/>
      <c r="BL1613" s="605"/>
      <c r="BM1613" s="606"/>
      <c r="BN1613" s="607"/>
      <c r="BO1613" s="588"/>
      <c r="BP1613" s="556"/>
      <c r="BQ1613" s="556"/>
      <c r="BR1613" s="75" t="s">
        <v>79</v>
      </c>
      <c r="BS1613" s="76">
        <f>IF(BO1599="B",'VALUE POINTS'!L$19,IF('GAME STATS'!BO1599="C",'VALUE POINTS'!M$19,'VALUE POINTS'!K$19))</f>
        <v>2</v>
      </c>
      <c r="BT1613" s="280"/>
    </row>
    <row r="1614" spans="1:77" ht="21.75" customHeight="1" x14ac:dyDescent="0.25">
      <c r="A1614" s="268"/>
      <c r="B1614" s="678" t="str">
        <f>IF(ROSTER!B$18="","",ROSTER!B$18)</f>
        <v/>
      </c>
      <c r="C1614" s="669" t="str">
        <f>IF(ROSTER!C$18="","",ROSTER!C$18)</f>
        <v/>
      </c>
      <c r="D1614" s="670"/>
      <c r="E1614" s="667"/>
      <c r="F1614" s="680">
        <f>IF(E1614="y",1,IF(E1614="S",1,0))</f>
        <v>0</v>
      </c>
      <c r="G1614" s="663">
        <f>IF(E1614="S",1,0)</f>
        <v>0</v>
      </c>
      <c r="H1614" s="583"/>
      <c r="I1614" s="584"/>
      <c r="J1614" s="569"/>
      <c r="K1614" s="570"/>
      <c r="L1614" s="573"/>
      <c r="M1614" s="574"/>
      <c r="N1614" s="579">
        <f>L1614+J1614</f>
        <v>0</v>
      </c>
      <c r="O1614" s="580"/>
      <c r="P1614" s="569"/>
      <c r="Q1614" s="570"/>
      <c r="R1614" s="573"/>
      <c r="S1614" s="574"/>
      <c r="T1614" s="579">
        <f>R1614-P1614</f>
        <v>0</v>
      </c>
      <c r="U1614" s="580"/>
      <c r="V1614" s="583"/>
      <c r="W1614" s="584"/>
      <c r="X1614" s="569"/>
      <c r="Y1614" s="584"/>
      <c r="Z1614" s="569"/>
      <c r="AA1614" s="584"/>
      <c r="AB1614" s="569"/>
      <c r="AC1614" s="570"/>
      <c r="AD1614" s="573"/>
      <c r="AE1614" s="574"/>
      <c r="AF1614" s="557">
        <f>IF(AB1614=0,0,(AD1614/AB1614)*100)</f>
        <v>0</v>
      </c>
      <c r="AG1614" s="558"/>
      <c r="AH1614" s="569"/>
      <c r="AI1614" s="570"/>
      <c r="AJ1614" s="573"/>
      <c r="AK1614" s="574"/>
      <c r="AL1614" s="557">
        <f>IF(AH1614=0,0,(AJ1614/AH1614)*100)</f>
        <v>0</v>
      </c>
      <c r="AM1614" s="558"/>
      <c r="AN1614" s="569"/>
      <c r="AO1614" s="570"/>
      <c r="AP1614" s="573"/>
      <c r="AQ1614" s="574"/>
      <c r="AR1614" s="557">
        <f>IF(AN1614=0,0,(AP1614/AN1614)*100)</f>
        <v>0</v>
      </c>
      <c r="AS1614" s="558"/>
      <c r="AT1614" s="561">
        <f>AB1614+AH1614+AN1614</f>
        <v>0</v>
      </c>
      <c r="AU1614" s="562"/>
      <c r="AV1614" s="565">
        <f>AD1614+AJ1614+AP1614</f>
        <v>0</v>
      </c>
      <c r="AW1614" s="566"/>
      <c r="AX1614" s="557">
        <f>IF(AT1614=0,0,(AV1614/AT1614)*100)</f>
        <v>0</v>
      </c>
      <c r="AY1614" s="558"/>
      <c r="AZ1614" s="569"/>
      <c r="BA1614" s="570"/>
      <c r="BB1614" s="573"/>
      <c r="BC1614" s="574"/>
      <c r="BD1614" s="557">
        <f>IF(AZ1614=0,0,(BB1614/AZ1614)*100)</f>
        <v>0</v>
      </c>
      <c r="BE1614" s="558"/>
      <c r="BF1614" s="561">
        <f>AT1614+AZ1614</f>
        <v>0</v>
      </c>
      <c r="BG1614" s="562"/>
      <c r="BH1614" s="565">
        <f>AV1614+BB1614</f>
        <v>0</v>
      </c>
      <c r="BI1614" s="566"/>
      <c r="BJ1614" s="557">
        <f>IF(BF1614=0,0,(BH1614/BF1614)*100)</f>
        <v>0</v>
      </c>
      <c r="BK1614" s="558"/>
      <c r="BL1614" s="602">
        <f>(AD1614*2)+(AJ1614*2)+(AP1614*3)+BB1614</f>
        <v>0</v>
      </c>
      <c r="BM1614" s="603"/>
      <c r="BN1614" s="604"/>
      <c r="BO1614" s="587">
        <f t="shared" ref="BO1614" si="1527">IF(BQ1614=0,0,50*BP1614/BQ1614)</f>
        <v>0</v>
      </c>
      <c r="BP1614" s="555">
        <f t="shared" ref="BP1614" si="1528">(BL1614*BS$1604)+(N1614*BS$1605)+(X1614*BS$1606)+(R1614*BS$1607)+(V1614*BS$1608)+(Z1614*BS$1609)</f>
        <v>0</v>
      </c>
      <c r="BQ1614" s="555">
        <f t="shared" ref="BQ1614" si="1529">((AZ1614-BB1614)*BS$1611)+((AT1614-AV1614)*BS$1610)+(H1614*BS$1612)+(P1614*BS$1613)</f>
        <v>0</v>
      </c>
      <c r="BR1614" s="65"/>
      <c r="BS1614" s="65"/>
      <c r="BT1614" s="280"/>
    </row>
    <row r="1615" spans="1:77" ht="21.75" customHeight="1" x14ac:dyDescent="0.25">
      <c r="A1615" s="268"/>
      <c r="B1615" s="679"/>
      <c r="C1615" s="690" t="str">
        <f>IF(ROSTER!D$18="","",ROSTER!D$18)</f>
        <v/>
      </c>
      <c r="D1615" s="691"/>
      <c r="E1615" s="668"/>
      <c r="F1615" s="681"/>
      <c r="G1615" s="664"/>
      <c r="H1615" s="585"/>
      <c r="I1615" s="586"/>
      <c r="J1615" s="571"/>
      <c r="K1615" s="572"/>
      <c r="L1615" s="575"/>
      <c r="M1615" s="576"/>
      <c r="N1615" s="581" t="s">
        <v>16</v>
      </c>
      <c r="O1615" s="582"/>
      <c r="P1615" s="571"/>
      <c r="Q1615" s="572"/>
      <c r="R1615" s="575"/>
      <c r="S1615" s="576"/>
      <c r="T1615" s="581" t="s">
        <v>16</v>
      </c>
      <c r="U1615" s="582"/>
      <c r="V1615" s="585"/>
      <c r="W1615" s="586"/>
      <c r="X1615" s="571"/>
      <c r="Y1615" s="586"/>
      <c r="Z1615" s="571"/>
      <c r="AA1615" s="586"/>
      <c r="AB1615" s="571"/>
      <c r="AC1615" s="572"/>
      <c r="AD1615" s="575"/>
      <c r="AE1615" s="576"/>
      <c r="AF1615" s="577"/>
      <c r="AG1615" s="578"/>
      <c r="AH1615" s="571"/>
      <c r="AI1615" s="572"/>
      <c r="AJ1615" s="575"/>
      <c r="AK1615" s="576"/>
      <c r="AL1615" s="577"/>
      <c r="AM1615" s="578"/>
      <c r="AN1615" s="571"/>
      <c r="AO1615" s="572"/>
      <c r="AP1615" s="575"/>
      <c r="AQ1615" s="576"/>
      <c r="AR1615" s="577"/>
      <c r="AS1615" s="578"/>
      <c r="AT1615" s="627"/>
      <c r="AU1615" s="628"/>
      <c r="AV1615" s="629"/>
      <c r="AW1615" s="630"/>
      <c r="AX1615" s="577"/>
      <c r="AY1615" s="578"/>
      <c r="AZ1615" s="571"/>
      <c r="BA1615" s="572"/>
      <c r="BB1615" s="575"/>
      <c r="BC1615" s="576"/>
      <c r="BD1615" s="577"/>
      <c r="BE1615" s="578"/>
      <c r="BF1615" s="627"/>
      <c r="BG1615" s="628"/>
      <c r="BH1615" s="629"/>
      <c r="BI1615" s="630"/>
      <c r="BJ1615" s="577"/>
      <c r="BK1615" s="578"/>
      <c r="BL1615" s="605"/>
      <c r="BM1615" s="606"/>
      <c r="BN1615" s="607"/>
      <c r="BO1615" s="588"/>
      <c r="BP1615" s="556"/>
      <c r="BQ1615" s="556"/>
      <c r="BR1615" s="65"/>
      <c r="BS1615" s="65"/>
      <c r="BT1615" s="268"/>
    </row>
    <row r="1616" spans="1:77" ht="21.75" customHeight="1" x14ac:dyDescent="0.25">
      <c r="A1616" s="268"/>
      <c r="B1616" s="678" t="str">
        <f>IF(ROSTER!B$20="","",ROSTER!B$20)</f>
        <v/>
      </c>
      <c r="C1616" s="669" t="str">
        <f>IF(ROSTER!C$20="","",ROSTER!C$20)</f>
        <v/>
      </c>
      <c r="D1616" s="670"/>
      <c r="E1616" s="667"/>
      <c r="F1616" s="680">
        <f>IF(E1616="y",1,IF(E1616="S",1,0))</f>
        <v>0</v>
      </c>
      <c r="G1616" s="663">
        <f>IF(E1616="S",1,0)</f>
        <v>0</v>
      </c>
      <c r="H1616" s="583"/>
      <c r="I1616" s="584"/>
      <c r="J1616" s="569"/>
      <c r="K1616" s="570"/>
      <c r="L1616" s="573"/>
      <c r="M1616" s="574"/>
      <c r="N1616" s="579">
        <f>L1616+J1616</f>
        <v>0</v>
      </c>
      <c r="O1616" s="580"/>
      <c r="P1616" s="569"/>
      <c r="Q1616" s="570"/>
      <c r="R1616" s="573"/>
      <c r="S1616" s="574"/>
      <c r="T1616" s="579">
        <f>R1616-P1616</f>
        <v>0</v>
      </c>
      <c r="U1616" s="580"/>
      <c r="V1616" s="583"/>
      <c r="W1616" s="584"/>
      <c r="X1616" s="569"/>
      <c r="Y1616" s="584"/>
      <c r="Z1616" s="569"/>
      <c r="AA1616" s="584"/>
      <c r="AB1616" s="569"/>
      <c r="AC1616" s="570"/>
      <c r="AD1616" s="573"/>
      <c r="AE1616" s="574"/>
      <c r="AF1616" s="557">
        <f>IF(AB1616=0,0,(AD1616/AB1616)*100)</f>
        <v>0</v>
      </c>
      <c r="AG1616" s="558"/>
      <c r="AH1616" s="569"/>
      <c r="AI1616" s="570"/>
      <c r="AJ1616" s="573"/>
      <c r="AK1616" s="574"/>
      <c r="AL1616" s="557">
        <f>IF(AH1616=0,0,(AJ1616/AH1616)*100)</f>
        <v>0</v>
      </c>
      <c r="AM1616" s="558"/>
      <c r="AN1616" s="569"/>
      <c r="AO1616" s="570"/>
      <c r="AP1616" s="573"/>
      <c r="AQ1616" s="574"/>
      <c r="AR1616" s="557">
        <f>IF(AN1616=0,0,(AP1616/AN1616)*100)</f>
        <v>0</v>
      </c>
      <c r="AS1616" s="558"/>
      <c r="AT1616" s="561">
        <f>AB1616+AH1616+AN1616</f>
        <v>0</v>
      </c>
      <c r="AU1616" s="562"/>
      <c r="AV1616" s="565">
        <f>AD1616+AJ1616+AP1616</f>
        <v>0</v>
      </c>
      <c r="AW1616" s="566"/>
      <c r="AX1616" s="557">
        <f>IF(AT1616=0,0,(AV1616/AT1616)*100)</f>
        <v>0</v>
      </c>
      <c r="AY1616" s="558"/>
      <c r="AZ1616" s="569"/>
      <c r="BA1616" s="570"/>
      <c r="BB1616" s="573"/>
      <c r="BC1616" s="574"/>
      <c r="BD1616" s="557">
        <f>IF(AZ1616=0,0,(BB1616/AZ1616)*100)</f>
        <v>0</v>
      </c>
      <c r="BE1616" s="558"/>
      <c r="BF1616" s="561">
        <f>AT1616+AZ1616</f>
        <v>0</v>
      </c>
      <c r="BG1616" s="562"/>
      <c r="BH1616" s="565">
        <f>AV1616+BB1616</f>
        <v>0</v>
      </c>
      <c r="BI1616" s="566"/>
      <c r="BJ1616" s="557">
        <f>IF(BF1616=0,0,(BH1616/BF1616)*100)</f>
        <v>0</v>
      </c>
      <c r="BK1616" s="558"/>
      <c r="BL1616" s="602">
        <f>(AD1616*2)+(AJ1616*2)+(AP1616*3)+BB1616</f>
        <v>0</v>
      </c>
      <c r="BM1616" s="603"/>
      <c r="BN1616" s="604"/>
      <c r="BO1616" s="587">
        <f t="shared" ref="BO1616" si="1530">IF(BQ1616=0,0,50*BP1616/BQ1616)</f>
        <v>0</v>
      </c>
      <c r="BP1616" s="555">
        <f t="shared" ref="BP1616" si="1531">(BL1616*BS$1604)+(N1616*BS$1605)+(X1616*BS$1606)+(R1616*BS$1607)+(V1616*BS$1608)+(Z1616*BS$1609)</f>
        <v>0</v>
      </c>
      <c r="BQ1616" s="555">
        <f t="shared" ref="BQ1616" si="1532">((AZ1616-BB1616)*BS$1611)+((AT1616-AV1616)*BS$1610)+(H1616*BS$1612)+(P1616*BS$1613)</f>
        <v>0</v>
      </c>
      <c r="BR1616" s="65"/>
      <c r="BS1616" s="65"/>
      <c r="BT1616" s="268"/>
    </row>
    <row r="1617" spans="1:72" ht="21.75" customHeight="1" x14ac:dyDescent="0.25">
      <c r="A1617" s="268"/>
      <c r="B1617" s="679"/>
      <c r="C1617" s="690" t="str">
        <f>IF(ROSTER!D$20="","",ROSTER!D$20)</f>
        <v/>
      </c>
      <c r="D1617" s="691"/>
      <c r="E1617" s="668"/>
      <c r="F1617" s="681"/>
      <c r="G1617" s="664"/>
      <c r="H1617" s="585"/>
      <c r="I1617" s="586"/>
      <c r="J1617" s="571"/>
      <c r="K1617" s="572"/>
      <c r="L1617" s="575"/>
      <c r="M1617" s="576"/>
      <c r="N1617" s="581" t="s">
        <v>16</v>
      </c>
      <c r="O1617" s="582"/>
      <c r="P1617" s="571"/>
      <c r="Q1617" s="572"/>
      <c r="R1617" s="575"/>
      <c r="S1617" s="576"/>
      <c r="T1617" s="581" t="s">
        <v>16</v>
      </c>
      <c r="U1617" s="582"/>
      <c r="V1617" s="585"/>
      <c r="W1617" s="586"/>
      <c r="X1617" s="571"/>
      <c r="Y1617" s="586"/>
      <c r="Z1617" s="571"/>
      <c r="AA1617" s="586"/>
      <c r="AB1617" s="571"/>
      <c r="AC1617" s="572"/>
      <c r="AD1617" s="575"/>
      <c r="AE1617" s="576"/>
      <c r="AF1617" s="577"/>
      <c r="AG1617" s="578"/>
      <c r="AH1617" s="571"/>
      <c r="AI1617" s="572"/>
      <c r="AJ1617" s="575"/>
      <c r="AK1617" s="576"/>
      <c r="AL1617" s="577"/>
      <c r="AM1617" s="578"/>
      <c r="AN1617" s="571"/>
      <c r="AO1617" s="572"/>
      <c r="AP1617" s="575"/>
      <c r="AQ1617" s="576"/>
      <c r="AR1617" s="577"/>
      <c r="AS1617" s="578"/>
      <c r="AT1617" s="627"/>
      <c r="AU1617" s="628"/>
      <c r="AV1617" s="629"/>
      <c r="AW1617" s="630"/>
      <c r="AX1617" s="577"/>
      <c r="AY1617" s="578"/>
      <c r="AZ1617" s="571"/>
      <c r="BA1617" s="572"/>
      <c r="BB1617" s="575"/>
      <c r="BC1617" s="576"/>
      <c r="BD1617" s="577"/>
      <c r="BE1617" s="578"/>
      <c r="BF1617" s="627"/>
      <c r="BG1617" s="628"/>
      <c r="BH1617" s="629"/>
      <c r="BI1617" s="630"/>
      <c r="BJ1617" s="577"/>
      <c r="BK1617" s="578"/>
      <c r="BL1617" s="605"/>
      <c r="BM1617" s="606"/>
      <c r="BN1617" s="607"/>
      <c r="BO1617" s="588"/>
      <c r="BP1617" s="556"/>
      <c r="BQ1617" s="556"/>
      <c r="BR1617" s="65"/>
      <c r="BS1617" s="65"/>
      <c r="BT1617" s="268"/>
    </row>
    <row r="1618" spans="1:72" ht="21.75" customHeight="1" x14ac:dyDescent="0.25">
      <c r="A1618" s="268"/>
      <c r="B1618" s="678" t="str">
        <f>IF(ROSTER!B$22="","",ROSTER!B$22)</f>
        <v/>
      </c>
      <c r="C1618" s="669" t="str">
        <f>IF(ROSTER!C$22="","",ROSTER!C$22)</f>
        <v/>
      </c>
      <c r="D1618" s="670"/>
      <c r="E1618" s="667"/>
      <c r="F1618" s="680">
        <f>IF(E1618="y",1,IF(E1618="S",1,0))</f>
        <v>0</v>
      </c>
      <c r="G1618" s="663">
        <f>IF(E1618="S",1,0)</f>
        <v>0</v>
      </c>
      <c r="H1618" s="583"/>
      <c r="I1618" s="584"/>
      <c r="J1618" s="569"/>
      <c r="K1618" s="570"/>
      <c r="L1618" s="573"/>
      <c r="M1618" s="574"/>
      <c r="N1618" s="579">
        <f>L1618+J1618</f>
        <v>0</v>
      </c>
      <c r="O1618" s="580"/>
      <c r="P1618" s="569"/>
      <c r="Q1618" s="570"/>
      <c r="R1618" s="573"/>
      <c r="S1618" s="574"/>
      <c r="T1618" s="579">
        <f>R1618-P1618</f>
        <v>0</v>
      </c>
      <c r="U1618" s="580"/>
      <c r="V1618" s="583"/>
      <c r="W1618" s="584"/>
      <c r="X1618" s="569"/>
      <c r="Y1618" s="584"/>
      <c r="Z1618" s="569"/>
      <c r="AA1618" s="584"/>
      <c r="AB1618" s="569"/>
      <c r="AC1618" s="570"/>
      <c r="AD1618" s="573"/>
      <c r="AE1618" s="574"/>
      <c r="AF1618" s="557">
        <f>IF(AB1618=0,0,(AD1618/AB1618)*100)</f>
        <v>0</v>
      </c>
      <c r="AG1618" s="558"/>
      <c r="AH1618" s="569"/>
      <c r="AI1618" s="570"/>
      <c r="AJ1618" s="573"/>
      <c r="AK1618" s="574"/>
      <c r="AL1618" s="557">
        <f>IF(AH1618=0,0,(AJ1618/AH1618)*100)</f>
        <v>0</v>
      </c>
      <c r="AM1618" s="558"/>
      <c r="AN1618" s="569"/>
      <c r="AO1618" s="570"/>
      <c r="AP1618" s="573"/>
      <c r="AQ1618" s="574"/>
      <c r="AR1618" s="557">
        <f>IF(AN1618=0,0,(AP1618/AN1618)*100)</f>
        <v>0</v>
      </c>
      <c r="AS1618" s="558"/>
      <c r="AT1618" s="561">
        <f>AB1618+AH1618+AN1618</f>
        <v>0</v>
      </c>
      <c r="AU1618" s="562"/>
      <c r="AV1618" s="565">
        <f>AD1618+AJ1618+AP1618</f>
        <v>0</v>
      </c>
      <c r="AW1618" s="566"/>
      <c r="AX1618" s="557">
        <f>IF(AT1618=0,0,(AV1618/AT1618)*100)</f>
        <v>0</v>
      </c>
      <c r="AY1618" s="558"/>
      <c r="AZ1618" s="569"/>
      <c r="BA1618" s="570"/>
      <c r="BB1618" s="573"/>
      <c r="BC1618" s="574"/>
      <c r="BD1618" s="557">
        <f>IF(AZ1618=0,0,(BB1618/AZ1618)*100)</f>
        <v>0</v>
      </c>
      <c r="BE1618" s="558"/>
      <c r="BF1618" s="561">
        <f>AT1618+AZ1618</f>
        <v>0</v>
      </c>
      <c r="BG1618" s="562"/>
      <c r="BH1618" s="565">
        <f>AV1618+BB1618</f>
        <v>0</v>
      </c>
      <c r="BI1618" s="566"/>
      <c r="BJ1618" s="557">
        <f>IF(BF1618=0,0,(BH1618/BF1618)*100)</f>
        <v>0</v>
      </c>
      <c r="BK1618" s="558"/>
      <c r="BL1618" s="602">
        <f>(AD1618*2)+(AJ1618*2)+(AP1618*3)+BB1618</f>
        <v>0</v>
      </c>
      <c r="BM1618" s="603"/>
      <c r="BN1618" s="604"/>
      <c r="BO1618" s="587">
        <f t="shared" ref="BO1618" si="1533">IF(BQ1618=0,0,50*BP1618/BQ1618)</f>
        <v>0</v>
      </c>
      <c r="BP1618" s="555">
        <f t="shared" ref="BP1618" si="1534">(BL1618*BS$1604)+(N1618*BS$1605)+(X1618*BS$1606)+(R1618*BS$1607)+(V1618*BS$1608)+(Z1618*BS$1609)</f>
        <v>0</v>
      </c>
      <c r="BQ1618" s="555">
        <f t="shared" ref="BQ1618" si="1535">((AZ1618-BB1618)*BS$1611)+((AT1618-AV1618)*BS$1610)+(H1618*BS$1612)+(P1618*BS$1613)</f>
        <v>0</v>
      </c>
      <c r="BR1618" s="65"/>
      <c r="BS1618" s="65"/>
      <c r="BT1618" s="268"/>
    </row>
    <row r="1619" spans="1:72" ht="21.75" customHeight="1" x14ac:dyDescent="0.25">
      <c r="A1619" s="268"/>
      <c r="B1619" s="679"/>
      <c r="C1619" s="690" t="str">
        <f>IF(ROSTER!D$22="","",ROSTER!D$22)</f>
        <v/>
      </c>
      <c r="D1619" s="691"/>
      <c r="E1619" s="668"/>
      <c r="F1619" s="681"/>
      <c r="G1619" s="664"/>
      <c r="H1619" s="585"/>
      <c r="I1619" s="586"/>
      <c r="J1619" s="571"/>
      <c r="K1619" s="572"/>
      <c r="L1619" s="575"/>
      <c r="M1619" s="576"/>
      <c r="N1619" s="581" t="s">
        <v>16</v>
      </c>
      <c r="O1619" s="582"/>
      <c r="P1619" s="571"/>
      <c r="Q1619" s="572"/>
      <c r="R1619" s="575"/>
      <c r="S1619" s="576"/>
      <c r="T1619" s="581" t="s">
        <v>16</v>
      </c>
      <c r="U1619" s="582"/>
      <c r="V1619" s="585"/>
      <c r="W1619" s="586"/>
      <c r="X1619" s="571"/>
      <c r="Y1619" s="586"/>
      <c r="Z1619" s="571"/>
      <c r="AA1619" s="586"/>
      <c r="AB1619" s="571"/>
      <c r="AC1619" s="572"/>
      <c r="AD1619" s="575"/>
      <c r="AE1619" s="576"/>
      <c r="AF1619" s="577"/>
      <c r="AG1619" s="578"/>
      <c r="AH1619" s="571"/>
      <c r="AI1619" s="572"/>
      <c r="AJ1619" s="575"/>
      <c r="AK1619" s="576"/>
      <c r="AL1619" s="577"/>
      <c r="AM1619" s="578"/>
      <c r="AN1619" s="571"/>
      <c r="AO1619" s="572"/>
      <c r="AP1619" s="575"/>
      <c r="AQ1619" s="576"/>
      <c r="AR1619" s="577"/>
      <c r="AS1619" s="578"/>
      <c r="AT1619" s="627"/>
      <c r="AU1619" s="628"/>
      <c r="AV1619" s="629"/>
      <c r="AW1619" s="630"/>
      <c r="AX1619" s="577"/>
      <c r="AY1619" s="578"/>
      <c r="AZ1619" s="571"/>
      <c r="BA1619" s="572"/>
      <c r="BB1619" s="575"/>
      <c r="BC1619" s="576"/>
      <c r="BD1619" s="577"/>
      <c r="BE1619" s="578"/>
      <c r="BF1619" s="627"/>
      <c r="BG1619" s="628"/>
      <c r="BH1619" s="629"/>
      <c r="BI1619" s="630"/>
      <c r="BJ1619" s="577"/>
      <c r="BK1619" s="578"/>
      <c r="BL1619" s="605"/>
      <c r="BM1619" s="606"/>
      <c r="BN1619" s="607"/>
      <c r="BO1619" s="588"/>
      <c r="BP1619" s="556"/>
      <c r="BQ1619" s="556"/>
      <c r="BR1619" s="65"/>
      <c r="BS1619" s="65"/>
      <c r="BT1619" s="268"/>
    </row>
    <row r="1620" spans="1:72" ht="21.75" customHeight="1" x14ac:dyDescent="0.25">
      <c r="A1620" s="268"/>
      <c r="B1620" s="678" t="str">
        <f>IF(ROSTER!B$24="","",ROSTER!B$24)</f>
        <v/>
      </c>
      <c r="C1620" s="669" t="str">
        <f>IF(ROSTER!C$24="","",ROSTER!C$24)</f>
        <v/>
      </c>
      <c r="D1620" s="670"/>
      <c r="E1620" s="667"/>
      <c r="F1620" s="680">
        <f>IF(E1620="y",1,IF(E1620="S",1,0))</f>
        <v>0</v>
      </c>
      <c r="G1620" s="663">
        <f>IF(E1620="S",1,0)</f>
        <v>0</v>
      </c>
      <c r="H1620" s="583"/>
      <c r="I1620" s="584"/>
      <c r="J1620" s="569"/>
      <c r="K1620" s="570"/>
      <c r="L1620" s="573"/>
      <c r="M1620" s="574"/>
      <c r="N1620" s="579">
        <f>L1620+J1620</f>
        <v>0</v>
      </c>
      <c r="O1620" s="580"/>
      <c r="P1620" s="569"/>
      <c r="Q1620" s="570"/>
      <c r="R1620" s="573"/>
      <c r="S1620" s="574"/>
      <c r="T1620" s="579">
        <f>R1620-P1620</f>
        <v>0</v>
      </c>
      <c r="U1620" s="580"/>
      <c r="V1620" s="583"/>
      <c r="W1620" s="584"/>
      <c r="X1620" s="569"/>
      <c r="Y1620" s="584"/>
      <c r="Z1620" s="569"/>
      <c r="AA1620" s="584"/>
      <c r="AB1620" s="569"/>
      <c r="AC1620" s="570"/>
      <c r="AD1620" s="573"/>
      <c r="AE1620" s="574"/>
      <c r="AF1620" s="557">
        <f>IF(AB1620=0,0,(AD1620/AB1620)*100)</f>
        <v>0</v>
      </c>
      <c r="AG1620" s="558"/>
      <c r="AH1620" s="569"/>
      <c r="AI1620" s="570"/>
      <c r="AJ1620" s="573"/>
      <c r="AK1620" s="574"/>
      <c r="AL1620" s="557">
        <f>IF(AH1620=0,0,(AJ1620/AH1620)*100)</f>
        <v>0</v>
      </c>
      <c r="AM1620" s="558"/>
      <c r="AN1620" s="569"/>
      <c r="AO1620" s="570"/>
      <c r="AP1620" s="573"/>
      <c r="AQ1620" s="574"/>
      <c r="AR1620" s="557">
        <f>IF(AN1620=0,0,(AP1620/AN1620)*100)</f>
        <v>0</v>
      </c>
      <c r="AS1620" s="558"/>
      <c r="AT1620" s="561">
        <f>AB1620+AH1620+AN1620</f>
        <v>0</v>
      </c>
      <c r="AU1620" s="562"/>
      <c r="AV1620" s="565">
        <f>AD1620+AJ1620+AP1620</f>
        <v>0</v>
      </c>
      <c r="AW1620" s="566"/>
      <c r="AX1620" s="557">
        <f>IF(AT1620=0,0,(AV1620/AT1620)*100)</f>
        <v>0</v>
      </c>
      <c r="AY1620" s="558"/>
      <c r="AZ1620" s="569"/>
      <c r="BA1620" s="570"/>
      <c r="BB1620" s="573"/>
      <c r="BC1620" s="574"/>
      <c r="BD1620" s="557">
        <f>IF(AZ1620=0,0,(BB1620/AZ1620)*100)</f>
        <v>0</v>
      </c>
      <c r="BE1620" s="558"/>
      <c r="BF1620" s="561">
        <f>AT1620+AZ1620</f>
        <v>0</v>
      </c>
      <c r="BG1620" s="562"/>
      <c r="BH1620" s="565">
        <f>AV1620+BB1620</f>
        <v>0</v>
      </c>
      <c r="BI1620" s="566"/>
      <c r="BJ1620" s="557">
        <f>IF(BF1620=0,0,(BH1620/BF1620)*100)</f>
        <v>0</v>
      </c>
      <c r="BK1620" s="558"/>
      <c r="BL1620" s="602">
        <f>(AD1620*2)+(AJ1620*2)+(AP1620*3)+BB1620</f>
        <v>0</v>
      </c>
      <c r="BM1620" s="603"/>
      <c r="BN1620" s="604"/>
      <c r="BO1620" s="587">
        <f t="shared" ref="BO1620" si="1536">IF(BQ1620=0,0,50*BP1620/BQ1620)</f>
        <v>0</v>
      </c>
      <c r="BP1620" s="555">
        <f t="shared" ref="BP1620" si="1537">(BL1620*BS$1604)+(N1620*BS$1605)+(X1620*BS$1606)+(R1620*BS$1607)+(V1620*BS$1608)+(Z1620*BS$1609)</f>
        <v>0</v>
      </c>
      <c r="BQ1620" s="555">
        <f t="shared" ref="BQ1620" si="1538">((AZ1620-BB1620)*BS$1611)+((AT1620-AV1620)*BS$1610)+(H1620*BS$1612)+(P1620*BS$1613)</f>
        <v>0</v>
      </c>
      <c r="BR1620" s="65"/>
      <c r="BS1620" s="65"/>
      <c r="BT1620" s="268"/>
    </row>
    <row r="1621" spans="1:72" ht="21.75" customHeight="1" x14ac:dyDescent="0.25">
      <c r="A1621" s="268"/>
      <c r="B1621" s="679"/>
      <c r="C1621" s="690" t="str">
        <f>IF(ROSTER!D$24="","",ROSTER!D$24)</f>
        <v/>
      </c>
      <c r="D1621" s="691"/>
      <c r="E1621" s="668"/>
      <c r="F1621" s="681"/>
      <c r="G1621" s="664"/>
      <c r="H1621" s="585"/>
      <c r="I1621" s="586"/>
      <c r="J1621" s="571"/>
      <c r="K1621" s="572"/>
      <c r="L1621" s="575"/>
      <c r="M1621" s="576"/>
      <c r="N1621" s="581" t="s">
        <v>16</v>
      </c>
      <c r="O1621" s="582"/>
      <c r="P1621" s="571"/>
      <c r="Q1621" s="572"/>
      <c r="R1621" s="575"/>
      <c r="S1621" s="576"/>
      <c r="T1621" s="581" t="s">
        <v>16</v>
      </c>
      <c r="U1621" s="582"/>
      <c r="V1621" s="585"/>
      <c r="W1621" s="586"/>
      <c r="X1621" s="571"/>
      <c r="Y1621" s="586"/>
      <c r="Z1621" s="571"/>
      <c r="AA1621" s="586"/>
      <c r="AB1621" s="571"/>
      <c r="AC1621" s="572"/>
      <c r="AD1621" s="575"/>
      <c r="AE1621" s="576"/>
      <c r="AF1621" s="577"/>
      <c r="AG1621" s="578"/>
      <c r="AH1621" s="571"/>
      <c r="AI1621" s="572"/>
      <c r="AJ1621" s="575"/>
      <c r="AK1621" s="576"/>
      <c r="AL1621" s="577"/>
      <c r="AM1621" s="578"/>
      <c r="AN1621" s="571"/>
      <c r="AO1621" s="572"/>
      <c r="AP1621" s="575"/>
      <c r="AQ1621" s="576"/>
      <c r="AR1621" s="577"/>
      <c r="AS1621" s="578"/>
      <c r="AT1621" s="627"/>
      <c r="AU1621" s="628"/>
      <c r="AV1621" s="629"/>
      <c r="AW1621" s="630"/>
      <c r="AX1621" s="577"/>
      <c r="AY1621" s="578"/>
      <c r="AZ1621" s="571"/>
      <c r="BA1621" s="572"/>
      <c r="BB1621" s="575"/>
      <c r="BC1621" s="576"/>
      <c r="BD1621" s="577"/>
      <c r="BE1621" s="578"/>
      <c r="BF1621" s="627"/>
      <c r="BG1621" s="628"/>
      <c r="BH1621" s="629"/>
      <c r="BI1621" s="630"/>
      <c r="BJ1621" s="577"/>
      <c r="BK1621" s="578"/>
      <c r="BL1621" s="605"/>
      <c r="BM1621" s="606"/>
      <c r="BN1621" s="607"/>
      <c r="BO1621" s="588"/>
      <c r="BP1621" s="556"/>
      <c r="BQ1621" s="556"/>
      <c r="BR1621" s="65"/>
      <c r="BS1621" s="65"/>
      <c r="BT1621" s="268"/>
    </row>
    <row r="1622" spans="1:72" ht="21.75" customHeight="1" x14ac:dyDescent="0.25">
      <c r="A1622" s="268"/>
      <c r="B1622" s="678" t="str">
        <f>IF(ROSTER!B$26="","",ROSTER!B$26)</f>
        <v/>
      </c>
      <c r="C1622" s="669" t="str">
        <f>IF(ROSTER!C$26="","",ROSTER!C$26)</f>
        <v/>
      </c>
      <c r="D1622" s="670"/>
      <c r="E1622" s="667"/>
      <c r="F1622" s="680">
        <f>IF(E1622="y",1,IF(E1622="S",1,0))</f>
        <v>0</v>
      </c>
      <c r="G1622" s="663">
        <f>IF(E1622="S",1,0)</f>
        <v>0</v>
      </c>
      <c r="H1622" s="583"/>
      <c r="I1622" s="584"/>
      <c r="J1622" s="569"/>
      <c r="K1622" s="570"/>
      <c r="L1622" s="573"/>
      <c r="M1622" s="574"/>
      <c r="N1622" s="579">
        <f>L1622+J1622</f>
        <v>0</v>
      </c>
      <c r="O1622" s="580"/>
      <c r="P1622" s="569"/>
      <c r="Q1622" s="570"/>
      <c r="R1622" s="573"/>
      <c r="S1622" s="574"/>
      <c r="T1622" s="579">
        <f>R1622-P1622</f>
        <v>0</v>
      </c>
      <c r="U1622" s="580"/>
      <c r="V1622" s="583"/>
      <c r="W1622" s="584"/>
      <c r="X1622" s="569"/>
      <c r="Y1622" s="584"/>
      <c r="Z1622" s="569"/>
      <c r="AA1622" s="584"/>
      <c r="AB1622" s="569"/>
      <c r="AC1622" s="570"/>
      <c r="AD1622" s="573"/>
      <c r="AE1622" s="574"/>
      <c r="AF1622" s="557">
        <f>IF(AB1622=0,0,(AD1622/AB1622)*100)</f>
        <v>0</v>
      </c>
      <c r="AG1622" s="558"/>
      <c r="AH1622" s="569"/>
      <c r="AI1622" s="570"/>
      <c r="AJ1622" s="573"/>
      <c r="AK1622" s="574"/>
      <c r="AL1622" s="557">
        <f>IF(AH1622=0,0,(AJ1622/AH1622)*100)</f>
        <v>0</v>
      </c>
      <c r="AM1622" s="558"/>
      <c r="AN1622" s="569"/>
      <c r="AO1622" s="570"/>
      <c r="AP1622" s="573"/>
      <c r="AQ1622" s="574"/>
      <c r="AR1622" s="557">
        <f>IF(AN1622=0,0,(AP1622/AN1622)*100)</f>
        <v>0</v>
      </c>
      <c r="AS1622" s="558"/>
      <c r="AT1622" s="561">
        <f>AB1622+AH1622+AN1622</f>
        <v>0</v>
      </c>
      <c r="AU1622" s="562"/>
      <c r="AV1622" s="565">
        <f>AD1622+AJ1622+AP1622</f>
        <v>0</v>
      </c>
      <c r="AW1622" s="566"/>
      <c r="AX1622" s="557">
        <f>IF(AT1622=0,0,(AV1622/AT1622)*100)</f>
        <v>0</v>
      </c>
      <c r="AY1622" s="558"/>
      <c r="AZ1622" s="569"/>
      <c r="BA1622" s="570"/>
      <c r="BB1622" s="573"/>
      <c r="BC1622" s="574"/>
      <c r="BD1622" s="557">
        <f>IF(AZ1622=0,0,(BB1622/AZ1622)*100)</f>
        <v>0</v>
      </c>
      <c r="BE1622" s="558"/>
      <c r="BF1622" s="561">
        <f>AT1622+AZ1622</f>
        <v>0</v>
      </c>
      <c r="BG1622" s="562"/>
      <c r="BH1622" s="565">
        <f>AV1622+BB1622</f>
        <v>0</v>
      </c>
      <c r="BI1622" s="566"/>
      <c r="BJ1622" s="557">
        <f>IF(BF1622=0,0,(BH1622/BF1622)*100)</f>
        <v>0</v>
      </c>
      <c r="BK1622" s="558"/>
      <c r="BL1622" s="602">
        <f>(AD1622*2)+(AJ1622*2)+(AP1622*3)+BB1622</f>
        <v>0</v>
      </c>
      <c r="BM1622" s="603"/>
      <c r="BN1622" s="604"/>
      <c r="BO1622" s="587">
        <f t="shared" ref="BO1622" si="1539">IF(BQ1622=0,0,50*BP1622/BQ1622)</f>
        <v>0</v>
      </c>
      <c r="BP1622" s="555">
        <f t="shared" ref="BP1622" si="1540">(BL1622*BS$1604)+(N1622*BS$1605)+(X1622*BS$1606)+(R1622*BS$1607)+(V1622*BS$1608)+(Z1622*BS$1609)</f>
        <v>0</v>
      </c>
      <c r="BQ1622" s="555">
        <f t="shared" ref="BQ1622" si="1541">((AZ1622-BB1622)*BS$1611)+((AT1622-AV1622)*BS$1610)+(H1622*BS$1612)+(P1622*BS$1613)</f>
        <v>0</v>
      </c>
      <c r="BR1622" s="65"/>
      <c r="BS1622" s="65"/>
      <c r="BT1622" s="268"/>
    </row>
    <row r="1623" spans="1:72" ht="21.75" customHeight="1" x14ac:dyDescent="0.25">
      <c r="A1623" s="268"/>
      <c r="B1623" s="679"/>
      <c r="C1623" s="690" t="str">
        <f>IF(ROSTER!D$26="","",ROSTER!D$26)</f>
        <v/>
      </c>
      <c r="D1623" s="691"/>
      <c r="E1623" s="668"/>
      <c r="F1623" s="681"/>
      <c r="G1623" s="664"/>
      <c r="H1623" s="585"/>
      <c r="I1623" s="586"/>
      <c r="J1623" s="571"/>
      <c r="K1623" s="572"/>
      <c r="L1623" s="575"/>
      <c r="M1623" s="576"/>
      <c r="N1623" s="581" t="s">
        <v>16</v>
      </c>
      <c r="O1623" s="582"/>
      <c r="P1623" s="571"/>
      <c r="Q1623" s="572"/>
      <c r="R1623" s="575"/>
      <c r="S1623" s="576"/>
      <c r="T1623" s="581" t="s">
        <v>16</v>
      </c>
      <c r="U1623" s="582"/>
      <c r="V1623" s="585"/>
      <c r="W1623" s="586"/>
      <c r="X1623" s="571"/>
      <c r="Y1623" s="586"/>
      <c r="Z1623" s="571"/>
      <c r="AA1623" s="586"/>
      <c r="AB1623" s="571"/>
      <c r="AC1623" s="572"/>
      <c r="AD1623" s="575"/>
      <c r="AE1623" s="576"/>
      <c r="AF1623" s="577"/>
      <c r="AG1623" s="578"/>
      <c r="AH1623" s="571"/>
      <c r="AI1623" s="572"/>
      <c r="AJ1623" s="575"/>
      <c r="AK1623" s="576"/>
      <c r="AL1623" s="577"/>
      <c r="AM1623" s="578"/>
      <c r="AN1623" s="571"/>
      <c r="AO1623" s="572"/>
      <c r="AP1623" s="575"/>
      <c r="AQ1623" s="576"/>
      <c r="AR1623" s="577"/>
      <c r="AS1623" s="578"/>
      <c r="AT1623" s="627"/>
      <c r="AU1623" s="628"/>
      <c r="AV1623" s="629"/>
      <c r="AW1623" s="630"/>
      <c r="AX1623" s="577"/>
      <c r="AY1623" s="578"/>
      <c r="AZ1623" s="571"/>
      <c r="BA1623" s="572"/>
      <c r="BB1623" s="575"/>
      <c r="BC1623" s="576"/>
      <c r="BD1623" s="577"/>
      <c r="BE1623" s="578"/>
      <c r="BF1623" s="627"/>
      <c r="BG1623" s="628"/>
      <c r="BH1623" s="629"/>
      <c r="BI1623" s="630"/>
      <c r="BJ1623" s="577"/>
      <c r="BK1623" s="578"/>
      <c r="BL1623" s="605"/>
      <c r="BM1623" s="606"/>
      <c r="BN1623" s="607"/>
      <c r="BO1623" s="588"/>
      <c r="BP1623" s="556"/>
      <c r="BQ1623" s="556"/>
      <c r="BR1623" s="65"/>
      <c r="BS1623" s="65"/>
      <c r="BT1623" s="268"/>
    </row>
    <row r="1624" spans="1:72" ht="21.75" customHeight="1" x14ac:dyDescent="0.25">
      <c r="A1624" s="268"/>
      <c r="B1624" s="678" t="str">
        <f>IF(ROSTER!B$28="","",ROSTER!B$28)</f>
        <v/>
      </c>
      <c r="C1624" s="669" t="str">
        <f>IF(ROSTER!C$28="","",ROSTER!C$28)</f>
        <v/>
      </c>
      <c r="D1624" s="670"/>
      <c r="E1624" s="667"/>
      <c r="F1624" s="680">
        <f>IF(E1624="y",1,IF(E1624="S",1,0))</f>
        <v>0</v>
      </c>
      <c r="G1624" s="663">
        <f>IF(E1624="S",1,0)</f>
        <v>0</v>
      </c>
      <c r="H1624" s="583"/>
      <c r="I1624" s="584"/>
      <c r="J1624" s="569"/>
      <c r="K1624" s="570"/>
      <c r="L1624" s="573"/>
      <c r="M1624" s="574"/>
      <c r="N1624" s="579">
        <f>L1624+J1624</f>
        <v>0</v>
      </c>
      <c r="O1624" s="580"/>
      <c r="P1624" s="569"/>
      <c r="Q1624" s="570"/>
      <c r="R1624" s="573"/>
      <c r="S1624" s="574"/>
      <c r="T1624" s="579">
        <f>R1624-P1624</f>
        <v>0</v>
      </c>
      <c r="U1624" s="580"/>
      <c r="V1624" s="583"/>
      <c r="W1624" s="584"/>
      <c r="X1624" s="569"/>
      <c r="Y1624" s="584"/>
      <c r="Z1624" s="569"/>
      <c r="AA1624" s="584"/>
      <c r="AB1624" s="569"/>
      <c r="AC1624" s="570"/>
      <c r="AD1624" s="573"/>
      <c r="AE1624" s="574"/>
      <c r="AF1624" s="557">
        <f>IF(AB1624=0,0,(AD1624/AB1624)*100)</f>
        <v>0</v>
      </c>
      <c r="AG1624" s="558"/>
      <c r="AH1624" s="569"/>
      <c r="AI1624" s="570"/>
      <c r="AJ1624" s="573"/>
      <c r="AK1624" s="574"/>
      <c r="AL1624" s="557">
        <f>IF(AH1624=0,0,(AJ1624/AH1624)*100)</f>
        <v>0</v>
      </c>
      <c r="AM1624" s="558"/>
      <c r="AN1624" s="569"/>
      <c r="AO1624" s="570"/>
      <c r="AP1624" s="573"/>
      <c r="AQ1624" s="574"/>
      <c r="AR1624" s="557">
        <f>IF(AN1624=0,0,(AP1624/AN1624)*100)</f>
        <v>0</v>
      </c>
      <c r="AS1624" s="558"/>
      <c r="AT1624" s="561">
        <f>AB1624+AH1624+AN1624</f>
        <v>0</v>
      </c>
      <c r="AU1624" s="562"/>
      <c r="AV1624" s="565">
        <f>AD1624+AJ1624+AP1624</f>
        <v>0</v>
      </c>
      <c r="AW1624" s="566"/>
      <c r="AX1624" s="557">
        <f>IF(AT1624=0,0,(AV1624/AT1624)*100)</f>
        <v>0</v>
      </c>
      <c r="AY1624" s="558"/>
      <c r="AZ1624" s="569"/>
      <c r="BA1624" s="570"/>
      <c r="BB1624" s="573"/>
      <c r="BC1624" s="574"/>
      <c r="BD1624" s="557">
        <f>IF(AZ1624=0,0,(BB1624/AZ1624)*100)</f>
        <v>0</v>
      </c>
      <c r="BE1624" s="558"/>
      <c r="BF1624" s="561">
        <f>AT1624+AZ1624</f>
        <v>0</v>
      </c>
      <c r="BG1624" s="562"/>
      <c r="BH1624" s="565">
        <f>AV1624+BB1624</f>
        <v>0</v>
      </c>
      <c r="BI1624" s="566"/>
      <c r="BJ1624" s="557">
        <f>IF(BF1624=0,0,(BH1624/BF1624)*100)</f>
        <v>0</v>
      </c>
      <c r="BK1624" s="558"/>
      <c r="BL1624" s="602">
        <f>(AD1624*2)+(AJ1624*2)+(AP1624*3)+BB1624</f>
        <v>0</v>
      </c>
      <c r="BM1624" s="603"/>
      <c r="BN1624" s="604"/>
      <c r="BO1624" s="587">
        <f t="shared" ref="BO1624" si="1542">IF(BQ1624=0,0,50*BP1624/BQ1624)</f>
        <v>0</v>
      </c>
      <c r="BP1624" s="555">
        <f t="shared" ref="BP1624" si="1543">(BL1624*BS$1604)+(N1624*BS$1605)+(X1624*BS$1606)+(R1624*BS$1607)+(V1624*BS$1608)+(Z1624*BS$1609)</f>
        <v>0</v>
      </c>
      <c r="BQ1624" s="555">
        <f t="shared" ref="BQ1624" si="1544">((AZ1624-BB1624)*BS$1611)+((AT1624-AV1624)*BS$1610)+(H1624*BS$1612)+(P1624*BS$1613)</f>
        <v>0</v>
      </c>
      <c r="BR1624" s="65"/>
      <c r="BS1624" s="65"/>
      <c r="BT1624" s="268"/>
    </row>
    <row r="1625" spans="1:72" ht="21.75" customHeight="1" x14ac:dyDescent="0.25">
      <c r="A1625" s="268"/>
      <c r="B1625" s="679"/>
      <c r="C1625" s="690" t="str">
        <f>IF(ROSTER!D$28="","",ROSTER!D$28)</f>
        <v/>
      </c>
      <c r="D1625" s="691"/>
      <c r="E1625" s="668"/>
      <c r="F1625" s="681"/>
      <c r="G1625" s="664"/>
      <c r="H1625" s="585"/>
      <c r="I1625" s="586"/>
      <c r="J1625" s="571"/>
      <c r="K1625" s="572"/>
      <c r="L1625" s="575"/>
      <c r="M1625" s="576"/>
      <c r="N1625" s="581" t="s">
        <v>16</v>
      </c>
      <c r="O1625" s="582"/>
      <c r="P1625" s="571"/>
      <c r="Q1625" s="572"/>
      <c r="R1625" s="575"/>
      <c r="S1625" s="576"/>
      <c r="T1625" s="581" t="s">
        <v>16</v>
      </c>
      <c r="U1625" s="582"/>
      <c r="V1625" s="585"/>
      <c r="W1625" s="586"/>
      <c r="X1625" s="571"/>
      <c r="Y1625" s="586"/>
      <c r="Z1625" s="571"/>
      <c r="AA1625" s="586"/>
      <c r="AB1625" s="571"/>
      <c r="AC1625" s="572"/>
      <c r="AD1625" s="575"/>
      <c r="AE1625" s="576"/>
      <c r="AF1625" s="577"/>
      <c r="AG1625" s="578"/>
      <c r="AH1625" s="571"/>
      <c r="AI1625" s="572"/>
      <c r="AJ1625" s="575"/>
      <c r="AK1625" s="576"/>
      <c r="AL1625" s="577"/>
      <c r="AM1625" s="578"/>
      <c r="AN1625" s="571"/>
      <c r="AO1625" s="572"/>
      <c r="AP1625" s="575"/>
      <c r="AQ1625" s="576"/>
      <c r="AR1625" s="577"/>
      <c r="AS1625" s="578"/>
      <c r="AT1625" s="627"/>
      <c r="AU1625" s="628"/>
      <c r="AV1625" s="629"/>
      <c r="AW1625" s="630"/>
      <c r="AX1625" s="577"/>
      <c r="AY1625" s="578"/>
      <c r="AZ1625" s="571"/>
      <c r="BA1625" s="572"/>
      <c r="BB1625" s="575"/>
      <c r="BC1625" s="576"/>
      <c r="BD1625" s="577"/>
      <c r="BE1625" s="578"/>
      <c r="BF1625" s="627"/>
      <c r="BG1625" s="628"/>
      <c r="BH1625" s="629"/>
      <c r="BI1625" s="630"/>
      <c r="BJ1625" s="577"/>
      <c r="BK1625" s="578"/>
      <c r="BL1625" s="605"/>
      <c r="BM1625" s="606"/>
      <c r="BN1625" s="607"/>
      <c r="BO1625" s="588"/>
      <c r="BP1625" s="556"/>
      <c r="BQ1625" s="556"/>
      <c r="BR1625" s="65"/>
      <c r="BS1625" s="65"/>
      <c r="BT1625" s="268"/>
    </row>
    <row r="1626" spans="1:72" ht="21.75" customHeight="1" x14ac:dyDescent="0.25">
      <c r="A1626" s="268"/>
      <c r="B1626" s="678" t="str">
        <f>IF(ROSTER!B$30="","",ROSTER!B$30)</f>
        <v/>
      </c>
      <c r="C1626" s="669" t="str">
        <f>IF(ROSTER!C$30="","",ROSTER!C$30)</f>
        <v/>
      </c>
      <c r="D1626" s="670"/>
      <c r="E1626" s="667"/>
      <c r="F1626" s="680">
        <f>IF(E1626="y",1,IF(E1626="S",1,0))</f>
        <v>0</v>
      </c>
      <c r="G1626" s="663">
        <f>IF(E1626="S",1,0)</f>
        <v>0</v>
      </c>
      <c r="H1626" s="583"/>
      <c r="I1626" s="584"/>
      <c r="J1626" s="569"/>
      <c r="K1626" s="570"/>
      <c r="L1626" s="573"/>
      <c r="M1626" s="574"/>
      <c r="N1626" s="579">
        <f>L1626+J1626</f>
        <v>0</v>
      </c>
      <c r="O1626" s="580"/>
      <c r="P1626" s="569"/>
      <c r="Q1626" s="570"/>
      <c r="R1626" s="573"/>
      <c r="S1626" s="574"/>
      <c r="T1626" s="579">
        <f>R1626-P1626</f>
        <v>0</v>
      </c>
      <c r="U1626" s="580"/>
      <c r="V1626" s="583"/>
      <c r="W1626" s="584"/>
      <c r="X1626" s="569"/>
      <c r="Y1626" s="584"/>
      <c r="Z1626" s="569"/>
      <c r="AA1626" s="584"/>
      <c r="AB1626" s="569"/>
      <c r="AC1626" s="570"/>
      <c r="AD1626" s="573"/>
      <c r="AE1626" s="574"/>
      <c r="AF1626" s="557">
        <f>IF(AB1626=0,0,(AD1626/AB1626)*100)</f>
        <v>0</v>
      </c>
      <c r="AG1626" s="558"/>
      <c r="AH1626" s="569"/>
      <c r="AI1626" s="570"/>
      <c r="AJ1626" s="573"/>
      <c r="AK1626" s="574"/>
      <c r="AL1626" s="557">
        <f>IF(AH1626=0,0,(AJ1626/AH1626)*100)</f>
        <v>0</v>
      </c>
      <c r="AM1626" s="558"/>
      <c r="AN1626" s="569"/>
      <c r="AO1626" s="570"/>
      <c r="AP1626" s="573"/>
      <c r="AQ1626" s="574"/>
      <c r="AR1626" s="557">
        <f>IF(AN1626=0,0,(AP1626/AN1626)*100)</f>
        <v>0</v>
      </c>
      <c r="AS1626" s="558"/>
      <c r="AT1626" s="561">
        <f>AB1626+AH1626+AN1626</f>
        <v>0</v>
      </c>
      <c r="AU1626" s="562"/>
      <c r="AV1626" s="565">
        <f>AD1626+AJ1626+AP1626</f>
        <v>0</v>
      </c>
      <c r="AW1626" s="566"/>
      <c r="AX1626" s="557">
        <f>IF(AT1626=0,0,(AV1626/AT1626)*100)</f>
        <v>0</v>
      </c>
      <c r="AY1626" s="558"/>
      <c r="AZ1626" s="569"/>
      <c r="BA1626" s="570"/>
      <c r="BB1626" s="573"/>
      <c r="BC1626" s="574"/>
      <c r="BD1626" s="557">
        <f>IF(AZ1626=0,0,(BB1626/AZ1626)*100)</f>
        <v>0</v>
      </c>
      <c r="BE1626" s="558"/>
      <c r="BF1626" s="561">
        <f>AT1626+AZ1626</f>
        <v>0</v>
      </c>
      <c r="BG1626" s="562"/>
      <c r="BH1626" s="565">
        <f>AV1626+BB1626</f>
        <v>0</v>
      </c>
      <c r="BI1626" s="566"/>
      <c r="BJ1626" s="557">
        <f>IF(BF1626=0,0,(BH1626/BF1626)*100)</f>
        <v>0</v>
      </c>
      <c r="BK1626" s="558"/>
      <c r="BL1626" s="602">
        <f>(AD1626*2)+(AJ1626*2)+(AP1626*3)+BB1626</f>
        <v>0</v>
      </c>
      <c r="BM1626" s="603"/>
      <c r="BN1626" s="604"/>
      <c r="BO1626" s="587">
        <f t="shared" ref="BO1626" si="1545">IF(BQ1626=0,0,50*BP1626/BQ1626)</f>
        <v>0</v>
      </c>
      <c r="BP1626" s="555">
        <f t="shared" ref="BP1626" si="1546">(BL1626*BS$1604)+(N1626*BS$1605)+(X1626*BS$1606)+(R1626*BS$1607)+(V1626*BS$1608)+(Z1626*BS$1609)</f>
        <v>0</v>
      </c>
      <c r="BQ1626" s="555">
        <f t="shared" ref="BQ1626" si="1547">((AZ1626-BB1626)*BS$1611)+((AT1626-AV1626)*BS$1610)+(H1626*BS$1612)+(P1626*BS$1613)</f>
        <v>0</v>
      </c>
      <c r="BR1626" s="65"/>
      <c r="BS1626" s="65"/>
      <c r="BT1626" s="268"/>
    </row>
    <row r="1627" spans="1:72" ht="21.75" customHeight="1" x14ac:dyDescent="0.25">
      <c r="A1627" s="268"/>
      <c r="B1627" s="679"/>
      <c r="C1627" s="690" t="str">
        <f>IF(ROSTER!D$30="","",ROSTER!D$30)</f>
        <v/>
      </c>
      <c r="D1627" s="691"/>
      <c r="E1627" s="668"/>
      <c r="F1627" s="681"/>
      <c r="G1627" s="664"/>
      <c r="H1627" s="585"/>
      <c r="I1627" s="586"/>
      <c r="J1627" s="571"/>
      <c r="K1627" s="572"/>
      <c r="L1627" s="575"/>
      <c r="M1627" s="576"/>
      <c r="N1627" s="581" t="s">
        <v>16</v>
      </c>
      <c r="O1627" s="582"/>
      <c r="P1627" s="571"/>
      <c r="Q1627" s="572"/>
      <c r="R1627" s="575"/>
      <c r="S1627" s="576"/>
      <c r="T1627" s="581" t="s">
        <v>16</v>
      </c>
      <c r="U1627" s="582"/>
      <c r="V1627" s="585"/>
      <c r="W1627" s="586"/>
      <c r="X1627" s="571"/>
      <c r="Y1627" s="586"/>
      <c r="Z1627" s="571"/>
      <c r="AA1627" s="586"/>
      <c r="AB1627" s="571"/>
      <c r="AC1627" s="572"/>
      <c r="AD1627" s="575"/>
      <c r="AE1627" s="576"/>
      <c r="AF1627" s="577"/>
      <c r="AG1627" s="578"/>
      <c r="AH1627" s="571"/>
      <c r="AI1627" s="572"/>
      <c r="AJ1627" s="575"/>
      <c r="AK1627" s="576"/>
      <c r="AL1627" s="577"/>
      <c r="AM1627" s="578"/>
      <c r="AN1627" s="571"/>
      <c r="AO1627" s="572"/>
      <c r="AP1627" s="575"/>
      <c r="AQ1627" s="576"/>
      <c r="AR1627" s="577"/>
      <c r="AS1627" s="578"/>
      <c r="AT1627" s="627"/>
      <c r="AU1627" s="628"/>
      <c r="AV1627" s="629"/>
      <c r="AW1627" s="630"/>
      <c r="AX1627" s="577"/>
      <c r="AY1627" s="578"/>
      <c r="AZ1627" s="571"/>
      <c r="BA1627" s="572"/>
      <c r="BB1627" s="575"/>
      <c r="BC1627" s="576"/>
      <c r="BD1627" s="577"/>
      <c r="BE1627" s="578"/>
      <c r="BF1627" s="627"/>
      <c r="BG1627" s="628"/>
      <c r="BH1627" s="629"/>
      <c r="BI1627" s="630"/>
      <c r="BJ1627" s="577"/>
      <c r="BK1627" s="578"/>
      <c r="BL1627" s="605"/>
      <c r="BM1627" s="606"/>
      <c r="BN1627" s="607"/>
      <c r="BO1627" s="588"/>
      <c r="BP1627" s="556"/>
      <c r="BQ1627" s="556"/>
      <c r="BR1627" s="65"/>
      <c r="BS1627" s="65"/>
      <c r="BT1627" s="268"/>
    </row>
    <row r="1628" spans="1:72" ht="21.75" customHeight="1" x14ac:dyDescent="0.25">
      <c r="A1628" s="268"/>
      <c r="B1628" s="678" t="str">
        <f>IF(ROSTER!B$32="","",ROSTER!B$32)</f>
        <v/>
      </c>
      <c r="C1628" s="669" t="str">
        <f>IF(ROSTER!C$32="","",ROSTER!C$32)</f>
        <v/>
      </c>
      <c r="D1628" s="670"/>
      <c r="E1628" s="667"/>
      <c r="F1628" s="680">
        <f>IF(E1628="y",1,IF(E1628="S",1,0))</f>
        <v>0</v>
      </c>
      <c r="G1628" s="663">
        <f>IF(E1628="S",1,0)</f>
        <v>0</v>
      </c>
      <c r="H1628" s="583"/>
      <c r="I1628" s="584"/>
      <c r="J1628" s="569"/>
      <c r="K1628" s="570"/>
      <c r="L1628" s="573"/>
      <c r="M1628" s="574"/>
      <c r="N1628" s="579">
        <f>L1628+J1628</f>
        <v>0</v>
      </c>
      <c r="O1628" s="580"/>
      <c r="P1628" s="569"/>
      <c r="Q1628" s="570"/>
      <c r="R1628" s="573"/>
      <c r="S1628" s="574"/>
      <c r="T1628" s="579">
        <f>R1628-P1628</f>
        <v>0</v>
      </c>
      <c r="U1628" s="580"/>
      <c r="V1628" s="583"/>
      <c r="W1628" s="584"/>
      <c r="X1628" s="569"/>
      <c r="Y1628" s="584"/>
      <c r="Z1628" s="569"/>
      <c r="AA1628" s="584"/>
      <c r="AB1628" s="569"/>
      <c r="AC1628" s="570"/>
      <c r="AD1628" s="573"/>
      <c r="AE1628" s="574"/>
      <c r="AF1628" s="557">
        <f>IF(AB1628=0,0,(AD1628/AB1628)*100)</f>
        <v>0</v>
      </c>
      <c r="AG1628" s="558"/>
      <c r="AH1628" s="569"/>
      <c r="AI1628" s="570"/>
      <c r="AJ1628" s="573"/>
      <c r="AK1628" s="574"/>
      <c r="AL1628" s="557">
        <f>IF(AH1628=0,0,(AJ1628/AH1628)*100)</f>
        <v>0</v>
      </c>
      <c r="AM1628" s="558"/>
      <c r="AN1628" s="569"/>
      <c r="AO1628" s="570"/>
      <c r="AP1628" s="573"/>
      <c r="AQ1628" s="574"/>
      <c r="AR1628" s="557">
        <f>IF(AN1628=0,0,(AP1628/AN1628)*100)</f>
        <v>0</v>
      </c>
      <c r="AS1628" s="558"/>
      <c r="AT1628" s="561">
        <f>AB1628+AH1628+AN1628</f>
        <v>0</v>
      </c>
      <c r="AU1628" s="562"/>
      <c r="AV1628" s="565">
        <f>AD1628+AJ1628+AP1628</f>
        <v>0</v>
      </c>
      <c r="AW1628" s="566"/>
      <c r="AX1628" s="557">
        <f>IF(AT1628=0,0,(AV1628/AT1628)*100)</f>
        <v>0</v>
      </c>
      <c r="AY1628" s="558"/>
      <c r="AZ1628" s="569"/>
      <c r="BA1628" s="570"/>
      <c r="BB1628" s="573"/>
      <c r="BC1628" s="574"/>
      <c r="BD1628" s="557">
        <f>IF(AZ1628=0,0,(BB1628/AZ1628)*100)</f>
        <v>0</v>
      </c>
      <c r="BE1628" s="558"/>
      <c r="BF1628" s="561">
        <f>AT1628+AZ1628</f>
        <v>0</v>
      </c>
      <c r="BG1628" s="562"/>
      <c r="BH1628" s="565">
        <f>AV1628+BB1628</f>
        <v>0</v>
      </c>
      <c r="BI1628" s="566"/>
      <c r="BJ1628" s="557">
        <f>IF(BF1628=0,0,(BH1628/BF1628)*100)</f>
        <v>0</v>
      </c>
      <c r="BK1628" s="558"/>
      <c r="BL1628" s="602">
        <f>(AD1628*2)+(AJ1628*2)+(AP1628*3)+BB1628</f>
        <v>0</v>
      </c>
      <c r="BM1628" s="603"/>
      <c r="BN1628" s="604"/>
      <c r="BO1628" s="587">
        <f t="shared" ref="BO1628" si="1548">IF(BQ1628=0,0,50*BP1628/BQ1628)</f>
        <v>0</v>
      </c>
      <c r="BP1628" s="555">
        <f t="shared" ref="BP1628" si="1549">(BL1628*BS$1604)+(N1628*BS$1605)+(X1628*BS$1606)+(R1628*BS$1607)+(V1628*BS$1608)+(Z1628*BS$1609)</f>
        <v>0</v>
      </c>
      <c r="BQ1628" s="555">
        <f t="shared" ref="BQ1628" si="1550">((AZ1628-BB1628)*BS$1611)+((AT1628-AV1628)*BS$1610)+(H1628*BS$1612)+(P1628*BS$1613)</f>
        <v>0</v>
      </c>
      <c r="BR1628" s="65"/>
      <c r="BS1628" s="65"/>
      <c r="BT1628" s="268"/>
    </row>
    <row r="1629" spans="1:72" ht="21.75" customHeight="1" x14ac:dyDescent="0.25">
      <c r="A1629" s="268"/>
      <c r="B1629" s="679"/>
      <c r="C1629" s="690" t="str">
        <f>IF(ROSTER!D$32="","",ROSTER!D$32)</f>
        <v/>
      </c>
      <c r="D1629" s="691"/>
      <c r="E1629" s="668"/>
      <c r="F1629" s="681"/>
      <c r="G1629" s="664"/>
      <c r="H1629" s="585"/>
      <c r="I1629" s="586"/>
      <c r="J1629" s="571"/>
      <c r="K1629" s="572"/>
      <c r="L1629" s="575"/>
      <c r="M1629" s="576"/>
      <c r="N1629" s="581" t="s">
        <v>16</v>
      </c>
      <c r="O1629" s="582"/>
      <c r="P1629" s="571"/>
      <c r="Q1629" s="572"/>
      <c r="R1629" s="575"/>
      <c r="S1629" s="576"/>
      <c r="T1629" s="581" t="s">
        <v>16</v>
      </c>
      <c r="U1629" s="582"/>
      <c r="V1629" s="585"/>
      <c r="W1629" s="586"/>
      <c r="X1629" s="571"/>
      <c r="Y1629" s="586"/>
      <c r="Z1629" s="571"/>
      <c r="AA1629" s="586"/>
      <c r="AB1629" s="571"/>
      <c r="AC1629" s="572"/>
      <c r="AD1629" s="575"/>
      <c r="AE1629" s="576"/>
      <c r="AF1629" s="577"/>
      <c r="AG1629" s="578"/>
      <c r="AH1629" s="571"/>
      <c r="AI1629" s="572"/>
      <c r="AJ1629" s="575"/>
      <c r="AK1629" s="576"/>
      <c r="AL1629" s="577"/>
      <c r="AM1629" s="578"/>
      <c r="AN1629" s="571"/>
      <c r="AO1629" s="572"/>
      <c r="AP1629" s="575"/>
      <c r="AQ1629" s="576"/>
      <c r="AR1629" s="577"/>
      <c r="AS1629" s="578"/>
      <c r="AT1629" s="627"/>
      <c r="AU1629" s="628"/>
      <c r="AV1629" s="629"/>
      <c r="AW1629" s="630"/>
      <c r="AX1629" s="577"/>
      <c r="AY1629" s="578"/>
      <c r="AZ1629" s="571"/>
      <c r="BA1629" s="572"/>
      <c r="BB1629" s="575"/>
      <c r="BC1629" s="576"/>
      <c r="BD1629" s="577"/>
      <c r="BE1629" s="578"/>
      <c r="BF1629" s="627"/>
      <c r="BG1629" s="628"/>
      <c r="BH1629" s="629"/>
      <c r="BI1629" s="630"/>
      <c r="BJ1629" s="577"/>
      <c r="BK1629" s="578"/>
      <c r="BL1629" s="605"/>
      <c r="BM1629" s="606"/>
      <c r="BN1629" s="607"/>
      <c r="BO1629" s="588"/>
      <c r="BP1629" s="556"/>
      <c r="BQ1629" s="556"/>
      <c r="BR1629" s="65"/>
      <c r="BS1629" s="65"/>
      <c r="BT1629" s="268"/>
    </row>
    <row r="1630" spans="1:72" ht="21.75" customHeight="1" x14ac:dyDescent="0.25">
      <c r="A1630" s="268"/>
      <c r="B1630" s="678" t="str">
        <f>IF(ROSTER!B$34="","",ROSTER!B$34)</f>
        <v/>
      </c>
      <c r="C1630" s="669" t="str">
        <f>IF(ROSTER!C$34="","",ROSTER!C$34)</f>
        <v/>
      </c>
      <c r="D1630" s="670"/>
      <c r="E1630" s="667"/>
      <c r="F1630" s="680">
        <f>IF(E1630="y",1,IF(E1630="S",1,0))</f>
        <v>0</v>
      </c>
      <c r="G1630" s="663">
        <f>IF(E1630="S",1,0)</f>
        <v>0</v>
      </c>
      <c r="H1630" s="583"/>
      <c r="I1630" s="584"/>
      <c r="J1630" s="569"/>
      <c r="K1630" s="570"/>
      <c r="L1630" s="573"/>
      <c r="M1630" s="574"/>
      <c r="N1630" s="579">
        <f>L1630+J1630</f>
        <v>0</v>
      </c>
      <c r="O1630" s="580"/>
      <c r="P1630" s="569"/>
      <c r="Q1630" s="570"/>
      <c r="R1630" s="573"/>
      <c r="S1630" s="574"/>
      <c r="T1630" s="579">
        <f>R1630-P1630</f>
        <v>0</v>
      </c>
      <c r="U1630" s="580"/>
      <c r="V1630" s="583"/>
      <c r="W1630" s="584"/>
      <c r="X1630" s="569"/>
      <c r="Y1630" s="584"/>
      <c r="Z1630" s="569"/>
      <c r="AA1630" s="584"/>
      <c r="AB1630" s="569"/>
      <c r="AC1630" s="570"/>
      <c r="AD1630" s="573"/>
      <c r="AE1630" s="574"/>
      <c r="AF1630" s="557">
        <f>IF(AB1630=0,0,(AD1630/AB1630)*100)</f>
        <v>0</v>
      </c>
      <c r="AG1630" s="558"/>
      <c r="AH1630" s="569"/>
      <c r="AI1630" s="570"/>
      <c r="AJ1630" s="573"/>
      <c r="AK1630" s="574"/>
      <c r="AL1630" s="557">
        <f>IF(AH1630=0,0,(AJ1630/AH1630)*100)</f>
        <v>0</v>
      </c>
      <c r="AM1630" s="558"/>
      <c r="AN1630" s="569"/>
      <c r="AO1630" s="570"/>
      <c r="AP1630" s="573"/>
      <c r="AQ1630" s="574"/>
      <c r="AR1630" s="557">
        <f>IF(AN1630=0,0,(AP1630/AN1630)*100)</f>
        <v>0</v>
      </c>
      <c r="AS1630" s="558"/>
      <c r="AT1630" s="561">
        <f>AB1630+AH1630+AN1630</f>
        <v>0</v>
      </c>
      <c r="AU1630" s="562"/>
      <c r="AV1630" s="565">
        <f>AD1630+AJ1630+AP1630</f>
        <v>0</v>
      </c>
      <c r="AW1630" s="566"/>
      <c r="AX1630" s="557">
        <f>IF(AT1630=0,0,(AV1630/AT1630)*100)</f>
        <v>0</v>
      </c>
      <c r="AY1630" s="558"/>
      <c r="AZ1630" s="569"/>
      <c r="BA1630" s="570"/>
      <c r="BB1630" s="573"/>
      <c r="BC1630" s="574"/>
      <c r="BD1630" s="557">
        <f>IF(AZ1630=0,0,(BB1630/AZ1630)*100)</f>
        <v>0</v>
      </c>
      <c r="BE1630" s="558"/>
      <c r="BF1630" s="561">
        <f>AT1630+AZ1630</f>
        <v>0</v>
      </c>
      <c r="BG1630" s="562"/>
      <c r="BH1630" s="565">
        <f>AV1630+BB1630</f>
        <v>0</v>
      </c>
      <c r="BI1630" s="566"/>
      <c r="BJ1630" s="557">
        <f>IF(BF1630=0,0,(BH1630/BF1630)*100)</f>
        <v>0</v>
      </c>
      <c r="BK1630" s="558"/>
      <c r="BL1630" s="602">
        <f>(AD1630*2)+(AJ1630*2)+(AP1630*3)+BB1630</f>
        <v>0</v>
      </c>
      <c r="BM1630" s="603"/>
      <c r="BN1630" s="604"/>
      <c r="BO1630" s="587">
        <f t="shared" ref="BO1630" si="1551">IF(BQ1630=0,0,50*BP1630/BQ1630)</f>
        <v>0</v>
      </c>
      <c r="BP1630" s="555">
        <f t="shared" ref="BP1630" si="1552">(BL1630*BS$1604)+(N1630*BS$1605)+(X1630*BS$1606)+(R1630*BS$1607)+(V1630*BS$1608)+(Z1630*BS$1609)</f>
        <v>0</v>
      </c>
      <c r="BQ1630" s="555">
        <f t="shared" ref="BQ1630" si="1553">((AZ1630-BB1630)*BS$1611)+((AT1630-AV1630)*BS$1610)+(H1630*BS$1612)+(P1630*BS$1613)</f>
        <v>0</v>
      </c>
      <c r="BR1630" s="65"/>
      <c r="BS1630" s="65"/>
      <c r="BT1630" s="268"/>
    </row>
    <row r="1631" spans="1:72" ht="21.75" customHeight="1" x14ac:dyDescent="0.25">
      <c r="A1631" s="268"/>
      <c r="B1631" s="679"/>
      <c r="C1631" s="690" t="str">
        <f>IF(ROSTER!D$34="","",ROSTER!D$34)</f>
        <v/>
      </c>
      <c r="D1631" s="691"/>
      <c r="E1631" s="668"/>
      <c r="F1631" s="681"/>
      <c r="G1631" s="664"/>
      <c r="H1631" s="585"/>
      <c r="I1631" s="586"/>
      <c r="J1631" s="571"/>
      <c r="K1631" s="572"/>
      <c r="L1631" s="575"/>
      <c r="M1631" s="576"/>
      <c r="N1631" s="581" t="s">
        <v>16</v>
      </c>
      <c r="O1631" s="582"/>
      <c r="P1631" s="571"/>
      <c r="Q1631" s="572"/>
      <c r="R1631" s="575"/>
      <c r="S1631" s="576"/>
      <c r="T1631" s="581" t="s">
        <v>16</v>
      </c>
      <c r="U1631" s="582"/>
      <c r="V1631" s="585"/>
      <c r="W1631" s="586"/>
      <c r="X1631" s="571"/>
      <c r="Y1631" s="586"/>
      <c r="Z1631" s="571"/>
      <c r="AA1631" s="586"/>
      <c r="AB1631" s="571"/>
      <c r="AC1631" s="572"/>
      <c r="AD1631" s="575"/>
      <c r="AE1631" s="576"/>
      <c r="AF1631" s="577"/>
      <c r="AG1631" s="578"/>
      <c r="AH1631" s="571"/>
      <c r="AI1631" s="572"/>
      <c r="AJ1631" s="575"/>
      <c r="AK1631" s="576"/>
      <c r="AL1631" s="577"/>
      <c r="AM1631" s="578"/>
      <c r="AN1631" s="571"/>
      <c r="AO1631" s="572"/>
      <c r="AP1631" s="575"/>
      <c r="AQ1631" s="576"/>
      <c r="AR1631" s="577"/>
      <c r="AS1631" s="578"/>
      <c r="AT1631" s="627"/>
      <c r="AU1631" s="628"/>
      <c r="AV1631" s="629"/>
      <c r="AW1631" s="630"/>
      <c r="AX1631" s="577"/>
      <c r="AY1631" s="578"/>
      <c r="AZ1631" s="571"/>
      <c r="BA1631" s="572"/>
      <c r="BB1631" s="575"/>
      <c r="BC1631" s="576"/>
      <c r="BD1631" s="577"/>
      <c r="BE1631" s="578"/>
      <c r="BF1631" s="627"/>
      <c r="BG1631" s="628"/>
      <c r="BH1631" s="629"/>
      <c r="BI1631" s="630"/>
      <c r="BJ1631" s="577"/>
      <c r="BK1631" s="578"/>
      <c r="BL1631" s="605"/>
      <c r="BM1631" s="606"/>
      <c r="BN1631" s="607"/>
      <c r="BO1631" s="588"/>
      <c r="BP1631" s="556"/>
      <c r="BQ1631" s="556"/>
      <c r="BR1631" s="65"/>
      <c r="BS1631" s="65"/>
      <c r="BT1631" s="268"/>
    </row>
    <row r="1632" spans="1:72" ht="21.75" customHeight="1" x14ac:dyDescent="0.25">
      <c r="A1632" s="268"/>
      <c r="B1632" s="678" t="str">
        <f>IF(ROSTER!B$36="","",ROSTER!B$36)</f>
        <v/>
      </c>
      <c r="C1632" s="669" t="str">
        <f>IF(ROSTER!C$36="","",ROSTER!C$36)</f>
        <v/>
      </c>
      <c r="D1632" s="670"/>
      <c r="E1632" s="667"/>
      <c r="F1632" s="680">
        <f>IF(E1632="y",1,IF(E1632="S",1,0))</f>
        <v>0</v>
      </c>
      <c r="G1632" s="663">
        <f>IF(E1632="S",1,0)</f>
        <v>0</v>
      </c>
      <c r="H1632" s="583"/>
      <c r="I1632" s="584"/>
      <c r="J1632" s="569"/>
      <c r="K1632" s="570"/>
      <c r="L1632" s="573"/>
      <c r="M1632" s="574"/>
      <c r="N1632" s="579">
        <f>L1632+J1632</f>
        <v>0</v>
      </c>
      <c r="O1632" s="580"/>
      <c r="P1632" s="569"/>
      <c r="Q1632" s="570"/>
      <c r="R1632" s="573"/>
      <c r="S1632" s="574"/>
      <c r="T1632" s="579">
        <f>R1632-P1632</f>
        <v>0</v>
      </c>
      <c r="U1632" s="580"/>
      <c r="V1632" s="583"/>
      <c r="W1632" s="584"/>
      <c r="X1632" s="569"/>
      <c r="Y1632" s="584"/>
      <c r="Z1632" s="569"/>
      <c r="AA1632" s="584"/>
      <c r="AB1632" s="569"/>
      <c r="AC1632" s="570"/>
      <c r="AD1632" s="573"/>
      <c r="AE1632" s="574"/>
      <c r="AF1632" s="557">
        <f>IF(AB1632=0,0,(AD1632/AB1632)*100)</f>
        <v>0</v>
      </c>
      <c r="AG1632" s="558"/>
      <c r="AH1632" s="569"/>
      <c r="AI1632" s="570"/>
      <c r="AJ1632" s="573"/>
      <c r="AK1632" s="574"/>
      <c r="AL1632" s="557">
        <f>IF(AH1632=0,0,(AJ1632/AH1632)*100)</f>
        <v>0</v>
      </c>
      <c r="AM1632" s="558"/>
      <c r="AN1632" s="569"/>
      <c r="AO1632" s="570"/>
      <c r="AP1632" s="573"/>
      <c r="AQ1632" s="574"/>
      <c r="AR1632" s="557">
        <f>IF(AN1632=0,0,(AP1632/AN1632)*100)</f>
        <v>0</v>
      </c>
      <c r="AS1632" s="558"/>
      <c r="AT1632" s="561">
        <f>AB1632+AH1632+AN1632</f>
        <v>0</v>
      </c>
      <c r="AU1632" s="562"/>
      <c r="AV1632" s="565">
        <f>AD1632+AJ1632+AP1632</f>
        <v>0</v>
      </c>
      <c r="AW1632" s="566"/>
      <c r="AX1632" s="557">
        <f>IF(AT1632=0,0,(AV1632/AT1632)*100)</f>
        <v>0</v>
      </c>
      <c r="AY1632" s="558"/>
      <c r="AZ1632" s="569"/>
      <c r="BA1632" s="570"/>
      <c r="BB1632" s="573"/>
      <c r="BC1632" s="574"/>
      <c r="BD1632" s="557">
        <f>IF(AZ1632=0,0,(BB1632/AZ1632)*100)</f>
        <v>0</v>
      </c>
      <c r="BE1632" s="558"/>
      <c r="BF1632" s="561">
        <f>AT1632+AZ1632</f>
        <v>0</v>
      </c>
      <c r="BG1632" s="562"/>
      <c r="BH1632" s="565">
        <f>AV1632+BB1632</f>
        <v>0</v>
      </c>
      <c r="BI1632" s="566"/>
      <c r="BJ1632" s="557">
        <f>IF(BF1632=0,0,(BH1632/BF1632)*100)</f>
        <v>0</v>
      </c>
      <c r="BK1632" s="558"/>
      <c r="BL1632" s="602">
        <f>(AD1632*2)+(AJ1632*2)+(AP1632*3)+BB1632</f>
        <v>0</v>
      </c>
      <c r="BM1632" s="603"/>
      <c r="BN1632" s="604"/>
      <c r="BO1632" s="587">
        <f t="shared" ref="BO1632" si="1554">IF(BQ1632=0,0,50*BP1632/BQ1632)</f>
        <v>0</v>
      </c>
      <c r="BP1632" s="555">
        <f t="shared" ref="BP1632" si="1555">(BL1632*BS$1604)+(N1632*BS$1605)+(X1632*BS$1606)+(R1632*BS$1607)+(V1632*BS$1608)+(Z1632*BS$1609)</f>
        <v>0</v>
      </c>
      <c r="BQ1632" s="555">
        <f t="shared" ref="BQ1632" si="1556">((AZ1632-BB1632)*BS$1611)+((AT1632-AV1632)*BS$1610)+(H1632*BS$1612)+(P1632*BS$1613)</f>
        <v>0</v>
      </c>
      <c r="BR1632" s="65"/>
      <c r="BS1632" s="65"/>
      <c r="BT1632" s="268"/>
    </row>
    <row r="1633" spans="1:72" ht="21.75" customHeight="1" x14ac:dyDescent="0.25">
      <c r="A1633" s="268"/>
      <c r="B1633" s="679"/>
      <c r="C1633" s="690" t="str">
        <f>IF(ROSTER!D$36="","",ROSTER!D$36)</f>
        <v/>
      </c>
      <c r="D1633" s="691"/>
      <c r="E1633" s="668"/>
      <c r="F1633" s="681"/>
      <c r="G1633" s="664"/>
      <c r="H1633" s="585"/>
      <c r="I1633" s="586"/>
      <c r="J1633" s="571"/>
      <c r="K1633" s="572"/>
      <c r="L1633" s="575"/>
      <c r="M1633" s="576"/>
      <c r="N1633" s="581" t="s">
        <v>16</v>
      </c>
      <c r="O1633" s="582"/>
      <c r="P1633" s="571"/>
      <c r="Q1633" s="572"/>
      <c r="R1633" s="575"/>
      <c r="S1633" s="576"/>
      <c r="T1633" s="581" t="s">
        <v>16</v>
      </c>
      <c r="U1633" s="582"/>
      <c r="V1633" s="585"/>
      <c r="W1633" s="586"/>
      <c r="X1633" s="571"/>
      <c r="Y1633" s="586"/>
      <c r="Z1633" s="571"/>
      <c r="AA1633" s="586"/>
      <c r="AB1633" s="571"/>
      <c r="AC1633" s="572"/>
      <c r="AD1633" s="575"/>
      <c r="AE1633" s="576"/>
      <c r="AF1633" s="577"/>
      <c r="AG1633" s="578"/>
      <c r="AH1633" s="571"/>
      <c r="AI1633" s="572"/>
      <c r="AJ1633" s="575"/>
      <c r="AK1633" s="576"/>
      <c r="AL1633" s="577"/>
      <c r="AM1633" s="578"/>
      <c r="AN1633" s="571"/>
      <c r="AO1633" s="572"/>
      <c r="AP1633" s="575"/>
      <c r="AQ1633" s="576"/>
      <c r="AR1633" s="577"/>
      <c r="AS1633" s="578"/>
      <c r="AT1633" s="627"/>
      <c r="AU1633" s="628"/>
      <c r="AV1633" s="629"/>
      <c r="AW1633" s="630"/>
      <c r="AX1633" s="577"/>
      <c r="AY1633" s="578"/>
      <c r="AZ1633" s="571"/>
      <c r="BA1633" s="572"/>
      <c r="BB1633" s="575"/>
      <c r="BC1633" s="576"/>
      <c r="BD1633" s="577"/>
      <c r="BE1633" s="578"/>
      <c r="BF1633" s="627"/>
      <c r="BG1633" s="628"/>
      <c r="BH1633" s="629"/>
      <c r="BI1633" s="630"/>
      <c r="BJ1633" s="577"/>
      <c r="BK1633" s="578"/>
      <c r="BL1633" s="605"/>
      <c r="BM1633" s="606"/>
      <c r="BN1633" s="607"/>
      <c r="BO1633" s="588"/>
      <c r="BP1633" s="556"/>
      <c r="BQ1633" s="556"/>
      <c r="BR1633" s="65"/>
      <c r="BS1633" s="65"/>
      <c r="BT1633" s="268"/>
    </row>
    <row r="1634" spans="1:72" ht="21.75" customHeight="1" x14ac:dyDescent="0.25">
      <c r="A1634" s="268"/>
      <c r="B1634" s="678" t="str">
        <f>IF(ROSTER!B$38="","",ROSTER!B$38)</f>
        <v/>
      </c>
      <c r="C1634" s="669" t="str">
        <f>IF(ROSTER!C$38="","",ROSTER!C$38)</f>
        <v/>
      </c>
      <c r="D1634" s="670"/>
      <c r="E1634" s="667"/>
      <c r="F1634" s="680">
        <f>IF(E1634="y",1,IF(E1634="S",1,0))</f>
        <v>0</v>
      </c>
      <c r="G1634" s="663">
        <f>IF(E1634="S",1,0)</f>
        <v>0</v>
      </c>
      <c r="H1634" s="583"/>
      <c r="I1634" s="584"/>
      <c r="J1634" s="569"/>
      <c r="K1634" s="570"/>
      <c r="L1634" s="573"/>
      <c r="M1634" s="574"/>
      <c r="N1634" s="579">
        <f>L1634+J1634</f>
        <v>0</v>
      </c>
      <c r="O1634" s="580"/>
      <c r="P1634" s="569"/>
      <c r="Q1634" s="570"/>
      <c r="R1634" s="573"/>
      <c r="S1634" s="574"/>
      <c r="T1634" s="579">
        <f>R1634-P1634</f>
        <v>0</v>
      </c>
      <c r="U1634" s="580"/>
      <c r="V1634" s="583"/>
      <c r="W1634" s="584"/>
      <c r="X1634" s="569"/>
      <c r="Y1634" s="584"/>
      <c r="Z1634" s="569"/>
      <c r="AA1634" s="584"/>
      <c r="AB1634" s="569"/>
      <c r="AC1634" s="570"/>
      <c r="AD1634" s="573"/>
      <c r="AE1634" s="574"/>
      <c r="AF1634" s="557">
        <f>IF(AB1634=0,0,(AD1634/AB1634)*100)</f>
        <v>0</v>
      </c>
      <c r="AG1634" s="558"/>
      <c r="AH1634" s="569"/>
      <c r="AI1634" s="570"/>
      <c r="AJ1634" s="573"/>
      <c r="AK1634" s="574"/>
      <c r="AL1634" s="557">
        <f>IF(AH1634=0,0,(AJ1634/AH1634)*100)</f>
        <v>0</v>
      </c>
      <c r="AM1634" s="558"/>
      <c r="AN1634" s="569"/>
      <c r="AO1634" s="570"/>
      <c r="AP1634" s="573"/>
      <c r="AQ1634" s="574"/>
      <c r="AR1634" s="557">
        <f>IF(AN1634=0,0,(AP1634/AN1634)*100)</f>
        <v>0</v>
      </c>
      <c r="AS1634" s="558"/>
      <c r="AT1634" s="561">
        <f>AB1634+AH1634+AN1634</f>
        <v>0</v>
      </c>
      <c r="AU1634" s="562"/>
      <c r="AV1634" s="565">
        <f>AD1634+AJ1634+AP1634</f>
        <v>0</v>
      </c>
      <c r="AW1634" s="566"/>
      <c r="AX1634" s="557">
        <f>IF(AT1634=0,0,(AV1634/AT1634)*100)</f>
        <v>0</v>
      </c>
      <c r="AY1634" s="558"/>
      <c r="AZ1634" s="569"/>
      <c r="BA1634" s="570"/>
      <c r="BB1634" s="573"/>
      <c r="BC1634" s="574"/>
      <c r="BD1634" s="557">
        <f>IF(AZ1634=0,0,(BB1634/AZ1634)*100)</f>
        <v>0</v>
      </c>
      <c r="BE1634" s="558"/>
      <c r="BF1634" s="561">
        <f>AT1634+AZ1634</f>
        <v>0</v>
      </c>
      <c r="BG1634" s="562"/>
      <c r="BH1634" s="565">
        <f>AV1634+BB1634</f>
        <v>0</v>
      </c>
      <c r="BI1634" s="566"/>
      <c r="BJ1634" s="557">
        <f>IF(BF1634=0,0,(BH1634/BF1634)*100)</f>
        <v>0</v>
      </c>
      <c r="BK1634" s="558"/>
      <c r="BL1634" s="602">
        <f>(AD1634*2)+(AJ1634*2)+(AP1634*3)+BB1634</f>
        <v>0</v>
      </c>
      <c r="BM1634" s="603"/>
      <c r="BN1634" s="604"/>
      <c r="BO1634" s="587">
        <f t="shared" ref="BO1634" si="1557">IF(BQ1634=0,0,50*BP1634/BQ1634)</f>
        <v>0</v>
      </c>
      <c r="BP1634" s="555">
        <f t="shared" ref="BP1634" si="1558">(BL1634*BS$1604)+(N1634*BS$1605)+(X1634*BS$1606)+(R1634*BS$1607)+(V1634*BS$1608)+(Z1634*BS$1609)</f>
        <v>0</v>
      </c>
      <c r="BQ1634" s="555">
        <f t="shared" ref="BQ1634" si="1559">((AZ1634-BB1634)*BS$1611)+((AT1634-AV1634)*BS$1610)+(H1634*BS$1612)+(P1634*BS$1613)</f>
        <v>0</v>
      </c>
      <c r="BR1634" s="65"/>
      <c r="BS1634" s="65"/>
      <c r="BT1634" s="268"/>
    </row>
    <row r="1635" spans="1:72" ht="21.75" customHeight="1" x14ac:dyDescent="0.25">
      <c r="A1635" s="268"/>
      <c r="B1635" s="679"/>
      <c r="C1635" s="690" t="str">
        <f>IF(ROSTER!D$38="","",ROSTER!D$38)</f>
        <v/>
      </c>
      <c r="D1635" s="691"/>
      <c r="E1635" s="668"/>
      <c r="F1635" s="681"/>
      <c r="G1635" s="664"/>
      <c r="H1635" s="585"/>
      <c r="I1635" s="586"/>
      <c r="J1635" s="571"/>
      <c r="K1635" s="572"/>
      <c r="L1635" s="575"/>
      <c r="M1635" s="576"/>
      <c r="N1635" s="581" t="s">
        <v>16</v>
      </c>
      <c r="O1635" s="582"/>
      <c r="P1635" s="571"/>
      <c r="Q1635" s="572"/>
      <c r="R1635" s="575"/>
      <c r="S1635" s="576"/>
      <c r="T1635" s="581" t="s">
        <v>16</v>
      </c>
      <c r="U1635" s="582"/>
      <c r="V1635" s="585"/>
      <c r="W1635" s="586"/>
      <c r="X1635" s="571"/>
      <c r="Y1635" s="586"/>
      <c r="Z1635" s="571"/>
      <c r="AA1635" s="586"/>
      <c r="AB1635" s="571"/>
      <c r="AC1635" s="572"/>
      <c r="AD1635" s="575"/>
      <c r="AE1635" s="576"/>
      <c r="AF1635" s="577"/>
      <c r="AG1635" s="578"/>
      <c r="AH1635" s="571"/>
      <c r="AI1635" s="572"/>
      <c r="AJ1635" s="575"/>
      <c r="AK1635" s="576"/>
      <c r="AL1635" s="577"/>
      <c r="AM1635" s="578"/>
      <c r="AN1635" s="571"/>
      <c r="AO1635" s="572"/>
      <c r="AP1635" s="575"/>
      <c r="AQ1635" s="576"/>
      <c r="AR1635" s="577"/>
      <c r="AS1635" s="578"/>
      <c r="AT1635" s="627"/>
      <c r="AU1635" s="628"/>
      <c r="AV1635" s="629"/>
      <c r="AW1635" s="630"/>
      <c r="AX1635" s="577"/>
      <c r="AY1635" s="578"/>
      <c r="AZ1635" s="571"/>
      <c r="BA1635" s="572"/>
      <c r="BB1635" s="575"/>
      <c r="BC1635" s="576"/>
      <c r="BD1635" s="577"/>
      <c r="BE1635" s="578"/>
      <c r="BF1635" s="627"/>
      <c r="BG1635" s="628"/>
      <c r="BH1635" s="629"/>
      <c r="BI1635" s="630"/>
      <c r="BJ1635" s="577"/>
      <c r="BK1635" s="578"/>
      <c r="BL1635" s="605"/>
      <c r="BM1635" s="606"/>
      <c r="BN1635" s="607"/>
      <c r="BO1635" s="588"/>
      <c r="BP1635" s="556"/>
      <c r="BQ1635" s="556"/>
      <c r="BR1635" s="65"/>
      <c r="BS1635" s="65"/>
      <c r="BT1635" s="268"/>
    </row>
    <row r="1636" spans="1:72" ht="21.75" customHeight="1" x14ac:dyDescent="0.25">
      <c r="A1636" s="268"/>
      <c r="B1636" s="678" t="str">
        <f>IF(ROSTER!B$40="","",ROSTER!B$40)</f>
        <v/>
      </c>
      <c r="C1636" s="669" t="str">
        <f>IF(ROSTER!C$40="","",ROSTER!C$40)</f>
        <v/>
      </c>
      <c r="D1636" s="670"/>
      <c r="E1636" s="667"/>
      <c r="F1636" s="680">
        <f>IF(E1636="y",1,IF(E1636="S",1,0))</f>
        <v>0</v>
      </c>
      <c r="G1636" s="663">
        <f>IF(E1636="S",1,0)</f>
        <v>0</v>
      </c>
      <c r="H1636" s="583"/>
      <c r="I1636" s="584"/>
      <c r="J1636" s="569"/>
      <c r="K1636" s="570"/>
      <c r="L1636" s="573"/>
      <c r="M1636" s="574"/>
      <c r="N1636" s="579">
        <f>L1636+J1636</f>
        <v>0</v>
      </c>
      <c r="O1636" s="580"/>
      <c r="P1636" s="569"/>
      <c r="Q1636" s="570"/>
      <c r="R1636" s="573"/>
      <c r="S1636" s="574"/>
      <c r="T1636" s="579">
        <f>R1636-P1636</f>
        <v>0</v>
      </c>
      <c r="U1636" s="580"/>
      <c r="V1636" s="583"/>
      <c r="W1636" s="584"/>
      <c r="X1636" s="569"/>
      <c r="Y1636" s="584"/>
      <c r="Z1636" s="569"/>
      <c r="AA1636" s="584"/>
      <c r="AB1636" s="569"/>
      <c r="AC1636" s="570"/>
      <c r="AD1636" s="573"/>
      <c r="AE1636" s="574"/>
      <c r="AF1636" s="557">
        <f>IF(AB1636=0,0,(AD1636/AB1636)*100)</f>
        <v>0</v>
      </c>
      <c r="AG1636" s="558"/>
      <c r="AH1636" s="569"/>
      <c r="AI1636" s="570"/>
      <c r="AJ1636" s="573"/>
      <c r="AK1636" s="574"/>
      <c r="AL1636" s="557">
        <f>IF(AH1636=0,0,(AJ1636/AH1636)*100)</f>
        <v>0</v>
      </c>
      <c r="AM1636" s="558"/>
      <c r="AN1636" s="569"/>
      <c r="AO1636" s="570"/>
      <c r="AP1636" s="573"/>
      <c r="AQ1636" s="574"/>
      <c r="AR1636" s="557">
        <f>IF(AN1636=0,0,(AP1636/AN1636)*100)</f>
        <v>0</v>
      </c>
      <c r="AS1636" s="558"/>
      <c r="AT1636" s="561">
        <f>AB1636+AH1636+AN1636</f>
        <v>0</v>
      </c>
      <c r="AU1636" s="562"/>
      <c r="AV1636" s="565">
        <f>AD1636+AJ1636+AP1636</f>
        <v>0</v>
      </c>
      <c r="AW1636" s="566"/>
      <c r="AX1636" s="557">
        <f>IF(AT1636=0,0,(AV1636/AT1636)*100)</f>
        <v>0</v>
      </c>
      <c r="AY1636" s="558"/>
      <c r="AZ1636" s="569"/>
      <c r="BA1636" s="570"/>
      <c r="BB1636" s="573"/>
      <c r="BC1636" s="574"/>
      <c r="BD1636" s="557">
        <f>IF(AZ1636=0,0,(BB1636/AZ1636)*100)</f>
        <v>0</v>
      </c>
      <c r="BE1636" s="558"/>
      <c r="BF1636" s="561">
        <f>AT1636+AZ1636</f>
        <v>0</v>
      </c>
      <c r="BG1636" s="562"/>
      <c r="BH1636" s="565">
        <f>AV1636+BB1636</f>
        <v>0</v>
      </c>
      <c r="BI1636" s="566"/>
      <c r="BJ1636" s="557">
        <f>IF(BF1636=0,0,(BH1636/BF1636)*100)</f>
        <v>0</v>
      </c>
      <c r="BK1636" s="558"/>
      <c r="BL1636" s="602">
        <f>(AD1636*2)+(AJ1636*2)+(AP1636*3)+BB1636</f>
        <v>0</v>
      </c>
      <c r="BM1636" s="603"/>
      <c r="BN1636" s="604"/>
      <c r="BO1636" s="587">
        <f t="shared" ref="BO1636" si="1560">IF(BQ1636=0,0,50*BP1636/BQ1636)</f>
        <v>0</v>
      </c>
      <c r="BP1636" s="555">
        <f t="shared" ref="BP1636" si="1561">(BL1636*BS$1604)+(N1636*BS$1605)+(X1636*BS$1606)+(R1636*BS$1607)+(V1636*BS$1608)+(Z1636*BS$1609)</f>
        <v>0</v>
      </c>
      <c r="BQ1636" s="555">
        <f t="shared" ref="BQ1636" si="1562">((AZ1636-BB1636)*BS$1611)+((AT1636-AV1636)*BS$1610)+(H1636*BS$1612)+(P1636*BS$1613)</f>
        <v>0</v>
      </c>
      <c r="BR1636" s="65"/>
      <c r="BS1636" s="65"/>
      <c r="BT1636" s="268"/>
    </row>
    <row r="1637" spans="1:72" ht="21.75" customHeight="1" x14ac:dyDescent="0.25">
      <c r="A1637" s="268"/>
      <c r="B1637" s="679"/>
      <c r="C1637" s="690" t="str">
        <f>IF(ROSTER!D$40="","",ROSTER!D$40)</f>
        <v/>
      </c>
      <c r="D1637" s="691"/>
      <c r="E1637" s="668"/>
      <c r="F1637" s="681"/>
      <c r="G1637" s="664"/>
      <c r="H1637" s="585"/>
      <c r="I1637" s="586"/>
      <c r="J1637" s="571"/>
      <c r="K1637" s="572"/>
      <c r="L1637" s="575"/>
      <c r="M1637" s="576"/>
      <c r="N1637" s="581" t="s">
        <v>16</v>
      </c>
      <c r="O1637" s="582"/>
      <c r="P1637" s="571"/>
      <c r="Q1637" s="572"/>
      <c r="R1637" s="575"/>
      <c r="S1637" s="576"/>
      <c r="T1637" s="581" t="s">
        <v>16</v>
      </c>
      <c r="U1637" s="582"/>
      <c r="V1637" s="585"/>
      <c r="W1637" s="586"/>
      <c r="X1637" s="571"/>
      <c r="Y1637" s="586"/>
      <c r="Z1637" s="571"/>
      <c r="AA1637" s="586"/>
      <c r="AB1637" s="571"/>
      <c r="AC1637" s="572"/>
      <c r="AD1637" s="575"/>
      <c r="AE1637" s="576"/>
      <c r="AF1637" s="577"/>
      <c r="AG1637" s="578"/>
      <c r="AH1637" s="571"/>
      <c r="AI1637" s="572"/>
      <c r="AJ1637" s="575"/>
      <c r="AK1637" s="576"/>
      <c r="AL1637" s="577"/>
      <c r="AM1637" s="578"/>
      <c r="AN1637" s="571"/>
      <c r="AO1637" s="572"/>
      <c r="AP1637" s="575"/>
      <c r="AQ1637" s="576"/>
      <c r="AR1637" s="577"/>
      <c r="AS1637" s="578"/>
      <c r="AT1637" s="627"/>
      <c r="AU1637" s="628"/>
      <c r="AV1637" s="629"/>
      <c r="AW1637" s="630"/>
      <c r="AX1637" s="577"/>
      <c r="AY1637" s="578"/>
      <c r="AZ1637" s="571"/>
      <c r="BA1637" s="572"/>
      <c r="BB1637" s="575"/>
      <c r="BC1637" s="576"/>
      <c r="BD1637" s="577"/>
      <c r="BE1637" s="578"/>
      <c r="BF1637" s="627"/>
      <c r="BG1637" s="628"/>
      <c r="BH1637" s="629"/>
      <c r="BI1637" s="630"/>
      <c r="BJ1637" s="577"/>
      <c r="BK1637" s="578"/>
      <c r="BL1637" s="605"/>
      <c r="BM1637" s="606"/>
      <c r="BN1637" s="607"/>
      <c r="BO1637" s="588"/>
      <c r="BP1637" s="556"/>
      <c r="BQ1637" s="556"/>
      <c r="BR1637" s="65"/>
      <c r="BS1637" s="65"/>
      <c r="BT1637" s="268"/>
    </row>
    <row r="1638" spans="1:72" ht="21.75" customHeight="1" x14ac:dyDescent="0.25">
      <c r="A1638" s="268"/>
      <c r="B1638" s="678" t="str">
        <f>IF(ROSTER!B$42="","",ROSTER!B$42)</f>
        <v/>
      </c>
      <c r="C1638" s="669" t="str">
        <f>IF(ROSTER!C$42="","",ROSTER!C$42)</f>
        <v/>
      </c>
      <c r="D1638" s="670"/>
      <c r="E1638" s="667"/>
      <c r="F1638" s="680">
        <f>IF(E1638="y",1,IF(E1638="S",1,0))</f>
        <v>0</v>
      </c>
      <c r="G1638" s="663">
        <f>IF(E1638="S",1,0)</f>
        <v>0</v>
      </c>
      <c r="H1638" s="583"/>
      <c r="I1638" s="584"/>
      <c r="J1638" s="569"/>
      <c r="K1638" s="570"/>
      <c r="L1638" s="573"/>
      <c r="M1638" s="574"/>
      <c r="N1638" s="579">
        <f>L1638+J1638</f>
        <v>0</v>
      </c>
      <c r="O1638" s="580"/>
      <c r="P1638" s="569"/>
      <c r="Q1638" s="570"/>
      <c r="R1638" s="573"/>
      <c r="S1638" s="574"/>
      <c r="T1638" s="579">
        <f>R1638-P1638</f>
        <v>0</v>
      </c>
      <c r="U1638" s="580"/>
      <c r="V1638" s="583"/>
      <c r="W1638" s="584"/>
      <c r="X1638" s="569"/>
      <c r="Y1638" s="584"/>
      <c r="Z1638" s="569"/>
      <c r="AA1638" s="584"/>
      <c r="AB1638" s="569"/>
      <c r="AC1638" s="570"/>
      <c r="AD1638" s="573"/>
      <c r="AE1638" s="574"/>
      <c r="AF1638" s="557">
        <f>IF(AB1638=0,0,(AD1638/AB1638)*100)</f>
        <v>0</v>
      </c>
      <c r="AG1638" s="558"/>
      <c r="AH1638" s="569"/>
      <c r="AI1638" s="570"/>
      <c r="AJ1638" s="573"/>
      <c r="AK1638" s="574"/>
      <c r="AL1638" s="557">
        <f>IF(AH1638=0,0,(AJ1638/AH1638)*100)</f>
        <v>0</v>
      </c>
      <c r="AM1638" s="558"/>
      <c r="AN1638" s="569"/>
      <c r="AO1638" s="570"/>
      <c r="AP1638" s="573"/>
      <c r="AQ1638" s="574"/>
      <c r="AR1638" s="557">
        <f>IF(AN1638=0,0,(AP1638/AN1638)*100)</f>
        <v>0</v>
      </c>
      <c r="AS1638" s="558"/>
      <c r="AT1638" s="561">
        <f>AB1638+AH1638+AN1638</f>
        <v>0</v>
      </c>
      <c r="AU1638" s="562"/>
      <c r="AV1638" s="565">
        <f>AD1638+AJ1638+AP1638</f>
        <v>0</v>
      </c>
      <c r="AW1638" s="566"/>
      <c r="AX1638" s="557">
        <f>IF(AT1638=0,0,(AV1638/AT1638)*100)</f>
        <v>0</v>
      </c>
      <c r="AY1638" s="558"/>
      <c r="AZ1638" s="569"/>
      <c r="BA1638" s="570"/>
      <c r="BB1638" s="573"/>
      <c r="BC1638" s="574"/>
      <c r="BD1638" s="557">
        <f>IF(AZ1638=0,0,(BB1638/AZ1638)*100)</f>
        <v>0</v>
      </c>
      <c r="BE1638" s="558"/>
      <c r="BF1638" s="561">
        <f>AT1638+AZ1638</f>
        <v>0</v>
      </c>
      <c r="BG1638" s="562"/>
      <c r="BH1638" s="565">
        <f>AV1638+BB1638</f>
        <v>0</v>
      </c>
      <c r="BI1638" s="566"/>
      <c r="BJ1638" s="557">
        <f>IF(BF1638=0,0,(BH1638/BF1638)*100)</f>
        <v>0</v>
      </c>
      <c r="BK1638" s="558"/>
      <c r="BL1638" s="602">
        <f>(AD1638*2)+(AJ1638*2)+(AP1638*3)+BB1638</f>
        <v>0</v>
      </c>
      <c r="BM1638" s="603"/>
      <c r="BN1638" s="604"/>
      <c r="BO1638" s="587">
        <f t="shared" ref="BO1638" si="1563">IF(BQ1638=0,0,50*BP1638/BQ1638)</f>
        <v>0</v>
      </c>
      <c r="BP1638" s="555">
        <f t="shared" ref="BP1638" si="1564">(BL1638*BS$1604)+(N1638*BS$1605)+(X1638*BS$1606)+(R1638*BS$1607)+(V1638*BS$1608)+(Z1638*BS$1609)</f>
        <v>0</v>
      </c>
      <c r="BQ1638" s="555">
        <f t="shared" ref="BQ1638" si="1565">((AZ1638-BB1638)*BS$1611)+((AT1638-AV1638)*BS$1610)+(H1638*BS$1612)+(P1638*BS$1613)</f>
        <v>0</v>
      </c>
      <c r="BR1638" s="65"/>
      <c r="BS1638" s="65"/>
      <c r="BT1638" s="268"/>
    </row>
    <row r="1639" spans="1:72" ht="21.75" customHeight="1" x14ac:dyDescent="0.25">
      <c r="A1639" s="268"/>
      <c r="B1639" s="679"/>
      <c r="C1639" s="690" t="str">
        <f>IF(ROSTER!D$42="","",ROSTER!D$42)</f>
        <v/>
      </c>
      <c r="D1639" s="691"/>
      <c r="E1639" s="668"/>
      <c r="F1639" s="681"/>
      <c r="G1639" s="664"/>
      <c r="H1639" s="585"/>
      <c r="I1639" s="586"/>
      <c r="J1639" s="571"/>
      <c r="K1639" s="572"/>
      <c r="L1639" s="575"/>
      <c r="M1639" s="576"/>
      <c r="N1639" s="581" t="s">
        <v>16</v>
      </c>
      <c r="O1639" s="582"/>
      <c r="P1639" s="571"/>
      <c r="Q1639" s="572"/>
      <c r="R1639" s="575"/>
      <c r="S1639" s="576"/>
      <c r="T1639" s="581" t="s">
        <v>16</v>
      </c>
      <c r="U1639" s="582"/>
      <c r="V1639" s="585"/>
      <c r="W1639" s="586"/>
      <c r="X1639" s="571"/>
      <c r="Y1639" s="586"/>
      <c r="Z1639" s="571"/>
      <c r="AA1639" s="586"/>
      <c r="AB1639" s="571"/>
      <c r="AC1639" s="572"/>
      <c r="AD1639" s="575"/>
      <c r="AE1639" s="576"/>
      <c r="AF1639" s="577"/>
      <c r="AG1639" s="578"/>
      <c r="AH1639" s="571"/>
      <c r="AI1639" s="572"/>
      <c r="AJ1639" s="575"/>
      <c r="AK1639" s="576"/>
      <c r="AL1639" s="577"/>
      <c r="AM1639" s="578"/>
      <c r="AN1639" s="571"/>
      <c r="AO1639" s="572"/>
      <c r="AP1639" s="575"/>
      <c r="AQ1639" s="576"/>
      <c r="AR1639" s="577"/>
      <c r="AS1639" s="578"/>
      <c r="AT1639" s="627"/>
      <c r="AU1639" s="628"/>
      <c r="AV1639" s="629"/>
      <c r="AW1639" s="630"/>
      <c r="AX1639" s="577"/>
      <c r="AY1639" s="578"/>
      <c r="AZ1639" s="571"/>
      <c r="BA1639" s="572"/>
      <c r="BB1639" s="575"/>
      <c r="BC1639" s="576"/>
      <c r="BD1639" s="577"/>
      <c r="BE1639" s="578"/>
      <c r="BF1639" s="627"/>
      <c r="BG1639" s="628"/>
      <c r="BH1639" s="629"/>
      <c r="BI1639" s="630"/>
      <c r="BJ1639" s="577"/>
      <c r="BK1639" s="578"/>
      <c r="BL1639" s="605"/>
      <c r="BM1639" s="606"/>
      <c r="BN1639" s="607"/>
      <c r="BO1639" s="588"/>
      <c r="BP1639" s="556"/>
      <c r="BQ1639" s="556"/>
      <c r="BR1639" s="65"/>
      <c r="BS1639" s="65"/>
      <c r="BT1639" s="268"/>
    </row>
    <row r="1640" spans="1:72" ht="21.75" customHeight="1" x14ac:dyDescent="0.25">
      <c r="A1640" s="268"/>
      <c r="B1640" s="678" t="str">
        <f>IF(ROSTER!B$44="","",ROSTER!B$44)</f>
        <v/>
      </c>
      <c r="C1640" s="669" t="str">
        <f>IF(ROSTER!C$44="","",ROSTER!C$44)</f>
        <v/>
      </c>
      <c r="D1640" s="670"/>
      <c r="E1640" s="667"/>
      <c r="F1640" s="680">
        <f>IF(E1640="y",1,IF(E1640="S",1,0))</f>
        <v>0</v>
      </c>
      <c r="G1640" s="663">
        <f>IF(E1640="S",1,0)</f>
        <v>0</v>
      </c>
      <c r="H1640" s="583"/>
      <c r="I1640" s="584"/>
      <c r="J1640" s="569"/>
      <c r="K1640" s="570"/>
      <c r="L1640" s="573"/>
      <c r="M1640" s="574"/>
      <c r="N1640" s="579">
        <f>L1640+J1640</f>
        <v>0</v>
      </c>
      <c r="O1640" s="580"/>
      <c r="P1640" s="569"/>
      <c r="Q1640" s="570"/>
      <c r="R1640" s="573"/>
      <c r="S1640" s="574"/>
      <c r="T1640" s="579">
        <f>R1640-P1640</f>
        <v>0</v>
      </c>
      <c r="U1640" s="580"/>
      <c r="V1640" s="583"/>
      <c r="W1640" s="584"/>
      <c r="X1640" s="569"/>
      <c r="Y1640" s="584"/>
      <c r="Z1640" s="569"/>
      <c r="AA1640" s="584"/>
      <c r="AB1640" s="569"/>
      <c r="AC1640" s="570"/>
      <c r="AD1640" s="573"/>
      <c r="AE1640" s="574"/>
      <c r="AF1640" s="557">
        <f>IF(AB1640=0,0,(AD1640/AB1640)*100)</f>
        <v>0</v>
      </c>
      <c r="AG1640" s="558"/>
      <c r="AH1640" s="569"/>
      <c r="AI1640" s="570"/>
      <c r="AJ1640" s="573"/>
      <c r="AK1640" s="574"/>
      <c r="AL1640" s="557">
        <f>IF(AH1640=0,0,(AJ1640/AH1640)*100)</f>
        <v>0</v>
      </c>
      <c r="AM1640" s="558"/>
      <c r="AN1640" s="569"/>
      <c r="AO1640" s="570"/>
      <c r="AP1640" s="573"/>
      <c r="AQ1640" s="574"/>
      <c r="AR1640" s="557">
        <f>IF(AN1640=0,0,(AP1640/AN1640)*100)</f>
        <v>0</v>
      </c>
      <c r="AS1640" s="558"/>
      <c r="AT1640" s="561">
        <f>AB1640+AH1640+AN1640</f>
        <v>0</v>
      </c>
      <c r="AU1640" s="562"/>
      <c r="AV1640" s="565">
        <f>AD1640+AJ1640+AP1640</f>
        <v>0</v>
      </c>
      <c r="AW1640" s="566"/>
      <c r="AX1640" s="557">
        <f>IF(AT1640=0,0,(AV1640/AT1640)*100)</f>
        <v>0</v>
      </c>
      <c r="AY1640" s="558"/>
      <c r="AZ1640" s="569"/>
      <c r="BA1640" s="570"/>
      <c r="BB1640" s="573"/>
      <c r="BC1640" s="574"/>
      <c r="BD1640" s="557">
        <f>IF(AZ1640=0,0,(BB1640/AZ1640)*100)</f>
        <v>0</v>
      </c>
      <c r="BE1640" s="558"/>
      <c r="BF1640" s="561">
        <f>AT1640+AZ1640</f>
        <v>0</v>
      </c>
      <c r="BG1640" s="562"/>
      <c r="BH1640" s="565">
        <f>AV1640+BB1640</f>
        <v>0</v>
      </c>
      <c r="BI1640" s="566"/>
      <c r="BJ1640" s="557">
        <f>IF(BF1640=0,0,(BH1640/BF1640)*100)</f>
        <v>0</v>
      </c>
      <c r="BK1640" s="558"/>
      <c r="BL1640" s="602">
        <f>(AD1640*2)+(AJ1640*2)+(AP1640*3)+BB1640</f>
        <v>0</v>
      </c>
      <c r="BM1640" s="603"/>
      <c r="BN1640" s="604"/>
      <c r="BO1640" s="587">
        <f t="shared" ref="BO1640" si="1566">IF(BQ1640=0,0,50*BP1640/BQ1640)</f>
        <v>0</v>
      </c>
      <c r="BP1640" s="555">
        <f t="shared" ref="BP1640" si="1567">(BL1640*BS$1604)+(N1640*BS$1605)+(X1640*BS$1606)+(R1640*BS$1607)+(V1640*BS$1608)+(Z1640*BS$1609)</f>
        <v>0</v>
      </c>
      <c r="BQ1640" s="555">
        <f t="shared" ref="BQ1640" si="1568">((AZ1640-BB1640)*BS$1611)+((AT1640-AV1640)*BS$1610)+(H1640*BS$1612)+(P1640*BS$1613)</f>
        <v>0</v>
      </c>
      <c r="BR1640" s="65"/>
      <c r="BS1640" s="65"/>
      <c r="BT1640" s="268"/>
    </row>
    <row r="1641" spans="1:72" ht="21.75" customHeight="1" x14ac:dyDescent="0.25">
      <c r="A1641" s="268"/>
      <c r="B1641" s="679"/>
      <c r="C1641" s="690" t="str">
        <f>IF(ROSTER!D$44="","",ROSTER!D$44)</f>
        <v/>
      </c>
      <c r="D1641" s="691"/>
      <c r="E1641" s="668"/>
      <c r="F1641" s="681"/>
      <c r="G1641" s="664"/>
      <c r="H1641" s="585"/>
      <c r="I1641" s="586"/>
      <c r="J1641" s="571"/>
      <c r="K1641" s="572"/>
      <c r="L1641" s="575"/>
      <c r="M1641" s="576"/>
      <c r="N1641" s="581" t="s">
        <v>16</v>
      </c>
      <c r="O1641" s="582"/>
      <c r="P1641" s="571"/>
      <c r="Q1641" s="572"/>
      <c r="R1641" s="575"/>
      <c r="S1641" s="576"/>
      <c r="T1641" s="581" t="s">
        <v>16</v>
      </c>
      <c r="U1641" s="582"/>
      <c r="V1641" s="585"/>
      <c r="W1641" s="586"/>
      <c r="X1641" s="571"/>
      <c r="Y1641" s="586"/>
      <c r="Z1641" s="571"/>
      <c r="AA1641" s="586"/>
      <c r="AB1641" s="571"/>
      <c r="AC1641" s="572"/>
      <c r="AD1641" s="575"/>
      <c r="AE1641" s="576"/>
      <c r="AF1641" s="577"/>
      <c r="AG1641" s="578"/>
      <c r="AH1641" s="571"/>
      <c r="AI1641" s="572"/>
      <c r="AJ1641" s="575"/>
      <c r="AK1641" s="576"/>
      <c r="AL1641" s="577"/>
      <c r="AM1641" s="578"/>
      <c r="AN1641" s="571"/>
      <c r="AO1641" s="572"/>
      <c r="AP1641" s="575"/>
      <c r="AQ1641" s="576"/>
      <c r="AR1641" s="577"/>
      <c r="AS1641" s="578"/>
      <c r="AT1641" s="627"/>
      <c r="AU1641" s="628"/>
      <c r="AV1641" s="629"/>
      <c r="AW1641" s="630"/>
      <c r="AX1641" s="577"/>
      <c r="AY1641" s="578"/>
      <c r="AZ1641" s="571"/>
      <c r="BA1641" s="572"/>
      <c r="BB1641" s="575"/>
      <c r="BC1641" s="576"/>
      <c r="BD1641" s="577"/>
      <c r="BE1641" s="578"/>
      <c r="BF1641" s="627"/>
      <c r="BG1641" s="628"/>
      <c r="BH1641" s="629"/>
      <c r="BI1641" s="630"/>
      <c r="BJ1641" s="577"/>
      <c r="BK1641" s="578"/>
      <c r="BL1641" s="605"/>
      <c r="BM1641" s="606"/>
      <c r="BN1641" s="607"/>
      <c r="BO1641" s="588"/>
      <c r="BP1641" s="556"/>
      <c r="BQ1641" s="556"/>
      <c r="BR1641" s="65"/>
      <c r="BS1641" s="65"/>
      <c r="BT1641" s="268"/>
    </row>
    <row r="1642" spans="1:72" ht="21.75" customHeight="1" x14ac:dyDescent="0.25">
      <c r="A1642" s="268"/>
      <c r="B1642" s="678" t="str">
        <f>IF(ROSTER!B$46="","",ROSTER!B$46)</f>
        <v/>
      </c>
      <c r="C1642" s="669" t="str">
        <f>IF(ROSTER!C$46="","",ROSTER!C$46)</f>
        <v/>
      </c>
      <c r="D1642" s="670"/>
      <c r="E1642" s="667"/>
      <c r="F1642" s="680">
        <f>IF(E1642="y",1,IF(E1642="S",1,0))</f>
        <v>0</v>
      </c>
      <c r="G1642" s="663">
        <f>IF(E1642="S",1,0)</f>
        <v>0</v>
      </c>
      <c r="H1642" s="583"/>
      <c r="I1642" s="584"/>
      <c r="J1642" s="569"/>
      <c r="K1642" s="570"/>
      <c r="L1642" s="573"/>
      <c r="M1642" s="574"/>
      <c r="N1642" s="579">
        <f>L1642+J1642</f>
        <v>0</v>
      </c>
      <c r="O1642" s="580"/>
      <c r="P1642" s="569"/>
      <c r="Q1642" s="570"/>
      <c r="R1642" s="573"/>
      <c r="S1642" s="574"/>
      <c r="T1642" s="579">
        <f>R1642-P1642</f>
        <v>0</v>
      </c>
      <c r="U1642" s="580"/>
      <c r="V1642" s="583"/>
      <c r="W1642" s="584"/>
      <c r="X1642" s="569"/>
      <c r="Y1642" s="584"/>
      <c r="Z1642" s="569"/>
      <c r="AA1642" s="584"/>
      <c r="AB1642" s="569"/>
      <c r="AC1642" s="570"/>
      <c r="AD1642" s="573"/>
      <c r="AE1642" s="574"/>
      <c r="AF1642" s="557">
        <f>IF(AB1642=0,0,(AD1642/AB1642)*100)</f>
        <v>0</v>
      </c>
      <c r="AG1642" s="558"/>
      <c r="AH1642" s="569"/>
      <c r="AI1642" s="570"/>
      <c r="AJ1642" s="573"/>
      <c r="AK1642" s="574"/>
      <c r="AL1642" s="557">
        <f>IF(AH1642=0,0,(AJ1642/AH1642)*100)</f>
        <v>0</v>
      </c>
      <c r="AM1642" s="558"/>
      <c r="AN1642" s="569"/>
      <c r="AO1642" s="570"/>
      <c r="AP1642" s="573"/>
      <c r="AQ1642" s="574"/>
      <c r="AR1642" s="557">
        <f>IF(AN1642=0,0,(AP1642/AN1642)*100)</f>
        <v>0</v>
      </c>
      <c r="AS1642" s="558"/>
      <c r="AT1642" s="561">
        <f>AB1642+AH1642+AN1642</f>
        <v>0</v>
      </c>
      <c r="AU1642" s="562"/>
      <c r="AV1642" s="565">
        <f>AD1642+AJ1642+AP1642</f>
        <v>0</v>
      </c>
      <c r="AW1642" s="566"/>
      <c r="AX1642" s="557">
        <f>IF(AT1642=0,0,(AV1642/AT1642)*100)</f>
        <v>0</v>
      </c>
      <c r="AY1642" s="558"/>
      <c r="AZ1642" s="569"/>
      <c r="BA1642" s="570"/>
      <c r="BB1642" s="573"/>
      <c r="BC1642" s="574"/>
      <c r="BD1642" s="557">
        <f>IF(AZ1642=0,0,(BB1642/AZ1642)*100)</f>
        <v>0</v>
      </c>
      <c r="BE1642" s="558"/>
      <c r="BF1642" s="561">
        <f>AT1642+AZ1642</f>
        <v>0</v>
      </c>
      <c r="BG1642" s="562"/>
      <c r="BH1642" s="565">
        <f>AV1642+BB1642</f>
        <v>0</v>
      </c>
      <c r="BI1642" s="566"/>
      <c r="BJ1642" s="557">
        <f>IF(BF1642=0,0,(BH1642/BF1642)*100)</f>
        <v>0</v>
      </c>
      <c r="BK1642" s="558"/>
      <c r="BL1642" s="602">
        <f>(AD1642*2)+(AJ1642*2)+(AP1642*3)+BB1642</f>
        <v>0</v>
      </c>
      <c r="BM1642" s="603"/>
      <c r="BN1642" s="604"/>
      <c r="BO1642" s="587">
        <f t="shared" ref="BO1642" si="1569">IF(BQ1642=0,0,50*BP1642/BQ1642)</f>
        <v>0</v>
      </c>
      <c r="BP1642" s="634">
        <f t="shared" ref="BP1642" si="1570">(BL1642*BS$1604)+(N1642*BS$1605)+(X1642*BS$1606)+(R1642*BS$1607)+(V1642*BS$1608)+(Z1642*BS$1609)</f>
        <v>0</v>
      </c>
      <c r="BQ1642" s="555">
        <f t="shared" ref="BQ1642" si="1571">((AZ1642-BB1642)*BS$1611)+((AT1642-AV1642)*BS$1610)+(H1642*BS$1612)+(P1642*BS$1613)</f>
        <v>0</v>
      </c>
      <c r="BR1642" s="65"/>
      <c r="BS1642" s="65"/>
      <c r="BT1642" s="268"/>
    </row>
    <row r="1643" spans="1:72" ht="22.5" customHeight="1" thickBot="1" x14ac:dyDescent="0.3">
      <c r="A1643" s="268"/>
      <c r="B1643" s="679"/>
      <c r="C1643" s="690" t="str">
        <f>IF(ROSTER!D$46="","",ROSTER!D$46)</f>
        <v/>
      </c>
      <c r="D1643" s="691"/>
      <c r="E1643" s="668"/>
      <c r="F1643" s="681"/>
      <c r="G1643" s="664"/>
      <c r="H1643" s="585"/>
      <c r="I1643" s="586"/>
      <c r="J1643" s="571"/>
      <c r="K1643" s="572"/>
      <c r="L1643" s="575"/>
      <c r="M1643" s="576"/>
      <c r="N1643" s="649" t="s">
        <v>16</v>
      </c>
      <c r="O1643" s="650"/>
      <c r="P1643" s="571"/>
      <c r="Q1643" s="572"/>
      <c r="R1643" s="575"/>
      <c r="S1643" s="576"/>
      <c r="T1643" s="581" t="s">
        <v>16</v>
      </c>
      <c r="U1643" s="582"/>
      <c r="V1643" s="585"/>
      <c r="W1643" s="586"/>
      <c r="X1643" s="571"/>
      <c r="Y1643" s="586"/>
      <c r="Z1643" s="571"/>
      <c r="AA1643" s="586"/>
      <c r="AB1643" s="571"/>
      <c r="AC1643" s="572"/>
      <c r="AD1643" s="575"/>
      <c r="AE1643" s="576"/>
      <c r="AF1643" s="559"/>
      <c r="AG1643" s="560"/>
      <c r="AH1643" s="571"/>
      <c r="AI1643" s="572"/>
      <c r="AJ1643" s="575"/>
      <c r="AK1643" s="576"/>
      <c r="AL1643" s="559"/>
      <c r="AM1643" s="560"/>
      <c r="AN1643" s="571"/>
      <c r="AO1643" s="572"/>
      <c r="AP1643" s="575"/>
      <c r="AQ1643" s="576"/>
      <c r="AR1643" s="559"/>
      <c r="AS1643" s="560"/>
      <c r="AT1643" s="563"/>
      <c r="AU1643" s="564"/>
      <c r="AV1643" s="567"/>
      <c r="AW1643" s="568"/>
      <c r="AX1643" s="559"/>
      <c r="AY1643" s="560"/>
      <c r="AZ1643" s="571"/>
      <c r="BA1643" s="572"/>
      <c r="BB1643" s="575"/>
      <c r="BC1643" s="576"/>
      <c r="BD1643" s="559"/>
      <c r="BE1643" s="560"/>
      <c r="BF1643" s="563"/>
      <c r="BG1643" s="564"/>
      <c r="BH1643" s="567"/>
      <c r="BI1643" s="568"/>
      <c r="BJ1643" s="559"/>
      <c r="BK1643" s="560"/>
      <c r="BL1643" s="631"/>
      <c r="BM1643" s="632"/>
      <c r="BN1643" s="633"/>
      <c r="BO1643" s="588"/>
      <c r="BP1643" s="635"/>
      <c r="BQ1643" s="556"/>
      <c r="BR1643" s="65"/>
      <c r="BS1643" s="65"/>
      <c r="BT1643" s="268"/>
    </row>
    <row r="1644" spans="1:72" s="79" customFormat="1" ht="33.4" customHeight="1" x14ac:dyDescent="0.45">
      <c r="A1644" s="278"/>
      <c r="B1644" s="671"/>
      <c r="C1644" s="611"/>
      <c r="D1644" s="674" t="s">
        <v>10</v>
      </c>
      <c r="E1644" s="675"/>
      <c r="F1644" s="78"/>
      <c r="G1644" s="78"/>
      <c r="H1644" s="547">
        <f>SUM(H1604:I1643)</f>
        <v>0</v>
      </c>
      <c r="I1644" s="548"/>
      <c r="J1644" s="547">
        <f>SUM(J1604:K1643)</f>
        <v>0</v>
      </c>
      <c r="K1644" s="548"/>
      <c r="L1644" s="551">
        <f>SUM(L1604:M1643)</f>
        <v>0</v>
      </c>
      <c r="M1644" s="636"/>
      <c r="N1644" s="533">
        <f>L1644+J1644</f>
        <v>0</v>
      </c>
      <c r="O1644" s="534"/>
      <c r="P1644" s="551">
        <f>SUM(P1604:Q1643)</f>
        <v>0</v>
      </c>
      <c r="Q1644" s="548"/>
      <c r="R1644" s="551">
        <f>SUM(R1604:S1643)</f>
        <v>0</v>
      </c>
      <c r="S1644" s="636"/>
      <c r="T1644" s="533">
        <f>R1644-P1644</f>
        <v>0</v>
      </c>
      <c r="U1644" s="534"/>
      <c r="V1644" s="551">
        <f>SUM(V1604:W1643)</f>
        <v>0</v>
      </c>
      <c r="W1644" s="636"/>
      <c r="X1644" s="547">
        <f>SUM(X1604:Y1643)</f>
        <v>0</v>
      </c>
      <c r="Y1644" s="534"/>
      <c r="Z1644" s="547">
        <f>SUM(Z1604:AA1643)</f>
        <v>0</v>
      </c>
      <c r="AA1644" s="534"/>
      <c r="AB1644" s="636">
        <f>SUM(AB1604:AC1643)</f>
        <v>0</v>
      </c>
      <c r="AC1644" s="548"/>
      <c r="AD1644" s="551">
        <f>SUM(AD1604:AE1643)</f>
        <v>0</v>
      </c>
      <c r="AE1644" s="636"/>
      <c r="AF1644" s="533">
        <f>IF(AB1644=0,0,(AD1644/AB1644)*100)</f>
        <v>0</v>
      </c>
      <c r="AG1644" s="534"/>
      <c r="AH1644" s="551">
        <f>SUM(AH1604:AI1643)</f>
        <v>0</v>
      </c>
      <c r="AI1644" s="548"/>
      <c r="AJ1644" s="551">
        <f>SUM(AJ1604:AK1643)</f>
        <v>0</v>
      </c>
      <c r="AK1644" s="636"/>
      <c r="AL1644" s="533">
        <f>IF(AH1644=0,0,(AJ1644/AH1644)*100)</f>
        <v>0</v>
      </c>
      <c r="AM1644" s="534"/>
      <c r="AN1644" s="551">
        <f>SUM(AN1604:AO1643)</f>
        <v>0</v>
      </c>
      <c r="AO1644" s="548"/>
      <c r="AP1644" s="551">
        <f>SUM(AP1604:AQ1643)</f>
        <v>0</v>
      </c>
      <c r="AQ1644" s="636"/>
      <c r="AR1644" s="533">
        <f>IF(AN1644=0,0,(AP1644/AN1644)*100)</f>
        <v>0</v>
      </c>
      <c r="AS1644" s="534"/>
      <c r="AT1644" s="547">
        <f>AB1644+AH1644+AN1644</f>
        <v>0</v>
      </c>
      <c r="AU1644" s="548"/>
      <c r="AV1644" s="551">
        <f>AD1644+AJ1644+AP1644</f>
        <v>0</v>
      </c>
      <c r="AW1644" s="552"/>
      <c r="AX1644" s="533">
        <f>IF(AT1644=0,0,(AV1644/AT1644)*100)</f>
        <v>0</v>
      </c>
      <c r="AY1644" s="534"/>
      <c r="AZ1644" s="551">
        <f>SUM(AZ1604:BA1643)</f>
        <v>0</v>
      </c>
      <c r="BA1644" s="548"/>
      <c r="BB1644" s="551">
        <f>SUM(BB1604:BC1643)</f>
        <v>0</v>
      </c>
      <c r="BC1644" s="636"/>
      <c r="BD1644" s="533">
        <f>IF(AZ1644=0,0,(BB1644/AZ1644)*100)</f>
        <v>0</v>
      </c>
      <c r="BE1644" s="534"/>
      <c r="BF1644" s="547">
        <f>AT1644+AZ1644</f>
        <v>0</v>
      </c>
      <c r="BG1644" s="548"/>
      <c r="BH1644" s="551">
        <f>AV1644+BB1644</f>
        <v>0</v>
      </c>
      <c r="BI1644" s="552"/>
      <c r="BJ1644" s="533">
        <f>IF(BF1644=0,0,(BH1644/BF1644)*100)</f>
        <v>0</v>
      </c>
      <c r="BK1644" s="619"/>
      <c r="BL1644" s="621">
        <f>SUM(BL1604:BN1643)</f>
        <v>0</v>
      </c>
      <c r="BM1644" s="622"/>
      <c r="BN1644" s="623"/>
      <c r="BO1644" s="610">
        <f>SUM(BO1604:BO1643)</f>
        <v>0</v>
      </c>
      <c r="BP1644" s="709">
        <f t="shared" ref="BP1644" si="1572">(BL1644*BS$1604)+(N1644*BS$1605)+(X1644*BS$1606)+(R1644*BS$1607)+(V1644*BS$1608)+(Z1644*BS$1609)</f>
        <v>0</v>
      </c>
      <c r="BQ1644" s="638">
        <f t="shared" ref="BQ1644" si="1573">((AZ1644-BB1644)*BS$1611)+((AT1644-AV1644)*BS$1610)+(H1644*BS$1612)+(P1644*BS$1613)</f>
        <v>0</v>
      </c>
      <c r="BR1644" s="77"/>
      <c r="BS1644" s="77"/>
      <c r="BT1644" s="278"/>
    </row>
    <row r="1645" spans="1:72" s="79" customFormat="1" ht="33.950000000000003" customHeight="1" thickBot="1" x14ac:dyDescent="0.5">
      <c r="A1645" s="278"/>
      <c r="B1645" s="672"/>
      <c r="C1645" s="673"/>
      <c r="D1645" s="676"/>
      <c r="E1645" s="677"/>
      <c r="F1645" s="80"/>
      <c r="G1645" s="80"/>
      <c r="H1645" s="549"/>
      <c r="I1645" s="550"/>
      <c r="J1645" s="549"/>
      <c r="K1645" s="550"/>
      <c r="L1645" s="553"/>
      <c r="M1645" s="637"/>
      <c r="N1645" s="535" t="s">
        <v>16</v>
      </c>
      <c r="O1645" s="536"/>
      <c r="P1645" s="553"/>
      <c r="Q1645" s="550"/>
      <c r="R1645" s="553"/>
      <c r="S1645" s="637"/>
      <c r="T1645" s="535" t="s">
        <v>16</v>
      </c>
      <c r="U1645" s="536"/>
      <c r="V1645" s="553"/>
      <c r="W1645" s="637"/>
      <c r="X1645" s="549"/>
      <c r="Y1645" s="536"/>
      <c r="Z1645" s="549"/>
      <c r="AA1645" s="536"/>
      <c r="AB1645" s="637"/>
      <c r="AC1645" s="550"/>
      <c r="AD1645" s="553"/>
      <c r="AE1645" s="637"/>
      <c r="AF1645" s="535"/>
      <c r="AG1645" s="536"/>
      <c r="AH1645" s="553"/>
      <c r="AI1645" s="550"/>
      <c r="AJ1645" s="553"/>
      <c r="AK1645" s="637"/>
      <c r="AL1645" s="535"/>
      <c r="AM1645" s="536"/>
      <c r="AN1645" s="553"/>
      <c r="AO1645" s="550"/>
      <c r="AP1645" s="553"/>
      <c r="AQ1645" s="637"/>
      <c r="AR1645" s="535"/>
      <c r="AS1645" s="536"/>
      <c r="AT1645" s="549"/>
      <c r="AU1645" s="550"/>
      <c r="AV1645" s="553"/>
      <c r="AW1645" s="554"/>
      <c r="AX1645" s="535"/>
      <c r="AY1645" s="536"/>
      <c r="AZ1645" s="553"/>
      <c r="BA1645" s="550"/>
      <c r="BB1645" s="553"/>
      <c r="BC1645" s="637"/>
      <c r="BD1645" s="535"/>
      <c r="BE1645" s="536"/>
      <c r="BF1645" s="549"/>
      <c r="BG1645" s="550"/>
      <c r="BH1645" s="553"/>
      <c r="BI1645" s="554"/>
      <c r="BJ1645" s="535"/>
      <c r="BK1645" s="620"/>
      <c r="BL1645" s="624"/>
      <c r="BM1645" s="625"/>
      <c r="BN1645" s="626"/>
      <c r="BO1645" s="609"/>
      <c r="BP1645" s="710"/>
      <c r="BQ1645" s="639"/>
      <c r="BR1645" s="77"/>
      <c r="BS1645" s="77"/>
      <c r="BT1645" s="278"/>
    </row>
    <row r="1646" spans="1:72" s="79" customFormat="1" ht="33" customHeight="1" thickBot="1" x14ac:dyDescent="0.5">
      <c r="A1646" s="278"/>
      <c r="B1646" s="671"/>
      <c r="C1646" s="611"/>
      <c r="D1646" s="674" t="s">
        <v>13</v>
      </c>
      <c r="E1646" s="675"/>
      <c r="F1646" s="82"/>
      <c r="G1646" s="117"/>
      <c r="H1646" s="541"/>
      <c r="I1646" s="545"/>
      <c r="J1646" s="541"/>
      <c r="K1646" s="545"/>
      <c r="L1646" s="537"/>
      <c r="M1646" s="538"/>
      <c r="N1646" s="533">
        <f>J1646+L1646</f>
        <v>0</v>
      </c>
      <c r="O1646" s="534"/>
      <c r="P1646" s="537"/>
      <c r="Q1646" s="545"/>
      <c r="R1646" s="537"/>
      <c r="S1646" s="538"/>
      <c r="T1646" s="533">
        <f>R1646-P1646</f>
        <v>0</v>
      </c>
      <c r="U1646" s="534"/>
      <c r="V1646" s="537"/>
      <c r="W1646" s="538"/>
      <c r="X1646" s="541"/>
      <c r="Y1646" s="542"/>
      <c r="Z1646" s="541"/>
      <c r="AA1646" s="542"/>
      <c r="AB1646" s="538"/>
      <c r="AC1646" s="545"/>
      <c r="AD1646" s="537"/>
      <c r="AE1646" s="538"/>
      <c r="AF1646" s="533">
        <f>IF(AB1646=0,0,(AD1646/AB1646)*100)</f>
        <v>0</v>
      </c>
      <c r="AG1646" s="534"/>
      <c r="AH1646" s="537"/>
      <c r="AI1646" s="545"/>
      <c r="AJ1646" s="537"/>
      <c r="AK1646" s="538"/>
      <c r="AL1646" s="533">
        <f>IF(AH1646=0,0,(AJ1646/AH1646)*100)</f>
        <v>0</v>
      </c>
      <c r="AM1646" s="534"/>
      <c r="AN1646" s="537"/>
      <c r="AO1646" s="545"/>
      <c r="AP1646" s="537"/>
      <c r="AQ1646" s="538"/>
      <c r="AR1646" s="533">
        <f>IF(AN1646=0,0,(AP1646/AN1646)*100)</f>
        <v>0</v>
      </c>
      <c r="AS1646" s="534"/>
      <c r="AT1646" s="547">
        <f>AB1646+AH1646+AN1646</f>
        <v>0</v>
      </c>
      <c r="AU1646" s="548"/>
      <c r="AV1646" s="551">
        <f>AD1646+AJ1646+AP1646</f>
        <v>0</v>
      </c>
      <c r="AW1646" s="552"/>
      <c r="AX1646" s="533">
        <f>IF(AT1646=0,0,(AV1646/AT1646)*100)</f>
        <v>0</v>
      </c>
      <c r="AY1646" s="534"/>
      <c r="AZ1646" s="537"/>
      <c r="BA1646" s="545"/>
      <c r="BB1646" s="537"/>
      <c r="BC1646" s="538"/>
      <c r="BD1646" s="533">
        <f>IF(AZ1646=0,0,(BB1646/AZ1646)*100)</f>
        <v>0</v>
      </c>
      <c r="BE1646" s="534"/>
      <c r="BF1646" s="547">
        <f>AT1646+AZ1646</f>
        <v>0</v>
      </c>
      <c r="BG1646" s="548"/>
      <c r="BH1646" s="551">
        <f>AV1646+BB1646</f>
        <v>0</v>
      </c>
      <c r="BI1646" s="552"/>
      <c r="BJ1646" s="533">
        <f>IF(BF1646=0,0,(BH1646/BF1646)*100)</f>
        <v>0</v>
      </c>
      <c r="BK1646" s="619"/>
      <c r="BL1646" s="700">
        <f>(AD1646*2)+(AJ1646*2)+(AP1646*3)+BB1646</f>
        <v>0</v>
      </c>
      <c r="BM1646" s="701"/>
      <c r="BN1646" s="702"/>
      <c r="BO1646" s="706"/>
      <c r="BP1646" s="83"/>
      <c r="BQ1646" s="84"/>
      <c r="BR1646" s="77"/>
      <c r="BS1646" s="77"/>
      <c r="BT1646" s="278"/>
    </row>
    <row r="1647" spans="1:72" s="79" customFormat="1" ht="33.75" customHeight="1" thickBot="1" x14ac:dyDescent="0.5">
      <c r="A1647" s="278"/>
      <c r="B1647" s="232"/>
      <c r="C1647" s="336"/>
      <c r="D1647" s="693"/>
      <c r="E1647" s="694"/>
      <c r="F1647" s="86"/>
      <c r="G1647" s="86"/>
      <c r="H1647" s="543"/>
      <c r="I1647" s="546"/>
      <c r="J1647" s="543"/>
      <c r="K1647" s="546"/>
      <c r="L1647" s="539"/>
      <c r="M1647" s="540"/>
      <c r="N1647" s="535">
        <f>IF((N1644+N1646)=0,0,N1644/(N1644+N1646)*100)</f>
        <v>0</v>
      </c>
      <c r="O1647" s="536"/>
      <c r="P1647" s="539"/>
      <c r="Q1647" s="546"/>
      <c r="R1647" s="539"/>
      <c r="S1647" s="540"/>
      <c r="T1647" s="535"/>
      <c r="U1647" s="536"/>
      <c r="V1647" s="539"/>
      <c r="W1647" s="540"/>
      <c r="X1647" s="543"/>
      <c r="Y1647" s="544"/>
      <c r="Z1647" s="543"/>
      <c r="AA1647" s="544"/>
      <c r="AB1647" s="540"/>
      <c r="AC1647" s="546"/>
      <c r="AD1647" s="539"/>
      <c r="AE1647" s="540"/>
      <c r="AF1647" s="535"/>
      <c r="AG1647" s="536"/>
      <c r="AH1647" s="539"/>
      <c r="AI1647" s="546"/>
      <c r="AJ1647" s="539"/>
      <c r="AK1647" s="540"/>
      <c r="AL1647" s="535"/>
      <c r="AM1647" s="536"/>
      <c r="AN1647" s="539"/>
      <c r="AO1647" s="546"/>
      <c r="AP1647" s="539"/>
      <c r="AQ1647" s="540"/>
      <c r="AR1647" s="535"/>
      <c r="AS1647" s="536"/>
      <c r="AT1647" s="549"/>
      <c r="AU1647" s="550"/>
      <c r="AV1647" s="553"/>
      <c r="AW1647" s="554"/>
      <c r="AX1647" s="535"/>
      <c r="AY1647" s="536"/>
      <c r="AZ1647" s="539"/>
      <c r="BA1647" s="546"/>
      <c r="BB1647" s="539"/>
      <c r="BC1647" s="540"/>
      <c r="BD1647" s="535"/>
      <c r="BE1647" s="536"/>
      <c r="BF1647" s="549"/>
      <c r="BG1647" s="550"/>
      <c r="BH1647" s="553"/>
      <c r="BI1647" s="554"/>
      <c r="BJ1647" s="535"/>
      <c r="BK1647" s="620"/>
      <c r="BL1647" s="703"/>
      <c r="BM1647" s="704"/>
      <c r="BN1647" s="705"/>
      <c r="BO1647" s="707"/>
      <c r="BP1647" s="222"/>
      <c r="BQ1647" s="222"/>
      <c r="BR1647" s="77"/>
      <c r="BS1647" s="77"/>
      <c r="BT1647" s="278"/>
    </row>
    <row r="1648" spans="1:72" ht="16.5" customHeight="1" thickTop="1" thickBot="1" x14ac:dyDescent="0.5">
      <c r="A1648" s="268"/>
      <c r="B1648" s="229"/>
      <c r="C1648" s="195"/>
      <c r="D1648" s="195"/>
      <c r="E1648" s="195"/>
      <c r="F1648" s="195"/>
      <c r="G1648" s="195"/>
      <c r="H1648" s="195"/>
      <c r="I1648" s="195"/>
      <c r="J1648" s="195"/>
      <c r="K1648" s="195"/>
      <c r="L1648" s="195"/>
      <c r="M1648" s="195"/>
      <c r="N1648" s="195"/>
      <c r="O1648" s="195"/>
      <c r="P1648" s="195"/>
      <c r="Q1648" s="195"/>
      <c r="R1648" s="195"/>
      <c r="S1648" s="195"/>
      <c r="T1648" s="195"/>
      <c r="U1648" s="195"/>
      <c r="V1648" s="195"/>
      <c r="W1648" s="195"/>
      <c r="X1648" s="195"/>
      <c r="Y1648" s="195"/>
      <c r="Z1648" s="195"/>
      <c r="AA1648" s="195"/>
      <c r="AB1648" s="195"/>
      <c r="AC1648" s="195"/>
      <c r="AD1648" s="195"/>
      <c r="AE1648" s="195"/>
      <c r="AF1648" s="198"/>
      <c r="AG1648" s="198"/>
      <c r="AH1648" s="195"/>
      <c r="AI1648" s="195"/>
      <c r="AJ1648" s="195"/>
      <c r="AK1648" s="195"/>
      <c r="AL1648" s="195"/>
      <c r="AM1648" s="195"/>
      <c r="AN1648" s="195"/>
      <c r="AO1648" s="195"/>
      <c r="AP1648" s="195"/>
      <c r="AQ1648" s="195"/>
      <c r="AR1648" s="195"/>
      <c r="AS1648" s="195"/>
      <c r="AT1648" s="195"/>
      <c r="AU1648" s="195"/>
      <c r="AV1648" s="195"/>
      <c r="AW1648" s="195"/>
      <c r="AX1648" s="195"/>
      <c r="AY1648" s="195"/>
      <c r="AZ1648" s="195"/>
      <c r="BA1648" s="195"/>
      <c r="BB1648" s="195"/>
      <c r="BC1648" s="195"/>
      <c r="BD1648" s="195"/>
      <c r="BE1648" s="195"/>
      <c r="BF1648" s="195"/>
      <c r="BG1648" s="195"/>
      <c r="BH1648" s="195"/>
      <c r="BI1648" s="195"/>
      <c r="BJ1648" s="195"/>
      <c r="BK1648" s="195"/>
      <c r="BL1648" s="195"/>
      <c r="BM1648" s="195"/>
      <c r="BN1648" s="195"/>
      <c r="BO1648" s="247"/>
      <c r="BP1648" s="600">
        <f>IF((J1644+L1646)=0,0,(J1644/(J1644+L1646)*100)%)</f>
        <v>0</v>
      </c>
      <c r="BQ1648" s="601"/>
      <c r="BR1648" s="600">
        <f>IF((L1644+J1646)=0,0,(L1644/(L1644+J1646)*100)%)</f>
        <v>0</v>
      </c>
      <c r="BS1648" s="601"/>
      <c r="BT1648" s="268"/>
    </row>
    <row r="1649" spans="1:77" s="85" customFormat="1" ht="87" customHeight="1" thickTop="1" thickBot="1" x14ac:dyDescent="0.55000000000000004">
      <c r="A1649" s="279"/>
      <c r="B1649" s="682"/>
      <c r="C1649" s="683"/>
      <c r="D1649" s="608"/>
      <c r="E1649" s="608"/>
      <c r="F1649" s="608"/>
      <c r="G1649" s="608"/>
      <c r="H1649" s="346"/>
      <c r="I1649" s="346"/>
      <c r="J1649" s="346"/>
      <c r="K1649" s="200"/>
      <c r="L1649" s="346"/>
      <c r="M1649" s="346"/>
      <c r="N1649" s="346"/>
      <c r="O1649" s="338"/>
      <c r="P1649" s="338"/>
      <c r="Q1649" s="338"/>
      <c r="R1649" s="338"/>
      <c r="S1649" s="346"/>
      <c r="T1649" s="346" t="s">
        <v>59</v>
      </c>
      <c r="U1649" s="346"/>
      <c r="V1649" s="200"/>
      <c r="W1649" s="346"/>
      <c r="X1649" s="346"/>
      <c r="Y1649" s="346"/>
      <c r="Z1649" s="714" t="s">
        <v>157</v>
      </c>
      <c r="AA1649" s="714"/>
      <c r="AB1649" s="714"/>
      <c r="AC1649" s="715"/>
      <c r="AD1649" s="589"/>
      <c r="AE1649" s="590"/>
      <c r="AF1649" s="591"/>
      <c r="AG1649" s="200"/>
      <c r="AH1649" s="589"/>
      <c r="AI1649" s="590"/>
      <c r="AJ1649" s="591"/>
      <c r="AK1649" s="714" t="s">
        <v>159</v>
      </c>
      <c r="AL1649" s="714"/>
      <c r="AM1649" s="714"/>
      <c r="AN1649" s="715"/>
      <c r="AO1649" s="589"/>
      <c r="AP1649" s="590"/>
      <c r="AQ1649" s="591"/>
      <c r="AR1649" s="204"/>
      <c r="AS1649" s="589"/>
      <c r="AT1649" s="590"/>
      <c r="AU1649" s="591"/>
      <c r="AV1649" s="340"/>
      <c r="AW1649" s="340"/>
      <c r="AX1649" s="340"/>
      <c r="AY1649" s="340"/>
      <c r="AZ1649" s="711" t="s">
        <v>20</v>
      </c>
      <c r="BA1649" s="711"/>
      <c r="BB1649" s="711"/>
      <c r="BC1649" s="711"/>
      <c r="BD1649" s="712"/>
      <c r="BE1649" s="616">
        <f>BL1644</f>
        <v>0</v>
      </c>
      <c r="BF1649" s="617"/>
      <c r="BG1649" s="618"/>
      <c r="BH1649" s="205"/>
      <c r="BI1649" s="616">
        <f>BL1646</f>
        <v>0</v>
      </c>
      <c r="BJ1649" s="617"/>
      <c r="BK1649" s="618"/>
      <c r="BL1649" s="206"/>
      <c r="BM1649" s="206"/>
      <c r="BN1649" s="206"/>
      <c r="BO1649" s="248"/>
      <c r="BP1649" s="87"/>
      <c r="BQ1649" s="87"/>
      <c r="BR1649" s="81"/>
      <c r="BS1649" s="81"/>
      <c r="BT1649" s="279"/>
    </row>
    <row r="1650" spans="1:77" ht="15.6" customHeight="1" thickTop="1" thickBot="1" x14ac:dyDescent="0.55000000000000004">
      <c r="A1650" s="268"/>
      <c r="B1650" s="230"/>
      <c r="C1650" s="207"/>
      <c r="D1650" s="196"/>
      <c r="E1650" s="196"/>
      <c r="F1650" s="199"/>
      <c r="G1650" s="199"/>
      <c r="H1650" s="202"/>
      <c r="I1650" s="202"/>
      <c r="J1650" s="202"/>
      <c r="K1650" s="202"/>
      <c r="L1650" s="202"/>
      <c r="M1650" s="202"/>
      <c r="N1650" s="202"/>
      <c r="O1650" s="199"/>
      <c r="P1650" s="199"/>
      <c r="Q1650" s="199"/>
      <c r="R1650" s="199"/>
      <c r="S1650" s="202"/>
      <c r="T1650" s="202"/>
      <c r="U1650" s="202"/>
      <c r="V1650" s="201"/>
      <c r="W1650" s="202"/>
      <c r="X1650" s="202"/>
      <c r="Y1650" s="202"/>
      <c r="Z1650" s="337"/>
      <c r="AA1650" s="337"/>
      <c r="AB1650" s="337"/>
      <c r="AC1650" s="337"/>
      <c r="AD1650" s="202"/>
      <c r="AE1650" s="202"/>
      <c r="AF1650" s="202"/>
      <c r="AG1650" s="202"/>
      <c r="AH1650" s="201"/>
      <c r="AI1650" s="201"/>
      <c r="AJ1650" s="202"/>
      <c r="AK1650" s="337"/>
      <c r="AL1650" s="337"/>
      <c r="AM1650" s="337"/>
      <c r="AN1650" s="337"/>
      <c r="AO1650" s="202"/>
      <c r="AP1650" s="202"/>
      <c r="AQ1650" s="202"/>
      <c r="AR1650" s="202"/>
      <c r="AS1650" s="202"/>
      <c r="AT1650" s="204"/>
      <c r="AU1650" s="204"/>
      <c r="AV1650" s="207"/>
      <c r="AW1650" s="207"/>
      <c r="AX1650" s="207"/>
      <c r="AY1650" s="207"/>
      <c r="AZ1650" s="199"/>
      <c r="BA1650" s="208"/>
      <c r="BB1650" s="208"/>
      <c r="BC1650" s="209"/>
      <c r="BD1650" s="210"/>
      <c r="BE1650" s="211"/>
      <c r="BF1650" s="211"/>
      <c r="BG1650" s="204"/>
      <c r="BH1650" s="212"/>
      <c r="BI1650" s="213"/>
      <c r="BJ1650" s="213"/>
      <c r="BK1650" s="204"/>
      <c r="BL1650" s="207"/>
      <c r="BM1650" s="207"/>
      <c r="BN1650" s="207"/>
      <c r="BO1650" s="249"/>
      <c r="BP1650" s="88"/>
      <c r="BQ1650" s="88"/>
      <c r="BR1650" s="65"/>
      <c r="BS1650" s="65"/>
      <c r="BT1650" s="268"/>
    </row>
    <row r="1651" spans="1:77" s="85" customFormat="1" ht="86.25" customHeight="1" thickTop="1" thickBot="1" x14ac:dyDescent="0.55000000000000004">
      <c r="A1651" s="279"/>
      <c r="B1651" s="531"/>
      <c r="C1651" s="532"/>
      <c r="D1651" s="608"/>
      <c r="E1651" s="608"/>
      <c r="F1651" s="608"/>
      <c r="G1651" s="608"/>
      <c r="H1651" s="212"/>
      <c r="I1651" s="212"/>
      <c r="J1651" s="212"/>
      <c r="K1651" s="200"/>
      <c r="L1651" s="212"/>
      <c r="M1651" s="212"/>
      <c r="N1651" s="212"/>
      <c r="O1651" s="338"/>
      <c r="P1651" s="338"/>
      <c r="Q1651" s="338"/>
      <c r="R1651" s="338"/>
      <c r="S1651" s="212"/>
      <c r="T1651" s="212" t="s">
        <v>15</v>
      </c>
      <c r="U1651" s="212"/>
      <c r="V1651" s="200"/>
      <c r="W1651" s="212"/>
      <c r="X1651" s="212"/>
      <c r="Y1651" s="212"/>
      <c r="Z1651" s="714" t="s">
        <v>158</v>
      </c>
      <c r="AA1651" s="714"/>
      <c r="AB1651" s="714"/>
      <c r="AC1651" s="715"/>
      <c r="AD1651" s="616">
        <f>AD1649</f>
        <v>0</v>
      </c>
      <c r="AE1651" s="617"/>
      <c r="AF1651" s="618"/>
      <c r="AG1651" s="200"/>
      <c r="AH1651" s="616">
        <f>AH1649</f>
        <v>0</v>
      </c>
      <c r="AI1651" s="617"/>
      <c r="AJ1651" s="618"/>
      <c r="AK1651" s="714" t="s">
        <v>160</v>
      </c>
      <c r="AL1651" s="714"/>
      <c r="AM1651" s="714"/>
      <c r="AN1651" s="715"/>
      <c r="AO1651" s="616">
        <f>AO1649-AD1649</f>
        <v>0</v>
      </c>
      <c r="AP1651" s="617"/>
      <c r="AQ1651" s="618"/>
      <c r="AR1651" s="204"/>
      <c r="AS1651" s="616">
        <f>AS1649-AH1649</f>
        <v>0</v>
      </c>
      <c r="AT1651" s="617"/>
      <c r="AU1651" s="618"/>
      <c r="AV1651" s="340"/>
      <c r="AW1651" s="340"/>
      <c r="AX1651" s="340"/>
      <c r="AY1651" s="340"/>
      <c r="AZ1651" s="711" t="s">
        <v>44</v>
      </c>
      <c r="BA1651" s="711"/>
      <c r="BB1651" s="711"/>
      <c r="BC1651" s="711"/>
      <c r="BD1651" s="712"/>
      <c r="BE1651" s="616">
        <f>BE1649-AO1649</f>
        <v>0</v>
      </c>
      <c r="BF1651" s="617"/>
      <c r="BG1651" s="618"/>
      <c r="BH1651" s="214"/>
      <c r="BI1651" s="616">
        <f>BI1649-AS1649</f>
        <v>0</v>
      </c>
      <c r="BJ1651" s="617"/>
      <c r="BK1651" s="618"/>
      <c r="BL1651" s="206"/>
      <c r="BM1651" s="206"/>
      <c r="BN1651" s="206"/>
      <c r="BO1651" s="248"/>
      <c r="BP1651" s="87"/>
      <c r="BQ1651" s="87"/>
      <c r="BR1651" s="81"/>
      <c r="BS1651" s="81"/>
      <c r="BT1651" s="279"/>
      <c r="BW1651" s="79"/>
    </row>
    <row r="1652" spans="1:77" ht="18.75" customHeight="1" thickTop="1" thickBot="1" x14ac:dyDescent="0.5">
      <c r="A1652" s="268"/>
      <c r="B1652" s="231"/>
      <c r="C1652" s="197"/>
      <c r="D1652" s="197"/>
      <c r="E1652" s="197"/>
      <c r="F1652" s="254"/>
      <c r="G1652" s="254"/>
      <c r="H1652" s="197"/>
      <c r="I1652" s="197"/>
      <c r="J1652" s="197"/>
      <c r="K1652" s="197"/>
      <c r="L1652" s="197"/>
      <c r="M1652" s="197"/>
      <c r="N1652" s="197"/>
      <c r="O1652" s="197"/>
      <c r="P1652" s="197"/>
      <c r="Q1652" s="197"/>
      <c r="R1652" s="197"/>
      <c r="S1652" s="197"/>
      <c r="T1652" s="197"/>
      <c r="U1652" s="197"/>
      <c r="V1652" s="197"/>
      <c r="W1652" s="197"/>
      <c r="X1652" s="197"/>
      <c r="Y1652" s="197"/>
      <c r="Z1652" s="197"/>
      <c r="AA1652" s="197"/>
      <c r="AB1652" s="197"/>
      <c r="AC1652" s="197"/>
      <c r="AD1652" s="197"/>
      <c r="AE1652" s="197"/>
      <c r="AF1652" s="203"/>
      <c r="AG1652" s="203"/>
      <c r="AH1652" s="197"/>
      <c r="AI1652" s="197"/>
      <c r="AJ1652" s="197"/>
      <c r="AK1652" s="197"/>
      <c r="AL1652" s="197"/>
      <c r="AM1652" s="197"/>
      <c r="AN1652" s="197"/>
      <c r="AO1652" s="197"/>
      <c r="AP1652" s="197"/>
      <c r="AQ1652" s="197"/>
      <c r="AR1652" s="197"/>
      <c r="AS1652" s="197"/>
      <c r="AT1652" s="197"/>
      <c r="AU1652" s="197"/>
      <c r="AV1652" s="197"/>
      <c r="AW1652" s="197"/>
      <c r="AX1652" s="197"/>
      <c r="AY1652" s="197"/>
      <c r="AZ1652" s="197"/>
      <c r="BA1652" s="640" t="s">
        <v>153</v>
      </c>
      <c r="BB1652" s="640"/>
      <c r="BC1652" s="640"/>
      <c r="BD1652" s="640"/>
      <c r="BE1652" s="640"/>
      <c r="BF1652" s="640"/>
      <c r="BG1652" s="640"/>
      <c r="BH1652" s="640"/>
      <c r="BI1652" s="640"/>
      <c r="BJ1652" s="640"/>
      <c r="BK1652" s="640"/>
      <c r="BL1652" s="640"/>
      <c r="BM1652" s="640"/>
      <c r="BN1652" s="640"/>
      <c r="BO1652" s="250"/>
      <c r="BP1652" s="89"/>
      <c r="BQ1652" s="89"/>
      <c r="BR1652" s="65"/>
      <c r="BS1652" s="65"/>
      <c r="BT1652" s="268"/>
    </row>
    <row r="1653" spans="1:77" s="255" customFormat="1" ht="13.5" customHeight="1" thickTop="1" x14ac:dyDescent="0.45">
      <c r="A1653" s="268"/>
      <c r="B1653" s="269"/>
      <c r="C1653" s="268"/>
      <c r="D1653" s="268"/>
      <c r="E1653" s="268"/>
      <c r="F1653" s="270"/>
      <c r="G1653" s="270"/>
      <c r="H1653" s="268"/>
      <c r="I1653" s="268"/>
      <c r="J1653" s="268"/>
      <c r="K1653" s="268"/>
      <c r="L1653" s="268"/>
      <c r="M1653" s="268"/>
      <c r="N1653" s="268"/>
      <c r="O1653" s="268"/>
      <c r="P1653" s="268"/>
      <c r="Q1653" s="268"/>
      <c r="R1653" s="268"/>
      <c r="S1653" s="268"/>
      <c r="T1653" s="268"/>
      <c r="U1653" s="268"/>
      <c r="V1653" s="268"/>
      <c r="W1653" s="268"/>
      <c r="X1653" s="268"/>
      <c r="Y1653" s="268"/>
      <c r="Z1653" s="268"/>
      <c r="AA1653" s="268"/>
      <c r="AB1653" s="268"/>
      <c r="AC1653" s="268"/>
      <c r="AD1653" s="268"/>
      <c r="AE1653" s="268"/>
      <c r="AF1653" s="271"/>
      <c r="AG1653" s="271"/>
      <c r="AH1653" s="268"/>
      <c r="AI1653" s="268"/>
      <c r="AJ1653" s="268"/>
      <c r="AK1653" s="268"/>
      <c r="AL1653" s="268"/>
      <c r="AM1653" s="268"/>
      <c r="AN1653" s="268"/>
      <c r="AO1653" s="268"/>
      <c r="AP1653" s="268"/>
      <c r="AQ1653" s="268"/>
      <c r="AR1653" s="268"/>
      <c r="AS1653" s="268"/>
      <c r="AT1653" s="268"/>
      <c r="AU1653" s="268"/>
      <c r="AV1653" s="268"/>
      <c r="AW1653" s="268"/>
      <c r="AX1653" s="268"/>
      <c r="AY1653" s="268"/>
      <c r="AZ1653" s="268"/>
      <c r="BA1653" s="268"/>
      <c r="BB1653" s="268"/>
      <c r="BC1653" s="268"/>
      <c r="BD1653" s="268"/>
      <c r="BE1653" s="268"/>
      <c r="BF1653" s="268"/>
      <c r="BG1653" s="268"/>
      <c r="BH1653" s="268"/>
      <c r="BI1653" s="268"/>
      <c r="BJ1653" s="268"/>
      <c r="BK1653" s="268"/>
      <c r="BL1653" s="268"/>
      <c r="BM1653" s="268"/>
      <c r="BN1653" s="268"/>
      <c r="BO1653" s="272"/>
      <c r="BP1653" s="272"/>
      <c r="BQ1653" s="272"/>
      <c r="BR1653" s="268"/>
      <c r="BS1653" s="268"/>
      <c r="BT1653" s="268"/>
    </row>
    <row r="1654" spans="1:77" s="69" customFormat="1" ht="33.75" x14ac:dyDescent="0.5">
      <c r="A1654" s="273"/>
      <c r="B1654" s="695" t="s">
        <v>9</v>
      </c>
      <c r="C1654" s="695"/>
      <c r="D1654" s="695"/>
      <c r="E1654" s="695"/>
      <c r="F1654" s="695"/>
      <c r="G1654" s="695"/>
      <c r="H1654" s="695"/>
      <c r="I1654" s="695"/>
      <c r="J1654" s="695"/>
      <c r="K1654" s="695"/>
      <c r="L1654" s="695"/>
      <c r="M1654" s="695"/>
      <c r="N1654" s="695"/>
      <c r="O1654" s="695"/>
      <c r="P1654" s="695"/>
      <c r="Q1654" s="695"/>
      <c r="R1654" s="695"/>
      <c r="S1654" s="695"/>
      <c r="T1654" s="695"/>
      <c r="U1654" s="695"/>
      <c r="V1654" s="695"/>
      <c r="W1654" s="695"/>
      <c r="X1654" s="695"/>
      <c r="Y1654" s="695"/>
      <c r="Z1654" s="695"/>
      <c r="AA1654" s="695"/>
      <c r="AB1654" s="695"/>
      <c r="AC1654" s="695"/>
      <c r="AD1654" s="695"/>
      <c r="AE1654" s="695"/>
      <c r="AF1654" s="695"/>
      <c r="AG1654" s="695"/>
      <c r="AH1654" s="695"/>
      <c r="AI1654" s="695"/>
      <c r="AJ1654" s="695"/>
      <c r="AK1654" s="695"/>
      <c r="AL1654" s="695"/>
      <c r="AM1654" s="695"/>
      <c r="AN1654" s="695"/>
      <c r="AO1654" s="695"/>
      <c r="AP1654" s="695"/>
      <c r="AQ1654" s="695"/>
      <c r="AR1654" s="695"/>
      <c r="AS1654" s="695"/>
      <c r="AT1654" s="695"/>
      <c r="AU1654" s="695"/>
      <c r="AV1654" s="695"/>
      <c r="AW1654" s="695"/>
      <c r="AX1654" s="695"/>
      <c r="AY1654" s="695"/>
      <c r="AZ1654" s="695"/>
      <c r="BA1654" s="695"/>
      <c r="BB1654" s="695"/>
      <c r="BC1654" s="695"/>
      <c r="BD1654" s="695"/>
      <c r="BE1654" s="695"/>
      <c r="BF1654" s="695"/>
      <c r="BG1654" s="695"/>
      <c r="BH1654" s="695"/>
      <c r="BI1654" s="695"/>
      <c r="BJ1654" s="695"/>
      <c r="BK1654" s="695"/>
      <c r="BL1654" s="695"/>
      <c r="BM1654" s="695"/>
      <c r="BN1654" s="695"/>
      <c r="BO1654" s="175"/>
      <c r="BP1654" s="175"/>
      <c r="BQ1654" s="175"/>
      <c r="BR1654" s="68"/>
      <c r="BS1654" s="68"/>
      <c r="BT1654" s="273"/>
    </row>
    <row r="1655" spans="1:77" ht="10.9" customHeight="1" x14ac:dyDescent="0.45">
      <c r="A1655" s="268"/>
      <c r="B1655" s="227"/>
      <c r="C1655" s="177"/>
      <c r="D1655" s="177"/>
      <c r="E1655" s="177"/>
      <c r="F1655" s="178"/>
      <c r="G1655" s="178"/>
      <c r="H1655" s="177"/>
      <c r="I1655" s="177"/>
      <c r="J1655" s="177"/>
      <c r="K1655" s="177"/>
      <c r="L1655" s="177"/>
      <c r="M1655" s="177"/>
      <c r="N1655" s="177"/>
      <c r="O1655" s="177"/>
      <c r="P1655" s="177"/>
      <c r="Q1655" s="177"/>
      <c r="R1655" s="177"/>
      <c r="S1655" s="177"/>
      <c r="T1655" s="177"/>
      <c r="U1655" s="177"/>
      <c r="V1655" s="177"/>
      <c r="W1655" s="177"/>
      <c r="X1655" s="177"/>
      <c r="Y1655" s="177"/>
      <c r="Z1655" s="177"/>
      <c r="AA1655" s="177"/>
      <c r="AB1655" s="177"/>
      <c r="AC1655" s="177"/>
      <c r="AD1655" s="177"/>
      <c r="AE1655" s="177"/>
      <c r="AF1655" s="179"/>
      <c r="AG1655" s="179"/>
      <c r="AH1655" s="177"/>
      <c r="AI1655" s="177"/>
      <c r="AJ1655" s="177"/>
      <c r="AK1655" s="177"/>
      <c r="AL1655" s="177"/>
      <c r="AM1655" s="177"/>
      <c r="AN1655" s="177"/>
      <c r="AO1655" s="177"/>
      <c r="AP1655" s="177"/>
      <c r="AQ1655" s="177"/>
      <c r="AR1655" s="177"/>
      <c r="AS1655" s="177"/>
      <c r="AT1655" s="177"/>
      <c r="AU1655" s="177"/>
      <c r="AV1655" s="177"/>
      <c r="AW1655" s="177"/>
      <c r="AX1655" s="177"/>
      <c r="AY1655" s="177"/>
      <c r="AZ1655" s="177"/>
      <c r="BA1655" s="177"/>
      <c r="BB1655" s="177"/>
      <c r="BC1655" s="177"/>
      <c r="BD1655" s="177"/>
      <c r="BE1655" s="177"/>
      <c r="BF1655" s="177"/>
      <c r="BG1655" s="177"/>
      <c r="BH1655" s="177"/>
      <c r="BI1655" s="177"/>
      <c r="BJ1655" s="177"/>
      <c r="BK1655" s="177"/>
      <c r="BL1655" s="177"/>
      <c r="BM1655" s="177"/>
      <c r="BN1655" s="259"/>
      <c r="BO1655" s="245"/>
      <c r="BP1655" s="259"/>
      <c r="BQ1655" s="259"/>
      <c r="BR1655" s="65"/>
      <c r="BS1655" s="65"/>
      <c r="BT1655" s="268"/>
    </row>
    <row r="1656" spans="1:77" s="70" customFormat="1" ht="36.75" customHeight="1" x14ac:dyDescent="0.45">
      <c r="A1656" s="274"/>
      <c r="B1656" s="227"/>
      <c r="C1656" s="176"/>
      <c r="D1656" s="226" t="s">
        <v>10</v>
      </c>
      <c r="E1656" s="713" t="str">
        <f>IF(ROSTER!D$3="","",ROSTER!D$3)</f>
        <v/>
      </c>
      <c r="F1656" s="713"/>
      <c r="G1656" s="713"/>
      <c r="H1656" s="713"/>
      <c r="I1656" s="713"/>
      <c r="J1656" s="713"/>
      <c r="K1656" s="713"/>
      <c r="L1656" s="713"/>
      <c r="M1656" s="713"/>
      <c r="N1656" s="713"/>
      <c r="O1656" s="713"/>
      <c r="P1656" s="713"/>
      <c r="Q1656" s="713"/>
      <c r="R1656" s="713"/>
      <c r="S1656" s="713"/>
      <c r="T1656" s="713"/>
      <c r="U1656" s="713"/>
      <c r="V1656" s="713"/>
      <c r="W1656" s="713"/>
      <c r="X1656" s="713"/>
      <c r="Y1656" s="713"/>
      <c r="Z1656" s="713"/>
      <c r="AA1656" s="713"/>
      <c r="AB1656" s="713"/>
      <c r="AC1656" s="713"/>
      <c r="AD1656" s="180"/>
      <c r="AE1656" s="719" t="s">
        <v>11</v>
      </c>
      <c r="AF1656" s="719"/>
      <c r="AG1656" s="719"/>
      <c r="AH1656" s="719"/>
      <c r="AI1656" s="719"/>
      <c r="AJ1656" s="719"/>
      <c r="AK1656" s="719"/>
      <c r="AL1656" s="717"/>
      <c r="AM1656" s="717"/>
      <c r="AN1656" s="717"/>
      <c r="AO1656" s="717"/>
      <c r="AP1656" s="717"/>
      <c r="AQ1656" s="717"/>
      <c r="AR1656" s="717"/>
      <c r="AS1656" s="717"/>
      <c r="AT1656" s="717"/>
      <c r="AU1656" s="717"/>
      <c r="AV1656" s="717"/>
      <c r="AW1656" s="717"/>
      <c r="AX1656" s="717"/>
      <c r="AY1656" s="717"/>
      <c r="AZ1656" s="717"/>
      <c r="BA1656" s="717"/>
      <c r="BB1656" s="717"/>
      <c r="BC1656" s="717"/>
      <c r="BD1656" s="717"/>
      <c r="BE1656" s="717"/>
      <c r="BF1656" s="717"/>
      <c r="BG1656" s="717"/>
      <c r="BH1656" s="717"/>
      <c r="BI1656" s="717"/>
      <c r="BJ1656" s="717"/>
      <c r="BK1656" s="717"/>
      <c r="BL1656" s="717"/>
      <c r="BM1656" s="717"/>
      <c r="BN1656" s="259"/>
      <c r="BO1656" s="246" t="s">
        <v>130</v>
      </c>
      <c r="BP1656" s="259"/>
      <c r="BQ1656" s="259"/>
      <c r="BR1656" s="66"/>
      <c r="BS1656" s="66"/>
      <c r="BT1656" s="274"/>
    </row>
    <row r="1657" spans="1:77" ht="8.85" customHeight="1" x14ac:dyDescent="0.45">
      <c r="A1657" s="275"/>
      <c r="B1657" s="227"/>
      <c r="C1657" s="179" t="s">
        <v>38</v>
      </c>
      <c r="D1657" s="179"/>
      <c r="E1657" s="179"/>
      <c r="F1657" s="181"/>
      <c r="G1657" s="181"/>
      <c r="H1657" s="179"/>
      <c r="I1657" s="179"/>
      <c r="J1657" s="182"/>
      <c r="K1657" s="182"/>
      <c r="L1657" s="182"/>
      <c r="M1657" s="182"/>
      <c r="N1657" s="182"/>
      <c r="O1657" s="182"/>
      <c r="P1657" s="182"/>
      <c r="Q1657" s="182"/>
      <c r="R1657" s="182"/>
      <c r="S1657" s="182"/>
      <c r="T1657" s="182"/>
      <c r="U1657" s="182"/>
      <c r="V1657" s="182"/>
      <c r="W1657" s="182"/>
      <c r="X1657" s="182"/>
      <c r="Y1657" s="182"/>
      <c r="Z1657" s="182"/>
      <c r="AA1657" s="182"/>
      <c r="AB1657" s="182"/>
      <c r="AC1657" s="182"/>
      <c r="AD1657" s="182"/>
      <c r="AE1657" s="182"/>
      <c r="AF1657" s="182"/>
      <c r="AG1657" s="179"/>
      <c r="AH1657" s="183"/>
      <c r="AI1657" s="184"/>
      <c r="AJ1657" s="184"/>
      <c r="AK1657" s="184"/>
      <c r="AL1657" s="184"/>
      <c r="AM1657" s="184"/>
      <c r="AN1657" s="184"/>
      <c r="AO1657" s="185"/>
      <c r="AP1657" s="186"/>
      <c r="AQ1657" s="186"/>
      <c r="AR1657" s="186"/>
      <c r="AS1657" s="186"/>
      <c r="AT1657" s="186"/>
      <c r="AU1657" s="186"/>
      <c r="AV1657" s="186"/>
      <c r="AW1657" s="186"/>
      <c r="AX1657" s="186"/>
      <c r="AY1657" s="186"/>
      <c r="AZ1657" s="186"/>
      <c r="BA1657" s="186"/>
      <c r="BB1657" s="186"/>
      <c r="BC1657" s="186"/>
      <c r="BD1657" s="186"/>
      <c r="BE1657" s="186"/>
      <c r="BF1657" s="186"/>
      <c r="BG1657" s="186"/>
      <c r="BH1657" s="186"/>
      <c r="BI1657" s="186"/>
      <c r="BJ1657" s="186"/>
      <c r="BK1657" s="186"/>
      <c r="BL1657" s="186"/>
      <c r="BM1657" s="186"/>
      <c r="BN1657" s="186"/>
      <c r="BO1657" s="187"/>
      <c r="BP1657" s="187"/>
      <c r="BQ1657" s="187"/>
      <c r="BR1657" s="71"/>
      <c r="BS1657" s="71"/>
      <c r="BT1657" s="275"/>
    </row>
    <row r="1658" spans="1:77" s="70" customFormat="1" ht="40.5" x14ac:dyDescent="0.45">
      <c r="A1658" s="274"/>
      <c r="B1658" s="227"/>
      <c r="C1658" s="692" t="s">
        <v>37</v>
      </c>
      <c r="D1658" s="692"/>
      <c r="E1658" s="717"/>
      <c r="F1658" s="717"/>
      <c r="G1658" s="717"/>
      <c r="H1658" s="717"/>
      <c r="I1658" s="717"/>
      <c r="J1658" s="717"/>
      <c r="K1658" s="717"/>
      <c r="L1658" s="717"/>
      <c r="M1658" s="717"/>
      <c r="N1658" s="717"/>
      <c r="O1658" s="717"/>
      <c r="P1658" s="717"/>
      <c r="Q1658" s="717"/>
      <c r="R1658" s="717"/>
      <c r="S1658" s="717"/>
      <c r="T1658" s="717"/>
      <c r="U1658" s="717"/>
      <c r="V1658" s="717"/>
      <c r="W1658" s="717"/>
      <c r="X1658" s="717"/>
      <c r="Y1658" s="717"/>
      <c r="Z1658" s="717"/>
      <c r="AA1658" s="717"/>
      <c r="AB1658" s="717"/>
      <c r="AC1658" s="717"/>
      <c r="AD1658" s="180"/>
      <c r="AE1658" s="718" t="s">
        <v>21</v>
      </c>
      <c r="AF1658" s="718"/>
      <c r="AG1658" s="718"/>
      <c r="AH1658" s="718"/>
      <c r="AI1658" s="717"/>
      <c r="AJ1658" s="717"/>
      <c r="AK1658" s="717"/>
      <c r="AL1658" s="717"/>
      <c r="AM1658" s="717"/>
      <c r="AN1658" s="717"/>
      <c r="AO1658" s="717"/>
      <c r="AP1658" s="717"/>
      <c r="AQ1658" s="717"/>
      <c r="AR1658" s="717"/>
      <c r="AS1658" s="717"/>
      <c r="AT1658" s="717"/>
      <c r="AU1658" s="717"/>
      <c r="AV1658" s="717"/>
      <c r="AW1658" s="717"/>
      <c r="AX1658" s="717"/>
      <c r="AY1658" s="717"/>
      <c r="AZ1658" s="717"/>
      <c r="BA1658" s="716" t="s">
        <v>12</v>
      </c>
      <c r="BB1658" s="716"/>
      <c r="BC1658" s="716"/>
      <c r="BD1658" s="708"/>
      <c r="BE1658" s="708"/>
      <c r="BF1658" s="708"/>
      <c r="BG1658" s="708"/>
      <c r="BH1658" s="708"/>
      <c r="BI1658" s="708"/>
      <c r="BJ1658" s="708"/>
      <c r="BK1658" s="708"/>
      <c r="BL1658" s="708"/>
      <c r="BM1658" s="708"/>
      <c r="BN1658" s="188"/>
      <c r="BO1658" s="334"/>
      <c r="BP1658" s="189"/>
      <c r="BQ1658" s="189"/>
      <c r="BR1658" s="72">
        <f>IF(BD1658=0,0,1)</f>
        <v>0</v>
      </c>
      <c r="BS1658" s="73">
        <f>IF((BE1708+BI1708)&gt;(AO1708+AS1708),1,0)</f>
        <v>0</v>
      </c>
      <c r="BT1658" s="276"/>
    </row>
    <row r="1659" spans="1:77" ht="9.6" customHeight="1" x14ac:dyDescent="0.45">
      <c r="A1659" s="268"/>
      <c r="B1659" s="227"/>
      <c r="C1659" s="177"/>
      <c r="D1659" s="177"/>
      <c r="E1659" s="177"/>
      <c r="F1659" s="178"/>
      <c r="G1659" s="178"/>
      <c r="H1659" s="177"/>
      <c r="I1659" s="177"/>
      <c r="J1659" s="177"/>
      <c r="K1659" s="177"/>
      <c r="L1659" s="177"/>
      <c r="M1659" s="177"/>
      <c r="N1659" s="177"/>
      <c r="O1659" s="177"/>
      <c r="P1659" s="177"/>
      <c r="Q1659" s="177"/>
      <c r="R1659" s="177"/>
      <c r="S1659" s="177"/>
      <c r="T1659" s="177"/>
      <c r="U1659" s="177"/>
      <c r="V1659" s="177"/>
      <c r="W1659" s="177"/>
      <c r="X1659" s="177"/>
      <c r="Y1659" s="177"/>
      <c r="Z1659" s="177"/>
      <c r="AA1659" s="177"/>
      <c r="AB1659" s="177"/>
      <c r="AC1659" s="177"/>
      <c r="AD1659" s="177"/>
      <c r="AE1659" s="177"/>
      <c r="AF1659" s="179"/>
      <c r="AG1659" s="179"/>
      <c r="AH1659" s="177"/>
      <c r="AI1659" s="177"/>
      <c r="AJ1659" s="177"/>
      <c r="AK1659" s="177"/>
      <c r="AL1659" s="177"/>
      <c r="AM1659" s="177"/>
      <c r="AN1659" s="177"/>
      <c r="AO1659" s="177"/>
      <c r="AP1659" s="177"/>
      <c r="AQ1659" s="177"/>
      <c r="AR1659" s="177"/>
      <c r="AS1659" s="177"/>
      <c r="AT1659" s="177"/>
      <c r="AU1659" s="177"/>
      <c r="AV1659" s="177"/>
      <c r="AW1659" s="177"/>
      <c r="AX1659" s="177"/>
      <c r="AY1659" s="177"/>
      <c r="AZ1659" s="177"/>
      <c r="BA1659" s="177"/>
      <c r="BB1659" s="177"/>
      <c r="BC1659" s="177"/>
      <c r="BD1659" s="177"/>
      <c r="BE1659" s="177"/>
      <c r="BF1659" s="177"/>
      <c r="BG1659" s="177"/>
      <c r="BH1659" s="177"/>
      <c r="BI1659" s="177"/>
      <c r="BJ1659" s="177"/>
      <c r="BK1659" s="177"/>
      <c r="BL1659" s="177"/>
      <c r="BM1659" s="177"/>
      <c r="BN1659" s="177"/>
      <c r="BO1659" s="190"/>
      <c r="BP1659" s="190"/>
      <c r="BQ1659" s="190"/>
      <c r="BR1659" s="65"/>
      <c r="BS1659" s="65"/>
      <c r="BT1659" s="268"/>
    </row>
    <row r="1660" spans="1:77" ht="8.85" customHeight="1" thickBot="1" x14ac:dyDescent="0.5">
      <c r="A1660" s="268"/>
      <c r="B1660" s="228"/>
      <c r="C1660" s="191"/>
      <c r="D1660" s="191"/>
      <c r="E1660" s="191"/>
      <c r="F1660" s="192"/>
      <c r="G1660" s="192"/>
      <c r="H1660" s="191"/>
      <c r="I1660" s="191"/>
      <c r="J1660" s="191"/>
      <c r="K1660" s="191"/>
      <c r="L1660" s="191"/>
      <c r="M1660" s="191"/>
      <c r="N1660" s="191"/>
      <c r="O1660" s="191"/>
      <c r="P1660" s="191"/>
      <c r="Q1660" s="191"/>
      <c r="R1660" s="191"/>
      <c r="S1660" s="191"/>
      <c r="T1660" s="191"/>
      <c r="U1660" s="191"/>
      <c r="V1660" s="191"/>
      <c r="W1660" s="191"/>
      <c r="X1660" s="191"/>
      <c r="Y1660" s="191"/>
      <c r="Z1660" s="191"/>
      <c r="AA1660" s="191"/>
      <c r="AB1660" s="191"/>
      <c r="AC1660" s="191"/>
      <c r="AD1660" s="191"/>
      <c r="AE1660" s="191"/>
      <c r="AF1660" s="193"/>
      <c r="AG1660" s="193"/>
      <c r="AH1660" s="191"/>
      <c r="AI1660" s="191"/>
      <c r="AJ1660" s="191"/>
      <c r="AK1660" s="191"/>
      <c r="AL1660" s="191"/>
      <c r="AM1660" s="191"/>
      <c r="AN1660" s="191"/>
      <c r="AO1660" s="191"/>
      <c r="AP1660" s="191"/>
      <c r="AQ1660" s="191"/>
      <c r="AR1660" s="191"/>
      <c r="AS1660" s="191"/>
      <c r="AT1660" s="191"/>
      <c r="AU1660" s="191"/>
      <c r="AV1660" s="191"/>
      <c r="AW1660" s="191"/>
      <c r="AX1660" s="191"/>
      <c r="AY1660" s="191"/>
      <c r="AZ1660" s="191"/>
      <c r="BA1660" s="191"/>
      <c r="BB1660" s="191"/>
      <c r="BC1660" s="191"/>
      <c r="BD1660" s="191"/>
      <c r="BE1660" s="191"/>
      <c r="BF1660" s="191"/>
      <c r="BG1660" s="191"/>
      <c r="BH1660" s="191"/>
      <c r="BI1660" s="191"/>
      <c r="BJ1660" s="191"/>
      <c r="BK1660" s="191"/>
      <c r="BL1660" s="191"/>
      <c r="BM1660" s="191"/>
      <c r="BN1660" s="191"/>
      <c r="BO1660" s="194"/>
      <c r="BP1660" s="194"/>
      <c r="BQ1660" s="194"/>
      <c r="BR1660" s="65"/>
      <c r="BS1660" s="65"/>
      <c r="BT1660" s="268"/>
    </row>
    <row r="1661" spans="1:77" s="70" customFormat="1" ht="40.5" customHeight="1" thickTop="1" x14ac:dyDescent="0.4">
      <c r="A1661" s="276"/>
      <c r="B1661" s="684" t="s">
        <v>0</v>
      </c>
      <c r="C1661" s="686" t="s">
        <v>1</v>
      </c>
      <c r="D1661" s="687"/>
      <c r="E1661" s="339" t="s">
        <v>28</v>
      </c>
      <c r="F1661" s="665" t="s">
        <v>93</v>
      </c>
      <c r="G1661" s="665" t="s">
        <v>94</v>
      </c>
      <c r="H1661" s="726" t="s">
        <v>40</v>
      </c>
      <c r="I1661" s="727"/>
      <c r="J1661" s="595" t="s">
        <v>7</v>
      </c>
      <c r="K1661" s="595"/>
      <c r="L1661" s="595"/>
      <c r="M1661" s="595"/>
      <c r="N1661" s="595"/>
      <c r="O1661" s="595"/>
      <c r="P1661" s="595" t="s">
        <v>2</v>
      </c>
      <c r="Q1661" s="595"/>
      <c r="R1661" s="595"/>
      <c r="S1661" s="595"/>
      <c r="T1661" s="595"/>
      <c r="U1661" s="595"/>
      <c r="V1661" s="696" t="s">
        <v>34</v>
      </c>
      <c r="W1661" s="697"/>
      <c r="X1661" s="696" t="s">
        <v>35</v>
      </c>
      <c r="Y1661" s="697"/>
      <c r="Z1661" s="696" t="s">
        <v>43</v>
      </c>
      <c r="AA1661" s="697"/>
      <c r="AB1661" s="595" t="s">
        <v>6</v>
      </c>
      <c r="AC1661" s="595"/>
      <c r="AD1661" s="595"/>
      <c r="AE1661" s="595"/>
      <c r="AF1661" s="595"/>
      <c r="AG1661" s="595"/>
      <c r="AH1661" s="595" t="s">
        <v>63</v>
      </c>
      <c r="AI1661" s="595"/>
      <c r="AJ1661" s="595"/>
      <c r="AK1661" s="595"/>
      <c r="AL1661" s="595"/>
      <c r="AM1661" s="595"/>
      <c r="AN1661" s="595" t="s">
        <v>64</v>
      </c>
      <c r="AO1661" s="595"/>
      <c r="AP1661" s="595"/>
      <c r="AQ1661" s="595"/>
      <c r="AR1661" s="595"/>
      <c r="AS1661" s="595"/>
      <c r="AT1661" s="595" t="s">
        <v>65</v>
      </c>
      <c r="AU1661" s="595"/>
      <c r="AV1661" s="595"/>
      <c r="AW1661" s="595"/>
      <c r="AX1661" s="595"/>
      <c r="AY1661" s="597"/>
      <c r="AZ1661" s="595" t="s">
        <v>4</v>
      </c>
      <c r="BA1661" s="595"/>
      <c r="BB1661" s="595"/>
      <c r="BC1661" s="595"/>
      <c r="BD1661" s="595"/>
      <c r="BE1661" s="595"/>
      <c r="BF1661" s="595" t="s">
        <v>66</v>
      </c>
      <c r="BG1661" s="595"/>
      <c r="BH1661" s="595"/>
      <c r="BI1661" s="595"/>
      <c r="BJ1661" s="595"/>
      <c r="BK1661" s="596"/>
      <c r="BL1661" s="651" t="s">
        <v>25</v>
      </c>
      <c r="BM1661" s="652"/>
      <c r="BN1661" s="653"/>
      <c r="BO1661" s="598" t="s">
        <v>100</v>
      </c>
      <c r="BP1661" s="598" t="s">
        <v>81</v>
      </c>
      <c r="BQ1661" s="598" t="s">
        <v>82</v>
      </c>
      <c r="BR1661" s="74"/>
      <c r="BS1661" s="74"/>
      <c r="BT1661" s="276"/>
    </row>
    <row r="1662" spans="1:77" s="70" customFormat="1" ht="41.25" customHeight="1" x14ac:dyDescent="0.7">
      <c r="A1662" s="276"/>
      <c r="B1662" s="685"/>
      <c r="C1662" s="688"/>
      <c r="D1662" s="689"/>
      <c r="E1662" s="221" t="s">
        <v>95</v>
      </c>
      <c r="F1662" s="666"/>
      <c r="G1662" s="666"/>
      <c r="H1662" s="728"/>
      <c r="I1662" s="729"/>
      <c r="J1662" s="645" t="s">
        <v>17</v>
      </c>
      <c r="K1662" s="646"/>
      <c r="L1662" s="641" t="s">
        <v>18</v>
      </c>
      <c r="M1662" s="642"/>
      <c r="N1662" s="657" t="s">
        <v>19</v>
      </c>
      <c r="O1662" s="658" t="s">
        <v>8</v>
      </c>
      <c r="P1662" s="645" t="s">
        <v>26</v>
      </c>
      <c r="Q1662" s="646"/>
      <c r="R1662" s="641" t="s">
        <v>24</v>
      </c>
      <c r="S1662" s="642"/>
      <c r="T1662" s="657" t="s">
        <v>19</v>
      </c>
      <c r="U1662" s="658"/>
      <c r="V1662" s="698"/>
      <c r="W1662" s="699"/>
      <c r="X1662" s="698"/>
      <c r="Y1662" s="699"/>
      <c r="Z1662" s="698"/>
      <c r="AA1662" s="699"/>
      <c r="AB1662" s="645" t="s">
        <v>47</v>
      </c>
      <c r="AC1662" s="646"/>
      <c r="AD1662" s="641" t="s">
        <v>23</v>
      </c>
      <c r="AE1662" s="642" t="s">
        <v>3</v>
      </c>
      <c r="AF1662" s="643" t="s">
        <v>5</v>
      </c>
      <c r="AG1662" s="644"/>
      <c r="AH1662" s="645" t="s">
        <v>47</v>
      </c>
      <c r="AI1662" s="646"/>
      <c r="AJ1662" s="641" t="s">
        <v>23</v>
      </c>
      <c r="AK1662" s="642" t="s">
        <v>3</v>
      </c>
      <c r="AL1662" s="643" t="s">
        <v>5</v>
      </c>
      <c r="AM1662" s="644"/>
      <c r="AN1662" s="645" t="s">
        <v>47</v>
      </c>
      <c r="AO1662" s="646"/>
      <c r="AP1662" s="641" t="s">
        <v>23</v>
      </c>
      <c r="AQ1662" s="642" t="s">
        <v>3</v>
      </c>
      <c r="AR1662" s="643" t="s">
        <v>5</v>
      </c>
      <c r="AS1662" s="644"/>
      <c r="AT1662" s="645" t="s">
        <v>47</v>
      </c>
      <c r="AU1662" s="646"/>
      <c r="AV1662" s="641" t="s">
        <v>23</v>
      </c>
      <c r="AW1662" s="642" t="s">
        <v>3</v>
      </c>
      <c r="AX1662" s="643" t="s">
        <v>5</v>
      </c>
      <c r="AY1662" s="720"/>
      <c r="AZ1662" s="645" t="s">
        <v>47</v>
      </c>
      <c r="BA1662" s="646"/>
      <c r="BB1662" s="641" t="s">
        <v>23</v>
      </c>
      <c r="BC1662" s="642" t="s">
        <v>3</v>
      </c>
      <c r="BD1662" s="643" t="s">
        <v>5</v>
      </c>
      <c r="BE1662" s="644"/>
      <c r="BF1662" s="645" t="s">
        <v>47</v>
      </c>
      <c r="BG1662" s="646"/>
      <c r="BH1662" s="641" t="s">
        <v>23</v>
      </c>
      <c r="BI1662" s="642" t="s">
        <v>3</v>
      </c>
      <c r="BJ1662" s="643" t="s">
        <v>5</v>
      </c>
      <c r="BK1662" s="644"/>
      <c r="BL1662" s="654"/>
      <c r="BM1662" s="655"/>
      <c r="BN1662" s="656"/>
      <c r="BO1662" s="599"/>
      <c r="BP1662" s="599"/>
      <c r="BQ1662" s="599"/>
      <c r="BR1662" s="74"/>
      <c r="BS1662" s="74"/>
      <c r="BT1662" s="276"/>
      <c r="BY1662" s="307"/>
    </row>
    <row r="1663" spans="1:77" ht="23.85" customHeight="1" x14ac:dyDescent="0.35">
      <c r="A1663" s="277"/>
      <c r="B1663" s="678" t="str">
        <f>IF(ROSTER!B$8="","",ROSTER!B$8)</f>
        <v/>
      </c>
      <c r="C1663" s="669" t="str">
        <f>IF(ROSTER!C$8="","",ROSTER!C$8)</f>
        <v/>
      </c>
      <c r="D1663" s="670"/>
      <c r="E1663" s="667"/>
      <c r="F1663" s="680">
        <f>IF(E1663="y",1,IF(E1663="S",1,0))</f>
        <v>0</v>
      </c>
      <c r="G1663" s="663">
        <f>IF(E1663="S",1,0)</f>
        <v>0</v>
      </c>
      <c r="H1663" s="583"/>
      <c r="I1663" s="584"/>
      <c r="J1663" s="569"/>
      <c r="K1663" s="570"/>
      <c r="L1663" s="573"/>
      <c r="M1663" s="574"/>
      <c r="N1663" s="579">
        <f>L1663+J1663</f>
        <v>0</v>
      </c>
      <c r="O1663" s="580"/>
      <c r="P1663" s="569"/>
      <c r="Q1663" s="570"/>
      <c r="R1663" s="573"/>
      <c r="S1663" s="574"/>
      <c r="T1663" s="579">
        <f>R1663-P1663</f>
        <v>0</v>
      </c>
      <c r="U1663" s="580"/>
      <c r="V1663" s="583"/>
      <c r="W1663" s="584"/>
      <c r="X1663" s="569"/>
      <c r="Y1663" s="584"/>
      <c r="Z1663" s="569"/>
      <c r="AA1663" s="584"/>
      <c r="AB1663" s="569"/>
      <c r="AC1663" s="570"/>
      <c r="AD1663" s="573"/>
      <c r="AE1663" s="574"/>
      <c r="AF1663" s="557">
        <f>IF(AB1663=0,0,(AD1663/AB1663)*100)</f>
        <v>0</v>
      </c>
      <c r="AG1663" s="558"/>
      <c r="AH1663" s="569"/>
      <c r="AI1663" s="570"/>
      <c r="AJ1663" s="573"/>
      <c r="AK1663" s="574"/>
      <c r="AL1663" s="557">
        <f>IF(AH1663=0,0,(AJ1663/AH1663)*100)</f>
        <v>0</v>
      </c>
      <c r="AM1663" s="558"/>
      <c r="AN1663" s="569"/>
      <c r="AO1663" s="570"/>
      <c r="AP1663" s="573"/>
      <c r="AQ1663" s="574"/>
      <c r="AR1663" s="557">
        <f>IF(AN1663=0,0,(AP1663/AN1663)*100)</f>
        <v>0</v>
      </c>
      <c r="AS1663" s="558"/>
      <c r="AT1663" s="561">
        <f>AB1663+AH1663+AN1663</f>
        <v>0</v>
      </c>
      <c r="AU1663" s="562"/>
      <c r="AV1663" s="565">
        <f>AD1663+AJ1663+AP1663</f>
        <v>0</v>
      </c>
      <c r="AW1663" s="566"/>
      <c r="AX1663" s="557">
        <f>IF(AT1663=0,0,(AV1663/AT1663)*100)</f>
        <v>0</v>
      </c>
      <c r="AY1663" s="558"/>
      <c r="AZ1663" s="569"/>
      <c r="BA1663" s="570"/>
      <c r="BB1663" s="573"/>
      <c r="BC1663" s="574"/>
      <c r="BD1663" s="557">
        <f>IF(AZ1663=0,0,(BB1663/AZ1663)*100)</f>
        <v>0</v>
      </c>
      <c r="BE1663" s="558"/>
      <c r="BF1663" s="561">
        <f>AT1663+AZ1663</f>
        <v>0</v>
      </c>
      <c r="BG1663" s="562"/>
      <c r="BH1663" s="565">
        <f>AV1663+BB1663</f>
        <v>0</v>
      </c>
      <c r="BI1663" s="566"/>
      <c r="BJ1663" s="557">
        <f>IF(BF1663=0,0,(BH1663/BF1663)*100)</f>
        <v>0</v>
      </c>
      <c r="BK1663" s="558"/>
      <c r="BL1663" s="602">
        <f>(AD1663*2)+(AJ1663*2)+(AP1663*3)+BB1663</f>
        <v>0</v>
      </c>
      <c r="BM1663" s="603"/>
      <c r="BN1663" s="604"/>
      <c r="BO1663" s="587">
        <f>IF(BQ1663=0,0,50*BP1663/BQ1663)</f>
        <v>0</v>
      </c>
      <c r="BP1663" s="555">
        <f>(BL1663*BS$1663)+(N1663*BS$1664)+(X1663*BS$1665)+(R1663*BS$1666)+(V1663*BS$1667)+(Z1663*BS$1668)</f>
        <v>0</v>
      </c>
      <c r="BQ1663" s="555">
        <f>((AZ1663-BB1663)*BS$1670)+((AT1663-AV1663)*BS$1669)+(H1663*BS$1671)+(P1663*BS$1672)</f>
        <v>0</v>
      </c>
      <c r="BR1663" s="75" t="s">
        <v>70</v>
      </c>
      <c r="BS1663" s="76">
        <f>IF(BO1658="B",'VALUE POINTS'!L$10,IF('GAME STATS'!BO1658="C",'VALUE POINTS'!M$10,'VALUE POINTS'!K$10))</f>
        <v>1</v>
      </c>
      <c r="BT1663" s="280"/>
    </row>
    <row r="1664" spans="1:77" ht="23.85" customHeight="1" x14ac:dyDescent="0.35">
      <c r="A1664" s="277"/>
      <c r="B1664" s="679"/>
      <c r="C1664" s="690" t="str">
        <f>IF(ROSTER!D$8="","",ROSTER!D$8)</f>
        <v/>
      </c>
      <c r="D1664" s="691"/>
      <c r="E1664" s="668"/>
      <c r="F1664" s="681"/>
      <c r="G1664" s="664"/>
      <c r="H1664" s="585"/>
      <c r="I1664" s="586"/>
      <c r="J1664" s="571"/>
      <c r="K1664" s="572"/>
      <c r="L1664" s="575"/>
      <c r="M1664" s="576"/>
      <c r="N1664" s="581" t="s">
        <v>16</v>
      </c>
      <c r="O1664" s="582"/>
      <c r="P1664" s="571"/>
      <c r="Q1664" s="572"/>
      <c r="R1664" s="575"/>
      <c r="S1664" s="576"/>
      <c r="T1664" s="581" t="s">
        <v>16</v>
      </c>
      <c r="U1664" s="582"/>
      <c r="V1664" s="585"/>
      <c r="W1664" s="586"/>
      <c r="X1664" s="571"/>
      <c r="Y1664" s="586"/>
      <c r="Z1664" s="571"/>
      <c r="AA1664" s="586"/>
      <c r="AB1664" s="571"/>
      <c r="AC1664" s="572"/>
      <c r="AD1664" s="575"/>
      <c r="AE1664" s="576"/>
      <c r="AF1664" s="577"/>
      <c r="AG1664" s="578"/>
      <c r="AH1664" s="571"/>
      <c r="AI1664" s="572"/>
      <c r="AJ1664" s="575"/>
      <c r="AK1664" s="576"/>
      <c r="AL1664" s="577"/>
      <c r="AM1664" s="578"/>
      <c r="AN1664" s="571"/>
      <c r="AO1664" s="572"/>
      <c r="AP1664" s="575"/>
      <c r="AQ1664" s="576"/>
      <c r="AR1664" s="577"/>
      <c r="AS1664" s="578"/>
      <c r="AT1664" s="627"/>
      <c r="AU1664" s="628"/>
      <c r="AV1664" s="629"/>
      <c r="AW1664" s="630"/>
      <c r="AX1664" s="577"/>
      <c r="AY1664" s="578"/>
      <c r="AZ1664" s="571"/>
      <c r="BA1664" s="572"/>
      <c r="BB1664" s="575"/>
      <c r="BC1664" s="576"/>
      <c r="BD1664" s="577"/>
      <c r="BE1664" s="578"/>
      <c r="BF1664" s="627"/>
      <c r="BG1664" s="628"/>
      <c r="BH1664" s="629"/>
      <c r="BI1664" s="630"/>
      <c r="BJ1664" s="577"/>
      <c r="BK1664" s="578"/>
      <c r="BL1664" s="605"/>
      <c r="BM1664" s="606"/>
      <c r="BN1664" s="607"/>
      <c r="BO1664" s="588"/>
      <c r="BP1664" s="556"/>
      <c r="BQ1664" s="556"/>
      <c r="BR1664" s="75" t="s">
        <v>71</v>
      </c>
      <c r="BS1664" s="76">
        <f>IF(BO1658="B",'VALUE POINTS'!L$11,IF('GAME STATS'!BO1658="C",'VALUE POINTS'!M$11,'VALUE POINTS'!K$11))</f>
        <v>1</v>
      </c>
      <c r="BT1664" s="280"/>
    </row>
    <row r="1665" spans="1:77" ht="21.75" customHeight="1" x14ac:dyDescent="0.4">
      <c r="A1665" s="268"/>
      <c r="B1665" s="678" t="str">
        <f>IF(ROSTER!B$10="","",ROSTER!B$10)</f>
        <v/>
      </c>
      <c r="C1665" s="669" t="str">
        <f>IF(ROSTER!C$10="","",ROSTER!C$10)</f>
        <v/>
      </c>
      <c r="D1665" s="670"/>
      <c r="E1665" s="667"/>
      <c r="F1665" s="680">
        <f>IF(E1665="y",1,IF(E1665="S",1,0))</f>
        <v>0</v>
      </c>
      <c r="G1665" s="663">
        <f>IF(E1665="S",1,0)</f>
        <v>0</v>
      </c>
      <c r="H1665" s="583"/>
      <c r="I1665" s="584"/>
      <c r="J1665" s="569"/>
      <c r="K1665" s="570"/>
      <c r="L1665" s="573"/>
      <c r="M1665" s="574"/>
      <c r="N1665" s="579">
        <f>L1665+J1665</f>
        <v>0</v>
      </c>
      <c r="O1665" s="580"/>
      <c r="P1665" s="569"/>
      <c r="Q1665" s="570"/>
      <c r="R1665" s="573"/>
      <c r="S1665" s="574"/>
      <c r="T1665" s="579">
        <f>R1665-P1665</f>
        <v>0</v>
      </c>
      <c r="U1665" s="580"/>
      <c r="V1665" s="583"/>
      <c r="W1665" s="584"/>
      <c r="X1665" s="569"/>
      <c r="Y1665" s="584"/>
      <c r="Z1665" s="569"/>
      <c r="AA1665" s="584"/>
      <c r="AB1665" s="569"/>
      <c r="AC1665" s="570"/>
      <c r="AD1665" s="573"/>
      <c r="AE1665" s="574"/>
      <c r="AF1665" s="557">
        <f>IF(AB1665=0,0,(AD1665/AB1665)*100)</f>
        <v>0</v>
      </c>
      <c r="AG1665" s="558"/>
      <c r="AH1665" s="569"/>
      <c r="AI1665" s="570"/>
      <c r="AJ1665" s="573"/>
      <c r="AK1665" s="574"/>
      <c r="AL1665" s="557">
        <f>IF(AH1665=0,0,(AJ1665/AH1665)*100)</f>
        <v>0</v>
      </c>
      <c r="AM1665" s="558"/>
      <c r="AN1665" s="569"/>
      <c r="AO1665" s="570"/>
      <c r="AP1665" s="573"/>
      <c r="AQ1665" s="574"/>
      <c r="AR1665" s="557">
        <f>IF(AN1665=0,0,(AP1665/AN1665)*100)</f>
        <v>0</v>
      </c>
      <c r="AS1665" s="558"/>
      <c r="AT1665" s="561">
        <f>AB1665+AH1665+AN1665</f>
        <v>0</v>
      </c>
      <c r="AU1665" s="562"/>
      <c r="AV1665" s="565">
        <f>AD1665+AJ1665+AP1665</f>
        <v>0</v>
      </c>
      <c r="AW1665" s="566"/>
      <c r="AX1665" s="557">
        <f>IF(AT1665=0,0,(AV1665/AT1665)*100)</f>
        <v>0</v>
      </c>
      <c r="AY1665" s="558"/>
      <c r="AZ1665" s="569"/>
      <c r="BA1665" s="570"/>
      <c r="BB1665" s="573"/>
      <c r="BC1665" s="574"/>
      <c r="BD1665" s="557">
        <f>IF(AZ1665=0,0,(BB1665/AZ1665)*100)</f>
        <v>0</v>
      </c>
      <c r="BE1665" s="558"/>
      <c r="BF1665" s="561">
        <f>AT1665+AZ1665</f>
        <v>0</v>
      </c>
      <c r="BG1665" s="562"/>
      <c r="BH1665" s="565">
        <f>AV1665+BB1665</f>
        <v>0</v>
      </c>
      <c r="BI1665" s="566"/>
      <c r="BJ1665" s="557">
        <f>IF(BF1665=0,0,(BH1665/BF1665)*100)</f>
        <v>0</v>
      </c>
      <c r="BK1665" s="558"/>
      <c r="BL1665" s="602">
        <f>(AD1665*2)+(AJ1665*2)+(AP1665*3)+BB1665</f>
        <v>0</v>
      </c>
      <c r="BM1665" s="603"/>
      <c r="BN1665" s="604"/>
      <c r="BO1665" s="587">
        <f>IF(BQ1665=0,0,50*BP1665/BQ1665)</f>
        <v>0</v>
      </c>
      <c r="BP1665" s="555">
        <f t="shared" ref="BP1665" si="1574">(BL1665*BS$1663)+(N1665*BS$1664)+(X1665*BS$1665)+(R1665*BS$1666)+(V1665*BS$1667)+(Z1665*BS$1668)</f>
        <v>0</v>
      </c>
      <c r="BQ1665" s="555">
        <f t="shared" ref="BQ1665" si="1575">((AZ1665-BB1665)*BS$1670)+((AT1665-AV1665)*BS$1669)+(H1665*BS$1671)+(P1665*BS$1672)</f>
        <v>0</v>
      </c>
      <c r="BR1665" s="75" t="s">
        <v>72</v>
      </c>
      <c r="BS1665" s="76">
        <f>IF(BO1658="B",'VALUE POINTS'!L$12,IF('GAME STATS'!BO1658="C",'VALUE POINTS'!M$12,'VALUE POINTS'!K$12))</f>
        <v>2</v>
      </c>
      <c r="BT1665" s="280"/>
      <c r="BY1665" s="70"/>
    </row>
    <row r="1666" spans="1:77" ht="21.75" customHeight="1" x14ac:dyDescent="0.35">
      <c r="A1666" s="268"/>
      <c r="B1666" s="679"/>
      <c r="C1666" s="690" t="str">
        <f>IF(ROSTER!D$10="","",ROSTER!D$10)</f>
        <v/>
      </c>
      <c r="D1666" s="691"/>
      <c r="E1666" s="668"/>
      <c r="F1666" s="681"/>
      <c r="G1666" s="664"/>
      <c r="H1666" s="585"/>
      <c r="I1666" s="586"/>
      <c r="J1666" s="571"/>
      <c r="K1666" s="572"/>
      <c r="L1666" s="575"/>
      <c r="M1666" s="576"/>
      <c r="N1666" s="581" t="s">
        <v>16</v>
      </c>
      <c r="O1666" s="582"/>
      <c r="P1666" s="571"/>
      <c r="Q1666" s="572"/>
      <c r="R1666" s="575"/>
      <c r="S1666" s="576"/>
      <c r="T1666" s="581" t="s">
        <v>16</v>
      </c>
      <c r="U1666" s="582"/>
      <c r="V1666" s="585"/>
      <c r="W1666" s="586"/>
      <c r="X1666" s="571"/>
      <c r="Y1666" s="586"/>
      <c r="Z1666" s="571"/>
      <c r="AA1666" s="586"/>
      <c r="AB1666" s="571"/>
      <c r="AC1666" s="572"/>
      <c r="AD1666" s="575"/>
      <c r="AE1666" s="576"/>
      <c r="AF1666" s="577"/>
      <c r="AG1666" s="578"/>
      <c r="AH1666" s="571"/>
      <c r="AI1666" s="572"/>
      <c r="AJ1666" s="575"/>
      <c r="AK1666" s="576"/>
      <c r="AL1666" s="577"/>
      <c r="AM1666" s="578"/>
      <c r="AN1666" s="571"/>
      <c r="AO1666" s="572"/>
      <c r="AP1666" s="575"/>
      <c r="AQ1666" s="576"/>
      <c r="AR1666" s="577"/>
      <c r="AS1666" s="578"/>
      <c r="AT1666" s="627"/>
      <c r="AU1666" s="628"/>
      <c r="AV1666" s="629"/>
      <c r="AW1666" s="630"/>
      <c r="AX1666" s="577"/>
      <c r="AY1666" s="578"/>
      <c r="AZ1666" s="571"/>
      <c r="BA1666" s="572"/>
      <c r="BB1666" s="575"/>
      <c r="BC1666" s="576"/>
      <c r="BD1666" s="577"/>
      <c r="BE1666" s="578"/>
      <c r="BF1666" s="627"/>
      <c r="BG1666" s="628"/>
      <c r="BH1666" s="629"/>
      <c r="BI1666" s="630"/>
      <c r="BJ1666" s="577"/>
      <c r="BK1666" s="578"/>
      <c r="BL1666" s="605"/>
      <c r="BM1666" s="606"/>
      <c r="BN1666" s="607"/>
      <c r="BO1666" s="588"/>
      <c r="BP1666" s="556"/>
      <c r="BQ1666" s="556"/>
      <c r="BR1666" s="75" t="s">
        <v>73</v>
      </c>
      <c r="BS1666" s="76">
        <f>IF(BO1658="B",'VALUE POINTS'!L$13,IF('GAME STATS'!BO1658="C",'VALUE POINTS'!M$13,'VALUE POINTS'!K$13))</f>
        <v>2</v>
      </c>
      <c r="BT1666" s="280"/>
    </row>
    <row r="1667" spans="1:77" ht="21.75" customHeight="1" x14ac:dyDescent="0.35">
      <c r="A1667" s="268"/>
      <c r="B1667" s="678" t="str">
        <f>IF(ROSTER!B$12="","",ROSTER!B$12)</f>
        <v/>
      </c>
      <c r="C1667" s="669" t="str">
        <f>IF(ROSTER!C$12="","",ROSTER!C$12)</f>
        <v/>
      </c>
      <c r="D1667" s="670"/>
      <c r="E1667" s="667"/>
      <c r="F1667" s="680">
        <f>IF(E1667="y",1,IF(E1667="S",1,0))</f>
        <v>0</v>
      </c>
      <c r="G1667" s="663">
        <f>IF(E1667="S",1,0)</f>
        <v>0</v>
      </c>
      <c r="H1667" s="583"/>
      <c r="I1667" s="584"/>
      <c r="J1667" s="569"/>
      <c r="K1667" s="570"/>
      <c r="L1667" s="573"/>
      <c r="M1667" s="574"/>
      <c r="N1667" s="579">
        <f>L1667+J1667</f>
        <v>0</v>
      </c>
      <c r="O1667" s="580"/>
      <c r="P1667" s="569"/>
      <c r="Q1667" s="570"/>
      <c r="R1667" s="573"/>
      <c r="S1667" s="574"/>
      <c r="T1667" s="579">
        <f>R1667-P1667</f>
        <v>0</v>
      </c>
      <c r="U1667" s="580"/>
      <c r="V1667" s="583"/>
      <c r="W1667" s="584"/>
      <c r="X1667" s="569"/>
      <c r="Y1667" s="584"/>
      <c r="Z1667" s="569"/>
      <c r="AA1667" s="584"/>
      <c r="AB1667" s="569"/>
      <c r="AC1667" s="570"/>
      <c r="AD1667" s="573"/>
      <c r="AE1667" s="574"/>
      <c r="AF1667" s="557">
        <f>IF(AB1667=0,0,(AD1667/AB1667)*100)</f>
        <v>0</v>
      </c>
      <c r="AG1667" s="558"/>
      <c r="AH1667" s="569"/>
      <c r="AI1667" s="570"/>
      <c r="AJ1667" s="573"/>
      <c r="AK1667" s="574"/>
      <c r="AL1667" s="557">
        <f>IF(AH1667=0,0,(AJ1667/AH1667)*100)</f>
        <v>0</v>
      </c>
      <c r="AM1667" s="558"/>
      <c r="AN1667" s="569"/>
      <c r="AO1667" s="570"/>
      <c r="AP1667" s="573"/>
      <c r="AQ1667" s="574"/>
      <c r="AR1667" s="557">
        <f>IF(AN1667=0,0,(AP1667/AN1667)*100)</f>
        <v>0</v>
      </c>
      <c r="AS1667" s="558"/>
      <c r="AT1667" s="561">
        <f>AB1667+AH1667+AN1667</f>
        <v>0</v>
      </c>
      <c r="AU1667" s="562"/>
      <c r="AV1667" s="565">
        <f>AD1667+AJ1667+AP1667</f>
        <v>0</v>
      </c>
      <c r="AW1667" s="566"/>
      <c r="AX1667" s="557">
        <f>IF(AT1667=0,0,(AV1667/AT1667)*100)</f>
        <v>0</v>
      </c>
      <c r="AY1667" s="558"/>
      <c r="AZ1667" s="569"/>
      <c r="BA1667" s="570"/>
      <c r="BB1667" s="573"/>
      <c r="BC1667" s="574"/>
      <c r="BD1667" s="557">
        <f>IF(AZ1667=0,0,(BB1667/AZ1667)*100)</f>
        <v>0</v>
      </c>
      <c r="BE1667" s="558"/>
      <c r="BF1667" s="561">
        <f>AT1667+AZ1667</f>
        <v>0</v>
      </c>
      <c r="BG1667" s="562"/>
      <c r="BH1667" s="565">
        <f>AV1667+BB1667</f>
        <v>0</v>
      </c>
      <c r="BI1667" s="566"/>
      <c r="BJ1667" s="557">
        <f>IF(BF1667=0,0,(BH1667/BF1667)*100)</f>
        <v>0</v>
      </c>
      <c r="BK1667" s="558"/>
      <c r="BL1667" s="602">
        <f>(AD1667*2)+(AJ1667*2)+(AP1667*3)+BB1667</f>
        <v>0</v>
      </c>
      <c r="BM1667" s="603"/>
      <c r="BN1667" s="604"/>
      <c r="BO1667" s="587">
        <f t="shared" ref="BO1667" si="1576">IF(BQ1667=0,0,50*BP1667/BQ1667)</f>
        <v>0</v>
      </c>
      <c r="BP1667" s="555">
        <f t="shared" ref="BP1667" si="1577">(BL1667*BS$1663)+(N1667*BS$1664)+(X1667*BS$1665)+(R1667*BS$1666)+(V1667*BS$1667)+(Z1667*BS$1668)</f>
        <v>0</v>
      </c>
      <c r="BQ1667" s="555">
        <f t="shared" ref="BQ1667" si="1578">((AZ1667-BB1667)*BS$1670)+((AT1667-AV1667)*BS$1669)+(H1667*BS$1671)+(P1667*BS$1672)</f>
        <v>0</v>
      </c>
      <c r="BR1667" s="75" t="s">
        <v>74</v>
      </c>
      <c r="BS1667" s="76">
        <f>IF(BO1658="B",'VALUE POINTS'!L$14,IF('GAME STATS'!BO1658="C",'VALUE POINTS'!M$14,'VALUE POINTS'!K$14))</f>
        <v>2</v>
      </c>
      <c r="BT1667" s="280"/>
    </row>
    <row r="1668" spans="1:77" ht="21.75" customHeight="1" x14ac:dyDescent="0.4">
      <c r="A1668" s="268"/>
      <c r="B1668" s="679"/>
      <c r="C1668" s="690" t="str">
        <f>IF(ROSTER!D$12="","",ROSTER!D$12)</f>
        <v/>
      </c>
      <c r="D1668" s="691"/>
      <c r="E1668" s="668"/>
      <c r="F1668" s="681"/>
      <c r="G1668" s="664"/>
      <c r="H1668" s="585"/>
      <c r="I1668" s="586"/>
      <c r="J1668" s="571"/>
      <c r="K1668" s="572"/>
      <c r="L1668" s="575"/>
      <c r="M1668" s="576"/>
      <c r="N1668" s="581" t="s">
        <v>16</v>
      </c>
      <c r="O1668" s="582"/>
      <c r="P1668" s="571"/>
      <c r="Q1668" s="572"/>
      <c r="R1668" s="575"/>
      <c r="S1668" s="576"/>
      <c r="T1668" s="581" t="s">
        <v>16</v>
      </c>
      <c r="U1668" s="582"/>
      <c r="V1668" s="585"/>
      <c r="W1668" s="586"/>
      <c r="X1668" s="571"/>
      <c r="Y1668" s="586"/>
      <c r="Z1668" s="571"/>
      <c r="AA1668" s="586"/>
      <c r="AB1668" s="571"/>
      <c r="AC1668" s="572"/>
      <c r="AD1668" s="575"/>
      <c r="AE1668" s="576"/>
      <c r="AF1668" s="577"/>
      <c r="AG1668" s="578"/>
      <c r="AH1668" s="571"/>
      <c r="AI1668" s="572"/>
      <c r="AJ1668" s="575"/>
      <c r="AK1668" s="576"/>
      <c r="AL1668" s="577"/>
      <c r="AM1668" s="578"/>
      <c r="AN1668" s="571"/>
      <c r="AO1668" s="572"/>
      <c r="AP1668" s="575"/>
      <c r="AQ1668" s="576"/>
      <c r="AR1668" s="577"/>
      <c r="AS1668" s="578"/>
      <c r="AT1668" s="627"/>
      <c r="AU1668" s="628"/>
      <c r="AV1668" s="629"/>
      <c r="AW1668" s="630"/>
      <c r="AX1668" s="577"/>
      <c r="AY1668" s="578"/>
      <c r="AZ1668" s="571"/>
      <c r="BA1668" s="572"/>
      <c r="BB1668" s="575"/>
      <c r="BC1668" s="576"/>
      <c r="BD1668" s="577"/>
      <c r="BE1668" s="578"/>
      <c r="BF1668" s="627"/>
      <c r="BG1668" s="628"/>
      <c r="BH1668" s="629"/>
      <c r="BI1668" s="630"/>
      <c r="BJ1668" s="577"/>
      <c r="BK1668" s="578"/>
      <c r="BL1668" s="605"/>
      <c r="BM1668" s="606"/>
      <c r="BN1668" s="607"/>
      <c r="BO1668" s="588"/>
      <c r="BP1668" s="556"/>
      <c r="BQ1668" s="556"/>
      <c r="BR1668" s="75" t="s">
        <v>75</v>
      </c>
      <c r="BS1668" s="76">
        <f>IF(BO1658="B",'VALUE POINTS'!L$15,IF('GAME STATS'!BO1658="C",'VALUE POINTS'!M$15,'VALUE POINTS'!K$15))</f>
        <v>2</v>
      </c>
      <c r="BT1668" s="280"/>
      <c r="BY1668" s="70"/>
    </row>
    <row r="1669" spans="1:77" ht="21.75" customHeight="1" x14ac:dyDescent="0.35">
      <c r="A1669" s="268"/>
      <c r="B1669" s="678" t="str">
        <f>IF(ROSTER!B$14="","",ROSTER!B$14)</f>
        <v/>
      </c>
      <c r="C1669" s="669" t="str">
        <f>IF(ROSTER!C$14="","",ROSTER!C$14)</f>
        <v/>
      </c>
      <c r="D1669" s="670"/>
      <c r="E1669" s="667"/>
      <c r="F1669" s="680">
        <f>IF(E1669="y",1,IF(E1669="S",1,0))</f>
        <v>0</v>
      </c>
      <c r="G1669" s="663">
        <f>IF(E1669="S",1,0)</f>
        <v>0</v>
      </c>
      <c r="H1669" s="583"/>
      <c r="I1669" s="584"/>
      <c r="J1669" s="569"/>
      <c r="K1669" s="570"/>
      <c r="L1669" s="573"/>
      <c r="M1669" s="574"/>
      <c r="N1669" s="579">
        <f>L1669+J1669</f>
        <v>0</v>
      </c>
      <c r="O1669" s="580"/>
      <c r="P1669" s="569"/>
      <c r="Q1669" s="570"/>
      <c r="R1669" s="573"/>
      <c r="S1669" s="574"/>
      <c r="T1669" s="579">
        <f>R1669-P1669</f>
        <v>0</v>
      </c>
      <c r="U1669" s="580"/>
      <c r="V1669" s="583"/>
      <c r="W1669" s="584"/>
      <c r="X1669" s="569"/>
      <c r="Y1669" s="584"/>
      <c r="Z1669" s="569"/>
      <c r="AA1669" s="584"/>
      <c r="AB1669" s="569"/>
      <c r="AC1669" s="570"/>
      <c r="AD1669" s="573"/>
      <c r="AE1669" s="574"/>
      <c r="AF1669" s="557">
        <f>IF(AB1669=0,0,(AD1669/AB1669)*100)</f>
        <v>0</v>
      </c>
      <c r="AG1669" s="558"/>
      <c r="AH1669" s="569"/>
      <c r="AI1669" s="570"/>
      <c r="AJ1669" s="573"/>
      <c r="AK1669" s="574"/>
      <c r="AL1669" s="557">
        <f>IF(AH1669=0,0,(AJ1669/AH1669)*100)</f>
        <v>0</v>
      </c>
      <c r="AM1669" s="558"/>
      <c r="AN1669" s="569"/>
      <c r="AO1669" s="570"/>
      <c r="AP1669" s="573"/>
      <c r="AQ1669" s="574"/>
      <c r="AR1669" s="557">
        <f>IF(AN1669=0,0,(AP1669/AN1669)*100)</f>
        <v>0</v>
      </c>
      <c r="AS1669" s="558"/>
      <c r="AT1669" s="561">
        <f>AB1669+AH1669+AN1669</f>
        <v>0</v>
      </c>
      <c r="AU1669" s="562"/>
      <c r="AV1669" s="565">
        <f>AD1669+AJ1669+AP1669</f>
        <v>0</v>
      </c>
      <c r="AW1669" s="566"/>
      <c r="AX1669" s="557">
        <f>IF(AT1669=0,0,(AV1669/AT1669)*100)</f>
        <v>0</v>
      </c>
      <c r="AY1669" s="558"/>
      <c r="AZ1669" s="569"/>
      <c r="BA1669" s="570"/>
      <c r="BB1669" s="573"/>
      <c r="BC1669" s="574"/>
      <c r="BD1669" s="557">
        <f>IF(AZ1669=0,0,(BB1669/AZ1669)*100)</f>
        <v>0</v>
      </c>
      <c r="BE1669" s="558"/>
      <c r="BF1669" s="561">
        <f>AT1669+AZ1669</f>
        <v>0</v>
      </c>
      <c r="BG1669" s="562"/>
      <c r="BH1669" s="565">
        <f>AV1669+BB1669</f>
        <v>0</v>
      </c>
      <c r="BI1669" s="566"/>
      <c r="BJ1669" s="557">
        <f>IF(BF1669=0,0,(BH1669/BF1669)*100)</f>
        <v>0</v>
      </c>
      <c r="BK1669" s="558"/>
      <c r="BL1669" s="602">
        <f>(AD1669*2)+(AJ1669*2)+(AP1669*3)+BB1669</f>
        <v>0</v>
      </c>
      <c r="BM1669" s="603"/>
      <c r="BN1669" s="604"/>
      <c r="BO1669" s="587">
        <f t="shared" ref="BO1669" si="1579">IF(BQ1669=0,0,50*BP1669/BQ1669)</f>
        <v>0</v>
      </c>
      <c r="BP1669" s="555">
        <f t="shared" ref="BP1669" si="1580">(BL1669*BS$1663)+(N1669*BS$1664)+(X1669*BS$1665)+(R1669*BS$1666)+(V1669*BS$1667)+(Z1669*BS$1668)</f>
        <v>0</v>
      </c>
      <c r="BQ1669" s="555">
        <f t="shared" ref="BQ1669" si="1581">((AZ1669-BB1669)*BS$1670)+((AT1669-AV1669)*BS$1669)+(H1669*BS$1671)+(P1669*BS$1672)</f>
        <v>0</v>
      </c>
      <c r="BR1669" s="75" t="s">
        <v>76</v>
      </c>
      <c r="BS1669" s="76">
        <f>IF(BO1658="B",'VALUE POINTS'!L$16,IF('GAME STATS'!BO1658="C",'VALUE POINTS'!M$16,'VALUE POINTS'!K$16))</f>
        <v>2</v>
      </c>
      <c r="BT1669" s="280"/>
    </row>
    <row r="1670" spans="1:77" ht="21.75" customHeight="1" x14ac:dyDescent="0.35">
      <c r="A1670" s="268"/>
      <c r="B1670" s="679"/>
      <c r="C1670" s="690" t="str">
        <f>IF(ROSTER!D$14="","",ROSTER!D$14)</f>
        <v/>
      </c>
      <c r="D1670" s="691"/>
      <c r="E1670" s="668"/>
      <c r="F1670" s="681"/>
      <c r="G1670" s="664"/>
      <c r="H1670" s="585"/>
      <c r="I1670" s="586"/>
      <c r="J1670" s="571"/>
      <c r="K1670" s="572"/>
      <c r="L1670" s="575"/>
      <c r="M1670" s="576"/>
      <c r="N1670" s="581" t="s">
        <v>16</v>
      </c>
      <c r="O1670" s="582"/>
      <c r="P1670" s="571"/>
      <c r="Q1670" s="572"/>
      <c r="R1670" s="575"/>
      <c r="S1670" s="576"/>
      <c r="T1670" s="581" t="s">
        <v>16</v>
      </c>
      <c r="U1670" s="582"/>
      <c r="V1670" s="585"/>
      <c r="W1670" s="586"/>
      <c r="X1670" s="571"/>
      <c r="Y1670" s="586"/>
      <c r="Z1670" s="571"/>
      <c r="AA1670" s="586"/>
      <c r="AB1670" s="571"/>
      <c r="AC1670" s="572"/>
      <c r="AD1670" s="575"/>
      <c r="AE1670" s="576"/>
      <c r="AF1670" s="577"/>
      <c r="AG1670" s="578"/>
      <c r="AH1670" s="571"/>
      <c r="AI1670" s="572"/>
      <c r="AJ1670" s="575"/>
      <c r="AK1670" s="576"/>
      <c r="AL1670" s="577"/>
      <c r="AM1670" s="578"/>
      <c r="AN1670" s="571"/>
      <c r="AO1670" s="572"/>
      <c r="AP1670" s="575"/>
      <c r="AQ1670" s="576"/>
      <c r="AR1670" s="577"/>
      <c r="AS1670" s="578"/>
      <c r="AT1670" s="627"/>
      <c r="AU1670" s="628"/>
      <c r="AV1670" s="629"/>
      <c r="AW1670" s="630"/>
      <c r="AX1670" s="577"/>
      <c r="AY1670" s="578"/>
      <c r="AZ1670" s="571"/>
      <c r="BA1670" s="572"/>
      <c r="BB1670" s="575"/>
      <c r="BC1670" s="576"/>
      <c r="BD1670" s="577"/>
      <c r="BE1670" s="578"/>
      <c r="BF1670" s="627"/>
      <c r="BG1670" s="628"/>
      <c r="BH1670" s="629"/>
      <c r="BI1670" s="630"/>
      <c r="BJ1670" s="577"/>
      <c r="BK1670" s="578"/>
      <c r="BL1670" s="605"/>
      <c r="BM1670" s="606"/>
      <c r="BN1670" s="607"/>
      <c r="BO1670" s="588"/>
      <c r="BP1670" s="556"/>
      <c r="BQ1670" s="556"/>
      <c r="BR1670" s="75" t="s">
        <v>77</v>
      </c>
      <c r="BS1670" s="76">
        <f>IF(BO1658="B",'VALUE POINTS'!L$17,IF('GAME STATS'!BO1658="C",'VALUE POINTS'!M$17,'VALUE POINTS'!K$17))</f>
        <v>1</v>
      </c>
      <c r="BT1670" s="280"/>
    </row>
    <row r="1671" spans="1:77" ht="21.75" customHeight="1" x14ac:dyDescent="0.35">
      <c r="A1671" s="268"/>
      <c r="B1671" s="678" t="str">
        <f>IF(ROSTER!B$16="","",ROSTER!B$16)</f>
        <v/>
      </c>
      <c r="C1671" s="669" t="str">
        <f>IF(ROSTER!C$16="","",ROSTER!C$16)</f>
        <v/>
      </c>
      <c r="D1671" s="670"/>
      <c r="E1671" s="667"/>
      <c r="F1671" s="680">
        <f>IF(E1671="y",1,IF(E1671="S",1,0))</f>
        <v>0</v>
      </c>
      <c r="G1671" s="663">
        <f>IF(E1671="S",1,0)</f>
        <v>0</v>
      </c>
      <c r="H1671" s="583"/>
      <c r="I1671" s="584"/>
      <c r="J1671" s="569"/>
      <c r="K1671" s="570"/>
      <c r="L1671" s="573"/>
      <c r="M1671" s="574"/>
      <c r="N1671" s="579">
        <f>L1671+J1671</f>
        <v>0</v>
      </c>
      <c r="O1671" s="580"/>
      <c r="P1671" s="569"/>
      <c r="Q1671" s="570"/>
      <c r="R1671" s="573"/>
      <c r="S1671" s="574"/>
      <c r="T1671" s="579">
        <f>R1671-P1671</f>
        <v>0</v>
      </c>
      <c r="U1671" s="580"/>
      <c r="V1671" s="583"/>
      <c r="W1671" s="584"/>
      <c r="X1671" s="569"/>
      <c r="Y1671" s="584"/>
      <c r="Z1671" s="569"/>
      <c r="AA1671" s="584"/>
      <c r="AB1671" s="569"/>
      <c r="AC1671" s="570"/>
      <c r="AD1671" s="573"/>
      <c r="AE1671" s="574"/>
      <c r="AF1671" s="557">
        <f>IF(AB1671=0,0,(AD1671/AB1671)*100)</f>
        <v>0</v>
      </c>
      <c r="AG1671" s="558"/>
      <c r="AH1671" s="569"/>
      <c r="AI1671" s="570"/>
      <c r="AJ1671" s="573"/>
      <c r="AK1671" s="574"/>
      <c r="AL1671" s="557">
        <f>IF(AH1671=0,0,(AJ1671/AH1671)*100)</f>
        <v>0</v>
      </c>
      <c r="AM1671" s="558"/>
      <c r="AN1671" s="569"/>
      <c r="AO1671" s="570"/>
      <c r="AP1671" s="573"/>
      <c r="AQ1671" s="574"/>
      <c r="AR1671" s="557">
        <f>IF(AN1671=0,0,(AP1671/AN1671)*100)</f>
        <v>0</v>
      </c>
      <c r="AS1671" s="558"/>
      <c r="AT1671" s="561">
        <f>AB1671+AH1671+AN1671</f>
        <v>0</v>
      </c>
      <c r="AU1671" s="562"/>
      <c r="AV1671" s="565">
        <f>AD1671+AJ1671+AP1671</f>
        <v>0</v>
      </c>
      <c r="AW1671" s="566"/>
      <c r="AX1671" s="557">
        <f>IF(AT1671=0,0,(AV1671/AT1671)*100)</f>
        <v>0</v>
      </c>
      <c r="AY1671" s="558"/>
      <c r="AZ1671" s="569"/>
      <c r="BA1671" s="570"/>
      <c r="BB1671" s="573"/>
      <c r="BC1671" s="574"/>
      <c r="BD1671" s="557">
        <f>IF(AZ1671=0,0,(BB1671/AZ1671)*100)</f>
        <v>0</v>
      </c>
      <c r="BE1671" s="558"/>
      <c r="BF1671" s="561">
        <f>AT1671+AZ1671</f>
        <v>0</v>
      </c>
      <c r="BG1671" s="562"/>
      <c r="BH1671" s="565">
        <f>AV1671+BB1671</f>
        <v>0</v>
      </c>
      <c r="BI1671" s="566"/>
      <c r="BJ1671" s="557">
        <f>IF(BF1671=0,0,(BH1671/BF1671)*100)</f>
        <v>0</v>
      </c>
      <c r="BK1671" s="558"/>
      <c r="BL1671" s="602">
        <f>(AD1671*2)+(AJ1671*2)+(AP1671*3)+BB1671</f>
        <v>0</v>
      </c>
      <c r="BM1671" s="603"/>
      <c r="BN1671" s="604"/>
      <c r="BO1671" s="587">
        <f t="shared" ref="BO1671" si="1582">IF(BQ1671=0,0,50*BP1671/BQ1671)</f>
        <v>0</v>
      </c>
      <c r="BP1671" s="555">
        <f t="shared" ref="BP1671" si="1583">(BL1671*BS$1663)+(N1671*BS$1664)+(X1671*BS$1665)+(R1671*BS$1666)+(V1671*BS$1667)+(Z1671*BS$1668)</f>
        <v>0</v>
      </c>
      <c r="BQ1671" s="555">
        <f t="shared" ref="BQ1671" si="1584">((AZ1671-BB1671)*BS$1670)+((AT1671-AV1671)*BS$1669)+(H1671*BS$1671)+(P1671*BS$1672)</f>
        <v>0</v>
      </c>
      <c r="BR1671" s="75" t="s">
        <v>78</v>
      </c>
      <c r="BS1671" s="76">
        <f>IF(BO1658="B",'VALUE POINTS'!L$18,IF('GAME STATS'!BO1658="C",'VALUE POINTS'!M$18,'VALUE POINTS'!K$18))</f>
        <v>2</v>
      </c>
      <c r="BT1671" s="280"/>
    </row>
    <row r="1672" spans="1:77" ht="21.75" customHeight="1" x14ac:dyDescent="0.35">
      <c r="A1672" s="268"/>
      <c r="B1672" s="679"/>
      <c r="C1672" s="690" t="str">
        <f>IF(ROSTER!D$16="","",ROSTER!D$16)</f>
        <v/>
      </c>
      <c r="D1672" s="691"/>
      <c r="E1672" s="668"/>
      <c r="F1672" s="681"/>
      <c r="G1672" s="664"/>
      <c r="H1672" s="585"/>
      <c r="I1672" s="586"/>
      <c r="J1672" s="571"/>
      <c r="K1672" s="572"/>
      <c r="L1672" s="575"/>
      <c r="M1672" s="576"/>
      <c r="N1672" s="581" t="s">
        <v>16</v>
      </c>
      <c r="O1672" s="582"/>
      <c r="P1672" s="571"/>
      <c r="Q1672" s="572"/>
      <c r="R1672" s="575"/>
      <c r="S1672" s="576"/>
      <c r="T1672" s="581" t="s">
        <v>16</v>
      </c>
      <c r="U1672" s="582"/>
      <c r="V1672" s="585"/>
      <c r="W1672" s="586"/>
      <c r="X1672" s="571"/>
      <c r="Y1672" s="586"/>
      <c r="Z1672" s="571"/>
      <c r="AA1672" s="586"/>
      <c r="AB1672" s="571"/>
      <c r="AC1672" s="572"/>
      <c r="AD1672" s="575"/>
      <c r="AE1672" s="576"/>
      <c r="AF1672" s="577"/>
      <c r="AG1672" s="578"/>
      <c r="AH1672" s="571"/>
      <c r="AI1672" s="572"/>
      <c r="AJ1672" s="575"/>
      <c r="AK1672" s="576"/>
      <c r="AL1672" s="577"/>
      <c r="AM1672" s="578"/>
      <c r="AN1672" s="571"/>
      <c r="AO1672" s="572"/>
      <c r="AP1672" s="575"/>
      <c r="AQ1672" s="576"/>
      <c r="AR1672" s="577"/>
      <c r="AS1672" s="578"/>
      <c r="AT1672" s="627"/>
      <c r="AU1672" s="628"/>
      <c r="AV1672" s="629"/>
      <c r="AW1672" s="630"/>
      <c r="AX1672" s="577"/>
      <c r="AY1672" s="578"/>
      <c r="AZ1672" s="571"/>
      <c r="BA1672" s="572"/>
      <c r="BB1672" s="575"/>
      <c r="BC1672" s="576"/>
      <c r="BD1672" s="577"/>
      <c r="BE1672" s="578"/>
      <c r="BF1672" s="627"/>
      <c r="BG1672" s="628"/>
      <c r="BH1672" s="629"/>
      <c r="BI1672" s="630"/>
      <c r="BJ1672" s="577"/>
      <c r="BK1672" s="578"/>
      <c r="BL1672" s="605"/>
      <c r="BM1672" s="606"/>
      <c r="BN1672" s="607"/>
      <c r="BO1672" s="588"/>
      <c r="BP1672" s="556"/>
      <c r="BQ1672" s="556"/>
      <c r="BR1672" s="75" t="s">
        <v>79</v>
      </c>
      <c r="BS1672" s="76">
        <f>IF(BO1658="B",'VALUE POINTS'!L$19,IF('GAME STATS'!BO1658="C",'VALUE POINTS'!M$19,'VALUE POINTS'!K$19))</f>
        <v>2</v>
      </c>
      <c r="BT1672" s="280"/>
    </row>
    <row r="1673" spans="1:77" ht="21.75" customHeight="1" x14ac:dyDescent="0.25">
      <c r="A1673" s="268"/>
      <c r="B1673" s="678" t="str">
        <f>IF(ROSTER!B$18="","",ROSTER!B$18)</f>
        <v/>
      </c>
      <c r="C1673" s="669" t="str">
        <f>IF(ROSTER!C$18="","",ROSTER!C$18)</f>
        <v/>
      </c>
      <c r="D1673" s="670"/>
      <c r="E1673" s="667"/>
      <c r="F1673" s="680">
        <f>IF(E1673="y",1,IF(E1673="S",1,0))</f>
        <v>0</v>
      </c>
      <c r="G1673" s="663">
        <f>IF(E1673="S",1,0)</f>
        <v>0</v>
      </c>
      <c r="H1673" s="583"/>
      <c r="I1673" s="584"/>
      <c r="J1673" s="569"/>
      <c r="K1673" s="570"/>
      <c r="L1673" s="573"/>
      <c r="M1673" s="574"/>
      <c r="N1673" s="579">
        <f>L1673+J1673</f>
        <v>0</v>
      </c>
      <c r="O1673" s="580"/>
      <c r="P1673" s="569"/>
      <c r="Q1673" s="570"/>
      <c r="R1673" s="573"/>
      <c r="S1673" s="574"/>
      <c r="T1673" s="579">
        <f>R1673-P1673</f>
        <v>0</v>
      </c>
      <c r="U1673" s="580"/>
      <c r="V1673" s="583"/>
      <c r="W1673" s="584"/>
      <c r="X1673" s="569"/>
      <c r="Y1673" s="584"/>
      <c r="Z1673" s="569"/>
      <c r="AA1673" s="584"/>
      <c r="AB1673" s="569"/>
      <c r="AC1673" s="570"/>
      <c r="AD1673" s="573"/>
      <c r="AE1673" s="574"/>
      <c r="AF1673" s="557">
        <f>IF(AB1673=0,0,(AD1673/AB1673)*100)</f>
        <v>0</v>
      </c>
      <c r="AG1673" s="558"/>
      <c r="AH1673" s="569"/>
      <c r="AI1673" s="570"/>
      <c r="AJ1673" s="573"/>
      <c r="AK1673" s="574"/>
      <c r="AL1673" s="557">
        <f>IF(AH1673=0,0,(AJ1673/AH1673)*100)</f>
        <v>0</v>
      </c>
      <c r="AM1673" s="558"/>
      <c r="AN1673" s="569"/>
      <c r="AO1673" s="570"/>
      <c r="AP1673" s="573"/>
      <c r="AQ1673" s="574"/>
      <c r="AR1673" s="557">
        <f>IF(AN1673=0,0,(AP1673/AN1673)*100)</f>
        <v>0</v>
      </c>
      <c r="AS1673" s="558"/>
      <c r="AT1673" s="561">
        <f>AB1673+AH1673+AN1673</f>
        <v>0</v>
      </c>
      <c r="AU1673" s="562"/>
      <c r="AV1673" s="565">
        <f>AD1673+AJ1673+AP1673</f>
        <v>0</v>
      </c>
      <c r="AW1673" s="566"/>
      <c r="AX1673" s="557">
        <f>IF(AT1673=0,0,(AV1673/AT1673)*100)</f>
        <v>0</v>
      </c>
      <c r="AY1673" s="558"/>
      <c r="AZ1673" s="569"/>
      <c r="BA1673" s="570"/>
      <c r="BB1673" s="573"/>
      <c r="BC1673" s="574"/>
      <c r="BD1673" s="557">
        <f>IF(AZ1673=0,0,(BB1673/AZ1673)*100)</f>
        <v>0</v>
      </c>
      <c r="BE1673" s="558"/>
      <c r="BF1673" s="561">
        <f>AT1673+AZ1673</f>
        <v>0</v>
      </c>
      <c r="BG1673" s="562"/>
      <c r="BH1673" s="565">
        <f>AV1673+BB1673</f>
        <v>0</v>
      </c>
      <c r="BI1673" s="566"/>
      <c r="BJ1673" s="557">
        <f>IF(BF1673=0,0,(BH1673/BF1673)*100)</f>
        <v>0</v>
      </c>
      <c r="BK1673" s="558"/>
      <c r="BL1673" s="602">
        <f>(AD1673*2)+(AJ1673*2)+(AP1673*3)+BB1673</f>
        <v>0</v>
      </c>
      <c r="BM1673" s="603"/>
      <c r="BN1673" s="604"/>
      <c r="BO1673" s="587">
        <f t="shared" ref="BO1673" si="1585">IF(BQ1673=0,0,50*BP1673/BQ1673)</f>
        <v>0</v>
      </c>
      <c r="BP1673" s="555">
        <f t="shared" ref="BP1673" si="1586">(BL1673*BS$1663)+(N1673*BS$1664)+(X1673*BS$1665)+(R1673*BS$1666)+(V1673*BS$1667)+(Z1673*BS$1668)</f>
        <v>0</v>
      </c>
      <c r="BQ1673" s="555">
        <f t="shared" ref="BQ1673" si="1587">((AZ1673-BB1673)*BS$1670)+((AT1673-AV1673)*BS$1669)+(H1673*BS$1671)+(P1673*BS$1672)</f>
        <v>0</v>
      </c>
      <c r="BR1673" s="65"/>
      <c r="BS1673" s="65"/>
      <c r="BT1673" s="280"/>
    </row>
    <row r="1674" spans="1:77" ht="21.75" customHeight="1" x14ac:dyDescent="0.25">
      <c r="A1674" s="268"/>
      <c r="B1674" s="679"/>
      <c r="C1674" s="690" t="str">
        <f>IF(ROSTER!D$18="","",ROSTER!D$18)</f>
        <v/>
      </c>
      <c r="D1674" s="691"/>
      <c r="E1674" s="668"/>
      <c r="F1674" s="681"/>
      <c r="G1674" s="664"/>
      <c r="H1674" s="585"/>
      <c r="I1674" s="586"/>
      <c r="J1674" s="571"/>
      <c r="K1674" s="572"/>
      <c r="L1674" s="575"/>
      <c r="M1674" s="576"/>
      <c r="N1674" s="581" t="s">
        <v>16</v>
      </c>
      <c r="O1674" s="582"/>
      <c r="P1674" s="571"/>
      <c r="Q1674" s="572"/>
      <c r="R1674" s="575"/>
      <c r="S1674" s="576"/>
      <c r="T1674" s="581" t="s">
        <v>16</v>
      </c>
      <c r="U1674" s="582"/>
      <c r="V1674" s="585"/>
      <c r="W1674" s="586"/>
      <c r="X1674" s="571"/>
      <c r="Y1674" s="586"/>
      <c r="Z1674" s="571"/>
      <c r="AA1674" s="586"/>
      <c r="AB1674" s="571"/>
      <c r="AC1674" s="572"/>
      <c r="AD1674" s="575"/>
      <c r="AE1674" s="576"/>
      <c r="AF1674" s="577"/>
      <c r="AG1674" s="578"/>
      <c r="AH1674" s="571"/>
      <c r="AI1674" s="572"/>
      <c r="AJ1674" s="575"/>
      <c r="AK1674" s="576"/>
      <c r="AL1674" s="577"/>
      <c r="AM1674" s="578"/>
      <c r="AN1674" s="571"/>
      <c r="AO1674" s="572"/>
      <c r="AP1674" s="575"/>
      <c r="AQ1674" s="576"/>
      <c r="AR1674" s="577"/>
      <c r="AS1674" s="578"/>
      <c r="AT1674" s="627"/>
      <c r="AU1674" s="628"/>
      <c r="AV1674" s="629"/>
      <c r="AW1674" s="630"/>
      <c r="AX1674" s="577"/>
      <c r="AY1674" s="578"/>
      <c r="AZ1674" s="571"/>
      <c r="BA1674" s="572"/>
      <c r="BB1674" s="575"/>
      <c r="BC1674" s="576"/>
      <c r="BD1674" s="577"/>
      <c r="BE1674" s="578"/>
      <c r="BF1674" s="627"/>
      <c r="BG1674" s="628"/>
      <c r="BH1674" s="629"/>
      <c r="BI1674" s="630"/>
      <c r="BJ1674" s="577"/>
      <c r="BK1674" s="578"/>
      <c r="BL1674" s="605"/>
      <c r="BM1674" s="606"/>
      <c r="BN1674" s="607"/>
      <c r="BO1674" s="588"/>
      <c r="BP1674" s="556"/>
      <c r="BQ1674" s="556"/>
      <c r="BR1674" s="65"/>
      <c r="BS1674" s="65"/>
      <c r="BT1674" s="268"/>
    </row>
    <row r="1675" spans="1:77" ht="21.75" customHeight="1" x14ac:dyDescent="0.25">
      <c r="A1675" s="268"/>
      <c r="B1675" s="678" t="str">
        <f>IF(ROSTER!B$20="","",ROSTER!B$20)</f>
        <v/>
      </c>
      <c r="C1675" s="669" t="str">
        <f>IF(ROSTER!C$20="","",ROSTER!C$20)</f>
        <v/>
      </c>
      <c r="D1675" s="670"/>
      <c r="E1675" s="667"/>
      <c r="F1675" s="680">
        <f>IF(E1675="y",1,IF(E1675="S",1,0))</f>
        <v>0</v>
      </c>
      <c r="G1675" s="663">
        <f>IF(E1675="S",1,0)</f>
        <v>0</v>
      </c>
      <c r="H1675" s="583"/>
      <c r="I1675" s="584"/>
      <c r="J1675" s="569"/>
      <c r="K1675" s="570"/>
      <c r="L1675" s="573"/>
      <c r="M1675" s="574"/>
      <c r="N1675" s="579">
        <f>L1675+J1675</f>
        <v>0</v>
      </c>
      <c r="O1675" s="580"/>
      <c r="P1675" s="569"/>
      <c r="Q1675" s="570"/>
      <c r="R1675" s="573"/>
      <c r="S1675" s="574"/>
      <c r="T1675" s="579">
        <f>R1675-P1675</f>
        <v>0</v>
      </c>
      <c r="U1675" s="580"/>
      <c r="V1675" s="583"/>
      <c r="W1675" s="584"/>
      <c r="X1675" s="569"/>
      <c r="Y1675" s="584"/>
      <c r="Z1675" s="569"/>
      <c r="AA1675" s="584"/>
      <c r="AB1675" s="569"/>
      <c r="AC1675" s="570"/>
      <c r="AD1675" s="573"/>
      <c r="AE1675" s="574"/>
      <c r="AF1675" s="557">
        <f>IF(AB1675=0,0,(AD1675/AB1675)*100)</f>
        <v>0</v>
      </c>
      <c r="AG1675" s="558"/>
      <c r="AH1675" s="569"/>
      <c r="AI1675" s="570"/>
      <c r="AJ1675" s="573"/>
      <c r="AK1675" s="574"/>
      <c r="AL1675" s="557">
        <f>IF(AH1675=0,0,(AJ1675/AH1675)*100)</f>
        <v>0</v>
      </c>
      <c r="AM1675" s="558"/>
      <c r="AN1675" s="569"/>
      <c r="AO1675" s="570"/>
      <c r="AP1675" s="573"/>
      <c r="AQ1675" s="574"/>
      <c r="AR1675" s="557">
        <f>IF(AN1675=0,0,(AP1675/AN1675)*100)</f>
        <v>0</v>
      </c>
      <c r="AS1675" s="558"/>
      <c r="AT1675" s="561">
        <f>AB1675+AH1675+AN1675</f>
        <v>0</v>
      </c>
      <c r="AU1675" s="562"/>
      <c r="AV1675" s="565">
        <f>AD1675+AJ1675+AP1675</f>
        <v>0</v>
      </c>
      <c r="AW1675" s="566"/>
      <c r="AX1675" s="557">
        <f>IF(AT1675=0,0,(AV1675/AT1675)*100)</f>
        <v>0</v>
      </c>
      <c r="AY1675" s="558"/>
      <c r="AZ1675" s="569"/>
      <c r="BA1675" s="570"/>
      <c r="BB1675" s="573"/>
      <c r="BC1675" s="574"/>
      <c r="BD1675" s="557">
        <f>IF(AZ1675=0,0,(BB1675/AZ1675)*100)</f>
        <v>0</v>
      </c>
      <c r="BE1675" s="558"/>
      <c r="BF1675" s="561">
        <f>AT1675+AZ1675</f>
        <v>0</v>
      </c>
      <c r="BG1675" s="562"/>
      <c r="BH1675" s="565">
        <f>AV1675+BB1675</f>
        <v>0</v>
      </c>
      <c r="BI1675" s="566"/>
      <c r="BJ1675" s="557">
        <f>IF(BF1675=0,0,(BH1675/BF1675)*100)</f>
        <v>0</v>
      </c>
      <c r="BK1675" s="558"/>
      <c r="BL1675" s="602">
        <f>(AD1675*2)+(AJ1675*2)+(AP1675*3)+BB1675</f>
        <v>0</v>
      </c>
      <c r="BM1675" s="603"/>
      <c r="BN1675" s="604"/>
      <c r="BO1675" s="587">
        <f t="shared" ref="BO1675" si="1588">IF(BQ1675=0,0,50*BP1675/BQ1675)</f>
        <v>0</v>
      </c>
      <c r="BP1675" s="555">
        <f t="shared" ref="BP1675" si="1589">(BL1675*BS$1663)+(N1675*BS$1664)+(X1675*BS$1665)+(R1675*BS$1666)+(V1675*BS$1667)+(Z1675*BS$1668)</f>
        <v>0</v>
      </c>
      <c r="BQ1675" s="555">
        <f t="shared" ref="BQ1675" si="1590">((AZ1675-BB1675)*BS$1670)+((AT1675-AV1675)*BS$1669)+(H1675*BS$1671)+(P1675*BS$1672)</f>
        <v>0</v>
      </c>
      <c r="BR1675" s="65"/>
      <c r="BS1675" s="65"/>
      <c r="BT1675" s="268"/>
    </row>
    <row r="1676" spans="1:77" ht="21.75" customHeight="1" x14ac:dyDescent="0.25">
      <c r="A1676" s="268"/>
      <c r="B1676" s="679"/>
      <c r="C1676" s="690" t="str">
        <f>IF(ROSTER!D$20="","",ROSTER!D$20)</f>
        <v/>
      </c>
      <c r="D1676" s="691"/>
      <c r="E1676" s="668"/>
      <c r="F1676" s="681"/>
      <c r="G1676" s="664"/>
      <c r="H1676" s="585"/>
      <c r="I1676" s="586"/>
      <c r="J1676" s="571"/>
      <c r="K1676" s="572"/>
      <c r="L1676" s="575"/>
      <c r="M1676" s="576"/>
      <c r="N1676" s="581" t="s">
        <v>16</v>
      </c>
      <c r="O1676" s="582"/>
      <c r="P1676" s="571"/>
      <c r="Q1676" s="572"/>
      <c r="R1676" s="575"/>
      <c r="S1676" s="576"/>
      <c r="T1676" s="581" t="s">
        <v>16</v>
      </c>
      <c r="U1676" s="582"/>
      <c r="V1676" s="585"/>
      <c r="W1676" s="586"/>
      <c r="X1676" s="571"/>
      <c r="Y1676" s="586"/>
      <c r="Z1676" s="571"/>
      <c r="AA1676" s="586"/>
      <c r="AB1676" s="571"/>
      <c r="AC1676" s="572"/>
      <c r="AD1676" s="575"/>
      <c r="AE1676" s="576"/>
      <c r="AF1676" s="577"/>
      <c r="AG1676" s="578"/>
      <c r="AH1676" s="571"/>
      <c r="AI1676" s="572"/>
      <c r="AJ1676" s="575"/>
      <c r="AK1676" s="576"/>
      <c r="AL1676" s="577"/>
      <c r="AM1676" s="578"/>
      <c r="AN1676" s="571"/>
      <c r="AO1676" s="572"/>
      <c r="AP1676" s="575"/>
      <c r="AQ1676" s="576"/>
      <c r="AR1676" s="577"/>
      <c r="AS1676" s="578"/>
      <c r="AT1676" s="627"/>
      <c r="AU1676" s="628"/>
      <c r="AV1676" s="629"/>
      <c r="AW1676" s="630"/>
      <c r="AX1676" s="577"/>
      <c r="AY1676" s="578"/>
      <c r="AZ1676" s="571"/>
      <c r="BA1676" s="572"/>
      <c r="BB1676" s="575"/>
      <c r="BC1676" s="576"/>
      <c r="BD1676" s="577"/>
      <c r="BE1676" s="578"/>
      <c r="BF1676" s="627"/>
      <c r="BG1676" s="628"/>
      <c r="BH1676" s="629"/>
      <c r="BI1676" s="630"/>
      <c r="BJ1676" s="577"/>
      <c r="BK1676" s="578"/>
      <c r="BL1676" s="605"/>
      <c r="BM1676" s="606"/>
      <c r="BN1676" s="607"/>
      <c r="BO1676" s="588"/>
      <c r="BP1676" s="556"/>
      <c r="BQ1676" s="556"/>
      <c r="BR1676" s="65"/>
      <c r="BS1676" s="65"/>
      <c r="BT1676" s="268"/>
    </row>
    <row r="1677" spans="1:77" ht="21.75" customHeight="1" x14ac:dyDescent="0.25">
      <c r="A1677" s="268"/>
      <c r="B1677" s="678" t="str">
        <f>IF(ROSTER!B$22="","",ROSTER!B$22)</f>
        <v/>
      </c>
      <c r="C1677" s="669" t="str">
        <f>IF(ROSTER!C$22="","",ROSTER!C$22)</f>
        <v/>
      </c>
      <c r="D1677" s="670"/>
      <c r="E1677" s="667"/>
      <c r="F1677" s="680">
        <f>IF(E1677="y",1,IF(E1677="S",1,0))</f>
        <v>0</v>
      </c>
      <c r="G1677" s="663">
        <f>IF(E1677="S",1,0)</f>
        <v>0</v>
      </c>
      <c r="H1677" s="583"/>
      <c r="I1677" s="584"/>
      <c r="J1677" s="569"/>
      <c r="K1677" s="570"/>
      <c r="L1677" s="573"/>
      <c r="M1677" s="574"/>
      <c r="N1677" s="579">
        <f>L1677+J1677</f>
        <v>0</v>
      </c>
      <c r="O1677" s="580"/>
      <c r="P1677" s="569"/>
      <c r="Q1677" s="570"/>
      <c r="R1677" s="573"/>
      <c r="S1677" s="574"/>
      <c r="T1677" s="579">
        <f>R1677-P1677</f>
        <v>0</v>
      </c>
      <c r="U1677" s="580"/>
      <c r="V1677" s="583"/>
      <c r="W1677" s="584"/>
      <c r="X1677" s="569"/>
      <c r="Y1677" s="584"/>
      <c r="Z1677" s="569"/>
      <c r="AA1677" s="584"/>
      <c r="AB1677" s="569"/>
      <c r="AC1677" s="570"/>
      <c r="AD1677" s="573"/>
      <c r="AE1677" s="574"/>
      <c r="AF1677" s="557">
        <f>IF(AB1677=0,0,(AD1677/AB1677)*100)</f>
        <v>0</v>
      </c>
      <c r="AG1677" s="558"/>
      <c r="AH1677" s="569"/>
      <c r="AI1677" s="570"/>
      <c r="AJ1677" s="573"/>
      <c r="AK1677" s="574"/>
      <c r="AL1677" s="557">
        <f>IF(AH1677=0,0,(AJ1677/AH1677)*100)</f>
        <v>0</v>
      </c>
      <c r="AM1677" s="558"/>
      <c r="AN1677" s="569"/>
      <c r="AO1677" s="570"/>
      <c r="AP1677" s="573"/>
      <c r="AQ1677" s="574"/>
      <c r="AR1677" s="557">
        <f>IF(AN1677=0,0,(AP1677/AN1677)*100)</f>
        <v>0</v>
      </c>
      <c r="AS1677" s="558"/>
      <c r="AT1677" s="561">
        <f>AB1677+AH1677+AN1677</f>
        <v>0</v>
      </c>
      <c r="AU1677" s="562"/>
      <c r="AV1677" s="565">
        <f>AD1677+AJ1677+AP1677</f>
        <v>0</v>
      </c>
      <c r="AW1677" s="566"/>
      <c r="AX1677" s="557">
        <f>IF(AT1677=0,0,(AV1677/AT1677)*100)</f>
        <v>0</v>
      </c>
      <c r="AY1677" s="558"/>
      <c r="AZ1677" s="569"/>
      <c r="BA1677" s="570"/>
      <c r="BB1677" s="573"/>
      <c r="BC1677" s="574"/>
      <c r="BD1677" s="557">
        <f>IF(AZ1677=0,0,(BB1677/AZ1677)*100)</f>
        <v>0</v>
      </c>
      <c r="BE1677" s="558"/>
      <c r="BF1677" s="561">
        <f>AT1677+AZ1677</f>
        <v>0</v>
      </c>
      <c r="BG1677" s="562"/>
      <c r="BH1677" s="565">
        <f>AV1677+BB1677</f>
        <v>0</v>
      </c>
      <c r="BI1677" s="566"/>
      <c r="BJ1677" s="557">
        <f>IF(BF1677=0,0,(BH1677/BF1677)*100)</f>
        <v>0</v>
      </c>
      <c r="BK1677" s="558"/>
      <c r="BL1677" s="602">
        <f>(AD1677*2)+(AJ1677*2)+(AP1677*3)+BB1677</f>
        <v>0</v>
      </c>
      <c r="BM1677" s="603"/>
      <c r="BN1677" s="604"/>
      <c r="BO1677" s="587">
        <f t="shared" ref="BO1677" si="1591">IF(BQ1677=0,0,50*BP1677/BQ1677)</f>
        <v>0</v>
      </c>
      <c r="BP1677" s="555">
        <f t="shared" ref="BP1677" si="1592">(BL1677*BS$1663)+(N1677*BS$1664)+(X1677*BS$1665)+(R1677*BS$1666)+(V1677*BS$1667)+(Z1677*BS$1668)</f>
        <v>0</v>
      </c>
      <c r="BQ1677" s="555">
        <f t="shared" ref="BQ1677" si="1593">((AZ1677-BB1677)*BS$1670)+((AT1677-AV1677)*BS$1669)+(H1677*BS$1671)+(P1677*BS$1672)</f>
        <v>0</v>
      </c>
      <c r="BR1677" s="65"/>
      <c r="BS1677" s="65"/>
      <c r="BT1677" s="268"/>
    </row>
    <row r="1678" spans="1:77" ht="21.75" customHeight="1" x14ac:dyDescent="0.25">
      <c r="A1678" s="268"/>
      <c r="B1678" s="679"/>
      <c r="C1678" s="690" t="str">
        <f>IF(ROSTER!D$22="","",ROSTER!D$22)</f>
        <v/>
      </c>
      <c r="D1678" s="691"/>
      <c r="E1678" s="668"/>
      <c r="F1678" s="681"/>
      <c r="G1678" s="664"/>
      <c r="H1678" s="585"/>
      <c r="I1678" s="586"/>
      <c r="J1678" s="571"/>
      <c r="K1678" s="572"/>
      <c r="L1678" s="575"/>
      <c r="M1678" s="576"/>
      <c r="N1678" s="581" t="s">
        <v>16</v>
      </c>
      <c r="O1678" s="582"/>
      <c r="P1678" s="571"/>
      <c r="Q1678" s="572"/>
      <c r="R1678" s="575"/>
      <c r="S1678" s="576"/>
      <c r="T1678" s="581" t="s">
        <v>16</v>
      </c>
      <c r="U1678" s="582"/>
      <c r="V1678" s="585"/>
      <c r="W1678" s="586"/>
      <c r="X1678" s="571"/>
      <c r="Y1678" s="586"/>
      <c r="Z1678" s="571"/>
      <c r="AA1678" s="586"/>
      <c r="AB1678" s="571"/>
      <c r="AC1678" s="572"/>
      <c r="AD1678" s="575"/>
      <c r="AE1678" s="576"/>
      <c r="AF1678" s="577"/>
      <c r="AG1678" s="578"/>
      <c r="AH1678" s="571"/>
      <c r="AI1678" s="572"/>
      <c r="AJ1678" s="575"/>
      <c r="AK1678" s="576"/>
      <c r="AL1678" s="577"/>
      <c r="AM1678" s="578"/>
      <c r="AN1678" s="571"/>
      <c r="AO1678" s="572"/>
      <c r="AP1678" s="575"/>
      <c r="AQ1678" s="576"/>
      <c r="AR1678" s="577"/>
      <c r="AS1678" s="578"/>
      <c r="AT1678" s="627"/>
      <c r="AU1678" s="628"/>
      <c r="AV1678" s="629"/>
      <c r="AW1678" s="630"/>
      <c r="AX1678" s="577"/>
      <c r="AY1678" s="578"/>
      <c r="AZ1678" s="571"/>
      <c r="BA1678" s="572"/>
      <c r="BB1678" s="575"/>
      <c r="BC1678" s="576"/>
      <c r="BD1678" s="577"/>
      <c r="BE1678" s="578"/>
      <c r="BF1678" s="627"/>
      <c r="BG1678" s="628"/>
      <c r="BH1678" s="629"/>
      <c r="BI1678" s="630"/>
      <c r="BJ1678" s="577"/>
      <c r="BK1678" s="578"/>
      <c r="BL1678" s="605"/>
      <c r="BM1678" s="606"/>
      <c r="BN1678" s="607"/>
      <c r="BO1678" s="588"/>
      <c r="BP1678" s="556"/>
      <c r="BQ1678" s="556"/>
      <c r="BR1678" s="65"/>
      <c r="BS1678" s="65"/>
      <c r="BT1678" s="268"/>
    </row>
    <row r="1679" spans="1:77" ht="21.75" customHeight="1" x14ac:dyDescent="0.25">
      <c r="A1679" s="268"/>
      <c r="B1679" s="678" t="str">
        <f>IF(ROSTER!B$24="","",ROSTER!B$24)</f>
        <v/>
      </c>
      <c r="C1679" s="669" t="str">
        <f>IF(ROSTER!C$24="","",ROSTER!C$24)</f>
        <v/>
      </c>
      <c r="D1679" s="670"/>
      <c r="E1679" s="667"/>
      <c r="F1679" s="680">
        <f>IF(E1679="y",1,IF(E1679="S",1,0))</f>
        <v>0</v>
      </c>
      <c r="G1679" s="663">
        <f>IF(E1679="S",1,0)</f>
        <v>0</v>
      </c>
      <c r="H1679" s="583"/>
      <c r="I1679" s="584"/>
      <c r="J1679" s="569"/>
      <c r="K1679" s="570"/>
      <c r="L1679" s="573"/>
      <c r="M1679" s="574"/>
      <c r="N1679" s="579">
        <f>L1679+J1679</f>
        <v>0</v>
      </c>
      <c r="O1679" s="580"/>
      <c r="P1679" s="569"/>
      <c r="Q1679" s="570"/>
      <c r="R1679" s="573"/>
      <c r="S1679" s="574"/>
      <c r="T1679" s="579">
        <f>R1679-P1679</f>
        <v>0</v>
      </c>
      <c r="U1679" s="580"/>
      <c r="V1679" s="583"/>
      <c r="W1679" s="584"/>
      <c r="X1679" s="569"/>
      <c r="Y1679" s="584"/>
      <c r="Z1679" s="569"/>
      <c r="AA1679" s="584"/>
      <c r="AB1679" s="569"/>
      <c r="AC1679" s="570"/>
      <c r="AD1679" s="573"/>
      <c r="AE1679" s="574"/>
      <c r="AF1679" s="557">
        <f>IF(AB1679=0,0,(AD1679/AB1679)*100)</f>
        <v>0</v>
      </c>
      <c r="AG1679" s="558"/>
      <c r="AH1679" s="569"/>
      <c r="AI1679" s="570"/>
      <c r="AJ1679" s="573"/>
      <c r="AK1679" s="574"/>
      <c r="AL1679" s="557">
        <f>IF(AH1679=0,0,(AJ1679/AH1679)*100)</f>
        <v>0</v>
      </c>
      <c r="AM1679" s="558"/>
      <c r="AN1679" s="569"/>
      <c r="AO1679" s="570"/>
      <c r="AP1679" s="573"/>
      <c r="AQ1679" s="574"/>
      <c r="AR1679" s="557">
        <f>IF(AN1679=0,0,(AP1679/AN1679)*100)</f>
        <v>0</v>
      </c>
      <c r="AS1679" s="558"/>
      <c r="AT1679" s="561">
        <f>AB1679+AH1679+AN1679</f>
        <v>0</v>
      </c>
      <c r="AU1679" s="562"/>
      <c r="AV1679" s="565">
        <f>AD1679+AJ1679+AP1679</f>
        <v>0</v>
      </c>
      <c r="AW1679" s="566"/>
      <c r="AX1679" s="557">
        <f>IF(AT1679=0,0,(AV1679/AT1679)*100)</f>
        <v>0</v>
      </c>
      <c r="AY1679" s="558"/>
      <c r="AZ1679" s="569"/>
      <c r="BA1679" s="570"/>
      <c r="BB1679" s="573"/>
      <c r="BC1679" s="574"/>
      <c r="BD1679" s="557">
        <f>IF(AZ1679=0,0,(BB1679/AZ1679)*100)</f>
        <v>0</v>
      </c>
      <c r="BE1679" s="558"/>
      <c r="BF1679" s="561">
        <f>AT1679+AZ1679</f>
        <v>0</v>
      </c>
      <c r="BG1679" s="562"/>
      <c r="BH1679" s="565">
        <f>AV1679+BB1679</f>
        <v>0</v>
      </c>
      <c r="BI1679" s="566"/>
      <c r="BJ1679" s="557">
        <f>IF(BF1679=0,0,(BH1679/BF1679)*100)</f>
        <v>0</v>
      </c>
      <c r="BK1679" s="558"/>
      <c r="BL1679" s="602">
        <f>(AD1679*2)+(AJ1679*2)+(AP1679*3)+BB1679</f>
        <v>0</v>
      </c>
      <c r="BM1679" s="603"/>
      <c r="BN1679" s="604"/>
      <c r="BO1679" s="587">
        <f t="shared" ref="BO1679" si="1594">IF(BQ1679=0,0,50*BP1679/BQ1679)</f>
        <v>0</v>
      </c>
      <c r="BP1679" s="555">
        <f t="shared" ref="BP1679" si="1595">(BL1679*BS$1663)+(N1679*BS$1664)+(X1679*BS$1665)+(R1679*BS$1666)+(V1679*BS$1667)+(Z1679*BS$1668)</f>
        <v>0</v>
      </c>
      <c r="BQ1679" s="555">
        <f t="shared" ref="BQ1679" si="1596">((AZ1679-BB1679)*BS$1670)+((AT1679-AV1679)*BS$1669)+(H1679*BS$1671)+(P1679*BS$1672)</f>
        <v>0</v>
      </c>
      <c r="BR1679" s="65"/>
      <c r="BS1679" s="65"/>
      <c r="BT1679" s="268"/>
    </row>
    <row r="1680" spans="1:77" ht="21.75" customHeight="1" x14ac:dyDescent="0.25">
      <c r="A1680" s="268"/>
      <c r="B1680" s="679"/>
      <c r="C1680" s="690" t="str">
        <f>IF(ROSTER!D$24="","",ROSTER!D$24)</f>
        <v/>
      </c>
      <c r="D1680" s="691"/>
      <c r="E1680" s="668"/>
      <c r="F1680" s="681"/>
      <c r="G1680" s="664"/>
      <c r="H1680" s="585"/>
      <c r="I1680" s="586"/>
      <c r="J1680" s="571"/>
      <c r="K1680" s="572"/>
      <c r="L1680" s="575"/>
      <c r="M1680" s="576"/>
      <c r="N1680" s="581" t="s">
        <v>16</v>
      </c>
      <c r="O1680" s="582"/>
      <c r="P1680" s="571"/>
      <c r="Q1680" s="572"/>
      <c r="R1680" s="575"/>
      <c r="S1680" s="576"/>
      <c r="T1680" s="581" t="s">
        <v>16</v>
      </c>
      <c r="U1680" s="582"/>
      <c r="V1680" s="585"/>
      <c r="W1680" s="586"/>
      <c r="X1680" s="571"/>
      <c r="Y1680" s="586"/>
      <c r="Z1680" s="571"/>
      <c r="AA1680" s="586"/>
      <c r="AB1680" s="571"/>
      <c r="AC1680" s="572"/>
      <c r="AD1680" s="575"/>
      <c r="AE1680" s="576"/>
      <c r="AF1680" s="577"/>
      <c r="AG1680" s="578"/>
      <c r="AH1680" s="571"/>
      <c r="AI1680" s="572"/>
      <c r="AJ1680" s="575"/>
      <c r="AK1680" s="576"/>
      <c r="AL1680" s="577"/>
      <c r="AM1680" s="578"/>
      <c r="AN1680" s="571"/>
      <c r="AO1680" s="572"/>
      <c r="AP1680" s="575"/>
      <c r="AQ1680" s="576"/>
      <c r="AR1680" s="577"/>
      <c r="AS1680" s="578"/>
      <c r="AT1680" s="627"/>
      <c r="AU1680" s="628"/>
      <c r="AV1680" s="629"/>
      <c r="AW1680" s="630"/>
      <c r="AX1680" s="577"/>
      <c r="AY1680" s="578"/>
      <c r="AZ1680" s="571"/>
      <c r="BA1680" s="572"/>
      <c r="BB1680" s="575"/>
      <c r="BC1680" s="576"/>
      <c r="BD1680" s="577"/>
      <c r="BE1680" s="578"/>
      <c r="BF1680" s="627"/>
      <c r="BG1680" s="628"/>
      <c r="BH1680" s="629"/>
      <c r="BI1680" s="630"/>
      <c r="BJ1680" s="577"/>
      <c r="BK1680" s="578"/>
      <c r="BL1680" s="605"/>
      <c r="BM1680" s="606"/>
      <c r="BN1680" s="607"/>
      <c r="BO1680" s="588"/>
      <c r="BP1680" s="556"/>
      <c r="BQ1680" s="556"/>
      <c r="BR1680" s="65"/>
      <c r="BS1680" s="65"/>
      <c r="BT1680" s="268"/>
    </row>
    <row r="1681" spans="1:72" ht="21.75" customHeight="1" x14ac:dyDescent="0.25">
      <c r="A1681" s="268"/>
      <c r="B1681" s="678" t="str">
        <f>IF(ROSTER!B$26="","",ROSTER!B$26)</f>
        <v/>
      </c>
      <c r="C1681" s="669" t="str">
        <f>IF(ROSTER!C$26="","",ROSTER!C$26)</f>
        <v/>
      </c>
      <c r="D1681" s="670"/>
      <c r="E1681" s="667"/>
      <c r="F1681" s="680">
        <f>IF(E1681="y",1,IF(E1681="S",1,0))</f>
        <v>0</v>
      </c>
      <c r="G1681" s="663">
        <f>IF(E1681="S",1,0)</f>
        <v>0</v>
      </c>
      <c r="H1681" s="583"/>
      <c r="I1681" s="584"/>
      <c r="J1681" s="569"/>
      <c r="K1681" s="570"/>
      <c r="L1681" s="573"/>
      <c r="M1681" s="574"/>
      <c r="N1681" s="579">
        <f>L1681+J1681</f>
        <v>0</v>
      </c>
      <c r="O1681" s="580"/>
      <c r="P1681" s="569"/>
      <c r="Q1681" s="570"/>
      <c r="R1681" s="573"/>
      <c r="S1681" s="574"/>
      <c r="T1681" s="579">
        <f>R1681-P1681</f>
        <v>0</v>
      </c>
      <c r="U1681" s="580"/>
      <c r="V1681" s="583"/>
      <c r="W1681" s="584"/>
      <c r="X1681" s="569"/>
      <c r="Y1681" s="584"/>
      <c r="Z1681" s="569"/>
      <c r="AA1681" s="584"/>
      <c r="AB1681" s="569"/>
      <c r="AC1681" s="570"/>
      <c r="AD1681" s="573"/>
      <c r="AE1681" s="574"/>
      <c r="AF1681" s="557">
        <f>IF(AB1681=0,0,(AD1681/AB1681)*100)</f>
        <v>0</v>
      </c>
      <c r="AG1681" s="558"/>
      <c r="AH1681" s="569"/>
      <c r="AI1681" s="570"/>
      <c r="AJ1681" s="573"/>
      <c r="AK1681" s="574"/>
      <c r="AL1681" s="557">
        <f>IF(AH1681=0,0,(AJ1681/AH1681)*100)</f>
        <v>0</v>
      </c>
      <c r="AM1681" s="558"/>
      <c r="AN1681" s="569"/>
      <c r="AO1681" s="570"/>
      <c r="AP1681" s="573"/>
      <c r="AQ1681" s="574"/>
      <c r="AR1681" s="557">
        <f>IF(AN1681=0,0,(AP1681/AN1681)*100)</f>
        <v>0</v>
      </c>
      <c r="AS1681" s="558"/>
      <c r="AT1681" s="561">
        <f>AB1681+AH1681+AN1681</f>
        <v>0</v>
      </c>
      <c r="AU1681" s="562"/>
      <c r="AV1681" s="565">
        <f>AD1681+AJ1681+AP1681</f>
        <v>0</v>
      </c>
      <c r="AW1681" s="566"/>
      <c r="AX1681" s="557">
        <f>IF(AT1681=0,0,(AV1681/AT1681)*100)</f>
        <v>0</v>
      </c>
      <c r="AY1681" s="558"/>
      <c r="AZ1681" s="569"/>
      <c r="BA1681" s="570"/>
      <c r="BB1681" s="573"/>
      <c r="BC1681" s="574"/>
      <c r="BD1681" s="557">
        <f>IF(AZ1681=0,0,(BB1681/AZ1681)*100)</f>
        <v>0</v>
      </c>
      <c r="BE1681" s="558"/>
      <c r="BF1681" s="561">
        <f>AT1681+AZ1681</f>
        <v>0</v>
      </c>
      <c r="BG1681" s="562"/>
      <c r="BH1681" s="565">
        <f>AV1681+BB1681</f>
        <v>0</v>
      </c>
      <c r="BI1681" s="566"/>
      <c r="BJ1681" s="557">
        <f>IF(BF1681=0,0,(BH1681/BF1681)*100)</f>
        <v>0</v>
      </c>
      <c r="BK1681" s="558"/>
      <c r="BL1681" s="602">
        <f>(AD1681*2)+(AJ1681*2)+(AP1681*3)+BB1681</f>
        <v>0</v>
      </c>
      <c r="BM1681" s="603"/>
      <c r="BN1681" s="604"/>
      <c r="BO1681" s="587">
        <f t="shared" ref="BO1681" si="1597">IF(BQ1681=0,0,50*BP1681/BQ1681)</f>
        <v>0</v>
      </c>
      <c r="BP1681" s="555">
        <f t="shared" ref="BP1681" si="1598">(BL1681*BS$1663)+(N1681*BS$1664)+(X1681*BS$1665)+(R1681*BS$1666)+(V1681*BS$1667)+(Z1681*BS$1668)</f>
        <v>0</v>
      </c>
      <c r="BQ1681" s="555">
        <f t="shared" ref="BQ1681" si="1599">((AZ1681-BB1681)*BS$1670)+((AT1681-AV1681)*BS$1669)+(H1681*BS$1671)+(P1681*BS$1672)</f>
        <v>0</v>
      </c>
      <c r="BR1681" s="65"/>
      <c r="BS1681" s="65"/>
      <c r="BT1681" s="268"/>
    </row>
    <row r="1682" spans="1:72" ht="21.75" customHeight="1" x14ac:dyDescent="0.25">
      <c r="A1682" s="268"/>
      <c r="B1682" s="679"/>
      <c r="C1682" s="690" t="str">
        <f>IF(ROSTER!D$26="","",ROSTER!D$26)</f>
        <v/>
      </c>
      <c r="D1682" s="691"/>
      <c r="E1682" s="668"/>
      <c r="F1682" s="681"/>
      <c r="G1682" s="664"/>
      <c r="H1682" s="585"/>
      <c r="I1682" s="586"/>
      <c r="J1682" s="571"/>
      <c r="K1682" s="572"/>
      <c r="L1682" s="575"/>
      <c r="M1682" s="576"/>
      <c r="N1682" s="581" t="s">
        <v>16</v>
      </c>
      <c r="O1682" s="582"/>
      <c r="P1682" s="571"/>
      <c r="Q1682" s="572"/>
      <c r="R1682" s="575"/>
      <c r="S1682" s="576"/>
      <c r="T1682" s="581" t="s">
        <v>16</v>
      </c>
      <c r="U1682" s="582"/>
      <c r="V1682" s="585"/>
      <c r="W1682" s="586"/>
      <c r="X1682" s="571"/>
      <c r="Y1682" s="586"/>
      <c r="Z1682" s="571"/>
      <c r="AA1682" s="586"/>
      <c r="AB1682" s="571"/>
      <c r="AC1682" s="572"/>
      <c r="AD1682" s="575"/>
      <c r="AE1682" s="576"/>
      <c r="AF1682" s="577"/>
      <c r="AG1682" s="578"/>
      <c r="AH1682" s="571"/>
      <c r="AI1682" s="572"/>
      <c r="AJ1682" s="575"/>
      <c r="AK1682" s="576"/>
      <c r="AL1682" s="577"/>
      <c r="AM1682" s="578"/>
      <c r="AN1682" s="571"/>
      <c r="AO1682" s="572"/>
      <c r="AP1682" s="575"/>
      <c r="AQ1682" s="576"/>
      <c r="AR1682" s="577"/>
      <c r="AS1682" s="578"/>
      <c r="AT1682" s="627"/>
      <c r="AU1682" s="628"/>
      <c r="AV1682" s="629"/>
      <c r="AW1682" s="630"/>
      <c r="AX1682" s="577"/>
      <c r="AY1682" s="578"/>
      <c r="AZ1682" s="571"/>
      <c r="BA1682" s="572"/>
      <c r="BB1682" s="575"/>
      <c r="BC1682" s="576"/>
      <c r="BD1682" s="577"/>
      <c r="BE1682" s="578"/>
      <c r="BF1682" s="627"/>
      <c r="BG1682" s="628"/>
      <c r="BH1682" s="629"/>
      <c r="BI1682" s="630"/>
      <c r="BJ1682" s="577"/>
      <c r="BK1682" s="578"/>
      <c r="BL1682" s="605"/>
      <c r="BM1682" s="606"/>
      <c r="BN1682" s="607"/>
      <c r="BO1682" s="588"/>
      <c r="BP1682" s="556"/>
      <c r="BQ1682" s="556"/>
      <c r="BR1682" s="65"/>
      <c r="BS1682" s="65"/>
      <c r="BT1682" s="268"/>
    </row>
    <row r="1683" spans="1:72" ht="21.75" customHeight="1" x14ac:dyDescent="0.25">
      <c r="A1683" s="268"/>
      <c r="B1683" s="678" t="str">
        <f>IF(ROSTER!B$28="","",ROSTER!B$28)</f>
        <v/>
      </c>
      <c r="C1683" s="669" t="str">
        <f>IF(ROSTER!C$28="","",ROSTER!C$28)</f>
        <v/>
      </c>
      <c r="D1683" s="670"/>
      <c r="E1683" s="667"/>
      <c r="F1683" s="680">
        <f>IF(E1683="y",1,IF(E1683="S",1,0))</f>
        <v>0</v>
      </c>
      <c r="G1683" s="663">
        <f>IF(E1683="S",1,0)</f>
        <v>0</v>
      </c>
      <c r="H1683" s="583"/>
      <c r="I1683" s="584"/>
      <c r="J1683" s="569"/>
      <c r="K1683" s="570"/>
      <c r="L1683" s="573"/>
      <c r="M1683" s="574"/>
      <c r="N1683" s="579">
        <f>L1683+J1683</f>
        <v>0</v>
      </c>
      <c r="O1683" s="580"/>
      <c r="P1683" s="569"/>
      <c r="Q1683" s="570"/>
      <c r="R1683" s="573"/>
      <c r="S1683" s="574"/>
      <c r="T1683" s="579">
        <f>R1683-P1683</f>
        <v>0</v>
      </c>
      <c r="U1683" s="580"/>
      <c r="V1683" s="583"/>
      <c r="W1683" s="584"/>
      <c r="X1683" s="569"/>
      <c r="Y1683" s="584"/>
      <c r="Z1683" s="569"/>
      <c r="AA1683" s="584"/>
      <c r="AB1683" s="569"/>
      <c r="AC1683" s="570"/>
      <c r="AD1683" s="573"/>
      <c r="AE1683" s="574"/>
      <c r="AF1683" s="557">
        <f>IF(AB1683=0,0,(AD1683/AB1683)*100)</f>
        <v>0</v>
      </c>
      <c r="AG1683" s="558"/>
      <c r="AH1683" s="569"/>
      <c r="AI1683" s="570"/>
      <c r="AJ1683" s="573"/>
      <c r="AK1683" s="574"/>
      <c r="AL1683" s="557">
        <f>IF(AH1683=0,0,(AJ1683/AH1683)*100)</f>
        <v>0</v>
      </c>
      <c r="AM1683" s="558"/>
      <c r="AN1683" s="569"/>
      <c r="AO1683" s="570"/>
      <c r="AP1683" s="573"/>
      <c r="AQ1683" s="574"/>
      <c r="AR1683" s="557">
        <f>IF(AN1683=0,0,(AP1683/AN1683)*100)</f>
        <v>0</v>
      </c>
      <c r="AS1683" s="558"/>
      <c r="AT1683" s="561">
        <f>AB1683+AH1683+AN1683</f>
        <v>0</v>
      </c>
      <c r="AU1683" s="562"/>
      <c r="AV1683" s="565">
        <f>AD1683+AJ1683+AP1683</f>
        <v>0</v>
      </c>
      <c r="AW1683" s="566"/>
      <c r="AX1683" s="557">
        <f>IF(AT1683=0,0,(AV1683/AT1683)*100)</f>
        <v>0</v>
      </c>
      <c r="AY1683" s="558"/>
      <c r="AZ1683" s="569"/>
      <c r="BA1683" s="570"/>
      <c r="BB1683" s="573"/>
      <c r="BC1683" s="574"/>
      <c r="BD1683" s="557">
        <f>IF(AZ1683=0,0,(BB1683/AZ1683)*100)</f>
        <v>0</v>
      </c>
      <c r="BE1683" s="558"/>
      <c r="BF1683" s="561">
        <f>AT1683+AZ1683</f>
        <v>0</v>
      </c>
      <c r="BG1683" s="562"/>
      <c r="BH1683" s="565">
        <f>AV1683+BB1683</f>
        <v>0</v>
      </c>
      <c r="BI1683" s="566"/>
      <c r="BJ1683" s="557">
        <f>IF(BF1683=0,0,(BH1683/BF1683)*100)</f>
        <v>0</v>
      </c>
      <c r="BK1683" s="558"/>
      <c r="BL1683" s="602">
        <f>(AD1683*2)+(AJ1683*2)+(AP1683*3)+BB1683</f>
        <v>0</v>
      </c>
      <c r="BM1683" s="603"/>
      <c r="BN1683" s="604"/>
      <c r="BO1683" s="587">
        <f t="shared" ref="BO1683" si="1600">IF(BQ1683=0,0,50*BP1683/BQ1683)</f>
        <v>0</v>
      </c>
      <c r="BP1683" s="555">
        <f t="shared" ref="BP1683" si="1601">(BL1683*BS$1663)+(N1683*BS$1664)+(X1683*BS$1665)+(R1683*BS$1666)+(V1683*BS$1667)+(Z1683*BS$1668)</f>
        <v>0</v>
      </c>
      <c r="BQ1683" s="555">
        <f t="shared" ref="BQ1683" si="1602">((AZ1683-BB1683)*BS$1670)+((AT1683-AV1683)*BS$1669)+(H1683*BS$1671)+(P1683*BS$1672)</f>
        <v>0</v>
      </c>
      <c r="BR1683" s="65"/>
      <c r="BS1683" s="65"/>
      <c r="BT1683" s="268"/>
    </row>
    <row r="1684" spans="1:72" ht="21.75" customHeight="1" x14ac:dyDescent="0.25">
      <c r="A1684" s="268"/>
      <c r="B1684" s="679"/>
      <c r="C1684" s="690" t="str">
        <f>IF(ROSTER!D$28="","",ROSTER!D$28)</f>
        <v/>
      </c>
      <c r="D1684" s="691"/>
      <c r="E1684" s="668"/>
      <c r="F1684" s="681"/>
      <c r="G1684" s="664"/>
      <c r="H1684" s="585"/>
      <c r="I1684" s="586"/>
      <c r="J1684" s="571"/>
      <c r="K1684" s="572"/>
      <c r="L1684" s="575"/>
      <c r="M1684" s="576"/>
      <c r="N1684" s="581" t="s">
        <v>16</v>
      </c>
      <c r="O1684" s="582"/>
      <c r="P1684" s="571"/>
      <c r="Q1684" s="572"/>
      <c r="R1684" s="575"/>
      <c r="S1684" s="576"/>
      <c r="T1684" s="581" t="s">
        <v>16</v>
      </c>
      <c r="U1684" s="582"/>
      <c r="V1684" s="585"/>
      <c r="W1684" s="586"/>
      <c r="X1684" s="571"/>
      <c r="Y1684" s="586"/>
      <c r="Z1684" s="571"/>
      <c r="AA1684" s="586"/>
      <c r="AB1684" s="571"/>
      <c r="AC1684" s="572"/>
      <c r="AD1684" s="575"/>
      <c r="AE1684" s="576"/>
      <c r="AF1684" s="577"/>
      <c r="AG1684" s="578"/>
      <c r="AH1684" s="571"/>
      <c r="AI1684" s="572"/>
      <c r="AJ1684" s="575"/>
      <c r="AK1684" s="576"/>
      <c r="AL1684" s="577"/>
      <c r="AM1684" s="578"/>
      <c r="AN1684" s="571"/>
      <c r="AO1684" s="572"/>
      <c r="AP1684" s="575"/>
      <c r="AQ1684" s="576"/>
      <c r="AR1684" s="577"/>
      <c r="AS1684" s="578"/>
      <c r="AT1684" s="627"/>
      <c r="AU1684" s="628"/>
      <c r="AV1684" s="629"/>
      <c r="AW1684" s="630"/>
      <c r="AX1684" s="577"/>
      <c r="AY1684" s="578"/>
      <c r="AZ1684" s="571"/>
      <c r="BA1684" s="572"/>
      <c r="BB1684" s="575"/>
      <c r="BC1684" s="576"/>
      <c r="BD1684" s="577"/>
      <c r="BE1684" s="578"/>
      <c r="BF1684" s="627"/>
      <c r="BG1684" s="628"/>
      <c r="BH1684" s="629"/>
      <c r="BI1684" s="630"/>
      <c r="BJ1684" s="577"/>
      <c r="BK1684" s="578"/>
      <c r="BL1684" s="605"/>
      <c r="BM1684" s="606"/>
      <c r="BN1684" s="607"/>
      <c r="BO1684" s="588"/>
      <c r="BP1684" s="556"/>
      <c r="BQ1684" s="556"/>
      <c r="BR1684" s="65"/>
      <c r="BS1684" s="65"/>
      <c r="BT1684" s="268"/>
    </row>
    <row r="1685" spans="1:72" ht="21.75" customHeight="1" x14ac:dyDescent="0.25">
      <c r="A1685" s="268"/>
      <c r="B1685" s="678" t="str">
        <f>IF(ROSTER!B$30="","",ROSTER!B$30)</f>
        <v/>
      </c>
      <c r="C1685" s="669" t="str">
        <f>IF(ROSTER!C$30="","",ROSTER!C$30)</f>
        <v/>
      </c>
      <c r="D1685" s="670"/>
      <c r="E1685" s="667"/>
      <c r="F1685" s="680">
        <f>IF(E1685="y",1,IF(E1685="S",1,0))</f>
        <v>0</v>
      </c>
      <c r="G1685" s="663">
        <f>IF(E1685="S",1,0)</f>
        <v>0</v>
      </c>
      <c r="H1685" s="583"/>
      <c r="I1685" s="584"/>
      <c r="J1685" s="569"/>
      <c r="K1685" s="570"/>
      <c r="L1685" s="573"/>
      <c r="M1685" s="574"/>
      <c r="N1685" s="579">
        <f>L1685+J1685</f>
        <v>0</v>
      </c>
      <c r="O1685" s="580"/>
      <c r="P1685" s="569"/>
      <c r="Q1685" s="570"/>
      <c r="R1685" s="573"/>
      <c r="S1685" s="574"/>
      <c r="T1685" s="579">
        <f>R1685-P1685</f>
        <v>0</v>
      </c>
      <c r="U1685" s="580"/>
      <c r="V1685" s="583"/>
      <c r="W1685" s="584"/>
      <c r="X1685" s="569"/>
      <c r="Y1685" s="584"/>
      <c r="Z1685" s="569"/>
      <c r="AA1685" s="584"/>
      <c r="AB1685" s="569"/>
      <c r="AC1685" s="570"/>
      <c r="AD1685" s="573"/>
      <c r="AE1685" s="574"/>
      <c r="AF1685" s="557">
        <f>IF(AB1685=0,0,(AD1685/AB1685)*100)</f>
        <v>0</v>
      </c>
      <c r="AG1685" s="558"/>
      <c r="AH1685" s="569"/>
      <c r="AI1685" s="570"/>
      <c r="AJ1685" s="573"/>
      <c r="AK1685" s="574"/>
      <c r="AL1685" s="557">
        <f>IF(AH1685=0,0,(AJ1685/AH1685)*100)</f>
        <v>0</v>
      </c>
      <c r="AM1685" s="558"/>
      <c r="AN1685" s="569"/>
      <c r="AO1685" s="570"/>
      <c r="AP1685" s="573"/>
      <c r="AQ1685" s="574"/>
      <c r="AR1685" s="557">
        <f>IF(AN1685=0,0,(AP1685/AN1685)*100)</f>
        <v>0</v>
      </c>
      <c r="AS1685" s="558"/>
      <c r="AT1685" s="561">
        <f>AB1685+AH1685+AN1685</f>
        <v>0</v>
      </c>
      <c r="AU1685" s="562"/>
      <c r="AV1685" s="565">
        <f>AD1685+AJ1685+AP1685</f>
        <v>0</v>
      </c>
      <c r="AW1685" s="566"/>
      <c r="AX1685" s="557">
        <f>IF(AT1685=0,0,(AV1685/AT1685)*100)</f>
        <v>0</v>
      </c>
      <c r="AY1685" s="558"/>
      <c r="AZ1685" s="569"/>
      <c r="BA1685" s="570"/>
      <c r="BB1685" s="573"/>
      <c r="BC1685" s="574"/>
      <c r="BD1685" s="557">
        <f>IF(AZ1685=0,0,(BB1685/AZ1685)*100)</f>
        <v>0</v>
      </c>
      <c r="BE1685" s="558"/>
      <c r="BF1685" s="561">
        <f>AT1685+AZ1685</f>
        <v>0</v>
      </c>
      <c r="BG1685" s="562"/>
      <c r="BH1685" s="565">
        <f>AV1685+BB1685</f>
        <v>0</v>
      </c>
      <c r="BI1685" s="566"/>
      <c r="BJ1685" s="557">
        <f>IF(BF1685=0,0,(BH1685/BF1685)*100)</f>
        <v>0</v>
      </c>
      <c r="BK1685" s="558"/>
      <c r="BL1685" s="602">
        <f>(AD1685*2)+(AJ1685*2)+(AP1685*3)+BB1685</f>
        <v>0</v>
      </c>
      <c r="BM1685" s="603"/>
      <c r="BN1685" s="604"/>
      <c r="BO1685" s="587">
        <f t="shared" ref="BO1685" si="1603">IF(BQ1685=0,0,50*BP1685/BQ1685)</f>
        <v>0</v>
      </c>
      <c r="BP1685" s="555">
        <f t="shared" ref="BP1685" si="1604">(BL1685*BS$1663)+(N1685*BS$1664)+(X1685*BS$1665)+(R1685*BS$1666)+(V1685*BS$1667)+(Z1685*BS$1668)</f>
        <v>0</v>
      </c>
      <c r="BQ1685" s="555">
        <f t="shared" ref="BQ1685" si="1605">((AZ1685-BB1685)*BS$1670)+((AT1685-AV1685)*BS$1669)+(H1685*BS$1671)+(P1685*BS$1672)</f>
        <v>0</v>
      </c>
      <c r="BR1685" s="65"/>
      <c r="BS1685" s="65"/>
      <c r="BT1685" s="268"/>
    </row>
    <row r="1686" spans="1:72" ht="21.75" customHeight="1" x14ac:dyDescent="0.25">
      <c r="A1686" s="268"/>
      <c r="B1686" s="679"/>
      <c r="C1686" s="690" t="str">
        <f>IF(ROSTER!D$30="","",ROSTER!D$30)</f>
        <v/>
      </c>
      <c r="D1686" s="691"/>
      <c r="E1686" s="668"/>
      <c r="F1686" s="681"/>
      <c r="G1686" s="664"/>
      <c r="H1686" s="585"/>
      <c r="I1686" s="586"/>
      <c r="J1686" s="571"/>
      <c r="K1686" s="572"/>
      <c r="L1686" s="575"/>
      <c r="M1686" s="576"/>
      <c r="N1686" s="581" t="s">
        <v>16</v>
      </c>
      <c r="O1686" s="582"/>
      <c r="P1686" s="571"/>
      <c r="Q1686" s="572"/>
      <c r="R1686" s="575"/>
      <c r="S1686" s="576"/>
      <c r="T1686" s="581" t="s">
        <v>16</v>
      </c>
      <c r="U1686" s="582"/>
      <c r="V1686" s="585"/>
      <c r="W1686" s="586"/>
      <c r="X1686" s="571"/>
      <c r="Y1686" s="586"/>
      <c r="Z1686" s="571"/>
      <c r="AA1686" s="586"/>
      <c r="AB1686" s="571"/>
      <c r="AC1686" s="572"/>
      <c r="AD1686" s="575"/>
      <c r="AE1686" s="576"/>
      <c r="AF1686" s="577"/>
      <c r="AG1686" s="578"/>
      <c r="AH1686" s="571"/>
      <c r="AI1686" s="572"/>
      <c r="AJ1686" s="575"/>
      <c r="AK1686" s="576"/>
      <c r="AL1686" s="577"/>
      <c r="AM1686" s="578"/>
      <c r="AN1686" s="571"/>
      <c r="AO1686" s="572"/>
      <c r="AP1686" s="575"/>
      <c r="AQ1686" s="576"/>
      <c r="AR1686" s="577"/>
      <c r="AS1686" s="578"/>
      <c r="AT1686" s="627"/>
      <c r="AU1686" s="628"/>
      <c r="AV1686" s="629"/>
      <c r="AW1686" s="630"/>
      <c r="AX1686" s="577"/>
      <c r="AY1686" s="578"/>
      <c r="AZ1686" s="571"/>
      <c r="BA1686" s="572"/>
      <c r="BB1686" s="575"/>
      <c r="BC1686" s="576"/>
      <c r="BD1686" s="577"/>
      <c r="BE1686" s="578"/>
      <c r="BF1686" s="627"/>
      <c r="BG1686" s="628"/>
      <c r="BH1686" s="629"/>
      <c r="BI1686" s="630"/>
      <c r="BJ1686" s="577"/>
      <c r="BK1686" s="578"/>
      <c r="BL1686" s="605"/>
      <c r="BM1686" s="606"/>
      <c r="BN1686" s="607"/>
      <c r="BO1686" s="588"/>
      <c r="BP1686" s="556"/>
      <c r="BQ1686" s="556"/>
      <c r="BR1686" s="65"/>
      <c r="BS1686" s="65"/>
      <c r="BT1686" s="268"/>
    </row>
    <row r="1687" spans="1:72" ht="21.75" customHeight="1" x14ac:dyDescent="0.25">
      <c r="A1687" s="268"/>
      <c r="B1687" s="678" t="str">
        <f>IF(ROSTER!B$32="","",ROSTER!B$32)</f>
        <v/>
      </c>
      <c r="C1687" s="669" t="str">
        <f>IF(ROSTER!C$32="","",ROSTER!C$32)</f>
        <v/>
      </c>
      <c r="D1687" s="670"/>
      <c r="E1687" s="667"/>
      <c r="F1687" s="680">
        <f>IF(E1687="y",1,IF(E1687="S",1,0))</f>
        <v>0</v>
      </c>
      <c r="G1687" s="663">
        <f>IF(E1687="S",1,0)</f>
        <v>0</v>
      </c>
      <c r="H1687" s="583"/>
      <c r="I1687" s="584"/>
      <c r="J1687" s="569"/>
      <c r="K1687" s="570"/>
      <c r="L1687" s="573"/>
      <c r="M1687" s="574"/>
      <c r="N1687" s="579">
        <f>L1687+J1687</f>
        <v>0</v>
      </c>
      <c r="O1687" s="580"/>
      <c r="P1687" s="569"/>
      <c r="Q1687" s="570"/>
      <c r="R1687" s="573"/>
      <c r="S1687" s="574"/>
      <c r="T1687" s="579">
        <f>R1687-P1687</f>
        <v>0</v>
      </c>
      <c r="U1687" s="580"/>
      <c r="V1687" s="583"/>
      <c r="W1687" s="584"/>
      <c r="X1687" s="569"/>
      <c r="Y1687" s="584"/>
      <c r="Z1687" s="569"/>
      <c r="AA1687" s="584"/>
      <c r="AB1687" s="569"/>
      <c r="AC1687" s="570"/>
      <c r="AD1687" s="573"/>
      <c r="AE1687" s="574"/>
      <c r="AF1687" s="557">
        <f>IF(AB1687=0,0,(AD1687/AB1687)*100)</f>
        <v>0</v>
      </c>
      <c r="AG1687" s="558"/>
      <c r="AH1687" s="569"/>
      <c r="AI1687" s="570"/>
      <c r="AJ1687" s="573"/>
      <c r="AK1687" s="574"/>
      <c r="AL1687" s="557">
        <f>IF(AH1687=0,0,(AJ1687/AH1687)*100)</f>
        <v>0</v>
      </c>
      <c r="AM1687" s="558"/>
      <c r="AN1687" s="569"/>
      <c r="AO1687" s="570"/>
      <c r="AP1687" s="573"/>
      <c r="AQ1687" s="574"/>
      <c r="AR1687" s="557">
        <f>IF(AN1687=0,0,(AP1687/AN1687)*100)</f>
        <v>0</v>
      </c>
      <c r="AS1687" s="558"/>
      <c r="AT1687" s="561">
        <f>AB1687+AH1687+AN1687</f>
        <v>0</v>
      </c>
      <c r="AU1687" s="562"/>
      <c r="AV1687" s="565">
        <f>AD1687+AJ1687+AP1687</f>
        <v>0</v>
      </c>
      <c r="AW1687" s="566"/>
      <c r="AX1687" s="557">
        <f>IF(AT1687=0,0,(AV1687/AT1687)*100)</f>
        <v>0</v>
      </c>
      <c r="AY1687" s="558"/>
      <c r="AZ1687" s="569"/>
      <c r="BA1687" s="570"/>
      <c r="BB1687" s="573"/>
      <c r="BC1687" s="574"/>
      <c r="BD1687" s="557">
        <f>IF(AZ1687=0,0,(BB1687/AZ1687)*100)</f>
        <v>0</v>
      </c>
      <c r="BE1687" s="558"/>
      <c r="BF1687" s="561">
        <f>AT1687+AZ1687</f>
        <v>0</v>
      </c>
      <c r="BG1687" s="562"/>
      <c r="BH1687" s="565">
        <f>AV1687+BB1687</f>
        <v>0</v>
      </c>
      <c r="BI1687" s="566"/>
      <c r="BJ1687" s="557">
        <f>IF(BF1687=0,0,(BH1687/BF1687)*100)</f>
        <v>0</v>
      </c>
      <c r="BK1687" s="558"/>
      <c r="BL1687" s="602">
        <f>(AD1687*2)+(AJ1687*2)+(AP1687*3)+BB1687</f>
        <v>0</v>
      </c>
      <c r="BM1687" s="603"/>
      <c r="BN1687" s="604"/>
      <c r="BO1687" s="587">
        <f t="shared" ref="BO1687" si="1606">IF(BQ1687=0,0,50*BP1687/BQ1687)</f>
        <v>0</v>
      </c>
      <c r="BP1687" s="555">
        <f t="shared" ref="BP1687" si="1607">(BL1687*BS$1663)+(N1687*BS$1664)+(X1687*BS$1665)+(R1687*BS$1666)+(V1687*BS$1667)+(Z1687*BS$1668)</f>
        <v>0</v>
      </c>
      <c r="BQ1687" s="555">
        <f t="shared" ref="BQ1687" si="1608">((AZ1687-BB1687)*BS$1670)+((AT1687-AV1687)*BS$1669)+(H1687*BS$1671)+(P1687*BS$1672)</f>
        <v>0</v>
      </c>
      <c r="BR1687" s="65"/>
      <c r="BS1687" s="65"/>
      <c r="BT1687" s="268"/>
    </row>
    <row r="1688" spans="1:72" ht="21.75" customHeight="1" x14ac:dyDescent="0.25">
      <c r="A1688" s="268"/>
      <c r="B1688" s="679"/>
      <c r="C1688" s="690" t="str">
        <f>IF(ROSTER!D$32="","",ROSTER!D$32)</f>
        <v/>
      </c>
      <c r="D1688" s="691"/>
      <c r="E1688" s="668"/>
      <c r="F1688" s="681"/>
      <c r="G1688" s="664"/>
      <c r="H1688" s="585"/>
      <c r="I1688" s="586"/>
      <c r="J1688" s="571"/>
      <c r="K1688" s="572"/>
      <c r="L1688" s="575"/>
      <c r="M1688" s="576"/>
      <c r="N1688" s="581" t="s">
        <v>16</v>
      </c>
      <c r="O1688" s="582"/>
      <c r="P1688" s="571"/>
      <c r="Q1688" s="572"/>
      <c r="R1688" s="575"/>
      <c r="S1688" s="576"/>
      <c r="T1688" s="581" t="s">
        <v>16</v>
      </c>
      <c r="U1688" s="582"/>
      <c r="V1688" s="585"/>
      <c r="W1688" s="586"/>
      <c r="X1688" s="571"/>
      <c r="Y1688" s="586"/>
      <c r="Z1688" s="571"/>
      <c r="AA1688" s="586"/>
      <c r="AB1688" s="571"/>
      <c r="AC1688" s="572"/>
      <c r="AD1688" s="575"/>
      <c r="AE1688" s="576"/>
      <c r="AF1688" s="577"/>
      <c r="AG1688" s="578"/>
      <c r="AH1688" s="571"/>
      <c r="AI1688" s="572"/>
      <c r="AJ1688" s="575"/>
      <c r="AK1688" s="576"/>
      <c r="AL1688" s="577"/>
      <c r="AM1688" s="578"/>
      <c r="AN1688" s="571"/>
      <c r="AO1688" s="572"/>
      <c r="AP1688" s="575"/>
      <c r="AQ1688" s="576"/>
      <c r="AR1688" s="577"/>
      <c r="AS1688" s="578"/>
      <c r="AT1688" s="627"/>
      <c r="AU1688" s="628"/>
      <c r="AV1688" s="629"/>
      <c r="AW1688" s="630"/>
      <c r="AX1688" s="577"/>
      <c r="AY1688" s="578"/>
      <c r="AZ1688" s="571"/>
      <c r="BA1688" s="572"/>
      <c r="BB1688" s="575"/>
      <c r="BC1688" s="576"/>
      <c r="BD1688" s="577"/>
      <c r="BE1688" s="578"/>
      <c r="BF1688" s="627"/>
      <c r="BG1688" s="628"/>
      <c r="BH1688" s="629"/>
      <c r="BI1688" s="630"/>
      <c r="BJ1688" s="577"/>
      <c r="BK1688" s="578"/>
      <c r="BL1688" s="605"/>
      <c r="BM1688" s="606"/>
      <c r="BN1688" s="607"/>
      <c r="BO1688" s="588"/>
      <c r="BP1688" s="556"/>
      <c r="BQ1688" s="556"/>
      <c r="BR1688" s="65"/>
      <c r="BS1688" s="65"/>
      <c r="BT1688" s="268"/>
    </row>
    <row r="1689" spans="1:72" ht="21.75" customHeight="1" x14ac:dyDescent="0.25">
      <c r="A1689" s="268"/>
      <c r="B1689" s="678" t="str">
        <f>IF(ROSTER!B$34="","",ROSTER!B$34)</f>
        <v/>
      </c>
      <c r="C1689" s="669" t="str">
        <f>IF(ROSTER!C$34="","",ROSTER!C$34)</f>
        <v/>
      </c>
      <c r="D1689" s="670"/>
      <c r="E1689" s="667"/>
      <c r="F1689" s="680">
        <f>IF(E1689="y",1,IF(E1689="S",1,0))</f>
        <v>0</v>
      </c>
      <c r="G1689" s="663">
        <f>IF(E1689="S",1,0)</f>
        <v>0</v>
      </c>
      <c r="H1689" s="583"/>
      <c r="I1689" s="584"/>
      <c r="J1689" s="569"/>
      <c r="K1689" s="570"/>
      <c r="L1689" s="573"/>
      <c r="M1689" s="574"/>
      <c r="N1689" s="579">
        <f>L1689+J1689</f>
        <v>0</v>
      </c>
      <c r="O1689" s="580"/>
      <c r="P1689" s="569"/>
      <c r="Q1689" s="570"/>
      <c r="R1689" s="573"/>
      <c r="S1689" s="574"/>
      <c r="T1689" s="579">
        <f>R1689-P1689</f>
        <v>0</v>
      </c>
      <c r="U1689" s="580"/>
      <c r="V1689" s="583"/>
      <c r="W1689" s="584"/>
      <c r="X1689" s="569"/>
      <c r="Y1689" s="584"/>
      <c r="Z1689" s="569"/>
      <c r="AA1689" s="584"/>
      <c r="AB1689" s="569"/>
      <c r="AC1689" s="570"/>
      <c r="AD1689" s="573"/>
      <c r="AE1689" s="574"/>
      <c r="AF1689" s="557">
        <f>IF(AB1689=0,0,(AD1689/AB1689)*100)</f>
        <v>0</v>
      </c>
      <c r="AG1689" s="558"/>
      <c r="AH1689" s="569"/>
      <c r="AI1689" s="570"/>
      <c r="AJ1689" s="573"/>
      <c r="AK1689" s="574"/>
      <c r="AL1689" s="557">
        <f>IF(AH1689=0,0,(AJ1689/AH1689)*100)</f>
        <v>0</v>
      </c>
      <c r="AM1689" s="558"/>
      <c r="AN1689" s="569"/>
      <c r="AO1689" s="570"/>
      <c r="AP1689" s="573"/>
      <c r="AQ1689" s="574"/>
      <c r="AR1689" s="557">
        <f>IF(AN1689=0,0,(AP1689/AN1689)*100)</f>
        <v>0</v>
      </c>
      <c r="AS1689" s="558"/>
      <c r="AT1689" s="561">
        <f>AB1689+AH1689+AN1689</f>
        <v>0</v>
      </c>
      <c r="AU1689" s="562"/>
      <c r="AV1689" s="565">
        <f>AD1689+AJ1689+AP1689</f>
        <v>0</v>
      </c>
      <c r="AW1689" s="566"/>
      <c r="AX1689" s="557">
        <f>IF(AT1689=0,0,(AV1689/AT1689)*100)</f>
        <v>0</v>
      </c>
      <c r="AY1689" s="558"/>
      <c r="AZ1689" s="569"/>
      <c r="BA1689" s="570"/>
      <c r="BB1689" s="573"/>
      <c r="BC1689" s="574"/>
      <c r="BD1689" s="557">
        <f>IF(AZ1689=0,0,(BB1689/AZ1689)*100)</f>
        <v>0</v>
      </c>
      <c r="BE1689" s="558"/>
      <c r="BF1689" s="561">
        <f>AT1689+AZ1689</f>
        <v>0</v>
      </c>
      <c r="BG1689" s="562"/>
      <c r="BH1689" s="565">
        <f>AV1689+BB1689</f>
        <v>0</v>
      </c>
      <c r="BI1689" s="566"/>
      <c r="BJ1689" s="557">
        <f>IF(BF1689=0,0,(BH1689/BF1689)*100)</f>
        <v>0</v>
      </c>
      <c r="BK1689" s="558"/>
      <c r="BL1689" s="602">
        <f>(AD1689*2)+(AJ1689*2)+(AP1689*3)+BB1689</f>
        <v>0</v>
      </c>
      <c r="BM1689" s="603"/>
      <c r="BN1689" s="604"/>
      <c r="BO1689" s="587">
        <f t="shared" ref="BO1689" si="1609">IF(BQ1689=0,0,50*BP1689/BQ1689)</f>
        <v>0</v>
      </c>
      <c r="BP1689" s="555">
        <f t="shared" ref="BP1689" si="1610">(BL1689*BS$1663)+(N1689*BS$1664)+(X1689*BS$1665)+(R1689*BS$1666)+(V1689*BS$1667)+(Z1689*BS$1668)</f>
        <v>0</v>
      </c>
      <c r="BQ1689" s="555">
        <f t="shared" ref="BQ1689" si="1611">((AZ1689-BB1689)*BS$1670)+((AT1689-AV1689)*BS$1669)+(H1689*BS$1671)+(P1689*BS$1672)</f>
        <v>0</v>
      </c>
      <c r="BR1689" s="65"/>
      <c r="BS1689" s="65"/>
      <c r="BT1689" s="268"/>
    </row>
    <row r="1690" spans="1:72" ht="21.75" customHeight="1" x14ac:dyDescent="0.25">
      <c r="A1690" s="268"/>
      <c r="B1690" s="679"/>
      <c r="C1690" s="690" t="str">
        <f>IF(ROSTER!D$34="","",ROSTER!D$34)</f>
        <v/>
      </c>
      <c r="D1690" s="691"/>
      <c r="E1690" s="668"/>
      <c r="F1690" s="681"/>
      <c r="G1690" s="664"/>
      <c r="H1690" s="585"/>
      <c r="I1690" s="586"/>
      <c r="J1690" s="571"/>
      <c r="K1690" s="572"/>
      <c r="L1690" s="575"/>
      <c r="M1690" s="576"/>
      <c r="N1690" s="581" t="s">
        <v>16</v>
      </c>
      <c r="O1690" s="582"/>
      <c r="P1690" s="571"/>
      <c r="Q1690" s="572"/>
      <c r="R1690" s="575"/>
      <c r="S1690" s="576"/>
      <c r="T1690" s="581" t="s">
        <v>16</v>
      </c>
      <c r="U1690" s="582"/>
      <c r="V1690" s="585"/>
      <c r="W1690" s="586"/>
      <c r="X1690" s="571"/>
      <c r="Y1690" s="586"/>
      <c r="Z1690" s="571"/>
      <c r="AA1690" s="586"/>
      <c r="AB1690" s="571"/>
      <c r="AC1690" s="572"/>
      <c r="AD1690" s="575"/>
      <c r="AE1690" s="576"/>
      <c r="AF1690" s="577"/>
      <c r="AG1690" s="578"/>
      <c r="AH1690" s="571"/>
      <c r="AI1690" s="572"/>
      <c r="AJ1690" s="575"/>
      <c r="AK1690" s="576"/>
      <c r="AL1690" s="577"/>
      <c r="AM1690" s="578"/>
      <c r="AN1690" s="571"/>
      <c r="AO1690" s="572"/>
      <c r="AP1690" s="575"/>
      <c r="AQ1690" s="576"/>
      <c r="AR1690" s="577"/>
      <c r="AS1690" s="578"/>
      <c r="AT1690" s="627"/>
      <c r="AU1690" s="628"/>
      <c r="AV1690" s="629"/>
      <c r="AW1690" s="630"/>
      <c r="AX1690" s="577"/>
      <c r="AY1690" s="578"/>
      <c r="AZ1690" s="571"/>
      <c r="BA1690" s="572"/>
      <c r="BB1690" s="575"/>
      <c r="BC1690" s="576"/>
      <c r="BD1690" s="577"/>
      <c r="BE1690" s="578"/>
      <c r="BF1690" s="627"/>
      <c r="BG1690" s="628"/>
      <c r="BH1690" s="629"/>
      <c r="BI1690" s="630"/>
      <c r="BJ1690" s="577"/>
      <c r="BK1690" s="578"/>
      <c r="BL1690" s="605"/>
      <c r="BM1690" s="606"/>
      <c r="BN1690" s="607"/>
      <c r="BO1690" s="588"/>
      <c r="BP1690" s="556"/>
      <c r="BQ1690" s="556"/>
      <c r="BR1690" s="65"/>
      <c r="BS1690" s="65"/>
      <c r="BT1690" s="268"/>
    </row>
    <row r="1691" spans="1:72" ht="21.75" customHeight="1" x14ac:dyDescent="0.25">
      <c r="A1691" s="268"/>
      <c r="B1691" s="678" t="str">
        <f>IF(ROSTER!B$36="","",ROSTER!B$36)</f>
        <v/>
      </c>
      <c r="C1691" s="669" t="str">
        <f>IF(ROSTER!C$36="","",ROSTER!C$36)</f>
        <v/>
      </c>
      <c r="D1691" s="670"/>
      <c r="E1691" s="667"/>
      <c r="F1691" s="680">
        <f>IF(E1691="y",1,IF(E1691="S",1,0))</f>
        <v>0</v>
      </c>
      <c r="G1691" s="663">
        <f>IF(E1691="S",1,0)</f>
        <v>0</v>
      </c>
      <c r="H1691" s="583"/>
      <c r="I1691" s="584"/>
      <c r="J1691" s="569"/>
      <c r="K1691" s="570"/>
      <c r="L1691" s="573"/>
      <c r="M1691" s="574"/>
      <c r="N1691" s="579">
        <f>L1691+J1691</f>
        <v>0</v>
      </c>
      <c r="O1691" s="580"/>
      <c r="P1691" s="569"/>
      <c r="Q1691" s="570"/>
      <c r="R1691" s="573"/>
      <c r="S1691" s="574"/>
      <c r="T1691" s="579">
        <f>R1691-P1691</f>
        <v>0</v>
      </c>
      <c r="U1691" s="580"/>
      <c r="V1691" s="583"/>
      <c r="W1691" s="584"/>
      <c r="X1691" s="569"/>
      <c r="Y1691" s="584"/>
      <c r="Z1691" s="569"/>
      <c r="AA1691" s="584"/>
      <c r="AB1691" s="569"/>
      <c r="AC1691" s="570"/>
      <c r="AD1691" s="573"/>
      <c r="AE1691" s="574"/>
      <c r="AF1691" s="557">
        <f>IF(AB1691=0,0,(AD1691/AB1691)*100)</f>
        <v>0</v>
      </c>
      <c r="AG1691" s="558"/>
      <c r="AH1691" s="569"/>
      <c r="AI1691" s="570"/>
      <c r="AJ1691" s="573"/>
      <c r="AK1691" s="574"/>
      <c r="AL1691" s="557">
        <f>IF(AH1691=0,0,(AJ1691/AH1691)*100)</f>
        <v>0</v>
      </c>
      <c r="AM1691" s="558"/>
      <c r="AN1691" s="569"/>
      <c r="AO1691" s="570"/>
      <c r="AP1691" s="573"/>
      <c r="AQ1691" s="574"/>
      <c r="AR1691" s="557">
        <f>IF(AN1691=0,0,(AP1691/AN1691)*100)</f>
        <v>0</v>
      </c>
      <c r="AS1691" s="558"/>
      <c r="AT1691" s="561">
        <f>AB1691+AH1691+AN1691</f>
        <v>0</v>
      </c>
      <c r="AU1691" s="562"/>
      <c r="AV1691" s="565">
        <f>AD1691+AJ1691+AP1691</f>
        <v>0</v>
      </c>
      <c r="AW1691" s="566"/>
      <c r="AX1691" s="557">
        <f>IF(AT1691=0,0,(AV1691/AT1691)*100)</f>
        <v>0</v>
      </c>
      <c r="AY1691" s="558"/>
      <c r="AZ1691" s="569"/>
      <c r="BA1691" s="570"/>
      <c r="BB1691" s="573"/>
      <c r="BC1691" s="574"/>
      <c r="BD1691" s="557">
        <f>IF(AZ1691=0,0,(BB1691/AZ1691)*100)</f>
        <v>0</v>
      </c>
      <c r="BE1691" s="558"/>
      <c r="BF1691" s="561">
        <f>AT1691+AZ1691</f>
        <v>0</v>
      </c>
      <c r="BG1691" s="562"/>
      <c r="BH1691" s="565">
        <f>AV1691+BB1691</f>
        <v>0</v>
      </c>
      <c r="BI1691" s="566"/>
      <c r="BJ1691" s="557">
        <f>IF(BF1691=0,0,(BH1691/BF1691)*100)</f>
        <v>0</v>
      </c>
      <c r="BK1691" s="558"/>
      <c r="BL1691" s="602">
        <f>(AD1691*2)+(AJ1691*2)+(AP1691*3)+BB1691</f>
        <v>0</v>
      </c>
      <c r="BM1691" s="603"/>
      <c r="BN1691" s="604"/>
      <c r="BO1691" s="587">
        <f t="shared" ref="BO1691" si="1612">IF(BQ1691=0,0,50*BP1691/BQ1691)</f>
        <v>0</v>
      </c>
      <c r="BP1691" s="555">
        <f t="shared" ref="BP1691" si="1613">(BL1691*BS$1663)+(N1691*BS$1664)+(X1691*BS$1665)+(R1691*BS$1666)+(V1691*BS$1667)+(Z1691*BS$1668)</f>
        <v>0</v>
      </c>
      <c r="BQ1691" s="555">
        <f t="shared" ref="BQ1691" si="1614">((AZ1691-BB1691)*BS$1670)+((AT1691-AV1691)*BS$1669)+(H1691*BS$1671)+(P1691*BS$1672)</f>
        <v>0</v>
      </c>
      <c r="BR1691" s="65"/>
      <c r="BS1691" s="65"/>
      <c r="BT1691" s="268"/>
    </row>
    <row r="1692" spans="1:72" ht="21.75" customHeight="1" x14ac:dyDescent="0.25">
      <c r="A1692" s="268"/>
      <c r="B1692" s="679"/>
      <c r="C1692" s="690" t="str">
        <f>IF(ROSTER!D$36="","",ROSTER!D$36)</f>
        <v/>
      </c>
      <c r="D1692" s="691"/>
      <c r="E1692" s="668"/>
      <c r="F1692" s="681"/>
      <c r="G1692" s="664"/>
      <c r="H1692" s="585"/>
      <c r="I1692" s="586"/>
      <c r="J1692" s="571"/>
      <c r="K1692" s="572"/>
      <c r="L1692" s="575"/>
      <c r="M1692" s="576"/>
      <c r="N1692" s="581" t="s">
        <v>16</v>
      </c>
      <c r="O1692" s="582"/>
      <c r="P1692" s="571"/>
      <c r="Q1692" s="572"/>
      <c r="R1692" s="575"/>
      <c r="S1692" s="576"/>
      <c r="T1692" s="581" t="s">
        <v>16</v>
      </c>
      <c r="U1692" s="582"/>
      <c r="V1692" s="585"/>
      <c r="W1692" s="586"/>
      <c r="X1692" s="571"/>
      <c r="Y1692" s="586"/>
      <c r="Z1692" s="571"/>
      <c r="AA1692" s="586"/>
      <c r="AB1692" s="571"/>
      <c r="AC1692" s="572"/>
      <c r="AD1692" s="575"/>
      <c r="AE1692" s="576"/>
      <c r="AF1692" s="577"/>
      <c r="AG1692" s="578"/>
      <c r="AH1692" s="571"/>
      <c r="AI1692" s="572"/>
      <c r="AJ1692" s="575"/>
      <c r="AK1692" s="576"/>
      <c r="AL1692" s="577"/>
      <c r="AM1692" s="578"/>
      <c r="AN1692" s="571"/>
      <c r="AO1692" s="572"/>
      <c r="AP1692" s="575"/>
      <c r="AQ1692" s="576"/>
      <c r="AR1692" s="577"/>
      <c r="AS1692" s="578"/>
      <c r="AT1692" s="627"/>
      <c r="AU1692" s="628"/>
      <c r="AV1692" s="629"/>
      <c r="AW1692" s="630"/>
      <c r="AX1692" s="577"/>
      <c r="AY1692" s="578"/>
      <c r="AZ1692" s="571"/>
      <c r="BA1692" s="572"/>
      <c r="BB1692" s="575"/>
      <c r="BC1692" s="576"/>
      <c r="BD1692" s="577"/>
      <c r="BE1692" s="578"/>
      <c r="BF1692" s="627"/>
      <c r="BG1692" s="628"/>
      <c r="BH1692" s="629"/>
      <c r="BI1692" s="630"/>
      <c r="BJ1692" s="577"/>
      <c r="BK1692" s="578"/>
      <c r="BL1692" s="605"/>
      <c r="BM1692" s="606"/>
      <c r="BN1692" s="607"/>
      <c r="BO1692" s="588"/>
      <c r="BP1692" s="556"/>
      <c r="BQ1692" s="556"/>
      <c r="BR1692" s="65"/>
      <c r="BS1692" s="65"/>
      <c r="BT1692" s="268"/>
    </row>
    <row r="1693" spans="1:72" ht="21.75" customHeight="1" x14ac:dyDescent="0.25">
      <c r="A1693" s="268"/>
      <c r="B1693" s="678" t="str">
        <f>IF(ROSTER!B$38="","",ROSTER!B$38)</f>
        <v/>
      </c>
      <c r="C1693" s="669" t="str">
        <f>IF(ROSTER!C$38="","",ROSTER!C$38)</f>
        <v/>
      </c>
      <c r="D1693" s="670"/>
      <c r="E1693" s="667"/>
      <c r="F1693" s="680">
        <f>IF(E1693="y",1,IF(E1693="S",1,0))</f>
        <v>0</v>
      </c>
      <c r="G1693" s="663">
        <f>IF(E1693="S",1,0)</f>
        <v>0</v>
      </c>
      <c r="H1693" s="583"/>
      <c r="I1693" s="584"/>
      <c r="J1693" s="569"/>
      <c r="K1693" s="570"/>
      <c r="L1693" s="573"/>
      <c r="M1693" s="574"/>
      <c r="N1693" s="579">
        <f>L1693+J1693</f>
        <v>0</v>
      </c>
      <c r="O1693" s="580"/>
      <c r="P1693" s="569"/>
      <c r="Q1693" s="570"/>
      <c r="R1693" s="573"/>
      <c r="S1693" s="574"/>
      <c r="T1693" s="579">
        <f>R1693-P1693</f>
        <v>0</v>
      </c>
      <c r="U1693" s="580"/>
      <c r="V1693" s="583"/>
      <c r="W1693" s="584"/>
      <c r="X1693" s="569"/>
      <c r="Y1693" s="584"/>
      <c r="Z1693" s="569"/>
      <c r="AA1693" s="584"/>
      <c r="AB1693" s="569"/>
      <c r="AC1693" s="570"/>
      <c r="AD1693" s="573"/>
      <c r="AE1693" s="574"/>
      <c r="AF1693" s="557">
        <f>IF(AB1693=0,0,(AD1693/AB1693)*100)</f>
        <v>0</v>
      </c>
      <c r="AG1693" s="558"/>
      <c r="AH1693" s="569"/>
      <c r="AI1693" s="570"/>
      <c r="AJ1693" s="573"/>
      <c r="AK1693" s="574"/>
      <c r="AL1693" s="557">
        <f>IF(AH1693=0,0,(AJ1693/AH1693)*100)</f>
        <v>0</v>
      </c>
      <c r="AM1693" s="558"/>
      <c r="AN1693" s="569"/>
      <c r="AO1693" s="570"/>
      <c r="AP1693" s="573"/>
      <c r="AQ1693" s="574"/>
      <c r="AR1693" s="557">
        <f>IF(AN1693=0,0,(AP1693/AN1693)*100)</f>
        <v>0</v>
      </c>
      <c r="AS1693" s="558"/>
      <c r="AT1693" s="561">
        <f>AB1693+AH1693+AN1693</f>
        <v>0</v>
      </c>
      <c r="AU1693" s="562"/>
      <c r="AV1693" s="565">
        <f>AD1693+AJ1693+AP1693</f>
        <v>0</v>
      </c>
      <c r="AW1693" s="566"/>
      <c r="AX1693" s="557">
        <f>IF(AT1693=0,0,(AV1693/AT1693)*100)</f>
        <v>0</v>
      </c>
      <c r="AY1693" s="558"/>
      <c r="AZ1693" s="569"/>
      <c r="BA1693" s="570"/>
      <c r="BB1693" s="573"/>
      <c r="BC1693" s="574"/>
      <c r="BD1693" s="557">
        <f>IF(AZ1693=0,0,(BB1693/AZ1693)*100)</f>
        <v>0</v>
      </c>
      <c r="BE1693" s="558"/>
      <c r="BF1693" s="561">
        <f>AT1693+AZ1693</f>
        <v>0</v>
      </c>
      <c r="BG1693" s="562"/>
      <c r="BH1693" s="565">
        <f>AV1693+BB1693</f>
        <v>0</v>
      </c>
      <c r="BI1693" s="566"/>
      <c r="BJ1693" s="557">
        <f>IF(BF1693=0,0,(BH1693/BF1693)*100)</f>
        <v>0</v>
      </c>
      <c r="BK1693" s="558"/>
      <c r="BL1693" s="602">
        <f>(AD1693*2)+(AJ1693*2)+(AP1693*3)+BB1693</f>
        <v>0</v>
      </c>
      <c r="BM1693" s="603"/>
      <c r="BN1693" s="604"/>
      <c r="BO1693" s="587">
        <f t="shared" ref="BO1693" si="1615">IF(BQ1693=0,0,50*BP1693/BQ1693)</f>
        <v>0</v>
      </c>
      <c r="BP1693" s="555">
        <f t="shared" ref="BP1693" si="1616">(BL1693*BS$1663)+(N1693*BS$1664)+(X1693*BS$1665)+(R1693*BS$1666)+(V1693*BS$1667)+(Z1693*BS$1668)</f>
        <v>0</v>
      </c>
      <c r="BQ1693" s="555">
        <f t="shared" ref="BQ1693" si="1617">((AZ1693-BB1693)*BS$1670)+((AT1693-AV1693)*BS$1669)+(H1693*BS$1671)+(P1693*BS$1672)</f>
        <v>0</v>
      </c>
      <c r="BR1693" s="65"/>
      <c r="BS1693" s="65"/>
      <c r="BT1693" s="268"/>
    </row>
    <row r="1694" spans="1:72" ht="21.75" customHeight="1" x14ac:dyDescent="0.25">
      <c r="A1694" s="268"/>
      <c r="B1694" s="679"/>
      <c r="C1694" s="690" t="str">
        <f>IF(ROSTER!D$38="","",ROSTER!D$38)</f>
        <v/>
      </c>
      <c r="D1694" s="691"/>
      <c r="E1694" s="668"/>
      <c r="F1694" s="681"/>
      <c r="G1694" s="664"/>
      <c r="H1694" s="585"/>
      <c r="I1694" s="586"/>
      <c r="J1694" s="571"/>
      <c r="K1694" s="572"/>
      <c r="L1694" s="575"/>
      <c r="M1694" s="576"/>
      <c r="N1694" s="581" t="s">
        <v>16</v>
      </c>
      <c r="O1694" s="582"/>
      <c r="P1694" s="571"/>
      <c r="Q1694" s="572"/>
      <c r="R1694" s="575"/>
      <c r="S1694" s="576"/>
      <c r="T1694" s="581" t="s">
        <v>16</v>
      </c>
      <c r="U1694" s="582"/>
      <c r="V1694" s="585"/>
      <c r="W1694" s="586"/>
      <c r="X1694" s="571"/>
      <c r="Y1694" s="586"/>
      <c r="Z1694" s="571"/>
      <c r="AA1694" s="586"/>
      <c r="AB1694" s="571"/>
      <c r="AC1694" s="572"/>
      <c r="AD1694" s="575"/>
      <c r="AE1694" s="576"/>
      <c r="AF1694" s="577"/>
      <c r="AG1694" s="578"/>
      <c r="AH1694" s="571"/>
      <c r="AI1694" s="572"/>
      <c r="AJ1694" s="575"/>
      <c r="AK1694" s="576"/>
      <c r="AL1694" s="577"/>
      <c r="AM1694" s="578"/>
      <c r="AN1694" s="571"/>
      <c r="AO1694" s="572"/>
      <c r="AP1694" s="575"/>
      <c r="AQ1694" s="576"/>
      <c r="AR1694" s="577"/>
      <c r="AS1694" s="578"/>
      <c r="AT1694" s="627"/>
      <c r="AU1694" s="628"/>
      <c r="AV1694" s="629"/>
      <c r="AW1694" s="630"/>
      <c r="AX1694" s="577"/>
      <c r="AY1694" s="578"/>
      <c r="AZ1694" s="571"/>
      <c r="BA1694" s="572"/>
      <c r="BB1694" s="575"/>
      <c r="BC1694" s="576"/>
      <c r="BD1694" s="577"/>
      <c r="BE1694" s="578"/>
      <c r="BF1694" s="627"/>
      <c r="BG1694" s="628"/>
      <c r="BH1694" s="629"/>
      <c r="BI1694" s="630"/>
      <c r="BJ1694" s="577"/>
      <c r="BK1694" s="578"/>
      <c r="BL1694" s="605"/>
      <c r="BM1694" s="606"/>
      <c r="BN1694" s="607"/>
      <c r="BO1694" s="588"/>
      <c r="BP1694" s="556"/>
      <c r="BQ1694" s="556"/>
      <c r="BR1694" s="65"/>
      <c r="BS1694" s="65"/>
      <c r="BT1694" s="268"/>
    </row>
    <row r="1695" spans="1:72" ht="21.75" customHeight="1" x14ac:dyDescent="0.25">
      <c r="A1695" s="268"/>
      <c r="B1695" s="678" t="str">
        <f>IF(ROSTER!B$40="","",ROSTER!B$40)</f>
        <v/>
      </c>
      <c r="C1695" s="669" t="str">
        <f>IF(ROSTER!C$40="","",ROSTER!C$40)</f>
        <v/>
      </c>
      <c r="D1695" s="670"/>
      <c r="E1695" s="667"/>
      <c r="F1695" s="680">
        <f>IF(E1695="y",1,IF(E1695="S",1,0))</f>
        <v>0</v>
      </c>
      <c r="G1695" s="663">
        <f>IF(E1695="S",1,0)</f>
        <v>0</v>
      </c>
      <c r="H1695" s="583"/>
      <c r="I1695" s="584"/>
      <c r="J1695" s="569"/>
      <c r="K1695" s="570"/>
      <c r="L1695" s="573"/>
      <c r="M1695" s="574"/>
      <c r="N1695" s="579">
        <f>L1695+J1695</f>
        <v>0</v>
      </c>
      <c r="O1695" s="580"/>
      <c r="P1695" s="569"/>
      <c r="Q1695" s="570"/>
      <c r="R1695" s="573"/>
      <c r="S1695" s="574"/>
      <c r="T1695" s="579">
        <f>R1695-P1695</f>
        <v>0</v>
      </c>
      <c r="U1695" s="580"/>
      <c r="V1695" s="583"/>
      <c r="W1695" s="584"/>
      <c r="X1695" s="569"/>
      <c r="Y1695" s="584"/>
      <c r="Z1695" s="569"/>
      <c r="AA1695" s="584"/>
      <c r="AB1695" s="569"/>
      <c r="AC1695" s="570"/>
      <c r="AD1695" s="573"/>
      <c r="AE1695" s="574"/>
      <c r="AF1695" s="557">
        <f>IF(AB1695=0,0,(AD1695/AB1695)*100)</f>
        <v>0</v>
      </c>
      <c r="AG1695" s="558"/>
      <c r="AH1695" s="569"/>
      <c r="AI1695" s="570"/>
      <c r="AJ1695" s="573"/>
      <c r="AK1695" s="574"/>
      <c r="AL1695" s="557">
        <f>IF(AH1695=0,0,(AJ1695/AH1695)*100)</f>
        <v>0</v>
      </c>
      <c r="AM1695" s="558"/>
      <c r="AN1695" s="569"/>
      <c r="AO1695" s="570"/>
      <c r="AP1695" s="573"/>
      <c r="AQ1695" s="574"/>
      <c r="AR1695" s="557">
        <f>IF(AN1695=0,0,(AP1695/AN1695)*100)</f>
        <v>0</v>
      </c>
      <c r="AS1695" s="558"/>
      <c r="AT1695" s="561">
        <f>AB1695+AH1695+AN1695</f>
        <v>0</v>
      </c>
      <c r="AU1695" s="562"/>
      <c r="AV1695" s="565">
        <f>AD1695+AJ1695+AP1695</f>
        <v>0</v>
      </c>
      <c r="AW1695" s="566"/>
      <c r="AX1695" s="557">
        <f>IF(AT1695=0,0,(AV1695/AT1695)*100)</f>
        <v>0</v>
      </c>
      <c r="AY1695" s="558"/>
      <c r="AZ1695" s="569"/>
      <c r="BA1695" s="570"/>
      <c r="BB1695" s="573"/>
      <c r="BC1695" s="574"/>
      <c r="BD1695" s="557">
        <f>IF(AZ1695=0,0,(BB1695/AZ1695)*100)</f>
        <v>0</v>
      </c>
      <c r="BE1695" s="558"/>
      <c r="BF1695" s="561">
        <f>AT1695+AZ1695</f>
        <v>0</v>
      </c>
      <c r="BG1695" s="562"/>
      <c r="BH1695" s="565">
        <f>AV1695+BB1695</f>
        <v>0</v>
      </c>
      <c r="BI1695" s="566"/>
      <c r="BJ1695" s="557">
        <f>IF(BF1695=0,0,(BH1695/BF1695)*100)</f>
        <v>0</v>
      </c>
      <c r="BK1695" s="558"/>
      <c r="BL1695" s="602">
        <f>(AD1695*2)+(AJ1695*2)+(AP1695*3)+BB1695</f>
        <v>0</v>
      </c>
      <c r="BM1695" s="603"/>
      <c r="BN1695" s="604"/>
      <c r="BO1695" s="587">
        <f t="shared" ref="BO1695" si="1618">IF(BQ1695=0,0,50*BP1695/BQ1695)</f>
        <v>0</v>
      </c>
      <c r="BP1695" s="555">
        <f t="shared" ref="BP1695" si="1619">(BL1695*BS$1663)+(N1695*BS$1664)+(X1695*BS$1665)+(R1695*BS$1666)+(V1695*BS$1667)+(Z1695*BS$1668)</f>
        <v>0</v>
      </c>
      <c r="BQ1695" s="555">
        <f t="shared" ref="BQ1695" si="1620">((AZ1695-BB1695)*BS$1670)+((AT1695-AV1695)*BS$1669)+(H1695*BS$1671)+(P1695*BS$1672)</f>
        <v>0</v>
      </c>
      <c r="BR1695" s="65"/>
      <c r="BS1695" s="65"/>
      <c r="BT1695" s="268"/>
    </row>
    <row r="1696" spans="1:72" ht="21.75" customHeight="1" x14ac:dyDescent="0.25">
      <c r="A1696" s="268"/>
      <c r="B1696" s="679"/>
      <c r="C1696" s="690" t="str">
        <f>IF(ROSTER!D$40="","",ROSTER!D$40)</f>
        <v/>
      </c>
      <c r="D1696" s="691"/>
      <c r="E1696" s="668"/>
      <c r="F1696" s="681"/>
      <c r="G1696" s="664"/>
      <c r="H1696" s="585"/>
      <c r="I1696" s="586"/>
      <c r="J1696" s="571"/>
      <c r="K1696" s="572"/>
      <c r="L1696" s="575"/>
      <c r="M1696" s="576"/>
      <c r="N1696" s="581" t="s">
        <v>16</v>
      </c>
      <c r="O1696" s="582"/>
      <c r="P1696" s="571"/>
      <c r="Q1696" s="572"/>
      <c r="R1696" s="575"/>
      <c r="S1696" s="576"/>
      <c r="T1696" s="581" t="s">
        <v>16</v>
      </c>
      <c r="U1696" s="582"/>
      <c r="V1696" s="585"/>
      <c r="W1696" s="586"/>
      <c r="X1696" s="571"/>
      <c r="Y1696" s="586"/>
      <c r="Z1696" s="571"/>
      <c r="AA1696" s="586"/>
      <c r="AB1696" s="571"/>
      <c r="AC1696" s="572"/>
      <c r="AD1696" s="575"/>
      <c r="AE1696" s="576"/>
      <c r="AF1696" s="577"/>
      <c r="AG1696" s="578"/>
      <c r="AH1696" s="571"/>
      <c r="AI1696" s="572"/>
      <c r="AJ1696" s="575"/>
      <c r="AK1696" s="576"/>
      <c r="AL1696" s="577"/>
      <c r="AM1696" s="578"/>
      <c r="AN1696" s="571"/>
      <c r="AO1696" s="572"/>
      <c r="AP1696" s="575"/>
      <c r="AQ1696" s="576"/>
      <c r="AR1696" s="577"/>
      <c r="AS1696" s="578"/>
      <c r="AT1696" s="627"/>
      <c r="AU1696" s="628"/>
      <c r="AV1696" s="629"/>
      <c r="AW1696" s="630"/>
      <c r="AX1696" s="577"/>
      <c r="AY1696" s="578"/>
      <c r="AZ1696" s="571"/>
      <c r="BA1696" s="572"/>
      <c r="BB1696" s="575"/>
      <c r="BC1696" s="576"/>
      <c r="BD1696" s="577"/>
      <c r="BE1696" s="578"/>
      <c r="BF1696" s="627"/>
      <c r="BG1696" s="628"/>
      <c r="BH1696" s="629"/>
      <c r="BI1696" s="630"/>
      <c r="BJ1696" s="577"/>
      <c r="BK1696" s="578"/>
      <c r="BL1696" s="605"/>
      <c r="BM1696" s="606"/>
      <c r="BN1696" s="607"/>
      <c r="BO1696" s="588"/>
      <c r="BP1696" s="556"/>
      <c r="BQ1696" s="556"/>
      <c r="BR1696" s="65"/>
      <c r="BS1696" s="65"/>
      <c r="BT1696" s="268"/>
    </row>
    <row r="1697" spans="1:75" ht="21.75" customHeight="1" x14ac:dyDescent="0.25">
      <c r="A1697" s="268"/>
      <c r="B1697" s="678" t="str">
        <f>IF(ROSTER!B$42="","",ROSTER!B$42)</f>
        <v/>
      </c>
      <c r="C1697" s="669" t="str">
        <f>IF(ROSTER!C$42="","",ROSTER!C$42)</f>
        <v/>
      </c>
      <c r="D1697" s="670"/>
      <c r="E1697" s="667"/>
      <c r="F1697" s="680">
        <f>IF(E1697="y",1,IF(E1697="S",1,0))</f>
        <v>0</v>
      </c>
      <c r="G1697" s="663">
        <f>IF(E1697="S",1,0)</f>
        <v>0</v>
      </c>
      <c r="H1697" s="583"/>
      <c r="I1697" s="584"/>
      <c r="J1697" s="569"/>
      <c r="K1697" s="570"/>
      <c r="L1697" s="573"/>
      <c r="M1697" s="574"/>
      <c r="N1697" s="579">
        <f>L1697+J1697</f>
        <v>0</v>
      </c>
      <c r="O1697" s="580"/>
      <c r="P1697" s="569"/>
      <c r="Q1697" s="570"/>
      <c r="R1697" s="573"/>
      <c r="S1697" s="574"/>
      <c r="T1697" s="579">
        <f>R1697-P1697</f>
        <v>0</v>
      </c>
      <c r="U1697" s="580"/>
      <c r="V1697" s="583"/>
      <c r="W1697" s="584"/>
      <c r="X1697" s="569"/>
      <c r="Y1697" s="584"/>
      <c r="Z1697" s="569"/>
      <c r="AA1697" s="584"/>
      <c r="AB1697" s="569"/>
      <c r="AC1697" s="570"/>
      <c r="AD1697" s="573"/>
      <c r="AE1697" s="574"/>
      <c r="AF1697" s="557">
        <f>IF(AB1697=0,0,(AD1697/AB1697)*100)</f>
        <v>0</v>
      </c>
      <c r="AG1697" s="558"/>
      <c r="AH1697" s="569"/>
      <c r="AI1697" s="570"/>
      <c r="AJ1697" s="573"/>
      <c r="AK1697" s="574"/>
      <c r="AL1697" s="557">
        <f>IF(AH1697=0,0,(AJ1697/AH1697)*100)</f>
        <v>0</v>
      </c>
      <c r="AM1697" s="558"/>
      <c r="AN1697" s="569"/>
      <c r="AO1697" s="570"/>
      <c r="AP1697" s="573"/>
      <c r="AQ1697" s="574"/>
      <c r="AR1697" s="557">
        <f>IF(AN1697=0,0,(AP1697/AN1697)*100)</f>
        <v>0</v>
      </c>
      <c r="AS1697" s="558"/>
      <c r="AT1697" s="561">
        <f>AB1697+AH1697+AN1697</f>
        <v>0</v>
      </c>
      <c r="AU1697" s="562"/>
      <c r="AV1697" s="565">
        <f>AD1697+AJ1697+AP1697</f>
        <v>0</v>
      </c>
      <c r="AW1697" s="566"/>
      <c r="AX1697" s="557">
        <f>IF(AT1697=0,0,(AV1697/AT1697)*100)</f>
        <v>0</v>
      </c>
      <c r="AY1697" s="558"/>
      <c r="AZ1697" s="569"/>
      <c r="BA1697" s="570"/>
      <c r="BB1697" s="573"/>
      <c r="BC1697" s="574"/>
      <c r="BD1697" s="557">
        <f>IF(AZ1697=0,0,(BB1697/AZ1697)*100)</f>
        <v>0</v>
      </c>
      <c r="BE1697" s="558"/>
      <c r="BF1697" s="561">
        <f>AT1697+AZ1697</f>
        <v>0</v>
      </c>
      <c r="BG1697" s="562"/>
      <c r="BH1697" s="565">
        <f>AV1697+BB1697</f>
        <v>0</v>
      </c>
      <c r="BI1697" s="566"/>
      <c r="BJ1697" s="557">
        <f>IF(BF1697=0,0,(BH1697/BF1697)*100)</f>
        <v>0</v>
      </c>
      <c r="BK1697" s="558"/>
      <c r="BL1697" s="602">
        <f>(AD1697*2)+(AJ1697*2)+(AP1697*3)+BB1697</f>
        <v>0</v>
      </c>
      <c r="BM1697" s="603"/>
      <c r="BN1697" s="604"/>
      <c r="BO1697" s="587">
        <f t="shared" ref="BO1697" si="1621">IF(BQ1697=0,0,50*BP1697/BQ1697)</f>
        <v>0</v>
      </c>
      <c r="BP1697" s="555">
        <f t="shared" ref="BP1697" si="1622">(BL1697*BS$1663)+(N1697*BS$1664)+(X1697*BS$1665)+(R1697*BS$1666)+(V1697*BS$1667)+(Z1697*BS$1668)</f>
        <v>0</v>
      </c>
      <c r="BQ1697" s="555">
        <f t="shared" ref="BQ1697" si="1623">((AZ1697-BB1697)*BS$1670)+((AT1697-AV1697)*BS$1669)+(H1697*BS$1671)+(P1697*BS$1672)</f>
        <v>0</v>
      </c>
      <c r="BR1697" s="65"/>
      <c r="BS1697" s="65"/>
      <c r="BT1697" s="268"/>
    </row>
    <row r="1698" spans="1:75" ht="21.75" customHeight="1" x14ac:dyDescent="0.25">
      <c r="A1698" s="268"/>
      <c r="B1698" s="679"/>
      <c r="C1698" s="690" t="str">
        <f>IF(ROSTER!D$42="","",ROSTER!D$42)</f>
        <v/>
      </c>
      <c r="D1698" s="691"/>
      <c r="E1698" s="668"/>
      <c r="F1698" s="681"/>
      <c r="G1698" s="664"/>
      <c r="H1698" s="585"/>
      <c r="I1698" s="586"/>
      <c r="J1698" s="571"/>
      <c r="K1698" s="572"/>
      <c r="L1698" s="575"/>
      <c r="M1698" s="576"/>
      <c r="N1698" s="581" t="s">
        <v>16</v>
      </c>
      <c r="O1698" s="582"/>
      <c r="P1698" s="571"/>
      <c r="Q1698" s="572"/>
      <c r="R1698" s="575"/>
      <c r="S1698" s="576"/>
      <c r="T1698" s="581" t="s">
        <v>16</v>
      </c>
      <c r="U1698" s="582"/>
      <c r="V1698" s="585"/>
      <c r="W1698" s="586"/>
      <c r="X1698" s="571"/>
      <c r="Y1698" s="586"/>
      <c r="Z1698" s="571"/>
      <c r="AA1698" s="586"/>
      <c r="AB1698" s="571"/>
      <c r="AC1698" s="572"/>
      <c r="AD1698" s="575"/>
      <c r="AE1698" s="576"/>
      <c r="AF1698" s="577"/>
      <c r="AG1698" s="578"/>
      <c r="AH1698" s="571"/>
      <c r="AI1698" s="572"/>
      <c r="AJ1698" s="575"/>
      <c r="AK1698" s="576"/>
      <c r="AL1698" s="577"/>
      <c r="AM1698" s="578"/>
      <c r="AN1698" s="571"/>
      <c r="AO1698" s="572"/>
      <c r="AP1698" s="575"/>
      <c r="AQ1698" s="576"/>
      <c r="AR1698" s="577"/>
      <c r="AS1698" s="578"/>
      <c r="AT1698" s="627"/>
      <c r="AU1698" s="628"/>
      <c r="AV1698" s="629"/>
      <c r="AW1698" s="630"/>
      <c r="AX1698" s="577"/>
      <c r="AY1698" s="578"/>
      <c r="AZ1698" s="571"/>
      <c r="BA1698" s="572"/>
      <c r="BB1698" s="575"/>
      <c r="BC1698" s="576"/>
      <c r="BD1698" s="577"/>
      <c r="BE1698" s="578"/>
      <c r="BF1698" s="627"/>
      <c r="BG1698" s="628"/>
      <c r="BH1698" s="629"/>
      <c r="BI1698" s="630"/>
      <c r="BJ1698" s="577"/>
      <c r="BK1698" s="578"/>
      <c r="BL1698" s="605"/>
      <c r="BM1698" s="606"/>
      <c r="BN1698" s="607"/>
      <c r="BO1698" s="588"/>
      <c r="BP1698" s="556"/>
      <c r="BQ1698" s="556"/>
      <c r="BR1698" s="65"/>
      <c r="BS1698" s="65"/>
      <c r="BT1698" s="268"/>
    </row>
    <row r="1699" spans="1:75" ht="21.75" customHeight="1" x14ac:dyDescent="0.25">
      <c r="A1699" s="268"/>
      <c r="B1699" s="678" t="str">
        <f>IF(ROSTER!B$44="","",ROSTER!B$44)</f>
        <v/>
      </c>
      <c r="C1699" s="669" t="str">
        <f>IF(ROSTER!C$44="","",ROSTER!C$44)</f>
        <v/>
      </c>
      <c r="D1699" s="670"/>
      <c r="E1699" s="667"/>
      <c r="F1699" s="680">
        <f>IF(E1699="y",1,IF(E1699="S",1,0))</f>
        <v>0</v>
      </c>
      <c r="G1699" s="663">
        <f>IF(E1699="S",1,0)</f>
        <v>0</v>
      </c>
      <c r="H1699" s="583"/>
      <c r="I1699" s="584"/>
      <c r="J1699" s="569"/>
      <c r="K1699" s="570"/>
      <c r="L1699" s="573"/>
      <c r="M1699" s="574"/>
      <c r="N1699" s="579">
        <f>L1699+J1699</f>
        <v>0</v>
      </c>
      <c r="O1699" s="580"/>
      <c r="P1699" s="569"/>
      <c r="Q1699" s="570"/>
      <c r="R1699" s="573"/>
      <c r="S1699" s="574"/>
      <c r="T1699" s="579">
        <f>R1699-P1699</f>
        <v>0</v>
      </c>
      <c r="U1699" s="580"/>
      <c r="V1699" s="583"/>
      <c r="W1699" s="584"/>
      <c r="X1699" s="569"/>
      <c r="Y1699" s="584"/>
      <c r="Z1699" s="569"/>
      <c r="AA1699" s="584"/>
      <c r="AB1699" s="569"/>
      <c r="AC1699" s="570"/>
      <c r="AD1699" s="573"/>
      <c r="AE1699" s="574"/>
      <c r="AF1699" s="557">
        <f>IF(AB1699=0,0,(AD1699/AB1699)*100)</f>
        <v>0</v>
      </c>
      <c r="AG1699" s="558"/>
      <c r="AH1699" s="569"/>
      <c r="AI1699" s="570"/>
      <c r="AJ1699" s="573"/>
      <c r="AK1699" s="574"/>
      <c r="AL1699" s="557">
        <f>IF(AH1699=0,0,(AJ1699/AH1699)*100)</f>
        <v>0</v>
      </c>
      <c r="AM1699" s="558"/>
      <c r="AN1699" s="569"/>
      <c r="AO1699" s="570"/>
      <c r="AP1699" s="573"/>
      <c r="AQ1699" s="574"/>
      <c r="AR1699" s="557">
        <f>IF(AN1699=0,0,(AP1699/AN1699)*100)</f>
        <v>0</v>
      </c>
      <c r="AS1699" s="558"/>
      <c r="AT1699" s="561">
        <f>AB1699+AH1699+AN1699</f>
        <v>0</v>
      </c>
      <c r="AU1699" s="562"/>
      <c r="AV1699" s="565">
        <f>AD1699+AJ1699+AP1699</f>
        <v>0</v>
      </c>
      <c r="AW1699" s="566"/>
      <c r="AX1699" s="557">
        <f>IF(AT1699=0,0,(AV1699/AT1699)*100)</f>
        <v>0</v>
      </c>
      <c r="AY1699" s="558"/>
      <c r="AZ1699" s="569"/>
      <c r="BA1699" s="570"/>
      <c r="BB1699" s="573"/>
      <c r="BC1699" s="574"/>
      <c r="BD1699" s="557">
        <f>IF(AZ1699=0,0,(BB1699/AZ1699)*100)</f>
        <v>0</v>
      </c>
      <c r="BE1699" s="558"/>
      <c r="BF1699" s="561">
        <f>AT1699+AZ1699</f>
        <v>0</v>
      </c>
      <c r="BG1699" s="562"/>
      <c r="BH1699" s="565">
        <f>AV1699+BB1699</f>
        <v>0</v>
      </c>
      <c r="BI1699" s="566"/>
      <c r="BJ1699" s="557">
        <f>IF(BF1699=0,0,(BH1699/BF1699)*100)</f>
        <v>0</v>
      </c>
      <c r="BK1699" s="558"/>
      <c r="BL1699" s="602">
        <f>(AD1699*2)+(AJ1699*2)+(AP1699*3)+BB1699</f>
        <v>0</v>
      </c>
      <c r="BM1699" s="603"/>
      <c r="BN1699" s="604"/>
      <c r="BO1699" s="587">
        <f t="shared" ref="BO1699" si="1624">IF(BQ1699=0,0,50*BP1699/BQ1699)</f>
        <v>0</v>
      </c>
      <c r="BP1699" s="555">
        <f t="shared" ref="BP1699" si="1625">(BL1699*BS$1663)+(N1699*BS$1664)+(X1699*BS$1665)+(R1699*BS$1666)+(V1699*BS$1667)+(Z1699*BS$1668)</f>
        <v>0</v>
      </c>
      <c r="BQ1699" s="555">
        <f t="shared" ref="BQ1699" si="1626">((AZ1699-BB1699)*BS$1670)+((AT1699-AV1699)*BS$1669)+(H1699*BS$1671)+(P1699*BS$1672)</f>
        <v>0</v>
      </c>
      <c r="BR1699" s="65"/>
      <c r="BS1699" s="65"/>
      <c r="BT1699" s="268"/>
    </row>
    <row r="1700" spans="1:75" ht="21.75" customHeight="1" x14ac:dyDescent="0.25">
      <c r="A1700" s="268"/>
      <c r="B1700" s="679"/>
      <c r="C1700" s="690" t="str">
        <f>IF(ROSTER!D$44="","",ROSTER!D$44)</f>
        <v/>
      </c>
      <c r="D1700" s="691"/>
      <c r="E1700" s="668"/>
      <c r="F1700" s="681"/>
      <c r="G1700" s="664"/>
      <c r="H1700" s="585"/>
      <c r="I1700" s="586"/>
      <c r="J1700" s="571"/>
      <c r="K1700" s="572"/>
      <c r="L1700" s="575"/>
      <c r="M1700" s="576"/>
      <c r="N1700" s="581" t="s">
        <v>16</v>
      </c>
      <c r="O1700" s="582"/>
      <c r="P1700" s="571"/>
      <c r="Q1700" s="572"/>
      <c r="R1700" s="575"/>
      <c r="S1700" s="576"/>
      <c r="T1700" s="581" t="s">
        <v>16</v>
      </c>
      <c r="U1700" s="582"/>
      <c r="V1700" s="585"/>
      <c r="W1700" s="586"/>
      <c r="X1700" s="571"/>
      <c r="Y1700" s="586"/>
      <c r="Z1700" s="571"/>
      <c r="AA1700" s="586"/>
      <c r="AB1700" s="571"/>
      <c r="AC1700" s="572"/>
      <c r="AD1700" s="575"/>
      <c r="AE1700" s="576"/>
      <c r="AF1700" s="577"/>
      <c r="AG1700" s="578"/>
      <c r="AH1700" s="571"/>
      <c r="AI1700" s="572"/>
      <c r="AJ1700" s="575"/>
      <c r="AK1700" s="576"/>
      <c r="AL1700" s="577"/>
      <c r="AM1700" s="578"/>
      <c r="AN1700" s="571"/>
      <c r="AO1700" s="572"/>
      <c r="AP1700" s="575"/>
      <c r="AQ1700" s="576"/>
      <c r="AR1700" s="577"/>
      <c r="AS1700" s="578"/>
      <c r="AT1700" s="627"/>
      <c r="AU1700" s="628"/>
      <c r="AV1700" s="629"/>
      <c r="AW1700" s="630"/>
      <c r="AX1700" s="577"/>
      <c r="AY1700" s="578"/>
      <c r="AZ1700" s="571"/>
      <c r="BA1700" s="572"/>
      <c r="BB1700" s="575"/>
      <c r="BC1700" s="576"/>
      <c r="BD1700" s="577"/>
      <c r="BE1700" s="578"/>
      <c r="BF1700" s="627"/>
      <c r="BG1700" s="628"/>
      <c r="BH1700" s="629"/>
      <c r="BI1700" s="630"/>
      <c r="BJ1700" s="577"/>
      <c r="BK1700" s="578"/>
      <c r="BL1700" s="605"/>
      <c r="BM1700" s="606"/>
      <c r="BN1700" s="607"/>
      <c r="BO1700" s="588"/>
      <c r="BP1700" s="556"/>
      <c r="BQ1700" s="556"/>
      <c r="BR1700" s="65"/>
      <c r="BS1700" s="65"/>
      <c r="BT1700" s="268"/>
    </row>
    <row r="1701" spans="1:75" ht="21.75" customHeight="1" x14ac:dyDescent="0.25">
      <c r="A1701" s="268"/>
      <c r="B1701" s="678" t="str">
        <f>IF(ROSTER!B$46="","",ROSTER!B$46)</f>
        <v/>
      </c>
      <c r="C1701" s="669" t="str">
        <f>IF(ROSTER!C$46="","",ROSTER!C$46)</f>
        <v/>
      </c>
      <c r="D1701" s="670"/>
      <c r="E1701" s="667"/>
      <c r="F1701" s="680">
        <f>IF(E1701="y",1,IF(E1701="S",1,0))</f>
        <v>0</v>
      </c>
      <c r="G1701" s="663">
        <f>IF(E1701="S",1,0)</f>
        <v>0</v>
      </c>
      <c r="H1701" s="583"/>
      <c r="I1701" s="584"/>
      <c r="J1701" s="569"/>
      <c r="K1701" s="570"/>
      <c r="L1701" s="573"/>
      <c r="M1701" s="574"/>
      <c r="N1701" s="579">
        <f>L1701+J1701</f>
        <v>0</v>
      </c>
      <c r="O1701" s="580"/>
      <c r="P1701" s="569"/>
      <c r="Q1701" s="570"/>
      <c r="R1701" s="573"/>
      <c r="S1701" s="574"/>
      <c r="T1701" s="579">
        <f>R1701-P1701</f>
        <v>0</v>
      </c>
      <c r="U1701" s="580"/>
      <c r="V1701" s="583"/>
      <c r="W1701" s="584"/>
      <c r="X1701" s="569"/>
      <c r="Y1701" s="584"/>
      <c r="Z1701" s="569"/>
      <c r="AA1701" s="584"/>
      <c r="AB1701" s="569"/>
      <c r="AC1701" s="570"/>
      <c r="AD1701" s="573"/>
      <c r="AE1701" s="574"/>
      <c r="AF1701" s="557">
        <f>IF(AB1701=0,0,(AD1701/AB1701)*100)</f>
        <v>0</v>
      </c>
      <c r="AG1701" s="558"/>
      <c r="AH1701" s="569"/>
      <c r="AI1701" s="570"/>
      <c r="AJ1701" s="573"/>
      <c r="AK1701" s="574"/>
      <c r="AL1701" s="557">
        <f>IF(AH1701=0,0,(AJ1701/AH1701)*100)</f>
        <v>0</v>
      </c>
      <c r="AM1701" s="558"/>
      <c r="AN1701" s="569"/>
      <c r="AO1701" s="570"/>
      <c r="AP1701" s="573"/>
      <c r="AQ1701" s="574"/>
      <c r="AR1701" s="557">
        <f>IF(AN1701=0,0,(AP1701/AN1701)*100)</f>
        <v>0</v>
      </c>
      <c r="AS1701" s="558"/>
      <c r="AT1701" s="561">
        <f>AB1701+AH1701+AN1701</f>
        <v>0</v>
      </c>
      <c r="AU1701" s="562"/>
      <c r="AV1701" s="565">
        <f>AD1701+AJ1701+AP1701</f>
        <v>0</v>
      </c>
      <c r="AW1701" s="566"/>
      <c r="AX1701" s="557">
        <f>IF(AT1701=0,0,(AV1701/AT1701)*100)</f>
        <v>0</v>
      </c>
      <c r="AY1701" s="558"/>
      <c r="AZ1701" s="569"/>
      <c r="BA1701" s="570"/>
      <c r="BB1701" s="573"/>
      <c r="BC1701" s="574"/>
      <c r="BD1701" s="557">
        <f>IF(AZ1701=0,0,(BB1701/AZ1701)*100)</f>
        <v>0</v>
      </c>
      <c r="BE1701" s="558"/>
      <c r="BF1701" s="561">
        <f>AT1701+AZ1701</f>
        <v>0</v>
      </c>
      <c r="BG1701" s="562"/>
      <c r="BH1701" s="565">
        <f>AV1701+BB1701</f>
        <v>0</v>
      </c>
      <c r="BI1701" s="566"/>
      <c r="BJ1701" s="557">
        <f>IF(BF1701=0,0,(BH1701/BF1701)*100)</f>
        <v>0</v>
      </c>
      <c r="BK1701" s="558"/>
      <c r="BL1701" s="602">
        <f>(AD1701*2)+(AJ1701*2)+(AP1701*3)+BB1701</f>
        <v>0</v>
      </c>
      <c r="BM1701" s="603"/>
      <c r="BN1701" s="604"/>
      <c r="BO1701" s="587">
        <f t="shared" ref="BO1701" si="1627">IF(BQ1701=0,0,50*BP1701/BQ1701)</f>
        <v>0</v>
      </c>
      <c r="BP1701" s="634">
        <f t="shared" ref="BP1701" si="1628">(BL1701*BS$1663)+(N1701*BS$1664)+(X1701*BS$1665)+(R1701*BS$1666)+(V1701*BS$1667)+(Z1701*BS$1668)</f>
        <v>0</v>
      </c>
      <c r="BQ1701" s="555">
        <f t="shared" ref="BQ1701" si="1629">((AZ1701-BB1701)*BS$1670)+((AT1701-AV1701)*BS$1669)+(H1701*BS$1671)+(P1701*BS$1672)</f>
        <v>0</v>
      </c>
      <c r="BR1701" s="65"/>
      <c r="BS1701" s="65"/>
      <c r="BT1701" s="268"/>
    </row>
    <row r="1702" spans="1:75" ht="22.5" customHeight="1" thickBot="1" x14ac:dyDescent="0.3">
      <c r="A1702" s="268"/>
      <c r="B1702" s="679"/>
      <c r="C1702" s="690" t="str">
        <f>IF(ROSTER!D$46="","",ROSTER!D$46)</f>
        <v/>
      </c>
      <c r="D1702" s="691"/>
      <c r="E1702" s="668"/>
      <c r="F1702" s="681"/>
      <c r="G1702" s="664"/>
      <c r="H1702" s="585"/>
      <c r="I1702" s="586"/>
      <c r="J1702" s="571"/>
      <c r="K1702" s="572"/>
      <c r="L1702" s="575"/>
      <c r="M1702" s="576"/>
      <c r="N1702" s="649" t="s">
        <v>16</v>
      </c>
      <c r="O1702" s="650"/>
      <c r="P1702" s="571"/>
      <c r="Q1702" s="572"/>
      <c r="R1702" s="575"/>
      <c r="S1702" s="576"/>
      <c r="T1702" s="581" t="s">
        <v>16</v>
      </c>
      <c r="U1702" s="582"/>
      <c r="V1702" s="585"/>
      <c r="W1702" s="586"/>
      <c r="X1702" s="571"/>
      <c r="Y1702" s="586"/>
      <c r="Z1702" s="571"/>
      <c r="AA1702" s="586"/>
      <c r="AB1702" s="571"/>
      <c r="AC1702" s="572"/>
      <c r="AD1702" s="575"/>
      <c r="AE1702" s="576"/>
      <c r="AF1702" s="559"/>
      <c r="AG1702" s="560"/>
      <c r="AH1702" s="571"/>
      <c r="AI1702" s="572"/>
      <c r="AJ1702" s="575"/>
      <c r="AK1702" s="576"/>
      <c r="AL1702" s="559"/>
      <c r="AM1702" s="560"/>
      <c r="AN1702" s="571"/>
      <c r="AO1702" s="572"/>
      <c r="AP1702" s="575"/>
      <c r="AQ1702" s="576"/>
      <c r="AR1702" s="559"/>
      <c r="AS1702" s="560"/>
      <c r="AT1702" s="563"/>
      <c r="AU1702" s="564"/>
      <c r="AV1702" s="567"/>
      <c r="AW1702" s="568"/>
      <c r="AX1702" s="559"/>
      <c r="AY1702" s="560"/>
      <c r="AZ1702" s="571"/>
      <c r="BA1702" s="572"/>
      <c r="BB1702" s="575"/>
      <c r="BC1702" s="576"/>
      <c r="BD1702" s="559"/>
      <c r="BE1702" s="560"/>
      <c r="BF1702" s="563"/>
      <c r="BG1702" s="564"/>
      <c r="BH1702" s="567"/>
      <c r="BI1702" s="568"/>
      <c r="BJ1702" s="559"/>
      <c r="BK1702" s="560"/>
      <c r="BL1702" s="631"/>
      <c r="BM1702" s="632"/>
      <c r="BN1702" s="633"/>
      <c r="BO1702" s="588"/>
      <c r="BP1702" s="635"/>
      <c r="BQ1702" s="556"/>
      <c r="BR1702" s="65"/>
      <c r="BS1702" s="65"/>
      <c r="BT1702" s="268"/>
    </row>
    <row r="1703" spans="1:75" s="79" customFormat="1" ht="33.4" customHeight="1" x14ac:dyDescent="0.45">
      <c r="A1703" s="278"/>
      <c r="B1703" s="671"/>
      <c r="C1703" s="611"/>
      <c r="D1703" s="674" t="s">
        <v>10</v>
      </c>
      <c r="E1703" s="675"/>
      <c r="F1703" s="78"/>
      <c r="G1703" s="78"/>
      <c r="H1703" s="547">
        <f>SUM(H1663:I1702)</f>
        <v>0</v>
      </c>
      <c r="I1703" s="548"/>
      <c r="J1703" s="547">
        <f>SUM(J1663:K1702)</f>
        <v>0</v>
      </c>
      <c r="K1703" s="548"/>
      <c r="L1703" s="551">
        <f>SUM(L1663:M1702)</f>
        <v>0</v>
      </c>
      <c r="M1703" s="636"/>
      <c r="N1703" s="533">
        <f>L1703+J1703</f>
        <v>0</v>
      </c>
      <c r="O1703" s="534"/>
      <c r="P1703" s="551">
        <f>SUM(P1663:Q1702)</f>
        <v>0</v>
      </c>
      <c r="Q1703" s="548"/>
      <c r="R1703" s="551">
        <f>SUM(R1663:S1702)</f>
        <v>0</v>
      </c>
      <c r="S1703" s="636"/>
      <c r="T1703" s="533">
        <f>R1703-P1703</f>
        <v>0</v>
      </c>
      <c r="U1703" s="534"/>
      <c r="V1703" s="551">
        <f>SUM(V1663:W1702)</f>
        <v>0</v>
      </c>
      <c r="W1703" s="636"/>
      <c r="X1703" s="547">
        <f>SUM(X1663:Y1702)</f>
        <v>0</v>
      </c>
      <c r="Y1703" s="534"/>
      <c r="Z1703" s="547">
        <f>SUM(Z1663:AA1702)</f>
        <v>0</v>
      </c>
      <c r="AA1703" s="534"/>
      <c r="AB1703" s="636">
        <f>SUM(AB1663:AC1702)</f>
        <v>0</v>
      </c>
      <c r="AC1703" s="548"/>
      <c r="AD1703" s="551">
        <f>SUM(AD1663:AE1702)</f>
        <v>0</v>
      </c>
      <c r="AE1703" s="636"/>
      <c r="AF1703" s="533">
        <f>IF(AB1703=0,0,(AD1703/AB1703)*100)</f>
        <v>0</v>
      </c>
      <c r="AG1703" s="534"/>
      <c r="AH1703" s="551">
        <f>SUM(AH1663:AI1702)</f>
        <v>0</v>
      </c>
      <c r="AI1703" s="548"/>
      <c r="AJ1703" s="551">
        <f>SUM(AJ1663:AK1702)</f>
        <v>0</v>
      </c>
      <c r="AK1703" s="636"/>
      <c r="AL1703" s="533">
        <f>IF(AH1703=0,0,(AJ1703/AH1703)*100)</f>
        <v>0</v>
      </c>
      <c r="AM1703" s="534"/>
      <c r="AN1703" s="551">
        <f>SUM(AN1663:AO1702)</f>
        <v>0</v>
      </c>
      <c r="AO1703" s="548"/>
      <c r="AP1703" s="551">
        <f>SUM(AP1663:AQ1702)</f>
        <v>0</v>
      </c>
      <c r="AQ1703" s="636"/>
      <c r="AR1703" s="533">
        <f>IF(AN1703=0,0,(AP1703/AN1703)*100)</f>
        <v>0</v>
      </c>
      <c r="AS1703" s="534"/>
      <c r="AT1703" s="547">
        <f>AB1703+AH1703+AN1703</f>
        <v>0</v>
      </c>
      <c r="AU1703" s="548"/>
      <c r="AV1703" s="551">
        <f>AD1703+AJ1703+AP1703</f>
        <v>0</v>
      </c>
      <c r="AW1703" s="552"/>
      <c r="AX1703" s="533">
        <f>IF(AT1703=0,0,(AV1703/AT1703)*100)</f>
        <v>0</v>
      </c>
      <c r="AY1703" s="534"/>
      <c r="AZ1703" s="551">
        <f>SUM(AZ1663:BA1702)</f>
        <v>0</v>
      </c>
      <c r="BA1703" s="548"/>
      <c r="BB1703" s="551">
        <f>SUM(BB1663:BC1702)</f>
        <v>0</v>
      </c>
      <c r="BC1703" s="636"/>
      <c r="BD1703" s="533">
        <f>IF(AZ1703=0,0,(BB1703/AZ1703)*100)</f>
        <v>0</v>
      </c>
      <c r="BE1703" s="534"/>
      <c r="BF1703" s="547">
        <f>AT1703+AZ1703</f>
        <v>0</v>
      </c>
      <c r="BG1703" s="548"/>
      <c r="BH1703" s="551">
        <f>AV1703+BB1703</f>
        <v>0</v>
      </c>
      <c r="BI1703" s="552"/>
      <c r="BJ1703" s="533">
        <f>IF(BF1703=0,0,(BH1703/BF1703)*100)</f>
        <v>0</v>
      </c>
      <c r="BK1703" s="619"/>
      <c r="BL1703" s="621">
        <f>SUM(BL1663:BN1702)</f>
        <v>0</v>
      </c>
      <c r="BM1703" s="622"/>
      <c r="BN1703" s="623"/>
      <c r="BO1703" s="610">
        <f>SUM(BO1663:BO1702)</f>
        <v>0</v>
      </c>
      <c r="BP1703" s="709">
        <f t="shared" ref="BP1703" si="1630">(BL1703*BS$1663)+(N1703*BS$1664)+(X1703*BS$1665)+(R1703*BS$1666)+(V1703*BS$1667)+(Z1703*BS$1668)</f>
        <v>0</v>
      </c>
      <c r="BQ1703" s="638">
        <f t="shared" ref="BQ1703" si="1631">((AZ1703-BB1703)*BS$1670)+((AT1703-AV1703)*BS$1669)+(H1703*BS$1671)+(P1703*BS$1672)</f>
        <v>0</v>
      </c>
      <c r="BR1703" s="77"/>
      <c r="BS1703" s="77"/>
      <c r="BT1703" s="278"/>
    </row>
    <row r="1704" spans="1:75" s="79" customFormat="1" ht="33.950000000000003" customHeight="1" thickBot="1" x14ac:dyDescent="0.5">
      <c r="A1704" s="278"/>
      <c r="B1704" s="672"/>
      <c r="C1704" s="673"/>
      <c r="D1704" s="676"/>
      <c r="E1704" s="677"/>
      <c r="F1704" s="80"/>
      <c r="G1704" s="80"/>
      <c r="H1704" s="549"/>
      <c r="I1704" s="550"/>
      <c r="J1704" s="549"/>
      <c r="K1704" s="550"/>
      <c r="L1704" s="553"/>
      <c r="M1704" s="637"/>
      <c r="N1704" s="535" t="s">
        <v>16</v>
      </c>
      <c r="O1704" s="536"/>
      <c r="P1704" s="553"/>
      <c r="Q1704" s="550"/>
      <c r="R1704" s="553"/>
      <c r="S1704" s="637"/>
      <c r="T1704" s="535" t="s">
        <v>16</v>
      </c>
      <c r="U1704" s="536"/>
      <c r="V1704" s="553"/>
      <c r="W1704" s="637"/>
      <c r="X1704" s="549"/>
      <c r="Y1704" s="536"/>
      <c r="Z1704" s="549"/>
      <c r="AA1704" s="536"/>
      <c r="AB1704" s="637"/>
      <c r="AC1704" s="550"/>
      <c r="AD1704" s="553"/>
      <c r="AE1704" s="637"/>
      <c r="AF1704" s="535"/>
      <c r="AG1704" s="536"/>
      <c r="AH1704" s="553"/>
      <c r="AI1704" s="550"/>
      <c r="AJ1704" s="553"/>
      <c r="AK1704" s="637"/>
      <c r="AL1704" s="535"/>
      <c r="AM1704" s="536"/>
      <c r="AN1704" s="553"/>
      <c r="AO1704" s="550"/>
      <c r="AP1704" s="553"/>
      <c r="AQ1704" s="637"/>
      <c r="AR1704" s="535"/>
      <c r="AS1704" s="536"/>
      <c r="AT1704" s="549"/>
      <c r="AU1704" s="550"/>
      <c r="AV1704" s="553"/>
      <c r="AW1704" s="554"/>
      <c r="AX1704" s="535"/>
      <c r="AY1704" s="536"/>
      <c r="AZ1704" s="553"/>
      <c r="BA1704" s="550"/>
      <c r="BB1704" s="553"/>
      <c r="BC1704" s="637"/>
      <c r="BD1704" s="535"/>
      <c r="BE1704" s="536"/>
      <c r="BF1704" s="549"/>
      <c r="BG1704" s="550"/>
      <c r="BH1704" s="553"/>
      <c r="BI1704" s="554"/>
      <c r="BJ1704" s="535"/>
      <c r="BK1704" s="620"/>
      <c r="BL1704" s="624"/>
      <c r="BM1704" s="625"/>
      <c r="BN1704" s="626"/>
      <c r="BO1704" s="609"/>
      <c r="BP1704" s="710"/>
      <c r="BQ1704" s="639"/>
      <c r="BR1704" s="77"/>
      <c r="BS1704" s="77"/>
      <c r="BT1704" s="278"/>
    </row>
    <row r="1705" spans="1:75" s="79" customFormat="1" ht="33" customHeight="1" thickBot="1" x14ac:dyDescent="0.5">
      <c r="A1705" s="278"/>
      <c r="B1705" s="671"/>
      <c r="C1705" s="611"/>
      <c r="D1705" s="674" t="s">
        <v>13</v>
      </c>
      <c r="E1705" s="675"/>
      <c r="F1705" s="82"/>
      <c r="G1705" s="117"/>
      <c r="H1705" s="541"/>
      <c r="I1705" s="545"/>
      <c r="J1705" s="541"/>
      <c r="K1705" s="545"/>
      <c r="L1705" s="537"/>
      <c r="M1705" s="538"/>
      <c r="N1705" s="533">
        <f>J1705+L1705</f>
        <v>0</v>
      </c>
      <c r="O1705" s="534"/>
      <c r="P1705" s="537"/>
      <c r="Q1705" s="545"/>
      <c r="R1705" s="537"/>
      <c r="S1705" s="538"/>
      <c r="T1705" s="533">
        <f>R1705-P1705</f>
        <v>0</v>
      </c>
      <c r="U1705" s="534"/>
      <c r="V1705" s="537"/>
      <c r="W1705" s="538"/>
      <c r="X1705" s="541"/>
      <c r="Y1705" s="542"/>
      <c r="Z1705" s="541"/>
      <c r="AA1705" s="542"/>
      <c r="AB1705" s="538"/>
      <c r="AC1705" s="545"/>
      <c r="AD1705" s="537"/>
      <c r="AE1705" s="538"/>
      <c r="AF1705" s="533">
        <f>IF(AB1705=0,0,(AD1705/AB1705)*100)</f>
        <v>0</v>
      </c>
      <c r="AG1705" s="534"/>
      <c r="AH1705" s="537"/>
      <c r="AI1705" s="545"/>
      <c r="AJ1705" s="537"/>
      <c r="AK1705" s="538"/>
      <c r="AL1705" s="533">
        <f>IF(AH1705=0,0,(AJ1705/AH1705)*100)</f>
        <v>0</v>
      </c>
      <c r="AM1705" s="534"/>
      <c r="AN1705" s="537"/>
      <c r="AO1705" s="545"/>
      <c r="AP1705" s="537"/>
      <c r="AQ1705" s="538"/>
      <c r="AR1705" s="533">
        <f>IF(AN1705=0,0,(AP1705/AN1705)*100)</f>
        <v>0</v>
      </c>
      <c r="AS1705" s="534"/>
      <c r="AT1705" s="547">
        <f>AB1705+AH1705+AN1705</f>
        <v>0</v>
      </c>
      <c r="AU1705" s="548"/>
      <c r="AV1705" s="551">
        <f>AD1705+AJ1705+AP1705</f>
        <v>0</v>
      </c>
      <c r="AW1705" s="552"/>
      <c r="AX1705" s="533">
        <f>IF(AT1705=0,0,(AV1705/AT1705)*100)</f>
        <v>0</v>
      </c>
      <c r="AY1705" s="534"/>
      <c r="AZ1705" s="537"/>
      <c r="BA1705" s="545"/>
      <c r="BB1705" s="537"/>
      <c r="BC1705" s="538"/>
      <c r="BD1705" s="533">
        <f>IF(AZ1705=0,0,(BB1705/AZ1705)*100)</f>
        <v>0</v>
      </c>
      <c r="BE1705" s="534"/>
      <c r="BF1705" s="547">
        <f>AT1705+AZ1705</f>
        <v>0</v>
      </c>
      <c r="BG1705" s="548"/>
      <c r="BH1705" s="551">
        <f>AV1705+BB1705</f>
        <v>0</v>
      </c>
      <c r="BI1705" s="552"/>
      <c r="BJ1705" s="533">
        <f>IF(BF1705=0,0,(BH1705/BF1705)*100)</f>
        <v>0</v>
      </c>
      <c r="BK1705" s="619"/>
      <c r="BL1705" s="700">
        <f>(AD1705*2)+(AJ1705*2)+(AP1705*3)+BB1705</f>
        <v>0</v>
      </c>
      <c r="BM1705" s="701"/>
      <c r="BN1705" s="702"/>
      <c r="BO1705" s="706"/>
      <c r="BP1705" s="83"/>
      <c r="BQ1705" s="84"/>
      <c r="BR1705" s="77"/>
      <c r="BS1705" s="77"/>
      <c r="BT1705" s="278"/>
    </row>
    <row r="1706" spans="1:75" s="79" customFormat="1" ht="33.75" customHeight="1" thickBot="1" x14ac:dyDescent="0.5">
      <c r="A1706" s="278"/>
      <c r="B1706" s="232"/>
      <c r="C1706" s="336"/>
      <c r="D1706" s="693"/>
      <c r="E1706" s="694"/>
      <c r="F1706" s="86"/>
      <c r="G1706" s="86"/>
      <c r="H1706" s="543"/>
      <c r="I1706" s="546"/>
      <c r="J1706" s="543"/>
      <c r="K1706" s="546"/>
      <c r="L1706" s="539"/>
      <c r="M1706" s="540"/>
      <c r="N1706" s="535">
        <f>IF((N1703+N1705)=0,0,N1703/(N1703+N1705)*100)</f>
        <v>0</v>
      </c>
      <c r="O1706" s="536"/>
      <c r="P1706" s="539"/>
      <c r="Q1706" s="546"/>
      <c r="R1706" s="539"/>
      <c r="S1706" s="540"/>
      <c r="T1706" s="535"/>
      <c r="U1706" s="536"/>
      <c r="V1706" s="539"/>
      <c r="W1706" s="540"/>
      <c r="X1706" s="543"/>
      <c r="Y1706" s="544"/>
      <c r="Z1706" s="543"/>
      <c r="AA1706" s="544"/>
      <c r="AB1706" s="540"/>
      <c r="AC1706" s="546"/>
      <c r="AD1706" s="539"/>
      <c r="AE1706" s="540"/>
      <c r="AF1706" s="535"/>
      <c r="AG1706" s="536"/>
      <c r="AH1706" s="539"/>
      <c r="AI1706" s="546"/>
      <c r="AJ1706" s="539"/>
      <c r="AK1706" s="540"/>
      <c r="AL1706" s="535"/>
      <c r="AM1706" s="536"/>
      <c r="AN1706" s="539"/>
      <c r="AO1706" s="546"/>
      <c r="AP1706" s="539"/>
      <c r="AQ1706" s="540"/>
      <c r="AR1706" s="535"/>
      <c r="AS1706" s="536"/>
      <c r="AT1706" s="549"/>
      <c r="AU1706" s="550"/>
      <c r="AV1706" s="553"/>
      <c r="AW1706" s="554"/>
      <c r="AX1706" s="535"/>
      <c r="AY1706" s="536"/>
      <c r="AZ1706" s="539"/>
      <c r="BA1706" s="546"/>
      <c r="BB1706" s="539"/>
      <c r="BC1706" s="540"/>
      <c r="BD1706" s="535"/>
      <c r="BE1706" s="536"/>
      <c r="BF1706" s="549"/>
      <c r="BG1706" s="550"/>
      <c r="BH1706" s="553"/>
      <c r="BI1706" s="554"/>
      <c r="BJ1706" s="535"/>
      <c r="BK1706" s="620"/>
      <c r="BL1706" s="703"/>
      <c r="BM1706" s="704"/>
      <c r="BN1706" s="705"/>
      <c r="BO1706" s="707"/>
      <c r="BP1706" s="222"/>
      <c r="BQ1706" s="222"/>
      <c r="BR1706" s="77"/>
      <c r="BS1706" s="77"/>
      <c r="BT1706" s="278"/>
    </row>
    <row r="1707" spans="1:75" ht="16.5" customHeight="1" thickTop="1" thickBot="1" x14ac:dyDescent="0.5">
      <c r="A1707" s="268"/>
      <c r="B1707" s="229"/>
      <c r="C1707" s="195"/>
      <c r="D1707" s="195"/>
      <c r="E1707" s="195"/>
      <c r="F1707" s="195"/>
      <c r="G1707" s="195"/>
      <c r="H1707" s="195"/>
      <c r="I1707" s="195"/>
      <c r="J1707" s="195"/>
      <c r="K1707" s="195"/>
      <c r="L1707" s="195"/>
      <c r="M1707" s="195"/>
      <c r="N1707" s="195"/>
      <c r="O1707" s="195"/>
      <c r="P1707" s="195"/>
      <c r="Q1707" s="195"/>
      <c r="R1707" s="195"/>
      <c r="S1707" s="195"/>
      <c r="T1707" s="195"/>
      <c r="U1707" s="195"/>
      <c r="V1707" s="195"/>
      <c r="W1707" s="195"/>
      <c r="X1707" s="195"/>
      <c r="Y1707" s="195"/>
      <c r="Z1707" s="195"/>
      <c r="AA1707" s="195"/>
      <c r="AB1707" s="195"/>
      <c r="AC1707" s="195"/>
      <c r="AD1707" s="195"/>
      <c r="AE1707" s="195"/>
      <c r="AF1707" s="198"/>
      <c r="AG1707" s="198"/>
      <c r="AH1707" s="195"/>
      <c r="AI1707" s="195"/>
      <c r="AJ1707" s="195"/>
      <c r="AK1707" s="195"/>
      <c r="AL1707" s="195"/>
      <c r="AM1707" s="195"/>
      <c r="AN1707" s="195"/>
      <c r="AO1707" s="195"/>
      <c r="AP1707" s="195"/>
      <c r="AQ1707" s="195"/>
      <c r="AR1707" s="195"/>
      <c r="AS1707" s="195"/>
      <c r="AT1707" s="195"/>
      <c r="AU1707" s="195"/>
      <c r="AV1707" s="195"/>
      <c r="AW1707" s="195"/>
      <c r="AX1707" s="195"/>
      <c r="AY1707" s="195"/>
      <c r="AZ1707" s="195"/>
      <c r="BA1707" s="195"/>
      <c r="BB1707" s="195"/>
      <c r="BC1707" s="195"/>
      <c r="BD1707" s="195"/>
      <c r="BE1707" s="195"/>
      <c r="BF1707" s="195"/>
      <c r="BG1707" s="195"/>
      <c r="BH1707" s="195"/>
      <c r="BI1707" s="195"/>
      <c r="BJ1707" s="195"/>
      <c r="BK1707" s="195"/>
      <c r="BL1707" s="195"/>
      <c r="BM1707" s="195"/>
      <c r="BN1707" s="195"/>
      <c r="BO1707" s="247"/>
      <c r="BP1707" s="600">
        <f>IF((J1703+L1705)=0,0,(J1703/(J1703+L1705)*100)%)</f>
        <v>0</v>
      </c>
      <c r="BQ1707" s="601"/>
      <c r="BR1707" s="600">
        <f>IF((L1703+J1705)=0,0,(L1703/(L1703+J1705)*100)%)</f>
        <v>0</v>
      </c>
      <c r="BS1707" s="601"/>
      <c r="BT1707" s="268"/>
    </row>
    <row r="1708" spans="1:75" s="85" customFormat="1" ht="87" customHeight="1" thickTop="1" thickBot="1" x14ac:dyDescent="0.55000000000000004">
      <c r="A1708" s="279"/>
      <c r="B1708" s="682"/>
      <c r="C1708" s="683"/>
      <c r="D1708" s="608"/>
      <c r="E1708" s="608"/>
      <c r="F1708" s="608"/>
      <c r="G1708" s="608"/>
      <c r="H1708" s="346"/>
      <c r="I1708" s="346"/>
      <c r="J1708" s="346"/>
      <c r="K1708" s="200"/>
      <c r="L1708" s="346"/>
      <c r="M1708" s="346"/>
      <c r="N1708" s="346"/>
      <c r="O1708" s="338"/>
      <c r="P1708" s="338"/>
      <c r="Q1708" s="338"/>
      <c r="R1708" s="338"/>
      <c r="S1708" s="346"/>
      <c r="T1708" s="346" t="s">
        <v>59</v>
      </c>
      <c r="U1708" s="346"/>
      <c r="V1708" s="200"/>
      <c r="W1708" s="346"/>
      <c r="X1708" s="346"/>
      <c r="Y1708" s="346"/>
      <c r="Z1708" s="714" t="s">
        <v>157</v>
      </c>
      <c r="AA1708" s="714"/>
      <c r="AB1708" s="714"/>
      <c r="AC1708" s="715"/>
      <c r="AD1708" s="589"/>
      <c r="AE1708" s="590"/>
      <c r="AF1708" s="591"/>
      <c r="AG1708" s="200"/>
      <c r="AH1708" s="589"/>
      <c r="AI1708" s="590"/>
      <c r="AJ1708" s="591"/>
      <c r="AK1708" s="714" t="s">
        <v>159</v>
      </c>
      <c r="AL1708" s="714"/>
      <c r="AM1708" s="714"/>
      <c r="AN1708" s="715"/>
      <c r="AO1708" s="589"/>
      <c r="AP1708" s="590"/>
      <c r="AQ1708" s="591"/>
      <c r="AR1708" s="204"/>
      <c r="AS1708" s="589"/>
      <c r="AT1708" s="590"/>
      <c r="AU1708" s="591"/>
      <c r="AV1708" s="340"/>
      <c r="AW1708" s="340"/>
      <c r="AX1708" s="340"/>
      <c r="AY1708" s="340"/>
      <c r="AZ1708" s="711" t="s">
        <v>20</v>
      </c>
      <c r="BA1708" s="711"/>
      <c r="BB1708" s="711"/>
      <c r="BC1708" s="711"/>
      <c r="BD1708" s="712"/>
      <c r="BE1708" s="616">
        <f>BL1703</f>
        <v>0</v>
      </c>
      <c r="BF1708" s="617"/>
      <c r="BG1708" s="618"/>
      <c r="BH1708" s="205"/>
      <c r="BI1708" s="616">
        <f>BL1705</f>
        <v>0</v>
      </c>
      <c r="BJ1708" s="617"/>
      <c r="BK1708" s="618"/>
      <c r="BL1708" s="206"/>
      <c r="BM1708" s="206"/>
      <c r="BN1708" s="206"/>
      <c r="BO1708" s="248"/>
      <c r="BP1708" s="87"/>
      <c r="BQ1708" s="87"/>
      <c r="BR1708" s="81"/>
      <c r="BS1708" s="81"/>
      <c r="BT1708" s="279"/>
    </row>
    <row r="1709" spans="1:75" ht="15.6" customHeight="1" thickTop="1" thickBot="1" x14ac:dyDescent="0.55000000000000004">
      <c r="A1709" s="268"/>
      <c r="B1709" s="230"/>
      <c r="C1709" s="207"/>
      <c r="D1709" s="196"/>
      <c r="E1709" s="196"/>
      <c r="F1709" s="199"/>
      <c r="G1709" s="199"/>
      <c r="H1709" s="202"/>
      <c r="I1709" s="202"/>
      <c r="J1709" s="202"/>
      <c r="K1709" s="202"/>
      <c r="L1709" s="202"/>
      <c r="M1709" s="202"/>
      <c r="N1709" s="202"/>
      <c r="O1709" s="199"/>
      <c r="P1709" s="199"/>
      <c r="Q1709" s="199"/>
      <c r="R1709" s="199"/>
      <c r="S1709" s="202"/>
      <c r="T1709" s="202"/>
      <c r="U1709" s="202"/>
      <c r="V1709" s="201"/>
      <c r="W1709" s="202"/>
      <c r="X1709" s="202"/>
      <c r="Y1709" s="202"/>
      <c r="Z1709" s="337"/>
      <c r="AA1709" s="337"/>
      <c r="AB1709" s="337"/>
      <c r="AC1709" s="337"/>
      <c r="AD1709" s="202"/>
      <c r="AE1709" s="202"/>
      <c r="AF1709" s="202"/>
      <c r="AG1709" s="202"/>
      <c r="AH1709" s="201"/>
      <c r="AI1709" s="201"/>
      <c r="AJ1709" s="202"/>
      <c r="AK1709" s="337"/>
      <c r="AL1709" s="337"/>
      <c r="AM1709" s="337"/>
      <c r="AN1709" s="337"/>
      <c r="AO1709" s="202"/>
      <c r="AP1709" s="202"/>
      <c r="AQ1709" s="202"/>
      <c r="AR1709" s="202"/>
      <c r="AS1709" s="202"/>
      <c r="AT1709" s="204"/>
      <c r="AU1709" s="204"/>
      <c r="AV1709" s="207"/>
      <c r="AW1709" s="207"/>
      <c r="AX1709" s="207"/>
      <c r="AY1709" s="207"/>
      <c r="AZ1709" s="199"/>
      <c r="BA1709" s="208"/>
      <c r="BB1709" s="208"/>
      <c r="BC1709" s="209"/>
      <c r="BD1709" s="210"/>
      <c r="BE1709" s="211"/>
      <c r="BF1709" s="211"/>
      <c r="BG1709" s="204"/>
      <c r="BH1709" s="212"/>
      <c r="BI1709" s="213"/>
      <c r="BJ1709" s="213"/>
      <c r="BK1709" s="204"/>
      <c r="BL1709" s="207"/>
      <c r="BM1709" s="207"/>
      <c r="BN1709" s="207"/>
      <c r="BO1709" s="249"/>
      <c r="BP1709" s="88"/>
      <c r="BQ1709" s="88"/>
      <c r="BR1709" s="65"/>
      <c r="BS1709" s="65"/>
      <c r="BT1709" s="268"/>
    </row>
    <row r="1710" spans="1:75" s="85" customFormat="1" ht="86.25" customHeight="1" thickTop="1" thickBot="1" x14ac:dyDescent="0.55000000000000004">
      <c r="A1710" s="279"/>
      <c r="B1710" s="531"/>
      <c r="C1710" s="532"/>
      <c r="D1710" s="608"/>
      <c r="E1710" s="608"/>
      <c r="F1710" s="608"/>
      <c r="G1710" s="608"/>
      <c r="H1710" s="212"/>
      <c r="I1710" s="212"/>
      <c r="J1710" s="212"/>
      <c r="K1710" s="200"/>
      <c r="L1710" s="212"/>
      <c r="M1710" s="212"/>
      <c r="N1710" s="212"/>
      <c r="O1710" s="338"/>
      <c r="P1710" s="338"/>
      <c r="Q1710" s="338"/>
      <c r="R1710" s="338"/>
      <c r="S1710" s="212"/>
      <c r="T1710" s="212" t="s">
        <v>15</v>
      </c>
      <c r="U1710" s="212"/>
      <c r="V1710" s="200"/>
      <c r="W1710" s="212"/>
      <c r="X1710" s="212"/>
      <c r="Y1710" s="212"/>
      <c r="Z1710" s="714" t="s">
        <v>158</v>
      </c>
      <c r="AA1710" s="714"/>
      <c r="AB1710" s="714"/>
      <c r="AC1710" s="715"/>
      <c r="AD1710" s="616">
        <f>AD1708</f>
        <v>0</v>
      </c>
      <c r="AE1710" s="617"/>
      <c r="AF1710" s="618"/>
      <c r="AG1710" s="200"/>
      <c r="AH1710" s="616">
        <f>AH1708</f>
        <v>0</v>
      </c>
      <c r="AI1710" s="617"/>
      <c r="AJ1710" s="618"/>
      <c r="AK1710" s="714" t="s">
        <v>160</v>
      </c>
      <c r="AL1710" s="714"/>
      <c r="AM1710" s="714"/>
      <c r="AN1710" s="715"/>
      <c r="AO1710" s="616">
        <f>AO1708-AD1708</f>
        <v>0</v>
      </c>
      <c r="AP1710" s="617"/>
      <c r="AQ1710" s="618"/>
      <c r="AR1710" s="204"/>
      <c r="AS1710" s="616">
        <f>AS1708-AH1708</f>
        <v>0</v>
      </c>
      <c r="AT1710" s="617"/>
      <c r="AU1710" s="618"/>
      <c r="AV1710" s="340"/>
      <c r="AW1710" s="340"/>
      <c r="AX1710" s="340"/>
      <c r="AY1710" s="340"/>
      <c r="AZ1710" s="711" t="s">
        <v>44</v>
      </c>
      <c r="BA1710" s="711"/>
      <c r="BB1710" s="711"/>
      <c r="BC1710" s="711"/>
      <c r="BD1710" s="712"/>
      <c r="BE1710" s="616">
        <f>BE1708-AO1708</f>
        <v>0</v>
      </c>
      <c r="BF1710" s="617"/>
      <c r="BG1710" s="618"/>
      <c r="BH1710" s="214"/>
      <c r="BI1710" s="616">
        <f>BI1708-AS1708</f>
        <v>0</v>
      </c>
      <c r="BJ1710" s="617"/>
      <c r="BK1710" s="618"/>
      <c r="BL1710" s="206"/>
      <c r="BM1710" s="206"/>
      <c r="BN1710" s="206"/>
      <c r="BO1710" s="248"/>
      <c r="BP1710" s="87"/>
      <c r="BQ1710" s="87"/>
      <c r="BR1710" s="81"/>
      <c r="BS1710" s="81"/>
      <c r="BT1710" s="279"/>
      <c r="BW1710" s="79"/>
    </row>
    <row r="1711" spans="1:75" ht="18.75" customHeight="1" thickTop="1" thickBot="1" x14ac:dyDescent="0.5">
      <c r="A1711" s="268"/>
      <c r="B1711" s="231"/>
      <c r="C1711" s="197"/>
      <c r="D1711" s="197"/>
      <c r="E1711" s="197"/>
      <c r="F1711" s="254"/>
      <c r="G1711" s="254"/>
      <c r="H1711" s="197"/>
      <c r="I1711" s="197"/>
      <c r="J1711" s="197"/>
      <c r="K1711" s="197"/>
      <c r="L1711" s="197"/>
      <c r="M1711" s="197"/>
      <c r="N1711" s="197"/>
      <c r="O1711" s="197"/>
      <c r="P1711" s="197"/>
      <c r="Q1711" s="197"/>
      <c r="R1711" s="197"/>
      <c r="S1711" s="197"/>
      <c r="T1711" s="197"/>
      <c r="U1711" s="197"/>
      <c r="V1711" s="197"/>
      <c r="W1711" s="197"/>
      <c r="X1711" s="197"/>
      <c r="Y1711" s="197"/>
      <c r="Z1711" s="197"/>
      <c r="AA1711" s="197"/>
      <c r="AB1711" s="197"/>
      <c r="AC1711" s="197"/>
      <c r="AD1711" s="197"/>
      <c r="AE1711" s="197"/>
      <c r="AF1711" s="203"/>
      <c r="AG1711" s="203"/>
      <c r="AH1711" s="197"/>
      <c r="AI1711" s="197"/>
      <c r="AJ1711" s="197"/>
      <c r="AK1711" s="197"/>
      <c r="AL1711" s="197"/>
      <c r="AM1711" s="197"/>
      <c r="AN1711" s="197"/>
      <c r="AO1711" s="197"/>
      <c r="AP1711" s="197"/>
      <c r="AQ1711" s="197"/>
      <c r="AR1711" s="197"/>
      <c r="AS1711" s="197"/>
      <c r="AT1711" s="197"/>
      <c r="AU1711" s="197"/>
      <c r="AV1711" s="197"/>
      <c r="AW1711" s="197"/>
      <c r="AX1711" s="197"/>
      <c r="AY1711" s="197"/>
      <c r="AZ1711" s="197"/>
      <c r="BA1711" s="640" t="s">
        <v>153</v>
      </c>
      <c r="BB1711" s="640"/>
      <c r="BC1711" s="640"/>
      <c r="BD1711" s="640"/>
      <c r="BE1711" s="640"/>
      <c r="BF1711" s="640"/>
      <c r="BG1711" s="640"/>
      <c r="BH1711" s="640"/>
      <c r="BI1711" s="640"/>
      <c r="BJ1711" s="640"/>
      <c r="BK1711" s="640"/>
      <c r="BL1711" s="640"/>
      <c r="BM1711" s="640"/>
      <c r="BN1711" s="640"/>
      <c r="BO1711" s="250"/>
      <c r="BP1711" s="89"/>
      <c r="BQ1711" s="89"/>
      <c r="BR1711" s="65"/>
      <c r="BS1711" s="65"/>
      <c r="BT1711" s="268"/>
    </row>
    <row r="1712" spans="1:75" s="255" customFormat="1" ht="13.5" customHeight="1" thickTop="1" x14ac:dyDescent="0.45">
      <c r="A1712" s="268"/>
      <c r="B1712" s="269"/>
      <c r="C1712" s="268"/>
      <c r="D1712" s="268"/>
      <c r="E1712" s="268"/>
      <c r="F1712" s="270"/>
      <c r="G1712" s="270"/>
      <c r="H1712" s="268"/>
      <c r="I1712" s="268"/>
      <c r="J1712" s="268"/>
      <c r="K1712" s="268"/>
      <c r="L1712" s="268"/>
      <c r="M1712" s="268"/>
      <c r="N1712" s="268"/>
      <c r="O1712" s="268"/>
      <c r="P1712" s="268"/>
      <c r="Q1712" s="268"/>
      <c r="R1712" s="268"/>
      <c r="S1712" s="268"/>
      <c r="T1712" s="268"/>
      <c r="U1712" s="268"/>
      <c r="V1712" s="268"/>
      <c r="W1712" s="268"/>
      <c r="X1712" s="268"/>
      <c r="Y1712" s="268"/>
      <c r="Z1712" s="268"/>
      <c r="AA1712" s="268"/>
      <c r="AB1712" s="268"/>
      <c r="AC1712" s="268"/>
      <c r="AD1712" s="268"/>
      <c r="AE1712" s="268"/>
      <c r="AF1712" s="271"/>
      <c r="AG1712" s="271"/>
      <c r="AH1712" s="268"/>
      <c r="AI1712" s="268"/>
      <c r="AJ1712" s="268"/>
      <c r="AK1712" s="268"/>
      <c r="AL1712" s="268"/>
      <c r="AM1712" s="268"/>
      <c r="AN1712" s="268"/>
      <c r="AO1712" s="268"/>
      <c r="AP1712" s="268"/>
      <c r="AQ1712" s="268"/>
      <c r="AR1712" s="268"/>
      <c r="AS1712" s="268"/>
      <c r="AT1712" s="268"/>
      <c r="AU1712" s="268"/>
      <c r="AV1712" s="268"/>
      <c r="AW1712" s="268"/>
      <c r="AX1712" s="268"/>
      <c r="AY1712" s="268"/>
      <c r="AZ1712" s="268"/>
      <c r="BA1712" s="268"/>
      <c r="BB1712" s="268"/>
      <c r="BC1712" s="268"/>
      <c r="BD1712" s="268"/>
      <c r="BE1712" s="268"/>
      <c r="BF1712" s="268"/>
      <c r="BG1712" s="268"/>
      <c r="BH1712" s="268"/>
      <c r="BI1712" s="268"/>
      <c r="BJ1712" s="268"/>
      <c r="BK1712" s="268"/>
      <c r="BL1712" s="268"/>
      <c r="BM1712" s="268"/>
      <c r="BN1712" s="268"/>
      <c r="BO1712" s="272"/>
      <c r="BP1712" s="272"/>
      <c r="BQ1712" s="272"/>
      <c r="BR1712" s="268"/>
      <c r="BS1712" s="268"/>
      <c r="BT1712" s="268"/>
    </row>
    <row r="1713" spans="1:77" s="69" customFormat="1" ht="33.75" x14ac:dyDescent="0.5">
      <c r="A1713" s="273"/>
      <c r="B1713" s="695" t="s">
        <v>9</v>
      </c>
      <c r="C1713" s="695"/>
      <c r="D1713" s="695"/>
      <c r="E1713" s="695"/>
      <c r="F1713" s="695"/>
      <c r="G1713" s="695"/>
      <c r="H1713" s="695"/>
      <c r="I1713" s="695"/>
      <c r="J1713" s="695"/>
      <c r="K1713" s="695"/>
      <c r="L1713" s="695"/>
      <c r="M1713" s="695"/>
      <c r="N1713" s="695"/>
      <c r="O1713" s="695"/>
      <c r="P1713" s="695"/>
      <c r="Q1713" s="695"/>
      <c r="R1713" s="695"/>
      <c r="S1713" s="695"/>
      <c r="T1713" s="695"/>
      <c r="U1713" s="695"/>
      <c r="V1713" s="695"/>
      <c r="W1713" s="695"/>
      <c r="X1713" s="695"/>
      <c r="Y1713" s="695"/>
      <c r="Z1713" s="695"/>
      <c r="AA1713" s="695"/>
      <c r="AB1713" s="695"/>
      <c r="AC1713" s="695"/>
      <c r="AD1713" s="695"/>
      <c r="AE1713" s="695"/>
      <c r="AF1713" s="695"/>
      <c r="AG1713" s="695"/>
      <c r="AH1713" s="695"/>
      <c r="AI1713" s="695"/>
      <c r="AJ1713" s="695"/>
      <c r="AK1713" s="695"/>
      <c r="AL1713" s="695"/>
      <c r="AM1713" s="695"/>
      <c r="AN1713" s="695"/>
      <c r="AO1713" s="695"/>
      <c r="AP1713" s="695"/>
      <c r="AQ1713" s="695"/>
      <c r="AR1713" s="695"/>
      <c r="AS1713" s="695"/>
      <c r="AT1713" s="695"/>
      <c r="AU1713" s="695"/>
      <c r="AV1713" s="695"/>
      <c r="AW1713" s="695"/>
      <c r="AX1713" s="695"/>
      <c r="AY1713" s="695"/>
      <c r="AZ1713" s="695"/>
      <c r="BA1713" s="695"/>
      <c r="BB1713" s="695"/>
      <c r="BC1713" s="695"/>
      <c r="BD1713" s="695"/>
      <c r="BE1713" s="695"/>
      <c r="BF1713" s="695"/>
      <c r="BG1713" s="695"/>
      <c r="BH1713" s="695"/>
      <c r="BI1713" s="695"/>
      <c r="BJ1713" s="695"/>
      <c r="BK1713" s="695"/>
      <c r="BL1713" s="695"/>
      <c r="BM1713" s="695"/>
      <c r="BN1713" s="695"/>
      <c r="BO1713" s="175"/>
      <c r="BP1713" s="175"/>
      <c r="BQ1713" s="175"/>
      <c r="BR1713" s="68"/>
      <c r="BS1713" s="68"/>
      <c r="BT1713" s="273"/>
    </row>
    <row r="1714" spans="1:77" ht="10.9" customHeight="1" x14ac:dyDescent="0.45">
      <c r="A1714" s="268"/>
      <c r="B1714" s="227"/>
      <c r="C1714" s="177"/>
      <c r="D1714" s="177"/>
      <c r="E1714" s="177"/>
      <c r="F1714" s="178"/>
      <c r="G1714" s="178"/>
      <c r="H1714" s="177"/>
      <c r="I1714" s="177"/>
      <c r="J1714" s="177"/>
      <c r="K1714" s="177"/>
      <c r="L1714" s="177"/>
      <c r="M1714" s="177"/>
      <c r="N1714" s="177"/>
      <c r="O1714" s="177"/>
      <c r="P1714" s="177"/>
      <c r="Q1714" s="177"/>
      <c r="R1714" s="177"/>
      <c r="S1714" s="177"/>
      <c r="T1714" s="177"/>
      <c r="U1714" s="177"/>
      <c r="V1714" s="177"/>
      <c r="W1714" s="177"/>
      <c r="X1714" s="177"/>
      <c r="Y1714" s="177"/>
      <c r="Z1714" s="177"/>
      <c r="AA1714" s="177"/>
      <c r="AB1714" s="177"/>
      <c r="AC1714" s="177"/>
      <c r="AD1714" s="177"/>
      <c r="AE1714" s="177"/>
      <c r="AF1714" s="179"/>
      <c r="AG1714" s="179"/>
      <c r="AH1714" s="177"/>
      <c r="AI1714" s="177"/>
      <c r="AJ1714" s="177"/>
      <c r="AK1714" s="177"/>
      <c r="AL1714" s="177"/>
      <c r="AM1714" s="177"/>
      <c r="AN1714" s="177"/>
      <c r="AO1714" s="177"/>
      <c r="AP1714" s="177"/>
      <c r="AQ1714" s="177"/>
      <c r="AR1714" s="177"/>
      <c r="AS1714" s="177"/>
      <c r="AT1714" s="177"/>
      <c r="AU1714" s="177"/>
      <c r="AV1714" s="177"/>
      <c r="AW1714" s="177"/>
      <c r="AX1714" s="177"/>
      <c r="AY1714" s="177"/>
      <c r="AZ1714" s="177"/>
      <c r="BA1714" s="177"/>
      <c r="BB1714" s="177"/>
      <c r="BC1714" s="177"/>
      <c r="BD1714" s="177"/>
      <c r="BE1714" s="177"/>
      <c r="BF1714" s="177"/>
      <c r="BG1714" s="177"/>
      <c r="BH1714" s="177"/>
      <c r="BI1714" s="177"/>
      <c r="BJ1714" s="177"/>
      <c r="BK1714" s="177"/>
      <c r="BL1714" s="177"/>
      <c r="BM1714" s="177"/>
      <c r="BN1714" s="259"/>
      <c r="BO1714" s="245"/>
      <c r="BP1714" s="259"/>
      <c r="BQ1714" s="259"/>
      <c r="BR1714" s="65"/>
      <c r="BS1714" s="65"/>
      <c r="BT1714" s="268"/>
    </row>
    <row r="1715" spans="1:77" s="70" customFormat="1" ht="36.75" customHeight="1" x14ac:dyDescent="0.45">
      <c r="A1715" s="274"/>
      <c r="B1715" s="227"/>
      <c r="C1715" s="176"/>
      <c r="D1715" s="226" t="s">
        <v>10</v>
      </c>
      <c r="E1715" s="713" t="str">
        <f>IF(ROSTER!D$3="","",ROSTER!D$3)</f>
        <v/>
      </c>
      <c r="F1715" s="713"/>
      <c r="G1715" s="713"/>
      <c r="H1715" s="713"/>
      <c r="I1715" s="713"/>
      <c r="J1715" s="713"/>
      <c r="K1715" s="713"/>
      <c r="L1715" s="713"/>
      <c r="M1715" s="713"/>
      <c r="N1715" s="713"/>
      <c r="O1715" s="713"/>
      <c r="P1715" s="713"/>
      <c r="Q1715" s="713"/>
      <c r="R1715" s="713"/>
      <c r="S1715" s="713"/>
      <c r="T1715" s="713"/>
      <c r="U1715" s="713"/>
      <c r="V1715" s="713"/>
      <c r="W1715" s="713"/>
      <c r="X1715" s="713"/>
      <c r="Y1715" s="713"/>
      <c r="Z1715" s="713"/>
      <c r="AA1715" s="713"/>
      <c r="AB1715" s="713"/>
      <c r="AC1715" s="713"/>
      <c r="AD1715" s="180"/>
      <c r="AE1715" s="719" t="s">
        <v>11</v>
      </c>
      <c r="AF1715" s="719"/>
      <c r="AG1715" s="719"/>
      <c r="AH1715" s="719"/>
      <c r="AI1715" s="719"/>
      <c r="AJ1715" s="719"/>
      <c r="AK1715" s="719"/>
      <c r="AL1715" s="717"/>
      <c r="AM1715" s="717"/>
      <c r="AN1715" s="717"/>
      <c r="AO1715" s="717"/>
      <c r="AP1715" s="717"/>
      <c r="AQ1715" s="717"/>
      <c r="AR1715" s="717"/>
      <c r="AS1715" s="717"/>
      <c r="AT1715" s="717"/>
      <c r="AU1715" s="717"/>
      <c r="AV1715" s="717"/>
      <c r="AW1715" s="717"/>
      <c r="AX1715" s="717"/>
      <c r="AY1715" s="717"/>
      <c r="AZ1715" s="717"/>
      <c r="BA1715" s="717"/>
      <c r="BB1715" s="717"/>
      <c r="BC1715" s="717"/>
      <c r="BD1715" s="717"/>
      <c r="BE1715" s="717"/>
      <c r="BF1715" s="717"/>
      <c r="BG1715" s="717"/>
      <c r="BH1715" s="717"/>
      <c r="BI1715" s="717"/>
      <c r="BJ1715" s="717"/>
      <c r="BK1715" s="717"/>
      <c r="BL1715" s="717"/>
      <c r="BM1715" s="717"/>
      <c r="BN1715" s="259"/>
      <c r="BO1715" s="246" t="s">
        <v>130</v>
      </c>
      <c r="BP1715" s="259"/>
      <c r="BQ1715" s="259"/>
      <c r="BR1715" s="66"/>
      <c r="BS1715" s="66"/>
      <c r="BT1715" s="274"/>
    </row>
    <row r="1716" spans="1:77" ht="8.85" customHeight="1" x14ac:dyDescent="0.45">
      <c r="A1716" s="275"/>
      <c r="B1716" s="227"/>
      <c r="C1716" s="179" t="s">
        <v>38</v>
      </c>
      <c r="D1716" s="179"/>
      <c r="E1716" s="179"/>
      <c r="F1716" s="181"/>
      <c r="G1716" s="181"/>
      <c r="H1716" s="179"/>
      <c r="I1716" s="179"/>
      <c r="J1716" s="182"/>
      <c r="K1716" s="182"/>
      <c r="L1716" s="182"/>
      <c r="M1716" s="182"/>
      <c r="N1716" s="182"/>
      <c r="O1716" s="182"/>
      <c r="P1716" s="182"/>
      <c r="Q1716" s="182"/>
      <c r="R1716" s="182"/>
      <c r="S1716" s="182"/>
      <c r="T1716" s="182"/>
      <c r="U1716" s="182"/>
      <c r="V1716" s="182"/>
      <c r="W1716" s="182"/>
      <c r="X1716" s="182"/>
      <c r="Y1716" s="182"/>
      <c r="Z1716" s="182"/>
      <c r="AA1716" s="182"/>
      <c r="AB1716" s="182"/>
      <c r="AC1716" s="182"/>
      <c r="AD1716" s="182"/>
      <c r="AE1716" s="182"/>
      <c r="AF1716" s="182"/>
      <c r="AG1716" s="179"/>
      <c r="AH1716" s="183"/>
      <c r="AI1716" s="184"/>
      <c r="AJ1716" s="184"/>
      <c r="AK1716" s="184"/>
      <c r="AL1716" s="184"/>
      <c r="AM1716" s="184"/>
      <c r="AN1716" s="184"/>
      <c r="AO1716" s="185"/>
      <c r="AP1716" s="186"/>
      <c r="AQ1716" s="186"/>
      <c r="AR1716" s="186"/>
      <c r="AS1716" s="186"/>
      <c r="AT1716" s="186"/>
      <c r="AU1716" s="186"/>
      <c r="AV1716" s="186"/>
      <c r="AW1716" s="186"/>
      <c r="AX1716" s="186"/>
      <c r="AY1716" s="186"/>
      <c r="AZ1716" s="186"/>
      <c r="BA1716" s="186"/>
      <c r="BB1716" s="186"/>
      <c r="BC1716" s="186"/>
      <c r="BD1716" s="186"/>
      <c r="BE1716" s="186"/>
      <c r="BF1716" s="186"/>
      <c r="BG1716" s="186"/>
      <c r="BH1716" s="186"/>
      <c r="BI1716" s="186"/>
      <c r="BJ1716" s="186"/>
      <c r="BK1716" s="186"/>
      <c r="BL1716" s="186"/>
      <c r="BM1716" s="186"/>
      <c r="BN1716" s="186"/>
      <c r="BO1716" s="187"/>
      <c r="BP1716" s="187"/>
      <c r="BQ1716" s="187"/>
      <c r="BR1716" s="71"/>
      <c r="BS1716" s="71"/>
      <c r="BT1716" s="275"/>
    </row>
    <row r="1717" spans="1:77" s="70" customFormat="1" ht="40.5" x14ac:dyDescent="0.45">
      <c r="A1717" s="274"/>
      <c r="B1717" s="227"/>
      <c r="C1717" s="692" t="s">
        <v>37</v>
      </c>
      <c r="D1717" s="692"/>
      <c r="E1717" s="717"/>
      <c r="F1717" s="717"/>
      <c r="G1717" s="717"/>
      <c r="H1717" s="717"/>
      <c r="I1717" s="717"/>
      <c r="J1717" s="717"/>
      <c r="K1717" s="717"/>
      <c r="L1717" s="717"/>
      <c r="M1717" s="717"/>
      <c r="N1717" s="717"/>
      <c r="O1717" s="717"/>
      <c r="P1717" s="717"/>
      <c r="Q1717" s="717"/>
      <c r="R1717" s="717"/>
      <c r="S1717" s="717"/>
      <c r="T1717" s="717"/>
      <c r="U1717" s="717"/>
      <c r="V1717" s="717"/>
      <c r="W1717" s="717"/>
      <c r="X1717" s="717"/>
      <c r="Y1717" s="717"/>
      <c r="Z1717" s="717"/>
      <c r="AA1717" s="717"/>
      <c r="AB1717" s="717"/>
      <c r="AC1717" s="717"/>
      <c r="AD1717" s="180"/>
      <c r="AE1717" s="718" t="s">
        <v>21</v>
      </c>
      <c r="AF1717" s="718"/>
      <c r="AG1717" s="718"/>
      <c r="AH1717" s="718"/>
      <c r="AI1717" s="717"/>
      <c r="AJ1717" s="717"/>
      <c r="AK1717" s="717"/>
      <c r="AL1717" s="717"/>
      <c r="AM1717" s="717"/>
      <c r="AN1717" s="717"/>
      <c r="AO1717" s="717"/>
      <c r="AP1717" s="717"/>
      <c r="AQ1717" s="717"/>
      <c r="AR1717" s="717"/>
      <c r="AS1717" s="717"/>
      <c r="AT1717" s="717"/>
      <c r="AU1717" s="717"/>
      <c r="AV1717" s="717"/>
      <c r="AW1717" s="717"/>
      <c r="AX1717" s="717"/>
      <c r="AY1717" s="717"/>
      <c r="AZ1717" s="717"/>
      <c r="BA1717" s="716" t="s">
        <v>12</v>
      </c>
      <c r="BB1717" s="716"/>
      <c r="BC1717" s="716"/>
      <c r="BD1717" s="708"/>
      <c r="BE1717" s="708"/>
      <c r="BF1717" s="708"/>
      <c r="BG1717" s="708"/>
      <c r="BH1717" s="708"/>
      <c r="BI1717" s="708"/>
      <c r="BJ1717" s="708"/>
      <c r="BK1717" s="708"/>
      <c r="BL1717" s="708"/>
      <c r="BM1717" s="708"/>
      <c r="BN1717" s="188"/>
      <c r="BO1717" s="334"/>
      <c r="BP1717" s="189"/>
      <c r="BQ1717" s="189"/>
      <c r="BR1717" s="72">
        <f>IF(BD1717=0,0,1)</f>
        <v>0</v>
      </c>
      <c r="BS1717" s="73">
        <f>IF((BE1767+BI1767)&gt;(AO1767+AS1767),1,0)</f>
        <v>0</v>
      </c>
      <c r="BT1717" s="276"/>
    </row>
    <row r="1718" spans="1:77" ht="9.6" customHeight="1" x14ac:dyDescent="0.45">
      <c r="A1718" s="268"/>
      <c r="B1718" s="227"/>
      <c r="C1718" s="177"/>
      <c r="D1718" s="177"/>
      <c r="E1718" s="177"/>
      <c r="F1718" s="178"/>
      <c r="G1718" s="178"/>
      <c r="H1718" s="177"/>
      <c r="I1718" s="177"/>
      <c r="J1718" s="177"/>
      <c r="K1718" s="177"/>
      <c r="L1718" s="177"/>
      <c r="M1718" s="177"/>
      <c r="N1718" s="177"/>
      <c r="O1718" s="177"/>
      <c r="P1718" s="177"/>
      <c r="Q1718" s="177"/>
      <c r="R1718" s="177"/>
      <c r="S1718" s="177"/>
      <c r="T1718" s="177"/>
      <c r="U1718" s="177"/>
      <c r="V1718" s="177"/>
      <c r="W1718" s="177"/>
      <c r="X1718" s="177"/>
      <c r="Y1718" s="177"/>
      <c r="Z1718" s="177"/>
      <c r="AA1718" s="177"/>
      <c r="AB1718" s="177"/>
      <c r="AC1718" s="177"/>
      <c r="AD1718" s="177"/>
      <c r="AE1718" s="177"/>
      <c r="AF1718" s="179"/>
      <c r="AG1718" s="179"/>
      <c r="AH1718" s="177"/>
      <c r="AI1718" s="177"/>
      <c r="AJ1718" s="177"/>
      <c r="AK1718" s="177"/>
      <c r="AL1718" s="177"/>
      <c r="AM1718" s="177"/>
      <c r="AN1718" s="177"/>
      <c r="AO1718" s="177"/>
      <c r="AP1718" s="177"/>
      <c r="AQ1718" s="177"/>
      <c r="AR1718" s="177"/>
      <c r="AS1718" s="177"/>
      <c r="AT1718" s="177"/>
      <c r="AU1718" s="177"/>
      <c r="AV1718" s="177"/>
      <c r="AW1718" s="177"/>
      <c r="AX1718" s="177"/>
      <c r="AY1718" s="177"/>
      <c r="AZ1718" s="177"/>
      <c r="BA1718" s="177"/>
      <c r="BB1718" s="177"/>
      <c r="BC1718" s="177"/>
      <c r="BD1718" s="177"/>
      <c r="BE1718" s="177"/>
      <c r="BF1718" s="177"/>
      <c r="BG1718" s="177"/>
      <c r="BH1718" s="177"/>
      <c r="BI1718" s="177"/>
      <c r="BJ1718" s="177"/>
      <c r="BK1718" s="177"/>
      <c r="BL1718" s="177"/>
      <c r="BM1718" s="177"/>
      <c r="BN1718" s="177"/>
      <c r="BO1718" s="190"/>
      <c r="BP1718" s="190"/>
      <c r="BQ1718" s="190"/>
      <c r="BR1718" s="65"/>
      <c r="BS1718" s="65"/>
      <c r="BT1718" s="268"/>
    </row>
    <row r="1719" spans="1:77" ht="8.85" customHeight="1" thickBot="1" x14ac:dyDescent="0.5">
      <c r="A1719" s="268"/>
      <c r="B1719" s="228"/>
      <c r="C1719" s="191"/>
      <c r="D1719" s="191"/>
      <c r="E1719" s="191"/>
      <c r="F1719" s="192"/>
      <c r="G1719" s="192"/>
      <c r="H1719" s="191"/>
      <c r="I1719" s="191"/>
      <c r="J1719" s="191"/>
      <c r="K1719" s="191"/>
      <c r="L1719" s="191"/>
      <c r="M1719" s="191"/>
      <c r="N1719" s="191"/>
      <c r="O1719" s="191"/>
      <c r="P1719" s="191"/>
      <c r="Q1719" s="191"/>
      <c r="R1719" s="191"/>
      <c r="S1719" s="191"/>
      <c r="T1719" s="191"/>
      <c r="U1719" s="191"/>
      <c r="V1719" s="191"/>
      <c r="W1719" s="191"/>
      <c r="X1719" s="191"/>
      <c r="Y1719" s="191"/>
      <c r="Z1719" s="191"/>
      <c r="AA1719" s="191"/>
      <c r="AB1719" s="191"/>
      <c r="AC1719" s="191"/>
      <c r="AD1719" s="191"/>
      <c r="AE1719" s="191"/>
      <c r="AF1719" s="193"/>
      <c r="AG1719" s="193"/>
      <c r="AH1719" s="191"/>
      <c r="AI1719" s="191"/>
      <c r="AJ1719" s="191"/>
      <c r="AK1719" s="191"/>
      <c r="AL1719" s="191"/>
      <c r="AM1719" s="191"/>
      <c r="AN1719" s="191"/>
      <c r="AO1719" s="191"/>
      <c r="AP1719" s="191"/>
      <c r="AQ1719" s="191"/>
      <c r="AR1719" s="191"/>
      <c r="AS1719" s="191"/>
      <c r="AT1719" s="191"/>
      <c r="AU1719" s="191"/>
      <c r="AV1719" s="191"/>
      <c r="AW1719" s="191"/>
      <c r="AX1719" s="191"/>
      <c r="AY1719" s="191"/>
      <c r="AZ1719" s="191"/>
      <c r="BA1719" s="191"/>
      <c r="BB1719" s="191"/>
      <c r="BC1719" s="191"/>
      <c r="BD1719" s="191"/>
      <c r="BE1719" s="191"/>
      <c r="BF1719" s="191"/>
      <c r="BG1719" s="191"/>
      <c r="BH1719" s="191"/>
      <c r="BI1719" s="191"/>
      <c r="BJ1719" s="191"/>
      <c r="BK1719" s="191"/>
      <c r="BL1719" s="191"/>
      <c r="BM1719" s="191"/>
      <c r="BN1719" s="191"/>
      <c r="BO1719" s="194"/>
      <c r="BP1719" s="194"/>
      <c r="BQ1719" s="194"/>
      <c r="BR1719" s="65"/>
      <c r="BS1719" s="65"/>
      <c r="BT1719" s="268"/>
    </row>
    <row r="1720" spans="1:77" s="70" customFormat="1" ht="40.5" customHeight="1" thickTop="1" x14ac:dyDescent="0.4">
      <c r="A1720" s="276"/>
      <c r="B1720" s="684" t="s">
        <v>0</v>
      </c>
      <c r="C1720" s="686" t="s">
        <v>1</v>
      </c>
      <c r="D1720" s="687"/>
      <c r="E1720" s="339" t="s">
        <v>28</v>
      </c>
      <c r="F1720" s="665" t="s">
        <v>93</v>
      </c>
      <c r="G1720" s="665" t="s">
        <v>94</v>
      </c>
      <c r="H1720" s="726" t="s">
        <v>40</v>
      </c>
      <c r="I1720" s="727"/>
      <c r="J1720" s="595" t="s">
        <v>7</v>
      </c>
      <c r="K1720" s="595"/>
      <c r="L1720" s="595"/>
      <c r="M1720" s="595"/>
      <c r="N1720" s="595"/>
      <c r="O1720" s="595"/>
      <c r="P1720" s="595" t="s">
        <v>2</v>
      </c>
      <c r="Q1720" s="595"/>
      <c r="R1720" s="595"/>
      <c r="S1720" s="595"/>
      <c r="T1720" s="595"/>
      <c r="U1720" s="595"/>
      <c r="V1720" s="696" t="s">
        <v>34</v>
      </c>
      <c r="W1720" s="697"/>
      <c r="X1720" s="696" t="s">
        <v>35</v>
      </c>
      <c r="Y1720" s="697"/>
      <c r="Z1720" s="696" t="s">
        <v>43</v>
      </c>
      <c r="AA1720" s="697"/>
      <c r="AB1720" s="595" t="s">
        <v>6</v>
      </c>
      <c r="AC1720" s="595"/>
      <c r="AD1720" s="595"/>
      <c r="AE1720" s="595"/>
      <c r="AF1720" s="595"/>
      <c r="AG1720" s="595"/>
      <c r="AH1720" s="595" t="s">
        <v>63</v>
      </c>
      <c r="AI1720" s="595"/>
      <c r="AJ1720" s="595"/>
      <c r="AK1720" s="595"/>
      <c r="AL1720" s="595"/>
      <c r="AM1720" s="595"/>
      <c r="AN1720" s="595" t="s">
        <v>64</v>
      </c>
      <c r="AO1720" s="595"/>
      <c r="AP1720" s="595"/>
      <c r="AQ1720" s="595"/>
      <c r="AR1720" s="595"/>
      <c r="AS1720" s="595"/>
      <c r="AT1720" s="595" t="s">
        <v>65</v>
      </c>
      <c r="AU1720" s="595"/>
      <c r="AV1720" s="595"/>
      <c r="AW1720" s="595"/>
      <c r="AX1720" s="595"/>
      <c r="AY1720" s="597"/>
      <c r="AZ1720" s="595" t="s">
        <v>4</v>
      </c>
      <c r="BA1720" s="595"/>
      <c r="BB1720" s="595"/>
      <c r="BC1720" s="595"/>
      <c r="BD1720" s="595"/>
      <c r="BE1720" s="595"/>
      <c r="BF1720" s="595" t="s">
        <v>66</v>
      </c>
      <c r="BG1720" s="595"/>
      <c r="BH1720" s="595"/>
      <c r="BI1720" s="595"/>
      <c r="BJ1720" s="595"/>
      <c r="BK1720" s="596"/>
      <c r="BL1720" s="651" t="s">
        <v>25</v>
      </c>
      <c r="BM1720" s="652"/>
      <c r="BN1720" s="653"/>
      <c r="BO1720" s="598" t="s">
        <v>100</v>
      </c>
      <c r="BP1720" s="598" t="s">
        <v>81</v>
      </c>
      <c r="BQ1720" s="598" t="s">
        <v>82</v>
      </c>
      <c r="BR1720" s="74"/>
      <c r="BS1720" s="74"/>
      <c r="BT1720" s="276"/>
    </row>
    <row r="1721" spans="1:77" s="70" customFormat="1" ht="41.25" customHeight="1" x14ac:dyDescent="0.7">
      <c r="A1721" s="276"/>
      <c r="B1721" s="685"/>
      <c r="C1721" s="688"/>
      <c r="D1721" s="689"/>
      <c r="E1721" s="221" t="s">
        <v>95</v>
      </c>
      <c r="F1721" s="666"/>
      <c r="G1721" s="666"/>
      <c r="H1721" s="728"/>
      <c r="I1721" s="729"/>
      <c r="J1721" s="645" t="s">
        <v>17</v>
      </c>
      <c r="K1721" s="646"/>
      <c r="L1721" s="641" t="s">
        <v>18</v>
      </c>
      <c r="M1721" s="642"/>
      <c r="N1721" s="657" t="s">
        <v>19</v>
      </c>
      <c r="O1721" s="658" t="s">
        <v>8</v>
      </c>
      <c r="P1721" s="645" t="s">
        <v>26</v>
      </c>
      <c r="Q1721" s="646"/>
      <c r="R1721" s="641" t="s">
        <v>24</v>
      </c>
      <c r="S1721" s="642"/>
      <c r="T1721" s="657" t="s">
        <v>19</v>
      </c>
      <c r="U1721" s="658"/>
      <c r="V1721" s="698"/>
      <c r="W1721" s="699"/>
      <c r="X1721" s="698"/>
      <c r="Y1721" s="699"/>
      <c r="Z1721" s="698"/>
      <c r="AA1721" s="699"/>
      <c r="AB1721" s="645" t="s">
        <v>47</v>
      </c>
      <c r="AC1721" s="646"/>
      <c r="AD1721" s="641" t="s">
        <v>23</v>
      </c>
      <c r="AE1721" s="642" t="s">
        <v>3</v>
      </c>
      <c r="AF1721" s="643" t="s">
        <v>5</v>
      </c>
      <c r="AG1721" s="644"/>
      <c r="AH1721" s="645" t="s">
        <v>47</v>
      </c>
      <c r="AI1721" s="646"/>
      <c r="AJ1721" s="641" t="s">
        <v>23</v>
      </c>
      <c r="AK1721" s="642" t="s">
        <v>3</v>
      </c>
      <c r="AL1721" s="643" t="s">
        <v>5</v>
      </c>
      <c r="AM1721" s="644"/>
      <c r="AN1721" s="645" t="s">
        <v>47</v>
      </c>
      <c r="AO1721" s="646"/>
      <c r="AP1721" s="641" t="s">
        <v>23</v>
      </c>
      <c r="AQ1721" s="642" t="s">
        <v>3</v>
      </c>
      <c r="AR1721" s="643" t="s">
        <v>5</v>
      </c>
      <c r="AS1721" s="644"/>
      <c r="AT1721" s="645" t="s">
        <v>47</v>
      </c>
      <c r="AU1721" s="646"/>
      <c r="AV1721" s="641" t="s">
        <v>23</v>
      </c>
      <c r="AW1721" s="642" t="s">
        <v>3</v>
      </c>
      <c r="AX1721" s="643" t="s">
        <v>5</v>
      </c>
      <c r="AY1721" s="720"/>
      <c r="AZ1721" s="645" t="s">
        <v>47</v>
      </c>
      <c r="BA1721" s="646"/>
      <c r="BB1721" s="641" t="s">
        <v>23</v>
      </c>
      <c r="BC1721" s="642" t="s">
        <v>3</v>
      </c>
      <c r="BD1721" s="643" t="s">
        <v>5</v>
      </c>
      <c r="BE1721" s="644"/>
      <c r="BF1721" s="645" t="s">
        <v>47</v>
      </c>
      <c r="BG1721" s="646"/>
      <c r="BH1721" s="641" t="s">
        <v>23</v>
      </c>
      <c r="BI1721" s="642" t="s">
        <v>3</v>
      </c>
      <c r="BJ1721" s="643" t="s">
        <v>5</v>
      </c>
      <c r="BK1721" s="644"/>
      <c r="BL1721" s="654"/>
      <c r="BM1721" s="655"/>
      <c r="BN1721" s="656"/>
      <c r="BO1721" s="599"/>
      <c r="BP1721" s="599"/>
      <c r="BQ1721" s="599"/>
      <c r="BR1721" s="74"/>
      <c r="BS1721" s="74"/>
      <c r="BT1721" s="276"/>
      <c r="BY1721" s="307"/>
    </row>
    <row r="1722" spans="1:77" ht="23.85" customHeight="1" x14ac:dyDescent="0.35">
      <c r="A1722" s="277"/>
      <c r="B1722" s="678" t="str">
        <f>IF(ROSTER!B$8="","",ROSTER!B$8)</f>
        <v/>
      </c>
      <c r="C1722" s="669" t="str">
        <f>IF(ROSTER!C$8="","",ROSTER!C$8)</f>
        <v/>
      </c>
      <c r="D1722" s="670"/>
      <c r="E1722" s="667"/>
      <c r="F1722" s="680">
        <f>IF(E1722="y",1,IF(E1722="S",1,0))</f>
        <v>0</v>
      </c>
      <c r="G1722" s="663">
        <f>IF(E1722="S",1,0)</f>
        <v>0</v>
      </c>
      <c r="H1722" s="583"/>
      <c r="I1722" s="584"/>
      <c r="J1722" s="569"/>
      <c r="K1722" s="570"/>
      <c r="L1722" s="573"/>
      <c r="M1722" s="574"/>
      <c r="N1722" s="579">
        <f>L1722+J1722</f>
        <v>0</v>
      </c>
      <c r="O1722" s="580"/>
      <c r="P1722" s="569"/>
      <c r="Q1722" s="570"/>
      <c r="R1722" s="573"/>
      <c r="S1722" s="574"/>
      <c r="T1722" s="579">
        <f>R1722-P1722</f>
        <v>0</v>
      </c>
      <c r="U1722" s="580"/>
      <c r="V1722" s="583"/>
      <c r="W1722" s="584"/>
      <c r="X1722" s="569"/>
      <c r="Y1722" s="584"/>
      <c r="Z1722" s="569"/>
      <c r="AA1722" s="584"/>
      <c r="AB1722" s="569"/>
      <c r="AC1722" s="570"/>
      <c r="AD1722" s="573"/>
      <c r="AE1722" s="574"/>
      <c r="AF1722" s="557">
        <f>IF(AB1722=0,0,(AD1722/AB1722)*100)</f>
        <v>0</v>
      </c>
      <c r="AG1722" s="558"/>
      <c r="AH1722" s="569"/>
      <c r="AI1722" s="570"/>
      <c r="AJ1722" s="573"/>
      <c r="AK1722" s="574"/>
      <c r="AL1722" s="557">
        <f>IF(AH1722=0,0,(AJ1722/AH1722)*100)</f>
        <v>0</v>
      </c>
      <c r="AM1722" s="558"/>
      <c r="AN1722" s="569"/>
      <c r="AO1722" s="570"/>
      <c r="AP1722" s="573"/>
      <c r="AQ1722" s="574"/>
      <c r="AR1722" s="557">
        <f>IF(AN1722=0,0,(AP1722/AN1722)*100)</f>
        <v>0</v>
      </c>
      <c r="AS1722" s="558"/>
      <c r="AT1722" s="561">
        <f>AB1722+AH1722+AN1722</f>
        <v>0</v>
      </c>
      <c r="AU1722" s="562"/>
      <c r="AV1722" s="565">
        <f>AD1722+AJ1722+AP1722</f>
        <v>0</v>
      </c>
      <c r="AW1722" s="566"/>
      <c r="AX1722" s="557">
        <f>IF(AT1722=0,0,(AV1722/AT1722)*100)</f>
        <v>0</v>
      </c>
      <c r="AY1722" s="558"/>
      <c r="AZ1722" s="569"/>
      <c r="BA1722" s="570"/>
      <c r="BB1722" s="573"/>
      <c r="BC1722" s="574"/>
      <c r="BD1722" s="557">
        <f>IF(AZ1722=0,0,(BB1722/AZ1722)*100)</f>
        <v>0</v>
      </c>
      <c r="BE1722" s="558"/>
      <c r="BF1722" s="561">
        <f>AT1722+AZ1722</f>
        <v>0</v>
      </c>
      <c r="BG1722" s="562"/>
      <c r="BH1722" s="565">
        <f>AV1722+BB1722</f>
        <v>0</v>
      </c>
      <c r="BI1722" s="566"/>
      <c r="BJ1722" s="557">
        <f>IF(BF1722=0,0,(BH1722/BF1722)*100)</f>
        <v>0</v>
      </c>
      <c r="BK1722" s="558"/>
      <c r="BL1722" s="602">
        <f>(AD1722*2)+(AJ1722*2)+(AP1722*3)+BB1722</f>
        <v>0</v>
      </c>
      <c r="BM1722" s="603"/>
      <c r="BN1722" s="604"/>
      <c r="BO1722" s="587">
        <f>IF(BQ1722=0,0,50*BP1722/BQ1722)</f>
        <v>0</v>
      </c>
      <c r="BP1722" s="555">
        <f>(BL1722*BS$1722)+(N1722*BS$1723)+(X1722*BS$1724)+(R1722*BS$1725)+(V1722*BS$1726)+(Z1722*BS$1727)</f>
        <v>0</v>
      </c>
      <c r="BQ1722" s="555">
        <f>((AZ1722-BB1722)*BS$1729)+((AT1722-AV1722)*BS$1728)+(H1722*BS$1730)+(P1722*BS$1731)</f>
        <v>0</v>
      </c>
      <c r="BR1722" s="75" t="s">
        <v>70</v>
      </c>
      <c r="BS1722" s="76">
        <f>IF(BO1717="B",'VALUE POINTS'!L$10,IF('GAME STATS'!BO1717="C",'VALUE POINTS'!M$10,'VALUE POINTS'!K$10))</f>
        <v>1</v>
      </c>
      <c r="BT1722" s="280"/>
    </row>
    <row r="1723" spans="1:77" ht="23.85" customHeight="1" x14ac:dyDescent="0.35">
      <c r="A1723" s="277"/>
      <c r="B1723" s="679"/>
      <c r="C1723" s="690" t="str">
        <f>IF(ROSTER!D$8="","",ROSTER!D$8)</f>
        <v/>
      </c>
      <c r="D1723" s="691"/>
      <c r="E1723" s="668"/>
      <c r="F1723" s="681"/>
      <c r="G1723" s="664"/>
      <c r="H1723" s="585"/>
      <c r="I1723" s="586"/>
      <c r="J1723" s="571"/>
      <c r="K1723" s="572"/>
      <c r="L1723" s="575"/>
      <c r="M1723" s="576"/>
      <c r="N1723" s="581" t="s">
        <v>16</v>
      </c>
      <c r="O1723" s="582"/>
      <c r="P1723" s="571"/>
      <c r="Q1723" s="572"/>
      <c r="R1723" s="575"/>
      <c r="S1723" s="576"/>
      <c r="T1723" s="581" t="s">
        <v>16</v>
      </c>
      <c r="U1723" s="582"/>
      <c r="V1723" s="585"/>
      <c r="W1723" s="586"/>
      <c r="X1723" s="571"/>
      <c r="Y1723" s="586"/>
      <c r="Z1723" s="571"/>
      <c r="AA1723" s="586"/>
      <c r="AB1723" s="571"/>
      <c r="AC1723" s="572"/>
      <c r="AD1723" s="575"/>
      <c r="AE1723" s="576"/>
      <c r="AF1723" s="577"/>
      <c r="AG1723" s="578"/>
      <c r="AH1723" s="571"/>
      <c r="AI1723" s="572"/>
      <c r="AJ1723" s="575"/>
      <c r="AK1723" s="576"/>
      <c r="AL1723" s="577"/>
      <c r="AM1723" s="578"/>
      <c r="AN1723" s="571"/>
      <c r="AO1723" s="572"/>
      <c r="AP1723" s="575"/>
      <c r="AQ1723" s="576"/>
      <c r="AR1723" s="577"/>
      <c r="AS1723" s="578"/>
      <c r="AT1723" s="627"/>
      <c r="AU1723" s="628"/>
      <c r="AV1723" s="629"/>
      <c r="AW1723" s="630"/>
      <c r="AX1723" s="577"/>
      <c r="AY1723" s="578"/>
      <c r="AZ1723" s="571"/>
      <c r="BA1723" s="572"/>
      <c r="BB1723" s="575"/>
      <c r="BC1723" s="576"/>
      <c r="BD1723" s="577"/>
      <c r="BE1723" s="578"/>
      <c r="BF1723" s="627"/>
      <c r="BG1723" s="628"/>
      <c r="BH1723" s="629"/>
      <c r="BI1723" s="630"/>
      <c r="BJ1723" s="577"/>
      <c r="BK1723" s="578"/>
      <c r="BL1723" s="605"/>
      <c r="BM1723" s="606"/>
      <c r="BN1723" s="607"/>
      <c r="BO1723" s="588"/>
      <c r="BP1723" s="556"/>
      <c r="BQ1723" s="556"/>
      <c r="BR1723" s="75" t="s">
        <v>71</v>
      </c>
      <c r="BS1723" s="76">
        <f>IF(BO1717="B",'VALUE POINTS'!L$11,IF('GAME STATS'!BO1717="C",'VALUE POINTS'!M$11,'VALUE POINTS'!K$11))</f>
        <v>1</v>
      </c>
      <c r="BT1723" s="280"/>
    </row>
    <row r="1724" spans="1:77" ht="21.75" customHeight="1" x14ac:dyDescent="0.4">
      <c r="A1724" s="268"/>
      <c r="B1724" s="678" t="str">
        <f>IF(ROSTER!B$10="","",ROSTER!B$10)</f>
        <v/>
      </c>
      <c r="C1724" s="669" t="str">
        <f>IF(ROSTER!C$10="","",ROSTER!C$10)</f>
        <v/>
      </c>
      <c r="D1724" s="670"/>
      <c r="E1724" s="667"/>
      <c r="F1724" s="680">
        <f>IF(E1724="y",1,IF(E1724="S",1,0))</f>
        <v>0</v>
      </c>
      <c r="G1724" s="663">
        <f>IF(E1724="S",1,0)</f>
        <v>0</v>
      </c>
      <c r="H1724" s="583"/>
      <c r="I1724" s="584"/>
      <c r="J1724" s="569"/>
      <c r="K1724" s="570"/>
      <c r="L1724" s="573"/>
      <c r="M1724" s="574"/>
      <c r="N1724" s="579">
        <f>L1724+J1724</f>
        <v>0</v>
      </c>
      <c r="O1724" s="580"/>
      <c r="P1724" s="569"/>
      <c r="Q1724" s="570"/>
      <c r="R1724" s="573"/>
      <c r="S1724" s="574"/>
      <c r="T1724" s="579">
        <f>R1724-P1724</f>
        <v>0</v>
      </c>
      <c r="U1724" s="580"/>
      <c r="V1724" s="583"/>
      <c r="W1724" s="584"/>
      <c r="X1724" s="569"/>
      <c r="Y1724" s="584"/>
      <c r="Z1724" s="569"/>
      <c r="AA1724" s="584"/>
      <c r="AB1724" s="569"/>
      <c r="AC1724" s="570"/>
      <c r="AD1724" s="573"/>
      <c r="AE1724" s="574"/>
      <c r="AF1724" s="557">
        <f>IF(AB1724=0,0,(AD1724/AB1724)*100)</f>
        <v>0</v>
      </c>
      <c r="AG1724" s="558"/>
      <c r="AH1724" s="569"/>
      <c r="AI1724" s="570"/>
      <c r="AJ1724" s="573"/>
      <c r="AK1724" s="574"/>
      <c r="AL1724" s="557">
        <f>IF(AH1724=0,0,(AJ1724/AH1724)*100)</f>
        <v>0</v>
      </c>
      <c r="AM1724" s="558"/>
      <c r="AN1724" s="569"/>
      <c r="AO1724" s="570"/>
      <c r="AP1724" s="573"/>
      <c r="AQ1724" s="574"/>
      <c r="AR1724" s="557">
        <f>IF(AN1724=0,0,(AP1724/AN1724)*100)</f>
        <v>0</v>
      </c>
      <c r="AS1724" s="558"/>
      <c r="AT1724" s="561">
        <f>AB1724+AH1724+AN1724</f>
        <v>0</v>
      </c>
      <c r="AU1724" s="562"/>
      <c r="AV1724" s="565">
        <f>AD1724+AJ1724+AP1724</f>
        <v>0</v>
      </c>
      <c r="AW1724" s="566"/>
      <c r="AX1724" s="557">
        <f>IF(AT1724=0,0,(AV1724/AT1724)*100)</f>
        <v>0</v>
      </c>
      <c r="AY1724" s="558"/>
      <c r="AZ1724" s="569"/>
      <c r="BA1724" s="570"/>
      <c r="BB1724" s="573"/>
      <c r="BC1724" s="574"/>
      <c r="BD1724" s="557">
        <f>IF(AZ1724=0,0,(BB1724/AZ1724)*100)</f>
        <v>0</v>
      </c>
      <c r="BE1724" s="558"/>
      <c r="BF1724" s="561">
        <f>AT1724+AZ1724</f>
        <v>0</v>
      </c>
      <c r="BG1724" s="562"/>
      <c r="BH1724" s="565">
        <f>AV1724+BB1724</f>
        <v>0</v>
      </c>
      <c r="BI1724" s="566"/>
      <c r="BJ1724" s="557">
        <f>IF(BF1724=0,0,(BH1724/BF1724)*100)</f>
        <v>0</v>
      </c>
      <c r="BK1724" s="558"/>
      <c r="BL1724" s="602">
        <f>(AD1724*2)+(AJ1724*2)+(AP1724*3)+BB1724</f>
        <v>0</v>
      </c>
      <c r="BM1724" s="603"/>
      <c r="BN1724" s="604"/>
      <c r="BO1724" s="587">
        <f>IF(BQ1724=0,0,50*BP1724/BQ1724)</f>
        <v>0</v>
      </c>
      <c r="BP1724" s="555">
        <f t="shared" ref="BP1724" si="1632">(BL1724*BS$1722)+(N1724*BS$1723)+(X1724*BS$1724)+(R1724*BS$1725)+(V1724*BS$1726)+(Z1724*BS$1727)</f>
        <v>0</v>
      </c>
      <c r="BQ1724" s="555">
        <f t="shared" ref="BQ1724" si="1633">((AZ1724-BB1724)*BS$1729)+((AT1724-AV1724)*BS$1728)+(H1724*BS$1730)+(P1724*BS$1731)</f>
        <v>0</v>
      </c>
      <c r="BR1724" s="75" t="s">
        <v>72</v>
      </c>
      <c r="BS1724" s="76">
        <f>IF(BO1717="B",'VALUE POINTS'!L$12,IF('GAME STATS'!BO1717="C",'VALUE POINTS'!M$12,'VALUE POINTS'!K$12))</f>
        <v>2</v>
      </c>
      <c r="BT1724" s="280"/>
      <c r="BY1724" s="70"/>
    </row>
    <row r="1725" spans="1:77" ht="21.75" customHeight="1" x14ac:dyDescent="0.35">
      <c r="A1725" s="268"/>
      <c r="B1725" s="679"/>
      <c r="C1725" s="690" t="str">
        <f>IF(ROSTER!D$10="","",ROSTER!D$10)</f>
        <v/>
      </c>
      <c r="D1725" s="691"/>
      <c r="E1725" s="668"/>
      <c r="F1725" s="681"/>
      <c r="G1725" s="664"/>
      <c r="H1725" s="585"/>
      <c r="I1725" s="586"/>
      <c r="J1725" s="571"/>
      <c r="K1725" s="572"/>
      <c r="L1725" s="575"/>
      <c r="M1725" s="576"/>
      <c r="N1725" s="581" t="s">
        <v>16</v>
      </c>
      <c r="O1725" s="582"/>
      <c r="P1725" s="571"/>
      <c r="Q1725" s="572"/>
      <c r="R1725" s="575"/>
      <c r="S1725" s="576"/>
      <c r="T1725" s="581" t="s">
        <v>16</v>
      </c>
      <c r="U1725" s="582"/>
      <c r="V1725" s="585"/>
      <c r="W1725" s="586"/>
      <c r="X1725" s="571"/>
      <c r="Y1725" s="586"/>
      <c r="Z1725" s="571"/>
      <c r="AA1725" s="586"/>
      <c r="AB1725" s="571"/>
      <c r="AC1725" s="572"/>
      <c r="AD1725" s="575"/>
      <c r="AE1725" s="576"/>
      <c r="AF1725" s="577"/>
      <c r="AG1725" s="578"/>
      <c r="AH1725" s="571"/>
      <c r="AI1725" s="572"/>
      <c r="AJ1725" s="575"/>
      <c r="AK1725" s="576"/>
      <c r="AL1725" s="577"/>
      <c r="AM1725" s="578"/>
      <c r="AN1725" s="571"/>
      <c r="AO1725" s="572"/>
      <c r="AP1725" s="575"/>
      <c r="AQ1725" s="576"/>
      <c r="AR1725" s="577"/>
      <c r="AS1725" s="578"/>
      <c r="AT1725" s="627"/>
      <c r="AU1725" s="628"/>
      <c r="AV1725" s="629"/>
      <c r="AW1725" s="630"/>
      <c r="AX1725" s="577"/>
      <c r="AY1725" s="578"/>
      <c r="AZ1725" s="571"/>
      <c r="BA1725" s="572"/>
      <c r="BB1725" s="575"/>
      <c r="BC1725" s="576"/>
      <c r="BD1725" s="577"/>
      <c r="BE1725" s="578"/>
      <c r="BF1725" s="627"/>
      <c r="BG1725" s="628"/>
      <c r="BH1725" s="629"/>
      <c r="BI1725" s="630"/>
      <c r="BJ1725" s="577"/>
      <c r="BK1725" s="578"/>
      <c r="BL1725" s="605"/>
      <c r="BM1725" s="606"/>
      <c r="BN1725" s="607"/>
      <c r="BO1725" s="588"/>
      <c r="BP1725" s="556"/>
      <c r="BQ1725" s="556"/>
      <c r="BR1725" s="75" t="s">
        <v>73</v>
      </c>
      <c r="BS1725" s="76">
        <f>IF(BO1717="B",'VALUE POINTS'!L$13,IF('GAME STATS'!BO1717="C",'VALUE POINTS'!M$13,'VALUE POINTS'!K$13))</f>
        <v>2</v>
      </c>
      <c r="BT1725" s="280"/>
    </row>
    <row r="1726" spans="1:77" ht="21.75" customHeight="1" x14ac:dyDescent="0.35">
      <c r="A1726" s="268"/>
      <c r="B1726" s="678" t="str">
        <f>IF(ROSTER!B$12="","",ROSTER!B$12)</f>
        <v/>
      </c>
      <c r="C1726" s="669" t="str">
        <f>IF(ROSTER!C$12="","",ROSTER!C$12)</f>
        <v/>
      </c>
      <c r="D1726" s="670"/>
      <c r="E1726" s="667"/>
      <c r="F1726" s="680">
        <f>IF(E1726="y",1,IF(E1726="S",1,0))</f>
        <v>0</v>
      </c>
      <c r="G1726" s="663">
        <f>IF(E1726="S",1,0)</f>
        <v>0</v>
      </c>
      <c r="H1726" s="583"/>
      <c r="I1726" s="584"/>
      <c r="J1726" s="569"/>
      <c r="K1726" s="570"/>
      <c r="L1726" s="573"/>
      <c r="M1726" s="574"/>
      <c r="N1726" s="579">
        <f>L1726+J1726</f>
        <v>0</v>
      </c>
      <c r="O1726" s="580"/>
      <c r="P1726" s="569"/>
      <c r="Q1726" s="570"/>
      <c r="R1726" s="573"/>
      <c r="S1726" s="574"/>
      <c r="T1726" s="579">
        <f>R1726-P1726</f>
        <v>0</v>
      </c>
      <c r="U1726" s="580"/>
      <c r="V1726" s="583"/>
      <c r="W1726" s="584"/>
      <c r="X1726" s="569"/>
      <c r="Y1726" s="584"/>
      <c r="Z1726" s="569"/>
      <c r="AA1726" s="584"/>
      <c r="AB1726" s="569"/>
      <c r="AC1726" s="570"/>
      <c r="AD1726" s="573"/>
      <c r="AE1726" s="574"/>
      <c r="AF1726" s="557">
        <f>IF(AB1726=0,0,(AD1726/AB1726)*100)</f>
        <v>0</v>
      </c>
      <c r="AG1726" s="558"/>
      <c r="AH1726" s="569"/>
      <c r="AI1726" s="570"/>
      <c r="AJ1726" s="573"/>
      <c r="AK1726" s="574"/>
      <c r="AL1726" s="557">
        <f>IF(AH1726=0,0,(AJ1726/AH1726)*100)</f>
        <v>0</v>
      </c>
      <c r="AM1726" s="558"/>
      <c r="AN1726" s="569"/>
      <c r="AO1726" s="570"/>
      <c r="AP1726" s="573"/>
      <c r="AQ1726" s="574"/>
      <c r="AR1726" s="557">
        <f>IF(AN1726=0,0,(AP1726/AN1726)*100)</f>
        <v>0</v>
      </c>
      <c r="AS1726" s="558"/>
      <c r="AT1726" s="561">
        <f>AB1726+AH1726+AN1726</f>
        <v>0</v>
      </c>
      <c r="AU1726" s="562"/>
      <c r="AV1726" s="565">
        <f>AD1726+AJ1726+AP1726</f>
        <v>0</v>
      </c>
      <c r="AW1726" s="566"/>
      <c r="AX1726" s="557">
        <f>IF(AT1726=0,0,(AV1726/AT1726)*100)</f>
        <v>0</v>
      </c>
      <c r="AY1726" s="558"/>
      <c r="AZ1726" s="569"/>
      <c r="BA1726" s="570"/>
      <c r="BB1726" s="573"/>
      <c r="BC1726" s="574"/>
      <c r="BD1726" s="557">
        <f>IF(AZ1726=0,0,(BB1726/AZ1726)*100)</f>
        <v>0</v>
      </c>
      <c r="BE1726" s="558"/>
      <c r="BF1726" s="561">
        <f>AT1726+AZ1726</f>
        <v>0</v>
      </c>
      <c r="BG1726" s="562"/>
      <c r="BH1726" s="565">
        <f>AV1726+BB1726</f>
        <v>0</v>
      </c>
      <c r="BI1726" s="566"/>
      <c r="BJ1726" s="557">
        <f>IF(BF1726=0,0,(BH1726/BF1726)*100)</f>
        <v>0</v>
      </c>
      <c r="BK1726" s="558"/>
      <c r="BL1726" s="602">
        <f>(AD1726*2)+(AJ1726*2)+(AP1726*3)+BB1726</f>
        <v>0</v>
      </c>
      <c r="BM1726" s="603"/>
      <c r="BN1726" s="604"/>
      <c r="BO1726" s="587">
        <f t="shared" ref="BO1726" si="1634">IF(BQ1726=0,0,50*BP1726/BQ1726)</f>
        <v>0</v>
      </c>
      <c r="BP1726" s="555">
        <f t="shared" ref="BP1726" si="1635">(BL1726*BS$1722)+(N1726*BS$1723)+(X1726*BS$1724)+(R1726*BS$1725)+(V1726*BS$1726)+(Z1726*BS$1727)</f>
        <v>0</v>
      </c>
      <c r="BQ1726" s="555">
        <f t="shared" ref="BQ1726" si="1636">((AZ1726-BB1726)*BS$1729)+((AT1726-AV1726)*BS$1728)+(H1726*BS$1730)+(P1726*BS$1731)</f>
        <v>0</v>
      </c>
      <c r="BR1726" s="75" t="s">
        <v>74</v>
      </c>
      <c r="BS1726" s="76">
        <f>IF(BO1717="B",'VALUE POINTS'!L$14,IF('GAME STATS'!BO1717="C",'VALUE POINTS'!M$14,'VALUE POINTS'!K$14))</f>
        <v>2</v>
      </c>
      <c r="BT1726" s="280"/>
    </row>
    <row r="1727" spans="1:77" ht="21.75" customHeight="1" x14ac:dyDescent="0.4">
      <c r="A1727" s="268"/>
      <c r="B1727" s="679"/>
      <c r="C1727" s="690" t="str">
        <f>IF(ROSTER!D$12="","",ROSTER!D$12)</f>
        <v/>
      </c>
      <c r="D1727" s="691"/>
      <c r="E1727" s="668"/>
      <c r="F1727" s="681"/>
      <c r="G1727" s="664"/>
      <c r="H1727" s="585"/>
      <c r="I1727" s="586"/>
      <c r="J1727" s="571"/>
      <c r="K1727" s="572"/>
      <c r="L1727" s="575"/>
      <c r="M1727" s="576"/>
      <c r="N1727" s="581" t="s">
        <v>16</v>
      </c>
      <c r="O1727" s="582"/>
      <c r="P1727" s="571"/>
      <c r="Q1727" s="572"/>
      <c r="R1727" s="575"/>
      <c r="S1727" s="576"/>
      <c r="T1727" s="581" t="s">
        <v>16</v>
      </c>
      <c r="U1727" s="582"/>
      <c r="V1727" s="585"/>
      <c r="W1727" s="586"/>
      <c r="X1727" s="571"/>
      <c r="Y1727" s="586"/>
      <c r="Z1727" s="571"/>
      <c r="AA1727" s="586"/>
      <c r="AB1727" s="571"/>
      <c r="AC1727" s="572"/>
      <c r="AD1727" s="575"/>
      <c r="AE1727" s="576"/>
      <c r="AF1727" s="577"/>
      <c r="AG1727" s="578"/>
      <c r="AH1727" s="571"/>
      <c r="AI1727" s="572"/>
      <c r="AJ1727" s="575"/>
      <c r="AK1727" s="576"/>
      <c r="AL1727" s="577"/>
      <c r="AM1727" s="578"/>
      <c r="AN1727" s="571"/>
      <c r="AO1727" s="572"/>
      <c r="AP1727" s="575"/>
      <c r="AQ1727" s="576"/>
      <c r="AR1727" s="577"/>
      <c r="AS1727" s="578"/>
      <c r="AT1727" s="627"/>
      <c r="AU1727" s="628"/>
      <c r="AV1727" s="629"/>
      <c r="AW1727" s="630"/>
      <c r="AX1727" s="577"/>
      <c r="AY1727" s="578"/>
      <c r="AZ1727" s="571"/>
      <c r="BA1727" s="572"/>
      <c r="BB1727" s="575"/>
      <c r="BC1727" s="576"/>
      <c r="BD1727" s="577"/>
      <c r="BE1727" s="578"/>
      <c r="BF1727" s="627"/>
      <c r="BG1727" s="628"/>
      <c r="BH1727" s="629"/>
      <c r="BI1727" s="630"/>
      <c r="BJ1727" s="577"/>
      <c r="BK1727" s="578"/>
      <c r="BL1727" s="605"/>
      <c r="BM1727" s="606"/>
      <c r="BN1727" s="607"/>
      <c r="BO1727" s="588"/>
      <c r="BP1727" s="556"/>
      <c r="BQ1727" s="556"/>
      <c r="BR1727" s="75" t="s">
        <v>75</v>
      </c>
      <c r="BS1727" s="76">
        <f>IF(BO1717="B",'VALUE POINTS'!L$15,IF('GAME STATS'!BO1717="C",'VALUE POINTS'!M$15,'VALUE POINTS'!K$15))</f>
        <v>2</v>
      </c>
      <c r="BT1727" s="280"/>
      <c r="BY1727" s="70"/>
    </row>
    <row r="1728" spans="1:77" ht="21.75" customHeight="1" x14ac:dyDescent="0.35">
      <c r="A1728" s="268"/>
      <c r="B1728" s="678" t="str">
        <f>IF(ROSTER!B$14="","",ROSTER!B$14)</f>
        <v/>
      </c>
      <c r="C1728" s="669" t="str">
        <f>IF(ROSTER!C$14="","",ROSTER!C$14)</f>
        <v/>
      </c>
      <c r="D1728" s="670"/>
      <c r="E1728" s="667"/>
      <c r="F1728" s="680">
        <f>IF(E1728="y",1,IF(E1728="S",1,0))</f>
        <v>0</v>
      </c>
      <c r="G1728" s="663">
        <f>IF(E1728="S",1,0)</f>
        <v>0</v>
      </c>
      <c r="H1728" s="583"/>
      <c r="I1728" s="584"/>
      <c r="J1728" s="569"/>
      <c r="K1728" s="570"/>
      <c r="L1728" s="573"/>
      <c r="M1728" s="574"/>
      <c r="N1728" s="579">
        <f>L1728+J1728</f>
        <v>0</v>
      </c>
      <c r="O1728" s="580"/>
      <c r="P1728" s="569"/>
      <c r="Q1728" s="570"/>
      <c r="R1728" s="573"/>
      <c r="S1728" s="574"/>
      <c r="T1728" s="579">
        <f>R1728-P1728</f>
        <v>0</v>
      </c>
      <c r="U1728" s="580"/>
      <c r="V1728" s="583"/>
      <c r="W1728" s="584"/>
      <c r="X1728" s="569"/>
      <c r="Y1728" s="584"/>
      <c r="Z1728" s="569"/>
      <c r="AA1728" s="584"/>
      <c r="AB1728" s="569"/>
      <c r="AC1728" s="570"/>
      <c r="AD1728" s="573"/>
      <c r="AE1728" s="574"/>
      <c r="AF1728" s="557">
        <f>IF(AB1728=0,0,(AD1728/AB1728)*100)</f>
        <v>0</v>
      </c>
      <c r="AG1728" s="558"/>
      <c r="AH1728" s="569"/>
      <c r="AI1728" s="570"/>
      <c r="AJ1728" s="573"/>
      <c r="AK1728" s="574"/>
      <c r="AL1728" s="557">
        <f>IF(AH1728=0,0,(AJ1728/AH1728)*100)</f>
        <v>0</v>
      </c>
      <c r="AM1728" s="558"/>
      <c r="AN1728" s="569"/>
      <c r="AO1728" s="570"/>
      <c r="AP1728" s="573"/>
      <c r="AQ1728" s="574"/>
      <c r="AR1728" s="557">
        <f>IF(AN1728=0,0,(AP1728/AN1728)*100)</f>
        <v>0</v>
      </c>
      <c r="AS1728" s="558"/>
      <c r="AT1728" s="561">
        <f>AB1728+AH1728+AN1728</f>
        <v>0</v>
      </c>
      <c r="AU1728" s="562"/>
      <c r="AV1728" s="565">
        <f>AD1728+AJ1728+AP1728</f>
        <v>0</v>
      </c>
      <c r="AW1728" s="566"/>
      <c r="AX1728" s="557">
        <f>IF(AT1728=0,0,(AV1728/AT1728)*100)</f>
        <v>0</v>
      </c>
      <c r="AY1728" s="558"/>
      <c r="AZ1728" s="569"/>
      <c r="BA1728" s="570"/>
      <c r="BB1728" s="573"/>
      <c r="BC1728" s="574"/>
      <c r="BD1728" s="557">
        <f>IF(AZ1728=0,0,(BB1728/AZ1728)*100)</f>
        <v>0</v>
      </c>
      <c r="BE1728" s="558"/>
      <c r="BF1728" s="561">
        <f>AT1728+AZ1728</f>
        <v>0</v>
      </c>
      <c r="BG1728" s="562"/>
      <c r="BH1728" s="565">
        <f>AV1728+BB1728</f>
        <v>0</v>
      </c>
      <c r="BI1728" s="566"/>
      <c r="BJ1728" s="557">
        <f>IF(BF1728=0,0,(BH1728/BF1728)*100)</f>
        <v>0</v>
      </c>
      <c r="BK1728" s="558"/>
      <c r="BL1728" s="602">
        <f>(AD1728*2)+(AJ1728*2)+(AP1728*3)+BB1728</f>
        <v>0</v>
      </c>
      <c r="BM1728" s="603"/>
      <c r="BN1728" s="604"/>
      <c r="BO1728" s="587">
        <f t="shared" ref="BO1728" si="1637">IF(BQ1728=0,0,50*BP1728/BQ1728)</f>
        <v>0</v>
      </c>
      <c r="BP1728" s="555">
        <f t="shared" ref="BP1728" si="1638">(BL1728*BS$1722)+(N1728*BS$1723)+(X1728*BS$1724)+(R1728*BS$1725)+(V1728*BS$1726)+(Z1728*BS$1727)</f>
        <v>0</v>
      </c>
      <c r="BQ1728" s="555">
        <f t="shared" ref="BQ1728" si="1639">((AZ1728-BB1728)*BS$1729)+((AT1728-AV1728)*BS$1728)+(H1728*BS$1730)+(P1728*BS$1731)</f>
        <v>0</v>
      </c>
      <c r="BR1728" s="75" t="s">
        <v>76</v>
      </c>
      <c r="BS1728" s="76">
        <f>IF(BO1717="B",'VALUE POINTS'!L$16,IF('GAME STATS'!BO1717="C",'VALUE POINTS'!M$16,'VALUE POINTS'!K$16))</f>
        <v>2</v>
      </c>
      <c r="BT1728" s="280"/>
    </row>
    <row r="1729" spans="1:72" ht="21.75" customHeight="1" x14ac:dyDescent="0.35">
      <c r="A1729" s="268"/>
      <c r="B1729" s="679"/>
      <c r="C1729" s="690" t="str">
        <f>IF(ROSTER!D$14="","",ROSTER!D$14)</f>
        <v/>
      </c>
      <c r="D1729" s="691"/>
      <c r="E1729" s="668"/>
      <c r="F1729" s="681"/>
      <c r="G1729" s="664"/>
      <c r="H1729" s="585"/>
      <c r="I1729" s="586"/>
      <c r="J1729" s="571"/>
      <c r="K1729" s="572"/>
      <c r="L1729" s="575"/>
      <c r="M1729" s="576"/>
      <c r="N1729" s="581" t="s">
        <v>16</v>
      </c>
      <c r="O1729" s="582"/>
      <c r="P1729" s="571"/>
      <c r="Q1729" s="572"/>
      <c r="R1729" s="575"/>
      <c r="S1729" s="576"/>
      <c r="T1729" s="581" t="s">
        <v>16</v>
      </c>
      <c r="U1729" s="582"/>
      <c r="V1729" s="585"/>
      <c r="W1729" s="586"/>
      <c r="X1729" s="571"/>
      <c r="Y1729" s="586"/>
      <c r="Z1729" s="571"/>
      <c r="AA1729" s="586"/>
      <c r="AB1729" s="571"/>
      <c r="AC1729" s="572"/>
      <c r="AD1729" s="575"/>
      <c r="AE1729" s="576"/>
      <c r="AF1729" s="577"/>
      <c r="AG1729" s="578"/>
      <c r="AH1729" s="571"/>
      <c r="AI1729" s="572"/>
      <c r="AJ1729" s="575"/>
      <c r="AK1729" s="576"/>
      <c r="AL1729" s="577"/>
      <c r="AM1729" s="578"/>
      <c r="AN1729" s="571"/>
      <c r="AO1729" s="572"/>
      <c r="AP1729" s="575"/>
      <c r="AQ1729" s="576"/>
      <c r="AR1729" s="577"/>
      <c r="AS1729" s="578"/>
      <c r="AT1729" s="627"/>
      <c r="AU1729" s="628"/>
      <c r="AV1729" s="629"/>
      <c r="AW1729" s="630"/>
      <c r="AX1729" s="577"/>
      <c r="AY1729" s="578"/>
      <c r="AZ1729" s="571"/>
      <c r="BA1729" s="572"/>
      <c r="BB1729" s="575"/>
      <c r="BC1729" s="576"/>
      <c r="BD1729" s="577"/>
      <c r="BE1729" s="578"/>
      <c r="BF1729" s="627"/>
      <c r="BG1729" s="628"/>
      <c r="BH1729" s="629"/>
      <c r="BI1729" s="630"/>
      <c r="BJ1729" s="577"/>
      <c r="BK1729" s="578"/>
      <c r="BL1729" s="605"/>
      <c r="BM1729" s="606"/>
      <c r="BN1729" s="607"/>
      <c r="BO1729" s="588"/>
      <c r="BP1729" s="556"/>
      <c r="BQ1729" s="556"/>
      <c r="BR1729" s="75" t="s">
        <v>77</v>
      </c>
      <c r="BS1729" s="76">
        <f>IF(BO1717="B",'VALUE POINTS'!L$17,IF('GAME STATS'!BO1717="C",'VALUE POINTS'!M$17,'VALUE POINTS'!K$17))</f>
        <v>1</v>
      </c>
      <c r="BT1729" s="280"/>
    </row>
    <row r="1730" spans="1:72" ht="21.75" customHeight="1" x14ac:dyDescent="0.35">
      <c r="A1730" s="268"/>
      <c r="B1730" s="678" t="str">
        <f>IF(ROSTER!B$16="","",ROSTER!B$16)</f>
        <v/>
      </c>
      <c r="C1730" s="669" t="str">
        <f>IF(ROSTER!C$16="","",ROSTER!C$16)</f>
        <v/>
      </c>
      <c r="D1730" s="670"/>
      <c r="E1730" s="667"/>
      <c r="F1730" s="680">
        <f>IF(E1730="y",1,IF(E1730="S",1,0))</f>
        <v>0</v>
      </c>
      <c r="G1730" s="663">
        <f>IF(E1730="S",1,0)</f>
        <v>0</v>
      </c>
      <c r="H1730" s="583"/>
      <c r="I1730" s="584"/>
      <c r="J1730" s="569"/>
      <c r="K1730" s="570"/>
      <c r="L1730" s="573"/>
      <c r="M1730" s="574"/>
      <c r="N1730" s="579">
        <f>L1730+J1730</f>
        <v>0</v>
      </c>
      <c r="O1730" s="580"/>
      <c r="P1730" s="569"/>
      <c r="Q1730" s="570"/>
      <c r="R1730" s="573"/>
      <c r="S1730" s="574"/>
      <c r="T1730" s="579">
        <f>R1730-P1730</f>
        <v>0</v>
      </c>
      <c r="U1730" s="580"/>
      <c r="V1730" s="583"/>
      <c r="W1730" s="584"/>
      <c r="X1730" s="569"/>
      <c r="Y1730" s="584"/>
      <c r="Z1730" s="569"/>
      <c r="AA1730" s="584"/>
      <c r="AB1730" s="569"/>
      <c r="AC1730" s="570"/>
      <c r="AD1730" s="573"/>
      <c r="AE1730" s="574"/>
      <c r="AF1730" s="557">
        <f>IF(AB1730=0,0,(AD1730/AB1730)*100)</f>
        <v>0</v>
      </c>
      <c r="AG1730" s="558"/>
      <c r="AH1730" s="569"/>
      <c r="AI1730" s="570"/>
      <c r="AJ1730" s="573"/>
      <c r="AK1730" s="574"/>
      <c r="AL1730" s="557">
        <f>IF(AH1730=0,0,(AJ1730/AH1730)*100)</f>
        <v>0</v>
      </c>
      <c r="AM1730" s="558"/>
      <c r="AN1730" s="569"/>
      <c r="AO1730" s="570"/>
      <c r="AP1730" s="573"/>
      <c r="AQ1730" s="574"/>
      <c r="AR1730" s="557">
        <f>IF(AN1730=0,0,(AP1730/AN1730)*100)</f>
        <v>0</v>
      </c>
      <c r="AS1730" s="558"/>
      <c r="AT1730" s="561">
        <f>AB1730+AH1730+AN1730</f>
        <v>0</v>
      </c>
      <c r="AU1730" s="562"/>
      <c r="AV1730" s="565">
        <f>AD1730+AJ1730+AP1730</f>
        <v>0</v>
      </c>
      <c r="AW1730" s="566"/>
      <c r="AX1730" s="557">
        <f>IF(AT1730=0,0,(AV1730/AT1730)*100)</f>
        <v>0</v>
      </c>
      <c r="AY1730" s="558"/>
      <c r="AZ1730" s="569"/>
      <c r="BA1730" s="570"/>
      <c r="BB1730" s="573"/>
      <c r="BC1730" s="574"/>
      <c r="BD1730" s="557">
        <f>IF(AZ1730=0,0,(BB1730/AZ1730)*100)</f>
        <v>0</v>
      </c>
      <c r="BE1730" s="558"/>
      <c r="BF1730" s="561">
        <f>AT1730+AZ1730</f>
        <v>0</v>
      </c>
      <c r="BG1730" s="562"/>
      <c r="BH1730" s="565">
        <f>AV1730+BB1730</f>
        <v>0</v>
      </c>
      <c r="BI1730" s="566"/>
      <c r="BJ1730" s="557">
        <f>IF(BF1730=0,0,(BH1730/BF1730)*100)</f>
        <v>0</v>
      </c>
      <c r="BK1730" s="558"/>
      <c r="BL1730" s="602">
        <f>(AD1730*2)+(AJ1730*2)+(AP1730*3)+BB1730</f>
        <v>0</v>
      </c>
      <c r="BM1730" s="603"/>
      <c r="BN1730" s="604"/>
      <c r="BO1730" s="587">
        <f t="shared" ref="BO1730" si="1640">IF(BQ1730=0,0,50*BP1730/BQ1730)</f>
        <v>0</v>
      </c>
      <c r="BP1730" s="555">
        <f t="shared" ref="BP1730" si="1641">(BL1730*BS$1722)+(N1730*BS$1723)+(X1730*BS$1724)+(R1730*BS$1725)+(V1730*BS$1726)+(Z1730*BS$1727)</f>
        <v>0</v>
      </c>
      <c r="BQ1730" s="555">
        <f t="shared" ref="BQ1730" si="1642">((AZ1730-BB1730)*BS$1729)+((AT1730-AV1730)*BS$1728)+(H1730*BS$1730)+(P1730*BS$1731)</f>
        <v>0</v>
      </c>
      <c r="BR1730" s="75" t="s">
        <v>78</v>
      </c>
      <c r="BS1730" s="76">
        <f>IF(BO1717="B",'VALUE POINTS'!L$18,IF('GAME STATS'!BO1717="C",'VALUE POINTS'!M$18,'VALUE POINTS'!K$18))</f>
        <v>2</v>
      </c>
      <c r="BT1730" s="280"/>
    </row>
    <row r="1731" spans="1:72" ht="21.75" customHeight="1" x14ac:dyDescent="0.35">
      <c r="A1731" s="268"/>
      <c r="B1731" s="679"/>
      <c r="C1731" s="690" t="str">
        <f>IF(ROSTER!D$16="","",ROSTER!D$16)</f>
        <v/>
      </c>
      <c r="D1731" s="691"/>
      <c r="E1731" s="668"/>
      <c r="F1731" s="681"/>
      <c r="G1731" s="664"/>
      <c r="H1731" s="585"/>
      <c r="I1731" s="586"/>
      <c r="J1731" s="571"/>
      <c r="K1731" s="572"/>
      <c r="L1731" s="575"/>
      <c r="M1731" s="576"/>
      <c r="N1731" s="581" t="s">
        <v>16</v>
      </c>
      <c r="O1731" s="582"/>
      <c r="P1731" s="571"/>
      <c r="Q1731" s="572"/>
      <c r="R1731" s="575"/>
      <c r="S1731" s="576"/>
      <c r="T1731" s="581" t="s">
        <v>16</v>
      </c>
      <c r="U1731" s="582"/>
      <c r="V1731" s="585"/>
      <c r="W1731" s="586"/>
      <c r="X1731" s="571"/>
      <c r="Y1731" s="586"/>
      <c r="Z1731" s="571"/>
      <c r="AA1731" s="586"/>
      <c r="AB1731" s="571"/>
      <c r="AC1731" s="572"/>
      <c r="AD1731" s="575"/>
      <c r="AE1731" s="576"/>
      <c r="AF1731" s="577"/>
      <c r="AG1731" s="578"/>
      <c r="AH1731" s="571"/>
      <c r="AI1731" s="572"/>
      <c r="AJ1731" s="575"/>
      <c r="AK1731" s="576"/>
      <c r="AL1731" s="577"/>
      <c r="AM1731" s="578"/>
      <c r="AN1731" s="571"/>
      <c r="AO1731" s="572"/>
      <c r="AP1731" s="575"/>
      <c r="AQ1731" s="576"/>
      <c r="AR1731" s="577"/>
      <c r="AS1731" s="578"/>
      <c r="AT1731" s="627"/>
      <c r="AU1731" s="628"/>
      <c r="AV1731" s="629"/>
      <c r="AW1731" s="630"/>
      <c r="AX1731" s="577"/>
      <c r="AY1731" s="578"/>
      <c r="AZ1731" s="571"/>
      <c r="BA1731" s="572"/>
      <c r="BB1731" s="575"/>
      <c r="BC1731" s="576"/>
      <c r="BD1731" s="577"/>
      <c r="BE1731" s="578"/>
      <c r="BF1731" s="627"/>
      <c r="BG1731" s="628"/>
      <c r="BH1731" s="629"/>
      <c r="BI1731" s="630"/>
      <c r="BJ1731" s="577"/>
      <c r="BK1731" s="578"/>
      <c r="BL1731" s="605"/>
      <c r="BM1731" s="606"/>
      <c r="BN1731" s="607"/>
      <c r="BO1731" s="588"/>
      <c r="BP1731" s="556"/>
      <c r="BQ1731" s="556"/>
      <c r="BR1731" s="75" t="s">
        <v>79</v>
      </c>
      <c r="BS1731" s="76">
        <f>IF(BO1717="B",'VALUE POINTS'!L$19,IF('GAME STATS'!BO1717="C",'VALUE POINTS'!M$19,'VALUE POINTS'!K$19))</f>
        <v>2</v>
      </c>
      <c r="BT1731" s="280"/>
    </row>
    <row r="1732" spans="1:72" ht="21.75" customHeight="1" x14ac:dyDescent="0.25">
      <c r="A1732" s="268"/>
      <c r="B1732" s="678" t="str">
        <f>IF(ROSTER!B$18="","",ROSTER!B$18)</f>
        <v/>
      </c>
      <c r="C1732" s="669" t="str">
        <f>IF(ROSTER!C$18="","",ROSTER!C$18)</f>
        <v/>
      </c>
      <c r="D1732" s="670"/>
      <c r="E1732" s="667"/>
      <c r="F1732" s="680">
        <f>IF(E1732="y",1,IF(E1732="S",1,0))</f>
        <v>0</v>
      </c>
      <c r="G1732" s="663">
        <f>IF(E1732="S",1,0)</f>
        <v>0</v>
      </c>
      <c r="H1732" s="583"/>
      <c r="I1732" s="584"/>
      <c r="J1732" s="569"/>
      <c r="K1732" s="570"/>
      <c r="L1732" s="573"/>
      <c r="M1732" s="574"/>
      <c r="N1732" s="579">
        <f>L1732+J1732</f>
        <v>0</v>
      </c>
      <c r="O1732" s="580"/>
      <c r="P1732" s="569"/>
      <c r="Q1732" s="570"/>
      <c r="R1732" s="573"/>
      <c r="S1732" s="574"/>
      <c r="T1732" s="579">
        <f>R1732-P1732</f>
        <v>0</v>
      </c>
      <c r="U1732" s="580"/>
      <c r="V1732" s="583"/>
      <c r="W1732" s="584"/>
      <c r="X1732" s="569"/>
      <c r="Y1732" s="584"/>
      <c r="Z1732" s="569"/>
      <c r="AA1732" s="584"/>
      <c r="AB1732" s="569"/>
      <c r="AC1732" s="570"/>
      <c r="AD1732" s="573"/>
      <c r="AE1732" s="574"/>
      <c r="AF1732" s="557">
        <f>IF(AB1732=0,0,(AD1732/AB1732)*100)</f>
        <v>0</v>
      </c>
      <c r="AG1732" s="558"/>
      <c r="AH1732" s="569"/>
      <c r="AI1732" s="570"/>
      <c r="AJ1732" s="573"/>
      <c r="AK1732" s="574"/>
      <c r="AL1732" s="557">
        <f>IF(AH1732=0,0,(AJ1732/AH1732)*100)</f>
        <v>0</v>
      </c>
      <c r="AM1732" s="558"/>
      <c r="AN1732" s="569"/>
      <c r="AO1732" s="570"/>
      <c r="AP1732" s="573"/>
      <c r="AQ1732" s="574"/>
      <c r="AR1732" s="557">
        <f>IF(AN1732=0,0,(AP1732/AN1732)*100)</f>
        <v>0</v>
      </c>
      <c r="AS1732" s="558"/>
      <c r="AT1732" s="561">
        <f>AB1732+AH1732+AN1732</f>
        <v>0</v>
      </c>
      <c r="AU1732" s="562"/>
      <c r="AV1732" s="565">
        <f>AD1732+AJ1732+AP1732</f>
        <v>0</v>
      </c>
      <c r="AW1732" s="566"/>
      <c r="AX1732" s="557">
        <f>IF(AT1732=0,0,(AV1732/AT1732)*100)</f>
        <v>0</v>
      </c>
      <c r="AY1732" s="558"/>
      <c r="AZ1732" s="569"/>
      <c r="BA1732" s="570"/>
      <c r="BB1732" s="573"/>
      <c r="BC1732" s="574"/>
      <c r="BD1732" s="557">
        <f>IF(AZ1732=0,0,(BB1732/AZ1732)*100)</f>
        <v>0</v>
      </c>
      <c r="BE1732" s="558"/>
      <c r="BF1732" s="561">
        <f>AT1732+AZ1732</f>
        <v>0</v>
      </c>
      <c r="BG1732" s="562"/>
      <c r="BH1732" s="565">
        <f>AV1732+BB1732</f>
        <v>0</v>
      </c>
      <c r="BI1732" s="566"/>
      <c r="BJ1732" s="557">
        <f>IF(BF1732=0,0,(BH1732/BF1732)*100)</f>
        <v>0</v>
      </c>
      <c r="BK1732" s="558"/>
      <c r="BL1732" s="602">
        <f>(AD1732*2)+(AJ1732*2)+(AP1732*3)+BB1732</f>
        <v>0</v>
      </c>
      <c r="BM1732" s="603"/>
      <c r="BN1732" s="604"/>
      <c r="BO1732" s="587">
        <f t="shared" ref="BO1732" si="1643">IF(BQ1732=0,0,50*BP1732/BQ1732)</f>
        <v>0</v>
      </c>
      <c r="BP1732" s="555">
        <f t="shared" ref="BP1732" si="1644">(BL1732*BS$1722)+(N1732*BS$1723)+(X1732*BS$1724)+(R1732*BS$1725)+(V1732*BS$1726)+(Z1732*BS$1727)</f>
        <v>0</v>
      </c>
      <c r="BQ1732" s="555">
        <f t="shared" ref="BQ1732" si="1645">((AZ1732-BB1732)*BS$1729)+((AT1732-AV1732)*BS$1728)+(H1732*BS$1730)+(P1732*BS$1731)</f>
        <v>0</v>
      </c>
      <c r="BR1732" s="65"/>
      <c r="BS1732" s="65"/>
      <c r="BT1732" s="280"/>
    </row>
    <row r="1733" spans="1:72" ht="21.75" customHeight="1" x14ac:dyDescent="0.25">
      <c r="A1733" s="268"/>
      <c r="B1733" s="679"/>
      <c r="C1733" s="690" t="str">
        <f>IF(ROSTER!D$18="","",ROSTER!D$18)</f>
        <v/>
      </c>
      <c r="D1733" s="691"/>
      <c r="E1733" s="668"/>
      <c r="F1733" s="681"/>
      <c r="G1733" s="664"/>
      <c r="H1733" s="585"/>
      <c r="I1733" s="586"/>
      <c r="J1733" s="571"/>
      <c r="K1733" s="572"/>
      <c r="L1733" s="575"/>
      <c r="M1733" s="576"/>
      <c r="N1733" s="581" t="s">
        <v>16</v>
      </c>
      <c r="O1733" s="582"/>
      <c r="P1733" s="571"/>
      <c r="Q1733" s="572"/>
      <c r="R1733" s="575"/>
      <c r="S1733" s="576"/>
      <c r="T1733" s="581" t="s">
        <v>16</v>
      </c>
      <c r="U1733" s="582"/>
      <c r="V1733" s="585"/>
      <c r="W1733" s="586"/>
      <c r="X1733" s="571"/>
      <c r="Y1733" s="586"/>
      <c r="Z1733" s="571"/>
      <c r="AA1733" s="586"/>
      <c r="AB1733" s="571"/>
      <c r="AC1733" s="572"/>
      <c r="AD1733" s="575"/>
      <c r="AE1733" s="576"/>
      <c r="AF1733" s="577"/>
      <c r="AG1733" s="578"/>
      <c r="AH1733" s="571"/>
      <c r="AI1733" s="572"/>
      <c r="AJ1733" s="575"/>
      <c r="AK1733" s="576"/>
      <c r="AL1733" s="577"/>
      <c r="AM1733" s="578"/>
      <c r="AN1733" s="571"/>
      <c r="AO1733" s="572"/>
      <c r="AP1733" s="575"/>
      <c r="AQ1733" s="576"/>
      <c r="AR1733" s="577"/>
      <c r="AS1733" s="578"/>
      <c r="AT1733" s="627"/>
      <c r="AU1733" s="628"/>
      <c r="AV1733" s="629"/>
      <c r="AW1733" s="630"/>
      <c r="AX1733" s="577"/>
      <c r="AY1733" s="578"/>
      <c r="AZ1733" s="571"/>
      <c r="BA1733" s="572"/>
      <c r="BB1733" s="575"/>
      <c r="BC1733" s="576"/>
      <c r="BD1733" s="577"/>
      <c r="BE1733" s="578"/>
      <c r="BF1733" s="627"/>
      <c r="BG1733" s="628"/>
      <c r="BH1733" s="629"/>
      <c r="BI1733" s="630"/>
      <c r="BJ1733" s="577"/>
      <c r="BK1733" s="578"/>
      <c r="BL1733" s="605"/>
      <c r="BM1733" s="606"/>
      <c r="BN1733" s="607"/>
      <c r="BO1733" s="588"/>
      <c r="BP1733" s="556"/>
      <c r="BQ1733" s="556"/>
      <c r="BR1733" s="65"/>
      <c r="BS1733" s="65"/>
      <c r="BT1733" s="268"/>
    </row>
    <row r="1734" spans="1:72" ht="21.75" customHeight="1" x14ac:dyDescent="0.25">
      <c r="A1734" s="268"/>
      <c r="B1734" s="678" t="str">
        <f>IF(ROSTER!B$20="","",ROSTER!B$20)</f>
        <v/>
      </c>
      <c r="C1734" s="669" t="str">
        <f>IF(ROSTER!C$20="","",ROSTER!C$20)</f>
        <v/>
      </c>
      <c r="D1734" s="670"/>
      <c r="E1734" s="667"/>
      <c r="F1734" s="680">
        <f>IF(E1734="y",1,IF(E1734="S",1,0))</f>
        <v>0</v>
      </c>
      <c r="G1734" s="663">
        <f>IF(E1734="S",1,0)</f>
        <v>0</v>
      </c>
      <c r="H1734" s="583"/>
      <c r="I1734" s="584"/>
      <c r="J1734" s="569"/>
      <c r="K1734" s="570"/>
      <c r="L1734" s="573"/>
      <c r="M1734" s="574"/>
      <c r="N1734" s="579">
        <f>L1734+J1734</f>
        <v>0</v>
      </c>
      <c r="O1734" s="580"/>
      <c r="P1734" s="569"/>
      <c r="Q1734" s="570"/>
      <c r="R1734" s="573"/>
      <c r="S1734" s="574"/>
      <c r="T1734" s="579">
        <f>R1734-P1734</f>
        <v>0</v>
      </c>
      <c r="U1734" s="580"/>
      <c r="V1734" s="583"/>
      <c r="W1734" s="584"/>
      <c r="X1734" s="569"/>
      <c r="Y1734" s="584"/>
      <c r="Z1734" s="569"/>
      <c r="AA1734" s="584"/>
      <c r="AB1734" s="569"/>
      <c r="AC1734" s="570"/>
      <c r="AD1734" s="573"/>
      <c r="AE1734" s="574"/>
      <c r="AF1734" s="557">
        <f>IF(AB1734=0,0,(AD1734/AB1734)*100)</f>
        <v>0</v>
      </c>
      <c r="AG1734" s="558"/>
      <c r="AH1734" s="569"/>
      <c r="AI1734" s="570"/>
      <c r="AJ1734" s="573"/>
      <c r="AK1734" s="574"/>
      <c r="AL1734" s="557">
        <f>IF(AH1734=0,0,(AJ1734/AH1734)*100)</f>
        <v>0</v>
      </c>
      <c r="AM1734" s="558"/>
      <c r="AN1734" s="569"/>
      <c r="AO1734" s="570"/>
      <c r="AP1734" s="573"/>
      <c r="AQ1734" s="574"/>
      <c r="AR1734" s="557">
        <f>IF(AN1734=0,0,(AP1734/AN1734)*100)</f>
        <v>0</v>
      </c>
      <c r="AS1734" s="558"/>
      <c r="AT1734" s="561">
        <f>AB1734+AH1734+AN1734</f>
        <v>0</v>
      </c>
      <c r="AU1734" s="562"/>
      <c r="AV1734" s="565">
        <f>AD1734+AJ1734+AP1734</f>
        <v>0</v>
      </c>
      <c r="AW1734" s="566"/>
      <c r="AX1734" s="557">
        <f>IF(AT1734=0,0,(AV1734/AT1734)*100)</f>
        <v>0</v>
      </c>
      <c r="AY1734" s="558"/>
      <c r="AZ1734" s="569"/>
      <c r="BA1734" s="570"/>
      <c r="BB1734" s="573"/>
      <c r="BC1734" s="574"/>
      <c r="BD1734" s="557">
        <f>IF(AZ1734=0,0,(BB1734/AZ1734)*100)</f>
        <v>0</v>
      </c>
      <c r="BE1734" s="558"/>
      <c r="BF1734" s="561">
        <f>AT1734+AZ1734</f>
        <v>0</v>
      </c>
      <c r="BG1734" s="562"/>
      <c r="BH1734" s="565">
        <f>AV1734+BB1734</f>
        <v>0</v>
      </c>
      <c r="BI1734" s="566"/>
      <c r="BJ1734" s="557">
        <f>IF(BF1734=0,0,(BH1734/BF1734)*100)</f>
        <v>0</v>
      </c>
      <c r="BK1734" s="558"/>
      <c r="BL1734" s="602">
        <f>(AD1734*2)+(AJ1734*2)+(AP1734*3)+BB1734</f>
        <v>0</v>
      </c>
      <c r="BM1734" s="603"/>
      <c r="BN1734" s="604"/>
      <c r="BO1734" s="587">
        <f t="shared" ref="BO1734" si="1646">IF(BQ1734=0,0,50*BP1734/BQ1734)</f>
        <v>0</v>
      </c>
      <c r="BP1734" s="555">
        <f t="shared" ref="BP1734" si="1647">(BL1734*BS$1722)+(N1734*BS$1723)+(X1734*BS$1724)+(R1734*BS$1725)+(V1734*BS$1726)+(Z1734*BS$1727)</f>
        <v>0</v>
      </c>
      <c r="BQ1734" s="555">
        <f t="shared" ref="BQ1734" si="1648">((AZ1734-BB1734)*BS$1729)+((AT1734-AV1734)*BS$1728)+(H1734*BS$1730)+(P1734*BS$1731)</f>
        <v>0</v>
      </c>
      <c r="BR1734" s="65"/>
      <c r="BS1734" s="65"/>
      <c r="BT1734" s="268"/>
    </row>
    <row r="1735" spans="1:72" ht="21.75" customHeight="1" x14ac:dyDescent="0.25">
      <c r="A1735" s="268"/>
      <c r="B1735" s="679"/>
      <c r="C1735" s="690" t="str">
        <f>IF(ROSTER!D$20="","",ROSTER!D$20)</f>
        <v/>
      </c>
      <c r="D1735" s="691"/>
      <c r="E1735" s="668"/>
      <c r="F1735" s="681"/>
      <c r="G1735" s="664"/>
      <c r="H1735" s="585"/>
      <c r="I1735" s="586"/>
      <c r="J1735" s="571"/>
      <c r="K1735" s="572"/>
      <c r="L1735" s="575"/>
      <c r="M1735" s="576"/>
      <c r="N1735" s="581" t="s">
        <v>16</v>
      </c>
      <c r="O1735" s="582"/>
      <c r="P1735" s="571"/>
      <c r="Q1735" s="572"/>
      <c r="R1735" s="575"/>
      <c r="S1735" s="576"/>
      <c r="T1735" s="581" t="s">
        <v>16</v>
      </c>
      <c r="U1735" s="582"/>
      <c r="V1735" s="585"/>
      <c r="W1735" s="586"/>
      <c r="X1735" s="571"/>
      <c r="Y1735" s="586"/>
      <c r="Z1735" s="571"/>
      <c r="AA1735" s="586"/>
      <c r="AB1735" s="571"/>
      <c r="AC1735" s="572"/>
      <c r="AD1735" s="575"/>
      <c r="AE1735" s="576"/>
      <c r="AF1735" s="577"/>
      <c r="AG1735" s="578"/>
      <c r="AH1735" s="571"/>
      <c r="AI1735" s="572"/>
      <c r="AJ1735" s="575"/>
      <c r="AK1735" s="576"/>
      <c r="AL1735" s="577"/>
      <c r="AM1735" s="578"/>
      <c r="AN1735" s="571"/>
      <c r="AO1735" s="572"/>
      <c r="AP1735" s="575"/>
      <c r="AQ1735" s="576"/>
      <c r="AR1735" s="577"/>
      <c r="AS1735" s="578"/>
      <c r="AT1735" s="627"/>
      <c r="AU1735" s="628"/>
      <c r="AV1735" s="629"/>
      <c r="AW1735" s="630"/>
      <c r="AX1735" s="577"/>
      <c r="AY1735" s="578"/>
      <c r="AZ1735" s="571"/>
      <c r="BA1735" s="572"/>
      <c r="BB1735" s="575"/>
      <c r="BC1735" s="576"/>
      <c r="BD1735" s="577"/>
      <c r="BE1735" s="578"/>
      <c r="BF1735" s="627"/>
      <c r="BG1735" s="628"/>
      <c r="BH1735" s="629"/>
      <c r="BI1735" s="630"/>
      <c r="BJ1735" s="577"/>
      <c r="BK1735" s="578"/>
      <c r="BL1735" s="605"/>
      <c r="BM1735" s="606"/>
      <c r="BN1735" s="607"/>
      <c r="BO1735" s="588"/>
      <c r="BP1735" s="556"/>
      <c r="BQ1735" s="556"/>
      <c r="BR1735" s="65"/>
      <c r="BS1735" s="65"/>
      <c r="BT1735" s="268"/>
    </row>
    <row r="1736" spans="1:72" ht="21.75" customHeight="1" x14ac:dyDescent="0.25">
      <c r="A1736" s="268"/>
      <c r="B1736" s="678" t="str">
        <f>IF(ROSTER!B$22="","",ROSTER!B$22)</f>
        <v/>
      </c>
      <c r="C1736" s="669" t="str">
        <f>IF(ROSTER!C$22="","",ROSTER!C$22)</f>
        <v/>
      </c>
      <c r="D1736" s="670"/>
      <c r="E1736" s="667"/>
      <c r="F1736" s="680">
        <f>IF(E1736="y",1,IF(E1736="S",1,0))</f>
        <v>0</v>
      </c>
      <c r="G1736" s="663">
        <f>IF(E1736="S",1,0)</f>
        <v>0</v>
      </c>
      <c r="H1736" s="583"/>
      <c r="I1736" s="584"/>
      <c r="J1736" s="569"/>
      <c r="K1736" s="570"/>
      <c r="L1736" s="573"/>
      <c r="M1736" s="574"/>
      <c r="N1736" s="579">
        <f>L1736+J1736</f>
        <v>0</v>
      </c>
      <c r="O1736" s="580"/>
      <c r="P1736" s="569"/>
      <c r="Q1736" s="570"/>
      <c r="R1736" s="573"/>
      <c r="S1736" s="574"/>
      <c r="T1736" s="579">
        <f>R1736-P1736</f>
        <v>0</v>
      </c>
      <c r="U1736" s="580"/>
      <c r="V1736" s="583"/>
      <c r="W1736" s="584"/>
      <c r="X1736" s="569"/>
      <c r="Y1736" s="584"/>
      <c r="Z1736" s="569"/>
      <c r="AA1736" s="584"/>
      <c r="AB1736" s="569"/>
      <c r="AC1736" s="570"/>
      <c r="AD1736" s="573"/>
      <c r="AE1736" s="574"/>
      <c r="AF1736" s="557">
        <f>IF(AB1736=0,0,(AD1736/AB1736)*100)</f>
        <v>0</v>
      </c>
      <c r="AG1736" s="558"/>
      <c r="AH1736" s="569"/>
      <c r="AI1736" s="570"/>
      <c r="AJ1736" s="573"/>
      <c r="AK1736" s="574"/>
      <c r="AL1736" s="557">
        <f>IF(AH1736=0,0,(AJ1736/AH1736)*100)</f>
        <v>0</v>
      </c>
      <c r="AM1736" s="558"/>
      <c r="AN1736" s="569"/>
      <c r="AO1736" s="570"/>
      <c r="AP1736" s="573"/>
      <c r="AQ1736" s="574"/>
      <c r="AR1736" s="557">
        <f>IF(AN1736=0,0,(AP1736/AN1736)*100)</f>
        <v>0</v>
      </c>
      <c r="AS1736" s="558"/>
      <c r="AT1736" s="561">
        <f>AB1736+AH1736+AN1736</f>
        <v>0</v>
      </c>
      <c r="AU1736" s="562"/>
      <c r="AV1736" s="565">
        <f>AD1736+AJ1736+AP1736</f>
        <v>0</v>
      </c>
      <c r="AW1736" s="566"/>
      <c r="AX1736" s="557">
        <f>IF(AT1736=0,0,(AV1736/AT1736)*100)</f>
        <v>0</v>
      </c>
      <c r="AY1736" s="558"/>
      <c r="AZ1736" s="569"/>
      <c r="BA1736" s="570"/>
      <c r="BB1736" s="573"/>
      <c r="BC1736" s="574"/>
      <c r="BD1736" s="557">
        <f>IF(AZ1736=0,0,(BB1736/AZ1736)*100)</f>
        <v>0</v>
      </c>
      <c r="BE1736" s="558"/>
      <c r="BF1736" s="561">
        <f>AT1736+AZ1736</f>
        <v>0</v>
      </c>
      <c r="BG1736" s="562"/>
      <c r="BH1736" s="565">
        <f>AV1736+BB1736</f>
        <v>0</v>
      </c>
      <c r="BI1736" s="566"/>
      <c r="BJ1736" s="557">
        <f>IF(BF1736=0,0,(BH1736/BF1736)*100)</f>
        <v>0</v>
      </c>
      <c r="BK1736" s="558"/>
      <c r="BL1736" s="602">
        <f>(AD1736*2)+(AJ1736*2)+(AP1736*3)+BB1736</f>
        <v>0</v>
      </c>
      <c r="BM1736" s="603"/>
      <c r="BN1736" s="604"/>
      <c r="BO1736" s="587">
        <f t="shared" ref="BO1736" si="1649">IF(BQ1736=0,0,50*BP1736/BQ1736)</f>
        <v>0</v>
      </c>
      <c r="BP1736" s="555">
        <f t="shared" ref="BP1736" si="1650">(BL1736*BS$1722)+(N1736*BS$1723)+(X1736*BS$1724)+(R1736*BS$1725)+(V1736*BS$1726)+(Z1736*BS$1727)</f>
        <v>0</v>
      </c>
      <c r="BQ1736" s="555">
        <f t="shared" ref="BQ1736" si="1651">((AZ1736-BB1736)*BS$1729)+((AT1736-AV1736)*BS$1728)+(H1736*BS$1730)+(P1736*BS$1731)</f>
        <v>0</v>
      </c>
      <c r="BR1736" s="65"/>
      <c r="BS1736" s="65"/>
      <c r="BT1736" s="268"/>
    </row>
    <row r="1737" spans="1:72" ht="21.75" customHeight="1" x14ac:dyDescent="0.25">
      <c r="A1737" s="268"/>
      <c r="B1737" s="679"/>
      <c r="C1737" s="690" t="str">
        <f>IF(ROSTER!D$22="","",ROSTER!D$22)</f>
        <v/>
      </c>
      <c r="D1737" s="691"/>
      <c r="E1737" s="668"/>
      <c r="F1737" s="681"/>
      <c r="G1737" s="664"/>
      <c r="H1737" s="585"/>
      <c r="I1737" s="586"/>
      <c r="J1737" s="571"/>
      <c r="K1737" s="572"/>
      <c r="L1737" s="575"/>
      <c r="M1737" s="576"/>
      <c r="N1737" s="581" t="s">
        <v>16</v>
      </c>
      <c r="O1737" s="582"/>
      <c r="P1737" s="571"/>
      <c r="Q1737" s="572"/>
      <c r="R1737" s="575"/>
      <c r="S1737" s="576"/>
      <c r="T1737" s="581" t="s">
        <v>16</v>
      </c>
      <c r="U1737" s="582"/>
      <c r="V1737" s="585"/>
      <c r="W1737" s="586"/>
      <c r="X1737" s="571"/>
      <c r="Y1737" s="586"/>
      <c r="Z1737" s="571"/>
      <c r="AA1737" s="586"/>
      <c r="AB1737" s="571"/>
      <c r="AC1737" s="572"/>
      <c r="AD1737" s="575"/>
      <c r="AE1737" s="576"/>
      <c r="AF1737" s="577"/>
      <c r="AG1737" s="578"/>
      <c r="AH1737" s="571"/>
      <c r="AI1737" s="572"/>
      <c r="AJ1737" s="575"/>
      <c r="AK1737" s="576"/>
      <c r="AL1737" s="577"/>
      <c r="AM1737" s="578"/>
      <c r="AN1737" s="571"/>
      <c r="AO1737" s="572"/>
      <c r="AP1737" s="575"/>
      <c r="AQ1737" s="576"/>
      <c r="AR1737" s="577"/>
      <c r="AS1737" s="578"/>
      <c r="AT1737" s="627"/>
      <c r="AU1737" s="628"/>
      <c r="AV1737" s="629"/>
      <c r="AW1737" s="630"/>
      <c r="AX1737" s="577"/>
      <c r="AY1737" s="578"/>
      <c r="AZ1737" s="571"/>
      <c r="BA1737" s="572"/>
      <c r="BB1737" s="575"/>
      <c r="BC1737" s="576"/>
      <c r="BD1737" s="577"/>
      <c r="BE1737" s="578"/>
      <c r="BF1737" s="627"/>
      <c r="BG1737" s="628"/>
      <c r="BH1737" s="629"/>
      <c r="BI1737" s="630"/>
      <c r="BJ1737" s="577"/>
      <c r="BK1737" s="578"/>
      <c r="BL1737" s="605"/>
      <c r="BM1737" s="606"/>
      <c r="BN1737" s="607"/>
      <c r="BO1737" s="588"/>
      <c r="BP1737" s="556"/>
      <c r="BQ1737" s="556"/>
      <c r="BR1737" s="65"/>
      <c r="BS1737" s="65"/>
      <c r="BT1737" s="268"/>
    </row>
    <row r="1738" spans="1:72" ht="21.75" customHeight="1" x14ac:dyDescent="0.25">
      <c r="A1738" s="268"/>
      <c r="B1738" s="678" t="str">
        <f>IF(ROSTER!B$24="","",ROSTER!B$24)</f>
        <v/>
      </c>
      <c r="C1738" s="669" t="str">
        <f>IF(ROSTER!C$24="","",ROSTER!C$24)</f>
        <v/>
      </c>
      <c r="D1738" s="670"/>
      <c r="E1738" s="667"/>
      <c r="F1738" s="680">
        <f>IF(E1738="y",1,IF(E1738="S",1,0))</f>
        <v>0</v>
      </c>
      <c r="G1738" s="663">
        <f>IF(E1738="S",1,0)</f>
        <v>0</v>
      </c>
      <c r="H1738" s="583"/>
      <c r="I1738" s="584"/>
      <c r="J1738" s="569"/>
      <c r="K1738" s="570"/>
      <c r="L1738" s="573"/>
      <c r="M1738" s="574"/>
      <c r="N1738" s="579">
        <f>L1738+J1738</f>
        <v>0</v>
      </c>
      <c r="O1738" s="580"/>
      <c r="P1738" s="569"/>
      <c r="Q1738" s="570"/>
      <c r="R1738" s="573"/>
      <c r="S1738" s="574"/>
      <c r="T1738" s="579">
        <f>R1738-P1738</f>
        <v>0</v>
      </c>
      <c r="U1738" s="580"/>
      <c r="V1738" s="583"/>
      <c r="W1738" s="584"/>
      <c r="X1738" s="569"/>
      <c r="Y1738" s="584"/>
      <c r="Z1738" s="569"/>
      <c r="AA1738" s="584"/>
      <c r="AB1738" s="569"/>
      <c r="AC1738" s="570"/>
      <c r="AD1738" s="573"/>
      <c r="AE1738" s="574"/>
      <c r="AF1738" s="557">
        <f>IF(AB1738=0,0,(AD1738/AB1738)*100)</f>
        <v>0</v>
      </c>
      <c r="AG1738" s="558"/>
      <c r="AH1738" s="569"/>
      <c r="AI1738" s="570"/>
      <c r="AJ1738" s="573"/>
      <c r="AK1738" s="574"/>
      <c r="AL1738" s="557">
        <f>IF(AH1738=0,0,(AJ1738/AH1738)*100)</f>
        <v>0</v>
      </c>
      <c r="AM1738" s="558"/>
      <c r="AN1738" s="569"/>
      <c r="AO1738" s="570"/>
      <c r="AP1738" s="573"/>
      <c r="AQ1738" s="574"/>
      <c r="AR1738" s="557">
        <f>IF(AN1738=0,0,(AP1738/AN1738)*100)</f>
        <v>0</v>
      </c>
      <c r="AS1738" s="558"/>
      <c r="AT1738" s="561">
        <f>AB1738+AH1738+AN1738</f>
        <v>0</v>
      </c>
      <c r="AU1738" s="562"/>
      <c r="AV1738" s="565">
        <f>AD1738+AJ1738+AP1738</f>
        <v>0</v>
      </c>
      <c r="AW1738" s="566"/>
      <c r="AX1738" s="557">
        <f>IF(AT1738=0,0,(AV1738/AT1738)*100)</f>
        <v>0</v>
      </c>
      <c r="AY1738" s="558"/>
      <c r="AZ1738" s="569"/>
      <c r="BA1738" s="570"/>
      <c r="BB1738" s="573"/>
      <c r="BC1738" s="574"/>
      <c r="BD1738" s="557">
        <f>IF(AZ1738=0,0,(BB1738/AZ1738)*100)</f>
        <v>0</v>
      </c>
      <c r="BE1738" s="558"/>
      <c r="BF1738" s="561">
        <f>AT1738+AZ1738</f>
        <v>0</v>
      </c>
      <c r="BG1738" s="562"/>
      <c r="BH1738" s="565">
        <f>AV1738+BB1738</f>
        <v>0</v>
      </c>
      <c r="BI1738" s="566"/>
      <c r="BJ1738" s="557">
        <f>IF(BF1738=0,0,(BH1738/BF1738)*100)</f>
        <v>0</v>
      </c>
      <c r="BK1738" s="558"/>
      <c r="BL1738" s="602">
        <f>(AD1738*2)+(AJ1738*2)+(AP1738*3)+BB1738</f>
        <v>0</v>
      </c>
      <c r="BM1738" s="603"/>
      <c r="BN1738" s="604"/>
      <c r="BO1738" s="587">
        <f t="shared" ref="BO1738" si="1652">IF(BQ1738=0,0,50*BP1738/BQ1738)</f>
        <v>0</v>
      </c>
      <c r="BP1738" s="555">
        <f t="shared" ref="BP1738" si="1653">(BL1738*BS$1722)+(N1738*BS$1723)+(X1738*BS$1724)+(R1738*BS$1725)+(V1738*BS$1726)+(Z1738*BS$1727)</f>
        <v>0</v>
      </c>
      <c r="BQ1738" s="555">
        <f t="shared" ref="BQ1738" si="1654">((AZ1738-BB1738)*BS$1729)+((AT1738-AV1738)*BS$1728)+(H1738*BS$1730)+(P1738*BS$1731)</f>
        <v>0</v>
      </c>
      <c r="BR1738" s="65"/>
      <c r="BS1738" s="65"/>
      <c r="BT1738" s="268"/>
    </row>
    <row r="1739" spans="1:72" ht="21.75" customHeight="1" x14ac:dyDescent="0.25">
      <c r="A1739" s="268"/>
      <c r="B1739" s="679"/>
      <c r="C1739" s="690" t="str">
        <f>IF(ROSTER!D$24="","",ROSTER!D$24)</f>
        <v/>
      </c>
      <c r="D1739" s="691"/>
      <c r="E1739" s="668"/>
      <c r="F1739" s="681"/>
      <c r="G1739" s="664"/>
      <c r="H1739" s="585"/>
      <c r="I1739" s="586"/>
      <c r="J1739" s="571"/>
      <c r="K1739" s="572"/>
      <c r="L1739" s="575"/>
      <c r="M1739" s="576"/>
      <c r="N1739" s="581" t="s">
        <v>16</v>
      </c>
      <c r="O1739" s="582"/>
      <c r="P1739" s="571"/>
      <c r="Q1739" s="572"/>
      <c r="R1739" s="575"/>
      <c r="S1739" s="576"/>
      <c r="T1739" s="581" t="s">
        <v>16</v>
      </c>
      <c r="U1739" s="582"/>
      <c r="V1739" s="585"/>
      <c r="W1739" s="586"/>
      <c r="X1739" s="571"/>
      <c r="Y1739" s="586"/>
      <c r="Z1739" s="571"/>
      <c r="AA1739" s="586"/>
      <c r="AB1739" s="571"/>
      <c r="AC1739" s="572"/>
      <c r="AD1739" s="575"/>
      <c r="AE1739" s="576"/>
      <c r="AF1739" s="577"/>
      <c r="AG1739" s="578"/>
      <c r="AH1739" s="571"/>
      <c r="AI1739" s="572"/>
      <c r="AJ1739" s="575"/>
      <c r="AK1739" s="576"/>
      <c r="AL1739" s="577"/>
      <c r="AM1739" s="578"/>
      <c r="AN1739" s="571"/>
      <c r="AO1739" s="572"/>
      <c r="AP1739" s="575"/>
      <c r="AQ1739" s="576"/>
      <c r="AR1739" s="577"/>
      <c r="AS1739" s="578"/>
      <c r="AT1739" s="627"/>
      <c r="AU1739" s="628"/>
      <c r="AV1739" s="629"/>
      <c r="AW1739" s="630"/>
      <c r="AX1739" s="577"/>
      <c r="AY1739" s="578"/>
      <c r="AZ1739" s="571"/>
      <c r="BA1739" s="572"/>
      <c r="BB1739" s="575"/>
      <c r="BC1739" s="576"/>
      <c r="BD1739" s="577"/>
      <c r="BE1739" s="578"/>
      <c r="BF1739" s="627"/>
      <c r="BG1739" s="628"/>
      <c r="BH1739" s="629"/>
      <c r="BI1739" s="630"/>
      <c r="BJ1739" s="577"/>
      <c r="BK1739" s="578"/>
      <c r="BL1739" s="605"/>
      <c r="BM1739" s="606"/>
      <c r="BN1739" s="607"/>
      <c r="BO1739" s="588"/>
      <c r="BP1739" s="556"/>
      <c r="BQ1739" s="556"/>
      <c r="BR1739" s="65"/>
      <c r="BS1739" s="65"/>
      <c r="BT1739" s="268"/>
    </row>
    <row r="1740" spans="1:72" ht="21.75" customHeight="1" x14ac:dyDescent="0.25">
      <c r="A1740" s="268"/>
      <c r="B1740" s="678" t="str">
        <f>IF(ROSTER!B$26="","",ROSTER!B$26)</f>
        <v/>
      </c>
      <c r="C1740" s="669" t="str">
        <f>IF(ROSTER!C$26="","",ROSTER!C$26)</f>
        <v/>
      </c>
      <c r="D1740" s="670"/>
      <c r="E1740" s="667"/>
      <c r="F1740" s="680">
        <f>IF(E1740="y",1,IF(E1740="S",1,0))</f>
        <v>0</v>
      </c>
      <c r="G1740" s="663">
        <f>IF(E1740="S",1,0)</f>
        <v>0</v>
      </c>
      <c r="H1740" s="583"/>
      <c r="I1740" s="584"/>
      <c r="J1740" s="569"/>
      <c r="K1740" s="570"/>
      <c r="L1740" s="573"/>
      <c r="M1740" s="574"/>
      <c r="N1740" s="579">
        <f>L1740+J1740</f>
        <v>0</v>
      </c>
      <c r="O1740" s="580"/>
      <c r="P1740" s="569"/>
      <c r="Q1740" s="570"/>
      <c r="R1740" s="573"/>
      <c r="S1740" s="574"/>
      <c r="T1740" s="579">
        <f>R1740-P1740</f>
        <v>0</v>
      </c>
      <c r="U1740" s="580"/>
      <c r="V1740" s="583"/>
      <c r="W1740" s="584"/>
      <c r="X1740" s="569"/>
      <c r="Y1740" s="584"/>
      <c r="Z1740" s="569"/>
      <c r="AA1740" s="584"/>
      <c r="AB1740" s="569"/>
      <c r="AC1740" s="570"/>
      <c r="AD1740" s="573"/>
      <c r="AE1740" s="574"/>
      <c r="AF1740" s="557">
        <f>IF(AB1740=0,0,(AD1740/AB1740)*100)</f>
        <v>0</v>
      </c>
      <c r="AG1740" s="558"/>
      <c r="AH1740" s="569"/>
      <c r="AI1740" s="570"/>
      <c r="AJ1740" s="573"/>
      <c r="AK1740" s="574"/>
      <c r="AL1740" s="557">
        <f>IF(AH1740=0,0,(AJ1740/AH1740)*100)</f>
        <v>0</v>
      </c>
      <c r="AM1740" s="558"/>
      <c r="AN1740" s="569"/>
      <c r="AO1740" s="570"/>
      <c r="AP1740" s="573"/>
      <c r="AQ1740" s="574"/>
      <c r="AR1740" s="557">
        <f>IF(AN1740=0,0,(AP1740/AN1740)*100)</f>
        <v>0</v>
      </c>
      <c r="AS1740" s="558"/>
      <c r="AT1740" s="561">
        <f>AB1740+AH1740+AN1740</f>
        <v>0</v>
      </c>
      <c r="AU1740" s="562"/>
      <c r="AV1740" s="565">
        <f>AD1740+AJ1740+AP1740</f>
        <v>0</v>
      </c>
      <c r="AW1740" s="566"/>
      <c r="AX1740" s="557">
        <f>IF(AT1740=0,0,(AV1740/AT1740)*100)</f>
        <v>0</v>
      </c>
      <c r="AY1740" s="558"/>
      <c r="AZ1740" s="569"/>
      <c r="BA1740" s="570"/>
      <c r="BB1740" s="573"/>
      <c r="BC1740" s="574"/>
      <c r="BD1740" s="557">
        <f>IF(AZ1740=0,0,(BB1740/AZ1740)*100)</f>
        <v>0</v>
      </c>
      <c r="BE1740" s="558"/>
      <c r="BF1740" s="561">
        <f>AT1740+AZ1740</f>
        <v>0</v>
      </c>
      <c r="BG1740" s="562"/>
      <c r="BH1740" s="565">
        <f>AV1740+BB1740</f>
        <v>0</v>
      </c>
      <c r="BI1740" s="566"/>
      <c r="BJ1740" s="557">
        <f>IF(BF1740=0,0,(BH1740/BF1740)*100)</f>
        <v>0</v>
      </c>
      <c r="BK1740" s="558"/>
      <c r="BL1740" s="602">
        <f>(AD1740*2)+(AJ1740*2)+(AP1740*3)+BB1740</f>
        <v>0</v>
      </c>
      <c r="BM1740" s="603"/>
      <c r="BN1740" s="604"/>
      <c r="BO1740" s="587">
        <f t="shared" ref="BO1740" si="1655">IF(BQ1740=0,0,50*BP1740/BQ1740)</f>
        <v>0</v>
      </c>
      <c r="BP1740" s="555">
        <f t="shared" ref="BP1740" si="1656">(BL1740*BS$1722)+(N1740*BS$1723)+(X1740*BS$1724)+(R1740*BS$1725)+(V1740*BS$1726)+(Z1740*BS$1727)</f>
        <v>0</v>
      </c>
      <c r="BQ1740" s="555">
        <f t="shared" ref="BQ1740" si="1657">((AZ1740-BB1740)*BS$1729)+((AT1740-AV1740)*BS$1728)+(H1740*BS$1730)+(P1740*BS$1731)</f>
        <v>0</v>
      </c>
      <c r="BR1740" s="65"/>
      <c r="BS1740" s="65"/>
      <c r="BT1740" s="268"/>
    </row>
    <row r="1741" spans="1:72" ht="21.75" customHeight="1" x14ac:dyDescent="0.25">
      <c r="A1741" s="268"/>
      <c r="B1741" s="679"/>
      <c r="C1741" s="690" t="str">
        <f>IF(ROSTER!D$26="","",ROSTER!D$26)</f>
        <v/>
      </c>
      <c r="D1741" s="691"/>
      <c r="E1741" s="668"/>
      <c r="F1741" s="681"/>
      <c r="G1741" s="664"/>
      <c r="H1741" s="585"/>
      <c r="I1741" s="586"/>
      <c r="J1741" s="571"/>
      <c r="K1741" s="572"/>
      <c r="L1741" s="575"/>
      <c r="M1741" s="576"/>
      <c r="N1741" s="581" t="s">
        <v>16</v>
      </c>
      <c r="O1741" s="582"/>
      <c r="P1741" s="571"/>
      <c r="Q1741" s="572"/>
      <c r="R1741" s="575"/>
      <c r="S1741" s="576"/>
      <c r="T1741" s="581" t="s">
        <v>16</v>
      </c>
      <c r="U1741" s="582"/>
      <c r="V1741" s="585"/>
      <c r="W1741" s="586"/>
      <c r="X1741" s="571"/>
      <c r="Y1741" s="586"/>
      <c r="Z1741" s="571"/>
      <c r="AA1741" s="586"/>
      <c r="AB1741" s="571"/>
      <c r="AC1741" s="572"/>
      <c r="AD1741" s="575"/>
      <c r="AE1741" s="576"/>
      <c r="AF1741" s="577"/>
      <c r="AG1741" s="578"/>
      <c r="AH1741" s="571"/>
      <c r="AI1741" s="572"/>
      <c r="AJ1741" s="575"/>
      <c r="AK1741" s="576"/>
      <c r="AL1741" s="577"/>
      <c r="AM1741" s="578"/>
      <c r="AN1741" s="571"/>
      <c r="AO1741" s="572"/>
      <c r="AP1741" s="575"/>
      <c r="AQ1741" s="576"/>
      <c r="AR1741" s="577"/>
      <c r="AS1741" s="578"/>
      <c r="AT1741" s="627"/>
      <c r="AU1741" s="628"/>
      <c r="AV1741" s="629"/>
      <c r="AW1741" s="630"/>
      <c r="AX1741" s="577"/>
      <c r="AY1741" s="578"/>
      <c r="AZ1741" s="571"/>
      <c r="BA1741" s="572"/>
      <c r="BB1741" s="575"/>
      <c r="BC1741" s="576"/>
      <c r="BD1741" s="577"/>
      <c r="BE1741" s="578"/>
      <c r="BF1741" s="627"/>
      <c r="BG1741" s="628"/>
      <c r="BH1741" s="629"/>
      <c r="BI1741" s="630"/>
      <c r="BJ1741" s="577"/>
      <c r="BK1741" s="578"/>
      <c r="BL1741" s="605"/>
      <c r="BM1741" s="606"/>
      <c r="BN1741" s="607"/>
      <c r="BO1741" s="588"/>
      <c r="BP1741" s="556"/>
      <c r="BQ1741" s="556"/>
      <c r="BR1741" s="65"/>
      <c r="BS1741" s="65"/>
      <c r="BT1741" s="268"/>
    </row>
    <row r="1742" spans="1:72" ht="21.75" customHeight="1" x14ac:dyDescent="0.25">
      <c r="A1742" s="268"/>
      <c r="B1742" s="678" t="str">
        <f>IF(ROSTER!B$28="","",ROSTER!B$28)</f>
        <v/>
      </c>
      <c r="C1742" s="669" t="str">
        <f>IF(ROSTER!C$28="","",ROSTER!C$28)</f>
        <v/>
      </c>
      <c r="D1742" s="670"/>
      <c r="E1742" s="667"/>
      <c r="F1742" s="680">
        <f>IF(E1742="y",1,IF(E1742="S",1,0))</f>
        <v>0</v>
      </c>
      <c r="G1742" s="663">
        <f>IF(E1742="S",1,0)</f>
        <v>0</v>
      </c>
      <c r="H1742" s="583"/>
      <c r="I1742" s="584"/>
      <c r="J1742" s="569"/>
      <c r="K1742" s="570"/>
      <c r="L1742" s="573"/>
      <c r="M1742" s="574"/>
      <c r="N1742" s="579">
        <f>L1742+J1742</f>
        <v>0</v>
      </c>
      <c r="O1742" s="580"/>
      <c r="P1742" s="569"/>
      <c r="Q1742" s="570"/>
      <c r="R1742" s="573"/>
      <c r="S1742" s="574"/>
      <c r="T1742" s="579">
        <f>R1742-P1742</f>
        <v>0</v>
      </c>
      <c r="U1742" s="580"/>
      <c r="V1742" s="583"/>
      <c r="W1742" s="584"/>
      <c r="X1742" s="569"/>
      <c r="Y1742" s="584"/>
      <c r="Z1742" s="569"/>
      <c r="AA1742" s="584"/>
      <c r="AB1742" s="569"/>
      <c r="AC1742" s="570"/>
      <c r="AD1742" s="573"/>
      <c r="AE1742" s="574"/>
      <c r="AF1742" s="557">
        <f>IF(AB1742=0,0,(AD1742/AB1742)*100)</f>
        <v>0</v>
      </c>
      <c r="AG1742" s="558"/>
      <c r="AH1742" s="569"/>
      <c r="AI1742" s="570"/>
      <c r="AJ1742" s="573"/>
      <c r="AK1742" s="574"/>
      <c r="AL1742" s="557">
        <f>IF(AH1742=0,0,(AJ1742/AH1742)*100)</f>
        <v>0</v>
      </c>
      <c r="AM1742" s="558"/>
      <c r="AN1742" s="569"/>
      <c r="AO1742" s="570"/>
      <c r="AP1742" s="573"/>
      <c r="AQ1742" s="574"/>
      <c r="AR1742" s="557">
        <f>IF(AN1742=0,0,(AP1742/AN1742)*100)</f>
        <v>0</v>
      </c>
      <c r="AS1742" s="558"/>
      <c r="AT1742" s="561">
        <f>AB1742+AH1742+AN1742</f>
        <v>0</v>
      </c>
      <c r="AU1742" s="562"/>
      <c r="AV1742" s="565">
        <f>AD1742+AJ1742+AP1742</f>
        <v>0</v>
      </c>
      <c r="AW1742" s="566"/>
      <c r="AX1742" s="557">
        <f>IF(AT1742=0,0,(AV1742/AT1742)*100)</f>
        <v>0</v>
      </c>
      <c r="AY1742" s="558"/>
      <c r="AZ1742" s="569"/>
      <c r="BA1742" s="570"/>
      <c r="BB1742" s="573"/>
      <c r="BC1742" s="574"/>
      <c r="BD1742" s="557">
        <f>IF(AZ1742=0,0,(BB1742/AZ1742)*100)</f>
        <v>0</v>
      </c>
      <c r="BE1742" s="558"/>
      <c r="BF1742" s="561">
        <f>AT1742+AZ1742</f>
        <v>0</v>
      </c>
      <c r="BG1742" s="562"/>
      <c r="BH1742" s="565">
        <f>AV1742+BB1742</f>
        <v>0</v>
      </c>
      <c r="BI1742" s="566"/>
      <c r="BJ1742" s="557">
        <f>IF(BF1742=0,0,(BH1742/BF1742)*100)</f>
        <v>0</v>
      </c>
      <c r="BK1742" s="558"/>
      <c r="BL1742" s="602">
        <f>(AD1742*2)+(AJ1742*2)+(AP1742*3)+BB1742</f>
        <v>0</v>
      </c>
      <c r="BM1742" s="603"/>
      <c r="BN1742" s="604"/>
      <c r="BO1742" s="587">
        <f t="shared" ref="BO1742" si="1658">IF(BQ1742=0,0,50*BP1742/BQ1742)</f>
        <v>0</v>
      </c>
      <c r="BP1742" s="555">
        <f t="shared" ref="BP1742" si="1659">(BL1742*BS$1722)+(N1742*BS$1723)+(X1742*BS$1724)+(R1742*BS$1725)+(V1742*BS$1726)+(Z1742*BS$1727)</f>
        <v>0</v>
      </c>
      <c r="BQ1742" s="555">
        <f t="shared" ref="BQ1742" si="1660">((AZ1742-BB1742)*BS$1729)+((AT1742-AV1742)*BS$1728)+(H1742*BS$1730)+(P1742*BS$1731)</f>
        <v>0</v>
      </c>
      <c r="BR1742" s="65"/>
      <c r="BS1742" s="65"/>
      <c r="BT1742" s="268"/>
    </row>
    <row r="1743" spans="1:72" ht="21.75" customHeight="1" x14ac:dyDescent="0.25">
      <c r="A1743" s="268"/>
      <c r="B1743" s="679"/>
      <c r="C1743" s="690" t="str">
        <f>IF(ROSTER!D$28="","",ROSTER!D$28)</f>
        <v/>
      </c>
      <c r="D1743" s="691"/>
      <c r="E1743" s="668"/>
      <c r="F1743" s="681"/>
      <c r="G1743" s="664"/>
      <c r="H1743" s="585"/>
      <c r="I1743" s="586"/>
      <c r="J1743" s="571"/>
      <c r="K1743" s="572"/>
      <c r="L1743" s="575"/>
      <c r="M1743" s="576"/>
      <c r="N1743" s="581" t="s">
        <v>16</v>
      </c>
      <c r="O1743" s="582"/>
      <c r="P1743" s="571"/>
      <c r="Q1743" s="572"/>
      <c r="R1743" s="575"/>
      <c r="S1743" s="576"/>
      <c r="T1743" s="581" t="s">
        <v>16</v>
      </c>
      <c r="U1743" s="582"/>
      <c r="V1743" s="585"/>
      <c r="W1743" s="586"/>
      <c r="X1743" s="571"/>
      <c r="Y1743" s="586"/>
      <c r="Z1743" s="571"/>
      <c r="AA1743" s="586"/>
      <c r="AB1743" s="571"/>
      <c r="AC1743" s="572"/>
      <c r="AD1743" s="575"/>
      <c r="AE1743" s="576"/>
      <c r="AF1743" s="577"/>
      <c r="AG1743" s="578"/>
      <c r="AH1743" s="571"/>
      <c r="AI1743" s="572"/>
      <c r="AJ1743" s="575"/>
      <c r="AK1743" s="576"/>
      <c r="AL1743" s="577"/>
      <c r="AM1743" s="578"/>
      <c r="AN1743" s="571"/>
      <c r="AO1743" s="572"/>
      <c r="AP1743" s="575"/>
      <c r="AQ1743" s="576"/>
      <c r="AR1743" s="577"/>
      <c r="AS1743" s="578"/>
      <c r="AT1743" s="627"/>
      <c r="AU1743" s="628"/>
      <c r="AV1743" s="629"/>
      <c r="AW1743" s="630"/>
      <c r="AX1743" s="577"/>
      <c r="AY1743" s="578"/>
      <c r="AZ1743" s="571"/>
      <c r="BA1743" s="572"/>
      <c r="BB1743" s="575"/>
      <c r="BC1743" s="576"/>
      <c r="BD1743" s="577"/>
      <c r="BE1743" s="578"/>
      <c r="BF1743" s="627"/>
      <c r="BG1743" s="628"/>
      <c r="BH1743" s="629"/>
      <c r="BI1743" s="630"/>
      <c r="BJ1743" s="577"/>
      <c r="BK1743" s="578"/>
      <c r="BL1743" s="605"/>
      <c r="BM1743" s="606"/>
      <c r="BN1743" s="607"/>
      <c r="BO1743" s="588"/>
      <c r="BP1743" s="556"/>
      <c r="BQ1743" s="556"/>
      <c r="BR1743" s="65"/>
      <c r="BS1743" s="65"/>
      <c r="BT1743" s="268"/>
    </row>
    <row r="1744" spans="1:72" ht="21.75" customHeight="1" x14ac:dyDescent="0.25">
      <c r="A1744" s="268"/>
      <c r="B1744" s="678" t="str">
        <f>IF(ROSTER!B$30="","",ROSTER!B$30)</f>
        <v/>
      </c>
      <c r="C1744" s="669" t="str">
        <f>IF(ROSTER!C$30="","",ROSTER!C$30)</f>
        <v/>
      </c>
      <c r="D1744" s="670"/>
      <c r="E1744" s="667"/>
      <c r="F1744" s="680">
        <f>IF(E1744="y",1,IF(E1744="S",1,0))</f>
        <v>0</v>
      </c>
      <c r="G1744" s="663">
        <f>IF(E1744="S",1,0)</f>
        <v>0</v>
      </c>
      <c r="H1744" s="583"/>
      <c r="I1744" s="584"/>
      <c r="J1744" s="569"/>
      <c r="K1744" s="570"/>
      <c r="L1744" s="573"/>
      <c r="M1744" s="574"/>
      <c r="N1744" s="579">
        <f>L1744+J1744</f>
        <v>0</v>
      </c>
      <c r="O1744" s="580"/>
      <c r="P1744" s="569"/>
      <c r="Q1744" s="570"/>
      <c r="R1744" s="573"/>
      <c r="S1744" s="574"/>
      <c r="T1744" s="579">
        <f>R1744-P1744</f>
        <v>0</v>
      </c>
      <c r="U1744" s="580"/>
      <c r="V1744" s="583"/>
      <c r="W1744" s="584"/>
      <c r="X1744" s="569"/>
      <c r="Y1744" s="584"/>
      <c r="Z1744" s="569"/>
      <c r="AA1744" s="584"/>
      <c r="AB1744" s="569"/>
      <c r="AC1744" s="570"/>
      <c r="AD1744" s="573"/>
      <c r="AE1744" s="574"/>
      <c r="AF1744" s="557">
        <f>IF(AB1744=0,0,(AD1744/AB1744)*100)</f>
        <v>0</v>
      </c>
      <c r="AG1744" s="558"/>
      <c r="AH1744" s="569"/>
      <c r="AI1744" s="570"/>
      <c r="AJ1744" s="573"/>
      <c r="AK1744" s="574"/>
      <c r="AL1744" s="557">
        <f>IF(AH1744=0,0,(AJ1744/AH1744)*100)</f>
        <v>0</v>
      </c>
      <c r="AM1744" s="558"/>
      <c r="AN1744" s="569"/>
      <c r="AO1744" s="570"/>
      <c r="AP1744" s="573"/>
      <c r="AQ1744" s="574"/>
      <c r="AR1744" s="557">
        <f>IF(AN1744=0,0,(AP1744/AN1744)*100)</f>
        <v>0</v>
      </c>
      <c r="AS1744" s="558"/>
      <c r="AT1744" s="561">
        <f>AB1744+AH1744+AN1744</f>
        <v>0</v>
      </c>
      <c r="AU1744" s="562"/>
      <c r="AV1744" s="565">
        <f>AD1744+AJ1744+AP1744</f>
        <v>0</v>
      </c>
      <c r="AW1744" s="566"/>
      <c r="AX1744" s="557">
        <f>IF(AT1744=0,0,(AV1744/AT1744)*100)</f>
        <v>0</v>
      </c>
      <c r="AY1744" s="558"/>
      <c r="AZ1744" s="569"/>
      <c r="BA1744" s="570"/>
      <c r="BB1744" s="573"/>
      <c r="BC1744" s="574"/>
      <c r="BD1744" s="557">
        <f>IF(AZ1744=0,0,(BB1744/AZ1744)*100)</f>
        <v>0</v>
      </c>
      <c r="BE1744" s="558"/>
      <c r="BF1744" s="561">
        <f>AT1744+AZ1744</f>
        <v>0</v>
      </c>
      <c r="BG1744" s="562"/>
      <c r="BH1744" s="565">
        <f>AV1744+BB1744</f>
        <v>0</v>
      </c>
      <c r="BI1744" s="566"/>
      <c r="BJ1744" s="557">
        <f>IF(BF1744=0,0,(BH1744/BF1744)*100)</f>
        <v>0</v>
      </c>
      <c r="BK1744" s="558"/>
      <c r="BL1744" s="602">
        <f>(AD1744*2)+(AJ1744*2)+(AP1744*3)+BB1744</f>
        <v>0</v>
      </c>
      <c r="BM1744" s="603"/>
      <c r="BN1744" s="604"/>
      <c r="BO1744" s="587">
        <f t="shared" ref="BO1744" si="1661">IF(BQ1744=0,0,50*BP1744/BQ1744)</f>
        <v>0</v>
      </c>
      <c r="BP1744" s="555">
        <f t="shared" ref="BP1744" si="1662">(BL1744*BS$1722)+(N1744*BS$1723)+(X1744*BS$1724)+(R1744*BS$1725)+(V1744*BS$1726)+(Z1744*BS$1727)</f>
        <v>0</v>
      </c>
      <c r="BQ1744" s="555">
        <f t="shared" ref="BQ1744" si="1663">((AZ1744-BB1744)*BS$1729)+((AT1744-AV1744)*BS$1728)+(H1744*BS$1730)+(P1744*BS$1731)</f>
        <v>0</v>
      </c>
      <c r="BR1744" s="65"/>
      <c r="BS1744" s="65"/>
      <c r="BT1744" s="268"/>
    </row>
    <row r="1745" spans="1:72" ht="21.75" customHeight="1" x14ac:dyDescent="0.25">
      <c r="A1745" s="268"/>
      <c r="B1745" s="679"/>
      <c r="C1745" s="690" t="str">
        <f>IF(ROSTER!D$30="","",ROSTER!D$30)</f>
        <v/>
      </c>
      <c r="D1745" s="691"/>
      <c r="E1745" s="668"/>
      <c r="F1745" s="681"/>
      <c r="G1745" s="664"/>
      <c r="H1745" s="585"/>
      <c r="I1745" s="586"/>
      <c r="J1745" s="571"/>
      <c r="K1745" s="572"/>
      <c r="L1745" s="575"/>
      <c r="M1745" s="576"/>
      <c r="N1745" s="581" t="s">
        <v>16</v>
      </c>
      <c r="O1745" s="582"/>
      <c r="P1745" s="571"/>
      <c r="Q1745" s="572"/>
      <c r="R1745" s="575"/>
      <c r="S1745" s="576"/>
      <c r="T1745" s="581" t="s">
        <v>16</v>
      </c>
      <c r="U1745" s="582"/>
      <c r="V1745" s="585"/>
      <c r="W1745" s="586"/>
      <c r="X1745" s="571"/>
      <c r="Y1745" s="586"/>
      <c r="Z1745" s="571"/>
      <c r="AA1745" s="586"/>
      <c r="AB1745" s="571"/>
      <c r="AC1745" s="572"/>
      <c r="AD1745" s="575"/>
      <c r="AE1745" s="576"/>
      <c r="AF1745" s="577"/>
      <c r="AG1745" s="578"/>
      <c r="AH1745" s="571"/>
      <c r="AI1745" s="572"/>
      <c r="AJ1745" s="575"/>
      <c r="AK1745" s="576"/>
      <c r="AL1745" s="577"/>
      <c r="AM1745" s="578"/>
      <c r="AN1745" s="571"/>
      <c r="AO1745" s="572"/>
      <c r="AP1745" s="575"/>
      <c r="AQ1745" s="576"/>
      <c r="AR1745" s="577"/>
      <c r="AS1745" s="578"/>
      <c r="AT1745" s="627"/>
      <c r="AU1745" s="628"/>
      <c r="AV1745" s="629"/>
      <c r="AW1745" s="630"/>
      <c r="AX1745" s="577"/>
      <c r="AY1745" s="578"/>
      <c r="AZ1745" s="571"/>
      <c r="BA1745" s="572"/>
      <c r="BB1745" s="575"/>
      <c r="BC1745" s="576"/>
      <c r="BD1745" s="577"/>
      <c r="BE1745" s="578"/>
      <c r="BF1745" s="627"/>
      <c r="BG1745" s="628"/>
      <c r="BH1745" s="629"/>
      <c r="BI1745" s="630"/>
      <c r="BJ1745" s="577"/>
      <c r="BK1745" s="578"/>
      <c r="BL1745" s="605"/>
      <c r="BM1745" s="606"/>
      <c r="BN1745" s="607"/>
      <c r="BO1745" s="588"/>
      <c r="BP1745" s="556"/>
      <c r="BQ1745" s="556"/>
      <c r="BR1745" s="65"/>
      <c r="BS1745" s="65"/>
      <c r="BT1745" s="268"/>
    </row>
    <row r="1746" spans="1:72" ht="21.75" customHeight="1" x14ac:dyDescent="0.25">
      <c r="A1746" s="268"/>
      <c r="B1746" s="678" t="str">
        <f>IF(ROSTER!B$32="","",ROSTER!B$32)</f>
        <v/>
      </c>
      <c r="C1746" s="669" t="str">
        <f>IF(ROSTER!C$32="","",ROSTER!C$32)</f>
        <v/>
      </c>
      <c r="D1746" s="670"/>
      <c r="E1746" s="667"/>
      <c r="F1746" s="680">
        <f>IF(E1746="y",1,IF(E1746="S",1,0))</f>
        <v>0</v>
      </c>
      <c r="G1746" s="663">
        <f>IF(E1746="S",1,0)</f>
        <v>0</v>
      </c>
      <c r="H1746" s="583"/>
      <c r="I1746" s="584"/>
      <c r="J1746" s="569"/>
      <c r="K1746" s="570"/>
      <c r="L1746" s="573"/>
      <c r="M1746" s="574"/>
      <c r="N1746" s="579">
        <f>L1746+J1746</f>
        <v>0</v>
      </c>
      <c r="O1746" s="580"/>
      <c r="P1746" s="569"/>
      <c r="Q1746" s="570"/>
      <c r="R1746" s="573"/>
      <c r="S1746" s="574"/>
      <c r="T1746" s="579">
        <f>R1746-P1746</f>
        <v>0</v>
      </c>
      <c r="U1746" s="580"/>
      <c r="V1746" s="583"/>
      <c r="W1746" s="584"/>
      <c r="X1746" s="569"/>
      <c r="Y1746" s="584"/>
      <c r="Z1746" s="569"/>
      <c r="AA1746" s="584"/>
      <c r="AB1746" s="569"/>
      <c r="AC1746" s="570"/>
      <c r="AD1746" s="573"/>
      <c r="AE1746" s="574"/>
      <c r="AF1746" s="557">
        <f>IF(AB1746=0,0,(AD1746/AB1746)*100)</f>
        <v>0</v>
      </c>
      <c r="AG1746" s="558"/>
      <c r="AH1746" s="569"/>
      <c r="AI1746" s="570"/>
      <c r="AJ1746" s="573"/>
      <c r="AK1746" s="574"/>
      <c r="AL1746" s="557">
        <f>IF(AH1746=0,0,(AJ1746/AH1746)*100)</f>
        <v>0</v>
      </c>
      <c r="AM1746" s="558"/>
      <c r="AN1746" s="569"/>
      <c r="AO1746" s="570"/>
      <c r="AP1746" s="573"/>
      <c r="AQ1746" s="574"/>
      <c r="AR1746" s="557">
        <f>IF(AN1746=0,0,(AP1746/AN1746)*100)</f>
        <v>0</v>
      </c>
      <c r="AS1746" s="558"/>
      <c r="AT1746" s="561">
        <f>AB1746+AH1746+AN1746</f>
        <v>0</v>
      </c>
      <c r="AU1746" s="562"/>
      <c r="AV1746" s="565">
        <f>AD1746+AJ1746+AP1746</f>
        <v>0</v>
      </c>
      <c r="AW1746" s="566"/>
      <c r="AX1746" s="557">
        <f>IF(AT1746=0,0,(AV1746/AT1746)*100)</f>
        <v>0</v>
      </c>
      <c r="AY1746" s="558"/>
      <c r="AZ1746" s="569"/>
      <c r="BA1746" s="570"/>
      <c r="BB1746" s="573"/>
      <c r="BC1746" s="574"/>
      <c r="BD1746" s="557">
        <f>IF(AZ1746=0,0,(BB1746/AZ1746)*100)</f>
        <v>0</v>
      </c>
      <c r="BE1746" s="558"/>
      <c r="BF1746" s="561">
        <f>AT1746+AZ1746</f>
        <v>0</v>
      </c>
      <c r="BG1746" s="562"/>
      <c r="BH1746" s="565">
        <f>AV1746+BB1746</f>
        <v>0</v>
      </c>
      <c r="BI1746" s="566"/>
      <c r="BJ1746" s="557">
        <f>IF(BF1746=0,0,(BH1746/BF1746)*100)</f>
        <v>0</v>
      </c>
      <c r="BK1746" s="558"/>
      <c r="BL1746" s="602">
        <f>(AD1746*2)+(AJ1746*2)+(AP1746*3)+BB1746</f>
        <v>0</v>
      </c>
      <c r="BM1746" s="603"/>
      <c r="BN1746" s="604"/>
      <c r="BO1746" s="587">
        <f t="shared" ref="BO1746" si="1664">IF(BQ1746=0,0,50*BP1746/BQ1746)</f>
        <v>0</v>
      </c>
      <c r="BP1746" s="555">
        <f t="shared" ref="BP1746" si="1665">(BL1746*BS$1722)+(N1746*BS$1723)+(X1746*BS$1724)+(R1746*BS$1725)+(V1746*BS$1726)+(Z1746*BS$1727)</f>
        <v>0</v>
      </c>
      <c r="BQ1746" s="555">
        <f t="shared" ref="BQ1746" si="1666">((AZ1746-BB1746)*BS$1729)+((AT1746-AV1746)*BS$1728)+(H1746*BS$1730)+(P1746*BS$1731)</f>
        <v>0</v>
      </c>
      <c r="BR1746" s="65"/>
      <c r="BS1746" s="65"/>
      <c r="BT1746" s="268"/>
    </row>
    <row r="1747" spans="1:72" ht="21.75" customHeight="1" x14ac:dyDescent="0.25">
      <c r="A1747" s="268"/>
      <c r="B1747" s="679"/>
      <c r="C1747" s="690" t="str">
        <f>IF(ROSTER!D$32="","",ROSTER!D$32)</f>
        <v/>
      </c>
      <c r="D1747" s="691"/>
      <c r="E1747" s="668"/>
      <c r="F1747" s="681"/>
      <c r="G1747" s="664"/>
      <c r="H1747" s="585"/>
      <c r="I1747" s="586"/>
      <c r="J1747" s="571"/>
      <c r="K1747" s="572"/>
      <c r="L1747" s="575"/>
      <c r="M1747" s="576"/>
      <c r="N1747" s="581" t="s">
        <v>16</v>
      </c>
      <c r="O1747" s="582"/>
      <c r="P1747" s="571"/>
      <c r="Q1747" s="572"/>
      <c r="R1747" s="575"/>
      <c r="S1747" s="576"/>
      <c r="T1747" s="581" t="s">
        <v>16</v>
      </c>
      <c r="U1747" s="582"/>
      <c r="V1747" s="585"/>
      <c r="W1747" s="586"/>
      <c r="X1747" s="571"/>
      <c r="Y1747" s="586"/>
      <c r="Z1747" s="571"/>
      <c r="AA1747" s="586"/>
      <c r="AB1747" s="571"/>
      <c r="AC1747" s="572"/>
      <c r="AD1747" s="575"/>
      <c r="AE1747" s="576"/>
      <c r="AF1747" s="577"/>
      <c r="AG1747" s="578"/>
      <c r="AH1747" s="571"/>
      <c r="AI1747" s="572"/>
      <c r="AJ1747" s="575"/>
      <c r="AK1747" s="576"/>
      <c r="AL1747" s="577"/>
      <c r="AM1747" s="578"/>
      <c r="AN1747" s="571"/>
      <c r="AO1747" s="572"/>
      <c r="AP1747" s="575"/>
      <c r="AQ1747" s="576"/>
      <c r="AR1747" s="577"/>
      <c r="AS1747" s="578"/>
      <c r="AT1747" s="627"/>
      <c r="AU1747" s="628"/>
      <c r="AV1747" s="629"/>
      <c r="AW1747" s="630"/>
      <c r="AX1747" s="577"/>
      <c r="AY1747" s="578"/>
      <c r="AZ1747" s="571"/>
      <c r="BA1747" s="572"/>
      <c r="BB1747" s="575"/>
      <c r="BC1747" s="576"/>
      <c r="BD1747" s="577"/>
      <c r="BE1747" s="578"/>
      <c r="BF1747" s="627"/>
      <c r="BG1747" s="628"/>
      <c r="BH1747" s="629"/>
      <c r="BI1747" s="630"/>
      <c r="BJ1747" s="577"/>
      <c r="BK1747" s="578"/>
      <c r="BL1747" s="605"/>
      <c r="BM1747" s="606"/>
      <c r="BN1747" s="607"/>
      <c r="BO1747" s="588"/>
      <c r="BP1747" s="556"/>
      <c r="BQ1747" s="556"/>
      <c r="BR1747" s="65"/>
      <c r="BS1747" s="65"/>
      <c r="BT1747" s="268"/>
    </row>
    <row r="1748" spans="1:72" ht="21.75" customHeight="1" x14ac:dyDescent="0.25">
      <c r="A1748" s="268"/>
      <c r="B1748" s="678" t="str">
        <f>IF(ROSTER!B$34="","",ROSTER!B$34)</f>
        <v/>
      </c>
      <c r="C1748" s="669" t="str">
        <f>IF(ROSTER!C$34="","",ROSTER!C$34)</f>
        <v/>
      </c>
      <c r="D1748" s="670"/>
      <c r="E1748" s="667"/>
      <c r="F1748" s="680">
        <f>IF(E1748="y",1,IF(E1748="S",1,0))</f>
        <v>0</v>
      </c>
      <c r="G1748" s="663">
        <f>IF(E1748="S",1,0)</f>
        <v>0</v>
      </c>
      <c r="H1748" s="583"/>
      <c r="I1748" s="584"/>
      <c r="J1748" s="569"/>
      <c r="K1748" s="570"/>
      <c r="L1748" s="573"/>
      <c r="M1748" s="574"/>
      <c r="N1748" s="579">
        <f>L1748+J1748</f>
        <v>0</v>
      </c>
      <c r="O1748" s="580"/>
      <c r="P1748" s="569"/>
      <c r="Q1748" s="570"/>
      <c r="R1748" s="573"/>
      <c r="S1748" s="574"/>
      <c r="T1748" s="579">
        <f>R1748-P1748</f>
        <v>0</v>
      </c>
      <c r="U1748" s="580"/>
      <c r="V1748" s="583"/>
      <c r="W1748" s="584"/>
      <c r="X1748" s="569"/>
      <c r="Y1748" s="584"/>
      <c r="Z1748" s="569"/>
      <c r="AA1748" s="584"/>
      <c r="AB1748" s="569"/>
      <c r="AC1748" s="570"/>
      <c r="AD1748" s="573"/>
      <c r="AE1748" s="574"/>
      <c r="AF1748" s="557">
        <f>IF(AB1748=0,0,(AD1748/AB1748)*100)</f>
        <v>0</v>
      </c>
      <c r="AG1748" s="558"/>
      <c r="AH1748" s="569"/>
      <c r="AI1748" s="570"/>
      <c r="AJ1748" s="573"/>
      <c r="AK1748" s="574"/>
      <c r="AL1748" s="557">
        <f>IF(AH1748=0,0,(AJ1748/AH1748)*100)</f>
        <v>0</v>
      </c>
      <c r="AM1748" s="558"/>
      <c r="AN1748" s="569"/>
      <c r="AO1748" s="570"/>
      <c r="AP1748" s="573"/>
      <c r="AQ1748" s="574"/>
      <c r="AR1748" s="557">
        <f>IF(AN1748=0,0,(AP1748/AN1748)*100)</f>
        <v>0</v>
      </c>
      <c r="AS1748" s="558"/>
      <c r="AT1748" s="561">
        <f>AB1748+AH1748+AN1748</f>
        <v>0</v>
      </c>
      <c r="AU1748" s="562"/>
      <c r="AV1748" s="565">
        <f>AD1748+AJ1748+AP1748</f>
        <v>0</v>
      </c>
      <c r="AW1748" s="566"/>
      <c r="AX1748" s="557">
        <f>IF(AT1748=0,0,(AV1748/AT1748)*100)</f>
        <v>0</v>
      </c>
      <c r="AY1748" s="558"/>
      <c r="AZ1748" s="569"/>
      <c r="BA1748" s="570"/>
      <c r="BB1748" s="573"/>
      <c r="BC1748" s="574"/>
      <c r="BD1748" s="557">
        <f>IF(AZ1748=0,0,(BB1748/AZ1748)*100)</f>
        <v>0</v>
      </c>
      <c r="BE1748" s="558"/>
      <c r="BF1748" s="561">
        <f>AT1748+AZ1748</f>
        <v>0</v>
      </c>
      <c r="BG1748" s="562"/>
      <c r="BH1748" s="565">
        <f>AV1748+BB1748</f>
        <v>0</v>
      </c>
      <c r="BI1748" s="566"/>
      <c r="BJ1748" s="557">
        <f>IF(BF1748=0,0,(BH1748/BF1748)*100)</f>
        <v>0</v>
      </c>
      <c r="BK1748" s="558"/>
      <c r="BL1748" s="602">
        <f>(AD1748*2)+(AJ1748*2)+(AP1748*3)+BB1748</f>
        <v>0</v>
      </c>
      <c r="BM1748" s="603"/>
      <c r="BN1748" s="604"/>
      <c r="BO1748" s="587">
        <f t="shared" ref="BO1748" si="1667">IF(BQ1748=0,0,50*BP1748/BQ1748)</f>
        <v>0</v>
      </c>
      <c r="BP1748" s="555">
        <f t="shared" ref="BP1748" si="1668">(BL1748*BS$1722)+(N1748*BS$1723)+(X1748*BS$1724)+(R1748*BS$1725)+(V1748*BS$1726)+(Z1748*BS$1727)</f>
        <v>0</v>
      </c>
      <c r="BQ1748" s="555">
        <f t="shared" ref="BQ1748" si="1669">((AZ1748-BB1748)*BS$1729)+((AT1748-AV1748)*BS$1728)+(H1748*BS$1730)+(P1748*BS$1731)</f>
        <v>0</v>
      </c>
      <c r="BR1748" s="65"/>
      <c r="BS1748" s="65"/>
      <c r="BT1748" s="268"/>
    </row>
    <row r="1749" spans="1:72" ht="21.75" customHeight="1" x14ac:dyDescent="0.25">
      <c r="A1749" s="268"/>
      <c r="B1749" s="679"/>
      <c r="C1749" s="690" t="str">
        <f>IF(ROSTER!D$34="","",ROSTER!D$34)</f>
        <v/>
      </c>
      <c r="D1749" s="691"/>
      <c r="E1749" s="668"/>
      <c r="F1749" s="681"/>
      <c r="G1749" s="664"/>
      <c r="H1749" s="585"/>
      <c r="I1749" s="586"/>
      <c r="J1749" s="571"/>
      <c r="K1749" s="572"/>
      <c r="L1749" s="575"/>
      <c r="M1749" s="576"/>
      <c r="N1749" s="581" t="s">
        <v>16</v>
      </c>
      <c r="O1749" s="582"/>
      <c r="P1749" s="571"/>
      <c r="Q1749" s="572"/>
      <c r="R1749" s="575"/>
      <c r="S1749" s="576"/>
      <c r="T1749" s="581" t="s">
        <v>16</v>
      </c>
      <c r="U1749" s="582"/>
      <c r="V1749" s="585"/>
      <c r="W1749" s="586"/>
      <c r="X1749" s="571"/>
      <c r="Y1749" s="586"/>
      <c r="Z1749" s="571"/>
      <c r="AA1749" s="586"/>
      <c r="AB1749" s="571"/>
      <c r="AC1749" s="572"/>
      <c r="AD1749" s="575"/>
      <c r="AE1749" s="576"/>
      <c r="AF1749" s="577"/>
      <c r="AG1749" s="578"/>
      <c r="AH1749" s="571"/>
      <c r="AI1749" s="572"/>
      <c r="AJ1749" s="575"/>
      <c r="AK1749" s="576"/>
      <c r="AL1749" s="577"/>
      <c r="AM1749" s="578"/>
      <c r="AN1749" s="571"/>
      <c r="AO1749" s="572"/>
      <c r="AP1749" s="575"/>
      <c r="AQ1749" s="576"/>
      <c r="AR1749" s="577"/>
      <c r="AS1749" s="578"/>
      <c r="AT1749" s="627"/>
      <c r="AU1749" s="628"/>
      <c r="AV1749" s="629"/>
      <c r="AW1749" s="630"/>
      <c r="AX1749" s="577"/>
      <c r="AY1749" s="578"/>
      <c r="AZ1749" s="571"/>
      <c r="BA1749" s="572"/>
      <c r="BB1749" s="575"/>
      <c r="BC1749" s="576"/>
      <c r="BD1749" s="577"/>
      <c r="BE1749" s="578"/>
      <c r="BF1749" s="627"/>
      <c r="BG1749" s="628"/>
      <c r="BH1749" s="629"/>
      <c r="BI1749" s="630"/>
      <c r="BJ1749" s="577"/>
      <c r="BK1749" s="578"/>
      <c r="BL1749" s="605"/>
      <c r="BM1749" s="606"/>
      <c r="BN1749" s="607"/>
      <c r="BO1749" s="588"/>
      <c r="BP1749" s="556"/>
      <c r="BQ1749" s="556"/>
      <c r="BR1749" s="65"/>
      <c r="BS1749" s="65"/>
      <c r="BT1749" s="268"/>
    </row>
    <row r="1750" spans="1:72" ht="21.75" customHeight="1" x14ac:dyDescent="0.25">
      <c r="A1750" s="268"/>
      <c r="B1750" s="678" t="str">
        <f>IF(ROSTER!B$36="","",ROSTER!B$36)</f>
        <v/>
      </c>
      <c r="C1750" s="669" t="str">
        <f>IF(ROSTER!C$36="","",ROSTER!C$36)</f>
        <v/>
      </c>
      <c r="D1750" s="670"/>
      <c r="E1750" s="667"/>
      <c r="F1750" s="680">
        <f>IF(E1750="y",1,IF(E1750="S",1,0))</f>
        <v>0</v>
      </c>
      <c r="G1750" s="663">
        <f>IF(E1750="S",1,0)</f>
        <v>0</v>
      </c>
      <c r="H1750" s="583"/>
      <c r="I1750" s="584"/>
      <c r="J1750" s="569"/>
      <c r="K1750" s="570"/>
      <c r="L1750" s="573"/>
      <c r="M1750" s="574"/>
      <c r="N1750" s="579">
        <f>L1750+J1750</f>
        <v>0</v>
      </c>
      <c r="O1750" s="580"/>
      <c r="P1750" s="569"/>
      <c r="Q1750" s="570"/>
      <c r="R1750" s="573"/>
      <c r="S1750" s="574"/>
      <c r="T1750" s="579">
        <f>R1750-P1750</f>
        <v>0</v>
      </c>
      <c r="U1750" s="580"/>
      <c r="V1750" s="583"/>
      <c r="W1750" s="584"/>
      <c r="X1750" s="569"/>
      <c r="Y1750" s="584"/>
      <c r="Z1750" s="569"/>
      <c r="AA1750" s="584"/>
      <c r="AB1750" s="569"/>
      <c r="AC1750" s="570"/>
      <c r="AD1750" s="573"/>
      <c r="AE1750" s="574"/>
      <c r="AF1750" s="557">
        <f>IF(AB1750=0,0,(AD1750/AB1750)*100)</f>
        <v>0</v>
      </c>
      <c r="AG1750" s="558"/>
      <c r="AH1750" s="569"/>
      <c r="AI1750" s="570"/>
      <c r="AJ1750" s="573"/>
      <c r="AK1750" s="574"/>
      <c r="AL1750" s="557">
        <f>IF(AH1750=0,0,(AJ1750/AH1750)*100)</f>
        <v>0</v>
      </c>
      <c r="AM1750" s="558"/>
      <c r="AN1750" s="569"/>
      <c r="AO1750" s="570"/>
      <c r="AP1750" s="573"/>
      <c r="AQ1750" s="574"/>
      <c r="AR1750" s="557">
        <f>IF(AN1750=0,0,(AP1750/AN1750)*100)</f>
        <v>0</v>
      </c>
      <c r="AS1750" s="558"/>
      <c r="AT1750" s="561">
        <f>AB1750+AH1750+AN1750</f>
        <v>0</v>
      </c>
      <c r="AU1750" s="562"/>
      <c r="AV1750" s="565">
        <f>AD1750+AJ1750+AP1750</f>
        <v>0</v>
      </c>
      <c r="AW1750" s="566"/>
      <c r="AX1750" s="557">
        <f>IF(AT1750=0,0,(AV1750/AT1750)*100)</f>
        <v>0</v>
      </c>
      <c r="AY1750" s="558"/>
      <c r="AZ1750" s="569"/>
      <c r="BA1750" s="570"/>
      <c r="BB1750" s="573"/>
      <c r="BC1750" s="574"/>
      <c r="BD1750" s="557">
        <f>IF(AZ1750=0,0,(BB1750/AZ1750)*100)</f>
        <v>0</v>
      </c>
      <c r="BE1750" s="558"/>
      <c r="BF1750" s="561">
        <f>AT1750+AZ1750</f>
        <v>0</v>
      </c>
      <c r="BG1750" s="562"/>
      <c r="BH1750" s="565">
        <f>AV1750+BB1750</f>
        <v>0</v>
      </c>
      <c r="BI1750" s="566"/>
      <c r="BJ1750" s="557">
        <f>IF(BF1750=0,0,(BH1750/BF1750)*100)</f>
        <v>0</v>
      </c>
      <c r="BK1750" s="558"/>
      <c r="BL1750" s="602">
        <f>(AD1750*2)+(AJ1750*2)+(AP1750*3)+BB1750</f>
        <v>0</v>
      </c>
      <c r="BM1750" s="603"/>
      <c r="BN1750" s="604"/>
      <c r="BO1750" s="587">
        <f t="shared" ref="BO1750" si="1670">IF(BQ1750=0,0,50*BP1750/BQ1750)</f>
        <v>0</v>
      </c>
      <c r="BP1750" s="555">
        <f t="shared" ref="BP1750" si="1671">(BL1750*BS$1722)+(N1750*BS$1723)+(X1750*BS$1724)+(R1750*BS$1725)+(V1750*BS$1726)+(Z1750*BS$1727)</f>
        <v>0</v>
      </c>
      <c r="BQ1750" s="555">
        <f t="shared" ref="BQ1750" si="1672">((AZ1750-BB1750)*BS$1729)+((AT1750-AV1750)*BS$1728)+(H1750*BS$1730)+(P1750*BS$1731)</f>
        <v>0</v>
      </c>
      <c r="BR1750" s="65"/>
      <c r="BS1750" s="65"/>
      <c r="BT1750" s="268"/>
    </row>
    <row r="1751" spans="1:72" ht="21.75" customHeight="1" x14ac:dyDescent="0.25">
      <c r="A1751" s="268"/>
      <c r="B1751" s="679"/>
      <c r="C1751" s="690" t="str">
        <f>IF(ROSTER!D$36="","",ROSTER!D$36)</f>
        <v/>
      </c>
      <c r="D1751" s="691"/>
      <c r="E1751" s="668"/>
      <c r="F1751" s="681"/>
      <c r="G1751" s="664"/>
      <c r="H1751" s="585"/>
      <c r="I1751" s="586"/>
      <c r="J1751" s="571"/>
      <c r="K1751" s="572"/>
      <c r="L1751" s="575"/>
      <c r="M1751" s="576"/>
      <c r="N1751" s="581" t="s">
        <v>16</v>
      </c>
      <c r="O1751" s="582"/>
      <c r="P1751" s="571"/>
      <c r="Q1751" s="572"/>
      <c r="R1751" s="575"/>
      <c r="S1751" s="576"/>
      <c r="T1751" s="581" t="s">
        <v>16</v>
      </c>
      <c r="U1751" s="582"/>
      <c r="V1751" s="585"/>
      <c r="W1751" s="586"/>
      <c r="X1751" s="571"/>
      <c r="Y1751" s="586"/>
      <c r="Z1751" s="571"/>
      <c r="AA1751" s="586"/>
      <c r="AB1751" s="571"/>
      <c r="AC1751" s="572"/>
      <c r="AD1751" s="575"/>
      <c r="AE1751" s="576"/>
      <c r="AF1751" s="577"/>
      <c r="AG1751" s="578"/>
      <c r="AH1751" s="571"/>
      <c r="AI1751" s="572"/>
      <c r="AJ1751" s="575"/>
      <c r="AK1751" s="576"/>
      <c r="AL1751" s="577"/>
      <c r="AM1751" s="578"/>
      <c r="AN1751" s="571"/>
      <c r="AO1751" s="572"/>
      <c r="AP1751" s="575"/>
      <c r="AQ1751" s="576"/>
      <c r="AR1751" s="577"/>
      <c r="AS1751" s="578"/>
      <c r="AT1751" s="627"/>
      <c r="AU1751" s="628"/>
      <c r="AV1751" s="629"/>
      <c r="AW1751" s="630"/>
      <c r="AX1751" s="577"/>
      <c r="AY1751" s="578"/>
      <c r="AZ1751" s="571"/>
      <c r="BA1751" s="572"/>
      <c r="BB1751" s="575"/>
      <c r="BC1751" s="576"/>
      <c r="BD1751" s="577"/>
      <c r="BE1751" s="578"/>
      <c r="BF1751" s="627"/>
      <c r="BG1751" s="628"/>
      <c r="BH1751" s="629"/>
      <c r="BI1751" s="630"/>
      <c r="BJ1751" s="577"/>
      <c r="BK1751" s="578"/>
      <c r="BL1751" s="605"/>
      <c r="BM1751" s="606"/>
      <c r="BN1751" s="607"/>
      <c r="BO1751" s="588"/>
      <c r="BP1751" s="556"/>
      <c r="BQ1751" s="556"/>
      <c r="BR1751" s="65"/>
      <c r="BS1751" s="65"/>
      <c r="BT1751" s="268"/>
    </row>
    <row r="1752" spans="1:72" ht="21.75" customHeight="1" x14ac:dyDescent="0.25">
      <c r="A1752" s="268"/>
      <c r="B1752" s="678" t="str">
        <f>IF(ROSTER!B$38="","",ROSTER!B$38)</f>
        <v/>
      </c>
      <c r="C1752" s="669" t="str">
        <f>IF(ROSTER!C$38="","",ROSTER!C$38)</f>
        <v/>
      </c>
      <c r="D1752" s="670"/>
      <c r="E1752" s="667"/>
      <c r="F1752" s="680">
        <f>IF(E1752="y",1,IF(E1752="S",1,0))</f>
        <v>0</v>
      </c>
      <c r="G1752" s="663">
        <f>IF(E1752="S",1,0)</f>
        <v>0</v>
      </c>
      <c r="H1752" s="583"/>
      <c r="I1752" s="584"/>
      <c r="J1752" s="569"/>
      <c r="K1752" s="570"/>
      <c r="L1752" s="573"/>
      <c r="M1752" s="574"/>
      <c r="N1752" s="579">
        <f>L1752+J1752</f>
        <v>0</v>
      </c>
      <c r="O1752" s="580"/>
      <c r="P1752" s="569"/>
      <c r="Q1752" s="570"/>
      <c r="R1752" s="573"/>
      <c r="S1752" s="574"/>
      <c r="T1752" s="579">
        <f>R1752-P1752</f>
        <v>0</v>
      </c>
      <c r="U1752" s="580"/>
      <c r="V1752" s="583"/>
      <c r="W1752" s="584"/>
      <c r="X1752" s="569"/>
      <c r="Y1752" s="584"/>
      <c r="Z1752" s="569"/>
      <c r="AA1752" s="584"/>
      <c r="AB1752" s="569"/>
      <c r="AC1752" s="570"/>
      <c r="AD1752" s="573"/>
      <c r="AE1752" s="574"/>
      <c r="AF1752" s="557">
        <f>IF(AB1752=0,0,(AD1752/AB1752)*100)</f>
        <v>0</v>
      </c>
      <c r="AG1752" s="558"/>
      <c r="AH1752" s="569"/>
      <c r="AI1752" s="570"/>
      <c r="AJ1752" s="573"/>
      <c r="AK1752" s="574"/>
      <c r="AL1752" s="557">
        <f>IF(AH1752=0,0,(AJ1752/AH1752)*100)</f>
        <v>0</v>
      </c>
      <c r="AM1752" s="558"/>
      <c r="AN1752" s="569"/>
      <c r="AO1752" s="570"/>
      <c r="AP1752" s="573"/>
      <c r="AQ1752" s="574"/>
      <c r="AR1752" s="557">
        <f>IF(AN1752=0,0,(AP1752/AN1752)*100)</f>
        <v>0</v>
      </c>
      <c r="AS1752" s="558"/>
      <c r="AT1752" s="561">
        <f>AB1752+AH1752+AN1752</f>
        <v>0</v>
      </c>
      <c r="AU1752" s="562"/>
      <c r="AV1752" s="565">
        <f>AD1752+AJ1752+AP1752</f>
        <v>0</v>
      </c>
      <c r="AW1752" s="566"/>
      <c r="AX1752" s="557">
        <f>IF(AT1752=0,0,(AV1752/AT1752)*100)</f>
        <v>0</v>
      </c>
      <c r="AY1752" s="558"/>
      <c r="AZ1752" s="569"/>
      <c r="BA1752" s="570"/>
      <c r="BB1752" s="573"/>
      <c r="BC1752" s="574"/>
      <c r="BD1752" s="557">
        <f>IF(AZ1752=0,0,(BB1752/AZ1752)*100)</f>
        <v>0</v>
      </c>
      <c r="BE1752" s="558"/>
      <c r="BF1752" s="561">
        <f>AT1752+AZ1752</f>
        <v>0</v>
      </c>
      <c r="BG1752" s="562"/>
      <c r="BH1752" s="565">
        <f>AV1752+BB1752</f>
        <v>0</v>
      </c>
      <c r="BI1752" s="566"/>
      <c r="BJ1752" s="557">
        <f>IF(BF1752=0,0,(BH1752/BF1752)*100)</f>
        <v>0</v>
      </c>
      <c r="BK1752" s="558"/>
      <c r="BL1752" s="602">
        <f>(AD1752*2)+(AJ1752*2)+(AP1752*3)+BB1752</f>
        <v>0</v>
      </c>
      <c r="BM1752" s="603"/>
      <c r="BN1752" s="604"/>
      <c r="BO1752" s="587">
        <f t="shared" ref="BO1752" si="1673">IF(BQ1752=0,0,50*BP1752/BQ1752)</f>
        <v>0</v>
      </c>
      <c r="BP1752" s="555">
        <f t="shared" ref="BP1752" si="1674">(BL1752*BS$1722)+(N1752*BS$1723)+(X1752*BS$1724)+(R1752*BS$1725)+(V1752*BS$1726)+(Z1752*BS$1727)</f>
        <v>0</v>
      </c>
      <c r="BQ1752" s="555">
        <f t="shared" ref="BQ1752" si="1675">((AZ1752-BB1752)*BS$1729)+((AT1752-AV1752)*BS$1728)+(H1752*BS$1730)+(P1752*BS$1731)</f>
        <v>0</v>
      </c>
      <c r="BR1752" s="65"/>
      <c r="BS1752" s="65"/>
      <c r="BT1752" s="268"/>
    </row>
    <row r="1753" spans="1:72" ht="21.75" customHeight="1" x14ac:dyDescent="0.25">
      <c r="A1753" s="268"/>
      <c r="B1753" s="679"/>
      <c r="C1753" s="690" t="str">
        <f>IF(ROSTER!D$38="","",ROSTER!D$38)</f>
        <v/>
      </c>
      <c r="D1753" s="691"/>
      <c r="E1753" s="668"/>
      <c r="F1753" s="681"/>
      <c r="G1753" s="664"/>
      <c r="H1753" s="585"/>
      <c r="I1753" s="586"/>
      <c r="J1753" s="571"/>
      <c r="K1753" s="572"/>
      <c r="L1753" s="575"/>
      <c r="M1753" s="576"/>
      <c r="N1753" s="581" t="s">
        <v>16</v>
      </c>
      <c r="O1753" s="582"/>
      <c r="P1753" s="571"/>
      <c r="Q1753" s="572"/>
      <c r="R1753" s="575"/>
      <c r="S1753" s="576"/>
      <c r="T1753" s="581" t="s">
        <v>16</v>
      </c>
      <c r="U1753" s="582"/>
      <c r="V1753" s="585"/>
      <c r="W1753" s="586"/>
      <c r="X1753" s="571"/>
      <c r="Y1753" s="586"/>
      <c r="Z1753" s="571"/>
      <c r="AA1753" s="586"/>
      <c r="AB1753" s="571"/>
      <c r="AC1753" s="572"/>
      <c r="AD1753" s="575"/>
      <c r="AE1753" s="576"/>
      <c r="AF1753" s="577"/>
      <c r="AG1753" s="578"/>
      <c r="AH1753" s="571"/>
      <c r="AI1753" s="572"/>
      <c r="AJ1753" s="575"/>
      <c r="AK1753" s="576"/>
      <c r="AL1753" s="577"/>
      <c r="AM1753" s="578"/>
      <c r="AN1753" s="571"/>
      <c r="AO1753" s="572"/>
      <c r="AP1753" s="575"/>
      <c r="AQ1753" s="576"/>
      <c r="AR1753" s="577"/>
      <c r="AS1753" s="578"/>
      <c r="AT1753" s="627"/>
      <c r="AU1753" s="628"/>
      <c r="AV1753" s="629"/>
      <c r="AW1753" s="630"/>
      <c r="AX1753" s="577"/>
      <c r="AY1753" s="578"/>
      <c r="AZ1753" s="571"/>
      <c r="BA1753" s="572"/>
      <c r="BB1753" s="575"/>
      <c r="BC1753" s="576"/>
      <c r="BD1753" s="577"/>
      <c r="BE1753" s="578"/>
      <c r="BF1753" s="627"/>
      <c r="BG1753" s="628"/>
      <c r="BH1753" s="629"/>
      <c r="BI1753" s="630"/>
      <c r="BJ1753" s="577"/>
      <c r="BK1753" s="578"/>
      <c r="BL1753" s="605"/>
      <c r="BM1753" s="606"/>
      <c r="BN1753" s="607"/>
      <c r="BO1753" s="588"/>
      <c r="BP1753" s="556"/>
      <c r="BQ1753" s="556"/>
      <c r="BR1753" s="65"/>
      <c r="BS1753" s="65"/>
      <c r="BT1753" s="268"/>
    </row>
    <row r="1754" spans="1:72" ht="21.75" customHeight="1" x14ac:dyDescent="0.25">
      <c r="A1754" s="268"/>
      <c r="B1754" s="678" t="str">
        <f>IF(ROSTER!B$40="","",ROSTER!B$40)</f>
        <v/>
      </c>
      <c r="C1754" s="669" t="str">
        <f>IF(ROSTER!C$40="","",ROSTER!C$40)</f>
        <v/>
      </c>
      <c r="D1754" s="670"/>
      <c r="E1754" s="667"/>
      <c r="F1754" s="680">
        <f>IF(E1754="y",1,IF(E1754="S",1,0))</f>
        <v>0</v>
      </c>
      <c r="G1754" s="663">
        <f>IF(E1754="S",1,0)</f>
        <v>0</v>
      </c>
      <c r="H1754" s="583"/>
      <c r="I1754" s="584"/>
      <c r="J1754" s="569"/>
      <c r="K1754" s="570"/>
      <c r="L1754" s="573"/>
      <c r="M1754" s="574"/>
      <c r="N1754" s="579">
        <f>L1754+J1754</f>
        <v>0</v>
      </c>
      <c r="O1754" s="580"/>
      <c r="P1754" s="569"/>
      <c r="Q1754" s="570"/>
      <c r="R1754" s="573"/>
      <c r="S1754" s="574"/>
      <c r="T1754" s="579">
        <f>R1754-P1754</f>
        <v>0</v>
      </c>
      <c r="U1754" s="580"/>
      <c r="V1754" s="583"/>
      <c r="W1754" s="584"/>
      <c r="X1754" s="569"/>
      <c r="Y1754" s="584"/>
      <c r="Z1754" s="569"/>
      <c r="AA1754" s="584"/>
      <c r="AB1754" s="569"/>
      <c r="AC1754" s="570"/>
      <c r="AD1754" s="573"/>
      <c r="AE1754" s="574"/>
      <c r="AF1754" s="557">
        <f>IF(AB1754=0,0,(AD1754/AB1754)*100)</f>
        <v>0</v>
      </c>
      <c r="AG1754" s="558"/>
      <c r="AH1754" s="569"/>
      <c r="AI1754" s="570"/>
      <c r="AJ1754" s="573"/>
      <c r="AK1754" s="574"/>
      <c r="AL1754" s="557">
        <f>IF(AH1754=0,0,(AJ1754/AH1754)*100)</f>
        <v>0</v>
      </c>
      <c r="AM1754" s="558"/>
      <c r="AN1754" s="569"/>
      <c r="AO1754" s="570"/>
      <c r="AP1754" s="573"/>
      <c r="AQ1754" s="574"/>
      <c r="AR1754" s="557">
        <f>IF(AN1754=0,0,(AP1754/AN1754)*100)</f>
        <v>0</v>
      </c>
      <c r="AS1754" s="558"/>
      <c r="AT1754" s="561">
        <f>AB1754+AH1754+AN1754</f>
        <v>0</v>
      </c>
      <c r="AU1754" s="562"/>
      <c r="AV1754" s="565">
        <f>AD1754+AJ1754+AP1754</f>
        <v>0</v>
      </c>
      <c r="AW1754" s="566"/>
      <c r="AX1754" s="557">
        <f>IF(AT1754=0,0,(AV1754/AT1754)*100)</f>
        <v>0</v>
      </c>
      <c r="AY1754" s="558"/>
      <c r="AZ1754" s="569"/>
      <c r="BA1754" s="570"/>
      <c r="BB1754" s="573"/>
      <c r="BC1754" s="574"/>
      <c r="BD1754" s="557">
        <f>IF(AZ1754=0,0,(BB1754/AZ1754)*100)</f>
        <v>0</v>
      </c>
      <c r="BE1754" s="558"/>
      <c r="BF1754" s="561">
        <f>AT1754+AZ1754</f>
        <v>0</v>
      </c>
      <c r="BG1754" s="562"/>
      <c r="BH1754" s="565">
        <f>AV1754+BB1754</f>
        <v>0</v>
      </c>
      <c r="BI1754" s="566"/>
      <c r="BJ1754" s="557">
        <f>IF(BF1754=0,0,(BH1754/BF1754)*100)</f>
        <v>0</v>
      </c>
      <c r="BK1754" s="558"/>
      <c r="BL1754" s="602">
        <f>(AD1754*2)+(AJ1754*2)+(AP1754*3)+BB1754</f>
        <v>0</v>
      </c>
      <c r="BM1754" s="603"/>
      <c r="BN1754" s="604"/>
      <c r="BO1754" s="587">
        <f t="shared" ref="BO1754" si="1676">IF(BQ1754=0,0,50*BP1754/BQ1754)</f>
        <v>0</v>
      </c>
      <c r="BP1754" s="555">
        <f t="shared" ref="BP1754" si="1677">(BL1754*BS$1722)+(N1754*BS$1723)+(X1754*BS$1724)+(R1754*BS$1725)+(V1754*BS$1726)+(Z1754*BS$1727)</f>
        <v>0</v>
      </c>
      <c r="BQ1754" s="555">
        <f t="shared" ref="BQ1754" si="1678">((AZ1754-BB1754)*BS$1729)+((AT1754-AV1754)*BS$1728)+(H1754*BS$1730)+(P1754*BS$1731)</f>
        <v>0</v>
      </c>
      <c r="BR1754" s="65"/>
      <c r="BS1754" s="65"/>
      <c r="BT1754" s="268"/>
    </row>
    <row r="1755" spans="1:72" ht="21.75" customHeight="1" x14ac:dyDescent="0.25">
      <c r="A1755" s="268"/>
      <c r="B1755" s="679"/>
      <c r="C1755" s="690" t="str">
        <f>IF(ROSTER!D$40="","",ROSTER!D$40)</f>
        <v/>
      </c>
      <c r="D1755" s="691"/>
      <c r="E1755" s="668"/>
      <c r="F1755" s="681"/>
      <c r="G1755" s="664"/>
      <c r="H1755" s="585"/>
      <c r="I1755" s="586"/>
      <c r="J1755" s="571"/>
      <c r="K1755" s="572"/>
      <c r="L1755" s="575"/>
      <c r="M1755" s="576"/>
      <c r="N1755" s="581" t="s">
        <v>16</v>
      </c>
      <c r="O1755" s="582"/>
      <c r="P1755" s="571"/>
      <c r="Q1755" s="572"/>
      <c r="R1755" s="575"/>
      <c r="S1755" s="576"/>
      <c r="T1755" s="581" t="s">
        <v>16</v>
      </c>
      <c r="U1755" s="582"/>
      <c r="V1755" s="585"/>
      <c r="W1755" s="586"/>
      <c r="X1755" s="571"/>
      <c r="Y1755" s="586"/>
      <c r="Z1755" s="571"/>
      <c r="AA1755" s="586"/>
      <c r="AB1755" s="571"/>
      <c r="AC1755" s="572"/>
      <c r="AD1755" s="575"/>
      <c r="AE1755" s="576"/>
      <c r="AF1755" s="577"/>
      <c r="AG1755" s="578"/>
      <c r="AH1755" s="571"/>
      <c r="AI1755" s="572"/>
      <c r="AJ1755" s="575"/>
      <c r="AK1755" s="576"/>
      <c r="AL1755" s="577"/>
      <c r="AM1755" s="578"/>
      <c r="AN1755" s="571"/>
      <c r="AO1755" s="572"/>
      <c r="AP1755" s="575"/>
      <c r="AQ1755" s="576"/>
      <c r="AR1755" s="577"/>
      <c r="AS1755" s="578"/>
      <c r="AT1755" s="627"/>
      <c r="AU1755" s="628"/>
      <c r="AV1755" s="629"/>
      <c r="AW1755" s="630"/>
      <c r="AX1755" s="577"/>
      <c r="AY1755" s="578"/>
      <c r="AZ1755" s="571"/>
      <c r="BA1755" s="572"/>
      <c r="BB1755" s="575"/>
      <c r="BC1755" s="576"/>
      <c r="BD1755" s="577"/>
      <c r="BE1755" s="578"/>
      <c r="BF1755" s="627"/>
      <c r="BG1755" s="628"/>
      <c r="BH1755" s="629"/>
      <c r="BI1755" s="630"/>
      <c r="BJ1755" s="577"/>
      <c r="BK1755" s="578"/>
      <c r="BL1755" s="605"/>
      <c r="BM1755" s="606"/>
      <c r="BN1755" s="607"/>
      <c r="BO1755" s="588"/>
      <c r="BP1755" s="556"/>
      <c r="BQ1755" s="556"/>
      <c r="BR1755" s="65"/>
      <c r="BS1755" s="65"/>
      <c r="BT1755" s="268"/>
    </row>
    <row r="1756" spans="1:72" ht="21.75" customHeight="1" x14ac:dyDescent="0.25">
      <c r="A1756" s="268"/>
      <c r="B1756" s="678" t="str">
        <f>IF(ROSTER!B$42="","",ROSTER!B$42)</f>
        <v/>
      </c>
      <c r="C1756" s="669" t="str">
        <f>IF(ROSTER!C$42="","",ROSTER!C$42)</f>
        <v/>
      </c>
      <c r="D1756" s="670"/>
      <c r="E1756" s="667"/>
      <c r="F1756" s="680">
        <f>IF(E1756="y",1,IF(E1756="S",1,0))</f>
        <v>0</v>
      </c>
      <c r="G1756" s="663">
        <f>IF(E1756="S",1,0)</f>
        <v>0</v>
      </c>
      <c r="H1756" s="583"/>
      <c r="I1756" s="584"/>
      <c r="J1756" s="569"/>
      <c r="K1756" s="570"/>
      <c r="L1756" s="573"/>
      <c r="M1756" s="574"/>
      <c r="N1756" s="579">
        <f>L1756+J1756</f>
        <v>0</v>
      </c>
      <c r="O1756" s="580"/>
      <c r="P1756" s="569"/>
      <c r="Q1756" s="570"/>
      <c r="R1756" s="573"/>
      <c r="S1756" s="574"/>
      <c r="T1756" s="579">
        <f>R1756-P1756</f>
        <v>0</v>
      </c>
      <c r="U1756" s="580"/>
      <c r="V1756" s="583"/>
      <c r="W1756" s="584"/>
      <c r="X1756" s="569"/>
      <c r="Y1756" s="584"/>
      <c r="Z1756" s="569"/>
      <c r="AA1756" s="584"/>
      <c r="AB1756" s="569"/>
      <c r="AC1756" s="570"/>
      <c r="AD1756" s="573"/>
      <c r="AE1756" s="574"/>
      <c r="AF1756" s="557">
        <f>IF(AB1756=0,0,(AD1756/AB1756)*100)</f>
        <v>0</v>
      </c>
      <c r="AG1756" s="558"/>
      <c r="AH1756" s="569"/>
      <c r="AI1756" s="570"/>
      <c r="AJ1756" s="573"/>
      <c r="AK1756" s="574"/>
      <c r="AL1756" s="557">
        <f>IF(AH1756=0,0,(AJ1756/AH1756)*100)</f>
        <v>0</v>
      </c>
      <c r="AM1756" s="558"/>
      <c r="AN1756" s="569"/>
      <c r="AO1756" s="570"/>
      <c r="AP1756" s="573"/>
      <c r="AQ1756" s="574"/>
      <c r="AR1756" s="557">
        <f>IF(AN1756=0,0,(AP1756/AN1756)*100)</f>
        <v>0</v>
      </c>
      <c r="AS1756" s="558"/>
      <c r="AT1756" s="561">
        <f>AB1756+AH1756+AN1756</f>
        <v>0</v>
      </c>
      <c r="AU1756" s="562"/>
      <c r="AV1756" s="565">
        <f>AD1756+AJ1756+AP1756</f>
        <v>0</v>
      </c>
      <c r="AW1756" s="566"/>
      <c r="AX1756" s="557">
        <f>IF(AT1756=0,0,(AV1756/AT1756)*100)</f>
        <v>0</v>
      </c>
      <c r="AY1756" s="558"/>
      <c r="AZ1756" s="569"/>
      <c r="BA1756" s="570"/>
      <c r="BB1756" s="573"/>
      <c r="BC1756" s="574"/>
      <c r="BD1756" s="557">
        <f>IF(AZ1756=0,0,(BB1756/AZ1756)*100)</f>
        <v>0</v>
      </c>
      <c r="BE1756" s="558"/>
      <c r="BF1756" s="561">
        <f>AT1756+AZ1756</f>
        <v>0</v>
      </c>
      <c r="BG1756" s="562"/>
      <c r="BH1756" s="565">
        <f>AV1756+BB1756</f>
        <v>0</v>
      </c>
      <c r="BI1756" s="566"/>
      <c r="BJ1756" s="557">
        <f>IF(BF1756=0,0,(BH1756/BF1756)*100)</f>
        <v>0</v>
      </c>
      <c r="BK1756" s="558"/>
      <c r="BL1756" s="602">
        <f>(AD1756*2)+(AJ1756*2)+(AP1756*3)+BB1756</f>
        <v>0</v>
      </c>
      <c r="BM1756" s="603"/>
      <c r="BN1756" s="604"/>
      <c r="BO1756" s="587">
        <f t="shared" ref="BO1756" si="1679">IF(BQ1756=0,0,50*BP1756/BQ1756)</f>
        <v>0</v>
      </c>
      <c r="BP1756" s="555">
        <f t="shared" ref="BP1756" si="1680">(BL1756*BS$1722)+(N1756*BS$1723)+(X1756*BS$1724)+(R1756*BS$1725)+(V1756*BS$1726)+(Z1756*BS$1727)</f>
        <v>0</v>
      </c>
      <c r="BQ1756" s="555">
        <f t="shared" ref="BQ1756" si="1681">((AZ1756-BB1756)*BS$1729)+((AT1756-AV1756)*BS$1728)+(H1756*BS$1730)+(P1756*BS$1731)</f>
        <v>0</v>
      </c>
      <c r="BR1756" s="65"/>
      <c r="BS1756" s="65"/>
      <c r="BT1756" s="268"/>
    </row>
    <row r="1757" spans="1:72" ht="21.75" customHeight="1" x14ac:dyDescent="0.25">
      <c r="A1757" s="268"/>
      <c r="B1757" s="679"/>
      <c r="C1757" s="690" t="str">
        <f>IF(ROSTER!D$42="","",ROSTER!D$42)</f>
        <v/>
      </c>
      <c r="D1757" s="691"/>
      <c r="E1757" s="668"/>
      <c r="F1757" s="681"/>
      <c r="G1757" s="664"/>
      <c r="H1757" s="585"/>
      <c r="I1757" s="586"/>
      <c r="J1757" s="571"/>
      <c r="K1757" s="572"/>
      <c r="L1757" s="575"/>
      <c r="M1757" s="576"/>
      <c r="N1757" s="581" t="s">
        <v>16</v>
      </c>
      <c r="O1757" s="582"/>
      <c r="P1757" s="571"/>
      <c r="Q1757" s="572"/>
      <c r="R1757" s="575"/>
      <c r="S1757" s="576"/>
      <c r="T1757" s="581" t="s">
        <v>16</v>
      </c>
      <c r="U1757" s="582"/>
      <c r="V1757" s="585"/>
      <c r="W1757" s="586"/>
      <c r="X1757" s="571"/>
      <c r="Y1757" s="586"/>
      <c r="Z1757" s="571"/>
      <c r="AA1757" s="586"/>
      <c r="AB1757" s="571"/>
      <c r="AC1757" s="572"/>
      <c r="AD1757" s="575"/>
      <c r="AE1757" s="576"/>
      <c r="AF1757" s="577"/>
      <c r="AG1757" s="578"/>
      <c r="AH1757" s="571"/>
      <c r="AI1757" s="572"/>
      <c r="AJ1757" s="575"/>
      <c r="AK1757" s="576"/>
      <c r="AL1757" s="577"/>
      <c r="AM1757" s="578"/>
      <c r="AN1757" s="571"/>
      <c r="AO1757" s="572"/>
      <c r="AP1757" s="575"/>
      <c r="AQ1757" s="576"/>
      <c r="AR1757" s="577"/>
      <c r="AS1757" s="578"/>
      <c r="AT1757" s="627"/>
      <c r="AU1757" s="628"/>
      <c r="AV1757" s="629"/>
      <c r="AW1757" s="630"/>
      <c r="AX1757" s="577"/>
      <c r="AY1757" s="578"/>
      <c r="AZ1757" s="571"/>
      <c r="BA1757" s="572"/>
      <c r="BB1757" s="575"/>
      <c r="BC1757" s="576"/>
      <c r="BD1757" s="577"/>
      <c r="BE1757" s="578"/>
      <c r="BF1757" s="627"/>
      <c r="BG1757" s="628"/>
      <c r="BH1757" s="629"/>
      <c r="BI1757" s="630"/>
      <c r="BJ1757" s="577"/>
      <c r="BK1757" s="578"/>
      <c r="BL1757" s="605"/>
      <c r="BM1757" s="606"/>
      <c r="BN1757" s="607"/>
      <c r="BO1757" s="588"/>
      <c r="BP1757" s="556"/>
      <c r="BQ1757" s="556"/>
      <c r="BR1757" s="65"/>
      <c r="BS1757" s="65"/>
      <c r="BT1757" s="268"/>
    </row>
    <row r="1758" spans="1:72" ht="21.75" customHeight="1" x14ac:dyDescent="0.25">
      <c r="A1758" s="268"/>
      <c r="B1758" s="678" t="str">
        <f>IF(ROSTER!B$44="","",ROSTER!B$44)</f>
        <v/>
      </c>
      <c r="C1758" s="669" t="str">
        <f>IF(ROSTER!C$44="","",ROSTER!C$44)</f>
        <v/>
      </c>
      <c r="D1758" s="670"/>
      <c r="E1758" s="667"/>
      <c r="F1758" s="680">
        <f>IF(E1758="y",1,IF(E1758="S",1,0))</f>
        <v>0</v>
      </c>
      <c r="G1758" s="663">
        <f>IF(E1758="S",1,0)</f>
        <v>0</v>
      </c>
      <c r="H1758" s="583"/>
      <c r="I1758" s="584"/>
      <c r="J1758" s="569"/>
      <c r="K1758" s="570"/>
      <c r="L1758" s="573"/>
      <c r="M1758" s="574"/>
      <c r="N1758" s="579">
        <f>L1758+J1758</f>
        <v>0</v>
      </c>
      <c r="O1758" s="580"/>
      <c r="P1758" s="569"/>
      <c r="Q1758" s="570"/>
      <c r="R1758" s="573"/>
      <c r="S1758" s="574"/>
      <c r="T1758" s="579">
        <f>R1758-P1758</f>
        <v>0</v>
      </c>
      <c r="U1758" s="580"/>
      <c r="V1758" s="583"/>
      <c r="W1758" s="584"/>
      <c r="X1758" s="569"/>
      <c r="Y1758" s="584"/>
      <c r="Z1758" s="569"/>
      <c r="AA1758" s="584"/>
      <c r="AB1758" s="569"/>
      <c r="AC1758" s="570"/>
      <c r="AD1758" s="573"/>
      <c r="AE1758" s="574"/>
      <c r="AF1758" s="557">
        <f>IF(AB1758=0,0,(AD1758/AB1758)*100)</f>
        <v>0</v>
      </c>
      <c r="AG1758" s="558"/>
      <c r="AH1758" s="569"/>
      <c r="AI1758" s="570"/>
      <c r="AJ1758" s="573"/>
      <c r="AK1758" s="574"/>
      <c r="AL1758" s="557">
        <f>IF(AH1758=0,0,(AJ1758/AH1758)*100)</f>
        <v>0</v>
      </c>
      <c r="AM1758" s="558"/>
      <c r="AN1758" s="569"/>
      <c r="AO1758" s="570"/>
      <c r="AP1758" s="573"/>
      <c r="AQ1758" s="574"/>
      <c r="AR1758" s="557">
        <f>IF(AN1758=0,0,(AP1758/AN1758)*100)</f>
        <v>0</v>
      </c>
      <c r="AS1758" s="558"/>
      <c r="AT1758" s="561">
        <f>AB1758+AH1758+AN1758</f>
        <v>0</v>
      </c>
      <c r="AU1758" s="562"/>
      <c r="AV1758" s="565">
        <f>AD1758+AJ1758+AP1758</f>
        <v>0</v>
      </c>
      <c r="AW1758" s="566"/>
      <c r="AX1758" s="557">
        <f>IF(AT1758=0,0,(AV1758/AT1758)*100)</f>
        <v>0</v>
      </c>
      <c r="AY1758" s="558"/>
      <c r="AZ1758" s="569"/>
      <c r="BA1758" s="570"/>
      <c r="BB1758" s="573"/>
      <c r="BC1758" s="574"/>
      <c r="BD1758" s="557">
        <f>IF(AZ1758=0,0,(BB1758/AZ1758)*100)</f>
        <v>0</v>
      </c>
      <c r="BE1758" s="558"/>
      <c r="BF1758" s="561">
        <f>AT1758+AZ1758</f>
        <v>0</v>
      </c>
      <c r="BG1758" s="562"/>
      <c r="BH1758" s="565">
        <f>AV1758+BB1758</f>
        <v>0</v>
      </c>
      <c r="BI1758" s="566"/>
      <c r="BJ1758" s="557">
        <f>IF(BF1758=0,0,(BH1758/BF1758)*100)</f>
        <v>0</v>
      </c>
      <c r="BK1758" s="558"/>
      <c r="BL1758" s="602">
        <f>(AD1758*2)+(AJ1758*2)+(AP1758*3)+BB1758</f>
        <v>0</v>
      </c>
      <c r="BM1758" s="603"/>
      <c r="BN1758" s="604"/>
      <c r="BO1758" s="587">
        <f t="shared" ref="BO1758" si="1682">IF(BQ1758=0,0,50*BP1758/BQ1758)</f>
        <v>0</v>
      </c>
      <c r="BP1758" s="555">
        <f t="shared" ref="BP1758" si="1683">(BL1758*BS$1722)+(N1758*BS$1723)+(X1758*BS$1724)+(R1758*BS$1725)+(V1758*BS$1726)+(Z1758*BS$1727)</f>
        <v>0</v>
      </c>
      <c r="BQ1758" s="555">
        <f t="shared" ref="BQ1758" si="1684">((AZ1758-BB1758)*BS$1729)+((AT1758-AV1758)*BS$1728)+(H1758*BS$1730)+(P1758*BS$1731)</f>
        <v>0</v>
      </c>
      <c r="BR1758" s="65"/>
      <c r="BS1758" s="65"/>
      <c r="BT1758" s="268"/>
    </row>
    <row r="1759" spans="1:72" ht="21.75" customHeight="1" x14ac:dyDescent="0.25">
      <c r="A1759" s="268"/>
      <c r="B1759" s="679"/>
      <c r="C1759" s="690" t="str">
        <f>IF(ROSTER!D$44="","",ROSTER!D$44)</f>
        <v/>
      </c>
      <c r="D1759" s="691"/>
      <c r="E1759" s="668"/>
      <c r="F1759" s="681"/>
      <c r="G1759" s="664"/>
      <c r="H1759" s="585"/>
      <c r="I1759" s="586"/>
      <c r="J1759" s="571"/>
      <c r="K1759" s="572"/>
      <c r="L1759" s="575"/>
      <c r="M1759" s="576"/>
      <c r="N1759" s="581" t="s">
        <v>16</v>
      </c>
      <c r="O1759" s="582"/>
      <c r="P1759" s="571"/>
      <c r="Q1759" s="572"/>
      <c r="R1759" s="575"/>
      <c r="S1759" s="576"/>
      <c r="T1759" s="581" t="s">
        <v>16</v>
      </c>
      <c r="U1759" s="582"/>
      <c r="V1759" s="585"/>
      <c r="W1759" s="586"/>
      <c r="X1759" s="571"/>
      <c r="Y1759" s="586"/>
      <c r="Z1759" s="571"/>
      <c r="AA1759" s="586"/>
      <c r="AB1759" s="571"/>
      <c r="AC1759" s="572"/>
      <c r="AD1759" s="575"/>
      <c r="AE1759" s="576"/>
      <c r="AF1759" s="577"/>
      <c r="AG1759" s="578"/>
      <c r="AH1759" s="571"/>
      <c r="AI1759" s="572"/>
      <c r="AJ1759" s="575"/>
      <c r="AK1759" s="576"/>
      <c r="AL1759" s="577"/>
      <c r="AM1759" s="578"/>
      <c r="AN1759" s="571"/>
      <c r="AO1759" s="572"/>
      <c r="AP1759" s="575"/>
      <c r="AQ1759" s="576"/>
      <c r="AR1759" s="577"/>
      <c r="AS1759" s="578"/>
      <c r="AT1759" s="627"/>
      <c r="AU1759" s="628"/>
      <c r="AV1759" s="629"/>
      <c r="AW1759" s="630"/>
      <c r="AX1759" s="577"/>
      <c r="AY1759" s="578"/>
      <c r="AZ1759" s="571"/>
      <c r="BA1759" s="572"/>
      <c r="BB1759" s="575"/>
      <c r="BC1759" s="576"/>
      <c r="BD1759" s="577"/>
      <c r="BE1759" s="578"/>
      <c r="BF1759" s="627"/>
      <c r="BG1759" s="628"/>
      <c r="BH1759" s="629"/>
      <c r="BI1759" s="630"/>
      <c r="BJ1759" s="577"/>
      <c r="BK1759" s="578"/>
      <c r="BL1759" s="605"/>
      <c r="BM1759" s="606"/>
      <c r="BN1759" s="607"/>
      <c r="BO1759" s="588"/>
      <c r="BP1759" s="556"/>
      <c r="BQ1759" s="556"/>
      <c r="BR1759" s="65"/>
      <c r="BS1759" s="65"/>
      <c r="BT1759" s="268"/>
    </row>
    <row r="1760" spans="1:72" ht="21.75" customHeight="1" x14ac:dyDescent="0.25">
      <c r="A1760" s="268"/>
      <c r="B1760" s="678" t="str">
        <f>IF(ROSTER!B$46="","",ROSTER!B$46)</f>
        <v/>
      </c>
      <c r="C1760" s="669" t="str">
        <f>IF(ROSTER!C$46="","",ROSTER!C$46)</f>
        <v/>
      </c>
      <c r="D1760" s="670"/>
      <c r="E1760" s="667"/>
      <c r="F1760" s="680">
        <f>IF(E1760="y",1,IF(E1760="S",1,0))</f>
        <v>0</v>
      </c>
      <c r="G1760" s="663">
        <f>IF(E1760="S",1,0)</f>
        <v>0</v>
      </c>
      <c r="H1760" s="583"/>
      <c r="I1760" s="584"/>
      <c r="J1760" s="569"/>
      <c r="K1760" s="570"/>
      <c r="L1760" s="573"/>
      <c r="M1760" s="574"/>
      <c r="N1760" s="579">
        <f>L1760+J1760</f>
        <v>0</v>
      </c>
      <c r="O1760" s="580"/>
      <c r="P1760" s="569"/>
      <c r="Q1760" s="570"/>
      <c r="R1760" s="573"/>
      <c r="S1760" s="574"/>
      <c r="T1760" s="579">
        <f>R1760-P1760</f>
        <v>0</v>
      </c>
      <c r="U1760" s="580"/>
      <c r="V1760" s="583"/>
      <c r="W1760" s="584"/>
      <c r="X1760" s="569"/>
      <c r="Y1760" s="584"/>
      <c r="Z1760" s="569"/>
      <c r="AA1760" s="584"/>
      <c r="AB1760" s="569"/>
      <c r="AC1760" s="570"/>
      <c r="AD1760" s="573"/>
      <c r="AE1760" s="574"/>
      <c r="AF1760" s="557">
        <f>IF(AB1760=0,0,(AD1760/AB1760)*100)</f>
        <v>0</v>
      </c>
      <c r="AG1760" s="558"/>
      <c r="AH1760" s="569"/>
      <c r="AI1760" s="570"/>
      <c r="AJ1760" s="573"/>
      <c r="AK1760" s="574"/>
      <c r="AL1760" s="557">
        <f>IF(AH1760=0,0,(AJ1760/AH1760)*100)</f>
        <v>0</v>
      </c>
      <c r="AM1760" s="558"/>
      <c r="AN1760" s="569"/>
      <c r="AO1760" s="570"/>
      <c r="AP1760" s="573"/>
      <c r="AQ1760" s="574"/>
      <c r="AR1760" s="557">
        <f>IF(AN1760=0,0,(AP1760/AN1760)*100)</f>
        <v>0</v>
      </c>
      <c r="AS1760" s="558"/>
      <c r="AT1760" s="561">
        <f>AB1760+AH1760+AN1760</f>
        <v>0</v>
      </c>
      <c r="AU1760" s="562"/>
      <c r="AV1760" s="565">
        <f>AD1760+AJ1760+AP1760</f>
        <v>0</v>
      </c>
      <c r="AW1760" s="566"/>
      <c r="AX1760" s="557">
        <f>IF(AT1760=0,0,(AV1760/AT1760)*100)</f>
        <v>0</v>
      </c>
      <c r="AY1760" s="558"/>
      <c r="AZ1760" s="569"/>
      <c r="BA1760" s="570"/>
      <c r="BB1760" s="573"/>
      <c r="BC1760" s="574"/>
      <c r="BD1760" s="557">
        <f>IF(AZ1760=0,0,(BB1760/AZ1760)*100)</f>
        <v>0</v>
      </c>
      <c r="BE1760" s="558"/>
      <c r="BF1760" s="561">
        <f>AT1760+AZ1760</f>
        <v>0</v>
      </c>
      <c r="BG1760" s="562"/>
      <c r="BH1760" s="565">
        <f>AV1760+BB1760</f>
        <v>0</v>
      </c>
      <c r="BI1760" s="566"/>
      <c r="BJ1760" s="557">
        <f>IF(BF1760=0,0,(BH1760/BF1760)*100)</f>
        <v>0</v>
      </c>
      <c r="BK1760" s="558"/>
      <c r="BL1760" s="602">
        <f>(AD1760*2)+(AJ1760*2)+(AP1760*3)+BB1760</f>
        <v>0</v>
      </c>
      <c r="BM1760" s="603"/>
      <c r="BN1760" s="604"/>
      <c r="BO1760" s="587">
        <f t="shared" ref="BO1760" si="1685">IF(BQ1760=0,0,50*BP1760/BQ1760)</f>
        <v>0</v>
      </c>
      <c r="BP1760" s="634">
        <f t="shared" ref="BP1760" si="1686">(BL1760*BS$1722)+(N1760*BS$1723)+(X1760*BS$1724)+(R1760*BS$1725)+(V1760*BS$1726)+(Z1760*BS$1727)</f>
        <v>0</v>
      </c>
      <c r="BQ1760" s="555">
        <f t="shared" ref="BQ1760" si="1687">((AZ1760-BB1760)*BS$1729)+((AT1760-AV1760)*BS$1728)+(H1760*BS$1730)+(P1760*BS$1731)</f>
        <v>0</v>
      </c>
      <c r="BR1760" s="65"/>
      <c r="BS1760" s="65"/>
      <c r="BT1760" s="268"/>
    </row>
    <row r="1761" spans="1:75" ht="22.5" customHeight="1" thickBot="1" x14ac:dyDescent="0.3">
      <c r="A1761" s="268"/>
      <c r="B1761" s="679"/>
      <c r="C1761" s="690" t="str">
        <f>IF(ROSTER!D$46="","",ROSTER!D$46)</f>
        <v/>
      </c>
      <c r="D1761" s="691"/>
      <c r="E1761" s="668"/>
      <c r="F1761" s="681"/>
      <c r="G1761" s="664"/>
      <c r="H1761" s="585"/>
      <c r="I1761" s="586"/>
      <c r="J1761" s="571"/>
      <c r="K1761" s="572"/>
      <c r="L1761" s="575"/>
      <c r="M1761" s="576"/>
      <c r="N1761" s="649" t="s">
        <v>16</v>
      </c>
      <c r="O1761" s="650"/>
      <c r="P1761" s="571"/>
      <c r="Q1761" s="572"/>
      <c r="R1761" s="575"/>
      <c r="S1761" s="576"/>
      <c r="T1761" s="581" t="s">
        <v>16</v>
      </c>
      <c r="U1761" s="582"/>
      <c r="V1761" s="585"/>
      <c r="W1761" s="586"/>
      <c r="X1761" s="571"/>
      <c r="Y1761" s="586"/>
      <c r="Z1761" s="571"/>
      <c r="AA1761" s="586"/>
      <c r="AB1761" s="571"/>
      <c r="AC1761" s="572"/>
      <c r="AD1761" s="575"/>
      <c r="AE1761" s="576"/>
      <c r="AF1761" s="559"/>
      <c r="AG1761" s="560"/>
      <c r="AH1761" s="571"/>
      <c r="AI1761" s="572"/>
      <c r="AJ1761" s="575"/>
      <c r="AK1761" s="576"/>
      <c r="AL1761" s="559"/>
      <c r="AM1761" s="560"/>
      <c r="AN1761" s="571"/>
      <c r="AO1761" s="572"/>
      <c r="AP1761" s="575"/>
      <c r="AQ1761" s="576"/>
      <c r="AR1761" s="559"/>
      <c r="AS1761" s="560"/>
      <c r="AT1761" s="563"/>
      <c r="AU1761" s="564"/>
      <c r="AV1761" s="567"/>
      <c r="AW1761" s="568"/>
      <c r="AX1761" s="559"/>
      <c r="AY1761" s="560"/>
      <c r="AZ1761" s="571"/>
      <c r="BA1761" s="572"/>
      <c r="BB1761" s="575"/>
      <c r="BC1761" s="576"/>
      <c r="BD1761" s="559"/>
      <c r="BE1761" s="560"/>
      <c r="BF1761" s="563"/>
      <c r="BG1761" s="564"/>
      <c r="BH1761" s="567"/>
      <c r="BI1761" s="568"/>
      <c r="BJ1761" s="559"/>
      <c r="BK1761" s="560"/>
      <c r="BL1761" s="631"/>
      <c r="BM1761" s="632"/>
      <c r="BN1761" s="633"/>
      <c r="BO1761" s="588"/>
      <c r="BP1761" s="635"/>
      <c r="BQ1761" s="556"/>
      <c r="BR1761" s="65"/>
      <c r="BS1761" s="65"/>
      <c r="BT1761" s="268"/>
    </row>
    <row r="1762" spans="1:75" s="79" customFormat="1" ht="33.4" customHeight="1" x14ac:dyDescent="0.45">
      <c r="A1762" s="278"/>
      <c r="B1762" s="671"/>
      <c r="C1762" s="611"/>
      <c r="D1762" s="674" t="s">
        <v>10</v>
      </c>
      <c r="E1762" s="675"/>
      <c r="F1762" s="78"/>
      <c r="G1762" s="78"/>
      <c r="H1762" s="547">
        <f>SUM(H1722:I1761)</f>
        <v>0</v>
      </c>
      <c r="I1762" s="548"/>
      <c r="J1762" s="547">
        <f>SUM(J1722:K1761)</f>
        <v>0</v>
      </c>
      <c r="K1762" s="548"/>
      <c r="L1762" s="551">
        <f>SUM(L1722:M1761)</f>
        <v>0</v>
      </c>
      <c r="M1762" s="636"/>
      <c r="N1762" s="533">
        <f>L1762+J1762</f>
        <v>0</v>
      </c>
      <c r="O1762" s="534"/>
      <c r="P1762" s="551">
        <f>SUM(P1722:Q1761)</f>
        <v>0</v>
      </c>
      <c r="Q1762" s="548"/>
      <c r="R1762" s="551">
        <f>SUM(R1722:S1761)</f>
        <v>0</v>
      </c>
      <c r="S1762" s="636"/>
      <c r="T1762" s="533">
        <f>R1762-P1762</f>
        <v>0</v>
      </c>
      <c r="U1762" s="534"/>
      <c r="V1762" s="551">
        <f>SUM(V1722:W1761)</f>
        <v>0</v>
      </c>
      <c r="W1762" s="636"/>
      <c r="X1762" s="547">
        <f>SUM(X1722:Y1761)</f>
        <v>0</v>
      </c>
      <c r="Y1762" s="534"/>
      <c r="Z1762" s="547">
        <f>SUM(Z1722:AA1761)</f>
        <v>0</v>
      </c>
      <c r="AA1762" s="534"/>
      <c r="AB1762" s="636">
        <f>SUM(AB1722:AC1761)</f>
        <v>0</v>
      </c>
      <c r="AC1762" s="548"/>
      <c r="AD1762" s="551">
        <f>SUM(AD1722:AE1761)</f>
        <v>0</v>
      </c>
      <c r="AE1762" s="636"/>
      <c r="AF1762" s="533">
        <f>IF(AB1762=0,0,(AD1762/AB1762)*100)</f>
        <v>0</v>
      </c>
      <c r="AG1762" s="534"/>
      <c r="AH1762" s="551">
        <f>SUM(AH1722:AI1761)</f>
        <v>0</v>
      </c>
      <c r="AI1762" s="548"/>
      <c r="AJ1762" s="551">
        <f>SUM(AJ1722:AK1761)</f>
        <v>0</v>
      </c>
      <c r="AK1762" s="636"/>
      <c r="AL1762" s="533">
        <f>IF(AH1762=0,0,(AJ1762/AH1762)*100)</f>
        <v>0</v>
      </c>
      <c r="AM1762" s="534"/>
      <c r="AN1762" s="551">
        <f>SUM(AN1722:AO1761)</f>
        <v>0</v>
      </c>
      <c r="AO1762" s="548"/>
      <c r="AP1762" s="551">
        <f>SUM(AP1722:AQ1761)</f>
        <v>0</v>
      </c>
      <c r="AQ1762" s="636"/>
      <c r="AR1762" s="533">
        <f>IF(AN1762=0,0,(AP1762/AN1762)*100)</f>
        <v>0</v>
      </c>
      <c r="AS1762" s="534"/>
      <c r="AT1762" s="547">
        <f>AB1762+AH1762+AN1762</f>
        <v>0</v>
      </c>
      <c r="AU1762" s="548"/>
      <c r="AV1762" s="551">
        <f>AD1762+AJ1762+AP1762</f>
        <v>0</v>
      </c>
      <c r="AW1762" s="552"/>
      <c r="AX1762" s="533">
        <f>IF(AT1762=0,0,(AV1762/AT1762)*100)</f>
        <v>0</v>
      </c>
      <c r="AY1762" s="534"/>
      <c r="AZ1762" s="551">
        <f>SUM(AZ1722:BA1761)</f>
        <v>0</v>
      </c>
      <c r="BA1762" s="548"/>
      <c r="BB1762" s="551">
        <f>SUM(BB1722:BC1761)</f>
        <v>0</v>
      </c>
      <c r="BC1762" s="636"/>
      <c r="BD1762" s="533">
        <f>IF(AZ1762=0,0,(BB1762/AZ1762)*100)</f>
        <v>0</v>
      </c>
      <c r="BE1762" s="534"/>
      <c r="BF1762" s="547">
        <f>AT1762+AZ1762</f>
        <v>0</v>
      </c>
      <c r="BG1762" s="548"/>
      <c r="BH1762" s="551">
        <f>AV1762+BB1762</f>
        <v>0</v>
      </c>
      <c r="BI1762" s="552"/>
      <c r="BJ1762" s="533">
        <f>IF(BF1762=0,0,(BH1762/BF1762)*100)</f>
        <v>0</v>
      </c>
      <c r="BK1762" s="619"/>
      <c r="BL1762" s="621">
        <f>SUM(BL1722:BN1761)</f>
        <v>0</v>
      </c>
      <c r="BM1762" s="622"/>
      <c r="BN1762" s="623"/>
      <c r="BO1762" s="610">
        <f>SUM(BO1722:BO1761)</f>
        <v>0</v>
      </c>
      <c r="BP1762" s="709">
        <f t="shared" ref="BP1762" si="1688">(BL1762*BS$1722)+(N1762*BS$1723)+(X1762*BS$1724)+(R1762*BS$1725)+(V1762*BS$1726)+(Z1762*BS$1727)</f>
        <v>0</v>
      </c>
      <c r="BQ1762" s="638">
        <f t="shared" ref="BQ1762" si="1689">((AZ1762-BB1762)*BS$1729)+((AT1762-AV1762)*BS$1728)+(H1762*BS$1730)+(P1762*BS$1731)</f>
        <v>0</v>
      </c>
      <c r="BR1762" s="77"/>
      <c r="BS1762" s="77"/>
      <c r="BT1762" s="278"/>
    </row>
    <row r="1763" spans="1:75" s="79" customFormat="1" ht="33.950000000000003" customHeight="1" thickBot="1" x14ac:dyDescent="0.5">
      <c r="A1763" s="278"/>
      <c r="B1763" s="672"/>
      <c r="C1763" s="673"/>
      <c r="D1763" s="676"/>
      <c r="E1763" s="677"/>
      <c r="F1763" s="80"/>
      <c r="G1763" s="80"/>
      <c r="H1763" s="549"/>
      <c r="I1763" s="550"/>
      <c r="J1763" s="549"/>
      <c r="K1763" s="550"/>
      <c r="L1763" s="553"/>
      <c r="M1763" s="637"/>
      <c r="N1763" s="535" t="s">
        <v>16</v>
      </c>
      <c r="O1763" s="536"/>
      <c r="P1763" s="553"/>
      <c r="Q1763" s="550"/>
      <c r="R1763" s="553"/>
      <c r="S1763" s="637"/>
      <c r="T1763" s="535" t="s">
        <v>16</v>
      </c>
      <c r="U1763" s="536"/>
      <c r="V1763" s="553"/>
      <c r="W1763" s="637"/>
      <c r="X1763" s="549"/>
      <c r="Y1763" s="536"/>
      <c r="Z1763" s="549"/>
      <c r="AA1763" s="536"/>
      <c r="AB1763" s="637"/>
      <c r="AC1763" s="550"/>
      <c r="AD1763" s="553"/>
      <c r="AE1763" s="637"/>
      <c r="AF1763" s="535"/>
      <c r="AG1763" s="536"/>
      <c r="AH1763" s="553"/>
      <c r="AI1763" s="550"/>
      <c r="AJ1763" s="553"/>
      <c r="AK1763" s="637"/>
      <c r="AL1763" s="535"/>
      <c r="AM1763" s="536"/>
      <c r="AN1763" s="553"/>
      <c r="AO1763" s="550"/>
      <c r="AP1763" s="553"/>
      <c r="AQ1763" s="637"/>
      <c r="AR1763" s="535"/>
      <c r="AS1763" s="536"/>
      <c r="AT1763" s="549"/>
      <c r="AU1763" s="550"/>
      <c r="AV1763" s="553"/>
      <c r="AW1763" s="554"/>
      <c r="AX1763" s="535"/>
      <c r="AY1763" s="536"/>
      <c r="AZ1763" s="553"/>
      <c r="BA1763" s="550"/>
      <c r="BB1763" s="553"/>
      <c r="BC1763" s="637"/>
      <c r="BD1763" s="535"/>
      <c r="BE1763" s="536"/>
      <c r="BF1763" s="549"/>
      <c r="BG1763" s="550"/>
      <c r="BH1763" s="553"/>
      <c r="BI1763" s="554"/>
      <c r="BJ1763" s="535"/>
      <c r="BK1763" s="620"/>
      <c r="BL1763" s="624"/>
      <c r="BM1763" s="625"/>
      <c r="BN1763" s="626"/>
      <c r="BO1763" s="609"/>
      <c r="BP1763" s="710"/>
      <c r="BQ1763" s="639"/>
      <c r="BR1763" s="77"/>
      <c r="BS1763" s="77"/>
      <c r="BT1763" s="278"/>
    </row>
    <row r="1764" spans="1:75" s="79" customFormat="1" ht="33" customHeight="1" thickBot="1" x14ac:dyDescent="0.5">
      <c r="A1764" s="278"/>
      <c r="B1764" s="671"/>
      <c r="C1764" s="611"/>
      <c r="D1764" s="674" t="s">
        <v>13</v>
      </c>
      <c r="E1764" s="675"/>
      <c r="F1764" s="82"/>
      <c r="G1764" s="117"/>
      <c r="H1764" s="541"/>
      <c r="I1764" s="545"/>
      <c r="J1764" s="541"/>
      <c r="K1764" s="545"/>
      <c r="L1764" s="537"/>
      <c r="M1764" s="538"/>
      <c r="N1764" s="533">
        <f>J1764+L1764</f>
        <v>0</v>
      </c>
      <c r="O1764" s="534"/>
      <c r="P1764" s="537"/>
      <c r="Q1764" s="545"/>
      <c r="R1764" s="537"/>
      <c r="S1764" s="538"/>
      <c r="T1764" s="533">
        <f>R1764-P1764</f>
        <v>0</v>
      </c>
      <c r="U1764" s="534"/>
      <c r="V1764" s="537"/>
      <c r="W1764" s="538"/>
      <c r="X1764" s="541"/>
      <c r="Y1764" s="542"/>
      <c r="Z1764" s="541"/>
      <c r="AA1764" s="542"/>
      <c r="AB1764" s="538"/>
      <c r="AC1764" s="545"/>
      <c r="AD1764" s="537"/>
      <c r="AE1764" s="538"/>
      <c r="AF1764" s="533">
        <f>IF(AB1764=0,0,(AD1764/AB1764)*100)</f>
        <v>0</v>
      </c>
      <c r="AG1764" s="534"/>
      <c r="AH1764" s="537"/>
      <c r="AI1764" s="545"/>
      <c r="AJ1764" s="537"/>
      <c r="AK1764" s="538"/>
      <c r="AL1764" s="533">
        <f>IF(AH1764=0,0,(AJ1764/AH1764)*100)</f>
        <v>0</v>
      </c>
      <c r="AM1764" s="534"/>
      <c r="AN1764" s="537"/>
      <c r="AO1764" s="545"/>
      <c r="AP1764" s="537"/>
      <c r="AQ1764" s="538"/>
      <c r="AR1764" s="533">
        <f>IF(AN1764=0,0,(AP1764/AN1764)*100)</f>
        <v>0</v>
      </c>
      <c r="AS1764" s="534"/>
      <c r="AT1764" s="547">
        <f>AB1764+AH1764+AN1764</f>
        <v>0</v>
      </c>
      <c r="AU1764" s="548"/>
      <c r="AV1764" s="551">
        <f>AD1764+AJ1764+AP1764</f>
        <v>0</v>
      </c>
      <c r="AW1764" s="552"/>
      <c r="AX1764" s="533">
        <f>IF(AT1764=0,0,(AV1764/AT1764)*100)</f>
        <v>0</v>
      </c>
      <c r="AY1764" s="534"/>
      <c r="AZ1764" s="537"/>
      <c r="BA1764" s="545"/>
      <c r="BB1764" s="537"/>
      <c r="BC1764" s="538"/>
      <c r="BD1764" s="533">
        <f>IF(AZ1764=0,0,(BB1764/AZ1764)*100)</f>
        <v>0</v>
      </c>
      <c r="BE1764" s="534"/>
      <c r="BF1764" s="547">
        <f>AT1764+AZ1764</f>
        <v>0</v>
      </c>
      <c r="BG1764" s="548"/>
      <c r="BH1764" s="551">
        <f>AV1764+BB1764</f>
        <v>0</v>
      </c>
      <c r="BI1764" s="552"/>
      <c r="BJ1764" s="533">
        <f>IF(BF1764=0,0,(BH1764/BF1764)*100)</f>
        <v>0</v>
      </c>
      <c r="BK1764" s="619"/>
      <c r="BL1764" s="700">
        <f>(AD1764*2)+(AJ1764*2)+(AP1764*3)+BB1764</f>
        <v>0</v>
      </c>
      <c r="BM1764" s="701"/>
      <c r="BN1764" s="702"/>
      <c r="BO1764" s="706"/>
      <c r="BP1764" s="83"/>
      <c r="BQ1764" s="84"/>
      <c r="BR1764" s="77"/>
      <c r="BS1764" s="77"/>
      <c r="BT1764" s="278"/>
    </row>
    <row r="1765" spans="1:75" s="79" customFormat="1" ht="33.75" customHeight="1" thickBot="1" x14ac:dyDescent="0.5">
      <c r="A1765" s="278"/>
      <c r="B1765" s="232"/>
      <c r="C1765" s="336"/>
      <c r="D1765" s="693"/>
      <c r="E1765" s="694"/>
      <c r="F1765" s="86"/>
      <c r="G1765" s="86"/>
      <c r="H1765" s="543"/>
      <c r="I1765" s="546"/>
      <c r="J1765" s="543"/>
      <c r="K1765" s="546"/>
      <c r="L1765" s="539"/>
      <c r="M1765" s="540"/>
      <c r="N1765" s="535">
        <f>IF((N1762+N1764)=0,0,N1762/(N1762+N1764)*100)</f>
        <v>0</v>
      </c>
      <c r="O1765" s="536"/>
      <c r="P1765" s="539"/>
      <c r="Q1765" s="546"/>
      <c r="R1765" s="539"/>
      <c r="S1765" s="540"/>
      <c r="T1765" s="535"/>
      <c r="U1765" s="536"/>
      <c r="V1765" s="539"/>
      <c r="W1765" s="540"/>
      <c r="X1765" s="543"/>
      <c r="Y1765" s="544"/>
      <c r="Z1765" s="543"/>
      <c r="AA1765" s="544"/>
      <c r="AB1765" s="540"/>
      <c r="AC1765" s="546"/>
      <c r="AD1765" s="539"/>
      <c r="AE1765" s="540"/>
      <c r="AF1765" s="535"/>
      <c r="AG1765" s="536"/>
      <c r="AH1765" s="539"/>
      <c r="AI1765" s="546"/>
      <c r="AJ1765" s="539"/>
      <c r="AK1765" s="540"/>
      <c r="AL1765" s="535"/>
      <c r="AM1765" s="536"/>
      <c r="AN1765" s="539"/>
      <c r="AO1765" s="546"/>
      <c r="AP1765" s="539"/>
      <c r="AQ1765" s="540"/>
      <c r="AR1765" s="535"/>
      <c r="AS1765" s="536"/>
      <c r="AT1765" s="549"/>
      <c r="AU1765" s="550"/>
      <c r="AV1765" s="553"/>
      <c r="AW1765" s="554"/>
      <c r="AX1765" s="535"/>
      <c r="AY1765" s="536"/>
      <c r="AZ1765" s="539"/>
      <c r="BA1765" s="546"/>
      <c r="BB1765" s="539"/>
      <c r="BC1765" s="540"/>
      <c r="BD1765" s="535"/>
      <c r="BE1765" s="536"/>
      <c r="BF1765" s="549"/>
      <c r="BG1765" s="550"/>
      <c r="BH1765" s="553"/>
      <c r="BI1765" s="554"/>
      <c r="BJ1765" s="535"/>
      <c r="BK1765" s="620"/>
      <c r="BL1765" s="703"/>
      <c r="BM1765" s="704"/>
      <c r="BN1765" s="705"/>
      <c r="BO1765" s="707"/>
      <c r="BP1765" s="222"/>
      <c r="BQ1765" s="222"/>
      <c r="BR1765" s="77"/>
      <c r="BS1765" s="77"/>
      <c r="BT1765" s="278"/>
    </row>
    <row r="1766" spans="1:75" ht="16.5" customHeight="1" thickTop="1" thickBot="1" x14ac:dyDescent="0.5">
      <c r="A1766" s="268"/>
      <c r="B1766" s="229"/>
      <c r="C1766" s="195"/>
      <c r="D1766" s="195"/>
      <c r="E1766" s="195"/>
      <c r="F1766" s="195"/>
      <c r="G1766" s="195"/>
      <c r="H1766" s="195"/>
      <c r="I1766" s="195"/>
      <c r="J1766" s="195"/>
      <c r="K1766" s="195"/>
      <c r="L1766" s="195"/>
      <c r="M1766" s="195"/>
      <c r="N1766" s="195"/>
      <c r="O1766" s="195"/>
      <c r="P1766" s="195"/>
      <c r="Q1766" s="195"/>
      <c r="R1766" s="195"/>
      <c r="S1766" s="195"/>
      <c r="T1766" s="195"/>
      <c r="U1766" s="195"/>
      <c r="V1766" s="195"/>
      <c r="W1766" s="195"/>
      <c r="X1766" s="195"/>
      <c r="Y1766" s="195"/>
      <c r="Z1766" s="195"/>
      <c r="AA1766" s="195"/>
      <c r="AB1766" s="195"/>
      <c r="AC1766" s="195"/>
      <c r="AD1766" s="195"/>
      <c r="AE1766" s="195"/>
      <c r="AF1766" s="198"/>
      <c r="AG1766" s="198"/>
      <c r="AH1766" s="195"/>
      <c r="AI1766" s="195"/>
      <c r="AJ1766" s="195"/>
      <c r="AK1766" s="195"/>
      <c r="AL1766" s="195"/>
      <c r="AM1766" s="195"/>
      <c r="AN1766" s="195"/>
      <c r="AO1766" s="195"/>
      <c r="AP1766" s="195"/>
      <c r="AQ1766" s="195"/>
      <c r="AR1766" s="195"/>
      <c r="AS1766" s="195"/>
      <c r="AT1766" s="195"/>
      <c r="AU1766" s="195"/>
      <c r="AV1766" s="195"/>
      <c r="AW1766" s="195"/>
      <c r="AX1766" s="195"/>
      <c r="AY1766" s="195"/>
      <c r="AZ1766" s="195"/>
      <c r="BA1766" s="195"/>
      <c r="BB1766" s="195"/>
      <c r="BC1766" s="195"/>
      <c r="BD1766" s="195"/>
      <c r="BE1766" s="195"/>
      <c r="BF1766" s="195"/>
      <c r="BG1766" s="195"/>
      <c r="BH1766" s="195"/>
      <c r="BI1766" s="195"/>
      <c r="BJ1766" s="195"/>
      <c r="BK1766" s="195"/>
      <c r="BL1766" s="195"/>
      <c r="BM1766" s="195"/>
      <c r="BN1766" s="195"/>
      <c r="BO1766" s="247"/>
      <c r="BP1766" s="600">
        <f>IF((J1762+L1764)=0,0,(J1762/(J1762+L1764)*100)%)</f>
        <v>0</v>
      </c>
      <c r="BQ1766" s="601"/>
      <c r="BR1766" s="600">
        <f>IF((L1762+J1764)=0,0,(L1762/(L1762+J1764)*100)%)</f>
        <v>0</v>
      </c>
      <c r="BS1766" s="601"/>
      <c r="BT1766" s="268"/>
    </row>
    <row r="1767" spans="1:75" s="85" customFormat="1" ht="87" customHeight="1" thickTop="1" thickBot="1" x14ac:dyDescent="0.55000000000000004">
      <c r="A1767" s="279"/>
      <c r="B1767" s="682"/>
      <c r="C1767" s="683"/>
      <c r="D1767" s="608"/>
      <c r="E1767" s="608"/>
      <c r="F1767" s="608"/>
      <c r="G1767" s="608"/>
      <c r="H1767" s="346"/>
      <c r="I1767" s="346"/>
      <c r="J1767" s="346"/>
      <c r="K1767" s="200"/>
      <c r="L1767" s="346"/>
      <c r="M1767" s="346"/>
      <c r="N1767" s="346"/>
      <c r="O1767" s="338"/>
      <c r="P1767" s="338"/>
      <c r="Q1767" s="338"/>
      <c r="R1767" s="338"/>
      <c r="S1767" s="346"/>
      <c r="T1767" s="346" t="s">
        <v>59</v>
      </c>
      <c r="U1767" s="346"/>
      <c r="V1767" s="200"/>
      <c r="W1767" s="346"/>
      <c r="X1767" s="346"/>
      <c r="Y1767" s="346"/>
      <c r="Z1767" s="714" t="s">
        <v>157</v>
      </c>
      <c r="AA1767" s="714"/>
      <c r="AB1767" s="714"/>
      <c r="AC1767" s="715"/>
      <c r="AD1767" s="589"/>
      <c r="AE1767" s="590"/>
      <c r="AF1767" s="591"/>
      <c r="AG1767" s="200"/>
      <c r="AH1767" s="589"/>
      <c r="AI1767" s="590"/>
      <c r="AJ1767" s="591"/>
      <c r="AK1767" s="714" t="s">
        <v>159</v>
      </c>
      <c r="AL1767" s="714"/>
      <c r="AM1767" s="714"/>
      <c r="AN1767" s="715"/>
      <c r="AO1767" s="589"/>
      <c r="AP1767" s="590"/>
      <c r="AQ1767" s="591"/>
      <c r="AR1767" s="204"/>
      <c r="AS1767" s="589"/>
      <c r="AT1767" s="590"/>
      <c r="AU1767" s="591"/>
      <c r="AV1767" s="340"/>
      <c r="AW1767" s="340"/>
      <c r="AX1767" s="340"/>
      <c r="AY1767" s="340"/>
      <c r="AZ1767" s="711" t="s">
        <v>20</v>
      </c>
      <c r="BA1767" s="711"/>
      <c r="BB1767" s="711"/>
      <c r="BC1767" s="711"/>
      <c r="BD1767" s="712"/>
      <c r="BE1767" s="616">
        <f>BL1762</f>
        <v>0</v>
      </c>
      <c r="BF1767" s="617"/>
      <c r="BG1767" s="618"/>
      <c r="BH1767" s="205"/>
      <c r="BI1767" s="616">
        <f>BL1764</f>
        <v>0</v>
      </c>
      <c r="BJ1767" s="617"/>
      <c r="BK1767" s="618"/>
      <c r="BL1767" s="206"/>
      <c r="BM1767" s="206"/>
      <c r="BN1767" s="206"/>
      <c r="BO1767" s="248"/>
      <c r="BP1767" s="87"/>
      <c r="BQ1767" s="87"/>
      <c r="BR1767" s="81"/>
      <c r="BS1767" s="81"/>
      <c r="BT1767" s="279"/>
    </row>
    <row r="1768" spans="1:75" ht="15.6" customHeight="1" thickTop="1" thickBot="1" x14ac:dyDescent="0.55000000000000004">
      <c r="A1768" s="268"/>
      <c r="B1768" s="230"/>
      <c r="C1768" s="207"/>
      <c r="D1768" s="196"/>
      <c r="E1768" s="196"/>
      <c r="F1768" s="199"/>
      <c r="G1768" s="199"/>
      <c r="H1768" s="202"/>
      <c r="I1768" s="202"/>
      <c r="J1768" s="202"/>
      <c r="K1768" s="202"/>
      <c r="L1768" s="202"/>
      <c r="M1768" s="202"/>
      <c r="N1768" s="202"/>
      <c r="O1768" s="199"/>
      <c r="P1768" s="199"/>
      <c r="Q1768" s="199"/>
      <c r="R1768" s="199"/>
      <c r="S1768" s="202"/>
      <c r="T1768" s="202"/>
      <c r="U1768" s="202"/>
      <c r="V1768" s="201"/>
      <c r="W1768" s="202"/>
      <c r="X1768" s="202"/>
      <c r="Y1768" s="202"/>
      <c r="Z1768" s="337"/>
      <c r="AA1768" s="337"/>
      <c r="AB1768" s="337"/>
      <c r="AC1768" s="337"/>
      <c r="AD1768" s="202"/>
      <c r="AE1768" s="202"/>
      <c r="AF1768" s="202"/>
      <c r="AG1768" s="202"/>
      <c r="AH1768" s="201"/>
      <c r="AI1768" s="201"/>
      <c r="AJ1768" s="202"/>
      <c r="AK1768" s="337"/>
      <c r="AL1768" s="337"/>
      <c r="AM1768" s="337"/>
      <c r="AN1768" s="337"/>
      <c r="AO1768" s="202"/>
      <c r="AP1768" s="202"/>
      <c r="AQ1768" s="202"/>
      <c r="AR1768" s="202"/>
      <c r="AS1768" s="202"/>
      <c r="AT1768" s="204"/>
      <c r="AU1768" s="204"/>
      <c r="AV1768" s="207"/>
      <c r="AW1768" s="207"/>
      <c r="AX1768" s="207"/>
      <c r="AY1768" s="207"/>
      <c r="AZ1768" s="199"/>
      <c r="BA1768" s="208"/>
      <c r="BB1768" s="208"/>
      <c r="BC1768" s="209"/>
      <c r="BD1768" s="210"/>
      <c r="BE1768" s="211"/>
      <c r="BF1768" s="211"/>
      <c r="BG1768" s="204"/>
      <c r="BH1768" s="212"/>
      <c r="BI1768" s="213"/>
      <c r="BJ1768" s="213"/>
      <c r="BK1768" s="204"/>
      <c r="BL1768" s="207"/>
      <c r="BM1768" s="207"/>
      <c r="BN1768" s="207"/>
      <c r="BO1768" s="249"/>
      <c r="BP1768" s="88"/>
      <c r="BQ1768" s="88"/>
      <c r="BR1768" s="65"/>
      <c r="BS1768" s="65"/>
      <c r="BT1768" s="268"/>
    </row>
    <row r="1769" spans="1:75" s="85" customFormat="1" ht="86.25" customHeight="1" thickTop="1" thickBot="1" x14ac:dyDescent="0.55000000000000004">
      <c r="A1769" s="279"/>
      <c r="B1769" s="531"/>
      <c r="C1769" s="532"/>
      <c r="D1769" s="608"/>
      <c r="E1769" s="608"/>
      <c r="F1769" s="608"/>
      <c r="G1769" s="608"/>
      <c r="H1769" s="212"/>
      <c r="I1769" s="212"/>
      <c r="J1769" s="212"/>
      <c r="K1769" s="200"/>
      <c r="L1769" s="212"/>
      <c r="M1769" s="212"/>
      <c r="N1769" s="212"/>
      <c r="O1769" s="338"/>
      <c r="P1769" s="338"/>
      <c r="Q1769" s="338"/>
      <c r="R1769" s="338"/>
      <c r="S1769" s="212"/>
      <c r="T1769" s="212" t="s">
        <v>15</v>
      </c>
      <c r="U1769" s="212"/>
      <c r="V1769" s="200"/>
      <c r="W1769" s="212"/>
      <c r="X1769" s="212"/>
      <c r="Y1769" s="212"/>
      <c r="Z1769" s="714" t="s">
        <v>158</v>
      </c>
      <c r="AA1769" s="714"/>
      <c r="AB1769" s="714"/>
      <c r="AC1769" s="715"/>
      <c r="AD1769" s="616">
        <f>AD1767</f>
        <v>0</v>
      </c>
      <c r="AE1769" s="617"/>
      <c r="AF1769" s="618"/>
      <c r="AG1769" s="200"/>
      <c r="AH1769" s="616">
        <f>AH1767</f>
        <v>0</v>
      </c>
      <c r="AI1769" s="617"/>
      <c r="AJ1769" s="618"/>
      <c r="AK1769" s="714" t="s">
        <v>160</v>
      </c>
      <c r="AL1769" s="714"/>
      <c r="AM1769" s="714"/>
      <c r="AN1769" s="715"/>
      <c r="AO1769" s="616">
        <f>AO1767-AD1767</f>
        <v>0</v>
      </c>
      <c r="AP1769" s="617"/>
      <c r="AQ1769" s="618"/>
      <c r="AR1769" s="204"/>
      <c r="AS1769" s="616">
        <f>AS1767-AH1767</f>
        <v>0</v>
      </c>
      <c r="AT1769" s="617"/>
      <c r="AU1769" s="618"/>
      <c r="AV1769" s="340"/>
      <c r="AW1769" s="340"/>
      <c r="AX1769" s="340"/>
      <c r="AY1769" s="340"/>
      <c r="AZ1769" s="711" t="s">
        <v>44</v>
      </c>
      <c r="BA1769" s="711"/>
      <c r="BB1769" s="711"/>
      <c r="BC1769" s="711"/>
      <c r="BD1769" s="712"/>
      <c r="BE1769" s="616">
        <f>BE1767-AO1767</f>
        <v>0</v>
      </c>
      <c r="BF1769" s="617"/>
      <c r="BG1769" s="618"/>
      <c r="BH1769" s="214"/>
      <c r="BI1769" s="616">
        <f>BI1767-AS1767</f>
        <v>0</v>
      </c>
      <c r="BJ1769" s="617"/>
      <c r="BK1769" s="618"/>
      <c r="BL1769" s="206"/>
      <c r="BM1769" s="206"/>
      <c r="BN1769" s="206"/>
      <c r="BO1769" s="248"/>
      <c r="BP1769" s="87"/>
      <c r="BQ1769" s="87"/>
      <c r="BR1769" s="81"/>
      <c r="BS1769" s="81"/>
      <c r="BT1769" s="279"/>
      <c r="BW1769" s="79"/>
    </row>
    <row r="1770" spans="1:75" ht="18.75" customHeight="1" thickTop="1" thickBot="1" x14ac:dyDescent="0.5">
      <c r="A1770" s="268"/>
      <c r="B1770" s="231"/>
      <c r="C1770" s="197"/>
      <c r="D1770" s="197"/>
      <c r="E1770" s="197"/>
      <c r="F1770" s="254"/>
      <c r="G1770" s="254"/>
      <c r="H1770" s="197"/>
      <c r="I1770" s="197"/>
      <c r="J1770" s="197"/>
      <c r="K1770" s="197"/>
      <c r="L1770" s="197"/>
      <c r="M1770" s="197"/>
      <c r="N1770" s="197"/>
      <c r="O1770" s="197"/>
      <c r="P1770" s="197"/>
      <c r="Q1770" s="197"/>
      <c r="R1770" s="197"/>
      <c r="S1770" s="197"/>
      <c r="T1770" s="197"/>
      <c r="U1770" s="197"/>
      <c r="V1770" s="197"/>
      <c r="W1770" s="197"/>
      <c r="X1770" s="197"/>
      <c r="Y1770" s="197"/>
      <c r="Z1770" s="197"/>
      <c r="AA1770" s="197"/>
      <c r="AB1770" s="197"/>
      <c r="AC1770" s="197"/>
      <c r="AD1770" s="197"/>
      <c r="AE1770" s="197"/>
      <c r="AF1770" s="203"/>
      <c r="AG1770" s="203"/>
      <c r="AH1770" s="197"/>
      <c r="AI1770" s="197"/>
      <c r="AJ1770" s="197"/>
      <c r="AK1770" s="197"/>
      <c r="AL1770" s="197"/>
      <c r="AM1770" s="197"/>
      <c r="AN1770" s="197"/>
      <c r="AO1770" s="197"/>
      <c r="AP1770" s="197"/>
      <c r="AQ1770" s="197"/>
      <c r="AR1770" s="197"/>
      <c r="AS1770" s="197"/>
      <c r="AT1770" s="197"/>
      <c r="AU1770" s="197"/>
      <c r="AV1770" s="197"/>
      <c r="AW1770" s="197"/>
      <c r="AX1770" s="197"/>
      <c r="AY1770" s="197"/>
      <c r="AZ1770" s="197"/>
      <c r="BA1770" s="640" t="s">
        <v>153</v>
      </c>
      <c r="BB1770" s="640"/>
      <c r="BC1770" s="640"/>
      <c r="BD1770" s="640"/>
      <c r="BE1770" s="640"/>
      <c r="BF1770" s="640"/>
      <c r="BG1770" s="640"/>
      <c r="BH1770" s="640"/>
      <c r="BI1770" s="640"/>
      <c r="BJ1770" s="640"/>
      <c r="BK1770" s="640"/>
      <c r="BL1770" s="640"/>
      <c r="BM1770" s="640"/>
      <c r="BN1770" s="640"/>
      <c r="BO1770" s="250"/>
      <c r="BP1770" s="89"/>
      <c r="BQ1770" s="89"/>
      <c r="BR1770" s="65"/>
      <c r="BS1770" s="65"/>
      <c r="BT1770" s="268"/>
    </row>
    <row r="1771" spans="1:75" s="255" customFormat="1" ht="13.5" customHeight="1" thickTop="1" x14ac:dyDescent="0.45">
      <c r="A1771" s="268"/>
      <c r="B1771" s="269"/>
      <c r="C1771" s="268"/>
      <c r="D1771" s="268"/>
      <c r="E1771" s="268"/>
      <c r="F1771" s="270"/>
      <c r="G1771" s="270"/>
      <c r="H1771" s="268"/>
      <c r="I1771" s="268"/>
      <c r="J1771" s="268"/>
      <c r="K1771" s="268"/>
      <c r="L1771" s="268"/>
      <c r="M1771" s="268"/>
      <c r="N1771" s="268"/>
      <c r="O1771" s="268"/>
      <c r="P1771" s="268"/>
      <c r="Q1771" s="268"/>
      <c r="R1771" s="268"/>
      <c r="S1771" s="268"/>
      <c r="T1771" s="268"/>
      <c r="U1771" s="268"/>
      <c r="V1771" s="268"/>
      <c r="W1771" s="268"/>
      <c r="X1771" s="268"/>
      <c r="Y1771" s="268"/>
      <c r="Z1771" s="268"/>
      <c r="AA1771" s="268"/>
      <c r="AB1771" s="268"/>
      <c r="AC1771" s="268"/>
      <c r="AD1771" s="268"/>
      <c r="AE1771" s="268"/>
      <c r="AF1771" s="271"/>
      <c r="AG1771" s="271"/>
      <c r="AH1771" s="268"/>
      <c r="AI1771" s="268"/>
      <c r="AJ1771" s="268"/>
      <c r="AK1771" s="268"/>
      <c r="AL1771" s="268"/>
      <c r="AM1771" s="268"/>
      <c r="AN1771" s="268"/>
      <c r="AO1771" s="268"/>
      <c r="AP1771" s="268"/>
      <c r="AQ1771" s="268"/>
      <c r="AR1771" s="268"/>
      <c r="AS1771" s="268"/>
      <c r="AT1771" s="268"/>
      <c r="AU1771" s="268"/>
      <c r="AV1771" s="268"/>
      <c r="AW1771" s="268"/>
      <c r="AX1771" s="268"/>
      <c r="AY1771" s="268"/>
      <c r="AZ1771" s="268"/>
      <c r="BA1771" s="268"/>
      <c r="BB1771" s="268"/>
      <c r="BC1771" s="268"/>
      <c r="BD1771" s="268"/>
      <c r="BE1771" s="268"/>
      <c r="BF1771" s="268"/>
      <c r="BG1771" s="268"/>
      <c r="BH1771" s="268"/>
      <c r="BI1771" s="268"/>
      <c r="BJ1771" s="268"/>
      <c r="BK1771" s="268"/>
      <c r="BL1771" s="268"/>
      <c r="BM1771" s="268"/>
      <c r="BN1771" s="268"/>
      <c r="BO1771" s="272"/>
      <c r="BP1771" s="272"/>
      <c r="BQ1771" s="272"/>
      <c r="BR1771" s="268"/>
      <c r="BS1771" s="268"/>
      <c r="BT1771" s="268"/>
    </row>
    <row r="1772" spans="1:75" s="69" customFormat="1" ht="33.75" x14ac:dyDescent="0.5">
      <c r="A1772" s="273"/>
      <c r="B1772" s="695" t="s">
        <v>9</v>
      </c>
      <c r="C1772" s="695"/>
      <c r="D1772" s="695"/>
      <c r="E1772" s="695"/>
      <c r="F1772" s="695"/>
      <c r="G1772" s="695"/>
      <c r="H1772" s="695"/>
      <c r="I1772" s="695"/>
      <c r="J1772" s="695"/>
      <c r="K1772" s="695"/>
      <c r="L1772" s="695"/>
      <c r="M1772" s="695"/>
      <c r="N1772" s="695"/>
      <c r="O1772" s="695"/>
      <c r="P1772" s="695"/>
      <c r="Q1772" s="695"/>
      <c r="R1772" s="695"/>
      <c r="S1772" s="695"/>
      <c r="T1772" s="695"/>
      <c r="U1772" s="695"/>
      <c r="V1772" s="695"/>
      <c r="W1772" s="695"/>
      <c r="X1772" s="695"/>
      <c r="Y1772" s="695"/>
      <c r="Z1772" s="695"/>
      <c r="AA1772" s="695"/>
      <c r="AB1772" s="695"/>
      <c r="AC1772" s="695"/>
      <c r="AD1772" s="695"/>
      <c r="AE1772" s="695"/>
      <c r="AF1772" s="695"/>
      <c r="AG1772" s="695"/>
      <c r="AH1772" s="695"/>
      <c r="AI1772" s="695"/>
      <c r="AJ1772" s="695"/>
      <c r="AK1772" s="695"/>
      <c r="AL1772" s="695"/>
      <c r="AM1772" s="695"/>
      <c r="AN1772" s="695"/>
      <c r="AO1772" s="695"/>
      <c r="AP1772" s="695"/>
      <c r="AQ1772" s="695"/>
      <c r="AR1772" s="695"/>
      <c r="AS1772" s="695"/>
      <c r="AT1772" s="695"/>
      <c r="AU1772" s="695"/>
      <c r="AV1772" s="695"/>
      <c r="AW1772" s="695"/>
      <c r="AX1772" s="695"/>
      <c r="AY1772" s="695"/>
      <c r="AZ1772" s="695"/>
      <c r="BA1772" s="695"/>
      <c r="BB1772" s="695"/>
      <c r="BC1772" s="695"/>
      <c r="BD1772" s="695"/>
      <c r="BE1772" s="695"/>
      <c r="BF1772" s="695"/>
      <c r="BG1772" s="695"/>
      <c r="BH1772" s="695"/>
      <c r="BI1772" s="695"/>
      <c r="BJ1772" s="695"/>
      <c r="BK1772" s="695"/>
      <c r="BL1772" s="695"/>
      <c r="BM1772" s="695"/>
      <c r="BN1772" s="695"/>
      <c r="BO1772" s="175"/>
      <c r="BP1772" s="175"/>
      <c r="BQ1772" s="175"/>
      <c r="BR1772" s="68"/>
      <c r="BS1772" s="68"/>
      <c r="BT1772" s="273"/>
    </row>
    <row r="1773" spans="1:75" ht="10.9" customHeight="1" x14ac:dyDescent="0.45">
      <c r="A1773" s="268"/>
      <c r="B1773" s="227"/>
      <c r="C1773" s="177"/>
      <c r="D1773" s="177"/>
      <c r="E1773" s="177"/>
      <c r="F1773" s="178"/>
      <c r="G1773" s="178"/>
      <c r="H1773" s="177"/>
      <c r="I1773" s="177"/>
      <c r="J1773" s="177"/>
      <c r="K1773" s="177"/>
      <c r="L1773" s="177"/>
      <c r="M1773" s="177"/>
      <c r="N1773" s="177"/>
      <c r="O1773" s="177"/>
      <c r="P1773" s="177"/>
      <c r="Q1773" s="177"/>
      <c r="R1773" s="177"/>
      <c r="S1773" s="177"/>
      <c r="T1773" s="177"/>
      <c r="U1773" s="177"/>
      <c r="V1773" s="177"/>
      <c r="W1773" s="177"/>
      <c r="X1773" s="177"/>
      <c r="Y1773" s="177"/>
      <c r="Z1773" s="177"/>
      <c r="AA1773" s="177"/>
      <c r="AB1773" s="177"/>
      <c r="AC1773" s="177"/>
      <c r="AD1773" s="177"/>
      <c r="AE1773" s="177"/>
      <c r="AF1773" s="179"/>
      <c r="AG1773" s="179"/>
      <c r="AH1773" s="177"/>
      <c r="AI1773" s="177"/>
      <c r="AJ1773" s="177"/>
      <c r="AK1773" s="177"/>
      <c r="AL1773" s="177"/>
      <c r="AM1773" s="177"/>
      <c r="AN1773" s="177"/>
      <c r="AO1773" s="177"/>
      <c r="AP1773" s="177"/>
      <c r="AQ1773" s="177"/>
      <c r="AR1773" s="177"/>
      <c r="AS1773" s="177"/>
      <c r="AT1773" s="177"/>
      <c r="AU1773" s="177"/>
      <c r="AV1773" s="177"/>
      <c r="AW1773" s="177"/>
      <c r="AX1773" s="177"/>
      <c r="AY1773" s="177"/>
      <c r="AZ1773" s="177"/>
      <c r="BA1773" s="177"/>
      <c r="BB1773" s="177"/>
      <c r="BC1773" s="177"/>
      <c r="BD1773" s="177"/>
      <c r="BE1773" s="177"/>
      <c r="BF1773" s="177"/>
      <c r="BG1773" s="177"/>
      <c r="BH1773" s="177"/>
      <c r="BI1773" s="177"/>
      <c r="BJ1773" s="177"/>
      <c r="BK1773" s="177"/>
      <c r="BL1773" s="177"/>
      <c r="BM1773" s="177"/>
      <c r="BN1773" s="259"/>
      <c r="BO1773" s="245"/>
      <c r="BP1773" s="259"/>
      <c r="BQ1773" s="259"/>
      <c r="BR1773" s="65"/>
      <c r="BS1773" s="65"/>
      <c r="BT1773" s="268"/>
    </row>
    <row r="1774" spans="1:75" s="70" customFormat="1" ht="36.75" customHeight="1" x14ac:dyDescent="0.45">
      <c r="A1774" s="274"/>
      <c r="B1774" s="227"/>
      <c r="C1774" s="176"/>
      <c r="D1774" s="226" t="s">
        <v>10</v>
      </c>
      <c r="E1774" s="713" t="str">
        <f>IF(ROSTER!D$3="","",ROSTER!D$3)</f>
        <v/>
      </c>
      <c r="F1774" s="713"/>
      <c r="G1774" s="713"/>
      <c r="H1774" s="713"/>
      <c r="I1774" s="713"/>
      <c r="J1774" s="713"/>
      <c r="K1774" s="713"/>
      <c r="L1774" s="713"/>
      <c r="M1774" s="713"/>
      <c r="N1774" s="713"/>
      <c r="O1774" s="713"/>
      <c r="P1774" s="713"/>
      <c r="Q1774" s="713"/>
      <c r="R1774" s="713"/>
      <c r="S1774" s="713"/>
      <c r="T1774" s="713"/>
      <c r="U1774" s="713"/>
      <c r="V1774" s="713"/>
      <c r="W1774" s="713"/>
      <c r="X1774" s="713"/>
      <c r="Y1774" s="713"/>
      <c r="Z1774" s="713"/>
      <c r="AA1774" s="713"/>
      <c r="AB1774" s="713"/>
      <c r="AC1774" s="713"/>
      <c r="AD1774" s="180"/>
      <c r="AE1774" s="719" t="s">
        <v>11</v>
      </c>
      <c r="AF1774" s="719"/>
      <c r="AG1774" s="719"/>
      <c r="AH1774" s="719"/>
      <c r="AI1774" s="719"/>
      <c r="AJ1774" s="719"/>
      <c r="AK1774" s="719"/>
      <c r="AL1774" s="717"/>
      <c r="AM1774" s="717"/>
      <c r="AN1774" s="717"/>
      <c r="AO1774" s="717"/>
      <c r="AP1774" s="717"/>
      <c r="AQ1774" s="717"/>
      <c r="AR1774" s="717"/>
      <c r="AS1774" s="717"/>
      <c r="AT1774" s="717"/>
      <c r="AU1774" s="717"/>
      <c r="AV1774" s="717"/>
      <c r="AW1774" s="717"/>
      <c r="AX1774" s="717"/>
      <c r="AY1774" s="717"/>
      <c r="AZ1774" s="717"/>
      <c r="BA1774" s="717"/>
      <c r="BB1774" s="717"/>
      <c r="BC1774" s="717"/>
      <c r="BD1774" s="717"/>
      <c r="BE1774" s="717"/>
      <c r="BF1774" s="717"/>
      <c r="BG1774" s="717"/>
      <c r="BH1774" s="717"/>
      <c r="BI1774" s="717"/>
      <c r="BJ1774" s="717"/>
      <c r="BK1774" s="717"/>
      <c r="BL1774" s="717"/>
      <c r="BM1774" s="717"/>
      <c r="BN1774" s="259"/>
      <c r="BO1774" s="246" t="s">
        <v>130</v>
      </c>
      <c r="BP1774" s="259"/>
      <c r="BQ1774" s="259"/>
      <c r="BR1774" s="66"/>
      <c r="BS1774" s="66"/>
      <c r="BT1774" s="274"/>
    </row>
    <row r="1775" spans="1:75" ht="8.85" customHeight="1" x14ac:dyDescent="0.45">
      <c r="A1775" s="275"/>
      <c r="B1775" s="227"/>
      <c r="C1775" s="179" t="s">
        <v>38</v>
      </c>
      <c r="D1775" s="179"/>
      <c r="E1775" s="179"/>
      <c r="F1775" s="181"/>
      <c r="G1775" s="181"/>
      <c r="H1775" s="179"/>
      <c r="I1775" s="179"/>
      <c r="J1775" s="182"/>
      <c r="K1775" s="182"/>
      <c r="L1775" s="182"/>
      <c r="M1775" s="182"/>
      <c r="N1775" s="182"/>
      <c r="O1775" s="182"/>
      <c r="P1775" s="182"/>
      <c r="Q1775" s="182"/>
      <c r="R1775" s="182"/>
      <c r="S1775" s="182"/>
      <c r="T1775" s="182"/>
      <c r="U1775" s="182"/>
      <c r="V1775" s="182"/>
      <c r="W1775" s="182"/>
      <c r="X1775" s="182"/>
      <c r="Y1775" s="182"/>
      <c r="Z1775" s="182"/>
      <c r="AA1775" s="182"/>
      <c r="AB1775" s="182"/>
      <c r="AC1775" s="182"/>
      <c r="AD1775" s="182"/>
      <c r="AE1775" s="182"/>
      <c r="AF1775" s="182"/>
      <c r="AG1775" s="179"/>
      <c r="AH1775" s="183"/>
      <c r="AI1775" s="184"/>
      <c r="AJ1775" s="184"/>
      <c r="AK1775" s="184"/>
      <c r="AL1775" s="184"/>
      <c r="AM1775" s="184"/>
      <c r="AN1775" s="184"/>
      <c r="AO1775" s="185"/>
      <c r="AP1775" s="186"/>
      <c r="AQ1775" s="186"/>
      <c r="AR1775" s="186"/>
      <c r="AS1775" s="186"/>
      <c r="AT1775" s="186"/>
      <c r="AU1775" s="186"/>
      <c r="AV1775" s="186"/>
      <c r="AW1775" s="186"/>
      <c r="AX1775" s="186"/>
      <c r="AY1775" s="186"/>
      <c r="AZ1775" s="186"/>
      <c r="BA1775" s="186"/>
      <c r="BB1775" s="186"/>
      <c r="BC1775" s="186"/>
      <c r="BD1775" s="186"/>
      <c r="BE1775" s="186"/>
      <c r="BF1775" s="186"/>
      <c r="BG1775" s="186"/>
      <c r="BH1775" s="186"/>
      <c r="BI1775" s="186"/>
      <c r="BJ1775" s="186"/>
      <c r="BK1775" s="186"/>
      <c r="BL1775" s="186"/>
      <c r="BM1775" s="186"/>
      <c r="BN1775" s="186"/>
      <c r="BO1775" s="187"/>
      <c r="BP1775" s="187"/>
      <c r="BQ1775" s="187"/>
      <c r="BR1775" s="71"/>
      <c r="BS1775" s="71"/>
      <c r="BT1775" s="275"/>
    </row>
    <row r="1776" spans="1:75" s="70" customFormat="1" ht="40.5" x14ac:dyDescent="0.45">
      <c r="A1776" s="274"/>
      <c r="B1776" s="227"/>
      <c r="C1776" s="692" t="s">
        <v>37</v>
      </c>
      <c r="D1776" s="692"/>
      <c r="E1776" s="717"/>
      <c r="F1776" s="717"/>
      <c r="G1776" s="717"/>
      <c r="H1776" s="717"/>
      <c r="I1776" s="717"/>
      <c r="J1776" s="717"/>
      <c r="K1776" s="717"/>
      <c r="L1776" s="717"/>
      <c r="M1776" s="717"/>
      <c r="N1776" s="717"/>
      <c r="O1776" s="717"/>
      <c r="P1776" s="717"/>
      <c r="Q1776" s="717"/>
      <c r="R1776" s="717"/>
      <c r="S1776" s="717"/>
      <c r="T1776" s="717"/>
      <c r="U1776" s="717"/>
      <c r="V1776" s="717"/>
      <c r="W1776" s="717"/>
      <c r="X1776" s="717"/>
      <c r="Y1776" s="717"/>
      <c r="Z1776" s="717"/>
      <c r="AA1776" s="717"/>
      <c r="AB1776" s="717"/>
      <c r="AC1776" s="717"/>
      <c r="AD1776" s="180"/>
      <c r="AE1776" s="718" t="s">
        <v>21</v>
      </c>
      <c r="AF1776" s="718"/>
      <c r="AG1776" s="718"/>
      <c r="AH1776" s="718"/>
      <c r="AI1776" s="717"/>
      <c r="AJ1776" s="717"/>
      <c r="AK1776" s="717"/>
      <c r="AL1776" s="717"/>
      <c r="AM1776" s="717"/>
      <c r="AN1776" s="717"/>
      <c r="AO1776" s="717"/>
      <c r="AP1776" s="717"/>
      <c r="AQ1776" s="717"/>
      <c r="AR1776" s="717"/>
      <c r="AS1776" s="717"/>
      <c r="AT1776" s="717"/>
      <c r="AU1776" s="717"/>
      <c r="AV1776" s="717"/>
      <c r="AW1776" s="717"/>
      <c r="AX1776" s="717"/>
      <c r="AY1776" s="717"/>
      <c r="AZ1776" s="717"/>
      <c r="BA1776" s="716" t="s">
        <v>12</v>
      </c>
      <c r="BB1776" s="716"/>
      <c r="BC1776" s="716"/>
      <c r="BD1776" s="708"/>
      <c r="BE1776" s="708"/>
      <c r="BF1776" s="708"/>
      <c r="BG1776" s="708"/>
      <c r="BH1776" s="708"/>
      <c r="BI1776" s="708"/>
      <c r="BJ1776" s="708"/>
      <c r="BK1776" s="708"/>
      <c r="BL1776" s="708"/>
      <c r="BM1776" s="708"/>
      <c r="BN1776" s="188"/>
      <c r="BO1776" s="334"/>
      <c r="BP1776" s="189"/>
      <c r="BQ1776" s="189"/>
      <c r="BR1776" s="72">
        <f>IF(BD1776=0,0,1)</f>
        <v>0</v>
      </c>
      <c r="BS1776" s="73">
        <f>IF((BE1826+BI1826)&gt;(AO1826+AS1826),1,0)</f>
        <v>0</v>
      </c>
      <c r="BT1776" s="276"/>
    </row>
    <row r="1777" spans="1:77" ht="9.6" customHeight="1" x14ac:dyDescent="0.45">
      <c r="A1777" s="268"/>
      <c r="B1777" s="227"/>
      <c r="C1777" s="177"/>
      <c r="D1777" s="177"/>
      <c r="E1777" s="177"/>
      <c r="F1777" s="178"/>
      <c r="G1777" s="178"/>
      <c r="H1777" s="177"/>
      <c r="I1777" s="177"/>
      <c r="J1777" s="177"/>
      <c r="K1777" s="177"/>
      <c r="L1777" s="177"/>
      <c r="M1777" s="177"/>
      <c r="N1777" s="177"/>
      <c r="O1777" s="177"/>
      <c r="P1777" s="177"/>
      <c r="Q1777" s="177"/>
      <c r="R1777" s="177"/>
      <c r="S1777" s="177"/>
      <c r="T1777" s="177"/>
      <c r="U1777" s="177"/>
      <c r="V1777" s="177"/>
      <c r="W1777" s="177"/>
      <c r="X1777" s="177"/>
      <c r="Y1777" s="177"/>
      <c r="Z1777" s="177"/>
      <c r="AA1777" s="177"/>
      <c r="AB1777" s="177"/>
      <c r="AC1777" s="177"/>
      <c r="AD1777" s="177"/>
      <c r="AE1777" s="177"/>
      <c r="AF1777" s="179"/>
      <c r="AG1777" s="179"/>
      <c r="AH1777" s="177"/>
      <c r="AI1777" s="177"/>
      <c r="AJ1777" s="177"/>
      <c r="AK1777" s="177"/>
      <c r="AL1777" s="177"/>
      <c r="AM1777" s="177"/>
      <c r="AN1777" s="177"/>
      <c r="AO1777" s="177"/>
      <c r="AP1777" s="177"/>
      <c r="AQ1777" s="177"/>
      <c r="AR1777" s="177"/>
      <c r="AS1777" s="177"/>
      <c r="AT1777" s="177"/>
      <c r="AU1777" s="177"/>
      <c r="AV1777" s="177"/>
      <c r="AW1777" s="177"/>
      <c r="AX1777" s="177"/>
      <c r="AY1777" s="177"/>
      <c r="AZ1777" s="177"/>
      <c r="BA1777" s="177"/>
      <c r="BB1777" s="177"/>
      <c r="BC1777" s="177"/>
      <c r="BD1777" s="177"/>
      <c r="BE1777" s="177"/>
      <c r="BF1777" s="177"/>
      <c r="BG1777" s="177"/>
      <c r="BH1777" s="177"/>
      <c r="BI1777" s="177"/>
      <c r="BJ1777" s="177"/>
      <c r="BK1777" s="177"/>
      <c r="BL1777" s="177"/>
      <c r="BM1777" s="177"/>
      <c r="BN1777" s="177"/>
      <c r="BO1777" s="190"/>
      <c r="BP1777" s="190"/>
      <c r="BQ1777" s="190"/>
      <c r="BR1777" s="65"/>
      <c r="BS1777" s="65"/>
      <c r="BT1777" s="268"/>
    </row>
    <row r="1778" spans="1:77" ht="8.85" customHeight="1" thickBot="1" x14ac:dyDescent="0.5">
      <c r="A1778" s="268"/>
      <c r="B1778" s="228"/>
      <c r="C1778" s="191"/>
      <c r="D1778" s="191"/>
      <c r="E1778" s="191"/>
      <c r="F1778" s="192"/>
      <c r="G1778" s="192"/>
      <c r="H1778" s="191"/>
      <c r="I1778" s="191"/>
      <c r="J1778" s="191"/>
      <c r="K1778" s="191"/>
      <c r="L1778" s="191"/>
      <c r="M1778" s="191"/>
      <c r="N1778" s="191"/>
      <c r="O1778" s="191"/>
      <c r="P1778" s="191"/>
      <c r="Q1778" s="191"/>
      <c r="R1778" s="191"/>
      <c r="S1778" s="191"/>
      <c r="T1778" s="191"/>
      <c r="U1778" s="191"/>
      <c r="V1778" s="191"/>
      <c r="W1778" s="191"/>
      <c r="X1778" s="191"/>
      <c r="Y1778" s="191"/>
      <c r="Z1778" s="191"/>
      <c r="AA1778" s="191"/>
      <c r="AB1778" s="191"/>
      <c r="AC1778" s="191"/>
      <c r="AD1778" s="191"/>
      <c r="AE1778" s="191"/>
      <c r="AF1778" s="193"/>
      <c r="AG1778" s="193"/>
      <c r="AH1778" s="191"/>
      <c r="AI1778" s="191"/>
      <c r="AJ1778" s="191"/>
      <c r="AK1778" s="191"/>
      <c r="AL1778" s="191"/>
      <c r="AM1778" s="191"/>
      <c r="AN1778" s="191"/>
      <c r="AO1778" s="191"/>
      <c r="AP1778" s="191"/>
      <c r="AQ1778" s="191"/>
      <c r="AR1778" s="191"/>
      <c r="AS1778" s="191"/>
      <c r="AT1778" s="191"/>
      <c r="AU1778" s="191"/>
      <c r="AV1778" s="191"/>
      <c r="AW1778" s="191"/>
      <c r="AX1778" s="191"/>
      <c r="AY1778" s="191"/>
      <c r="AZ1778" s="191"/>
      <c r="BA1778" s="191"/>
      <c r="BB1778" s="191"/>
      <c r="BC1778" s="191"/>
      <c r="BD1778" s="191"/>
      <c r="BE1778" s="191"/>
      <c r="BF1778" s="191"/>
      <c r="BG1778" s="191"/>
      <c r="BH1778" s="191"/>
      <c r="BI1778" s="191"/>
      <c r="BJ1778" s="191"/>
      <c r="BK1778" s="191"/>
      <c r="BL1778" s="191"/>
      <c r="BM1778" s="191"/>
      <c r="BN1778" s="191"/>
      <c r="BO1778" s="194"/>
      <c r="BP1778" s="194"/>
      <c r="BQ1778" s="194"/>
      <c r="BR1778" s="65"/>
      <c r="BS1778" s="65"/>
      <c r="BT1778" s="268"/>
    </row>
    <row r="1779" spans="1:77" s="70" customFormat="1" ht="40.5" customHeight="1" thickTop="1" x14ac:dyDescent="0.4">
      <c r="A1779" s="276"/>
      <c r="B1779" s="684" t="s">
        <v>0</v>
      </c>
      <c r="C1779" s="686" t="s">
        <v>1</v>
      </c>
      <c r="D1779" s="687"/>
      <c r="E1779" s="339" t="s">
        <v>28</v>
      </c>
      <c r="F1779" s="665" t="s">
        <v>93</v>
      </c>
      <c r="G1779" s="665" t="s">
        <v>94</v>
      </c>
      <c r="H1779" s="726" t="s">
        <v>40</v>
      </c>
      <c r="I1779" s="727"/>
      <c r="J1779" s="595" t="s">
        <v>7</v>
      </c>
      <c r="K1779" s="595"/>
      <c r="L1779" s="595"/>
      <c r="M1779" s="595"/>
      <c r="N1779" s="595"/>
      <c r="O1779" s="595"/>
      <c r="P1779" s="595" t="s">
        <v>2</v>
      </c>
      <c r="Q1779" s="595"/>
      <c r="R1779" s="595"/>
      <c r="S1779" s="595"/>
      <c r="T1779" s="595"/>
      <c r="U1779" s="595"/>
      <c r="V1779" s="696" t="s">
        <v>34</v>
      </c>
      <c r="W1779" s="697"/>
      <c r="X1779" s="696" t="s">
        <v>35</v>
      </c>
      <c r="Y1779" s="697"/>
      <c r="Z1779" s="696" t="s">
        <v>43</v>
      </c>
      <c r="AA1779" s="697"/>
      <c r="AB1779" s="595" t="s">
        <v>6</v>
      </c>
      <c r="AC1779" s="595"/>
      <c r="AD1779" s="595"/>
      <c r="AE1779" s="595"/>
      <c r="AF1779" s="595"/>
      <c r="AG1779" s="595"/>
      <c r="AH1779" s="595" t="s">
        <v>63</v>
      </c>
      <c r="AI1779" s="595"/>
      <c r="AJ1779" s="595"/>
      <c r="AK1779" s="595"/>
      <c r="AL1779" s="595"/>
      <c r="AM1779" s="595"/>
      <c r="AN1779" s="595" t="s">
        <v>64</v>
      </c>
      <c r="AO1779" s="595"/>
      <c r="AP1779" s="595"/>
      <c r="AQ1779" s="595"/>
      <c r="AR1779" s="595"/>
      <c r="AS1779" s="595"/>
      <c r="AT1779" s="595" t="s">
        <v>65</v>
      </c>
      <c r="AU1779" s="595"/>
      <c r="AV1779" s="595"/>
      <c r="AW1779" s="595"/>
      <c r="AX1779" s="595"/>
      <c r="AY1779" s="597"/>
      <c r="AZ1779" s="595" t="s">
        <v>4</v>
      </c>
      <c r="BA1779" s="595"/>
      <c r="BB1779" s="595"/>
      <c r="BC1779" s="595"/>
      <c r="BD1779" s="595"/>
      <c r="BE1779" s="595"/>
      <c r="BF1779" s="595" t="s">
        <v>66</v>
      </c>
      <c r="BG1779" s="595"/>
      <c r="BH1779" s="595"/>
      <c r="BI1779" s="595"/>
      <c r="BJ1779" s="595"/>
      <c r="BK1779" s="596"/>
      <c r="BL1779" s="651" t="s">
        <v>25</v>
      </c>
      <c r="BM1779" s="652"/>
      <c r="BN1779" s="653"/>
      <c r="BO1779" s="598" t="s">
        <v>100</v>
      </c>
      <c r="BP1779" s="598" t="s">
        <v>81</v>
      </c>
      <c r="BQ1779" s="598" t="s">
        <v>82</v>
      </c>
      <c r="BR1779" s="74"/>
      <c r="BS1779" s="74"/>
      <c r="BT1779" s="276"/>
    </row>
    <row r="1780" spans="1:77" s="70" customFormat="1" ht="41.25" customHeight="1" x14ac:dyDescent="0.7">
      <c r="A1780" s="276"/>
      <c r="B1780" s="685"/>
      <c r="C1780" s="688"/>
      <c r="D1780" s="689"/>
      <c r="E1780" s="221" t="s">
        <v>95</v>
      </c>
      <c r="F1780" s="666"/>
      <c r="G1780" s="666"/>
      <c r="H1780" s="728"/>
      <c r="I1780" s="729"/>
      <c r="J1780" s="645" t="s">
        <v>17</v>
      </c>
      <c r="K1780" s="646"/>
      <c r="L1780" s="641" t="s">
        <v>18</v>
      </c>
      <c r="M1780" s="642"/>
      <c r="N1780" s="657" t="s">
        <v>19</v>
      </c>
      <c r="O1780" s="658" t="s">
        <v>8</v>
      </c>
      <c r="P1780" s="645" t="s">
        <v>26</v>
      </c>
      <c r="Q1780" s="646"/>
      <c r="R1780" s="641" t="s">
        <v>24</v>
      </c>
      <c r="S1780" s="642"/>
      <c r="T1780" s="657" t="s">
        <v>19</v>
      </c>
      <c r="U1780" s="658"/>
      <c r="V1780" s="698"/>
      <c r="W1780" s="699"/>
      <c r="X1780" s="698"/>
      <c r="Y1780" s="699"/>
      <c r="Z1780" s="698"/>
      <c r="AA1780" s="699"/>
      <c r="AB1780" s="645" t="s">
        <v>47</v>
      </c>
      <c r="AC1780" s="646"/>
      <c r="AD1780" s="641" t="s">
        <v>23</v>
      </c>
      <c r="AE1780" s="642" t="s">
        <v>3</v>
      </c>
      <c r="AF1780" s="643" t="s">
        <v>5</v>
      </c>
      <c r="AG1780" s="644"/>
      <c r="AH1780" s="645" t="s">
        <v>47</v>
      </c>
      <c r="AI1780" s="646"/>
      <c r="AJ1780" s="641" t="s">
        <v>23</v>
      </c>
      <c r="AK1780" s="642" t="s">
        <v>3</v>
      </c>
      <c r="AL1780" s="643" t="s">
        <v>5</v>
      </c>
      <c r="AM1780" s="644"/>
      <c r="AN1780" s="645" t="s">
        <v>47</v>
      </c>
      <c r="AO1780" s="646"/>
      <c r="AP1780" s="641" t="s">
        <v>23</v>
      </c>
      <c r="AQ1780" s="642" t="s">
        <v>3</v>
      </c>
      <c r="AR1780" s="643" t="s">
        <v>5</v>
      </c>
      <c r="AS1780" s="644"/>
      <c r="AT1780" s="645" t="s">
        <v>47</v>
      </c>
      <c r="AU1780" s="646"/>
      <c r="AV1780" s="641" t="s">
        <v>23</v>
      </c>
      <c r="AW1780" s="642" t="s">
        <v>3</v>
      </c>
      <c r="AX1780" s="643" t="s">
        <v>5</v>
      </c>
      <c r="AY1780" s="720"/>
      <c r="AZ1780" s="645" t="s">
        <v>47</v>
      </c>
      <c r="BA1780" s="646"/>
      <c r="BB1780" s="641" t="s">
        <v>23</v>
      </c>
      <c r="BC1780" s="642" t="s">
        <v>3</v>
      </c>
      <c r="BD1780" s="643" t="s">
        <v>5</v>
      </c>
      <c r="BE1780" s="644"/>
      <c r="BF1780" s="645" t="s">
        <v>47</v>
      </c>
      <c r="BG1780" s="646"/>
      <c r="BH1780" s="641" t="s">
        <v>23</v>
      </c>
      <c r="BI1780" s="642" t="s">
        <v>3</v>
      </c>
      <c r="BJ1780" s="643" t="s">
        <v>5</v>
      </c>
      <c r="BK1780" s="644"/>
      <c r="BL1780" s="654"/>
      <c r="BM1780" s="655"/>
      <c r="BN1780" s="656"/>
      <c r="BO1780" s="599"/>
      <c r="BP1780" s="599"/>
      <c r="BQ1780" s="599"/>
      <c r="BR1780" s="74"/>
      <c r="BS1780" s="74"/>
      <c r="BT1780" s="276"/>
      <c r="BY1780" s="307"/>
    </row>
    <row r="1781" spans="1:77" ht="23.85" customHeight="1" x14ac:dyDescent="0.35">
      <c r="A1781" s="277"/>
      <c r="B1781" s="678" t="str">
        <f>IF(ROSTER!B$8="","",ROSTER!B$8)</f>
        <v/>
      </c>
      <c r="C1781" s="669" t="str">
        <f>IF(ROSTER!C$8="","",ROSTER!C$8)</f>
        <v/>
      </c>
      <c r="D1781" s="670"/>
      <c r="E1781" s="667"/>
      <c r="F1781" s="680">
        <f>IF(E1781="y",1,IF(E1781="S",1,0))</f>
        <v>0</v>
      </c>
      <c r="G1781" s="663">
        <f>IF(E1781="S",1,0)</f>
        <v>0</v>
      </c>
      <c r="H1781" s="583"/>
      <c r="I1781" s="584"/>
      <c r="J1781" s="569"/>
      <c r="K1781" s="570"/>
      <c r="L1781" s="573"/>
      <c r="M1781" s="574"/>
      <c r="N1781" s="579">
        <f>L1781+J1781</f>
        <v>0</v>
      </c>
      <c r="O1781" s="580"/>
      <c r="P1781" s="569"/>
      <c r="Q1781" s="570"/>
      <c r="R1781" s="573"/>
      <c r="S1781" s="574"/>
      <c r="T1781" s="579">
        <f>R1781-P1781</f>
        <v>0</v>
      </c>
      <c r="U1781" s="580"/>
      <c r="V1781" s="583"/>
      <c r="W1781" s="584"/>
      <c r="X1781" s="569"/>
      <c r="Y1781" s="584"/>
      <c r="Z1781" s="569"/>
      <c r="AA1781" s="584"/>
      <c r="AB1781" s="569"/>
      <c r="AC1781" s="570"/>
      <c r="AD1781" s="573"/>
      <c r="AE1781" s="574"/>
      <c r="AF1781" s="557">
        <f>IF(AB1781=0,0,(AD1781/AB1781)*100)</f>
        <v>0</v>
      </c>
      <c r="AG1781" s="558"/>
      <c r="AH1781" s="569"/>
      <c r="AI1781" s="570"/>
      <c r="AJ1781" s="573"/>
      <c r="AK1781" s="574"/>
      <c r="AL1781" s="557">
        <f>IF(AH1781=0,0,(AJ1781/AH1781)*100)</f>
        <v>0</v>
      </c>
      <c r="AM1781" s="558"/>
      <c r="AN1781" s="569"/>
      <c r="AO1781" s="570"/>
      <c r="AP1781" s="573"/>
      <c r="AQ1781" s="574"/>
      <c r="AR1781" s="557">
        <f>IF(AN1781=0,0,(AP1781/AN1781)*100)</f>
        <v>0</v>
      </c>
      <c r="AS1781" s="558"/>
      <c r="AT1781" s="561">
        <f>AB1781+AH1781+AN1781</f>
        <v>0</v>
      </c>
      <c r="AU1781" s="562"/>
      <c r="AV1781" s="565">
        <f>AD1781+AJ1781+AP1781</f>
        <v>0</v>
      </c>
      <c r="AW1781" s="566"/>
      <c r="AX1781" s="557">
        <f>IF(AT1781=0,0,(AV1781/AT1781)*100)</f>
        <v>0</v>
      </c>
      <c r="AY1781" s="558"/>
      <c r="AZ1781" s="569"/>
      <c r="BA1781" s="570"/>
      <c r="BB1781" s="573"/>
      <c r="BC1781" s="574"/>
      <c r="BD1781" s="557">
        <f>IF(AZ1781=0,0,(BB1781/AZ1781)*100)</f>
        <v>0</v>
      </c>
      <c r="BE1781" s="558"/>
      <c r="BF1781" s="561">
        <f>AT1781+AZ1781</f>
        <v>0</v>
      </c>
      <c r="BG1781" s="562"/>
      <c r="BH1781" s="565">
        <f>AV1781+BB1781</f>
        <v>0</v>
      </c>
      <c r="BI1781" s="566"/>
      <c r="BJ1781" s="557">
        <f>IF(BF1781=0,0,(BH1781/BF1781)*100)</f>
        <v>0</v>
      </c>
      <c r="BK1781" s="558"/>
      <c r="BL1781" s="602">
        <f>(AD1781*2)+(AJ1781*2)+(AP1781*3)+BB1781</f>
        <v>0</v>
      </c>
      <c r="BM1781" s="603"/>
      <c r="BN1781" s="604"/>
      <c r="BO1781" s="587">
        <f>IF(BQ1781=0,0,50*BP1781/BQ1781)</f>
        <v>0</v>
      </c>
      <c r="BP1781" s="555">
        <f>(BL1781*BS$1781)+(N1781*BS$1782)+(X1781*BS$1783)+(R1781*BS$1784)+(V1781*BS$1785)+(Z1781*BS$1786)</f>
        <v>0</v>
      </c>
      <c r="BQ1781" s="555">
        <f>((AZ1781-BB1781)*BS$1788)+((AT1781-AV1781)*BS$1787)+(H1781*BS$1789)+(P1781*BS$1790)</f>
        <v>0</v>
      </c>
      <c r="BR1781" s="75" t="s">
        <v>70</v>
      </c>
      <c r="BS1781" s="76">
        <f>IF(BO1776="B",'VALUE POINTS'!L$10,IF('GAME STATS'!BO1776="C",'VALUE POINTS'!M$10,'VALUE POINTS'!K$10))</f>
        <v>1</v>
      </c>
      <c r="BT1781" s="280"/>
    </row>
    <row r="1782" spans="1:77" ht="23.85" customHeight="1" x14ac:dyDescent="0.35">
      <c r="A1782" s="277"/>
      <c r="B1782" s="679"/>
      <c r="C1782" s="690" t="str">
        <f>IF(ROSTER!D$8="","",ROSTER!D$8)</f>
        <v/>
      </c>
      <c r="D1782" s="691"/>
      <c r="E1782" s="668"/>
      <c r="F1782" s="681"/>
      <c r="G1782" s="664"/>
      <c r="H1782" s="585"/>
      <c r="I1782" s="586"/>
      <c r="J1782" s="571"/>
      <c r="K1782" s="572"/>
      <c r="L1782" s="575"/>
      <c r="M1782" s="576"/>
      <c r="N1782" s="581" t="s">
        <v>16</v>
      </c>
      <c r="O1782" s="582"/>
      <c r="P1782" s="571"/>
      <c r="Q1782" s="572"/>
      <c r="R1782" s="575"/>
      <c r="S1782" s="576"/>
      <c r="T1782" s="581" t="s">
        <v>16</v>
      </c>
      <c r="U1782" s="582"/>
      <c r="V1782" s="585"/>
      <c r="W1782" s="586"/>
      <c r="X1782" s="571"/>
      <c r="Y1782" s="586"/>
      <c r="Z1782" s="571"/>
      <c r="AA1782" s="586"/>
      <c r="AB1782" s="571"/>
      <c r="AC1782" s="572"/>
      <c r="AD1782" s="575"/>
      <c r="AE1782" s="576"/>
      <c r="AF1782" s="577"/>
      <c r="AG1782" s="578"/>
      <c r="AH1782" s="571"/>
      <c r="AI1782" s="572"/>
      <c r="AJ1782" s="575"/>
      <c r="AK1782" s="576"/>
      <c r="AL1782" s="577"/>
      <c r="AM1782" s="578"/>
      <c r="AN1782" s="571"/>
      <c r="AO1782" s="572"/>
      <c r="AP1782" s="575"/>
      <c r="AQ1782" s="576"/>
      <c r="AR1782" s="577"/>
      <c r="AS1782" s="578"/>
      <c r="AT1782" s="627"/>
      <c r="AU1782" s="628"/>
      <c r="AV1782" s="629"/>
      <c r="AW1782" s="630"/>
      <c r="AX1782" s="577"/>
      <c r="AY1782" s="578"/>
      <c r="AZ1782" s="571"/>
      <c r="BA1782" s="572"/>
      <c r="BB1782" s="575"/>
      <c r="BC1782" s="576"/>
      <c r="BD1782" s="577"/>
      <c r="BE1782" s="578"/>
      <c r="BF1782" s="627"/>
      <c r="BG1782" s="628"/>
      <c r="BH1782" s="629"/>
      <c r="BI1782" s="630"/>
      <c r="BJ1782" s="577"/>
      <c r="BK1782" s="578"/>
      <c r="BL1782" s="605"/>
      <c r="BM1782" s="606"/>
      <c r="BN1782" s="607"/>
      <c r="BO1782" s="588"/>
      <c r="BP1782" s="556"/>
      <c r="BQ1782" s="556"/>
      <c r="BR1782" s="75" t="s">
        <v>71</v>
      </c>
      <c r="BS1782" s="76">
        <f>IF(BO1776="B",'VALUE POINTS'!L$11,IF('GAME STATS'!BO1776="C",'VALUE POINTS'!M$11,'VALUE POINTS'!K$11))</f>
        <v>1</v>
      </c>
      <c r="BT1782" s="280"/>
    </row>
    <row r="1783" spans="1:77" ht="21.75" customHeight="1" x14ac:dyDescent="0.4">
      <c r="A1783" s="268"/>
      <c r="B1783" s="678" t="str">
        <f>IF(ROSTER!B$10="","",ROSTER!B$10)</f>
        <v/>
      </c>
      <c r="C1783" s="669" t="str">
        <f>IF(ROSTER!C$10="","",ROSTER!C$10)</f>
        <v/>
      </c>
      <c r="D1783" s="670"/>
      <c r="E1783" s="667"/>
      <c r="F1783" s="680">
        <f>IF(E1783="y",1,IF(E1783="S",1,0))</f>
        <v>0</v>
      </c>
      <c r="G1783" s="663">
        <f>IF(E1783="S",1,0)</f>
        <v>0</v>
      </c>
      <c r="H1783" s="583"/>
      <c r="I1783" s="584"/>
      <c r="J1783" s="569"/>
      <c r="K1783" s="570"/>
      <c r="L1783" s="573"/>
      <c r="M1783" s="574"/>
      <c r="N1783" s="579">
        <f>L1783+J1783</f>
        <v>0</v>
      </c>
      <c r="O1783" s="580"/>
      <c r="P1783" s="569"/>
      <c r="Q1783" s="570"/>
      <c r="R1783" s="573"/>
      <c r="S1783" s="574"/>
      <c r="T1783" s="579">
        <f>R1783-P1783</f>
        <v>0</v>
      </c>
      <c r="U1783" s="580"/>
      <c r="V1783" s="583"/>
      <c r="W1783" s="584"/>
      <c r="X1783" s="569"/>
      <c r="Y1783" s="584"/>
      <c r="Z1783" s="569"/>
      <c r="AA1783" s="584"/>
      <c r="AB1783" s="569"/>
      <c r="AC1783" s="570"/>
      <c r="AD1783" s="573"/>
      <c r="AE1783" s="574"/>
      <c r="AF1783" s="557">
        <f>IF(AB1783=0,0,(AD1783/AB1783)*100)</f>
        <v>0</v>
      </c>
      <c r="AG1783" s="558"/>
      <c r="AH1783" s="569"/>
      <c r="AI1783" s="570"/>
      <c r="AJ1783" s="573"/>
      <c r="AK1783" s="574"/>
      <c r="AL1783" s="557">
        <f>IF(AH1783=0,0,(AJ1783/AH1783)*100)</f>
        <v>0</v>
      </c>
      <c r="AM1783" s="558"/>
      <c r="AN1783" s="569"/>
      <c r="AO1783" s="570"/>
      <c r="AP1783" s="573"/>
      <c r="AQ1783" s="574"/>
      <c r="AR1783" s="557">
        <f>IF(AN1783=0,0,(AP1783/AN1783)*100)</f>
        <v>0</v>
      </c>
      <c r="AS1783" s="558"/>
      <c r="AT1783" s="561">
        <f>AB1783+AH1783+AN1783</f>
        <v>0</v>
      </c>
      <c r="AU1783" s="562"/>
      <c r="AV1783" s="565">
        <f>AD1783+AJ1783+AP1783</f>
        <v>0</v>
      </c>
      <c r="AW1783" s="566"/>
      <c r="AX1783" s="557">
        <f>IF(AT1783=0,0,(AV1783/AT1783)*100)</f>
        <v>0</v>
      </c>
      <c r="AY1783" s="558"/>
      <c r="AZ1783" s="569"/>
      <c r="BA1783" s="570"/>
      <c r="BB1783" s="573"/>
      <c r="BC1783" s="574"/>
      <c r="BD1783" s="557">
        <f>IF(AZ1783=0,0,(BB1783/AZ1783)*100)</f>
        <v>0</v>
      </c>
      <c r="BE1783" s="558"/>
      <c r="BF1783" s="561">
        <f>AT1783+AZ1783</f>
        <v>0</v>
      </c>
      <c r="BG1783" s="562"/>
      <c r="BH1783" s="565">
        <f>AV1783+BB1783</f>
        <v>0</v>
      </c>
      <c r="BI1783" s="566"/>
      <c r="BJ1783" s="557">
        <f>IF(BF1783=0,0,(BH1783/BF1783)*100)</f>
        <v>0</v>
      </c>
      <c r="BK1783" s="558"/>
      <c r="BL1783" s="602">
        <f>(AD1783*2)+(AJ1783*2)+(AP1783*3)+BB1783</f>
        <v>0</v>
      </c>
      <c r="BM1783" s="603"/>
      <c r="BN1783" s="604"/>
      <c r="BO1783" s="587">
        <f>IF(BQ1783=0,0,50*BP1783/BQ1783)</f>
        <v>0</v>
      </c>
      <c r="BP1783" s="555">
        <f t="shared" ref="BP1783" si="1690">(BL1783*BS$1781)+(N1783*BS$1782)+(X1783*BS$1783)+(R1783*BS$1784)+(V1783*BS$1785)+(Z1783*BS$1786)</f>
        <v>0</v>
      </c>
      <c r="BQ1783" s="555">
        <f t="shared" ref="BQ1783" si="1691">((AZ1783-BB1783)*BS$1788)+((AT1783-AV1783)*BS$1787)+(H1783*BS$1789)+(P1783*BS$1790)</f>
        <v>0</v>
      </c>
      <c r="BR1783" s="75" t="s">
        <v>72</v>
      </c>
      <c r="BS1783" s="76">
        <f>IF(BO1776="B",'VALUE POINTS'!L$12,IF('GAME STATS'!BO1776="C",'VALUE POINTS'!M$12,'VALUE POINTS'!K$12))</f>
        <v>2</v>
      </c>
      <c r="BT1783" s="280"/>
      <c r="BY1783" s="70"/>
    </row>
    <row r="1784" spans="1:77" ht="21.75" customHeight="1" x14ac:dyDescent="0.35">
      <c r="A1784" s="268"/>
      <c r="B1784" s="679"/>
      <c r="C1784" s="690" t="str">
        <f>IF(ROSTER!D$10="","",ROSTER!D$10)</f>
        <v/>
      </c>
      <c r="D1784" s="691"/>
      <c r="E1784" s="668"/>
      <c r="F1784" s="681"/>
      <c r="G1784" s="664"/>
      <c r="H1784" s="585"/>
      <c r="I1784" s="586"/>
      <c r="J1784" s="571"/>
      <c r="K1784" s="572"/>
      <c r="L1784" s="575"/>
      <c r="M1784" s="576"/>
      <c r="N1784" s="581" t="s">
        <v>16</v>
      </c>
      <c r="O1784" s="582"/>
      <c r="P1784" s="571"/>
      <c r="Q1784" s="572"/>
      <c r="R1784" s="575"/>
      <c r="S1784" s="576"/>
      <c r="T1784" s="581" t="s">
        <v>16</v>
      </c>
      <c r="U1784" s="582"/>
      <c r="V1784" s="585"/>
      <c r="W1784" s="586"/>
      <c r="X1784" s="571"/>
      <c r="Y1784" s="586"/>
      <c r="Z1784" s="571"/>
      <c r="AA1784" s="586"/>
      <c r="AB1784" s="571"/>
      <c r="AC1784" s="572"/>
      <c r="AD1784" s="575"/>
      <c r="AE1784" s="576"/>
      <c r="AF1784" s="577"/>
      <c r="AG1784" s="578"/>
      <c r="AH1784" s="571"/>
      <c r="AI1784" s="572"/>
      <c r="AJ1784" s="575"/>
      <c r="AK1784" s="576"/>
      <c r="AL1784" s="577"/>
      <c r="AM1784" s="578"/>
      <c r="AN1784" s="571"/>
      <c r="AO1784" s="572"/>
      <c r="AP1784" s="575"/>
      <c r="AQ1784" s="576"/>
      <c r="AR1784" s="577"/>
      <c r="AS1784" s="578"/>
      <c r="AT1784" s="627"/>
      <c r="AU1784" s="628"/>
      <c r="AV1784" s="629"/>
      <c r="AW1784" s="630"/>
      <c r="AX1784" s="577"/>
      <c r="AY1784" s="578"/>
      <c r="AZ1784" s="571"/>
      <c r="BA1784" s="572"/>
      <c r="BB1784" s="575"/>
      <c r="BC1784" s="576"/>
      <c r="BD1784" s="577"/>
      <c r="BE1784" s="578"/>
      <c r="BF1784" s="627"/>
      <c r="BG1784" s="628"/>
      <c r="BH1784" s="629"/>
      <c r="BI1784" s="630"/>
      <c r="BJ1784" s="577"/>
      <c r="BK1784" s="578"/>
      <c r="BL1784" s="605"/>
      <c r="BM1784" s="606"/>
      <c r="BN1784" s="607"/>
      <c r="BO1784" s="588"/>
      <c r="BP1784" s="556"/>
      <c r="BQ1784" s="556"/>
      <c r="BR1784" s="75" t="s">
        <v>73</v>
      </c>
      <c r="BS1784" s="76">
        <f>IF(BO1776="B",'VALUE POINTS'!L$13,IF('GAME STATS'!BO1776="C",'VALUE POINTS'!M$13,'VALUE POINTS'!K$13))</f>
        <v>2</v>
      </c>
      <c r="BT1784" s="280"/>
    </row>
    <row r="1785" spans="1:77" ht="21.75" customHeight="1" x14ac:dyDescent="0.35">
      <c r="A1785" s="268"/>
      <c r="B1785" s="678" t="str">
        <f>IF(ROSTER!B$12="","",ROSTER!B$12)</f>
        <v/>
      </c>
      <c r="C1785" s="669" t="str">
        <f>IF(ROSTER!C$12="","",ROSTER!C$12)</f>
        <v/>
      </c>
      <c r="D1785" s="670"/>
      <c r="E1785" s="667"/>
      <c r="F1785" s="680">
        <f>IF(E1785="y",1,IF(E1785="S",1,0))</f>
        <v>0</v>
      </c>
      <c r="G1785" s="663">
        <f>IF(E1785="S",1,0)</f>
        <v>0</v>
      </c>
      <c r="H1785" s="583"/>
      <c r="I1785" s="584"/>
      <c r="J1785" s="569"/>
      <c r="K1785" s="570"/>
      <c r="L1785" s="573"/>
      <c r="M1785" s="574"/>
      <c r="N1785" s="579">
        <f>L1785+J1785</f>
        <v>0</v>
      </c>
      <c r="O1785" s="580"/>
      <c r="P1785" s="569"/>
      <c r="Q1785" s="570"/>
      <c r="R1785" s="573"/>
      <c r="S1785" s="574"/>
      <c r="T1785" s="579">
        <f>R1785-P1785</f>
        <v>0</v>
      </c>
      <c r="U1785" s="580"/>
      <c r="V1785" s="583"/>
      <c r="W1785" s="584"/>
      <c r="X1785" s="569"/>
      <c r="Y1785" s="584"/>
      <c r="Z1785" s="569"/>
      <c r="AA1785" s="584"/>
      <c r="AB1785" s="569"/>
      <c r="AC1785" s="570"/>
      <c r="AD1785" s="573"/>
      <c r="AE1785" s="574"/>
      <c r="AF1785" s="557">
        <f>IF(AB1785=0,0,(AD1785/AB1785)*100)</f>
        <v>0</v>
      </c>
      <c r="AG1785" s="558"/>
      <c r="AH1785" s="569"/>
      <c r="AI1785" s="570"/>
      <c r="AJ1785" s="573"/>
      <c r="AK1785" s="574"/>
      <c r="AL1785" s="557">
        <f>IF(AH1785=0,0,(AJ1785/AH1785)*100)</f>
        <v>0</v>
      </c>
      <c r="AM1785" s="558"/>
      <c r="AN1785" s="569"/>
      <c r="AO1785" s="570"/>
      <c r="AP1785" s="573"/>
      <c r="AQ1785" s="574"/>
      <c r="AR1785" s="557">
        <f>IF(AN1785=0,0,(AP1785/AN1785)*100)</f>
        <v>0</v>
      </c>
      <c r="AS1785" s="558"/>
      <c r="AT1785" s="561">
        <f>AB1785+AH1785+AN1785</f>
        <v>0</v>
      </c>
      <c r="AU1785" s="562"/>
      <c r="AV1785" s="565">
        <f>AD1785+AJ1785+AP1785</f>
        <v>0</v>
      </c>
      <c r="AW1785" s="566"/>
      <c r="AX1785" s="557">
        <f>IF(AT1785=0,0,(AV1785/AT1785)*100)</f>
        <v>0</v>
      </c>
      <c r="AY1785" s="558"/>
      <c r="AZ1785" s="569"/>
      <c r="BA1785" s="570"/>
      <c r="BB1785" s="573"/>
      <c r="BC1785" s="574"/>
      <c r="BD1785" s="557">
        <f>IF(AZ1785=0,0,(BB1785/AZ1785)*100)</f>
        <v>0</v>
      </c>
      <c r="BE1785" s="558"/>
      <c r="BF1785" s="561">
        <f>AT1785+AZ1785</f>
        <v>0</v>
      </c>
      <c r="BG1785" s="562"/>
      <c r="BH1785" s="565">
        <f>AV1785+BB1785</f>
        <v>0</v>
      </c>
      <c r="BI1785" s="566"/>
      <c r="BJ1785" s="557">
        <f>IF(BF1785=0,0,(BH1785/BF1785)*100)</f>
        <v>0</v>
      </c>
      <c r="BK1785" s="558"/>
      <c r="BL1785" s="602">
        <f>(AD1785*2)+(AJ1785*2)+(AP1785*3)+BB1785</f>
        <v>0</v>
      </c>
      <c r="BM1785" s="603"/>
      <c r="BN1785" s="604"/>
      <c r="BO1785" s="587">
        <f t="shared" ref="BO1785" si="1692">IF(BQ1785=0,0,50*BP1785/BQ1785)</f>
        <v>0</v>
      </c>
      <c r="BP1785" s="555">
        <f t="shared" ref="BP1785" si="1693">(BL1785*BS$1781)+(N1785*BS$1782)+(X1785*BS$1783)+(R1785*BS$1784)+(V1785*BS$1785)+(Z1785*BS$1786)</f>
        <v>0</v>
      </c>
      <c r="BQ1785" s="555">
        <f t="shared" ref="BQ1785" si="1694">((AZ1785-BB1785)*BS$1788)+((AT1785-AV1785)*BS$1787)+(H1785*BS$1789)+(P1785*BS$1790)</f>
        <v>0</v>
      </c>
      <c r="BR1785" s="75" t="s">
        <v>74</v>
      </c>
      <c r="BS1785" s="76">
        <f>IF(BO1776="B",'VALUE POINTS'!L$14,IF('GAME STATS'!BO1776="C",'VALUE POINTS'!M$14,'VALUE POINTS'!K$14))</f>
        <v>2</v>
      </c>
      <c r="BT1785" s="280"/>
    </row>
    <row r="1786" spans="1:77" ht="21.75" customHeight="1" x14ac:dyDescent="0.4">
      <c r="A1786" s="268"/>
      <c r="B1786" s="679"/>
      <c r="C1786" s="690" t="str">
        <f>IF(ROSTER!D$12="","",ROSTER!D$12)</f>
        <v/>
      </c>
      <c r="D1786" s="691"/>
      <c r="E1786" s="668"/>
      <c r="F1786" s="681"/>
      <c r="G1786" s="664"/>
      <c r="H1786" s="585"/>
      <c r="I1786" s="586"/>
      <c r="J1786" s="571"/>
      <c r="K1786" s="572"/>
      <c r="L1786" s="575"/>
      <c r="M1786" s="576"/>
      <c r="N1786" s="581" t="s">
        <v>16</v>
      </c>
      <c r="O1786" s="582"/>
      <c r="P1786" s="571"/>
      <c r="Q1786" s="572"/>
      <c r="R1786" s="575"/>
      <c r="S1786" s="576"/>
      <c r="T1786" s="581" t="s">
        <v>16</v>
      </c>
      <c r="U1786" s="582"/>
      <c r="V1786" s="585"/>
      <c r="W1786" s="586"/>
      <c r="X1786" s="571"/>
      <c r="Y1786" s="586"/>
      <c r="Z1786" s="571"/>
      <c r="AA1786" s="586"/>
      <c r="AB1786" s="571"/>
      <c r="AC1786" s="572"/>
      <c r="AD1786" s="575"/>
      <c r="AE1786" s="576"/>
      <c r="AF1786" s="577"/>
      <c r="AG1786" s="578"/>
      <c r="AH1786" s="571"/>
      <c r="AI1786" s="572"/>
      <c r="AJ1786" s="575"/>
      <c r="AK1786" s="576"/>
      <c r="AL1786" s="577"/>
      <c r="AM1786" s="578"/>
      <c r="AN1786" s="571"/>
      <c r="AO1786" s="572"/>
      <c r="AP1786" s="575"/>
      <c r="AQ1786" s="576"/>
      <c r="AR1786" s="577"/>
      <c r="AS1786" s="578"/>
      <c r="AT1786" s="627"/>
      <c r="AU1786" s="628"/>
      <c r="AV1786" s="629"/>
      <c r="AW1786" s="630"/>
      <c r="AX1786" s="577"/>
      <c r="AY1786" s="578"/>
      <c r="AZ1786" s="571"/>
      <c r="BA1786" s="572"/>
      <c r="BB1786" s="575"/>
      <c r="BC1786" s="576"/>
      <c r="BD1786" s="577"/>
      <c r="BE1786" s="578"/>
      <c r="BF1786" s="627"/>
      <c r="BG1786" s="628"/>
      <c r="BH1786" s="629"/>
      <c r="BI1786" s="630"/>
      <c r="BJ1786" s="577"/>
      <c r="BK1786" s="578"/>
      <c r="BL1786" s="605"/>
      <c r="BM1786" s="606"/>
      <c r="BN1786" s="607"/>
      <c r="BO1786" s="588"/>
      <c r="BP1786" s="556"/>
      <c r="BQ1786" s="556"/>
      <c r="BR1786" s="75" t="s">
        <v>75</v>
      </c>
      <c r="BS1786" s="76">
        <f>IF(BO1776="B",'VALUE POINTS'!L$15,IF('GAME STATS'!BO1776="C",'VALUE POINTS'!M$15,'VALUE POINTS'!K$15))</f>
        <v>2</v>
      </c>
      <c r="BT1786" s="280"/>
      <c r="BY1786" s="70"/>
    </row>
    <row r="1787" spans="1:77" ht="21.75" customHeight="1" x14ac:dyDescent="0.35">
      <c r="A1787" s="268"/>
      <c r="B1787" s="678" t="str">
        <f>IF(ROSTER!B$14="","",ROSTER!B$14)</f>
        <v/>
      </c>
      <c r="C1787" s="669" t="str">
        <f>IF(ROSTER!C$14="","",ROSTER!C$14)</f>
        <v/>
      </c>
      <c r="D1787" s="670"/>
      <c r="E1787" s="667"/>
      <c r="F1787" s="680">
        <f>IF(E1787="y",1,IF(E1787="S",1,0))</f>
        <v>0</v>
      </c>
      <c r="G1787" s="663">
        <f>IF(E1787="S",1,0)</f>
        <v>0</v>
      </c>
      <c r="H1787" s="583"/>
      <c r="I1787" s="584"/>
      <c r="J1787" s="569"/>
      <c r="K1787" s="570"/>
      <c r="L1787" s="573"/>
      <c r="M1787" s="574"/>
      <c r="N1787" s="579">
        <f>L1787+J1787</f>
        <v>0</v>
      </c>
      <c r="O1787" s="580"/>
      <c r="P1787" s="569"/>
      <c r="Q1787" s="570"/>
      <c r="R1787" s="573"/>
      <c r="S1787" s="574"/>
      <c r="T1787" s="579">
        <f>R1787-P1787</f>
        <v>0</v>
      </c>
      <c r="U1787" s="580"/>
      <c r="V1787" s="583"/>
      <c r="W1787" s="584"/>
      <c r="X1787" s="569"/>
      <c r="Y1787" s="584"/>
      <c r="Z1787" s="569"/>
      <c r="AA1787" s="584"/>
      <c r="AB1787" s="569"/>
      <c r="AC1787" s="570"/>
      <c r="AD1787" s="573"/>
      <c r="AE1787" s="574"/>
      <c r="AF1787" s="557">
        <f>IF(AB1787=0,0,(AD1787/AB1787)*100)</f>
        <v>0</v>
      </c>
      <c r="AG1787" s="558"/>
      <c r="AH1787" s="569"/>
      <c r="AI1787" s="570"/>
      <c r="AJ1787" s="573"/>
      <c r="AK1787" s="574"/>
      <c r="AL1787" s="557">
        <f>IF(AH1787=0,0,(AJ1787/AH1787)*100)</f>
        <v>0</v>
      </c>
      <c r="AM1787" s="558"/>
      <c r="AN1787" s="569"/>
      <c r="AO1787" s="570"/>
      <c r="AP1787" s="573"/>
      <c r="AQ1787" s="574"/>
      <c r="AR1787" s="557">
        <f>IF(AN1787=0,0,(AP1787/AN1787)*100)</f>
        <v>0</v>
      </c>
      <c r="AS1787" s="558"/>
      <c r="AT1787" s="561">
        <f>AB1787+AH1787+AN1787</f>
        <v>0</v>
      </c>
      <c r="AU1787" s="562"/>
      <c r="AV1787" s="565">
        <f>AD1787+AJ1787+AP1787</f>
        <v>0</v>
      </c>
      <c r="AW1787" s="566"/>
      <c r="AX1787" s="557">
        <f>IF(AT1787=0,0,(AV1787/AT1787)*100)</f>
        <v>0</v>
      </c>
      <c r="AY1787" s="558"/>
      <c r="AZ1787" s="569"/>
      <c r="BA1787" s="570"/>
      <c r="BB1787" s="573"/>
      <c r="BC1787" s="574"/>
      <c r="BD1787" s="557">
        <f>IF(AZ1787=0,0,(BB1787/AZ1787)*100)</f>
        <v>0</v>
      </c>
      <c r="BE1787" s="558"/>
      <c r="BF1787" s="561">
        <f>AT1787+AZ1787</f>
        <v>0</v>
      </c>
      <c r="BG1787" s="562"/>
      <c r="BH1787" s="565">
        <f>AV1787+BB1787</f>
        <v>0</v>
      </c>
      <c r="BI1787" s="566"/>
      <c r="BJ1787" s="557">
        <f>IF(BF1787=0,0,(BH1787/BF1787)*100)</f>
        <v>0</v>
      </c>
      <c r="BK1787" s="558"/>
      <c r="BL1787" s="602">
        <f>(AD1787*2)+(AJ1787*2)+(AP1787*3)+BB1787</f>
        <v>0</v>
      </c>
      <c r="BM1787" s="603"/>
      <c r="BN1787" s="604"/>
      <c r="BO1787" s="587">
        <f t="shared" ref="BO1787" si="1695">IF(BQ1787=0,0,50*BP1787/BQ1787)</f>
        <v>0</v>
      </c>
      <c r="BP1787" s="555">
        <f t="shared" ref="BP1787" si="1696">(BL1787*BS$1781)+(N1787*BS$1782)+(X1787*BS$1783)+(R1787*BS$1784)+(V1787*BS$1785)+(Z1787*BS$1786)</f>
        <v>0</v>
      </c>
      <c r="BQ1787" s="555">
        <f t="shared" ref="BQ1787" si="1697">((AZ1787-BB1787)*BS$1788)+((AT1787-AV1787)*BS$1787)+(H1787*BS$1789)+(P1787*BS$1790)</f>
        <v>0</v>
      </c>
      <c r="BR1787" s="75" t="s">
        <v>76</v>
      </c>
      <c r="BS1787" s="76">
        <f>IF(BO1776="B",'VALUE POINTS'!L$16,IF('GAME STATS'!BO1776="C",'VALUE POINTS'!M$16,'VALUE POINTS'!K$16))</f>
        <v>2</v>
      </c>
      <c r="BT1787" s="280"/>
    </row>
    <row r="1788" spans="1:77" ht="21.75" customHeight="1" x14ac:dyDescent="0.35">
      <c r="A1788" s="268"/>
      <c r="B1788" s="679"/>
      <c r="C1788" s="690" t="str">
        <f>IF(ROSTER!D$14="","",ROSTER!D$14)</f>
        <v/>
      </c>
      <c r="D1788" s="691"/>
      <c r="E1788" s="668"/>
      <c r="F1788" s="681"/>
      <c r="G1788" s="664"/>
      <c r="H1788" s="585"/>
      <c r="I1788" s="586"/>
      <c r="J1788" s="571"/>
      <c r="K1788" s="572"/>
      <c r="L1788" s="575"/>
      <c r="M1788" s="576"/>
      <c r="N1788" s="581" t="s">
        <v>16</v>
      </c>
      <c r="O1788" s="582"/>
      <c r="P1788" s="571"/>
      <c r="Q1788" s="572"/>
      <c r="R1788" s="575"/>
      <c r="S1788" s="576"/>
      <c r="T1788" s="581" t="s">
        <v>16</v>
      </c>
      <c r="U1788" s="582"/>
      <c r="V1788" s="585"/>
      <c r="W1788" s="586"/>
      <c r="X1788" s="571"/>
      <c r="Y1788" s="586"/>
      <c r="Z1788" s="571"/>
      <c r="AA1788" s="586"/>
      <c r="AB1788" s="571"/>
      <c r="AC1788" s="572"/>
      <c r="AD1788" s="575"/>
      <c r="AE1788" s="576"/>
      <c r="AF1788" s="577"/>
      <c r="AG1788" s="578"/>
      <c r="AH1788" s="571"/>
      <c r="AI1788" s="572"/>
      <c r="AJ1788" s="575"/>
      <c r="AK1788" s="576"/>
      <c r="AL1788" s="577"/>
      <c r="AM1788" s="578"/>
      <c r="AN1788" s="571"/>
      <c r="AO1788" s="572"/>
      <c r="AP1788" s="575"/>
      <c r="AQ1788" s="576"/>
      <c r="AR1788" s="577"/>
      <c r="AS1788" s="578"/>
      <c r="AT1788" s="627"/>
      <c r="AU1788" s="628"/>
      <c r="AV1788" s="629"/>
      <c r="AW1788" s="630"/>
      <c r="AX1788" s="577"/>
      <c r="AY1788" s="578"/>
      <c r="AZ1788" s="571"/>
      <c r="BA1788" s="572"/>
      <c r="BB1788" s="575"/>
      <c r="BC1788" s="576"/>
      <c r="BD1788" s="577"/>
      <c r="BE1788" s="578"/>
      <c r="BF1788" s="627"/>
      <c r="BG1788" s="628"/>
      <c r="BH1788" s="629"/>
      <c r="BI1788" s="630"/>
      <c r="BJ1788" s="577"/>
      <c r="BK1788" s="578"/>
      <c r="BL1788" s="605"/>
      <c r="BM1788" s="606"/>
      <c r="BN1788" s="607"/>
      <c r="BO1788" s="588"/>
      <c r="BP1788" s="556"/>
      <c r="BQ1788" s="556"/>
      <c r="BR1788" s="75" t="s">
        <v>77</v>
      </c>
      <c r="BS1788" s="76">
        <f>IF(BO1776="B",'VALUE POINTS'!L$17,IF('GAME STATS'!BO1776="C",'VALUE POINTS'!M$17,'VALUE POINTS'!K$17))</f>
        <v>1</v>
      </c>
      <c r="BT1788" s="280"/>
    </row>
    <row r="1789" spans="1:77" ht="21.75" customHeight="1" x14ac:dyDescent="0.35">
      <c r="A1789" s="268"/>
      <c r="B1789" s="678" t="str">
        <f>IF(ROSTER!B$16="","",ROSTER!B$16)</f>
        <v/>
      </c>
      <c r="C1789" s="669" t="str">
        <f>IF(ROSTER!C$16="","",ROSTER!C$16)</f>
        <v/>
      </c>
      <c r="D1789" s="670"/>
      <c r="E1789" s="667"/>
      <c r="F1789" s="680">
        <f>IF(E1789="y",1,IF(E1789="S",1,0))</f>
        <v>0</v>
      </c>
      <c r="G1789" s="663">
        <f>IF(E1789="S",1,0)</f>
        <v>0</v>
      </c>
      <c r="H1789" s="583"/>
      <c r="I1789" s="584"/>
      <c r="J1789" s="569"/>
      <c r="K1789" s="570"/>
      <c r="L1789" s="573"/>
      <c r="M1789" s="574"/>
      <c r="N1789" s="579">
        <f>L1789+J1789</f>
        <v>0</v>
      </c>
      <c r="O1789" s="580"/>
      <c r="P1789" s="569"/>
      <c r="Q1789" s="570"/>
      <c r="R1789" s="573"/>
      <c r="S1789" s="574"/>
      <c r="T1789" s="579">
        <f>R1789-P1789</f>
        <v>0</v>
      </c>
      <c r="U1789" s="580"/>
      <c r="V1789" s="583"/>
      <c r="W1789" s="584"/>
      <c r="X1789" s="569"/>
      <c r="Y1789" s="584"/>
      <c r="Z1789" s="569"/>
      <c r="AA1789" s="584"/>
      <c r="AB1789" s="569"/>
      <c r="AC1789" s="570"/>
      <c r="AD1789" s="573"/>
      <c r="AE1789" s="574"/>
      <c r="AF1789" s="557">
        <f>IF(AB1789=0,0,(AD1789/AB1789)*100)</f>
        <v>0</v>
      </c>
      <c r="AG1789" s="558"/>
      <c r="AH1789" s="569"/>
      <c r="AI1789" s="570"/>
      <c r="AJ1789" s="573"/>
      <c r="AK1789" s="574"/>
      <c r="AL1789" s="557">
        <f>IF(AH1789=0,0,(AJ1789/AH1789)*100)</f>
        <v>0</v>
      </c>
      <c r="AM1789" s="558"/>
      <c r="AN1789" s="569"/>
      <c r="AO1789" s="570"/>
      <c r="AP1789" s="573"/>
      <c r="AQ1789" s="574"/>
      <c r="AR1789" s="557">
        <f>IF(AN1789=0,0,(AP1789/AN1789)*100)</f>
        <v>0</v>
      </c>
      <c r="AS1789" s="558"/>
      <c r="AT1789" s="561">
        <f>AB1789+AH1789+AN1789</f>
        <v>0</v>
      </c>
      <c r="AU1789" s="562"/>
      <c r="AV1789" s="565">
        <f>AD1789+AJ1789+AP1789</f>
        <v>0</v>
      </c>
      <c r="AW1789" s="566"/>
      <c r="AX1789" s="557">
        <f>IF(AT1789=0,0,(AV1789/AT1789)*100)</f>
        <v>0</v>
      </c>
      <c r="AY1789" s="558"/>
      <c r="AZ1789" s="569"/>
      <c r="BA1789" s="570"/>
      <c r="BB1789" s="573"/>
      <c r="BC1789" s="574"/>
      <c r="BD1789" s="557">
        <f>IF(AZ1789=0,0,(BB1789/AZ1789)*100)</f>
        <v>0</v>
      </c>
      <c r="BE1789" s="558"/>
      <c r="BF1789" s="561">
        <f>AT1789+AZ1789</f>
        <v>0</v>
      </c>
      <c r="BG1789" s="562"/>
      <c r="BH1789" s="565">
        <f>AV1789+BB1789</f>
        <v>0</v>
      </c>
      <c r="BI1789" s="566"/>
      <c r="BJ1789" s="557">
        <f>IF(BF1789=0,0,(BH1789/BF1789)*100)</f>
        <v>0</v>
      </c>
      <c r="BK1789" s="558"/>
      <c r="BL1789" s="602">
        <f>(AD1789*2)+(AJ1789*2)+(AP1789*3)+BB1789</f>
        <v>0</v>
      </c>
      <c r="BM1789" s="603"/>
      <c r="BN1789" s="604"/>
      <c r="BO1789" s="587">
        <f t="shared" ref="BO1789" si="1698">IF(BQ1789=0,0,50*BP1789/BQ1789)</f>
        <v>0</v>
      </c>
      <c r="BP1789" s="555">
        <f t="shared" ref="BP1789" si="1699">(BL1789*BS$1781)+(N1789*BS$1782)+(X1789*BS$1783)+(R1789*BS$1784)+(V1789*BS$1785)+(Z1789*BS$1786)</f>
        <v>0</v>
      </c>
      <c r="BQ1789" s="555">
        <f t="shared" ref="BQ1789" si="1700">((AZ1789-BB1789)*BS$1788)+((AT1789-AV1789)*BS$1787)+(H1789*BS$1789)+(P1789*BS$1790)</f>
        <v>0</v>
      </c>
      <c r="BR1789" s="75" t="s">
        <v>78</v>
      </c>
      <c r="BS1789" s="76">
        <f>IF(BO1776="B",'VALUE POINTS'!L$18,IF('GAME STATS'!BO1776="C",'VALUE POINTS'!M$18,'VALUE POINTS'!K$18))</f>
        <v>2</v>
      </c>
      <c r="BT1789" s="280"/>
    </row>
    <row r="1790" spans="1:77" ht="21.75" customHeight="1" x14ac:dyDescent="0.35">
      <c r="A1790" s="268"/>
      <c r="B1790" s="679"/>
      <c r="C1790" s="690" t="str">
        <f>IF(ROSTER!D$16="","",ROSTER!D$16)</f>
        <v/>
      </c>
      <c r="D1790" s="691"/>
      <c r="E1790" s="668"/>
      <c r="F1790" s="681"/>
      <c r="G1790" s="664"/>
      <c r="H1790" s="585"/>
      <c r="I1790" s="586"/>
      <c r="J1790" s="571"/>
      <c r="K1790" s="572"/>
      <c r="L1790" s="575"/>
      <c r="M1790" s="576"/>
      <c r="N1790" s="581" t="s">
        <v>16</v>
      </c>
      <c r="O1790" s="582"/>
      <c r="P1790" s="571"/>
      <c r="Q1790" s="572"/>
      <c r="R1790" s="575"/>
      <c r="S1790" s="576"/>
      <c r="T1790" s="581" t="s">
        <v>16</v>
      </c>
      <c r="U1790" s="582"/>
      <c r="V1790" s="585"/>
      <c r="W1790" s="586"/>
      <c r="X1790" s="571"/>
      <c r="Y1790" s="586"/>
      <c r="Z1790" s="571"/>
      <c r="AA1790" s="586"/>
      <c r="AB1790" s="571"/>
      <c r="AC1790" s="572"/>
      <c r="AD1790" s="575"/>
      <c r="AE1790" s="576"/>
      <c r="AF1790" s="577"/>
      <c r="AG1790" s="578"/>
      <c r="AH1790" s="571"/>
      <c r="AI1790" s="572"/>
      <c r="AJ1790" s="575"/>
      <c r="AK1790" s="576"/>
      <c r="AL1790" s="577"/>
      <c r="AM1790" s="578"/>
      <c r="AN1790" s="571"/>
      <c r="AO1790" s="572"/>
      <c r="AP1790" s="575"/>
      <c r="AQ1790" s="576"/>
      <c r="AR1790" s="577"/>
      <c r="AS1790" s="578"/>
      <c r="AT1790" s="627"/>
      <c r="AU1790" s="628"/>
      <c r="AV1790" s="629"/>
      <c r="AW1790" s="630"/>
      <c r="AX1790" s="577"/>
      <c r="AY1790" s="578"/>
      <c r="AZ1790" s="571"/>
      <c r="BA1790" s="572"/>
      <c r="BB1790" s="575"/>
      <c r="BC1790" s="576"/>
      <c r="BD1790" s="577"/>
      <c r="BE1790" s="578"/>
      <c r="BF1790" s="627"/>
      <c r="BG1790" s="628"/>
      <c r="BH1790" s="629"/>
      <c r="BI1790" s="630"/>
      <c r="BJ1790" s="577"/>
      <c r="BK1790" s="578"/>
      <c r="BL1790" s="605"/>
      <c r="BM1790" s="606"/>
      <c r="BN1790" s="607"/>
      <c r="BO1790" s="588"/>
      <c r="BP1790" s="556"/>
      <c r="BQ1790" s="556"/>
      <c r="BR1790" s="75" t="s">
        <v>79</v>
      </c>
      <c r="BS1790" s="76">
        <f>IF(BO1776="B",'VALUE POINTS'!L$19,IF('GAME STATS'!BO1776="C",'VALUE POINTS'!M$19,'VALUE POINTS'!K$19))</f>
        <v>2</v>
      </c>
      <c r="BT1790" s="280"/>
    </row>
    <row r="1791" spans="1:77" ht="21.75" customHeight="1" x14ac:dyDescent="0.25">
      <c r="A1791" s="268"/>
      <c r="B1791" s="678" t="str">
        <f>IF(ROSTER!B$18="","",ROSTER!B$18)</f>
        <v/>
      </c>
      <c r="C1791" s="669" t="str">
        <f>IF(ROSTER!C$18="","",ROSTER!C$18)</f>
        <v/>
      </c>
      <c r="D1791" s="670"/>
      <c r="E1791" s="667"/>
      <c r="F1791" s="680">
        <f>IF(E1791="y",1,IF(E1791="S",1,0))</f>
        <v>0</v>
      </c>
      <c r="G1791" s="663">
        <f>IF(E1791="S",1,0)</f>
        <v>0</v>
      </c>
      <c r="H1791" s="583"/>
      <c r="I1791" s="584"/>
      <c r="J1791" s="569"/>
      <c r="K1791" s="570"/>
      <c r="L1791" s="573"/>
      <c r="M1791" s="574"/>
      <c r="N1791" s="579">
        <f>L1791+J1791</f>
        <v>0</v>
      </c>
      <c r="O1791" s="580"/>
      <c r="P1791" s="569"/>
      <c r="Q1791" s="570"/>
      <c r="R1791" s="573"/>
      <c r="S1791" s="574"/>
      <c r="T1791" s="579">
        <f>R1791-P1791</f>
        <v>0</v>
      </c>
      <c r="U1791" s="580"/>
      <c r="V1791" s="583"/>
      <c r="W1791" s="584"/>
      <c r="X1791" s="569"/>
      <c r="Y1791" s="584"/>
      <c r="Z1791" s="569"/>
      <c r="AA1791" s="584"/>
      <c r="AB1791" s="569"/>
      <c r="AC1791" s="570"/>
      <c r="AD1791" s="573"/>
      <c r="AE1791" s="574"/>
      <c r="AF1791" s="557">
        <f>IF(AB1791=0,0,(AD1791/AB1791)*100)</f>
        <v>0</v>
      </c>
      <c r="AG1791" s="558"/>
      <c r="AH1791" s="569"/>
      <c r="AI1791" s="570"/>
      <c r="AJ1791" s="573"/>
      <c r="AK1791" s="574"/>
      <c r="AL1791" s="557">
        <f>IF(AH1791=0,0,(AJ1791/AH1791)*100)</f>
        <v>0</v>
      </c>
      <c r="AM1791" s="558"/>
      <c r="AN1791" s="569"/>
      <c r="AO1791" s="570"/>
      <c r="AP1791" s="573"/>
      <c r="AQ1791" s="574"/>
      <c r="AR1791" s="557">
        <f>IF(AN1791=0,0,(AP1791/AN1791)*100)</f>
        <v>0</v>
      </c>
      <c r="AS1791" s="558"/>
      <c r="AT1791" s="561">
        <f>AB1791+AH1791+AN1791</f>
        <v>0</v>
      </c>
      <c r="AU1791" s="562"/>
      <c r="AV1791" s="565">
        <f>AD1791+AJ1791+AP1791</f>
        <v>0</v>
      </c>
      <c r="AW1791" s="566"/>
      <c r="AX1791" s="557">
        <f>IF(AT1791=0,0,(AV1791/AT1791)*100)</f>
        <v>0</v>
      </c>
      <c r="AY1791" s="558"/>
      <c r="AZ1791" s="569"/>
      <c r="BA1791" s="570"/>
      <c r="BB1791" s="573"/>
      <c r="BC1791" s="574"/>
      <c r="BD1791" s="557">
        <f>IF(AZ1791=0,0,(BB1791/AZ1791)*100)</f>
        <v>0</v>
      </c>
      <c r="BE1791" s="558"/>
      <c r="BF1791" s="561">
        <f>AT1791+AZ1791</f>
        <v>0</v>
      </c>
      <c r="BG1791" s="562"/>
      <c r="BH1791" s="565">
        <f>AV1791+BB1791</f>
        <v>0</v>
      </c>
      <c r="BI1791" s="566"/>
      <c r="BJ1791" s="557">
        <f>IF(BF1791=0,0,(BH1791/BF1791)*100)</f>
        <v>0</v>
      </c>
      <c r="BK1791" s="558"/>
      <c r="BL1791" s="602">
        <f>(AD1791*2)+(AJ1791*2)+(AP1791*3)+BB1791</f>
        <v>0</v>
      </c>
      <c r="BM1791" s="603"/>
      <c r="BN1791" s="604"/>
      <c r="BO1791" s="587">
        <f t="shared" ref="BO1791" si="1701">IF(BQ1791=0,0,50*BP1791/BQ1791)</f>
        <v>0</v>
      </c>
      <c r="BP1791" s="555">
        <f t="shared" ref="BP1791" si="1702">(BL1791*BS$1781)+(N1791*BS$1782)+(X1791*BS$1783)+(R1791*BS$1784)+(V1791*BS$1785)+(Z1791*BS$1786)</f>
        <v>0</v>
      </c>
      <c r="BQ1791" s="555">
        <f t="shared" ref="BQ1791" si="1703">((AZ1791-BB1791)*BS$1788)+((AT1791-AV1791)*BS$1787)+(H1791*BS$1789)+(P1791*BS$1790)</f>
        <v>0</v>
      </c>
      <c r="BR1791" s="65"/>
      <c r="BS1791" s="65"/>
      <c r="BT1791" s="280"/>
    </row>
    <row r="1792" spans="1:77" ht="21.75" customHeight="1" x14ac:dyDescent="0.25">
      <c r="A1792" s="268"/>
      <c r="B1792" s="679"/>
      <c r="C1792" s="690" t="str">
        <f>IF(ROSTER!D$18="","",ROSTER!D$18)</f>
        <v/>
      </c>
      <c r="D1792" s="691"/>
      <c r="E1792" s="668"/>
      <c r="F1792" s="681"/>
      <c r="G1792" s="664"/>
      <c r="H1792" s="585"/>
      <c r="I1792" s="586"/>
      <c r="J1792" s="571"/>
      <c r="K1792" s="572"/>
      <c r="L1792" s="575"/>
      <c r="M1792" s="576"/>
      <c r="N1792" s="581" t="s">
        <v>16</v>
      </c>
      <c r="O1792" s="582"/>
      <c r="P1792" s="571"/>
      <c r="Q1792" s="572"/>
      <c r="R1792" s="575"/>
      <c r="S1792" s="576"/>
      <c r="T1792" s="581" t="s">
        <v>16</v>
      </c>
      <c r="U1792" s="582"/>
      <c r="V1792" s="585"/>
      <c r="W1792" s="586"/>
      <c r="X1792" s="571"/>
      <c r="Y1792" s="586"/>
      <c r="Z1792" s="571"/>
      <c r="AA1792" s="586"/>
      <c r="AB1792" s="571"/>
      <c r="AC1792" s="572"/>
      <c r="AD1792" s="575"/>
      <c r="AE1792" s="576"/>
      <c r="AF1792" s="577"/>
      <c r="AG1792" s="578"/>
      <c r="AH1792" s="571"/>
      <c r="AI1792" s="572"/>
      <c r="AJ1792" s="575"/>
      <c r="AK1792" s="576"/>
      <c r="AL1792" s="577"/>
      <c r="AM1792" s="578"/>
      <c r="AN1792" s="571"/>
      <c r="AO1792" s="572"/>
      <c r="AP1792" s="575"/>
      <c r="AQ1792" s="576"/>
      <c r="AR1792" s="577"/>
      <c r="AS1792" s="578"/>
      <c r="AT1792" s="627"/>
      <c r="AU1792" s="628"/>
      <c r="AV1792" s="629"/>
      <c r="AW1792" s="630"/>
      <c r="AX1792" s="577"/>
      <c r="AY1792" s="578"/>
      <c r="AZ1792" s="571"/>
      <c r="BA1792" s="572"/>
      <c r="BB1792" s="575"/>
      <c r="BC1792" s="576"/>
      <c r="BD1792" s="577"/>
      <c r="BE1792" s="578"/>
      <c r="BF1792" s="627"/>
      <c r="BG1792" s="628"/>
      <c r="BH1792" s="629"/>
      <c r="BI1792" s="630"/>
      <c r="BJ1792" s="577"/>
      <c r="BK1792" s="578"/>
      <c r="BL1792" s="605"/>
      <c r="BM1792" s="606"/>
      <c r="BN1792" s="607"/>
      <c r="BO1792" s="588"/>
      <c r="BP1792" s="556"/>
      <c r="BQ1792" s="556"/>
      <c r="BR1792" s="65"/>
      <c r="BS1792" s="65"/>
      <c r="BT1792" s="268"/>
    </row>
    <row r="1793" spans="1:72" ht="21.75" customHeight="1" x14ac:dyDescent="0.25">
      <c r="A1793" s="268"/>
      <c r="B1793" s="678" t="str">
        <f>IF(ROSTER!B$20="","",ROSTER!B$20)</f>
        <v/>
      </c>
      <c r="C1793" s="669" t="str">
        <f>IF(ROSTER!C$20="","",ROSTER!C$20)</f>
        <v/>
      </c>
      <c r="D1793" s="670"/>
      <c r="E1793" s="667"/>
      <c r="F1793" s="680">
        <f>IF(E1793="y",1,IF(E1793="S",1,0))</f>
        <v>0</v>
      </c>
      <c r="G1793" s="663">
        <f>IF(E1793="S",1,0)</f>
        <v>0</v>
      </c>
      <c r="H1793" s="583"/>
      <c r="I1793" s="584"/>
      <c r="J1793" s="569"/>
      <c r="K1793" s="570"/>
      <c r="L1793" s="573"/>
      <c r="M1793" s="574"/>
      <c r="N1793" s="579">
        <f>L1793+J1793</f>
        <v>0</v>
      </c>
      <c r="O1793" s="580"/>
      <c r="P1793" s="569"/>
      <c r="Q1793" s="570"/>
      <c r="R1793" s="573"/>
      <c r="S1793" s="574"/>
      <c r="T1793" s="579">
        <f>R1793-P1793</f>
        <v>0</v>
      </c>
      <c r="U1793" s="580"/>
      <c r="V1793" s="583"/>
      <c r="W1793" s="584"/>
      <c r="X1793" s="569"/>
      <c r="Y1793" s="584"/>
      <c r="Z1793" s="569"/>
      <c r="AA1793" s="584"/>
      <c r="AB1793" s="569"/>
      <c r="AC1793" s="570"/>
      <c r="AD1793" s="573"/>
      <c r="AE1793" s="574"/>
      <c r="AF1793" s="557">
        <f>IF(AB1793=0,0,(AD1793/AB1793)*100)</f>
        <v>0</v>
      </c>
      <c r="AG1793" s="558"/>
      <c r="AH1793" s="569"/>
      <c r="AI1793" s="570"/>
      <c r="AJ1793" s="573"/>
      <c r="AK1793" s="574"/>
      <c r="AL1793" s="557">
        <f>IF(AH1793=0,0,(AJ1793/AH1793)*100)</f>
        <v>0</v>
      </c>
      <c r="AM1793" s="558"/>
      <c r="AN1793" s="569"/>
      <c r="AO1793" s="570"/>
      <c r="AP1793" s="573"/>
      <c r="AQ1793" s="574"/>
      <c r="AR1793" s="557">
        <f>IF(AN1793=0,0,(AP1793/AN1793)*100)</f>
        <v>0</v>
      </c>
      <c r="AS1793" s="558"/>
      <c r="AT1793" s="561">
        <f>AB1793+AH1793+AN1793</f>
        <v>0</v>
      </c>
      <c r="AU1793" s="562"/>
      <c r="AV1793" s="565">
        <f>AD1793+AJ1793+AP1793</f>
        <v>0</v>
      </c>
      <c r="AW1793" s="566"/>
      <c r="AX1793" s="557">
        <f>IF(AT1793=0,0,(AV1793/AT1793)*100)</f>
        <v>0</v>
      </c>
      <c r="AY1793" s="558"/>
      <c r="AZ1793" s="569"/>
      <c r="BA1793" s="570"/>
      <c r="BB1793" s="573"/>
      <c r="BC1793" s="574"/>
      <c r="BD1793" s="557">
        <f>IF(AZ1793=0,0,(BB1793/AZ1793)*100)</f>
        <v>0</v>
      </c>
      <c r="BE1793" s="558"/>
      <c r="BF1793" s="561">
        <f>AT1793+AZ1793</f>
        <v>0</v>
      </c>
      <c r="BG1793" s="562"/>
      <c r="BH1793" s="565">
        <f>AV1793+BB1793</f>
        <v>0</v>
      </c>
      <c r="BI1793" s="566"/>
      <c r="BJ1793" s="557">
        <f>IF(BF1793=0,0,(BH1793/BF1793)*100)</f>
        <v>0</v>
      </c>
      <c r="BK1793" s="558"/>
      <c r="BL1793" s="602">
        <f>(AD1793*2)+(AJ1793*2)+(AP1793*3)+BB1793</f>
        <v>0</v>
      </c>
      <c r="BM1793" s="603"/>
      <c r="BN1793" s="604"/>
      <c r="BO1793" s="587">
        <f t="shared" ref="BO1793" si="1704">IF(BQ1793=0,0,50*BP1793/BQ1793)</f>
        <v>0</v>
      </c>
      <c r="BP1793" s="555">
        <f t="shared" ref="BP1793" si="1705">(BL1793*BS$1781)+(N1793*BS$1782)+(X1793*BS$1783)+(R1793*BS$1784)+(V1793*BS$1785)+(Z1793*BS$1786)</f>
        <v>0</v>
      </c>
      <c r="BQ1793" s="555">
        <f t="shared" ref="BQ1793" si="1706">((AZ1793-BB1793)*BS$1788)+((AT1793-AV1793)*BS$1787)+(H1793*BS$1789)+(P1793*BS$1790)</f>
        <v>0</v>
      </c>
      <c r="BR1793" s="65"/>
      <c r="BS1793" s="65"/>
      <c r="BT1793" s="268"/>
    </row>
    <row r="1794" spans="1:72" ht="21.75" customHeight="1" x14ac:dyDescent="0.25">
      <c r="A1794" s="268"/>
      <c r="B1794" s="679"/>
      <c r="C1794" s="690" t="str">
        <f>IF(ROSTER!D$20="","",ROSTER!D$20)</f>
        <v/>
      </c>
      <c r="D1794" s="691"/>
      <c r="E1794" s="668"/>
      <c r="F1794" s="681"/>
      <c r="G1794" s="664"/>
      <c r="H1794" s="585"/>
      <c r="I1794" s="586"/>
      <c r="J1794" s="571"/>
      <c r="K1794" s="572"/>
      <c r="L1794" s="575"/>
      <c r="M1794" s="576"/>
      <c r="N1794" s="581" t="s">
        <v>16</v>
      </c>
      <c r="O1794" s="582"/>
      <c r="P1794" s="571"/>
      <c r="Q1794" s="572"/>
      <c r="R1794" s="575"/>
      <c r="S1794" s="576"/>
      <c r="T1794" s="581" t="s">
        <v>16</v>
      </c>
      <c r="U1794" s="582"/>
      <c r="V1794" s="585"/>
      <c r="W1794" s="586"/>
      <c r="X1794" s="571"/>
      <c r="Y1794" s="586"/>
      <c r="Z1794" s="571"/>
      <c r="AA1794" s="586"/>
      <c r="AB1794" s="571"/>
      <c r="AC1794" s="572"/>
      <c r="AD1794" s="575"/>
      <c r="AE1794" s="576"/>
      <c r="AF1794" s="577"/>
      <c r="AG1794" s="578"/>
      <c r="AH1794" s="571"/>
      <c r="AI1794" s="572"/>
      <c r="AJ1794" s="575"/>
      <c r="AK1794" s="576"/>
      <c r="AL1794" s="577"/>
      <c r="AM1794" s="578"/>
      <c r="AN1794" s="571"/>
      <c r="AO1794" s="572"/>
      <c r="AP1794" s="575"/>
      <c r="AQ1794" s="576"/>
      <c r="AR1794" s="577"/>
      <c r="AS1794" s="578"/>
      <c r="AT1794" s="627"/>
      <c r="AU1794" s="628"/>
      <c r="AV1794" s="629"/>
      <c r="AW1794" s="630"/>
      <c r="AX1794" s="577"/>
      <c r="AY1794" s="578"/>
      <c r="AZ1794" s="571"/>
      <c r="BA1794" s="572"/>
      <c r="BB1794" s="575"/>
      <c r="BC1794" s="576"/>
      <c r="BD1794" s="577"/>
      <c r="BE1794" s="578"/>
      <c r="BF1794" s="627"/>
      <c r="BG1794" s="628"/>
      <c r="BH1794" s="629"/>
      <c r="BI1794" s="630"/>
      <c r="BJ1794" s="577"/>
      <c r="BK1794" s="578"/>
      <c r="BL1794" s="605"/>
      <c r="BM1794" s="606"/>
      <c r="BN1794" s="607"/>
      <c r="BO1794" s="588"/>
      <c r="BP1794" s="556"/>
      <c r="BQ1794" s="556"/>
      <c r="BR1794" s="65"/>
      <c r="BS1794" s="65"/>
      <c r="BT1794" s="268"/>
    </row>
    <row r="1795" spans="1:72" ht="21.75" customHeight="1" x14ac:dyDescent="0.25">
      <c r="A1795" s="268"/>
      <c r="B1795" s="678" t="str">
        <f>IF(ROSTER!B$22="","",ROSTER!B$22)</f>
        <v/>
      </c>
      <c r="C1795" s="669" t="str">
        <f>IF(ROSTER!C$22="","",ROSTER!C$22)</f>
        <v/>
      </c>
      <c r="D1795" s="670"/>
      <c r="E1795" s="667"/>
      <c r="F1795" s="680">
        <f>IF(E1795="y",1,IF(E1795="S",1,0))</f>
        <v>0</v>
      </c>
      <c r="G1795" s="663">
        <f>IF(E1795="S",1,0)</f>
        <v>0</v>
      </c>
      <c r="H1795" s="583"/>
      <c r="I1795" s="584"/>
      <c r="J1795" s="569"/>
      <c r="K1795" s="570"/>
      <c r="L1795" s="573"/>
      <c r="M1795" s="574"/>
      <c r="N1795" s="579">
        <f>L1795+J1795</f>
        <v>0</v>
      </c>
      <c r="O1795" s="580"/>
      <c r="P1795" s="569"/>
      <c r="Q1795" s="570"/>
      <c r="R1795" s="573"/>
      <c r="S1795" s="574"/>
      <c r="T1795" s="579">
        <f>R1795-P1795</f>
        <v>0</v>
      </c>
      <c r="U1795" s="580"/>
      <c r="V1795" s="583"/>
      <c r="W1795" s="584"/>
      <c r="X1795" s="569"/>
      <c r="Y1795" s="584"/>
      <c r="Z1795" s="569"/>
      <c r="AA1795" s="584"/>
      <c r="AB1795" s="569"/>
      <c r="AC1795" s="570"/>
      <c r="AD1795" s="573"/>
      <c r="AE1795" s="574"/>
      <c r="AF1795" s="557">
        <f>IF(AB1795=0,0,(AD1795/AB1795)*100)</f>
        <v>0</v>
      </c>
      <c r="AG1795" s="558"/>
      <c r="AH1795" s="569"/>
      <c r="AI1795" s="570"/>
      <c r="AJ1795" s="573"/>
      <c r="AK1795" s="574"/>
      <c r="AL1795" s="557">
        <f>IF(AH1795=0,0,(AJ1795/AH1795)*100)</f>
        <v>0</v>
      </c>
      <c r="AM1795" s="558"/>
      <c r="AN1795" s="569"/>
      <c r="AO1795" s="570"/>
      <c r="AP1795" s="573"/>
      <c r="AQ1795" s="574"/>
      <c r="AR1795" s="557">
        <f>IF(AN1795=0,0,(AP1795/AN1795)*100)</f>
        <v>0</v>
      </c>
      <c r="AS1795" s="558"/>
      <c r="AT1795" s="561">
        <f>AB1795+AH1795+AN1795</f>
        <v>0</v>
      </c>
      <c r="AU1795" s="562"/>
      <c r="AV1795" s="565">
        <f>AD1795+AJ1795+AP1795</f>
        <v>0</v>
      </c>
      <c r="AW1795" s="566"/>
      <c r="AX1795" s="557">
        <f>IF(AT1795=0,0,(AV1795/AT1795)*100)</f>
        <v>0</v>
      </c>
      <c r="AY1795" s="558"/>
      <c r="AZ1795" s="569"/>
      <c r="BA1795" s="570"/>
      <c r="BB1795" s="573"/>
      <c r="BC1795" s="574"/>
      <c r="BD1795" s="557">
        <f>IF(AZ1795=0,0,(BB1795/AZ1795)*100)</f>
        <v>0</v>
      </c>
      <c r="BE1795" s="558"/>
      <c r="BF1795" s="561">
        <f>AT1795+AZ1795</f>
        <v>0</v>
      </c>
      <c r="BG1795" s="562"/>
      <c r="BH1795" s="565">
        <f>AV1795+BB1795</f>
        <v>0</v>
      </c>
      <c r="BI1795" s="566"/>
      <c r="BJ1795" s="557">
        <f>IF(BF1795=0,0,(BH1795/BF1795)*100)</f>
        <v>0</v>
      </c>
      <c r="BK1795" s="558"/>
      <c r="BL1795" s="602">
        <f>(AD1795*2)+(AJ1795*2)+(AP1795*3)+BB1795</f>
        <v>0</v>
      </c>
      <c r="BM1795" s="603"/>
      <c r="BN1795" s="604"/>
      <c r="BO1795" s="587">
        <f t="shared" ref="BO1795" si="1707">IF(BQ1795=0,0,50*BP1795/BQ1795)</f>
        <v>0</v>
      </c>
      <c r="BP1795" s="555">
        <f t="shared" ref="BP1795" si="1708">(BL1795*BS$1781)+(N1795*BS$1782)+(X1795*BS$1783)+(R1795*BS$1784)+(V1795*BS$1785)+(Z1795*BS$1786)</f>
        <v>0</v>
      </c>
      <c r="BQ1795" s="555">
        <f t="shared" ref="BQ1795" si="1709">((AZ1795-BB1795)*BS$1788)+((AT1795-AV1795)*BS$1787)+(H1795*BS$1789)+(P1795*BS$1790)</f>
        <v>0</v>
      </c>
      <c r="BR1795" s="65"/>
      <c r="BS1795" s="65"/>
      <c r="BT1795" s="268"/>
    </row>
    <row r="1796" spans="1:72" ht="21.75" customHeight="1" x14ac:dyDescent="0.25">
      <c r="A1796" s="268"/>
      <c r="B1796" s="679"/>
      <c r="C1796" s="690" t="str">
        <f>IF(ROSTER!D$22="","",ROSTER!D$22)</f>
        <v/>
      </c>
      <c r="D1796" s="691"/>
      <c r="E1796" s="668"/>
      <c r="F1796" s="681"/>
      <c r="G1796" s="664"/>
      <c r="H1796" s="585"/>
      <c r="I1796" s="586"/>
      <c r="J1796" s="571"/>
      <c r="K1796" s="572"/>
      <c r="L1796" s="575"/>
      <c r="M1796" s="576"/>
      <c r="N1796" s="581" t="s">
        <v>16</v>
      </c>
      <c r="O1796" s="582"/>
      <c r="P1796" s="571"/>
      <c r="Q1796" s="572"/>
      <c r="R1796" s="575"/>
      <c r="S1796" s="576"/>
      <c r="T1796" s="581" t="s">
        <v>16</v>
      </c>
      <c r="U1796" s="582"/>
      <c r="V1796" s="585"/>
      <c r="W1796" s="586"/>
      <c r="X1796" s="571"/>
      <c r="Y1796" s="586"/>
      <c r="Z1796" s="571"/>
      <c r="AA1796" s="586"/>
      <c r="AB1796" s="571"/>
      <c r="AC1796" s="572"/>
      <c r="AD1796" s="575"/>
      <c r="AE1796" s="576"/>
      <c r="AF1796" s="577"/>
      <c r="AG1796" s="578"/>
      <c r="AH1796" s="571"/>
      <c r="AI1796" s="572"/>
      <c r="AJ1796" s="575"/>
      <c r="AK1796" s="576"/>
      <c r="AL1796" s="577"/>
      <c r="AM1796" s="578"/>
      <c r="AN1796" s="571"/>
      <c r="AO1796" s="572"/>
      <c r="AP1796" s="575"/>
      <c r="AQ1796" s="576"/>
      <c r="AR1796" s="577"/>
      <c r="AS1796" s="578"/>
      <c r="AT1796" s="627"/>
      <c r="AU1796" s="628"/>
      <c r="AV1796" s="629"/>
      <c r="AW1796" s="630"/>
      <c r="AX1796" s="577"/>
      <c r="AY1796" s="578"/>
      <c r="AZ1796" s="571"/>
      <c r="BA1796" s="572"/>
      <c r="BB1796" s="575"/>
      <c r="BC1796" s="576"/>
      <c r="BD1796" s="577"/>
      <c r="BE1796" s="578"/>
      <c r="BF1796" s="627"/>
      <c r="BG1796" s="628"/>
      <c r="BH1796" s="629"/>
      <c r="BI1796" s="630"/>
      <c r="BJ1796" s="577"/>
      <c r="BK1796" s="578"/>
      <c r="BL1796" s="605"/>
      <c r="BM1796" s="606"/>
      <c r="BN1796" s="607"/>
      <c r="BO1796" s="588"/>
      <c r="BP1796" s="556"/>
      <c r="BQ1796" s="556"/>
      <c r="BR1796" s="65"/>
      <c r="BS1796" s="65"/>
      <c r="BT1796" s="268"/>
    </row>
    <row r="1797" spans="1:72" ht="21.75" customHeight="1" x14ac:dyDescent="0.25">
      <c r="A1797" s="268"/>
      <c r="B1797" s="678" t="str">
        <f>IF(ROSTER!B$24="","",ROSTER!B$24)</f>
        <v/>
      </c>
      <c r="C1797" s="669" t="str">
        <f>IF(ROSTER!C$24="","",ROSTER!C$24)</f>
        <v/>
      </c>
      <c r="D1797" s="670"/>
      <c r="E1797" s="667"/>
      <c r="F1797" s="680">
        <f>IF(E1797="y",1,IF(E1797="S",1,0))</f>
        <v>0</v>
      </c>
      <c r="G1797" s="663">
        <f>IF(E1797="S",1,0)</f>
        <v>0</v>
      </c>
      <c r="H1797" s="583"/>
      <c r="I1797" s="584"/>
      <c r="J1797" s="569"/>
      <c r="K1797" s="570"/>
      <c r="L1797" s="573"/>
      <c r="M1797" s="574"/>
      <c r="N1797" s="579">
        <f>L1797+J1797</f>
        <v>0</v>
      </c>
      <c r="O1797" s="580"/>
      <c r="P1797" s="569"/>
      <c r="Q1797" s="570"/>
      <c r="R1797" s="573"/>
      <c r="S1797" s="574"/>
      <c r="T1797" s="579">
        <f>R1797-P1797</f>
        <v>0</v>
      </c>
      <c r="U1797" s="580"/>
      <c r="V1797" s="583"/>
      <c r="W1797" s="584"/>
      <c r="X1797" s="569"/>
      <c r="Y1797" s="584"/>
      <c r="Z1797" s="569"/>
      <c r="AA1797" s="584"/>
      <c r="AB1797" s="569"/>
      <c r="AC1797" s="570"/>
      <c r="AD1797" s="573"/>
      <c r="AE1797" s="574"/>
      <c r="AF1797" s="557">
        <f>IF(AB1797=0,0,(AD1797/AB1797)*100)</f>
        <v>0</v>
      </c>
      <c r="AG1797" s="558"/>
      <c r="AH1797" s="569"/>
      <c r="AI1797" s="570"/>
      <c r="AJ1797" s="573"/>
      <c r="AK1797" s="574"/>
      <c r="AL1797" s="557">
        <f>IF(AH1797=0,0,(AJ1797/AH1797)*100)</f>
        <v>0</v>
      </c>
      <c r="AM1797" s="558"/>
      <c r="AN1797" s="569"/>
      <c r="AO1797" s="570"/>
      <c r="AP1797" s="573"/>
      <c r="AQ1797" s="574"/>
      <c r="AR1797" s="557">
        <f>IF(AN1797=0,0,(AP1797/AN1797)*100)</f>
        <v>0</v>
      </c>
      <c r="AS1797" s="558"/>
      <c r="AT1797" s="561">
        <f>AB1797+AH1797+AN1797</f>
        <v>0</v>
      </c>
      <c r="AU1797" s="562"/>
      <c r="AV1797" s="565">
        <f>AD1797+AJ1797+AP1797</f>
        <v>0</v>
      </c>
      <c r="AW1797" s="566"/>
      <c r="AX1797" s="557">
        <f>IF(AT1797=0,0,(AV1797/AT1797)*100)</f>
        <v>0</v>
      </c>
      <c r="AY1797" s="558"/>
      <c r="AZ1797" s="569"/>
      <c r="BA1797" s="570"/>
      <c r="BB1797" s="573"/>
      <c r="BC1797" s="574"/>
      <c r="BD1797" s="557">
        <f>IF(AZ1797=0,0,(BB1797/AZ1797)*100)</f>
        <v>0</v>
      </c>
      <c r="BE1797" s="558"/>
      <c r="BF1797" s="561">
        <f>AT1797+AZ1797</f>
        <v>0</v>
      </c>
      <c r="BG1797" s="562"/>
      <c r="BH1797" s="565">
        <f>AV1797+BB1797</f>
        <v>0</v>
      </c>
      <c r="BI1797" s="566"/>
      <c r="BJ1797" s="557">
        <f>IF(BF1797=0,0,(BH1797/BF1797)*100)</f>
        <v>0</v>
      </c>
      <c r="BK1797" s="558"/>
      <c r="BL1797" s="602">
        <f>(AD1797*2)+(AJ1797*2)+(AP1797*3)+BB1797</f>
        <v>0</v>
      </c>
      <c r="BM1797" s="603"/>
      <c r="BN1797" s="604"/>
      <c r="BO1797" s="587">
        <f t="shared" ref="BO1797" si="1710">IF(BQ1797=0,0,50*BP1797/BQ1797)</f>
        <v>0</v>
      </c>
      <c r="BP1797" s="555">
        <f t="shared" ref="BP1797" si="1711">(BL1797*BS$1781)+(N1797*BS$1782)+(X1797*BS$1783)+(R1797*BS$1784)+(V1797*BS$1785)+(Z1797*BS$1786)</f>
        <v>0</v>
      </c>
      <c r="BQ1797" s="555">
        <f t="shared" ref="BQ1797" si="1712">((AZ1797-BB1797)*BS$1788)+((AT1797-AV1797)*BS$1787)+(H1797*BS$1789)+(P1797*BS$1790)</f>
        <v>0</v>
      </c>
      <c r="BR1797" s="65"/>
      <c r="BS1797" s="65"/>
      <c r="BT1797" s="268"/>
    </row>
    <row r="1798" spans="1:72" ht="21.75" customHeight="1" x14ac:dyDescent="0.25">
      <c r="A1798" s="268"/>
      <c r="B1798" s="679"/>
      <c r="C1798" s="690" t="str">
        <f>IF(ROSTER!D$24="","",ROSTER!D$24)</f>
        <v/>
      </c>
      <c r="D1798" s="691"/>
      <c r="E1798" s="668"/>
      <c r="F1798" s="681"/>
      <c r="G1798" s="664"/>
      <c r="H1798" s="585"/>
      <c r="I1798" s="586"/>
      <c r="J1798" s="571"/>
      <c r="K1798" s="572"/>
      <c r="L1798" s="575"/>
      <c r="M1798" s="576"/>
      <c r="N1798" s="581" t="s">
        <v>16</v>
      </c>
      <c r="O1798" s="582"/>
      <c r="P1798" s="571"/>
      <c r="Q1798" s="572"/>
      <c r="R1798" s="575"/>
      <c r="S1798" s="576"/>
      <c r="T1798" s="581" t="s">
        <v>16</v>
      </c>
      <c r="U1798" s="582"/>
      <c r="V1798" s="585"/>
      <c r="W1798" s="586"/>
      <c r="X1798" s="571"/>
      <c r="Y1798" s="586"/>
      <c r="Z1798" s="571"/>
      <c r="AA1798" s="586"/>
      <c r="AB1798" s="571"/>
      <c r="AC1798" s="572"/>
      <c r="AD1798" s="575"/>
      <c r="AE1798" s="576"/>
      <c r="AF1798" s="577"/>
      <c r="AG1798" s="578"/>
      <c r="AH1798" s="571"/>
      <c r="AI1798" s="572"/>
      <c r="AJ1798" s="575"/>
      <c r="AK1798" s="576"/>
      <c r="AL1798" s="577"/>
      <c r="AM1798" s="578"/>
      <c r="AN1798" s="571"/>
      <c r="AO1798" s="572"/>
      <c r="AP1798" s="575"/>
      <c r="AQ1798" s="576"/>
      <c r="AR1798" s="577"/>
      <c r="AS1798" s="578"/>
      <c r="AT1798" s="627"/>
      <c r="AU1798" s="628"/>
      <c r="AV1798" s="629"/>
      <c r="AW1798" s="630"/>
      <c r="AX1798" s="577"/>
      <c r="AY1798" s="578"/>
      <c r="AZ1798" s="571"/>
      <c r="BA1798" s="572"/>
      <c r="BB1798" s="575"/>
      <c r="BC1798" s="576"/>
      <c r="BD1798" s="577"/>
      <c r="BE1798" s="578"/>
      <c r="BF1798" s="627"/>
      <c r="BG1798" s="628"/>
      <c r="BH1798" s="629"/>
      <c r="BI1798" s="630"/>
      <c r="BJ1798" s="577"/>
      <c r="BK1798" s="578"/>
      <c r="BL1798" s="605"/>
      <c r="BM1798" s="606"/>
      <c r="BN1798" s="607"/>
      <c r="BO1798" s="588"/>
      <c r="BP1798" s="556"/>
      <c r="BQ1798" s="556"/>
      <c r="BR1798" s="65"/>
      <c r="BS1798" s="65"/>
      <c r="BT1798" s="268"/>
    </row>
    <row r="1799" spans="1:72" ht="21.75" customHeight="1" x14ac:dyDescent="0.25">
      <c r="A1799" s="268"/>
      <c r="B1799" s="678" t="str">
        <f>IF(ROSTER!B$26="","",ROSTER!B$26)</f>
        <v/>
      </c>
      <c r="C1799" s="669" t="str">
        <f>IF(ROSTER!C$26="","",ROSTER!C$26)</f>
        <v/>
      </c>
      <c r="D1799" s="670"/>
      <c r="E1799" s="667"/>
      <c r="F1799" s="680">
        <f>IF(E1799="y",1,IF(E1799="S",1,0))</f>
        <v>0</v>
      </c>
      <c r="G1799" s="663">
        <f>IF(E1799="S",1,0)</f>
        <v>0</v>
      </c>
      <c r="H1799" s="583"/>
      <c r="I1799" s="584"/>
      <c r="J1799" s="569"/>
      <c r="K1799" s="570"/>
      <c r="L1799" s="573"/>
      <c r="M1799" s="574"/>
      <c r="N1799" s="579">
        <f>L1799+J1799</f>
        <v>0</v>
      </c>
      <c r="O1799" s="580"/>
      <c r="P1799" s="569"/>
      <c r="Q1799" s="570"/>
      <c r="R1799" s="573"/>
      <c r="S1799" s="574"/>
      <c r="T1799" s="579">
        <f>R1799-P1799</f>
        <v>0</v>
      </c>
      <c r="U1799" s="580"/>
      <c r="V1799" s="583"/>
      <c r="W1799" s="584"/>
      <c r="X1799" s="569"/>
      <c r="Y1799" s="584"/>
      <c r="Z1799" s="569"/>
      <c r="AA1799" s="584"/>
      <c r="AB1799" s="569"/>
      <c r="AC1799" s="570"/>
      <c r="AD1799" s="573"/>
      <c r="AE1799" s="574"/>
      <c r="AF1799" s="557">
        <f>IF(AB1799=0,0,(AD1799/AB1799)*100)</f>
        <v>0</v>
      </c>
      <c r="AG1799" s="558"/>
      <c r="AH1799" s="569"/>
      <c r="AI1799" s="570"/>
      <c r="AJ1799" s="573"/>
      <c r="AK1799" s="574"/>
      <c r="AL1799" s="557">
        <f>IF(AH1799=0,0,(AJ1799/AH1799)*100)</f>
        <v>0</v>
      </c>
      <c r="AM1799" s="558"/>
      <c r="AN1799" s="569"/>
      <c r="AO1799" s="570"/>
      <c r="AP1799" s="573"/>
      <c r="AQ1799" s="574"/>
      <c r="AR1799" s="557">
        <f>IF(AN1799=0,0,(AP1799/AN1799)*100)</f>
        <v>0</v>
      </c>
      <c r="AS1799" s="558"/>
      <c r="AT1799" s="561">
        <f>AB1799+AH1799+AN1799</f>
        <v>0</v>
      </c>
      <c r="AU1799" s="562"/>
      <c r="AV1799" s="565">
        <f>AD1799+AJ1799+AP1799</f>
        <v>0</v>
      </c>
      <c r="AW1799" s="566"/>
      <c r="AX1799" s="557">
        <f>IF(AT1799=0,0,(AV1799/AT1799)*100)</f>
        <v>0</v>
      </c>
      <c r="AY1799" s="558"/>
      <c r="AZ1799" s="569"/>
      <c r="BA1799" s="570"/>
      <c r="BB1799" s="573"/>
      <c r="BC1799" s="574"/>
      <c r="BD1799" s="557">
        <f>IF(AZ1799=0,0,(BB1799/AZ1799)*100)</f>
        <v>0</v>
      </c>
      <c r="BE1799" s="558"/>
      <c r="BF1799" s="561">
        <f>AT1799+AZ1799</f>
        <v>0</v>
      </c>
      <c r="BG1799" s="562"/>
      <c r="BH1799" s="565">
        <f>AV1799+BB1799</f>
        <v>0</v>
      </c>
      <c r="BI1799" s="566"/>
      <c r="BJ1799" s="557">
        <f>IF(BF1799=0,0,(BH1799/BF1799)*100)</f>
        <v>0</v>
      </c>
      <c r="BK1799" s="558"/>
      <c r="BL1799" s="602">
        <f>(AD1799*2)+(AJ1799*2)+(AP1799*3)+BB1799</f>
        <v>0</v>
      </c>
      <c r="BM1799" s="603"/>
      <c r="BN1799" s="604"/>
      <c r="BO1799" s="587">
        <f t="shared" ref="BO1799" si="1713">IF(BQ1799=0,0,50*BP1799/BQ1799)</f>
        <v>0</v>
      </c>
      <c r="BP1799" s="555">
        <f t="shared" ref="BP1799" si="1714">(BL1799*BS$1781)+(N1799*BS$1782)+(X1799*BS$1783)+(R1799*BS$1784)+(V1799*BS$1785)+(Z1799*BS$1786)</f>
        <v>0</v>
      </c>
      <c r="BQ1799" s="555">
        <f t="shared" ref="BQ1799" si="1715">((AZ1799-BB1799)*BS$1788)+((AT1799-AV1799)*BS$1787)+(H1799*BS$1789)+(P1799*BS$1790)</f>
        <v>0</v>
      </c>
      <c r="BR1799" s="65"/>
      <c r="BS1799" s="65"/>
      <c r="BT1799" s="268"/>
    </row>
    <row r="1800" spans="1:72" ht="21.75" customHeight="1" x14ac:dyDescent="0.25">
      <c r="A1800" s="268"/>
      <c r="B1800" s="679"/>
      <c r="C1800" s="690" t="str">
        <f>IF(ROSTER!D$26="","",ROSTER!D$26)</f>
        <v/>
      </c>
      <c r="D1800" s="691"/>
      <c r="E1800" s="668"/>
      <c r="F1800" s="681"/>
      <c r="G1800" s="664"/>
      <c r="H1800" s="585"/>
      <c r="I1800" s="586"/>
      <c r="J1800" s="571"/>
      <c r="K1800" s="572"/>
      <c r="L1800" s="575"/>
      <c r="M1800" s="576"/>
      <c r="N1800" s="581" t="s">
        <v>16</v>
      </c>
      <c r="O1800" s="582"/>
      <c r="P1800" s="571"/>
      <c r="Q1800" s="572"/>
      <c r="R1800" s="575"/>
      <c r="S1800" s="576"/>
      <c r="T1800" s="581" t="s">
        <v>16</v>
      </c>
      <c r="U1800" s="582"/>
      <c r="V1800" s="585"/>
      <c r="W1800" s="586"/>
      <c r="X1800" s="571"/>
      <c r="Y1800" s="586"/>
      <c r="Z1800" s="571"/>
      <c r="AA1800" s="586"/>
      <c r="AB1800" s="571"/>
      <c r="AC1800" s="572"/>
      <c r="AD1800" s="575"/>
      <c r="AE1800" s="576"/>
      <c r="AF1800" s="577"/>
      <c r="AG1800" s="578"/>
      <c r="AH1800" s="571"/>
      <c r="AI1800" s="572"/>
      <c r="AJ1800" s="575"/>
      <c r="AK1800" s="576"/>
      <c r="AL1800" s="577"/>
      <c r="AM1800" s="578"/>
      <c r="AN1800" s="571"/>
      <c r="AO1800" s="572"/>
      <c r="AP1800" s="575"/>
      <c r="AQ1800" s="576"/>
      <c r="AR1800" s="577"/>
      <c r="AS1800" s="578"/>
      <c r="AT1800" s="627"/>
      <c r="AU1800" s="628"/>
      <c r="AV1800" s="629"/>
      <c r="AW1800" s="630"/>
      <c r="AX1800" s="577"/>
      <c r="AY1800" s="578"/>
      <c r="AZ1800" s="571"/>
      <c r="BA1800" s="572"/>
      <c r="BB1800" s="575"/>
      <c r="BC1800" s="576"/>
      <c r="BD1800" s="577"/>
      <c r="BE1800" s="578"/>
      <c r="BF1800" s="627"/>
      <c r="BG1800" s="628"/>
      <c r="BH1800" s="629"/>
      <c r="BI1800" s="630"/>
      <c r="BJ1800" s="577"/>
      <c r="BK1800" s="578"/>
      <c r="BL1800" s="605"/>
      <c r="BM1800" s="606"/>
      <c r="BN1800" s="607"/>
      <c r="BO1800" s="588"/>
      <c r="BP1800" s="556"/>
      <c r="BQ1800" s="556"/>
      <c r="BR1800" s="65"/>
      <c r="BS1800" s="65"/>
      <c r="BT1800" s="268"/>
    </row>
    <row r="1801" spans="1:72" ht="21.75" customHeight="1" x14ac:dyDescent="0.25">
      <c r="A1801" s="268"/>
      <c r="B1801" s="678" t="str">
        <f>IF(ROSTER!B$28="","",ROSTER!B$28)</f>
        <v/>
      </c>
      <c r="C1801" s="669" t="str">
        <f>IF(ROSTER!C$28="","",ROSTER!C$28)</f>
        <v/>
      </c>
      <c r="D1801" s="670"/>
      <c r="E1801" s="667"/>
      <c r="F1801" s="680">
        <f>IF(E1801="y",1,IF(E1801="S",1,0))</f>
        <v>0</v>
      </c>
      <c r="G1801" s="663">
        <f>IF(E1801="S",1,0)</f>
        <v>0</v>
      </c>
      <c r="H1801" s="583"/>
      <c r="I1801" s="584"/>
      <c r="J1801" s="569"/>
      <c r="K1801" s="570"/>
      <c r="L1801" s="573"/>
      <c r="M1801" s="574"/>
      <c r="N1801" s="579">
        <f>L1801+J1801</f>
        <v>0</v>
      </c>
      <c r="O1801" s="580"/>
      <c r="P1801" s="569"/>
      <c r="Q1801" s="570"/>
      <c r="R1801" s="573"/>
      <c r="S1801" s="574"/>
      <c r="T1801" s="579">
        <f>R1801-P1801</f>
        <v>0</v>
      </c>
      <c r="U1801" s="580"/>
      <c r="V1801" s="583"/>
      <c r="W1801" s="584"/>
      <c r="X1801" s="569"/>
      <c r="Y1801" s="584"/>
      <c r="Z1801" s="569"/>
      <c r="AA1801" s="584"/>
      <c r="AB1801" s="569"/>
      <c r="AC1801" s="570"/>
      <c r="AD1801" s="573"/>
      <c r="AE1801" s="574"/>
      <c r="AF1801" s="557">
        <f>IF(AB1801=0,0,(AD1801/AB1801)*100)</f>
        <v>0</v>
      </c>
      <c r="AG1801" s="558"/>
      <c r="AH1801" s="569"/>
      <c r="AI1801" s="570"/>
      <c r="AJ1801" s="573"/>
      <c r="AK1801" s="574"/>
      <c r="AL1801" s="557">
        <f>IF(AH1801=0,0,(AJ1801/AH1801)*100)</f>
        <v>0</v>
      </c>
      <c r="AM1801" s="558"/>
      <c r="AN1801" s="569"/>
      <c r="AO1801" s="570"/>
      <c r="AP1801" s="573"/>
      <c r="AQ1801" s="574"/>
      <c r="AR1801" s="557">
        <f>IF(AN1801=0,0,(AP1801/AN1801)*100)</f>
        <v>0</v>
      </c>
      <c r="AS1801" s="558"/>
      <c r="AT1801" s="561">
        <f>AB1801+AH1801+AN1801</f>
        <v>0</v>
      </c>
      <c r="AU1801" s="562"/>
      <c r="AV1801" s="565">
        <f>AD1801+AJ1801+AP1801</f>
        <v>0</v>
      </c>
      <c r="AW1801" s="566"/>
      <c r="AX1801" s="557">
        <f>IF(AT1801=0,0,(AV1801/AT1801)*100)</f>
        <v>0</v>
      </c>
      <c r="AY1801" s="558"/>
      <c r="AZ1801" s="569"/>
      <c r="BA1801" s="570"/>
      <c r="BB1801" s="573"/>
      <c r="BC1801" s="574"/>
      <c r="BD1801" s="557">
        <f>IF(AZ1801=0,0,(BB1801/AZ1801)*100)</f>
        <v>0</v>
      </c>
      <c r="BE1801" s="558"/>
      <c r="BF1801" s="561">
        <f>AT1801+AZ1801</f>
        <v>0</v>
      </c>
      <c r="BG1801" s="562"/>
      <c r="BH1801" s="565">
        <f>AV1801+BB1801</f>
        <v>0</v>
      </c>
      <c r="BI1801" s="566"/>
      <c r="BJ1801" s="557">
        <f>IF(BF1801=0,0,(BH1801/BF1801)*100)</f>
        <v>0</v>
      </c>
      <c r="BK1801" s="558"/>
      <c r="BL1801" s="602">
        <f>(AD1801*2)+(AJ1801*2)+(AP1801*3)+BB1801</f>
        <v>0</v>
      </c>
      <c r="BM1801" s="603"/>
      <c r="BN1801" s="604"/>
      <c r="BO1801" s="587">
        <f t="shared" ref="BO1801" si="1716">IF(BQ1801=0,0,50*BP1801/BQ1801)</f>
        <v>0</v>
      </c>
      <c r="BP1801" s="555">
        <f t="shared" ref="BP1801" si="1717">(BL1801*BS$1781)+(N1801*BS$1782)+(X1801*BS$1783)+(R1801*BS$1784)+(V1801*BS$1785)+(Z1801*BS$1786)</f>
        <v>0</v>
      </c>
      <c r="BQ1801" s="555">
        <f t="shared" ref="BQ1801" si="1718">((AZ1801-BB1801)*BS$1788)+((AT1801-AV1801)*BS$1787)+(H1801*BS$1789)+(P1801*BS$1790)</f>
        <v>0</v>
      </c>
      <c r="BR1801" s="65"/>
      <c r="BS1801" s="65"/>
      <c r="BT1801" s="268"/>
    </row>
    <row r="1802" spans="1:72" ht="21.75" customHeight="1" x14ac:dyDescent="0.25">
      <c r="A1802" s="268"/>
      <c r="B1802" s="679"/>
      <c r="C1802" s="690" t="str">
        <f>IF(ROSTER!D$28="","",ROSTER!D$28)</f>
        <v/>
      </c>
      <c r="D1802" s="691"/>
      <c r="E1802" s="668"/>
      <c r="F1802" s="681"/>
      <c r="G1802" s="664"/>
      <c r="H1802" s="585"/>
      <c r="I1802" s="586"/>
      <c r="J1802" s="571"/>
      <c r="K1802" s="572"/>
      <c r="L1802" s="575"/>
      <c r="M1802" s="576"/>
      <c r="N1802" s="581" t="s">
        <v>16</v>
      </c>
      <c r="O1802" s="582"/>
      <c r="P1802" s="571"/>
      <c r="Q1802" s="572"/>
      <c r="R1802" s="575"/>
      <c r="S1802" s="576"/>
      <c r="T1802" s="581" t="s">
        <v>16</v>
      </c>
      <c r="U1802" s="582"/>
      <c r="V1802" s="585"/>
      <c r="W1802" s="586"/>
      <c r="X1802" s="571"/>
      <c r="Y1802" s="586"/>
      <c r="Z1802" s="571"/>
      <c r="AA1802" s="586"/>
      <c r="AB1802" s="571"/>
      <c r="AC1802" s="572"/>
      <c r="AD1802" s="575"/>
      <c r="AE1802" s="576"/>
      <c r="AF1802" s="577"/>
      <c r="AG1802" s="578"/>
      <c r="AH1802" s="571"/>
      <c r="AI1802" s="572"/>
      <c r="AJ1802" s="575"/>
      <c r="AK1802" s="576"/>
      <c r="AL1802" s="577"/>
      <c r="AM1802" s="578"/>
      <c r="AN1802" s="571"/>
      <c r="AO1802" s="572"/>
      <c r="AP1802" s="575"/>
      <c r="AQ1802" s="576"/>
      <c r="AR1802" s="577"/>
      <c r="AS1802" s="578"/>
      <c r="AT1802" s="627"/>
      <c r="AU1802" s="628"/>
      <c r="AV1802" s="629"/>
      <c r="AW1802" s="630"/>
      <c r="AX1802" s="577"/>
      <c r="AY1802" s="578"/>
      <c r="AZ1802" s="571"/>
      <c r="BA1802" s="572"/>
      <c r="BB1802" s="575"/>
      <c r="BC1802" s="576"/>
      <c r="BD1802" s="577"/>
      <c r="BE1802" s="578"/>
      <c r="BF1802" s="627"/>
      <c r="BG1802" s="628"/>
      <c r="BH1802" s="629"/>
      <c r="BI1802" s="630"/>
      <c r="BJ1802" s="577"/>
      <c r="BK1802" s="578"/>
      <c r="BL1802" s="605"/>
      <c r="BM1802" s="606"/>
      <c r="BN1802" s="607"/>
      <c r="BO1802" s="588"/>
      <c r="BP1802" s="556"/>
      <c r="BQ1802" s="556"/>
      <c r="BR1802" s="65"/>
      <c r="BS1802" s="65"/>
      <c r="BT1802" s="268"/>
    </row>
    <row r="1803" spans="1:72" ht="21.75" customHeight="1" x14ac:dyDescent="0.25">
      <c r="A1803" s="268"/>
      <c r="B1803" s="678" t="str">
        <f>IF(ROSTER!B$30="","",ROSTER!B$30)</f>
        <v/>
      </c>
      <c r="C1803" s="669" t="str">
        <f>IF(ROSTER!C$30="","",ROSTER!C$30)</f>
        <v/>
      </c>
      <c r="D1803" s="670"/>
      <c r="E1803" s="667"/>
      <c r="F1803" s="680">
        <f>IF(E1803="y",1,IF(E1803="S",1,0))</f>
        <v>0</v>
      </c>
      <c r="G1803" s="663">
        <f>IF(E1803="S",1,0)</f>
        <v>0</v>
      </c>
      <c r="H1803" s="583"/>
      <c r="I1803" s="584"/>
      <c r="J1803" s="569"/>
      <c r="K1803" s="570"/>
      <c r="L1803" s="573"/>
      <c r="M1803" s="574"/>
      <c r="N1803" s="579">
        <f>L1803+J1803</f>
        <v>0</v>
      </c>
      <c r="O1803" s="580"/>
      <c r="P1803" s="569"/>
      <c r="Q1803" s="570"/>
      <c r="R1803" s="573"/>
      <c r="S1803" s="574"/>
      <c r="T1803" s="579">
        <f>R1803-P1803</f>
        <v>0</v>
      </c>
      <c r="U1803" s="580"/>
      <c r="V1803" s="583"/>
      <c r="W1803" s="584"/>
      <c r="X1803" s="569"/>
      <c r="Y1803" s="584"/>
      <c r="Z1803" s="569"/>
      <c r="AA1803" s="584"/>
      <c r="AB1803" s="569"/>
      <c r="AC1803" s="570"/>
      <c r="AD1803" s="573"/>
      <c r="AE1803" s="574"/>
      <c r="AF1803" s="557">
        <f>IF(AB1803=0,0,(AD1803/AB1803)*100)</f>
        <v>0</v>
      </c>
      <c r="AG1803" s="558"/>
      <c r="AH1803" s="569"/>
      <c r="AI1803" s="570"/>
      <c r="AJ1803" s="573"/>
      <c r="AK1803" s="574"/>
      <c r="AL1803" s="557">
        <f>IF(AH1803=0,0,(AJ1803/AH1803)*100)</f>
        <v>0</v>
      </c>
      <c r="AM1803" s="558"/>
      <c r="AN1803" s="569"/>
      <c r="AO1803" s="570"/>
      <c r="AP1803" s="573"/>
      <c r="AQ1803" s="574"/>
      <c r="AR1803" s="557">
        <f>IF(AN1803=0,0,(AP1803/AN1803)*100)</f>
        <v>0</v>
      </c>
      <c r="AS1803" s="558"/>
      <c r="AT1803" s="561">
        <f>AB1803+AH1803+AN1803</f>
        <v>0</v>
      </c>
      <c r="AU1803" s="562"/>
      <c r="AV1803" s="565">
        <f>AD1803+AJ1803+AP1803</f>
        <v>0</v>
      </c>
      <c r="AW1803" s="566"/>
      <c r="AX1803" s="557">
        <f>IF(AT1803=0,0,(AV1803/AT1803)*100)</f>
        <v>0</v>
      </c>
      <c r="AY1803" s="558"/>
      <c r="AZ1803" s="569"/>
      <c r="BA1803" s="570"/>
      <c r="BB1803" s="573"/>
      <c r="BC1803" s="574"/>
      <c r="BD1803" s="557">
        <f>IF(AZ1803=0,0,(BB1803/AZ1803)*100)</f>
        <v>0</v>
      </c>
      <c r="BE1803" s="558"/>
      <c r="BF1803" s="561">
        <f>AT1803+AZ1803</f>
        <v>0</v>
      </c>
      <c r="BG1803" s="562"/>
      <c r="BH1803" s="565">
        <f>AV1803+BB1803</f>
        <v>0</v>
      </c>
      <c r="BI1803" s="566"/>
      <c r="BJ1803" s="557">
        <f>IF(BF1803=0,0,(BH1803/BF1803)*100)</f>
        <v>0</v>
      </c>
      <c r="BK1803" s="558"/>
      <c r="BL1803" s="602">
        <f>(AD1803*2)+(AJ1803*2)+(AP1803*3)+BB1803</f>
        <v>0</v>
      </c>
      <c r="BM1803" s="603"/>
      <c r="BN1803" s="604"/>
      <c r="BO1803" s="587">
        <f t="shared" ref="BO1803" si="1719">IF(BQ1803=0,0,50*BP1803/BQ1803)</f>
        <v>0</v>
      </c>
      <c r="BP1803" s="555">
        <f t="shared" ref="BP1803" si="1720">(BL1803*BS$1781)+(N1803*BS$1782)+(X1803*BS$1783)+(R1803*BS$1784)+(V1803*BS$1785)+(Z1803*BS$1786)</f>
        <v>0</v>
      </c>
      <c r="BQ1803" s="555">
        <f t="shared" ref="BQ1803" si="1721">((AZ1803-BB1803)*BS$1788)+((AT1803-AV1803)*BS$1787)+(H1803*BS$1789)+(P1803*BS$1790)</f>
        <v>0</v>
      </c>
      <c r="BR1803" s="65"/>
      <c r="BS1803" s="65"/>
      <c r="BT1803" s="268"/>
    </row>
    <row r="1804" spans="1:72" ht="21.75" customHeight="1" x14ac:dyDescent="0.25">
      <c r="A1804" s="268"/>
      <c r="B1804" s="679"/>
      <c r="C1804" s="690" t="str">
        <f>IF(ROSTER!D$30="","",ROSTER!D$30)</f>
        <v/>
      </c>
      <c r="D1804" s="691"/>
      <c r="E1804" s="668"/>
      <c r="F1804" s="681"/>
      <c r="G1804" s="664"/>
      <c r="H1804" s="585"/>
      <c r="I1804" s="586"/>
      <c r="J1804" s="571"/>
      <c r="K1804" s="572"/>
      <c r="L1804" s="575"/>
      <c r="M1804" s="576"/>
      <c r="N1804" s="581" t="s">
        <v>16</v>
      </c>
      <c r="O1804" s="582"/>
      <c r="P1804" s="571"/>
      <c r="Q1804" s="572"/>
      <c r="R1804" s="575"/>
      <c r="S1804" s="576"/>
      <c r="T1804" s="581" t="s">
        <v>16</v>
      </c>
      <c r="U1804" s="582"/>
      <c r="V1804" s="585"/>
      <c r="W1804" s="586"/>
      <c r="X1804" s="571"/>
      <c r="Y1804" s="586"/>
      <c r="Z1804" s="571"/>
      <c r="AA1804" s="586"/>
      <c r="AB1804" s="571"/>
      <c r="AC1804" s="572"/>
      <c r="AD1804" s="575"/>
      <c r="AE1804" s="576"/>
      <c r="AF1804" s="577"/>
      <c r="AG1804" s="578"/>
      <c r="AH1804" s="571"/>
      <c r="AI1804" s="572"/>
      <c r="AJ1804" s="575"/>
      <c r="AK1804" s="576"/>
      <c r="AL1804" s="577"/>
      <c r="AM1804" s="578"/>
      <c r="AN1804" s="571"/>
      <c r="AO1804" s="572"/>
      <c r="AP1804" s="575"/>
      <c r="AQ1804" s="576"/>
      <c r="AR1804" s="577"/>
      <c r="AS1804" s="578"/>
      <c r="AT1804" s="627"/>
      <c r="AU1804" s="628"/>
      <c r="AV1804" s="629"/>
      <c r="AW1804" s="630"/>
      <c r="AX1804" s="577"/>
      <c r="AY1804" s="578"/>
      <c r="AZ1804" s="571"/>
      <c r="BA1804" s="572"/>
      <c r="BB1804" s="575"/>
      <c r="BC1804" s="576"/>
      <c r="BD1804" s="577"/>
      <c r="BE1804" s="578"/>
      <c r="BF1804" s="627"/>
      <c r="BG1804" s="628"/>
      <c r="BH1804" s="629"/>
      <c r="BI1804" s="630"/>
      <c r="BJ1804" s="577"/>
      <c r="BK1804" s="578"/>
      <c r="BL1804" s="605"/>
      <c r="BM1804" s="606"/>
      <c r="BN1804" s="607"/>
      <c r="BO1804" s="588"/>
      <c r="BP1804" s="556"/>
      <c r="BQ1804" s="556"/>
      <c r="BR1804" s="65"/>
      <c r="BS1804" s="65"/>
      <c r="BT1804" s="268"/>
    </row>
    <row r="1805" spans="1:72" ht="21.75" customHeight="1" x14ac:dyDescent="0.25">
      <c r="A1805" s="268"/>
      <c r="B1805" s="678" t="str">
        <f>IF(ROSTER!B$32="","",ROSTER!B$32)</f>
        <v/>
      </c>
      <c r="C1805" s="669" t="str">
        <f>IF(ROSTER!C$32="","",ROSTER!C$32)</f>
        <v/>
      </c>
      <c r="D1805" s="670"/>
      <c r="E1805" s="667"/>
      <c r="F1805" s="680">
        <f>IF(E1805="y",1,IF(E1805="S",1,0))</f>
        <v>0</v>
      </c>
      <c r="G1805" s="663">
        <f>IF(E1805="S",1,0)</f>
        <v>0</v>
      </c>
      <c r="H1805" s="583"/>
      <c r="I1805" s="584"/>
      <c r="J1805" s="569"/>
      <c r="K1805" s="570"/>
      <c r="L1805" s="573"/>
      <c r="M1805" s="574"/>
      <c r="N1805" s="579">
        <f>L1805+J1805</f>
        <v>0</v>
      </c>
      <c r="O1805" s="580"/>
      <c r="P1805" s="569"/>
      <c r="Q1805" s="570"/>
      <c r="R1805" s="573"/>
      <c r="S1805" s="574"/>
      <c r="T1805" s="579">
        <f>R1805-P1805</f>
        <v>0</v>
      </c>
      <c r="U1805" s="580"/>
      <c r="V1805" s="583"/>
      <c r="W1805" s="584"/>
      <c r="X1805" s="569"/>
      <c r="Y1805" s="584"/>
      <c r="Z1805" s="569"/>
      <c r="AA1805" s="584"/>
      <c r="AB1805" s="569"/>
      <c r="AC1805" s="570"/>
      <c r="AD1805" s="573"/>
      <c r="AE1805" s="574"/>
      <c r="AF1805" s="557">
        <f>IF(AB1805=0,0,(AD1805/AB1805)*100)</f>
        <v>0</v>
      </c>
      <c r="AG1805" s="558"/>
      <c r="AH1805" s="569"/>
      <c r="AI1805" s="570"/>
      <c r="AJ1805" s="573"/>
      <c r="AK1805" s="574"/>
      <c r="AL1805" s="557">
        <f>IF(AH1805=0,0,(AJ1805/AH1805)*100)</f>
        <v>0</v>
      </c>
      <c r="AM1805" s="558"/>
      <c r="AN1805" s="569"/>
      <c r="AO1805" s="570"/>
      <c r="AP1805" s="573"/>
      <c r="AQ1805" s="574"/>
      <c r="AR1805" s="557">
        <f>IF(AN1805=0,0,(AP1805/AN1805)*100)</f>
        <v>0</v>
      </c>
      <c r="AS1805" s="558"/>
      <c r="AT1805" s="561">
        <f>AB1805+AH1805+AN1805</f>
        <v>0</v>
      </c>
      <c r="AU1805" s="562"/>
      <c r="AV1805" s="565">
        <f>AD1805+AJ1805+AP1805</f>
        <v>0</v>
      </c>
      <c r="AW1805" s="566"/>
      <c r="AX1805" s="557">
        <f>IF(AT1805=0,0,(AV1805/AT1805)*100)</f>
        <v>0</v>
      </c>
      <c r="AY1805" s="558"/>
      <c r="AZ1805" s="569"/>
      <c r="BA1805" s="570"/>
      <c r="BB1805" s="573"/>
      <c r="BC1805" s="574"/>
      <c r="BD1805" s="557">
        <f>IF(AZ1805=0,0,(BB1805/AZ1805)*100)</f>
        <v>0</v>
      </c>
      <c r="BE1805" s="558"/>
      <c r="BF1805" s="561">
        <f>AT1805+AZ1805</f>
        <v>0</v>
      </c>
      <c r="BG1805" s="562"/>
      <c r="BH1805" s="565">
        <f>AV1805+BB1805</f>
        <v>0</v>
      </c>
      <c r="BI1805" s="566"/>
      <c r="BJ1805" s="557">
        <f>IF(BF1805=0,0,(BH1805/BF1805)*100)</f>
        <v>0</v>
      </c>
      <c r="BK1805" s="558"/>
      <c r="BL1805" s="602">
        <f>(AD1805*2)+(AJ1805*2)+(AP1805*3)+BB1805</f>
        <v>0</v>
      </c>
      <c r="BM1805" s="603"/>
      <c r="BN1805" s="604"/>
      <c r="BO1805" s="587">
        <f t="shared" ref="BO1805" si="1722">IF(BQ1805=0,0,50*BP1805/BQ1805)</f>
        <v>0</v>
      </c>
      <c r="BP1805" s="555">
        <f t="shared" ref="BP1805" si="1723">(BL1805*BS$1781)+(N1805*BS$1782)+(X1805*BS$1783)+(R1805*BS$1784)+(V1805*BS$1785)+(Z1805*BS$1786)</f>
        <v>0</v>
      </c>
      <c r="BQ1805" s="555">
        <f t="shared" ref="BQ1805" si="1724">((AZ1805-BB1805)*BS$1788)+((AT1805-AV1805)*BS$1787)+(H1805*BS$1789)+(P1805*BS$1790)</f>
        <v>0</v>
      </c>
      <c r="BR1805" s="65"/>
      <c r="BS1805" s="65"/>
      <c r="BT1805" s="268"/>
    </row>
    <row r="1806" spans="1:72" ht="21.75" customHeight="1" x14ac:dyDescent="0.25">
      <c r="A1806" s="268"/>
      <c r="B1806" s="679"/>
      <c r="C1806" s="690" t="str">
        <f>IF(ROSTER!D$32="","",ROSTER!D$32)</f>
        <v/>
      </c>
      <c r="D1806" s="691"/>
      <c r="E1806" s="668"/>
      <c r="F1806" s="681"/>
      <c r="G1806" s="664"/>
      <c r="H1806" s="585"/>
      <c r="I1806" s="586"/>
      <c r="J1806" s="571"/>
      <c r="K1806" s="572"/>
      <c r="L1806" s="575"/>
      <c r="M1806" s="576"/>
      <c r="N1806" s="581" t="s">
        <v>16</v>
      </c>
      <c r="O1806" s="582"/>
      <c r="P1806" s="571"/>
      <c r="Q1806" s="572"/>
      <c r="R1806" s="575"/>
      <c r="S1806" s="576"/>
      <c r="T1806" s="581" t="s">
        <v>16</v>
      </c>
      <c r="U1806" s="582"/>
      <c r="V1806" s="585"/>
      <c r="W1806" s="586"/>
      <c r="X1806" s="571"/>
      <c r="Y1806" s="586"/>
      <c r="Z1806" s="571"/>
      <c r="AA1806" s="586"/>
      <c r="AB1806" s="571"/>
      <c r="AC1806" s="572"/>
      <c r="AD1806" s="575"/>
      <c r="AE1806" s="576"/>
      <c r="AF1806" s="577"/>
      <c r="AG1806" s="578"/>
      <c r="AH1806" s="571"/>
      <c r="AI1806" s="572"/>
      <c r="AJ1806" s="575"/>
      <c r="AK1806" s="576"/>
      <c r="AL1806" s="577"/>
      <c r="AM1806" s="578"/>
      <c r="AN1806" s="571"/>
      <c r="AO1806" s="572"/>
      <c r="AP1806" s="575"/>
      <c r="AQ1806" s="576"/>
      <c r="AR1806" s="577"/>
      <c r="AS1806" s="578"/>
      <c r="AT1806" s="627"/>
      <c r="AU1806" s="628"/>
      <c r="AV1806" s="629"/>
      <c r="AW1806" s="630"/>
      <c r="AX1806" s="577"/>
      <c r="AY1806" s="578"/>
      <c r="AZ1806" s="571"/>
      <c r="BA1806" s="572"/>
      <c r="BB1806" s="575"/>
      <c r="BC1806" s="576"/>
      <c r="BD1806" s="577"/>
      <c r="BE1806" s="578"/>
      <c r="BF1806" s="627"/>
      <c r="BG1806" s="628"/>
      <c r="BH1806" s="629"/>
      <c r="BI1806" s="630"/>
      <c r="BJ1806" s="577"/>
      <c r="BK1806" s="578"/>
      <c r="BL1806" s="605"/>
      <c r="BM1806" s="606"/>
      <c r="BN1806" s="607"/>
      <c r="BO1806" s="588"/>
      <c r="BP1806" s="556"/>
      <c r="BQ1806" s="556"/>
      <c r="BR1806" s="65"/>
      <c r="BS1806" s="65"/>
      <c r="BT1806" s="268"/>
    </row>
    <row r="1807" spans="1:72" ht="21.75" customHeight="1" x14ac:dyDescent="0.25">
      <c r="A1807" s="268"/>
      <c r="B1807" s="678" t="str">
        <f>IF(ROSTER!B$34="","",ROSTER!B$34)</f>
        <v/>
      </c>
      <c r="C1807" s="669" t="str">
        <f>IF(ROSTER!C$34="","",ROSTER!C$34)</f>
        <v/>
      </c>
      <c r="D1807" s="670"/>
      <c r="E1807" s="667"/>
      <c r="F1807" s="680">
        <f>IF(E1807="y",1,IF(E1807="S",1,0))</f>
        <v>0</v>
      </c>
      <c r="G1807" s="663">
        <f>IF(E1807="S",1,0)</f>
        <v>0</v>
      </c>
      <c r="H1807" s="583"/>
      <c r="I1807" s="584"/>
      <c r="J1807" s="569"/>
      <c r="K1807" s="570"/>
      <c r="L1807" s="573"/>
      <c r="M1807" s="574"/>
      <c r="N1807" s="579">
        <f>L1807+J1807</f>
        <v>0</v>
      </c>
      <c r="O1807" s="580"/>
      <c r="P1807" s="569"/>
      <c r="Q1807" s="570"/>
      <c r="R1807" s="573"/>
      <c r="S1807" s="574"/>
      <c r="T1807" s="579">
        <f>R1807-P1807</f>
        <v>0</v>
      </c>
      <c r="U1807" s="580"/>
      <c r="V1807" s="583"/>
      <c r="W1807" s="584"/>
      <c r="X1807" s="569"/>
      <c r="Y1807" s="584"/>
      <c r="Z1807" s="569"/>
      <c r="AA1807" s="584"/>
      <c r="AB1807" s="569"/>
      <c r="AC1807" s="570"/>
      <c r="AD1807" s="573"/>
      <c r="AE1807" s="574"/>
      <c r="AF1807" s="557">
        <f>IF(AB1807=0,0,(AD1807/AB1807)*100)</f>
        <v>0</v>
      </c>
      <c r="AG1807" s="558"/>
      <c r="AH1807" s="569"/>
      <c r="AI1807" s="570"/>
      <c r="AJ1807" s="573"/>
      <c r="AK1807" s="574"/>
      <c r="AL1807" s="557">
        <f>IF(AH1807=0,0,(AJ1807/AH1807)*100)</f>
        <v>0</v>
      </c>
      <c r="AM1807" s="558"/>
      <c r="AN1807" s="569"/>
      <c r="AO1807" s="570"/>
      <c r="AP1807" s="573"/>
      <c r="AQ1807" s="574"/>
      <c r="AR1807" s="557">
        <f>IF(AN1807=0,0,(AP1807/AN1807)*100)</f>
        <v>0</v>
      </c>
      <c r="AS1807" s="558"/>
      <c r="AT1807" s="561">
        <f>AB1807+AH1807+AN1807</f>
        <v>0</v>
      </c>
      <c r="AU1807" s="562"/>
      <c r="AV1807" s="565">
        <f>AD1807+AJ1807+AP1807</f>
        <v>0</v>
      </c>
      <c r="AW1807" s="566"/>
      <c r="AX1807" s="557">
        <f>IF(AT1807=0,0,(AV1807/AT1807)*100)</f>
        <v>0</v>
      </c>
      <c r="AY1807" s="558"/>
      <c r="AZ1807" s="569"/>
      <c r="BA1807" s="570"/>
      <c r="BB1807" s="573"/>
      <c r="BC1807" s="574"/>
      <c r="BD1807" s="557">
        <f>IF(AZ1807=0,0,(BB1807/AZ1807)*100)</f>
        <v>0</v>
      </c>
      <c r="BE1807" s="558"/>
      <c r="BF1807" s="561">
        <f>AT1807+AZ1807</f>
        <v>0</v>
      </c>
      <c r="BG1807" s="562"/>
      <c r="BH1807" s="565">
        <f>AV1807+BB1807</f>
        <v>0</v>
      </c>
      <c r="BI1807" s="566"/>
      <c r="BJ1807" s="557">
        <f>IF(BF1807=0,0,(BH1807/BF1807)*100)</f>
        <v>0</v>
      </c>
      <c r="BK1807" s="558"/>
      <c r="BL1807" s="602">
        <f>(AD1807*2)+(AJ1807*2)+(AP1807*3)+BB1807</f>
        <v>0</v>
      </c>
      <c r="BM1807" s="603"/>
      <c r="BN1807" s="604"/>
      <c r="BO1807" s="587">
        <f t="shared" ref="BO1807" si="1725">IF(BQ1807=0,0,50*BP1807/BQ1807)</f>
        <v>0</v>
      </c>
      <c r="BP1807" s="555">
        <f t="shared" ref="BP1807" si="1726">(BL1807*BS$1781)+(N1807*BS$1782)+(X1807*BS$1783)+(R1807*BS$1784)+(V1807*BS$1785)+(Z1807*BS$1786)</f>
        <v>0</v>
      </c>
      <c r="BQ1807" s="555">
        <f t="shared" ref="BQ1807" si="1727">((AZ1807-BB1807)*BS$1788)+((AT1807-AV1807)*BS$1787)+(H1807*BS$1789)+(P1807*BS$1790)</f>
        <v>0</v>
      </c>
      <c r="BR1807" s="65"/>
      <c r="BS1807" s="65"/>
      <c r="BT1807" s="268"/>
    </row>
    <row r="1808" spans="1:72" ht="21.75" customHeight="1" x14ac:dyDescent="0.25">
      <c r="A1808" s="268"/>
      <c r="B1808" s="679"/>
      <c r="C1808" s="690" t="str">
        <f>IF(ROSTER!D$34="","",ROSTER!D$34)</f>
        <v/>
      </c>
      <c r="D1808" s="691"/>
      <c r="E1808" s="668"/>
      <c r="F1808" s="681"/>
      <c r="G1808" s="664"/>
      <c r="H1808" s="585"/>
      <c r="I1808" s="586"/>
      <c r="J1808" s="571"/>
      <c r="K1808" s="572"/>
      <c r="L1808" s="575"/>
      <c r="M1808" s="576"/>
      <c r="N1808" s="581" t="s">
        <v>16</v>
      </c>
      <c r="O1808" s="582"/>
      <c r="P1808" s="571"/>
      <c r="Q1808" s="572"/>
      <c r="R1808" s="575"/>
      <c r="S1808" s="576"/>
      <c r="T1808" s="581" t="s">
        <v>16</v>
      </c>
      <c r="U1808" s="582"/>
      <c r="V1808" s="585"/>
      <c r="W1808" s="586"/>
      <c r="X1808" s="571"/>
      <c r="Y1808" s="586"/>
      <c r="Z1808" s="571"/>
      <c r="AA1808" s="586"/>
      <c r="AB1808" s="571"/>
      <c r="AC1808" s="572"/>
      <c r="AD1808" s="575"/>
      <c r="AE1808" s="576"/>
      <c r="AF1808" s="577"/>
      <c r="AG1808" s="578"/>
      <c r="AH1808" s="571"/>
      <c r="AI1808" s="572"/>
      <c r="AJ1808" s="575"/>
      <c r="AK1808" s="576"/>
      <c r="AL1808" s="577"/>
      <c r="AM1808" s="578"/>
      <c r="AN1808" s="571"/>
      <c r="AO1808" s="572"/>
      <c r="AP1808" s="575"/>
      <c r="AQ1808" s="576"/>
      <c r="AR1808" s="577"/>
      <c r="AS1808" s="578"/>
      <c r="AT1808" s="627"/>
      <c r="AU1808" s="628"/>
      <c r="AV1808" s="629"/>
      <c r="AW1808" s="630"/>
      <c r="AX1808" s="577"/>
      <c r="AY1808" s="578"/>
      <c r="AZ1808" s="571"/>
      <c r="BA1808" s="572"/>
      <c r="BB1808" s="575"/>
      <c r="BC1808" s="576"/>
      <c r="BD1808" s="577"/>
      <c r="BE1808" s="578"/>
      <c r="BF1808" s="627"/>
      <c r="BG1808" s="628"/>
      <c r="BH1808" s="629"/>
      <c r="BI1808" s="630"/>
      <c r="BJ1808" s="577"/>
      <c r="BK1808" s="578"/>
      <c r="BL1808" s="605"/>
      <c r="BM1808" s="606"/>
      <c r="BN1808" s="607"/>
      <c r="BO1808" s="588"/>
      <c r="BP1808" s="556"/>
      <c r="BQ1808" s="556"/>
      <c r="BR1808" s="65"/>
      <c r="BS1808" s="65"/>
      <c r="BT1808" s="268"/>
    </row>
    <row r="1809" spans="1:72" ht="21.75" customHeight="1" x14ac:dyDescent="0.25">
      <c r="A1809" s="268"/>
      <c r="B1809" s="678" t="str">
        <f>IF(ROSTER!B$36="","",ROSTER!B$36)</f>
        <v/>
      </c>
      <c r="C1809" s="669" t="str">
        <f>IF(ROSTER!C$36="","",ROSTER!C$36)</f>
        <v/>
      </c>
      <c r="D1809" s="670"/>
      <c r="E1809" s="667"/>
      <c r="F1809" s="680">
        <f>IF(E1809="y",1,IF(E1809="S",1,0))</f>
        <v>0</v>
      </c>
      <c r="G1809" s="663">
        <f>IF(E1809="S",1,0)</f>
        <v>0</v>
      </c>
      <c r="H1809" s="583"/>
      <c r="I1809" s="584"/>
      <c r="J1809" s="569"/>
      <c r="K1809" s="570"/>
      <c r="L1809" s="573"/>
      <c r="M1809" s="574"/>
      <c r="N1809" s="579">
        <f>L1809+J1809</f>
        <v>0</v>
      </c>
      <c r="O1809" s="580"/>
      <c r="P1809" s="569"/>
      <c r="Q1809" s="570"/>
      <c r="R1809" s="573"/>
      <c r="S1809" s="574"/>
      <c r="T1809" s="579">
        <f>R1809-P1809</f>
        <v>0</v>
      </c>
      <c r="U1809" s="580"/>
      <c r="V1809" s="583"/>
      <c r="W1809" s="584"/>
      <c r="X1809" s="569"/>
      <c r="Y1809" s="584"/>
      <c r="Z1809" s="569"/>
      <c r="AA1809" s="584"/>
      <c r="AB1809" s="569"/>
      <c r="AC1809" s="570"/>
      <c r="AD1809" s="573"/>
      <c r="AE1809" s="574"/>
      <c r="AF1809" s="557">
        <f>IF(AB1809=0,0,(AD1809/AB1809)*100)</f>
        <v>0</v>
      </c>
      <c r="AG1809" s="558"/>
      <c r="AH1809" s="569"/>
      <c r="AI1809" s="570"/>
      <c r="AJ1809" s="573"/>
      <c r="AK1809" s="574"/>
      <c r="AL1809" s="557">
        <f>IF(AH1809=0,0,(AJ1809/AH1809)*100)</f>
        <v>0</v>
      </c>
      <c r="AM1809" s="558"/>
      <c r="AN1809" s="569"/>
      <c r="AO1809" s="570"/>
      <c r="AP1809" s="573"/>
      <c r="AQ1809" s="574"/>
      <c r="AR1809" s="557">
        <f>IF(AN1809=0,0,(AP1809/AN1809)*100)</f>
        <v>0</v>
      </c>
      <c r="AS1809" s="558"/>
      <c r="AT1809" s="561">
        <f>AB1809+AH1809+AN1809</f>
        <v>0</v>
      </c>
      <c r="AU1809" s="562"/>
      <c r="AV1809" s="565">
        <f>AD1809+AJ1809+AP1809</f>
        <v>0</v>
      </c>
      <c r="AW1809" s="566"/>
      <c r="AX1809" s="557">
        <f>IF(AT1809=0,0,(AV1809/AT1809)*100)</f>
        <v>0</v>
      </c>
      <c r="AY1809" s="558"/>
      <c r="AZ1809" s="569"/>
      <c r="BA1809" s="570"/>
      <c r="BB1809" s="573"/>
      <c r="BC1809" s="574"/>
      <c r="BD1809" s="557">
        <f>IF(AZ1809=0,0,(BB1809/AZ1809)*100)</f>
        <v>0</v>
      </c>
      <c r="BE1809" s="558"/>
      <c r="BF1809" s="561">
        <f>AT1809+AZ1809</f>
        <v>0</v>
      </c>
      <c r="BG1809" s="562"/>
      <c r="BH1809" s="565">
        <f>AV1809+BB1809</f>
        <v>0</v>
      </c>
      <c r="BI1809" s="566"/>
      <c r="BJ1809" s="557">
        <f>IF(BF1809=0,0,(BH1809/BF1809)*100)</f>
        <v>0</v>
      </c>
      <c r="BK1809" s="558"/>
      <c r="BL1809" s="602">
        <f>(AD1809*2)+(AJ1809*2)+(AP1809*3)+BB1809</f>
        <v>0</v>
      </c>
      <c r="BM1809" s="603"/>
      <c r="BN1809" s="604"/>
      <c r="BO1809" s="587">
        <f t="shared" ref="BO1809" si="1728">IF(BQ1809=0,0,50*BP1809/BQ1809)</f>
        <v>0</v>
      </c>
      <c r="BP1809" s="555">
        <f t="shared" ref="BP1809" si="1729">(BL1809*BS$1781)+(N1809*BS$1782)+(X1809*BS$1783)+(R1809*BS$1784)+(V1809*BS$1785)+(Z1809*BS$1786)</f>
        <v>0</v>
      </c>
      <c r="BQ1809" s="555">
        <f t="shared" ref="BQ1809" si="1730">((AZ1809-BB1809)*BS$1788)+((AT1809-AV1809)*BS$1787)+(H1809*BS$1789)+(P1809*BS$1790)</f>
        <v>0</v>
      </c>
      <c r="BR1809" s="65"/>
      <c r="BS1809" s="65"/>
      <c r="BT1809" s="268"/>
    </row>
    <row r="1810" spans="1:72" ht="21.75" customHeight="1" x14ac:dyDescent="0.25">
      <c r="A1810" s="268"/>
      <c r="B1810" s="679"/>
      <c r="C1810" s="690" t="str">
        <f>IF(ROSTER!D$36="","",ROSTER!D$36)</f>
        <v/>
      </c>
      <c r="D1810" s="691"/>
      <c r="E1810" s="668"/>
      <c r="F1810" s="681"/>
      <c r="G1810" s="664"/>
      <c r="H1810" s="585"/>
      <c r="I1810" s="586"/>
      <c r="J1810" s="571"/>
      <c r="K1810" s="572"/>
      <c r="L1810" s="575"/>
      <c r="M1810" s="576"/>
      <c r="N1810" s="581" t="s">
        <v>16</v>
      </c>
      <c r="O1810" s="582"/>
      <c r="P1810" s="571"/>
      <c r="Q1810" s="572"/>
      <c r="R1810" s="575"/>
      <c r="S1810" s="576"/>
      <c r="T1810" s="581" t="s">
        <v>16</v>
      </c>
      <c r="U1810" s="582"/>
      <c r="V1810" s="585"/>
      <c r="W1810" s="586"/>
      <c r="X1810" s="571"/>
      <c r="Y1810" s="586"/>
      <c r="Z1810" s="571"/>
      <c r="AA1810" s="586"/>
      <c r="AB1810" s="571"/>
      <c r="AC1810" s="572"/>
      <c r="AD1810" s="575"/>
      <c r="AE1810" s="576"/>
      <c r="AF1810" s="577"/>
      <c r="AG1810" s="578"/>
      <c r="AH1810" s="571"/>
      <c r="AI1810" s="572"/>
      <c r="AJ1810" s="575"/>
      <c r="AK1810" s="576"/>
      <c r="AL1810" s="577"/>
      <c r="AM1810" s="578"/>
      <c r="AN1810" s="571"/>
      <c r="AO1810" s="572"/>
      <c r="AP1810" s="575"/>
      <c r="AQ1810" s="576"/>
      <c r="AR1810" s="577"/>
      <c r="AS1810" s="578"/>
      <c r="AT1810" s="627"/>
      <c r="AU1810" s="628"/>
      <c r="AV1810" s="629"/>
      <c r="AW1810" s="630"/>
      <c r="AX1810" s="577"/>
      <c r="AY1810" s="578"/>
      <c r="AZ1810" s="571"/>
      <c r="BA1810" s="572"/>
      <c r="BB1810" s="575"/>
      <c r="BC1810" s="576"/>
      <c r="BD1810" s="577"/>
      <c r="BE1810" s="578"/>
      <c r="BF1810" s="627"/>
      <c r="BG1810" s="628"/>
      <c r="BH1810" s="629"/>
      <c r="BI1810" s="630"/>
      <c r="BJ1810" s="577"/>
      <c r="BK1810" s="578"/>
      <c r="BL1810" s="605"/>
      <c r="BM1810" s="606"/>
      <c r="BN1810" s="607"/>
      <c r="BO1810" s="588"/>
      <c r="BP1810" s="556"/>
      <c r="BQ1810" s="556"/>
      <c r="BR1810" s="65"/>
      <c r="BS1810" s="65"/>
      <c r="BT1810" s="268"/>
    </row>
    <row r="1811" spans="1:72" ht="21.75" customHeight="1" x14ac:dyDescent="0.25">
      <c r="A1811" s="268"/>
      <c r="B1811" s="678" t="str">
        <f>IF(ROSTER!B$38="","",ROSTER!B$38)</f>
        <v/>
      </c>
      <c r="C1811" s="669" t="str">
        <f>IF(ROSTER!C$38="","",ROSTER!C$38)</f>
        <v/>
      </c>
      <c r="D1811" s="670"/>
      <c r="E1811" s="667"/>
      <c r="F1811" s="680">
        <f>IF(E1811="y",1,IF(E1811="S",1,0))</f>
        <v>0</v>
      </c>
      <c r="G1811" s="663">
        <f>IF(E1811="S",1,0)</f>
        <v>0</v>
      </c>
      <c r="H1811" s="583"/>
      <c r="I1811" s="584"/>
      <c r="J1811" s="569"/>
      <c r="K1811" s="570"/>
      <c r="L1811" s="573"/>
      <c r="M1811" s="574"/>
      <c r="N1811" s="579">
        <f>L1811+J1811</f>
        <v>0</v>
      </c>
      <c r="O1811" s="580"/>
      <c r="P1811" s="569"/>
      <c r="Q1811" s="570"/>
      <c r="R1811" s="573"/>
      <c r="S1811" s="574"/>
      <c r="T1811" s="579">
        <f>R1811-P1811</f>
        <v>0</v>
      </c>
      <c r="U1811" s="580"/>
      <c r="V1811" s="583"/>
      <c r="W1811" s="584"/>
      <c r="X1811" s="569"/>
      <c r="Y1811" s="584"/>
      <c r="Z1811" s="569"/>
      <c r="AA1811" s="584"/>
      <c r="AB1811" s="569"/>
      <c r="AC1811" s="570"/>
      <c r="AD1811" s="573"/>
      <c r="AE1811" s="574"/>
      <c r="AF1811" s="557">
        <f>IF(AB1811=0,0,(AD1811/AB1811)*100)</f>
        <v>0</v>
      </c>
      <c r="AG1811" s="558"/>
      <c r="AH1811" s="569"/>
      <c r="AI1811" s="570"/>
      <c r="AJ1811" s="573"/>
      <c r="AK1811" s="574"/>
      <c r="AL1811" s="557">
        <f>IF(AH1811=0,0,(AJ1811/AH1811)*100)</f>
        <v>0</v>
      </c>
      <c r="AM1811" s="558"/>
      <c r="AN1811" s="569"/>
      <c r="AO1811" s="570"/>
      <c r="AP1811" s="573"/>
      <c r="AQ1811" s="574"/>
      <c r="AR1811" s="557">
        <f>IF(AN1811=0,0,(AP1811/AN1811)*100)</f>
        <v>0</v>
      </c>
      <c r="AS1811" s="558"/>
      <c r="AT1811" s="561">
        <f>AB1811+AH1811+AN1811</f>
        <v>0</v>
      </c>
      <c r="AU1811" s="562"/>
      <c r="AV1811" s="565">
        <f>AD1811+AJ1811+AP1811</f>
        <v>0</v>
      </c>
      <c r="AW1811" s="566"/>
      <c r="AX1811" s="557">
        <f>IF(AT1811=0,0,(AV1811/AT1811)*100)</f>
        <v>0</v>
      </c>
      <c r="AY1811" s="558"/>
      <c r="AZ1811" s="569"/>
      <c r="BA1811" s="570"/>
      <c r="BB1811" s="573"/>
      <c r="BC1811" s="574"/>
      <c r="BD1811" s="557">
        <f>IF(AZ1811=0,0,(BB1811/AZ1811)*100)</f>
        <v>0</v>
      </c>
      <c r="BE1811" s="558"/>
      <c r="BF1811" s="561">
        <f>AT1811+AZ1811</f>
        <v>0</v>
      </c>
      <c r="BG1811" s="562"/>
      <c r="BH1811" s="565">
        <f>AV1811+BB1811</f>
        <v>0</v>
      </c>
      <c r="BI1811" s="566"/>
      <c r="BJ1811" s="557">
        <f>IF(BF1811=0,0,(BH1811/BF1811)*100)</f>
        <v>0</v>
      </c>
      <c r="BK1811" s="558"/>
      <c r="BL1811" s="602">
        <f>(AD1811*2)+(AJ1811*2)+(AP1811*3)+BB1811</f>
        <v>0</v>
      </c>
      <c r="BM1811" s="603"/>
      <c r="BN1811" s="604"/>
      <c r="BO1811" s="587">
        <f t="shared" ref="BO1811" si="1731">IF(BQ1811=0,0,50*BP1811/BQ1811)</f>
        <v>0</v>
      </c>
      <c r="BP1811" s="555">
        <f t="shared" ref="BP1811" si="1732">(BL1811*BS$1781)+(N1811*BS$1782)+(X1811*BS$1783)+(R1811*BS$1784)+(V1811*BS$1785)+(Z1811*BS$1786)</f>
        <v>0</v>
      </c>
      <c r="BQ1811" s="555">
        <f t="shared" ref="BQ1811" si="1733">((AZ1811-BB1811)*BS$1788)+((AT1811-AV1811)*BS$1787)+(H1811*BS$1789)+(P1811*BS$1790)</f>
        <v>0</v>
      </c>
      <c r="BR1811" s="65"/>
      <c r="BS1811" s="65"/>
      <c r="BT1811" s="268"/>
    </row>
    <row r="1812" spans="1:72" ht="21.75" customHeight="1" x14ac:dyDescent="0.25">
      <c r="A1812" s="268"/>
      <c r="B1812" s="679"/>
      <c r="C1812" s="690" t="str">
        <f>IF(ROSTER!D$38="","",ROSTER!D$38)</f>
        <v/>
      </c>
      <c r="D1812" s="691"/>
      <c r="E1812" s="668"/>
      <c r="F1812" s="681"/>
      <c r="G1812" s="664"/>
      <c r="H1812" s="585"/>
      <c r="I1812" s="586"/>
      <c r="J1812" s="571"/>
      <c r="K1812" s="572"/>
      <c r="L1812" s="575"/>
      <c r="M1812" s="576"/>
      <c r="N1812" s="581" t="s">
        <v>16</v>
      </c>
      <c r="O1812" s="582"/>
      <c r="P1812" s="571"/>
      <c r="Q1812" s="572"/>
      <c r="R1812" s="575"/>
      <c r="S1812" s="576"/>
      <c r="T1812" s="581" t="s">
        <v>16</v>
      </c>
      <c r="U1812" s="582"/>
      <c r="V1812" s="585"/>
      <c r="W1812" s="586"/>
      <c r="X1812" s="571"/>
      <c r="Y1812" s="586"/>
      <c r="Z1812" s="571"/>
      <c r="AA1812" s="586"/>
      <c r="AB1812" s="571"/>
      <c r="AC1812" s="572"/>
      <c r="AD1812" s="575"/>
      <c r="AE1812" s="576"/>
      <c r="AF1812" s="577"/>
      <c r="AG1812" s="578"/>
      <c r="AH1812" s="571"/>
      <c r="AI1812" s="572"/>
      <c r="AJ1812" s="575"/>
      <c r="AK1812" s="576"/>
      <c r="AL1812" s="577"/>
      <c r="AM1812" s="578"/>
      <c r="AN1812" s="571"/>
      <c r="AO1812" s="572"/>
      <c r="AP1812" s="575"/>
      <c r="AQ1812" s="576"/>
      <c r="AR1812" s="577"/>
      <c r="AS1812" s="578"/>
      <c r="AT1812" s="627"/>
      <c r="AU1812" s="628"/>
      <c r="AV1812" s="629"/>
      <c r="AW1812" s="630"/>
      <c r="AX1812" s="577"/>
      <c r="AY1812" s="578"/>
      <c r="AZ1812" s="571"/>
      <c r="BA1812" s="572"/>
      <c r="BB1812" s="575"/>
      <c r="BC1812" s="576"/>
      <c r="BD1812" s="577"/>
      <c r="BE1812" s="578"/>
      <c r="BF1812" s="627"/>
      <c r="BG1812" s="628"/>
      <c r="BH1812" s="629"/>
      <c r="BI1812" s="630"/>
      <c r="BJ1812" s="577"/>
      <c r="BK1812" s="578"/>
      <c r="BL1812" s="605"/>
      <c r="BM1812" s="606"/>
      <c r="BN1812" s="607"/>
      <c r="BO1812" s="588"/>
      <c r="BP1812" s="556"/>
      <c r="BQ1812" s="556"/>
      <c r="BR1812" s="65"/>
      <c r="BS1812" s="65"/>
      <c r="BT1812" s="268"/>
    </row>
    <row r="1813" spans="1:72" ht="21.75" customHeight="1" x14ac:dyDescent="0.25">
      <c r="A1813" s="268"/>
      <c r="B1813" s="678" t="str">
        <f>IF(ROSTER!B$40="","",ROSTER!B$40)</f>
        <v/>
      </c>
      <c r="C1813" s="669" t="str">
        <f>IF(ROSTER!C$40="","",ROSTER!C$40)</f>
        <v/>
      </c>
      <c r="D1813" s="670"/>
      <c r="E1813" s="667"/>
      <c r="F1813" s="680">
        <f>IF(E1813="y",1,IF(E1813="S",1,0))</f>
        <v>0</v>
      </c>
      <c r="G1813" s="663">
        <f>IF(E1813="S",1,0)</f>
        <v>0</v>
      </c>
      <c r="H1813" s="583"/>
      <c r="I1813" s="584"/>
      <c r="J1813" s="569"/>
      <c r="K1813" s="570"/>
      <c r="L1813" s="573"/>
      <c r="M1813" s="574"/>
      <c r="N1813" s="579">
        <f>L1813+J1813</f>
        <v>0</v>
      </c>
      <c r="O1813" s="580"/>
      <c r="P1813" s="569"/>
      <c r="Q1813" s="570"/>
      <c r="R1813" s="573"/>
      <c r="S1813" s="574"/>
      <c r="T1813" s="579">
        <f>R1813-P1813</f>
        <v>0</v>
      </c>
      <c r="U1813" s="580"/>
      <c r="V1813" s="583"/>
      <c r="W1813" s="584"/>
      <c r="X1813" s="569"/>
      <c r="Y1813" s="584"/>
      <c r="Z1813" s="569"/>
      <c r="AA1813" s="584"/>
      <c r="AB1813" s="569"/>
      <c r="AC1813" s="570"/>
      <c r="AD1813" s="573"/>
      <c r="AE1813" s="574"/>
      <c r="AF1813" s="557">
        <f>IF(AB1813=0,0,(AD1813/AB1813)*100)</f>
        <v>0</v>
      </c>
      <c r="AG1813" s="558"/>
      <c r="AH1813" s="569"/>
      <c r="AI1813" s="570"/>
      <c r="AJ1813" s="573"/>
      <c r="AK1813" s="574"/>
      <c r="AL1813" s="557">
        <f>IF(AH1813=0,0,(AJ1813/AH1813)*100)</f>
        <v>0</v>
      </c>
      <c r="AM1813" s="558"/>
      <c r="AN1813" s="569"/>
      <c r="AO1813" s="570"/>
      <c r="AP1813" s="573"/>
      <c r="AQ1813" s="574"/>
      <c r="AR1813" s="557">
        <f>IF(AN1813=0,0,(AP1813/AN1813)*100)</f>
        <v>0</v>
      </c>
      <c r="AS1813" s="558"/>
      <c r="AT1813" s="561">
        <f>AB1813+AH1813+AN1813</f>
        <v>0</v>
      </c>
      <c r="AU1813" s="562"/>
      <c r="AV1813" s="565">
        <f>AD1813+AJ1813+AP1813</f>
        <v>0</v>
      </c>
      <c r="AW1813" s="566"/>
      <c r="AX1813" s="557">
        <f>IF(AT1813=0,0,(AV1813/AT1813)*100)</f>
        <v>0</v>
      </c>
      <c r="AY1813" s="558"/>
      <c r="AZ1813" s="569"/>
      <c r="BA1813" s="570"/>
      <c r="BB1813" s="573"/>
      <c r="BC1813" s="574"/>
      <c r="BD1813" s="557">
        <f>IF(AZ1813=0,0,(BB1813/AZ1813)*100)</f>
        <v>0</v>
      </c>
      <c r="BE1813" s="558"/>
      <c r="BF1813" s="561">
        <f>AT1813+AZ1813</f>
        <v>0</v>
      </c>
      <c r="BG1813" s="562"/>
      <c r="BH1813" s="565">
        <f>AV1813+BB1813</f>
        <v>0</v>
      </c>
      <c r="BI1813" s="566"/>
      <c r="BJ1813" s="557">
        <f>IF(BF1813=0,0,(BH1813/BF1813)*100)</f>
        <v>0</v>
      </c>
      <c r="BK1813" s="558"/>
      <c r="BL1813" s="602">
        <f>(AD1813*2)+(AJ1813*2)+(AP1813*3)+BB1813</f>
        <v>0</v>
      </c>
      <c r="BM1813" s="603"/>
      <c r="BN1813" s="604"/>
      <c r="BO1813" s="587">
        <f t="shared" ref="BO1813" si="1734">IF(BQ1813=0,0,50*BP1813/BQ1813)</f>
        <v>0</v>
      </c>
      <c r="BP1813" s="555">
        <f t="shared" ref="BP1813" si="1735">(BL1813*BS$1781)+(N1813*BS$1782)+(X1813*BS$1783)+(R1813*BS$1784)+(V1813*BS$1785)+(Z1813*BS$1786)</f>
        <v>0</v>
      </c>
      <c r="BQ1813" s="555">
        <f t="shared" ref="BQ1813" si="1736">((AZ1813-BB1813)*BS$1788)+((AT1813-AV1813)*BS$1787)+(H1813*BS$1789)+(P1813*BS$1790)</f>
        <v>0</v>
      </c>
      <c r="BR1813" s="65"/>
      <c r="BS1813" s="65"/>
      <c r="BT1813" s="268"/>
    </row>
    <row r="1814" spans="1:72" ht="21.75" customHeight="1" x14ac:dyDescent="0.25">
      <c r="A1814" s="268"/>
      <c r="B1814" s="679"/>
      <c r="C1814" s="690" t="str">
        <f>IF(ROSTER!D$40="","",ROSTER!D$40)</f>
        <v/>
      </c>
      <c r="D1814" s="691"/>
      <c r="E1814" s="668"/>
      <c r="F1814" s="681"/>
      <c r="G1814" s="664"/>
      <c r="H1814" s="585"/>
      <c r="I1814" s="586"/>
      <c r="J1814" s="571"/>
      <c r="K1814" s="572"/>
      <c r="L1814" s="575"/>
      <c r="M1814" s="576"/>
      <c r="N1814" s="581" t="s">
        <v>16</v>
      </c>
      <c r="O1814" s="582"/>
      <c r="P1814" s="571"/>
      <c r="Q1814" s="572"/>
      <c r="R1814" s="575"/>
      <c r="S1814" s="576"/>
      <c r="T1814" s="581" t="s">
        <v>16</v>
      </c>
      <c r="U1814" s="582"/>
      <c r="V1814" s="585"/>
      <c r="W1814" s="586"/>
      <c r="X1814" s="571"/>
      <c r="Y1814" s="586"/>
      <c r="Z1814" s="571"/>
      <c r="AA1814" s="586"/>
      <c r="AB1814" s="571"/>
      <c r="AC1814" s="572"/>
      <c r="AD1814" s="575"/>
      <c r="AE1814" s="576"/>
      <c r="AF1814" s="577"/>
      <c r="AG1814" s="578"/>
      <c r="AH1814" s="571"/>
      <c r="AI1814" s="572"/>
      <c r="AJ1814" s="575"/>
      <c r="AK1814" s="576"/>
      <c r="AL1814" s="577"/>
      <c r="AM1814" s="578"/>
      <c r="AN1814" s="571"/>
      <c r="AO1814" s="572"/>
      <c r="AP1814" s="575"/>
      <c r="AQ1814" s="576"/>
      <c r="AR1814" s="577"/>
      <c r="AS1814" s="578"/>
      <c r="AT1814" s="627"/>
      <c r="AU1814" s="628"/>
      <c r="AV1814" s="629"/>
      <c r="AW1814" s="630"/>
      <c r="AX1814" s="577"/>
      <c r="AY1814" s="578"/>
      <c r="AZ1814" s="571"/>
      <c r="BA1814" s="572"/>
      <c r="BB1814" s="575"/>
      <c r="BC1814" s="576"/>
      <c r="BD1814" s="577"/>
      <c r="BE1814" s="578"/>
      <c r="BF1814" s="627"/>
      <c r="BG1814" s="628"/>
      <c r="BH1814" s="629"/>
      <c r="BI1814" s="630"/>
      <c r="BJ1814" s="577"/>
      <c r="BK1814" s="578"/>
      <c r="BL1814" s="605"/>
      <c r="BM1814" s="606"/>
      <c r="BN1814" s="607"/>
      <c r="BO1814" s="588"/>
      <c r="BP1814" s="556"/>
      <c r="BQ1814" s="556"/>
      <c r="BR1814" s="65"/>
      <c r="BS1814" s="65"/>
      <c r="BT1814" s="268"/>
    </row>
    <row r="1815" spans="1:72" ht="21.75" customHeight="1" x14ac:dyDescent="0.25">
      <c r="A1815" s="268"/>
      <c r="B1815" s="678" t="str">
        <f>IF(ROSTER!B$42="","",ROSTER!B$42)</f>
        <v/>
      </c>
      <c r="C1815" s="669" t="str">
        <f>IF(ROSTER!C$42="","",ROSTER!C$42)</f>
        <v/>
      </c>
      <c r="D1815" s="670"/>
      <c r="E1815" s="667"/>
      <c r="F1815" s="680">
        <f>IF(E1815="y",1,IF(E1815="S",1,0))</f>
        <v>0</v>
      </c>
      <c r="G1815" s="663">
        <f>IF(E1815="S",1,0)</f>
        <v>0</v>
      </c>
      <c r="H1815" s="583"/>
      <c r="I1815" s="584"/>
      <c r="J1815" s="569"/>
      <c r="K1815" s="570"/>
      <c r="L1815" s="573"/>
      <c r="M1815" s="574"/>
      <c r="N1815" s="579">
        <f>L1815+J1815</f>
        <v>0</v>
      </c>
      <c r="O1815" s="580"/>
      <c r="P1815" s="569"/>
      <c r="Q1815" s="570"/>
      <c r="R1815" s="573"/>
      <c r="S1815" s="574"/>
      <c r="T1815" s="579">
        <f>R1815-P1815</f>
        <v>0</v>
      </c>
      <c r="U1815" s="580"/>
      <c r="V1815" s="583"/>
      <c r="W1815" s="584"/>
      <c r="X1815" s="569"/>
      <c r="Y1815" s="584"/>
      <c r="Z1815" s="569"/>
      <c r="AA1815" s="584"/>
      <c r="AB1815" s="569"/>
      <c r="AC1815" s="570"/>
      <c r="AD1815" s="573"/>
      <c r="AE1815" s="574"/>
      <c r="AF1815" s="557">
        <f>IF(AB1815=0,0,(AD1815/AB1815)*100)</f>
        <v>0</v>
      </c>
      <c r="AG1815" s="558"/>
      <c r="AH1815" s="569"/>
      <c r="AI1815" s="570"/>
      <c r="AJ1815" s="573"/>
      <c r="AK1815" s="574"/>
      <c r="AL1815" s="557">
        <f>IF(AH1815=0,0,(AJ1815/AH1815)*100)</f>
        <v>0</v>
      </c>
      <c r="AM1815" s="558"/>
      <c r="AN1815" s="569"/>
      <c r="AO1815" s="570"/>
      <c r="AP1815" s="573"/>
      <c r="AQ1815" s="574"/>
      <c r="AR1815" s="557">
        <f>IF(AN1815=0,0,(AP1815/AN1815)*100)</f>
        <v>0</v>
      </c>
      <c r="AS1815" s="558"/>
      <c r="AT1815" s="561">
        <f>AB1815+AH1815+AN1815</f>
        <v>0</v>
      </c>
      <c r="AU1815" s="562"/>
      <c r="AV1815" s="565">
        <f>AD1815+AJ1815+AP1815</f>
        <v>0</v>
      </c>
      <c r="AW1815" s="566"/>
      <c r="AX1815" s="557">
        <f>IF(AT1815=0,0,(AV1815/AT1815)*100)</f>
        <v>0</v>
      </c>
      <c r="AY1815" s="558"/>
      <c r="AZ1815" s="569"/>
      <c r="BA1815" s="570"/>
      <c r="BB1815" s="573"/>
      <c r="BC1815" s="574"/>
      <c r="BD1815" s="557">
        <f>IF(AZ1815=0,0,(BB1815/AZ1815)*100)</f>
        <v>0</v>
      </c>
      <c r="BE1815" s="558"/>
      <c r="BF1815" s="561">
        <f>AT1815+AZ1815</f>
        <v>0</v>
      </c>
      <c r="BG1815" s="562"/>
      <c r="BH1815" s="565">
        <f>AV1815+BB1815</f>
        <v>0</v>
      </c>
      <c r="BI1815" s="566"/>
      <c r="BJ1815" s="557">
        <f>IF(BF1815=0,0,(BH1815/BF1815)*100)</f>
        <v>0</v>
      </c>
      <c r="BK1815" s="558"/>
      <c r="BL1815" s="602">
        <f>(AD1815*2)+(AJ1815*2)+(AP1815*3)+BB1815</f>
        <v>0</v>
      </c>
      <c r="BM1815" s="603"/>
      <c r="BN1815" s="604"/>
      <c r="BO1815" s="587">
        <f t="shared" ref="BO1815" si="1737">IF(BQ1815=0,0,50*BP1815/BQ1815)</f>
        <v>0</v>
      </c>
      <c r="BP1815" s="555">
        <f t="shared" ref="BP1815" si="1738">(BL1815*BS$1781)+(N1815*BS$1782)+(X1815*BS$1783)+(R1815*BS$1784)+(V1815*BS$1785)+(Z1815*BS$1786)</f>
        <v>0</v>
      </c>
      <c r="BQ1815" s="555">
        <f t="shared" ref="BQ1815" si="1739">((AZ1815-BB1815)*BS$1788)+((AT1815-AV1815)*BS$1787)+(H1815*BS$1789)+(P1815*BS$1790)</f>
        <v>0</v>
      </c>
      <c r="BR1815" s="65"/>
      <c r="BS1815" s="65"/>
      <c r="BT1815" s="268"/>
    </row>
    <row r="1816" spans="1:72" ht="21.75" customHeight="1" x14ac:dyDescent="0.25">
      <c r="A1816" s="268"/>
      <c r="B1816" s="679"/>
      <c r="C1816" s="690" t="str">
        <f>IF(ROSTER!D$42="","",ROSTER!D$42)</f>
        <v/>
      </c>
      <c r="D1816" s="691"/>
      <c r="E1816" s="668"/>
      <c r="F1816" s="681"/>
      <c r="G1816" s="664"/>
      <c r="H1816" s="585"/>
      <c r="I1816" s="586"/>
      <c r="J1816" s="571"/>
      <c r="K1816" s="572"/>
      <c r="L1816" s="575"/>
      <c r="M1816" s="576"/>
      <c r="N1816" s="581" t="s">
        <v>16</v>
      </c>
      <c r="O1816" s="582"/>
      <c r="P1816" s="571"/>
      <c r="Q1816" s="572"/>
      <c r="R1816" s="575"/>
      <c r="S1816" s="576"/>
      <c r="T1816" s="581" t="s">
        <v>16</v>
      </c>
      <c r="U1816" s="582"/>
      <c r="V1816" s="585"/>
      <c r="W1816" s="586"/>
      <c r="X1816" s="571"/>
      <c r="Y1816" s="586"/>
      <c r="Z1816" s="571"/>
      <c r="AA1816" s="586"/>
      <c r="AB1816" s="571"/>
      <c r="AC1816" s="572"/>
      <c r="AD1816" s="575"/>
      <c r="AE1816" s="576"/>
      <c r="AF1816" s="577"/>
      <c r="AG1816" s="578"/>
      <c r="AH1816" s="571"/>
      <c r="AI1816" s="572"/>
      <c r="AJ1816" s="575"/>
      <c r="AK1816" s="576"/>
      <c r="AL1816" s="577"/>
      <c r="AM1816" s="578"/>
      <c r="AN1816" s="571"/>
      <c r="AO1816" s="572"/>
      <c r="AP1816" s="575"/>
      <c r="AQ1816" s="576"/>
      <c r="AR1816" s="577"/>
      <c r="AS1816" s="578"/>
      <c r="AT1816" s="627"/>
      <c r="AU1816" s="628"/>
      <c r="AV1816" s="629"/>
      <c r="AW1816" s="630"/>
      <c r="AX1816" s="577"/>
      <c r="AY1816" s="578"/>
      <c r="AZ1816" s="571"/>
      <c r="BA1816" s="572"/>
      <c r="BB1816" s="575"/>
      <c r="BC1816" s="576"/>
      <c r="BD1816" s="577"/>
      <c r="BE1816" s="578"/>
      <c r="BF1816" s="627"/>
      <c r="BG1816" s="628"/>
      <c r="BH1816" s="629"/>
      <c r="BI1816" s="630"/>
      <c r="BJ1816" s="577"/>
      <c r="BK1816" s="578"/>
      <c r="BL1816" s="605"/>
      <c r="BM1816" s="606"/>
      <c r="BN1816" s="607"/>
      <c r="BO1816" s="588"/>
      <c r="BP1816" s="556"/>
      <c r="BQ1816" s="556"/>
      <c r="BR1816" s="65"/>
      <c r="BS1816" s="65"/>
      <c r="BT1816" s="268"/>
    </row>
    <row r="1817" spans="1:72" ht="21.75" customHeight="1" x14ac:dyDescent="0.25">
      <c r="A1817" s="268"/>
      <c r="B1817" s="678" t="str">
        <f>IF(ROSTER!B$44="","",ROSTER!B$44)</f>
        <v/>
      </c>
      <c r="C1817" s="669" t="str">
        <f>IF(ROSTER!C$44="","",ROSTER!C$44)</f>
        <v/>
      </c>
      <c r="D1817" s="670"/>
      <c r="E1817" s="667"/>
      <c r="F1817" s="680">
        <f>IF(E1817="y",1,IF(E1817="S",1,0))</f>
        <v>0</v>
      </c>
      <c r="G1817" s="663">
        <f>IF(E1817="S",1,0)</f>
        <v>0</v>
      </c>
      <c r="H1817" s="583"/>
      <c r="I1817" s="584"/>
      <c r="J1817" s="569"/>
      <c r="K1817" s="570"/>
      <c r="L1817" s="573"/>
      <c r="M1817" s="574"/>
      <c r="N1817" s="579">
        <f>L1817+J1817</f>
        <v>0</v>
      </c>
      <c r="O1817" s="580"/>
      <c r="P1817" s="569"/>
      <c r="Q1817" s="570"/>
      <c r="R1817" s="573"/>
      <c r="S1817" s="574"/>
      <c r="T1817" s="579">
        <f>R1817-P1817</f>
        <v>0</v>
      </c>
      <c r="U1817" s="580"/>
      <c r="V1817" s="583"/>
      <c r="W1817" s="584"/>
      <c r="X1817" s="569"/>
      <c r="Y1817" s="584"/>
      <c r="Z1817" s="569"/>
      <c r="AA1817" s="584"/>
      <c r="AB1817" s="569"/>
      <c r="AC1817" s="570"/>
      <c r="AD1817" s="573"/>
      <c r="AE1817" s="574"/>
      <c r="AF1817" s="557">
        <f>IF(AB1817=0,0,(AD1817/AB1817)*100)</f>
        <v>0</v>
      </c>
      <c r="AG1817" s="558"/>
      <c r="AH1817" s="569"/>
      <c r="AI1817" s="570"/>
      <c r="AJ1817" s="573"/>
      <c r="AK1817" s="574"/>
      <c r="AL1817" s="557">
        <f>IF(AH1817=0,0,(AJ1817/AH1817)*100)</f>
        <v>0</v>
      </c>
      <c r="AM1817" s="558"/>
      <c r="AN1817" s="569"/>
      <c r="AO1817" s="570"/>
      <c r="AP1817" s="573"/>
      <c r="AQ1817" s="574"/>
      <c r="AR1817" s="557">
        <f>IF(AN1817=0,0,(AP1817/AN1817)*100)</f>
        <v>0</v>
      </c>
      <c r="AS1817" s="558"/>
      <c r="AT1817" s="561">
        <f>AB1817+AH1817+AN1817</f>
        <v>0</v>
      </c>
      <c r="AU1817" s="562"/>
      <c r="AV1817" s="565">
        <f>AD1817+AJ1817+AP1817</f>
        <v>0</v>
      </c>
      <c r="AW1817" s="566"/>
      <c r="AX1817" s="557">
        <f>IF(AT1817=0,0,(AV1817/AT1817)*100)</f>
        <v>0</v>
      </c>
      <c r="AY1817" s="558"/>
      <c r="AZ1817" s="569"/>
      <c r="BA1817" s="570"/>
      <c r="BB1817" s="573"/>
      <c r="BC1817" s="574"/>
      <c r="BD1817" s="557">
        <f>IF(AZ1817=0,0,(BB1817/AZ1817)*100)</f>
        <v>0</v>
      </c>
      <c r="BE1817" s="558"/>
      <c r="BF1817" s="561">
        <f>AT1817+AZ1817</f>
        <v>0</v>
      </c>
      <c r="BG1817" s="562"/>
      <c r="BH1817" s="565">
        <f>AV1817+BB1817</f>
        <v>0</v>
      </c>
      <c r="BI1817" s="566"/>
      <c r="BJ1817" s="557">
        <f>IF(BF1817=0,0,(BH1817/BF1817)*100)</f>
        <v>0</v>
      </c>
      <c r="BK1817" s="558"/>
      <c r="BL1817" s="602">
        <f>(AD1817*2)+(AJ1817*2)+(AP1817*3)+BB1817</f>
        <v>0</v>
      </c>
      <c r="BM1817" s="603"/>
      <c r="BN1817" s="604"/>
      <c r="BO1817" s="587">
        <f t="shared" ref="BO1817" si="1740">IF(BQ1817=0,0,50*BP1817/BQ1817)</f>
        <v>0</v>
      </c>
      <c r="BP1817" s="555">
        <f t="shared" ref="BP1817" si="1741">(BL1817*BS$1781)+(N1817*BS$1782)+(X1817*BS$1783)+(R1817*BS$1784)+(V1817*BS$1785)+(Z1817*BS$1786)</f>
        <v>0</v>
      </c>
      <c r="BQ1817" s="555">
        <f t="shared" ref="BQ1817" si="1742">((AZ1817-BB1817)*BS$1788)+((AT1817-AV1817)*BS$1787)+(H1817*BS$1789)+(P1817*BS$1790)</f>
        <v>0</v>
      </c>
      <c r="BR1817" s="65"/>
      <c r="BS1817" s="65"/>
      <c r="BT1817" s="268"/>
    </row>
    <row r="1818" spans="1:72" ht="21.75" customHeight="1" x14ac:dyDescent="0.25">
      <c r="A1818" s="268"/>
      <c r="B1818" s="679"/>
      <c r="C1818" s="690" t="str">
        <f>IF(ROSTER!D$44="","",ROSTER!D$44)</f>
        <v/>
      </c>
      <c r="D1818" s="691"/>
      <c r="E1818" s="668"/>
      <c r="F1818" s="681"/>
      <c r="G1818" s="664"/>
      <c r="H1818" s="585"/>
      <c r="I1818" s="586"/>
      <c r="J1818" s="571"/>
      <c r="K1818" s="572"/>
      <c r="L1818" s="575"/>
      <c r="M1818" s="576"/>
      <c r="N1818" s="581" t="s">
        <v>16</v>
      </c>
      <c r="O1818" s="582"/>
      <c r="P1818" s="571"/>
      <c r="Q1818" s="572"/>
      <c r="R1818" s="575"/>
      <c r="S1818" s="576"/>
      <c r="T1818" s="581" t="s">
        <v>16</v>
      </c>
      <c r="U1818" s="582"/>
      <c r="V1818" s="585"/>
      <c r="W1818" s="586"/>
      <c r="X1818" s="571"/>
      <c r="Y1818" s="586"/>
      <c r="Z1818" s="571"/>
      <c r="AA1818" s="586"/>
      <c r="AB1818" s="571"/>
      <c r="AC1818" s="572"/>
      <c r="AD1818" s="575"/>
      <c r="AE1818" s="576"/>
      <c r="AF1818" s="577"/>
      <c r="AG1818" s="578"/>
      <c r="AH1818" s="571"/>
      <c r="AI1818" s="572"/>
      <c r="AJ1818" s="575"/>
      <c r="AK1818" s="576"/>
      <c r="AL1818" s="577"/>
      <c r="AM1818" s="578"/>
      <c r="AN1818" s="571"/>
      <c r="AO1818" s="572"/>
      <c r="AP1818" s="575"/>
      <c r="AQ1818" s="576"/>
      <c r="AR1818" s="577"/>
      <c r="AS1818" s="578"/>
      <c r="AT1818" s="627"/>
      <c r="AU1818" s="628"/>
      <c r="AV1818" s="629"/>
      <c r="AW1818" s="630"/>
      <c r="AX1818" s="577"/>
      <c r="AY1818" s="578"/>
      <c r="AZ1818" s="571"/>
      <c r="BA1818" s="572"/>
      <c r="BB1818" s="575"/>
      <c r="BC1818" s="576"/>
      <c r="BD1818" s="577"/>
      <c r="BE1818" s="578"/>
      <c r="BF1818" s="627"/>
      <c r="BG1818" s="628"/>
      <c r="BH1818" s="629"/>
      <c r="BI1818" s="630"/>
      <c r="BJ1818" s="577"/>
      <c r="BK1818" s="578"/>
      <c r="BL1818" s="605"/>
      <c r="BM1818" s="606"/>
      <c r="BN1818" s="607"/>
      <c r="BO1818" s="588"/>
      <c r="BP1818" s="556"/>
      <c r="BQ1818" s="556"/>
      <c r="BR1818" s="65"/>
      <c r="BS1818" s="65"/>
      <c r="BT1818" s="268"/>
    </row>
    <row r="1819" spans="1:72" ht="21.75" customHeight="1" x14ac:dyDescent="0.25">
      <c r="A1819" s="268"/>
      <c r="B1819" s="678" t="str">
        <f>IF(ROSTER!B$46="","",ROSTER!B$46)</f>
        <v/>
      </c>
      <c r="C1819" s="669" t="str">
        <f>IF(ROSTER!C$46="","",ROSTER!C$46)</f>
        <v/>
      </c>
      <c r="D1819" s="670"/>
      <c r="E1819" s="667"/>
      <c r="F1819" s="680">
        <f>IF(E1819="y",1,IF(E1819="S",1,0))</f>
        <v>0</v>
      </c>
      <c r="G1819" s="663">
        <f>IF(E1819="S",1,0)</f>
        <v>0</v>
      </c>
      <c r="H1819" s="583"/>
      <c r="I1819" s="584"/>
      <c r="J1819" s="569"/>
      <c r="K1819" s="570"/>
      <c r="L1819" s="573"/>
      <c r="M1819" s="574"/>
      <c r="N1819" s="579">
        <f>L1819+J1819</f>
        <v>0</v>
      </c>
      <c r="O1819" s="580"/>
      <c r="P1819" s="569"/>
      <c r="Q1819" s="570"/>
      <c r="R1819" s="573"/>
      <c r="S1819" s="574"/>
      <c r="T1819" s="579">
        <f>R1819-P1819</f>
        <v>0</v>
      </c>
      <c r="U1819" s="580"/>
      <c r="V1819" s="583"/>
      <c r="W1819" s="584"/>
      <c r="X1819" s="569"/>
      <c r="Y1819" s="584"/>
      <c r="Z1819" s="569"/>
      <c r="AA1819" s="584"/>
      <c r="AB1819" s="569"/>
      <c r="AC1819" s="570"/>
      <c r="AD1819" s="573"/>
      <c r="AE1819" s="574"/>
      <c r="AF1819" s="557">
        <f>IF(AB1819=0,0,(AD1819/AB1819)*100)</f>
        <v>0</v>
      </c>
      <c r="AG1819" s="558"/>
      <c r="AH1819" s="569"/>
      <c r="AI1819" s="570"/>
      <c r="AJ1819" s="573"/>
      <c r="AK1819" s="574"/>
      <c r="AL1819" s="557">
        <f>IF(AH1819=0,0,(AJ1819/AH1819)*100)</f>
        <v>0</v>
      </c>
      <c r="AM1819" s="558"/>
      <c r="AN1819" s="569"/>
      <c r="AO1819" s="570"/>
      <c r="AP1819" s="573"/>
      <c r="AQ1819" s="574"/>
      <c r="AR1819" s="557">
        <f>IF(AN1819=0,0,(AP1819/AN1819)*100)</f>
        <v>0</v>
      </c>
      <c r="AS1819" s="558"/>
      <c r="AT1819" s="561">
        <f>AB1819+AH1819+AN1819</f>
        <v>0</v>
      </c>
      <c r="AU1819" s="562"/>
      <c r="AV1819" s="565">
        <f>AD1819+AJ1819+AP1819</f>
        <v>0</v>
      </c>
      <c r="AW1819" s="566"/>
      <c r="AX1819" s="557">
        <f>IF(AT1819=0,0,(AV1819/AT1819)*100)</f>
        <v>0</v>
      </c>
      <c r="AY1819" s="558"/>
      <c r="AZ1819" s="569"/>
      <c r="BA1819" s="570"/>
      <c r="BB1819" s="573"/>
      <c r="BC1819" s="574"/>
      <c r="BD1819" s="557">
        <f>IF(AZ1819=0,0,(BB1819/AZ1819)*100)</f>
        <v>0</v>
      </c>
      <c r="BE1819" s="558"/>
      <c r="BF1819" s="561">
        <f>AT1819+AZ1819</f>
        <v>0</v>
      </c>
      <c r="BG1819" s="562"/>
      <c r="BH1819" s="565">
        <f>AV1819+BB1819</f>
        <v>0</v>
      </c>
      <c r="BI1819" s="566"/>
      <c r="BJ1819" s="557">
        <f>IF(BF1819=0,0,(BH1819/BF1819)*100)</f>
        <v>0</v>
      </c>
      <c r="BK1819" s="558"/>
      <c r="BL1819" s="602">
        <f>(AD1819*2)+(AJ1819*2)+(AP1819*3)+BB1819</f>
        <v>0</v>
      </c>
      <c r="BM1819" s="603"/>
      <c r="BN1819" s="604"/>
      <c r="BO1819" s="587">
        <f t="shared" ref="BO1819" si="1743">IF(BQ1819=0,0,50*BP1819/BQ1819)</f>
        <v>0</v>
      </c>
      <c r="BP1819" s="634">
        <f t="shared" ref="BP1819" si="1744">(BL1819*BS$1781)+(N1819*BS$1782)+(X1819*BS$1783)+(R1819*BS$1784)+(V1819*BS$1785)+(Z1819*BS$1786)</f>
        <v>0</v>
      </c>
      <c r="BQ1819" s="555">
        <f t="shared" ref="BQ1819" si="1745">((AZ1819-BB1819)*BS$1788)+((AT1819-AV1819)*BS$1787)+(H1819*BS$1789)+(P1819*BS$1790)</f>
        <v>0</v>
      </c>
      <c r="BR1819" s="65"/>
      <c r="BS1819" s="65"/>
      <c r="BT1819" s="268"/>
    </row>
    <row r="1820" spans="1:72" ht="22.5" customHeight="1" thickBot="1" x14ac:dyDescent="0.3">
      <c r="A1820" s="268"/>
      <c r="B1820" s="679"/>
      <c r="C1820" s="690" t="str">
        <f>IF(ROSTER!D$46="","",ROSTER!D$46)</f>
        <v/>
      </c>
      <c r="D1820" s="691"/>
      <c r="E1820" s="668"/>
      <c r="F1820" s="681"/>
      <c r="G1820" s="664"/>
      <c r="H1820" s="585"/>
      <c r="I1820" s="586"/>
      <c r="J1820" s="571"/>
      <c r="K1820" s="572"/>
      <c r="L1820" s="575"/>
      <c r="M1820" s="576"/>
      <c r="N1820" s="649" t="s">
        <v>16</v>
      </c>
      <c r="O1820" s="650"/>
      <c r="P1820" s="571"/>
      <c r="Q1820" s="572"/>
      <c r="R1820" s="575"/>
      <c r="S1820" s="576"/>
      <c r="T1820" s="581" t="s">
        <v>16</v>
      </c>
      <c r="U1820" s="582"/>
      <c r="V1820" s="585"/>
      <c r="W1820" s="586"/>
      <c r="X1820" s="571"/>
      <c r="Y1820" s="586"/>
      <c r="Z1820" s="571"/>
      <c r="AA1820" s="586"/>
      <c r="AB1820" s="571"/>
      <c r="AC1820" s="572"/>
      <c r="AD1820" s="575"/>
      <c r="AE1820" s="576"/>
      <c r="AF1820" s="559"/>
      <c r="AG1820" s="560"/>
      <c r="AH1820" s="571"/>
      <c r="AI1820" s="572"/>
      <c r="AJ1820" s="575"/>
      <c r="AK1820" s="576"/>
      <c r="AL1820" s="559"/>
      <c r="AM1820" s="560"/>
      <c r="AN1820" s="571"/>
      <c r="AO1820" s="572"/>
      <c r="AP1820" s="575"/>
      <c r="AQ1820" s="576"/>
      <c r="AR1820" s="559"/>
      <c r="AS1820" s="560"/>
      <c r="AT1820" s="563"/>
      <c r="AU1820" s="564"/>
      <c r="AV1820" s="567"/>
      <c r="AW1820" s="568"/>
      <c r="AX1820" s="559"/>
      <c r="AY1820" s="560"/>
      <c r="AZ1820" s="571"/>
      <c r="BA1820" s="572"/>
      <c r="BB1820" s="575"/>
      <c r="BC1820" s="576"/>
      <c r="BD1820" s="559"/>
      <c r="BE1820" s="560"/>
      <c r="BF1820" s="563"/>
      <c r="BG1820" s="564"/>
      <c r="BH1820" s="567"/>
      <c r="BI1820" s="568"/>
      <c r="BJ1820" s="559"/>
      <c r="BK1820" s="560"/>
      <c r="BL1820" s="631"/>
      <c r="BM1820" s="632"/>
      <c r="BN1820" s="633"/>
      <c r="BO1820" s="588"/>
      <c r="BP1820" s="635"/>
      <c r="BQ1820" s="556"/>
      <c r="BR1820" s="65"/>
      <c r="BS1820" s="65"/>
      <c r="BT1820" s="268"/>
    </row>
    <row r="1821" spans="1:72" s="79" customFormat="1" ht="33.4" customHeight="1" x14ac:dyDescent="0.45">
      <c r="A1821" s="278"/>
      <c r="B1821" s="671"/>
      <c r="C1821" s="611"/>
      <c r="D1821" s="674" t="s">
        <v>10</v>
      </c>
      <c r="E1821" s="675"/>
      <c r="F1821" s="78"/>
      <c r="G1821" s="78"/>
      <c r="H1821" s="547">
        <f>SUM(H1781:I1820)</f>
        <v>0</v>
      </c>
      <c r="I1821" s="548"/>
      <c r="J1821" s="547">
        <f>SUM(J1781:K1820)</f>
        <v>0</v>
      </c>
      <c r="K1821" s="548"/>
      <c r="L1821" s="551">
        <f>SUM(L1781:M1820)</f>
        <v>0</v>
      </c>
      <c r="M1821" s="636"/>
      <c r="N1821" s="533">
        <f>L1821+J1821</f>
        <v>0</v>
      </c>
      <c r="O1821" s="534"/>
      <c r="P1821" s="551">
        <f>SUM(P1781:Q1820)</f>
        <v>0</v>
      </c>
      <c r="Q1821" s="548"/>
      <c r="R1821" s="551">
        <f>SUM(R1781:S1820)</f>
        <v>0</v>
      </c>
      <c r="S1821" s="636"/>
      <c r="T1821" s="533">
        <f>R1821-P1821</f>
        <v>0</v>
      </c>
      <c r="U1821" s="534"/>
      <c r="V1821" s="551">
        <f>SUM(V1781:W1820)</f>
        <v>0</v>
      </c>
      <c r="W1821" s="636"/>
      <c r="X1821" s="547">
        <f>SUM(X1781:Y1820)</f>
        <v>0</v>
      </c>
      <c r="Y1821" s="534"/>
      <c r="Z1821" s="547">
        <f>SUM(Z1781:AA1820)</f>
        <v>0</v>
      </c>
      <c r="AA1821" s="534"/>
      <c r="AB1821" s="636">
        <f>SUM(AB1781:AC1820)</f>
        <v>0</v>
      </c>
      <c r="AC1821" s="548"/>
      <c r="AD1821" s="551">
        <f>SUM(AD1781:AE1820)</f>
        <v>0</v>
      </c>
      <c r="AE1821" s="636"/>
      <c r="AF1821" s="533">
        <f>IF(AB1821=0,0,(AD1821/AB1821)*100)</f>
        <v>0</v>
      </c>
      <c r="AG1821" s="534"/>
      <c r="AH1821" s="551">
        <f>SUM(AH1781:AI1820)</f>
        <v>0</v>
      </c>
      <c r="AI1821" s="548"/>
      <c r="AJ1821" s="551">
        <f>SUM(AJ1781:AK1820)</f>
        <v>0</v>
      </c>
      <c r="AK1821" s="636"/>
      <c r="AL1821" s="533">
        <f>IF(AH1821=0,0,(AJ1821/AH1821)*100)</f>
        <v>0</v>
      </c>
      <c r="AM1821" s="534"/>
      <c r="AN1821" s="551">
        <f>SUM(AN1781:AO1820)</f>
        <v>0</v>
      </c>
      <c r="AO1821" s="548"/>
      <c r="AP1821" s="551">
        <f>SUM(AP1781:AQ1820)</f>
        <v>0</v>
      </c>
      <c r="AQ1821" s="636"/>
      <c r="AR1821" s="533">
        <f>IF(AN1821=0,0,(AP1821/AN1821)*100)</f>
        <v>0</v>
      </c>
      <c r="AS1821" s="534"/>
      <c r="AT1821" s="547">
        <f>AB1821+AH1821+AN1821</f>
        <v>0</v>
      </c>
      <c r="AU1821" s="548"/>
      <c r="AV1821" s="551">
        <f>AD1821+AJ1821+AP1821</f>
        <v>0</v>
      </c>
      <c r="AW1821" s="552"/>
      <c r="AX1821" s="533">
        <f>IF(AT1821=0,0,(AV1821/AT1821)*100)</f>
        <v>0</v>
      </c>
      <c r="AY1821" s="534"/>
      <c r="AZ1821" s="551">
        <f>SUM(AZ1781:BA1820)</f>
        <v>0</v>
      </c>
      <c r="BA1821" s="548"/>
      <c r="BB1821" s="551">
        <f>SUM(BB1781:BC1820)</f>
        <v>0</v>
      </c>
      <c r="BC1821" s="636"/>
      <c r="BD1821" s="533">
        <f>IF(AZ1821=0,0,(BB1821/AZ1821)*100)</f>
        <v>0</v>
      </c>
      <c r="BE1821" s="534"/>
      <c r="BF1821" s="547">
        <f>AT1821+AZ1821</f>
        <v>0</v>
      </c>
      <c r="BG1821" s="548"/>
      <c r="BH1821" s="551">
        <f>AV1821+BB1821</f>
        <v>0</v>
      </c>
      <c r="BI1821" s="552"/>
      <c r="BJ1821" s="533">
        <f>IF(BF1821=0,0,(BH1821/BF1821)*100)</f>
        <v>0</v>
      </c>
      <c r="BK1821" s="619"/>
      <c r="BL1821" s="621">
        <f>SUM(BL1781:BN1820)</f>
        <v>0</v>
      </c>
      <c r="BM1821" s="622"/>
      <c r="BN1821" s="623"/>
      <c r="BO1821" s="610">
        <f>SUM(BO1781:BO1820)</f>
        <v>0</v>
      </c>
      <c r="BP1821" s="709">
        <f t="shared" ref="BP1821" si="1746">(BL1821*BS$1781)+(N1821*BS$1782)+(X1821*BS$1783)+(R1821*BS$1784)+(V1821*BS$1785)+(Z1821*BS$1786)</f>
        <v>0</v>
      </c>
      <c r="BQ1821" s="638">
        <f t="shared" ref="BQ1821" si="1747">((AZ1821-BB1821)*BS$1788)+((AT1821-AV1821)*BS$1787)+(H1821*BS$1789)+(P1821*BS$1790)</f>
        <v>0</v>
      </c>
      <c r="BR1821" s="77"/>
      <c r="BS1821" s="77"/>
      <c r="BT1821" s="278"/>
    </row>
    <row r="1822" spans="1:72" s="79" customFormat="1" ht="33.950000000000003" customHeight="1" thickBot="1" x14ac:dyDescent="0.5">
      <c r="A1822" s="278"/>
      <c r="B1822" s="672"/>
      <c r="C1822" s="673"/>
      <c r="D1822" s="676"/>
      <c r="E1822" s="677"/>
      <c r="F1822" s="80"/>
      <c r="G1822" s="80"/>
      <c r="H1822" s="549"/>
      <c r="I1822" s="550"/>
      <c r="J1822" s="549"/>
      <c r="K1822" s="550"/>
      <c r="L1822" s="553"/>
      <c r="M1822" s="637"/>
      <c r="N1822" s="535" t="s">
        <v>16</v>
      </c>
      <c r="O1822" s="536"/>
      <c r="P1822" s="553"/>
      <c r="Q1822" s="550"/>
      <c r="R1822" s="553"/>
      <c r="S1822" s="637"/>
      <c r="T1822" s="535" t="s">
        <v>16</v>
      </c>
      <c r="U1822" s="536"/>
      <c r="V1822" s="553"/>
      <c r="W1822" s="637"/>
      <c r="X1822" s="549"/>
      <c r="Y1822" s="536"/>
      <c r="Z1822" s="549"/>
      <c r="AA1822" s="536"/>
      <c r="AB1822" s="637"/>
      <c r="AC1822" s="550"/>
      <c r="AD1822" s="553"/>
      <c r="AE1822" s="637"/>
      <c r="AF1822" s="535"/>
      <c r="AG1822" s="536"/>
      <c r="AH1822" s="553"/>
      <c r="AI1822" s="550"/>
      <c r="AJ1822" s="553"/>
      <c r="AK1822" s="637"/>
      <c r="AL1822" s="535"/>
      <c r="AM1822" s="536"/>
      <c r="AN1822" s="553"/>
      <c r="AO1822" s="550"/>
      <c r="AP1822" s="553"/>
      <c r="AQ1822" s="637"/>
      <c r="AR1822" s="535"/>
      <c r="AS1822" s="536"/>
      <c r="AT1822" s="549"/>
      <c r="AU1822" s="550"/>
      <c r="AV1822" s="553"/>
      <c r="AW1822" s="554"/>
      <c r="AX1822" s="535"/>
      <c r="AY1822" s="536"/>
      <c r="AZ1822" s="553"/>
      <c r="BA1822" s="550"/>
      <c r="BB1822" s="553"/>
      <c r="BC1822" s="637"/>
      <c r="BD1822" s="535"/>
      <c r="BE1822" s="536"/>
      <c r="BF1822" s="549"/>
      <c r="BG1822" s="550"/>
      <c r="BH1822" s="553"/>
      <c r="BI1822" s="554"/>
      <c r="BJ1822" s="535"/>
      <c r="BK1822" s="620"/>
      <c r="BL1822" s="624"/>
      <c r="BM1822" s="625"/>
      <c r="BN1822" s="626"/>
      <c r="BO1822" s="609"/>
      <c r="BP1822" s="710"/>
      <c r="BQ1822" s="639"/>
      <c r="BR1822" s="77"/>
      <c r="BS1822" s="77"/>
      <c r="BT1822" s="278"/>
    </row>
    <row r="1823" spans="1:72" s="79" customFormat="1" ht="33" customHeight="1" thickBot="1" x14ac:dyDescent="0.5">
      <c r="A1823" s="278"/>
      <c r="B1823" s="671"/>
      <c r="C1823" s="611"/>
      <c r="D1823" s="674" t="s">
        <v>13</v>
      </c>
      <c r="E1823" s="675"/>
      <c r="F1823" s="82"/>
      <c r="G1823" s="117"/>
      <c r="H1823" s="541"/>
      <c r="I1823" s="545"/>
      <c r="J1823" s="541"/>
      <c r="K1823" s="545"/>
      <c r="L1823" s="537"/>
      <c r="M1823" s="538"/>
      <c r="N1823" s="533">
        <f>J1823+L1823</f>
        <v>0</v>
      </c>
      <c r="O1823" s="534"/>
      <c r="P1823" s="537"/>
      <c r="Q1823" s="545"/>
      <c r="R1823" s="537"/>
      <c r="S1823" s="538"/>
      <c r="T1823" s="533">
        <f>R1823-P1823</f>
        <v>0</v>
      </c>
      <c r="U1823" s="534"/>
      <c r="V1823" s="537"/>
      <c r="W1823" s="538"/>
      <c r="X1823" s="541"/>
      <c r="Y1823" s="542"/>
      <c r="Z1823" s="541"/>
      <c r="AA1823" s="542"/>
      <c r="AB1823" s="538"/>
      <c r="AC1823" s="545"/>
      <c r="AD1823" s="537"/>
      <c r="AE1823" s="538"/>
      <c r="AF1823" s="533">
        <f>IF(AB1823=0,0,(AD1823/AB1823)*100)</f>
        <v>0</v>
      </c>
      <c r="AG1823" s="534"/>
      <c r="AH1823" s="537"/>
      <c r="AI1823" s="545"/>
      <c r="AJ1823" s="537"/>
      <c r="AK1823" s="538"/>
      <c r="AL1823" s="533">
        <f>IF(AH1823=0,0,(AJ1823/AH1823)*100)</f>
        <v>0</v>
      </c>
      <c r="AM1823" s="534"/>
      <c r="AN1823" s="537"/>
      <c r="AO1823" s="545"/>
      <c r="AP1823" s="537"/>
      <c r="AQ1823" s="538"/>
      <c r="AR1823" s="533">
        <f>IF(AN1823=0,0,(AP1823/AN1823)*100)</f>
        <v>0</v>
      </c>
      <c r="AS1823" s="534"/>
      <c r="AT1823" s="547">
        <f>AB1823+AH1823+AN1823</f>
        <v>0</v>
      </c>
      <c r="AU1823" s="548"/>
      <c r="AV1823" s="551">
        <f>AD1823+AJ1823+AP1823</f>
        <v>0</v>
      </c>
      <c r="AW1823" s="552"/>
      <c r="AX1823" s="533">
        <f>IF(AT1823=0,0,(AV1823/AT1823)*100)</f>
        <v>0</v>
      </c>
      <c r="AY1823" s="534"/>
      <c r="AZ1823" s="537"/>
      <c r="BA1823" s="545"/>
      <c r="BB1823" s="537"/>
      <c r="BC1823" s="538"/>
      <c r="BD1823" s="533">
        <f>IF(AZ1823=0,0,(BB1823/AZ1823)*100)</f>
        <v>0</v>
      </c>
      <c r="BE1823" s="534"/>
      <c r="BF1823" s="547">
        <f>AT1823+AZ1823</f>
        <v>0</v>
      </c>
      <c r="BG1823" s="548"/>
      <c r="BH1823" s="551">
        <f>AV1823+BB1823</f>
        <v>0</v>
      </c>
      <c r="BI1823" s="552"/>
      <c r="BJ1823" s="533">
        <f>IF(BF1823=0,0,(BH1823/BF1823)*100)</f>
        <v>0</v>
      </c>
      <c r="BK1823" s="619"/>
      <c r="BL1823" s="700">
        <f>(AD1823*2)+(AJ1823*2)+(AP1823*3)+BB1823</f>
        <v>0</v>
      </c>
      <c r="BM1823" s="701"/>
      <c r="BN1823" s="702"/>
      <c r="BO1823" s="706"/>
      <c r="BP1823" s="83"/>
      <c r="BQ1823" s="84"/>
      <c r="BR1823" s="77"/>
      <c r="BS1823" s="77"/>
      <c r="BT1823" s="278"/>
    </row>
    <row r="1824" spans="1:72" s="79" customFormat="1" ht="33.75" customHeight="1" thickBot="1" x14ac:dyDescent="0.5">
      <c r="A1824" s="278"/>
      <c r="B1824" s="232"/>
      <c r="C1824" s="336"/>
      <c r="D1824" s="693"/>
      <c r="E1824" s="694"/>
      <c r="F1824" s="86"/>
      <c r="G1824" s="86"/>
      <c r="H1824" s="543"/>
      <c r="I1824" s="546"/>
      <c r="J1824" s="543"/>
      <c r="K1824" s="546"/>
      <c r="L1824" s="539"/>
      <c r="M1824" s="540"/>
      <c r="N1824" s="535">
        <f>IF((N1821+N1823)=0,0,N1821/(N1821+N1823)*100)</f>
        <v>0</v>
      </c>
      <c r="O1824" s="536"/>
      <c r="P1824" s="539"/>
      <c r="Q1824" s="546"/>
      <c r="R1824" s="539"/>
      <c r="S1824" s="540"/>
      <c r="T1824" s="535"/>
      <c r="U1824" s="536"/>
      <c r="V1824" s="539"/>
      <c r="W1824" s="540"/>
      <c r="X1824" s="543"/>
      <c r="Y1824" s="544"/>
      <c r="Z1824" s="543"/>
      <c r="AA1824" s="544"/>
      <c r="AB1824" s="540"/>
      <c r="AC1824" s="546"/>
      <c r="AD1824" s="539"/>
      <c r="AE1824" s="540"/>
      <c r="AF1824" s="535"/>
      <c r="AG1824" s="536"/>
      <c r="AH1824" s="539"/>
      <c r="AI1824" s="546"/>
      <c r="AJ1824" s="539"/>
      <c r="AK1824" s="540"/>
      <c r="AL1824" s="535"/>
      <c r="AM1824" s="536"/>
      <c r="AN1824" s="539"/>
      <c r="AO1824" s="546"/>
      <c r="AP1824" s="539"/>
      <c r="AQ1824" s="540"/>
      <c r="AR1824" s="535"/>
      <c r="AS1824" s="536"/>
      <c r="AT1824" s="549"/>
      <c r="AU1824" s="550"/>
      <c r="AV1824" s="553"/>
      <c r="AW1824" s="554"/>
      <c r="AX1824" s="535"/>
      <c r="AY1824" s="536"/>
      <c r="AZ1824" s="539"/>
      <c r="BA1824" s="546"/>
      <c r="BB1824" s="539"/>
      <c r="BC1824" s="540"/>
      <c r="BD1824" s="535"/>
      <c r="BE1824" s="536"/>
      <c r="BF1824" s="549"/>
      <c r="BG1824" s="550"/>
      <c r="BH1824" s="553"/>
      <c r="BI1824" s="554"/>
      <c r="BJ1824" s="535"/>
      <c r="BK1824" s="620"/>
      <c r="BL1824" s="703"/>
      <c r="BM1824" s="704"/>
      <c r="BN1824" s="705"/>
      <c r="BO1824" s="707"/>
      <c r="BP1824" s="222"/>
      <c r="BQ1824" s="222"/>
      <c r="BR1824" s="77"/>
      <c r="BS1824" s="77"/>
      <c r="BT1824" s="278"/>
    </row>
    <row r="1825" spans="1:77" ht="16.5" customHeight="1" thickTop="1" thickBot="1" x14ac:dyDescent="0.5">
      <c r="A1825" s="268"/>
      <c r="B1825" s="229"/>
      <c r="C1825" s="195"/>
      <c r="D1825" s="195"/>
      <c r="E1825" s="195"/>
      <c r="F1825" s="195"/>
      <c r="G1825" s="195"/>
      <c r="H1825" s="195"/>
      <c r="I1825" s="195"/>
      <c r="J1825" s="195"/>
      <c r="K1825" s="195"/>
      <c r="L1825" s="195"/>
      <c r="M1825" s="195"/>
      <c r="N1825" s="195"/>
      <c r="O1825" s="195"/>
      <c r="P1825" s="195"/>
      <c r="Q1825" s="195"/>
      <c r="R1825" s="195"/>
      <c r="S1825" s="195"/>
      <c r="T1825" s="195"/>
      <c r="U1825" s="195"/>
      <c r="V1825" s="195"/>
      <c r="W1825" s="195"/>
      <c r="X1825" s="195"/>
      <c r="Y1825" s="195"/>
      <c r="Z1825" s="195"/>
      <c r="AA1825" s="195"/>
      <c r="AB1825" s="195"/>
      <c r="AC1825" s="195"/>
      <c r="AD1825" s="195"/>
      <c r="AE1825" s="195"/>
      <c r="AF1825" s="198"/>
      <c r="AG1825" s="198"/>
      <c r="AH1825" s="195"/>
      <c r="AI1825" s="195"/>
      <c r="AJ1825" s="195"/>
      <c r="AK1825" s="195"/>
      <c r="AL1825" s="195"/>
      <c r="AM1825" s="195"/>
      <c r="AN1825" s="195"/>
      <c r="AO1825" s="195"/>
      <c r="AP1825" s="195"/>
      <c r="AQ1825" s="195"/>
      <c r="AR1825" s="195"/>
      <c r="AS1825" s="195"/>
      <c r="AT1825" s="195"/>
      <c r="AU1825" s="195"/>
      <c r="AV1825" s="195"/>
      <c r="AW1825" s="195"/>
      <c r="AX1825" s="195"/>
      <c r="AY1825" s="195"/>
      <c r="AZ1825" s="195"/>
      <c r="BA1825" s="195"/>
      <c r="BB1825" s="195"/>
      <c r="BC1825" s="195"/>
      <c r="BD1825" s="195"/>
      <c r="BE1825" s="195"/>
      <c r="BF1825" s="195"/>
      <c r="BG1825" s="195"/>
      <c r="BH1825" s="195"/>
      <c r="BI1825" s="195"/>
      <c r="BJ1825" s="195"/>
      <c r="BK1825" s="195"/>
      <c r="BL1825" s="195"/>
      <c r="BM1825" s="195"/>
      <c r="BN1825" s="195"/>
      <c r="BO1825" s="247"/>
      <c r="BP1825" s="600">
        <f>IF((J1821+L1823)=0,0,(J1821/(J1821+L1823)*100)%)</f>
        <v>0</v>
      </c>
      <c r="BQ1825" s="601"/>
      <c r="BR1825" s="600">
        <f>IF((L1821+J1823)=0,0,(L1821/(L1821+J1823)*100)%)</f>
        <v>0</v>
      </c>
      <c r="BS1825" s="601"/>
      <c r="BT1825" s="268"/>
    </row>
    <row r="1826" spans="1:77" s="85" customFormat="1" ht="87" customHeight="1" thickTop="1" thickBot="1" x14ac:dyDescent="0.55000000000000004">
      <c r="A1826" s="279"/>
      <c r="B1826" s="682"/>
      <c r="C1826" s="683"/>
      <c r="D1826" s="608"/>
      <c r="E1826" s="608"/>
      <c r="F1826" s="608"/>
      <c r="G1826" s="608"/>
      <c r="H1826" s="346"/>
      <c r="I1826" s="346"/>
      <c r="J1826" s="346"/>
      <c r="K1826" s="200"/>
      <c r="L1826" s="346"/>
      <c r="M1826" s="346"/>
      <c r="N1826" s="346"/>
      <c r="O1826" s="338"/>
      <c r="P1826" s="338"/>
      <c r="Q1826" s="338"/>
      <c r="R1826" s="338"/>
      <c r="S1826" s="346"/>
      <c r="T1826" s="346" t="s">
        <v>59</v>
      </c>
      <c r="U1826" s="346"/>
      <c r="V1826" s="200"/>
      <c r="W1826" s="346"/>
      <c r="X1826" s="346"/>
      <c r="Y1826" s="346"/>
      <c r="Z1826" s="714" t="s">
        <v>157</v>
      </c>
      <c r="AA1826" s="714"/>
      <c r="AB1826" s="714"/>
      <c r="AC1826" s="715"/>
      <c r="AD1826" s="589"/>
      <c r="AE1826" s="590"/>
      <c r="AF1826" s="591"/>
      <c r="AG1826" s="200"/>
      <c r="AH1826" s="589"/>
      <c r="AI1826" s="590"/>
      <c r="AJ1826" s="591"/>
      <c r="AK1826" s="714" t="s">
        <v>159</v>
      </c>
      <c r="AL1826" s="714"/>
      <c r="AM1826" s="714"/>
      <c r="AN1826" s="715"/>
      <c r="AO1826" s="589"/>
      <c r="AP1826" s="590"/>
      <c r="AQ1826" s="591"/>
      <c r="AR1826" s="204"/>
      <c r="AS1826" s="589"/>
      <c r="AT1826" s="590"/>
      <c r="AU1826" s="591"/>
      <c r="AV1826" s="340"/>
      <c r="AW1826" s="340"/>
      <c r="AX1826" s="340"/>
      <c r="AY1826" s="340"/>
      <c r="AZ1826" s="711" t="s">
        <v>20</v>
      </c>
      <c r="BA1826" s="711"/>
      <c r="BB1826" s="711"/>
      <c r="BC1826" s="711"/>
      <c r="BD1826" s="712"/>
      <c r="BE1826" s="616">
        <f>BL1821</f>
        <v>0</v>
      </c>
      <c r="BF1826" s="617"/>
      <c r="BG1826" s="618"/>
      <c r="BH1826" s="205"/>
      <c r="BI1826" s="616">
        <f>BL1823</f>
        <v>0</v>
      </c>
      <c r="BJ1826" s="617"/>
      <c r="BK1826" s="618"/>
      <c r="BL1826" s="206"/>
      <c r="BM1826" s="206"/>
      <c r="BN1826" s="206"/>
      <c r="BO1826" s="248"/>
      <c r="BP1826" s="87"/>
      <c r="BQ1826" s="87"/>
      <c r="BR1826" s="81"/>
      <c r="BS1826" s="81"/>
      <c r="BT1826" s="279"/>
    </row>
    <row r="1827" spans="1:77" ht="15.6" customHeight="1" thickTop="1" thickBot="1" x14ac:dyDescent="0.55000000000000004">
      <c r="A1827" s="268"/>
      <c r="B1827" s="230"/>
      <c r="C1827" s="207"/>
      <c r="D1827" s="196"/>
      <c r="E1827" s="196"/>
      <c r="F1827" s="199"/>
      <c r="G1827" s="199"/>
      <c r="H1827" s="202"/>
      <c r="I1827" s="202"/>
      <c r="J1827" s="202"/>
      <c r="K1827" s="202"/>
      <c r="L1827" s="202"/>
      <c r="M1827" s="202"/>
      <c r="N1827" s="202"/>
      <c r="O1827" s="199"/>
      <c r="P1827" s="199"/>
      <c r="Q1827" s="199"/>
      <c r="R1827" s="199"/>
      <c r="S1827" s="202"/>
      <c r="T1827" s="202"/>
      <c r="U1827" s="202"/>
      <c r="V1827" s="201"/>
      <c r="W1827" s="202"/>
      <c r="X1827" s="202"/>
      <c r="Y1827" s="202"/>
      <c r="Z1827" s="337"/>
      <c r="AA1827" s="337"/>
      <c r="AB1827" s="337"/>
      <c r="AC1827" s="337"/>
      <c r="AD1827" s="202"/>
      <c r="AE1827" s="202"/>
      <c r="AF1827" s="202"/>
      <c r="AG1827" s="202"/>
      <c r="AH1827" s="201"/>
      <c r="AI1827" s="201"/>
      <c r="AJ1827" s="202"/>
      <c r="AK1827" s="337"/>
      <c r="AL1827" s="337"/>
      <c r="AM1827" s="337"/>
      <c r="AN1827" s="337"/>
      <c r="AO1827" s="202"/>
      <c r="AP1827" s="202"/>
      <c r="AQ1827" s="202"/>
      <c r="AR1827" s="202"/>
      <c r="AS1827" s="202"/>
      <c r="AT1827" s="204"/>
      <c r="AU1827" s="204"/>
      <c r="AV1827" s="207"/>
      <c r="AW1827" s="207"/>
      <c r="AX1827" s="207"/>
      <c r="AY1827" s="207"/>
      <c r="AZ1827" s="199"/>
      <c r="BA1827" s="208"/>
      <c r="BB1827" s="208"/>
      <c r="BC1827" s="209"/>
      <c r="BD1827" s="210"/>
      <c r="BE1827" s="211"/>
      <c r="BF1827" s="211"/>
      <c r="BG1827" s="204"/>
      <c r="BH1827" s="212"/>
      <c r="BI1827" s="213"/>
      <c r="BJ1827" s="213"/>
      <c r="BK1827" s="204"/>
      <c r="BL1827" s="207"/>
      <c r="BM1827" s="207"/>
      <c r="BN1827" s="207"/>
      <c r="BO1827" s="249"/>
      <c r="BP1827" s="88"/>
      <c r="BQ1827" s="88"/>
      <c r="BR1827" s="65"/>
      <c r="BS1827" s="65"/>
      <c r="BT1827" s="268"/>
    </row>
    <row r="1828" spans="1:77" s="85" customFormat="1" ht="86.25" customHeight="1" thickTop="1" thickBot="1" x14ac:dyDescent="0.55000000000000004">
      <c r="A1828" s="279"/>
      <c r="B1828" s="531"/>
      <c r="C1828" s="532"/>
      <c r="D1828" s="608"/>
      <c r="E1828" s="608"/>
      <c r="F1828" s="608"/>
      <c r="G1828" s="608"/>
      <c r="H1828" s="212"/>
      <c r="I1828" s="212"/>
      <c r="J1828" s="212"/>
      <c r="K1828" s="200"/>
      <c r="L1828" s="212"/>
      <c r="M1828" s="212"/>
      <c r="N1828" s="212"/>
      <c r="O1828" s="338"/>
      <c r="P1828" s="338"/>
      <c r="Q1828" s="338"/>
      <c r="R1828" s="338"/>
      <c r="S1828" s="212"/>
      <c r="T1828" s="212" t="s">
        <v>15</v>
      </c>
      <c r="U1828" s="212"/>
      <c r="V1828" s="200"/>
      <c r="W1828" s="212"/>
      <c r="X1828" s="212"/>
      <c r="Y1828" s="212"/>
      <c r="Z1828" s="714" t="s">
        <v>158</v>
      </c>
      <c r="AA1828" s="714"/>
      <c r="AB1828" s="714"/>
      <c r="AC1828" s="715"/>
      <c r="AD1828" s="616">
        <f>AD1826</f>
        <v>0</v>
      </c>
      <c r="AE1828" s="617"/>
      <c r="AF1828" s="618"/>
      <c r="AG1828" s="200"/>
      <c r="AH1828" s="616">
        <f>AH1826</f>
        <v>0</v>
      </c>
      <c r="AI1828" s="617"/>
      <c r="AJ1828" s="618"/>
      <c r="AK1828" s="714" t="s">
        <v>160</v>
      </c>
      <c r="AL1828" s="714"/>
      <c r="AM1828" s="714"/>
      <c r="AN1828" s="715"/>
      <c r="AO1828" s="616">
        <f>AO1826-AD1826</f>
        <v>0</v>
      </c>
      <c r="AP1828" s="617"/>
      <c r="AQ1828" s="618"/>
      <c r="AR1828" s="204"/>
      <c r="AS1828" s="616">
        <f>AS1826-AH1826</f>
        <v>0</v>
      </c>
      <c r="AT1828" s="617"/>
      <c r="AU1828" s="618"/>
      <c r="AV1828" s="340"/>
      <c r="AW1828" s="340"/>
      <c r="AX1828" s="340"/>
      <c r="AY1828" s="340"/>
      <c r="AZ1828" s="711" t="s">
        <v>44</v>
      </c>
      <c r="BA1828" s="711"/>
      <c r="BB1828" s="711"/>
      <c r="BC1828" s="711"/>
      <c r="BD1828" s="712"/>
      <c r="BE1828" s="616">
        <f>BE1826-AO1826</f>
        <v>0</v>
      </c>
      <c r="BF1828" s="617"/>
      <c r="BG1828" s="618"/>
      <c r="BH1828" s="214"/>
      <c r="BI1828" s="616">
        <f>BI1826-AS1826</f>
        <v>0</v>
      </c>
      <c r="BJ1828" s="617"/>
      <c r="BK1828" s="618"/>
      <c r="BL1828" s="206"/>
      <c r="BM1828" s="206"/>
      <c r="BN1828" s="206"/>
      <c r="BO1828" s="248"/>
      <c r="BP1828" s="87"/>
      <c r="BQ1828" s="87"/>
      <c r="BR1828" s="81"/>
      <c r="BS1828" s="81"/>
      <c r="BT1828" s="279"/>
      <c r="BW1828" s="79"/>
    </row>
    <row r="1829" spans="1:77" ht="18.75" customHeight="1" thickTop="1" thickBot="1" x14ac:dyDescent="0.5">
      <c r="A1829" s="268"/>
      <c r="B1829" s="231"/>
      <c r="C1829" s="197"/>
      <c r="D1829" s="197"/>
      <c r="E1829" s="197"/>
      <c r="F1829" s="254"/>
      <c r="G1829" s="254"/>
      <c r="H1829" s="197"/>
      <c r="I1829" s="197"/>
      <c r="J1829" s="197"/>
      <c r="K1829" s="197"/>
      <c r="L1829" s="197"/>
      <c r="M1829" s="197"/>
      <c r="N1829" s="197"/>
      <c r="O1829" s="197"/>
      <c r="P1829" s="197"/>
      <c r="Q1829" s="197"/>
      <c r="R1829" s="197"/>
      <c r="S1829" s="197"/>
      <c r="T1829" s="197"/>
      <c r="U1829" s="197"/>
      <c r="V1829" s="197"/>
      <c r="W1829" s="197"/>
      <c r="X1829" s="197"/>
      <c r="Y1829" s="197"/>
      <c r="Z1829" s="197"/>
      <c r="AA1829" s="197"/>
      <c r="AB1829" s="197"/>
      <c r="AC1829" s="197"/>
      <c r="AD1829" s="197"/>
      <c r="AE1829" s="197"/>
      <c r="AF1829" s="203"/>
      <c r="AG1829" s="203"/>
      <c r="AH1829" s="197"/>
      <c r="AI1829" s="197"/>
      <c r="AJ1829" s="197"/>
      <c r="AK1829" s="197"/>
      <c r="AL1829" s="197"/>
      <c r="AM1829" s="197"/>
      <c r="AN1829" s="197"/>
      <c r="AO1829" s="197"/>
      <c r="AP1829" s="197"/>
      <c r="AQ1829" s="197"/>
      <c r="AR1829" s="197"/>
      <c r="AS1829" s="197"/>
      <c r="AT1829" s="197"/>
      <c r="AU1829" s="197"/>
      <c r="AV1829" s="197"/>
      <c r="AW1829" s="197"/>
      <c r="AX1829" s="197"/>
      <c r="AY1829" s="197"/>
      <c r="AZ1829" s="197"/>
      <c r="BA1829" s="640" t="s">
        <v>153</v>
      </c>
      <c r="BB1829" s="640"/>
      <c r="BC1829" s="640"/>
      <c r="BD1829" s="640"/>
      <c r="BE1829" s="640"/>
      <c r="BF1829" s="640"/>
      <c r="BG1829" s="640"/>
      <c r="BH1829" s="640"/>
      <c r="BI1829" s="640"/>
      <c r="BJ1829" s="640"/>
      <c r="BK1829" s="640"/>
      <c r="BL1829" s="640"/>
      <c r="BM1829" s="640"/>
      <c r="BN1829" s="640"/>
      <c r="BO1829" s="250"/>
      <c r="BP1829" s="89"/>
      <c r="BQ1829" s="89"/>
      <c r="BR1829" s="65"/>
      <c r="BS1829" s="65"/>
      <c r="BT1829" s="268"/>
    </row>
    <row r="1830" spans="1:77" s="255" customFormat="1" ht="13.5" customHeight="1" thickTop="1" x14ac:dyDescent="0.45">
      <c r="A1830" s="268"/>
      <c r="B1830" s="269"/>
      <c r="C1830" s="268"/>
      <c r="D1830" s="268"/>
      <c r="E1830" s="268"/>
      <c r="F1830" s="270"/>
      <c r="G1830" s="270"/>
      <c r="H1830" s="268"/>
      <c r="I1830" s="268"/>
      <c r="J1830" s="268"/>
      <c r="K1830" s="268"/>
      <c r="L1830" s="268"/>
      <c r="M1830" s="268"/>
      <c r="N1830" s="268"/>
      <c r="O1830" s="268"/>
      <c r="P1830" s="268"/>
      <c r="Q1830" s="268"/>
      <c r="R1830" s="268"/>
      <c r="S1830" s="268"/>
      <c r="T1830" s="268"/>
      <c r="U1830" s="268"/>
      <c r="V1830" s="268"/>
      <c r="W1830" s="268"/>
      <c r="X1830" s="268"/>
      <c r="Y1830" s="268"/>
      <c r="Z1830" s="268"/>
      <c r="AA1830" s="268"/>
      <c r="AB1830" s="268"/>
      <c r="AC1830" s="268"/>
      <c r="AD1830" s="268"/>
      <c r="AE1830" s="268"/>
      <c r="AF1830" s="271"/>
      <c r="AG1830" s="271"/>
      <c r="AH1830" s="268"/>
      <c r="AI1830" s="268"/>
      <c r="AJ1830" s="268"/>
      <c r="AK1830" s="268"/>
      <c r="AL1830" s="268"/>
      <c r="AM1830" s="268"/>
      <c r="AN1830" s="268"/>
      <c r="AO1830" s="268"/>
      <c r="AP1830" s="268"/>
      <c r="AQ1830" s="268"/>
      <c r="AR1830" s="268"/>
      <c r="AS1830" s="268"/>
      <c r="AT1830" s="268"/>
      <c r="AU1830" s="268"/>
      <c r="AV1830" s="268"/>
      <c r="AW1830" s="268"/>
      <c r="AX1830" s="268"/>
      <c r="AY1830" s="268"/>
      <c r="AZ1830" s="268"/>
      <c r="BA1830" s="268"/>
      <c r="BB1830" s="268"/>
      <c r="BC1830" s="268"/>
      <c r="BD1830" s="268"/>
      <c r="BE1830" s="268"/>
      <c r="BF1830" s="268"/>
      <c r="BG1830" s="268"/>
      <c r="BH1830" s="268"/>
      <c r="BI1830" s="268"/>
      <c r="BJ1830" s="268"/>
      <c r="BK1830" s="268"/>
      <c r="BL1830" s="268"/>
      <c r="BM1830" s="268"/>
      <c r="BN1830" s="268"/>
      <c r="BO1830" s="272"/>
      <c r="BP1830" s="272"/>
      <c r="BQ1830" s="272"/>
      <c r="BR1830" s="268"/>
      <c r="BS1830" s="268"/>
      <c r="BT1830" s="268"/>
    </row>
    <row r="1831" spans="1:77" s="69" customFormat="1" ht="33.75" x14ac:dyDescent="0.5">
      <c r="A1831" s="273"/>
      <c r="B1831" s="695" t="s">
        <v>9</v>
      </c>
      <c r="C1831" s="695"/>
      <c r="D1831" s="695"/>
      <c r="E1831" s="695"/>
      <c r="F1831" s="695"/>
      <c r="G1831" s="695"/>
      <c r="H1831" s="695"/>
      <c r="I1831" s="695"/>
      <c r="J1831" s="695"/>
      <c r="K1831" s="695"/>
      <c r="L1831" s="695"/>
      <c r="M1831" s="695"/>
      <c r="N1831" s="695"/>
      <c r="O1831" s="695"/>
      <c r="P1831" s="695"/>
      <c r="Q1831" s="695"/>
      <c r="R1831" s="695"/>
      <c r="S1831" s="695"/>
      <c r="T1831" s="695"/>
      <c r="U1831" s="695"/>
      <c r="V1831" s="695"/>
      <c r="W1831" s="695"/>
      <c r="X1831" s="695"/>
      <c r="Y1831" s="695"/>
      <c r="Z1831" s="695"/>
      <c r="AA1831" s="695"/>
      <c r="AB1831" s="695"/>
      <c r="AC1831" s="695"/>
      <c r="AD1831" s="695"/>
      <c r="AE1831" s="695"/>
      <c r="AF1831" s="695"/>
      <c r="AG1831" s="695"/>
      <c r="AH1831" s="695"/>
      <c r="AI1831" s="695"/>
      <c r="AJ1831" s="695"/>
      <c r="AK1831" s="695"/>
      <c r="AL1831" s="695"/>
      <c r="AM1831" s="695"/>
      <c r="AN1831" s="695"/>
      <c r="AO1831" s="695"/>
      <c r="AP1831" s="695"/>
      <c r="AQ1831" s="695"/>
      <c r="AR1831" s="695"/>
      <c r="AS1831" s="695"/>
      <c r="AT1831" s="695"/>
      <c r="AU1831" s="695"/>
      <c r="AV1831" s="695"/>
      <c r="AW1831" s="695"/>
      <c r="AX1831" s="695"/>
      <c r="AY1831" s="695"/>
      <c r="AZ1831" s="695"/>
      <c r="BA1831" s="695"/>
      <c r="BB1831" s="695"/>
      <c r="BC1831" s="695"/>
      <c r="BD1831" s="695"/>
      <c r="BE1831" s="695"/>
      <c r="BF1831" s="695"/>
      <c r="BG1831" s="695"/>
      <c r="BH1831" s="695"/>
      <c r="BI1831" s="695"/>
      <c r="BJ1831" s="695"/>
      <c r="BK1831" s="695"/>
      <c r="BL1831" s="695"/>
      <c r="BM1831" s="695"/>
      <c r="BN1831" s="695"/>
      <c r="BO1831" s="175"/>
      <c r="BP1831" s="175"/>
      <c r="BQ1831" s="175"/>
      <c r="BR1831" s="68"/>
      <c r="BS1831" s="68"/>
      <c r="BT1831" s="273"/>
    </row>
    <row r="1832" spans="1:77" ht="10.9" customHeight="1" x14ac:dyDescent="0.45">
      <c r="A1832" s="268"/>
      <c r="B1832" s="227"/>
      <c r="C1832" s="177"/>
      <c r="D1832" s="177"/>
      <c r="E1832" s="177"/>
      <c r="F1832" s="178"/>
      <c r="G1832" s="178"/>
      <c r="H1832" s="177"/>
      <c r="I1832" s="177"/>
      <c r="J1832" s="177"/>
      <c r="K1832" s="177"/>
      <c r="L1832" s="177"/>
      <c r="M1832" s="177"/>
      <c r="N1832" s="177"/>
      <c r="O1832" s="177"/>
      <c r="P1832" s="177"/>
      <c r="Q1832" s="177"/>
      <c r="R1832" s="177"/>
      <c r="S1832" s="177"/>
      <c r="T1832" s="177"/>
      <c r="U1832" s="177"/>
      <c r="V1832" s="177"/>
      <c r="W1832" s="177"/>
      <c r="X1832" s="177"/>
      <c r="Y1832" s="177"/>
      <c r="Z1832" s="177"/>
      <c r="AA1832" s="177"/>
      <c r="AB1832" s="177"/>
      <c r="AC1832" s="177"/>
      <c r="AD1832" s="177"/>
      <c r="AE1832" s="177"/>
      <c r="AF1832" s="179"/>
      <c r="AG1832" s="179"/>
      <c r="AH1832" s="177"/>
      <c r="AI1832" s="177"/>
      <c r="AJ1832" s="177"/>
      <c r="AK1832" s="177"/>
      <c r="AL1832" s="177"/>
      <c r="AM1832" s="177"/>
      <c r="AN1832" s="177"/>
      <c r="AO1832" s="177"/>
      <c r="AP1832" s="177"/>
      <c r="AQ1832" s="177"/>
      <c r="AR1832" s="177"/>
      <c r="AS1832" s="177"/>
      <c r="AT1832" s="177"/>
      <c r="AU1832" s="177"/>
      <c r="AV1832" s="177"/>
      <c r="AW1832" s="177"/>
      <c r="AX1832" s="177"/>
      <c r="AY1832" s="177"/>
      <c r="AZ1832" s="177"/>
      <c r="BA1832" s="177"/>
      <c r="BB1832" s="177"/>
      <c r="BC1832" s="177"/>
      <c r="BD1832" s="177"/>
      <c r="BE1832" s="177"/>
      <c r="BF1832" s="177"/>
      <c r="BG1832" s="177"/>
      <c r="BH1832" s="177"/>
      <c r="BI1832" s="177"/>
      <c r="BJ1832" s="177"/>
      <c r="BK1832" s="177"/>
      <c r="BL1832" s="177"/>
      <c r="BM1832" s="177"/>
      <c r="BN1832" s="259"/>
      <c r="BO1832" s="245"/>
      <c r="BP1832" s="259"/>
      <c r="BQ1832" s="259"/>
      <c r="BR1832" s="65"/>
      <c r="BS1832" s="65"/>
      <c r="BT1832" s="268"/>
    </row>
    <row r="1833" spans="1:77" s="70" customFormat="1" ht="36.75" customHeight="1" x14ac:dyDescent="0.45">
      <c r="A1833" s="274"/>
      <c r="B1833" s="227"/>
      <c r="C1833" s="176"/>
      <c r="D1833" s="226" t="s">
        <v>10</v>
      </c>
      <c r="E1833" s="713" t="str">
        <f>IF(ROSTER!D$3="","",ROSTER!D$3)</f>
        <v/>
      </c>
      <c r="F1833" s="713"/>
      <c r="G1833" s="713"/>
      <c r="H1833" s="713"/>
      <c r="I1833" s="713"/>
      <c r="J1833" s="713"/>
      <c r="K1833" s="713"/>
      <c r="L1833" s="713"/>
      <c r="M1833" s="713"/>
      <c r="N1833" s="713"/>
      <c r="O1833" s="713"/>
      <c r="P1833" s="713"/>
      <c r="Q1833" s="713"/>
      <c r="R1833" s="713"/>
      <c r="S1833" s="713"/>
      <c r="T1833" s="713"/>
      <c r="U1833" s="713"/>
      <c r="V1833" s="713"/>
      <c r="W1833" s="713"/>
      <c r="X1833" s="713"/>
      <c r="Y1833" s="713"/>
      <c r="Z1833" s="713"/>
      <c r="AA1833" s="713"/>
      <c r="AB1833" s="713"/>
      <c r="AC1833" s="713"/>
      <c r="AD1833" s="180"/>
      <c r="AE1833" s="719" t="s">
        <v>11</v>
      </c>
      <c r="AF1833" s="719"/>
      <c r="AG1833" s="719"/>
      <c r="AH1833" s="719"/>
      <c r="AI1833" s="719"/>
      <c r="AJ1833" s="719"/>
      <c r="AK1833" s="719"/>
      <c r="AL1833" s="717"/>
      <c r="AM1833" s="717"/>
      <c r="AN1833" s="717"/>
      <c r="AO1833" s="717"/>
      <c r="AP1833" s="717"/>
      <c r="AQ1833" s="717"/>
      <c r="AR1833" s="717"/>
      <c r="AS1833" s="717"/>
      <c r="AT1833" s="717"/>
      <c r="AU1833" s="717"/>
      <c r="AV1833" s="717"/>
      <c r="AW1833" s="717"/>
      <c r="AX1833" s="717"/>
      <c r="AY1833" s="717"/>
      <c r="AZ1833" s="717"/>
      <c r="BA1833" s="717"/>
      <c r="BB1833" s="717"/>
      <c r="BC1833" s="717"/>
      <c r="BD1833" s="717"/>
      <c r="BE1833" s="717"/>
      <c r="BF1833" s="717"/>
      <c r="BG1833" s="717"/>
      <c r="BH1833" s="717"/>
      <c r="BI1833" s="717"/>
      <c r="BJ1833" s="717"/>
      <c r="BK1833" s="717"/>
      <c r="BL1833" s="717"/>
      <c r="BM1833" s="717"/>
      <c r="BN1833" s="259"/>
      <c r="BO1833" s="246" t="s">
        <v>130</v>
      </c>
      <c r="BP1833" s="259"/>
      <c r="BQ1833" s="259"/>
      <c r="BR1833" s="66"/>
      <c r="BS1833" s="66"/>
      <c r="BT1833" s="274"/>
    </row>
    <row r="1834" spans="1:77" ht="8.85" customHeight="1" x14ac:dyDescent="0.45">
      <c r="A1834" s="275"/>
      <c r="B1834" s="227"/>
      <c r="C1834" s="179" t="s">
        <v>38</v>
      </c>
      <c r="D1834" s="179"/>
      <c r="E1834" s="179"/>
      <c r="F1834" s="181"/>
      <c r="G1834" s="181"/>
      <c r="H1834" s="179"/>
      <c r="I1834" s="179"/>
      <c r="J1834" s="182"/>
      <c r="K1834" s="182"/>
      <c r="L1834" s="182"/>
      <c r="M1834" s="182"/>
      <c r="N1834" s="182"/>
      <c r="O1834" s="182"/>
      <c r="P1834" s="182"/>
      <c r="Q1834" s="182"/>
      <c r="R1834" s="182"/>
      <c r="S1834" s="182"/>
      <c r="T1834" s="182"/>
      <c r="U1834" s="182"/>
      <c r="V1834" s="182"/>
      <c r="W1834" s="182"/>
      <c r="X1834" s="182"/>
      <c r="Y1834" s="182"/>
      <c r="Z1834" s="182"/>
      <c r="AA1834" s="182"/>
      <c r="AB1834" s="182"/>
      <c r="AC1834" s="182"/>
      <c r="AD1834" s="182"/>
      <c r="AE1834" s="182"/>
      <c r="AF1834" s="182"/>
      <c r="AG1834" s="179"/>
      <c r="AH1834" s="183"/>
      <c r="AI1834" s="184"/>
      <c r="AJ1834" s="184"/>
      <c r="AK1834" s="184"/>
      <c r="AL1834" s="184"/>
      <c r="AM1834" s="184"/>
      <c r="AN1834" s="184"/>
      <c r="AO1834" s="185"/>
      <c r="AP1834" s="186"/>
      <c r="AQ1834" s="186"/>
      <c r="AR1834" s="186"/>
      <c r="AS1834" s="186"/>
      <c r="AT1834" s="186"/>
      <c r="AU1834" s="186"/>
      <c r="AV1834" s="186"/>
      <c r="AW1834" s="186"/>
      <c r="AX1834" s="186"/>
      <c r="AY1834" s="186"/>
      <c r="AZ1834" s="186"/>
      <c r="BA1834" s="186"/>
      <c r="BB1834" s="186"/>
      <c r="BC1834" s="186"/>
      <c r="BD1834" s="186"/>
      <c r="BE1834" s="186"/>
      <c r="BF1834" s="186"/>
      <c r="BG1834" s="186"/>
      <c r="BH1834" s="186"/>
      <c r="BI1834" s="186"/>
      <c r="BJ1834" s="186"/>
      <c r="BK1834" s="186"/>
      <c r="BL1834" s="186"/>
      <c r="BM1834" s="186"/>
      <c r="BN1834" s="186"/>
      <c r="BO1834" s="187"/>
      <c r="BP1834" s="187"/>
      <c r="BQ1834" s="187"/>
      <c r="BR1834" s="71"/>
      <c r="BS1834" s="71"/>
      <c r="BT1834" s="275"/>
    </row>
    <row r="1835" spans="1:77" s="70" customFormat="1" ht="40.5" x14ac:dyDescent="0.45">
      <c r="A1835" s="274"/>
      <c r="B1835" s="227"/>
      <c r="C1835" s="692" t="s">
        <v>37</v>
      </c>
      <c r="D1835" s="692"/>
      <c r="E1835" s="717"/>
      <c r="F1835" s="717"/>
      <c r="G1835" s="717"/>
      <c r="H1835" s="717"/>
      <c r="I1835" s="717"/>
      <c r="J1835" s="717"/>
      <c r="K1835" s="717"/>
      <c r="L1835" s="717"/>
      <c r="M1835" s="717"/>
      <c r="N1835" s="717"/>
      <c r="O1835" s="717"/>
      <c r="P1835" s="717"/>
      <c r="Q1835" s="717"/>
      <c r="R1835" s="717"/>
      <c r="S1835" s="717"/>
      <c r="T1835" s="717"/>
      <c r="U1835" s="717"/>
      <c r="V1835" s="717"/>
      <c r="W1835" s="717"/>
      <c r="X1835" s="717"/>
      <c r="Y1835" s="717"/>
      <c r="Z1835" s="717"/>
      <c r="AA1835" s="717"/>
      <c r="AB1835" s="717"/>
      <c r="AC1835" s="717"/>
      <c r="AD1835" s="180"/>
      <c r="AE1835" s="718" t="s">
        <v>21</v>
      </c>
      <c r="AF1835" s="718"/>
      <c r="AG1835" s="718"/>
      <c r="AH1835" s="718"/>
      <c r="AI1835" s="717"/>
      <c r="AJ1835" s="717"/>
      <c r="AK1835" s="717"/>
      <c r="AL1835" s="717"/>
      <c r="AM1835" s="717"/>
      <c r="AN1835" s="717"/>
      <c r="AO1835" s="717"/>
      <c r="AP1835" s="717"/>
      <c r="AQ1835" s="717"/>
      <c r="AR1835" s="717"/>
      <c r="AS1835" s="717"/>
      <c r="AT1835" s="717"/>
      <c r="AU1835" s="717"/>
      <c r="AV1835" s="717"/>
      <c r="AW1835" s="717"/>
      <c r="AX1835" s="717"/>
      <c r="AY1835" s="717"/>
      <c r="AZ1835" s="717"/>
      <c r="BA1835" s="716" t="s">
        <v>12</v>
      </c>
      <c r="BB1835" s="716"/>
      <c r="BC1835" s="716"/>
      <c r="BD1835" s="708"/>
      <c r="BE1835" s="708"/>
      <c r="BF1835" s="708"/>
      <c r="BG1835" s="708"/>
      <c r="BH1835" s="708"/>
      <c r="BI1835" s="708"/>
      <c r="BJ1835" s="708"/>
      <c r="BK1835" s="708"/>
      <c r="BL1835" s="708"/>
      <c r="BM1835" s="708"/>
      <c r="BN1835" s="188"/>
      <c r="BO1835" s="334"/>
      <c r="BP1835" s="189"/>
      <c r="BQ1835" s="189"/>
      <c r="BR1835" s="72">
        <f>IF(BD1835=0,0,1)</f>
        <v>0</v>
      </c>
      <c r="BS1835" s="73">
        <f>IF((BE1885+BI1885)&gt;(AO1885+AS1885),1,0)</f>
        <v>0</v>
      </c>
      <c r="BT1835" s="276"/>
    </row>
    <row r="1836" spans="1:77" ht="9.6" customHeight="1" x14ac:dyDescent="0.45">
      <c r="A1836" s="268"/>
      <c r="B1836" s="227"/>
      <c r="C1836" s="177"/>
      <c r="D1836" s="177"/>
      <c r="E1836" s="177"/>
      <c r="F1836" s="178"/>
      <c r="G1836" s="178"/>
      <c r="H1836" s="177"/>
      <c r="I1836" s="177"/>
      <c r="J1836" s="177"/>
      <c r="K1836" s="177"/>
      <c r="L1836" s="177"/>
      <c r="M1836" s="177"/>
      <c r="N1836" s="177"/>
      <c r="O1836" s="177"/>
      <c r="P1836" s="177"/>
      <c r="Q1836" s="177"/>
      <c r="R1836" s="177"/>
      <c r="S1836" s="177"/>
      <c r="T1836" s="177"/>
      <c r="U1836" s="177"/>
      <c r="V1836" s="177"/>
      <c r="W1836" s="177"/>
      <c r="X1836" s="177"/>
      <c r="Y1836" s="177"/>
      <c r="Z1836" s="177"/>
      <c r="AA1836" s="177"/>
      <c r="AB1836" s="177"/>
      <c r="AC1836" s="177"/>
      <c r="AD1836" s="177"/>
      <c r="AE1836" s="177"/>
      <c r="AF1836" s="179"/>
      <c r="AG1836" s="179"/>
      <c r="AH1836" s="177"/>
      <c r="AI1836" s="177"/>
      <c r="AJ1836" s="177"/>
      <c r="AK1836" s="177"/>
      <c r="AL1836" s="177"/>
      <c r="AM1836" s="177"/>
      <c r="AN1836" s="177"/>
      <c r="AO1836" s="177"/>
      <c r="AP1836" s="177"/>
      <c r="AQ1836" s="177"/>
      <c r="AR1836" s="177"/>
      <c r="AS1836" s="177"/>
      <c r="AT1836" s="177"/>
      <c r="AU1836" s="177"/>
      <c r="AV1836" s="177"/>
      <c r="AW1836" s="177"/>
      <c r="AX1836" s="177"/>
      <c r="AY1836" s="177"/>
      <c r="AZ1836" s="177"/>
      <c r="BA1836" s="177"/>
      <c r="BB1836" s="177"/>
      <c r="BC1836" s="177"/>
      <c r="BD1836" s="177"/>
      <c r="BE1836" s="177"/>
      <c r="BF1836" s="177"/>
      <c r="BG1836" s="177"/>
      <c r="BH1836" s="177"/>
      <c r="BI1836" s="177"/>
      <c r="BJ1836" s="177"/>
      <c r="BK1836" s="177"/>
      <c r="BL1836" s="177"/>
      <c r="BM1836" s="177"/>
      <c r="BN1836" s="177"/>
      <c r="BO1836" s="190"/>
      <c r="BP1836" s="190"/>
      <c r="BQ1836" s="190"/>
      <c r="BR1836" s="65"/>
      <c r="BS1836" s="65"/>
      <c r="BT1836" s="268"/>
    </row>
    <row r="1837" spans="1:77" ht="8.85" customHeight="1" thickBot="1" x14ac:dyDescent="0.5">
      <c r="A1837" s="268"/>
      <c r="B1837" s="228"/>
      <c r="C1837" s="191"/>
      <c r="D1837" s="191"/>
      <c r="E1837" s="191"/>
      <c r="F1837" s="192"/>
      <c r="G1837" s="192"/>
      <c r="H1837" s="191"/>
      <c r="I1837" s="191"/>
      <c r="J1837" s="191"/>
      <c r="K1837" s="191"/>
      <c r="L1837" s="191"/>
      <c r="M1837" s="191"/>
      <c r="N1837" s="191"/>
      <c r="O1837" s="191"/>
      <c r="P1837" s="191"/>
      <c r="Q1837" s="191"/>
      <c r="R1837" s="191"/>
      <c r="S1837" s="191"/>
      <c r="T1837" s="191"/>
      <c r="U1837" s="191"/>
      <c r="V1837" s="191"/>
      <c r="W1837" s="191"/>
      <c r="X1837" s="191"/>
      <c r="Y1837" s="191"/>
      <c r="Z1837" s="191"/>
      <c r="AA1837" s="191"/>
      <c r="AB1837" s="191"/>
      <c r="AC1837" s="191"/>
      <c r="AD1837" s="191"/>
      <c r="AE1837" s="191"/>
      <c r="AF1837" s="193"/>
      <c r="AG1837" s="193"/>
      <c r="AH1837" s="191"/>
      <c r="AI1837" s="191"/>
      <c r="AJ1837" s="191"/>
      <c r="AK1837" s="191"/>
      <c r="AL1837" s="191"/>
      <c r="AM1837" s="191"/>
      <c r="AN1837" s="191"/>
      <c r="AO1837" s="191"/>
      <c r="AP1837" s="191"/>
      <c r="AQ1837" s="191"/>
      <c r="AR1837" s="191"/>
      <c r="AS1837" s="191"/>
      <c r="AT1837" s="191"/>
      <c r="AU1837" s="191"/>
      <c r="AV1837" s="191"/>
      <c r="AW1837" s="191"/>
      <c r="AX1837" s="191"/>
      <c r="AY1837" s="191"/>
      <c r="AZ1837" s="191"/>
      <c r="BA1837" s="191"/>
      <c r="BB1837" s="191"/>
      <c r="BC1837" s="191"/>
      <c r="BD1837" s="191"/>
      <c r="BE1837" s="191"/>
      <c r="BF1837" s="191"/>
      <c r="BG1837" s="191"/>
      <c r="BH1837" s="191"/>
      <c r="BI1837" s="191"/>
      <c r="BJ1837" s="191"/>
      <c r="BK1837" s="191"/>
      <c r="BL1837" s="191"/>
      <c r="BM1837" s="191"/>
      <c r="BN1837" s="191"/>
      <c r="BO1837" s="194"/>
      <c r="BP1837" s="194"/>
      <c r="BQ1837" s="194"/>
      <c r="BR1837" s="65"/>
      <c r="BS1837" s="65"/>
      <c r="BT1837" s="268"/>
    </row>
    <row r="1838" spans="1:77" s="70" customFormat="1" ht="40.5" customHeight="1" thickTop="1" x14ac:dyDescent="0.4">
      <c r="A1838" s="276"/>
      <c r="B1838" s="684" t="s">
        <v>0</v>
      </c>
      <c r="C1838" s="686" t="s">
        <v>1</v>
      </c>
      <c r="D1838" s="687"/>
      <c r="E1838" s="339" t="s">
        <v>28</v>
      </c>
      <c r="F1838" s="665" t="s">
        <v>93</v>
      </c>
      <c r="G1838" s="665" t="s">
        <v>94</v>
      </c>
      <c r="H1838" s="726" t="s">
        <v>40</v>
      </c>
      <c r="I1838" s="727"/>
      <c r="J1838" s="595" t="s">
        <v>7</v>
      </c>
      <c r="K1838" s="595"/>
      <c r="L1838" s="595"/>
      <c r="M1838" s="595"/>
      <c r="N1838" s="595"/>
      <c r="O1838" s="595"/>
      <c r="P1838" s="595" t="s">
        <v>2</v>
      </c>
      <c r="Q1838" s="595"/>
      <c r="R1838" s="595"/>
      <c r="S1838" s="595"/>
      <c r="T1838" s="595"/>
      <c r="U1838" s="595"/>
      <c r="V1838" s="696" t="s">
        <v>34</v>
      </c>
      <c r="W1838" s="697"/>
      <c r="X1838" s="696" t="s">
        <v>35</v>
      </c>
      <c r="Y1838" s="697"/>
      <c r="Z1838" s="696" t="s">
        <v>43</v>
      </c>
      <c r="AA1838" s="697"/>
      <c r="AB1838" s="595" t="s">
        <v>6</v>
      </c>
      <c r="AC1838" s="595"/>
      <c r="AD1838" s="595"/>
      <c r="AE1838" s="595"/>
      <c r="AF1838" s="595"/>
      <c r="AG1838" s="595"/>
      <c r="AH1838" s="595" t="s">
        <v>63</v>
      </c>
      <c r="AI1838" s="595"/>
      <c r="AJ1838" s="595"/>
      <c r="AK1838" s="595"/>
      <c r="AL1838" s="595"/>
      <c r="AM1838" s="595"/>
      <c r="AN1838" s="595" t="s">
        <v>64</v>
      </c>
      <c r="AO1838" s="595"/>
      <c r="AP1838" s="595"/>
      <c r="AQ1838" s="595"/>
      <c r="AR1838" s="595"/>
      <c r="AS1838" s="595"/>
      <c r="AT1838" s="595" t="s">
        <v>65</v>
      </c>
      <c r="AU1838" s="595"/>
      <c r="AV1838" s="595"/>
      <c r="AW1838" s="595"/>
      <c r="AX1838" s="595"/>
      <c r="AY1838" s="597"/>
      <c r="AZ1838" s="595" t="s">
        <v>4</v>
      </c>
      <c r="BA1838" s="595"/>
      <c r="BB1838" s="595"/>
      <c r="BC1838" s="595"/>
      <c r="BD1838" s="595"/>
      <c r="BE1838" s="595"/>
      <c r="BF1838" s="595" t="s">
        <v>66</v>
      </c>
      <c r="BG1838" s="595"/>
      <c r="BH1838" s="595"/>
      <c r="BI1838" s="595"/>
      <c r="BJ1838" s="595"/>
      <c r="BK1838" s="596"/>
      <c r="BL1838" s="651" t="s">
        <v>25</v>
      </c>
      <c r="BM1838" s="652"/>
      <c r="BN1838" s="653"/>
      <c r="BO1838" s="598" t="s">
        <v>100</v>
      </c>
      <c r="BP1838" s="598" t="s">
        <v>81</v>
      </c>
      <c r="BQ1838" s="598" t="s">
        <v>82</v>
      </c>
      <c r="BR1838" s="74"/>
      <c r="BS1838" s="74"/>
      <c r="BT1838" s="276"/>
    </row>
    <row r="1839" spans="1:77" s="70" customFormat="1" ht="41.25" customHeight="1" x14ac:dyDescent="0.7">
      <c r="A1839" s="276"/>
      <c r="B1839" s="685"/>
      <c r="C1839" s="688"/>
      <c r="D1839" s="689"/>
      <c r="E1839" s="221" t="s">
        <v>95</v>
      </c>
      <c r="F1839" s="666"/>
      <c r="G1839" s="666"/>
      <c r="H1839" s="728"/>
      <c r="I1839" s="729"/>
      <c r="J1839" s="645" t="s">
        <v>17</v>
      </c>
      <c r="K1839" s="646"/>
      <c r="L1839" s="641" t="s">
        <v>18</v>
      </c>
      <c r="M1839" s="642"/>
      <c r="N1839" s="657" t="s">
        <v>19</v>
      </c>
      <c r="O1839" s="658" t="s">
        <v>8</v>
      </c>
      <c r="P1839" s="645" t="s">
        <v>26</v>
      </c>
      <c r="Q1839" s="646"/>
      <c r="R1839" s="641" t="s">
        <v>24</v>
      </c>
      <c r="S1839" s="642"/>
      <c r="T1839" s="657" t="s">
        <v>19</v>
      </c>
      <c r="U1839" s="658"/>
      <c r="V1839" s="698"/>
      <c r="W1839" s="699"/>
      <c r="X1839" s="698"/>
      <c r="Y1839" s="699"/>
      <c r="Z1839" s="698"/>
      <c r="AA1839" s="699"/>
      <c r="AB1839" s="645" t="s">
        <v>47</v>
      </c>
      <c r="AC1839" s="646"/>
      <c r="AD1839" s="641" t="s">
        <v>23</v>
      </c>
      <c r="AE1839" s="642" t="s">
        <v>3</v>
      </c>
      <c r="AF1839" s="643" t="s">
        <v>5</v>
      </c>
      <c r="AG1839" s="644"/>
      <c r="AH1839" s="645" t="s">
        <v>47</v>
      </c>
      <c r="AI1839" s="646"/>
      <c r="AJ1839" s="641" t="s">
        <v>23</v>
      </c>
      <c r="AK1839" s="642" t="s">
        <v>3</v>
      </c>
      <c r="AL1839" s="643" t="s">
        <v>5</v>
      </c>
      <c r="AM1839" s="644"/>
      <c r="AN1839" s="645" t="s">
        <v>47</v>
      </c>
      <c r="AO1839" s="646"/>
      <c r="AP1839" s="641" t="s">
        <v>23</v>
      </c>
      <c r="AQ1839" s="642" t="s">
        <v>3</v>
      </c>
      <c r="AR1839" s="643" t="s">
        <v>5</v>
      </c>
      <c r="AS1839" s="644"/>
      <c r="AT1839" s="645" t="s">
        <v>47</v>
      </c>
      <c r="AU1839" s="646"/>
      <c r="AV1839" s="641" t="s">
        <v>23</v>
      </c>
      <c r="AW1839" s="642" t="s">
        <v>3</v>
      </c>
      <c r="AX1839" s="643" t="s">
        <v>5</v>
      </c>
      <c r="AY1839" s="720"/>
      <c r="AZ1839" s="645" t="s">
        <v>47</v>
      </c>
      <c r="BA1839" s="646"/>
      <c r="BB1839" s="641" t="s">
        <v>23</v>
      </c>
      <c r="BC1839" s="642" t="s">
        <v>3</v>
      </c>
      <c r="BD1839" s="643" t="s">
        <v>5</v>
      </c>
      <c r="BE1839" s="644"/>
      <c r="BF1839" s="645" t="s">
        <v>47</v>
      </c>
      <c r="BG1839" s="646"/>
      <c r="BH1839" s="641" t="s">
        <v>23</v>
      </c>
      <c r="BI1839" s="642" t="s">
        <v>3</v>
      </c>
      <c r="BJ1839" s="643" t="s">
        <v>5</v>
      </c>
      <c r="BK1839" s="644"/>
      <c r="BL1839" s="654"/>
      <c r="BM1839" s="655"/>
      <c r="BN1839" s="656"/>
      <c r="BO1839" s="599"/>
      <c r="BP1839" s="599"/>
      <c r="BQ1839" s="599"/>
      <c r="BR1839" s="74"/>
      <c r="BS1839" s="74"/>
      <c r="BT1839" s="276"/>
      <c r="BY1839" s="307"/>
    </row>
    <row r="1840" spans="1:77" ht="23.85" customHeight="1" x14ac:dyDescent="0.35">
      <c r="A1840" s="277"/>
      <c r="B1840" s="678" t="str">
        <f>IF(ROSTER!B$8="","",ROSTER!B$8)</f>
        <v/>
      </c>
      <c r="C1840" s="669" t="str">
        <f>IF(ROSTER!C$8="","",ROSTER!C$8)</f>
        <v/>
      </c>
      <c r="D1840" s="670"/>
      <c r="E1840" s="667"/>
      <c r="F1840" s="680">
        <f>IF(E1840="y",1,IF(E1840="S",1,0))</f>
        <v>0</v>
      </c>
      <c r="G1840" s="663">
        <f>IF(E1840="S",1,0)</f>
        <v>0</v>
      </c>
      <c r="H1840" s="583"/>
      <c r="I1840" s="584"/>
      <c r="J1840" s="569"/>
      <c r="K1840" s="570"/>
      <c r="L1840" s="573"/>
      <c r="M1840" s="574"/>
      <c r="N1840" s="579">
        <f>L1840+J1840</f>
        <v>0</v>
      </c>
      <c r="O1840" s="580"/>
      <c r="P1840" s="569"/>
      <c r="Q1840" s="570"/>
      <c r="R1840" s="573"/>
      <c r="S1840" s="574"/>
      <c r="T1840" s="579">
        <f>R1840-P1840</f>
        <v>0</v>
      </c>
      <c r="U1840" s="580"/>
      <c r="V1840" s="583"/>
      <c r="W1840" s="584"/>
      <c r="X1840" s="569"/>
      <c r="Y1840" s="584"/>
      <c r="Z1840" s="569"/>
      <c r="AA1840" s="584"/>
      <c r="AB1840" s="569"/>
      <c r="AC1840" s="570"/>
      <c r="AD1840" s="573"/>
      <c r="AE1840" s="574"/>
      <c r="AF1840" s="557">
        <f>IF(AB1840=0,0,(AD1840/AB1840)*100)</f>
        <v>0</v>
      </c>
      <c r="AG1840" s="558"/>
      <c r="AH1840" s="569"/>
      <c r="AI1840" s="570"/>
      <c r="AJ1840" s="573"/>
      <c r="AK1840" s="574"/>
      <c r="AL1840" s="557">
        <f>IF(AH1840=0,0,(AJ1840/AH1840)*100)</f>
        <v>0</v>
      </c>
      <c r="AM1840" s="558"/>
      <c r="AN1840" s="569"/>
      <c r="AO1840" s="570"/>
      <c r="AP1840" s="573"/>
      <c r="AQ1840" s="574"/>
      <c r="AR1840" s="557">
        <f>IF(AN1840=0,0,(AP1840/AN1840)*100)</f>
        <v>0</v>
      </c>
      <c r="AS1840" s="558"/>
      <c r="AT1840" s="561">
        <f>AB1840+AH1840+AN1840</f>
        <v>0</v>
      </c>
      <c r="AU1840" s="562"/>
      <c r="AV1840" s="565">
        <f>AD1840+AJ1840+AP1840</f>
        <v>0</v>
      </c>
      <c r="AW1840" s="566"/>
      <c r="AX1840" s="557">
        <f>IF(AT1840=0,0,(AV1840/AT1840)*100)</f>
        <v>0</v>
      </c>
      <c r="AY1840" s="558"/>
      <c r="AZ1840" s="569"/>
      <c r="BA1840" s="570"/>
      <c r="BB1840" s="573"/>
      <c r="BC1840" s="574"/>
      <c r="BD1840" s="557">
        <f>IF(AZ1840=0,0,(BB1840/AZ1840)*100)</f>
        <v>0</v>
      </c>
      <c r="BE1840" s="558"/>
      <c r="BF1840" s="561">
        <f>AT1840+AZ1840</f>
        <v>0</v>
      </c>
      <c r="BG1840" s="562"/>
      <c r="BH1840" s="565">
        <f>AV1840+BB1840</f>
        <v>0</v>
      </c>
      <c r="BI1840" s="566"/>
      <c r="BJ1840" s="557">
        <f>IF(BF1840=0,0,(BH1840/BF1840)*100)</f>
        <v>0</v>
      </c>
      <c r="BK1840" s="558"/>
      <c r="BL1840" s="602">
        <f>(AD1840*2)+(AJ1840*2)+(AP1840*3)+BB1840</f>
        <v>0</v>
      </c>
      <c r="BM1840" s="603"/>
      <c r="BN1840" s="604"/>
      <c r="BO1840" s="587">
        <f>IF(BQ1840=0,0,50*BP1840/BQ1840)</f>
        <v>0</v>
      </c>
      <c r="BP1840" s="555">
        <f>(BL1840*BS$1840)+(N1840*BS$1841)+(X1840*BS$1842)+(R1840*BS$1843)+(V1840*BS$1844)+(Z1840*BS$1845)</f>
        <v>0</v>
      </c>
      <c r="BQ1840" s="555">
        <f>((AZ1840-BB1840)*BS$1847)+((AT1840-AV1840)*BS$1846)+(H1840*BS$1848)+(P1840*BS$1849)</f>
        <v>0</v>
      </c>
      <c r="BR1840" s="75" t="s">
        <v>70</v>
      </c>
      <c r="BS1840" s="76">
        <f>IF(BO1835="B",'VALUE POINTS'!L$10,IF('GAME STATS'!BO1835="C",'VALUE POINTS'!M$10,'VALUE POINTS'!K$10))</f>
        <v>1</v>
      </c>
      <c r="BT1840" s="280"/>
    </row>
    <row r="1841" spans="1:77" ht="23.85" customHeight="1" x14ac:dyDescent="0.35">
      <c r="A1841" s="277"/>
      <c r="B1841" s="679"/>
      <c r="C1841" s="690" t="str">
        <f>IF(ROSTER!D$8="","",ROSTER!D$8)</f>
        <v/>
      </c>
      <c r="D1841" s="691"/>
      <c r="E1841" s="668"/>
      <c r="F1841" s="681"/>
      <c r="G1841" s="664"/>
      <c r="H1841" s="585"/>
      <c r="I1841" s="586"/>
      <c r="J1841" s="571"/>
      <c r="K1841" s="572"/>
      <c r="L1841" s="575"/>
      <c r="M1841" s="576"/>
      <c r="N1841" s="581" t="s">
        <v>16</v>
      </c>
      <c r="O1841" s="582"/>
      <c r="P1841" s="571"/>
      <c r="Q1841" s="572"/>
      <c r="R1841" s="575"/>
      <c r="S1841" s="576"/>
      <c r="T1841" s="581" t="s">
        <v>16</v>
      </c>
      <c r="U1841" s="582"/>
      <c r="V1841" s="585"/>
      <c r="W1841" s="586"/>
      <c r="X1841" s="571"/>
      <c r="Y1841" s="586"/>
      <c r="Z1841" s="571"/>
      <c r="AA1841" s="586"/>
      <c r="AB1841" s="571"/>
      <c r="AC1841" s="572"/>
      <c r="AD1841" s="575"/>
      <c r="AE1841" s="576"/>
      <c r="AF1841" s="577"/>
      <c r="AG1841" s="578"/>
      <c r="AH1841" s="571"/>
      <c r="AI1841" s="572"/>
      <c r="AJ1841" s="575"/>
      <c r="AK1841" s="576"/>
      <c r="AL1841" s="577"/>
      <c r="AM1841" s="578"/>
      <c r="AN1841" s="571"/>
      <c r="AO1841" s="572"/>
      <c r="AP1841" s="575"/>
      <c r="AQ1841" s="576"/>
      <c r="AR1841" s="577"/>
      <c r="AS1841" s="578"/>
      <c r="AT1841" s="627"/>
      <c r="AU1841" s="628"/>
      <c r="AV1841" s="629"/>
      <c r="AW1841" s="630"/>
      <c r="AX1841" s="577"/>
      <c r="AY1841" s="578"/>
      <c r="AZ1841" s="571"/>
      <c r="BA1841" s="572"/>
      <c r="BB1841" s="575"/>
      <c r="BC1841" s="576"/>
      <c r="BD1841" s="577"/>
      <c r="BE1841" s="578"/>
      <c r="BF1841" s="627"/>
      <c r="BG1841" s="628"/>
      <c r="BH1841" s="629"/>
      <c r="BI1841" s="630"/>
      <c r="BJ1841" s="577"/>
      <c r="BK1841" s="578"/>
      <c r="BL1841" s="605"/>
      <c r="BM1841" s="606"/>
      <c r="BN1841" s="607"/>
      <c r="BO1841" s="588"/>
      <c r="BP1841" s="556"/>
      <c r="BQ1841" s="556"/>
      <c r="BR1841" s="75" t="s">
        <v>71</v>
      </c>
      <c r="BS1841" s="76">
        <f>IF(BO1835="B",'VALUE POINTS'!L$11,IF('GAME STATS'!BO1835="C",'VALUE POINTS'!M$11,'VALUE POINTS'!K$11))</f>
        <v>1</v>
      </c>
      <c r="BT1841" s="280"/>
    </row>
    <row r="1842" spans="1:77" ht="21.75" customHeight="1" x14ac:dyDescent="0.4">
      <c r="A1842" s="268"/>
      <c r="B1842" s="678" t="str">
        <f>IF(ROSTER!B$10="","",ROSTER!B$10)</f>
        <v/>
      </c>
      <c r="C1842" s="669" t="str">
        <f>IF(ROSTER!C$10="","",ROSTER!C$10)</f>
        <v/>
      </c>
      <c r="D1842" s="670"/>
      <c r="E1842" s="667"/>
      <c r="F1842" s="680">
        <f>IF(E1842="y",1,IF(E1842="S",1,0))</f>
        <v>0</v>
      </c>
      <c r="G1842" s="663">
        <f>IF(E1842="S",1,0)</f>
        <v>0</v>
      </c>
      <c r="H1842" s="583"/>
      <c r="I1842" s="584"/>
      <c r="J1842" s="569"/>
      <c r="K1842" s="570"/>
      <c r="L1842" s="573"/>
      <c r="M1842" s="574"/>
      <c r="N1842" s="579">
        <f>L1842+J1842</f>
        <v>0</v>
      </c>
      <c r="O1842" s="580"/>
      <c r="P1842" s="569"/>
      <c r="Q1842" s="570"/>
      <c r="R1842" s="573"/>
      <c r="S1842" s="574"/>
      <c r="T1842" s="579">
        <f>R1842-P1842</f>
        <v>0</v>
      </c>
      <c r="U1842" s="580"/>
      <c r="V1842" s="583"/>
      <c r="W1842" s="584"/>
      <c r="X1842" s="569"/>
      <c r="Y1842" s="584"/>
      <c r="Z1842" s="569"/>
      <c r="AA1842" s="584"/>
      <c r="AB1842" s="569"/>
      <c r="AC1842" s="570"/>
      <c r="AD1842" s="573"/>
      <c r="AE1842" s="574"/>
      <c r="AF1842" s="557">
        <f>IF(AB1842=0,0,(AD1842/AB1842)*100)</f>
        <v>0</v>
      </c>
      <c r="AG1842" s="558"/>
      <c r="AH1842" s="569"/>
      <c r="AI1842" s="570"/>
      <c r="AJ1842" s="573"/>
      <c r="AK1842" s="574"/>
      <c r="AL1842" s="557">
        <f>IF(AH1842=0,0,(AJ1842/AH1842)*100)</f>
        <v>0</v>
      </c>
      <c r="AM1842" s="558"/>
      <c r="AN1842" s="569"/>
      <c r="AO1842" s="570"/>
      <c r="AP1842" s="573"/>
      <c r="AQ1842" s="574"/>
      <c r="AR1842" s="557">
        <f>IF(AN1842=0,0,(AP1842/AN1842)*100)</f>
        <v>0</v>
      </c>
      <c r="AS1842" s="558"/>
      <c r="AT1842" s="561">
        <f>AB1842+AH1842+AN1842</f>
        <v>0</v>
      </c>
      <c r="AU1842" s="562"/>
      <c r="AV1842" s="565">
        <f>AD1842+AJ1842+AP1842</f>
        <v>0</v>
      </c>
      <c r="AW1842" s="566"/>
      <c r="AX1842" s="557">
        <f>IF(AT1842=0,0,(AV1842/AT1842)*100)</f>
        <v>0</v>
      </c>
      <c r="AY1842" s="558"/>
      <c r="AZ1842" s="569"/>
      <c r="BA1842" s="570"/>
      <c r="BB1842" s="573"/>
      <c r="BC1842" s="574"/>
      <c r="BD1842" s="557">
        <f>IF(AZ1842=0,0,(BB1842/AZ1842)*100)</f>
        <v>0</v>
      </c>
      <c r="BE1842" s="558"/>
      <c r="BF1842" s="561">
        <f>AT1842+AZ1842</f>
        <v>0</v>
      </c>
      <c r="BG1842" s="562"/>
      <c r="BH1842" s="565">
        <f>AV1842+BB1842</f>
        <v>0</v>
      </c>
      <c r="BI1842" s="566"/>
      <c r="BJ1842" s="557">
        <f>IF(BF1842=0,0,(BH1842/BF1842)*100)</f>
        <v>0</v>
      </c>
      <c r="BK1842" s="558"/>
      <c r="BL1842" s="602">
        <f>(AD1842*2)+(AJ1842*2)+(AP1842*3)+BB1842</f>
        <v>0</v>
      </c>
      <c r="BM1842" s="603"/>
      <c r="BN1842" s="604"/>
      <c r="BO1842" s="587">
        <f>IF(BQ1842=0,0,50*BP1842/BQ1842)</f>
        <v>0</v>
      </c>
      <c r="BP1842" s="555">
        <f t="shared" ref="BP1842" si="1748">(BL1842*BS$1840)+(N1842*BS$1841)+(X1842*BS$1842)+(R1842*BS$1843)+(V1842*BS$1844)+(Z1842*BS$1845)</f>
        <v>0</v>
      </c>
      <c r="BQ1842" s="555">
        <f t="shared" ref="BQ1842" si="1749">((AZ1842-BB1842)*BS$1847)+((AT1842-AV1842)*BS$1846)+(H1842*BS$1848)+(P1842*BS$1849)</f>
        <v>0</v>
      </c>
      <c r="BR1842" s="75" t="s">
        <v>72</v>
      </c>
      <c r="BS1842" s="76">
        <f>IF(BO1835="B",'VALUE POINTS'!L$12,IF('GAME STATS'!BO1835="C",'VALUE POINTS'!M$12,'VALUE POINTS'!K$12))</f>
        <v>2</v>
      </c>
      <c r="BT1842" s="280"/>
      <c r="BY1842" s="70"/>
    </row>
    <row r="1843" spans="1:77" ht="21.75" customHeight="1" x14ac:dyDescent="0.35">
      <c r="A1843" s="268"/>
      <c r="B1843" s="679"/>
      <c r="C1843" s="690" t="str">
        <f>IF(ROSTER!D$10="","",ROSTER!D$10)</f>
        <v/>
      </c>
      <c r="D1843" s="691"/>
      <c r="E1843" s="668"/>
      <c r="F1843" s="681"/>
      <c r="G1843" s="664"/>
      <c r="H1843" s="585"/>
      <c r="I1843" s="586"/>
      <c r="J1843" s="571"/>
      <c r="K1843" s="572"/>
      <c r="L1843" s="575"/>
      <c r="M1843" s="576"/>
      <c r="N1843" s="581" t="s">
        <v>16</v>
      </c>
      <c r="O1843" s="582"/>
      <c r="P1843" s="571"/>
      <c r="Q1843" s="572"/>
      <c r="R1843" s="575"/>
      <c r="S1843" s="576"/>
      <c r="T1843" s="581" t="s">
        <v>16</v>
      </c>
      <c r="U1843" s="582"/>
      <c r="V1843" s="585"/>
      <c r="W1843" s="586"/>
      <c r="X1843" s="571"/>
      <c r="Y1843" s="586"/>
      <c r="Z1843" s="571"/>
      <c r="AA1843" s="586"/>
      <c r="AB1843" s="571"/>
      <c r="AC1843" s="572"/>
      <c r="AD1843" s="575"/>
      <c r="AE1843" s="576"/>
      <c r="AF1843" s="577"/>
      <c r="AG1843" s="578"/>
      <c r="AH1843" s="571"/>
      <c r="AI1843" s="572"/>
      <c r="AJ1843" s="575"/>
      <c r="AK1843" s="576"/>
      <c r="AL1843" s="577"/>
      <c r="AM1843" s="578"/>
      <c r="AN1843" s="571"/>
      <c r="AO1843" s="572"/>
      <c r="AP1843" s="575"/>
      <c r="AQ1843" s="576"/>
      <c r="AR1843" s="577"/>
      <c r="AS1843" s="578"/>
      <c r="AT1843" s="627"/>
      <c r="AU1843" s="628"/>
      <c r="AV1843" s="629"/>
      <c r="AW1843" s="630"/>
      <c r="AX1843" s="577"/>
      <c r="AY1843" s="578"/>
      <c r="AZ1843" s="571"/>
      <c r="BA1843" s="572"/>
      <c r="BB1843" s="575"/>
      <c r="BC1843" s="576"/>
      <c r="BD1843" s="577"/>
      <c r="BE1843" s="578"/>
      <c r="BF1843" s="627"/>
      <c r="BG1843" s="628"/>
      <c r="BH1843" s="629"/>
      <c r="BI1843" s="630"/>
      <c r="BJ1843" s="577"/>
      <c r="BK1843" s="578"/>
      <c r="BL1843" s="605"/>
      <c r="BM1843" s="606"/>
      <c r="BN1843" s="607"/>
      <c r="BO1843" s="588"/>
      <c r="BP1843" s="556"/>
      <c r="BQ1843" s="556"/>
      <c r="BR1843" s="75" t="s">
        <v>73</v>
      </c>
      <c r="BS1843" s="76">
        <f>IF(BO1835="B",'VALUE POINTS'!L$13,IF('GAME STATS'!BO1835="C",'VALUE POINTS'!M$13,'VALUE POINTS'!K$13))</f>
        <v>2</v>
      </c>
      <c r="BT1843" s="280"/>
    </row>
    <row r="1844" spans="1:77" ht="21.75" customHeight="1" x14ac:dyDescent="0.35">
      <c r="A1844" s="268"/>
      <c r="B1844" s="678" t="str">
        <f>IF(ROSTER!B$12="","",ROSTER!B$12)</f>
        <v/>
      </c>
      <c r="C1844" s="669" t="str">
        <f>IF(ROSTER!C$12="","",ROSTER!C$12)</f>
        <v/>
      </c>
      <c r="D1844" s="670"/>
      <c r="E1844" s="667"/>
      <c r="F1844" s="680">
        <f>IF(E1844="y",1,IF(E1844="S",1,0))</f>
        <v>0</v>
      </c>
      <c r="G1844" s="663">
        <f>IF(E1844="S",1,0)</f>
        <v>0</v>
      </c>
      <c r="H1844" s="583"/>
      <c r="I1844" s="584"/>
      <c r="J1844" s="569"/>
      <c r="K1844" s="570"/>
      <c r="L1844" s="573"/>
      <c r="M1844" s="574"/>
      <c r="N1844" s="579">
        <f>L1844+J1844</f>
        <v>0</v>
      </c>
      <c r="O1844" s="580"/>
      <c r="P1844" s="569"/>
      <c r="Q1844" s="570"/>
      <c r="R1844" s="573"/>
      <c r="S1844" s="574"/>
      <c r="T1844" s="579">
        <f>R1844-P1844</f>
        <v>0</v>
      </c>
      <c r="U1844" s="580"/>
      <c r="V1844" s="583"/>
      <c r="W1844" s="584"/>
      <c r="X1844" s="569"/>
      <c r="Y1844" s="584"/>
      <c r="Z1844" s="569"/>
      <c r="AA1844" s="584"/>
      <c r="AB1844" s="569"/>
      <c r="AC1844" s="570"/>
      <c r="AD1844" s="573"/>
      <c r="AE1844" s="574"/>
      <c r="AF1844" s="557">
        <f>IF(AB1844=0,0,(AD1844/AB1844)*100)</f>
        <v>0</v>
      </c>
      <c r="AG1844" s="558"/>
      <c r="AH1844" s="569"/>
      <c r="AI1844" s="570"/>
      <c r="AJ1844" s="573"/>
      <c r="AK1844" s="574"/>
      <c r="AL1844" s="557">
        <f>IF(AH1844=0,0,(AJ1844/AH1844)*100)</f>
        <v>0</v>
      </c>
      <c r="AM1844" s="558"/>
      <c r="AN1844" s="569"/>
      <c r="AO1844" s="570"/>
      <c r="AP1844" s="573"/>
      <c r="AQ1844" s="574"/>
      <c r="AR1844" s="557">
        <f>IF(AN1844=0,0,(AP1844/AN1844)*100)</f>
        <v>0</v>
      </c>
      <c r="AS1844" s="558"/>
      <c r="AT1844" s="561">
        <f>AB1844+AH1844+AN1844</f>
        <v>0</v>
      </c>
      <c r="AU1844" s="562"/>
      <c r="AV1844" s="565">
        <f>AD1844+AJ1844+AP1844</f>
        <v>0</v>
      </c>
      <c r="AW1844" s="566"/>
      <c r="AX1844" s="557">
        <f>IF(AT1844=0,0,(AV1844/AT1844)*100)</f>
        <v>0</v>
      </c>
      <c r="AY1844" s="558"/>
      <c r="AZ1844" s="569"/>
      <c r="BA1844" s="570"/>
      <c r="BB1844" s="573"/>
      <c r="BC1844" s="574"/>
      <c r="BD1844" s="557">
        <f>IF(AZ1844=0,0,(BB1844/AZ1844)*100)</f>
        <v>0</v>
      </c>
      <c r="BE1844" s="558"/>
      <c r="BF1844" s="561">
        <f>AT1844+AZ1844</f>
        <v>0</v>
      </c>
      <c r="BG1844" s="562"/>
      <c r="BH1844" s="565">
        <f>AV1844+BB1844</f>
        <v>0</v>
      </c>
      <c r="BI1844" s="566"/>
      <c r="BJ1844" s="557">
        <f>IF(BF1844=0,0,(BH1844/BF1844)*100)</f>
        <v>0</v>
      </c>
      <c r="BK1844" s="558"/>
      <c r="BL1844" s="602">
        <f>(AD1844*2)+(AJ1844*2)+(AP1844*3)+BB1844</f>
        <v>0</v>
      </c>
      <c r="BM1844" s="603"/>
      <c r="BN1844" s="604"/>
      <c r="BO1844" s="587">
        <f t="shared" ref="BO1844" si="1750">IF(BQ1844=0,0,50*BP1844/BQ1844)</f>
        <v>0</v>
      </c>
      <c r="BP1844" s="555">
        <f t="shared" ref="BP1844" si="1751">(BL1844*BS$1840)+(N1844*BS$1841)+(X1844*BS$1842)+(R1844*BS$1843)+(V1844*BS$1844)+(Z1844*BS$1845)</f>
        <v>0</v>
      </c>
      <c r="BQ1844" s="555">
        <f t="shared" ref="BQ1844" si="1752">((AZ1844-BB1844)*BS$1847)+((AT1844-AV1844)*BS$1846)+(H1844*BS$1848)+(P1844*BS$1849)</f>
        <v>0</v>
      </c>
      <c r="BR1844" s="75" t="s">
        <v>74</v>
      </c>
      <c r="BS1844" s="76">
        <f>IF(BO1835="B",'VALUE POINTS'!L$14,IF('GAME STATS'!BO1835="C",'VALUE POINTS'!M$14,'VALUE POINTS'!K$14))</f>
        <v>2</v>
      </c>
      <c r="BT1844" s="280"/>
    </row>
    <row r="1845" spans="1:77" ht="21.75" customHeight="1" x14ac:dyDescent="0.4">
      <c r="A1845" s="268"/>
      <c r="B1845" s="679"/>
      <c r="C1845" s="690" t="str">
        <f>IF(ROSTER!D$12="","",ROSTER!D$12)</f>
        <v/>
      </c>
      <c r="D1845" s="691"/>
      <c r="E1845" s="668"/>
      <c r="F1845" s="681"/>
      <c r="G1845" s="664"/>
      <c r="H1845" s="585"/>
      <c r="I1845" s="586"/>
      <c r="J1845" s="571"/>
      <c r="K1845" s="572"/>
      <c r="L1845" s="575"/>
      <c r="M1845" s="576"/>
      <c r="N1845" s="581" t="s">
        <v>16</v>
      </c>
      <c r="O1845" s="582"/>
      <c r="P1845" s="571"/>
      <c r="Q1845" s="572"/>
      <c r="R1845" s="575"/>
      <c r="S1845" s="576"/>
      <c r="T1845" s="581" t="s">
        <v>16</v>
      </c>
      <c r="U1845" s="582"/>
      <c r="V1845" s="585"/>
      <c r="W1845" s="586"/>
      <c r="X1845" s="571"/>
      <c r="Y1845" s="586"/>
      <c r="Z1845" s="571"/>
      <c r="AA1845" s="586"/>
      <c r="AB1845" s="571"/>
      <c r="AC1845" s="572"/>
      <c r="AD1845" s="575"/>
      <c r="AE1845" s="576"/>
      <c r="AF1845" s="577"/>
      <c r="AG1845" s="578"/>
      <c r="AH1845" s="571"/>
      <c r="AI1845" s="572"/>
      <c r="AJ1845" s="575"/>
      <c r="AK1845" s="576"/>
      <c r="AL1845" s="577"/>
      <c r="AM1845" s="578"/>
      <c r="AN1845" s="571"/>
      <c r="AO1845" s="572"/>
      <c r="AP1845" s="575"/>
      <c r="AQ1845" s="576"/>
      <c r="AR1845" s="577"/>
      <c r="AS1845" s="578"/>
      <c r="AT1845" s="627"/>
      <c r="AU1845" s="628"/>
      <c r="AV1845" s="629"/>
      <c r="AW1845" s="630"/>
      <c r="AX1845" s="577"/>
      <c r="AY1845" s="578"/>
      <c r="AZ1845" s="571"/>
      <c r="BA1845" s="572"/>
      <c r="BB1845" s="575"/>
      <c r="BC1845" s="576"/>
      <c r="BD1845" s="577"/>
      <c r="BE1845" s="578"/>
      <c r="BF1845" s="627"/>
      <c r="BG1845" s="628"/>
      <c r="BH1845" s="629"/>
      <c r="BI1845" s="630"/>
      <c r="BJ1845" s="577"/>
      <c r="BK1845" s="578"/>
      <c r="BL1845" s="605"/>
      <c r="BM1845" s="606"/>
      <c r="BN1845" s="607"/>
      <c r="BO1845" s="588"/>
      <c r="BP1845" s="556"/>
      <c r="BQ1845" s="556"/>
      <c r="BR1845" s="75" t="s">
        <v>75</v>
      </c>
      <c r="BS1845" s="76">
        <f>IF(BO1835="B",'VALUE POINTS'!L$15,IF('GAME STATS'!BO1835="C",'VALUE POINTS'!M$15,'VALUE POINTS'!K$15))</f>
        <v>2</v>
      </c>
      <c r="BT1845" s="280"/>
      <c r="BY1845" s="70"/>
    </row>
    <row r="1846" spans="1:77" ht="21.75" customHeight="1" x14ac:dyDescent="0.35">
      <c r="A1846" s="268"/>
      <c r="B1846" s="678" t="str">
        <f>IF(ROSTER!B$14="","",ROSTER!B$14)</f>
        <v/>
      </c>
      <c r="C1846" s="669" t="str">
        <f>IF(ROSTER!C$14="","",ROSTER!C$14)</f>
        <v/>
      </c>
      <c r="D1846" s="670"/>
      <c r="E1846" s="667"/>
      <c r="F1846" s="680">
        <f>IF(E1846="y",1,IF(E1846="S",1,0))</f>
        <v>0</v>
      </c>
      <c r="G1846" s="663">
        <f>IF(E1846="S",1,0)</f>
        <v>0</v>
      </c>
      <c r="H1846" s="583"/>
      <c r="I1846" s="584"/>
      <c r="J1846" s="569"/>
      <c r="K1846" s="570"/>
      <c r="L1846" s="573"/>
      <c r="M1846" s="574"/>
      <c r="N1846" s="579">
        <f>L1846+J1846</f>
        <v>0</v>
      </c>
      <c r="O1846" s="580"/>
      <c r="P1846" s="569"/>
      <c r="Q1846" s="570"/>
      <c r="R1846" s="573"/>
      <c r="S1846" s="574"/>
      <c r="T1846" s="579">
        <f>R1846-P1846</f>
        <v>0</v>
      </c>
      <c r="U1846" s="580"/>
      <c r="V1846" s="583"/>
      <c r="W1846" s="584"/>
      <c r="X1846" s="569"/>
      <c r="Y1846" s="584"/>
      <c r="Z1846" s="569"/>
      <c r="AA1846" s="584"/>
      <c r="AB1846" s="569"/>
      <c r="AC1846" s="570"/>
      <c r="AD1846" s="573"/>
      <c r="AE1846" s="574"/>
      <c r="AF1846" s="557">
        <f>IF(AB1846=0,0,(AD1846/AB1846)*100)</f>
        <v>0</v>
      </c>
      <c r="AG1846" s="558"/>
      <c r="AH1846" s="569"/>
      <c r="AI1846" s="570"/>
      <c r="AJ1846" s="573"/>
      <c r="AK1846" s="574"/>
      <c r="AL1846" s="557">
        <f>IF(AH1846=0,0,(AJ1846/AH1846)*100)</f>
        <v>0</v>
      </c>
      <c r="AM1846" s="558"/>
      <c r="AN1846" s="569"/>
      <c r="AO1846" s="570"/>
      <c r="AP1846" s="573"/>
      <c r="AQ1846" s="574"/>
      <c r="AR1846" s="557">
        <f>IF(AN1846=0,0,(AP1846/AN1846)*100)</f>
        <v>0</v>
      </c>
      <c r="AS1846" s="558"/>
      <c r="AT1846" s="561">
        <f>AB1846+AH1846+AN1846</f>
        <v>0</v>
      </c>
      <c r="AU1846" s="562"/>
      <c r="AV1846" s="565">
        <f>AD1846+AJ1846+AP1846</f>
        <v>0</v>
      </c>
      <c r="AW1846" s="566"/>
      <c r="AX1846" s="557">
        <f>IF(AT1846=0,0,(AV1846/AT1846)*100)</f>
        <v>0</v>
      </c>
      <c r="AY1846" s="558"/>
      <c r="AZ1846" s="569"/>
      <c r="BA1846" s="570"/>
      <c r="BB1846" s="573"/>
      <c r="BC1846" s="574"/>
      <c r="BD1846" s="557">
        <f>IF(AZ1846=0,0,(BB1846/AZ1846)*100)</f>
        <v>0</v>
      </c>
      <c r="BE1846" s="558"/>
      <c r="BF1846" s="561">
        <f>AT1846+AZ1846</f>
        <v>0</v>
      </c>
      <c r="BG1846" s="562"/>
      <c r="BH1846" s="565">
        <f>AV1846+BB1846</f>
        <v>0</v>
      </c>
      <c r="BI1846" s="566"/>
      <c r="BJ1846" s="557">
        <f>IF(BF1846=0,0,(BH1846/BF1846)*100)</f>
        <v>0</v>
      </c>
      <c r="BK1846" s="558"/>
      <c r="BL1846" s="602">
        <f>(AD1846*2)+(AJ1846*2)+(AP1846*3)+BB1846</f>
        <v>0</v>
      </c>
      <c r="BM1846" s="603"/>
      <c r="BN1846" s="604"/>
      <c r="BO1846" s="587">
        <f t="shared" ref="BO1846" si="1753">IF(BQ1846=0,0,50*BP1846/BQ1846)</f>
        <v>0</v>
      </c>
      <c r="BP1846" s="555">
        <f t="shared" ref="BP1846" si="1754">(BL1846*BS$1840)+(N1846*BS$1841)+(X1846*BS$1842)+(R1846*BS$1843)+(V1846*BS$1844)+(Z1846*BS$1845)</f>
        <v>0</v>
      </c>
      <c r="BQ1846" s="555">
        <f t="shared" ref="BQ1846" si="1755">((AZ1846-BB1846)*BS$1847)+((AT1846-AV1846)*BS$1846)+(H1846*BS$1848)+(P1846*BS$1849)</f>
        <v>0</v>
      </c>
      <c r="BR1846" s="75" t="s">
        <v>76</v>
      </c>
      <c r="BS1846" s="76">
        <f>IF(BO1835="B",'VALUE POINTS'!L$16,IF('GAME STATS'!BO1835="C",'VALUE POINTS'!M$16,'VALUE POINTS'!K$16))</f>
        <v>2</v>
      </c>
      <c r="BT1846" s="280"/>
    </row>
    <row r="1847" spans="1:77" ht="21.75" customHeight="1" x14ac:dyDescent="0.35">
      <c r="A1847" s="268"/>
      <c r="B1847" s="679"/>
      <c r="C1847" s="690" t="str">
        <f>IF(ROSTER!D$14="","",ROSTER!D$14)</f>
        <v/>
      </c>
      <c r="D1847" s="691"/>
      <c r="E1847" s="668"/>
      <c r="F1847" s="681"/>
      <c r="G1847" s="664"/>
      <c r="H1847" s="585"/>
      <c r="I1847" s="586"/>
      <c r="J1847" s="571"/>
      <c r="K1847" s="572"/>
      <c r="L1847" s="575"/>
      <c r="M1847" s="576"/>
      <c r="N1847" s="581" t="s">
        <v>16</v>
      </c>
      <c r="O1847" s="582"/>
      <c r="P1847" s="571"/>
      <c r="Q1847" s="572"/>
      <c r="R1847" s="575"/>
      <c r="S1847" s="576"/>
      <c r="T1847" s="581" t="s">
        <v>16</v>
      </c>
      <c r="U1847" s="582"/>
      <c r="V1847" s="585"/>
      <c r="W1847" s="586"/>
      <c r="X1847" s="571"/>
      <c r="Y1847" s="586"/>
      <c r="Z1847" s="571"/>
      <c r="AA1847" s="586"/>
      <c r="AB1847" s="571"/>
      <c r="AC1847" s="572"/>
      <c r="AD1847" s="575"/>
      <c r="AE1847" s="576"/>
      <c r="AF1847" s="577"/>
      <c r="AG1847" s="578"/>
      <c r="AH1847" s="571"/>
      <c r="AI1847" s="572"/>
      <c r="AJ1847" s="575"/>
      <c r="AK1847" s="576"/>
      <c r="AL1847" s="577"/>
      <c r="AM1847" s="578"/>
      <c r="AN1847" s="571"/>
      <c r="AO1847" s="572"/>
      <c r="AP1847" s="575"/>
      <c r="AQ1847" s="576"/>
      <c r="AR1847" s="577"/>
      <c r="AS1847" s="578"/>
      <c r="AT1847" s="627"/>
      <c r="AU1847" s="628"/>
      <c r="AV1847" s="629"/>
      <c r="AW1847" s="630"/>
      <c r="AX1847" s="577"/>
      <c r="AY1847" s="578"/>
      <c r="AZ1847" s="571"/>
      <c r="BA1847" s="572"/>
      <c r="BB1847" s="575"/>
      <c r="BC1847" s="576"/>
      <c r="BD1847" s="577"/>
      <c r="BE1847" s="578"/>
      <c r="BF1847" s="627"/>
      <c r="BG1847" s="628"/>
      <c r="BH1847" s="629"/>
      <c r="BI1847" s="630"/>
      <c r="BJ1847" s="577"/>
      <c r="BK1847" s="578"/>
      <c r="BL1847" s="605"/>
      <c r="BM1847" s="606"/>
      <c r="BN1847" s="607"/>
      <c r="BO1847" s="588"/>
      <c r="BP1847" s="556"/>
      <c r="BQ1847" s="556"/>
      <c r="BR1847" s="75" t="s">
        <v>77</v>
      </c>
      <c r="BS1847" s="76">
        <f>IF(BO1835="B",'VALUE POINTS'!L$17,IF('GAME STATS'!BO1835="C",'VALUE POINTS'!M$17,'VALUE POINTS'!K$17))</f>
        <v>1</v>
      </c>
      <c r="BT1847" s="280"/>
    </row>
    <row r="1848" spans="1:77" ht="21.75" customHeight="1" x14ac:dyDescent="0.35">
      <c r="A1848" s="268"/>
      <c r="B1848" s="678" t="str">
        <f>IF(ROSTER!B$16="","",ROSTER!B$16)</f>
        <v/>
      </c>
      <c r="C1848" s="669" t="str">
        <f>IF(ROSTER!C$16="","",ROSTER!C$16)</f>
        <v/>
      </c>
      <c r="D1848" s="670"/>
      <c r="E1848" s="667"/>
      <c r="F1848" s="680">
        <f>IF(E1848="y",1,IF(E1848="S",1,0))</f>
        <v>0</v>
      </c>
      <c r="G1848" s="663">
        <f>IF(E1848="S",1,0)</f>
        <v>0</v>
      </c>
      <c r="H1848" s="583"/>
      <c r="I1848" s="584"/>
      <c r="J1848" s="569"/>
      <c r="K1848" s="570"/>
      <c r="L1848" s="573"/>
      <c r="M1848" s="574"/>
      <c r="N1848" s="579">
        <f>L1848+J1848</f>
        <v>0</v>
      </c>
      <c r="O1848" s="580"/>
      <c r="P1848" s="569"/>
      <c r="Q1848" s="570"/>
      <c r="R1848" s="573"/>
      <c r="S1848" s="574"/>
      <c r="T1848" s="579">
        <f>R1848-P1848</f>
        <v>0</v>
      </c>
      <c r="U1848" s="580"/>
      <c r="V1848" s="583"/>
      <c r="W1848" s="584"/>
      <c r="X1848" s="569"/>
      <c r="Y1848" s="584"/>
      <c r="Z1848" s="569"/>
      <c r="AA1848" s="584"/>
      <c r="AB1848" s="569"/>
      <c r="AC1848" s="570"/>
      <c r="AD1848" s="573"/>
      <c r="AE1848" s="574"/>
      <c r="AF1848" s="557">
        <f>IF(AB1848=0,0,(AD1848/AB1848)*100)</f>
        <v>0</v>
      </c>
      <c r="AG1848" s="558"/>
      <c r="AH1848" s="569"/>
      <c r="AI1848" s="570"/>
      <c r="AJ1848" s="573"/>
      <c r="AK1848" s="574"/>
      <c r="AL1848" s="557">
        <f>IF(AH1848=0,0,(AJ1848/AH1848)*100)</f>
        <v>0</v>
      </c>
      <c r="AM1848" s="558"/>
      <c r="AN1848" s="569"/>
      <c r="AO1848" s="570"/>
      <c r="AP1848" s="573"/>
      <c r="AQ1848" s="574"/>
      <c r="AR1848" s="557">
        <f>IF(AN1848=0,0,(AP1848/AN1848)*100)</f>
        <v>0</v>
      </c>
      <c r="AS1848" s="558"/>
      <c r="AT1848" s="561">
        <f>AB1848+AH1848+AN1848</f>
        <v>0</v>
      </c>
      <c r="AU1848" s="562"/>
      <c r="AV1848" s="565">
        <f>AD1848+AJ1848+AP1848</f>
        <v>0</v>
      </c>
      <c r="AW1848" s="566"/>
      <c r="AX1848" s="557">
        <f>IF(AT1848=0,0,(AV1848/AT1848)*100)</f>
        <v>0</v>
      </c>
      <c r="AY1848" s="558"/>
      <c r="AZ1848" s="569"/>
      <c r="BA1848" s="570"/>
      <c r="BB1848" s="573"/>
      <c r="BC1848" s="574"/>
      <c r="BD1848" s="557">
        <f>IF(AZ1848=0,0,(BB1848/AZ1848)*100)</f>
        <v>0</v>
      </c>
      <c r="BE1848" s="558"/>
      <c r="BF1848" s="561">
        <f>AT1848+AZ1848</f>
        <v>0</v>
      </c>
      <c r="BG1848" s="562"/>
      <c r="BH1848" s="565">
        <f>AV1848+BB1848</f>
        <v>0</v>
      </c>
      <c r="BI1848" s="566"/>
      <c r="BJ1848" s="557">
        <f>IF(BF1848=0,0,(BH1848/BF1848)*100)</f>
        <v>0</v>
      </c>
      <c r="BK1848" s="558"/>
      <c r="BL1848" s="602">
        <f>(AD1848*2)+(AJ1848*2)+(AP1848*3)+BB1848</f>
        <v>0</v>
      </c>
      <c r="BM1848" s="603"/>
      <c r="BN1848" s="604"/>
      <c r="BO1848" s="587">
        <f t="shared" ref="BO1848" si="1756">IF(BQ1848=0,0,50*BP1848/BQ1848)</f>
        <v>0</v>
      </c>
      <c r="BP1848" s="555">
        <f t="shared" ref="BP1848" si="1757">(BL1848*BS$1840)+(N1848*BS$1841)+(X1848*BS$1842)+(R1848*BS$1843)+(V1848*BS$1844)+(Z1848*BS$1845)</f>
        <v>0</v>
      </c>
      <c r="BQ1848" s="555">
        <f t="shared" ref="BQ1848" si="1758">((AZ1848-BB1848)*BS$1847)+((AT1848-AV1848)*BS$1846)+(H1848*BS$1848)+(P1848*BS$1849)</f>
        <v>0</v>
      </c>
      <c r="BR1848" s="75" t="s">
        <v>78</v>
      </c>
      <c r="BS1848" s="76">
        <f>IF(BO1835="B",'VALUE POINTS'!L$18,IF('GAME STATS'!BO1835="C",'VALUE POINTS'!M$18,'VALUE POINTS'!K$18))</f>
        <v>2</v>
      </c>
      <c r="BT1848" s="280"/>
    </row>
    <row r="1849" spans="1:77" ht="21.75" customHeight="1" x14ac:dyDescent="0.35">
      <c r="A1849" s="268"/>
      <c r="B1849" s="679"/>
      <c r="C1849" s="690" t="str">
        <f>IF(ROSTER!D$16="","",ROSTER!D$16)</f>
        <v/>
      </c>
      <c r="D1849" s="691"/>
      <c r="E1849" s="668"/>
      <c r="F1849" s="681"/>
      <c r="G1849" s="664"/>
      <c r="H1849" s="585"/>
      <c r="I1849" s="586"/>
      <c r="J1849" s="571"/>
      <c r="K1849" s="572"/>
      <c r="L1849" s="575"/>
      <c r="M1849" s="576"/>
      <c r="N1849" s="581" t="s">
        <v>16</v>
      </c>
      <c r="O1849" s="582"/>
      <c r="P1849" s="571"/>
      <c r="Q1849" s="572"/>
      <c r="R1849" s="575"/>
      <c r="S1849" s="576"/>
      <c r="T1849" s="581" t="s">
        <v>16</v>
      </c>
      <c r="U1849" s="582"/>
      <c r="V1849" s="585"/>
      <c r="W1849" s="586"/>
      <c r="X1849" s="571"/>
      <c r="Y1849" s="586"/>
      <c r="Z1849" s="571"/>
      <c r="AA1849" s="586"/>
      <c r="AB1849" s="571"/>
      <c r="AC1849" s="572"/>
      <c r="AD1849" s="575"/>
      <c r="AE1849" s="576"/>
      <c r="AF1849" s="577"/>
      <c r="AG1849" s="578"/>
      <c r="AH1849" s="571"/>
      <c r="AI1849" s="572"/>
      <c r="AJ1849" s="575"/>
      <c r="AK1849" s="576"/>
      <c r="AL1849" s="577"/>
      <c r="AM1849" s="578"/>
      <c r="AN1849" s="571"/>
      <c r="AO1849" s="572"/>
      <c r="AP1849" s="575"/>
      <c r="AQ1849" s="576"/>
      <c r="AR1849" s="577"/>
      <c r="AS1849" s="578"/>
      <c r="AT1849" s="627"/>
      <c r="AU1849" s="628"/>
      <c r="AV1849" s="629"/>
      <c r="AW1849" s="630"/>
      <c r="AX1849" s="577"/>
      <c r="AY1849" s="578"/>
      <c r="AZ1849" s="571"/>
      <c r="BA1849" s="572"/>
      <c r="BB1849" s="575"/>
      <c r="BC1849" s="576"/>
      <c r="BD1849" s="577"/>
      <c r="BE1849" s="578"/>
      <c r="BF1849" s="627"/>
      <c r="BG1849" s="628"/>
      <c r="BH1849" s="629"/>
      <c r="BI1849" s="630"/>
      <c r="BJ1849" s="577"/>
      <c r="BK1849" s="578"/>
      <c r="BL1849" s="605"/>
      <c r="BM1849" s="606"/>
      <c r="BN1849" s="607"/>
      <c r="BO1849" s="588"/>
      <c r="BP1849" s="556"/>
      <c r="BQ1849" s="556"/>
      <c r="BR1849" s="75" t="s">
        <v>79</v>
      </c>
      <c r="BS1849" s="76">
        <f>IF(BO1835="B",'VALUE POINTS'!L$19,IF('GAME STATS'!BO1835="C",'VALUE POINTS'!M$19,'VALUE POINTS'!K$19))</f>
        <v>2</v>
      </c>
      <c r="BT1849" s="280"/>
    </row>
    <row r="1850" spans="1:77" ht="21.75" customHeight="1" x14ac:dyDescent="0.25">
      <c r="A1850" s="268"/>
      <c r="B1850" s="678" t="str">
        <f>IF(ROSTER!B$18="","",ROSTER!B$18)</f>
        <v/>
      </c>
      <c r="C1850" s="669" t="str">
        <f>IF(ROSTER!C$18="","",ROSTER!C$18)</f>
        <v/>
      </c>
      <c r="D1850" s="670"/>
      <c r="E1850" s="667"/>
      <c r="F1850" s="680">
        <f>IF(E1850="y",1,IF(E1850="S",1,0))</f>
        <v>0</v>
      </c>
      <c r="G1850" s="663">
        <f>IF(E1850="S",1,0)</f>
        <v>0</v>
      </c>
      <c r="H1850" s="583"/>
      <c r="I1850" s="584"/>
      <c r="J1850" s="569"/>
      <c r="K1850" s="570"/>
      <c r="L1850" s="573"/>
      <c r="M1850" s="574"/>
      <c r="N1850" s="579">
        <f>L1850+J1850</f>
        <v>0</v>
      </c>
      <c r="O1850" s="580"/>
      <c r="P1850" s="569"/>
      <c r="Q1850" s="570"/>
      <c r="R1850" s="573"/>
      <c r="S1850" s="574"/>
      <c r="T1850" s="579">
        <f>R1850-P1850</f>
        <v>0</v>
      </c>
      <c r="U1850" s="580"/>
      <c r="V1850" s="583"/>
      <c r="W1850" s="584"/>
      <c r="X1850" s="569"/>
      <c r="Y1850" s="584"/>
      <c r="Z1850" s="569"/>
      <c r="AA1850" s="584"/>
      <c r="AB1850" s="569"/>
      <c r="AC1850" s="570"/>
      <c r="AD1850" s="573"/>
      <c r="AE1850" s="574"/>
      <c r="AF1850" s="557">
        <f>IF(AB1850=0,0,(AD1850/AB1850)*100)</f>
        <v>0</v>
      </c>
      <c r="AG1850" s="558"/>
      <c r="AH1850" s="569"/>
      <c r="AI1850" s="570"/>
      <c r="AJ1850" s="573"/>
      <c r="AK1850" s="574"/>
      <c r="AL1850" s="557">
        <f>IF(AH1850=0,0,(AJ1850/AH1850)*100)</f>
        <v>0</v>
      </c>
      <c r="AM1850" s="558"/>
      <c r="AN1850" s="569"/>
      <c r="AO1850" s="570"/>
      <c r="AP1850" s="573"/>
      <c r="AQ1850" s="574"/>
      <c r="AR1850" s="557">
        <f>IF(AN1850=0,0,(AP1850/AN1850)*100)</f>
        <v>0</v>
      </c>
      <c r="AS1850" s="558"/>
      <c r="AT1850" s="561">
        <f>AB1850+AH1850+AN1850</f>
        <v>0</v>
      </c>
      <c r="AU1850" s="562"/>
      <c r="AV1850" s="565">
        <f>AD1850+AJ1850+AP1850</f>
        <v>0</v>
      </c>
      <c r="AW1850" s="566"/>
      <c r="AX1850" s="557">
        <f>IF(AT1850=0,0,(AV1850/AT1850)*100)</f>
        <v>0</v>
      </c>
      <c r="AY1850" s="558"/>
      <c r="AZ1850" s="569"/>
      <c r="BA1850" s="570"/>
      <c r="BB1850" s="573"/>
      <c r="BC1850" s="574"/>
      <c r="BD1850" s="557">
        <f>IF(AZ1850=0,0,(BB1850/AZ1850)*100)</f>
        <v>0</v>
      </c>
      <c r="BE1850" s="558"/>
      <c r="BF1850" s="561">
        <f>AT1850+AZ1850</f>
        <v>0</v>
      </c>
      <c r="BG1850" s="562"/>
      <c r="BH1850" s="565">
        <f>AV1850+BB1850</f>
        <v>0</v>
      </c>
      <c r="BI1850" s="566"/>
      <c r="BJ1850" s="557">
        <f>IF(BF1850=0,0,(BH1850/BF1850)*100)</f>
        <v>0</v>
      </c>
      <c r="BK1850" s="558"/>
      <c r="BL1850" s="602">
        <f>(AD1850*2)+(AJ1850*2)+(AP1850*3)+BB1850</f>
        <v>0</v>
      </c>
      <c r="BM1850" s="603"/>
      <c r="BN1850" s="604"/>
      <c r="BO1850" s="587">
        <f t="shared" ref="BO1850" si="1759">IF(BQ1850=0,0,50*BP1850/BQ1850)</f>
        <v>0</v>
      </c>
      <c r="BP1850" s="555">
        <f t="shared" ref="BP1850" si="1760">(BL1850*BS$1840)+(N1850*BS$1841)+(X1850*BS$1842)+(R1850*BS$1843)+(V1850*BS$1844)+(Z1850*BS$1845)</f>
        <v>0</v>
      </c>
      <c r="BQ1850" s="555">
        <f t="shared" ref="BQ1850" si="1761">((AZ1850-BB1850)*BS$1847)+((AT1850-AV1850)*BS$1846)+(H1850*BS$1848)+(P1850*BS$1849)</f>
        <v>0</v>
      </c>
      <c r="BR1850" s="65"/>
      <c r="BS1850" s="65"/>
      <c r="BT1850" s="280"/>
    </row>
    <row r="1851" spans="1:77" ht="21.75" customHeight="1" x14ac:dyDescent="0.25">
      <c r="A1851" s="268"/>
      <c r="B1851" s="679"/>
      <c r="C1851" s="690" t="str">
        <f>IF(ROSTER!D$18="","",ROSTER!D$18)</f>
        <v/>
      </c>
      <c r="D1851" s="691"/>
      <c r="E1851" s="668"/>
      <c r="F1851" s="681"/>
      <c r="G1851" s="664"/>
      <c r="H1851" s="585"/>
      <c r="I1851" s="586"/>
      <c r="J1851" s="571"/>
      <c r="K1851" s="572"/>
      <c r="L1851" s="575"/>
      <c r="M1851" s="576"/>
      <c r="N1851" s="581" t="s">
        <v>16</v>
      </c>
      <c r="O1851" s="582"/>
      <c r="P1851" s="571"/>
      <c r="Q1851" s="572"/>
      <c r="R1851" s="575"/>
      <c r="S1851" s="576"/>
      <c r="T1851" s="581" t="s">
        <v>16</v>
      </c>
      <c r="U1851" s="582"/>
      <c r="V1851" s="585"/>
      <c r="W1851" s="586"/>
      <c r="X1851" s="571"/>
      <c r="Y1851" s="586"/>
      <c r="Z1851" s="571"/>
      <c r="AA1851" s="586"/>
      <c r="AB1851" s="571"/>
      <c r="AC1851" s="572"/>
      <c r="AD1851" s="575"/>
      <c r="AE1851" s="576"/>
      <c r="AF1851" s="577"/>
      <c r="AG1851" s="578"/>
      <c r="AH1851" s="571"/>
      <c r="AI1851" s="572"/>
      <c r="AJ1851" s="575"/>
      <c r="AK1851" s="576"/>
      <c r="AL1851" s="577"/>
      <c r="AM1851" s="578"/>
      <c r="AN1851" s="571"/>
      <c r="AO1851" s="572"/>
      <c r="AP1851" s="575"/>
      <c r="AQ1851" s="576"/>
      <c r="AR1851" s="577"/>
      <c r="AS1851" s="578"/>
      <c r="AT1851" s="627"/>
      <c r="AU1851" s="628"/>
      <c r="AV1851" s="629"/>
      <c r="AW1851" s="630"/>
      <c r="AX1851" s="577"/>
      <c r="AY1851" s="578"/>
      <c r="AZ1851" s="571"/>
      <c r="BA1851" s="572"/>
      <c r="BB1851" s="575"/>
      <c r="BC1851" s="576"/>
      <c r="BD1851" s="577"/>
      <c r="BE1851" s="578"/>
      <c r="BF1851" s="627"/>
      <c r="BG1851" s="628"/>
      <c r="BH1851" s="629"/>
      <c r="BI1851" s="630"/>
      <c r="BJ1851" s="577"/>
      <c r="BK1851" s="578"/>
      <c r="BL1851" s="605"/>
      <c r="BM1851" s="606"/>
      <c r="BN1851" s="607"/>
      <c r="BO1851" s="588"/>
      <c r="BP1851" s="556"/>
      <c r="BQ1851" s="556"/>
      <c r="BR1851" s="65"/>
      <c r="BS1851" s="65"/>
      <c r="BT1851" s="268"/>
    </row>
    <row r="1852" spans="1:77" ht="21.75" customHeight="1" x14ac:dyDescent="0.25">
      <c r="A1852" s="268"/>
      <c r="B1852" s="678" t="str">
        <f>IF(ROSTER!B$20="","",ROSTER!B$20)</f>
        <v/>
      </c>
      <c r="C1852" s="669" t="str">
        <f>IF(ROSTER!C$20="","",ROSTER!C$20)</f>
        <v/>
      </c>
      <c r="D1852" s="670"/>
      <c r="E1852" s="667"/>
      <c r="F1852" s="680">
        <f>IF(E1852="y",1,IF(E1852="S",1,0))</f>
        <v>0</v>
      </c>
      <c r="G1852" s="663">
        <f>IF(E1852="S",1,0)</f>
        <v>0</v>
      </c>
      <c r="H1852" s="583"/>
      <c r="I1852" s="584"/>
      <c r="J1852" s="569"/>
      <c r="K1852" s="570"/>
      <c r="L1852" s="573"/>
      <c r="M1852" s="574"/>
      <c r="N1852" s="579">
        <f>L1852+J1852</f>
        <v>0</v>
      </c>
      <c r="O1852" s="580"/>
      <c r="P1852" s="569"/>
      <c r="Q1852" s="570"/>
      <c r="R1852" s="573"/>
      <c r="S1852" s="574"/>
      <c r="T1852" s="579">
        <f>R1852-P1852</f>
        <v>0</v>
      </c>
      <c r="U1852" s="580"/>
      <c r="V1852" s="583"/>
      <c r="W1852" s="584"/>
      <c r="X1852" s="569"/>
      <c r="Y1852" s="584"/>
      <c r="Z1852" s="569"/>
      <c r="AA1852" s="584"/>
      <c r="AB1852" s="569"/>
      <c r="AC1852" s="570"/>
      <c r="AD1852" s="573"/>
      <c r="AE1852" s="574"/>
      <c r="AF1852" s="557">
        <f>IF(AB1852=0,0,(AD1852/AB1852)*100)</f>
        <v>0</v>
      </c>
      <c r="AG1852" s="558"/>
      <c r="AH1852" s="569"/>
      <c r="AI1852" s="570"/>
      <c r="AJ1852" s="573"/>
      <c r="AK1852" s="574"/>
      <c r="AL1852" s="557">
        <f>IF(AH1852=0,0,(AJ1852/AH1852)*100)</f>
        <v>0</v>
      </c>
      <c r="AM1852" s="558"/>
      <c r="AN1852" s="569"/>
      <c r="AO1852" s="570"/>
      <c r="AP1852" s="573"/>
      <c r="AQ1852" s="574"/>
      <c r="AR1852" s="557">
        <f>IF(AN1852=0,0,(AP1852/AN1852)*100)</f>
        <v>0</v>
      </c>
      <c r="AS1852" s="558"/>
      <c r="AT1852" s="561">
        <f>AB1852+AH1852+AN1852</f>
        <v>0</v>
      </c>
      <c r="AU1852" s="562"/>
      <c r="AV1852" s="565">
        <f>AD1852+AJ1852+AP1852</f>
        <v>0</v>
      </c>
      <c r="AW1852" s="566"/>
      <c r="AX1852" s="557">
        <f>IF(AT1852=0,0,(AV1852/AT1852)*100)</f>
        <v>0</v>
      </c>
      <c r="AY1852" s="558"/>
      <c r="AZ1852" s="569"/>
      <c r="BA1852" s="570"/>
      <c r="BB1852" s="573"/>
      <c r="BC1852" s="574"/>
      <c r="BD1852" s="557">
        <f>IF(AZ1852=0,0,(BB1852/AZ1852)*100)</f>
        <v>0</v>
      </c>
      <c r="BE1852" s="558"/>
      <c r="BF1852" s="561">
        <f>AT1852+AZ1852</f>
        <v>0</v>
      </c>
      <c r="BG1852" s="562"/>
      <c r="BH1852" s="565">
        <f>AV1852+BB1852</f>
        <v>0</v>
      </c>
      <c r="BI1852" s="566"/>
      <c r="BJ1852" s="557">
        <f>IF(BF1852=0,0,(BH1852/BF1852)*100)</f>
        <v>0</v>
      </c>
      <c r="BK1852" s="558"/>
      <c r="BL1852" s="602">
        <f>(AD1852*2)+(AJ1852*2)+(AP1852*3)+BB1852</f>
        <v>0</v>
      </c>
      <c r="BM1852" s="603"/>
      <c r="BN1852" s="604"/>
      <c r="BO1852" s="587">
        <f t="shared" ref="BO1852" si="1762">IF(BQ1852=0,0,50*BP1852/BQ1852)</f>
        <v>0</v>
      </c>
      <c r="BP1852" s="555">
        <f t="shared" ref="BP1852" si="1763">(BL1852*BS$1840)+(N1852*BS$1841)+(X1852*BS$1842)+(R1852*BS$1843)+(V1852*BS$1844)+(Z1852*BS$1845)</f>
        <v>0</v>
      </c>
      <c r="BQ1852" s="555">
        <f t="shared" ref="BQ1852" si="1764">((AZ1852-BB1852)*BS$1847)+((AT1852-AV1852)*BS$1846)+(H1852*BS$1848)+(P1852*BS$1849)</f>
        <v>0</v>
      </c>
      <c r="BR1852" s="65"/>
      <c r="BS1852" s="65"/>
      <c r="BT1852" s="268"/>
    </row>
    <row r="1853" spans="1:77" ht="21.75" customHeight="1" x14ac:dyDescent="0.25">
      <c r="A1853" s="268"/>
      <c r="B1853" s="679"/>
      <c r="C1853" s="690" t="str">
        <f>IF(ROSTER!D$20="","",ROSTER!D$20)</f>
        <v/>
      </c>
      <c r="D1853" s="691"/>
      <c r="E1853" s="668"/>
      <c r="F1853" s="681"/>
      <c r="G1853" s="664"/>
      <c r="H1853" s="585"/>
      <c r="I1853" s="586"/>
      <c r="J1853" s="571"/>
      <c r="K1853" s="572"/>
      <c r="L1853" s="575"/>
      <c r="M1853" s="576"/>
      <c r="N1853" s="581" t="s">
        <v>16</v>
      </c>
      <c r="O1853" s="582"/>
      <c r="P1853" s="571"/>
      <c r="Q1853" s="572"/>
      <c r="R1853" s="575"/>
      <c r="S1853" s="576"/>
      <c r="T1853" s="581" t="s">
        <v>16</v>
      </c>
      <c r="U1853" s="582"/>
      <c r="V1853" s="585"/>
      <c r="W1853" s="586"/>
      <c r="X1853" s="571"/>
      <c r="Y1853" s="586"/>
      <c r="Z1853" s="571"/>
      <c r="AA1853" s="586"/>
      <c r="AB1853" s="571"/>
      <c r="AC1853" s="572"/>
      <c r="AD1853" s="575"/>
      <c r="AE1853" s="576"/>
      <c r="AF1853" s="577"/>
      <c r="AG1853" s="578"/>
      <c r="AH1853" s="571"/>
      <c r="AI1853" s="572"/>
      <c r="AJ1853" s="575"/>
      <c r="AK1853" s="576"/>
      <c r="AL1853" s="577"/>
      <c r="AM1853" s="578"/>
      <c r="AN1853" s="571"/>
      <c r="AO1853" s="572"/>
      <c r="AP1853" s="575"/>
      <c r="AQ1853" s="576"/>
      <c r="AR1853" s="577"/>
      <c r="AS1853" s="578"/>
      <c r="AT1853" s="627"/>
      <c r="AU1853" s="628"/>
      <c r="AV1853" s="629"/>
      <c r="AW1853" s="630"/>
      <c r="AX1853" s="577"/>
      <c r="AY1853" s="578"/>
      <c r="AZ1853" s="571"/>
      <c r="BA1853" s="572"/>
      <c r="BB1853" s="575"/>
      <c r="BC1853" s="576"/>
      <c r="BD1853" s="577"/>
      <c r="BE1853" s="578"/>
      <c r="BF1853" s="627"/>
      <c r="BG1853" s="628"/>
      <c r="BH1853" s="629"/>
      <c r="BI1853" s="630"/>
      <c r="BJ1853" s="577"/>
      <c r="BK1853" s="578"/>
      <c r="BL1853" s="605"/>
      <c r="BM1853" s="606"/>
      <c r="BN1853" s="607"/>
      <c r="BO1853" s="588"/>
      <c r="BP1853" s="556"/>
      <c r="BQ1853" s="556"/>
      <c r="BR1853" s="65"/>
      <c r="BS1853" s="65"/>
      <c r="BT1853" s="268"/>
    </row>
    <row r="1854" spans="1:77" ht="21.75" customHeight="1" x14ac:dyDescent="0.25">
      <c r="A1854" s="268"/>
      <c r="B1854" s="678" t="str">
        <f>IF(ROSTER!B$22="","",ROSTER!B$22)</f>
        <v/>
      </c>
      <c r="C1854" s="669" t="str">
        <f>IF(ROSTER!C$22="","",ROSTER!C$22)</f>
        <v/>
      </c>
      <c r="D1854" s="670"/>
      <c r="E1854" s="667"/>
      <c r="F1854" s="680">
        <f>IF(E1854="y",1,IF(E1854="S",1,0))</f>
        <v>0</v>
      </c>
      <c r="G1854" s="663">
        <f>IF(E1854="S",1,0)</f>
        <v>0</v>
      </c>
      <c r="H1854" s="583"/>
      <c r="I1854" s="584"/>
      <c r="J1854" s="569"/>
      <c r="K1854" s="570"/>
      <c r="L1854" s="573"/>
      <c r="M1854" s="574"/>
      <c r="N1854" s="579">
        <f>L1854+J1854</f>
        <v>0</v>
      </c>
      <c r="O1854" s="580"/>
      <c r="P1854" s="569"/>
      <c r="Q1854" s="570"/>
      <c r="R1854" s="573"/>
      <c r="S1854" s="574"/>
      <c r="T1854" s="579">
        <f>R1854-P1854</f>
        <v>0</v>
      </c>
      <c r="U1854" s="580"/>
      <c r="V1854" s="583"/>
      <c r="W1854" s="584"/>
      <c r="X1854" s="569"/>
      <c r="Y1854" s="584"/>
      <c r="Z1854" s="569"/>
      <c r="AA1854" s="584"/>
      <c r="AB1854" s="569"/>
      <c r="AC1854" s="570"/>
      <c r="AD1854" s="573"/>
      <c r="AE1854" s="574"/>
      <c r="AF1854" s="557">
        <f>IF(AB1854=0,0,(AD1854/AB1854)*100)</f>
        <v>0</v>
      </c>
      <c r="AG1854" s="558"/>
      <c r="AH1854" s="569"/>
      <c r="AI1854" s="570"/>
      <c r="AJ1854" s="573"/>
      <c r="AK1854" s="574"/>
      <c r="AL1854" s="557">
        <f>IF(AH1854=0,0,(AJ1854/AH1854)*100)</f>
        <v>0</v>
      </c>
      <c r="AM1854" s="558"/>
      <c r="AN1854" s="569"/>
      <c r="AO1854" s="570"/>
      <c r="AP1854" s="573"/>
      <c r="AQ1854" s="574"/>
      <c r="AR1854" s="557">
        <f>IF(AN1854=0,0,(AP1854/AN1854)*100)</f>
        <v>0</v>
      </c>
      <c r="AS1854" s="558"/>
      <c r="AT1854" s="561">
        <f>AB1854+AH1854+AN1854</f>
        <v>0</v>
      </c>
      <c r="AU1854" s="562"/>
      <c r="AV1854" s="565">
        <f>AD1854+AJ1854+AP1854</f>
        <v>0</v>
      </c>
      <c r="AW1854" s="566"/>
      <c r="AX1854" s="557">
        <f>IF(AT1854=0,0,(AV1854/AT1854)*100)</f>
        <v>0</v>
      </c>
      <c r="AY1854" s="558"/>
      <c r="AZ1854" s="569"/>
      <c r="BA1854" s="570"/>
      <c r="BB1854" s="573"/>
      <c r="BC1854" s="574"/>
      <c r="BD1854" s="557">
        <f>IF(AZ1854=0,0,(BB1854/AZ1854)*100)</f>
        <v>0</v>
      </c>
      <c r="BE1854" s="558"/>
      <c r="BF1854" s="561">
        <f>AT1854+AZ1854</f>
        <v>0</v>
      </c>
      <c r="BG1854" s="562"/>
      <c r="BH1854" s="565">
        <f>AV1854+BB1854</f>
        <v>0</v>
      </c>
      <c r="BI1854" s="566"/>
      <c r="BJ1854" s="557">
        <f>IF(BF1854=0,0,(BH1854/BF1854)*100)</f>
        <v>0</v>
      </c>
      <c r="BK1854" s="558"/>
      <c r="BL1854" s="602">
        <f>(AD1854*2)+(AJ1854*2)+(AP1854*3)+BB1854</f>
        <v>0</v>
      </c>
      <c r="BM1854" s="603"/>
      <c r="BN1854" s="604"/>
      <c r="BO1854" s="587">
        <f t="shared" ref="BO1854" si="1765">IF(BQ1854=0,0,50*BP1854/BQ1854)</f>
        <v>0</v>
      </c>
      <c r="BP1854" s="555">
        <f t="shared" ref="BP1854" si="1766">(BL1854*BS$1840)+(N1854*BS$1841)+(X1854*BS$1842)+(R1854*BS$1843)+(V1854*BS$1844)+(Z1854*BS$1845)</f>
        <v>0</v>
      </c>
      <c r="BQ1854" s="555">
        <f t="shared" ref="BQ1854" si="1767">((AZ1854-BB1854)*BS$1847)+((AT1854-AV1854)*BS$1846)+(H1854*BS$1848)+(P1854*BS$1849)</f>
        <v>0</v>
      </c>
      <c r="BR1854" s="65"/>
      <c r="BS1854" s="65"/>
      <c r="BT1854" s="268"/>
    </row>
    <row r="1855" spans="1:77" ht="21.75" customHeight="1" x14ac:dyDescent="0.25">
      <c r="A1855" s="268"/>
      <c r="B1855" s="679"/>
      <c r="C1855" s="690" t="str">
        <f>IF(ROSTER!D$22="","",ROSTER!D$22)</f>
        <v/>
      </c>
      <c r="D1855" s="691"/>
      <c r="E1855" s="668"/>
      <c r="F1855" s="681"/>
      <c r="G1855" s="664"/>
      <c r="H1855" s="585"/>
      <c r="I1855" s="586"/>
      <c r="J1855" s="571"/>
      <c r="K1855" s="572"/>
      <c r="L1855" s="575"/>
      <c r="M1855" s="576"/>
      <c r="N1855" s="581" t="s">
        <v>16</v>
      </c>
      <c r="O1855" s="582"/>
      <c r="P1855" s="571"/>
      <c r="Q1855" s="572"/>
      <c r="R1855" s="575"/>
      <c r="S1855" s="576"/>
      <c r="T1855" s="581" t="s">
        <v>16</v>
      </c>
      <c r="U1855" s="582"/>
      <c r="V1855" s="585"/>
      <c r="W1855" s="586"/>
      <c r="X1855" s="571"/>
      <c r="Y1855" s="586"/>
      <c r="Z1855" s="571"/>
      <c r="AA1855" s="586"/>
      <c r="AB1855" s="571"/>
      <c r="AC1855" s="572"/>
      <c r="AD1855" s="575"/>
      <c r="AE1855" s="576"/>
      <c r="AF1855" s="577"/>
      <c r="AG1855" s="578"/>
      <c r="AH1855" s="571"/>
      <c r="AI1855" s="572"/>
      <c r="AJ1855" s="575"/>
      <c r="AK1855" s="576"/>
      <c r="AL1855" s="577"/>
      <c r="AM1855" s="578"/>
      <c r="AN1855" s="571"/>
      <c r="AO1855" s="572"/>
      <c r="AP1855" s="575"/>
      <c r="AQ1855" s="576"/>
      <c r="AR1855" s="577"/>
      <c r="AS1855" s="578"/>
      <c r="AT1855" s="627"/>
      <c r="AU1855" s="628"/>
      <c r="AV1855" s="629"/>
      <c r="AW1855" s="630"/>
      <c r="AX1855" s="577"/>
      <c r="AY1855" s="578"/>
      <c r="AZ1855" s="571"/>
      <c r="BA1855" s="572"/>
      <c r="BB1855" s="575"/>
      <c r="BC1855" s="576"/>
      <c r="BD1855" s="577"/>
      <c r="BE1855" s="578"/>
      <c r="BF1855" s="627"/>
      <c r="BG1855" s="628"/>
      <c r="BH1855" s="629"/>
      <c r="BI1855" s="630"/>
      <c r="BJ1855" s="577"/>
      <c r="BK1855" s="578"/>
      <c r="BL1855" s="605"/>
      <c r="BM1855" s="606"/>
      <c r="BN1855" s="607"/>
      <c r="BO1855" s="588"/>
      <c r="BP1855" s="556"/>
      <c r="BQ1855" s="556"/>
      <c r="BR1855" s="65"/>
      <c r="BS1855" s="65"/>
      <c r="BT1855" s="268"/>
    </row>
    <row r="1856" spans="1:77" ht="21.75" customHeight="1" x14ac:dyDescent="0.25">
      <c r="A1856" s="268"/>
      <c r="B1856" s="678" t="str">
        <f>IF(ROSTER!B$24="","",ROSTER!B$24)</f>
        <v/>
      </c>
      <c r="C1856" s="669" t="str">
        <f>IF(ROSTER!C$24="","",ROSTER!C$24)</f>
        <v/>
      </c>
      <c r="D1856" s="670"/>
      <c r="E1856" s="667"/>
      <c r="F1856" s="680">
        <f>IF(E1856="y",1,IF(E1856="S",1,0))</f>
        <v>0</v>
      </c>
      <c r="G1856" s="663">
        <f>IF(E1856="S",1,0)</f>
        <v>0</v>
      </c>
      <c r="H1856" s="583"/>
      <c r="I1856" s="584"/>
      <c r="J1856" s="569"/>
      <c r="K1856" s="570"/>
      <c r="L1856" s="573"/>
      <c r="M1856" s="574"/>
      <c r="N1856" s="579">
        <f>L1856+J1856</f>
        <v>0</v>
      </c>
      <c r="O1856" s="580"/>
      <c r="P1856" s="569"/>
      <c r="Q1856" s="570"/>
      <c r="R1856" s="573"/>
      <c r="S1856" s="574"/>
      <c r="T1856" s="579">
        <f>R1856-P1856</f>
        <v>0</v>
      </c>
      <c r="U1856" s="580"/>
      <c r="V1856" s="583"/>
      <c r="W1856" s="584"/>
      <c r="X1856" s="569"/>
      <c r="Y1856" s="584"/>
      <c r="Z1856" s="569"/>
      <c r="AA1856" s="584"/>
      <c r="AB1856" s="569"/>
      <c r="AC1856" s="570"/>
      <c r="AD1856" s="573"/>
      <c r="AE1856" s="574"/>
      <c r="AF1856" s="557">
        <f>IF(AB1856=0,0,(AD1856/AB1856)*100)</f>
        <v>0</v>
      </c>
      <c r="AG1856" s="558"/>
      <c r="AH1856" s="569"/>
      <c r="AI1856" s="570"/>
      <c r="AJ1856" s="573"/>
      <c r="AK1856" s="574"/>
      <c r="AL1856" s="557">
        <f>IF(AH1856=0,0,(AJ1856/AH1856)*100)</f>
        <v>0</v>
      </c>
      <c r="AM1856" s="558"/>
      <c r="AN1856" s="569"/>
      <c r="AO1856" s="570"/>
      <c r="AP1856" s="573"/>
      <c r="AQ1856" s="574"/>
      <c r="AR1856" s="557">
        <f>IF(AN1856=0,0,(AP1856/AN1856)*100)</f>
        <v>0</v>
      </c>
      <c r="AS1856" s="558"/>
      <c r="AT1856" s="561">
        <f>AB1856+AH1856+AN1856</f>
        <v>0</v>
      </c>
      <c r="AU1856" s="562"/>
      <c r="AV1856" s="565">
        <f>AD1856+AJ1856+AP1856</f>
        <v>0</v>
      </c>
      <c r="AW1856" s="566"/>
      <c r="AX1856" s="557">
        <f>IF(AT1856=0,0,(AV1856/AT1856)*100)</f>
        <v>0</v>
      </c>
      <c r="AY1856" s="558"/>
      <c r="AZ1856" s="569"/>
      <c r="BA1856" s="570"/>
      <c r="BB1856" s="573"/>
      <c r="BC1856" s="574"/>
      <c r="BD1856" s="557">
        <f>IF(AZ1856=0,0,(BB1856/AZ1856)*100)</f>
        <v>0</v>
      </c>
      <c r="BE1856" s="558"/>
      <c r="BF1856" s="561">
        <f>AT1856+AZ1856</f>
        <v>0</v>
      </c>
      <c r="BG1856" s="562"/>
      <c r="BH1856" s="565">
        <f>AV1856+BB1856</f>
        <v>0</v>
      </c>
      <c r="BI1856" s="566"/>
      <c r="BJ1856" s="557">
        <f>IF(BF1856=0,0,(BH1856/BF1856)*100)</f>
        <v>0</v>
      </c>
      <c r="BK1856" s="558"/>
      <c r="BL1856" s="602">
        <f>(AD1856*2)+(AJ1856*2)+(AP1856*3)+BB1856</f>
        <v>0</v>
      </c>
      <c r="BM1856" s="603"/>
      <c r="BN1856" s="604"/>
      <c r="BO1856" s="587">
        <f t="shared" ref="BO1856" si="1768">IF(BQ1856=0,0,50*BP1856/BQ1856)</f>
        <v>0</v>
      </c>
      <c r="BP1856" s="555">
        <f t="shared" ref="BP1856" si="1769">(BL1856*BS$1840)+(N1856*BS$1841)+(X1856*BS$1842)+(R1856*BS$1843)+(V1856*BS$1844)+(Z1856*BS$1845)</f>
        <v>0</v>
      </c>
      <c r="BQ1856" s="555">
        <f t="shared" ref="BQ1856" si="1770">((AZ1856-BB1856)*BS$1847)+((AT1856-AV1856)*BS$1846)+(H1856*BS$1848)+(P1856*BS$1849)</f>
        <v>0</v>
      </c>
      <c r="BR1856" s="65"/>
      <c r="BS1856" s="65"/>
      <c r="BT1856" s="268"/>
    </row>
    <row r="1857" spans="1:72" ht="21.75" customHeight="1" x14ac:dyDescent="0.25">
      <c r="A1857" s="268"/>
      <c r="B1857" s="679"/>
      <c r="C1857" s="690" t="str">
        <f>IF(ROSTER!D$24="","",ROSTER!D$24)</f>
        <v/>
      </c>
      <c r="D1857" s="691"/>
      <c r="E1857" s="668"/>
      <c r="F1857" s="681"/>
      <c r="G1857" s="664"/>
      <c r="H1857" s="585"/>
      <c r="I1857" s="586"/>
      <c r="J1857" s="571"/>
      <c r="K1857" s="572"/>
      <c r="L1857" s="575"/>
      <c r="M1857" s="576"/>
      <c r="N1857" s="581" t="s">
        <v>16</v>
      </c>
      <c r="O1857" s="582"/>
      <c r="P1857" s="571"/>
      <c r="Q1857" s="572"/>
      <c r="R1857" s="575"/>
      <c r="S1857" s="576"/>
      <c r="T1857" s="581" t="s">
        <v>16</v>
      </c>
      <c r="U1857" s="582"/>
      <c r="V1857" s="585"/>
      <c r="W1857" s="586"/>
      <c r="X1857" s="571"/>
      <c r="Y1857" s="586"/>
      <c r="Z1857" s="571"/>
      <c r="AA1857" s="586"/>
      <c r="AB1857" s="571"/>
      <c r="AC1857" s="572"/>
      <c r="AD1857" s="575"/>
      <c r="AE1857" s="576"/>
      <c r="AF1857" s="577"/>
      <c r="AG1857" s="578"/>
      <c r="AH1857" s="571"/>
      <c r="AI1857" s="572"/>
      <c r="AJ1857" s="575"/>
      <c r="AK1857" s="576"/>
      <c r="AL1857" s="577"/>
      <c r="AM1857" s="578"/>
      <c r="AN1857" s="571"/>
      <c r="AO1857" s="572"/>
      <c r="AP1857" s="575"/>
      <c r="AQ1857" s="576"/>
      <c r="AR1857" s="577"/>
      <c r="AS1857" s="578"/>
      <c r="AT1857" s="627"/>
      <c r="AU1857" s="628"/>
      <c r="AV1857" s="629"/>
      <c r="AW1857" s="630"/>
      <c r="AX1857" s="577"/>
      <c r="AY1857" s="578"/>
      <c r="AZ1857" s="571"/>
      <c r="BA1857" s="572"/>
      <c r="BB1857" s="575"/>
      <c r="BC1857" s="576"/>
      <c r="BD1857" s="577"/>
      <c r="BE1857" s="578"/>
      <c r="BF1857" s="627"/>
      <c r="BG1857" s="628"/>
      <c r="BH1857" s="629"/>
      <c r="BI1857" s="630"/>
      <c r="BJ1857" s="577"/>
      <c r="BK1857" s="578"/>
      <c r="BL1857" s="605"/>
      <c r="BM1857" s="606"/>
      <c r="BN1857" s="607"/>
      <c r="BO1857" s="588"/>
      <c r="BP1857" s="556"/>
      <c r="BQ1857" s="556"/>
      <c r="BR1857" s="65"/>
      <c r="BS1857" s="65"/>
      <c r="BT1857" s="268"/>
    </row>
    <row r="1858" spans="1:72" ht="21.75" customHeight="1" x14ac:dyDescent="0.25">
      <c r="A1858" s="268"/>
      <c r="B1858" s="678" t="str">
        <f>IF(ROSTER!B$26="","",ROSTER!B$26)</f>
        <v/>
      </c>
      <c r="C1858" s="669" t="str">
        <f>IF(ROSTER!C$26="","",ROSTER!C$26)</f>
        <v/>
      </c>
      <c r="D1858" s="670"/>
      <c r="E1858" s="667"/>
      <c r="F1858" s="680">
        <f>IF(E1858="y",1,IF(E1858="S",1,0))</f>
        <v>0</v>
      </c>
      <c r="G1858" s="663">
        <f>IF(E1858="S",1,0)</f>
        <v>0</v>
      </c>
      <c r="H1858" s="583"/>
      <c r="I1858" s="584"/>
      <c r="J1858" s="569"/>
      <c r="K1858" s="570"/>
      <c r="L1858" s="573"/>
      <c r="M1858" s="574"/>
      <c r="N1858" s="579">
        <f>L1858+J1858</f>
        <v>0</v>
      </c>
      <c r="O1858" s="580"/>
      <c r="P1858" s="569"/>
      <c r="Q1858" s="570"/>
      <c r="R1858" s="573"/>
      <c r="S1858" s="574"/>
      <c r="T1858" s="579">
        <f>R1858-P1858</f>
        <v>0</v>
      </c>
      <c r="U1858" s="580"/>
      <c r="V1858" s="583"/>
      <c r="W1858" s="584"/>
      <c r="X1858" s="569"/>
      <c r="Y1858" s="584"/>
      <c r="Z1858" s="569"/>
      <c r="AA1858" s="584"/>
      <c r="AB1858" s="569"/>
      <c r="AC1858" s="570"/>
      <c r="AD1858" s="573"/>
      <c r="AE1858" s="574"/>
      <c r="AF1858" s="557">
        <f>IF(AB1858=0,0,(AD1858/AB1858)*100)</f>
        <v>0</v>
      </c>
      <c r="AG1858" s="558"/>
      <c r="AH1858" s="569"/>
      <c r="AI1858" s="570"/>
      <c r="AJ1858" s="573"/>
      <c r="AK1858" s="574"/>
      <c r="AL1858" s="557">
        <f>IF(AH1858=0,0,(AJ1858/AH1858)*100)</f>
        <v>0</v>
      </c>
      <c r="AM1858" s="558"/>
      <c r="AN1858" s="569"/>
      <c r="AO1858" s="570"/>
      <c r="AP1858" s="573"/>
      <c r="AQ1858" s="574"/>
      <c r="AR1858" s="557">
        <f>IF(AN1858=0,0,(AP1858/AN1858)*100)</f>
        <v>0</v>
      </c>
      <c r="AS1858" s="558"/>
      <c r="AT1858" s="561">
        <f>AB1858+AH1858+AN1858</f>
        <v>0</v>
      </c>
      <c r="AU1858" s="562"/>
      <c r="AV1858" s="565">
        <f>AD1858+AJ1858+AP1858</f>
        <v>0</v>
      </c>
      <c r="AW1858" s="566"/>
      <c r="AX1858" s="557">
        <f>IF(AT1858=0,0,(AV1858/AT1858)*100)</f>
        <v>0</v>
      </c>
      <c r="AY1858" s="558"/>
      <c r="AZ1858" s="569"/>
      <c r="BA1858" s="570"/>
      <c r="BB1858" s="573"/>
      <c r="BC1858" s="574"/>
      <c r="BD1858" s="557">
        <f>IF(AZ1858=0,0,(BB1858/AZ1858)*100)</f>
        <v>0</v>
      </c>
      <c r="BE1858" s="558"/>
      <c r="BF1858" s="561">
        <f>AT1858+AZ1858</f>
        <v>0</v>
      </c>
      <c r="BG1858" s="562"/>
      <c r="BH1858" s="565">
        <f>AV1858+BB1858</f>
        <v>0</v>
      </c>
      <c r="BI1858" s="566"/>
      <c r="BJ1858" s="557">
        <f>IF(BF1858=0,0,(BH1858/BF1858)*100)</f>
        <v>0</v>
      </c>
      <c r="BK1858" s="558"/>
      <c r="BL1858" s="602">
        <f>(AD1858*2)+(AJ1858*2)+(AP1858*3)+BB1858</f>
        <v>0</v>
      </c>
      <c r="BM1858" s="603"/>
      <c r="BN1858" s="604"/>
      <c r="BO1858" s="587">
        <f t="shared" ref="BO1858" si="1771">IF(BQ1858=0,0,50*BP1858/BQ1858)</f>
        <v>0</v>
      </c>
      <c r="BP1858" s="555">
        <f t="shared" ref="BP1858" si="1772">(BL1858*BS$1840)+(N1858*BS$1841)+(X1858*BS$1842)+(R1858*BS$1843)+(V1858*BS$1844)+(Z1858*BS$1845)</f>
        <v>0</v>
      </c>
      <c r="BQ1858" s="555">
        <f t="shared" ref="BQ1858" si="1773">((AZ1858-BB1858)*BS$1847)+((AT1858-AV1858)*BS$1846)+(H1858*BS$1848)+(P1858*BS$1849)</f>
        <v>0</v>
      </c>
      <c r="BR1858" s="65"/>
      <c r="BS1858" s="65"/>
      <c r="BT1858" s="268"/>
    </row>
    <row r="1859" spans="1:72" ht="21.75" customHeight="1" x14ac:dyDescent="0.25">
      <c r="A1859" s="268"/>
      <c r="B1859" s="679"/>
      <c r="C1859" s="690" t="str">
        <f>IF(ROSTER!D$26="","",ROSTER!D$26)</f>
        <v/>
      </c>
      <c r="D1859" s="691"/>
      <c r="E1859" s="668"/>
      <c r="F1859" s="681"/>
      <c r="G1859" s="664"/>
      <c r="H1859" s="585"/>
      <c r="I1859" s="586"/>
      <c r="J1859" s="571"/>
      <c r="K1859" s="572"/>
      <c r="L1859" s="575"/>
      <c r="M1859" s="576"/>
      <c r="N1859" s="581" t="s">
        <v>16</v>
      </c>
      <c r="O1859" s="582"/>
      <c r="P1859" s="571"/>
      <c r="Q1859" s="572"/>
      <c r="R1859" s="575"/>
      <c r="S1859" s="576"/>
      <c r="T1859" s="581" t="s">
        <v>16</v>
      </c>
      <c r="U1859" s="582"/>
      <c r="V1859" s="585"/>
      <c r="W1859" s="586"/>
      <c r="X1859" s="571"/>
      <c r="Y1859" s="586"/>
      <c r="Z1859" s="571"/>
      <c r="AA1859" s="586"/>
      <c r="AB1859" s="571"/>
      <c r="AC1859" s="572"/>
      <c r="AD1859" s="575"/>
      <c r="AE1859" s="576"/>
      <c r="AF1859" s="577"/>
      <c r="AG1859" s="578"/>
      <c r="AH1859" s="571"/>
      <c r="AI1859" s="572"/>
      <c r="AJ1859" s="575"/>
      <c r="AK1859" s="576"/>
      <c r="AL1859" s="577"/>
      <c r="AM1859" s="578"/>
      <c r="AN1859" s="571"/>
      <c r="AO1859" s="572"/>
      <c r="AP1859" s="575"/>
      <c r="AQ1859" s="576"/>
      <c r="AR1859" s="577"/>
      <c r="AS1859" s="578"/>
      <c r="AT1859" s="627"/>
      <c r="AU1859" s="628"/>
      <c r="AV1859" s="629"/>
      <c r="AW1859" s="630"/>
      <c r="AX1859" s="577"/>
      <c r="AY1859" s="578"/>
      <c r="AZ1859" s="571"/>
      <c r="BA1859" s="572"/>
      <c r="BB1859" s="575"/>
      <c r="BC1859" s="576"/>
      <c r="BD1859" s="577"/>
      <c r="BE1859" s="578"/>
      <c r="BF1859" s="627"/>
      <c r="BG1859" s="628"/>
      <c r="BH1859" s="629"/>
      <c r="BI1859" s="630"/>
      <c r="BJ1859" s="577"/>
      <c r="BK1859" s="578"/>
      <c r="BL1859" s="605"/>
      <c r="BM1859" s="606"/>
      <c r="BN1859" s="607"/>
      <c r="BO1859" s="588"/>
      <c r="BP1859" s="556"/>
      <c r="BQ1859" s="556"/>
      <c r="BR1859" s="65"/>
      <c r="BS1859" s="65"/>
      <c r="BT1859" s="268"/>
    </row>
    <row r="1860" spans="1:72" ht="21.75" customHeight="1" x14ac:dyDescent="0.25">
      <c r="A1860" s="268"/>
      <c r="B1860" s="678" t="str">
        <f>IF(ROSTER!B$28="","",ROSTER!B$28)</f>
        <v/>
      </c>
      <c r="C1860" s="669" t="str">
        <f>IF(ROSTER!C$28="","",ROSTER!C$28)</f>
        <v/>
      </c>
      <c r="D1860" s="670"/>
      <c r="E1860" s="667"/>
      <c r="F1860" s="680">
        <f>IF(E1860="y",1,IF(E1860="S",1,0))</f>
        <v>0</v>
      </c>
      <c r="G1860" s="663">
        <f>IF(E1860="S",1,0)</f>
        <v>0</v>
      </c>
      <c r="H1860" s="583"/>
      <c r="I1860" s="584"/>
      <c r="J1860" s="569"/>
      <c r="K1860" s="570"/>
      <c r="L1860" s="573"/>
      <c r="M1860" s="574"/>
      <c r="N1860" s="579">
        <f>L1860+J1860</f>
        <v>0</v>
      </c>
      <c r="O1860" s="580"/>
      <c r="P1860" s="569"/>
      <c r="Q1860" s="570"/>
      <c r="R1860" s="573"/>
      <c r="S1860" s="574"/>
      <c r="T1860" s="579">
        <f>R1860-P1860</f>
        <v>0</v>
      </c>
      <c r="U1860" s="580"/>
      <c r="V1860" s="583"/>
      <c r="W1860" s="584"/>
      <c r="X1860" s="569"/>
      <c r="Y1860" s="584"/>
      <c r="Z1860" s="569"/>
      <c r="AA1860" s="584"/>
      <c r="AB1860" s="569"/>
      <c r="AC1860" s="570"/>
      <c r="AD1860" s="573"/>
      <c r="AE1860" s="574"/>
      <c r="AF1860" s="557">
        <f>IF(AB1860=0,0,(AD1860/AB1860)*100)</f>
        <v>0</v>
      </c>
      <c r="AG1860" s="558"/>
      <c r="AH1860" s="569"/>
      <c r="AI1860" s="570"/>
      <c r="AJ1860" s="573"/>
      <c r="AK1860" s="574"/>
      <c r="AL1860" s="557">
        <f>IF(AH1860=0,0,(AJ1860/AH1860)*100)</f>
        <v>0</v>
      </c>
      <c r="AM1860" s="558"/>
      <c r="AN1860" s="569"/>
      <c r="AO1860" s="570"/>
      <c r="AP1860" s="573"/>
      <c r="AQ1860" s="574"/>
      <c r="AR1860" s="557">
        <f>IF(AN1860=0,0,(AP1860/AN1860)*100)</f>
        <v>0</v>
      </c>
      <c r="AS1860" s="558"/>
      <c r="AT1860" s="561">
        <f>AB1860+AH1860+AN1860</f>
        <v>0</v>
      </c>
      <c r="AU1860" s="562"/>
      <c r="AV1860" s="565">
        <f>AD1860+AJ1860+AP1860</f>
        <v>0</v>
      </c>
      <c r="AW1860" s="566"/>
      <c r="AX1860" s="557">
        <f>IF(AT1860=0,0,(AV1860/AT1860)*100)</f>
        <v>0</v>
      </c>
      <c r="AY1860" s="558"/>
      <c r="AZ1860" s="569"/>
      <c r="BA1860" s="570"/>
      <c r="BB1860" s="573"/>
      <c r="BC1860" s="574"/>
      <c r="BD1860" s="557">
        <f>IF(AZ1860=0,0,(BB1860/AZ1860)*100)</f>
        <v>0</v>
      </c>
      <c r="BE1860" s="558"/>
      <c r="BF1860" s="561">
        <f>AT1860+AZ1860</f>
        <v>0</v>
      </c>
      <c r="BG1860" s="562"/>
      <c r="BH1860" s="565">
        <f>AV1860+BB1860</f>
        <v>0</v>
      </c>
      <c r="BI1860" s="566"/>
      <c r="BJ1860" s="557">
        <f>IF(BF1860=0,0,(BH1860/BF1860)*100)</f>
        <v>0</v>
      </c>
      <c r="BK1860" s="558"/>
      <c r="BL1860" s="602">
        <f>(AD1860*2)+(AJ1860*2)+(AP1860*3)+BB1860</f>
        <v>0</v>
      </c>
      <c r="BM1860" s="603"/>
      <c r="BN1860" s="604"/>
      <c r="BO1860" s="587">
        <f t="shared" ref="BO1860" si="1774">IF(BQ1860=0,0,50*BP1860/BQ1860)</f>
        <v>0</v>
      </c>
      <c r="BP1860" s="555">
        <f t="shared" ref="BP1860" si="1775">(BL1860*BS$1840)+(N1860*BS$1841)+(X1860*BS$1842)+(R1860*BS$1843)+(V1860*BS$1844)+(Z1860*BS$1845)</f>
        <v>0</v>
      </c>
      <c r="BQ1860" s="555">
        <f t="shared" ref="BQ1860" si="1776">((AZ1860-BB1860)*BS$1847)+((AT1860-AV1860)*BS$1846)+(H1860*BS$1848)+(P1860*BS$1849)</f>
        <v>0</v>
      </c>
      <c r="BR1860" s="65"/>
      <c r="BS1860" s="65"/>
      <c r="BT1860" s="268"/>
    </row>
    <row r="1861" spans="1:72" ht="21.75" customHeight="1" x14ac:dyDescent="0.25">
      <c r="A1861" s="268"/>
      <c r="B1861" s="679"/>
      <c r="C1861" s="690" t="str">
        <f>IF(ROSTER!D$28="","",ROSTER!D$28)</f>
        <v/>
      </c>
      <c r="D1861" s="691"/>
      <c r="E1861" s="668"/>
      <c r="F1861" s="681"/>
      <c r="G1861" s="664"/>
      <c r="H1861" s="585"/>
      <c r="I1861" s="586"/>
      <c r="J1861" s="571"/>
      <c r="K1861" s="572"/>
      <c r="L1861" s="575"/>
      <c r="M1861" s="576"/>
      <c r="N1861" s="581" t="s">
        <v>16</v>
      </c>
      <c r="O1861" s="582"/>
      <c r="P1861" s="571"/>
      <c r="Q1861" s="572"/>
      <c r="R1861" s="575"/>
      <c r="S1861" s="576"/>
      <c r="T1861" s="581" t="s">
        <v>16</v>
      </c>
      <c r="U1861" s="582"/>
      <c r="V1861" s="585"/>
      <c r="W1861" s="586"/>
      <c r="X1861" s="571"/>
      <c r="Y1861" s="586"/>
      <c r="Z1861" s="571"/>
      <c r="AA1861" s="586"/>
      <c r="AB1861" s="571"/>
      <c r="AC1861" s="572"/>
      <c r="AD1861" s="575"/>
      <c r="AE1861" s="576"/>
      <c r="AF1861" s="577"/>
      <c r="AG1861" s="578"/>
      <c r="AH1861" s="571"/>
      <c r="AI1861" s="572"/>
      <c r="AJ1861" s="575"/>
      <c r="AK1861" s="576"/>
      <c r="AL1861" s="577"/>
      <c r="AM1861" s="578"/>
      <c r="AN1861" s="571"/>
      <c r="AO1861" s="572"/>
      <c r="AP1861" s="575"/>
      <c r="AQ1861" s="576"/>
      <c r="AR1861" s="577"/>
      <c r="AS1861" s="578"/>
      <c r="AT1861" s="627"/>
      <c r="AU1861" s="628"/>
      <c r="AV1861" s="629"/>
      <c r="AW1861" s="630"/>
      <c r="AX1861" s="577"/>
      <c r="AY1861" s="578"/>
      <c r="AZ1861" s="571"/>
      <c r="BA1861" s="572"/>
      <c r="BB1861" s="575"/>
      <c r="BC1861" s="576"/>
      <c r="BD1861" s="577"/>
      <c r="BE1861" s="578"/>
      <c r="BF1861" s="627"/>
      <c r="BG1861" s="628"/>
      <c r="BH1861" s="629"/>
      <c r="BI1861" s="630"/>
      <c r="BJ1861" s="577"/>
      <c r="BK1861" s="578"/>
      <c r="BL1861" s="605"/>
      <c r="BM1861" s="606"/>
      <c r="BN1861" s="607"/>
      <c r="BO1861" s="588"/>
      <c r="BP1861" s="556"/>
      <c r="BQ1861" s="556"/>
      <c r="BR1861" s="65"/>
      <c r="BS1861" s="65"/>
      <c r="BT1861" s="268"/>
    </row>
    <row r="1862" spans="1:72" ht="21.75" customHeight="1" x14ac:dyDescent="0.25">
      <c r="A1862" s="268"/>
      <c r="B1862" s="678" t="str">
        <f>IF(ROSTER!B$30="","",ROSTER!B$30)</f>
        <v/>
      </c>
      <c r="C1862" s="669" t="str">
        <f>IF(ROSTER!C$30="","",ROSTER!C$30)</f>
        <v/>
      </c>
      <c r="D1862" s="670"/>
      <c r="E1862" s="667"/>
      <c r="F1862" s="680">
        <f>IF(E1862="y",1,IF(E1862="S",1,0))</f>
        <v>0</v>
      </c>
      <c r="G1862" s="663">
        <f>IF(E1862="S",1,0)</f>
        <v>0</v>
      </c>
      <c r="H1862" s="583"/>
      <c r="I1862" s="584"/>
      <c r="J1862" s="569"/>
      <c r="K1862" s="570"/>
      <c r="L1862" s="573"/>
      <c r="M1862" s="574"/>
      <c r="N1862" s="579">
        <f>L1862+J1862</f>
        <v>0</v>
      </c>
      <c r="O1862" s="580"/>
      <c r="P1862" s="569"/>
      <c r="Q1862" s="570"/>
      <c r="R1862" s="573"/>
      <c r="S1862" s="574"/>
      <c r="T1862" s="579">
        <f>R1862-P1862</f>
        <v>0</v>
      </c>
      <c r="U1862" s="580"/>
      <c r="V1862" s="583"/>
      <c r="W1862" s="584"/>
      <c r="X1862" s="569"/>
      <c r="Y1862" s="584"/>
      <c r="Z1862" s="569"/>
      <c r="AA1862" s="584"/>
      <c r="AB1862" s="569"/>
      <c r="AC1862" s="570"/>
      <c r="AD1862" s="573"/>
      <c r="AE1862" s="574"/>
      <c r="AF1862" s="557">
        <f>IF(AB1862=0,0,(AD1862/AB1862)*100)</f>
        <v>0</v>
      </c>
      <c r="AG1862" s="558"/>
      <c r="AH1862" s="569"/>
      <c r="AI1862" s="570"/>
      <c r="AJ1862" s="573"/>
      <c r="AK1862" s="574"/>
      <c r="AL1862" s="557">
        <f>IF(AH1862=0,0,(AJ1862/AH1862)*100)</f>
        <v>0</v>
      </c>
      <c r="AM1862" s="558"/>
      <c r="AN1862" s="569"/>
      <c r="AO1862" s="570"/>
      <c r="AP1862" s="573"/>
      <c r="AQ1862" s="574"/>
      <c r="AR1862" s="557">
        <f>IF(AN1862=0,0,(AP1862/AN1862)*100)</f>
        <v>0</v>
      </c>
      <c r="AS1862" s="558"/>
      <c r="AT1862" s="561">
        <f>AB1862+AH1862+AN1862</f>
        <v>0</v>
      </c>
      <c r="AU1862" s="562"/>
      <c r="AV1862" s="565">
        <f>AD1862+AJ1862+AP1862</f>
        <v>0</v>
      </c>
      <c r="AW1862" s="566"/>
      <c r="AX1862" s="557">
        <f>IF(AT1862=0,0,(AV1862/AT1862)*100)</f>
        <v>0</v>
      </c>
      <c r="AY1862" s="558"/>
      <c r="AZ1862" s="569"/>
      <c r="BA1862" s="570"/>
      <c r="BB1862" s="573"/>
      <c r="BC1862" s="574"/>
      <c r="BD1862" s="557">
        <f>IF(AZ1862=0,0,(BB1862/AZ1862)*100)</f>
        <v>0</v>
      </c>
      <c r="BE1862" s="558"/>
      <c r="BF1862" s="561">
        <f>AT1862+AZ1862</f>
        <v>0</v>
      </c>
      <c r="BG1862" s="562"/>
      <c r="BH1862" s="565">
        <f>AV1862+BB1862</f>
        <v>0</v>
      </c>
      <c r="BI1862" s="566"/>
      <c r="BJ1862" s="557">
        <f>IF(BF1862=0,0,(BH1862/BF1862)*100)</f>
        <v>0</v>
      </c>
      <c r="BK1862" s="558"/>
      <c r="BL1862" s="602">
        <f>(AD1862*2)+(AJ1862*2)+(AP1862*3)+BB1862</f>
        <v>0</v>
      </c>
      <c r="BM1862" s="603"/>
      <c r="BN1862" s="604"/>
      <c r="BO1862" s="587">
        <f t="shared" ref="BO1862" si="1777">IF(BQ1862=0,0,50*BP1862/BQ1862)</f>
        <v>0</v>
      </c>
      <c r="BP1862" s="555">
        <f t="shared" ref="BP1862" si="1778">(BL1862*BS$1840)+(N1862*BS$1841)+(X1862*BS$1842)+(R1862*BS$1843)+(V1862*BS$1844)+(Z1862*BS$1845)</f>
        <v>0</v>
      </c>
      <c r="BQ1862" s="555">
        <f t="shared" ref="BQ1862" si="1779">((AZ1862-BB1862)*BS$1847)+((AT1862-AV1862)*BS$1846)+(H1862*BS$1848)+(P1862*BS$1849)</f>
        <v>0</v>
      </c>
      <c r="BR1862" s="65"/>
      <c r="BS1862" s="65"/>
      <c r="BT1862" s="268"/>
    </row>
    <row r="1863" spans="1:72" ht="21.75" customHeight="1" x14ac:dyDescent="0.25">
      <c r="A1863" s="268"/>
      <c r="B1863" s="679"/>
      <c r="C1863" s="690" t="str">
        <f>IF(ROSTER!D$30="","",ROSTER!D$30)</f>
        <v/>
      </c>
      <c r="D1863" s="691"/>
      <c r="E1863" s="668"/>
      <c r="F1863" s="681"/>
      <c r="G1863" s="664"/>
      <c r="H1863" s="585"/>
      <c r="I1863" s="586"/>
      <c r="J1863" s="571"/>
      <c r="K1863" s="572"/>
      <c r="L1863" s="575"/>
      <c r="M1863" s="576"/>
      <c r="N1863" s="581" t="s">
        <v>16</v>
      </c>
      <c r="O1863" s="582"/>
      <c r="P1863" s="571"/>
      <c r="Q1863" s="572"/>
      <c r="R1863" s="575"/>
      <c r="S1863" s="576"/>
      <c r="T1863" s="581" t="s">
        <v>16</v>
      </c>
      <c r="U1863" s="582"/>
      <c r="V1863" s="585"/>
      <c r="W1863" s="586"/>
      <c r="X1863" s="571"/>
      <c r="Y1863" s="586"/>
      <c r="Z1863" s="571"/>
      <c r="AA1863" s="586"/>
      <c r="AB1863" s="571"/>
      <c r="AC1863" s="572"/>
      <c r="AD1863" s="575"/>
      <c r="AE1863" s="576"/>
      <c r="AF1863" s="577"/>
      <c r="AG1863" s="578"/>
      <c r="AH1863" s="571"/>
      <c r="AI1863" s="572"/>
      <c r="AJ1863" s="575"/>
      <c r="AK1863" s="576"/>
      <c r="AL1863" s="577"/>
      <c r="AM1863" s="578"/>
      <c r="AN1863" s="571"/>
      <c r="AO1863" s="572"/>
      <c r="AP1863" s="575"/>
      <c r="AQ1863" s="576"/>
      <c r="AR1863" s="577"/>
      <c r="AS1863" s="578"/>
      <c r="AT1863" s="627"/>
      <c r="AU1863" s="628"/>
      <c r="AV1863" s="629"/>
      <c r="AW1863" s="630"/>
      <c r="AX1863" s="577"/>
      <c r="AY1863" s="578"/>
      <c r="AZ1863" s="571"/>
      <c r="BA1863" s="572"/>
      <c r="BB1863" s="575"/>
      <c r="BC1863" s="576"/>
      <c r="BD1863" s="577"/>
      <c r="BE1863" s="578"/>
      <c r="BF1863" s="627"/>
      <c r="BG1863" s="628"/>
      <c r="BH1863" s="629"/>
      <c r="BI1863" s="630"/>
      <c r="BJ1863" s="577"/>
      <c r="BK1863" s="578"/>
      <c r="BL1863" s="605"/>
      <c r="BM1863" s="606"/>
      <c r="BN1863" s="607"/>
      <c r="BO1863" s="588"/>
      <c r="BP1863" s="556"/>
      <c r="BQ1863" s="556"/>
      <c r="BR1863" s="65"/>
      <c r="BS1863" s="65"/>
      <c r="BT1863" s="268"/>
    </row>
    <row r="1864" spans="1:72" ht="21.75" customHeight="1" x14ac:dyDescent="0.25">
      <c r="A1864" s="268"/>
      <c r="B1864" s="678" t="str">
        <f>IF(ROSTER!B$32="","",ROSTER!B$32)</f>
        <v/>
      </c>
      <c r="C1864" s="669" t="str">
        <f>IF(ROSTER!C$32="","",ROSTER!C$32)</f>
        <v/>
      </c>
      <c r="D1864" s="670"/>
      <c r="E1864" s="667"/>
      <c r="F1864" s="680">
        <f>IF(E1864="y",1,IF(E1864="S",1,0))</f>
        <v>0</v>
      </c>
      <c r="G1864" s="663">
        <f>IF(E1864="S",1,0)</f>
        <v>0</v>
      </c>
      <c r="H1864" s="583"/>
      <c r="I1864" s="584"/>
      <c r="J1864" s="569"/>
      <c r="K1864" s="570"/>
      <c r="L1864" s="573"/>
      <c r="M1864" s="574"/>
      <c r="N1864" s="579">
        <f>L1864+J1864</f>
        <v>0</v>
      </c>
      <c r="O1864" s="580"/>
      <c r="P1864" s="569"/>
      <c r="Q1864" s="570"/>
      <c r="R1864" s="573"/>
      <c r="S1864" s="574"/>
      <c r="T1864" s="579">
        <f>R1864-P1864</f>
        <v>0</v>
      </c>
      <c r="U1864" s="580"/>
      <c r="V1864" s="583"/>
      <c r="W1864" s="584"/>
      <c r="X1864" s="569"/>
      <c r="Y1864" s="584"/>
      <c r="Z1864" s="569"/>
      <c r="AA1864" s="584"/>
      <c r="AB1864" s="569"/>
      <c r="AC1864" s="570"/>
      <c r="AD1864" s="573"/>
      <c r="AE1864" s="574"/>
      <c r="AF1864" s="557">
        <f>IF(AB1864=0,0,(AD1864/AB1864)*100)</f>
        <v>0</v>
      </c>
      <c r="AG1864" s="558"/>
      <c r="AH1864" s="569"/>
      <c r="AI1864" s="570"/>
      <c r="AJ1864" s="573"/>
      <c r="AK1864" s="574"/>
      <c r="AL1864" s="557">
        <f>IF(AH1864=0,0,(AJ1864/AH1864)*100)</f>
        <v>0</v>
      </c>
      <c r="AM1864" s="558"/>
      <c r="AN1864" s="569"/>
      <c r="AO1864" s="570"/>
      <c r="AP1864" s="573"/>
      <c r="AQ1864" s="574"/>
      <c r="AR1864" s="557">
        <f>IF(AN1864=0,0,(AP1864/AN1864)*100)</f>
        <v>0</v>
      </c>
      <c r="AS1864" s="558"/>
      <c r="AT1864" s="561">
        <f>AB1864+AH1864+AN1864</f>
        <v>0</v>
      </c>
      <c r="AU1864" s="562"/>
      <c r="AV1864" s="565">
        <f>AD1864+AJ1864+AP1864</f>
        <v>0</v>
      </c>
      <c r="AW1864" s="566"/>
      <c r="AX1864" s="557">
        <f>IF(AT1864=0,0,(AV1864/AT1864)*100)</f>
        <v>0</v>
      </c>
      <c r="AY1864" s="558"/>
      <c r="AZ1864" s="569"/>
      <c r="BA1864" s="570"/>
      <c r="BB1864" s="573"/>
      <c r="BC1864" s="574"/>
      <c r="BD1864" s="557">
        <f>IF(AZ1864=0,0,(BB1864/AZ1864)*100)</f>
        <v>0</v>
      </c>
      <c r="BE1864" s="558"/>
      <c r="BF1864" s="561">
        <f>AT1864+AZ1864</f>
        <v>0</v>
      </c>
      <c r="BG1864" s="562"/>
      <c r="BH1864" s="565">
        <f>AV1864+BB1864</f>
        <v>0</v>
      </c>
      <c r="BI1864" s="566"/>
      <c r="BJ1864" s="557">
        <f>IF(BF1864=0,0,(BH1864/BF1864)*100)</f>
        <v>0</v>
      </c>
      <c r="BK1864" s="558"/>
      <c r="BL1864" s="602">
        <f>(AD1864*2)+(AJ1864*2)+(AP1864*3)+BB1864</f>
        <v>0</v>
      </c>
      <c r="BM1864" s="603"/>
      <c r="BN1864" s="604"/>
      <c r="BO1864" s="587">
        <f t="shared" ref="BO1864" si="1780">IF(BQ1864=0,0,50*BP1864/BQ1864)</f>
        <v>0</v>
      </c>
      <c r="BP1864" s="555">
        <f t="shared" ref="BP1864" si="1781">(BL1864*BS$1840)+(N1864*BS$1841)+(X1864*BS$1842)+(R1864*BS$1843)+(V1864*BS$1844)+(Z1864*BS$1845)</f>
        <v>0</v>
      </c>
      <c r="BQ1864" s="555">
        <f t="shared" ref="BQ1864" si="1782">((AZ1864-BB1864)*BS$1847)+((AT1864-AV1864)*BS$1846)+(H1864*BS$1848)+(P1864*BS$1849)</f>
        <v>0</v>
      </c>
      <c r="BR1864" s="65"/>
      <c r="BS1864" s="65"/>
      <c r="BT1864" s="268"/>
    </row>
    <row r="1865" spans="1:72" ht="21.75" customHeight="1" x14ac:dyDescent="0.25">
      <c r="A1865" s="268"/>
      <c r="B1865" s="679"/>
      <c r="C1865" s="690" t="str">
        <f>IF(ROSTER!D$32="","",ROSTER!D$32)</f>
        <v/>
      </c>
      <c r="D1865" s="691"/>
      <c r="E1865" s="668"/>
      <c r="F1865" s="681"/>
      <c r="G1865" s="664"/>
      <c r="H1865" s="585"/>
      <c r="I1865" s="586"/>
      <c r="J1865" s="571"/>
      <c r="K1865" s="572"/>
      <c r="L1865" s="575"/>
      <c r="M1865" s="576"/>
      <c r="N1865" s="581" t="s">
        <v>16</v>
      </c>
      <c r="O1865" s="582"/>
      <c r="P1865" s="571"/>
      <c r="Q1865" s="572"/>
      <c r="R1865" s="575"/>
      <c r="S1865" s="576"/>
      <c r="T1865" s="581" t="s">
        <v>16</v>
      </c>
      <c r="U1865" s="582"/>
      <c r="V1865" s="585"/>
      <c r="W1865" s="586"/>
      <c r="X1865" s="571"/>
      <c r="Y1865" s="586"/>
      <c r="Z1865" s="571"/>
      <c r="AA1865" s="586"/>
      <c r="AB1865" s="571"/>
      <c r="AC1865" s="572"/>
      <c r="AD1865" s="575"/>
      <c r="AE1865" s="576"/>
      <c r="AF1865" s="577"/>
      <c r="AG1865" s="578"/>
      <c r="AH1865" s="571"/>
      <c r="AI1865" s="572"/>
      <c r="AJ1865" s="575"/>
      <c r="AK1865" s="576"/>
      <c r="AL1865" s="577"/>
      <c r="AM1865" s="578"/>
      <c r="AN1865" s="571"/>
      <c r="AO1865" s="572"/>
      <c r="AP1865" s="575"/>
      <c r="AQ1865" s="576"/>
      <c r="AR1865" s="577"/>
      <c r="AS1865" s="578"/>
      <c r="AT1865" s="627"/>
      <c r="AU1865" s="628"/>
      <c r="AV1865" s="629"/>
      <c r="AW1865" s="630"/>
      <c r="AX1865" s="577"/>
      <c r="AY1865" s="578"/>
      <c r="AZ1865" s="571"/>
      <c r="BA1865" s="572"/>
      <c r="BB1865" s="575"/>
      <c r="BC1865" s="576"/>
      <c r="BD1865" s="577"/>
      <c r="BE1865" s="578"/>
      <c r="BF1865" s="627"/>
      <c r="BG1865" s="628"/>
      <c r="BH1865" s="629"/>
      <c r="BI1865" s="630"/>
      <c r="BJ1865" s="577"/>
      <c r="BK1865" s="578"/>
      <c r="BL1865" s="605"/>
      <c r="BM1865" s="606"/>
      <c r="BN1865" s="607"/>
      <c r="BO1865" s="588"/>
      <c r="BP1865" s="556"/>
      <c r="BQ1865" s="556"/>
      <c r="BR1865" s="65"/>
      <c r="BS1865" s="65"/>
      <c r="BT1865" s="268"/>
    </row>
    <row r="1866" spans="1:72" ht="21.75" customHeight="1" x14ac:dyDescent="0.25">
      <c r="A1866" s="268"/>
      <c r="B1866" s="678" t="str">
        <f>IF(ROSTER!B$34="","",ROSTER!B$34)</f>
        <v/>
      </c>
      <c r="C1866" s="669" t="str">
        <f>IF(ROSTER!C$34="","",ROSTER!C$34)</f>
        <v/>
      </c>
      <c r="D1866" s="670"/>
      <c r="E1866" s="667"/>
      <c r="F1866" s="680">
        <f>IF(E1866="y",1,IF(E1866="S",1,0))</f>
        <v>0</v>
      </c>
      <c r="G1866" s="663">
        <f>IF(E1866="S",1,0)</f>
        <v>0</v>
      </c>
      <c r="H1866" s="583"/>
      <c r="I1866" s="584"/>
      <c r="J1866" s="569"/>
      <c r="K1866" s="570"/>
      <c r="L1866" s="573"/>
      <c r="M1866" s="574"/>
      <c r="N1866" s="579">
        <f>L1866+J1866</f>
        <v>0</v>
      </c>
      <c r="O1866" s="580"/>
      <c r="P1866" s="569"/>
      <c r="Q1866" s="570"/>
      <c r="R1866" s="573"/>
      <c r="S1866" s="574"/>
      <c r="T1866" s="579">
        <f>R1866-P1866</f>
        <v>0</v>
      </c>
      <c r="U1866" s="580"/>
      <c r="V1866" s="583"/>
      <c r="W1866" s="584"/>
      <c r="X1866" s="569"/>
      <c r="Y1866" s="584"/>
      <c r="Z1866" s="569"/>
      <c r="AA1866" s="584"/>
      <c r="AB1866" s="569"/>
      <c r="AC1866" s="570"/>
      <c r="AD1866" s="573"/>
      <c r="AE1866" s="574"/>
      <c r="AF1866" s="557">
        <f>IF(AB1866=0,0,(AD1866/AB1866)*100)</f>
        <v>0</v>
      </c>
      <c r="AG1866" s="558"/>
      <c r="AH1866" s="569"/>
      <c r="AI1866" s="570"/>
      <c r="AJ1866" s="573"/>
      <c r="AK1866" s="574"/>
      <c r="AL1866" s="557">
        <f>IF(AH1866=0,0,(AJ1866/AH1866)*100)</f>
        <v>0</v>
      </c>
      <c r="AM1866" s="558"/>
      <c r="AN1866" s="569"/>
      <c r="AO1866" s="570"/>
      <c r="AP1866" s="573"/>
      <c r="AQ1866" s="574"/>
      <c r="AR1866" s="557">
        <f>IF(AN1866=0,0,(AP1866/AN1866)*100)</f>
        <v>0</v>
      </c>
      <c r="AS1866" s="558"/>
      <c r="AT1866" s="561">
        <f>AB1866+AH1866+AN1866</f>
        <v>0</v>
      </c>
      <c r="AU1866" s="562"/>
      <c r="AV1866" s="565">
        <f>AD1866+AJ1866+AP1866</f>
        <v>0</v>
      </c>
      <c r="AW1866" s="566"/>
      <c r="AX1866" s="557">
        <f>IF(AT1866=0,0,(AV1866/AT1866)*100)</f>
        <v>0</v>
      </c>
      <c r="AY1866" s="558"/>
      <c r="AZ1866" s="569"/>
      <c r="BA1866" s="570"/>
      <c r="BB1866" s="573"/>
      <c r="BC1866" s="574"/>
      <c r="BD1866" s="557">
        <f>IF(AZ1866=0,0,(BB1866/AZ1866)*100)</f>
        <v>0</v>
      </c>
      <c r="BE1866" s="558"/>
      <c r="BF1866" s="561">
        <f>AT1866+AZ1866</f>
        <v>0</v>
      </c>
      <c r="BG1866" s="562"/>
      <c r="BH1866" s="565">
        <f>AV1866+BB1866</f>
        <v>0</v>
      </c>
      <c r="BI1866" s="566"/>
      <c r="BJ1866" s="557">
        <f>IF(BF1866=0,0,(BH1866/BF1866)*100)</f>
        <v>0</v>
      </c>
      <c r="BK1866" s="558"/>
      <c r="BL1866" s="602">
        <f>(AD1866*2)+(AJ1866*2)+(AP1866*3)+BB1866</f>
        <v>0</v>
      </c>
      <c r="BM1866" s="603"/>
      <c r="BN1866" s="604"/>
      <c r="BO1866" s="587">
        <f t="shared" ref="BO1866" si="1783">IF(BQ1866=0,0,50*BP1866/BQ1866)</f>
        <v>0</v>
      </c>
      <c r="BP1866" s="555">
        <f t="shared" ref="BP1866" si="1784">(BL1866*BS$1840)+(N1866*BS$1841)+(X1866*BS$1842)+(R1866*BS$1843)+(V1866*BS$1844)+(Z1866*BS$1845)</f>
        <v>0</v>
      </c>
      <c r="BQ1866" s="555">
        <f t="shared" ref="BQ1866" si="1785">((AZ1866-BB1866)*BS$1847)+((AT1866-AV1866)*BS$1846)+(H1866*BS$1848)+(P1866*BS$1849)</f>
        <v>0</v>
      </c>
      <c r="BR1866" s="65"/>
      <c r="BS1866" s="65"/>
      <c r="BT1866" s="268"/>
    </row>
    <row r="1867" spans="1:72" ht="21.75" customHeight="1" x14ac:dyDescent="0.25">
      <c r="A1867" s="268"/>
      <c r="B1867" s="679"/>
      <c r="C1867" s="690" t="str">
        <f>IF(ROSTER!D$34="","",ROSTER!D$34)</f>
        <v/>
      </c>
      <c r="D1867" s="691"/>
      <c r="E1867" s="668"/>
      <c r="F1867" s="681"/>
      <c r="G1867" s="664"/>
      <c r="H1867" s="585"/>
      <c r="I1867" s="586"/>
      <c r="J1867" s="571"/>
      <c r="K1867" s="572"/>
      <c r="L1867" s="575"/>
      <c r="M1867" s="576"/>
      <c r="N1867" s="581" t="s">
        <v>16</v>
      </c>
      <c r="O1867" s="582"/>
      <c r="P1867" s="571"/>
      <c r="Q1867" s="572"/>
      <c r="R1867" s="575"/>
      <c r="S1867" s="576"/>
      <c r="T1867" s="581" t="s">
        <v>16</v>
      </c>
      <c r="U1867" s="582"/>
      <c r="V1867" s="585"/>
      <c r="W1867" s="586"/>
      <c r="X1867" s="571"/>
      <c r="Y1867" s="586"/>
      <c r="Z1867" s="571"/>
      <c r="AA1867" s="586"/>
      <c r="AB1867" s="571"/>
      <c r="AC1867" s="572"/>
      <c r="AD1867" s="575"/>
      <c r="AE1867" s="576"/>
      <c r="AF1867" s="577"/>
      <c r="AG1867" s="578"/>
      <c r="AH1867" s="571"/>
      <c r="AI1867" s="572"/>
      <c r="AJ1867" s="575"/>
      <c r="AK1867" s="576"/>
      <c r="AL1867" s="577"/>
      <c r="AM1867" s="578"/>
      <c r="AN1867" s="571"/>
      <c r="AO1867" s="572"/>
      <c r="AP1867" s="575"/>
      <c r="AQ1867" s="576"/>
      <c r="AR1867" s="577"/>
      <c r="AS1867" s="578"/>
      <c r="AT1867" s="627"/>
      <c r="AU1867" s="628"/>
      <c r="AV1867" s="629"/>
      <c r="AW1867" s="630"/>
      <c r="AX1867" s="577"/>
      <c r="AY1867" s="578"/>
      <c r="AZ1867" s="571"/>
      <c r="BA1867" s="572"/>
      <c r="BB1867" s="575"/>
      <c r="BC1867" s="576"/>
      <c r="BD1867" s="577"/>
      <c r="BE1867" s="578"/>
      <c r="BF1867" s="627"/>
      <c r="BG1867" s="628"/>
      <c r="BH1867" s="629"/>
      <c r="BI1867" s="630"/>
      <c r="BJ1867" s="577"/>
      <c r="BK1867" s="578"/>
      <c r="BL1867" s="605"/>
      <c r="BM1867" s="606"/>
      <c r="BN1867" s="607"/>
      <c r="BO1867" s="588"/>
      <c r="BP1867" s="556"/>
      <c r="BQ1867" s="556"/>
      <c r="BR1867" s="65"/>
      <c r="BS1867" s="65"/>
      <c r="BT1867" s="268"/>
    </row>
    <row r="1868" spans="1:72" ht="21.75" customHeight="1" x14ac:dyDescent="0.25">
      <c r="A1868" s="268"/>
      <c r="B1868" s="678" t="str">
        <f>IF(ROSTER!B$36="","",ROSTER!B$36)</f>
        <v/>
      </c>
      <c r="C1868" s="669" t="str">
        <f>IF(ROSTER!C$36="","",ROSTER!C$36)</f>
        <v/>
      </c>
      <c r="D1868" s="670"/>
      <c r="E1868" s="667"/>
      <c r="F1868" s="680">
        <f>IF(E1868="y",1,IF(E1868="S",1,0))</f>
        <v>0</v>
      </c>
      <c r="G1868" s="663">
        <f>IF(E1868="S",1,0)</f>
        <v>0</v>
      </c>
      <c r="H1868" s="583"/>
      <c r="I1868" s="584"/>
      <c r="J1868" s="569"/>
      <c r="K1868" s="570"/>
      <c r="L1868" s="573"/>
      <c r="M1868" s="574"/>
      <c r="N1868" s="579">
        <f>L1868+J1868</f>
        <v>0</v>
      </c>
      <c r="O1868" s="580"/>
      <c r="P1868" s="569"/>
      <c r="Q1868" s="570"/>
      <c r="R1868" s="573"/>
      <c r="S1868" s="574"/>
      <c r="T1868" s="579">
        <f>R1868-P1868</f>
        <v>0</v>
      </c>
      <c r="U1868" s="580"/>
      <c r="V1868" s="583"/>
      <c r="W1868" s="584"/>
      <c r="X1868" s="569"/>
      <c r="Y1868" s="584"/>
      <c r="Z1868" s="569"/>
      <c r="AA1868" s="584"/>
      <c r="AB1868" s="569"/>
      <c r="AC1868" s="570"/>
      <c r="AD1868" s="573"/>
      <c r="AE1868" s="574"/>
      <c r="AF1868" s="557">
        <f>IF(AB1868=0,0,(AD1868/AB1868)*100)</f>
        <v>0</v>
      </c>
      <c r="AG1868" s="558"/>
      <c r="AH1868" s="569"/>
      <c r="AI1868" s="570"/>
      <c r="AJ1868" s="573"/>
      <c r="AK1868" s="574"/>
      <c r="AL1868" s="557">
        <f>IF(AH1868=0,0,(AJ1868/AH1868)*100)</f>
        <v>0</v>
      </c>
      <c r="AM1868" s="558"/>
      <c r="AN1868" s="569"/>
      <c r="AO1868" s="570"/>
      <c r="AP1868" s="573"/>
      <c r="AQ1868" s="574"/>
      <c r="AR1868" s="557">
        <f>IF(AN1868=0,0,(AP1868/AN1868)*100)</f>
        <v>0</v>
      </c>
      <c r="AS1868" s="558"/>
      <c r="AT1868" s="561">
        <f>AB1868+AH1868+AN1868</f>
        <v>0</v>
      </c>
      <c r="AU1868" s="562"/>
      <c r="AV1868" s="565">
        <f>AD1868+AJ1868+AP1868</f>
        <v>0</v>
      </c>
      <c r="AW1868" s="566"/>
      <c r="AX1868" s="557">
        <f>IF(AT1868=0,0,(AV1868/AT1868)*100)</f>
        <v>0</v>
      </c>
      <c r="AY1868" s="558"/>
      <c r="AZ1868" s="569"/>
      <c r="BA1868" s="570"/>
      <c r="BB1868" s="573"/>
      <c r="BC1868" s="574"/>
      <c r="BD1868" s="557">
        <f>IF(AZ1868=0,0,(BB1868/AZ1868)*100)</f>
        <v>0</v>
      </c>
      <c r="BE1868" s="558"/>
      <c r="BF1868" s="561">
        <f>AT1868+AZ1868</f>
        <v>0</v>
      </c>
      <c r="BG1868" s="562"/>
      <c r="BH1868" s="565">
        <f>AV1868+BB1868</f>
        <v>0</v>
      </c>
      <c r="BI1868" s="566"/>
      <c r="BJ1868" s="557">
        <f>IF(BF1868=0,0,(BH1868/BF1868)*100)</f>
        <v>0</v>
      </c>
      <c r="BK1868" s="558"/>
      <c r="BL1868" s="602">
        <f>(AD1868*2)+(AJ1868*2)+(AP1868*3)+BB1868</f>
        <v>0</v>
      </c>
      <c r="BM1868" s="603"/>
      <c r="BN1868" s="604"/>
      <c r="BO1868" s="587">
        <f t="shared" ref="BO1868" si="1786">IF(BQ1868=0,0,50*BP1868/BQ1868)</f>
        <v>0</v>
      </c>
      <c r="BP1868" s="555">
        <f t="shared" ref="BP1868" si="1787">(BL1868*BS$1840)+(N1868*BS$1841)+(X1868*BS$1842)+(R1868*BS$1843)+(V1868*BS$1844)+(Z1868*BS$1845)</f>
        <v>0</v>
      </c>
      <c r="BQ1868" s="555">
        <f t="shared" ref="BQ1868" si="1788">((AZ1868-BB1868)*BS$1847)+((AT1868-AV1868)*BS$1846)+(H1868*BS$1848)+(P1868*BS$1849)</f>
        <v>0</v>
      </c>
      <c r="BR1868" s="65"/>
      <c r="BS1868" s="65"/>
      <c r="BT1868" s="268"/>
    </row>
    <row r="1869" spans="1:72" ht="21.75" customHeight="1" x14ac:dyDescent="0.25">
      <c r="A1869" s="268"/>
      <c r="B1869" s="679"/>
      <c r="C1869" s="690" t="str">
        <f>IF(ROSTER!D$36="","",ROSTER!D$36)</f>
        <v/>
      </c>
      <c r="D1869" s="691"/>
      <c r="E1869" s="668"/>
      <c r="F1869" s="681"/>
      <c r="G1869" s="664"/>
      <c r="H1869" s="585"/>
      <c r="I1869" s="586"/>
      <c r="J1869" s="571"/>
      <c r="K1869" s="572"/>
      <c r="L1869" s="575"/>
      <c r="M1869" s="576"/>
      <c r="N1869" s="581" t="s">
        <v>16</v>
      </c>
      <c r="O1869" s="582"/>
      <c r="P1869" s="571"/>
      <c r="Q1869" s="572"/>
      <c r="R1869" s="575"/>
      <c r="S1869" s="576"/>
      <c r="T1869" s="581" t="s">
        <v>16</v>
      </c>
      <c r="U1869" s="582"/>
      <c r="V1869" s="585"/>
      <c r="W1869" s="586"/>
      <c r="X1869" s="571"/>
      <c r="Y1869" s="586"/>
      <c r="Z1869" s="571"/>
      <c r="AA1869" s="586"/>
      <c r="AB1869" s="571"/>
      <c r="AC1869" s="572"/>
      <c r="AD1869" s="575"/>
      <c r="AE1869" s="576"/>
      <c r="AF1869" s="577"/>
      <c r="AG1869" s="578"/>
      <c r="AH1869" s="571"/>
      <c r="AI1869" s="572"/>
      <c r="AJ1869" s="575"/>
      <c r="AK1869" s="576"/>
      <c r="AL1869" s="577"/>
      <c r="AM1869" s="578"/>
      <c r="AN1869" s="571"/>
      <c r="AO1869" s="572"/>
      <c r="AP1869" s="575"/>
      <c r="AQ1869" s="576"/>
      <c r="AR1869" s="577"/>
      <c r="AS1869" s="578"/>
      <c r="AT1869" s="627"/>
      <c r="AU1869" s="628"/>
      <c r="AV1869" s="629"/>
      <c r="AW1869" s="630"/>
      <c r="AX1869" s="577"/>
      <c r="AY1869" s="578"/>
      <c r="AZ1869" s="571"/>
      <c r="BA1869" s="572"/>
      <c r="BB1869" s="575"/>
      <c r="BC1869" s="576"/>
      <c r="BD1869" s="577"/>
      <c r="BE1869" s="578"/>
      <c r="BF1869" s="627"/>
      <c r="BG1869" s="628"/>
      <c r="BH1869" s="629"/>
      <c r="BI1869" s="630"/>
      <c r="BJ1869" s="577"/>
      <c r="BK1869" s="578"/>
      <c r="BL1869" s="605"/>
      <c r="BM1869" s="606"/>
      <c r="BN1869" s="607"/>
      <c r="BO1869" s="588"/>
      <c r="BP1869" s="556"/>
      <c r="BQ1869" s="556"/>
      <c r="BR1869" s="65"/>
      <c r="BS1869" s="65"/>
      <c r="BT1869" s="268"/>
    </row>
    <row r="1870" spans="1:72" ht="21.75" customHeight="1" x14ac:dyDescent="0.25">
      <c r="A1870" s="268"/>
      <c r="B1870" s="678" t="str">
        <f>IF(ROSTER!B$38="","",ROSTER!B$38)</f>
        <v/>
      </c>
      <c r="C1870" s="669" t="str">
        <f>IF(ROSTER!C$38="","",ROSTER!C$38)</f>
        <v/>
      </c>
      <c r="D1870" s="670"/>
      <c r="E1870" s="667"/>
      <c r="F1870" s="680">
        <f>IF(E1870="y",1,IF(E1870="S",1,0))</f>
        <v>0</v>
      </c>
      <c r="G1870" s="663">
        <f>IF(E1870="S",1,0)</f>
        <v>0</v>
      </c>
      <c r="H1870" s="583"/>
      <c r="I1870" s="584"/>
      <c r="J1870" s="569"/>
      <c r="K1870" s="570"/>
      <c r="L1870" s="573"/>
      <c r="M1870" s="574"/>
      <c r="N1870" s="579">
        <f>L1870+J1870</f>
        <v>0</v>
      </c>
      <c r="O1870" s="580"/>
      <c r="P1870" s="569"/>
      <c r="Q1870" s="570"/>
      <c r="R1870" s="573"/>
      <c r="S1870" s="574"/>
      <c r="T1870" s="579">
        <f>R1870-P1870</f>
        <v>0</v>
      </c>
      <c r="U1870" s="580"/>
      <c r="V1870" s="583"/>
      <c r="W1870" s="584"/>
      <c r="X1870" s="569"/>
      <c r="Y1870" s="584"/>
      <c r="Z1870" s="569"/>
      <c r="AA1870" s="584"/>
      <c r="AB1870" s="569"/>
      <c r="AC1870" s="570"/>
      <c r="AD1870" s="573"/>
      <c r="AE1870" s="574"/>
      <c r="AF1870" s="557">
        <f>IF(AB1870=0,0,(AD1870/AB1870)*100)</f>
        <v>0</v>
      </c>
      <c r="AG1870" s="558"/>
      <c r="AH1870" s="569"/>
      <c r="AI1870" s="570"/>
      <c r="AJ1870" s="573"/>
      <c r="AK1870" s="574"/>
      <c r="AL1870" s="557">
        <f>IF(AH1870=0,0,(AJ1870/AH1870)*100)</f>
        <v>0</v>
      </c>
      <c r="AM1870" s="558"/>
      <c r="AN1870" s="569"/>
      <c r="AO1870" s="570"/>
      <c r="AP1870" s="573"/>
      <c r="AQ1870" s="574"/>
      <c r="AR1870" s="557">
        <f>IF(AN1870=0,0,(AP1870/AN1870)*100)</f>
        <v>0</v>
      </c>
      <c r="AS1870" s="558"/>
      <c r="AT1870" s="561">
        <f>AB1870+AH1870+AN1870</f>
        <v>0</v>
      </c>
      <c r="AU1870" s="562"/>
      <c r="AV1870" s="565">
        <f>AD1870+AJ1870+AP1870</f>
        <v>0</v>
      </c>
      <c r="AW1870" s="566"/>
      <c r="AX1870" s="557">
        <f>IF(AT1870=0,0,(AV1870/AT1870)*100)</f>
        <v>0</v>
      </c>
      <c r="AY1870" s="558"/>
      <c r="AZ1870" s="569"/>
      <c r="BA1870" s="570"/>
      <c r="BB1870" s="573"/>
      <c r="BC1870" s="574"/>
      <c r="BD1870" s="557">
        <f>IF(AZ1870=0,0,(BB1870/AZ1870)*100)</f>
        <v>0</v>
      </c>
      <c r="BE1870" s="558"/>
      <c r="BF1870" s="561">
        <f>AT1870+AZ1870</f>
        <v>0</v>
      </c>
      <c r="BG1870" s="562"/>
      <c r="BH1870" s="565">
        <f>AV1870+BB1870</f>
        <v>0</v>
      </c>
      <c r="BI1870" s="566"/>
      <c r="BJ1870" s="557">
        <f>IF(BF1870=0,0,(BH1870/BF1870)*100)</f>
        <v>0</v>
      </c>
      <c r="BK1870" s="558"/>
      <c r="BL1870" s="602">
        <f>(AD1870*2)+(AJ1870*2)+(AP1870*3)+BB1870</f>
        <v>0</v>
      </c>
      <c r="BM1870" s="603"/>
      <c r="BN1870" s="604"/>
      <c r="BO1870" s="587">
        <f t="shared" ref="BO1870" si="1789">IF(BQ1870=0,0,50*BP1870/BQ1870)</f>
        <v>0</v>
      </c>
      <c r="BP1870" s="555">
        <f t="shared" ref="BP1870" si="1790">(BL1870*BS$1840)+(N1870*BS$1841)+(X1870*BS$1842)+(R1870*BS$1843)+(V1870*BS$1844)+(Z1870*BS$1845)</f>
        <v>0</v>
      </c>
      <c r="BQ1870" s="555">
        <f t="shared" ref="BQ1870" si="1791">((AZ1870-BB1870)*BS$1847)+((AT1870-AV1870)*BS$1846)+(H1870*BS$1848)+(P1870*BS$1849)</f>
        <v>0</v>
      </c>
      <c r="BR1870" s="65"/>
      <c r="BS1870" s="65"/>
      <c r="BT1870" s="268"/>
    </row>
    <row r="1871" spans="1:72" ht="21.75" customHeight="1" x14ac:dyDescent="0.25">
      <c r="A1871" s="268"/>
      <c r="B1871" s="679"/>
      <c r="C1871" s="690" t="str">
        <f>IF(ROSTER!D$38="","",ROSTER!D$38)</f>
        <v/>
      </c>
      <c r="D1871" s="691"/>
      <c r="E1871" s="668"/>
      <c r="F1871" s="681"/>
      <c r="G1871" s="664"/>
      <c r="H1871" s="585"/>
      <c r="I1871" s="586"/>
      <c r="J1871" s="571"/>
      <c r="K1871" s="572"/>
      <c r="L1871" s="575"/>
      <c r="M1871" s="576"/>
      <c r="N1871" s="581" t="s">
        <v>16</v>
      </c>
      <c r="O1871" s="582"/>
      <c r="P1871" s="571"/>
      <c r="Q1871" s="572"/>
      <c r="R1871" s="575"/>
      <c r="S1871" s="576"/>
      <c r="T1871" s="581" t="s">
        <v>16</v>
      </c>
      <c r="U1871" s="582"/>
      <c r="V1871" s="585"/>
      <c r="W1871" s="586"/>
      <c r="X1871" s="571"/>
      <c r="Y1871" s="586"/>
      <c r="Z1871" s="571"/>
      <c r="AA1871" s="586"/>
      <c r="AB1871" s="571"/>
      <c r="AC1871" s="572"/>
      <c r="AD1871" s="575"/>
      <c r="AE1871" s="576"/>
      <c r="AF1871" s="577"/>
      <c r="AG1871" s="578"/>
      <c r="AH1871" s="571"/>
      <c r="AI1871" s="572"/>
      <c r="AJ1871" s="575"/>
      <c r="AK1871" s="576"/>
      <c r="AL1871" s="577"/>
      <c r="AM1871" s="578"/>
      <c r="AN1871" s="571"/>
      <c r="AO1871" s="572"/>
      <c r="AP1871" s="575"/>
      <c r="AQ1871" s="576"/>
      <c r="AR1871" s="577"/>
      <c r="AS1871" s="578"/>
      <c r="AT1871" s="627"/>
      <c r="AU1871" s="628"/>
      <c r="AV1871" s="629"/>
      <c r="AW1871" s="630"/>
      <c r="AX1871" s="577"/>
      <c r="AY1871" s="578"/>
      <c r="AZ1871" s="571"/>
      <c r="BA1871" s="572"/>
      <c r="BB1871" s="575"/>
      <c r="BC1871" s="576"/>
      <c r="BD1871" s="577"/>
      <c r="BE1871" s="578"/>
      <c r="BF1871" s="627"/>
      <c r="BG1871" s="628"/>
      <c r="BH1871" s="629"/>
      <c r="BI1871" s="630"/>
      <c r="BJ1871" s="577"/>
      <c r="BK1871" s="578"/>
      <c r="BL1871" s="605"/>
      <c r="BM1871" s="606"/>
      <c r="BN1871" s="607"/>
      <c r="BO1871" s="588"/>
      <c r="BP1871" s="556"/>
      <c r="BQ1871" s="556"/>
      <c r="BR1871" s="65"/>
      <c r="BS1871" s="65"/>
      <c r="BT1871" s="268"/>
    </row>
    <row r="1872" spans="1:72" ht="21.75" customHeight="1" x14ac:dyDescent="0.25">
      <c r="A1872" s="268"/>
      <c r="B1872" s="678" t="str">
        <f>IF(ROSTER!B$40="","",ROSTER!B$40)</f>
        <v/>
      </c>
      <c r="C1872" s="669" t="str">
        <f>IF(ROSTER!C$40="","",ROSTER!C$40)</f>
        <v/>
      </c>
      <c r="D1872" s="670"/>
      <c r="E1872" s="667"/>
      <c r="F1872" s="680">
        <f>IF(E1872="y",1,IF(E1872="S",1,0))</f>
        <v>0</v>
      </c>
      <c r="G1872" s="663">
        <f>IF(E1872="S",1,0)</f>
        <v>0</v>
      </c>
      <c r="H1872" s="583"/>
      <c r="I1872" s="584"/>
      <c r="J1872" s="569"/>
      <c r="K1872" s="570"/>
      <c r="L1872" s="573"/>
      <c r="M1872" s="574"/>
      <c r="N1872" s="579">
        <f>L1872+J1872</f>
        <v>0</v>
      </c>
      <c r="O1872" s="580"/>
      <c r="P1872" s="569"/>
      <c r="Q1872" s="570"/>
      <c r="R1872" s="573"/>
      <c r="S1872" s="574"/>
      <c r="T1872" s="579">
        <f>R1872-P1872</f>
        <v>0</v>
      </c>
      <c r="U1872" s="580"/>
      <c r="V1872" s="583"/>
      <c r="W1872" s="584"/>
      <c r="X1872" s="569"/>
      <c r="Y1872" s="584"/>
      <c r="Z1872" s="569"/>
      <c r="AA1872" s="584"/>
      <c r="AB1872" s="569"/>
      <c r="AC1872" s="570"/>
      <c r="AD1872" s="573"/>
      <c r="AE1872" s="574"/>
      <c r="AF1872" s="557">
        <f>IF(AB1872=0,0,(AD1872/AB1872)*100)</f>
        <v>0</v>
      </c>
      <c r="AG1872" s="558"/>
      <c r="AH1872" s="569"/>
      <c r="AI1872" s="570"/>
      <c r="AJ1872" s="573"/>
      <c r="AK1872" s="574"/>
      <c r="AL1872" s="557">
        <f>IF(AH1872=0,0,(AJ1872/AH1872)*100)</f>
        <v>0</v>
      </c>
      <c r="AM1872" s="558"/>
      <c r="AN1872" s="569"/>
      <c r="AO1872" s="570"/>
      <c r="AP1872" s="573"/>
      <c r="AQ1872" s="574"/>
      <c r="AR1872" s="557">
        <f>IF(AN1872=0,0,(AP1872/AN1872)*100)</f>
        <v>0</v>
      </c>
      <c r="AS1872" s="558"/>
      <c r="AT1872" s="561">
        <f>AB1872+AH1872+AN1872</f>
        <v>0</v>
      </c>
      <c r="AU1872" s="562"/>
      <c r="AV1872" s="565">
        <f>AD1872+AJ1872+AP1872</f>
        <v>0</v>
      </c>
      <c r="AW1872" s="566"/>
      <c r="AX1872" s="557">
        <f>IF(AT1872=0,0,(AV1872/AT1872)*100)</f>
        <v>0</v>
      </c>
      <c r="AY1872" s="558"/>
      <c r="AZ1872" s="569"/>
      <c r="BA1872" s="570"/>
      <c r="BB1872" s="573"/>
      <c r="BC1872" s="574"/>
      <c r="BD1872" s="557">
        <f>IF(AZ1872=0,0,(BB1872/AZ1872)*100)</f>
        <v>0</v>
      </c>
      <c r="BE1872" s="558"/>
      <c r="BF1872" s="561">
        <f>AT1872+AZ1872</f>
        <v>0</v>
      </c>
      <c r="BG1872" s="562"/>
      <c r="BH1872" s="565">
        <f>AV1872+BB1872</f>
        <v>0</v>
      </c>
      <c r="BI1872" s="566"/>
      <c r="BJ1872" s="557">
        <f>IF(BF1872=0,0,(BH1872/BF1872)*100)</f>
        <v>0</v>
      </c>
      <c r="BK1872" s="558"/>
      <c r="BL1872" s="602">
        <f>(AD1872*2)+(AJ1872*2)+(AP1872*3)+BB1872</f>
        <v>0</v>
      </c>
      <c r="BM1872" s="603"/>
      <c r="BN1872" s="604"/>
      <c r="BO1872" s="587">
        <f t="shared" ref="BO1872" si="1792">IF(BQ1872=0,0,50*BP1872/BQ1872)</f>
        <v>0</v>
      </c>
      <c r="BP1872" s="555">
        <f t="shared" ref="BP1872" si="1793">(BL1872*BS$1840)+(N1872*BS$1841)+(X1872*BS$1842)+(R1872*BS$1843)+(V1872*BS$1844)+(Z1872*BS$1845)</f>
        <v>0</v>
      </c>
      <c r="BQ1872" s="555">
        <f t="shared" ref="BQ1872" si="1794">((AZ1872-BB1872)*BS$1847)+((AT1872-AV1872)*BS$1846)+(H1872*BS$1848)+(P1872*BS$1849)</f>
        <v>0</v>
      </c>
      <c r="BR1872" s="65"/>
      <c r="BS1872" s="65"/>
      <c r="BT1872" s="268"/>
    </row>
    <row r="1873" spans="1:75" ht="21.75" customHeight="1" x14ac:dyDescent="0.25">
      <c r="A1873" s="268"/>
      <c r="B1873" s="679"/>
      <c r="C1873" s="690" t="str">
        <f>IF(ROSTER!D$40="","",ROSTER!D$40)</f>
        <v/>
      </c>
      <c r="D1873" s="691"/>
      <c r="E1873" s="668"/>
      <c r="F1873" s="681"/>
      <c r="G1873" s="664"/>
      <c r="H1873" s="585"/>
      <c r="I1873" s="586"/>
      <c r="J1873" s="571"/>
      <c r="K1873" s="572"/>
      <c r="L1873" s="575"/>
      <c r="M1873" s="576"/>
      <c r="N1873" s="581" t="s">
        <v>16</v>
      </c>
      <c r="O1873" s="582"/>
      <c r="P1873" s="571"/>
      <c r="Q1873" s="572"/>
      <c r="R1873" s="575"/>
      <c r="S1873" s="576"/>
      <c r="T1873" s="581" t="s">
        <v>16</v>
      </c>
      <c r="U1873" s="582"/>
      <c r="V1873" s="585"/>
      <c r="W1873" s="586"/>
      <c r="X1873" s="571"/>
      <c r="Y1873" s="586"/>
      <c r="Z1873" s="571"/>
      <c r="AA1873" s="586"/>
      <c r="AB1873" s="571"/>
      <c r="AC1873" s="572"/>
      <c r="AD1873" s="575"/>
      <c r="AE1873" s="576"/>
      <c r="AF1873" s="577"/>
      <c r="AG1873" s="578"/>
      <c r="AH1873" s="571"/>
      <c r="AI1873" s="572"/>
      <c r="AJ1873" s="575"/>
      <c r="AK1873" s="576"/>
      <c r="AL1873" s="577"/>
      <c r="AM1873" s="578"/>
      <c r="AN1873" s="571"/>
      <c r="AO1873" s="572"/>
      <c r="AP1873" s="575"/>
      <c r="AQ1873" s="576"/>
      <c r="AR1873" s="577"/>
      <c r="AS1873" s="578"/>
      <c r="AT1873" s="627"/>
      <c r="AU1873" s="628"/>
      <c r="AV1873" s="629"/>
      <c r="AW1873" s="630"/>
      <c r="AX1873" s="577"/>
      <c r="AY1873" s="578"/>
      <c r="AZ1873" s="571"/>
      <c r="BA1873" s="572"/>
      <c r="BB1873" s="575"/>
      <c r="BC1873" s="576"/>
      <c r="BD1873" s="577"/>
      <c r="BE1873" s="578"/>
      <c r="BF1873" s="627"/>
      <c r="BG1873" s="628"/>
      <c r="BH1873" s="629"/>
      <c r="BI1873" s="630"/>
      <c r="BJ1873" s="577"/>
      <c r="BK1873" s="578"/>
      <c r="BL1873" s="605"/>
      <c r="BM1873" s="606"/>
      <c r="BN1873" s="607"/>
      <c r="BO1873" s="588"/>
      <c r="BP1873" s="556"/>
      <c r="BQ1873" s="556"/>
      <c r="BR1873" s="65"/>
      <c r="BS1873" s="65"/>
      <c r="BT1873" s="268"/>
    </row>
    <row r="1874" spans="1:75" ht="21.75" customHeight="1" x14ac:dyDescent="0.25">
      <c r="A1874" s="268"/>
      <c r="B1874" s="678" t="str">
        <f>IF(ROSTER!B$42="","",ROSTER!B$42)</f>
        <v/>
      </c>
      <c r="C1874" s="669" t="str">
        <f>IF(ROSTER!C$42="","",ROSTER!C$42)</f>
        <v/>
      </c>
      <c r="D1874" s="670"/>
      <c r="E1874" s="667"/>
      <c r="F1874" s="680">
        <f>IF(E1874="y",1,IF(E1874="S",1,0))</f>
        <v>0</v>
      </c>
      <c r="G1874" s="663">
        <f>IF(E1874="S",1,0)</f>
        <v>0</v>
      </c>
      <c r="H1874" s="583"/>
      <c r="I1874" s="584"/>
      <c r="J1874" s="569"/>
      <c r="K1874" s="570"/>
      <c r="L1874" s="573"/>
      <c r="M1874" s="574"/>
      <c r="N1874" s="579">
        <f>L1874+J1874</f>
        <v>0</v>
      </c>
      <c r="O1874" s="580"/>
      <c r="P1874" s="569"/>
      <c r="Q1874" s="570"/>
      <c r="R1874" s="573"/>
      <c r="S1874" s="574"/>
      <c r="T1874" s="579">
        <f>R1874-P1874</f>
        <v>0</v>
      </c>
      <c r="U1874" s="580"/>
      <c r="V1874" s="583"/>
      <c r="W1874" s="584"/>
      <c r="X1874" s="569"/>
      <c r="Y1874" s="584"/>
      <c r="Z1874" s="569"/>
      <c r="AA1874" s="584"/>
      <c r="AB1874" s="569"/>
      <c r="AC1874" s="570"/>
      <c r="AD1874" s="573"/>
      <c r="AE1874" s="574"/>
      <c r="AF1874" s="557">
        <f>IF(AB1874=0,0,(AD1874/AB1874)*100)</f>
        <v>0</v>
      </c>
      <c r="AG1874" s="558"/>
      <c r="AH1874" s="569"/>
      <c r="AI1874" s="570"/>
      <c r="AJ1874" s="573"/>
      <c r="AK1874" s="574"/>
      <c r="AL1874" s="557">
        <f>IF(AH1874=0,0,(AJ1874/AH1874)*100)</f>
        <v>0</v>
      </c>
      <c r="AM1874" s="558"/>
      <c r="AN1874" s="569"/>
      <c r="AO1874" s="570"/>
      <c r="AP1874" s="573"/>
      <c r="AQ1874" s="574"/>
      <c r="AR1874" s="557">
        <f>IF(AN1874=0,0,(AP1874/AN1874)*100)</f>
        <v>0</v>
      </c>
      <c r="AS1874" s="558"/>
      <c r="AT1874" s="561">
        <f>AB1874+AH1874+AN1874</f>
        <v>0</v>
      </c>
      <c r="AU1874" s="562"/>
      <c r="AV1874" s="565">
        <f>AD1874+AJ1874+AP1874</f>
        <v>0</v>
      </c>
      <c r="AW1874" s="566"/>
      <c r="AX1874" s="557">
        <f>IF(AT1874=0,0,(AV1874/AT1874)*100)</f>
        <v>0</v>
      </c>
      <c r="AY1874" s="558"/>
      <c r="AZ1874" s="569"/>
      <c r="BA1874" s="570"/>
      <c r="BB1874" s="573"/>
      <c r="BC1874" s="574"/>
      <c r="BD1874" s="557">
        <f>IF(AZ1874=0,0,(BB1874/AZ1874)*100)</f>
        <v>0</v>
      </c>
      <c r="BE1874" s="558"/>
      <c r="BF1874" s="561">
        <f>AT1874+AZ1874</f>
        <v>0</v>
      </c>
      <c r="BG1874" s="562"/>
      <c r="BH1874" s="565">
        <f>AV1874+BB1874</f>
        <v>0</v>
      </c>
      <c r="BI1874" s="566"/>
      <c r="BJ1874" s="557">
        <f>IF(BF1874=0,0,(BH1874/BF1874)*100)</f>
        <v>0</v>
      </c>
      <c r="BK1874" s="558"/>
      <c r="BL1874" s="602">
        <f>(AD1874*2)+(AJ1874*2)+(AP1874*3)+BB1874</f>
        <v>0</v>
      </c>
      <c r="BM1874" s="603"/>
      <c r="BN1874" s="604"/>
      <c r="BO1874" s="587">
        <f t="shared" ref="BO1874" si="1795">IF(BQ1874=0,0,50*BP1874/BQ1874)</f>
        <v>0</v>
      </c>
      <c r="BP1874" s="555">
        <f t="shared" ref="BP1874" si="1796">(BL1874*BS$1840)+(N1874*BS$1841)+(X1874*BS$1842)+(R1874*BS$1843)+(V1874*BS$1844)+(Z1874*BS$1845)</f>
        <v>0</v>
      </c>
      <c r="BQ1874" s="555">
        <f t="shared" ref="BQ1874" si="1797">((AZ1874-BB1874)*BS$1847)+((AT1874-AV1874)*BS$1846)+(H1874*BS$1848)+(P1874*BS$1849)</f>
        <v>0</v>
      </c>
      <c r="BR1874" s="65"/>
      <c r="BS1874" s="65"/>
      <c r="BT1874" s="268"/>
    </row>
    <row r="1875" spans="1:75" ht="21.75" customHeight="1" x14ac:dyDescent="0.25">
      <c r="A1875" s="268"/>
      <c r="B1875" s="679"/>
      <c r="C1875" s="690" t="str">
        <f>IF(ROSTER!D$42="","",ROSTER!D$42)</f>
        <v/>
      </c>
      <c r="D1875" s="691"/>
      <c r="E1875" s="668"/>
      <c r="F1875" s="681"/>
      <c r="G1875" s="664"/>
      <c r="H1875" s="585"/>
      <c r="I1875" s="586"/>
      <c r="J1875" s="571"/>
      <c r="K1875" s="572"/>
      <c r="L1875" s="575"/>
      <c r="M1875" s="576"/>
      <c r="N1875" s="581" t="s">
        <v>16</v>
      </c>
      <c r="O1875" s="582"/>
      <c r="P1875" s="571"/>
      <c r="Q1875" s="572"/>
      <c r="R1875" s="575"/>
      <c r="S1875" s="576"/>
      <c r="T1875" s="581" t="s">
        <v>16</v>
      </c>
      <c r="U1875" s="582"/>
      <c r="V1875" s="585"/>
      <c r="W1875" s="586"/>
      <c r="X1875" s="571"/>
      <c r="Y1875" s="586"/>
      <c r="Z1875" s="571"/>
      <c r="AA1875" s="586"/>
      <c r="AB1875" s="571"/>
      <c r="AC1875" s="572"/>
      <c r="AD1875" s="575"/>
      <c r="AE1875" s="576"/>
      <c r="AF1875" s="577"/>
      <c r="AG1875" s="578"/>
      <c r="AH1875" s="571"/>
      <c r="AI1875" s="572"/>
      <c r="AJ1875" s="575"/>
      <c r="AK1875" s="576"/>
      <c r="AL1875" s="577"/>
      <c r="AM1875" s="578"/>
      <c r="AN1875" s="571"/>
      <c r="AO1875" s="572"/>
      <c r="AP1875" s="575"/>
      <c r="AQ1875" s="576"/>
      <c r="AR1875" s="577"/>
      <c r="AS1875" s="578"/>
      <c r="AT1875" s="627"/>
      <c r="AU1875" s="628"/>
      <c r="AV1875" s="629"/>
      <c r="AW1875" s="630"/>
      <c r="AX1875" s="577"/>
      <c r="AY1875" s="578"/>
      <c r="AZ1875" s="571"/>
      <c r="BA1875" s="572"/>
      <c r="BB1875" s="575"/>
      <c r="BC1875" s="576"/>
      <c r="BD1875" s="577"/>
      <c r="BE1875" s="578"/>
      <c r="BF1875" s="627"/>
      <c r="BG1875" s="628"/>
      <c r="BH1875" s="629"/>
      <c r="BI1875" s="630"/>
      <c r="BJ1875" s="577"/>
      <c r="BK1875" s="578"/>
      <c r="BL1875" s="605"/>
      <c r="BM1875" s="606"/>
      <c r="BN1875" s="607"/>
      <c r="BO1875" s="588"/>
      <c r="BP1875" s="556"/>
      <c r="BQ1875" s="556"/>
      <c r="BR1875" s="65"/>
      <c r="BS1875" s="65"/>
      <c r="BT1875" s="268"/>
    </row>
    <row r="1876" spans="1:75" ht="21.75" customHeight="1" x14ac:dyDescent="0.25">
      <c r="A1876" s="268"/>
      <c r="B1876" s="678" t="str">
        <f>IF(ROSTER!B$44="","",ROSTER!B$44)</f>
        <v/>
      </c>
      <c r="C1876" s="669" t="str">
        <f>IF(ROSTER!C$44="","",ROSTER!C$44)</f>
        <v/>
      </c>
      <c r="D1876" s="670"/>
      <c r="E1876" s="667"/>
      <c r="F1876" s="680">
        <f>IF(E1876="y",1,IF(E1876="S",1,0))</f>
        <v>0</v>
      </c>
      <c r="G1876" s="663">
        <f>IF(E1876="S",1,0)</f>
        <v>0</v>
      </c>
      <c r="H1876" s="583"/>
      <c r="I1876" s="584"/>
      <c r="J1876" s="569"/>
      <c r="K1876" s="570"/>
      <c r="L1876" s="573"/>
      <c r="M1876" s="574"/>
      <c r="N1876" s="579">
        <f>L1876+J1876</f>
        <v>0</v>
      </c>
      <c r="O1876" s="580"/>
      <c r="P1876" s="569"/>
      <c r="Q1876" s="570"/>
      <c r="R1876" s="573"/>
      <c r="S1876" s="574"/>
      <c r="T1876" s="579">
        <f>R1876-P1876</f>
        <v>0</v>
      </c>
      <c r="U1876" s="580"/>
      <c r="V1876" s="583"/>
      <c r="W1876" s="584"/>
      <c r="X1876" s="569"/>
      <c r="Y1876" s="584"/>
      <c r="Z1876" s="569"/>
      <c r="AA1876" s="584"/>
      <c r="AB1876" s="569"/>
      <c r="AC1876" s="570"/>
      <c r="AD1876" s="573"/>
      <c r="AE1876" s="574"/>
      <c r="AF1876" s="557">
        <f>IF(AB1876=0,0,(AD1876/AB1876)*100)</f>
        <v>0</v>
      </c>
      <c r="AG1876" s="558"/>
      <c r="AH1876" s="569"/>
      <c r="AI1876" s="570"/>
      <c r="AJ1876" s="573"/>
      <c r="AK1876" s="574"/>
      <c r="AL1876" s="557">
        <f>IF(AH1876=0,0,(AJ1876/AH1876)*100)</f>
        <v>0</v>
      </c>
      <c r="AM1876" s="558"/>
      <c r="AN1876" s="569"/>
      <c r="AO1876" s="570"/>
      <c r="AP1876" s="573"/>
      <c r="AQ1876" s="574"/>
      <c r="AR1876" s="557">
        <f>IF(AN1876=0,0,(AP1876/AN1876)*100)</f>
        <v>0</v>
      </c>
      <c r="AS1876" s="558"/>
      <c r="AT1876" s="561">
        <f>AB1876+AH1876+AN1876</f>
        <v>0</v>
      </c>
      <c r="AU1876" s="562"/>
      <c r="AV1876" s="565">
        <f>AD1876+AJ1876+AP1876</f>
        <v>0</v>
      </c>
      <c r="AW1876" s="566"/>
      <c r="AX1876" s="557">
        <f>IF(AT1876=0,0,(AV1876/AT1876)*100)</f>
        <v>0</v>
      </c>
      <c r="AY1876" s="558"/>
      <c r="AZ1876" s="569"/>
      <c r="BA1876" s="570"/>
      <c r="BB1876" s="573"/>
      <c r="BC1876" s="574"/>
      <c r="BD1876" s="557">
        <f>IF(AZ1876=0,0,(BB1876/AZ1876)*100)</f>
        <v>0</v>
      </c>
      <c r="BE1876" s="558"/>
      <c r="BF1876" s="561">
        <f>AT1876+AZ1876</f>
        <v>0</v>
      </c>
      <c r="BG1876" s="562"/>
      <c r="BH1876" s="565">
        <f>AV1876+BB1876</f>
        <v>0</v>
      </c>
      <c r="BI1876" s="566"/>
      <c r="BJ1876" s="557">
        <f>IF(BF1876=0,0,(BH1876/BF1876)*100)</f>
        <v>0</v>
      </c>
      <c r="BK1876" s="558"/>
      <c r="BL1876" s="602">
        <f>(AD1876*2)+(AJ1876*2)+(AP1876*3)+BB1876</f>
        <v>0</v>
      </c>
      <c r="BM1876" s="603"/>
      <c r="BN1876" s="604"/>
      <c r="BO1876" s="587">
        <f t="shared" ref="BO1876" si="1798">IF(BQ1876=0,0,50*BP1876/BQ1876)</f>
        <v>0</v>
      </c>
      <c r="BP1876" s="555">
        <f t="shared" ref="BP1876" si="1799">(BL1876*BS$1840)+(N1876*BS$1841)+(X1876*BS$1842)+(R1876*BS$1843)+(V1876*BS$1844)+(Z1876*BS$1845)</f>
        <v>0</v>
      </c>
      <c r="BQ1876" s="555">
        <f t="shared" ref="BQ1876" si="1800">((AZ1876-BB1876)*BS$1847)+((AT1876-AV1876)*BS$1846)+(H1876*BS$1848)+(P1876*BS$1849)</f>
        <v>0</v>
      </c>
      <c r="BR1876" s="65"/>
      <c r="BS1876" s="65"/>
      <c r="BT1876" s="268"/>
    </row>
    <row r="1877" spans="1:75" ht="21.75" customHeight="1" x14ac:dyDescent="0.25">
      <c r="A1877" s="268"/>
      <c r="B1877" s="679"/>
      <c r="C1877" s="690" t="str">
        <f>IF(ROSTER!D$44="","",ROSTER!D$44)</f>
        <v/>
      </c>
      <c r="D1877" s="691"/>
      <c r="E1877" s="668"/>
      <c r="F1877" s="681"/>
      <c r="G1877" s="664"/>
      <c r="H1877" s="585"/>
      <c r="I1877" s="586"/>
      <c r="J1877" s="571"/>
      <c r="K1877" s="572"/>
      <c r="L1877" s="575"/>
      <c r="M1877" s="576"/>
      <c r="N1877" s="581" t="s">
        <v>16</v>
      </c>
      <c r="O1877" s="582"/>
      <c r="P1877" s="571"/>
      <c r="Q1877" s="572"/>
      <c r="R1877" s="575"/>
      <c r="S1877" s="576"/>
      <c r="T1877" s="581" t="s">
        <v>16</v>
      </c>
      <c r="U1877" s="582"/>
      <c r="V1877" s="585"/>
      <c r="W1877" s="586"/>
      <c r="X1877" s="571"/>
      <c r="Y1877" s="586"/>
      <c r="Z1877" s="571"/>
      <c r="AA1877" s="586"/>
      <c r="AB1877" s="571"/>
      <c r="AC1877" s="572"/>
      <c r="AD1877" s="575"/>
      <c r="AE1877" s="576"/>
      <c r="AF1877" s="577"/>
      <c r="AG1877" s="578"/>
      <c r="AH1877" s="571"/>
      <c r="AI1877" s="572"/>
      <c r="AJ1877" s="575"/>
      <c r="AK1877" s="576"/>
      <c r="AL1877" s="577"/>
      <c r="AM1877" s="578"/>
      <c r="AN1877" s="571"/>
      <c r="AO1877" s="572"/>
      <c r="AP1877" s="575"/>
      <c r="AQ1877" s="576"/>
      <c r="AR1877" s="577"/>
      <c r="AS1877" s="578"/>
      <c r="AT1877" s="627"/>
      <c r="AU1877" s="628"/>
      <c r="AV1877" s="629"/>
      <c r="AW1877" s="630"/>
      <c r="AX1877" s="577"/>
      <c r="AY1877" s="578"/>
      <c r="AZ1877" s="571"/>
      <c r="BA1877" s="572"/>
      <c r="BB1877" s="575"/>
      <c r="BC1877" s="576"/>
      <c r="BD1877" s="577"/>
      <c r="BE1877" s="578"/>
      <c r="BF1877" s="627"/>
      <c r="BG1877" s="628"/>
      <c r="BH1877" s="629"/>
      <c r="BI1877" s="630"/>
      <c r="BJ1877" s="577"/>
      <c r="BK1877" s="578"/>
      <c r="BL1877" s="605"/>
      <c r="BM1877" s="606"/>
      <c r="BN1877" s="607"/>
      <c r="BO1877" s="588"/>
      <c r="BP1877" s="556"/>
      <c r="BQ1877" s="556"/>
      <c r="BR1877" s="65"/>
      <c r="BS1877" s="65"/>
      <c r="BT1877" s="268"/>
    </row>
    <row r="1878" spans="1:75" ht="21.75" customHeight="1" x14ac:dyDescent="0.25">
      <c r="A1878" s="268"/>
      <c r="B1878" s="678" t="str">
        <f>IF(ROSTER!B$46="","",ROSTER!B$46)</f>
        <v/>
      </c>
      <c r="C1878" s="669" t="str">
        <f>IF(ROSTER!C$46="","",ROSTER!C$46)</f>
        <v/>
      </c>
      <c r="D1878" s="670"/>
      <c r="E1878" s="667"/>
      <c r="F1878" s="680">
        <f>IF(E1878="y",1,IF(E1878="S",1,0))</f>
        <v>0</v>
      </c>
      <c r="G1878" s="663">
        <f>IF(E1878="S",1,0)</f>
        <v>0</v>
      </c>
      <c r="H1878" s="583"/>
      <c r="I1878" s="584"/>
      <c r="J1878" s="569"/>
      <c r="K1878" s="570"/>
      <c r="L1878" s="573"/>
      <c r="M1878" s="574"/>
      <c r="N1878" s="579">
        <f>L1878+J1878</f>
        <v>0</v>
      </c>
      <c r="O1878" s="580"/>
      <c r="P1878" s="569"/>
      <c r="Q1878" s="570"/>
      <c r="R1878" s="573"/>
      <c r="S1878" s="574"/>
      <c r="T1878" s="579">
        <f>R1878-P1878</f>
        <v>0</v>
      </c>
      <c r="U1878" s="580"/>
      <c r="V1878" s="583"/>
      <c r="W1878" s="584"/>
      <c r="X1878" s="569"/>
      <c r="Y1878" s="584"/>
      <c r="Z1878" s="569"/>
      <c r="AA1878" s="584"/>
      <c r="AB1878" s="569"/>
      <c r="AC1878" s="570"/>
      <c r="AD1878" s="573"/>
      <c r="AE1878" s="574"/>
      <c r="AF1878" s="557">
        <f>IF(AB1878=0,0,(AD1878/AB1878)*100)</f>
        <v>0</v>
      </c>
      <c r="AG1878" s="558"/>
      <c r="AH1878" s="569"/>
      <c r="AI1878" s="570"/>
      <c r="AJ1878" s="573"/>
      <c r="AK1878" s="574"/>
      <c r="AL1878" s="557">
        <f>IF(AH1878=0,0,(AJ1878/AH1878)*100)</f>
        <v>0</v>
      </c>
      <c r="AM1878" s="558"/>
      <c r="AN1878" s="569"/>
      <c r="AO1878" s="570"/>
      <c r="AP1878" s="573"/>
      <c r="AQ1878" s="574"/>
      <c r="AR1878" s="557">
        <f>IF(AN1878=0,0,(AP1878/AN1878)*100)</f>
        <v>0</v>
      </c>
      <c r="AS1878" s="558"/>
      <c r="AT1878" s="561">
        <f>AB1878+AH1878+AN1878</f>
        <v>0</v>
      </c>
      <c r="AU1878" s="562"/>
      <c r="AV1878" s="565">
        <f>AD1878+AJ1878+AP1878</f>
        <v>0</v>
      </c>
      <c r="AW1878" s="566"/>
      <c r="AX1878" s="557">
        <f>IF(AT1878=0,0,(AV1878/AT1878)*100)</f>
        <v>0</v>
      </c>
      <c r="AY1878" s="558"/>
      <c r="AZ1878" s="569"/>
      <c r="BA1878" s="570"/>
      <c r="BB1878" s="573"/>
      <c r="BC1878" s="574"/>
      <c r="BD1878" s="557">
        <f>IF(AZ1878=0,0,(BB1878/AZ1878)*100)</f>
        <v>0</v>
      </c>
      <c r="BE1878" s="558"/>
      <c r="BF1878" s="561">
        <f>AT1878+AZ1878</f>
        <v>0</v>
      </c>
      <c r="BG1878" s="562"/>
      <c r="BH1878" s="565">
        <f>AV1878+BB1878</f>
        <v>0</v>
      </c>
      <c r="BI1878" s="566"/>
      <c r="BJ1878" s="557">
        <f>IF(BF1878=0,0,(BH1878/BF1878)*100)</f>
        <v>0</v>
      </c>
      <c r="BK1878" s="558"/>
      <c r="BL1878" s="602">
        <f>(AD1878*2)+(AJ1878*2)+(AP1878*3)+BB1878</f>
        <v>0</v>
      </c>
      <c r="BM1878" s="603"/>
      <c r="BN1878" s="604"/>
      <c r="BO1878" s="587">
        <f t="shared" ref="BO1878" si="1801">IF(BQ1878=0,0,50*BP1878/BQ1878)</f>
        <v>0</v>
      </c>
      <c r="BP1878" s="634">
        <f t="shared" ref="BP1878" si="1802">(BL1878*BS$1840)+(N1878*BS$1841)+(X1878*BS$1842)+(R1878*BS$1843)+(V1878*BS$1844)+(Z1878*BS$1845)</f>
        <v>0</v>
      </c>
      <c r="BQ1878" s="555">
        <f t="shared" ref="BQ1878" si="1803">((AZ1878-BB1878)*BS$1847)+((AT1878-AV1878)*BS$1846)+(H1878*BS$1848)+(P1878*BS$1849)</f>
        <v>0</v>
      </c>
      <c r="BR1878" s="65"/>
      <c r="BS1878" s="65"/>
      <c r="BT1878" s="268"/>
    </row>
    <row r="1879" spans="1:75" ht="22.5" customHeight="1" thickBot="1" x14ac:dyDescent="0.3">
      <c r="A1879" s="268"/>
      <c r="B1879" s="679"/>
      <c r="C1879" s="690" t="str">
        <f>IF(ROSTER!D$46="","",ROSTER!D$46)</f>
        <v/>
      </c>
      <c r="D1879" s="691"/>
      <c r="E1879" s="668"/>
      <c r="F1879" s="681"/>
      <c r="G1879" s="664"/>
      <c r="H1879" s="585"/>
      <c r="I1879" s="586"/>
      <c r="J1879" s="571"/>
      <c r="K1879" s="572"/>
      <c r="L1879" s="575"/>
      <c r="M1879" s="576"/>
      <c r="N1879" s="649" t="s">
        <v>16</v>
      </c>
      <c r="O1879" s="650"/>
      <c r="P1879" s="571"/>
      <c r="Q1879" s="572"/>
      <c r="R1879" s="575"/>
      <c r="S1879" s="576"/>
      <c r="T1879" s="581" t="s">
        <v>16</v>
      </c>
      <c r="U1879" s="582"/>
      <c r="V1879" s="585"/>
      <c r="W1879" s="586"/>
      <c r="X1879" s="571"/>
      <c r="Y1879" s="586"/>
      <c r="Z1879" s="571"/>
      <c r="AA1879" s="586"/>
      <c r="AB1879" s="571"/>
      <c r="AC1879" s="572"/>
      <c r="AD1879" s="575"/>
      <c r="AE1879" s="576"/>
      <c r="AF1879" s="559"/>
      <c r="AG1879" s="560"/>
      <c r="AH1879" s="571"/>
      <c r="AI1879" s="572"/>
      <c r="AJ1879" s="575"/>
      <c r="AK1879" s="576"/>
      <c r="AL1879" s="559"/>
      <c r="AM1879" s="560"/>
      <c r="AN1879" s="571"/>
      <c r="AO1879" s="572"/>
      <c r="AP1879" s="575"/>
      <c r="AQ1879" s="576"/>
      <c r="AR1879" s="559"/>
      <c r="AS1879" s="560"/>
      <c r="AT1879" s="563"/>
      <c r="AU1879" s="564"/>
      <c r="AV1879" s="567"/>
      <c r="AW1879" s="568"/>
      <c r="AX1879" s="559"/>
      <c r="AY1879" s="560"/>
      <c r="AZ1879" s="571"/>
      <c r="BA1879" s="572"/>
      <c r="BB1879" s="575"/>
      <c r="BC1879" s="576"/>
      <c r="BD1879" s="559"/>
      <c r="BE1879" s="560"/>
      <c r="BF1879" s="563"/>
      <c r="BG1879" s="564"/>
      <c r="BH1879" s="567"/>
      <c r="BI1879" s="568"/>
      <c r="BJ1879" s="559"/>
      <c r="BK1879" s="560"/>
      <c r="BL1879" s="631"/>
      <c r="BM1879" s="632"/>
      <c r="BN1879" s="633"/>
      <c r="BO1879" s="588"/>
      <c r="BP1879" s="635"/>
      <c r="BQ1879" s="556"/>
      <c r="BR1879" s="65"/>
      <c r="BS1879" s="65"/>
      <c r="BT1879" s="268"/>
    </row>
    <row r="1880" spans="1:75" s="79" customFormat="1" ht="33.4" customHeight="1" x14ac:dyDescent="0.45">
      <c r="A1880" s="278"/>
      <c r="B1880" s="671"/>
      <c r="C1880" s="611"/>
      <c r="D1880" s="674" t="s">
        <v>10</v>
      </c>
      <c r="E1880" s="675"/>
      <c r="F1880" s="78"/>
      <c r="G1880" s="78"/>
      <c r="H1880" s="547">
        <f>SUM(H1840:I1879)</f>
        <v>0</v>
      </c>
      <c r="I1880" s="548"/>
      <c r="J1880" s="547">
        <f>SUM(J1840:K1879)</f>
        <v>0</v>
      </c>
      <c r="K1880" s="548"/>
      <c r="L1880" s="551">
        <f>SUM(L1840:M1879)</f>
        <v>0</v>
      </c>
      <c r="M1880" s="636"/>
      <c r="N1880" s="533">
        <f>L1880+J1880</f>
        <v>0</v>
      </c>
      <c r="O1880" s="534"/>
      <c r="P1880" s="551">
        <f>SUM(P1840:Q1879)</f>
        <v>0</v>
      </c>
      <c r="Q1880" s="548"/>
      <c r="R1880" s="551">
        <f>SUM(R1840:S1879)</f>
        <v>0</v>
      </c>
      <c r="S1880" s="636"/>
      <c r="T1880" s="533">
        <f>R1880-P1880</f>
        <v>0</v>
      </c>
      <c r="U1880" s="534"/>
      <c r="V1880" s="551">
        <f>SUM(V1840:W1879)</f>
        <v>0</v>
      </c>
      <c r="W1880" s="636"/>
      <c r="X1880" s="547">
        <f>SUM(X1840:Y1879)</f>
        <v>0</v>
      </c>
      <c r="Y1880" s="534"/>
      <c r="Z1880" s="547">
        <f>SUM(Z1840:AA1879)</f>
        <v>0</v>
      </c>
      <c r="AA1880" s="534"/>
      <c r="AB1880" s="636">
        <f>SUM(AB1840:AC1879)</f>
        <v>0</v>
      </c>
      <c r="AC1880" s="548"/>
      <c r="AD1880" s="551">
        <f>SUM(AD1840:AE1879)</f>
        <v>0</v>
      </c>
      <c r="AE1880" s="636"/>
      <c r="AF1880" s="533">
        <f>IF(AB1880=0,0,(AD1880/AB1880)*100)</f>
        <v>0</v>
      </c>
      <c r="AG1880" s="534"/>
      <c r="AH1880" s="551">
        <f>SUM(AH1840:AI1879)</f>
        <v>0</v>
      </c>
      <c r="AI1880" s="548"/>
      <c r="AJ1880" s="551">
        <f>SUM(AJ1840:AK1879)</f>
        <v>0</v>
      </c>
      <c r="AK1880" s="636"/>
      <c r="AL1880" s="533">
        <f>IF(AH1880=0,0,(AJ1880/AH1880)*100)</f>
        <v>0</v>
      </c>
      <c r="AM1880" s="534"/>
      <c r="AN1880" s="551">
        <f>SUM(AN1840:AO1879)</f>
        <v>0</v>
      </c>
      <c r="AO1880" s="548"/>
      <c r="AP1880" s="551">
        <f>SUM(AP1840:AQ1879)</f>
        <v>0</v>
      </c>
      <c r="AQ1880" s="636"/>
      <c r="AR1880" s="533">
        <f>IF(AN1880=0,0,(AP1880/AN1880)*100)</f>
        <v>0</v>
      </c>
      <c r="AS1880" s="534"/>
      <c r="AT1880" s="547">
        <f>AB1880+AH1880+AN1880</f>
        <v>0</v>
      </c>
      <c r="AU1880" s="548"/>
      <c r="AV1880" s="551">
        <f>AD1880+AJ1880+AP1880</f>
        <v>0</v>
      </c>
      <c r="AW1880" s="552"/>
      <c r="AX1880" s="533">
        <f>IF(AT1880=0,0,(AV1880/AT1880)*100)</f>
        <v>0</v>
      </c>
      <c r="AY1880" s="534"/>
      <c r="AZ1880" s="551">
        <f>SUM(AZ1840:BA1879)</f>
        <v>0</v>
      </c>
      <c r="BA1880" s="548"/>
      <c r="BB1880" s="551">
        <f>SUM(BB1840:BC1879)</f>
        <v>0</v>
      </c>
      <c r="BC1880" s="636"/>
      <c r="BD1880" s="533">
        <f>IF(AZ1880=0,0,(BB1880/AZ1880)*100)</f>
        <v>0</v>
      </c>
      <c r="BE1880" s="534"/>
      <c r="BF1880" s="547">
        <f>AT1880+AZ1880</f>
        <v>0</v>
      </c>
      <c r="BG1880" s="548"/>
      <c r="BH1880" s="551">
        <f>AV1880+BB1880</f>
        <v>0</v>
      </c>
      <c r="BI1880" s="552"/>
      <c r="BJ1880" s="533">
        <f>IF(BF1880=0,0,(BH1880/BF1880)*100)</f>
        <v>0</v>
      </c>
      <c r="BK1880" s="619"/>
      <c r="BL1880" s="621">
        <f>SUM(BL1840:BN1879)</f>
        <v>0</v>
      </c>
      <c r="BM1880" s="622"/>
      <c r="BN1880" s="623"/>
      <c r="BO1880" s="610">
        <f>SUM(BO1840:BO1879)</f>
        <v>0</v>
      </c>
      <c r="BP1880" s="709">
        <f t="shared" ref="BP1880" si="1804">(BL1880*BS$1840)+(N1880*BS$1841)+(X1880*BS$1842)+(R1880*BS$1843)+(V1880*BS$1844)+(Z1880*BS$1845)</f>
        <v>0</v>
      </c>
      <c r="BQ1880" s="638">
        <f t="shared" ref="BQ1880" si="1805">((AZ1880-BB1880)*BS$1847)+((AT1880-AV1880)*BS$1846)+(H1880*BS$1848)+(P1880*BS$1849)</f>
        <v>0</v>
      </c>
      <c r="BR1880" s="77"/>
      <c r="BS1880" s="77"/>
      <c r="BT1880" s="278"/>
    </row>
    <row r="1881" spans="1:75" s="79" customFormat="1" ht="33.950000000000003" customHeight="1" thickBot="1" x14ac:dyDescent="0.5">
      <c r="A1881" s="278"/>
      <c r="B1881" s="672"/>
      <c r="C1881" s="673"/>
      <c r="D1881" s="676"/>
      <c r="E1881" s="677"/>
      <c r="F1881" s="80"/>
      <c r="G1881" s="80"/>
      <c r="H1881" s="549"/>
      <c r="I1881" s="550"/>
      <c r="J1881" s="549"/>
      <c r="K1881" s="550"/>
      <c r="L1881" s="553"/>
      <c r="M1881" s="637"/>
      <c r="N1881" s="535" t="s">
        <v>16</v>
      </c>
      <c r="O1881" s="536"/>
      <c r="P1881" s="553"/>
      <c r="Q1881" s="550"/>
      <c r="R1881" s="553"/>
      <c r="S1881" s="637"/>
      <c r="T1881" s="535" t="s">
        <v>16</v>
      </c>
      <c r="U1881" s="536"/>
      <c r="V1881" s="553"/>
      <c r="W1881" s="637"/>
      <c r="X1881" s="549"/>
      <c r="Y1881" s="536"/>
      <c r="Z1881" s="549"/>
      <c r="AA1881" s="536"/>
      <c r="AB1881" s="637"/>
      <c r="AC1881" s="550"/>
      <c r="AD1881" s="553"/>
      <c r="AE1881" s="637"/>
      <c r="AF1881" s="535"/>
      <c r="AG1881" s="536"/>
      <c r="AH1881" s="553"/>
      <c r="AI1881" s="550"/>
      <c r="AJ1881" s="553"/>
      <c r="AK1881" s="637"/>
      <c r="AL1881" s="535"/>
      <c r="AM1881" s="536"/>
      <c r="AN1881" s="553"/>
      <c r="AO1881" s="550"/>
      <c r="AP1881" s="553"/>
      <c r="AQ1881" s="637"/>
      <c r="AR1881" s="535"/>
      <c r="AS1881" s="536"/>
      <c r="AT1881" s="549"/>
      <c r="AU1881" s="550"/>
      <c r="AV1881" s="553"/>
      <c r="AW1881" s="554"/>
      <c r="AX1881" s="535"/>
      <c r="AY1881" s="536"/>
      <c r="AZ1881" s="553"/>
      <c r="BA1881" s="550"/>
      <c r="BB1881" s="553"/>
      <c r="BC1881" s="637"/>
      <c r="BD1881" s="535"/>
      <c r="BE1881" s="536"/>
      <c r="BF1881" s="549"/>
      <c r="BG1881" s="550"/>
      <c r="BH1881" s="553"/>
      <c r="BI1881" s="554"/>
      <c r="BJ1881" s="535"/>
      <c r="BK1881" s="620"/>
      <c r="BL1881" s="624"/>
      <c r="BM1881" s="625"/>
      <c r="BN1881" s="626"/>
      <c r="BO1881" s="609"/>
      <c r="BP1881" s="710"/>
      <c r="BQ1881" s="639"/>
      <c r="BR1881" s="77"/>
      <c r="BS1881" s="77"/>
      <c r="BT1881" s="278"/>
    </row>
    <row r="1882" spans="1:75" s="79" customFormat="1" ht="33" customHeight="1" thickBot="1" x14ac:dyDescent="0.5">
      <c r="A1882" s="278"/>
      <c r="B1882" s="671"/>
      <c r="C1882" s="611"/>
      <c r="D1882" s="674" t="s">
        <v>13</v>
      </c>
      <c r="E1882" s="675"/>
      <c r="F1882" s="82"/>
      <c r="G1882" s="117"/>
      <c r="H1882" s="541"/>
      <c r="I1882" s="545"/>
      <c r="J1882" s="541"/>
      <c r="K1882" s="545"/>
      <c r="L1882" s="537"/>
      <c r="M1882" s="538"/>
      <c r="N1882" s="533">
        <f>J1882+L1882</f>
        <v>0</v>
      </c>
      <c r="O1882" s="534"/>
      <c r="P1882" s="537"/>
      <c r="Q1882" s="545"/>
      <c r="R1882" s="537"/>
      <c r="S1882" s="538"/>
      <c r="T1882" s="533">
        <f>R1882-P1882</f>
        <v>0</v>
      </c>
      <c r="U1882" s="534"/>
      <c r="V1882" s="537"/>
      <c r="W1882" s="538"/>
      <c r="X1882" s="541"/>
      <c r="Y1882" s="542"/>
      <c r="Z1882" s="541"/>
      <c r="AA1882" s="542"/>
      <c r="AB1882" s="538"/>
      <c r="AC1882" s="545"/>
      <c r="AD1882" s="537"/>
      <c r="AE1882" s="538"/>
      <c r="AF1882" s="533">
        <f>IF(AB1882=0,0,(AD1882/AB1882)*100)</f>
        <v>0</v>
      </c>
      <c r="AG1882" s="534"/>
      <c r="AH1882" s="537"/>
      <c r="AI1882" s="545"/>
      <c r="AJ1882" s="537"/>
      <c r="AK1882" s="538"/>
      <c r="AL1882" s="533">
        <f>IF(AH1882=0,0,(AJ1882/AH1882)*100)</f>
        <v>0</v>
      </c>
      <c r="AM1882" s="534"/>
      <c r="AN1882" s="537"/>
      <c r="AO1882" s="545"/>
      <c r="AP1882" s="537"/>
      <c r="AQ1882" s="538"/>
      <c r="AR1882" s="533">
        <f>IF(AN1882=0,0,(AP1882/AN1882)*100)</f>
        <v>0</v>
      </c>
      <c r="AS1882" s="534"/>
      <c r="AT1882" s="547">
        <f>AB1882+AH1882+AN1882</f>
        <v>0</v>
      </c>
      <c r="AU1882" s="548"/>
      <c r="AV1882" s="551">
        <f>AD1882+AJ1882+AP1882</f>
        <v>0</v>
      </c>
      <c r="AW1882" s="552"/>
      <c r="AX1882" s="533">
        <f>IF(AT1882=0,0,(AV1882/AT1882)*100)</f>
        <v>0</v>
      </c>
      <c r="AY1882" s="534"/>
      <c r="AZ1882" s="537"/>
      <c r="BA1882" s="545"/>
      <c r="BB1882" s="537"/>
      <c r="BC1882" s="538"/>
      <c r="BD1882" s="533">
        <f>IF(AZ1882=0,0,(BB1882/AZ1882)*100)</f>
        <v>0</v>
      </c>
      <c r="BE1882" s="534"/>
      <c r="BF1882" s="547">
        <f>AT1882+AZ1882</f>
        <v>0</v>
      </c>
      <c r="BG1882" s="548"/>
      <c r="BH1882" s="551">
        <f>AV1882+BB1882</f>
        <v>0</v>
      </c>
      <c r="BI1882" s="552"/>
      <c r="BJ1882" s="533">
        <f>IF(BF1882=0,0,(BH1882/BF1882)*100)</f>
        <v>0</v>
      </c>
      <c r="BK1882" s="619"/>
      <c r="BL1882" s="700">
        <f>(AD1882*2)+(AJ1882*2)+(AP1882*3)+BB1882</f>
        <v>0</v>
      </c>
      <c r="BM1882" s="701"/>
      <c r="BN1882" s="702"/>
      <c r="BO1882" s="706"/>
      <c r="BP1882" s="83"/>
      <c r="BQ1882" s="84"/>
      <c r="BR1882" s="77"/>
      <c r="BS1882" s="77"/>
      <c r="BT1882" s="278"/>
    </row>
    <row r="1883" spans="1:75" s="79" customFormat="1" ht="33.75" customHeight="1" thickBot="1" x14ac:dyDescent="0.5">
      <c r="A1883" s="278"/>
      <c r="B1883" s="232"/>
      <c r="C1883" s="336"/>
      <c r="D1883" s="693"/>
      <c r="E1883" s="694"/>
      <c r="F1883" s="86"/>
      <c r="G1883" s="86"/>
      <c r="H1883" s="543"/>
      <c r="I1883" s="546"/>
      <c r="J1883" s="543"/>
      <c r="K1883" s="546"/>
      <c r="L1883" s="539"/>
      <c r="M1883" s="540"/>
      <c r="N1883" s="535">
        <f>IF((N1880+N1882)=0,0,N1880/(N1880+N1882)*100)</f>
        <v>0</v>
      </c>
      <c r="O1883" s="536"/>
      <c r="P1883" s="539"/>
      <c r="Q1883" s="546"/>
      <c r="R1883" s="539"/>
      <c r="S1883" s="540"/>
      <c r="T1883" s="535"/>
      <c r="U1883" s="536"/>
      <c r="V1883" s="539"/>
      <c r="W1883" s="540"/>
      <c r="X1883" s="543"/>
      <c r="Y1883" s="544"/>
      <c r="Z1883" s="543"/>
      <c r="AA1883" s="544"/>
      <c r="AB1883" s="540"/>
      <c r="AC1883" s="546"/>
      <c r="AD1883" s="539"/>
      <c r="AE1883" s="540"/>
      <c r="AF1883" s="535"/>
      <c r="AG1883" s="536"/>
      <c r="AH1883" s="539"/>
      <c r="AI1883" s="546"/>
      <c r="AJ1883" s="539"/>
      <c r="AK1883" s="540"/>
      <c r="AL1883" s="535"/>
      <c r="AM1883" s="536"/>
      <c r="AN1883" s="539"/>
      <c r="AO1883" s="546"/>
      <c r="AP1883" s="539"/>
      <c r="AQ1883" s="540"/>
      <c r="AR1883" s="535"/>
      <c r="AS1883" s="536"/>
      <c r="AT1883" s="549"/>
      <c r="AU1883" s="550"/>
      <c r="AV1883" s="553"/>
      <c r="AW1883" s="554"/>
      <c r="AX1883" s="535"/>
      <c r="AY1883" s="536"/>
      <c r="AZ1883" s="539"/>
      <c r="BA1883" s="546"/>
      <c r="BB1883" s="539"/>
      <c r="BC1883" s="540"/>
      <c r="BD1883" s="535"/>
      <c r="BE1883" s="536"/>
      <c r="BF1883" s="549"/>
      <c r="BG1883" s="550"/>
      <c r="BH1883" s="553"/>
      <c r="BI1883" s="554"/>
      <c r="BJ1883" s="535"/>
      <c r="BK1883" s="620"/>
      <c r="BL1883" s="703"/>
      <c r="BM1883" s="704"/>
      <c r="BN1883" s="705"/>
      <c r="BO1883" s="707"/>
      <c r="BP1883" s="222"/>
      <c r="BQ1883" s="222"/>
      <c r="BR1883" s="77"/>
      <c r="BS1883" s="77"/>
      <c r="BT1883" s="278"/>
    </row>
    <row r="1884" spans="1:75" ht="16.5" customHeight="1" thickTop="1" thickBot="1" x14ac:dyDescent="0.5">
      <c r="A1884" s="268"/>
      <c r="B1884" s="229"/>
      <c r="C1884" s="195"/>
      <c r="D1884" s="195"/>
      <c r="E1884" s="195"/>
      <c r="F1884" s="195"/>
      <c r="G1884" s="195"/>
      <c r="H1884" s="195"/>
      <c r="I1884" s="195"/>
      <c r="J1884" s="195"/>
      <c r="K1884" s="195"/>
      <c r="L1884" s="195"/>
      <c r="M1884" s="195"/>
      <c r="N1884" s="195"/>
      <c r="O1884" s="195"/>
      <c r="P1884" s="195"/>
      <c r="Q1884" s="195"/>
      <c r="R1884" s="195"/>
      <c r="S1884" s="195"/>
      <c r="T1884" s="195"/>
      <c r="U1884" s="195"/>
      <c r="V1884" s="195"/>
      <c r="W1884" s="195"/>
      <c r="X1884" s="195"/>
      <c r="Y1884" s="195"/>
      <c r="Z1884" s="195"/>
      <c r="AA1884" s="195"/>
      <c r="AB1884" s="195"/>
      <c r="AC1884" s="195"/>
      <c r="AD1884" s="195"/>
      <c r="AE1884" s="195"/>
      <c r="AF1884" s="198"/>
      <c r="AG1884" s="198"/>
      <c r="AH1884" s="195"/>
      <c r="AI1884" s="195"/>
      <c r="AJ1884" s="195"/>
      <c r="AK1884" s="195"/>
      <c r="AL1884" s="195"/>
      <c r="AM1884" s="195"/>
      <c r="AN1884" s="195"/>
      <c r="AO1884" s="195"/>
      <c r="AP1884" s="195"/>
      <c r="AQ1884" s="195"/>
      <c r="AR1884" s="195"/>
      <c r="AS1884" s="195"/>
      <c r="AT1884" s="195"/>
      <c r="AU1884" s="195"/>
      <c r="AV1884" s="195"/>
      <c r="AW1884" s="195"/>
      <c r="AX1884" s="195"/>
      <c r="AY1884" s="195"/>
      <c r="AZ1884" s="195"/>
      <c r="BA1884" s="195"/>
      <c r="BB1884" s="195"/>
      <c r="BC1884" s="195"/>
      <c r="BD1884" s="195"/>
      <c r="BE1884" s="195"/>
      <c r="BF1884" s="195"/>
      <c r="BG1884" s="195"/>
      <c r="BH1884" s="195"/>
      <c r="BI1884" s="195"/>
      <c r="BJ1884" s="195"/>
      <c r="BK1884" s="195"/>
      <c r="BL1884" s="195"/>
      <c r="BM1884" s="195"/>
      <c r="BN1884" s="195"/>
      <c r="BO1884" s="247"/>
      <c r="BP1884" s="600">
        <f>IF((J1880+L1882)=0,0,(J1880/(J1880+L1882)*100)%)</f>
        <v>0</v>
      </c>
      <c r="BQ1884" s="601"/>
      <c r="BR1884" s="600">
        <f>IF((L1880+J1882)=0,0,(L1880/(L1880+J1882)*100)%)</f>
        <v>0</v>
      </c>
      <c r="BS1884" s="601"/>
      <c r="BT1884" s="268"/>
    </row>
    <row r="1885" spans="1:75" s="85" customFormat="1" ht="87" customHeight="1" thickTop="1" thickBot="1" x14ac:dyDescent="0.55000000000000004">
      <c r="A1885" s="279"/>
      <c r="B1885" s="682"/>
      <c r="C1885" s="683"/>
      <c r="D1885" s="608"/>
      <c r="E1885" s="608"/>
      <c r="F1885" s="608"/>
      <c r="G1885" s="608"/>
      <c r="H1885" s="346"/>
      <c r="I1885" s="346"/>
      <c r="J1885" s="346"/>
      <c r="K1885" s="200"/>
      <c r="L1885" s="346"/>
      <c r="M1885" s="346"/>
      <c r="N1885" s="346"/>
      <c r="O1885" s="338"/>
      <c r="P1885" s="338"/>
      <c r="Q1885" s="338"/>
      <c r="R1885" s="338"/>
      <c r="S1885" s="346"/>
      <c r="T1885" s="346" t="s">
        <v>59</v>
      </c>
      <c r="U1885" s="346"/>
      <c r="V1885" s="200"/>
      <c r="W1885" s="346"/>
      <c r="X1885" s="346"/>
      <c r="Y1885" s="346"/>
      <c r="Z1885" s="714" t="s">
        <v>157</v>
      </c>
      <c r="AA1885" s="714"/>
      <c r="AB1885" s="714"/>
      <c r="AC1885" s="715"/>
      <c r="AD1885" s="589"/>
      <c r="AE1885" s="590"/>
      <c r="AF1885" s="591"/>
      <c r="AG1885" s="200"/>
      <c r="AH1885" s="589"/>
      <c r="AI1885" s="590"/>
      <c r="AJ1885" s="591"/>
      <c r="AK1885" s="714" t="s">
        <v>159</v>
      </c>
      <c r="AL1885" s="714"/>
      <c r="AM1885" s="714"/>
      <c r="AN1885" s="715"/>
      <c r="AO1885" s="589"/>
      <c r="AP1885" s="590"/>
      <c r="AQ1885" s="591"/>
      <c r="AR1885" s="204"/>
      <c r="AS1885" s="589"/>
      <c r="AT1885" s="590"/>
      <c r="AU1885" s="591"/>
      <c r="AV1885" s="340"/>
      <c r="AW1885" s="340"/>
      <c r="AX1885" s="340"/>
      <c r="AY1885" s="340"/>
      <c r="AZ1885" s="711" t="s">
        <v>20</v>
      </c>
      <c r="BA1885" s="711"/>
      <c r="BB1885" s="711"/>
      <c r="BC1885" s="711"/>
      <c r="BD1885" s="712"/>
      <c r="BE1885" s="616">
        <f>BL1880</f>
        <v>0</v>
      </c>
      <c r="BF1885" s="617"/>
      <c r="BG1885" s="618"/>
      <c r="BH1885" s="205"/>
      <c r="BI1885" s="616">
        <f>BL1882</f>
        <v>0</v>
      </c>
      <c r="BJ1885" s="617"/>
      <c r="BK1885" s="618"/>
      <c r="BL1885" s="206"/>
      <c r="BM1885" s="206"/>
      <c r="BN1885" s="206"/>
      <c r="BO1885" s="248"/>
      <c r="BP1885" s="87"/>
      <c r="BQ1885" s="87"/>
      <c r="BR1885" s="81"/>
      <c r="BS1885" s="81"/>
      <c r="BT1885" s="279"/>
    </row>
    <row r="1886" spans="1:75" ht="15.6" customHeight="1" thickTop="1" thickBot="1" x14ac:dyDescent="0.55000000000000004">
      <c r="A1886" s="268"/>
      <c r="B1886" s="230"/>
      <c r="C1886" s="207"/>
      <c r="D1886" s="196"/>
      <c r="E1886" s="196"/>
      <c r="F1886" s="199"/>
      <c r="G1886" s="199"/>
      <c r="H1886" s="202"/>
      <c r="I1886" s="202"/>
      <c r="J1886" s="202"/>
      <c r="K1886" s="202"/>
      <c r="L1886" s="202"/>
      <c r="M1886" s="202"/>
      <c r="N1886" s="202"/>
      <c r="O1886" s="199"/>
      <c r="P1886" s="199"/>
      <c r="Q1886" s="199"/>
      <c r="R1886" s="199"/>
      <c r="S1886" s="202"/>
      <c r="T1886" s="202"/>
      <c r="U1886" s="202"/>
      <c r="V1886" s="201"/>
      <c r="W1886" s="202"/>
      <c r="X1886" s="202"/>
      <c r="Y1886" s="202"/>
      <c r="Z1886" s="337"/>
      <c r="AA1886" s="337"/>
      <c r="AB1886" s="337"/>
      <c r="AC1886" s="337"/>
      <c r="AD1886" s="202"/>
      <c r="AE1886" s="202"/>
      <c r="AF1886" s="202"/>
      <c r="AG1886" s="202"/>
      <c r="AH1886" s="201"/>
      <c r="AI1886" s="201"/>
      <c r="AJ1886" s="202"/>
      <c r="AK1886" s="337"/>
      <c r="AL1886" s="337"/>
      <c r="AM1886" s="337"/>
      <c r="AN1886" s="337"/>
      <c r="AO1886" s="202"/>
      <c r="AP1886" s="202"/>
      <c r="AQ1886" s="202"/>
      <c r="AR1886" s="202"/>
      <c r="AS1886" s="202"/>
      <c r="AT1886" s="204"/>
      <c r="AU1886" s="204"/>
      <c r="AV1886" s="207"/>
      <c r="AW1886" s="207"/>
      <c r="AX1886" s="207"/>
      <c r="AY1886" s="207"/>
      <c r="AZ1886" s="199"/>
      <c r="BA1886" s="208"/>
      <c r="BB1886" s="208"/>
      <c r="BC1886" s="209"/>
      <c r="BD1886" s="210"/>
      <c r="BE1886" s="211"/>
      <c r="BF1886" s="211"/>
      <c r="BG1886" s="204"/>
      <c r="BH1886" s="212"/>
      <c r="BI1886" s="213"/>
      <c r="BJ1886" s="213"/>
      <c r="BK1886" s="204"/>
      <c r="BL1886" s="207"/>
      <c r="BM1886" s="207"/>
      <c r="BN1886" s="207"/>
      <c r="BO1886" s="249"/>
      <c r="BP1886" s="88"/>
      <c r="BQ1886" s="88"/>
      <c r="BR1886" s="65"/>
      <c r="BS1886" s="65"/>
      <c r="BT1886" s="268"/>
    </row>
    <row r="1887" spans="1:75" s="85" customFormat="1" ht="86.25" customHeight="1" thickTop="1" thickBot="1" x14ac:dyDescent="0.55000000000000004">
      <c r="A1887" s="279"/>
      <c r="B1887" s="531"/>
      <c r="C1887" s="532"/>
      <c r="D1887" s="608"/>
      <c r="E1887" s="608"/>
      <c r="F1887" s="608"/>
      <c r="G1887" s="608"/>
      <c r="H1887" s="212"/>
      <c r="I1887" s="212"/>
      <c r="J1887" s="212"/>
      <c r="K1887" s="200"/>
      <c r="L1887" s="212"/>
      <c r="M1887" s="212"/>
      <c r="N1887" s="212"/>
      <c r="O1887" s="338"/>
      <c r="P1887" s="338"/>
      <c r="Q1887" s="338"/>
      <c r="R1887" s="338"/>
      <c r="S1887" s="212"/>
      <c r="T1887" s="212" t="s">
        <v>15</v>
      </c>
      <c r="U1887" s="212"/>
      <c r="V1887" s="200"/>
      <c r="W1887" s="212"/>
      <c r="X1887" s="212"/>
      <c r="Y1887" s="212"/>
      <c r="Z1887" s="714" t="s">
        <v>158</v>
      </c>
      <c r="AA1887" s="714"/>
      <c r="AB1887" s="714"/>
      <c r="AC1887" s="715"/>
      <c r="AD1887" s="616">
        <f>AD1885</f>
        <v>0</v>
      </c>
      <c r="AE1887" s="617"/>
      <c r="AF1887" s="618"/>
      <c r="AG1887" s="200"/>
      <c r="AH1887" s="616">
        <f>AH1885</f>
        <v>0</v>
      </c>
      <c r="AI1887" s="617"/>
      <c r="AJ1887" s="618"/>
      <c r="AK1887" s="714" t="s">
        <v>160</v>
      </c>
      <c r="AL1887" s="714"/>
      <c r="AM1887" s="714"/>
      <c r="AN1887" s="715"/>
      <c r="AO1887" s="616">
        <f>AO1885-AD1885</f>
        <v>0</v>
      </c>
      <c r="AP1887" s="617"/>
      <c r="AQ1887" s="618"/>
      <c r="AR1887" s="204"/>
      <c r="AS1887" s="616">
        <f>AS1885-AH1885</f>
        <v>0</v>
      </c>
      <c r="AT1887" s="617"/>
      <c r="AU1887" s="618"/>
      <c r="AV1887" s="340"/>
      <c r="AW1887" s="340"/>
      <c r="AX1887" s="340"/>
      <c r="AY1887" s="340"/>
      <c r="AZ1887" s="711" t="s">
        <v>44</v>
      </c>
      <c r="BA1887" s="711"/>
      <c r="BB1887" s="711"/>
      <c r="BC1887" s="711"/>
      <c r="BD1887" s="712"/>
      <c r="BE1887" s="616">
        <f>BE1885-AO1885</f>
        <v>0</v>
      </c>
      <c r="BF1887" s="617"/>
      <c r="BG1887" s="618"/>
      <c r="BH1887" s="214"/>
      <c r="BI1887" s="616">
        <f>BI1885-AS1885</f>
        <v>0</v>
      </c>
      <c r="BJ1887" s="617"/>
      <c r="BK1887" s="618"/>
      <c r="BL1887" s="206"/>
      <c r="BM1887" s="206"/>
      <c r="BN1887" s="206"/>
      <c r="BO1887" s="248"/>
      <c r="BP1887" s="87"/>
      <c r="BQ1887" s="87"/>
      <c r="BR1887" s="81"/>
      <c r="BS1887" s="81"/>
      <c r="BT1887" s="279"/>
      <c r="BW1887" s="79"/>
    </row>
    <row r="1888" spans="1:75" ht="18.75" customHeight="1" thickTop="1" thickBot="1" x14ac:dyDescent="0.5">
      <c r="A1888" s="268"/>
      <c r="B1888" s="231"/>
      <c r="C1888" s="197"/>
      <c r="D1888" s="197"/>
      <c r="E1888" s="197"/>
      <c r="F1888" s="254"/>
      <c r="G1888" s="254"/>
      <c r="H1888" s="197"/>
      <c r="I1888" s="197"/>
      <c r="J1888" s="197"/>
      <c r="K1888" s="197"/>
      <c r="L1888" s="197"/>
      <c r="M1888" s="197"/>
      <c r="N1888" s="197"/>
      <c r="O1888" s="197"/>
      <c r="P1888" s="197"/>
      <c r="Q1888" s="197"/>
      <c r="R1888" s="197"/>
      <c r="S1888" s="197"/>
      <c r="T1888" s="197"/>
      <c r="U1888" s="197"/>
      <c r="V1888" s="197"/>
      <c r="W1888" s="197"/>
      <c r="X1888" s="197"/>
      <c r="Y1888" s="197"/>
      <c r="Z1888" s="197"/>
      <c r="AA1888" s="197"/>
      <c r="AB1888" s="197"/>
      <c r="AC1888" s="197"/>
      <c r="AD1888" s="197"/>
      <c r="AE1888" s="197"/>
      <c r="AF1888" s="203"/>
      <c r="AG1888" s="203"/>
      <c r="AH1888" s="197"/>
      <c r="AI1888" s="197"/>
      <c r="AJ1888" s="197"/>
      <c r="AK1888" s="197"/>
      <c r="AL1888" s="197"/>
      <c r="AM1888" s="197"/>
      <c r="AN1888" s="197"/>
      <c r="AO1888" s="197"/>
      <c r="AP1888" s="197"/>
      <c r="AQ1888" s="197"/>
      <c r="AR1888" s="197"/>
      <c r="AS1888" s="197"/>
      <c r="AT1888" s="197"/>
      <c r="AU1888" s="197"/>
      <c r="AV1888" s="197"/>
      <c r="AW1888" s="197"/>
      <c r="AX1888" s="197"/>
      <c r="AY1888" s="197"/>
      <c r="AZ1888" s="197"/>
      <c r="BA1888" s="640" t="s">
        <v>153</v>
      </c>
      <c r="BB1888" s="640"/>
      <c r="BC1888" s="640"/>
      <c r="BD1888" s="640"/>
      <c r="BE1888" s="640"/>
      <c r="BF1888" s="640"/>
      <c r="BG1888" s="640"/>
      <c r="BH1888" s="640"/>
      <c r="BI1888" s="640"/>
      <c r="BJ1888" s="640"/>
      <c r="BK1888" s="640"/>
      <c r="BL1888" s="640"/>
      <c r="BM1888" s="640"/>
      <c r="BN1888" s="640"/>
      <c r="BO1888" s="250"/>
      <c r="BP1888" s="89"/>
      <c r="BQ1888" s="89"/>
      <c r="BR1888" s="65"/>
      <c r="BS1888" s="65"/>
      <c r="BT1888" s="268"/>
    </row>
    <row r="1889" spans="1:77" s="255" customFormat="1" ht="13.5" customHeight="1" thickTop="1" x14ac:dyDescent="0.45">
      <c r="A1889" s="268"/>
      <c r="B1889" s="269"/>
      <c r="C1889" s="268"/>
      <c r="D1889" s="268"/>
      <c r="E1889" s="268"/>
      <c r="F1889" s="270"/>
      <c r="G1889" s="270"/>
      <c r="H1889" s="268"/>
      <c r="I1889" s="268"/>
      <c r="J1889" s="268"/>
      <c r="K1889" s="268"/>
      <c r="L1889" s="268"/>
      <c r="M1889" s="268"/>
      <c r="N1889" s="268"/>
      <c r="O1889" s="268"/>
      <c r="P1889" s="268"/>
      <c r="Q1889" s="268"/>
      <c r="R1889" s="268"/>
      <c r="S1889" s="268"/>
      <c r="T1889" s="268"/>
      <c r="U1889" s="268"/>
      <c r="V1889" s="268"/>
      <c r="W1889" s="268"/>
      <c r="X1889" s="268"/>
      <c r="Y1889" s="268"/>
      <c r="Z1889" s="268"/>
      <c r="AA1889" s="268"/>
      <c r="AB1889" s="268"/>
      <c r="AC1889" s="268"/>
      <c r="AD1889" s="268"/>
      <c r="AE1889" s="268"/>
      <c r="AF1889" s="271"/>
      <c r="AG1889" s="271"/>
      <c r="AH1889" s="268"/>
      <c r="AI1889" s="268"/>
      <c r="AJ1889" s="268"/>
      <c r="AK1889" s="268"/>
      <c r="AL1889" s="268"/>
      <c r="AM1889" s="268"/>
      <c r="AN1889" s="268"/>
      <c r="AO1889" s="268"/>
      <c r="AP1889" s="268"/>
      <c r="AQ1889" s="268"/>
      <c r="AR1889" s="268"/>
      <c r="AS1889" s="268"/>
      <c r="AT1889" s="268"/>
      <c r="AU1889" s="268"/>
      <c r="AV1889" s="268"/>
      <c r="AW1889" s="268"/>
      <c r="AX1889" s="268"/>
      <c r="AY1889" s="268"/>
      <c r="AZ1889" s="268"/>
      <c r="BA1889" s="268"/>
      <c r="BB1889" s="268"/>
      <c r="BC1889" s="268"/>
      <c r="BD1889" s="268"/>
      <c r="BE1889" s="268"/>
      <c r="BF1889" s="268"/>
      <c r="BG1889" s="268"/>
      <c r="BH1889" s="268"/>
      <c r="BI1889" s="268"/>
      <c r="BJ1889" s="268"/>
      <c r="BK1889" s="268"/>
      <c r="BL1889" s="268"/>
      <c r="BM1889" s="268"/>
      <c r="BN1889" s="268"/>
      <c r="BO1889" s="272"/>
      <c r="BP1889" s="272"/>
      <c r="BQ1889" s="272"/>
      <c r="BR1889" s="268"/>
      <c r="BS1889" s="268"/>
      <c r="BT1889" s="268"/>
    </row>
    <row r="1890" spans="1:77" s="69" customFormat="1" ht="33.75" x14ac:dyDescent="0.5">
      <c r="A1890" s="273"/>
      <c r="B1890" s="695" t="s">
        <v>9</v>
      </c>
      <c r="C1890" s="695"/>
      <c r="D1890" s="695"/>
      <c r="E1890" s="695"/>
      <c r="F1890" s="695"/>
      <c r="G1890" s="695"/>
      <c r="H1890" s="695"/>
      <c r="I1890" s="695"/>
      <c r="J1890" s="695"/>
      <c r="K1890" s="695"/>
      <c r="L1890" s="695"/>
      <c r="M1890" s="695"/>
      <c r="N1890" s="695"/>
      <c r="O1890" s="695"/>
      <c r="P1890" s="695"/>
      <c r="Q1890" s="695"/>
      <c r="R1890" s="695"/>
      <c r="S1890" s="695"/>
      <c r="T1890" s="695"/>
      <c r="U1890" s="695"/>
      <c r="V1890" s="695"/>
      <c r="W1890" s="695"/>
      <c r="X1890" s="695"/>
      <c r="Y1890" s="695"/>
      <c r="Z1890" s="695"/>
      <c r="AA1890" s="695"/>
      <c r="AB1890" s="695"/>
      <c r="AC1890" s="695"/>
      <c r="AD1890" s="695"/>
      <c r="AE1890" s="695"/>
      <c r="AF1890" s="695"/>
      <c r="AG1890" s="695"/>
      <c r="AH1890" s="695"/>
      <c r="AI1890" s="695"/>
      <c r="AJ1890" s="695"/>
      <c r="AK1890" s="695"/>
      <c r="AL1890" s="695"/>
      <c r="AM1890" s="695"/>
      <c r="AN1890" s="695"/>
      <c r="AO1890" s="695"/>
      <c r="AP1890" s="695"/>
      <c r="AQ1890" s="695"/>
      <c r="AR1890" s="695"/>
      <c r="AS1890" s="695"/>
      <c r="AT1890" s="695"/>
      <c r="AU1890" s="695"/>
      <c r="AV1890" s="695"/>
      <c r="AW1890" s="695"/>
      <c r="AX1890" s="695"/>
      <c r="AY1890" s="695"/>
      <c r="AZ1890" s="695"/>
      <c r="BA1890" s="695"/>
      <c r="BB1890" s="695"/>
      <c r="BC1890" s="695"/>
      <c r="BD1890" s="695"/>
      <c r="BE1890" s="695"/>
      <c r="BF1890" s="695"/>
      <c r="BG1890" s="695"/>
      <c r="BH1890" s="695"/>
      <c r="BI1890" s="695"/>
      <c r="BJ1890" s="695"/>
      <c r="BK1890" s="695"/>
      <c r="BL1890" s="695"/>
      <c r="BM1890" s="695"/>
      <c r="BN1890" s="695"/>
      <c r="BO1890" s="175"/>
      <c r="BP1890" s="175"/>
      <c r="BQ1890" s="175"/>
      <c r="BR1890" s="68"/>
      <c r="BS1890" s="68"/>
      <c r="BT1890" s="273"/>
    </row>
    <row r="1891" spans="1:77" ht="10.9" customHeight="1" x14ac:dyDescent="0.45">
      <c r="A1891" s="268"/>
      <c r="B1891" s="227"/>
      <c r="C1891" s="177"/>
      <c r="D1891" s="177"/>
      <c r="E1891" s="177"/>
      <c r="F1891" s="178"/>
      <c r="G1891" s="178"/>
      <c r="H1891" s="177"/>
      <c r="I1891" s="177"/>
      <c r="J1891" s="177"/>
      <c r="K1891" s="177"/>
      <c r="L1891" s="177"/>
      <c r="M1891" s="177"/>
      <c r="N1891" s="177"/>
      <c r="O1891" s="177"/>
      <c r="P1891" s="177"/>
      <c r="Q1891" s="177"/>
      <c r="R1891" s="177"/>
      <c r="S1891" s="177"/>
      <c r="T1891" s="177"/>
      <c r="U1891" s="177"/>
      <c r="V1891" s="177"/>
      <c r="W1891" s="177"/>
      <c r="X1891" s="177"/>
      <c r="Y1891" s="177"/>
      <c r="Z1891" s="177"/>
      <c r="AA1891" s="177"/>
      <c r="AB1891" s="177"/>
      <c r="AC1891" s="177"/>
      <c r="AD1891" s="177"/>
      <c r="AE1891" s="177"/>
      <c r="AF1891" s="179"/>
      <c r="AG1891" s="179"/>
      <c r="AH1891" s="177"/>
      <c r="AI1891" s="177"/>
      <c r="AJ1891" s="177"/>
      <c r="AK1891" s="177"/>
      <c r="AL1891" s="177"/>
      <c r="AM1891" s="177"/>
      <c r="AN1891" s="177"/>
      <c r="AO1891" s="177"/>
      <c r="AP1891" s="177"/>
      <c r="AQ1891" s="177"/>
      <c r="AR1891" s="177"/>
      <c r="AS1891" s="177"/>
      <c r="AT1891" s="177"/>
      <c r="AU1891" s="177"/>
      <c r="AV1891" s="177"/>
      <c r="AW1891" s="177"/>
      <c r="AX1891" s="177"/>
      <c r="AY1891" s="177"/>
      <c r="AZ1891" s="177"/>
      <c r="BA1891" s="177"/>
      <c r="BB1891" s="177"/>
      <c r="BC1891" s="177"/>
      <c r="BD1891" s="177"/>
      <c r="BE1891" s="177"/>
      <c r="BF1891" s="177"/>
      <c r="BG1891" s="177"/>
      <c r="BH1891" s="177"/>
      <c r="BI1891" s="177"/>
      <c r="BJ1891" s="177"/>
      <c r="BK1891" s="177"/>
      <c r="BL1891" s="177"/>
      <c r="BM1891" s="177"/>
      <c r="BN1891" s="259"/>
      <c r="BO1891" s="245"/>
      <c r="BP1891" s="259"/>
      <c r="BQ1891" s="259"/>
      <c r="BR1891" s="65"/>
      <c r="BS1891" s="65"/>
      <c r="BT1891" s="268"/>
    </row>
    <row r="1892" spans="1:77" s="70" customFormat="1" ht="36.75" customHeight="1" x14ac:dyDescent="0.45">
      <c r="A1892" s="274"/>
      <c r="B1892" s="227"/>
      <c r="C1892" s="176"/>
      <c r="D1892" s="226" t="s">
        <v>10</v>
      </c>
      <c r="E1892" s="713" t="str">
        <f>IF(ROSTER!D$3="","",ROSTER!D$3)</f>
        <v/>
      </c>
      <c r="F1892" s="713"/>
      <c r="G1892" s="713"/>
      <c r="H1892" s="713"/>
      <c r="I1892" s="713"/>
      <c r="J1892" s="713"/>
      <c r="K1892" s="713"/>
      <c r="L1892" s="713"/>
      <c r="M1892" s="713"/>
      <c r="N1892" s="713"/>
      <c r="O1892" s="713"/>
      <c r="P1892" s="713"/>
      <c r="Q1892" s="713"/>
      <c r="R1892" s="713"/>
      <c r="S1892" s="713"/>
      <c r="T1892" s="713"/>
      <c r="U1892" s="713"/>
      <c r="V1892" s="713"/>
      <c r="W1892" s="713"/>
      <c r="X1892" s="713"/>
      <c r="Y1892" s="713"/>
      <c r="Z1892" s="713"/>
      <c r="AA1892" s="713"/>
      <c r="AB1892" s="713"/>
      <c r="AC1892" s="713"/>
      <c r="AD1892" s="180"/>
      <c r="AE1892" s="719" t="s">
        <v>11</v>
      </c>
      <c r="AF1892" s="719"/>
      <c r="AG1892" s="719"/>
      <c r="AH1892" s="719"/>
      <c r="AI1892" s="719"/>
      <c r="AJ1892" s="719"/>
      <c r="AK1892" s="719"/>
      <c r="AL1892" s="717"/>
      <c r="AM1892" s="717"/>
      <c r="AN1892" s="717"/>
      <c r="AO1892" s="717"/>
      <c r="AP1892" s="717"/>
      <c r="AQ1892" s="717"/>
      <c r="AR1892" s="717"/>
      <c r="AS1892" s="717"/>
      <c r="AT1892" s="717"/>
      <c r="AU1892" s="717"/>
      <c r="AV1892" s="717"/>
      <c r="AW1892" s="717"/>
      <c r="AX1892" s="717"/>
      <c r="AY1892" s="717"/>
      <c r="AZ1892" s="717"/>
      <c r="BA1892" s="717"/>
      <c r="BB1892" s="717"/>
      <c r="BC1892" s="717"/>
      <c r="BD1892" s="717"/>
      <c r="BE1892" s="717"/>
      <c r="BF1892" s="717"/>
      <c r="BG1892" s="717"/>
      <c r="BH1892" s="717"/>
      <c r="BI1892" s="717"/>
      <c r="BJ1892" s="717"/>
      <c r="BK1892" s="717"/>
      <c r="BL1892" s="717"/>
      <c r="BM1892" s="717"/>
      <c r="BN1892" s="259"/>
      <c r="BO1892" s="246" t="s">
        <v>130</v>
      </c>
      <c r="BP1892" s="259"/>
      <c r="BQ1892" s="259"/>
      <c r="BR1892" s="66"/>
      <c r="BS1892" s="66"/>
      <c r="BT1892" s="274"/>
    </row>
    <row r="1893" spans="1:77" ht="8.85" customHeight="1" x14ac:dyDescent="0.45">
      <c r="A1893" s="275"/>
      <c r="B1893" s="227"/>
      <c r="C1893" s="179" t="s">
        <v>38</v>
      </c>
      <c r="D1893" s="179"/>
      <c r="E1893" s="179"/>
      <c r="F1893" s="181"/>
      <c r="G1893" s="181"/>
      <c r="H1893" s="179"/>
      <c r="I1893" s="179"/>
      <c r="J1893" s="182"/>
      <c r="K1893" s="182"/>
      <c r="L1893" s="182"/>
      <c r="M1893" s="182"/>
      <c r="N1893" s="182"/>
      <c r="O1893" s="182"/>
      <c r="P1893" s="182"/>
      <c r="Q1893" s="182"/>
      <c r="R1893" s="182"/>
      <c r="S1893" s="182"/>
      <c r="T1893" s="182"/>
      <c r="U1893" s="182"/>
      <c r="V1893" s="182"/>
      <c r="W1893" s="182"/>
      <c r="X1893" s="182"/>
      <c r="Y1893" s="182"/>
      <c r="Z1893" s="182"/>
      <c r="AA1893" s="182"/>
      <c r="AB1893" s="182"/>
      <c r="AC1893" s="182"/>
      <c r="AD1893" s="182"/>
      <c r="AE1893" s="182"/>
      <c r="AF1893" s="182"/>
      <c r="AG1893" s="179"/>
      <c r="AH1893" s="183"/>
      <c r="AI1893" s="184"/>
      <c r="AJ1893" s="184"/>
      <c r="AK1893" s="184"/>
      <c r="AL1893" s="184"/>
      <c r="AM1893" s="184"/>
      <c r="AN1893" s="184"/>
      <c r="AO1893" s="185"/>
      <c r="AP1893" s="186"/>
      <c r="AQ1893" s="186"/>
      <c r="AR1893" s="186"/>
      <c r="AS1893" s="186"/>
      <c r="AT1893" s="186"/>
      <c r="AU1893" s="186"/>
      <c r="AV1893" s="186"/>
      <c r="AW1893" s="186"/>
      <c r="AX1893" s="186"/>
      <c r="AY1893" s="186"/>
      <c r="AZ1893" s="186"/>
      <c r="BA1893" s="186"/>
      <c r="BB1893" s="186"/>
      <c r="BC1893" s="186"/>
      <c r="BD1893" s="186"/>
      <c r="BE1893" s="186"/>
      <c r="BF1893" s="186"/>
      <c r="BG1893" s="186"/>
      <c r="BH1893" s="186"/>
      <c r="BI1893" s="186"/>
      <c r="BJ1893" s="186"/>
      <c r="BK1893" s="186"/>
      <c r="BL1893" s="186"/>
      <c r="BM1893" s="186"/>
      <c r="BN1893" s="186"/>
      <c r="BO1893" s="187"/>
      <c r="BP1893" s="187"/>
      <c r="BQ1893" s="187"/>
      <c r="BR1893" s="71"/>
      <c r="BS1893" s="71"/>
      <c r="BT1893" s="275"/>
    </row>
    <row r="1894" spans="1:77" s="70" customFormat="1" ht="40.5" x14ac:dyDescent="0.45">
      <c r="A1894" s="274"/>
      <c r="B1894" s="227"/>
      <c r="C1894" s="692" t="s">
        <v>37</v>
      </c>
      <c r="D1894" s="692"/>
      <c r="E1894" s="717"/>
      <c r="F1894" s="717"/>
      <c r="G1894" s="717"/>
      <c r="H1894" s="717"/>
      <c r="I1894" s="717"/>
      <c r="J1894" s="717"/>
      <c r="K1894" s="717"/>
      <c r="L1894" s="717"/>
      <c r="M1894" s="717"/>
      <c r="N1894" s="717"/>
      <c r="O1894" s="717"/>
      <c r="P1894" s="717"/>
      <c r="Q1894" s="717"/>
      <c r="R1894" s="717"/>
      <c r="S1894" s="717"/>
      <c r="T1894" s="717"/>
      <c r="U1894" s="717"/>
      <c r="V1894" s="717"/>
      <c r="W1894" s="717"/>
      <c r="X1894" s="717"/>
      <c r="Y1894" s="717"/>
      <c r="Z1894" s="717"/>
      <c r="AA1894" s="717"/>
      <c r="AB1894" s="717"/>
      <c r="AC1894" s="717"/>
      <c r="AD1894" s="180"/>
      <c r="AE1894" s="718" t="s">
        <v>21</v>
      </c>
      <c r="AF1894" s="718"/>
      <c r="AG1894" s="718"/>
      <c r="AH1894" s="718"/>
      <c r="AI1894" s="717"/>
      <c r="AJ1894" s="717"/>
      <c r="AK1894" s="717"/>
      <c r="AL1894" s="717"/>
      <c r="AM1894" s="717"/>
      <c r="AN1894" s="717"/>
      <c r="AO1894" s="717"/>
      <c r="AP1894" s="717"/>
      <c r="AQ1894" s="717"/>
      <c r="AR1894" s="717"/>
      <c r="AS1894" s="717"/>
      <c r="AT1894" s="717"/>
      <c r="AU1894" s="717"/>
      <c r="AV1894" s="717"/>
      <c r="AW1894" s="717"/>
      <c r="AX1894" s="717"/>
      <c r="AY1894" s="717"/>
      <c r="AZ1894" s="717"/>
      <c r="BA1894" s="716" t="s">
        <v>12</v>
      </c>
      <c r="BB1894" s="716"/>
      <c r="BC1894" s="716"/>
      <c r="BD1894" s="708"/>
      <c r="BE1894" s="708"/>
      <c r="BF1894" s="708"/>
      <c r="BG1894" s="708"/>
      <c r="BH1894" s="708"/>
      <c r="BI1894" s="708"/>
      <c r="BJ1894" s="708"/>
      <c r="BK1894" s="708"/>
      <c r="BL1894" s="708"/>
      <c r="BM1894" s="708"/>
      <c r="BN1894" s="188"/>
      <c r="BO1894" s="334"/>
      <c r="BP1894" s="189"/>
      <c r="BQ1894" s="189"/>
      <c r="BR1894" s="72">
        <f>IF(BD1894=0,0,1)</f>
        <v>0</v>
      </c>
      <c r="BS1894" s="73">
        <f>IF((BE1944+BI1944)&gt;(AO1944+AS1944),1,0)</f>
        <v>0</v>
      </c>
      <c r="BT1894" s="276"/>
    </row>
    <row r="1895" spans="1:77" ht="9.6" customHeight="1" x14ac:dyDescent="0.45">
      <c r="A1895" s="268"/>
      <c r="B1895" s="227"/>
      <c r="C1895" s="177"/>
      <c r="D1895" s="177"/>
      <c r="E1895" s="177"/>
      <c r="F1895" s="178"/>
      <c r="G1895" s="178"/>
      <c r="H1895" s="177"/>
      <c r="I1895" s="177"/>
      <c r="J1895" s="177"/>
      <c r="K1895" s="177"/>
      <c r="L1895" s="177"/>
      <c r="M1895" s="177"/>
      <c r="N1895" s="177"/>
      <c r="O1895" s="177"/>
      <c r="P1895" s="177"/>
      <c r="Q1895" s="177"/>
      <c r="R1895" s="177"/>
      <c r="S1895" s="177"/>
      <c r="T1895" s="177"/>
      <c r="U1895" s="177"/>
      <c r="V1895" s="177"/>
      <c r="W1895" s="177"/>
      <c r="X1895" s="177"/>
      <c r="Y1895" s="177"/>
      <c r="Z1895" s="177"/>
      <c r="AA1895" s="177"/>
      <c r="AB1895" s="177"/>
      <c r="AC1895" s="177"/>
      <c r="AD1895" s="177"/>
      <c r="AE1895" s="177"/>
      <c r="AF1895" s="179"/>
      <c r="AG1895" s="179"/>
      <c r="AH1895" s="177"/>
      <c r="AI1895" s="177"/>
      <c r="AJ1895" s="177"/>
      <c r="AK1895" s="177"/>
      <c r="AL1895" s="177"/>
      <c r="AM1895" s="177"/>
      <c r="AN1895" s="177"/>
      <c r="AO1895" s="177"/>
      <c r="AP1895" s="177"/>
      <c r="AQ1895" s="177"/>
      <c r="AR1895" s="177"/>
      <c r="AS1895" s="177"/>
      <c r="AT1895" s="177"/>
      <c r="AU1895" s="177"/>
      <c r="AV1895" s="177"/>
      <c r="AW1895" s="177"/>
      <c r="AX1895" s="177"/>
      <c r="AY1895" s="177"/>
      <c r="AZ1895" s="177"/>
      <c r="BA1895" s="177"/>
      <c r="BB1895" s="177"/>
      <c r="BC1895" s="177"/>
      <c r="BD1895" s="177"/>
      <c r="BE1895" s="177"/>
      <c r="BF1895" s="177"/>
      <c r="BG1895" s="177"/>
      <c r="BH1895" s="177"/>
      <c r="BI1895" s="177"/>
      <c r="BJ1895" s="177"/>
      <c r="BK1895" s="177"/>
      <c r="BL1895" s="177"/>
      <c r="BM1895" s="177"/>
      <c r="BN1895" s="177"/>
      <c r="BO1895" s="190"/>
      <c r="BP1895" s="190"/>
      <c r="BQ1895" s="190"/>
      <c r="BR1895" s="65"/>
      <c r="BS1895" s="65"/>
      <c r="BT1895" s="268"/>
    </row>
    <row r="1896" spans="1:77" ht="8.85" customHeight="1" thickBot="1" x14ac:dyDescent="0.5">
      <c r="A1896" s="268"/>
      <c r="B1896" s="228"/>
      <c r="C1896" s="191"/>
      <c r="D1896" s="191"/>
      <c r="E1896" s="191"/>
      <c r="F1896" s="192"/>
      <c r="G1896" s="192"/>
      <c r="H1896" s="191"/>
      <c r="I1896" s="191"/>
      <c r="J1896" s="191"/>
      <c r="K1896" s="191"/>
      <c r="L1896" s="191"/>
      <c r="M1896" s="191"/>
      <c r="N1896" s="191"/>
      <c r="O1896" s="191"/>
      <c r="P1896" s="191"/>
      <c r="Q1896" s="191"/>
      <c r="R1896" s="191"/>
      <c r="S1896" s="191"/>
      <c r="T1896" s="191"/>
      <c r="U1896" s="191"/>
      <c r="V1896" s="191"/>
      <c r="W1896" s="191"/>
      <c r="X1896" s="191"/>
      <c r="Y1896" s="191"/>
      <c r="Z1896" s="191"/>
      <c r="AA1896" s="191"/>
      <c r="AB1896" s="191"/>
      <c r="AC1896" s="191"/>
      <c r="AD1896" s="191"/>
      <c r="AE1896" s="191"/>
      <c r="AF1896" s="193"/>
      <c r="AG1896" s="193"/>
      <c r="AH1896" s="191"/>
      <c r="AI1896" s="191"/>
      <c r="AJ1896" s="191"/>
      <c r="AK1896" s="191"/>
      <c r="AL1896" s="191"/>
      <c r="AM1896" s="191"/>
      <c r="AN1896" s="191"/>
      <c r="AO1896" s="191"/>
      <c r="AP1896" s="191"/>
      <c r="AQ1896" s="191"/>
      <c r="AR1896" s="191"/>
      <c r="AS1896" s="191"/>
      <c r="AT1896" s="191"/>
      <c r="AU1896" s="191"/>
      <c r="AV1896" s="191"/>
      <c r="AW1896" s="191"/>
      <c r="AX1896" s="191"/>
      <c r="AY1896" s="191"/>
      <c r="AZ1896" s="191"/>
      <c r="BA1896" s="191"/>
      <c r="BB1896" s="191"/>
      <c r="BC1896" s="191"/>
      <c r="BD1896" s="191"/>
      <c r="BE1896" s="191"/>
      <c r="BF1896" s="191"/>
      <c r="BG1896" s="191"/>
      <c r="BH1896" s="191"/>
      <c r="BI1896" s="191"/>
      <c r="BJ1896" s="191"/>
      <c r="BK1896" s="191"/>
      <c r="BL1896" s="191"/>
      <c r="BM1896" s="191"/>
      <c r="BN1896" s="191"/>
      <c r="BO1896" s="194"/>
      <c r="BP1896" s="194"/>
      <c r="BQ1896" s="194"/>
      <c r="BR1896" s="65"/>
      <c r="BS1896" s="65"/>
      <c r="BT1896" s="268"/>
    </row>
    <row r="1897" spans="1:77" s="70" customFormat="1" ht="40.5" customHeight="1" thickTop="1" x14ac:dyDescent="0.4">
      <c r="A1897" s="276"/>
      <c r="B1897" s="684" t="s">
        <v>0</v>
      </c>
      <c r="C1897" s="686" t="s">
        <v>1</v>
      </c>
      <c r="D1897" s="687"/>
      <c r="E1897" s="339" t="s">
        <v>28</v>
      </c>
      <c r="F1897" s="665" t="s">
        <v>93</v>
      </c>
      <c r="G1897" s="665" t="s">
        <v>94</v>
      </c>
      <c r="H1897" s="726" t="s">
        <v>40</v>
      </c>
      <c r="I1897" s="727"/>
      <c r="J1897" s="595" t="s">
        <v>7</v>
      </c>
      <c r="K1897" s="595"/>
      <c r="L1897" s="595"/>
      <c r="M1897" s="595"/>
      <c r="N1897" s="595"/>
      <c r="O1897" s="595"/>
      <c r="P1897" s="595" t="s">
        <v>2</v>
      </c>
      <c r="Q1897" s="595"/>
      <c r="R1897" s="595"/>
      <c r="S1897" s="595"/>
      <c r="T1897" s="595"/>
      <c r="U1897" s="595"/>
      <c r="V1897" s="696" t="s">
        <v>34</v>
      </c>
      <c r="W1897" s="697"/>
      <c r="X1897" s="696" t="s">
        <v>35</v>
      </c>
      <c r="Y1897" s="697"/>
      <c r="Z1897" s="696" t="s">
        <v>43</v>
      </c>
      <c r="AA1897" s="697"/>
      <c r="AB1897" s="595" t="s">
        <v>6</v>
      </c>
      <c r="AC1897" s="595"/>
      <c r="AD1897" s="595"/>
      <c r="AE1897" s="595"/>
      <c r="AF1897" s="595"/>
      <c r="AG1897" s="595"/>
      <c r="AH1897" s="595" t="s">
        <v>63</v>
      </c>
      <c r="AI1897" s="595"/>
      <c r="AJ1897" s="595"/>
      <c r="AK1897" s="595"/>
      <c r="AL1897" s="595"/>
      <c r="AM1897" s="595"/>
      <c r="AN1897" s="595" t="s">
        <v>64</v>
      </c>
      <c r="AO1897" s="595"/>
      <c r="AP1897" s="595"/>
      <c r="AQ1897" s="595"/>
      <c r="AR1897" s="595"/>
      <c r="AS1897" s="595"/>
      <c r="AT1897" s="595" t="s">
        <v>65</v>
      </c>
      <c r="AU1897" s="595"/>
      <c r="AV1897" s="595"/>
      <c r="AW1897" s="595"/>
      <c r="AX1897" s="595"/>
      <c r="AY1897" s="597"/>
      <c r="AZ1897" s="595" t="s">
        <v>4</v>
      </c>
      <c r="BA1897" s="595"/>
      <c r="BB1897" s="595"/>
      <c r="BC1897" s="595"/>
      <c r="BD1897" s="595"/>
      <c r="BE1897" s="595"/>
      <c r="BF1897" s="595" t="s">
        <v>66</v>
      </c>
      <c r="BG1897" s="595"/>
      <c r="BH1897" s="595"/>
      <c r="BI1897" s="595"/>
      <c r="BJ1897" s="595"/>
      <c r="BK1897" s="596"/>
      <c r="BL1897" s="651" t="s">
        <v>25</v>
      </c>
      <c r="BM1897" s="652"/>
      <c r="BN1897" s="653"/>
      <c r="BO1897" s="598" t="s">
        <v>100</v>
      </c>
      <c r="BP1897" s="598" t="s">
        <v>81</v>
      </c>
      <c r="BQ1897" s="598" t="s">
        <v>82</v>
      </c>
      <c r="BR1897" s="74"/>
      <c r="BS1897" s="74"/>
      <c r="BT1897" s="276"/>
    </row>
    <row r="1898" spans="1:77" s="70" customFormat="1" ht="41.25" customHeight="1" x14ac:dyDescent="0.7">
      <c r="A1898" s="276"/>
      <c r="B1898" s="685"/>
      <c r="C1898" s="688"/>
      <c r="D1898" s="689"/>
      <c r="E1898" s="221" t="s">
        <v>95</v>
      </c>
      <c r="F1898" s="666"/>
      <c r="G1898" s="666"/>
      <c r="H1898" s="728"/>
      <c r="I1898" s="729"/>
      <c r="J1898" s="645" t="s">
        <v>17</v>
      </c>
      <c r="K1898" s="646"/>
      <c r="L1898" s="641" t="s">
        <v>18</v>
      </c>
      <c r="M1898" s="642"/>
      <c r="N1898" s="657" t="s">
        <v>19</v>
      </c>
      <c r="O1898" s="658" t="s">
        <v>8</v>
      </c>
      <c r="P1898" s="645" t="s">
        <v>26</v>
      </c>
      <c r="Q1898" s="646"/>
      <c r="R1898" s="641" t="s">
        <v>24</v>
      </c>
      <c r="S1898" s="642"/>
      <c r="T1898" s="657" t="s">
        <v>19</v>
      </c>
      <c r="U1898" s="658"/>
      <c r="V1898" s="698"/>
      <c r="W1898" s="699"/>
      <c r="X1898" s="698"/>
      <c r="Y1898" s="699"/>
      <c r="Z1898" s="698"/>
      <c r="AA1898" s="699"/>
      <c r="AB1898" s="645" t="s">
        <v>47</v>
      </c>
      <c r="AC1898" s="646"/>
      <c r="AD1898" s="641" t="s">
        <v>23</v>
      </c>
      <c r="AE1898" s="642" t="s">
        <v>3</v>
      </c>
      <c r="AF1898" s="643" t="s">
        <v>5</v>
      </c>
      <c r="AG1898" s="644"/>
      <c r="AH1898" s="645" t="s">
        <v>47</v>
      </c>
      <c r="AI1898" s="646"/>
      <c r="AJ1898" s="641" t="s">
        <v>23</v>
      </c>
      <c r="AK1898" s="642" t="s">
        <v>3</v>
      </c>
      <c r="AL1898" s="643" t="s">
        <v>5</v>
      </c>
      <c r="AM1898" s="644"/>
      <c r="AN1898" s="645" t="s">
        <v>47</v>
      </c>
      <c r="AO1898" s="646"/>
      <c r="AP1898" s="641" t="s">
        <v>23</v>
      </c>
      <c r="AQ1898" s="642" t="s">
        <v>3</v>
      </c>
      <c r="AR1898" s="643" t="s">
        <v>5</v>
      </c>
      <c r="AS1898" s="644"/>
      <c r="AT1898" s="645" t="s">
        <v>47</v>
      </c>
      <c r="AU1898" s="646"/>
      <c r="AV1898" s="641" t="s">
        <v>23</v>
      </c>
      <c r="AW1898" s="642" t="s">
        <v>3</v>
      </c>
      <c r="AX1898" s="643" t="s">
        <v>5</v>
      </c>
      <c r="AY1898" s="720"/>
      <c r="AZ1898" s="645" t="s">
        <v>47</v>
      </c>
      <c r="BA1898" s="646"/>
      <c r="BB1898" s="641" t="s">
        <v>23</v>
      </c>
      <c r="BC1898" s="642" t="s">
        <v>3</v>
      </c>
      <c r="BD1898" s="643" t="s">
        <v>5</v>
      </c>
      <c r="BE1898" s="644"/>
      <c r="BF1898" s="645" t="s">
        <v>47</v>
      </c>
      <c r="BG1898" s="646"/>
      <c r="BH1898" s="641" t="s">
        <v>23</v>
      </c>
      <c r="BI1898" s="642" t="s">
        <v>3</v>
      </c>
      <c r="BJ1898" s="643" t="s">
        <v>5</v>
      </c>
      <c r="BK1898" s="644"/>
      <c r="BL1898" s="654"/>
      <c r="BM1898" s="655"/>
      <c r="BN1898" s="656"/>
      <c r="BO1898" s="599"/>
      <c r="BP1898" s="599"/>
      <c r="BQ1898" s="599"/>
      <c r="BR1898" s="74"/>
      <c r="BS1898" s="74"/>
      <c r="BT1898" s="276"/>
      <c r="BY1898" s="307"/>
    </row>
    <row r="1899" spans="1:77" ht="23.85" customHeight="1" x14ac:dyDescent="0.35">
      <c r="A1899" s="277"/>
      <c r="B1899" s="678" t="str">
        <f>IF(ROSTER!B$8="","",ROSTER!B$8)</f>
        <v/>
      </c>
      <c r="C1899" s="669" t="str">
        <f>IF(ROSTER!C$8="","",ROSTER!C$8)</f>
        <v/>
      </c>
      <c r="D1899" s="670"/>
      <c r="E1899" s="667"/>
      <c r="F1899" s="680">
        <f>IF(E1899="y",1,IF(E1899="S",1,0))</f>
        <v>0</v>
      </c>
      <c r="G1899" s="663">
        <f>IF(E1899="S",1,0)</f>
        <v>0</v>
      </c>
      <c r="H1899" s="583"/>
      <c r="I1899" s="584"/>
      <c r="J1899" s="569"/>
      <c r="K1899" s="570"/>
      <c r="L1899" s="573"/>
      <c r="M1899" s="574"/>
      <c r="N1899" s="579">
        <f>L1899+J1899</f>
        <v>0</v>
      </c>
      <c r="O1899" s="580"/>
      <c r="P1899" s="569"/>
      <c r="Q1899" s="570"/>
      <c r="R1899" s="573"/>
      <c r="S1899" s="574"/>
      <c r="T1899" s="579">
        <f>R1899-P1899</f>
        <v>0</v>
      </c>
      <c r="U1899" s="580"/>
      <c r="V1899" s="583"/>
      <c r="W1899" s="584"/>
      <c r="X1899" s="569"/>
      <c r="Y1899" s="584"/>
      <c r="Z1899" s="569"/>
      <c r="AA1899" s="584"/>
      <c r="AB1899" s="569"/>
      <c r="AC1899" s="570"/>
      <c r="AD1899" s="573"/>
      <c r="AE1899" s="574"/>
      <c r="AF1899" s="557">
        <f>IF(AB1899=0,0,(AD1899/AB1899)*100)</f>
        <v>0</v>
      </c>
      <c r="AG1899" s="558"/>
      <c r="AH1899" s="569"/>
      <c r="AI1899" s="570"/>
      <c r="AJ1899" s="573"/>
      <c r="AK1899" s="574"/>
      <c r="AL1899" s="557">
        <f>IF(AH1899=0,0,(AJ1899/AH1899)*100)</f>
        <v>0</v>
      </c>
      <c r="AM1899" s="558"/>
      <c r="AN1899" s="569"/>
      <c r="AO1899" s="570"/>
      <c r="AP1899" s="573"/>
      <c r="AQ1899" s="574"/>
      <c r="AR1899" s="557">
        <f>IF(AN1899=0,0,(AP1899/AN1899)*100)</f>
        <v>0</v>
      </c>
      <c r="AS1899" s="558"/>
      <c r="AT1899" s="561">
        <f>AB1899+AH1899+AN1899</f>
        <v>0</v>
      </c>
      <c r="AU1899" s="562"/>
      <c r="AV1899" s="565">
        <f>AD1899+AJ1899+AP1899</f>
        <v>0</v>
      </c>
      <c r="AW1899" s="566"/>
      <c r="AX1899" s="557">
        <f>IF(AT1899=0,0,(AV1899/AT1899)*100)</f>
        <v>0</v>
      </c>
      <c r="AY1899" s="558"/>
      <c r="AZ1899" s="569"/>
      <c r="BA1899" s="570"/>
      <c r="BB1899" s="573"/>
      <c r="BC1899" s="574"/>
      <c r="BD1899" s="557">
        <f>IF(AZ1899=0,0,(BB1899/AZ1899)*100)</f>
        <v>0</v>
      </c>
      <c r="BE1899" s="558"/>
      <c r="BF1899" s="561">
        <f>AT1899+AZ1899</f>
        <v>0</v>
      </c>
      <c r="BG1899" s="562"/>
      <c r="BH1899" s="565">
        <f>AV1899+BB1899</f>
        <v>0</v>
      </c>
      <c r="BI1899" s="566"/>
      <c r="BJ1899" s="557">
        <f>IF(BF1899=0,0,(BH1899/BF1899)*100)</f>
        <v>0</v>
      </c>
      <c r="BK1899" s="558"/>
      <c r="BL1899" s="602">
        <f>(AD1899*2)+(AJ1899*2)+(AP1899*3)+BB1899</f>
        <v>0</v>
      </c>
      <c r="BM1899" s="603"/>
      <c r="BN1899" s="604"/>
      <c r="BO1899" s="587">
        <f>IF(BQ1899=0,0,50*BP1899/BQ1899)</f>
        <v>0</v>
      </c>
      <c r="BP1899" s="555">
        <f>(BL1899*BS$1899)+(N1899*BS$1900)+(X1899*BS$1901)+(R1899*BS$1902)+(V1899*BS$1903)+(Z1899*BS$1904)</f>
        <v>0</v>
      </c>
      <c r="BQ1899" s="555">
        <f>((AZ1899-BB1899)*BS$1906)+((AT1899-AV1899)*BS$1905)+(H1899*BS$1907)+(P1899*BS$1908)</f>
        <v>0</v>
      </c>
      <c r="BR1899" s="75" t="s">
        <v>70</v>
      </c>
      <c r="BS1899" s="76">
        <f>IF(BO1894="B",'VALUE POINTS'!L$10,IF('GAME STATS'!BO1894="C",'VALUE POINTS'!M$10,'VALUE POINTS'!K$10))</f>
        <v>1</v>
      </c>
      <c r="BT1899" s="280"/>
    </row>
    <row r="1900" spans="1:77" ht="23.85" customHeight="1" x14ac:dyDescent="0.35">
      <c r="A1900" s="277"/>
      <c r="B1900" s="679"/>
      <c r="C1900" s="690" t="str">
        <f>IF(ROSTER!D$8="","",ROSTER!D$8)</f>
        <v/>
      </c>
      <c r="D1900" s="691"/>
      <c r="E1900" s="668"/>
      <c r="F1900" s="681"/>
      <c r="G1900" s="664"/>
      <c r="H1900" s="585"/>
      <c r="I1900" s="586"/>
      <c r="J1900" s="571"/>
      <c r="K1900" s="572"/>
      <c r="L1900" s="575"/>
      <c r="M1900" s="576"/>
      <c r="N1900" s="581" t="s">
        <v>16</v>
      </c>
      <c r="O1900" s="582"/>
      <c r="P1900" s="571"/>
      <c r="Q1900" s="572"/>
      <c r="R1900" s="575"/>
      <c r="S1900" s="576"/>
      <c r="T1900" s="581" t="s">
        <v>16</v>
      </c>
      <c r="U1900" s="582"/>
      <c r="V1900" s="585"/>
      <c r="W1900" s="586"/>
      <c r="X1900" s="571"/>
      <c r="Y1900" s="586"/>
      <c r="Z1900" s="571"/>
      <c r="AA1900" s="586"/>
      <c r="AB1900" s="571"/>
      <c r="AC1900" s="572"/>
      <c r="AD1900" s="575"/>
      <c r="AE1900" s="576"/>
      <c r="AF1900" s="577"/>
      <c r="AG1900" s="578"/>
      <c r="AH1900" s="571"/>
      <c r="AI1900" s="572"/>
      <c r="AJ1900" s="575"/>
      <c r="AK1900" s="576"/>
      <c r="AL1900" s="577"/>
      <c r="AM1900" s="578"/>
      <c r="AN1900" s="571"/>
      <c r="AO1900" s="572"/>
      <c r="AP1900" s="575"/>
      <c r="AQ1900" s="576"/>
      <c r="AR1900" s="577"/>
      <c r="AS1900" s="578"/>
      <c r="AT1900" s="627"/>
      <c r="AU1900" s="628"/>
      <c r="AV1900" s="629"/>
      <c r="AW1900" s="630"/>
      <c r="AX1900" s="577"/>
      <c r="AY1900" s="578"/>
      <c r="AZ1900" s="571"/>
      <c r="BA1900" s="572"/>
      <c r="BB1900" s="575"/>
      <c r="BC1900" s="576"/>
      <c r="BD1900" s="577"/>
      <c r="BE1900" s="578"/>
      <c r="BF1900" s="627"/>
      <c r="BG1900" s="628"/>
      <c r="BH1900" s="629"/>
      <c r="BI1900" s="630"/>
      <c r="BJ1900" s="577"/>
      <c r="BK1900" s="578"/>
      <c r="BL1900" s="605"/>
      <c r="BM1900" s="606"/>
      <c r="BN1900" s="607"/>
      <c r="BO1900" s="588"/>
      <c r="BP1900" s="556"/>
      <c r="BQ1900" s="556"/>
      <c r="BR1900" s="75" t="s">
        <v>71</v>
      </c>
      <c r="BS1900" s="76">
        <f>IF(BO1894="B",'VALUE POINTS'!L$11,IF('GAME STATS'!BO1894="C",'VALUE POINTS'!M$11,'VALUE POINTS'!K$11))</f>
        <v>1</v>
      </c>
      <c r="BT1900" s="280"/>
    </row>
    <row r="1901" spans="1:77" ht="21.75" customHeight="1" x14ac:dyDescent="0.4">
      <c r="A1901" s="268"/>
      <c r="B1901" s="678" t="str">
        <f>IF(ROSTER!B$10="","",ROSTER!B$10)</f>
        <v/>
      </c>
      <c r="C1901" s="669" t="str">
        <f>IF(ROSTER!C$10="","",ROSTER!C$10)</f>
        <v/>
      </c>
      <c r="D1901" s="670"/>
      <c r="E1901" s="667"/>
      <c r="F1901" s="680">
        <f>IF(E1901="y",1,IF(E1901="S",1,0))</f>
        <v>0</v>
      </c>
      <c r="G1901" s="663">
        <f>IF(E1901="S",1,0)</f>
        <v>0</v>
      </c>
      <c r="H1901" s="583"/>
      <c r="I1901" s="584"/>
      <c r="J1901" s="569"/>
      <c r="K1901" s="570"/>
      <c r="L1901" s="573"/>
      <c r="M1901" s="574"/>
      <c r="N1901" s="579">
        <f>L1901+J1901</f>
        <v>0</v>
      </c>
      <c r="O1901" s="580"/>
      <c r="P1901" s="569"/>
      <c r="Q1901" s="570"/>
      <c r="R1901" s="573"/>
      <c r="S1901" s="574"/>
      <c r="T1901" s="579">
        <f>R1901-P1901</f>
        <v>0</v>
      </c>
      <c r="U1901" s="580"/>
      <c r="V1901" s="583"/>
      <c r="W1901" s="584"/>
      <c r="X1901" s="569"/>
      <c r="Y1901" s="584"/>
      <c r="Z1901" s="569"/>
      <c r="AA1901" s="584"/>
      <c r="AB1901" s="569"/>
      <c r="AC1901" s="570"/>
      <c r="AD1901" s="573"/>
      <c r="AE1901" s="574"/>
      <c r="AF1901" s="557">
        <f>IF(AB1901=0,0,(AD1901/AB1901)*100)</f>
        <v>0</v>
      </c>
      <c r="AG1901" s="558"/>
      <c r="AH1901" s="569"/>
      <c r="AI1901" s="570"/>
      <c r="AJ1901" s="573"/>
      <c r="AK1901" s="574"/>
      <c r="AL1901" s="557">
        <f>IF(AH1901=0,0,(AJ1901/AH1901)*100)</f>
        <v>0</v>
      </c>
      <c r="AM1901" s="558"/>
      <c r="AN1901" s="569"/>
      <c r="AO1901" s="570"/>
      <c r="AP1901" s="573"/>
      <c r="AQ1901" s="574"/>
      <c r="AR1901" s="557">
        <f>IF(AN1901=0,0,(AP1901/AN1901)*100)</f>
        <v>0</v>
      </c>
      <c r="AS1901" s="558"/>
      <c r="AT1901" s="561">
        <f>AB1901+AH1901+AN1901</f>
        <v>0</v>
      </c>
      <c r="AU1901" s="562"/>
      <c r="AV1901" s="565">
        <f>AD1901+AJ1901+AP1901</f>
        <v>0</v>
      </c>
      <c r="AW1901" s="566"/>
      <c r="AX1901" s="557">
        <f>IF(AT1901=0,0,(AV1901/AT1901)*100)</f>
        <v>0</v>
      </c>
      <c r="AY1901" s="558"/>
      <c r="AZ1901" s="569"/>
      <c r="BA1901" s="570"/>
      <c r="BB1901" s="573"/>
      <c r="BC1901" s="574"/>
      <c r="BD1901" s="557">
        <f>IF(AZ1901=0,0,(BB1901/AZ1901)*100)</f>
        <v>0</v>
      </c>
      <c r="BE1901" s="558"/>
      <c r="BF1901" s="561">
        <f>AT1901+AZ1901</f>
        <v>0</v>
      </c>
      <c r="BG1901" s="562"/>
      <c r="BH1901" s="565">
        <f>AV1901+BB1901</f>
        <v>0</v>
      </c>
      <c r="BI1901" s="566"/>
      <c r="BJ1901" s="557">
        <f>IF(BF1901=0,0,(BH1901/BF1901)*100)</f>
        <v>0</v>
      </c>
      <c r="BK1901" s="558"/>
      <c r="BL1901" s="602">
        <f>(AD1901*2)+(AJ1901*2)+(AP1901*3)+BB1901</f>
        <v>0</v>
      </c>
      <c r="BM1901" s="603"/>
      <c r="BN1901" s="604"/>
      <c r="BO1901" s="587">
        <f>IF(BQ1901=0,0,50*BP1901/BQ1901)</f>
        <v>0</v>
      </c>
      <c r="BP1901" s="555">
        <f t="shared" ref="BP1901" si="1806">(BL1901*BS$1899)+(N1901*BS$1900)+(X1901*BS$1901)+(R1901*BS$1902)+(V1901*BS$1903)+(Z1901*BS$1904)</f>
        <v>0</v>
      </c>
      <c r="BQ1901" s="555">
        <f t="shared" ref="BQ1901" si="1807">((AZ1901-BB1901)*BS$1906)+((AT1901-AV1901)*BS$1905)+(H1901*BS$1907)+(P1901*BS$1908)</f>
        <v>0</v>
      </c>
      <c r="BR1901" s="75" t="s">
        <v>72</v>
      </c>
      <c r="BS1901" s="76">
        <f>IF(BO1894="B",'VALUE POINTS'!L$12,IF('GAME STATS'!BO1894="C",'VALUE POINTS'!M$12,'VALUE POINTS'!K$12))</f>
        <v>2</v>
      </c>
      <c r="BT1901" s="280"/>
      <c r="BY1901" s="70"/>
    </row>
    <row r="1902" spans="1:77" ht="21.75" customHeight="1" x14ac:dyDescent="0.35">
      <c r="A1902" s="268"/>
      <c r="B1902" s="679"/>
      <c r="C1902" s="690" t="str">
        <f>IF(ROSTER!D$10="","",ROSTER!D$10)</f>
        <v/>
      </c>
      <c r="D1902" s="691"/>
      <c r="E1902" s="668"/>
      <c r="F1902" s="681"/>
      <c r="G1902" s="664"/>
      <c r="H1902" s="585"/>
      <c r="I1902" s="586"/>
      <c r="J1902" s="571"/>
      <c r="K1902" s="572"/>
      <c r="L1902" s="575"/>
      <c r="M1902" s="576"/>
      <c r="N1902" s="581" t="s">
        <v>16</v>
      </c>
      <c r="O1902" s="582"/>
      <c r="P1902" s="571"/>
      <c r="Q1902" s="572"/>
      <c r="R1902" s="575"/>
      <c r="S1902" s="576"/>
      <c r="T1902" s="581" t="s">
        <v>16</v>
      </c>
      <c r="U1902" s="582"/>
      <c r="V1902" s="585"/>
      <c r="W1902" s="586"/>
      <c r="X1902" s="571"/>
      <c r="Y1902" s="586"/>
      <c r="Z1902" s="571"/>
      <c r="AA1902" s="586"/>
      <c r="AB1902" s="571"/>
      <c r="AC1902" s="572"/>
      <c r="AD1902" s="575"/>
      <c r="AE1902" s="576"/>
      <c r="AF1902" s="577"/>
      <c r="AG1902" s="578"/>
      <c r="AH1902" s="571"/>
      <c r="AI1902" s="572"/>
      <c r="AJ1902" s="575"/>
      <c r="AK1902" s="576"/>
      <c r="AL1902" s="577"/>
      <c r="AM1902" s="578"/>
      <c r="AN1902" s="571"/>
      <c r="AO1902" s="572"/>
      <c r="AP1902" s="575"/>
      <c r="AQ1902" s="576"/>
      <c r="AR1902" s="577"/>
      <c r="AS1902" s="578"/>
      <c r="AT1902" s="627"/>
      <c r="AU1902" s="628"/>
      <c r="AV1902" s="629"/>
      <c r="AW1902" s="630"/>
      <c r="AX1902" s="577"/>
      <c r="AY1902" s="578"/>
      <c r="AZ1902" s="571"/>
      <c r="BA1902" s="572"/>
      <c r="BB1902" s="575"/>
      <c r="BC1902" s="576"/>
      <c r="BD1902" s="577"/>
      <c r="BE1902" s="578"/>
      <c r="BF1902" s="627"/>
      <c r="BG1902" s="628"/>
      <c r="BH1902" s="629"/>
      <c r="BI1902" s="630"/>
      <c r="BJ1902" s="577"/>
      <c r="BK1902" s="578"/>
      <c r="BL1902" s="605"/>
      <c r="BM1902" s="606"/>
      <c r="BN1902" s="607"/>
      <c r="BO1902" s="588"/>
      <c r="BP1902" s="556"/>
      <c r="BQ1902" s="556"/>
      <c r="BR1902" s="75" t="s">
        <v>73</v>
      </c>
      <c r="BS1902" s="76">
        <f>IF(BO1894="B",'VALUE POINTS'!L$13,IF('GAME STATS'!BO1894="C",'VALUE POINTS'!M$13,'VALUE POINTS'!K$13))</f>
        <v>2</v>
      </c>
      <c r="BT1902" s="280"/>
    </row>
    <row r="1903" spans="1:77" ht="21.75" customHeight="1" x14ac:dyDescent="0.35">
      <c r="A1903" s="268"/>
      <c r="B1903" s="678" t="str">
        <f>IF(ROSTER!B$12="","",ROSTER!B$12)</f>
        <v/>
      </c>
      <c r="C1903" s="669" t="str">
        <f>IF(ROSTER!C$12="","",ROSTER!C$12)</f>
        <v/>
      </c>
      <c r="D1903" s="670"/>
      <c r="E1903" s="667"/>
      <c r="F1903" s="680">
        <f>IF(E1903="y",1,IF(E1903="S",1,0))</f>
        <v>0</v>
      </c>
      <c r="G1903" s="663">
        <f>IF(E1903="S",1,0)</f>
        <v>0</v>
      </c>
      <c r="H1903" s="583"/>
      <c r="I1903" s="584"/>
      <c r="J1903" s="569"/>
      <c r="K1903" s="570"/>
      <c r="L1903" s="573"/>
      <c r="M1903" s="574"/>
      <c r="N1903" s="579">
        <f>L1903+J1903</f>
        <v>0</v>
      </c>
      <c r="O1903" s="580"/>
      <c r="P1903" s="569"/>
      <c r="Q1903" s="570"/>
      <c r="R1903" s="573"/>
      <c r="S1903" s="574"/>
      <c r="T1903" s="579">
        <f>R1903-P1903</f>
        <v>0</v>
      </c>
      <c r="U1903" s="580"/>
      <c r="V1903" s="583"/>
      <c r="W1903" s="584"/>
      <c r="X1903" s="569"/>
      <c r="Y1903" s="584"/>
      <c r="Z1903" s="569"/>
      <c r="AA1903" s="584"/>
      <c r="AB1903" s="569"/>
      <c r="AC1903" s="570"/>
      <c r="AD1903" s="573"/>
      <c r="AE1903" s="574"/>
      <c r="AF1903" s="557">
        <f>IF(AB1903=0,0,(AD1903/AB1903)*100)</f>
        <v>0</v>
      </c>
      <c r="AG1903" s="558"/>
      <c r="AH1903" s="569"/>
      <c r="AI1903" s="570"/>
      <c r="AJ1903" s="573"/>
      <c r="AK1903" s="574"/>
      <c r="AL1903" s="557">
        <f>IF(AH1903=0,0,(AJ1903/AH1903)*100)</f>
        <v>0</v>
      </c>
      <c r="AM1903" s="558"/>
      <c r="AN1903" s="569"/>
      <c r="AO1903" s="570"/>
      <c r="AP1903" s="573"/>
      <c r="AQ1903" s="574"/>
      <c r="AR1903" s="557">
        <f>IF(AN1903=0,0,(AP1903/AN1903)*100)</f>
        <v>0</v>
      </c>
      <c r="AS1903" s="558"/>
      <c r="AT1903" s="561">
        <f>AB1903+AH1903+AN1903</f>
        <v>0</v>
      </c>
      <c r="AU1903" s="562"/>
      <c r="AV1903" s="565">
        <f>AD1903+AJ1903+AP1903</f>
        <v>0</v>
      </c>
      <c r="AW1903" s="566"/>
      <c r="AX1903" s="557">
        <f>IF(AT1903=0,0,(AV1903/AT1903)*100)</f>
        <v>0</v>
      </c>
      <c r="AY1903" s="558"/>
      <c r="AZ1903" s="569"/>
      <c r="BA1903" s="570"/>
      <c r="BB1903" s="573"/>
      <c r="BC1903" s="574"/>
      <c r="BD1903" s="557">
        <f>IF(AZ1903=0,0,(BB1903/AZ1903)*100)</f>
        <v>0</v>
      </c>
      <c r="BE1903" s="558"/>
      <c r="BF1903" s="561">
        <f>AT1903+AZ1903</f>
        <v>0</v>
      </c>
      <c r="BG1903" s="562"/>
      <c r="BH1903" s="565">
        <f>AV1903+BB1903</f>
        <v>0</v>
      </c>
      <c r="BI1903" s="566"/>
      <c r="BJ1903" s="557">
        <f>IF(BF1903=0,0,(BH1903/BF1903)*100)</f>
        <v>0</v>
      </c>
      <c r="BK1903" s="558"/>
      <c r="BL1903" s="602">
        <f>(AD1903*2)+(AJ1903*2)+(AP1903*3)+BB1903</f>
        <v>0</v>
      </c>
      <c r="BM1903" s="603"/>
      <c r="BN1903" s="604"/>
      <c r="BO1903" s="587">
        <f t="shared" ref="BO1903" si="1808">IF(BQ1903=0,0,50*BP1903/BQ1903)</f>
        <v>0</v>
      </c>
      <c r="BP1903" s="555">
        <f t="shared" ref="BP1903" si="1809">(BL1903*BS$1899)+(N1903*BS$1900)+(X1903*BS$1901)+(R1903*BS$1902)+(V1903*BS$1903)+(Z1903*BS$1904)</f>
        <v>0</v>
      </c>
      <c r="BQ1903" s="555">
        <f t="shared" ref="BQ1903" si="1810">((AZ1903-BB1903)*BS$1906)+((AT1903-AV1903)*BS$1905)+(H1903*BS$1907)+(P1903*BS$1908)</f>
        <v>0</v>
      </c>
      <c r="BR1903" s="75" t="s">
        <v>74</v>
      </c>
      <c r="BS1903" s="76">
        <f>IF(BO1894="B",'VALUE POINTS'!L$14,IF('GAME STATS'!BO1894="C",'VALUE POINTS'!M$14,'VALUE POINTS'!K$14))</f>
        <v>2</v>
      </c>
      <c r="BT1903" s="280"/>
    </row>
    <row r="1904" spans="1:77" ht="21.75" customHeight="1" x14ac:dyDescent="0.4">
      <c r="A1904" s="268"/>
      <c r="B1904" s="679"/>
      <c r="C1904" s="690" t="str">
        <f>IF(ROSTER!D$12="","",ROSTER!D$12)</f>
        <v/>
      </c>
      <c r="D1904" s="691"/>
      <c r="E1904" s="668"/>
      <c r="F1904" s="681"/>
      <c r="G1904" s="664"/>
      <c r="H1904" s="585"/>
      <c r="I1904" s="586"/>
      <c r="J1904" s="571"/>
      <c r="K1904" s="572"/>
      <c r="L1904" s="575"/>
      <c r="M1904" s="576"/>
      <c r="N1904" s="581" t="s">
        <v>16</v>
      </c>
      <c r="O1904" s="582"/>
      <c r="P1904" s="571"/>
      <c r="Q1904" s="572"/>
      <c r="R1904" s="575"/>
      <c r="S1904" s="576"/>
      <c r="T1904" s="581" t="s">
        <v>16</v>
      </c>
      <c r="U1904" s="582"/>
      <c r="V1904" s="585"/>
      <c r="W1904" s="586"/>
      <c r="X1904" s="571"/>
      <c r="Y1904" s="586"/>
      <c r="Z1904" s="571"/>
      <c r="AA1904" s="586"/>
      <c r="AB1904" s="571"/>
      <c r="AC1904" s="572"/>
      <c r="AD1904" s="575"/>
      <c r="AE1904" s="576"/>
      <c r="AF1904" s="577"/>
      <c r="AG1904" s="578"/>
      <c r="AH1904" s="571"/>
      <c r="AI1904" s="572"/>
      <c r="AJ1904" s="575"/>
      <c r="AK1904" s="576"/>
      <c r="AL1904" s="577"/>
      <c r="AM1904" s="578"/>
      <c r="AN1904" s="571"/>
      <c r="AO1904" s="572"/>
      <c r="AP1904" s="575"/>
      <c r="AQ1904" s="576"/>
      <c r="AR1904" s="577"/>
      <c r="AS1904" s="578"/>
      <c r="AT1904" s="627"/>
      <c r="AU1904" s="628"/>
      <c r="AV1904" s="629"/>
      <c r="AW1904" s="630"/>
      <c r="AX1904" s="577"/>
      <c r="AY1904" s="578"/>
      <c r="AZ1904" s="571"/>
      <c r="BA1904" s="572"/>
      <c r="BB1904" s="575"/>
      <c r="BC1904" s="576"/>
      <c r="BD1904" s="577"/>
      <c r="BE1904" s="578"/>
      <c r="BF1904" s="627"/>
      <c r="BG1904" s="628"/>
      <c r="BH1904" s="629"/>
      <c r="BI1904" s="630"/>
      <c r="BJ1904" s="577"/>
      <c r="BK1904" s="578"/>
      <c r="BL1904" s="605"/>
      <c r="BM1904" s="606"/>
      <c r="BN1904" s="607"/>
      <c r="BO1904" s="588"/>
      <c r="BP1904" s="556"/>
      <c r="BQ1904" s="556"/>
      <c r="BR1904" s="75" t="s">
        <v>75</v>
      </c>
      <c r="BS1904" s="76">
        <f>IF(BO1894="B",'VALUE POINTS'!L$15,IF('GAME STATS'!BO1894="C",'VALUE POINTS'!M$15,'VALUE POINTS'!K$15))</f>
        <v>2</v>
      </c>
      <c r="BT1904" s="280"/>
      <c r="BY1904" s="70"/>
    </row>
    <row r="1905" spans="1:72" ht="21.75" customHeight="1" x14ac:dyDescent="0.35">
      <c r="A1905" s="268"/>
      <c r="B1905" s="678" t="str">
        <f>IF(ROSTER!B$14="","",ROSTER!B$14)</f>
        <v/>
      </c>
      <c r="C1905" s="669" t="str">
        <f>IF(ROSTER!C$14="","",ROSTER!C$14)</f>
        <v/>
      </c>
      <c r="D1905" s="670"/>
      <c r="E1905" s="667"/>
      <c r="F1905" s="680">
        <f>IF(E1905="y",1,IF(E1905="S",1,0))</f>
        <v>0</v>
      </c>
      <c r="G1905" s="663">
        <f>IF(E1905="S",1,0)</f>
        <v>0</v>
      </c>
      <c r="H1905" s="583"/>
      <c r="I1905" s="584"/>
      <c r="J1905" s="569"/>
      <c r="K1905" s="570"/>
      <c r="L1905" s="573"/>
      <c r="M1905" s="574"/>
      <c r="N1905" s="579">
        <f>L1905+J1905</f>
        <v>0</v>
      </c>
      <c r="O1905" s="580"/>
      <c r="P1905" s="569"/>
      <c r="Q1905" s="570"/>
      <c r="R1905" s="573"/>
      <c r="S1905" s="574"/>
      <c r="T1905" s="579">
        <f>R1905-P1905</f>
        <v>0</v>
      </c>
      <c r="U1905" s="580"/>
      <c r="V1905" s="583"/>
      <c r="W1905" s="584"/>
      <c r="X1905" s="569"/>
      <c r="Y1905" s="584"/>
      <c r="Z1905" s="569"/>
      <c r="AA1905" s="584"/>
      <c r="AB1905" s="569"/>
      <c r="AC1905" s="570"/>
      <c r="AD1905" s="573"/>
      <c r="AE1905" s="574"/>
      <c r="AF1905" s="557">
        <f>IF(AB1905=0,0,(AD1905/AB1905)*100)</f>
        <v>0</v>
      </c>
      <c r="AG1905" s="558"/>
      <c r="AH1905" s="569"/>
      <c r="AI1905" s="570"/>
      <c r="AJ1905" s="573"/>
      <c r="AK1905" s="574"/>
      <c r="AL1905" s="557">
        <f>IF(AH1905=0,0,(AJ1905/AH1905)*100)</f>
        <v>0</v>
      </c>
      <c r="AM1905" s="558"/>
      <c r="AN1905" s="569"/>
      <c r="AO1905" s="570"/>
      <c r="AP1905" s="573"/>
      <c r="AQ1905" s="574"/>
      <c r="AR1905" s="557">
        <f>IF(AN1905=0,0,(AP1905/AN1905)*100)</f>
        <v>0</v>
      </c>
      <c r="AS1905" s="558"/>
      <c r="AT1905" s="561">
        <f>AB1905+AH1905+AN1905</f>
        <v>0</v>
      </c>
      <c r="AU1905" s="562"/>
      <c r="AV1905" s="565">
        <f>AD1905+AJ1905+AP1905</f>
        <v>0</v>
      </c>
      <c r="AW1905" s="566"/>
      <c r="AX1905" s="557">
        <f>IF(AT1905=0,0,(AV1905/AT1905)*100)</f>
        <v>0</v>
      </c>
      <c r="AY1905" s="558"/>
      <c r="AZ1905" s="569"/>
      <c r="BA1905" s="570"/>
      <c r="BB1905" s="573"/>
      <c r="BC1905" s="574"/>
      <c r="BD1905" s="557">
        <f>IF(AZ1905=0,0,(BB1905/AZ1905)*100)</f>
        <v>0</v>
      </c>
      <c r="BE1905" s="558"/>
      <c r="BF1905" s="561">
        <f>AT1905+AZ1905</f>
        <v>0</v>
      </c>
      <c r="BG1905" s="562"/>
      <c r="BH1905" s="565">
        <f>AV1905+BB1905</f>
        <v>0</v>
      </c>
      <c r="BI1905" s="566"/>
      <c r="BJ1905" s="557">
        <f>IF(BF1905=0,0,(BH1905/BF1905)*100)</f>
        <v>0</v>
      </c>
      <c r="BK1905" s="558"/>
      <c r="BL1905" s="602">
        <f>(AD1905*2)+(AJ1905*2)+(AP1905*3)+BB1905</f>
        <v>0</v>
      </c>
      <c r="BM1905" s="603"/>
      <c r="BN1905" s="604"/>
      <c r="BO1905" s="587">
        <f t="shared" ref="BO1905" si="1811">IF(BQ1905=0,0,50*BP1905/BQ1905)</f>
        <v>0</v>
      </c>
      <c r="BP1905" s="555">
        <f t="shared" ref="BP1905" si="1812">(BL1905*BS$1899)+(N1905*BS$1900)+(X1905*BS$1901)+(R1905*BS$1902)+(V1905*BS$1903)+(Z1905*BS$1904)</f>
        <v>0</v>
      </c>
      <c r="BQ1905" s="555">
        <f t="shared" ref="BQ1905" si="1813">((AZ1905-BB1905)*BS$1906)+((AT1905-AV1905)*BS$1905)+(H1905*BS$1907)+(P1905*BS$1908)</f>
        <v>0</v>
      </c>
      <c r="BR1905" s="75" t="s">
        <v>76</v>
      </c>
      <c r="BS1905" s="76">
        <f>IF(BO1894="B",'VALUE POINTS'!L$16,IF('GAME STATS'!BO1894="C",'VALUE POINTS'!M$16,'VALUE POINTS'!K$16))</f>
        <v>2</v>
      </c>
      <c r="BT1905" s="280"/>
    </row>
    <row r="1906" spans="1:72" ht="21.75" customHeight="1" x14ac:dyDescent="0.35">
      <c r="A1906" s="268"/>
      <c r="B1906" s="679"/>
      <c r="C1906" s="690" t="str">
        <f>IF(ROSTER!D$14="","",ROSTER!D$14)</f>
        <v/>
      </c>
      <c r="D1906" s="691"/>
      <c r="E1906" s="668"/>
      <c r="F1906" s="681"/>
      <c r="G1906" s="664"/>
      <c r="H1906" s="585"/>
      <c r="I1906" s="586"/>
      <c r="J1906" s="571"/>
      <c r="K1906" s="572"/>
      <c r="L1906" s="575"/>
      <c r="M1906" s="576"/>
      <c r="N1906" s="581" t="s">
        <v>16</v>
      </c>
      <c r="O1906" s="582"/>
      <c r="P1906" s="571"/>
      <c r="Q1906" s="572"/>
      <c r="R1906" s="575"/>
      <c r="S1906" s="576"/>
      <c r="T1906" s="581" t="s">
        <v>16</v>
      </c>
      <c r="U1906" s="582"/>
      <c r="V1906" s="585"/>
      <c r="W1906" s="586"/>
      <c r="X1906" s="571"/>
      <c r="Y1906" s="586"/>
      <c r="Z1906" s="571"/>
      <c r="AA1906" s="586"/>
      <c r="AB1906" s="571"/>
      <c r="AC1906" s="572"/>
      <c r="AD1906" s="575"/>
      <c r="AE1906" s="576"/>
      <c r="AF1906" s="577"/>
      <c r="AG1906" s="578"/>
      <c r="AH1906" s="571"/>
      <c r="AI1906" s="572"/>
      <c r="AJ1906" s="575"/>
      <c r="AK1906" s="576"/>
      <c r="AL1906" s="577"/>
      <c r="AM1906" s="578"/>
      <c r="AN1906" s="571"/>
      <c r="AO1906" s="572"/>
      <c r="AP1906" s="575"/>
      <c r="AQ1906" s="576"/>
      <c r="AR1906" s="577"/>
      <c r="AS1906" s="578"/>
      <c r="AT1906" s="627"/>
      <c r="AU1906" s="628"/>
      <c r="AV1906" s="629"/>
      <c r="AW1906" s="630"/>
      <c r="AX1906" s="577"/>
      <c r="AY1906" s="578"/>
      <c r="AZ1906" s="571"/>
      <c r="BA1906" s="572"/>
      <c r="BB1906" s="575"/>
      <c r="BC1906" s="576"/>
      <c r="BD1906" s="577"/>
      <c r="BE1906" s="578"/>
      <c r="BF1906" s="627"/>
      <c r="BG1906" s="628"/>
      <c r="BH1906" s="629"/>
      <c r="BI1906" s="630"/>
      <c r="BJ1906" s="577"/>
      <c r="BK1906" s="578"/>
      <c r="BL1906" s="605"/>
      <c r="BM1906" s="606"/>
      <c r="BN1906" s="607"/>
      <c r="BO1906" s="588"/>
      <c r="BP1906" s="556"/>
      <c r="BQ1906" s="556"/>
      <c r="BR1906" s="75" t="s">
        <v>77</v>
      </c>
      <c r="BS1906" s="76">
        <f>IF(BO1894="B",'VALUE POINTS'!L$17,IF('GAME STATS'!BO1894="C",'VALUE POINTS'!M$17,'VALUE POINTS'!K$17))</f>
        <v>1</v>
      </c>
      <c r="BT1906" s="280"/>
    </row>
    <row r="1907" spans="1:72" ht="21.75" customHeight="1" x14ac:dyDescent="0.35">
      <c r="A1907" s="268"/>
      <c r="B1907" s="678" t="str">
        <f>IF(ROSTER!B$16="","",ROSTER!B$16)</f>
        <v/>
      </c>
      <c r="C1907" s="669" t="str">
        <f>IF(ROSTER!C$16="","",ROSTER!C$16)</f>
        <v/>
      </c>
      <c r="D1907" s="670"/>
      <c r="E1907" s="667"/>
      <c r="F1907" s="680">
        <f>IF(E1907="y",1,IF(E1907="S",1,0))</f>
        <v>0</v>
      </c>
      <c r="G1907" s="663">
        <f>IF(E1907="S",1,0)</f>
        <v>0</v>
      </c>
      <c r="H1907" s="583"/>
      <c r="I1907" s="584"/>
      <c r="J1907" s="569"/>
      <c r="K1907" s="570"/>
      <c r="L1907" s="573"/>
      <c r="M1907" s="574"/>
      <c r="N1907" s="579">
        <f>L1907+J1907</f>
        <v>0</v>
      </c>
      <c r="O1907" s="580"/>
      <c r="P1907" s="569"/>
      <c r="Q1907" s="570"/>
      <c r="R1907" s="573"/>
      <c r="S1907" s="574"/>
      <c r="T1907" s="579">
        <f>R1907-P1907</f>
        <v>0</v>
      </c>
      <c r="U1907" s="580"/>
      <c r="V1907" s="583"/>
      <c r="W1907" s="584"/>
      <c r="X1907" s="569"/>
      <c r="Y1907" s="584"/>
      <c r="Z1907" s="569"/>
      <c r="AA1907" s="584"/>
      <c r="AB1907" s="569"/>
      <c r="AC1907" s="570"/>
      <c r="AD1907" s="573"/>
      <c r="AE1907" s="574"/>
      <c r="AF1907" s="557">
        <f>IF(AB1907=0,0,(AD1907/AB1907)*100)</f>
        <v>0</v>
      </c>
      <c r="AG1907" s="558"/>
      <c r="AH1907" s="569"/>
      <c r="AI1907" s="570"/>
      <c r="AJ1907" s="573"/>
      <c r="AK1907" s="574"/>
      <c r="AL1907" s="557">
        <f>IF(AH1907=0,0,(AJ1907/AH1907)*100)</f>
        <v>0</v>
      </c>
      <c r="AM1907" s="558"/>
      <c r="AN1907" s="569"/>
      <c r="AO1907" s="570"/>
      <c r="AP1907" s="573"/>
      <c r="AQ1907" s="574"/>
      <c r="AR1907" s="557">
        <f>IF(AN1907=0,0,(AP1907/AN1907)*100)</f>
        <v>0</v>
      </c>
      <c r="AS1907" s="558"/>
      <c r="AT1907" s="561">
        <f>AB1907+AH1907+AN1907</f>
        <v>0</v>
      </c>
      <c r="AU1907" s="562"/>
      <c r="AV1907" s="565">
        <f>AD1907+AJ1907+AP1907</f>
        <v>0</v>
      </c>
      <c r="AW1907" s="566"/>
      <c r="AX1907" s="557">
        <f>IF(AT1907=0,0,(AV1907/AT1907)*100)</f>
        <v>0</v>
      </c>
      <c r="AY1907" s="558"/>
      <c r="AZ1907" s="569"/>
      <c r="BA1907" s="570"/>
      <c r="BB1907" s="573"/>
      <c r="BC1907" s="574"/>
      <c r="BD1907" s="557">
        <f>IF(AZ1907=0,0,(BB1907/AZ1907)*100)</f>
        <v>0</v>
      </c>
      <c r="BE1907" s="558"/>
      <c r="BF1907" s="561">
        <f>AT1907+AZ1907</f>
        <v>0</v>
      </c>
      <c r="BG1907" s="562"/>
      <c r="BH1907" s="565">
        <f>AV1907+BB1907</f>
        <v>0</v>
      </c>
      <c r="BI1907" s="566"/>
      <c r="BJ1907" s="557">
        <f>IF(BF1907=0,0,(BH1907/BF1907)*100)</f>
        <v>0</v>
      </c>
      <c r="BK1907" s="558"/>
      <c r="BL1907" s="602">
        <f>(AD1907*2)+(AJ1907*2)+(AP1907*3)+BB1907</f>
        <v>0</v>
      </c>
      <c r="BM1907" s="603"/>
      <c r="BN1907" s="604"/>
      <c r="BO1907" s="587">
        <f t="shared" ref="BO1907" si="1814">IF(BQ1907=0,0,50*BP1907/BQ1907)</f>
        <v>0</v>
      </c>
      <c r="BP1907" s="555">
        <f t="shared" ref="BP1907" si="1815">(BL1907*BS$1899)+(N1907*BS$1900)+(X1907*BS$1901)+(R1907*BS$1902)+(V1907*BS$1903)+(Z1907*BS$1904)</f>
        <v>0</v>
      </c>
      <c r="BQ1907" s="555">
        <f t="shared" ref="BQ1907" si="1816">((AZ1907-BB1907)*BS$1906)+((AT1907-AV1907)*BS$1905)+(H1907*BS$1907)+(P1907*BS$1908)</f>
        <v>0</v>
      </c>
      <c r="BR1907" s="75" t="s">
        <v>78</v>
      </c>
      <c r="BS1907" s="76">
        <f>IF(BO1894="B",'VALUE POINTS'!L$18,IF('GAME STATS'!BO1894="C",'VALUE POINTS'!M$18,'VALUE POINTS'!K$18))</f>
        <v>2</v>
      </c>
      <c r="BT1907" s="280"/>
    </row>
    <row r="1908" spans="1:72" ht="21.75" customHeight="1" x14ac:dyDescent="0.35">
      <c r="A1908" s="268"/>
      <c r="B1908" s="679"/>
      <c r="C1908" s="690" t="str">
        <f>IF(ROSTER!D$16="","",ROSTER!D$16)</f>
        <v/>
      </c>
      <c r="D1908" s="691"/>
      <c r="E1908" s="668"/>
      <c r="F1908" s="681"/>
      <c r="G1908" s="664"/>
      <c r="H1908" s="585"/>
      <c r="I1908" s="586"/>
      <c r="J1908" s="571"/>
      <c r="K1908" s="572"/>
      <c r="L1908" s="575"/>
      <c r="M1908" s="576"/>
      <c r="N1908" s="581" t="s">
        <v>16</v>
      </c>
      <c r="O1908" s="582"/>
      <c r="P1908" s="571"/>
      <c r="Q1908" s="572"/>
      <c r="R1908" s="575"/>
      <c r="S1908" s="576"/>
      <c r="T1908" s="581" t="s">
        <v>16</v>
      </c>
      <c r="U1908" s="582"/>
      <c r="V1908" s="585"/>
      <c r="W1908" s="586"/>
      <c r="X1908" s="571"/>
      <c r="Y1908" s="586"/>
      <c r="Z1908" s="571"/>
      <c r="AA1908" s="586"/>
      <c r="AB1908" s="571"/>
      <c r="AC1908" s="572"/>
      <c r="AD1908" s="575"/>
      <c r="AE1908" s="576"/>
      <c r="AF1908" s="577"/>
      <c r="AG1908" s="578"/>
      <c r="AH1908" s="571"/>
      <c r="AI1908" s="572"/>
      <c r="AJ1908" s="575"/>
      <c r="AK1908" s="576"/>
      <c r="AL1908" s="577"/>
      <c r="AM1908" s="578"/>
      <c r="AN1908" s="571"/>
      <c r="AO1908" s="572"/>
      <c r="AP1908" s="575"/>
      <c r="AQ1908" s="576"/>
      <c r="AR1908" s="577"/>
      <c r="AS1908" s="578"/>
      <c r="AT1908" s="627"/>
      <c r="AU1908" s="628"/>
      <c r="AV1908" s="629"/>
      <c r="AW1908" s="630"/>
      <c r="AX1908" s="577"/>
      <c r="AY1908" s="578"/>
      <c r="AZ1908" s="571"/>
      <c r="BA1908" s="572"/>
      <c r="BB1908" s="575"/>
      <c r="BC1908" s="576"/>
      <c r="BD1908" s="577"/>
      <c r="BE1908" s="578"/>
      <c r="BF1908" s="627"/>
      <c r="BG1908" s="628"/>
      <c r="BH1908" s="629"/>
      <c r="BI1908" s="630"/>
      <c r="BJ1908" s="577"/>
      <c r="BK1908" s="578"/>
      <c r="BL1908" s="605"/>
      <c r="BM1908" s="606"/>
      <c r="BN1908" s="607"/>
      <c r="BO1908" s="588"/>
      <c r="BP1908" s="556"/>
      <c r="BQ1908" s="556"/>
      <c r="BR1908" s="75" t="s">
        <v>79</v>
      </c>
      <c r="BS1908" s="76">
        <f>IF(BO1894="B",'VALUE POINTS'!L$19,IF('GAME STATS'!BO1894="C",'VALUE POINTS'!M$19,'VALUE POINTS'!K$19))</f>
        <v>2</v>
      </c>
      <c r="BT1908" s="280"/>
    </row>
    <row r="1909" spans="1:72" ht="21.75" customHeight="1" x14ac:dyDescent="0.25">
      <c r="A1909" s="268"/>
      <c r="B1909" s="678" t="str">
        <f>IF(ROSTER!B$18="","",ROSTER!B$18)</f>
        <v/>
      </c>
      <c r="C1909" s="669" t="str">
        <f>IF(ROSTER!C$18="","",ROSTER!C$18)</f>
        <v/>
      </c>
      <c r="D1909" s="670"/>
      <c r="E1909" s="667"/>
      <c r="F1909" s="680">
        <f>IF(E1909="y",1,IF(E1909="S",1,0))</f>
        <v>0</v>
      </c>
      <c r="G1909" s="663">
        <f>IF(E1909="S",1,0)</f>
        <v>0</v>
      </c>
      <c r="H1909" s="583"/>
      <c r="I1909" s="584"/>
      <c r="J1909" s="569"/>
      <c r="K1909" s="570"/>
      <c r="L1909" s="573"/>
      <c r="M1909" s="574"/>
      <c r="N1909" s="579">
        <f>L1909+J1909</f>
        <v>0</v>
      </c>
      <c r="O1909" s="580"/>
      <c r="P1909" s="569"/>
      <c r="Q1909" s="570"/>
      <c r="R1909" s="573"/>
      <c r="S1909" s="574"/>
      <c r="T1909" s="579">
        <f>R1909-P1909</f>
        <v>0</v>
      </c>
      <c r="U1909" s="580"/>
      <c r="V1909" s="583"/>
      <c r="W1909" s="584"/>
      <c r="X1909" s="569"/>
      <c r="Y1909" s="584"/>
      <c r="Z1909" s="569"/>
      <c r="AA1909" s="584"/>
      <c r="AB1909" s="569"/>
      <c r="AC1909" s="570"/>
      <c r="AD1909" s="573"/>
      <c r="AE1909" s="574"/>
      <c r="AF1909" s="557">
        <f>IF(AB1909=0,0,(AD1909/AB1909)*100)</f>
        <v>0</v>
      </c>
      <c r="AG1909" s="558"/>
      <c r="AH1909" s="569"/>
      <c r="AI1909" s="570"/>
      <c r="AJ1909" s="573"/>
      <c r="AK1909" s="574"/>
      <c r="AL1909" s="557">
        <f>IF(AH1909=0,0,(AJ1909/AH1909)*100)</f>
        <v>0</v>
      </c>
      <c r="AM1909" s="558"/>
      <c r="AN1909" s="569"/>
      <c r="AO1909" s="570"/>
      <c r="AP1909" s="573"/>
      <c r="AQ1909" s="574"/>
      <c r="AR1909" s="557">
        <f>IF(AN1909=0,0,(AP1909/AN1909)*100)</f>
        <v>0</v>
      </c>
      <c r="AS1909" s="558"/>
      <c r="AT1909" s="561">
        <f>AB1909+AH1909+AN1909</f>
        <v>0</v>
      </c>
      <c r="AU1909" s="562"/>
      <c r="AV1909" s="565">
        <f>AD1909+AJ1909+AP1909</f>
        <v>0</v>
      </c>
      <c r="AW1909" s="566"/>
      <c r="AX1909" s="557">
        <f>IF(AT1909=0,0,(AV1909/AT1909)*100)</f>
        <v>0</v>
      </c>
      <c r="AY1909" s="558"/>
      <c r="AZ1909" s="569"/>
      <c r="BA1909" s="570"/>
      <c r="BB1909" s="573"/>
      <c r="BC1909" s="574"/>
      <c r="BD1909" s="557">
        <f>IF(AZ1909=0,0,(BB1909/AZ1909)*100)</f>
        <v>0</v>
      </c>
      <c r="BE1909" s="558"/>
      <c r="BF1909" s="561">
        <f>AT1909+AZ1909</f>
        <v>0</v>
      </c>
      <c r="BG1909" s="562"/>
      <c r="BH1909" s="565">
        <f>AV1909+BB1909</f>
        <v>0</v>
      </c>
      <c r="BI1909" s="566"/>
      <c r="BJ1909" s="557">
        <f>IF(BF1909=0,0,(BH1909/BF1909)*100)</f>
        <v>0</v>
      </c>
      <c r="BK1909" s="558"/>
      <c r="BL1909" s="602">
        <f>(AD1909*2)+(AJ1909*2)+(AP1909*3)+BB1909</f>
        <v>0</v>
      </c>
      <c r="BM1909" s="603"/>
      <c r="BN1909" s="604"/>
      <c r="BO1909" s="587">
        <f t="shared" ref="BO1909" si="1817">IF(BQ1909=0,0,50*BP1909/BQ1909)</f>
        <v>0</v>
      </c>
      <c r="BP1909" s="555">
        <f t="shared" ref="BP1909" si="1818">(BL1909*BS$1899)+(N1909*BS$1900)+(X1909*BS$1901)+(R1909*BS$1902)+(V1909*BS$1903)+(Z1909*BS$1904)</f>
        <v>0</v>
      </c>
      <c r="BQ1909" s="555">
        <f t="shared" ref="BQ1909" si="1819">((AZ1909-BB1909)*BS$1906)+((AT1909-AV1909)*BS$1905)+(H1909*BS$1907)+(P1909*BS$1908)</f>
        <v>0</v>
      </c>
      <c r="BR1909" s="65"/>
      <c r="BS1909" s="65"/>
      <c r="BT1909" s="280"/>
    </row>
    <row r="1910" spans="1:72" ht="21.75" customHeight="1" x14ac:dyDescent="0.25">
      <c r="A1910" s="268"/>
      <c r="B1910" s="679"/>
      <c r="C1910" s="690" t="str">
        <f>IF(ROSTER!D$18="","",ROSTER!D$18)</f>
        <v/>
      </c>
      <c r="D1910" s="691"/>
      <c r="E1910" s="668"/>
      <c r="F1910" s="681"/>
      <c r="G1910" s="664"/>
      <c r="H1910" s="585"/>
      <c r="I1910" s="586"/>
      <c r="J1910" s="571"/>
      <c r="K1910" s="572"/>
      <c r="L1910" s="575"/>
      <c r="M1910" s="576"/>
      <c r="N1910" s="581" t="s">
        <v>16</v>
      </c>
      <c r="O1910" s="582"/>
      <c r="P1910" s="571"/>
      <c r="Q1910" s="572"/>
      <c r="R1910" s="575"/>
      <c r="S1910" s="576"/>
      <c r="T1910" s="581" t="s">
        <v>16</v>
      </c>
      <c r="U1910" s="582"/>
      <c r="V1910" s="585"/>
      <c r="W1910" s="586"/>
      <c r="X1910" s="571"/>
      <c r="Y1910" s="586"/>
      <c r="Z1910" s="571"/>
      <c r="AA1910" s="586"/>
      <c r="AB1910" s="571"/>
      <c r="AC1910" s="572"/>
      <c r="AD1910" s="575"/>
      <c r="AE1910" s="576"/>
      <c r="AF1910" s="577"/>
      <c r="AG1910" s="578"/>
      <c r="AH1910" s="571"/>
      <c r="AI1910" s="572"/>
      <c r="AJ1910" s="575"/>
      <c r="AK1910" s="576"/>
      <c r="AL1910" s="577"/>
      <c r="AM1910" s="578"/>
      <c r="AN1910" s="571"/>
      <c r="AO1910" s="572"/>
      <c r="AP1910" s="575"/>
      <c r="AQ1910" s="576"/>
      <c r="AR1910" s="577"/>
      <c r="AS1910" s="578"/>
      <c r="AT1910" s="627"/>
      <c r="AU1910" s="628"/>
      <c r="AV1910" s="629"/>
      <c r="AW1910" s="630"/>
      <c r="AX1910" s="577"/>
      <c r="AY1910" s="578"/>
      <c r="AZ1910" s="571"/>
      <c r="BA1910" s="572"/>
      <c r="BB1910" s="575"/>
      <c r="BC1910" s="576"/>
      <c r="BD1910" s="577"/>
      <c r="BE1910" s="578"/>
      <c r="BF1910" s="627"/>
      <c r="BG1910" s="628"/>
      <c r="BH1910" s="629"/>
      <c r="BI1910" s="630"/>
      <c r="BJ1910" s="577"/>
      <c r="BK1910" s="578"/>
      <c r="BL1910" s="605"/>
      <c r="BM1910" s="606"/>
      <c r="BN1910" s="607"/>
      <c r="BO1910" s="588"/>
      <c r="BP1910" s="556"/>
      <c r="BQ1910" s="556"/>
      <c r="BR1910" s="65"/>
      <c r="BS1910" s="65"/>
      <c r="BT1910" s="268"/>
    </row>
    <row r="1911" spans="1:72" ht="21.75" customHeight="1" x14ac:dyDescent="0.25">
      <c r="A1911" s="268"/>
      <c r="B1911" s="678" t="str">
        <f>IF(ROSTER!B$20="","",ROSTER!B$20)</f>
        <v/>
      </c>
      <c r="C1911" s="669" t="str">
        <f>IF(ROSTER!C$20="","",ROSTER!C$20)</f>
        <v/>
      </c>
      <c r="D1911" s="670"/>
      <c r="E1911" s="667"/>
      <c r="F1911" s="680">
        <f>IF(E1911="y",1,IF(E1911="S",1,0))</f>
        <v>0</v>
      </c>
      <c r="G1911" s="663">
        <f>IF(E1911="S",1,0)</f>
        <v>0</v>
      </c>
      <c r="H1911" s="583"/>
      <c r="I1911" s="584"/>
      <c r="J1911" s="569"/>
      <c r="K1911" s="570"/>
      <c r="L1911" s="573"/>
      <c r="M1911" s="574"/>
      <c r="N1911" s="579">
        <f>L1911+J1911</f>
        <v>0</v>
      </c>
      <c r="O1911" s="580"/>
      <c r="P1911" s="569"/>
      <c r="Q1911" s="570"/>
      <c r="R1911" s="573"/>
      <c r="S1911" s="574"/>
      <c r="T1911" s="579">
        <f>R1911-P1911</f>
        <v>0</v>
      </c>
      <c r="U1911" s="580"/>
      <c r="V1911" s="583"/>
      <c r="W1911" s="584"/>
      <c r="X1911" s="569"/>
      <c r="Y1911" s="584"/>
      <c r="Z1911" s="569"/>
      <c r="AA1911" s="584"/>
      <c r="AB1911" s="569"/>
      <c r="AC1911" s="570"/>
      <c r="AD1911" s="573"/>
      <c r="AE1911" s="574"/>
      <c r="AF1911" s="557">
        <f>IF(AB1911=0,0,(AD1911/AB1911)*100)</f>
        <v>0</v>
      </c>
      <c r="AG1911" s="558"/>
      <c r="AH1911" s="569"/>
      <c r="AI1911" s="570"/>
      <c r="AJ1911" s="573"/>
      <c r="AK1911" s="574"/>
      <c r="AL1911" s="557">
        <f>IF(AH1911=0,0,(AJ1911/AH1911)*100)</f>
        <v>0</v>
      </c>
      <c r="AM1911" s="558"/>
      <c r="AN1911" s="569"/>
      <c r="AO1911" s="570"/>
      <c r="AP1911" s="573"/>
      <c r="AQ1911" s="574"/>
      <c r="AR1911" s="557">
        <f>IF(AN1911=0,0,(AP1911/AN1911)*100)</f>
        <v>0</v>
      </c>
      <c r="AS1911" s="558"/>
      <c r="AT1911" s="561">
        <f>AB1911+AH1911+AN1911</f>
        <v>0</v>
      </c>
      <c r="AU1911" s="562"/>
      <c r="AV1911" s="565">
        <f>AD1911+AJ1911+AP1911</f>
        <v>0</v>
      </c>
      <c r="AW1911" s="566"/>
      <c r="AX1911" s="557">
        <f>IF(AT1911=0,0,(AV1911/AT1911)*100)</f>
        <v>0</v>
      </c>
      <c r="AY1911" s="558"/>
      <c r="AZ1911" s="569"/>
      <c r="BA1911" s="570"/>
      <c r="BB1911" s="573"/>
      <c r="BC1911" s="574"/>
      <c r="BD1911" s="557">
        <f>IF(AZ1911=0,0,(BB1911/AZ1911)*100)</f>
        <v>0</v>
      </c>
      <c r="BE1911" s="558"/>
      <c r="BF1911" s="561">
        <f>AT1911+AZ1911</f>
        <v>0</v>
      </c>
      <c r="BG1911" s="562"/>
      <c r="BH1911" s="565">
        <f>AV1911+BB1911</f>
        <v>0</v>
      </c>
      <c r="BI1911" s="566"/>
      <c r="BJ1911" s="557">
        <f>IF(BF1911=0,0,(BH1911/BF1911)*100)</f>
        <v>0</v>
      </c>
      <c r="BK1911" s="558"/>
      <c r="BL1911" s="602">
        <f>(AD1911*2)+(AJ1911*2)+(AP1911*3)+BB1911</f>
        <v>0</v>
      </c>
      <c r="BM1911" s="603"/>
      <c r="BN1911" s="604"/>
      <c r="BO1911" s="587">
        <f t="shared" ref="BO1911" si="1820">IF(BQ1911=0,0,50*BP1911/BQ1911)</f>
        <v>0</v>
      </c>
      <c r="BP1911" s="555">
        <f t="shared" ref="BP1911" si="1821">(BL1911*BS$1899)+(N1911*BS$1900)+(X1911*BS$1901)+(R1911*BS$1902)+(V1911*BS$1903)+(Z1911*BS$1904)</f>
        <v>0</v>
      </c>
      <c r="BQ1911" s="555">
        <f t="shared" ref="BQ1911" si="1822">((AZ1911-BB1911)*BS$1906)+((AT1911-AV1911)*BS$1905)+(H1911*BS$1907)+(P1911*BS$1908)</f>
        <v>0</v>
      </c>
      <c r="BR1911" s="65"/>
      <c r="BS1911" s="65"/>
      <c r="BT1911" s="268"/>
    </row>
    <row r="1912" spans="1:72" ht="21.75" customHeight="1" x14ac:dyDescent="0.25">
      <c r="A1912" s="268"/>
      <c r="B1912" s="679"/>
      <c r="C1912" s="690" t="str">
        <f>IF(ROSTER!D$20="","",ROSTER!D$20)</f>
        <v/>
      </c>
      <c r="D1912" s="691"/>
      <c r="E1912" s="668"/>
      <c r="F1912" s="681"/>
      <c r="G1912" s="664"/>
      <c r="H1912" s="585"/>
      <c r="I1912" s="586"/>
      <c r="J1912" s="571"/>
      <c r="K1912" s="572"/>
      <c r="L1912" s="575"/>
      <c r="M1912" s="576"/>
      <c r="N1912" s="581" t="s">
        <v>16</v>
      </c>
      <c r="O1912" s="582"/>
      <c r="P1912" s="571"/>
      <c r="Q1912" s="572"/>
      <c r="R1912" s="575"/>
      <c r="S1912" s="576"/>
      <c r="T1912" s="581" t="s">
        <v>16</v>
      </c>
      <c r="U1912" s="582"/>
      <c r="V1912" s="585"/>
      <c r="W1912" s="586"/>
      <c r="X1912" s="571"/>
      <c r="Y1912" s="586"/>
      <c r="Z1912" s="571"/>
      <c r="AA1912" s="586"/>
      <c r="AB1912" s="571"/>
      <c r="AC1912" s="572"/>
      <c r="AD1912" s="575"/>
      <c r="AE1912" s="576"/>
      <c r="AF1912" s="577"/>
      <c r="AG1912" s="578"/>
      <c r="AH1912" s="571"/>
      <c r="AI1912" s="572"/>
      <c r="AJ1912" s="575"/>
      <c r="AK1912" s="576"/>
      <c r="AL1912" s="577"/>
      <c r="AM1912" s="578"/>
      <c r="AN1912" s="571"/>
      <c r="AO1912" s="572"/>
      <c r="AP1912" s="575"/>
      <c r="AQ1912" s="576"/>
      <c r="AR1912" s="577"/>
      <c r="AS1912" s="578"/>
      <c r="AT1912" s="627"/>
      <c r="AU1912" s="628"/>
      <c r="AV1912" s="629"/>
      <c r="AW1912" s="630"/>
      <c r="AX1912" s="577"/>
      <c r="AY1912" s="578"/>
      <c r="AZ1912" s="571"/>
      <c r="BA1912" s="572"/>
      <c r="BB1912" s="575"/>
      <c r="BC1912" s="576"/>
      <c r="BD1912" s="577"/>
      <c r="BE1912" s="578"/>
      <c r="BF1912" s="627"/>
      <c r="BG1912" s="628"/>
      <c r="BH1912" s="629"/>
      <c r="BI1912" s="630"/>
      <c r="BJ1912" s="577"/>
      <c r="BK1912" s="578"/>
      <c r="BL1912" s="605"/>
      <c r="BM1912" s="606"/>
      <c r="BN1912" s="607"/>
      <c r="BO1912" s="588"/>
      <c r="BP1912" s="556"/>
      <c r="BQ1912" s="556"/>
      <c r="BR1912" s="65"/>
      <c r="BS1912" s="65"/>
      <c r="BT1912" s="268"/>
    </row>
    <row r="1913" spans="1:72" ht="21.75" customHeight="1" x14ac:dyDescent="0.25">
      <c r="A1913" s="268"/>
      <c r="B1913" s="678" t="str">
        <f>IF(ROSTER!B$22="","",ROSTER!B$22)</f>
        <v/>
      </c>
      <c r="C1913" s="669" t="str">
        <f>IF(ROSTER!C$22="","",ROSTER!C$22)</f>
        <v/>
      </c>
      <c r="D1913" s="670"/>
      <c r="E1913" s="667"/>
      <c r="F1913" s="680">
        <f>IF(E1913="y",1,IF(E1913="S",1,0))</f>
        <v>0</v>
      </c>
      <c r="G1913" s="663">
        <f>IF(E1913="S",1,0)</f>
        <v>0</v>
      </c>
      <c r="H1913" s="583"/>
      <c r="I1913" s="584"/>
      <c r="J1913" s="569"/>
      <c r="K1913" s="570"/>
      <c r="L1913" s="573"/>
      <c r="M1913" s="574"/>
      <c r="N1913" s="579">
        <f>L1913+J1913</f>
        <v>0</v>
      </c>
      <c r="O1913" s="580"/>
      <c r="P1913" s="569"/>
      <c r="Q1913" s="570"/>
      <c r="R1913" s="573"/>
      <c r="S1913" s="574"/>
      <c r="T1913" s="579">
        <f>R1913-P1913</f>
        <v>0</v>
      </c>
      <c r="U1913" s="580"/>
      <c r="V1913" s="583"/>
      <c r="W1913" s="584"/>
      <c r="X1913" s="569"/>
      <c r="Y1913" s="584"/>
      <c r="Z1913" s="569"/>
      <c r="AA1913" s="584"/>
      <c r="AB1913" s="569"/>
      <c r="AC1913" s="570"/>
      <c r="AD1913" s="573"/>
      <c r="AE1913" s="574"/>
      <c r="AF1913" s="557">
        <f>IF(AB1913=0,0,(AD1913/AB1913)*100)</f>
        <v>0</v>
      </c>
      <c r="AG1913" s="558"/>
      <c r="AH1913" s="569"/>
      <c r="AI1913" s="570"/>
      <c r="AJ1913" s="573"/>
      <c r="AK1913" s="574"/>
      <c r="AL1913" s="557">
        <f>IF(AH1913=0,0,(AJ1913/AH1913)*100)</f>
        <v>0</v>
      </c>
      <c r="AM1913" s="558"/>
      <c r="AN1913" s="569"/>
      <c r="AO1913" s="570"/>
      <c r="AP1913" s="573"/>
      <c r="AQ1913" s="574"/>
      <c r="AR1913" s="557">
        <f>IF(AN1913=0,0,(AP1913/AN1913)*100)</f>
        <v>0</v>
      </c>
      <c r="AS1913" s="558"/>
      <c r="AT1913" s="561">
        <f>AB1913+AH1913+AN1913</f>
        <v>0</v>
      </c>
      <c r="AU1913" s="562"/>
      <c r="AV1913" s="565">
        <f>AD1913+AJ1913+AP1913</f>
        <v>0</v>
      </c>
      <c r="AW1913" s="566"/>
      <c r="AX1913" s="557">
        <f>IF(AT1913=0,0,(AV1913/AT1913)*100)</f>
        <v>0</v>
      </c>
      <c r="AY1913" s="558"/>
      <c r="AZ1913" s="569"/>
      <c r="BA1913" s="570"/>
      <c r="BB1913" s="573"/>
      <c r="BC1913" s="574"/>
      <c r="BD1913" s="557">
        <f>IF(AZ1913=0,0,(BB1913/AZ1913)*100)</f>
        <v>0</v>
      </c>
      <c r="BE1913" s="558"/>
      <c r="BF1913" s="561">
        <f>AT1913+AZ1913</f>
        <v>0</v>
      </c>
      <c r="BG1913" s="562"/>
      <c r="BH1913" s="565">
        <f>AV1913+BB1913</f>
        <v>0</v>
      </c>
      <c r="BI1913" s="566"/>
      <c r="BJ1913" s="557">
        <f>IF(BF1913=0,0,(BH1913/BF1913)*100)</f>
        <v>0</v>
      </c>
      <c r="BK1913" s="558"/>
      <c r="BL1913" s="602">
        <f>(AD1913*2)+(AJ1913*2)+(AP1913*3)+BB1913</f>
        <v>0</v>
      </c>
      <c r="BM1913" s="603"/>
      <c r="BN1913" s="604"/>
      <c r="BO1913" s="587">
        <f t="shared" ref="BO1913" si="1823">IF(BQ1913=0,0,50*BP1913/BQ1913)</f>
        <v>0</v>
      </c>
      <c r="BP1913" s="555">
        <f t="shared" ref="BP1913" si="1824">(BL1913*BS$1899)+(N1913*BS$1900)+(X1913*BS$1901)+(R1913*BS$1902)+(V1913*BS$1903)+(Z1913*BS$1904)</f>
        <v>0</v>
      </c>
      <c r="BQ1913" s="555">
        <f t="shared" ref="BQ1913" si="1825">((AZ1913-BB1913)*BS$1906)+((AT1913-AV1913)*BS$1905)+(H1913*BS$1907)+(P1913*BS$1908)</f>
        <v>0</v>
      </c>
      <c r="BR1913" s="65"/>
      <c r="BS1913" s="65"/>
      <c r="BT1913" s="268"/>
    </row>
    <row r="1914" spans="1:72" ht="21.75" customHeight="1" x14ac:dyDescent="0.25">
      <c r="A1914" s="268"/>
      <c r="B1914" s="679"/>
      <c r="C1914" s="690" t="str">
        <f>IF(ROSTER!D$22="","",ROSTER!D$22)</f>
        <v/>
      </c>
      <c r="D1914" s="691"/>
      <c r="E1914" s="668"/>
      <c r="F1914" s="681"/>
      <c r="G1914" s="664"/>
      <c r="H1914" s="585"/>
      <c r="I1914" s="586"/>
      <c r="J1914" s="571"/>
      <c r="K1914" s="572"/>
      <c r="L1914" s="575"/>
      <c r="M1914" s="576"/>
      <c r="N1914" s="581" t="s">
        <v>16</v>
      </c>
      <c r="O1914" s="582"/>
      <c r="P1914" s="571"/>
      <c r="Q1914" s="572"/>
      <c r="R1914" s="575"/>
      <c r="S1914" s="576"/>
      <c r="T1914" s="581" t="s">
        <v>16</v>
      </c>
      <c r="U1914" s="582"/>
      <c r="V1914" s="585"/>
      <c r="W1914" s="586"/>
      <c r="X1914" s="571"/>
      <c r="Y1914" s="586"/>
      <c r="Z1914" s="571"/>
      <c r="AA1914" s="586"/>
      <c r="AB1914" s="571"/>
      <c r="AC1914" s="572"/>
      <c r="AD1914" s="575"/>
      <c r="AE1914" s="576"/>
      <c r="AF1914" s="577"/>
      <c r="AG1914" s="578"/>
      <c r="AH1914" s="571"/>
      <c r="AI1914" s="572"/>
      <c r="AJ1914" s="575"/>
      <c r="AK1914" s="576"/>
      <c r="AL1914" s="577"/>
      <c r="AM1914" s="578"/>
      <c r="AN1914" s="571"/>
      <c r="AO1914" s="572"/>
      <c r="AP1914" s="575"/>
      <c r="AQ1914" s="576"/>
      <c r="AR1914" s="577"/>
      <c r="AS1914" s="578"/>
      <c r="AT1914" s="627"/>
      <c r="AU1914" s="628"/>
      <c r="AV1914" s="629"/>
      <c r="AW1914" s="630"/>
      <c r="AX1914" s="577"/>
      <c r="AY1914" s="578"/>
      <c r="AZ1914" s="571"/>
      <c r="BA1914" s="572"/>
      <c r="BB1914" s="575"/>
      <c r="BC1914" s="576"/>
      <c r="BD1914" s="577"/>
      <c r="BE1914" s="578"/>
      <c r="BF1914" s="627"/>
      <c r="BG1914" s="628"/>
      <c r="BH1914" s="629"/>
      <c r="BI1914" s="630"/>
      <c r="BJ1914" s="577"/>
      <c r="BK1914" s="578"/>
      <c r="BL1914" s="605"/>
      <c r="BM1914" s="606"/>
      <c r="BN1914" s="607"/>
      <c r="BO1914" s="588"/>
      <c r="BP1914" s="556"/>
      <c r="BQ1914" s="556"/>
      <c r="BR1914" s="65"/>
      <c r="BS1914" s="65"/>
      <c r="BT1914" s="268"/>
    </row>
    <row r="1915" spans="1:72" ht="21.75" customHeight="1" x14ac:dyDescent="0.25">
      <c r="A1915" s="268"/>
      <c r="B1915" s="678" t="str">
        <f>IF(ROSTER!B$24="","",ROSTER!B$24)</f>
        <v/>
      </c>
      <c r="C1915" s="669" t="str">
        <f>IF(ROSTER!C$24="","",ROSTER!C$24)</f>
        <v/>
      </c>
      <c r="D1915" s="670"/>
      <c r="E1915" s="667"/>
      <c r="F1915" s="680">
        <f>IF(E1915="y",1,IF(E1915="S",1,0))</f>
        <v>0</v>
      </c>
      <c r="G1915" s="663">
        <f>IF(E1915="S",1,0)</f>
        <v>0</v>
      </c>
      <c r="H1915" s="583"/>
      <c r="I1915" s="584"/>
      <c r="J1915" s="569"/>
      <c r="K1915" s="570"/>
      <c r="L1915" s="573"/>
      <c r="M1915" s="574"/>
      <c r="N1915" s="579">
        <f>L1915+J1915</f>
        <v>0</v>
      </c>
      <c r="O1915" s="580"/>
      <c r="P1915" s="569"/>
      <c r="Q1915" s="570"/>
      <c r="R1915" s="573"/>
      <c r="S1915" s="574"/>
      <c r="T1915" s="579">
        <f>R1915-P1915</f>
        <v>0</v>
      </c>
      <c r="U1915" s="580"/>
      <c r="V1915" s="583"/>
      <c r="W1915" s="584"/>
      <c r="X1915" s="569"/>
      <c r="Y1915" s="584"/>
      <c r="Z1915" s="569"/>
      <c r="AA1915" s="584"/>
      <c r="AB1915" s="569"/>
      <c r="AC1915" s="570"/>
      <c r="AD1915" s="573"/>
      <c r="AE1915" s="574"/>
      <c r="AF1915" s="557">
        <f>IF(AB1915=0,0,(AD1915/AB1915)*100)</f>
        <v>0</v>
      </c>
      <c r="AG1915" s="558"/>
      <c r="AH1915" s="569"/>
      <c r="AI1915" s="570"/>
      <c r="AJ1915" s="573"/>
      <c r="AK1915" s="574"/>
      <c r="AL1915" s="557">
        <f>IF(AH1915=0,0,(AJ1915/AH1915)*100)</f>
        <v>0</v>
      </c>
      <c r="AM1915" s="558"/>
      <c r="AN1915" s="569"/>
      <c r="AO1915" s="570"/>
      <c r="AP1915" s="573"/>
      <c r="AQ1915" s="574"/>
      <c r="AR1915" s="557">
        <f>IF(AN1915=0,0,(AP1915/AN1915)*100)</f>
        <v>0</v>
      </c>
      <c r="AS1915" s="558"/>
      <c r="AT1915" s="561">
        <f>AB1915+AH1915+AN1915</f>
        <v>0</v>
      </c>
      <c r="AU1915" s="562"/>
      <c r="AV1915" s="565">
        <f>AD1915+AJ1915+AP1915</f>
        <v>0</v>
      </c>
      <c r="AW1915" s="566"/>
      <c r="AX1915" s="557">
        <f>IF(AT1915=0,0,(AV1915/AT1915)*100)</f>
        <v>0</v>
      </c>
      <c r="AY1915" s="558"/>
      <c r="AZ1915" s="569"/>
      <c r="BA1915" s="570"/>
      <c r="BB1915" s="573"/>
      <c r="BC1915" s="574"/>
      <c r="BD1915" s="557">
        <f>IF(AZ1915=0,0,(BB1915/AZ1915)*100)</f>
        <v>0</v>
      </c>
      <c r="BE1915" s="558"/>
      <c r="BF1915" s="561">
        <f>AT1915+AZ1915</f>
        <v>0</v>
      </c>
      <c r="BG1915" s="562"/>
      <c r="BH1915" s="565">
        <f>AV1915+BB1915</f>
        <v>0</v>
      </c>
      <c r="BI1915" s="566"/>
      <c r="BJ1915" s="557">
        <f>IF(BF1915=0,0,(BH1915/BF1915)*100)</f>
        <v>0</v>
      </c>
      <c r="BK1915" s="558"/>
      <c r="BL1915" s="602">
        <f>(AD1915*2)+(AJ1915*2)+(AP1915*3)+BB1915</f>
        <v>0</v>
      </c>
      <c r="BM1915" s="603"/>
      <c r="BN1915" s="604"/>
      <c r="BO1915" s="587">
        <f t="shared" ref="BO1915" si="1826">IF(BQ1915=0,0,50*BP1915/BQ1915)</f>
        <v>0</v>
      </c>
      <c r="BP1915" s="555">
        <f t="shared" ref="BP1915" si="1827">(BL1915*BS$1899)+(N1915*BS$1900)+(X1915*BS$1901)+(R1915*BS$1902)+(V1915*BS$1903)+(Z1915*BS$1904)</f>
        <v>0</v>
      </c>
      <c r="BQ1915" s="555">
        <f t="shared" ref="BQ1915" si="1828">((AZ1915-BB1915)*BS$1906)+((AT1915-AV1915)*BS$1905)+(H1915*BS$1907)+(P1915*BS$1908)</f>
        <v>0</v>
      </c>
      <c r="BR1915" s="65"/>
      <c r="BS1915" s="65"/>
      <c r="BT1915" s="268"/>
    </row>
    <row r="1916" spans="1:72" ht="21.75" customHeight="1" x14ac:dyDescent="0.25">
      <c r="A1916" s="268"/>
      <c r="B1916" s="679"/>
      <c r="C1916" s="690" t="str">
        <f>IF(ROSTER!D$24="","",ROSTER!D$24)</f>
        <v/>
      </c>
      <c r="D1916" s="691"/>
      <c r="E1916" s="668"/>
      <c r="F1916" s="681"/>
      <c r="G1916" s="664"/>
      <c r="H1916" s="585"/>
      <c r="I1916" s="586"/>
      <c r="J1916" s="571"/>
      <c r="K1916" s="572"/>
      <c r="L1916" s="575"/>
      <c r="M1916" s="576"/>
      <c r="N1916" s="581" t="s">
        <v>16</v>
      </c>
      <c r="O1916" s="582"/>
      <c r="P1916" s="571"/>
      <c r="Q1916" s="572"/>
      <c r="R1916" s="575"/>
      <c r="S1916" s="576"/>
      <c r="T1916" s="581" t="s">
        <v>16</v>
      </c>
      <c r="U1916" s="582"/>
      <c r="V1916" s="585"/>
      <c r="W1916" s="586"/>
      <c r="X1916" s="571"/>
      <c r="Y1916" s="586"/>
      <c r="Z1916" s="571"/>
      <c r="AA1916" s="586"/>
      <c r="AB1916" s="571"/>
      <c r="AC1916" s="572"/>
      <c r="AD1916" s="575"/>
      <c r="AE1916" s="576"/>
      <c r="AF1916" s="577"/>
      <c r="AG1916" s="578"/>
      <c r="AH1916" s="571"/>
      <c r="AI1916" s="572"/>
      <c r="AJ1916" s="575"/>
      <c r="AK1916" s="576"/>
      <c r="AL1916" s="577"/>
      <c r="AM1916" s="578"/>
      <c r="AN1916" s="571"/>
      <c r="AO1916" s="572"/>
      <c r="AP1916" s="575"/>
      <c r="AQ1916" s="576"/>
      <c r="AR1916" s="577"/>
      <c r="AS1916" s="578"/>
      <c r="AT1916" s="627"/>
      <c r="AU1916" s="628"/>
      <c r="AV1916" s="629"/>
      <c r="AW1916" s="630"/>
      <c r="AX1916" s="577"/>
      <c r="AY1916" s="578"/>
      <c r="AZ1916" s="571"/>
      <c r="BA1916" s="572"/>
      <c r="BB1916" s="575"/>
      <c r="BC1916" s="576"/>
      <c r="BD1916" s="577"/>
      <c r="BE1916" s="578"/>
      <c r="BF1916" s="627"/>
      <c r="BG1916" s="628"/>
      <c r="BH1916" s="629"/>
      <c r="BI1916" s="630"/>
      <c r="BJ1916" s="577"/>
      <c r="BK1916" s="578"/>
      <c r="BL1916" s="605"/>
      <c r="BM1916" s="606"/>
      <c r="BN1916" s="607"/>
      <c r="BO1916" s="588"/>
      <c r="BP1916" s="556"/>
      <c r="BQ1916" s="556"/>
      <c r="BR1916" s="65"/>
      <c r="BS1916" s="65"/>
      <c r="BT1916" s="268"/>
    </row>
    <row r="1917" spans="1:72" ht="21.75" customHeight="1" x14ac:dyDescent="0.25">
      <c r="A1917" s="268"/>
      <c r="B1917" s="678" t="str">
        <f>IF(ROSTER!B$26="","",ROSTER!B$26)</f>
        <v/>
      </c>
      <c r="C1917" s="669" t="str">
        <f>IF(ROSTER!C$26="","",ROSTER!C$26)</f>
        <v/>
      </c>
      <c r="D1917" s="670"/>
      <c r="E1917" s="667"/>
      <c r="F1917" s="680">
        <f>IF(E1917="y",1,IF(E1917="S",1,0))</f>
        <v>0</v>
      </c>
      <c r="G1917" s="663">
        <f>IF(E1917="S",1,0)</f>
        <v>0</v>
      </c>
      <c r="H1917" s="583"/>
      <c r="I1917" s="584"/>
      <c r="J1917" s="569"/>
      <c r="K1917" s="570"/>
      <c r="L1917" s="573"/>
      <c r="M1917" s="574"/>
      <c r="N1917" s="579">
        <f>L1917+J1917</f>
        <v>0</v>
      </c>
      <c r="O1917" s="580"/>
      <c r="P1917" s="569"/>
      <c r="Q1917" s="570"/>
      <c r="R1917" s="573"/>
      <c r="S1917" s="574"/>
      <c r="T1917" s="579">
        <f>R1917-P1917</f>
        <v>0</v>
      </c>
      <c r="U1917" s="580"/>
      <c r="V1917" s="583"/>
      <c r="W1917" s="584"/>
      <c r="X1917" s="569"/>
      <c r="Y1917" s="584"/>
      <c r="Z1917" s="569"/>
      <c r="AA1917" s="584"/>
      <c r="AB1917" s="569"/>
      <c r="AC1917" s="570"/>
      <c r="AD1917" s="573"/>
      <c r="AE1917" s="574"/>
      <c r="AF1917" s="557">
        <f>IF(AB1917=0,0,(AD1917/AB1917)*100)</f>
        <v>0</v>
      </c>
      <c r="AG1917" s="558"/>
      <c r="AH1917" s="569"/>
      <c r="AI1917" s="570"/>
      <c r="AJ1917" s="573"/>
      <c r="AK1917" s="574"/>
      <c r="AL1917" s="557">
        <f>IF(AH1917=0,0,(AJ1917/AH1917)*100)</f>
        <v>0</v>
      </c>
      <c r="AM1917" s="558"/>
      <c r="AN1917" s="569"/>
      <c r="AO1917" s="570"/>
      <c r="AP1917" s="573"/>
      <c r="AQ1917" s="574"/>
      <c r="AR1917" s="557">
        <f>IF(AN1917=0,0,(AP1917/AN1917)*100)</f>
        <v>0</v>
      </c>
      <c r="AS1917" s="558"/>
      <c r="AT1917" s="561">
        <f>AB1917+AH1917+AN1917</f>
        <v>0</v>
      </c>
      <c r="AU1917" s="562"/>
      <c r="AV1917" s="565">
        <f>AD1917+AJ1917+AP1917</f>
        <v>0</v>
      </c>
      <c r="AW1917" s="566"/>
      <c r="AX1917" s="557">
        <f>IF(AT1917=0,0,(AV1917/AT1917)*100)</f>
        <v>0</v>
      </c>
      <c r="AY1917" s="558"/>
      <c r="AZ1917" s="569"/>
      <c r="BA1917" s="570"/>
      <c r="BB1917" s="573"/>
      <c r="BC1917" s="574"/>
      <c r="BD1917" s="557">
        <f>IF(AZ1917=0,0,(BB1917/AZ1917)*100)</f>
        <v>0</v>
      </c>
      <c r="BE1917" s="558"/>
      <c r="BF1917" s="561">
        <f>AT1917+AZ1917</f>
        <v>0</v>
      </c>
      <c r="BG1917" s="562"/>
      <c r="BH1917" s="565">
        <f>AV1917+BB1917</f>
        <v>0</v>
      </c>
      <c r="BI1917" s="566"/>
      <c r="BJ1917" s="557">
        <f>IF(BF1917=0,0,(BH1917/BF1917)*100)</f>
        <v>0</v>
      </c>
      <c r="BK1917" s="558"/>
      <c r="BL1917" s="602">
        <f>(AD1917*2)+(AJ1917*2)+(AP1917*3)+BB1917</f>
        <v>0</v>
      </c>
      <c r="BM1917" s="603"/>
      <c r="BN1917" s="604"/>
      <c r="BO1917" s="587">
        <f t="shared" ref="BO1917" si="1829">IF(BQ1917=0,0,50*BP1917/BQ1917)</f>
        <v>0</v>
      </c>
      <c r="BP1917" s="555">
        <f t="shared" ref="BP1917" si="1830">(BL1917*BS$1899)+(N1917*BS$1900)+(X1917*BS$1901)+(R1917*BS$1902)+(V1917*BS$1903)+(Z1917*BS$1904)</f>
        <v>0</v>
      </c>
      <c r="BQ1917" s="555">
        <f t="shared" ref="BQ1917" si="1831">((AZ1917-BB1917)*BS$1906)+((AT1917-AV1917)*BS$1905)+(H1917*BS$1907)+(P1917*BS$1908)</f>
        <v>0</v>
      </c>
      <c r="BR1917" s="65"/>
      <c r="BS1917" s="65"/>
      <c r="BT1917" s="268"/>
    </row>
    <row r="1918" spans="1:72" ht="21.75" customHeight="1" x14ac:dyDescent="0.25">
      <c r="A1918" s="268"/>
      <c r="B1918" s="679"/>
      <c r="C1918" s="690" t="str">
        <f>IF(ROSTER!D$26="","",ROSTER!D$26)</f>
        <v/>
      </c>
      <c r="D1918" s="691"/>
      <c r="E1918" s="668"/>
      <c r="F1918" s="681"/>
      <c r="G1918" s="664"/>
      <c r="H1918" s="585"/>
      <c r="I1918" s="586"/>
      <c r="J1918" s="571"/>
      <c r="K1918" s="572"/>
      <c r="L1918" s="575"/>
      <c r="M1918" s="576"/>
      <c r="N1918" s="581" t="s">
        <v>16</v>
      </c>
      <c r="O1918" s="582"/>
      <c r="P1918" s="571"/>
      <c r="Q1918" s="572"/>
      <c r="R1918" s="575"/>
      <c r="S1918" s="576"/>
      <c r="T1918" s="581" t="s">
        <v>16</v>
      </c>
      <c r="U1918" s="582"/>
      <c r="V1918" s="585"/>
      <c r="W1918" s="586"/>
      <c r="X1918" s="571"/>
      <c r="Y1918" s="586"/>
      <c r="Z1918" s="571"/>
      <c r="AA1918" s="586"/>
      <c r="AB1918" s="571"/>
      <c r="AC1918" s="572"/>
      <c r="AD1918" s="575"/>
      <c r="AE1918" s="576"/>
      <c r="AF1918" s="577"/>
      <c r="AG1918" s="578"/>
      <c r="AH1918" s="571"/>
      <c r="AI1918" s="572"/>
      <c r="AJ1918" s="575"/>
      <c r="AK1918" s="576"/>
      <c r="AL1918" s="577"/>
      <c r="AM1918" s="578"/>
      <c r="AN1918" s="571"/>
      <c r="AO1918" s="572"/>
      <c r="AP1918" s="575"/>
      <c r="AQ1918" s="576"/>
      <c r="AR1918" s="577"/>
      <c r="AS1918" s="578"/>
      <c r="AT1918" s="627"/>
      <c r="AU1918" s="628"/>
      <c r="AV1918" s="629"/>
      <c r="AW1918" s="630"/>
      <c r="AX1918" s="577"/>
      <c r="AY1918" s="578"/>
      <c r="AZ1918" s="571"/>
      <c r="BA1918" s="572"/>
      <c r="BB1918" s="575"/>
      <c r="BC1918" s="576"/>
      <c r="BD1918" s="577"/>
      <c r="BE1918" s="578"/>
      <c r="BF1918" s="627"/>
      <c r="BG1918" s="628"/>
      <c r="BH1918" s="629"/>
      <c r="BI1918" s="630"/>
      <c r="BJ1918" s="577"/>
      <c r="BK1918" s="578"/>
      <c r="BL1918" s="605"/>
      <c r="BM1918" s="606"/>
      <c r="BN1918" s="607"/>
      <c r="BO1918" s="588"/>
      <c r="BP1918" s="556"/>
      <c r="BQ1918" s="556"/>
      <c r="BR1918" s="65"/>
      <c r="BS1918" s="65"/>
      <c r="BT1918" s="268"/>
    </row>
    <row r="1919" spans="1:72" ht="21.75" customHeight="1" x14ac:dyDescent="0.25">
      <c r="A1919" s="268"/>
      <c r="B1919" s="678" t="str">
        <f>IF(ROSTER!B$28="","",ROSTER!B$28)</f>
        <v/>
      </c>
      <c r="C1919" s="669" t="str">
        <f>IF(ROSTER!C$28="","",ROSTER!C$28)</f>
        <v/>
      </c>
      <c r="D1919" s="670"/>
      <c r="E1919" s="667"/>
      <c r="F1919" s="680">
        <f>IF(E1919="y",1,IF(E1919="S",1,0))</f>
        <v>0</v>
      </c>
      <c r="G1919" s="663">
        <f>IF(E1919="S",1,0)</f>
        <v>0</v>
      </c>
      <c r="H1919" s="583"/>
      <c r="I1919" s="584"/>
      <c r="J1919" s="569"/>
      <c r="K1919" s="570"/>
      <c r="L1919" s="573"/>
      <c r="M1919" s="574"/>
      <c r="N1919" s="579">
        <f>L1919+J1919</f>
        <v>0</v>
      </c>
      <c r="O1919" s="580"/>
      <c r="P1919" s="569"/>
      <c r="Q1919" s="570"/>
      <c r="R1919" s="573"/>
      <c r="S1919" s="574"/>
      <c r="T1919" s="579">
        <f>R1919-P1919</f>
        <v>0</v>
      </c>
      <c r="U1919" s="580"/>
      <c r="V1919" s="583"/>
      <c r="W1919" s="584"/>
      <c r="X1919" s="569"/>
      <c r="Y1919" s="584"/>
      <c r="Z1919" s="569"/>
      <c r="AA1919" s="584"/>
      <c r="AB1919" s="569"/>
      <c r="AC1919" s="570"/>
      <c r="AD1919" s="573"/>
      <c r="AE1919" s="574"/>
      <c r="AF1919" s="557">
        <f>IF(AB1919=0,0,(AD1919/AB1919)*100)</f>
        <v>0</v>
      </c>
      <c r="AG1919" s="558"/>
      <c r="AH1919" s="569"/>
      <c r="AI1919" s="570"/>
      <c r="AJ1919" s="573"/>
      <c r="AK1919" s="574"/>
      <c r="AL1919" s="557">
        <f>IF(AH1919=0,0,(AJ1919/AH1919)*100)</f>
        <v>0</v>
      </c>
      <c r="AM1919" s="558"/>
      <c r="AN1919" s="569"/>
      <c r="AO1919" s="570"/>
      <c r="AP1919" s="573"/>
      <c r="AQ1919" s="574"/>
      <c r="AR1919" s="557">
        <f>IF(AN1919=0,0,(AP1919/AN1919)*100)</f>
        <v>0</v>
      </c>
      <c r="AS1919" s="558"/>
      <c r="AT1919" s="561">
        <f>AB1919+AH1919+AN1919</f>
        <v>0</v>
      </c>
      <c r="AU1919" s="562"/>
      <c r="AV1919" s="565">
        <f>AD1919+AJ1919+AP1919</f>
        <v>0</v>
      </c>
      <c r="AW1919" s="566"/>
      <c r="AX1919" s="557">
        <f>IF(AT1919=0,0,(AV1919/AT1919)*100)</f>
        <v>0</v>
      </c>
      <c r="AY1919" s="558"/>
      <c r="AZ1919" s="569"/>
      <c r="BA1919" s="570"/>
      <c r="BB1919" s="573"/>
      <c r="BC1919" s="574"/>
      <c r="BD1919" s="557">
        <f>IF(AZ1919=0,0,(BB1919/AZ1919)*100)</f>
        <v>0</v>
      </c>
      <c r="BE1919" s="558"/>
      <c r="BF1919" s="561">
        <f>AT1919+AZ1919</f>
        <v>0</v>
      </c>
      <c r="BG1919" s="562"/>
      <c r="BH1919" s="565">
        <f>AV1919+BB1919</f>
        <v>0</v>
      </c>
      <c r="BI1919" s="566"/>
      <c r="BJ1919" s="557">
        <f>IF(BF1919=0,0,(BH1919/BF1919)*100)</f>
        <v>0</v>
      </c>
      <c r="BK1919" s="558"/>
      <c r="BL1919" s="602">
        <f>(AD1919*2)+(AJ1919*2)+(AP1919*3)+BB1919</f>
        <v>0</v>
      </c>
      <c r="BM1919" s="603"/>
      <c r="BN1919" s="604"/>
      <c r="BO1919" s="587">
        <f t="shared" ref="BO1919" si="1832">IF(BQ1919=0,0,50*BP1919/BQ1919)</f>
        <v>0</v>
      </c>
      <c r="BP1919" s="555">
        <f t="shared" ref="BP1919" si="1833">(BL1919*BS$1899)+(N1919*BS$1900)+(X1919*BS$1901)+(R1919*BS$1902)+(V1919*BS$1903)+(Z1919*BS$1904)</f>
        <v>0</v>
      </c>
      <c r="BQ1919" s="555">
        <f t="shared" ref="BQ1919" si="1834">((AZ1919-BB1919)*BS$1906)+((AT1919-AV1919)*BS$1905)+(H1919*BS$1907)+(P1919*BS$1908)</f>
        <v>0</v>
      </c>
      <c r="BR1919" s="65"/>
      <c r="BS1919" s="65"/>
      <c r="BT1919" s="268"/>
    </row>
    <row r="1920" spans="1:72" ht="21.75" customHeight="1" x14ac:dyDescent="0.25">
      <c r="A1920" s="268"/>
      <c r="B1920" s="679"/>
      <c r="C1920" s="690" t="str">
        <f>IF(ROSTER!D$28="","",ROSTER!D$28)</f>
        <v/>
      </c>
      <c r="D1920" s="691"/>
      <c r="E1920" s="668"/>
      <c r="F1920" s="681"/>
      <c r="G1920" s="664"/>
      <c r="H1920" s="585"/>
      <c r="I1920" s="586"/>
      <c r="J1920" s="571"/>
      <c r="K1920" s="572"/>
      <c r="L1920" s="575"/>
      <c r="M1920" s="576"/>
      <c r="N1920" s="581" t="s">
        <v>16</v>
      </c>
      <c r="O1920" s="582"/>
      <c r="P1920" s="571"/>
      <c r="Q1920" s="572"/>
      <c r="R1920" s="575"/>
      <c r="S1920" s="576"/>
      <c r="T1920" s="581" t="s">
        <v>16</v>
      </c>
      <c r="U1920" s="582"/>
      <c r="V1920" s="585"/>
      <c r="W1920" s="586"/>
      <c r="X1920" s="571"/>
      <c r="Y1920" s="586"/>
      <c r="Z1920" s="571"/>
      <c r="AA1920" s="586"/>
      <c r="AB1920" s="571"/>
      <c r="AC1920" s="572"/>
      <c r="AD1920" s="575"/>
      <c r="AE1920" s="576"/>
      <c r="AF1920" s="577"/>
      <c r="AG1920" s="578"/>
      <c r="AH1920" s="571"/>
      <c r="AI1920" s="572"/>
      <c r="AJ1920" s="575"/>
      <c r="AK1920" s="576"/>
      <c r="AL1920" s="577"/>
      <c r="AM1920" s="578"/>
      <c r="AN1920" s="571"/>
      <c r="AO1920" s="572"/>
      <c r="AP1920" s="575"/>
      <c r="AQ1920" s="576"/>
      <c r="AR1920" s="577"/>
      <c r="AS1920" s="578"/>
      <c r="AT1920" s="627"/>
      <c r="AU1920" s="628"/>
      <c r="AV1920" s="629"/>
      <c r="AW1920" s="630"/>
      <c r="AX1920" s="577"/>
      <c r="AY1920" s="578"/>
      <c r="AZ1920" s="571"/>
      <c r="BA1920" s="572"/>
      <c r="BB1920" s="575"/>
      <c r="BC1920" s="576"/>
      <c r="BD1920" s="577"/>
      <c r="BE1920" s="578"/>
      <c r="BF1920" s="627"/>
      <c r="BG1920" s="628"/>
      <c r="BH1920" s="629"/>
      <c r="BI1920" s="630"/>
      <c r="BJ1920" s="577"/>
      <c r="BK1920" s="578"/>
      <c r="BL1920" s="605"/>
      <c r="BM1920" s="606"/>
      <c r="BN1920" s="607"/>
      <c r="BO1920" s="588"/>
      <c r="BP1920" s="556"/>
      <c r="BQ1920" s="556"/>
      <c r="BR1920" s="65"/>
      <c r="BS1920" s="65"/>
      <c r="BT1920" s="268"/>
    </row>
    <row r="1921" spans="1:72" ht="21.75" customHeight="1" x14ac:dyDescent="0.25">
      <c r="A1921" s="268"/>
      <c r="B1921" s="678" t="str">
        <f>IF(ROSTER!B$30="","",ROSTER!B$30)</f>
        <v/>
      </c>
      <c r="C1921" s="669" t="str">
        <f>IF(ROSTER!C$30="","",ROSTER!C$30)</f>
        <v/>
      </c>
      <c r="D1921" s="670"/>
      <c r="E1921" s="667"/>
      <c r="F1921" s="680">
        <f>IF(E1921="y",1,IF(E1921="S",1,0))</f>
        <v>0</v>
      </c>
      <c r="G1921" s="663">
        <f>IF(E1921="S",1,0)</f>
        <v>0</v>
      </c>
      <c r="H1921" s="583"/>
      <c r="I1921" s="584"/>
      <c r="J1921" s="569"/>
      <c r="K1921" s="570"/>
      <c r="L1921" s="573"/>
      <c r="M1921" s="574"/>
      <c r="N1921" s="579">
        <f>L1921+J1921</f>
        <v>0</v>
      </c>
      <c r="O1921" s="580"/>
      <c r="P1921" s="569"/>
      <c r="Q1921" s="570"/>
      <c r="R1921" s="573"/>
      <c r="S1921" s="574"/>
      <c r="T1921" s="579">
        <f>R1921-P1921</f>
        <v>0</v>
      </c>
      <c r="U1921" s="580"/>
      <c r="V1921" s="583"/>
      <c r="W1921" s="584"/>
      <c r="X1921" s="569"/>
      <c r="Y1921" s="584"/>
      <c r="Z1921" s="569"/>
      <c r="AA1921" s="584"/>
      <c r="AB1921" s="569"/>
      <c r="AC1921" s="570"/>
      <c r="AD1921" s="573"/>
      <c r="AE1921" s="574"/>
      <c r="AF1921" s="557">
        <f>IF(AB1921=0,0,(AD1921/AB1921)*100)</f>
        <v>0</v>
      </c>
      <c r="AG1921" s="558"/>
      <c r="AH1921" s="569"/>
      <c r="AI1921" s="570"/>
      <c r="AJ1921" s="573"/>
      <c r="AK1921" s="574"/>
      <c r="AL1921" s="557">
        <f>IF(AH1921=0,0,(AJ1921/AH1921)*100)</f>
        <v>0</v>
      </c>
      <c r="AM1921" s="558"/>
      <c r="AN1921" s="569"/>
      <c r="AO1921" s="570"/>
      <c r="AP1921" s="573"/>
      <c r="AQ1921" s="574"/>
      <c r="AR1921" s="557">
        <f>IF(AN1921=0,0,(AP1921/AN1921)*100)</f>
        <v>0</v>
      </c>
      <c r="AS1921" s="558"/>
      <c r="AT1921" s="561">
        <f>AB1921+AH1921+AN1921</f>
        <v>0</v>
      </c>
      <c r="AU1921" s="562"/>
      <c r="AV1921" s="565">
        <f>AD1921+AJ1921+AP1921</f>
        <v>0</v>
      </c>
      <c r="AW1921" s="566"/>
      <c r="AX1921" s="557">
        <f>IF(AT1921=0,0,(AV1921/AT1921)*100)</f>
        <v>0</v>
      </c>
      <c r="AY1921" s="558"/>
      <c r="AZ1921" s="569"/>
      <c r="BA1921" s="570"/>
      <c r="BB1921" s="573"/>
      <c r="BC1921" s="574"/>
      <c r="BD1921" s="557">
        <f>IF(AZ1921=0,0,(BB1921/AZ1921)*100)</f>
        <v>0</v>
      </c>
      <c r="BE1921" s="558"/>
      <c r="BF1921" s="561">
        <f>AT1921+AZ1921</f>
        <v>0</v>
      </c>
      <c r="BG1921" s="562"/>
      <c r="BH1921" s="565">
        <f>AV1921+BB1921</f>
        <v>0</v>
      </c>
      <c r="BI1921" s="566"/>
      <c r="BJ1921" s="557">
        <f>IF(BF1921=0,0,(BH1921/BF1921)*100)</f>
        <v>0</v>
      </c>
      <c r="BK1921" s="558"/>
      <c r="BL1921" s="602">
        <f>(AD1921*2)+(AJ1921*2)+(AP1921*3)+BB1921</f>
        <v>0</v>
      </c>
      <c r="BM1921" s="603"/>
      <c r="BN1921" s="604"/>
      <c r="BO1921" s="587">
        <f t="shared" ref="BO1921" si="1835">IF(BQ1921=0,0,50*BP1921/BQ1921)</f>
        <v>0</v>
      </c>
      <c r="BP1921" s="555">
        <f t="shared" ref="BP1921" si="1836">(BL1921*BS$1899)+(N1921*BS$1900)+(X1921*BS$1901)+(R1921*BS$1902)+(V1921*BS$1903)+(Z1921*BS$1904)</f>
        <v>0</v>
      </c>
      <c r="BQ1921" s="555">
        <f t="shared" ref="BQ1921" si="1837">((AZ1921-BB1921)*BS$1906)+((AT1921-AV1921)*BS$1905)+(H1921*BS$1907)+(P1921*BS$1908)</f>
        <v>0</v>
      </c>
      <c r="BR1921" s="65"/>
      <c r="BS1921" s="65"/>
      <c r="BT1921" s="268"/>
    </row>
    <row r="1922" spans="1:72" ht="21.75" customHeight="1" x14ac:dyDescent="0.25">
      <c r="A1922" s="268"/>
      <c r="B1922" s="679"/>
      <c r="C1922" s="690" t="str">
        <f>IF(ROSTER!D$30="","",ROSTER!D$30)</f>
        <v/>
      </c>
      <c r="D1922" s="691"/>
      <c r="E1922" s="668"/>
      <c r="F1922" s="681"/>
      <c r="G1922" s="664"/>
      <c r="H1922" s="585"/>
      <c r="I1922" s="586"/>
      <c r="J1922" s="571"/>
      <c r="K1922" s="572"/>
      <c r="L1922" s="575"/>
      <c r="M1922" s="576"/>
      <c r="N1922" s="581" t="s">
        <v>16</v>
      </c>
      <c r="O1922" s="582"/>
      <c r="P1922" s="571"/>
      <c r="Q1922" s="572"/>
      <c r="R1922" s="575"/>
      <c r="S1922" s="576"/>
      <c r="T1922" s="581" t="s">
        <v>16</v>
      </c>
      <c r="U1922" s="582"/>
      <c r="V1922" s="585"/>
      <c r="W1922" s="586"/>
      <c r="X1922" s="571"/>
      <c r="Y1922" s="586"/>
      <c r="Z1922" s="571"/>
      <c r="AA1922" s="586"/>
      <c r="AB1922" s="571"/>
      <c r="AC1922" s="572"/>
      <c r="AD1922" s="575"/>
      <c r="AE1922" s="576"/>
      <c r="AF1922" s="577"/>
      <c r="AG1922" s="578"/>
      <c r="AH1922" s="571"/>
      <c r="AI1922" s="572"/>
      <c r="AJ1922" s="575"/>
      <c r="AK1922" s="576"/>
      <c r="AL1922" s="577"/>
      <c r="AM1922" s="578"/>
      <c r="AN1922" s="571"/>
      <c r="AO1922" s="572"/>
      <c r="AP1922" s="575"/>
      <c r="AQ1922" s="576"/>
      <c r="AR1922" s="577"/>
      <c r="AS1922" s="578"/>
      <c r="AT1922" s="627"/>
      <c r="AU1922" s="628"/>
      <c r="AV1922" s="629"/>
      <c r="AW1922" s="630"/>
      <c r="AX1922" s="577"/>
      <c r="AY1922" s="578"/>
      <c r="AZ1922" s="571"/>
      <c r="BA1922" s="572"/>
      <c r="BB1922" s="575"/>
      <c r="BC1922" s="576"/>
      <c r="BD1922" s="577"/>
      <c r="BE1922" s="578"/>
      <c r="BF1922" s="627"/>
      <c r="BG1922" s="628"/>
      <c r="BH1922" s="629"/>
      <c r="BI1922" s="630"/>
      <c r="BJ1922" s="577"/>
      <c r="BK1922" s="578"/>
      <c r="BL1922" s="605"/>
      <c r="BM1922" s="606"/>
      <c r="BN1922" s="607"/>
      <c r="BO1922" s="588"/>
      <c r="BP1922" s="556"/>
      <c r="BQ1922" s="556"/>
      <c r="BR1922" s="65"/>
      <c r="BS1922" s="65"/>
      <c r="BT1922" s="268"/>
    </row>
    <row r="1923" spans="1:72" ht="21.75" customHeight="1" x14ac:dyDescent="0.25">
      <c r="A1923" s="268"/>
      <c r="B1923" s="678" t="str">
        <f>IF(ROSTER!B$32="","",ROSTER!B$32)</f>
        <v/>
      </c>
      <c r="C1923" s="669" t="str">
        <f>IF(ROSTER!C$32="","",ROSTER!C$32)</f>
        <v/>
      </c>
      <c r="D1923" s="670"/>
      <c r="E1923" s="667"/>
      <c r="F1923" s="680">
        <f>IF(E1923="y",1,IF(E1923="S",1,0))</f>
        <v>0</v>
      </c>
      <c r="G1923" s="663">
        <f>IF(E1923="S",1,0)</f>
        <v>0</v>
      </c>
      <c r="H1923" s="583"/>
      <c r="I1923" s="584"/>
      <c r="J1923" s="569"/>
      <c r="K1923" s="570"/>
      <c r="L1923" s="573"/>
      <c r="M1923" s="574"/>
      <c r="N1923" s="579">
        <f>L1923+J1923</f>
        <v>0</v>
      </c>
      <c r="O1923" s="580"/>
      <c r="P1923" s="569"/>
      <c r="Q1923" s="570"/>
      <c r="R1923" s="573"/>
      <c r="S1923" s="574"/>
      <c r="T1923" s="579">
        <f>R1923-P1923</f>
        <v>0</v>
      </c>
      <c r="U1923" s="580"/>
      <c r="V1923" s="583"/>
      <c r="W1923" s="584"/>
      <c r="X1923" s="569"/>
      <c r="Y1923" s="584"/>
      <c r="Z1923" s="569"/>
      <c r="AA1923" s="584"/>
      <c r="AB1923" s="569"/>
      <c r="AC1923" s="570"/>
      <c r="AD1923" s="573"/>
      <c r="AE1923" s="574"/>
      <c r="AF1923" s="557">
        <f>IF(AB1923=0,0,(AD1923/AB1923)*100)</f>
        <v>0</v>
      </c>
      <c r="AG1923" s="558"/>
      <c r="AH1923" s="569"/>
      <c r="AI1923" s="570"/>
      <c r="AJ1923" s="573"/>
      <c r="AK1923" s="574"/>
      <c r="AL1923" s="557">
        <f>IF(AH1923=0,0,(AJ1923/AH1923)*100)</f>
        <v>0</v>
      </c>
      <c r="AM1923" s="558"/>
      <c r="AN1923" s="569"/>
      <c r="AO1923" s="570"/>
      <c r="AP1923" s="573"/>
      <c r="AQ1923" s="574"/>
      <c r="AR1923" s="557">
        <f>IF(AN1923=0,0,(AP1923/AN1923)*100)</f>
        <v>0</v>
      </c>
      <c r="AS1923" s="558"/>
      <c r="AT1923" s="561">
        <f>AB1923+AH1923+AN1923</f>
        <v>0</v>
      </c>
      <c r="AU1923" s="562"/>
      <c r="AV1923" s="565">
        <f>AD1923+AJ1923+AP1923</f>
        <v>0</v>
      </c>
      <c r="AW1923" s="566"/>
      <c r="AX1923" s="557">
        <f>IF(AT1923=0,0,(AV1923/AT1923)*100)</f>
        <v>0</v>
      </c>
      <c r="AY1923" s="558"/>
      <c r="AZ1923" s="569"/>
      <c r="BA1923" s="570"/>
      <c r="BB1923" s="573"/>
      <c r="BC1923" s="574"/>
      <c r="BD1923" s="557">
        <f>IF(AZ1923=0,0,(BB1923/AZ1923)*100)</f>
        <v>0</v>
      </c>
      <c r="BE1923" s="558"/>
      <c r="BF1923" s="561">
        <f>AT1923+AZ1923</f>
        <v>0</v>
      </c>
      <c r="BG1923" s="562"/>
      <c r="BH1923" s="565">
        <f>AV1923+BB1923</f>
        <v>0</v>
      </c>
      <c r="BI1923" s="566"/>
      <c r="BJ1923" s="557">
        <f>IF(BF1923=0,0,(BH1923/BF1923)*100)</f>
        <v>0</v>
      </c>
      <c r="BK1923" s="558"/>
      <c r="BL1923" s="602">
        <f>(AD1923*2)+(AJ1923*2)+(AP1923*3)+BB1923</f>
        <v>0</v>
      </c>
      <c r="BM1923" s="603"/>
      <c r="BN1923" s="604"/>
      <c r="BO1923" s="587">
        <f t="shared" ref="BO1923" si="1838">IF(BQ1923=0,0,50*BP1923/BQ1923)</f>
        <v>0</v>
      </c>
      <c r="BP1923" s="555">
        <f t="shared" ref="BP1923" si="1839">(BL1923*BS$1899)+(N1923*BS$1900)+(X1923*BS$1901)+(R1923*BS$1902)+(V1923*BS$1903)+(Z1923*BS$1904)</f>
        <v>0</v>
      </c>
      <c r="BQ1923" s="555">
        <f t="shared" ref="BQ1923" si="1840">((AZ1923-BB1923)*BS$1906)+((AT1923-AV1923)*BS$1905)+(H1923*BS$1907)+(P1923*BS$1908)</f>
        <v>0</v>
      </c>
      <c r="BR1923" s="65"/>
      <c r="BS1923" s="65"/>
      <c r="BT1923" s="268"/>
    </row>
    <row r="1924" spans="1:72" ht="21.75" customHeight="1" x14ac:dyDescent="0.25">
      <c r="A1924" s="268"/>
      <c r="B1924" s="679"/>
      <c r="C1924" s="690" t="str">
        <f>IF(ROSTER!D$32="","",ROSTER!D$32)</f>
        <v/>
      </c>
      <c r="D1924" s="691"/>
      <c r="E1924" s="668"/>
      <c r="F1924" s="681"/>
      <c r="G1924" s="664"/>
      <c r="H1924" s="585"/>
      <c r="I1924" s="586"/>
      <c r="J1924" s="571"/>
      <c r="K1924" s="572"/>
      <c r="L1924" s="575"/>
      <c r="M1924" s="576"/>
      <c r="N1924" s="581" t="s">
        <v>16</v>
      </c>
      <c r="O1924" s="582"/>
      <c r="P1924" s="571"/>
      <c r="Q1924" s="572"/>
      <c r="R1924" s="575"/>
      <c r="S1924" s="576"/>
      <c r="T1924" s="581" t="s">
        <v>16</v>
      </c>
      <c r="U1924" s="582"/>
      <c r="V1924" s="585"/>
      <c r="W1924" s="586"/>
      <c r="X1924" s="571"/>
      <c r="Y1924" s="586"/>
      <c r="Z1924" s="571"/>
      <c r="AA1924" s="586"/>
      <c r="AB1924" s="571"/>
      <c r="AC1924" s="572"/>
      <c r="AD1924" s="575"/>
      <c r="AE1924" s="576"/>
      <c r="AF1924" s="577"/>
      <c r="AG1924" s="578"/>
      <c r="AH1924" s="571"/>
      <c r="AI1924" s="572"/>
      <c r="AJ1924" s="575"/>
      <c r="AK1924" s="576"/>
      <c r="AL1924" s="577"/>
      <c r="AM1924" s="578"/>
      <c r="AN1924" s="571"/>
      <c r="AO1924" s="572"/>
      <c r="AP1924" s="575"/>
      <c r="AQ1924" s="576"/>
      <c r="AR1924" s="577"/>
      <c r="AS1924" s="578"/>
      <c r="AT1924" s="627"/>
      <c r="AU1924" s="628"/>
      <c r="AV1924" s="629"/>
      <c r="AW1924" s="630"/>
      <c r="AX1924" s="577"/>
      <c r="AY1924" s="578"/>
      <c r="AZ1924" s="571"/>
      <c r="BA1924" s="572"/>
      <c r="BB1924" s="575"/>
      <c r="BC1924" s="576"/>
      <c r="BD1924" s="577"/>
      <c r="BE1924" s="578"/>
      <c r="BF1924" s="627"/>
      <c r="BG1924" s="628"/>
      <c r="BH1924" s="629"/>
      <c r="BI1924" s="630"/>
      <c r="BJ1924" s="577"/>
      <c r="BK1924" s="578"/>
      <c r="BL1924" s="605"/>
      <c r="BM1924" s="606"/>
      <c r="BN1924" s="607"/>
      <c r="BO1924" s="588"/>
      <c r="BP1924" s="556"/>
      <c r="BQ1924" s="556"/>
      <c r="BR1924" s="65"/>
      <c r="BS1924" s="65"/>
      <c r="BT1924" s="268"/>
    </row>
    <row r="1925" spans="1:72" ht="21.75" customHeight="1" x14ac:dyDescent="0.25">
      <c r="A1925" s="268"/>
      <c r="B1925" s="678" t="str">
        <f>IF(ROSTER!B$34="","",ROSTER!B$34)</f>
        <v/>
      </c>
      <c r="C1925" s="669" t="str">
        <f>IF(ROSTER!C$34="","",ROSTER!C$34)</f>
        <v/>
      </c>
      <c r="D1925" s="670"/>
      <c r="E1925" s="667"/>
      <c r="F1925" s="680">
        <f>IF(E1925="y",1,IF(E1925="S",1,0))</f>
        <v>0</v>
      </c>
      <c r="G1925" s="663">
        <f>IF(E1925="S",1,0)</f>
        <v>0</v>
      </c>
      <c r="H1925" s="583"/>
      <c r="I1925" s="584"/>
      <c r="J1925" s="569"/>
      <c r="K1925" s="570"/>
      <c r="L1925" s="573"/>
      <c r="M1925" s="574"/>
      <c r="N1925" s="579">
        <f>L1925+J1925</f>
        <v>0</v>
      </c>
      <c r="O1925" s="580"/>
      <c r="P1925" s="569"/>
      <c r="Q1925" s="570"/>
      <c r="R1925" s="573"/>
      <c r="S1925" s="574"/>
      <c r="T1925" s="579">
        <f>R1925-P1925</f>
        <v>0</v>
      </c>
      <c r="U1925" s="580"/>
      <c r="V1925" s="583"/>
      <c r="W1925" s="584"/>
      <c r="X1925" s="569"/>
      <c r="Y1925" s="584"/>
      <c r="Z1925" s="569"/>
      <c r="AA1925" s="584"/>
      <c r="AB1925" s="569"/>
      <c r="AC1925" s="570"/>
      <c r="AD1925" s="573"/>
      <c r="AE1925" s="574"/>
      <c r="AF1925" s="557">
        <f>IF(AB1925=0,0,(AD1925/AB1925)*100)</f>
        <v>0</v>
      </c>
      <c r="AG1925" s="558"/>
      <c r="AH1925" s="569"/>
      <c r="AI1925" s="570"/>
      <c r="AJ1925" s="573"/>
      <c r="AK1925" s="574"/>
      <c r="AL1925" s="557">
        <f>IF(AH1925=0,0,(AJ1925/AH1925)*100)</f>
        <v>0</v>
      </c>
      <c r="AM1925" s="558"/>
      <c r="AN1925" s="569"/>
      <c r="AO1925" s="570"/>
      <c r="AP1925" s="573"/>
      <c r="AQ1925" s="574"/>
      <c r="AR1925" s="557">
        <f>IF(AN1925=0,0,(AP1925/AN1925)*100)</f>
        <v>0</v>
      </c>
      <c r="AS1925" s="558"/>
      <c r="AT1925" s="561">
        <f>AB1925+AH1925+AN1925</f>
        <v>0</v>
      </c>
      <c r="AU1925" s="562"/>
      <c r="AV1925" s="565">
        <f>AD1925+AJ1925+AP1925</f>
        <v>0</v>
      </c>
      <c r="AW1925" s="566"/>
      <c r="AX1925" s="557">
        <f>IF(AT1925=0,0,(AV1925/AT1925)*100)</f>
        <v>0</v>
      </c>
      <c r="AY1925" s="558"/>
      <c r="AZ1925" s="569"/>
      <c r="BA1925" s="570"/>
      <c r="BB1925" s="573"/>
      <c r="BC1925" s="574"/>
      <c r="BD1925" s="557">
        <f>IF(AZ1925=0,0,(BB1925/AZ1925)*100)</f>
        <v>0</v>
      </c>
      <c r="BE1925" s="558"/>
      <c r="BF1925" s="561">
        <f>AT1925+AZ1925</f>
        <v>0</v>
      </c>
      <c r="BG1925" s="562"/>
      <c r="BH1925" s="565">
        <f>AV1925+BB1925</f>
        <v>0</v>
      </c>
      <c r="BI1925" s="566"/>
      <c r="BJ1925" s="557">
        <f>IF(BF1925=0,0,(BH1925/BF1925)*100)</f>
        <v>0</v>
      </c>
      <c r="BK1925" s="558"/>
      <c r="BL1925" s="602">
        <f>(AD1925*2)+(AJ1925*2)+(AP1925*3)+BB1925</f>
        <v>0</v>
      </c>
      <c r="BM1925" s="603"/>
      <c r="BN1925" s="604"/>
      <c r="BO1925" s="587">
        <f t="shared" ref="BO1925" si="1841">IF(BQ1925=0,0,50*BP1925/BQ1925)</f>
        <v>0</v>
      </c>
      <c r="BP1925" s="555">
        <f t="shared" ref="BP1925" si="1842">(BL1925*BS$1899)+(N1925*BS$1900)+(X1925*BS$1901)+(R1925*BS$1902)+(V1925*BS$1903)+(Z1925*BS$1904)</f>
        <v>0</v>
      </c>
      <c r="BQ1925" s="555">
        <f t="shared" ref="BQ1925" si="1843">((AZ1925-BB1925)*BS$1906)+((AT1925-AV1925)*BS$1905)+(H1925*BS$1907)+(P1925*BS$1908)</f>
        <v>0</v>
      </c>
      <c r="BR1925" s="65"/>
      <c r="BS1925" s="65"/>
      <c r="BT1925" s="268"/>
    </row>
    <row r="1926" spans="1:72" ht="21.75" customHeight="1" x14ac:dyDescent="0.25">
      <c r="A1926" s="268"/>
      <c r="B1926" s="679"/>
      <c r="C1926" s="690" t="str">
        <f>IF(ROSTER!D$34="","",ROSTER!D$34)</f>
        <v/>
      </c>
      <c r="D1926" s="691"/>
      <c r="E1926" s="668"/>
      <c r="F1926" s="681"/>
      <c r="G1926" s="664"/>
      <c r="H1926" s="585"/>
      <c r="I1926" s="586"/>
      <c r="J1926" s="571"/>
      <c r="K1926" s="572"/>
      <c r="L1926" s="575"/>
      <c r="M1926" s="576"/>
      <c r="N1926" s="581" t="s">
        <v>16</v>
      </c>
      <c r="O1926" s="582"/>
      <c r="P1926" s="571"/>
      <c r="Q1926" s="572"/>
      <c r="R1926" s="575"/>
      <c r="S1926" s="576"/>
      <c r="T1926" s="581" t="s">
        <v>16</v>
      </c>
      <c r="U1926" s="582"/>
      <c r="V1926" s="585"/>
      <c r="W1926" s="586"/>
      <c r="X1926" s="571"/>
      <c r="Y1926" s="586"/>
      <c r="Z1926" s="571"/>
      <c r="AA1926" s="586"/>
      <c r="AB1926" s="571"/>
      <c r="AC1926" s="572"/>
      <c r="AD1926" s="575"/>
      <c r="AE1926" s="576"/>
      <c r="AF1926" s="577"/>
      <c r="AG1926" s="578"/>
      <c r="AH1926" s="571"/>
      <c r="AI1926" s="572"/>
      <c r="AJ1926" s="575"/>
      <c r="AK1926" s="576"/>
      <c r="AL1926" s="577"/>
      <c r="AM1926" s="578"/>
      <c r="AN1926" s="571"/>
      <c r="AO1926" s="572"/>
      <c r="AP1926" s="575"/>
      <c r="AQ1926" s="576"/>
      <c r="AR1926" s="577"/>
      <c r="AS1926" s="578"/>
      <c r="AT1926" s="627"/>
      <c r="AU1926" s="628"/>
      <c r="AV1926" s="629"/>
      <c r="AW1926" s="630"/>
      <c r="AX1926" s="577"/>
      <c r="AY1926" s="578"/>
      <c r="AZ1926" s="571"/>
      <c r="BA1926" s="572"/>
      <c r="BB1926" s="575"/>
      <c r="BC1926" s="576"/>
      <c r="BD1926" s="577"/>
      <c r="BE1926" s="578"/>
      <c r="BF1926" s="627"/>
      <c r="BG1926" s="628"/>
      <c r="BH1926" s="629"/>
      <c r="BI1926" s="630"/>
      <c r="BJ1926" s="577"/>
      <c r="BK1926" s="578"/>
      <c r="BL1926" s="605"/>
      <c r="BM1926" s="606"/>
      <c r="BN1926" s="607"/>
      <c r="BO1926" s="588"/>
      <c r="BP1926" s="556"/>
      <c r="BQ1926" s="556"/>
      <c r="BR1926" s="65"/>
      <c r="BS1926" s="65"/>
      <c r="BT1926" s="268"/>
    </row>
    <row r="1927" spans="1:72" ht="21.75" customHeight="1" x14ac:dyDescent="0.25">
      <c r="A1927" s="268"/>
      <c r="B1927" s="678" t="str">
        <f>IF(ROSTER!B$36="","",ROSTER!B$36)</f>
        <v/>
      </c>
      <c r="C1927" s="669" t="str">
        <f>IF(ROSTER!C$36="","",ROSTER!C$36)</f>
        <v/>
      </c>
      <c r="D1927" s="670"/>
      <c r="E1927" s="667"/>
      <c r="F1927" s="680">
        <f>IF(E1927="y",1,IF(E1927="S",1,0))</f>
        <v>0</v>
      </c>
      <c r="G1927" s="663">
        <f>IF(E1927="S",1,0)</f>
        <v>0</v>
      </c>
      <c r="H1927" s="583"/>
      <c r="I1927" s="584"/>
      <c r="J1927" s="569"/>
      <c r="K1927" s="570"/>
      <c r="L1927" s="573"/>
      <c r="M1927" s="574"/>
      <c r="N1927" s="579">
        <f>L1927+J1927</f>
        <v>0</v>
      </c>
      <c r="O1927" s="580"/>
      <c r="P1927" s="569"/>
      <c r="Q1927" s="570"/>
      <c r="R1927" s="573"/>
      <c r="S1927" s="574"/>
      <c r="T1927" s="579">
        <f>R1927-P1927</f>
        <v>0</v>
      </c>
      <c r="U1927" s="580"/>
      <c r="V1927" s="583"/>
      <c r="W1927" s="584"/>
      <c r="X1927" s="569"/>
      <c r="Y1927" s="584"/>
      <c r="Z1927" s="569"/>
      <c r="AA1927" s="584"/>
      <c r="AB1927" s="569"/>
      <c r="AC1927" s="570"/>
      <c r="AD1927" s="573"/>
      <c r="AE1927" s="574"/>
      <c r="AF1927" s="557">
        <f>IF(AB1927=0,0,(AD1927/AB1927)*100)</f>
        <v>0</v>
      </c>
      <c r="AG1927" s="558"/>
      <c r="AH1927" s="569"/>
      <c r="AI1927" s="570"/>
      <c r="AJ1927" s="573"/>
      <c r="AK1927" s="574"/>
      <c r="AL1927" s="557">
        <f>IF(AH1927=0,0,(AJ1927/AH1927)*100)</f>
        <v>0</v>
      </c>
      <c r="AM1927" s="558"/>
      <c r="AN1927" s="569"/>
      <c r="AO1927" s="570"/>
      <c r="AP1927" s="573"/>
      <c r="AQ1927" s="574"/>
      <c r="AR1927" s="557">
        <f>IF(AN1927=0,0,(AP1927/AN1927)*100)</f>
        <v>0</v>
      </c>
      <c r="AS1927" s="558"/>
      <c r="AT1927" s="561">
        <f>AB1927+AH1927+AN1927</f>
        <v>0</v>
      </c>
      <c r="AU1927" s="562"/>
      <c r="AV1927" s="565">
        <f>AD1927+AJ1927+AP1927</f>
        <v>0</v>
      </c>
      <c r="AW1927" s="566"/>
      <c r="AX1927" s="557">
        <f>IF(AT1927=0,0,(AV1927/AT1927)*100)</f>
        <v>0</v>
      </c>
      <c r="AY1927" s="558"/>
      <c r="AZ1927" s="569"/>
      <c r="BA1927" s="570"/>
      <c r="BB1927" s="573"/>
      <c r="BC1927" s="574"/>
      <c r="BD1927" s="557">
        <f>IF(AZ1927=0,0,(BB1927/AZ1927)*100)</f>
        <v>0</v>
      </c>
      <c r="BE1927" s="558"/>
      <c r="BF1927" s="561">
        <f>AT1927+AZ1927</f>
        <v>0</v>
      </c>
      <c r="BG1927" s="562"/>
      <c r="BH1927" s="565">
        <f>AV1927+BB1927</f>
        <v>0</v>
      </c>
      <c r="BI1927" s="566"/>
      <c r="BJ1927" s="557">
        <f>IF(BF1927=0,0,(BH1927/BF1927)*100)</f>
        <v>0</v>
      </c>
      <c r="BK1927" s="558"/>
      <c r="BL1927" s="602">
        <f>(AD1927*2)+(AJ1927*2)+(AP1927*3)+BB1927</f>
        <v>0</v>
      </c>
      <c r="BM1927" s="603"/>
      <c r="BN1927" s="604"/>
      <c r="BO1927" s="587">
        <f t="shared" ref="BO1927" si="1844">IF(BQ1927=0,0,50*BP1927/BQ1927)</f>
        <v>0</v>
      </c>
      <c r="BP1927" s="555">
        <f t="shared" ref="BP1927" si="1845">(BL1927*BS$1899)+(N1927*BS$1900)+(X1927*BS$1901)+(R1927*BS$1902)+(V1927*BS$1903)+(Z1927*BS$1904)</f>
        <v>0</v>
      </c>
      <c r="BQ1927" s="555">
        <f t="shared" ref="BQ1927" si="1846">((AZ1927-BB1927)*BS$1906)+((AT1927-AV1927)*BS$1905)+(H1927*BS$1907)+(P1927*BS$1908)</f>
        <v>0</v>
      </c>
      <c r="BR1927" s="65"/>
      <c r="BS1927" s="65"/>
      <c r="BT1927" s="268"/>
    </row>
    <row r="1928" spans="1:72" ht="21.75" customHeight="1" x14ac:dyDescent="0.25">
      <c r="A1928" s="268"/>
      <c r="B1928" s="679"/>
      <c r="C1928" s="690" t="str">
        <f>IF(ROSTER!D$36="","",ROSTER!D$36)</f>
        <v/>
      </c>
      <c r="D1928" s="691"/>
      <c r="E1928" s="668"/>
      <c r="F1928" s="681"/>
      <c r="G1928" s="664"/>
      <c r="H1928" s="585"/>
      <c r="I1928" s="586"/>
      <c r="J1928" s="571"/>
      <c r="K1928" s="572"/>
      <c r="L1928" s="575"/>
      <c r="M1928" s="576"/>
      <c r="N1928" s="581" t="s">
        <v>16</v>
      </c>
      <c r="O1928" s="582"/>
      <c r="P1928" s="571"/>
      <c r="Q1928" s="572"/>
      <c r="R1928" s="575"/>
      <c r="S1928" s="576"/>
      <c r="T1928" s="581" t="s">
        <v>16</v>
      </c>
      <c r="U1928" s="582"/>
      <c r="V1928" s="585"/>
      <c r="W1928" s="586"/>
      <c r="X1928" s="571"/>
      <c r="Y1928" s="586"/>
      <c r="Z1928" s="571"/>
      <c r="AA1928" s="586"/>
      <c r="AB1928" s="571"/>
      <c r="AC1928" s="572"/>
      <c r="AD1928" s="575"/>
      <c r="AE1928" s="576"/>
      <c r="AF1928" s="577"/>
      <c r="AG1928" s="578"/>
      <c r="AH1928" s="571"/>
      <c r="AI1928" s="572"/>
      <c r="AJ1928" s="575"/>
      <c r="AK1928" s="576"/>
      <c r="AL1928" s="577"/>
      <c r="AM1928" s="578"/>
      <c r="AN1928" s="571"/>
      <c r="AO1928" s="572"/>
      <c r="AP1928" s="575"/>
      <c r="AQ1928" s="576"/>
      <c r="AR1928" s="577"/>
      <c r="AS1928" s="578"/>
      <c r="AT1928" s="627"/>
      <c r="AU1928" s="628"/>
      <c r="AV1928" s="629"/>
      <c r="AW1928" s="630"/>
      <c r="AX1928" s="577"/>
      <c r="AY1928" s="578"/>
      <c r="AZ1928" s="571"/>
      <c r="BA1928" s="572"/>
      <c r="BB1928" s="575"/>
      <c r="BC1928" s="576"/>
      <c r="BD1928" s="577"/>
      <c r="BE1928" s="578"/>
      <c r="BF1928" s="627"/>
      <c r="BG1928" s="628"/>
      <c r="BH1928" s="629"/>
      <c r="BI1928" s="630"/>
      <c r="BJ1928" s="577"/>
      <c r="BK1928" s="578"/>
      <c r="BL1928" s="605"/>
      <c r="BM1928" s="606"/>
      <c r="BN1928" s="607"/>
      <c r="BO1928" s="588"/>
      <c r="BP1928" s="556"/>
      <c r="BQ1928" s="556"/>
      <c r="BR1928" s="65"/>
      <c r="BS1928" s="65"/>
      <c r="BT1928" s="268"/>
    </row>
    <row r="1929" spans="1:72" ht="21.75" customHeight="1" x14ac:dyDescent="0.25">
      <c r="A1929" s="268"/>
      <c r="B1929" s="678" t="str">
        <f>IF(ROSTER!B$38="","",ROSTER!B$38)</f>
        <v/>
      </c>
      <c r="C1929" s="669" t="str">
        <f>IF(ROSTER!C$38="","",ROSTER!C$38)</f>
        <v/>
      </c>
      <c r="D1929" s="670"/>
      <c r="E1929" s="667"/>
      <c r="F1929" s="680">
        <f>IF(E1929="y",1,IF(E1929="S",1,0))</f>
        <v>0</v>
      </c>
      <c r="G1929" s="663">
        <f>IF(E1929="S",1,0)</f>
        <v>0</v>
      </c>
      <c r="H1929" s="583"/>
      <c r="I1929" s="584"/>
      <c r="J1929" s="569"/>
      <c r="K1929" s="570"/>
      <c r="L1929" s="573"/>
      <c r="M1929" s="574"/>
      <c r="N1929" s="579">
        <f>L1929+J1929</f>
        <v>0</v>
      </c>
      <c r="O1929" s="580"/>
      <c r="P1929" s="569"/>
      <c r="Q1929" s="570"/>
      <c r="R1929" s="573"/>
      <c r="S1929" s="574"/>
      <c r="T1929" s="579">
        <f>R1929-P1929</f>
        <v>0</v>
      </c>
      <c r="U1929" s="580"/>
      <c r="V1929" s="583"/>
      <c r="W1929" s="584"/>
      <c r="X1929" s="569"/>
      <c r="Y1929" s="584"/>
      <c r="Z1929" s="569"/>
      <c r="AA1929" s="584"/>
      <c r="AB1929" s="569"/>
      <c r="AC1929" s="570"/>
      <c r="AD1929" s="573"/>
      <c r="AE1929" s="574"/>
      <c r="AF1929" s="557">
        <f>IF(AB1929=0,0,(AD1929/AB1929)*100)</f>
        <v>0</v>
      </c>
      <c r="AG1929" s="558"/>
      <c r="AH1929" s="569"/>
      <c r="AI1929" s="570"/>
      <c r="AJ1929" s="573"/>
      <c r="AK1929" s="574"/>
      <c r="AL1929" s="557">
        <f>IF(AH1929=0,0,(AJ1929/AH1929)*100)</f>
        <v>0</v>
      </c>
      <c r="AM1929" s="558"/>
      <c r="AN1929" s="569"/>
      <c r="AO1929" s="570"/>
      <c r="AP1929" s="573"/>
      <c r="AQ1929" s="574"/>
      <c r="AR1929" s="557">
        <f>IF(AN1929=0,0,(AP1929/AN1929)*100)</f>
        <v>0</v>
      </c>
      <c r="AS1929" s="558"/>
      <c r="AT1929" s="561">
        <f>AB1929+AH1929+AN1929</f>
        <v>0</v>
      </c>
      <c r="AU1929" s="562"/>
      <c r="AV1929" s="565">
        <f>AD1929+AJ1929+AP1929</f>
        <v>0</v>
      </c>
      <c r="AW1929" s="566"/>
      <c r="AX1929" s="557">
        <f>IF(AT1929=0,0,(AV1929/AT1929)*100)</f>
        <v>0</v>
      </c>
      <c r="AY1929" s="558"/>
      <c r="AZ1929" s="569"/>
      <c r="BA1929" s="570"/>
      <c r="BB1929" s="573"/>
      <c r="BC1929" s="574"/>
      <c r="BD1929" s="557">
        <f>IF(AZ1929=0,0,(BB1929/AZ1929)*100)</f>
        <v>0</v>
      </c>
      <c r="BE1929" s="558"/>
      <c r="BF1929" s="561">
        <f>AT1929+AZ1929</f>
        <v>0</v>
      </c>
      <c r="BG1929" s="562"/>
      <c r="BH1929" s="565">
        <f>AV1929+BB1929</f>
        <v>0</v>
      </c>
      <c r="BI1929" s="566"/>
      <c r="BJ1929" s="557">
        <f>IF(BF1929=0,0,(BH1929/BF1929)*100)</f>
        <v>0</v>
      </c>
      <c r="BK1929" s="558"/>
      <c r="BL1929" s="602">
        <f>(AD1929*2)+(AJ1929*2)+(AP1929*3)+BB1929</f>
        <v>0</v>
      </c>
      <c r="BM1929" s="603"/>
      <c r="BN1929" s="604"/>
      <c r="BO1929" s="587">
        <f t="shared" ref="BO1929" si="1847">IF(BQ1929=0,0,50*BP1929/BQ1929)</f>
        <v>0</v>
      </c>
      <c r="BP1929" s="555">
        <f t="shared" ref="BP1929" si="1848">(BL1929*BS$1899)+(N1929*BS$1900)+(X1929*BS$1901)+(R1929*BS$1902)+(V1929*BS$1903)+(Z1929*BS$1904)</f>
        <v>0</v>
      </c>
      <c r="BQ1929" s="555">
        <f t="shared" ref="BQ1929" si="1849">((AZ1929-BB1929)*BS$1906)+((AT1929-AV1929)*BS$1905)+(H1929*BS$1907)+(P1929*BS$1908)</f>
        <v>0</v>
      </c>
      <c r="BR1929" s="65"/>
      <c r="BS1929" s="65"/>
      <c r="BT1929" s="268"/>
    </row>
    <row r="1930" spans="1:72" ht="21.75" customHeight="1" x14ac:dyDescent="0.25">
      <c r="A1930" s="268"/>
      <c r="B1930" s="679"/>
      <c r="C1930" s="690" t="str">
        <f>IF(ROSTER!D$38="","",ROSTER!D$38)</f>
        <v/>
      </c>
      <c r="D1930" s="691"/>
      <c r="E1930" s="668"/>
      <c r="F1930" s="681"/>
      <c r="G1930" s="664"/>
      <c r="H1930" s="585"/>
      <c r="I1930" s="586"/>
      <c r="J1930" s="571"/>
      <c r="K1930" s="572"/>
      <c r="L1930" s="575"/>
      <c r="M1930" s="576"/>
      <c r="N1930" s="581" t="s">
        <v>16</v>
      </c>
      <c r="O1930" s="582"/>
      <c r="P1930" s="571"/>
      <c r="Q1930" s="572"/>
      <c r="R1930" s="575"/>
      <c r="S1930" s="576"/>
      <c r="T1930" s="581" t="s">
        <v>16</v>
      </c>
      <c r="U1930" s="582"/>
      <c r="V1930" s="585"/>
      <c r="W1930" s="586"/>
      <c r="X1930" s="571"/>
      <c r="Y1930" s="586"/>
      <c r="Z1930" s="571"/>
      <c r="AA1930" s="586"/>
      <c r="AB1930" s="571"/>
      <c r="AC1930" s="572"/>
      <c r="AD1930" s="575"/>
      <c r="AE1930" s="576"/>
      <c r="AF1930" s="577"/>
      <c r="AG1930" s="578"/>
      <c r="AH1930" s="571"/>
      <c r="AI1930" s="572"/>
      <c r="AJ1930" s="575"/>
      <c r="AK1930" s="576"/>
      <c r="AL1930" s="577"/>
      <c r="AM1930" s="578"/>
      <c r="AN1930" s="571"/>
      <c r="AO1930" s="572"/>
      <c r="AP1930" s="575"/>
      <c r="AQ1930" s="576"/>
      <c r="AR1930" s="577"/>
      <c r="AS1930" s="578"/>
      <c r="AT1930" s="627"/>
      <c r="AU1930" s="628"/>
      <c r="AV1930" s="629"/>
      <c r="AW1930" s="630"/>
      <c r="AX1930" s="577"/>
      <c r="AY1930" s="578"/>
      <c r="AZ1930" s="571"/>
      <c r="BA1930" s="572"/>
      <c r="BB1930" s="575"/>
      <c r="BC1930" s="576"/>
      <c r="BD1930" s="577"/>
      <c r="BE1930" s="578"/>
      <c r="BF1930" s="627"/>
      <c r="BG1930" s="628"/>
      <c r="BH1930" s="629"/>
      <c r="BI1930" s="630"/>
      <c r="BJ1930" s="577"/>
      <c r="BK1930" s="578"/>
      <c r="BL1930" s="605"/>
      <c r="BM1930" s="606"/>
      <c r="BN1930" s="607"/>
      <c r="BO1930" s="588"/>
      <c r="BP1930" s="556"/>
      <c r="BQ1930" s="556"/>
      <c r="BR1930" s="65"/>
      <c r="BS1930" s="65"/>
      <c r="BT1930" s="268"/>
    </row>
    <row r="1931" spans="1:72" ht="21.75" customHeight="1" x14ac:dyDescent="0.25">
      <c r="A1931" s="268"/>
      <c r="B1931" s="678" t="str">
        <f>IF(ROSTER!B$40="","",ROSTER!B$40)</f>
        <v/>
      </c>
      <c r="C1931" s="669" t="str">
        <f>IF(ROSTER!C$40="","",ROSTER!C$40)</f>
        <v/>
      </c>
      <c r="D1931" s="670"/>
      <c r="E1931" s="667"/>
      <c r="F1931" s="680">
        <f>IF(E1931="y",1,IF(E1931="S",1,0))</f>
        <v>0</v>
      </c>
      <c r="G1931" s="663">
        <f>IF(E1931="S",1,0)</f>
        <v>0</v>
      </c>
      <c r="H1931" s="583"/>
      <c r="I1931" s="584"/>
      <c r="J1931" s="569"/>
      <c r="K1931" s="570"/>
      <c r="L1931" s="573"/>
      <c r="M1931" s="574"/>
      <c r="N1931" s="579">
        <f>L1931+J1931</f>
        <v>0</v>
      </c>
      <c r="O1931" s="580"/>
      <c r="P1931" s="569"/>
      <c r="Q1931" s="570"/>
      <c r="R1931" s="573"/>
      <c r="S1931" s="574"/>
      <c r="T1931" s="579">
        <f>R1931-P1931</f>
        <v>0</v>
      </c>
      <c r="U1931" s="580"/>
      <c r="V1931" s="583"/>
      <c r="W1931" s="584"/>
      <c r="X1931" s="569"/>
      <c r="Y1931" s="584"/>
      <c r="Z1931" s="569"/>
      <c r="AA1931" s="584"/>
      <c r="AB1931" s="569"/>
      <c r="AC1931" s="570"/>
      <c r="AD1931" s="573"/>
      <c r="AE1931" s="574"/>
      <c r="AF1931" s="557">
        <f>IF(AB1931=0,0,(AD1931/AB1931)*100)</f>
        <v>0</v>
      </c>
      <c r="AG1931" s="558"/>
      <c r="AH1931" s="569"/>
      <c r="AI1931" s="570"/>
      <c r="AJ1931" s="573"/>
      <c r="AK1931" s="574"/>
      <c r="AL1931" s="557">
        <f>IF(AH1931=0,0,(AJ1931/AH1931)*100)</f>
        <v>0</v>
      </c>
      <c r="AM1931" s="558"/>
      <c r="AN1931" s="569"/>
      <c r="AO1931" s="570"/>
      <c r="AP1931" s="573"/>
      <c r="AQ1931" s="574"/>
      <c r="AR1931" s="557">
        <f>IF(AN1931=0,0,(AP1931/AN1931)*100)</f>
        <v>0</v>
      </c>
      <c r="AS1931" s="558"/>
      <c r="AT1931" s="561">
        <f>AB1931+AH1931+AN1931</f>
        <v>0</v>
      </c>
      <c r="AU1931" s="562"/>
      <c r="AV1931" s="565">
        <f>AD1931+AJ1931+AP1931</f>
        <v>0</v>
      </c>
      <c r="AW1931" s="566"/>
      <c r="AX1931" s="557">
        <f>IF(AT1931=0,0,(AV1931/AT1931)*100)</f>
        <v>0</v>
      </c>
      <c r="AY1931" s="558"/>
      <c r="AZ1931" s="569"/>
      <c r="BA1931" s="570"/>
      <c r="BB1931" s="573"/>
      <c r="BC1931" s="574"/>
      <c r="BD1931" s="557">
        <f>IF(AZ1931=0,0,(BB1931/AZ1931)*100)</f>
        <v>0</v>
      </c>
      <c r="BE1931" s="558"/>
      <c r="BF1931" s="561">
        <f>AT1931+AZ1931</f>
        <v>0</v>
      </c>
      <c r="BG1931" s="562"/>
      <c r="BH1931" s="565">
        <f>AV1931+BB1931</f>
        <v>0</v>
      </c>
      <c r="BI1931" s="566"/>
      <c r="BJ1931" s="557">
        <f>IF(BF1931=0,0,(BH1931/BF1931)*100)</f>
        <v>0</v>
      </c>
      <c r="BK1931" s="558"/>
      <c r="BL1931" s="602">
        <f>(AD1931*2)+(AJ1931*2)+(AP1931*3)+BB1931</f>
        <v>0</v>
      </c>
      <c r="BM1931" s="603"/>
      <c r="BN1931" s="604"/>
      <c r="BO1931" s="587">
        <f t="shared" ref="BO1931" si="1850">IF(BQ1931=0,0,50*BP1931/BQ1931)</f>
        <v>0</v>
      </c>
      <c r="BP1931" s="555">
        <f t="shared" ref="BP1931" si="1851">(BL1931*BS$1899)+(N1931*BS$1900)+(X1931*BS$1901)+(R1931*BS$1902)+(V1931*BS$1903)+(Z1931*BS$1904)</f>
        <v>0</v>
      </c>
      <c r="BQ1931" s="555">
        <f t="shared" ref="BQ1931" si="1852">((AZ1931-BB1931)*BS$1906)+((AT1931-AV1931)*BS$1905)+(H1931*BS$1907)+(P1931*BS$1908)</f>
        <v>0</v>
      </c>
      <c r="BR1931" s="65"/>
      <c r="BS1931" s="65"/>
      <c r="BT1931" s="268"/>
    </row>
    <row r="1932" spans="1:72" ht="21.75" customHeight="1" x14ac:dyDescent="0.25">
      <c r="A1932" s="268"/>
      <c r="B1932" s="679"/>
      <c r="C1932" s="690" t="str">
        <f>IF(ROSTER!D$40="","",ROSTER!D$40)</f>
        <v/>
      </c>
      <c r="D1932" s="691"/>
      <c r="E1932" s="668"/>
      <c r="F1932" s="681"/>
      <c r="G1932" s="664"/>
      <c r="H1932" s="585"/>
      <c r="I1932" s="586"/>
      <c r="J1932" s="571"/>
      <c r="K1932" s="572"/>
      <c r="L1932" s="575"/>
      <c r="M1932" s="576"/>
      <c r="N1932" s="581" t="s">
        <v>16</v>
      </c>
      <c r="O1932" s="582"/>
      <c r="P1932" s="571"/>
      <c r="Q1932" s="572"/>
      <c r="R1932" s="575"/>
      <c r="S1932" s="576"/>
      <c r="T1932" s="581" t="s">
        <v>16</v>
      </c>
      <c r="U1932" s="582"/>
      <c r="V1932" s="585"/>
      <c r="W1932" s="586"/>
      <c r="X1932" s="571"/>
      <c r="Y1932" s="586"/>
      <c r="Z1932" s="571"/>
      <c r="AA1932" s="586"/>
      <c r="AB1932" s="571"/>
      <c r="AC1932" s="572"/>
      <c r="AD1932" s="575"/>
      <c r="AE1932" s="576"/>
      <c r="AF1932" s="577"/>
      <c r="AG1932" s="578"/>
      <c r="AH1932" s="571"/>
      <c r="AI1932" s="572"/>
      <c r="AJ1932" s="575"/>
      <c r="AK1932" s="576"/>
      <c r="AL1932" s="577"/>
      <c r="AM1932" s="578"/>
      <c r="AN1932" s="571"/>
      <c r="AO1932" s="572"/>
      <c r="AP1932" s="575"/>
      <c r="AQ1932" s="576"/>
      <c r="AR1932" s="577"/>
      <c r="AS1932" s="578"/>
      <c r="AT1932" s="627"/>
      <c r="AU1932" s="628"/>
      <c r="AV1932" s="629"/>
      <c r="AW1932" s="630"/>
      <c r="AX1932" s="577"/>
      <c r="AY1932" s="578"/>
      <c r="AZ1932" s="571"/>
      <c r="BA1932" s="572"/>
      <c r="BB1932" s="575"/>
      <c r="BC1932" s="576"/>
      <c r="BD1932" s="577"/>
      <c r="BE1932" s="578"/>
      <c r="BF1932" s="627"/>
      <c r="BG1932" s="628"/>
      <c r="BH1932" s="629"/>
      <c r="BI1932" s="630"/>
      <c r="BJ1932" s="577"/>
      <c r="BK1932" s="578"/>
      <c r="BL1932" s="605"/>
      <c r="BM1932" s="606"/>
      <c r="BN1932" s="607"/>
      <c r="BO1932" s="588"/>
      <c r="BP1932" s="556"/>
      <c r="BQ1932" s="556"/>
      <c r="BR1932" s="65"/>
      <c r="BS1932" s="65"/>
      <c r="BT1932" s="268"/>
    </row>
    <row r="1933" spans="1:72" ht="21.75" customHeight="1" x14ac:dyDescent="0.25">
      <c r="A1933" s="268"/>
      <c r="B1933" s="678" t="str">
        <f>IF(ROSTER!B$42="","",ROSTER!B$42)</f>
        <v/>
      </c>
      <c r="C1933" s="669" t="str">
        <f>IF(ROSTER!C$42="","",ROSTER!C$42)</f>
        <v/>
      </c>
      <c r="D1933" s="670"/>
      <c r="E1933" s="667"/>
      <c r="F1933" s="680">
        <f>IF(E1933="y",1,IF(E1933="S",1,0))</f>
        <v>0</v>
      </c>
      <c r="G1933" s="663">
        <f>IF(E1933="S",1,0)</f>
        <v>0</v>
      </c>
      <c r="H1933" s="583"/>
      <c r="I1933" s="584"/>
      <c r="J1933" s="569"/>
      <c r="K1933" s="570"/>
      <c r="L1933" s="573"/>
      <c r="M1933" s="574"/>
      <c r="N1933" s="579">
        <f>L1933+J1933</f>
        <v>0</v>
      </c>
      <c r="O1933" s="580"/>
      <c r="P1933" s="569"/>
      <c r="Q1933" s="570"/>
      <c r="R1933" s="573"/>
      <c r="S1933" s="574"/>
      <c r="T1933" s="579">
        <f>R1933-P1933</f>
        <v>0</v>
      </c>
      <c r="U1933" s="580"/>
      <c r="V1933" s="583"/>
      <c r="W1933" s="584"/>
      <c r="X1933" s="569"/>
      <c r="Y1933" s="584"/>
      <c r="Z1933" s="569"/>
      <c r="AA1933" s="584"/>
      <c r="AB1933" s="569"/>
      <c r="AC1933" s="570"/>
      <c r="AD1933" s="573"/>
      <c r="AE1933" s="574"/>
      <c r="AF1933" s="557">
        <f>IF(AB1933=0,0,(AD1933/AB1933)*100)</f>
        <v>0</v>
      </c>
      <c r="AG1933" s="558"/>
      <c r="AH1933" s="569"/>
      <c r="AI1933" s="570"/>
      <c r="AJ1933" s="573"/>
      <c r="AK1933" s="574"/>
      <c r="AL1933" s="557">
        <f>IF(AH1933=0,0,(AJ1933/AH1933)*100)</f>
        <v>0</v>
      </c>
      <c r="AM1933" s="558"/>
      <c r="AN1933" s="569"/>
      <c r="AO1933" s="570"/>
      <c r="AP1933" s="573"/>
      <c r="AQ1933" s="574"/>
      <c r="AR1933" s="557">
        <f>IF(AN1933=0,0,(AP1933/AN1933)*100)</f>
        <v>0</v>
      </c>
      <c r="AS1933" s="558"/>
      <c r="AT1933" s="561">
        <f>AB1933+AH1933+AN1933</f>
        <v>0</v>
      </c>
      <c r="AU1933" s="562"/>
      <c r="AV1933" s="565">
        <f>AD1933+AJ1933+AP1933</f>
        <v>0</v>
      </c>
      <c r="AW1933" s="566"/>
      <c r="AX1933" s="557">
        <f>IF(AT1933=0,0,(AV1933/AT1933)*100)</f>
        <v>0</v>
      </c>
      <c r="AY1933" s="558"/>
      <c r="AZ1933" s="569"/>
      <c r="BA1933" s="570"/>
      <c r="BB1933" s="573"/>
      <c r="BC1933" s="574"/>
      <c r="BD1933" s="557">
        <f>IF(AZ1933=0,0,(BB1933/AZ1933)*100)</f>
        <v>0</v>
      </c>
      <c r="BE1933" s="558"/>
      <c r="BF1933" s="561">
        <f>AT1933+AZ1933</f>
        <v>0</v>
      </c>
      <c r="BG1933" s="562"/>
      <c r="BH1933" s="565">
        <f>AV1933+BB1933</f>
        <v>0</v>
      </c>
      <c r="BI1933" s="566"/>
      <c r="BJ1933" s="557">
        <f>IF(BF1933=0,0,(BH1933/BF1933)*100)</f>
        <v>0</v>
      </c>
      <c r="BK1933" s="558"/>
      <c r="BL1933" s="602">
        <f>(AD1933*2)+(AJ1933*2)+(AP1933*3)+BB1933</f>
        <v>0</v>
      </c>
      <c r="BM1933" s="603"/>
      <c r="BN1933" s="604"/>
      <c r="BO1933" s="587">
        <f t="shared" ref="BO1933" si="1853">IF(BQ1933=0,0,50*BP1933/BQ1933)</f>
        <v>0</v>
      </c>
      <c r="BP1933" s="555">
        <f t="shared" ref="BP1933" si="1854">(BL1933*BS$1899)+(N1933*BS$1900)+(X1933*BS$1901)+(R1933*BS$1902)+(V1933*BS$1903)+(Z1933*BS$1904)</f>
        <v>0</v>
      </c>
      <c r="BQ1933" s="555">
        <f t="shared" ref="BQ1933" si="1855">((AZ1933-BB1933)*BS$1906)+((AT1933-AV1933)*BS$1905)+(H1933*BS$1907)+(P1933*BS$1908)</f>
        <v>0</v>
      </c>
      <c r="BR1933" s="65"/>
      <c r="BS1933" s="65"/>
      <c r="BT1933" s="268"/>
    </row>
    <row r="1934" spans="1:72" ht="21.75" customHeight="1" x14ac:dyDescent="0.25">
      <c r="A1934" s="268"/>
      <c r="B1934" s="679"/>
      <c r="C1934" s="690" t="str">
        <f>IF(ROSTER!D$42="","",ROSTER!D$42)</f>
        <v/>
      </c>
      <c r="D1934" s="691"/>
      <c r="E1934" s="668"/>
      <c r="F1934" s="681"/>
      <c r="G1934" s="664"/>
      <c r="H1934" s="585"/>
      <c r="I1934" s="586"/>
      <c r="J1934" s="571"/>
      <c r="K1934" s="572"/>
      <c r="L1934" s="575"/>
      <c r="M1934" s="576"/>
      <c r="N1934" s="581" t="s">
        <v>16</v>
      </c>
      <c r="O1934" s="582"/>
      <c r="P1934" s="571"/>
      <c r="Q1934" s="572"/>
      <c r="R1934" s="575"/>
      <c r="S1934" s="576"/>
      <c r="T1934" s="581" t="s">
        <v>16</v>
      </c>
      <c r="U1934" s="582"/>
      <c r="V1934" s="585"/>
      <c r="W1934" s="586"/>
      <c r="X1934" s="571"/>
      <c r="Y1934" s="586"/>
      <c r="Z1934" s="571"/>
      <c r="AA1934" s="586"/>
      <c r="AB1934" s="571"/>
      <c r="AC1934" s="572"/>
      <c r="AD1934" s="575"/>
      <c r="AE1934" s="576"/>
      <c r="AF1934" s="577"/>
      <c r="AG1934" s="578"/>
      <c r="AH1934" s="571"/>
      <c r="AI1934" s="572"/>
      <c r="AJ1934" s="575"/>
      <c r="AK1934" s="576"/>
      <c r="AL1934" s="577"/>
      <c r="AM1934" s="578"/>
      <c r="AN1934" s="571"/>
      <c r="AO1934" s="572"/>
      <c r="AP1934" s="575"/>
      <c r="AQ1934" s="576"/>
      <c r="AR1934" s="577"/>
      <c r="AS1934" s="578"/>
      <c r="AT1934" s="627"/>
      <c r="AU1934" s="628"/>
      <c r="AV1934" s="629"/>
      <c r="AW1934" s="630"/>
      <c r="AX1934" s="577"/>
      <c r="AY1934" s="578"/>
      <c r="AZ1934" s="571"/>
      <c r="BA1934" s="572"/>
      <c r="BB1934" s="575"/>
      <c r="BC1934" s="576"/>
      <c r="BD1934" s="577"/>
      <c r="BE1934" s="578"/>
      <c r="BF1934" s="627"/>
      <c r="BG1934" s="628"/>
      <c r="BH1934" s="629"/>
      <c r="BI1934" s="630"/>
      <c r="BJ1934" s="577"/>
      <c r="BK1934" s="578"/>
      <c r="BL1934" s="605"/>
      <c r="BM1934" s="606"/>
      <c r="BN1934" s="607"/>
      <c r="BO1934" s="588"/>
      <c r="BP1934" s="556"/>
      <c r="BQ1934" s="556"/>
      <c r="BR1934" s="65"/>
      <c r="BS1934" s="65"/>
      <c r="BT1934" s="268"/>
    </row>
    <row r="1935" spans="1:72" ht="21.75" customHeight="1" x14ac:dyDescent="0.25">
      <c r="A1935" s="268"/>
      <c r="B1935" s="678" t="str">
        <f>IF(ROSTER!B$44="","",ROSTER!B$44)</f>
        <v/>
      </c>
      <c r="C1935" s="669" t="str">
        <f>IF(ROSTER!C$44="","",ROSTER!C$44)</f>
        <v/>
      </c>
      <c r="D1935" s="670"/>
      <c r="E1935" s="667"/>
      <c r="F1935" s="680">
        <f>IF(E1935="y",1,IF(E1935="S",1,0))</f>
        <v>0</v>
      </c>
      <c r="G1935" s="663">
        <f>IF(E1935="S",1,0)</f>
        <v>0</v>
      </c>
      <c r="H1935" s="583"/>
      <c r="I1935" s="584"/>
      <c r="J1935" s="569"/>
      <c r="K1935" s="570"/>
      <c r="L1935" s="573"/>
      <c r="M1935" s="574"/>
      <c r="N1935" s="579">
        <f>L1935+J1935</f>
        <v>0</v>
      </c>
      <c r="O1935" s="580"/>
      <c r="P1935" s="569"/>
      <c r="Q1935" s="570"/>
      <c r="R1935" s="573"/>
      <c r="S1935" s="574"/>
      <c r="T1935" s="579">
        <f>R1935-P1935</f>
        <v>0</v>
      </c>
      <c r="U1935" s="580"/>
      <c r="V1935" s="583"/>
      <c r="W1935" s="584"/>
      <c r="X1935" s="569"/>
      <c r="Y1935" s="584"/>
      <c r="Z1935" s="569"/>
      <c r="AA1935" s="584"/>
      <c r="AB1935" s="569"/>
      <c r="AC1935" s="570"/>
      <c r="AD1935" s="573"/>
      <c r="AE1935" s="574"/>
      <c r="AF1935" s="557">
        <f>IF(AB1935=0,0,(AD1935/AB1935)*100)</f>
        <v>0</v>
      </c>
      <c r="AG1935" s="558"/>
      <c r="AH1935" s="569"/>
      <c r="AI1935" s="570"/>
      <c r="AJ1935" s="573"/>
      <c r="AK1935" s="574"/>
      <c r="AL1935" s="557">
        <f>IF(AH1935=0,0,(AJ1935/AH1935)*100)</f>
        <v>0</v>
      </c>
      <c r="AM1935" s="558"/>
      <c r="AN1935" s="569"/>
      <c r="AO1935" s="570"/>
      <c r="AP1935" s="573"/>
      <c r="AQ1935" s="574"/>
      <c r="AR1935" s="557">
        <f>IF(AN1935=0,0,(AP1935/AN1935)*100)</f>
        <v>0</v>
      </c>
      <c r="AS1935" s="558"/>
      <c r="AT1935" s="561">
        <f>AB1935+AH1935+AN1935</f>
        <v>0</v>
      </c>
      <c r="AU1935" s="562"/>
      <c r="AV1935" s="565">
        <f>AD1935+AJ1935+AP1935</f>
        <v>0</v>
      </c>
      <c r="AW1935" s="566"/>
      <c r="AX1935" s="557">
        <f>IF(AT1935=0,0,(AV1935/AT1935)*100)</f>
        <v>0</v>
      </c>
      <c r="AY1935" s="558"/>
      <c r="AZ1935" s="569"/>
      <c r="BA1935" s="570"/>
      <c r="BB1935" s="573"/>
      <c r="BC1935" s="574"/>
      <c r="BD1935" s="557">
        <f>IF(AZ1935=0,0,(BB1935/AZ1935)*100)</f>
        <v>0</v>
      </c>
      <c r="BE1935" s="558"/>
      <c r="BF1935" s="561">
        <f>AT1935+AZ1935</f>
        <v>0</v>
      </c>
      <c r="BG1935" s="562"/>
      <c r="BH1935" s="565">
        <f>AV1935+BB1935</f>
        <v>0</v>
      </c>
      <c r="BI1935" s="566"/>
      <c r="BJ1935" s="557">
        <f>IF(BF1935=0,0,(BH1935/BF1935)*100)</f>
        <v>0</v>
      </c>
      <c r="BK1935" s="558"/>
      <c r="BL1935" s="602">
        <f>(AD1935*2)+(AJ1935*2)+(AP1935*3)+BB1935</f>
        <v>0</v>
      </c>
      <c r="BM1935" s="603"/>
      <c r="BN1935" s="604"/>
      <c r="BO1935" s="587">
        <f t="shared" ref="BO1935" si="1856">IF(BQ1935=0,0,50*BP1935/BQ1935)</f>
        <v>0</v>
      </c>
      <c r="BP1935" s="555">
        <f t="shared" ref="BP1935" si="1857">(BL1935*BS$1899)+(N1935*BS$1900)+(X1935*BS$1901)+(R1935*BS$1902)+(V1935*BS$1903)+(Z1935*BS$1904)</f>
        <v>0</v>
      </c>
      <c r="BQ1935" s="555">
        <f t="shared" ref="BQ1935" si="1858">((AZ1935-BB1935)*BS$1906)+((AT1935-AV1935)*BS$1905)+(H1935*BS$1907)+(P1935*BS$1908)</f>
        <v>0</v>
      </c>
      <c r="BR1935" s="65"/>
      <c r="BS1935" s="65"/>
      <c r="BT1935" s="268"/>
    </row>
    <row r="1936" spans="1:72" ht="21.75" customHeight="1" x14ac:dyDescent="0.25">
      <c r="A1936" s="268"/>
      <c r="B1936" s="679"/>
      <c r="C1936" s="690" t="str">
        <f>IF(ROSTER!D$44="","",ROSTER!D$44)</f>
        <v/>
      </c>
      <c r="D1936" s="691"/>
      <c r="E1936" s="668"/>
      <c r="F1936" s="681"/>
      <c r="G1936" s="664"/>
      <c r="H1936" s="585"/>
      <c r="I1936" s="586"/>
      <c r="J1936" s="571"/>
      <c r="K1936" s="572"/>
      <c r="L1936" s="575"/>
      <c r="M1936" s="576"/>
      <c r="N1936" s="581" t="s">
        <v>16</v>
      </c>
      <c r="O1936" s="582"/>
      <c r="P1936" s="571"/>
      <c r="Q1936" s="572"/>
      <c r="R1936" s="575"/>
      <c r="S1936" s="576"/>
      <c r="T1936" s="581" t="s">
        <v>16</v>
      </c>
      <c r="U1936" s="582"/>
      <c r="V1936" s="585"/>
      <c r="W1936" s="586"/>
      <c r="X1936" s="571"/>
      <c r="Y1936" s="586"/>
      <c r="Z1936" s="571"/>
      <c r="AA1936" s="586"/>
      <c r="AB1936" s="571"/>
      <c r="AC1936" s="572"/>
      <c r="AD1936" s="575"/>
      <c r="AE1936" s="576"/>
      <c r="AF1936" s="577"/>
      <c r="AG1936" s="578"/>
      <c r="AH1936" s="571"/>
      <c r="AI1936" s="572"/>
      <c r="AJ1936" s="575"/>
      <c r="AK1936" s="576"/>
      <c r="AL1936" s="577"/>
      <c r="AM1936" s="578"/>
      <c r="AN1936" s="571"/>
      <c r="AO1936" s="572"/>
      <c r="AP1936" s="575"/>
      <c r="AQ1936" s="576"/>
      <c r="AR1936" s="577"/>
      <c r="AS1936" s="578"/>
      <c r="AT1936" s="627"/>
      <c r="AU1936" s="628"/>
      <c r="AV1936" s="629"/>
      <c r="AW1936" s="630"/>
      <c r="AX1936" s="577"/>
      <c r="AY1936" s="578"/>
      <c r="AZ1936" s="571"/>
      <c r="BA1936" s="572"/>
      <c r="BB1936" s="575"/>
      <c r="BC1936" s="576"/>
      <c r="BD1936" s="577"/>
      <c r="BE1936" s="578"/>
      <c r="BF1936" s="627"/>
      <c r="BG1936" s="628"/>
      <c r="BH1936" s="629"/>
      <c r="BI1936" s="630"/>
      <c r="BJ1936" s="577"/>
      <c r="BK1936" s="578"/>
      <c r="BL1936" s="605"/>
      <c r="BM1936" s="606"/>
      <c r="BN1936" s="607"/>
      <c r="BO1936" s="588"/>
      <c r="BP1936" s="556"/>
      <c r="BQ1936" s="556"/>
      <c r="BR1936" s="65"/>
      <c r="BS1936" s="65"/>
      <c r="BT1936" s="268"/>
    </row>
    <row r="1937" spans="1:75" ht="21.75" customHeight="1" x14ac:dyDescent="0.25">
      <c r="A1937" s="268"/>
      <c r="B1937" s="678" t="str">
        <f>IF(ROSTER!B$46="","",ROSTER!B$46)</f>
        <v/>
      </c>
      <c r="C1937" s="669" t="str">
        <f>IF(ROSTER!C$46="","",ROSTER!C$46)</f>
        <v/>
      </c>
      <c r="D1937" s="670"/>
      <c r="E1937" s="667"/>
      <c r="F1937" s="680">
        <f>IF(E1937="y",1,IF(E1937="S",1,0))</f>
        <v>0</v>
      </c>
      <c r="G1937" s="663">
        <f>IF(E1937="S",1,0)</f>
        <v>0</v>
      </c>
      <c r="H1937" s="583"/>
      <c r="I1937" s="584"/>
      <c r="J1937" s="569"/>
      <c r="K1937" s="570"/>
      <c r="L1937" s="573"/>
      <c r="M1937" s="574"/>
      <c r="N1937" s="579">
        <f>L1937+J1937</f>
        <v>0</v>
      </c>
      <c r="O1937" s="580"/>
      <c r="P1937" s="569"/>
      <c r="Q1937" s="570"/>
      <c r="R1937" s="573"/>
      <c r="S1937" s="574"/>
      <c r="T1937" s="579">
        <f>R1937-P1937</f>
        <v>0</v>
      </c>
      <c r="U1937" s="580"/>
      <c r="V1937" s="583"/>
      <c r="W1937" s="584"/>
      <c r="X1937" s="569"/>
      <c r="Y1937" s="584"/>
      <c r="Z1937" s="569"/>
      <c r="AA1937" s="584"/>
      <c r="AB1937" s="569"/>
      <c r="AC1937" s="570"/>
      <c r="AD1937" s="573"/>
      <c r="AE1937" s="574"/>
      <c r="AF1937" s="557">
        <f>IF(AB1937=0,0,(AD1937/AB1937)*100)</f>
        <v>0</v>
      </c>
      <c r="AG1937" s="558"/>
      <c r="AH1937" s="569"/>
      <c r="AI1937" s="570"/>
      <c r="AJ1937" s="573"/>
      <c r="AK1937" s="574"/>
      <c r="AL1937" s="557">
        <f>IF(AH1937=0,0,(AJ1937/AH1937)*100)</f>
        <v>0</v>
      </c>
      <c r="AM1937" s="558"/>
      <c r="AN1937" s="569"/>
      <c r="AO1937" s="570"/>
      <c r="AP1937" s="573"/>
      <c r="AQ1937" s="574"/>
      <c r="AR1937" s="557">
        <f>IF(AN1937=0,0,(AP1937/AN1937)*100)</f>
        <v>0</v>
      </c>
      <c r="AS1937" s="558"/>
      <c r="AT1937" s="561">
        <f>AB1937+AH1937+AN1937</f>
        <v>0</v>
      </c>
      <c r="AU1937" s="562"/>
      <c r="AV1937" s="565">
        <f>AD1937+AJ1937+AP1937</f>
        <v>0</v>
      </c>
      <c r="AW1937" s="566"/>
      <c r="AX1937" s="557">
        <f>IF(AT1937=0,0,(AV1937/AT1937)*100)</f>
        <v>0</v>
      </c>
      <c r="AY1937" s="558"/>
      <c r="AZ1937" s="569"/>
      <c r="BA1937" s="570"/>
      <c r="BB1937" s="573"/>
      <c r="BC1937" s="574"/>
      <c r="BD1937" s="557">
        <f>IF(AZ1937=0,0,(BB1937/AZ1937)*100)</f>
        <v>0</v>
      </c>
      <c r="BE1937" s="558"/>
      <c r="BF1937" s="561">
        <f>AT1937+AZ1937</f>
        <v>0</v>
      </c>
      <c r="BG1937" s="562"/>
      <c r="BH1937" s="565">
        <f>AV1937+BB1937</f>
        <v>0</v>
      </c>
      <c r="BI1937" s="566"/>
      <c r="BJ1937" s="557">
        <f>IF(BF1937=0,0,(BH1937/BF1937)*100)</f>
        <v>0</v>
      </c>
      <c r="BK1937" s="558"/>
      <c r="BL1937" s="602">
        <f>(AD1937*2)+(AJ1937*2)+(AP1937*3)+BB1937</f>
        <v>0</v>
      </c>
      <c r="BM1937" s="603"/>
      <c r="BN1937" s="604"/>
      <c r="BO1937" s="587">
        <f t="shared" ref="BO1937" si="1859">IF(BQ1937=0,0,50*BP1937/BQ1937)</f>
        <v>0</v>
      </c>
      <c r="BP1937" s="634">
        <f t="shared" ref="BP1937" si="1860">(BL1937*BS$1899)+(N1937*BS$1900)+(X1937*BS$1901)+(R1937*BS$1902)+(V1937*BS$1903)+(Z1937*BS$1904)</f>
        <v>0</v>
      </c>
      <c r="BQ1937" s="555">
        <f t="shared" ref="BQ1937" si="1861">((AZ1937-BB1937)*BS$1906)+((AT1937-AV1937)*BS$1905)+(H1937*BS$1907)+(P1937*BS$1908)</f>
        <v>0</v>
      </c>
      <c r="BR1937" s="65"/>
      <c r="BS1937" s="65"/>
      <c r="BT1937" s="268"/>
    </row>
    <row r="1938" spans="1:75" ht="22.5" customHeight="1" thickBot="1" x14ac:dyDescent="0.3">
      <c r="A1938" s="268"/>
      <c r="B1938" s="679"/>
      <c r="C1938" s="690" t="str">
        <f>IF(ROSTER!D$46="","",ROSTER!D$46)</f>
        <v/>
      </c>
      <c r="D1938" s="691"/>
      <c r="E1938" s="668"/>
      <c r="F1938" s="681"/>
      <c r="G1938" s="664"/>
      <c r="H1938" s="585"/>
      <c r="I1938" s="586"/>
      <c r="J1938" s="571"/>
      <c r="K1938" s="572"/>
      <c r="L1938" s="575"/>
      <c r="M1938" s="576"/>
      <c r="N1938" s="649" t="s">
        <v>16</v>
      </c>
      <c r="O1938" s="650"/>
      <c r="P1938" s="571"/>
      <c r="Q1938" s="572"/>
      <c r="R1938" s="575"/>
      <c r="S1938" s="576"/>
      <c r="T1938" s="581" t="s">
        <v>16</v>
      </c>
      <c r="U1938" s="582"/>
      <c r="V1938" s="585"/>
      <c r="W1938" s="586"/>
      <c r="X1938" s="571"/>
      <c r="Y1938" s="586"/>
      <c r="Z1938" s="571"/>
      <c r="AA1938" s="586"/>
      <c r="AB1938" s="571"/>
      <c r="AC1938" s="572"/>
      <c r="AD1938" s="575"/>
      <c r="AE1938" s="576"/>
      <c r="AF1938" s="559"/>
      <c r="AG1938" s="560"/>
      <c r="AH1938" s="571"/>
      <c r="AI1938" s="572"/>
      <c r="AJ1938" s="575"/>
      <c r="AK1938" s="576"/>
      <c r="AL1938" s="559"/>
      <c r="AM1938" s="560"/>
      <c r="AN1938" s="571"/>
      <c r="AO1938" s="572"/>
      <c r="AP1938" s="575"/>
      <c r="AQ1938" s="576"/>
      <c r="AR1938" s="559"/>
      <c r="AS1938" s="560"/>
      <c r="AT1938" s="563"/>
      <c r="AU1938" s="564"/>
      <c r="AV1938" s="567"/>
      <c r="AW1938" s="568"/>
      <c r="AX1938" s="559"/>
      <c r="AY1938" s="560"/>
      <c r="AZ1938" s="571"/>
      <c r="BA1938" s="572"/>
      <c r="BB1938" s="575"/>
      <c r="BC1938" s="576"/>
      <c r="BD1938" s="559"/>
      <c r="BE1938" s="560"/>
      <c r="BF1938" s="563"/>
      <c r="BG1938" s="564"/>
      <c r="BH1938" s="567"/>
      <c r="BI1938" s="568"/>
      <c r="BJ1938" s="559"/>
      <c r="BK1938" s="560"/>
      <c r="BL1938" s="631"/>
      <c r="BM1938" s="632"/>
      <c r="BN1938" s="633"/>
      <c r="BO1938" s="588"/>
      <c r="BP1938" s="635"/>
      <c r="BQ1938" s="556"/>
      <c r="BR1938" s="65"/>
      <c r="BS1938" s="65"/>
      <c r="BT1938" s="268"/>
    </row>
    <row r="1939" spans="1:75" s="79" customFormat="1" ht="33.4" customHeight="1" x14ac:dyDescent="0.45">
      <c r="A1939" s="278"/>
      <c r="B1939" s="671"/>
      <c r="C1939" s="611"/>
      <c r="D1939" s="674" t="s">
        <v>10</v>
      </c>
      <c r="E1939" s="675"/>
      <c r="F1939" s="78"/>
      <c r="G1939" s="78"/>
      <c r="H1939" s="547">
        <f>SUM(H1899:I1938)</f>
        <v>0</v>
      </c>
      <c r="I1939" s="548"/>
      <c r="J1939" s="547">
        <f>SUM(J1899:K1938)</f>
        <v>0</v>
      </c>
      <c r="K1939" s="548"/>
      <c r="L1939" s="551">
        <f>SUM(L1899:M1938)</f>
        <v>0</v>
      </c>
      <c r="M1939" s="636"/>
      <c r="N1939" s="533">
        <f>L1939+J1939</f>
        <v>0</v>
      </c>
      <c r="O1939" s="534"/>
      <c r="P1939" s="551">
        <f>SUM(P1899:Q1938)</f>
        <v>0</v>
      </c>
      <c r="Q1939" s="548"/>
      <c r="R1939" s="551">
        <f>SUM(R1899:S1938)</f>
        <v>0</v>
      </c>
      <c r="S1939" s="636"/>
      <c r="T1939" s="533">
        <f>R1939-P1939</f>
        <v>0</v>
      </c>
      <c r="U1939" s="534"/>
      <c r="V1939" s="551">
        <f>SUM(V1899:W1938)</f>
        <v>0</v>
      </c>
      <c r="W1939" s="636"/>
      <c r="X1939" s="547">
        <f>SUM(X1899:Y1938)</f>
        <v>0</v>
      </c>
      <c r="Y1939" s="534"/>
      <c r="Z1939" s="547">
        <f>SUM(Z1899:AA1938)</f>
        <v>0</v>
      </c>
      <c r="AA1939" s="534"/>
      <c r="AB1939" s="636">
        <f>SUM(AB1899:AC1938)</f>
        <v>0</v>
      </c>
      <c r="AC1939" s="548"/>
      <c r="AD1939" s="551">
        <f>SUM(AD1899:AE1938)</f>
        <v>0</v>
      </c>
      <c r="AE1939" s="636"/>
      <c r="AF1939" s="533">
        <f>IF(AB1939=0,0,(AD1939/AB1939)*100)</f>
        <v>0</v>
      </c>
      <c r="AG1939" s="534"/>
      <c r="AH1939" s="551">
        <f>SUM(AH1899:AI1938)</f>
        <v>0</v>
      </c>
      <c r="AI1939" s="548"/>
      <c r="AJ1939" s="551">
        <f>SUM(AJ1899:AK1938)</f>
        <v>0</v>
      </c>
      <c r="AK1939" s="636"/>
      <c r="AL1939" s="533">
        <f>IF(AH1939=0,0,(AJ1939/AH1939)*100)</f>
        <v>0</v>
      </c>
      <c r="AM1939" s="534"/>
      <c r="AN1939" s="551">
        <f>SUM(AN1899:AO1938)</f>
        <v>0</v>
      </c>
      <c r="AO1939" s="548"/>
      <c r="AP1939" s="551">
        <f>SUM(AP1899:AQ1938)</f>
        <v>0</v>
      </c>
      <c r="AQ1939" s="636"/>
      <c r="AR1939" s="533">
        <f>IF(AN1939=0,0,(AP1939/AN1939)*100)</f>
        <v>0</v>
      </c>
      <c r="AS1939" s="534"/>
      <c r="AT1939" s="547">
        <f>AB1939+AH1939+AN1939</f>
        <v>0</v>
      </c>
      <c r="AU1939" s="548"/>
      <c r="AV1939" s="551">
        <f>AD1939+AJ1939+AP1939</f>
        <v>0</v>
      </c>
      <c r="AW1939" s="552"/>
      <c r="AX1939" s="533">
        <f>IF(AT1939=0,0,(AV1939/AT1939)*100)</f>
        <v>0</v>
      </c>
      <c r="AY1939" s="534"/>
      <c r="AZ1939" s="551">
        <f>SUM(AZ1899:BA1938)</f>
        <v>0</v>
      </c>
      <c r="BA1939" s="548"/>
      <c r="BB1939" s="551">
        <f>SUM(BB1899:BC1938)</f>
        <v>0</v>
      </c>
      <c r="BC1939" s="636"/>
      <c r="BD1939" s="533">
        <f>IF(AZ1939=0,0,(BB1939/AZ1939)*100)</f>
        <v>0</v>
      </c>
      <c r="BE1939" s="534"/>
      <c r="BF1939" s="547">
        <f>AT1939+AZ1939</f>
        <v>0</v>
      </c>
      <c r="BG1939" s="548"/>
      <c r="BH1939" s="551">
        <f>AV1939+BB1939</f>
        <v>0</v>
      </c>
      <c r="BI1939" s="552"/>
      <c r="BJ1939" s="533">
        <f>IF(BF1939=0,0,(BH1939/BF1939)*100)</f>
        <v>0</v>
      </c>
      <c r="BK1939" s="619"/>
      <c r="BL1939" s="621">
        <f>SUM(BL1899:BN1938)</f>
        <v>0</v>
      </c>
      <c r="BM1939" s="622"/>
      <c r="BN1939" s="623"/>
      <c r="BO1939" s="610">
        <f>SUM(BO1899:BO1938)</f>
        <v>0</v>
      </c>
      <c r="BP1939" s="709">
        <f t="shared" ref="BP1939" si="1862">(BL1939*BS$1899)+(N1939*BS$1900)+(X1939*BS$1901)+(R1939*BS$1902)+(V1939*BS$1903)+(Z1939*BS$1904)</f>
        <v>0</v>
      </c>
      <c r="BQ1939" s="638">
        <f t="shared" ref="BQ1939" si="1863">((AZ1939-BB1939)*BS$1906)+((AT1939-AV1939)*BS$1905)+(H1939*BS$1907)+(P1939*BS$1908)</f>
        <v>0</v>
      </c>
      <c r="BR1939" s="77"/>
      <c r="BS1939" s="77"/>
      <c r="BT1939" s="278"/>
    </row>
    <row r="1940" spans="1:75" s="79" customFormat="1" ht="33.950000000000003" customHeight="1" thickBot="1" x14ac:dyDescent="0.5">
      <c r="A1940" s="278"/>
      <c r="B1940" s="672"/>
      <c r="C1940" s="673"/>
      <c r="D1940" s="676"/>
      <c r="E1940" s="677"/>
      <c r="F1940" s="80"/>
      <c r="G1940" s="80"/>
      <c r="H1940" s="549"/>
      <c r="I1940" s="550"/>
      <c r="J1940" s="549"/>
      <c r="K1940" s="550"/>
      <c r="L1940" s="553"/>
      <c r="M1940" s="637"/>
      <c r="N1940" s="535" t="s">
        <v>16</v>
      </c>
      <c r="O1940" s="536"/>
      <c r="P1940" s="553"/>
      <c r="Q1940" s="550"/>
      <c r="R1940" s="553"/>
      <c r="S1940" s="637"/>
      <c r="T1940" s="535" t="s">
        <v>16</v>
      </c>
      <c r="U1940" s="536"/>
      <c r="V1940" s="553"/>
      <c r="W1940" s="637"/>
      <c r="X1940" s="549"/>
      <c r="Y1940" s="536"/>
      <c r="Z1940" s="549"/>
      <c r="AA1940" s="536"/>
      <c r="AB1940" s="637"/>
      <c r="AC1940" s="550"/>
      <c r="AD1940" s="553"/>
      <c r="AE1940" s="637"/>
      <c r="AF1940" s="535"/>
      <c r="AG1940" s="536"/>
      <c r="AH1940" s="553"/>
      <c r="AI1940" s="550"/>
      <c r="AJ1940" s="553"/>
      <c r="AK1940" s="637"/>
      <c r="AL1940" s="535"/>
      <c r="AM1940" s="536"/>
      <c r="AN1940" s="553"/>
      <c r="AO1940" s="550"/>
      <c r="AP1940" s="553"/>
      <c r="AQ1940" s="637"/>
      <c r="AR1940" s="535"/>
      <c r="AS1940" s="536"/>
      <c r="AT1940" s="549"/>
      <c r="AU1940" s="550"/>
      <c r="AV1940" s="553"/>
      <c r="AW1940" s="554"/>
      <c r="AX1940" s="535"/>
      <c r="AY1940" s="536"/>
      <c r="AZ1940" s="553"/>
      <c r="BA1940" s="550"/>
      <c r="BB1940" s="553"/>
      <c r="BC1940" s="637"/>
      <c r="BD1940" s="535"/>
      <c r="BE1940" s="536"/>
      <c r="BF1940" s="549"/>
      <c r="BG1940" s="550"/>
      <c r="BH1940" s="553"/>
      <c r="BI1940" s="554"/>
      <c r="BJ1940" s="535"/>
      <c r="BK1940" s="620"/>
      <c r="BL1940" s="624"/>
      <c r="BM1940" s="625"/>
      <c r="BN1940" s="626"/>
      <c r="BO1940" s="609"/>
      <c r="BP1940" s="710"/>
      <c r="BQ1940" s="639"/>
      <c r="BR1940" s="77"/>
      <c r="BS1940" s="77"/>
      <c r="BT1940" s="278"/>
    </row>
    <row r="1941" spans="1:75" s="79" customFormat="1" ht="33" customHeight="1" thickBot="1" x14ac:dyDescent="0.5">
      <c r="A1941" s="278"/>
      <c r="B1941" s="671"/>
      <c r="C1941" s="611"/>
      <c r="D1941" s="674" t="s">
        <v>13</v>
      </c>
      <c r="E1941" s="675"/>
      <c r="F1941" s="82"/>
      <c r="G1941" s="117"/>
      <c r="H1941" s="541"/>
      <c r="I1941" s="545"/>
      <c r="J1941" s="541"/>
      <c r="K1941" s="545"/>
      <c r="L1941" s="537"/>
      <c r="M1941" s="538"/>
      <c r="N1941" s="533">
        <f>J1941+L1941</f>
        <v>0</v>
      </c>
      <c r="O1941" s="534"/>
      <c r="P1941" s="537"/>
      <c r="Q1941" s="545"/>
      <c r="R1941" s="537"/>
      <c r="S1941" s="538"/>
      <c r="T1941" s="533">
        <f>R1941-P1941</f>
        <v>0</v>
      </c>
      <c r="U1941" s="534"/>
      <c r="V1941" s="537"/>
      <c r="W1941" s="538"/>
      <c r="X1941" s="541"/>
      <c r="Y1941" s="542"/>
      <c r="Z1941" s="541"/>
      <c r="AA1941" s="542"/>
      <c r="AB1941" s="538"/>
      <c r="AC1941" s="545"/>
      <c r="AD1941" s="537"/>
      <c r="AE1941" s="538"/>
      <c r="AF1941" s="533">
        <f>IF(AB1941=0,0,(AD1941/AB1941)*100)</f>
        <v>0</v>
      </c>
      <c r="AG1941" s="534"/>
      <c r="AH1941" s="537"/>
      <c r="AI1941" s="545"/>
      <c r="AJ1941" s="537"/>
      <c r="AK1941" s="538"/>
      <c r="AL1941" s="533">
        <f>IF(AH1941=0,0,(AJ1941/AH1941)*100)</f>
        <v>0</v>
      </c>
      <c r="AM1941" s="534"/>
      <c r="AN1941" s="537"/>
      <c r="AO1941" s="545"/>
      <c r="AP1941" s="537"/>
      <c r="AQ1941" s="538"/>
      <c r="AR1941" s="533">
        <f>IF(AN1941=0,0,(AP1941/AN1941)*100)</f>
        <v>0</v>
      </c>
      <c r="AS1941" s="534"/>
      <c r="AT1941" s="547">
        <f>AB1941+AH1941+AN1941</f>
        <v>0</v>
      </c>
      <c r="AU1941" s="548"/>
      <c r="AV1941" s="551">
        <f>AD1941+AJ1941+AP1941</f>
        <v>0</v>
      </c>
      <c r="AW1941" s="552"/>
      <c r="AX1941" s="533">
        <f>IF(AT1941=0,0,(AV1941/AT1941)*100)</f>
        <v>0</v>
      </c>
      <c r="AY1941" s="534"/>
      <c r="AZ1941" s="537"/>
      <c r="BA1941" s="545"/>
      <c r="BB1941" s="537"/>
      <c r="BC1941" s="538"/>
      <c r="BD1941" s="533">
        <f>IF(AZ1941=0,0,(BB1941/AZ1941)*100)</f>
        <v>0</v>
      </c>
      <c r="BE1941" s="534"/>
      <c r="BF1941" s="547">
        <f>AT1941+AZ1941</f>
        <v>0</v>
      </c>
      <c r="BG1941" s="548"/>
      <c r="BH1941" s="551">
        <f>AV1941+BB1941</f>
        <v>0</v>
      </c>
      <c r="BI1941" s="552"/>
      <c r="BJ1941" s="533">
        <f>IF(BF1941=0,0,(BH1941/BF1941)*100)</f>
        <v>0</v>
      </c>
      <c r="BK1941" s="619"/>
      <c r="BL1941" s="700">
        <f>(AD1941*2)+(AJ1941*2)+(AP1941*3)+BB1941</f>
        <v>0</v>
      </c>
      <c r="BM1941" s="701"/>
      <c r="BN1941" s="702"/>
      <c r="BO1941" s="706"/>
      <c r="BP1941" s="83"/>
      <c r="BQ1941" s="84"/>
      <c r="BR1941" s="77"/>
      <c r="BS1941" s="77"/>
      <c r="BT1941" s="278"/>
    </row>
    <row r="1942" spans="1:75" s="79" customFormat="1" ht="33.75" customHeight="1" thickBot="1" x14ac:dyDescent="0.5">
      <c r="A1942" s="278"/>
      <c r="B1942" s="232"/>
      <c r="C1942" s="336"/>
      <c r="D1942" s="693"/>
      <c r="E1942" s="694"/>
      <c r="F1942" s="86"/>
      <c r="G1942" s="86"/>
      <c r="H1942" s="543"/>
      <c r="I1942" s="546"/>
      <c r="J1942" s="543"/>
      <c r="K1942" s="546"/>
      <c r="L1942" s="539"/>
      <c r="M1942" s="540"/>
      <c r="N1942" s="535">
        <f>IF((N1939+N1941)=0,0,N1939/(N1939+N1941)*100)</f>
        <v>0</v>
      </c>
      <c r="O1942" s="536"/>
      <c r="P1942" s="539"/>
      <c r="Q1942" s="546"/>
      <c r="R1942" s="539"/>
      <c r="S1942" s="540"/>
      <c r="T1942" s="535"/>
      <c r="U1942" s="536"/>
      <c r="V1942" s="539"/>
      <c r="W1942" s="540"/>
      <c r="X1942" s="543"/>
      <c r="Y1942" s="544"/>
      <c r="Z1942" s="543"/>
      <c r="AA1942" s="544"/>
      <c r="AB1942" s="540"/>
      <c r="AC1942" s="546"/>
      <c r="AD1942" s="539"/>
      <c r="AE1942" s="540"/>
      <c r="AF1942" s="535"/>
      <c r="AG1942" s="536"/>
      <c r="AH1942" s="539"/>
      <c r="AI1942" s="546"/>
      <c r="AJ1942" s="539"/>
      <c r="AK1942" s="540"/>
      <c r="AL1942" s="535"/>
      <c r="AM1942" s="536"/>
      <c r="AN1942" s="539"/>
      <c r="AO1942" s="546"/>
      <c r="AP1942" s="539"/>
      <c r="AQ1942" s="540"/>
      <c r="AR1942" s="535"/>
      <c r="AS1942" s="536"/>
      <c r="AT1942" s="549"/>
      <c r="AU1942" s="550"/>
      <c r="AV1942" s="553"/>
      <c r="AW1942" s="554"/>
      <c r="AX1942" s="535"/>
      <c r="AY1942" s="536"/>
      <c r="AZ1942" s="539"/>
      <c r="BA1942" s="546"/>
      <c r="BB1942" s="539"/>
      <c r="BC1942" s="540"/>
      <c r="BD1942" s="535"/>
      <c r="BE1942" s="536"/>
      <c r="BF1942" s="549"/>
      <c r="BG1942" s="550"/>
      <c r="BH1942" s="553"/>
      <c r="BI1942" s="554"/>
      <c r="BJ1942" s="535"/>
      <c r="BK1942" s="620"/>
      <c r="BL1942" s="703"/>
      <c r="BM1942" s="704"/>
      <c r="BN1942" s="705"/>
      <c r="BO1942" s="707"/>
      <c r="BP1942" s="222"/>
      <c r="BQ1942" s="222"/>
      <c r="BR1942" s="77"/>
      <c r="BS1942" s="77"/>
      <c r="BT1942" s="278"/>
    </row>
    <row r="1943" spans="1:75" ht="16.5" customHeight="1" thickTop="1" thickBot="1" x14ac:dyDescent="0.5">
      <c r="A1943" s="268"/>
      <c r="B1943" s="229"/>
      <c r="C1943" s="195"/>
      <c r="D1943" s="195"/>
      <c r="E1943" s="195"/>
      <c r="F1943" s="195"/>
      <c r="G1943" s="195"/>
      <c r="H1943" s="195"/>
      <c r="I1943" s="195"/>
      <c r="J1943" s="195"/>
      <c r="K1943" s="195"/>
      <c r="L1943" s="195"/>
      <c r="M1943" s="195"/>
      <c r="N1943" s="195"/>
      <c r="O1943" s="195"/>
      <c r="P1943" s="195"/>
      <c r="Q1943" s="195"/>
      <c r="R1943" s="195"/>
      <c r="S1943" s="195"/>
      <c r="T1943" s="195"/>
      <c r="U1943" s="195"/>
      <c r="V1943" s="195"/>
      <c r="W1943" s="195"/>
      <c r="X1943" s="195"/>
      <c r="Y1943" s="195"/>
      <c r="Z1943" s="195"/>
      <c r="AA1943" s="195"/>
      <c r="AB1943" s="195"/>
      <c r="AC1943" s="195"/>
      <c r="AD1943" s="195"/>
      <c r="AE1943" s="195"/>
      <c r="AF1943" s="198"/>
      <c r="AG1943" s="198"/>
      <c r="AH1943" s="195"/>
      <c r="AI1943" s="195"/>
      <c r="AJ1943" s="195"/>
      <c r="AK1943" s="195"/>
      <c r="AL1943" s="195"/>
      <c r="AM1943" s="195"/>
      <c r="AN1943" s="195"/>
      <c r="AO1943" s="195"/>
      <c r="AP1943" s="195"/>
      <c r="AQ1943" s="195"/>
      <c r="AR1943" s="195"/>
      <c r="AS1943" s="195"/>
      <c r="AT1943" s="195"/>
      <c r="AU1943" s="195"/>
      <c r="AV1943" s="195"/>
      <c r="AW1943" s="195"/>
      <c r="AX1943" s="195"/>
      <c r="AY1943" s="195"/>
      <c r="AZ1943" s="195"/>
      <c r="BA1943" s="195"/>
      <c r="BB1943" s="195"/>
      <c r="BC1943" s="195"/>
      <c r="BD1943" s="195"/>
      <c r="BE1943" s="195"/>
      <c r="BF1943" s="195"/>
      <c r="BG1943" s="195"/>
      <c r="BH1943" s="195"/>
      <c r="BI1943" s="195"/>
      <c r="BJ1943" s="195"/>
      <c r="BK1943" s="195"/>
      <c r="BL1943" s="195"/>
      <c r="BM1943" s="195"/>
      <c r="BN1943" s="195"/>
      <c r="BO1943" s="247"/>
      <c r="BP1943" s="600">
        <f>IF((J1939+L1941)=0,0,(J1939/(J1939+L1941)*100)%)</f>
        <v>0</v>
      </c>
      <c r="BQ1943" s="601"/>
      <c r="BR1943" s="600">
        <f>IF((L1939+J1941)=0,0,(L1939/(L1939+J1941)*100)%)</f>
        <v>0</v>
      </c>
      <c r="BS1943" s="601"/>
      <c r="BT1943" s="268"/>
    </row>
    <row r="1944" spans="1:75" s="85" customFormat="1" ht="87" customHeight="1" thickTop="1" thickBot="1" x14ac:dyDescent="0.55000000000000004">
      <c r="A1944" s="279"/>
      <c r="B1944" s="682"/>
      <c r="C1944" s="683"/>
      <c r="D1944" s="608"/>
      <c r="E1944" s="608"/>
      <c r="F1944" s="608"/>
      <c r="G1944" s="608"/>
      <c r="H1944" s="346"/>
      <c r="I1944" s="346"/>
      <c r="J1944" s="346"/>
      <c r="K1944" s="200"/>
      <c r="L1944" s="346"/>
      <c r="M1944" s="346"/>
      <c r="N1944" s="346"/>
      <c r="O1944" s="338"/>
      <c r="P1944" s="338"/>
      <c r="Q1944" s="338"/>
      <c r="R1944" s="338"/>
      <c r="S1944" s="346"/>
      <c r="T1944" s="346" t="s">
        <v>59</v>
      </c>
      <c r="U1944" s="346"/>
      <c r="V1944" s="200"/>
      <c r="W1944" s="346"/>
      <c r="X1944" s="346"/>
      <c r="Y1944" s="346"/>
      <c r="Z1944" s="714" t="s">
        <v>157</v>
      </c>
      <c r="AA1944" s="714"/>
      <c r="AB1944" s="714"/>
      <c r="AC1944" s="715"/>
      <c r="AD1944" s="589"/>
      <c r="AE1944" s="590"/>
      <c r="AF1944" s="591"/>
      <c r="AG1944" s="200"/>
      <c r="AH1944" s="589"/>
      <c r="AI1944" s="590"/>
      <c r="AJ1944" s="591"/>
      <c r="AK1944" s="714" t="s">
        <v>159</v>
      </c>
      <c r="AL1944" s="714"/>
      <c r="AM1944" s="714"/>
      <c r="AN1944" s="715"/>
      <c r="AO1944" s="589"/>
      <c r="AP1944" s="590"/>
      <c r="AQ1944" s="591"/>
      <c r="AR1944" s="204"/>
      <c r="AS1944" s="589"/>
      <c r="AT1944" s="590"/>
      <c r="AU1944" s="591"/>
      <c r="AV1944" s="340"/>
      <c r="AW1944" s="340"/>
      <c r="AX1944" s="340"/>
      <c r="AY1944" s="340"/>
      <c r="AZ1944" s="711" t="s">
        <v>20</v>
      </c>
      <c r="BA1944" s="711"/>
      <c r="BB1944" s="711"/>
      <c r="BC1944" s="711"/>
      <c r="BD1944" s="712"/>
      <c r="BE1944" s="616">
        <f>BL1939</f>
        <v>0</v>
      </c>
      <c r="BF1944" s="617"/>
      <c r="BG1944" s="618"/>
      <c r="BH1944" s="205"/>
      <c r="BI1944" s="616">
        <f>BL1941</f>
        <v>0</v>
      </c>
      <c r="BJ1944" s="617"/>
      <c r="BK1944" s="618"/>
      <c r="BL1944" s="206"/>
      <c r="BM1944" s="206"/>
      <c r="BN1944" s="206"/>
      <c r="BO1944" s="248"/>
      <c r="BP1944" s="87"/>
      <c r="BQ1944" s="87"/>
      <c r="BR1944" s="81"/>
      <c r="BS1944" s="81"/>
      <c r="BT1944" s="279"/>
    </row>
    <row r="1945" spans="1:75" ht="15.6" customHeight="1" thickTop="1" thickBot="1" x14ac:dyDescent="0.55000000000000004">
      <c r="A1945" s="268"/>
      <c r="B1945" s="230"/>
      <c r="C1945" s="207"/>
      <c r="D1945" s="196"/>
      <c r="E1945" s="196"/>
      <c r="F1945" s="199"/>
      <c r="G1945" s="199"/>
      <c r="H1945" s="202"/>
      <c r="I1945" s="202"/>
      <c r="J1945" s="202"/>
      <c r="K1945" s="202"/>
      <c r="L1945" s="202"/>
      <c r="M1945" s="202"/>
      <c r="N1945" s="202"/>
      <c r="O1945" s="199"/>
      <c r="P1945" s="199"/>
      <c r="Q1945" s="199"/>
      <c r="R1945" s="199"/>
      <c r="S1945" s="202"/>
      <c r="T1945" s="202"/>
      <c r="U1945" s="202"/>
      <c r="V1945" s="201"/>
      <c r="W1945" s="202"/>
      <c r="X1945" s="202"/>
      <c r="Y1945" s="202"/>
      <c r="Z1945" s="337"/>
      <c r="AA1945" s="337"/>
      <c r="AB1945" s="337"/>
      <c r="AC1945" s="337"/>
      <c r="AD1945" s="202"/>
      <c r="AE1945" s="202"/>
      <c r="AF1945" s="202"/>
      <c r="AG1945" s="202"/>
      <c r="AH1945" s="201"/>
      <c r="AI1945" s="201"/>
      <c r="AJ1945" s="202"/>
      <c r="AK1945" s="337"/>
      <c r="AL1945" s="337"/>
      <c r="AM1945" s="337"/>
      <c r="AN1945" s="337"/>
      <c r="AO1945" s="202"/>
      <c r="AP1945" s="202"/>
      <c r="AQ1945" s="202"/>
      <c r="AR1945" s="202"/>
      <c r="AS1945" s="202"/>
      <c r="AT1945" s="204"/>
      <c r="AU1945" s="204"/>
      <c r="AV1945" s="207"/>
      <c r="AW1945" s="207"/>
      <c r="AX1945" s="207"/>
      <c r="AY1945" s="207"/>
      <c r="AZ1945" s="199"/>
      <c r="BA1945" s="208"/>
      <c r="BB1945" s="208"/>
      <c r="BC1945" s="209"/>
      <c r="BD1945" s="210"/>
      <c r="BE1945" s="211"/>
      <c r="BF1945" s="211"/>
      <c r="BG1945" s="204"/>
      <c r="BH1945" s="212"/>
      <c r="BI1945" s="213"/>
      <c r="BJ1945" s="213"/>
      <c r="BK1945" s="204"/>
      <c r="BL1945" s="207"/>
      <c r="BM1945" s="207"/>
      <c r="BN1945" s="207"/>
      <c r="BO1945" s="249"/>
      <c r="BP1945" s="88"/>
      <c r="BQ1945" s="88"/>
      <c r="BR1945" s="65"/>
      <c r="BS1945" s="65"/>
      <c r="BT1945" s="268"/>
    </row>
    <row r="1946" spans="1:75" s="85" customFormat="1" ht="86.25" customHeight="1" thickTop="1" thickBot="1" x14ac:dyDescent="0.55000000000000004">
      <c r="A1946" s="279"/>
      <c r="B1946" s="531"/>
      <c r="C1946" s="532"/>
      <c r="D1946" s="608"/>
      <c r="E1946" s="608"/>
      <c r="F1946" s="608"/>
      <c r="G1946" s="608"/>
      <c r="H1946" s="212"/>
      <c r="I1946" s="212"/>
      <c r="J1946" s="212"/>
      <c r="K1946" s="200"/>
      <c r="L1946" s="212"/>
      <c r="M1946" s="212"/>
      <c r="N1946" s="212"/>
      <c r="O1946" s="338"/>
      <c r="P1946" s="338"/>
      <c r="Q1946" s="338"/>
      <c r="R1946" s="338"/>
      <c r="S1946" s="212"/>
      <c r="T1946" s="212" t="s">
        <v>15</v>
      </c>
      <c r="U1946" s="212"/>
      <c r="V1946" s="200"/>
      <c r="W1946" s="212"/>
      <c r="X1946" s="212"/>
      <c r="Y1946" s="212"/>
      <c r="Z1946" s="714" t="s">
        <v>158</v>
      </c>
      <c r="AA1946" s="714"/>
      <c r="AB1946" s="714"/>
      <c r="AC1946" s="715"/>
      <c r="AD1946" s="616">
        <f>AD1944</f>
        <v>0</v>
      </c>
      <c r="AE1946" s="617"/>
      <c r="AF1946" s="618"/>
      <c r="AG1946" s="200"/>
      <c r="AH1946" s="616">
        <f>AH1944</f>
        <v>0</v>
      </c>
      <c r="AI1946" s="617"/>
      <c r="AJ1946" s="618"/>
      <c r="AK1946" s="714" t="s">
        <v>160</v>
      </c>
      <c r="AL1946" s="714"/>
      <c r="AM1946" s="714"/>
      <c r="AN1946" s="715"/>
      <c r="AO1946" s="616">
        <f>AO1944-AD1944</f>
        <v>0</v>
      </c>
      <c r="AP1946" s="617"/>
      <c r="AQ1946" s="618"/>
      <c r="AR1946" s="204"/>
      <c r="AS1946" s="616">
        <f>AS1944-AH1944</f>
        <v>0</v>
      </c>
      <c r="AT1946" s="617"/>
      <c r="AU1946" s="618"/>
      <c r="AV1946" s="340"/>
      <c r="AW1946" s="340"/>
      <c r="AX1946" s="340"/>
      <c r="AY1946" s="340"/>
      <c r="AZ1946" s="711" t="s">
        <v>44</v>
      </c>
      <c r="BA1946" s="711"/>
      <c r="BB1946" s="711"/>
      <c r="BC1946" s="711"/>
      <c r="BD1946" s="712"/>
      <c r="BE1946" s="616">
        <f>BE1944-AO1944</f>
        <v>0</v>
      </c>
      <c r="BF1946" s="617"/>
      <c r="BG1946" s="618"/>
      <c r="BH1946" s="214"/>
      <c r="BI1946" s="616">
        <f>BI1944-AS1944</f>
        <v>0</v>
      </c>
      <c r="BJ1946" s="617"/>
      <c r="BK1946" s="618"/>
      <c r="BL1946" s="206"/>
      <c r="BM1946" s="206"/>
      <c r="BN1946" s="206"/>
      <c r="BO1946" s="248"/>
      <c r="BP1946" s="87"/>
      <c r="BQ1946" s="87"/>
      <c r="BR1946" s="81"/>
      <c r="BS1946" s="81"/>
      <c r="BT1946" s="279"/>
      <c r="BW1946" s="79"/>
    </row>
    <row r="1947" spans="1:75" ht="18.75" customHeight="1" thickTop="1" thickBot="1" x14ac:dyDescent="0.5">
      <c r="A1947" s="268"/>
      <c r="B1947" s="231"/>
      <c r="C1947" s="197"/>
      <c r="D1947" s="197"/>
      <c r="E1947" s="197"/>
      <c r="F1947" s="254"/>
      <c r="G1947" s="254"/>
      <c r="H1947" s="197"/>
      <c r="I1947" s="197"/>
      <c r="J1947" s="197"/>
      <c r="K1947" s="197"/>
      <c r="L1947" s="197"/>
      <c r="M1947" s="197"/>
      <c r="N1947" s="197"/>
      <c r="O1947" s="197"/>
      <c r="P1947" s="197"/>
      <c r="Q1947" s="197"/>
      <c r="R1947" s="197"/>
      <c r="S1947" s="197"/>
      <c r="T1947" s="197"/>
      <c r="U1947" s="197"/>
      <c r="V1947" s="197"/>
      <c r="W1947" s="197"/>
      <c r="X1947" s="197"/>
      <c r="Y1947" s="197"/>
      <c r="Z1947" s="197"/>
      <c r="AA1947" s="197"/>
      <c r="AB1947" s="197"/>
      <c r="AC1947" s="197"/>
      <c r="AD1947" s="197"/>
      <c r="AE1947" s="197"/>
      <c r="AF1947" s="203"/>
      <c r="AG1947" s="203"/>
      <c r="AH1947" s="197"/>
      <c r="AI1947" s="197"/>
      <c r="AJ1947" s="197"/>
      <c r="AK1947" s="197"/>
      <c r="AL1947" s="197"/>
      <c r="AM1947" s="197"/>
      <c r="AN1947" s="197"/>
      <c r="AO1947" s="197"/>
      <c r="AP1947" s="197"/>
      <c r="AQ1947" s="197"/>
      <c r="AR1947" s="197"/>
      <c r="AS1947" s="197"/>
      <c r="AT1947" s="197"/>
      <c r="AU1947" s="197"/>
      <c r="AV1947" s="197"/>
      <c r="AW1947" s="197"/>
      <c r="AX1947" s="197"/>
      <c r="AY1947" s="197"/>
      <c r="AZ1947" s="197"/>
      <c r="BA1947" s="640" t="s">
        <v>153</v>
      </c>
      <c r="BB1947" s="640"/>
      <c r="BC1947" s="640"/>
      <c r="BD1947" s="640"/>
      <c r="BE1947" s="640"/>
      <c r="BF1947" s="640"/>
      <c r="BG1947" s="640"/>
      <c r="BH1947" s="640"/>
      <c r="BI1947" s="640"/>
      <c r="BJ1947" s="640"/>
      <c r="BK1947" s="640"/>
      <c r="BL1947" s="640"/>
      <c r="BM1947" s="640"/>
      <c r="BN1947" s="640"/>
      <c r="BO1947" s="250"/>
      <c r="BP1947" s="89"/>
      <c r="BQ1947" s="89"/>
      <c r="BR1947" s="65"/>
      <c r="BS1947" s="65"/>
      <c r="BT1947" s="268"/>
    </row>
    <row r="1948" spans="1:75" s="255" customFormat="1" ht="13.5" customHeight="1" thickTop="1" x14ac:dyDescent="0.45">
      <c r="A1948" s="268"/>
      <c r="B1948" s="269"/>
      <c r="C1948" s="268"/>
      <c r="D1948" s="268"/>
      <c r="E1948" s="268"/>
      <c r="F1948" s="270"/>
      <c r="G1948" s="270"/>
      <c r="H1948" s="268"/>
      <c r="I1948" s="268"/>
      <c r="J1948" s="268"/>
      <c r="K1948" s="268"/>
      <c r="L1948" s="268"/>
      <c r="M1948" s="268"/>
      <c r="N1948" s="268"/>
      <c r="O1948" s="268"/>
      <c r="P1948" s="268"/>
      <c r="Q1948" s="268"/>
      <c r="R1948" s="268"/>
      <c r="S1948" s="268"/>
      <c r="T1948" s="268"/>
      <c r="U1948" s="268"/>
      <c r="V1948" s="268"/>
      <c r="W1948" s="268"/>
      <c r="X1948" s="268"/>
      <c r="Y1948" s="268"/>
      <c r="Z1948" s="268"/>
      <c r="AA1948" s="268"/>
      <c r="AB1948" s="268"/>
      <c r="AC1948" s="268"/>
      <c r="AD1948" s="268"/>
      <c r="AE1948" s="268"/>
      <c r="AF1948" s="271"/>
      <c r="AG1948" s="271"/>
      <c r="AH1948" s="268"/>
      <c r="AI1948" s="268"/>
      <c r="AJ1948" s="268"/>
      <c r="AK1948" s="268"/>
      <c r="AL1948" s="268"/>
      <c r="AM1948" s="268"/>
      <c r="AN1948" s="268"/>
      <c r="AO1948" s="268"/>
      <c r="AP1948" s="268"/>
      <c r="AQ1948" s="268"/>
      <c r="AR1948" s="268"/>
      <c r="AS1948" s="268"/>
      <c r="AT1948" s="268"/>
      <c r="AU1948" s="268"/>
      <c r="AV1948" s="268"/>
      <c r="AW1948" s="268"/>
      <c r="AX1948" s="268"/>
      <c r="AY1948" s="268"/>
      <c r="AZ1948" s="268"/>
      <c r="BA1948" s="268"/>
      <c r="BB1948" s="268"/>
      <c r="BC1948" s="268"/>
      <c r="BD1948" s="268"/>
      <c r="BE1948" s="268"/>
      <c r="BF1948" s="268"/>
      <c r="BG1948" s="268"/>
      <c r="BH1948" s="268"/>
      <c r="BI1948" s="268"/>
      <c r="BJ1948" s="268"/>
      <c r="BK1948" s="268"/>
      <c r="BL1948" s="268"/>
      <c r="BM1948" s="268"/>
      <c r="BN1948" s="268"/>
      <c r="BO1948" s="272"/>
      <c r="BP1948" s="272"/>
      <c r="BQ1948" s="272"/>
      <c r="BR1948" s="268"/>
      <c r="BS1948" s="268"/>
      <c r="BT1948" s="268"/>
    </row>
    <row r="1949" spans="1:75" s="69" customFormat="1" ht="33.75" x14ac:dyDescent="0.5">
      <c r="A1949" s="273"/>
      <c r="B1949" s="695" t="s">
        <v>9</v>
      </c>
      <c r="C1949" s="695"/>
      <c r="D1949" s="695"/>
      <c r="E1949" s="695"/>
      <c r="F1949" s="695"/>
      <c r="G1949" s="695"/>
      <c r="H1949" s="695"/>
      <c r="I1949" s="695"/>
      <c r="J1949" s="695"/>
      <c r="K1949" s="695"/>
      <c r="L1949" s="695"/>
      <c r="M1949" s="695"/>
      <c r="N1949" s="695"/>
      <c r="O1949" s="695"/>
      <c r="P1949" s="695"/>
      <c r="Q1949" s="695"/>
      <c r="R1949" s="695"/>
      <c r="S1949" s="695"/>
      <c r="T1949" s="695"/>
      <c r="U1949" s="695"/>
      <c r="V1949" s="695"/>
      <c r="W1949" s="695"/>
      <c r="X1949" s="695"/>
      <c r="Y1949" s="695"/>
      <c r="Z1949" s="695"/>
      <c r="AA1949" s="695"/>
      <c r="AB1949" s="695"/>
      <c r="AC1949" s="695"/>
      <c r="AD1949" s="695"/>
      <c r="AE1949" s="695"/>
      <c r="AF1949" s="695"/>
      <c r="AG1949" s="695"/>
      <c r="AH1949" s="695"/>
      <c r="AI1949" s="695"/>
      <c r="AJ1949" s="695"/>
      <c r="AK1949" s="695"/>
      <c r="AL1949" s="695"/>
      <c r="AM1949" s="695"/>
      <c r="AN1949" s="695"/>
      <c r="AO1949" s="695"/>
      <c r="AP1949" s="695"/>
      <c r="AQ1949" s="695"/>
      <c r="AR1949" s="695"/>
      <c r="AS1949" s="695"/>
      <c r="AT1949" s="695"/>
      <c r="AU1949" s="695"/>
      <c r="AV1949" s="695"/>
      <c r="AW1949" s="695"/>
      <c r="AX1949" s="695"/>
      <c r="AY1949" s="695"/>
      <c r="AZ1949" s="695"/>
      <c r="BA1949" s="695"/>
      <c r="BB1949" s="695"/>
      <c r="BC1949" s="695"/>
      <c r="BD1949" s="695"/>
      <c r="BE1949" s="695"/>
      <c r="BF1949" s="695"/>
      <c r="BG1949" s="695"/>
      <c r="BH1949" s="695"/>
      <c r="BI1949" s="695"/>
      <c r="BJ1949" s="695"/>
      <c r="BK1949" s="695"/>
      <c r="BL1949" s="695"/>
      <c r="BM1949" s="695"/>
      <c r="BN1949" s="695"/>
      <c r="BO1949" s="175"/>
      <c r="BP1949" s="175"/>
      <c r="BQ1949" s="175"/>
      <c r="BR1949" s="68"/>
      <c r="BS1949" s="68"/>
      <c r="BT1949" s="273"/>
    </row>
    <row r="1950" spans="1:75" ht="10.9" customHeight="1" x14ac:dyDescent="0.45">
      <c r="A1950" s="268"/>
      <c r="B1950" s="227"/>
      <c r="C1950" s="177"/>
      <c r="D1950" s="177"/>
      <c r="E1950" s="177"/>
      <c r="F1950" s="178"/>
      <c r="G1950" s="178"/>
      <c r="H1950" s="177"/>
      <c r="I1950" s="177"/>
      <c r="J1950" s="177"/>
      <c r="K1950" s="177"/>
      <c r="L1950" s="177"/>
      <c r="M1950" s="177"/>
      <c r="N1950" s="177"/>
      <c r="O1950" s="177"/>
      <c r="P1950" s="177"/>
      <c r="Q1950" s="177"/>
      <c r="R1950" s="177"/>
      <c r="S1950" s="177"/>
      <c r="T1950" s="177"/>
      <c r="U1950" s="177"/>
      <c r="V1950" s="177"/>
      <c r="W1950" s="177"/>
      <c r="X1950" s="177"/>
      <c r="Y1950" s="177"/>
      <c r="Z1950" s="177"/>
      <c r="AA1950" s="177"/>
      <c r="AB1950" s="177"/>
      <c r="AC1950" s="177"/>
      <c r="AD1950" s="177"/>
      <c r="AE1950" s="177"/>
      <c r="AF1950" s="179"/>
      <c r="AG1950" s="179"/>
      <c r="AH1950" s="177"/>
      <c r="AI1950" s="177"/>
      <c r="AJ1950" s="177"/>
      <c r="AK1950" s="177"/>
      <c r="AL1950" s="177"/>
      <c r="AM1950" s="177"/>
      <c r="AN1950" s="177"/>
      <c r="AO1950" s="177"/>
      <c r="AP1950" s="177"/>
      <c r="AQ1950" s="177"/>
      <c r="AR1950" s="177"/>
      <c r="AS1950" s="177"/>
      <c r="AT1950" s="177"/>
      <c r="AU1950" s="177"/>
      <c r="AV1950" s="177"/>
      <c r="AW1950" s="177"/>
      <c r="AX1950" s="177"/>
      <c r="AY1950" s="177"/>
      <c r="AZ1950" s="177"/>
      <c r="BA1950" s="177"/>
      <c r="BB1950" s="177"/>
      <c r="BC1950" s="177"/>
      <c r="BD1950" s="177"/>
      <c r="BE1950" s="177"/>
      <c r="BF1950" s="177"/>
      <c r="BG1950" s="177"/>
      <c r="BH1950" s="177"/>
      <c r="BI1950" s="177"/>
      <c r="BJ1950" s="177"/>
      <c r="BK1950" s="177"/>
      <c r="BL1950" s="177"/>
      <c r="BM1950" s="177"/>
      <c r="BN1950" s="259"/>
      <c r="BO1950" s="245"/>
      <c r="BP1950" s="259"/>
      <c r="BQ1950" s="259"/>
      <c r="BR1950" s="65"/>
      <c r="BS1950" s="65"/>
      <c r="BT1950" s="268"/>
    </row>
    <row r="1951" spans="1:75" s="70" customFormat="1" ht="36.75" customHeight="1" x14ac:dyDescent="0.45">
      <c r="A1951" s="274"/>
      <c r="B1951" s="227"/>
      <c r="C1951" s="176"/>
      <c r="D1951" s="226" t="s">
        <v>10</v>
      </c>
      <c r="E1951" s="713" t="str">
        <f>IF(ROSTER!D$3="","",ROSTER!D$3)</f>
        <v/>
      </c>
      <c r="F1951" s="713"/>
      <c r="G1951" s="713"/>
      <c r="H1951" s="713"/>
      <c r="I1951" s="713"/>
      <c r="J1951" s="713"/>
      <c r="K1951" s="713"/>
      <c r="L1951" s="713"/>
      <c r="M1951" s="713"/>
      <c r="N1951" s="713"/>
      <c r="O1951" s="713"/>
      <c r="P1951" s="713"/>
      <c r="Q1951" s="713"/>
      <c r="R1951" s="713"/>
      <c r="S1951" s="713"/>
      <c r="T1951" s="713"/>
      <c r="U1951" s="713"/>
      <c r="V1951" s="713"/>
      <c r="W1951" s="713"/>
      <c r="X1951" s="713"/>
      <c r="Y1951" s="713"/>
      <c r="Z1951" s="713"/>
      <c r="AA1951" s="713"/>
      <c r="AB1951" s="713"/>
      <c r="AC1951" s="713"/>
      <c r="AD1951" s="180"/>
      <c r="AE1951" s="719" t="s">
        <v>11</v>
      </c>
      <c r="AF1951" s="719"/>
      <c r="AG1951" s="719"/>
      <c r="AH1951" s="719"/>
      <c r="AI1951" s="719"/>
      <c r="AJ1951" s="719"/>
      <c r="AK1951" s="719"/>
      <c r="AL1951" s="717"/>
      <c r="AM1951" s="717"/>
      <c r="AN1951" s="717"/>
      <c r="AO1951" s="717"/>
      <c r="AP1951" s="717"/>
      <c r="AQ1951" s="717"/>
      <c r="AR1951" s="717"/>
      <c r="AS1951" s="717"/>
      <c r="AT1951" s="717"/>
      <c r="AU1951" s="717"/>
      <c r="AV1951" s="717"/>
      <c r="AW1951" s="717"/>
      <c r="AX1951" s="717"/>
      <c r="AY1951" s="717"/>
      <c r="AZ1951" s="717"/>
      <c r="BA1951" s="717"/>
      <c r="BB1951" s="717"/>
      <c r="BC1951" s="717"/>
      <c r="BD1951" s="717"/>
      <c r="BE1951" s="717"/>
      <c r="BF1951" s="717"/>
      <c r="BG1951" s="717"/>
      <c r="BH1951" s="717"/>
      <c r="BI1951" s="717"/>
      <c r="BJ1951" s="717"/>
      <c r="BK1951" s="717"/>
      <c r="BL1951" s="717"/>
      <c r="BM1951" s="717"/>
      <c r="BN1951" s="259"/>
      <c r="BO1951" s="246" t="s">
        <v>130</v>
      </c>
      <c r="BP1951" s="259"/>
      <c r="BQ1951" s="259"/>
      <c r="BR1951" s="66"/>
      <c r="BS1951" s="66"/>
      <c r="BT1951" s="274"/>
    </row>
    <row r="1952" spans="1:75" ht="8.85" customHeight="1" x14ac:dyDescent="0.45">
      <c r="A1952" s="275"/>
      <c r="B1952" s="227"/>
      <c r="C1952" s="179" t="s">
        <v>38</v>
      </c>
      <c r="D1952" s="179"/>
      <c r="E1952" s="179"/>
      <c r="F1952" s="181"/>
      <c r="G1952" s="181"/>
      <c r="H1952" s="179"/>
      <c r="I1952" s="179"/>
      <c r="J1952" s="182"/>
      <c r="K1952" s="182"/>
      <c r="L1952" s="182"/>
      <c r="M1952" s="182"/>
      <c r="N1952" s="182"/>
      <c r="O1952" s="182"/>
      <c r="P1952" s="182"/>
      <c r="Q1952" s="182"/>
      <c r="R1952" s="182"/>
      <c r="S1952" s="182"/>
      <c r="T1952" s="182"/>
      <c r="U1952" s="182"/>
      <c r="V1952" s="182"/>
      <c r="W1952" s="182"/>
      <c r="X1952" s="182"/>
      <c r="Y1952" s="182"/>
      <c r="Z1952" s="182"/>
      <c r="AA1952" s="182"/>
      <c r="AB1952" s="182"/>
      <c r="AC1952" s="182"/>
      <c r="AD1952" s="182"/>
      <c r="AE1952" s="182"/>
      <c r="AF1952" s="182"/>
      <c r="AG1952" s="179"/>
      <c r="AH1952" s="183"/>
      <c r="AI1952" s="184"/>
      <c r="AJ1952" s="184"/>
      <c r="AK1952" s="184"/>
      <c r="AL1952" s="184"/>
      <c r="AM1952" s="184"/>
      <c r="AN1952" s="184"/>
      <c r="AO1952" s="185"/>
      <c r="AP1952" s="186"/>
      <c r="AQ1952" s="186"/>
      <c r="AR1952" s="186"/>
      <c r="AS1952" s="186"/>
      <c r="AT1952" s="186"/>
      <c r="AU1952" s="186"/>
      <c r="AV1952" s="186"/>
      <c r="AW1952" s="186"/>
      <c r="AX1952" s="186"/>
      <c r="AY1952" s="186"/>
      <c r="AZ1952" s="186"/>
      <c r="BA1952" s="186"/>
      <c r="BB1952" s="186"/>
      <c r="BC1952" s="186"/>
      <c r="BD1952" s="186"/>
      <c r="BE1952" s="186"/>
      <c r="BF1952" s="186"/>
      <c r="BG1952" s="186"/>
      <c r="BH1952" s="186"/>
      <c r="BI1952" s="186"/>
      <c r="BJ1952" s="186"/>
      <c r="BK1952" s="186"/>
      <c r="BL1952" s="186"/>
      <c r="BM1952" s="186"/>
      <c r="BN1952" s="186"/>
      <c r="BO1952" s="187"/>
      <c r="BP1952" s="187"/>
      <c r="BQ1952" s="187"/>
      <c r="BR1952" s="71"/>
      <c r="BS1952" s="71"/>
      <c r="BT1952" s="275"/>
    </row>
    <row r="1953" spans="1:77" s="70" customFormat="1" ht="40.5" x14ac:dyDescent="0.45">
      <c r="A1953" s="274"/>
      <c r="B1953" s="227"/>
      <c r="C1953" s="692" t="s">
        <v>37</v>
      </c>
      <c r="D1953" s="692"/>
      <c r="E1953" s="717"/>
      <c r="F1953" s="717"/>
      <c r="G1953" s="717"/>
      <c r="H1953" s="717"/>
      <c r="I1953" s="717"/>
      <c r="J1953" s="717"/>
      <c r="K1953" s="717"/>
      <c r="L1953" s="717"/>
      <c r="M1953" s="717"/>
      <c r="N1953" s="717"/>
      <c r="O1953" s="717"/>
      <c r="P1953" s="717"/>
      <c r="Q1953" s="717"/>
      <c r="R1953" s="717"/>
      <c r="S1953" s="717"/>
      <c r="T1953" s="717"/>
      <c r="U1953" s="717"/>
      <c r="V1953" s="717"/>
      <c r="W1953" s="717"/>
      <c r="X1953" s="717"/>
      <c r="Y1953" s="717"/>
      <c r="Z1953" s="717"/>
      <c r="AA1953" s="717"/>
      <c r="AB1953" s="717"/>
      <c r="AC1953" s="717"/>
      <c r="AD1953" s="180"/>
      <c r="AE1953" s="718" t="s">
        <v>21</v>
      </c>
      <c r="AF1953" s="718"/>
      <c r="AG1953" s="718"/>
      <c r="AH1953" s="718"/>
      <c r="AI1953" s="717"/>
      <c r="AJ1953" s="717"/>
      <c r="AK1953" s="717"/>
      <c r="AL1953" s="717"/>
      <c r="AM1953" s="717"/>
      <c r="AN1953" s="717"/>
      <c r="AO1953" s="717"/>
      <c r="AP1953" s="717"/>
      <c r="AQ1953" s="717"/>
      <c r="AR1953" s="717"/>
      <c r="AS1953" s="717"/>
      <c r="AT1953" s="717"/>
      <c r="AU1953" s="717"/>
      <c r="AV1953" s="717"/>
      <c r="AW1953" s="717"/>
      <c r="AX1953" s="717"/>
      <c r="AY1953" s="717"/>
      <c r="AZ1953" s="717"/>
      <c r="BA1953" s="716" t="s">
        <v>12</v>
      </c>
      <c r="BB1953" s="716"/>
      <c r="BC1953" s="716"/>
      <c r="BD1953" s="708"/>
      <c r="BE1953" s="708"/>
      <c r="BF1953" s="708"/>
      <c r="BG1953" s="708"/>
      <c r="BH1953" s="708"/>
      <c r="BI1953" s="708"/>
      <c r="BJ1953" s="708"/>
      <c r="BK1953" s="708"/>
      <c r="BL1953" s="708"/>
      <c r="BM1953" s="708"/>
      <c r="BN1953" s="188"/>
      <c r="BO1953" s="334"/>
      <c r="BP1953" s="189"/>
      <c r="BQ1953" s="189"/>
      <c r="BR1953" s="72">
        <f>IF(BD1953=0,0,1)</f>
        <v>0</v>
      </c>
      <c r="BS1953" s="73">
        <f>IF((BE2003+BI2003)&gt;(AO2003+AS2003),1,0)</f>
        <v>0</v>
      </c>
      <c r="BT1953" s="276"/>
    </row>
    <row r="1954" spans="1:77" ht="9.6" customHeight="1" x14ac:dyDescent="0.45">
      <c r="A1954" s="268"/>
      <c r="B1954" s="227"/>
      <c r="C1954" s="177"/>
      <c r="D1954" s="177"/>
      <c r="E1954" s="177"/>
      <c r="F1954" s="178"/>
      <c r="G1954" s="178"/>
      <c r="H1954" s="177"/>
      <c r="I1954" s="177"/>
      <c r="J1954" s="177"/>
      <c r="K1954" s="177"/>
      <c r="L1954" s="177"/>
      <c r="M1954" s="177"/>
      <c r="N1954" s="177"/>
      <c r="O1954" s="177"/>
      <c r="P1954" s="177"/>
      <c r="Q1954" s="177"/>
      <c r="R1954" s="177"/>
      <c r="S1954" s="177"/>
      <c r="T1954" s="177"/>
      <c r="U1954" s="177"/>
      <c r="V1954" s="177"/>
      <c r="W1954" s="177"/>
      <c r="X1954" s="177"/>
      <c r="Y1954" s="177"/>
      <c r="Z1954" s="177"/>
      <c r="AA1954" s="177"/>
      <c r="AB1954" s="177"/>
      <c r="AC1954" s="177"/>
      <c r="AD1954" s="177"/>
      <c r="AE1954" s="177"/>
      <c r="AF1954" s="179"/>
      <c r="AG1954" s="179"/>
      <c r="AH1954" s="177"/>
      <c r="AI1954" s="177"/>
      <c r="AJ1954" s="177"/>
      <c r="AK1954" s="177"/>
      <c r="AL1954" s="177"/>
      <c r="AM1954" s="177"/>
      <c r="AN1954" s="177"/>
      <c r="AO1954" s="177"/>
      <c r="AP1954" s="177"/>
      <c r="AQ1954" s="177"/>
      <c r="AR1954" s="177"/>
      <c r="AS1954" s="177"/>
      <c r="AT1954" s="177"/>
      <c r="AU1954" s="177"/>
      <c r="AV1954" s="177"/>
      <c r="AW1954" s="177"/>
      <c r="AX1954" s="177"/>
      <c r="AY1954" s="177"/>
      <c r="AZ1954" s="177"/>
      <c r="BA1954" s="177"/>
      <c r="BB1954" s="177"/>
      <c r="BC1954" s="177"/>
      <c r="BD1954" s="177"/>
      <c r="BE1954" s="177"/>
      <c r="BF1954" s="177"/>
      <c r="BG1954" s="177"/>
      <c r="BH1954" s="177"/>
      <c r="BI1954" s="177"/>
      <c r="BJ1954" s="177"/>
      <c r="BK1954" s="177"/>
      <c r="BL1954" s="177"/>
      <c r="BM1954" s="177"/>
      <c r="BN1954" s="177"/>
      <c r="BO1954" s="190"/>
      <c r="BP1954" s="190"/>
      <c r="BQ1954" s="190"/>
      <c r="BR1954" s="65"/>
      <c r="BS1954" s="65"/>
      <c r="BT1954" s="268"/>
    </row>
    <row r="1955" spans="1:77" ht="8.85" customHeight="1" thickBot="1" x14ac:dyDescent="0.5">
      <c r="A1955" s="268"/>
      <c r="B1955" s="228"/>
      <c r="C1955" s="191"/>
      <c r="D1955" s="191"/>
      <c r="E1955" s="191"/>
      <c r="F1955" s="192"/>
      <c r="G1955" s="192"/>
      <c r="H1955" s="191"/>
      <c r="I1955" s="191"/>
      <c r="J1955" s="191"/>
      <c r="K1955" s="191"/>
      <c r="L1955" s="191"/>
      <c r="M1955" s="191"/>
      <c r="N1955" s="191"/>
      <c r="O1955" s="191"/>
      <c r="P1955" s="191"/>
      <c r="Q1955" s="191"/>
      <c r="R1955" s="191"/>
      <c r="S1955" s="191"/>
      <c r="T1955" s="191"/>
      <c r="U1955" s="191"/>
      <c r="V1955" s="191"/>
      <c r="W1955" s="191"/>
      <c r="X1955" s="191"/>
      <c r="Y1955" s="191"/>
      <c r="Z1955" s="191"/>
      <c r="AA1955" s="191"/>
      <c r="AB1955" s="191"/>
      <c r="AC1955" s="191"/>
      <c r="AD1955" s="191"/>
      <c r="AE1955" s="191"/>
      <c r="AF1955" s="193"/>
      <c r="AG1955" s="193"/>
      <c r="AH1955" s="191"/>
      <c r="AI1955" s="191"/>
      <c r="AJ1955" s="191"/>
      <c r="AK1955" s="191"/>
      <c r="AL1955" s="191"/>
      <c r="AM1955" s="191"/>
      <c r="AN1955" s="191"/>
      <c r="AO1955" s="191"/>
      <c r="AP1955" s="191"/>
      <c r="AQ1955" s="191"/>
      <c r="AR1955" s="191"/>
      <c r="AS1955" s="191"/>
      <c r="AT1955" s="191"/>
      <c r="AU1955" s="191"/>
      <c r="AV1955" s="191"/>
      <c r="AW1955" s="191"/>
      <c r="AX1955" s="191"/>
      <c r="AY1955" s="191"/>
      <c r="AZ1955" s="191"/>
      <c r="BA1955" s="191"/>
      <c r="BB1955" s="191"/>
      <c r="BC1955" s="191"/>
      <c r="BD1955" s="191"/>
      <c r="BE1955" s="191"/>
      <c r="BF1955" s="191"/>
      <c r="BG1955" s="191"/>
      <c r="BH1955" s="191"/>
      <c r="BI1955" s="191"/>
      <c r="BJ1955" s="191"/>
      <c r="BK1955" s="191"/>
      <c r="BL1955" s="191"/>
      <c r="BM1955" s="191"/>
      <c r="BN1955" s="191"/>
      <c r="BO1955" s="194"/>
      <c r="BP1955" s="194"/>
      <c r="BQ1955" s="194"/>
      <c r="BR1955" s="65"/>
      <c r="BS1955" s="65"/>
      <c r="BT1955" s="268"/>
    </row>
    <row r="1956" spans="1:77" s="70" customFormat="1" ht="40.5" customHeight="1" thickTop="1" x14ac:dyDescent="0.4">
      <c r="A1956" s="276"/>
      <c r="B1956" s="684" t="s">
        <v>0</v>
      </c>
      <c r="C1956" s="686" t="s">
        <v>1</v>
      </c>
      <c r="D1956" s="687"/>
      <c r="E1956" s="339" t="s">
        <v>28</v>
      </c>
      <c r="F1956" s="665" t="s">
        <v>93</v>
      </c>
      <c r="G1956" s="665" t="s">
        <v>94</v>
      </c>
      <c r="H1956" s="726" t="s">
        <v>40</v>
      </c>
      <c r="I1956" s="727"/>
      <c r="J1956" s="595" t="s">
        <v>7</v>
      </c>
      <c r="K1956" s="595"/>
      <c r="L1956" s="595"/>
      <c r="M1956" s="595"/>
      <c r="N1956" s="595"/>
      <c r="O1956" s="595"/>
      <c r="P1956" s="595" t="s">
        <v>2</v>
      </c>
      <c r="Q1956" s="595"/>
      <c r="R1956" s="595"/>
      <c r="S1956" s="595"/>
      <c r="T1956" s="595"/>
      <c r="U1956" s="595"/>
      <c r="V1956" s="696" t="s">
        <v>34</v>
      </c>
      <c r="W1956" s="697"/>
      <c r="X1956" s="696" t="s">
        <v>35</v>
      </c>
      <c r="Y1956" s="697"/>
      <c r="Z1956" s="696" t="s">
        <v>43</v>
      </c>
      <c r="AA1956" s="697"/>
      <c r="AB1956" s="595" t="s">
        <v>6</v>
      </c>
      <c r="AC1956" s="595"/>
      <c r="AD1956" s="595"/>
      <c r="AE1956" s="595"/>
      <c r="AF1956" s="595"/>
      <c r="AG1956" s="595"/>
      <c r="AH1956" s="595" t="s">
        <v>63</v>
      </c>
      <c r="AI1956" s="595"/>
      <c r="AJ1956" s="595"/>
      <c r="AK1956" s="595"/>
      <c r="AL1956" s="595"/>
      <c r="AM1956" s="595"/>
      <c r="AN1956" s="595" t="s">
        <v>64</v>
      </c>
      <c r="AO1956" s="595"/>
      <c r="AP1956" s="595"/>
      <c r="AQ1956" s="595"/>
      <c r="AR1956" s="595"/>
      <c r="AS1956" s="595"/>
      <c r="AT1956" s="595" t="s">
        <v>65</v>
      </c>
      <c r="AU1956" s="595"/>
      <c r="AV1956" s="595"/>
      <c r="AW1956" s="595"/>
      <c r="AX1956" s="595"/>
      <c r="AY1956" s="597"/>
      <c r="AZ1956" s="595" t="s">
        <v>4</v>
      </c>
      <c r="BA1956" s="595"/>
      <c r="BB1956" s="595"/>
      <c r="BC1956" s="595"/>
      <c r="BD1956" s="595"/>
      <c r="BE1956" s="595"/>
      <c r="BF1956" s="595" t="s">
        <v>66</v>
      </c>
      <c r="BG1956" s="595"/>
      <c r="BH1956" s="595"/>
      <c r="BI1956" s="595"/>
      <c r="BJ1956" s="595"/>
      <c r="BK1956" s="596"/>
      <c r="BL1956" s="651" t="s">
        <v>25</v>
      </c>
      <c r="BM1956" s="652"/>
      <c r="BN1956" s="653"/>
      <c r="BO1956" s="598" t="s">
        <v>100</v>
      </c>
      <c r="BP1956" s="598" t="s">
        <v>81</v>
      </c>
      <c r="BQ1956" s="598" t="s">
        <v>82</v>
      </c>
      <c r="BR1956" s="74"/>
      <c r="BS1956" s="74"/>
      <c r="BT1956" s="276"/>
    </row>
    <row r="1957" spans="1:77" s="70" customFormat="1" ht="41.25" customHeight="1" x14ac:dyDescent="0.7">
      <c r="A1957" s="276"/>
      <c r="B1957" s="685"/>
      <c r="C1957" s="688"/>
      <c r="D1957" s="689"/>
      <c r="E1957" s="221" t="s">
        <v>95</v>
      </c>
      <c r="F1957" s="666"/>
      <c r="G1957" s="666"/>
      <c r="H1957" s="728"/>
      <c r="I1957" s="729"/>
      <c r="J1957" s="645" t="s">
        <v>17</v>
      </c>
      <c r="K1957" s="646"/>
      <c r="L1957" s="641" t="s">
        <v>18</v>
      </c>
      <c r="M1957" s="642"/>
      <c r="N1957" s="657" t="s">
        <v>19</v>
      </c>
      <c r="O1957" s="658" t="s">
        <v>8</v>
      </c>
      <c r="P1957" s="645" t="s">
        <v>26</v>
      </c>
      <c r="Q1957" s="646"/>
      <c r="R1957" s="641" t="s">
        <v>24</v>
      </c>
      <c r="S1957" s="642"/>
      <c r="T1957" s="657" t="s">
        <v>19</v>
      </c>
      <c r="U1957" s="658"/>
      <c r="V1957" s="698"/>
      <c r="W1957" s="699"/>
      <c r="X1957" s="698"/>
      <c r="Y1957" s="699"/>
      <c r="Z1957" s="698"/>
      <c r="AA1957" s="699"/>
      <c r="AB1957" s="645" t="s">
        <v>47</v>
      </c>
      <c r="AC1957" s="646"/>
      <c r="AD1957" s="641" t="s">
        <v>23</v>
      </c>
      <c r="AE1957" s="642" t="s">
        <v>3</v>
      </c>
      <c r="AF1957" s="643" t="s">
        <v>5</v>
      </c>
      <c r="AG1957" s="644"/>
      <c r="AH1957" s="645" t="s">
        <v>47</v>
      </c>
      <c r="AI1957" s="646"/>
      <c r="AJ1957" s="641" t="s">
        <v>23</v>
      </c>
      <c r="AK1957" s="642" t="s">
        <v>3</v>
      </c>
      <c r="AL1957" s="643" t="s">
        <v>5</v>
      </c>
      <c r="AM1957" s="644"/>
      <c r="AN1957" s="645" t="s">
        <v>47</v>
      </c>
      <c r="AO1957" s="646"/>
      <c r="AP1957" s="641" t="s">
        <v>23</v>
      </c>
      <c r="AQ1957" s="642" t="s">
        <v>3</v>
      </c>
      <c r="AR1957" s="643" t="s">
        <v>5</v>
      </c>
      <c r="AS1957" s="644"/>
      <c r="AT1957" s="645" t="s">
        <v>47</v>
      </c>
      <c r="AU1957" s="646"/>
      <c r="AV1957" s="641" t="s">
        <v>23</v>
      </c>
      <c r="AW1957" s="642" t="s">
        <v>3</v>
      </c>
      <c r="AX1957" s="643" t="s">
        <v>5</v>
      </c>
      <c r="AY1957" s="720"/>
      <c r="AZ1957" s="645" t="s">
        <v>47</v>
      </c>
      <c r="BA1957" s="646"/>
      <c r="BB1957" s="641" t="s">
        <v>23</v>
      </c>
      <c r="BC1957" s="642" t="s">
        <v>3</v>
      </c>
      <c r="BD1957" s="643" t="s">
        <v>5</v>
      </c>
      <c r="BE1957" s="644"/>
      <c r="BF1957" s="645" t="s">
        <v>47</v>
      </c>
      <c r="BG1957" s="646"/>
      <c r="BH1957" s="641" t="s">
        <v>23</v>
      </c>
      <c r="BI1957" s="642" t="s">
        <v>3</v>
      </c>
      <c r="BJ1957" s="643" t="s">
        <v>5</v>
      </c>
      <c r="BK1957" s="644"/>
      <c r="BL1957" s="654"/>
      <c r="BM1957" s="655"/>
      <c r="BN1957" s="656"/>
      <c r="BO1957" s="599"/>
      <c r="BP1957" s="599"/>
      <c r="BQ1957" s="599"/>
      <c r="BR1957" s="74"/>
      <c r="BS1957" s="74"/>
      <c r="BT1957" s="276"/>
      <c r="BY1957" s="307"/>
    </row>
    <row r="1958" spans="1:77" ht="23.85" customHeight="1" x14ac:dyDescent="0.35">
      <c r="A1958" s="277"/>
      <c r="B1958" s="678" t="str">
        <f>IF(ROSTER!B$8="","",ROSTER!B$8)</f>
        <v/>
      </c>
      <c r="C1958" s="669" t="str">
        <f>IF(ROSTER!C$8="","",ROSTER!C$8)</f>
        <v/>
      </c>
      <c r="D1958" s="670"/>
      <c r="E1958" s="667"/>
      <c r="F1958" s="680">
        <f>IF(E1958="y",1,IF(E1958="S",1,0))</f>
        <v>0</v>
      </c>
      <c r="G1958" s="663">
        <f>IF(E1958="S",1,0)</f>
        <v>0</v>
      </c>
      <c r="H1958" s="583"/>
      <c r="I1958" s="584"/>
      <c r="J1958" s="569"/>
      <c r="K1958" s="570"/>
      <c r="L1958" s="573"/>
      <c r="M1958" s="574"/>
      <c r="N1958" s="579">
        <f>L1958+J1958</f>
        <v>0</v>
      </c>
      <c r="O1958" s="580"/>
      <c r="P1958" s="569"/>
      <c r="Q1958" s="570"/>
      <c r="R1958" s="573"/>
      <c r="S1958" s="574"/>
      <c r="T1958" s="579">
        <f>R1958-P1958</f>
        <v>0</v>
      </c>
      <c r="U1958" s="580"/>
      <c r="V1958" s="583"/>
      <c r="W1958" s="584"/>
      <c r="X1958" s="569"/>
      <c r="Y1958" s="584"/>
      <c r="Z1958" s="569"/>
      <c r="AA1958" s="584"/>
      <c r="AB1958" s="569"/>
      <c r="AC1958" s="570"/>
      <c r="AD1958" s="573"/>
      <c r="AE1958" s="574"/>
      <c r="AF1958" s="557">
        <f>IF(AB1958=0,0,(AD1958/AB1958)*100)</f>
        <v>0</v>
      </c>
      <c r="AG1958" s="558"/>
      <c r="AH1958" s="569"/>
      <c r="AI1958" s="570"/>
      <c r="AJ1958" s="573"/>
      <c r="AK1958" s="574"/>
      <c r="AL1958" s="557">
        <f>IF(AH1958=0,0,(AJ1958/AH1958)*100)</f>
        <v>0</v>
      </c>
      <c r="AM1958" s="558"/>
      <c r="AN1958" s="569"/>
      <c r="AO1958" s="570"/>
      <c r="AP1958" s="573"/>
      <c r="AQ1958" s="574"/>
      <c r="AR1958" s="557">
        <f>IF(AN1958=0,0,(AP1958/AN1958)*100)</f>
        <v>0</v>
      </c>
      <c r="AS1958" s="558"/>
      <c r="AT1958" s="561">
        <f>AB1958+AH1958+AN1958</f>
        <v>0</v>
      </c>
      <c r="AU1958" s="562"/>
      <c r="AV1958" s="565">
        <f>AD1958+AJ1958+AP1958</f>
        <v>0</v>
      </c>
      <c r="AW1958" s="566"/>
      <c r="AX1958" s="557">
        <f>IF(AT1958=0,0,(AV1958/AT1958)*100)</f>
        <v>0</v>
      </c>
      <c r="AY1958" s="558"/>
      <c r="AZ1958" s="569"/>
      <c r="BA1958" s="570"/>
      <c r="BB1958" s="573"/>
      <c r="BC1958" s="574"/>
      <c r="BD1958" s="557">
        <f>IF(AZ1958=0,0,(BB1958/AZ1958)*100)</f>
        <v>0</v>
      </c>
      <c r="BE1958" s="558"/>
      <c r="BF1958" s="561">
        <f>AT1958+AZ1958</f>
        <v>0</v>
      </c>
      <c r="BG1958" s="562"/>
      <c r="BH1958" s="565">
        <f>AV1958+BB1958</f>
        <v>0</v>
      </c>
      <c r="BI1958" s="566"/>
      <c r="BJ1958" s="557">
        <f>IF(BF1958=0,0,(BH1958/BF1958)*100)</f>
        <v>0</v>
      </c>
      <c r="BK1958" s="558"/>
      <c r="BL1958" s="602">
        <f>(AD1958*2)+(AJ1958*2)+(AP1958*3)+BB1958</f>
        <v>0</v>
      </c>
      <c r="BM1958" s="603"/>
      <c r="BN1958" s="604"/>
      <c r="BO1958" s="587">
        <f>IF(BQ1958=0,0,50*BP1958/BQ1958)</f>
        <v>0</v>
      </c>
      <c r="BP1958" s="555">
        <f>(BL1958*BS$1958)+(N1958*BS$1959)+(X1958*BS$1960)+(R1958*BS$1961)+(V1958*BS$1962)+(Z1958*BS$1963)</f>
        <v>0</v>
      </c>
      <c r="BQ1958" s="555">
        <f>((AZ1958-BB1958)*BS$1965)+((AT1958-AV1958)*BS$1964)+(H1958*BS$1966)+(P1958*BS$1967)</f>
        <v>0</v>
      </c>
      <c r="BR1958" s="75" t="s">
        <v>70</v>
      </c>
      <c r="BS1958" s="76">
        <f>IF(BO1953="B",'VALUE POINTS'!L$10,IF('GAME STATS'!BO1953="C",'VALUE POINTS'!M$10,'VALUE POINTS'!K$10))</f>
        <v>1</v>
      </c>
      <c r="BT1958" s="280"/>
    </row>
    <row r="1959" spans="1:77" ht="23.85" customHeight="1" x14ac:dyDescent="0.35">
      <c r="A1959" s="277"/>
      <c r="B1959" s="679"/>
      <c r="C1959" s="690" t="str">
        <f>IF(ROSTER!D$8="","",ROSTER!D$8)</f>
        <v/>
      </c>
      <c r="D1959" s="691"/>
      <c r="E1959" s="668"/>
      <c r="F1959" s="681"/>
      <c r="G1959" s="664"/>
      <c r="H1959" s="585"/>
      <c r="I1959" s="586"/>
      <c r="J1959" s="571"/>
      <c r="K1959" s="572"/>
      <c r="L1959" s="575"/>
      <c r="M1959" s="576"/>
      <c r="N1959" s="581" t="s">
        <v>16</v>
      </c>
      <c r="O1959" s="582"/>
      <c r="P1959" s="571"/>
      <c r="Q1959" s="572"/>
      <c r="R1959" s="575"/>
      <c r="S1959" s="576"/>
      <c r="T1959" s="581" t="s">
        <v>16</v>
      </c>
      <c r="U1959" s="582"/>
      <c r="V1959" s="585"/>
      <c r="W1959" s="586"/>
      <c r="X1959" s="571"/>
      <c r="Y1959" s="586"/>
      <c r="Z1959" s="571"/>
      <c r="AA1959" s="586"/>
      <c r="AB1959" s="571"/>
      <c r="AC1959" s="572"/>
      <c r="AD1959" s="575"/>
      <c r="AE1959" s="576"/>
      <c r="AF1959" s="577"/>
      <c r="AG1959" s="578"/>
      <c r="AH1959" s="571"/>
      <c r="AI1959" s="572"/>
      <c r="AJ1959" s="575"/>
      <c r="AK1959" s="576"/>
      <c r="AL1959" s="577"/>
      <c r="AM1959" s="578"/>
      <c r="AN1959" s="571"/>
      <c r="AO1959" s="572"/>
      <c r="AP1959" s="575"/>
      <c r="AQ1959" s="576"/>
      <c r="AR1959" s="577"/>
      <c r="AS1959" s="578"/>
      <c r="AT1959" s="627"/>
      <c r="AU1959" s="628"/>
      <c r="AV1959" s="629"/>
      <c r="AW1959" s="630"/>
      <c r="AX1959" s="577"/>
      <c r="AY1959" s="578"/>
      <c r="AZ1959" s="571"/>
      <c r="BA1959" s="572"/>
      <c r="BB1959" s="575"/>
      <c r="BC1959" s="576"/>
      <c r="BD1959" s="577"/>
      <c r="BE1959" s="578"/>
      <c r="BF1959" s="627"/>
      <c r="BG1959" s="628"/>
      <c r="BH1959" s="629"/>
      <c r="BI1959" s="630"/>
      <c r="BJ1959" s="577"/>
      <c r="BK1959" s="578"/>
      <c r="BL1959" s="605"/>
      <c r="BM1959" s="606"/>
      <c r="BN1959" s="607"/>
      <c r="BO1959" s="588"/>
      <c r="BP1959" s="556"/>
      <c r="BQ1959" s="556"/>
      <c r="BR1959" s="75" t="s">
        <v>71</v>
      </c>
      <c r="BS1959" s="76">
        <f>IF(BO1953="B",'VALUE POINTS'!L$11,IF('GAME STATS'!BO1953="C",'VALUE POINTS'!M$11,'VALUE POINTS'!K$11))</f>
        <v>1</v>
      </c>
      <c r="BT1959" s="280"/>
    </row>
    <row r="1960" spans="1:77" ht="21.75" customHeight="1" x14ac:dyDescent="0.4">
      <c r="A1960" s="268"/>
      <c r="B1960" s="678" t="str">
        <f>IF(ROSTER!B$10="","",ROSTER!B$10)</f>
        <v/>
      </c>
      <c r="C1960" s="669" t="str">
        <f>IF(ROSTER!C$10="","",ROSTER!C$10)</f>
        <v/>
      </c>
      <c r="D1960" s="670"/>
      <c r="E1960" s="667"/>
      <c r="F1960" s="680">
        <f>IF(E1960="y",1,IF(E1960="S",1,0))</f>
        <v>0</v>
      </c>
      <c r="G1960" s="663">
        <f>IF(E1960="S",1,0)</f>
        <v>0</v>
      </c>
      <c r="H1960" s="583"/>
      <c r="I1960" s="584"/>
      <c r="J1960" s="569"/>
      <c r="K1960" s="570"/>
      <c r="L1960" s="573"/>
      <c r="M1960" s="574"/>
      <c r="N1960" s="579">
        <f>L1960+J1960</f>
        <v>0</v>
      </c>
      <c r="O1960" s="580"/>
      <c r="P1960" s="569"/>
      <c r="Q1960" s="570"/>
      <c r="R1960" s="573"/>
      <c r="S1960" s="574"/>
      <c r="T1960" s="579">
        <f>R1960-P1960</f>
        <v>0</v>
      </c>
      <c r="U1960" s="580"/>
      <c r="V1960" s="583"/>
      <c r="W1960" s="584"/>
      <c r="X1960" s="569"/>
      <c r="Y1960" s="584"/>
      <c r="Z1960" s="569"/>
      <c r="AA1960" s="584"/>
      <c r="AB1960" s="569"/>
      <c r="AC1960" s="570"/>
      <c r="AD1960" s="573"/>
      <c r="AE1960" s="574"/>
      <c r="AF1960" s="557">
        <f>IF(AB1960=0,0,(AD1960/AB1960)*100)</f>
        <v>0</v>
      </c>
      <c r="AG1960" s="558"/>
      <c r="AH1960" s="569"/>
      <c r="AI1960" s="570"/>
      <c r="AJ1960" s="573"/>
      <c r="AK1960" s="574"/>
      <c r="AL1960" s="557">
        <f>IF(AH1960=0,0,(AJ1960/AH1960)*100)</f>
        <v>0</v>
      </c>
      <c r="AM1960" s="558"/>
      <c r="AN1960" s="569"/>
      <c r="AO1960" s="570"/>
      <c r="AP1960" s="573"/>
      <c r="AQ1960" s="574"/>
      <c r="AR1960" s="557">
        <f>IF(AN1960=0,0,(AP1960/AN1960)*100)</f>
        <v>0</v>
      </c>
      <c r="AS1960" s="558"/>
      <c r="AT1960" s="561">
        <f>AB1960+AH1960+AN1960</f>
        <v>0</v>
      </c>
      <c r="AU1960" s="562"/>
      <c r="AV1960" s="565">
        <f>AD1960+AJ1960+AP1960</f>
        <v>0</v>
      </c>
      <c r="AW1960" s="566"/>
      <c r="AX1960" s="557">
        <f>IF(AT1960=0,0,(AV1960/AT1960)*100)</f>
        <v>0</v>
      </c>
      <c r="AY1960" s="558"/>
      <c r="AZ1960" s="569"/>
      <c r="BA1960" s="570"/>
      <c r="BB1960" s="573"/>
      <c r="BC1960" s="574"/>
      <c r="BD1960" s="557">
        <f>IF(AZ1960=0,0,(BB1960/AZ1960)*100)</f>
        <v>0</v>
      </c>
      <c r="BE1960" s="558"/>
      <c r="BF1960" s="561">
        <f>AT1960+AZ1960</f>
        <v>0</v>
      </c>
      <c r="BG1960" s="562"/>
      <c r="BH1960" s="565">
        <f>AV1960+BB1960</f>
        <v>0</v>
      </c>
      <c r="BI1960" s="566"/>
      <c r="BJ1960" s="557">
        <f>IF(BF1960=0,0,(BH1960/BF1960)*100)</f>
        <v>0</v>
      </c>
      <c r="BK1960" s="558"/>
      <c r="BL1960" s="602">
        <f>(AD1960*2)+(AJ1960*2)+(AP1960*3)+BB1960</f>
        <v>0</v>
      </c>
      <c r="BM1960" s="603"/>
      <c r="BN1960" s="604"/>
      <c r="BO1960" s="587">
        <f>IF(BQ1960=0,0,50*BP1960/BQ1960)</f>
        <v>0</v>
      </c>
      <c r="BP1960" s="555">
        <f t="shared" ref="BP1960" si="1864">(BL1960*BS$1958)+(N1960*BS$1959)+(X1960*BS$1960)+(R1960*BS$1961)+(V1960*BS$1962)+(Z1960*BS$1963)</f>
        <v>0</v>
      </c>
      <c r="BQ1960" s="555">
        <f t="shared" ref="BQ1960" si="1865">((AZ1960-BB1960)*BS$1965)+((AT1960-AV1960)*BS$1964)+(H1960*BS$1966)+(P1960*BS$1967)</f>
        <v>0</v>
      </c>
      <c r="BR1960" s="75" t="s">
        <v>72</v>
      </c>
      <c r="BS1960" s="76">
        <f>IF(BO1953="B",'VALUE POINTS'!L$12,IF('GAME STATS'!BO1953="C",'VALUE POINTS'!M$12,'VALUE POINTS'!K$12))</f>
        <v>2</v>
      </c>
      <c r="BT1960" s="280"/>
      <c r="BY1960" s="70"/>
    </row>
    <row r="1961" spans="1:77" ht="21.75" customHeight="1" x14ac:dyDescent="0.35">
      <c r="A1961" s="268"/>
      <c r="B1961" s="679"/>
      <c r="C1961" s="690" t="str">
        <f>IF(ROSTER!D$10="","",ROSTER!D$10)</f>
        <v/>
      </c>
      <c r="D1961" s="691"/>
      <c r="E1961" s="668"/>
      <c r="F1961" s="681"/>
      <c r="G1961" s="664"/>
      <c r="H1961" s="585"/>
      <c r="I1961" s="586"/>
      <c r="J1961" s="571"/>
      <c r="K1961" s="572"/>
      <c r="L1961" s="575"/>
      <c r="M1961" s="576"/>
      <c r="N1961" s="581" t="s">
        <v>16</v>
      </c>
      <c r="O1961" s="582"/>
      <c r="P1961" s="571"/>
      <c r="Q1961" s="572"/>
      <c r="R1961" s="575"/>
      <c r="S1961" s="576"/>
      <c r="T1961" s="581" t="s">
        <v>16</v>
      </c>
      <c r="U1961" s="582"/>
      <c r="V1961" s="585"/>
      <c r="W1961" s="586"/>
      <c r="X1961" s="571"/>
      <c r="Y1961" s="586"/>
      <c r="Z1961" s="571"/>
      <c r="AA1961" s="586"/>
      <c r="AB1961" s="571"/>
      <c r="AC1961" s="572"/>
      <c r="AD1961" s="575"/>
      <c r="AE1961" s="576"/>
      <c r="AF1961" s="577"/>
      <c r="AG1961" s="578"/>
      <c r="AH1961" s="571"/>
      <c r="AI1961" s="572"/>
      <c r="AJ1961" s="575"/>
      <c r="AK1961" s="576"/>
      <c r="AL1961" s="577"/>
      <c r="AM1961" s="578"/>
      <c r="AN1961" s="571"/>
      <c r="AO1961" s="572"/>
      <c r="AP1961" s="575"/>
      <c r="AQ1961" s="576"/>
      <c r="AR1961" s="577"/>
      <c r="AS1961" s="578"/>
      <c r="AT1961" s="627"/>
      <c r="AU1961" s="628"/>
      <c r="AV1961" s="629"/>
      <c r="AW1961" s="630"/>
      <c r="AX1961" s="577"/>
      <c r="AY1961" s="578"/>
      <c r="AZ1961" s="571"/>
      <c r="BA1961" s="572"/>
      <c r="BB1961" s="575"/>
      <c r="BC1961" s="576"/>
      <c r="BD1961" s="577"/>
      <c r="BE1961" s="578"/>
      <c r="BF1961" s="627"/>
      <c r="BG1961" s="628"/>
      <c r="BH1961" s="629"/>
      <c r="BI1961" s="630"/>
      <c r="BJ1961" s="577"/>
      <c r="BK1961" s="578"/>
      <c r="BL1961" s="605"/>
      <c r="BM1961" s="606"/>
      <c r="BN1961" s="607"/>
      <c r="BO1961" s="588"/>
      <c r="BP1961" s="556"/>
      <c r="BQ1961" s="556"/>
      <c r="BR1961" s="75" t="s">
        <v>73</v>
      </c>
      <c r="BS1961" s="76">
        <f>IF(BO1953="B",'VALUE POINTS'!L$13,IF('GAME STATS'!BO1953="C",'VALUE POINTS'!M$13,'VALUE POINTS'!K$13))</f>
        <v>2</v>
      </c>
      <c r="BT1961" s="280"/>
    </row>
    <row r="1962" spans="1:77" ht="21.75" customHeight="1" x14ac:dyDescent="0.35">
      <c r="A1962" s="268"/>
      <c r="B1962" s="678" t="str">
        <f>IF(ROSTER!B$12="","",ROSTER!B$12)</f>
        <v/>
      </c>
      <c r="C1962" s="669" t="str">
        <f>IF(ROSTER!C$12="","",ROSTER!C$12)</f>
        <v/>
      </c>
      <c r="D1962" s="670"/>
      <c r="E1962" s="667"/>
      <c r="F1962" s="680">
        <f>IF(E1962="y",1,IF(E1962="S",1,0))</f>
        <v>0</v>
      </c>
      <c r="G1962" s="663">
        <f>IF(E1962="S",1,0)</f>
        <v>0</v>
      </c>
      <c r="H1962" s="583"/>
      <c r="I1962" s="584"/>
      <c r="J1962" s="569"/>
      <c r="K1962" s="570"/>
      <c r="L1962" s="573"/>
      <c r="M1962" s="574"/>
      <c r="N1962" s="579">
        <f>L1962+J1962</f>
        <v>0</v>
      </c>
      <c r="O1962" s="580"/>
      <c r="P1962" s="569"/>
      <c r="Q1962" s="570"/>
      <c r="R1962" s="573"/>
      <c r="S1962" s="574"/>
      <c r="T1962" s="579">
        <f>R1962-P1962</f>
        <v>0</v>
      </c>
      <c r="U1962" s="580"/>
      <c r="V1962" s="583"/>
      <c r="W1962" s="584"/>
      <c r="X1962" s="569"/>
      <c r="Y1962" s="584"/>
      <c r="Z1962" s="569"/>
      <c r="AA1962" s="584"/>
      <c r="AB1962" s="569"/>
      <c r="AC1962" s="570"/>
      <c r="AD1962" s="573"/>
      <c r="AE1962" s="574"/>
      <c r="AF1962" s="557">
        <f>IF(AB1962=0,0,(AD1962/AB1962)*100)</f>
        <v>0</v>
      </c>
      <c r="AG1962" s="558"/>
      <c r="AH1962" s="569"/>
      <c r="AI1962" s="570"/>
      <c r="AJ1962" s="573"/>
      <c r="AK1962" s="574"/>
      <c r="AL1962" s="557">
        <f>IF(AH1962=0,0,(AJ1962/AH1962)*100)</f>
        <v>0</v>
      </c>
      <c r="AM1962" s="558"/>
      <c r="AN1962" s="569"/>
      <c r="AO1962" s="570"/>
      <c r="AP1962" s="573"/>
      <c r="AQ1962" s="574"/>
      <c r="AR1962" s="557">
        <f>IF(AN1962=0,0,(AP1962/AN1962)*100)</f>
        <v>0</v>
      </c>
      <c r="AS1962" s="558"/>
      <c r="AT1962" s="561">
        <f>AB1962+AH1962+AN1962</f>
        <v>0</v>
      </c>
      <c r="AU1962" s="562"/>
      <c r="AV1962" s="565">
        <f>AD1962+AJ1962+AP1962</f>
        <v>0</v>
      </c>
      <c r="AW1962" s="566"/>
      <c r="AX1962" s="557">
        <f>IF(AT1962=0,0,(AV1962/AT1962)*100)</f>
        <v>0</v>
      </c>
      <c r="AY1962" s="558"/>
      <c r="AZ1962" s="569"/>
      <c r="BA1962" s="570"/>
      <c r="BB1962" s="573"/>
      <c r="BC1962" s="574"/>
      <c r="BD1962" s="557">
        <f>IF(AZ1962=0,0,(BB1962/AZ1962)*100)</f>
        <v>0</v>
      </c>
      <c r="BE1962" s="558"/>
      <c r="BF1962" s="561">
        <f>AT1962+AZ1962</f>
        <v>0</v>
      </c>
      <c r="BG1962" s="562"/>
      <c r="BH1962" s="565">
        <f>AV1962+BB1962</f>
        <v>0</v>
      </c>
      <c r="BI1962" s="566"/>
      <c r="BJ1962" s="557">
        <f>IF(BF1962=0,0,(BH1962/BF1962)*100)</f>
        <v>0</v>
      </c>
      <c r="BK1962" s="558"/>
      <c r="BL1962" s="602">
        <f>(AD1962*2)+(AJ1962*2)+(AP1962*3)+BB1962</f>
        <v>0</v>
      </c>
      <c r="BM1962" s="603"/>
      <c r="BN1962" s="604"/>
      <c r="BO1962" s="587">
        <f t="shared" ref="BO1962" si="1866">IF(BQ1962=0,0,50*BP1962/BQ1962)</f>
        <v>0</v>
      </c>
      <c r="BP1962" s="555">
        <f t="shared" ref="BP1962" si="1867">(BL1962*BS$1958)+(N1962*BS$1959)+(X1962*BS$1960)+(R1962*BS$1961)+(V1962*BS$1962)+(Z1962*BS$1963)</f>
        <v>0</v>
      </c>
      <c r="BQ1962" s="555">
        <f t="shared" ref="BQ1962" si="1868">((AZ1962-BB1962)*BS$1965)+((AT1962-AV1962)*BS$1964)+(H1962*BS$1966)+(P1962*BS$1967)</f>
        <v>0</v>
      </c>
      <c r="BR1962" s="75" t="s">
        <v>74</v>
      </c>
      <c r="BS1962" s="76">
        <f>IF(BO1953="B",'VALUE POINTS'!L$14,IF('GAME STATS'!BO1953="C",'VALUE POINTS'!M$14,'VALUE POINTS'!K$14))</f>
        <v>2</v>
      </c>
      <c r="BT1962" s="280"/>
    </row>
    <row r="1963" spans="1:77" ht="21.75" customHeight="1" x14ac:dyDescent="0.4">
      <c r="A1963" s="268"/>
      <c r="B1963" s="679"/>
      <c r="C1963" s="690" t="str">
        <f>IF(ROSTER!D$12="","",ROSTER!D$12)</f>
        <v/>
      </c>
      <c r="D1963" s="691"/>
      <c r="E1963" s="668"/>
      <c r="F1963" s="681"/>
      <c r="G1963" s="664"/>
      <c r="H1963" s="585"/>
      <c r="I1963" s="586"/>
      <c r="J1963" s="571"/>
      <c r="K1963" s="572"/>
      <c r="L1963" s="575"/>
      <c r="M1963" s="576"/>
      <c r="N1963" s="581" t="s">
        <v>16</v>
      </c>
      <c r="O1963" s="582"/>
      <c r="P1963" s="571"/>
      <c r="Q1963" s="572"/>
      <c r="R1963" s="575"/>
      <c r="S1963" s="576"/>
      <c r="T1963" s="581" t="s">
        <v>16</v>
      </c>
      <c r="U1963" s="582"/>
      <c r="V1963" s="585"/>
      <c r="W1963" s="586"/>
      <c r="X1963" s="571"/>
      <c r="Y1963" s="586"/>
      <c r="Z1963" s="571"/>
      <c r="AA1963" s="586"/>
      <c r="AB1963" s="571"/>
      <c r="AC1963" s="572"/>
      <c r="AD1963" s="575"/>
      <c r="AE1963" s="576"/>
      <c r="AF1963" s="577"/>
      <c r="AG1963" s="578"/>
      <c r="AH1963" s="571"/>
      <c r="AI1963" s="572"/>
      <c r="AJ1963" s="575"/>
      <c r="AK1963" s="576"/>
      <c r="AL1963" s="577"/>
      <c r="AM1963" s="578"/>
      <c r="AN1963" s="571"/>
      <c r="AO1963" s="572"/>
      <c r="AP1963" s="575"/>
      <c r="AQ1963" s="576"/>
      <c r="AR1963" s="577"/>
      <c r="AS1963" s="578"/>
      <c r="AT1963" s="627"/>
      <c r="AU1963" s="628"/>
      <c r="AV1963" s="629"/>
      <c r="AW1963" s="630"/>
      <c r="AX1963" s="577"/>
      <c r="AY1963" s="578"/>
      <c r="AZ1963" s="571"/>
      <c r="BA1963" s="572"/>
      <c r="BB1963" s="575"/>
      <c r="BC1963" s="576"/>
      <c r="BD1963" s="577"/>
      <c r="BE1963" s="578"/>
      <c r="BF1963" s="627"/>
      <c r="BG1963" s="628"/>
      <c r="BH1963" s="629"/>
      <c r="BI1963" s="630"/>
      <c r="BJ1963" s="577"/>
      <c r="BK1963" s="578"/>
      <c r="BL1963" s="605"/>
      <c r="BM1963" s="606"/>
      <c r="BN1963" s="607"/>
      <c r="BO1963" s="588"/>
      <c r="BP1963" s="556"/>
      <c r="BQ1963" s="556"/>
      <c r="BR1963" s="75" t="s">
        <v>75</v>
      </c>
      <c r="BS1963" s="76">
        <f>IF(BO1953="B",'VALUE POINTS'!L$15,IF('GAME STATS'!BO1953="C",'VALUE POINTS'!M$15,'VALUE POINTS'!K$15))</f>
        <v>2</v>
      </c>
      <c r="BT1963" s="280"/>
      <c r="BY1963" s="70"/>
    </row>
    <row r="1964" spans="1:77" ht="21.75" customHeight="1" x14ac:dyDescent="0.35">
      <c r="A1964" s="268"/>
      <c r="B1964" s="678" t="str">
        <f>IF(ROSTER!B$14="","",ROSTER!B$14)</f>
        <v/>
      </c>
      <c r="C1964" s="669" t="str">
        <f>IF(ROSTER!C$14="","",ROSTER!C$14)</f>
        <v/>
      </c>
      <c r="D1964" s="670"/>
      <c r="E1964" s="667"/>
      <c r="F1964" s="680">
        <f>IF(E1964="y",1,IF(E1964="S",1,0))</f>
        <v>0</v>
      </c>
      <c r="G1964" s="663">
        <f>IF(E1964="S",1,0)</f>
        <v>0</v>
      </c>
      <c r="H1964" s="583"/>
      <c r="I1964" s="584"/>
      <c r="J1964" s="569"/>
      <c r="K1964" s="570"/>
      <c r="L1964" s="573"/>
      <c r="M1964" s="574"/>
      <c r="N1964" s="579">
        <f>L1964+J1964</f>
        <v>0</v>
      </c>
      <c r="O1964" s="580"/>
      <c r="P1964" s="569"/>
      <c r="Q1964" s="570"/>
      <c r="R1964" s="573"/>
      <c r="S1964" s="574"/>
      <c r="T1964" s="579">
        <f>R1964-P1964</f>
        <v>0</v>
      </c>
      <c r="U1964" s="580"/>
      <c r="V1964" s="583"/>
      <c r="W1964" s="584"/>
      <c r="X1964" s="569"/>
      <c r="Y1964" s="584"/>
      <c r="Z1964" s="569"/>
      <c r="AA1964" s="584"/>
      <c r="AB1964" s="569"/>
      <c r="AC1964" s="570"/>
      <c r="AD1964" s="573"/>
      <c r="AE1964" s="574"/>
      <c r="AF1964" s="557">
        <f>IF(AB1964=0,0,(AD1964/AB1964)*100)</f>
        <v>0</v>
      </c>
      <c r="AG1964" s="558"/>
      <c r="AH1964" s="569"/>
      <c r="AI1964" s="570"/>
      <c r="AJ1964" s="573"/>
      <c r="AK1964" s="574"/>
      <c r="AL1964" s="557">
        <f>IF(AH1964=0,0,(AJ1964/AH1964)*100)</f>
        <v>0</v>
      </c>
      <c r="AM1964" s="558"/>
      <c r="AN1964" s="569"/>
      <c r="AO1964" s="570"/>
      <c r="AP1964" s="573"/>
      <c r="AQ1964" s="574"/>
      <c r="AR1964" s="557">
        <f>IF(AN1964=0,0,(AP1964/AN1964)*100)</f>
        <v>0</v>
      </c>
      <c r="AS1964" s="558"/>
      <c r="AT1964" s="561">
        <f>AB1964+AH1964+AN1964</f>
        <v>0</v>
      </c>
      <c r="AU1964" s="562"/>
      <c r="AV1964" s="565">
        <f>AD1964+AJ1964+AP1964</f>
        <v>0</v>
      </c>
      <c r="AW1964" s="566"/>
      <c r="AX1964" s="557">
        <f>IF(AT1964=0,0,(AV1964/AT1964)*100)</f>
        <v>0</v>
      </c>
      <c r="AY1964" s="558"/>
      <c r="AZ1964" s="569"/>
      <c r="BA1964" s="570"/>
      <c r="BB1964" s="573"/>
      <c r="BC1964" s="574"/>
      <c r="BD1964" s="557">
        <f>IF(AZ1964=0,0,(BB1964/AZ1964)*100)</f>
        <v>0</v>
      </c>
      <c r="BE1964" s="558"/>
      <c r="BF1964" s="561">
        <f>AT1964+AZ1964</f>
        <v>0</v>
      </c>
      <c r="BG1964" s="562"/>
      <c r="BH1964" s="565">
        <f>AV1964+BB1964</f>
        <v>0</v>
      </c>
      <c r="BI1964" s="566"/>
      <c r="BJ1964" s="557">
        <f>IF(BF1964=0,0,(BH1964/BF1964)*100)</f>
        <v>0</v>
      </c>
      <c r="BK1964" s="558"/>
      <c r="BL1964" s="602">
        <f>(AD1964*2)+(AJ1964*2)+(AP1964*3)+BB1964</f>
        <v>0</v>
      </c>
      <c r="BM1964" s="603"/>
      <c r="BN1964" s="604"/>
      <c r="BO1964" s="587">
        <f t="shared" ref="BO1964" si="1869">IF(BQ1964=0,0,50*BP1964/BQ1964)</f>
        <v>0</v>
      </c>
      <c r="BP1964" s="555">
        <f t="shared" ref="BP1964" si="1870">(BL1964*BS$1958)+(N1964*BS$1959)+(X1964*BS$1960)+(R1964*BS$1961)+(V1964*BS$1962)+(Z1964*BS$1963)</f>
        <v>0</v>
      </c>
      <c r="BQ1964" s="555">
        <f t="shared" ref="BQ1964" si="1871">((AZ1964-BB1964)*BS$1965)+((AT1964-AV1964)*BS$1964)+(H1964*BS$1966)+(P1964*BS$1967)</f>
        <v>0</v>
      </c>
      <c r="BR1964" s="75" t="s">
        <v>76</v>
      </c>
      <c r="BS1964" s="76">
        <f>IF(BO1953="B",'VALUE POINTS'!L$16,IF('GAME STATS'!BO1953="C",'VALUE POINTS'!M$16,'VALUE POINTS'!K$16))</f>
        <v>2</v>
      </c>
      <c r="BT1964" s="280"/>
    </row>
    <row r="1965" spans="1:77" ht="21.75" customHeight="1" x14ac:dyDescent="0.35">
      <c r="A1965" s="268"/>
      <c r="B1965" s="679"/>
      <c r="C1965" s="690" t="str">
        <f>IF(ROSTER!D$14="","",ROSTER!D$14)</f>
        <v/>
      </c>
      <c r="D1965" s="691"/>
      <c r="E1965" s="668"/>
      <c r="F1965" s="681"/>
      <c r="G1965" s="664"/>
      <c r="H1965" s="585"/>
      <c r="I1965" s="586"/>
      <c r="J1965" s="571"/>
      <c r="K1965" s="572"/>
      <c r="L1965" s="575"/>
      <c r="M1965" s="576"/>
      <c r="N1965" s="581" t="s">
        <v>16</v>
      </c>
      <c r="O1965" s="582"/>
      <c r="P1965" s="571"/>
      <c r="Q1965" s="572"/>
      <c r="R1965" s="575"/>
      <c r="S1965" s="576"/>
      <c r="T1965" s="581" t="s">
        <v>16</v>
      </c>
      <c r="U1965" s="582"/>
      <c r="V1965" s="585"/>
      <c r="W1965" s="586"/>
      <c r="X1965" s="571"/>
      <c r="Y1965" s="586"/>
      <c r="Z1965" s="571"/>
      <c r="AA1965" s="586"/>
      <c r="AB1965" s="571"/>
      <c r="AC1965" s="572"/>
      <c r="AD1965" s="575"/>
      <c r="AE1965" s="576"/>
      <c r="AF1965" s="577"/>
      <c r="AG1965" s="578"/>
      <c r="AH1965" s="571"/>
      <c r="AI1965" s="572"/>
      <c r="AJ1965" s="575"/>
      <c r="AK1965" s="576"/>
      <c r="AL1965" s="577"/>
      <c r="AM1965" s="578"/>
      <c r="AN1965" s="571"/>
      <c r="AO1965" s="572"/>
      <c r="AP1965" s="575"/>
      <c r="AQ1965" s="576"/>
      <c r="AR1965" s="577"/>
      <c r="AS1965" s="578"/>
      <c r="AT1965" s="627"/>
      <c r="AU1965" s="628"/>
      <c r="AV1965" s="629"/>
      <c r="AW1965" s="630"/>
      <c r="AX1965" s="577"/>
      <c r="AY1965" s="578"/>
      <c r="AZ1965" s="571"/>
      <c r="BA1965" s="572"/>
      <c r="BB1965" s="575"/>
      <c r="BC1965" s="576"/>
      <c r="BD1965" s="577"/>
      <c r="BE1965" s="578"/>
      <c r="BF1965" s="627"/>
      <c r="BG1965" s="628"/>
      <c r="BH1965" s="629"/>
      <c r="BI1965" s="630"/>
      <c r="BJ1965" s="577"/>
      <c r="BK1965" s="578"/>
      <c r="BL1965" s="605"/>
      <c r="BM1965" s="606"/>
      <c r="BN1965" s="607"/>
      <c r="BO1965" s="588"/>
      <c r="BP1965" s="556"/>
      <c r="BQ1965" s="556"/>
      <c r="BR1965" s="75" t="s">
        <v>77</v>
      </c>
      <c r="BS1965" s="76">
        <f>IF(BO1953="B",'VALUE POINTS'!L$17,IF('GAME STATS'!BO1953="C",'VALUE POINTS'!M$17,'VALUE POINTS'!K$17))</f>
        <v>1</v>
      </c>
      <c r="BT1965" s="280"/>
    </row>
    <row r="1966" spans="1:77" ht="21.75" customHeight="1" x14ac:dyDescent="0.35">
      <c r="A1966" s="268"/>
      <c r="B1966" s="678" t="str">
        <f>IF(ROSTER!B$16="","",ROSTER!B$16)</f>
        <v/>
      </c>
      <c r="C1966" s="669" t="str">
        <f>IF(ROSTER!C$16="","",ROSTER!C$16)</f>
        <v/>
      </c>
      <c r="D1966" s="670"/>
      <c r="E1966" s="667"/>
      <c r="F1966" s="680">
        <f>IF(E1966="y",1,IF(E1966="S",1,0))</f>
        <v>0</v>
      </c>
      <c r="G1966" s="663">
        <f>IF(E1966="S",1,0)</f>
        <v>0</v>
      </c>
      <c r="H1966" s="583"/>
      <c r="I1966" s="584"/>
      <c r="J1966" s="569"/>
      <c r="K1966" s="570"/>
      <c r="L1966" s="573"/>
      <c r="M1966" s="574"/>
      <c r="N1966" s="579">
        <f>L1966+J1966</f>
        <v>0</v>
      </c>
      <c r="O1966" s="580"/>
      <c r="P1966" s="569"/>
      <c r="Q1966" s="570"/>
      <c r="R1966" s="573"/>
      <c r="S1966" s="574"/>
      <c r="T1966" s="579">
        <f>R1966-P1966</f>
        <v>0</v>
      </c>
      <c r="U1966" s="580"/>
      <c r="V1966" s="583"/>
      <c r="W1966" s="584"/>
      <c r="X1966" s="569"/>
      <c r="Y1966" s="584"/>
      <c r="Z1966" s="569"/>
      <c r="AA1966" s="584"/>
      <c r="AB1966" s="569"/>
      <c r="AC1966" s="570"/>
      <c r="AD1966" s="573"/>
      <c r="AE1966" s="574"/>
      <c r="AF1966" s="557">
        <f>IF(AB1966=0,0,(AD1966/AB1966)*100)</f>
        <v>0</v>
      </c>
      <c r="AG1966" s="558"/>
      <c r="AH1966" s="569"/>
      <c r="AI1966" s="570"/>
      <c r="AJ1966" s="573"/>
      <c r="AK1966" s="574"/>
      <c r="AL1966" s="557">
        <f>IF(AH1966=0,0,(AJ1966/AH1966)*100)</f>
        <v>0</v>
      </c>
      <c r="AM1966" s="558"/>
      <c r="AN1966" s="569"/>
      <c r="AO1966" s="570"/>
      <c r="AP1966" s="573"/>
      <c r="AQ1966" s="574"/>
      <c r="AR1966" s="557">
        <f>IF(AN1966=0,0,(AP1966/AN1966)*100)</f>
        <v>0</v>
      </c>
      <c r="AS1966" s="558"/>
      <c r="AT1966" s="561">
        <f>AB1966+AH1966+AN1966</f>
        <v>0</v>
      </c>
      <c r="AU1966" s="562"/>
      <c r="AV1966" s="565">
        <f>AD1966+AJ1966+AP1966</f>
        <v>0</v>
      </c>
      <c r="AW1966" s="566"/>
      <c r="AX1966" s="557">
        <f>IF(AT1966=0,0,(AV1966/AT1966)*100)</f>
        <v>0</v>
      </c>
      <c r="AY1966" s="558"/>
      <c r="AZ1966" s="569"/>
      <c r="BA1966" s="570"/>
      <c r="BB1966" s="573"/>
      <c r="BC1966" s="574"/>
      <c r="BD1966" s="557">
        <f>IF(AZ1966=0,0,(BB1966/AZ1966)*100)</f>
        <v>0</v>
      </c>
      <c r="BE1966" s="558"/>
      <c r="BF1966" s="561">
        <f>AT1966+AZ1966</f>
        <v>0</v>
      </c>
      <c r="BG1966" s="562"/>
      <c r="BH1966" s="565">
        <f>AV1966+BB1966</f>
        <v>0</v>
      </c>
      <c r="BI1966" s="566"/>
      <c r="BJ1966" s="557">
        <f>IF(BF1966=0,0,(BH1966/BF1966)*100)</f>
        <v>0</v>
      </c>
      <c r="BK1966" s="558"/>
      <c r="BL1966" s="602">
        <f>(AD1966*2)+(AJ1966*2)+(AP1966*3)+BB1966</f>
        <v>0</v>
      </c>
      <c r="BM1966" s="603"/>
      <c r="BN1966" s="604"/>
      <c r="BO1966" s="587">
        <f t="shared" ref="BO1966" si="1872">IF(BQ1966=0,0,50*BP1966/BQ1966)</f>
        <v>0</v>
      </c>
      <c r="BP1966" s="555">
        <f t="shared" ref="BP1966" si="1873">(BL1966*BS$1958)+(N1966*BS$1959)+(X1966*BS$1960)+(R1966*BS$1961)+(V1966*BS$1962)+(Z1966*BS$1963)</f>
        <v>0</v>
      </c>
      <c r="BQ1966" s="555">
        <f t="shared" ref="BQ1966" si="1874">((AZ1966-BB1966)*BS$1965)+((AT1966-AV1966)*BS$1964)+(H1966*BS$1966)+(P1966*BS$1967)</f>
        <v>0</v>
      </c>
      <c r="BR1966" s="75" t="s">
        <v>78</v>
      </c>
      <c r="BS1966" s="76">
        <f>IF(BO1953="B",'VALUE POINTS'!L$18,IF('GAME STATS'!BO1953="C",'VALUE POINTS'!M$18,'VALUE POINTS'!K$18))</f>
        <v>2</v>
      </c>
      <c r="BT1966" s="280"/>
    </row>
    <row r="1967" spans="1:77" ht="21.75" customHeight="1" x14ac:dyDescent="0.35">
      <c r="A1967" s="268"/>
      <c r="B1967" s="679"/>
      <c r="C1967" s="690" t="str">
        <f>IF(ROSTER!D$16="","",ROSTER!D$16)</f>
        <v/>
      </c>
      <c r="D1967" s="691"/>
      <c r="E1967" s="668"/>
      <c r="F1967" s="681"/>
      <c r="G1967" s="664"/>
      <c r="H1967" s="585"/>
      <c r="I1967" s="586"/>
      <c r="J1967" s="571"/>
      <c r="K1967" s="572"/>
      <c r="L1967" s="575"/>
      <c r="M1967" s="576"/>
      <c r="N1967" s="581" t="s">
        <v>16</v>
      </c>
      <c r="O1967" s="582"/>
      <c r="P1967" s="571"/>
      <c r="Q1967" s="572"/>
      <c r="R1967" s="575"/>
      <c r="S1967" s="576"/>
      <c r="T1967" s="581" t="s">
        <v>16</v>
      </c>
      <c r="U1967" s="582"/>
      <c r="V1967" s="585"/>
      <c r="W1967" s="586"/>
      <c r="X1967" s="571"/>
      <c r="Y1967" s="586"/>
      <c r="Z1967" s="571"/>
      <c r="AA1967" s="586"/>
      <c r="AB1967" s="571"/>
      <c r="AC1967" s="572"/>
      <c r="AD1967" s="575"/>
      <c r="AE1967" s="576"/>
      <c r="AF1967" s="577"/>
      <c r="AG1967" s="578"/>
      <c r="AH1967" s="571"/>
      <c r="AI1967" s="572"/>
      <c r="AJ1967" s="575"/>
      <c r="AK1967" s="576"/>
      <c r="AL1967" s="577"/>
      <c r="AM1967" s="578"/>
      <c r="AN1967" s="571"/>
      <c r="AO1967" s="572"/>
      <c r="AP1967" s="575"/>
      <c r="AQ1967" s="576"/>
      <c r="AR1967" s="577"/>
      <c r="AS1967" s="578"/>
      <c r="AT1967" s="627"/>
      <c r="AU1967" s="628"/>
      <c r="AV1967" s="629"/>
      <c r="AW1967" s="630"/>
      <c r="AX1967" s="577"/>
      <c r="AY1967" s="578"/>
      <c r="AZ1967" s="571"/>
      <c r="BA1967" s="572"/>
      <c r="BB1967" s="575"/>
      <c r="BC1967" s="576"/>
      <c r="BD1967" s="577"/>
      <c r="BE1967" s="578"/>
      <c r="BF1967" s="627"/>
      <c r="BG1967" s="628"/>
      <c r="BH1967" s="629"/>
      <c r="BI1967" s="630"/>
      <c r="BJ1967" s="577"/>
      <c r="BK1967" s="578"/>
      <c r="BL1967" s="605"/>
      <c r="BM1967" s="606"/>
      <c r="BN1967" s="607"/>
      <c r="BO1967" s="588"/>
      <c r="BP1967" s="556"/>
      <c r="BQ1967" s="556"/>
      <c r="BR1967" s="75" t="s">
        <v>79</v>
      </c>
      <c r="BS1967" s="76">
        <f>IF(BO1953="B",'VALUE POINTS'!L$19,IF('GAME STATS'!BO1953="C",'VALUE POINTS'!M$19,'VALUE POINTS'!K$19))</f>
        <v>2</v>
      </c>
      <c r="BT1967" s="280"/>
    </row>
    <row r="1968" spans="1:77" ht="21.75" customHeight="1" x14ac:dyDescent="0.25">
      <c r="A1968" s="268"/>
      <c r="B1968" s="678" t="str">
        <f>IF(ROSTER!B$18="","",ROSTER!B$18)</f>
        <v/>
      </c>
      <c r="C1968" s="669" t="str">
        <f>IF(ROSTER!C$18="","",ROSTER!C$18)</f>
        <v/>
      </c>
      <c r="D1968" s="670"/>
      <c r="E1968" s="667"/>
      <c r="F1968" s="680">
        <f>IF(E1968="y",1,IF(E1968="S",1,0))</f>
        <v>0</v>
      </c>
      <c r="G1968" s="663">
        <f>IF(E1968="S",1,0)</f>
        <v>0</v>
      </c>
      <c r="H1968" s="583"/>
      <c r="I1968" s="584"/>
      <c r="J1968" s="569"/>
      <c r="K1968" s="570"/>
      <c r="L1968" s="573"/>
      <c r="M1968" s="574"/>
      <c r="N1968" s="579">
        <f>L1968+J1968</f>
        <v>0</v>
      </c>
      <c r="O1968" s="580"/>
      <c r="P1968" s="569"/>
      <c r="Q1968" s="570"/>
      <c r="R1968" s="573"/>
      <c r="S1968" s="574"/>
      <c r="T1968" s="579">
        <f>R1968-P1968</f>
        <v>0</v>
      </c>
      <c r="U1968" s="580"/>
      <c r="V1968" s="583"/>
      <c r="W1968" s="584"/>
      <c r="X1968" s="569"/>
      <c r="Y1968" s="584"/>
      <c r="Z1968" s="569"/>
      <c r="AA1968" s="584"/>
      <c r="AB1968" s="569"/>
      <c r="AC1968" s="570"/>
      <c r="AD1968" s="573"/>
      <c r="AE1968" s="574"/>
      <c r="AF1968" s="557">
        <f>IF(AB1968=0,0,(AD1968/AB1968)*100)</f>
        <v>0</v>
      </c>
      <c r="AG1968" s="558"/>
      <c r="AH1968" s="569"/>
      <c r="AI1968" s="570"/>
      <c r="AJ1968" s="573"/>
      <c r="AK1968" s="574"/>
      <c r="AL1968" s="557">
        <f>IF(AH1968=0,0,(AJ1968/AH1968)*100)</f>
        <v>0</v>
      </c>
      <c r="AM1968" s="558"/>
      <c r="AN1968" s="569"/>
      <c r="AO1968" s="570"/>
      <c r="AP1968" s="573"/>
      <c r="AQ1968" s="574"/>
      <c r="AR1968" s="557">
        <f>IF(AN1968=0,0,(AP1968/AN1968)*100)</f>
        <v>0</v>
      </c>
      <c r="AS1968" s="558"/>
      <c r="AT1968" s="561">
        <f>AB1968+AH1968+AN1968</f>
        <v>0</v>
      </c>
      <c r="AU1968" s="562"/>
      <c r="AV1968" s="565">
        <f>AD1968+AJ1968+AP1968</f>
        <v>0</v>
      </c>
      <c r="AW1968" s="566"/>
      <c r="AX1968" s="557">
        <f>IF(AT1968=0,0,(AV1968/AT1968)*100)</f>
        <v>0</v>
      </c>
      <c r="AY1968" s="558"/>
      <c r="AZ1968" s="569"/>
      <c r="BA1968" s="570"/>
      <c r="BB1968" s="573"/>
      <c r="BC1968" s="574"/>
      <c r="BD1968" s="557">
        <f>IF(AZ1968=0,0,(BB1968/AZ1968)*100)</f>
        <v>0</v>
      </c>
      <c r="BE1968" s="558"/>
      <c r="BF1968" s="561">
        <f>AT1968+AZ1968</f>
        <v>0</v>
      </c>
      <c r="BG1968" s="562"/>
      <c r="BH1968" s="565">
        <f>AV1968+BB1968</f>
        <v>0</v>
      </c>
      <c r="BI1968" s="566"/>
      <c r="BJ1968" s="557">
        <f>IF(BF1968=0,0,(BH1968/BF1968)*100)</f>
        <v>0</v>
      </c>
      <c r="BK1968" s="558"/>
      <c r="BL1968" s="602">
        <f>(AD1968*2)+(AJ1968*2)+(AP1968*3)+BB1968</f>
        <v>0</v>
      </c>
      <c r="BM1968" s="603"/>
      <c r="BN1968" s="604"/>
      <c r="BO1968" s="587">
        <f t="shared" ref="BO1968" si="1875">IF(BQ1968=0,0,50*BP1968/BQ1968)</f>
        <v>0</v>
      </c>
      <c r="BP1968" s="555">
        <f t="shared" ref="BP1968" si="1876">(BL1968*BS$1958)+(N1968*BS$1959)+(X1968*BS$1960)+(R1968*BS$1961)+(V1968*BS$1962)+(Z1968*BS$1963)</f>
        <v>0</v>
      </c>
      <c r="BQ1968" s="555">
        <f t="shared" ref="BQ1968" si="1877">((AZ1968-BB1968)*BS$1965)+((AT1968-AV1968)*BS$1964)+(H1968*BS$1966)+(P1968*BS$1967)</f>
        <v>0</v>
      </c>
      <c r="BR1968" s="65"/>
      <c r="BS1968" s="65"/>
      <c r="BT1968" s="280"/>
    </row>
    <row r="1969" spans="1:72" ht="21.75" customHeight="1" x14ac:dyDescent="0.25">
      <c r="A1969" s="268"/>
      <c r="B1969" s="679"/>
      <c r="C1969" s="690" t="str">
        <f>IF(ROSTER!D$18="","",ROSTER!D$18)</f>
        <v/>
      </c>
      <c r="D1969" s="691"/>
      <c r="E1969" s="668"/>
      <c r="F1969" s="681"/>
      <c r="G1969" s="664"/>
      <c r="H1969" s="585"/>
      <c r="I1969" s="586"/>
      <c r="J1969" s="571"/>
      <c r="K1969" s="572"/>
      <c r="L1969" s="575"/>
      <c r="M1969" s="576"/>
      <c r="N1969" s="581" t="s">
        <v>16</v>
      </c>
      <c r="O1969" s="582"/>
      <c r="P1969" s="571"/>
      <c r="Q1969" s="572"/>
      <c r="R1969" s="575"/>
      <c r="S1969" s="576"/>
      <c r="T1969" s="581" t="s">
        <v>16</v>
      </c>
      <c r="U1969" s="582"/>
      <c r="V1969" s="585"/>
      <c r="W1969" s="586"/>
      <c r="X1969" s="571"/>
      <c r="Y1969" s="586"/>
      <c r="Z1969" s="571"/>
      <c r="AA1969" s="586"/>
      <c r="AB1969" s="571"/>
      <c r="AC1969" s="572"/>
      <c r="AD1969" s="575"/>
      <c r="AE1969" s="576"/>
      <c r="AF1969" s="577"/>
      <c r="AG1969" s="578"/>
      <c r="AH1969" s="571"/>
      <c r="AI1969" s="572"/>
      <c r="AJ1969" s="575"/>
      <c r="AK1969" s="576"/>
      <c r="AL1969" s="577"/>
      <c r="AM1969" s="578"/>
      <c r="AN1969" s="571"/>
      <c r="AO1969" s="572"/>
      <c r="AP1969" s="575"/>
      <c r="AQ1969" s="576"/>
      <c r="AR1969" s="577"/>
      <c r="AS1969" s="578"/>
      <c r="AT1969" s="627"/>
      <c r="AU1969" s="628"/>
      <c r="AV1969" s="629"/>
      <c r="AW1969" s="630"/>
      <c r="AX1969" s="577"/>
      <c r="AY1969" s="578"/>
      <c r="AZ1969" s="571"/>
      <c r="BA1969" s="572"/>
      <c r="BB1969" s="575"/>
      <c r="BC1969" s="576"/>
      <c r="BD1969" s="577"/>
      <c r="BE1969" s="578"/>
      <c r="BF1969" s="627"/>
      <c r="BG1969" s="628"/>
      <c r="BH1969" s="629"/>
      <c r="BI1969" s="630"/>
      <c r="BJ1969" s="577"/>
      <c r="BK1969" s="578"/>
      <c r="BL1969" s="605"/>
      <c r="BM1969" s="606"/>
      <c r="BN1969" s="607"/>
      <c r="BO1969" s="588"/>
      <c r="BP1969" s="556"/>
      <c r="BQ1969" s="556"/>
      <c r="BR1969" s="65"/>
      <c r="BS1969" s="65"/>
      <c r="BT1969" s="268"/>
    </row>
    <row r="1970" spans="1:72" ht="21.75" customHeight="1" x14ac:dyDescent="0.25">
      <c r="A1970" s="268"/>
      <c r="B1970" s="678" t="str">
        <f>IF(ROSTER!B$20="","",ROSTER!B$20)</f>
        <v/>
      </c>
      <c r="C1970" s="669" t="str">
        <f>IF(ROSTER!C$20="","",ROSTER!C$20)</f>
        <v/>
      </c>
      <c r="D1970" s="670"/>
      <c r="E1970" s="667"/>
      <c r="F1970" s="680">
        <f>IF(E1970="y",1,IF(E1970="S",1,0))</f>
        <v>0</v>
      </c>
      <c r="G1970" s="663">
        <f>IF(E1970="S",1,0)</f>
        <v>0</v>
      </c>
      <c r="H1970" s="583"/>
      <c r="I1970" s="584"/>
      <c r="J1970" s="569"/>
      <c r="K1970" s="570"/>
      <c r="L1970" s="573"/>
      <c r="M1970" s="574"/>
      <c r="N1970" s="579">
        <f>L1970+J1970</f>
        <v>0</v>
      </c>
      <c r="O1970" s="580"/>
      <c r="P1970" s="569"/>
      <c r="Q1970" s="570"/>
      <c r="R1970" s="573"/>
      <c r="S1970" s="574"/>
      <c r="T1970" s="579">
        <f>R1970-P1970</f>
        <v>0</v>
      </c>
      <c r="U1970" s="580"/>
      <c r="V1970" s="583"/>
      <c r="W1970" s="584"/>
      <c r="X1970" s="569"/>
      <c r="Y1970" s="584"/>
      <c r="Z1970" s="569"/>
      <c r="AA1970" s="584"/>
      <c r="AB1970" s="569"/>
      <c r="AC1970" s="570"/>
      <c r="AD1970" s="573"/>
      <c r="AE1970" s="574"/>
      <c r="AF1970" s="557">
        <f>IF(AB1970=0,0,(AD1970/AB1970)*100)</f>
        <v>0</v>
      </c>
      <c r="AG1970" s="558"/>
      <c r="AH1970" s="569"/>
      <c r="AI1970" s="570"/>
      <c r="AJ1970" s="573"/>
      <c r="AK1970" s="574"/>
      <c r="AL1970" s="557">
        <f>IF(AH1970=0,0,(AJ1970/AH1970)*100)</f>
        <v>0</v>
      </c>
      <c r="AM1970" s="558"/>
      <c r="AN1970" s="569"/>
      <c r="AO1970" s="570"/>
      <c r="AP1970" s="573"/>
      <c r="AQ1970" s="574"/>
      <c r="AR1970" s="557">
        <f>IF(AN1970=0,0,(AP1970/AN1970)*100)</f>
        <v>0</v>
      </c>
      <c r="AS1970" s="558"/>
      <c r="AT1970" s="561">
        <f>AB1970+AH1970+AN1970</f>
        <v>0</v>
      </c>
      <c r="AU1970" s="562"/>
      <c r="AV1970" s="565">
        <f>AD1970+AJ1970+AP1970</f>
        <v>0</v>
      </c>
      <c r="AW1970" s="566"/>
      <c r="AX1970" s="557">
        <f>IF(AT1970=0,0,(AV1970/AT1970)*100)</f>
        <v>0</v>
      </c>
      <c r="AY1970" s="558"/>
      <c r="AZ1970" s="569"/>
      <c r="BA1970" s="570"/>
      <c r="BB1970" s="573"/>
      <c r="BC1970" s="574"/>
      <c r="BD1970" s="557">
        <f>IF(AZ1970=0,0,(BB1970/AZ1970)*100)</f>
        <v>0</v>
      </c>
      <c r="BE1970" s="558"/>
      <c r="BF1970" s="561">
        <f>AT1970+AZ1970</f>
        <v>0</v>
      </c>
      <c r="BG1970" s="562"/>
      <c r="BH1970" s="565">
        <f>AV1970+BB1970</f>
        <v>0</v>
      </c>
      <c r="BI1970" s="566"/>
      <c r="BJ1970" s="557">
        <f>IF(BF1970=0,0,(BH1970/BF1970)*100)</f>
        <v>0</v>
      </c>
      <c r="BK1970" s="558"/>
      <c r="BL1970" s="602">
        <f>(AD1970*2)+(AJ1970*2)+(AP1970*3)+BB1970</f>
        <v>0</v>
      </c>
      <c r="BM1970" s="603"/>
      <c r="BN1970" s="604"/>
      <c r="BO1970" s="587">
        <f t="shared" ref="BO1970" si="1878">IF(BQ1970=0,0,50*BP1970/BQ1970)</f>
        <v>0</v>
      </c>
      <c r="BP1970" s="555">
        <f t="shared" ref="BP1970" si="1879">(BL1970*BS$1958)+(N1970*BS$1959)+(X1970*BS$1960)+(R1970*BS$1961)+(V1970*BS$1962)+(Z1970*BS$1963)</f>
        <v>0</v>
      </c>
      <c r="BQ1970" s="555">
        <f t="shared" ref="BQ1970" si="1880">((AZ1970-BB1970)*BS$1965)+((AT1970-AV1970)*BS$1964)+(H1970*BS$1966)+(P1970*BS$1967)</f>
        <v>0</v>
      </c>
      <c r="BR1970" s="65"/>
      <c r="BS1970" s="65"/>
      <c r="BT1970" s="268"/>
    </row>
    <row r="1971" spans="1:72" ht="21.75" customHeight="1" x14ac:dyDescent="0.25">
      <c r="A1971" s="268"/>
      <c r="B1971" s="679"/>
      <c r="C1971" s="690" t="str">
        <f>IF(ROSTER!D$20="","",ROSTER!D$20)</f>
        <v/>
      </c>
      <c r="D1971" s="691"/>
      <c r="E1971" s="668"/>
      <c r="F1971" s="681"/>
      <c r="G1971" s="664"/>
      <c r="H1971" s="585"/>
      <c r="I1971" s="586"/>
      <c r="J1971" s="571"/>
      <c r="K1971" s="572"/>
      <c r="L1971" s="575"/>
      <c r="M1971" s="576"/>
      <c r="N1971" s="581" t="s">
        <v>16</v>
      </c>
      <c r="O1971" s="582"/>
      <c r="P1971" s="571"/>
      <c r="Q1971" s="572"/>
      <c r="R1971" s="575"/>
      <c r="S1971" s="576"/>
      <c r="T1971" s="581" t="s">
        <v>16</v>
      </c>
      <c r="U1971" s="582"/>
      <c r="V1971" s="585"/>
      <c r="W1971" s="586"/>
      <c r="X1971" s="571"/>
      <c r="Y1971" s="586"/>
      <c r="Z1971" s="571"/>
      <c r="AA1971" s="586"/>
      <c r="AB1971" s="571"/>
      <c r="AC1971" s="572"/>
      <c r="AD1971" s="575"/>
      <c r="AE1971" s="576"/>
      <c r="AF1971" s="577"/>
      <c r="AG1971" s="578"/>
      <c r="AH1971" s="571"/>
      <c r="AI1971" s="572"/>
      <c r="AJ1971" s="575"/>
      <c r="AK1971" s="576"/>
      <c r="AL1971" s="577"/>
      <c r="AM1971" s="578"/>
      <c r="AN1971" s="571"/>
      <c r="AO1971" s="572"/>
      <c r="AP1971" s="575"/>
      <c r="AQ1971" s="576"/>
      <c r="AR1971" s="577"/>
      <c r="AS1971" s="578"/>
      <c r="AT1971" s="627"/>
      <c r="AU1971" s="628"/>
      <c r="AV1971" s="629"/>
      <c r="AW1971" s="630"/>
      <c r="AX1971" s="577"/>
      <c r="AY1971" s="578"/>
      <c r="AZ1971" s="571"/>
      <c r="BA1971" s="572"/>
      <c r="BB1971" s="575"/>
      <c r="BC1971" s="576"/>
      <c r="BD1971" s="577"/>
      <c r="BE1971" s="578"/>
      <c r="BF1971" s="627"/>
      <c r="BG1971" s="628"/>
      <c r="BH1971" s="629"/>
      <c r="BI1971" s="630"/>
      <c r="BJ1971" s="577"/>
      <c r="BK1971" s="578"/>
      <c r="BL1971" s="605"/>
      <c r="BM1971" s="606"/>
      <c r="BN1971" s="607"/>
      <c r="BO1971" s="588"/>
      <c r="BP1971" s="556"/>
      <c r="BQ1971" s="556"/>
      <c r="BR1971" s="65"/>
      <c r="BS1971" s="65"/>
      <c r="BT1971" s="268"/>
    </row>
    <row r="1972" spans="1:72" ht="21.75" customHeight="1" x14ac:dyDescent="0.25">
      <c r="A1972" s="268"/>
      <c r="B1972" s="678" t="str">
        <f>IF(ROSTER!B$22="","",ROSTER!B$22)</f>
        <v/>
      </c>
      <c r="C1972" s="669" t="str">
        <f>IF(ROSTER!C$22="","",ROSTER!C$22)</f>
        <v/>
      </c>
      <c r="D1972" s="670"/>
      <c r="E1972" s="667"/>
      <c r="F1972" s="680">
        <f>IF(E1972="y",1,IF(E1972="S",1,0))</f>
        <v>0</v>
      </c>
      <c r="G1972" s="663">
        <f>IF(E1972="S",1,0)</f>
        <v>0</v>
      </c>
      <c r="H1972" s="583"/>
      <c r="I1972" s="584"/>
      <c r="J1972" s="569"/>
      <c r="K1972" s="570"/>
      <c r="L1972" s="573"/>
      <c r="M1972" s="574"/>
      <c r="N1972" s="579">
        <f>L1972+J1972</f>
        <v>0</v>
      </c>
      <c r="O1972" s="580"/>
      <c r="P1972" s="569"/>
      <c r="Q1972" s="570"/>
      <c r="R1972" s="573"/>
      <c r="S1972" s="574"/>
      <c r="T1972" s="579">
        <f>R1972-P1972</f>
        <v>0</v>
      </c>
      <c r="U1972" s="580"/>
      <c r="V1972" s="583"/>
      <c r="W1972" s="584"/>
      <c r="X1972" s="569"/>
      <c r="Y1972" s="584"/>
      <c r="Z1972" s="569"/>
      <c r="AA1972" s="584"/>
      <c r="AB1972" s="569"/>
      <c r="AC1972" s="570"/>
      <c r="AD1972" s="573"/>
      <c r="AE1972" s="574"/>
      <c r="AF1972" s="557">
        <f>IF(AB1972=0,0,(AD1972/AB1972)*100)</f>
        <v>0</v>
      </c>
      <c r="AG1972" s="558"/>
      <c r="AH1972" s="569"/>
      <c r="AI1972" s="570"/>
      <c r="AJ1972" s="573"/>
      <c r="AK1972" s="574"/>
      <c r="AL1972" s="557">
        <f>IF(AH1972=0,0,(AJ1972/AH1972)*100)</f>
        <v>0</v>
      </c>
      <c r="AM1972" s="558"/>
      <c r="AN1972" s="569"/>
      <c r="AO1972" s="570"/>
      <c r="AP1972" s="573"/>
      <c r="AQ1972" s="574"/>
      <c r="AR1972" s="557">
        <f>IF(AN1972=0,0,(AP1972/AN1972)*100)</f>
        <v>0</v>
      </c>
      <c r="AS1972" s="558"/>
      <c r="AT1972" s="561">
        <f>AB1972+AH1972+AN1972</f>
        <v>0</v>
      </c>
      <c r="AU1972" s="562"/>
      <c r="AV1972" s="565">
        <f>AD1972+AJ1972+AP1972</f>
        <v>0</v>
      </c>
      <c r="AW1972" s="566"/>
      <c r="AX1972" s="557">
        <f>IF(AT1972=0,0,(AV1972/AT1972)*100)</f>
        <v>0</v>
      </c>
      <c r="AY1972" s="558"/>
      <c r="AZ1972" s="569"/>
      <c r="BA1972" s="570"/>
      <c r="BB1972" s="573"/>
      <c r="BC1972" s="574"/>
      <c r="BD1972" s="557">
        <f>IF(AZ1972=0,0,(BB1972/AZ1972)*100)</f>
        <v>0</v>
      </c>
      <c r="BE1972" s="558"/>
      <c r="BF1972" s="561">
        <f>AT1972+AZ1972</f>
        <v>0</v>
      </c>
      <c r="BG1972" s="562"/>
      <c r="BH1972" s="565">
        <f>AV1972+BB1972</f>
        <v>0</v>
      </c>
      <c r="BI1972" s="566"/>
      <c r="BJ1972" s="557">
        <f>IF(BF1972=0,0,(BH1972/BF1972)*100)</f>
        <v>0</v>
      </c>
      <c r="BK1972" s="558"/>
      <c r="BL1972" s="602">
        <f>(AD1972*2)+(AJ1972*2)+(AP1972*3)+BB1972</f>
        <v>0</v>
      </c>
      <c r="BM1972" s="603"/>
      <c r="BN1972" s="604"/>
      <c r="BO1972" s="587">
        <f t="shared" ref="BO1972" si="1881">IF(BQ1972=0,0,50*BP1972/BQ1972)</f>
        <v>0</v>
      </c>
      <c r="BP1972" s="555">
        <f t="shared" ref="BP1972" si="1882">(BL1972*BS$1958)+(N1972*BS$1959)+(X1972*BS$1960)+(R1972*BS$1961)+(V1972*BS$1962)+(Z1972*BS$1963)</f>
        <v>0</v>
      </c>
      <c r="BQ1972" s="555">
        <f t="shared" ref="BQ1972" si="1883">((AZ1972-BB1972)*BS$1965)+((AT1972-AV1972)*BS$1964)+(H1972*BS$1966)+(P1972*BS$1967)</f>
        <v>0</v>
      </c>
      <c r="BR1972" s="65"/>
      <c r="BS1972" s="65"/>
      <c r="BT1972" s="268"/>
    </row>
    <row r="1973" spans="1:72" ht="21.75" customHeight="1" x14ac:dyDescent="0.25">
      <c r="A1973" s="268"/>
      <c r="B1973" s="679"/>
      <c r="C1973" s="690" t="str">
        <f>IF(ROSTER!D$22="","",ROSTER!D$22)</f>
        <v/>
      </c>
      <c r="D1973" s="691"/>
      <c r="E1973" s="668"/>
      <c r="F1973" s="681"/>
      <c r="G1973" s="664"/>
      <c r="H1973" s="585"/>
      <c r="I1973" s="586"/>
      <c r="J1973" s="571"/>
      <c r="K1973" s="572"/>
      <c r="L1973" s="575"/>
      <c r="M1973" s="576"/>
      <c r="N1973" s="581" t="s">
        <v>16</v>
      </c>
      <c r="O1973" s="582"/>
      <c r="P1973" s="571"/>
      <c r="Q1973" s="572"/>
      <c r="R1973" s="575"/>
      <c r="S1973" s="576"/>
      <c r="T1973" s="581" t="s">
        <v>16</v>
      </c>
      <c r="U1973" s="582"/>
      <c r="V1973" s="585"/>
      <c r="W1973" s="586"/>
      <c r="X1973" s="571"/>
      <c r="Y1973" s="586"/>
      <c r="Z1973" s="571"/>
      <c r="AA1973" s="586"/>
      <c r="AB1973" s="571"/>
      <c r="AC1973" s="572"/>
      <c r="AD1973" s="575"/>
      <c r="AE1973" s="576"/>
      <c r="AF1973" s="577"/>
      <c r="AG1973" s="578"/>
      <c r="AH1973" s="571"/>
      <c r="AI1973" s="572"/>
      <c r="AJ1973" s="575"/>
      <c r="AK1973" s="576"/>
      <c r="AL1973" s="577"/>
      <c r="AM1973" s="578"/>
      <c r="AN1973" s="571"/>
      <c r="AO1973" s="572"/>
      <c r="AP1973" s="575"/>
      <c r="AQ1973" s="576"/>
      <c r="AR1973" s="577"/>
      <c r="AS1973" s="578"/>
      <c r="AT1973" s="627"/>
      <c r="AU1973" s="628"/>
      <c r="AV1973" s="629"/>
      <c r="AW1973" s="630"/>
      <c r="AX1973" s="577"/>
      <c r="AY1973" s="578"/>
      <c r="AZ1973" s="571"/>
      <c r="BA1973" s="572"/>
      <c r="BB1973" s="575"/>
      <c r="BC1973" s="576"/>
      <c r="BD1973" s="577"/>
      <c r="BE1973" s="578"/>
      <c r="BF1973" s="627"/>
      <c r="BG1973" s="628"/>
      <c r="BH1973" s="629"/>
      <c r="BI1973" s="630"/>
      <c r="BJ1973" s="577"/>
      <c r="BK1973" s="578"/>
      <c r="BL1973" s="605"/>
      <c r="BM1973" s="606"/>
      <c r="BN1973" s="607"/>
      <c r="BO1973" s="588"/>
      <c r="BP1973" s="556"/>
      <c r="BQ1973" s="556"/>
      <c r="BR1973" s="65"/>
      <c r="BS1973" s="65"/>
      <c r="BT1973" s="268"/>
    </row>
    <row r="1974" spans="1:72" ht="21.75" customHeight="1" x14ac:dyDescent="0.25">
      <c r="A1974" s="268"/>
      <c r="B1974" s="678" t="str">
        <f>IF(ROSTER!B$24="","",ROSTER!B$24)</f>
        <v/>
      </c>
      <c r="C1974" s="669" t="str">
        <f>IF(ROSTER!C$24="","",ROSTER!C$24)</f>
        <v/>
      </c>
      <c r="D1974" s="670"/>
      <c r="E1974" s="667"/>
      <c r="F1974" s="680">
        <f>IF(E1974="y",1,IF(E1974="S",1,0))</f>
        <v>0</v>
      </c>
      <c r="G1974" s="663">
        <f>IF(E1974="S",1,0)</f>
        <v>0</v>
      </c>
      <c r="H1974" s="583"/>
      <c r="I1974" s="584"/>
      <c r="J1974" s="569"/>
      <c r="K1974" s="570"/>
      <c r="L1974" s="573"/>
      <c r="M1974" s="574"/>
      <c r="N1974" s="579">
        <f>L1974+J1974</f>
        <v>0</v>
      </c>
      <c r="O1974" s="580"/>
      <c r="P1974" s="569"/>
      <c r="Q1974" s="570"/>
      <c r="R1974" s="573"/>
      <c r="S1974" s="574"/>
      <c r="T1974" s="579">
        <f>R1974-P1974</f>
        <v>0</v>
      </c>
      <c r="U1974" s="580"/>
      <c r="V1974" s="583"/>
      <c r="W1974" s="584"/>
      <c r="X1974" s="569"/>
      <c r="Y1974" s="584"/>
      <c r="Z1974" s="569"/>
      <c r="AA1974" s="584"/>
      <c r="AB1974" s="569"/>
      <c r="AC1974" s="570"/>
      <c r="AD1974" s="573"/>
      <c r="AE1974" s="574"/>
      <c r="AF1974" s="557">
        <f>IF(AB1974=0,0,(AD1974/AB1974)*100)</f>
        <v>0</v>
      </c>
      <c r="AG1974" s="558"/>
      <c r="AH1974" s="569"/>
      <c r="AI1974" s="570"/>
      <c r="AJ1974" s="573"/>
      <c r="AK1974" s="574"/>
      <c r="AL1974" s="557">
        <f>IF(AH1974=0,0,(AJ1974/AH1974)*100)</f>
        <v>0</v>
      </c>
      <c r="AM1974" s="558"/>
      <c r="AN1974" s="569"/>
      <c r="AO1974" s="570"/>
      <c r="AP1974" s="573"/>
      <c r="AQ1974" s="574"/>
      <c r="AR1974" s="557">
        <f>IF(AN1974=0,0,(AP1974/AN1974)*100)</f>
        <v>0</v>
      </c>
      <c r="AS1974" s="558"/>
      <c r="AT1974" s="561">
        <f>AB1974+AH1974+AN1974</f>
        <v>0</v>
      </c>
      <c r="AU1974" s="562"/>
      <c r="AV1974" s="565">
        <f>AD1974+AJ1974+AP1974</f>
        <v>0</v>
      </c>
      <c r="AW1974" s="566"/>
      <c r="AX1974" s="557">
        <f>IF(AT1974=0,0,(AV1974/AT1974)*100)</f>
        <v>0</v>
      </c>
      <c r="AY1974" s="558"/>
      <c r="AZ1974" s="569"/>
      <c r="BA1974" s="570"/>
      <c r="BB1974" s="573"/>
      <c r="BC1974" s="574"/>
      <c r="BD1974" s="557">
        <f>IF(AZ1974=0,0,(BB1974/AZ1974)*100)</f>
        <v>0</v>
      </c>
      <c r="BE1974" s="558"/>
      <c r="BF1974" s="561">
        <f>AT1974+AZ1974</f>
        <v>0</v>
      </c>
      <c r="BG1974" s="562"/>
      <c r="BH1974" s="565">
        <f>AV1974+BB1974</f>
        <v>0</v>
      </c>
      <c r="BI1974" s="566"/>
      <c r="BJ1974" s="557">
        <f>IF(BF1974=0,0,(BH1974/BF1974)*100)</f>
        <v>0</v>
      </c>
      <c r="BK1974" s="558"/>
      <c r="BL1974" s="602">
        <f>(AD1974*2)+(AJ1974*2)+(AP1974*3)+BB1974</f>
        <v>0</v>
      </c>
      <c r="BM1974" s="603"/>
      <c r="BN1974" s="604"/>
      <c r="BO1974" s="587">
        <f t="shared" ref="BO1974" si="1884">IF(BQ1974=0,0,50*BP1974/BQ1974)</f>
        <v>0</v>
      </c>
      <c r="BP1974" s="555">
        <f t="shared" ref="BP1974" si="1885">(BL1974*BS$1958)+(N1974*BS$1959)+(X1974*BS$1960)+(R1974*BS$1961)+(V1974*BS$1962)+(Z1974*BS$1963)</f>
        <v>0</v>
      </c>
      <c r="BQ1974" s="555">
        <f t="shared" ref="BQ1974" si="1886">((AZ1974-BB1974)*BS$1965)+((AT1974-AV1974)*BS$1964)+(H1974*BS$1966)+(P1974*BS$1967)</f>
        <v>0</v>
      </c>
      <c r="BR1974" s="65"/>
      <c r="BS1974" s="65"/>
      <c r="BT1974" s="268"/>
    </row>
    <row r="1975" spans="1:72" ht="21.75" customHeight="1" x14ac:dyDescent="0.25">
      <c r="A1975" s="268"/>
      <c r="B1975" s="679"/>
      <c r="C1975" s="690" t="str">
        <f>IF(ROSTER!D$24="","",ROSTER!D$24)</f>
        <v/>
      </c>
      <c r="D1975" s="691"/>
      <c r="E1975" s="668"/>
      <c r="F1975" s="681"/>
      <c r="G1975" s="664"/>
      <c r="H1975" s="585"/>
      <c r="I1975" s="586"/>
      <c r="J1975" s="571"/>
      <c r="K1975" s="572"/>
      <c r="L1975" s="575"/>
      <c r="M1975" s="576"/>
      <c r="N1975" s="581" t="s">
        <v>16</v>
      </c>
      <c r="O1975" s="582"/>
      <c r="P1975" s="571"/>
      <c r="Q1975" s="572"/>
      <c r="R1975" s="575"/>
      <c r="S1975" s="576"/>
      <c r="T1975" s="581" t="s">
        <v>16</v>
      </c>
      <c r="U1975" s="582"/>
      <c r="V1975" s="585"/>
      <c r="W1975" s="586"/>
      <c r="X1975" s="571"/>
      <c r="Y1975" s="586"/>
      <c r="Z1975" s="571"/>
      <c r="AA1975" s="586"/>
      <c r="AB1975" s="571"/>
      <c r="AC1975" s="572"/>
      <c r="AD1975" s="575"/>
      <c r="AE1975" s="576"/>
      <c r="AF1975" s="577"/>
      <c r="AG1975" s="578"/>
      <c r="AH1975" s="571"/>
      <c r="AI1975" s="572"/>
      <c r="AJ1975" s="575"/>
      <c r="AK1975" s="576"/>
      <c r="AL1975" s="577"/>
      <c r="AM1975" s="578"/>
      <c r="AN1975" s="571"/>
      <c r="AO1975" s="572"/>
      <c r="AP1975" s="575"/>
      <c r="AQ1975" s="576"/>
      <c r="AR1975" s="577"/>
      <c r="AS1975" s="578"/>
      <c r="AT1975" s="627"/>
      <c r="AU1975" s="628"/>
      <c r="AV1975" s="629"/>
      <c r="AW1975" s="630"/>
      <c r="AX1975" s="577"/>
      <c r="AY1975" s="578"/>
      <c r="AZ1975" s="571"/>
      <c r="BA1975" s="572"/>
      <c r="BB1975" s="575"/>
      <c r="BC1975" s="576"/>
      <c r="BD1975" s="577"/>
      <c r="BE1975" s="578"/>
      <c r="BF1975" s="627"/>
      <c r="BG1975" s="628"/>
      <c r="BH1975" s="629"/>
      <c r="BI1975" s="630"/>
      <c r="BJ1975" s="577"/>
      <c r="BK1975" s="578"/>
      <c r="BL1975" s="605"/>
      <c r="BM1975" s="606"/>
      <c r="BN1975" s="607"/>
      <c r="BO1975" s="588"/>
      <c r="BP1975" s="556"/>
      <c r="BQ1975" s="556"/>
      <c r="BR1975" s="65"/>
      <c r="BS1975" s="65"/>
      <c r="BT1975" s="268"/>
    </row>
    <row r="1976" spans="1:72" ht="21.75" customHeight="1" x14ac:dyDescent="0.25">
      <c r="A1976" s="268"/>
      <c r="B1976" s="678" t="str">
        <f>IF(ROSTER!B$26="","",ROSTER!B$26)</f>
        <v/>
      </c>
      <c r="C1976" s="669" t="str">
        <f>IF(ROSTER!C$26="","",ROSTER!C$26)</f>
        <v/>
      </c>
      <c r="D1976" s="670"/>
      <c r="E1976" s="667"/>
      <c r="F1976" s="680">
        <f>IF(E1976="y",1,IF(E1976="S",1,0))</f>
        <v>0</v>
      </c>
      <c r="G1976" s="663">
        <f>IF(E1976="S",1,0)</f>
        <v>0</v>
      </c>
      <c r="H1976" s="583"/>
      <c r="I1976" s="584"/>
      <c r="J1976" s="569"/>
      <c r="K1976" s="570"/>
      <c r="L1976" s="573"/>
      <c r="M1976" s="574"/>
      <c r="N1976" s="579">
        <f>L1976+J1976</f>
        <v>0</v>
      </c>
      <c r="O1976" s="580"/>
      <c r="P1976" s="569"/>
      <c r="Q1976" s="570"/>
      <c r="R1976" s="573"/>
      <c r="S1976" s="574"/>
      <c r="T1976" s="579">
        <f>R1976-P1976</f>
        <v>0</v>
      </c>
      <c r="U1976" s="580"/>
      <c r="V1976" s="583"/>
      <c r="W1976" s="584"/>
      <c r="X1976" s="569"/>
      <c r="Y1976" s="584"/>
      <c r="Z1976" s="569"/>
      <c r="AA1976" s="584"/>
      <c r="AB1976" s="569"/>
      <c r="AC1976" s="570"/>
      <c r="AD1976" s="573"/>
      <c r="AE1976" s="574"/>
      <c r="AF1976" s="557">
        <f>IF(AB1976=0,0,(AD1976/AB1976)*100)</f>
        <v>0</v>
      </c>
      <c r="AG1976" s="558"/>
      <c r="AH1976" s="569"/>
      <c r="AI1976" s="570"/>
      <c r="AJ1976" s="573"/>
      <c r="AK1976" s="574"/>
      <c r="AL1976" s="557">
        <f>IF(AH1976=0,0,(AJ1976/AH1976)*100)</f>
        <v>0</v>
      </c>
      <c r="AM1976" s="558"/>
      <c r="AN1976" s="569"/>
      <c r="AO1976" s="570"/>
      <c r="AP1976" s="573"/>
      <c r="AQ1976" s="574"/>
      <c r="AR1976" s="557">
        <f>IF(AN1976=0,0,(AP1976/AN1976)*100)</f>
        <v>0</v>
      </c>
      <c r="AS1976" s="558"/>
      <c r="AT1976" s="561">
        <f>AB1976+AH1976+AN1976</f>
        <v>0</v>
      </c>
      <c r="AU1976" s="562"/>
      <c r="AV1976" s="565">
        <f>AD1976+AJ1976+AP1976</f>
        <v>0</v>
      </c>
      <c r="AW1976" s="566"/>
      <c r="AX1976" s="557">
        <f>IF(AT1976=0,0,(AV1976/AT1976)*100)</f>
        <v>0</v>
      </c>
      <c r="AY1976" s="558"/>
      <c r="AZ1976" s="569"/>
      <c r="BA1976" s="570"/>
      <c r="BB1976" s="573"/>
      <c r="BC1976" s="574"/>
      <c r="BD1976" s="557">
        <f>IF(AZ1976=0,0,(BB1976/AZ1976)*100)</f>
        <v>0</v>
      </c>
      <c r="BE1976" s="558"/>
      <c r="BF1976" s="561">
        <f>AT1976+AZ1976</f>
        <v>0</v>
      </c>
      <c r="BG1976" s="562"/>
      <c r="BH1976" s="565">
        <f>AV1976+BB1976</f>
        <v>0</v>
      </c>
      <c r="BI1976" s="566"/>
      <c r="BJ1976" s="557">
        <f>IF(BF1976=0,0,(BH1976/BF1976)*100)</f>
        <v>0</v>
      </c>
      <c r="BK1976" s="558"/>
      <c r="BL1976" s="602">
        <f>(AD1976*2)+(AJ1976*2)+(AP1976*3)+BB1976</f>
        <v>0</v>
      </c>
      <c r="BM1976" s="603"/>
      <c r="BN1976" s="604"/>
      <c r="BO1976" s="587">
        <f t="shared" ref="BO1976" si="1887">IF(BQ1976=0,0,50*BP1976/BQ1976)</f>
        <v>0</v>
      </c>
      <c r="BP1976" s="555">
        <f t="shared" ref="BP1976" si="1888">(BL1976*BS$1958)+(N1976*BS$1959)+(X1976*BS$1960)+(R1976*BS$1961)+(V1976*BS$1962)+(Z1976*BS$1963)</f>
        <v>0</v>
      </c>
      <c r="BQ1976" s="555">
        <f t="shared" ref="BQ1976" si="1889">((AZ1976-BB1976)*BS$1965)+((AT1976-AV1976)*BS$1964)+(H1976*BS$1966)+(P1976*BS$1967)</f>
        <v>0</v>
      </c>
      <c r="BR1976" s="65"/>
      <c r="BS1976" s="65"/>
      <c r="BT1976" s="268"/>
    </row>
    <row r="1977" spans="1:72" ht="21.75" customHeight="1" x14ac:dyDescent="0.25">
      <c r="A1977" s="268"/>
      <c r="B1977" s="679"/>
      <c r="C1977" s="690" t="str">
        <f>IF(ROSTER!D$26="","",ROSTER!D$26)</f>
        <v/>
      </c>
      <c r="D1977" s="691"/>
      <c r="E1977" s="668"/>
      <c r="F1977" s="681"/>
      <c r="G1977" s="664"/>
      <c r="H1977" s="585"/>
      <c r="I1977" s="586"/>
      <c r="J1977" s="571"/>
      <c r="K1977" s="572"/>
      <c r="L1977" s="575"/>
      <c r="M1977" s="576"/>
      <c r="N1977" s="581" t="s">
        <v>16</v>
      </c>
      <c r="O1977" s="582"/>
      <c r="P1977" s="571"/>
      <c r="Q1977" s="572"/>
      <c r="R1977" s="575"/>
      <c r="S1977" s="576"/>
      <c r="T1977" s="581" t="s">
        <v>16</v>
      </c>
      <c r="U1977" s="582"/>
      <c r="V1977" s="585"/>
      <c r="W1977" s="586"/>
      <c r="X1977" s="571"/>
      <c r="Y1977" s="586"/>
      <c r="Z1977" s="571"/>
      <c r="AA1977" s="586"/>
      <c r="AB1977" s="571"/>
      <c r="AC1977" s="572"/>
      <c r="AD1977" s="575"/>
      <c r="AE1977" s="576"/>
      <c r="AF1977" s="577"/>
      <c r="AG1977" s="578"/>
      <c r="AH1977" s="571"/>
      <c r="AI1977" s="572"/>
      <c r="AJ1977" s="575"/>
      <c r="AK1977" s="576"/>
      <c r="AL1977" s="577"/>
      <c r="AM1977" s="578"/>
      <c r="AN1977" s="571"/>
      <c r="AO1977" s="572"/>
      <c r="AP1977" s="575"/>
      <c r="AQ1977" s="576"/>
      <c r="AR1977" s="577"/>
      <c r="AS1977" s="578"/>
      <c r="AT1977" s="627"/>
      <c r="AU1977" s="628"/>
      <c r="AV1977" s="629"/>
      <c r="AW1977" s="630"/>
      <c r="AX1977" s="577"/>
      <c r="AY1977" s="578"/>
      <c r="AZ1977" s="571"/>
      <c r="BA1977" s="572"/>
      <c r="BB1977" s="575"/>
      <c r="BC1977" s="576"/>
      <c r="BD1977" s="577"/>
      <c r="BE1977" s="578"/>
      <c r="BF1977" s="627"/>
      <c r="BG1977" s="628"/>
      <c r="BH1977" s="629"/>
      <c r="BI1977" s="630"/>
      <c r="BJ1977" s="577"/>
      <c r="BK1977" s="578"/>
      <c r="BL1977" s="605"/>
      <c r="BM1977" s="606"/>
      <c r="BN1977" s="607"/>
      <c r="BO1977" s="588"/>
      <c r="BP1977" s="556"/>
      <c r="BQ1977" s="556"/>
      <c r="BR1977" s="65"/>
      <c r="BS1977" s="65"/>
      <c r="BT1977" s="268"/>
    </row>
    <row r="1978" spans="1:72" ht="21.75" customHeight="1" x14ac:dyDescent="0.25">
      <c r="A1978" s="268"/>
      <c r="B1978" s="678" t="str">
        <f>IF(ROSTER!B$28="","",ROSTER!B$28)</f>
        <v/>
      </c>
      <c r="C1978" s="669" t="str">
        <f>IF(ROSTER!C$28="","",ROSTER!C$28)</f>
        <v/>
      </c>
      <c r="D1978" s="670"/>
      <c r="E1978" s="667"/>
      <c r="F1978" s="680">
        <f>IF(E1978="y",1,IF(E1978="S",1,0))</f>
        <v>0</v>
      </c>
      <c r="G1978" s="663">
        <f>IF(E1978="S",1,0)</f>
        <v>0</v>
      </c>
      <c r="H1978" s="583"/>
      <c r="I1978" s="584"/>
      <c r="J1978" s="569"/>
      <c r="K1978" s="570"/>
      <c r="L1978" s="573"/>
      <c r="M1978" s="574"/>
      <c r="N1978" s="579">
        <f>L1978+J1978</f>
        <v>0</v>
      </c>
      <c r="O1978" s="580"/>
      <c r="P1978" s="569"/>
      <c r="Q1978" s="570"/>
      <c r="R1978" s="573"/>
      <c r="S1978" s="574"/>
      <c r="T1978" s="579">
        <f>R1978-P1978</f>
        <v>0</v>
      </c>
      <c r="U1978" s="580"/>
      <c r="V1978" s="583"/>
      <c r="W1978" s="584"/>
      <c r="X1978" s="569"/>
      <c r="Y1978" s="584"/>
      <c r="Z1978" s="569"/>
      <c r="AA1978" s="584"/>
      <c r="AB1978" s="569"/>
      <c r="AC1978" s="570"/>
      <c r="AD1978" s="573"/>
      <c r="AE1978" s="574"/>
      <c r="AF1978" s="557">
        <f>IF(AB1978=0,0,(AD1978/AB1978)*100)</f>
        <v>0</v>
      </c>
      <c r="AG1978" s="558"/>
      <c r="AH1978" s="569"/>
      <c r="AI1978" s="570"/>
      <c r="AJ1978" s="573"/>
      <c r="AK1978" s="574"/>
      <c r="AL1978" s="557">
        <f>IF(AH1978=0,0,(AJ1978/AH1978)*100)</f>
        <v>0</v>
      </c>
      <c r="AM1978" s="558"/>
      <c r="AN1978" s="569"/>
      <c r="AO1978" s="570"/>
      <c r="AP1978" s="573"/>
      <c r="AQ1978" s="574"/>
      <c r="AR1978" s="557">
        <f>IF(AN1978=0,0,(AP1978/AN1978)*100)</f>
        <v>0</v>
      </c>
      <c r="AS1978" s="558"/>
      <c r="AT1978" s="561">
        <f>AB1978+AH1978+AN1978</f>
        <v>0</v>
      </c>
      <c r="AU1978" s="562"/>
      <c r="AV1978" s="565">
        <f>AD1978+AJ1978+AP1978</f>
        <v>0</v>
      </c>
      <c r="AW1978" s="566"/>
      <c r="AX1978" s="557">
        <f>IF(AT1978=0,0,(AV1978/AT1978)*100)</f>
        <v>0</v>
      </c>
      <c r="AY1978" s="558"/>
      <c r="AZ1978" s="569"/>
      <c r="BA1978" s="570"/>
      <c r="BB1978" s="573"/>
      <c r="BC1978" s="574"/>
      <c r="BD1978" s="557">
        <f>IF(AZ1978=0,0,(BB1978/AZ1978)*100)</f>
        <v>0</v>
      </c>
      <c r="BE1978" s="558"/>
      <c r="BF1978" s="561">
        <f>AT1978+AZ1978</f>
        <v>0</v>
      </c>
      <c r="BG1978" s="562"/>
      <c r="BH1978" s="565">
        <f>AV1978+BB1978</f>
        <v>0</v>
      </c>
      <c r="BI1978" s="566"/>
      <c r="BJ1978" s="557">
        <f>IF(BF1978=0,0,(BH1978/BF1978)*100)</f>
        <v>0</v>
      </c>
      <c r="BK1978" s="558"/>
      <c r="BL1978" s="602">
        <f>(AD1978*2)+(AJ1978*2)+(AP1978*3)+BB1978</f>
        <v>0</v>
      </c>
      <c r="BM1978" s="603"/>
      <c r="BN1978" s="604"/>
      <c r="BO1978" s="587">
        <f t="shared" ref="BO1978" si="1890">IF(BQ1978=0,0,50*BP1978/BQ1978)</f>
        <v>0</v>
      </c>
      <c r="BP1978" s="555">
        <f t="shared" ref="BP1978" si="1891">(BL1978*BS$1958)+(N1978*BS$1959)+(X1978*BS$1960)+(R1978*BS$1961)+(V1978*BS$1962)+(Z1978*BS$1963)</f>
        <v>0</v>
      </c>
      <c r="BQ1978" s="555">
        <f t="shared" ref="BQ1978" si="1892">((AZ1978-BB1978)*BS$1965)+((AT1978-AV1978)*BS$1964)+(H1978*BS$1966)+(P1978*BS$1967)</f>
        <v>0</v>
      </c>
      <c r="BR1978" s="65"/>
      <c r="BS1978" s="65"/>
      <c r="BT1978" s="268"/>
    </row>
    <row r="1979" spans="1:72" ht="21.75" customHeight="1" x14ac:dyDescent="0.25">
      <c r="A1979" s="268"/>
      <c r="B1979" s="679"/>
      <c r="C1979" s="690" t="str">
        <f>IF(ROSTER!D$28="","",ROSTER!D$28)</f>
        <v/>
      </c>
      <c r="D1979" s="691"/>
      <c r="E1979" s="668"/>
      <c r="F1979" s="681"/>
      <c r="G1979" s="664"/>
      <c r="H1979" s="585"/>
      <c r="I1979" s="586"/>
      <c r="J1979" s="571"/>
      <c r="K1979" s="572"/>
      <c r="L1979" s="575"/>
      <c r="M1979" s="576"/>
      <c r="N1979" s="581" t="s">
        <v>16</v>
      </c>
      <c r="O1979" s="582"/>
      <c r="P1979" s="571"/>
      <c r="Q1979" s="572"/>
      <c r="R1979" s="575"/>
      <c r="S1979" s="576"/>
      <c r="T1979" s="581" t="s">
        <v>16</v>
      </c>
      <c r="U1979" s="582"/>
      <c r="V1979" s="585"/>
      <c r="W1979" s="586"/>
      <c r="X1979" s="571"/>
      <c r="Y1979" s="586"/>
      <c r="Z1979" s="571"/>
      <c r="AA1979" s="586"/>
      <c r="AB1979" s="571"/>
      <c r="AC1979" s="572"/>
      <c r="AD1979" s="575"/>
      <c r="AE1979" s="576"/>
      <c r="AF1979" s="577"/>
      <c r="AG1979" s="578"/>
      <c r="AH1979" s="571"/>
      <c r="AI1979" s="572"/>
      <c r="AJ1979" s="575"/>
      <c r="AK1979" s="576"/>
      <c r="AL1979" s="577"/>
      <c r="AM1979" s="578"/>
      <c r="AN1979" s="571"/>
      <c r="AO1979" s="572"/>
      <c r="AP1979" s="575"/>
      <c r="AQ1979" s="576"/>
      <c r="AR1979" s="577"/>
      <c r="AS1979" s="578"/>
      <c r="AT1979" s="627"/>
      <c r="AU1979" s="628"/>
      <c r="AV1979" s="629"/>
      <c r="AW1979" s="630"/>
      <c r="AX1979" s="577"/>
      <c r="AY1979" s="578"/>
      <c r="AZ1979" s="571"/>
      <c r="BA1979" s="572"/>
      <c r="BB1979" s="575"/>
      <c r="BC1979" s="576"/>
      <c r="BD1979" s="577"/>
      <c r="BE1979" s="578"/>
      <c r="BF1979" s="627"/>
      <c r="BG1979" s="628"/>
      <c r="BH1979" s="629"/>
      <c r="BI1979" s="630"/>
      <c r="BJ1979" s="577"/>
      <c r="BK1979" s="578"/>
      <c r="BL1979" s="605"/>
      <c r="BM1979" s="606"/>
      <c r="BN1979" s="607"/>
      <c r="BO1979" s="588"/>
      <c r="BP1979" s="556"/>
      <c r="BQ1979" s="556"/>
      <c r="BR1979" s="65"/>
      <c r="BS1979" s="65"/>
      <c r="BT1979" s="268"/>
    </row>
    <row r="1980" spans="1:72" ht="21.75" customHeight="1" x14ac:dyDescent="0.25">
      <c r="A1980" s="268"/>
      <c r="B1980" s="678" t="str">
        <f>IF(ROSTER!B$30="","",ROSTER!B$30)</f>
        <v/>
      </c>
      <c r="C1980" s="669" t="str">
        <f>IF(ROSTER!C$30="","",ROSTER!C$30)</f>
        <v/>
      </c>
      <c r="D1980" s="670"/>
      <c r="E1980" s="667"/>
      <c r="F1980" s="680">
        <f>IF(E1980="y",1,IF(E1980="S",1,0))</f>
        <v>0</v>
      </c>
      <c r="G1980" s="663">
        <f>IF(E1980="S",1,0)</f>
        <v>0</v>
      </c>
      <c r="H1980" s="583"/>
      <c r="I1980" s="584"/>
      <c r="J1980" s="569"/>
      <c r="K1980" s="570"/>
      <c r="L1980" s="573"/>
      <c r="M1980" s="574"/>
      <c r="N1980" s="579">
        <f>L1980+J1980</f>
        <v>0</v>
      </c>
      <c r="O1980" s="580"/>
      <c r="P1980" s="569"/>
      <c r="Q1980" s="570"/>
      <c r="R1980" s="573"/>
      <c r="S1980" s="574"/>
      <c r="T1980" s="579">
        <f>R1980-P1980</f>
        <v>0</v>
      </c>
      <c r="U1980" s="580"/>
      <c r="V1980" s="583"/>
      <c r="W1980" s="584"/>
      <c r="X1980" s="569"/>
      <c r="Y1980" s="584"/>
      <c r="Z1980" s="569"/>
      <c r="AA1980" s="584"/>
      <c r="AB1980" s="569"/>
      <c r="AC1980" s="570"/>
      <c r="AD1980" s="573"/>
      <c r="AE1980" s="574"/>
      <c r="AF1980" s="557">
        <f>IF(AB1980=0,0,(AD1980/AB1980)*100)</f>
        <v>0</v>
      </c>
      <c r="AG1980" s="558"/>
      <c r="AH1980" s="569"/>
      <c r="AI1980" s="570"/>
      <c r="AJ1980" s="573"/>
      <c r="AK1980" s="574"/>
      <c r="AL1980" s="557">
        <f>IF(AH1980=0,0,(AJ1980/AH1980)*100)</f>
        <v>0</v>
      </c>
      <c r="AM1980" s="558"/>
      <c r="AN1980" s="569"/>
      <c r="AO1980" s="570"/>
      <c r="AP1980" s="573"/>
      <c r="AQ1980" s="574"/>
      <c r="AR1980" s="557">
        <f>IF(AN1980=0,0,(AP1980/AN1980)*100)</f>
        <v>0</v>
      </c>
      <c r="AS1980" s="558"/>
      <c r="AT1980" s="561">
        <f>AB1980+AH1980+AN1980</f>
        <v>0</v>
      </c>
      <c r="AU1980" s="562"/>
      <c r="AV1980" s="565">
        <f>AD1980+AJ1980+AP1980</f>
        <v>0</v>
      </c>
      <c r="AW1980" s="566"/>
      <c r="AX1980" s="557">
        <f>IF(AT1980=0,0,(AV1980/AT1980)*100)</f>
        <v>0</v>
      </c>
      <c r="AY1980" s="558"/>
      <c r="AZ1980" s="569"/>
      <c r="BA1980" s="570"/>
      <c r="BB1980" s="573"/>
      <c r="BC1980" s="574"/>
      <c r="BD1980" s="557">
        <f>IF(AZ1980=0,0,(BB1980/AZ1980)*100)</f>
        <v>0</v>
      </c>
      <c r="BE1980" s="558"/>
      <c r="BF1980" s="561">
        <f>AT1980+AZ1980</f>
        <v>0</v>
      </c>
      <c r="BG1980" s="562"/>
      <c r="BH1980" s="565">
        <f>AV1980+BB1980</f>
        <v>0</v>
      </c>
      <c r="BI1980" s="566"/>
      <c r="BJ1980" s="557">
        <f>IF(BF1980=0,0,(BH1980/BF1980)*100)</f>
        <v>0</v>
      </c>
      <c r="BK1980" s="558"/>
      <c r="BL1980" s="602">
        <f>(AD1980*2)+(AJ1980*2)+(AP1980*3)+BB1980</f>
        <v>0</v>
      </c>
      <c r="BM1980" s="603"/>
      <c r="BN1980" s="604"/>
      <c r="BO1980" s="587">
        <f t="shared" ref="BO1980" si="1893">IF(BQ1980=0,0,50*BP1980/BQ1980)</f>
        <v>0</v>
      </c>
      <c r="BP1980" s="555">
        <f t="shared" ref="BP1980" si="1894">(BL1980*BS$1958)+(N1980*BS$1959)+(X1980*BS$1960)+(R1980*BS$1961)+(V1980*BS$1962)+(Z1980*BS$1963)</f>
        <v>0</v>
      </c>
      <c r="BQ1980" s="555">
        <f t="shared" ref="BQ1980" si="1895">((AZ1980-BB1980)*BS$1965)+((AT1980-AV1980)*BS$1964)+(H1980*BS$1966)+(P1980*BS$1967)</f>
        <v>0</v>
      </c>
      <c r="BR1980" s="65"/>
      <c r="BS1980" s="65"/>
      <c r="BT1980" s="268"/>
    </row>
    <row r="1981" spans="1:72" ht="21.75" customHeight="1" x14ac:dyDescent="0.25">
      <c r="A1981" s="268"/>
      <c r="B1981" s="679"/>
      <c r="C1981" s="690" t="str">
        <f>IF(ROSTER!D$30="","",ROSTER!D$30)</f>
        <v/>
      </c>
      <c r="D1981" s="691"/>
      <c r="E1981" s="668"/>
      <c r="F1981" s="681"/>
      <c r="G1981" s="664"/>
      <c r="H1981" s="585"/>
      <c r="I1981" s="586"/>
      <c r="J1981" s="571"/>
      <c r="K1981" s="572"/>
      <c r="L1981" s="575"/>
      <c r="M1981" s="576"/>
      <c r="N1981" s="581" t="s">
        <v>16</v>
      </c>
      <c r="O1981" s="582"/>
      <c r="P1981" s="571"/>
      <c r="Q1981" s="572"/>
      <c r="R1981" s="575"/>
      <c r="S1981" s="576"/>
      <c r="T1981" s="581" t="s">
        <v>16</v>
      </c>
      <c r="U1981" s="582"/>
      <c r="V1981" s="585"/>
      <c r="W1981" s="586"/>
      <c r="X1981" s="571"/>
      <c r="Y1981" s="586"/>
      <c r="Z1981" s="571"/>
      <c r="AA1981" s="586"/>
      <c r="AB1981" s="571"/>
      <c r="AC1981" s="572"/>
      <c r="AD1981" s="575"/>
      <c r="AE1981" s="576"/>
      <c r="AF1981" s="577"/>
      <c r="AG1981" s="578"/>
      <c r="AH1981" s="571"/>
      <c r="AI1981" s="572"/>
      <c r="AJ1981" s="575"/>
      <c r="AK1981" s="576"/>
      <c r="AL1981" s="577"/>
      <c r="AM1981" s="578"/>
      <c r="AN1981" s="571"/>
      <c r="AO1981" s="572"/>
      <c r="AP1981" s="575"/>
      <c r="AQ1981" s="576"/>
      <c r="AR1981" s="577"/>
      <c r="AS1981" s="578"/>
      <c r="AT1981" s="627"/>
      <c r="AU1981" s="628"/>
      <c r="AV1981" s="629"/>
      <c r="AW1981" s="630"/>
      <c r="AX1981" s="577"/>
      <c r="AY1981" s="578"/>
      <c r="AZ1981" s="571"/>
      <c r="BA1981" s="572"/>
      <c r="BB1981" s="575"/>
      <c r="BC1981" s="576"/>
      <c r="BD1981" s="577"/>
      <c r="BE1981" s="578"/>
      <c r="BF1981" s="627"/>
      <c r="BG1981" s="628"/>
      <c r="BH1981" s="629"/>
      <c r="BI1981" s="630"/>
      <c r="BJ1981" s="577"/>
      <c r="BK1981" s="578"/>
      <c r="BL1981" s="605"/>
      <c r="BM1981" s="606"/>
      <c r="BN1981" s="607"/>
      <c r="BO1981" s="588"/>
      <c r="BP1981" s="556"/>
      <c r="BQ1981" s="556"/>
      <c r="BR1981" s="65"/>
      <c r="BS1981" s="65"/>
      <c r="BT1981" s="268"/>
    </row>
    <row r="1982" spans="1:72" ht="21.75" customHeight="1" x14ac:dyDescent="0.25">
      <c r="A1982" s="268"/>
      <c r="B1982" s="678" t="str">
        <f>IF(ROSTER!B$32="","",ROSTER!B$32)</f>
        <v/>
      </c>
      <c r="C1982" s="669" t="str">
        <f>IF(ROSTER!C$32="","",ROSTER!C$32)</f>
        <v/>
      </c>
      <c r="D1982" s="670"/>
      <c r="E1982" s="667"/>
      <c r="F1982" s="680">
        <f>IF(E1982="y",1,IF(E1982="S",1,0))</f>
        <v>0</v>
      </c>
      <c r="G1982" s="663">
        <f>IF(E1982="S",1,0)</f>
        <v>0</v>
      </c>
      <c r="H1982" s="583"/>
      <c r="I1982" s="584"/>
      <c r="J1982" s="569"/>
      <c r="K1982" s="570"/>
      <c r="L1982" s="573"/>
      <c r="M1982" s="574"/>
      <c r="N1982" s="579">
        <f>L1982+J1982</f>
        <v>0</v>
      </c>
      <c r="O1982" s="580"/>
      <c r="P1982" s="569"/>
      <c r="Q1982" s="570"/>
      <c r="R1982" s="573"/>
      <c r="S1982" s="574"/>
      <c r="T1982" s="579">
        <f>R1982-P1982</f>
        <v>0</v>
      </c>
      <c r="U1982" s="580"/>
      <c r="V1982" s="583"/>
      <c r="W1982" s="584"/>
      <c r="X1982" s="569"/>
      <c r="Y1982" s="584"/>
      <c r="Z1982" s="569"/>
      <c r="AA1982" s="584"/>
      <c r="AB1982" s="569"/>
      <c r="AC1982" s="570"/>
      <c r="AD1982" s="573"/>
      <c r="AE1982" s="574"/>
      <c r="AF1982" s="557">
        <f>IF(AB1982=0,0,(AD1982/AB1982)*100)</f>
        <v>0</v>
      </c>
      <c r="AG1982" s="558"/>
      <c r="AH1982" s="569"/>
      <c r="AI1982" s="570"/>
      <c r="AJ1982" s="573"/>
      <c r="AK1982" s="574"/>
      <c r="AL1982" s="557">
        <f>IF(AH1982=0,0,(AJ1982/AH1982)*100)</f>
        <v>0</v>
      </c>
      <c r="AM1982" s="558"/>
      <c r="AN1982" s="569"/>
      <c r="AO1982" s="570"/>
      <c r="AP1982" s="573"/>
      <c r="AQ1982" s="574"/>
      <c r="AR1982" s="557">
        <f>IF(AN1982=0,0,(AP1982/AN1982)*100)</f>
        <v>0</v>
      </c>
      <c r="AS1982" s="558"/>
      <c r="AT1982" s="561">
        <f>AB1982+AH1982+AN1982</f>
        <v>0</v>
      </c>
      <c r="AU1982" s="562"/>
      <c r="AV1982" s="565">
        <f>AD1982+AJ1982+AP1982</f>
        <v>0</v>
      </c>
      <c r="AW1982" s="566"/>
      <c r="AX1982" s="557">
        <f>IF(AT1982=0,0,(AV1982/AT1982)*100)</f>
        <v>0</v>
      </c>
      <c r="AY1982" s="558"/>
      <c r="AZ1982" s="569"/>
      <c r="BA1982" s="570"/>
      <c r="BB1982" s="573"/>
      <c r="BC1982" s="574"/>
      <c r="BD1982" s="557">
        <f>IF(AZ1982=0,0,(BB1982/AZ1982)*100)</f>
        <v>0</v>
      </c>
      <c r="BE1982" s="558"/>
      <c r="BF1982" s="561">
        <f>AT1982+AZ1982</f>
        <v>0</v>
      </c>
      <c r="BG1982" s="562"/>
      <c r="BH1982" s="565">
        <f>AV1982+BB1982</f>
        <v>0</v>
      </c>
      <c r="BI1982" s="566"/>
      <c r="BJ1982" s="557">
        <f>IF(BF1982=0,0,(BH1982/BF1982)*100)</f>
        <v>0</v>
      </c>
      <c r="BK1982" s="558"/>
      <c r="BL1982" s="602">
        <f>(AD1982*2)+(AJ1982*2)+(AP1982*3)+BB1982</f>
        <v>0</v>
      </c>
      <c r="BM1982" s="603"/>
      <c r="BN1982" s="604"/>
      <c r="BO1982" s="587">
        <f t="shared" ref="BO1982" si="1896">IF(BQ1982=0,0,50*BP1982/BQ1982)</f>
        <v>0</v>
      </c>
      <c r="BP1982" s="555">
        <f t="shared" ref="BP1982" si="1897">(BL1982*BS$1958)+(N1982*BS$1959)+(X1982*BS$1960)+(R1982*BS$1961)+(V1982*BS$1962)+(Z1982*BS$1963)</f>
        <v>0</v>
      </c>
      <c r="BQ1982" s="555">
        <f t="shared" ref="BQ1982" si="1898">((AZ1982-BB1982)*BS$1965)+((AT1982-AV1982)*BS$1964)+(H1982*BS$1966)+(P1982*BS$1967)</f>
        <v>0</v>
      </c>
      <c r="BR1982" s="65"/>
      <c r="BS1982" s="65"/>
      <c r="BT1982" s="268"/>
    </row>
    <row r="1983" spans="1:72" ht="21.75" customHeight="1" x14ac:dyDescent="0.25">
      <c r="A1983" s="268"/>
      <c r="B1983" s="679"/>
      <c r="C1983" s="690" t="str">
        <f>IF(ROSTER!D$32="","",ROSTER!D$32)</f>
        <v/>
      </c>
      <c r="D1983" s="691"/>
      <c r="E1983" s="668"/>
      <c r="F1983" s="681"/>
      <c r="G1983" s="664"/>
      <c r="H1983" s="585"/>
      <c r="I1983" s="586"/>
      <c r="J1983" s="571"/>
      <c r="K1983" s="572"/>
      <c r="L1983" s="575"/>
      <c r="M1983" s="576"/>
      <c r="N1983" s="581" t="s">
        <v>16</v>
      </c>
      <c r="O1983" s="582"/>
      <c r="P1983" s="571"/>
      <c r="Q1983" s="572"/>
      <c r="R1983" s="575"/>
      <c r="S1983" s="576"/>
      <c r="T1983" s="581" t="s">
        <v>16</v>
      </c>
      <c r="U1983" s="582"/>
      <c r="V1983" s="585"/>
      <c r="W1983" s="586"/>
      <c r="X1983" s="571"/>
      <c r="Y1983" s="586"/>
      <c r="Z1983" s="571"/>
      <c r="AA1983" s="586"/>
      <c r="AB1983" s="571"/>
      <c r="AC1983" s="572"/>
      <c r="AD1983" s="575"/>
      <c r="AE1983" s="576"/>
      <c r="AF1983" s="577"/>
      <c r="AG1983" s="578"/>
      <c r="AH1983" s="571"/>
      <c r="AI1983" s="572"/>
      <c r="AJ1983" s="575"/>
      <c r="AK1983" s="576"/>
      <c r="AL1983" s="577"/>
      <c r="AM1983" s="578"/>
      <c r="AN1983" s="571"/>
      <c r="AO1983" s="572"/>
      <c r="AP1983" s="575"/>
      <c r="AQ1983" s="576"/>
      <c r="AR1983" s="577"/>
      <c r="AS1983" s="578"/>
      <c r="AT1983" s="627"/>
      <c r="AU1983" s="628"/>
      <c r="AV1983" s="629"/>
      <c r="AW1983" s="630"/>
      <c r="AX1983" s="577"/>
      <c r="AY1983" s="578"/>
      <c r="AZ1983" s="571"/>
      <c r="BA1983" s="572"/>
      <c r="BB1983" s="575"/>
      <c r="BC1983" s="576"/>
      <c r="BD1983" s="577"/>
      <c r="BE1983" s="578"/>
      <c r="BF1983" s="627"/>
      <c r="BG1983" s="628"/>
      <c r="BH1983" s="629"/>
      <c r="BI1983" s="630"/>
      <c r="BJ1983" s="577"/>
      <c r="BK1983" s="578"/>
      <c r="BL1983" s="605"/>
      <c r="BM1983" s="606"/>
      <c r="BN1983" s="607"/>
      <c r="BO1983" s="588"/>
      <c r="BP1983" s="556"/>
      <c r="BQ1983" s="556"/>
      <c r="BR1983" s="65"/>
      <c r="BS1983" s="65"/>
      <c r="BT1983" s="268"/>
    </row>
    <row r="1984" spans="1:72" ht="21.75" customHeight="1" x14ac:dyDescent="0.25">
      <c r="A1984" s="268"/>
      <c r="B1984" s="678" t="str">
        <f>IF(ROSTER!B$34="","",ROSTER!B$34)</f>
        <v/>
      </c>
      <c r="C1984" s="669" t="str">
        <f>IF(ROSTER!C$34="","",ROSTER!C$34)</f>
        <v/>
      </c>
      <c r="D1984" s="670"/>
      <c r="E1984" s="667"/>
      <c r="F1984" s="680">
        <f>IF(E1984="y",1,IF(E1984="S",1,0))</f>
        <v>0</v>
      </c>
      <c r="G1984" s="663">
        <f>IF(E1984="S",1,0)</f>
        <v>0</v>
      </c>
      <c r="H1984" s="583"/>
      <c r="I1984" s="584"/>
      <c r="J1984" s="569"/>
      <c r="K1984" s="570"/>
      <c r="L1984" s="573"/>
      <c r="M1984" s="574"/>
      <c r="N1984" s="579">
        <f>L1984+J1984</f>
        <v>0</v>
      </c>
      <c r="O1984" s="580"/>
      <c r="P1984" s="569"/>
      <c r="Q1984" s="570"/>
      <c r="R1984" s="573"/>
      <c r="S1984" s="574"/>
      <c r="T1984" s="579">
        <f>R1984-P1984</f>
        <v>0</v>
      </c>
      <c r="U1984" s="580"/>
      <c r="V1984" s="583"/>
      <c r="W1984" s="584"/>
      <c r="X1984" s="569"/>
      <c r="Y1984" s="584"/>
      <c r="Z1984" s="569"/>
      <c r="AA1984" s="584"/>
      <c r="AB1984" s="569"/>
      <c r="AC1984" s="570"/>
      <c r="AD1984" s="573"/>
      <c r="AE1984" s="574"/>
      <c r="AF1984" s="557">
        <f>IF(AB1984=0,0,(AD1984/AB1984)*100)</f>
        <v>0</v>
      </c>
      <c r="AG1984" s="558"/>
      <c r="AH1984" s="569"/>
      <c r="AI1984" s="570"/>
      <c r="AJ1984" s="573"/>
      <c r="AK1984" s="574"/>
      <c r="AL1984" s="557">
        <f>IF(AH1984=0,0,(AJ1984/AH1984)*100)</f>
        <v>0</v>
      </c>
      <c r="AM1984" s="558"/>
      <c r="AN1984" s="569"/>
      <c r="AO1984" s="570"/>
      <c r="AP1984" s="573"/>
      <c r="AQ1984" s="574"/>
      <c r="AR1984" s="557">
        <f>IF(AN1984=0,0,(AP1984/AN1984)*100)</f>
        <v>0</v>
      </c>
      <c r="AS1984" s="558"/>
      <c r="AT1984" s="561">
        <f>AB1984+AH1984+AN1984</f>
        <v>0</v>
      </c>
      <c r="AU1984" s="562"/>
      <c r="AV1984" s="565">
        <f>AD1984+AJ1984+AP1984</f>
        <v>0</v>
      </c>
      <c r="AW1984" s="566"/>
      <c r="AX1984" s="557">
        <f>IF(AT1984=0,0,(AV1984/AT1984)*100)</f>
        <v>0</v>
      </c>
      <c r="AY1984" s="558"/>
      <c r="AZ1984" s="569"/>
      <c r="BA1984" s="570"/>
      <c r="BB1984" s="573"/>
      <c r="BC1984" s="574"/>
      <c r="BD1984" s="557">
        <f>IF(AZ1984=0,0,(BB1984/AZ1984)*100)</f>
        <v>0</v>
      </c>
      <c r="BE1984" s="558"/>
      <c r="BF1984" s="561">
        <f>AT1984+AZ1984</f>
        <v>0</v>
      </c>
      <c r="BG1984" s="562"/>
      <c r="BH1984" s="565">
        <f>AV1984+BB1984</f>
        <v>0</v>
      </c>
      <c r="BI1984" s="566"/>
      <c r="BJ1984" s="557">
        <f>IF(BF1984=0,0,(BH1984/BF1984)*100)</f>
        <v>0</v>
      </c>
      <c r="BK1984" s="558"/>
      <c r="BL1984" s="602">
        <f>(AD1984*2)+(AJ1984*2)+(AP1984*3)+BB1984</f>
        <v>0</v>
      </c>
      <c r="BM1984" s="603"/>
      <c r="BN1984" s="604"/>
      <c r="BO1984" s="587">
        <f t="shared" ref="BO1984" si="1899">IF(BQ1984=0,0,50*BP1984/BQ1984)</f>
        <v>0</v>
      </c>
      <c r="BP1984" s="555">
        <f t="shared" ref="BP1984" si="1900">(BL1984*BS$1958)+(N1984*BS$1959)+(X1984*BS$1960)+(R1984*BS$1961)+(V1984*BS$1962)+(Z1984*BS$1963)</f>
        <v>0</v>
      </c>
      <c r="BQ1984" s="555">
        <f t="shared" ref="BQ1984" si="1901">((AZ1984-BB1984)*BS$1965)+((AT1984-AV1984)*BS$1964)+(H1984*BS$1966)+(P1984*BS$1967)</f>
        <v>0</v>
      </c>
      <c r="BR1984" s="65"/>
      <c r="BS1984" s="65"/>
      <c r="BT1984" s="268"/>
    </row>
    <row r="1985" spans="1:72" ht="21.75" customHeight="1" x14ac:dyDescent="0.25">
      <c r="A1985" s="268"/>
      <c r="B1985" s="679"/>
      <c r="C1985" s="690" t="str">
        <f>IF(ROSTER!D$34="","",ROSTER!D$34)</f>
        <v/>
      </c>
      <c r="D1985" s="691"/>
      <c r="E1985" s="668"/>
      <c r="F1985" s="681"/>
      <c r="G1985" s="664"/>
      <c r="H1985" s="585"/>
      <c r="I1985" s="586"/>
      <c r="J1985" s="571"/>
      <c r="K1985" s="572"/>
      <c r="L1985" s="575"/>
      <c r="M1985" s="576"/>
      <c r="N1985" s="581" t="s">
        <v>16</v>
      </c>
      <c r="O1985" s="582"/>
      <c r="P1985" s="571"/>
      <c r="Q1985" s="572"/>
      <c r="R1985" s="575"/>
      <c r="S1985" s="576"/>
      <c r="T1985" s="581" t="s">
        <v>16</v>
      </c>
      <c r="U1985" s="582"/>
      <c r="V1985" s="585"/>
      <c r="W1985" s="586"/>
      <c r="X1985" s="571"/>
      <c r="Y1985" s="586"/>
      <c r="Z1985" s="571"/>
      <c r="AA1985" s="586"/>
      <c r="AB1985" s="571"/>
      <c r="AC1985" s="572"/>
      <c r="AD1985" s="575"/>
      <c r="AE1985" s="576"/>
      <c r="AF1985" s="577"/>
      <c r="AG1985" s="578"/>
      <c r="AH1985" s="571"/>
      <c r="AI1985" s="572"/>
      <c r="AJ1985" s="575"/>
      <c r="AK1985" s="576"/>
      <c r="AL1985" s="577"/>
      <c r="AM1985" s="578"/>
      <c r="AN1985" s="571"/>
      <c r="AO1985" s="572"/>
      <c r="AP1985" s="575"/>
      <c r="AQ1985" s="576"/>
      <c r="AR1985" s="577"/>
      <c r="AS1985" s="578"/>
      <c r="AT1985" s="627"/>
      <c r="AU1985" s="628"/>
      <c r="AV1985" s="629"/>
      <c r="AW1985" s="630"/>
      <c r="AX1985" s="577"/>
      <c r="AY1985" s="578"/>
      <c r="AZ1985" s="571"/>
      <c r="BA1985" s="572"/>
      <c r="BB1985" s="575"/>
      <c r="BC1985" s="576"/>
      <c r="BD1985" s="577"/>
      <c r="BE1985" s="578"/>
      <c r="BF1985" s="627"/>
      <c r="BG1985" s="628"/>
      <c r="BH1985" s="629"/>
      <c r="BI1985" s="630"/>
      <c r="BJ1985" s="577"/>
      <c r="BK1985" s="578"/>
      <c r="BL1985" s="605"/>
      <c r="BM1985" s="606"/>
      <c r="BN1985" s="607"/>
      <c r="BO1985" s="588"/>
      <c r="BP1985" s="556"/>
      <c r="BQ1985" s="556"/>
      <c r="BR1985" s="65"/>
      <c r="BS1985" s="65"/>
      <c r="BT1985" s="268"/>
    </row>
    <row r="1986" spans="1:72" ht="21.75" customHeight="1" x14ac:dyDescent="0.25">
      <c r="A1986" s="268"/>
      <c r="B1986" s="678" t="str">
        <f>IF(ROSTER!B$36="","",ROSTER!B$36)</f>
        <v/>
      </c>
      <c r="C1986" s="669" t="str">
        <f>IF(ROSTER!C$36="","",ROSTER!C$36)</f>
        <v/>
      </c>
      <c r="D1986" s="670"/>
      <c r="E1986" s="667"/>
      <c r="F1986" s="680">
        <f>IF(E1986="y",1,IF(E1986="S",1,0))</f>
        <v>0</v>
      </c>
      <c r="G1986" s="663">
        <f>IF(E1986="S",1,0)</f>
        <v>0</v>
      </c>
      <c r="H1986" s="583"/>
      <c r="I1986" s="584"/>
      <c r="J1986" s="569"/>
      <c r="K1986" s="570"/>
      <c r="L1986" s="573"/>
      <c r="M1986" s="574"/>
      <c r="N1986" s="579">
        <f>L1986+J1986</f>
        <v>0</v>
      </c>
      <c r="O1986" s="580"/>
      <c r="P1986" s="569"/>
      <c r="Q1986" s="570"/>
      <c r="R1986" s="573"/>
      <c r="S1986" s="574"/>
      <c r="T1986" s="579">
        <f>R1986-P1986</f>
        <v>0</v>
      </c>
      <c r="U1986" s="580"/>
      <c r="V1986" s="583"/>
      <c r="W1986" s="584"/>
      <c r="X1986" s="569"/>
      <c r="Y1986" s="584"/>
      <c r="Z1986" s="569"/>
      <c r="AA1986" s="584"/>
      <c r="AB1986" s="569"/>
      <c r="AC1986" s="570"/>
      <c r="AD1986" s="573"/>
      <c r="AE1986" s="574"/>
      <c r="AF1986" s="557">
        <f>IF(AB1986=0,0,(AD1986/AB1986)*100)</f>
        <v>0</v>
      </c>
      <c r="AG1986" s="558"/>
      <c r="AH1986" s="569"/>
      <c r="AI1986" s="570"/>
      <c r="AJ1986" s="573"/>
      <c r="AK1986" s="574"/>
      <c r="AL1986" s="557">
        <f>IF(AH1986=0,0,(AJ1986/AH1986)*100)</f>
        <v>0</v>
      </c>
      <c r="AM1986" s="558"/>
      <c r="AN1986" s="569"/>
      <c r="AO1986" s="570"/>
      <c r="AP1986" s="573"/>
      <c r="AQ1986" s="574"/>
      <c r="AR1986" s="557">
        <f>IF(AN1986=0,0,(AP1986/AN1986)*100)</f>
        <v>0</v>
      </c>
      <c r="AS1986" s="558"/>
      <c r="AT1986" s="561">
        <f>AB1986+AH1986+AN1986</f>
        <v>0</v>
      </c>
      <c r="AU1986" s="562"/>
      <c r="AV1986" s="565">
        <f>AD1986+AJ1986+AP1986</f>
        <v>0</v>
      </c>
      <c r="AW1986" s="566"/>
      <c r="AX1986" s="557">
        <f>IF(AT1986=0,0,(AV1986/AT1986)*100)</f>
        <v>0</v>
      </c>
      <c r="AY1986" s="558"/>
      <c r="AZ1986" s="569"/>
      <c r="BA1986" s="570"/>
      <c r="BB1986" s="573"/>
      <c r="BC1986" s="574"/>
      <c r="BD1986" s="557">
        <f>IF(AZ1986=0,0,(BB1986/AZ1986)*100)</f>
        <v>0</v>
      </c>
      <c r="BE1986" s="558"/>
      <c r="BF1986" s="561">
        <f>AT1986+AZ1986</f>
        <v>0</v>
      </c>
      <c r="BG1986" s="562"/>
      <c r="BH1986" s="565">
        <f>AV1986+BB1986</f>
        <v>0</v>
      </c>
      <c r="BI1986" s="566"/>
      <c r="BJ1986" s="557">
        <f>IF(BF1986=0,0,(BH1986/BF1986)*100)</f>
        <v>0</v>
      </c>
      <c r="BK1986" s="558"/>
      <c r="BL1986" s="602">
        <f>(AD1986*2)+(AJ1986*2)+(AP1986*3)+BB1986</f>
        <v>0</v>
      </c>
      <c r="BM1986" s="603"/>
      <c r="BN1986" s="604"/>
      <c r="BO1986" s="587">
        <f t="shared" ref="BO1986" si="1902">IF(BQ1986=0,0,50*BP1986/BQ1986)</f>
        <v>0</v>
      </c>
      <c r="BP1986" s="555">
        <f t="shared" ref="BP1986" si="1903">(BL1986*BS$1958)+(N1986*BS$1959)+(X1986*BS$1960)+(R1986*BS$1961)+(V1986*BS$1962)+(Z1986*BS$1963)</f>
        <v>0</v>
      </c>
      <c r="BQ1986" s="555">
        <f t="shared" ref="BQ1986" si="1904">((AZ1986-BB1986)*BS$1965)+((AT1986-AV1986)*BS$1964)+(H1986*BS$1966)+(P1986*BS$1967)</f>
        <v>0</v>
      </c>
      <c r="BR1986" s="65"/>
      <c r="BS1986" s="65"/>
      <c r="BT1986" s="268"/>
    </row>
    <row r="1987" spans="1:72" ht="21.75" customHeight="1" x14ac:dyDescent="0.25">
      <c r="A1987" s="268"/>
      <c r="B1987" s="679"/>
      <c r="C1987" s="690" t="str">
        <f>IF(ROSTER!D$36="","",ROSTER!D$36)</f>
        <v/>
      </c>
      <c r="D1987" s="691"/>
      <c r="E1987" s="668"/>
      <c r="F1987" s="681"/>
      <c r="G1987" s="664"/>
      <c r="H1987" s="585"/>
      <c r="I1987" s="586"/>
      <c r="J1987" s="571"/>
      <c r="K1987" s="572"/>
      <c r="L1987" s="575"/>
      <c r="M1987" s="576"/>
      <c r="N1987" s="581" t="s">
        <v>16</v>
      </c>
      <c r="O1987" s="582"/>
      <c r="P1987" s="571"/>
      <c r="Q1987" s="572"/>
      <c r="R1987" s="575"/>
      <c r="S1987" s="576"/>
      <c r="T1987" s="581" t="s">
        <v>16</v>
      </c>
      <c r="U1987" s="582"/>
      <c r="V1987" s="585"/>
      <c r="W1987" s="586"/>
      <c r="X1987" s="571"/>
      <c r="Y1987" s="586"/>
      <c r="Z1987" s="571"/>
      <c r="AA1987" s="586"/>
      <c r="AB1987" s="571"/>
      <c r="AC1987" s="572"/>
      <c r="AD1987" s="575"/>
      <c r="AE1987" s="576"/>
      <c r="AF1987" s="577"/>
      <c r="AG1987" s="578"/>
      <c r="AH1987" s="571"/>
      <c r="AI1987" s="572"/>
      <c r="AJ1987" s="575"/>
      <c r="AK1987" s="576"/>
      <c r="AL1987" s="577"/>
      <c r="AM1987" s="578"/>
      <c r="AN1987" s="571"/>
      <c r="AO1987" s="572"/>
      <c r="AP1987" s="575"/>
      <c r="AQ1987" s="576"/>
      <c r="AR1987" s="577"/>
      <c r="AS1987" s="578"/>
      <c r="AT1987" s="627"/>
      <c r="AU1987" s="628"/>
      <c r="AV1987" s="629"/>
      <c r="AW1987" s="630"/>
      <c r="AX1987" s="577"/>
      <c r="AY1987" s="578"/>
      <c r="AZ1987" s="571"/>
      <c r="BA1987" s="572"/>
      <c r="BB1987" s="575"/>
      <c r="BC1987" s="576"/>
      <c r="BD1987" s="577"/>
      <c r="BE1987" s="578"/>
      <c r="BF1987" s="627"/>
      <c r="BG1987" s="628"/>
      <c r="BH1987" s="629"/>
      <c r="BI1987" s="630"/>
      <c r="BJ1987" s="577"/>
      <c r="BK1987" s="578"/>
      <c r="BL1987" s="605"/>
      <c r="BM1987" s="606"/>
      <c r="BN1987" s="607"/>
      <c r="BO1987" s="588"/>
      <c r="BP1987" s="556"/>
      <c r="BQ1987" s="556"/>
      <c r="BR1987" s="65"/>
      <c r="BS1987" s="65"/>
      <c r="BT1987" s="268"/>
    </row>
    <row r="1988" spans="1:72" ht="21.75" customHeight="1" x14ac:dyDescent="0.25">
      <c r="A1988" s="268"/>
      <c r="B1988" s="678" t="str">
        <f>IF(ROSTER!B$38="","",ROSTER!B$38)</f>
        <v/>
      </c>
      <c r="C1988" s="669" t="str">
        <f>IF(ROSTER!C$38="","",ROSTER!C$38)</f>
        <v/>
      </c>
      <c r="D1988" s="670"/>
      <c r="E1988" s="667"/>
      <c r="F1988" s="680">
        <f>IF(E1988="y",1,IF(E1988="S",1,0))</f>
        <v>0</v>
      </c>
      <c r="G1988" s="663">
        <f>IF(E1988="S",1,0)</f>
        <v>0</v>
      </c>
      <c r="H1988" s="583"/>
      <c r="I1988" s="584"/>
      <c r="J1988" s="569"/>
      <c r="K1988" s="570"/>
      <c r="L1988" s="573"/>
      <c r="M1988" s="574"/>
      <c r="N1988" s="579">
        <f>L1988+J1988</f>
        <v>0</v>
      </c>
      <c r="O1988" s="580"/>
      <c r="P1988" s="569"/>
      <c r="Q1988" s="570"/>
      <c r="R1988" s="573"/>
      <c r="S1988" s="574"/>
      <c r="T1988" s="579">
        <f>R1988-P1988</f>
        <v>0</v>
      </c>
      <c r="U1988" s="580"/>
      <c r="V1988" s="583"/>
      <c r="W1988" s="584"/>
      <c r="X1988" s="569"/>
      <c r="Y1988" s="584"/>
      <c r="Z1988" s="569"/>
      <c r="AA1988" s="584"/>
      <c r="AB1988" s="569"/>
      <c r="AC1988" s="570"/>
      <c r="AD1988" s="573"/>
      <c r="AE1988" s="574"/>
      <c r="AF1988" s="557">
        <f>IF(AB1988=0,0,(AD1988/AB1988)*100)</f>
        <v>0</v>
      </c>
      <c r="AG1988" s="558"/>
      <c r="AH1988" s="569"/>
      <c r="AI1988" s="570"/>
      <c r="AJ1988" s="573"/>
      <c r="AK1988" s="574"/>
      <c r="AL1988" s="557">
        <f>IF(AH1988=0,0,(AJ1988/AH1988)*100)</f>
        <v>0</v>
      </c>
      <c r="AM1988" s="558"/>
      <c r="AN1988" s="569"/>
      <c r="AO1988" s="570"/>
      <c r="AP1988" s="573"/>
      <c r="AQ1988" s="574"/>
      <c r="AR1988" s="557">
        <f>IF(AN1988=0,0,(AP1988/AN1988)*100)</f>
        <v>0</v>
      </c>
      <c r="AS1988" s="558"/>
      <c r="AT1988" s="561">
        <f>AB1988+AH1988+AN1988</f>
        <v>0</v>
      </c>
      <c r="AU1988" s="562"/>
      <c r="AV1988" s="565">
        <f>AD1988+AJ1988+AP1988</f>
        <v>0</v>
      </c>
      <c r="AW1988" s="566"/>
      <c r="AX1988" s="557">
        <f>IF(AT1988=0,0,(AV1988/AT1988)*100)</f>
        <v>0</v>
      </c>
      <c r="AY1988" s="558"/>
      <c r="AZ1988" s="569"/>
      <c r="BA1988" s="570"/>
      <c r="BB1988" s="573"/>
      <c r="BC1988" s="574"/>
      <c r="BD1988" s="557">
        <f>IF(AZ1988=0,0,(BB1988/AZ1988)*100)</f>
        <v>0</v>
      </c>
      <c r="BE1988" s="558"/>
      <c r="BF1988" s="561">
        <f>AT1988+AZ1988</f>
        <v>0</v>
      </c>
      <c r="BG1988" s="562"/>
      <c r="BH1988" s="565">
        <f>AV1988+BB1988</f>
        <v>0</v>
      </c>
      <c r="BI1988" s="566"/>
      <c r="BJ1988" s="557">
        <f>IF(BF1988=0,0,(BH1988/BF1988)*100)</f>
        <v>0</v>
      </c>
      <c r="BK1988" s="558"/>
      <c r="BL1988" s="602">
        <f>(AD1988*2)+(AJ1988*2)+(AP1988*3)+BB1988</f>
        <v>0</v>
      </c>
      <c r="BM1988" s="603"/>
      <c r="BN1988" s="604"/>
      <c r="BO1988" s="587">
        <f t="shared" ref="BO1988" si="1905">IF(BQ1988=0,0,50*BP1988/BQ1988)</f>
        <v>0</v>
      </c>
      <c r="BP1988" s="555">
        <f t="shared" ref="BP1988" si="1906">(BL1988*BS$1958)+(N1988*BS$1959)+(X1988*BS$1960)+(R1988*BS$1961)+(V1988*BS$1962)+(Z1988*BS$1963)</f>
        <v>0</v>
      </c>
      <c r="BQ1988" s="555">
        <f t="shared" ref="BQ1988" si="1907">((AZ1988-BB1988)*BS$1965)+((AT1988-AV1988)*BS$1964)+(H1988*BS$1966)+(P1988*BS$1967)</f>
        <v>0</v>
      </c>
      <c r="BR1988" s="65"/>
      <c r="BS1988" s="65"/>
      <c r="BT1988" s="268"/>
    </row>
    <row r="1989" spans="1:72" ht="21.75" customHeight="1" x14ac:dyDescent="0.25">
      <c r="A1989" s="268"/>
      <c r="B1989" s="679"/>
      <c r="C1989" s="690" t="str">
        <f>IF(ROSTER!D$38="","",ROSTER!D$38)</f>
        <v/>
      </c>
      <c r="D1989" s="691"/>
      <c r="E1989" s="668"/>
      <c r="F1989" s="681"/>
      <c r="G1989" s="664"/>
      <c r="H1989" s="585"/>
      <c r="I1989" s="586"/>
      <c r="J1989" s="571"/>
      <c r="K1989" s="572"/>
      <c r="L1989" s="575"/>
      <c r="M1989" s="576"/>
      <c r="N1989" s="581" t="s">
        <v>16</v>
      </c>
      <c r="O1989" s="582"/>
      <c r="P1989" s="571"/>
      <c r="Q1989" s="572"/>
      <c r="R1989" s="575"/>
      <c r="S1989" s="576"/>
      <c r="T1989" s="581" t="s">
        <v>16</v>
      </c>
      <c r="U1989" s="582"/>
      <c r="V1989" s="585"/>
      <c r="W1989" s="586"/>
      <c r="X1989" s="571"/>
      <c r="Y1989" s="586"/>
      <c r="Z1989" s="571"/>
      <c r="AA1989" s="586"/>
      <c r="AB1989" s="571"/>
      <c r="AC1989" s="572"/>
      <c r="AD1989" s="575"/>
      <c r="AE1989" s="576"/>
      <c r="AF1989" s="577"/>
      <c r="AG1989" s="578"/>
      <c r="AH1989" s="571"/>
      <c r="AI1989" s="572"/>
      <c r="AJ1989" s="575"/>
      <c r="AK1989" s="576"/>
      <c r="AL1989" s="577"/>
      <c r="AM1989" s="578"/>
      <c r="AN1989" s="571"/>
      <c r="AO1989" s="572"/>
      <c r="AP1989" s="575"/>
      <c r="AQ1989" s="576"/>
      <c r="AR1989" s="577"/>
      <c r="AS1989" s="578"/>
      <c r="AT1989" s="627"/>
      <c r="AU1989" s="628"/>
      <c r="AV1989" s="629"/>
      <c r="AW1989" s="630"/>
      <c r="AX1989" s="577"/>
      <c r="AY1989" s="578"/>
      <c r="AZ1989" s="571"/>
      <c r="BA1989" s="572"/>
      <c r="BB1989" s="575"/>
      <c r="BC1989" s="576"/>
      <c r="BD1989" s="577"/>
      <c r="BE1989" s="578"/>
      <c r="BF1989" s="627"/>
      <c r="BG1989" s="628"/>
      <c r="BH1989" s="629"/>
      <c r="BI1989" s="630"/>
      <c r="BJ1989" s="577"/>
      <c r="BK1989" s="578"/>
      <c r="BL1989" s="605"/>
      <c r="BM1989" s="606"/>
      <c r="BN1989" s="607"/>
      <c r="BO1989" s="588"/>
      <c r="BP1989" s="556"/>
      <c r="BQ1989" s="556"/>
      <c r="BR1989" s="65"/>
      <c r="BS1989" s="65"/>
      <c r="BT1989" s="268"/>
    </row>
    <row r="1990" spans="1:72" ht="21.75" customHeight="1" x14ac:dyDescent="0.25">
      <c r="A1990" s="268"/>
      <c r="B1990" s="678" t="str">
        <f>IF(ROSTER!B$40="","",ROSTER!B$40)</f>
        <v/>
      </c>
      <c r="C1990" s="669" t="str">
        <f>IF(ROSTER!C$40="","",ROSTER!C$40)</f>
        <v/>
      </c>
      <c r="D1990" s="670"/>
      <c r="E1990" s="667"/>
      <c r="F1990" s="680">
        <f>IF(E1990="y",1,IF(E1990="S",1,0))</f>
        <v>0</v>
      </c>
      <c r="G1990" s="663">
        <f>IF(E1990="S",1,0)</f>
        <v>0</v>
      </c>
      <c r="H1990" s="583"/>
      <c r="I1990" s="584"/>
      <c r="J1990" s="569"/>
      <c r="K1990" s="570"/>
      <c r="L1990" s="573"/>
      <c r="M1990" s="574"/>
      <c r="N1990" s="579">
        <f>L1990+J1990</f>
        <v>0</v>
      </c>
      <c r="O1990" s="580"/>
      <c r="P1990" s="569"/>
      <c r="Q1990" s="570"/>
      <c r="R1990" s="573"/>
      <c r="S1990" s="574"/>
      <c r="T1990" s="579">
        <f>R1990-P1990</f>
        <v>0</v>
      </c>
      <c r="U1990" s="580"/>
      <c r="V1990" s="583"/>
      <c r="W1990" s="584"/>
      <c r="X1990" s="569"/>
      <c r="Y1990" s="584"/>
      <c r="Z1990" s="569"/>
      <c r="AA1990" s="584"/>
      <c r="AB1990" s="569"/>
      <c r="AC1990" s="570"/>
      <c r="AD1990" s="573"/>
      <c r="AE1990" s="574"/>
      <c r="AF1990" s="557">
        <f>IF(AB1990=0,0,(AD1990/AB1990)*100)</f>
        <v>0</v>
      </c>
      <c r="AG1990" s="558"/>
      <c r="AH1990" s="569"/>
      <c r="AI1990" s="570"/>
      <c r="AJ1990" s="573"/>
      <c r="AK1990" s="574"/>
      <c r="AL1990" s="557">
        <f>IF(AH1990=0,0,(AJ1990/AH1990)*100)</f>
        <v>0</v>
      </c>
      <c r="AM1990" s="558"/>
      <c r="AN1990" s="569"/>
      <c r="AO1990" s="570"/>
      <c r="AP1990" s="573"/>
      <c r="AQ1990" s="574"/>
      <c r="AR1990" s="557">
        <f>IF(AN1990=0,0,(AP1990/AN1990)*100)</f>
        <v>0</v>
      </c>
      <c r="AS1990" s="558"/>
      <c r="AT1990" s="561">
        <f>AB1990+AH1990+AN1990</f>
        <v>0</v>
      </c>
      <c r="AU1990" s="562"/>
      <c r="AV1990" s="565">
        <f>AD1990+AJ1990+AP1990</f>
        <v>0</v>
      </c>
      <c r="AW1990" s="566"/>
      <c r="AX1990" s="557">
        <f>IF(AT1990=0,0,(AV1990/AT1990)*100)</f>
        <v>0</v>
      </c>
      <c r="AY1990" s="558"/>
      <c r="AZ1990" s="569"/>
      <c r="BA1990" s="570"/>
      <c r="BB1990" s="573"/>
      <c r="BC1990" s="574"/>
      <c r="BD1990" s="557">
        <f>IF(AZ1990=0,0,(BB1990/AZ1990)*100)</f>
        <v>0</v>
      </c>
      <c r="BE1990" s="558"/>
      <c r="BF1990" s="561">
        <f>AT1990+AZ1990</f>
        <v>0</v>
      </c>
      <c r="BG1990" s="562"/>
      <c r="BH1990" s="565">
        <f>AV1990+BB1990</f>
        <v>0</v>
      </c>
      <c r="BI1990" s="566"/>
      <c r="BJ1990" s="557">
        <f>IF(BF1990=0,0,(BH1990/BF1990)*100)</f>
        <v>0</v>
      </c>
      <c r="BK1990" s="558"/>
      <c r="BL1990" s="602">
        <f>(AD1990*2)+(AJ1990*2)+(AP1990*3)+BB1990</f>
        <v>0</v>
      </c>
      <c r="BM1990" s="603"/>
      <c r="BN1990" s="604"/>
      <c r="BO1990" s="587">
        <f t="shared" ref="BO1990" si="1908">IF(BQ1990=0,0,50*BP1990/BQ1990)</f>
        <v>0</v>
      </c>
      <c r="BP1990" s="555">
        <f t="shared" ref="BP1990" si="1909">(BL1990*BS$1958)+(N1990*BS$1959)+(X1990*BS$1960)+(R1990*BS$1961)+(V1990*BS$1962)+(Z1990*BS$1963)</f>
        <v>0</v>
      </c>
      <c r="BQ1990" s="555">
        <f t="shared" ref="BQ1990" si="1910">((AZ1990-BB1990)*BS$1965)+((AT1990-AV1990)*BS$1964)+(H1990*BS$1966)+(P1990*BS$1967)</f>
        <v>0</v>
      </c>
      <c r="BR1990" s="65"/>
      <c r="BS1990" s="65"/>
      <c r="BT1990" s="268"/>
    </row>
    <row r="1991" spans="1:72" ht="21.75" customHeight="1" x14ac:dyDescent="0.25">
      <c r="A1991" s="268"/>
      <c r="B1991" s="679"/>
      <c r="C1991" s="690" t="str">
        <f>IF(ROSTER!D$40="","",ROSTER!D$40)</f>
        <v/>
      </c>
      <c r="D1991" s="691"/>
      <c r="E1991" s="668"/>
      <c r="F1991" s="681"/>
      <c r="G1991" s="664"/>
      <c r="H1991" s="585"/>
      <c r="I1991" s="586"/>
      <c r="J1991" s="571"/>
      <c r="K1991" s="572"/>
      <c r="L1991" s="575"/>
      <c r="M1991" s="576"/>
      <c r="N1991" s="581" t="s">
        <v>16</v>
      </c>
      <c r="O1991" s="582"/>
      <c r="P1991" s="571"/>
      <c r="Q1991" s="572"/>
      <c r="R1991" s="575"/>
      <c r="S1991" s="576"/>
      <c r="T1991" s="581" t="s">
        <v>16</v>
      </c>
      <c r="U1991" s="582"/>
      <c r="V1991" s="585"/>
      <c r="W1991" s="586"/>
      <c r="X1991" s="571"/>
      <c r="Y1991" s="586"/>
      <c r="Z1991" s="571"/>
      <c r="AA1991" s="586"/>
      <c r="AB1991" s="571"/>
      <c r="AC1991" s="572"/>
      <c r="AD1991" s="575"/>
      <c r="AE1991" s="576"/>
      <c r="AF1991" s="577"/>
      <c r="AG1991" s="578"/>
      <c r="AH1991" s="571"/>
      <c r="AI1991" s="572"/>
      <c r="AJ1991" s="575"/>
      <c r="AK1991" s="576"/>
      <c r="AL1991" s="577"/>
      <c r="AM1991" s="578"/>
      <c r="AN1991" s="571"/>
      <c r="AO1991" s="572"/>
      <c r="AP1991" s="575"/>
      <c r="AQ1991" s="576"/>
      <c r="AR1991" s="577"/>
      <c r="AS1991" s="578"/>
      <c r="AT1991" s="627"/>
      <c r="AU1991" s="628"/>
      <c r="AV1991" s="629"/>
      <c r="AW1991" s="630"/>
      <c r="AX1991" s="577"/>
      <c r="AY1991" s="578"/>
      <c r="AZ1991" s="571"/>
      <c r="BA1991" s="572"/>
      <c r="BB1991" s="575"/>
      <c r="BC1991" s="576"/>
      <c r="BD1991" s="577"/>
      <c r="BE1991" s="578"/>
      <c r="BF1991" s="627"/>
      <c r="BG1991" s="628"/>
      <c r="BH1991" s="629"/>
      <c r="BI1991" s="630"/>
      <c r="BJ1991" s="577"/>
      <c r="BK1991" s="578"/>
      <c r="BL1991" s="605"/>
      <c r="BM1991" s="606"/>
      <c r="BN1991" s="607"/>
      <c r="BO1991" s="588"/>
      <c r="BP1991" s="556"/>
      <c r="BQ1991" s="556"/>
      <c r="BR1991" s="65"/>
      <c r="BS1991" s="65"/>
      <c r="BT1991" s="268"/>
    </row>
    <row r="1992" spans="1:72" ht="21.75" customHeight="1" x14ac:dyDescent="0.25">
      <c r="A1992" s="268"/>
      <c r="B1992" s="678" t="str">
        <f>IF(ROSTER!B$42="","",ROSTER!B$42)</f>
        <v/>
      </c>
      <c r="C1992" s="669" t="str">
        <f>IF(ROSTER!C$42="","",ROSTER!C$42)</f>
        <v/>
      </c>
      <c r="D1992" s="670"/>
      <c r="E1992" s="667"/>
      <c r="F1992" s="680">
        <f>IF(E1992="y",1,IF(E1992="S",1,0))</f>
        <v>0</v>
      </c>
      <c r="G1992" s="663">
        <f>IF(E1992="S",1,0)</f>
        <v>0</v>
      </c>
      <c r="H1992" s="583"/>
      <c r="I1992" s="584"/>
      <c r="J1992" s="569"/>
      <c r="K1992" s="570"/>
      <c r="L1992" s="573"/>
      <c r="M1992" s="574"/>
      <c r="N1992" s="579">
        <f>L1992+J1992</f>
        <v>0</v>
      </c>
      <c r="O1992" s="580"/>
      <c r="P1992" s="569"/>
      <c r="Q1992" s="570"/>
      <c r="R1992" s="573"/>
      <c r="S1992" s="574"/>
      <c r="T1992" s="579">
        <f>R1992-P1992</f>
        <v>0</v>
      </c>
      <c r="U1992" s="580"/>
      <c r="V1992" s="583"/>
      <c r="W1992" s="584"/>
      <c r="X1992" s="569"/>
      <c r="Y1992" s="584"/>
      <c r="Z1992" s="569"/>
      <c r="AA1992" s="584"/>
      <c r="AB1992" s="569"/>
      <c r="AC1992" s="570"/>
      <c r="AD1992" s="573"/>
      <c r="AE1992" s="574"/>
      <c r="AF1992" s="557">
        <f>IF(AB1992=0,0,(AD1992/AB1992)*100)</f>
        <v>0</v>
      </c>
      <c r="AG1992" s="558"/>
      <c r="AH1992" s="569"/>
      <c r="AI1992" s="570"/>
      <c r="AJ1992" s="573"/>
      <c r="AK1992" s="574"/>
      <c r="AL1992" s="557">
        <f>IF(AH1992=0,0,(AJ1992/AH1992)*100)</f>
        <v>0</v>
      </c>
      <c r="AM1992" s="558"/>
      <c r="AN1992" s="569"/>
      <c r="AO1992" s="570"/>
      <c r="AP1992" s="573"/>
      <c r="AQ1992" s="574"/>
      <c r="AR1992" s="557">
        <f>IF(AN1992=0,0,(AP1992/AN1992)*100)</f>
        <v>0</v>
      </c>
      <c r="AS1992" s="558"/>
      <c r="AT1992" s="561">
        <f>AB1992+AH1992+AN1992</f>
        <v>0</v>
      </c>
      <c r="AU1992" s="562"/>
      <c r="AV1992" s="565">
        <f>AD1992+AJ1992+AP1992</f>
        <v>0</v>
      </c>
      <c r="AW1992" s="566"/>
      <c r="AX1992" s="557">
        <f>IF(AT1992=0,0,(AV1992/AT1992)*100)</f>
        <v>0</v>
      </c>
      <c r="AY1992" s="558"/>
      <c r="AZ1992" s="569"/>
      <c r="BA1992" s="570"/>
      <c r="BB1992" s="573"/>
      <c r="BC1992" s="574"/>
      <c r="BD1992" s="557">
        <f>IF(AZ1992=0,0,(BB1992/AZ1992)*100)</f>
        <v>0</v>
      </c>
      <c r="BE1992" s="558"/>
      <c r="BF1992" s="561">
        <f>AT1992+AZ1992</f>
        <v>0</v>
      </c>
      <c r="BG1992" s="562"/>
      <c r="BH1992" s="565">
        <f>AV1992+BB1992</f>
        <v>0</v>
      </c>
      <c r="BI1992" s="566"/>
      <c r="BJ1992" s="557">
        <f>IF(BF1992=0,0,(BH1992/BF1992)*100)</f>
        <v>0</v>
      </c>
      <c r="BK1992" s="558"/>
      <c r="BL1992" s="602">
        <f>(AD1992*2)+(AJ1992*2)+(AP1992*3)+BB1992</f>
        <v>0</v>
      </c>
      <c r="BM1992" s="603"/>
      <c r="BN1992" s="604"/>
      <c r="BO1992" s="587">
        <f t="shared" ref="BO1992" si="1911">IF(BQ1992=0,0,50*BP1992/BQ1992)</f>
        <v>0</v>
      </c>
      <c r="BP1992" s="555">
        <f t="shared" ref="BP1992" si="1912">(BL1992*BS$1958)+(N1992*BS$1959)+(X1992*BS$1960)+(R1992*BS$1961)+(V1992*BS$1962)+(Z1992*BS$1963)</f>
        <v>0</v>
      </c>
      <c r="BQ1992" s="555">
        <f t="shared" ref="BQ1992" si="1913">((AZ1992-BB1992)*BS$1965)+((AT1992-AV1992)*BS$1964)+(H1992*BS$1966)+(P1992*BS$1967)</f>
        <v>0</v>
      </c>
      <c r="BR1992" s="65"/>
      <c r="BS1992" s="65"/>
      <c r="BT1992" s="268"/>
    </row>
    <row r="1993" spans="1:72" ht="21.75" customHeight="1" x14ac:dyDescent="0.25">
      <c r="A1993" s="268"/>
      <c r="B1993" s="679"/>
      <c r="C1993" s="690" t="str">
        <f>IF(ROSTER!D$42="","",ROSTER!D$42)</f>
        <v/>
      </c>
      <c r="D1993" s="691"/>
      <c r="E1993" s="668"/>
      <c r="F1993" s="681"/>
      <c r="G1993" s="664"/>
      <c r="H1993" s="585"/>
      <c r="I1993" s="586"/>
      <c r="J1993" s="571"/>
      <c r="K1993" s="572"/>
      <c r="L1993" s="575"/>
      <c r="M1993" s="576"/>
      <c r="N1993" s="581" t="s">
        <v>16</v>
      </c>
      <c r="O1993" s="582"/>
      <c r="P1993" s="571"/>
      <c r="Q1993" s="572"/>
      <c r="R1993" s="575"/>
      <c r="S1993" s="576"/>
      <c r="T1993" s="581" t="s">
        <v>16</v>
      </c>
      <c r="U1993" s="582"/>
      <c r="V1993" s="585"/>
      <c r="W1993" s="586"/>
      <c r="X1993" s="571"/>
      <c r="Y1993" s="586"/>
      <c r="Z1993" s="571"/>
      <c r="AA1993" s="586"/>
      <c r="AB1993" s="571"/>
      <c r="AC1993" s="572"/>
      <c r="AD1993" s="575"/>
      <c r="AE1993" s="576"/>
      <c r="AF1993" s="577"/>
      <c r="AG1993" s="578"/>
      <c r="AH1993" s="571"/>
      <c r="AI1993" s="572"/>
      <c r="AJ1993" s="575"/>
      <c r="AK1993" s="576"/>
      <c r="AL1993" s="577"/>
      <c r="AM1993" s="578"/>
      <c r="AN1993" s="571"/>
      <c r="AO1993" s="572"/>
      <c r="AP1993" s="575"/>
      <c r="AQ1993" s="576"/>
      <c r="AR1993" s="577"/>
      <c r="AS1993" s="578"/>
      <c r="AT1993" s="627"/>
      <c r="AU1993" s="628"/>
      <c r="AV1993" s="629"/>
      <c r="AW1993" s="630"/>
      <c r="AX1993" s="577"/>
      <c r="AY1993" s="578"/>
      <c r="AZ1993" s="571"/>
      <c r="BA1993" s="572"/>
      <c r="BB1993" s="575"/>
      <c r="BC1993" s="576"/>
      <c r="BD1993" s="577"/>
      <c r="BE1993" s="578"/>
      <c r="BF1993" s="627"/>
      <c r="BG1993" s="628"/>
      <c r="BH1993" s="629"/>
      <c r="BI1993" s="630"/>
      <c r="BJ1993" s="577"/>
      <c r="BK1993" s="578"/>
      <c r="BL1993" s="605"/>
      <c r="BM1993" s="606"/>
      <c r="BN1993" s="607"/>
      <c r="BO1993" s="588"/>
      <c r="BP1993" s="556"/>
      <c r="BQ1993" s="556"/>
      <c r="BR1993" s="65"/>
      <c r="BS1993" s="65"/>
      <c r="BT1993" s="268"/>
    </row>
    <row r="1994" spans="1:72" ht="21.75" customHeight="1" x14ac:dyDescent="0.25">
      <c r="A1994" s="268"/>
      <c r="B1994" s="678" t="str">
        <f>IF(ROSTER!B$44="","",ROSTER!B$44)</f>
        <v/>
      </c>
      <c r="C1994" s="669" t="str">
        <f>IF(ROSTER!C$44="","",ROSTER!C$44)</f>
        <v/>
      </c>
      <c r="D1994" s="670"/>
      <c r="E1994" s="667"/>
      <c r="F1994" s="680">
        <f>IF(E1994="y",1,IF(E1994="S",1,0))</f>
        <v>0</v>
      </c>
      <c r="G1994" s="663">
        <f>IF(E1994="S",1,0)</f>
        <v>0</v>
      </c>
      <c r="H1994" s="583"/>
      <c r="I1994" s="584"/>
      <c r="J1994" s="569"/>
      <c r="K1994" s="570"/>
      <c r="L1994" s="573"/>
      <c r="M1994" s="574"/>
      <c r="N1994" s="579">
        <f>L1994+J1994</f>
        <v>0</v>
      </c>
      <c r="O1994" s="580"/>
      <c r="P1994" s="569"/>
      <c r="Q1994" s="570"/>
      <c r="R1994" s="573"/>
      <c r="S1994" s="574"/>
      <c r="T1994" s="579">
        <f>R1994-P1994</f>
        <v>0</v>
      </c>
      <c r="U1994" s="580"/>
      <c r="V1994" s="583"/>
      <c r="W1994" s="584"/>
      <c r="X1994" s="569"/>
      <c r="Y1994" s="584"/>
      <c r="Z1994" s="569"/>
      <c r="AA1994" s="584"/>
      <c r="AB1994" s="569"/>
      <c r="AC1994" s="570"/>
      <c r="AD1994" s="573"/>
      <c r="AE1994" s="574"/>
      <c r="AF1994" s="557">
        <f>IF(AB1994=0,0,(AD1994/AB1994)*100)</f>
        <v>0</v>
      </c>
      <c r="AG1994" s="558"/>
      <c r="AH1994" s="569"/>
      <c r="AI1994" s="570"/>
      <c r="AJ1994" s="573"/>
      <c r="AK1994" s="574"/>
      <c r="AL1994" s="557">
        <f>IF(AH1994=0,0,(AJ1994/AH1994)*100)</f>
        <v>0</v>
      </c>
      <c r="AM1994" s="558"/>
      <c r="AN1994" s="569"/>
      <c r="AO1994" s="570"/>
      <c r="AP1994" s="573"/>
      <c r="AQ1994" s="574"/>
      <c r="AR1994" s="557">
        <f>IF(AN1994=0,0,(AP1994/AN1994)*100)</f>
        <v>0</v>
      </c>
      <c r="AS1994" s="558"/>
      <c r="AT1994" s="561">
        <f>AB1994+AH1994+AN1994</f>
        <v>0</v>
      </c>
      <c r="AU1994" s="562"/>
      <c r="AV1994" s="565">
        <f>AD1994+AJ1994+AP1994</f>
        <v>0</v>
      </c>
      <c r="AW1994" s="566"/>
      <c r="AX1994" s="557">
        <f>IF(AT1994=0,0,(AV1994/AT1994)*100)</f>
        <v>0</v>
      </c>
      <c r="AY1994" s="558"/>
      <c r="AZ1994" s="569"/>
      <c r="BA1994" s="570"/>
      <c r="BB1994" s="573"/>
      <c r="BC1994" s="574"/>
      <c r="BD1994" s="557">
        <f>IF(AZ1994=0,0,(BB1994/AZ1994)*100)</f>
        <v>0</v>
      </c>
      <c r="BE1994" s="558"/>
      <c r="BF1994" s="561">
        <f>AT1994+AZ1994</f>
        <v>0</v>
      </c>
      <c r="BG1994" s="562"/>
      <c r="BH1994" s="565">
        <f>AV1994+BB1994</f>
        <v>0</v>
      </c>
      <c r="BI1994" s="566"/>
      <c r="BJ1994" s="557">
        <f>IF(BF1994=0,0,(BH1994/BF1994)*100)</f>
        <v>0</v>
      </c>
      <c r="BK1994" s="558"/>
      <c r="BL1994" s="602">
        <f>(AD1994*2)+(AJ1994*2)+(AP1994*3)+BB1994</f>
        <v>0</v>
      </c>
      <c r="BM1994" s="603"/>
      <c r="BN1994" s="604"/>
      <c r="BO1994" s="587">
        <f t="shared" ref="BO1994" si="1914">IF(BQ1994=0,0,50*BP1994/BQ1994)</f>
        <v>0</v>
      </c>
      <c r="BP1994" s="555">
        <f t="shared" ref="BP1994" si="1915">(BL1994*BS$1958)+(N1994*BS$1959)+(X1994*BS$1960)+(R1994*BS$1961)+(V1994*BS$1962)+(Z1994*BS$1963)</f>
        <v>0</v>
      </c>
      <c r="BQ1994" s="555">
        <f t="shared" ref="BQ1994" si="1916">((AZ1994-BB1994)*BS$1965)+((AT1994-AV1994)*BS$1964)+(H1994*BS$1966)+(P1994*BS$1967)</f>
        <v>0</v>
      </c>
      <c r="BR1994" s="65"/>
      <c r="BS1994" s="65"/>
      <c r="BT1994" s="268"/>
    </row>
    <row r="1995" spans="1:72" ht="21.75" customHeight="1" x14ac:dyDescent="0.25">
      <c r="A1995" s="268"/>
      <c r="B1995" s="679"/>
      <c r="C1995" s="690" t="str">
        <f>IF(ROSTER!D$44="","",ROSTER!D$44)</f>
        <v/>
      </c>
      <c r="D1995" s="691"/>
      <c r="E1995" s="668"/>
      <c r="F1995" s="681"/>
      <c r="G1995" s="664"/>
      <c r="H1995" s="585"/>
      <c r="I1995" s="586"/>
      <c r="J1995" s="571"/>
      <c r="K1995" s="572"/>
      <c r="L1995" s="575"/>
      <c r="M1995" s="576"/>
      <c r="N1995" s="581" t="s">
        <v>16</v>
      </c>
      <c r="O1995" s="582"/>
      <c r="P1995" s="571"/>
      <c r="Q1995" s="572"/>
      <c r="R1995" s="575"/>
      <c r="S1995" s="576"/>
      <c r="T1995" s="581" t="s">
        <v>16</v>
      </c>
      <c r="U1995" s="582"/>
      <c r="V1995" s="585"/>
      <c r="W1995" s="586"/>
      <c r="X1995" s="571"/>
      <c r="Y1995" s="586"/>
      <c r="Z1995" s="571"/>
      <c r="AA1995" s="586"/>
      <c r="AB1995" s="571"/>
      <c r="AC1995" s="572"/>
      <c r="AD1995" s="575"/>
      <c r="AE1995" s="576"/>
      <c r="AF1995" s="577"/>
      <c r="AG1995" s="578"/>
      <c r="AH1995" s="571"/>
      <c r="AI1995" s="572"/>
      <c r="AJ1995" s="575"/>
      <c r="AK1995" s="576"/>
      <c r="AL1995" s="577"/>
      <c r="AM1995" s="578"/>
      <c r="AN1995" s="571"/>
      <c r="AO1995" s="572"/>
      <c r="AP1995" s="575"/>
      <c r="AQ1995" s="576"/>
      <c r="AR1995" s="577"/>
      <c r="AS1995" s="578"/>
      <c r="AT1995" s="627"/>
      <c r="AU1995" s="628"/>
      <c r="AV1995" s="629"/>
      <c r="AW1995" s="630"/>
      <c r="AX1995" s="577"/>
      <c r="AY1995" s="578"/>
      <c r="AZ1995" s="571"/>
      <c r="BA1995" s="572"/>
      <c r="BB1995" s="575"/>
      <c r="BC1995" s="576"/>
      <c r="BD1995" s="577"/>
      <c r="BE1995" s="578"/>
      <c r="BF1995" s="627"/>
      <c r="BG1995" s="628"/>
      <c r="BH1995" s="629"/>
      <c r="BI1995" s="630"/>
      <c r="BJ1995" s="577"/>
      <c r="BK1995" s="578"/>
      <c r="BL1995" s="605"/>
      <c r="BM1995" s="606"/>
      <c r="BN1995" s="607"/>
      <c r="BO1995" s="588"/>
      <c r="BP1995" s="556"/>
      <c r="BQ1995" s="556"/>
      <c r="BR1995" s="65"/>
      <c r="BS1995" s="65"/>
      <c r="BT1995" s="268"/>
    </row>
    <row r="1996" spans="1:72" ht="21.75" customHeight="1" x14ac:dyDescent="0.25">
      <c r="A1996" s="268"/>
      <c r="B1996" s="678" t="str">
        <f>IF(ROSTER!B$46="","",ROSTER!B$46)</f>
        <v/>
      </c>
      <c r="C1996" s="669" t="str">
        <f>IF(ROSTER!C$46="","",ROSTER!C$46)</f>
        <v/>
      </c>
      <c r="D1996" s="670"/>
      <c r="E1996" s="667"/>
      <c r="F1996" s="680">
        <f>IF(E1996="y",1,IF(E1996="S",1,0))</f>
        <v>0</v>
      </c>
      <c r="G1996" s="663">
        <f>IF(E1996="S",1,0)</f>
        <v>0</v>
      </c>
      <c r="H1996" s="583"/>
      <c r="I1996" s="584"/>
      <c r="J1996" s="569"/>
      <c r="K1996" s="570"/>
      <c r="L1996" s="573"/>
      <c r="M1996" s="574"/>
      <c r="N1996" s="579">
        <f>L1996+J1996</f>
        <v>0</v>
      </c>
      <c r="O1996" s="580"/>
      <c r="P1996" s="569"/>
      <c r="Q1996" s="570"/>
      <c r="R1996" s="573"/>
      <c r="S1996" s="574"/>
      <c r="T1996" s="579">
        <f>R1996-P1996</f>
        <v>0</v>
      </c>
      <c r="U1996" s="580"/>
      <c r="V1996" s="583"/>
      <c r="W1996" s="584"/>
      <c r="X1996" s="569"/>
      <c r="Y1996" s="584"/>
      <c r="Z1996" s="569"/>
      <c r="AA1996" s="584"/>
      <c r="AB1996" s="569"/>
      <c r="AC1996" s="570"/>
      <c r="AD1996" s="573"/>
      <c r="AE1996" s="574"/>
      <c r="AF1996" s="557">
        <f>IF(AB1996=0,0,(AD1996/AB1996)*100)</f>
        <v>0</v>
      </c>
      <c r="AG1996" s="558"/>
      <c r="AH1996" s="569"/>
      <c r="AI1996" s="570"/>
      <c r="AJ1996" s="573"/>
      <c r="AK1996" s="574"/>
      <c r="AL1996" s="557">
        <f>IF(AH1996=0,0,(AJ1996/AH1996)*100)</f>
        <v>0</v>
      </c>
      <c r="AM1996" s="558"/>
      <c r="AN1996" s="569"/>
      <c r="AO1996" s="570"/>
      <c r="AP1996" s="573"/>
      <c r="AQ1996" s="574"/>
      <c r="AR1996" s="557">
        <f>IF(AN1996=0,0,(AP1996/AN1996)*100)</f>
        <v>0</v>
      </c>
      <c r="AS1996" s="558"/>
      <c r="AT1996" s="561">
        <f>AB1996+AH1996+AN1996</f>
        <v>0</v>
      </c>
      <c r="AU1996" s="562"/>
      <c r="AV1996" s="565">
        <f>AD1996+AJ1996+AP1996</f>
        <v>0</v>
      </c>
      <c r="AW1996" s="566"/>
      <c r="AX1996" s="557">
        <f>IF(AT1996=0,0,(AV1996/AT1996)*100)</f>
        <v>0</v>
      </c>
      <c r="AY1996" s="558"/>
      <c r="AZ1996" s="569"/>
      <c r="BA1996" s="570"/>
      <c r="BB1996" s="573"/>
      <c r="BC1996" s="574"/>
      <c r="BD1996" s="557">
        <f>IF(AZ1996=0,0,(BB1996/AZ1996)*100)</f>
        <v>0</v>
      </c>
      <c r="BE1996" s="558"/>
      <c r="BF1996" s="561">
        <f>AT1996+AZ1996</f>
        <v>0</v>
      </c>
      <c r="BG1996" s="562"/>
      <c r="BH1996" s="565">
        <f>AV1996+BB1996</f>
        <v>0</v>
      </c>
      <c r="BI1996" s="566"/>
      <c r="BJ1996" s="557">
        <f>IF(BF1996=0,0,(BH1996/BF1996)*100)</f>
        <v>0</v>
      </c>
      <c r="BK1996" s="558"/>
      <c r="BL1996" s="602">
        <f>(AD1996*2)+(AJ1996*2)+(AP1996*3)+BB1996</f>
        <v>0</v>
      </c>
      <c r="BM1996" s="603"/>
      <c r="BN1996" s="604"/>
      <c r="BO1996" s="587">
        <f t="shared" ref="BO1996" si="1917">IF(BQ1996=0,0,50*BP1996/BQ1996)</f>
        <v>0</v>
      </c>
      <c r="BP1996" s="634">
        <f t="shared" ref="BP1996" si="1918">(BL1996*BS$1958)+(N1996*BS$1959)+(X1996*BS$1960)+(R1996*BS$1961)+(V1996*BS$1962)+(Z1996*BS$1963)</f>
        <v>0</v>
      </c>
      <c r="BQ1996" s="555">
        <f t="shared" ref="BQ1996" si="1919">((AZ1996-BB1996)*BS$1965)+((AT1996-AV1996)*BS$1964)+(H1996*BS$1966)+(P1996*BS$1967)</f>
        <v>0</v>
      </c>
      <c r="BR1996" s="65"/>
      <c r="BS1996" s="65"/>
      <c r="BT1996" s="268"/>
    </row>
    <row r="1997" spans="1:72" ht="22.5" customHeight="1" thickBot="1" x14ac:dyDescent="0.3">
      <c r="A1997" s="268"/>
      <c r="B1997" s="679"/>
      <c r="C1997" s="690" t="str">
        <f>IF(ROSTER!D$46="","",ROSTER!D$46)</f>
        <v/>
      </c>
      <c r="D1997" s="691"/>
      <c r="E1997" s="668"/>
      <c r="F1997" s="681"/>
      <c r="G1997" s="664"/>
      <c r="H1997" s="585"/>
      <c r="I1997" s="586"/>
      <c r="J1997" s="571"/>
      <c r="K1997" s="572"/>
      <c r="L1997" s="575"/>
      <c r="M1997" s="576"/>
      <c r="N1997" s="649" t="s">
        <v>16</v>
      </c>
      <c r="O1997" s="650"/>
      <c r="P1997" s="571"/>
      <c r="Q1997" s="572"/>
      <c r="R1997" s="575"/>
      <c r="S1997" s="576"/>
      <c r="T1997" s="581" t="s">
        <v>16</v>
      </c>
      <c r="U1997" s="582"/>
      <c r="V1997" s="585"/>
      <c r="W1997" s="586"/>
      <c r="X1997" s="571"/>
      <c r="Y1997" s="586"/>
      <c r="Z1997" s="571"/>
      <c r="AA1997" s="586"/>
      <c r="AB1997" s="571"/>
      <c r="AC1997" s="572"/>
      <c r="AD1997" s="575"/>
      <c r="AE1997" s="576"/>
      <c r="AF1997" s="559"/>
      <c r="AG1997" s="560"/>
      <c r="AH1997" s="571"/>
      <c r="AI1997" s="572"/>
      <c r="AJ1997" s="575"/>
      <c r="AK1997" s="576"/>
      <c r="AL1997" s="559"/>
      <c r="AM1997" s="560"/>
      <c r="AN1997" s="571"/>
      <c r="AO1997" s="572"/>
      <c r="AP1997" s="575"/>
      <c r="AQ1997" s="576"/>
      <c r="AR1997" s="559"/>
      <c r="AS1997" s="560"/>
      <c r="AT1997" s="563"/>
      <c r="AU1997" s="564"/>
      <c r="AV1997" s="567"/>
      <c r="AW1997" s="568"/>
      <c r="AX1997" s="559"/>
      <c r="AY1997" s="560"/>
      <c r="AZ1997" s="571"/>
      <c r="BA1997" s="572"/>
      <c r="BB1997" s="575"/>
      <c r="BC1997" s="576"/>
      <c r="BD1997" s="559"/>
      <c r="BE1997" s="560"/>
      <c r="BF1997" s="563"/>
      <c r="BG1997" s="564"/>
      <c r="BH1997" s="567"/>
      <c r="BI1997" s="568"/>
      <c r="BJ1997" s="559"/>
      <c r="BK1997" s="560"/>
      <c r="BL1997" s="631"/>
      <c r="BM1997" s="632"/>
      <c r="BN1997" s="633"/>
      <c r="BO1997" s="588"/>
      <c r="BP1997" s="635"/>
      <c r="BQ1997" s="556"/>
      <c r="BR1997" s="65"/>
      <c r="BS1997" s="65"/>
      <c r="BT1997" s="268"/>
    </row>
    <row r="1998" spans="1:72" s="79" customFormat="1" ht="33.4" customHeight="1" x14ac:dyDescent="0.45">
      <c r="A1998" s="278"/>
      <c r="B1998" s="671"/>
      <c r="C1998" s="611"/>
      <c r="D1998" s="674" t="s">
        <v>10</v>
      </c>
      <c r="E1998" s="675"/>
      <c r="F1998" s="78"/>
      <c r="G1998" s="78"/>
      <c r="H1998" s="547">
        <f>SUM(H1958:I1997)</f>
        <v>0</v>
      </c>
      <c r="I1998" s="548"/>
      <c r="J1998" s="547">
        <f>SUM(J1958:K1997)</f>
        <v>0</v>
      </c>
      <c r="K1998" s="548"/>
      <c r="L1998" s="551">
        <f>SUM(L1958:M1997)</f>
        <v>0</v>
      </c>
      <c r="M1998" s="636"/>
      <c r="N1998" s="533">
        <f>L1998+J1998</f>
        <v>0</v>
      </c>
      <c r="O1998" s="534"/>
      <c r="P1998" s="551">
        <f>SUM(P1958:Q1997)</f>
        <v>0</v>
      </c>
      <c r="Q1998" s="548"/>
      <c r="R1998" s="551">
        <f>SUM(R1958:S1997)</f>
        <v>0</v>
      </c>
      <c r="S1998" s="636"/>
      <c r="T1998" s="533">
        <f>R1998-P1998</f>
        <v>0</v>
      </c>
      <c r="U1998" s="534"/>
      <c r="V1998" s="551">
        <f>SUM(V1958:W1997)</f>
        <v>0</v>
      </c>
      <c r="W1998" s="636"/>
      <c r="X1998" s="547">
        <f>SUM(X1958:Y1997)</f>
        <v>0</v>
      </c>
      <c r="Y1998" s="534"/>
      <c r="Z1998" s="547">
        <f>SUM(Z1958:AA1997)</f>
        <v>0</v>
      </c>
      <c r="AA1998" s="534"/>
      <c r="AB1998" s="636">
        <f>SUM(AB1958:AC1997)</f>
        <v>0</v>
      </c>
      <c r="AC1998" s="548"/>
      <c r="AD1998" s="551">
        <f>SUM(AD1958:AE1997)</f>
        <v>0</v>
      </c>
      <c r="AE1998" s="636"/>
      <c r="AF1998" s="533">
        <f>IF(AB1998=0,0,(AD1998/AB1998)*100)</f>
        <v>0</v>
      </c>
      <c r="AG1998" s="534"/>
      <c r="AH1998" s="551">
        <f>SUM(AH1958:AI1997)</f>
        <v>0</v>
      </c>
      <c r="AI1998" s="548"/>
      <c r="AJ1998" s="551">
        <f>SUM(AJ1958:AK1997)</f>
        <v>0</v>
      </c>
      <c r="AK1998" s="636"/>
      <c r="AL1998" s="533">
        <f>IF(AH1998=0,0,(AJ1998/AH1998)*100)</f>
        <v>0</v>
      </c>
      <c r="AM1998" s="534"/>
      <c r="AN1998" s="551">
        <f>SUM(AN1958:AO1997)</f>
        <v>0</v>
      </c>
      <c r="AO1998" s="548"/>
      <c r="AP1998" s="551">
        <f>SUM(AP1958:AQ1997)</f>
        <v>0</v>
      </c>
      <c r="AQ1998" s="636"/>
      <c r="AR1998" s="533">
        <f>IF(AN1998=0,0,(AP1998/AN1998)*100)</f>
        <v>0</v>
      </c>
      <c r="AS1998" s="534"/>
      <c r="AT1998" s="547">
        <f>AB1998+AH1998+AN1998</f>
        <v>0</v>
      </c>
      <c r="AU1998" s="548"/>
      <c r="AV1998" s="551">
        <f>AD1998+AJ1998+AP1998</f>
        <v>0</v>
      </c>
      <c r="AW1998" s="552"/>
      <c r="AX1998" s="533">
        <f>IF(AT1998=0,0,(AV1998/AT1998)*100)</f>
        <v>0</v>
      </c>
      <c r="AY1998" s="534"/>
      <c r="AZ1998" s="551">
        <f>SUM(AZ1958:BA1997)</f>
        <v>0</v>
      </c>
      <c r="BA1998" s="548"/>
      <c r="BB1998" s="551">
        <f>SUM(BB1958:BC1997)</f>
        <v>0</v>
      </c>
      <c r="BC1998" s="636"/>
      <c r="BD1998" s="533">
        <f>IF(AZ1998=0,0,(BB1998/AZ1998)*100)</f>
        <v>0</v>
      </c>
      <c r="BE1998" s="534"/>
      <c r="BF1998" s="547">
        <f>AT1998+AZ1998</f>
        <v>0</v>
      </c>
      <c r="BG1998" s="548"/>
      <c r="BH1998" s="551">
        <f>AV1998+BB1998</f>
        <v>0</v>
      </c>
      <c r="BI1998" s="552"/>
      <c r="BJ1998" s="533">
        <f>IF(BF1998=0,0,(BH1998/BF1998)*100)</f>
        <v>0</v>
      </c>
      <c r="BK1998" s="619"/>
      <c r="BL1998" s="621">
        <f>SUM(BL1958:BN1997)</f>
        <v>0</v>
      </c>
      <c r="BM1998" s="622"/>
      <c r="BN1998" s="623"/>
      <c r="BO1998" s="610">
        <f>SUM(BO1958:BO1997)</f>
        <v>0</v>
      </c>
      <c r="BP1998" s="709">
        <f t="shared" ref="BP1998" si="1920">(BL1998*BS$1958)+(N1998*BS$1959)+(X1998*BS$1960)+(R1998*BS$1961)+(V1998*BS$1962)+(Z1998*BS$1963)</f>
        <v>0</v>
      </c>
      <c r="BQ1998" s="638">
        <f t="shared" ref="BQ1998" si="1921">((AZ1998-BB1998)*BS$1965)+((AT1998-AV1998)*BS$1964)+(H1998*BS$1966)+(P1998*BS$1967)</f>
        <v>0</v>
      </c>
      <c r="BR1998" s="77"/>
      <c r="BS1998" s="77"/>
      <c r="BT1998" s="278"/>
    </row>
    <row r="1999" spans="1:72" s="79" customFormat="1" ht="33.950000000000003" customHeight="1" thickBot="1" x14ac:dyDescent="0.5">
      <c r="A1999" s="278"/>
      <c r="B1999" s="672"/>
      <c r="C1999" s="673"/>
      <c r="D1999" s="676"/>
      <c r="E1999" s="677"/>
      <c r="F1999" s="80"/>
      <c r="G1999" s="80"/>
      <c r="H1999" s="549"/>
      <c r="I1999" s="550"/>
      <c r="J1999" s="549"/>
      <c r="K1999" s="550"/>
      <c r="L1999" s="553"/>
      <c r="M1999" s="637"/>
      <c r="N1999" s="535" t="s">
        <v>16</v>
      </c>
      <c r="O1999" s="536"/>
      <c r="P1999" s="553"/>
      <c r="Q1999" s="550"/>
      <c r="R1999" s="553"/>
      <c r="S1999" s="637"/>
      <c r="T1999" s="535" t="s">
        <v>16</v>
      </c>
      <c r="U1999" s="536"/>
      <c r="V1999" s="553"/>
      <c r="W1999" s="637"/>
      <c r="X1999" s="549"/>
      <c r="Y1999" s="536"/>
      <c r="Z1999" s="549"/>
      <c r="AA1999" s="536"/>
      <c r="AB1999" s="637"/>
      <c r="AC1999" s="550"/>
      <c r="AD1999" s="553"/>
      <c r="AE1999" s="637"/>
      <c r="AF1999" s="535"/>
      <c r="AG1999" s="536"/>
      <c r="AH1999" s="553"/>
      <c r="AI1999" s="550"/>
      <c r="AJ1999" s="553"/>
      <c r="AK1999" s="637"/>
      <c r="AL1999" s="535"/>
      <c r="AM1999" s="536"/>
      <c r="AN1999" s="553"/>
      <c r="AO1999" s="550"/>
      <c r="AP1999" s="553"/>
      <c r="AQ1999" s="637"/>
      <c r="AR1999" s="535"/>
      <c r="AS1999" s="536"/>
      <c r="AT1999" s="549"/>
      <c r="AU1999" s="550"/>
      <c r="AV1999" s="553"/>
      <c r="AW1999" s="554"/>
      <c r="AX1999" s="535"/>
      <c r="AY1999" s="536"/>
      <c r="AZ1999" s="553"/>
      <c r="BA1999" s="550"/>
      <c r="BB1999" s="553"/>
      <c r="BC1999" s="637"/>
      <c r="BD1999" s="535"/>
      <c r="BE1999" s="536"/>
      <c r="BF1999" s="549"/>
      <c r="BG1999" s="550"/>
      <c r="BH1999" s="553"/>
      <c r="BI1999" s="554"/>
      <c r="BJ1999" s="535"/>
      <c r="BK1999" s="620"/>
      <c r="BL1999" s="624"/>
      <c r="BM1999" s="625"/>
      <c r="BN1999" s="626"/>
      <c r="BO1999" s="609"/>
      <c r="BP1999" s="710"/>
      <c r="BQ1999" s="639"/>
      <c r="BR1999" s="77"/>
      <c r="BS1999" s="77"/>
      <c r="BT1999" s="278"/>
    </row>
    <row r="2000" spans="1:72" s="79" customFormat="1" ht="33" customHeight="1" thickBot="1" x14ac:dyDescent="0.5">
      <c r="A2000" s="278"/>
      <c r="B2000" s="671"/>
      <c r="C2000" s="611"/>
      <c r="D2000" s="674" t="s">
        <v>13</v>
      </c>
      <c r="E2000" s="675"/>
      <c r="F2000" s="82"/>
      <c r="G2000" s="117"/>
      <c r="H2000" s="541"/>
      <c r="I2000" s="545"/>
      <c r="J2000" s="541"/>
      <c r="K2000" s="545"/>
      <c r="L2000" s="537"/>
      <c r="M2000" s="538"/>
      <c r="N2000" s="533">
        <f>J2000+L2000</f>
        <v>0</v>
      </c>
      <c r="O2000" s="534"/>
      <c r="P2000" s="537"/>
      <c r="Q2000" s="545"/>
      <c r="R2000" s="537"/>
      <c r="S2000" s="538"/>
      <c r="T2000" s="533">
        <f>R2000-P2000</f>
        <v>0</v>
      </c>
      <c r="U2000" s="534"/>
      <c r="V2000" s="537"/>
      <c r="W2000" s="538"/>
      <c r="X2000" s="541"/>
      <c r="Y2000" s="542"/>
      <c r="Z2000" s="541"/>
      <c r="AA2000" s="542"/>
      <c r="AB2000" s="538"/>
      <c r="AC2000" s="545"/>
      <c r="AD2000" s="537"/>
      <c r="AE2000" s="538"/>
      <c r="AF2000" s="533">
        <f>IF(AB2000=0,0,(AD2000/AB2000)*100)</f>
        <v>0</v>
      </c>
      <c r="AG2000" s="534"/>
      <c r="AH2000" s="537"/>
      <c r="AI2000" s="545"/>
      <c r="AJ2000" s="537"/>
      <c r="AK2000" s="538"/>
      <c r="AL2000" s="533">
        <f>IF(AH2000=0,0,(AJ2000/AH2000)*100)</f>
        <v>0</v>
      </c>
      <c r="AM2000" s="534"/>
      <c r="AN2000" s="537"/>
      <c r="AO2000" s="545"/>
      <c r="AP2000" s="537"/>
      <c r="AQ2000" s="538"/>
      <c r="AR2000" s="533">
        <f>IF(AN2000=0,0,(AP2000/AN2000)*100)</f>
        <v>0</v>
      </c>
      <c r="AS2000" s="534"/>
      <c r="AT2000" s="547">
        <f>AB2000+AH2000+AN2000</f>
        <v>0</v>
      </c>
      <c r="AU2000" s="548"/>
      <c r="AV2000" s="551">
        <f>AD2000+AJ2000+AP2000</f>
        <v>0</v>
      </c>
      <c r="AW2000" s="552"/>
      <c r="AX2000" s="533">
        <f>IF(AT2000=0,0,(AV2000/AT2000)*100)</f>
        <v>0</v>
      </c>
      <c r="AY2000" s="534"/>
      <c r="AZ2000" s="537"/>
      <c r="BA2000" s="545"/>
      <c r="BB2000" s="537"/>
      <c r="BC2000" s="538"/>
      <c r="BD2000" s="533">
        <f>IF(AZ2000=0,0,(BB2000/AZ2000)*100)</f>
        <v>0</v>
      </c>
      <c r="BE2000" s="534"/>
      <c r="BF2000" s="547">
        <f>AT2000+AZ2000</f>
        <v>0</v>
      </c>
      <c r="BG2000" s="548"/>
      <c r="BH2000" s="551">
        <f>AV2000+BB2000</f>
        <v>0</v>
      </c>
      <c r="BI2000" s="552"/>
      <c r="BJ2000" s="533">
        <f>IF(BF2000=0,0,(BH2000/BF2000)*100)</f>
        <v>0</v>
      </c>
      <c r="BK2000" s="619"/>
      <c r="BL2000" s="700">
        <f>(AD2000*2)+(AJ2000*2)+(AP2000*3)+BB2000</f>
        <v>0</v>
      </c>
      <c r="BM2000" s="701"/>
      <c r="BN2000" s="702"/>
      <c r="BO2000" s="706"/>
      <c r="BP2000" s="83"/>
      <c r="BQ2000" s="84"/>
      <c r="BR2000" s="77"/>
      <c r="BS2000" s="77"/>
      <c r="BT2000" s="278"/>
    </row>
    <row r="2001" spans="1:77" s="79" customFormat="1" ht="33.75" customHeight="1" thickBot="1" x14ac:dyDescent="0.5">
      <c r="A2001" s="278"/>
      <c r="B2001" s="232"/>
      <c r="C2001" s="336"/>
      <c r="D2001" s="693"/>
      <c r="E2001" s="694"/>
      <c r="F2001" s="86"/>
      <c r="G2001" s="86"/>
      <c r="H2001" s="543"/>
      <c r="I2001" s="546"/>
      <c r="J2001" s="543"/>
      <c r="K2001" s="546"/>
      <c r="L2001" s="539"/>
      <c r="M2001" s="540"/>
      <c r="N2001" s="535">
        <f>IF((N1998+N2000)=0,0,N1998/(N1998+N2000)*100)</f>
        <v>0</v>
      </c>
      <c r="O2001" s="536"/>
      <c r="P2001" s="539"/>
      <c r="Q2001" s="546"/>
      <c r="R2001" s="539"/>
      <c r="S2001" s="540"/>
      <c r="T2001" s="535"/>
      <c r="U2001" s="536"/>
      <c r="V2001" s="539"/>
      <c r="W2001" s="540"/>
      <c r="X2001" s="543"/>
      <c r="Y2001" s="544"/>
      <c r="Z2001" s="543"/>
      <c r="AA2001" s="544"/>
      <c r="AB2001" s="540"/>
      <c r="AC2001" s="546"/>
      <c r="AD2001" s="539"/>
      <c r="AE2001" s="540"/>
      <c r="AF2001" s="535"/>
      <c r="AG2001" s="536"/>
      <c r="AH2001" s="539"/>
      <c r="AI2001" s="546"/>
      <c r="AJ2001" s="539"/>
      <c r="AK2001" s="540"/>
      <c r="AL2001" s="535"/>
      <c r="AM2001" s="536"/>
      <c r="AN2001" s="539"/>
      <c r="AO2001" s="546"/>
      <c r="AP2001" s="539"/>
      <c r="AQ2001" s="540"/>
      <c r="AR2001" s="535"/>
      <c r="AS2001" s="536"/>
      <c r="AT2001" s="549"/>
      <c r="AU2001" s="550"/>
      <c r="AV2001" s="553"/>
      <c r="AW2001" s="554"/>
      <c r="AX2001" s="535"/>
      <c r="AY2001" s="536"/>
      <c r="AZ2001" s="539"/>
      <c r="BA2001" s="546"/>
      <c r="BB2001" s="539"/>
      <c r="BC2001" s="540"/>
      <c r="BD2001" s="535"/>
      <c r="BE2001" s="536"/>
      <c r="BF2001" s="549"/>
      <c r="BG2001" s="550"/>
      <c r="BH2001" s="553"/>
      <c r="BI2001" s="554"/>
      <c r="BJ2001" s="535"/>
      <c r="BK2001" s="620"/>
      <c r="BL2001" s="703"/>
      <c r="BM2001" s="704"/>
      <c r="BN2001" s="705"/>
      <c r="BO2001" s="707"/>
      <c r="BP2001" s="222"/>
      <c r="BQ2001" s="222"/>
      <c r="BR2001" s="77"/>
      <c r="BS2001" s="77"/>
      <c r="BT2001" s="278"/>
    </row>
    <row r="2002" spans="1:77" ht="16.5" customHeight="1" thickTop="1" thickBot="1" x14ac:dyDescent="0.5">
      <c r="A2002" s="268"/>
      <c r="B2002" s="229"/>
      <c r="C2002" s="195"/>
      <c r="D2002" s="195"/>
      <c r="E2002" s="195"/>
      <c r="F2002" s="195"/>
      <c r="G2002" s="195"/>
      <c r="H2002" s="195"/>
      <c r="I2002" s="195"/>
      <c r="J2002" s="195"/>
      <c r="K2002" s="195"/>
      <c r="L2002" s="195"/>
      <c r="M2002" s="195"/>
      <c r="N2002" s="195"/>
      <c r="O2002" s="195"/>
      <c r="P2002" s="195"/>
      <c r="Q2002" s="195"/>
      <c r="R2002" s="195"/>
      <c r="S2002" s="195"/>
      <c r="T2002" s="195"/>
      <c r="U2002" s="195"/>
      <c r="V2002" s="195"/>
      <c r="W2002" s="195"/>
      <c r="X2002" s="195"/>
      <c r="Y2002" s="195"/>
      <c r="Z2002" s="195"/>
      <c r="AA2002" s="195"/>
      <c r="AB2002" s="195"/>
      <c r="AC2002" s="195"/>
      <c r="AD2002" s="195"/>
      <c r="AE2002" s="195"/>
      <c r="AF2002" s="198"/>
      <c r="AG2002" s="198"/>
      <c r="AH2002" s="195"/>
      <c r="AI2002" s="195"/>
      <c r="AJ2002" s="195"/>
      <c r="AK2002" s="195"/>
      <c r="AL2002" s="195"/>
      <c r="AM2002" s="195"/>
      <c r="AN2002" s="195"/>
      <c r="AO2002" s="195"/>
      <c r="AP2002" s="195"/>
      <c r="AQ2002" s="195"/>
      <c r="AR2002" s="195"/>
      <c r="AS2002" s="195"/>
      <c r="AT2002" s="195"/>
      <c r="AU2002" s="195"/>
      <c r="AV2002" s="195"/>
      <c r="AW2002" s="195"/>
      <c r="AX2002" s="195"/>
      <c r="AY2002" s="195"/>
      <c r="AZ2002" s="195"/>
      <c r="BA2002" s="195"/>
      <c r="BB2002" s="195"/>
      <c r="BC2002" s="195"/>
      <c r="BD2002" s="195"/>
      <c r="BE2002" s="195"/>
      <c r="BF2002" s="195"/>
      <c r="BG2002" s="195"/>
      <c r="BH2002" s="195"/>
      <c r="BI2002" s="195"/>
      <c r="BJ2002" s="195"/>
      <c r="BK2002" s="195"/>
      <c r="BL2002" s="195"/>
      <c r="BM2002" s="195"/>
      <c r="BN2002" s="195"/>
      <c r="BO2002" s="247"/>
      <c r="BP2002" s="600">
        <f>IF((J1998+L2000)=0,0,(J1998/(J1998+L2000)*100)%)</f>
        <v>0</v>
      </c>
      <c r="BQ2002" s="601"/>
      <c r="BR2002" s="600">
        <f>IF((L1998+J2000)=0,0,(L1998/(L1998+J2000)*100)%)</f>
        <v>0</v>
      </c>
      <c r="BS2002" s="601"/>
      <c r="BT2002" s="268"/>
    </row>
    <row r="2003" spans="1:77" s="85" customFormat="1" ht="87" customHeight="1" thickTop="1" thickBot="1" x14ac:dyDescent="0.55000000000000004">
      <c r="A2003" s="279"/>
      <c r="B2003" s="682"/>
      <c r="C2003" s="683"/>
      <c r="D2003" s="608"/>
      <c r="E2003" s="608"/>
      <c r="F2003" s="608"/>
      <c r="G2003" s="608"/>
      <c r="H2003" s="346"/>
      <c r="I2003" s="346"/>
      <c r="J2003" s="346"/>
      <c r="K2003" s="200"/>
      <c r="L2003" s="346"/>
      <c r="M2003" s="346"/>
      <c r="N2003" s="346"/>
      <c r="O2003" s="338"/>
      <c r="P2003" s="338"/>
      <c r="Q2003" s="338"/>
      <c r="R2003" s="338"/>
      <c r="S2003" s="346"/>
      <c r="T2003" s="346" t="s">
        <v>59</v>
      </c>
      <c r="U2003" s="346"/>
      <c r="V2003" s="200"/>
      <c r="W2003" s="346"/>
      <c r="X2003" s="346"/>
      <c r="Y2003" s="346"/>
      <c r="Z2003" s="714" t="s">
        <v>157</v>
      </c>
      <c r="AA2003" s="714"/>
      <c r="AB2003" s="714"/>
      <c r="AC2003" s="715"/>
      <c r="AD2003" s="589"/>
      <c r="AE2003" s="590"/>
      <c r="AF2003" s="591"/>
      <c r="AG2003" s="200"/>
      <c r="AH2003" s="589"/>
      <c r="AI2003" s="590"/>
      <c r="AJ2003" s="591"/>
      <c r="AK2003" s="714" t="s">
        <v>159</v>
      </c>
      <c r="AL2003" s="714"/>
      <c r="AM2003" s="714"/>
      <c r="AN2003" s="715"/>
      <c r="AO2003" s="589"/>
      <c r="AP2003" s="590"/>
      <c r="AQ2003" s="591"/>
      <c r="AR2003" s="204"/>
      <c r="AS2003" s="589"/>
      <c r="AT2003" s="590"/>
      <c r="AU2003" s="591"/>
      <c r="AV2003" s="340"/>
      <c r="AW2003" s="340"/>
      <c r="AX2003" s="340"/>
      <c r="AY2003" s="340"/>
      <c r="AZ2003" s="711" t="s">
        <v>20</v>
      </c>
      <c r="BA2003" s="711"/>
      <c r="BB2003" s="711"/>
      <c r="BC2003" s="711"/>
      <c r="BD2003" s="712"/>
      <c r="BE2003" s="616">
        <f>BL1998</f>
        <v>0</v>
      </c>
      <c r="BF2003" s="617"/>
      <c r="BG2003" s="618"/>
      <c r="BH2003" s="205"/>
      <c r="BI2003" s="616">
        <f>BL2000</f>
        <v>0</v>
      </c>
      <c r="BJ2003" s="617"/>
      <c r="BK2003" s="618"/>
      <c r="BL2003" s="206"/>
      <c r="BM2003" s="206"/>
      <c r="BN2003" s="206"/>
      <c r="BO2003" s="248"/>
      <c r="BP2003" s="87"/>
      <c r="BQ2003" s="87"/>
      <c r="BR2003" s="81"/>
      <c r="BS2003" s="81"/>
      <c r="BT2003" s="279"/>
    </row>
    <row r="2004" spans="1:77" ht="15.6" customHeight="1" thickTop="1" thickBot="1" x14ac:dyDescent="0.55000000000000004">
      <c r="A2004" s="268"/>
      <c r="B2004" s="230"/>
      <c r="C2004" s="207"/>
      <c r="D2004" s="196"/>
      <c r="E2004" s="196"/>
      <c r="F2004" s="199"/>
      <c r="G2004" s="199"/>
      <c r="H2004" s="202"/>
      <c r="I2004" s="202"/>
      <c r="J2004" s="202"/>
      <c r="K2004" s="202"/>
      <c r="L2004" s="202"/>
      <c r="M2004" s="202"/>
      <c r="N2004" s="202"/>
      <c r="O2004" s="199"/>
      <c r="P2004" s="199"/>
      <c r="Q2004" s="199"/>
      <c r="R2004" s="199"/>
      <c r="S2004" s="202"/>
      <c r="T2004" s="202"/>
      <c r="U2004" s="202"/>
      <c r="V2004" s="201"/>
      <c r="W2004" s="202"/>
      <c r="X2004" s="202"/>
      <c r="Y2004" s="202"/>
      <c r="Z2004" s="337"/>
      <c r="AA2004" s="337"/>
      <c r="AB2004" s="337"/>
      <c r="AC2004" s="337"/>
      <c r="AD2004" s="202"/>
      <c r="AE2004" s="202"/>
      <c r="AF2004" s="202"/>
      <c r="AG2004" s="202"/>
      <c r="AH2004" s="201"/>
      <c r="AI2004" s="201"/>
      <c r="AJ2004" s="202"/>
      <c r="AK2004" s="337"/>
      <c r="AL2004" s="337"/>
      <c r="AM2004" s="337"/>
      <c r="AN2004" s="337"/>
      <c r="AO2004" s="202"/>
      <c r="AP2004" s="202"/>
      <c r="AQ2004" s="202"/>
      <c r="AR2004" s="202"/>
      <c r="AS2004" s="202"/>
      <c r="AT2004" s="204"/>
      <c r="AU2004" s="204"/>
      <c r="AV2004" s="207"/>
      <c r="AW2004" s="207"/>
      <c r="AX2004" s="207"/>
      <c r="AY2004" s="207"/>
      <c r="AZ2004" s="199"/>
      <c r="BA2004" s="208"/>
      <c r="BB2004" s="208"/>
      <c r="BC2004" s="209"/>
      <c r="BD2004" s="210"/>
      <c r="BE2004" s="211"/>
      <c r="BF2004" s="211"/>
      <c r="BG2004" s="204"/>
      <c r="BH2004" s="212"/>
      <c r="BI2004" s="213"/>
      <c r="BJ2004" s="213"/>
      <c r="BK2004" s="204"/>
      <c r="BL2004" s="207"/>
      <c r="BM2004" s="207"/>
      <c r="BN2004" s="207"/>
      <c r="BO2004" s="249"/>
      <c r="BP2004" s="88"/>
      <c r="BQ2004" s="88"/>
      <c r="BR2004" s="65"/>
      <c r="BS2004" s="65"/>
      <c r="BT2004" s="268"/>
    </row>
    <row r="2005" spans="1:77" s="85" customFormat="1" ht="86.25" customHeight="1" thickTop="1" thickBot="1" x14ac:dyDescent="0.55000000000000004">
      <c r="A2005" s="279"/>
      <c r="B2005" s="531"/>
      <c r="C2005" s="532"/>
      <c r="D2005" s="608"/>
      <c r="E2005" s="608"/>
      <c r="F2005" s="608"/>
      <c r="G2005" s="608"/>
      <c r="H2005" s="212"/>
      <c r="I2005" s="212"/>
      <c r="J2005" s="212"/>
      <c r="K2005" s="200"/>
      <c r="L2005" s="212"/>
      <c r="M2005" s="212"/>
      <c r="N2005" s="212"/>
      <c r="O2005" s="338"/>
      <c r="P2005" s="338"/>
      <c r="Q2005" s="338"/>
      <c r="R2005" s="338"/>
      <c r="S2005" s="212"/>
      <c r="T2005" s="212" t="s">
        <v>15</v>
      </c>
      <c r="U2005" s="212"/>
      <c r="V2005" s="200"/>
      <c r="W2005" s="212"/>
      <c r="X2005" s="212"/>
      <c r="Y2005" s="212"/>
      <c r="Z2005" s="714" t="s">
        <v>158</v>
      </c>
      <c r="AA2005" s="714"/>
      <c r="AB2005" s="714"/>
      <c r="AC2005" s="715"/>
      <c r="AD2005" s="616">
        <f>AD2003</f>
        <v>0</v>
      </c>
      <c r="AE2005" s="617"/>
      <c r="AF2005" s="618"/>
      <c r="AG2005" s="200"/>
      <c r="AH2005" s="616">
        <f>AH2003</f>
        <v>0</v>
      </c>
      <c r="AI2005" s="617"/>
      <c r="AJ2005" s="618"/>
      <c r="AK2005" s="714" t="s">
        <v>160</v>
      </c>
      <c r="AL2005" s="714"/>
      <c r="AM2005" s="714"/>
      <c r="AN2005" s="715"/>
      <c r="AO2005" s="616">
        <f>AO2003-AD2003</f>
        <v>0</v>
      </c>
      <c r="AP2005" s="617"/>
      <c r="AQ2005" s="618"/>
      <c r="AR2005" s="204"/>
      <c r="AS2005" s="616">
        <f>AS2003-AH2003</f>
        <v>0</v>
      </c>
      <c r="AT2005" s="617"/>
      <c r="AU2005" s="618"/>
      <c r="AV2005" s="340"/>
      <c r="AW2005" s="340"/>
      <c r="AX2005" s="340"/>
      <c r="AY2005" s="340"/>
      <c r="AZ2005" s="711" t="s">
        <v>44</v>
      </c>
      <c r="BA2005" s="711"/>
      <c r="BB2005" s="711"/>
      <c r="BC2005" s="711"/>
      <c r="BD2005" s="712"/>
      <c r="BE2005" s="616">
        <f>BE2003-AO2003</f>
        <v>0</v>
      </c>
      <c r="BF2005" s="617"/>
      <c r="BG2005" s="618"/>
      <c r="BH2005" s="214"/>
      <c r="BI2005" s="616">
        <f>BI2003-AS2003</f>
        <v>0</v>
      </c>
      <c r="BJ2005" s="617"/>
      <c r="BK2005" s="618"/>
      <c r="BL2005" s="206"/>
      <c r="BM2005" s="206"/>
      <c r="BN2005" s="206"/>
      <c r="BO2005" s="248"/>
      <c r="BP2005" s="87"/>
      <c r="BQ2005" s="87"/>
      <c r="BR2005" s="81"/>
      <c r="BS2005" s="81"/>
      <c r="BT2005" s="279"/>
      <c r="BW2005" s="79"/>
    </row>
    <row r="2006" spans="1:77" ht="18.75" customHeight="1" thickTop="1" thickBot="1" x14ac:dyDescent="0.5">
      <c r="A2006" s="268"/>
      <c r="B2006" s="231"/>
      <c r="C2006" s="197"/>
      <c r="D2006" s="197"/>
      <c r="E2006" s="197"/>
      <c r="F2006" s="254"/>
      <c r="G2006" s="254"/>
      <c r="H2006" s="197"/>
      <c r="I2006" s="197"/>
      <c r="J2006" s="197"/>
      <c r="K2006" s="197"/>
      <c r="L2006" s="197"/>
      <c r="M2006" s="197"/>
      <c r="N2006" s="197"/>
      <c r="O2006" s="197"/>
      <c r="P2006" s="197"/>
      <c r="Q2006" s="197"/>
      <c r="R2006" s="197"/>
      <c r="S2006" s="197"/>
      <c r="T2006" s="197"/>
      <c r="U2006" s="197"/>
      <c r="V2006" s="197"/>
      <c r="W2006" s="197"/>
      <c r="X2006" s="197"/>
      <c r="Y2006" s="197"/>
      <c r="Z2006" s="197"/>
      <c r="AA2006" s="197"/>
      <c r="AB2006" s="197"/>
      <c r="AC2006" s="197"/>
      <c r="AD2006" s="197"/>
      <c r="AE2006" s="197"/>
      <c r="AF2006" s="203"/>
      <c r="AG2006" s="203"/>
      <c r="AH2006" s="197"/>
      <c r="AI2006" s="197"/>
      <c r="AJ2006" s="197"/>
      <c r="AK2006" s="197"/>
      <c r="AL2006" s="197"/>
      <c r="AM2006" s="197"/>
      <c r="AN2006" s="197"/>
      <c r="AO2006" s="197"/>
      <c r="AP2006" s="197"/>
      <c r="AQ2006" s="197"/>
      <c r="AR2006" s="197"/>
      <c r="AS2006" s="197"/>
      <c r="AT2006" s="197"/>
      <c r="AU2006" s="197"/>
      <c r="AV2006" s="197"/>
      <c r="AW2006" s="197"/>
      <c r="AX2006" s="197"/>
      <c r="AY2006" s="197"/>
      <c r="AZ2006" s="197"/>
      <c r="BA2006" s="640" t="s">
        <v>153</v>
      </c>
      <c r="BB2006" s="640"/>
      <c r="BC2006" s="640"/>
      <c r="BD2006" s="640"/>
      <c r="BE2006" s="640"/>
      <c r="BF2006" s="640"/>
      <c r="BG2006" s="640"/>
      <c r="BH2006" s="640"/>
      <c r="BI2006" s="640"/>
      <c r="BJ2006" s="640"/>
      <c r="BK2006" s="640"/>
      <c r="BL2006" s="640"/>
      <c r="BM2006" s="640"/>
      <c r="BN2006" s="640"/>
      <c r="BO2006" s="250"/>
      <c r="BP2006" s="89"/>
      <c r="BQ2006" s="89"/>
      <c r="BR2006" s="65"/>
      <c r="BS2006" s="65"/>
      <c r="BT2006" s="268"/>
    </row>
    <row r="2007" spans="1:77" s="255" customFormat="1" ht="13.5" customHeight="1" thickTop="1" x14ac:dyDescent="0.45">
      <c r="A2007" s="268"/>
      <c r="B2007" s="269"/>
      <c r="C2007" s="268"/>
      <c r="D2007" s="268"/>
      <c r="E2007" s="268"/>
      <c r="F2007" s="270"/>
      <c r="G2007" s="270"/>
      <c r="H2007" s="268"/>
      <c r="I2007" s="268"/>
      <c r="J2007" s="268"/>
      <c r="K2007" s="268"/>
      <c r="L2007" s="268"/>
      <c r="M2007" s="268"/>
      <c r="N2007" s="268"/>
      <c r="O2007" s="268"/>
      <c r="P2007" s="268"/>
      <c r="Q2007" s="268"/>
      <c r="R2007" s="268"/>
      <c r="S2007" s="268"/>
      <c r="T2007" s="268"/>
      <c r="U2007" s="268"/>
      <c r="V2007" s="268"/>
      <c r="W2007" s="268"/>
      <c r="X2007" s="268"/>
      <c r="Y2007" s="268"/>
      <c r="Z2007" s="268"/>
      <c r="AA2007" s="268"/>
      <c r="AB2007" s="268"/>
      <c r="AC2007" s="268"/>
      <c r="AD2007" s="268"/>
      <c r="AE2007" s="268"/>
      <c r="AF2007" s="271"/>
      <c r="AG2007" s="271"/>
      <c r="AH2007" s="268"/>
      <c r="AI2007" s="268"/>
      <c r="AJ2007" s="268"/>
      <c r="AK2007" s="268"/>
      <c r="AL2007" s="268"/>
      <c r="AM2007" s="268"/>
      <c r="AN2007" s="268"/>
      <c r="AO2007" s="268"/>
      <c r="AP2007" s="268"/>
      <c r="AQ2007" s="268"/>
      <c r="AR2007" s="268"/>
      <c r="AS2007" s="268"/>
      <c r="AT2007" s="268"/>
      <c r="AU2007" s="268"/>
      <c r="AV2007" s="268"/>
      <c r="AW2007" s="268"/>
      <c r="AX2007" s="268"/>
      <c r="AY2007" s="268"/>
      <c r="AZ2007" s="268"/>
      <c r="BA2007" s="268"/>
      <c r="BB2007" s="268"/>
      <c r="BC2007" s="268"/>
      <c r="BD2007" s="268"/>
      <c r="BE2007" s="268"/>
      <c r="BF2007" s="268"/>
      <c r="BG2007" s="268"/>
      <c r="BH2007" s="268"/>
      <c r="BI2007" s="268"/>
      <c r="BJ2007" s="268"/>
      <c r="BK2007" s="268"/>
      <c r="BL2007" s="268"/>
      <c r="BM2007" s="268"/>
      <c r="BN2007" s="268"/>
      <c r="BO2007" s="272"/>
      <c r="BP2007" s="272"/>
      <c r="BQ2007" s="272"/>
      <c r="BR2007" s="268"/>
      <c r="BS2007" s="268"/>
      <c r="BT2007" s="268"/>
    </row>
    <row r="2008" spans="1:77" s="69" customFormat="1" ht="33.75" x14ac:dyDescent="0.5">
      <c r="A2008" s="273"/>
      <c r="B2008" s="695" t="s">
        <v>9</v>
      </c>
      <c r="C2008" s="695"/>
      <c r="D2008" s="695"/>
      <c r="E2008" s="695"/>
      <c r="F2008" s="695"/>
      <c r="G2008" s="695"/>
      <c r="H2008" s="695"/>
      <c r="I2008" s="695"/>
      <c r="J2008" s="695"/>
      <c r="K2008" s="695"/>
      <c r="L2008" s="695"/>
      <c r="M2008" s="695"/>
      <c r="N2008" s="695"/>
      <c r="O2008" s="695"/>
      <c r="P2008" s="695"/>
      <c r="Q2008" s="695"/>
      <c r="R2008" s="695"/>
      <c r="S2008" s="695"/>
      <c r="T2008" s="695"/>
      <c r="U2008" s="695"/>
      <c r="V2008" s="695"/>
      <c r="W2008" s="695"/>
      <c r="X2008" s="695"/>
      <c r="Y2008" s="695"/>
      <c r="Z2008" s="695"/>
      <c r="AA2008" s="695"/>
      <c r="AB2008" s="695"/>
      <c r="AC2008" s="695"/>
      <c r="AD2008" s="695"/>
      <c r="AE2008" s="695"/>
      <c r="AF2008" s="695"/>
      <c r="AG2008" s="695"/>
      <c r="AH2008" s="695"/>
      <c r="AI2008" s="695"/>
      <c r="AJ2008" s="695"/>
      <c r="AK2008" s="695"/>
      <c r="AL2008" s="695"/>
      <c r="AM2008" s="695"/>
      <c r="AN2008" s="695"/>
      <c r="AO2008" s="695"/>
      <c r="AP2008" s="695"/>
      <c r="AQ2008" s="695"/>
      <c r="AR2008" s="695"/>
      <c r="AS2008" s="695"/>
      <c r="AT2008" s="695"/>
      <c r="AU2008" s="695"/>
      <c r="AV2008" s="695"/>
      <c r="AW2008" s="695"/>
      <c r="AX2008" s="695"/>
      <c r="AY2008" s="695"/>
      <c r="AZ2008" s="695"/>
      <c r="BA2008" s="695"/>
      <c r="BB2008" s="695"/>
      <c r="BC2008" s="695"/>
      <c r="BD2008" s="695"/>
      <c r="BE2008" s="695"/>
      <c r="BF2008" s="695"/>
      <c r="BG2008" s="695"/>
      <c r="BH2008" s="695"/>
      <c r="BI2008" s="695"/>
      <c r="BJ2008" s="695"/>
      <c r="BK2008" s="695"/>
      <c r="BL2008" s="695"/>
      <c r="BM2008" s="695"/>
      <c r="BN2008" s="695"/>
      <c r="BO2008" s="175"/>
      <c r="BP2008" s="175"/>
      <c r="BQ2008" s="175"/>
      <c r="BR2008" s="68"/>
      <c r="BS2008" s="68"/>
      <c r="BT2008" s="273"/>
    </row>
    <row r="2009" spans="1:77" ht="10.9" customHeight="1" x14ac:dyDescent="0.45">
      <c r="A2009" s="268"/>
      <c r="B2009" s="227"/>
      <c r="C2009" s="177"/>
      <c r="D2009" s="177"/>
      <c r="E2009" s="177"/>
      <c r="F2009" s="178"/>
      <c r="G2009" s="178"/>
      <c r="H2009" s="177"/>
      <c r="I2009" s="177"/>
      <c r="J2009" s="177"/>
      <c r="K2009" s="177"/>
      <c r="L2009" s="177"/>
      <c r="M2009" s="177"/>
      <c r="N2009" s="177"/>
      <c r="O2009" s="177"/>
      <c r="P2009" s="177"/>
      <c r="Q2009" s="177"/>
      <c r="R2009" s="177"/>
      <c r="S2009" s="177"/>
      <c r="T2009" s="177"/>
      <c r="U2009" s="177"/>
      <c r="V2009" s="177"/>
      <c r="W2009" s="177"/>
      <c r="X2009" s="177"/>
      <c r="Y2009" s="177"/>
      <c r="Z2009" s="177"/>
      <c r="AA2009" s="177"/>
      <c r="AB2009" s="177"/>
      <c r="AC2009" s="177"/>
      <c r="AD2009" s="177"/>
      <c r="AE2009" s="177"/>
      <c r="AF2009" s="179"/>
      <c r="AG2009" s="179"/>
      <c r="AH2009" s="177"/>
      <c r="AI2009" s="177"/>
      <c r="AJ2009" s="177"/>
      <c r="AK2009" s="177"/>
      <c r="AL2009" s="177"/>
      <c r="AM2009" s="177"/>
      <c r="AN2009" s="177"/>
      <c r="AO2009" s="177"/>
      <c r="AP2009" s="177"/>
      <c r="AQ2009" s="177"/>
      <c r="AR2009" s="177"/>
      <c r="AS2009" s="177"/>
      <c r="AT2009" s="177"/>
      <c r="AU2009" s="177"/>
      <c r="AV2009" s="177"/>
      <c r="AW2009" s="177"/>
      <c r="AX2009" s="177"/>
      <c r="AY2009" s="177"/>
      <c r="AZ2009" s="177"/>
      <c r="BA2009" s="177"/>
      <c r="BB2009" s="177"/>
      <c r="BC2009" s="177"/>
      <c r="BD2009" s="177"/>
      <c r="BE2009" s="177"/>
      <c r="BF2009" s="177"/>
      <c r="BG2009" s="177"/>
      <c r="BH2009" s="177"/>
      <c r="BI2009" s="177"/>
      <c r="BJ2009" s="177"/>
      <c r="BK2009" s="177"/>
      <c r="BL2009" s="177"/>
      <c r="BM2009" s="177"/>
      <c r="BN2009" s="259"/>
      <c r="BO2009" s="245"/>
      <c r="BP2009" s="259"/>
      <c r="BQ2009" s="259"/>
      <c r="BR2009" s="65"/>
      <c r="BS2009" s="65"/>
      <c r="BT2009" s="268"/>
    </row>
    <row r="2010" spans="1:77" s="70" customFormat="1" ht="36.75" customHeight="1" x14ac:dyDescent="0.45">
      <c r="A2010" s="274"/>
      <c r="B2010" s="227"/>
      <c r="C2010" s="176"/>
      <c r="D2010" s="226" t="s">
        <v>10</v>
      </c>
      <c r="E2010" s="713" t="str">
        <f>IF(ROSTER!D$3="","",ROSTER!D$3)</f>
        <v/>
      </c>
      <c r="F2010" s="713"/>
      <c r="G2010" s="713"/>
      <c r="H2010" s="713"/>
      <c r="I2010" s="713"/>
      <c r="J2010" s="713"/>
      <c r="K2010" s="713"/>
      <c r="L2010" s="713"/>
      <c r="M2010" s="713"/>
      <c r="N2010" s="713"/>
      <c r="O2010" s="713"/>
      <c r="P2010" s="713"/>
      <c r="Q2010" s="713"/>
      <c r="R2010" s="713"/>
      <c r="S2010" s="713"/>
      <c r="T2010" s="713"/>
      <c r="U2010" s="713"/>
      <c r="V2010" s="713"/>
      <c r="W2010" s="713"/>
      <c r="X2010" s="713"/>
      <c r="Y2010" s="713"/>
      <c r="Z2010" s="713"/>
      <c r="AA2010" s="713"/>
      <c r="AB2010" s="713"/>
      <c r="AC2010" s="713"/>
      <c r="AD2010" s="180"/>
      <c r="AE2010" s="719" t="s">
        <v>11</v>
      </c>
      <c r="AF2010" s="719"/>
      <c r="AG2010" s="719"/>
      <c r="AH2010" s="719"/>
      <c r="AI2010" s="719"/>
      <c r="AJ2010" s="719"/>
      <c r="AK2010" s="719"/>
      <c r="AL2010" s="717"/>
      <c r="AM2010" s="717"/>
      <c r="AN2010" s="717"/>
      <c r="AO2010" s="717"/>
      <c r="AP2010" s="717"/>
      <c r="AQ2010" s="717"/>
      <c r="AR2010" s="717"/>
      <c r="AS2010" s="717"/>
      <c r="AT2010" s="717"/>
      <c r="AU2010" s="717"/>
      <c r="AV2010" s="717"/>
      <c r="AW2010" s="717"/>
      <c r="AX2010" s="717"/>
      <c r="AY2010" s="717"/>
      <c r="AZ2010" s="717"/>
      <c r="BA2010" s="717"/>
      <c r="BB2010" s="717"/>
      <c r="BC2010" s="717"/>
      <c r="BD2010" s="717"/>
      <c r="BE2010" s="717"/>
      <c r="BF2010" s="717"/>
      <c r="BG2010" s="717"/>
      <c r="BH2010" s="717"/>
      <c r="BI2010" s="717"/>
      <c r="BJ2010" s="717"/>
      <c r="BK2010" s="717"/>
      <c r="BL2010" s="717"/>
      <c r="BM2010" s="717"/>
      <c r="BN2010" s="259"/>
      <c r="BO2010" s="246" t="s">
        <v>130</v>
      </c>
      <c r="BP2010" s="259"/>
      <c r="BQ2010" s="259"/>
      <c r="BR2010" s="66"/>
      <c r="BS2010" s="66"/>
      <c r="BT2010" s="274"/>
    </row>
    <row r="2011" spans="1:77" ht="8.85" customHeight="1" x14ac:dyDescent="0.45">
      <c r="A2011" s="275"/>
      <c r="B2011" s="227"/>
      <c r="C2011" s="179" t="s">
        <v>38</v>
      </c>
      <c r="D2011" s="179"/>
      <c r="E2011" s="179"/>
      <c r="F2011" s="181"/>
      <c r="G2011" s="181"/>
      <c r="H2011" s="179"/>
      <c r="I2011" s="179"/>
      <c r="J2011" s="182"/>
      <c r="K2011" s="182"/>
      <c r="L2011" s="182"/>
      <c r="M2011" s="182"/>
      <c r="N2011" s="182"/>
      <c r="O2011" s="182"/>
      <c r="P2011" s="182"/>
      <c r="Q2011" s="182"/>
      <c r="R2011" s="182"/>
      <c r="S2011" s="182"/>
      <c r="T2011" s="182"/>
      <c r="U2011" s="182"/>
      <c r="V2011" s="182"/>
      <c r="W2011" s="182"/>
      <c r="X2011" s="182"/>
      <c r="Y2011" s="182"/>
      <c r="Z2011" s="182"/>
      <c r="AA2011" s="182"/>
      <c r="AB2011" s="182"/>
      <c r="AC2011" s="182"/>
      <c r="AD2011" s="182"/>
      <c r="AE2011" s="182"/>
      <c r="AF2011" s="182"/>
      <c r="AG2011" s="179"/>
      <c r="AH2011" s="183"/>
      <c r="AI2011" s="184"/>
      <c r="AJ2011" s="184"/>
      <c r="AK2011" s="184"/>
      <c r="AL2011" s="184"/>
      <c r="AM2011" s="184"/>
      <c r="AN2011" s="184"/>
      <c r="AO2011" s="185"/>
      <c r="AP2011" s="186"/>
      <c r="AQ2011" s="186"/>
      <c r="AR2011" s="186"/>
      <c r="AS2011" s="186"/>
      <c r="AT2011" s="186"/>
      <c r="AU2011" s="186"/>
      <c r="AV2011" s="186"/>
      <c r="AW2011" s="186"/>
      <c r="AX2011" s="186"/>
      <c r="AY2011" s="186"/>
      <c r="AZ2011" s="186"/>
      <c r="BA2011" s="186"/>
      <c r="BB2011" s="186"/>
      <c r="BC2011" s="186"/>
      <c r="BD2011" s="186"/>
      <c r="BE2011" s="186"/>
      <c r="BF2011" s="186"/>
      <c r="BG2011" s="186"/>
      <c r="BH2011" s="186"/>
      <c r="BI2011" s="186"/>
      <c r="BJ2011" s="186"/>
      <c r="BK2011" s="186"/>
      <c r="BL2011" s="186"/>
      <c r="BM2011" s="186"/>
      <c r="BN2011" s="186"/>
      <c r="BO2011" s="187"/>
      <c r="BP2011" s="187"/>
      <c r="BQ2011" s="187"/>
      <c r="BR2011" s="71"/>
      <c r="BS2011" s="71"/>
      <c r="BT2011" s="275"/>
    </row>
    <row r="2012" spans="1:77" s="70" customFormat="1" ht="40.5" x14ac:dyDescent="0.45">
      <c r="A2012" s="274"/>
      <c r="B2012" s="227"/>
      <c r="C2012" s="692" t="s">
        <v>37</v>
      </c>
      <c r="D2012" s="692"/>
      <c r="E2012" s="717"/>
      <c r="F2012" s="717"/>
      <c r="G2012" s="717"/>
      <c r="H2012" s="717"/>
      <c r="I2012" s="717"/>
      <c r="J2012" s="717"/>
      <c r="K2012" s="717"/>
      <c r="L2012" s="717"/>
      <c r="M2012" s="717"/>
      <c r="N2012" s="717"/>
      <c r="O2012" s="717"/>
      <c r="P2012" s="717"/>
      <c r="Q2012" s="717"/>
      <c r="R2012" s="717"/>
      <c r="S2012" s="717"/>
      <c r="T2012" s="717"/>
      <c r="U2012" s="717"/>
      <c r="V2012" s="717"/>
      <c r="W2012" s="717"/>
      <c r="X2012" s="717"/>
      <c r="Y2012" s="717"/>
      <c r="Z2012" s="717"/>
      <c r="AA2012" s="717"/>
      <c r="AB2012" s="717"/>
      <c r="AC2012" s="717"/>
      <c r="AD2012" s="180"/>
      <c r="AE2012" s="718" t="s">
        <v>21</v>
      </c>
      <c r="AF2012" s="718"/>
      <c r="AG2012" s="718"/>
      <c r="AH2012" s="718"/>
      <c r="AI2012" s="717"/>
      <c r="AJ2012" s="717"/>
      <c r="AK2012" s="717"/>
      <c r="AL2012" s="717"/>
      <c r="AM2012" s="717"/>
      <c r="AN2012" s="717"/>
      <c r="AO2012" s="717"/>
      <c r="AP2012" s="717"/>
      <c r="AQ2012" s="717"/>
      <c r="AR2012" s="717"/>
      <c r="AS2012" s="717"/>
      <c r="AT2012" s="717"/>
      <c r="AU2012" s="717"/>
      <c r="AV2012" s="717"/>
      <c r="AW2012" s="717"/>
      <c r="AX2012" s="717"/>
      <c r="AY2012" s="717"/>
      <c r="AZ2012" s="717"/>
      <c r="BA2012" s="716" t="s">
        <v>12</v>
      </c>
      <c r="BB2012" s="716"/>
      <c r="BC2012" s="716"/>
      <c r="BD2012" s="708"/>
      <c r="BE2012" s="708"/>
      <c r="BF2012" s="708"/>
      <c r="BG2012" s="708"/>
      <c r="BH2012" s="708"/>
      <c r="BI2012" s="708"/>
      <c r="BJ2012" s="708"/>
      <c r="BK2012" s="708"/>
      <c r="BL2012" s="708"/>
      <c r="BM2012" s="708"/>
      <c r="BN2012" s="188"/>
      <c r="BO2012" s="334"/>
      <c r="BP2012" s="189"/>
      <c r="BQ2012" s="189"/>
      <c r="BR2012" s="72">
        <f>IF(BD2012=0,0,1)</f>
        <v>0</v>
      </c>
      <c r="BS2012" s="73">
        <f>IF((BE2062+BI2062)&gt;(AO2062+AS2062),1,0)</f>
        <v>0</v>
      </c>
      <c r="BT2012" s="276"/>
    </row>
    <row r="2013" spans="1:77" ht="9.6" customHeight="1" x14ac:dyDescent="0.45">
      <c r="A2013" s="268"/>
      <c r="B2013" s="227"/>
      <c r="C2013" s="177"/>
      <c r="D2013" s="177"/>
      <c r="E2013" s="177"/>
      <c r="F2013" s="178"/>
      <c r="G2013" s="178"/>
      <c r="H2013" s="177"/>
      <c r="I2013" s="177"/>
      <c r="J2013" s="177"/>
      <c r="K2013" s="177"/>
      <c r="L2013" s="177"/>
      <c r="M2013" s="177"/>
      <c r="N2013" s="177"/>
      <c r="O2013" s="177"/>
      <c r="P2013" s="177"/>
      <c r="Q2013" s="177"/>
      <c r="R2013" s="177"/>
      <c r="S2013" s="177"/>
      <c r="T2013" s="177"/>
      <c r="U2013" s="177"/>
      <c r="V2013" s="177"/>
      <c r="W2013" s="177"/>
      <c r="X2013" s="177"/>
      <c r="Y2013" s="177"/>
      <c r="Z2013" s="177"/>
      <c r="AA2013" s="177"/>
      <c r="AB2013" s="177"/>
      <c r="AC2013" s="177"/>
      <c r="AD2013" s="177"/>
      <c r="AE2013" s="177"/>
      <c r="AF2013" s="179"/>
      <c r="AG2013" s="179"/>
      <c r="AH2013" s="177"/>
      <c r="AI2013" s="177"/>
      <c r="AJ2013" s="177"/>
      <c r="AK2013" s="177"/>
      <c r="AL2013" s="177"/>
      <c r="AM2013" s="177"/>
      <c r="AN2013" s="177"/>
      <c r="AO2013" s="177"/>
      <c r="AP2013" s="177"/>
      <c r="AQ2013" s="177"/>
      <c r="AR2013" s="177"/>
      <c r="AS2013" s="177"/>
      <c r="AT2013" s="177"/>
      <c r="AU2013" s="177"/>
      <c r="AV2013" s="177"/>
      <c r="AW2013" s="177"/>
      <c r="AX2013" s="177"/>
      <c r="AY2013" s="177"/>
      <c r="AZ2013" s="177"/>
      <c r="BA2013" s="177"/>
      <c r="BB2013" s="177"/>
      <c r="BC2013" s="177"/>
      <c r="BD2013" s="177"/>
      <c r="BE2013" s="177"/>
      <c r="BF2013" s="177"/>
      <c r="BG2013" s="177"/>
      <c r="BH2013" s="177"/>
      <c r="BI2013" s="177"/>
      <c r="BJ2013" s="177"/>
      <c r="BK2013" s="177"/>
      <c r="BL2013" s="177"/>
      <c r="BM2013" s="177"/>
      <c r="BN2013" s="177"/>
      <c r="BO2013" s="190"/>
      <c r="BP2013" s="190"/>
      <c r="BQ2013" s="190"/>
      <c r="BR2013" s="65"/>
      <c r="BS2013" s="65"/>
      <c r="BT2013" s="268"/>
    </row>
    <row r="2014" spans="1:77" ht="8.85" customHeight="1" thickBot="1" x14ac:dyDescent="0.5">
      <c r="A2014" s="268"/>
      <c r="B2014" s="228"/>
      <c r="C2014" s="191"/>
      <c r="D2014" s="191"/>
      <c r="E2014" s="191"/>
      <c r="F2014" s="192"/>
      <c r="G2014" s="192"/>
      <c r="H2014" s="191"/>
      <c r="I2014" s="191"/>
      <c r="J2014" s="191"/>
      <c r="K2014" s="191"/>
      <c r="L2014" s="191"/>
      <c r="M2014" s="191"/>
      <c r="N2014" s="191"/>
      <c r="O2014" s="191"/>
      <c r="P2014" s="191"/>
      <c r="Q2014" s="191"/>
      <c r="R2014" s="191"/>
      <c r="S2014" s="191"/>
      <c r="T2014" s="191"/>
      <c r="U2014" s="191"/>
      <c r="V2014" s="191"/>
      <c r="W2014" s="191"/>
      <c r="X2014" s="191"/>
      <c r="Y2014" s="191"/>
      <c r="Z2014" s="191"/>
      <c r="AA2014" s="191"/>
      <c r="AB2014" s="191"/>
      <c r="AC2014" s="191"/>
      <c r="AD2014" s="191"/>
      <c r="AE2014" s="191"/>
      <c r="AF2014" s="193"/>
      <c r="AG2014" s="193"/>
      <c r="AH2014" s="191"/>
      <c r="AI2014" s="191"/>
      <c r="AJ2014" s="191"/>
      <c r="AK2014" s="191"/>
      <c r="AL2014" s="191"/>
      <c r="AM2014" s="191"/>
      <c r="AN2014" s="191"/>
      <c r="AO2014" s="191"/>
      <c r="AP2014" s="191"/>
      <c r="AQ2014" s="191"/>
      <c r="AR2014" s="191"/>
      <c r="AS2014" s="191"/>
      <c r="AT2014" s="191"/>
      <c r="AU2014" s="191"/>
      <c r="AV2014" s="191"/>
      <c r="AW2014" s="191"/>
      <c r="AX2014" s="191"/>
      <c r="AY2014" s="191"/>
      <c r="AZ2014" s="191"/>
      <c r="BA2014" s="191"/>
      <c r="BB2014" s="191"/>
      <c r="BC2014" s="191"/>
      <c r="BD2014" s="191"/>
      <c r="BE2014" s="191"/>
      <c r="BF2014" s="191"/>
      <c r="BG2014" s="191"/>
      <c r="BH2014" s="191"/>
      <c r="BI2014" s="191"/>
      <c r="BJ2014" s="191"/>
      <c r="BK2014" s="191"/>
      <c r="BL2014" s="191"/>
      <c r="BM2014" s="191"/>
      <c r="BN2014" s="191"/>
      <c r="BO2014" s="194"/>
      <c r="BP2014" s="194"/>
      <c r="BQ2014" s="194"/>
      <c r="BR2014" s="65"/>
      <c r="BS2014" s="65"/>
      <c r="BT2014" s="268"/>
    </row>
    <row r="2015" spans="1:77" s="70" customFormat="1" ht="40.5" customHeight="1" thickTop="1" x14ac:dyDescent="0.4">
      <c r="A2015" s="276"/>
      <c r="B2015" s="684" t="s">
        <v>0</v>
      </c>
      <c r="C2015" s="686" t="s">
        <v>1</v>
      </c>
      <c r="D2015" s="687"/>
      <c r="E2015" s="339" t="s">
        <v>28</v>
      </c>
      <c r="F2015" s="665" t="s">
        <v>93</v>
      </c>
      <c r="G2015" s="665" t="s">
        <v>94</v>
      </c>
      <c r="H2015" s="726" t="s">
        <v>40</v>
      </c>
      <c r="I2015" s="727"/>
      <c r="J2015" s="595" t="s">
        <v>7</v>
      </c>
      <c r="K2015" s="595"/>
      <c r="L2015" s="595"/>
      <c r="M2015" s="595"/>
      <c r="N2015" s="595"/>
      <c r="O2015" s="595"/>
      <c r="P2015" s="595" t="s">
        <v>2</v>
      </c>
      <c r="Q2015" s="595"/>
      <c r="R2015" s="595"/>
      <c r="S2015" s="595"/>
      <c r="T2015" s="595"/>
      <c r="U2015" s="595"/>
      <c r="V2015" s="696" t="s">
        <v>34</v>
      </c>
      <c r="W2015" s="697"/>
      <c r="X2015" s="696" t="s">
        <v>35</v>
      </c>
      <c r="Y2015" s="697"/>
      <c r="Z2015" s="696" t="s">
        <v>43</v>
      </c>
      <c r="AA2015" s="697"/>
      <c r="AB2015" s="595" t="s">
        <v>6</v>
      </c>
      <c r="AC2015" s="595"/>
      <c r="AD2015" s="595"/>
      <c r="AE2015" s="595"/>
      <c r="AF2015" s="595"/>
      <c r="AG2015" s="595"/>
      <c r="AH2015" s="595" t="s">
        <v>63</v>
      </c>
      <c r="AI2015" s="595"/>
      <c r="AJ2015" s="595"/>
      <c r="AK2015" s="595"/>
      <c r="AL2015" s="595"/>
      <c r="AM2015" s="595"/>
      <c r="AN2015" s="595" t="s">
        <v>64</v>
      </c>
      <c r="AO2015" s="595"/>
      <c r="AP2015" s="595"/>
      <c r="AQ2015" s="595"/>
      <c r="AR2015" s="595"/>
      <c r="AS2015" s="595"/>
      <c r="AT2015" s="595" t="s">
        <v>65</v>
      </c>
      <c r="AU2015" s="595"/>
      <c r="AV2015" s="595"/>
      <c r="AW2015" s="595"/>
      <c r="AX2015" s="595"/>
      <c r="AY2015" s="597"/>
      <c r="AZ2015" s="595" t="s">
        <v>4</v>
      </c>
      <c r="BA2015" s="595"/>
      <c r="BB2015" s="595"/>
      <c r="BC2015" s="595"/>
      <c r="BD2015" s="595"/>
      <c r="BE2015" s="595"/>
      <c r="BF2015" s="595" t="s">
        <v>66</v>
      </c>
      <c r="BG2015" s="595"/>
      <c r="BH2015" s="595"/>
      <c r="BI2015" s="595"/>
      <c r="BJ2015" s="595"/>
      <c r="BK2015" s="596"/>
      <c r="BL2015" s="651" t="s">
        <v>25</v>
      </c>
      <c r="BM2015" s="652"/>
      <c r="BN2015" s="653"/>
      <c r="BO2015" s="598" t="s">
        <v>100</v>
      </c>
      <c r="BP2015" s="598" t="s">
        <v>81</v>
      </c>
      <c r="BQ2015" s="598" t="s">
        <v>82</v>
      </c>
      <c r="BR2015" s="74"/>
      <c r="BS2015" s="74"/>
      <c r="BT2015" s="276"/>
    </row>
    <row r="2016" spans="1:77" s="70" customFormat="1" ht="41.25" customHeight="1" x14ac:dyDescent="0.7">
      <c r="A2016" s="276"/>
      <c r="B2016" s="685"/>
      <c r="C2016" s="688"/>
      <c r="D2016" s="689"/>
      <c r="E2016" s="221" t="s">
        <v>95</v>
      </c>
      <c r="F2016" s="666"/>
      <c r="G2016" s="666"/>
      <c r="H2016" s="728"/>
      <c r="I2016" s="729"/>
      <c r="J2016" s="645" t="s">
        <v>17</v>
      </c>
      <c r="K2016" s="646"/>
      <c r="L2016" s="641" t="s">
        <v>18</v>
      </c>
      <c r="M2016" s="642"/>
      <c r="N2016" s="657" t="s">
        <v>19</v>
      </c>
      <c r="O2016" s="658" t="s">
        <v>8</v>
      </c>
      <c r="P2016" s="645" t="s">
        <v>26</v>
      </c>
      <c r="Q2016" s="646"/>
      <c r="R2016" s="641" t="s">
        <v>24</v>
      </c>
      <c r="S2016" s="642"/>
      <c r="T2016" s="657" t="s">
        <v>19</v>
      </c>
      <c r="U2016" s="658"/>
      <c r="V2016" s="698"/>
      <c r="W2016" s="699"/>
      <c r="X2016" s="698"/>
      <c r="Y2016" s="699"/>
      <c r="Z2016" s="698"/>
      <c r="AA2016" s="699"/>
      <c r="AB2016" s="645" t="s">
        <v>47</v>
      </c>
      <c r="AC2016" s="646"/>
      <c r="AD2016" s="641" t="s">
        <v>23</v>
      </c>
      <c r="AE2016" s="642" t="s">
        <v>3</v>
      </c>
      <c r="AF2016" s="643" t="s">
        <v>5</v>
      </c>
      <c r="AG2016" s="644"/>
      <c r="AH2016" s="645" t="s">
        <v>47</v>
      </c>
      <c r="AI2016" s="646"/>
      <c r="AJ2016" s="641" t="s">
        <v>23</v>
      </c>
      <c r="AK2016" s="642" t="s">
        <v>3</v>
      </c>
      <c r="AL2016" s="643" t="s">
        <v>5</v>
      </c>
      <c r="AM2016" s="644"/>
      <c r="AN2016" s="645" t="s">
        <v>47</v>
      </c>
      <c r="AO2016" s="646"/>
      <c r="AP2016" s="641" t="s">
        <v>23</v>
      </c>
      <c r="AQ2016" s="642" t="s">
        <v>3</v>
      </c>
      <c r="AR2016" s="643" t="s">
        <v>5</v>
      </c>
      <c r="AS2016" s="644"/>
      <c r="AT2016" s="645" t="s">
        <v>47</v>
      </c>
      <c r="AU2016" s="646"/>
      <c r="AV2016" s="641" t="s">
        <v>23</v>
      </c>
      <c r="AW2016" s="642" t="s">
        <v>3</v>
      </c>
      <c r="AX2016" s="643" t="s">
        <v>5</v>
      </c>
      <c r="AY2016" s="720"/>
      <c r="AZ2016" s="645" t="s">
        <v>47</v>
      </c>
      <c r="BA2016" s="646"/>
      <c r="BB2016" s="641" t="s">
        <v>23</v>
      </c>
      <c r="BC2016" s="642" t="s">
        <v>3</v>
      </c>
      <c r="BD2016" s="643" t="s">
        <v>5</v>
      </c>
      <c r="BE2016" s="644"/>
      <c r="BF2016" s="645" t="s">
        <v>47</v>
      </c>
      <c r="BG2016" s="646"/>
      <c r="BH2016" s="641" t="s">
        <v>23</v>
      </c>
      <c r="BI2016" s="642" t="s">
        <v>3</v>
      </c>
      <c r="BJ2016" s="643" t="s">
        <v>5</v>
      </c>
      <c r="BK2016" s="644"/>
      <c r="BL2016" s="654"/>
      <c r="BM2016" s="655"/>
      <c r="BN2016" s="656"/>
      <c r="BO2016" s="599"/>
      <c r="BP2016" s="599"/>
      <c r="BQ2016" s="599"/>
      <c r="BR2016" s="74"/>
      <c r="BS2016" s="74"/>
      <c r="BT2016" s="276"/>
      <c r="BY2016" s="307"/>
    </row>
    <row r="2017" spans="1:77" ht="23.85" customHeight="1" x14ac:dyDescent="0.35">
      <c r="A2017" s="277"/>
      <c r="B2017" s="678" t="str">
        <f>IF(ROSTER!B$8="","",ROSTER!B$8)</f>
        <v/>
      </c>
      <c r="C2017" s="669" t="str">
        <f>IF(ROSTER!C$8="","",ROSTER!C$8)</f>
        <v/>
      </c>
      <c r="D2017" s="670"/>
      <c r="E2017" s="667"/>
      <c r="F2017" s="680">
        <f>IF(E2017="y",1,IF(E2017="S",1,0))</f>
        <v>0</v>
      </c>
      <c r="G2017" s="663">
        <f>IF(E2017="S",1,0)</f>
        <v>0</v>
      </c>
      <c r="H2017" s="583"/>
      <c r="I2017" s="584"/>
      <c r="J2017" s="569"/>
      <c r="K2017" s="570"/>
      <c r="L2017" s="573"/>
      <c r="M2017" s="574"/>
      <c r="N2017" s="579">
        <f>L2017+J2017</f>
        <v>0</v>
      </c>
      <c r="O2017" s="580"/>
      <c r="P2017" s="569"/>
      <c r="Q2017" s="570"/>
      <c r="R2017" s="573"/>
      <c r="S2017" s="574"/>
      <c r="T2017" s="579">
        <f>R2017-P2017</f>
        <v>0</v>
      </c>
      <c r="U2017" s="580"/>
      <c r="V2017" s="583"/>
      <c r="W2017" s="584"/>
      <c r="X2017" s="569"/>
      <c r="Y2017" s="584"/>
      <c r="Z2017" s="569"/>
      <c r="AA2017" s="584"/>
      <c r="AB2017" s="569"/>
      <c r="AC2017" s="570"/>
      <c r="AD2017" s="573"/>
      <c r="AE2017" s="574"/>
      <c r="AF2017" s="557">
        <f>IF(AB2017=0,0,(AD2017/AB2017)*100)</f>
        <v>0</v>
      </c>
      <c r="AG2017" s="558"/>
      <c r="AH2017" s="569"/>
      <c r="AI2017" s="570"/>
      <c r="AJ2017" s="573"/>
      <c r="AK2017" s="574"/>
      <c r="AL2017" s="557">
        <f>IF(AH2017=0,0,(AJ2017/AH2017)*100)</f>
        <v>0</v>
      </c>
      <c r="AM2017" s="558"/>
      <c r="AN2017" s="569"/>
      <c r="AO2017" s="570"/>
      <c r="AP2017" s="573"/>
      <c r="AQ2017" s="574"/>
      <c r="AR2017" s="557">
        <f>IF(AN2017=0,0,(AP2017/AN2017)*100)</f>
        <v>0</v>
      </c>
      <c r="AS2017" s="558"/>
      <c r="AT2017" s="561">
        <f>AB2017+AH2017+AN2017</f>
        <v>0</v>
      </c>
      <c r="AU2017" s="562"/>
      <c r="AV2017" s="565">
        <f>AD2017+AJ2017+AP2017</f>
        <v>0</v>
      </c>
      <c r="AW2017" s="566"/>
      <c r="AX2017" s="557">
        <f>IF(AT2017=0,0,(AV2017/AT2017)*100)</f>
        <v>0</v>
      </c>
      <c r="AY2017" s="558"/>
      <c r="AZ2017" s="569"/>
      <c r="BA2017" s="570"/>
      <c r="BB2017" s="573"/>
      <c r="BC2017" s="574"/>
      <c r="BD2017" s="557">
        <f>IF(AZ2017=0,0,(BB2017/AZ2017)*100)</f>
        <v>0</v>
      </c>
      <c r="BE2017" s="558"/>
      <c r="BF2017" s="561">
        <f>AT2017+AZ2017</f>
        <v>0</v>
      </c>
      <c r="BG2017" s="562"/>
      <c r="BH2017" s="565">
        <f>AV2017+BB2017</f>
        <v>0</v>
      </c>
      <c r="BI2017" s="566"/>
      <c r="BJ2017" s="557">
        <f>IF(BF2017=0,0,(BH2017/BF2017)*100)</f>
        <v>0</v>
      </c>
      <c r="BK2017" s="558"/>
      <c r="BL2017" s="602">
        <f>(AD2017*2)+(AJ2017*2)+(AP2017*3)+BB2017</f>
        <v>0</v>
      </c>
      <c r="BM2017" s="603"/>
      <c r="BN2017" s="604"/>
      <c r="BO2017" s="587">
        <f>IF(BQ2017=0,0,50*BP2017/BQ2017)</f>
        <v>0</v>
      </c>
      <c r="BP2017" s="555">
        <f>(BL2017*BS$2017)+(N2017*BS$2018)+(X2017*BS$2019)+(R2017*BS$2020)+(V2017*BS$2021)+(Z2017*BS$2022)</f>
        <v>0</v>
      </c>
      <c r="BQ2017" s="555">
        <f>((AZ2017-BB2017)*BS$2024)+((AT2017-AV2017)*BS$2023)+(H2017*BS$2025)+(P2017*BS$2026)</f>
        <v>0</v>
      </c>
      <c r="BR2017" s="75" t="s">
        <v>70</v>
      </c>
      <c r="BS2017" s="76">
        <f>IF(BO2012="B",'VALUE POINTS'!L$10,IF('GAME STATS'!BO2012="C",'VALUE POINTS'!M$10,'VALUE POINTS'!K$10))</f>
        <v>1</v>
      </c>
      <c r="BT2017" s="280"/>
    </row>
    <row r="2018" spans="1:77" ht="23.85" customHeight="1" x14ac:dyDescent="0.35">
      <c r="A2018" s="277"/>
      <c r="B2018" s="679"/>
      <c r="C2018" s="690" t="str">
        <f>IF(ROSTER!D$8="","",ROSTER!D$8)</f>
        <v/>
      </c>
      <c r="D2018" s="691"/>
      <c r="E2018" s="668"/>
      <c r="F2018" s="681"/>
      <c r="G2018" s="664"/>
      <c r="H2018" s="585"/>
      <c r="I2018" s="586"/>
      <c r="J2018" s="571"/>
      <c r="K2018" s="572"/>
      <c r="L2018" s="575"/>
      <c r="M2018" s="576"/>
      <c r="N2018" s="581" t="s">
        <v>16</v>
      </c>
      <c r="O2018" s="582"/>
      <c r="P2018" s="571"/>
      <c r="Q2018" s="572"/>
      <c r="R2018" s="575"/>
      <c r="S2018" s="576"/>
      <c r="T2018" s="581" t="s">
        <v>16</v>
      </c>
      <c r="U2018" s="582"/>
      <c r="V2018" s="585"/>
      <c r="W2018" s="586"/>
      <c r="X2018" s="571"/>
      <c r="Y2018" s="586"/>
      <c r="Z2018" s="571"/>
      <c r="AA2018" s="586"/>
      <c r="AB2018" s="571"/>
      <c r="AC2018" s="572"/>
      <c r="AD2018" s="575"/>
      <c r="AE2018" s="576"/>
      <c r="AF2018" s="577"/>
      <c r="AG2018" s="578"/>
      <c r="AH2018" s="571"/>
      <c r="AI2018" s="572"/>
      <c r="AJ2018" s="575"/>
      <c r="AK2018" s="576"/>
      <c r="AL2018" s="577"/>
      <c r="AM2018" s="578"/>
      <c r="AN2018" s="571"/>
      <c r="AO2018" s="572"/>
      <c r="AP2018" s="575"/>
      <c r="AQ2018" s="576"/>
      <c r="AR2018" s="577"/>
      <c r="AS2018" s="578"/>
      <c r="AT2018" s="627"/>
      <c r="AU2018" s="628"/>
      <c r="AV2018" s="629"/>
      <c r="AW2018" s="630"/>
      <c r="AX2018" s="577"/>
      <c r="AY2018" s="578"/>
      <c r="AZ2018" s="571"/>
      <c r="BA2018" s="572"/>
      <c r="BB2018" s="575"/>
      <c r="BC2018" s="576"/>
      <c r="BD2018" s="577"/>
      <c r="BE2018" s="578"/>
      <c r="BF2018" s="627"/>
      <c r="BG2018" s="628"/>
      <c r="BH2018" s="629"/>
      <c r="BI2018" s="630"/>
      <c r="BJ2018" s="577"/>
      <c r="BK2018" s="578"/>
      <c r="BL2018" s="605"/>
      <c r="BM2018" s="606"/>
      <c r="BN2018" s="607"/>
      <c r="BO2018" s="588"/>
      <c r="BP2018" s="556"/>
      <c r="BQ2018" s="556"/>
      <c r="BR2018" s="75" t="s">
        <v>71</v>
      </c>
      <c r="BS2018" s="76">
        <f>IF(BO2012="B",'VALUE POINTS'!L$11,IF('GAME STATS'!BO2012="C",'VALUE POINTS'!M$11,'VALUE POINTS'!K$11))</f>
        <v>1</v>
      </c>
      <c r="BT2018" s="280"/>
    </row>
    <row r="2019" spans="1:77" ht="21.75" customHeight="1" x14ac:dyDescent="0.4">
      <c r="A2019" s="268"/>
      <c r="B2019" s="678" t="str">
        <f>IF(ROSTER!B$10="","",ROSTER!B$10)</f>
        <v/>
      </c>
      <c r="C2019" s="669" t="str">
        <f>IF(ROSTER!C$10="","",ROSTER!C$10)</f>
        <v/>
      </c>
      <c r="D2019" s="670"/>
      <c r="E2019" s="667"/>
      <c r="F2019" s="680">
        <f>IF(E2019="y",1,IF(E2019="S",1,0))</f>
        <v>0</v>
      </c>
      <c r="G2019" s="663">
        <f>IF(E2019="S",1,0)</f>
        <v>0</v>
      </c>
      <c r="H2019" s="583"/>
      <c r="I2019" s="584"/>
      <c r="J2019" s="569"/>
      <c r="K2019" s="570"/>
      <c r="L2019" s="573"/>
      <c r="M2019" s="574"/>
      <c r="N2019" s="579">
        <f>L2019+J2019</f>
        <v>0</v>
      </c>
      <c r="O2019" s="580"/>
      <c r="P2019" s="569"/>
      <c r="Q2019" s="570"/>
      <c r="R2019" s="573"/>
      <c r="S2019" s="574"/>
      <c r="T2019" s="579">
        <f>R2019-P2019</f>
        <v>0</v>
      </c>
      <c r="U2019" s="580"/>
      <c r="V2019" s="583"/>
      <c r="W2019" s="584"/>
      <c r="X2019" s="569"/>
      <c r="Y2019" s="584"/>
      <c r="Z2019" s="569"/>
      <c r="AA2019" s="584"/>
      <c r="AB2019" s="569"/>
      <c r="AC2019" s="570"/>
      <c r="AD2019" s="573"/>
      <c r="AE2019" s="574"/>
      <c r="AF2019" s="557">
        <f>IF(AB2019=0,0,(AD2019/AB2019)*100)</f>
        <v>0</v>
      </c>
      <c r="AG2019" s="558"/>
      <c r="AH2019" s="569"/>
      <c r="AI2019" s="570"/>
      <c r="AJ2019" s="573"/>
      <c r="AK2019" s="574"/>
      <c r="AL2019" s="557">
        <f>IF(AH2019=0,0,(AJ2019/AH2019)*100)</f>
        <v>0</v>
      </c>
      <c r="AM2019" s="558"/>
      <c r="AN2019" s="569"/>
      <c r="AO2019" s="570"/>
      <c r="AP2019" s="573"/>
      <c r="AQ2019" s="574"/>
      <c r="AR2019" s="557">
        <f>IF(AN2019=0,0,(AP2019/AN2019)*100)</f>
        <v>0</v>
      </c>
      <c r="AS2019" s="558"/>
      <c r="AT2019" s="561">
        <f>AB2019+AH2019+AN2019</f>
        <v>0</v>
      </c>
      <c r="AU2019" s="562"/>
      <c r="AV2019" s="565">
        <f>AD2019+AJ2019+AP2019</f>
        <v>0</v>
      </c>
      <c r="AW2019" s="566"/>
      <c r="AX2019" s="557">
        <f>IF(AT2019=0,0,(AV2019/AT2019)*100)</f>
        <v>0</v>
      </c>
      <c r="AY2019" s="558"/>
      <c r="AZ2019" s="569"/>
      <c r="BA2019" s="570"/>
      <c r="BB2019" s="573"/>
      <c r="BC2019" s="574"/>
      <c r="BD2019" s="557">
        <f>IF(AZ2019=0,0,(BB2019/AZ2019)*100)</f>
        <v>0</v>
      </c>
      <c r="BE2019" s="558"/>
      <c r="BF2019" s="561">
        <f>AT2019+AZ2019</f>
        <v>0</v>
      </c>
      <c r="BG2019" s="562"/>
      <c r="BH2019" s="565">
        <f>AV2019+BB2019</f>
        <v>0</v>
      </c>
      <c r="BI2019" s="566"/>
      <c r="BJ2019" s="557">
        <f>IF(BF2019=0,0,(BH2019/BF2019)*100)</f>
        <v>0</v>
      </c>
      <c r="BK2019" s="558"/>
      <c r="BL2019" s="602">
        <f>(AD2019*2)+(AJ2019*2)+(AP2019*3)+BB2019</f>
        <v>0</v>
      </c>
      <c r="BM2019" s="603"/>
      <c r="BN2019" s="604"/>
      <c r="BO2019" s="587">
        <f>IF(BQ2019=0,0,50*BP2019/BQ2019)</f>
        <v>0</v>
      </c>
      <c r="BP2019" s="555">
        <f t="shared" ref="BP2019" si="1922">(BL2019*BS$2017)+(N2019*BS$2018)+(X2019*BS$2019)+(R2019*BS$2020)+(V2019*BS$2021)+(Z2019*BS$2022)</f>
        <v>0</v>
      </c>
      <c r="BQ2019" s="555">
        <f t="shared" ref="BQ2019" si="1923">((AZ2019-BB2019)*BS$2024)+((AT2019-AV2019)*BS$2023)+(H2019*BS$2025)+(P2019*BS$2026)</f>
        <v>0</v>
      </c>
      <c r="BR2019" s="75" t="s">
        <v>72</v>
      </c>
      <c r="BS2019" s="76">
        <f>IF(BO2012="B",'VALUE POINTS'!L$12,IF('GAME STATS'!BO2012="C",'VALUE POINTS'!M$12,'VALUE POINTS'!K$12))</f>
        <v>2</v>
      </c>
      <c r="BT2019" s="280"/>
      <c r="BY2019" s="70"/>
    </row>
    <row r="2020" spans="1:77" ht="21.75" customHeight="1" x14ac:dyDescent="0.35">
      <c r="A2020" s="268"/>
      <c r="B2020" s="679"/>
      <c r="C2020" s="690" t="str">
        <f>IF(ROSTER!D$10="","",ROSTER!D$10)</f>
        <v/>
      </c>
      <c r="D2020" s="691"/>
      <c r="E2020" s="668"/>
      <c r="F2020" s="681"/>
      <c r="G2020" s="664"/>
      <c r="H2020" s="585"/>
      <c r="I2020" s="586"/>
      <c r="J2020" s="571"/>
      <c r="K2020" s="572"/>
      <c r="L2020" s="575"/>
      <c r="M2020" s="576"/>
      <c r="N2020" s="581" t="s">
        <v>16</v>
      </c>
      <c r="O2020" s="582"/>
      <c r="P2020" s="571"/>
      <c r="Q2020" s="572"/>
      <c r="R2020" s="575"/>
      <c r="S2020" s="576"/>
      <c r="T2020" s="581" t="s">
        <v>16</v>
      </c>
      <c r="U2020" s="582"/>
      <c r="V2020" s="585"/>
      <c r="W2020" s="586"/>
      <c r="X2020" s="571"/>
      <c r="Y2020" s="586"/>
      <c r="Z2020" s="571"/>
      <c r="AA2020" s="586"/>
      <c r="AB2020" s="571"/>
      <c r="AC2020" s="572"/>
      <c r="AD2020" s="575"/>
      <c r="AE2020" s="576"/>
      <c r="AF2020" s="577"/>
      <c r="AG2020" s="578"/>
      <c r="AH2020" s="571"/>
      <c r="AI2020" s="572"/>
      <c r="AJ2020" s="575"/>
      <c r="AK2020" s="576"/>
      <c r="AL2020" s="577"/>
      <c r="AM2020" s="578"/>
      <c r="AN2020" s="571"/>
      <c r="AO2020" s="572"/>
      <c r="AP2020" s="575"/>
      <c r="AQ2020" s="576"/>
      <c r="AR2020" s="577"/>
      <c r="AS2020" s="578"/>
      <c r="AT2020" s="627"/>
      <c r="AU2020" s="628"/>
      <c r="AV2020" s="629"/>
      <c r="AW2020" s="630"/>
      <c r="AX2020" s="577"/>
      <c r="AY2020" s="578"/>
      <c r="AZ2020" s="571"/>
      <c r="BA2020" s="572"/>
      <c r="BB2020" s="575"/>
      <c r="BC2020" s="576"/>
      <c r="BD2020" s="577"/>
      <c r="BE2020" s="578"/>
      <c r="BF2020" s="627"/>
      <c r="BG2020" s="628"/>
      <c r="BH2020" s="629"/>
      <c r="BI2020" s="630"/>
      <c r="BJ2020" s="577"/>
      <c r="BK2020" s="578"/>
      <c r="BL2020" s="605"/>
      <c r="BM2020" s="606"/>
      <c r="BN2020" s="607"/>
      <c r="BO2020" s="588"/>
      <c r="BP2020" s="556"/>
      <c r="BQ2020" s="556"/>
      <c r="BR2020" s="75" t="s">
        <v>73</v>
      </c>
      <c r="BS2020" s="76">
        <f>IF(BO2012="B",'VALUE POINTS'!L$13,IF('GAME STATS'!BO2012="C",'VALUE POINTS'!M$13,'VALUE POINTS'!K$13))</f>
        <v>2</v>
      </c>
      <c r="BT2020" s="280"/>
    </row>
    <row r="2021" spans="1:77" ht="21.75" customHeight="1" x14ac:dyDescent="0.35">
      <c r="A2021" s="268"/>
      <c r="B2021" s="678" t="str">
        <f>IF(ROSTER!B$12="","",ROSTER!B$12)</f>
        <v/>
      </c>
      <c r="C2021" s="669" t="str">
        <f>IF(ROSTER!C$12="","",ROSTER!C$12)</f>
        <v/>
      </c>
      <c r="D2021" s="670"/>
      <c r="E2021" s="667"/>
      <c r="F2021" s="680">
        <f>IF(E2021="y",1,IF(E2021="S",1,0))</f>
        <v>0</v>
      </c>
      <c r="G2021" s="663">
        <f>IF(E2021="S",1,0)</f>
        <v>0</v>
      </c>
      <c r="H2021" s="583"/>
      <c r="I2021" s="584"/>
      <c r="J2021" s="569"/>
      <c r="K2021" s="570"/>
      <c r="L2021" s="573"/>
      <c r="M2021" s="574"/>
      <c r="N2021" s="579">
        <f>L2021+J2021</f>
        <v>0</v>
      </c>
      <c r="O2021" s="580"/>
      <c r="P2021" s="569"/>
      <c r="Q2021" s="570"/>
      <c r="R2021" s="573"/>
      <c r="S2021" s="574"/>
      <c r="T2021" s="579">
        <f>R2021-P2021</f>
        <v>0</v>
      </c>
      <c r="U2021" s="580"/>
      <c r="V2021" s="583"/>
      <c r="W2021" s="584"/>
      <c r="X2021" s="569"/>
      <c r="Y2021" s="584"/>
      <c r="Z2021" s="569"/>
      <c r="AA2021" s="584"/>
      <c r="AB2021" s="569"/>
      <c r="AC2021" s="570"/>
      <c r="AD2021" s="573"/>
      <c r="AE2021" s="574"/>
      <c r="AF2021" s="557">
        <f>IF(AB2021=0,0,(AD2021/AB2021)*100)</f>
        <v>0</v>
      </c>
      <c r="AG2021" s="558"/>
      <c r="AH2021" s="569"/>
      <c r="AI2021" s="570"/>
      <c r="AJ2021" s="573"/>
      <c r="AK2021" s="574"/>
      <c r="AL2021" s="557">
        <f>IF(AH2021=0,0,(AJ2021/AH2021)*100)</f>
        <v>0</v>
      </c>
      <c r="AM2021" s="558"/>
      <c r="AN2021" s="569"/>
      <c r="AO2021" s="570"/>
      <c r="AP2021" s="573"/>
      <c r="AQ2021" s="574"/>
      <c r="AR2021" s="557">
        <f>IF(AN2021=0,0,(AP2021/AN2021)*100)</f>
        <v>0</v>
      </c>
      <c r="AS2021" s="558"/>
      <c r="AT2021" s="561">
        <f>AB2021+AH2021+AN2021</f>
        <v>0</v>
      </c>
      <c r="AU2021" s="562"/>
      <c r="AV2021" s="565">
        <f>AD2021+AJ2021+AP2021</f>
        <v>0</v>
      </c>
      <c r="AW2021" s="566"/>
      <c r="AX2021" s="557">
        <f>IF(AT2021=0,0,(AV2021/AT2021)*100)</f>
        <v>0</v>
      </c>
      <c r="AY2021" s="558"/>
      <c r="AZ2021" s="569"/>
      <c r="BA2021" s="570"/>
      <c r="BB2021" s="573"/>
      <c r="BC2021" s="574"/>
      <c r="BD2021" s="557">
        <f>IF(AZ2021=0,0,(BB2021/AZ2021)*100)</f>
        <v>0</v>
      </c>
      <c r="BE2021" s="558"/>
      <c r="BF2021" s="561">
        <f>AT2021+AZ2021</f>
        <v>0</v>
      </c>
      <c r="BG2021" s="562"/>
      <c r="BH2021" s="565">
        <f>AV2021+BB2021</f>
        <v>0</v>
      </c>
      <c r="BI2021" s="566"/>
      <c r="BJ2021" s="557">
        <f>IF(BF2021=0,0,(BH2021/BF2021)*100)</f>
        <v>0</v>
      </c>
      <c r="BK2021" s="558"/>
      <c r="BL2021" s="602">
        <f>(AD2021*2)+(AJ2021*2)+(AP2021*3)+BB2021</f>
        <v>0</v>
      </c>
      <c r="BM2021" s="603"/>
      <c r="BN2021" s="604"/>
      <c r="BO2021" s="587">
        <f t="shared" ref="BO2021" si="1924">IF(BQ2021=0,0,50*BP2021/BQ2021)</f>
        <v>0</v>
      </c>
      <c r="BP2021" s="555">
        <f t="shared" ref="BP2021" si="1925">(BL2021*BS$2017)+(N2021*BS$2018)+(X2021*BS$2019)+(R2021*BS$2020)+(V2021*BS$2021)+(Z2021*BS$2022)</f>
        <v>0</v>
      </c>
      <c r="BQ2021" s="555">
        <f t="shared" ref="BQ2021" si="1926">((AZ2021-BB2021)*BS$2024)+((AT2021-AV2021)*BS$2023)+(H2021*BS$2025)+(P2021*BS$2026)</f>
        <v>0</v>
      </c>
      <c r="BR2021" s="75" t="s">
        <v>74</v>
      </c>
      <c r="BS2021" s="76">
        <f>IF(BO2012="B",'VALUE POINTS'!L$14,IF('GAME STATS'!BO2012="C",'VALUE POINTS'!M$14,'VALUE POINTS'!K$14))</f>
        <v>2</v>
      </c>
      <c r="BT2021" s="280"/>
    </row>
    <row r="2022" spans="1:77" ht="21.75" customHeight="1" x14ac:dyDescent="0.4">
      <c r="A2022" s="268"/>
      <c r="B2022" s="679"/>
      <c r="C2022" s="690" t="str">
        <f>IF(ROSTER!D$12="","",ROSTER!D$12)</f>
        <v/>
      </c>
      <c r="D2022" s="691"/>
      <c r="E2022" s="668"/>
      <c r="F2022" s="681"/>
      <c r="G2022" s="664"/>
      <c r="H2022" s="585"/>
      <c r="I2022" s="586"/>
      <c r="J2022" s="571"/>
      <c r="K2022" s="572"/>
      <c r="L2022" s="575"/>
      <c r="M2022" s="576"/>
      <c r="N2022" s="581" t="s">
        <v>16</v>
      </c>
      <c r="O2022" s="582"/>
      <c r="P2022" s="571"/>
      <c r="Q2022" s="572"/>
      <c r="R2022" s="575"/>
      <c r="S2022" s="576"/>
      <c r="T2022" s="581" t="s">
        <v>16</v>
      </c>
      <c r="U2022" s="582"/>
      <c r="V2022" s="585"/>
      <c r="W2022" s="586"/>
      <c r="X2022" s="571"/>
      <c r="Y2022" s="586"/>
      <c r="Z2022" s="571"/>
      <c r="AA2022" s="586"/>
      <c r="AB2022" s="571"/>
      <c r="AC2022" s="572"/>
      <c r="AD2022" s="575"/>
      <c r="AE2022" s="576"/>
      <c r="AF2022" s="577"/>
      <c r="AG2022" s="578"/>
      <c r="AH2022" s="571"/>
      <c r="AI2022" s="572"/>
      <c r="AJ2022" s="575"/>
      <c r="AK2022" s="576"/>
      <c r="AL2022" s="577"/>
      <c r="AM2022" s="578"/>
      <c r="AN2022" s="571"/>
      <c r="AO2022" s="572"/>
      <c r="AP2022" s="575"/>
      <c r="AQ2022" s="576"/>
      <c r="AR2022" s="577"/>
      <c r="AS2022" s="578"/>
      <c r="AT2022" s="627"/>
      <c r="AU2022" s="628"/>
      <c r="AV2022" s="629"/>
      <c r="AW2022" s="630"/>
      <c r="AX2022" s="577"/>
      <c r="AY2022" s="578"/>
      <c r="AZ2022" s="571"/>
      <c r="BA2022" s="572"/>
      <c r="BB2022" s="575"/>
      <c r="BC2022" s="576"/>
      <c r="BD2022" s="577"/>
      <c r="BE2022" s="578"/>
      <c r="BF2022" s="627"/>
      <c r="BG2022" s="628"/>
      <c r="BH2022" s="629"/>
      <c r="BI2022" s="630"/>
      <c r="BJ2022" s="577"/>
      <c r="BK2022" s="578"/>
      <c r="BL2022" s="605"/>
      <c r="BM2022" s="606"/>
      <c r="BN2022" s="607"/>
      <c r="BO2022" s="588"/>
      <c r="BP2022" s="556"/>
      <c r="BQ2022" s="556"/>
      <c r="BR2022" s="75" t="s">
        <v>75</v>
      </c>
      <c r="BS2022" s="76">
        <f>IF(BO2012="B",'VALUE POINTS'!L$15,IF('GAME STATS'!BO2012="C",'VALUE POINTS'!M$15,'VALUE POINTS'!K$15))</f>
        <v>2</v>
      </c>
      <c r="BT2022" s="280"/>
      <c r="BY2022" s="70"/>
    </row>
    <row r="2023" spans="1:77" ht="21.75" customHeight="1" x14ac:dyDescent="0.35">
      <c r="A2023" s="268"/>
      <c r="B2023" s="678" t="str">
        <f>IF(ROSTER!B$14="","",ROSTER!B$14)</f>
        <v/>
      </c>
      <c r="C2023" s="669" t="str">
        <f>IF(ROSTER!C$14="","",ROSTER!C$14)</f>
        <v/>
      </c>
      <c r="D2023" s="670"/>
      <c r="E2023" s="667"/>
      <c r="F2023" s="680">
        <f>IF(E2023="y",1,IF(E2023="S",1,0))</f>
        <v>0</v>
      </c>
      <c r="G2023" s="663">
        <f>IF(E2023="S",1,0)</f>
        <v>0</v>
      </c>
      <c r="H2023" s="583"/>
      <c r="I2023" s="584"/>
      <c r="J2023" s="569"/>
      <c r="K2023" s="570"/>
      <c r="L2023" s="573"/>
      <c r="M2023" s="574"/>
      <c r="N2023" s="579">
        <f>L2023+J2023</f>
        <v>0</v>
      </c>
      <c r="O2023" s="580"/>
      <c r="P2023" s="569"/>
      <c r="Q2023" s="570"/>
      <c r="R2023" s="573"/>
      <c r="S2023" s="574"/>
      <c r="T2023" s="579">
        <f>R2023-P2023</f>
        <v>0</v>
      </c>
      <c r="U2023" s="580"/>
      <c r="V2023" s="583"/>
      <c r="W2023" s="584"/>
      <c r="X2023" s="569"/>
      <c r="Y2023" s="584"/>
      <c r="Z2023" s="569"/>
      <c r="AA2023" s="584"/>
      <c r="AB2023" s="569"/>
      <c r="AC2023" s="570"/>
      <c r="AD2023" s="573"/>
      <c r="AE2023" s="574"/>
      <c r="AF2023" s="557">
        <f>IF(AB2023=0,0,(AD2023/AB2023)*100)</f>
        <v>0</v>
      </c>
      <c r="AG2023" s="558"/>
      <c r="AH2023" s="569"/>
      <c r="AI2023" s="570"/>
      <c r="AJ2023" s="573"/>
      <c r="AK2023" s="574"/>
      <c r="AL2023" s="557">
        <f>IF(AH2023=0,0,(AJ2023/AH2023)*100)</f>
        <v>0</v>
      </c>
      <c r="AM2023" s="558"/>
      <c r="AN2023" s="569"/>
      <c r="AO2023" s="570"/>
      <c r="AP2023" s="573"/>
      <c r="AQ2023" s="574"/>
      <c r="AR2023" s="557">
        <f>IF(AN2023=0,0,(AP2023/AN2023)*100)</f>
        <v>0</v>
      </c>
      <c r="AS2023" s="558"/>
      <c r="AT2023" s="561">
        <f>AB2023+AH2023+AN2023</f>
        <v>0</v>
      </c>
      <c r="AU2023" s="562"/>
      <c r="AV2023" s="565">
        <f>AD2023+AJ2023+AP2023</f>
        <v>0</v>
      </c>
      <c r="AW2023" s="566"/>
      <c r="AX2023" s="557">
        <f>IF(AT2023=0,0,(AV2023/AT2023)*100)</f>
        <v>0</v>
      </c>
      <c r="AY2023" s="558"/>
      <c r="AZ2023" s="569"/>
      <c r="BA2023" s="570"/>
      <c r="BB2023" s="573"/>
      <c r="BC2023" s="574"/>
      <c r="BD2023" s="557">
        <f>IF(AZ2023=0,0,(BB2023/AZ2023)*100)</f>
        <v>0</v>
      </c>
      <c r="BE2023" s="558"/>
      <c r="BF2023" s="561">
        <f>AT2023+AZ2023</f>
        <v>0</v>
      </c>
      <c r="BG2023" s="562"/>
      <c r="BH2023" s="565">
        <f>AV2023+BB2023</f>
        <v>0</v>
      </c>
      <c r="BI2023" s="566"/>
      <c r="BJ2023" s="557">
        <f>IF(BF2023=0,0,(BH2023/BF2023)*100)</f>
        <v>0</v>
      </c>
      <c r="BK2023" s="558"/>
      <c r="BL2023" s="602">
        <f>(AD2023*2)+(AJ2023*2)+(AP2023*3)+BB2023</f>
        <v>0</v>
      </c>
      <c r="BM2023" s="603"/>
      <c r="BN2023" s="604"/>
      <c r="BO2023" s="587">
        <f t="shared" ref="BO2023" si="1927">IF(BQ2023=0,0,50*BP2023/BQ2023)</f>
        <v>0</v>
      </c>
      <c r="BP2023" s="555">
        <f t="shared" ref="BP2023" si="1928">(BL2023*BS$2017)+(N2023*BS$2018)+(X2023*BS$2019)+(R2023*BS$2020)+(V2023*BS$2021)+(Z2023*BS$2022)</f>
        <v>0</v>
      </c>
      <c r="BQ2023" s="555">
        <f t="shared" ref="BQ2023" si="1929">((AZ2023-BB2023)*BS$2024)+((AT2023-AV2023)*BS$2023)+(H2023*BS$2025)+(P2023*BS$2026)</f>
        <v>0</v>
      </c>
      <c r="BR2023" s="75" t="s">
        <v>76</v>
      </c>
      <c r="BS2023" s="76">
        <f>IF(BO2012="B",'VALUE POINTS'!L$16,IF('GAME STATS'!BO2012="C",'VALUE POINTS'!M$16,'VALUE POINTS'!K$16))</f>
        <v>2</v>
      </c>
      <c r="BT2023" s="280"/>
    </row>
    <row r="2024" spans="1:77" ht="21.75" customHeight="1" x14ac:dyDescent="0.35">
      <c r="A2024" s="268"/>
      <c r="B2024" s="679"/>
      <c r="C2024" s="690" t="str">
        <f>IF(ROSTER!D$14="","",ROSTER!D$14)</f>
        <v/>
      </c>
      <c r="D2024" s="691"/>
      <c r="E2024" s="668"/>
      <c r="F2024" s="681"/>
      <c r="G2024" s="664"/>
      <c r="H2024" s="585"/>
      <c r="I2024" s="586"/>
      <c r="J2024" s="571"/>
      <c r="K2024" s="572"/>
      <c r="L2024" s="575"/>
      <c r="M2024" s="576"/>
      <c r="N2024" s="581" t="s">
        <v>16</v>
      </c>
      <c r="O2024" s="582"/>
      <c r="P2024" s="571"/>
      <c r="Q2024" s="572"/>
      <c r="R2024" s="575"/>
      <c r="S2024" s="576"/>
      <c r="T2024" s="581" t="s">
        <v>16</v>
      </c>
      <c r="U2024" s="582"/>
      <c r="V2024" s="585"/>
      <c r="W2024" s="586"/>
      <c r="X2024" s="571"/>
      <c r="Y2024" s="586"/>
      <c r="Z2024" s="571"/>
      <c r="AA2024" s="586"/>
      <c r="AB2024" s="571"/>
      <c r="AC2024" s="572"/>
      <c r="AD2024" s="575"/>
      <c r="AE2024" s="576"/>
      <c r="AF2024" s="577"/>
      <c r="AG2024" s="578"/>
      <c r="AH2024" s="571"/>
      <c r="AI2024" s="572"/>
      <c r="AJ2024" s="575"/>
      <c r="AK2024" s="576"/>
      <c r="AL2024" s="577"/>
      <c r="AM2024" s="578"/>
      <c r="AN2024" s="571"/>
      <c r="AO2024" s="572"/>
      <c r="AP2024" s="575"/>
      <c r="AQ2024" s="576"/>
      <c r="AR2024" s="577"/>
      <c r="AS2024" s="578"/>
      <c r="AT2024" s="627"/>
      <c r="AU2024" s="628"/>
      <c r="AV2024" s="629"/>
      <c r="AW2024" s="630"/>
      <c r="AX2024" s="577"/>
      <c r="AY2024" s="578"/>
      <c r="AZ2024" s="571"/>
      <c r="BA2024" s="572"/>
      <c r="BB2024" s="575"/>
      <c r="BC2024" s="576"/>
      <c r="BD2024" s="577"/>
      <c r="BE2024" s="578"/>
      <c r="BF2024" s="627"/>
      <c r="BG2024" s="628"/>
      <c r="BH2024" s="629"/>
      <c r="BI2024" s="630"/>
      <c r="BJ2024" s="577"/>
      <c r="BK2024" s="578"/>
      <c r="BL2024" s="605"/>
      <c r="BM2024" s="606"/>
      <c r="BN2024" s="607"/>
      <c r="BO2024" s="588"/>
      <c r="BP2024" s="556"/>
      <c r="BQ2024" s="556"/>
      <c r="BR2024" s="75" t="s">
        <v>77</v>
      </c>
      <c r="BS2024" s="76">
        <f>IF(BO2012="B",'VALUE POINTS'!L$17,IF('GAME STATS'!BO2012="C",'VALUE POINTS'!M$17,'VALUE POINTS'!K$17))</f>
        <v>1</v>
      </c>
      <c r="BT2024" s="280"/>
    </row>
    <row r="2025" spans="1:77" ht="21.75" customHeight="1" x14ac:dyDescent="0.35">
      <c r="A2025" s="268"/>
      <c r="B2025" s="678" t="str">
        <f>IF(ROSTER!B$16="","",ROSTER!B$16)</f>
        <v/>
      </c>
      <c r="C2025" s="669" t="str">
        <f>IF(ROSTER!C$16="","",ROSTER!C$16)</f>
        <v/>
      </c>
      <c r="D2025" s="670"/>
      <c r="E2025" s="667"/>
      <c r="F2025" s="680">
        <f>IF(E2025="y",1,IF(E2025="S",1,0))</f>
        <v>0</v>
      </c>
      <c r="G2025" s="663">
        <f>IF(E2025="S",1,0)</f>
        <v>0</v>
      </c>
      <c r="H2025" s="583"/>
      <c r="I2025" s="584"/>
      <c r="J2025" s="569"/>
      <c r="K2025" s="570"/>
      <c r="L2025" s="573"/>
      <c r="M2025" s="574"/>
      <c r="N2025" s="579">
        <f>L2025+J2025</f>
        <v>0</v>
      </c>
      <c r="O2025" s="580"/>
      <c r="P2025" s="569"/>
      <c r="Q2025" s="570"/>
      <c r="R2025" s="573"/>
      <c r="S2025" s="574"/>
      <c r="T2025" s="579">
        <f>R2025-P2025</f>
        <v>0</v>
      </c>
      <c r="U2025" s="580"/>
      <c r="V2025" s="583"/>
      <c r="W2025" s="584"/>
      <c r="X2025" s="569"/>
      <c r="Y2025" s="584"/>
      <c r="Z2025" s="569"/>
      <c r="AA2025" s="584"/>
      <c r="AB2025" s="569"/>
      <c r="AC2025" s="570"/>
      <c r="AD2025" s="573"/>
      <c r="AE2025" s="574"/>
      <c r="AF2025" s="557">
        <f>IF(AB2025=0,0,(AD2025/AB2025)*100)</f>
        <v>0</v>
      </c>
      <c r="AG2025" s="558"/>
      <c r="AH2025" s="569"/>
      <c r="AI2025" s="570"/>
      <c r="AJ2025" s="573"/>
      <c r="AK2025" s="574"/>
      <c r="AL2025" s="557">
        <f>IF(AH2025=0,0,(AJ2025/AH2025)*100)</f>
        <v>0</v>
      </c>
      <c r="AM2025" s="558"/>
      <c r="AN2025" s="569"/>
      <c r="AO2025" s="570"/>
      <c r="AP2025" s="573"/>
      <c r="AQ2025" s="574"/>
      <c r="AR2025" s="557">
        <f>IF(AN2025=0,0,(AP2025/AN2025)*100)</f>
        <v>0</v>
      </c>
      <c r="AS2025" s="558"/>
      <c r="AT2025" s="561">
        <f>AB2025+AH2025+AN2025</f>
        <v>0</v>
      </c>
      <c r="AU2025" s="562"/>
      <c r="AV2025" s="565">
        <f>AD2025+AJ2025+AP2025</f>
        <v>0</v>
      </c>
      <c r="AW2025" s="566"/>
      <c r="AX2025" s="557">
        <f>IF(AT2025=0,0,(AV2025/AT2025)*100)</f>
        <v>0</v>
      </c>
      <c r="AY2025" s="558"/>
      <c r="AZ2025" s="569"/>
      <c r="BA2025" s="570"/>
      <c r="BB2025" s="573"/>
      <c r="BC2025" s="574"/>
      <c r="BD2025" s="557">
        <f>IF(AZ2025=0,0,(BB2025/AZ2025)*100)</f>
        <v>0</v>
      </c>
      <c r="BE2025" s="558"/>
      <c r="BF2025" s="561">
        <f>AT2025+AZ2025</f>
        <v>0</v>
      </c>
      <c r="BG2025" s="562"/>
      <c r="BH2025" s="565">
        <f>AV2025+BB2025</f>
        <v>0</v>
      </c>
      <c r="BI2025" s="566"/>
      <c r="BJ2025" s="557">
        <f>IF(BF2025=0,0,(BH2025/BF2025)*100)</f>
        <v>0</v>
      </c>
      <c r="BK2025" s="558"/>
      <c r="BL2025" s="602">
        <f>(AD2025*2)+(AJ2025*2)+(AP2025*3)+BB2025</f>
        <v>0</v>
      </c>
      <c r="BM2025" s="603"/>
      <c r="BN2025" s="604"/>
      <c r="BO2025" s="587">
        <f t="shared" ref="BO2025" si="1930">IF(BQ2025=0,0,50*BP2025/BQ2025)</f>
        <v>0</v>
      </c>
      <c r="BP2025" s="555">
        <f t="shared" ref="BP2025" si="1931">(BL2025*BS$2017)+(N2025*BS$2018)+(X2025*BS$2019)+(R2025*BS$2020)+(V2025*BS$2021)+(Z2025*BS$2022)</f>
        <v>0</v>
      </c>
      <c r="BQ2025" s="555">
        <f t="shared" ref="BQ2025" si="1932">((AZ2025-BB2025)*BS$2024)+((AT2025-AV2025)*BS$2023)+(H2025*BS$2025)+(P2025*BS$2026)</f>
        <v>0</v>
      </c>
      <c r="BR2025" s="75" t="s">
        <v>78</v>
      </c>
      <c r="BS2025" s="76">
        <f>IF(BO2012="B",'VALUE POINTS'!L$18,IF('GAME STATS'!BO2012="C",'VALUE POINTS'!M$18,'VALUE POINTS'!K$18))</f>
        <v>2</v>
      </c>
      <c r="BT2025" s="280"/>
    </row>
    <row r="2026" spans="1:77" ht="21.75" customHeight="1" x14ac:dyDescent="0.35">
      <c r="A2026" s="268"/>
      <c r="B2026" s="679"/>
      <c r="C2026" s="690" t="str">
        <f>IF(ROSTER!D$16="","",ROSTER!D$16)</f>
        <v/>
      </c>
      <c r="D2026" s="691"/>
      <c r="E2026" s="668"/>
      <c r="F2026" s="681"/>
      <c r="G2026" s="664"/>
      <c r="H2026" s="585"/>
      <c r="I2026" s="586"/>
      <c r="J2026" s="571"/>
      <c r="K2026" s="572"/>
      <c r="L2026" s="575"/>
      <c r="M2026" s="576"/>
      <c r="N2026" s="581" t="s">
        <v>16</v>
      </c>
      <c r="O2026" s="582"/>
      <c r="P2026" s="571"/>
      <c r="Q2026" s="572"/>
      <c r="R2026" s="575"/>
      <c r="S2026" s="576"/>
      <c r="T2026" s="581" t="s">
        <v>16</v>
      </c>
      <c r="U2026" s="582"/>
      <c r="V2026" s="585"/>
      <c r="W2026" s="586"/>
      <c r="X2026" s="571"/>
      <c r="Y2026" s="586"/>
      <c r="Z2026" s="571"/>
      <c r="AA2026" s="586"/>
      <c r="AB2026" s="571"/>
      <c r="AC2026" s="572"/>
      <c r="AD2026" s="575"/>
      <c r="AE2026" s="576"/>
      <c r="AF2026" s="577"/>
      <c r="AG2026" s="578"/>
      <c r="AH2026" s="571"/>
      <c r="AI2026" s="572"/>
      <c r="AJ2026" s="575"/>
      <c r="AK2026" s="576"/>
      <c r="AL2026" s="577"/>
      <c r="AM2026" s="578"/>
      <c r="AN2026" s="571"/>
      <c r="AO2026" s="572"/>
      <c r="AP2026" s="575"/>
      <c r="AQ2026" s="576"/>
      <c r="AR2026" s="577"/>
      <c r="AS2026" s="578"/>
      <c r="AT2026" s="627"/>
      <c r="AU2026" s="628"/>
      <c r="AV2026" s="629"/>
      <c r="AW2026" s="630"/>
      <c r="AX2026" s="577"/>
      <c r="AY2026" s="578"/>
      <c r="AZ2026" s="571"/>
      <c r="BA2026" s="572"/>
      <c r="BB2026" s="575"/>
      <c r="BC2026" s="576"/>
      <c r="BD2026" s="577"/>
      <c r="BE2026" s="578"/>
      <c r="BF2026" s="627"/>
      <c r="BG2026" s="628"/>
      <c r="BH2026" s="629"/>
      <c r="BI2026" s="630"/>
      <c r="BJ2026" s="577"/>
      <c r="BK2026" s="578"/>
      <c r="BL2026" s="605"/>
      <c r="BM2026" s="606"/>
      <c r="BN2026" s="607"/>
      <c r="BO2026" s="588"/>
      <c r="BP2026" s="556"/>
      <c r="BQ2026" s="556"/>
      <c r="BR2026" s="75" t="s">
        <v>79</v>
      </c>
      <c r="BS2026" s="76">
        <f>IF(BO2012="B",'VALUE POINTS'!L$19,IF('GAME STATS'!BO2012="C",'VALUE POINTS'!M$19,'VALUE POINTS'!K$19))</f>
        <v>2</v>
      </c>
      <c r="BT2026" s="280"/>
    </row>
    <row r="2027" spans="1:77" ht="21.75" customHeight="1" x14ac:dyDescent="0.25">
      <c r="A2027" s="268"/>
      <c r="B2027" s="678" t="str">
        <f>IF(ROSTER!B$18="","",ROSTER!B$18)</f>
        <v/>
      </c>
      <c r="C2027" s="669" t="str">
        <f>IF(ROSTER!C$18="","",ROSTER!C$18)</f>
        <v/>
      </c>
      <c r="D2027" s="670"/>
      <c r="E2027" s="667"/>
      <c r="F2027" s="680">
        <f>IF(E2027="y",1,IF(E2027="S",1,0))</f>
        <v>0</v>
      </c>
      <c r="G2027" s="663">
        <f>IF(E2027="S",1,0)</f>
        <v>0</v>
      </c>
      <c r="H2027" s="583"/>
      <c r="I2027" s="584"/>
      <c r="J2027" s="569"/>
      <c r="K2027" s="570"/>
      <c r="L2027" s="573"/>
      <c r="M2027" s="574"/>
      <c r="N2027" s="579">
        <f>L2027+J2027</f>
        <v>0</v>
      </c>
      <c r="O2027" s="580"/>
      <c r="P2027" s="569"/>
      <c r="Q2027" s="570"/>
      <c r="R2027" s="573"/>
      <c r="S2027" s="574"/>
      <c r="T2027" s="579">
        <f>R2027-P2027</f>
        <v>0</v>
      </c>
      <c r="U2027" s="580"/>
      <c r="V2027" s="583"/>
      <c r="W2027" s="584"/>
      <c r="X2027" s="569"/>
      <c r="Y2027" s="584"/>
      <c r="Z2027" s="569"/>
      <c r="AA2027" s="584"/>
      <c r="AB2027" s="569"/>
      <c r="AC2027" s="570"/>
      <c r="AD2027" s="573"/>
      <c r="AE2027" s="574"/>
      <c r="AF2027" s="557">
        <f>IF(AB2027=0,0,(AD2027/AB2027)*100)</f>
        <v>0</v>
      </c>
      <c r="AG2027" s="558"/>
      <c r="AH2027" s="569"/>
      <c r="AI2027" s="570"/>
      <c r="AJ2027" s="573"/>
      <c r="AK2027" s="574"/>
      <c r="AL2027" s="557">
        <f>IF(AH2027=0,0,(AJ2027/AH2027)*100)</f>
        <v>0</v>
      </c>
      <c r="AM2027" s="558"/>
      <c r="AN2027" s="569"/>
      <c r="AO2027" s="570"/>
      <c r="AP2027" s="573"/>
      <c r="AQ2027" s="574"/>
      <c r="AR2027" s="557">
        <f>IF(AN2027=0,0,(AP2027/AN2027)*100)</f>
        <v>0</v>
      </c>
      <c r="AS2027" s="558"/>
      <c r="AT2027" s="561">
        <f>AB2027+AH2027+AN2027</f>
        <v>0</v>
      </c>
      <c r="AU2027" s="562"/>
      <c r="AV2027" s="565">
        <f>AD2027+AJ2027+AP2027</f>
        <v>0</v>
      </c>
      <c r="AW2027" s="566"/>
      <c r="AX2027" s="557">
        <f>IF(AT2027=0,0,(AV2027/AT2027)*100)</f>
        <v>0</v>
      </c>
      <c r="AY2027" s="558"/>
      <c r="AZ2027" s="569"/>
      <c r="BA2027" s="570"/>
      <c r="BB2027" s="573"/>
      <c r="BC2027" s="574"/>
      <c r="BD2027" s="557">
        <f>IF(AZ2027=0,0,(BB2027/AZ2027)*100)</f>
        <v>0</v>
      </c>
      <c r="BE2027" s="558"/>
      <c r="BF2027" s="561">
        <f>AT2027+AZ2027</f>
        <v>0</v>
      </c>
      <c r="BG2027" s="562"/>
      <c r="BH2027" s="565">
        <f>AV2027+BB2027</f>
        <v>0</v>
      </c>
      <c r="BI2027" s="566"/>
      <c r="BJ2027" s="557">
        <f>IF(BF2027=0,0,(BH2027/BF2027)*100)</f>
        <v>0</v>
      </c>
      <c r="BK2027" s="558"/>
      <c r="BL2027" s="602">
        <f>(AD2027*2)+(AJ2027*2)+(AP2027*3)+BB2027</f>
        <v>0</v>
      </c>
      <c r="BM2027" s="603"/>
      <c r="BN2027" s="604"/>
      <c r="BO2027" s="587">
        <f t="shared" ref="BO2027" si="1933">IF(BQ2027=0,0,50*BP2027/BQ2027)</f>
        <v>0</v>
      </c>
      <c r="BP2027" s="555">
        <f t="shared" ref="BP2027" si="1934">(BL2027*BS$2017)+(N2027*BS$2018)+(X2027*BS$2019)+(R2027*BS$2020)+(V2027*BS$2021)+(Z2027*BS$2022)</f>
        <v>0</v>
      </c>
      <c r="BQ2027" s="555">
        <f t="shared" ref="BQ2027" si="1935">((AZ2027-BB2027)*BS$2024)+((AT2027-AV2027)*BS$2023)+(H2027*BS$2025)+(P2027*BS$2026)</f>
        <v>0</v>
      </c>
      <c r="BR2027" s="65"/>
      <c r="BS2027" s="65"/>
      <c r="BT2027" s="280"/>
    </row>
    <row r="2028" spans="1:77" ht="21.75" customHeight="1" x14ac:dyDescent="0.25">
      <c r="A2028" s="268"/>
      <c r="B2028" s="679"/>
      <c r="C2028" s="690" t="str">
        <f>IF(ROSTER!D$18="","",ROSTER!D$18)</f>
        <v/>
      </c>
      <c r="D2028" s="691"/>
      <c r="E2028" s="668"/>
      <c r="F2028" s="681"/>
      <c r="G2028" s="664"/>
      <c r="H2028" s="585"/>
      <c r="I2028" s="586"/>
      <c r="J2028" s="571"/>
      <c r="K2028" s="572"/>
      <c r="L2028" s="575"/>
      <c r="M2028" s="576"/>
      <c r="N2028" s="581" t="s">
        <v>16</v>
      </c>
      <c r="O2028" s="582"/>
      <c r="P2028" s="571"/>
      <c r="Q2028" s="572"/>
      <c r="R2028" s="575"/>
      <c r="S2028" s="576"/>
      <c r="T2028" s="581" t="s">
        <v>16</v>
      </c>
      <c r="U2028" s="582"/>
      <c r="V2028" s="585"/>
      <c r="W2028" s="586"/>
      <c r="X2028" s="571"/>
      <c r="Y2028" s="586"/>
      <c r="Z2028" s="571"/>
      <c r="AA2028" s="586"/>
      <c r="AB2028" s="571"/>
      <c r="AC2028" s="572"/>
      <c r="AD2028" s="575"/>
      <c r="AE2028" s="576"/>
      <c r="AF2028" s="577"/>
      <c r="AG2028" s="578"/>
      <c r="AH2028" s="571"/>
      <c r="AI2028" s="572"/>
      <c r="AJ2028" s="575"/>
      <c r="AK2028" s="576"/>
      <c r="AL2028" s="577"/>
      <c r="AM2028" s="578"/>
      <c r="AN2028" s="571"/>
      <c r="AO2028" s="572"/>
      <c r="AP2028" s="575"/>
      <c r="AQ2028" s="576"/>
      <c r="AR2028" s="577"/>
      <c r="AS2028" s="578"/>
      <c r="AT2028" s="627"/>
      <c r="AU2028" s="628"/>
      <c r="AV2028" s="629"/>
      <c r="AW2028" s="630"/>
      <c r="AX2028" s="577"/>
      <c r="AY2028" s="578"/>
      <c r="AZ2028" s="571"/>
      <c r="BA2028" s="572"/>
      <c r="BB2028" s="575"/>
      <c r="BC2028" s="576"/>
      <c r="BD2028" s="577"/>
      <c r="BE2028" s="578"/>
      <c r="BF2028" s="627"/>
      <c r="BG2028" s="628"/>
      <c r="BH2028" s="629"/>
      <c r="BI2028" s="630"/>
      <c r="BJ2028" s="577"/>
      <c r="BK2028" s="578"/>
      <c r="BL2028" s="605"/>
      <c r="BM2028" s="606"/>
      <c r="BN2028" s="607"/>
      <c r="BO2028" s="588"/>
      <c r="BP2028" s="556"/>
      <c r="BQ2028" s="556"/>
      <c r="BR2028" s="65"/>
      <c r="BS2028" s="65"/>
      <c r="BT2028" s="268"/>
    </row>
    <row r="2029" spans="1:77" ht="21.75" customHeight="1" x14ac:dyDescent="0.25">
      <c r="A2029" s="268"/>
      <c r="B2029" s="678" t="str">
        <f>IF(ROSTER!B$20="","",ROSTER!B$20)</f>
        <v/>
      </c>
      <c r="C2029" s="669" t="str">
        <f>IF(ROSTER!C$20="","",ROSTER!C$20)</f>
        <v/>
      </c>
      <c r="D2029" s="670"/>
      <c r="E2029" s="667"/>
      <c r="F2029" s="680">
        <f>IF(E2029="y",1,IF(E2029="S",1,0))</f>
        <v>0</v>
      </c>
      <c r="G2029" s="663">
        <f>IF(E2029="S",1,0)</f>
        <v>0</v>
      </c>
      <c r="H2029" s="583"/>
      <c r="I2029" s="584"/>
      <c r="J2029" s="569"/>
      <c r="K2029" s="570"/>
      <c r="L2029" s="573"/>
      <c r="M2029" s="574"/>
      <c r="N2029" s="579">
        <f>L2029+J2029</f>
        <v>0</v>
      </c>
      <c r="O2029" s="580"/>
      <c r="P2029" s="569"/>
      <c r="Q2029" s="570"/>
      <c r="R2029" s="573"/>
      <c r="S2029" s="574"/>
      <c r="T2029" s="579">
        <f>R2029-P2029</f>
        <v>0</v>
      </c>
      <c r="U2029" s="580"/>
      <c r="V2029" s="583"/>
      <c r="W2029" s="584"/>
      <c r="X2029" s="569"/>
      <c r="Y2029" s="584"/>
      <c r="Z2029" s="569"/>
      <c r="AA2029" s="584"/>
      <c r="AB2029" s="569"/>
      <c r="AC2029" s="570"/>
      <c r="AD2029" s="573"/>
      <c r="AE2029" s="574"/>
      <c r="AF2029" s="557">
        <f>IF(AB2029=0,0,(AD2029/AB2029)*100)</f>
        <v>0</v>
      </c>
      <c r="AG2029" s="558"/>
      <c r="AH2029" s="569"/>
      <c r="AI2029" s="570"/>
      <c r="AJ2029" s="573"/>
      <c r="AK2029" s="574"/>
      <c r="AL2029" s="557">
        <f>IF(AH2029=0,0,(AJ2029/AH2029)*100)</f>
        <v>0</v>
      </c>
      <c r="AM2029" s="558"/>
      <c r="AN2029" s="569"/>
      <c r="AO2029" s="570"/>
      <c r="AP2029" s="573"/>
      <c r="AQ2029" s="574"/>
      <c r="AR2029" s="557">
        <f>IF(AN2029=0,0,(AP2029/AN2029)*100)</f>
        <v>0</v>
      </c>
      <c r="AS2029" s="558"/>
      <c r="AT2029" s="561">
        <f>AB2029+AH2029+AN2029</f>
        <v>0</v>
      </c>
      <c r="AU2029" s="562"/>
      <c r="AV2029" s="565">
        <f>AD2029+AJ2029+AP2029</f>
        <v>0</v>
      </c>
      <c r="AW2029" s="566"/>
      <c r="AX2029" s="557">
        <f>IF(AT2029=0,0,(AV2029/AT2029)*100)</f>
        <v>0</v>
      </c>
      <c r="AY2029" s="558"/>
      <c r="AZ2029" s="569"/>
      <c r="BA2029" s="570"/>
      <c r="BB2029" s="573"/>
      <c r="BC2029" s="574"/>
      <c r="BD2029" s="557">
        <f>IF(AZ2029=0,0,(BB2029/AZ2029)*100)</f>
        <v>0</v>
      </c>
      <c r="BE2029" s="558"/>
      <c r="BF2029" s="561">
        <f>AT2029+AZ2029</f>
        <v>0</v>
      </c>
      <c r="BG2029" s="562"/>
      <c r="BH2029" s="565">
        <f>AV2029+BB2029</f>
        <v>0</v>
      </c>
      <c r="BI2029" s="566"/>
      <c r="BJ2029" s="557">
        <f>IF(BF2029=0,0,(BH2029/BF2029)*100)</f>
        <v>0</v>
      </c>
      <c r="BK2029" s="558"/>
      <c r="BL2029" s="602">
        <f>(AD2029*2)+(AJ2029*2)+(AP2029*3)+BB2029</f>
        <v>0</v>
      </c>
      <c r="BM2029" s="603"/>
      <c r="BN2029" s="604"/>
      <c r="BO2029" s="587">
        <f t="shared" ref="BO2029" si="1936">IF(BQ2029=0,0,50*BP2029/BQ2029)</f>
        <v>0</v>
      </c>
      <c r="BP2029" s="555">
        <f t="shared" ref="BP2029" si="1937">(BL2029*BS$2017)+(N2029*BS$2018)+(X2029*BS$2019)+(R2029*BS$2020)+(V2029*BS$2021)+(Z2029*BS$2022)</f>
        <v>0</v>
      </c>
      <c r="BQ2029" s="555">
        <f t="shared" ref="BQ2029" si="1938">((AZ2029-BB2029)*BS$2024)+((AT2029-AV2029)*BS$2023)+(H2029*BS$2025)+(P2029*BS$2026)</f>
        <v>0</v>
      </c>
      <c r="BR2029" s="65"/>
      <c r="BS2029" s="65"/>
      <c r="BT2029" s="268"/>
    </row>
    <row r="2030" spans="1:77" ht="21.75" customHeight="1" x14ac:dyDescent="0.25">
      <c r="A2030" s="268"/>
      <c r="B2030" s="679"/>
      <c r="C2030" s="690" t="str">
        <f>IF(ROSTER!D$20="","",ROSTER!D$20)</f>
        <v/>
      </c>
      <c r="D2030" s="691"/>
      <c r="E2030" s="668"/>
      <c r="F2030" s="681"/>
      <c r="G2030" s="664"/>
      <c r="H2030" s="585"/>
      <c r="I2030" s="586"/>
      <c r="J2030" s="571"/>
      <c r="K2030" s="572"/>
      <c r="L2030" s="575"/>
      <c r="M2030" s="576"/>
      <c r="N2030" s="581" t="s">
        <v>16</v>
      </c>
      <c r="O2030" s="582"/>
      <c r="P2030" s="571"/>
      <c r="Q2030" s="572"/>
      <c r="R2030" s="575"/>
      <c r="S2030" s="576"/>
      <c r="T2030" s="581" t="s">
        <v>16</v>
      </c>
      <c r="U2030" s="582"/>
      <c r="V2030" s="585"/>
      <c r="W2030" s="586"/>
      <c r="X2030" s="571"/>
      <c r="Y2030" s="586"/>
      <c r="Z2030" s="571"/>
      <c r="AA2030" s="586"/>
      <c r="AB2030" s="571"/>
      <c r="AC2030" s="572"/>
      <c r="AD2030" s="575"/>
      <c r="AE2030" s="576"/>
      <c r="AF2030" s="577"/>
      <c r="AG2030" s="578"/>
      <c r="AH2030" s="571"/>
      <c r="AI2030" s="572"/>
      <c r="AJ2030" s="575"/>
      <c r="AK2030" s="576"/>
      <c r="AL2030" s="577"/>
      <c r="AM2030" s="578"/>
      <c r="AN2030" s="571"/>
      <c r="AO2030" s="572"/>
      <c r="AP2030" s="575"/>
      <c r="AQ2030" s="576"/>
      <c r="AR2030" s="577"/>
      <c r="AS2030" s="578"/>
      <c r="AT2030" s="627"/>
      <c r="AU2030" s="628"/>
      <c r="AV2030" s="629"/>
      <c r="AW2030" s="630"/>
      <c r="AX2030" s="577"/>
      <c r="AY2030" s="578"/>
      <c r="AZ2030" s="571"/>
      <c r="BA2030" s="572"/>
      <c r="BB2030" s="575"/>
      <c r="BC2030" s="576"/>
      <c r="BD2030" s="577"/>
      <c r="BE2030" s="578"/>
      <c r="BF2030" s="627"/>
      <c r="BG2030" s="628"/>
      <c r="BH2030" s="629"/>
      <c r="BI2030" s="630"/>
      <c r="BJ2030" s="577"/>
      <c r="BK2030" s="578"/>
      <c r="BL2030" s="605"/>
      <c r="BM2030" s="606"/>
      <c r="BN2030" s="607"/>
      <c r="BO2030" s="588"/>
      <c r="BP2030" s="556"/>
      <c r="BQ2030" s="556"/>
      <c r="BR2030" s="65"/>
      <c r="BS2030" s="65"/>
      <c r="BT2030" s="268"/>
    </row>
    <row r="2031" spans="1:77" ht="21.75" customHeight="1" x14ac:dyDescent="0.25">
      <c r="A2031" s="268"/>
      <c r="B2031" s="678" t="str">
        <f>IF(ROSTER!B$22="","",ROSTER!B$22)</f>
        <v/>
      </c>
      <c r="C2031" s="669" t="str">
        <f>IF(ROSTER!C$22="","",ROSTER!C$22)</f>
        <v/>
      </c>
      <c r="D2031" s="670"/>
      <c r="E2031" s="667"/>
      <c r="F2031" s="680">
        <f>IF(E2031="y",1,IF(E2031="S",1,0))</f>
        <v>0</v>
      </c>
      <c r="G2031" s="663">
        <f>IF(E2031="S",1,0)</f>
        <v>0</v>
      </c>
      <c r="H2031" s="583"/>
      <c r="I2031" s="584"/>
      <c r="J2031" s="569"/>
      <c r="K2031" s="570"/>
      <c r="L2031" s="573"/>
      <c r="M2031" s="574"/>
      <c r="N2031" s="579">
        <f>L2031+J2031</f>
        <v>0</v>
      </c>
      <c r="O2031" s="580"/>
      <c r="P2031" s="569"/>
      <c r="Q2031" s="570"/>
      <c r="R2031" s="573"/>
      <c r="S2031" s="574"/>
      <c r="T2031" s="579">
        <f>R2031-P2031</f>
        <v>0</v>
      </c>
      <c r="U2031" s="580"/>
      <c r="V2031" s="583"/>
      <c r="W2031" s="584"/>
      <c r="X2031" s="569"/>
      <c r="Y2031" s="584"/>
      <c r="Z2031" s="569"/>
      <c r="AA2031" s="584"/>
      <c r="AB2031" s="569"/>
      <c r="AC2031" s="570"/>
      <c r="AD2031" s="573"/>
      <c r="AE2031" s="574"/>
      <c r="AF2031" s="557">
        <f>IF(AB2031=0,0,(AD2031/AB2031)*100)</f>
        <v>0</v>
      </c>
      <c r="AG2031" s="558"/>
      <c r="AH2031" s="569"/>
      <c r="AI2031" s="570"/>
      <c r="AJ2031" s="573"/>
      <c r="AK2031" s="574"/>
      <c r="AL2031" s="557">
        <f>IF(AH2031=0,0,(AJ2031/AH2031)*100)</f>
        <v>0</v>
      </c>
      <c r="AM2031" s="558"/>
      <c r="AN2031" s="569"/>
      <c r="AO2031" s="570"/>
      <c r="AP2031" s="573"/>
      <c r="AQ2031" s="574"/>
      <c r="AR2031" s="557">
        <f>IF(AN2031=0,0,(AP2031/AN2031)*100)</f>
        <v>0</v>
      </c>
      <c r="AS2031" s="558"/>
      <c r="AT2031" s="561">
        <f>AB2031+AH2031+AN2031</f>
        <v>0</v>
      </c>
      <c r="AU2031" s="562"/>
      <c r="AV2031" s="565">
        <f>AD2031+AJ2031+AP2031</f>
        <v>0</v>
      </c>
      <c r="AW2031" s="566"/>
      <c r="AX2031" s="557">
        <f>IF(AT2031=0,0,(AV2031/AT2031)*100)</f>
        <v>0</v>
      </c>
      <c r="AY2031" s="558"/>
      <c r="AZ2031" s="569"/>
      <c r="BA2031" s="570"/>
      <c r="BB2031" s="573"/>
      <c r="BC2031" s="574"/>
      <c r="BD2031" s="557">
        <f>IF(AZ2031=0,0,(BB2031/AZ2031)*100)</f>
        <v>0</v>
      </c>
      <c r="BE2031" s="558"/>
      <c r="BF2031" s="561">
        <f>AT2031+AZ2031</f>
        <v>0</v>
      </c>
      <c r="BG2031" s="562"/>
      <c r="BH2031" s="565">
        <f>AV2031+BB2031</f>
        <v>0</v>
      </c>
      <c r="BI2031" s="566"/>
      <c r="BJ2031" s="557">
        <f>IF(BF2031=0,0,(BH2031/BF2031)*100)</f>
        <v>0</v>
      </c>
      <c r="BK2031" s="558"/>
      <c r="BL2031" s="602">
        <f>(AD2031*2)+(AJ2031*2)+(AP2031*3)+BB2031</f>
        <v>0</v>
      </c>
      <c r="BM2031" s="603"/>
      <c r="BN2031" s="604"/>
      <c r="BO2031" s="587">
        <f t="shared" ref="BO2031" si="1939">IF(BQ2031=0,0,50*BP2031/BQ2031)</f>
        <v>0</v>
      </c>
      <c r="BP2031" s="555">
        <f t="shared" ref="BP2031" si="1940">(BL2031*BS$2017)+(N2031*BS$2018)+(X2031*BS$2019)+(R2031*BS$2020)+(V2031*BS$2021)+(Z2031*BS$2022)</f>
        <v>0</v>
      </c>
      <c r="BQ2031" s="555">
        <f t="shared" ref="BQ2031" si="1941">((AZ2031-BB2031)*BS$2024)+((AT2031-AV2031)*BS$2023)+(H2031*BS$2025)+(P2031*BS$2026)</f>
        <v>0</v>
      </c>
      <c r="BR2031" s="65"/>
      <c r="BS2031" s="65"/>
      <c r="BT2031" s="268"/>
    </row>
    <row r="2032" spans="1:77" ht="21.75" customHeight="1" x14ac:dyDescent="0.25">
      <c r="A2032" s="268"/>
      <c r="B2032" s="679"/>
      <c r="C2032" s="690" t="str">
        <f>IF(ROSTER!D$22="","",ROSTER!D$22)</f>
        <v/>
      </c>
      <c r="D2032" s="691"/>
      <c r="E2032" s="668"/>
      <c r="F2032" s="681"/>
      <c r="G2032" s="664"/>
      <c r="H2032" s="585"/>
      <c r="I2032" s="586"/>
      <c r="J2032" s="571"/>
      <c r="K2032" s="572"/>
      <c r="L2032" s="575"/>
      <c r="M2032" s="576"/>
      <c r="N2032" s="581" t="s">
        <v>16</v>
      </c>
      <c r="O2032" s="582"/>
      <c r="P2032" s="571"/>
      <c r="Q2032" s="572"/>
      <c r="R2032" s="575"/>
      <c r="S2032" s="576"/>
      <c r="T2032" s="581" t="s">
        <v>16</v>
      </c>
      <c r="U2032" s="582"/>
      <c r="V2032" s="585"/>
      <c r="W2032" s="586"/>
      <c r="X2032" s="571"/>
      <c r="Y2032" s="586"/>
      <c r="Z2032" s="571"/>
      <c r="AA2032" s="586"/>
      <c r="AB2032" s="571"/>
      <c r="AC2032" s="572"/>
      <c r="AD2032" s="575"/>
      <c r="AE2032" s="576"/>
      <c r="AF2032" s="577"/>
      <c r="AG2032" s="578"/>
      <c r="AH2032" s="571"/>
      <c r="AI2032" s="572"/>
      <c r="AJ2032" s="575"/>
      <c r="AK2032" s="576"/>
      <c r="AL2032" s="577"/>
      <c r="AM2032" s="578"/>
      <c r="AN2032" s="571"/>
      <c r="AO2032" s="572"/>
      <c r="AP2032" s="575"/>
      <c r="AQ2032" s="576"/>
      <c r="AR2032" s="577"/>
      <c r="AS2032" s="578"/>
      <c r="AT2032" s="627"/>
      <c r="AU2032" s="628"/>
      <c r="AV2032" s="629"/>
      <c r="AW2032" s="630"/>
      <c r="AX2032" s="577"/>
      <c r="AY2032" s="578"/>
      <c r="AZ2032" s="571"/>
      <c r="BA2032" s="572"/>
      <c r="BB2032" s="575"/>
      <c r="BC2032" s="576"/>
      <c r="BD2032" s="577"/>
      <c r="BE2032" s="578"/>
      <c r="BF2032" s="627"/>
      <c r="BG2032" s="628"/>
      <c r="BH2032" s="629"/>
      <c r="BI2032" s="630"/>
      <c r="BJ2032" s="577"/>
      <c r="BK2032" s="578"/>
      <c r="BL2032" s="605"/>
      <c r="BM2032" s="606"/>
      <c r="BN2032" s="607"/>
      <c r="BO2032" s="588"/>
      <c r="BP2032" s="556"/>
      <c r="BQ2032" s="556"/>
      <c r="BR2032" s="65"/>
      <c r="BS2032" s="65"/>
      <c r="BT2032" s="268"/>
    </row>
    <row r="2033" spans="1:72" ht="21.75" customHeight="1" x14ac:dyDescent="0.25">
      <c r="A2033" s="268"/>
      <c r="B2033" s="678" t="str">
        <f>IF(ROSTER!B$24="","",ROSTER!B$24)</f>
        <v/>
      </c>
      <c r="C2033" s="669" t="str">
        <f>IF(ROSTER!C$24="","",ROSTER!C$24)</f>
        <v/>
      </c>
      <c r="D2033" s="670"/>
      <c r="E2033" s="667"/>
      <c r="F2033" s="680">
        <f>IF(E2033="y",1,IF(E2033="S",1,0))</f>
        <v>0</v>
      </c>
      <c r="G2033" s="663">
        <f>IF(E2033="S",1,0)</f>
        <v>0</v>
      </c>
      <c r="H2033" s="583"/>
      <c r="I2033" s="584"/>
      <c r="J2033" s="569"/>
      <c r="K2033" s="570"/>
      <c r="L2033" s="573"/>
      <c r="M2033" s="574"/>
      <c r="N2033" s="579">
        <f>L2033+J2033</f>
        <v>0</v>
      </c>
      <c r="O2033" s="580"/>
      <c r="P2033" s="569"/>
      <c r="Q2033" s="570"/>
      <c r="R2033" s="573"/>
      <c r="S2033" s="574"/>
      <c r="T2033" s="579">
        <f>R2033-P2033</f>
        <v>0</v>
      </c>
      <c r="U2033" s="580"/>
      <c r="V2033" s="583"/>
      <c r="W2033" s="584"/>
      <c r="X2033" s="569"/>
      <c r="Y2033" s="584"/>
      <c r="Z2033" s="569"/>
      <c r="AA2033" s="584"/>
      <c r="AB2033" s="569"/>
      <c r="AC2033" s="570"/>
      <c r="AD2033" s="573"/>
      <c r="AE2033" s="574"/>
      <c r="AF2033" s="557">
        <f>IF(AB2033=0,0,(AD2033/AB2033)*100)</f>
        <v>0</v>
      </c>
      <c r="AG2033" s="558"/>
      <c r="AH2033" s="569"/>
      <c r="AI2033" s="570"/>
      <c r="AJ2033" s="573"/>
      <c r="AK2033" s="574"/>
      <c r="AL2033" s="557">
        <f>IF(AH2033=0,0,(AJ2033/AH2033)*100)</f>
        <v>0</v>
      </c>
      <c r="AM2033" s="558"/>
      <c r="AN2033" s="569"/>
      <c r="AO2033" s="570"/>
      <c r="AP2033" s="573"/>
      <c r="AQ2033" s="574"/>
      <c r="AR2033" s="557">
        <f>IF(AN2033=0,0,(AP2033/AN2033)*100)</f>
        <v>0</v>
      </c>
      <c r="AS2033" s="558"/>
      <c r="AT2033" s="561">
        <f>AB2033+AH2033+AN2033</f>
        <v>0</v>
      </c>
      <c r="AU2033" s="562"/>
      <c r="AV2033" s="565">
        <f>AD2033+AJ2033+AP2033</f>
        <v>0</v>
      </c>
      <c r="AW2033" s="566"/>
      <c r="AX2033" s="557">
        <f>IF(AT2033=0,0,(AV2033/AT2033)*100)</f>
        <v>0</v>
      </c>
      <c r="AY2033" s="558"/>
      <c r="AZ2033" s="569"/>
      <c r="BA2033" s="570"/>
      <c r="BB2033" s="573"/>
      <c r="BC2033" s="574"/>
      <c r="BD2033" s="557">
        <f>IF(AZ2033=0,0,(BB2033/AZ2033)*100)</f>
        <v>0</v>
      </c>
      <c r="BE2033" s="558"/>
      <c r="BF2033" s="561">
        <f>AT2033+AZ2033</f>
        <v>0</v>
      </c>
      <c r="BG2033" s="562"/>
      <c r="BH2033" s="565">
        <f>AV2033+BB2033</f>
        <v>0</v>
      </c>
      <c r="BI2033" s="566"/>
      <c r="BJ2033" s="557">
        <f>IF(BF2033=0,0,(BH2033/BF2033)*100)</f>
        <v>0</v>
      </c>
      <c r="BK2033" s="558"/>
      <c r="BL2033" s="602">
        <f>(AD2033*2)+(AJ2033*2)+(AP2033*3)+BB2033</f>
        <v>0</v>
      </c>
      <c r="BM2033" s="603"/>
      <c r="BN2033" s="604"/>
      <c r="BO2033" s="587">
        <f t="shared" ref="BO2033" si="1942">IF(BQ2033=0,0,50*BP2033/BQ2033)</f>
        <v>0</v>
      </c>
      <c r="BP2033" s="555">
        <f t="shared" ref="BP2033" si="1943">(BL2033*BS$2017)+(N2033*BS$2018)+(X2033*BS$2019)+(R2033*BS$2020)+(V2033*BS$2021)+(Z2033*BS$2022)</f>
        <v>0</v>
      </c>
      <c r="BQ2033" s="555">
        <f t="shared" ref="BQ2033" si="1944">((AZ2033-BB2033)*BS$2024)+((AT2033-AV2033)*BS$2023)+(H2033*BS$2025)+(P2033*BS$2026)</f>
        <v>0</v>
      </c>
      <c r="BR2033" s="65"/>
      <c r="BS2033" s="65"/>
      <c r="BT2033" s="268"/>
    </row>
    <row r="2034" spans="1:72" ht="21.75" customHeight="1" x14ac:dyDescent="0.25">
      <c r="A2034" s="268"/>
      <c r="B2034" s="679"/>
      <c r="C2034" s="690" t="str">
        <f>IF(ROSTER!D$24="","",ROSTER!D$24)</f>
        <v/>
      </c>
      <c r="D2034" s="691"/>
      <c r="E2034" s="668"/>
      <c r="F2034" s="681"/>
      <c r="G2034" s="664"/>
      <c r="H2034" s="585"/>
      <c r="I2034" s="586"/>
      <c r="J2034" s="571"/>
      <c r="K2034" s="572"/>
      <c r="L2034" s="575"/>
      <c r="M2034" s="576"/>
      <c r="N2034" s="581" t="s">
        <v>16</v>
      </c>
      <c r="O2034" s="582"/>
      <c r="P2034" s="571"/>
      <c r="Q2034" s="572"/>
      <c r="R2034" s="575"/>
      <c r="S2034" s="576"/>
      <c r="T2034" s="581" t="s">
        <v>16</v>
      </c>
      <c r="U2034" s="582"/>
      <c r="V2034" s="585"/>
      <c r="W2034" s="586"/>
      <c r="X2034" s="571"/>
      <c r="Y2034" s="586"/>
      <c r="Z2034" s="571"/>
      <c r="AA2034" s="586"/>
      <c r="AB2034" s="571"/>
      <c r="AC2034" s="572"/>
      <c r="AD2034" s="575"/>
      <c r="AE2034" s="576"/>
      <c r="AF2034" s="577"/>
      <c r="AG2034" s="578"/>
      <c r="AH2034" s="571"/>
      <c r="AI2034" s="572"/>
      <c r="AJ2034" s="575"/>
      <c r="AK2034" s="576"/>
      <c r="AL2034" s="577"/>
      <c r="AM2034" s="578"/>
      <c r="AN2034" s="571"/>
      <c r="AO2034" s="572"/>
      <c r="AP2034" s="575"/>
      <c r="AQ2034" s="576"/>
      <c r="AR2034" s="577"/>
      <c r="AS2034" s="578"/>
      <c r="AT2034" s="627"/>
      <c r="AU2034" s="628"/>
      <c r="AV2034" s="629"/>
      <c r="AW2034" s="630"/>
      <c r="AX2034" s="577"/>
      <c r="AY2034" s="578"/>
      <c r="AZ2034" s="571"/>
      <c r="BA2034" s="572"/>
      <c r="BB2034" s="575"/>
      <c r="BC2034" s="576"/>
      <c r="BD2034" s="577"/>
      <c r="BE2034" s="578"/>
      <c r="BF2034" s="627"/>
      <c r="BG2034" s="628"/>
      <c r="BH2034" s="629"/>
      <c r="BI2034" s="630"/>
      <c r="BJ2034" s="577"/>
      <c r="BK2034" s="578"/>
      <c r="BL2034" s="605"/>
      <c r="BM2034" s="606"/>
      <c r="BN2034" s="607"/>
      <c r="BO2034" s="588"/>
      <c r="BP2034" s="556"/>
      <c r="BQ2034" s="556"/>
      <c r="BR2034" s="65"/>
      <c r="BS2034" s="65"/>
      <c r="BT2034" s="268"/>
    </row>
    <row r="2035" spans="1:72" ht="21.75" customHeight="1" x14ac:dyDescent="0.25">
      <c r="A2035" s="268"/>
      <c r="B2035" s="678" t="str">
        <f>IF(ROSTER!B$26="","",ROSTER!B$26)</f>
        <v/>
      </c>
      <c r="C2035" s="669" t="str">
        <f>IF(ROSTER!C$26="","",ROSTER!C$26)</f>
        <v/>
      </c>
      <c r="D2035" s="670"/>
      <c r="E2035" s="667"/>
      <c r="F2035" s="680">
        <f>IF(E2035="y",1,IF(E2035="S",1,0))</f>
        <v>0</v>
      </c>
      <c r="G2035" s="663">
        <f>IF(E2035="S",1,0)</f>
        <v>0</v>
      </c>
      <c r="H2035" s="583"/>
      <c r="I2035" s="584"/>
      <c r="J2035" s="569"/>
      <c r="K2035" s="570"/>
      <c r="L2035" s="573"/>
      <c r="M2035" s="574"/>
      <c r="N2035" s="579">
        <f>L2035+J2035</f>
        <v>0</v>
      </c>
      <c r="O2035" s="580"/>
      <c r="P2035" s="569"/>
      <c r="Q2035" s="570"/>
      <c r="R2035" s="573"/>
      <c r="S2035" s="574"/>
      <c r="T2035" s="579">
        <f>R2035-P2035</f>
        <v>0</v>
      </c>
      <c r="U2035" s="580"/>
      <c r="V2035" s="583"/>
      <c r="W2035" s="584"/>
      <c r="X2035" s="569"/>
      <c r="Y2035" s="584"/>
      <c r="Z2035" s="569"/>
      <c r="AA2035" s="584"/>
      <c r="AB2035" s="569"/>
      <c r="AC2035" s="570"/>
      <c r="AD2035" s="573"/>
      <c r="AE2035" s="574"/>
      <c r="AF2035" s="557">
        <f>IF(AB2035=0,0,(AD2035/AB2035)*100)</f>
        <v>0</v>
      </c>
      <c r="AG2035" s="558"/>
      <c r="AH2035" s="569"/>
      <c r="AI2035" s="570"/>
      <c r="AJ2035" s="573"/>
      <c r="AK2035" s="574"/>
      <c r="AL2035" s="557">
        <f>IF(AH2035=0,0,(AJ2035/AH2035)*100)</f>
        <v>0</v>
      </c>
      <c r="AM2035" s="558"/>
      <c r="AN2035" s="569"/>
      <c r="AO2035" s="570"/>
      <c r="AP2035" s="573"/>
      <c r="AQ2035" s="574"/>
      <c r="AR2035" s="557">
        <f>IF(AN2035=0,0,(AP2035/AN2035)*100)</f>
        <v>0</v>
      </c>
      <c r="AS2035" s="558"/>
      <c r="AT2035" s="561">
        <f>AB2035+AH2035+AN2035</f>
        <v>0</v>
      </c>
      <c r="AU2035" s="562"/>
      <c r="AV2035" s="565">
        <f>AD2035+AJ2035+AP2035</f>
        <v>0</v>
      </c>
      <c r="AW2035" s="566"/>
      <c r="AX2035" s="557">
        <f>IF(AT2035=0,0,(AV2035/AT2035)*100)</f>
        <v>0</v>
      </c>
      <c r="AY2035" s="558"/>
      <c r="AZ2035" s="569"/>
      <c r="BA2035" s="570"/>
      <c r="BB2035" s="573"/>
      <c r="BC2035" s="574"/>
      <c r="BD2035" s="557">
        <f>IF(AZ2035=0,0,(BB2035/AZ2035)*100)</f>
        <v>0</v>
      </c>
      <c r="BE2035" s="558"/>
      <c r="BF2035" s="561">
        <f>AT2035+AZ2035</f>
        <v>0</v>
      </c>
      <c r="BG2035" s="562"/>
      <c r="BH2035" s="565">
        <f>AV2035+BB2035</f>
        <v>0</v>
      </c>
      <c r="BI2035" s="566"/>
      <c r="BJ2035" s="557">
        <f>IF(BF2035=0,0,(BH2035/BF2035)*100)</f>
        <v>0</v>
      </c>
      <c r="BK2035" s="558"/>
      <c r="BL2035" s="602">
        <f>(AD2035*2)+(AJ2035*2)+(AP2035*3)+BB2035</f>
        <v>0</v>
      </c>
      <c r="BM2035" s="603"/>
      <c r="BN2035" s="604"/>
      <c r="BO2035" s="587">
        <f t="shared" ref="BO2035" si="1945">IF(BQ2035=0,0,50*BP2035/BQ2035)</f>
        <v>0</v>
      </c>
      <c r="BP2035" s="555">
        <f t="shared" ref="BP2035" si="1946">(BL2035*BS$2017)+(N2035*BS$2018)+(X2035*BS$2019)+(R2035*BS$2020)+(V2035*BS$2021)+(Z2035*BS$2022)</f>
        <v>0</v>
      </c>
      <c r="BQ2035" s="555">
        <f t="shared" ref="BQ2035" si="1947">((AZ2035-BB2035)*BS$2024)+((AT2035-AV2035)*BS$2023)+(H2035*BS$2025)+(P2035*BS$2026)</f>
        <v>0</v>
      </c>
      <c r="BR2035" s="65"/>
      <c r="BS2035" s="65"/>
      <c r="BT2035" s="268"/>
    </row>
    <row r="2036" spans="1:72" ht="21.75" customHeight="1" x14ac:dyDescent="0.25">
      <c r="A2036" s="268"/>
      <c r="B2036" s="679"/>
      <c r="C2036" s="690" t="str">
        <f>IF(ROSTER!D$26="","",ROSTER!D$26)</f>
        <v/>
      </c>
      <c r="D2036" s="691"/>
      <c r="E2036" s="668"/>
      <c r="F2036" s="681"/>
      <c r="G2036" s="664"/>
      <c r="H2036" s="585"/>
      <c r="I2036" s="586"/>
      <c r="J2036" s="571"/>
      <c r="K2036" s="572"/>
      <c r="L2036" s="575"/>
      <c r="M2036" s="576"/>
      <c r="N2036" s="581" t="s">
        <v>16</v>
      </c>
      <c r="O2036" s="582"/>
      <c r="P2036" s="571"/>
      <c r="Q2036" s="572"/>
      <c r="R2036" s="575"/>
      <c r="S2036" s="576"/>
      <c r="T2036" s="581" t="s">
        <v>16</v>
      </c>
      <c r="U2036" s="582"/>
      <c r="V2036" s="585"/>
      <c r="W2036" s="586"/>
      <c r="X2036" s="571"/>
      <c r="Y2036" s="586"/>
      <c r="Z2036" s="571"/>
      <c r="AA2036" s="586"/>
      <c r="AB2036" s="571"/>
      <c r="AC2036" s="572"/>
      <c r="AD2036" s="575"/>
      <c r="AE2036" s="576"/>
      <c r="AF2036" s="577"/>
      <c r="AG2036" s="578"/>
      <c r="AH2036" s="571"/>
      <c r="AI2036" s="572"/>
      <c r="AJ2036" s="575"/>
      <c r="AK2036" s="576"/>
      <c r="AL2036" s="577"/>
      <c r="AM2036" s="578"/>
      <c r="AN2036" s="571"/>
      <c r="AO2036" s="572"/>
      <c r="AP2036" s="575"/>
      <c r="AQ2036" s="576"/>
      <c r="AR2036" s="577"/>
      <c r="AS2036" s="578"/>
      <c r="AT2036" s="627"/>
      <c r="AU2036" s="628"/>
      <c r="AV2036" s="629"/>
      <c r="AW2036" s="630"/>
      <c r="AX2036" s="577"/>
      <c r="AY2036" s="578"/>
      <c r="AZ2036" s="571"/>
      <c r="BA2036" s="572"/>
      <c r="BB2036" s="575"/>
      <c r="BC2036" s="576"/>
      <c r="BD2036" s="577"/>
      <c r="BE2036" s="578"/>
      <c r="BF2036" s="627"/>
      <c r="BG2036" s="628"/>
      <c r="BH2036" s="629"/>
      <c r="BI2036" s="630"/>
      <c r="BJ2036" s="577"/>
      <c r="BK2036" s="578"/>
      <c r="BL2036" s="605"/>
      <c r="BM2036" s="606"/>
      <c r="BN2036" s="607"/>
      <c r="BO2036" s="588"/>
      <c r="BP2036" s="556"/>
      <c r="BQ2036" s="556"/>
      <c r="BR2036" s="65"/>
      <c r="BS2036" s="65"/>
      <c r="BT2036" s="268"/>
    </row>
    <row r="2037" spans="1:72" ht="21.75" customHeight="1" x14ac:dyDescent="0.25">
      <c r="A2037" s="268"/>
      <c r="B2037" s="678" t="str">
        <f>IF(ROSTER!B$28="","",ROSTER!B$28)</f>
        <v/>
      </c>
      <c r="C2037" s="669" t="str">
        <f>IF(ROSTER!C$28="","",ROSTER!C$28)</f>
        <v/>
      </c>
      <c r="D2037" s="670"/>
      <c r="E2037" s="667"/>
      <c r="F2037" s="680">
        <f>IF(E2037="y",1,IF(E2037="S",1,0))</f>
        <v>0</v>
      </c>
      <c r="G2037" s="663">
        <f>IF(E2037="S",1,0)</f>
        <v>0</v>
      </c>
      <c r="H2037" s="583"/>
      <c r="I2037" s="584"/>
      <c r="J2037" s="569"/>
      <c r="K2037" s="570"/>
      <c r="L2037" s="573"/>
      <c r="M2037" s="574"/>
      <c r="N2037" s="579">
        <f>L2037+J2037</f>
        <v>0</v>
      </c>
      <c r="O2037" s="580"/>
      <c r="P2037" s="569"/>
      <c r="Q2037" s="570"/>
      <c r="R2037" s="573"/>
      <c r="S2037" s="574"/>
      <c r="T2037" s="579">
        <f>R2037-P2037</f>
        <v>0</v>
      </c>
      <c r="U2037" s="580"/>
      <c r="V2037" s="583"/>
      <c r="W2037" s="584"/>
      <c r="X2037" s="569"/>
      <c r="Y2037" s="584"/>
      <c r="Z2037" s="569"/>
      <c r="AA2037" s="584"/>
      <c r="AB2037" s="569"/>
      <c r="AC2037" s="570"/>
      <c r="AD2037" s="573"/>
      <c r="AE2037" s="574"/>
      <c r="AF2037" s="557">
        <f>IF(AB2037=0,0,(AD2037/AB2037)*100)</f>
        <v>0</v>
      </c>
      <c r="AG2037" s="558"/>
      <c r="AH2037" s="569"/>
      <c r="AI2037" s="570"/>
      <c r="AJ2037" s="573"/>
      <c r="AK2037" s="574"/>
      <c r="AL2037" s="557">
        <f>IF(AH2037=0,0,(AJ2037/AH2037)*100)</f>
        <v>0</v>
      </c>
      <c r="AM2037" s="558"/>
      <c r="AN2037" s="569"/>
      <c r="AO2037" s="570"/>
      <c r="AP2037" s="573"/>
      <c r="AQ2037" s="574"/>
      <c r="AR2037" s="557">
        <f>IF(AN2037=0,0,(AP2037/AN2037)*100)</f>
        <v>0</v>
      </c>
      <c r="AS2037" s="558"/>
      <c r="AT2037" s="561">
        <f>AB2037+AH2037+AN2037</f>
        <v>0</v>
      </c>
      <c r="AU2037" s="562"/>
      <c r="AV2037" s="565">
        <f>AD2037+AJ2037+AP2037</f>
        <v>0</v>
      </c>
      <c r="AW2037" s="566"/>
      <c r="AX2037" s="557">
        <f>IF(AT2037=0,0,(AV2037/AT2037)*100)</f>
        <v>0</v>
      </c>
      <c r="AY2037" s="558"/>
      <c r="AZ2037" s="569"/>
      <c r="BA2037" s="570"/>
      <c r="BB2037" s="573"/>
      <c r="BC2037" s="574"/>
      <c r="BD2037" s="557">
        <f>IF(AZ2037=0,0,(BB2037/AZ2037)*100)</f>
        <v>0</v>
      </c>
      <c r="BE2037" s="558"/>
      <c r="BF2037" s="561">
        <f>AT2037+AZ2037</f>
        <v>0</v>
      </c>
      <c r="BG2037" s="562"/>
      <c r="BH2037" s="565">
        <f>AV2037+BB2037</f>
        <v>0</v>
      </c>
      <c r="BI2037" s="566"/>
      <c r="BJ2037" s="557">
        <f>IF(BF2037=0,0,(BH2037/BF2037)*100)</f>
        <v>0</v>
      </c>
      <c r="BK2037" s="558"/>
      <c r="BL2037" s="602">
        <f>(AD2037*2)+(AJ2037*2)+(AP2037*3)+BB2037</f>
        <v>0</v>
      </c>
      <c r="BM2037" s="603"/>
      <c r="BN2037" s="604"/>
      <c r="BO2037" s="587">
        <f t="shared" ref="BO2037" si="1948">IF(BQ2037=0,0,50*BP2037/BQ2037)</f>
        <v>0</v>
      </c>
      <c r="BP2037" s="555">
        <f t="shared" ref="BP2037" si="1949">(BL2037*BS$2017)+(N2037*BS$2018)+(X2037*BS$2019)+(R2037*BS$2020)+(V2037*BS$2021)+(Z2037*BS$2022)</f>
        <v>0</v>
      </c>
      <c r="BQ2037" s="555">
        <f t="shared" ref="BQ2037" si="1950">((AZ2037-BB2037)*BS$2024)+((AT2037-AV2037)*BS$2023)+(H2037*BS$2025)+(P2037*BS$2026)</f>
        <v>0</v>
      </c>
      <c r="BR2037" s="65"/>
      <c r="BS2037" s="65"/>
      <c r="BT2037" s="268"/>
    </row>
    <row r="2038" spans="1:72" ht="21.75" customHeight="1" x14ac:dyDescent="0.25">
      <c r="A2038" s="268"/>
      <c r="B2038" s="679"/>
      <c r="C2038" s="690" t="str">
        <f>IF(ROSTER!D$28="","",ROSTER!D$28)</f>
        <v/>
      </c>
      <c r="D2038" s="691"/>
      <c r="E2038" s="668"/>
      <c r="F2038" s="681"/>
      <c r="G2038" s="664"/>
      <c r="H2038" s="585"/>
      <c r="I2038" s="586"/>
      <c r="J2038" s="571"/>
      <c r="K2038" s="572"/>
      <c r="L2038" s="575"/>
      <c r="M2038" s="576"/>
      <c r="N2038" s="581" t="s">
        <v>16</v>
      </c>
      <c r="O2038" s="582"/>
      <c r="P2038" s="571"/>
      <c r="Q2038" s="572"/>
      <c r="R2038" s="575"/>
      <c r="S2038" s="576"/>
      <c r="T2038" s="581" t="s">
        <v>16</v>
      </c>
      <c r="U2038" s="582"/>
      <c r="V2038" s="585"/>
      <c r="W2038" s="586"/>
      <c r="X2038" s="571"/>
      <c r="Y2038" s="586"/>
      <c r="Z2038" s="571"/>
      <c r="AA2038" s="586"/>
      <c r="AB2038" s="571"/>
      <c r="AC2038" s="572"/>
      <c r="AD2038" s="575"/>
      <c r="AE2038" s="576"/>
      <c r="AF2038" s="577"/>
      <c r="AG2038" s="578"/>
      <c r="AH2038" s="571"/>
      <c r="AI2038" s="572"/>
      <c r="AJ2038" s="575"/>
      <c r="AK2038" s="576"/>
      <c r="AL2038" s="577"/>
      <c r="AM2038" s="578"/>
      <c r="AN2038" s="571"/>
      <c r="AO2038" s="572"/>
      <c r="AP2038" s="575"/>
      <c r="AQ2038" s="576"/>
      <c r="AR2038" s="577"/>
      <c r="AS2038" s="578"/>
      <c r="AT2038" s="627"/>
      <c r="AU2038" s="628"/>
      <c r="AV2038" s="629"/>
      <c r="AW2038" s="630"/>
      <c r="AX2038" s="577"/>
      <c r="AY2038" s="578"/>
      <c r="AZ2038" s="571"/>
      <c r="BA2038" s="572"/>
      <c r="BB2038" s="575"/>
      <c r="BC2038" s="576"/>
      <c r="BD2038" s="577"/>
      <c r="BE2038" s="578"/>
      <c r="BF2038" s="627"/>
      <c r="BG2038" s="628"/>
      <c r="BH2038" s="629"/>
      <c r="BI2038" s="630"/>
      <c r="BJ2038" s="577"/>
      <c r="BK2038" s="578"/>
      <c r="BL2038" s="605"/>
      <c r="BM2038" s="606"/>
      <c r="BN2038" s="607"/>
      <c r="BO2038" s="588"/>
      <c r="BP2038" s="556"/>
      <c r="BQ2038" s="556"/>
      <c r="BR2038" s="65"/>
      <c r="BS2038" s="65"/>
      <c r="BT2038" s="268"/>
    </row>
    <row r="2039" spans="1:72" ht="21.75" customHeight="1" x14ac:dyDescent="0.25">
      <c r="A2039" s="268"/>
      <c r="B2039" s="678" t="str">
        <f>IF(ROSTER!B$30="","",ROSTER!B$30)</f>
        <v/>
      </c>
      <c r="C2039" s="669" t="str">
        <f>IF(ROSTER!C$30="","",ROSTER!C$30)</f>
        <v/>
      </c>
      <c r="D2039" s="670"/>
      <c r="E2039" s="667"/>
      <c r="F2039" s="680">
        <f>IF(E2039="y",1,IF(E2039="S",1,0))</f>
        <v>0</v>
      </c>
      <c r="G2039" s="663">
        <f>IF(E2039="S",1,0)</f>
        <v>0</v>
      </c>
      <c r="H2039" s="583"/>
      <c r="I2039" s="584"/>
      <c r="J2039" s="569"/>
      <c r="K2039" s="570"/>
      <c r="L2039" s="573"/>
      <c r="M2039" s="574"/>
      <c r="N2039" s="579">
        <f>L2039+J2039</f>
        <v>0</v>
      </c>
      <c r="O2039" s="580"/>
      <c r="P2039" s="569"/>
      <c r="Q2039" s="570"/>
      <c r="R2039" s="573"/>
      <c r="S2039" s="574"/>
      <c r="T2039" s="579">
        <f>R2039-P2039</f>
        <v>0</v>
      </c>
      <c r="U2039" s="580"/>
      <c r="V2039" s="583"/>
      <c r="W2039" s="584"/>
      <c r="X2039" s="569"/>
      <c r="Y2039" s="584"/>
      <c r="Z2039" s="569"/>
      <c r="AA2039" s="584"/>
      <c r="AB2039" s="569"/>
      <c r="AC2039" s="570"/>
      <c r="AD2039" s="573"/>
      <c r="AE2039" s="574"/>
      <c r="AF2039" s="557">
        <f>IF(AB2039=0,0,(AD2039/AB2039)*100)</f>
        <v>0</v>
      </c>
      <c r="AG2039" s="558"/>
      <c r="AH2039" s="569"/>
      <c r="AI2039" s="570"/>
      <c r="AJ2039" s="573"/>
      <c r="AK2039" s="574"/>
      <c r="AL2039" s="557">
        <f>IF(AH2039=0,0,(AJ2039/AH2039)*100)</f>
        <v>0</v>
      </c>
      <c r="AM2039" s="558"/>
      <c r="AN2039" s="569"/>
      <c r="AO2039" s="570"/>
      <c r="AP2039" s="573"/>
      <c r="AQ2039" s="574"/>
      <c r="AR2039" s="557">
        <f>IF(AN2039=0,0,(AP2039/AN2039)*100)</f>
        <v>0</v>
      </c>
      <c r="AS2039" s="558"/>
      <c r="AT2039" s="561">
        <f>AB2039+AH2039+AN2039</f>
        <v>0</v>
      </c>
      <c r="AU2039" s="562"/>
      <c r="AV2039" s="565">
        <f>AD2039+AJ2039+AP2039</f>
        <v>0</v>
      </c>
      <c r="AW2039" s="566"/>
      <c r="AX2039" s="557">
        <f>IF(AT2039=0,0,(AV2039/AT2039)*100)</f>
        <v>0</v>
      </c>
      <c r="AY2039" s="558"/>
      <c r="AZ2039" s="569"/>
      <c r="BA2039" s="570"/>
      <c r="BB2039" s="573"/>
      <c r="BC2039" s="574"/>
      <c r="BD2039" s="557">
        <f>IF(AZ2039=0,0,(BB2039/AZ2039)*100)</f>
        <v>0</v>
      </c>
      <c r="BE2039" s="558"/>
      <c r="BF2039" s="561">
        <f>AT2039+AZ2039</f>
        <v>0</v>
      </c>
      <c r="BG2039" s="562"/>
      <c r="BH2039" s="565">
        <f>AV2039+BB2039</f>
        <v>0</v>
      </c>
      <c r="BI2039" s="566"/>
      <c r="BJ2039" s="557">
        <f>IF(BF2039=0,0,(BH2039/BF2039)*100)</f>
        <v>0</v>
      </c>
      <c r="BK2039" s="558"/>
      <c r="BL2039" s="602">
        <f>(AD2039*2)+(AJ2039*2)+(AP2039*3)+BB2039</f>
        <v>0</v>
      </c>
      <c r="BM2039" s="603"/>
      <c r="BN2039" s="604"/>
      <c r="BO2039" s="587">
        <f t="shared" ref="BO2039" si="1951">IF(BQ2039=0,0,50*BP2039/BQ2039)</f>
        <v>0</v>
      </c>
      <c r="BP2039" s="555">
        <f t="shared" ref="BP2039" si="1952">(BL2039*BS$2017)+(N2039*BS$2018)+(X2039*BS$2019)+(R2039*BS$2020)+(V2039*BS$2021)+(Z2039*BS$2022)</f>
        <v>0</v>
      </c>
      <c r="BQ2039" s="555">
        <f t="shared" ref="BQ2039" si="1953">((AZ2039-BB2039)*BS$2024)+((AT2039-AV2039)*BS$2023)+(H2039*BS$2025)+(P2039*BS$2026)</f>
        <v>0</v>
      </c>
      <c r="BR2039" s="65"/>
      <c r="BS2039" s="65"/>
      <c r="BT2039" s="268"/>
    </row>
    <row r="2040" spans="1:72" ht="21.75" customHeight="1" x14ac:dyDescent="0.25">
      <c r="A2040" s="268"/>
      <c r="B2040" s="679"/>
      <c r="C2040" s="690" t="str">
        <f>IF(ROSTER!D$30="","",ROSTER!D$30)</f>
        <v/>
      </c>
      <c r="D2040" s="691"/>
      <c r="E2040" s="668"/>
      <c r="F2040" s="681"/>
      <c r="G2040" s="664"/>
      <c r="H2040" s="585"/>
      <c r="I2040" s="586"/>
      <c r="J2040" s="571"/>
      <c r="K2040" s="572"/>
      <c r="L2040" s="575"/>
      <c r="M2040" s="576"/>
      <c r="N2040" s="581" t="s">
        <v>16</v>
      </c>
      <c r="O2040" s="582"/>
      <c r="P2040" s="571"/>
      <c r="Q2040" s="572"/>
      <c r="R2040" s="575"/>
      <c r="S2040" s="576"/>
      <c r="T2040" s="581" t="s">
        <v>16</v>
      </c>
      <c r="U2040" s="582"/>
      <c r="V2040" s="585"/>
      <c r="W2040" s="586"/>
      <c r="X2040" s="571"/>
      <c r="Y2040" s="586"/>
      <c r="Z2040" s="571"/>
      <c r="AA2040" s="586"/>
      <c r="AB2040" s="571"/>
      <c r="AC2040" s="572"/>
      <c r="AD2040" s="575"/>
      <c r="AE2040" s="576"/>
      <c r="AF2040" s="577"/>
      <c r="AG2040" s="578"/>
      <c r="AH2040" s="571"/>
      <c r="AI2040" s="572"/>
      <c r="AJ2040" s="575"/>
      <c r="AK2040" s="576"/>
      <c r="AL2040" s="577"/>
      <c r="AM2040" s="578"/>
      <c r="AN2040" s="571"/>
      <c r="AO2040" s="572"/>
      <c r="AP2040" s="575"/>
      <c r="AQ2040" s="576"/>
      <c r="AR2040" s="577"/>
      <c r="AS2040" s="578"/>
      <c r="AT2040" s="627"/>
      <c r="AU2040" s="628"/>
      <c r="AV2040" s="629"/>
      <c r="AW2040" s="630"/>
      <c r="AX2040" s="577"/>
      <c r="AY2040" s="578"/>
      <c r="AZ2040" s="571"/>
      <c r="BA2040" s="572"/>
      <c r="BB2040" s="575"/>
      <c r="BC2040" s="576"/>
      <c r="BD2040" s="577"/>
      <c r="BE2040" s="578"/>
      <c r="BF2040" s="627"/>
      <c r="BG2040" s="628"/>
      <c r="BH2040" s="629"/>
      <c r="BI2040" s="630"/>
      <c r="BJ2040" s="577"/>
      <c r="BK2040" s="578"/>
      <c r="BL2040" s="605"/>
      <c r="BM2040" s="606"/>
      <c r="BN2040" s="607"/>
      <c r="BO2040" s="588"/>
      <c r="BP2040" s="556"/>
      <c r="BQ2040" s="556"/>
      <c r="BR2040" s="65"/>
      <c r="BS2040" s="65"/>
      <c r="BT2040" s="268"/>
    </row>
    <row r="2041" spans="1:72" ht="21.75" customHeight="1" x14ac:dyDescent="0.25">
      <c r="A2041" s="268"/>
      <c r="B2041" s="678" t="str">
        <f>IF(ROSTER!B$32="","",ROSTER!B$32)</f>
        <v/>
      </c>
      <c r="C2041" s="669" t="str">
        <f>IF(ROSTER!C$32="","",ROSTER!C$32)</f>
        <v/>
      </c>
      <c r="D2041" s="670"/>
      <c r="E2041" s="667"/>
      <c r="F2041" s="680">
        <f>IF(E2041="y",1,IF(E2041="S",1,0))</f>
        <v>0</v>
      </c>
      <c r="G2041" s="663">
        <f>IF(E2041="S",1,0)</f>
        <v>0</v>
      </c>
      <c r="H2041" s="583"/>
      <c r="I2041" s="584"/>
      <c r="J2041" s="569"/>
      <c r="K2041" s="570"/>
      <c r="L2041" s="573"/>
      <c r="M2041" s="574"/>
      <c r="N2041" s="579">
        <f>L2041+J2041</f>
        <v>0</v>
      </c>
      <c r="O2041" s="580"/>
      <c r="P2041" s="569"/>
      <c r="Q2041" s="570"/>
      <c r="R2041" s="573"/>
      <c r="S2041" s="574"/>
      <c r="T2041" s="579">
        <f>R2041-P2041</f>
        <v>0</v>
      </c>
      <c r="U2041" s="580"/>
      <c r="V2041" s="583"/>
      <c r="W2041" s="584"/>
      <c r="X2041" s="569"/>
      <c r="Y2041" s="584"/>
      <c r="Z2041" s="569"/>
      <c r="AA2041" s="584"/>
      <c r="AB2041" s="569"/>
      <c r="AC2041" s="570"/>
      <c r="AD2041" s="573"/>
      <c r="AE2041" s="574"/>
      <c r="AF2041" s="557">
        <f>IF(AB2041=0,0,(AD2041/AB2041)*100)</f>
        <v>0</v>
      </c>
      <c r="AG2041" s="558"/>
      <c r="AH2041" s="569"/>
      <c r="AI2041" s="570"/>
      <c r="AJ2041" s="573"/>
      <c r="AK2041" s="574"/>
      <c r="AL2041" s="557">
        <f>IF(AH2041=0,0,(AJ2041/AH2041)*100)</f>
        <v>0</v>
      </c>
      <c r="AM2041" s="558"/>
      <c r="AN2041" s="569"/>
      <c r="AO2041" s="570"/>
      <c r="AP2041" s="573"/>
      <c r="AQ2041" s="574"/>
      <c r="AR2041" s="557">
        <f>IF(AN2041=0,0,(AP2041/AN2041)*100)</f>
        <v>0</v>
      </c>
      <c r="AS2041" s="558"/>
      <c r="AT2041" s="561">
        <f>AB2041+AH2041+AN2041</f>
        <v>0</v>
      </c>
      <c r="AU2041" s="562"/>
      <c r="AV2041" s="565">
        <f>AD2041+AJ2041+AP2041</f>
        <v>0</v>
      </c>
      <c r="AW2041" s="566"/>
      <c r="AX2041" s="557">
        <f>IF(AT2041=0,0,(AV2041/AT2041)*100)</f>
        <v>0</v>
      </c>
      <c r="AY2041" s="558"/>
      <c r="AZ2041" s="569"/>
      <c r="BA2041" s="570"/>
      <c r="BB2041" s="573"/>
      <c r="BC2041" s="574"/>
      <c r="BD2041" s="557">
        <f>IF(AZ2041=0,0,(BB2041/AZ2041)*100)</f>
        <v>0</v>
      </c>
      <c r="BE2041" s="558"/>
      <c r="BF2041" s="561">
        <f>AT2041+AZ2041</f>
        <v>0</v>
      </c>
      <c r="BG2041" s="562"/>
      <c r="BH2041" s="565">
        <f>AV2041+BB2041</f>
        <v>0</v>
      </c>
      <c r="BI2041" s="566"/>
      <c r="BJ2041" s="557">
        <f>IF(BF2041=0,0,(BH2041/BF2041)*100)</f>
        <v>0</v>
      </c>
      <c r="BK2041" s="558"/>
      <c r="BL2041" s="602">
        <f>(AD2041*2)+(AJ2041*2)+(AP2041*3)+BB2041</f>
        <v>0</v>
      </c>
      <c r="BM2041" s="603"/>
      <c r="BN2041" s="604"/>
      <c r="BO2041" s="587">
        <f t="shared" ref="BO2041" si="1954">IF(BQ2041=0,0,50*BP2041/BQ2041)</f>
        <v>0</v>
      </c>
      <c r="BP2041" s="555">
        <f t="shared" ref="BP2041" si="1955">(BL2041*BS$2017)+(N2041*BS$2018)+(X2041*BS$2019)+(R2041*BS$2020)+(V2041*BS$2021)+(Z2041*BS$2022)</f>
        <v>0</v>
      </c>
      <c r="BQ2041" s="555">
        <f t="shared" ref="BQ2041" si="1956">((AZ2041-BB2041)*BS$2024)+((AT2041-AV2041)*BS$2023)+(H2041*BS$2025)+(P2041*BS$2026)</f>
        <v>0</v>
      </c>
      <c r="BR2041" s="65"/>
      <c r="BS2041" s="65"/>
      <c r="BT2041" s="268"/>
    </row>
    <row r="2042" spans="1:72" ht="21.75" customHeight="1" x14ac:dyDescent="0.25">
      <c r="A2042" s="268"/>
      <c r="B2042" s="679"/>
      <c r="C2042" s="690" t="str">
        <f>IF(ROSTER!D$32="","",ROSTER!D$32)</f>
        <v/>
      </c>
      <c r="D2042" s="691"/>
      <c r="E2042" s="668"/>
      <c r="F2042" s="681"/>
      <c r="G2042" s="664"/>
      <c r="H2042" s="585"/>
      <c r="I2042" s="586"/>
      <c r="J2042" s="571"/>
      <c r="K2042" s="572"/>
      <c r="L2042" s="575"/>
      <c r="M2042" s="576"/>
      <c r="N2042" s="581" t="s">
        <v>16</v>
      </c>
      <c r="O2042" s="582"/>
      <c r="P2042" s="571"/>
      <c r="Q2042" s="572"/>
      <c r="R2042" s="575"/>
      <c r="S2042" s="576"/>
      <c r="T2042" s="581" t="s">
        <v>16</v>
      </c>
      <c r="U2042" s="582"/>
      <c r="V2042" s="585"/>
      <c r="W2042" s="586"/>
      <c r="X2042" s="571"/>
      <c r="Y2042" s="586"/>
      <c r="Z2042" s="571"/>
      <c r="AA2042" s="586"/>
      <c r="AB2042" s="571"/>
      <c r="AC2042" s="572"/>
      <c r="AD2042" s="575"/>
      <c r="AE2042" s="576"/>
      <c r="AF2042" s="577"/>
      <c r="AG2042" s="578"/>
      <c r="AH2042" s="571"/>
      <c r="AI2042" s="572"/>
      <c r="AJ2042" s="575"/>
      <c r="AK2042" s="576"/>
      <c r="AL2042" s="577"/>
      <c r="AM2042" s="578"/>
      <c r="AN2042" s="571"/>
      <c r="AO2042" s="572"/>
      <c r="AP2042" s="575"/>
      <c r="AQ2042" s="576"/>
      <c r="AR2042" s="577"/>
      <c r="AS2042" s="578"/>
      <c r="AT2042" s="627"/>
      <c r="AU2042" s="628"/>
      <c r="AV2042" s="629"/>
      <c r="AW2042" s="630"/>
      <c r="AX2042" s="577"/>
      <c r="AY2042" s="578"/>
      <c r="AZ2042" s="571"/>
      <c r="BA2042" s="572"/>
      <c r="BB2042" s="575"/>
      <c r="BC2042" s="576"/>
      <c r="BD2042" s="577"/>
      <c r="BE2042" s="578"/>
      <c r="BF2042" s="627"/>
      <c r="BG2042" s="628"/>
      <c r="BH2042" s="629"/>
      <c r="BI2042" s="630"/>
      <c r="BJ2042" s="577"/>
      <c r="BK2042" s="578"/>
      <c r="BL2042" s="605"/>
      <c r="BM2042" s="606"/>
      <c r="BN2042" s="607"/>
      <c r="BO2042" s="588"/>
      <c r="BP2042" s="556"/>
      <c r="BQ2042" s="556"/>
      <c r="BR2042" s="65"/>
      <c r="BS2042" s="65"/>
      <c r="BT2042" s="268"/>
    </row>
    <row r="2043" spans="1:72" ht="21.75" customHeight="1" x14ac:dyDescent="0.25">
      <c r="A2043" s="268"/>
      <c r="B2043" s="678" t="str">
        <f>IF(ROSTER!B$34="","",ROSTER!B$34)</f>
        <v/>
      </c>
      <c r="C2043" s="669" t="str">
        <f>IF(ROSTER!C$34="","",ROSTER!C$34)</f>
        <v/>
      </c>
      <c r="D2043" s="670"/>
      <c r="E2043" s="667"/>
      <c r="F2043" s="680">
        <f>IF(E2043="y",1,IF(E2043="S",1,0))</f>
        <v>0</v>
      </c>
      <c r="G2043" s="663">
        <f>IF(E2043="S",1,0)</f>
        <v>0</v>
      </c>
      <c r="H2043" s="583"/>
      <c r="I2043" s="584"/>
      <c r="J2043" s="569"/>
      <c r="K2043" s="570"/>
      <c r="L2043" s="573"/>
      <c r="M2043" s="574"/>
      <c r="N2043" s="579">
        <f>L2043+J2043</f>
        <v>0</v>
      </c>
      <c r="O2043" s="580"/>
      <c r="P2043" s="569"/>
      <c r="Q2043" s="570"/>
      <c r="R2043" s="573"/>
      <c r="S2043" s="574"/>
      <c r="T2043" s="579">
        <f>R2043-P2043</f>
        <v>0</v>
      </c>
      <c r="U2043" s="580"/>
      <c r="V2043" s="583"/>
      <c r="W2043" s="584"/>
      <c r="X2043" s="569"/>
      <c r="Y2043" s="584"/>
      <c r="Z2043" s="569"/>
      <c r="AA2043" s="584"/>
      <c r="AB2043" s="569"/>
      <c r="AC2043" s="570"/>
      <c r="AD2043" s="573"/>
      <c r="AE2043" s="574"/>
      <c r="AF2043" s="557">
        <f>IF(AB2043=0,0,(AD2043/AB2043)*100)</f>
        <v>0</v>
      </c>
      <c r="AG2043" s="558"/>
      <c r="AH2043" s="569"/>
      <c r="AI2043" s="570"/>
      <c r="AJ2043" s="573"/>
      <c r="AK2043" s="574"/>
      <c r="AL2043" s="557">
        <f>IF(AH2043=0,0,(AJ2043/AH2043)*100)</f>
        <v>0</v>
      </c>
      <c r="AM2043" s="558"/>
      <c r="AN2043" s="569"/>
      <c r="AO2043" s="570"/>
      <c r="AP2043" s="573"/>
      <c r="AQ2043" s="574"/>
      <c r="AR2043" s="557">
        <f>IF(AN2043=0,0,(AP2043/AN2043)*100)</f>
        <v>0</v>
      </c>
      <c r="AS2043" s="558"/>
      <c r="AT2043" s="561">
        <f>AB2043+AH2043+AN2043</f>
        <v>0</v>
      </c>
      <c r="AU2043" s="562"/>
      <c r="AV2043" s="565">
        <f>AD2043+AJ2043+AP2043</f>
        <v>0</v>
      </c>
      <c r="AW2043" s="566"/>
      <c r="AX2043" s="557">
        <f>IF(AT2043=0,0,(AV2043/AT2043)*100)</f>
        <v>0</v>
      </c>
      <c r="AY2043" s="558"/>
      <c r="AZ2043" s="569"/>
      <c r="BA2043" s="570"/>
      <c r="BB2043" s="573"/>
      <c r="BC2043" s="574"/>
      <c r="BD2043" s="557">
        <f>IF(AZ2043=0,0,(BB2043/AZ2043)*100)</f>
        <v>0</v>
      </c>
      <c r="BE2043" s="558"/>
      <c r="BF2043" s="561">
        <f>AT2043+AZ2043</f>
        <v>0</v>
      </c>
      <c r="BG2043" s="562"/>
      <c r="BH2043" s="565">
        <f>AV2043+BB2043</f>
        <v>0</v>
      </c>
      <c r="BI2043" s="566"/>
      <c r="BJ2043" s="557">
        <f>IF(BF2043=0,0,(BH2043/BF2043)*100)</f>
        <v>0</v>
      </c>
      <c r="BK2043" s="558"/>
      <c r="BL2043" s="602">
        <f>(AD2043*2)+(AJ2043*2)+(AP2043*3)+BB2043</f>
        <v>0</v>
      </c>
      <c r="BM2043" s="603"/>
      <c r="BN2043" s="604"/>
      <c r="BO2043" s="587">
        <f t="shared" ref="BO2043" si="1957">IF(BQ2043=0,0,50*BP2043/BQ2043)</f>
        <v>0</v>
      </c>
      <c r="BP2043" s="555">
        <f t="shared" ref="BP2043" si="1958">(BL2043*BS$2017)+(N2043*BS$2018)+(X2043*BS$2019)+(R2043*BS$2020)+(V2043*BS$2021)+(Z2043*BS$2022)</f>
        <v>0</v>
      </c>
      <c r="BQ2043" s="555">
        <f t="shared" ref="BQ2043" si="1959">((AZ2043-BB2043)*BS$2024)+((AT2043-AV2043)*BS$2023)+(H2043*BS$2025)+(P2043*BS$2026)</f>
        <v>0</v>
      </c>
      <c r="BR2043" s="65"/>
      <c r="BS2043" s="65"/>
      <c r="BT2043" s="268"/>
    </row>
    <row r="2044" spans="1:72" ht="21.75" customHeight="1" x14ac:dyDescent="0.25">
      <c r="A2044" s="268"/>
      <c r="B2044" s="679"/>
      <c r="C2044" s="690" t="str">
        <f>IF(ROSTER!D$34="","",ROSTER!D$34)</f>
        <v/>
      </c>
      <c r="D2044" s="691"/>
      <c r="E2044" s="668"/>
      <c r="F2044" s="681"/>
      <c r="G2044" s="664"/>
      <c r="H2044" s="585"/>
      <c r="I2044" s="586"/>
      <c r="J2044" s="571"/>
      <c r="K2044" s="572"/>
      <c r="L2044" s="575"/>
      <c r="M2044" s="576"/>
      <c r="N2044" s="581" t="s">
        <v>16</v>
      </c>
      <c r="O2044" s="582"/>
      <c r="P2044" s="571"/>
      <c r="Q2044" s="572"/>
      <c r="R2044" s="575"/>
      <c r="S2044" s="576"/>
      <c r="T2044" s="581" t="s">
        <v>16</v>
      </c>
      <c r="U2044" s="582"/>
      <c r="V2044" s="585"/>
      <c r="W2044" s="586"/>
      <c r="X2044" s="571"/>
      <c r="Y2044" s="586"/>
      <c r="Z2044" s="571"/>
      <c r="AA2044" s="586"/>
      <c r="AB2044" s="571"/>
      <c r="AC2044" s="572"/>
      <c r="AD2044" s="575"/>
      <c r="AE2044" s="576"/>
      <c r="AF2044" s="577"/>
      <c r="AG2044" s="578"/>
      <c r="AH2044" s="571"/>
      <c r="AI2044" s="572"/>
      <c r="AJ2044" s="575"/>
      <c r="AK2044" s="576"/>
      <c r="AL2044" s="577"/>
      <c r="AM2044" s="578"/>
      <c r="AN2044" s="571"/>
      <c r="AO2044" s="572"/>
      <c r="AP2044" s="575"/>
      <c r="AQ2044" s="576"/>
      <c r="AR2044" s="577"/>
      <c r="AS2044" s="578"/>
      <c r="AT2044" s="627"/>
      <c r="AU2044" s="628"/>
      <c r="AV2044" s="629"/>
      <c r="AW2044" s="630"/>
      <c r="AX2044" s="577"/>
      <c r="AY2044" s="578"/>
      <c r="AZ2044" s="571"/>
      <c r="BA2044" s="572"/>
      <c r="BB2044" s="575"/>
      <c r="BC2044" s="576"/>
      <c r="BD2044" s="577"/>
      <c r="BE2044" s="578"/>
      <c r="BF2044" s="627"/>
      <c r="BG2044" s="628"/>
      <c r="BH2044" s="629"/>
      <c r="BI2044" s="630"/>
      <c r="BJ2044" s="577"/>
      <c r="BK2044" s="578"/>
      <c r="BL2044" s="605"/>
      <c r="BM2044" s="606"/>
      <c r="BN2044" s="607"/>
      <c r="BO2044" s="588"/>
      <c r="BP2044" s="556"/>
      <c r="BQ2044" s="556"/>
      <c r="BR2044" s="65"/>
      <c r="BS2044" s="65"/>
      <c r="BT2044" s="268"/>
    </row>
    <row r="2045" spans="1:72" ht="21.75" customHeight="1" x14ac:dyDescent="0.25">
      <c r="A2045" s="268"/>
      <c r="B2045" s="678" t="str">
        <f>IF(ROSTER!B$36="","",ROSTER!B$36)</f>
        <v/>
      </c>
      <c r="C2045" s="669" t="str">
        <f>IF(ROSTER!C$36="","",ROSTER!C$36)</f>
        <v/>
      </c>
      <c r="D2045" s="670"/>
      <c r="E2045" s="667"/>
      <c r="F2045" s="680">
        <f>IF(E2045="y",1,IF(E2045="S",1,0))</f>
        <v>0</v>
      </c>
      <c r="G2045" s="663">
        <f>IF(E2045="S",1,0)</f>
        <v>0</v>
      </c>
      <c r="H2045" s="583"/>
      <c r="I2045" s="584"/>
      <c r="J2045" s="569"/>
      <c r="K2045" s="570"/>
      <c r="L2045" s="573"/>
      <c r="M2045" s="574"/>
      <c r="N2045" s="579">
        <f>L2045+J2045</f>
        <v>0</v>
      </c>
      <c r="O2045" s="580"/>
      <c r="P2045" s="569"/>
      <c r="Q2045" s="570"/>
      <c r="R2045" s="573"/>
      <c r="S2045" s="574"/>
      <c r="T2045" s="579">
        <f>R2045-P2045</f>
        <v>0</v>
      </c>
      <c r="U2045" s="580"/>
      <c r="V2045" s="583"/>
      <c r="W2045" s="584"/>
      <c r="X2045" s="569"/>
      <c r="Y2045" s="584"/>
      <c r="Z2045" s="569"/>
      <c r="AA2045" s="584"/>
      <c r="AB2045" s="569"/>
      <c r="AC2045" s="570"/>
      <c r="AD2045" s="573"/>
      <c r="AE2045" s="574"/>
      <c r="AF2045" s="557">
        <f>IF(AB2045=0,0,(AD2045/AB2045)*100)</f>
        <v>0</v>
      </c>
      <c r="AG2045" s="558"/>
      <c r="AH2045" s="569"/>
      <c r="AI2045" s="570"/>
      <c r="AJ2045" s="573"/>
      <c r="AK2045" s="574"/>
      <c r="AL2045" s="557">
        <f>IF(AH2045=0,0,(AJ2045/AH2045)*100)</f>
        <v>0</v>
      </c>
      <c r="AM2045" s="558"/>
      <c r="AN2045" s="569"/>
      <c r="AO2045" s="570"/>
      <c r="AP2045" s="573"/>
      <c r="AQ2045" s="574"/>
      <c r="AR2045" s="557">
        <f>IF(AN2045=0,0,(AP2045/AN2045)*100)</f>
        <v>0</v>
      </c>
      <c r="AS2045" s="558"/>
      <c r="AT2045" s="561">
        <f>AB2045+AH2045+AN2045</f>
        <v>0</v>
      </c>
      <c r="AU2045" s="562"/>
      <c r="AV2045" s="565">
        <f>AD2045+AJ2045+AP2045</f>
        <v>0</v>
      </c>
      <c r="AW2045" s="566"/>
      <c r="AX2045" s="557">
        <f>IF(AT2045=0,0,(AV2045/AT2045)*100)</f>
        <v>0</v>
      </c>
      <c r="AY2045" s="558"/>
      <c r="AZ2045" s="569"/>
      <c r="BA2045" s="570"/>
      <c r="BB2045" s="573"/>
      <c r="BC2045" s="574"/>
      <c r="BD2045" s="557">
        <f>IF(AZ2045=0,0,(BB2045/AZ2045)*100)</f>
        <v>0</v>
      </c>
      <c r="BE2045" s="558"/>
      <c r="BF2045" s="561">
        <f>AT2045+AZ2045</f>
        <v>0</v>
      </c>
      <c r="BG2045" s="562"/>
      <c r="BH2045" s="565">
        <f>AV2045+BB2045</f>
        <v>0</v>
      </c>
      <c r="BI2045" s="566"/>
      <c r="BJ2045" s="557">
        <f>IF(BF2045=0,0,(BH2045/BF2045)*100)</f>
        <v>0</v>
      </c>
      <c r="BK2045" s="558"/>
      <c r="BL2045" s="602">
        <f>(AD2045*2)+(AJ2045*2)+(AP2045*3)+BB2045</f>
        <v>0</v>
      </c>
      <c r="BM2045" s="603"/>
      <c r="BN2045" s="604"/>
      <c r="BO2045" s="587">
        <f t="shared" ref="BO2045" si="1960">IF(BQ2045=0,0,50*BP2045/BQ2045)</f>
        <v>0</v>
      </c>
      <c r="BP2045" s="555">
        <f t="shared" ref="BP2045" si="1961">(BL2045*BS$2017)+(N2045*BS$2018)+(X2045*BS$2019)+(R2045*BS$2020)+(V2045*BS$2021)+(Z2045*BS$2022)</f>
        <v>0</v>
      </c>
      <c r="BQ2045" s="555">
        <f t="shared" ref="BQ2045" si="1962">((AZ2045-BB2045)*BS$2024)+((AT2045-AV2045)*BS$2023)+(H2045*BS$2025)+(P2045*BS$2026)</f>
        <v>0</v>
      </c>
      <c r="BR2045" s="65"/>
      <c r="BS2045" s="65"/>
      <c r="BT2045" s="268"/>
    </row>
    <row r="2046" spans="1:72" ht="21.75" customHeight="1" x14ac:dyDescent="0.25">
      <c r="A2046" s="268"/>
      <c r="B2046" s="679"/>
      <c r="C2046" s="690" t="str">
        <f>IF(ROSTER!D$36="","",ROSTER!D$36)</f>
        <v/>
      </c>
      <c r="D2046" s="691"/>
      <c r="E2046" s="668"/>
      <c r="F2046" s="681"/>
      <c r="G2046" s="664"/>
      <c r="H2046" s="585"/>
      <c r="I2046" s="586"/>
      <c r="J2046" s="571"/>
      <c r="K2046" s="572"/>
      <c r="L2046" s="575"/>
      <c r="M2046" s="576"/>
      <c r="N2046" s="581" t="s">
        <v>16</v>
      </c>
      <c r="O2046" s="582"/>
      <c r="P2046" s="571"/>
      <c r="Q2046" s="572"/>
      <c r="R2046" s="575"/>
      <c r="S2046" s="576"/>
      <c r="T2046" s="581" t="s">
        <v>16</v>
      </c>
      <c r="U2046" s="582"/>
      <c r="V2046" s="585"/>
      <c r="W2046" s="586"/>
      <c r="X2046" s="571"/>
      <c r="Y2046" s="586"/>
      <c r="Z2046" s="571"/>
      <c r="AA2046" s="586"/>
      <c r="AB2046" s="571"/>
      <c r="AC2046" s="572"/>
      <c r="AD2046" s="575"/>
      <c r="AE2046" s="576"/>
      <c r="AF2046" s="577"/>
      <c r="AG2046" s="578"/>
      <c r="AH2046" s="571"/>
      <c r="AI2046" s="572"/>
      <c r="AJ2046" s="575"/>
      <c r="AK2046" s="576"/>
      <c r="AL2046" s="577"/>
      <c r="AM2046" s="578"/>
      <c r="AN2046" s="571"/>
      <c r="AO2046" s="572"/>
      <c r="AP2046" s="575"/>
      <c r="AQ2046" s="576"/>
      <c r="AR2046" s="577"/>
      <c r="AS2046" s="578"/>
      <c r="AT2046" s="627"/>
      <c r="AU2046" s="628"/>
      <c r="AV2046" s="629"/>
      <c r="AW2046" s="630"/>
      <c r="AX2046" s="577"/>
      <c r="AY2046" s="578"/>
      <c r="AZ2046" s="571"/>
      <c r="BA2046" s="572"/>
      <c r="BB2046" s="575"/>
      <c r="BC2046" s="576"/>
      <c r="BD2046" s="577"/>
      <c r="BE2046" s="578"/>
      <c r="BF2046" s="627"/>
      <c r="BG2046" s="628"/>
      <c r="BH2046" s="629"/>
      <c r="BI2046" s="630"/>
      <c r="BJ2046" s="577"/>
      <c r="BK2046" s="578"/>
      <c r="BL2046" s="605"/>
      <c r="BM2046" s="606"/>
      <c r="BN2046" s="607"/>
      <c r="BO2046" s="588"/>
      <c r="BP2046" s="556"/>
      <c r="BQ2046" s="556"/>
      <c r="BR2046" s="65"/>
      <c r="BS2046" s="65"/>
      <c r="BT2046" s="268"/>
    </row>
    <row r="2047" spans="1:72" ht="21.75" customHeight="1" x14ac:dyDescent="0.25">
      <c r="A2047" s="268"/>
      <c r="B2047" s="678" t="str">
        <f>IF(ROSTER!B$38="","",ROSTER!B$38)</f>
        <v/>
      </c>
      <c r="C2047" s="669" t="str">
        <f>IF(ROSTER!C$38="","",ROSTER!C$38)</f>
        <v/>
      </c>
      <c r="D2047" s="670"/>
      <c r="E2047" s="667"/>
      <c r="F2047" s="680">
        <f>IF(E2047="y",1,IF(E2047="S",1,0))</f>
        <v>0</v>
      </c>
      <c r="G2047" s="663">
        <f>IF(E2047="S",1,0)</f>
        <v>0</v>
      </c>
      <c r="H2047" s="583"/>
      <c r="I2047" s="584"/>
      <c r="J2047" s="569"/>
      <c r="K2047" s="570"/>
      <c r="L2047" s="573"/>
      <c r="M2047" s="574"/>
      <c r="N2047" s="579">
        <f>L2047+J2047</f>
        <v>0</v>
      </c>
      <c r="O2047" s="580"/>
      <c r="P2047" s="569"/>
      <c r="Q2047" s="570"/>
      <c r="R2047" s="573"/>
      <c r="S2047" s="574"/>
      <c r="T2047" s="579">
        <f>R2047-P2047</f>
        <v>0</v>
      </c>
      <c r="U2047" s="580"/>
      <c r="V2047" s="583"/>
      <c r="W2047" s="584"/>
      <c r="X2047" s="569"/>
      <c r="Y2047" s="584"/>
      <c r="Z2047" s="569"/>
      <c r="AA2047" s="584"/>
      <c r="AB2047" s="569"/>
      <c r="AC2047" s="570"/>
      <c r="AD2047" s="573"/>
      <c r="AE2047" s="574"/>
      <c r="AF2047" s="557">
        <f>IF(AB2047=0,0,(AD2047/AB2047)*100)</f>
        <v>0</v>
      </c>
      <c r="AG2047" s="558"/>
      <c r="AH2047" s="569"/>
      <c r="AI2047" s="570"/>
      <c r="AJ2047" s="573"/>
      <c r="AK2047" s="574"/>
      <c r="AL2047" s="557">
        <f>IF(AH2047=0,0,(AJ2047/AH2047)*100)</f>
        <v>0</v>
      </c>
      <c r="AM2047" s="558"/>
      <c r="AN2047" s="569"/>
      <c r="AO2047" s="570"/>
      <c r="AP2047" s="573"/>
      <c r="AQ2047" s="574"/>
      <c r="AR2047" s="557">
        <f>IF(AN2047=0,0,(AP2047/AN2047)*100)</f>
        <v>0</v>
      </c>
      <c r="AS2047" s="558"/>
      <c r="AT2047" s="561">
        <f>AB2047+AH2047+AN2047</f>
        <v>0</v>
      </c>
      <c r="AU2047" s="562"/>
      <c r="AV2047" s="565">
        <f>AD2047+AJ2047+AP2047</f>
        <v>0</v>
      </c>
      <c r="AW2047" s="566"/>
      <c r="AX2047" s="557">
        <f>IF(AT2047=0,0,(AV2047/AT2047)*100)</f>
        <v>0</v>
      </c>
      <c r="AY2047" s="558"/>
      <c r="AZ2047" s="569"/>
      <c r="BA2047" s="570"/>
      <c r="BB2047" s="573"/>
      <c r="BC2047" s="574"/>
      <c r="BD2047" s="557">
        <f>IF(AZ2047=0,0,(BB2047/AZ2047)*100)</f>
        <v>0</v>
      </c>
      <c r="BE2047" s="558"/>
      <c r="BF2047" s="561">
        <f>AT2047+AZ2047</f>
        <v>0</v>
      </c>
      <c r="BG2047" s="562"/>
      <c r="BH2047" s="565">
        <f>AV2047+BB2047</f>
        <v>0</v>
      </c>
      <c r="BI2047" s="566"/>
      <c r="BJ2047" s="557">
        <f>IF(BF2047=0,0,(BH2047/BF2047)*100)</f>
        <v>0</v>
      </c>
      <c r="BK2047" s="558"/>
      <c r="BL2047" s="602">
        <f>(AD2047*2)+(AJ2047*2)+(AP2047*3)+BB2047</f>
        <v>0</v>
      </c>
      <c r="BM2047" s="603"/>
      <c r="BN2047" s="604"/>
      <c r="BO2047" s="587">
        <f t="shared" ref="BO2047" si="1963">IF(BQ2047=0,0,50*BP2047/BQ2047)</f>
        <v>0</v>
      </c>
      <c r="BP2047" s="555">
        <f t="shared" ref="BP2047" si="1964">(BL2047*BS$2017)+(N2047*BS$2018)+(X2047*BS$2019)+(R2047*BS$2020)+(V2047*BS$2021)+(Z2047*BS$2022)</f>
        <v>0</v>
      </c>
      <c r="BQ2047" s="555">
        <f t="shared" ref="BQ2047" si="1965">((AZ2047-BB2047)*BS$2024)+((AT2047-AV2047)*BS$2023)+(H2047*BS$2025)+(P2047*BS$2026)</f>
        <v>0</v>
      </c>
      <c r="BR2047" s="65"/>
      <c r="BS2047" s="65"/>
      <c r="BT2047" s="268"/>
    </row>
    <row r="2048" spans="1:72" ht="21.75" customHeight="1" x14ac:dyDescent="0.25">
      <c r="A2048" s="268"/>
      <c r="B2048" s="679"/>
      <c r="C2048" s="690" t="str">
        <f>IF(ROSTER!D$38="","",ROSTER!D$38)</f>
        <v/>
      </c>
      <c r="D2048" s="691"/>
      <c r="E2048" s="668"/>
      <c r="F2048" s="681"/>
      <c r="G2048" s="664"/>
      <c r="H2048" s="585"/>
      <c r="I2048" s="586"/>
      <c r="J2048" s="571"/>
      <c r="K2048" s="572"/>
      <c r="L2048" s="575"/>
      <c r="M2048" s="576"/>
      <c r="N2048" s="581" t="s">
        <v>16</v>
      </c>
      <c r="O2048" s="582"/>
      <c r="P2048" s="571"/>
      <c r="Q2048" s="572"/>
      <c r="R2048" s="575"/>
      <c r="S2048" s="576"/>
      <c r="T2048" s="581" t="s">
        <v>16</v>
      </c>
      <c r="U2048" s="582"/>
      <c r="V2048" s="585"/>
      <c r="W2048" s="586"/>
      <c r="X2048" s="571"/>
      <c r="Y2048" s="586"/>
      <c r="Z2048" s="571"/>
      <c r="AA2048" s="586"/>
      <c r="AB2048" s="571"/>
      <c r="AC2048" s="572"/>
      <c r="AD2048" s="575"/>
      <c r="AE2048" s="576"/>
      <c r="AF2048" s="577"/>
      <c r="AG2048" s="578"/>
      <c r="AH2048" s="571"/>
      <c r="AI2048" s="572"/>
      <c r="AJ2048" s="575"/>
      <c r="AK2048" s="576"/>
      <c r="AL2048" s="577"/>
      <c r="AM2048" s="578"/>
      <c r="AN2048" s="571"/>
      <c r="AO2048" s="572"/>
      <c r="AP2048" s="575"/>
      <c r="AQ2048" s="576"/>
      <c r="AR2048" s="577"/>
      <c r="AS2048" s="578"/>
      <c r="AT2048" s="627"/>
      <c r="AU2048" s="628"/>
      <c r="AV2048" s="629"/>
      <c r="AW2048" s="630"/>
      <c r="AX2048" s="577"/>
      <c r="AY2048" s="578"/>
      <c r="AZ2048" s="571"/>
      <c r="BA2048" s="572"/>
      <c r="BB2048" s="575"/>
      <c r="BC2048" s="576"/>
      <c r="BD2048" s="577"/>
      <c r="BE2048" s="578"/>
      <c r="BF2048" s="627"/>
      <c r="BG2048" s="628"/>
      <c r="BH2048" s="629"/>
      <c r="BI2048" s="630"/>
      <c r="BJ2048" s="577"/>
      <c r="BK2048" s="578"/>
      <c r="BL2048" s="605"/>
      <c r="BM2048" s="606"/>
      <c r="BN2048" s="607"/>
      <c r="BO2048" s="588"/>
      <c r="BP2048" s="556"/>
      <c r="BQ2048" s="556"/>
      <c r="BR2048" s="65"/>
      <c r="BS2048" s="65"/>
      <c r="BT2048" s="268"/>
    </row>
    <row r="2049" spans="1:75" ht="21.75" customHeight="1" x14ac:dyDescent="0.25">
      <c r="A2049" s="268"/>
      <c r="B2049" s="678" t="str">
        <f>IF(ROSTER!B$40="","",ROSTER!B$40)</f>
        <v/>
      </c>
      <c r="C2049" s="669" t="str">
        <f>IF(ROSTER!C$40="","",ROSTER!C$40)</f>
        <v/>
      </c>
      <c r="D2049" s="670"/>
      <c r="E2049" s="667"/>
      <c r="F2049" s="680">
        <f>IF(E2049="y",1,IF(E2049="S",1,0))</f>
        <v>0</v>
      </c>
      <c r="G2049" s="663">
        <f>IF(E2049="S",1,0)</f>
        <v>0</v>
      </c>
      <c r="H2049" s="583"/>
      <c r="I2049" s="584"/>
      <c r="J2049" s="569"/>
      <c r="K2049" s="570"/>
      <c r="L2049" s="573"/>
      <c r="M2049" s="574"/>
      <c r="N2049" s="579">
        <f>L2049+J2049</f>
        <v>0</v>
      </c>
      <c r="O2049" s="580"/>
      <c r="P2049" s="569"/>
      <c r="Q2049" s="570"/>
      <c r="R2049" s="573"/>
      <c r="S2049" s="574"/>
      <c r="T2049" s="579">
        <f>R2049-P2049</f>
        <v>0</v>
      </c>
      <c r="U2049" s="580"/>
      <c r="V2049" s="583"/>
      <c r="W2049" s="584"/>
      <c r="X2049" s="569"/>
      <c r="Y2049" s="584"/>
      <c r="Z2049" s="569"/>
      <c r="AA2049" s="584"/>
      <c r="AB2049" s="569"/>
      <c r="AC2049" s="570"/>
      <c r="AD2049" s="573"/>
      <c r="AE2049" s="574"/>
      <c r="AF2049" s="557">
        <f>IF(AB2049=0,0,(AD2049/AB2049)*100)</f>
        <v>0</v>
      </c>
      <c r="AG2049" s="558"/>
      <c r="AH2049" s="569"/>
      <c r="AI2049" s="570"/>
      <c r="AJ2049" s="573"/>
      <c r="AK2049" s="574"/>
      <c r="AL2049" s="557">
        <f>IF(AH2049=0,0,(AJ2049/AH2049)*100)</f>
        <v>0</v>
      </c>
      <c r="AM2049" s="558"/>
      <c r="AN2049" s="569"/>
      <c r="AO2049" s="570"/>
      <c r="AP2049" s="573"/>
      <c r="AQ2049" s="574"/>
      <c r="AR2049" s="557">
        <f>IF(AN2049=0,0,(AP2049/AN2049)*100)</f>
        <v>0</v>
      </c>
      <c r="AS2049" s="558"/>
      <c r="AT2049" s="561">
        <f>AB2049+AH2049+AN2049</f>
        <v>0</v>
      </c>
      <c r="AU2049" s="562"/>
      <c r="AV2049" s="565">
        <f>AD2049+AJ2049+AP2049</f>
        <v>0</v>
      </c>
      <c r="AW2049" s="566"/>
      <c r="AX2049" s="557">
        <f>IF(AT2049=0,0,(AV2049/AT2049)*100)</f>
        <v>0</v>
      </c>
      <c r="AY2049" s="558"/>
      <c r="AZ2049" s="569"/>
      <c r="BA2049" s="570"/>
      <c r="BB2049" s="573"/>
      <c r="BC2049" s="574"/>
      <c r="BD2049" s="557">
        <f>IF(AZ2049=0,0,(BB2049/AZ2049)*100)</f>
        <v>0</v>
      </c>
      <c r="BE2049" s="558"/>
      <c r="BF2049" s="561">
        <f>AT2049+AZ2049</f>
        <v>0</v>
      </c>
      <c r="BG2049" s="562"/>
      <c r="BH2049" s="565">
        <f>AV2049+BB2049</f>
        <v>0</v>
      </c>
      <c r="BI2049" s="566"/>
      <c r="BJ2049" s="557">
        <f>IF(BF2049=0,0,(BH2049/BF2049)*100)</f>
        <v>0</v>
      </c>
      <c r="BK2049" s="558"/>
      <c r="BL2049" s="602">
        <f>(AD2049*2)+(AJ2049*2)+(AP2049*3)+BB2049</f>
        <v>0</v>
      </c>
      <c r="BM2049" s="603"/>
      <c r="BN2049" s="604"/>
      <c r="BO2049" s="587">
        <f t="shared" ref="BO2049" si="1966">IF(BQ2049=0,0,50*BP2049/BQ2049)</f>
        <v>0</v>
      </c>
      <c r="BP2049" s="555">
        <f t="shared" ref="BP2049" si="1967">(BL2049*BS$2017)+(N2049*BS$2018)+(X2049*BS$2019)+(R2049*BS$2020)+(V2049*BS$2021)+(Z2049*BS$2022)</f>
        <v>0</v>
      </c>
      <c r="BQ2049" s="555">
        <f t="shared" ref="BQ2049" si="1968">((AZ2049-BB2049)*BS$2024)+((AT2049-AV2049)*BS$2023)+(H2049*BS$2025)+(P2049*BS$2026)</f>
        <v>0</v>
      </c>
      <c r="BR2049" s="65"/>
      <c r="BS2049" s="65"/>
      <c r="BT2049" s="268"/>
    </row>
    <row r="2050" spans="1:75" ht="21.75" customHeight="1" x14ac:dyDescent="0.25">
      <c r="A2050" s="268"/>
      <c r="B2050" s="679"/>
      <c r="C2050" s="690" t="str">
        <f>IF(ROSTER!D$40="","",ROSTER!D$40)</f>
        <v/>
      </c>
      <c r="D2050" s="691"/>
      <c r="E2050" s="668"/>
      <c r="F2050" s="681"/>
      <c r="G2050" s="664"/>
      <c r="H2050" s="585"/>
      <c r="I2050" s="586"/>
      <c r="J2050" s="571"/>
      <c r="K2050" s="572"/>
      <c r="L2050" s="575"/>
      <c r="M2050" s="576"/>
      <c r="N2050" s="581" t="s">
        <v>16</v>
      </c>
      <c r="O2050" s="582"/>
      <c r="P2050" s="571"/>
      <c r="Q2050" s="572"/>
      <c r="R2050" s="575"/>
      <c r="S2050" s="576"/>
      <c r="T2050" s="581" t="s">
        <v>16</v>
      </c>
      <c r="U2050" s="582"/>
      <c r="V2050" s="585"/>
      <c r="W2050" s="586"/>
      <c r="X2050" s="571"/>
      <c r="Y2050" s="586"/>
      <c r="Z2050" s="571"/>
      <c r="AA2050" s="586"/>
      <c r="AB2050" s="571"/>
      <c r="AC2050" s="572"/>
      <c r="AD2050" s="575"/>
      <c r="AE2050" s="576"/>
      <c r="AF2050" s="577"/>
      <c r="AG2050" s="578"/>
      <c r="AH2050" s="571"/>
      <c r="AI2050" s="572"/>
      <c r="AJ2050" s="575"/>
      <c r="AK2050" s="576"/>
      <c r="AL2050" s="577"/>
      <c r="AM2050" s="578"/>
      <c r="AN2050" s="571"/>
      <c r="AO2050" s="572"/>
      <c r="AP2050" s="575"/>
      <c r="AQ2050" s="576"/>
      <c r="AR2050" s="577"/>
      <c r="AS2050" s="578"/>
      <c r="AT2050" s="627"/>
      <c r="AU2050" s="628"/>
      <c r="AV2050" s="629"/>
      <c r="AW2050" s="630"/>
      <c r="AX2050" s="577"/>
      <c r="AY2050" s="578"/>
      <c r="AZ2050" s="571"/>
      <c r="BA2050" s="572"/>
      <c r="BB2050" s="575"/>
      <c r="BC2050" s="576"/>
      <c r="BD2050" s="577"/>
      <c r="BE2050" s="578"/>
      <c r="BF2050" s="627"/>
      <c r="BG2050" s="628"/>
      <c r="BH2050" s="629"/>
      <c r="BI2050" s="630"/>
      <c r="BJ2050" s="577"/>
      <c r="BK2050" s="578"/>
      <c r="BL2050" s="605"/>
      <c r="BM2050" s="606"/>
      <c r="BN2050" s="607"/>
      <c r="BO2050" s="588"/>
      <c r="BP2050" s="556"/>
      <c r="BQ2050" s="556"/>
      <c r="BR2050" s="65"/>
      <c r="BS2050" s="65"/>
      <c r="BT2050" s="268"/>
    </row>
    <row r="2051" spans="1:75" ht="21.75" customHeight="1" x14ac:dyDescent="0.25">
      <c r="A2051" s="268"/>
      <c r="B2051" s="678" t="str">
        <f>IF(ROSTER!B$42="","",ROSTER!B$42)</f>
        <v/>
      </c>
      <c r="C2051" s="669" t="str">
        <f>IF(ROSTER!C$42="","",ROSTER!C$42)</f>
        <v/>
      </c>
      <c r="D2051" s="670"/>
      <c r="E2051" s="667"/>
      <c r="F2051" s="680">
        <f>IF(E2051="y",1,IF(E2051="S",1,0))</f>
        <v>0</v>
      </c>
      <c r="G2051" s="663">
        <f>IF(E2051="S",1,0)</f>
        <v>0</v>
      </c>
      <c r="H2051" s="583"/>
      <c r="I2051" s="584"/>
      <c r="J2051" s="569"/>
      <c r="K2051" s="570"/>
      <c r="L2051" s="573"/>
      <c r="M2051" s="574"/>
      <c r="N2051" s="579">
        <f>L2051+J2051</f>
        <v>0</v>
      </c>
      <c r="O2051" s="580"/>
      <c r="P2051" s="569"/>
      <c r="Q2051" s="570"/>
      <c r="R2051" s="573"/>
      <c r="S2051" s="574"/>
      <c r="T2051" s="579">
        <f>R2051-P2051</f>
        <v>0</v>
      </c>
      <c r="U2051" s="580"/>
      <c r="V2051" s="583"/>
      <c r="W2051" s="584"/>
      <c r="X2051" s="569"/>
      <c r="Y2051" s="584"/>
      <c r="Z2051" s="569"/>
      <c r="AA2051" s="584"/>
      <c r="AB2051" s="569"/>
      <c r="AC2051" s="570"/>
      <c r="AD2051" s="573"/>
      <c r="AE2051" s="574"/>
      <c r="AF2051" s="557">
        <f>IF(AB2051=0,0,(AD2051/AB2051)*100)</f>
        <v>0</v>
      </c>
      <c r="AG2051" s="558"/>
      <c r="AH2051" s="569"/>
      <c r="AI2051" s="570"/>
      <c r="AJ2051" s="573"/>
      <c r="AK2051" s="574"/>
      <c r="AL2051" s="557">
        <f>IF(AH2051=0,0,(AJ2051/AH2051)*100)</f>
        <v>0</v>
      </c>
      <c r="AM2051" s="558"/>
      <c r="AN2051" s="569"/>
      <c r="AO2051" s="570"/>
      <c r="AP2051" s="573"/>
      <c r="AQ2051" s="574"/>
      <c r="AR2051" s="557">
        <f>IF(AN2051=0,0,(AP2051/AN2051)*100)</f>
        <v>0</v>
      </c>
      <c r="AS2051" s="558"/>
      <c r="AT2051" s="561">
        <f>AB2051+AH2051+AN2051</f>
        <v>0</v>
      </c>
      <c r="AU2051" s="562"/>
      <c r="AV2051" s="565">
        <f>AD2051+AJ2051+AP2051</f>
        <v>0</v>
      </c>
      <c r="AW2051" s="566"/>
      <c r="AX2051" s="557">
        <f>IF(AT2051=0,0,(AV2051/AT2051)*100)</f>
        <v>0</v>
      </c>
      <c r="AY2051" s="558"/>
      <c r="AZ2051" s="569"/>
      <c r="BA2051" s="570"/>
      <c r="BB2051" s="573"/>
      <c r="BC2051" s="574"/>
      <c r="BD2051" s="557">
        <f>IF(AZ2051=0,0,(BB2051/AZ2051)*100)</f>
        <v>0</v>
      </c>
      <c r="BE2051" s="558"/>
      <c r="BF2051" s="561">
        <f>AT2051+AZ2051</f>
        <v>0</v>
      </c>
      <c r="BG2051" s="562"/>
      <c r="BH2051" s="565">
        <f>AV2051+BB2051</f>
        <v>0</v>
      </c>
      <c r="BI2051" s="566"/>
      <c r="BJ2051" s="557">
        <f>IF(BF2051=0,0,(BH2051/BF2051)*100)</f>
        <v>0</v>
      </c>
      <c r="BK2051" s="558"/>
      <c r="BL2051" s="602">
        <f>(AD2051*2)+(AJ2051*2)+(AP2051*3)+BB2051</f>
        <v>0</v>
      </c>
      <c r="BM2051" s="603"/>
      <c r="BN2051" s="604"/>
      <c r="BO2051" s="587">
        <f t="shared" ref="BO2051" si="1969">IF(BQ2051=0,0,50*BP2051/BQ2051)</f>
        <v>0</v>
      </c>
      <c r="BP2051" s="555">
        <f t="shared" ref="BP2051" si="1970">(BL2051*BS$2017)+(N2051*BS$2018)+(X2051*BS$2019)+(R2051*BS$2020)+(V2051*BS$2021)+(Z2051*BS$2022)</f>
        <v>0</v>
      </c>
      <c r="BQ2051" s="555">
        <f t="shared" ref="BQ2051" si="1971">((AZ2051-BB2051)*BS$2024)+((AT2051-AV2051)*BS$2023)+(H2051*BS$2025)+(P2051*BS$2026)</f>
        <v>0</v>
      </c>
      <c r="BR2051" s="65"/>
      <c r="BS2051" s="65"/>
      <c r="BT2051" s="268"/>
    </row>
    <row r="2052" spans="1:75" ht="21.75" customHeight="1" x14ac:dyDescent="0.25">
      <c r="A2052" s="268"/>
      <c r="B2052" s="679"/>
      <c r="C2052" s="690" t="str">
        <f>IF(ROSTER!D$42="","",ROSTER!D$42)</f>
        <v/>
      </c>
      <c r="D2052" s="691"/>
      <c r="E2052" s="668"/>
      <c r="F2052" s="681"/>
      <c r="G2052" s="664"/>
      <c r="H2052" s="585"/>
      <c r="I2052" s="586"/>
      <c r="J2052" s="571"/>
      <c r="K2052" s="572"/>
      <c r="L2052" s="575"/>
      <c r="M2052" s="576"/>
      <c r="N2052" s="581" t="s">
        <v>16</v>
      </c>
      <c r="O2052" s="582"/>
      <c r="P2052" s="571"/>
      <c r="Q2052" s="572"/>
      <c r="R2052" s="575"/>
      <c r="S2052" s="576"/>
      <c r="T2052" s="581" t="s">
        <v>16</v>
      </c>
      <c r="U2052" s="582"/>
      <c r="V2052" s="585"/>
      <c r="W2052" s="586"/>
      <c r="X2052" s="571"/>
      <c r="Y2052" s="586"/>
      <c r="Z2052" s="571"/>
      <c r="AA2052" s="586"/>
      <c r="AB2052" s="571"/>
      <c r="AC2052" s="572"/>
      <c r="AD2052" s="575"/>
      <c r="AE2052" s="576"/>
      <c r="AF2052" s="577"/>
      <c r="AG2052" s="578"/>
      <c r="AH2052" s="571"/>
      <c r="AI2052" s="572"/>
      <c r="AJ2052" s="575"/>
      <c r="AK2052" s="576"/>
      <c r="AL2052" s="577"/>
      <c r="AM2052" s="578"/>
      <c r="AN2052" s="571"/>
      <c r="AO2052" s="572"/>
      <c r="AP2052" s="575"/>
      <c r="AQ2052" s="576"/>
      <c r="AR2052" s="577"/>
      <c r="AS2052" s="578"/>
      <c r="AT2052" s="627"/>
      <c r="AU2052" s="628"/>
      <c r="AV2052" s="629"/>
      <c r="AW2052" s="630"/>
      <c r="AX2052" s="577"/>
      <c r="AY2052" s="578"/>
      <c r="AZ2052" s="571"/>
      <c r="BA2052" s="572"/>
      <c r="BB2052" s="575"/>
      <c r="BC2052" s="576"/>
      <c r="BD2052" s="577"/>
      <c r="BE2052" s="578"/>
      <c r="BF2052" s="627"/>
      <c r="BG2052" s="628"/>
      <c r="BH2052" s="629"/>
      <c r="BI2052" s="630"/>
      <c r="BJ2052" s="577"/>
      <c r="BK2052" s="578"/>
      <c r="BL2052" s="605"/>
      <c r="BM2052" s="606"/>
      <c r="BN2052" s="607"/>
      <c r="BO2052" s="588"/>
      <c r="BP2052" s="556"/>
      <c r="BQ2052" s="556"/>
      <c r="BR2052" s="65"/>
      <c r="BS2052" s="65"/>
      <c r="BT2052" s="268"/>
    </row>
    <row r="2053" spans="1:75" ht="21.75" customHeight="1" x14ac:dyDescent="0.25">
      <c r="A2053" s="268"/>
      <c r="B2053" s="678" t="str">
        <f>IF(ROSTER!B$44="","",ROSTER!B$44)</f>
        <v/>
      </c>
      <c r="C2053" s="669" t="str">
        <f>IF(ROSTER!C$44="","",ROSTER!C$44)</f>
        <v/>
      </c>
      <c r="D2053" s="670"/>
      <c r="E2053" s="667"/>
      <c r="F2053" s="680">
        <f>IF(E2053="y",1,IF(E2053="S",1,0))</f>
        <v>0</v>
      </c>
      <c r="G2053" s="663">
        <f>IF(E2053="S",1,0)</f>
        <v>0</v>
      </c>
      <c r="H2053" s="583"/>
      <c r="I2053" s="584"/>
      <c r="J2053" s="569"/>
      <c r="K2053" s="570"/>
      <c r="L2053" s="573"/>
      <c r="M2053" s="574"/>
      <c r="N2053" s="579">
        <f>L2053+J2053</f>
        <v>0</v>
      </c>
      <c r="O2053" s="580"/>
      <c r="P2053" s="569"/>
      <c r="Q2053" s="570"/>
      <c r="R2053" s="573"/>
      <c r="S2053" s="574"/>
      <c r="T2053" s="579">
        <f>R2053-P2053</f>
        <v>0</v>
      </c>
      <c r="U2053" s="580"/>
      <c r="V2053" s="583"/>
      <c r="W2053" s="584"/>
      <c r="X2053" s="569"/>
      <c r="Y2053" s="584"/>
      <c r="Z2053" s="569"/>
      <c r="AA2053" s="584"/>
      <c r="AB2053" s="569"/>
      <c r="AC2053" s="570"/>
      <c r="AD2053" s="573"/>
      <c r="AE2053" s="574"/>
      <c r="AF2053" s="557">
        <f>IF(AB2053=0,0,(AD2053/AB2053)*100)</f>
        <v>0</v>
      </c>
      <c r="AG2053" s="558"/>
      <c r="AH2053" s="569"/>
      <c r="AI2053" s="570"/>
      <c r="AJ2053" s="573"/>
      <c r="AK2053" s="574"/>
      <c r="AL2053" s="557">
        <f>IF(AH2053=0,0,(AJ2053/AH2053)*100)</f>
        <v>0</v>
      </c>
      <c r="AM2053" s="558"/>
      <c r="AN2053" s="569"/>
      <c r="AO2053" s="570"/>
      <c r="AP2053" s="573"/>
      <c r="AQ2053" s="574"/>
      <c r="AR2053" s="557">
        <f>IF(AN2053=0,0,(AP2053/AN2053)*100)</f>
        <v>0</v>
      </c>
      <c r="AS2053" s="558"/>
      <c r="AT2053" s="561">
        <f>AB2053+AH2053+AN2053</f>
        <v>0</v>
      </c>
      <c r="AU2053" s="562"/>
      <c r="AV2053" s="565">
        <f>AD2053+AJ2053+AP2053</f>
        <v>0</v>
      </c>
      <c r="AW2053" s="566"/>
      <c r="AX2053" s="557">
        <f>IF(AT2053=0,0,(AV2053/AT2053)*100)</f>
        <v>0</v>
      </c>
      <c r="AY2053" s="558"/>
      <c r="AZ2053" s="569"/>
      <c r="BA2053" s="570"/>
      <c r="BB2053" s="573"/>
      <c r="BC2053" s="574"/>
      <c r="BD2053" s="557">
        <f>IF(AZ2053=0,0,(BB2053/AZ2053)*100)</f>
        <v>0</v>
      </c>
      <c r="BE2053" s="558"/>
      <c r="BF2053" s="561">
        <f>AT2053+AZ2053</f>
        <v>0</v>
      </c>
      <c r="BG2053" s="562"/>
      <c r="BH2053" s="565">
        <f>AV2053+BB2053</f>
        <v>0</v>
      </c>
      <c r="BI2053" s="566"/>
      <c r="BJ2053" s="557">
        <f>IF(BF2053=0,0,(BH2053/BF2053)*100)</f>
        <v>0</v>
      </c>
      <c r="BK2053" s="558"/>
      <c r="BL2053" s="602">
        <f>(AD2053*2)+(AJ2053*2)+(AP2053*3)+BB2053</f>
        <v>0</v>
      </c>
      <c r="BM2053" s="603"/>
      <c r="BN2053" s="604"/>
      <c r="BO2053" s="587">
        <f t="shared" ref="BO2053" si="1972">IF(BQ2053=0,0,50*BP2053/BQ2053)</f>
        <v>0</v>
      </c>
      <c r="BP2053" s="555">
        <f t="shared" ref="BP2053" si="1973">(BL2053*BS$2017)+(N2053*BS$2018)+(X2053*BS$2019)+(R2053*BS$2020)+(V2053*BS$2021)+(Z2053*BS$2022)</f>
        <v>0</v>
      </c>
      <c r="BQ2053" s="555">
        <f t="shared" ref="BQ2053" si="1974">((AZ2053-BB2053)*BS$2024)+((AT2053-AV2053)*BS$2023)+(H2053*BS$2025)+(P2053*BS$2026)</f>
        <v>0</v>
      </c>
      <c r="BR2053" s="65"/>
      <c r="BS2053" s="65"/>
      <c r="BT2053" s="268"/>
    </row>
    <row r="2054" spans="1:75" ht="21.75" customHeight="1" x14ac:dyDescent="0.25">
      <c r="A2054" s="268"/>
      <c r="B2054" s="679"/>
      <c r="C2054" s="690" t="str">
        <f>IF(ROSTER!D$44="","",ROSTER!D$44)</f>
        <v/>
      </c>
      <c r="D2054" s="691"/>
      <c r="E2054" s="668"/>
      <c r="F2054" s="681"/>
      <c r="G2054" s="664"/>
      <c r="H2054" s="585"/>
      <c r="I2054" s="586"/>
      <c r="J2054" s="571"/>
      <c r="K2054" s="572"/>
      <c r="L2054" s="575"/>
      <c r="M2054" s="576"/>
      <c r="N2054" s="581" t="s">
        <v>16</v>
      </c>
      <c r="O2054" s="582"/>
      <c r="P2054" s="571"/>
      <c r="Q2054" s="572"/>
      <c r="R2054" s="575"/>
      <c r="S2054" s="576"/>
      <c r="T2054" s="581" t="s">
        <v>16</v>
      </c>
      <c r="U2054" s="582"/>
      <c r="V2054" s="585"/>
      <c r="W2054" s="586"/>
      <c r="X2054" s="571"/>
      <c r="Y2054" s="586"/>
      <c r="Z2054" s="571"/>
      <c r="AA2054" s="586"/>
      <c r="AB2054" s="571"/>
      <c r="AC2054" s="572"/>
      <c r="AD2054" s="575"/>
      <c r="AE2054" s="576"/>
      <c r="AF2054" s="577"/>
      <c r="AG2054" s="578"/>
      <c r="AH2054" s="571"/>
      <c r="AI2054" s="572"/>
      <c r="AJ2054" s="575"/>
      <c r="AK2054" s="576"/>
      <c r="AL2054" s="577"/>
      <c r="AM2054" s="578"/>
      <c r="AN2054" s="571"/>
      <c r="AO2054" s="572"/>
      <c r="AP2054" s="575"/>
      <c r="AQ2054" s="576"/>
      <c r="AR2054" s="577"/>
      <c r="AS2054" s="578"/>
      <c r="AT2054" s="627"/>
      <c r="AU2054" s="628"/>
      <c r="AV2054" s="629"/>
      <c r="AW2054" s="630"/>
      <c r="AX2054" s="577"/>
      <c r="AY2054" s="578"/>
      <c r="AZ2054" s="571"/>
      <c r="BA2054" s="572"/>
      <c r="BB2054" s="575"/>
      <c r="BC2054" s="576"/>
      <c r="BD2054" s="577"/>
      <c r="BE2054" s="578"/>
      <c r="BF2054" s="627"/>
      <c r="BG2054" s="628"/>
      <c r="BH2054" s="629"/>
      <c r="BI2054" s="630"/>
      <c r="BJ2054" s="577"/>
      <c r="BK2054" s="578"/>
      <c r="BL2054" s="605"/>
      <c r="BM2054" s="606"/>
      <c r="BN2054" s="607"/>
      <c r="BO2054" s="588"/>
      <c r="BP2054" s="556"/>
      <c r="BQ2054" s="556"/>
      <c r="BR2054" s="65"/>
      <c r="BS2054" s="65"/>
      <c r="BT2054" s="268"/>
    </row>
    <row r="2055" spans="1:75" ht="21.75" customHeight="1" x14ac:dyDescent="0.25">
      <c r="A2055" s="268"/>
      <c r="B2055" s="678" t="str">
        <f>IF(ROSTER!B$46="","",ROSTER!B$46)</f>
        <v/>
      </c>
      <c r="C2055" s="669" t="str">
        <f>IF(ROSTER!C$46="","",ROSTER!C$46)</f>
        <v/>
      </c>
      <c r="D2055" s="670"/>
      <c r="E2055" s="667"/>
      <c r="F2055" s="680">
        <f>IF(E2055="y",1,IF(E2055="S",1,0))</f>
        <v>0</v>
      </c>
      <c r="G2055" s="663">
        <f>IF(E2055="S",1,0)</f>
        <v>0</v>
      </c>
      <c r="H2055" s="583"/>
      <c r="I2055" s="584"/>
      <c r="J2055" s="569"/>
      <c r="K2055" s="570"/>
      <c r="L2055" s="573"/>
      <c r="M2055" s="574"/>
      <c r="N2055" s="579">
        <f>L2055+J2055</f>
        <v>0</v>
      </c>
      <c r="O2055" s="580"/>
      <c r="P2055" s="569"/>
      <c r="Q2055" s="570"/>
      <c r="R2055" s="573"/>
      <c r="S2055" s="574"/>
      <c r="T2055" s="579">
        <f>R2055-P2055</f>
        <v>0</v>
      </c>
      <c r="U2055" s="580"/>
      <c r="V2055" s="583"/>
      <c r="W2055" s="584"/>
      <c r="X2055" s="569"/>
      <c r="Y2055" s="584"/>
      <c r="Z2055" s="569"/>
      <c r="AA2055" s="584"/>
      <c r="AB2055" s="569"/>
      <c r="AC2055" s="570"/>
      <c r="AD2055" s="573"/>
      <c r="AE2055" s="574"/>
      <c r="AF2055" s="557">
        <f>IF(AB2055=0,0,(AD2055/AB2055)*100)</f>
        <v>0</v>
      </c>
      <c r="AG2055" s="558"/>
      <c r="AH2055" s="569"/>
      <c r="AI2055" s="570"/>
      <c r="AJ2055" s="573"/>
      <c r="AK2055" s="574"/>
      <c r="AL2055" s="557">
        <f>IF(AH2055=0,0,(AJ2055/AH2055)*100)</f>
        <v>0</v>
      </c>
      <c r="AM2055" s="558"/>
      <c r="AN2055" s="569"/>
      <c r="AO2055" s="570"/>
      <c r="AP2055" s="573"/>
      <c r="AQ2055" s="574"/>
      <c r="AR2055" s="557">
        <f>IF(AN2055=0,0,(AP2055/AN2055)*100)</f>
        <v>0</v>
      </c>
      <c r="AS2055" s="558"/>
      <c r="AT2055" s="561">
        <f>AB2055+AH2055+AN2055</f>
        <v>0</v>
      </c>
      <c r="AU2055" s="562"/>
      <c r="AV2055" s="565">
        <f>AD2055+AJ2055+AP2055</f>
        <v>0</v>
      </c>
      <c r="AW2055" s="566"/>
      <c r="AX2055" s="557">
        <f>IF(AT2055=0,0,(AV2055/AT2055)*100)</f>
        <v>0</v>
      </c>
      <c r="AY2055" s="558"/>
      <c r="AZ2055" s="569"/>
      <c r="BA2055" s="570"/>
      <c r="BB2055" s="573"/>
      <c r="BC2055" s="574"/>
      <c r="BD2055" s="557">
        <f>IF(AZ2055=0,0,(BB2055/AZ2055)*100)</f>
        <v>0</v>
      </c>
      <c r="BE2055" s="558"/>
      <c r="BF2055" s="561">
        <f>AT2055+AZ2055</f>
        <v>0</v>
      </c>
      <c r="BG2055" s="562"/>
      <c r="BH2055" s="565">
        <f>AV2055+BB2055</f>
        <v>0</v>
      </c>
      <c r="BI2055" s="566"/>
      <c r="BJ2055" s="557">
        <f>IF(BF2055=0,0,(BH2055/BF2055)*100)</f>
        <v>0</v>
      </c>
      <c r="BK2055" s="558"/>
      <c r="BL2055" s="602">
        <f>(AD2055*2)+(AJ2055*2)+(AP2055*3)+BB2055</f>
        <v>0</v>
      </c>
      <c r="BM2055" s="603"/>
      <c r="BN2055" s="604"/>
      <c r="BO2055" s="587">
        <f t="shared" ref="BO2055" si="1975">IF(BQ2055=0,0,50*BP2055/BQ2055)</f>
        <v>0</v>
      </c>
      <c r="BP2055" s="634">
        <f t="shared" ref="BP2055" si="1976">(BL2055*BS$2017)+(N2055*BS$2018)+(X2055*BS$2019)+(R2055*BS$2020)+(V2055*BS$2021)+(Z2055*BS$2022)</f>
        <v>0</v>
      </c>
      <c r="BQ2055" s="555">
        <f t="shared" ref="BQ2055" si="1977">((AZ2055-BB2055)*BS$2024)+((AT2055-AV2055)*BS$2023)+(H2055*BS$2025)+(P2055*BS$2026)</f>
        <v>0</v>
      </c>
      <c r="BR2055" s="65"/>
      <c r="BS2055" s="65"/>
      <c r="BT2055" s="268"/>
    </row>
    <row r="2056" spans="1:75" ht="22.5" customHeight="1" thickBot="1" x14ac:dyDescent="0.3">
      <c r="A2056" s="268"/>
      <c r="B2056" s="679"/>
      <c r="C2056" s="690" t="str">
        <f>IF(ROSTER!D$46="","",ROSTER!D$46)</f>
        <v/>
      </c>
      <c r="D2056" s="691"/>
      <c r="E2056" s="668"/>
      <c r="F2056" s="681"/>
      <c r="G2056" s="664"/>
      <c r="H2056" s="585"/>
      <c r="I2056" s="586"/>
      <c r="J2056" s="571"/>
      <c r="K2056" s="572"/>
      <c r="L2056" s="575"/>
      <c r="M2056" s="576"/>
      <c r="N2056" s="649" t="s">
        <v>16</v>
      </c>
      <c r="O2056" s="650"/>
      <c r="P2056" s="571"/>
      <c r="Q2056" s="572"/>
      <c r="R2056" s="575"/>
      <c r="S2056" s="576"/>
      <c r="T2056" s="581" t="s">
        <v>16</v>
      </c>
      <c r="U2056" s="582"/>
      <c r="V2056" s="585"/>
      <c r="W2056" s="586"/>
      <c r="X2056" s="571"/>
      <c r="Y2056" s="586"/>
      <c r="Z2056" s="571"/>
      <c r="AA2056" s="586"/>
      <c r="AB2056" s="571"/>
      <c r="AC2056" s="572"/>
      <c r="AD2056" s="575"/>
      <c r="AE2056" s="576"/>
      <c r="AF2056" s="559"/>
      <c r="AG2056" s="560"/>
      <c r="AH2056" s="571"/>
      <c r="AI2056" s="572"/>
      <c r="AJ2056" s="575"/>
      <c r="AK2056" s="576"/>
      <c r="AL2056" s="559"/>
      <c r="AM2056" s="560"/>
      <c r="AN2056" s="571"/>
      <c r="AO2056" s="572"/>
      <c r="AP2056" s="575"/>
      <c r="AQ2056" s="576"/>
      <c r="AR2056" s="559"/>
      <c r="AS2056" s="560"/>
      <c r="AT2056" s="563"/>
      <c r="AU2056" s="564"/>
      <c r="AV2056" s="567"/>
      <c r="AW2056" s="568"/>
      <c r="AX2056" s="559"/>
      <c r="AY2056" s="560"/>
      <c r="AZ2056" s="571"/>
      <c r="BA2056" s="572"/>
      <c r="BB2056" s="575"/>
      <c r="BC2056" s="576"/>
      <c r="BD2056" s="559"/>
      <c r="BE2056" s="560"/>
      <c r="BF2056" s="563"/>
      <c r="BG2056" s="564"/>
      <c r="BH2056" s="567"/>
      <c r="BI2056" s="568"/>
      <c r="BJ2056" s="559"/>
      <c r="BK2056" s="560"/>
      <c r="BL2056" s="631"/>
      <c r="BM2056" s="632"/>
      <c r="BN2056" s="633"/>
      <c r="BO2056" s="588"/>
      <c r="BP2056" s="635"/>
      <c r="BQ2056" s="556"/>
      <c r="BR2056" s="65"/>
      <c r="BS2056" s="65"/>
      <c r="BT2056" s="268"/>
    </row>
    <row r="2057" spans="1:75" s="79" customFormat="1" ht="33.4" customHeight="1" x14ac:dyDescent="0.45">
      <c r="A2057" s="278"/>
      <c r="B2057" s="671"/>
      <c r="C2057" s="611"/>
      <c r="D2057" s="674" t="s">
        <v>10</v>
      </c>
      <c r="E2057" s="675"/>
      <c r="F2057" s="78"/>
      <c r="G2057" s="78"/>
      <c r="H2057" s="547">
        <f>SUM(H2017:I2056)</f>
        <v>0</v>
      </c>
      <c r="I2057" s="548"/>
      <c r="J2057" s="547">
        <f>SUM(J2017:K2056)</f>
        <v>0</v>
      </c>
      <c r="K2057" s="548"/>
      <c r="L2057" s="551">
        <f>SUM(L2017:M2056)</f>
        <v>0</v>
      </c>
      <c r="M2057" s="636"/>
      <c r="N2057" s="533">
        <f>L2057+J2057</f>
        <v>0</v>
      </c>
      <c r="O2057" s="534"/>
      <c r="P2057" s="551">
        <f>SUM(P2017:Q2056)</f>
        <v>0</v>
      </c>
      <c r="Q2057" s="548"/>
      <c r="R2057" s="551">
        <f>SUM(R2017:S2056)</f>
        <v>0</v>
      </c>
      <c r="S2057" s="636"/>
      <c r="T2057" s="533">
        <f>R2057-P2057</f>
        <v>0</v>
      </c>
      <c r="U2057" s="534"/>
      <c r="V2057" s="551">
        <f>SUM(V2017:W2056)</f>
        <v>0</v>
      </c>
      <c r="W2057" s="636"/>
      <c r="X2057" s="547">
        <f>SUM(X2017:Y2056)</f>
        <v>0</v>
      </c>
      <c r="Y2057" s="534"/>
      <c r="Z2057" s="547">
        <f>SUM(Z2017:AA2056)</f>
        <v>0</v>
      </c>
      <c r="AA2057" s="534"/>
      <c r="AB2057" s="636">
        <f>SUM(AB2017:AC2056)</f>
        <v>0</v>
      </c>
      <c r="AC2057" s="548"/>
      <c r="AD2057" s="551">
        <f>SUM(AD2017:AE2056)</f>
        <v>0</v>
      </c>
      <c r="AE2057" s="636"/>
      <c r="AF2057" s="533">
        <f>IF(AB2057=0,0,(AD2057/AB2057)*100)</f>
        <v>0</v>
      </c>
      <c r="AG2057" s="534"/>
      <c r="AH2057" s="551">
        <f>SUM(AH2017:AI2056)</f>
        <v>0</v>
      </c>
      <c r="AI2057" s="548"/>
      <c r="AJ2057" s="551">
        <f>SUM(AJ2017:AK2056)</f>
        <v>0</v>
      </c>
      <c r="AK2057" s="636"/>
      <c r="AL2057" s="533">
        <f>IF(AH2057=0,0,(AJ2057/AH2057)*100)</f>
        <v>0</v>
      </c>
      <c r="AM2057" s="534"/>
      <c r="AN2057" s="551">
        <f>SUM(AN2017:AO2056)</f>
        <v>0</v>
      </c>
      <c r="AO2057" s="548"/>
      <c r="AP2057" s="551">
        <f>SUM(AP2017:AQ2056)</f>
        <v>0</v>
      </c>
      <c r="AQ2057" s="636"/>
      <c r="AR2057" s="533">
        <f>IF(AN2057=0,0,(AP2057/AN2057)*100)</f>
        <v>0</v>
      </c>
      <c r="AS2057" s="534"/>
      <c r="AT2057" s="547">
        <f>AB2057+AH2057+AN2057</f>
        <v>0</v>
      </c>
      <c r="AU2057" s="548"/>
      <c r="AV2057" s="551">
        <f>AD2057+AJ2057+AP2057</f>
        <v>0</v>
      </c>
      <c r="AW2057" s="552"/>
      <c r="AX2057" s="533">
        <f>IF(AT2057=0,0,(AV2057/AT2057)*100)</f>
        <v>0</v>
      </c>
      <c r="AY2057" s="534"/>
      <c r="AZ2057" s="551">
        <f>SUM(AZ2017:BA2056)</f>
        <v>0</v>
      </c>
      <c r="BA2057" s="548"/>
      <c r="BB2057" s="551">
        <f>SUM(BB2017:BC2056)</f>
        <v>0</v>
      </c>
      <c r="BC2057" s="636"/>
      <c r="BD2057" s="533">
        <f>IF(AZ2057=0,0,(BB2057/AZ2057)*100)</f>
        <v>0</v>
      </c>
      <c r="BE2057" s="534"/>
      <c r="BF2057" s="547">
        <f>AT2057+AZ2057</f>
        <v>0</v>
      </c>
      <c r="BG2057" s="548"/>
      <c r="BH2057" s="551">
        <f>AV2057+BB2057</f>
        <v>0</v>
      </c>
      <c r="BI2057" s="552"/>
      <c r="BJ2057" s="533">
        <f>IF(BF2057=0,0,(BH2057/BF2057)*100)</f>
        <v>0</v>
      </c>
      <c r="BK2057" s="619"/>
      <c r="BL2057" s="621">
        <f>SUM(BL2017:BN2056)</f>
        <v>0</v>
      </c>
      <c r="BM2057" s="622"/>
      <c r="BN2057" s="623"/>
      <c r="BO2057" s="610">
        <f>SUM(BO2017:BO2056)</f>
        <v>0</v>
      </c>
      <c r="BP2057" s="709">
        <f t="shared" ref="BP2057" si="1978">(BL2057*BS$2017)+(N2057*BS$2018)+(X2057*BS$2019)+(R2057*BS$2020)+(V2057*BS$2021)+(Z2057*BS$2022)</f>
        <v>0</v>
      </c>
      <c r="BQ2057" s="638">
        <f t="shared" ref="BQ2057" si="1979">((AZ2057-BB2057)*BS$2024)+((AT2057-AV2057)*BS$2023)+(H2057*BS$2025)+(P2057*BS$2026)</f>
        <v>0</v>
      </c>
      <c r="BR2057" s="77"/>
      <c r="BS2057" s="77"/>
      <c r="BT2057" s="278"/>
    </row>
    <row r="2058" spans="1:75" s="79" customFormat="1" ht="33.950000000000003" customHeight="1" thickBot="1" x14ac:dyDescent="0.5">
      <c r="A2058" s="278"/>
      <c r="B2058" s="672"/>
      <c r="C2058" s="673"/>
      <c r="D2058" s="676"/>
      <c r="E2058" s="677"/>
      <c r="F2058" s="80"/>
      <c r="G2058" s="80"/>
      <c r="H2058" s="549"/>
      <c r="I2058" s="550"/>
      <c r="J2058" s="549"/>
      <c r="K2058" s="550"/>
      <c r="L2058" s="553"/>
      <c r="M2058" s="637"/>
      <c r="N2058" s="535" t="s">
        <v>16</v>
      </c>
      <c r="O2058" s="536"/>
      <c r="P2058" s="553"/>
      <c r="Q2058" s="550"/>
      <c r="R2058" s="553"/>
      <c r="S2058" s="637"/>
      <c r="T2058" s="535" t="s">
        <v>16</v>
      </c>
      <c r="U2058" s="536"/>
      <c r="V2058" s="553"/>
      <c r="W2058" s="637"/>
      <c r="X2058" s="549"/>
      <c r="Y2058" s="536"/>
      <c r="Z2058" s="549"/>
      <c r="AA2058" s="536"/>
      <c r="AB2058" s="637"/>
      <c r="AC2058" s="550"/>
      <c r="AD2058" s="553"/>
      <c r="AE2058" s="637"/>
      <c r="AF2058" s="535"/>
      <c r="AG2058" s="536"/>
      <c r="AH2058" s="553"/>
      <c r="AI2058" s="550"/>
      <c r="AJ2058" s="553"/>
      <c r="AK2058" s="637"/>
      <c r="AL2058" s="535"/>
      <c r="AM2058" s="536"/>
      <c r="AN2058" s="553"/>
      <c r="AO2058" s="550"/>
      <c r="AP2058" s="553"/>
      <c r="AQ2058" s="637"/>
      <c r="AR2058" s="535"/>
      <c r="AS2058" s="536"/>
      <c r="AT2058" s="549"/>
      <c r="AU2058" s="550"/>
      <c r="AV2058" s="553"/>
      <c r="AW2058" s="554"/>
      <c r="AX2058" s="535"/>
      <c r="AY2058" s="536"/>
      <c r="AZ2058" s="553"/>
      <c r="BA2058" s="550"/>
      <c r="BB2058" s="553"/>
      <c r="BC2058" s="637"/>
      <c r="BD2058" s="535"/>
      <c r="BE2058" s="536"/>
      <c r="BF2058" s="549"/>
      <c r="BG2058" s="550"/>
      <c r="BH2058" s="553"/>
      <c r="BI2058" s="554"/>
      <c r="BJ2058" s="535"/>
      <c r="BK2058" s="620"/>
      <c r="BL2058" s="624"/>
      <c r="BM2058" s="625"/>
      <c r="BN2058" s="626"/>
      <c r="BO2058" s="609"/>
      <c r="BP2058" s="710"/>
      <c r="BQ2058" s="639"/>
      <c r="BR2058" s="77"/>
      <c r="BS2058" s="77"/>
      <c r="BT2058" s="278"/>
    </row>
    <row r="2059" spans="1:75" s="79" customFormat="1" ht="33" customHeight="1" thickBot="1" x14ac:dyDescent="0.5">
      <c r="A2059" s="278"/>
      <c r="B2059" s="671"/>
      <c r="C2059" s="611"/>
      <c r="D2059" s="674" t="s">
        <v>13</v>
      </c>
      <c r="E2059" s="675"/>
      <c r="F2059" s="82"/>
      <c r="G2059" s="117"/>
      <c r="H2059" s="541"/>
      <c r="I2059" s="545"/>
      <c r="J2059" s="541"/>
      <c r="K2059" s="545"/>
      <c r="L2059" s="537"/>
      <c r="M2059" s="538"/>
      <c r="N2059" s="533">
        <f>J2059+L2059</f>
        <v>0</v>
      </c>
      <c r="O2059" s="534"/>
      <c r="P2059" s="537"/>
      <c r="Q2059" s="545"/>
      <c r="R2059" s="537"/>
      <c r="S2059" s="538"/>
      <c r="T2059" s="533">
        <f>R2059-P2059</f>
        <v>0</v>
      </c>
      <c r="U2059" s="534"/>
      <c r="V2059" s="537"/>
      <c r="W2059" s="538"/>
      <c r="X2059" s="541"/>
      <c r="Y2059" s="542"/>
      <c r="Z2059" s="541"/>
      <c r="AA2059" s="542"/>
      <c r="AB2059" s="538"/>
      <c r="AC2059" s="545"/>
      <c r="AD2059" s="537"/>
      <c r="AE2059" s="538"/>
      <c r="AF2059" s="533">
        <f>IF(AB2059=0,0,(AD2059/AB2059)*100)</f>
        <v>0</v>
      </c>
      <c r="AG2059" s="534"/>
      <c r="AH2059" s="537"/>
      <c r="AI2059" s="545"/>
      <c r="AJ2059" s="537"/>
      <c r="AK2059" s="538"/>
      <c r="AL2059" s="533">
        <f>IF(AH2059=0,0,(AJ2059/AH2059)*100)</f>
        <v>0</v>
      </c>
      <c r="AM2059" s="534"/>
      <c r="AN2059" s="537"/>
      <c r="AO2059" s="545"/>
      <c r="AP2059" s="537"/>
      <c r="AQ2059" s="538"/>
      <c r="AR2059" s="533">
        <f>IF(AN2059=0,0,(AP2059/AN2059)*100)</f>
        <v>0</v>
      </c>
      <c r="AS2059" s="534"/>
      <c r="AT2059" s="547">
        <f>AB2059+AH2059+AN2059</f>
        <v>0</v>
      </c>
      <c r="AU2059" s="548"/>
      <c r="AV2059" s="551">
        <f>AD2059+AJ2059+AP2059</f>
        <v>0</v>
      </c>
      <c r="AW2059" s="552"/>
      <c r="AX2059" s="533">
        <f>IF(AT2059=0,0,(AV2059/AT2059)*100)</f>
        <v>0</v>
      </c>
      <c r="AY2059" s="534"/>
      <c r="AZ2059" s="537"/>
      <c r="BA2059" s="545"/>
      <c r="BB2059" s="537"/>
      <c r="BC2059" s="538"/>
      <c r="BD2059" s="533">
        <f>IF(AZ2059=0,0,(BB2059/AZ2059)*100)</f>
        <v>0</v>
      </c>
      <c r="BE2059" s="534"/>
      <c r="BF2059" s="547">
        <f>AT2059+AZ2059</f>
        <v>0</v>
      </c>
      <c r="BG2059" s="548"/>
      <c r="BH2059" s="551">
        <f>AV2059+BB2059</f>
        <v>0</v>
      </c>
      <c r="BI2059" s="552"/>
      <c r="BJ2059" s="533">
        <f>IF(BF2059=0,0,(BH2059/BF2059)*100)</f>
        <v>0</v>
      </c>
      <c r="BK2059" s="619"/>
      <c r="BL2059" s="700">
        <f>(AD2059*2)+(AJ2059*2)+(AP2059*3)+BB2059</f>
        <v>0</v>
      </c>
      <c r="BM2059" s="701"/>
      <c r="BN2059" s="702"/>
      <c r="BO2059" s="706"/>
      <c r="BP2059" s="83"/>
      <c r="BQ2059" s="84"/>
      <c r="BR2059" s="77"/>
      <c r="BS2059" s="77"/>
      <c r="BT2059" s="278"/>
    </row>
    <row r="2060" spans="1:75" s="79" customFormat="1" ht="33.75" customHeight="1" thickBot="1" x14ac:dyDescent="0.5">
      <c r="A2060" s="278"/>
      <c r="B2060" s="232"/>
      <c r="C2060" s="336"/>
      <c r="D2060" s="693"/>
      <c r="E2060" s="694"/>
      <c r="F2060" s="86"/>
      <c r="G2060" s="86"/>
      <c r="H2060" s="543"/>
      <c r="I2060" s="546"/>
      <c r="J2060" s="543"/>
      <c r="K2060" s="546"/>
      <c r="L2060" s="539"/>
      <c r="M2060" s="540"/>
      <c r="N2060" s="535">
        <f>IF((N2057+N2059)=0,0,N2057/(N2057+N2059)*100)</f>
        <v>0</v>
      </c>
      <c r="O2060" s="536"/>
      <c r="P2060" s="539"/>
      <c r="Q2060" s="546"/>
      <c r="R2060" s="539"/>
      <c r="S2060" s="540"/>
      <c r="T2060" s="535"/>
      <c r="U2060" s="536"/>
      <c r="V2060" s="539"/>
      <c r="W2060" s="540"/>
      <c r="X2060" s="543"/>
      <c r="Y2060" s="544"/>
      <c r="Z2060" s="543"/>
      <c r="AA2060" s="544"/>
      <c r="AB2060" s="540"/>
      <c r="AC2060" s="546"/>
      <c r="AD2060" s="539"/>
      <c r="AE2060" s="540"/>
      <c r="AF2060" s="535"/>
      <c r="AG2060" s="536"/>
      <c r="AH2060" s="539"/>
      <c r="AI2060" s="546"/>
      <c r="AJ2060" s="539"/>
      <c r="AK2060" s="540"/>
      <c r="AL2060" s="535"/>
      <c r="AM2060" s="536"/>
      <c r="AN2060" s="539"/>
      <c r="AO2060" s="546"/>
      <c r="AP2060" s="539"/>
      <c r="AQ2060" s="540"/>
      <c r="AR2060" s="535"/>
      <c r="AS2060" s="536"/>
      <c r="AT2060" s="549"/>
      <c r="AU2060" s="550"/>
      <c r="AV2060" s="553"/>
      <c r="AW2060" s="554"/>
      <c r="AX2060" s="535"/>
      <c r="AY2060" s="536"/>
      <c r="AZ2060" s="539"/>
      <c r="BA2060" s="546"/>
      <c r="BB2060" s="539"/>
      <c r="BC2060" s="540"/>
      <c r="BD2060" s="535"/>
      <c r="BE2060" s="536"/>
      <c r="BF2060" s="549"/>
      <c r="BG2060" s="550"/>
      <c r="BH2060" s="553"/>
      <c r="BI2060" s="554"/>
      <c r="BJ2060" s="535"/>
      <c r="BK2060" s="620"/>
      <c r="BL2060" s="703"/>
      <c r="BM2060" s="704"/>
      <c r="BN2060" s="705"/>
      <c r="BO2060" s="707"/>
      <c r="BP2060" s="222"/>
      <c r="BQ2060" s="222"/>
      <c r="BR2060" s="77"/>
      <c r="BS2060" s="77"/>
      <c r="BT2060" s="278"/>
    </row>
    <row r="2061" spans="1:75" ht="16.5" customHeight="1" thickTop="1" thickBot="1" x14ac:dyDescent="0.5">
      <c r="A2061" s="268"/>
      <c r="B2061" s="229"/>
      <c r="C2061" s="195"/>
      <c r="D2061" s="195"/>
      <c r="E2061" s="195"/>
      <c r="F2061" s="195"/>
      <c r="G2061" s="195"/>
      <c r="H2061" s="195"/>
      <c r="I2061" s="195"/>
      <c r="J2061" s="195"/>
      <c r="K2061" s="195"/>
      <c r="L2061" s="195"/>
      <c r="M2061" s="195"/>
      <c r="N2061" s="195"/>
      <c r="O2061" s="195"/>
      <c r="P2061" s="195"/>
      <c r="Q2061" s="195"/>
      <c r="R2061" s="195"/>
      <c r="S2061" s="195"/>
      <c r="T2061" s="195"/>
      <c r="U2061" s="195"/>
      <c r="V2061" s="195"/>
      <c r="W2061" s="195"/>
      <c r="X2061" s="195"/>
      <c r="Y2061" s="195"/>
      <c r="Z2061" s="195"/>
      <c r="AA2061" s="195"/>
      <c r="AB2061" s="195"/>
      <c r="AC2061" s="195"/>
      <c r="AD2061" s="195"/>
      <c r="AE2061" s="195"/>
      <c r="AF2061" s="198"/>
      <c r="AG2061" s="198"/>
      <c r="AH2061" s="195"/>
      <c r="AI2061" s="195"/>
      <c r="AJ2061" s="195"/>
      <c r="AK2061" s="195"/>
      <c r="AL2061" s="195"/>
      <c r="AM2061" s="195"/>
      <c r="AN2061" s="195"/>
      <c r="AO2061" s="195"/>
      <c r="AP2061" s="195"/>
      <c r="AQ2061" s="195"/>
      <c r="AR2061" s="195"/>
      <c r="AS2061" s="195"/>
      <c r="AT2061" s="195"/>
      <c r="AU2061" s="195"/>
      <c r="AV2061" s="195"/>
      <c r="AW2061" s="195"/>
      <c r="AX2061" s="195"/>
      <c r="AY2061" s="195"/>
      <c r="AZ2061" s="195"/>
      <c r="BA2061" s="195"/>
      <c r="BB2061" s="195"/>
      <c r="BC2061" s="195"/>
      <c r="BD2061" s="195"/>
      <c r="BE2061" s="195"/>
      <c r="BF2061" s="195"/>
      <c r="BG2061" s="195"/>
      <c r="BH2061" s="195"/>
      <c r="BI2061" s="195"/>
      <c r="BJ2061" s="195"/>
      <c r="BK2061" s="195"/>
      <c r="BL2061" s="195"/>
      <c r="BM2061" s="195"/>
      <c r="BN2061" s="195"/>
      <c r="BO2061" s="247"/>
      <c r="BP2061" s="600">
        <f>IF((J2057+L2059)=0,0,(J2057/(J2057+L2059)*100)%)</f>
        <v>0</v>
      </c>
      <c r="BQ2061" s="601"/>
      <c r="BR2061" s="600">
        <f>IF((L2057+J2059)=0,0,(L2057/(L2057+J2059)*100)%)</f>
        <v>0</v>
      </c>
      <c r="BS2061" s="601"/>
      <c r="BT2061" s="268"/>
    </row>
    <row r="2062" spans="1:75" s="85" customFormat="1" ht="87" customHeight="1" thickTop="1" thickBot="1" x14ac:dyDescent="0.55000000000000004">
      <c r="A2062" s="279"/>
      <c r="B2062" s="682"/>
      <c r="C2062" s="683"/>
      <c r="D2062" s="608"/>
      <c r="E2062" s="608"/>
      <c r="F2062" s="608"/>
      <c r="G2062" s="608"/>
      <c r="H2062" s="346"/>
      <c r="I2062" s="346"/>
      <c r="J2062" s="346"/>
      <c r="K2062" s="200"/>
      <c r="L2062" s="346"/>
      <c r="M2062" s="346"/>
      <c r="N2062" s="346"/>
      <c r="O2062" s="338"/>
      <c r="P2062" s="338"/>
      <c r="Q2062" s="338"/>
      <c r="R2062" s="338"/>
      <c r="S2062" s="346"/>
      <c r="T2062" s="346" t="s">
        <v>59</v>
      </c>
      <c r="U2062" s="346"/>
      <c r="V2062" s="200"/>
      <c r="W2062" s="346"/>
      <c r="X2062" s="346"/>
      <c r="Y2062" s="346"/>
      <c r="Z2062" s="714" t="s">
        <v>157</v>
      </c>
      <c r="AA2062" s="714"/>
      <c r="AB2062" s="714"/>
      <c r="AC2062" s="715"/>
      <c r="AD2062" s="589"/>
      <c r="AE2062" s="590"/>
      <c r="AF2062" s="591"/>
      <c r="AG2062" s="200"/>
      <c r="AH2062" s="589"/>
      <c r="AI2062" s="590"/>
      <c r="AJ2062" s="591"/>
      <c r="AK2062" s="714" t="s">
        <v>159</v>
      </c>
      <c r="AL2062" s="714"/>
      <c r="AM2062" s="714"/>
      <c r="AN2062" s="715"/>
      <c r="AO2062" s="589"/>
      <c r="AP2062" s="590"/>
      <c r="AQ2062" s="591"/>
      <c r="AR2062" s="204"/>
      <c r="AS2062" s="589"/>
      <c r="AT2062" s="590"/>
      <c r="AU2062" s="591"/>
      <c r="AV2062" s="340"/>
      <c r="AW2062" s="340"/>
      <c r="AX2062" s="340"/>
      <c r="AY2062" s="340"/>
      <c r="AZ2062" s="711" t="s">
        <v>20</v>
      </c>
      <c r="BA2062" s="711"/>
      <c r="BB2062" s="711"/>
      <c r="BC2062" s="711"/>
      <c r="BD2062" s="712"/>
      <c r="BE2062" s="616">
        <f>BL2057</f>
        <v>0</v>
      </c>
      <c r="BF2062" s="617"/>
      <c r="BG2062" s="618"/>
      <c r="BH2062" s="205"/>
      <c r="BI2062" s="616">
        <f>BL2059</f>
        <v>0</v>
      </c>
      <c r="BJ2062" s="617"/>
      <c r="BK2062" s="618"/>
      <c r="BL2062" s="206"/>
      <c r="BM2062" s="206"/>
      <c r="BN2062" s="206"/>
      <c r="BO2062" s="248"/>
      <c r="BP2062" s="87"/>
      <c r="BQ2062" s="87"/>
      <c r="BR2062" s="81"/>
      <c r="BS2062" s="81"/>
      <c r="BT2062" s="279"/>
    </row>
    <row r="2063" spans="1:75" ht="15.6" customHeight="1" thickTop="1" thickBot="1" x14ac:dyDescent="0.55000000000000004">
      <c r="A2063" s="268"/>
      <c r="B2063" s="230"/>
      <c r="C2063" s="207"/>
      <c r="D2063" s="196"/>
      <c r="E2063" s="196"/>
      <c r="F2063" s="199"/>
      <c r="G2063" s="199"/>
      <c r="H2063" s="202"/>
      <c r="I2063" s="202"/>
      <c r="J2063" s="202"/>
      <c r="K2063" s="202"/>
      <c r="L2063" s="202"/>
      <c r="M2063" s="202"/>
      <c r="N2063" s="202"/>
      <c r="O2063" s="199"/>
      <c r="P2063" s="199"/>
      <c r="Q2063" s="199"/>
      <c r="R2063" s="199"/>
      <c r="S2063" s="202"/>
      <c r="T2063" s="202"/>
      <c r="U2063" s="202"/>
      <c r="V2063" s="201"/>
      <c r="W2063" s="202"/>
      <c r="X2063" s="202"/>
      <c r="Y2063" s="202"/>
      <c r="Z2063" s="337"/>
      <c r="AA2063" s="337"/>
      <c r="AB2063" s="337"/>
      <c r="AC2063" s="337"/>
      <c r="AD2063" s="202"/>
      <c r="AE2063" s="202"/>
      <c r="AF2063" s="202"/>
      <c r="AG2063" s="202"/>
      <c r="AH2063" s="201"/>
      <c r="AI2063" s="201"/>
      <c r="AJ2063" s="202"/>
      <c r="AK2063" s="337"/>
      <c r="AL2063" s="337"/>
      <c r="AM2063" s="337"/>
      <c r="AN2063" s="337"/>
      <c r="AO2063" s="202"/>
      <c r="AP2063" s="202"/>
      <c r="AQ2063" s="202"/>
      <c r="AR2063" s="202"/>
      <c r="AS2063" s="202"/>
      <c r="AT2063" s="204"/>
      <c r="AU2063" s="204"/>
      <c r="AV2063" s="207"/>
      <c r="AW2063" s="207"/>
      <c r="AX2063" s="207"/>
      <c r="AY2063" s="207"/>
      <c r="AZ2063" s="199"/>
      <c r="BA2063" s="208"/>
      <c r="BB2063" s="208"/>
      <c r="BC2063" s="209"/>
      <c r="BD2063" s="210"/>
      <c r="BE2063" s="211"/>
      <c r="BF2063" s="211"/>
      <c r="BG2063" s="204"/>
      <c r="BH2063" s="212"/>
      <c r="BI2063" s="213"/>
      <c r="BJ2063" s="213"/>
      <c r="BK2063" s="204"/>
      <c r="BL2063" s="207"/>
      <c r="BM2063" s="207"/>
      <c r="BN2063" s="207"/>
      <c r="BO2063" s="249"/>
      <c r="BP2063" s="88"/>
      <c r="BQ2063" s="88"/>
      <c r="BR2063" s="65"/>
      <c r="BS2063" s="65"/>
      <c r="BT2063" s="268"/>
    </row>
    <row r="2064" spans="1:75" s="85" customFormat="1" ht="86.25" customHeight="1" thickTop="1" thickBot="1" x14ac:dyDescent="0.55000000000000004">
      <c r="A2064" s="279"/>
      <c r="B2064" s="531"/>
      <c r="C2064" s="532"/>
      <c r="D2064" s="608"/>
      <c r="E2064" s="608"/>
      <c r="F2064" s="608"/>
      <c r="G2064" s="608"/>
      <c r="H2064" s="212"/>
      <c r="I2064" s="212"/>
      <c r="J2064" s="212"/>
      <c r="K2064" s="200"/>
      <c r="L2064" s="212"/>
      <c r="M2064" s="212"/>
      <c r="N2064" s="212"/>
      <c r="O2064" s="338"/>
      <c r="P2064" s="338"/>
      <c r="Q2064" s="338"/>
      <c r="R2064" s="338"/>
      <c r="S2064" s="212"/>
      <c r="T2064" s="212" t="s">
        <v>15</v>
      </c>
      <c r="U2064" s="212"/>
      <c r="V2064" s="200"/>
      <c r="W2064" s="212"/>
      <c r="X2064" s="212"/>
      <c r="Y2064" s="212"/>
      <c r="Z2064" s="714" t="s">
        <v>158</v>
      </c>
      <c r="AA2064" s="714"/>
      <c r="AB2064" s="714"/>
      <c r="AC2064" s="715"/>
      <c r="AD2064" s="616">
        <f>AD2062</f>
        <v>0</v>
      </c>
      <c r="AE2064" s="617"/>
      <c r="AF2064" s="618"/>
      <c r="AG2064" s="200"/>
      <c r="AH2064" s="616">
        <f>AH2062</f>
        <v>0</v>
      </c>
      <c r="AI2064" s="617"/>
      <c r="AJ2064" s="618"/>
      <c r="AK2064" s="714" t="s">
        <v>160</v>
      </c>
      <c r="AL2064" s="714"/>
      <c r="AM2064" s="714"/>
      <c r="AN2064" s="715"/>
      <c r="AO2064" s="616">
        <f>AO2062-AD2062</f>
        <v>0</v>
      </c>
      <c r="AP2064" s="617"/>
      <c r="AQ2064" s="618"/>
      <c r="AR2064" s="204"/>
      <c r="AS2064" s="616">
        <f>AS2062-AH2062</f>
        <v>0</v>
      </c>
      <c r="AT2064" s="617"/>
      <c r="AU2064" s="618"/>
      <c r="AV2064" s="340"/>
      <c r="AW2064" s="340"/>
      <c r="AX2064" s="340"/>
      <c r="AY2064" s="340"/>
      <c r="AZ2064" s="711" t="s">
        <v>44</v>
      </c>
      <c r="BA2064" s="711"/>
      <c r="BB2064" s="711"/>
      <c r="BC2064" s="711"/>
      <c r="BD2064" s="712"/>
      <c r="BE2064" s="616">
        <f>BE2062-AO2062</f>
        <v>0</v>
      </c>
      <c r="BF2064" s="617"/>
      <c r="BG2064" s="618"/>
      <c r="BH2064" s="214"/>
      <c r="BI2064" s="616">
        <f>BI2062-AS2062</f>
        <v>0</v>
      </c>
      <c r="BJ2064" s="617"/>
      <c r="BK2064" s="618"/>
      <c r="BL2064" s="206"/>
      <c r="BM2064" s="206"/>
      <c r="BN2064" s="206"/>
      <c r="BO2064" s="248"/>
      <c r="BP2064" s="87"/>
      <c r="BQ2064" s="87"/>
      <c r="BR2064" s="81"/>
      <c r="BS2064" s="81"/>
      <c r="BT2064" s="279"/>
      <c r="BW2064" s="79"/>
    </row>
    <row r="2065" spans="1:77" ht="18.75" customHeight="1" thickTop="1" thickBot="1" x14ac:dyDescent="0.5">
      <c r="A2065" s="268"/>
      <c r="B2065" s="231"/>
      <c r="C2065" s="197"/>
      <c r="D2065" s="197"/>
      <c r="E2065" s="197"/>
      <c r="F2065" s="254"/>
      <c r="G2065" s="254"/>
      <c r="H2065" s="197"/>
      <c r="I2065" s="197"/>
      <c r="J2065" s="197"/>
      <c r="K2065" s="197"/>
      <c r="L2065" s="197"/>
      <c r="M2065" s="197"/>
      <c r="N2065" s="197"/>
      <c r="O2065" s="197"/>
      <c r="P2065" s="197"/>
      <c r="Q2065" s="197"/>
      <c r="R2065" s="197"/>
      <c r="S2065" s="197"/>
      <c r="T2065" s="197"/>
      <c r="U2065" s="197"/>
      <c r="V2065" s="197"/>
      <c r="W2065" s="197"/>
      <c r="X2065" s="197"/>
      <c r="Y2065" s="197"/>
      <c r="Z2065" s="197"/>
      <c r="AA2065" s="197"/>
      <c r="AB2065" s="197"/>
      <c r="AC2065" s="197"/>
      <c r="AD2065" s="197"/>
      <c r="AE2065" s="197"/>
      <c r="AF2065" s="203"/>
      <c r="AG2065" s="203"/>
      <c r="AH2065" s="197"/>
      <c r="AI2065" s="197"/>
      <c r="AJ2065" s="197"/>
      <c r="AK2065" s="197"/>
      <c r="AL2065" s="197"/>
      <c r="AM2065" s="197"/>
      <c r="AN2065" s="197"/>
      <c r="AO2065" s="197"/>
      <c r="AP2065" s="197"/>
      <c r="AQ2065" s="197"/>
      <c r="AR2065" s="197"/>
      <c r="AS2065" s="197"/>
      <c r="AT2065" s="197"/>
      <c r="AU2065" s="197"/>
      <c r="AV2065" s="197"/>
      <c r="AW2065" s="197"/>
      <c r="AX2065" s="197"/>
      <c r="AY2065" s="197"/>
      <c r="AZ2065" s="197"/>
      <c r="BA2065" s="640" t="s">
        <v>153</v>
      </c>
      <c r="BB2065" s="640"/>
      <c r="BC2065" s="640"/>
      <c r="BD2065" s="640"/>
      <c r="BE2065" s="640"/>
      <c r="BF2065" s="640"/>
      <c r="BG2065" s="640"/>
      <c r="BH2065" s="640"/>
      <c r="BI2065" s="640"/>
      <c r="BJ2065" s="640"/>
      <c r="BK2065" s="640"/>
      <c r="BL2065" s="640"/>
      <c r="BM2065" s="640"/>
      <c r="BN2065" s="640"/>
      <c r="BO2065" s="250"/>
      <c r="BP2065" s="89"/>
      <c r="BQ2065" s="89"/>
      <c r="BR2065" s="65"/>
      <c r="BS2065" s="65"/>
      <c r="BT2065" s="268"/>
    </row>
    <row r="2066" spans="1:77" s="255" customFormat="1" ht="13.5" customHeight="1" thickTop="1" x14ac:dyDescent="0.45">
      <c r="A2066" s="268"/>
      <c r="B2066" s="269"/>
      <c r="C2066" s="268"/>
      <c r="D2066" s="268"/>
      <c r="E2066" s="268"/>
      <c r="F2066" s="270"/>
      <c r="G2066" s="270"/>
      <c r="H2066" s="268"/>
      <c r="I2066" s="268"/>
      <c r="J2066" s="268"/>
      <c r="K2066" s="268"/>
      <c r="L2066" s="268"/>
      <c r="M2066" s="268"/>
      <c r="N2066" s="268"/>
      <c r="O2066" s="268"/>
      <c r="P2066" s="268"/>
      <c r="Q2066" s="268"/>
      <c r="R2066" s="268"/>
      <c r="S2066" s="268"/>
      <c r="T2066" s="268"/>
      <c r="U2066" s="268"/>
      <c r="V2066" s="268"/>
      <c r="W2066" s="268"/>
      <c r="X2066" s="268"/>
      <c r="Y2066" s="268"/>
      <c r="Z2066" s="268"/>
      <c r="AA2066" s="268"/>
      <c r="AB2066" s="268"/>
      <c r="AC2066" s="268"/>
      <c r="AD2066" s="268"/>
      <c r="AE2066" s="268"/>
      <c r="AF2066" s="271"/>
      <c r="AG2066" s="271"/>
      <c r="AH2066" s="268"/>
      <c r="AI2066" s="268"/>
      <c r="AJ2066" s="268"/>
      <c r="AK2066" s="268"/>
      <c r="AL2066" s="268"/>
      <c r="AM2066" s="268"/>
      <c r="AN2066" s="268"/>
      <c r="AO2066" s="268"/>
      <c r="AP2066" s="268"/>
      <c r="AQ2066" s="268"/>
      <c r="AR2066" s="268"/>
      <c r="AS2066" s="268"/>
      <c r="AT2066" s="268"/>
      <c r="AU2066" s="268"/>
      <c r="AV2066" s="268"/>
      <c r="AW2066" s="268"/>
      <c r="AX2066" s="268"/>
      <c r="AY2066" s="268"/>
      <c r="AZ2066" s="268"/>
      <c r="BA2066" s="268"/>
      <c r="BB2066" s="268"/>
      <c r="BC2066" s="268"/>
      <c r="BD2066" s="268"/>
      <c r="BE2066" s="268"/>
      <c r="BF2066" s="268"/>
      <c r="BG2066" s="268"/>
      <c r="BH2066" s="268"/>
      <c r="BI2066" s="268"/>
      <c r="BJ2066" s="268"/>
      <c r="BK2066" s="268"/>
      <c r="BL2066" s="268"/>
      <c r="BM2066" s="268"/>
      <c r="BN2066" s="268"/>
      <c r="BO2066" s="272"/>
      <c r="BP2066" s="272"/>
      <c r="BQ2066" s="272"/>
      <c r="BR2066" s="268"/>
      <c r="BS2066" s="268"/>
      <c r="BT2066" s="268"/>
    </row>
    <row r="2067" spans="1:77" s="69" customFormat="1" ht="33.75" x14ac:dyDescent="0.5">
      <c r="A2067" s="273"/>
      <c r="B2067" s="695" t="s">
        <v>9</v>
      </c>
      <c r="C2067" s="695"/>
      <c r="D2067" s="695"/>
      <c r="E2067" s="695"/>
      <c r="F2067" s="695"/>
      <c r="G2067" s="695"/>
      <c r="H2067" s="695"/>
      <c r="I2067" s="695"/>
      <c r="J2067" s="695"/>
      <c r="K2067" s="695"/>
      <c r="L2067" s="695"/>
      <c r="M2067" s="695"/>
      <c r="N2067" s="695"/>
      <c r="O2067" s="695"/>
      <c r="P2067" s="695"/>
      <c r="Q2067" s="695"/>
      <c r="R2067" s="695"/>
      <c r="S2067" s="695"/>
      <c r="T2067" s="695"/>
      <c r="U2067" s="695"/>
      <c r="V2067" s="695"/>
      <c r="W2067" s="695"/>
      <c r="X2067" s="695"/>
      <c r="Y2067" s="695"/>
      <c r="Z2067" s="695"/>
      <c r="AA2067" s="695"/>
      <c r="AB2067" s="695"/>
      <c r="AC2067" s="695"/>
      <c r="AD2067" s="695"/>
      <c r="AE2067" s="695"/>
      <c r="AF2067" s="695"/>
      <c r="AG2067" s="695"/>
      <c r="AH2067" s="695"/>
      <c r="AI2067" s="695"/>
      <c r="AJ2067" s="695"/>
      <c r="AK2067" s="695"/>
      <c r="AL2067" s="695"/>
      <c r="AM2067" s="695"/>
      <c r="AN2067" s="695"/>
      <c r="AO2067" s="695"/>
      <c r="AP2067" s="695"/>
      <c r="AQ2067" s="695"/>
      <c r="AR2067" s="695"/>
      <c r="AS2067" s="695"/>
      <c r="AT2067" s="695"/>
      <c r="AU2067" s="695"/>
      <c r="AV2067" s="695"/>
      <c r="AW2067" s="695"/>
      <c r="AX2067" s="695"/>
      <c r="AY2067" s="695"/>
      <c r="AZ2067" s="695"/>
      <c r="BA2067" s="695"/>
      <c r="BB2067" s="695"/>
      <c r="BC2067" s="695"/>
      <c r="BD2067" s="695"/>
      <c r="BE2067" s="695"/>
      <c r="BF2067" s="695"/>
      <c r="BG2067" s="695"/>
      <c r="BH2067" s="695"/>
      <c r="BI2067" s="695"/>
      <c r="BJ2067" s="695"/>
      <c r="BK2067" s="695"/>
      <c r="BL2067" s="695"/>
      <c r="BM2067" s="695"/>
      <c r="BN2067" s="695"/>
      <c r="BO2067" s="175"/>
      <c r="BP2067" s="175"/>
      <c r="BQ2067" s="175"/>
      <c r="BR2067" s="68"/>
      <c r="BS2067" s="68"/>
      <c r="BT2067" s="273"/>
    </row>
    <row r="2068" spans="1:77" ht="10.9" customHeight="1" x14ac:dyDescent="0.45">
      <c r="A2068" s="268"/>
      <c r="B2068" s="227"/>
      <c r="C2068" s="177"/>
      <c r="D2068" s="177"/>
      <c r="E2068" s="177"/>
      <c r="F2068" s="178"/>
      <c r="G2068" s="178"/>
      <c r="H2068" s="177"/>
      <c r="I2068" s="177"/>
      <c r="J2068" s="177"/>
      <c r="K2068" s="177"/>
      <c r="L2068" s="177"/>
      <c r="M2068" s="177"/>
      <c r="N2068" s="177"/>
      <c r="O2068" s="177"/>
      <c r="P2068" s="177"/>
      <c r="Q2068" s="177"/>
      <c r="R2068" s="177"/>
      <c r="S2068" s="177"/>
      <c r="T2068" s="177"/>
      <c r="U2068" s="177"/>
      <c r="V2068" s="177"/>
      <c r="W2068" s="177"/>
      <c r="X2068" s="177"/>
      <c r="Y2068" s="177"/>
      <c r="Z2068" s="177"/>
      <c r="AA2068" s="177"/>
      <c r="AB2068" s="177"/>
      <c r="AC2068" s="177"/>
      <c r="AD2068" s="177"/>
      <c r="AE2068" s="177"/>
      <c r="AF2068" s="179"/>
      <c r="AG2068" s="179"/>
      <c r="AH2068" s="177"/>
      <c r="AI2068" s="177"/>
      <c r="AJ2068" s="177"/>
      <c r="AK2068" s="177"/>
      <c r="AL2068" s="177"/>
      <c r="AM2068" s="177"/>
      <c r="AN2068" s="177"/>
      <c r="AO2068" s="177"/>
      <c r="AP2068" s="177"/>
      <c r="AQ2068" s="177"/>
      <c r="AR2068" s="177"/>
      <c r="AS2068" s="177"/>
      <c r="AT2068" s="177"/>
      <c r="AU2068" s="177"/>
      <c r="AV2068" s="177"/>
      <c r="AW2068" s="177"/>
      <c r="AX2068" s="177"/>
      <c r="AY2068" s="177"/>
      <c r="AZ2068" s="177"/>
      <c r="BA2068" s="177"/>
      <c r="BB2068" s="177"/>
      <c r="BC2068" s="177"/>
      <c r="BD2068" s="177"/>
      <c r="BE2068" s="177"/>
      <c r="BF2068" s="177"/>
      <c r="BG2068" s="177"/>
      <c r="BH2068" s="177"/>
      <c r="BI2068" s="177"/>
      <c r="BJ2068" s="177"/>
      <c r="BK2068" s="177"/>
      <c r="BL2068" s="177"/>
      <c r="BM2068" s="177"/>
      <c r="BN2068" s="259"/>
      <c r="BO2068" s="245"/>
      <c r="BP2068" s="259"/>
      <c r="BQ2068" s="259"/>
      <c r="BR2068" s="65"/>
      <c r="BS2068" s="65"/>
      <c r="BT2068" s="268"/>
    </row>
    <row r="2069" spans="1:77" s="70" customFormat="1" ht="36.75" customHeight="1" x14ac:dyDescent="0.45">
      <c r="A2069" s="274"/>
      <c r="B2069" s="227"/>
      <c r="C2069" s="176"/>
      <c r="D2069" s="226" t="s">
        <v>10</v>
      </c>
      <c r="E2069" s="713" t="str">
        <f>IF(ROSTER!D$3="","",ROSTER!D$3)</f>
        <v/>
      </c>
      <c r="F2069" s="713"/>
      <c r="G2069" s="713"/>
      <c r="H2069" s="713"/>
      <c r="I2069" s="713"/>
      <c r="J2069" s="713"/>
      <c r="K2069" s="713"/>
      <c r="L2069" s="713"/>
      <c r="M2069" s="713"/>
      <c r="N2069" s="713"/>
      <c r="O2069" s="713"/>
      <c r="P2069" s="713"/>
      <c r="Q2069" s="713"/>
      <c r="R2069" s="713"/>
      <c r="S2069" s="713"/>
      <c r="T2069" s="713"/>
      <c r="U2069" s="713"/>
      <c r="V2069" s="713"/>
      <c r="W2069" s="713"/>
      <c r="X2069" s="713"/>
      <c r="Y2069" s="713"/>
      <c r="Z2069" s="713"/>
      <c r="AA2069" s="713"/>
      <c r="AB2069" s="713"/>
      <c r="AC2069" s="713"/>
      <c r="AD2069" s="180"/>
      <c r="AE2069" s="719" t="s">
        <v>11</v>
      </c>
      <c r="AF2069" s="719"/>
      <c r="AG2069" s="719"/>
      <c r="AH2069" s="719"/>
      <c r="AI2069" s="719"/>
      <c r="AJ2069" s="719"/>
      <c r="AK2069" s="719"/>
      <c r="AL2069" s="717"/>
      <c r="AM2069" s="717"/>
      <c r="AN2069" s="717"/>
      <c r="AO2069" s="717"/>
      <c r="AP2069" s="717"/>
      <c r="AQ2069" s="717"/>
      <c r="AR2069" s="717"/>
      <c r="AS2069" s="717"/>
      <c r="AT2069" s="717"/>
      <c r="AU2069" s="717"/>
      <c r="AV2069" s="717"/>
      <c r="AW2069" s="717"/>
      <c r="AX2069" s="717"/>
      <c r="AY2069" s="717"/>
      <c r="AZ2069" s="717"/>
      <c r="BA2069" s="717"/>
      <c r="BB2069" s="717"/>
      <c r="BC2069" s="717"/>
      <c r="BD2069" s="717"/>
      <c r="BE2069" s="717"/>
      <c r="BF2069" s="717"/>
      <c r="BG2069" s="717"/>
      <c r="BH2069" s="717"/>
      <c r="BI2069" s="717"/>
      <c r="BJ2069" s="717"/>
      <c r="BK2069" s="717"/>
      <c r="BL2069" s="717"/>
      <c r="BM2069" s="717"/>
      <c r="BN2069" s="259"/>
      <c r="BO2069" s="246" t="s">
        <v>130</v>
      </c>
      <c r="BP2069" s="259"/>
      <c r="BQ2069" s="259"/>
      <c r="BR2069" s="66"/>
      <c r="BS2069" s="66"/>
      <c r="BT2069" s="274"/>
    </row>
    <row r="2070" spans="1:77" ht="8.85" customHeight="1" x14ac:dyDescent="0.45">
      <c r="A2070" s="275"/>
      <c r="B2070" s="227"/>
      <c r="C2070" s="179" t="s">
        <v>38</v>
      </c>
      <c r="D2070" s="179"/>
      <c r="E2070" s="179"/>
      <c r="F2070" s="181"/>
      <c r="G2070" s="181"/>
      <c r="H2070" s="179"/>
      <c r="I2070" s="179"/>
      <c r="J2070" s="182"/>
      <c r="K2070" s="182"/>
      <c r="L2070" s="182"/>
      <c r="M2070" s="182"/>
      <c r="N2070" s="182"/>
      <c r="O2070" s="182"/>
      <c r="P2070" s="182"/>
      <c r="Q2070" s="182"/>
      <c r="R2070" s="182"/>
      <c r="S2070" s="182"/>
      <c r="T2070" s="182"/>
      <c r="U2070" s="182"/>
      <c r="V2070" s="182"/>
      <c r="W2070" s="182"/>
      <c r="X2070" s="182"/>
      <c r="Y2070" s="182"/>
      <c r="Z2070" s="182"/>
      <c r="AA2070" s="182"/>
      <c r="AB2070" s="182"/>
      <c r="AC2070" s="182"/>
      <c r="AD2070" s="182"/>
      <c r="AE2070" s="182"/>
      <c r="AF2070" s="182"/>
      <c r="AG2070" s="179"/>
      <c r="AH2070" s="183"/>
      <c r="AI2070" s="184"/>
      <c r="AJ2070" s="184"/>
      <c r="AK2070" s="184"/>
      <c r="AL2070" s="184"/>
      <c r="AM2070" s="184"/>
      <c r="AN2070" s="184"/>
      <c r="AO2070" s="185"/>
      <c r="AP2070" s="186"/>
      <c r="AQ2070" s="186"/>
      <c r="AR2070" s="186"/>
      <c r="AS2070" s="186"/>
      <c r="AT2070" s="186"/>
      <c r="AU2070" s="186"/>
      <c r="AV2070" s="186"/>
      <c r="AW2070" s="186"/>
      <c r="AX2070" s="186"/>
      <c r="AY2070" s="186"/>
      <c r="AZ2070" s="186"/>
      <c r="BA2070" s="186"/>
      <c r="BB2070" s="186"/>
      <c r="BC2070" s="186"/>
      <c r="BD2070" s="186"/>
      <c r="BE2070" s="186"/>
      <c r="BF2070" s="186"/>
      <c r="BG2070" s="186"/>
      <c r="BH2070" s="186"/>
      <c r="BI2070" s="186"/>
      <c r="BJ2070" s="186"/>
      <c r="BK2070" s="186"/>
      <c r="BL2070" s="186"/>
      <c r="BM2070" s="186"/>
      <c r="BN2070" s="186"/>
      <c r="BO2070" s="187"/>
      <c r="BP2070" s="187"/>
      <c r="BQ2070" s="187"/>
      <c r="BR2070" s="71"/>
      <c r="BS2070" s="71"/>
      <c r="BT2070" s="275"/>
    </row>
    <row r="2071" spans="1:77" s="70" customFormat="1" ht="40.5" x14ac:dyDescent="0.45">
      <c r="A2071" s="274"/>
      <c r="B2071" s="227"/>
      <c r="C2071" s="692" t="s">
        <v>37</v>
      </c>
      <c r="D2071" s="692"/>
      <c r="E2071" s="717"/>
      <c r="F2071" s="717"/>
      <c r="G2071" s="717"/>
      <c r="H2071" s="717"/>
      <c r="I2071" s="717"/>
      <c r="J2071" s="717"/>
      <c r="K2071" s="717"/>
      <c r="L2071" s="717"/>
      <c r="M2071" s="717"/>
      <c r="N2071" s="717"/>
      <c r="O2071" s="717"/>
      <c r="P2071" s="717"/>
      <c r="Q2071" s="717"/>
      <c r="R2071" s="717"/>
      <c r="S2071" s="717"/>
      <c r="T2071" s="717"/>
      <c r="U2071" s="717"/>
      <c r="V2071" s="717"/>
      <c r="W2071" s="717"/>
      <c r="X2071" s="717"/>
      <c r="Y2071" s="717"/>
      <c r="Z2071" s="717"/>
      <c r="AA2071" s="717"/>
      <c r="AB2071" s="717"/>
      <c r="AC2071" s="717"/>
      <c r="AD2071" s="180"/>
      <c r="AE2071" s="718" t="s">
        <v>21</v>
      </c>
      <c r="AF2071" s="718"/>
      <c r="AG2071" s="718"/>
      <c r="AH2071" s="718"/>
      <c r="AI2071" s="717"/>
      <c r="AJ2071" s="717"/>
      <c r="AK2071" s="717"/>
      <c r="AL2071" s="717"/>
      <c r="AM2071" s="717"/>
      <c r="AN2071" s="717"/>
      <c r="AO2071" s="717"/>
      <c r="AP2071" s="717"/>
      <c r="AQ2071" s="717"/>
      <c r="AR2071" s="717"/>
      <c r="AS2071" s="717"/>
      <c r="AT2071" s="717"/>
      <c r="AU2071" s="717"/>
      <c r="AV2071" s="717"/>
      <c r="AW2071" s="717"/>
      <c r="AX2071" s="717"/>
      <c r="AY2071" s="717"/>
      <c r="AZ2071" s="717"/>
      <c r="BA2071" s="716" t="s">
        <v>12</v>
      </c>
      <c r="BB2071" s="716"/>
      <c r="BC2071" s="716"/>
      <c r="BD2071" s="708"/>
      <c r="BE2071" s="708"/>
      <c r="BF2071" s="708"/>
      <c r="BG2071" s="708"/>
      <c r="BH2071" s="708"/>
      <c r="BI2071" s="708"/>
      <c r="BJ2071" s="708"/>
      <c r="BK2071" s="708"/>
      <c r="BL2071" s="708"/>
      <c r="BM2071" s="708"/>
      <c r="BN2071" s="188"/>
      <c r="BO2071" s="334"/>
      <c r="BP2071" s="189"/>
      <c r="BQ2071" s="189"/>
      <c r="BR2071" s="72">
        <f>IF(BD2071=0,0,1)</f>
        <v>0</v>
      </c>
      <c r="BS2071" s="73">
        <f>IF((BE2121+BI2121)&gt;(AO2121+AS2121),1,0)</f>
        <v>0</v>
      </c>
      <c r="BT2071" s="276"/>
    </row>
    <row r="2072" spans="1:77" ht="9.6" customHeight="1" x14ac:dyDescent="0.45">
      <c r="A2072" s="268"/>
      <c r="B2072" s="227"/>
      <c r="C2072" s="177"/>
      <c r="D2072" s="177"/>
      <c r="E2072" s="177"/>
      <c r="F2072" s="178"/>
      <c r="G2072" s="178"/>
      <c r="H2072" s="177"/>
      <c r="I2072" s="177"/>
      <c r="J2072" s="177"/>
      <c r="K2072" s="177"/>
      <c r="L2072" s="177"/>
      <c r="M2072" s="177"/>
      <c r="N2072" s="177"/>
      <c r="O2072" s="177"/>
      <c r="P2072" s="177"/>
      <c r="Q2072" s="177"/>
      <c r="R2072" s="177"/>
      <c r="S2072" s="177"/>
      <c r="T2072" s="177"/>
      <c r="U2072" s="177"/>
      <c r="V2072" s="177"/>
      <c r="W2072" s="177"/>
      <c r="X2072" s="177"/>
      <c r="Y2072" s="177"/>
      <c r="Z2072" s="177"/>
      <c r="AA2072" s="177"/>
      <c r="AB2072" s="177"/>
      <c r="AC2072" s="177"/>
      <c r="AD2072" s="177"/>
      <c r="AE2072" s="177"/>
      <c r="AF2072" s="179"/>
      <c r="AG2072" s="179"/>
      <c r="AH2072" s="177"/>
      <c r="AI2072" s="177"/>
      <c r="AJ2072" s="177"/>
      <c r="AK2072" s="177"/>
      <c r="AL2072" s="177"/>
      <c r="AM2072" s="177"/>
      <c r="AN2072" s="177"/>
      <c r="AO2072" s="177"/>
      <c r="AP2072" s="177"/>
      <c r="AQ2072" s="177"/>
      <c r="AR2072" s="177"/>
      <c r="AS2072" s="177"/>
      <c r="AT2072" s="177"/>
      <c r="AU2072" s="177"/>
      <c r="AV2072" s="177"/>
      <c r="AW2072" s="177"/>
      <c r="AX2072" s="177"/>
      <c r="AY2072" s="177"/>
      <c r="AZ2072" s="177"/>
      <c r="BA2072" s="177"/>
      <c r="BB2072" s="177"/>
      <c r="BC2072" s="177"/>
      <c r="BD2072" s="177"/>
      <c r="BE2072" s="177"/>
      <c r="BF2072" s="177"/>
      <c r="BG2072" s="177"/>
      <c r="BH2072" s="177"/>
      <c r="BI2072" s="177"/>
      <c r="BJ2072" s="177"/>
      <c r="BK2072" s="177"/>
      <c r="BL2072" s="177"/>
      <c r="BM2072" s="177"/>
      <c r="BN2072" s="177"/>
      <c r="BO2072" s="190"/>
      <c r="BP2072" s="190"/>
      <c r="BQ2072" s="190"/>
      <c r="BR2072" s="65"/>
      <c r="BS2072" s="65"/>
      <c r="BT2072" s="268"/>
    </row>
    <row r="2073" spans="1:77" ht="8.85" customHeight="1" thickBot="1" x14ac:dyDescent="0.5">
      <c r="A2073" s="268"/>
      <c r="B2073" s="228"/>
      <c r="C2073" s="191"/>
      <c r="D2073" s="191"/>
      <c r="E2073" s="191"/>
      <c r="F2073" s="192"/>
      <c r="G2073" s="192"/>
      <c r="H2073" s="191"/>
      <c r="I2073" s="191"/>
      <c r="J2073" s="191"/>
      <c r="K2073" s="191"/>
      <c r="L2073" s="191"/>
      <c r="M2073" s="191"/>
      <c r="N2073" s="191"/>
      <c r="O2073" s="191"/>
      <c r="P2073" s="191"/>
      <c r="Q2073" s="191"/>
      <c r="R2073" s="191"/>
      <c r="S2073" s="191"/>
      <c r="T2073" s="191"/>
      <c r="U2073" s="191"/>
      <c r="V2073" s="191"/>
      <c r="W2073" s="191"/>
      <c r="X2073" s="191"/>
      <c r="Y2073" s="191"/>
      <c r="Z2073" s="191"/>
      <c r="AA2073" s="191"/>
      <c r="AB2073" s="191"/>
      <c r="AC2073" s="191"/>
      <c r="AD2073" s="191"/>
      <c r="AE2073" s="191"/>
      <c r="AF2073" s="193"/>
      <c r="AG2073" s="193"/>
      <c r="AH2073" s="191"/>
      <c r="AI2073" s="191"/>
      <c r="AJ2073" s="191"/>
      <c r="AK2073" s="191"/>
      <c r="AL2073" s="191"/>
      <c r="AM2073" s="191"/>
      <c r="AN2073" s="191"/>
      <c r="AO2073" s="191"/>
      <c r="AP2073" s="191"/>
      <c r="AQ2073" s="191"/>
      <c r="AR2073" s="191"/>
      <c r="AS2073" s="191"/>
      <c r="AT2073" s="191"/>
      <c r="AU2073" s="191"/>
      <c r="AV2073" s="191"/>
      <c r="AW2073" s="191"/>
      <c r="AX2073" s="191"/>
      <c r="AY2073" s="191"/>
      <c r="AZ2073" s="191"/>
      <c r="BA2073" s="191"/>
      <c r="BB2073" s="191"/>
      <c r="BC2073" s="191"/>
      <c r="BD2073" s="191"/>
      <c r="BE2073" s="191"/>
      <c r="BF2073" s="191"/>
      <c r="BG2073" s="191"/>
      <c r="BH2073" s="191"/>
      <c r="BI2073" s="191"/>
      <c r="BJ2073" s="191"/>
      <c r="BK2073" s="191"/>
      <c r="BL2073" s="191"/>
      <c r="BM2073" s="191"/>
      <c r="BN2073" s="191"/>
      <c r="BO2073" s="194"/>
      <c r="BP2073" s="194"/>
      <c r="BQ2073" s="194"/>
      <c r="BR2073" s="65"/>
      <c r="BS2073" s="65"/>
      <c r="BT2073" s="268"/>
    </row>
    <row r="2074" spans="1:77" s="70" customFormat="1" ht="40.5" customHeight="1" thickTop="1" x14ac:dyDescent="0.4">
      <c r="A2074" s="276"/>
      <c r="B2074" s="684" t="s">
        <v>0</v>
      </c>
      <c r="C2074" s="686" t="s">
        <v>1</v>
      </c>
      <c r="D2074" s="687"/>
      <c r="E2074" s="339" t="s">
        <v>28</v>
      </c>
      <c r="F2074" s="665" t="s">
        <v>93</v>
      </c>
      <c r="G2074" s="665" t="s">
        <v>94</v>
      </c>
      <c r="H2074" s="726" t="s">
        <v>40</v>
      </c>
      <c r="I2074" s="727"/>
      <c r="J2074" s="595" t="s">
        <v>7</v>
      </c>
      <c r="K2074" s="595"/>
      <c r="L2074" s="595"/>
      <c r="M2074" s="595"/>
      <c r="N2074" s="595"/>
      <c r="O2074" s="595"/>
      <c r="P2074" s="595" t="s">
        <v>2</v>
      </c>
      <c r="Q2074" s="595"/>
      <c r="R2074" s="595"/>
      <c r="S2074" s="595"/>
      <c r="T2074" s="595"/>
      <c r="U2074" s="595"/>
      <c r="V2074" s="696" t="s">
        <v>34</v>
      </c>
      <c r="W2074" s="697"/>
      <c r="X2074" s="696" t="s">
        <v>35</v>
      </c>
      <c r="Y2074" s="697"/>
      <c r="Z2074" s="696" t="s">
        <v>43</v>
      </c>
      <c r="AA2074" s="697"/>
      <c r="AB2074" s="595" t="s">
        <v>6</v>
      </c>
      <c r="AC2074" s="595"/>
      <c r="AD2074" s="595"/>
      <c r="AE2074" s="595"/>
      <c r="AF2074" s="595"/>
      <c r="AG2074" s="595"/>
      <c r="AH2074" s="595" t="s">
        <v>63</v>
      </c>
      <c r="AI2074" s="595"/>
      <c r="AJ2074" s="595"/>
      <c r="AK2074" s="595"/>
      <c r="AL2074" s="595"/>
      <c r="AM2074" s="595"/>
      <c r="AN2074" s="595" t="s">
        <v>64</v>
      </c>
      <c r="AO2074" s="595"/>
      <c r="AP2074" s="595"/>
      <c r="AQ2074" s="595"/>
      <c r="AR2074" s="595"/>
      <c r="AS2074" s="595"/>
      <c r="AT2074" s="595" t="s">
        <v>65</v>
      </c>
      <c r="AU2074" s="595"/>
      <c r="AV2074" s="595"/>
      <c r="AW2074" s="595"/>
      <c r="AX2074" s="595"/>
      <c r="AY2074" s="597"/>
      <c r="AZ2074" s="595" t="s">
        <v>4</v>
      </c>
      <c r="BA2074" s="595"/>
      <c r="BB2074" s="595"/>
      <c r="BC2074" s="595"/>
      <c r="BD2074" s="595"/>
      <c r="BE2074" s="595"/>
      <c r="BF2074" s="595" t="s">
        <v>66</v>
      </c>
      <c r="BG2074" s="595"/>
      <c r="BH2074" s="595"/>
      <c r="BI2074" s="595"/>
      <c r="BJ2074" s="595"/>
      <c r="BK2074" s="596"/>
      <c r="BL2074" s="651" t="s">
        <v>25</v>
      </c>
      <c r="BM2074" s="652"/>
      <c r="BN2074" s="653"/>
      <c r="BO2074" s="598" t="s">
        <v>100</v>
      </c>
      <c r="BP2074" s="598" t="s">
        <v>81</v>
      </c>
      <c r="BQ2074" s="598" t="s">
        <v>82</v>
      </c>
      <c r="BR2074" s="74"/>
      <c r="BS2074" s="74"/>
      <c r="BT2074" s="276"/>
    </row>
    <row r="2075" spans="1:77" s="70" customFormat="1" ht="41.25" customHeight="1" x14ac:dyDescent="0.7">
      <c r="A2075" s="276"/>
      <c r="B2075" s="685"/>
      <c r="C2075" s="688"/>
      <c r="D2075" s="689"/>
      <c r="E2075" s="221" t="s">
        <v>95</v>
      </c>
      <c r="F2075" s="666"/>
      <c r="G2075" s="666"/>
      <c r="H2075" s="728"/>
      <c r="I2075" s="729"/>
      <c r="J2075" s="645" t="s">
        <v>17</v>
      </c>
      <c r="K2075" s="646"/>
      <c r="L2075" s="641" t="s">
        <v>18</v>
      </c>
      <c r="M2075" s="642"/>
      <c r="N2075" s="657" t="s">
        <v>19</v>
      </c>
      <c r="O2075" s="658" t="s">
        <v>8</v>
      </c>
      <c r="P2075" s="645" t="s">
        <v>26</v>
      </c>
      <c r="Q2075" s="646"/>
      <c r="R2075" s="641" t="s">
        <v>24</v>
      </c>
      <c r="S2075" s="642"/>
      <c r="T2075" s="657" t="s">
        <v>19</v>
      </c>
      <c r="U2075" s="658"/>
      <c r="V2075" s="698"/>
      <c r="W2075" s="699"/>
      <c r="X2075" s="698"/>
      <c r="Y2075" s="699"/>
      <c r="Z2075" s="698"/>
      <c r="AA2075" s="699"/>
      <c r="AB2075" s="645" t="s">
        <v>47</v>
      </c>
      <c r="AC2075" s="646"/>
      <c r="AD2075" s="641" t="s">
        <v>23</v>
      </c>
      <c r="AE2075" s="642" t="s">
        <v>3</v>
      </c>
      <c r="AF2075" s="643" t="s">
        <v>5</v>
      </c>
      <c r="AG2075" s="644"/>
      <c r="AH2075" s="645" t="s">
        <v>47</v>
      </c>
      <c r="AI2075" s="646"/>
      <c r="AJ2075" s="641" t="s">
        <v>23</v>
      </c>
      <c r="AK2075" s="642" t="s">
        <v>3</v>
      </c>
      <c r="AL2075" s="643" t="s">
        <v>5</v>
      </c>
      <c r="AM2075" s="644"/>
      <c r="AN2075" s="645" t="s">
        <v>47</v>
      </c>
      <c r="AO2075" s="646"/>
      <c r="AP2075" s="641" t="s">
        <v>23</v>
      </c>
      <c r="AQ2075" s="642" t="s">
        <v>3</v>
      </c>
      <c r="AR2075" s="643" t="s">
        <v>5</v>
      </c>
      <c r="AS2075" s="644"/>
      <c r="AT2075" s="645" t="s">
        <v>47</v>
      </c>
      <c r="AU2075" s="646"/>
      <c r="AV2075" s="641" t="s">
        <v>23</v>
      </c>
      <c r="AW2075" s="642" t="s">
        <v>3</v>
      </c>
      <c r="AX2075" s="643" t="s">
        <v>5</v>
      </c>
      <c r="AY2075" s="720"/>
      <c r="AZ2075" s="645" t="s">
        <v>47</v>
      </c>
      <c r="BA2075" s="646"/>
      <c r="BB2075" s="641" t="s">
        <v>23</v>
      </c>
      <c r="BC2075" s="642" t="s">
        <v>3</v>
      </c>
      <c r="BD2075" s="643" t="s">
        <v>5</v>
      </c>
      <c r="BE2075" s="644"/>
      <c r="BF2075" s="645" t="s">
        <v>47</v>
      </c>
      <c r="BG2075" s="646"/>
      <c r="BH2075" s="641" t="s">
        <v>23</v>
      </c>
      <c r="BI2075" s="642" t="s">
        <v>3</v>
      </c>
      <c r="BJ2075" s="643" t="s">
        <v>5</v>
      </c>
      <c r="BK2075" s="644"/>
      <c r="BL2075" s="654"/>
      <c r="BM2075" s="655"/>
      <c r="BN2075" s="656"/>
      <c r="BO2075" s="599"/>
      <c r="BP2075" s="599"/>
      <c r="BQ2075" s="599"/>
      <c r="BR2075" s="74"/>
      <c r="BS2075" s="74"/>
      <c r="BT2075" s="276"/>
      <c r="BY2075" s="307"/>
    </row>
    <row r="2076" spans="1:77" ht="23.85" customHeight="1" x14ac:dyDescent="0.35">
      <c r="A2076" s="277"/>
      <c r="B2076" s="678" t="str">
        <f>IF(ROSTER!B$8="","",ROSTER!B$8)</f>
        <v/>
      </c>
      <c r="C2076" s="669" t="str">
        <f>IF(ROSTER!C$8="","",ROSTER!C$8)</f>
        <v/>
      </c>
      <c r="D2076" s="670"/>
      <c r="E2076" s="667"/>
      <c r="F2076" s="680">
        <f>IF(E2076="y",1,IF(E2076="S",1,0))</f>
        <v>0</v>
      </c>
      <c r="G2076" s="663">
        <f>IF(E2076="S",1,0)</f>
        <v>0</v>
      </c>
      <c r="H2076" s="583"/>
      <c r="I2076" s="584"/>
      <c r="J2076" s="569"/>
      <c r="K2076" s="570"/>
      <c r="L2076" s="573"/>
      <c r="M2076" s="574"/>
      <c r="N2076" s="579">
        <f>L2076+J2076</f>
        <v>0</v>
      </c>
      <c r="O2076" s="580"/>
      <c r="P2076" s="569"/>
      <c r="Q2076" s="570"/>
      <c r="R2076" s="573"/>
      <c r="S2076" s="574"/>
      <c r="T2076" s="579">
        <f>R2076-P2076</f>
        <v>0</v>
      </c>
      <c r="U2076" s="580"/>
      <c r="V2076" s="583"/>
      <c r="W2076" s="584"/>
      <c r="X2076" s="569"/>
      <c r="Y2076" s="584"/>
      <c r="Z2076" s="569"/>
      <c r="AA2076" s="584"/>
      <c r="AB2076" s="569"/>
      <c r="AC2076" s="570"/>
      <c r="AD2076" s="573"/>
      <c r="AE2076" s="574"/>
      <c r="AF2076" s="557">
        <f>IF(AB2076=0,0,(AD2076/AB2076)*100)</f>
        <v>0</v>
      </c>
      <c r="AG2076" s="558"/>
      <c r="AH2076" s="569"/>
      <c r="AI2076" s="570"/>
      <c r="AJ2076" s="573"/>
      <c r="AK2076" s="574"/>
      <c r="AL2076" s="557">
        <f>IF(AH2076=0,0,(AJ2076/AH2076)*100)</f>
        <v>0</v>
      </c>
      <c r="AM2076" s="558"/>
      <c r="AN2076" s="569"/>
      <c r="AO2076" s="570"/>
      <c r="AP2076" s="573"/>
      <c r="AQ2076" s="574"/>
      <c r="AR2076" s="557">
        <f>IF(AN2076=0,0,(AP2076/AN2076)*100)</f>
        <v>0</v>
      </c>
      <c r="AS2076" s="558"/>
      <c r="AT2076" s="561">
        <f>AB2076+AH2076+AN2076</f>
        <v>0</v>
      </c>
      <c r="AU2076" s="562"/>
      <c r="AV2076" s="565">
        <f>AD2076+AJ2076+AP2076</f>
        <v>0</v>
      </c>
      <c r="AW2076" s="566"/>
      <c r="AX2076" s="557">
        <f>IF(AT2076=0,0,(AV2076/AT2076)*100)</f>
        <v>0</v>
      </c>
      <c r="AY2076" s="558"/>
      <c r="AZ2076" s="569"/>
      <c r="BA2076" s="570"/>
      <c r="BB2076" s="573"/>
      <c r="BC2076" s="574"/>
      <c r="BD2076" s="557">
        <f>IF(AZ2076=0,0,(BB2076/AZ2076)*100)</f>
        <v>0</v>
      </c>
      <c r="BE2076" s="558"/>
      <c r="BF2076" s="561">
        <f>AT2076+AZ2076</f>
        <v>0</v>
      </c>
      <c r="BG2076" s="562"/>
      <c r="BH2076" s="565">
        <f>AV2076+BB2076</f>
        <v>0</v>
      </c>
      <c r="BI2076" s="566"/>
      <c r="BJ2076" s="557">
        <f>IF(BF2076=0,0,(BH2076/BF2076)*100)</f>
        <v>0</v>
      </c>
      <c r="BK2076" s="558"/>
      <c r="BL2076" s="602">
        <f>(AD2076*2)+(AJ2076*2)+(AP2076*3)+BB2076</f>
        <v>0</v>
      </c>
      <c r="BM2076" s="603"/>
      <c r="BN2076" s="604"/>
      <c r="BO2076" s="587">
        <f>IF(BQ2076=0,0,50*BP2076/BQ2076)</f>
        <v>0</v>
      </c>
      <c r="BP2076" s="555">
        <f>(BL2076*BS$2076)+(N2076*BS$2077)+(X2076*BS$2078)+(R2076*BS$2079)+(V2076*BS$2080)+(Z2076*BS$2081)</f>
        <v>0</v>
      </c>
      <c r="BQ2076" s="555">
        <f>((AZ2076-BB2076)*BS$2083)+((AT2076-AV2076)*BS$2082)+(H2076*BS$2084)+(P2076*BS$2085)</f>
        <v>0</v>
      </c>
      <c r="BR2076" s="75" t="s">
        <v>70</v>
      </c>
      <c r="BS2076" s="76">
        <f>IF(BO2071="B",'VALUE POINTS'!L$10,IF('GAME STATS'!BO2071="C",'VALUE POINTS'!M$10,'VALUE POINTS'!K$10))</f>
        <v>1</v>
      </c>
      <c r="BT2076" s="280"/>
    </row>
    <row r="2077" spans="1:77" ht="23.85" customHeight="1" x14ac:dyDescent="0.35">
      <c r="A2077" s="277"/>
      <c r="B2077" s="679"/>
      <c r="C2077" s="690" t="str">
        <f>IF(ROSTER!D$8="","",ROSTER!D$8)</f>
        <v/>
      </c>
      <c r="D2077" s="691"/>
      <c r="E2077" s="668"/>
      <c r="F2077" s="681"/>
      <c r="G2077" s="664"/>
      <c r="H2077" s="585"/>
      <c r="I2077" s="586"/>
      <c r="J2077" s="571"/>
      <c r="K2077" s="572"/>
      <c r="L2077" s="575"/>
      <c r="M2077" s="576"/>
      <c r="N2077" s="581" t="s">
        <v>16</v>
      </c>
      <c r="O2077" s="582"/>
      <c r="P2077" s="571"/>
      <c r="Q2077" s="572"/>
      <c r="R2077" s="575"/>
      <c r="S2077" s="576"/>
      <c r="T2077" s="581" t="s">
        <v>16</v>
      </c>
      <c r="U2077" s="582"/>
      <c r="V2077" s="585"/>
      <c r="W2077" s="586"/>
      <c r="X2077" s="571"/>
      <c r="Y2077" s="586"/>
      <c r="Z2077" s="571"/>
      <c r="AA2077" s="586"/>
      <c r="AB2077" s="571"/>
      <c r="AC2077" s="572"/>
      <c r="AD2077" s="575"/>
      <c r="AE2077" s="576"/>
      <c r="AF2077" s="577"/>
      <c r="AG2077" s="578"/>
      <c r="AH2077" s="571"/>
      <c r="AI2077" s="572"/>
      <c r="AJ2077" s="575"/>
      <c r="AK2077" s="576"/>
      <c r="AL2077" s="577"/>
      <c r="AM2077" s="578"/>
      <c r="AN2077" s="571"/>
      <c r="AO2077" s="572"/>
      <c r="AP2077" s="575"/>
      <c r="AQ2077" s="576"/>
      <c r="AR2077" s="577"/>
      <c r="AS2077" s="578"/>
      <c r="AT2077" s="627"/>
      <c r="AU2077" s="628"/>
      <c r="AV2077" s="629"/>
      <c r="AW2077" s="630"/>
      <c r="AX2077" s="577"/>
      <c r="AY2077" s="578"/>
      <c r="AZ2077" s="571"/>
      <c r="BA2077" s="572"/>
      <c r="BB2077" s="575"/>
      <c r="BC2077" s="576"/>
      <c r="BD2077" s="577"/>
      <c r="BE2077" s="578"/>
      <c r="BF2077" s="627"/>
      <c r="BG2077" s="628"/>
      <c r="BH2077" s="629"/>
      <c r="BI2077" s="630"/>
      <c r="BJ2077" s="577"/>
      <c r="BK2077" s="578"/>
      <c r="BL2077" s="605"/>
      <c r="BM2077" s="606"/>
      <c r="BN2077" s="607"/>
      <c r="BO2077" s="588"/>
      <c r="BP2077" s="556"/>
      <c r="BQ2077" s="556"/>
      <c r="BR2077" s="75" t="s">
        <v>71</v>
      </c>
      <c r="BS2077" s="76">
        <f>IF(BO2071="B",'VALUE POINTS'!L$11,IF('GAME STATS'!BO2071="C",'VALUE POINTS'!M$11,'VALUE POINTS'!K$11))</f>
        <v>1</v>
      </c>
      <c r="BT2077" s="280"/>
    </row>
    <row r="2078" spans="1:77" ht="21.75" customHeight="1" x14ac:dyDescent="0.4">
      <c r="A2078" s="268"/>
      <c r="B2078" s="678" t="str">
        <f>IF(ROSTER!B$10="","",ROSTER!B$10)</f>
        <v/>
      </c>
      <c r="C2078" s="669" t="str">
        <f>IF(ROSTER!C$10="","",ROSTER!C$10)</f>
        <v/>
      </c>
      <c r="D2078" s="670"/>
      <c r="E2078" s="667"/>
      <c r="F2078" s="680">
        <f>IF(E2078="y",1,IF(E2078="S",1,0))</f>
        <v>0</v>
      </c>
      <c r="G2078" s="663">
        <f>IF(E2078="S",1,0)</f>
        <v>0</v>
      </c>
      <c r="H2078" s="583"/>
      <c r="I2078" s="584"/>
      <c r="J2078" s="569"/>
      <c r="K2078" s="570"/>
      <c r="L2078" s="573"/>
      <c r="M2078" s="574"/>
      <c r="N2078" s="579">
        <f>L2078+J2078</f>
        <v>0</v>
      </c>
      <c r="O2078" s="580"/>
      <c r="P2078" s="569"/>
      <c r="Q2078" s="570"/>
      <c r="R2078" s="573"/>
      <c r="S2078" s="574"/>
      <c r="T2078" s="579">
        <f>R2078-P2078</f>
        <v>0</v>
      </c>
      <c r="U2078" s="580"/>
      <c r="V2078" s="583"/>
      <c r="W2078" s="584"/>
      <c r="X2078" s="569"/>
      <c r="Y2078" s="584"/>
      <c r="Z2078" s="569"/>
      <c r="AA2078" s="584"/>
      <c r="AB2078" s="569"/>
      <c r="AC2078" s="570"/>
      <c r="AD2078" s="573"/>
      <c r="AE2078" s="574"/>
      <c r="AF2078" s="557">
        <f>IF(AB2078=0,0,(AD2078/AB2078)*100)</f>
        <v>0</v>
      </c>
      <c r="AG2078" s="558"/>
      <c r="AH2078" s="569"/>
      <c r="AI2078" s="570"/>
      <c r="AJ2078" s="573"/>
      <c r="AK2078" s="574"/>
      <c r="AL2078" s="557">
        <f>IF(AH2078=0,0,(AJ2078/AH2078)*100)</f>
        <v>0</v>
      </c>
      <c r="AM2078" s="558"/>
      <c r="AN2078" s="569"/>
      <c r="AO2078" s="570"/>
      <c r="AP2078" s="573"/>
      <c r="AQ2078" s="574"/>
      <c r="AR2078" s="557">
        <f>IF(AN2078=0,0,(AP2078/AN2078)*100)</f>
        <v>0</v>
      </c>
      <c r="AS2078" s="558"/>
      <c r="AT2078" s="561">
        <f>AB2078+AH2078+AN2078</f>
        <v>0</v>
      </c>
      <c r="AU2078" s="562"/>
      <c r="AV2078" s="565">
        <f>AD2078+AJ2078+AP2078</f>
        <v>0</v>
      </c>
      <c r="AW2078" s="566"/>
      <c r="AX2078" s="557">
        <f>IF(AT2078=0,0,(AV2078/AT2078)*100)</f>
        <v>0</v>
      </c>
      <c r="AY2078" s="558"/>
      <c r="AZ2078" s="569"/>
      <c r="BA2078" s="570"/>
      <c r="BB2078" s="573"/>
      <c r="BC2078" s="574"/>
      <c r="BD2078" s="557">
        <f>IF(AZ2078=0,0,(BB2078/AZ2078)*100)</f>
        <v>0</v>
      </c>
      <c r="BE2078" s="558"/>
      <c r="BF2078" s="561">
        <f>AT2078+AZ2078</f>
        <v>0</v>
      </c>
      <c r="BG2078" s="562"/>
      <c r="BH2078" s="565">
        <f>AV2078+BB2078</f>
        <v>0</v>
      </c>
      <c r="BI2078" s="566"/>
      <c r="BJ2078" s="557">
        <f>IF(BF2078=0,0,(BH2078/BF2078)*100)</f>
        <v>0</v>
      </c>
      <c r="BK2078" s="558"/>
      <c r="BL2078" s="602">
        <f>(AD2078*2)+(AJ2078*2)+(AP2078*3)+BB2078</f>
        <v>0</v>
      </c>
      <c r="BM2078" s="603"/>
      <c r="BN2078" s="604"/>
      <c r="BO2078" s="587">
        <f>IF(BQ2078=0,0,50*BP2078/BQ2078)</f>
        <v>0</v>
      </c>
      <c r="BP2078" s="555">
        <f t="shared" ref="BP2078" si="1980">(BL2078*BS$2076)+(N2078*BS$2077)+(X2078*BS$2078)+(R2078*BS$2079)+(V2078*BS$2080)+(Z2078*BS$2081)</f>
        <v>0</v>
      </c>
      <c r="BQ2078" s="555">
        <f t="shared" ref="BQ2078" si="1981">((AZ2078-BB2078)*BS$2083)+((AT2078-AV2078)*BS$2082)+(H2078*BS$2084)+(P2078*BS$2085)</f>
        <v>0</v>
      </c>
      <c r="BR2078" s="75" t="s">
        <v>72</v>
      </c>
      <c r="BS2078" s="76">
        <f>IF(BO2071="B",'VALUE POINTS'!L$12,IF('GAME STATS'!BO2071="C",'VALUE POINTS'!M$12,'VALUE POINTS'!K$12))</f>
        <v>2</v>
      </c>
      <c r="BT2078" s="280"/>
      <c r="BY2078" s="70"/>
    </row>
    <row r="2079" spans="1:77" ht="21.75" customHeight="1" x14ac:dyDescent="0.35">
      <c r="A2079" s="268"/>
      <c r="B2079" s="679"/>
      <c r="C2079" s="690" t="str">
        <f>IF(ROSTER!D$10="","",ROSTER!D$10)</f>
        <v/>
      </c>
      <c r="D2079" s="691"/>
      <c r="E2079" s="668"/>
      <c r="F2079" s="681"/>
      <c r="G2079" s="664"/>
      <c r="H2079" s="585"/>
      <c r="I2079" s="586"/>
      <c r="J2079" s="571"/>
      <c r="K2079" s="572"/>
      <c r="L2079" s="575"/>
      <c r="M2079" s="576"/>
      <c r="N2079" s="581" t="s">
        <v>16</v>
      </c>
      <c r="O2079" s="582"/>
      <c r="P2079" s="571"/>
      <c r="Q2079" s="572"/>
      <c r="R2079" s="575"/>
      <c r="S2079" s="576"/>
      <c r="T2079" s="581" t="s">
        <v>16</v>
      </c>
      <c r="U2079" s="582"/>
      <c r="V2079" s="585"/>
      <c r="W2079" s="586"/>
      <c r="X2079" s="571"/>
      <c r="Y2079" s="586"/>
      <c r="Z2079" s="571"/>
      <c r="AA2079" s="586"/>
      <c r="AB2079" s="571"/>
      <c r="AC2079" s="572"/>
      <c r="AD2079" s="575"/>
      <c r="AE2079" s="576"/>
      <c r="AF2079" s="577"/>
      <c r="AG2079" s="578"/>
      <c r="AH2079" s="571"/>
      <c r="AI2079" s="572"/>
      <c r="AJ2079" s="575"/>
      <c r="AK2079" s="576"/>
      <c r="AL2079" s="577"/>
      <c r="AM2079" s="578"/>
      <c r="AN2079" s="571"/>
      <c r="AO2079" s="572"/>
      <c r="AP2079" s="575"/>
      <c r="AQ2079" s="576"/>
      <c r="AR2079" s="577"/>
      <c r="AS2079" s="578"/>
      <c r="AT2079" s="627"/>
      <c r="AU2079" s="628"/>
      <c r="AV2079" s="629"/>
      <c r="AW2079" s="630"/>
      <c r="AX2079" s="577"/>
      <c r="AY2079" s="578"/>
      <c r="AZ2079" s="571"/>
      <c r="BA2079" s="572"/>
      <c r="BB2079" s="575"/>
      <c r="BC2079" s="576"/>
      <c r="BD2079" s="577"/>
      <c r="BE2079" s="578"/>
      <c r="BF2079" s="627"/>
      <c r="BG2079" s="628"/>
      <c r="BH2079" s="629"/>
      <c r="BI2079" s="630"/>
      <c r="BJ2079" s="577"/>
      <c r="BK2079" s="578"/>
      <c r="BL2079" s="605"/>
      <c r="BM2079" s="606"/>
      <c r="BN2079" s="607"/>
      <c r="BO2079" s="588"/>
      <c r="BP2079" s="556"/>
      <c r="BQ2079" s="556"/>
      <c r="BR2079" s="75" t="s">
        <v>73</v>
      </c>
      <c r="BS2079" s="76">
        <f>IF(BO2071="B",'VALUE POINTS'!L$13,IF('GAME STATS'!BO2071="C",'VALUE POINTS'!M$13,'VALUE POINTS'!K$13))</f>
        <v>2</v>
      </c>
      <c r="BT2079" s="280"/>
    </row>
    <row r="2080" spans="1:77" ht="21.75" customHeight="1" x14ac:dyDescent="0.35">
      <c r="A2080" s="268"/>
      <c r="B2080" s="678" t="str">
        <f>IF(ROSTER!B$12="","",ROSTER!B$12)</f>
        <v/>
      </c>
      <c r="C2080" s="669" t="str">
        <f>IF(ROSTER!C$12="","",ROSTER!C$12)</f>
        <v/>
      </c>
      <c r="D2080" s="670"/>
      <c r="E2080" s="667"/>
      <c r="F2080" s="680">
        <f>IF(E2080="y",1,IF(E2080="S",1,0))</f>
        <v>0</v>
      </c>
      <c r="G2080" s="663">
        <f>IF(E2080="S",1,0)</f>
        <v>0</v>
      </c>
      <c r="H2080" s="583"/>
      <c r="I2080" s="584"/>
      <c r="J2080" s="569"/>
      <c r="K2080" s="570"/>
      <c r="L2080" s="573"/>
      <c r="M2080" s="574"/>
      <c r="N2080" s="579">
        <f>L2080+J2080</f>
        <v>0</v>
      </c>
      <c r="O2080" s="580"/>
      <c r="P2080" s="569"/>
      <c r="Q2080" s="570"/>
      <c r="R2080" s="573"/>
      <c r="S2080" s="574"/>
      <c r="T2080" s="579">
        <f>R2080-P2080</f>
        <v>0</v>
      </c>
      <c r="U2080" s="580"/>
      <c r="V2080" s="583"/>
      <c r="W2080" s="584"/>
      <c r="X2080" s="569"/>
      <c r="Y2080" s="584"/>
      <c r="Z2080" s="569"/>
      <c r="AA2080" s="584"/>
      <c r="AB2080" s="569"/>
      <c r="AC2080" s="570"/>
      <c r="AD2080" s="573"/>
      <c r="AE2080" s="574"/>
      <c r="AF2080" s="557">
        <f>IF(AB2080=0,0,(AD2080/AB2080)*100)</f>
        <v>0</v>
      </c>
      <c r="AG2080" s="558"/>
      <c r="AH2080" s="569"/>
      <c r="AI2080" s="570"/>
      <c r="AJ2080" s="573"/>
      <c r="AK2080" s="574"/>
      <c r="AL2080" s="557">
        <f>IF(AH2080=0,0,(AJ2080/AH2080)*100)</f>
        <v>0</v>
      </c>
      <c r="AM2080" s="558"/>
      <c r="AN2080" s="569"/>
      <c r="AO2080" s="570"/>
      <c r="AP2080" s="573"/>
      <c r="AQ2080" s="574"/>
      <c r="AR2080" s="557">
        <f>IF(AN2080=0,0,(AP2080/AN2080)*100)</f>
        <v>0</v>
      </c>
      <c r="AS2080" s="558"/>
      <c r="AT2080" s="561">
        <f>AB2080+AH2080+AN2080</f>
        <v>0</v>
      </c>
      <c r="AU2080" s="562"/>
      <c r="AV2080" s="565">
        <f>AD2080+AJ2080+AP2080</f>
        <v>0</v>
      </c>
      <c r="AW2080" s="566"/>
      <c r="AX2080" s="557">
        <f>IF(AT2080=0,0,(AV2080/AT2080)*100)</f>
        <v>0</v>
      </c>
      <c r="AY2080" s="558"/>
      <c r="AZ2080" s="569"/>
      <c r="BA2080" s="570"/>
      <c r="BB2080" s="573"/>
      <c r="BC2080" s="574"/>
      <c r="BD2080" s="557">
        <f>IF(AZ2080=0,0,(BB2080/AZ2080)*100)</f>
        <v>0</v>
      </c>
      <c r="BE2080" s="558"/>
      <c r="BF2080" s="561">
        <f>AT2080+AZ2080</f>
        <v>0</v>
      </c>
      <c r="BG2080" s="562"/>
      <c r="BH2080" s="565">
        <f>AV2080+BB2080</f>
        <v>0</v>
      </c>
      <c r="BI2080" s="566"/>
      <c r="BJ2080" s="557">
        <f>IF(BF2080=0,0,(BH2080/BF2080)*100)</f>
        <v>0</v>
      </c>
      <c r="BK2080" s="558"/>
      <c r="BL2080" s="602">
        <f>(AD2080*2)+(AJ2080*2)+(AP2080*3)+BB2080</f>
        <v>0</v>
      </c>
      <c r="BM2080" s="603"/>
      <c r="BN2080" s="604"/>
      <c r="BO2080" s="587">
        <f t="shared" ref="BO2080" si="1982">IF(BQ2080=0,0,50*BP2080/BQ2080)</f>
        <v>0</v>
      </c>
      <c r="BP2080" s="555">
        <f t="shared" ref="BP2080" si="1983">(BL2080*BS$2076)+(N2080*BS$2077)+(X2080*BS$2078)+(R2080*BS$2079)+(V2080*BS$2080)+(Z2080*BS$2081)</f>
        <v>0</v>
      </c>
      <c r="BQ2080" s="555">
        <f t="shared" ref="BQ2080" si="1984">((AZ2080-BB2080)*BS$2083)+((AT2080-AV2080)*BS$2082)+(H2080*BS$2084)+(P2080*BS$2085)</f>
        <v>0</v>
      </c>
      <c r="BR2080" s="75" t="s">
        <v>74</v>
      </c>
      <c r="BS2080" s="76">
        <f>IF(BO2071="B",'VALUE POINTS'!L$14,IF('GAME STATS'!BO2071="C",'VALUE POINTS'!M$14,'VALUE POINTS'!K$14))</f>
        <v>2</v>
      </c>
      <c r="BT2080" s="280"/>
    </row>
    <row r="2081" spans="1:77" ht="21.75" customHeight="1" x14ac:dyDescent="0.4">
      <c r="A2081" s="268"/>
      <c r="B2081" s="679"/>
      <c r="C2081" s="690" t="str">
        <f>IF(ROSTER!D$12="","",ROSTER!D$12)</f>
        <v/>
      </c>
      <c r="D2081" s="691"/>
      <c r="E2081" s="668"/>
      <c r="F2081" s="681"/>
      <c r="G2081" s="664"/>
      <c r="H2081" s="585"/>
      <c r="I2081" s="586"/>
      <c r="J2081" s="571"/>
      <c r="K2081" s="572"/>
      <c r="L2081" s="575"/>
      <c r="M2081" s="576"/>
      <c r="N2081" s="581" t="s">
        <v>16</v>
      </c>
      <c r="O2081" s="582"/>
      <c r="P2081" s="571"/>
      <c r="Q2081" s="572"/>
      <c r="R2081" s="575"/>
      <c r="S2081" s="576"/>
      <c r="T2081" s="581" t="s">
        <v>16</v>
      </c>
      <c r="U2081" s="582"/>
      <c r="V2081" s="585"/>
      <c r="W2081" s="586"/>
      <c r="X2081" s="571"/>
      <c r="Y2081" s="586"/>
      <c r="Z2081" s="571"/>
      <c r="AA2081" s="586"/>
      <c r="AB2081" s="571"/>
      <c r="AC2081" s="572"/>
      <c r="AD2081" s="575"/>
      <c r="AE2081" s="576"/>
      <c r="AF2081" s="577"/>
      <c r="AG2081" s="578"/>
      <c r="AH2081" s="571"/>
      <c r="AI2081" s="572"/>
      <c r="AJ2081" s="575"/>
      <c r="AK2081" s="576"/>
      <c r="AL2081" s="577"/>
      <c r="AM2081" s="578"/>
      <c r="AN2081" s="571"/>
      <c r="AO2081" s="572"/>
      <c r="AP2081" s="575"/>
      <c r="AQ2081" s="576"/>
      <c r="AR2081" s="577"/>
      <c r="AS2081" s="578"/>
      <c r="AT2081" s="627"/>
      <c r="AU2081" s="628"/>
      <c r="AV2081" s="629"/>
      <c r="AW2081" s="630"/>
      <c r="AX2081" s="577"/>
      <c r="AY2081" s="578"/>
      <c r="AZ2081" s="571"/>
      <c r="BA2081" s="572"/>
      <c r="BB2081" s="575"/>
      <c r="BC2081" s="576"/>
      <c r="BD2081" s="577"/>
      <c r="BE2081" s="578"/>
      <c r="BF2081" s="627"/>
      <c r="BG2081" s="628"/>
      <c r="BH2081" s="629"/>
      <c r="BI2081" s="630"/>
      <c r="BJ2081" s="577"/>
      <c r="BK2081" s="578"/>
      <c r="BL2081" s="605"/>
      <c r="BM2081" s="606"/>
      <c r="BN2081" s="607"/>
      <c r="BO2081" s="588"/>
      <c r="BP2081" s="556"/>
      <c r="BQ2081" s="556"/>
      <c r="BR2081" s="75" t="s">
        <v>75</v>
      </c>
      <c r="BS2081" s="76">
        <f>IF(BO2071="B",'VALUE POINTS'!L$15,IF('GAME STATS'!BO2071="C",'VALUE POINTS'!M$15,'VALUE POINTS'!K$15))</f>
        <v>2</v>
      </c>
      <c r="BT2081" s="280"/>
      <c r="BY2081" s="70"/>
    </row>
    <row r="2082" spans="1:77" ht="21.75" customHeight="1" x14ac:dyDescent="0.35">
      <c r="A2082" s="268"/>
      <c r="B2082" s="678" t="str">
        <f>IF(ROSTER!B$14="","",ROSTER!B$14)</f>
        <v/>
      </c>
      <c r="C2082" s="669" t="str">
        <f>IF(ROSTER!C$14="","",ROSTER!C$14)</f>
        <v/>
      </c>
      <c r="D2082" s="670"/>
      <c r="E2082" s="667"/>
      <c r="F2082" s="680">
        <f>IF(E2082="y",1,IF(E2082="S",1,0))</f>
        <v>0</v>
      </c>
      <c r="G2082" s="663">
        <f>IF(E2082="S",1,0)</f>
        <v>0</v>
      </c>
      <c r="H2082" s="583"/>
      <c r="I2082" s="584"/>
      <c r="J2082" s="569"/>
      <c r="K2082" s="570"/>
      <c r="L2082" s="573"/>
      <c r="M2082" s="574"/>
      <c r="N2082" s="579">
        <f>L2082+J2082</f>
        <v>0</v>
      </c>
      <c r="O2082" s="580"/>
      <c r="P2082" s="569"/>
      <c r="Q2082" s="570"/>
      <c r="R2082" s="573"/>
      <c r="S2082" s="574"/>
      <c r="T2082" s="579">
        <f>R2082-P2082</f>
        <v>0</v>
      </c>
      <c r="U2082" s="580"/>
      <c r="V2082" s="583"/>
      <c r="W2082" s="584"/>
      <c r="X2082" s="569"/>
      <c r="Y2082" s="584"/>
      <c r="Z2082" s="569"/>
      <c r="AA2082" s="584"/>
      <c r="AB2082" s="569"/>
      <c r="AC2082" s="570"/>
      <c r="AD2082" s="573"/>
      <c r="AE2082" s="574"/>
      <c r="AF2082" s="557">
        <f>IF(AB2082=0,0,(AD2082/AB2082)*100)</f>
        <v>0</v>
      </c>
      <c r="AG2082" s="558"/>
      <c r="AH2082" s="569"/>
      <c r="AI2082" s="570"/>
      <c r="AJ2082" s="573"/>
      <c r="AK2082" s="574"/>
      <c r="AL2082" s="557">
        <f>IF(AH2082=0,0,(AJ2082/AH2082)*100)</f>
        <v>0</v>
      </c>
      <c r="AM2082" s="558"/>
      <c r="AN2082" s="569"/>
      <c r="AO2082" s="570"/>
      <c r="AP2082" s="573"/>
      <c r="AQ2082" s="574"/>
      <c r="AR2082" s="557">
        <f>IF(AN2082=0,0,(AP2082/AN2082)*100)</f>
        <v>0</v>
      </c>
      <c r="AS2082" s="558"/>
      <c r="AT2082" s="561">
        <f>AB2082+AH2082+AN2082</f>
        <v>0</v>
      </c>
      <c r="AU2082" s="562"/>
      <c r="AV2082" s="565">
        <f>AD2082+AJ2082+AP2082</f>
        <v>0</v>
      </c>
      <c r="AW2082" s="566"/>
      <c r="AX2082" s="557">
        <f>IF(AT2082=0,0,(AV2082/AT2082)*100)</f>
        <v>0</v>
      </c>
      <c r="AY2082" s="558"/>
      <c r="AZ2082" s="569"/>
      <c r="BA2082" s="570"/>
      <c r="BB2082" s="573"/>
      <c r="BC2082" s="574"/>
      <c r="BD2082" s="557">
        <f>IF(AZ2082=0,0,(BB2082/AZ2082)*100)</f>
        <v>0</v>
      </c>
      <c r="BE2082" s="558"/>
      <c r="BF2082" s="561">
        <f>AT2082+AZ2082</f>
        <v>0</v>
      </c>
      <c r="BG2082" s="562"/>
      <c r="BH2082" s="565">
        <f>AV2082+BB2082</f>
        <v>0</v>
      </c>
      <c r="BI2082" s="566"/>
      <c r="BJ2082" s="557">
        <f>IF(BF2082=0,0,(BH2082/BF2082)*100)</f>
        <v>0</v>
      </c>
      <c r="BK2082" s="558"/>
      <c r="BL2082" s="602">
        <f>(AD2082*2)+(AJ2082*2)+(AP2082*3)+BB2082</f>
        <v>0</v>
      </c>
      <c r="BM2082" s="603"/>
      <c r="BN2082" s="604"/>
      <c r="BO2082" s="587">
        <f t="shared" ref="BO2082" si="1985">IF(BQ2082=0,0,50*BP2082/BQ2082)</f>
        <v>0</v>
      </c>
      <c r="BP2082" s="555">
        <f t="shared" ref="BP2082" si="1986">(BL2082*BS$2076)+(N2082*BS$2077)+(X2082*BS$2078)+(R2082*BS$2079)+(V2082*BS$2080)+(Z2082*BS$2081)</f>
        <v>0</v>
      </c>
      <c r="BQ2082" s="555">
        <f t="shared" ref="BQ2082" si="1987">((AZ2082-BB2082)*BS$2083)+((AT2082-AV2082)*BS$2082)+(H2082*BS$2084)+(P2082*BS$2085)</f>
        <v>0</v>
      </c>
      <c r="BR2082" s="75" t="s">
        <v>76</v>
      </c>
      <c r="BS2082" s="76">
        <f>IF(BO2071="B",'VALUE POINTS'!L$16,IF('GAME STATS'!BO2071="C",'VALUE POINTS'!M$16,'VALUE POINTS'!K$16))</f>
        <v>2</v>
      </c>
      <c r="BT2082" s="280"/>
    </row>
    <row r="2083" spans="1:77" ht="21.75" customHeight="1" x14ac:dyDescent="0.35">
      <c r="A2083" s="268"/>
      <c r="B2083" s="679"/>
      <c r="C2083" s="690" t="str">
        <f>IF(ROSTER!D$14="","",ROSTER!D$14)</f>
        <v/>
      </c>
      <c r="D2083" s="691"/>
      <c r="E2083" s="668"/>
      <c r="F2083" s="681"/>
      <c r="G2083" s="664"/>
      <c r="H2083" s="585"/>
      <c r="I2083" s="586"/>
      <c r="J2083" s="571"/>
      <c r="K2083" s="572"/>
      <c r="L2083" s="575"/>
      <c r="M2083" s="576"/>
      <c r="N2083" s="581" t="s">
        <v>16</v>
      </c>
      <c r="O2083" s="582"/>
      <c r="P2083" s="571"/>
      <c r="Q2083" s="572"/>
      <c r="R2083" s="575"/>
      <c r="S2083" s="576"/>
      <c r="T2083" s="581" t="s">
        <v>16</v>
      </c>
      <c r="U2083" s="582"/>
      <c r="V2083" s="585"/>
      <c r="W2083" s="586"/>
      <c r="X2083" s="571"/>
      <c r="Y2083" s="586"/>
      <c r="Z2083" s="571"/>
      <c r="AA2083" s="586"/>
      <c r="AB2083" s="571"/>
      <c r="AC2083" s="572"/>
      <c r="AD2083" s="575"/>
      <c r="AE2083" s="576"/>
      <c r="AF2083" s="577"/>
      <c r="AG2083" s="578"/>
      <c r="AH2083" s="571"/>
      <c r="AI2083" s="572"/>
      <c r="AJ2083" s="575"/>
      <c r="AK2083" s="576"/>
      <c r="AL2083" s="577"/>
      <c r="AM2083" s="578"/>
      <c r="AN2083" s="571"/>
      <c r="AO2083" s="572"/>
      <c r="AP2083" s="575"/>
      <c r="AQ2083" s="576"/>
      <c r="AR2083" s="577"/>
      <c r="AS2083" s="578"/>
      <c r="AT2083" s="627"/>
      <c r="AU2083" s="628"/>
      <c r="AV2083" s="629"/>
      <c r="AW2083" s="630"/>
      <c r="AX2083" s="577"/>
      <c r="AY2083" s="578"/>
      <c r="AZ2083" s="571"/>
      <c r="BA2083" s="572"/>
      <c r="BB2083" s="575"/>
      <c r="BC2083" s="576"/>
      <c r="BD2083" s="577"/>
      <c r="BE2083" s="578"/>
      <c r="BF2083" s="627"/>
      <c r="BG2083" s="628"/>
      <c r="BH2083" s="629"/>
      <c r="BI2083" s="630"/>
      <c r="BJ2083" s="577"/>
      <c r="BK2083" s="578"/>
      <c r="BL2083" s="605"/>
      <c r="BM2083" s="606"/>
      <c r="BN2083" s="607"/>
      <c r="BO2083" s="588"/>
      <c r="BP2083" s="556"/>
      <c r="BQ2083" s="556"/>
      <c r="BR2083" s="75" t="s">
        <v>77</v>
      </c>
      <c r="BS2083" s="76">
        <f>IF(BO2071="B",'VALUE POINTS'!L$17,IF('GAME STATS'!BO2071="C",'VALUE POINTS'!M$17,'VALUE POINTS'!K$17))</f>
        <v>1</v>
      </c>
      <c r="BT2083" s="280"/>
    </row>
    <row r="2084" spans="1:77" ht="21.75" customHeight="1" x14ac:dyDescent="0.35">
      <c r="A2084" s="268"/>
      <c r="B2084" s="678" t="str">
        <f>IF(ROSTER!B$16="","",ROSTER!B$16)</f>
        <v/>
      </c>
      <c r="C2084" s="669" t="str">
        <f>IF(ROSTER!C$16="","",ROSTER!C$16)</f>
        <v/>
      </c>
      <c r="D2084" s="670"/>
      <c r="E2084" s="667"/>
      <c r="F2084" s="680">
        <f>IF(E2084="y",1,IF(E2084="S",1,0))</f>
        <v>0</v>
      </c>
      <c r="G2084" s="663">
        <f>IF(E2084="S",1,0)</f>
        <v>0</v>
      </c>
      <c r="H2084" s="583"/>
      <c r="I2084" s="584"/>
      <c r="J2084" s="569"/>
      <c r="K2084" s="570"/>
      <c r="L2084" s="573"/>
      <c r="M2084" s="574"/>
      <c r="N2084" s="579">
        <f>L2084+J2084</f>
        <v>0</v>
      </c>
      <c r="O2084" s="580"/>
      <c r="P2084" s="569"/>
      <c r="Q2084" s="570"/>
      <c r="R2084" s="573"/>
      <c r="S2084" s="574"/>
      <c r="T2084" s="579">
        <f>R2084-P2084</f>
        <v>0</v>
      </c>
      <c r="U2084" s="580"/>
      <c r="V2084" s="583"/>
      <c r="W2084" s="584"/>
      <c r="X2084" s="569"/>
      <c r="Y2084" s="584"/>
      <c r="Z2084" s="569"/>
      <c r="AA2084" s="584"/>
      <c r="AB2084" s="569"/>
      <c r="AC2084" s="570"/>
      <c r="AD2084" s="573"/>
      <c r="AE2084" s="574"/>
      <c r="AF2084" s="557">
        <f>IF(AB2084=0,0,(AD2084/AB2084)*100)</f>
        <v>0</v>
      </c>
      <c r="AG2084" s="558"/>
      <c r="AH2084" s="569"/>
      <c r="AI2084" s="570"/>
      <c r="AJ2084" s="573"/>
      <c r="AK2084" s="574"/>
      <c r="AL2084" s="557">
        <f>IF(AH2084=0,0,(AJ2084/AH2084)*100)</f>
        <v>0</v>
      </c>
      <c r="AM2084" s="558"/>
      <c r="AN2084" s="569"/>
      <c r="AO2084" s="570"/>
      <c r="AP2084" s="573"/>
      <c r="AQ2084" s="574"/>
      <c r="AR2084" s="557">
        <f>IF(AN2084=0,0,(AP2084/AN2084)*100)</f>
        <v>0</v>
      </c>
      <c r="AS2084" s="558"/>
      <c r="AT2084" s="561">
        <f>AB2084+AH2084+AN2084</f>
        <v>0</v>
      </c>
      <c r="AU2084" s="562"/>
      <c r="AV2084" s="565">
        <f>AD2084+AJ2084+AP2084</f>
        <v>0</v>
      </c>
      <c r="AW2084" s="566"/>
      <c r="AX2084" s="557">
        <f>IF(AT2084=0,0,(AV2084/AT2084)*100)</f>
        <v>0</v>
      </c>
      <c r="AY2084" s="558"/>
      <c r="AZ2084" s="569"/>
      <c r="BA2084" s="570"/>
      <c r="BB2084" s="573"/>
      <c r="BC2084" s="574"/>
      <c r="BD2084" s="557">
        <f>IF(AZ2084=0,0,(BB2084/AZ2084)*100)</f>
        <v>0</v>
      </c>
      <c r="BE2084" s="558"/>
      <c r="BF2084" s="561">
        <f>AT2084+AZ2084</f>
        <v>0</v>
      </c>
      <c r="BG2084" s="562"/>
      <c r="BH2084" s="565">
        <f>AV2084+BB2084</f>
        <v>0</v>
      </c>
      <c r="BI2084" s="566"/>
      <c r="BJ2084" s="557">
        <f>IF(BF2084=0,0,(BH2084/BF2084)*100)</f>
        <v>0</v>
      </c>
      <c r="BK2084" s="558"/>
      <c r="BL2084" s="602">
        <f>(AD2084*2)+(AJ2084*2)+(AP2084*3)+BB2084</f>
        <v>0</v>
      </c>
      <c r="BM2084" s="603"/>
      <c r="BN2084" s="604"/>
      <c r="BO2084" s="587">
        <f t="shared" ref="BO2084" si="1988">IF(BQ2084=0,0,50*BP2084/BQ2084)</f>
        <v>0</v>
      </c>
      <c r="BP2084" s="555">
        <f t="shared" ref="BP2084" si="1989">(BL2084*BS$2076)+(N2084*BS$2077)+(X2084*BS$2078)+(R2084*BS$2079)+(V2084*BS$2080)+(Z2084*BS$2081)</f>
        <v>0</v>
      </c>
      <c r="BQ2084" s="555">
        <f t="shared" ref="BQ2084" si="1990">((AZ2084-BB2084)*BS$2083)+((AT2084-AV2084)*BS$2082)+(H2084*BS$2084)+(P2084*BS$2085)</f>
        <v>0</v>
      </c>
      <c r="BR2084" s="75" t="s">
        <v>78</v>
      </c>
      <c r="BS2084" s="76">
        <f>IF(BO2071="B",'VALUE POINTS'!L$18,IF('GAME STATS'!BO2071="C",'VALUE POINTS'!M$18,'VALUE POINTS'!K$18))</f>
        <v>2</v>
      </c>
      <c r="BT2084" s="280"/>
    </row>
    <row r="2085" spans="1:77" ht="21.75" customHeight="1" x14ac:dyDescent="0.35">
      <c r="A2085" s="268"/>
      <c r="B2085" s="679"/>
      <c r="C2085" s="690" t="str">
        <f>IF(ROSTER!D$16="","",ROSTER!D$16)</f>
        <v/>
      </c>
      <c r="D2085" s="691"/>
      <c r="E2085" s="668"/>
      <c r="F2085" s="681"/>
      <c r="G2085" s="664"/>
      <c r="H2085" s="585"/>
      <c r="I2085" s="586"/>
      <c r="J2085" s="571"/>
      <c r="K2085" s="572"/>
      <c r="L2085" s="575"/>
      <c r="M2085" s="576"/>
      <c r="N2085" s="581" t="s">
        <v>16</v>
      </c>
      <c r="O2085" s="582"/>
      <c r="P2085" s="571"/>
      <c r="Q2085" s="572"/>
      <c r="R2085" s="575"/>
      <c r="S2085" s="576"/>
      <c r="T2085" s="581" t="s">
        <v>16</v>
      </c>
      <c r="U2085" s="582"/>
      <c r="V2085" s="585"/>
      <c r="W2085" s="586"/>
      <c r="X2085" s="571"/>
      <c r="Y2085" s="586"/>
      <c r="Z2085" s="571"/>
      <c r="AA2085" s="586"/>
      <c r="AB2085" s="571"/>
      <c r="AC2085" s="572"/>
      <c r="AD2085" s="575"/>
      <c r="AE2085" s="576"/>
      <c r="AF2085" s="577"/>
      <c r="AG2085" s="578"/>
      <c r="AH2085" s="571"/>
      <c r="AI2085" s="572"/>
      <c r="AJ2085" s="575"/>
      <c r="AK2085" s="576"/>
      <c r="AL2085" s="577"/>
      <c r="AM2085" s="578"/>
      <c r="AN2085" s="571"/>
      <c r="AO2085" s="572"/>
      <c r="AP2085" s="575"/>
      <c r="AQ2085" s="576"/>
      <c r="AR2085" s="577"/>
      <c r="AS2085" s="578"/>
      <c r="AT2085" s="627"/>
      <c r="AU2085" s="628"/>
      <c r="AV2085" s="629"/>
      <c r="AW2085" s="630"/>
      <c r="AX2085" s="577"/>
      <c r="AY2085" s="578"/>
      <c r="AZ2085" s="571"/>
      <c r="BA2085" s="572"/>
      <c r="BB2085" s="575"/>
      <c r="BC2085" s="576"/>
      <c r="BD2085" s="577"/>
      <c r="BE2085" s="578"/>
      <c r="BF2085" s="627"/>
      <c r="BG2085" s="628"/>
      <c r="BH2085" s="629"/>
      <c r="BI2085" s="630"/>
      <c r="BJ2085" s="577"/>
      <c r="BK2085" s="578"/>
      <c r="BL2085" s="605"/>
      <c r="BM2085" s="606"/>
      <c r="BN2085" s="607"/>
      <c r="BO2085" s="588"/>
      <c r="BP2085" s="556"/>
      <c r="BQ2085" s="556"/>
      <c r="BR2085" s="75" t="s">
        <v>79</v>
      </c>
      <c r="BS2085" s="76">
        <f>IF(BO2071="B",'VALUE POINTS'!L$19,IF('GAME STATS'!BO2071="C",'VALUE POINTS'!M$19,'VALUE POINTS'!K$19))</f>
        <v>2</v>
      </c>
      <c r="BT2085" s="280"/>
    </row>
    <row r="2086" spans="1:77" ht="21.75" customHeight="1" x14ac:dyDescent="0.25">
      <c r="A2086" s="268"/>
      <c r="B2086" s="678" t="str">
        <f>IF(ROSTER!B$18="","",ROSTER!B$18)</f>
        <v/>
      </c>
      <c r="C2086" s="669" t="str">
        <f>IF(ROSTER!C$18="","",ROSTER!C$18)</f>
        <v/>
      </c>
      <c r="D2086" s="670"/>
      <c r="E2086" s="667"/>
      <c r="F2086" s="680">
        <f>IF(E2086="y",1,IF(E2086="S",1,0))</f>
        <v>0</v>
      </c>
      <c r="G2086" s="663">
        <f>IF(E2086="S",1,0)</f>
        <v>0</v>
      </c>
      <c r="H2086" s="583"/>
      <c r="I2086" s="584"/>
      <c r="J2086" s="569"/>
      <c r="K2086" s="570"/>
      <c r="L2086" s="573"/>
      <c r="M2086" s="574"/>
      <c r="N2086" s="579">
        <f>L2086+J2086</f>
        <v>0</v>
      </c>
      <c r="O2086" s="580"/>
      <c r="P2086" s="569"/>
      <c r="Q2086" s="570"/>
      <c r="R2086" s="573"/>
      <c r="S2086" s="574"/>
      <c r="T2086" s="579">
        <f>R2086-P2086</f>
        <v>0</v>
      </c>
      <c r="U2086" s="580"/>
      <c r="V2086" s="583"/>
      <c r="W2086" s="584"/>
      <c r="X2086" s="569"/>
      <c r="Y2086" s="584"/>
      <c r="Z2086" s="569"/>
      <c r="AA2086" s="584"/>
      <c r="AB2086" s="569"/>
      <c r="AC2086" s="570"/>
      <c r="AD2086" s="573"/>
      <c r="AE2086" s="574"/>
      <c r="AF2086" s="557">
        <f>IF(AB2086=0,0,(AD2086/AB2086)*100)</f>
        <v>0</v>
      </c>
      <c r="AG2086" s="558"/>
      <c r="AH2086" s="569"/>
      <c r="AI2086" s="570"/>
      <c r="AJ2086" s="573"/>
      <c r="AK2086" s="574"/>
      <c r="AL2086" s="557">
        <f>IF(AH2086=0,0,(AJ2086/AH2086)*100)</f>
        <v>0</v>
      </c>
      <c r="AM2086" s="558"/>
      <c r="AN2086" s="569"/>
      <c r="AO2086" s="570"/>
      <c r="AP2086" s="573"/>
      <c r="AQ2086" s="574"/>
      <c r="AR2086" s="557">
        <f>IF(AN2086=0,0,(AP2086/AN2086)*100)</f>
        <v>0</v>
      </c>
      <c r="AS2086" s="558"/>
      <c r="AT2086" s="561">
        <f>AB2086+AH2086+AN2086</f>
        <v>0</v>
      </c>
      <c r="AU2086" s="562"/>
      <c r="AV2086" s="565">
        <f>AD2086+AJ2086+AP2086</f>
        <v>0</v>
      </c>
      <c r="AW2086" s="566"/>
      <c r="AX2086" s="557">
        <f>IF(AT2086=0,0,(AV2086/AT2086)*100)</f>
        <v>0</v>
      </c>
      <c r="AY2086" s="558"/>
      <c r="AZ2086" s="569"/>
      <c r="BA2086" s="570"/>
      <c r="BB2086" s="573"/>
      <c r="BC2086" s="574"/>
      <c r="BD2086" s="557">
        <f>IF(AZ2086=0,0,(BB2086/AZ2086)*100)</f>
        <v>0</v>
      </c>
      <c r="BE2086" s="558"/>
      <c r="BF2086" s="561">
        <f>AT2086+AZ2086</f>
        <v>0</v>
      </c>
      <c r="BG2086" s="562"/>
      <c r="BH2086" s="565">
        <f>AV2086+BB2086</f>
        <v>0</v>
      </c>
      <c r="BI2086" s="566"/>
      <c r="BJ2086" s="557">
        <f>IF(BF2086=0,0,(BH2086/BF2086)*100)</f>
        <v>0</v>
      </c>
      <c r="BK2086" s="558"/>
      <c r="BL2086" s="602">
        <f>(AD2086*2)+(AJ2086*2)+(AP2086*3)+BB2086</f>
        <v>0</v>
      </c>
      <c r="BM2086" s="603"/>
      <c r="BN2086" s="604"/>
      <c r="BO2086" s="587">
        <f t="shared" ref="BO2086" si="1991">IF(BQ2086=0,0,50*BP2086/BQ2086)</f>
        <v>0</v>
      </c>
      <c r="BP2086" s="555">
        <f t="shared" ref="BP2086" si="1992">(BL2086*BS$2076)+(N2086*BS$2077)+(X2086*BS$2078)+(R2086*BS$2079)+(V2086*BS$2080)+(Z2086*BS$2081)</f>
        <v>0</v>
      </c>
      <c r="BQ2086" s="555">
        <f t="shared" ref="BQ2086" si="1993">((AZ2086-BB2086)*BS$2083)+((AT2086-AV2086)*BS$2082)+(H2086*BS$2084)+(P2086*BS$2085)</f>
        <v>0</v>
      </c>
      <c r="BR2086" s="65"/>
      <c r="BS2086" s="65"/>
      <c r="BT2086" s="280"/>
    </row>
    <row r="2087" spans="1:77" ht="21.75" customHeight="1" x14ac:dyDescent="0.25">
      <c r="A2087" s="268"/>
      <c r="B2087" s="679"/>
      <c r="C2087" s="690" t="str">
        <f>IF(ROSTER!D$18="","",ROSTER!D$18)</f>
        <v/>
      </c>
      <c r="D2087" s="691"/>
      <c r="E2087" s="668"/>
      <c r="F2087" s="681"/>
      <c r="G2087" s="664"/>
      <c r="H2087" s="585"/>
      <c r="I2087" s="586"/>
      <c r="J2087" s="571"/>
      <c r="K2087" s="572"/>
      <c r="L2087" s="575"/>
      <c r="M2087" s="576"/>
      <c r="N2087" s="581" t="s">
        <v>16</v>
      </c>
      <c r="O2087" s="582"/>
      <c r="P2087" s="571"/>
      <c r="Q2087" s="572"/>
      <c r="R2087" s="575"/>
      <c r="S2087" s="576"/>
      <c r="T2087" s="581" t="s">
        <v>16</v>
      </c>
      <c r="U2087" s="582"/>
      <c r="V2087" s="585"/>
      <c r="W2087" s="586"/>
      <c r="X2087" s="571"/>
      <c r="Y2087" s="586"/>
      <c r="Z2087" s="571"/>
      <c r="AA2087" s="586"/>
      <c r="AB2087" s="571"/>
      <c r="AC2087" s="572"/>
      <c r="AD2087" s="575"/>
      <c r="AE2087" s="576"/>
      <c r="AF2087" s="577"/>
      <c r="AG2087" s="578"/>
      <c r="AH2087" s="571"/>
      <c r="AI2087" s="572"/>
      <c r="AJ2087" s="575"/>
      <c r="AK2087" s="576"/>
      <c r="AL2087" s="577"/>
      <c r="AM2087" s="578"/>
      <c r="AN2087" s="571"/>
      <c r="AO2087" s="572"/>
      <c r="AP2087" s="575"/>
      <c r="AQ2087" s="576"/>
      <c r="AR2087" s="577"/>
      <c r="AS2087" s="578"/>
      <c r="AT2087" s="627"/>
      <c r="AU2087" s="628"/>
      <c r="AV2087" s="629"/>
      <c r="AW2087" s="630"/>
      <c r="AX2087" s="577"/>
      <c r="AY2087" s="578"/>
      <c r="AZ2087" s="571"/>
      <c r="BA2087" s="572"/>
      <c r="BB2087" s="575"/>
      <c r="BC2087" s="576"/>
      <c r="BD2087" s="577"/>
      <c r="BE2087" s="578"/>
      <c r="BF2087" s="627"/>
      <c r="BG2087" s="628"/>
      <c r="BH2087" s="629"/>
      <c r="BI2087" s="630"/>
      <c r="BJ2087" s="577"/>
      <c r="BK2087" s="578"/>
      <c r="BL2087" s="605"/>
      <c r="BM2087" s="606"/>
      <c r="BN2087" s="607"/>
      <c r="BO2087" s="588"/>
      <c r="BP2087" s="556"/>
      <c r="BQ2087" s="556"/>
      <c r="BR2087" s="65"/>
      <c r="BS2087" s="65"/>
      <c r="BT2087" s="268"/>
    </row>
    <row r="2088" spans="1:77" ht="21.75" customHeight="1" x14ac:dyDescent="0.25">
      <c r="A2088" s="268"/>
      <c r="B2088" s="678" t="str">
        <f>IF(ROSTER!B$20="","",ROSTER!B$20)</f>
        <v/>
      </c>
      <c r="C2088" s="669" t="str">
        <f>IF(ROSTER!C$20="","",ROSTER!C$20)</f>
        <v/>
      </c>
      <c r="D2088" s="670"/>
      <c r="E2088" s="667"/>
      <c r="F2088" s="680">
        <f>IF(E2088="y",1,IF(E2088="S",1,0))</f>
        <v>0</v>
      </c>
      <c r="G2088" s="663">
        <f>IF(E2088="S",1,0)</f>
        <v>0</v>
      </c>
      <c r="H2088" s="583"/>
      <c r="I2088" s="584"/>
      <c r="J2088" s="569"/>
      <c r="K2088" s="570"/>
      <c r="L2088" s="573"/>
      <c r="M2088" s="574"/>
      <c r="N2088" s="579">
        <f>L2088+J2088</f>
        <v>0</v>
      </c>
      <c r="O2088" s="580"/>
      <c r="P2088" s="569"/>
      <c r="Q2088" s="570"/>
      <c r="R2088" s="573"/>
      <c r="S2088" s="574"/>
      <c r="T2088" s="579">
        <f>R2088-P2088</f>
        <v>0</v>
      </c>
      <c r="U2088" s="580"/>
      <c r="V2088" s="583"/>
      <c r="W2088" s="584"/>
      <c r="X2088" s="569"/>
      <c r="Y2088" s="584"/>
      <c r="Z2088" s="569"/>
      <c r="AA2088" s="584"/>
      <c r="AB2088" s="569"/>
      <c r="AC2088" s="570"/>
      <c r="AD2088" s="573"/>
      <c r="AE2088" s="574"/>
      <c r="AF2088" s="557">
        <f>IF(AB2088=0,0,(AD2088/AB2088)*100)</f>
        <v>0</v>
      </c>
      <c r="AG2088" s="558"/>
      <c r="AH2088" s="569"/>
      <c r="AI2088" s="570"/>
      <c r="AJ2088" s="573"/>
      <c r="AK2088" s="574"/>
      <c r="AL2088" s="557">
        <f>IF(AH2088=0,0,(AJ2088/AH2088)*100)</f>
        <v>0</v>
      </c>
      <c r="AM2088" s="558"/>
      <c r="AN2088" s="569"/>
      <c r="AO2088" s="570"/>
      <c r="AP2088" s="573"/>
      <c r="AQ2088" s="574"/>
      <c r="AR2088" s="557">
        <f>IF(AN2088=0,0,(AP2088/AN2088)*100)</f>
        <v>0</v>
      </c>
      <c r="AS2088" s="558"/>
      <c r="AT2088" s="561">
        <f>AB2088+AH2088+AN2088</f>
        <v>0</v>
      </c>
      <c r="AU2088" s="562"/>
      <c r="AV2088" s="565">
        <f>AD2088+AJ2088+AP2088</f>
        <v>0</v>
      </c>
      <c r="AW2088" s="566"/>
      <c r="AX2088" s="557">
        <f>IF(AT2088=0,0,(AV2088/AT2088)*100)</f>
        <v>0</v>
      </c>
      <c r="AY2088" s="558"/>
      <c r="AZ2088" s="569"/>
      <c r="BA2088" s="570"/>
      <c r="BB2088" s="573"/>
      <c r="BC2088" s="574"/>
      <c r="BD2088" s="557">
        <f>IF(AZ2088=0,0,(BB2088/AZ2088)*100)</f>
        <v>0</v>
      </c>
      <c r="BE2088" s="558"/>
      <c r="BF2088" s="561">
        <f>AT2088+AZ2088</f>
        <v>0</v>
      </c>
      <c r="BG2088" s="562"/>
      <c r="BH2088" s="565">
        <f>AV2088+BB2088</f>
        <v>0</v>
      </c>
      <c r="BI2088" s="566"/>
      <c r="BJ2088" s="557">
        <f>IF(BF2088=0,0,(BH2088/BF2088)*100)</f>
        <v>0</v>
      </c>
      <c r="BK2088" s="558"/>
      <c r="BL2088" s="602">
        <f>(AD2088*2)+(AJ2088*2)+(AP2088*3)+BB2088</f>
        <v>0</v>
      </c>
      <c r="BM2088" s="603"/>
      <c r="BN2088" s="604"/>
      <c r="BO2088" s="587">
        <f t="shared" ref="BO2088" si="1994">IF(BQ2088=0,0,50*BP2088/BQ2088)</f>
        <v>0</v>
      </c>
      <c r="BP2088" s="555">
        <f t="shared" ref="BP2088" si="1995">(BL2088*BS$2076)+(N2088*BS$2077)+(X2088*BS$2078)+(R2088*BS$2079)+(V2088*BS$2080)+(Z2088*BS$2081)</f>
        <v>0</v>
      </c>
      <c r="BQ2088" s="555">
        <f t="shared" ref="BQ2088" si="1996">((AZ2088-BB2088)*BS$2083)+((AT2088-AV2088)*BS$2082)+(H2088*BS$2084)+(P2088*BS$2085)</f>
        <v>0</v>
      </c>
      <c r="BR2088" s="65"/>
      <c r="BS2088" s="65"/>
      <c r="BT2088" s="268"/>
    </row>
    <row r="2089" spans="1:77" ht="21.75" customHeight="1" x14ac:dyDescent="0.25">
      <c r="A2089" s="268"/>
      <c r="B2089" s="679"/>
      <c r="C2089" s="690" t="str">
        <f>IF(ROSTER!D$20="","",ROSTER!D$20)</f>
        <v/>
      </c>
      <c r="D2089" s="691"/>
      <c r="E2089" s="668"/>
      <c r="F2089" s="681"/>
      <c r="G2089" s="664"/>
      <c r="H2089" s="585"/>
      <c r="I2089" s="586"/>
      <c r="J2089" s="571"/>
      <c r="K2089" s="572"/>
      <c r="L2089" s="575"/>
      <c r="M2089" s="576"/>
      <c r="N2089" s="581" t="s">
        <v>16</v>
      </c>
      <c r="O2089" s="582"/>
      <c r="P2089" s="571"/>
      <c r="Q2089" s="572"/>
      <c r="R2089" s="575"/>
      <c r="S2089" s="576"/>
      <c r="T2089" s="581" t="s">
        <v>16</v>
      </c>
      <c r="U2089" s="582"/>
      <c r="V2089" s="585"/>
      <c r="W2089" s="586"/>
      <c r="X2089" s="571"/>
      <c r="Y2089" s="586"/>
      <c r="Z2089" s="571"/>
      <c r="AA2089" s="586"/>
      <c r="AB2089" s="571"/>
      <c r="AC2089" s="572"/>
      <c r="AD2089" s="575"/>
      <c r="AE2089" s="576"/>
      <c r="AF2089" s="577"/>
      <c r="AG2089" s="578"/>
      <c r="AH2089" s="571"/>
      <c r="AI2089" s="572"/>
      <c r="AJ2089" s="575"/>
      <c r="AK2089" s="576"/>
      <c r="AL2089" s="577"/>
      <c r="AM2089" s="578"/>
      <c r="AN2089" s="571"/>
      <c r="AO2089" s="572"/>
      <c r="AP2089" s="575"/>
      <c r="AQ2089" s="576"/>
      <c r="AR2089" s="577"/>
      <c r="AS2089" s="578"/>
      <c r="AT2089" s="627"/>
      <c r="AU2089" s="628"/>
      <c r="AV2089" s="629"/>
      <c r="AW2089" s="630"/>
      <c r="AX2089" s="577"/>
      <c r="AY2089" s="578"/>
      <c r="AZ2089" s="571"/>
      <c r="BA2089" s="572"/>
      <c r="BB2089" s="575"/>
      <c r="BC2089" s="576"/>
      <c r="BD2089" s="577"/>
      <c r="BE2089" s="578"/>
      <c r="BF2089" s="627"/>
      <c r="BG2089" s="628"/>
      <c r="BH2089" s="629"/>
      <c r="BI2089" s="630"/>
      <c r="BJ2089" s="577"/>
      <c r="BK2089" s="578"/>
      <c r="BL2089" s="605"/>
      <c r="BM2089" s="606"/>
      <c r="BN2089" s="607"/>
      <c r="BO2089" s="588"/>
      <c r="BP2089" s="556"/>
      <c r="BQ2089" s="556"/>
      <c r="BR2089" s="65"/>
      <c r="BS2089" s="65"/>
      <c r="BT2089" s="268"/>
    </row>
    <row r="2090" spans="1:77" ht="21.75" customHeight="1" x14ac:dyDescent="0.25">
      <c r="A2090" s="268"/>
      <c r="B2090" s="678" t="str">
        <f>IF(ROSTER!B$22="","",ROSTER!B$22)</f>
        <v/>
      </c>
      <c r="C2090" s="669" t="str">
        <f>IF(ROSTER!C$22="","",ROSTER!C$22)</f>
        <v/>
      </c>
      <c r="D2090" s="670"/>
      <c r="E2090" s="667"/>
      <c r="F2090" s="680">
        <f>IF(E2090="y",1,IF(E2090="S",1,0))</f>
        <v>0</v>
      </c>
      <c r="G2090" s="663">
        <f>IF(E2090="S",1,0)</f>
        <v>0</v>
      </c>
      <c r="H2090" s="583"/>
      <c r="I2090" s="584"/>
      <c r="J2090" s="569"/>
      <c r="K2090" s="570"/>
      <c r="L2090" s="573"/>
      <c r="M2090" s="574"/>
      <c r="N2090" s="579">
        <f>L2090+J2090</f>
        <v>0</v>
      </c>
      <c r="O2090" s="580"/>
      <c r="P2090" s="569"/>
      <c r="Q2090" s="570"/>
      <c r="R2090" s="573"/>
      <c r="S2090" s="574"/>
      <c r="T2090" s="579">
        <f>R2090-P2090</f>
        <v>0</v>
      </c>
      <c r="U2090" s="580"/>
      <c r="V2090" s="583"/>
      <c r="W2090" s="584"/>
      <c r="X2090" s="569"/>
      <c r="Y2090" s="584"/>
      <c r="Z2090" s="569"/>
      <c r="AA2090" s="584"/>
      <c r="AB2090" s="569"/>
      <c r="AC2090" s="570"/>
      <c r="AD2090" s="573"/>
      <c r="AE2090" s="574"/>
      <c r="AF2090" s="557">
        <f>IF(AB2090=0,0,(AD2090/AB2090)*100)</f>
        <v>0</v>
      </c>
      <c r="AG2090" s="558"/>
      <c r="AH2090" s="569"/>
      <c r="AI2090" s="570"/>
      <c r="AJ2090" s="573"/>
      <c r="AK2090" s="574"/>
      <c r="AL2090" s="557">
        <f>IF(AH2090=0,0,(AJ2090/AH2090)*100)</f>
        <v>0</v>
      </c>
      <c r="AM2090" s="558"/>
      <c r="AN2090" s="569"/>
      <c r="AO2090" s="570"/>
      <c r="AP2090" s="573"/>
      <c r="AQ2090" s="574"/>
      <c r="AR2090" s="557">
        <f>IF(AN2090=0,0,(AP2090/AN2090)*100)</f>
        <v>0</v>
      </c>
      <c r="AS2090" s="558"/>
      <c r="AT2090" s="561">
        <f>AB2090+AH2090+AN2090</f>
        <v>0</v>
      </c>
      <c r="AU2090" s="562"/>
      <c r="AV2090" s="565">
        <f>AD2090+AJ2090+AP2090</f>
        <v>0</v>
      </c>
      <c r="AW2090" s="566"/>
      <c r="AX2090" s="557">
        <f>IF(AT2090=0,0,(AV2090/AT2090)*100)</f>
        <v>0</v>
      </c>
      <c r="AY2090" s="558"/>
      <c r="AZ2090" s="569"/>
      <c r="BA2090" s="570"/>
      <c r="BB2090" s="573"/>
      <c r="BC2090" s="574"/>
      <c r="BD2090" s="557">
        <f>IF(AZ2090=0,0,(BB2090/AZ2090)*100)</f>
        <v>0</v>
      </c>
      <c r="BE2090" s="558"/>
      <c r="BF2090" s="561">
        <f>AT2090+AZ2090</f>
        <v>0</v>
      </c>
      <c r="BG2090" s="562"/>
      <c r="BH2090" s="565">
        <f>AV2090+BB2090</f>
        <v>0</v>
      </c>
      <c r="BI2090" s="566"/>
      <c r="BJ2090" s="557">
        <f>IF(BF2090=0,0,(BH2090/BF2090)*100)</f>
        <v>0</v>
      </c>
      <c r="BK2090" s="558"/>
      <c r="BL2090" s="602">
        <f>(AD2090*2)+(AJ2090*2)+(AP2090*3)+BB2090</f>
        <v>0</v>
      </c>
      <c r="BM2090" s="603"/>
      <c r="BN2090" s="604"/>
      <c r="BO2090" s="587">
        <f t="shared" ref="BO2090" si="1997">IF(BQ2090=0,0,50*BP2090/BQ2090)</f>
        <v>0</v>
      </c>
      <c r="BP2090" s="555">
        <f t="shared" ref="BP2090" si="1998">(BL2090*BS$2076)+(N2090*BS$2077)+(X2090*BS$2078)+(R2090*BS$2079)+(V2090*BS$2080)+(Z2090*BS$2081)</f>
        <v>0</v>
      </c>
      <c r="BQ2090" s="555">
        <f t="shared" ref="BQ2090" si="1999">((AZ2090-BB2090)*BS$2083)+((AT2090-AV2090)*BS$2082)+(H2090*BS$2084)+(P2090*BS$2085)</f>
        <v>0</v>
      </c>
      <c r="BR2090" s="65"/>
      <c r="BS2090" s="65"/>
      <c r="BT2090" s="268"/>
    </row>
    <row r="2091" spans="1:77" ht="21.75" customHeight="1" x14ac:dyDescent="0.25">
      <c r="A2091" s="268"/>
      <c r="B2091" s="679"/>
      <c r="C2091" s="690" t="str">
        <f>IF(ROSTER!D$22="","",ROSTER!D$22)</f>
        <v/>
      </c>
      <c r="D2091" s="691"/>
      <c r="E2091" s="668"/>
      <c r="F2091" s="681"/>
      <c r="G2091" s="664"/>
      <c r="H2091" s="585"/>
      <c r="I2091" s="586"/>
      <c r="J2091" s="571"/>
      <c r="K2091" s="572"/>
      <c r="L2091" s="575"/>
      <c r="M2091" s="576"/>
      <c r="N2091" s="581" t="s">
        <v>16</v>
      </c>
      <c r="O2091" s="582"/>
      <c r="P2091" s="571"/>
      <c r="Q2091" s="572"/>
      <c r="R2091" s="575"/>
      <c r="S2091" s="576"/>
      <c r="T2091" s="581" t="s">
        <v>16</v>
      </c>
      <c r="U2091" s="582"/>
      <c r="V2091" s="585"/>
      <c r="W2091" s="586"/>
      <c r="X2091" s="571"/>
      <c r="Y2091" s="586"/>
      <c r="Z2091" s="571"/>
      <c r="AA2091" s="586"/>
      <c r="AB2091" s="571"/>
      <c r="AC2091" s="572"/>
      <c r="AD2091" s="575"/>
      <c r="AE2091" s="576"/>
      <c r="AF2091" s="577"/>
      <c r="AG2091" s="578"/>
      <c r="AH2091" s="571"/>
      <c r="AI2091" s="572"/>
      <c r="AJ2091" s="575"/>
      <c r="AK2091" s="576"/>
      <c r="AL2091" s="577"/>
      <c r="AM2091" s="578"/>
      <c r="AN2091" s="571"/>
      <c r="AO2091" s="572"/>
      <c r="AP2091" s="575"/>
      <c r="AQ2091" s="576"/>
      <c r="AR2091" s="577"/>
      <c r="AS2091" s="578"/>
      <c r="AT2091" s="627"/>
      <c r="AU2091" s="628"/>
      <c r="AV2091" s="629"/>
      <c r="AW2091" s="630"/>
      <c r="AX2091" s="577"/>
      <c r="AY2091" s="578"/>
      <c r="AZ2091" s="571"/>
      <c r="BA2091" s="572"/>
      <c r="BB2091" s="575"/>
      <c r="BC2091" s="576"/>
      <c r="BD2091" s="577"/>
      <c r="BE2091" s="578"/>
      <c r="BF2091" s="627"/>
      <c r="BG2091" s="628"/>
      <c r="BH2091" s="629"/>
      <c r="BI2091" s="630"/>
      <c r="BJ2091" s="577"/>
      <c r="BK2091" s="578"/>
      <c r="BL2091" s="605"/>
      <c r="BM2091" s="606"/>
      <c r="BN2091" s="607"/>
      <c r="BO2091" s="588"/>
      <c r="BP2091" s="556"/>
      <c r="BQ2091" s="556"/>
      <c r="BR2091" s="65"/>
      <c r="BS2091" s="65"/>
      <c r="BT2091" s="268"/>
    </row>
    <row r="2092" spans="1:77" ht="21.75" customHeight="1" x14ac:dyDescent="0.25">
      <c r="A2092" s="268"/>
      <c r="B2092" s="678" t="str">
        <f>IF(ROSTER!B$24="","",ROSTER!B$24)</f>
        <v/>
      </c>
      <c r="C2092" s="669" t="str">
        <f>IF(ROSTER!C$24="","",ROSTER!C$24)</f>
        <v/>
      </c>
      <c r="D2092" s="670"/>
      <c r="E2092" s="667"/>
      <c r="F2092" s="680">
        <f>IF(E2092="y",1,IF(E2092="S",1,0))</f>
        <v>0</v>
      </c>
      <c r="G2092" s="663">
        <f>IF(E2092="S",1,0)</f>
        <v>0</v>
      </c>
      <c r="H2092" s="583"/>
      <c r="I2092" s="584"/>
      <c r="J2092" s="569"/>
      <c r="K2092" s="570"/>
      <c r="L2092" s="573"/>
      <c r="M2092" s="574"/>
      <c r="N2092" s="579">
        <f>L2092+J2092</f>
        <v>0</v>
      </c>
      <c r="O2092" s="580"/>
      <c r="P2092" s="569"/>
      <c r="Q2092" s="570"/>
      <c r="R2092" s="573"/>
      <c r="S2092" s="574"/>
      <c r="T2092" s="579">
        <f>R2092-P2092</f>
        <v>0</v>
      </c>
      <c r="U2092" s="580"/>
      <c r="V2092" s="583"/>
      <c r="W2092" s="584"/>
      <c r="X2092" s="569"/>
      <c r="Y2092" s="584"/>
      <c r="Z2092" s="569"/>
      <c r="AA2092" s="584"/>
      <c r="AB2092" s="569"/>
      <c r="AC2092" s="570"/>
      <c r="AD2092" s="573"/>
      <c r="AE2092" s="574"/>
      <c r="AF2092" s="557">
        <f>IF(AB2092=0,0,(AD2092/AB2092)*100)</f>
        <v>0</v>
      </c>
      <c r="AG2092" s="558"/>
      <c r="AH2092" s="569"/>
      <c r="AI2092" s="570"/>
      <c r="AJ2092" s="573"/>
      <c r="AK2092" s="574"/>
      <c r="AL2092" s="557">
        <f>IF(AH2092=0,0,(AJ2092/AH2092)*100)</f>
        <v>0</v>
      </c>
      <c r="AM2092" s="558"/>
      <c r="AN2092" s="569"/>
      <c r="AO2092" s="570"/>
      <c r="AP2092" s="573"/>
      <c r="AQ2092" s="574"/>
      <c r="AR2092" s="557">
        <f>IF(AN2092=0,0,(AP2092/AN2092)*100)</f>
        <v>0</v>
      </c>
      <c r="AS2092" s="558"/>
      <c r="AT2092" s="561">
        <f>AB2092+AH2092+AN2092</f>
        <v>0</v>
      </c>
      <c r="AU2092" s="562"/>
      <c r="AV2092" s="565">
        <f>AD2092+AJ2092+AP2092</f>
        <v>0</v>
      </c>
      <c r="AW2092" s="566"/>
      <c r="AX2092" s="557">
        <f>IF(AT2092=0,0,(AV2092/AT2092)*100)</f>
        <v>0</v>
      </c>
      <c r="AY2092" s="558"/>
      <c r="AZ2092" s="569"/>
      <c r="BA2092" s="570"/>
      <c r="BB2092" s="573"/>
      <c r="BC2092" s="574"/>
      <c r="BD2092" s="557">
        <f>IF(AZ2092=0,0,(BB2092/AZ2092)*100)</f>
        <v>0</v>
      </c>
      <c r="BE2092" s="558"/>
      <c r="BF2092" s="561">
        <f>AT2092+AZ2092</f>
        <v>0</v>
      </c>
      <c r="BG2092" s="562"/>
      <c r="BH2092" s="565">
        <f>AV2092+BB2092</f>
        <v>0</v>
      </c>
      <c r="BI2092" s="566"/>
      <c r="BJ2092" s="557">
        <f>IF(BF2092=0,0,(BH2092/BF2092)*100)</f>
        <v>0</v>
      </c>
      <c r="BK2092" s="558"/>
      <c r="BL2092" s="602">
        <f>(AD2092*2)+(AJ2092*2)+(AP2092*3)+BB2092</f>
        <v>0</v>
      </c>
      <c r="BM2092" s="603"/>
      <c r="BN2092" s="604"/>
      <c r="BO2092" s="587">
        <f t="shared" ref="BO2092" si="2000">IF(BQ2092=0,0,50*BP2092/BQ2092)</f>
        <v>0</v>
      </c>
      <c r="BP2092" s="555">
        <f t="shared" ref="BP2092" si="2001">(BL2092*BS$2076)+(N2092*BS$2077)+(X2092*BS$2078)+(R2092*BS$2079)+(V2092*BS$2080)+(Z2092*BS$2081)</f>
        <v>0</v>
      </c>
      <c r="BQ2092" s="555">
        <f t="shared" ref="BQ2092" si="2002">((AZ2092-BB2092)*BS$2083)+((AT2092-AV2092)*BS$2082)+(H2092*BS$2084)+(P2092*BS$2085)</f>
        <v>0</v>
      </c>
      <c r="BR2092" s="65"/>
      <c r="BS2092" s="65"/>
      <c r="BT2092" s="268"/>
    </row>
    <row r="2093" spans="1:77" ht="21.75" customHeight="1" x14ac:dyDescent="0.25">
      <c r="A2093" s="268"/>
      <c r="B2093" s="679"/>
      <c r="C2093" s="690" t="str">
        <f>IF(ROSTER!D$24="","",ROSTER!D$24)</f>
        <v/>
      </c>
      <c r="D2093" s="691"/>
      <c r="E2093" s="668"/>
      <c r="F2093" s="681"/>
      <c r="G2093" s="664"/>
      <c r="H2093" s="585"/>
      <c r="I2093" s="586"/>
      <c r="J2093" s="571"/>
      <c r="K2093" s="572"/>
      <c r="L2093" s="575"/>
      <c r="M2093" s="576"/>
      <c r="N2093" s="581" t="s">
        <v>16</v>
      </c>
      <c r="O2093" s="582"/>
      <c r="P2093" s="571"/>
      <c r="Q2093" s="572"/>
      <c r="R2093" s="575"/>
      <c r="S2093" s="576"/>
      <c r="T2093" s="581" t="s">
        <v>16</v>
      </c>
      <c r="U2093" s="582"/>
      <c r="V2093" s="585"/>
      <c r="W2093" s="586"/>
      <c r="X2093" s="571"/>
      <c r="Y2093" s="586"/>
      <c r="Z2093" s="571"/>
      <c r="AA2093" s="586"/>
      <c r="AB2093" s="571"/>
      <c r="AC2093" s="572"/>
      <c r="AD2093" s="575"/>
      <c r="AE2093" s="576"/>
      <c r="AF2093" s="577"/>
      <c r="AG2093" s="578"/>
      <c r="AH2093" s="571"/>
      <c r="AI2093" s="572"/>
      <c r="AJ2093" s="575"/>
      <c r="AK2093" s="576"/>
      <c r="AL2093" s="577"/>
      <c r="AM2093" s="578"/>
      <c r="AN2093" s="571"/>
      <c r="AO2093" s="572"/>
      <c r="AP2093" s="575"/>
      <c r="AQ2093" s="576"/>
      <c r="AR2093" s="577"/>
      <c r="AS2093" s="578"/>
      <c r="AT2093" s="627"/>
      <c r="AU2093" s="628"/>
      <c r="AV2093" s="629"/>
      <c r="AW2093" s="630"/>
      <c r="AX2093" s="577"/>
      <c r="AY2093" s="578"/>
      <c r="AZ2093" s="571"/>
      <c r="BA2093" s="572"/>
      <c r="BB2093" s="575"/>
      <c r="BC2093" s="576"/>
      <c r="BD2093" s="577"/>
      <c r="BE2093" s="578"/>
      <c r="BF2093" s="627"/>
      <c r="BG2093" s="628"/>
      <c r="BH2093" s="629"/>
      <c r="BI2093" s="630"/>
      <c r="BJ2093" s="577"/>
      <c r="BK2093" s="578"/>
      <c r="BL2093" s="605"/>
      <c r="BM2093" s="606"/>
      <c r="BN2093" s="607"/>
      <c r="BO2093" s="588"/>
      <c r="BP2093" s="556"/>
      <c r="BQ2093" s="556"/>
      <c r="BR2093" s="65"/>
      <c r="BS2093" s="65"/>
      <c r="BT2093" s="268"/>
    </row>
    <row r="2094" spans="1:77" ht="21.75" customHeight="1" x14ac:dyDescent="0.25">
      <c r="A2094" s="268"/>
      <c r="B2094" s="678" t="str">
        <f>IF(ROSTER!B$26="","",ROSTER!B$26)</f>
        <v/>
      </c>
      <c r="C2094" s="669" t="str">
        <f>IF(ROSTER!C$26="","",ROSTER!C$26)</f>
        <v/>
      </c>
      <c r="D2094" s="670"/>
      <c r="E2094" s="667"/>
      <c r="F2094" s="680">
        <f>IF(E2094="y",1,IF(E2094="S",1,0))</f>
        <v>0</v>
      </c>
      <c r="G2094" s="663">
        <f>IF(E2094="S",1,0)</f>
        <v>0</v>
      </c>
      <c r="H2094" s="583"/>
      <c r="I2094" s="584"/>
      <c r="J2094" s="569"/>
      <c r="K2094" s="570"/>
      <c r="L2094" s="573"/>
      <c r="M2094" s="574"/>
      <c r="N2094" s="579">
        <f>L2094+J2094</f>
        <v>0</v>
      </c>
      <c r="O2094" s="580"/>
      <c r="P2094" s="569"/>
      <c r="Q2094" s="570"/>
      <c r="R2094" s="573"/>
      <c r="S2094" s="574"/>
      <c r="T2094" s="579">
        <f>R2094-P2094</f>
        <v>0</v>
      </c>
      <c r="U2094" s="580"/>
      <c r="V2094" s="583"/>
      <c r="W2094" s="584"/>
      <c r="X2094" s="569"/>
      <c r="Y2094" s="584"/>
      <c r="Z2094" s="569"/>
      <c r="AA2094" s="584"/>
      <c r="AB2094" s="569"/>
      <c r="AC2094" s="570"/>
      <c r="AD2094" s="573"/>
      <c r="AE2094" s="574"/>
      <c r="AF2094" s="557">
        <f>IF(AB2094=0,0,(AD2094/AB2094)*100)</f>
        <v>0</v>
      </c>
      <c r="AG2094" s="558"/>
      <c r="AH2094" s="569"/>
      <c r="AI2094" s="570"/>
      <c r="AJ2094" s="573"/>
      <c r="AK2094" s="574"/>
      <c r="AL2094" s="557">
        <f>IF(AH2094=0,0,(AJ2094/AH2094)*100)</f>
        <v>0</v>
      </c>
      <c r="AM2094" s="558"/>
      <c r="AN2094" s="569"/>
      <c r="AO2094" s="570"/>
      <c r="AP2094" s="573"/>
      <c r="AQ2094" s="574"/>
      <c r="AR2094" s="557">
        <f>IF(AN2094=0,0,(AP2094/AN2094)*100)</f>
        <v>0</v>
      </c>
      <c r="AS2094" s="558"/>
      <c r="AT2094" s="561">
        <f>AB2094+AH2094+AN2094</f>
        <v>0</v>
      </c>
      <c r="AU2094" s="562"/>
      <c r="AV2094" s="565">
        <f>AD2094+AJ2094+AP2094</f>
        <v>0</v>
      </c>
      <c r="AW2094" s="566"/>
      <c r="AX2094" s="557">
        <f>IF(AT2094=0,0,(AV2094/AT2094)*100)</f>
        <v>0</v>
      </c>
      <c r="AY2094" s="558"/>
      <c r="AZ2094" s="569"/>
      <c r="BA2094" s="570"/>
      <c r="BB2094" s="573"/>
      <c r="BC2094" s="574"/>
      <c r="BD2094" s="557">
        <f>IF(AZ2094=0,0,(BB2094/AZ2094)*100)</f>
        <v>0</v>
      </c>
      <c r="BE2094" s="558"/>
      <c r="BF2094" s="561">
        <f>AT2094+AZ2094</f>
        <v>0</v>
      </c>
      <c r="BG2094" s="562"/>
      <c r="BH2094" s="565">
        <f>AV2094+BB2094</f>
        <v>0</v>
      </c>
      <c r="BI2094" s="566"/>
      <c r="BJ2094" s="557">
        <f>IF(BF2094=0,0,(BH2094/BF2094)*100)</f>
        <v>0</v>
      </c>
      <c r="BK2094" s="558"/>
      <c r="BL2094" s="602">
        <f>(AD2094*2)+(AJ2094*2)+(AP2094*3)+BB2094</f>
        <v>0</v>
      </c>
      <c r="BM2094" s="603"/>
      <c r="BN2094" s="604"/>
      <c r="BO2094" s="587">
        <f t="shared" ref="BO2094" si="2003">IF(BQ2094=0,0,50*BP2094/BQ2094)</f>
        <v>0</v>
      </c>
      <c r="BP2094" s="555">
        <f t="shared" ref="BP2094" si="2004">(BL2094*BS$2076)+(N2094*BS$2077)+(X2094*BS$2078)+(R2094*BS$2079)+(V2094*BS$2080)+(Z2094*BS$2081)</f>
        <v>0</v>
      </c>
      <c r="BQ2094" s="555">
        <f t="shared" ref="BQ2094" si="2005">((AZ2094-BB2094)*BS$2083)+((AT2094-AV2094)*BS$2082)+(H2094*BS$2084)+(P2094*BS$2085)</f>
        <v>0</v>
      </c>
      <c r="BR2094" s="65"/>
      <c r="BS2094" s="65"/>
      <c r="BT2094" s="268"/>
    </row>
    <row r="2095" spans="1:77" ht="21.75" customHeight="1" x14ac:dyDescent="0.25">
      <c r="A2095" s="268"/>
      <c r="B2095" s="679"/>
      <c r="C2095" s="690" t="str">
        <f>IF(ROSTER!D$26="","",ROSTER!D$26)</f>
        <v/>
      </c>
      <c r="D2095" s="691"/>
      <c r="E2095" s="668"/>
      <c r="F2095" s="681"/>
      <c r="G2095" s="664"/>
      <c r="H2095" s="585"/>
      <c r="I2095" s="586"/>
      <c r="J2095" s="571"/>
      <c r="K2095" s="572"/>
      <c r="L2095" s="575"/>
      <c r="M2095" s="576"/>
      <c r="N2095" s="581" t="s">
        <v>16</v>
      </c>
      <c r="O2095" s="582"/>
      <c r="P2095" s="571"/>
      <c r="Q2095" s="572"/>
      <c r="R2095" s="575"/>
      <c r="S2095" s="576"/>
      <c r="T2095" s="581" t="s">
        <v>16</v>
      </c>
      <c r="U2095" s="582"/>
      <c r="V2095" s="585"/>
      <c r="W2095" s="586"/>
      <c r="X2095" s="571"/>
      <c r="Y2095" s="586"/>
      <c r="Z2095" s="571"/>
      <c r="AA2095" s="586"/>
      <c r="AB2095" s="571"/>
      <c r="AC2095" s="572"/>
      <c r="AD2095" s="575"/>
      <c r="AE2095" s="576"/>
      <c r="AF2095" s="577"/>
      <c r="AG2095" s="578"/>
      <c r="AH2095" s="571"/>
      <c r="AI2095" s="572"/>
      <c r="AJ2095" s="575"/>
      <c r="AK2095" s="576"/>
      <c r="AL2095" s="577"/>
      <c r="AM2095" s="578"/>
      <c r="AN2095" s="571"/>
      <c r="AO2095" s="572"/>
      <c r="AP2095" s="575"/>
      <c r="AQ2095" s="576"/>
      <c r="AR2095" s="577"/>
      <c r="AS2095" s="578"/>
      <c r="AT2095" s="627"/>
      <c r="AU2095" s="628"/>
      <c r="AV2095" s="629"/>
      <c r="AW2095" s="630"/>
      <c r="AX2095" s="577"/>
      <c r="AY2095" s="578"/>
      <c r="AZ2095" s="571"/>
      <c r="BA2095" s="572"/>
      <c r="BB2095" s="575"/>
      <c r="BC2095" s="576"/>
      <c r="BD2095" s="577"/>
      <c r="BE2095" s="578"/>
      <c r="BF2095" s="627"/>
      <c r="BG2095" s="628"/>
      <c r="BH2095" s="629"/>
      <c r="BI2095" s="630"/>
      <c r="BJ2095" s="577"/>
      <c r="BK2095" s="578"/>
      <c r="BL2095" s="605"/>
      <c r="BM2095" s="606"/>
      <c r="BN2095" s="607"/>
      <c r="BO2095" s="588"/>
      <c r="BP2095" s="556"/>
      <c r="BQ2095" s="556"/>
      <c r="BR2095" s="65"/>
      <c r="BS2095" s="65"/>
      <c r="BT2095" s="268"/>
    </row>
    <row r="2096" spans="1:77" ht="21.75" customHeight="1" x14ac:dyDescent="0.25">
      <c r="A2096" s="268"/>
      <c r="B2096" s="678" t="str">
        <f>IF(ROSTER!B$28="","",ROSTER!B$28)</f>
        <v/>
      </c>
      <c r="C2096" s="669" t="str">
        <f>IF(ROSTER!C$28="","",ROSTER!C$28)</f>
        <v/>
      </c>
      <c r="D2096" s="670"/>
      <c r="E2096" s="667"/>
      <c r="F2096" s="680">
        <f>IF(E2096="y",1,IF(E2096="S",1,0))</f>
        <v>0</v>
      </c>
      <c r="G2096" s="663">
        <f>IF(E2096="S",1,0)</f>
        <v>0</v>
      </c>
      <c r="H2096" s="583"/>
      <c r="I2096" s="584"/>
      <c r="J2096" s="569"/>
      <c r="K2096" s="570"/>
      <c r="L2096" s="573"/>
      <c r="M2096" s="574"/>
      <c r="N2096" s="579">
        <f>L2096+J2096</f>
        <v>0</v>
      </c>
      <c r="O2096" s="580"/>
      <c r="P2096" s="569"/>
      <c r="Q2096" s="570"/>
      <c r="R2096" s="573"/>
      <c r="S2096" s="574"/>
      <c r="T2096" s="579">
        <f>R2096-P2096</f>
        <v>0</v>
      </c>
      <c r="U2096" s="580"/>
      <c r="V2096" s="583"/>
      <c r="W2096" s="584"/>
      <c r="X2096" s="569"/>
      <c r="Y2096" s="584"/>
      <c r="Z2096" s="569"/>
      <c r="AA2096" s="584"/>
      <c r="AB2096" s="569"/>
      <c r="AC2096" s="570"/>
      <c r="AD2096" s="573"/>
      <c r="AE2096" s="574"/>
      <c r="AF2096" s="557">
        <f>IF(AB2096=0,0,(AD2096/AB2096)*100)</f>
        <v>0</v>
      </c>
      <c r="AG2096" s="558"/>
      <c r="AH2096" s="569"/>
      <c r="AI2096" s="570"/>
      <c r="AJ2096" s="573"/>
      <c r="AK2096" s="574"/>
      <c r="AL2096" s="557">
        <f>IF(AH2096=0,0,(AJ2096/AH2096)*100)</f>
        <v>0</v>
      </c>
      <c r="AM2096" s="558"/>
      <c r="AN2096" s="569"/>
      <c r="AO2096" s="570"/>
      <c r="AP2096" s="573"/>
      <c r="AQ2096" s="574"/>
      <c r="AR2096" s="557">
        <f>IF(AN2096=0,0,(AP2096/AN2096)*100)</f>
        <v>0</v>
      </c>
      <c r="AS2096" s="558"/>
      <c r="AT2096" s="561">
        <f>AB2096+AH2096+AN2096</f>
        <v>0</v>
      </c>
      <c r="AU2096" s="562"/>
      <c r="AV2096" s="565">
        <f>AD2096+AJ2096+AP2096</f>
        <v>0</v>
      </c>
      <c r="AW2096" s="566"/>
      <c r="AX2096" s="557">
        <f>IF(AT2096=0,0,(AV2096/AT2096)*100)</f>
        <v>0</v>
      </c>
      <c r="AY2096" s="558"/>
      <c r="AZ2096" s="569"/>
      <c r="BA2096" s="570"/>
      <c r="BB2096" s="573"/>
      <c r="BC2096" s="574"/>
      <c r="BD2096" s="557">
        <f>IF(AZ2096=0,0,(BB2096/AZ2096)*100)</f>
        <v>0</v>
      </c>
      <c r="BE2096" s="558"/>
      <c r="BF2096" s="561">
        <f>AT2096+AZ2096</f>
        <v>0</v>
      </c>
      <c r="BG2096" s="562"/>
      <c r="BH2096" s="565">
        <f>AV2096+BB2096</f>
        <v>0</v>
      </c>
      <c r="BI2096" s="566"/>
      <c r="BJ2096" s="557">
        <f>IF(BF2096=0,0,(BH2096/BF2096)*100)</f>
        <v>0</v>
      </c>
      <c r="BK2096" s="558"/>
      <c r="BL2096" s="602">
        <f>(AD2096*2)+(AJ2096*2)+(AP2096*3)+BB2096</f>
        <v>0</v>
      </c>
      <c r="BM2096" s="603"/>
      <c r="BN2096" s="604"/>
      <c r="BO2096" s="587">
        <f t="shared" ref="BO2096" si="2006">IF(BQ2096=0,0,50*BP2096/BQ2096)</f>
        <v>0</v>
      </c>
      <c r="BP2096" s="555">
        <f t="shared" ref="BP2096" si="2007">(BL2096*BS$2076)+(N2096*BS$2077)+(X2096*BS$2078)+(R2096*BS$2079)+(V2096*BS$2080)+(Z2096*BS$2081)</f>
        <v>0</v>
      </c>
      <c r="BQ2096" s="555">
        <f t="shared" ref="BQ2096" si="2008">((AZ2096-BB2096)*BS$2083)+((AT2096-AV2096)*BS$2082)+(H2096*BS$2084)+(P2096*BS$2085)</f>
        <v>0</v>
      </c>
      <c r="BR2096" s="65"/>
      <c r="BS2096" s="65"/>
      <c r="BT2096" s="268"/>
    </row>
    <row r="2097" spans="1:72" ht="21.75" customHeight="1" x14ac:dyDescent="0.25">
      <c r="A2097" s="268"/>
      <c r="B2097" s="679"/>
      <c r="C2097" s="690" t="str">
        <f>IF(ROSTER!D$28="","",ROSTER!D$28)</f>
        <v/>
      </c>
      <c r="D2097" s="691"/>
      <c r="E2097" s="668"/>
      <c r="F2097" s="681"/>
      <c r="G2097" s="664"/>
      <c r="H2097" s="585"/>
      <c r="I2097" s="586"/>
      <c r="J2097" s="571"/>
      <c r="K2097" s="572"/>
      <c r="L2097" s="575"/>
      <c r="M2097" s="576"/>
      <c r="N2097" s="581" t="s">
        <v>16</v>
      </c>
      <c r="O2097" s="582"/>
      <c r="P2097" s="571"/>
      <c r="Q2097" s="572"/>
      <c r="R2097" s="575"/>
      <c r="S2097" s="576"/>
      <c r="T2097" s="581" t="s">
        <v>16</v>
      </c>
      <c r="U2097" s="582"/>
      <c r="V2097" s="585"/>
      <c r="W2097" s="586"/>
      <c r="X2097" s="571"/>
      <c r="Y2097" s="586"/>
      <c r="Z2097" s="571"/>
      <c r="AA2097" s="586"/>
      <c r="AB2097" s="571"/>
      <c r="AC2097" s="572"/>
      <c r="AD2097" s="575"/>
      <c r="AE2097" s="576"/>
      <c r="AF2097" s="577"/>
      <c r="AG2097" s="578"/>
      <c r="AH2097" s="571"/>
      <c r="AI2097" s="572"/>
      <c r="AJ2097" s="575"/>
      <c r="AK2097" s="576"/>
      <c r="AL2097" s="577"/>
      <c r="AM2097" s="578"/>
      <c r="AN2097" s="571"/>
      <c r="AO2097" s="572"/>
      <c r="AP2097" s="575"/>
      <c r="AQ2097" s="576"/>
      <c r="AR2097" s="577"/>
      <c r="AS2097" s="578"/>
      <c r="AT2097" s="627"/>
      <c r="AU2097" s="628"/>
      <c r="AV2097" s="629"/>
      <c r="AW2097" s="630"/>
      <c r="AX2097" s="577"/>
      <c r="AY2097" s="578"/>
      <c r="AZ2097" s="571"/>
      <c r="BA2097" s="572"/>
      <c r="BB2097" s="575"/>
      <c r="BC2097" s="576"/>
      <c r="BD2097" s="577"/>
      <c r="BE2097" s="578"/>
      <c r="BF2097" s="627"/>
      <c r="BG2097" s="628"/>
      <c r="BH2097" s="629"/>
      <c r="BI2097" s="630"/>
      <c r="BJ2097" s="577"/>
      <c r="BK2097" s="578"/>
      <c r="BL2097" s="605"/>
      <c r="BM2097" s="606"/>
      <c r="BN2097" s="607"/>
      <c r="BO2097" s="588"/>
      <c r="BP2097" s="556"/>
      <c r="BQ2097" s="556"/>
      <c r="BR2097" s="65"/>
      <c r="BS2097" s="65"/>
      <c r="BT2097" s="268"/>
    </row>
    <row r="2098" spans="1:72" ht="21.75" customHeight="1" x14ac:dyDescent="0.25">
      <c r="A2098" s="268"/>
      <c r="B2098" s="678" t="str">
        <f>IF(ROSTER!B$30="","",ROSTER!B$30)</f>
        <v/>
      </c>
      <c r="C2098" s="669" t="str">
        <f>IF(ROSTER!C$30="","",ROSTER!C$30)</f>
        <v/>
      </c>
      <c r="D2098" s="670"/>
      <c r="E2098" s="667"/>
      <c r="F2098" s="680">
        <f>IF(E2098="y",1,IF(E2098="S",1,0))</f>
        <v>0</v>
      </c>
      <c r="G2098" s="663">
        <f>IF(E2098="S",1,0)</f>
        <v>0</v>
      </c>
      <c r="H2098" s="583"/>
      <c r="I2098" s="584"/>
      <c r="J2098" s="569"/>
      <c r="K2098" s="570"/>
      <c r="L2098" s="573"/>
      <c r="M2098" s="574"/>
      <c r="N2098" s="579">
        <f>L2098+J2098</f>
        <v>0</v>
      </c>
      <c r="O2098" s="580"/>
      <c r="P2098" s="569"/>
      <c r="Q2098" s="570"/>
      <c r="R2098" s="573"/>
      <c r="S2098" s="574"/>
      <c r="T2098" s="579">
        <f>R2098-P2098</f>
        <v>0</v>
      </c>
      <c r="U2098" s="580"/>
      <c r="V2098" s="583"/>
      <c r="W2098" s="584"/>
      <c r="X2098" s="569"/>
      <c r="Y2098" s="584"/>
      <c r="Z2098" s="569"/>
      <c r="AA2098" s="584"/>
      <c r="AB2098" s="569"/>
      <c r="AC2098" s="570"/>
      <c r="AD2098" s="573"/>
      <c r="AE2098" s="574"/>
      <c r="AF2098" s="557">
        <f>IF(AB2098=0,0,(AD2098/AB2098)*100)</f>
        <v>0</v>
      </c>
      <c r="AG2098" s="558"/>
      <c r="AH2098" s="569"/>
      <c r="AI2098" s="570"/>
      <c r="AJ2098" s="573"/>
      <c r="AK2098" s="574"/>
      <c r="AL2098" s="557">
        <f>IF(AH2098=0,0,(AJ2098/AH2098)*100)</f>
        <v>0</v>
      </c>
      <c r="AM2098" s="558"/>
      <c r="AN2098" s="569"/>
      <c r="AO2098" s="570"/>
      <c r="AP2098" s="573"/>
      <c r="AQ2098" s="574"/>
      <c r="AR2098" s="557">
        <f>IF(AN2098=0,0,(AP2098/AN2098)*100)</f>
        <v>0</v>
      </c>
      <c r="AS2098" s="558"/>
      <c r="AT2098" s="561">
        <f>AB2098+AH2098+AN2098</f>
        <v>0</v>
      </c>
      <c r="AU2098" s="562"/>
      <c r="AV2098" s="565">
        <f>AD2098+AJ2098+AP2098</f>
        <v>0</v>
      </c>
      <c r="AW2098" s="566"/>
      <c r="AX2098" s="557">
        <f>IF(AT2098=0,0,(AV2098/AT2098)*100)</f>
        <v>0</v>
      </c>
      <c r="AY2098" s="558"/>
      <c r="AZ2098" s="569"/>
      <c r="BA2098" s="570"/>
      <c r="BB2098" s="573"/>
      <c r="BC2098" s="574"/>
      <c r="BD2098" s="557">
        <f>IF(AZ2098=0,0,(BB2098/AZ2098)*100)</f>
        <v>0</v>
      </c>
      <c r="BE2098" s="558"/>
      <c r="BF2098" s="561">
        <f>AT2098+AZ2098</f>
        <v>0</v>
      </c>
      <c r="BG2098" s="562"/>
      <c r="BH2098" s="565">
        <f>AV2098+BB2098</f>
        <v>0</v>
      </c>
      <c r="BI2098" s="566"/>
      <c r="BJ2098" s="557">
        <f>IF(BF2098=0,0,(BH2098/BF2098)*100)</f>
        <v>0</v>
      </c>
      <c r="BK2098" s="558"/>
      <c r="BL2098" s="602">
        <f>(AD2098*2)+(AJ2098*2)+(AP2098*3)+BB2098</f>
        <v>0</v>
      </c>
      <c r="BM2098" s="603"/>
      <c r="BN2098" s="604"/>
      <c r="BO2098" s="587">
        <f t="shared" ref="BO2098" si="2009">IF(BQ2098=0,0,50*BP2098/BQ2098)</f>
        <v>0</v>
      </c>
      <c r="BP2098" s="555">
        <f t="shared" ref="BP2098" si="2010">(BL2098*BS$2076)+(N2098*BS$2077)+(X2098*BS$2078)+(R2098*BS$2079)+(V2098*BS$2080)+(Z2098*BS$2081)</f>
        <v>0</v>
      </c>
      <c r="BQ2098" s="555">
        <f t="shared" ref="BQ2098" si="2011">((AZ2098-BB2098)*BS$2083)+((AT2098-AV2098)*BS$2082)+(H2098*BS$2084)+(P2098*BS$2085)</f>
        <v>0</v>
      </c>
      <c r="BR2098" s="65"/>
      <c r="BS2098" s="65"/>
      <c r="BT2098" s="268"/>
    </row>
    <row r="2099" spans="1:72" ht="21.75" customHeight="1" x14ac:dyDescent="0.25">
      <c r="A2099" s="268"/>
      <c r="B2099" s="679"/>
      <c r="C2099" s="690" t="str">
        <f>IF(ROSTER!D$30="","",ROSTER!D$30)</f>
        <v/>
      </c>
      <c r="D2099" s="691"/>
      <c r="E2099" s="668"/>
      <c r="F2099" s="681"/>
      <c r="G2099" s="664"/>
      <c r="H2099" s="585"/>
      <c r="I2099" s="586"/>
      <c r="J2099" s="571"/>
      <c r="K2099" s="572"/>
      <c r="L2099" s="575"/>
      <c r="M2099" s="576"/>
      <c r="N2099" s="581" t="s">
        <v>16</v>
      </c>
      <c r="O2099" s="582"/>
      <c r="P2099" s="571"/>
      <c r="Q2099" s="572"/>
      <c r="R2099" s="575"/>
      <c r="S2099" s="576"/>
      <c r="T2099" s="581" t="s">
        <v>16</v>
      </c>
      <c r="U2099" s="582"/>
      <c r="V2099" s="585"/>
      <c r="W2099" s="586"/>
      <c r="X2099" s="571"/>
      <c r="Y2099" s="586"/>
      <c r="Z2099" s="571"/>
      <c r="AA2099" s="586"/>
      <c r="AB2099" s="571"/>
      <c r="AC2099" s="572"/>
      <c r="AD2099" s="575"/>
      <c r="AE2099" s="576"/>
      <c r="AF2099" s="577"/>
      <c r="AG2099" s="578"/>
      <c r="AH2099" s="571"/>
      <c r="AI2099" s="572"/>
      <c r="AJ2099" s="575"/>
      <c r="AK2099" s="576"/>
      <c r="AL2099" s="577"/>
      <c r="AM2099" s="578"/>
      <c r="AN2099" s="571"/>
      <c r="AO2099" s="572"/>
      <c r="AP2099" s="575"/>
      <c r="AQ2099" s="576"/>
      <c r="AR2099" s="577"/>
      <c r="AS2099" s="578"/>
      <c r="AT2099" s="627"/>
      <c r="AU2099" s="628"/>
      <c r="AV2099" s="629"/>
      <c r="AW2099" s="630"/>
      <c r="AX2099" s="577"/>
      <c r="AY2099" s="578"/>
      <c r="AZ2099" s="571"/>
      <c r="BA2099" s="572"/>
      <c r="BB2099" s="575"/>
      <c r="BC2099" s="576"/>
      <c r="BD2099" s="577"/>
      <c r="BE2099" s="578"/>
      <c r="BF2099" s="627"/>
      <c r="BG2099" s="628"/>
      <c r="BH2099" s="629"/>
      <c r="BI2099" s="630"/>
      <c r="BJ2099" s="577"/>
      <c r="BK2099" s="578"/>
      <c r="BL2099" s="605"/>
      <c r="BM2099" s="606"/>
      <c r="BN2099" s="607"/>
      <c r="BO2099" s="588"/>
      <c r="BP2099" s="556"/>
      <c r="BQ2099" s="556"/>
      <c r="BR2099" s="65"/>
      <c r="BS2099" s="65"/>
      <c r="BT2099" s="268"/>
    </row>
    <row r="2100" spans="1:72" ht="21.75" customHeight="1" x14ac:dyDescent="0.25">
      <c r="A2100" s="268"/>
      <c r="B2100" s="678" t="str">
        <f>IF(ROSTER!B$32="","",ROSTER!B$32)</f>
        <v/>
      </c>
      <c r="C2100" s="669" t="str">
        <f>IF(ROSTER!C$32="","",ROSTER!C$32)</f>
        <v/>
      </c>
      <c r="D2100" s="670"/>
      <c r="E2100" s="667"/>
      <c r="F2100" s="680">
        <f>IF(E2100="y",1,IF(E2100="S",1,0))</f>
        <v>0</v>
      </c>
      <c r="G2100" s="663">
        <f>IF(E2100="S",1,0)</f>
        <v>0</v>
      </c>
      <c r="H2100" s="583"/>
      <c r="I2100" s="584"/>
      <c r="J2100" s="569"/>
      <c r="K2100" s="570"/>
      <c r="L2100" s="573"/>
      <c r="M2100" s="574"/>
      <c r="N2100" s="579">
        <f>L2100+J2100</f>
        <v>0</v>
      </c>
      <c r="O2100" s="580"/>
      <c r="P2100" s="569"/>
      <c r="Q2100" s="570"/>
      <c r="R2100" s="573"/>
      <c r="S2100" s="574"/>
      <c r="T2100" s="579">
        <f>R2100-P2100</f>
        <v>0</v>
      </c>
      <c r="U2100" s="580"/>
      <c r="V2100" s="583"/>
      <c r="W2100" s="584"/>
      <c r="X2100" s="569"/>
      <c r="Y2100" s="584"/>
      <c r="Z2100" s="569"/>
      <c r="AA2100" s="584"/>
      <c r="AB2100" s="569"/>
      <c r="AC2100" s="570"/>
      <c r="AD2100" s="573"/>
      <c r="AE2100" s="574"/>
      <c r="AF2100" s="557">
        <f>IF(AB2100=0,0,(AD2100/AB2100)*100)</f>
        <v>0</v>
      </c>
      <c r="AG2100" s="558"/>
      <c r="AH2100" s="569"/>
      <c r="AI2100" s="570"/>
      <c r="AJ2100" s="573"/>
      <c r="AK2100" s="574"/>
      <c r="AL2100" s="557">
        <f>IF(AH2100=0,0,(AJ2100/AH2100)*100)</f>
        <v>0</v>
      </c>
      <c r="AM2100" s="558"/>
      <c r="AN2100" s="569"/>
      <c r="AO2100" s="570"/>
      <c r="AP2100" s="573"/>
      <c r="AQ2100" s="574"/>
      <c r="AR2100" s="557">
        <f>IF(AN2100=0,0,(AP2100/AN2100)*100)</f>
        <v>0</v>
      </c>
      <c r="AS2100" s="558"/>
      <c r="AT2100" s="561">
        <f>AB2100+AH2100+AN2100</f>
        <v>0</v>
      </c>
      <c r="AU2100" s="562"/>
      <c r="AV2100" s="565">
        <f>AD2100+AJ2100+AP2100</f>
        <v>0</v>
      </c>
      <c r="AW2100" s="566"/>
      <c r="AX2100" s="557">
        <f>IF(AT2100=0,0,(AV2100/AT2100)*100)</f>
        <v>0</v>
      </c>
      <c r="AY2100" s="558"/>
      <c r="AZ2100" s="569"/>
      <c r="BA2100" s="570"/>
      <c r="BB2100" s="573"/>
      <c r="BC2100" s="574"/>
      <c r="BD2100" s="557">
        <f>IF(AZ2100=0,0,(BB2100/AZ2100)*100)</f>
        <v>0</v>
      </c>
      <c r="BE2100" s="558"/>
      <c r="BF2100" s="561">
        <f>AT2100+AZ2100</f>
        <v>0</v>
      </c>
      <c r="BG2100" s="562"/>
      <c r="BH2100" s="565">
        <f>AV2100+BB2100</f>
        <v>0</v>
      </c>
      <c r="BI2100" s="566"/>
      <c r="BJ2100" s="557">
        <f>IF(BF2100=0,0,(BH2100/BF2100)*100)</f>
        <v>0</v>
      </c>
      <c r="BK2100" s="558"/>
      <c r="BL2100" s="602">
        <f>(AD2100*2)+(AJ2100*2)+(AP2100*3)+BB2100</f>
        <v>0</v>
      </c>
      <c r="BM2100" s="603"/>
      <c r="BN2100" s="604"/>
      <c r="BO2100" s="587">
        <f t="shared" ref="BO2100" si="2012">IF(BQ2100=0,0,50*BP2100/BQ2100)</f>
        <v>0</v>
      </c>
      <c r="BP2100" s="555">
        <f t="shared" ref="BP2100" si="2013">(BL2100*BS$2076)+(N2100*BS$2077)+(X2100*BS$2078)+(R2100*BS$2079)+(V2100*BS$2080)+(Z2100*BS$2081)</f>
        <v>0</v>
      </c>
      <c r="BQ2100" s="555">
        <f t="shared" ref="BQ2100" si="2014">((AZ2100-BB2100)*BS$2083)+((AT2100-AV2100)*BS$2082)+(H2100*BS$2084)+(P2100*BS$2085)</f>
        <v>0</v>
      </c>
      <c r="BR2100" s="65"/>
      <c r="BS2100" s="65"/>
      <c r="BT2100" s="268"/>
    </row>
    <row r="2101" spans="1:72" ht="21.75" customHeight="1" x14ac:dyDescent="0.25">
      <c r="A2101" s="268"/>
      <c r="B2101" s="679"/>
      <c r="C2101" s="690" t="str">
        <f>IF(ROSTER!D$32="","",ROSTER!D$32)</f>
        <v/>
      </c>
      <c r="D2101" s="691"/>
      <c r="E2101" s="668"/>
      <c r="F2101" s="681"/>
      <c r="G2101" s="664"/>
      <c r="H2101" s="585"/>
      <c r="I2101" s="586"/>
      <c r="J2101" s="571"/>
      <c r="K2101" s="572"/>
      <c r="L2101" s="575"/>
      <c r="M2101" s="576"/>
      <c r="N2101" s="581" t="s">
        <v>16</v>
      </c>
      <c r="O2101" s="582"/>
      <c r="P2101" s="571"/>
      <c r="Q2101" s="572"/>
      <c r="R2101" s="575"/>
      <c r="S2101" s="576"/>
      <c r="T2101" s="581" t="s">
        <v>16</v>
      </c>
      <c r="U2101" s="582"/>
      <c r="V2101" s="585"/>
      <c r="W2101" s="586"/>
      <c r="X2101" s="571"/>
      <c r="Y2101" s="586"/>
      <c r="Z2101" s="571"/>
      <c r="AA2101" s="586"/>
      <c r="AB2101" s="571"/>
      <c r="AC2101" s="572"/>
      <c r="AD2101" s="575"/>
      <c r="AE2101" s="576"/>
      <c r="AF2101" s="577"/>
      <c r="AG2101" s="578"/>
      <c r="AH2101" s="571"/>
      <c r="AI2101" s="572"/>
      <c r="AJ2101" s="575"/>
      <c r="AK2101" s="576"/>
      <c r="AL2101" s="577"/>
      <c r="AM2101" s="578"/>
      <c r="AN2101" s="571"/>
      <c r="AO2101" s="572"/>
      <c r="AP2101" s="575"/>
      <c r="AQ2101" s="576"/>
      <c r="AR2101" s="577"/>
      <c r="AS2101" s="578"/>
      <c r="AT2101" s="627"/>
      <c r="AU2101" s="628"/>
      <c r="AV2101" s="629"/>
      <c r="AW2101" s="630"/>
      <c r="AX2101" s="577"/>
      <c r="AY2101" s="578"/>
      <c r="AZ2101" s="571"/>
      <c r="BA2101" s="572"/>
      <c r="BB2101" s="575"/>
      <c r="BC2101" s="576"/>
      <c r="BD2101" s="577"/>
      <c r="BE2101" s="578"/>
      <c r="BF2101" s="627"/>
      <c r="BG2101" s="628"/>
      <c r="BH2101" s="629"/>
      <c r="BI2101" s="630"/>
      <c r="BJ2101" s="577"/>
      <c r="BK2101" s="578"/>
      <c r="BL2101" s="605"/>
      <c r="BM2101" s="606"/>
      <c r="BN2101" s="607"/>
      <c r="BO2101" s="588"/>
      <c r="BP2101" s="556"/>
      <c r="BQ2101" s="556"/>
      <c r="BR2101" s="65"/>
      <c r="BS2101" s="65"/>
      <c r="BT2101" s="268"/>
    </row>
    <row r="2102" spans="1:72" ht="21.75" customHeight="1" x14ac:dyDescent="0.25">
      <c r="A2102" s="268"/>
      <c r="B2102" s="678" t="str">
        <f>IF(ROSTER!B$34="","",ROSTER!B$34)</f>
        <v/>
      </c>
      <c r="C2102" s="669" t="str">
        <f>IF(ROSTER!C$34="","",ROSTER!C$34)</f>
        <v/>
      </c>
      <c r="D2102" s="670"/>
      <c r="E2102" s="667"/>
      <c r="F2102" s="680">
        <f>IF(E2102="y",1,IF(E2102="S",1,0))</f>
        <v>0</v>
      </c>
      <c r="G2102" s="663">
        <f>IF(E2102="S",1,0)</f>
        <v>0</v>
      </c>
      <c r="H2102" s="583"/>
      <c r="I2102" s="584"/>
      <c r="J2102" s="569"/>
      <c r="K2102" s="570"/>
      <c r="L2102" s="573"/>
      <c r="M2102" s="574"/>
      <c r="N2102" s="579">
        <f>L2102+J2102</f>
        <v>0</v>
      </c>
      <c r="O2102" s="580"/>
      <c r="P2102" s="569"/>
      <c r="Q2102" s="570"/>
      <c r="R2102" s="573"/>
      <c r="S2102" s="574"/>
      <c r="T2102" s="579">
        <f>R2102-P2102</f>
        <v>0</v>
      </c>
      <c r="U2102" s="580"/>
      <c r="V2102" s="583"/>
      <c r="W2102" s="584"/>
      <c r="X2102" s="569"/>
      <c r="Y2102" s="584"/>
      <c r="Z2102" s="569"/>
      <c r="AA2102" s="584"/>
      <c r="AB2102" s="569"/>
      <c r="AC2102" s="570"/>
      <c r="AD2102" s="573"/>
      <c r="AE2102" s="574"/>
      <c r="AF2102" s="557">
        <f>IF(AB2102=0,0,(AD2102/AB2102)*100)</f>
        <v>0</v>
      </c>
      <c r="AG2102" s="558"/>
      <c r="AH2102" s="569"/>
      <c r="AI2102" s="570"/>
      <c r="AJ2102" s="573"/>
      <c r="AK2102" s="574"/>
      <c r="AL2102" s="557">
        <f>IF(AH2102=0,0,(AJ2102/AH2102)*100)</f>
        <v>0</v>
      </c>
      <c r="AM2102" s="558"/>
      <c r="AN2102" s="569"/>
      <c r="AO2102" s="570"/>
      <c r="AP2102" s="573"/>
      <c r="AQ2102" s="574"/>
      <c r="AR2102" s="557">
        <f>IF(AN2102=0,0,(AP2102/AN2102)*100)</f>
        <v>0</v>
      </c>
      <c r="AS2102" s="558"/>
      <c r="AT2102" s="561">
        <f>AB2102+AH2102+AN2102</f>
        <v>0</v>
      </c>
      <c r="AU2102" s="562"/>
      <c r="AV2102" s="565">
        <f>AD2102+AJ2102+AP2102</f>
        <v>0</v>
      </c>
      <c r="AW2102" s="566"/>
      <c r="AX2102" s="557">
        <f>IF(AT2102=0,0,(AV2102/AT2102)*100)</f>
        <v>0</v>
      </c>
      <c r="AY2102" s="558"/>
      <c r="AZ2102" s="569"/>
      <c r="BA2102" s="570"/>
      <c r="BB2102" s="573"/>
      <c r="BC2102" s="574"/>
      <c r="BD2102" s="557">
        <f>IF(AZ2102=0,0,(BB2102/AZ2102)*100)</f>
        <v>0</v>
      </c>
      <c r="BE2102" s="558"/>
      <c r="BF2102" s="561">
        <f>AT2102+AZ2102</f>
        <v>0</v>
      </c>
      <c r="BG2102" s="562"/>
      <c r="BH2102" s="565">
        <f>AV2102+BB2102</f>
        <v>0</v>
      </c>
      <c r="BI2102" s="566"/>
      <c r="BJ2102" s="557">
        <f>IF(BF2102=0,0,(BH2102/BF2102)*100)</f>
        <v>0</v>
      </c>
      <c r="BK2102" s="558"/>
      <c r="BL2102" s="602">
        <f>(AD2102*2)+(AJ2102*2)+(AP2102*3)+BB2102</f>
        <v>0</v>
      </c>
      <c r="BM2102" s="603"/>
      <c r="BN2102" s="604"/>
      <c r="BO2102" s="587">
        <f t="shared" ref="BO2102" si="2015">IF(BQ2102=0,0,50*BP2102/BQ2102)</f>
        <v>0</v>
      </c>
      <c r="BP2102" s="555">
        <f t="shared" ref="BP2102" si="2016">(BL2102*BS$2076)+(N2102*BS$2077)+(X2102*BS$2078)+(R2102*BS$2079)+(V2102*BS$2080)+(Z2102*BS$2081)</f>
        <v>0</v>
      </c>
      <c r="BQ2102" s="555">
        <f t="shared" ref="BQ2102" si="2017">((AZ2102-BB2102)*BS$2083)+((AT2102-AV2102)*BS$2082)+(H2102*BS$2084)+(P2102*BS$2085)</f>
        <v>0</v>
      </c>
      <c r="BR2102" s="65"/>
      <c r="BS2102" s="65"/>
      <c r="BT2102" s="268"/>
    </row>
    <row r="2103" spans="1:72" ht="21.75" customHeight="1" x14ac:dyDescent="0.25">
      <c r="A2103" s="268"/>
      <c r="B2103" s="679"/>
      <c r="C2103" s="690" t="str">
        <f>IF(ROSTER!D$34="","",ROSTER!D$34)</f>
        <v/>
      </c>
      <c r="D2103" s="691"/>
      <c r="E2103" s="668"/>
      <c r="F2103" s="681"/>
      <c r="G2103" s="664"/>
      <c r="H2103" s="585"/>
      <c r="I2103" s="586"/>
      <c r="J2103" s="571"/>
      <c r="K2103" s="572"/>
      <c r="L2103" s="575"/>
      <c r="M2103" s="576"/>
      <c r="N2103" s="581" t="s">
        <v>16</v>
      </c>
      <c r="O2103" s="582"/>
      <c r="P2103" s="571"/>
      <c r="Q2103" s="572"/>
      <c r="R2103" s="575"/>
      <c r="S2103" s="576"/>
      <c r="T2103" s="581" t="s">
        <v>16</v>
      </c>
      <c r="U2103" s="582"/>
      <c r="V2103" s="585"/>
      <c r="W2103" s="586"/>
      <c r="X2103" s="571"/>
      <c r="Y2103" s="586"/>
      <c r="Z2103" s="571"/>
      <c r="AA2103" s="586"/>
      <c r="AB2103" s="571"/>
      <c r="AC2103" s="572"/>
      <c r="AD2103" s="575"/>
      <c r="AE2103" s="576"/>
      <c r="AF2103" s="577"/>
      <c r="AG2103" s="578"/>
      <c r="AH2103" s="571"/>
      <c r="AI2103" s="572"/>
      <c r="AJ2103" s="575"/>
      <c r="AK2103" s="576"/>
      <c r="AL2103" s="577"/>
      <c r="AM2103" s="578"/>
      <c r="AN2103" s="571"/>
      <c r="AO2103" s="572"/>
      <c r="AP2103" s="575"/>
      <c r="AQ2103" s="576"/>
      <c r="AR2103" s="577"/>
      <c r="AS2103" s="578"/>
      <c r="AT2103" s="627"/>
      <c r="AU2103" s="628"/>
      <c r="AV2103" s="629"/>
      <c r="AW2103" s="630"/>
      <c r="AX2103" s="577"/>
      <c r="AY2103" s="578"/>
      <c r="AZ2103" s="571"/>
      <c r="BA2103" s="572"/>
      <c r="BB2103" s="575"/>
      <c r="BC2103" s="576"/>
      <c r="BD2103" s="577"/>
      <c r="BE2103" s="578"/>
      <c r="BF2103" s="627"/>
      <c r="BG2103" s="628"/>
      <c r="BH2103" s="629"/>
      <c r="BI2103" s="630"/>
      <c r="BJ2103" s="577"/>
      <c r="BK2103" s="578"/>
      <c r="BL2103" s="605"/>
      <c r="BM2103" s="606"/>
      <c r="BN2103" s="607"/>
      <c r="BO2103" s="588"/>
      <c r="BP2103" s="556"/>
      <c r="BQ2103" s="556"/>
      <c r="BR2103" s="65"/>
      <c r="BS2103" s="65"/>
      <c r="BT2103" s="268"/>
    </row>
    <row r="2104" spans="1:72" ht="21.75" customHeight="1" x14ac:dyDescent="0.25">
      <c r="A2104" s="268"/>
      <c r="B2104" s="678" t="str">
        <f>IF(ROSTER!B$36="","",ROSTER!B$36)</f>
        <v/>
      </c>
      <c r="C2104" s="669" t="str">
        <f>IF(ROSTER!C$36="","",ROSTER!C$36)</f>
        <v/>
      </c>
      <c r="D2104" s="670"/>
      <c r="E2104" s="667"/>
      <c r="F2104" s="680">
        <f>IF(E2104="y",1,IF(E2104="S",1,0))</f>
        <v>0</v>
      </c>
      <c r="G2104" s="663">
        <f>IF(E2104="S",1,0)</f>
        <v>0</v>
      </c>
      <c r="H2104" s="583"/>
      <c r="I2104" s="584"/>
      <c r="J2104" s="569"/>
      <c r="K2104" s="570"/>
      <c r="L2104" s="573"/>
      <c r="M2104" s="574"/>
      <c r="N2104" s="579">
        <f>L2104+J2104</f>
        <v>0</v>
      </c>
      <c r="O2104" s="580"/>
      <c r="P2104" s="569"/>
      <c r="Q2104" s="570"/>
      <c r="R2104" s="573"/>
      <c r="S2104" s="574"/>
      <c r="T2104" s="579">
        <f>R2104-P2104</f>
        <v>0</v>
      </c>
      <c r="U2104" s="580"/>
      <c r="V2104" s="583"/>
      <c r="W2104" s="584"/>
      <c r="X2104" s="569"/>
      <c r="Y2104" s="584"/>
      <c r="Z2104" s="569"/>
      <c r="AA2104" s="584"/>
      <c r="AB2104" s="569"/>
      <c r="AC2104" s="570"/>
      <c r="AD2104" s="573"/>
      <c r="AE2104" s="574"/>
      <c r="AF2104" s="557">
        <f>IF(AB2104=0,0,(AD2104/AB2104)*100)</f>
        <v>0</v>
      </c>
      <c r="AG2104" s="558"/>
      <c r="AH2104" s="569"/>
      <c r="AI2104" s="570"/>
      <c r="AJ2104" s="573"/>
      <c r="AK2104" s="574"/>
      <c r="AL2104" s="557">
        <f>IF(AH2104=0,0,(AJ2104/AH2104)*100)</f>
        <v>0</v>
      </c>
      <c r="AM2104" s="558"/>
      <c r="AN2104" s="569"/>
      <c r="AO2104" s="570"/>
      <c r="AP2104" s="573"/>
      <c r="AQ2104" s="574"/>
      <c r="AR2104" s="557">
        <f>IF(AN2104=0,0,(AP2104/AN2104)*100)</f>
        <v>0</v>
      </c>
      <c r="AS2104" s="558"/>
      <c r="AT2104" s="561">
        <f>AB2104+AH2104+AN2104</f>
        <v>0</v>
      </c>
      <c r="AU2104" s="562"/>
      <c r="AV2104" s="565">
        <f>AD2104+AJ2104+AP2104</f>
        <v>0</v>
      </c>
      <c r="AW2104" s="566"/>
      <c r="AX2104" s="557">
        <f>IF(AT2104=0,0,(AV2104/AT2104)*100)</f>
        <v>0</v>
      </c>
      <c r="AY2104" s="558"/>
      <c r="AZ2104" s="569"/>
      <c r="BA2104" s="570"/>
      <c r="BB2104" s="573"/>
      <c r="BC2104" s="574"/>
      <c r="BD2104" s="557">
        <f>IF(AZ2104=0,0,(BB2104/AZ2104)*100)</f>
        <v>0</v>
      </c>
      <c r="BE2104" s="558"/>
      <c r="BF2104" s="561">
        <f>AT2104+AZ2104</f>
        <v>0</v>
      </c>
      <c r="BG2104" s="562"/>
      <c r="BH2104" s="565">
        <f>AV2104+BB2104</f>
        <v>0</v>
      </c>
      <c r="BI2104" s="566"/>
      <c r="BJ2104" s="557">
        <f>IF(BF2104=0,0,(BH2104/BF2104)*100)</f>
        <v>0</v>
      </c>
      <c r="BK2104" s="558"/>
      <c r="BL2104" s="602">
        <f>(AD2104*2)+(AJ2104*2)+(AP2104*3)+BB2104</f>
        <v>0</v>
      </c>
      <c r="BM2104" s="603"/>
      <c r="BN2104" s="604"/>
      <c r="BO2104" s="587">
        <f t="shared" ref="BO2104" si="2018">IF(BQ2104=0,0,50*BP2104/BQ2104)</f>
        <v>0</v>
      </c>
      <c r="BP2104" s="555">
        <f t="shared" ref="BP2104" si="2019">(BL2104*BS$2076)+(N2104*BS$2077)+(X2104*BS$2078)+(R2104*BS$2079)+(V2104*BS$2080)+(Z2104*BS$2081)</f>
        <v>0</v>
      </c>
      <c r="BQ2104" s="555">
        <f t="shared" ref="BQ2104" si="2020">((AZ2104-BB2104)*BS$2083)+((AT2104-AV2104)*BS$2082)+(H2104*BS$2084)+(P2104*BS$2085)</f>
        <v>0</v>
      </c>
      <c r="BR2104" s="65"/>
      <c r="BS2104" s="65"/>
      <c r="BT2104" s="268"/>
    </row>
    <row r="2105" spans="1:72" ht="21.75" customHeight="1" x14ac:dyDescent="0.25">
      <c r="A2105" s="268"/>
      <c r="B2105" s="679"/>
      <c r="C2105" s="690" t="str">
        <f>IF(ROSTER!D$36="","",ROSTER!D$36)</f>
        <v/>
      </c>
      <c r="D2105" s="691"/>
      <c r="E2105" s="668"/>
      <c r="F2105" s="681"/>
      <c r="G2105" s="664"/>
      <c r="H2105" s="585"/>
      <c r="I2105" s="586"/>
      <c r="J2105" s="571"/>
      <c r="K2105" s="572"/>
      <c r="L2105" s="575"/>
      <c r="M2105" s="576"/>
      <c r="N2105" s="581" t="s">
        <v>16</v>
      </c>
      <c r="O2105" s="582"/>
      <c r="P2105" s="571"/>
      <c r="Q2105" s="572"/>
      <c r="R2105" s="575"/>
      <c r="S2105" s="576"/>
      <c r="T2105" s="581" t="s">
        <v>16</v>
      </c>
      <c r="U2105" s="582"/>
      <c r="V2105" s="585"/>
      <c r="W2105" s="586"/>
      <c r="X2105" s="571"/>
      <c r="Y2105" s="586"/>
      <c r="Z2105" s="571"/>
      <c r="AA2105" s="586"/>
      <c r="AB2105" s="571"/>
      <c r="AC2105" s="572"/>
      <c r="AD2105" s="575"/>
      <c r="AE2105" s="576"/>
      <c r="AF2105" s="577"/>
      <c r="AG2105" s="578"/>
      <c r="AH2105" s="571"/>
      <c r="AI2105" s="572"/>
      <c r="AJ2105" s="575"/>
      <c r="AK2105" s="576"/>
      <c r="AL2105" s="577"/>
      <c r="AM2105" s="578"/>
      <c r="AN2105" s="571"/>
      <c r="AO2105" s="572"/>
      <c r="AP2105" s="575"/>
      <c r="AQ2105" s="576"/>
      <c r="AR2105" s="577"/>
      <c r="AS2105" s="578"/>
      <c r="AT2105" s="627"/>
      <c r="AU2105" s="628"/>
      <c r="AV2105" s="629"/>
      <c r="AW2105" s="630"/>
      <c r="AX2105" s="577"/>
      <c r="AY2105" s="578"/>
      <c r="AZ2105" s="571"/>
      <c r="BA2105" s="572"/>
      <c r="BB2105" s="575"/>
      <c r="BC2105" s="576"/>
      <c r="BD2105" s="577"/>
      <c r="BE2105" s="578"/>
      <c r="BF2105" s="627"/>
      <c r="BG2105" s="628"/>
      <c r="BH2105" s="629"/>
      <c r="BI2105" s="630"/>
      <c r="BJ2105" s="577"/>
      <c r="BK2105" s="578"/>
      <c r="BL2105" s="605"/>
      <c r="BM2105" s="606"/>
      <c r="BN2105" s="607"/>
      <c r="BO2105" s="588"/>
      <c r="BP2105" s="556"/>
      <c r="BQ2105" s="556"/>
      <c r="BR2105" s="65"/>
      <c r="BS2105" s="65"/>
      <c r="BT2105" s="268"/>
    </row>
    <row r="2106" spans="1:72" ht="21.75" customHeight="1" x14ac:dyDescent="0.25">
      <c r="A2106" s="268"/>
      <c r="B2106" s="678" t="str">
        <f>IF(ROSTER!B$38="","",ROSTER!B$38)</f>
        <v/>
      </c>
      <c r="C2106" s="669" t="str">
        <f>IF(ROSTER!C$38="","",ROSTER!C$38)</f>
        <v/>
      </c>
      <c r="D2106" s="670"/>
      <c r="E2106" s="667"/>
      <c r="F2106" s="680">
        <f>IF(E2106="y",1,IF(E2106="S",1,0))</f>
        <v>0</v>
      </c>
      <c r="G2106" s="663">
        <f>IF(E2106="S",1,0)</f>
        <v>0</v>
      </c>
      <c r="H2106" s="583"/>
      <c r="I2106" s="584"/>
      <c r="J2106" s="569"/>
      <c r="K2106" s="570"/>
      <c r="L2106" s="573"/>
      <c r="M2106" s="574"/>
      <c r="N2106" s="579">
        <f>L2106+J2106</f>
        <v>0</v>
      </c>
      <c r="O2106" s="580"/>
      <c r="P2106" s="569"/>
      <c r="Q2106" s="570"/>
      <c r="R2106" s="573"/>
      <c r="S2106" s="574"/>
      <c r="T2106" s="579">
        <f>R2106-P2106</f>
        <v>0</v>
      </c>
      <c r="U2106" s="580"/>
      <c r="V2106" s="583"/>
      <c r="W2106" s="584"/>
      <c r="X2106" s="569"/>
      <c r="Y2106" s="584"/>
      <c r="Z2106" s="569"/>
      <c r="AA2106" s="584"/>
      <c r="AB2106" s="569"/>
      <c r="AC2106" s="570"/>
      <c r="AD2106" s="573"/>
      <c r="AE2106" s="574"/>
      <c r="AF2106" s="557">
        <f>IF(AB2106=0,0,(AD2106/AB2106)*100)</f>
        <v>0</v>
      </c>
      <c r="AG2106" s="558"/>
      <c r="AH2106" s="569"/>
      <c r="AI2106" s="570"/>
      <c r="AJ2106" s="573"/>
      <c r="AK2106" s="574"/>
      <c r="AL2106" s="557">
        <f>IF(AH2106=0,0,(AJ2106/AH2106)*100)</f>
        <v>0</v>
      </c>
      <c r="AM2106" s="558"/>
      <c r="AN2106" s="569"/>
      <c r="AO2106" s="570"/>
      <c r="AP2106" s="573"/>
      <c r="AQ2106" s="574"/>
      <c r="AR2106" s="557">
        <f>IF(AN2106=0,0,(AP2106/AN2106)*100)</f>
        <v>0</v>
      </c>
      <c r="AS2106" s="558"/>
      <c r="AT2106" s="561">
        <f>AB2106+AH2106+AN2106</f>
        <v>0</v>
      </c>
      <c r="AU2106" s="562"/>
      <c r="AV2106" s="565">
        <f>AD2106+AJ2106+AP2106</f>
        <v>0</v>
      </c>
      <c r="AW2106" s="566"/>
      <c r="AX2106" s="557">
        <f>IF(AT2106=0,0,(AV2106/AT2106)*100)</f>
        <v>0</v>
      </c>
      <c r="AY2106" s="558"/>
      <c r="AZ2106" s="569"/>
      <c r="BA2106" s="570"/>
      <c r="BB2106" s="573"/>
      <c r="BC2106" s="574"/>
      <c r="BD2106" s="557">
        <f>IF(AZ2106=0,0,(BB2106/AZ2106)*100)</f>
        <v>0</v>
      </c>
      <c r="BE2106" s="558"/>
      <c r="BF2106" s="561">
        <f>AT2106+AZ2106</f>
        <v>0</v>
      </c>
      <c r="BG2106" s="562"/>
      <c r="BH2106" s="565">
        <f>AV2106+BB2106</f>
        <v>0</v>
      </c>
      <c r="BI2106" s="566"/>
      <c r="BJ2106" s="557">
        <f>IF(BF2106=0,0,(BH2106/BF2106)*100)</f>
        <v>0</v>
      </c>
      <c r="BK2106" s="558"/>
      <c r="BL2106" s="602">
        <f>(AD2106*2)+(AJ2106*2)+(AP2106*3)+BB2106</f>
        <v>0</v>
      </c>
      <c r="BM2106" s="603"/>
      <c r="BN2106" s="604"/>
      <c r="BO2106" s="587">
        <f t="shared" ref="BO2106" si="2021">IF(BQ2106=0,0,50*BP2106/BQ2106)</f>
        <v>0</v>
      </c>
      <c r="BP2106" s="555">
        <f t="shared" ref="BP2106" si="2022">(BL2106*BS$2076)+(N2106*BS$2077)+(X2106*BS$2078)+(R2106*BS$2079)+(V2106*BS$2080)+(Z2106*BS$2081)</f>
        <v>0</v>
      </c>
      <c r="BQ2106" s="555">
        <f t="shared" ref="BQ2106" si="2023">((AZ2106-BB2106)*BS$2083)+((AT2106-AV2106)*BS$2082)+(H2106*BS$2084)+(P2106*BS$2085)</f>
        <v>0</v>
      </c>
      <c r="BR2106" s="65"/>
      <c r="BS2106" s="65"/>
      <c r="BT2106" s="268"/>
    </row>
    <row r="2107" spans="1:72" ht="21.75" customHeight="1" x14ac:dyDescent="0.25">
      <c r="A2107" s="268"/>
      <c r="B2107" s="679"/>
      <c r="C2107" s="690" t="str">
        <f>IF(ROSTER!D$38="","",ROSTER!D$38)</f>
        <v/>
      </c>
      <c r="D2107" s="691"/>
      <c r="E2107" s="668"/>
      <c r="F2107" s="681"/>
      <c r="G2107" s="664"/>
      <c r="H2107" s="585"/>
      <c r="I2107" s="586"/>
      <c r="J2107" s="571"/>
      <c r="K2107" s="572"/>
      <c r="L2107" s="575"/>
      <c r="M2107" s="576"/>
      <c r="N2107" s="581" t="s">
        <v>16</v>
      </c>
      <c r="O2107" s="582"/>
      <c r="P2107" s="571"/>
      <c r="Q2107" s="572"/>
      <c r="R2107" s="575"/>
      <c r="S2107" s="576"/>
      <c r="T2107" s="581" t="s">
        <v>16</v>
      </c>
      <c r="U2107" s="582"/>
      <c r="V2107" s="585"/>
      <c r="W2107" s="586"/>
      <c r="X2107" s="571"/>
      <c r="Y2107" s="586"/>
      <c r="Z2107" s="571"/>
      <c r="AA2107" s="586"/>
      <c r="AB2107" s="571"/>
      <c r="AC2107" s="572"/>
      <c r="AD2107" s="575"/>
      <c r="AE2107" s="576"/>
      <c r="AF2107" s="577"/>
      <c r="AG2107" s="578"/>
      <c r="AH2107" s="571"/>
      <c r="AI2107" s="572"/>
      <c r="AJ2107" s="575"/>
      <c r="AK2107" s="576"/>
      <c r="AL2107" s="577"/>
      <c r="AM2107" s="578"/>
      <c r="AN2107" s="571"/>
      <c r="AO2107" s="572"/>
      <c r="AP2107" s="575"/>
      <c r="AQ2107" s="576"/>
      <c r="AR2107" s="577"/>
      <c r="AS2107" s="578"/>
      <c r="AT2107" s="627"/>
      <c r="AU2107" s="628"/>
      <c r="AV2107" s="629"/>
      <c r="AW2107" s="630"/>
      <c r="AX2107" s="577"/>
      <c r="AY2107" s="578"/>
      <c r="AZ2107" s="571"/>
      <c r="BA2107" s="572"/>
      <c r="BB2107" s="575"/>
      <c r="BC2107" s="576"/>
      <c r="BD2107" s="577"/>
      <c r="BE2107" s="578"/>
      <c r="BF2107" s="627"/>
      <c r="BG2107" s="628"/>
      <c r="BH2107" s="629"/>
      <c r="BI2107" s="630"/>
      <c r="BJ2107" s="577"/>
      <c r="BK2107" s="578"/>
      <c r="BL2107" s="605"/>
      <c r="BM2107" s="606"/>
      <c r="BN2107" s="607"/>
      <c r="BO2107" s="588"/>
      <c r="BP2107" s="556"/>
      <c r="BQ2107" s="556"/>
      <c r="BR2107" s="65"/>
      <c r="BS2107" s="65"/>
      <c r="BT2107" s="268"/>
    </row>
    <row r="2108" spans="1:72" ht="21.75" customHeight="1" x14ac:dyDescent="0.25">
      <c r="A2108" s="268"/>
      <c r="B2108" s="678" t="str">
        <f>IF(ROSTER!B$40="","",ROSTER!B$40)</f>
        <v/>
      </c>
      <c r="C2108" s="669" t="str">
        <f>IF(ROSTER!C$40="","",ROSTER!C$40)</f>
        <v/>
      </c>
      <c r="D2108" s="670"/>
      <c r="E2108" s="667"/>
      <c r="F2108" s="680">
        <f>IF(E2108="y",1,IF(E2108="S",1,0))</f>
        <v>0</v>
      </c>
      <c r="G2108" s="663">
        <f>IF(E2108="S",1,0)</f>
        <v>0</v>
      </c>
      <c r="H2108" s="583"/>
      <c r="I2108" s="584"/>
      <c r="J2108" s="569"/>
      <c r="K2108" s="570"/>
      <c r="L2108" s="573"/>
      <c r="M2108" s="574"/>
      <c r="N2108" s="579">
        <f>L2108+J2108</f>
        <v>0</v>
      </c>
      <c r="O2108" s="580"/>
      <c r="P2108" s="569"/>
      <c r="Q2108" s="570"/>
      <c r="R2108" s="573"/>
      <c r="S2108" s="574"/>
      <c r="T2108" s="579">
        <f>R2108-P2108</f>
        <v>0</v>
      </c>
      <c r="U2108" s="580"/>
      <c r="V2108" s="583"/>
      <c r="W2108" s="584"/>
      <c r="X2108" s="569"/>
      <c r="Y2108" s="584"/>
      <c r="Z2108" s="569"/>
      <c r="AA2108" s="584"/>
      <c r="AB2108" s="569"/>
      <c r="AC2108" s="570"/>
      <c r="AD2108" s="573"/>
      <c r="AE2108" s="574"/>
      <c r="AF2108" s="557">
        <f>IF(AB2108=0,0,(AD2108/AB2108)*100)</f>
        <v>0</v>
      </c>
      <c r="AG2108" s="558"/>
      <c r="AH2108" s="569"/>
      <c r="AI2108" s="570"/>
      <c r="AJ2108" s="573"/>
      <c r="AK2108" s="574"/>
      <c r="AL2108" s="557">
        <f>IF(AH2108=0,0,(AJ2108/AH2108)*100)</f>
        <v>0</v>
      </c>
      <c r="AM2108" s="558"/>
      <c r="AN2108" s="569"/>
      <c r="AO2108" s="570"/>
      <c r="AP2108" s="573"/>
      <c r="AQ2108" s="574"/>
      <c r="AR2108" s="557">
        <f>IF(AN2108=0,0,(AP2108/AN2108)*100)</f>
        <v>0</v>
      </c>
      <c r="AS2108" s="558"/>
      <c r="AT2108" s="561">
        <f>AB2108+AH2108+AN2108</f>
        <v>0</v>
      </c>
      <c r="AU2108" s="562"/>
      <c r="AV2108" s="565">
        <f>AD2108+AJ2108+AP2108</f>
        <v>0</v>
      </c>
      <c r="AW2108" s="566"/>
      <c r="AX2108" s="557">
        <f>IF(AT2108=0,0,(AV2108/AT2108)*100)</f>
        <v>0</v>
      </c>
      <c r="AY2108" s="558"/>
      <c r="AZ2108" s="569"/>
      <c r="BA2108" s="570"/>
      <c r="BB2108" s="573"/>
      <c r="BC2108" s="574"/>
      <c r="BD2108" s="557">
        <f>IF(AZ2108=0,0,(BB2108/AZ2108)*100)</f>
        <v>0</v>
      </c>
      <c r="BE2108" s="558"/>
      <c r="BF2108" s="561">
        <f>AT2108+AZ2108</f>
        <v>0</v>
      </c>
      <c r="BG2108" s="562"/>
      <c r="BH2108" s="565">
        <f>AV2108+BB2108</f>
        <v>0</v>
      </c>
      <c r="BI2108" s="566"/>
      <c r="BJ2108" s="557">
        <f>IF(BF2108=0,0,(BH2108/BF2108)*100)</f>
        <v>0</v>
      </c>
      <c r="BK2108" s="558"/>
      <c r="BL2108" s="602">
        <f>(AD2108*2)+(AJ2108*2)+(AP2108*3)+BB2108</f>
        <v>0</v>
      </c>
      <c r="BM2108" s="603"/>
      <c r="BN2108" s="604"/>
      <c r="BO2108" s="587">
        <f t="shared" ref="BO2108" si="2024">IF(BQ2108=0,0,50*BP2108/BQ2108)</f>
        <v>0</v>
      </c>
      <c r="BP2108" s="555">
        <f t="shared" ref="BP2108" si="2025">(BL2108*BS$2076)+(N2108*BS$2077)+(X2108*BS$2078)+(R2108*BS$2079)+(V2108*BS$2080)+(Z2108*BS$2081)</f>
        <v>0</v>
      </c>
      <c r="BQ2108" s="555">
        <f t="shared" ref="BQ2108" si="2026">((AZ2108-BB2108)*BS$2083)+((AT2108-AV2108)*BS$2082)+(H2108*BS$2084)+(P2108*BS$2085)</f>
        <v>0</v>
      </c>
      <c r="BR2108" s="65"/>
      <c r="BS2108" s="65"/>
      <c r="BT2108" s="268"/>
    </row>
    <row r="2109" spans="1:72" ht="21.75" customHeight="1" x14ac:dyDescent="0.25">
      <c r="A2109" s="268"/>
      <c r="B2109" s="679"/>
      <c r="C2109" s="690" t="str">
        <f>IF(ROSTER!D$40="","",ROSTER!D$40)</f>
        <v/>
      </c>
      <c r="D2109" s="691"/>
      <c r="E2109" s="668"/>
      <c r="F2109" s="681"/>
      <c r="G2109" s="664"/>
      <c r="H2109" s="585"/>
      <c r="I2109" s="586"/>
      <c r="J2109" s="571"/>
      <c r="K2109" s="572"/>
      <c r="L2109" s="575"/>
      <c r="M2109" s="576"/>
      <c r="N2109" s="581" t="s">
        <v>16</v>
      </c>
      <c r="O2109" s="582"/>
      <c r="P2109" s="571"/>
      <c r="Q2109" s="572"/>
      <c r="R2109" s="575"/>
      <c r="S2109" s="576"/>
      <c r="T2109" s="581" t="s">
        <v>16</v>
      </c>
      <c r="U2109" s="582"/>
      <c r="V2109" s="585"/>
      <c r="W2109" s="586"/>
      <c r="X2109" s="571"/>
      <c r="Y2109" s="586"/>
      <c r="Z2109" s="571"/>
      <c r="AA2109" s="586"/>
      <c r="AB2109" s="571"/>
      <c r="AC2109" s="572"/>
      <c r="AD2109" s="575"/>
      <c r="AE2109" s="576"/>
      <c r="AF2109" s="577"/>
      <c r="AG2109" s="578"/>
      <c r="AH2109" s="571"/>
      <c r="AI2109" s="572"/>
      <c r="AJ2109" s="575"/>
      <c r="AK2109" s="576"/>
      <c r="AL2109" s="577"/>
      <c r="AM2109" s="578"/>
      <c r="AN2109" s="571"/>
      <c r="AO2109" s="572"/>
      <c r="AP2109" s="575"/>
      <c r="AQ2109" s="576"/>
      <c r="AR2109" s="577"/>
      <c r="AS2109" s="578"/>
      <c r="AT2109" s="627"/>
      <c r="AU2109" s="628"/>
      <c r="AV2109" s="629"/>
      <c r="AW2109" s="630"/>
      <c r="AX2109" s="577"/>
      <c r="AY2109" s="578"/>
      <c r="AZ2109" s="571"/>
      <c r="BA2109" s="572"/>
      <c r="BB2109" s="575"/>
      <c r="BC2109" s="576"/>
      <c r="BD2109" s="577"/>
      <c r="BE2109" s="578"/>
      <c r="BF2109" s="627"/>
      <c r="BG2109" s="628"/>
      <c r="BH2109" s="629"/>
      <c r="BI2109" s="630"/>
      <c r="BJ2109" s="577"/>
      <c r="BK2109" s="578"/>
      <c r="BL2109" s="605"/>
      <c r="BM2109" s="606"/>
      <c r="BN2109" s="607"/>
      <c r="BO2109" s="588"/>
      <c r="BP2109" s="556"/>
      <c r="BQ2109" s="556"/>
      <c r="BR2109" s="65"/>
      <c r="BS2109" s="65"/>
      <c r="BT2109" s="268"/>
    </row>
    <row r="2110" spans="1:72" ht="21.75" customHeight="1" x14ac:dyDescent="0.25">
      <c r="A2110" s="268"/>
      <c r="B2110" s="678" t="str">
        <f>IF(ROSTER!B$42="","",ROSTER!B$42)</f>
        <v/>
      </c>
      <c r="C2110" s="669" t="str">
        <f>IF(ROSTER!C$42="","",ROSTER!C$42)</f>
        <v/>
      </c>
      <c r="D2110" s="670"/>
      <c r="E2110" s="667"/>
      <c r="F2110" s="680">
        <f>IF(E2110="y",1,IF(E2110="S",1,0))</f>
        <v>0</v>
      </c>
      <c r="G2110" s="663">
        <f>IF(E2110="S",1,0)</f>
        <v>0</v>
      </c>
      <c r="H2110" s="583"/>
      <c r="I2110" s="584"/>
      <c r="J2110" s="569"/>
      <c r="K2110" s="570"/>
      <c r="L2110" s="573"/>
      <c r="M2110" s="574"/>
      <c r="N2110" s="579">
        <f>L2110+J2110</f>
        <v>0</v>
      </c>
      <c r="O2110" s="580"/>
      <c r="P2110" s="569"/>
      <c r="Q2110" s="570"/>
      <c r="R2110" s="573"/>
      <c r="S2110" s="574"/>
      <c r="T2110" s="579">
        <f>R2110-P2110</f>
        <v>0</v>
      </c>
      <c r="U2110" s="580"/>
      <c r="V2110" s="583"/>
      <c r="W2110" s="584"/>
      <c r="X2110" s="569"/>
      <c r="Y2110" s="584"/>
      <c r="Z2110" s="569"/>
      <c r="AA2110" s="584"/>
      <c r="AB2110" s="569"/>
      <c r="AC2110" s="570"/>
      <c r="AD2110" s="573"/>
      <c r="AE2110" s="574"/>
      <c r="AF2110" s="557">
        <f>IF(AB2110=0,0,(AD2110/AB2110)*100)</f>
        <v>0</v>
      </c>
      <c r="AG2110" s="558"/>
      <c r="AH2110" s="569"/>
      <c r="AI2110" s="570"/>
      <c r="AJ2110" s="573"/>
      <c r="AK2110" s="574"/>
      <c r="AL2110" s="557">
        <f>IF(AH2110=0,0,(AJ2110/AH2110)*100)</f>
        <v>0</v>
      </c>
      <c r="AM2110" s="558"/>
      <c r="AN2110" s="569"/>
      <c r="AO2110" s="570"/>
      <c r="AP2110" s="573"/>
      <c r="AQ2110" s="574"/>
      <c r="AR2110" s="557">
        <f>IF(AN2110=0,0,(AP2110/AN2110)*100)</f>
        <v>0</v>
      </c>
      <c r="AS2110" s="558"/>
      <c r="AT2110" s="561">
        <f>AB2110+AH2110+AN2110</f>
        <v>0</v>
      </c>
      <c r="AU2110" s="562"/>
      <c r="AV2110" s="565">
        <f>AD2110+AJ2110+AP2110</f>
        <v>0</v>
      </c>
      <c r="AW2110" s="566"/>
      <c r="AX2110" s="557">
        <f>IF(AT2110=0,0,(AV2110/AT2110)*100)</f>
        <v>0</v>
      </c>
      <c r="AY2110" s="558"/>
      <c r="AZ2110" s="569"/>
      <c r="BA2110" s="570"/>
      <c r="BB2110" s="573"/>
      <c r="BC2110" s="574"/>
      <c r="BD2110" s="557">
        <f>IF(AZ2110=0,0,(BB2110/AZ2110)*100)</f>
        <v>0</v>
      </c>
      <c r="BE2110" s="558"/>
      <c r="BF2110" s="561">
        <f>AT2110+AZ2110</f>
        <v>0</v>
      </c>
      <c r="BG2110" s="562"/>
      <c r="BH2110" s="565">
        <f>AV2110+BB2110</f>
        <v>0</v>
      </c>
      <c r="BI2110" s="566"/>
      <c r="BJ2110" s="557">
        <f>IF(BF2110=0,0,(BH2110/BF2110)*100)</f>
        <v>0</v>
      </c>
      <c r="BK2110" s="558"/>
      <c r="BL2110" s="602">
        <f>(AD2110*2)+(AJ2110*2)+(AP2110*3)+BB2110</f>
        <v>0</v>
      </c>
      <c r="BM2110" s="603"/>
      <c r="BN2110" s="604"/>
      <c r="BO2110" s="587">
        <f t="shared" ref="BO2110" si="2027">IF(BQ2110=0,0,50*BP2110/BQ2110)</f>
        <v>0</v>
      </c>
      <c r="BP2110" s="555">
        <f t="shared" ref="BP2110" si="2028">(BL2110*BS$2076)+(N2110*BS$2077)+(X2110*BS$2078)+(R2110*BS$2079)+(V2110*BS$2080)+(Z2110*BS$2081)</f>
        <v>0</v>
      </c>
      <c r="BQ2110" s="555">
        <f t="shared" ref="BQ2110" si="2029">((AZ2110-BB2110)*BS$2083)+((AT2110-AV2110)*BS$2082)+(H2110*BS$2084)+(P2110*BS$2085)</f>
        <v>0</v>
      </c>
      <c r="BR2110" s="65"/>
      <c r="BS2110" s="65"/>
      <c r="BT2110" s="268"/>
    </row>
    <row r="2111" spans="1:72" ht="21.75" customHeight="1" x14ac:dyDescent="0.25">
      <c r="A2111" s="268"/>
      <c r="B2111" s="679"/>
      <c r="C2111" s="690" t="str">
        <f>IF(ROSTER!D$42="","",ROSTER!D$42)</f>
        <v/>
      </c>
      <c r="D2111" s="691"/>
      <c r="E2111" s="668"/>
      <c r="F2111" s="681"/>
      <c r="G2111" s="664"/>
      <c r="H2111" s="585"/>
      <c r="I2111" s="586"/>
      <c r="J2111" s="571"/>
      <c r="K2111" s="572"/>
      <c r="L2111" s="575"/>
      <c r="M2111" s="576"/>
      <c r="N2111" s="581" t="s">
        <v>16</v>
      </c>
      <c r="O2111" s="582"/>
      <c r="P2111" s="571"/>
      <c r="Q2111" s="572"/>
      <c r="R2111" s="575"/>
      <c r="S2111" s="576"/>
      <c r="T2111" s="581" t="s">
        <v>16</v>
      </c>
      <c r="U2111" s="582"/>
      <c r="V2111" s="585"/>
      <c r="W2111" s="586"/>
      <c r="X2111" s="571"/>
      <c r="Y2111" s="586"/>
      <c r="Z2111" s="571"/>
      <c r="AA2111" s="586"/>
      <c r="AB2111" s="571"/>
      <c r="AC2111" s="572"/>
      <c r="AD2111" s="575"/>
      <c r="AE2111" s="576"/>
      <c r="AF2111" s="577"/>
      <c r="AG2111" s="578"/>
      <c r="AH2111" s="571"/>
      <c r="AI2111" s="572"/>
      <c r="AJ2111" s="575"/>
      <c r="AK2111" s="576"/>
      <c r="AL2111" s="577"/>
      <c r="AM2111" s="578"/>
      <c r="AN2111" s="571"/>
      <c r="AO2111" s="572"/>
      <c r="AP2111" s="575"/>
      <c r="AQ2111" s="576"/>
      <c r="AR2111" s="577"/>
      <c r="AS2111" s="578"/>
      <c r="AT2111" s="627"/>
      <c r="AU2111" s="628"/>
      <c r="AV2111" s="629"/>
      <c r="AW2111" s="630"/>
      <c r="AX2111" s="577"/>
      <c r="AY2111" s="578"/>
      <c r="AZ2111" s="571"/>
      <c r="BA2111" s="572"/>
      <c r="BB2111" s="575"/>
      <c r="BC2111" s="576"/>
      <c r="BD2111" s="577"/>
      <c r="BE2111" s="578"/>
      <c r="BF2111" s="627"/>
      <c r="BG2111" s="628"/>
      <c r="BH2111" s="629"/>
      <c r="BI2111" s="630"/>
      <c r="BJ2111" s="577"/>
      <c r="BK2111" s="578"/>
      <c r="BL2111" s="605"/>
      <c r="BM2111" s="606"/>
      <c r="BN2111" s="607"/>
      <c r="BO2111" s="588"/>
      <c r="BP2111" s="556"/>
      <c r="BQ2111" s="556"/>
      <c r="BR2111" s="65"/>
      <c r="BS2111" s="65"/>
      <c r="BT2111" s="268"/>
    </row>
    <row r="2112" spans="1:72" ht="21.75" customHeight="1" x14ac:dyDescent="0.25">
      <c r="A2112" s="268"/>
      <c r="B2112" s="678" t="str">
        <f>IF(ROSTER!B$44="","",ROSTER!B$44)</f>
        <v/>
      </c>
      <c r="C2112" s="669" t="str">
        <f>IF(ROSTER!C$44="","",ROSTER!C$44)</f>
        <v/>
      </c>
      <c r="D2112" s="670"/>
      <c r="E2112" s="667"/>
      <c r="F2112" s="680">
        <f>IF(E2112="y",1,IF(E2112="S",1,0))</f>
        <v>0</v>
      </c>
      <c r="G2112" s="663">
        <f>IF(E2112="S",1,0)</f>
        <v>0</v>
      </c>
      <c r="H2112" s="583"/>
      <c r="I2112" s="584"/>
      <c r="J2112" s="569"/>
      <c r="K2112" s="570"/>
      <c r="L2112" s="573"/>
      <c r="M2112" s="574"/>
      <c r="N2112" s="579">
        <f>L2112+J2112</f>
        <v>0</v>
      </c>
      <c r="O2112" s="580"/>
      <c r="P2112" s="569"/>
      <c r="Q2112" s="570"/>
      <c r="R2112" s="573"/>
      <c r="S2112" s="574"/>
      <c r="T2112" s="579">
        <f>R2112-P2112</f>
        <v>0</v>
      </c>
      <c r="U2112" s="580"/>
      <c r="V2112" s="583"/>
      <c r="W2112" s="584"/>
      <c r="X2112" s="569"/>
      <c r="Y2112" s="584"/>
      <c r="Z2112" s="569"/>
      <c r="AA2112" s="584"/>
      <c r="AB2112" s="569"/>
      <c r="AC2112" s="570"/>
      <c r="AD2112" s="573"/>
      <c r="AE2112" s="574"/>
      <c r="AF2112" s="557">
        <f>IF(AB2112=0,0,(AD2112/AB2112)*100)</f>
        <v>0</v>
      </c>
      <c r="AG2112" s="558"/>
      <c r="AH2112" s="569"/>
      <c r="AI2112" s="570"/>
      <c r="AJ2112" s="573"/>
      <c r="AK2112" s="574"/>
      <c r="AL2112" s="557">
        <f>IF(AH2112=0,0,(AJ2112/AH2112)*100)</f>
        <v>0</v>
      </c>
      <c r="AM2112" s="558"/>
      <c r="AN2112" s="569"/>
      <c r="AO2112" s="570"/>
      <c r="AP2112" s="573"/>
      <c r="AQ2112" s="574"/>
      <c r="AR2112" s="557">
        <f>IF(AN2112=0,0,(AP2112/AN2112)*100)</f>
        <v>0</v>
      </c>
      <c r="AS2112" s="558"/>
      <c r="AT2112" s="561">
        <f>AB2112+AH2112+AN2112</f>
        <v>0</v>
      </c>
      <c r="AU2112" s="562"/>
      <c r="AV2112" s="565">
        <f>AD2112+AJ2112+AP2112</f>
        <v>0</v>
      </c>
      <c r="AW2112" s="566"/>
      <c r="AX2112" s="557">
        <f>IF(AT2112=0,0,(AV2112/AT2112)*100)</f>
        <v>0</v>
      </c>
      <c r="AY2112" s="558"/>
      <c r="AZ2112" s="569"/>
      <c r="BA2112" s="570"/>
      <c r="BB2112" s="573"/>
      <c r="BC2112" s="574"/>
      <c r="BD2112" s="557">
        <f>IF(AZ2112=0,0,(BB2112/AZ2112)*100)</f>
        <v>0</v>
      </c>
      <c r="BE2112" s="558"/>
      <c r="BF2112" s="561">
        <f>AT2112+AZ2112</f>
        <v>0</v>
      </c>
      <c r="BG2112" s="562"/>
      <c r="BH2112" s="565">
        <f>AV2112+BB2112</f>
        <v>0</v>
      </c>
      <c r="BI2112" s="566"/>
      <c r="BJ2112" s="557">
        <f>IF(BF2112=0,0,(BH2112/BF2112)*100)</f>
        <v>0</v>
      </c>
      <c r="BK2112" s="558"/>
      <c r="BL2112" s="602">
        <f>(AD2112*2)+(AJ2112*2)+(AP2112*3)+BB2112</f>
        <v>0</v>
      </c>
      <c r="BM2112" s="603"/>
      <c r="BN2112" s="604"/>
      <c r="BO2112" s="587">
        <f t="shared" ref="BO2112" si="2030">IF(BQ2112=0,0,50*BP2112/BQ2112)</f>
        <v>0</v>
      </c>
      <c r="BP2112" s="555">
        <f t="shared" ref="BP2112" si="2031">(BL2112*BS$2076)+(N2112*BS$2077)+(X2112*BS$2078)+(R2112*BS$2079)+(V2112*BS$2080)+(Z2112*BS$2081)</f>
        <v>0</v>
      </c>
      <c r="BQ2112" s="555">
        <f t="shared" ref="BQ2112" si="2032">((AZ2112-BB2112)*BS$2083)+((AT2112-AV2112)*BS$2082)+(H2112*BS$2084)+(P2112*BS$2085)</f>
        <v>0</v>
      </c>
      <c r="BR2112" s="65"/>
      <c r="BS2112" s="65"/>
      <c r="BT2112" s="268"/>
    </row>
    <row r="2113" spans="1:75" ht="21.75" customHeight="1" x14ac:dyDescent="0.25">
      <c r="A2113" s="268"/>
      <c r="B2113" s="679"/>
      <c r="C2113" s="690" t="str">
        <f>IF(ROSTER!D$44="","",ROSTER!D$44)</f>
        <v/>
      </c>
      <c r="D2113" s="691"/>
      <c r="E2113" s="668"/>
      <c r="F2113" s="681"/>
      <c r="G2113" s="664"/>
      <c r="H2113" s="585"/>
      <c r="I2113" s="586"/>
      <c r="J2113" s="571"/>
      <c r="K2113" s="572"/>
      <c r="L2113" s="575"/>
      <c r="M2113" s="576"/>
      <c r="N2113" s="581" t="s">
        <v>16</v>
      </c>
      <c r="O2113" s="582"/>
      <c r="P2113" s="571"/>
      <c r="Q2113" s="572"/>
      <c r="R2113" s="575"/>
      <c r="S2113" s="576"/>
      <c r="T2113" s="581" t="s">
        <v>16</v>
      </c>
      <c r="U2113" s="582"/>
      <c r="V2113" s="585"/>
      <c r="W2113" s="586"/>
      <c r="X2113" s="571"/>
      <c r="Y2113" s="586"/>
      <c r="Z2113" s="571"/>
      <c r="AA2113" s="586"/>
      <c r="AB2113" s="571"/>
      <c r="AC2113" s="572"/>
      <c r="AD2113" s="575"/>
      <c r="AE2113" s="576"/>
      <c r="AF2113" s="577"/>
      <c r="AG2113" s="578"/>
      <c r="AH2113" s="571"/>
      <c r="AI2113" s="572"/>
      <c r="AJ2113" s="575"/>
      <c r="AK2113" s="576"/>
      <c r="AL2113" s="577"/>
      <c r="AM2113" s="578"/>
      <c r="AN2113" s="571"/>
      <c r="AO2113" s="572"/>
      <c r="AP2113" s="575"/>
      <c r="AQ2113" s="576"/>
      <c r="AR2113" s="577"/>
      <c r="AS2113" s="578"/>
      <c r="AT2113" s="627"/>
      <c r="AU2113" s="628"/>
      <c r="AV2113" s="629"/>
      <c r="AW2113" s="630"/>
      <c r="AX2113" s="577"/>
      <c r="AY2113" s="578"/>
      <c r="AZ2113" s="571"/>
      <c r="BA2113" s="572"/>
      <c r="BB2113" s="575"/>
      <c r="BC2113" s="576"/>
      <c r="BD2113" s="577"/>
      <c r="BE2113" s="578"/>
      <c r="BF2113" s="627"/>
      <c r="BG2113" s="628"/>
      <c r="BH2113" s="629"/>
      <c r="BI2113" s="630"/>
      <c r="BJ2113" s="577"/>
      <c r="BK2113" s="578"/>
      <c r="BL2113" s="605"/>
      <c r="BM2113" s="606"/>
      <c r="BN2113" s="607"/>
      <c r="BO2113" s="588"/>
      <c r="BP2113" s="556"/>
      <c r="BQ2113" s="556"/>
      <c r="BR2113" s="65"/>
      <c r="BS2113" s="65"/>
      <c r="BT2113" s="268"/>
    </row>
    <row r="2114" spans="1:75" ht="21.75" customHeight="1" x14ac:dyDescent="0.25">
      <c r="A2114" s="268"/>
      <c r="B2114" s="678" t="str">
        <f>IF(ROSTER!B$46="","",ROSTER!B$46)</f>
        <v/>
      </c>
      <c r="C2114" s="669" t="str">
        <f>IF(ROSTER!C$46="","",ROSTER!C$46)</f>
        <v/>
      </c>
      <c r="D2114" s="670"/>
      <c r="E2114" s="667"/>
      <c r="F2114" s="680">
        <f>IF(E2114="y",1,IF(E2114="S",1,0))</f>
        <v>0</v>
      </c>
      <c r="G2114" s="663">
        <f>IF(E2114="S",1,0)</f>
        <v>0</v>
      </c>
      <c r="H2114" s="583"/>
      <c r="I2114" s="584"/>
      <c r="J2114" s="569"/>
      <c r="K2114" s="570"/>
      <c r="L2114" s="573"/>
      <c r="M2114" s="574"/>
      <c r="N2114" s="579">
        <f>L2114+J2114</f>
        <v>0</v>
      </c>
      <c r="O2114" s="580"/>
      <c r="P2114" s="569"/>
      <c r="Q2114" s="570"/>
      <c r="R2114" s="573"/>
      <c r="S2114" s="574"/>
      <c r="T2114" s="579">
        <f>R2114-P2114</f>
        <v>0</v>
      </c>
      <c r="U2114" s="580"/>
      <c r="V2114" s="583"/>
      <c r="W2114" s="584"/>
      <c r="X2114" s="569"/>
      <c r="Y2114" s="584"/>
      <c r="Z2114" s="569"/>
      <c r="AA2114" s="584"/>
      <c r="AB2114" s="569"/>
      <c r="AC2114" s="570"/>
      <c r="AD2114" s="573"/>
      <c r="AE2114" s="574"/>
      <c r="AF2114" s="557">
        <f>IF(AB2114=0,0,(AD2114/AB2114)*100)</f>
        <v>0</v>
      </c>
      <c r="AG2114" s="558"/>
      <c r="AH2114" s="569"/>
      <c r="AI2114" s="570"/>
      <c r="AJ2114" s="573"/>
      <c r="AK2114" s="574"/>
      <c r="AL2114" s="557">
        <f>IF(AH2114=0,0,(AJ2114/AH2114)*100)</f>
        <v>0</v>
      </c>
      <c r="AM2114" s="558"/>
      <c r="AN2114" s="569"/>
      <c r="AO2114" s="570"/>
      <c r="AP2114" s="573"/>
      <c r="AQ2114" s="574"/>
      <c r="AR2114" s="557">
        <f>IF(AN2114=0,0,(AP2114/AN2114)*100)</f>
        <v>0</v>
      </c>
      <c r="AS2114" s="558"/>
      <c r="AT2114" s="561">
        <f>AB2114+AH2114+AN2114</f>
        <v>0</v>
      </c>
      <c r="AU2114" s="562"/>
      <c r="AV2114" s="565">
        <f>AD2114+AJ2114+AP2114</f>
        <v>0</v>
      </c>
      <c r="AW2114" s="566"/>
      <c r="AX2114" s="557">
        <f>IF(AT2114=0,0,(AV2114/AT2114)*100)</f>
        <v>0</v>
      </c>
      <c r="AY2114" s="558"/>
      <c r="AZ2114" s="569"/>
      <c r="BA2114" s="570"/>
      <c r="BB2114" s="573"/>
      <c r="BC2114" s="574"/>
      <c r="BD2114" s="557">
        <f>IF(AZ2114=0,0,(BB2114/AZ2114)*100)</f>
        <v>0</v>
      </c>
      <c r="BE2114" s="558"/>
      <c r="BF2114" s="561">
        <f>AT2114+AZ2114</f>
        <v>0</v>
      </c>
      <c r="BG2114" s="562"/>
      <c r="BH2114" s="565">
        <f>AV2114+BB2114</f>
        <v>0</v>
      </c>
      <c r="BI2114" s="566"/>
      <c r="BJ2114" s="557">
        <f>IF(BF2114=0,0,(BH2114/BF2114)*100)</f>
        <v>0</v>
      </c>
      <c r="BK2114" s="558"/>
      <c r="BL2114" s="602">
        <f>(AD2114*2)+(AJ2114*2)+(AP2114*3)+BB2114</f>
        <v>0</v>
      </c>
      <c r="BM2114" s="603"/>
      <c r="BN2114" s="604"/>
      <c r="BO2114" s="587">
        <f t="shared" ref="BO2114" si="2033">IF(BQ2114=0,0,50*BP2114/BQ2114)</f>
        <v>0</v>
      </c>
      <c r="BP2114" s="634">
        <f t="shared" ref="BP2114" si="2034">(BL2114*BS$2076)+(N2114*BS$2077)+(X2114*BS$2078)+(R2114*BS$2079)+(V2114*BS$2080)+(Z2114*BS$2081)</f>
        <v>0</v>
      </c>
      <c r="BQ2114" s="555">
        <f t="shared" ref="BQ2114" si="2035">((AZ2114-BB2114)*BS$2083)+((AT2114-AV2114)*BS$2082)+(H2114*BS$2084)+(P2114*BS$2085)</f>
        <v>0</v>
      </c>
      <c r="BR2114" s="65"/>
      <c r="BS2114" s="65"/>
      <c r="BT2114" s="268"/>
    </row>
    <row r="2115" spans="1:75" ht="22.5" customHeight="1" thickBot="1" x14ac:dyDescent="0.3">
      <c r="A2115" s="268"/>
      <c r="B2115" s="679"/>
      <c r="C2115" s="690" t="str">
        <f>IF(ROSTER!D$46="","",ROSTER!D$46)</f>
        <v/>
      </c>
      <c r="D2115" s="691"/>
      <c r="E2115" s="668"/>
      <c r="F2115" s="681"/>
      <c r="G2115" s="664"/>
      <c r="H2115" s="585"/>
      <c r="I2115" s="586"/>
      <c r="J2115" s="571"/>
      <c r="K2115" s="572"/>
      <c r="L2115" s="575"/>
      <c r="M2115" s="576"/>
      <c r="N2115" s="649" t="s">
        <v>16</v>
      </c>
      <c r="O2115" s="650"/>
      <c r="P2115" s="571"/>
      <c r="Q2115" s="572"/>
      <c r="R2115" s="575"/>
      <c r="S2115" s="576"/>
      <c r="T2115" s="581" t="s">
        <v>16</v>
      </c>
      <c r="U2115" s="582"/>
      <c r="V2115" s="585"/>
      <c r="W2115" s="586"/>
      <c r="X2115" s="571"/>
      <c r="Y2115" s="586"/>
      <c r="Z2115" s="571"/>
      <c r="AA2115" s="586"/>
      <c r="AB2115" s="571"/>
      <c r="AC2115" s="572"/>
      <c r="AD2115" s="575"/>
      <c r="AE2115" s="576"/>
      <c r="AF2115" s="559"/>
      <c r="AG2115" s="560"/>
      <c r="AH2115" s="571"/>
      <c r="AI2115" s="572"/>
      <c r="AJ2115" s="575"/>
      <c r="AK2115" s="576"/>
      <c r="AL2115" s="559"/>
      <c r="AM2115" s="560"/>
      <c r="AN2115" s="571"/>
      <c r="AO2115" s="572"/>
      <c r="AP2115" s="575"/>
      <c r="AQ2115" s="576"/>
      <c r="AR2115" s="559"/>
      <c r="AS2115" s="560"/>
      <c r="AT2115" s="563"/>
      <c r="AU2115" s="564"/>
      <c r="AV2115" s="567"/>
      <c r="AW2115" s="568"/>
      <c r="AX2115" s="559"/>
      <c r="AY2115" s="560"/>
      <c r="AZ2115" s="571"/>
      <c r="BA2115" s="572"/>
      <c r="BB2115" s="575"/>
      <c r="BC2115" s="576"/>
      <c r="BD2115" s="559"/>
      <c r="BE2115" s="560"/>
      <c r="BF2115" s="563"/>
      <c r="BG2115" s="564"/>
      <c r="BH2115" s="567"/>
      <c r="BI2115" s="568"/>
      <c r="BJ2115" s="559"/>
      <c r="BK2115" s="560"/>
      <c r="BL2115" s="631"/>
      <c r="BM2115" s="632"/>
      <c r="BN2115" s="633"/>
      <c r="BO2115" s="588"/>
      <c r="BP2115" s="635"/>
      <c r="BQ2115" s="556"/>
      <c r="BR2115" s="65"/>
      <c r="BS2115" s="65"/>
      <c r="BT2115" s="268"/>
    </row>
    <row r="2116" spans="1:75" s="79" customFormat="1" ht="33.4" customHeight="1" x14ac:dyDescent="0.45">
      <c r="A2116" s="278"/>
      <c r="B2116" s="671"/>
      <c r="C2116" s="611"/>
      <c r="D2116" s="674" t="s">
        <v>10</v>
      </c>
      <c r="E2116" s="675"/>
      <c r="F2116" s="78"/>
      <c r="G2116" s="78"/>
      <c r="H2116" s="547">
        <f>SUM(H2076:I2115)</f>
        <v>0</v>
      </c>
      <c r="I2116" s="548"/>
      <c r="J2116" s="547">
        <f>SUM(J2076:K2115)</f>
        <v>0</v>
      </c>
      <c r="K2116" s="548"/>
      <c r="L2116" s="551">
        <f>SUM(L2076:M2115)</f>
        <v>0</v>
      </c>
      <c r="M2116" s="636"/>
      <c r="N2116" s="533">
        <f>L2116+J2116</f>
        <v>0</v>
      </c>
      <c r="O2116" s="534"/>
      <c r="P2116" s="551">
        <f>SUM(P2076:Q2115)</f>
        <v>0</v>
      </c>
      <c r="Q2116" s="548"/>
      <c r="R2116" s="551">
        <f>SUM(R2076:S2115)</f>
        <v>0</v>
      </c>
      <c r="S2116" s="636"/>
      <c r="T2116" s="533">
        <f>R2116-P2116</f>
        <v>0</v>
      </c>
      <c r="U2116" s="534"/>
      <c r="V2116" s="551">
        <f>SUM(V2076:W2115)</f>
        <v>0</v>
      </c>
      <c r="W2116" s="636"/>
      <c r="X2116" s="547">
        <f>SUM(X2076:Y2115)</f>
        <v>0</v>
      </c>
      <c r="Y2116" s="534"/>
      <c r="Z2116" s="547">
        <f>SUM(Z2076:AA2115)</f>
        <v>0</v>
      </c>
      <c r="AA2116" s="534"/>
      <c r="AB2116" s="636">
        <f>SUM(AB2076:AC2115)</f>
        <v>0</v>
      </c>
      <c r="AC2116" s="548"/>
      <c r="AD2116" s="551">
        <f>SUM(AD2076:AE2115)</f>
        <v>0</v>
      </c>
      <c r="AE2116" s="636"/>
      <c r="AF2116" s="533">
        <f>IF(AB2116=0,0,(AD2116/AB2116)*100)</f>
        <v>0</v>
      </c>
      <c r="AG2116" s="534"/>
      <c r="AH2116" s="551">
        <f>SUM(AH2076:AI2115)</f>
        <v>0</v>
      </c>
      <c r="AI2116" s="548"/>
      <c r="AJ2116" s="551">
        <f>SUM(AJ2076:AK2115)</f>
        <v>0</v>
      </c>
      <c r="AK2116" s="636"/>
      <c r="AL2116" s="533">
        <f>IF(AH2116=0,0,(AJ2116/AH2116)*100)</f>
        <v>0</v>
      </c>
      <c r="AM2116" s="534"/>
      <c r="AN2116" s="551">
        <f>SUM(AN2076:AO2115)</f>
        <v>0</v>
      </c>
      <c r="AO2116" s="548"/>
      <c r="AP2116" s="551">
        <f>SUM(AP2076:AQ2115)</f>
        <v>0</v>
      </c>
      <c r="AQ2116" s="636"/>
      <c r="AR2116" s="533">
        <f>IF(AN2116=0,0,(AP2116/AN2116)*100)</f>
        <v>0</v>
      </c>
      <c r="AS2116" s="534"/>
      <c r="AT2116" s="547">
        <f>AB2116+AH2116+AN2116</f>
        <v>0</v>
      </c>
      <c r="AU2116" s="548"/>
      <c r="AV2116" s="551">
        <f>AD2116+AJ2116+AP2116</f>
        <v>0</v>
      </c>
      <c r="AW2116" s="552"/>
      <c r="AX2116" s="533">
        <f>IF(AT2116=0,0,(AV2116/AT2116)*100)</f>
        <v>0</v>
      </c>
      <c r="AY2116" s="534"/>
      <c r="AZ2116" s="551">
        <f>SUM(AZ2076:BA2115)</f>
        <v>0</v>
      </c>
      <c r="BA2116" s="548"/>
      <c r="BB2116" s="551">
        <f>SUM(BB2076:BC2115)</f>
        <v>0</v>
      </c>
      <c r="BC2116" s="636"/>
      <c r="BD2116" s="533">
        <f>IF(AZ2116=0,0,(BB2116/AZ2116)*100)</f>
        <v>0</v>
      </c>
      <c r="BE2116" s="534"/>
      <c r="BF2116" s="547">
        <f>AT2116+AZ2116</f>
        <v>0</v>
      </c>
      <c r="BG2116" s="548"/>
      <c r="BH2116" s="551">
        <f>AV2116+BB2116</f>
        <v>0</v>
      </c>
      <c r="BI2116" s="552"/>
      <c r="BJ2116" s="533">
        <f>IF(BF2116=0,0,(BH2116/BF2116)*100)</f>
        <v>0</v>
      </c>
      <c r="BK2116" s="619"/>
      <c r="BL2116" s="621">
        <f>SUM(BL2076:BN2115)</f>
        <v>0</v>
      </c>
      <c r="BM2116" s="622"/>
      <c r="BN2116" s="623"/>
      <c r="BO2116" s="610">
        <f>SUM(BO2076:BO2115)</f>
        <v>0</v>
      </c>
      <c r="BP2116" s="709">
        <f t="shared" ref="BP2116" si="2036">(BL2116*BS$2076)+(N2116*BS$2077)+(X2116*BS$2078)+(R2116*BS$2079)+(V2116*BS$2080)+(Z2116*BS$2081)</f>
        <v>0</v>
      </c>
      <c r="BQ2116" s="638">
        <f t="shared" ref="BQ2116" si="2037">((AZ2116-BB2116)*BS$2083)+((AT2116-AV2116)*BS$2082)+(H2116*BS$2084)+(P2116*BS$2085)</f>
        <v>0</v>
      </c>
      <c r="BR2116" s="77"/>
      <c r="BS2116" s="77"/>
      <c r="BT2116" s="278"/>
    </row>
    <row r="2117" spans="1:75" s="79" customFormat="1" ht="33.950000000000003" customHeight="1" thickBot="1" x14ac:dyDescent="0.5">
      <c r="A2117" s="278"/>
      <c r="B2117" s="672"/>
      <c r="C2117" s="673"/>
      <c r="D2117" s="676"/>
      <c r="E2117" s="677"/>
      <c r="F2117" s="80"/>
      <c r="G2117" s="80"/>
      <c r="H2117" s="549"/>
      <c r="I2117" s="550"/>
      <c r="J2117" s="549"/>
      <c r="K2117" s="550"/>
      <c r="L2117" s="553"/>
      <c r="M2117" s="637"/>
      <c r="N2117" s="535" t="s">
        <v>16</v>
      </c>
      <c r="O2117" s="536"/>
      <c r="P2117" s="553"/>
      <c r="Q2117" s="550"/>
      <c r="R2117" s="553"/>
      <c r="S2117" s="637"/>
      <c r="T2117" s="535" t="s">
        <v>16</v>
      </c>
      <c r="U2117" s="536"/>
      <c r="V2117" s="553"/>
      <c r="W2117" s="637"/>
      <c r="X2117" s="549"/>
      <c r="Y2117" s="536"/>
      <c r="Z2117" s="549"/>
      <c r="AA2117" s="536"/>
      <c r="AB2117" s="637"/>
      <c r="AC2117" s="550"/>
      <c r="AD2117" s="553"/>
      <c r="AE2117" s="637"/>
      <c r="AF2117" s="535"/>
      <c r="AG2117" s="536"/>
      <c r="AH2117" s="553"/>
      <c r="AI2117" s="550"/>
      <c r="AJ2117" s="553"/>
      <c r="AK2117" s="637"/>
      <c r="AL2117" s="535"/>
      <c r="AM2117" s="536"/>
      <c r="AN2117" s="553"/>
      <c r="AO2117" s="550"/>
      <c r="AP2117" s="553"/>
      <c r="AQ2117" s="637"/>
      <c r="AR2117" s="535"/>
      <c r="AS2117" s="536"/>
      <c r="AT2117" s="549"/>
      <c r="AU2117" s="550"/>
      <c r="AV2117" s="553"/>
      <c r="AW2117" s="554"/>
      <c r="AX2117" s="535"/>
      <c r="AY2117" s="536"/>
      <c r="AZ2117" s="553"/>
      <c r="BA2117" s="550"/>
      <c r="BB2117" s="553"/>
      <c r="BC2117" s="637"/>
      <c r="BD2117" s="535"/>
      <c r="BE2117" s="536"/>
      <c r="BF2117" s="549"/>
      <c r="BG2117" s="550"/>
      <c r="BH2117" s="553"/>
      <c r="BI2117" s="554"/>
      <c r="BJ2117" s="535"/>
      <c r="BK2117" s="620"/>
      <c r="BL2117" s="624"/>
      <c r="BM2117" s="625"/>
      <c r="BN2117" s="626"/>
      <c r="BO2117" s="609"/>
      <c r="BP2117" s="710"/>
      <c r="BQ2117" s="639"/>
      <c r="BR2117" s="77"/>
      <c r="BS2117" s="77"/>
      <c r="BT2117" s="278"/>
    </row>
    <row r="2118" spans="1:75" s="79" customFormat="1" ht="33" customHeight="1" thickBot="1" x14ac:dyDescent="0.5">
      <c r="A2118" s="278"/>
      <c r="B2118" s="671"/>
      <c r="C2118" s="611"/>
      <c r="D2118" s="674" t="s">
        <v>13</v>
      </c>
      <c r="E2118" s="675"/>
      <c r="F2118" s="82"/>
      <c r="G2118" s="117"/>
      <c r="H2118" s="541"/>
      <c r="I2118" s="545"/>
      <c r="J2118" s="541"/>
      <c r="K2118" s="545"/>
      <c r="L2118" s="537"/>
      <c r="M2118" s="538"/>
      <c r="N2118" s="533">
        <f>J2118+L2118</f>
        <v>0</v>
      </c>
      <c r="O2118" s="534"/>
      <c r="P2118" s="537"/>
      <c r="Q2118" s="545"/>
      <c r="R2118" s="537"/>
      <c r="S2118" s="538"/>
      <c r="T2118" s="533">
        <f>R2118-P2118</f>
        <v>0</v>
      </c>
      <c r="U2118" s="534"/>
      <c r="V2118" s="537"/>
      <c r="W2118" s="538"/>
      <c r="X2118" s="541"/>
      <c r="Y2118" s="542"/>
      <c r="Z2118" s="541"/>
      <c r="AA2118" s="542"/>
      <c r="AB2118" s="538"/>
      <c r="AC2118" s="545"/>
      <c r="AD2118" s="537"/>
      <c r="AE2118" s="538"/>
      <c r="AF2118" s="533">
        <f>IF(AB2118=0,0,(AD2118/AB2118)*100)</f>
        <v>0</v>
      </c>
      <c r="AG2118" s="534"/>
      <c r="AH2118" s="537"/>
      <c r="AI2118" s="545"/>
      <c r="AJ2118" s="537"/>
      <c r="AK2118" s="538"/>
      <c r="AL2118" s="533">
        <f>IF(AH2118=0,0,(AJ2118/AH2118)*100)</f>
        <v>0</v>
      </c>
      <c r="AM2118" s="534"/>
      <c r="AN2118" s="537"/>
      <c r="AO2118" s="545"/>
      <c r="AP2118" s="537"/>
      <c r="AQ2118" s="538"/>
      <c r="AR2118" s="533">
        <f>IF(AN2118=0,0,(AP2118/AN2118)*100)</f>
        <v>0</v>
      </c>
      <c r="AS2118" s="534"/>
      <c r="AT2118" s="547">
        <f>AB2118+AH2118+AN2118</f>
        <v>0</v>
      </c>
      <c r="AU2118" s="548"/>
      <c r="AV2118" s="551">
        <f>AD2118+AJ2118+AP2118</f>
        <v>0</v>
      </c>
      <c r="AW2118" s="552"/>
      <c r="AX2118" s="533">
        <f>IF(AT2118=0,0,(AV2118/AT2118)*100)</f>
        <v>0</v>
      </c>
      <c r="AY2118" s="534"/>
      <c r="AZ2118" s="537"/>
      <c r="BA2118" s="545"/>
      <c r="BB2118" s="537"/>
      <c r="BC2118" s="538"/>
      <c r="BD2118" s="533">
        <f>IF(AZ2118=0,0,(BB2118/AZ2118)*100)</f>
        <v>0</v>
      </c>
      <c r="BE2118" s="534"/>
      <c r="BF2118" s="547">
        <f>AT2118+AZ2118</f>
        <v>0</v>
      </c>
      <c r="BG2118" s="548"/>
      <c r="BH2118" s="551">
        <f>AV2118+BB2118</f>
        <v>0</v>
      </c>
      <c r="BI2118" s="552"/>
      <c r="BJ2118" s="533">
        <f>IF(BF2118=0,0,(BH2118/BF2118)*100)</f>
        <v>0</v>
      </c>
      <c r="BK2118" s="619"/>
      <c r="BL2118" s="700">
        <f>(AD2118*2)+(AJ2118*2)+(AP2118*3)+BB2118</f>
        <v>0</v>
      </c>
      <c r="BM2118" s="701"/>
      <c r="BN2118" s="702"/>
      <c r="BO2118" s="706"/>
      <c r="BP2118" s="83"/>
      <c r="BQ2118" s="84"/>
      <c r="BR2118" s="77"/>
      <c r="BS2118" s="77"/>
      <c r="BT2118" s="278"/>
    </row>
    <row r="2119" spans="1:75" s="79" customFormat="1" ht="33.75" customHeight="1" thickBot="1" x14ac:dyDescent="0.5">
      <c r="A2119" s="278"/>
      <c r="B2119" s="232"/>
      <c r="C2119" s="336"/>
      <c r="D2119" s="693"/>
      <c r="E2119" s="694"/>
      <c r="F2119" s="86"/>
      <c r="G2119" s="86"/>
      <c r="H2119" s="543"/>
      <c r="I2119" s="546"/>
      <c r="J2119" s="543"/>
      <c r="K2119" s="546"/>
      <c r="L2119" s="539"/>
      <c r="M2119" s="540"/>
      <c r="N2119" s="535">
        <f>IF((N2116+N2118)=0,0,N2116/(N2116+N2118)*100)</f>
        <v>0</v>
      </c>
      <c r="O2119" s="536"/>
      <c r="P2119" s="539"/>
      <c r="Q2119" s="546"/>
      <c r="R2119" s="539"/>
      <c r="S2119" s="540"/>
      <c r="T2119" s="535"/>
      <c r="U2119" s="536"/>
      <c r="V2119" s="539"/>
      <c r="W2119" s="540"/>
      <c r="X2119" s="543"/>
      <c r="Y2119" s="544"/>
      <c r="Z2119" s="543"/>
      <c r="AA2119" s="544"/>
      <c r="AB2119" s="540"/>
      <c r="AC2119" s="546"/>
      <c r="AD2119" s="539"/>
      <c r="AE2119" s="540"/>
      <c r="AF2119" s="535"/>
      <c r="AG2119" s="536"/>
      <c r="AH2119" s="539"/>
      <c r="AI2119" s="546"/>
      <c r="AJ2119" s="539"/>
      <c r="AK2119" s="540"/>
      <c r="AL2119" s="535"/>
      <c r="AM2119" s="536"/>
      <c r="AN2119" s="539"/>
      <c r="AO2119" s="546"/>
      <c r="AP2119" s="539"/>
      <c r="AQ2119" s="540"/>
      <c r="AR2119" s="535"/>
      <c r="AS2119" s="536"/>
      <c r="AT2119" s="549"/>
      <c r="AU2119" s="550"/>
      <c r="AV2119" s="553"/>
      <c r="AW2119" s="554"/>
      <c r="AX2119" s="535"/>
      <c r="AY2119" s="536"/>
      <c r="AZ2119" s="539"/>
      <c r="BA2119" s="546"/>
      <c r="BB2119" s="539"/>
      <c r="BC2119" s="540"/>
      <c r="BD2119" s="535"/>
      <c r="BE2119" s="536"/>
      <c r="BF2119" s="549"/>
      <c r="BG2119" s="550"/>
      <c r="BH2119" s="553"/>
      <c r="BI2119" s="554"/>
      <c r="BJ2119" s="535"/>
      <c r="BK2119" s="620"/>
      <c r="BL2119" s="703"/>
      <c r="BM2119" s="704"/>
      <c r="BN2119" s="705"/>
      <c r="BO2119" s="707"/>
      <c r="BP2119" s="222"/>
      <c r="BQ2119" s="222"/>
      <c r="BR2119" s="77"/>
      <c r="BS2119" s="77"/>
      <c r="BT2119" s="278"/>
    </row>
    <row r="2120" spans="1:75" ht="16.5" customHeight="1" thickTop="1" thickBot="1" x14ac:dyDescent="0.5">
      <c r="A2120" s="268"/>
      <c r="B2120" s="229"/>
      <c r="C2120" s="195"/>
      <c r="D2120" s="195"/>
      <c r="E2120" s="195"/>
      <c r="F2120" s="195"/>
      <c r="G2120" s="195"/>
      <c r="H2120" s="195"/>
      <c r="I2120" s="195"/>
      <c r="J2120" s="195"/>
      <c r="K2120" s="195"/>
      <c r="L2120" s="195"/>
      <c r="M2120" s="195"/>
      <c r="N2120" s="195"/>
      <c r="O2120" s="195"/>
      <c r="P2120" s="195"/>
      <c r="Q2120" s="195"/>
      <c r="R2120" s="195"/>
      <c r="S2120" s="195"/>
      <c r="T2120" s="195"/>
      <c r="U2120" s="195"/>
      <c r="V2120" s="195"/>
      <c r="W2120" s="195"/>
      <c r="X2120" s="195"/>
      <c r="Y2120" s="195"/>
      <c r="Z2120" s="195"/>
      <c r="AA2120" s="195"/>
      <c r="AB2120" s="195"/>
      <c r="AC2120" s="195"/>
      <c r="AD2120" s="195"/>
      <c r="AE2120" s="195"/>
      <c r="AF2120" s="198"/>
      <c r="AG2120" s="198"/>
      <c r="AH2120" s="195"/>
      <c r="AI2120" s="195"/>
      <c r="AJ2120" s="195"/>
      <c r="AK2120" s="195"/>
      <c r="AL2120" s="195"/>
      <c r="AM2120" s="195"/>
      <c r="AN2120" s="195"/>
      <c r="AO2120" s="195"/>
      <c r="AP2120" s="195"/>
      <c r="AQ2120" s="195"/>
      <c r="AR2120" s="195"/>
      <c r="AS2120" s="195"/>
      <c r="AT2120" s="195"/>
      <c r="AU2120" s="195"/>
      <c r="AV2120" s="195"/>
      <c r="AW2120" s="195"/>
      <c r="AX2120" s="195"/>
      <c r="AY2120" s="195"/>
      <c r="AZ2120" s="195"/>
      <c r="BA2120" s="195"/>
      <c r="BB2120" s="195"/>
      <c r="BC2120" s="195"/>
      <c r="BD2120" s="195"/>
      <c r="BE2120" s="195"/>
      <c r="BF2120" s="195"/>
      <c r="BG2120" s="195"/>
      <c r="BH2120" s="195"/>
      <c r="BI2120" s="195"/>
      <c r="BJ2120" s="195"/>
      <c r="BK2120" s="195"/>
      <c r="BL2120" s="195"/>
      <c r="BM2120" s="195"/>
      <c r="BN2120" s="195"/>
      <c r="BO2120" s="247"/>
      <c r="BP2120" s="600">
        <f>IF((J2116+L2118)=0,0,(J2116/(J2116+L2118)*100)%)</f>
        <v>0</v>
      </c>
      <c r="BQ2120" s="601"/>
      <c r="BR2120" s="600">
        <f>IF((L2116+J2118)=0,0,(L2116/(L2116+J2118)*100)%)</f>
        <v>0</v>
      </c>
      <c r="BS2120" s="601"/>
      <c r="BT2120" s="268"/>
    </row>
    <row r="2121" spans="1:75" s="85" customFormat="1" ht="87" customHeight="1" thickTop="1" thickBot="1" x14ac:dyDescent="0.55000000000000004">
      <c r="A2121" s="279"/>
      <c r="B2121" s="682"/>
      <c r="C2121" s="683"/>
      <c r="D2121" s="608"/>
      <c r="E2121" s="608"/>
      <c r="F2121" s="608"/>
      <c r="G2121" s="608"/>
      <c r="H2121" s="346"/>
      <c r="I2121" s="346"/>
      <c r="J2121" s="346"/>
      <c r="K2121" s="200"/>
      <c r="L2121" s="346"/>
      <c r="M2121" s="346"/>
      <c r="N2121" s="346"/>
      <c r="O2121" s="338"/>
      <c r="P2121" s="338"/>
      <c r="Q2121" s="338"/>
      <c r="R2121" s="338"/>
      <c r="S2121" s="346"/>
      <c r="T2121" s="346" t="s">
        <v>59</v>
      </c>
      <c r="U2121" s="346"/>
      <c r="V2121" s="200"/>
      <c r="W2121" s="346"/>
      <c r="X2121" s="346"/>
      <c r="Y2121" s="346"/>
      <c r="Z2121" s="714" t="s">
        <v>157</v>
      </c>
      <c r="AA2121" s="714"/>
      <c r="AB2121" s="714"/>
      <c r="AC2121" s="715"/>
      <c r="AD2121" s="589"/>
      <c r="AE2121" s="590"/>
      <c r="AF2121" s="591"/>
      <c r="AG2121" s="200"/>
      <c r="AH2121" s="589"/>
      <c r="AI2121" s="590"/>
      <c r="AJ2121" s="591"/>
      <c r="AK2121" s="714" t="s">
        <v>159</v>
      </c>
      <c r="AL2121" s="714"/>
      <c r="AM2121" s="714"/>
      <c r="AN2121" s="715"/>
      <c r="AO2121" s="589"/>
      <c r="AP2121" s="590"/>
      <c r="AQ2121" s="591"/>
      <c r="AR2121" s="204"/>
      <c r="AS2121" s="589"/>
      <c r="AT2121" s="590"/>
      <c r="AU2121" s="591"/>
      <c r="AV2121" s="340"/>
      <c r="AW2121" s="340"/>
      <c r="AX2121" s="340"/>
      <c r="AY2121" s="340"/>
      <c r="AZ2121" s="711" t="s">
        <v>20</v>
      </c>
      <c r="BA2121" s="711"/>
      <c r="BB2121" s="711"/>
      <c r="BC2121" s="711"/>
      <c r="BD2121" s="712"/>
      <c r="BE2121" s="616">
        <f>BL2116</f>
        <v>0</v>
      </c>
      <c r="BF2121" s="617"/>
      <c r="BG2121" s="618"/>
      <c r="BH2121" s="205"/>
      <c r="BI2121" s="616">
        <f>BL2118</f>
        <v>0</v>
      </c>
      <c r="BJ2121" s="617"/>
      <c r="BK2121" s="618"/>
      <c r="BL2121" s="206"/>
      <c r="BM2121" s="206"/>
      <c r="BN2121" s="206"/>
      <c r="BO2121" s="248"/>
      <c r="BP2121" s="87"/>
      <c r="BQ2121" s="87"/>
      <c r="BR2121" s="81"/>
      <c r="BS2121" s="81"/>
      <c r="BT2121" s="279"/>
    </row>
    <row r="2122" spans="1:75" ht="15.6" customHeight="1" thickTop="1" thickBot="1" x14ac:dyDescent="0.55000000000000004">
      <c r="A2122" s="268"/>
      <c r="B2122" s="230"/>
      <c r="C2122" s="207"/>
      <c r="D2122" s="196"/>
      <c r="E2122" s="196"/>
      <c r="F2122" s="199"/>
      <c r="G2122" s="199"/>
      <c r="H2122" s="202"/>
      <c r="I2122" s="202"/>
      <c r="J2122" s="202"/>
      <c r="K2122" s="202"/>
      <c r="L2122" s="202"/>
      <c r="M2122" s="202"/>
      <c r="N2122" s="202"/>
      <c r="O2122" s="199"/>
      <c r="P2122" s="199"/>
      <c r="Q2122" s="199"/>
      <c r="R2122" s="199"/>
      <c r="S2122" s="202"/>
      <c r="T2122" s="202"/>
      <c r="U2122" s="202"/>
      <c r="V2122" s="201"/>
      <c r="W2122" s="202"/>
      <c r="X2122" s="202"/>
      <c r="Y2122" s="202"/>
      <c r="Z2122" s="337"/>
      <c r="AA2122" s="337"/>
      <c r="AB2122" s="337"/>
      <c r="AC2122" s="337"/>
      <c r="AD2122" s="202"/>
      <c r="AE2122" s="202"/>
      <c r="AF2122" s="202"/>
      <c r="AG2122" s="202"/>
      <c r="AH2122" s="201"/>
      <c r="AI2122" s="201"/>
      <c r="AJ2122" s="202"/>
      <c r="AK2122" s="337"/>
      <c r="AL2122" s="337"/>
      <c r="AM2122" s="337"/>
      <c r="AN2122" s="337"/>
      <c r="AO2122" s="202"/>
      <c r="AP2122" s="202"/>
      <c r="AQ2122" s="202"/>
      <c r="AR2122" s="202"/>
      <c r="AS2122" s="202"/>
      <c r="AT2122" s="204"/>
      <c r="AU2122" s="204"/>
      <c r="AV2122" s="207"/>
      <c r="AW2122" s="207"/>
      <c r="AX2122" s="207"/>
      <c r="AY2122" s="207"/>
      <c r="AZ2122" s="199"/>
      <c r="BA2122" s="208"/>
      <c r="BB2122" s="208"/>
      <c r="BC2122" s="209"/>
      <c r="BD2122" s="210"/>
      <c r="BE2122" s="211"/>
      <c r="BF2122" s="211"/>
      <c r="BG2122" s="204"/>
      <c r="BH2122" s="212"/>
      <c r="BI2122" s="213"/>
      <c r="BJ2122" s="213"/>
      <c r="BK2122" s="204"/>
      <c r="BL2122" s="207"/>
      <c r="BM2122" s="207"/>
      <c r="BN2122" s="207"/>
      <c r="BO2122" s="249"/>
      <c r="BP2122" s="88"/>
      <c r="BQ2122" s="88"/>
      <c r="BR2122" s="65"/>
      <c r="BS2122" s="65"/>
      <c r="BT2122" s="268"/>
    </row>
    <row r="2123" spans="1:75" s="85" customFormat="1" ht="86.25" customHeight="1" thickTop="1" thickBot="1" x14ac:dyDescent="0.55000000000000004">
      <c r="A2123" s="279"/>
      <c r="B2123" s="531"/>
      <c r="C2123" s="532"/>
      <c r="D2123" s="608"/>
      <c r="E2123" s="608"/>
      <c r="F2123" s="608"/>
      <c r="G2123" s="608"/>
      <c r="H2123" s="212"/>
      <c r="I2123" s="212"/>
      <c r="J2123" s="212"/>
      <c r="K2123" s="200"/>
      <c r="L2123" s="212"/>
      <c r="M2123" s="212"/>
      <c r="N2123" s="212"/>
      <c r="O2123" s="338"/>
      <c r="P2123" s="338"/>
      <c r="Q2123" s="338"/>
      <c r="R2123" s="338"/>
      <c r="S2123" s="212"/>
      <c r="T2123" s="212" t="s">
        <v>15</v>
      </c>
      <c r="U2123" s="212"/>
      <c r="V2123" s="200"/>
      <c r="W2123" s="212"/>
      <c r="X2123" s="212"/>
      <c r="Y2123" s="212"/>
      <c r="Z2123" s="714" t="s">
        <v>158</v>
      </c>
      <c r="AA2123" s="714"/>
      <c r="AB2123" s="714"/>
      <c r="AC2123" s="715"/>
      <c r="AD2123" s="616">
        <f>AD2121</f>
        <v>0</v>
      </c>
      <c r="AE2123" s="617"/>
      <c r="AF2123" s="618"/>
      <c r="AG2123" s="200"/>
      <c r="AH2123" s="616">
        <f>AH2121</f>
        <v>0</v>
      </c>
      <c r="AI2123" s="617"/>
      <c r="AJ2123" s="618"/>
      <c r="AK2123" s="714" t="s">
        <v>160</v>
      </c>
      <c r="AL2123" s="714"/>
      <c r="AM2123" s="714"/>
      <c r="AN2123" s="715"/>
      <c r="AO2123" s="616">
        <f>AO2121-AD2121</f>
        <v>0</v>
      </c>
      <c r="AP2123" s="617"/>
      <c r="AQ2123" s="618"/>
      <c r="AR2123" s="204"/>
      <c r="AS2123" s="616">
        <f>AS2121-AH2121</f>
        <v>0</v>
      </c>
      <c r="AT2123" s="617"/>
      <c r="AU2123" s="618"/>
      <c r="AV2123" s="340"/>
      <c r="AW2123" s="340"/>
      <c r="AX2123" s="340"/>
      <c r="AY2123" s="340"/>
      <c r="AZ2123" s="711" t="s">
        <v>44</v>
      </c>
      <c r="BA2123" s="711"/>
      <c r="BB2123" s="711"/>
      <c r="BC2123" s="711"/>
      <c r="BD2123" s="712"/>
      <c r="BE2123" s="616">
        <f>BE2121-AO2121</f>
        <v>0</v>
      </c>
      <c r="BF2123" s="617"/>
      <c r="BG2123" s="618"/>
      <c r="BH2123" s="214"/>
      <c r="BI2123" s="616">
        <f>BI2121-AS2121</f>
        <v>0</v>
      </c>
      <c r="BJ2123" s="617"/>
      <c r="BK2123" s="618"/>
      <c r="BL2123" s="206"/>
      <c r="BM2123" s="206"/>
      <c r="BN2123" s="206"/>
      <c r="BO2123" s="248"/>
      <c r="BP2123" s="87"/>
      <c r="BQ2123" s="87"/>
      <c r="BR2123" s="81"/>
      <c r="BS2123" s="81"/>
      <c r="BT2123" s="279"/>
      <c r="BW2123" s="79"/>
    </row>
    <row r="2124" spans="1:75" ht="18.75" customHeight="1" thickTop="1" thickBot="1" x14ac:dyDescent="0.5">
      <c r="A2124" s="268"/>
      <c r="B2124" s="231"/>
      <c r="C2124" s="197"/>
      <c r="D2124" s="197"/>
      <c r="E2124" s="197"/>
      <c r="F2124" s="254"/>
      <c r="G2124" s="254"/>
      <c r="H2124" s="197"/>
      <c r="I2124" s="197"/>
      <c r="J2124" s="197"/>
      <c r="K2124" s="197"/>
      <c r="L2124" s="197"/>
      <c r="M2124" s="197"/>
      <c r="N2124" s="197"/>
      <c r="O2124" s="197"/>
      <c r="P2124" s="197"/>
      <c r="Q2124" s="197"/>
      <c r="R2124" s="197"/>
      <c r="S2124" s="197"/>
      <c r="T2124" s="197"/>
      <c r="U2124" s="197"/>
      <c r="V2124" s="197"/>
      <c r="W2124" s="197"/>
      <c r="X2124" s="197"/>
      <c r="Y2124" s="197"/>
      <c r="Z2124" s="197"/>
      <c r="AA2124" s="197"/>
      <c r="AB2124" s="197"/>
      <c r="AC2124" s="197"/>
      <c r="AD2124" s="197"/>
      <c r="AE2124" s="197"/>
      <c r="AF2124" s="203"/>
      <c r="AG2124" s="203"/>
      <c r="AH2124" s="197"/>
      <c r="AI2124" s="197"/>
      <c r="AJ2124" s="197"/>
      <c r="AK2124" s="197"/>
      <c r="AL2124" s="197"/>
      <c r="AM2124" s="197"/>
      <c r="AN2124" s="197"/>
      <c r="AO2124" s="197"/>
      <c r="AP2124" s="197"/>
      <c r="AQ2124" s="197"/>
      <c r="AR2124" s="197"/>
      <c r="AS2124" s="197"/>
      <c r="AT2124" s="197"/>
      <c r="AU2124" s="197"/>
      <c r="AV2124" s="197"/>
      <c r="AW2124" s="197"/>
      <c r="AX2124" s="197"/>
      <c r="AY2124" s="197"/>
      <c r="AZ2124" s="197"/>
      <c r="BA2124" s="640" t="s">
        <v>153</v>
      </c>
      <c r="BB2124" s="640"/>
      <c r="BC2124" s="640"/>
      <c r="BD2124" s="640"/>
      <c r="BE2124" s="640"/>
      <c r="BF2124" s="640"/>
      <c r="BG2124" s="640"/>
      <c r="BH2124" s="640"/>
      <c r="BI2124" s="640"/>
      <c r="BJ2124" s="640"/>
      <c r="BK2124" s="640"/>
      <c r="BL2124" s="640"/>
      <c r="BM2124" s="640"/>
      <c r="BN2124" s="640"/>
      <c r="BO2124" s="250"/>
      <c r="BP2124" s="89"/>
      <c r="BQ2124" s="89"/>
      <c r="BR2124" s="65"/>
      <c r="BS2124" s="65"/>
      <c r="BT2124" s="268"/>
    </row>
    <row r="2125" spans="1:75" s="255" customFormat="1" ht="13.5" customHeight="1" thickTop="1" x14ac:dyDescent="0.45">
      <c r="A2125" s="268"/>
      <c r="B2125" s="269"/>
      <c r="C2125" s="268"/>
      <c r="D2125" s="268"/>
      <c r="E2125" s="268"/>
      <c r="F2125" s="270"/>
      <c r="G2125" s="270"/>
      <c r="H2125" s="268"/>
      <c r="I2125" s="268"/>
      <c r="J2125" s="268"/>
      <c r="K2125" s="268"/>
      <c r="L2125" s="268"/>
      <c r="M2125" s="268"/>
      <c r="N2125" s="268"/>
      <c r="O2125" s="268"/>
      <c r="P2125" s="268"/>
      <c r="Q2125" s="268"/>
      <c r="R2125" s="268"/>
      <c r="S2125" s="268"/>
      <c r="T2125" s="268"/>
      <c r="U2125" s="268"/>
      <c r="V2125" s="268"/>
      <c r="W2125" s="268"/>
      <c r="X2125" s="268"/>
      <c r="Y2125" s="268"/>
      <c r="Z2125" s="268"/>
      <c r="AA2125" s="268"/>
      <c r="AB2125" s="268"/>
      <c r="AC2125" s="268"/>
      <c r="AD2125" s="268"/>
      <c r="AE2125" s="268"/>
      <c r="AF2125" s="271"/>
      <c r="AG2125" s="271"/>
      <c r="AH2125" s="268"/>
      <c r="AI2125" s="268"/>
      <c r="AJ2125" s="268"/>
      <c r="AK2125" s="268"/>
      <c r="AL2125" s="268"/>
      <c r="AM2125" s="268"/>
      <c r="AN2125" s="268"/>
      <c r="AO2125" s="268"/>
      <c r="AP2125" s="268"/>
      <c r="AQ2125" s="268"/>
      <c r="AR2125" s="268"/>
      <c r="AS2125" s="268"/>
      <c r="AT2125" s="268"/>
      <c r="AU2125" s="268"/>
      <c r="AV2125" s="268"/>
      <c r="AW2125" s="268"/>
      <c r="AX2125" s="268"/>
      <c r="AY2125" s="268"/>
      <c r="AZ2125" s="268"/>
      <c r="BA2125" s="268"/>
      <c r="BB2125" s="268"/>
      <c r="BC2125" s="268"/>
      <c r="BD2125" s="268"/>
      <c r="BE2125" s="268"/>
      <c r="BF2125" s="268"/>
      <c r="BG2125" s="268"/>
      <c r="BH2125" s="268"/>
      <c r="BI2125" s="268"/>
      <c r="BJ2125" s="268"/>
      <c r="BK2125" s="268"/>
      <c r="BL2125" s="268"/>
      <c r="BM2125" s="268"/>
      <c r="BN2125" s="268"/>
      <c r="BO2125" s="272"/>
      <c r="BP2125" s="272"/>
      <c r="BQ2125" s="272"/>
      <c r="BR2125" s="268"/>
      <c r="BS2125" s="268"/>
      <c r="BT2125" s="268"/>
    </row>
    <row r="2126" spans="1:75" s="69" customFormat="1" ht="33.75" x14ac:dyDescent="0.5">
      <c r="A2126" s="273"/>
      <c r="B2126" s="695" t="s">
        <v>9</v>
      </c>
      <c r="C2126" s="695"/>
      <c r="D2126" s="695"/>
      <c r="E2126" s="695"/>
      <c r="F2126" s="695"/>
      <c r="G2126" s="695"/>
      <c r="H2126" s="695"/>
      <c r="I2126" s="695"/>
      <c r="J2126" s="695"/>
      <c r="K2126" s="695"/>
      <c r="L2126" s="695"/>
      <c r="M2126" s="695"/>
      <c r="N2126" s="695"/>
      <c r="O2126" s="695"/>
      <c r="P2126" s="695"/>
      <c r="Q2126" s="695"/>
      <c r="R2126" s="695"/>
      <c r="S2126" s="695"/>
      <c r="T2126" s="695"/>
      <c r="U2126" s="695"/>
      <c r="V2126" s="695"/>
      <c r="W2126" s="695"/>
      <c r="X2126" s="695"/>
      <c r="Y2126" s="695"/>
      <c r="Z2126" s="695"/>
      <c r="AA2126" s="695"/>
      <c r="AB2126" s="695"/>
      <c r="AC2126" s="695"/>
      <c r="AD2126" s="695"/>
      <c r="AE2126" s="695"/>
      <c r="AF2126" s="695"/>
      <c r="AG2126" s="695"/>
      <c r="AH2126" s="695"/>
      <c r="AI2126" s="695"/>
      <c r="AJ2126" s="695"/>
      <c r="AK2126" s="695"/>
      <c r="AL2126" s="695"/>
      <c r="AM2126" s="695"/>
      <c r="AN2126" s="695"/>
      <c r="AO2126" s="695"/>
      <c r="AP2126" s="695"/>
      <c r="AQ2126" s="695"/>
      <c r="AR2126" s="695"/>
      <c r="AS2126" s="695"/>
      <c r="AT2126" s="695"/>
      <c r="AU2126" s="695"/>
      <c r="AV2126" s="695"/>
      <c r="AW2126" s="695"/>
      <c r="AX2126" s="695"/>
      <c r="AY2126" s="695"/>
      <c r="AZ2126" s="695"/>
      <c r="BA2126" s="695"/>
      <c r="BB2126" s="695"/>
      <c r="BC2126" s="695"/>
      <c r="BD2126" s="695"/>
      <c r="BE2126" s="695"/>
      <c r="BF2126" s="695"/>
      <c r="BG2126" s="695"/>
      <c r="BH2126" s="695"/>
      <c r="BI2126" s="695"/>
      <c r="BJ2126" s="695"/>
      <c r="BK2126" s="695"/>
      <c r="BL2126" s="695"/>
      <c r="BM2126" s="695"/>
      <c r="BN2126" s="695"/>
      <c r="BO2126" s="175"/>
      <c r="BP2126" s="175"/>
      <c r="BQ2126" s="175"/>
      <c r="BR2126" s="68"/>
      <c r="BS2126" s="68"/>
      <c r="BT2126" s="273"/>
    </row>
    <row r="2127" spans="1:75" ht="10.9" customHeight="1" x14ac:dyDescent="0.45">
      <c r="A2127" s="268"/>
      <c r="B2127" s="227"/>
      <c r="C2127" s="177"/>
      <c r="D2127" s="177"/>
      <c r="E2127" s="177"/>
      <c r="F2127" s="178"/>
      <c r="G2127" s="178"/>
      <c r="H2127" s="177"/>
      <c r="I2127" s="177"/>
      <c r="J2127" s="177"/>
      <c r="K2127" s="177"/>
      <c r="L2127" s="177"/>
      <c r="M2127" s="177"/>
      <c r="N2127" s="177"/>
      <c r="O2127" s="177"/>
      <c r="P2127" s="177"/>
      <c r="Q2127" s="177"/>
      <c r="R2127" s="177"/>
      <c r="S2127" s="177"/>
      <c r="T2127" s="177"/>
      <c r="U2127" s="177"/>
      <c r="V2127" s="177"/>
      <c r="W2127" s="177"/>
      <c r="X2127" s="177"/>
      <c r="Y2127" s="177"/>
      <c r="Z2127" s="177"/>
      <c r="AA2127" s="177"/>
      <c r="AB2127" s="177"/>
      <c r="AC2127" s="177"/>
      <c r="AD2127" s="177"/>
      <c r="AE2127" s="177"/>
      <c r="AF2127" s="179"/>
      <c r="AG2127" s="179"/>
      <c r="AH2127" s="177"/>
      <c r="AI2127" s="177"/>
      <c r="AJ2127" s="177"/>
      <c r="AK2127" s="177"/>
      <c r="AL2127" s="177"/>
      <c r="AM2127" s="177"/>
      <c r="AN2127" s="177"/>
      <c r="AO2127" s="177"/>
      <c r="AP2127" s="177"/>
      <c r="AQ2127" s="177"/>
      <c r="AR2127" s="177"/>
      <c r="AS2127" s="177"/>
      <c r="AT2127" s="177"/>
      <c r="AU2127" s="177"/>
      <c r="AV2127" s="177"/>
      <c r="AW2127" s="177"/>
      <c r="AX2127" s="177"/>
      <c r="AY2127" s="177"/>
      <c r="AZ2127" s="177"/>
      <c r="BA2127" s="177"/>
      <c r="BB2127" s="177"/>
      <c r="BC2127" s="177"/>
      <c r="BD2127" s="177"/>
      <c r="BE2127" s="177"/>
      <c r="BF2127" s="177"/>
      <c r="BG2127" s="177"/>
      <c r="BH2127" s="177"/>
      <c r="BI2127" s="177"/>
      <c r="BJ2127" s="177"/>
      <c r="BK2127" s="177"/>
      <c r="BL2127" s="177"/>
      <c r="BM2127" s="177"/>
      <c r="BN2127" s="259"/>
      <c r="BO2127" s="245"/>
      <c r="BP2127" s="259"/>
      <c r="BQ2127" s="259"/>
      <c r="BR2127" s="65"/>
      <c r="BS2127" s="65"/>
      <c r="BT2127" s="268"/>
    </row>
    <row r="2128" spans="1:75" s="70" customFormat="1" ht="36.75" customHeight="1" x14ac:dyDescent="0.45">
      <c r="A2128" s="274"/>
      <c r="B2128" s="227"/>
      <c r="C2128" s="176"/>
      <c r="D2128" s="226" t="s">
        <v>10</v>
      </c>
      <c r="E2128" s="713" t="str">
        <f>IF(ROSTER!D$3="","",ROSTER!D$3)</f>
        <v/>
      </c>
      <c r="F2128" s="713"/>
      <c r="G2128" s="713"/>
      <c r="H2128" s="713"/>
      <c r="I2128" s="713"/>
      <c r="J2128" s="713"/>
      <c r="K2128" s="713"/>
      <c r="L2128" s="713"/>
      <c r="M2128" s="713"/>
      <c r="N2128" s="713"/>
      <c r="O2128" s="713"/>
      <c r="P2128" s="713"/>
      <c r="Q2128" s="713"/>
      <c r="R2128" s="713"/>
      <c r="S2128" s="713"/>
      <c r="T2128" s="713"/>
      <c r="U2128" s="713"/>
      <c r="V2128" s="713"/>
      <c r="W2128" s="713"/>
      <c r="X2128" s="713"/>
      <c r="Y2128" s="713"/>
      <c r="Z2128" s="713"/>
      <c r="AA2128" s="713"/>
      <c r="AB2128" s="713"/>
      <c r="AC2128" s="713"/>
      <c r="AD2128" s="180"/>
      <c r="AE2128" s="719" t="s">
        <v>11</v>
      </c>
      <c r="AF2128" s="719"/>
      <c r="AG2128" s="719"/>
      <c r="AH2128" s="719"/>
      <c r="AI2128" s="719"/>
      <c r="AJ2128" s="719"/>
      <c r="AK2128" s="719"/>
      <c r="AL2128" s="717"/>
      <c r="AM2128" s="717"/>
      <c r="AN2128" s="717"/>
      <c r="AO2128" s="717"/>
      <c r="AP2128" s="717"/>
      <c r="AQ2128" s="717"/>
      <c r="AR2128" s="717"/>
      <c r="AS2128" s="717"/>
      <c r="AT2128" s="717"/>
      <c r="AU2128" s="717"/>
      <c r="AV2128" s="717"/>
      <c r="AW2128" s="717"/>
      <c r="AX2128" s="717"/>
      <c r="AY2128" s="717"/>
      <c r="AZ2128" s="717"/>
      <c r="BA2128" s="717"/>
      <c r="BB2128" s="717"/>
      <c r="BC2128" s="717"/>
      <c r="BD2128" s="717"/>
      <c r="BE2128" s="717"/>
      <c r="BF2128" s="717"/>
      <c r="BG2128" s="717"/>
      <c r="BH2128" s="717"/>
      <c r="BI2128" s="717"/>
      <c r="BJ2128" s="717"/>
      <c r="BK2128" s="717"/>
      <c r="BL2128" s="717"/>
      <c r="BM2128" s="717"/>
      <c r="BN2128" s="259"/>
      <c r="BO2128" s="246" t="s">
        <v>130</v>
      </c>
      <c r="BP2128" s="259"/>
      <c r="BQ2128" s="259"/>
      <c r="BR2128" s="66"/>
      <c r="BS2128" s="66"/>
      <c r="BT2128" s="274"/>
    </row>
    <row r="2129" spans="1:77" ht="8.85" customHeight="1" x14ac:dyDescent="0.45">
      <c r="A2129" s="275"/>
      <c r="B2129" s="227"/>
      <c r="C2129" s="179" t="s">
        <v>38</v>
      </c>
      <c r="D2129" s="179"/>
      <c r="E2129" s="179"/>
      <c r="F2129" s="181"/>
      <c r="G2129" s="181"/>
      <c r="H2129" s="179"/>
      <c r="I2129" s="179"/>
      <c r="J2129" s="182"/>
      <c r="K2129" s="182"/>
      <c r="L2129" s="182"/>
      <c r="M2129" s="182"/>
      <c r="N2129" s="182"/>
      <c r="O2129" s="182"/>
      <c r="P2129" s="182"/>
      <c r="Q2129" s="182"/>
      <c r="R2129" s="182"/>
      <c r="S2129" s="182"/>
      <c r="T2129" s="182"/>
      <c r="U2129" s="182"/>
      <c r="V2129" s="182"/>
      <c r="W2129" s="182"/>
      <c r="X2129" s="182"/>
      <c r="Y2129" s="182"/>
      <c r="Z2129" s="182"/>
      <c r="AA2129" s="182"/>
      <c r="AB2129" s="182"/>
      <c r="AC2129" s="182"/>
      <c r="AD2129" s="182"/>
      <c r="AE2129" s="182"/>
      <c r="AF2129" s="182"/>
      <c r="AG2129" s="179"/>
      <c r="AH2129" s="183"/>
      <c r="AI2129" s="184"/>
      <c r="AJ2129" s="184"/>
      <c r="AK2129" s="184"/>
      <c r="AL2129" s="184"/>
      <c r="AM2129" s="184"/>
      <c r="AN2129" s="184"/>
      <c r="AO2129" s="185"/>
      <c r="AP2129" s="186"/>
      <c r="AQ2129" s="186"/>
      <c r="AR2129" s="186"/>
      <c r="AS2129" s="186"/>
      <c r="AT2129" s="186"/>
      <c r="AU2129" s="186"/>
      <c r="AV2129" s="186"/>
      <c r="AW2129" s="186"/>
      <c r="AX2129" s="186"/>
      <c r="AY2129" s="186"/>
      <c r="AZ2129" s="186"/>
      <c r="BA2129" s="186"/>
      <c r="BB2129" s="186"/>
      <c r="BC2129" s="186"/>
      <c r="BD2129" s="186"/>
      <c r="BE2129" s="186"/>
      <c r="BF2129" s="186"/>
      <c r="BG2129" s="186"/>
      <c r="BH2129" s="186"/>
      <c r="BI2129" s="186"/>
      <c r="BJ2129" s="186"/>
      <c r="BK2129" s="186"/>
      <c r="BL2129" s="186"/>
      <c r="BM2129" s="186"/>
      <c r="BN2129" s="186"/>
      <c r="BO2129" s="187"/>
      <c r="BP2129" s="187"/>
      <c r="BQ2129" s="187"/>
      <c r="BR2129" s="71"/>
      <c r="BS2129" s="71"/>
      <c r="BT2129" s="275"/>
    </row>
    <row r="2130" spans="1:77" s="70" customFormat="1" ht="40.5" x14ac:dyDescent="0.45">
      <c r="A2130" s="274"/>
      <c r="B2130" s="227"/>
      <c r="C2130" s="692" t="s">
        <v>37</v>
      </c>
      <c r="D2130" s="692"/>
      <c r="E2130" s="717"/>
      <c r="F2130" s="717"/>
      <c r="G2130" s="717"/>
      <c r="H2130" s="717"/>
      <c r="I2130" s="717"/>
      <c r="J2130" s="717"/>
      <c r="K2130" s="717"/>
      <c r="L2130" s="717"/>
      <c r="M2130" s="717"/>
      <c r="N2130" s="717"/>
      <c r="O2130" s="717"/>
      <c r="P2130" s="717"/>
      <c r="Q2130" s="717"/>
      <c r="R2130" s="717"/>
      <c r="S2130" s="717"/>
      <c r="T2130" s="717"/>
      <c r="U2130" s="717"/>
      <c r="V2130" s="717"/>
      <c r="W2130" s="717"/>
      <c r="X2130" s="717"/>
      <c r="Y2130" s="717"/>
      <c r="Z2130" s="717"/>
      <c r="AA2130" s="717"/>
      <c r="AB2130" s="717"/>
      <c r="AC2130" s="717"/>
      <c r="AD2130" s="180"/>
      <c r="AE2130" s="718" t="s">
        <v>21</v>
      </c>
      <c r="AF2130" s="718"/>
      <c r="AG2130" s="718"/>
      <c r="AH2130" s="718"/>
      <c r="AI2130" s="717"/>
      <c r="AJ2130" s="717"/>
      <c r="AK2130" s="717"/>
      <c r="AL2130" s="717"/>
      <c r="AM2130" s="717"/>
      <c r="AN2130" s="717"/>
      <c r="AO2130" s="717"/>
      <c r="AP2130" s="717"/>
      <c r="AQ2130" s="717"/>
      <c r="AR2130" s="717"/>
      <c r="AS2130" s="717"/>
      <c r="AT2130" s="717"/>
      <c r="AU2130" s="717"/>
      <c r="AV2130" s="717"/>
      <c r="AW2130" s="717"/>
      <c r="AX2130" s="717"/>
      <c r="AY2130" s="717"/>
      <c r="AZ2130" s="717"/>
      <c r="BA2130" s="716" t="s">
        <v>12</v>
      </c>
      <c r="BB2130" s="716"/>
      <c r="BC2130" s="716"/>
      <c r="BD2130" s="708"/>
      <c r="BE2130" s="708"/>
      <c r="BF2130" s="708"/>
      <c r="BG2130" s="708"/>
      <c r="BH2130" s="708"/>
      <c r="BI2130" s="708"/>
      <c r="BJ2130" s="708"/>
      <c r="BK2130" s="708"/>
      <c r="BL2130" s="708"/>
      <c r="BM2130" s="708"/>
      <c r="BN2130" s="188"/>
      <c r="BO2130" s="334"/>
      <c r="BP2130" s="189"/>
      <c r="BQ2130" s="189"/>
      <c r="BR2130" s="72">
        <f>IF(BD2130=0,0,1)</f>
        <v>0</v>
      </c>
      <c r="BS2130" s="73">
        <f>IF((BE2180+BI2180)&gt;(AO2180+AS2180),1,0)</f>
        <v>0</v>
      </c>
      <c r="BT2130" s="276"/>
    </row>
    <row r="2131" spans="1:77" ht="9.6" customHeight="1" x14ac:dyDescent="0.45">
      <c r="A2131" s="268"/>
      <c r="B2131" s="227"/>
      <c r="C2131" s="177"/>
      <c r="D2131" s="177"/>
      <c r="E2131" s="177"/>
      <c r="F2131" s="178"/>
      <c r="G2131" s="178"/>
      <c r="H2131" s="177"/>
      <c r="I2131" s="177"/>
      <c r="J2131" s="177"/>
      <c r="K2131" s="177"/>
      <c r="L2131" s="177"/>
      <c r="M2131" s="177"/>
      <c r="N2131" s="177"/>
      <c r="O2131" s="177"/>
      <c r="P2131" s="177"/>
      <c r="Q2131" s="177"/>
      <c r="R2131" s="177"/>
      <c r="S2131" s="177"/>
      <c r="T2131" s="177"/>
      <c r="U2131" s="177"/>
      <c r="V2131" s="177"/>
      <c r="W2131" s="177"/>
      <c r="X2131" s="177"/>
      <c r="Y2131" s="177"/>
      <c r="Z2131" s="177"/>
      <c r="AA2131" s="177"/>
      <c r="AB2131" s="177"/>
      <c r="AC2131" s="177"/>
      <c r="AD2131" s="177"/>
      <c r="AE2131" s="177"/>
      <c r="AF2131" s="179"/>
      <c r="AG2131" s="179"/>
      <c r="AH2131" s="177"/>
      <c r="AI2131" s="177"/>
      <c r="AJ2131" s="177"/>
      <c r="AK2131" s="177"/>
      <c r="AL2131" s="177"/>
      <c r="AM2131" s="177"/>
      <c r="AN2131" s="177"/>
      <c r="AO2131" s="177"/>
      <c r="AP2131" s="177"/>
      <c r="AQ2131" s="177"/>
      <c r="AR2131" s="177"/>
      <c r="AS2131" s="177"/>
      <c r="AT2131" s="177"/>
      <c r="AU2131" s="177"/>
      <c r="AV2131" s="177"/>
      <c r="AW2131" s="177"/>
      <c r="AX2131" s="177"/>
      <c r="AY2131" s="177"/>
      <c r="AZ2131" s="177"/>
      <c r="BA2131" s="177"/>
      <c r="BB2131" s="177"/>
      <c r="BC2131" s="177"/>
      <c r="BD2131" s="177"/>
      <c r="BE2131" s="177"/>
      <c r="BF2131" s="177"/>
      <c r="BG2131" s="177"/>
      <c r="BH2131" s="177"/>
      <c r="BI2131" s="177"/>
      <c r="BJ2131" s="177"/>
      <c r="BK2131" s="177"/>
      <c r="BL2131" s="177"/>
      <c r="BM2131" s="177"/>
      <c r="BN2131" s="177"/>
      <c r="BO2131" s="190"/>
      <c r="BP2131" s="190"/>
      <c r="BQ2131" s="190"/>
      <c r="BR2131" s="65"/>
      <c r="BS2131" s="65"/>
      <c r="BT2131" s="268"/>
    </row>
    <row r="2132" spans="1:77" ht="8.85" customHeight="1" thickBot="1" x14ac:dyDescent="0.5">
      <c r="A2132" s="268"/>
      <c r="B2132" s="228"/>
      <c r="C2132" s="191"/>
      <c r="D2132" s="191"/>
      <c r="E2132" s="191"/>
      <c r="F2132" s="192"/>
      <c r="G2132" s="192"/>
      <c r="H2132" s="191"/>
      <c r="I2132" s="191"/>
      <c r="J2132" s="191"/>
      <c r="K2132" s="191"/>
      <c r="L2132" s="191"/>
      <c r="M2132" s="191"/>
      <c r="N2132" s="191"/>
      <c r="O2132" s="191"/>
      <c r="P2132" s="191"/>
      <c r="Q2132" s="191"/>
      <c r="R2132" s="191"/>
      <c r="S2132" s="191"/>
      <c r="T2132" s="191"/>
      <c r="U2132" s="191"/>
      <c r="V2132" s="191"/>
      <c r="W2132" s="191"/>
      <c r="X2132" s="191"/>
      <c r="Y2132" s="191"/>
      <c r="Z2132" s="191"/>
      <c r="AA2132" s="191"/>
      <c r="AB2132" s="191"/>
      <c r="AC2132" s="191"/>
      <c r="AD2132" s="191"/>
      <c r="AE2132" s="191"/>
      <c r="AF2132" s="193"/>
      <c r="AG2132" s="193"/>
      <c r="AH2132" s="191"/>
      <c r="AI2132" s="191"/>
      <c r="AJ2132" s="191"/>
      <c r="AK2132" s="191"/>
      <c r="AL2132" s="191"/>
      <c r="AM2132" s="191"/>
      <c r="AN2132" s="191"/>
      <c r="AO2132" s="191"/>
      <c r="AP2132" s="191"/>
      <c r="AQ2132" s="191"/>
      <c r="AR2132" s="191"/>
      <c r="AS2132" s="191"/>
      <c r="AT2132" s="191"/>
      <c r="AU2132" s="191"/>
      <c r="AV2132" s="191"/>
      <c r="AW2132" s="191"/>
      <c r="AX2132" s="191"/>
      <c r="AY2132" s="191"/>
      <c r="AZ2132" s="191"/>
      <c r="BA2132" s="191"/>
      <c r="BB2132" s="191"/>
      <c r="BC2132" s="191"/>
      <c r="BD2132" s="191"/>
      <c r="BE2132" s="191"/>
      <c r="BF2132" s="191"/>
      <c r="BG2132" s="191"/>
      <c r="BH2132" s="191"/>
      <c r="BI2132" s="191"/>
      <c r="BJ2132" s="191"/>
      <c r="BK2132" s="191"/>
      <c r="BL2132" s="191"/>
      <c r="BM2132" s="191"/>
      <c r="BN2132" s="191"/>
      <c r="BO2132" s="194"/>
      <c r="BP2132" s="194"/>
      <c r="BQ2132" s="194"/>
      <c r="BR2132" s="65"/>
      <c r="BS2132" s="65"/>
      <c r="BT2132" s="268"/>
    </row>
    <row r="2133" spans="1:77" s="70" customFormat="1" ht="40.5" customHeight="1" thickTop="1" x14ac:dyDescent="0.4">
      <c r="A2133" s="276"/>
      <c r="B2133" s="684" t="s">
        <v>0</v>
      </c>
      <c r="C2133" s="686" t="s">
        <v>1</v>
      </c>
      <c r="D2133" s="687"/>
      <c r="E2133" s="339" t="s">
        <v>28</v>
      </c>
      <c r="F2133" s="665" t="s">
        <v>93</v>
      </c>
      <c r="G2133" s="665" t="s">
        <v>94</v>
      </c>
      <c r="H2133" s="726" t="s">
        <v>40</v>
      </c>
      <c r="I2133" s="727"/>
      <c r="J2133" s="595" t="s">
        <v>7</v>
      </c>
      <c r="K2133" s="595"/>
      <c r="L2133" s="595"/>
      <c r="M2133" s="595"/>
      <c r="N2133" s="595"/>
      <c r="O2133" s="595"/>
      <c r="P2133" s="595" t="s">
        <v>2</v>
      </c>
      <c r="Q2133" s="595"/>
      <c r="R2133" s="595"/>
      <c r="S2133" s="595"/>
      <c r="T2133" s="595"/>
      <c r="U2133" s="595"/>
      <c r="V2133" s="696" t="s">
        <v>34</v>
      </c>
      <c r="W2133" s="697"/>
      <c r="X2133" s="696" t="s">
        <v>35</v>
      </c>
      <c r="Y2133" s="697"/>
      <c r="Z2133" s="696" t="s">
        <v>43</v>
      </c>
      <c r="AA2133" s="697"/>
      <c r="AB2133" s="595" t="s">
        <v>6</v>
      </c>
      <c r="AC2133" s="595"/>
      <c r="AD2133" s="595"/>
      <c r="AE2133" s="595"/>
      <c r="AF2133" s="595"/>
      <c r="AG2133" s="595"/>
      <c r="AH2133" s="595" t="s">
        <v>63</v>
      </c>
      <c r="AI2133" s="595"/>
      <c r="AJ2133" s="595"/>
      <c r="AK2133" s="595"/>
      <c r="AL2133" s="595"/>
      <c r="AM2133" s="595"/>
      <c r="AN2133" s="595" t="s">
        <v>64</v>
      </c>
      <c r="AO2133" s="595"/>
      <c r="AP2133" s="595"/>
      <c r="AQ2133" s="595"/>
      <c r="AR2133" s="595"/>
      <c r="AS2133" s="595"/>
      <c r="AT2133" s="595" t="s">
        <v>65</v>
      </c>
      <c r="AU2133" s="595"/>
      <c r="AV2133" s="595"/>
      <c r="AW2133" s="595"/>
      <c r="AX2133" s="595"/>
      <c r="AY2133" s="597"/>
      <c r="AZ2133" s="595" t="s">
        <v>4</v>
      </c>
      <c r="BA2133" s="595"/>
      <c r="BB2133" s="595"/>
      <c r="BC2133" s="595"/>
      <c r="BD2133" s="595"/>
      <c r="BE2133" s="595"/>
      <c r="BF2133" s="595" t="s">
        <v>66</v>
      </c>
      <c r="BG2133" s="595"/>
      <c r="BH2133" s="595"/>
      <c r="BI2133" s="595"/>
      <c r="BJ2133" s="595"/>
      <c r="BK2133" s="596"/>
      <c r="BL2133" s="651" t="s">
        <v>25</v>
      </c>
      <c r="BM2133" s="652"/>
      <c r="BN2133" s="653"/>
      <c r="BO2133" s="598" t="s">
        <v>100</v>
      </c>
      <c r="BP2133" s="598" t="s">
        <v>81</v>
      </c>
      <c r="BQ2133" s="598" t="s">
        <v>82</v>
      </c>
      <c r="BR2133" s="74"/>
      <c r="BS2133" s="74"/>
      <c r="BT2133" s="276"/>
    </row>
    <row r="2134" spans="1:77" s="70" customFormat="1" ht="41.25" customHeight="1" x14ac:dyDescent="0.7">
      <c r="A2134" s="276"/>
      <c r="B2134" s="685"/>
      <c r="C2134" s="688"/>
      <c r="D2134" s="689"/>
      <c r="E2134" s="221" t="s">
        <v>95</v>
      </c>
      <c r="F2134" s="666"/>
      <c r="G2134" s="666"/>
      <c r="H2134" s="728"/>
      <c r="I2134" s="729"/>
      <c r="J2134" s="645" t="s">
        <v>17</v>
      </c>
      <c r="K2134" s="646"/>
      <c r="L2134" s="641" t="s">
        <v>18</v>
      </c>
      <c r="M2134" s="642"/>
      <c r="N2134" s="657" t="s">
        <v>19</v>
      </c>
      <c r="O2134" s="658" t="s">
        <v>8</v>
      </c>
      <c r="P2134" s="645" t="s">
        <v>26</v>
      </c>
      <c r="Q2134" s="646"/>
      <c r="R2134" s="641" t="s">
        <v>24</v>
      </c>
      <c r="S2134" s="642"/>
      <c r="T2134" s="657" t="s">
        <v>19</v>
      </c>
      <c r="U2134" s="658"/>
      <c r="V2134" s="698"/>
      <c r="W2134" s="699"/>
      <c r="X2134" s="698"/>
      <c r="Y2134" s="699"/>
      <c r="Z2134" s="698"/>
      <c r="AA2134" s="699"/>
      <c r="AB2134" s="645" t="s">
        <v>47</v>
      </c>
      <c r="AC2134" s="646"/>
      <c r="AD2134" s="641" t="s">
        <v>23</v>
      </c>
      <c r="AE2134" s="642" t="s">
        <v>3</v>
      </c>
      <c r="AF2134" s="643" t="s">
        <v>5</v>
      </c>
      <c r="AG2134" s="644"/>
      <c r="AH2134" s="645" t="s">
        <v>47</v>
      </c>
      <c r="AI2134" s="646"/>
      <c r="AJ2134" s="641" t="s">
        <v>23</v>
      </c>
      <c r="AK2134" s="642" t="s">
        <v>3</v>
      </c>
      <c r="AL2134" s="643" t="s">
        <v>5</v>
      </c>
      <c r="AM2134" s="644"/>
      <c r="AN2134" s="645" t="s">
        <v>47</v>
      </c>
      <c r="AO2134" s="646"/>
      <c r="AP2134" s="641" t="s">
        <v>23</v>
      </c>
      <c r="AQ2134" s="642" t="s">
        <v>3</v>
      </c>
      <c r="AR2134" s="643" t="s">
        <v>5</v>
      </c>
      <c r="AS2134" s="644"/>
      <c r="AT2134" s="645" t="s">
        <v>47</v>
      </c>
      <c r="AU2134" s="646"/>
      <c r="AV2134" s="641" t="s">
        <v>23</v>
      </c>
      <c r="AW2134" s="642" t="s">
        <v>3</v>
      </c>
      <c r="AX2134" s="643" t="s">
        <v>5</v>
      </c>
      <c r="AY2134" s="720"/>
      <c r="AZ2134" s="645" t="s">
        <v>47</v>
      </c>
      <c r="BA2134" s="646"/>
      <c r="BB2134" s="641" t="s">
        <v>23</v>
      </c>
      <c r="BC2134" s="642" t="s">
        <v>3</v>
      </c>
      <c r="BD2134" s="643" t="s">
        <v>5</v>
      </c>
      <c r="BE2134" s="644"/>
      <c r="BF2134" s="645" t="s">
        <v>47</v>
      </c>
      <c r="BG2134" s="646"/>
      <c r="BH2134" s="641" t="s">
        <v>23</v>
      </c>
      <c r="BI2134" s="642" t="s">
        <v>3</v>
      </c>
      <c r="BJ2134" s="643" t="s">
        <v>5</v>
      </c>
      <c r="BK2134" s="644"/>
      <c r="BL2134" s="654"/>
      <c r="BM2134" s="655"/>
      <c r="BN2134" s="656"/>
      <c r="BO2134" s="599"/>
      <c r="BP2134" s="599"/>
      <c r="BQ2134" s="599"/>
      <c r="BR2134" s="74"/>
      <c r="BS2134" s="74"/>
      <c r="BT2134" s="276"/>
      <c r="BY2134" s="307"/>
    </row>
    <row r="2135" spans="1:77" ht="23.85" customHeight="1" x14ac:dyDescent="0.35">
      <c r="A2135" s="277"/>
      <c r="B2135" s="678" t="str">
        <f>IF(ROSTER!B$8="","",ROSTER!B$8)</f>
        <v/>
      </c>
      <c r="C2135" s="669" t="str">
        <f>IF(ROSTER!C$8="","",ROSTER!C$8)</f>
        <v/>
      </c>
      <c r="D2135" s="670"/>
      <c r="E2135" s="667"/>
      <c r="F2135" s="680">
        <f>IF(E2135="y",1,IF(E2135="S",1,0))</f>
        <v>0</v>
      </c>
      <c r="G2135" s="663">
        <f>IF(E2135="S",1,0)</f>
        <v>0</v>
      </c>
      <c r="H2135" s="583"/>
      <c r="I2135" s="584"/>
      <c r="J2135" s="569"/>
      <c r="K2135" s="570"/>
      <c r="L2135" s="573"/>
      <c r="M2135" s="574"/>
      <c r="N2135" s="579">
        <f>L2135+J2135</f>
        <v>0</v>
      </c>
      <c r="O2135" s="580"/>
      <c r="P2135" s="569"/>
      <c r="Q2135" s="570"/>
      <c r="R2135" s="573"/>
      <c r="S2135" s="574"/>
      <c r="T2135" s="579">
        <f>R2135-P2135</f>
        <v>0</v>
      </c>
      <c r="U2135" s="580"/>
      <c r="V2135" s="583"/>
      <c r="W2135" s="584"/>
      <c r="X2135" s="569"/>
      <c r="Y2135" s="584"/>
      <c r="Z2135" s="569"/>
      <c r="AA2135" s="584"/>
      <c r="AB2135" s="569"/>
      <c r="AC2135" s="570"/>
      <c r="AD2135" s="573"/>
      <c r="AE2135" s="574"/>
      <c r="AF2135" s="557">
        <f>IF(AB2135=0,0,(AD2135/AB2135)*100)</f>
        <v>0</v>
      </c>
      <c r="AG2135" s="558"/>
      <c r="AH2135" s="569"/>
      <c r="AI2135" s="570"/>
      <c r="AJ2135" s="573"/>
      <c r="AK2135" s="574"/>
      <c r="AL2135" s="557">
        <f>IF(AH2135=0,0,(AJ2135/AH2135)*100)</f>
        <v>0</v>
      </c>
      <c r="AM2135" s="558"/>
      <c r="AN2135" s="569"/>
      <c r="AO2135" s="570"/>
      <c r="AP2135" s="573"/>
      <c r="AQ2135" s="574"/>
      <c r="AR2135" s="557">
        <f>IF(AN2135=0,0,(AP2135/AN2135)*100)</f>
        <v>0</v>
      </c>
      <c r="AS2135" s="558"/>
      <c r="AT2135" s="561">
        <f>AB2135+AH2135+AN2135</f>
        <v>0</v>
      </c>
      <c r="AU2135" s="562"/>
      <c r="AV2135" s="565">
        <f>AD2135+AJ2135+AP2135</f>
        <v>0</v>
      </c>
      <c r="AW2135" s="566"/>
      <c r="AX2135" s="557">
        <f>IF(AT2135=0,0,(AV2135/AT2135)*100)</f>
        <v>0</v>
      </c>
      <c r="AY2135" s="558"/>
      <c r="AZ2135" s="569"/>
      <c r="BA2135" s="570"/>
      <c r="BB2135" s="573"/>
      <c r="BC2135" s="574"/>
      <c r="BD2135" s="557">
        <f>IF(AZ2135=0,0,(BB2135/AZ2135)*100)</f>
        <v>0</v>
      </c>
      <c r="BE2135" s="558"/>
      <c r="BF2135" s="561">
        <f>AT2135+AZ2135</f>
        <v>0</v>
      </c>
      <c r="BG2135" s="562"/>
      <c r="BH2135" s="565">
        <f>AV2135+BB2135</f>
        <v>0</v>
      </c>
      <c r="BI2135" s="566"/>
      <c r="BJ2135" s="557">
        <f>IF(BF2135=0,0,(BH2135/BF2135)*100)</f>
        <v>0</v>
      </c>
      <c r="BK2135" s="558"/>
      <c r="BL2135" s="602">
        <f>(AD2135*2)+(AJ2135*2)+(AP2135*3)+BB2135</f>
        <v>0</v>
      </c>
      <c r="BM2135" s="603"/>
      <c r="BN2135" s="604"/>
      <c r="BO2135" s="587">
        <f>IF(BQ2135=0,0,50*BP2135/BQ2135)</f>
        <v>0</v>
      </c>
      <c r="BP2135" s="555">
        <f>(BL2135*BS$2135)+(N2135*BS$2136)+(X2135*BS$2137)+(R2135*BS$2138)+(V2135*BS$2139)+(Z2135*BS$2140)</f>
        <v>0</v>
      </c>
      <c r="BQ2135" s="555">
        <f>((AZ2135-BB2135)*BS$2142)+((AT2135-AV2135)*BS$2141)+(H2135*BS$2143)+(P2135*BS$2144)</f>
        <v>0</v>
      </c>
      <c r="BR2135" s="75" t="s">
        <v>70</v>
      </c>
      <c r="BS2135" s="76">
        <f>IF(BO2130="B",'VALUE POINTS'!L$10,IF('GAME STATS'!BO2130="C",'VALUE POINTS'!M$10,'VALUE POINTS'!K$10))</f>
        <v>1</v>
      </c>
      <c r="BT2135" s="280"/>
    </row>
    <row r="2136" spans="1:77" ht="23.85" customHeight="1" x14ac:dyDescent="0.35">
      <c r="A2136" s="277"/>
      <c r="B2136" s="679"/>
      <c r="C2136" s="690" t="str">
        <f>IF(ROSTER!D$8="","",ROSTER!D$8)</f>
        <v/>
      </c>
      <c r="D2136" s="691"/>
      <c r="E2136" s="668"/>
      <c r="F2136" s="681"/>
      <c r="G2136" s="664"/>
      <c r="H2136" s="585"/>
      <c r="I2136" s="586"/>
      <c r="J2136" s="571"/>
      <c r="K2136" s="572"/>
      <c r="L2136" s="575"/>
      <c r="M2136" s="576"/>
      <c r="N2136" s="581" t="s">
        <v>16</v>
      </c>
      <c r="O2136" s="582"/>
      <c r="P2136" s="571"/>
      <c r="Q2136" s="572"/>
      <c r="R2136" s="575"/>
      <c r="S2136" s="576"/>
      <c r="T2136" s="581" t="s">
        <v>16</v>
      </c>
      <c r="U2136" s="582"/>
      <c r="V2136" s="585"/>
      <c r="W2136" s="586"/>
      <c r="X2136" s="571"/>
      <c r="Y2136" s="586"/>
      <c r="Z2136" s="571"/>
      <c r="AA2136" s="586"/>
      <c r="AB2136" s="571"/>
      <c r="AC2136" s="572"/>
      <c r="AD2136" s="575"/>
      <c r="AE2136" s="576"/>
      <c r="AF2136" s="577"/>
      <c r="AG2136" s="578"/>
      <c r="AH2136" s="571"/>
      <c r="AI2136" s="572"/>
      <c r="AJ2136" s="575"/>
      <c r="AK2136" s="576"/>
      <c r="AL2136" s="577"/>
      <c r="AM2136" s="578"/>
      <c r="AN2136" s="571"/>
      <c r="AO2136" s="572"/>
      <c r="AP2136" s="575"/>
      <c r="AQ2136" s="576"/>
      <c r="AR2136" s="577"/>
      <c r="AS2136" s="578"/>
      <c r="AT2136" s="627"/>
      <c r="AU2136" s="628"/>
      <c r="AV2136" s="629"/>
      <c r="AW2136" s="630"/>
      <c r="AX2136" s="577"/>
      <c r="AY2136" s="578"/>
      <c r="AZ2136" s="571"/>
      <c r="BA2136" s="572"/>
      <c r="BB2136" s="575"/>
      <c r="BC2136" s="576"/>
      <c r="BD2136" s="577"/>
      <c r="BE2136" s="578"/>
      <c r="BF2136" s="627"/>
      <c r="BG2136" s="628"/>
      <c r="BH2136" s="629"/>
      <c r="BI2136" s="630"/>
      <c r="BJ2136" s="577"/>
      <c r="BK2136" s="578"/>
      <c r="BL2136" s="605"/>
      <c r="BM2136" s="606"/>
      <c r="BN2136" s="607"/>
      <c r="BO2136" s="588"/>
      <c r="BP2136" s="556"/>
      <c r="BQ2136" s="556"/>
      <c r="BR2136" s="75" t="s">
        <v>71</v>
      </c>
      <c r="BS2136" s="76">
        <f>IF(BO2130="B",'VALUE POINTS'!L$11,IF('GAME STATS'!BO2130="C",'VALUE POINTS'!M$11,'VALUE POINTS'!K$11))</f>
        <v>1</v>
      </c>
      <c r="BT2136" s="280"/>
    </row>
    <row r="2137" spans="1:77" ht="21.75" customHeight="1" x14ac:dyDescent="0.4">
      <c r="A2137" s="268"/>
      <c r="B2137" s="678" t="str">
        <f>IF(ROSTER!B$10="","",ROSTER!B$10)</f>
        <v/>
      </c>
      <c r="C2137" s="669" t="str">
        <f>IF(ROSTER!C$10="","",ROSTER!C$10)</f>
        <v/>
      </c>
      <c r="D2137" s="670"/>
      <c r="E2137" s="667"/>
      <c r="F2137" s="680">
        <f>IF(E2137="y",1,IF(E2137="S",1,0))</f>
        <v>0</v>
      </c>
      <c r="G2137" s="663">
        <f>IF(E2137="S",1,0)</f>
        <v>0</v>
      </c>
      <c r="H2137" s="583"/>
      <c r="I2137" s="584"/>
      <c r="J2137" s="569"/>
      <c r="K2137" s="570"/>
      <c r="L2137" s="573"/>
      <c r="M2137" s="574"/>
      <c r="N2137" s="579">
        <f>L2137+J2137</f>
        <v>0</v>
      </c>
      <c r="O2137" s="580"/>
      <c r="P2137" s="569"/>
      <c r="Q2137" s="570"/>
      <c r="R2137" s="573"/>
      <c r="S2137" s="574"/>
      <c r="T2137" s="579">
        <f>R2137-P2137</f>
        <v>0</v>
      </c>
      <c r="U2137" s="580"/>
      <c r="V2137" s="583"/>
      <c r="W2137" s="584"/>
      <c r="X2137" s="569"/>
      <c r="Y2137" s="584"/>
      <c r="Z2137" s="569"/>
      <c r="AA2137" s="584"/>
      <c r="AB2137" s="569"/>
      <c r="AC2137" s="570"/>
      <c r="AD2137" s="573"/>
      <c r="AE2137" s="574"/>
      <c r="AF2137" s="557">
        <f>IF(AB2137=0,0,(AD2137/AB2137)*100)</f>
        <v>0</v>
      </c>
      <c r="AG2137" s="558"/>
      <c r="AH2137" s="569"/>
      <c r="AI2137" s="570"/>
      <c r="AJ2137" s="573"/>
      <c r="AK2137" s="574"/>
      <c r="AL2137" s="557">
        <f>IF(AH2137=0,0,(AJ2137/AH2137)*100)</f>
        <v>0</v>
      </c>
      <c r="AM2137" s="558"/>
      <c r="AN2137" s="569"/>
      <c r="AO2137" s="570"/>
      <c r="AP2137" s="573"/>
      <c r="AQ2137" s="574"/>
      <c r="AR2137" s="557">
        <f>IF(AN2137=0,0,(AP2137/AN2137)*100)</f>
        <v>0</v>
      </c>
      <c r="AS2137" s="558"/>
      <c r="AT2137" s="561">
        <f>AB2137+AH2137+AN2137</f>
        <v>0</v>
      </c>
      <c r="AU2137" s="562"/>
      <c r="AV2137" s="565">
        <f>AD2137+AJ2137+AP2137</f>
        <v>0</v>
      </c>
      <c r="AW2137" s="566"/>
      <c r="AX2137" s="557">
        <f>IF(AT2137=0,0,(AV2137/AT2137)*100)</f>
        <v>0</v>
      </c>
      <c r="AY2137" s="558"/>
      <c r="AZ2137" s="569"/>
      <c r="BA2137" s="570"/>
      <c r="BB2137" s="573"/>
      <c r="BC2137" s="574"/>
      <c r="BD2137" s="557">
        <f>IF(AZ2137=0,0,(BB2137/AZ2137)*100)</f>
        <v>0</v>
      </c>
      <c r="BE2137" s="558"/>
      <c r="BF2137" s="561">
        <f>AT2137+AZ2137</f>
        <v>0</v>
      </c>
      <c r="BG2137" s="562"/>
      <c r="BH2137" s="565">
        <f>AV2137+BB2137</f>
        <v>0</v>
      </c>
      <c r="BI2137" s="566"/>
      <c r="BJ2137" s="557">
        <f>IF(BF2137=0,0,(BH2137/BF2137)*100)</f>
        <v>0</v>
      </c>
      <c r="BK2137" s="558"/>
      <c r="BL2137" s="602">
        <f>(AD2137*2)+(AJ2137*2)+(AP2137*3)+BB2137</f>
        <v>0</v>
      </c>
      <c r="BM2137" s="603"/>
      <c r="BN2137" s="604"/>
      <c r="BO2137" s="587">
        <f>IF(BQ2137=0,0,50*BP2137/BQ2137)</f>
        <v>0</v>
      </c>
      <c r="BP2137" s="555">
        <f t="shared" ref="BP2137" si="2038">(BL2137*BS$2135)+(N2137*BS$2136)+(X2137*BS$2137)+(R2137*BS$2138)+(V2137*BS$2139)+(Z2137*BS$2140)</f>
        <v>0</v>
      </c>
      <c r="BQ2137" s="555">
        <f t="shared" ref="BQ2137" si="2039">((AZ2137-BB2137)*BS$2142)+((AT2137-AV2137)*BS$2141)+(H2137*BS$2143)+(P2137*BS$2144)</f>
        <v>0</v>
      </c>
      <c r="BR2137" s="75" t="s">
        <v>72</v>
      </c>
      <c r="BS2137" s="76">
        <f>IF(BO2130="B",'VALUE POINTS'!L$12,IF('GAME STATS'!BO2130="C",'VALUE POINTS'!M$12,'VALUE POINTS'!K$12))</f>
        <v>2</v>
      </c>
      <c r="BT2137" s="280"/>
      <c r="BY2137" s="70"/>
    </row>
    <row r="2138" spans="1:77" ht="21.75" customHeight="1" x14ac:dyDescent="0.35">
      <c r="A2138" s="268"/>
      <c r="B2138" s="679"/>
      <c r="C2138" s="690" t="str">
        <f>IF(ROSTER!D$10="","",ROSTER!D$10)</f>
        <v/>
      </c>
      <c r="D2138" s="691"/>
      <c r="E2138" s="668"/>
      <c r="F2138" s="681"/>
      <c r="G2138" s="664"/>
      <c r="H2138" s="585"/>
      <c r="I2138" s="586"/>
      <c r="J2138" s="571"/>
      <c r="K2138" s="572"/>
      <c r="L2138" s="575"/>
      <c r="M2138" s="576"/>
      <c r="N2138" s="581" t="s">
        <v>16</v>
      </c>
      <c r="O2138" s="582"/>
      <c r="P2138" s="571"/>
      <c r="Q2138" s="572"/>
      <c r="R2138" s="575"/>
      <c r="S2138" s="576"/>
      <c r="T2138" s="581" t="s">
        <v>16</v>
      </c>
      <c r="U2138" s="582"/>
      <c r="V2138" s="585"/>
      <c r="W2138" s="586"/>
      <c r="X2138" s="571"/>
      <c r="Y2138" s="586"/>
      <c r="Z2138" s="571"/>
      <c r="AA2138" s="586"/>
      <c r="AB2138" s="571"/>
      <c r="AC2138" s="572"/>
      <c r="AD2138" s="575"/>
      <c r="AE2138" s="576"/>
      <c r="AF2138" s="577"/>
      <c r="AG2138" s="578"/>
      <c r="AH2138" s="571"/>
      <c r="AI2138" s="572"/>
      <c r="AJ2138" s="575"/>
      <c r="AK2138" s="576"/>
      <c r="AL2138" s="577"/>
      <c r="AM2138" s="578"/>
      <c r="AN2138" s="571"/>
      <c r="AO2138" s="572"/>
      <c r="AP2138" s="575"/>
      <c r="AQ2138" s="576"/>
      <c r="AR2138" s="577"/>
      <c r="AS2138" s="578"/>
      <c r="AT2138" s="627"/>
      <c r="AU2138" s="628"/>
      <c r="AV2138" s="629"/>
      <c r="AW2138" s="630"/>
      <c r="AX2138" s="577"/>
      <c r="AY2138" s="578"/>
      <c r="AZ2138" s="571"/>
      <c r="BA2138" s="572"/>
      <c r="BB2138" s="575"/>
      <c r="BC2138" s="576"/>
      <c r="BD2138" s="577"/>
      <c r="BE2138" s="578"/>
      <c r="BF2138" s="627"/>
      <c r="BG2138" s="628"/>
      <c r="BH2138" s="629"/>
      <c r="BI2138" s="630"/>
      <c r="BJ2138" s="577"/>
      <c r="BK2138" s="578"/>
      <c r="BL2138" s="605"/>
      <c r="BM2138" s="606"/>
      <c r="BN2138" s="607"/>
      <c r="BO2138" s="588"/>
      <c r="BP2138" s="556"/>
      <c r="BQ2138" s="556"/>
      <c r="BR2138" s="75" t="s">
        <v>73</v>
      </c>
      <c r="BS2138" s="76">
        <f>IF(BO2130="B",'VALUE POINTS'!L$13,IF('GAME STATS'!BO2130="C",'VALUE POINTS'!M$13,'VALUE POINTS'!K$13))</f>
        <v>2</v>
      </c>
      <c r="BT2138" s="280"/>
    </row>
    <row r="2139" spans="1:77" ht="21.75" customHeight="1" x14ac:dyDescent="0.35">
      <c r="A2139" s="268"/>
      <c r="B2139" s="678" t="str">
        <f>IF(ROSTER!B$12="","",ROSTER!B$12)</f>
        <v/>
      </c>
      <c r="C2139" s="669" t="str">
        <f>IF(ROSTER!C$12="","",ROSTER!C$12)</f>
        <v/>
      </c>
      <c r="D2139" s="670"/>
      <c r="E2139" s="667"/>
      <c r="F2139" s="680">
        <f>IF(E2139="y",1,IF(E2139="S",1,0))</f>
        <v>0</v>
      </c>
      <c r="G2139" s="663">
        <f>IF(E2139="S",1,0)</f>
        <v>0</v>
      </c>
      <c r="H2139" s="583"/>
      <c r="I2139" s="584"/>
      <c r="J2139" s="569"/>
      <c r="K2139" s="570"/>
      <c r="L2139" s="573"/>
      <c r="M2139" s="574"/>
      <c r="N2139" s="579">
        <f>L2139+J2139</f>
        <v>0</v>
      </c>
      <c r="O2139" s="580"/>
      <c r="P2139" s="569"/>
      <c r="Q2139" s="570"/>
      <c r="R2139" s="573"/>
      <c r="S2139" s="574"/>
      <c r="T2139" s="579">
        <f>R2139-P2139</f>
        <v>0</v>
      </c>
      <c r="U2139" s="580"/>
      <c r="V2139" s="583"/>
      <c r="W2139" s="584"/>
      <c r="X2139" s="569"/>
      <c r="Y2139" s="584"/>
      <c r="Z2139" s="569"/>
      <c r="AA2139" s="584"/>
      <c r="AB2139" s="569"/>
      <c r="AC2139" s="570"/>
      <c r="AD2139" s="573"/>
      <c r="AE2139" s="574"/>
      <c r="AF2139" s="557">
        <f>IF(AB2139=0,0,(AD2139/AB2139)*100)</f>
        <v>0</v>
      </c>
      <c r="AG2139" s="558"/>
      <c r="AH2139" s="569"/>
      <c r="AI2139" s="570"/>
      <c r="AJ2139" s="573"/>
      <c r="AK2139" s="574"/>
      <c r="AL2139" s="557">
        <f>IF(AH2139=0,0,(AJ2139/AH2139)*100)</f>
        <v>0</v>
      </c>
      <c r="AM2139" s="558"/>
      <c r="AN2139" s="569"/>
      <c r="AO2139" s="570"/>
      <c r="AP2139" s="573"/>
      <c r="AQ2139" s="574"/>
      <c r="AR2139" s="557">
        <f>IF(AN2139=0,0,(AP2139/AN2139)*100)</f>
        <v>0</v>
      </c>
      <c r="AS2139" s="558"/>
      <c r="AT2139" s="561">
        <f>AB2139+AH2139+AN2139</f>
        <v>0</v>
      </c>
      <c r="AU2139" s="562"/>
      <c r="AV2139" s="565">
        <f>AD2139+AJ2139+AP2139</f>
        <v>0</v>
      </c>
      <c r="AW2139" s="566"/>
      <c r="AX2139" s="557">
        <f>IF(AT2139=0,0,(AV2139/AT2139)*100)</f>
        <v>0</v>
      </c>
      <c r="AY2139" s="558"/>
      <c r="AZ2139" s="569"/>
      <c r="BA2139" s="570"/>
      <c r="BB2139" s="573"/>
      <c r="BC2139" s="574"/>
      <c r="BD2139" s="557">
        <f>IF(AZ2139=0,0,(BB2139/AZ2139)*100)</f>
        <v>0</v>
      </c>
      <c r="BE2139" s="558"/>
      <c r="BF2139" s="561">
        <f>AT2139+AZ2139</f>
        <v>0</v>
      </c>
      <c r="BG2139" s="562"/>
      <c r="BH2139" s="565">
        <f>AV2139+BB2139</f>
        <v>0</v>
      </c>
      <c r="BI2139" s="566"/>
      <c r="BJ2139" s="557">
        <f>IF(BF2139=0,0,(BH2139/BF2139)*100)</f>
        <v>0</v>
      </c>
      <c r="BK2139" s="558"/>
      <c r="BL2139" s="602">
        <f>(AD2139*2)+(AJ2139*2)+(AP2139*3)+BB2139</f>
        <v>0</v>
      </c>
      <c r="BM2139" s="603"/>
      <c r="BN2139" s="604"/>
      <c r="BO2139" s="587">
        <f t="shared" ref="BO2139" si="2040">IF(BQ2139=0,0,50*BP2139/BQ2139)</f>
        <v>0</v>
      </c>
      <c r="BP2139" s="555">
        <f t="shared" ref="BP2139" si="2041">(BL2139*BS$2135)+(N2139*BS$2136)+(X2139*BS$2137)+(R2139*BS$2138)+(V2139*BS$2139)+(Z2139*BS$2140)</f>
        <v>0</v>
      </c>
      <c r="BQ2139" s="555">
        <f t="shared" ref="BQ2139" si="2042">((AZ2139-BB2139)*BS$2142)+((AT2139-AV2139)*BS$2141)+(H2139*BS$2143)+(P2139*BS$2144)</f>
        <v>0</v>
      </c>
      <c r="BR2139" s="75" t="s">
        <v>74</v>
      </c>
      <c r="BS2139" s="76">
        <f>IF(BO2130="B",'VALUE POINTS'!L$14,IF('GAME STATS'!BO2130="C",'VALUE POINTS'!M$14,'VALUE POINTS'!K$14))</f>
        <v>2</v>
      </c>
      <c r="BT2139" s="280"/>
    </row>
    <row r="2140" spans="1:77" ht="21.75" customHeight="1" x14ac:dyDescent="0.4">
      <c r="A2140" s="268"/>
      <c r="B2140" s="679"/>
      <c r="C2140" s="690" t="str">
        <f>IF(ROSTER!D$12="","",ROSTER!D$12)</f>
        <v/>
      </c>
      <c r="D2140" s="691"/>
      <c r="E2140" s="668"/>
      <c r="F2140" s="681"/>
      <c r="G2140" s="664"/>
      <c r="H2140" s="585"/>
      <c r="I2140" s="586"/>
      <c r="J2140" s="571"/>
      <c r="K2140" s="572"/>
      <c r="L2140" s="575"/>
      <c r="M2140" s="576"/>
      <c r="N2140" s="581" t="s">
        <v>16</v>
      </c>
      <c r="O2140" s="582"/>
      <c r="P2140" s="571"/>
      <c r="Q2140" s="572"/>
      <c r="R2140" s="575"/>
      <c r="S2140" s="576"/>
      <c r="T2140" s="581" t="s">
        <v>16</v>
      </c>
      <c r="U2140" s="582"/>
      <c r="V2140" s="585"/>
      <c r="W2140" s="586"/>
      <c r="X2140" s="571"/>
      <c r="Y2140" s="586"/>
      <c r="Z2140" s="571"/>
      <c r="AA2140" s="586"/>
      <c r="AB2140" s="571"/>
      <c r="AC2140" s="572"/>
      <c r="AD2140" s="575"/>
      <c r="AE2140" s="576"/>
      <c r="AF2140" s="577"/>
      <c r="AG2140" s="578"/>
      <c r="AH2140" s="571"/>
      <c r="AI2140" s="572"/>
      <c r="AJ2140" s="575"/>
      <c r="AK2140" s="576"/>
      <c r="AL2140" s="577"/>
      <c r="AM2140" s="578"/>
      <c r="AN2140" s="571"/>
      <c r="AO2140" s="572"/>
      <c r="AP2140" s="575"/>
      <c r="AQ2140" s="576"/>
      <c r="AR2140" s="577"/>
      <c r="AS2140" s="578"/>
      <c r="AT2140" s="627"/>
      <c r="AU2140" s="628"/>
      <c r="AV2140" s="629"/>
      <c r="AW2140" s="630"/>
      <c r="AX2140" s="577"/>
      <c r="AY2140" s="578"/>
      <c r="AZ2140" s="571"/>
      <c r="BA2140" s="572"/>
      <c r="BB2140" s="575"/>
      <c r="BC2140" s="576"/>
      <c r="BD2140" s="577"/>
      <c r="BE2140" s="578"/>
      <c r="BF2140" s="627"/>
      <c r="BG2140" s="628"/>
      <c r="BH2140" s="629"/>
      <c r="BI2140" s="630"/>
      <c r="BJ2140" s="577"/>
      <c r="BK2140" s="578"/>
      <c r="BL2140" s="605"/>
      <c r="BM2140" s="606"/>
      <c r="BN2140" s="607"/>
      <c r="BO2140" s="588"/>
      <c r="BP2140" s="556"/>
      <c r="BQ2140" s="556"/>
      <c r="BR2140" s="75" t="s">
        <v>75</v>
      </c>
      <c r="BS2140" s="76">
        <f>IF(BO2130="B",'VALUE POINTS'!L$15,IF('GAME STATS'!BO2130="C",'VALUE POINTS'!M$15,'VALUE POINTS'!K$15))</f>
        <v>2</v>
      </c>
      <c r="BT2140" s="280"/>
      <c r="BY2140" s="70"/>
    </row>
    <row r="2141" spans="1:77" ht="21.75" customHeight="1" x14ac:dyDescent="0.35">
      <c r="A2141" s="268"/>
      <c r="B2141" s="678" t="str">
        <f>IF(ROSTER!B$14="","",ROSTER!B$14)</f>
        <v/>
      </c>
      <c r="C2141" s="669" t="str">
        <f>IF(ROSTER!C$14="","",ROSTER!C$14)</f>
        <v/>
      </c>
      <c r="D2141" s="670"/>
      <c r="E2141" s="667"/>
      <c r="F2141" s="680">
        <f>IF(E2141="y",1,IF(E2141="S",1,0))</f>
        <v>0</v>
      </c>
      <c r="G2141" s="663">
        <f>IF(E2141="S",1,0)</f>
        <v>0</v>
      </c>
      <c r="H2141" s="583"/>
      <c r="I2141" s="584"/>
      <c r="J2141" s="569"/>
      <c r="K2141" s="570"/>
      <c r="L2141" s="573"/>
      <c r="M2141" s="574"/>
      <c r="N2141" s="579">
        <f>L2141+J2141</f>
        <v>0</v>
      </c>
      <c r="O2141" s="580"/>
      <c r="P2141" s="569"/>
      <c r="Q2141" s="570"/>
      <c r="R2141" s="573"/>
      <c r="S2141" s="574"/>
      <c r="T2141" s="579">
        <f>R2141-P2141</f>
        <v>0</v>
      </c>
      <c r="U2141" s="580"/>
      <c r="V2141" s="583"/>
      <c r="W2141" s="584"/>
      <c r="X2141" s="569"/>
      <c r="Y2141" s="584"/>
      <c r="Z2141" s="569"/>
      <c r="AA2141" s="584"/>
      <c r="AB2141" s="569"/>
      <c r="AC2141" s="570"/>
      <c r="AD2141" s="573"/>
      <c r="AE2141" s="574"/>
      <c r="AF2141" s="557">
        <f>IF(AB2141=0,0,(AD2141/AB2141)*100)</f>
        <v>0</v>
      </c>
      <c r="AG2141" s="558"/>
      <c r="AH2141" s="569"/>
      <c r="AI2141" s="570"/>
      <c r="AJ2141" s="573"/>
      <c r="AK2141" s="574"/>
      <c r="AL2141" s="557">
        <f>IF(AH2141=0,0,(AJ2141/AH2141)*100)</f>
        <v>0</v>
      </c>
      <c r="AM2141" s="558"/>
      <c r="AN2141" s="569"/>
      <c r="AO2141" s="570"/>
      <c r="AP2141" s="573"/>
      <c r="AQ2141" s="574"/>
      <c r="AR2141" s="557">
        <f>IF(AN2141=0,0,(AP2141/AN2141)*100)</f>
        <v>0</v>
      </c>
      <c r="AS2141" s="558"/>
      <c r="AT2141" s="561">
        <f>AB2141+AH2141+AN2141</f>
        <v>0</v>
      </c>
      <c r="AU2141" s="562"/>
      <c r="AV2141" s="565">
        <f>AD2141+AJ2141+AP2141</f>
        <v>0</v>
      </c>
      <c r="AW2141" s="566"/>
      <c r="AX2141" s="557">
        <f>IF(AT2141=0,0,(AV2141/AT2141)*100)</f>
        <v>0</v>
      </c>
      <c r="AY2141" s="558"/>
      <c r="AZ2141" s="569"/>
      <c r="BA2141" s="570"/>
      <c r="BB2141" s="573"/>
      <c r="BC2141" s="574"/>
      <c r="BD2141" s="557">
        <f>IF(AZ2141=0,0,(BB2141/AZ2141)*100)</f>
        <v>0</v>
      </c>
      <c r="BE2141" s="558"/>
      <c r="BF2141" s="561">
        <f>AT2141+AZ2141</f>
        <v>0</v>
      </c>
      <c r="BG2141" s="562"/>
      <c r="BH2141" s="565">
        <f>AV2141+BB2141</f>
        <v>0</v>
      </c>
      <c r="BI2141" s="566"/>
      <c r="BJ2141" s="557">
        <f>IF(BF2141=0,0,(BH2141/BF2141)*100)</f>
        <v>0</v>
      </c>
      <c r="BK2141" s="558"/>
      <c r="BL2141" s="602">
        <f>(AD2141*2)+(AJ2141*2)+(AP2141*3)+BB2141</f>
        <v>0</v>
      </c>
      <c r="BM2141" s="603"/>
      <c r="BN2141" s="604"/>
      <c r="BO2141" s="587">
        <f t="shared" ref="BO2141" si="2043">IF(BQ2141=0,0,50*BP2141/BQ2141)</f>
        <v>0</v>
      </c>
      <c r="BP2141" s="555">
        <f t="shared" ref="BP2141" si="2044">(BL2141*BS$2135)+(N2141*BS$2136)+(X2141*BS$2137)+(R2141*BS$2138)+(V2141*BS$2139)+(Z2141*BS$2140)</f>
        <v>0</v>
      </c>
      <c r="BQ2141" s="555">
        <f t="shared" ref="BQ2141" si="2045">((AZ2141-BB2141)*BS$2142)+((AT2141-AV2141)*BS$2141)+(H2141*BS$2143)+(P2141*BS$2144)</f>
        <v>0</v>
      </c>
      <c r="BR2141" s="75" t="s">
        <v>76</v>
      </c>
      <c r="BS2141" s="76">
        <f>IF(BO2130="B",'VALUE POINTS'!L$16,IF('GAME STATS'!BO2130="C",'VALUE POINTS'!M$16,'VALUE POINTS'!K$16))</f>
        <v>2</v>
      </c>
      <c r="BT2141" s="280"/>
    </row>
    <row r="2142" spans="1:77" ht="21.75" customHeight="1" x14ac:dyDescent="0.35">
      <c r="A2142" s="268"/>
      <c r="B2142" s="679"/>
      <c r="C2142" s="690" t="str">
        <f>IF(ROSTER!D$14="","",ROSTER!D$14)</f>
        <v/>
      </c>
      <c r="D2142" s="691"/>
      <c r="E2142" s="668"/>
      <c r="F2142" s="681"/>
      <c r="G2142" s="664"/>
      <c r="H2142" s="585"/>
      <c r="I2142" s="586"/>
      <c r="J2142" s="571"/>
      <c r="K2142" s="572"/>
      <c r="L2142" s="575"/>
      <c r="M2142" s="576"/>
      <c r="N2142" s="581" t="s">
        <v>16</v>
      </c>
      <c r="O2142" s="582"/>
      <c r="P2142" s="571"/>
      <c r="Q2142" s="572"/>
      <c r="R2142" s="575"/>
      <c r="S2142" s="576"/>
      <c r="T2142" s="581" t="s">
        <v>16</v>
      </c>
      <c r="U2142" s="582"/>
      <c r="V2142" s="585"/>
      <c r="W2142" s="586"/>
      <c r="X2142" s="571"/>
      <c r="Y2142" s="586"/>
      <c r="Z2142" s="571"/>
      <c r="AA2142" s="586"/>
      <c r="AB2142" s="571"/>
      <c r="AC2142" s="572"/>
      <c r="AD2142" s="575"/>
      <c r="AE2142" s="576"/>
      <c r="AF2142" s="577"/>
      <c r="AG2142" s="578"/>
      <c r="AH2142" s="571"/>
      <c r="AI2142" s="572"/>
      <c r="AJ2142" s="575"/>
      <c r="AK2142" s="576"/>
      <c r="AL2142" s="577"/>
      <c r="AM2142" s="578"/>
      <c r="AN2142" s="571"/>
      <c r="AO2142" s="572"/>
      <c r="AP2142" s="575"/>
      <c r="AQ2142" s="576"/>
      <c r="AR2142" s="577"/>
      <c r="AS2142" s="578"/>
      <c r="AT2142" s="627"/>
      <c r="AU2142" s="628"/>
      <c r="AV2142" s="629"/>
      <c r="AW2142" s="630"/>
      <c r="AX2142" s="577"/>
      <c r="AY2142" s="578"/>
      <c r="AZ2142" s="571"/>
      <c r="BA2142" s="572"/>
      <c r="BB2142" s="575"/>
      <c r="BC2142" s="576"/>
      <c r="BD2142" s="577"/>
      <c r="BE2142" s="578"/>
      <c r="BF2142" s="627"/>
      <c r="BG2142" s="628"/>
      <c r="BH2142" s="629"/>
      <c r="BI2142" s="630"/>
      <c r="BJ2142" s="577"/>
      <c r="BK2142" s="578"/>
      <c r="BL2142" s="605"/>
      <c r="BM2142" s="606"/>
      <c r="BN2142" s="607"/>
      <c r="BO2142" s="588"/>
      <c r="BP2142" s="556"/>
      <c r="BQ2142" s="556"/>
      <c r="BR2142" s="75" t="s">
        <v>77</v>
      </c>
      <c r="BS2142" s="76">
        <f>IF(BO2130="B",'VALUE POINTS'!L$17,IF('GAME STATS'!BO2130="C",'VALUE POINTS'!M$17,'VALUE POINTS'!K$17))</f>
        <v>1</v>
      </c>
      <c r="BT2142" s="280"/>
    </row>
    <row r="2143" spans="1:77" ht="21.75" customHeight="1" x14ac:dyDescent="0.35">
      <c r="A2143" s="268"/>
      <c r="B2143" s="678" t="str">
        <f>IF(ROSTER!B$16="","",ROSTER!B$16)</f>
        <v/>
      </c>
      <c r="C2143" s="669" t="str">
        <f>IF(ROSTER!C$16="","",ROSTER!C$16)</f>
        <v/>
      </c>
      <c r="D2143" s="670"/>
      <c r="E2143" s="667"/>
      <c r="F2143" s="680">
        <f>IF(E2143="y",1,IF(E2143="S",1,0))</f>
        <v>0</v>
      </c>
      <c r="G2143" s="663">
        <f>IF(E2143="S",1,0)</f>
        <v>0</v>
      </c>
      <c r="H2143" s="583"/>
      <c r="I2143" s="584"/>
      <c r="J2143" s="569"/>
      <c r="K2143" s="570"/>
      <c r="L2143" s="573"/>
      <c r="M2143" s="574"/>
      <c r="N2143" s="579">
        <f>L2143+J2143</f>
        <v>0</v>
      </c>
      <c r="O2143" s="580"/>
      <c r="P2143" s="569"/>
      <c r="Q2143" s="570"/>
      <c r="R2143" s="573"/>
      <c r="S2143" s="574"/>
      <c r="T2143" s="579">
        <f>R2143-P2143</f>
        <v>0</v>
      </c>
      <c r="U2143" s="580"/>
      <c r="V2143" s="583"/>
      <c r="W2143" s="584"/>
      <c r="X2143" s="569"/>
      <c r="Y2143" s="584"/>
      <c r="Z2143" s="569"/>
      <c r="AA2143" s="584"/>
      <c r="AB2143" s="569"/>
      <c r="AC2143" s="570"/>
      <c r="AD2143" s="573"/>
      <c r="AE2143" s="574"/>
      <c r="AF2143" s="557">
        <f>IF(AB2143=0,0,(AD2143/AB2143)*100)</f>
        <v>0</v>
      </c>
      <c r="AG2143" s="558"/>
      <c r="AH2143" s="569"/>
      <c r="AI2143" s="570"/>
      <c r="AJ2143" s="573"/>
      <c r="AK2143" s="574"/>
      <c r="AL2143" s="557">
        <f>IF(AH2143=0,0,(AJ2143/AH2143)*100)</f>
        <v>0</v>
      </c>
      <c r="AM2143" s="558"/>
      <c r="AN2143" s="569"/>
      <c r="AO2143" s="570"/>
      <c r="AP2143" s="573"/>
      <c r="AQ2143" s="574"/>
      <c r="AR2143" s="557">
        <f>IF(AN2143=0,0,(AP2143/AN2143)*100)</f>
        <v>0</v>
      </c>
      <c r="AS2143" s="558"/>
      <c r="AT2143" s="561">
        <f>AB2143+AH2143+AN2143</f>
        <v>0</v>
      </c>
      <c r="AU2143" s="562"/>
      <c r="AV2143" s="565">
        <f>AD2143+AJ2143+AP2143</f>
        <v>0</v>
      </c>
      <c r="AW2143" s="566"/>
      <c r="AX2143" s="557">
        <f>IF(AT2143=0,0,(AV2143/AT2143)*100)</f>
        <v>0</v>
      </c>
      <c r="AY2143" s="558"/>
      <c r="AZ2143" s="569"/>
      <c r="BA2143" s="570"/>
      <c r="BB2143" s="573"/>
      <c r="BC2143" s="574"/>
      <c r="BD2143" s="557">
        <f>IF(AZ2143=0,0,(BB2143/AZ2143)*100)</f>
        <v>0</v>
      </c>
      <c r="BE2143" s="558"/>
      <c r="BF2143" s="561">
        <f>AT2143+AZ2143</f>
        <v>0</v>
      </c>
      <c r="BG2143" s="562"/>
      <c r="BH2143" s="565">
        <f>AV2143+BB2143</f>
        <v>0</v>
      </c>
      <c r="BI2143" s="566"/>
      <c r="BJ2143" s="557">
        <f>IF(BF2143=0,0,(BH2143/BF2143)*100)</f>
        <v>0</v>
      </c>
      <c r="BK2143" s="558"/>
      <c r="BL2143" s="602">
        <f>(AD2143*2)+(AJ2143*2)+(AP2143*3)+BB2143</f>
        <v>0</v>
      </c>
      <c r="BM2143" s="603"/>
      <c r="BN2143" s="604"/>
      <c r="BO2143" s="587">
        <f t="shared" ref="BO2143" si="2046">IF(BQ2143=0,0,50*BP2143/BQ2143)</f>
        <v>0</v>
      </c>
      <c r="BP2143" s="555">
        <f t="shared" ref="BP2143" si="2047">(BL2143*BS$2135)+(N2143*BS$2136)+(X2143*BS$2137)+(R2143*BS$2138)+(V2143*BS$2139)+(Z2143*BS$2140)</f>
        <v>0</v>
      </c>
      <c r="BQ2143" s="555">
        <f t="shared" ref="BQ2143" si="2048">((AZ2143-BB2143)*BS$2142)+((AT2143-AV2143)*BS$2141)+(H2143*BS$2143)+(P2143*BS$2144)</f>
        <v>0</v>
      </c>
      <c r="BR2143" s="75" t="s">
        <v>78</v>
      </c>
      <c r="BS2143" s="76">
        <f>IF(BO2130="B",'VALUE POINTS'!L$18,IF('GAME STATS'!BO2130="C",'VALUE POINTS'!M$18,'VALUE POINTS'!K$18))</f>
        <v>2</v>
      </c>
      <c r="BT2143" s="280"/>
    </row>
    <row r="2144" spans="1:77" ht="21.75" customHeight="1" x14ac:dyDescent="0.35">
      <c r="A2144" s="268"/>
      <c r="B2144" s="679"/>
      <c r="C2144" s="690" t="str">
        <f>IF(ROSTER!D$16="","",ROSTER!D$16)</f>
        <v/>
      </c>
      <c r="D2144" s="691"/>
      <c r="E2144" s="668"/>
      <c r="F2144" s="681"/>
      <c r="G2144" s="664"/>
      <c r="H2144" s="585"/>
      <c r="I2144" s="586"/>
      <c r="J2144" s="571"/>
      <c r="K2144" s="572"/>
      <c r="L2144" s="575"/>
      <c r="M2144" s="576"/>
      <c r="N2144" s="581" t="s">
        <v>16</v>
      </c>
      <c r="O2144" s="582"/>
      <c r="P2144" s="571"/>
      <c r="Q2144" s="572"/>
      <c r="R2144" s="575"/>
      <c r="S2144" s="576"/>
      <c r="T2144" s="581" t="s">
        <v>16</v>
      </c>
      <c r="U2144" s="582"/>
      <c r="V2144" s="585"/>
      <c r="W2144" s="586"/>
      <c r="X2144" s="571"/>
      <c r="Y2144" s="586"/>
      <c r="Z2144" s="571"/>
      <c r="AA2144" s="586"/>
      <c r="AB2144" s="571"/>
      <c r="AC2144" s="572"/>
      <c r="AD2144" s="575"/>
      <c r="AE2144" s="576"/>
      <c r="AF2144" s="577"/>
      <c r="AG2144" s="578"/>
      <c r="AH2144" s="571"/>
      <c r="AI2144" s="572"/>
      <c r="AJ2144" s="575"/>
      <c r="AK2144" s="576"/>
      <c r="AL2144" s="577"/>
      <c r="AM2144" s="578"/>
      <c r="AN2144" s="571"/>
      <c r="AO2144" s="572"/>
      <c r="AP2144" s="575"/>
      <c r="AQ2144" s="576"/>
      <c r="AR2144" s="577"/>
      <c r="AS2144" s="578"/>
      <c r="AT2144" s="627"/>
      <c r="AU2144" s="628"/>
      <c r="AV2144" s="629"/>
      <c r="AW2144" s="630"/>
      <c r="AX2144" s="577"/>
      <c r="AY2144" s="578"/>
      <c r="AZ2144" s="571"/>
      <c r="BA2144" s="572"/>
      <c r="BB2144" s="575"/>
      <c r="BC2144" s="576"/>
      <c r="BD2144" s="577"/>
      <c r="BE2144" s="578"/>
      <c r="BF2144" s="627"/>
      <c r="BG2144" s="628"/>
      <c r="BH2144" s="629"/>
      <c r="BI2144" s="630"/>
      <c r="BJ2144" s="577"/>
      <c r="BK2144" s="578"/>
      <c r="BL2144" s="605"/>
      <c r="BM2144" s="606"/>
      <c r="BN2144" s="607"/>
      <c r="BO2144" s="588"/>
      <c r="BP2144" s="556"/>
      <c r="BQ2144" s="556"/>
      <c r="BR2144" s="75" t="s">
        <v>79</v>
      </c>
      <c r="BS2144" s="76">
        <f>IF(BO2130="B",'VALUE POINTS'!L$19,IF('GAME STATS'!BO2130="C",'VALUE POINTS'!M$19,'VALUE POINTS'!K$19))</f>
        <v>2</v>
      </c>
      <c r="BT2144" s="280"/>
    </row>
    <row r="2145" spans="1:72" ht="21.75" customHeight="1" x14ac:dyDescent="0.25">
      <c r="A2145" s="268"/>
      <c r="B2145" s="678" t="str">
        <f>IF(ROSTER!B$18="","",ROSTER!B$18)</f>
        <v/>
      </c>
      <c r="C2145" s="669" t="str">
        <f>IF(ROSTER!C$18="","",ROSTER!C$18)</f>
        <v/>
      </c>
      <c r="D2145" s="670"/>
      <c r="E2145" s="667"/>
      <c r="F2145" s="680">
        <f>IF(E2145="y",1,IF(E2145="S",1,0))</f>
        <v>0</v>
      </c>
      <c r="G2145" s="663">
        <f>IF(E2145="S",1,0)</f>
        <v>0</v>
      </c>
      <c r="H2145" s="583"/>
      <c r="I2145" s="584"/>
      <c r="J2145" s="569"/>
      <c r="K2145" s="570"/>
      <c r="L2145" s="573"/>
      <c r="M2145" s="574"/>
      <c r="N2145" s="579">
        <f>L2145+J2145</f>
        <v>0</v>
      </c>
      <c r="O2145" s="580"/>
      <c r="P2145" s="569"/>
      <c r="Q2145" s="570"/>
      <c r="R2145" s="573"/>
      <c r="S2145" s="574"/>
      <c r="T2145" s="579">
        <f>R2145-P2145</f>
        <v>0</v>
      </c>
      <c r="U2145" s="580"/>
      <c r="V2145" s="583"/>
      <c r="W2145" s="584"/>
      <c r="X2145" s="569"/>
      <c r="Y2145" s="584"/>
      <c r="Z2145" s="569"/>
      <c r="AA2145" s="584"/>
      <c r="AB2145" s="569"/>
      <c r="AC2145" s="570"/>
      <c r="AD2145" s="573"/>
      <c r="AE2145" s="574"/>
      <c r="AF2145" s="557">
        <f>IF(AB2145=0,0,(AD2145/AB2145)*100)</f>
        <v>0</v>
      </c>
      <c r="AG2145" s="558"/>
      <c r="AH2145" s="569"/>
      <c r="AI2145" s="570"/>
      <c r="AJ2145" s="573"/>
      <c r="AK2145" s="574"/>
      <c r="AL2145" s="557">
        <f>IF(AH2145=0,0,(AJ2145/AH2145)*100)</f>
        <v>0</v>
      </c>
      <c r="AM2145" s="558"/>
      <c r="AN2145" s="569"/>
      <c r="AO2145" s="570"/>
      <c r="AP2145" s="573"/>
      <c r="AQ2145" s="574"/>
      <c r="AR2145" s="557">
        <f>IF(AN2145=0,0,(AP2145/AN2145)*100)</f>
        <v>0</v>
      </c>
      <c r="AS2145" s="558"/>
      <c r="AT2145" s="561">
        <f>AB2145+AH2145+AN2145</f>
        <v>0</v>
      </c>
      <c r="AU2145" s="562"/>
      <c r="AV2145" s="565">
        <f>AD2145+AJ2145+AP2145</f>
        <v>0</v>
      </c>
      <c r="AW2145" s="566"/>
      <c r="AX2145" s="557">
        <f>IF(AT2145=0,0,(AV2145/AT2145)*100)</f>
        <v>0</v>
      </c>
      <c r="AY2145" s="558"/>
      <c r="AZ2145" s="569"/>
      <c r="BA2145" s="570"/>
      <c r="BB2145" s="573"/>
      <c r="BC2145" s="574"/>
      <c r="BD2145" s="557">
        <f>IF(AZ2145=0,0,(BB2145/AZ2145)*100)</f>
        <v>0</v>
      </c>
      <c r="BE2145" s="558"/>
      <c r="BF2145" s="561">
        <f>AT2145+AZ2145</f>
        <v>0</v>
      </c>
      <c r="BG2145" s="562"/>
      <c r="BH2145" s="565">
        <f>AV2145+BB2145</f>
        <v>0</v>
      </c>
      <c r="BI2145" s="566"/>
      <c r="BJ2145" s="557">
        <f>IF(BF2145=0,0,(BH2145/BF2145)*100)</f>
        <v>0</v>
      </c>
      <c r="BK2145" s="558"/>
      <c r="BL2145" s="602">
        <f>(AD2145*2)+(AJ2145*2)+(AP2145*3)+BB2145</f>
        <v>0</v>
      </c>
      <c r="BM2145" s="603"/>
      <c r="BN2145" s="604"/>
      <c r="BO2145" s="587">
        <f t="shared" ref="BO2145" si="2049">IF(BQ2145=0,0,50*BP2145/BQ2145)</f>
        <v>0</v>
      </c>
      <c r="BP2145" s="555">
        <f t="shared" ref="BP2145" si="2050">(BL2145*BS$2135)+(N2145*BS$2136)+(X2145*BS$2137)+(R2145*BS$2138)+(V2145*BS$2139)+(Z2145*BS$2140)</f>
        <v>0</v>
      </c>
      <c r="BQ2145" s="555">
        <f t="shared" ref="BQ2145" si="2051">((AZ2145-BB2145)*BS$2142)+((AT2145-AV2145)*BS$2141)+(H2145*BS$2143)+(P2145*BS$2144)</f>
        <v>0</v>
      </c>
      <c r="BR2145" s="65"/>
      <c r="BS2145" s="65"/>
      <c r="BT2145" s="280"/>
    </row>
    <row r="2146" spans="1:72" ht="21.75" customHeight="1" x14ac:dyDescent="0.25">
      <c r="A2146" s="268"/>
      <c r="B2146" s="679"/>
      <c r="C2146" s="690" t="str">
        <f>IF(ROSTER!D$18="","",ROSTER!D$18)</f>
        <v/>
      </c>
      <c r="D2146" s="691"/>
      <c r="E2146" s="668"/>
      <c r="F2146" s="681"/>
      <c r="G2146" s="664"/>
      <c r="H2146" s="585"/>
      <c r="I2146" s="586"/>
      <c r="J2146" s="571"/>
      <c r="K2146" s="572"/>
      <c r="L2146" s="575"/>
      <c r="M2146" s="576"/>
      <c r="N2146" s="581" t="s">
        <v>16</v>
      </c>
      <c r="O2146" s="582"/>
      <c r="P2146" s="571"/>
      <c r="Q2146" s="572"/>
      <c r="R2146" s="575"/>
      <c r="S2146" s="576"/>
      <c r="T2146" s="581" t="s">
        <v>16</v>
      </c>
      <c r="U2146" s="582"/>
      <c r="V2146" s="585"/>
      <c r="W2146" s="586"/>
      <c r="X2146" s="571"/>
      <c r="Y2146" s="586"/>
      <c r="Z2146" s="571"/>
      <c r="AA2146" s="586"/>
      <c r="AB2146" s="571"/>
      <c r="AC2146" s="572"/>
      <c r="AD2146" s="575"/>
      <c r="AE2146" s="576"/>
      <c r="AF2146" s="577"/>
      <c r="AG2146" s="578"/>
      <c r="AH2146" s="571"/>
      <c r="AI2146" s="572"/>
      <c r="AJ2146" s="575"/>
      <c r="AK2146" s="576"/>
      <c r="AL2146" s="577"/>
      <c r="AM2146" s="578"/>
      <c r="AN2146" s="571"/>
      <c r="AO2146" s="572"/>
      <c r="AP2146" s="575"/>
      <c r="AQ2146" s="576"/>
      <c r="AR2146" s="577"/>
      <c r="AS2146" s="578"/>
      <c r="AT2146" s="627"/>
      <c r="AU2146" s="628"/>
      <c r="AV2146" s="629"/>
      <c r="AW2146" s="630"/>
      <c r="AX2146" s="577"/>
      <c r="AY2146" s="578"/>
      <c r="AZ2146" s="571"/>
      <c r="BA2146" s="572"/>
      <c r="BB2146" s="575"/>
      <c r="BC2146" s="576"/>
      <c r="BD2146" s="577"/>
      <c r="BE2146" s="578"/>
      <c r="BF2146" s="627"/>
      <c r="BG2146" s="628"/>
      <c r="BH2146" s="629"/>
      <c r="BI2146" s="630"/>
      <c r="BJ2146" s="577"/>
      <c r="BK2146" s="578"/>
      <c r="BL2146" s="605"/>
      <c r="BM2146" s="606"/>
      <c r="BN2146" s="607"/>
      <c r="BO2146" s="588"/>
      <c r="BP2146" s="556"/>
      <c r="BQ2146" s="556"/>
      <c r="BR2146" s="65"/>
      <c r="BS2146" s="65"/>
      <c r="BT2146" s="268"/>
    </row>
    <row r="2147" spans="1:72" ht="21.75" customHeight="1" x14ac:dyDescent="0.25">
      <c r="A2147" s="268"/>
      <c r="B2147" s="678" t="str">
        <f>IF(ROSTER!B$20="","",ROSTER!B$20)</f>
        <v/>
      </c>
      <c r="C2147" s="669" t="str">
        <f>IF(ROSTER!C$20="","",ROSTER!C$20)</f>
        <v/>
      </c>
      <c r="D2147" s="670"/>
      <c r="E2147" s="667"/>
      <c r="F2147" s="680">
        <f>IF(E2147="y",1,IF(E2147="S",1,0))</f>
        <v>0</v>
      </c>
      <c r="G2147" s="663">
        <f>IF(E2147="S",1,0)</f>
        <v>0</v>
      </c>
      <c r="H2147" s="583"/>
      <c r="I2147" s="584"/>
      <c r="J2147" s="569"/>
      <c r="K2147" s="570"/>
      <c r="L2147" s="573"/>
      <c r="M2147" s="574"/>
      <c r="N2147" s="579">
        <f>L2147+J2147</f>
        <v>0</v>
      </c>
      <c r="O2147" s="580"/>
      <c r="P2147" s="569"/>
      <c r="Q2147" s="570"/>
      <c r="R2147" s="573"/>
      <c r="S2147" s="574"/>
      <c r="T2147" s="579">
        <f>R2147-P2147</f>
        <v>0</v>
      </c>
      <c r="U2147" s="580"/>
      <c r="V2147" s="583"/>
      <c r="W2147" s="584"/>
      <c r="X2147" s="569"/>
      <c r="Y2147" s="584"/>
      <c r="Z2147" s="569"/>
      <c r="AA2147" s="584"/>
      <c r="AB2147" s="569"/>
      <c r="AC2147" s="570"/>
      <c r="AD2147" s="573"/>
      <c r="AE2147" s="574"/>
      <c r="AF2147" s="557">
        <f>IF(AB2147=0,0,(AD2147/AB2147)*100)</f>
        <v>0</v>
      </c>
      <c r="AG2147" s="558"/>
      <c r="AH2147" s="569"/>
      <c r="AI2147" s="570"/>
      <c r="AJ2147" s="573"/>
      <c r="AK2147" s="574"/>
      <c r="AL2147" s="557">
        <f>IF(AH2147=0,0,(AJ2147/AH2147)*100)</f>
        <v>0</v>
      </c>
      <c r="AM2147" s="558"/>
      <c r="AN2147" s="569"/>
      <c r="AO2147" s="570"/>
      <c r="AP2147" s="573"/>
      <c r="AQ2147" s="574"/>
      <c r="AR2147" s="557">
        <f>IF(AN2147=0,0,(AP2147/AN2147)*100)</f>
        <v>0</v>
      </c>
      <c r="AS2147" s="558"/>
      <c r="AT2147" s="561">
        <f>AB2147+AH2147+AN2147</f>
        <v>0</v>
      </c>
      <c r="AU2147" s="562"/>
      <c r="AV2147" s="565">
        <f>AD2147+AJ2147+AP2147</f>
        <v>0</v>
      </c>
      <c r="AW2147" s="566"/>
      <c r="AX2147" s="557">
        <f>IF(AT2147=0,0,(AV2147/AT2147)*100)</f>
        <v>0</v>
      </c>
      <c r="AY2147" s="558"/>
      <c r="AZ2147" s="569"/>
      <c r="BA2147" s="570"/>
      <c r="BB2147" s="573"/>
      <c r="BC2147" s="574"/>
      <c r="BD2147" s="557">
        <f>IF(AZ2147=0,0,(BB2147/AZ2147)*100)</f>
        <v>0</v>
      </c>
      <c r="BE2147" s="558"/>
      <c r="BF2147" s="561">
        <f>AT2147+AZ2147</f>
        <v>0</v>
      </c>
      <c r="BG2147" s="562"/>
      <c r="BH2147" s="565">
        <f>AV2147+BB2147</f>
        <v>0</v>
      </c>
      <c r="BI2147" s="566"/>
      <c r="BJ2147" s="557">
        <f>IF(BF2147=0,0,(BH2147/BF2147)*100)</f>
        <v>0</v>
      </c>
      <c r="BK2147" s="558"/>
      <c r="BL2147" s="602">
        <f>(AD2147*2)+(AJ2147*2)+(AP2147*3)+BB2147</f>
        <v>0</v>
      </c>
      <c r="BM2147" s="603"/>
      <c r="BN2147" s="604"/>
      <c r="BO2147" s="587">
        <f t="shared" ref="BO2147" si="2052">IF(BQ2147=0,0,50*BP2147/BQ2147)</f>
        <v>0</v>
      </c>
      <c r="BP2147" s="555">
        <f t="shared" ref="BP2147" si="2053">(BL2147*BS$2135)+(N2147*BS$2136)+(X2147*BS$2137)+(R2147*BS$2138)+(V2147*BS$2139)+(Z2147*BS$2140)</f>
        <v>0</v>
      </c>
      <c r="BQ2147" s="555">
        <f t="shared" ref="BQ2147" si="2054">((AZ2147-BB2147)*BS$2142)+((AT2147-AV2147)*BS$2141)+(H2147*BS$2143)+(P2147*BS$2144)</f>
        <v>0</v>
      </c>
      <c r="BR2147" s="65"/>
      <c r="BS2147" s="65"/>
      <c r="BT2147" s="268"/>
    </row>
    <row r="2148" spans="1:72" ht="21.75" customHeight="1" x14ac:dyDescent="0.25">
      <c r="A2148" s="268"/>
      <c r="B2148" s="679"/>
      <c r="C2148" s="690" t="str">
        <f>IF(ROSTER!D$20="","",ROSTER!D$20)</f>
        <v/>
      </c>
      <c r="D2148" s="691"/>
      <c r="E2148" s="668"/>
      <c r="F2148" s="681"/>
      <c r="G2148" s="664"/>
      <c r="H2148" s="585"/>
      <c r="I2148" s="586"/>
      <c r="J2148" s="571"/>
      <c r="K2148" s="572"/>
      <c r="L2148" s="575"/>
      <c r="M2148" s="576"/>
      <c r="N2148" s="581" t="s">
        <v>16</v>
      </c>
      <c r="O2148" s="582"/>
      <c r="P2148" s="571"/>
      <c r="Q2148" s="572"/>
      <c r="R2148" s="575"/>
      <c r="S2148" s="576"/>
      <c r="T2148" s="581" t="s">
        <v>16</v>
      </c>
      <c r="U2148" s="582"/>
      <c r="V2148" s="585"/>
      <c r="W2148" s="586"/>
      <c r="X2148" s="571"/>
      <c r="Y2148" s="586"/>
      <c r="Z2148" s="571"/>
      <c r="AA2148" s="586"/>
      <c r="AB2148" s="571"/>
      <c r="AC2148" s="572"/>
      <c r="AD2148" s="575"/>
      <c r="AE2148" s="576"/>
      <c r="AF2148" s="577"/>
      <c r="AG2148" s="578"/>
      <c r="AH2148" s="571"/>
      <c r="AI2148" s="572"/>
      <c r="AJ2148" s="575"/>
      <c r="AK2148" s="576"/>
      <c r="AL2148" s="577"/>
      <c r="AM2148" s="578"/>
      <c r="AN2148" s="571"/>
      <c r="AO2148" s="572"/>
      <c r="AP2148" s="575"/>
      <c r="AQ2148" s="576"/>
      <c r="AR2148" s="577"/>
      <c r="AS2148" s="578"/>
      <c r="AT2148" s="627"/>
      <c r="AU2148" s="628"/>
      <c r="AV2148" s="629"/>
      <c r="AW2148" s="630"/>
      <c r="AX2148" s="577"/>
      <c r="AY2148" s="578"/>
      <c r="AZ2148" s="571"/>
      <c r="BA2148" s="572"/>
      <c r="BB2148" s="575"/>
      <c r="BC2148" s="576"/>
      <c r="BD2148" s="577"/>
      <c r="BE2148" s="578"/>
      <c r="BF2148" s="627"/>
      <c r="BG2148" s="628"/>
      <c r="BH2148" s="629"/>
      <c r="BI2148" s="630"/>
      <c r="BJ2148" s="577"/>
      <c r="BK2148" s="578"/>
      <c r="BL2148" s="605"/>
      <c r="BM2148" s="606"/>
      <c r="BN2148" s="607"/>
      <c r="BO2148" s="588"/>
      <c r="BP2148" s="556"/>
      <c r="BQ2148" s="556"/>
      <c r="BR2148" s="65"/>
      <c r="BS2148" s="65"/>
      <c r="BT2148" s="268"/>
    </row>
    <row r="2149" spans="1:72" ht="21.75" customHeight="1" x14ac:dyDescent="0.25">
      <c r="A2149" s="268"/>
      <c r="B2149" s="678" t="str">
        <f>IF(ROSTER!B$22="","",ROSTER!B$22)</f>
        <v/>
      </c>
      <c r="C2149" s="669" t="str">
        <f>IF(ROSTER!C$22="","",ROSTER!C$22)</f>
        <v/>
      </c>
      <c r="D2149" s="670"/>
      <c r="E2149" s="667"/>
      <c r="F2149" s="680">
        <f>IF(E2149="y",1,IF(E2149="S",1,0))</f>
        <v>0</v>
      </c>
      <c r="G2149" s="663">
        <f>IF(E2149="S",1,0)</f>
        <v>0</v>
      </c>
      <c r="H2149" s="583"/>
      <c r="I2149" s="584"/>
      <c r="J2149" s="569"/>
      <c r="K2149" s="570"/>
      <c r="L2149" s="573"/>
      <c r="M2149" s="574"/>
      <c r="N2149" s="579">
        <f>L2149+J2149</f>
        <v>0</v>
      </c>
      <c r="O2149" s="580"/>
      <c r="P2149" s="569"/>
      <c r="Q2149" s="570"/>
      <c r="R2149" s="573"/>
      <c r="S2149" s="574"/>
      <c r="T2149" s="579">
        <f>R2149-P2149</f>
        <v>0</v>
      </c>
      <c r="U2149" s="580"/>
      <c r="V2149" s="583"/>
      <c r="W2149" s="584"/>
      <c r="X2149" s="569"/>
      <c r="Y2149" s="584"/>
      <c r="Z2149" s="569"/>
      <c r="AA2149" s="584"/>
      <c r="AB2149" s="569"/>
      <c r="AC2149" s="570"/>
      <c r="AD2149" s="573"/>
      <c r="AE2149" s="574"/>
      <c r="AF2149" s="557">
        <f>IF(AB2149=0,0,(AD2149/AB2149)*100)</f>
        <v>0</v>
      </c>
      <c r="AG2149" s="558"/>
      <c r="AH2149" s="569"/>
      <c r="AI2149" s="570"/>
      <c r="AJ2149" s="573"/>
      <c r="AK2149" s="574"/>
      <c r="AL2149" s="557">
        <f>IF(AH2149=0,0,(AJ2149/AH2149)*100)</f>
        <v>0</v>
      </c>
      <c r="AM2149" s="558"/>
      <c r="AN2149" s="569"/>
      <c r="AO2149" s="570"/>
      <c r="AP2149" s="573"/>
      <c r="AQ2149" s="574"/>
      <c r="AR2149" s="557">
        <f>IF(AN2149=0,0,(AP2149/AN2149)*100)</f>
        <v>0</v>
      </c>
      <c r="AS2149" s="558"/>
      <c r="AT2149" s="561">
        <f>AB2149+AH2149+AN2149</f>
        <v>0</v>
      </c>
      <c r="AU2149" s="562"/>
      <c r="AV2149" s="565">
        <f>AD2149+AJ2149+AP2149</f>
        <v>0</v>
      </c>
      <c r="AW2149" s="566"/>
      <c r="AX2149" s="557">
        <f>IF(AT2149=0,0,(AV2149/AT2149)*100)</f>
        <v>0</v>
      </c>
      <c r="AY2149" s="558"/>
      <c r="AZ2149" s="569"/>
      <c r="BA2149" s="570"/>
      <c r="BB2149" s="573"/>
      <c r="BC2149" s="574"/>
      <c r="BD2149" s="557">
        <f>IF(AZ2149=0,0,(BB2149/AZ2149)*100)</f>
        <v>0</v>
      </c>
      <c r="BE2149" s="558"/>
      <c r="BF2149" s="561">
        <f>AT2149+AZ2149</f>
        <v>0</v>
      </c>
      <c r="BG2149" s="562"/>
      <c r="BH2149" s="565">
        <f>AV2149+BB2149</f>
        <v>0</v>
      </c>
      <c r="BI2149" s="566"/>
      <c r="BJ2149" s="557">
        <f>IF(BF2149=0,0,(BH2149/BF2149)*100)</f>
        <v>0</v>
      </c>
      <c r="BK2149" s="558"/>
      <c r="BL2149" s="602">
        <f>(AD2149*2)+(AJ2149*2)+(AP2149*3)+BB2149</f>
        <v>0</v>
      </c>
      <c r="BM2149" s="603"/>
      <c r="BN2149" s="604"/>
      <c r="BO2149" s="587">
        <f t="shared" ref="BO2149" si="2055">IF(BQ2149=0,0,50*BP2149/BQ2149)</f>
        <v>0</v>
      </c>
      <c r="BP2149" s="555">
        <f t="shared" ref="BP2149" si="2056">(BL2149*BS$2135)+(N2149*BS$2136)+(X2149*BS$2137)+(R2149*BS$2138)+(V2149*BS$2139)+(Z2149*BS$2140)</f>
        <v>0</v>
      </c>
      <c r="BQ2149" s="555">
        <f t="shared" ref="BQ2149" si="2057">((AZ2149-BB2149)*BS$2142)+((AT2149-AV2149)*BS$2141)+(H2149*BS$2143)+(P2149*BS$2144)</f>
        <v>0</v>
      </c>
      <c r="BR2149" s="65"/>
      <c r="BS2149" s="65"/>
      <c r="BT2149" s="268"/>
    </row>
    <row r="2150" spans="1:72" ht="21.75" customHeight="1" x14ac:dyDescent="0.25">
      <c r="A2150" s="268"/>
      <c r="B2150" s="679"/>
      <c r="C2150" s="690" t="str">
        <f>IF(ROSTER!D$22="","",ROSTER!D$22)</f>
        <v/>
      </c>
      <c r="D2150" s="691"/>
      <c r="E2150" s="668"/>
      <c r="F2150" s="681"/>
      <c r="G2150" s="664"/>
      <c r="H2150" s="585"/>
      <c r="I2150" s="586"/>
      <c r="J2150" s="571"/>
      <c r="K2150" s="572"/>
      <c r="L2150" s="575"/>
      <c r="M2150" s="576"/>
      <c r="N2150" s="581" t="s">
        <v>16</v>
      </c>
      <c r="O2150" s="582"/>
      <c r="P2150" s="571"/>
      <c r="Q2150" s="572"/>
      <c r="R2150" s="575"/>
      <c r="S2150" s="576"/>
      <c r="T2150" s="581" t="s">
        <v>16</v>
      </c>
      <c r="U2150" s="582"/>
      <c r="V2150" s="585"/>
      <c r="W2150" s="586"/>
      <c r="X2150" s="571"/>
      <c r="Y2150" s="586"/>
      <c r="Z2150" s="571"/>
      <c r="AA2150" s="586"/>
      <c r="AB2150" s="571"/>
      <c r="AC2150" s="572"/>
      <c r="AD2150" s="575"/>
      <c r="AE2150" s="576"/>
      <c r="AF2150" s="577"/>
      <c r="AG2150" s="578"/>
      <c r="AH2150" s="571"/>
      <c r="AI2150" s="572"/>
      <c r="AJ2150" s="575"/>
      <c r="AK2150" s="576"/>
      <c r="AL2150" s="577"/>
      <c r="AM2150" s="578"/>
      <c r="AN2150" s="571"/>
      <c r="AO2150" s="572"/>
      <c r="AP2150" s="575"/>
      <c r="AQ2150" s="576"/>
      <c r="AR2150" s="577"/>
      <c r="AS2150" s="578"/>
      <c r="AT2150" s="627"/>
      <c r="AU2150" s="628"/>
      <c r="AV2150" s="629"/>
      <c r="AW2150" s="630"/>
      <c r="AX2150" s="577"/>
      <c r="AY2150" s="578"/>
      <c r="AZ2150" s="571"/>
      <c r="BA2150" s="572"/>
      <c r="BB2150" s="575"/>
      <c r="BC2150" s="576"/>
      <c r="BD2150" s="577"/>
      <c r="BE2150" s="578"/>
      <c r="BF2150" s="627"/>
      <c r="BG2150" s="628"/>
      <c r="BH2150" s="629"/>
      <c r="BI2150" s="630"/>
      <c r="BJ2150" s="577"/>
      <c r="BK2150" s="578"/>
      <c r="BL2150" s="605"/>
      <c r="BM2150" s="606"/>
      <c r="BN2150" s="607"/>
      <c r="BO2150" s="588"/>
      <c r="BP2150" s="556"/>
      <c r="BQ2150" s="556"/>
      <c r="BR2150" s="65"/>
      <c r="BS2150" s="65"/>
      <c r="BT2150" s="268"/>
    </row>
    <row r="2151" spans="1:72" ht="21.75" customHeight="1" x14ac:dyDescent="0.25">
      <c r="A2151" s="268"/>
      <c r="B2151" s="678" t="str">
        <f>IF(ROSTER!B$24="","",ROSTER!B$24)</f>
        <v/>
      </c>
      <c r="C2151" s="669" t="str">
        <f>IF(ROSTER!C$24="","",ROSTER!C$24)</f>
        <v/>
      </c>
      <c r="D2151" s="670"/>
      <c r="E2151" s="667"/>
      <c r="F2151" s="680">
        <f>IF(E2151="y",1,IF(E2151="S",1,0))</f>
        <v>0</v>
      </c>
      <c r="G2151" s="663">
        <f>IF(E2151="S",1,0)</f>
        <v>0</v>
      </c>
      <c r="H2151" s="583"/>
      <c r="I2151" s="584"/>
      <c r="J2151" s="569"/>
      <c r="K2151" s="570"/>
      <c r="L2151" s="573"/>
      <c r="M2151" s="574"/>
      <c r="N2151" s="579">
        <f>L2151+J2151</f>
        <v>0</v>
      </c>
      <c r="O2151" s="580"/>
      <c r="P2151" s="569"/>
      <c r="Q2151" s="570"/>
      <c r="R2151" s="573"/>
      <c r="S2151" s="574"/>
      <c r="T2151" s="579">
        <f>R2151-P2151</f>
        <v>0</v>
      </c>
      <c r="U2151" s="580"/>
      <c r="V2151" s="583"/>
      <c r="W2151" s="584"/>
      <c r="X2151" s="569"/>
      <c r="Y2151" s="584"/>
      <c r="Z2151" s="569"/>
      <c r="AA2151" s="584"/>
      <c r="AB2151" s="569"/>
      <c r="AC2151" s="570"/>
      <c r="AD2151" s="573"/>
      <c r="AE2151" s="574"/>
      <c r="AF2151" s="557">
        <f>IF(AB2151=0,0,(AD2151/AB2151)*100)</f>
        <v>0</v>
      </c>
      <c r="AG2151" s="558"/>
      <c r="AH2151" s="569"/>
      <c r="AI2151" s="570"/>
      <c r="AJ2151" s="573"/>
      <c r="AK2151" s="574"/>
      <c r="AL2151" s="557">
        <f>IF(AH2151=0,0,(AJ2151/AH2151)*100)</f>
        <v>0</v>
      </c>
      <c r="AM2151" s="558"/>
      <c r="AN2151" s="569"/>
      <c r="AO2151" s="570"/>
      <c r="AP2151" s="573"/>
      <c r="AQ2151" s="574"/>
      <c r="AR2151" s="557">
        <f>IF(AN2151=0,0,(AP2151/AN2151)*100)</f>
        <v>0</v>
      </c>
      <c r="AS2151" s="558"/>
      <c r="AT2151" s="561">
        <f>AB2151+AH2151+AN2151</f>
        <v>0</v>
      </c>
      <c r="AU2151" s="562"/>
      <c r="AV2151" s="565">
        <f>AD2151+AJ2151+AP2151</f>
        <v>0</v>
      </c>
      <c r="AW2151" s="566"/>
      <c r="AX2151" s="557">
        <f>IF(AT2151=0,0,(AV2151/AT2151)*100)</f>
        <v>0</v>
      </c>
      <c r="AY2151" s="558"/>
      <c r="AZ2151" s="569"/>
      <c r="BA2151" s="570"/>
      <c r="BB2151" s="573"/>
      <c r="BC2151" s="574"/>
      <c r="BD2151" s="557">
        <f>IF(AZ2151=0,0,(BB2151/AZ2151)*100)</f>
        <v>0</v>
      </c>
      <c r="BE2151" s="558"/>
      <c r="BF2151" s="561">
        <f>AT2151+AZ2151</f>
        <v>0</v>
      </c>
      <c r="BG2151" s="562"/>
      <c r="BH2151" s="565">
        <f>AV2151+BB2151</f>
        <v>0</v>
      </c>
      <c r="BI2151" s="566"/>
      <c r="BJ2151" s="557">
        <f>IF(BF2151=0,0,(BH2151/BF2151)*100)</f>
        <v>0</v>
      </c>
      <c r="BK2151" s="558"/>
      <c r="BL2151" s="602">
        <f>(AD2151*2)+(AJ2151*2)+(AP2151*3)+BB2151</f>
        <v>0</v>
      </c>
      <c r="BM2151" s="603"/>
      <c r="BN2151" s="604"/>
      <c r="BO2151" s="587">
        <f t="shared" ref="BO2151" si="2058">IF(BQ2151=0,0,50*BP2151/BQ2151)</f>
        <v>0</v>
      </c>
      <c r="BP2151" s="555">
        <f t="shared" ref="BP2151" si="2059">(BL2151*BS$2135)+(N2151*BS$2136)+(X2151*BS$2137)+(R2151*BS$2138)+(V2151*BS$2139)+(Z2151*BS$2140)</f>
        <v>0</v>
      </c>
      <c r="BQ2151" s="555">
        <f t="shared" ref="BQ2151" si="2060">((AZ2151-BB2151)*BS$2142)+((AT2151-AV2151)*BS$2141)+(H2151*BS$2143)+(P2151*BS$2144)</f>
        <v>0</v>
      </c>
      <c r="BR2151" s="65"/>
      <c r="BS2151" s="65"/>
      <c r="BT2151" s="268"/>
    </row>
    <row r="2152" spans="1:72" ht="21.75" customHeight="1" x14ac:dyDescent="0.25">
      <c r="A2152" s="268"/>
      <c r="B2152" s="679"/>
      <c r="C2152" s="690" t="str">
        <f>IF(ROSTER!D$24="","",ROSTER!D$24)</f>
        <v/>
      </c>
      <c r="D2152" s="691"/>
      <c r="E2152" s="668"/>
      <c r="F2152" s="681"/>
      <c r="G2152" s="664"/>
      <c r="H2152" s="585"/>
      <c r="I2152" s="586"/>
      <c r="J2152" s="571"/>
      <c r="K2152" s="572"/>
      <c r="L2152" s="575"/>
      <c r="M2152" s="576"/>
      <c r="N2152" s="581" t="s">
        <v>16</v>
      </c>
      <c r="O2152" s="582"/>
      <c r="P2152" s="571"/>
      <c r="Q2152" s="572"/>
      <c r="R2152" s="575"/>
      <c r="S2152" s="576"/>
      <c r="T2152" s="581" t="s">
        <v>16</v>
      </c>
      <c r="U2152" s="582"/>
      <c r="V2152" s="585"/>
      <c r="W2152" s="586"/>
      <c r="X2152" s="571"/>
      <c r="Y2152" s="586"/>
      <c r="Z2152" s="571"/>
      <c r="AA2152" s="586"/>
      <c r="AB2152" s="571"/>
      <c r="AC2152" s="572"/>
      <c r="AD2152" s="575"/>
      <c r="AE2152" s="576"/>
      <c r="AF2152" s="577"/>
      <c r="AG2152" s="578"/>
      <c r="AH2152" s="571"/>
      <c r="AI2152" s="572"/>
      <c r="AJ2152" s="575"/>
      <c r="AK2152" s="576"/>
      <c r="AL2152" s="577"/>
      <c r="AM2152" s="578"/>
      <c r="AN2152" s="571"/>
      <c r="AO2152" s="572"/>
      <c r="AP2152" s="575"/>
      <c r="AQ2152" s="576"/>
      <c r="AR2152" s="577"/>
      <c r="AS2152" s="578"/>
      <c r="AT2152" s="627"/>
      <c r="AU2152" s="628"/>
      <c r="AV2152" s="629"/>
      <c r="AW2152" s="630"/>
      <c r="AX2152" s="577"/>
      <c r="AY2152" s="578"/>
      <c r="AZ2152" s="571"/>
      <c r="BA2152" s="572"/>
      <c r="BB2152" s="575"/>
      <c r="BC2152" s="576"/>
      <c r="BD2152" s="577"/>
      <c r="BE2152" s="578"/>
      <c r="BF2152" s="627"/>
      <c r="BG2152" s="628"/>
      <c r="BH2152" s="629"/>
      <c r="BI2152" s="630"/>
      <c r="BJ2152" s="577"/>
      <c r="BK2152" s="578"/>
      <c r="BL2152" s="605"/>
      <c r="BM2152" s="606"/>
      <c r="BN2152" s="607"/>
      <c r="BO2152" s="588"/>
      <c r="BP2152" s="556"/>
      <c r="BQ2152" s="556"/>
      <c r="BR2152" s="65"/>
      <c r="BS2152" s="65"/>
      <c r="BT2152" s="268"/>
    </row>
    <row r="2153" spans="1:72" ht="21.75" customHeight="1" x14ac:dyDescent="0.25">
      <c r="A2153" s="268"/>
      <c r="B2153" s="678" t="str">
        <f>IF(ROSTER!B$26="","",ROSTER!B$26)</f>
        <v/>
      </c>
      <c r="C2153" s="669" t="str">
        <f>IF(ROSTER!C$26="","",ROSTER!C$26)</f>
        <v/>
      </c>
      <c r="D2153" s="670"/>
      <c r="E2153" s="667"/>
      <c r="F2153" s="680">
        <f>IF(E2153="y",1,IF(E2153="S",1,0))</f>
        <v>0</v>
      </c>
      <c r="G2153" s="663">
        <f>IF(E2153="S",1,0)</f>
        <v>0</v>
      </c>
      <c r="H2153" s="583"/>
      <c r="I2153" s="584"/>
      <c r="J2153" s="569"/>
      <c r="K2153" s="570"/>
      <c r="L2153" s="573"/>
      <c r="M2153" s="574"/>
      <c r="N2153" s="579">
        <f>L2153+J2153</f>
        <v>0</v>
      </c>
      <c r="O2153" s="580"/>
      <c r="P2153" s="569"/>
      <c r="Q2153" s="570"/>
      <c r="R2153" s="573"/>
      <c r="S2153" s="574"/>
      <c r="T2153" s="579">
        <f>R2153-P2153</f>
        <v>0</v>
      </c>
      <c r="U2153" s="580"/>
      <c r="V2153" s="583"/>
      <c r="W2153" s="584"/>
      <c r="X2153" s="569"/>
      <c r="Y2153" s="584"/>
      <c r="Z2153" s="569"/>
      <c r="AA2153" s="584"/>
      <c r="AB2153" s="569"/>
      <c r="AC2153" s="570"/>
      <c r="AD2153" s="573"/>
      <c r="AE2153" s="574"/>
      <c r="AF2153" s="557">
        <f>IF(AB2153=0,0,(AD2153/AB2153)*100)</f>
        <v>0</v>
      </c>
      <c r="AG2153" s="558"/>
      <c r="AH2153" s="569"/>
      <c r="AI2153" s="570"/>
      <c r="AJ2153" s="573"/>
      <c r="AK2153" s="574"/>
      <c r="AL2153" s="557">
        <f>IF(AH2153=0,0,(AJ2153/AH2153)*100)</f>
        <v>0</v>
      </c>
      <c r="AM2153" s="558"/>
      <c r="AN2153" s="569"/>
      <c r="AO2153" s="570"/>
      <c r="AP2153" s="573"/>
      <c r="AQ2153" s="574"/>
      <c r="AR2153" s="557">
        <f>IF(AN2153=0,0,(AP2153/AN2153)*100)</f>
        <v>0</v>
      </c>
      <c r="AS2153" s="558"/>
      <c r="AT2153" s="561">
        <f>AB2153+AH2153+AN2153</f>
        <v>0</v>
      </c>
      <c r="AU2153" s="562"/>
      <c r="AV2153" s="565">
        <f>AD2153+AJ2153+AP2153</f>
        <v>0</v>
      </c>
      <c r="AW2153" s="566"/>
      <c r="AX2153" s="557">
        <f>IF(AT2153=0,0,(AV2153/AT2153)*100)</f>
        <v>0</v>
      </c>
      <c r="AY2153" s="558"/>
      <c r="AZ2153" s="569"/>
      <c r="BA2153" s="570"/>
      <c r="BB2153" s="573"/>
      <c r="BC2153" s="574"/>
      <c r="BD2153" s="557">
        <f>IF(AZ2153=0,0,(BB2153/AZ2153)*100)</f>
        <v>0</v>
      </c>
      <c r="BE2153" s="558"/>
      <c r="BF2153" s="561">
        <f>AT2153+AZ2153</f>
        <v>0</v>
      </c>
      <c r="BG2153" s="562"/>
      <c r="BH2153" s="565">
        <f>AV2153+BB2153</f>
        <v>0</v>
      </c>
      <c r="BI2153" s="566"/>
      <c r="BJ2153" s="557">
        <f>IF(BF2153=0,0,(BH2153/BF2153)*100)</f>
        <v>0</v>
      </c>
      <c r="BK2153" s="558"/>
      <c r="BL2153" s="602">
        <f>(AD2153*2)+(AJ2153*2)+(AP2153*3)+BB2153</f>
        <v>0</v>
      </c>
      <c r="BM2153" s="603"/>
      <c r="BN2153" s="604"/>
      <c r="BO2153" s="587">
        <f t="shared" ref="BO2153" si="2061">IF(BQ2153=0,0,50*BP2153/BQ2153)</f>
        <v>0</v>
      </c>
      <c r="BP2153" s="555">
        <f t="shared" ref="BP2153" si="2062">(BL2153*BS$2135)+(N2153*BS$2136)+(X2153*BS$2137)+(R2153*BS$2138)+(V2153*BS$2139)+(Z2153*BS$2140)</f>
        <v>0</v>
      </c>
      <c r="BQ2153" s="555">
        <f t="shared" ref="BQ2153" si="2063">((AZ2153-BB2153)*BS$2142)+((AT2153-AV2153)*BS$2141)+(H2153*BS$2143)+(P2153*BS$2144)</f>
        <v>0</v>
      </c>
      <c r="BR2153" s="65"/>
      <c r="BS2153" s="65"/>
      <c r="BT2153" s="268"/>
    </row>
    <row r="2154" spans="1:72" ht="21.75" customHeight="1" x14ac:dyDescent="0.25">
      <c r="A2154" s="268"/>
      <c r="B2154" s="679"/>
      <c r="C2154" s="690" t="str">
        <f>IF(ROSTER!D$26="","",ROSTER!D$26)</f>
        <v/>
      </c>
      <c r="D2154" s="691"/>
      <c r="E2154" s="668"/>
      <c r="F2154" s="681"/>
      <c r="G2154" s="664"/>
      <c r="H2154" s="585"/>
      <c r="I2154" s="586"/>
      <c r="J2154" s="571"/>
      <c r="K2154" s="572"/>
      <c r="L2154" s="575"/>
      <c r="M2154" s="576"/>
      <c r="N2154" s="581" t="s">
        <v>16</v>
      </c>
      <c r="O2154" s="582"/>
      <c r="P2154" s="571"/>
      <c r="Q2154" s="572"/>
      <c r="R2154" s="575"/>
      <c r="S2154" s="576"/>
      <c r="T2154" s="581" t="s">
        <v>16</v>
      </c>
      <c r="U2154" s="582"/>
      <c r="V2154" s="585"/>
      <c r="W2154" s="586"/>
      <c r="X2154" s="571"/>
      <c r="Y2154" s="586"/>
      <c r="Z2154" s="571"/>
      <c r="AA2154" s="586"/>
      <c r="AB2154" s="571"/>
      <c r="AC2154" s="572"/>
      <c r="AD2154" s="575"/>
      <c r="AE2154" s="576"/>
      <c r="AF2154" s="577"/>
      <c r="AG2154" s="578"/>
      <c r="AH2154" s="571"/>
      <c r="AI2154" s="572"/>
      <c r="AJ2154" s="575"/>
      <c r="AK2154" s="576"/>
      <c r="AL2154" s="577"/>
      <c r="AM2154" s="578"/>
      <c r="AN2154" s="571"/>
      <c r="AO2154" s="572"/>
      <c r="AP2154" s="575"/>
      <c r="AQ2154" s="576"/>
      <c r="AR2154" s="577"/>
      <c r="AS2154" s="578"/>
      <c r="AT2154" s="627"/>
      <c r="AU2154" s="628"/>
      <c r="AV2154" s="629"/>
      <c r="AW2154" s="630"/>
      <c r="AX2154" s="577"/>
      <c r="AY2154" s="578"/>
      <c r="AZ2154" s="571"/>
      <c r="BA2154" s="572"/>
      <c r="BB2154" s="575"/>
      <c r="BC2154" s="576"/>
      <c r="BD2154" s="577"/>
      <c r="BE2154" s="578"/>
      <c r="BF2154" s="627"/>
      <c r="BG2154" s="628"/>
      <c r="BH2154" s="629"/>
      <c r="BI2154" s="630"/>
      <c r="BJ2154" s="577"/>
      <c r="BK2154" s="578"/>
      <c r="BL2154" s="605"/>
      <c r="BM2154" s="606"/>
      <c r="BN2154" s="607"/>
      <c r="BO2154" s="588"/>
      <c r="BP2154" s="556"/>
      <c r="BQ2154" s="556"/>
      <c r="BR2154" s="65"/>
      <c r="BS2154" s="65"/>
      <c r="BT2154" s="268"/>
    </row>
    <row r="2155" spans="1:72" ht="21.75" customHeight="1" x14ac:dyDescent="0.25">
      <c r="A2155" s="268"/>
      <c r="B2155" s="678" t="str">
        <f>IF(ROSTER!B$28="","",ROSTER!B$28)</f>
        <v/>
      </c>
      <c r="C2155" s="669" t="str">
        <f>IF(ROSTER!C$28="","",ROSTER!C$28)</f>
        <v/>
      </c>
      <c r="D2155" s="670"/>
      <c r="E2155" s="667"/>
      <c r="F2155" s="680">
        <f>IF(E2155="y",1,IF(E2155="S",1,0))</f>
        <v>0</v>
      </c>
      <c r="G2155" s="663">
        <f>IF(E2155="S",1,0)</f>
        <v>0</v>
      </c>
      <c r="H2155" s="583"/>
      <c r="I2155" s="584"/>
      <c r="J2155" s="569"/>
      <c r="K2155" s="570"/>
      <c r="L2155" s="573"/>
      <c r="M2155" s="574"/>
      <c r="N2155" s="579">
        <f>L2155+J2155</f>
        <v>0</v>
      </c>
      <c r="O2155" s="580"/>
      <c r="P2155" s="569"/>
      <c r="Q2155" s="570"/>
      <c r="R2155" s="573"/>
      <c r="S2155" s="574"/>
      <c r="T2155" s="579">
        <f>R2155-P2155</f>
        <v>0</v>
      </c>
      <c r="U2155" s="580"/>
      <c r="V2155" s="583"/>
      <c r="W2155" s="584"/>
      <c r="X2155" s="569"/>
      <c r="Y2155" s="584"/>
      <c r="Z2155" s="569"/>
      <c r="AA2155" s="584"/>
      <c r="AB2155" s="569"/>
      <c r="AC2155" s="570"/>
      <c r="AD2155" s="573"/>
      <c r="AE2155" s="574"/>
      <c r="AF2155" s="557">
        <f>IF(AB2155=0,0,(AD2155/AB2155)*100)</f>
        <v>0</v>
      </c>
      <c r="AG2155" s="558"/>
      <c r="AH2155" s="569"/>
      <c r="AI2155" s="570"/>
      <c r="AJ2155" s="573"/>
      <c r="AK2155" s="574"/>
      <c r="AL2155" s="557">
        <f>IF(AH2155=0,0,(AJ2155/AH2155)*100)</f>
        <v>0</v>
      </c>
      <c r="AM2155" s="558"/>
      <c r="AN2155" s="569"/>
      <c r="AO2155" s="570"/>
      <c r="AP2155" s="573"/>
      <c r="AQ2155" s="574"/>
      <c r="AR2155" s="557">
        <f>IF(AN2155=0,0,(AP2155/AN2155)*100)</f>
        <v>0</v>
      </c>
      <c r="AS2155" s="558"/>
      <c r="AT2155" s="561">
        <f>AB2155+AH2155+AN2155</f>
        <v>0</v>
      </c>
      <c r="AU2155" s="562"/>
      <c r="AV2155" s="565">
        <f>AD2155+AJ2155+AP2155</f>
        <v>0</v>
      </c>
      <c r="AW2155" s="566"/>
      <c r="AX2155" s="557">
        <f>IF(AT2155=0,0,(AV2155/AT2155)*100)</f>
        <v>0</v>
      </c>
      <c r="AY2155" s="558"/>
      <c r="AZ2155" s="569"/>
      <c r="BA2155" s="570"/>
      <c r="BB2155" s="573"/>
      <c r="BC2155" s="574"/>
      <c r="BD2155" s="557">
        <f>IF(AZ2155=0,0,(BB2155/AZ2155)*100)</f>
        <v>0</v>
      </c>
      <c r="BE2155" s="558"/>
      <c r="BF2155" s="561">
        <f>AT2155+AZ2155</f>
        <v>0</v>
      </c>
      <c r="BG2155" s="562"/>
      <c r="BH2155" s="565">
        <f>AV2155+BB2155</f>
        <v>0</v>
      </c>
      <c r="BI2155" s="566"/>
      <c r="BJ2155" s="557">
        <f>IF(BF2155=0,0,(BH2155/BF2155)*100)</f>
        <v>0</v>
      </c>
      <c r="BK2155" s="558"/>
      <c r="BL2155" s="602">
        <f>(AD2155*2)+(AJ2155*2)+(AP2155*3)+BB2155</f>
        <v>0</v>
      </c>
      <c r="BM2155" s="603"/>
      <c r="BN2155" s="604"/>
      <c r="BO2155" s="587">
        <f t="shared" ref="BO2155" si="2064">IF(BQ2155=0,0,50*BP2155/BQ2155)</f>
        <v>0</v>
      </c>
      <c r="BP2155" s="555">
        <f t="shared" ref="BP2155" si="2065">(BL2155*BS$2135)+(N2155*BS$2136)+(X2155*BS$2137)+(R2155*BS$2138)+(V2155*BS$2139)+(Z2155*BS$2140)</f>
        <v>0</v>
      </c>
      <c r="BQ2155" s="555">
        <f t="shared" ref="BQ2155" si="2066">((AZ2155-BB2155)*BS$2142)+((AT2155-AV2155)*BS$2141)+(H2155*BS$2143)+(P2155*BS$2144)</f>
        <v>0</v>
      </c>
      <c r="BR2155" s="65"/>
      <c r="BS2155" s="65"/>
      <c r="BT2155" s="268"/>
    </row>
    <row r="2156" spans="1:72" ht="21.75" customHeight="1" x14ac:dyDescent="0.25">
      <c r="A2156" s="268"/>
      <c r="B2156" s="679"/>
      <c r="C2156" s="690" t="str">
        <f>IF(ROSTER!D$28="","",ROSTER!D$28)</f>
        <v/>
      </c>
      <c r="D2156" s="691"/>
      <c r="E2156" s="668"/>
      <c r="F2156" s="681"/>
      <c r="G2156" s="664"/>
      <c r="H2156" s="585"/>
      <c r="I2156" s="586"/>
      <c r="J2156" s="571"/>
      <c r="K2156" s="572"/>
      <c r="L2156" s="575"/>
      <c r="M2156" s="576"/>
      <c r="N2156" s="581" t="s">
        <v>16</v>
      </c>
      <c r="O2156" s="582"/>
      <c r="P2156" s="571"/>
      <c r="Q2156" s="572"/>
      <c r="R2156" s="575"/>
      <c r="S2156" s="576"/>
      <c r="T2156" s="581" t="s">
        <v>16</v>
      </c>
      <c r="U2156" s="582"/>
      <c r="V2156" s="585"/>
      <c r="W2156" s="586"/>
      <c r="X2156" s="571"/>
      <c r="Y2156" s="586"/>
      <c r="Z2156" s="571"/>
      <c r="AA2156" s="586"/>
      <c r="AB2156" s="571"/>
      <c r="AC2156" s="572"/>
      <c r="AD2156" s="575"/>
      <c r="AE2156" s="576"/>
      <c r="AF2156" s="577"/>
      <c r="AG2156" s="578"/>
      <c r="AH2156" s="571"/>
      <c r="AI2156" s="572"/>
      <c r="AJ2156" s="575"/>
      <c r="AK2156" s="576"/>
      <c r="AL2156" s="577"/>
      <c r="AM2156" s="578"/>
      <c r="AN2156" s="571"/>
      <c r="AO2156" s="572"/>
      <c r="AP2156" s="575"/>
      <c r="AQ2156" s="576"/>
      <c r="AR2156" s="577"/>
      <c r="AS2156" s="578"/>
      <c r="AT2156" s="627"/>
      <c r="AU2156" s="628"/>
      <c r="AV2156" s="629"/>
      <c r="AW2156" s="630"/>
      <c r="AX2156" s="577"/>
      <c r="AY2156" s="578"/>
      <c r="AZ2156" s="571"/>
      <c r="BA2156" s="572"/>
      <c r="BB2156" s="575"/>
      <c r="BC2156" s="576"/>
      <c r="BD2156" s="577"/>
      <c r="BE2156" s="578"/>
      <c r="BF2156" s="627"/>
      <c r="BG2156" s="628"/>
      <c r="BH2156" s="629"/>
      <c r="BI2156" s="630"/>
      <c r="BJ2156" s="577"/>
      <c r="BK2156" s="578"/>
      <c r="BL2156" s="605"/>
      <c r="BM2156" s="606"/>
      <c r="BN2156" s="607"/>
      <c r="BO2156" s="588"/>
      <c r="BP2156" s="556"/>
      <c r="BQ2156" s="556"/>
      <c r="BR2156" s="65"/>
      <c r="BS2156" s="65"/>
      <c r="BT2156" s="268"/>
    </row>
    <row r="2157" spans="1:72" ht="21.75" customHeight="1" x14ac:dyDescent="0.25">
      <c r="A2157" s="268"/>
      <c r="B2157" s="678" t="str">
        <f>IF(ROSTER!B$30="","",ROSTER!B$30)</f>
        <v/>
      </c>
      <c r="C2157" s="669" t="str">
        <f>IF(ROSTER!C$30="","",ROSTER!C$30)</f>
        <v/>
      </c>
      <c r="D2157" s="670"/>
      <c r="E2157" s="667"/>
      <c r="F2157" s="680">
        <f>IF(E2157="y",1,IF(E2157="S",1,0))</f>
        <v>0</v>
      </c>
      <c r="G2157" s="663">
        <f>IF(E2157="S",1,0)</f>
        <v>0</v>
      </c>
      <c r="H2157" s="583"/>
      <c r="I2157" s="584"/>
      <c r="J2157" s="569"/>
      <c r="K2157" s="570"/>
      <c r="L2157" s="573"/>
      <c r="M2157" s="574"/>
      <c r="N2157" s="579">
        <f>L2157+J2157</f>
        <v>0</v>
      </c>
      <c r="O2157" s="580"/>
      <c r="P2157" s="569"/>
      <c r="Q2157" s="570"/>
      <c r="R2157" s="573"/>
      <c r="S2157" s="574"/>
      <c r="T2157" s="579">
        <f>R2157-P2157</f>
        <v>0</v>
      </c>
      <c r="U2157" s="580"/>
      <c r="V2157" s="583"/>
      <c r="W2157" s="584"/>
      <c r="X2157" s="569"/>
      <c r="Y2157" s="584"/>
      <c r="Z2157" s="569"/>
      <c r="AA2157" s="584"/>
      <c r="AB2157" s="569"/>
      <c r="AC2157" s="570"/>
      <c r="AD2157" s="573"/>
      <c r="AE2157" s="574"/>
      <c r="AF2157" s="557">
        <f>IF(AB2157=0,0,(AD2157/AB2157)*100)</f>
        <v>0</v>
      </c>
      <c r="AG2157" s="558"/>
      <c r="AH2157" s="569"/>
      <c r="AI2157" s="570"/>
      <c r="AJ2157" s="573"/>
      <c r="AK2157" s="574"/>
      <c r="AL2157" s="557">
        <f>IF(AH2157=0,0,(AJ2157/AH2157)*100)</f>
        <v>0</v>
      </c>
      <c r="AM2157" s="558"/>
      <c r="AN2157" s="569"/>
      <c r="AO2157" s="570"/>
      <c r="AP2157" s="573"/>
      <c r="AQ2157" s="574"/>
      <c r="AR2157" s="557">
        <f>IF(AN2157=0,0,(AP2157/AN2157)*100)</f>
        <v>0</v>
      </c>
      <c r="AS2157" s="558"/>
      <c r="AT2157" s="561">
        <f>AB2157+AH2157+AN2157</f>
        <v>0</v>
      </c>
      <c r="AU2157" s="562"/>
      <c r="AV2157" s="565">
        <f>AD2157+AJ2157+AP2157</f>
        <v>0</v>
      </c>
      <c r="AW2157" s="566"/>
      <c r="AX2157" s="557">
        <f>IF(AT2157=0,0,(AV2157/AT2157)*100)</f>
        <v>0</v>
      </c>
      <c r="AY2157" s="558"/>
      <c r="AZ2157" s="569"/>
      <c r="BA2157" s="570"/>
      <c r="BB2157" s="573"/>
      <c r="BC2157" s="574"/>
      <c r="BD2157" s="557">
        <f>IF(AZ2157=0,0,(BB2157/AZ2157)*100)</f>
        <v>0</v>
      </c>
      <c r="BE2157" s="558"/>
      <c r="BF2157" s="561">
        <f>AT2157+AZ2157</f>
        <v>0</v>
      </c>
      <c r="BG2157" s="562"/>
      <c r="BH2157" s="565">
        <f>AV2157+BB2157</f>
        <v>0</v>
      </c>
      <c r="BI2157" s="566"/>
      <c r="BJ2157" s="557">
        <f>IF(BF2157=0,0,(BH2157/BF2157)*100)</f>
        <v>0</v>
      </c>
      <c r="BK2157" s="558"/>
      <c r="BL2157" s="602">
        <f>(AD2157*2)+(AJ2157*2)+(AP2157*3)+BB2157</f>
        <v>0</v>
      </c>
      <c r="BM2157" s="603"/>
      <c r="BN2157" s="604"/>
      <c r="BO2157" s="587">
        <f t="shared" ref="BO2157" si="2067">IF(BQ2157=0,0,50*BP2157/BQ2157)</f>
        <v>0</v>
      </c>
      <c r="BP2157" s="555">
        <f t="shared" ref="BP2157" si="2068">(BL2157*BS$2135)+(N2157*BS$2136)+(X2157*BS$2137)+(R2157*BS$2138)+(V2157*BS$2139)+(Z2157*BS$2140)</f>
        <v>0</v>
      </c>
      <c r="BQ2157" s="555">
        <f t="shared" ref="BQ2157" si="2069">((AZ2157-BB2157)*BS$2142)+((AT2157-AV2157)*BS$2141)+(H2157*BS$2143)+(P2157*BS$2144)</f>
        <v>0</v>
      </c>
      <c r="BR2157" s="65"/>
      <c r="BS2157" s="65"/>
      <c r="BT2157" s="268"/>
    </row>
    <row r="2158" spans="1:72" ht="21.75" customHeight="1" x14ac:dyDescent="0.25">
      <c r="A2158" s="268"/>
      <c r="B2158" s="679"/>
      <c r="C2158" s="690" t="str">
        <f>IF(ROSTER!D$30="","",ROSTER!D$30)</f>
        <v/>
      </c>
      <c r="D2158" s="691"/>
      <c r="E2158" s="668"/>
      <c r="F2158" s="681"/>
      <c r="G2158" s="664"/>
      <c r="H2158" s="585"/>
      <c r="I2158" s="586"/>
      <c r="J2158" s="571"/>
      <c r="K2158" s="572"/>
      <c r="L2158" s="575"/>
      <c r="M2158" s="576"/>
      <c r="N2158" s="581" t="s">
        <v>16</v>
      </c>
      <c r="O2158" s="582"/>
      <c r="P2158" s="571"/>
      <c r="Q2158" s="572"/>
      <c r="R2158" s="575"/>
      <c r="S2158" s="576"/>
      <c r="T2158" s="581" t="s">
        <v>16</v>
      </c>
      <c r="U2158" s="582"/>
      <c r="V2158" s="585"/>
      <c r="W2158" s="586"/>
      <c r="X2158" s="571"/>
      <c r="Y2158" s="586"/>
      <c r="Z2158" s="571"/>
      <c r="AA2158" s="586"/>
      <c r="AB2158" s="571"/>
      <c r="AC2158" s="572"/>
      <c r="AD2158" s="575"/>
      <c r="AE2158" s="576"/>
      <c r="AF2158" s="577"/>
      <c r="AG2158" s="578"/>
      <c r="AH2158" s="571"/>
      <c r="AI2158" s="572"/>
      <c r="AJ2158" s="575"/>
      <c r="AK2158" s="576"/>
      <c r="AL2158" s="577"/>
      <c r="AM2158" s="578"/>
      <c r="AN2158" s="571"/>
      <c r="AO2158" s="572"/>
      <c r="AP2158" s="575"/>
      <c r="AQ2158" s="576"/>
      <c r="AR2158" s="577"/>
      <c r="AS2158" s="578"/>
      <c r="AT2158" s="627"/>
      <c r="AU2158" s="628"/>
      <c r="AV2158" s="629"/>
      <c r="AW2158" s="630"/>
      <c r="AX2158" s="577"/>
      <c r="AY2158" s="578"/>
      <c r="AZ2158" s="571"/>
      <c r="BA2158" s="572"/>
      <c r="BB2158" s="575"/>
      <c r="BC2158" s="576"/>
      <c r="BD2158" s="577"/>
      <c r="BE2158" s="578"/>
      <c r="BF2158" s="627"/>
      <c r="BG2158" s="628"/>
      <c r="BH2158" s="629"/>
      <c r="BI2158" s="630"/>
      <c r="BJ2158" s="577"/>
      <c r="BK2158" s="578"/>
      <c r="BL2158" s="605"/>
      <c r="BM2158" s="606"/>
      <c r="BN2158" s="607"/>
      <c r="BO2158" s="588"/>
      <c r="BP2158" s="556"/>
      <c r="BQ2158" s="556"/>
      <c r="BR2158" s="65"/>
      <c r="BS2158" s="65"/>
      <c r="BT2158" s="268"/>
    </row>
    <row r="2159" spans="1:72" ht="21.75" customHeight="1" x14ac:dyDescent="0.25">
      <c r="A2159" s="268"/>
      <c r="B2159" s="678" t="str">
        <f>IF(ROSTER!B$32="","",ROSTER!B$32)</f>
        <v/>
      </c>
      <c r="C2159" s="669" t="str">
        <f>IF(ROSTER!C$32="","",ROSTER!C$32)</f>
        <v/>
      </c>
      <c r="D2159" s="670"/>
      <c r="E2159" s="667"/>
      <c r="F2159" s="680">
        <f>IF(E2159="y",1,IF(E2159="S",1,0))</f>
        <v>0</v>
      </c>
      <c r="G2159" s="663">
        <f>IF(E2159="S",1,0)</f>
        <v>0</v>
      </c>
      <c r="H2159" s="583"/>
      <c r="I2159" s="584"/>
      <c r="J2159" s="569"/>
      <c r="K2159" s="570"/>
      <c r="L2159" s="573"/>
      <c r="M2159" s="574"/>
      <c r="N2159" s="579">
        <f>L2159+J2159</f>
        <v>0</v>
      </c>
      <c r="O2159" s="580"/>
      <c r="P2159" s="569"/>
      <c r="Q2159" s="570"/>
      <c r="R2159" s="573"/>
      <c r="S2159" s="574"/>
      <c r="T2159" s="579">
        <f>R2159-P2159</f>
        <v>0</v>
      </c>
      <c r="U2159" s="580"/>
      <c r="V2159" s="583"/>
      <c r="W2159" s="584"/>
      <c r="X2159" s="569"/>
      <c r="Y2159" s="584"/>
      <c r="Z2159" s="569"/>
      <c r="AA2159" s="584"/>
      <c r="AB2159" s="569"/>
      <c r="AC2159" s="570"/>
      <c r="AD2159" s="573"/>
      <c r="AE2159" s="574"/>
      <c r="AF2159" s="557">
        <f>IF(AB2159=0,0,(AD2159/AB2159)*100)</f>
        <v>0</v>
      </c>
      <c r="AG2159" s="558"/>
      <c r="AH2159" s="569"/>
      <c r="AI2159" s="570"/>
      <c r="AJ2159" s="573"/>
      <c r="AK2159" s="574"/>
      <c r="AL2159" s="557">
        <f>IF(AH2159=0,0,(AJ2159/AH2159)*100)</f>
        <v>0</v>
      </c>
      <c r="AM2159" s="558"/>
      <c r="AN2159" s="569"/>
      <c r="AO2159" s="570"/>
      <c r="AP2159" s="573"/>
      <c r="AQ2159" s="574"/>
      <c r="AR2159" s="557">
        <f>IF(AN2159=0,0,(AP2159/AN2159)*100)</f>
        <v>0</v>
      </c>
      <c r="AS2159" s="558"/>
      <c r="AT2159" s="561">
        <f>AB2159+AH2159+AN2159</f>
        <v>0</v>
      </c>
      <c r="AU2159" s="562"/>
      <c r="AV2159" s="565">
        <f>AD2159+AJ2159+AP2159</f>
        <v>0</v>
      </c>
      <c r="AW2159" s="566"/>
      <c r="AX2159" s="557">
        <f>IF(AT2159=0,0,(AV2159/AT2159)*100)</f>
        <v>0</v>
      </c>
      <c r="AY2159" s="558"/>
      <c r="AZ2159" s="569"/>
      <c r="BA2159" s="570"/>
      <c r="BB2159" s="573"/>
      <c r="BC2159" s="574"/>
      <c r="BD2159" s="557">
        <f>IF(AZ2159=0,0,(BB2159/AZ2159)*100)</f>
        <v>0</v>
      </c>
      <c r="BE2159" s="558"/>
      <c r="BF2159" s="561">
        <f>AT2159+AZ2159</f>
        <v>0</v>
      </c>
      <c r="BG2159" s="562"/>
      <c r="BH2159" s="565">
        <f>AV2159+BB2159</f>
        <v>0</v>
      </c>
      <c r="BI2159" s="566"/>
      <c r="BJ2159" s="557">
        <f>IF(BF2159=0,0,(BH2159/BF2159)*100)</f>
        <v>0</v>
      </c>
      <c r="BK2159" s="558"/>
      <c r="BL2159" s="602">
        <f>(AD2159*2)+(AJ2159*2)+(AP2159*3)+BB2159</f>
        <v>0</v>
      </c>
      <c r="BM2159" s="603"/>
      <c r="BN2159" s="604"/>
      <c r="BO2159" s="587">
        <f t="shared" ref="BO2159" si="2070">IF(BQ2159=0,0,50*BP2159/BQ2159)</f>
        <v>0</v>
      </c>
      <c r="BP2159" s="555">
        <f t="shared" ref="BP2159" si="2071">(BL2159*BS$2135)+(N2159*BS$2136)+(X2159*BS$2137)+(R2159*BS$2138)+(V2159*BS$2139)+(Z2159*BS$2140)</f>
        <v>0</v>
      </c>
      <c r="BQ2159" s="555">
        <f t="shared" ref="BQ2159" si="2072">((AZ2159-BB2159)*BS$2142)+((AT2159-AV2159)*BS$2141)+(H2159*BS$2143)+(P2159*BS$2144)</f>
        <v>0</v>
      </c>
      <c r="BR2159" s="65"/>
      <c r="BS2159" s="65"/>
      <c r="BT2159" s="268"/>
    </row>
    <row r="2160" spans="1:72" ht="21.75" customHeight="1" x14ac:dyDescent="0.25">
      <c r="A2160" s="268"/>
      <c r="B2160" s="679"/>
      <c r="C2160" s="690" t="str">
        <f>IF(ROSTER!D$32="","",ROSTER!D$32)</f>
        <v/>
      </c>
      <c r="D2160" s="691"/>
      <c r="E2160" s="668"/>
      <c r="F2160" s="681"/>
      <c r="G2160" s="664"/>
      <c r="H2160" s="585"/>
      <c r="I2160" s="586"/>
      <c r="J2160" s="571"/>
      <c r="K2160" s="572"/>
      <c r="L2160" s="575"/>
      <c r="M2160" s="576"/>
      <c r="N2160" s="581" t="s">
        <v>16</v>
      </c>
      <c r="O2160" s="582"/>
      <c r="P2160" s="571"/>
      <c r="Q2160" s="572"/>
      <c r="R2160" s="575"/>
      <c r="S2160" s="576"/>
      <c r="T2160" s="581" t="s">
        <v>16</v>
      </c>
      <c r="U2160" s="582"/>
      <c r="V2160" s="585"/>
      <c r="W2160" s="586"/>
      <c r="X2160" s="571"/>
      <c r="Y2160" s="586"/>
      <c r="Z2160" s="571"/>
      <c r="AA2160" s="586"/>
      <c r="AB2160" s="571"/>
      <c r="AC2160" s="572"/>
      <c r="AD2160" s="575"/>
      <c r="AE2160" s="576"/>
      <c r="AF2160" s="577"/>
      <c r="AG2160" s="578"/>
      <c r="AH2160" s="571"/>
      <c r="AI2160" s="572"/>
      <c r="AJ2160" s="575"/>
      <c r="AK2160" s="576"/>
      <c r="AL2160" s="577"/>
      <c r="AM2160" s="578"/>
      <c r="AN2160" s="571"/>
      <c r="AO2160" s="572"/>
      <c r="AP2160" s="575"/>
      <c r="AQ2160" s="576"/>
      <c r="AR2160" s="577"/>
      <c r="AS2160" s="578"/>
      <c r="AT2160" s="627"/>
      <c r="AU2160" s="628"/>
      <c r="AV2160" s="629"/>
      <c r="AW2160" s="630"/>
      <c r="AX2160" s="577"/>
      <c r="AY2160" s="578"/>
      <c r="AZ2160" s="571"/>
      <c r="BA2160" s="572"/>
      <c r="BB2160" s="575"/>
      <c r="BC2160" s="576"/>
      <c r="BD2160" s="577"/>
      <c r="BE2160" s="578"/>
      <c r="BF2160" s="627"/>
      <c r="BG2160" s="628"/>
      <c r="BH2160" s="629"/>
      <c r="BI2160" s="630"/>
      <c r="BJ2160" s="577"/>
      <c r="BK2160" s="578"/>
      <c r="BL2160" s="605"/>
      <c r="BM2160" s="606"/>
      <c r="BN2160" s="607"/>
      <c r="BO2160" s="588"/>
      <c r="BP2160" s="556"/>
      <c r="BQ2160" s="556"/>
      <c r="BR2160" s="65"/>
      <c r="BS2160" s="65"/>
      <c r="BT2160" s="268"/>
    </row>
    <row r="2161" spans="1:72" ht="21.75" customHeight="1" x14ac:dyDescent="0.25">
      <c r="A2161" s="268"/>
      <c r="B2161" s="678" t="str">
        <f>IF(ROSTER!B$34="","",ROSTER!B$34)</f>
        <v/>
      </c>
      <c r="C2161" s="669" t="str">
        <f>IF(ROSTER!C$34="","",ROSTER!C$34)</f>
        <v/>
      </c>
      <c r="D2161" s="670"/>
      <c r="E2161" s="667"/>
      <c r="F2161" s="680">
        <f>IF(E2161="y",1,IF(E2161="S",1,0))</f>
        <v>0</v>
      </c>
      <c r="G2161" s="663">
        <f>IF(E2161="S",1,0)</f>
        <v>0</v>
      </c>
      <c r="H2161" s="583"/>
      <c r="I2161" s="584"/>
      <c r="J2161" s="569"/>
      <c r="K2161" s="570"/>
      <c r="L2161" s="573"/>
      <c r="M2161" s="574"/>
      <c r="N2161" s="579">
        <f>L2161+J2161</f>
        <v>0</v>
      </c>
      <c r="O2161" s="580"/>
      <c r="P2161" s="569"/>
      <c r="Q2161" s="570"/>
      <c r="R2161" s="573"/>
      <c r="S2161" s="574"/>
      <c r="T2161" s="579">
        <f>R2161-P2161</f>
        <v>0</v>
      </c>
      <c r="U2161" s="580"/>
      <c r="V2161" s="583"/>
      <c r="W2161" s="584"/>
      <c r="X2161" s="569"/>
      <c r="Y2161" s="584"/>
      <c r="Z2161" s="569"/>
      <c r="AA2161" s="584"/>
      <c r="AB2161" s="569"/>
      <c r="AC2161" s="570"/>
      <c r="AD2161" s="573"/>
      <c r="AE2161" s="574"/>
      <c r="AF2161" s="557">
        <f>IF(AB2161=0,0,(AD2161/AB2161)*100)</f>
        <v>0</v>
      </c>
      <c r="AG2161" s="558"/>
      <c r="AH2161" s="569"/>
      <c r="AI2161" s="570"/>
      <c r="AJ2161" s="573"/>
      <c r="AK2161" s="574"/>
      <c r="AL2161" s="557">
        <f>IF(AH2161=0,0,(AJ2161/AH2161)*100)</f>
        <v>0</v>
      </c>
      <c r="AM2161" s="558"/>
      <c r="AN2161" s="569"/>
      <c r="AO2161" s="570"/>
      <c r="AP2161" s="573"/>
      <c r="AQ2161" s="574"/>
      <c r="AR2161" s="557">
        <f>IF(AN2161=0,0,(AP2161/AN2161)*100)</f>
        <v>0</v>
      </c>
      <c r="AS2161" s="558"/>
      <c r="AT2161" s="561">
        <f>AB2161+AH2161+AN2161</f>
        <v>0</v>
      </c>
      <c r="AU2161" s="562"/>
      <c r="AV2161" s="565">
        <f>AD2161+AJ2161+AP2161</f>
        <v>0</v>
      </c>
      <c r="AW2161" s="566"/>
      <c r="AX2161" s="557">
        <f>IF(AT2161=0,0,(AV2161/AT2161)*100)</f>
        <v>0</v>
      </c>
      <c r="AY2161" s="558"/>
      <c r="AZ2161" s="569"/>
      <c r="BA2161" s="570"/>
      <c r="BB2161" s="573"/>
      <c r="BC2161" s="574"/>
      <c r="BD2161" s="557">
        <f>IF(AZ2161=0,0,(BB2161/AZ2161)*100)</f>
        <v>0</v>
      </c>
      <c r="BE2161" s="558"/>
      <c r="BF2161" s="561">
        <f>AT2161+AZ2161</f>
        <v>0</v>
      </c>
      <c r="BG2161" s="562"/>
      <c r="BH2161" s="565">
        <f>AV2161+BB2161</f>
        <v>0</v>
      </c>
      <c r="BI2161" s="566"/>
      <c r="BJ2161" s="557">
        <f>IF(BF2161=0,0,(BH2161/BF2161)*100)</f>
        <v>0</v>
      </c>
      <c r="BK2161" s="558"/>
      <c r="BL2161" s="602">
        <f>(AD2161*2)+(AJ2161*2)+(AP2161*3)+BB2161</f>
        <v>0</v>
      </c>
      <c r="BM2161" s="603"/>
      <c r="BN2161" s="604"/>
      <c r="BO2161" s="587">
        <f t="shared" ref="BO2161" si="2073">IF(BQ2161=0,0,50*BP2161/BQ2161)</f>
        <v>0</v>
      </c>
      <c r="BP2161" s="555">
        <f t="shared" ref="BP2161" si="2074">(BL2161*BS$2135)+(N2161*BS$2136)+(X2161*BS$2137)+(R2161*BS$2138)+(V2161*BS$2139)+(Z2161*BS$2140)</f>
        <v>0</v>
      </c>
      <c r="BQ2161" s="555">
        <f t="shared" ref="BQ2161" si="2075">((AZ2161-BB2161)*BS$2142)+((AT2161-AV2161)*BS$2141)+(H2161*BS$2143)+(P2161*BS$2144)</f>
        <v>0</v>
      </c>
      <c r="BR2161" s="65"/>
      <c r="BS2161" s="65"/>
      <c r="BT2161" s="268"/>
    </row>
    <row r="2162" spans="1:72" ht="21.75" customHeight="1" x14ac:dyDescent="0.25">
      <c r="A2162" s="268"/>
      <c r="B2162" s="679"/>
      <c r="C2162" s="690" t="str">
        <f>IF(ROSTER!D$34="","",ROSTER!D$34)</f>
        <v/>
      </c>
      <c r="D2162" s="691"/>
      <c r="E2162" s="668"/>
      <c r="F2162" s="681"/>
      <c r="G2162" s="664"/>
      <c r="H2162" s="585"/>
      <c r="I2162" s="586"/>
      <c r="J2162" s="571"/>
      <c r="K2162" s="572"/>
      <c r="L2162" s="575"/>
      <c r="M2162" s="576"/>
      <c r="N2162" s="581" t="s">
        <v>16</v>
      </c>
      <c r="O2162" s="582"/>
      <c r="P2162" s="571"/>
      <c r="Q2162" s="572"/>
      <c r="R2162" s="575"/>
      <c r="S2162" s="576"/>
      <c r="T2162" s="581" t="s">
        <v>16</v>
      </c>
      <c r="U2162" s="582"/>
      <c r="V2162" s="585"/>
      <c r="W2162" s="586"/>
      <c r="X2162" s="571"/>
      <c r="Y2162" s="586"/>
      <c r="Z2162" s="571"/>
      <c r="AA2162" s="586"/>
      <c r="AB2162" s="571"/>
      <c r="AC2162" s="572"/>
      <c r="AD2162" s="575"/>
      <c r="AE2162" s="576"/>
      <c r="AF2162" s="577"/>
      <c r="AG2162" s="578"/>
      <c r="AH2162" s="571"/>
      <c r="AI2162" s="572"/>
      <c r="AJ2162" s="575"/>
      <c r="AK2162" s="576"/>
      <c r="AL2162" s="577"/>
      <c r="AM2162" s="578"/>
      <c r="AN2162" s="571"/>
      <c r="AO2162" s="572"/>
      <c r="AP2162" s="575"/>
      <c r="AQ2162" s="576"/>
      <c r="AR2162" s="577"/>
      <c r="AS2162" s="578"/>
      <c r="AT2162" s="627"/>
      <c r="AU2162" s="628"/>
      <c r="AV2162" s="629"/>
      <c r="AW2162" s="630"/>
      <c r="AX2162" s="577"/>
      <c r="AY2162" s="578"/>
      <c r="AZ2162" s="571"/>
      <c r="BA2162" s="572"/>
      <c r="BB2162" s="575"/>
      <c r="BC2162" s="576"/>
      <c r="BD2162" s="577"/>
      <c r="BE2162" s="578"/>
      <c r="BF2162" s="627"/>
      <c r="BG2162" s="628"/>
      <c r="BH2162" s="629"/>
      <c r="BI2162" s="630"/>
      <c r="BJ2162" s="577"/>
      <c r="BK2162" s="578"/>
      <c r="BL2162" s="605"/>
      <c r="BM2162" s="606"/>
      <c r="BN2162" s="607"/>
      <c r="BO2162" s="588"/>
      <c r="BP2162" s="556"/>
      <c r="BQ2162" s="556"/>
      <c r="BR2162" s="65"/>
      <c r="BS2162" s="65"/>
      <c r="BT2162" s="268"/>
    </row>
    <row r="2163" spans="1:72" ht="21.75" customHeight="1" x14ac:dyDescent="0.25">
      <c r="A2163" s="268"/>
      <c r="B2163" s="678" t="str">
        <f>IF(ROSTER!B$36="","",ROSTER!B$36)</f>
        <v/>
      </c>
      <c r="C2163" s="669" t="str">
        <f>IF(ROSTER!C$36="","",ROSTER!C$36)</f>
        <v/>
      </c>
      <c r="D2163" s="670"/>
      <c r="E2163" s="667"/>
      <c r="F2163" s="680">
        <f>IF(E2163="y",1,IF(E2163="S",1,0))</f>
        <v>0</v>
      </c>
      <c r="G2163" s="663">
        <f>IF(E2163="S",1,0)</f>
        <v>0</v>
      </c>
      <c r="H2163" s="583"/>
      <c r="I2163" s="584"/>
      <c r="J2163" s="569"/>
      <c r="K2163" s="570"/>
      <c r="L2163" s="573"/>
      <c r="M2163" s="574"/>
      <c r="N2163" s="579">
        <f>L2163+J2163</f>
        <v>0</v>
      </c>
      <c r="O2163" s="580"/>
      <c r="P2163" s="569"/>
      <c r="Q2163" s="570"/>
      <c r="R2163" s="573"/>
      <c r="S2163" s="574"/>
      <c r="T2163" s="579">
        <f>R2163-P2163</f>
        <v>0</v>
      </c>
      <c r="U2163" s="580"/>
      <c r="V2163" s="583"/>
      <c r="W2163" s="584"/>
      <c r="X2163" s="569"/>
      <c r="Y2163" s="584"/>
      <c r="Z2163" s="569"/>
      <c r="AA2163" s="584"/>
      <c r="AB2163" s="569"/>
      <c r="AC2163" s="570"/>
      <c r="AD2163" s="573"/>
      <c r="AE2163" s="574"/>
      <c r="AF2163" s="557">
        <f>IF(AB2163=0,0,(AD2163/AB2163)*100)</f>
        <v>0</v>
      </c>
      <c r="AG2163" s="558"/>
      <c r="AH2163" s="569"/>
      <c r="AI2163" s="570"/>
      <c r="AJ2163" s="573"/>
      <c r="AK2163" s="574"/>
      <c r="AL2163" s="557">
        <f>IF(AH2163=0,0,(AJ2163/AH2163)*100)</f>
        <v>0</v>
      </c>
      <c r="AM2163" s="558"/>
      <c r="AN2163" s="569"/>
      <c r="AO2163" s="570"/>
      <c r="AP2163" s="573"/>
      <c r="AQ2163" s="574"/>
      <c r="AR2163" s="557">
        <f>IF(AN2163=0,0,(AP2163/AN2163)*100)</f>
        <v>0</v>
      </c>
      <c r="AS2163" s="558"/>
      <c r="AT2163" s="561">
        <f>AB2163+AH2163+AN2163</f>
        <v>0</v>
      </c>
      <c r="AU2163" s="562"/>
      <c r="AV2163" s="565">
        <f>AD2163+AJ2163+AP2163</f>
        <v>0</v>
      </c>
      <c r="AW2163" s="566"/>
      <c r="AX2163" s="557">
        <f>IF(AT2163=0,0,(AV2163/AT2163)*100)</f>
        <v>0</v>
      </c>
      <c r="AY2163" s="558"/>
      <c r="AZ2163" s="569"/>
      <c r="BA2163" s="570"/>
      <c r="BB2163" s="573"/>
      <c r="BC2163" s="574"/>
      <c r="BD2163" s="557">
        <f>IF(AZ2163=0,0,(BB2163/AZ2163)*100)</f>
        <v>0</v>
      </c>
      <c r="BE2163" s="558"/>
      <c r="BF2163" s="561">
        <f>AT2163+AZ2163</f>
        <v>0</v>
      </c>
      <c r="BG2163" s="562"/>
      <c r="BH2163" s="565">
        <f>AV2163+BB2163</f>
        <v>0</v>
      </c>
      <c r="BI2163" s="566"/>
      <c r="BJ2163" s="557">
        <f>IF(BF2163=0,0,(BH2163/BF2163)*100)</f>
        <v>0</v>
      </c>
      <c r="BK2163" s="558"/>
      <c r="BL2163" s="602">
        <f>(AD2163*2)+(AJ2163*2)+(AP2163*3)+BB2163</f>
        <v>0</v>
      </c>
      <c r="BM2163" s="603"/>
      <c r="BN2163" s="604"/>
      <c r="BO2163" s="587">
        <f t="shared" ref="BO2163" si="2076">IF(BQ2163=0,0,50*BP2163/BQ2163)</f>
        <v>0</v>
      </c>
      <c r="BP2163" s="555">
        <f t="shared" ref="BP2163" si="2077">(BL2163*BS$2135)+(N2163*BS$2136)+(X2163*BS$2137)+(R2163*BS$2138)+(V2163*BS$2139)+(Z2163*BS$2140)</f>
        <v>0</v>
      </c>
      <c r="BQ2163" s="555">
        <f t="shared" ref="BQ2163" si="2078">((AZ2163-BB2163)*BS$2142)+((AT2163-AV2163)*BS$2141)+(H2163*BS$2143)+(P2163*BS$2144)</f>
        <v>0</v>
      </c>
      <c r="BR2163" s="65"/>
      <c r="BS2163" s="65"/>
      <c r="BT2163" s="268"/>
    </row>
    <row r="2164" spans="1:72" ht="21.75" customHeight="1" x14ac:dyDescent="0.25">
      <c r="A2164" s="268"/>
      <c r="B2164" s="679"/>
      <c r="C2164" s="690" t="str">
        <f>IF(ROSTER!D$36="","",ROSTER!D$36)</f>
        <v/>
      </c>
      <c r="D2164" s="691"/>
      <c r="E2164" s="668"/>
      <c r="F2164" s="681"/>
      <c r="G2164" s="664"/>
      <c r="H2164" s="585"/>
      <c r="I2164" s="586"/>
      <c r="J2164" s="571"/>
      <c r="K2164" s="572"/>
      <c r="L2164" s="575"/>
      <c r="M2164" s="576"/>
      <c r="N2164" s="581" t="s">
        <v>16</v>
      </c>
      <c r="O2164" s="582"/>
      <c r="P2164" s="571"/>
      <c r="Q2164" s="572"/>
      <c r="R2164" s="575"/>
      <c r="S2164" s="576"/>
      <c r="T2164" s="581" t="s">
        <v>16</v>
      </c>
      <c r="U2164" s="582"/>
      <c r="V2164" s="585"/>
      <c r="W2164" s="586"/>
      <c r="X2164" s="571"/>
      <c r="Y2164" s="586"/>
      <c r="Z2164" s="571"/>
      <c r="AA2164" s="586"/>
      <c r="AB2164" s="571"/>
      <c r="AC2164" s="572"/>
      <c r="AD2164" s="575"/>
      <c r="AE2164" s="576"/>
      <c r="AF2164" s="577"/>
      <c r="AG2164" s="578"/>
      <c r="AH2164" s="571"/>
      <c r="AI2164" s="572"/>
      <c r="AJ2164" s="575"/>
      <c r="AK2164" s="576"/>
      <c r="AL2164" s="577"/>
      <c r="AM2164" s="578"/>
      <c r="AN2164" s="571"/>
      <c r="AO2164" s="572"/>
      <c r="AP2164" s="575"/>
      <c r="AQ2164" s="576"/>
      <c r="AR2164" s="577"/>
      <c r="AS2164" s="578"/>
      <c r="AT2164" s="627"/>
      <c r="AU2164" s="628"/>
      <c r="AV2164" s="629"/>
      <c r="AW2164" s="630"/>
      <c r="AX2164" s="577"/>
      <c r="AY2164" s="578"/>
      <c r="AZ2164" s="571"/>
      <c r="BA2164" s="572"/>
      <c r="BB2164" s="575"/>
      <c r="BC2164" s="576"/>
      <c r="BD2164" s="577"/>
      <c r="BE2164" s="578"/>
      <c r="BF2164" s="627"/>
      <c r="BG2164" s="628"/>
      <c r="BH2164" s="629"/>
      <c r="BI2164" s="630"/>
      <c r="BJ2164" s="577"/>
      <c r="BK2164" s="578"/>
      <c r="BL2164" s="605"/>
      <c r="BM2164" s="606"/>
      <c r="BN2164" s="607"/>
      <c r="BO2164" s="588"/>
      <c r="BP2164" s="556"/>
      <c r="BQ2164" s="556"/>
      <c r="BR2164" s="65"/>
      <c r="BS2164" s="65"/>
      <c r="BT2164" s="268"/>
    </row>
    <row r="2165" spans="1:72" ht="21.75" customHeight="1" x14ac:dyDescent="0.25">
      <c r="A2165" s="268"/>
      <c r="B2165" s="678" t="str">
        <f>IF(ROSTER!B$38="","",ROSTER!B$38)</f>
        <v/>
      </c>
      <c r="C2165" s="669" t="str">
        <f>IF(ROSTER!C$38="","",ROSTER!C$38)</f>
        <v/>
      </c>
      <c r="D2165" s="670"/>
      <c r="E2165" s="667"/>
      <c r="F2165" s="680">
        <f>IF(E2165="y",1,IF(E2165="S",1,0))</f>
        <v>0</v>
      </c>
      <c r="G2165" s="663">
        <f>IF(E2165="S",1,0)</f>
        <v>0</v>
      </c>
      <c r="H2165" s="583"/>
      <c r="I2165" s="584"/>
      <c r="J2165" s="569"/>
      <c r="K2165" s="570"/>
      <c r="L2165" s="573"/>
      <c r="M2165" s="574"/>
      <c r="N2165" s="579">
        <f>L2165+J2165</f>
        <v>0</v>
      </c>
      <c r="O2165" s="580"/>
      <c r="P2165" s="569"/>
      <c r="Q2165" s="570"/>
      <c r="R2165" s="573"/>
      <c r="S2165" s="574"/>
      <c r="T2165" s="579">
        <f>R2165-P2165</f>
        <v>0</v>
      </c>
      <c r="U2165" s="580"/>
      <c r="V2165" s="583"/>
      <c r="W2165" s="584"/>
      <c r="X2165" s="569"/>
      <c r="Y2165" s="584"/>
      <c r="Z2165" s="569"/>
      <c r="AA2165" s="584"/>
      <c r="AB2165" s="569"/>
      <c r="AC2165" s="570"/>
      <c r="AD2165" s="573"/>
      <c r="AE2165" s="574"/>
      <c r="AF2165" s="557">
        <f>IF(AB2165=0,0,(AD2165/AB2165)*100)</f>
        <v>0</v>
      </c>
      <c r="AG2165" s="558"/>
      <c r="AH2165" s="569"/>
      <c r="AI2165" s="570"/>
      <c r="AJ2165" s="573"/>
      <c r="AK2165" s="574"/>
      <c r="AL2165" s="557">
        <f>IF(AH2165=0,0,(AJ2165/AH2165)*100)</f>
        <v>0</v>
      </c>
      <c r="AM2165" s="558"/>
      <c r="AN2165" s="569"/>
      <c r="AO2165" s="570"/>
      <c r="AP2165" s="573"/>
      <c r="AQ2165" s="574"/>
      <c r="AR2165" s="557">
        <f>IF(AN2165=0,0,(AP2165/AN2165)*100)</f>
        <v>0</v>
      </c>
      <c r="AS2165" s="558"/>
      <c r="AT2165" s="561">
        <f>AB2165+AH2165+AN2165</f>
        <v>0</v>
      </c>
      <c r="AU2165" s="562"/>
      <c r="AV2165" s="565">
        <f>AD2165+AJ2165+AP2165</f>
        <v>0</v>
      </c>
      <c r="AW2165" s="566"/>
      <c r="AX2165" s="557">
        <f>IF(AT2165=0,0,(AV2165/AT2165)*100)</f>
        <v>0</v>
      </c>
      <c r="AY2165" s="558"/>
      <c r="AZ2165" s="569"/>
      <c r="BA2165" s="570"/>
      <c r="BB2165" s="573"/>
      <c r="BC2165" s="574"/>
      <c r="BD2165" s="557">
        <f>IF(AZ2165=0,0,(BB2165/AZ2165)*100)</f>
        <v>0</v>
      </c>
      <c r="BE2165" s="558"/>
      <c r="BF2165" s="561">
        <f>AT2165+AZ2165</f>
        <v>0</v>
      </c>
      <c r="BG2165" s="562"/>
      <c r="BH2165" s="565">
        <f>AV2165+BB2165</f>
        <v>0</v>
      </c>
      <c r="BI2165" s="566"/>
      <c r="BJ2165" s="557">
        <f>IF(BF2165=0,0,(BH2165/BF2165)*100)</f>
        <v>0</v>
      </c>
      <c r="BK2165" s="558"/>
      <c r="BL2165" s="602">
        <f>(AD2165*2)+(AJ2165*2)+(AP2165*3)+BB2165</f>
        <v>0</v>
      </c>
      <c r="BM2165" s="603"/>
      <c r="BN2165" s="604"/>
      <c r="BO2165" s="587">
        <f t="shared" ref="BO2165" si="2079">IF(BQ2165=0,0,50*BP2165/BQ2165)</f>
        <v>0</v>
      </c>
      <c r="BP2165" s="555">
        <f t="shared" ref="BP2165" si="2080">(BL2165*BS$2135)+(N2165*BS$2136)+(X2165*BS$2137)+(R2165*BS$2138)+(V2165*BS$2139)+(Z2165*BS$2140)</f>
        <v>0</v>
      </c>
      <c r="BQ2165" s="555">
        <f t="shared" ref="BQ2165" si="2081">((AZ2165-BB2165)*BS$2142)+((AT2165-AV2165)*BS$2141)+(H2165*BS$2143)+(P2165*BS$2144)</f>
        <v>0</v>
      </c>
      <c r="BR2165" s="65"/>
      <c r="BS2165" s="65"/>
      <c r="BT2165" s="268"/>
    </row>
    <row r="2166" spans="1:72" ht="21.75" customHeight="1" x14ac:dyDescent="0.25">
      <c r="A2166" s="268"/>
      <c r="B2166" s="679"/>
      <c r="C2166" s="690" t="str">
        <f>IF(ROSTER!D$38="","",ROSTER!D$38)</f>
        <v/>
      </c>
      <c r="D2166" s="691"/>
      <c r="E2166" s="668"/>
      <c r="F2166" s="681"/>
      <c r="G2166" s="664"/>
      <c r="H2166" s="585"/>
      <c r="I2166" s="586"/>
      <c r="J2166" s="571"/>
      <c r="K2166" s="572"/>
      <c r="L2166" s="575"/>
      <c r="M2166" s="576"/>
      <c r="N2166" s="581" t="s">
        <v>16</v>
      </c>
      <c r="O2166" s="582"/>
      <c r="P2166" s="571"/>
      <c r="Q2166" s="572"/>
      <c r="R2166" s="575"/>
      <c r="S2166" s="576"/>
      <c r="T2166" s="581" t="s">
        <v>16</v>
      </c>
      <c r="U2166" s="582"/>
      <c r="V2166" s="585"/>
      <c r="W2166" s="586"/>
      <c r="X2166" s="571"/>
      <c r="Y2166" s="586"/>
      <c r="Z2166" s="571"/>
      <c r="AA2166" s="586"/>
      <c r="AB2166" s="571"/>
      <c r="AC2166" s="572"/>
      <c r="AD2166" s="575"/>
      <c r="AE2166" s="576"/>
      <c r="AF2166" s="577"/>
      <c r="AG2166" s="578"/>
      <c r="AH2166" s="571"/>
      <c r="AI2166" s="572"/>
      <c r="AJ2166" s="575"/>
      <c r="AK2166" s="576"/>
      <c r="AL2166" s="577"/>
      <c r="AM2166" s="578"/>
      <c r="AN2166" s="571"/>
      <c r="AO2166" s="572"/>
      <c r="AP2166" s="575"/>
      <c r="AQ2166" s="576"/>
      <c r="AR2166" s="577"/>
      <c r="AS2166" s="578"/>
      <c r="AT2166" s="627"/>
      <c r="AU2166" s="628"/>
      <c r="AV2166" s="629"/>
      <c r="AW2166" s="630"/>
      <c r="AX2166" s="577"/>
      <c r="AY2166" s="578"/>
      <c r="AZ2166" s="571"/>
      <c r="BA2166" s="572"/>
      <c r="BB2166" s="575"/>
      <c r="BC2166" s="576"/>
      <c r="BD2166" s="577"/>
      <c r="BE2166" s="578"/>
      <c r="BF2166" s="627"/>
      <c r="BG2166" s="628"/>
      <c r="BH2166" s="629"/>
      <c r="BI2166" s="630"/>
      <c r="BJ2166" s="577"/>
      <c r="BK2166" s="578"/>
      <c r="BL2166" s="605"/>
      <c r="BM2166" s="606"/>
      <c r="BN2166" s="607"/>
      <c r="BO2166" s="588"/>
      <c r="BP2166" s="556"/>
      <c r="BQ2166" s="556"/>
      <c r="BR2166" s="65"/>
      <c r="BS2166" s="65"/>
      <c r="BT2166" s="268"/>
    </row>
    <row r="2167" spans="1:72" ht="21.75" customHeight="1" x14ac:dyDescent="0.25">
      <c r="A2167" s="268"/>
      <c r="B2167" s="678" t="str">
        <f>IF(ROSTER!B$40="","",ROSTER!B$40)</f>
        <v/>
      </c>
      <c r="C2167" s="669" t="str">
        <f>IF(ROSTER!C$40="","",ROSTER!C$40)</f>
        <v/>
      </c>
      <c r="D2167" s="670"/>
      <c r="E2167" s="667"/>
      <c r="F2167" s="680">
        <f>IF(E2167="y",1,IF(E2167="S",1,0))</f>
        <v>0</v>
      </c>
      <c r="G2167" s="663">
        <f>IF(E2167="S",1,0)</f>
        <v>0</v>
      </c>
      <c r="H2167" s="583"/>
      <c r="I2167" s="584"/>
      <c r="J2167" s="569"/>
      <c r="K2167" s="570"/>
      <c r="L2167" s="573"/>
      <c r="M2167" s="574"/>
      <c r="N2167" s="579">
        <f>L2167+J2167</f>
        <v>0</v>
      </c>
      <c r="O2167" s="580"/>
      <c r="P2167" s="569"/>
      <c r="Q2167" s="570"/>
      <c r="R2167" s="573"/>
      <c r="S2167" s="574"/>
      <c r="T2167" s="579">
        <f>R2167-P2167</f>
        <v>0</v>
      </c>
      <c r="U2167" s="580"/>
      <c r="V2167" s="583"/>
      <c r="W2167" s="584"/>
      <c r="X2167" s="569"/>
      <c r="Y2167" s="584"/>
      <c r="Z2167" s="569"/>
      <c r="AA2167" s="584"/>
      <c r="AB2167" s="569"/>
      <c r="AC2167" s="570"/>
      <c r="AD2167" s="573"/>
      <c r="AE2167" s="574"/>
      <c r="AF2167" s="557">
        <f>IF(AB2167=0,0,(AD2167/AB2167)*100)</f>
        <v>0</v>
      </c>
      <c r="AG2167" s="558"/>
      <c r="AH2167" s="569"/>
      <c r="AI2167" s="570"/>
      <c r="AJ2167" s="573"/>
      <c r="AK2167" s="574"/>
      <c r="AL2167" s="557">
        <f>IF(AH2167=0,0,(AJ2167/AH2167)*100)</f>
        <v>0</v>
      </c>
      <c r="AM2167" s="558"/>
      <c r="AN2167" s="569"/>
      <c r="AO2167" s="570"/>
      <c r="AP2167" s="573"/>
      <c r="AQ2167" s="574"/>
      <c r="AR2167" s="557">
        <f>IF(AN2167=0,0,(AP2167/AN2167)*100)</f>
        <v>0</v>
      </c>
      <c r="AS2167" s="558"/>
      <c r="AT2167" s="561">
        <f>AB2167+AH2167+AN2167</f>
        <v>0</v>
      </c>
      <c r="AU2167" s="562"/>
      <c r="AV2167" s="565">
        <f>AD2167+AJ2167+AP2167</f>
        <v>0</v>
      </c>
      <c r="AW2167" s="566"/>
      <c r="AX2167" s="557">
        <f>IF(AT2167=0,0,(AV2167/AT2167)*100)</f>
        <v>0</v>
      </c>
      <c r="AY2167" s="558"/>
      <c r="AZ2167" s="569"/>
      <c r="BA2167" s="570"/>
      <c r="BB2167" s="573"/>
      <c r="BC2167" s="574"/>
      <c r="BD2167" s="557">
        <f>IF(AZ2167=0,0,(BB2167/AZ2167)*100)</f>
        <v>0</v>
      </c>
      <c r="BE2167" s="558"/>
      <c r="BF2167" s="561">
        <f>AT2167+AZ2167</f>
        <v>0</v>
      </c>
      <c r="BG2167" s="562"/>
      <c r="BH2167" s="565">
        <f>AV2167+BB2167</f>
        <v>0</v>
      </c>
      <c r="BI2167" s="566"/>
      <c r="BJ2167" s="557">
        <f>IF(BF2167=0,0,(BH2167/BF2167)*100)</f>
        <v>0</v>
      </c>
      <c r="BK2167" s="558"/>
      <c r="BL2167" s="602">
        <f>(AD2167*2)+(AJ2167*2)+(AP2167*3)+BB2167</f>
        <v>0</v>
      </c>
      <c r="BM2167" s="603"/>
      <c r="BN2167" s="604"/>
      <c r="BO2167" s="587">
        <f t="shared" ref="BO2167" si="2082">IF(BQ2167=0,0,50*BP2167/BQ2167)</f>
        <v>0</v>
      </c>
      <c r="BP2167" s="555">
        <f t="shared" ref="BP2167" si="2083">(BL2167*BS$2135)+(N2167*BS$2136)+(X2167*BS$2137)+(R2167*BS$2138)+(V2167*BS$2139)+(Z2167*BS$2140)</f>
        <v>0</v>
      </c>
      <c r="BQ2167" s="555">
        <f t="shared" ref="BQ2167" si="2084">((AZ2167-BB2167)*BS$2142)+((AT2167-AV2167)*BS$2141)+(H2167*BS$2143)+(P2167*BS$2144)</f>
        <v>0</v>
      </c>
      <c r="BR2167" s="65"/>
      <c r="BS2167" s="65"/>
      <c r="BT2167" s="268"/>
    </row>
    <row r="2168" spans="1:72" ht="21.75" customHeight="1" x14ac:dyDescent="0.25">
      <c r="A2168" s="268"/>
      <c r="B2168" s="679"/>
      <c r="C2168" s="690" t="str">
        <f>IF(ROSTER!D$40="","",ROSTER!D$40)</f>
        <v/>
      </c>
      <c r="D2168" s="691"/>
      <c r="E2168" s="668"/>
      <c r="F2168" s="681"/>
      <c r="G2168" s="664"/>
      <c r="H2168" s="585"/>
      <c r="I2168" s="586"/>
      <c r="J2168" s="571"/>
      <c r="K2168" s="572"/>
      <c r="L2168" s="575"/>
      <c r="M2168" s="576"/>
      <c r="N2168" s="581" t="s">
        <v>16</v>
      </c>
      <c r="O2168" s="582"/>
      <c r="P2168" s="571"/>
      <c r="Q2168" s="572"/>
      <c r="R2168" s="575"/>
      <c r="S2168" s="576"/>
      <c r="T2168" s="581" t="s">
        <v>16</v>
      </c>
      <c r="U2168" s="582"/>
      <c r="V2168" s="585"/>
      <c r="W2168" s="586"/>
      <c r="X2168" s="571"/>
      <c r="Y2168" s="586"/>
      <c r="Z2168" s="571"/>
      <c r="AA2168" s="586"/>
      <c r="AB2168" s="571"/>
      <c r="AC2168" s="572"/>
      <c r="AD2168" s="575"/>
      <c r="AE2168" s="576"/>
      <c r="AF2168" s="577"/>
      <c r="AG2168" s="578"/>
      <c r="AH2168" s="571"/>
      <c r="AI2168" s="572"/>
      <c r="AJ2168" s="575"/>
      <c r="AK2168" s="576"/>
      <c r="AL2168" s="577"/>
      <c r="AM2168" s="578"/>
      <c r="AN2168" s="571"/>
      <c r="AO2168" s="572"/>
      <c r="AP2168" s="575"/>
      <c r="AQ2168" s="576"/>
      <c r="AR2168" s="577"/>
      <c r="AS2168" s="578"/>
      <c r="AT2168" s="627"/>
      <c r="AU2168" s="628"/>
      <c r="AV2168" s="629"/>
      <c r="AW2168" s="630"/>
      <c r="AX2168" s="577"/>
      <c r="AY2168" s="578"/>
      <c r="AZ2168" s="571"/>
      <c r="BA2168" s="572"/>
      <c r="BB2168" s="575"/>
      <c r="BC2168" s="576"/>
      <c r="BD2168" s="577"/>
      <c r="BE2168" s="578"/>
      <c r="BF2168" s="627"/>
      <c r="BG2168" s="628"/>
      <c r="BH2168" s="629"/>
      <c r="BI2168" s="630"/>
      <c r="BJ2168" s="577"/>
      <c r="BK2168" s="578"/>
      <c r="BL2168" s="605"/>
      <c r="BM2168" s="606"/>
      <c r="BN2168" s="607"/>
      <c r="BO2168" s="588"/>
      <c r="BP2168" s="556"/>
      <c r="BQ2168" s="556"/>
      <c r="BR2168" s="65"/>
      <c r="BS2168" s="65"/>
      <c r="BT2168" s="268"/>
    </row>
    <row r="2169" spans="1:72" ht="21.75" customHeight="1" x14ac:dyDescent="0.25">
      <c r="A2169" s="268"/>
      <c r="B2169" s="678" t="str">
        <f>IF(ROSTER!B$42="","",ROSTER!B$42)</f>
        <v/>
      </c>
      <c r="C2169" s="669" t="str">
        <f>IF(ROSTER!C$42="","",ROSTER!C$42)</f>
        <v/>
      </c>
      <c r="D2169" s="670"/>
      <c r="E2169" s="667"/>
      <c r="F2169" s="680">
        <f>IF(E2169="y",1,IF(E2169="S",1,0))</f>
        <v>0</v>
      </c>
      <c r="G2169" s="663">
        <f>IF(E2169="S",1,0)</f>
        <v>0</v>
      </c>
      <c r="H2169" s="583"/>
      <c r="I2169" s="584"/>
      <c r="J2169" s="569"/>
      <c r="K2169" s="570"/>
      <c r="L2169" s="573"/>
      <c r="M2169" s="574"/>
      <c r="N2169" s="579">
        <f>L2169+J2169</f>
        <v>0</v>
      </c>
      <c r="O2169" s="580"/>
      <c r="P2169" s="569"/>
      <c r="Q2169" s="570"/>
      <c r="R2169" s="573"/>
      <c r="S2169" s="574"/>
      <c r="T2169" s="579">
        <f>R2169-P2169</f>
        <v>0</v>
      </c>
      <c r="U2169" s="580"/>
      <c r="V2169" s="583"/>
      <c r="W2169" s="584"/>
      <c r="X2169" s="569"/>
      <c r="Y2169" s="584"/>
      <c r="Z2169" s="569"/>
      <c r="AA2169" s="584"/>
      <c r="AB2169" s="569"/>
      <c r="AC2169" s="570"/>
      <c r="AD2169" s="573"/>
      <c r="AE2169" s="574"/>
      <c r="AF2169" s="557">
        <f>IF(AB2169=0,0,(AD2169/AB2169)*100)</f>
        <v>0</v>
      </c>
      <c r="AG2169" s="558"/>
      <c r="AH2169" s="569"/>
      <c r="AI2169" s="570"/>
      <c r="AJ2169" s="573"/>
      <c r="AK2169" s="574"/>
      <c r="AL2169" s="557">
        <f>IF(AH2169=0,0,(AJ2169/AH2169)*100)</f>
        <v>0</v>
      </c>
      <c r="AM2169" s="558"/>
      <c r="AN2169" s="569"/>
      <c r="AO2169" s="570"/>
      <c r="AP2169" s="573"/>
      <c r="AQ2169" s="574"/>
      <c r="AR2169" s="557">
        <f>IF(AN2169=0,0,(AP2169/AN2169)*100)</f>
        <v>0</v>
      </c>
      <c r="AS2169" s="558"/>
      <c r="AT2169" s="561">
        <f>AB2169+AH2169+AN2169</f>
        <v>0</v>
      </c>
      <c r="AU2169" s="562"/>
      <c r="AV2169" s="565">
        <f>AD2169+AJ2169+AP2169</f>
        <v>0</v>
      </c>
      <c r="AW2169" s="566"/>
      <c r="AX2169" s="557">
        <f>IF(AT2169=0,0,(AV2169/AT2169)*100)</f>
        <v>0</v>
      </c>
      <c r="AY2169" s="558"/>
      <c r="AZ2169" s="569"/>
      <c r="BA2169" s="570"/>
      <c r="BB2169" s="573"/>
      <c r="BC2169" s="574"/>
      <c r="BD2169" s="557">
        <f>IF(AZ2169=0,0,(BB2169/AZ2169)*100)</f>
        <v>0</v>
      </c>
      <c r="BE2169" s="558"/>
      <c r="BF2169" s="561">
        <f>AT2169+AZ2169</f>
        <v>0</v>
      </c>
      <c r="BG2169" s="562"/>
      <c r="BH2169" s="565">
        <f>AV2169+BB2169</f>
        <v>0</v>
      </c>
      <c r="BI2169" s="566"/>
      <c r="BJ2169" s="557">
        <f>IF(BF2169=0,0,(BH2169/BF2169)*100)</f>
        <v>0</v>
      </c>
      <c r="BK2169" s="558"/>
      <c r="BL2169" s="602">
        <f>(AD2169*2)+(AJ2169*2)+(AP2169*3)+BB2169</f>
        <v>0</v>
      </c>
      <c r="BM2169" s="603"/>
      <c r="BN2169" s="604"/>
      <c r="BO2169" s="587">
        <f t="shared" ref="BO2169" si="2085">IF(BQ2169=0,0,50*BP2169/BQ2169)</f>
        <v>0</v>
      </c>
      <c r="BP2169" s="555">
        <f t="shared" ref="BP2169" si="2086">(BL2169*BS$2135)+(N2169*BS$2136)+(X2169*BS$2137)+(R2169*BS$2138)+(V2169*BS$2139)+(Z2169*BS$2140)</f>
        <v>0</v>
      </c>
      <c r="BQ2169" s="555">
        <f t="shared" ref="BQ2169" si="2087">((AZ2169-BB2169)*BS$2142)+((AT2169-AV2169)*BS$2141)+(H2169*BS$2143)+(P2169*BS$2144)</f>
        <v>0</v>
      </c>
      <c r="BR2169" s="65"/>
      <c r="BS2169" s="65"/>
      <c r="BT2169" s="268"/>
    </row>
    <row r="2170" spans="1:72" ht="21.75" customHeight="1" x14ac:dyDescent="0.25">
      <c r="A2170" s="268"/>
      <c r="B2170" s="679"/>
      <c r="C2170" s="690" t="str">
        <f>IF(ROSTER!D$42="","",ROSTER!D$42)</f>
        <v/>
      </c>
      <c r="D2170" s="691"/>
      <c r="E2170" s="668"/>
      <c r="F2170" s="681"/>
      <c r="G2170" s="664"/>
      <c r="H2170" s="585"/>
      <c r="I2170" s="586"/>
      <c r="J2170" s="571"/>
      <c r="K2170" s="572"/>
      <c r="L2170" s="575"/>
      <c r="M2170" s="576"/>
      <c r="N2170" s="581" t="s">
        <v>16</v>
      </c>
      <c r="O2170" s="582"/>
      <c r="P2170" s="571"/>
      <c r="Q2170" s="572"/>
      <c r="R2170" s="575"/>
      <c r="S2170" s="576"/>
      <c r="T2170" s="581" t="s">
        <v>16</v>
      </c>
      <c r="U2170" s="582"/>
      <c r="V2170" s="585"/>
      <c r="W2170" s="586"/>
      <c r="X2170" s="571"/>
      <c r="Y2170" s="586"/>
      <c r="Z2170" s="571"/>
      <c r="AA2170" s="586"/>
      <c r="AB2170" s="571"/>
      <c r="AC2170" s="572"/>
      <c r="AD2170" s="575"/>
      <c r="AE2170" s="576"/>
      <c r="AF2170" s="577"/>
      <c r="AG2170" s="578"/>
      <c r="AH2170" s="571"/>
      <c r="AI2170" s="572"/>
      <c r="AJ2170" s="575"/>
      <c r="AK2170" s="576"/>
      <c r="AL2170" s="577"/>
      <c r="AM2170" s="578"/>
      <c r="AN2170" s="571"/>
      <c r="AO2170" s="572"/>
      <c r="AP2170" s="575"/>
      <c r="AQ2170" s="576"/>
      <c r="AR2170" s="577"/>
      <c r="AS2170" s="578"/>
      <c r="AT2170" s="627"/>
      <c r="AU2170" s="628"/>
      <c r="AV2170" s="629"/>
      <c r="AW2170" s="630"/>
      <c r="AX2170" s="577"/>
      <c r="AY2170" s="578"/>
      <c r="AZ2170" s="571"/>
      <c r="BA2170" s="572"/>
      <c r="BB2170" s="575"/>
      <c r="BC2170" s="576"/>
      <c r="BD2170" s="577"/>
      <c r="BE2170" s="578"/>
      <c r="BF2170" s="627"/>
      <c r="BG2170" s="628"/>
      <c r="BH2170" s="629"/>
      <c r="BI2170" s="630"/>
      <c r="BJ2170" s="577"/>
      <c r="BK2170" s="578"/>
      <c r="BL2170" s="605"/>
      <c r="BM2170" s="606"/>
      <c r="BN2170" s="607"/>
      <c r="BO2170" s="588"/>
      <c r="BP2170" s="556"/>
      <c r="BQ2170" s="556"/>
      <c r="BR2170" s="65"/>
      <c r="BS2170" s="65"/>
      <c r="BT2170" s="268"/>
    </row>
    <row r="2171" spans="1:72" ht="21.75" customHeight="1" x14ac:dyDescent="0.25">
      <c r="A2171" s="268"/>
      <c r="B2171" s="678" t="str">
        <f>IF(ROSTER!B$44="","",ROSTER!B$44)</f>
        <v/>
      </c>
      <c r="C2171" s="669" t="str">
        <f>IF(ROSTER!C$44="","",ROSTER!C$44)</f>
        <v/>
      </c>
      <c r="D2171" s="670"/>
      <c r="E2171" s="667"/>
      <c r="F2171" s="680">
        <f>IF(E2171="y",1,IF(E2171="S",1,0))</f>
        <v>0</v>
      </c>
      <c r="G2171" s="663">
        <f>IF(E2171="S",1,0)</f>
        <v>0</v>
      </c>
      <c r="H2171" s="583"/>
      <c r="I2171" s="584"/>
      <c r="J2171" s="569"/>
      <c r="K2171" s="570"/>
      <c r="L2171" s="573"/>
      <c r="M2171" s="574"/>
      <c r="N2171" s="579">
        <f>L2171+J2171</f>
        <v>0</v>
      </c>
      <c r="O2171" s="580"/>
      <c r="P2171" s="569"/>
      <c r="Q2171" s="570"/>
      <c r="R2171" s="573"/>
      <c r="S2171" s="574"/>
      <c r="T2171" s="579">
        <f>R2171-P2171</f>
        <v>0</v>
      </c>
      <c r="U2171" s="580"/>
      <c r="V2171" s="583"/>
      <c r="W2171" s="584"/>
      <c r="X2171" s="569"/>
      <c r="Y2171" s="584"/>
      <c r="Z2171" s="569"/>
      <c r="AA2171" s="584"/>
      <c r="AB2171" s="569"/>
      <c r="AC2171" s="570"/>
      <c r="AD2171" s="573"/>
      <c r="AE2171" s="574"/>
      <c r="AF2171" s="557">
        <f>IF(AB2171=0,0,(AD2171/AB2171)*100)</f>
        <v>0</v>
      </c>
      <c r="AG2171" s="558"/>
      <c r="AH2171" s="569"/>
      <c r="AI2171" s="570"/>
      <c r="AJ2171" s="573"/>
      <c r="AK2171" s="574"/>
      <c r="AL2171" s="557">
        <f>IF(AH2171=0,0,(AJ2171/AH2171)*100)</f>
        <v>0</v>
      </c>
      <c r="AM2171" s="558"/>
      <c r="AN2171" s="569"/>
      <c r="AO2171" s="570"/>
      <c r="AP2171" s="573"/>
      <c r="AQ2171" s="574"/>
      <c r="AR2171" s="557">
        <f>IF(AN2171=0,0,(AP2171/AN2171)*100)</f>
        <v>0</v>
      </c>
      <c r="AS2171" s="558"/>
      <c r="AT2171" s="561">
        <f>AB2171+AH2171+AN2171</f>
        <v>0</v>
      </c>
      <c r="AU2171" s="562"/>
      <c r="AV2171" s="565">
        <f>AD2171+AJ2171+AP2171</f>
        <v>0</v>
      </c>
      <c r="AW2171" s="566"/>
      <c r="AX2171" s="557">
        <f>IF(AT2171=0,0,(AV2171/AT2171)*100)</f>
        <v>0</v>
      </c>
      <c r="AY2171" s="558"/>
      <c r="AZ2171" s="569"/>
      <c r="BA2171" s="570"/>
      <c r="BB2171" s="573"/>
      <c r="BC2171" s="574"/>
      <c r="BD2171" s="557">
        <f>IF(AZ2171=0,0,(BB2171/AZ2171)*100)</f>
        <v>0</v>
      </c>
      <c r="BE2171" s="558"/>
      <c r="BF2171" s="561">
        <f>AT2171+AZ2171</f>
        <v>0</v>
      </c>
      <c r="BG2171" s="562"/>
      <c r="BH2171" s="565">
        <f>AV2171+BB2171</f>
        <v>0</v>
      </c>
      <c r="BI2171" s="566"/>
      <c r="BJ2171" s="557">
        <f>IF(BF2171=0,0,(BH2171/BF2171)*100)</f>
        <v>0</v>
      </c>
      <c r="BK2171" s="558"/>
      <c r="BL2171" s="602">
        <f>(AD2171*2)+(AJ2171*2)+(AP2171*3)+BB2171</f>
        <v>0</v>
      </c>
      <c r="BM2171" s="603"/>
      <c r="BN2171" s="604"/>
      <c r="BO2171" s="587">
        <f t="shared" ref="BO2171" si="2088">IF(BQ2171=0,0,50*BP2171/BQ2171)</f>
        <v>0</v>
      </c>
      <c r="BP2171" s="555">
        <f t="shared" ref="BP2171" si="2089">(BL2171*BS$2135)+(N2171*BS$2136)+(X2171*BS$2137)+(R2171*BS$2138)+(V2171*BS$2139)+(Z2171*BS$2140)</f>
        <v>0</v>
      </c>
      <c r="BQ2171" s="555">
        <f t="shared" ref="BQ2171" si="2090">((AZ2171-BB2171)*BS$2142)+((AT2171-AV2171)*BS$2141)+(H2171*BS$2143)+(P2171*BS$2144)</f>
        <v>0</v>
      </c>
      <c r="BR2171" s="65"/>
      <c r="BS2171" s="65"/>
      <c r="BT2171" s="268"/>
    </row>
    <row r="2172" spans="1:72" ht="21.75" customHeight="1" x14ac:dyDescent="0.25">
      <c r="A2172" s="268"/>
      <c r="B2172" s="679"/>
      <c r="C2172" s="690" t="str">
        <f>IF(ROSTER!D$44="","",ROSTER!D$44)</f>
        <v/>
      </c>
      <c r="D2172" s="691"/>
      <c r="E2172" s="668"/>
      <c r="F2172" s="681"/>
      <c r="G2172" s="664"/>
      <c r="H2172" s="585"/>
      <c r="I2172" s="586"/>
      <c r="J2172" s="571"/>
      <c r="K2172" s="572"/>
      <c r="L2172" s="575"/>
      <c r="M2172" s="576"/>
      <c r="N2172" s="581" t="s">
        <v>16</v>
      </c>
      <c r="O2172" s="582"/>
      <c r="P2172" s="571"/>
      <c r="Q2172" s="572"/>
      <c r="R2172" s="575"/>
      <c r="S2172" s="576"/>
      <c r="T2172" s="581" t="s">
        <v>16</v>
      </c>
      <c r="U2172" s="582"/>
      <c r="V2172" s="585"/>
      <c r="W2172" s="586"/>
      <c r="X2172" s="571"/>
      <c r="Y2172" s="586"/>
      <c r="Z2172" s="571"/>
      <c r="AA2172" s="586"/>
      <c r="AB2172" s="571"/>
      <c r="AC2172" s="572"/>
      <c r="AD2172" s="575"/>
      <c r="AE2172" s="576"/>
      <c r="AF2172" s="577"/>
      <c r="AG2172" s="578"/>
      <c r="AH2172" s="571"/>
      <c r="AI2172" s="572"/>
      <c r="AJ2172" s="575"/>
      <c r="AK2172" s="576"/>
      <c r="AL2172" s="577"/>
      <c r="AM2172" s="578"/>
      <c r="AN2172" s="571"/>
      <c r="AO2172" s="572"/>
      <c r="AP2172" s="575"/>
      <c r="AQ2172" s="576"/>
      <c r="AR2172" s="577"/>
      <c r="AS2172" s="578"/>
      <c r="AT2172" s="627"/>
      <c r="AU2172" s="628"/>
      <c r="AV2172" s="629"/>
      <c r="AW2172" s="630"/>
      <c r="AX2172" s="577"/>
      <c r="AY2172" s="578"/>
      <c r="AZ2172" s="571"/>
      <c r="BA2172" s="572"/>
      <c r="BB2172" s="575"/>
      <c r="BC2172" s="576"/>
      <c r="BD2172" s="577"/>
      <c r="BE2172" s="578"/>
      <c r="BF2172" s="627"/>
      <c r="BG2172" s="628"/>
      <c r="BH2172" s="629"/>
      <c r="BI2172" s="630"/>
      <c r="BJ2172" s="577"/>
      <c r="BK2172" s="578"/>
      <c r="BL2172" s="605"/>
      <c r="BM2172" s="606"/>
      <c r="BN2172" s="607"/>
      <c r="BO2172" s="588"/>
      <c r="BP2172" s="556"/>
      <c r="BQ2172" s="556"/>
      <c r="BR2172" s="65"/>
      <c r="BS2172" s="65"/>
      <c r="BT2172" s="268"/>
    </row>
    <row r="2173" spans="1:72" ht="21.75" customHeight="1" x14ac:dyDescent="0.25">
      <c r="A2173" s="268"/>
      <c r="B2173" s="678" t="str">
        <f>IF(ROSTER!B$46="","",ROSTER!B$46)</f>
        <v/>
      </c>
      <c r="C2173" s="669" t="str">
        <f>IF(ROSTER!C$46="","",ROSTER!C$46)</f>
        <v/>
      </c>
      <c r="D2173" s="670"/>
      <c r="E2173" s="667"/>
      <c r="F2173" s="680">
        <f>IF(E2173="y",1,IF(E2173="S",1,0))</f>
        <v>0</v>
      </c>
      <c r="G2173" s="663">
        <f>IF(E2173="S",1,0)</f>
        <v>0</v>
      </c>
      <c r="H2173" s="583"/>
      <c r="I2173" s="584"/>
      <c r="J2173" s="569"/>
      <c r="K2173" s="570"/>
      <c r="L2173" s="573"/>
      <c r="M2173" s="574"/>
      <c r="N2173" s="579">
        <f>L2173+J2173</f>
        <v>0</v>
      </c>
      <c r="O2173" s="580"/>
      <c r="P2173" s="569"/>
      <c r="Q2173" s="570"/>
      <c r="R2173" s="573"/>
      <c r="S2173" s="574"/>
      <c r="T2173" s="579">
        <f>R2173-P2173</f>
        <v>0</v>
      </c>
      <c r="U2173" s="580"/>
      <c r="V2173" s="583"/>
      <c r="W2173" s="584"/>
      <c r="X2173" s="569"/>
      <c r="Y2173" s="584"/>
      <c r="Z2173" s="569"/>
      <c r="AA2173" s="584"/>
      <c r="AB2173" s="569"/>
      <c r="AC2173" s="570"/>
      <c r="AD2173" s="573"/>
      <c r="AE2173" s="574"/>
      <c r="AF2173" s="557">
        <f>IF(AB2173=0,0,(AD2173/AB2173)*100)</f>
        <v>0</v>
      </c>
      <c r="AG2173" s="558"/>
      <c r="AH2173" s="569"/>
      <c r="AI2173" s="570"/>
      <c r="AJ2173" s="573"/>
      <c r="AK2173" s="574"/>
      <c r="AL2173" s="557">
        <f>IF(AH2173=0,0,(AJ2173/AH2173)*100)</f>
        <v>0</v>
      </c>
      <c r="AM2173" s="558"/>
      <c r="AN2173" s="569"/>
      <c r="AO2173" s="570"/>
      <c r="AP2173" s="573"/>
      <c r="AQ2173" s="574"/>
      <c r="AR2173" s="557">
        <f>IF(AN2173=0,0,(AP2173/AN2173)*100)</f>
        <v>0</v>
      </c>
      <c r="AS2173" s="558"/>
      <c r="AT2173" s="561">
        <f>AB2173+AH2173+AN2173</f>
        <v>0</v>
      </c>
      <c r="AU2173" s="562"/>
      <c r="AV2173" s="565">
        <f>AD2173+AJ2173+AP2173</f>
        <v>0</v>
      </c>
      <c r="AW2173" s="566"/>
      <c r="AX2173" s="557">
        <f>IF(AT2173=0,0,(AV2173/AT2173)*100)</f>
        <v>0</v>
      </c>
      <c r="AY2173" s="558"/>
      <c r="AZ2173" s="569"/>
      <c r="BA2173" s="570"/>
      <c r="BB2173" s="573"/>
      <c r="BC2173" s="574"/>
      <c r="BD2173" s="557">
        <f>IF(AZ2173=0,0,(BB2173/AZ2173)*100)</f>
        <v>0</v>
      </c>
      <c r="BE2173" s="558"/>
      <c r="BF2173" s="561">
        <f>AT2173+AZ2173</f>
        <v>0</v>
      </c>
      <c r="BG2173" s="562"/>
      <c r="BH2173" s="565">
        <f>AV2173+BB2173</f>
        <v>0</v>
      </c>
      <c r="BI2173" s="566"/>
      <c r="BJ2173" s="557">
        <f>IF(BF2173=0,0,(BH2173/BF2173)*100)</f>
        <v>0</v>
      </c>
      <c r="BK2173" s="558"/>
      <c r="BL2173" s="602">
        <f>(AD2173*2)+(AJ2173*2)+(AP2173*3)+BB2173</f>
        <v>0</v>
      </c>
      <c r="BM2173" s="603"/>
      <c r="BN2173" s="604"/>
      <c r="BO2173" s="587">
        <f t="shared" ref="BO2173" si="2091">IF(BQ2173=0,0,50*BP2173/BQ2173)</f>
        <v>0</v>
      </c>
      <c r="BP2173" s="634">
        <f t="shared" ref="BP2173" si="2092">(BL2173*BS$2135)+(N2173*BS$2136)+(X2173*BS$2137)+(R2173*BS$2138)+(V2173*BS$2139)+(Z2173*BS$2140)</f>
        <v>0</v>
      </c>
      <c r="BQ2173" s="555">
        <f t="shared" ref="BQ2173" si="2093">((AZ2173-BB2173)*BS$2142)+((AT2173-AV2173)*BS$2141)+(H2173*BS$2143)+(P2173*BS$2144)</f>
        <v>0</v>
      </c>
      <c r="BR2173" s="65"/>
      <c r="BS2173" s="65"/>
      <c r="BT2173" s="268"/>
    </row>
    <row r="2174" spans="1:72" ht="22.5" customHeight="1" thickBot="1" x14ac:dyDescent="0.3">
      <c r="A2174" s="268"/>
      <c r="B2174" s="679"/>
      <c r="C2174" s="690" t="str">
        <f>IF(ROSTER!D$46="","",ROSTER!D$46)</f>
        <v/>
      </c>
      <c r="D2174" s="691"/>
      <c r="E2174" s="668"/>
      <c r="F2174" s="681"/>
      <c r="G2174" s="664"/>
      <c r="H2174" s="585"/>
      <c r="I2174" s="586"/>
      <c r="J2174" s="571"/>
      <c r="K2174" s="572"/>
      <c r="L2174" s="575"/>
      <c r="M2174" s="576"/>
      <c r="N2174" s="649" t="s">
        <v>16</v>
      </c>
      <c r="O2174" s="650"/>
      <c r="P2174" s="571"/>
      <c r="Q2174" s="572"/>
      <c r="R2174" s="575"/>
      <c r="S2174" s="576"/>
      <c r="T2174" s="581" t="s">
        <v>16</v>
      </c>
      <c r="U2174" s="582"/>
      <c r="V2174" s="585"/>
      <c r="W2174" s="586"/>
      <c r="X2174" s="571"/>
      <c r="Y2174" s="586"/>
      <c r="Z2174" s="571"/>
      <c r="AA2174" s="586"/>
      <c r="AB2174" s="571"/>
      <c r="AC2174" s="572"/>
      <c r="AD2174" s="575"/>
      <c r="AE2174" s="576"/>
      <c r="AF2174" s="559"/>
      <c r="AG2174" s="560"/>
      <c r="AH2174" s="571"/>
      <c r="AI2174" s="572"/>
      <c r="AJ2174" s="575"/>
      <c r="AK2174" s="576"/>
      <c r="AL2174" s="559"/>
      <c r="AM2174" s="560"/>
      <c r="AN2174" s="571"/>
      <c r="AO2174" s="572"/>
      <c r="AP2174" s="575"/>
      <c r="AQ2174" s="576"/>
      <c r="AR2174" s="559"/>
      <c r="AS2174" s="560"/>
      <c r="AT2174" s="563"/>
      <c r="AU2174" s="564"/>
      <c r="AV2174" s="567"/>
      <c r="AW2174" s="568"/>
      <c r="AX2174" s="559"/>
      <c r="AY2174" s="560"/>
      <c r="AZ2174" s="571"/>
      <c r="BA2174" s="572"/>
      <c r="BB2174" s="575"/>
      <c r="BC2174" s="576"/>
      <c r="BD2174" s="559"/>
      <c r="BE2174" s="560"/>
      <c r="BF2174" s="563"/>
      <c r="BG2174" s="564"/>
      <c r="BH2174" s="567"/>
      <c r="BI2174" s="568"/>
      <c r="BJ2174" s="559"/>
      <c r="BK2174" s="560"/>
      <c r="BL2174" s="631"/>
      <c r="BM2174" s="632"/>
      <c r="BN2174" s="633"/>
      <c r="BO2174" s="588"/>
      <c r="BP2174" s="635"/>
      <c r="BQ2174" s="556"/>
      <c r="BR2174" s="65"/>
      <c r="BS2174" s="65"/>
      <c r="BT2174" s="268"/>
    </row>
    <row r="2175" spans="1:72" s="79" customFormat="1" ht="33.4" customHeight="1" x14ac:dyDescent="0.45">
      <c r="A2175" s="278"/>
      <c r="B2175" s="671"/>
      <c r="C2175" s="611"/>
      <c r="D2175" s="674" t="s">
        <v>10</v>
      </c>
      <c r="E2175" s="675"/>
      <c r="F2175" s="78"/>
      <c r="G2175" s="78"/>
      <c r="H2175" s="547">
        <f>SUM(H2135:I2174)</f>
        <v>0</v>
      </c>
      <c r="I2175" s="548"/>
      <c r="J2175" s="547">
        <f>SUM(J2135:K2174)</f>
        <v>0</v>
      </c>
      <c r="K2175" s="548"/>
      <c r="L2175" s="551">
        <f>SUM(L2135:M2174)</f>
        <v>0</v>
      </c>
      <c r="M2175" s="636"/>
      <c r="N2175" s="533">
        <f>L2175+J2175</f>
        <v>0</v>
      </c>
      <c r="O2175" s="534"/>
      <c r="P2175" s="551">
        <f>SUM(P2135:Q2174)</f>
        <v>0</v>
      </c>
      <c r="Q2175" s="548"/>
      <c r="R2175" s="551">
        <f>SUM(R2135:S2174)</f>
        <v>0</v>
      </c>
      <c r="S2175" s="636"/>
      <c r="T2175" s="533">
        <f>R2175-P2175</f>
        <v>0</v>
      </c>
      <c r="U2175" s="534"/>
      <c r="V2175" s="551">
        <f>SUM(V2135:W2174)</f>
        <v>0</v>
      </c>
      <c r="W2175" s="636"/>
      <c r="X2175" s="547">
        <f>SUM(X2135:Y2174)</f>
        <v>0</v>
      </c>
      <c r="Y2175" s="534"/>
      <c r="Z2175" s="547">
        <f>SUM(Z2135:AA2174)</f>
        <v>0</v>
      </c>
      <c r="AA2175" s="534"/>
      <c r="AB2175" s="636">
        <f>SUM(AB2135:AC2174)</f>
        <v>0</v>
      </c>
      <c r="AC2175" s="548"/>
      <c r="AD2175" s="551">
        <f>SUM(AD2135:AE2174)</f>
        <v>0</v>
      </c>
      <c r="AE2175" s="636"/>
      <c r="AF2175" s="533">
        <f>IF(AB2175=0,0,(AD2175/AB2175)*100)</f>
        <v>0</v>
      </c>
      <c r="AG2175" s="534"/>
      <c r="AH2175" s="551">
        <f>SUM(AH2135:AI2174)</f>
        <v>0</v>
      </c>
      <c r="AI2175" s="548"/>
      <c r="AJ2175" s="551">
        <f>SUM(AJ2135:AK2174)</f>
        <v>0</v>
      </c>
      <c r="AK2175" s="636"/>
      <c r="AL2175" s="533">
        <f>IF(AH2175=0,0,(AJ2175/AH2175)*100)</f>
        <v>0</v>
      </c>
      <c r="AM2175" s="534"/>
      <c r="AN2175" s="551">
        <f>SUM(AN2135:AO2174)</f>
        <v>0</v>
      </c>
      <c r="AO2175" s="548"/>
      <c r="AP2175" s="551">
        <f>SUM(AP2135:AQ2174)</f>
        <v>0</v>
      </c>
      <c r="AQ2175" s="636"/>
      <c r="AR2175" s="533">
        <f>IF(AN2175=0,0,(AP2175/AN2175)*100)</f>
        <v>0</v>
      </c>
      <c r="AS2175" s="534"/>
      <c r="AT2175" s="547">
        <f>AB2175+AH2175+AN2175</f>
        <v>0</v>
      </c>
      <c r="AU2175" s="548"/>
      <c r="AV2175" s="551">
        <f>AD2175+AJ2175+AP2175</f>
        <v>0</v>
      </c>
      <c r="AW2175" s="552"/>
      <c r="AX2175" s="533">
        <f>IF(AT2175=0,0,(AV2175/AT2175)*100)</f>
        <v>0</v>
      </c>
      <c r="AY2175" s="534"/>
      <c r="AZ2175" s="551">
        <f>SUM(AZ2135:BA2174)</f>
        <v>0</v>
      </c>
      <c r="BA2175" s="548"/>
      <c r="BB2175" s="551">
        <f>SUM(BB2135:BC2174)</f>
        <v>0</v>
      </c>
      <c r="BC2175" s="636"/>
      <c r="BD2175" s="533">
        <f>IF(AZ2175=0,0,(BB2175/AZ2175)*100)</f>
        <v>0</v>
      </c>
      <c r="BE2175" s="534"/>
      <c r="BF2175" s="547">
        <f>AT2175+AZ2175</f>
        <v>0</v>
      </c>
      <c r="BG2175" s="548"/>
      <c r="BH2175" s="551">
        <f>AV2175+BB2175</f>
        <v>0</v>
      </c>
      <c r="BI2175" s="552"/>
      <c r="BJ2175" s="533">
        <f>IF(BF2175=0,0,(BH2175/BF2175)*100)</f>
        <v>0</v>
      </c>
      <c r="BK2175" s="619"/>
      <c r="BL2175" s="621">
        <f>SUM(BL2135:BN2174)</f>
        <v>0</v>
      </c>
      <c r="BM2175" s="622"/>
      <c r="BN2175" s="623"/>
      <c r="BO2175" s="610">
        <f>SUM(BO2135:BO2174)</f>
        <v>0</v>
      </c>
      <c r="BP2175" s="709">
        <f t="shared" ref="BP2175" si="2094">(BL2175*BS$2135)+(N2175*BS$2136)+(X2175*BS$2137)+(R2175*BS$2138)+(V2175*BS$2139)+(Z2175*BS$2140)</f>
        <v>0</v>
      </c>
      <c r="BQ2175" s="638">
        <f t="shared" ref="BQ2175" si="2095">((AZ2175-BB2175)*BS$2142)+((AT2175-AV2175)*BS$2141)+(H2175*BS$2143)+(P2175*BS$2144)</f>
        <v>0</v>
      </c>
      <c r="BR2175" s="77"/>
      <c r="BS2175" s="77"/>
      <c r="BT2175" s="278"/>
    </row>
    <row r="2176" spans="1:72" s="79" customFormat="1" ht="33.950000000000003" customHeight="1" thickBot="1" x14ac:dyDescent="0.5">
      <c r="A2176" s="278"/>
      <c r="B2176" s="672"/>
      <c r="C2176" s="673"/>
      <c r="D2176" s="676"/>
      <c r="E2176" s="677"/>
      <c r="F2176" s="80"/>
      <c r="G2176" s="80"/>
      <c r="H2176" s="549"/>
      <c r="I2176" s="550"/>
      <c r="J2176" s="549"/>
      <c r="K2176" s="550"/>
      <c r="L2176" s="553"/>
      <c r="M2176" s="637"/>
      <c r="N2176" s="535" t="s">
        <v>16</v>
      </c>
      <c r="O2176" s="536"/>
      <c r="P2176" s="553"/>
      <c r="Q2176" s="550"/>
      <c r="R2176" s="553"/>
      <c r="S2176" s="637"/>
      <c r="T2176" s="535" t="s">
        <v>16</v>
      </c>
      <c r="U2176" s="536"/>
      <c r="V2176" s="553"/>
      <c r="W2176" s="637"/>
      <c r="X2176" s="549"/>
      <c r="Y2176" s="536"/>
      <c r="Z2176" s="549"/>
      <c r="AA2176" s="536"/>
      <c r="AB2176" s="637"/>
      <c r="AC2176" s="550"/>
      <c r="AD2176" s="553"/>
      <c r="AE2176" s="637"/>
      <c r="AF2176" s="535"/>
      <c r="AG2176" s="536"/>
      <c r="AH2176" s="553"/>
      <c r="AI2176" s="550"/>
      <c r="AJ2176" s="553"/>
      <c r="AK2176" s="637"/>
      <c r="AL2176" s="535"/>
      <c r="AM2176" s="536"/>
      <c r="AN2176" s="553"/>
      <c r="AO2176" s="550"/>
      <c r="AP2176" s="553"/>
      <c r="AQ2176" s="637"/>
      <c r="AR2176" s="535"/>
      <c r="AS2176" s="536"/>
      <c r="AT2176" s="549"/>
      <c r="AU2176" s="550"/>
      <c r="AV2176" s="553"/>
      <c r="AW2176" s="554"/>
      <c r="AX2176" s="535"/>
      <c r="AY2176" s="536"/>
      <c r="AZ2176" s="553"/>
      <c r="BA2176" s="550"/>
      <c r="BB2176" s="553"/>
      <c r="BC2176" s="637"/>
      <c r="BD2176" s="535"/>
      <c r="BE2176" s="536"/>
      <c r="BF2176" s="549"/>
      <c r="BG2176" s="550"/>
      <c r="BH2176" s="553"/>
      <c r="BI2176" s="554"/>
      <c r="BJ2176" s="535"/>
      <c r="BK2176" s="620"/>
      <c r="BL2176" s="624"/>
      <c r="BM2176" s="625"/>
      <c r="BN2176" s="626"/>
      <c r="BO2176" s="609"/>
      <c r="BP2176" s="710"/>
      <c r="BQ2176" s="639"/>
      <c r="BR2176" s="77"/>
      <c r="BS2176" s="77"/>
      <c r="BT2176" s="278"/>
    </row>
    <row r="2177" spans="1:75" s="79" customFormat="1" ht="33" customHeight="1" thickBot="1" x14ac:dyDescent="0.5">
      <c r="A2177" s="278"/>
      <c r="B2177" s="671"/>
      <c r="C2177" s="611"/>
      <c r="D2177" s="674" t="s">
        <v>13</v>
      </c>
      <c r="E2177" s="675"/>
      <c r="F2177" s="82"/>
      <c r="G2177" s="117"/>
      <c r="H2177" s="541"/>
      <c r="I2177" s="545"/>
      <c r="J2177" s="541"/>
      <c r="K2177" s="545"/>
      <c r="L2177" s="537"/>
      <c r="M2177" s="538"/>
      <c r="N2177" s="533">
        <f>J2177+L2177</f>
        <v>0</v>
      </c>
      <c r="O2177" s="534"/>
      <c r="P2177" s="537"/>
      <c r="Q2177" s="545"/>
      <c r="R2177" s="537"/>
      <c r="S2177" s="538"/>
      <c r="T2177" s="533">
        <f>R2177-P2177</f>
        <v>0</v>
      </c>
      <c r="U2177" s="534"/>
      <c r="V2177" s="537"/>
      <c r="W2177" s="538"/>
      <c r="X2177" s="541"/>
      <c r="Y2177" s="542"/>
      <c r="Z2177" s="541"/>
      <c r="AA2177" s="542"/>
      <c r="AB2177" s="538"/>
      <c r="AC2177" s="545"/>
      <c r="AD2177" s="537"/>
      <c r="AE2177" s="538"/>
      <c r="AF2177" s="533">
        <f>IF(AB2177=0,0,(AD2177/AB2177)*100)</f>
        <v>0</v>
      </c>
      <c r="AG2177" s="534"/>
      <c r="AH2177" s="537"/>
      <c r="AI2177" s="545"/>
      <c r="AJ2177" s="537"/>
      <c r="AK2177" s="538"/>
      <c r="AL2177" s="533">
        <f>IF(AH2177=0,0,(AJ2177/AH2177)*100)</f>
        <v>0</v>
      </c>
      <c r="AM2177" s="534"/>
      <c r="AN2177" s="537"/>
      <c r="AO2177" s="545"/>
      <c r="AP2177" s="537"/>
      <c r="AQ2177" s="538"/>
      <c r="AR2177" s="533">
        <f>IF(AN2177=0,0,(AP2177/AN2177)*100)</f>
        <v>0</v>
      </c>
      <c r="AS2177" s="534"/>
      <c r="AT2177" s="547">
        <f>AB2177+AH2177+AN2177</f>
        <v>0</v>
      </c>
      <c r="AU2177" s="548"/>
      <c r="AV2177" s="551">
        <f>AD2177+AJ2177+AP2177</f>
        <v>0</v>
      </c>
      <c r="AW2177" s="552"/>
      <c r="AX2177" s="533">
        <f>IF(AT2177=0,0,(AV2177/AT2177)*100)</f>
        <v>0</v>
      </c>
      <c r="AY2177" s="534"/>
      <c r="AZ2177" s="537"/>
      <c r="BA2177" s="545"/>
      <c r="BB2177" s="537"/>
      <c r="BC2177" s="538"/>
      <c r="BD2177" s="533">
        <f>IF(AZ2177=0,0,(BB2177/AZ2177)*100)</f>
        <v>0</v>
      </c>
      <c r="BE2177" s="534"/>
      <c r="BF2177" s="547">
        <f>AT2177+AZ2177</f>
        <v>0</v>
      </c>
      <c r="BG2177" s="548"/>
      <c r="BH2177" s="551">
        <f>AV2177+BB2177</f>
        <v>0</v>
      </c>
      <c r="BI2177" s="552"/>
      <c r="BJ2177" s="533">
        <f>IF(BF2177=0,0,(BH2177/BF2177)*100)</f>
        <v>0</v>
      </c>
      <c r="BK2177" s="619"/>
      <c r="BL2177" s="700">
        <f>(AD2177*2)+(AJ2177*2)+(AP2177*3)+BB2177</f>
        <v>0</v>
      </c>
      <c r="BM2177" s="701"/>
      <c r="BN2177" s="702"/>
      <c r="BO2177" s="706"/>
      <c r="BP2177" s="83"/>
      <c r="BQ2177" s="84"/>
      <c r="BR2177" s="77"/>
      <c r="BS2177" s="77"/>
      <c r="BT2177" s="278"/>
    </row>
    <row r="2178" spans="1:75" s="79" customFormat="1" ht="33.75" customHeight="1" thickBot="1" x14ac:dyDescent="0.5">
      <c r="A2178" s="278"/>
      <c r="B2178" s="232"/>
      <c r="C2178" s="336"/>
      <c r="D2178" s="693"/>
      <c r="E2178" s="694"/>
      <c r="F2178" s="86"/>
      <c r="G2178" s="86"/>
      <c r="H2178" s="543"/>
      <c r="I2178" s="546"/>
      <c r="J2178" s="543"/>
      <c r="K2178" s="546"/>
      <c r="L2178" s="539"/>
      <c r="M2178" s="540"/>
      <c r="N2178" s="535">
        <f>IF((N2175+N2177)=0,0,N2175/(N2175+N2177)*100)</f>
        <v>0</v>
      </c>
      <c r="O2178" s="536"/>
      <c r="P2178" s="539"/>
      <c r="Q2178" s="546"/>
      <c r="R2178" s="539"/>
      <c r="S2178" s="540"/>
      <c r="T2178" s="535"/>
      <c r="U2178" s="536"/>
      <c r="V2178" s="539"/>
      <c r="W2178" s="540"/>
      <c r="X2178" s="543"/>
      <c r="Y2178" s="544"/>
      <c r="Z2178" s="543"/>
      <c r="AA2178" s="544"/>
      <c r="AB2178" s="540"/>
      <c r="AC2178" s="546"/>
      <c r="AD2178" s="539"/>
      <c r="AE2178" s="540"/>
      <c r="AF2178" s="535"/>
      <c r="AG2178" s="536"/>
      <c r="AH2178" s="539"/>
      <c r="AI2178" s="546"/>
      <c r="AJ2178" s="539"/>
      <c r="AK2178" s="540"/>
      <c r="AL2178" s="535"/>
      <c r="AM2178" s="536"/>
      <c r="AN2178" s="539"/>
      <c r="AO2178" s="546"/>
      <c r="AP2178" s="539"/>
      <c r="AQ2178" s="540"/>
      <c r="AR2178" s="535"/>
      <c r="AS2178" s="536"/>
      <c r="AT2178" s="549"/>
      <c r="AU2178" s="550"/>
      <c r="AV2178" s="553"/>
      <c r="AW2178" s="554"/>
      <c r="AX2178" s="535"/>
      <c r="AY2178" s="536"/>
      <c r="AZ2178" s="539"/>
      <c r="BA2178" s="546"/>
      <c r="BB2178" s="539"/>
      <c r="BC2178" s="540"/>
      <c r="BD2178" s="535"/>
      <c r="BE2178" s="536"/>
      <c r="BF2178" s="549"/>
      <c r="BG2178" s="550"/>
      <c r="BH2178" s="553"/>
      <c r="BI2178" s="554"/>
      <c r="BJ2178" s="535"/>
      <c r="BK2178" s="620"/>
      <c r="BL2178" s="703"/>
      <c r="BM2178" s="704"/>
      <c r="BN2178" s="705"/>
      <c r="BO2178" s="707"/>
      <c r="BP2178" s="222"/>
      <c r="BQ2178" s="222"/>
      <c r="BR2178" s="77"/>
      <c r="BS2178" s="77"/>
      <c r="BT2178" s="278"/>
    </row>
    <row r="2179" spans="1:75" ht="16.5" customHeight="1" thickTop="1" thickBot="1" x14ac:dyDescent="0.5">
      <c r="A2179" s="268"/>
      <c r="B2179" s="229"/>
      <c r="C2179" s="195"/>
      <c r="D2179" s="195"/>
      <c r="E2179" s="195"/>
      <c r="F2179" s="195"/>
      <c r="G2179" s="195"/>
      <c r="H2179" s="195"/>
      <c r="I2179" s="195"/>
      <c r="J2179" s="195"/>
      <c r="K2179" s="195"/>
      <c r="L2179" s="195"/>
      <c r="M2179" s="195"/>
      <c r="N2179" s="195"/>
      <c r="O2179" s="195"/>
      <c r="P2179" s="195"/>
      <c r="Q2179" s="195"/>
      <c r="R2179" s="195"/>
      <c r="S2179" s="195"/>
      <c r="T2179" s="195"/>
      <c r="U2179" s="195"/>
      <c r="V2179" s="195"/>
      <c r="W2179" s="195"/>
      <c r="X2179" s="195"/>
      <c r="Y2179" s="195"/>
      <c r="Z2179" s="195"/>
      <c r="AA2179" s="195"/>
      <c r="AB2179" s="195"/>
      <c r="AC2179" s="195"/>
      <c r="AD2179" s="195"/>
      <c r="AE2179" s="195"/>
      <c r="AF2179" s="198"/>
      <c r="AG2179" s="198"/>
      <c r="AH2179" s="195"/>
      <c r="AI2179" s="195"/>
      <c r="AJ2179" s="195"/>
      <c r="AK2179" s="195"/>
      <c r="AL2179" s="195"/>
      <c r="AM2179" s="195"/>
      <c r="AN2179" s="195"/>
      <c r="AO2179" s="195"/>
      <c r="AP2179" s="195"/>
      <c r="AQ2179" s="195"/>
      <c r="AR2179" s="195"/>
      <c r="AS2179" s="195"/>
      <c r="AT2179" s="195"/>
      <c r="AU2179" s="195"/>
      <c r="AV2179" s="195"/>
      <c r="AW2179" s="195"/>
      <c r="AX2179" s="195"/>
      <c r="AY2179" s="195"/>
      <c r="AZ2179" s="195"/>
      <c r="BA2179" s="195"/>
      <c r="BB2179" s="195"/>
      <c r="BC2179" s="195"/>
      <c r="BD2179" s="195"/>
      <c r="BE2179" s="195"/>
      <c r="BF2179" s="195"/>
      <c r="BG2179" s="195"/>
      <c r="BH2179" s="195"/>
      <c r="BI2179" s="195"/>
      <c r="BJ2179" s="195"/>
      <c r="BK2179" s="195"/>
      <c r="BL2179" s="195"/>
      <c r="BM2179" s="195"/>
      <c r="BN2179" s="195"/>
      <c r="BO2179" s="247"/>
      <c r="BP2179" s="600">
        <f>IF((J2175+L2177)=0,0,(J2175/(J2175+L2177)*100)%)</f>
        <v>0</v>
      </c>
      <c r="BQ2179" s="601"/>
      <c r="BR2179" s="600">
        <f>IF((L2175+J2177)=0,0,(L2175/(L2175+J2177)*100)%)</f>
        <v>0</v>
      </c>
      <c r="BS2179" s="601"/>
      <c r="BT2179" s="268"/>
    </row>
    <row r="2180" spans="1:75" s="85" customFormat="1" ht="87" customHeight="1" thickTop="1" thickBot="1" x14ac:dyDescent="0.55000000000000004">
      <c r="A2180" s="279"/>
      <c r="B2180" s="682"/>
      <c r="C2180" s="683"/>
      <c r="D2180" s="608"/>
      <c r="E2180" s="608"/>
      <c r="F2180" s="608"/>
      <c r="G2180" s="608"/>
      <c r="H2180" s="346"/>
      <c r="I2180" s="346"/>
      <c r="J2180" s="346"/>
      <c r="K2180" s="200"/>
      <c r="L2180" s="346"/>
      <c r="M2180" s="346"/>
      <c r="N2180" s="346"/>
      <c r="O2180" s="338"/>
      <c r="P2180" s="338"/>
      <c r="Q2180" s="338"/>
      <c r="R2180" s="338"/>
      <c r="S2180" s="346"/>
      <c r="T2180" s="346" t="s">
        <v>59</v>
      </c>
      <c r="U2180" s="346"/>
      <c r="V2180" s="200"/>
      <c r="W2180" s="346"/>
      <c r="X2180" s="346"/>
      <c r="Y2180" s="346"/>
      <c r="Z2180" s="714" t="s">
        <v>157</v>
      </c>
      <c r="AA2180" s="714"/>
      <c r="AB2180" s="714"/>
      <c r="AC2180" s="715"/>
      <c r="AD2180" s="589"/>
      <c r="AE2180" s="590"/>
      <c r="AF2180" s="591"/>
      <c r="AG2180" s="200"/>
      <c r="AH2180" s="589"/>
      <c r="AI2180" s="590"/>
      <c r="AJ2180" s="591"/>
      <c r="AK2180" s="714" t="s">
        <v>159</v>
      </c>
      <c r="AL2180" s="714"/>
      <c r="AM2180" s="714"/>
      <c r="AN2180" s="715"/>
      <c r="AO2180" s="589"/>
      <c r="AP2180" s="590"/>
      <c r="AQ2180" s="591"/>
      <c r="AR2180" s="204"/>
      <c r="AS2180" s="589"/>
      <c r="AT2180" s="590"/>
      <c r="AU2180" s="591"/>
      <c r="AV2180" s="340"/>
      <c r="AW2180" s="340"/>
      <c r="AX2180" s="340"/>
      <c r="AY2180" s="340"/>
      <c r="AZ2180" s="711" t="s">
        <v>20</v>
      </c>
      <c r="BA2180" s="711"/>
      <c r="BB2180" s="711"/>
      <c r="BC2180" s="711"/>
      <c r="BD2180" s="712"/>
      <c r="BE2180" s="616">
        <f>BL2175</f>
        <v>0</v>
      </c>
      <c r="BF2180" s="617"/>
      <c r="BG2180" s="618"/>
      <c r="BH2180" s="205"/>
      <c r="BI2180" s="616">
        <f>BL2177</f>
        <v>0</v>
      </c>
      <c r="BJ2180" s="617"/>
      <c r="BK2180" s="618"/>
      <c r="BL2180" s="206"/>
      <c r="BM2180" s="206"/>
      <c r="BN2180" s="206"/>
      <c r="BO2180" s="248"/>
      <c r="BP2180" s="87"/>
      <c r="BQ2180" s="87"/>
      <c r="BR2180" s="81"/>
      <c r="BS2180" s="81"/>
      <c r="BT2180" s="279"/>
    </row>
    <row r="2181" spans="1:75" ht="15.6" customHeight="1" thickTop="1" thickBot="1" x14ac:dyDescent="0.55000000000000004">
      <c r="A2181" s="268"/>
      <c r="B2181" s="230"/>
      <c r="C2181" s="207"/>
      <c r="D2181" s="196"/>
      <c r="E2181" s="196"/>
      <c r="F2181" s="199"/>
      <c r="G2181" s="199"/>
      <c r="H2181" s="202"/>
      <c r="I2181" s="202"/>
      <c r="J2181" s="202"/>
      <c r="K2181" s="202"/>
      <c r="L2181" s="202"/>
      <c r="M2181" s="202"/>
      <c r="N2181" s="202"/>
      <c r="O2181" s="199"/>
      <c r="P2181" s="199"/>
      <c r="Q2181" s="199"/>
      <c r="R2181" s="199"/>
      <c r="S2181" s="202"/>
      <c r="T2181" s="202"/>
      <c r="U2181" s="202"/>
      <c r="V2181" s="201"/>
      <c r="W2181" s="202"/>
      <c r="X2181" s="202"/>
      <c r="Y2181" s="202"/>
      <c r="Z2181" s="337"/>
      <c r="AA2181" s="337"/>
      <c r="AB2181" s="337"/>
      <c r="AC2181" s="337"/>
      <c r="AD2181" s="202"/>
      <c r="AE2181" s="202"/>
      <c r="AF2181" s="202"/>
      <c r="AG2181" s="202"/>
      <c r="AH2181" s="201"/>
      <c r="AI2181" s="201"/>
      <c r="AJ2181" s="202"/>
      <c r="AK2181" s="337"/>
      <c r="AL2181" s="337"/>
      <c r="AM2181" s="337"/>
      <c r="AN2181" s="337"/>
      <c r="AO2181" s="202"/>
      <c r="AP2181" s="202"/>
      <c r="AQ2181" s="202"/>
      <c r="AR2181" s="202"/>
      <c r="AS2181" s="202"/>
      <c r="AT2181" s="204"/>
      <c r="AU2181" s="204"/>
      <c r="AV2181" s="207"/>
      <c r="AW2181" s="207"/>
      <c r="AX2181" s="207"/>
      <c r="AY2181" s="207"/>
      <c r="AZ2181" s="199"/>
      <c r="BA2181" s="208"/>
      <c r="BB2181" s="208"/>
      <c r="BC2181" s="209"/>
      <c r="BD2181" s="210"/>
      <c r="BE2181" s="211"/>
      <c r="BF2181" s="211"/>
      <c r="BG2181" s="204"/>
      <c r="BH2181" s="212"/>
      <c r="BI2181" s="213"/>
      <c r="BJ2181" s="213"/>
      <c r="BK2181" s="204"/>
      <c r="BL2181" s="207"/>
      <c r="BM2181" s="207"/>
      <c r="BN2181" s="207"/>
      <c r="BO2181" s="249"/>
      <c r="BP2181" s="88"/>
      <c r="BQ2181" s="88"/>
      <c r="BR2181" s="65"/>
      <c r="BS2181" s="65"/>
      <c r="BT2181" s="268"/>
    </row>
    <row r="2182" spans="1:75" s="85" customFormat="1" ht="86.25" customHeight="1" thickTop="1" thickBot="1" x14ac:dyDescent="0.55000000000000004">
      <c r="A2182" s="279"/>
      <c r="B2182" s="531"/>
      <c r="C2182" s="532"/>
      <c r="D2182" s="608"/>
      <c r="E2182" s="608"/>
      <c r="F2182" s="608"/>
      <c r="G2182" s="608"/>
      <c r="H2182" s="212"/>
      <c r="I2182" s="212"/>
      <c r="J2182" s="212"/>
      <c r="K2182" s="200"/>
      <c r="L2182" s="212"/>
      <c r="M2182" s="212"/>
      <c r="N2182" s="212"/>
      <c r="O2182" s="338"/>
      <c r="P2182" s="338"/>
      <c r="Q2182" s="338"/>
      <c r="R2182" s="338"/>
      <c r="S2182" s="212"/>
      <c r="T2182" s="212" t="s">
        <v>15</v>
      </c>
      <c r="U2182" s="212"/>
      <c r="V2182" s="200"/>
      <c r="W2182" s="212"/>
      <c r="X2182" s="212"/>
      <c r="Y2182" s="212"/>
      <c r="Z2182" s="714" t="s">
        <v>158</v>
      </c>
      <c r="AA2182" s="714"/>
      <c r="AB2182" s="714"/>
      <c r="AC2182" s="715"/>
      <c r="AD2182" s="616">
        <f>AD2180</f>
        <v>0</v>
      </c>
      <c r="AE2182" s="617"/>
      <c r="AF2182" s="618"/>
      <c r="AG2182" s="200"/>
      <c r="AH2182" s="616">
        <f>AH2180</f>
        <v>0</v>
      </c>
      <c r="AI2182" s="617"/>
      <c r="AJ2182" s="618"/>
      <c r="AK2182" s="714" t="s">
        <v>160</v>
      </c>
      <c r="AL2182" s="714"/>
      <c r="AM2182" s="714"/>
      <c r="AN2182" s="715"/>
      <c r="AO2182" s="616">
        <f>AO2180-AD2180</f>
        <v>0</v>
      </c>
      <c r="AP2182" s="617"/>
      <c r="AQ2182" s="618"/>
      <c r="AR2182" s="204"/>
      <c r="AS2182" s="616">
        <f>AS2180-AH2180</f>
        <v>0</v>
      </c>
      <c r="AT2182" s="617"/>
      <c r="AU2182" s="618"/>
      <c r="AV2182" s="340"/>
      <c r="AW2182" s="340"/>
      <c r="AX2182" s="340"/>
      <c r="AY2182" s="340"/>
      <c r="AZ2182" s="711" t="s">
        <v>44</v>
      </c>
      <c r="BA2182" s="711"/>
      <c r="BB2182" s="711"/>
      <c r="BC2182" s="711"/>
      <c r="BD2182" s="712"/>
      <c r="BE2182" s="616">
        <f>BE2180-AO2180</f>
        <v>0</v>
      </c>
      <c r="BF2182" s="617"/>
      <c r="BG2182" s="618"/>
      <c r="BH2182" s="214"/>
      <c r="BI2182" s="616">
        <f>BI2180-AS2180</f>
        <v>0</v>
      </c>
      <c r="BJ2182" s="617"/>
      <c r="BK2182" s="618"/>
      <c r="BL2182" s="206"/>
      <c r="BM2182" s="206"/>
      <c r="BN2182" s="206"/>
      <c r="BO2182" s="248"/>
      <c r="BP2182" s="87"/>
      <c r="BQ2182" s="87"/>
      <c r="BR2182" s="81"/>
      <c r="BS2182" s="81"/>
      <c r="BT2182" s="279"/>
      <c r="BW2182" s="79"/>
    </row>
    <row r="2183" spans="1:75" ht="18.75" customHeight="1" thickTop="1" thickBot="1" x14ac:dyDescent="0.5">
      <c r="A2183" s="268"/>
      <c r="B2183" s="231"/>
      <c r="C2183" s="197"/>
      <c r="D2183" s="197"/>
      <c r="E2183" s="197"/>
      <c r="F2183" s="254"/>
      <c r="G2183" s="254"/>
      <c r="H2183" s="197"/>
      <c r="I2183" s="197"/>
      <c r="J2183" s="197"/>
      <c r="K2183" s="197"/>
      <c r="L2183" s="197"/>
      <c r="M2183" s="197"/>
      <c r="N2183" s="197"/>
      <c r="O2183" s="197"/>
      <c r="P2183" s="197"/>
      <c r="Q2183" s="197"/>
      <c r="R2183" s="197"/>
      <c r="S2183" s="197"/>
      <c r="T2183" s="197"/>
      <c r="U2183" s="197"/>
      <c r="V2183" s="197"/>
      <c r="W2183" s="197"/>
      <c r="X2183" s="197"/>
      <c r="Y2183" s="197"/>
      <c r="Z2183" s="197"/>
      <c r="AA2183" s="197"/>
      <c r="AB2183" s="197"/>
      <c r="AC2183" s="197"/>
      <c r="AD2183" s="197"/>
      <c r="AE2183" s="197"/>
      <c r="AF2183" s="203"/>
      <c r="AG2183" s="203"/>
      <c r="AH2183" s="197"/>
      <c r="AI2183" s="197"/>
      <c r="AJ2183" s="197"/>
      <c r="AK2183" s="197"/>
      <c r="AL2183" s="197"/>
      <c r="AM2183" s="197"/>
      <c r="AN2183" s="197"/>
      <c r="AO2183" s="197"/>
      <c r="AP2183" s="197"/>
      <c r="AQ2183" s="197"/>
      <c r="AR2183" s="197"/>
      <c r="AS2183" s="197"/>
      <c r="AT2183" s="197"/>
      <c r="AU2183" s="197"/>
      <c r="AV2183" s="197"/>
      <c r="AW2183" s="197"/>
      <c r="AX2183" s="197"/>
      <c r="AY2183" s="197"/>
      <c r="AZ2183" s="197"/>
      <c r="BA2183" s="640" t="s">
        <v>153</v>
      </c>
      <c r="BB2183" s="640"/>
      <c r="BC2183" s="640"/>
      <c r="BD2183" s="640"/>
      <c r="BE2183" s="640"/>
      <c r="BF2183" s="640"/>
      <c r="BG2183" s="640"/>
      <c r="BH2183" s="640"/>
      <c r="BI2183" s="640"/>
      <c r="BJ2183" s="640"/>
      <c r="BK2183" s="640"/>
      <c r="BL2183" s="640"/>
      <c r="BM2183" s="640"/>
      <c r="BN2183" s="640"/>
      <c r="BO2183" s="250"/>
      <c r="BP2183" s="89"/>
      <c r="BQ2183" s="89"/>
      <c r="BR2183" s="65"/>
      <c r="BS2183" s="65"/>
      <c r="BT2183" s="268"/>
    </row>
    <row r="2184" spans="1:75" s="255" customFormat="1" ht="13.5" customHeight="1" thickTop="1" x14ac:dyDescent="0.45">
      <c r="A2184" s="268"/>
      <c r="B2184" s="269"/>
      <c r="C2184" s="268"/>
      <c r="D2184" s="268"/>
      <c r="E2184" s="268"/>
      <c r="F2184" s="270"/>
      <c r="G2184" s="270"/>
      <c r="H2184" s="268"/>
      <c r="I2184" s="268"/>
      <c r="J2184" s="268"/>
      <c r="K2184" s="268"/>
      <c r="L2184" s="268"/>
      <c r="M2184" s="268"/>
      <c r="N2184" s="268"/>
      <c r="O2184" s="268"/>
      <c r="P2184" s="268"/>
      <c r="Q2184" s="268"/>
      <c r="R2184" s="268"/>
      <c r="S2184" s="268"/>
      <c r="T2184" s="268"/>
      <c r="U2184" s="268"/>
      <c r="V2184" s="268"/>
      <c r="W2184" s="268"/>
      <c r="X2184" s="268"/>
      <c r="Y2184" s="268"/>
      <c r="Z2184" s="268"/>
      <c r="AA2184" s="268"/>
      <c r="AB2184" s="268"/>
      <c r="AC2184" s="268"/>
      <c r="AD2184" s="268"/>
      <c r="AE2184" s="268"/>
      <c r="AF2184" s="271"/>
      <c r="AG2184" s="271"/>
      <c r="AH2184" s="268"/>
      <c r="AI2184" s="268"/>
      <c r="AJ2184" s="268"/>
      <c r="AK2184" s="268"/>
      <c r="AL2184" s="268"/>
      <c r="AM2184" s="268"/>
      <c r="AN2184" s="268"/>
      <c r="AO2184" s="268"/>
      <c r="AP2184" s="268"/>
      <c r="AQ2184" s="268"/>
      <c r="AR2184" s="268"/>
      <c r="AS2184" s="268"/>
      <c r="AT2184" s="268"/>
      <c r="AU2184" s="268"/>
      <c r="AV2184" s="268"/>
      <c r="AW2184" s="268"/>
      <c r="AX2184" s="268"/>
      <c r="AY2184" s="268"/>
      <c r="AZ2184" s="268"/>
      <c r="BA2184" s="268"/>
      <c r="BB2184" s="268"/>
      <c r="BC2184" s="268"/>
      <c r="BD2184" s="268"/>
      <c r="BE2184" s="268"/>
      <c r="BF2184" s="268"/>
      <c r="BG2184" s="268"/>
      <c r="BH2184" s="268"/>
      <c r="BI2184" s="268"/>
      <c r="BJ2184" s="268"/>
      <c r="BK2184" s="268"/>
      <c r="BL2184" s="268"/>
      <c r="BM2184" s="268"/>
      <c r="BN2184" s="268"/>
      <c r="BO2184" s="272"/>
      <c r="BP2184" s="272"/>
      <c r="BQ2184" s="272"/>
      <c r="BR2184" s="268"/>
      <c r="BS2184" s="268"/>
      <c r="BT2184" s="268"/>
    </row>
    <row r="2185" spans="1:75" s="69" customFormat="1" ht="33.75" x14ac:dyDescent="0.5">
      <c r="A2185" s="273"/>
      <c r="B2185" s="695" t="s">
        <v>9</v>
      </c>
      <c r="C2185" s="695"/>
      <c r="D2185" s="695"/>
      <c r="E2185" s="695"/>
      <c r="F2185" s="695"/>
      <c r="G2185" s="695"/>
      <c r="H2185" s="695"/>
      <c r="I2185" s="695"/>
      <c r="J2185" s="695"/>
      <c r="K2185" s="695"/>
      <c r="L2185" s="695"/>
      <c r="M2185" s="695"/>
      <c r="N2185" s="695"/>
      <c r="O2185" s="695"/>
      <c r="P2185" s="695"/>
      <c r="Q2185" s="695"/>
      <c r="R2185" s="695"/>
      <c r="S2185" s="695"/>
      <c r="T2185" s="695"/>
      <c r="U2185" s="695"/>
      <c r="V2185" s="695"/>
      <c r="W2185" s="695"/>
      <c r="X2185" s="695"/>
      <c r="Y2185" s="695"/>
      <c r="Z2185" s="695"/>
      <c r="AA2185" s="695"/>
      <c r="AB2185" s="695"/>
      <c r="AC2185" s="695"/>
      <c r="AD2185" s="695"/>
      <c r="AE2185" s="695"/>
      <c r="AF2185" s="695"/>
      <c r="AG2185" s="695"/>
      <c r="AH2185" s="695"/>
      <c r="AI2185" s="695"/>
      <c r="AJ2185" s="695"/>
      <c r="AK2185" s="695"/>
      <c r="AL2185" s="695"/>
      <c r="AM2185" s="695"/>
      <c r="AN2185" s="695"/>
      <c r="AO2185" s="695"/>
      <c r="AP2185" s="695"/>
      <c r="AQ2185" s="695"/>
      <c r="AR2185" s="695"/>
      <c r="AS2185" s="695"/>
      <c r="AT2185" s="695"/>
      <c r="AU2185" s="695"/>
      <c r="AV2185" s="695"/>
      <c r="AW2185" s="695"/>
      <c r="AX2185" s="695"/>
      <c r="AY2185" s="695"/>
      <c r="AZ2185" s="695"/>
      <c r="BA2185" s="695"/>
      <c r="BB2185" s="695"/>
      <c r="BC2185" s="695"/>
      <c r="BD2185" s="695"/>
      <c r="BE2185" s="695"/>
      <c r="BF2185" s="695"/>
      <c r="BG2185" s="695"/>
      <c r="BH2185" s="695"/>
      <c r="BI2185" s="695"/>
      <c r="BJ2185" s="695"/>
      <c r="BK2185" s="695"/>
      <c r="BL2185" s="695"/>
      <c r="BM2185" s="695"/>
      <c r="BN2185" s="695"/>
      <c r="BO2185" s="175"/>
      <c r="BP2185" s="175"/>
      <c r="BQ2185" s="175"/>
      <c r="BR2185" s="68"/>
      <c r="BS2185" s="68"/>
      <c r="BT2185" s="273"/>
    </row>
    <row r="2186" spans="1:75" ht="10.9" customHeight="1" x14ac:dyDescent="0.45">
      <c r="A2186" s="268"/>
      <c r="B2186" s="227"/>
      <c r="C2186" s="177"/>
      <c r="D2186" s="177"/>
      <c r="E2186" s="177"/>
      <c r="F2186" s="178"/>
      <c r="G2186" s="178"/>
      <c r="H2186" s="177"/>
      <c r="I2186" s="177"/>
      <c r="J2186" s="177"/>
      <c r="K2186" s="177"/>
      <c r="L2186" s="177"/>
      <c r="M2186" s="177"/>
      <c r="N2186" s="177"/>
      <c r="O2186" s="177"/>
      <c r="P2186" s="177"/>
      <c r="Q2186" s="177"/>
      <c r="R2186" s="177"/>
      <c r="S2186" s="177"/>
      <c r="T2186" s="177"/>
      <c r="U2186" s="177"/>
      <c r="V2186" s="177"/>
      <c r="W2186" s="177"/>
      <c r="X2186" s="177"/>
      <c r="Y2186" s="177"/>
      <c r="Z2186" s="177"/>
      <c r="AA2186" s="177"/>
      <c r="AB2186" s="177"/>
      <c r="AC2186" s="177"/>
      <c r="AD2186" s="177"/>
      <c r="AE2186" s="177"/>
      <c r="AF2186" s="179"/>
      <c r="AG2186" s="179"/>
      <c r="AH2186" s="177"/>
      <c r="AI2186" s="177"/>
      <c r="AJ2186" s="177"/>
      <c r="AK2186" s="177"/>
      <c r="AL2186" s="177"/>
      <c r="AM2186" s="177"/>
      <c r="AN2186" s="177"/>
      <c r="AO2186" s="177"/>
      <c r="AP2186" s="177"/>
      <c r="AQ2186" s="177"/>
      <c r="AR2186" s="177"/>
      <c r="AS2186" s="177"/>
      <c r="AT2186" s="177"/>
      <c r="AU2186" s="177"/>
      <c r="AV2186" s="177"/>
      <c r="AW2186" s="177"/>
      <c r="AX2186" s="177"/>
      <c r="AY2186" s="177"/>
      <c r="AZ2186" s="177"/>
      <c r="BA2186" s="177"/>
      <c r="BB2186" s="177"/>
      <c r="BC2186" s="177"/>
      <c r="BD2186" s="177"/>
      <c r="BE2186" s="177"/>
      <c r="BF2186" s="177"/>
      <c r="BG2186" s="177"/>
      <c r="BH2186" s="177"/>
      <c r="BI2186" s="177"/>
      <c r="BJ2186" s="177"/>
      <c r="BK2186" s="177"/>
      <c r="BL2186" s="177"/>
      <c r="BM2186" s="177"/>
      <c r="BN2186" s="259"/>
      <c r="BO2186" s="245"/>
      <c r="BP2186" s="259"/>
      <c r="BQ2186" s="259"/>
      <c r="BR2186" s="65"/>
      <c r="BS2186" s="65"/>
      <c r="BT2186" s="268"/>
    </row>
    <row r="2187" spans="1:75" s="70" customFormat="1" ht="36.75" customHeight="1" x14ac:dyDescent="0.45">
      <c r="A2187" s="274"/>
      <c r="B2187" s="227"/>
      <c r="C2187" s="176"/>
      <c r="D2187" s="226" t="s">
        <v>10</v>
      </c>
      <c r="E2187" s="713" t="str">
        <f>IF(ROSTER!D$3="","",ROSTER!D$3)</f>
        <v/>
      </c>
      <c r="F2187" s="713"/>
      <c r="G2187" s="713"/>
      <c r="H2187" s="713"/>
      <c r="I2187" s="713"/>
      <c r="J2187" s="713"/>
      <c r="K2187" s="713"/>
      <c r="L2187" s="713"/>
      <c r="M2187" s="713"/>
      <c r="N2187" s="713"/>
      <c r="O2187" s="713"/>
      <c r="P2187" s="713"/>
      <c r="Q2187" s="713"/>
      <c r="R2187" s="713"/>
      <c r="S2187" s="713"/>
      <c r="T2187" s="713"/>
      <c r="U2187" s="713"/>
      <c r="V2187" s="713"/>
      <c r="W2187" s="713"/>
      <c r="X2187" s="713"/>
      <c r="Y2187" s="713"/>
      <c r="Z2187" s="713"/>
      <c r="AA2187" s="713"/>
      <c r="AB2187" s="713"/>
      <c r="AC2187" s="713"/>
      <c r="AD2187" s="180"/>
      <c r="AE2187" s="719" t="s">
        <v>11</v>
      </c>
      <c r="AF2187" s="719"/>
      <c r="AG2187" s="719"/>
      <c r="AH2187" s="719"/>
      <c r="AI2187" s="719"/>
      <c r="AJ2187" s="719"/>
      <c r="AK2187" s="719"/>
      <c r="AL2187" s="717"/>
      <c r="AM2187" s="717"/>
      <c r="AN2187" s="717"/>
      <c r="AO2187" s="717"/>
      <c r="AP2187" s="717"/>
      <c r="AQ2187" s="717"/>
      <c r="AR2187" s="717"/>
      <c r="AS2187" s="717"/>
      <c r="AT2187" s="717"/>
      <c r="AU2187" s="717"/>
      <c r="AV2187" s="717"/>
      <c r="AW2187" s="717"/>
      <c r="AX2187" s="717"/>
      <c r="AY2187" s="717"/>
      <c r="AZ2187" s="717"/>
      <c r="BA2187" s="717"/>
      <c r="BB2187" s="717"/>
      <c r="BC2187" s="717"/>
      <c r="BD2187" s="717"/>
      <c r="BE2187" s="717"/>
      <c r="BF2187" s="717"/>
      <c r="BG2187" s="717"/>
      <c r="BH2187" s="717"/>
      <c r="BI2187" s="717"/>
      <c r="BJ2187" s="717"/>
      <c r="BK2187" s="717"/>
      <c r="BL2187" s="717"/>
      <c r="BM2187" s="717"/>
      <c r="BN2187" s="259"/>
      <c r="BO2187" s="246" t="s">
        <v>130</v>
      </c>
      <c r="BP2187" s="259"/>
      <c r="BQ2187" s="259"/>
      <c r="BR2187" s="66"/>
      <c r="BS2187" s="66"/>
      <c r="BT2187" s="274"/>
    </row>
    <row r="2188" spans="1:75" ht="8.85" customHeight="1" x14ac:dyDescent="0.45">
      <c r="A2188" s="275"/>
      <c r="B2188" s="227"/>
      <c r="C2188" s="179" t="s">
        <v>38</v>
      </c>
      <c r="D2188" s="179"/>
      <c r="E2188" s="179"/>
      <c r="F2188" s="181"/>
      <c r="G2188" s="181"/>
      <c r="H2188" s="179"/>
      <c r="I2188" s="179"/>
      <c r="J2188" s="182"/>
      <c r="K2188" s="182"/>
      <c r="L2188" s="182"/>
      <c r="M2188" s="182"/>
      <c r="N2188" s="182"/>
      <c r="O2188" s="182"/>
      <c r="P2188" s="182"/>
      <c r="Q2188" s="182"/>
      <c r="R2188" s="182"/>
      <c r="S2188" s="182"/>
      <c r="T2188" s="182"/>
      <c r="U2188" s="182"/>
      <c r="V2188" s="182"/>
      <c r="W2188" s="182"/>
      <c r="X2188" s="182"/>
      <c r="Y2188" s="182"/>
      <c r="Z2188" s="182"/>
      <c r="AA2188" s="182"/>
      <c r="AB2188" s="182"/>
      <c r="AC2188" s="182"/>
      <c r="AD2188" s="182"/>
      <c r="AE2188" s="182"/>
      <c r="AF2188" s="182"/>
      <c r="AG2188" s="179"/>
      <c r="AH2188" s="183"/>
      <c r="AI2188" s="184"/>
      <c r="AJ2188" s="184"/>
      <c r="AK2188" s="184"/>
      <c r="AL2188" s="184"/>
      <c r="AM2188" s="184"/>
      <c r="AN2188" s="184"/>
      <c r="AO2188" s="185"/>
      <c r="AP2188" s="186"/>
      <c r="AQ2188" s="186"/>
      <c r="AR2188" s="186"/>
      <c r="AS2188" s="186"/>
      <c r="AT2188" s="186"/>
      <c r="AU2188" s="186"/>
      <c r="AV2188" s="186"/>
      <c r="AW2188" s="186"/>
      <c r="AX2188" s="186"/>
      <c r="AY2188" s="186"/>
      <c r="AZ2188" s="186"/>
      <c r="BA2188" s="186"/>
      <c r="BB2188" s="186"/>
      <c r="BC2188" s="186"/>
      <c r="BD2188" s="186"/>
      <c r="BE2188" s="186"/>
      <c r="BF2188" s="186"/>
      <c r="BG2188" s="186"/>
      <c r="BH2188" s="186"/>
      <c r="BI2188" s="186"/>
      <c r="BJ2188" s="186"/>
      <c r="BK2188" s="186"/>
      <c r="BL2188" s="186"/>
      <c r="BM2188" s="186"/>
      <c r="BN2188" s="186"/>
      <c r="BO2188" s="187"/>
      <c r="BP2188" s="187"/>
      <c r="BQ2188" s="187"/>
      <c r="BR2188" s="71"/>
      <c r="BS2188" s="71"/>
      <c r="BT2188" s="275"/>
    </row>
    <row r="2189" spans="1:75" s="70" customFormat="1" ht="40.5" x14ac:dyDescent="0.45">
      <c r="A2189" s="274"/>
      <c r="B2189" s="227"/>
      <c r="C2189" s="692" t="s">
        <v>37</v>
      </c>
      <c r="D2189" s="692"/>
      <c r="E2189" s="717"/>
      <c r="F2189" s="717"/>
      <c r="G2189" s="717"/>
      <c r="H2189" s="717"/>
      <c r="I2189" s="717"/>
      <c r="J2189" s="717"/>
      <c r="K2189" s="717"/>
      <c r="L2189" s="717"/>
      <c r="M2189" s="717"/>
      <c r="N2189" s="717"/>
      <c r="O2189" s="717"/>
      <c r="P2189" s="717"/>
      <c r="Q2189" s="717"/>
      <c r="R2189" s="717"/>
      <c r="S2189" s="717"/>
      <c r="T2189" s="717"/>
      <c r="U2189" s="717"/>
      <c r="V2189" s="717"/>
      <c r="W2189" s="717"/>
      <c r="X2189" s="717"/>
      <c r="Y2189" s="717"/>
      <c r="Z2189" s="717"/>
      <c r="AA2189" s="717"/>
      <c r="AB2189" s="717"/>
      <c r="AC2189" s="717"/>
      <c r="AD2189" s="180"/>
      <c r="AE2189" s="718" t="s">
        <v>21</v>
      </c>
      <c r="AF2189" s="718"/>
      <c r="AG2189" s="718"/>
      <c r="AH2189" s="718"/>
      <c r="AI2189" s="717"/>
      <c r="AJ2189" s="717"/>
      <c r="AK2189" s="717"/>
      <c r="AL2189" s="717"/>
      <c r="AM2189" s="717"/>
      <c r="AN2189" s="717"/>
      <c r="AO2189" s="717"/>
      <c r="AP2189" s="717"/>
      <c r="AQ2189" s="717"/>
      <c r="AR2189" s="717"/>
      <c r="AS2189" s="717"/>
      <c r="AT2189" s="717"/>
      <c r="AU2189" s="717"/>
      <c r="AV2189" s="717"/>
      <c r="AW2189" s="717"/>
      <c r="AX2189" s="717"/>
      <c r="AY2189" s="717"/>
      <c r="AZ2189" s="717"/>
      <c r="BA2189" s="716" t="s">
        <v>12</v>
      </c>
      <c r="BB2189" s="716"/>
      <c r="BC2189" s="716"/>
      <c r="BD2189" s="708"/>
      <c r="BE2189" s="708"/>
      <c r="BF2189" s="708"/>
      <c r="BG2189" s="708"/>
      <c r="BH2189" s="708"/>
      <c r="BI2189" s="708"/>
      <c r="BJ2189" s="708"/>
      <c r="BK2189" s="708"/>
      <c r="BL2189" s="708"/>
      <c r="BM2189" s="708"/>
      <c r="BN2189" s="188"/>
      <c r="BO2189" s="334"/>
      <c r="BP2189" s="189"/>
      <c r="BQ2189" s="189"/>
      <c r="BR2189" s="72">
        <f>IF(BD2189=0,0,1)</f>
        <v>0</v>
      </c>
      <c r="BS2189" s="73">
        <f>IF((BE2239+BI2239)&gt;(AO2239+AS2239),1,0)</f>
        <v>0</v>
      </c>
      <c r="BT2189" s="276"/>
    </row>
    <row r="2190" spans="1:75" ht="9.6" customHeight="1" x14ac:dyDescent="0.45">
      <c r="A2190" s="268"/>
      <c r="B2190" s="227"/>
      <c r="C2190" s="177"/>
      <c r="D2190" s="177"/>
      <c r="E2190" s="177"/>
      <c r="F2190" s="178"/>
      <c r="G2190" s="178"/>
      <c r="H2190" s="177"/>
      <c r="I2190" s="177"/>
      <c r="J2190" s="177"/>
      <c r="K2190" s="177"/>
      <c r="L2190" s="177"/>
      <c r="M2190" s="177"/>
      <c r="N2190" s="177"/>
      <c r="O2190" s="177"/>
      <c r="P2190" s="177"/>
      <c r="Q2190" s="177"/>
      <c r="R2190" s="177"/>
      <c r="S2190" s="177"/>
      <c r="T2190" s="177"/>
      <c r="U2190" s="177"/>
      <c r="V2190" s="177"/>
      <c r="W2190" s="177"/>
      <c r="X2190" s="177"/>
      <c r="Y2190" s="177"/>
      <c r="Z2190" s="177"/>
      <c r="AA2190" s="177"/>
      <c r="AB2190" s="177"/>
      <c r="AC2190" s="177"/>
      <c r="AD2190" s="177"/>
      <c r="AE2190" s="177"/>
      <c r="AF2190" s="179"/>
      <c r="AG2190" s="179"/>
      <c r="AH2190" s="177"/>
      <c r="AI2190" s="177"/>
      <c r="AJ2190" s="177"/>
      <c r="AK2190" s="177"/>
      <c r="AL2190" s="177"/>
      <c r="AM2190" s="177"/>
      <c r="AN2190" s="177"/>
      <c r="AO2190" s="177"/>
      <c r="AP2190" s="177"/>
      <c r="AQ2190" s="177"/>
      <c r="AR2190" s="177"/>
      <c r="AS2190" s="177"/>
      <c r="AT2190" s="177"/>
      <c r="AU2190" s="177"/>
      <c r="AV2190" s="177"/>
      <c r="AW2190" s="177"/>
      <c r="AX2190" s="177"/>
      <c r="AY2190" s="177"/>
      <c r="AZ2190" s="177"/>
      <c r="BA2190" s="177"/>
      <c r="BB2190" s="177"/>
      <c r="BC2190" s="177"/>
      <c r="BD2190" s="177"/>
      <c r="BE2190" s="177"/>
      <c r="BF2190" s="177"/>
      <c r="BG2190" s="177"/>
      <c r="BH2190" s="177"/>
      <c r="BI2190" s="177"/>
      <c r="BJ2190" s="177"/>
      <c r="BK2190" s="177"/>
      <c r="BL2190" s="177"/>
      <c r="BM2190" s="177"/>
      <c r="BN2190" s="177"/>
      <c r="BO2190" s="190"/>
      <c r="BP2190" s="190"/>
      <c r="BQ2190" s="190"/>
      <c r="BR2190" s="65"/>
      <c r="BS2190" s="65"/>
      <c r="BT2190" s="268"/>
    </row>
    <row r="2191" spans="1:75" ht="8.85" customHeight="1" thickBot="1" x14ac:dyDescent="0.5">
      <c r="A2191" s="268"/>
      <c r="B2191" s="228"/>
      <c r="C2191" s="191"/>
      <c r="D2191" s="191"/>
      <c r="E2191" s="191"/>
      <c r="F2191" s="192"/>
      <c r="G2191" s="192"/>
      <c r="H2191" s="191"/>
      <c r="I2191" s="191"/>
      <c r="J2191" s="191"/>
      <c r="K2191" s="191"/>
      <c r="L2191" s="191"/>
      <c r="M2191" s="191"/>
      <c r="N2191" s="191"/>
      <c r="O2191" s="191"/>
      <c r="P2191" s="191"/>
      <c r="Q2191" s="191"/>
      <c r="R2191" s="191"/>
      <c r="S2191" s="191"/>
      <c r="T2191" s="191"/>
      <c r="U2191" s="191"/>
      <c r="V2191" s="191"/>
      <c r="W2191" s="191"/>
      <c r="X2191" s="191"/>
      <c r="Y2191" s="191"/>
      <c r="Z2191" s="191"/>
      <c r="AA2191" s="191"/>
      <c r="AB2191" s="191"/>
      <c r="AC2191" s="191"/>
      <c r="AD2191" s="191"/>
      <c r="AE2191" s="191"/>
      <c r="AF2191" s="193"/>
      <c r="AG2191" s="193"/>
      <c r="AH2191" s="191"/>
      <c r="AI2191" s="191"/>
      <c r="AJ2191" s="191"/>
      <c r="AK2191" s="191"/>
      <c r="AL2191" s="191"/>
      <c r="AM2191" s="191"/>
      <c r="AN2191" s="191"/>
      <c r="AO2191" s="191"/>
      <c r="AP2191" s="191"/>
      <c r="AQ2191" s="191"/>
      <c r="AR2191" s="191"/>
      <c r="AS2191" s="191"/>
      <c r="AT2191" s="191"/>
      <c r="AU2191" s="191"/>
      <c r="AV2191" s="191"/>
      <c r="AW2191" s="191"/>
      <c r="AX2191" s="191"/>
      <c r="AY2191" s="191"/>
      <c r="AZ2191" s="191"/>
      <c r="BA2191" s="191"/>
      <c r="BB2191" s="191"/>
      <c r="BC2191" s="191"/>
      <c r="BD2191" s="191"/>
      <c r="BE2191" s="191"/>
      <c r="BF2191" s="191"/>
      <c r="BG2191" s="191"/>
      <c r="BH2191" s="191"/>
      <c r="BI2191" s="191"/>
      <c r="BJ2191" s="191"/>
      <c r="BK2191" s="191"/>
      <c r="BL2191" s="191"/>
      <c r="BM2191" s="191"/>
      <c r="BN2191" s="191"/>
      <c r="BO2191" s="194"/>
      <c r="BP2191" s="194"/>
      <c r="BQ2191" s="194"/>
      <c r="BR2191" s="65"/>
      <c r="BS2191" s="65"/>
      <c r="BT2191" s="268"/>
    </row>
    <row r="2192" spans="1:75" s="70" customFormat="1" ht="40.5" customHeight="1" thickTop="1" x14ac:dyDescent="0.4">
      <c r="A2192" s="276"/>
      <c r="B2192" s="684" t="s">
        <v>0</v>
      </c>
      <c r="C2192" s="686" t="s">
        <v>1</v>
      </c>
      <c r="D2192" s="687"/>
      <c r="E2192" s="339" t="s">
        <v>28</v>
      </c>
      <c r="F2192" s="665" t="s">
        <v>93</v>
      </c>
      <c r="G2192" s="665" t="s">
        <v>94</v>
      </c>
      <c r="H2192" s="726" t="s">
        <v>40</v>
      </c>
      <c r="I2192" s="727"/>
      <c r="J2192" s="595" t="s">
        <v>7</v>
      </c>
      <c r="K2192" s="595"/>
      <c r="L2192" s="595"/>
      <c r="M2192" s="595"/>
      <c r="N2192" s="595"/>
      <c r="O2192" s="595"/>
      <c r="P2192" s="595" t="s">
        <v>2</v>
      </c>
      <c r="Q2192" s="595"/>
      <c r="R2192" s="595"/>
      <c r="S2192" s="595"/>
      <c r="T2192" s="595"/>
      <c r="U2192" s="595"/>
      <c r="V2192" s="696" t="s">
        <v>34</v>
      </c>
      <c r="W2192" s="697"/>
      <c r="X2192" s="696" t="s">
        <v>35</v>
      </c>
      <c r="Y2192" s="697"/>
      <c r="Z2192" s="696" t="s">
        <v>43</v>
      </c>
      <c r="AA2192" s="697"/>
      <c r="AB2192" s="595" t="s">
        <v>6</v>
      </c>
      <c r="AC2192" s="595"/>
      <c r="AD2192" s="595"/>
      <c r="AE2192" s="595"/>
      <c r="AF2192" s="595"/>
      <c r="AG2192" s="595"/>
      <c r="AH2192" s="595" t="s">
        <v>63</v>
      </c>
      <c r="AI2192" s="595"/>
      <c r="AJ2192" s="595"/>
      <c r="AK2192" s="595"/>
      <c r="AL2192" s="595"/>
      <c r="AM2192" s="595"/>
      <c r="AN2192" s="595" t="s">
        <v>64</v>
      </c>
      <c r="AO2192" s="595"/>
      <c r="AP2192" s="595"/>
      <c r="AQ2192" s="595"/>
      <c r="AR2192" s="595"/>
      <c r="AS2192" s="595"/>
      <c r="AT2192" s="595" t="s">
        <v>65</v>
      </c>
      <c r="AU2192" s="595"/>
      <c r="AV2192" s="595"/>
      <c r="AW2192" s="595"/>
      <c r="AX2192" s="595"/>
      <c r="AY2192" s="597"/>
      <c r="AZ2192" s="595" t="s">
        <v>4</v>
      </c>
      <c r="BA2192" s="595"/>
      <c r="BB2192" s="595"/>
      <c r="BC2192" s="595"/>
      <c r="BD2192" s="595"/>
      <c r="BE2192" s="595"/>
      <c r="BF2192" s="595" t="s">
        <v>66</v>
      </c>
      <c r="BG2192" s="595"/>
      <c r="BH2192" s="595"/>
      <c r="BI2192" s="595"/>
      <c r="BJ2192" s="595"/>
      <c r="BK2192" s="596"/>
      <c r="BL2192" s="651" t="s">
        <v>25</v>
      </c>
      <c r="BM2192" s="652"/>
      <c r="BN2192" s="653"/>
      <c r="BO2192" s="598" t="s">
        <v>100</v>
      </c>
      <c r="BP2192" s="598" t="s">
        <v>81</v>
      </c>
      <c r="BQ2192" s="598" t="s">
        <v>82</v>
      </c>
      <c r="BR2192" s="74"/>
      <c r="BS2192" s="74"/>
      <c r="BT2192" s="276"/>
    </row>
    <row r="2193" spans="1:77" s="70" customFormat="1" ht="41.25" customHeight="1" x14ac:dyDescent="0.7">
      <c r="A2193" s="276"/>
      <c r="B2193" s="685"/>
      <c r="C2193" s="688"/>
      <c r="D2193" s="689"/>
      <c r="E2193" s="221" t="s">
        <v>95</v>
      </c>
      <c r="F2193" s="666"/>
      <c r="G2193" s="666"/>
      <c r="H2193" s="728"/>
      <c r="I2193" s="729"/>
      <c r="J2193" s="645" t="s">
        <v>17</v>
      </c>
      <c r="K2193" s="646"/>
      <c r="L2193" s="641" t="s">
        <v>18</v>
      </c>
      <c r="M2193" s="642"/>
      <c r="N2193" s="657" t="s">
        <v>19</v>
      </c>
      <c r="O2193" s="658" t="s">
        <v>8</v>
      </c>
      <c r="P2193" s="645" t="s">
        <v>26</v>
      </c>
      <c r="Q2193" s="646"/>
      <c r="R2193" s="641" t="s">
        <v>24</v>
      </c>
      <c r="S2193" s="642"/>
      <c r="T2193" s="657" t="s">
        <v>19</v>
      </c>
      <c r="U2193" s="658"/>
      <c r="V2193" s="698"/>
      <c r="W2193" s="699"/>
      <c r="X2193" s="698"/>
      <c r="Y2193" s="699"/>
      <c r="Z2193" s="698"/>
      <c r="AA2193" s="699"/>
      <c r="AB2193" s="645" t="s">
        <v>47</v>
      </c>
      <c r="AC2193" s="646"/>
      <c r="AD2193" s="641" t="s">
        <v>23</v>
      </c>
      <c r="AE2193" s="642" t="s">
        <v>3</v>
      </c>
      <c r="AF2193" s="643" t="s">
        <v>5</v>
      </c>
      <c r="AG2193" s="644"/>
      <c r="AH2193" s="645" t="s">
        <v>47</v>
      </c>
      <c r="AI2193" s="646"/>
      <c r="AJ2193" s="641" t="s">
        <v>23</v>
      </c>
      <c r="AK2193" s="642" t="s">
        <v>3</v>
      </c>
      <c r="AL2193" s="643" t="s">
        <v>5</v>
      </c>
      <c r="AM2193" s="644"/>
      <c r="AN2193" s="645" t="s">
        <v>47</v>
      </c>
      <c r="AO2193" s="646"/>
      <c r="AP2193" s="641" t="s">
        <v>23</v>
      </c>
      <c r="AQ2193" s="642" t="s">
        <v>3</v>
      </c>
      <c r="AR2193" s="643" t="s">
        <v>5</v>
      </c>
      <c r="AS2193" s="644"/>
      <c r="AT2193" s="645" t="s">
        <v>47</v>
      </c>
      <c r="AU2193" s="646"/>
      <c r="AV2193" s="641" t="s">
        <v>23</v>
      </c>
      <c r="AW2193" s="642" t="s">
        <v>3</v>
      </c>
      <c r="AX2193" s="643" t="s">
        <v>5</v>
      </c>
      <c r="AY2193" s="720"/>
      <c r="AZ2193" s="645" t="s">
        <v>47</v>
      </c>
      <c r="BA2193" s="646"/>
      <c r="BB2193" s="641" t="s">
        <v>23</v>
      </c>
      <c r="BC2193" s="642" t="s">
        <v>3</v>
      </c>
      <c r="BD2193" s="643" t="s">
        <v>5</v>
      </c>
      <c r="BE2193" s="644"/>
      <c r="BF2193" s="645" t="s">
        <v>47</v>
      </c>
      <c r="BG2193" s="646"/>
      <c r="BH2193" s="641" t="s">
        <v>23</v>
      </c>
      <c r="BI2193" s="642" t="s">
        <v>3</v>
      </c>
      <c r="BJ2193" s="643" t="s">
        <v>5</v>
      </c>
      <c r="BK2193" s="644"/>
      <c r="BL2193" s="654"/>
      <c r="BM2193" s="655"/>
      <c r="BN2193" s="656"/>
      <c r="BO2193" s="599"/>
      <c r="BP2193" s="599"/>
      <c r="BQ2193" s="599"/>
      <c r="BR2193" s="74"/>
      <c r="BS2193" s="74"/>
      <c r="BT2193" s="276"/>
      <c r="BY2193" s="307"/>
    </row>
    <row r="2194" spans="1:77" ht="23.85" customHeight="1" x14ac:dyDescent="0.35">
      <c r="A2194" s="277"/>
      <c r="B2194" s="678" t="str">
        <f>IF(ROSTER!B$8="","",ROSTER!B$8)</f>
        <v/>
      </c>
      <c r="C2194" s="669" t="str">
        <f>IF(ROSTER!C$8="","",ROSTER!C$8)</f>
        <v/>
      </c>
      <c r="D2194" s="670"/>
      <c r="E2194" s="667"/>
      <c r="F2194" s="680">
        <f>IF(E2194="y",1,IF(E2194="S",1,0))</f>
        <v>0</v>
      </c>
      <c r="G2194" s="663">
        <f>IF(E2194="S",1,0)</f>
        <v>0</v>
      </c>
      <c r="H2194" s="583"/>
      <c r="I2194" s="584"/>
      <c r="J2194" s="569"/>
      <c r="K2194" s="570"/>
      <c r="L2194" s="573"/>
      <c r="M2194" s="574"/>
      <c r="N2194" s="579">
        <f>L2194+J2194</f>
        <v>0</v>
      </c>
      <c r="O2194" s="580"/>
      <c r="P2194" s="569"/>
      <c r="Q2194" s="570"/>
      <c r="R2194" s="573"/>
      <c r="S2194" s="574"/>
      <c r="T2194" s="579">
        <f>R2194-P2194</f>
        <v>0</v>
      </c>
      <c r="U2194" s="580"/>
      <c r="V2194" s="583"/>
      <c r="W2194" s="584"/>
      <c r="X2194" s="569"/>
      <c r="Y2194" s="584"/>
      <c r="Z2194" s="569"/>
      <c r="AA2194" s="584"/>
      <c r="AB2194" s="569"/>
      <c r="AC2194" s="570"/>
      <c r="AD2194" s="573"/>
      <c r="AE2194" s="574"/>
      <c r="AF2194" s="557">
        <f>IF(AB2194=0,0,(AD2194/AB2194)*100)</f>
        <v>0</v>
      </c>
      <c r="AG2194" s="558"/>
      <c r="AH2194" s="569"/>
      <c r="AI2194" s="570"/>
      <c r="AJ2194" s="573"/>
      <c r="AK2194" s="574"/>
      <c r="AL2194" s="557">
        <f>IF(AH2194=0,0,(AJ2194/AH2194)*100)</f>
        <v>0</v>
      </c>
      <c r="AM2194" s="558"/>
      <c r="AN2194" s="569"/>
      <c r="AO2194" s="570"/>
      <c r="AP2194" s="573"/>
      <c r="AQ2194" s="574"/>
      <c r="AR2194" s="557">
        <f>IF(AN2194=0,0,(AP2194/AN2194)*100)</f>
        <v>0</v>
      </c>
      <c r="AS2194" s="558"/>
      <c r="AT2194" s="561">
        <f>AB2194+AH2194+AN2194</f>
        <v>0</v>
      </c>
      <c r="AU2194" s="562"/>
      <c r="AV2194" s="565">
        <f>AD2194+AJ2194+AP2194</f>
        <v>0</v>
      </c>
      <c r="AW2194" s="566"/>
      <c r="AX2194" s="557">
        <f>IF(AT2194=0,0,(AV2194/AT2194)*100)</f>
        <v>0</v>
      </c>
      <c r="AY2194" s="558"/>
      <c r="AZ2194" s="569"/>
      <c r="BA2194" s="570"/>
      <c r="BB2194" s="573"/>
      <c r="BC2194" s="574"/>
      <c r="BD2194" s="557">
        <f>IF(AZ2194=0,0,(BB2194/AZ2194)*100)</f>
        <v>0</v>
      </c>
      <c r="BE2194" s="558"/>
      <c r="BF2194" s="561">
        <f>AT2194+AZ2194</f>
        <v>0</v>
      </c>
      <c r="BG2194" s="562"/>
      <c r="BH2194" s="565">
        <f>AV2194+BB2194</f>
        <v>0</v>
      </c>
      <c r="BI2194" s="566"/>
      <c r="BJ2194" s="557">
        <f>IF(BF2194=0,0,(BH2194/BF2194)*100)</f>
        <v>0</v>
      </c>
      <c r="BK2194" s="558"/>
      <c r="BL2194" s="602">
        <f>(AD2194*2)+(AJ2194*2)+(AP2194*3)+BB2194</f>
        <v>0</v>
      </c>
      <c r="BM2194" s="603"/>
      <c r="BN2194" s="604"/>
      <c r="BO2194" s="587">
        <f>IF(BQ2194=0,0,50*BP2194/BQ2194)</f>
        <v>0</v>
      </c>
      <c r="BP2194" s="555">
        <f>(BL2194*BS$2194)+(N2194*BS$2195)+(X2194*BS$2196)+(R2194*BS$2197)+(V2194*BS$2198)+(Z2194*BS$2199)</f>
        <v>0</v>
      </c>
      <c r="BQ2194" s="555">
        <f>((AZ2194-BB2194)*BS$2201)+((AT2194-AV2194)*BS$2200)+(H2194*BS$2202)+(P2194*BS$2203)</f>
        <v>0</v>
      </c>
      <c r="BR2194" s="75" t="s">
        <v>70</v>
      </c>
      <c r="BS2194" s="76">
        <f>IF(BO2189="B",'VALUE POINTS'!L$10,IF('GAME STATS'!BO2189="C",'VALUE POINTS'!M$10,'VALUE POINTS'!K$10))</f>
        <v>1</v>
      </c>
      <c r="BT2194" s="280"/>
    </row>
    <row r="2195" spans="1:77" ht="23.85" customHeight="1" x14ac:dyDescent="0.35">
      <c r="A2195" s="277"/>
      <c r="B2195" s="679"/>
      <c r="C2195" s="690" t="str">
        <f>IF(ROSTER!D$8="","",ROSTER!D$8)</f>
        <v/>
      </c>
      <c r="D2195" s="691"/>
      <c r="E2195" s="668"/>
      <c r="F2195" s="681"/>
      <c r="G2195" s="664"/>
      <c r="H2195" s="585"/>
      <c r="I2195" s="586"/>
      <c r="J2195" s="571"/>
      <c r="K2195" s="572"/>
      <c r="L2195" s="575"/>
      <c r="M2195" s="576"/>
      <c r="N2195" s="581" t="s">
        <v>16</v>
      </c>
      <c r="O2195" s="582"/>
      <c r="P2195" s="571"/>
      <c r="Q2195" s="572"/>
      <c r="R2195" s="575"/>
      <c r="S2195" s="576"/>
      <c r="T2195" s="581" t="s">
        <v>16</v>
      </c>
      <c r="U2195" s="582"/>
      <c r="V2195" s="585"/>
      <c r="W2195" s="586"/>
      <c r="X2195" s="571"/>
      <c r="Y2195" s="586"/>
      <c r="Z2195" s="571"/>
      <c r="AA2195" s="586"/>
      <c r="AB2195" s="571"/>
      <c r="AC2195" s="572"/>
      <c r="AD2195" s="575"/>
      <c r="AE2195" s="576"/>
      <c r="AF2195" s="577"/>
      <c r="AG2195" s="578"/>
      <c r="AH2195" s="571"/>
      <c r="AI2195" s="572"/>
      <c r="AJ2195" s="575"/>
      <c r="AK2195" s="576"/>
      <c r="AL2195" s="577"/>
      <c r="AM2195" s="578"/>
      <c r="AN2195" s="571"/>
      <c r="AO2195" s="572"/>
      <c r="AP2195" s="575"/>
      <c r="AQ2195" s="576"/>
      <c r="AR2195" s="577"/>
      <c r="AS2195" s="578"/>
      <c r="AT2195" s="627"/>
      <c r="AU2195" s="628"/>
      <c r="AV2195" s="629"/>
      <c r="AW2195" s="630"/>
      <c r="AX2195" s="577"/>
      <c r="AY2195" s="578"/>
      <c r="AZ2195" s="571"/>
      <c r="BA2195" s="572"/>
      <c r="BB2195" s="575"/>
      <c r="BC2195" s="576"/>
      <c r="BD2195" s="577"/>
      <c r="BE2195" s="578"/>
      <c r="BF2195" s="627"/>
      <c r="BG2195" s="628"/>
      <c r="BH2195" s="629"/>
      <c r="BI2195" s="630"/>
      <c r="BJ2195" s="577"/>
      <c r="BK2195" s="578"/>
      <c r="BL2195" s="605"/>
      <c r="BM2195" s="606"/>
      <c r="BN2195" s="607"/>
      <c r="BO2195" s="588"/>
      <c r="BP2195" s="556"/>
      <c r="BQ2195" s="556"/>
      <c r="BR2195" s="75" t="s">
        <v>71</v>
      </c>
      <c r="BS2195" s="76">
        <f>IF(BO2189="B",'VALUE POINTS'!L$11,IF('GAME STATS'!BO2189="C",'VALUE POINTS'!M$11,'VALUE POINTS'!K$11))</f>
        <v>1</v>
      </c>
      <c r="BT2195" s="280"/>
    </row>
    <row r="2196" spans="1:77" ht="21.75" customHeight="1" x14ac:dyDescent="0.4">
      <c r="A2196" s="268"/>
      <c r="B2196" s="678" t="str">
        <f>IF(ROSTER!B$10="","",ROSTER!B$10)</f>
        <v/>
      </c>
      <c r="C2196" s="669" t="str">
        <f>IF(ROSTER!C$10="","",ROSTER!C$10)</f>
        <v/>
      </c>
      <c r="D2196" s="670"/>
      <c r="E2196" s="667"/>
      <c r="F2196" s="680">
        <f>IF(E2196="y",1,IF(E2196="S",1,0))</f>
        <v>0</v>
      </c>
      <c r="G2196" s="663">
        <f>IF(E2196="S",1,0)</f>
        <v>0</v>
      </c>
      <c r="H2196" s="583"/>
      <c r="I2196" s="584"/>
      <c r="J2196" s="569"/>
      <c r="K2196" s="570"/>
      <c r="L2196" s="573"/>
      <c r="M2196" s="574"/>
      <c r="N2196" s="579">
        <f>L2196+J2196</f>
        <v>0</v>
      </c>
      <c r="O2196" s="580"/>
      <c r="P2196" s="569"/>
      <c r="Q2196" s="570"/>
      <c r="R2196" s="573"/>
      <c r="S2196" s="574"/>
      <c r="T2196" s="579">
        <f>R2196-P2196</f>
        <v>0</v>
      </c>
      <c r="U2196" s="580"/>
      <c r="V2196" s="583"/>
      <c r="W2196" s="584"/>
      <c r="X2196" s="569"/>
      <c r="Y2196" s="584"/>
      <c r="Z2196" s="569"/>
      <c r="AA2196" s="584"/>
      <c r="AB2196" s="569"/>
      <c r="AC2196" s="570"/>
      <c r="AD2196" s="573"/>
      <c r="AE2196" s="574"/>
      <c r="AF2196" s="557">
        <f>IF(AB2196=0,0,(AD2196/AB2196)*100)</f>
        <v>0</v>
      </c>
      <c r="AG2196" s="558"/>
      <c r="AH2196" s="569"/>
      <c r="AI2196" s="570"/>
      <c r="AJ2196" s="573"/>
      <c r="AK2196" s="574"/>
      <c r="AL2196" s="557">
        <f>IF(AH2196=0,0,(AJ2196/AH2196)*100)</f>
        <v>0</v>
      </c>
      <c r="AM2196" s="558"/>
      <c r="AN2196" s="569"/>
      <c r="AO2196" s="570"/>
      <c r="AP2196" s="573"/>
      <c r="AQ2196" s="574"/>
      <c r="AR2196" s="557">
        <f>IF(AN2196=0,0,(AP2196/AN2196)*100)</f>
        <v>0</v>
      </c>
      <c r="AS2196" s="558"/>
      <c r="AT2196" s="561">
        <f>AB2196+AH2196+AN2196</f>
        <v>0</v>
      </c>
      <c r="AU2196" s="562"/>
      <c r="AV2196" s="565">
        <f>AD2196+AJ2196+AP2196</f>
        <v>0</v>
      </c>
      <c r="AW2196" s="566"/>
      <c r="AX2196" s="557">
        <f>IF(AT2196=0,0,(AV2196/AT2196)*100)</f>
        <v>0</v>
      </c>
      <c r="AY2196" s="558"/>
      <c r="AZ2196" s="569"/>
      <c r="BA2196" s="570"/>
      <c r="BB2196" s="573"/>
      <c r="BC2196" s="574"/>
      <c r="BD2196" s="557">
        <f>IF(AZ2196=0,0,(BB2196/AZ2196)*100)</f>
        <v>0</v>
      </c>
      <c r="BE2196" s="558"/>
      <c r="BF2196" s="561">
        <f>AT2196+AZ2196</f>
        <v>0</v>
      </c>
      <c r="BG2196" s="562"/>
      <c r="BH2196" s="565">
        <f>AV2196+BB2196</f>
        <v>0</v>
      </c>
      <c r="BI2196" s="566"/>
      <c r="BJ2196" s="557">
        <f>IF(BF2196=0,0,(BH2196/BF2196)*100)</f>
        <v>0</v>
      </c>
      <c r="BK2196" s="558"/>
      <c r="BL2196" s="602">
        <f>(AD2196*2)+(AJ2196*2)+(AP2196*3)+BB2196</f>
        <v>0</v>
      </c>
      <c r="BM2196" s="603"/>
      <c r="BN2196" s="604"/>
      <c r="BO2196" s="587">
        <f>IF(BQ2196=0,0,50*BP2196/BQ2196)</f>
        <v>0</v>
      </c>
      <c r="BP2196" s="555">
        <f t="shared" ref="BP2196" si="2096">(BL2196*BS$2194)+(N2196*BS$2195)+(X2196*BS$2196)+(R2196*BS$2197)+(V2196*BS$2198)+(Z2196*BS$2199)</f>
        <v>0</v>
      </c>
      <c r="BQ2196" s="555">
        <f t="shared" ref="BQ2196" si="2097">((AZ2196-BB2196)*BS$2201)+((AT2196-AV2196)*BS$2200)+(H2196*BS$2202)+(P2196*BS$2203)</f>
        <v>0</v>
      </c>
      <c r="BR2196" s="75" t="s">
        <v>72</v>
      </c>
      <c r="BS2196" s="76">
        <f>IF(BO2189="B",'VALUE POINTS'!L$12,IF('GAME STATS'!BO2189="C",'VALUE POINTS'!M$12,'VALUE POINTS'!K$12))</f>
        <v>2</v>
      </c>
      <c r="BT2196" s="280"/>
      <c r="BY2196" s="70"/>
    </row>
    <row r="2197" spans="1:77" ht="21.75" customHeight="1" x14ac:dyDescent="0.35">
      <c r="A2197" s="268"/>
      <c r="B2197" s="679"/>
      <c r="C2197" s="690" t="str">
        <f>IF(ROSTER!D$10="","",ROSTER!D$10)</f>
        <v/>
      </c>
      <c r="D2197" s="691"/>
      <c r="E2197" s="668"/>
      <c r="F2197" s="681"/>
      <c r="G2197" s="664"/>
      <c r="H2197" s="585"/>
      <c r="I2197" s="586"/>
      <c r="J2197" s="571"/>
      <c r="K2197" s="572"/>
      <c r="L2197" s="575"/>
      <c r="M2197" s="576"/>
      <c r="N2197" s="581" t="s">
        <v>16</v>
      </c>
      <c r="O2197" s="582"/>
      <c r="P2197" s="571"/>
      <c r="Q2197" s="572"/>
      <c r="R2197" s="575"/>
      <c r="S2197" s="576"/>
      <c r="T2197" s="581" t="s">
        <v>16</v>
      </c>
      <c r="U2197" s="582"/>
      <c r="V2197" s="585"/>
      <c r="W2197" s="586"/>
      <c r="X2197" s="571"/>
      <c r="Y2197" s="586"/>
      <c r="Z2197" s="571"/>
      <c r="AA2197" s="586"/>
      <c r="AB2197" s="571"/>
      <c r="AC2197" s="572"/>
      <c r="AD2197" s="575"/>
      <c r="AE2197" s="576"/>
      <c r="AF2197" s="577"/>
      <c r="AG2197" s="578"/>
      <c r="AH2197" s="571"/>
      <c r="AI2197" s="572"/>
      <c r="AJ2197" s="575"/>
      <c r="AK2197" s="576"/>
      <c r="AL2197" s="577"/>
      <c r="AM2197" s="578"/>
      <c r="AN2197" s="571"/>
      <c r="AO2197" s="572"/>
      <c r="AP2197" s="575"/>
      <c r="AQ2197" s="576"/>
      <c r="AR2197" s="577"/>
      <c r="AS2197" s="578"/>
      <c r="AT2197" s="627"/>
      <c r="AU2197" s="628"/>
      <c r="AV2197" s="629"/>
      <c r="AW2197" s="630"/>
      <c r="AX2197" s="577"/>
      <c r="AY2197" s="578"/>
      <c r="AZ2197" s="571"/>
      <c r="BA2197" s="572"/>
      <c r="BB2197" s="575"/>
      <c r="BC2197" s="576"/>
      <c r="BD2197" s="577"/>
      <c r="BE2197" s="578"/>
      <c r="BF2197" s="627"/>
      <c r="BG2197" s="628"/>
      <c r="BH2197" s="629"/>
      <c r="BI2197" s="630"/>
      <c r="BJ2197" s="577"/>
      <c r="BK2197" s="578"/>
      <c r="BL2197" s="605"/>
      <c r="BM2197" s="606"/>
      <c r="BN2197" s="607"/>
      <c r="BO2197" s="588"/>
      <c r="BP2197" s="556"/>
      <c r="BQ2197" s="556"/>
      <c r="BR2197" s="75" t="s">
        <v>73</v>
      </c>
      <c r="BS2197" s="76">
        <f>IF(BO2189="B",'VALUE POINTS'!L$13,IF('GAME STATS'!BO2189="C",'VALUE POINTS'!M$13,'VALUE POINTS'!K$13))</f>
        <v>2</v>
      </c>
      <c r="BT2197" s="280"/>
    </row>
    <row r="2198" spans="1:77" ht="21.75" customHeight="1" x14ac:dyDescent="0.35">
      <c r="A2198" s="268"/>
      <c r="B2198" s="678" t="str">
        <f>IF(ROSTER!B$12="","",ROSTER!B$12)</f>
        <v/>
      </c>
      <c r="C2198" s="669" t="str">
        <f>IF(ROSTER!C$12="","",ROSTER!C$12)</f>
        <v/>
      </c>
      <c r="D2198" s="670"/>
      <c r="E2198" s="667"/>
      <c r="F2198" s="680">
        <f>IF(E2198="y",1,IF(E2198="S",1,0))</f>
        <v>0</v>
      </c>
      <c r="G2198" s="663">
        <f>IF(E2198="S",1,0)</f>
        <v>0</v>
      </c>
      <c r="H2198" s="583"/>
      <c r="I2198" s="584"/>
      <c r="J2198" s="569"/>
      <c r="K2198" s="570"/>
      <c r="L2198" s="573"/>
      <c r="M2198" s="574"/>
      <c r="N2198" s="579">
        <f>L2198+J2198</f>
        <v>0</v>
      </c>
      <c r="O2198" s="580"/>
      <c r="P2198" s="569"/>
      <c r="Q2198" s="570"/>
      <c r="R2198" s="573"/>
      <c r="S2198" s="574"/>
      <c r="T2198" s="579">
        <f>R2198-P2198</f>
        <v>0</v>
      </c>
      <c r="U2198" s="580"/>
      <c r="V2198" s="583"/>
      <c r="W2198" s="584"/>
      <c r="X2198" s="569"/>
      <c r="Y2198" s="584"/>
      <c r="Z2198" s="569"/>
      <c r="AA2198" s="584"/>
      <c r="AB2198" s="569"/>
      <c r="AC2198" s="570"/>
      <c r="AD2198" s="573"/>
      <c r="AE2198" s="574"/>
      <c r="AF2198" s="557">
        <f>IF(AB2198=0,0,(AD2198/AB2198)*100)</f>
        <v>0</v>
      </c>
      <c r="AG2198" s="558"/>
      <c r="AH2198" s="569"/>
      <c r="AI2198" s="570"/>
      <c r="AJ2198" s="573"/>
      <c r="AK2198" s="574"/>
      <c r="AL2198" s="557">
        <f>IF(AH2198=0,0,(AJ2198/AH2198)*100)</f>
        <v>0</v>
      </c>
      <c r="AM2198" s="558"/>
      <c r="AN2198" s="569"/>
      <c r="AO2198" s="570"/>
      <c r="AP2198" s="573"/>
      <c r="AQ2198" s="574"/>
      <c r="AR2198" s="557">
        <f>IF(AN2198=0,0,(AP2198/AN2198)*100)</f>
        <v>0</v>
      </c>
      <c r="AS2198" s="558"/>
      <c r="AT2198" s="561">
        <f>AB2198+AH2198+AN2198</f>
        <v>0</v>
      </c>
      <c r="AU2198" s="562"/>
      <c r="AV2198" s="565">
        <f>AD2198+AJ2198+AP2198</f>
        <v>0</v>
      </c>
      <c r="AW2198" s="566"/>
      <c r="AX2198" s="557">
        <f>IF(AT2198=0,0,(AV2198/AT2198)*100)</f>
        <v>0</v>
      </c>
      <c r="AY2198" s="558"/>
      <c r="AZ2198" s="569"/>
      <c r="BA2198" s="570"/>
      <c r="BB2198" s="573"/>
      <c r="BC2198" s="574"/>
      <c r="BD2198" s="557">
        <f>IF(AZ2198=0,0,(BB2198/AZ2198)*100)</f>
        <v>0</v>
      </c>
      <c r="BE2198" s="558"/>
      <c r="BF2198" s="561">
        <f>AT2198+AZ2198</f>
        <v>0</v>
      </c>
      <c r="BG2198" s="562"/>
      <c r="BH2198" s="565">
        <f>AV2198+BB2198</f>
        <v>0</v>
      </c>
      <c r="BI2198" s="566"/>
      <c r="BJ2198" s="557">
        <f>IF(BF2198=0,0,(BH2198/BF2198)*100)</f>
        <v>0</v>
      </c>
      <c r="BK2198" s="558"/>
      <c r="BL2198" s="602">
        <f>(AD2198*2)+(AJ2198*2)+(AP2198*3)+BB2198</f>
        <v>0</v>
      </c>
      <c r="BM2198" s="603"/>
      <c r="BN2198" s="604"/>
      <c r="BO2198" s="587">
        <f t="shared" ref="BO2198" si="2098">IF(BQ2198=0,0,50*BP2198/BQ2198)</f>
        <v>0</v>
      </c>
      <c r="BP2198" s="555">
        <f t="shared" ref="BP2198" si="2099">(BL2198*BS$2194)+(N2198*BS$2195)+(X2198*BS$2196)+(R2198*BS$2197)+(V2198*BS$2198)+(Z2198*BS$2199)</f>
        <v>0</v>
      </c>
      <c r="BQ2198" s="555">
        <f t="shared" ref="BQ2198" si="2100">((AZ2198-BB2198)*BS$2201)+((AT2198-AV2198)*BS$2200)+(H2198*BS$2202)+(P2198*BS$2203)</f>
        <v>0</v>
      </c>
      <c r="BR2198" s="75" t="s">
        <v>74</v>
      </c>
      <c r="BS2198" s="76">
        <f>IF(BO2189="B",'VALUE POINTS'!L$14,IF('GAME STATS'!BO2189="C",'VALUE POINTS'!M$14,'VALUE POINTS'!K$14))</f>
        <v>2</v>
      </c>
      <c r="BT2198" s="280"/>
    </row>
    <row r="2199" spans="1:77" ht="21.75" customHeight="1" x14ac:dyDescent="0.4">
      <c r="A2199" s="268"/>
      <c r="B2199" s="679"/>
      <c r="C2199" s="690" t="str">
        <f>IF(ROSTER!D$12="","",ROSTER!D$12)</f>
        <v/>
      </c>
      <c r="D2199" s="691"/>
      <c r="E2199" s="668"/>
      <c r="F2199" s="681"/>
      <c r="G2199" s="664"/>
      <c r="H2199" s="585"/>
      <c r="I2199" s="586"/>
      <c r="J2199" s="571"/>
      <c r="K2199" s="572"/>
      <c r="L2199" s="575"/>
      <c r="M2199" s="576"/>
      <c r="N2199" s="581" t="s">
        <v>16</v>
      </c>
      <c r="O2199" s="582"/>
      <c r="P2199" s="571"/>
      <c r="Q2199" s="572"/>
      <c r="R2199" s="575"/>
      <c r="S2199" s="576"/>
      <c r="T2199" s="581" t="s">
        <v>16</v>
      </c>
      <c r="U2199" s="582"/>
      <c r="V2199" s="585"/>
      <c r="W2199" s="586"/>
      <c r="X2199" s="571"/>
      <c r="Y2199" s="586"/>
      <c r="Z2199" s="571"/>
      <c r="AA2199" s="586"/>
      <c r="AB2199" s="571"/>
      <c r="AC2199" s="572"/>
      <c r="AD2199" s="575"/>
      <c r="AE2199" s="576"/>
      <c r="AF2199" s="577"/>
      <c r="AG2199" s="578"/>
      <c r="AH2199" s="571"/>
      <c r="AI2199" s="572"/>
      <c r="AJ2199" s="575"/>
      <c r="AK2199" s="576"/>
      <c r="AL2199" s="577"/>
      <c r="AM2199" s="578"/>
      <c r="AN2199" s="571"/>
      <c r="AO2199" s="572"/>
      <c r="AP2199" s="575"/>
      <c r="AQ2199" s="576"/>
      <c r="AR2199" s="577"/>
      <c r="AS2199" s="578"/>
      <c r="AT2199" s="627"/>
      <c r="AU2199" s="628"/>
      <c r="AV2199" s="629"/>
      <c r="AW2199" s="630"/>
      <c r="AX2199" s="577"/>
      <c r="AY2199" s="578"/>
      <c r="AZ2199" s="571"/>
      <c r="BA2199" s="572"/>
      <c r="BB2199" s="575"/>
      <c r="BC2199" s="576"/>
      <c r="BD2199" s="577"/>
      <c r="BE2199" s="578"/>
      <c r="BF2199" s="627"/>
      <c r="BG2199" s="628"/>
      <c r="BH2199" s="629"/>
      <c r="BI2199" s="630"/>
      <c r="BJ2199" s="577"/>
      <c r="BK2199" s="578"/>
      <c r="BL2199" s="605"/>
      <c r="BM2199" s="606"/>
      <c r="BN2199" s="607"/>
      <c r="BO2199" s="588"/>
      <c r="BP2199" s="556"/>
      <c r="BQ2199" s="556"/>
      <c r="BR2199" s="75" t="s">
        <v>75</v>
      </c>
      <c r="BS2199" s="76">
        <f>IF(BO2189="B",'VALUE POINTS'!L$15,IF('GAME STATS'!BO2189="C",'VALUE POINTS'!M$15,'VALUE POINTS'!K$15))</f>
        <v>2</v>
      </c>
      <c r="BT2199" s="280"/>
      <c r="BY2199" s="70"/>
    </row>
    <row r="2200" spans="1:77" ht="21.75" customHeight="1" x14ac:dyDescent="0.35">
      <c r="A2200" s="268"/>
      <c r="B2200" s="678" t="str">
        <f>IF(ROSTER!B$14="","",ROSTER!B$14)</f>
        <v/>
      </c>
      <c r="C2200" s="669" t="str">
        <f>IF(ROSTER!C$14="","",ROSTER!C$14)</f>
        <v/>
      </c>
      <c r="D2200" s="670"/>
      <c r="E2200" s="667"/>
      <c r="F2200" s="680">
        <f>IF(E2200="y",1,IF(E2200="S",1,0))</f>
        <v>0</v>
      </c>
      <c r="G2200" s="663">
        <f>IF(E2200="S",1,0)</f>
        <v>0</v>
      </c>
      <c r="H2200" s="583"/>
      <c r="I2200" s="584"/>
      <c r="J2200" s="569"/>
      <c r="K2200" s="570"/>
      <c r="L2200" s="573"/>
      <c r="M2200" s="574"/>
      <c r="N2200" s="579">
        <f>L2200+J2200</f>
        <v>0</v>
      </c>
      <c r="O2200" s="580"/>
      <c r="P2200" s="569"/>
      <c r="Q2200" s="570"/>
      <c r="R2200" s="573"/>
      <c r="S2200" s="574"/>
      <c r="T2200" s="579">
        <f>R2200-P2200</f>
        <v>0</v>
      </c>
      <c r="U2200" s="580"/>
      <c r="V2200" s="583"/>
      <c r="W2200" s="584"/>
      <c r="X2200" s="569"/>
      <c r="Y2200" s="584"/>
      <c r="Z2200" s="569"/>
      <c r="AA2200" s="584"/>
      <c r="AB2200" s="569"/>
      <c r="AC2200" s="570"/>
      <c r="AD2200" s="573"/>
      <c r="AE2200" s="574"/>
      <c r="AF2200" s="557">
        <f>IF(AB2200=0,0,(AD2200/AB2200)*100)</f>
        <v>0</v>
      </c>
      <c r="AG2200" s="558"/>
      <c r="AH2200" s="569"/>
      <c r="AI2200" s="570"/>
      <c r="AJ2200" s="573"/>
      <c r="AK2200" s="574"/>
      <c r="AL2200" s="557">
        <f>IF(AH2200=0,0,(AJ2200/AH2200)*100)</f>
        <v>0</v>
      </c>
      <c r="AM2200" s="558"/>
      <c r="AN2200" s="569"/>
      <c r="AO2200" s="570"/>
      <c r="AP2200" s="573"/>
      <c r="AQ2200" s="574"/>
      <c r="AR2200" s="557">
        <f>IF(AN2200=0,0,(AP2200/AN2200)*100)</f>
        <v>0</v>
      </c>
      <c r="AS2200" s="558"/>
      <c r="AT2200" s="561">
        <f>AB2200+AH2200+AN2200</f>
        <v>0</v>
      </c>
      <c r="AU2200" s="562"/>
      <c r="AV2200" s="565">
        <f>AD2200+AJ2200+AP2200</f>
        <v>0</v>
      </c>
      <c r="AW2200" s="566"/>
      <c r="AX2200" s="557">
        <f>IF(AT2200=0,0,(AV2200/AT2200)*100)</f>
        <v>0</v>
      </c>
      <c r="AY2200" s="558"/>
      <c r="AZ2200" s="569"/>
      <c r="BA2200" s="570"/>
      <c r="BB2200" s="573"/>
      <c r="BC2200" s="574"/>
      <c r="BD2200" s="557">
        <f>IF(AZ2200=0,0,(BB2200/AZ2200)*100)</f>
        <v>0</v>
      </c>
      <c r="BE2200" s="558"/>
      <c r="BF2200" s="561">
        <f>AT2200+AZ2200</f>
        <v>0</v>
      </c>
      <c r="BG2200" s="562"/>
      <c r="BH2200" s="565">
        <f>AV2200+BB2200</f>
        <v>0</v>
      </c>
      <c r="BI2200" s="566"/>
      <c r="BJ2200" s="557">
        <f>IF(BF2200=0,0,(BH2200/BF2200)*100)</f>
        <v>0</v>
      </c>
      <c r="BK2200" s="558"/>
      <c r="BL2200" s="602">
        <f>(AD2200*2)+(AJ2200*2)+(AP2200*3)+BB2200</f>
        <v>0</v>
      </c>
      <c r="BM2200" s="603"/>
      <c r="BN2200" s="604"/>
      <c r="BO2200" s="587">
        <f t="shared" ref="BO2200" si="2101">IF(BQ2200=0,0,50*BP2200/BQ2200)</f>
        <v>0</v>
      </c>
      <c r="BP2200" s="555">
        <f t="shared" ref="BP2200" si="2102">(BL2200*BS$2194)+(N2200*BS$2195)+(X2200*BS$2196)+(R2200*BS$2197)+(V2200*BS$2198)+(Z2200*BS$2199)</f>
        <v>0</v>
      </c>
      <c r="BQ2200" s="555">
        <f t="shared" ref="BQ2200" si="2103">((AZ2200-BB2200)*BS$2201)+((AT2200-AV2200)*BS$2200)+(H2200*BS$2202)+(P2200*BS$2203)</f>
        <v>0</v>
      </c>
      <c r="BR2200" s="75" t="s">
        <v>76</v>
      </c>
      <c r="BS2200" s="76">
        <f>IF(BO2189="B",'VALUE POINTS'!L$16,IF('GAME STATS'!BO2189="C",'VALUE POINTS'!M$16,'VALUE POINTS'!K$16))</f>
        <v>2</v>
      </c>
      <c r="BT2200" s="280"/>
    </row>
    <row r="2201" spans="1:77" ht="21.75" customHeight="1" x14ac:dyDescent="0.35">
      <c r="A2201" s="268"/>
      <c r="B2201" s="679"/>
      <c r="C2201" s="690" t="str">
        <f>IF(ROSTER!D$14="","",ROSTER!D$14)</f>
        <v/>
      </c>
      <c r="D2201" s="691"/>
      <c r="E2201" s="668"/>
      <c r="F2201" s="681"/>
      <c r="G2201" s="664"/>
      <c r="H2201" s="585"/>
      <c r="I2201" s="586"/>
      <c r="J2201" s="571"/>
      <c r="K2201" s="572"/>
      <c r="L2201" s="575"/>
      <c r="M2201" s="576"/>
      <c r="N2201" s="581" t="s">
        <v>16</v>
      </c>
      <c r="O2201" s="582"/>
      <c r="P2201" s="571"/>
      <c r="Q2201" s="572"/>
      <c r="R2201" s="575"/>
      <c r="S2201" s="576"/>
      <c r="T2201" s="581" t="s">
        <v>16</v>
      </c>
      <c r="U2201" s="582"/>
      <c r="V2201" s="585"/>
      <c r="W2201" s="586"/>
      <c r="X2201" s="571"/>
      <c r="Y2201" s="586"/>
      <c r="Z2201" s="571"/>
      <c r="AA2201" s="586"/>
      <c r="AB2201" s="571"/>
      <c r="AC2201" s="572"/>
      <c r="AD2201" s="575"/>
      <c r="AE2201" s="576"/>
      <c r="AF2201" s="577"/>
      <c r="AG2201" s="578"/>
      <c r="AH2201" s="571"/>
      <c r="AI2201" s="572"/>
      <c r="AJ2201" s="575"/>
      <c r="AK2201" s="576"/>
      <c r="AL2201" s="577"/>
      <c r="AM2201" s="578"/>
      <c r="AN2201" s="571"/>
      <c r="AO2201" s="572"/>
      <c r="AP2201" s="575"/>
      <c r="AQ2201" s="576"/>
      <c r="AR2201" s="577"/>
      <c r="AS2201" s="578"/>
      <c r="AT2201" s="627"/>
      <c r="AU2201" s="628"/>
      <c r="AV2201" s="629"/>
      <c r="AW2201" s="630"/>
      <c r="AX2201" s="577"/>
      <c r="AY2201" s="578"/>
      <c r="AZ2201" s="571"/>
      <c r="BA2201" s="572"/>
      <c r="BB2201" s="575"/>
      <c r="BC2201" s="576"/>
      <c r="BD2201" s="577"/>
      <c r="BE2201" s="578"/>
      <c r="BF2201" s="627"/>
      <c r="BG2201" s="628"/>
      <c r="BH2201" s="629"/>
      <c r="BI2201" s="630"/>
      <c r="BJ2201" s="577"/>
      <c r="BK2201" s="578"/>
      <c r="BL2201" s="605"/>
      <c r="BM2201" s="606"/>
      <c r="BN2201" s="607"/>
      <c r="BO2201" s="588"/>
      <c r="BP2201" s="556"/>
      <c r="BQ2201" s="556"/>
      <c r="BR2201" s="75" t="s">
        <v>77</v>
      </c>
      <c r="BS2201" s="76">
        <f>IF(BO2189="B",'VALUE POINTS'!L$17,IF('GAME STATS'!BO2189="C",'VALUE POINTS'!M$17,'VALUE POINTS'!K$17))</f>
        <v>1</v>
      </c>
      <c r="BT2201" s="280"/>
    </row>
    <row r="2202" spans="1:77" ht="21.75" customHeight="1" x14ac:dyDescent="0.35">
      <c r="A2202" s="268"/>
      <c r="B2202" s="678" t="str">
        <f>IF(ROSTER!B$16="","",ROSTER!B$16)</f>
        <v/>
      </c>
      <c r="C2202" s="669" t="str">
        <f>IF(ROSTER!C$16="","",ROSTER!C$16)</f>
        <v/>
      </c>
      <c r="D2202" s="670"/>
      <c r="E2202" s="667"/>
      <c r="F2202" s="680">
        <f>IF(E2202="y",1,IF(E2202="S",1,0))</f>
        <v>0</v>
      </c>
      <c r="G2202" s="663">
        <f>IF(E2202="S",1,0)</f>
        <v>0</v>
      </c>
      <c r="H2202" s="583"/>
      <c r="I2202" s="584"/>
      <c r="J2202" s="569"/>
      <c r="K2202" s="570"/>
      <c r="L2202" s="573"/>
      <c r="M2202" s="574"/>
      <c r="N2202" s="579">
        <f>L2202+J2202</f>
        <v>0</v>
      </c>
      <c r="O2202" s="580"/>
      <c r="P2202" s="569"/>
      <c r="Q2202" s="570"/>
      <c r="R2202" s="573"/>
      <c r="S2202" s="574"/>
      <c r="T2202" s="579">
        <f>R2202-P2202</f>
        <v>0</v>
      </c>
      <c r="U2202" s="580"/>
      <c r="V2202" s="583"/>
      <c r="W2202" s="584"/>
      <c r="X2202" s="569"/>
      <c r="Y2202" s="584"/>
      <c r="Z2202" s="569"/>
      <c r="AA2202" s="584"/>
      <c r="AB2202" s="569"/>
      <c r="AC2202" s="570"/>
      <c r="AD2202" s="573"/>
      <c r="AE2202" s="574"/>
      <c r="AF2202" s="557">
        <f>IF(AB2202=0,0,(AD2202/AB2202)*100)</f>
        <v>0</v>
      </c>
      <c r="AG2202" s="558"/>
      <c r="AH2202" s="569"/>
      <c r="AI2202" s="570"/>
      <c r="AJ2202" s="573"/>
      <c r="AK2202" s="574"/>
      <c r="AL2202" s="557">
        <f>IF(AH2202=0,0,(AJ2202/AH2202)*100)</f>
        <v>0</v>
      </c>
      <c r="AM2202" s="558"/>
      <c r="AN2202" s="569"/>
      <c r="AO2202" s="570"/>
      <c r="AP2202" s="573"/>
      <c r="AQ2202" s="574"/>
      <c r="AR2202" s="557">
        <f>IF(AN2202=0,0,(AP2202/AN2202)*100)</f>
        <v>0</v>
      </c>
      <c r="AS2202" s="558"/>
      <c r="AT2202" s="561">
        <f>AB2202+AH2202+AN2202</f>
        <v>0</v>
      </c>
      <c r="AU2202" s="562"/>
      <c r="AV2202" s="565">
        <f>AD2202+AJ2202+AP2202</f>
        <v>0</v>
      </c>
      <c r="AW2202" s="566"/>
      <c r="AX2202" s="557">
        <f>IF(AT2202=0,0,(AV2202/AT2202)*100)</f>
        <v>0</v>
      </c>
      <c r="AY2202" s="558"/>
      <c r="AZ2202" s="569"/>
      <c r="BA2202" s="570"/>
      <c r="BB2202" s="573"/>
      <c r="BC2202" s="574"/>
      <c r="BD2202" s="557">
        <f>IF(AZ2202=0,0,(BB2202/AZ2202)*100)</f>
        <v>0</v>
      </c>
      <c r="BE2202" s="558"/>
      <c r="BF2202" s="561">
        <f>AT2202+AZ2202</f>
        <v>0</v>
      </c>
      <c r="BG2202" s="562"/>
      <c r="BH2202" s="565">
        <f>AV2202+BB2202</f>
        <v>0</v>
      </c>
      <c r="BI2202" s="566"/>
      <c r="BJ2202" s="557">
        <f>IF(BF2202=0,0,(BH2202/BF2202)*100)</f>
        <v>0</v>
      </c>
      <c r="BK2202" s="558"/>
      <c r="BL2202" s="602">
        <f>(AD2202*2)+(AJ2202*2)+(AP2202*3)+BB2202</f>
        <v>0</v>
      </c>
      <c r="BM2202" s="603"/>
      <c r="BN2202" s="604"/>
      <c r="BO2202" s="587">
        <f t="shared" ref="BO2202" si="2104">IF(BQ2202=0,0,50*BP2202/BQ2202)</f>
        <v>0</v>
      </c>
      <c r="BP2202" s="555">
        <f t="shared" ref="BP2202" si="2105">(BL2202*BS$2194)+(N2202*BS$2195)+(X2202*BS$2196)+(R2202*BS$2197)+(V2202*BS$2198)+(Z2202*BS$2199)</f>
        <v>0</v>
      </c>
      <c r="BQ2202" s="555">
        <f t="shared" ref="BQ2202" si="2106">((AZ2202-BB2202)*BS$2201)+((AT2202-AV2202)*BS$2200)+(H2202*BS$2202)+(P2202*BS$2203)</f>
        <v>0</v>
      </c>
      <c r="BR2202" s="75" t="s">
        <v>78</v>
      </c>
      <c r="BS2202" s="76">
        <f>IF(BO2189="B",'VALUE POINTS'!L$18,IF('GAME STATS'!BO2189="C",'VALUE POINTS'!M$18,'VALUE POINTS'!K$18))</f>
        <v>2</v>
      </c>
      <c r="BT2202" s="280"/>
    </row>
    <row r="2203" spans="1:77" ht="21.75" customHeight="1" x14ac:dyDescent="0.35">
      <c r="A2203" s="268"/>
      <c r="B2203" s="679"/>
      <c r="C2203" s="690" t="str">
        <f>IF(ROSTER!D$16="","",ROSTER!D$16)</f>
        <v/>
      </c>
      <c r="D2203" s="691"/>
      <c r="E2203" s="668"/>
      <c r="F2203" s="681"/>
      <c r="G2203" s="664"/>
      <c r="H2203" s="585"/>
      <c r="I2203" s="586"/>
      <c r="J2203" s="571"/>
      <c r="K2203" s="572"/>
      <c r="L2203" s="575"/>
      <c r="M2203" s="576"/>
      <c r="N2203" s="581" t="s">
        <v>16</v>
      </c>
      <c r="O2203" s="582"/>
      <c r="P2203" s="571"/>
      <c r="Q2203" s="572"/>
      <c r="R2203" s="575"/>
      <c r="S2203" s="576"/>
      <c r="T2203" s="581" t="s">
        <v>16</v>
      </c>
      <c r="U2203" s="582"/>
      <c r="V2203" s="585"/>
      <c r="W2203" s="586"/>
      <c r="X2203" s="571"/>
      <c r="Y2203" s="586"/>
      <c r="Z2203" s="571"/>
      <c r="AA2203" s="586"/>
      <c r="AB2203" s="571"/>
      <c r="AC2203" s="572"/>
      <c r="AD2203" s="575"/>
      <c r="AE2203" s="576"/>
      <c r="AF2203" s="577"/>
      <c r="AG2203" s="578"/>
      <c r="AH2203" s="571"/>
      <c r="AI2203" s="572"/>
      <c r="AJ2203" s="575"/>
      <c r="AK2203" s="576"/>
      <c r="AL2203" s="577"/>
      <c r="AM2203" s="578"/>
      <c r="AN2203" s="571"/>
      <c r="AO2203" s="572"/>
      <c r="AP2203" s="575"/>
      <c r="AQ2203" s="576"/>
      <c r="AR2203" s="577"/>
      <c r="AS2203" s="578"/>
      <c r="AT2203" s="627"/>
      <c r="AU2203" s="628"/>
      <c r="AV2203" s="629"/>
      <c r="AW2203" s="630"/>
      <c r="AX2203" s="577"/>
      <c r="AY2203" s="578"/>
      <c r="AZ2203" s="571"/>
      <c r="BA2203" s="572"/>
      <c r="BB2203" s="575"/>
      <c r="BC2203" s="576"/>
      <c r="BD2203" s="577"/>
      <c r="BE2203" s="578"/>
      <c r="BF2203" s="627"/>
      <c r="BG2203" s="628"/>
      <c r="BH2203" s="629"/>
      <c r="BI2203" s="630"/>
      <c r="BJ2203" s="577"/>
      <c r="BK2203" s="578"/>
      <c r="BL2203" s="605"/>
      <c r="BM2203" s="606"/>
      <c r="BN2203" s="607"/>
      <c r="BO2203" s="588"/>
      <c r="BP2203" s="556"/>
      <c r="BQ2203" s="556"/>
      <c r="BR2203" s="75" t="s">
        <v>79</v>
      </c>
      <c r="BS2203" s="76">
        <f>IF(BO2189="B",'VALUE POINTS'!L$19,IF('GAME STATS'!BO2189="C",'VALUE POINTS'!M$19,'VALUE POINTS'!K$19))</f>
        <v>2</v>
      </c>
      <c r="BT2203" s="280"/>
    </row>
    <row r="2204" spans="1:77" ht="21.75" customHeight="1" x14ac:dyDescent="0.25">
      <c r="A2204" s="268"/>
      <c r="B2204" s="678" t="str">
        <f>IF(ROSTER!B$18="","",ROSTER!B$18)</f>
        <v/>
      </c>
      <c r="C2204" s="669" t="str">
        <f>IF(ROSTER!C$18="","",ROSTER!C$18)</f>
        <v/>
      </c>
      <c r="D2204" s="670"/>
      <c r="E2204" s="667"/>
      <c r="F2204" s="680">
        <f>IF(E2204="y",1,IF(E2204="S",1,0))</f>
        <v>0</v>
      </c>
      <c r="G2204" s="663">
        <f>IF(E2204="S",1,0)</f>
        <v>0</v>
      </c>
      <c r="H2204" s="583"/>
      <c r="I2204" s="584"/>
      <c r="J2204" s="569"/>
      <c r="K2204" s="570"/>
      <c r="L2204" s="573"/>
      <c r="M2204" s="574"/>
      <c r="N2204" s="579">
        <f>L2204+J2204</f>
        <v>0</v>
      </c>
      <c r="O2204" s="580"/>
      <c r="P2204" s="569"/>
      <c r="Q2204" s="570"/>
      <c r="R2204" s="573"/>
      <c r="S2204" s="574"/>
      <c r="T2204" s="579">
        <f>R2204-P2204</f>
        <v>0</v>
      </c>
      <c r="U2204" s="580"/>
      <c r="V2204" s="583"/>
      <c r="W2204" s="584"/>
      <c r="X2204" s="569"/>
      <c r="Y2204" s="584"/>
      <c r="Z2204" s="569"/>
      <c r="AA2204" s="584"/>
      <c r="AB2204" s="569"/>
      <c r="AC2204" s="570"/>
      <c r="AD2204" s="573"/>
      <c r="AE2204" s="574"/>
      <c r="AF2204" s="557">
        <f>IF(AB2204=0,0,(AD2204/AB2204)*100)</f>
        <v>0</v>
      </c>
      <c r="AG2204" s="558"/>
      <c r="AH2204" s="569"/>
      <c r="AI2204" s="570"/>
      <c r="AJ2204" s="573"/>
      <c r="AK2204" s="574"/>
      <c r="AL2204" s="557">
        <f>IF(AH2204=0,0,(AJ2204/AH2204)*100)</f>
        <v>0</v>
      </c>
      <c r="AM2204" s="558"/>
      <c r="AN2204" s="569"/>
      <c r="AO2204" s="570"/>
      <c r="AP2204" s="573"/>
      <c r="AQ2204" s="574"/>
      <c r="AR2204" s="557">
        <f>IF(AN2204=0,0,(AP2204/AN2204)*100)</f>
        <v>0</v>
      </c>
      <c r="AS2204" s="558"/>
      <c r="AT2204" s="561">
        <f>AB2204+AH2204+AN2204</f>
        <v>0</v>
      </c>
      <c r="AU2204" s="562"/>
      <c r="AV2204" s="565">
        <f>AD2204+AJ2204+AP2204</f>
        <v>0</v>
      </c>
      <c r="AW2204" s="566"/>
      <c r="AX2204" s="557">
        <f>IF(AT2204=0,0,(AV2204/AT2204)*100)</f>
        <v>0</v>
      </c>
      <c r="AY2204" s="558"/>
      <c r="AZ2204" s="569"/>
      <c r="BA2204" s="570"/>
      <c r="BB2204" s="573"/>
      <c r="BC2204" s="574"/>
      <c r="BD2204" s="557">
        <f>IF(AZ2204=0,0,(BB2204/AZ2204)*100)</f>
        <v>0</v>
      </c>
      <c r="BE2204" s="558"/>
      <c r="BF2204" s="561">
        <f>AT2204+AZ2204</f>
        <v>0</v>
      </c>
      <c r="BG2204" s="562"/>
      <c r="BH2204" s="565">
        <f>AV2204+BB2204</f>
        <v>0</v>
      </c>
      <c r="BI2204" s="566"/>
      <c r="BJ2204" s="557">
        <f>IF(BF2204=0,0,(BH2204/BF2204)*100)</f>
        <v>0</v>
      </c>
      <c r="BK2204" s="558"/>
      <c r="BL2204" s="602">
        <f>(AD2204*2)+(AJ2204*2)+(AP2204*3)+BB2204</f>
        <v>0</v>
      </c>
      <c r="BM2204" s="603"/>
      <c r="BN2204" s="604"/>
      <c r="BO2204" s="587">
        <f t="shared" ref="BO2204" si="2107">IF(BQ2204=0,0,50*BP2204/BQ2204)</f>
        <v>0</v>
      </c>
      <c r="BP2204" s="555">
        <f t="shared" ref="BP2204" si="2108">(BL2204*BS$2194)+(N2204*BS$2195)+(X2204*BS$2196)+(R2204*BS$2197)+(V2204*BS$2198)+(Z2204*BS$2199)</f>
        <v>0</v>
      </c>
      <c r="BQ2204" s="555">
        <f t="shared" ref="BQ2204" si="2109">((AZ2204-BB2204)*BS$2201)+((AT2204-AV2204)*BS$2200)+(H2204*BS$2202)+(P2204*BS$2203)</f>
        <v>0</v>
      </c>
      <c r="BR2204" s="65"/>
      <c r="BS2204" s="65"/>
      <c r="BT2204" s="280"/>
    </row>
    <row r="2205" spans="1:77" ht="21.75" customHeight="1" x14ac:dyDescent="0.25">
      <c r="A2205" s="268"/>
      <c r="B2205" s="679"/>
      <c r="C2205" s="690" t="str">
        <f>IF(ROSTER!D$18="","",ROSTER!D$18)</f>
        <v/>
      </c>
      <c r="D2205" s="691"/>
      <c r="E2205" s="668"/>
      <c r="F2205" s="681"/>
      <c r="G2205" s="664"/>
      <c r="H2205" s="585"/>
      <c r="I2205" s="586"/>
      <c r="J2205" s="571"/>
      <c r="K2205" s="572"/>
      <c r="L2205" s="575"/>
      <c r="M2205" s="576"/>
      <c r="N2205" s="581" t="s">
        <v>16</v>
      </c>
      <c r="O2205" s="582"/>
      <c r="P2205" s="571"/>
      <c r="Q2205" s="572"/>
      <c r="R2205" s="575"/>
      <c r="S2205" s="576"/>
      <c r="T2205" s="581" t="s">
        <v>16</v>
      </c>
      <c r="U2205" s="582"/>
      <c r="V2205" s="585"/>
      <c r="W2205" s="586"/>
      <c r="X2205" s="571"/>
      <c r="Y2205" s="586"/>
      <c r="Z2205" s="571"/>
      <c r="AA2205" s="586"/>
      <c r="AB2205" s="571"/>
      <c r="AC2205" s="572"/>
      <c r="AD2205" s="575"/>
      <c r="AE2205" s="576"/>
      <c r="AF2205" s="577"/>
      <c r="AG2205" s="578"/>
      <c r="AH2205" s="571"/>
      <c r="AI2205" s="572"/>
      <c r="AJ2205" s="575"/>
      <c r="AK2205" s="576"/>
      <c r="AL2205" s="577"/>
      <c r="AM2205" s="578"/>
      <c r="AN2205" s="571"/>
      <c r="AO2205" s="572"/>
      <c r="AP2205" s="575"/>
      <c r="AQ2205" s="576"/>
      <c r="AR2205" s="577"/>
      <c r="AS2205" s="578"/>
      <c r="AT2205" s="627"/>
      <c r="AU2205" s="628"/>
      <c r="AV2205" s="629"/>
      <c r="AW2205" s="630"/>
      <c r="AX2205" s="577"/>
      <c r="AY2205" s="578"/>
      <c r="AZ2205" s="571"/>
      <c r="BA2205" s="572"/>
      <c r="BB2205" s="575"/>
      <c r="BC2205" s="576"/>
      <c r="BD2205" s="577"/>
      <c r="BE2205" s="578"/>
      <c r="BF2205" s="627"/>
      <c r="BG2205" s="628"/>
      <c r="BH2205" s="629"/>
      <c r="BI2205" s="630"/>
      <c r="BJ2205" s="577"/>
      <c r="BK2205" s="578"/>
      <c r="BL2205" s="605"/>
      <c r="BM2205" s="606"/>
      <c r="BN2205" s="607"/>
      <c r="BO2205" s="588"/>
      <c r="BP2205" s="556"/>
      <c r="BQ2205" s="556"/>
      <c r="BR2205" s="65"/>
      <c r="BS2205" s="65"/>
      <c r="BT2205" s="268"/>
    </row>
    <row r="2206" spans="1:77" ht="21.75" customHeight="1" x14ac:dyDescent="0.25">
      <c r="A2206" s="268"/>
      <c r="B2206" s="678" t="str">
        <f>IF(ROSTER!B$20="","",ROSTER!B$20)</f>
        <v/>
      </c>
      <c r="C2206" s="669" t="str">
        <f>IF(ROSTER!C$20="","",ROSTER!C$20)</f>
        <v/>
      </c>
      <c r="D2206" s="670"/>
      <c r="E2206" s="667"/>
      <c r="F2206" s="680">
        <f>IF(E2206="y",1,IF(E2206="S",1,0))</f>
        <v>0</v>
      </c>
      <c r="G2206" s="663">
        <f>IF(E2206="S",1,0)</f>
        <v>0</v>
      </c>
      <c r="H2206" s="583"/>
      <c r="I2206" s="584"/>
      <c r="J2206" s="569"/>
      <c r="K2206" s="570"/>
      <c r="L2206" s="573"/>
      <c r="M2206" s="574"/>
      <c r="N2206" s="579">
        <f>L2206+J2206</f>
        <v>0</v>
      </c>
      <c r="O2206" s="580"/>
      <c r="P2206" s="569"/>
      <c r="Q2206" s="570"/>
      <c r="R2206" s="573"/>
      <c r="S2206" s="574"/>
      <c r="T2206" s="579">
        <f>R2206-P2206</f>
        <v>0</v>
      </c>
      <c r="U2206" s="580"/>
      <c r="V2206" s="583"/>
      <c r="W2206" s="584"/>
      <c r="X2206" s="569"/>
      <c r="Y2206" s="584"/>
      <c r="Z2206" s="569"/>
      <c r="AA2206" s="584"/>
      <c r="AB2206" s="569"/>
      <c r="AC2206" s="570"/>
      <c r="AD2206" s="573"/>
      <c r="AE2206" s="574"/>
      <c r="AF2206" s="557">
        <f>IF(AB2206=0,0,(AD2206/AB2206)*100)</f>
        <v>0</v>
      </c>
      <c r="AG2206" s="558"/>
      <c r="AH2206" s="569"/>
      <c r="AI2206" s="570"/>
      <c r="AJ2206" s="573"/>
      <c r="AK2206" s="574"/>
      <c r="AL2206" s="557">
        <f>IF(AH2206=0,0,(AJ2206/AH2206)*100)</f>
        <v>0</v>
      </c>
      <c r="AM2206" s="558"/>
      <c r="AN2206" s="569"/>
      <c r="AO2206" s="570"/>
      <c r="AP2206" s="573"/>
      <c r="AQ2206" s="574"/>
      <c r="AR2206" s="557">
        <f>IF(AN2206=0,0,(AP2206/AN2206)*100)</f>
        <v>0</v>
      </c>
      <c r="AS2206" s="558"/>
      <c r="AT2206" s="561">
        <f>AB2206+AH2206+AN2206</f>
        <v>0</v>
      </c>
      <c r="AU2206" s="562"/>
      <c r="AV2206" s="565">
        <f>AD2206+AJ2206+AP2206</f>
        <v>0</v>
      </c>
      <c r="AW2206" s="566"/>
      <c r="AX2206" s="557">
        <f>IF(AT2206=0,0,(AV2206/AT2206)*100)</f>
        <v>0</v>
      </c>
      <c r="AY2206" s="558"/>
      <c r="AZ2206" s="569"/>
      <c r="BA2206" s="570"/>
      <c r="BB2206" s="573"/>
      <c r="BC2206" s="574"/>
      <c r="BD2206" s="557">
        <f>IF(AZ2206=0,0,(BB2206/AZ2206)*100)</f>
        <v>0</v>
      </c>
      <c r="BE2206" s="558"/>
      <c r="BF2206" s="561">
        <f>AT2206+AZ2206</f>
        <v>0</v>
      </c>
      <c r="BG2206" s="562"/>
      <c r="BH2206" s="565">
        <f>AV2206+BB2206</f>
        <v>0</v>
      </c>
      <c r="BI2206" s="566"/>
      <c r="BJ2206" s="557">
        <f>IF(BF2206=0,0,(BH2206/BF2206)*100)</f>
        <v>0</v>
      </c>
      <c r="BK2206" s="558"/>
      <c r="BL2206" s="602">
        <f>(AD2206*2)+(AJ2206*2)+(AP2206*3)+BB2206</f>
        <v>0</v>
      </c>
      <c r="BM2206" s="603"/>
      <c r="BN2206" s="604"/>
      <c r="BO2206" s="587">
        <f t="shared" ref="BO2206" si="2110">IF(BQ2206=0,0,50*BP2206/BQ2206)</f>
        <v>0</v>
      </c>
      <c r="BP2206" s="555">
        <f t="shared" ref="BP2206" si="2111">(BL2206*BS$2194)+(N2206*BS$2195)+(X2206*BS$2196)+(R2206*BS$2197)+(V2206*BS$2198)+(Z2206*BS$2199)</f>
        <v>0</v>
      </c>
      <c r="BQ2206" s="555">
        <f t="shared" ref="BQ2206" si="2112">((AZ2206-BB2206)*BS$2201)+((AT2206-AV2206)*BS$2200)+(H2206*BS$2202)+(P2206*BS$2203)</f>
        <v>0</v>
      </c>
      <c r="BR2206" s="65"/>
      <c r="BS2206" s="65"/>
      <c r="BT2206" s="268"/>
    </row>
    <row r="2207" spans="1:77" ht="21.75" customHeight="1" x14ac:dyDescent="0.25">
      <c r="A2207" s="268"/>
      <c r="B2207" s="679"/>
      <c r="C2207" s="690" t="str">
        <f>IF(ROSTER!D$20="","",ROSTER!D$20)</f>
        <v/>
      </c>
      <c r="D2207" s="691"/>
      <c r="E2207" s="668"/>
      <c r="F2207" s="681"/>
      <c r="G2207" s="664"/>
      <c r="H2207" s="585"/>
      <c r="I2207" s="586"/>
      <c r="J2207" s="571"/>
      <c r="K2207" s="572"/>
      <c r="L2207" s="575"/>
      <c r="M2207" s="576"/>
      <c r="N2207" s="581" t="s">
        <v>16</v>
      </c>
      <c r="O2207" s="582"/>
      <c r="P2207" s="571"/>
      <c r="Q2207" s="572"/>
      <c r="R2207" s="575"/>
      <c r="S2207" s="576"/>
      <c r="T2207" s="581" t="s">
        <v>16</v>
      </c>
      <c r="U2207" s="582"/>
      <c r="V2207" s="585"/>
      <c r="W2207" s="586"/>
      <c r="X2207" s="571"/>
      <c r="Y2207" s="586"/>
      <c r="Z2207" s="571"/>
      <c r="AA2207" s="586"/>
      <c r="AB2207" s="571"/>
      <c r="AC2207" s="572"/>
      <c r="AD2207" s="575"/>
      <c r="AE2207" s="576"/>
      <c r="AF2207" s="577"/>
      <c r="AG2207" s="578"/>
      <c r="AH2207" s="571"/>
      <c r="AI2207" s="572"/>
      <c r="AJ2207" s="575"/>
      <c r="AK2207" s="576"/>
      <c r="AL2207" s="577"/>
      <c r="AM2207" s="578"/>
      <c r="AN2207" s="571"/>
      <c r="AO2207" s="572"/>
      <c r="AP2207" s="575"/>
      <c r="AQ2207" s="576"/>
      <c r="AR2207" s="577"/>
      <c r="AS2207" s="578"/>
      <c r="AT2207" s="627"/>
      <c r="AU2207" s="628"/>
      <c r="AV2207" s="629"/>
      <c r="AW2207" s="630"/>
      <c r="AX2207" s="577"/>
      <c r="AY2207" s="578"/>
      <c r="AZ2207" s="571"/>
      <c r="BA2207" s="572"/>
      <c r="BB2207" s="575"/>
      <c r="BC2207" s="576"/>
      <c r="BD2207" s="577"/>
      <c r="BE2207" s="578"/>
      <c r="BF2207" s="627"/>
      <c r="BG2207" s="628"/>
      <c r="BH2207" s="629"/>
      <c r="BI2207" s="630"/>
      <c r="BJ2207" s="577"/>
      <c r="BK2207" s="578"/>
      <c r="BL2207" s="605"/>
      <c r="BM2207" s="606"/>
      <c r="BN2207" s="607"/>
      <c r="BO2207" s="588"/>
      <c r="BP2207" s="556"/>
      <c r="BQ2207" s="556"/>
      <c r="BR2207" s="65"/>
      <c r="BS2207" s="65"/>
      <c r="BT2207" s="268"/>
    </row>
    <row r="2208" spans="1:77" ht="21.75" customHeight="1" x14ac:dyDescent="0.25">
      <c r="A2208" s="268"/>
      <c r="B2208" s="678" t="str">
        <f>IF(ROSTER!B$22="","",ROSTER!B$22)</f>
        <v/>
      </c>
      <c r="C2208" s="669" t="str">
        <f>IF(ROSTER!C$22="","",ROSTER!C$22)</f>
        <v/>
      </c>
      <c r="D2208" s="670"/>
      <c r="E2208" s="667"/>
      <c r="F2208" s="680">
        <f>IF(E2208="y",1,IF(E2208="S",1,0))</f>
        <v>0</v>
      </c>
      <c r="G2208" s="663">
        <f>IF(E2208="S",1,0)</f>
        <v>0</v>
      </c>
      <c r="H2208" s="583"/>
      <c r="I2208" s="584"/>
      <c r="J2208" s="569"/>
      <c r="K2208" s="570"/>
      <c r="L2208" s="573"/>
      <c r="M2208" s="574"/>
      <c r="N2208" s="579">
        <f>L2208+J2208</f>
        <v>0</v>
      </c>
      <c r="O2208" s="580"/>
      <c r="P2208" s="569"/>
      <c r="Q2208" s="570"/>
      <c r="R2208" s="573"/>
      <c r="S2208" s="574"/>
      <c r="T2208" s="579">
        <f>R2208-P2208</f>
        <v>0</v>
      </c>
      <c r="U2208" s="580"/>
      <c r="V2208" s="583"/>
      <c r="W2208" s="584"/>
      <c r="X2208" s="569"/>
      <c r="Y2208" s="584"/>
      <c r="Z2208" s="569"/>
      <c r="AA2208" s="584"/>
      <c r="AB2208" s="569"/>
      <c r="AC2208" s="570"/>
      <c r="AD2208" s="573"/>
      <c r="AE2208" s="574"/>
      <c r="AF2208" s="557">
        <f>IF(AB2208=0,0,(AD2208/AB2208)*100)</f>
        <v>0</v>
      </c>
      <c r="AG2208" s="558"/>
      <c r="AH2208" s="569"/>
      <c r="AI2208" s="570"/>
      <c r="AJ2208" s="573"/>
      <c r="AK2208" s="574"/>
      <c r="AL2208" s="557">
        <f>IF(AH2208=0,0,(AJ2208/AH2208)*100)</f>
        <v>0</v>
      </c>
      <c r="AM2208" s="558"/>
      <c r="AN2208" s="569"/>
      <c r="AO2208" s="570"/>
      <c r="AP2208" s="573"/>
      <c r="AQ2208" s="574"/>
      <c r="AR2208" s="557">
        <f>IF(AN2208=0,0,(AP2208/AN2208)*100)</f>
        <v>0</v>
      </c>
      <c r="AS2208" s="558"/>
      <c r="AT2208" s="561">
        <f>AB2208+AH2208+AN2208</f>
        <v>0</v>
      </c>
      <c r="AU2208" s="562"/>
      <c r="AV2208" s="565">
        <f>AD2208+AJ2208+AP2208</f>
        <v>0</v>
      </c>
      <c r="AW2208" s="566"/>
      <c r="AX2208" s="557">
        <f>IF(AT2208=0,0,(AV2208/AT2208)*100)</f>
        <v>0</v>
      </c>
      <c r="AY2208" s="558"/>
      <c r="AZ2208" s="569"/>
      <c r="BA2208" s="570"/>
      <c r="BB2208" s="573"/>
      <c r="BC2208" s="574"/>
      <c r="BD2208" s="557">
        <f>IF(AZ2208=0,0,(BB2208/AZ2208)*100)</f>
        <v>0</v>
      </c>
      <c r="BE2208" s="558"/>
      <c r="BF2208" s="561">
        <f>AT2208+AZ2208</f>
        <v>0</v>
      </c>
      <c r="BG2208" s="562"/>
      <c r="BH2208" s="565">
        <f>AV2208+BB2208</f>
        <v>0</v>
      </c>
      <c r="BI2208" s="566"/>
      <c r="BJ2208" s="557">
        <f>IF(BF2208=0,0,(BH2208/BF2208)*100)</f>
        <v>0</v>
      </c>
      <c r="BK2208" s="558"/>
      <c r="BL2208" s="602">
        <f>(AD2208*2)+(AJ2208*2)+(AP2208*3)+BB2208</f>
        <v>0</v>
      </c>
      <c r="BM2208" s="603"/>
      <c r="BN2208" s="604"/>
      <c r="BO2208" s="587">
        <f t="shared" ref="BO2208" si="2113">IF(BQ2208=0,0,50*BP2208/BQ2208)</f>
        <v>0</v>
      </c>
      <c r="BP2208" s="555">
        <f t="shared" ref="BP2208" si="2114">(BL2208*BS$2194)+(N2208*BS$2195)+(X2208*BS$2196)+(R2208*BS$2197)+(V2208*BS$2198)+(Z2208*BS$2199)</f>
        <v>0</v>
      </c>
      <c r="BQ2208" s="555">
        <f t="shared" ref="BQ2208" si="2115">((AZ2208-BB2208)*BS$2201)+((AT2208-AV2208)*BS$2200)+(H2208*BS$2202)+(P2208*BS$2203)</f>
        <v>0</v>
      </c>
      <c r="BR2208" s="65"/>
      <c r="BS2208" s="65"/>
      <c r="BT2208" s="268"/>
    </row>
    <row r="2209" spans="1:72" ht="21.75" customHeight="1" x14ac:dyDescent="0.25">
      <c r="A2209" s="268"/>
      <c r="B2209" s="679"/>
      <c r="C2209" s="690" t="str">
        <f>IF(ROSTER!D$22="","",ROSTER!D$22)</f>
        <v/>
      </c>
      <c r="D2209" s="691"/>
      <c r="E2209" s="668"/>
      <c r="F2209" s="681"/>
      <c r="G2209" s="664"/>
      <c r="H2209" s="585"/>
      <c r="I2209" s="586"/>
      <c r="J2209" s="571"/>
      <c r="K2209" s="572"/>
      <c r="L2209" s="575"/>
      <c r="M2209" s="576"/>
      <c r="N2209" s="581" t="s">
        <v>16</v>
      </c>
      <c r="O2209" s="582"/>
      <c r="P2209" s="571"/>
      <c r="Q2209" s="572"/>
      <c r="R2209" s="575"/>
      <c r="S2209" s="576"/>
      <c r="T2209" s="581" t="s">
        <v>16</v>
      </c>
      <c r="U2209" s="582"/>
      <c r="V2209" s="585"/>
      <c r="W2209" s="586"/>
      <c r="X2209" s="571"/>
      <c r="Y2209" s="586"/>
      <c r="Z2209" s="571"/>
      <c r="AA2209" s="586"/>
      <c r="AB2209" s="571"/>
      <c r="AC2209" s="572"/>
      <c r="AD2209" s="575"/>
      <c r="AE2209" s="576"/>
      <c r="AF2209" s="577"/>
      <c r="AG2209" s="578"/>
      <c r="AH2209" s="571"/>
      <c r="AI2209" s="572"/>
      <c r="AJ2209" s="575"/>
      <c r="AK2209" s="576"/>
      <c r="AL2209" s="577"/>
      <c r="AM2209" s="578"/>
      <c r="AN2209" s="571"/>
      <c r="AO2209" s="572"/>
      <c r="AP2209" s="575"/>
      <c r="AQ2209" s="576"/>
      <c r="AR2209" s="577"/>
      <c r="AS2209" s="578"/>
      <c r="AT2209" s="627"/>
      <c r="AU2209" s="628"/>
      <c r="AV2209" s="629"/>
      <c r="AW2209" s="630"/>
      <c r="AX2209" s="577"/>
      <c r="AY2209" s="578"/>
      <c r="AZ2209" s="571"/>
      <c r="BA2209" s="572"/>
      <c r="BB2209" s="575"/>
      <c r="BC2209" s="576"/>
      <c r="BD2209" s="577"/>
      <c r="BE2209" s="578"/>
      <c r="BF2209" s="627"/>
      <c r="BG2209" s="628"/>
      <c r="BH2209" s="629"/>
      <c r="BI2209" s="630"/>
      <c r="BJ2209" s="577"/>
      <c r="BK2209" s="578"/>
      <c r="BL2209" s="605"/>
      <c r="BM2209" s="606"/>
      <c r="BN2209" s="607"/>
      <c r="BO2209" s="588"/>
      <c r="BP2209" s="556"/>
      <c r="BQ2209" s="556"/>
      <c r="BR2209" s="65"/>
      <c r="BS2209" s="65"/>
      <c r="BT2209" s="268"/>
    </row>
    <row r="2210" spans="1:72" ht="21.75" customHeight="1" x14ac:dyDescent="0.25">
      <c r="A2210" s="268"/>
      <c r="B2210" s="678" t="str">
        <f>IF(ROSTER!B$24="","",ROSTER!B$24)</f>
        <v/>
      </c>
      <c r="C2210" s="669" t="str">
        <f>IF(ROSTER!C$24="","",ROSTER!C$24)</f>
        <v/>
      </c>
      <c r="D2210" s="670"/>
      <c r="E2210" s="667"/>
      <c r="F2210" s="680">
        <f>IF(E2210="y",1,IF(E2210="S",1,0))</f>
        <v>0</v>
      </c>
      <c r="G2210" s="663">
        <f>IF(E2210="S",1,0)</f>
        <v>0</v>
      </c>
      <c r="H2210" s="583"/>
      <c r="I2210" s="584"/>
      <c r="J2210" s="569"/>
      <c r="K2210" s="570"/>
      <c r="L2210" s="573"/>
      <c r="M2210" s="574"/>
      <c r="N2210" s="579">
        <f>L2210+J2210</f>
        <v>0</v>
      </c>
      <c r="O2210" s="580"/>
      <c r="P2210" s="569"/>
      <c r="Q2210" s="570"/>
      <c r="R2210" s="573"/>
      <c r="S2210" s="574"/>
      <c r="T2210" s="579">
        <f>R2210-P2210</f>
        <v>0</v>
      </c>
      <c r="U2210" s="580"/>
      <c r="V2210" s="583"/>
      <c r="W2210" s="584"/>
      <c r="X2210" s="569"/>
      <c r="Y2210" s="584"/>
      <c r="Z2210" s="569"/>
      <c r="AA2210" s="584"/>
      <c r="AB2210" s="569"/>
      <c r="AC2210" s="570"/>
      <c r="AD2210" s="573"/>
      <c r="AE2210" s="574"/>
      <c r="AF2210" s="557">
        <f>IF(AB2210=0,0,(AD2210/AB2210)*100)</f>
        <v>0</v>
      </c>
      <c r="AG2210" s="558"/>
      <c r="AH2210" s="569"/>
      <c r="AI2210" s="570"/>
      <c r="AJ2210" s="573"/>
      <c r="AK2210" s="574"/>
      <c r="AL2210" s="557">
        <f>IF(AH2210=0,0,(AJ2210/AH2210)*100)</f>
        <v>0</v>
      </c>
      <c r="AM2210" s="558"/>
      <c r="AN2210" s="569"/>
      <c r="AO2210" s="570"/>
      <c r="AP2210" s="573"/>
      <c r="AQ2210" s="574"/>
      <c r="AR2210" s="557">
        <f>IF(AN2210=0,0,(AP2210/AN2210)*100)</f>
        <v>0</v>
      </c>
      <c r="AS2210" s="558"/>
      <c r="AT2210" s="561">
        <f>AB2210+AH2210+AN2210</f>
        <v>0</v>
      </c>
      <c r="AU2210" s="562"/>
      <c r="AV2210" s="565">
        <f>AD2210+AJ2210+AP2210</f>
        <v>0</v>
      </c>
      <c r="AW2210" s="566"/>
      <c r="AX2210" s="557">
        <f>IF(AT2210=0,0,(AV2210/AT2210)*100)</f>
        <v>0</v>
      </c>
      <c r="AY2210" s="558"/>
      <c r="AZ2210" s="569"/>
      <c r="BA2210" s="570"/>
      <c r="BB2210" s="573"/>
      <c r="BC2210" s="574"/>
      <c r="BD2210" s="557">
        <f>IF(AZ2210=0,0,(BB2210/AZ2210)*100)</f>
        <v>0</v>
      </c>
      <c r="BE2210" s="558"/>
      <c r="BF2210" s="561">
        <f>AT2210+AZ2210</f>
        <v>0</v>
      </c>
      <c r="BG2210" s="562"/>
      <c r="BH2210" s="565">
        <f>AV2210+BB2210</f>
        <v>0</v>
      </c>
      <c r="BI2210" s="566"/>
      <c r="BJ2210" s="557">
        <f>IF(BF2210=0,0,(BH2210/BF2210)*100)</f>
        <v>0</v>
      </c>
      <c r="BK2210" s="558"/>
      <c r="BL2210" s="602">
        <f>(AD2210*2)+(AJ2210*2)+(AP2210*3)+BB2210</f>
        <v>0</v>
      </c>
      <c r="BM2210" s="603"/>
      <c r="BN2210" s="604"/>
      <c r="BO2210" s="587">
        <f t="shared" ref="BO2210" si="2116">IF(BQ2210=0,0,50*BP2210/BQ2210)</f>
        <v>0</v>
      </c>
      <c r="BP2210" s="555">
        <f t="shared" ref="BP2210" si="2117">(BL2210*BS$2194)+(N2210*BS$2195)+(X2210*BS$2196)+(R2210*BS$2197)+(V2210*BS$2198)+(Z2210*BS$2199)</f>
        <v>0</v>
      </c>
      <c r="BQ2210" s="555">
        <f t="shared" ref="BQ2210" si="2118">((AZ2210-BB2210)*BS$2201)+((AT2210-AV2210)*BS$2200)+(H2210*BS$2202)+(P2210*BS$2203)</f>
        <v>0</v>
      </c>
      <c r="BR2210" s="65"/>
      <c r="BS2210" s="65"/>
      <c r="BT2210" s="268"/>
    </row>
    <row r="2211" spans="1:72" ht="21.75" customHeight="1" x14ac:dyDescent="0.25">
      <c r="A2211" s="268"/>
      <c r="B2211" s="679"/>
      <c r="C2211" s="690" t="str">
        <f>IF(ROSTER!D$24="","",ROSTER!D$24)</f>
        <v/>
      </c>
      <c r="D2211" s="691"/>
      <c r="E2211" s="668"/>
      <c r="F2211" s="681"/>
      <c r="G2211" s="664"/>
      <c r="H2211" s="585"/>
      <c r="I2211" s="586"/>
      <c r="J2211" s="571"/>
      <c r="K2211" s="572"/>
      <c r="L2211" s="575"/>
      <c r="M2211" s="576"/>
      <c r="N2211" s="581" t="s">
        <v>16</v>
      </c>
      <c r="O2211" s="582"/>
      <c r="P2211" s="571"/>
      <c r="Q2211" s="572"/>
      <c r="R2211" s="575"/>
      <c r="S2211" s="576"/>
      <c r="T2211" s="581" t="s">
        <v>16</v>
      </c>
      <c r="U2211" s="582"/>
      <c r="V2211" s="585"/>
      <c r="W2211" s="586"/>
      <c r="X2211" s="571"/>
      <c r="Y2211" s="586"/>
      <c r="Z2211" s="571"/>
      <c r="AA2211" s="586"/>
      <c r="AB2211" s="571"/>
      <c r="AC2211" s="572"/>
      <c r="AD2211" s="575"/>
      <c r="AE2211" s="576"/>
      <c r="AF2211" s="577"/>
      <c r="AG2211" s="578"/>
      <c r="AH2211" s="571"/>
      <c r="AI2211" s="572"/>
      <c r="AJ2211" s="575"/>
      <c r="AK2211" s="576"/>
      <c r="AL2211" s="577"/>
      <c r="AM2211" s="578"/>
      <c r="AN2211" s="571"/>
      <c r="AO2211" s="572"/>
      <c r="AP2211" s="575"/>
      <c r="AQ2211" s="576"/>
      <c r="AR2211" s="577"/>
      <c r="AS2211" s="578"/>
      <c r="AT2211" s="627"/>
      <c r="AU2211" s="628"/>
      <c r="AV2211" s="629"/>
      <c r="AW2211" s="630"/>
      <c r="AX2211" s="577"/>
      <c r="AY2211" s="578"/>
      <c r="AZ2211" s="571"/>
      <c r="BA2211" s="572"/>
      <c r="BB2211" s="575"/>
      <c r="BC2211" s="576"/>
      <c r="BD2211" s="577"/>
      <c r="BE2211" s="578"/>
      <c r="BF2211" s="627"/>
      <c r="BG2211" s="628"/>
      <c r="BH2211" s="629"/>
      <c r="BI2211" s="630"/>
      <c r="BJ2211" s="577"/>
      <c r="BK2211" s="578"/>
      <c r="BL2211" s="605"/>
      <c r="BM2211" s="606"/>
      <c r="BN2211" s="607"/>
      <c r="BO2211" s="588"/>
      <c r="BP2211" s="556"/>
      <c r="BQ2211" s="556"/>
      <c r="BR2211" s="65"/>
      <c r="BS2211" s="65"/>
      <c r="BT2211" s="268"/>
    </row>
    <row r="2212" spans="1:72" ht="21.75" customHeight="1" x14ac:dyDescent="0.25">
      <c r="A2212" s="268"/>
      <c r="B2212" s="678" t="str">
        <f>IF(ROSTER!B$26="","",ROSTER!B$26)</f>
        <v/>
      </c>
      <c r="C2212" s="669" t="str">
        <f>IF(ROSTER!C$26="","",ROSTER!C$26)</f>
        <v/>
      </c>
      <c r="D2212" s="670"/>
      <c r="E2212" s="667"/>
      <c r="F2212" s="680">
        <f>IF(E2212="y",1,IF(E2212="S",1,0))</f>
        <v>0</v>
      </c>
      <c r="G2212" s="663">
        <f>IF(E2212="S",1,0)</f>
        <v>0</v>
      </c>
      <c r="H2212" s="583"/>
      <c r="I2212" s="584"/>
      <c r="J2212" s="569"/>
      <c r="K2212" s="570"/>
      <c r="L2212" s="573"/>
      <c r="M2212" s="574"/>
      <c r="N2212" s="579">
        <f>L2212+J2212</f>
        <v>0</v>
      </c>
      <c r="O2212" s="580"/>
      <c r="P2212" s="569"/>
      <c r="Q2212" s="570"/>
      <c r="R2212" s="573"/>
      <c r="S2212" s="574"/>
      <c r="T2212" s="579">
        <f>R2212-P2212</f>
        <v>0</v>
      </c>
      <c r="U2212" s="580"/>
      <c r="V2212" s="583"/>
      <c r="W2212" s="584"/>
      <c r="X2212" s="569"/>
      <c r="Y2212" s="584"/>
      <c r="Z2212" s="569"/>
      <c r="AA2212" s="584"/>
      <c r="AB2212" s="569"/>
      <c r="AC2212" s="570"/>
      <c r="AD2212" s="573"/>
      <c r="AE2212" s="574"/>
      <c r="AF2212" s="557">
        <f>IF(AB2212=0,0,(AD2212/AB2212)*100)</f>
        <v>0</v>
      </c>
      <c r="AG2212" s="558"/>
      <c r="AH2212" s="569"/>
      <c r="AI2212" s="570"/>
      <c r="AJ2212" s="573"/>
      <c r="AK2212" s="574"/>
      <c r="AL2212" s="557">
        <f>IF(AH2212=0,0,(AJ2212/AH2212)*100)</f>
        <v>0</v>
      </c>
      <c r="AM2212" s="558"/>
      <c r="AN2212" s="569"/>
      <c r="AO2212" s="570"/>
      <c r="AP2212" s="573"/>
      <c r="AQ2212" s="574"/>
      <c r="AR2212" s="557">
        <f>IF(AN2212=0,0,(AP2212/AN2212)*100)</f>
        <v>0</v>
      </c>
      <c r="AS2212" s="558"/>
      <c r="AT2212" s="561">
        <f>AB2212+AH2212+AN2212</f>
        <v>0</v>
      </c>
      <c r="AU2212" s="562"/>
      <c r="AV2212" s="565">
        <f>AD2212+AJ2212+AP2212</f>
        <v>0</v>
      </c>
      <c r="AW2212" s="566"/>
      <c r="AX2212" s="557">
        <f>IF(AT2212=0,0,(AV2212/AT2212)*100)</f>
        <v>0</v>
      </c>
      <c r="AY2212" s="558"/>
      <c r="AZ2212" s="569"/>
      <c r="BA2212" s="570"/>
      <c r="BB2212" s="573"/>
      <c r="BC2212" s="574"/>
      <c r="BD2212" s="557">
        <f>IF(AZ2212=0,0,(BB2212/AZ2212)*100)</f>
        <v>0</v>
      </c>
      <c r="BE2212" s="558"/>
      <c r="BF2212" s="561">
        <f>AT2212+AZ2212</f>
        <v>0</v>
      </c>
      <c r="BG2212" s="562"/>
      <c r="BH2212" s="565">
        <f>AV2212+BB2212</f>
        <v>0</v>
      </c>
      <c r="BI2212" s="566"/>
      <c r="BJ2212" s="557">
        <f>IF(BF2212=0,0,(BH2212/BF2212)*100)</f>
        <v>0</v>
      </c>
      <c r="BK2212" s="558"/>
      <c r="BL2212" s="602">
        <f>(AD2212*2)+(AJ2212*2)+(AP2212*3)+BB2212</f>
        <v>0</v>
      </c>
      <c r="BM2212" s="603"/>
      <c r="BN2212" s="604"/>
      <c r="BO2212" s="587">
        <f t="shared" ref="BO2212" si="2119">IF(BQ2212=0,0,50*BP2212/BQ2212)</f>
        <v>0</v>
      </c>
      <c r="BP2212" s="555">
        <f t="shared" ref="BP2212" si="2120">(BL2212*BS$2194)+(N2212*BS$2195)+(X2212*BS$2196)+(R2212*BS$2197)+(V2212*BS$2198)+(Z2212*BS$2199)</f>
        <v>0</v>
      </c>
      <c r="BQ2212" s="555">
        <f t="shared" ref="BQ2212" si="2121">((AZ2212-BB2212)*BS$2201)+((AT2212-AV2212)*BS$2200)+(H2212*BS$2202)+(P2212*BS$2203)</f>
        <v>0</v>
      </c>
      <c r="BR2212" s="65"/>
      <c r="BS2212" s="65"/>
      <c r="BT2212" s="268"/>
    </row>
    <row r="2213" spans="1:72" ht="21.75" customHeight="1" x14ac:dyDescent="0.25">
      <c r="A2213" s="268"/>
      <c r="B2213" s="679"/>
      <c r="C2213" s="690" t="str">
        <f>IF(ROSTER!D$26="","",ROSTER!D$26)</f>
        <v/>
      </c>
      <c r="D2213" s="691"/>
      <c r="E2213" s="668"/>
      <c r="F2213" s="681"/>
      <c r="G2213" s="664"/>
      <c r="H2213" s="585"/>
      <c r="I2213" s="586"/>
      <c r="J2213" s="571"/>
      <c r="K2213" s="572"/>
      <c r="L2213" s="575"/>
      <c r="M2213" s="576"/>
      <c r="N2213" s="581" t="s">
        <v>16</v>
      </c>
      <c r="O2213" s="582"/>
      <c r="P2213" s="571"/>
      <c r="Q2213" s="572"/>
      <c r="R2213" s="575"/>
      <c r="S2213" s="576"/>
      <c r="T2213" s="581" t="s">
        <v>16</v>
      </c>
      <c r="U2213" s="582"/>
      <c r="V2213" s="585"/>
      <c r="W2213" s="586"/>
      <c r="X2213" s="571"/>
      <c r="Y2213" s="586"/>
      <c r="Z2213" s="571"/>
      <c r="AA2213" s="586"/>
      <c r="AB2213" s="571"/>
      <c r="AC2213" s="572"/>
      <c r="AD2213" s="575"/>
      <c r="AE2213" s="576"/>
      <c r="AF2213" s="577"/>
      <c r="AG2213" s="578"/>
      <c r="AH2213" s="571"/>
      <c r="AI2213" s="572"/>
      <c r="AJ2213" s="575"/>
      <c r="AK2213" s="576"/>
      <c r="AL2213" s="577"/>
      <c r="AM2213" s="578"/>
      <c r="AN2213" s="571"/>
      <c r="AO2213" s="572"/>
      <c r="AP2213" s="575"/>
      <c r="AQ2213" s="576"/>
      <c r="AR2213" s="577"/>
      <c r="AS2213" s="578"/>
      <c r="AT2213" s="627"/>
      <c r="AU2213" s="628"/>
      <c r="AV2213" s="629"/>
      <c r="AW2213" s="630"/>
      <c r="AX2213" s="577"/>
      <c r="AY2213" s="578"/>
      <c r="AZ2213" s="571"/>
      <c r="BA2213" s="572"/>
      <c r="BB2213" s="575"/>
      <c r="BC2213" s="576"/>
      <c r="BD2213" s="577"/>
      <c r="BE2213" s="578"/>
      <c r="BF2213" s="627"/>
      <c r="BG2213" s="628"/>
      <c r="BH2213" s="629"/>
      <c r="BI2213" s="630"/>
      <c r="BJ2213" s="577"/>
      <c r="BK2213" s="578"/>
      <c r="BL2213" s="605"/>
      <c r="BM2213" s="606"/>
      <c r="BN2213" s="607"/>
      <c r="BO2213" s="588"/>
      <c r="BP2213" s="556"/>
      <c r="BQ2213" s="556"/>
      <c r="BR2213" s="65"/>
      <c r="BS2213" s="65"/>
      <c r="BT2213" s="268"/>
    </row>
    <row r="2214" spans="1:72" ht="21.75" customHeight="1" x14ac:dyDescent="0.25">
      <c r="A2214" s="268"/>
      <c r="B2214" s="678" t="str">
        <f>IF(ROSTER!B$28="","",ROSTER!B$28)</f>
        <v/>
      </c>
      <c r="C2214" s="669" t="str">
        <f>IF(ROSTER!C$28="","",ROSTER!C$28)</f>
        <v/>
      </c>
      <c r="D2214" s="670"/>
      <c r="E2214" s="667"/>
      <c r="F2214" s="680">
        <f>IF(E2214="y",1,IF(E2214="S",1,0))</f>
        <v>0</v>
      </c>
      <c r="G2214" s="663">
        <f>IF(E2214="S",1,0)</f>
        <v>0</v>
      </c>
      <c r="H2214" s="583"/>
      <c r="I2214" s="584"/>
      <c r="J2214" s="569"/>
      <c r="K2214" s="570"/>
      <c r="L2214" s="573"/>
      <c r="M2214" s="574"/>
      <c r="N2214" s="579">
        <f>L2214+J2214</f>
        <v>0</v>
      </c>
      <c r="O2214" s="580"/>
      <c r="P2214" s="569"/>
      <c r="Q2214" s="570"/>
      <c r="R2214" s="573"/>
      <c r="S2214" s="574"/>
      <c r="T2214" s="579">
        <f>R2214-P2214</f>
        <v>0</v>
      </c>
      <c r="U2214" s="580"/>
      <c r="V2214" s="583"/>
      <c r="W2214" s="584"/>
      <c r="X2214" s="569"/>
      <c r="Y2214" s="584"/>
      <c r="Z2214" s="569"/>
      <c r="AA2214" s="584"/>
      <c r="AB2214" s="569"/>
      <c r="AC2214" s="570"/>
      <c r="AD2214" s="573"/>
      <c r="AE2214" s="574"/>
      <c r="AF2214" s="557">
        <f>IF(AB2214=0,0,(AD2214/AB2214)*100)</f>
        <v>0</v>
      </c>
      <c r="AG2214" s="558"/>
      <c r="AH2214" s="569"/>
      <c r="AI2214" s="570"/>
      <c r="AJ2214" s="573"/>
      <c r="AK2214" s="574"/>
      <c r="AL2214" s="557">
        <f>IF(AH2214=0,0,(AJ2214/AH2214)*100)</f>
        <v>0</v>
      </c>
      <c r="AM2214" s="558"/>
      <c r="AN2214" s="569"/>
      <c r="AO2214" s="570"/>
      <c r="AP2214" s="573"/>
      <c r="AQ2214" s="574"/>
      <c r="AR2214" s="557">
        <f>IF(AN2214=0,0,(AP2214/AN2214)*100)</f>
        <v>0</v>
      </c>
      <c r="AS2214" s="558"/>
      <c r="AT2214" s="561">
        <f>AB2214+AH2214+AN2214</f>
        <v>0</v>
      </c>
      <c r="AU2214" s="562"/>
      <c r="AV2214" s="565">
        <f>AD2214+AJ2214+AP2214</f>
        <v>0</v>
      </c>
      <c r="AW2214" s="566"/>
      <c r="AX2214" s="557">
        <f>IF(AT2214=0,0,(AV2214/AT2214)*100)</f>
        <v>0</v>
      </c>
      <c r="AY2214" s="558"/>
      <c r="AZ2214" s="569"/>
      <c r="BA2214" s="570"/>
      <c r="BB2214" s="573"/>
      <c r="BC2214" s="574"/>
      <c r="BD2214" s="557">
        <f>IF(AZ2214=0,0,(BB2214/AZ2214)*100)</f>
        <v>0</v>
      </c>
      <c r="BE2214" s="558"/>
      <c r="BF2214" s="561">
        <f>AT2214+AZ2214</f>
        <v>0</v>
      </c>
      <c r="BG2214" s="562"/>
      <c r="BH2214" s="565">
        <f>AV2214+BB2214</f>
        <v>0</v>
      </c>
      <c r="BI2214" s="566"/>
      <c r="BJ2214" s="557">
        <f>IF(BF2214=0,0,(BH2214/BF2214)*100)</f>
        <v>0</v>
      </c>
      <c r="BK2214" s="558"/>
      <c r="BL2214" s="602">
        <f>(AD2214*2)+(AJ2214*2)+(AP2214*3)+BB2214</f>
        <v>0</v>
      </c>
      <c r="BM2214" s="603"/>
      <c r="BN2214" s="604"/>
      <c r="BO2214" s="587">
        <f t="shared" ref="BO2214" si="2122">IF(BQ2214=0,0,50*BP2214/BQ2214)</f>
        <v>0</v>
      </c>
      <c r="BP2214" s="555">
        <f t="shared" ref="BP2214" si="2123">(BL2214*BS$2194)+(N2214*BS$2195)+(X2214*BS$2196)+(R2214*BS$2197)+(V2214*BS$2198)+(Z2214*BS$2199)</f>
        <v>0</v>
      </c>
      <c r="BQ2214" s="555">
        <f t="shared" ref="BQ2214" si="2124">((AZ2214-BB2214)*BS$2201)+((AT2214-AV2214)*BS$2200)+(H2214*BS$2202)+(P2214*BS$2203)</f>
        <v>0</v>
      </c>
      <c r="BR2214" s="65"/>
      <c r="BS2214" s="65"/>
      <c r="BT2214" s="268"/>
    </row>
    <row r="2215" spans="1:72" ht="21.75" customHeight="1" x14ac:dyDescent="0.25">
      <c r="A2215" s="268"/>
      <c r="B2215" s="679"/>
      <c r="C2215" s="690" t="str">
        <f>IF(ROSTER!D$28="","",ROSTER!D$28)</f>
        <v/>
      </c>
      <c r="D2215" s="691"/>
      <c r="E2215" s="668"/>
      <c r="F2215" s="681"/>
      <c r="G2215" s="664"/>
      <c r="H2215" s="585"/>
      <c r="I2215" s="586"/>
      <c r="J2215" s="571"/>
      <c r="K2215" s="572"/>
      <c r="L2215" s="575"/>
      <c r="M2215" s="576"/>
      <c r="N2215" s="581" t="s">
        <v>16</v>
      </c>
      <c r="O2215" s="582"/>
      <c r="P2215" s="571"/>
      <c r="Q2215" s="572"/>
      <c r="R2215" s="575"/>
      <c r="S2215" s="576"/>
      <c r="T2215" s="581" t="s">
        <v>16</v>
      </c>
      <c r="U2215" s="582"/>
      <c r="V2215" s="585"/>
      <c r="W2215" s="586"/>
      <c r="X2215" s="571"/>
      <c r="Y2215" s="586"/>
      <c r="Z2215" s="571"/>
      <c r="AA2215" s="586"/>
      <c r="AB2215" s="571"/>
      <c r="AC2215" s="572"/>
      <c r="AD2215" s="575"/>
      <c r="AE2215" s="576"/>
      <c r="AF2215" s="577"/>
      <c r="AG2215" s="578"/>
      <c r="AH2215" s="571"/>
      <c r="AI2215" s="572"/>
      <c r="AJ2215" s="575"/>
      <c r="AK2215" s="576"/>
      <c r="AL2215" s="577"/>
      <c r="AM2215" s="578"/>
      <c r="AN2215" s="571"/>
      <c r="AO2215" s="572"/>
      <c r="AP2215" s="575"/>
      <c r="AQ2215" s="576"/>
      <c r="AR2215" s="577"/>
      <c r="AS2215" s="578"/>
      <c r="AT2215" s="627"/>
      <c r="AU2215" s="628"/>
      <c r="AV2215" s="629"/>
      <c r="AW2215" s="630"/>
      <c r="AX2215" s="577"/>
      <c r="AY2215" s="578"/>
      <c r="AZ2215" s="571"/>
      <c r="BA2215" s="572"/>
      <c r="BB2215" s="575"/>
      <c r="BC2215" s="576"/>
      <c r="BD2215" s="577"/>
      <c r="BE2215" s="578"/>
      <c r="BF2215" s="627"/>
      <c r="BG2215" s="628"/>
      <c r="BH2215" s="629"/>
      <c r="BI2215" s="630"/>
      <c r="BJ2215" s="577"/>
      <c r="BK2215" s="578"/>
      <c r="BL2215" s="605"/>
      <c r="BM2215" s="606"/>
      <c r="BN2215" s="607"/>
      <c r="BO2215" s="588"/>
      <c r="BP2215" s="556"/>
      <c r="BQ2215" s="556"/>
      <c r="BR2215" s="65"/>
      <c r="BS2215" s="65"/>
      <c r="BT2215" s="268"/>
    </row>
    <row r="2216" spans="1:72" ht="21.75" customHeight="1" x14ac:dyDescent="0.25">
      <c r="A2216" s="268"/>
      <c r="B2216" s="678" t="str">
        <f>IF(ROSTER!B$30="","",ROSTER!B$30)</f>
        <v/>
      </c>
      <c r="C2216" s="669" t="str">
        <f>IF(ROSTER!C$30="","",ROSTER!C$30)</f>
        <v/>
      </c>
      <c r="D2216" s="670"/>
      <c r="E2216" s="667"/>
      <c r="F2216" s="680">
        <f>IF(E2216="y",1,IF(E2216="S",1,0))</f>
        <v>0</v>
      </c>
      <c r="G2216" s="663">
        <f>IF(E2216="S",1,0)</f>
        <v>0</v>
      </c>
      <c r="H2216" s="583"/>
      <c r="I2216" s="584"/>
      <c r="J2216" s="569"/>
      <c r="K2216" s="570"/>
      <c r="L2216" s="573"/>
      <c r="M2216" s="574"/>
      <c r="N2216" s="579">
        <f>L2216+J2216</f>
        <v>0</v>
      </c>
      <c r="O2216" s="580"/>
      <c r="P2216" s="569"/>
      <c r="Q2216" s="570"/>
      <c r="R2216" s="573"/>
      <c r="S2216" s="574"/>
      <c r="T2216" s="579">
        <f>R2216-P2216</f>
        <v>0</v>
      </c>
      <c r="U2216" s="580"/>
      <c r="V2216" s="583"/>
      <c r="W2216" s="584"/>
      <c r="X2216" s="569"/>
      <c r="Y2216" s="584"/>
      <c r="Z2216" s="569"/>
      <c r="AA2216" s="584"/>
      <c r="AB2216" s="569"/>
      <c r="AC2216" s="570"/>
      <c r="AD2216" s="573"/>
      <c r="AE2216" s="574"/>
      <c r="AF2216" s="557">
        <f>IF(AB2216=0,0,(AD2216/AB2216)*100)</f>
        <v>0</v>
      </c>
      <c r="AG2216" s="558"/>
      <c r="AH2216" s="569"/>
      <c r="AI2216" s="570"/>
      <c r="AJ2216" s="573"/>
      <c r="AK2216" s="574"/>
      <c r="AL2216" s="557">
        <f>IF(AH2216=0,0,(AJ2216/AH2216)*100)</f>
        <v>0</v>
      </c>
      <c r="AM2216" s="558"/>
      <c r="AN2216" s="569"/>
      <c r="AO2216" s="570"/>
      <c r="AP2216" s="573"/>
      <c r="AQ2216" s="574"/>
      <c r="AR2216" s="557">
        <f>IF(AN2216=0,0,(AP2216/AN2216)*100)</f>
        <v>0</v>
      </c>
      <c r="AS2216" s="558"/>
      <c r="AT2216" s="561">
        <f>AB2216+AH2216+AN2216</f>
        <v>0</v>
      </c>
      <c r="AU2216" s="562"/>
      <c r="AV2216" s="565">
        <f>AD2216+AJ2216+AP2216</f>
        <v>0</v>
      </c>
      <c r="AW2216" s="566"/>
      <c r="AX2216" s="557">
        <f>IF(AT2216=0,0,(AV2216/AT2216)*100)</f>
        <v>0</v>
      </c>
      <c r="AY2216" s="558"/>
      <c r="AZ2216" s="569"/>
      <c r="BA2216" s="570"/>
      <c r="BB2216" s="573"/>
      <c r="BC2216" s="574"/>
      <c r="BD2216" s="557">
        <f>IF(AZ2216=0,0,(BB2216/AZ2216)*100)</f>
        <v>0</v>
      </c>
      <c r="BE2216" s="558"/>
      <c r="BF2216" s="561">
        <f>AT2216+AZ2216</f>
        <v>0</v>
      </c>
      <c r="BG2216" s="562"/>
      <c r="BH2216" s="565">
        <f>AV2216+BB2216</f>
        <v>0</v>
      </c>
      <c r="BI2216" s="566"/>
      <c r="BJ2216" s="557">
        <f>IF(BF2216=0,0,(BH2216/BF2216)*100)</f>
        <v>0</v>
      </c>
      <c r="BK2216" s="558"/>
      <c r="BL2216" s="602">
        <f>(AD2216*2)+(AJ2216*2)+(AP2216*3)+BB2216</f>
        <v>0</v>
      </c>
      <c r="BM2216" s="603"/>
      <c r="BN2216" s="604"/>
      <c r="BO2216" s="587">
        <f t="shared" ref="BO2216" si="2125">IF(BQ2216=0,0,50*BP2216/BQ2216)</f>
        <v>0</v>
      </c>
      <c r="BP2216" s="555">
        <f t="shared" ref="BP2216" si="2126">(BL2216*BS$2194)+(N2216*BS$2195)+(X2216*BS$2196)+(R2216*BS$2197)+(V2216*BS$2198)+(Z2216*BS$2199)</f>
        <v>0</v>
      </c>
      <c r="BQ2216" s="555">
        <f t="shared" ref="BQ2216" si="2127">((AZ2216-BB2216)*BS$2201)+((AT2216-AV2216)*BS$2200)+(H2216*BS$2202)+(P2216*BS$2203)</f>
        <v>0</v>
      </c>
      <c r="BR2216" s="65"/>
      <c r="BS2216" s="65"/>
      <c r="BT2216" s="268"/>
    </row>
    <row r="2217" spans="1:72" ht="21.75" customHeight="1" x14ac:dyDescent="0.25">
      <c r="A2217" s="268"/>
      <c r="B2217" s="679"/>
      <c r="C2217" s="690" t="str">
        <f>IF(ROSTER!D$30="","",ROSTER!D$30)</f>
        <v/>
      </c>
      <c r="D2217" s="691"/>
      <c r="E2217" s="668"/>
      <c r="F2217" s="681"/>
      <c r="G2217" s="664"/>
      <c r="H2217" s="585"/>
      <c r="I2217" s="586"/>
      <c r="J2217" s="571"/>
      <c r="K2217" s="572"/>
      <c r="L2217" s="575"/>
      <c r="M2217" s="576"/>
      <c r="N2217" s="581" t="s">
        <v>16</v>
      </c>
      <c r="O2217" s="582"/>
      <c r="P2217" s="571"/>
      <c r="Q2217" s="572"/>
      <c r="R2217" s="575"/>
      <c r="S2217" s="576"/>
      <c r="T2217" s="581" t="s">
        <v>16</v>
      </c>
      <c r="U2217" s="582"/>
      <c r="V2217" s="585"/>
      <c r="W2217" s="586"/>
      <c r="X2217" s="571"/>
      <c r="Y2217" s="586"/>
      <c r="Z2217" s="571"/>
      <c r="AA2217" s="586"/>
      <c r="AB2217" s="571"/>
      <c r="AC2217" s="572"/>
      <c r="AD2217" s="575"/>
      <c r="AE2217" s="576"/>
      <c r="AF2217" s="577"/>
      <c r="AG2217" s="578"/>
      <c r="AH2217" s="571"/>
      <c r="AI2217" s="572"/>
      <c r="AJ2217" s="575"/>
      <c r="AK2217" s="576"/>
      <c r="AL2217" s="577"/>
      <c r="AM2217" s="578"/>
      <c r="AN2217" s="571"/>
      <c r="AO2217" s="572"/>
      <c r="AP2217" s="575"/>
      <c r="AQ2217" s="576"/>
      <c r="AR2217" s="577"/>
      <c r="AS2217" s="578"/>
      <c r="AT2217" s="627"/>
      <c r="AU2217" s="628"/>
      <c r="AV2217" s="629"/>
      <c r="AW2217" s="630"/>
      <c r="AX2217" s="577"/>
      <c r="AY2217" s="578"/>
      <c r="AZ2217" s="571"/>
      <c r="BA2217" s="572"/>
      <c r="BB2217" s="575"/>
      <c r="BC2217" s="576"/>
      <c r="BD2217" s="577"/>
      <c r="BE2217" s="578"/>
      <c r="BF2217" s="627"/>
      <c r="BG2217" s="628"/>
      <c r="BH2217" s="629"/>
      <c r="BI2217" s="630"/>
      <c r="BJ2217" s="577"/>
      <c r="BK2217" s="578"/>
      <c r="BL2217" s="605"/>
      <c r="BM2217" s="606"/>
      <c r="BN2217" s="607"/>
      <c r="BO2217" s="588"/>
      <c r="BP2217" s="556"/>
      <c r="BQ2217" s="556"/>
      <c r="BR2217" s="65"/>
      <c r="BS2217" s="65"/>
      <c r="BT2217" s="268"/>
    </row>
    <row r="2218" spans="1:72" ht="21.75" customHeight="1" x14ac:dyDescent="0.25">
      <c r="A2218" s="268"/>
      <c r="B2218" s="678" t="str">
        <f>IF(ROSTER!B$32="","",ROSTER!B$32)</f>
        <v/>
      </c>
      <c r="C2218" s="669" t="str">
        <f>IF(ROSTER!C$32="","",ROSTER!C$32)</f>
        <v/>
      </c>
      <c r="D2218" s="670"/>
      <c r="E2218" s="667"/>
      <c r="F2218" s="680">
        <f>IF(E2218="y",1,IF(E2218="S",1,0))</f>
        <v>0</v>
      </c>
      <c r="G2218" s="663">
        <f>IF(E2218="S",1,0)</f>
        <v>0</v>
      </c>
      <c r="H2218" s="583"/>
      <c r="I2218" s="584"/>
      <c r="J2218" s="569"/>
      <c r="K2218" s="570"/>
      <c r="L2218" s="573"/>
      <c r="M2218" s="574"/>
      <c r="N2218" s="579">
        <f>L2218+J2218</f>
        <v>0</v>
      </c>
      <c r="O2218" s="580"/>
      <c r="P2218" s="569"/>
      <c r="Q2218" s="570"/>
      <c r="R2218" s="573"/>
      <c r="S2218" s="574"/>
      <c r="T2218" s="579">
        <f>R2218-P2218</f>
        <v>0</v>
      </c>
      <c r="U2218" s="580"/>
      <c r="V2218" s="583"/>
      <c r="W2218" s="584"/>
      <c r="X2218" s="569"/>
      <c r="Y2218" s="584"/>
      <c r="Z2218" s="569"/>
      <c r="AA2218" s="584"/>
      <c r="AB2218" s="569"/>
      <c r="AC2218" s="570"/>
      <c r="AD2218" s="573"/>
      <c r="AE2218" s="574"/>
      <c r="AF2218" s="557">
        <f>IF(AB2218=0,0,(AD2218/AB2218)*100)</f>
        <v>0</v>
      </c>
      <c r="AG2218" s="558"/>
      <c r="AH2218" s="569"/>
      <c r="AI2218" s="570"/>
      <c r="AJ2218" s="573"/>
      <c r="AK2218" s="574"/>
      <c r="AL2218" s="557">
        <f>IF(AH2218=0,0,(AJ2218/AH2218)*100)</f>
        <v>0</v>
      </c>
      <c r="AM2218" s="558"/>
      <c r="AN2218" s="569"/>
      <c r="AO2218" s="570"/>
      <c r="AP2218" s="573"/>
      <c r="AQ2218" s="574"/>
      <c r="AR2218" s="557">
        <f>IF(AN2218=0,0,(AP2218/AN2218)*100)</f>
        <v>0</v>
      </c>
      <c r="AS2218" s="558"/>
      <c r="AT2218" s="561">
        <f>AB2218+AH2218+AN2218</f>
        <v>0</v>
      </c>
      <c r="AU2218" s="562"/>
      <c r="AV2218" s="565">
        <f>AD2218+AJ2218+AP2218</f>
        <v>0</v>
      </c>
      <c r="AW2218" s="566"/>
      <c r="AX2218" s="557">
        <f>IF(AT2218=0,0,(AV2218/AT2218)*100)</f>
        <v>0</v>
      </c>
      <c r="AY2218" s="558"/>
      <c r="AZ2218" s="569"/>
      <c r="BA2218" s="570"/>
      <c r="BB2218" s="573"/>
      <c r="BC2218" s="574"/>
      <c r="BD2218" s="557">
        <f>IF(AZ2218=0,0,(BB2218/AZ2218)*100)</f>
        <v>0</v>
      </c>
      <c r="BE2218" s="558"/>
      <c r="BF2218" s="561">
        <f>AT2218+AZ2218</f>
        <v>0</v>
      </c>
      <c r="BG2218" s="562"/>
      <c r="BH2218" s="565">
        <f>AV2218+BB2218</f>
        <v>0</v>
      </c>
      <c r="BI2218" s="566"/>
      <c r="BJ2218" s="557">
        <f>IF(BF2218=0,0,(BH2218/BF2218)*100)</f>
        <v>0</v>
      </c>
      <c r="BK2218" s="558"/>
      <c r="BL2218" s="602">
        <f>(AD2218*2)+(AJ2218*2)+(AP2218*3)+BB2218</f>
        <v>0</v>
      </c>
      <c r="BM2218" s="603"/>
      <c r="BN2218" s="604"/>
      <c r="BO2218" s="587">
        <f t="shared" ref="BO2218" si="2128">IF(BQ2218=0,0,50*BP2218/BQ2218)</f>
        <v>0</v>
      </c>
      <c r="BP2218" s="555">
        <f t="shared" ref="BP2218" si="2129">(BL2218*BS$2194)+(N2218*BS$2195)+(X2218*BS$2196)+(R2218*BS$2197)+(V2218*BS$2198)+(Z2218*BS$2199)</f>
        <v>0</v>
      </c>
      <c r="BQ2218" s="555">
        <f t="shared" ref="BQ2218" si="2130">((AZ2218-BB2218)*BS$2201)+((AT2218-AV2218)*BS$2200)+(H2218*BS$2202)+(P2218*BS$2203)</f>
        <v>0</v>
      </c>
      <c r="BR2218" s="65"/>
      <c r="BS2218" s="65"/>
      <c r="BT2218" s="268"/>
    </row>
    <row r="2219" spans="1:72" ht="21.75" customHeight="1" x14ac:dyDescent="0.25">
      <c r="A2219" s="268"/>
      <c r="B2219" s="679"/>
      <c r="C2219" s="690" t="str">
        <f>IF(ROSTER!D$32="","",ROSTER!D$32)</f>
        <v/>
      </c>
      <c r="D2219" s="691"/>
      <c r="E2219" s="668"/>
      <c r="F2219" s="681"/>
      <c r="G2219" s="664"/>
      <c r="H2219" s="585"/>
      <c r="I2219" s="586"/>
      <c r="J2219" s="571"/>
      <c r="K2219" s="572"/>
      <c r="L2219" s="575"/>
      <c r="M2219" s="576"/>
      <c r="N2219" s="581" t="s">
        <v>16</v>
      </c>
      <c r="O2219" s="582"/>
      <c r="P2219" s="571"/>
      <c r="Q2219" s="572"/>
      <c r="R2219" s="575"/>
      <c r="S2219" s="576"/>
      <c r="T2219" s="581" t="s">
        <v>16</v>
      </c>
      <c r="U2219" s="582"/>
      <c r="V2219" s="585"/>
      <c r="W2219" s="586"/>
      <c r="X2219" s="571"/>
      <c r="Y2219" s="586"/>
      <c r="Z2219" s="571"/>
      <c r="AA2219" s="586"/>
      <c r="AB2219" s="571"/>
      <c r="AC2219" s="572"/>
      <c r="AD2219" s="575"/>
      <c r="AE2219" s="576"/>
      <c r="AF2219" s="577"/>
      <c r="AG2219" s="578"/>
      <c r="AH2219" s="571"/>
      <c r="AI2219" s="572"/>
      <c r="AJ2219" s="575"/>
      <c r="AK2219" s="576"/>
      <c r="AL2219" s="577"/>
      <c r="AM2219" s="578"/>
      <c r="AN2219" s="571"/>
      <c r="AO2219" s="572"/>
      <c r="AP2219" s="575"/>
      <c r="AQ2219" s="576"/>
      <c r="AR2219" s="577"/>
      <c r="AS2219" s="578"/>
      <c r="AT2219" s="627"/>
      <c r="AU2219" s="628"/>
      <c r="AV2219" s="629"/>
      <c r="AW2219" s="630"/>
      <c r="AX2219" s="577"/>
      <c r="AY2219" s="578"/>
      <c r="AZ2219" s="571"/>
      <c r="BA2219" s="572"/>
      <c r="BB2219" s="575"/>
      <c r="BC2219" s="576"/>
      <c r="BD2219" s="577"/>
      <c r="BE2219" s="578"/>
      <c r="BF2219" s="627"/>
      <c r="BG2219" s="628"/>
      <c r="BH2219" s="629"/>
      <c r="BI2219" s="630"/>
      <c r="BJ2219" s="577"/>
      <c r="BK2219" s="578"/>
      <c r="BL2219" s="605"/>
      <c r="BM2219" s="606"/>
      <c r="BN2219" s="607"/>
      <c r="BO2219" s="588"/>
      <c r="BP2219" s="556"/>
      <c r="BQ2219" s="556"/>
      <c r="BR2219" s="65"/>
      <c r="BS2219" s="65"/>
      <c r="BT2219" s="268"/>
    </row>
    <row r="2220" spans="1:72" ht="21.75" customHeight="1" x14ac:dyDescent="0.25">
      <c r="A2220" s="268"/>
      <c r="B2220" s="678" t="str">
        <f>IF(ROSTER!B$34="","",ROSTER!B$34)</f>
        <v/>
      </c>
      <c r="C2220" s="669" t="str">
        <f>IF(ROSTER!C$34="","",ROSTER!C$34)</f>
        <v/>
      </c>
      <c r="D2220" s="670"/>
      <c r="E2220" s="667"/>
      <c r="F2220" s="680">
        <f>IF(E2220="y",1,IF(E2220="S",1,0))</f>
        <v>0</v>
      </c>
      <c r="G2220" s="663">
        <f>IF(E2220="S",1,0)</f>
        <v>0</v>
      </c>
      <c r="H2220" s="583"/>
      <c r="I2220" s="584"/>
      <c r="J2220" s="569"/>
      <c r="K2220" s="570"/>
      <c r="L2220" s="573"/>
      <c r="M2220" s="574"/>
      <c r="N2220" s="579">
        <f>L2220+J2220</f>
        <v>0</v>
      </c>
      <c r="O2220" s="580"/>
      <c r="P2220" s="569"/>
      <c r="Q2220" s="570"/>
      <c r="R2220" s="573"/>
      <c r="S2220" s="574"/>
      <c r="T2220" s="579">
        <f>R2220-P2220</f>
        <v>0</v>
      </c>
      <c r="U2220" s="580"/>
      <c r="V2220" s="583"/>
      <c r="W2220" s="584"/>
      <c r="X2220" s="569"/>
      <c r="Y2220" s="584"/>
      <c r="Z2220" s="569"/>
      <c r="AA2220" s="584"/>
      <c r="AB2220" s="569"/>
      <c r="AC2220" s="570"/>
      <c r="AD2220" s="573"/>
      <c r="AE2220" s="574"/>
      <c r="AF2220" s="557">
        <f>IF(AB2220=0,0,(AD2220/AB2220)*100)</f>
        <v>0</v>
      </c>
      <c r="AG2220" s="558"/>
      <c r="AH2220" s="569"/>
      <c r="AI2220" s="570"/>
      <c r="AJ2220" s="573"/>
      <c r="AK2220" s="574"/>
      <c r="AL2220" s="557">
        <f>IF(AH2220=0,0,(AJ2220/AH2220)*100)</f>
        <v>0</v>
      </c>
      <c r="AM2220" s="558"/>
      <c r="AN2220" s="569"/>
      <c r="AO2220" s="570"/>
      <c r="AP2220" s="573"/>
      <c r="AQ2220" s="574"/>
      <c r="AR2220" s="557">
        <f>IF(AN2220=0,0,(AP2220/AN2220)*100)</f>
        <v>0</v>
      </c>
      <c r="AS2220" s="558"/>
      <c r="AT2220" s="561">
        <f>AB2220+AH2220+AN2220</f>
        <v>0</v>
      </c>
      <c r="AU2220" s="562"/>
      <c r="AV2220" s="565">
        <f>AD2220+AJ2220+AP2220</f>
        <v>0</v>
      </c>
      <c r="AW2220" s="566"/>
      <c r="AX2220" s="557">
        <f>IF(AT2220=0,0,(AV2220/AT2220)*100)</f>
        <v>0</v>
      </c>
      <c r="AY2220" s="558"/>
      <c r="AZ2220" s="569"/>
      <c r="BA2220" s="570"/>
      <c r="BB2220" s="573"/>
      <c r="BC2220" s="574"/>
      <c r="BD2220" s="557">
        <f>IF(AZ2220=0,0,(BB2220/AZ2220)*100)</f>
        <v>0</v>
      </c>
      <c r="BE2220" s="558"/>
      <c r="BF2220" s="561">
        <f>AT2220+AZ2220</f>
        <v>0</v>
      </c>
      <c r="BG2220" s="562"/>
      <c r="BH2220" s="565">
        <f>AV2220+BB2220</f>
        <v>0</v>
      </c>
      <c r="BI2220" s="566"/>
      <c r="BJ2220" s="557">
        <f>IF(BF2220=0,0,(BH2220/BF2220)*100)</f>
        <v>0</v>
      </c>
      <c r="BK2220" s="558"/>
      <c r="BL2220" s="602">
        <f>(AD2220*2)+(AJ2220*2)+(AP2220*3)+BB2220</f>
        <v>0</v>
      </c>
      <c r="BM2220" s="603"/>
      <c r="BN2220" s="604"/>
      <c r="BO2220" s="587">
        <f t="shared" ref="BO2220" si="2131">IF(BQ2220=0,0,50*BP2220/BQ2220)</f>
        <v>0</v>
      </c>
      <c r="BP2220" s="555">
        <f t="shared" ref="BP2220" si="2132">(BL2220*BS$2194)+(N2220*BS$2195)+(X2220*BS$2196)+(R2220*BS$2197)+(V2220*BS$2198)+(Z2220*BS$2199)</f>
        <v>0</v>
      </c>
      <c r="BQ2220" s="555">
        <f t="shared" ref="BQ2220" si="2133">((AZ2220-BB2220)*BS$2201)+((AT2220-AV2220)*BS$2200)+(H2220*BS$2202)+(P2220*BS$2203)</f>
        <v>0</v>
      </c>
      <c r="BR2220" s="65"/>
      <c r="BS2220" s="65"/>
      <c r="BT2220" s="268"/>
    </row>
    <row r="2221" spans="1:72" ht="21.75" customHeight="1" x14ac:dyDescent="0.25">
      <c r="A2221" s="268"/>
      <c r="B2221" s="679"/>
      <c r="C2221" s="690" t="str">
        <f>IF(ROSTER!D$34="","",ROSTER!D$34)</f>
        <v/>
      </c>
      <c r="D2221" s="691"/>
      <c r="E2221" s="668"/>
      <c r="F2221" s="681"/>
      <c r="G2221" s="664"/>
      <c r="H2221" s="585"/>
      <c r="I2221" s="586"/>
      <c r="J2221" s="571"/>
      <c r="K2221" s="572"/>
      <c r="L2221" s="575"/>
      <c r="M2221" s="576"/>
      <c r="N2221" s="581" t="s">
        <v>16</v>
      </c>
      <c r="O2221" s="582"/>
      <c r="P2221" s="571"/>
      <c r="Q2221" s="572"/>
      <c r="R2221" s="575"/>
      <c r="S2221" s="576"/>
      <c r="T2221" s="581" t="s">
        <v>16</v>
      </c>
      <c r="U2221" s="582"/>
      <c r="V2221" s="585"/>
      <c r="W2221" s="586"/>
      <c r="X2221" s="571"/>
      <c r="Y2221" s="586"/>
      <c r="Z2221" s="571"/>
      <c r="AA2221" s="586"/>
      <c r="AB2221" s="571"/>
      <c r="AC2221" s="572"/>
      <c r="AD2221" s="575"/>
      <c r="AE2221" s="576"/>
      <c r="AF2221" s="577"/>
      <c r="AG2221" s="578"/>
      <c r="AH2221" s="571"/>
      <c r="AI2221" s="572"/>
      <c r="AJ2221" s="575"/>
      <c r="AK2221" s="576"/>
      <c r="AL2221" s="577"/>
      <c r="AM2221" s="578"/>
      <c r="AN2221" s="571"/>
      <c r="AO2221" s="572"/>
      <c r="AP2221" s="575"/>
      <c r="AQ2221" s="576"/>
      <c r="AR2221" s="577"/>
      <c r="AS2221" s="578"/>
      <c r="AT2221" s="627"/>
      <c r="AU2221" s="628"/>
      <c r="AV2221" s="629"/>
      <c r="AW2221" s="630"/>
      <c r="AX2221" s="577"/>
      <c r="AY2221" s="578"/>
      <c r="AZ2221" s="571"/>
      <c r="BA2221" s="572"/>
      <c r="BB2221" s="575"/>
      <c r="BC2221" s="576"/>
      <c r="BD2221" s="577"/>
      <c r="BE2221" s="578"/>
      <c r="BF2221" s="627"/>
      <c r="BG2221" s="628"/>
      <c r="BH2221" s="629"/>
      <c r="BI2221" s="630"/>
      <c r="BJ2221" s="577"/>
      <c r="BK2221" s="578"/>
      <c r="BL2221" s="605"/>
      <c r="BM2221" s="606"/>
      <c r="BN2221" s="607"/>
      <c r="BO2221" s="588"/>
      <c r="BP2221" s="556"/>
      <c r="BQ2221" s="556"/>
      <c r="BR2221" s="65"/>
      <c r="BS2221" s="65"/>
      <c r="BT2221" s="268"/>
    </row>
    <row r="2222" spans="1:72" ht="21.75" customHeight="1" x14ac:dyDescent="0.25">
      <c r="A2222" s="268"/>
      <c r="B2222" s="678" t="str">
        <f>IF(ROSTER!B$36="","",ROSTER!B$36)</f>
        <v/>
      </c>
      <c r="C2222" s="669" t="str">
        <f>IF(ROSTER!C$36="","",ROSTER!C$36)</f>
        <v/>
      </c>
      <c r="D2222" s="670"/>
      <c r="E2222" s="667"/>
      <c r="F2222" s="680">
        <f>IF(E2222="y",1,IF(E2222="S",1,0))</f>
        <v>0</v>
      </c>
      <c r="G2222" s="663">
        <f>IF(E2222="S",1,0)</f>
        <v>0</v>
      </c>
      <c r="H2222" s="583"/>
      <c r="I2222" s="584"/>
      <c r="J2222" s="569"/>
      <c r="K2222" s="570"/>
      <c r="L2222" s="573"/>
      <c r="M2222" s="574"/>
      <c r="N2222" s="579">
        <f>L2222+J2222</f>
        <v>0</v>
      </c>
      <c r="O2222" s="580"/>
      <c r="P2222" s="569"/>
      <c r="Q2222" s="570"/>
      <c r="R2222" s="573"/>
      <c r="S2222" s="574"/>
      <c r="T2222" s="579">
        <f>R2222-P2222</f>
        <v>0</v>
      </c>
      <c r="U2222" s="580"/>
      <c r="V2222" s="583"/>
      <c r="W2222" s="584"/>
      <c r="X2222" s="569"/>
      <c r="Y2222" s="584"/>
      <c r="Z2222" s="569"/>
      <c r="AA2222" s="584"/>
      <c r="AB2222" s="569"/>
      <c r="AC2222" s="570"/>
      <c r="AD2222" s="573"/>
      <c r="AE2222" s="574"/>
      <c r="AF2222" s="557">
        <f>IF(AB2222=0,0,(AD2222/AB2222)*100)</f>
        <v>0</v>
      </c>
      <c r="AG2222" s="558"/>
      <c r="AH2222" s="569"/>
      <c r="AI2222" s="570"/>
      <c r="AJ2222" s="573"/>
      <c r="AK2222" s="574"/>
      <c r="AL2222" s="557">
        <f>IF(AH2222=0,0,(AJ2222/AH2222)*100)</f>
        <v>0</v>
      </c>
      <c r="AM2222" s="558"/>
      <c r="AN2222" s="569"/>
      <c r="AO2222" s="570"/>
      <c r="AP2222" s="573"/>
      <c r="AQ2222" s="574"/>
      <c r="AR2222" s="557">
        <f>IF(AN2222=0,0,(AP2222/AN2222)*100)</f>
        <v>0</v>
      </c>
      <c r="AS2222" s="558"/>
      <c r="AT2222" s="561">
        <f>AB2222+AH2222+AN2222</f>
        <v>0</v>
      </c>
      <c r="AU2222" s="562"/>
      <c r="AV2222" s="565">
        <f>AD2222+AJ2222+AP2222</f>
        <v>0</v>
      </c>
      <c r="AW2222" s="566"/>
      <c r="AX2222" s="557">
        <f>IF(AT2222=0,0,(AV2222/AT2222)*100)</f>
        <v>0</v>
      </c>
      <c r="AY2222" s="558"/>
      <c r="AZ2222" s="569"/>
      <c r="BA2222" s="570"/>
      <c r="BB2222" s="573"/>
      <c r="BC2222" s="574"/>
      <c r="BD2222" s="557">
        <f>IF(AZ2222=0,0,(BB2222/AZ2222)*100)</f>
        <v>0</v>
      </c>
      <c r="BE2222" s="558"/>
      <c r="BF2222" s="561">
        <f>AT2222+AZ2222</f>
        <v>0</v>
      </c>
      <c r="BG2222" s="562"/>
      <c r="BH2222" s="565">
        <f>AV2222+BB2222</f>
        <v>0</v>
      </c>
      <c r="BI2222" s="566"/>
      <c r="BJ2222" s="557">
        <f>IF(BF2222=0,0,(BH2222/BF2222)*100)</f>
        <v>0</v>
      </c>
      <c r="BK2222" s="558"/>
      <c r="BL2222" s="602">
        <f>(AD2222*2)+(AJ2222*2)+(AP2222*3)+BB2222</f>
        <v>0</v>
      </c>
      <c r="BM2222" s="603"/>
      <c r="BN2222" s="604"/>
      <c r="BO2222" s="587">
        <f t="shared" ref="BO2222" si="2134">IF(BQ2222=0,0,50*BP2222/BQ2222)</f>
        <v>0</v>
      </c>
      <c r="BP2222" s="555">
        <f t="shared" ref="BP2222" si="2135">(BL2222*BS$2194)+(N2222*BS$2195)+(X2222*BS$2196)+(R2222*BS$2197)+(V2222*BS$2198)+(Z2222*BS$2199)</f>
        <v>0</v>
      </c>
      <c r="BQ2222" s="555">
        <f t="shared" ref="BQ2222" si="2136">((AZ2222-BB2222)*BS$2201)+((AT2222-AV2222)*BS$2200)+(H2222*BS$2202)+(P2222*BS$2203)</f>
        <v>0</v>
      </c>
      <c r="BR2222" s="65"/>
      <c r="BS2222" s="65"/>
      <c r="BT2222" s="268"/>
    </row>
    <row r="2223" spans="1:72" ht="21.75" customHeight="1" x14ac:dyDescent="0.25">
      <c r="A2223" s="268"/>
      <c r="B2223" s="679"/>
      <c r="C2223" s="690" t="str">
        <f>IF(ROSTER!D$36="","",ROSTER!D$36)</f>
        <v/>
      </c>
      <c r="D2223" s="691"/>
      <c r="E2223" s="668"/>
      <c r="F2223" s="681"/>
      <c r="G2223" s="664"/>
      <c r="H2223" s="585"/>
      <c r="I2223" s="586"/>
      <c r="J2223" s="571"/>
      <c r="K2223" s="572"/>
      <c r="L2223" s="575"/>
      <c r="M2223" s="576"/>
      <c r="N2223" s="581" t="s">
        <v>16</v>
      </c>
      <c r="O2223" s="582"/>
      <c r="P2223" s="571"/>
      <c r="Q2223" s="572"/>
      <c r="R2223" s="575"/>
      <c r="S2223" s="576"/>
      <c r="T2223" s="581" t="s">
        <v>16</v>
      </c>
      <c r="U2223" s="582"/>
      <c r="V2223" s="585"/>
      <c r="W2223" s="586"/>
      <c r="X2223" s="571"/>
      <c r="Y2223" s="586"/>
      <c r="Z2223" s="571"/>
      <c r="AA2223" s="586"/>
      <c r="AB2223" s="571"/>
      <c r="AC2223" s="572"/>
      <c r="AD2223" s="575"/>
      <c r="AE2223" s="576"/>
      <c r="AF2223" s="577"/>
      <c r="AG2223" s="578"/>
      <c r="AH2223" s="571"/>
      <c r="AI2223" s="572"/>
      <c r="AJ2223" s="575"/>
      <c r="AK2223" s="576"/>
      <c r="AL2223" s="577"/>
      <c r="AM2223" s="578"/>
      <c r="AN2223" s="571"/>
      <c r="AO2223" s="572"/>
      <c r="AP2223" s="575"/>
      <c r="AQ2223" s="576"/>
      <c r="AR2223" s="577"/>
      <c r="AS2223" s="578"/>
      <c r="AT2223" s="627"/>
      <c r="AU2223" s="628"/>
      <c r="AV2223" s="629"/>
      <c r="AW2223" s="630"/>
      <c r="AX2223" s="577"/>
      <c r="AY2223" s="578"/>
      <c r="AZ2223" s="571"/>
      <c r="BA2223" s="572"/>
      <c r="BB2223" s="575"/>
      <c r="BC2223" s="576"/>
      <c r="BD2223" s="577"/>
      <c r="BE2223" s="578"/>
      <c r="BF2223" s="627"/>
      <c r="BG2223" s="628"/>
      <c r="BH2223" s="629"/>
      <c r="BI2223" s="630"/>
      <c r="BJ2223" s="577"/>
      <c r="BK2223" s="578"/>
      <c r="BL2223" s="605"/>
      <c r="BM2223" s="606"/>
      <c r="BN2223" s="607"/>
      <c r="BO2223" s="588"/>
      <c r="BP2223" s="556"/>
      <c r="BQ2223" s="556"/>
      <c r="BR2223" s="65"/>
      <c r="BS2223" s="65"/>
      <c r="BT2223" s="268"/>
    </row>
    <row r="2224" spans="1:72" ht="21.75" customHeight="1" x14ac:dyDescent="0.25">
      <c r="A2224" s="268"/>
      <c r="B2224" s="678" t="str">
        <f>IF(ROSTER!B$38="","",ROSTER!B$38)</f>
        <v/>
      </c>
      <c r="C2224" s="669" t="str">
        <f>IF(ROSTER!C$38="","",ROSTER!C$38)</f>
        <v/>
      </c>
      <c r="D2224" s="670"/>
      <c r="E2224" s="667"/>
      <c r="F2224" s="680">
        <f>IF(E2224="y",1,IF(E2224="S",1,0))</f>
        <v>0</v>
      </c>
      <c r="G2224" s="663">
        <f>IF(E2224="S",1,0)</f>
        <v>0</v>
      </c>
      <c r="H2224" s="583"/>
      <c r="I2224" s="584"/>
      <c r="J2224" s="569"/>
      <c r="K2224" s="570"/>
      <c r="L2224" s="573"/>
      <c r="M2224" s="574"/>
      <c r="N2224" s="579">
        <f>L2224+J2224</f>
        <v>0</v>
      </c>
      <c r="O2224" s="580"/>
      <c r="P2224" s="569"/>
      <c r="Q2224" s="570"/>
      <c r="R2224" s="573"/>
      <c r="S2224" s="574"/>
      <c r="T2224" s="579">
        <f>R2224-P2224</f>
        <v>0</v>
      </c>
      <c r="U2224" s="580"/>
      <c r="V2224" s="583"/>
      <c r="W2224" s="584"/>
      <c r="X2224" s="569"/>
      <c r="Y2224" s="584"/>
      <c r="Z2224" s="569"/>
      <c r="AA2224" s="584"/>
      <c r="AB2224" s="569"/>
      <c r="AC2224" s="570"/>
      <c r="AD2224" s="573"/>
      <c r="AE2224" s="574"/>
      <c r="AF2224" s="557">
        <f>IF(AB2224=0,0,(AD2224/AB2224)*100)</f>
        <v>0</v>
      </c>
      <c r="AG2224" s="558"/>
      <c r="AH2224" s="569"/>
      <c r="AI2224" s="570"/>
      <c r="AJ2224" s="573"/>
      <c r="AK2224" s="574"/>
      <c r="AL2224" s="557">
        <f>IF(AH2224=0,0,(AJ2224/AH2224)*100)</f>
        <v>0</v>
      </c>
      <c r="AM2224" s="558"/>
      <c r="AN2224" s="569"/>
      <c r="AO2224" s="570"/>
      <c r="AP2224" s="573"/>
      <c r="AQ2224" s="574"/>
      <c r="AR2224" s="557">
        <f>IF(AN2224=0,0,(AP2224/AN2224)*100)</f>
        <v>0</v>
      </c>
      <c r="AS2224" s="558"/>
      <c r="AT2224" s="561">
        <f>AB2224+AH2224+AN2224</f>
        <v>0</v>
      </c>
      <c r="AU2224" s="562"/>
      <c r="AV2224" s="565">
        <f>AD2224+AJ2224+AP2224</f>
        <v>0</v>
      </c>
      <c r="AW2224" s="566"/>
      <c r="AX2224" s="557">
        <f>IF(AT2224=0,0,(AV2224/AT2224)*100)</f>
        <v>0</v>
      </c>
      <c r="AY2224" s="558"/>
      <c r="AZ2224" s="569"/>
      <c r="BA2224" s="570"/>
      <c r="BB2224" s="573"/>
      <c r="BC2224" s="574"/>
      <c r="BD2224" s="557">
        <f>IF(AZ2224=0,0,(BB2224/AZ2224)*100)</f>
        <v>0</v>
      </c>
      <c r="BE2224" s="558"/>
      <c r="BF2224" s="561">
        <f>AT2224+AZ2224</f>
        <v>0</v>
      </c>
      <c r="BG2224" s="562"/>
      <c r="BH2224" s="565">
        <f>AV2224+BB2224</f>
        <v>0</v>
      </c>
      <c r="BI2224" s="566"/>
      <c r="BJ2224" s="557">
        <f>IF(BF2224=0,0,(BH2224/BF2224)*100)</f>
        <v>0</v>
      </c>
      <c r="BK2224" s="558"/>
      <c r="BL2224" s="602">
        <f>(AD2224*2)+(AJ2224*2)+(AP2224*3)+BB2224</f>
        <v>0</v>
      </c>
      <c r="BM2224" s="603"/>
      <c r="BN2224" s="604"/>
      <c r="BO2224" s="587">
        <f t="shared" ref="BO2224" si="2137">IF(BQ2224=0,0,50*BP2224/BQ2224)</f>
        <v>0</v>
      </c>
      <c r="BP2224" s="555">
        <f t="shared" ref="BP2224" si="2138">(BL2224*BS$2194)+(N2224*BS$2195)+(X2224*BS$2196)+(R2224*BS$2197)+(V2224*BS$2198)+(Z2224*BS$2199)</f>
        <v>0</v>
      </c>
      <c r="BQ2224" s="555">
        <f t="shared" ref="BQ2224" si="2139">((AZ2224-BB2224)*BS$2201)+((AT2224-AV2224)*BS$2200)+(H2224*BS$2202)+(P2224*BS$2203)</f>
        <v>0</v>
      </c>
      <c r="BR2224" s="65"/>
      <c r="BS2224" s="65"/>
      <c r="BT2224" s="268"/>
    </row>
    <row r="2225" spans="1:72" ht="21.75" customHeight="1" x14ac:dyDescent="0.25">
      <c r="A2225" s="268"/>
      <c r="B2225" s="679"/>
      <c r="C2225" s="690" t="str">
        <f>IF(ROSTER!D$38="","",ROSTER!D$38)</f>
        <v/>
      </c>
      <c r="D2225" s="691"/>
      <c r="E2225" s="668"/>
      <c r="F2225" s="681"/>
      <c r="G2225" s="664"/>
      <c r="H2225" s="585"/>
      <c r="I2225" s="586"/>
      <c r="J2225" s="571"/>
      <c r="K2225" s="572"/>
      <c r="L2225" s="575"/>
      <c r="M2225" s="576"/>
      <c r="N2225" s="581" t="s">
        <v>16</v>
      </c>
      <c r="O2225" s="582"/>
      <c r="P2225" s="571"/>
      <c r="Q2225" s="572"/>
      <c r="R2225" s="575"/>
      <c r="S2225" s="576"/>
      <c r="T2225" s="581" t="s">
        <v>16</v>
      </c>
      <c r="U2225" s="582"/>
      <c r="V2225" s="585"/>
      <c r="W2225" s="586"/>
      <c r="X2225" s="571"/>
      <c r="Y2225" s="586"/>
      <c r="Z2225" s="571"/>
      <c r="AA2225" s="586"/>
      <c r="AB2225" s="571"/>
      <c r="AC2225" s="572"/>
      <c r="AD2225" s="575"/>
      <c r="AE2225" s="576"/>
      <c r="AF2225" s="577"/>
      <c r="AG2225" s="578"/>
      <c r="AH2225" s="571"/>
      <c r="AI2225" s="572"/>
      <c r="AJ2225" s="575"/>
      <c r="AK2225" s="576"/>
      <c r="AL2225" s="577"/>
      <c r="AM2225" s="578"/>
      <c r="AN2225" s="571"/>
      <c r="AO2225" s="572"/>
      <c r="AP2225" s="575"/>
      <c r="AQ2225" s="576"/>
      <c r="AR2225" s="577"/>
      <c r="AS2225" s="578"/>
      <c r="AT2225" s="627"/>
      <c r="AU2225" s="628"/>
      <c r="AV2225" s="629"/>
      <c r="AW2225" s="630"/>
      <c r="AX2225" s="577"/>
      <c r="AY2225" s="578"/>
      <c r="AZ2225" s="571"/>
      <c r="BA2225" s="572"/>
      <c r="BB2225" s="575"/>
      <c r="BC2225" s="576"/>
      <c r="BD2225" s="577"/>
      <c r="BE2225" s="578"/>
      <c r="BF2225" s="627"/>
      <c r="BG2225" s="628"/>
      <c r="BH2225" s="629"/>
      <c r="BI2225" s="630"/>
      <c r="BJ2225" s="577"/>
      <c r="BK2225" s="578"/>
      <c r="BL2225" s="605"/>
      <c r="BM2225" s="606"/>
      <c r="BN2225" s="607"/>
      <c r="BO2225" s="588"/>
      <c r="BP2225" s="556"/>
      <c r="BQ2225" s="556"/>
      <c r="BR2225" s="65"/>
      <c r="BS2225" s="65"/>
      <c r="BT2225" s="268"/>
    </row>
    <row r="2226" spans="1:72" ht="21.75" customHeight="1" x14ac:dyDescent="0.25">
      <c r="A2226" s="268"/>
      <c r="B2226" s="678" t="str">
        <f>IF(ROSTER!B$40="","",ROSTER!B$40)</f>
        <v/>
      </c>
      <c r="C2226" s="669" t="str">
        <f>IF(ROSTER!C$40="","",ROSTER!C$40)</f>
        <v/>
      </c>
      <c r="D2226" s="670"/>
      <c r="E2226" s="667"/>
      <c r="F2226" s="680">
        <f>IF(E2226="y",1,IF(E2226="S",1,0))</f>
        <v>0</v>
      </c>
      <c r="G2226" s="663">
        <f>IF(E2226="S",1,0)</f>
        <v>0</v>
      </c>
      <c r="H2226" s="583"/>
      <c r="I2226" s="584"/>
      <c r="J2226" s="569"/>
      <c r="K2226" s="570"/>
      <c r="L2226" s="573"/>
      <c r="M2226" s="574"/>
      <c r="N2226" s="579">
        <f>L2226+J2226</f>
        <v>0</v>
      </c>
      <c r="O2226" s="580"/>
      <c r="P2226" s="569"/>
      <c r="Q2226" s="570"/>
      <c r="R2226" s="573"/>
      <c r="S2226" s="574"/>
      <c r="T2226" s="579">
        <f>R2226-P2226</f>
        <v>0</v>
      </c>
      <c r="U2226" s="580"/>
      <c r="V2226" s="583"/>
      <c r="W2226" s="584"/>
      <c r="X2226" s="569"/>
      <c r="Y2226" s="584"/>
      <c r="Z2226" s="569"/>
      <c r="AA2226" s="584"/>
      <c r="AB2226" s="569"/>
      <c r="AC2226" s="570"/>
      <c r="AD2226" s="573"/>
      <c r="AE2226" s="574"/>
      <c r="AF2226" s="557">
        <f>IF(AB2226=0,0,(AD2226/AB2226)*100)</f>
        <v>0</v>
      </c>
      <c r="AG2226" s="558"/>
      <c r="AH2226" s="569"/>
      <c r="AI2226" s="570"/>
      <c r="AJ2226" s="573"/>
      <c r="AK2226" s="574"/>
      <c r="AL2226" s="557">
        <f>IF(AH2226=0,0,(AJ2226/AH2226)*100)</f>
        <v>0</v>
      </c>
      <c r="AM2226" s="558"/>
      <c r="AN2226" s="569"/>
      <c r="AO2226" s="570"/>
      <c r="AP2226" s="573"/>
      <c r="AQ2226" s="574"/>
      <c r="AR2226" s="557">
        <f>IF(AN2226=0,0,(AP2226/AN2226)*100)</f>
        <v>0</v>
      </c>
      <c r="AS2226" s="558"/>
      <c r="AT2226" s="561">
        <f>AB2226+AH2226+AN2226</f>
        <v>0</v>
      </c>
      <c r="AU2226" s="562"/>
      <c r="AV2226" s="565">
        <f>AD2226+AJ2226+AP2226</f>
        <v>0</v>
      </c>
      <c r="AW2226" s="566"/>
      <c r="AX2226" s="557">
        <f>IF(AT2226=0,0,(AV2226/AT2226)*100)</f>
        <v>0</v>
      </c>
      <c r="AY2226" s="558"/>
      <c r="AZ2226" s="569"/>
      <c r="BA2226" s="570"/>
      <c r="BB2226" s="573"/>
      <c r="BC2226" s="574"/>
      <c r="BD2226" s="557">
        <f>IF(AZ2226=0,0,(BB2226/AZ2226)*100)</f>
        <v>0</v>
      </c>
      <c r="BE2226" s="558"/>
      <c r="BF2226" s="561">
        <f>AT2226+AZ2226</f>
        <v>0</v>
      </c>
      <c r="BG2226" s="562"/>
      <c r="BH2226" s="565">
        <f>AV2226+BB2226</f>
        <v>0</v>
      </c>
      <c r="BI2226" s="566"/>
      <c r="BJ2226" s="557">
        <f>IF(BF2226=0,0,(BH2226/BF2226)*100)</f>
        <v>0</v>
      </c>
      <c r="BK2226" s="558"/>
      <c r="BL2226" s="602">
        <f>(AD2226*2)+(AJ2226*2)+(AP2226*3)+BB2226</f>
        <v>0</v>
      </c>
      <c r="BM2226" s="603"/>
      <c r="BN2226" s="604"/>
      <c r="BO2226" s="587">
        <f t="shared" ref="BO2226" si="2140">IF(BQ2226=0,0,50*BP2226/BQ2226)</f>
        <v>0</v>
      </c>
      <c r="BP2226" s="555">
        <f t="shared" ref="BP2226" si="2141">(BL2226*BS$2194)+(N2226*BS$2195)+(X2226*BS$2196)+(R2226*BS$2197)+(V2226*BS$2198)+(Z2226*BS$2199)</f>
        <v>0</v>
      </c>
      <c r="BQ2226" s="555">
        <f t="shared" ref="BQ2226" si="2142">((AZ2226-BB2226)*BS$2201)+((AT2226-AV2226)*BS$2200)+(H2226*BS$2202)+(P2226*BS$2203)</f>
        <v>0</v>
      </c>
      <c r="BR2226" s="65"/>
      <c r="BS2226" s="65"/>
      <c r="BT2226" s="268"/>
    </row>
    <row r="2227" spans="1:72" ht="21.75" customHeight="1" x14ac:dyDescent="0.25">
      <c r="A2227" s="268"/>
      <c r="B2227" s="679"/>
      <c r="C2227" s="690" t="str">
        <f>IF(ROSTER!D$40="","",ROSTER!D$40)</f>
        <v/>
      </c>
      <c r="D2227" s="691"/>
      <c r="E2227" s="668"/>
      <c r="F2227" s="681"/>
      <c r="G2227" s="664"/>
      <c r="H2227" s="585"/>
      <c r="I2227" s="586"/>
      <c r="J2227" s="571"/>
      <c r="K2227" s="572"/>
      <c r="L2227" s="575"/>
      <c r="M2227" s="576"/>
      <c r="N2227" s="581" t="s">
        <v>16</v>
      </c>
      <c r="O2227" s="582"/>
      <c r="P2227" s="571"/>
      <c r="Q2227" s="572"/>
      <c r="R2227" s="575"/>
      <c r="S2227" s="576"/>
      <c r="T2227" s="581" t="s">
        <v>16</v>
      </c>
      <c r="U2227" s="582"/>
      <c r="V2227" s="585"/>
      <c r="W2227" s="586"/>
      <c r="X2227" s="571"/>
      <c r="Y2227" s="586"/>
      <c r="Z2227" s="571"/>
      <c r="AA2227" s="586"/>
      <c r="AB2227" s="571"/>
      <c r="AC2227" s="572"/>
      <c r="AD2227" s="575"/>
      <c r="AE2227" s="576"/>
      <c r="AF2227" s="577"/>
      <c r="AG2227" s="578"/>
      <c r="AH2227" s="571"/>
      <c r="AI2227" s="572"/>
      <c r="AJ2227" s="575"/>
      <c r="AK2227" s="576"/>
      <c r="AL2227" s="577"/>
      <c r="AM2227" s="578"/>
      <c r="AN2227" s="571"/>
      <c r="AO2227" s="572"/>
      <c r="AP2227" s="575"/>
      <c r="AQ2227" s="576"/>
      <c r="AR2227" s="577"/>
      <c r="AS2227" s="578"/>
      <c r="AT2227" s="627"/>
      <c r="AU2227" s="628"/>
      <c r="AV2227" s="629"/>
      <c r="AW2227" s="630"/>
      <c r="AX2227" s="577"/>
      <c r="AY2227" s="578"/>
      <c r="AZ2227" s="571"/>
      <c r="BA2227" s="572"/>
      <c r="BB2227" s="575"/>
      <c r="BC2227" s="576"/>
      <c r="BD2227" s="577"/>
      <c r="BE2227" s="578"/>
      <c r="BF2227" s="627"/>
      <c r="BG2227" s="628"/>
      <c r="BH2227" s="629"/>
      <c r="BI2227" s="630"/>
      <c r="BJ2227" s="577"/>
      <c r="BK2227" s="578"/>
      <c r="BL2227" s="605"/>
      <c r="BM2227" s="606"/>
      <c r="BN2227" s="607"/>
      <c r="BO2227" s="588"/>
      <c r="BP2227" s="556"/>
      <c r="BQ2227" s="556"/>
      <c r="BR2227" s="65"/>
      <c r="BS2227" s="65"/>
      <c r="BT2227" s="268"/>
    </row>
    <row r="2228" spans="1:72" ht="21.75" customHeight="1" x14ac:dyDescent="0.25">
      <c r="A2228" s="268"/>
      <c r="B2228" s="678" t="str">
        <f>IF(ROSTER!B$42="","",ROSTER!B$42)</f>
        <v/>
      </c>
      <c r="C2228" s="669" t="str">
        <f>IF(ROSTER!C$42="","",ROSTER!C$42)</f>
        <v/>
      </c>
      <c r="D2228" s="670"/>
      <c r="E2228" s="667"/>
      <c r="F2228" s="680">
        <f>IF(E2228="y",1,IF(E2228="S",1,0))</f>
        <v>0</v>
      </c>
      <c r="G2228" s="663">
        <f>IF(E2228="S",1,0)</f>
        <v>0</v>
      </c>
      <c r="H2228" s="583"/>
      <c r="I2228" s="584"/>
      <c r="J2228" s="569"/>
      <c r="K2228" s="570"/>
      <c r="L2228" s="573"/>
      <c r="M2228" s="574"/>
      <c r="N2228" s="579">
        <f>L2228+J2228</f>
        <v>0</v>
      </c>
      <c r="O2228" s="580"/>
      <c r="P2228" s="569"/>
      <c r="Q2228" s="570"/>
      <c r="R2228" s="573"/>
      <c r="S2228" s="574"/>
      <c r="T2228" s="579">
        <f>R2228-P2228</f>
        <v>0</v>
      </c>
      <c r="U2228" s="580"/>
      <c r="V2228" s="583"/>
      <c r="W2228" s="584"/>
      <c r="X2228" s="569"/>
      <c r="Y2228" s="584"/>
      <c r="Z2228" s="569"/>
      <c r="AA2228" s="584"/>
      <c r="AB2228" s="569"/>
      <c r="AC2228" s="570"/>
      <c r="AD2228" s="573"/>
      <c r="AE2228" s="574"/>
      <c r="AF2228" s="557">
        <f>IF(AB2228=0,0,(AD2228/AB2228)*100)</f>
        <v>0</v>
      </c>
      <c r="AG2228" s="558"/>
      <c r="AH2228" s="569"/>
      <c r="AI2228" s="570"/>
      <c r="AJ2228" s="573"/>
      <c r="AK2228" s="574"/>
      <c r="AL2228" s="557">
        <f>IF(AH2228=0,0,(AJ2228/AH2228)*100)</f>
        <v>0</v>
      </c>
      <c r="AM2228" s="558"/>
      <c r="AN2228" s="569"/>
      <c r="AO2228" s="570"/>
      <c r="AP2228" s="573"/>
      <c r="AQ2228" s="574"/>
      <c r="AR2228" s="557">
        <f>IF(AN2228=0,0,(AP2228/AN2228)*100)</f>
        <v>0</v>
      </c>
      <c r="AS2228" s="558"/>
      <c r="AT2228" s="561">
        <f>AB2228+AH2228+AN2228</f>
        <v>0</v>
      </c>
      <c r="AU2228" s="562"/>
      <c r="AV2228" s="565">
        <f>AD2228+AJ2228+AP2228</f>
        <v>0</v>
      </c>
      <c r="AW2228" s="566"/>
      <c r="AX2228" s="557">
        <f>IF(AT2228=0,0,(AV2228/AT2228)*100)</f>
        <v>0</v>
      </c>
      <c r="AY2228" s="558"/>
      <c r="AZ2228" s="569"/>
      <c r="BA2228" s="570"/>
      <c r="BB2228" s="573"/>
      <c r="BC2228" s="574"/>
      <c r="BD2228" s="557">
        <f>IF(AZ2228=0,0,(BB2228/AZ2228)*100)</f>
        <v>0</v>
      </c>
      <c r="BE2228" s="558"/>
      <c r="BF2228" s="561">
        <f>AT2228+AZ2228</f>
        <v>0</v>
      </c>
      <c r="BG2228" s="562"/>
      <c r="BH2228" s="565">
        <f>AV2228+BB2228</f>
        <v>0</v>
      </c>
      <c r="BI2228" s="566"/>
      <c r="BJ2228" s="557">
        <f>IF(BF2228=0,0,(BH2228/BF2228)*100)</f>
        <v>0</v>
      </c>
      <c r="BK2228" s="558"/>
      <c r="BL2228" s="602">
        <f>(AD2228*2)+(AJ2228*2)+(AP2228*3)+BB2228</f>
        <v>0</v>
      </c>
      <c r="BM2228" s="603"/>
      <c r="BN2228" s="604"/>
      <c r="BO2228" s="587">
        <f t="shared" ref="BO2228" si="2143">IF(BQ2228=0,0,50*BP2228/BQ2228)</f>
        <v>0</v>
      </c>
      <c r="BP2228" s="555">
        <f t="shared" ref="BP2228" si="2144">(BL2228*BS$2194)+(N2228*BS$2195)+(X2228*BS$2196)+(R2228*BS$2197)+(V2228*BS$2198)+(Z2228*BS$2199)</f>
        <v>0</v>
      </c>
      <c r="BQ2228" s="555">
        <f t="shared" ref="BQ2228" si="2145">((AZ2228-BB2228)*BS$2201)+((AT2228-AV2228)*BS$2200)+(H2228*BS$2202)+(P2228*BS$2203)</f>
        <v>0</v>
      </c>
      <c r="BR2228" s="65"/>
      <c r="BS2228" s="65"/>
      <c r="BT2228" s="268"/>
    </row>
    <row r="2229" spans="1:72" ht="21.75" customHeight="1" x14ac:dyDescent="0.25">
      <c r="A2229" s="268"/>
      <c r="B2229" s="679"/>
      <c r="C2229" s="690" t="str">
        <f>IF(ROSTER!D$42="","",ROSTER!D$42)</f>
        <v/>
      </c>
      <c r="D2229" s="691"/>
      <c r="E2229" s="668"/>
      <c r="F2229" s="681"/>
      <c r="G2229" s="664"/>
      <c r="H2229" s="585"/>
      <c r="I2229" s="586"/>
      <c r="J2229" s="571"/>
      <c r="K2229" s="572"/>
      <c r="L2229" s="575"/>
      <c r="M2229" s="576"/>
      <c r="N2229" s="581" t="s">
        <v>16</v>
      </c>
      <c r="O2229" s="582"/>
      <c r="P2229" s="571"/>
      <c r="Q2229" s="572"/>
      <c r="R2229" s="575"/>
      <c r="S2229" s="576"/>
      <c r="T2229" s="581" t="s">
        <v>16</v>
      </c>
      <c r="U2229" s="582"/>
      <c r="V2229" s="585"/>
      <c r="W2229" s="586"/>
      <c r="X2229" s="571"/>
      <c r="Y2229" s="586"/>
      <c r="Z2229" s="571"/>
      <c r="AA2229" s="586"/>
      <c r="AB2229" s="571"/>
      <c r="AC2229" s="572"/>
      <c r="AD2229" s="575"/>
      <c r="AE2229" s="576"/>
      <c r="AF2229" s="577"/>
      <c r="AG2229" s="578"/>
      <c r="AH2229" s="571"/>
      <c r="AI2229" s="572"/>
      <c r="AJ2229" s="575"/>
      <c r="AK2229" s="576"/>
      <c r="AL2229" s="577"/>
      <c r="AM2229" s="578"/>
      <c r="AN2229" s="571"/>
      <c r="AO2229" s="572"/>
      <c r="AP2229" s="575"/>
      <c r="AQ2229" s="576"/>
      <c r="AR2229" s="577"/>
      <c r="AS2229" s="578"/>
      <c r="AT2229" s="627"/>
      <c r="AU2229" s="628"/>
      <c r="AV2229" s="629"/>
      <c r="AW2229" s="630"/>
      <c r="AX2229" s="577"/>
      <c r="AY2229" s="578"/>
      <c r="AZ2229" s="571"/>
      <c r="BA2229" s="572"/>
      <c r="BB2229" s="575"/>
      <c r="BC2229" s="576"/>
      <c r="BD2229" s="577"/>
      <c r="BE2229" s="578"/>
      <c r="BF2229" s="627"/>
      <c r="BG2229" s="628"/>
      <c r="BH2229" s="629"/>
      <c r="BI2229" s="630"/>
      <c r="BJ2229" s="577"/>
      <c r="BK2229" s="578"/>
      <c r="BL2229" s="605"/>
      <c r="BM2229" s="606"/>
      <c r="BN2229" s="607"/>
      <c r="BO2229" s="588"/>
      <c r="BP2229" s="556"/>
      <c r="BQ2229" s="556"/>
      <c r="BR2229" s="65"/>
      <c r="BS2229" s="65"/>
      <c r="BT2229" s="268"/>
    </row>
    <row r="2230" spans="1:72" ht="21.75" customHeight="1" x14ac:dyDescent="0.25">
      <c r="A2230" s="268"/>
      <c r="B2230" s="678" t="str">
        <f>IF(ROSTER!B$44="","",ROSTER!B$44)</f>
        <v/>
      </c>
      <c r="C2230" s="669" t="str">
        <f>IF(ROSTER!C$44="","",ROSTER!C$44)</f>
        <v/>
      </c>
      <c r="D2230" s="670"/>
      <c r="E2230" s="667"/>
      <c r="F2230" s="680">
        <f>IF(E2230="y",1,IF(E2230="S",1,0))</f>
        <v>0</v>
      </c>
      <c r="G2230" s="663">
        <f>IF(E2230="S",1,0)</f>
        <v>0</v>
      </c>
      <c r="H2230" s="583"/>
      <c r="I2230" s="584"/>
      <c r="J2230" s="569"/>
      <c r="K2230" s="570"/>
      <c r="L2230" s="573"/>
      <c r="M2230" s="574"/>
      <c r="N2230" s="579">
        <f>L2230+J2230</f>
        <v>0</v>
      </c>
      <c r="O2230" s="580"/>
      <c r="P2230" s="569"/>
      <c r="Q2230" s="570"/>
      <c r="R2230" s="573"/>
      <c r="S2230" s="574"/>
      <c r="T2230" s="579">
        <f>R2230-P2230</f>
        <v>0</v>
      </c>
      <c r="U2230" s="580"/>
      <c r="V2230" s="583"/>
      <c r="W2230" s="584"/>
      <c r="X2230" s="569"/>
      <c r="Y2230" s="584"/>
      <c r="Z2230" s="569"/>
      <c r="AA2230" s="584"/>
      <c r="AB2230" s="569"/>
      <c r="AC2230" s="570"/>
      <c r="AD2230" s="573"/>
      <c r="AE2230" s="574"/>
      <c r="AF2230" s="557">
        <f>IF(AB2230=0,0,(AD2230/AB2230)*100)</f>
        <v>0</v>
      </c>
      <c r="AG2230" s="558"/>
      <c r="AH2230" s="569"/>
      <c r="AI2230" s="570"/>
      <c r="AJ2230" s="573"/>
      <c r="AK2230" s="574"/>
      <c r="AL2230" s="557">
        <f>IF(AH2230=0,0,(AJ2230/AH2230)*100)</f>
        <v>0</v>
      </c>
      <c r="AM2230" s="558"/>
      <c r="AN2230" s="569"/>
      <c r="AO2230" s="570"/>
      <c r="AP2230" s="573"/>
      <c r="AQ2230" s="574"/>
      <c r="AR2230" s="557">
        <f>IF(AN2230=0,0,(AP2230/AN2230)*100)</f>
        <v>0</v>
      </c>
      <c r="AS2230" s="558"/>
      <c r="AT2230" s="561">
        <f>AB2230+AH2230+AN2230</f>
        <v>0</v>
      </c>
      <c r="AU2230" s="562"/>
      <c r="AV2230" s="565">
        <f>AD2230+AJ2230+AP2230</f>
        <v>0</v>
      </c>
      <c r="AW2230" s="566"/>
      <c r="AX2230" s="557">
        <f>IF(AT2230=0,0,(AV2230/AT2230)*100)</f>
        <v>0</v>
      </c>
      <c r="AY2230" s="558"/>
      <c r="AZ2230" s="569"/>
      <c r="BA2230" s="570"/>
      <c r="BB2230" s="573"/>
      <c r="BC2230" s="574"/>
      <c r="BD2230" s="557">
        <f>IF(AZ2230=0,0,(BB2230/AZ2230)*100)</f>
        <v>0</v>
      </c>
      <c r="BE2230" s="558"/>
      <c r="BF2230" s="561">
        <f>AT2230+AZ2230</f>
        <v>0</v>
      </c>
      <c r="BG2230" s="562"/>
      <c r="BH2230" s="565">
        <f>AV2230+BB2230</f>
        <v>0</v>
      </c>
      <c r="BI2230" s="566"/>
      <c r="BJ2230" s="557">
        <f>IF(BF2230=0,0,(BH2230/BF2230)*100)</f>
        <v>0</v>
      </c>
      <c r="BK2230" s="558"/>
      <c r="BL2230" s="602">
        <f>(AD2230*2)+(AJ2230*2)+(AP2230*3)+BB2230</f>
        <v>0</v>
      </c>
      <c r="BM2230" s="603"/>
      <c r="BN2230" s="604"/>
      <c r="BO2230" s="587">
        <f t="shared" ref="BO2230" si="2146">IF(BQ2230=0,0,50*BP2230/BQ2230)</f>
        <v>0</v>
      </c>
      <c r="BP2230" s="555">
        <f t="shared" ref="BP2230" si="2147">(BL2230*BS$2194)+(N2230*BS$2195)+(X2230*BS$2196)+(R2230*BS$2197)+(V2230*BS$2198)+(Z2230*BS$2199)</f>
        <v>0</v>
      </c>
      <c r="BQ2230" s="555">
        <f t="shared" ref="BQ2230" si="2148">((AZ2230-BB2230)*BS$2201)+((AT2230-AV2230)*BS$2200)+(H2230*BS$2202)+(P2230*BS$2203)</f>
        <v>0</v>
      </c>
      <c r="BR2230" s="65"/>
      <c r="BS2230" s="65"/>
      <c r="BT2230" s="268"/>
    </row>
    <row r="2231" spans="1:72" ht="21.75" customHeight="1" x14ac:dyDescent="0.25">
      <c r="A2231" s="268"/>
      <c r="B2231" s="679"/>
      <c r="C2231" s="690" t="str">
        <f>IF(ROSTER!D$44="","",ROSTER!D$44)</f>
        <v/>
      </c>
      <c r="D2231" s="691"/>
      <c r="E2231" s="668"/>
      <c r="F2231" s="681"/>
      <c r="G2231" s="664"/>
      <c r="H2231" s="585"/>
      <c r="I2231" s="586"/>
      <c r="J2231" s="571"/>
      <c r="K2231" s="572"/>
      <c r="L2231" s="575"/>
      <c r="M2231" s="576"/>
      <c r="N2231" s="581" t="s">
        <v>16</v>
      </c>
      <c r="O2231" s="582"/>
      <c r="P2231" s="571"/>
      <c r="Q2231" s="572"/>
      <c r="R2231" s="575"/>
      <c r="S2231" s="576"/>
      <c r="T2231" s="581" t="s">
        <v>16</v>
      </c>
      <c r="U2231" s="582"/>
      <c r="V2231" s="585"/>
      <c r="W2231" s="586"/>
      <c r="X2231" s="571"/>
      <c r="Y2231" s="586"/>
      <c r="Z2231" s="571"/>
      <c r="AA2231" s="586"/>
      <c r="AB2231" s="571"/>
      <c r="AC2231" s="572"/>
      <c r="AD2231" s="575"/>
      <c r="AE2231" s="576"/>
      <c r="AF2231" s="577"/>
      <c r="AG2231" s="578"/>
      <c r="AH2231" s="571"/>
      <c r="AI2231" s="572"/>
      <c r="AJ2231" s="575"/>
      <c r="AK2231" s="576"/>
      <c r="AL2231" s="577"/>
      <c r="AM2231" s="578"/>
      <c r="AN2231" s="571"/>
      <c r="AO2231" s="572"/>
      <c r="AP2231" s="575"/>
      <c r="AQ2231" s="576"/>
      <c r="AR2231" s="577"/>
      <c r="AS2231" s="578"/>
      <c r="AT2231" s="627"/>
      <c r="AU2231" s="628"/>
      <c r="AV2231" s="629"/>
      <c r="AW2231" s="630"/>
      <c r="AX2231" s="577"/>
      <c r="AY2231" s="578"/>
      <c r="AZ2231" s="571"/>
      <c r="BA2231" s="572"/>
      <c r="BB2231" s="575"/>
      <c r="BC2231" s="576"/>
      <c r="BD2231" s="577"/>
      <c r="BE2231" s="578"/>
      <c r="BF2231" s="627"/>
      <c r="BG2231" s="628"/>
      <c r="BH2231" s="629"/>
      <c r="BI2231" s="630"/>
      <c r="BJ2231" s="577"/>
      <c r="BK2231" s="578"/>
      <c r="BL2231" s="605"/>
      <c r="BM2231" s="606"/>
      <c r="BN2231" s="607"/>
      <c r="BO2231" s="588"/>
      <c r="BP2231" s="556"/>
      <c r="BQ2231" s="556"/>
      <c r="BR2231" s="65"/>
      <c r="BS2231" s="65"/>
      <c r="BT2231" s="268"/>
    </row>
    <row r="2232" spans="1:72" ht="21.75" customHeight="1" x14ac:dyDescent="0.25">
      <c r="A2232" s="268"/>
      <c r="B2232" s="678" t="str">
        <f>IF(ROSTER!B$46="","",ROSTER!B$46)</f>
        <v/>
      </c>
      <c r="C2232" s="669" t="str">
        <f>IF(ROSTER!C$46="","",ROSTER!C$46)</f>
        <v/>
      </c>
      <c r="D2232" s="670"/>
      <c r="E2232" s="667"/>
      <c r="F2232" s="680">
        <f>IF(E2232="y",1,IF(E2232="S",1,0))</f>
        <v>0</v>
      </c>
      <c r="G2232" s="663">
        <f>IF(E2232="S",1,0)</f>
        <v>0</v>
      </c>
      <c r="H2232" s="583"/>
      <c r="I2232" s="584"/>
      <c r="J2232" s="569"/>
      <c r="K2232" s="570"/>
      <c r="L2232" s="573"/>
      <c r="M2232" s="574"/>
      <c r="N2232" s="579">
        <f>L2232+J2232</f>
        <v>0</v>
      </c>
      <c r="O2232" s="580"/>
      <c r="P2232" s="569"/>
      <c r="Q2232" s="570"/>
      <c r="R2232" s="573"/>
      <c r="S2232" s="574"/>
      <c r="T2232" s="579">
        <f>R2232-P2232</f>
        <v>0</v>
      </c>
      <c r="U2232" s="580"/>
      <c r="V2232" s="583"/>
      <c r="W2232" s="584"/>
      <c r="X2232" s="569"/>
      <c r="Y2232" s="584"/>
      <c r="Z2232" s="569"/>
      <c r="AA2232" s="584"/>
      <c r="AB2232" s="569"/>
      <c r="AC2232" s="570"/>
      <c r="AD2232" s="573"/>
      <c r="AE2232" s="574"/>
      <c r="AF2232" s="557">
        <f>IF(AB2232=0,0,(AD2232/AB2232)*100)</f>
        <v>0</v>
      </c>
      <c r="AG2232" s="558"/>
      <c r="AH2232" s="569"/>
      <c r="AI2232" s="570"/>
      <c r="AJ2232" s="573"/>
      <c r="AK2232" s="574"/>
      <c r="AL2232" s="557">
        <f>IF(AH2232=0,0,(AJ2232/AH2232)*100)</f>
        <v>0</v>
      </c>
      <c r="AM2232" s="558"/>
      <c r="AN2232" s="569"/>
      <c r="AO2232" s="570"/>
      <c r="AP2232" s="573"/>
      <c r="AQ2232" s="574"/>
      <c r="AR2232" s="557">
        <f>IF(AN2232=0,0,(AP2232/AN2232)*100)</f>
        <v>0</v>
      </c>
      <c r="AS2232" s="558"/>
      <c r="AT2232" s="561">
        <f>AB2232+AH2232+AN2232</f>
        <v>0</v>
      </c>
      <c r="AU2232" s="562"/>
      <c r="AV2232" s="565">
        <f>AD2232+AJ2232+AP2232</f>
        <v>0</v>
      </c>
      <c r="AW2232" s="566"/>
      <c r="AX2232" s="557">
        <f>IF(AT2232=0,0,(AV2232/AT2232)*100)</f>
        <v>0</v>
      </c>
      <c r="AY2232" s="558"/>
      <c r="AZ2232" s="569"/>
      <c r="BA2232" s="570"/>
      <c r="BB2232" s="573"/>
      <c r="BC2232" s="574"/>
      <c r="BD2232" s="557">
        <f>IF(AZ2232=0,0,(BB2232/AZ2232)*100)</f>
        <v>0</v>
      </c>
      <c r="BE2232" s="558"/>
      <c r="BF2232" s="561">
        <f>AT2232+AZ2232</f>
        <v>0</v>
      </c>
      <c r="BG2232" s="562"/>
      <c r="BH2232" s="565">
        <f>AV2232+BB2232</f>
        <v>0</v>
      </c>
      <c r="BI2232" s="566"/>
      <c r="BJ2232" s="557">
        <f>IF(BF2232=0,0,(BH2232/BF2232)*100)</f>
        <v>0</v>
      </c>
      <c r="BK2232" s="558"/>
      <c r="BL2232" s="602">
        <f>(AD2232*2)+(AJ2232*2)+(AP2232*3)+BB2232</f>
        <v>0</v>
      </c>
      <c r="BM2232" s="603"/>
      <c r="BN2232" s="604"/>
      <c r="BO2232" s="587">
        <f t="shared" ref="BO2232" si="2149">IF(BQ2232=0,0,50*BP2232/BQ2232)</f>
        <v>0</v>
      </c>
      <c r="BP2232" s="634">
        <f t="shared" ref="BP2232" si="2150">(BL2232*BS$2194)+(N2232*BS$2195)+(X2232*BS$2196)+(R2232*BS$2197)+(V2232*BS$2198)+(Z2232*BS$2199)</f>
        <v>0</v>
      </c>
      <c r="BQ2232" s="555">
        <f t="shared" ref="BQ2232" si="2151">((AZ2232-BB2232)*BS$2201)+((AT2232-AV2232)*BS$2200)+(H2232*BS$2202)+(P2232*BS$2203)</f>
        <v>0</v>
      </c>
      <c r="BR2232" s="65"/>
      <c r="BS2232" s="65"/>
      <c r="BT2232" s="268"/>
    </row>
    <row r="2233" spans="1:72" ht="22.5" customHeight="1" thickBot="1" x14ac:dyDescent="0.3">
      <c r="A2233" s="268"/>
      <c r="B2233" s="679"/>
      <c r="C2233" s="690" t="str">
        <f>IF(ROSTER!D$46="","",ROSTER!D$46)</f>
        <v/>
      </c>
      <c r="D2233" s="691"/>
      <c r="E2233" s="668"/>
      <c r="F2233" s="681"/>
      <c r="G2233" s="664"/>
      <c r="H2233" s="585"/>
      <c r="I2233" s="586"/>
      <c r="J2233" s="571"/>
      <c r="K2233" s="572"/>
      <c r="L2233" s="575"/>
      <c r="M2233" s="576"/>
      <c r="N2233" s="649" t="s">
        <v>16</v>
      </c>
      <c r="O2233" s="650"/>
      <c r="P2233" s="571"/>
      <c r="Q2233" s="572"/>
      <c r="R2233" s="575"/>
      <c r="S2233" s="576"/>
      <c r="T2233" s="581" t="s">
        <v>16</v>
      </c>
      <c r="U2233" s="582"/>
      <c r="V2233" s="585"/>
      <c r="W2233" s="586"/>
      <c r="X2233" s="571"/>
      <c r="Y2233" s="586"/>
      <c r="Z2233" s="571"/>
      <c r="AA2233" s="586"/>
      <c r="AB2233" s="571"/>
      <c r="AC2233" s="572"/>
      <c r="AD2233" s="575"/>
      <c r="AE2233" s="576"/>
      <c r="AF2233" s="559"/>
      <c r="AG2233" s="560"/>
      <c r="AH2233" s="571"/>
      <c r="AI2233" s="572"/>
      <c r="AJ2233" s="575"/>
      <c r="AK2233" s="576"/>
      <c r="AL2233" s="559"/>
      <c r="AM2233" s="560"/>
      <c r="AN2233" s="571"/>
      <c r="AO2233" s="572"/>
      <c r="AP2233" s="575"/>
      <c r="AQ2233" s="576"/>
      <c r="AR2233" s="559"/>
      <c r="AS2233" s="560"/>
      <c r="AT2233" s="563"/>
      <c r="AU2233" s="564"/>
      <c r="AV2233" s="567"/>
      <c r="AW2233" s="568"/>
      <c r="AX2233" s="559"/>
      <c r="AY2233" s="560"/>
      <c r="AZ2233" s="571"/>
      <c r="BA2233" s="572"/>
      <c r="BB2233" s="575"/>
      <c r="BC2233" s="576"/>
      <c r="BD2233" s="559"/>
      <c r="BE2233" s="560"/>
      <c r="BF2233" s="563"/>
      <c r="BG2233" s="564"/>
      <c r="BH2233" s="567"/>
      <c r="BI2233" s="568"/>
      <c r="BJ2233" s="559"/>
      <c r="BK2233" s="560"/>
      <c r="BL2233" s="631"/>
      <c r="BM2233" s="632"/>
      <c r="BN2233" s="633"/>
      <c r="BO2233" s="588"/>
      <c r="BP2233" s="635"/>
      <c r="BQ2233" s="556"/>
      <c r="BR2233" s="65"/>
      <c r="BS2233" s="65"/>
      <c r="BT2233" s="268"/>
    </row>
    <row r="2234" spans="1:72" s="79" customFormat="1" ht="33.4" customHeight="1" x14ac:dyDescent="0.45">
      <c r="A2234" s="278"/>
      <c r="B2234" s="671"/>
      <c r="C2234" s="611"/>
      <c r="D2234" s="674" t="s">
        <v>10</v>
      </c>
      <c r="E2234" s="675"/>
      <c r="F2234" s="78"/>
      <c r="G2234" s="78"/>
      <c r="H2234" s="547">
        <f>SUM(H2194:I2233)</f>
        <v>0</v>
      </c>
      <c r="I2234" s="548"/>
      <c r="J2234" s="547">
        <f>SUM(J2194:K2233)</f>
        <v>0</v>
      </c>
      <c r="K2234" s="548"/>
      <c r="L2234" s="551">
        <f>SUM(L2194:M2233)</f>
        <v>0</v>
      </c>
      <c r="M2234" s="636"/>
      <c r="N2234" s="533">
        <f>L2234+J2234</f>
        <v>0</v>
      </c>
      <c r="O2234" s="534"/>
      <c r="P2234" s="551">
        <f>SUM(P2194:Q2233)</f>
        <v>0</v>
      </c>
      <c r="Q2234" s="548"/>
      <c r="R2234" s="551">
        <f>SUM(R2194:S2233)</f>
        <v>0</v>
      </c>
      <c r="S2234" s="636"/>
      <c r="T2234" s="533">
        <f>R2234-P2234</f>
        <v>0</v>
      </c>
      <c r="U2234" s="534"/>
      <c r="V2234" s="551">
        <f>SUM(V2194:W2233)</f>
        <v>0</v>
      </c>
      <c r="W2234" s="636"/>
      <c r="X2234" s="547">
        <f>SUM(X2194:Y2233)</f>
        <v>0</v>
      </c>
      <c r="Y2234" s="534"/>
      <c r="Z2234" s="547">
        <f>SUM(Z2194:AA2233)</f>
        <v>0</v>
      </c>
      <c r="AA2234" s="534"/>
      <c r="AB2234" s="636">
        <f>SUM(AB2194:AC2233)</f>
        <v>0</v>
      </c>
      <c r="AC2234" s="548"/>
      <c r="AD2234" s="551">
        <f>SUM(AD2194:AE2233)</f>
        <v>0</v>
      </c>
      <c r="AE2234" s="636"/>
      <c r="AF2234" s="533">
        <f>IF(AB2234=0,0,(AD2234/AB2234)*100)</f>
        <v>0</v>
      </c>
      <c r="AG2234" s="534"/>
      <c r="AH2234" s="551">
        <f>SUM(AH2194:AI2233)</f>
        <v>0</v>
      </c>
      <c r="AI2234" s="548"/>
      <c r="AJ2234" s="551">
        <f>SUM(AJ2194:AK2233)</f>
        <v>0</v>
      </c>
      <c r="AK2234" s="636"/>
      <c r="AL2234" s="533">
        <f>IF(AH2234=0,0,(AJ2234/AH2234)*100)</f>
        <v>0</v>
      </c>
      <c r="AM2234" s="534"/>
      <c r="AN2234" s="551">
        <f>SUM(AN2194:AO2233)</f>
        <v>0</v>
      </c>
      <c r="AO2234" s="548"/>
      <c r="AP2234" s="551">
        <f>SUM(AP2194:AQ2233)</f>
        <v>0</v>
      </c>
      <c r="AQ2234" s="636"/>
      <c r="AR2234" s="533">
        <f>IF(AN2234=0,0,(AP2234/AN2234)*100)</f>
        <v>0</v>
      </c>
      <c r="AS2234" s="534"/>
      <c r="AT2234" s="547">
        <f>AB2234+AH2234+AN2234</f>
        <v>0</v>
      </c>
      <c r="AU2234" s="548"/>
      <c r="AV2234" s="551">
        <f>AD2234+AJ2234+AP2234</f>
        <v>0</v>
      </c>
      <c r="AW2234" s="552"/>
      <c r="AX2234" s="533">
        <f>IF(AT2234=0,0,(AV2234/AT2234)*100)</f>
        <v>0</v>
      </c>
      <c r="AY2234" s="534"/>
      <c r="AZ2234" s="551">
        <f>SUM(AZ2194:BA2233)</f>
        <v>0</v>
      </c>
      <c r="BA2234" s="548"/>
      <c r="BB2234" s="551">
        <f>SUM(BB2194:BC2233)</f>
        <v>0</v>
      </c>
      <c r="BC2234" s="636"/>
      <c r="BD2234" s="533">
        <f>IF(AZ2234=0,0,(BB2234/AZ2234)*100)</f>
        <v>0</v>
      </c>
      <c r="BE2234" s="534"/>
      <c r="BF2234" s="547">
        <f>AT2234+AZ2234</f>
        <v>0</v>
      </c>
      <c r="BG2234" s="548"/>
      <c r="BH2234" s="551">
        <f>AV2234+BB2234</f>
        <v>0</v>
      </c>
      <c r="BI2234" s="552"/>
      <c r="BJ2234" s="533">
        <f>IF(BF2234=0,0,(BH2234/BF2234)*100)</f>
        <v>0</v>
      </c>
      <c r="BK2234" s="619"/>
      <c r="BL2234" s="621">
        <f>SUM(BL2194:BN2233)</f>
        <v>0</v>
      </c>
      <c r="BM2234" s="622"/>
      <c r="BN2234" s="623"/>
      <c r="BO2234" s="610">
        <f>SUM(BO2194:BO2233)</f>
        <v>0</v>
      </c>
      <c r="BP2234" s="709">
        <f t="shared" ref="BP2234" si="2152">(BL2234*BS$2194)+(N2234*BS$2195)+(X2234*BS$2196)+(R2234*BS$2197)+(V2234*BS$2198)+(Z2234*BS$2199)</f>
        <v>0</v>
      </c>
      <c r="BQ2234" s="638">
        <f t="shared" ref="BQ2234" si="2153">((AZ2234-BB2234)*BS$2201)+((AT2234-AV2234)*BS$2200)+(H2234*BS$2202)+(P2234*BS$2203)</f>
        <v>0</v>
      </c>
      <c r="BR2234" s="77"/>
      <c r="BS2234" s="77"/>
      <c r="BT2234" s="278"/>
    </row>
    <row r="2235" spans="1:72" s="79" customFormat="1" ht="33.950000000000003" customHeight="1" thickBot="1" x14ac:dyDescent="0.5">
      <c r="A2235" s="278"/>
      <c r="B2235" s="672"/>
      <c r="C2235" s="673"/>
      <c r="D2235" s="676"/>
      <c r="E2235" s="677"/>
      <c r="F2235" s="80"/>
      <c r="G2235" s="80"/>
      <c r="H2235" s="549"/>
      <c r="I2235" s="550"/>
      <c r="J2235" s="549"/>
      <c r="K2235" s="550"/>
      <c r="L2235" s="553"/>
      <c r="M2235" s="637"/>
      <c r="N2235" s="535" t="s">
        <v>16</v>
      </c>
      <c r="O2235" s="536"/>
      <c r="P2235" s="553"/>
      <c r="Q2235" s="550"/>
      <c r="R2235" s="553"/>
      <c r="S2235" s="637"/>
      <c r="T2235" s="535" t="s">
        <v>16</v>
      </c>
      <c r="U2235" s="536"/>
      <c r="V2235" s="553"/>
      <c r="W2235" s="637"/>
      <c r="X2235" s="549"/>
      <c r="Y2235" s="536"/>
      <c r="Z2235" s="549"/>
      <c r="AA2235" s="536"/>
      <c r="AB2235" s="637"/>
      <c r="AC2235" s="550"/>
      <c r="AD2235" s="553"/>
      <c r="AE2235" s="637"/>
      <c r="AF2235" s="535"/>
      <c r="AG2235" s="536"/>
      <c r="AH2235" s="553"/>
      <c r="AI2235" s="550"/>
      <c r="AJ2235" s="553"/>
      <c r="AK2235" s="637"/>
      <c r="AL2235" s="535"/>
      <c r="AM2235" s="536"/>
      <c r="AN2235" s="553"/>
      <c r="AO2235" s="550"/>
      <c r="AP2235" s="553"/>
      <c r="AQ2235" s="637"/>
      <c r="AR2235" s="535"/>
      <c r="AS2235" s="536"/>
      <c r="AT2235" s="549"/>
      <c r="AU2235" s="550"/>
      <c r="AV2235" s="553"/>
      <c r="AW2235" s="554"/>
      <c r="AX2235" s="535"/>
      <c r="AY2235" s="536"/>
      <c r="AZ2235" s="553"/>
      <c r="BA2235" s="550"/>
      <c r="BB2235" s="553"/>
      <c r="BC2235" s="637"/>
      <c r="BD2235" s="535"/>
      <c r="BE2235" s="536"/>
      <c r="BF2235" s="549"/>
      <c r="BG2235" s="550"/>
      <c r="BH2235" s="553"/>
      <c r="BI2235" s="554"/>
      <c r="BJ2235" s="535"/>
      <c r="BK2235" s="620"/>
      <c r="BL2235" s="624"/>
      <c r="BM2235" s="625"/>
      <c r="BN2235" s="626"/>
      <c r="BO2235" s="609"/>
      <c r="BP2235" s="710"/>
      <c r="BQ2235" s="639"/>
      <c r="BR2235" s="77"/>
      <c r="BS2235" s="77"/>
      <c r="BT2235" s="278"/>
    </row>
    <row r="2236" spans="1:72" s="79" customFormat="1" ht="33" customHeight="1" thickBot="1" x14ac:dyDescent="0.5">
      <c r="A2236" s="278"/>
      <c r="B2236" s="671"/>
      <c r="C2236" s="611"/>
      <c r="D2236" s="674" t="s">
        <v>13</v>
      </c>
      <c r="E2236" s="675"/>
      <c r="F2236" s="82"/>
      <c r="G2236" s="117"/>
      <c r="H2236" s="541"/>
      <c r="I2236" s="545"/>
      <c r="J2236" s="541"/>
      <c r="K2236" s="545"/>
      <c r="L2236" s="537"/>
      <c r="M2236" s="538"/>
      <c r="N2236" s="533">
        <f>J2236+L2236</f>
        <v>0</v>
      </c>
      <c r="O2236" s="534"/>
      <c r="P2236" s="537"/>
      <c r="Q2236" s="545"/>
      <c r="R2236" s="537"/>
      <c r="S2236" s="538"/>
      <c r="T2236" s="533">
        <f>R2236-P2236</f>
        <v>0</v>
      </c>
      <c r="U2236" s="534"/>
      <c r="V2236" s="537"/>
      <c r="W2236" s="538"/>
      <c r="X2236" s="541"/>
      <c r="Y2236" s="542"/>
      <c r="Z2236" s="541"/>
      <c r="AA2236" s="542"/>
      <c r="AB2236" s="538"/>
      <c r="AC2236" s="545"/>
      <c r="AD2236" s="537"/>
      <c r="AE2236" s="538"/>
      <c r="AF2236" s="533">
        <f>IF(AB2236=0,0,(AD2236/AB2236)*100)</f>
        <v>0</v>
      </c>
      <c r="AG2236" s="534"/>
      <c r="AH2236" s="537"/>
      <c r="AI2236" s="545"/>
      <c r="AJ2236" s="537"/>
      <c r="AK2236" s="538"/>
      <c r="AL2236" s="533">
        <f>IF(AH2236=0,0,(AJ2236/AH2236)*100)</f>
        <v>0</v>
      </c>
      <c r="AM2236" s="534"/>
      <c r="AN2236" s="537"/>
      <c r="AO2236" s="545"/>
      <c r="AP2236" s="537"/>
      <c r="AQ2236" s="538"/>
      <c r="AR2236" s="533">
        <f>IF(AN2236=0,0,(AP2236/AN2236)*100)</f>
        <v>0</v>
      </c>
      <c r="AS2236" s="534"/>
      <c r="AT2236" s="547">
        <f>AB2236+AH2236+AN2236</f>
        <v>0</v>
      </c>
      <c r="AU2236" s="548"/>
      <c r="AV2236" s="551">
        <f>AD2236+AJ2236+AP2236</f>
        <v>0</v>
      </c>
      <c r="AW2236" s="552"/>
      <c r="AX2236" s="533">
        <f>IF(AT2236=0,0,(AV2236/AT2236)*100)</f>
        <v>0</v>
      </c>
      <c r="AY2236" s="534"/>
      <c r="AZ2236" s="537"/>
      <c r="BA2236" s="545"/>
      <c r="BB2236" s="537"/>
      <c r="BC2236" s="538"/>
      <c r="BD2236" s="533">
        <f>IF(AZ2236=0,0,(BB2236/AZ2236)*100)</f>
        <v>0</v>
      </c>
      <c r="BE2236" s="534"/>
      <c r="BF2236" s="547">
        <f>AT2236+AZ2236</f>
        <v>0</v>
      </c>
      <c r="BG2236" s="548"/>
      <c r="BH2236" s="551">
        <f>AV2236+BB2236</f>
        <v>0</v>
      </c>
      <c r="BI2236" s="552"/>
      <c r="BJ2236" s="533">
        <f>IF(BF2236=0,0,(BH2236/BF2236)*100)</f>
        <v>0</v>
      </c>
      <c r="BK2236" s="619"/>
      <c r="BL2236" s="700">
        <f>(AD2236*2)+(AJ2236*2)+(AP2236*3)+BB2236</f>
        <v>0</v>
      </c>
      <c r="BM2236" s="701"/>
      <c r="BN2236" s="702"/>
      <c r="BO2236" s="706"/>
      <c r="BP2236" s="83"/>
      <c r="BQ2236" s="84"/>
      <c r="BR2236" s="77"/>
      <c r="BS2236" s="77"/>
      <c r="BT2236" s="278"/>
    </row>
    <row r="2237" spans="1:72" s="79" customFormat="1" ht="33.75" customHeight="1" thickBot="1" x14ac:dyDescent="0.5">
      <c r="A2237" s="278"/>
      <c r="B2237" s="232"/>
      <c r="C2237" s="336"/>
      <c r="D2237" s="693"/>
      <c r="E2237" s="694"/>
      <c r="F2237" s="86"/>
      <c r="G2237" s="86"/>
      <c r="H2237" s="543"/>
      <c r="I2237" s="546"/>
      <c r="J2237" s="543"/>
      <c r="K2237" s="546"/>
      <c r="L2237" s="539"/>
      <c r="M2237" s="540"/>
      <c r="N2237" s="535">
        <f>IF((N2234+N2236)=0,0,N2234/(N2234+N2236)*100)</f>
        <v>0</v>
      </c>
      <c r="O2237" s="536"/>
      <c r="P2237" s="539"/>
      <c r="Q2237" s="546"/>
      <c r="R2237" s="539"/>
      <c r="S2237" s="540"/>
      <c r="T2237" s="535"/>
      <c r="U2237" s="536"/>
      <c r="V2237" s="539"/>
      <c r="W2237" s="540"/>
      <c r="X2237" s="543"/>
      <c r="Y2237" s="544"/>
      <c r="Z2237" s="543"/>
      <c r="AA2237" s="544"/>
      <c r="AB2237" s="540"/>
      <c r="AC2237" s="546"/>
      <c r="AD2237" s="539"/>
      <c r="AE2237" s="540"/>
      <c r="AF2237" s="535"/>
      <c r="AG2237" s="536"/>
      <c r="AH2237" s="539"/>
      <c r="AI2237" s="546"/>
      <c r="AJ2237" s="539"/>
      <c r="AK2237" s="540"/>
      <c r="AL2237" s="535"/>
      <c r="AM2237" s="536"/>
      <c r="AN2237" s="539"/>
      <c r="AO2237" s="546"/>
      <c r="AP2237" s="539"/>
      <c r="AQ2237" s="540"/>
      <c r="AR2237" s="535"/>
      <c r="AS2237" s="536"/>
      <c r="AT2237" s="549"/>
      <c r="AU2237" s="550"/>
      <c r="AV2237" s="553"/>
      <c r="AW2237" s="554"/>
      <c r="AX2237" s="535"/>
      <c r="AY2237" s="536"/>
      <c r="AZ2237" s="539"/>
      <c r="BA2237" s="546"/>
      <c r="BB2237" s="539"/>
      <c r="BC2237" s="540"/>
      <c r="BD2237" s="535"/>
      <c r="BE2237" s="536"/>
      <c r="BF2237" s="549"/>
      <c r="BG2237" s="550"/>
      <c r="BH2237" s="553"/>
      <c r="BI2237" s="554"/>
      <c r="BJ2237" s="535"/>
      <c r="BK2237" s="620"/>
      <c r="BL2237" s="703"/>
      <c r="BM2237" s="704"/>
      <c r="BN2237" s="705"/>
      <c r="BO2237" s="707"/>
      <c r="BP2237" s="222"/>
      <c r="BQ2237" s="222"/>
      <c r="BR2237" s="77"/>
      <c r="BS2237" s="77"/>
      <c r="BT2237" s="278"/>
    </row>
    <row r="2238" spans="1:72" ht="16.5" customHeight="1" thickTop="1" thickBot="1" x14ac:dyDescent="0.5">
      <c r="A2238" s="268"/>
      <c r="B2238" s="229"/>
      <c r="C2238" s="195"/>
      <c r="D2238" s="195"/>
      <c r="E2238" s="195"/>
      <c r="F2238" s="195"/>
      <c r="G2238" s="195"/>
      <c r="H2238" s="195"/>
      <c r="I2238" s="195"/>
      <c r="J2238" s="195"/>
      <c r="K2238" s="195"/>
      <c r="L2238" s="195"/>
      <c r="M2238" s="195"/>
      <c r="N2238" s="195"/>
      <c r="O2238" s="195"/>
      <c r="P2238" s="195"/>
      <c r="Q2238" s="195"/>
      <c r="R2238" s="195"/>
      <c r="S2238" s="195"/>
      <c r="T2238" s="195"/>
      <c r="U2238" s="195"/>
      <c r="V2238" s="195"/>
      <c r="W2238" s="195"/>
      <c r="X2238" s="195"/>
      <c r="Y2238" s="195"/>
      <c r="Z2238" s="195"/>
      <c r="AA2238" s="195"/>
      <c r="AB2238" s="195"/>
      <c r="AC2238" s="195"/>
      <c r="AD2238" s="195"/>
      <c r="AE2238" s="195"/>
      <c r="AF2238" s="198"/>
      <c r="AG2238" s="198"/>
      <c r="AH2238" s="195"/>
      <c r="AI2238" s="195"/>
      <c r="AJ2238" s="195"/>
      <c r="AK2238" s="195"/>
      <c r="AL2238" s="195"/>
      <c r="AM2238" s="195"/>
      <c r="AN2238" s="195"/>
      <c r="AO2238" s="195"/>
      <c r="AP2238" s="195"/>
      <c r="AQ2238" s="195"/>
      <c r="AR2238" s="195"/>
      <c r="AS2238" s="195"/>
      <c r="AT2238" s="195"/>
      <c r="AU2238" s="195"/>
      <c r="AV2238" s="195"/>
      <c r="AW2238" s="195"/>
      <c r="AX2238" s="195"/>
      <c r="AY2238" s="195"/>
      <c r="AZ2238" s="195"/>
      <c r="BA2238" s="195"/>
      <c r="BB2238" s="195"/>
      <c r="BC2238" s="195"/>
      <c r="BD2238" s="195"/>
      <c r="BE2238" s="195"/>
      <c r="BF2238" s="195"/>
      <c r="BG2238" s="195"/>
      <c r="BH2238" s="195"/>
      <c r="BI2238" s="195"/>
      <c r="BJ2238" s="195"/>
      <c r="BK2238" s="195"/>
      <c r="BL2238" s="195"/>
      <c r="BM2238" s="195"/>
      <c r="BN2238" s="195"/>
      <c r="BO2238" s="247"/>
      <c r="BP2238" s="600">
        <f>IF((J2234+L2236)=0,0,(J2234/(J2234+L2236)*100)%)</f>
        <v>0</v>
      </c>
      <c r="BQ2238" s="601"/>
      <c r="BR2238" s="600">
        <f>IF((L2234+J2236)=0,0,(L2234/(L2234+J2236)*100)%)</f>
        <v>0</v>
      </c>
      <c r="BS2238" s="601"/>
      <c r="BT2238" s="268"/>
    </row>
    <row r="2239" spans="1:72" s="85" customFormat="1" ht="87" customHeight="1" thickTop="1" thickBot="1" x14ac:dyDescent="0.55000000000000004">
      <c r="A2239" s="279"/>
      <c r="B2239" s="682"/>
      <c r="C2239" s="683"/>
      <c r="D2239" s="608"/>
      <c r="E2239" s="608"/>
      <c r="F2239" s="608"/>
      <c r="G2239" s="608"/>
      <c r="H2239" s="346"/>
      <c r="I2239" s="346"/>
      <c r="J2239" s="346"/>
      <c r="K2239" s="200"/>
      <c r="L2239" s="346"/>
      <c r="M2239" s="346"/>
      <c r="N2239" s="346"/>
      <c r="O2239" s="338"/>
      <c r="P2239" s="338"/>
      <c r="Q2239" s="338"/>
      <c r="R2239" s="338"/>
      <c r="S2239" s="346"/>
      <c r="T2239" s="346" t="s">
        <v>59</v>
      </c>
      <c r="U2239" s="346"/>
      <c r="V2239" s="200"/>
      <c r="W2239" s="346"/>
      <c r="X2239" s="346"/>
      <c r="Y2239" s="346"/>
      <c r="Z2239" s="714" t="s">
        <v>157</v>
      </c>
      <c r="AA2239" s="714"/>
      <c r="AB2239" s="714"/>
      <c r="AC2239" s="715"/>
      <c r="AD2239" s="589"/>
      <c r="AE2239" s="590"/>
      <c r="AF2239" s="591"/>
      <c r="AG2239" s="200"/>
      <c r="AH2239" s="589"/>
      <c r="AI2239" s="590"/>
      <c r="AJ2239" s="591"/>
      <c r="AK2239" s="714" t="s">
        <v>159</v>
      </c>
      <c r="AL2239" s="714"/>
      <c r="AM2239" s="714"/>
      <c r="AN2239" s="715"/>
      <c r="AO2239" s="589"/>
      <c r="AP2239" s="590"/>
      <c r="AQ2239" s="591"/>
      <c r="AR2239" s="204"/>
      <c r="AS2239" s="589"/>
      <c r="AT2239" s="590"/>
      <c r="AU2239" s="591"/>
      <c r="AV2239" s="340"/>
      <c r="AW2239" s="340"/>
      <c r="AX2239" s="340"/>
      <c r="AY2239" s="340"/>
      <c r="AZ2239" s="711" t="s">
        <v>20</v>
      </c>
      <c r="BA2239" s="711"/>
      <c r="BB2239" s="711"/>
      <c r="BC2239" s="711"/>
      <c r="BD2239" s="712"/>
      <c r="BE2239" s="616">
        <f>BL2234</f>
        <v>0</v>
      </c>
      <c r="BF2239" s="617"/>
      <c r="BG2239" s="618"/>
      <c r="BH2239" s="205"/>
      <c r="BI2239" s="616">
        <f>BL2236</f>
        <v>0</v>
      </c>
      <c r="BJ2239" s="617"/>
      <c r="BK2239" s="618"/>
      <c r="BL2239" s="206"/>
      <c r="BM2239" s="206"/>
      <c r="BN2239" s="206"/>
      <c r="BO2239" s="248"/>
      <c r="BP2239" s="87"/>
      <c r="BQ2239" s="87"/>
      <c r="BR2239" s="81"/>
      <c r="BS2239" s="81"/>
      <c r="BT2239" s="279"/>
    </row>
    <row r="2240" spans="1:72" ht="15.6" customHeight="1" thickTop="1" thickBot="1" x14ac:dyDescent="0.55000000000000004">
      <c r="A2240" s="268"/>
      <c r="B2240" s="230"/>
      <c r="C2240" s="207"/>
      <c r="D2240" s="196"/>
      <c r="E2240" s="196"/>
      <c r="F2240" s="199"/>
      <c r="G2240" s="199"/>
      <c r="H2240" s="202"/>
      <c r="I2240" s="202"/>
      <c r="J2240" s="202"/>
      <c r="K2240" s="202"/>
      <c r="L2240" s="202"/>
      <c r="M2240" s="202"/>
      <c r="N2240" s="202"/>
      <c r="O2240" s="199"/>
      <c r="P2240" s="199"/>
      <c r="Q2240" s="199"/>
      <c r="R2240" s="199"/>
      <c r="S2240" s="202"/>
      <c r="T2240" s="202"/>
      <c r="U2240" s="202"/>
      <c r="V2240" s="201"/>
      <c r="W2240" s="202"/>
      <c r="X2240" s="202"/>
      <c r="Y2240" s="202"/>
      <c r="Z2240" s="337"/>
      <c r="AA2240" s="337"/>
      <c r="AB2240" s="337"/>
      <c r="AC2240" s="337"/>
      <c r="AD2240" s="202"/>
      <c r="AE2240" s="202"/>
      <c r="AF2240" s="202"/>
      <c r="AG2240" s="202"/>
      <c r="AH2240" s="201"/>
      <c r="AI2240" s="201"/>
      <c r="AJ2240" s="202"/>
      <c r="AK2240" s="337"/>
      <c r="AL2240" s="337"/>
      <c r="AM2240" s="337"/>
      <c r="AN2240" s="337"/>
      <c r="AO2240" s="202"/>
      <c r="AP2240" s="202"/>
      <c r="AQ2240" s="202"/>
      <c r="AR2240" s="202"/>
      <c r="AS2240" s="202"/>
      <c r="AT2240" s="204"/>
      <c r="AU2240" s="204"/>
      <c r="AV2240" s="207"/>
      <c r="AW2240" s="207"/>
      <c r="AX2240" s="207"/>
      <c r="AY2240" s="207"/>
      <c r="AZ2240" s="199"/>
      <c r="BA2240" s="208"/>
      <c r="BB2240" s="208"/>
      <c r="BC2240" s="209"/>
      <c r="BD2240" s="210"/>
      <c r="BE2240" s="211"/>
      <c r="BF2240" s="211"/>
      <c r="BG2240" s="204"/>
      <c r="BH2240" s="212"/>
      <c r="BI2240" s="213"/>
      <c r="BJ2240" s="213"/>
      <c r="BK2240" s="204"/>
      <c r="BL2240" s="207"/>
      <c r="BM2240" s="207"/>
      <c r="BN2240" s="207"/>
      <c r="BO2240" s="249"/>
      <c r="BP2240" s="88"/>
      <c r="BQ2240" s="88"/>
      <c r="BR2240" s="65"/>
      <c r="BS2240" s="65"/>
      <c r="BT2240" s="268"/>
    </row>
    <row r="2241" spans="1:77" s="85" customFormat="1" ht="86.25" customHeight="1" thickTop="1" thickBot="1" x14ac:dyDescent="0.55000000000000004">
      <c r="A2241" s="279"/>
      <c r="B2241" s="531"/>
      <c r="C2241" s="532"/>
      <c r="D2241" s="608"/>
      <c r="E2241" s="608"/>
      <c r="F2241" s="608"/>
      <c r="G2241" s="608"/>
      <c r="H2241" s="212"/>
      <c r="I2241" s="212"/>
      <c r="J2241" s="212"/>
      <c r="K2241" s="200"/>
      <c r="L2241" s="212"/>
      <c r="M2241" s="212"/>
      <c r="N2241" s="212"/>
      <c r="O2241" s="338"/>
      <c r="P2241" s="338"/>
      <c r="Q2241" s="338"/>
      <c r="R2241" s="338"/>
      <c r="S2241" s="212"/>
      <c r="T2241" s="212" t="s">
        <v>15</v>
      </c>
      <c r="U2241" s="212"/>
      <c r="V2241" s="200"/>
      <c r="W2241" s="212"/>
      <c r="X2241" s="212"/>
      <c r="Y2241" s="212"/>
      <c r="Z2241" s="714" t="s">
        <v>158</v>
      </c>
      <c r="AA2241" s="714"/>
      <c r="AB2241" s="714"/>
      <c r="AC2241" s="715"/>
      <c r="AD2241" s="616">
        <f>AD2239</f>
        <v>0</v>
      </c>
      <c r="AE2241" s="617"/>
      <c r="AF2241" s="618"/>
      <c r="AG2241" s="200"/>
      <c r="AH2241" s="616">
        <f>AH2239</f>
        <v>0</v>
      </c>
      <c r="AI2241" s="617"/>
      <c r="AJ2241" s="618"/>
      <c r="AK2241" s="714" t="s">
        <v>160</v>
      </c>
      <c r="AL2241" s="714"/>
      <c r="AM2241" s="714"/>
      <c r="AN2241" s="715"/>
      <c r="AO2241" s="616">
        <f>AO2239-AD2239</f>
        <v>0</v>
      </c>
      <c r="AP2241" s="617"/>
      <c r="AQ2241" s="618"/>
      <c r="AR2241" s="204"/>
      <c r="AS2241" s="616">
        <f>AS2239-AH2239</f>
        <v>0</v>
      </c>
      <c r="AT2241" s="617"/>
      <c r="AU2241" s="618"/>
      <c r="AV2241" s="340"/>
      <c r="AW2241" s="340"/>
      <c r="AX2241" s="340"/>
      <c r="AY2241" s="340"/>
      <c r="AZ2241" s="711" t="s">
        <v>44</v>
      </c>
      <c r="BA2241" s="711"/>
      <c r="BB2241" s="711"/>
      <c r="BC2241" s="711"/>
      <c r="BD2241" s="712"/>
      <c r="BE2241" s="616">
        <f>BE2239-AO2239</f>
        <v>0</v>
      </c>
      <c r="BF2241" s="617"/>
      <c r="BG2241" s="618"/>
      <c r="BH2241" s="214"/>
      <c r="BI2241" s="616">
        <f>BI2239-AS2239</f>
        <v>0</v>
      </c>
      <c r="BJ2241" s="617"/>
      <c r="BK2241" s="618"/>
      <c r="BL2241" s="206"/>
      <c r="BM2241" s="206"/>
      <c r="BN2241" s="206"/>
      <c r="BO2241" s="248"/>
      <c r="BP2241" s="87"/>
      <c r="BQ2241" s="87"/>
      <c r="BR2241" s="81"/>
      <c r="BS2241" s="81"/>
      <c r="BT2241" s="279"/>
      <c r="BW2241" s="79"/>
    </row>
    <row r="2242" spans="1:77" ht="18.75" customHeight="1" thickTop="1" thickBot="1" x14ac:dyDescent="0.5">
      <c r="A2242" s="268"/>
      <c r="B2242" s="231"/>
      <c r="C2242" s="197"/>
      <c r="D2242" s="197"/>
      <c r="E2242" s="197"/>
      <c r="F2242" s="254"/>
      <c r="G2242" s="254"/>
      <c r="H2242" s="197"/>
      <c r="I2242" s="197"/>
      <c r="J2242" s="197"/>
      <c r="K2242" s="197"/>
      <c r="L2242" s="197"/>
      <c r="M2242" s="197"/>
      <c r="N2242" s="197"/>
      <c r="O2242" s="197"/>
      <c r="P2242" s="197"/>
      <c r="Q2242" s="197"/>
      <c r="R2242" s="197"/>
      <c r="S2242" s="197"/>
      <c r="T2242" s="197"/>
      <c r="U2242" s="197"/>
      <c r="V2242" s="197"/>
      <c r="W2242" s="197"/>
      <c r="X2242" s="197"/>
      <c r="Y2242" s="197"/>
      <c r="Z2242" s="197"/>
      <c r="AA2242" s="197"/>
      <c r="AB2242" s="197"/>
      <c r="AC2242" s="197"/>
      <c r="AD2242" s="197"/>
      <c r="AE2242" s="197"/>
      <c r="AF2242" s="203"/>
      <c r="AG2242" s="203"/>
      <c r="AH2242" s="197"/>
      <c r="AI2242" s="197"/>
      <c r="AJ2242" s="197"/>
      <c r="AK2242" s="197"/>
      <c r="AL2242" s="197"/>
      <c r="AM2242" s="197"/>
      <c r="AN2242" s="197"/>
      <c r="AO2242" s="197"/>
      <c r="AP2242" s="197"/>
      <c r="AQ2242" s="197"/>
      <c r="AR2242" s="197"/>
      <c r="AS2242" s="197"/>
      <c r="AT2242" s="197"/>
      <c r="AU2242" s="197"/>
      <c r="AV2242" s="197"/>
      <c r="AW2242" s="197"/>
      <c r="AX2242" s="197"/>
      <c r="AY2242" s="197"/>
      <c r="AZ2242" s="197"/>
      <c r="BA2242" s="640" t="s">
        <v>153</v>
      </c>
      <c r="BB2242" s="640"/>
      <c r="BC2242" s="640"/>
      <c r="BD2242" s="640"/>
      <c r="BE2242" s="640"/>
      <c r="BF2242" s="640"/>
      <c r="BG2242" s="640"/>
      <c r="BH2242" s="640"/>
      <c r="BI2242" s="640"/>
      <c r="BJ2242" s="640"/>
      <c r="BK2242" s="640"/>
      <c r="BL2242" s="640"/>
      <c r="BM2242" s="640"/>
      <c r="BN2242" s="640"/>
      <c r="BO2242" s="250"/>
      <c r="BP2242" s="89"/>
      <c r="BQ2242" s="89"/>
      <c r="BR2242" s="65"/>
      <c r="BS2242" s="65"/>
      <c r="BT2242" s="268"/>
    </row>
    <row r="2243" spans="1:77" s="255" customFormat="1" ht="13.5" customHeight="1" thickTop="1" x14ac:dyDescent="0.45">
      <c r="A2243" s="268"/>
      <c r="B2243" s="269"/>
      <c r="C2243" s="268"/>
      <c r="D2243" s="268"/>
      <c r="E2243" s="268"/>
      <c r="F2243" s="270"/>
      <c r="G2243" s="270"/>
      <c r="H2243" s="268"/>
      <c r="I2243" s="268"/>
      <c r="J2243" s="268"/>
      <c r="K2243" s="268"/>
      <c r="L2243" s="268"/>
      <c r="M2243" s="268"/>
      <c r="N2243" s="268"/>
      <c r="O2243" s="268"/>
      <c r="P2243" s="268"/>
      <c r="Q2243" s="268"/>
      <c r="R2243" s="268"/>
      <c r="S2243" s="268"/>
      <c r="T2243" s="268"/>
      <c r="U2243" s="268"/>
      <c r="V2243" s="268"/>
      <c r="W2243" s="268"/>
      <c r="X2243" s="268"/>
      <c r="Y2243" s="268"/>
      <c r="Z2243" s="268"/>
      <c r="AA2243" s="268"/>
      <c r="AB2243" s="268"/>
      <c r="AC2243" s="268"/>
      <c r="AD2243" s="268"/>
      <c r="AE2243" s="268"/>
      <c r="AF2243" s="271"/>
      <c r="AG2243" s="271"/>
      <c r="AH2243" s="268"/>
      <c r="AI2243" s="268"/>
      <c r="AJ2243" s="268"/>
      <c r="AK2243" s="268"/>
      <c r="AL2243" s="268"/>
      <c r="AM2243" s="268"/>
      <c r="AN2243" s="268"/>
      <c r="AO2243" s="268"/>
      <c r="AP2243" s="268"/>
      <c r="AQ2243" s="268"/>
      <c r="AR2243" s="268"/>
      <c r="AS2243" s="268"/>
      <c r="AT2243" s="268"/>
      <c r="AU2243" s="268"/>
      <c r="AV2243" s="268"/>
      <c r="AW2243" s="268"/>
      <c r="AX2243" s="268"/>
      <c r="AY2243" s="268"/>
      <c r="AZ2243" s="268"/>
      <c r="BA2243" s="268"/>
      <c r="BB2243" s="268"/>
      <c r="BC2243" s="268"/>
      <c r="BD2243" s="268"/>
      <c r="BE2243" s="268"/>
      <c r="BF2243" s="268"/>
      <c r="BG2243" s="268"/>
      <c r="BH2243" s="268"/>
      <c r="BI2243" s="268"/>
      <c r="BJ2243" s="268"/>
      <c r="BK2243" s="268"/>
      <c r="BL2243" s="268"/>
      <c r="BM2243" s="268"/>
      <c r="BN2243" s="268"/>
      <c r="BO2243" s="272"/>
      <c r="BP2243" s="272"/>
      <c r="BQ2243" s="272"/>
      <c r="BR2243" s="268"/>
      <c r="BS2243" s="268"/>
      <c r="BT2243" s="268"/>
    </row>
    <row r="2244" spans="1:77" s="69" customFormat="1" ht="33.75" x14ac:dyDescent="0.5">
      <c r="A2244" s="273"/>
      <c r="B2244" s="695" t="s">
        <v>9</v>
      </c>
      <c r="C2244" s="695"/>
      <c r="D2244" s="695"/>
      <c r="E2244" s="695"/>
      <c r="F2244" s="695"/>
      <c r="G2244" s="695"/>
      <c r="H2244" s="695"/>
      <c r="I2244" s="695"/>
      <c r="J2244" s="695"/>
      <c r="K2244" s="695"/>
      <c r="L2244" s="695"/>
      <c r="M2244" s="695"/>
      <c r="N2244" s="695"/>
      <c r="O2244" s="695"/>
      <c r="P2244" s="695"/>
      <c r="Q2244" s="695"/>
      <c r="R2244" s="695"/>
      <c r="S2244" s="695"/>
      <c r="T2244" s="695"/>
      <c r="U2244" s="695"/>
      <c r="V2244" s="695"/>
      <c r="W2244" s="695"/>
      <c r="X2244" s="695"/>
      <c r="Y2244" s="695"/>
      <c r="Z2244" s="695"/>
      <c r="AA2244" s="695"/>
      <c r="AB2244" s="695"/>
      <c r="AC2244" s="695"/>
      <c r="AD2244" s="695"/>
      <c r="AE2244" s="695"/>
      <c r="AF2244" s="695"/>
      <c r="AG2244" s="695"/>
      <c r="AH2244" s="695"/>
      <c r="AI2244" s="695"/>
      <c r="AJ2244" s="695"/>
      <c r="AK2244" s="695"/>
      <c r="AL2244" s="695"/>
      <c r="AM2244" s="695"/>
      <c r="AN2244" s="695"/>
      <c r="AO2244" s="695"/>
      <c r="AP2244" s="695"/>
      <c r="AQ2244" s="695"/>
      <c r="AR2244" s="695"/>
      <c r="AS2244" s="695"/>
      <c r="AT2244" s="695"/>
      <c r="AU2244" s="695"/>
      <c r="AV2244" s="695"/>
      <c r="AW2244" s="695"/>
      <c r="AX2244" s="695"/>
      <c r="AY2244" s="695"/>
      <c r="AZ2244" s="695"/>
      <c r="BA2244" s="695"/>
      <c r="BB2244" s="695"/>
      <c r="BC2244" s="695"/>
      <c r="BD2244" s="695"/>
      <c r="BE2244" s="695"/>
      <c r="BF2244" s="695"/>
      <c r="BG2244" s="695"/>
      <c r="BH2244" s="695"/>
      <c r="BI2244" s="695"/>
      <c r="BJ2244" s="695"/>
      <c r="BK2244" s="695"/>
      <c r="BL2244" s="695"/>
      <c r="BM2244" s="695"/>
      <c r="BN2244" s="695"/>
      <c r="BO2244" s="175"/>
      <c r="BP2244" s="175"/>
      <c r="BQ2244" s="175"/>
      <c r="BR2244" s="68"/>
      <c r="BS2244" s="68"/>
      <c r="BT2244" s="273"/>
    </row>
    <row r="2245" spans="1:77" ht="10.9" customHeight="1" x14ac:dyDescent="0.45">
      <c r="A2245" s="268"/>
      <c r="B2245" s="227"/>
      <c r="C2245" s="177"/>
      <c r="D2245" s="177"/>
      <c r="E2245" s="177"/>
      <c r="F2245" s="178"/>
      <c r="G2245" s="178"/>
      <c r="H2245" s="177"/>
      <c r="I2245" s="177"/>
      <c r="J2245" s="177"/>
      <c r="K2245" s="177"/>
      <c r="L2245" s="177"/>
      <c r="M2245" s="177"/>
      <c r="N2245" s="177"/>
      <c r="O2245" s="177"/>
      <c r="P2245" s="177"/>
      <c r="Q2245" s="177"/>
      <c r="R2245" s="177"/>
      <c r="S2245" s="177"/>
      <c r="T2245" s="177"/>
      <c r="U2245" s="177"/>
      <c r="V2245" s="177"/>
      <c r="W2245" s="177"/>
      <c r="X2245" s="177"/>
      <c r="Y2245" s="177"/>
      <c r="Z2245" s="177"/>
      <c r="AA2245" s="177"/>
      <c r="AB2245" s="177"/>
      <c r="AC2245" s="177"/>
      <c r="AD2245" s="177"/>
      <c r="AE2245" s="177"/>
      <c r="AF2245" s="179"/>
      <c r="AG2245" s="179"/>
      <c r="AH2245" s="177"/>
      <c r="AI2245" s="177"/>
      <c r="AJ2245" s="177"/>
      <c r="AK2245" s="177"/>
      <c r="AL2245" s="177"/>
      <c r="AM2245" s="177"/>
      <c r="AN2245" s="177"/>
      <c r="AO2245" s="177"/>
      <c r="AP2245" s="177"/>
      <c r="AQ2245" s="177"/>
      <c r="AR2245" s="177"/>
      <c r="AS2245" s="177"/>
      <c r="AT2245" s="177"/>
      <c r="AU2245" s="177"/>
      <c r="AV2245" s="177"/>
      <c r="AW2245" s="177"/>
      <c r="AX2245" s="177"/>
      <c r="AY2245" s="177"/>
      <c r="AZ2245" s="177"/>
      <c r="BA2245" s="177"/>
      <c r="BB2245" s="177"/>
      <c r="BC2245" s="177"/>
      <c r="BD2245" s="177"/>
      <c r="BE2245" s="177"/>
      <c r="BF2245" s="177"/>
      <c r="BG2245" s="177"/>
      <c r="BH2245" s="177"/>
      <c r="BI2245" s="177"/>
      <c r="BJ2245" s="177"/>
      <c r="BK2245" s="177"/>
      <c r="BL2245" s="177"/>
      <c r="BM2245" s="177"/>
      <c r="BN2245" s="259"/>
      <c r="BO2245" s="245"/>
      <c r="BP2245" s="259"/>
      <c r="BQ2245" s="259"/>
      <c r="BR2245" s="65"/>
      <c r="BS2245" s="65"/>
      <c r="BT2245" s="268"/>
    </row>
    <row r="2246" spans="1:77" s="70" customFormat="1" ht="36.75" customHeight="1" x14ac:dyDescent="0.45">
      <c r="A2246" s="274"/>
      <c r="B2246" s="227"/>
      <c r="C2246" s="176"/>
      <c r="D2246" s="226" t="s">
        <v>10</v>
      </c>
      <c r="E2246" s="713" t="str">
        <f>IF(ROSTER!D$3="","",ROSTER!D$3)</f>
        <v/>
      </c>
      <c r="F2246" s="713"/>
      <c r="G2246" s="713"/>
      <c r="H2246" s="713"/>
      <c r="I2246" s="713"/>
      <c r="J2246" s="713"/>
      <c r="K2246" s="713"/>
      <c r="L2246" s="713"/>
      <c r="M2246" s="713"/>
      <c r="N2246" s="713"/>
      <c r="O2246" s="713"/>
      <c r="P2246" s="713"/>
      <c r="Q2246" s="713"/>
      <c r="R2246" s="713"/>
      <c r="S2246" s="713"/>
      <c r="T2246" s="713"/>
      <c r="U2246" s="713"/>
      <c r="V2246" s="713"/>
      <c r="W2246" s="713"/>
      <c r="X2246" s="713"/>
      <c r="Y2246" s="713"/>
      <c r="Z2246" s="713"/>
      <c r="AA2246" s="713"/>
      <c r="AB2246" s="713"/>
      <c r="AC2246" s="713"/>
      <c r="AD2246" s="180"/>
      <c r="AE2246" s="719" t="s">
        <v>11</v>
      </c>
      <c r="AF2246" s="719"/>
      <c r="AG2246" s="719"/>
      <c r="AH2246" s="719"/>
      <c r="AI2246" s="719"/>
      <c r="AJ2246" s="719"/>
      <c r="AK2246" s="719"/>
      <c r="AL2246" s="717"/>
      <c r="AM2246" s="717"/>
      <c r="AN2246" s="717"/>
      <c r="AO2246" s="717"/>
      <c r="AP2246" s="717"/>
      <c r="AQ2246" s="717"/>
      <c r="AR2246" s="717"/>
      <c r="AS2246" s="717"/>
      <c r="AT2246" s="717"/>
      <c r="AU2246" s="717"/>
      <c r="AV2246" s="717"/>
      <c r="AW2246" s="717"/>
      <c r="AX2246" s="717"/>
      <c r="AY2246" s="717"/>
      <c r="AZ2246" s="717"/>
      <c r="BA2246" s="717"/>
      <c r="BB2246" s="717"/>
      <c r="BC2246" s="717"/>
      <c r="BD2246" s="717"/>
      <c r="BE2246" s="717"/>
      <c r="BF2246" s="717"/>
      <c r="BG2246" s="717"/>
      <c r="BH2246" s="717"/>
      <c r="BI2246" s="717"/>
      <c r="BJ2246" s="717"/>
      <c r="BK2246" s="717"/>
      <c r="BL2246" s="717"/>
      <c r="BM2246" s="717"/>
      <c r="BN2246" s="259"/>
      <c r="BO2246" s="246" t="s">
        <v>130</v>
      </c>
      <c r="BP2246" s="259"/>
      <c r="BQ2246" s="259"/>
      <c r="BR2246" s="66"/>
      <c r="BS2246" s="66"/>
      <c r="BT2246" s="274"/>
    </row>
    <row r="2247" spans="1:77" ht="8.85" customHeight="1" x14ac:dyDescent="0.45">
      <c r="A2247" s="275"/>
      <c r="B2247" s="227"/>
      <c r="C2247" s="179" t="s">
        <v>38</v>
      </c>
      <c r="D2247" s="179"/>
      <c r="E2247" s="179"/>
      <c r="F2247" s="181"/>
      <c r="G2247" s="181"/>
      <c r="H2247" s="179"/>
      <c r="I2247" s="179"/>
      <c r="J2247" s="182"/>
      <c r="K2247" s="182"/>
      <c r="L2247" s="182"/>
      <c r="M2247" s="182"/>
      <c r="N2247" s="182"/>
      <c r="O2247" s="182"/>
      <c r="P2247" s="182"/>
      <c r="Q2247" s="182"/>
      <c r="R2247" s="182"/>
      <c r="S2247" s="182"/>
      <c r="T2247" s="182"/>
      <c r="U2247" s="182"/>
      <c r="V2247" s="182"/>
      <c r="W2247" s="182"/>
      <c r="X2247" s="182"/>
      <c r="Y2247" s="182"/>
      <c r="Z2247" s="182"/>
      <c r="AA2247" s="182"/>
      <c r="AB2247" s="182"/>
      <c r="AC2247" s="182"/>
      <c r="AD2247" s="182"/>
      <c r="AE2247" s="182"/>
      <c r="AF2247" s="182"/>
      <c r="AG2247" s="179"/>
      <c r="AH2247" s="183"/>
      <c r="AI2247" s="184"/>
      <c r="AJ2247" s="184"/>
      <c r="AK2247" s="184"/>
      <c r="AL2247" s="184"/>
      <c r="AM2247" s="184"/>
      <c r="AN2247" s="184"/>
      <c r="AO2247" s="185"/>
      <c r="AP2247" s="186"/>
      <c r="AQ2247" s="186"/>
      <c r="AR2247" s="186"/>
      <c r="AS2247" s="186"/>
      <c r="AT2247" s="186"/>
      <c r="AU2247" s="186"/>
      <c r="AV2247" s="186"/>
      <c r="AW2247" s="186"/>
      <c r="AX2247" s="186"/>
      <c r="AY2247" s="186"/>
      <c r="AZ2247" s="186"/>
      <c r="BA2247" s="186"/>
      <c r="BB2247" s="186"/>
      <c r="BC2247" s="186"/>
      <c r="BD2247" s="186"/>
      <c r="BE2247" s="186"/>
      <c r="BF2247" s="186"/>
      <c r="BG2247" s="186"/>
      <c r="BH2247" s="186"/>
      <c r="BI2247" s="186"/>
      <c r="BJ2247" s="186"/>
      <c r="BK2247" s="186"/>
      <c r="BL2247" s="186"/>
      <c r="BM2247" s="186"/>
      <c r="BN2247" s="186"/>
      <c r="BO2247" s="187"/>
      <c r="BP2247" s="187"/>
      <c r="BQ2247" s="187"/>
      <c r="BR2247" s="71"/>
      <c r="BS2247" s="71"/>
      <c r="BT2247" s="275"/>
    </row>
    <row r="2248" spans="1:77" s="70" customFormat="1" ht="40.5" x14ac:dyDescent="0.45">
      <c r="A2248" s="274"/>
      <c r="B2248" s="227"/>
      <c r="C2248" s="692" t="s">
        <v>37</v>
      </c>
      <c r="D2248" s="692"/>
      <c r="E2248" s="717"/>
      <c r="F2248" s="717"/>
      <c r="G2248" s="717"/>
      <c r="H2248" s="717"/>
      <c r="I2248" s="717"/>
      <c r="J2248" s="717"/>
      <c r="K2248" s="717"/>
      <c r="L2248" s="717"/>
      <c r="M2248" s="717"/>
      <c r="N2248" s="717"/>
      <c r="O2248" s="717"/>
      <c r="P2248" s="717"/>
      <c r="Q2248" s="717"/>
      <c r="R2248" s="717"/>
      <c r="S2248" s="717"/>
      <c r="T2248" s="717"/>
      <c r="U2248" s="717"/>
      <c r="V2248" s="717"/>
      <c r="W2248" s="717"/>
      <c r="X2248" s="717"/>
      <c r="Y2248" s="717"/>
      <c r="Z2248" s="717"/>
      <c r="AA2248" s="717"/>
      <c r="AB2248" s="717"/>
      <c r="AC2248" s="717"/>
      <c r="AD2248" s="180"/>
      <c r="AE2248" s="718" t="s">
        <v>21</v>
      </c>
      <c r="AF2248" s="718"/>
      <c r="AG2248" s="718"/>
      <c r="AH2248" s="718"/>
      <c r="AI2248" s="717"/>
      <c r="AJ2248" s="717"/>
      <c r="AK2248" s="717"/>
      <c r="AL2248" s="717"/>
      <c r="AM2248" s="717"/>
      <c r="AN2248" s="717"/>
      <c r="AO2248" s="717"/>
      <c r="AP2248" s="717"/>
      <c r="AQ2248" s="717"/>
      <c r="AR2248" s="717"/>
      <c r="AS2248" s="717"/>
      <c r="AT2248" s="717"/>
      <c r="AU2248" s="717"/>
      <c r="AV2248" s="717"/>
      <c r="AW2248" s="717"/>
      <c r="AX2248" s="717"/>
      <c r="AY2248" s="717"/>
      <c r="AZ2248" s="717"/>
      <c r="BA2248" s="716" t="s">
        <v>12</v>
      </c>
      <c r="BB2248" s="716"/>
      <c r="BC2248" s="716"/>
      <c r="BD2248" s="708"/>
      <c r="BE2248" s="708"/>
      <c r="BF2248" s="708"/>
      <c r="BG2248" s="708"/>
      <c r="BH2248" s="708"/>
      <c r="BI2248" s="708"/>
      <c r="BJ2248" s="708"/>
      <c r="BK2248" s="708"/>
      <c r="BL2248" s="708"/>
      <c r="BM2248" s="708"/>
      <c r="BN2248" s="188"/>
      <c r="BO2248" s="334"/>
      <c r="BP2248" s="189"/>
      <c r="BQ2248" s="189"/>
      <c r="BR2248" s="72">
        <f>IF(BD2248=0,0,1)</f>
        <v>0</v>
      </c>
      <c r="BS2248" s="73">
        <f>IF((BE2298+BI2298)&gt;(AO2298+AS2298),1,0)</f>
        <v>0</v>
      </c>
      <c r="BT2248" s="276"/>
    </row>
    <row r="2249" spans="1:77" ht="9.6" customHeight="1" x14ac:dyDescent="0.45">
      <c r="A2249" s="268"/>
      <c r="B2249" s="227"/>
      <c r="C2249" s="177"/>
      <c r="D2249" s="177"/>
      <c r="E2249" s="177"/>
      <c r="F2249" s="178"/>
      <c r="G2249" s="178"/>
      <c r="H2249" s="177"/>
      <c r="I2249" s="177"/>
      <c r="J2249" s="177"/>
      <c r="K2249" s="177"/>
      <c r="L2249" s="177"/>
      <c r="M2249" s="177"/>
      <c r="N2249" s="177"/>
      <c r="O2249" s="177"/>
      <c r="P2249" s="177"/>
      <c r="Q2249" s="177"/>
      <c r="R2249" s="177"/>
      <c r="S2249" s="177"/>
      <c r="T2249" s="177"/>
      <c r="U2249" s="177"/>
      <c r="V2249" s="177"/>
      <c r="W2249" s="177"/>
      <c r="X2249" s="177"/>
      <c r="Y2249" s="177"/>
      <c r="Z2249" s="177"/>
      <c r="AA2249" s="177"/>
      <c r="AB2249" s="177"/>
      <c r="AC2249" s="177"/>
      <c r="AD2249" s="177"/>
      <c r="AE2249" s="177"/>
      <c r="AF2249" s="179"/>
      <c r="AG2249" s="179"/>
      <c r="AH2249" s="177"/>
      <c r="AI2249" s="177"/>
      <c r="AJ2249" s="177"/>
      <c r="AK2249" s="177"/>
      <c r="AL2249" s="177"/>
      <c r="AM2249" s="177"/>
      <c r="AN2249" s="177"/>
      <c r="AO2249" s="177"/>
      <c r="AP2249" s="177"/>
      <c r="AQ2249" s="177"/>
      <c r="AR2249" s="177"/>
      <c r="AS2249" s="177"/>
      <c r="AT2249" s="177"/>
      <c r="AU2249" s="177"/>
      <c r="AV2249" s="177"/>
      <c r="AW2249" s="177"/>
      <c r="AX2249" s="177"/>
      <c r="AY2249" s="177"/>
      <c r="AZ2249" s="177"/>
      <c r="BA2249" s="177"/>
      <c r="BB2249" s="177"/>
      <c r="BC2249" s="177"/>
      <c r="BD2249" s="177"/>
      <c r="BE2249" s="177"/>
      <c r="BF2249" s="177"/>
      <c r="BG2249" s="177"/>
      <c r="BH2249" s="177"/>
      <c r="BI2249" s="177"/>
      <c r="BJ2249" s="177"/>
      <c r="BK2249" s="177"/>
      <c r="BL2249" s="177"/>
      <c r="BM2249" s="177"/>
      <c r="BN2249" s="177"/>
      <c r="BO2249" s="190"/>
      <c r="BP2249" s="190"/>
      <c r="BQ2249" s="190"/>
      <c r="BR2249" s="65"/>
      <c r="BS2249" s="65"/>
      <c r="BT2249" s="268"/>
    </row>
    <row r="2250" spans="1:77" ht="8.85" customHeight="1" thickBot="1" x14ac:dyDescent="0.5">
      <c r="A2250" s="268"/>
      <c r="B2250" s="228"/>
      <c r="C2250" s="191"/>
      <c r="D2250" s="191"/>
      <c r="E2250" s="191"/>
      <c r="F2250" s="192"/>
      <c r="G2250" s="192"/>
      <c r="H2250" s="191"/>
      <c r="I2250" s="191"/>
      <c r="J2250" s="191"/>
      <c r="K2250" s="191"/>
      <c r="L2250" s="191"/>
      <c r="M2250" s="191"/>
      <c r="N2250" s="191"/>
      <c r="O2250" s="191"/>
      <c r="P2250" s="191"/>
      <c r="Q2250" s="191"/>
      <c r="R2250" s="191"/>
      <c r="S2250" s="191"/>
      <c r="T2250" s="191"/>
      <c r="U2250" s="191"/>
      <c r="V2250" s="191"/>
      <c r="W2250" s="191"/>
      <c r="X2250" s="191"/>
      <c r="Y2250" s="191"/>
      <c r="Z2250" s="191"/>
      <c r="AA2250" s="191"/>
      <c r="AB2250" s="191"/>
      <c r="AC2250" s="191"/>
      <c r="AD2250" s="191"/>
      <c r="AE2250" s="191"/>
      <c r="AF2250" s="193"/>
      <c r="AG2250" s="193"/>
      <c r="AH2250" s="191"/>
      <c r="AI2250" s="191"/>
      <c r="AJ2250" s="191"/>
      <c r="AK2250" s="191"/>
      <c r="AL2250" s="191"/>
      <c r="AM2250" s="191"/>
      <c r="AN2250" s="191"/>
      <c r="AO2250" s="191"/>
      <c r="AP2250" s="191"/>
      <c r="AQ2250" s="191"/>
      <c r="AR2250" s="191"/>
      <c r="AS2250" s="191"/>
      <c r="AT2250" s="191"/>
      <c r="AU2250" s="191"/>
      <c r="AV2250" s="191"/>
      <c r="AW2250" s="191"/>
      <c r="AX2250" s="191"/>
      <c r="AY2250" s="191"/>
      <c r="AZ2250" s="191"/>
      <c r="BA2250" s="191"/>
      <c r="BB2250" s="191"/>
      <c r="BC2250" s="191"/>
      <c r="BD2250" s="191"/>
      <c r="BE2250" s="191"/>
      <c r="BF2250" s="191"/>
      <c r="BG2250" s="191"/>
      <c r="BH2250" s="191"/>
      <c r="BI2250" s="191"/>
      <c r="BJ2250" s="191"/>
      <c r="BK2250" s="191"/>
      <c r="BL2250" s="191"/>
      <c r="BM2250" s="191"/>
      <c r="BN2250" s="191"/>
      <c r="BO2250" s="194"/>
      <c r="BP2250" s="194"/>
      <c r="BQ2250" s="194"/>
      <c r="BR2250" s="65"/>
      <c r="BS2250" s="65"/>
      <c r="BT2250" s="268"/>
    </row>
    <row r="2251" spans="1:77" s="70" customFormat="1" ht="40.5" customHeight="1" thickTop="1" x14ac:dyDescent="0.4">
      <c r="A2251" s="276"/>
      <c r="B2251" s="684" t="s">
        <v>0</v>
      </c>
      <c r="C2251" s="686" t="s">
        <v>1</v>
      </c>
      <c r="D2251" s="687"/>
      <c r="E2251" s="339" t="s">
        <v>28</v>
      </c>
      <c r="F2251" s="665" t="s">
        <v>93</v>
      </c>
      <c r="G2251" s="665" t="s">
        <v>94</v>
      </c>
      <c r="H2251" s="726" t="s">
        <v>40</v>
      </c>
      <c r="I2251" s="727"/>
      <c r="J2251" s="595" t="s">
        <v>7</v>
      </c>
      <c r="K2251" s="595"/>
      <c r="L2251" s="595"/>
      <c r="M2251" s="595"/>
      <c r="N2251" s="595"/>
      <c r="O2251" s="595"/>
      <c r="P2251" s="595" t="s">
        <v>2</v>
      </c>
      <c r="Q2251" s="595"/>
      <c r="R2251" s="595"/>
      <c r="S2251" s="595"/>
      <c r="T2251" s="595"/>
      <c r="U2251" s="595"/>
      <c r="V2251" s="696" t="s">
        <v>34</v>
      </c>
      <c r="W2251" s="697"/>
      <c r="X2251" s="696" t="s">
        <v>35</v>
      </c>
      <c r="Y2251" s="697"/>
      <c r="Z2251" s="696" t="s">
        <v>43</v>
      </c>
      <c r="AA2251" s="697"/>
      <c r="AB2251" s="595" t="s">
        <v>6</v>
      </c>
      <c r="AC2251" s="595"/>
      <c r="AD2251" s="595"/>
      <c r="AE2251" s="595"/>
      <c r="AF2251" s="595"/>
      <c r="AG2251" s="595"/>
      <c r="AH2251" s="595" t="s">
        <v>63</v>
      </c>
      <c r="AI2251" s="595"/>
      <c r="AJ2251" s="595"/>
      <c r="AK2251" s="595"/>
      <c r="AL2251" s="595"/>
      <c r="AM2251" s="595"/>
      <c r="AN2251" s="595" t="s">
        <v>64</v>
      </c>
      <c r="AO2251" s="595"/>
      <c r="AP2251" s="595"/>
      <c r="AQ2251" s="595"/>
      <c r="AR2251" s="595"/>
      <c r="AS2251" s="595"/>
      <c r="AT2251" s="595" t="s">
        <v>65</v>
      </c>
      <c r="AU2251" s="595"/>
      <c r="AV2251" s="595"/>
      <c r="AW2251" s="595"/>
      <c r="AX2251" s="595"/>
      <c r="AY2251" s="597"/>
      <c r="AZ2251" s="595" t="s">
        <v>4</v>
      </c>
      <c r="BA2251" s="595"/>
      <c r="BB2251" s="595"/>
      <c r="BC2251" s="595"/>
      <c r="BD2251" s="595"/>
      <c r="BE2251" s="595"/>
      <c r="BF2251" s="595" t="s">
        <v>66</v>
      </c>
      <c r="BG2251" s="595"/>
      <c r="BH2251" s="595"/>
      <c r="BI2251" s="595"/>
      <c r="BJ2251" s="595"/>
      <c r="BK2251" s="596"/>
      <c r="BL2251" s="651" t="s">
        <v>25</v>
      </c>
      <c r="BM2251" s="652"/>
      <c r="BN2251" s="653"/>
      <c r="BO2251" s="598" t="s">
        <v>100</v>
      </c>
      <c r="BP2251" s="598" t="s">
        <v>81</v>
      </c>
      <c r="BQ2251" s="598" t="s">
        <v>82</v>
      </c>
      <c r="BR2251" s="74"/>
      <c r="BS2251" s="74"/>
      <c r="BT2251" s="276"/>
    </row>
    <row r="2252" spans="1:77" s="70" customFormat="1" ht="41.25" customHeight="1" x14ac:dyDescent="0.7">
      <c r="A2252" s="276"/>
      <c r="B2252" s="685"/>
      <c r="C2252" s="688"/>
      <c r="D2252" s="689"/>
      <c r="E2252" s="221" t="s">
        <v>95</v>
      </c>
      <c r="F2252" s="666"/>
      <c r="G2252" s="666"/>
      <c r="H2252" s="728"/>
      <c r="I2252" s="729"/>
      <c r="J2252" s="645" t="s">
        <v>17</v>
      </c>
      <c r="K2252" s="646"/>
      <c r="L2252" s="641" t="s">
        <v>18</v>
      </c>
      <c r="M2252" s="642"/>
      <c r="N2252" s="657" t="s">
        <v>19</v>
      </c>
      <c r="O2252" s="658" t="s">
        <v>8</v>
      </c>
      <c r="P2252" s="645" t="s">
        <v>26</v>
      </c>
      <c r="Q2252" s="646"/>
      <c r="R2252" s="641" t="s">
        <v>24</v>
      </c>
      <c r="S2252" s="642"/>
      <c r="T2252" s="657" t="s">
        <v>19</v>
      </c>
      <c r="U2252" s="658"/>
      <c r="V2252" s="698"/>
      <c r="W2252" s="699"/>
      <c r="X2252" s="698"/>
      <c r="Y2252" s="699"/>
      <c r="Z2252" s="698"/>
      <c r="AA2252" s="699"/>
      <c r="AB2252" s="645" t="s">
        <v>47</v>
      </c>
      <c r="AC2252" s="646"/>
      <c r="AD2252" s="641" t="s">
        <v>23</v>
      </c>
      <c r="AE2252" s="642" t="s">
        <v>3</v>
      </c>
      <c r="AF2252" s="643" t="s">
        <v>5</v>
      </c>
      <c r="AG2252" s="644"/>
      <c r="AH2252" s="645" t="s">
        <v>47</v>
      </c>
      <c r="AI2252" s="646"/>
      <c r="AJ2252" s="641" t="s">
        <v>23</v>
      </c>
      <c r="AK2252" s="642" t="s">
        <v>3</v>
      </c>
      <c r="AL2252" s="643" t="s">
        <v>5</v>
      </c>
      <c r="AM2252" s="644"/>
      <c r="AN2252" s="645" t="s">
        <v>47</v>
      </c>
      <c r="AO2252" s="646"/>
      <c r="AP2252" s="641" t="s">
        <v>23</v>
      </c>
      <c r="AQ2252" s="642" t="s">
        <v>3</v>
      </c>
      <c r="AR2252" s="643" t="s">
        <v>5</v>
      </c>
      <c r="AS2252" s="644"/>
      <c r="AT2252" s="645" t="s">
        <v>47</v>
      </c>
      <c r="AU2252" s="646"/>
      <c r="AV2252" s="641" t="s">
        <v>23</v>
      </c>
      <c r="AW2252" s="642" t="s">
        <v>3</v>
      </c>
      <c r="AX2252" s="643" t="s">
        <v>5</v>
      </c>
      <c r="AY2252" s="720"/>
      <c r="AZ2252" s="645" t="s">
        <v>47</v>
      </c>
      <c r="BA2252" s="646"/>
      <c r="BB2252" s="641" t="s">
        <v>23</v>
      </c>
      <c r="BC2252" s="642" t="s">
        <v>3</v>
      </c>
      <c r="BD2252" s="643" t="s">
        <v>5</v>
      </c>
      <c r="BE2252" s="644"/>
      <c r="BF2252" s="645" t="s">
        <v>47</v>
      </c>
      <c r="BG2252" s="646"/>
      <c r="BH2252" s="641" t="s">
        <v>23</v>
      </c>
      <c r="BI2252" s="642" t="s">
        <v>3</v>
      </c>
      <c r="BJ2252" s="643" t="s">
        <v>5</v>
      </c>
      <c r="BK2252" s="644"/>
      <c r="BL2252" s="654"/>
      <c r="BM2252" s="655"/>
      <c r="BN2252" s="656"/>
      <c r="BO2252" s="599"/>
      <c r="BP2252" s="599"/>
      <c r="BQ2252" s="599"/>
      <c r="BR2252" s="74"/>
      <c r="BS2252" s="74"/>
      <c r="BT2252" s="276"/>
      <c r="BY2252" s="307"/>
    </row>
    <row r="2253" spans="1:77" ht="23.85" customHeight="1" x14ac:dyDescent="0.35">
      <c r="A2253" s="277"/>
      <c r="B2253" s="678" t="str">
        <f>IF(ROSTER!B$8="","",ROSTER!B$8)</f>
        <v/>
      </c>
      <c r="C2253" s="669" t="str">
        <f>IF(ROSTER!C$8="","",ROSTER!C$8)</f>
        <v/>
      </c>
      <c r="D2253" s="670"/>
      <c r="E2253" s="667"/>
      <c r="F2253" s="680">
        <f>IF(E2253="y",1,IF(E2253="S",1,0))</f>
        <v>0</v>
      </c>
      <c r="G2253" s="663">
        <f>IF(E2253="S",1,0)</f>
        <v>0</v>
      </c>
      <c r="H2253" s="583"/>
      <c r="I2253" s="584"/>
      <c r="J2253" s="569"/>
      <c r="K2253" s="570"/>
      <c r="L2253" s="573"/>
      <c r="M2253" s="574"/>
      <c r="N2253" s="579">
        <f>L2253+J2253</f>
        <v>0</v>
      </c>
      <c r="O2253" s="580"/>
      <c r="P2253" s="569"/>
      <c r="Q2253" s="570"/>
      <c r="R2253" s="573"/>
      <c r="S2253" s="574"/>
      <c r="T2253" s="579">
        <f>R2253-P2253</f>
        <v>0</v>
      </c>
      <c r="U2253" s="580"/>
      <c r="V2253" s="583"/>
      <c r="W2253" s="584"/>
      <c r="X2253" s="569"/>
      <c r="Y2253" s="584"/>
      <c r="Z2253" s="569"/>
      <c r="AA2253" s="584"/>
      <c r="AB2253" s="569"/>
      <c r="AC2253" s="570"/>
      <c r="AD2253" s="573"/>
      <c r="AE2253" s="574"/>
      <c r="AF2253" s="557">
        <f>IF(AB2253=0,0,(AD2253/AB2253)*100)</f>
        <v>0</v>
      </c>
      <c r="AG2253" s="558"/>
      <c r="AH2253" s="569"/>
      <c r="AI2253" s="570"/>
      <c r="AJ2253" s="573"/>
      <c r="AK2253" s="574"/>
      <c r="AL2253" s="557">
        <f>IF(AH2253=0,0,(AJ2253/AH2253)*100)</f>
        <v>0</v>
      </c>
      <c r="AM2253" s="558"/>
      <c r="AN2253" s="569"/>
      <c r="AO2253" s="570"/>
      <c r="AP2253" s="573"/>
      <c r="AQ2253" s="574"/>
      <c r="AR2253" s="557">
        <f>IF(AN2253=0,0,(AP2253/AN2253)*100)</f>
        <v>0</v>
      </c>
      <c r="AS2253" s="558"/>
      <c r="AT2253" s="561">
        <f>AB2253+AH2253+AN2253</f>
        <v>0</v>
      </c>
      <c r="AU2253" s="562"/>
      <c r="AV2253" s="565">
        <f>AD2253+AJ2253+AP2253</f>
        <v>0</v>
      </c>
      <c r="AW2253" s="566"/>
      <c r="AX2253" s="557">
        <f>IF(AT2253=0,0,(AV2253/AT2253)*100)</f>
        <v>0</v>
      </c>
      <c r="AY2253" s="558"/>
      <c r="AZ2253" s="569"/>
      <c r="BA2253" s="570"/>
      <c r="BB2253" s="573"/>
      <c r="BC2253" s="574"/>
      <c r="BD2253" s="557">
        <f>IF(AZ2253=0,0,(BB2253/AZ2253)*100)</f>
        <v>0</v>
      </c>
      <c r="BE2253" s="558"/>
      <c r="BF2253" s="561">
        <f>AT2253+AZ2253</f>
        <v>0</v>
      </c>
      <c r="BG2253" s="562"/>
      <c r="BH2253" s="565">
        <f>AV2253+BB2253</f>
        <v>0</v>
      </c>
      <c r="BI2253" s="566"/>
      <c r="BJ2253" s="557">
        <f>IF(BF2253=0,0,(BH2253/BF2253)*100)</f>
        <v>0</v>
      </c>
      <c r="BK2253" s="558"/>
      <c r="BL2253" s="602">
        <f>(AD2253*2)+(AJ2253*2)+(AP2253*3)+BB2253</f>
        <v>0</v>
      </c>
      <c r="BM2253" s="603"/>
      <c r="BN2253" s="604"/>
      <c r="BO2253" s="587">
        <f>IF(BQ2253=0,0,50*BP2253/BQ2253)</f>
        <v>0</v>
      </c>
      <c r="BP2253" s="555">
        <f>(BL2253*BS$2253)+(N2253*BS$2254)+(X2253*BS$2255)+(R2253*BS$2256)+(V2253*BS$2257)+(Z2253*BS$2258)</f>
        <v>0</v>
      </c>
      <c r="BQ2253" s="555">
        <f>((AZ2253-BB2253)*BS$2260)+((AT2253-AV2253)*BS$2259)+(H2253*BS$2261)+(P2253*BS$2262)</f>
        <v>0</v>
      </c>
      <c r="BR2253" s="75" t="s">
        <v>70</v>
      </c>
      <c r="BS2253" s="76">
        <f>IF(BO2248="B",'VALUE POINTS'!L$10,IF('GAME STATS'!BO2248="C",'VALUE POINTS'!M$10,'VALUE POINTS'!K$10))</f>
        <v>1</v>
      </c>
      <c r="BT2253" s="280"/>
    </row>
    <row r="2254" spans="1:77" ht="23.85" customHeight="1" x14ac:dyDescent="0.35">
      <c r="A2254" s="277"/>
      <c r="B2254" s="679"/>
      <c r="C2254" s="690" t="str">
        <f>IF(ROSTER!D$8="","",ROSTER!D$8)</f>
        <v/>
      </c>
      <c r="D2254" s="691"/>
      <c r="E2254" s="668"/>
      <c r="F2254" s="681"/>
      <c r="G2254" s="664"/>
      <c r="H2254" s="585"/>
      <c r="I2254" s="586"/>
      <c r="J2254" s="571"/>
      <c r="K2254" s="572"/>
      <c r="L2254" s="575"/>
      <c r="M2254" s="576"/>
      <c r="N2254" s="581" t="s">
        <v>16</v>
      </c>
      <c r="O2254" s="582"/>
      <c r="P2254" s="571"/>
      <c r="Q2254" s="572"/>
      <c r="R2254" s="575"/>
      <c r="S2254" s="576"/>
      <c r="T2254" s="581" t="s">
        <v>16</v>
      </c>
      <c r="U2254" s="582"/>
      <c r="V2254" s="585"/>
      <c r="W2254" s="586"/>
      <c r="X2254" s="571"/>
      <c r="Y2254" s="586"/>
      <c r="Z2254" s="571"/>
      <c r="AA2254" s="586"/>
      <c r="AB2254" s="571"/>
      <c r="AC2254" s="572"/>
      <c r="AD2254" s="575"/>
      <c r="AE2254" s="576"/>
      <c r="AF2254" s="577"/>
      <c r="AG2254" s="578"/>
      <c r="AH2254" s="571"/>
      <c r="AI2254" s="572"/>
      <c r="AJ2254" s="575"/>
      <c r="AK2254" s="576"/>
      <c r="AL2254" s="577"/>
      <c r="AM2254" s="578"/>
      <c r="AN2254" s="571"/>
      <c r="AO2254" s="572"/>
      <c r="AP2254" s="575"/>
      <c r="AQ2254" s="576"/>
      <c r="AR2254" s="577"/>
      <c r="AS2254" s="578"/>
      <c r="AT2254" s="627"/>
      <c r="AU2254" s="628"/>
      <c r="AV2254" s="629"/>
      <c r="AW2254" s="630"/>
      <c r="AX2254" s="577"/>
      <c r="AY2254" s="578"/>
      <c r="AZ2254" s="571"/>
      <c r="BA2254" s="572"/>
      <c r="BB2254" s="575"/>
      <c r="BC2254" s="576"/>
      <c r="BD2254" s="577"/>
      <c r="BE2254" s="578"/>
      <c r="BF2254" s="627"/>
      <c r="BG2254" s="628"/>
      <c r="BH2254" s="629"/>
      <c r="BI2254" s="630"/>
      <c r="BJ2254" s="577"/>
      <c r="BK2254" s="578"/>
      <c r="BL2254" s="605"/>
      <c r="BM2254" s="606"/>
      <c r="BN2254" s="607"/>
      <c r="BO2254" s="588"/>
      <c r="BP2254" s="556"/>
      <c r="BQ2254" s="556"/>
      <c r="BR2254" s="75" t="s">
        <v>71</v>
      </c>
      <c r="BS2254" s="76">
        <f>IF(BO2248="B",'VALUE POINTS'!L$11,IF('GAME STATS'!BO2248="C",'VALUE POINTS'!M$11,'VALUE POINTS'!K$11))</f>
        <v>1</v>
      </c>
      <c r="BT2254" s="280"/>
    </row>
    <row r="2255" spans="1:77" ht="21.75" customHeight="1" x14ac:dyDescent="0.4">
      <c r="A2255" s="268"/>
      <c r="B2255" s="678" t="str">
        <f>IF(ROSTER!B$10="","",ROSTER!B$10)</f>
        <v/>
      </c>
      <c r="C2255" s="669" t="str">
        <f>IF(ROSTER!C$10="","",ROSTER!C$10)</f>
        <v/>
      </c>
      <c r="D2255" s="670"/>
      <c r="E2255" s="667"/>
      <c r="F2255" s="680">
        <f>IF(E2255="y",1,IF(E2255="S",1,0))</f>
        <v>0</v>
      </c>
      <c r="G2255" s="663">
        <f>IF(E2255="S",1,0)</f>
        <v>0</v>
      </c>
      <c r="H2255" s="583"/>
      <c r="I2255" s="584"/>
      <c r="J2255" s="569"/>
      <c r="K2255" s="570"/>
      <c r="L2255" s="573"/>
      <c r="M2255" s="574"/>
      <c r="N2255" s="579">
        <f>L2255+J2255</f>
        <v>0</v>
      </c>
      <c r="O2255" s="580"/>
      <c r="P2255" s="569"/>
      <c r="Q2255" s="570"/>
      <c r="R2255" s="573"/>
      <c r="S2255" s="574"/>
      <c r="T2255" s="579">
        <f>R2255-P2255</f>
        <v>0</v>
      </c>
      <c r="U2255" s="580"/>
      <c r="V2255" s="583"/>
      <c r="W2255" s="584"/>
      <c r="X2255" s="569"/>
      <c r="Y2255" s="584"/>
      <c r="Z2255" s="569"/>
      <c r="AA2255" s="584"/>
      <c r="AB2255" s="569"/>
      <c r="AC2255" s="570"/>
      <c r="AD2255" s="573"/>
      <c r="AE2255" s="574"/>
      <c r="AF2255" s="557">
        <f>IF(AB2255=0,0,(AD2255/AB2255)*100)</f>
        <v>0</v>
      </c>
      <c r="AG2255" s="558"/>
      <c r="AH2255" s="569"/>
      <c r="AI2255" s="570"/>
      <c r="AJ2255" s="573"/>
      <c r="AK2255" s="574"/>
      <c r="AL2255" s="557">
        <f>IF(AH2255=0,0,(AJ2255/AH2255)*100)</f>
        <v>0</v>
      </c>
      <c r="AM2255" s="558"/>
      <c r="AN2255" s="569"/>
      <c r="AO2255" s="570"/>
      <c r="AP2255" s="573"/>
      <c r="AQ2255" s="574"/>
      <c r="AR2255" s="557">
        <f>IF(AN2255=0,0,(AP2255/AN2255)*100)</f>
        <v>0</v>
      </c>
      <c r="AS2255" s="558"/>
      <c r="AT2255" s="561">
        <f>AB2255+AH2255+AN2255</f>
        <v>0</v>
      </c>
      <c r="AU2255" s="562"/>
      <c r="AV2255" s="565">
        <f>AD2255+AJ2255+AP2255</f>
        <v>0</v>
      </c>
      <c r="AW2255" s="566"/>
      <c r="AX2255" s="557">
        <f>IF(AT2255=0,0,(AV2255/AT2255)*100)</f>
        <v>0</v>
      </c>
      <c r="AY2255" s="558"/>
      <c r="AZ2255" s="569"/>
      <c r="BA2255" s="570"/>
      <c r="BB2255" s="573"/>
      <c r="BC2255" s="574"/>
      <c r="BD2255" s="557">
        <f>IF(AZ2255=0,0,(BB2255/AZ2255)*100)</f>
        <v>0</v>
      </c>
      <c r="BE2255" s="558"/>
      <c r="BF2255" s="561">
        <f>AT2255+AZ2255</f>
        <v>0</v>
      </c>
      <c r="BG2255" s="562"/>
      <c r="BH2255" s="565">
        <f>AV2255+BB2255</f>
        <v>0</v>
      </c>
      <c r="BI2255" s="566"/>
      <c r="BJ2255" s="557">
        <f>IF(BF2255=0,0,(BH2255/BF2255)*100)</f>
        <v>0</v>
      </c>
      <c r="BK2255" s="558"/>
      <c r="BL2255" s="602">
        <f>(AD2255*2)+(AJ2255*2)+(AP2255*3)+BB2255</f>
        <v>0</v>
      </c>
      <c r="BM2255" s="603"/>
      <c r="BN2255" s="604"/>
      <c r="BO2255" s="587">
        <f>IF(BQ2255=0,0,50*BP2255/BQ2255)</f>
        <v>0</v>
      </c>
      <c r="BP2255" s="555">
        <f t="shared" ref="BP2255" si="2154">(BL2255*BS$2253)+(N2255*BS$2254)+(X2255*BS$2255)+(R2255*BS$2256)+(V2255*BS$2257)+(Z2255*BS$2258)</f>
        <v>0</v>
      </c>
      <c r="BQ2255" s="555">
        <f t="shared" ref="BQ2255" si="2155">((AZ2255-BB2255)*BS$2260)+((AT2255-AV2255)*BS$2259)+(H2255*BS$2261)+(P2255*BS$2262)</f>
        <v>0</v>
      </c>
      <c r="BR2255" s="75" t="s">
        <v>72</v>
      </c>
      <c r="BS2255" s="76">
        <f>IF(BO2248="B",'VALUE POINTS'!L$12,IF('GAME STATS'!BO2248="C",'VALUE POINTS'!M$12,'VALUE POINTS'!K$12))</f>
        <v>2</v>
      </c>
      <c r="BT2255" s="280"/>
      <c r="BY2255" s="70"/>
    </row>
    <row r="2256" spans="1:77" ht="21.75" customHeight="1" x14ac:dyDescent="0.35">
      <c r="A2256" s="268"/>
      <c r="B2256" s="679"/>
      <c r="C2256" s="690" t="str">
        <f>IF(ROSTER!D$10="","",ROSTER!D$10)</f>
        <v/>
      </c>
      <c r="D2256" s="691"/>
      <c r="E2256" s="668"/>
      <c r="F2256" s="681"/>
      <c r="G2256" s="664"/>
      <c r="H2256" s="585"/>
      <c r="I2256" s="586"/>
      <c r="J2256" s="571"/>
      <c r="K2256" s="572"/>
      <c r="L2256" s="575"/>
      <c r="M2256" s="576"/>
      <c r="N2256" s="581" t="s">
        <v>16</v>
      </c>
      <c r="O2256" s="582"/>
      <c r="P2256" s="571"/>
      <c r="Q2256" s="572"/>
      <c r="R2256" s="575"/>
      <c r="S2256" s="576"/>
      <c r="T2256" s="581" t="s">
        <v>16</v>
      </c>
      <c r="U2256" s="582"/>
      <c r="V2256" s="585"/>
      <c r="W2256" s="586"/>
      <c r="X2256" s="571"/>
      <c r="Y2256" s="586"/>
      <c r="Z2256" s="571"/>
      <c r="AA2256" s="586"/>
      <c r="AB2256" s="571"/>
      <c r="AC2256" s="572"/>
      <c r="AD2256" s="575"/>
      <c r="AE2256" s="576"/>
      <c r="AF2256" s="577"/>
      <c r="AG2256" s="578"/>
      <c r="AH2256" s="571"/>
      <c r="AI2256" s="572"/>
      <c r="AJ2256" s="575"/>
      <c r="AK2256" s="576"/>
      <c r="AL2256" s="577"/>
      <c r="AM2256" s="578"/>
      <c r="AN2256" s="571"/>
      <c r="AO2256" s="572"/>
      <c r="AP2256" s="575"/>
      <c r="AQ2256" s="576"/>
      <c r="AR2256" s="577"/>
      <c r="AS2256" s="578"/>
      <c r="AT2256" s="627"/>
      <c r="AU2256" s="628"/>
      <c r="AV2256" s="629"/>
      <c r="AW2256" s="630"/>
      <c r="AX2256" s="577"/>
      <c r="AY2256" s="578"/>
      <c r="AZ2256" s="571"/>
      <c r="BA2256" s="572"/>
      <c r="BB2256" s="575"/>
      <c r="BC2256" s="576"/>
      <c r="BD2256" s="577"/>
      <c r="BE2256" s="578"/>
      <c r="BF2256" s="627"/>
      <c r="BG2256" s="628"/>
      <c r="BH2256" s="629"/>
      <c r="BI2256" s="630"/>
      <c r="BJ2256" s="577"/>
      <c r="BK2256" s="578"/>
      <c r="BL2256" s="605"/>
      <c r="BM2256" s="606"/>
      <c r="BN2256" s="607"/>
      <c r="BO2256" s="588"/>
      <c r="BP2256" s="556"/>
      <c r="BQ2256" s="556"/>
      <c r="BR2256" s="75" t="s">
        <v>73</v>
      </c>
      <c r="BS2256" s="76">
        <f>IF(BO2248="B",'VALUE POINTS'!L$13,IF('GAME STATS'!BO2248="C",'VALUE POINTS'!M$13,'VALUE POINTS'!K$13))</f>
        <v>2</v>
      </c>
      <c r="BT2256" s="280"/>
    </row>
    <row r="2257" spans="1:77" ht="21.75" customHeight="1" x14ac:dyDescent="0.35">
      <c r="A2257" s="268"/>
      <c r="B2257" s="678" t="str">
        <f>IF(ROSTER!B$12="","",ROSTER!B$12)</f>
        <v/>
      </c>
      <c r="C2257" s="669" t="str">
        <f>IF(ROSTER!C$12="","",ROSTER!C$12)</f>
        <v/>
      </c>
      <c r="D2257" s="670"/>
      <c r="E2257" s="667"/>
      <c r="F2257" s="680">
        <f>IF(E2257="y",1,IF(E2257="S",1,0))</f>
        <v>0</v>
      </c>
      <c r="G2257" s="663">
        <f>IF(E2257="S",1,0)</f>
        <v>0</v>
      </c>
      <c r="H2257" s="583"/>
      <c r="I2257" s="584"/>
      <c r="J2257" s="569"/>
      <c r="K2257" s="570"/>
      <c r="L2257" s="573"/>
      <c r="M2257" s="574"/>
      <c r="N2257" s="579">
        <f>L2257+J2257</f>
        <v>0</v>
      </c>
      <c r="O2257" s="580"/>
      <c r="P2257" s="569"/>
      <c r="Q2257" s="570"/>
      <c r="R2257" s="573"/>
      <c r="S2257" s="574"/>
      <c r="T2257" s="579">
        <f>R2257-P2257</f>
        <v>0</v>
      </c>
      <c r="U2257" s="580"/>
      <c r="V2257" s="583"/>
      <c r="W2257" s="584"/>
      <c r="X2257" s="569"/>
      <c r="Y2257" s="584"/>
      <c r="Z2257" s="569"/>
      <c r="AA2257" s="584"/>
      <c r="AB2257" s="569"/>
      <c r="AC2257" s="570"/>
      <c r="AD2257" s="573"/>
      <c r="AE2257" s="574"/>
      <c r="AF2257" s="557">
        <f>IF(AB2257=0,0,(AD2257/AB2257)*100)</f>
        <v>0</v>
      </c>
      <c r="AG2257" s="558"/>
      <c r="AH2257" s="569"/>
      <c r="AI2257" s="570"/>
      <c r="AJ2257" s="573"/>
      <c r="AK2257" s="574"/>
      <c r="AL2257" s="557">
        <f>IF(AH2257=0,0,(AJ2257/AH2257)*100)</f>
        <v>0</v>
      </c>
      <c r="AM2257" s="558"/>
      <c r="AN2257" s="569"/>
      <c r="AO2257" s="570"/>
      <c r="AP2257" s="573"/>
      <c r="AQ2257" s="574"/>
      <c r="AR2257" s="557">
        <f>IF(AN2257=0,0,(AP2257/AN2257)*100)</f>
        <v>0</v>
      </c>
      <c r="AS2257" s="558"/>
      <c r="AT2257" s="561">
        <f>AB2257+AH2257+AN2257</f>
        <v>0</v>
      </c>
      <c r="AU2257" s="562"/>
      <c r="AV2257" s="565">
        <f>AD2257+AJ2257+AP2257</f>
        <v>0</v>
      </c>
      <c r="AW2257" s="566"/>
      <c r="AX2257" s="557">
        <f>IF(AT2257=0,0,(AV2257/AT2257)*100)</f>
        <v>0</v>
      </c>
      <c r="AY2257" s="558"/>
      <c r="AZ2257" s="569"/>
      <c r="BA2257" s="570"/>
      <c r="BB2257" s="573"/>
      <c r="BC2257" s="574"/>
      <c r="BD2257" s="557">
        <f>IF(AZ2257=0,0,(BB2257/AZ2257)*100)</f>
        <v>0</v>
      </c>
      <c r="BE2257" s="558"/>
      <c r="BF2257" s="561">
        <f>AT2257+AZ2257</f>
        <v>0</v>
      </c>
      <c r="BG2257" s="562"/>
      <c r="BH2257" s="565">
        <f>AV2257+BB2257</f>
        <v>0</v>
      </c>
      <c r="BI2257" s="566"/>
      <c r="BJ2257" s="557">
        <f>IF(BF2257=0,0,(BH2257/BF2257)*100)</f>
        <v>0</v>
      </c>
      <c r="BK2257" s="558"/>
      <c r="BL2257" s="602">
        <f>(AD2257*2)+(AJ2257*2)+(AP2257*3)+BB2257</f>
        <v>0</v>
      </c>
      <c r="BM2257" s="603"/>
      <c r="BN2257" s="604"/>
      <c r="BO2257" s="587">
        <f t="shared" ref="BO2257" si="2156">IF(BQ2257=0,0,50*BP2257/BQ2257)</f>
        <v>0</v>
      </c>
      <c r="BP2257" s="555">
        <f t="shared" ref="BP2257" si="2157">(BL2257*BS$2253)+(N2257*BS$2254)+(X2257*BS$2255)+(R2257*BS$2256)+(V2257*BS$2257)+(Z2257*BS$2258)</f>
        <v>0</v>
      </c>
      <c r="BQ2257" s="555">
        <f t="shared" ref="BQ2257" si="2158">((AZ2257-BB2257)*BS$2260)+((AT2257-AV2257)*BS$2259)+(H2257*BS$2261)+(P2257*BS$2262)</f>
        <v>0</v>
      </c>
      <c r="BR2257" s="75" t="s">
        <v>74</v>
      </c>
      <c r="BS2257" s="76">
        <f>IF(BO2248="B",'VALUE POINTS'!L$14,IF('GAME STATS'!BO2248="C",'VALUE POINTS'!M$14,'VALUE POINTS'!K$14))</f>
        <v>2</v>
      </c>
      <c r="BT2257" s="280"/>
    </row>
    <row r="2258" spans="1:77" ht="21.75" customHeight="1" x14ac:dyDescent="0.4">
      <c r="A2258" s="268"/>
      <c r="B2258" s="679"/>
      <c r="C2258" s="690" t="str">
        <f>IF(ROSTER!D$12="","",ROSTER!D$12)</f>
        <v/>
      </c>
      <c r="D2258" s="691"/>
      <c r="E2258" s="668"/>
      <c r="F2258" s="681"/>
      <c r="G2258" s="664"/>
      <c r="H2258" s="585"/>
      <c r="I2258" s="586"/>
      <c r="J2258" s="571"/>
      <c r="K2258" s="572"/>
      <c r="L2258" s="575"/>
      <c r="M2258" s="576"/>
      <c r="N2258" s="581" t="s">
        <v>16</v>
      </c>
      <c r="O2258" s="582"/>
      <c r="P2258" s="571"/>
      <c r="Q2258" s="572"/>
      <c r="R2258" s="575"/>
      <c r="S2258" s="576"/>
      <c r="T2258" s="581" t="s">
        <v>16</v>
      </c>
      <c r="U2258" s="582"/>
      <c r="V2258" s="585"/>
      <c r="W2258" s="586"/>
      <c r="X2258" s="571"/>
      <c r="Y2258" s="586"/>
      <c r="Z2258" s="571"/>
      <c r="AA2258" s="586"/>
      <c r="AB2258" s="571"/>
      <c r="AC2258" s="572"/>
      <c r="AD2258" s="575"/>
      <c r="AE2258" s="576"/>
      <c r="AF2258" s="577"/>
      <c r="AG2258" s="578"/>
      <c r="AH2258" s="571"/>
      <c r="AI2258" s="572"/>
      <c r="AJ2258" s="575"/>
      <c r="AK2258" s="576"/>
      <c r="AL2258" s="577"/>
      <c r="AM2258" s="578"/>
      <c r="AN2258" s="571"/>
      <c r="AO2258" s="572"/>
      <c r="AP2258" s="575"/>
      <c r="AQ2258" s="576"/>
      <c r="AR2258" s="577"/>
      <c r="AS2258" s="578"/>
      <c r="AT2258" s="627"/>
      <c r="AU2258" s="628"/>
      <c r="AV2258" s="629"/>
      <c r="AW2258" s="630"/>
      <c r="AX2258" s="577"/>
      <c r="AY2258" s="578"/>
      <c r="AZ2258" s="571"/>
      <c r="BA2258" s="572"/>
      <c r="BB2258" s="575"/>
      <c r="BC2258" s="576"/>
      <c r="BD2258" s="577"/>
      <c r="BE2258" s="578"/>
      <c r="BF2258" s="627"/>
      <c r="BG2258" s="628"/>
      <c r="BH2258" s="629"/>
      <c r="BI2258" s="630"/>
      <c r="BJ2258" s="577"/>
      <c r="BK2258" s="578"/>
      <c r="BL2258" s="605"/>
      <c r="BM2258" s="606"/>
      <c r="BN2258" s="607"/>
      <c r="BO2258" s="588"/>
      <c r="BP2258" s="556"/>
      <c r="BQ2258" s="556"/>
      <c r="BR2258" s="75" t="s">
        <v>75</v>
      </c>
      <c r="BS2258" s="76">
        <f>IF(BO2248="B",'VALUE POINTS'!L$15,IF('GAME STATS'!BO2248="C",'VALUE POINTS'!M$15,'VALUE POINTS'!K$15))</f>
        <v>2</v>
      </c>
      <c r="BT2258" s="280"/>
      <c r="BY2258" s="70"/>
    </row>
    <row r="2259" spans="1:77" ht="21.75" customHeight="1" x14ac:dyDescent="0.35">
      <c r="A2259" s="268"/>
      <c r="B2259" s="678" t="str">
        <f>IF(ROSTER!B$14="","",ROSTER!B$14)</f>
        <v/>
      </c>
      <c r="C2259" s="669" t="str">
        <f>IF(ROSTER!C$14="","",ROSTER!C$14)</f>
        <v/>
      </c>
      <c r="D2259" s="670"/>
      <c r="E2259" s="667"/>
      <c r="F2259" s="680">
        <f>IF(E2259="y",1,IF(E2259="S",1,0))</f>
        <v>0</v>
      </c>
      <c r="G2259" s="663">
        <f>IF(E2259="S",1,0)</f>
        <v>0</v>
      </c>
      <c r="H2259" s="583"/>
      <c r="I2259" s="584"/>
      <c r="J2259" s="569"/>
      <c r="K2259" s="570"/>
      <c r="L2259" s="573"/>
      <c r="M2259" s="574"/>
      <c r="N2259" s="579">
        <f>L2259+J2259</f>
        <v>0</v>
      </c>
      <c r="O2259" s="580"/>
      <c r="P2259" s="569"/>
      <c r="Q2259" s="570"/>
      <c r="R2259" s="573"/>
      <c r="S2259" s="574"/>
      <c r="T2259" s="579">
        <f>R2259-P2259</f>
        <v>0</v>
      </c>
      <c r="U2259" s="580"/>
      <c r="V2259" s="583"/>
      <c r="W2259" s="584"/>
      <c r="X2259" s="569"/>
      <c r="Y2259" s="584"/>
      <c r="Z2259" s="569"/>
      <c r="AA2259" s="584"/>
      <c r="AB2259" s="569"/>
      <c r="AC2259" s="570"/>
      <c r="AD2259" s="573"/>
      <c r="AE2259" s="574"/>
      <c r="AF2259" s="557">
        <f>IF(AB2259=0,0,(AD2259/AB2259)*100)</f>
        <v>0</v>
      </c>
      <c r="AG2259" s="558"/>
      <c r="AH2259" s="569"/>
      <c r="AI2259" s="570"/>
      <c r="AJ2259" s="573"/>
      <c r="AK2259" s="574"/>
      <c r="AL2259" s="557">
        <f>IF(AH2259=0,0,(AJ2259/AH2259)*100)</f>
        <v>0</v>
      </c>
      <c r="AM2259" s="558"/>
      <c r="AN2259" s="569"/>
      <c r="AO2259" s="570"/>
      <c r="AP2259" s="573"/>
      <c r="AQ2259" s="574"/>
      <c r="AR2259" s="557">
        <f>IF(AN2259=0,0,(AP2259/AN2259)*100)</f>
        <v>0</v>
      </c>
      <c r="AS2259" s="558"/>
      <c r="AT2259" s="561">
        <f>AB2259+AH2259+AN2259</f>
        <v>0</v>
      </c>
      <c r="AU2259" s="562"/>
      <c r="AV2259" s="565">
        <f>AD2259+AJ2259+AP2259</f>
        <v>0</v>
      </c>
      <c r="AW2259" s="566"/>
      <c r="AX2259" s="557">
        <f>IF(AT2259=0,0,(AV2259/AT2259)*100)</f>
        <v>0</v>
      </c>
      <c r="AY2259" s="558"/>
      <c r="AZ2259" s="569"/>
      <c r="BA2259" s="570"/>
      <c r="BB2259" s="573"/>
      <c r="BC2259" s="574"/>
      <c r="BD2259" s="557">
        <f>IF(AZ2259=0,0,(BB2259/AZ2259)*100)</f>
        <v>0</v>
      </c>
      <c r="BE2259" s="558"/>
      <c r="BF2259" s="561">
        <f>AT2259+AZ2259</f>
        <v>0</v>
      </c>
      <c r="BG2259" s="562"/>
      <c r="BH2259" s="565">
        <f>AV2259+BB2259</f>
        <v>0</v>
      </c>
      <c r="BI2259" s="566"/>
      <c r="BJ2259" s="557">
        <f>IF(BF2259=0,0,(BH2259/BF2259)*100)</f>
        <v>0</v>
      </c>
      <c r="BK2259" s="558"/>
      <c r="BL2259" s="602">
        <f>(AD2259*2)+(AJ2259*2)+(AP2259*3)+BB2259</f>
        <v>0</v>
      </c>
      <c r="BM2259" s="603"/>
      <c r="BN2259" s="604"/>
      <c r="BO2259" s="587">
        <f t="shared" ref="BO2259" si="2159">IF(BQ2259=0,0,50*BP2259/BQ2259)</f>
        <v>0</v>
      </c>
      <c r="BP2259" s="555">
        <f t="shared" ref="BP2259" si="2160">(BL2259*BS$2253)+(N2259*BS$2254)+(X2259*BS$2255)+(R2259*BS$2256)+(V2259*BS$2257)+(Z2259*BS$2258)</f>
        <v>0</v>
      </c>
      <c r="BQ2259" s="555">
        <f t="shared" ref="BQ2259" si="2161">((AZ2259-BB2259)*BS$2260)+((AT2259-AV2259)*BS$2259)+(H2259*BS$2261)+(P2259*BS$2262)</f>
        <v>0</v>
      </c>
      <c r="BR2259" s="75" t="s">
        <v>76</v>
      </c>
      <c r="BS2259" s="76">
        <f>IF(BO2248="B",'VALUE POINTS'!L$16,IF('GAME STATS'!BO2248="C",'VALUE POINTS'!M$16,'VALUE POINTS'!K$16))</f>
        <v>2</v>
      </c>
      <c r="BT2259" s="280"/>
    </row>
    <row r="2260" spans="1:77" ht="21.75" customHeight="1" x14ac:dyDescent="0.35">
      <c r="A2260" s="268"/>
      <c r="B2260" s="679"/>
      <c r="C2260" s="690" t="str">
        <f>IF(ROSTER!D$14="","",ROSTER!D$14)</f>
        <v/>
      </c>
      <c r="D2260" s="691"/>
      <c r="E2260" s="668"/>
      <c r="F2260" s="681"/>
      <c r="G2260" s="664"/>
      <c r="H2260" s="585"/>
      <c r="I2260" s="586"/>
      <c r="J2260" s="571"/>
      <c r="K2260" s="572"/>
      <c r="L2260" s="575"/>
      <c r="M2260" s="576"/>
      <c r="N2260" s="581" t="s">
        <v>16</v>
      </c>
      <c r="O2260" s="582"/>
      <c r="P2260" s="571"/>
      <c r="Q2260" s="572"/>
      <c r="R2260" s="575"/>
      <c r="S2260" s="576"/>
      <c r="T2260" s="581" t="s">
        <v>16</v>
      </c>
      <c r="U2260" s="582"/>
      <c r="V2260" s="585"/>
      <c r="W2260" s="586"/>
      <c r="X2260" s="571"/>
      <c r="Y2260" s="586"/>
      <c r="Z2260" s="571"/>
      <c r="AA2260" s="586"/>
      <c r="AB2260" s="571"/>
      <c r="AC2260" s="572"/>
      <c r="AD2260" s="575"/>
      <c r="AE2260" s="576"/>
      <c r="AF2260" s="577"/>
      <c r="AG2260" s="578"/>
      <c r="AH2260" s="571"/>
      <c r="AI2260" s="572"/>
      <c r="AJ2260" s="575"/>
      <c r="AK2260" s="576"/>
      <c r="AL2260" s="577"/>
      <c r="AM2260" s="578"/>
      <c r="AN2260" s="571"/>
      <c r="AO2260" s="572"/>
      <c r="AP2260" s="575"/>
      <c r="AQ2260" s="576"/>
      <c r="AR2260" s="577"/>
      <c r="AS2260" s="578"/>
      <c r="AT2260" s="627"/>
      <c r="AU2260" s="628"/>
      <c r="AV2260" s="629"/>
      <c r="AW2260" s="630"/>
      <c r="AX2260" s="577"/>
      <c r="AY2260" s="578"/>
      <c r="AZ2260" s="571"/>
      <c r="BA2260" s="572"/>
      <c r="BB2260" s="575"/>
      <c r="BC2260" s="576"/>
      <c r="BD2260" s="577"/>
      <c r="BE2260" s="578"/>
      <c r="BF2260" s="627"/>
      <c r="BG2260" s="628"/>
      <c r="BH2260" s="629"/>
      <c r="BI2260" s="630"/>
      <c r="BJ2260" s="577"/>
      <c r="BK2260" s="578"/>
      <c r="BL2260" s="605"/>
      <c r="BM2260" s="606"/>
      <c r="BN2260" s="607"/>
      <c r="BO2260" s="588"/>
      <c r="BP2260" s="556"/>
      <c r="BQ2260" s="556"/>
      <c r="BR2260" s="75" t="s">
        <v>77</v>
      </c>
      <c r="BS2260" s="76">
        <f>IF(BO2248="B",'VALUE POINTS'!L$17,IF('GAME STATS'!BO2248="C",'VALUE POINTS'!M$17,'VALUE POINTS'!K$17))</f>
        <v>1</v>
      </c>
      <c r="BT2260" s="280"/>
    </row>
    <row r="2261" spans="1:77" ht="21.75" customHeight="1" x14ac:dyDescent="0.35">
      <c r="A2261" s="268"/>
      <c r="B2261" s="678" t="str">
        <f>IF(ROSTER!B$16="","",ROSTER!B$16)</f>
        <v/>
      </c>
      <c r="C2261" s="669" t="str">
        <f>IF(ROSTER!C$16="","",ROSTER!C$16)</f>
        <v/>
      </c>
      <c r="D2261" s="670"/>
      <c r="E2261" s="667"/>
      <c r="F2261" s="680">
        <f>IF(E2261="y",1,IF(E2261="S",1,0))</f>
        <v>0</v>
      </c>
      <c r="G2261" s="663">
        <f>IF(E2261="S",1,0)</f>
        <v>0</v>
      </c>
      <c r="H2261" s="583"/>
      <c r="I2261" s="584"/>
      <c r="J2261" s="569"/>
      <c r="K2261" s="570"/>
      <c r="L2261" s="573"/>
      <c r="M2261" s="574"/>
      <c r="N2261" s="579">
        <f>L2261+J2261</f>
        <v>0</v>
      </c>
      <c r="O2261" s="580"/>
      <c r="P2261" s="569"/>
      <c r="Q2261" s="570"/>
      <c r="R2261" s="573"/>
      <c r="S2261" s="574"/>
      <c r="T2261" s="579">
        <f>R2261-P2261</f>
        <v>0</v>
      </c>
      <c r="U2261" s="580"/>
      <c r="V2261" s="583"/>
      <c r="W2261" s="584"/>
      <c r="X2261" s="569"/>
      <c r="Y2261" s="584"/>
      <c r="Z2261" s="569"/>
      <c r="AA2261" s="584"/>
      <c r="AB2261" s="569"/>
      <c r="AC2261" s="570"/>
      <c r="AD2261" s="573"/>
      <c r="AE2261" s="574"/>
      <c r="AF2261" s="557">
        <f>IF(AB2261=0,0,(AD2261/AB2261)*100)</f>
        <v>0</v>
      </c>
      <c r="AG2261" s="558"/>
      <c r="AH2261" s="569"/>
      <c r="AI2261" s="570"/>
      <c r="AJ2261" s="573"/>
      <c r="AK2261" s="574"/>
      <c r="AL2261" s="557">
        <f>IF(AH2261=0,0,(AJ2261/AH2261)*100)</f>
        <v>0</v>
      </c>
      <c r="AM2261" s="558"/>
      <c r="AN2261" s="569"/>
      <c r="AO2261" s="570"/>
      <c r="AP2261" s="573"/>
      <c r="AQ2261" s="574"/>
      <c r="AR2261" s="557">
        <f>IF(AN2261=0,0,(AP2261/AN2261)*100)</f>
        <v>0</v>
      </c>
      <c r="AS2261" s="558"/>
      <c r="AT2261" s="561">
        <f>AB2261+AH2261+AN2261</f>
        <v>0</v>
      </c>
      <c r="AU2261" s="562"/>
      <c r="AV2261" s="565">
        <f>AD2261+AJ2261+AP2261</f>
        <v>0</v>
      </c>
      <c r="AW2261" s="566"/>
      <c r="AX2261" s="557">
        <f>IF(AT2261=0,0,(AV2261/AT2261)*100)</f>
        <v>0</v>
      </c>
      <c r="AY2261" s="558"/>
      <c r="AZ2261" s="569"/>
      <c r="BA2261" s="570"/>
      <c r="BB2261" s="573"/>
      <c r="BC2261" s="574"/>
      <c r="BD2261" s="557">
        <f>IF(AZ2261=0,0,(BB2261/AZ2261)*100)</f>
        <v>0</v>
      </c>
      <c r="BE2261" s="558"/>
      <c r="BF2261" s="561">
        <f>AT2261+AZ2261</f>
        <v>0</v>
      </c>
      <c r="BG2261" s="562"/>
      <c r="BH2261" s="565">
        <f>AV2261+BB2261</f>
        <v>0</v>
      </c>
      <c r="BI2261" s="566"/>
      <c r="BJ2261" s="557">
        <f>IF(BF2261=0,0,(BH2261/BF2261)*100)</f>
        <v>0</v>
      </c>
      <c r="BK2261" s="558"/>
      <c r="BL2261" s="602">
        <f>(AD2261*2)+(AJ2261*2)+(AP2261*3)+BB2261</f>
        <v>0</v>
      </c>
      <c r="BM2261" s="603"/>
      <c r="BN2261" s="604"/>
      <c r="BO2261" s="587">
        <f t="shared" ref="BO2261" si="2162">IF(BQ2261=0,0,50*BP2261/BQ2261)</f>
        <v>0</v>
      </c>
      <c r="BP2261" s="555">
        <f t="shared" ref="BP2261" si="2163">(BL2261*BS$2253)+(N2261*BS$2254)+(X2261*BS$2255)+(R2261*BS$2256)+(V2261*BS$2257)+(Z2261*BS$2258)</f>
        <v>0</v>
      </c>
      <c r="BQ2261" s="555">
        <f t="shared" ref="BQ2261" si="2164">((AZ2261-BB2261)*BS$2260)+((AT2261-AV2261)*BS$2259)+(H2261*BS$2261)+(P2261*BS$2262)</f>
        <v>0</v>
      </c>
      <c r="BR2261" s="75" t="s">
        <v>78</v>
      </c>
      <c r="BS2261" s="76">
        <f>IF(BO2248="B",'VALUE POINTS'!L$18,IF('GAME STATS'!BO2248="C",'VALUE POINTS'!M$18,'VALUE POINTS'!K$18))</f>
        <v>2</v>
      </c>
      <c r="BT2261" s="280"/>
    </row>
    <row r="2262" spans="1:77" ht="21.75" customHeight="1" x14ac:dyDescent="0.35">
      <c r="A2262" s="268"/>
      <c r="B2262" s="679"/>
      <c r="C2262" s="690" t="str">
        <f>IF(ROSTER!D$16="","",ROSTER!D$16)</f>
        <v/>
      </c>
      <c r="D2262" s="691"/>
      <c r="E2262" s="668"/>
      <c r="F2262" s="681"/>
      <c r="G2262" s="664"/>
      <c r="H2262" s="585"/>
      <c r="I2262" s="586"/>
      <c r="J2262" s="571"/>
      <c r="K2262" s="572"/>
      <c r="L2262" s="575"/>
      <c r="M2262" s="576"/>
      <c r="N2262" s="581" t="s">
        <v>16</v>
      </c>
      <c r="O2262" s="582"/>
      <c r="P2262" s="571"/>
      <c r="Q2262" s="572"/>
      <c r="R2262" s="575"/>
      <c r="S2262" s="576"/>
      <c r="T2262" s="581" t="s">
        <v>16</v>
      </c>
      <c r="U2262" s="582"/>
      <c r="V2262" s="585"/>
      <c r="W2262" s="586"/>
      <c r="X2262" s="571"/>
      <c r="Y2262" s="586"/>
      <c r="Z2262" s="571"/>
      <c r="AA2262" s="586"/>
      <c r="AB2262" s="571"/>
      <c r="AC2262" s="572"/>
      <c r="AD2262" s="575"/>
      <c r="AE2262" s="576"/>
      <c r="AF2262" s="577"/>
      <c r="AG2262" s="578"/>
      <c r="AH2262" s="571"/>
      <c r="AI2262" s="572"/>
      <c r="AJ2262" s="575"/>
      <c r="AK2262" s="576"/>
      <c r="AL2262" s="577"/>
      <c r="AM2262" s="578"/>
      <c r="AN2262" s="571"/>
      <c r="AO2262" s="572"/>
      <c r="AP2262" s="575"/>
      <c r="AQ2262" s="576"/>
      <c r="AR2262" s="577"/>
      <c r="AS2262" s="578"/>
      <c r="AT2262" s="627"/>
      <c r="AU2262" s="628"/>
      <c r="AV2262" s="629"/>
      <c r="AW2262" s="630"/>
      <c r="AX2262" s="577"/>
      <c r="AY2262" s="578"/>
      <c r="AZ2262" s="571"/>
      <c r="BA2262" s="572"/>
      <c r="BB2262" s="575"/>
      <c r="BC2262" s="576"/>
      <c r="BD2262" s="577"/>
      <c r="BE2262" s="578"/>
      <c r="BF2262" s="627"/>
      <c r="BG2262" s="628"/>
      <c r="BH2262" s="629"/>
      <c r="BI2262" s="630"/>
      <c r="BJ2262" s="577"/>
      <c r="BK2262" s="578"/>
      <c r="BL2262" s="605"/>
      <c r="BM2262" s="606"/>
      <c r="BN2262" s="607"/>
      <c r="BO2262" s="588"/>
      <c r="BP2262" s="556"/>
      <c r="BQ2262" s="556"/>
      <c r="BR2262" s="75" t="s">
        <v>79</v>
      </c>
      <c r="BS2262" s="76">
        <f>IF(BO2248="B",'VALUE POINTS'!L$19,IF('GAME STATS'!BO2248="C",'VALUE POINTS'!M$19,'VALUE POINTS'!K$19))</f>
        <v>2</v>
      </c>
      <c r="BT2262" s="280"/>
    </row>
    <row r="2263" spans="1:77" ht="21.75" customHeight="1" x14ac:dyDescent="0.25">
      <c r="A2263" s="268"/>
      <c r="B2263" s="678" t="str">
        <f>IF(ROSTER!B$18="","",ROSTER!B$18)</f>
        <v/>
      </c>
      <c r="C2263" s="669" t="str">
        <f>IF(ROSTER!C$18="","",ROSTER!C$18)</f>
        <v/>
      </c>
      <c r="D2263" s="670"/>
      <c r="E2263" s="667"/>
      <c r="F2263" s="680">
        <f>IF(E2263="y",1,IF(E2263="S",1,0))</f>
        <v>0</v>
      </c>
      <c r="G2263" s="663">
        <f>IF(E2263="S",1,0)</f>
        <v>0</v>
      </c>
      <c r="H2263" s="583"/>
      <c r="I2263" s="584"/>
      <c r="J2263" s="569"/>
      <c r="K2263" s="570"/>
      <c r="L2263" s="573"/>
      <c r="M2263" s="574"/>
      <c r="N2263" s="579">
        <f>L2263+J2263</f>
        <v>0</v>
      </c>
      <c r="O2263" s="580"/>
      <c r="P2263" s="569"/>
      <c r="Q2263" s="570"/>
      <c r="R2263" s="573"/>
      <c r="S2263" s="574"/>
      <c r="T2263" s="579">
        <f>R2263-P2263</f>
        <v>0</v>
      </c>
      <c r="U2263" s="580"/>
      <c r="V2263" s="583"/>
      <c r="W2263" s="584"/>
      <c r="X2263" s="569"/>
      <c r="Y2263" s="584"/>
      <c r="Z2263" s="569"/>
      <c r="AA2263" s="584"/>
      <c r="AB2263" s="569"/>
      <c r="AC2263" s="570"/>
      <c r="AD2263" s="573"/>
      <c r="AE2263" s="574"/>
      <c r="AF2263" s="557">
        <f>IF(AB2263=0,0,(AD2263/AB2263)*100)</f>
        <v>0</v>
      </c>
      <c r="AG2263" s="558"/>
      <c r="AH2263" s="569"/>
      <c r="AI2263" s="570"/>
      <c r="AJ2263" s="573"/>
      <c r="AK2263" s="574"/>
      <c r="AL2263" s="557">
        <f>IF(AH2263=0,0,(AJ2263/AH2263)*100)</f>
        <v>0</v>
      </c>
      <c r="AM2263" s="558"/>
      <c r="AN2263" s="569"/>
      <c r="AO2263" s="570"/>
      <c r="AP2263" s="573"/>
      <c r="AQ2263" s="574"/>
      <c r="AR2263" s="557">
        <f>IF(AN2263=0,0,(AP2263/AN2263)*100)</f>
        <v>0</v>
      </c>
      <c r="AS2263" s="558"/>
      <c r="AT2263" s="561">
        <f>AB2263+AH2263+AN2263</f>
        <v>0</v>
      </c>
      <c r="AU2263" s="562"/>
      <c r="AV2263" s="565">
        <f>AD2263+AJ2263+AP2263</f>
        <v>0</v>
      </c>
      <c r="AW2263" s="566"/>
      <c r="AX2263" s="557">
        <f>IF(AT2263=0,0,(AV2263/AT2263)*100)</f>
        <v>0</v>
      </c>
      <c r="AY2263" s="558"/>
      <c r="AZ2263" s="569"/>
      <c r="BA2263" s="570"/>
      <c r="BB2263" s="573"/>
      <c r="BC2263" s="574"/>
      <c r="BD2263" s="557">
        <f>IF(AZ2263=0,0,(BB2263/AZ2263)*100)</f>
        <v>0</v>
      </c>
      <c r="BE2263" s="558"/>
      <c r="BF2263" s="561">
        <f>AT2263+AZ2263</f>
        <v>0</v>
      </c>
      <c r="BG2263" s="562"/>
      <c r="BH2263" s="565">
        <f>AV2263+BB2263</f>
        <v>0</v>
      </c>
      <c r="BI2263" s="566"/>
      <c r="BJ2263" s="557">
        <f>IF(BF2263=0,0,(BH2263/BF2263)*100)</f>
        <v>0</v>
      </c>
      <c r="BK2263" s="558"/>
      <c r="BL2263" s="602">
        <f>(AD2263*2)+(AJ2263*2)+(AP2263*3)+BB2263</f>
        <v>0</v>
      </c>
      <c r="BM2263" s="603"/>
      <c r="BN2263" s="604"/>
      <c r="BO2263" s="587">
        <f t="shared" ref="BO2263" si="2165">IF(BQ2263=0,0,50*BP2263/BQ2263)</f>
        <v>0</v>
      </c>
      <c r="BP2263" s="555">
        <f t="shared" ref="BP2263" si="2166">(BL2263*BS$2253)+(N2263*BS$2254)+(X2263*BS$2255)+(R2263*BS$2256)+(V2263*BS$2257)+(Z2263*BS$2258)</f>
        <v>0</v>
      </c>
      <c r="BQ2263" s="555">
        <f t="shared" ref="BQ2263" si="2167">((AZ2263-BB2263)*BS$2260)+((AT2263-AV2263)*BS$2259)+(H2263*BS$2261)+(P2263*BS$2262)</f>
        <v>0</v>
      </c>
      <c r="BR2263" s="65"/>
      <c r="BS2263" s="65"/>
      <c r="BT2263" s="280"/>
    </row>
    <row r="2264" spans="1:77" ht="21.75" customHeight="1" x14ac:dyDescent="0.25">
      <c r="A2264" s="268"/>
      <c r="B2264" s="679"/>
      <c r="C2264" s="690" t="str">
        <f>IF(ROSTER!D$18="","",ROSTER!D$18)</f>
        <v/>
      </c>
      <c r="D2264" s="691"/>
      <c r="E2264" s="668"/>
      <c r="F2264" s="681"/>
      <c r="G2264" s="664"/>
      <c r="H2264" s="585"/>
      <c r="I2264" s="586"/>
      <c r="J2264" s="571"/>
      <c r="K2264" s="572"/>
      <c r="L2264" s="575"/>
      <c r="M2264" s="576"/>
      <c r="N2264" s="581" t="s">
        <v>16</v>
      </c>
      <c r="O2264" s="582"/>
      <c r="P2264" s="571"/>
      <c r="Q2264" s="572"/>
      <c r="R2264" s="575"/>
      <c r="S2264" s="576"/>
      <c r="T2264" s="581" t="s">
        <v>16</v>
      </c>
      <c r="U2264" s="582"/>
      <c r="V2264" s="585"/>
      <c r="W2264" s="586"/>
      <c r="X2264" s="571"/>
      <c r="Y2264" s="586"/>
      <c r="Z2264" s="571"/>
      <c r="AA2264" s="586"/>
      <c r="AB2264" s="571"/>
      <c r="AC2264" s="572"/>
      <c r="AD2264" s="575"/>
      <c r="AE2264" s="576"/>
      <c r="AF2264" s="577"/>
      <c r="AG2264" s="578"/>
      <c r="AH2264" s="571"/>
      <c r="AI2264" s="572"/>
      <c r="AJ2264" s="575"/>
      <c r="AK2264" s="576"/>
      <c r="AL2264" s="577"/>
      <c r="AM2264" s="578"/>
      <c r="AN2264" s="571"/>
      <c r="AO2264" s="572"/>
      <c r="AP2264" s="575"/>
      <c r="AQ2264" s="576"/>
      <c r="AR2264" s="577"/>
      <c r="AS2264" s="578"/>
      <c r="AT2264" s="627"/>
      <c r="AU2264" s="628"/>
      <c r="AV2264" s="629"/>
      <c r="AW2264" s="630"/>
      <c r="AX2264" s="577"/>
      <c r="AY2264" s="578"/>
      <c r="AZ2264" s="571"/>
      <c r="BA2264" s="572"/>
      <c r="BB2264" s="575"/>
      <c r="BC2264" s="576"/>
      <c r="BD2264" s="577"/>
      <c r="BE2264" s="578"/>
      <c r="BF2264" s="627"/>
      <c r="BG2264" s="628"/>
      <c r="BH2264" s="629"/>
      <c r="BI2264" s="630"/>
      <c r="BJ2264" s="577"/>
      <c r="BK2264" s="578"/>
      <c r="BL2264" s="605"/>
      <c r="BM2264" s="606"/>
      <c r="BN2264" s="607"/>
      <c r="BO2264" s="588"/>
      <c r="BP2264" s="556"/>
      <c r="BQ2264" s="556"/>
      <c r="BR2264" s="65"/>
      <c r="BS2264" s="65"/>
      <c r="BT2264" s="268"/>
    </row>
    <row r="2265" spans="1:77" ht="21.75" customHeight="1" x14ac:dyDescent="0.25">
      <c r="A2265" s="268"/>
      <c r="B2265" s="678" t="str">
        <f>IF(ROSTER!B$20="","",ROSTER!B$20)</f>
        <v/>
      </c>
      <c r="C2265" s="669" t="str">
        <f>IF(ROSTER!C$20="","",ROSTER!C$20)</f>
        <v/>
      </c>
      <c r="D2265" s="670"/>
      <c r="E2265" s="667"/>
      <c r="F2265" s="680">
        <f>IF(E2265="y",1,IF(E2265="S",1,0))</f>
        <v>0</v>
      </c>
      <c r="G2265" s="663">
        <f>IF(E2265="S",1,0)</f>
        <v>0</v>
      </c>
      <c r="H2265" s="583"/>
      <c r="I2265" s="584"/>
      <c r="J2265" s="569"/>
      <c r="K2265" s="570"/>
      <c r="L2265" s="573"/>
      <c r="M2265" s="574"/>
      <c r="N2265" s="579">
        <f>L2265+J2265</f>
        <v>0</v>
      </c>
      <c r="O2265" s="580"/>
      <c r="P2265" s="569"/>
      <c r="Q2265" s="570"/>
      <c r="R2265" s="573"/>
      <c r="S2265" s="574"/>
      <c r="T2265" s="579">
        <f>R2265-P2265</f>
        <v>0</v>
      </c>
      <c r="U2265" s="580"/>
      <c r="V2265" s="583"/>
      <c r="W2265" s="584"/>
      <c r="X2265" s="569"/>
      <c r="Y2265" s="584"/>
      <c r="Z2265" s="569"/>
      <c r="AA2265" s="584"/>
      <c r="AB2265" s="569"/>
      <c r="AC2265" s="570"/>
      <c r="AD2265" s="573"/>
      <c r="AE2265" s="574"/>
      <c r="AF2265" s="557">
        <f>IF(AB2265=0,0,(AD2265/AB2265)*100)</f>
        <v>0</v>
      </c>
      <c r="AG2265" s="558"/>
      <c r="AH2265" s="569"/>
      <c r="AI2265" s="570"/>
      <c r="AJ2265" s="573"/>
      <c r="AK2265" s="574"/>
      <c r="AL2265" s="557">
        <f>IF(AH2265=0,0,(AJ2265/AH2265)*100)</f>
        <v>0</v>
      </c>
      <c r="AM2265" s="558"/>
      <c r="AN2265" s="569"/>
      <c r="AO2265" s="570"/>
      <c r="AP2265" s="573"/>
      <c r="AQ2265" s="574"/>
      <c r="AR2265" s="557">
        <f>IF(AN2265=0,0,(AP2265/AN2265)*100)</f>
        <v>0</v>
      </c>
      <c r="AS2265" s="558"/>
      <c r="AT2265" s="561">
        <f>AB2265+AH2265+AN2265</f>
        <v>0</v>
      </c>
      <c r="AU2265" s="562"/>
      <c r="AV2265" s="565">
        <f>AD2265+AJ2265+AP2265</f>
        <v>0</v>
      </c>
      <c r="AW2265" s="566"/>
      <c r="AX2265" s="557">
        <f>IF(AT2265=0,0,(AV2265/AT2265)*100)</f>
        <v>0</v>
      </c>
      <c r="AY2265" s="558"/>
      <c r="AZ2265" s="569"/>
      <c r="BA2265" s="570"/>
      <c r="BB2265" s="573"/>
      <c r="BC2265" s="574"/>
      <c r="BD2265" s="557">
        <f>IF(AZ2265=0,0,(BB2265/AZ2265)*100)</f>
        <v>0</v>
      </c>
      <c r="BE2265" s="558"/>
      <c r="BF2265" s="561">
        <f>AT2265+AZ2265</f>
        <v>0</v>
      </c>
      <c r="BG2265" s="562"/>
      <c r="BH2265" s="565">
        <f>AV2265+BB2265</f>
        <v>0</v>
      </c>
      <c r="BI2265" s="566"/>
      <c r="BJ2265" s="557">
        <f>IF(BF2265=0,0,(BH2265/BF2265)*100)</f>
        <v>0</v>
      </c>
      <c r="BK2265" s="558"/>
      <c r="BL2265" s="602">
        <f>(AD2265*2)+(AJ2265*2)+(AP2265*3)+BB2265</f>
        <v>0</v>
      </c>
      <c r="BM2265" s="603"/>
      <c r="BN2265" s="604"/>
      <c r="BO2265" s="587">
        <f t="shared" ref="BO2265" si="2168">IF(BQ2265=0,0,50*BP2265/BQ2265)</f>
        <v>0</v>
      </c>
      <c r="BP2265" s="555">
        <f t="shared" ref="BP2265" si="2169">(BL2265*BS$2253)+(N2265*BS$2254)+(X2265*BS$2255)+(R2265*BS$2256)+(V2265*BS$2257)+(Z2265*BS$2258)</f>
        <v>0</v>
      </c>
      <c r="BQ2265" s="555">
        <f t="shared" ref="BQ2265" si="2170">((AZ2265-BB2265)*BS$2260)+((AT2265-AV2265)*BS$2259)+(H2265*BS$2261)+(P2265*BS$2262)</f>
        <v>0</v>
      </c>
      <c r="BR2265" s="65"/>
      <c r="BS2265" s="65"/>
      <c r="BT2265" s="268"/>
    </row>
    <row r="2266" spans="1:77" ht="21.75" customHeight="1" x14ac:dyDescent="0.25">
      <c r="A2266" s="268"/>
      <c r="B2266" s="679"/>
      <c r="C2266" s="690" t="str">
        <f>IF(ROSTER!D$20="","",ROSTER!D$20)</f>
        <v/>
      </c>
      <c r="D2266" s="691"/>
      <c r="E2266" s="668"/>
      <c r="F2266" s="681"/>
      <c r="G2266" s="664"/>
      <c r="H2266" s="585"/>
      <c r="I2266" s="586"/>
      <c r="J2266" s="571"/>
      <c r="K2266" s="572"/>
      <c r="L2266" s="575"/>
      <c r="M2266" s="576"/>
      <c r="N2266" s="581" t="s">
        <v>16</v>
      </c>
      <c r="O2266" s="582"/>
      <c r="P2266" s="571"/>
      <c r="Q2266" s="572"/>
      <c r="R2266" s="575"/>
      <c r="S2266" s="576"/>
      <c r="T2266" s="581" t="s">
        <v>16</v>
      </c>
      <c r="U2266" s="582"/>
      <c r="V2266" s="585"/>
      <c r="W2266" s="586"/>
      <c r="X2266" s="571"/>
      <c r="Y2266" s="586"/>
      <c r="Z2266" s="571"/>
      <c r="AA2266" s="586"/>
      <c r="AB2266" s="571"/>
      <c r="AC2266" s="572"/>
      <c r="AD2266" s="575"/>
      <c r="AE2266" s="576"/>
      <c r="AF2266" s="577"/>
      <c r="AG2266" s="578"/>
      <c r="AH2266" s="571"/>
      <c r="AI2266" s="572"/>
      <c r="AJ2266" s="575"/>
      <c r="AK2266" s="576"/>
      <c r="AL2266" s="577"/>
      <c r="AM2266" s="578"/>
      <c r="AN2266" s="571"/>
      <c r="AO2266" s="572"/>
      <c r="AP2266" s="575"/>
      <c r="AQ2266" s="576"/>
      <c r="AR2266" s="577"/>
      <c r="AS2266" s="578"/>
      <c r="AT2266" s="627"/>
      <c r="AU2266" s="628"/>
      <c r="AV2266" s="629"/>
      <c r="AW2266" s="630"/>
      <c r="AX2266" s="577"/>
      <c r="AY2266" s="578"/>
      <c r="AZ2266" s="571"/>
      <c r="BA2266" s="572"/>
      <c r="BB2266" s="575"/>
      <c r="BC2266" s="576"/>
      <c r="BD2266" s="577"/>
      <c r="BE2266" s="578"/>
      <c r="BF2266" s="627"/>
      <c r="BG2266" s="628"/>
      <c r="BH2266" s="629"/>
      <c r="BI2266" s="630"/>
      <c r="BJ2266" s="577"/>
      <c r="BK2266" s="578"/>
      <c r="BL2266" s="605"/>
      <c r="BM2266" s="606"/>
      <c r="BN2266" s="607"/>
      <c r="BO2266" s="588"/>
      <c r="BP2266" s="556"/>
      <c r="BQ2266" s="556"/>
      <c r="BR2266" s="65"/>
      <c r="BS2266" s="65"/>
      <c r="BT2266" s="268"/>
    </row>
    <row r="2267" spans="1:77" ht="21.75" customHeight="1" x14ac:dyDescent="0.25">
      <c r="A2267" s="268"/>
      <c r="B2267" s="678" t="str">
        <f>IF(ROSTER!B$22="","",ROSTER!B$22)</f>
        <v/>
      </c>
      <c r="C2267" s="669" t="str">
        <f>IF(ROSTER!C$22="","",ROSTER!C$22)</f>
        <v/>
      </c>
      <c r="D2267" s="670"/>
      <c r="E2267" s="667"/>
      <c r="F2267" s="680">
        <f>IF(E2267="y",1,IF(E2267="S",1,0))</f>
        <v>0</v>
      </c>
      <c r="G2267" s="663">
        <f>IF(E2267="S",1,0)</f>
        <v>0</v>
      </c>
      <c r="H2267" s="583"/>
      <c r="I2267" s="584"/>
      <c r="J2267" s="569"/>
      <c r="K2267" s="570"/>
      <c r="L2267" s="573"/>
      <c r="M2267" s="574"/>
      <c r="N2267" s="579">
        <f>L2267+J2267</f>
        <v>0</v>
      </c>
      <c r="O2267" s="580"/>
      <c r="P2267" s="569"/>
      <c r="Q2267" s="570"/>
      <c r="R2267" s="573"/>
      <c r="S2267" s="574"/>
      <c r="T2267" s="579">
        <f>R2267-P2267</f>
        <v>0</v>
      </c>
      <c r="U2267" s="580"/>
      <c r="V2267" s="583"/>
      <c r="W2267" s="584"/>
      <c r="X2267" s="569"/>
      <c r="Y2267" s="584"/>
      <c r="Z2267" s="569"/>
      <c r="AA2267" s="584"/>
      <c r="AB2267" s="569"/>
      <c r="AC2267" s="570"/>
      <c r="AD2267" s="573"/>
      <c r="AE2267" s="574"/>
      <c r="AF2267" s="557">
        <f>IF(AB2267=0,0,(AD2267/AB2267)*100)</f>
        <v>0</v>
      </c>
      <c r="AG2267" s="558"/>
      <c r="AH2267" s="569"/>
      <c r="AI2267" s="570"/>
      <c r="AJ2267" s="573"/>
      <c r="AK2267" s="574"/>
      <c r="AL2267" s="557">
        <f>IF(AH2267=0,0,(AJ2267/AH2267)*100)</f>
        <v>0</v>
      </c>
      <c r="AM2267" s="558"/>
      <c r="AN2267" s="569"/>
      <c r="AO2267" s="570"/>
      <c r="AP2267" s="573"/>
      <c r="AQ2267" s="574"/>
      <c r="AR2267" s="557">
        <f>IF(AN2267=0,0,(AP2267/AN2267)*100)</f>
        <v>0</v>
      </c>
      <c r="AS2267" s="558"/>
      <c r="AT2267" s="561">
        <f>AB2267+AH2267+AN2267</f>
        <v>0</v>
      </c>
      <c r="AU2267" s="562"/>
      <c r="AV2267" s="565">
        <f>AD2267+AJ2267+AP2267</f>
        <v>0</v>
      </c>
      <c r="AW2267" s="566"/>
      <c r="AX2267" s="557">
        <f>IF(AT2267=0,0,(AV2267/AT2267)*100)</f>
        <v>0</v>
      </c>
      <c r="AY2267" s="558"/>
      <c r="AZ2267" s="569"/>
      <c r="BA2267" s="570"/>
      <c r="BB2267" s="573"/>
      <c r="BC2267" s="574"/>
      <c r="BD2267" s="557">
        <f>IF(AZ2267=0,0,(BB2267/AZ2267)*100)</f>
        <v>0</v>
      </c>
      <c r="BE2267" s="558"/>
      <c r="BF2267" s="561">
        <f>AT2267+AZ2267</f>
        <v>0</v>
      </c>
      <c r="BG2267" s="562"/>
      <c r="BH2267" s="565">
        <f>AV2267+BB2267</f>
        <v>0</v>
      </c>
      <c r="BI2267" s="566"/>
      <c r="BJ2267" s="557">
        <f>IF(BF2267=0,0,(BH2267/BF2267)*100)</f>
        <v>0</v>
      </c>
      <c r="BK2267" s="558"/>
      <c r="BL2267" s="602">
        <f>(AD2267*2)+(AJ2267*2)+(AP2267*3)+BB2267</f>
        <v>0</v>
      </c>
      <c r="BM2267" s="603"/>
      <c r="BN2267" s="604"/>
      <c r="BO2267" s="587">
        <f t="shared" ref="BO2267" si="2171">IF(BQ2267=0,0,50*BP2267/BQ2267)</f>
        <v>0</v>
      </c>
      <c r="BP2267" s="555">
        <f t="shared" ref="BP2267" si="2172">(BL2267*BS$2253)+(N2267*BS$2254)+(X2267*BS$2255)+(R2267*BS$2256)+(V2267*BS$2257)+(Z2267*BS$2258)</f>
        <v>0</v>
      </c>
      <c r="BQ2267" s="555">
        <f t="shared" ref="BQ2267" si="2173">((AZ2267-BB2267)*BS$2260)+((AT2267-AV2267)*BS$2259)+(H2267*BS$2261)+(P2267*BS$2262)</f>
        <v>0</v>
      </c>
      <c r="BR2267" s="65"/>
      <c r="BS2267" s="65"/>
      <c r="BT2267" s="268"/>
    </row>
    <row r="2268" spans="1:77" ht="21.75" customHeight="1" x14ac:dyDescent="0.25">
      <c r="A2268" s="268"/>
      <c r="B2268" s="679"/>
      <c r="C2268" s="690" t="str">
        <f>IF(ROSTER!D$22="","",ROSTER!D$22)</f>
        <v/>
      </c>
      <c r="D2268" s="691"/>
      <c r="E2268" s="668"/>
      <c r="F2268" s="681"/>
      <c r="G2268" s="664"/>
      <c r="H2268" s="585"/>
      <c r="I2268" s="586"/>
      <c r="J2268" s="571"/>
      <c r="K2268" s="572"/>
      <c r="L2268" s="575"/>
      <c r="M2268" s="576"/>
      <c r="N2268" s="581" t="s">
        <v>16</v>
      </c>
      <c r="O2268" s="582"/>
      <c r="P2268" s="571"/>
      <c r="Q2268" s="572"/>
      <c r="R2268" s="575"/>
      <c r="S2268" s="576"/>
      <c r="T2268" s="581" t="s">
        <v>16</v>
      </c>
      <c r="U2268" s="582"/>
      <c r="V2268" s="585"/>
      <c r="W2268" s="586"/>
      <c r="X2268" s="571"/>
      <c r="Y2268" s="586"/>
      <c r="Z2268" s="571"/>
      <c r="AA2268" s="586"/>
      <c r="AB2268" s="571"/>
      <c r="AC2268" s="572"/>
      <c r="AD2268" s="575"/>
      <c r="AE2268" s="576"/>
      <c r="AF2268" s="577"/>
      <c r="AG2268" s="578"/>
      <c r="AH2268" s="571"/>
      <c r="AI2268" s="572"/>
      <c r="AJ2268" s="575"/>
      <c r="AK2268" s="576"/>
      <c r="AL2268" s="577"/>
      <c r="AM2268" s="578"/>
      <c r="AN2268" s="571"/>
      <c r="AO2268" s="572"/>
      <c r="AP2268" s="575"/>
      <c r="AQ2268" s="576"/>
      <c r="AR2268" s="577"/>
      <c r="AS2268" s="578"/>
      <c r="AT2268" s="627"/>
      <c r="AU2268" s="628"/>
      <c r="AV2268" s="629"/>
      <c r="AW2268" s="630"/>
      <c r="AX2268" s="577"/>
      <c r="AY2268" s="578"/>
      <c r="AZ2268" s="571"/>
      <c r="BA2268" s="572"/>
      <c r="BB2268" s="575"/>
      <c r="BC2268" s="576"/>
      <c r="BD2268" s="577"/>
      <c r="BE2268" s="578"/>
      <c r="BF2268" s="627"/>
      <c r="BG2268" s="628"/>
      <c r="BH2268" s="629"/>
      <c r="BI2268" s="630"/>
      <c r="BJ2268" s="577"/>
      <c r="BK2268" s="578"/>
      <c r="BL2268" s="605"/>
      <c r="BM2268" s="606"/>
      <c r="BN2268" s="607"/>
      <c r="BO2268" s="588"/>
      <c r="BP2268" s="556"/>
      <c r="BQ2268" s="556"/>
      <c r="BR2268" s="65"/>
      <c r="BS2268" s="65"/>
      <c r="BT2268" s="268"/>
    </row>
    <row r="2269" spans="1:77" ht="21.75" customHeight="1" x14ac:dyDescent="0.25">
      <c r="A2269" s="268"/>
      <c r="B2269" s="678" t="str">
        <f>IF(ROSTER!B$24="","",ROSTER!B$24)</f>
        <v/>
      </c>
      <c r="C2269" s="669" t="str">
        <f>IF(ROSTER!C$24="","",ROSTER!C$24)</f>
        <v/>
      </c>
      <c r="D2269" s="670"/>
      <c r="E2269" s="667"/>
      <c r="F2269" s="680">
        <f>IF(E2269="y",1,IF(E2269="S",1,0))</f>
        <v>0</v>
      </c>
      <c r="G2269" s="663">
        <f>IF(E2269="S",1,0)</f>
        <v>0</v>
      </c>
      <c r="H2269" s="583"/>
      <c r="I2269" s="584"/>
      <c r="J2269" s="569"/>
      <c r="K2269" s="570"/>
      <c r="L2269" s="573"/>
      <c r="M2269" s="574"/>
      <c r="N2269" s="579">
        <f>L2269+J2269</f>
        <v>0</v>
      </c>
      <c r="O2269" s="580"/>
      <c r="P2269" s="569"/>
      <c r="Q2269" s="570"/>
      <c r="R2269" s="573"/>
      <c r="S2269" s="574"/>
      <c r="T2269" s="579">
        <f>R2269-P2269</f>
        <v>0</v>
      </c>
      <c r="U2269" s="580"/>
      <c r="V2269" s="583"/>
      <c r="W2269" s="584"/>
      <c r="X2269" s="569"/>
      <c r="Y2269" s="584"/>
      <c r="Z2269" s="569"/>
      <c r="AA2269" s="584"/>
      <c r="AB2269" s="569"/>
      <c r="AC2269" s="570"/>
      <c r="AD2269" s="573"/>
      <c r="AE2269" s="574"/>
      <c r="AF2269" s="557">
        <f>IF(AB2269=0,0,(AD2269/AB2269)*100)</f>
        <v>0</v>
      </c>
      <c r="AG2269" s="558"/>
      <c r="AH2269" s="569"/>
      <c r="AI2269" s="570"/>
      <c r="AJ2269" s="573"/>
      <c r="AK2269" s="574"/>
      <c r="AL2269" s="557">
        <f>IF(AH2269=0,0,(AJ2269/AH2269)*100)</f>
        <v>0</v>
      </c>
      <c r="AM2269" s="558"/>
      <c r="AN2269" s="569"/>
      <c r="AO2269" s="570"/>
      <c r="AP2269" s="573"/>
      <c r="AQ2269" s="574"/>
      <c r="AR2269" s="557">
        <f>IF(AN2269=0,0,(AP2269/AN2269)*100)</f>
        <v>0</v>
      </c>
      <c r="AS2269" s="558"/>
      <c r="AT2269" s="561">
        <f>AB2269+AH2269+AN2269</f>
        <v>0</v>
      </c>
      <c r="AU2269" s="562"/>
      <c r="AV2269" s="565">
        <f>AD2269+AJ2269+AP2269</f>
        <v>0</v>
      </c>
      <c r="AW2269" s="566"/>
      <c r="AX2269" s="557">
        <f>IF(AT2269=0,0,(AV2269/AT2269)*100)</f>
        <v>0</v>
      </c>
      <c r="AY2269" s="558"/>
      <c r="AZ2269" s="569"/>
      <c r="BA2269" s="570"/>
      <c r="BB2269" s="573"/>
      <c r="BC2269" s="574"/>
      <c r="BD2269" s="557">
        <f>IF(AZ2269=0,0,(BB2269/AZ2269)*100)</f>
        <v>0</v>
      </c>
      <c r="BE2269" s="558"/>
      <c r="BF2269" s="561">
        <f>AT2269+AZ2269</f>
        <v>0</v>
      </c>
      <c r="BG2269" s="562"/>
      <c r="BH2269" s="565">
        <f>AV2269+BB2269</f>
        <v>0</v>
      </c>
      <c r="BI2269" s="566"/>
      <c r="BJ2269" s="557">
        <f>IF(BF2269=0,0,(BH2269/BF2269)*100)</f>
        <v>0</v>
      </c>
      <c r="BK2269" s="558"/>
      <c r="BL2269" s="602">
        <f>(AD2269*2)+(AJ2269*2)+(AP2269*3)+BB2269</f>
        <v>0</v>
      </c>
      <c r="BM2269" s="603"/>
      <c r="BN2269" s="604"/>
      <c r="BO2269" s="587">
        <f t="shared" ref="BO2269" si="2174">IF(BQ2269=0,0,50*BP2269/BQ2269)</f>
        <v>0</v>
      </c>
      <c r="BP2269" s="555">
        <f t="shared" ref="BP2269" si="2175">(BL2269*BS$2253)+(N2269*BS$2254)+(X2269*BS$2255)+(R2269*BS$2256)+(V2269*BS$2257)+(Z2269*BS$2258)</f>
        <v>0</v>
      </c>
      <c r="BQ2269" s="555">
        <f t="shared" ref="BQ2269" si="2176">((AZ2269-BB2269)*BS$2260)+((AT2269-AV2269)*BS$2259)+(H2269*BS$2261)+(P2269*BS$2262)</f>
        <v>0</v>
      </c>
      <c r="BR2269" s="65"/>
      <c r="BS2269" s="65"/>
      <c r="BT2269" s="268"/>
    </row>
    <row r="2270" spans="1:77" ht="21.75" customHeight="1" x14ac:dyDescent="0.25">
      <c r="A2270" s="268"/>
      <c r="B2270" s="679"/>
      <c r="C2270" s="690" t="str">
        <f>IF(ROSTER!D$24="","",ROSTER!D$24)</f>
        <v/>
      </c>
      <c r="D2270" s="691"/>
      <c r="E2270" s="668"/>
      <c r="F2270" s="681"/>
      <c r="G2270" s="664"/>
      <c r="H2270" s="585"/>
      <c r="I2270" s="586"/>
      <c r="J2270" s="571"/>
      <c r="K2270" s="572"/>
      <c r="L2270" s="575"/>
      <c r="M2270" s="576"/>
      <c r="N2270" s="581" t="s">
        <v>16</v>
      </c>
      <c r="O2270" s="582"/>
      <c r="P2270" s="571"/>
      <c r="Q2270" s="572"/>
      <c r="R2270" s="575"/>
      <c r="S2270" s="576"/>
      <c r="T2270" s="581" t="s">
        <v>16</v>
      </c>
      <c r="U2270" s="582"/>
      <c r="V2270" s="585"/>
      <c r="W2270" s="586"/>
      <c r="X2270" s="571"/>
      <c r="Y2270" s="586"/>
      <c r="Z2270" s="571"/>
      <c r="AA2270" s="586"/>
      <c r="AB2270" s="571"/>
      <c r="AC2270" s="572"/>
      <c r="AD2270" s="575"/>
      <c r="AE2270" s="576"/>
      <c r="AF2270" s="577"/>
      <c r="AG2270" s="578"/>
      <c r="AH2270" s="571"/>
      <c r="AI2270" s="572"/>
      <c r="AJ2270" s="575"/>
      <c r="AK2270" s="576"/>
      <c r="AL2270" s="577"/>
      <c r="AM2270" s="578"/>
      <c r="AN2270" s="571"/>
      <c r="AO2270" s="572"/>
      <c r="AP2270" s="575"/>
      <c r="AQ2270" s="576"/>
      <c r="AR2270" s="577"/>
      <c r="AS2270" s="578"/>
      <c r="AT2270" s="627"/>
      <c r="AU2270" s="628"/>
      <c r="AV2270" s="629"/>
      <c r="AW2270" s="630"/>
      <c r="AX2270" s="577"/>
      <c r="AY2270" s="578"/>
      <c r="AZ2270" s="571"/>
      <c r="BA2270" s="572"/>
      <c r="BB2270" s="575"/>
      <c r="BC2270" s="576"/>
      <c r="BD2270" s="577"/>
      <c r="BE2270" s="578"/>
      <c r="BF2270" s="627"/>
      <c r="BG2270" s="628"/>
      <c r="BH2270" s="629"/>
      <c r="BI2270" s="630"/>
      <c r="BJ2270" s="577"/>
      <c r="BK2270" s="578"/>
      <c r="BL2270" s="605"/>
      <c r="BM2270" s="606"/>
      <c r="BN2270" s="607"/>
      <c r="BO2270" s="588"/>
      <c r="BP2270" s="556"/>
      <c r="BQ2270" s="556"/>
      <c r="BR2270" s="65"/>
      <c r="BS2270" s="65"/>
      <c r="BT2270" s="268"/>
    </row>
    <row r="2271" spans="1:77" ht="21.75" customHeight="1" x14ac:dyDescent="0.25">
      <c r="A2271" s="268"/>
      <c r="B2271" s="678" t="str">
        <f>IF(ROSTER!B$26="","",ROSTER!B$26)</f>
        <v/>
      </c>
      <c r="C2271" s="669" t="str">
        <f>IF(ROSTER!C$26="","",ROSTER!C$26)</f>
        <v/>
      </c>
      <c r="D2271" s="670"/>
      <c r="E2271" s="667"/>
      <c r="F2271" s="680">
        <f>IF(E2271="y",1,IF(E2271="S",1,0))</f>
        <v>0</v>
      </c>
      <c r="G2271" s="663">
        <f>IF(E2271="S",1,0)</f>
        <v>0</v>
      </c>
      <c r="H2271" s="583"/>
      <c r="I2271" s="584"/>
      <c r="J2271" s="569"/>
      <c r="K2271" s="570"/>
      <c r="L2271" s="573"/>
      <c r="M2271" s="574"/>
      <c r="N2271" s="579">
        <f>L2271+J2271</f>
        <v>0</v>
      </c>
      <c r="O2271" s="580"/>
      <c r="P2271" s="569"/>
      <c r="Q2271" s="570"/>
      <c r="R2271" s="573"/>
      <c r="S2271" s="574"/>
      <c r="T2271" s="579">
        <f>R2271-P2271</f>
        <v>0</v>
      </c>
      <c r="U2271" s="580"/>
      <c r="V2271" s="583"/>
      <c r="W2271" s="584"/>
      <c r="X2271" s="569"/>
      <c r="Y2271" s="584"/>
      <c r="Z2271" s="569"/>
      <c r="AA2271" s="584"/>
      <c r="AB2271" s="569"/>
      <c r="AC2271" s="570"/>
      <c r="AD2271" s="573"/>
      <c r="AE2271" s="574"/>
      <c r="AF2271" s="557">
        <f>IF(AB2271=0,0,(AD2271/AB2271)*100)</f>
        <v>0</v>
      </c>
      <c r="AG2271" s="558"/>
      <c r="AH2271" s="569"/>
      <c r="AI2271" s="570"/>
      <c r="AJ2271" s="573"/>
      <c r="AK2271" s="574"/>
      <c r="AL2271" s="557">
        <f>IF(AH2271=0,0,(AJ2271/AH2271)*100)</f>
        <v>0</v>
      </c>
      <c r="AM2271" s="558"/>
      <c r="AN2271" s="569"/>
      <c r="AO2271" s="570"/>
      <c r="AP2271" s="573"/>
      <c r="AQ2271" s="574"/>
      <c r="AR2271" s="557">
        <f>IF(AN2271=0,0,(AP2271/AN2271)*100)</f>
        <v>0</v>
      </c>
      <c r="AS2271" s="558"/>
      <c r="AT2271" s="561">
        <f>AB2271+AH2271+AN2271</f>
        <v>0</v>
      </c>
      <c r="AU2271" s="562"/>
      <c r="AV2271" s="565">
        <f>AD2271+AJ2271+AP2271</f>
        <v>0</v>
      </c>
      <c r="AW2271" s="566"/>
      <c r="AX2271" s="557">
        <f>IF(AT2271=0,0,(AV2271/AT2271)*100)</f>
        <v>0</v>
      </c>
      <c r="AY2271" s="558"/>
      <c r="AZ2271" s="569"/>
      <c r="BA2271" s="570"/>
      <c r="BB2271" s="573"/>
      <c r="BC2271" s="574"/>
      <c r="BD2271" s="557">
        <f>IF(AZ2271=0,0,(BB2271/AZ2271)*100)</f>
        <v>0</v>
      </c>
      <c r="BE2271" s="558"/>
      <c r="BF2271" s="561">
        <f>AT2271+AZ2271</f>
        <v>0</v>
      </c>
      <c r="BG2271" s="562"/>
      <c r="BH2271" s="565">
        <f>AV2271+BB2271</f>
        <v>0</v>
      </c>
      <c r="BI2271" s="566"/>
      <c r="BJ2271" s="557">
        <f>IF(BF2271=0,0,(BH2271/BF2271)*100)</f>
        <v>0</v>
      </c>
      <c r="BK2271" s="558"/>
      <c r="BL2271" s="602">
        <f>(AD2271*2)+(AJ2271*2)+(AP2271*3)+BB2271</f>
        <v>0</v>
      </c>
      <c r="BM2271" s="603"/>
      <c r="BN2271" s="604"/>
      <c r="BO2271" s="587">
        <f t="shared" ref="BO2271" si="2177">IF(BQ2271=0,0,50*BP2271/BQ2271)</f>
        <v>0</v>
      </c>
      <c r="BP2271" s="555">
        <f t="shared" ref="BP2271" si="2178">(BL2271*BS$2253)+(N2271*BS$2254)+(X2271*BS$2255)+(R2271*BS$2256)+(V2271*BS$2257)+(Z2271*BS$2258)</f>
        <v>0</v>
      </c>
      <c r="BQ2271" s="555">
        <f t="shared" ref="BQ2271" si="2179">((AZ2271-BB2271)*BS$2260)+((AT2271-AV2271)*BS$2259)+(H2271*BS$2261)+(P2271*BS$2262)</f>
        <v>0</v>
      </c>
      <c r="BR2271" s="65"/>
      <c r="BS2271" s="65"/>
      <c r="BT2271" s="268"/>
    </row>
    <row r="2272" spans="1:77" ht="21.75" customHeight="1" x14ac:dyDescent="0.25">
      <c r="A2272" s="268"/>
      <c r="B2272" s="679"/>
      <c r="C2272" s="690" t="str">
        <f>IF(ROSTER!D$26="","",ROSTER!D$26)</f>
        <v/>
      </c>
      <c r="D2272" s="691"/>
      <c r="E2272" s="668"/>
      <c r="F2272" s="681"/>
      <c r="G2272" s="664"/>
      <c r="H2272" s="585"/>
      <c r="I2272" s="586"/>
      <c r="J2272" s="571"/>
      <c r="K2272" s="572"/>
      <c r="L2272" s="575"/>
      <c r="M2272" s="576"/>
      <c r="N2272" s="581" t="s">
        <v>16</v>
      </c>
      <c r="O2272" s="582"/>
      <c r="P2272" s="571"/>
      <c r="Q2272" s="572"/>
      <c r="R2272" s="575"/>
      <c r="S2272" s="576"/>
      <c r="T2272" s="581" t="s">
        <v>16</v>
      </c>
      <c r="U2272" s="582"/>
      <c r="V2272" s="585"/>
      <c r="W2272" s="586"/>
      <c r="X2272" s="571"/>
      <c r="Y2272" s="586"/>
      <c r="Z2272" s="571"/>
      <c r="AA2272" s="586"/>
      <c r="AB2272" s="571"/>
      <c r="AC2272" s="572"/>
      <c r="AD2272" s="575"/>
      <c r="AE2272" s="576"/>
      <c r="AF2272" s="577"/>
      <c r="AG2272" s="578"/>
      <c r="AH2272" s="571"/>
      <c r="AI2272" s="572"/>
      <c r="AJ2272" s="575"/>
      <c r="AK2272" s="576"/>
      <c r="AL2272" s="577"/>
      <c r="AM2272" s="578"/>
      <c r="AN2272" s="571"/>
      <c r="AO2272" s="572"/>
      <c r="AP2272" s="575"/>
      <c r="AQ2272" s="576"/>
      <c r="AR2272" s="577"/>
      <c r="AS2272" s="578"/>
      <c r="AT2272" s="627"/>
      <c r="AU2272" s="628"/>
      <c r="AV2272" s="629"/>
      <c r="AW2272" s="630"/>
      <c r="AX2272" s="577"/>
      <c r="AY2272" s="578"/>
      <c r="AZ2272" s="571"/>
      <c r="BA2272" s="572"/>
      <c r="BB2272" s="575"/>
      <c r="BC2272" s="576"/>
      <c r="BD2272" s="577"/>
      <c r="BE2272" s="578"/>
      <c r="BF2272" s="627"/>
      <c r="BG2272" s="628"/>
      <c r="BH2272" s="629"/>
      <c r="BI2272" s="630"/>
      <c r="BJ2272" s="577"/>
      <c r="BK2272" s="578"/>
      <c r="BL2272" s="605"/>
      <c r="BM2272" s="606"/>
      <c r="BN2272" s="607"/>
      <c r="BO2272" s="588"/>
      <c r="BP2272" s="556"/>
      <c r="BQ2272" s="556"/>
      <c r="BR2272" s="65"/>
      <c r="BS2272" s="65"/>
      <c r="BT2272" s="268"/>
    </row>
    <row r="2273" spans="1:72" ht="21.75" customHeight="1" x14ac:dyDescent="0.25">
      <c r="A2273" s="268"/>
      <c r="B2273" s="678" t="str">
        <f>IF(ROSTER!B$28="","",ROSTER!B$28)</f>
        <v/>
      </c>
      <c r="C2273" s="669" t="str">
        <f>IF(ROSTER!C$28="","",ROSTER!C$28)</f>
        <v/>
      </c>
      <c r="D2273" s="670"/>
      <c r="E2273" s="667"/>
      <c r="F2273" s="680">
        <f>IF(E2273="y",1,IF(E2273="S",1,0))</f>
        <v>0</v>
      </c>
      <c r="G2273" s="663">
        <f>IF(E2273="S",1,0)</f>
        <v>0</v>
      </c>
      <c r="H2273" s="583"/>
      <c r="I2273" s="584"/>
      <c r="J2273" s="569"/>
      <c r="K2273" s="570"/>
      <c r="L2273" s="573"/>
      <c r="M2273" s="574"/>
      <c r="N2273" s="579">
        <f>L2273+J2273</f>
        <v>0</v>
      </c>
      <c r="O2273" s="580"/>
      <c r="P2273" s="569"/>
      <c r="Q2273" s="570"/>
      <c r="R2273" s="573"/>
      <c r="S2273" s="574"/>
      <c r="T2273" s="579">
        <f>R2273-P2273</f>
        <v>0</v>
      </c>
      <c r="U2273" s="580"/>
      <c r="V2273" s="583"/>
      <c r="W2273" s="584"/>
      <c r="X2273" s="569"/>
      <c r="Y2273" s="584"/>
      <c r="Z2273" s="569"/>
      <c r="AA2273" s="584"/>
      <c r="AB2273" s="569"/>
      <c r="AC2273" s="570"/>
      <c r="AD2273" s="573"/>
      <c r="AE2273" s="574"/>
      <c r="AF2273" s="557">
        <f>IF(AB2273=0,0,(AD2273/AB2273)*100)</f>
        <v>0</v>
      </c>
      <c r="AG2273" s="558"/>
      <c r="AH2273" s="569"/>
      <c r="AI2273" s="570"/>
      <c r="AJ2273" s="573"/>
      <c r="AK2273" s="574"/>
      <c r="AL2273" s="557">
        <f>IF(AH2273=0,0,(AJ2273/AH2273)*100)</f>
        <v>0</v>
      </c>
      <c r="AM2273" s="558"/>
      <c r="AN2273" s="569"/>
      <c r="AO2273" s="570"/>
      <c r="AP2273" s="573"/>
      <c r="AQ2273" s="574"/>
      <c r="AR2273" s="557">
        <f>IF(AN2273=0,0,(AP2273/AN2273)*100)</f>
        <v>0</v>
      </c>
      <c r="AS2273" s="558"/>
      <c r="AT2273" s="561">
        <f>AB2273+AH2273+AN2273</f>
        <v>0</v>
      </c>
      <c r="AU2273" s="562"/>
      <c r="AV2273" s="565">
        <f>AD2273+AJ2273+AP2273</f>
        <v>0</v>
      </c>
      <c r="AW2273" s="566"/>
      <c r="AX2273" s="557">
        <f>IF(AT2273=0,0,(AV2273/AT2273)*100)</f>
        <v>0</v>
      </c>
      <c r="AY2273" s="558"/>
      <c r="AZ2273" s="569"/>
      <c r="BA2273" s="570"/>
      <c r="BB2273" s="573"/>
      <c r="BC2273" s="574"/>
      <c r="BD2273" s="557">
        <f>IF(AZ2273=0,0,(BB2273/AZ2273)*100)</f>
        <v>0</v>
      </c>
      <c r="BE2273" s="558"/>
      <c r="BF2273" s="561">
        <f>AT2273+AZ2273</f>
        <v>0</v>
      </c>
      <c r="BG2273" s="562"/>
      <c r="BH2273" s="565">
        <f>AV2273+BB2273</f>
        <v>0</v>
      </c>
      <c r="BI2273" s="566"/>
      <c r="BJ2273" s="557">
        <f>IF(BF2273=0,0,(BH2273/BF2273)*100)</f>
        <v>0</v>
      </c>
      <c r="BK2273" s="558"/>
      <c r="BL2273" s="602">
        <f>(AD2273*2)+(AJ2273*2)+(AP2273*3)+BB2273</f>
        <v>0</v>
      </c>
      <c r="BM2273" s="603"/>
      <c r="BN2273" s="604"/>
      <c r="BO2273" s="587">
        <f t="shared" ref="BO2273" si="2180">IF(BQ2273=0,0,50*BP2273/BQ2273)</f>
        <v>0</v>
      </c>
      <c r="BP2273" s="555">
        <f t="shared" ref="BP2273" si="2181">(BL2273*BS$2253)+(N2273*BS$2254)+(X2273*BS$2255)+(R2273*BS$2256)+(V2273*BS$2257)+(Z2273*BS$2258)</f>
        <v>0</v>
      </c>
      <c r="BQ2273" s="555">
        <f t="shared" ref="BQ2273" si="2182">((AZ2273-BB2273)*BS$2260)+((AT2273-AV2273)*BS$2259)+(H2273*BS$2261)+(P2273*BS$2262)</f>
        <v>0</v>
      </c>
      <c r="BR2273" s="65"/>
      <c r="BS2273" s="65"/>
      <c r="BT2273" s="268"/>
    </row>
    <row r="2274" spans="1:72" ht="21.75" customHeight="1" x14ac:dyDescent="0.25">
      <c r="A2274" s="268"/>
      <c r="B2274" s="679"/>
      <c r="C2274" s="690" t="str">
        <f>IF(ROSTER!D$28="","",ROSTER!D$28)</f>
        <v/>
      </c>
      <c r="D2274" s="691"/>
      <c r="E2274" s="668"/>
      <c r="F2274" s="681"/>
      <c r="G2274" s="664"/>
      <c r="H2274" s="585"/>
      <c r="I2274" s="586"/>
      <c r="J2274" s="571"/>
      <c r="K2274" s="572"/>
      <c r="L2274" s="575"/>
      <c r="M2274" s="576"/>
      <c r="N2274" s="581" t="s">
        <v>16</v>
      </c>
      <c r="O2274" s="582"/>
      <c r="P2274" s="571"/>
      <c r="Q2274" s="572"/>
      <c r="R2274" s="575"/>
      <c r="S2274" s="576"/>
      <c r="T2274" s="581" t="s">
        <v>16</v>
      </c>
      <c r="U2274" s="582"/>
      <c r="V2274" s="585"/>
      <c r="W2274" s="586"/>
      <c r="X2274" s="571"/>
      <c r="Y2274" s="586"/>
      <c r="Z2274" s="571"/>
      <c r="AA2274" s="586"/>
      <c r="AB2274" s="571"/>
      <c r="AC2274" s="572"/>
      <c r="AD2274" s="575"/>
      <c r="AE2274" s="576"/>
      <c r="AF2274" s="577"/>
      <c r="AG2274" s="578"/>
      <c r="AH2274" s="571"/>
      <c r="AI2274" s="572"/>
      <c r="AJ2274" s="575"/>
      <c r="AK2274" s="576"/>
      <c r="AL2274" s="577"/>
      <c r="AM2274" s="578"/>
      <c r="AN2274" s="571"/>
      <c r="AO2274" s="572"/>
      <c r="AP2274" s="575"/>
      <c r="AQ2274" s="576"/>
      <c r="AR2274" s="577"/>
      <c r="AS2274" s="578"/>
      <c r="AT2274" s="627"/>
      <c r="AU2274" s="628"/>
      <c r="AV2274" s="629"/>
      <c r="AW2274" s="630"/>
      <c r="AX2274" s="577"/>
      <c r="AY2274" s="578"/>
      <c r="AZ2274" s="571"/>
      <c r="BA2274" s="572"/>
      <c r="BB2274" s="575"/>
      <c r="BC2274" s="576"/>
      <c r="BD2274" s="577"/>
      <c r="BE2274" s="578"/>
      <c r="BF2274" s="627"/>
      <c r="BG2274" s="628"/>
      <c r="BH2274" s="629"/>
      <c r="BI2274" s="630"/>
      <c r="BJ2274" s="577"/>
      <c r="BK2274" s="578"/>
      <c r="BL2274" s="605"/>
      <c r="BM2274" s="606"/>
      <c r="BN2274" s="607"/>
      <c r="BO2274" s="588"/>
      <c r="BP2274" s="556"/>
      <c r="BQ2274" s="556"/>
      <c r="BR2274" s="65"/>
      <c r="BS2274" s="65"/>
      <c r="BT2274" s="268"/>
    </row>
    <row r="2275" spans="1:72" ht="21.75" customHeight="1" x14ac:dyDescent="0.25">
      <c r="A2275" s="268"/>
      <c r="B2275" s="678" t="str">
        <f>IF(ROSTER!B$30="","",ROSTER!B$30)</f>
        <v/>
      </c>
      <c r="C2275" s="669" t="str">
        <f>IF(ROSTER!C$30="","",ROSTER!C$30)</f>
        <v/>
      </c>
      <c r="D2275" s="670"/>
      <c r="E2275" s="667"/>
      <c r="F2275" s="680">
        <f>IF(E2275="y",1,IF(E2275="S",1,0))</f>
        <v>0</v>
      </c>
      <c r="G2275" s="663">
        <f>IF(E2275="S",1,0)</f>
        <v>0</v>
      </c>
      <c r="H2275" s="583"/>
      <c r="I2275" s="584"/>
      <c r="J2275" s="569"/>
      <c r="K2275" s="570"/>
      <c r="L2275" s="573"/>
      <c r="M2275" s="574"/>
      <c r="N2275" s="579">
        <f>L2275+J2275</f>
        <v>0</v>
      </c>
      <c r="O2275" s="580"/>
      <c r="P2275" s="569"/>
      <c r="Q2275" s="570"/>
      <c r="R2275" s="573"/>
      <c r="S2275" s="574"/>
      <c r="T2275" s="579">
        <f>R2275-P2275</f>
        <v>0</v>
      </c>
      <c r="U2275" s="580"/>
      <c r="V2275" s="583"/>
      <c r="W2275" s="584"/>
      <c r="X2275" s="569"/>
      <c r="Y2275" s="584"/>
      <c r="Z2275" s="569"/>
      <c r="AA2275" s="584"/>
      <c r="AB2275" s="569"/>
      <c r="AC2275" s="570"/>
      <c r="AD2275" s="573"/>
      <c r="AE2275" s="574"/>
      <c r="AF2275" s="557">
        <f>IF(AB2275=0,0,(AD2275/AB2275)*100)</f>
        <v>0</v>
      </c>
      <c r="AG2275" s="558"/>
      <c r="AH2275" s="569"/>
      <c r="AI2275" s="570"/>
      <c r="AJ2275" s="573"/>
      <c r="AK2275" s="574"/>
      <c r="AL2275" s="557">
        <f>IF(AH2275=0,0,(AJ2275/AH2275)*100)</f>
        <v>0</v>
      </c>
      <c r="AM2275" s="558"/>
      <c r="AN2275" s="569"/>
      <c r="AO2275" s="570"/>
      <c r="AP2275" s="573"/>
      <c r="AQ2275" s="574"/>
      <c r="AR2275" s="557">
        <f>IF(AN2275=0,0,(AP2275/AN2275)*100)</f>
        <v>0</v>
      </c>
      <c r="AS2275" s="558"/>
      <c r="AT2275" s="561">
        <f>AB2275+AH2275+AN2275</f>
        <v>0</v>
      </c>
      <c r="AU2275" s="562"/>
      <c r="AV2275" s="565">
        <f>AD2275+AJ2275+AP2275</f>
        <v>0</v>
      </c>
      <c r="AW2275" s="566"/>
      <c r="AX2275" s="557">
        <f>IF(AT2275=0,0,(AV2275/AT2275)*100)</f>
        <v>0</v>
      </c>
      <c r="AY2275" s="558"/>
      <c r="AZ2275" s="569"/>
      <c r="BA2275" s="570"/>
      <c r="BB2275" s="573"/>
      <c r="BC2275" s="574"/>
      <c r="BD2275" s="557">
        <f>IF(AZ2275=0,0,(BB2275/AZ2275)*100)</f>
        <v>0</v>
      </c>
      <c r="BE2275" s="558"/>
      <c r="BF2275" s="561">
        <f>AT2275+AZ2275</f>
        <v>0</v>
      </c>
      <c r="BG2275" s="562"/>
      <c r="BH2275" s="565">
        <f>AV2275+BB2275</f>
        <v>0</v>
      </c>
      <c r="BI2275" s="566"/>
      <c r="BJ2275" s="557">
        <f>IF(BF2275=0,0,(BH2275/BF2275)*100)</f>
        <v>0</v>
      </c>
      <c r="BK2275" s="558"/>
      <c r="BL2275" s="602">
        <f>(AD2275*2)+(AJ2275*2)+(AP2275*3)+BB2275</f>
        <v>0</v>
      </c>
      <c r="BM2275" s="603"/>
      <c r="BN2275" s="604"/>
      <c r="BO2275" s="587">
        <f t="shared" ref="BO2275" si="2183">IF(BQ2275=0,0,50*BP2275/BQ2275)</f>
        <v>0</v>
      </c>
      <c r="BP2275" s="555">
        <f t="shared" ref="BP2275" si="2184">(BL2275*BS$2253)+(N2275*BS$2254)+(X2275*BS$2255)+(R2275*BS$2256)+(V2275*BS$2257)+(Z2275*BS$2258)</f>
        <v>0</v>
      </c>
      <c r="BQ2275" s="555">
        <f t="shared" ref="BQ2275" si="2185">((AZ2275-BB2275)*BS$2260)+((AT2275-AV2275)*BS$2259)+(H2275*BS$2261)+(P2275*BS$2262)</f>
        <v>0</v>
      </c>
      <c r="BR2275" s="65"/>
      <c r="BS2275" s="65"/>
      <c r="BT2275" s="268"/>
    </row>
    <row r="2276" spans="1:72" ht="21.75" customHeight="1" x14ac:dyDescent="0.25">
      <c r="A2276" s="268"/>
      <c r="B2276" s="679"/>
      <c r="C2276" s="690" t="str">
        <f>IF(ROSTER!D$30="","",ROSTER!D$30)</f>
        <v/>
      </c>
      <c r="D2276" s="691"/>
      <c r="E2276" s="668"/>
      <c r="F2276" s="681"/>
      <c r="G2276" s="664"/>
      <c r="H2276" s="585"/>
      <c r="I2276" s="586"/>
      <c r="J2276" s="571"/>
      <c r="K2276" s="572"/>
      <c r="L2276" s="575"/>
      <c r="M2276" s="576"/>
      <c r="N2276" s="581" t="s">
        <v>16</v>
      </c>
      <c r="O2276" s="582"/>
      <c r="P2276" s="571"/>
      <c r="Q2276" s="572"/>
      <c r="R2276" s="575"/>
      <c r="S2276" s="576"/>
      <c r="T2276" s="581" t="s">
        <v>16</v>
      </c>
      <c r="U2276" s="582"/>
      <c r="V2276" s="585"/>
      <c r="W2276" s="586"/>
      <c r="X2276" s="571"/>
      <c r="Y2276" s="586"/>
      <c r="Z2276" s="571"/>
      <c r="AA2276" s="586"/>
      <c r="AB2276" s="571"/>
      <c r="AC2276" s="572"/>
      <c r="AD2276" s="575"/>
      <c r="AE2276" s="576"/>
      <c r="AF2276" s="577"/>
      <c r="AG2276" s="578"/>
      <c r="AH2276" s="571"/>
      <c r="AI2276" s="572"/>
      <c r="AJ2276" s="575"/>
      <c r="AK2276" s="576"/>
      <c r="AL2276" s="577"/>
      <c r="AM2276" s="578"/>
      <c r="AN2276" s="571"/>
      <c r="AO2276" s="572"/>
      <c r="AP2276" s="575"/>
      <c r="AQ2276" s="576"/>
      <c r="AR2276" s="577"/>
      <c r="AS2276" s="578"/>
      <c r="AT2276" s="627"/>
      <c r="AU2276" s="628"/>
      <c r="AV2276" s="629"/>
      <c r="AW2276" s="630"/>
      <c r="AX2276" s="577"/>
      <c r="AY2276" s="578"/>
      <c r="AZ2276" s="571"/>
      <c r="BA2276" s="572"/>
      <c r="BB2276" s="575"/>
      <c r="BC2276" s="576"/>
      <c r="BD2276" s="577"/>
      <c r="BE2276" s="578"/>
      <c r="BF2276" s="627"/>
      <c r="BG2276" s="628"/>
      <c r="BH2276" s="629"/>
      <c r="BI2276" s="630"/>
      <c r="BJ2276" s="577"/>
      <c r="BK2276" s="578"/>
      <c r="BL2276" s="605"/>
      <c r="BM2276" s="606"/>
      <c r="BN2276" s="607"/>
      <c r="BO2276" s="588"/>
      <c r="BP2276" s="556"/>
      <c r="BQ2276" s="556"/>
      <c r="BR2276" s="65"/>
      <c r="BS2276" s="65"/>
      <c r="BT2276" s="268"/>
    </row>
    <row r="2277" spans="1:72" ht="21.75" customHeight="1" x14ac:dyDescent="0.25">
      <c r="A2277" s="268"/>
      <c r="B2277" s="678" t="str">
        <f>IF(ROSTER!B$32="","",ROSTER!B$32)</f>
        <v/>
      </c>
      <c r="C2277" s="669" t="str">
        <f>IF(ROSTER!C$32="","",ROSTER!C$32)</f>
        <v/>
      </c>
      <c r="D2277" s="670"/>
      <c r="E2277" s="667"/>
      <c r="F2277" s="680">
        <f>IF(E2277="y",1,IF(E2277="S",1,0))</f>
        <v>0</v>
      </c>
      <c r="G2277" s="663">
        <f>IF(E2277="S",1,0)</f>
        <v>0</v>
      </c>
      <c r="H2277" s="583"/>
      <c r="I2277" s="584"/>
      <c r="J2277" s="569"/>
      <c r="K2277" s="570"/>
      <c r="L2277" s="573"/>
      <c r="M2277" s="574"/>
      <c r="N2277" s="579">
        <f>L2277+J2277</f>
        <v>0</v>
      </c>
      <c r="O2277" s="580"/>
      <c r="P2277" s="569"/>
      <c r="Q2277" s="570"/>
      <c r="R2277" s="573"/>
      <c r="S2277" s="574"/>
      <c r="T2277" s="579">
        <f>R2277-P2277</f>
        <v>0</v>
      </c>
      <c r="U2277" s="580"/>
      <c r="V2277" s="583"/>
      <c r="W2277" s="584"/>
      <c r="X2277" s="569"/>
      <c r="Y2277" s="584"/>
      <c r="Z2277" s="569"/>
      <c r="AA2277" s="584"/>
      <c r="AB2277" s="569"/>
      <c r="AC2277" s="570"/>
      <c r="AD2277" s="573"/>
      <c r="AE2277" s="574"/>
      <c r="AF2277" s="557">
        <f>IF(AB2277=0,0,(AD2277/AB2277)*100)</f>
        <v>0</v>
      </c>
      <c r="AG2277" s="558"/>
      <c r="AH2277" s="569"/>
      <c r="AI2277" s="570"/>
      <c r="AJ2277" s="573"/>
      <c r="AK2277" s="574"/>
      <c r="AL2277" s="557">
        <f>IF(AH2277=0,0,(AJ2277/AH2277)*100)</f>
        <v>0</v>
      </c>
      <c r="AM2277" s="558"/>
      <c r="AN2277" s="569"/>
      <c r="AO2277" s="570"/>
      <c r="AP2277" s="573"/>
      <c r="AQ2277" s="574"/>
      <c r="AR2277" s="557">
        <f>IF(AN2277=0,0,(AP2277/AN2277)*100)</f>
        <v>0</v>
      </c>
      <c r="AS2277" s="558"/>
      <c r="AT2277" s="561">
        <f>AB2277+AH2277+AN2277</f>
        <v>0</v>
      </c>
      <c r="AU2277" s="562"/>
      <c r="AV2277" s="565">
        <f>AD2277+AJ2277+AP2277</f>
        <v>0</v>
      </c>
      <c r="AW2277" s="566"/>
      <c r="AX2277" s="557">
        <f>IF(AT2277=0,0,(AV2277/AT2277)*100)</f>
        <v>0</v>
      </c>
      <c r="AY2277" s="558"/>
      <c r="AZ2277" s="569"/>
      <c r="BA2277" s="570"/>
      <c r="BB2277" s="573"/>
      <c r="BC2277" s="574"/>
      <c r="BD2277" s="557">
        <f>IF(AZ2277=0,0,(BB2277/AZ2277)*100)</f>
        <v>0</v>
      </c>
      <c r="BE2277" s="558"/>
      <c r="BF2277" s="561">
        <f>AT2277+AZ2277</f>
        <v>0</v>
      </c>
      <c r="BG2277" s="562"/>
      <c r="BH2277" s="565">
        <f>AV2277+BB2277</f>
        <v>0</v>
      </c>
      <c r="BI2277" s="566"/>
      <c r="BJ2277" s="557">
        <f>IF(BF2277=0,0,(BH2277/BF2277)*100)</f>
        <v>0</v>
      </c>
      <c r="BK2277" s="558"/>
      <c r="BL2277" s="602">
        <f>(AD2277*2)+(AJ2277*2)+(AP2277*3)+BB2277</f>
        <v>0</v>
      </c>
      <c r="BM2277" s="603"/>
      <c r="BN2277" s="604"/>
      <c r="BO2277" s="587">
        <f t="shared" ref="BO2277" si="2186">IF(BQ2277=0,0,50*BP2277/BQ2277)</f>
        <v>0</v>
      </c>
      <c r="BP2277" s="555">
        <f t="shared" ref="BP2277" si="2187">(BL2277*BS$2253)+(N2277*BS$2254)+(X2277*BS$2255)+(R2277*BS$2256)+(V2277*BS$2257)+(Z2277*BS$2258)</f>
        <v>0</v>
      </c>
      <c r="BQ2277" s="555">
        <f t="shared" ref="BQ2277" si="2188">((AZ2277-BB2277)*BS$2260)+((AT2277-AV2277)*BS$2259)+(H2277*BS$2261)+(P2277*BS$2262)</f>
        <v>0</v>
      </c>
      <c r="BR2277" s="65"/>
      <c r="BS2277" s="65"/>
      <c r="BT2277" s="268"/>
    </row>
    <row r="2278" spans="1:72" ht="21.75" customHeight="1" x14ac:dyDescent="0.25">
      <c r="A2278" s="268"/>
      <c r="B2278" s="679"/>
      <c r="C2278" s="690" t="str">
        <f>IF(ROSTER!D$32="","",ROSTER!D$32)</f>
        <v/>
      </c>
      <c r="D2278" s="691"/>
      <c r="E2278" s="668"/>
      <c r="F2278" s="681"/>
      <c r="G2278" s="664"/>
      <c r="H2278" s="585"/>
      <c r="I2278" s="586"/>
      <c r="J2278" s="571"/>
      <c r="K2278" s="572"/>
      <c r="L2278" s="575"/>
      <c r="M2278" s="576"/>
      <c r="N2278" s="581" t="s">
        <v>16</v>
      </c>
      <c r="O2278" s="582"/>
      <c r="P2278" s="571"/>
      <c r="Q2278" s="572"/>
      <c r="R2278" s="575"/>
      <c r="S2278" s="576"/>
      <c r="T2278" s="581" t="s">
        <v>16</v>
      </c>
      <c r="U2278" s="582"/>
      <c r="V2278" s="585"/>
      <c r="W2278" s="586"/>
      <c r="X2278" s="571"/>
      <c r="Y2278" s="586"/>
      <c r="Z2278" s="571"/>
      <c r="AA2278" s="586"/>
      <c r="AB2278" s="571"/>
      <c r="AC2278" s="572"/>
      <c r="AD2278" s="575"/>
      <c r="AE2278" s="576"/>
      <c r="AF2278" s="577"/>
      <c r="AG2278" s="578"/>
      <c r="AH2278" s="571"/>
      <c r="AI2278" s="572"/>
      <c r="AJ2278" s="575"/>
      <c r="AK2278" s="576"/>
      <c r="AL2278" s="577"/>
      <c r="AM2278" s="578"/>
      <c r="AN2278" s="571"/>
      <c r="AO2278" s="572"/>
      <c r="AP2278" s="575"/>
      <c r="AQ2278" s="576"/>
      <c r="AR2278" s="577"/>
      <c r="AS2278" s="578"/>
      <c r="AT2278" s="627"/>
      <c r="AU2278" s="628"/>
      <c r="AV2278" s="629"/>
      <c r="AW2278" s="630"/>
      <c r="AX2278" s="577"/>
      <c r="AY2278" s="578"/>
      <c r="AZ2278" s="571"/>
      <c r="BA2278" s="572"/>
      <c r="BB2278" s="575"/>
      <c r="BC2278" s="576"/>
      <c r="BD2278" s="577"/>
      <c r="BE2278" s="578"/>
      <c r="BF2278" s="627"/>
      <c r="BG2278" s="628"/>
      <c r="BH2278" s="629"/>
      <c r="BI2278" s="630"/>
      <c r="BJ2278" s="577"/>
      <c r="BK2278" s="578"/>
      <c r="BL2278" s="605"/>
      <c r="BM2278" s="606"/>
      <c r="BN2278" s="607"/>
      <c r="BO2278" s="588"/>
      <c r="BP2278" s="556"/>
      <c r="BQ2278" s="556"/>
      <c r="BR2278" s="65"/>
      <c r="BS2278" s="65"/>
      <c r="BT2278" s="268"/>
    </row>
    <row r="2279" spans="1:72" ht="21.75" customHeight="1" x14ac:dyDescent="0.25">
      <c r="A2279" s="268"/>
      <c r="B2279" s="678" t="str">
        <f>IF(ROSTER!B$34="","",ROSTER!B$34)</f>
        <v/>
      </c>
      <c r="C2279" s="669" t="str">
        <f>IF(ROSTER!C$34="","",ROSTER!C$34)</f>
        <v/>
      </c>
      <c r="D2279" s="670"/>
      <c r="E2279" s="667"/>
      <c r="F2279" s="680">
        <f>IF(E2279="y",1,IF(E2279="S",1,0))</f>
        <v>0</v>
      </c>
      <c r="G2279" s="663">
        <f>IF(E2279="S",1,0)</f>
        <v>0</v>
      </c>
      <c r="H2279" s="583"/>
      <c r="I2279" s="584"/>
      <c r="J2279" s="569"/>
      <c r="K2279" s="570"/>
      <c r="L2279" s="573"/>
      <c r="M2279" s="574"/>
      <c r="N2279" s="579">
        <f>L2279+J2279</f>
        <v>0</v>
      </c>
      <c r="O2279" s="580"/>
      <c r="P2279" s="569"/>
      <c r="Q2279" s="570"/>
      <c r="R2279" s="573"/>
      <c r="S2279" s="574"/>
      <c r="T2279" s="579">
        <f>R2279-P2279</f>
        <v>0</v>
      </c>
      <c r="U2279" s="580"/>
      <c r="V2279" s="583"/>
      <c r="W2279" s="584"/>
      <c r="X2279" s="569"/>
      <c r="Y2279" s="584"/>
      <c r="Z2279" s="569"/>
      <c r="AA2279" s="584"/>
      <c r="AB2279" s="569"/>
      <c r="AC2279" s="570"/>
      <c r="AD2279" s="573"/>
      <c r="AE2279" s="574"/>
      <c r="AF2279" s="557">
        <f>IF(AB2279=0,0,(AD2279/AB2279)*100)</f>
        <v>0</v>
      </c>
      <c r="AG2279" s="558"/>
      <c r="AH2279" s="569"/>
      <c r="AI2279" s="570"/>
      <c r="AJ2279" s="573"/>
      <c r="AK2279" s="574"/>
      <c r="AL2279" s="557">
        <f>IF(AH2279=0,0,(AJ2279/AH2279)*100)</f>
        <v>0</v>
      </c>
      <c r="AM2279" s="558"/>
      <c r="AN2279" s="569"/>
      <c r="AO2279" s="570"/>
      <c r="AP2279" s="573"/>
      <c r="AQ2279" s="574"/>
      <c r="AR2279" s="557">
        <f>IF(AN2279=0,0,(AP2279/AN2279)*100)</f>
        <v>0</v>
      </c>
      <c r="AS2279" s="558"/>
      <c r="AT2279" s="561">
        <f>AB2279+AH2279+AN2279</f>
        <v>0</v>
      </c>
      <c r="AU2279" s="562"/>
      <c r="AV2279" s="565">
        <f>AD2279+AJ2279+AP2279</f>
        <v>0</v>
      </c>
      <c r="AW2279" s="566"/>
      <c r="AX2279" s="557">
        <f>IF(AT2279=0,0,(AV2279/AT2279)*100)</f>
        <v>0</v>
      </c>
      <c r="AY2279" s="558"/>
      <c r="AZ2279" s="569"/>
      <c r="BA2279" s="570"/>
      <c r="BB2279" s="573"/>
      <c r="BC2279" s="574"/>
      <c r="BD2279" s="557">
        <f>IF(AZ2279=0,0,(BB2279/AZ2279)*100)</f>
        <v>0</v>
      </c>
      <c r="BE2279" s="558"/>
      <c r="BF2279" s="561">
        <f>AT2279+AZ2279</f>
        <v>0</v>
      </c>
      <c r="BG2279" s="562"/>
      <c r="BH2279" s="565">
        <f>AV2279+BB2279</f>
        <v>0</v>
      </c>
      <c r="BI2279" s="566"/>
      <c r="BJ2279" s="557">
        <f>IF(BF2279=0,0,(BH2279/BF2279)*100)</f>
        <v>0</v>
      </c>
      <c r="BK2279" s="558"/>
      <c r="BL2279" s="602">
        <f>(AD2279*2)+(AJ2279*2)+(AP2279*3)+BB2279</f>
        <v>0</v>
      </c>
      <c r="BM2279" s="603"/>
      <c r="BN2279" s="604"/>
      <c r="BO2279" s="587">
        <f t="shared" ref="BO2279" si="2189">IF(BQ2279=0,0,50*BP2279/BQ2279)</f>
        <v>0</v>
      </c>
      <c r="BP2279" s="555">
        <f t="shared" ref="BP2279" si="2190">(BL2279*BS$2253)+(N2279*BS$2254)+(X2279*BS$2255)+(R2279*BS$2256)+(V2279*BS$2257)+(Z2279*BS$2258)</f>
        <v>0</v>
      </c>
      <c r="BQ2279" s="555">
        <f t="shared" ref="BQ2279" si="2191">((AZ2279-BB2279)*BS$2260)+((AT2279-AV2279)*BS$2259)+(H2279*BS$2261)+(P2279*BS$2262)</f>
        <v>0</v>
      </c>
      <c r="BR2279" s="65"/>
      <c r="BS2279" s="65"/>
      <c r="BT2279" s="268"/>
    </row>
    <row r="2280" spans="1:72" ht="21.75" customHeight="1" x14ac:dyDescent="0.25">
      <c r="A2280" s="268"/>
      <c r="B2280" s="679"/>
      <c r="C2280" s="690" t="str">
        <f>IF(ROSTER!D$34="","",ROSTER!D$34)</f>
        <v/>
      </c>
      <c r="D2280" s="691"/>
      <c r="E2280" s="668"/>
      <c r="F2280" s="681"/>
      <c r="G2280" s="664"/>
      <c r="H2280" s="585"/>
      <c r="I2280" s="586"/>
      <c r="J2280" s="571"/>
      <c r="K2280" s="572"/>
      <c r="L2280" s="575"/>
      <c r="M2280" s="576"/>
      <c r="N2280" s="581" t="s">
        <v>16</v>
      </c>
      <c r="O2280" s="582"/>
      <c r="P2280" s="571"/>
      <c r="Q2280" s="572"/>
      <c r="R2280" s="575"/>
      <c r="S2280" s="576"/>
      <c r="T2280" s="581" t="s">
        <v>16</v>
      </c>
      <c r="U2280" s="582"/>
      <c r="V2280" s="585"/>
      <c r="W2280" s="586"/>
      <c r="X2280" s="571"/>
      <c r="Y2280" s="586"/>
      <c r="Z2280" s="571"/>
      <c r="AA2280" s="586"/>
      <c r="AB2280" s="571"/>
      <c r="AC2280" s="572"/>
      <c r="AD2280" s="575"/>
      <c r="AE2280" s="576"/>
      <c r="AF2280" s="577"/>
      <c r="AG2280" s="578"/>
      <c r="AH2280" s="571"/>
      <c r="AI2280" s="572"/>
      <c r="AJ2280" s="575"/>
      <c r="AK2280" s="576"/>
      <c r="AL2280" s="577"/>
      <c r="AM2280" s="578"/>
      <c r="AN2280" s="571"/>
      <c r="AO2280" s="572"/>
      <c r="AP2280" s="575"/>
      <c r="AQ2280" s="576"/>
      <c r="AR2280" s="577"/>
      <c r="AS2280" s="578"/>
      <c r="AT2280" s="627"/>
      <c r="AU2280" s="628"/>
      <c r="AV2280" s="629"/>
      <c r="AW2280" s="630"/>
      <c r="AX2280" s="577"/>
      <c r="AY2280" s="578"/>
      <c r="AZ2280" s="571"/>
      <c r="BA2280" s="572"/>
      <c r="BB2280" s="575"/>
      <c r="BC2280" s="576"/>
      <c r="BD2280" s="577"/>
      <c r="BE2280" s="578"/>
      <c r="BF2280" s="627"/>
      <c r="BG2280" s="628"/>
      <c r="BH2280" s="629"/>
      <c r="BI2280" s="630"/>
      <c r="BJ2280" s="577"/>
      <c r="BK2280" s="578"/>
      <c r="BL2280" s="605"/>
      <c r="BM2280" s="606"/>
      <c r="BN2280" s="607"/>
      <c r="BO2280" s="588"/>
      <c r="BP2280" s="556"/>
      <c r="BQ2280" s="556"/>
      <c r="BR2280" s="65"/>
      <c r="BS2280" s="65"/>
      <c r="BT2280" s="268"/>
    </row>
    <row r="2281" spans="1:72" ht="21.75" customHeight="1" x14ac:dyDescent="0.25">
      <c r="A2281" s="268"/>
      <c r="B2281" s="678" t="str">
        <f>IF(ROSTER!B$36="","",ROSTER!B$36)</f>
        <v/>
      </c>
      <c r="C2281" s="669" t="str">
        <f>IF(ROSTER!C$36="","",ROSTER!C$36)</f>
        <v/>
      </c>
      <c r="D2281" s="670"/>
      <c r="E2281" s="667"/>
      <c r="F2281" s="680">
        <f>IF(E2281="y",1,IF(E2281="S",1,0))</f>
        <v>0</v>
      </c>
      <c r="G2281" s="663">
        <f>IF(E2281="S",1,0)</f>
        <v>0</v>
      </c>
      <c r="H2281" s="583"/>
      <c r="I2281" s="584"/>
      <c r="J2281" s="569"/>
      <c r="K2281" s="570"/>
      <c r="L2281" s="573"/>
      <c r="M2281" s="574"/>
      <c r="N2281" s="579">
        <f>L2281+J2281</f>
        <v>0</v>
      </c>
      <c r="O2281" s="580"/>
      <c r="P2281" s="569"/>
      <c r="Q2281" s="570"/>
      <c r="R2281" s="573"/>
      <c r="S2281" s="574"/>
      <c r="T2281" s="579">
        <f>R2281-P2281</f>
        <v>0</v>
      </c>
      <c r="U2281" s="580"/>
      <c r="V2281" s="583"/>
      <c r="W2281" s="584"/>
      <c r="X2281" s="569"/>
      <c r="Y2281" s="584"/>
      <c r="Z2281" s="569"/>
      <c r="AA2281" s="584"/>
      <c r="AB2281" s="569"/>
      <c r="AC2281" s="570"/>
      <c r="AD2281" s="573"/>
      <c r="AE2281" s="574"/>
      <c r="AF2281" s="557">
        <f>IF(AB2281=0,0,(AD2281/AB2281)*100)</f>
        <v>0</v>
      </c>
      <c r="AG2281" s="558"/>
      <c r="AH2281" s="569"/>
      <c r="AI2281" s="570"/>
      <c r="AJ2281" s="573"/>
      <c r="AK2281" s="574"/>
      <c r="AL2281" s="557">
        <f>IF(AH2281=0,0,(AJ2281/AH2281)*100)</f>
        <v>0</v>
      </c>
      <c r="AM2281" s="558"/>
      <c r="AN2281" s="569"/>
      <c r="AO2281" s="570"/>
      <c r="AP2281" s="573"/>
      <c r="AQ2281" s="574"/>
      <c r="AR2281" s="557">
        <f>IF(AN2281=0,0,(AP2281/AN2281)*100)</f>
        <v>0</v>
      </c>
      <c r="AS2281" s="558"/>
      <c r="AT2281" s="561">
        <f>AB2281+AH2281+AN2281</f>
        <v>0</v>
      </c>
      <c r="AU2281" s="562"/>
      <c r="AV2281" s="565">
        <f>AD2281+AJ2281+AP2281</f>
        <v>0</v>
      </c>
      <c r="AW2281" s="566"/>
      <c r="AX2281" s="557">
        <f>IF(AT2281=0,0,(AV2281/AT2281)*100)</f>
        <v>0</v>
      </c>
      <c r="AY2281" s="558"/>
      <c r="AZ2281" s="569"/>
      <c r="BA2281" s="570"/>
      <c r="BB2281" s="573"/>
      <c r="BC2281" s="574"/>
      <c r="BD2281" s="557">
        <f>IF(AZ2281=0,0,(BB2281/AZ2281)*100)</f>
        <v>0</v>
      </c>
      <c r="BE2281" s="558"/>
      <c r="BF2281" s="561">
        <f>AT2281+AZ2281</f>
        <v>0</v>
      </c>
      <c r="BG2281" s="562"/>
      <c r="BH2281" s="565">
        <f>AV2281+BB2281</f>
        <v>0</v>
      </c>
      <c r="BI2281" s="566"/>
      <c r="BJ2281" s="557">
        <f>IF(BF2281=0,0,(BH2281/BF2281)*100)</f>
        <v>0</v>
      </c>
      <c r="BK2281" s="558"/>
      <c r="BL2281" s="602">
        <f>(AD2281*2)+(AJ2281*2)+(AP2281*3)+BB2281</f>
        <v>0</v>
      </c>
      <c r="BM2281" s="603"/>
      <c r="BN2281" s="604"/>
      <c r="BO2281" s="587">
        <f t="shared" ref="BO2281" si="2192">IF(BQ2281=0,0,50*BP2281/BQ2281)</f>
        <v>0</v>
      </c>
      <c r="BP2281" s="555">
        <f t="shared" ref="BP2281" si="2193">(BL2281*BS$2253)+(N2281*BS$2254)+(X2281*BS$2255)+(R2281*BS$2256)+(V2281*BS$2257)+(Z2281*BS$2258)</f>
        <v>0</v>
      </c>
      <c r="BQ2281" s="555">
        <f t="shared" ref="BQ2281" si="2194">((AZ2281-BB2281)*BS$2260)+((AT2281-AV2281)*BS$2259)+(H2281*BS$2261)+(P2281*BS$2262)</f>
        <v>0</v>
      </c>
      <c r="BR2281" s="65"/>
      <c r="BS2281" s="65"/>
      <c r="BT2281" s="268"/>
    </row>
    <row r="2282" spans="1:72" ht="21.75" customHeight="1" x14ac:dyDescent="0.25">
      <c r="A2282" s="268"/>
      <c r="B2282" s="679"/>
      <c r="C2282" s="690" t="str">
        <f>IF(ROSTER!D$36="","",ROSTER!D$36)</f>
        <v/>
      </c>
      <c r="D2282" s="691"/>
      <c r="E2282" s="668"/>
      <c r="F2282" s="681"/>
      <c r="G2282" s="664"/>
      <c r="H2282" s="585"/>
      <c r="I2282" s="586"/>
      <c r="J2282" s="571"/>
      <c r="K2282" s="572"/>
      <c r="L2282" s="575"/>
      <c r="M2282" s="576"/>
      <c r="N2282" s="581" t="s">
        <v>16</v>
      </c>
      <c r="O2282" s="582"/>
      <c r="P2282" s="571"/>
      <c r="Q2282" s="572"/>
      <c r="R2282" s="575"/>
      <c r="S2282" s="576"/>
      <c r="T2282" s="581" t="s">
        <v>16</v>
      </c>
      <c r="U2282" s="582"/>
      <c r="V2282" s="585"/>
      <c r="W2282" s="586"/>
      <c r="X2282" s="571"/>
      <c r="Y2282" s="586"/>
      <c r="Z2282" s="571"/>
      <c r="AA2282" s="586"/>
      <c r="AB2282" s="571"/>
      <c r="AC2282" s="572"/>
      <c r="AD2282" s="575"/>
      <c r="AE2282" s="576"/>
      <c r="AF2282" s="577"/>
      <c r="AG2282" s="578"/>
      <c r="AH2282" s="571"/>
      <c r="AI2282" s="572"/>
      <c r="AJ2282" s="575"/>
      <c r="AK2282" s="576"/>
      <c r="AL2282" s="577"/>
      <c r="AM2282" s="578"/>
      <c r="AN2282" s="571"/>
      <c r="AO2282" s="572"/>
      <c r="AP2282" s="575"/>
      <c r="AQ2282" s="576"/>
      <c r="AR2282" s="577"/>
      <c r="AS2282" s="578"/>
      <c r="AT2282" s="627"/>
      <c r="AU2282" s="628"/>
      <c r="AV2282" s="629"/>
      <c r="AW2282" s="630"/>
      <c r="AX2282" s="577"/>
      <c r="AY2282" s="578"/>
      <c r="AZ2282" s="571"/>
      <c r="BA2282" s="572"/>
      <c r="BB2282" s="575"/>
      <c r="BC2282" s="576"/>
      <c r="BD2282" s="577"/>
      <c r="BE2282" s="578"/>
      <c r="BF2282" s="627"/>
      <c r="BG2282" s="628"/>
      <c r="BH2282" s="629"/>
      <c r="BI2282" s="630"/>
      <c r="BJ2282" s="577"/>
      <c r="BK2282" s="578"/>
      <c r="BL2282" s="605"/>
      <c r="BM2282" s="606"/>
      <c r="BN2282" s="607"/>
      <c r="BO2282" s="588"/>
      <c r="BP2282" s="556"/>
      <c r="BQ2282" s="556"/>
      <c r="BR2282" s="65"/>
      <c r="BS2282" s="65"/>
      <c r="BT2282" s="268"/>
    </row>
    <row r="2283" spans="1:72" ht="21.75" customHeight="1" x14ac:dyDescent="0.25">
      <c r="A2283" s="268"/>
      <c r="B2283" s="678" t="str">
        <f>IF(ROSTER!B$38="","",ROSTER!B$38)</f>
        <v/>
      </c>
      <c r="C2283" s="669" t="str">
        <f>IF(ROSTER!C$38="","",ROSTER!C$38)</f>
        <v/>
      </c>
      <c r="D2283" s="670"/>
      <c r="E2283" s="667"/>
      <c r="F2283" s="680">
        <f>IF(E2283="y",1,IF(E2283="S",1,0))</f>
        <v>0</v>
      </c>
      <c r="G2283" s="663">
        <f>IF(E2283="S",1,0)</f>
        <v>0</v>
      </c>
      <c r="H2283" s="583"/>
      <c r="I2283" s="584"/>
      <c r="J2283" s="569"/>
      <c r="K2283" s="570"/>
      <c r="L2283" s="573"/>
      <c r="M2283" s="574"/>
      <c r="N2283" s="579">
        <f>L2283+J2283</f>
        <v>0</v>
      </c>
      <c r="O2283" s="580"/>
      <c r="P2283" s="569"/>
      <c r="Q2283" s="570"/>
      <c r="R2283" s="573"/>
      <c r="S2283" s="574"/>
      <c r="T2283" s="579">
        <f>R2283-P2283</f>
        <v>0</v>
      </c>
      <c r="U2283" s="580"/>
      <c r="V2283" s="583"/>
      <c r="W2283" s="584"/>
      <c r="X2283" s="569"/>
      <c r="Y2283" s="584"/>
      <c r="Z2283" s="569"/>
      <c r="AA2283" s="584"/>
      <c r="AB2283" s="569"/>
      <c r="AC2283" s="570"/>
      <c r="AD2283" s="573"/>
      <c r="AE2283" s="574"/>
      <c r="AF2283" s="557">
        <f>IF(AB2283=0,0,(AD2283/AB2283)*100)</f>
        <v>0</v>
      </c>
      <c r="AG2283" s="558"/>
      <c r="AH2283" s="569"/>
      <c r="AI2283" s="570"/>
      <c r="AJ2283" s="573"/>
      <c r="AK2283" s="574"/>
      <c r="AL2283" s="557">
        <f>IF(AH2283=0,0,(AJ2283/AH2283)*100)</f>
        <v>0</v>
      </c>
      <c r="AM2283" s="558"/>
      <c r="AN2283" s="569"/>
      <c r="AO2283" s="570"/>
      <c r="AP2283" s="573"/>
      <c r="AQ2283" s="574"/>
      <c r="AR2283" s="557">
        <f>IF(AN2283=0,0,(AP2283/AN2283)*100)</f>
        <v>0</v>
      </c>
      <c r="AS2283" s="558"/>
      <c r="AT2283" s="561">
        <f>AB2283+AH2283+AN2283</f>
        <v>0</v>
      </c>
      <c r="AU2283" s="562"/>
      <c r="AV2283" s="565">
        <f>AD2283+AJ2283+AP2283</f>
        <v>0</v>
      </c>
      <c r="AW2283" s="566"/>
      <c r="AX2283" s="557">
        <f>IF(AT2283=0,0,(AV2283/AT2283)*100)</f>
        <v>0</v>
      </c>
      <c r="AY2283" s="558"/>
      <c r="AZ2283" s="569"/>
      <c r="BA2283" s="570"/>
      <c r="BB2283" s="573"/>
      <c r="BC2283" s="574"/>
      <c r="BD2283" s="557">
        <f>IF(AZ2283=0,0,(BB2283/AZ2283)*100)</f>
        <v>0</v>
      </c>
      <c r="BE2283" s="558"/>
      <c r="BF2283" s="561">
        <f>AT2283+AZ2283</f>
        <v>0</v>
      </c>
      <c r="BG2283" s="562"/>
      <c r="BH2283" s="565">
        <f>AV2283+BB2283</f>
        <v>0</v>
      </c>
      <c r="BI2283" s="566"/>
      <c r="BJ2283" s="557">
        <f>IF(BF2283=0,0,(BH2283/BF2283)*100)</f>
        <v>0</v>
      </c>
      <c r="BK2283" s="558"/>
      <c r="BL2283" s="602">
        <f>(AD2283*2)+(AJ2283*2)+(AP2283*3)+BB2283</f>
        <v>0</v>
      </c>
      <c r="BM2283" s="603"/>
      <c r="BN2283" s="604"/>
      <c r="BO2283" s="587">
        <f t="shared" ref="BO2283" si="2195">IF(BQ2283=0,0,50*BP2283/BQ2283)</f>
        <v>0</v>
      </c>
      <c r="BP2283" s="555">
        <f t="shared" ref="BP2283" si="2196">(BL2283*BS$2253)+(N2283*BS$2254)+(X2283*BS$2255)+(R2283*BS$2256)+(V2283*BS$2257)+(Z2283*BS$2258)</f>
        <v>0</v>
      </c>
      <c r="BQ2283" s="555">
        <f t="shared" ref="BQ2283" si="2197">((AZ2283-BB2283)*BS$2260)+((AT2283-AV2283)*BS$2259)+(H2283*BS$2261)+(P2283*BS$2262)</f>
        <v>0</v>
      </c>
      <c r="BR2283" s="65"/>
      <c r="BS2283" s="65"/>
      <c r="BT2283" s="268"/>
    </row>
    <row r="2284" spans="1:72" ht="21.75" customHeight="1" x14ac:dyDescent="0.25">
      <c r="A2284" s="268"/>
      <c r="B2284" s="679"/>
      <c r="C2284" s="690" t="str">
        <f>IF(ROSTER!D$38="","",ROSTER!D$38)</f>
        <v/>
      </c>
      <c r="D2284" s="691"/>
      <c r="E2284" s="668"/>
      <c r="F2284" s="681"/>
      <c r="G2284" s="664"/>
      <c r="H2284" s="585"/>
      <c r="I2284" s="586"/>
      <c r="J2284" s="571"/>
      <c r="K2284" s="572"/>
      <c r="L2284" s="575"/>
      <c r="M2284" s="576"/>
      <c r="N2284" s="581" t="s">
        <v>16</v>
      </c>
      <c r="O2284" s="582"/>
      <c r="P2284" s="571"/>
      <c r="Q2284" s="572"/>
      <c r="R2284" s="575"/>
      <c r="S2284" s="576"/>
      <c r="T2284" s="581" t="s">
        <v>16</v>
      </c>
      <c r="U2284" s="582"/>
      <c r="V2284" s="585"/>
      <c r="W2284" s="586"/>
      <c r="X2284" s="571"/>
      <c r="Y2284" s="586"/>
      <c r="Z2284" s="571"/>
      <c r="AA2284" s="586"/>
      <c r="AB2284" s="571"/>
      <c r="AC2284" s="572"/>
      <c r="AD2284" s="575"/>
      <c r="AE2284" s="576"/>
      <c r="AF2284" s="577"/>
      <c r="AG2284" s="578"/>
      <c r="AH2284" s="571"/>
      <c r="AI2284" s="572"/>
      <c r="AJ2284" s="575"/>
      <c r="AK2284" s="576"/>
      <c r="AL2284" s="577"/>
      <c r="AM2284" s="578"/>
      <c r="AN2284" s="571"/>
      <c r="AO2284" s="572"/>
      <c r="AP2284" s="575"/>
      <c r="AQ2284" s="576"/>
      <c r="AR2284" s="577"/>
      <c r="AS2284" s="578"/>
      <c r="AT2284" s="627"/>
      <c r="AU2284" s="628"/>
      <c r="AV2284" s="629"/>
      <c r="AW2284" s="630"/>
      <c r="AX2284" s="577"/>
      <c r="AY2284" s="578"/>
      <c r="AZ2284" s="571"/>
      <c r="BA2284" s="572"/>
      <c r="BB2284" s="575"/>
      <c r="BC2284" s="576"/>
      <c r="BD2284" s="577"/>
      <c r="BE2284" s="578"/>
      <c r="BF2284" s="627"/>
      <c r="BG2284" s="628"/>
      <c r="BH2284" s="629"/>
      <c r="BI2284" s="630"/>
      <c r="BJ2284" s="577"/>
      <c r="BK2284" s="578"/>
      <c r="BL2284" s="605"/>
      <c r="BM2284" s="606"/>
      <c r="BN2284" s="607"/>
      <c r="BO2284" s="588"/>
      <c r="BP2284" s="556"/>
      <c r="BQ2284" s="556"/>
      <c r="BR2284" s="65"/>
      <c r="BS2284" s="65"/>
      <c r="BT2284" s="268"/>
    </row>
    <row r="2285" spans="1:72" ht="21.75" customHeight="1" x14ac:dyDescent="0.25">
      <c r="A2285" s="268"/>
      <c r="B2285" s="678" t="str">
        <f>IF(ROSTER!B$40="","",ROSTER!B$40)</f>
        <v/>
      </c>
      <c r="C2285" s="669" t="str">
        <f>IF(ROSTER!C$40="","",ROSTER!C$40)</f>
        <v/>
      </c>
      <c r="D2285" s="670"/>
      <c r="E2285" s="667"/>
      <c r="F2285" s="680">
        <f>IF(E2285="y",1,IF(E2285="S",1,0))</f>
        <v>0</v>
      </c>
      <c r="G2285" s="663">
        <f>IF(E2285="S",1,0)</f>
        <v>0</v>
      </c>
      <c r="H2285" s="583"/>
      <c r="I2285" s="584"/>
      <c r="J2285" s="569"/>
      <c r="K2285" s="570"/>
      <c r="L2285" s="573"/>
      <c r="M2285" s="574"/>
      <c r="N2285" s="579">
        <f>L2285+J2285</f>
        <v>0</v>
      </c>
      <c r="O2285" s="580"/>
      <c r="P2285" s="569"/>
      <c r="Q2285" s="570"/>
      <c r="R2285" s="573"/>
      <c r="S2285" s="574"/>
      <c r="T2285" s="579">
        <f>R2285-P2285</f>
        <v>0</v>
      </c>
      <c r="U2285" s="580"/>
      <c r="V2285" s="583"/>
      <c r="W2285" s="584"/>
      <c r="X2285" s="569"/>
      <c r="Y2285" s="584"/>
      <c r="Z2285" s="569"/>
      <c r="AA2285" s="584"/>
      <c r="AB2285" s="569"/>
      <c r="AC2285" s="570"/>
      <c r="AD2285" s="573"/>
      <c r="AE2285" s="574"/>
      <c r="AF2285" s="557">
        <f>IF(AB2285=0,0,(AD2285/AB2285)*100)</f>
        <v>0</v>
      </c>
      <c r="AG2285" s="558"/>
      <c r="AH2285" s="569"/>
      <c r="AI2285" s="570"/>
      <c r="AJ2285" s="573"/>
      <c r="AK2285" s="574"/>
      <c r="AL2285" s="557">
        <f>IF(AH2285=0,0,(AJ2285/AH2285)*100)</f>
        <v>0</v>
      </c>
      <c r="AM2285" s="558"/>
      <c r="AN2285" s="569"/>
      <c r="AO2285" s="570"/>
      <c r="AP2285" s="573"/>
      <c r="AQ2285" s="574"/>
      <c r="AR2285" s="557">
        <f>IF(AN2285=0,0,(AP2285/AN2285)*100)</f>
        <v>0</v>
      </c>
      <c r="AS2285" s="558"/>
      <c r="AT2285" s="561">
        <f>AB2285+AH2285+AN2285</f>
        <v>0</v>
      </c>
      <c r="AU2285" s="562"/>
      <c r="AV2285" s="565">
        <f>AD2285+AJ2285+AP2285</f>
        <v>0</v>
      </c>
      <c r="AW2285" s="566"/>
      <c r="AX2285" s="557">
        <f>IF(AT2285=0,0,(AV2285/AT2285)*100)</f>
        <v>0</v>
      </c>
      <c r="AY2285" s="558"/>
      <c r="AZ2285" s="569"/>
      <c r="BA2285" s="570"/>
      <c r="BB2285" s="573"/>
      <c r="BC2285" s="574"/>
      <c r="BD2285" s="557">
        <f>IF(AZ2285=0,0,(BB2285/AZ2285)*100)</f>
        <v>0</v>
      </c>
      <c r="BE2285" s="558"/>
      <c r="BF2285" s="561">
        <f>AT2285+AZ2285</f>
        <v>0</v>
      </c>
      <c r="BG2285" s="562"/>
      <c r="BH2285" s="565">
        <f>AV2285+BB2285</f>
        <v>0</v>
      </c>
      <c r="BI2285" s="566"/>
      <c r="BJ2285" s="557">
        <f>IF(BF2285=0,0,(BH2285/BF2285)*100)</f>
        <v>0</v>
      </c>
      <c r="BK2285" s="558"/>
      <c r="BL2285" s="602">
        <f>(AD2285*2)+(AJ2285*2)+(AP2285*3)+BB2285</f>
        <v>0</v>
      </c>
      <c r="BM2285" s="603"/>
      <c r="BN2285" s="604"/>
      <c r="BO2285" s="587">
        <f t="shared" ref="BO2285" si="2198">IF(BQ2285=0,0,50*BP2285/BQ2285)</f>
        <v>0</v>
      </c>
      <c r="BP2285" s="555">
        <f t="shared" ref="BP2285" si="2199">(BL2285*BS$2253)+(N2285*BS$2254)+(X2285*BS$2255)+(R2285*BS$2256)+(V2285*BS$2257)+(Z2285*BS$2258)</f>
        <v>0</v>
      </c>
      <c r="BQ2285" s="555">
        <f t="shared" ref="BQ2285" si="2200">((AZ2285-BB2285)*BS$2260)+((AT2285-AV2285)*BS$2259)+(H2285*BS$2261)+(P2285*BS$2262)</f>
        <v>0</v>
      </c>
      <c r="BR2285" s="65"/>
      <c r="BS2285" s="65"/>
      <c r="BT2285" s="268"/>
    </row>
    <row r="2286" spans="1:72" ht="21.75" customHeight="1" x14ac:dyDescent="0.25">
      <c r="A2286" s="268"/>
      <c r="B2286" s="679"/>
      <c r="C2286" s="690" t="str">
        <f>IF(ROSTER!D$40="","",ROSTER!D$40)</f>
        <v/>
      </c>
      <c r="D2286" s="691"/>
      <c r="E2286" s="668"/>
      <c r="F2286" s="681"/>
      <c r="G2286" s="664"/>
      <c r="H2286" s="585"/>
      <c r="I2286" s="586"/>
      <c r="J2286" s="571"/>
      <c r="K2286" s="572"/>
      <c r="L2286" s="575"/>
      <c r="M2286" s="576"/>
      <c r="N2286" s="581" t="s">
        <v>16</v>
      </c>
      <c r="O2286" s="582"/>
      <c r="P2286" s="571"/>
      <c r="Q2286" s="572"/>
      <c r="R2286" s="575"/>
      <c r="S2286" s="576"/>
      <c r="T2286" s="581" t="s">
        <v>16</v>
      </c>
      <c r="U2286" s="582"/>
      <c r="V2286" s="585"/>
      <c r="W2286" s="586"/>
      <c r="X2286" s="571"/>
      <c r="Y2286" s="586"/>
      <c r="Z2286" s="571"/>
      <c r="AA2286" s="586"/>
      <c r="AB2286" s="571"/>
      <c r="AC2286" s="572"/>
      <c r="AD2286" s="575"/>
      <c r="AE2286" s="576"/>
      <c r="AF2286" s="577"/>
      <c r="AG2286" s="578"/>
      <c r="AH2286" s="571"/>
      <c r="AI2286" s="572"/>
      <c r="AJ2286" s="575"/>
      <c r="AK2286" s="576"/>
      <c r="AL2286" s="577"/>
      <c r="AM2286" s="578"/>
      <c r="AN2286" s="571"/>
      <c r="AO2286" s="572"/>
      <c r="AP2286" s="575"/>
      <c r="AQ2286" s="576"/>
      <c r="AR2286" s="577"/>
      <c r="AS2286" s="578"/>
      <c r="AT2286" s="627"/>
      <c r="AU2286" s="628"/>
      <c r="AV2286" s="629"/>
      <c r="AW2286" s="630"/>
      <c r="AX2286" s="577"/>
      <c r="AY2286" s="578"/>
      <c r="AZ2286" s="571"/>
      <c r="BA2286" s="572"/>
      <c r="BB2286" s="575"/>
      <c r="BC2286" s="576"/>
      <c r="BD2286" s="577"/>
      <c r="BE2286" s="578"/>
      <c r="BF2286" s="627"/>
      <c r="BG2286" s="628"/>
      <c r="BH2286" s="629"/>
      <c r="BI2286" s="630"/>
      <c r="BJ2286" s="577"/>
      <c r="BK2286" s="578"/>
      <c r="BL2286" s="605"/>
      <c r="BM2286" s="606"/>
      <c r="BN2286" s="607"/>
      <c r="BO2286" s="588"/>
      <c r="BP2286" s="556"/>
      <c r="BQ2286" s="556"/>
      <c r="BR2286" s="65"/>
      <c r="BS2286" s="65"/>
      <c r="BT2286" s="268"/>
    </row>
    <row r="2287" spans="1:72" ht="21.75" customHeight="1" x14ac:dyDescent="0.25">
      <c r="A2287" s="268"/>
      <c r="B2287" s="678" t="str">
        <f>IF(ROSTER!B$42="","",ROSTER!B$42)</f>
        <v/>
      </c>
      <c r="C2287" s="669" t="str">
        <f>IF(ROSTER!C$42="","",ROSTER!C$42)</f>
        <v/>
      </c>
      <c r="D2287" s="670"/>
      <c r="E2287" s="667"/>
      <c r="F2287" s="680">
        <f>IF(E2287="y",1,IF(E2287="S",1,0))</f>
        <v>0</v>
      </c>
      <c r="G2287" s="663">
        <f>IF(E2287="S",1,0)</f>
        <v>0</v>
      </c>
      <c r="H2287" s="583"/>
      <c r="I2287" s="584"/>
      <c r="J2287" s="569"/>
      <c r="K2287" s="570"/>
      <c r="L2287" s="573"/>
      <c r="M2287" s="574"/>
      <c r="N2287" s="579">
        <f>L2287+J2287</f>
        <v>0</v>
      </c>
      <c r="O2287" s="580"/>
      <c r="P2287" s="569"/>
      <c r="Q2287" s="570"/>
      <c r="R2287" s="573"/>
      <c r="S2287" s="574"/>
      <c r="T2287" s="579">
        <f>R2287-P2287</f>
        <v>0</v>
      </c>
      <c r="U2287" s="580"/>
      <c r="V2287" s="583"/>
      <c r="W2287" s="584"/>
      <c r="X2287" s="569"/>
      <c r="Y2287" s="584"/>
      <c r="Z2287" s="569"/>
      <c r="AA2287" s="584"/>
      <c r="AB2287" s="569"/>
      <c r="AC2287" s="570"/>
      <c r="AD2287" s="573"/>
      <c r="AE2287" s="574"/>
      <c r="AF2287" s="557">
        <f>IF(AB2287=0,0,(AD2287/AB2287)*100)</f>
        <v>0</v>
      </c>
      <c r="AG2287" s="558"/>
      <c r="AH2287" s="569"/>
      <c r="AI2287" s="570"/>
      <c r="AJ2287" s="573"/>
      <c r="AK2287" s="574"/>
      <c r="AL2287" s="557">
        <f>IF(AH2287=0,0,(AJ2287/AH2287)*100)</f>
        <v>0</v>
      </c>
      <c r="AM2287" s="558"/>
      <c r="AN2287" s="569"/>
      <c r="AO2287" s="570"/>
      <c r="AP2287" s="573"/>
      <c r="AQ2287" s="574"/>
      <c r="AR2287" s="557">
        <f>IF(AN2287=0,0,(AP2287/AN2287)*100)</f>
        <v>0</v>
      </c>
      <c r="AS2287" s="558"/>
      <c r="AT2287" s="561">
        <f>AB2287+AH2287+AN2287</f>
        <v>0</v>
      </c>
      <c r="AU2287" s="562"/>
      <c r="AV2287" s="565">
        <f>AD2287+AJ2287+AP2287</f>
        <v>0</v>
      </c>
      <c r="AW2287" s="566"/>
      <c r="AX2287" s="557">
        <f>IF(AT2287=0,0,(AV2287/AT2287)*100)</f>
        <v>0</v>
      </c>
      <c r="AY2287" s="558"/>
      <c r="AZ2287" s="569"/>
      <c r="BA2287" s="570"/>
      <c r="BB2287" s="573"/>
      <c r="BC2287" s="574"/>
      <c r="BD2287" s="557">
        <f>IF(AZ2287=0,0,(BB2287/AZ2287)*100)</f>
        <v>0</v>
      </c>
      <c r="BE2287" s="558"/>
      <c r="BF2287" s="561">
        <f>AT2287+AZ2287</f>
        <v>0</v>
      </c>
      <c r="BG2287" s="562"/>
      <c r="BH2287" s="565">
        <f>AV2287+BB2287</f>
        <v>0</v>
      </c>
      <c r="BI2287" s="566"/>
      <c r="BJ2287" s="557">
        <f>IF(BF2287=0,0,(BH2287/BF2287)*100)</f>
        <v>0</v>
      </c>
      <c r="BK2287" s="558"/>
      <c r="BL2287" s="602">
        <f>(AD2287*2)+(AJ2287*2)+(AP2287*3)+BB2287</f>
        <v>0</v>
      </c>
      <c r="BM2287" s="603"/>
      <c r="BN2287" s="604"/>
      <c r="BO2287" s="587">
        <f t="shared" ref="BO2287" si="2201">IF(BQ2287=0,0,50*BP2287/BQ2287)</f>
        <v>0</v>
      </c>
      <c r="BP2287" s="555">
        <f t="shared" ref="BP2287" si="2202">(BL2287*BS$2253)+(N2287*BS$2254)+(X2287*BS$2255)+(R2287*BS$2256)+(V2287*BS$2257)+(Z2287*BS$2258)</f>
        <v>0</v>
      </c>
      <c r="BQ2287" s="555">
        <f t="shared" ref="BQ2287" si="2203">((AZ2287-BB2287)*BS$2260)+((AT2287-AV2287)*BS$2259)+(H2287*BS$2261)+(P2287*BS$2262)</f>
        <v>0</v>
      </c>
      <c r="BR2287" s="65"/>
      <c r="BS2287" s="65"/>
      <c r="BT2287" s="268"/>
    </row>
    <row r="2288" spans="1:72" ht="21.75" customHeight="1" x14ac:dyDescent="0.25">
      <c r="A2288" s="268"/>
      <c r="B2288" s="679"/>
      <c r="C2288" s="690" t="str">
        <f>IF(ROSTER!D$42="","",ROSTER!D$42)</f>
        <v/>
      </c>
      <c r="D2288" s="691"/>
      <c r="E2288" s="668"/>
      <c r="F2288" s="681"/>
      <c r="G2288" s="664"/>
      <c r="H2288" s="585"/>
      <c r="I2288" s="586"/>
      <c r="J2288" s="571"/>
      <c r="K2288" s="572"/>
      <c r="L2288" s="575"/>
      <c r="M2288" s="576"/>
      <c r="N2288" s="581" t="s">
        <v>16</v>
      </c>
      <c r="O2288" s="582"/>
      <c r="P2288" s="571"/>
      <c r="Q2288" s="572"/>
      <c r="R2288" s="575"/>
      <c r="S2288" s="576"/>
      <c r="T2288" s="581" t="s">
        <v>16</v>
      </c>
      <c r="U2288" s="582"/>
      <c r="V2288" s="585"/>
      <c r="W2288" s="586"/>
      <c r="X2288" s="571"/>
      <c r="Y2288" s="586"/>
      <c r="Z2288" s="571"/>
      <c r="AA2288" s="586"/>
      <c r="AB2288" s="571"/>
      <c r="AC2288" s="572"/>
      <c r="AD2288" s="575"/>
      <c r="AE2288" s="576"/>
      <c r="AF2288" s="577"/>
      <c r="AG2288" s="578"/>
      <c r="AH2288" s="571"/>
      <c r="AI2288" s="572"/>
      <c r="AJ2288" s="575"/>
      <c r="AK2288" s="576"/>
      <c r="AL2288" s="577"/>
      <c r="AM2288" s="578"/>
      <c r="AN2288" s="571"/>
      <c r="AO2288" s="572"/>
      <c r="AP2288" s="575"/>
      <c r="AQ2288" s="576"/>
      <c r="AR2288" s="577"/>
      <c r="AS2288" s="578"/>
      <c r="AT2288" s="627"/>
      <c r="AU2288" s="628"/>
      <c r="AV2288" s="629"/>
      <c r="AW2288" s="630"/>
      <c r="AX2288" s="577"/>
      <c r="AY2288" s="578"/>
      <c r="AZ2288" s="571"/>
      <c r="BA2288" s="572"/>
      <c r="BB2288" s="575"/>
      <c r="BC2288" s="576"/>
      <c r="BD2288" s="577"/>
      <c r="BE2288" s="578"/>
      <c r="BF2288" s="627"/>
      <c r="BG2288" s="628"/>
      <c r="BH2288" s="629"/>
      <c r="BI2288" s="630"/>
      <c r="BJ2288" s="577"/>
      <c r="BK2288" s="578"/>
      <c r="BL2288" s="605"/>
      <c r="BM2288" s="606"/>
      <c r="BN2288" s="607"/>
      <c r="BO2288" s="588"/>
      <c r="BP2288" s="556"/>
      <c r="BQ2288" s="556"/>
      <c r="BR2288" s="65"/>
      <c r="BS2288" s="65"/>
      <c r="BT2288" s="268"/>
    </row>
    <row r="2289" spans="1:75" ht="21.75" customHeight="1" x14ac:dyDescent="0.25">
      <c r="A2289" s="268"/>
      <c r="B2289" s="678" t="str">
        <f>IF(ROSTER!B$44="","",ROSTER!B$44)</f>
        <v/>
      </c>
      <c r="C2289" s="669" t="str">
        <f>IF(ROSTER!C$44="","",ROSTER!C$44)</f>
        <v/>
      </c>
      <c r="D2289" s="670"/>
      <c r="E2289" s="667"/>
      <c r="F2289" s="680">
        <f>IF(E2289="y",1,IF(E2289="S",1,0))</f>
        <v>0</v>
      </c>
      <c r="G2289" s="663">
        <f>IF(E2289="S",1,0)</f>
        <v>0</v>
      </c>
      <c r="H2289" s="583"/>
      <c r="I2289" s="584"/>
      <c r="J2289" s="569"/>
      <c r="K2289" s="570"/>
      <c r="L2289" s="573"/>
      <c r="M2289" s="574"/>
      <c r="N2289" s="579">
        <f>L2289+J2289</f>
        <v>0</v>
      </c>
      <c r="O2289" s="580"/>
      <c r="P2289" s="569"/>
      <c r="Q2289" s="570"/>
      <c r="R2289" s="573"/>
      <c r="S2289" s="574"/>
      <c r="T2289" s="579">
        <f>R2289-P2289</f>
        <v>0</v>
      </c>
      <c r="U2289" s="580"/>
      <c r="V2289" s="583"/>
      <c r="W2289" s="584"/>
      <c r="X2289" s="569"/>
      <c r="Y2289" s="584"/>
      <c r="Z2289" s="569"/>
      <c r="AA2289" s="584"/>
      <c r="AB2289" s="569"/>
      <c r="AC2289" s="570"/>
      <c r="AD2289" s="573"/>
      <c r="AE2289" s="574"/>
      <c r="AF2289" s="557">
        <f>IF(AB2289=0,0,(AD2289/AB2289)*100)</f>
        <v>0</v>
      </c>
      <c r="AG2289" s="558"/>
      <c r="AH2289" s="569"/>
      <c r="AI2289" s="570"/>
      <c r="AJ2289" s="573"/>
      <c r="AK2289" s="574"/>
      <c r="AL2289" s="557">
        <f>IF(AH2289=0,0,(AJ2289/AH2289)*100)</f>
        <v>0</v>
      </c>
      <c r="AM2289" s="558"/>
      <c r="AN2289" s="569"/>
      <c r="AO2289" s="570"/>
      <c r="AP2289" s="573"/>
      <c r="AQ2289" s="574"/>
      <c r="AR2289" s="557">
        <f>IF(AN2289=0,0,(AP2289/AN2289)*100)</f>
        <v>0</v>
      </c>
      <c r="AS2289" s="558"/>
      <c r="AT2289" s="561">
        <f>AB2289+AH2289+AN2289</f>
        <v>0</v>
      </c>
      <c r="AU2289" s="562"/>
      <c r="AV2289" s="565">
        <f>AD2289+AJ2289+AP2289</f>
        <v>0</v>
      </c>
      <c r="AW2289" s="566"/>
      <c r="AX2289" s="557">
        <f>IF(AT2289=0,0,(AV2289/AT2289)*100)</f>
        <v>0</v>
      </c>
      <c r="AY2289" s="558"/>
      <c r="AZ2289" s="569"/>
      <c r="BA2289" s="570"/>
      <c r="BB2289" s="573"/>
      <c r="BC2289" s="574"/>
      <c r="BD2289" s="557">
        <f>IF(AZ2289=0,0,(BB2289/AZ2289)*100)</f>
        <v>0</v>
      </c>
      <c r="BE2289" s="558"/>
      <c r="BF2289" s="561">
        <f>AT2289+AZ2289</f>
        <v>0</v>
      </c>
      <c r="BG2289" s="562"/>
      <c r="BH2289" s="565">
        <f>AV2289+BB2289</f>
        <v>0</v>
      </c>
      <c r="BI2289" s="566"/>
      <c r="BJ2289" s="557">
        <f>IF(BF2289=0,0,(BH2289/BF2289)*100)</f>
        <v>0</v>
      </c>
      <c r="BK2289" s="558"/>
      <c r="BL2289" s="602">
        <f>(AD2289*2)+(AJ2289*2)+(AP2289*3)+BB2289</f>
        <v>0</v>
      </c>
      <c r="BM2289" s="603"/>
      <c r="BN2289" s="604"/>
      <c r="BO2289" s="587">
        <f t="shared" ref="BO2289" si="2204">IF(BQ2289=0,0,50*BP2289/BQ2289)</f>
        <v>0</v>
      </c>
      <c r="BP2289" s="555">
        <f t="shared" ref="BP2289" si="2205">(BL2289*BS$2253)+(N2289*BS$2254)+(X2289*BS$2255)+(R2289*BS$2256)+(V2289*BS$2257)+(Z2289*BS$2258)</f>
        <v>0</v>
      </c>
      <c r="BQ2289" s="555">
        <f t="shared" ref="BQ2289" si="2206">((AZ2289-BB2289)*BS$2260)+((AT2289-AV2289)*BS$2259)+(H2289*BS$2261)+(P2289*BS$2262)</f>
        <v>0</v>
      </c>
      <c r="BR2289" s="65"/>
      <c r="BS2289" s="65"/>
      <c r="BT2289" s="268"/>
    </row>
    <row r="2290" spans="1:75" ht="21.75" customHeight="1" x14ac:dyDescent="0.25">
      <c r="A2290" s="268"/>
      <c r="B2290" s="679"/>
      <c r="C2290" s="690" t="str">
        <f>IF(ROSTER!D$44="","",ROSTER!D$44)</f>
        <v/>
      </c>
      <c r="D2290" s="691"/>
      <c r="E2290" s="668"/>
      <c r="F2290" s="681"/>
      <c r="G2290" s="664"/>
      <c r="H2290" s="585"/>
      <c r="I2290" s="586"/>
      <c r="J2290" s="571"/>
      <c r="K2290" s="572"/>
      <c r="L2290" s="575"/>
      <c r="M2290" s="576"/>
      <c r="N2290" s="581" t="s">
        <v>16</v>
      </c>
      <c r="O2290" s="582"/>
      <c r="P2290" s="571"/>
      <c r="Q2290" s="572"/>
      <c r="R2290" s="575"/>
      <c r="S2290" s="576"/>
      <c r="T2290" s="581" t="s">
        <v>16</v>
      </c>
      <c r="U2290" s="582"/>
      <c r="V2290" s="585"/>
      <c r="W2290" s="586"/>
      <c r="X2290" s="571"/>
      <c r="Y2290" s="586"/>
      <c r="Z2290" s="571"/>
      <c r="AA2290" s="586"/>
      <c r="AB2290" s="571"/>
      <c r="AC2290" s="572"/>
      <c r="AD2290" s="575"/>
      <c r="AE2290" s="576"/>
      <c r="AF2290" s="577"/>
      <c r="AG2290" s="578"/>
      <c r="AH2290" s="571"/>
      <c r="AI2290" s="572"/>
      <c r="AJ2290" s="575"/>
      <c r="AK2290" s="576"/>
      <c r="AL2290" s="577"/>
      <c r="AM2290" s="578"/>
      <c r="AN2290" s="571"/>
      <c r="AO2290" s="572"/>
      <c r="AP2290" s="575"/>
      <c r="AQ2290" s="576"/>
      <c r="AR2290" s="577"/>
      <c r="AS2290" s="578"/>
      <c r="AT2290" s="627"/>
      <c r="AU2290" s="628"/>
      <c r="AV2290" s="629"/>
      <c r="AW2290" s="630"/>
      <c r="AX2290" s="577"/>
      <c r="AY2290" s="578"/>
      <c r="AZ2290" s="571"/>
      <c r="BA2290" s="572"/>
      <c r="BB2290" s="575"/>
      <c r="BC2290" s="576"/>
      <c r="BD2290" s="577"/>
      <c r="BE2290" s="578"/>
      <c r="BF2290" s="627"/>
      <c r="BG2290" s="628"/>
      <c r="BH2290" s="629"/>
      <c r="BI2290" s="630"/>
      <c r="BJ2290" s="577"/>
      <c r="BK2290" s="578"/>
      <c r="BL2290" s="605"/>
      <c r="BM2290" s="606"/>
      <c r="BN2290" s="607"/>
      <c r="BO2290" s="588"/>
      <c r="BP2290" s="556"/>
      <c r="BQ2290" s="556"/>
      <c r="BR2290" s="65"/>
      <c r="BS2290" s="65"/>
      <c r="BT2290" s="268"/>
    </row>
    <row r="2291" spans="1:75" ht="21.75" customHeight="1" x14ac:dyDescent="0.25">
      <c r="A2291" s="268"/>
      <c r="B2291" s="678" t="str">
        <f>IF(ROSTER!B$46="","",ROSTER!B$46)</f>
        <v/>
      </c>
      <c r="C2291" s="669" t="str">
        <f>IF(ROSTER!C$46="","",ROSTER!C$46)</f>
        <v/>
      </c>
      <c r="D2291" s="670"/>
      <c r="E2291" s="667"/>
      <c r="F2291" s="680">
        <f>IF(E2291="y",1,IF(E2291="S",1,0))</f>
        <v>0</v>
      </c>
      <c r="G2291" s="663">
        <f>IF(E2291="S",1,0)</f>
        <v>0</v>
      </c>
      <c r="H2291" s="583"/>
      <c r="I2291" s="584"/>
      <c r="J2291" s="569"/>
      <c r="K2291" s="570"/>
      <c r="L2291" s="573"/>
      <c r="M2291" s="574"/>
      <c r="N2291" s="579">
        <f>L2291+J2291</f>
        <v>0</v>
      </c>
      <c r="O2291" s="580"/>
      <c r="P2291" s="569"/>
      <c r="Q2291" s="570"/>
      <c r="R2291" s="573"/>
      <c r="S2291" s="574"/>
      <c r="T2291" s="579">
        <f>R2291-P2291</f>
        <v>0</v>
      </c>
      <c r="U2291" s="580"/>
      <c r="V2291" s="583"/>
      <c r="W2291" s="584"/>
      <c r="X2291" s="569"/>
      <c r="Y2291" s="584"/>
      <c r="Z2291" s="569"/>
      <c r="AA2291" s="584"/>
      <c r="AB2291" s="569"/>
      <c r="AC2291" s="570"/>
      <c r="AD2291" s="573"/>
      <c r="AE2291" s="574"/>
      <c r="AF2291" s="557">
        <f>IF(AB2291=0,0,(AD2291/AB2291)*100)</f>
        <v>0</v>
      </c>
      <c r="AG2291" s="558"/>
      <c r="AH2291" s="569"/>
      <c r="AI2291" s="570"/>
      <c r="AJ2291" s="573"/>
      <c r="AK2291" s="574"/>
      <c r="AL2291" s="557">
        <f>IF(AH2291=0,0,(AJ2291/AH2291)*100)</f>
        <v>0</v>
      </c>
      <c r="AM2291" s="558"/>
      <c r="AN2291" s="569"/>
      <c r="AO2291" s="570"/>
      <c r="AP2291" s="573"/>
      <c r="AQ2291" s="574"/>
      <c r="AR2291" s="557">
        <f>IF(AN2291=0,0,(AP2291/AN2291)*100)</f>
        <v>0</v>
      </c>
      <c r="AS2291" s="558"/>
      <c r="AT2291" s="561">
        <f>AB2291+AH2291+AN2291</f>
        <v>0</v>
      </c>
      <c r="AU2291" s="562"/>
      <c r="AV2291" s="565">
        <f>AD2291+AJ2291+AP2291</f>
        <v>0</v>
      </c>
      <c r="AW2291" s="566"/>
      <c r="AX2291" s="557">
        <f>IF(AT2291=0,0,(AV2291/AT2291)*100)</f>
        <v>0</v>
      </c>
      <c r="AY2291" s="558"/>
      <c r="AZ2291" s="569"/>
      <c r="BA2291" s="570"/>
      <c r="BB2291" s="573"/>
      <c r="BC2291" s="574"/>
      <c r="BD2291" s="557">
        <f>IF(AZ2291=0,0,(BB2291/AZ2291)*100)</f>
        <v>0</v>
      </c>
      <c r="BE2291" s="558"/>
      <c r="BF2291" s="561">
        <f>AT2291+AZ2291</f>
        <v>0</v>
      </c>
      <c r="BG2291" s="562"/>
      <c r="BH2291" s="565">
        <f>AV2291+BB2291</f>
        <v>0</v>
      </c>
      <c r="BI2291" s="566"/>
      <c r="BJ2291" s="557">
        <f>IF(BF2291=0,0,(BH2291/BF2291)*100)</f>
        <v>0</v>
      </c>
      <c r="BK2291" s="558"/>
      <c r="BL2291" s="602">
        <f>(AD2291*2)+(AJ2291*2)+(AP2291*3)+BB2291</f>
        <v>0</v>
      </c>
      <c r="BM2291" s="603"/>
      <c r="BN2291" s="604"/>
      <c r="BO2291" s="587">
        <f t="shared" ref="BO2291" si="2207">IF(BQ2291=0,0,50*BP2291/BQ2291)</f>
        <v>0</v>
      </c>
      <c r="BP2291" s="634">
        <f t="shared" ref="BP2291" si="2208">(BL2291*BS$2253)+(N2291*BS$2254)+(X2291*BS$2255)+(R2291*BS$2256)+(V2291*BS$2257)+(Z2291*BS$2258)</f>
        <v>0</v>
      </c>
      <c r="BQ2291" s="555">
        <f t="shared" ref="BQ2291" si="2209">((AZ2291-BB2291)*BS$2260)+((AT2291-AV2291)*BS$2259)+(H2291*BS$2261)+(P2291*BS$2262)</f>
        <v>0</v>
      </c>
      <c r="BR2291" s="65"/>
      <c r="BS2291" s="65"/>
      <c r="BT2291" s="268"/>
    </row>
    <row r="2292" spans="1:75" ht="22.5" customHeight="1" thickBot="1" x14ac:dyDescent="0.3">
      <c r="A2292" s="268"/>
      <c r="B2292" s="679"/>
      <c r="C2292" s="690" t="str">
        <f>IF(ROSTER!D$46="","",ROSTER!D$46)</f>
        <v/>
      </c>
      <c r="D2292" s="691"/>
      <c r="E2292" s="668"/>
      <c r="F2292" s="681"/>
      <c r="G2292" s="664"/>
      <c r="H2292" s="585"/>
      <c r="I2292" s="586"/>
      <c r="J2292" s="571"/>
      <c r="K2292" s="572"/>
      <c r="L2292" s="575"/>
      <c r="M2292" s="576"/>
      <c r="N2292" s="649" t="s">
        <v>16</v>
      </c>
      <c r="O2292" s="650"/>
      <c r="P2292" s="571"/>
      <c r="Q2292" s="572"/>
      <c r="R2292" s="575"/>
      <c r="S2292" s="576"/>
      <c r="T2292" s="581" t="s">
        <v>16</v>
      </c>
      <c r="U2292" s="582"/>
      <c r="V2292" s="585"/>
      <c r="W2292" s="586"/>
      <c r="X2292" s="571"/>
      <c r="Y2292" s="586"/>
      <c r="Z2292" s="571"/>
      <c r="AA2292" s="586"/>
      <c r="AB2292" s="571"/>
      <c r="AC2292" s="572"/>
      <c r="AD2292" s="575"/>
      <c r="AE2292" s="576"/>
      <c r="AF2292" s="559"/>
      <c r="AG2292" s="560"/>
      <c r="AH2292" s="571"/>
      <c r="AI2292" s="572"/>
      <c r="AJ2292" s="575"/>
      <c r="AK2292" s="576"/>
      <c r="AL2292" s="559"/>
      <c r="AM2292" s="560"/>
      <c r="AN2292" s="571"/>
      <c r="AO2292" s="572"/>
      <c r="AP2292" s="575"/>
      <c r="AQ2292" s="576"/>
      <c r="AR2292" s="559"/>
      <c r="AS2292" s="560"/>
      <c r="AT2292" s="563"/>
      <c r="AU2292" s="564"/>
      <c r="AV2292" s="567"/>
      <c r="AW2292" s="568"/>
      <c r="AX2292" s="559"/>
      <c r="AY2292" s="560"/>
      <c r="AZ2292" s="571"/>
      <c r="BA2292" s="572"/>
      <c r="BB2292" s="575"/>
      <c r="BC2292" s="576"/>
      <c r="BD2292" s="559"/>
      <c r="BE2292" s="560"/>
      <c r="BF2292" s="563"/>
      <c r="BG2292" s="564"/>
      <c r="BH2292" s="567"/>
      <c r="BI2292" s="568"/>
      <c r="BJ2292" s="559"/>
      <c r="BK2292" s="560"/>
      <c r="BL2292" s="631"/>
      <c r="BM2292" s="632"/>
      <c r="BN2292" s="633"/>
      <c r="BO2292" s="588"/>
      <c r="BP2292" s="635"/>
      <c r="BQ2292" s="556"/>
      <c r="BR2292" s="65"/>
      <c r="BS2292" s="65"/>
      <c r="BT2292" s="268"/>
    </row>
    <row r="2293" spans="1:75" s="79" customFormat="1" ht="33.4" customHeight="1" x14ac:dyDescent="0.45">
      <c r="A2293" s="278"/>
      <c r="B2293" s="671"/>
      <c r="C2293" s="611"/>
      <c r="D2293" s="674" t="s">
        <v>10</v>
      </c>
      <c r="E2293" s="675"/>
      <c r="F2293" s="78"/>
      <c r="G2293" s="78"/>
      <c r="H2293" s="547">
        <f>SUM(H2253:I2292)</f>
        <v>0</v>
      </c>
      <c r="I2293" s="548"/>
      <c r="J2293" s="547">
        <f>SUM(J2253:K2292)</f>
        <v>0</v>
      </c>
      <c r="K2293" s="548"/>
      <c r="L2293" s="551">
        <f>SUM(L2253:M2292)</f>
        <v>0</v>
      </c>
      <c r="M2293" s="636"/>
      <c r="N2293" s="533">
        <f>L2293+J2293</f>
        <v>0</v>
      </c>
      <c r="O2293" s="534"/>
      <c r="P2293" s="551">
        <f>SUM(P2253:Q2292)</f>
        <v>0</v>
      </c>
      <c r="Q2293" s="548"/>
      <c r="R2293" s="551">
        <f>SUM(R2253:S2292)</f>
        <v>0</v>
      </c>
      <c r="S2293" s="636"/>
      <c r="T2293" s="533">
        <f>R2293-P2293</f>
        <v>0</v>
      </c>
      <c r="U2293" s="534"/>
      <c r="V2293" s="551">
        <f>SUM(V2253:W2292)</f>
        <v>0</v>
      </c>
      <c r="W2293" s="636"/>
      <c r="X2293" s="547">
        <f>SUM(X2253:Y2292)</f>
        <v>0</v>
      </c>
      <c r="Y2293" s="534"/>
      <c r="Z2293" s="547">
        <f>SUM(Z2253:AA2292)</f>
        <v>0</v>
      </c>
      <c r="AA2293" s="534"/>
      <c r="AB2293" s="636">
        <f>SUM(AB2253:AC2292)</f>
        <v>0</v>
      </c>
      <c r="AC2293" s="548"/>
      <c r="AD2293" s="551">
        <f>SUM(AD2253:AE2292)</f>
        <v>0</v>
      </c>
      <c r="AE2293" s="636"/>
      <c r="AF2293" s="533">
        <f>IF(AB2293=0,0,(AD2293/AB2293)*100)</f>
        <v>0</v>
      </c>
      <c r="AG2293" s="534"/>
      <c r="AH2293" s="551">
        <f>SUM(AH2253:AI2292)</f>
        <v>0</v>
      </c>
      <c r="AI2293" s="548"/>
      <c r="AJ2293" s="551">
        <f>SUM(AJ2253:AK2292)</f>
        <v>0</v>
      </c>
      <c r="AK2293" s="636"/>
      <c r="AL2293" s="533">
        <f>IF(AH2293=0,0,(AJ2293/AH2293)*100)</f>
        <v>0</v>
      </c>
      <c r="AM2293" s="534"/>
      <c r="AN2293" s="551">
        <f>SUM(AN2253:AO2292)</f>
        <v>0</v>
      </c>
      <c r="AO2293" s="548"/>
      <c r="AP2293" s="551">
        <f>SUM(AP2253:AQ2292)</f>
        <v>0</v>
      </c>
      <c r="AQ2293" s="636"/>
      <c r="AR2293" s="533">
        <f>IF(AN2293=0,0,(AP2293/AN2293)*100)</f>
        <v>0</v>
      </c>
      <c r="AS2293" s="534"/>
      <c r="AT2293" s="547">
        <f>AB2293+AH2293+AN2293</f>
        <v>0</v>
      </c>
      <c r="AU2293" s="548"/>
      <c r="AV2293" s="551">
        <f>AD2293+AJ2293+AP2293</f>
        <v>0</v>
      </c>
      <c r="AW2293" s="552"/>
      <c r="AX2293" s="533">
        <f>IF(AT2293=0,0,(AV2293/AT2293)*100)</f>
        <v>0</v>
      </c>
      <c r="AY2293" s="534"/>
      <c r="AZ2293" s="551">
        <f>SUM(AZ2253:BA2292)</f>
        <v>0</v>
      </c>
      <c r="BA2293" s="548"/>
      <c r="BB2293" s="551">
        <f>SUM(BB2253:BC2292)</f>
        <v>0</v>
      </c>
      <c r="BC2293" s="636"/>
      <c r="BD2293" s="533">
        <f>IF(AZ2293=0,0,(BB2293/AZ2293)*100)</f>
        <v>0</v>
      </c>
      <c r="BE2293" s="534"/>
      <c r="BF2293" s="547">
        <f>AT2293+AZ2293</f>
        <v>0</v>
      </c>
      <c r="BG2293" s="548"/>
      <c r="BH2293" s="551">
        <f>AV2293+BB2293</f>
        <v>0</v>
      </c>
      <c r="BI2293" s="552"/>
      <c r="BJ2293" s="533">
        <f>IF(BF2293=0,0,(BH2293/BF2293)*100)</f>
        <v>0</v>
      </c>
      <c r="BK2293" s="619"/>
      <c r="BL2293" s="621">
        <f>SUM(BL2253:BN2292)</f>
        <v>0</v>
      </c>
      <c r="BM2293" s="622"/>
      <c r="BN2293" s="623"/>
      <c r="BO2293" s="610">
        <f>SUM(BO2253:BO2292)</f>
        <v>0</v>
      </c>
      <c r="BP2293" s="709">
        <f t="shared" ref="BP2293" si="2210">(BL2293*BS$2253)+(N2293*BS$2254)+(X2293*BS$2255)+(R2293*BS$2256)+(V2293*BS$2257)+(Z2293*BS$2258)</f>
        <v>0</v>
      </c>
      <c r="BQ2293" s="638">
        <f t="shared" ref="BQ2293" si="2211">((AZ2293-BB2293)*BS$2260)+((AT2293-AV2293)*BS$2259)+(H2293*BS$2261)+(P2293*BS$2262)</f>
        <v>0</v>
      </c>
      <c r="BR2293" s="77"/>
      <c r="BS2293" s="77"/>
      <c r="BT2293" s="278"/>
    </row>
    <row r="2294" spans="1:75" s="79" customFormat="1" ht="33.950000000000003" customHeight="1" thickBot="1" x14ac:dyDescent="0.5">
      <c r="A2294" s="278"/>
      <c r="B2294" s="672"/>
      <c r="C2294" s="673"/>
      <c r="D2294" s="676"/>
      <c r="E2294" s="677"/>
      <c r="F2294" s="80"/>
      <c r="G2294" s="80"/>
      <c r="H2294" s="549"/>
      <c r="I2294" s="550"/>
      <c r="J2294" s="549"/>
      <c r="K2294" s="550"/>
      <c r="L2294" s="553"/>
      <c r="M2294" s="637"/>
      <c r="N2294" s="535" t="s">
        <v>16</v>
      </c>
      <c r="O2294" s="536"/>
      <c r="P2294" s="553"/>
      <c r="Q2294" s="550"/>
      <c r="R2294" s="553"/>
      <c r="S2294" s="637"/>
      <c r="T2294" s="535" t="s">
        <v>16</v>
      </c>
      <c r="U2294" s="536"/>
      <c r="V2294" s="553"/>
      <c r="W2294" s="637"/>
      <c r="X2294" s="549"/>
      <c r="Y2294" s="536"/>
      <c r="Z2294" s="549"/>
      <c r="AA2294" s="536"/>
      <c r="AB2294" s="637"/>
      <c r="AC2294" s="550"/>
      <c r="AD2294" s="553"/>
      <c r="AE2294" s="637"/>
      <c r="AF2294" s="535"/>
      <c r="AG2294" s="536"/>
      <c r="AH2294" s="553"/>
      <c r="AI2294" s="550"/>
      <c r="AJ2294" s="553"/>
      <c r="AK2294" s="637"/>
      <c r="AL2294" s="535"/>
      <c r="AM2294" s="536"/>
      <c r="AN2294" s="553"/>
      <c r="AO2294" s="550"/>
      <c r="AP2294" s="553"/>
      <c r="AQ2294" s="637"/>
      <c r="AR2294" s="535"/>
      <c r="AS2294" s="536"/>
      <c r="AT2294" s="549"/>
      <c r="AU2294" s="550"/>
      <c r="AV2294" s="553"/>
      <c r="AW2294" s="554"/>
      <c r="AX2294" s="535"/>
      <c r="AY2294" s="536"/>
      <c r="AZ2294" s="553"/>
      <c r="BA2294" s="550"/>
      <c r="BB2294" s="553"/>
      <c r="BC2294" s="637"/>
      <c r="BD2294" s="535"/>
      <c r="BE2294" s="536"/>
      <c r="BF2294" s="549"/>
      <c r="BG2294" s="550"/>
      <c r="BH2294" s="553"/>
      <c r="BI2294" s="554"/>
      <c r="BJ2294" s="535"/>
      <c r="BK2294" s="620"/>
      <c r="BL2294" s="624"/>
      <c r="BM2294" s="625"/>
      <c r="BN2294" s="626"/>
      <c r="BO2294" s="609"/>
      <c r="BP2294" s="710"/>
      <c r="BQ2294" s="639"/>
      <c r="BR2294" s="77"/>
      <c r="BS2294" s="77"/>
      <c r="BT2294" s="278"/>
    </row>
    <row r="2295" spans="1:75" s="79" customFormat="1" ht="33" customHeight="1" thickBot="1" x14ac:dyDescent="0.5">
      <c r="A2295" s="278"/>
      <c r="B2295" s="671"/>
      <c r="C2295" s="611"/>
      <c r="D2295" s="674" t="s">
        <v>13</v>
      </c>
      <c r="E2295" s="675"/>
      <c r="F2295" s="82"/>
      <c r="G2295" s="117"/>
      <c r="H2295" s="541"/>
      <c r="I2295" s="545"/>
      <c r="J2295" s="541"/>
      <c r="K2295" s="545"/>
      <c r="L2295" s="537"/>
      <c r="M2295" s="538"/>
      <c r="N2295" s="533">
        <f>J2295+L2295</f>
        <v>0</v>
      </c>
      <c r="O2295" s="534"/>
      <c r="P2295" s="537"/>
      <c r="Q2295" s="545"/>
      <c r="R2295" s="537"/>
      <c r="S2295" s="538"/>
      <c r="T2295" s="533">
        <f>R2295-P2295</f>
        <v>0</v>
      </c>
      <c r="U2295" s="534"/>
      <c r="V2295" s="537"/>
      <c r="W2295" s="538"/>
      <c r="X2295" s="541"/>
      <c r="Y2295" s="542"/>
      <c r="Z2295" s="541"/>
      <c r="AA2295" s="542"/>
      <c r="AB2295" s="538"/>
      <c r="AC2295" s="545"/>
      <c r="AD2295" s="537"/>
      <c r="AE2295" s="538"/>
      <c r="AF2295" s="533">
        <f>IF(AB2295=0,0,(AD2295/AB2295)*100)</f>
        <v>0</v>
      </c>
      <c r="AG2295" s="534"/>
      <c r="AH2295" s="537"/>
      <c r="AI2295" s="545"/>
      <c r="AJ2295" s="537"/>
      <c r="AK2295" s="538"/>
      <c r="AL2295" s="533">
        <f>IF(AH2295=0,0,(AJ2295/AH2295)*100)</f>
        <v>0</v>
      </c>
      <c r="AM2295" s="534"/>
      <c r="AN2295" s="537"/>
      <c r="AO2295" s="545"/>
      <c r="AP2295" s="537"/>
      <c r="AQ2295" s="538"/>
      <c r="AR2295" s="533">
        <f>IF(AN2295=0,0,(AP2295/AN2295)*100)</f>
        <v>0</v>
      </c>
      <c r="AS2295" s="534"/>
      <c r="AT2295" s="547">
        <f>AB2295+AH2295+AN2295</f>
        <v>0</v>
      </c>
      <c r="AU2295" s="548"/>
      <c r="AV2295" s="551">
        <f>AD2295+AJ2295+AP2295</f>
        <v>0</v>
      </c>
      <c r="AW2295" s="552"/>
      <c r="AX2295" s="533">
        <f>IF(AT2295=0,0,(AV2295/AT2295)*100)</f>
        <v>0</v>
      </c>
      <c r="AY2295" s="534"/>
      <c r="AZ2295" s="537"/>
      <c r="BA2295" s="545"/>
      <c r="BB2295" s="537"/>
      <c r="BC2295" s="538"/>
      <c r="BD2295" s="533">
        <f>IF(AZ2295=0,0,(BB2295/AZ2295)*100)</f>
        <v>0</v>
      </c>
      <c r="BE2295" s="534"/>
      <c r="BF2295" s="547">
        <f>AT2295+AZ2295</f>
        <v>0</v>
      </c>
      <c r="BG2295" s="548"/>
      <c r="BH2295" s="551">
        <f>AV2295+BB2295</f>
        <v>0</v>
      </c>
      <c r="BI2295" s="552"/>
      <c r="BJ2295" s="533">
        <f>IF(BF2295=0,0,(BH2295/BF2295)*100)</f>
        <v>0</v>
      </c>
      <c r="BK2295" s="619"/>
      <c r="BL2295" s="700">
        <f>(AD2295*2)+(AJ2295*2)+(AP2295*3)+BB2295</f>
        <v>0</v>
      </c>
      <c r="BM2295" s="701"/>
      <c r="BN2295" s="702"/>
      <c r="BO2295" s="706"/>
      <c r="BP2295" s="83"/>
      <c r="BQ2295" s="84"/>
      <c r="BR2295" s="77"/>
      <c r="BS2295" s="77"/>
      <c r="BT2295" s="278"/>
    </row>
    <row r="2296" spans="1:75" s="79" customFormat="1" ht="33.75" customHeight="1" thickBot="1" x14ac:dyDescent="0.5">
      <c r="A2296" s="278"/>
      <c r="B2296" s="232"/>
      <c r="C2296" s="336"/>
      <c r="D2296" s="693"/>
      <c r="E2296" s="694"/>
      <c r="F2296" s="86"/>
      <c r="G2296" s="86"/>
      <c r="H2296" s="543"/>
      <c r="I2296" s="546"/>
      <c r="J2296" s="543"/>
      <c r="K2296" s="546"/>
      <c r="L2296" s="539"/>
      <c r="M2296" s="540"/>
      <c r="N2296" s="535">
        <f>IF((N2293+N2295)=0,0,N2293/(N2293+N2295)*100)</f>
        <v>0</v>
      </c>
      <c r="O2296" s="536"/>
      <c r="P2296" s="539"/>
      <c r="Q2296" s="546"/>
      <c r="R2296" s="539"/>
      <c r="S2296" s="540"/>
      <c r="T2296" s="535"/>
      <c r="U2296" s="536"/>
      <c r="V2296" s="539"/>
      <c r="W2296" s="540"/>
      <c r="X2296" s="543"/>
      <c r="Y2296" s="544"/>
      <c r="Z2296" s="543"/>
      <c r="AA2296" s="544"/>
      <c r="AB2296" s="540"/>
      <c r="AC2296" s="546"/>
      <c r="AD2296" s="539"/>
      <c r="AE2296" s="540"/>
      <c r="AF2296" s="535"/>
      <c r="AG2296" s="536"/>
      <c r="AH2296" s="539"/>
      <c r="AI2296" s="546"/>
      <c r="AJ2296" s="539"/>
      <c r="AK2296" s="540"/>
      <c r="AL2296" s="535"/>
      <c r="AM2296" s="536"/>
      <c r="AN2296" s="539"/>
      <c r="AO2296" s="546"/>
      <c r="AP2296" s="539"/>
      <c r="AQ2296" s="540"/>
      <c r="AR2296" s="535"/>
      <c r="AS2296" s="536"/>
      <c r="AT2296" s="549"/>
      <c r="AU2296" s="550"/>
      <c r="AV2296" s="553"/>
      <c r="AW2296" s="554"/>
      <c r="AX2296" s="535"/>
      <c r="AY2296" s="536"/>
      <c r="AZ2296" s="539"/>
      <c r="BA2296" s="546"/>
      <c r="BB2296" s="539"/>
      <c r="BC2296" s="540"/>
      <c r="BD2296" s="535"/>
      <c r="BE2296" s="536"/>
      <c r="BF2296" s="549"/>
      <c r="BG2296" s="550"/>
      <c r="BH2296" s="553"/>
      <c r="BI2296" s="554"/>
      <c r="BJ2296" s="535"/>
      <c r="BK2296" s="620"/>
      <c r="BL2296" s="703"/>
      <c r="BM2296" s="704"/>
      <c r="BN2296" s="705"/>
      <c r="BO2296" s="707"/>
      <c r="BP2296" s="222"/>
      <c r="BQ2296" s="222"/>
      <c r="BR2296" s="77"/>
      <c r="BS2296" s="77"/>
      <c r="BT2296" s="278"/>
    </row>
    <row r="2297" spans="1:75" ht="16.5" customHeight="1" thickTop="1" thickBot="1" x14ac:dyDescent="0.5">
      <c r="A2297" s="268"/>
      <c r="B2297" s="229"/>
      <c r="C2297" s="195"/>
      <c r="D2297" s="195"/>
      <c r="E2297" s="195"/>
      <c r="F2297" s="195"/>
      <c r="G2297" s="195"/>
      <c r="H2297" s="195"/>
      <c r="I2297" s="195"/>
      <c r="J2297" s="195"/>
      <c r="K2297" s="195"/>
      <c r="L2297" s="195"/>
      <c r="M2297" s="195"/>
      <c r="N2297" s="195"/>
      <c r="O2297" s="195"/>
      <c r="P2297" s="195"/>
      <c r="Q2297" s="195"/>
      <c r="R2297" s="195"/>
      <c r="S2297" s="195"/>
      <c r="T2297" s="195"/>
      <c r="U2297" s="195"/>
      <c r="V2297" s="195"/>
      <c r="W2297" s="195"/>
      <c r="X2297" s="195"/>
      <c r="Y2297" s="195"/>
      <c r="Z2297" s="195"/>
      <c r="AA2297" s="195"/>
      <c r="AB2297" s="195"/>
      <c r="AC2297" s="195"/>
      <c r="AD2297" s="195"/>
      <c r="AE2297" s="195"/>
      <c r="AF2297" s="198"/>
      <c r="AG2297" s="198"/>
      <c r="AH2297" s="195"/>
      <c r="AI2297" s="195"/>
      <c r="AJ2297" s="195"/>
      <c r="AK2297" s="195"/>
      <c r="AL2297" s="195"/>
      <c r="AM2297" s="195"/>
      <c r="AN2297" s="195"/>
      <c r="AO2297" s="195"/>
      <c r="AP2297" s="195"/>
      <c r="AQ2297" s="195"/>
      <c r="AR2297" s="195"/>
      <c r="AS2297" s="195"/>
      <c r="AT2297" s="195"/>
      <c r="AU2297" s="195"/>
      <c r="AV2297" s="195"/>
      <c r="AW2297" s="195"/>
      <c r="AX2297" s="195"/>
      <c r="AY2297" s="195"/>
      <c r="AZ2297" s="195"/>
      <c r="BA2297" s="195"/>
      <c r="BB2297" s="195"/>
      <c r="BC2297" s="195"/>
      <c r="BD2297" s="195"/>
      <c r="BE2297" s="195"/>
      <c r="BF2297" s="195"/>
      <c r="BG2297" s="195"/>
      <c r="BH2297" s="195"/>
      <c r="BI2297" s="195"/>
      <c r="BJ2297" s="195"/>
      <c r="BK2297" s="195"/>
      <c r="BL2297" s="195"/>
      <c r="BM2297" s="195"/>
      <c r="BN2297" s="195"/>
      <c r="BO2297" s="247"/>
      <c r="BP2297" s="600">
        <f>IF((J2293+L2295)=0,0,(J2293/(J2293+L2295)*100)%)</f>
        <v>0</v>
      </c>
      <c r="BQ2297" s="601"/>
      <c r="BR2297" s="600">
        <f>IF((L2293+J2295)=0,0,(L2293/(L2293+J2295)*100)%)</f>
        <v>0</v>
      </c>
      <c r="BS2297" s="601"/>
      <c r="BT2297" s="268"/>
    </row>
    <row r="2298" spans="1:75" s="85" customFormat="1" ht="87" customHeight="1" thickTop="1" thickBot="1" x14ac:dyDescent="0.55000000000000004">
      <c r="A2298" s="279"/>
      <c r="B2298" s="682"/>
      <c r="C2298" s="683"/>
      <c r="D2298" s="608"/>
      <c r="E2298" s="608"/>
      <c r="F2298" s="608"/>
      <c r="G2298" s="608"/>
      <c r="H2298" s="346"/>
      <c r="I2298" s="346"/>
      <c r="J2298" s="346"/>
      <c r="K2298" s="200"/>
      <c r="L2298" s="346"/>
      <c r="M2298" s="346"/>
      <c r="N2298" s="346"/>
      <c r="O2298" s="338"/>
      <c r="P2298" s="338"/>
      <c r="Q2298" s="338"/>
      <c r="R2298" s="338"/>
      <c r="S2298" s="346"/>
      <c r="T2298" s="346" t="s">
        <v>59</v>
      </c>
      <c r="U2298" s="346"/>
      <c r="V2298" s="200"/>
      <c r="W2298" s="346"/>
      <c r="X2298" s="346"/>
      <c r="Y2298" s="346"/>
      <c r="Z2298" s="714" t="s">
        <v>157</v>
      </c>
      <c r="AA2298" s="714"/>
      <c r="AB2298" s="714"/>
      <c r="AC2298" s="715"/>
      <c r="AD2298" s="589"/>
      <c r="AE2298" s="590"/>
      <c r="AF2298" s="591"/>
      <c r="AG2298" s="200"/>
      <c r="AH2298" s="589"/>
      <c r="AI2298" s="590"/>
      <c r="AJ2298" s="591"/>
      <c r="AK2298" s="714" t="s">
        <v>159</v>
      </c>
      <c r="AL2298" s="714"/>
      <c r="AM2298" s="714"/>
      <c r="AN2298" s="715"/>
      <c r="AO2298" s="589"/>
      <c r="AP2298" s="590"/>
      <c r="AQ2298" s="591"/>
      <c r="AR2298" s="204"/>
      <c r="AS2298" s="589"/>
      <c r="AT2298" s="590"/>
      <c r="AU2298" s="591"/>
      <c r="AV2298" s="340"/>
      <c r="AW2298" s="340"/>
      <c r="AX2298" s="340"/>
      <c r="AY2298" s="340"/>
      <c r="AZ2298" s="711" t="s">
        <v>20</v>
      </c>
      <c r="BA2298" s="711"/>
      <c r="BB2298" s="711"/>
      <c r="BC2298" s="711"/>
      <c r="BD2298" s="712"/>
      <c r="BE2298" s="616">
        <f>BL2293</f>
        <v>0</v>
      </c>
      <c r="BF2298" s="617"/>
      <c r="BG2298" s="618"/>
      <c r="BH2298" s="205"/>
      <c r="BI2298" s="616">
        <f>BL2295</f>
        <v>0</v>
      </c>
      <c r="BJ2298" s="617"/>
      <c r="BK2298" s="618"/>
      <c r="BL2298" s="206"/>
      <c r="BM2298" s="206"/>
      <c r="BN2298" s="206"/>
      <c r="BO2298" s="248"/>
      <c r="BP2298" s="87"/>
      <c r="BQ2298" s="87"/>
      <c r="BR2298" s="81"/>
      <c r="BS2298" s="81"/>
      <c r="BT2298" s="279"/>
    </row>
    <row r="2299" spans="1:75" ht="15.6" customHeight="1" thickTop="1" thickBot="1" x14ac:dyDescent="0.55000000000000004">
      <c r="A2299" s="268"/>
      <c r="B2299" s="230"/>
      <c r="C2299" s="207"/>
      <c r="D2299" s="196"/>
      <c r="E2299" s="196"/>
      <c r="F2299" s="199"/>
      <c r="G2299" s="199"/>
      <c r="H2299" s="202"/>
      <c r="I2299" s="202"/>
      <c r="J2299" s="202"/>
      <c r="K2299" s="202"/>
      <c r="L2299" s="202"/>
      <c r="M2299" s="202"/>
      <c r="N2299" s="202"/>
      <c r="O2299" s="199"/>
      <c r="P2299" s="199"/>
      <c r="Q2299" s="199"/>
      <c r="R2299" s="199"/>
      <c r="S2299" s="202"/>
      <c r="T2299" s="202"/>
      <c r="U2299" s="202"/>
      <c r="V2299" s="201"/>
      <c r="W2299" s="202"/>
      <c r="X2299" s="202"/>
      <c r="Y2299" s="202"/>
      <c r="Z2299" s="337"/>
      <c r="AA2299" s="337"/>
      <c r="AB2299" s="337"/>
      <c r="AC2299" s="337"/>
      <c r="AD2299" s="202"/>
      <c r="AE2299" s="202"/>
      <c r="AF2299" s="202"/>
      <c r="AG2299" s="202"/>
      <c r="AH2299" s="201"/>
      <c r="AI2299" s="201"/>
      <c r="AJ2299" s="202"/>
      <c r="AK2299" s="337"/>
      <c r="AL2299" s="337"/>
      <c r="AM2299" s="337"/>
      <c r="AN2299" s="337"/>
      <c r="AO2299" s="202"/>
      <c r="AP2299" s="202"/>
      <c r="AQ2299" s="202"/>
      <c r="AR2299" s="202"/>
      <c r="AS2299" s="202"/>
      <c r="AT2299" s="204"/>
      <c r="AU2299" s="204"/>
      <c r="AV2299" s="207"/>
      <c r="AW2299" s="207"/>
      <c r="AX2299" s="207"/>
      <c r="AY2299" s="207"/>
      <c r="AZ2299" s="199"/>
      <c r="BA2299" s="208"/>
      <c r="BB2299" s="208"/>
      <c r="BC2299" s="209"/>
      <c r="BD2299" s="210"/>
      <c r="BE2299" s="211"/>
      <c r="BF2299" s="211"/>
      <c r="BG2299" s="204"/>
      <c r="BH2299" s="212"/>
      <c r="BI2299" s="213"/>
      <c r="BJ2299" s="213"/>
      <c r="BK2299" s="204"/>
      <c r="BL2299" s="207"/>
      <c r="BM2299" s="207"/>
      <c r="BN2299" s="207"/>
      <c r="BO2299" s="249"/>
      <c r="BP2299" s="88"/>
      <c r="BQ2299" s="88"/>
      <c r="BR2299" s="65"/>
      <c r="BS2299" s="65"/>
      <c r="BT2299" s="268"/>
    </row>
    <row r="2300" spans="1:75" s="85" customFormat="1" ht="86.25" customHeight="1" thickTop="1" thickBot="1" x14ac:dyDescent="0.55000000000000004">
      <c r="A2300" s="279"/>
      <c r="B2300" s="531"/>
      <c r="C2300" s="532"/>
      <c r="D2300" s="608"/>
      <c r="E2300" s="608"/>
      <c r="F2300" s="608"/>
      <c r="G2300" s="608"/>
      <c r="H2300" s="212"/>
      <c r="I2300" s="212"/>
      <c r="J2300" s="212"/>
      <c r="K2300" s="200"/>
      <c r="L2300" s="212"/>
      <c r="M2300" s="212"/>
      <c r="N2300" s="212"/>
      <c r="O2300" s="338"/>
      <c r="P2300" s="338"/>
      <c r="Q2300" s="338"/>
      <c r="R2300" s="338"/>
      <c r="S2300" s="212"/>
      <c r="T2300" s="212" t="s">
        <v>15</v>
      </c>
      <c r="U2300" s="212"/>
      <c r="V2300" s="200"/>
      <c r="W2300" s="212"/>
      <c r="X2300" s="212"/>
      <c r="Y2300" s="212"/>
      <c r="Z2300" s="714" t="s">
        <v>158</v>
      </c>
      <c r="AA2300" s="714"/>
      <c r="AB2300" s="714"/>
      <c r="AC2300" s="715"/>
      <c r="AD2300" s="616">
        <f>AD2298</f>
        <v>0</v>
      </c>
      <c r="AE2300" s="617"/>
      <c r="AF2300" s="618"/>
      <c r="AG2300" s="200"/>
      <c r="AH2300" s="616">
        <f>AH2298</f>
        <v>0</v>
      </c>
      <c r="AI2300" s="617"/>
      <c r="AJ2300" s="618"/>
      <c r="AK2300" s="714" t="s">
        <v>160</v>
      </c>
      <c r="AL2300" s="714"/>
      <c r="AM2300" s="714"/>
      <c r="AN2300" s="715"/>
      <c r="AO2300" s="616">
        <f>AO2298-AD2298</f>
        <v>0</v>
      </c>
      <c r="AP2300" s="617"/>
      <c r="AQ2300" s="618"/>
      <c r="AR2300" s="204"/>
      <c r="AS2300" s="616">
        <f>AS2298-AH2298</f>
        <v>0</v>
      </c>
      <c r="AT2300" s="617"/>
      <c r="AU2300" s="618"/>
      <c r="AV2300" s="340"/>
      <c r="AW2300" s="340"/>
      <c r="AX2300" s="340"/>
      <c r="AY2300" s="340"/>
      <c r="AZ2300" s="711" t="s">
        <v>44</v>
      </c>
      <c r="BA2300" s="711"/>
      <c r="BB2300" s="711"/>
      <c r="BC2300" s="711"/>
      <c r="BD2300" s="712"/>
      <c r="BE2300" s="616">
        <f>BE2298-AO2298</f>
        <v>0</v>
      </c>
      <c r="BF2300" s="617"/>
      <c r="BG2300" s="618"/>
      <c r="BH2300" s="214"/>
      <c r="BI2300" s="616">
        <f>BI2298-AS2298</f>
        <v>0</v>
      </c>
      <c r="BJ2300" s="617"/>
      <c r="BK2300" s="618"/>
      <c r="BL2300" s="206"/>
      <c r="BM2300" s="206"/>
      <c r="BN2300" s="206"/>
      <c r="BO2300" s="248"/>
      <c r="BP2300" s="87"/>
      <c r="BQ2300" s="87"/>
      <c r="BR2300" s="81"/>
      <c r="BS2300" s="81"/>
      <c r="BT2300" s="279"/>
      <c r="BW2300" s="79"/>
    </row>
    <row r="2301" spans="1:75" ht="18.75" customHeight="1" thickTop="1" thickBot="1" x14ac:dyDescent="0.5">
      <c r="A2301" s="268"/>
      <c r="B2301" s="231"/>
      <c r="C2301" s="197"/>
      <c r="D2301" s="197"/>
      <c r="E2301" s="197"/>
      <c r="F2301" s="254"/>
      <c r="G2301" s="254"/>
      <c r="H2301" s="197"/>
      <c r="I2301" s="197"/>
      <c r="J2301" s="197"/>
      <c r="K2301" s="197"/>
      <c r="L2301" s="197"/>
      <c r="M2301" s="197"/>
      <c r="N2301" s="197"/>
      <c r="O2301" s="197"/>
      <c r="P2301" s="197"/>
      <c r="Q2301" s="197"/>
      <c r="R2301" s="197"/>
      <c r="S2301" s="197"/>
      <c r="T2301" s="197"/>
      <c r="U2301" s="197"/>
      <c r="V2301" s="197"/>
      <c r="W2301" s="197"/>
      <c r="X2301" s="197"/>
      <c r="Y2301" s="197"/>
      <c r="Z2301" s="197"/>
      <c r="AA2301" s="197"/>
      <c r="AB2301" s="197"/>
      <c r="AC2301" s="197"/>
      <c r="AD2301" s="197"/>
      <c r="AE2301" s="197"/>
      <c r="AF2301" s="203"/>
      <c r="AG2301" s="203"/>
      <c r="AH2301" s="197"/>
      <c r="AI2301" s="197"/>
      <c r="AJ2301" s="197"/>
      <c r="AK2301" s="197"/>
      <c r="AL2301" s="197"/>
      <c r="AM2301" s="197"/>
      <c r="AN2301" s="197"/>
      <c r="AO2301" s="197"/>
      <c r="AP2301" s="197"/>
      <c r="AQ2301" s="197"/>
      <c r="AR2301" s="197"/>
      <c r="AS2301" s="197"/>
      <c r="AT2301" s="197"/>
      <c r="AU2301" s="197"/>
      <c r="AV2301" s="197"/>
      <c r="AW2301" s="197"/>
      <c r="AX2301" s="197"/>
      <c r="AY2301" s="197"/>
      <c r="AZ2301" s="197"/>
      <c r="BA2301" s="640" t="s">
        <v>153</v>
      </c>
      <c r="BB2301" s="640"/>
      <c r="BC2301" s="640"/>
      <c r="BD2301" s="640"/>
      <c r="BE2301" s="640"/>
      <c r="BF2301" s="640"/>
      <c r="BG2301" s="640"/>
      <c r="BH2301" s="640"/>
      <c r="BI2301" s="640"/>
      <c r="BJ2301" s="640"/>
      <c r="BK2301" s="640"/>
      <c r="BL2301" s="640"/>
      <c r="BM2301" s="640"/>
      <c r="BN2301" s="640"/>
      <c r="BO2301" s="250"/>
      <c r="BP2301" s="89"/>
      <c r="BQ2301" s="89"/>
      <c r="BR2301" s="65"/>
      <c r="BS2301" s="65"/>
      <c r="BT2301" s="268"/>
    </row>
    <row r="2302" spans="1:75" s="255" customFormat="1" ht="13.5" customHeight="1" thickTop="1" x14ac:dyDescent="0.45">
      <c r="A2302" s="268"/>
      <c r="B2302" s="269"/>
      <c r="C2302" s="268"/>
      <c r="D2302" s="268"/>
      <c r="E2302" s="268"/>
      <c r="F2302" s="270"/>
      <c r="G2302" s="270"/>
      <c r="H2302" s="268"/>
      <c r="I2302" s="268"/>
      <c r="J2302" s="268"/>
      <c r="K2302" s="268"/>
      <c r="L2302" s="268"/>
      <c r="M2302" s="268"/>
      <c r="N2302" s="268"/>
      <c r="O2302" s="268"/>
      <c r="P2302" s="268"/>
      <c r="Q2302" s="268"/>
      <c r="R2302" s="268"/>
      <c r="S2302" s="268"/>
      <c r="T2302" s="268"/>
      <c r="U2302" s="268"/>
      <c r="V2302" s="268"/>
      <c r="W2302" s="268"/>
      <c r="X2302" s="268"/>
      <c r="Y2302" s="268"/>
      <c r="Z2302" s="268"/>
      <c r="AA2302" s="268"/>
      <c r="AB2302" s="268"/>
      <c r="AC2302" s="268"/>
      <c r="AD2302" s="268"/>
      <c r="AE2302" s="268"/>
      <c r="AF2302" s="271"/>
      <c r="AG2302" s="271"/>
      <c r="AH2302" s="268"/>
      <c r="AI2302" s="268"/>
      <c r="AJ2302" s="268"/>
      <c r="AK2302" s="268"/>
      <c r="AL2302" s="268"/>
      <c r="AM2302" s="268"/>
      <c r="AN2302" s="268"/>
      <c r="AO2302" s="268"/>
      <c r="AP2302" s="268"/>
      <c r="AQ2302" s="268"/>
      <c r="AR2302" s="268"/>
      <c r="AS2302" s="268"/>
      <c r="AT2302" s="268"/>
      <c r="AU2302" s="268"/>
      <c r="AV2302" s="268"/>
      <c r="AW2302" s="268"/>
      <c r="AX2302" s="268"/>
      <c r="AY2302" s="268"/>
      <c r="AZ2302" s="268"/>
      <c r="BA2302" s="268"/>
      <c r="BB2302" s="268"/>
      <c r="BC2302" s="268"/>
      <c r="BD2302" s="268"/>
      <c r="BE2302" s="268"/>
      <c r="BF2302" s="268"/>
      <c r="BG2302" s="268"/>
      <c r="BH2302" s="268"/>
      <c r="BI2302" s="268"/>
      <c r="BJ2302" s="268"/>
      <c r="BK2302" s="268"/>
      <c r="BL2302" s="268"/>
      <c r="BM2302" s="268"/>
      <c r="BN2302" s="268"/>
      <c r="BO2302" s="272"/>
      <c r="BP2302" s="272"/>
      <c r="BQ2302" s="272"/>
      <c r="BR2302" s="268"/>
      <c r="BS2302" s="268"/>
      <c r="BT2302" s="268"/>
    </row>
    <row r="2303" spans="1:75" s="69" customFormat="1" ht="33.75" x14ac:dyDescent="0.5">
      <c r="A2303" s="273"/>
      <c r="B2303" s="695" t="s">
        <v>9</v>
      </c>
      <c r="C2303" s="695"/>
      <c r="D2303" s="695"/>
      <c r="E2303" s="695"/>
      <c r="F2303" s="695"/>
      <c r="G2303" s="695"/>
      <c r="H2303" s="695"/>
      <c r="I2303" s="695"/>
      <c r="J2303" s="695"/>
      <c r="K2303" s="695"/>
      <c r="L2303" s="695"/>
      <c r="M2303" s="695"/>
      <c r="N2303" s="695"/>
      <c r="O2303" s="695"/>
      <c r="P2303" s="695"/>
      <c r="Q2303" s="695"/>
      <c r="R2303" s="695"/>
      <c r="S2303" s="695"/>
      <c r="T2303" s="695"/>
      <c r="U2303" s="695"/>
      <c r="V2303" s="695"/>
      <c r="W2303" s="695"/>
      <c r="X2303" s="695"/>
      <c r="Y2303" s="695"/>
      <c r="Z2303" s="695"/>
      <c r="AA2303" s="695"/>
      <c r="AB2303" s="695"/>
      <c r="AC2303" s="695"/>
      <c r="AD2303" s="695"/>
      <c r="AE2303" s="695"/>
      <c r="AF2303" s="695"/>
      <c r="AG2303" s="695"/>
      <c r="AH2303" s="695"/>
      <c r="AI2303" s="695"/>
      <c r="AJ2303" s="695"/>
      <c r="AK2303" s="695"/>
      <c r="AL2303" s="695"/>
      <c r="AM2303" s="695"/>
      <c r="AN2303" s="695"/>
      <c r="AO2303" s="695"/>
      <c r="AP2303" s="695"/>
      <c r="AQ2303" s="695"/>
      <c r="AR2303" s="695"/>
      <c r="AS2303" s="695"/>
      <c r="AT2303" s="695"/>
      <c r="AU2303" s="695"/>
      <c r="AV2303" s="695"/>
      <c r="AW2303" s="695"/>
      <c r="AX2303" s="695"/>
      <c r="AY2303" s="695"/>
      <c r="AZ2303" s="695"/>
      <c r="BA2303" s="695"/>
      <c r="BB2303" s="695"/>
      <c r="BC2303" s="695"/>
      <c r="BD2303" s="695"/>
      <c r="BE2303" s="695"/>
      <c r="BF2303" s="695"/>
      <c r="BG2303" s="695"/>
      <c r="BH2303" s="695"/>
      <c r="BI2303" s="695"/>
      <c r="BJ2303" s="695"/>
      <c r="BK2303" s="695"/>
      <c r="BL2303" s="695"/>
      <c r="BM2303" s="695"/>
      <c r="BN2303" s="695"/>
      <c r="BO2303" s="175"/>
      <c r="BP2303" s="175"/>
      <c r="BQ2303" s="175"/>
      <c r="BR2303" s="68"/>
      <c r="BS2303" s="68"/>
      <c r="BT2303" s="273"/>
    </row>
    <row r="2304" spans="1:75" ht="10.9" customHeight="1" x14ac:dyDescent="0.45">
      <c r="A2304" s="268"/>
      <c r="B2304" s="227"/>
      <c r="C2304" s="177"/>
      <c r="D2304" s="177"/>
      <c r="E2304" s="177"/>
      <c r="F2304" s="178"/>
      <c r="G2304" s="178"/>
      <c r="H2304" s="177"/>
      <c r="I2304" s="177"/>
      <c r="J2304" s="177"/>
      <c r="K2304" s="177"/>
      <c r="L2304" s="177"/>
      <c r="M2304" s="177"/>
      <c r="N2304" s="177"/>
      <c r="O2304" s="177"/>
      <c r="P2304" s="177"/>
      <c r="Q2304" s="177"/>
      <c r="R2304" s="177"/>
      <c r="S2304" s="177"/>
      <c r="T2304" s="177"/>
      <c r="U2304" s="177"/>
      <c r="V2304" s="177"/>
      <c r="W2304" s="177"/>
      <c r="X2304" s="177"/>
      <c r="Y2304" s="177"/>
      <c r="Z2304" s="177"/>
      <c r="AA2304" s="177"/>
      <c r="AB2304" s="177"/>
      <c r="AC2304" s="177"/>
      <c r="AD2304" s="177"/>
      <c r="AE2304" s="177"/>
      <c r="AF2304" s="179"/>
      <c r="AG2304" s="179"/>
      <c r="AH2304" s="177"/>
      <c r="AI2304" s="177"/>
      <c r="AJ2304" s="177"/>
      <c r="AK2304" s="177"/>
      <c r="AL2304" s="177"/>
      <c r="AM2304" s="177"/>
      <c r="AN2304" s="177"/>
      <c r="AO2304" s="177"/>
      <c r="AP2304" s="177"/>
      <c r="AQ2304" s="177"/>
      <c r="AR2304" s="177"/>
      <c r="AS2304" s="177"/>
      <c r="AT2304" s="177"/>
      <c r="AU2304" s="177"/>
      <c r="AV2304" s="177"/>
      <c r="AW2304" s="177"/>
      <c r="AX2304" s="177"/>
      <c r="AY2304" s="177"/>
      <c r="AZ2304" s="177"/>
      <c r="BA2304" s="177"/>
      <c r="BB2304" s="177"/>
      <c r="BC2304" s="177"/>
      <c r="BD2304" s="177"/>
      <c r="BE2304" s="177"/>
      <c r="BF2304" s="177"/>
      <c r="BG2304" s="177"/>
      <c r="BH2304" s="177"/>
      <c r="BI2304" s="177"/>
      <c r="BJ2304" s="177"/>
      <c r="BK2304" s="177"/>
      <c r="BL2304" s="177"/>
      <c r="BM2304" s="177"/>
      <c r="BN2304" s="259"/>
      <c r="BO2304" s="245"/>
      <c r="BP2304" s="259"/>
      <c r="BQ2304" s="259"/>
      <c r="BR2304" s="65"/>
      <c r="BS2304" s="65"/>
      <c r="BT2304" s="268"/>
    </row>
    <row r="2305" spans="1:77" s="70" customFormat="1" ht="36.75" customHeight="1" x14ac:dyDescent="0.45">
      <c r="A2305" s="274"/>
      <c r="B2305" s="227"/>
      <c r="C2305" s="176"/>
      <c r="D2305" s="226" t="s">
        <v>10</v>
      </c>
      <c r="E2305" s="713" t="str">
        <f>IF(ROSTER!D$3="","",ROSTER!D$3)</f>
        <v/>
      </c>
      <c r="F2305" s="713"/>
      <c r="G2305" s="713"/>
      <c r="H2305" s="713"/>
      <c r="I2305" s="713"/>
      <c r="J2305" s="713"/>
      <c r="K2305" s="713"/>
      <c r="L2305" s="713"/>
      <c r="M2305" s="713"/>
      <c r="N2305" s="713"/>
      <c r="O2305" s="713"/>
      <c r="P2305" s="713"/>
      <c r="Q2305" s="713"/>
      <c r="R2305" s="713"/>
      <c r="S2305" s="713"/>
      <c r="T2305" s="713"/>
      <c r="U2305" s="713"/>
      <c r="V2305" s="713"/>
      <c r="W2305" s="713"/>
      <c r="X2305" s="713"/>
      <c r="Y2305" s="713"/>
      <c r="Z2305" s="713"/>
      <c r="AA2305" s="713"/>
      <c r="AB2305" s="713"/>
      <c r="AC2305" s="713"/>
      <c r="AD2305" s="180"/>
      <c r="AE2305" s="719" t="s">
        <v>11</v>
      </c>
      <c r="AF2305" s="719"/>
      <c r="AG2305" s="719"/>
      <c r="AH2305" s="719"/>
      <c r="AI2305" s="719"/>
      <c r="AJ2305" s="719"/>
      <c r="AK2305" s="719"/>
      <c r="AL2305" s="717"/>
      <c r="AM2305" s="717"/>
      <c r="AN2305" s="717"/>
      <c r="AO2305" s="717"/>
      <c r="AP2305" s="717"/>
      <c r="AQ2305" s="717"/>
      <c r="AR2305" s="717"/>
      <c r="AS2305" s="717"/>
      <c r="AT2305" s="717"/>
      <c r="AU2305" s="717"/>
      <c r="AV2305" s="717"/>
      <c r="AW2305" s="717"/>
      <c r="AX2305" s="717"/>
      <c r="AY2305" s="717"/>
      <c r="AZ2305" s="717"/>
      <c r="BA2305" s="717"/>
      <c r="BB2305" s="717"/>
      <c r="BC2305" s="717"/>
      <c r="BD2305" s="717"/>
      <c r="BE2305" s="717"/>
      <c r="BF2305" s="717"/>
      <c r="BG2305" s="717"/>
      <c r="BH2305" s="717"/>
      <c r="BI2305" s="717"/>
      <c r="BJ2305" s="717"/>
      <c r="BK2305" s="717"/>
      <c r="BL2305" s="717"/>
      <c r="BM2305" s="717"/>
      <c r="BN2305" s="259"/>
      <c r="BO2305" s="246" t="s">
        <v>130</v>
      </c>
      <c r="BP2305" s="259"/>
      <c r="BQ2305" s="259"/>
      <c r="BR2305" s="66"/>
      <c r="BS2305" s="66"/>
      <c r="BT2305" s="274"/>
    </row>
    <row r="2306" spans="1:77" ht="8.85" customHeight="1" x14ac:dyDescent="0.45">
      <c r="A2306" s="275"/>
      <c r="B2306" s="227"/>
      <c r="C2306" s="179" t="s">
        <v>38</v>
      </c>
      <c r="D2306" s="179"/>
      <c r="E2306" s="179"/>
      <c r="F2306" s="181"/>
      <c r="G2306" s="181"/>
      <c r="H2306" s="179"/>
      <c r="I2306" s="179"/>
      <c r="J2306" s="182"/>
      <c r="K2306" s="182"/>
      <c r="L2306" s="182"/>
      <c r="M2306" s="182"/>
      <c r="N2306" s="182"/>
      <c r="O2306" s="182"/>
      <c r="P2306" s="182"/>
      <c r="Q2306" s="182"/>
      <c r="R2306" s="182"/>
      <c r="S2306" s="182"/>
      <c r="T2306" s="182"/>
      <c r="U2306" s="182"/>
      <c r="V2306" s="182"/>
      <c r="W2306" s="182"/>
      <c r="X2306" s="182"/>
      <c r="Y2306" s="182"/>
      <c r="Z2306" s="182"/>
      <c r="AA2306" s="182"/>
      <c r="AB2306" s="182"/>
      <c r="AC2306" s="182"/>
      <c r="AD2306" s="182"/>
      <c r="AE2306" s="182"/>
      <c r="AF2306" s="182"/>
      <c r="AG2306" s="179"/>
      <c r="AH2306" s="183"/>
      <c r="AI2306" s="184"/>
      <c r="AJ2306" s="184"/>
      <c r="AK2306" s="184"/>
      <c r="AL2306" s="184"/>
      <c r="AM2306" s="184"/>
      <c r="AN2306" s="184"/>
      <c r="AO2306" s="185"/>
      <c r="AP2306" s="186"/>
      <c r="AQ2306" s="186"/>
      <c r="AR2306" s="186"/>
      <c r="AS2306" s="186"/>
      <c r="AT2306" s="186"/>
      <c r="AU2306" s="186"/>
      <c r="AV2306" s="186"/>
      <c r="AW2306" s="186"/>
      <c r="AX2306" s="186"/>
      <c r="AY2306" s="186"/>
      <c r="AZ2306" s="186"/>
      <c r="BA2306" s="186"/>
      <c r="BB2306" s="186"/>
      <c r="BC2306" s="186"/>
      <c r="BD2306" s="186"/>
      <c r="BE2306" s="186"/>
      <c r="BF2306" s="186"/>
      <c r="BG2306" s="186"/>
      <c r="BH2306" s="186"/>
      <c r="BI2306" s="186"/>
      <c r="BJ2306" s="186"/>
      <c r="BK2306" s="186"/>
      <c r="BL2306" s="186"/>
      <c r="BM2306" s="186"/>
      <c r="BN2306" s="186"/>
      <c r="BO2306" s="187"/>
      <c r="BP2306" s="187"/>
      <c r="BQ2306" s="187"/>
      <c r="BR2306" s="71"/>
      <c r="BS2306" s="71"/>
      <c r="BT2306" s="275"/>
    </row>
    <row r="2307" spans="1:77" s="70" customFormat="1" ht="40.5" x14ac:dyDescent="0.45">
      <c r="A2307" s="274"/>
      <c r="B2307" s="227"/>
      <c r="C2307" s="692" t="s">
        <v>37</v>
      </c>
      <c r="D2307" s="692"/>
      <c r="E2307" s="717"/>
      <c r="F2307" s="717"/>
      <c r="G2307" s="717"/>
      <c r="H2307" s="717"/>
      <c r="I2307" s="717"/>
      <c r="J2307" s="717"/>
      <c r="K2307" s="717"/>
      <c r="L2307" s="717"/>
      <c r="M2307" s="717"/>
      <c r="N2307" s="717"/>
      <c r="O2307" s="717"/>
      <c r="P2307" s="717"/>
      <c r="Q2307" s="717"/>
      <c r="R2307" s="717"/>
      <c r="S2307" s="717"/>
      <c r="T2307" s="717"/>
      <c r="U2307" s="717"/>
      <c r="V2307" s="717"/>
      <c r="W2307" s="717"/>
      <c r="X2307" s="717"/>
      <c r="Y2307" s="717"/>
      <c r="Z2307" s="717"/>
      <c r="AA2307" s="717"/>
      <c r="AB2307" s="717"/>
      <c r="AC2307" s="717"/>
      <c r="AD2307" s="180"/>
      <c r="AE2307" s="718" t="s">
        <v>21</v>
      </c>
      <c r="AF2307" s="718"/>
      <c r="AG2307" s="718"/>
      <c r="AH2307" s="718"/>
      <c r="AI2307" s="717"/>
      <c r="AJ2307" s="717"/>
      <c r="AK2307" s="717"/>
      <c r="AL2307" s="717"/>
      <c r="AM2307" s="717"/>
      <c r="AN2307" s="717"/>
      <c r="AO2307" s="717"/>
      <c r="AP2307" s="717"/>
      <c r="AQ2307" s="717"/>
      <c r="AR2307" s="717"/>
      <c r="AS2307" s="717"/>
      <c r="AT2307" s="717"/>
      <c r="AU2307" s="717"/>
      <c r="AV2307" s="717"/>
      <c r="AW2307" s="717"/>
      <c r="AX2307" s="717"/>
      <c r="AY2307" s="717"/>
      <c r="AZ2307" s="717"/>
      <c r="BA2307" s="716" t="s">
        <v>12</v>
      </c>
      <c r="BB2307" s="716"/>
      <c r="BC2307" s="716"/>
      <c r="BD2307" s="708"/>
      <c r="BE2307" s="708"/>
      <c r="BF2307" s="708"/>
      <c r="BG2307" s="708"/>
      <c r="BH2307" s="708"/>
      <c r="BI2307" s="708"/>
      <c r="BJ2307" s="708"/>
      <c r="BK2307" s="708"/>
      <c r="BL2307" s="708"/>
      <c r="BM2307" s="708"/>
      <c r="BN2307" s="188"/>
      <c r="BO2307" s="334"/>
      <c r="BP2307" s="189"/>
      <c r="BQ2307" s="189"/>
      <c r="BR2307" s="72">
        <f>IF(BD2307=0,0,1)</f>
        <v>0</v>
      </c>
      <c r="BS2307" s="73">
        <f>IF((BE2357+BI2357)&gt;(AO2357+AS2357),1,0)</f>
        <v>0</v>
      </c>
      <c r="BT2307" s="276"/>
    </row>
    <row r="2308" spans="1:77" ht="9.6" customHeight="1" x14ac:dyDescent="0.45">
      <c r="A2308" s="268"/>
      <c r="B2308" s="227"/>
      <c r="C2308" s="177"/>
      <c r="D2308" s="177"/>
      <c r="E2308" s="177"/>
      <c r="F2308" s="178"/>
      <c r="G2308" s="178"/>
      <c r="H2308" s="177"/>
      <c r="I2308" s="177"/>
      <c r="J2308" s="177"/>
      <c r="K2308" s="177"/>
      <c r="L2308" s="177"/>
      <c r="M2308" s="177"/>
      <c r="N2308" s="177"/>
      <c r="O2308" s="177"/>
      <c r="P2308" s="177"/>
      <c r="Q2308" s="177"/>
      <c r="R2308" s="177"/>
      <c r="S2308" s="177"/>
      <c r="T2308" s="177"/>
      <c r="U2308" s="177"/>
      <c r="V2308" s="177"/>
      <c r="W2308" s="177"/>
      <c r="X2308" s="177"/>
      <c r="Y2308" s="177"/>
      <c r="Z2308" s="177"/>
      <c r="AA2308" s="177"/>
      <c r="AB2308" s="177"/>
      <c r="AC2308" s="177"/>
      <c r="AD2308" s="177"/>
      <c r="AE2308" s="177"/>
      <c r="AF2308" s="179"/>
      <c r="AG2308" s="179"/>
      <c r="AH2308" s="177"/>
      <c r="AI2308" s="177"/>
      <c r="AJ2308" s="177"/>
      <c r="AK2308" s="177"/>
      <c r="AL2308" s="177"/>
      <c r="AM2308" s="177"/>
      <c r="AN2308" s="177"/>
      <c r="AO2308" s="177"/>
      <c r="AP2308" s="177"/>
      <c r="AQ2308" s="177"/>
      <c r="AR2308" s="177"/>
      <c r="AS2308" s="177"/>
      <c r="AT2308" s="177"/>
      <c r="AU2308" s="177"/>
      <c r="AV2308" s="177"/>
      <c r="AW2308" s="177"/>
      <c r="AX2308" s="177"/>
      <c r="AY2308" s="177"/>
      <c r="AZ2308" s="177"/>
      <c r="BA2308" s="177"/>
      <c r="BB2308" s="177"/>
      <c r="BC2308" s="177"/>
      <c r="BD2308" s="177"/>
      <c r="BE2308" s="177"/>
      <c r="BF2308" s="177"/>
      <c r="BG2308" s="177"/>
      <c r="BH2308" s="177"/>
      <c r="BI2308" s="177"/>
      <c r="BJ2308" s="177"/>
      <c r="BK2308" s="177"/>
      <c r="BL2308" s="177"/>
      <c r="BM2308" s="177"/>
      <c r="BN2308" s="177"/>
      <c r="BO2308" s="190"/>
      <c r="BP2308" s="190"/>
      <c r="BQ2308" s="190"/>
      <c r="BR2308" s="65"/>
      <c r="BS2308" s="65"/>
      <c r="BT2308" s="268"/>
    </row>
    <row r="2309" spans="1:77" ht="8.85" customHeight="1" thickBot="1" x14ac:dyDescent="0.5">
      <c r="A2309" s="268"/>
      <c r="B2309" s="228"/>
      <c r="C2309" s="191"/>
      <c r="D2309" s="191"/>
      <c r="E2309" s="191"/>
      <c r="F2309" s="192"/>
      <c r="G2309" s="192"/>
      <c r="H2309" s="191"/>
      <c r="I2309" s="191"/>
      <c r="J2309" s="191"/>
      <c r="K2309" s="191"/>
      <c r="L2309" s="191"/>
      <c r="M2309" s="191"/>
      <c r="N2309" s="191"/>
      <c r="O2309" s="191"/>
      <c r="P2309" s="191"/>
      <c r="Q2309" s="191"/>
      <c r="R2309" s="191"/>
      <c r="S2309" s="191"/>
      <c r="T2309" s="191"/>
      <c r="U2309" s="191"/>
      <c r="V2309" s="191"/>
      <c r="W2309" s="191"/>
      <c r="X2309" s="191"/>
      <c r="Y2309" s="191"/>
      <c r="Z2309" s="191"/>
      <c r="AA2309" s="191"/>
      <c r="AB2309" s="191"/>
      <c r="AC2309" s="191"/>
      <c r="AD2309" s="191"/>
      <c r="AE2309" s="191"/>
      <c r="AF2309" s="193"/>
      <c r="AG2309" s="193"/>
      <c r="AH2309" s="191"/>
      <c r="AI2309" s="191"/>
      <c r="AJ2309" s="191"/>
      <c r="AK2309" s="191"/>
      <c r="AL2309" s="191"/>
      <c r="AM2309" s="191"/>
      <c r="AN2309" s="191"/>
      <c r="AO2309" s="191"/>
      <c r="AP2309" s="191"/>
      <c r="AQ2309" s="191"/>
      <c r="AR2309" s="191"/>
      <c r="AS2309" s="191"/>
      <c r="AT2309" s="191"/>
      <c r="AU2309" s="191"/>
      <c r="AV2309" s="191"/>
      <c r="AW2309" s="191"/>
      <c r="AX2309" s="191"/>
      <c r="AY2309" s="191"/>
      <c r="AZ2309" s="191"/>
      <c r="BA2309" s="191"/>
      <c r="BB2309" s="191"/>
      <c r="BC2309" s="191"/>
      <c r="BD2309" s="191"/>
      <c r="BE2309" s="191"/>
      <c r="BF2309" s="191"/>
      <c r="BG2309" s="191"/>
      <c r="BH2309" s="191"/>
      <c r="BI2309" s="191"/>
      <c r="BJ2309" s="191"/>
      <c r="BK2309" s="191"/>
      <c r="BL2309" s="191"/>
      <c r="BM2309" s="191"/>
      <c r="BN2309" s="191"/>
      <c r="BO2309" s="194"/>
      <c r="BP2309" s="194"/>
      <c r="BQ2309" s="194"/>
      <c r="BR2309" s="65"/>
      <c r="BS2309" s="65"/>
      <c r="BT2309" s="268"/>
    </row>
    <row r="2310" spans="1:77" s="70" customFormat="1" ht="40.5" customHeight="1" thickTop="1" x14ac:dyDescent="0.4">
      <c r="A2310" s="276"/>
      <c r="B2310" s="684" t="s">
        <v>0</v>
      </c>
      <c r="C2310" s="686" t="s">
        <v>1</v>
      </c>
      <c r="D2310" s="687"/>
      <c r="E2310" s="339" t="s">
        <v>28</v>
      </c>
      <c r="F2310" s="665" t="s">
        <v>93</v>
      </c>
      <c r="G2310" s="665" t="s">
        <v>94</v>
      </c>
      <c r="H2310" s="726" t="s">
        <v>40</v>
      </c>
      <c r="I2310" s="727"/>
      <c r="J2310" s="595" t="s">
        <v>7</v>
      </c>
      <c r="K2310" s="595"/>
      <c r="L2310" s="595"/>
      <c r="M2310" s="595"/>
      <c r="N2310" s="595"/>
      <c r="O2310" s="595"/>
      <c r="P2310" s="595" t="s">
        <v>2</v>
      </c>
      <c r="Q2310" s="595"/>
      <c r="R2310" s="595"/>
      <c r="S2310" s="595"/>
      <c r="T2310" s="595"/>
      <c r="U2310" s="595"/>
      <c r="V2310" s="696" t="s">
        <v>34</v>
      </c>
      <c r="W2310" s="697"/>
      <c r="X2310" s="696" t="s">
        <v>35</v>
      </c>
      <c r="Y2310" s="697"/>
      <c r="Z2310" s="696" t="s">
        <v>43</v>
      </c>
      <c r="AA2310" s="697"/>
      <c r="AB2310" s="595" t="s">
        <v>6</v>
      </c>
      <c r="AC2310" s="595"/>
      <c r="AD2310" s="595"/>
      <c r="AE2310" s="595"/>
      <c r="AF2310" s="595"/>
      <c r="AG2310" s="595"/>
      <c r="AH2310" s="595" t="s">
        <v>63</v>
      </c>
      <c r="AI2310" s="595"/>
      <c r="AJ2310" s="595"/>
      <c r="AK2310" s="595"/>
      <c r="AL2310" s="595"/>
      <c r="AM2310" s="595"/>
      <c r="AN2310" s="595" t="s">
        <v>64</v>
      </c>
      <c r="AO2310" s="595"/>
      <c r="AP2310" s="595"/>
      <c r="AQ2310" s="595"/>
      <c r="AR2310" s="595"/>
      <c r="AS2310" s="595"/>
      <c r="AT2310" s="595" t="s">
        <v>65</v>
      </c>
      <c r="AU2310" s="595"/>
      <c r="AV2310" s="595"/>
      <c r="AW2310" s="595"/>
      <c r="AX2310" s="595"/>
      <c r="AY2310" s="597"/>
      <c r="AZ2310" s="595" t="s">
        <v>4</v>
      </c>
      <c r="BA2310" s="595"/>
      <c r="BB2310" s="595"/>
      <c r="BC2310" s="595"/>
      <c r="BD2310" s="595"/>
      <c r="BE2310" s="595"/>
      <c r="BF2310" s="595" t="s">
        <v>66</v>
      </c>
      <c r="BG2310" s="595"/>
      <c r="BH2310" s="595"/>
      <c r="BI2310" s="595"/>
      <c r="BJ2310" s="595"/>
      <c r="BK2310" s="596"/>
      <c r="BL2310" s="651" t="s">
        <v>25</v>
      </c>
      <c r="BM2310" s="652"/>
      <c r="BN2310" s="653"/>
      <c r="BO2310" s="598" t="s">
        <v>100</v>
      </c>
      <c r="BP2310" s="598" t="s">
        <v>81</v>
      </c>
      <c r="BQ2310" s="598" t="s">
        <v>82</v>
      </c>
      <c r="BR2310" s="74"/>
      <c r="BS2310" s="74"/>
      <c r="BT2310" s="276"/>
    </row>
    <row r="2311" spans="1:77" s="70" customFormat="1" ht="41.25" customHeight="1" x14ac:dyDescent="0.7">
      <c r="A2311" s="276"/>
      <c r="B2311" s="685"/>
      <c r="C2311" s="688"/>
      <c r="D2311" s="689"/>
      <c r="E2311" s="221" t="s">
        <v>95</v>
      </c>
      <c r="F2311" s="666"/>
      <c r="G2311" s="666"/>
      <c r="H2311" s="728"/>
      <c r="I2311" s="729"/>
      <c r="J2311" s="645" t="s">
        <v>17</v>
      </c>
      <c r="K2311" s="646"/>
      <c r="L2311" s="641" t="s">
        <v>18</v>
      </c>
      <c r="M2311" s="642"/>
      <c r="N2311" s="657" t="s">
        <v>19</v>
      </c>
      <c r="O2311" s="658" t="s">
        <v>8</v>
      </c>
      <c r="P2311" s="645" t="s">
        <v>26</v>
      </c>
      <c r="Q2311" s="646"/>
      <c r="R2311" s="641" t="s">
        <v>24</v>
      </c>
      <c r="S2311" s="642"/>
      <c r="T2311" s="657" t="s">
        <v>19</v>
      </c>
      <c r="U2311" s="658"/>
      <c r="V2311" s="698"/>
      <c r="W2311" s="699"/>
      <c r="X2311" s="698"/>
      <c r="Y2311" s="699"/>
      <c r="Z2311" s="698"/>
      <c r="AA2311" s="699"/>
      <c r="AB2311" s="645" t="s">
        <v>47</v>
      </c>
      <c r="AC2311" s="646"/>
      <c r="AD2311" s="641" t="s">
        <v>23</v>
      </c>
      <c r="AE2311" s="642" t="s">
        <v>3</v>
      </c>
      <c r="AF2311" s="643" t="s">
        <v>5</v>
      </c>
      <c r="AG2311" s="644"/>
      <c r="AH2311" s="645" t="s">
        <v>47</v>
      </c>
      <c r="AI2311" s="646"/>
      <c r="AJ2311" s="641" t="s">
        <v>23</v>
      </c>
      <c r="AK2311" s="642" t="s">
        <v>3</v>
      </c>
      <c r="AL2311" s="643" t="s">
        <v>5</v>
      </c>
      <c r="AM2311" s="644"/>
      <c r="AN2311" s="645" t="s">
        <v>47</v>
      </c>
      <c r="AO2311" s="646"/>
      <c r="AP2311" s="641" t="s">
        <v>23</v>
      </c>
      <c r="AQ2311" s="642" t="s">
        <v>3</v>
      </c>
      <c r="AR2311" s="643" t="s">
        <v>5</v>
      </c>
      <c r="AS2311" s="644"/>
      <c r="AT2311" s="645" t="s">
        <v>47</v>
      </c>
      <c r="AU2311" s="646"/>
      <c r="AV2311" s="641" t="s">
        <v>23</v>
      </c>
      <c r="AW2311" s="642" t="s">
        <v>3</v>
      </c>
      <c r="AX2311" s="643" t="s">
        <v>5</v>
      </c>
      <c r="AY2311" s="720"/>
      <c r="AZ2311" s="645" t="s">
        <v>47</v>
      </c>
      <c r="BA2311" s="646"/>
      <c r="BB2311" s="641" t="s">
        <v>23</v>
      </c>
      <c r="BC2311" s="642" t="s">
        <v>3</v>
      </c>
      <c r="BD2311" s="643" t="s">
        <v>5</v>
      </c>
      <c r="BE2311" s="644"/>
      <c r="BF2311" s="645" t="s">
        <v>47</v>
      </c>
      <c r="BG2311" s="646"/>
      <c r="BH2311" s="641" t="s">
        <v>23</v>
      </c>
      <c r="BI2311" s="642" t="s">
        <v>3</v>
      </c>
      <c r="BJ2311" s="643" t="s">
        <v>5</v>
      </c>
      <c r="BK2311" s="644"/>
      <c r="BL2311" s="654"/>
      <c r="BM2311" s="655"/>
      <c r="BN2311" s="656"/>
      <c r="BO2311" s="599"/>
      <c r="BP2311" s="599"/>
      <c r="BQ2311" s="599"/>
      <c r="BR2311" s="74"/>
      <c r="BS2311" s="74"/>
      <c r="BT2311" s="276"/>
      <c r="BY2311" s="307"/>
    </row>
    <row r="2312" spans="1:77" ht="23.85" customHeight="1" x14ac:dyDescent="0.35">
      <c r="A2312" s="277"/>
      <c r="B2312" s="678" t="str">
        <f>IF(ROSTER!B$8="","",ROSTER!B$8)</f>
        <v/>
      </c>
      <c r="C2312" s="669" t="str">
        <f>IF(ROSTER!C$8="","",ROSTER!C$8)</f>
        <v/>
      </c>
      <c r="D2312" s="670"/>
      <c r="E2312" s="667"/>
      <c r="F2312" s="680">
        <f>IF(E2312="y",1,IF(E2312="S",1,0))</f>
        <v>0</v>
      </c>
      <c r="G2312" s="663">
        <f>IF(E2312="S",1,0)</f>
        <v>0</v>
      </c>
      <c r="H2312" s="583"/>
      <c r="I2312" s="584"/>
      <c r="J2312" s="569"/>
      <c r="K2312" s="570"/>
      <c r="L2312" s="573"/>
      <c r="M2312" s="574"/>
      <c r="N2312" s="579">
        <f>L2312+J2312</f>
        <v>0</v>
      </c>
      <c r="O2312" s="580"/>
      <c r="P2312" s="569"/>
      <c r="Q2312" s="570"/>
      <c r="R2312" s="573"/>
      <c r="S2312" s="574"/>
      <c r="T2312" s="579">
        <f>R2312-P2312</f>
        <v>0</v>
      </c>
      <c r="U2312" s="580"/>
      <c r="V2312" s="583"/>
      <c r="W2312" s="584"/>
      <c r="X2312" s="569"/>
      <c r="Y2312" s="584"/>
      <c r="Z2312" s="569"/>
      <c r="AA2312" s="584"/>
      <c r="AB2312" s="569"/>
      <c r="AC2312" s="570"/>
      <c r="AD2312" s="573"/>
      <c r="AE2312" s="574"/>
      <c r="AF2312" s="557">
        <f>IF(AB2312=0,0,(AD2312/AB2312)*100)</f>
        <v>0</v>
      </c>
      <c r="AG2312" s="558"/>
      <c r="AH2312" s="569"/>
      <c r="AI2312" s="570"/>
      <c r="AJ2312" s="573"/>
      <c r="AK2312" s="574"/>
      <c r="AL2312" s="557">
        <f>IF(AH2312=0,0,(AJ2312/AH2312)*100)</f>
        <v>0</v>
      </c>
      <c r="AM2312" s="558"/>
      <c r="AN2312" s="569"/>
      <c r="AO2312" s="570"/>
      <c r="AP2312" s="573"/>
      <c r="AQ2312" s="574"/>
      <c r="AR2312" s="557">
        <f>IF(AN2312=0,0,(AP2312/AN2312)*100)</f>
        <v>0</v>
      </c>
      <c r="AS2312" s="558"/>
      <c r="AT2312" s="561">
        <f>AB2312+AH2312+AN2312</f>
        <v>0</v>
      </c>
      <c r="AU2312" s="562"/>
      <c r="AV2312" s="565">
        <f>AD2312+AJ2312+AP2312</f>
        <v>0</v>
      </c>
      <c r="AW2312" s="566"/>
      <c r="AX2312" s="557">
        <f>IF(AT2312=0,0,(AV2312/AT2312)*100)</f>
        <v>0</v>
      </c>
      <c r="AY2312" s="558"/>
      <c r="AZ2312" s="569"/>
      <c r="BA2312" s="570"/>
      <c r="BB2312" s="573"/>
      <c r="BC2312" s="574"/>
      <c r="BD2312" s="557">
        <f>IF(AZ2312=0,0,(BB2312/AZ2312)*100)</f>
        <v>0</v>
      </c>
      <c r="BE2312" s="558"/>
      <c r="BF2312" s="561">
        <f>AT2312+AZ2312</f>
        <v>0</v>
      </c>
      <c r="BG2312" s="562"/>
      <c r="BH2312" s="565">
        <f>AV2312+BB2312</f>
        <v>0</v>
      </c>
      <c r="BI2312" s="566"/>
      <c r="BJ2312" s="557">
        <f>IF(BF2312=0,0,(BH2312/BF2312)*100)</f>
        <v>0</v>
      </c>
      <c r="BK2312" s="558"/>
      <c r="BL2312" s="602">
        <f>(AD2312*2)+(AJ2312*2)+(AP2312*3)+BB2312</f>
        <v>0</v>
      </c>
      <c r="BM2312" s="603"/>
      <c r="BN2312" s="604"/>
      <c r="BO2312" s="587">
        <f>IF(BQ2312=0,0,50*BP2312/BQ2312)</f>
        <v>0</v>
      </c>
      <c r="BP2312" s="555">
        <f>(BL2312*BS$2312)+(N2312*BS$2313)+(X2312*BS$2314)+(R2312*BS$2315)+(V2312*BS$2316)+(Z2312*BS$2317)</f>
        <v>0</v>
      </c>
      <c r="BQ2312" s="555">
        <f>((AZ2312-BB2312)*BS$2319)+((AT2312-AV2312)*BS$2318)+(H2312*BS$2320)+(P2312*BS$2321)</f>
        <v>0</v>
      </c>
      <c r="BR2312" s="75" t="s">
        <v>70</v>
      </c>
      <c r="BS2312" s="76">
        <f>IF(BO2307="B",'VALUE POINTS'!L$10,IF('GAME STATS'!BO2307="C",'VALUE POINTS'!M$10,'VALUE POINTS'!K$10))</f>
        <v>1</v>
      </c>
      <c r="BT2312" s="280"/>
    </row>
    <row r="2313" spans="1:77" ht="23.85" customHeight="1" x14ac:dyDescent="0.35">
      <c r="A2313" s="277"/>
      <c r="B2313" s="679"/>
      <c r="C2313" s="690" t="str">
        <f>IF(ROSTER!D$8="","",ROSTER!D$8)</f>
        <v/>
      </c>
      <c r="D2313" s="691"/>
      <c r="E2313" s="668"/>
      <c r="F2313" s="681"/>
      <c r="G2313" s="664"/>
      <c r="H2313" s="585"/>
      <c r="I2313" s="586"/>
      <c r="J2313" s="571"/>
      <c r="K2313" s="572"/>
      <c r="L2313" s="575"/>
      <c r="M2313" s="576"/>
      <c r="N2313" s="581" t="s">
        <v>16</v>
      </c>
      <c r="O2313" s="582"/>
      <c r="P2313" s="571"/>
      <c r="Q2313" s="572"/>
      <c r="R2313" s="575"/>
      <c r="S2313" s="576"/>
      <c r="T2313" s="581" t="s">
        <v>16</v>
      </c>
      <c r="U2313" s="582"/>
      <c r="V2313" s="585"/>
      <c r="W2313" s="586"/>
      <c r="X2313" s="571"/>
      <c r="Y2313" s="586"/>
      <c r="Z2313" s="571"/>
      <c r="AA2313" s="586"/>
      <c r="AB2313" s="571"/>
      <c r="AC2313" s="572"/>
      <c r="AD2313" s="575"/>
      <c r="AE2313" s="576"/>
      <c r="AF2313" s="577"/>
      <c r="AG2313" s="578"/>
      <c r="AH2313" s="571"/>
      <c r="AI2313" s="572"/>
      <c r="AJ2313" s="575"/>
      <c r="AK2313" s="576"/>
      <c r="AL2313" s="577"/>
      <c r="AM2313" s="578"/>
      <c r="AN2313" s="571"/>
      <c r="AO2313" s="572"/>
      <c r="AP2313" s="575"/>
      <c r="AQ2313" s="576"/>
      <c r="AR2313" s="577"/>
      <c r="AS2313" s="578"/>
      <c r="AT2313" s="627"/>
      <c r="AU2313" s="628"/>
      <c r="AV2313" s="629"/>
      <c r="AW2313" s="630"/>
      <c r="AX2313" s="577"/>
      <c r="AY2313" s="578"/>
      <c r="AZ2313" s="571"/>
      <c r="BA2313" s="572"/>
      <c r="BB2313" s="575"/>
      <c r="BC2313" s="576"/>
      <c r="BD2313" s="577"/>
      <c r="BE2313" s="578"/>
      <c r="BF2313" s="627"/>
      <c r="BG2313" s="628"/>
      <c r="BH2313" s="629"/>
      <c r="BI2313" s="630"/>
      <c r="BJ2313" s="577"/>
      <c r="BK2313" s="578"/>
      <c r="BL2313" s="605"/>
      <c r="BM2313" s="606"/>
      <c r="BN2313" s="607"/>
      <c r="BO2313" s="588"/>
      <c r="BP2313" s="556"/>
      <c r="BQ2313" s="556"/>
      <c r="BR2313" s="75" t="s">
        <v>71</v>
      </c>
      <c r="BS2313" s="76">
        <f>IF(BO2307="B",'VALUE POINTS'!L$11,IF('GAME STATS'!BO2307="C",'VALUE POINTS'!M$11,'VALUE POINTS'!K$11))</f>
        <v>1</v>
      </c>
      <c r="BT2313" s="280"/>
    </row>
    <row r="2314" spans="1:77" ht="21.75" customHeight="1" x14ac:dyDescent="0.4">
      <c r="A2314" s="268"/>
      <c r="B2314" s="678" t="str">
        <f>IF(ROSTER!B$10="","",ROSTER!B$10)</f>
        <v/>
      </c>
      <c r="C2314" s="669" t="str">
        <f>IF(ROSTER!C$10="","",ROSTER!C$10)</f>
        <v/>
      </c>
      <c r="D2314" s="670"/>
      <c r="E2314" s="667"/>
      <c r="F2314" s="680">
        <f>IF(E2314="y",1,IF(E2314="S",1,0))</f>
        <v>0</v>
      </c>
      <c r="G2314" s="663">
        <f>IF(E2314="S",1,0)</f>
        <v>0</v>
      </c>
      <c r="H2314" s="583"/>
      <c r="I2314" s="584"/>
      <c r="J2314" s="569"/>
      <c r="K2314" s="570"/>
      <c r="L2314" s="573"/>
      <c r="M2314" s="574"/>
      <c r="N2314" s="579">
        <f>L2314+J2314</f>
        <v>0</v>
      </c>
      <c r="O2314" s="580"/>
      <c r="P2314" s="569"/>
      <c r="Q2314" s="570"/>
      <c r="R2314" s="573"/>
      <c r="S2314" s="574"/>
      <c r="T2314" s="579">
        <f>R2314-P2314</f>
        <v>0</v>
      </c>
      <c r="U2314" s="580"/>
      <c r="V2314" s="583"/>
      <c r="W2314" s="584"/>
      <c r="X2314" s="569"/>
      <c r="Y2314" s="584"/>
      <c r="Z2314" s="569"/>
      <c r="AA2314" s="584"/>
      <c r="AB2314" s="569"/>
      <c r="AC2314" s="570"/>
      <c r="AD2314" s="573"/>
      <c r="AE2314" s="574"/>
      <c r="AF2314" s="557">
        <f>IF(AB2314=0,0,(AD2314/AB2314)*100)</f>
        <v>0</v>
      </c>
      <c r="AG2314" s="558"/>
      <c r="AH2314" s="569"/>
      <c r="AI2314" s="570"/>
      <c r="AJ2314" s="573"/>
      <c r="AK2314" s="574"/>
      <c r="AL2314" s="557">
        <f>IF(AH2314=0,0,(AJ2314/AH2314)*100)</f>
        <v>0</v>
      </c>
      <c r="AM2314" s="558"/>
      <c r="AN2314" s="569"/>
      <c r="AO2314" s="570"/>
      <c r="AP2314" s="573"/>
      <c r="AQ2314" s="574"/>
      <c r="AR2314" s="557">
        <f>IF(AN2314=0,0,(AP2314/AN2314)*100)</f>
        <v>0</v>
      </c>
      <c r="AS2314" s="558"/>
      <c r="AT2314" s="561">
        <f>AB2314+AH2314+AN2314</f>
        <v>0</v>
      </c>
      <c r="AU2314" s="562"/>
      <c r="AV2314" s="565">
        <f>AD2314+AJ2314+AP2314</f>
        <v>0</v>
      </c>
      <c r="AW2314" s="566"/>
      <c r="AX2314" s="557">
        <f>IF(AT2314=0,0,(AV2314/AT2314)*100)</f>
        <v>0</v>
      </c>
      <c r="AY2314" s="558"/>
      <c r="AZ2314" s="569"/>
      <c r="BA2314" s="570"/>
      <c r="BB2314" s="573"/>
      <c r="BC2314" s="574"/>
      <c r="BD2314" s="557">
        <f>IF(AZ2314=0,0,(BB2314/AZ2314)*100)</f>
        <v>0</v>
      </c>
      <c r="BE2314" s="558"/>
      <c r="BF2314" s="561">
        <f>AT2314+AZ2314</f>
        <v>0</v>
      </c>
      <c r="BG2314" s="562"/>
      <c r="BH2314" s="565">
        <f>AV2314+BB2314</f>
        <v>0</v>
      </c>
      <c r="BI2314" s="566"/>
      <c r="BJ2314" s="557">
        <f>IF(BF2314=0,0,(BH2314/BF2314)*100)</f>
        <v>0</v>
      </c>
      <c r="BK2314" s="558"/>
      <c r="BL2314" s="602">
        <f>(AD2314*2)+(AJ2314*2)+(AP2314*3)+BB2314</f>
        <v>0</v>
      </c>
      <c r="BM2314" s="603"/>
      <c r="BN2314" s="604"/>
      <c r="BO2314" s="587">
        <f>IF(BQ2314=0,0,50*BP2314/BQ2314)</f>
        <v>0</v>
      </c>
      <c r="BP2314" s="555">
        <f t="shared" ref="BP2314" si="2212">(BL2314*BS$2312)+(N2314*BS$2313)+(X2314*BS$2314)+(R2314*BS$2315)+(V2314*BS$2316)+(Z2314*BS$2317)</f>
        <v>0</v>
      </c>
      <c r="BQ2314" s="555">
        <f t="shared" ref="BQ2314" si="2213">((AZ2314-BB2314)*BS$2319)+((AT2314-AV2314)*BS$2318)+(H2314*BS$2320)+(P2314*BS$2321)</f>
        <v>0</v>
      </c>
      <c r="BR2314" s="75" t="s">
        <v>72</v>
      </c>
      <c r="BS2314" s="76">
        <f>IF(BO2307="B",'VALUE POINTS'!L$12,IF('GAME STATS'!BO2307="C",'VALUE POINTS'!M$12,'VALUE POINTS'!K$12))</f>
        <v>2</v>
      </c>
      <c r="BT2314" s="280"/>
      <c r="BY2314" s="70"/>
    </row>
    <row r="2315" spans="1:77" ht="21.75" customHeight="1" x14ac:dyDescent="0.35">
      <c r="A2315" s="268"/>
      <c r="B2315" s="679"/>
      <c r="C2315" s="690" t="str">
        <f>IF(ROSTER!D$10="","",ROSTER!D$10)</f>
        <v/>
      </c>
      <c r="D2315" s="691"/>
      <c r="E2315" s="668"/>
      <c r="F2315" s="681"/>
      <c r="G2315" s="664"/>
      <c r="H2315" s="585"/>
      <c r="I2315" s="586"/>
      <c r="J2315" s="571"/>
      <c r="K2315" s="572"/>
      <c r="L2315" s="575"/>
      <c r="M2315" s="576"/>
      <c r="N2315" s="581" t="s">
        <v>16</v>
      </c>
      <c r="O2315" s="582"/>
      <c r="P2315" s="571"/>
      <c r="Q2315" s="572"/>
      <c r="R2315" s="575"/>
      <c r="S2315" s="576"/>
      <c r="T2315" s="581" t="s">
        <v>16</v>
      </c>
      <c r="U2315" s="582"/>
      <c r="V2315" s="585"/>
      <c r="W2315" s="586"/>
      <c r="X2315" s="571"/>
      <c r="Y2315" s="586"/>
      <c r="Z2315" s="571"/>
      <c r="AA2315" s="586"/>
      <c r="AB2315" s="571"/>
      <c r="AC2315" s="572"/>
      <c r="AD2315" s="575"/>
      <c r="AE2315" s="576"/>
      <c r="AF2315" s="577"/>
      <c r="AG2315" s="578"/>
      <c r="AH2315" s="571"/>
      <c r="AI2315" s="572"/>
      <c r="AJ2315" s="575"/>
      <c r="AK2315" s="576"/>
      <c r="AL2315" s="577"/>
      <c r="AM2315" s="578"/>
      <c r="AN2315" s="571"/>
      <c r="AO2315" s="572"/>
      <c r="AP2315" s="575"/>
      <c r="AQ2315" s="576"/>
      <c r="AR2315" s="577"/>
      <c r="AS2315" s="578"/>
      <c r="AT2315" s="627"/>
      <c r="AU2315" s="628"/>
      <c r="AV2315" s="629"/>
      <c r="AW2315" s="630"/>
      <c r="AX2315" s="577"/>
      <c r="AY2315" s="578"/>
      <c r="AZ2315" s="571"/>
      <c r="BA2315" s="572"/>
      <c r="BB2315" s="575"/>
      <c r="BC2315" s="576"/>
      <c r="BD2315" s="577"/>
      <c r="BE2315" s="578"/>
      <c r="BF2315" s="627"/>
      <c r="BG2315" s="628"/>
      <c r="BH2315" s="629"/>
      <c r="BI2315" s="630"/>
      <c r="BJ2315" s="577"/>
      <c r="BK2315" s="578"/>
      <c r="BL2315" s="605"/>
      <c r="BM2315" s="606"/>
      <c r="BN2315" s="607"/>
      <c r="BO2315" s="588"/>
      <c r="BP2315" s="556"/>
      <c r="BQ2315" s="556"/>
      <c r="BR2315" s="75" t="s">
        <v>73</v>
      </c>
      <c r="BS2315" s="76">
        <f>IF(BO2307="B",'VALUE POINTS'!L$13,IF('GAME STATS'!BO2307="C",'VALUE POINTS'!M$13,'VALUE POINTS'!K$13))</f>
        <v>2</v>
      </c>
      <c r="BT2315" s="280"/>
    </row>
    <row r="2316" spans="1:77" ht="21.75" customHeight="1" x14ac:dyDescent="0.35">
      <c r="A2316" s="268"/>
      <c r="B2316" s="678" t="str">
        <f>IF(ROSTER!B$12="","",ROSTER!B$12)</f>
        <v/>
      </c>
      <c r="C2316" s="669" t="str">
        <f>IF(ROSTER!C$12="","",ROSTER!C$12)</f>
        <v/>
      </c>
      <c r="D2316" s="670"/>
      <c r="E2316" s="667"/>
      <c r="F2316" s="680">
        <f>IF(E2316="y",1,IF(E2316="S",1,0))</f>
        <v>0</v>
      </c>
      <c r="G2316" s="663">
        <f>IF(E2316="S",1,0)</f>
        <v>0</v>
      </c>
      <c r="H2316" s="583"/>
      <c r="I2316" s="584"/>
      <c r="J2316" s="569"/>
      <c r="K2316" s="570"/>
      <c r="L2316" s="573"/>
      <c r="M2316" s="574"/>
      <c r="N2316" s="579">
        <f>L2316+J2316</f>
        <v>0</v>
      </c>
      <c r="O2316" s="580"/>
      <c r="P2316" s="569"/>
      <c r="Q2316" s="570"/>
      <c r="R2316" s="573"/>
      <c r="S2316" s="574"/>
      <c r="T2316" s="579">
        <f>R2316-P2316</f>
        <v>0</v>
      </c>
      <c r="U2316" s="580"/>
      <c r="V2316" s="583"/>
      <c r="W2316" s="584"/>
      <c r="X2316" s="569"/>
      <c r="Y2316" s="584"/>
      <c r="Z2316" s="569"/>
      <c r="AA2316" s="584"/>
      <c r="AB2316" s="569"/>
      <c r="AC2316" s="570"/>
      <c r="AD2316" s="573"/>
      <c r="AE2316" s="574"/>
      <c r="AF2316" s="557">
        <f>IF(AB2316=0,0,(AD2316/AB2316)*100)</f>
        <v>0</v>
      </c>
      <c r="AG2316" s="558"/>
      <c r="AH2316" s="569"/>
      <c r="AI2316" s="570"/>
      <c r="AJ2316" s="573"/>
      <c r="AK2316" s="574"/>
      <c r="AL2316" s="557">
        <f>IF(AH2316=0,0,(AJ2316/AH2316)*100)</f>
        <v>0</v>
      </c>
      <c r="AM2316" s="558"/>
      <c r="AN2316" s="569"/>
      <c r="AO2316" s="570"/>
      <c r="AP2316" s="573"/>
      <c r="AQ2316" s="574"/>
      <c r="AR2316" s="557">
        <f>IF(AN2316=0,0,(AP2316/AN2316)*100)</f>
        <v>0</v>
      </c>
      <c r="AS2316" s="558"/>
      <c r="AT2316" s="561">
        <f>AB2316+AH2316+AN2316</f>
        <v>0</v>
      </c>
      <c r="AU2316" s="562"/>
      <c r="AV2316" s="565">
        <f>AD2316+AJ2316+AP2316</f>
        <v>0</v>
      </c>
      <c r="AW2316" s="566"/>
      <c r="AX2316" s="557">
        <f>IF(AT2316=0,0,(AV2316/AT2316)*100)</f>
        <v>0</v>
      </c>
      <c r="AY2316" s="558"/>
      <c r="AZ2316" s="569"/>
      <c r="BA2316" s="570"/>
      <c r="BB2316" s="573"/>
      <c r="BC2316" s="574"/>
      <c r="BD2316" s="557">
        <f>IF(AZ2316=0,0,(BB2316/AZ2316)*100)</f>
        <v>0</v>
      </c>
      <c r="BE2316" s="558"/>
      <c r="BF2316" s="561">
        <f>AT2316+AZ2316</f>
        <v>0</v>
      </c>
      <c r="BG2316" s="562"/>
      <c r="BH2316" s="565">
        <f>AV2316+BB2316</f>
        <v>0</v>
      </c>
      <c r="BI2316" s="566"/>
      <c r="BJ2316" s="557">
        <f>IF(BF2316=0,0,(BH2316/BF2316)*100)</f>
        <v>0</v>
      </c>
      <c r="BK2316" s="558"/>
      <c r="BL2316" s="602">
        <f>(AD2316*2)+(AJ2316*2)+(AP2316*3)+BB2316</f>
        <v>0</v>
      </c>
      <c r="BM2316" s="603"/>
      <c r="BN2316" s="604"/>
      <c r="BO2316" s="587">
        <f t="shared" ref="BO2316" si="2214">IF(BQ2316=0,0,50*BP2316/BQ2316)</f>
        <v>0</v>
      </c>
      <c r="BP2316" s="555">
        <f t="shared" ref="BP2316" si="2215">(BL2316*BS$2312)+(N2316*BS$2313)+(X2316*BS$2314)+(R2316*BS$2315)+(V2316*BS$2316)+(Z2316*BS$2317)</f>
        <v>0</v>
      </c>
      <c r="BQ2316" s="555">
        <f t="shared" ref="BQ2316" si="2216">((AZ2316-BB2316)*BS$2319)+((AT2316-AV2316)*BS$2318)+(H2316*BS$2320)+(P2316*BS$2321)</f>
        <v>0</v>
      </c>
      <c r="BR2316" s="75" t="s">
        <v>74</v>
      </c>
      <c r="BS2316" s="76">
        <f>IF(BO2307="B",'VALUE POINTS'!L$14,IF('GAME STATS'!BO2307="C",'VALUE POINTS'!M$14,'VALUE POINTS'!K$14))</f>
        <v>2</v>
      </c>
      <c r="BT2316" s="280"/>
    </row>
    <row r="2317" spans="1:77" ht="21.75" customHeight="1" x14ac:dyDescent="0.4">
      <c r="A2317" s="268"/>
      <c r="B2317" s="679"/>
      <c r="C2317" s="690" t="str">
        <f>IF(ROSTER!D$12="","",ROSTER!D$12)</f>
        <v/>
      </c>
      <c r="D2317" s="691"/>
      <c r="E2317" s="668"/>
      <c r="F2317" s="681"/>
      <c r="G2317" s="664"/>
      <c r="H2317" s="585"/>
      <c r="I2317" s="586"/>
      <c r="J2317" s="571"/>
      <c r="K2317" s="572"/>
      <c r="L2317" s="575"/>
      <c r="M2317" s="576"/>
      <c r="N2317" s="581" t="s">
        <v>16</v>
      </c>
      <c r="O2317" s="582"/>
      <c r="P2317" s="571"/>
      <c r="Q2317" s="572"/>
      <c r="R2317" s="575"/>
      <c r="S2317" s="576"/>
      <c r="T2317" s="581" t="s">
        <v>16</v>
      </c>
      <c r="U2317" s="582"/>
      <c r="V2317" s="585"/>
      <c r="W2317" s="586"/>
      <c r="X2317" s="571"/>
      <c r="Y2317" s="586"/>
      <c r="Z2317" s="571"/>
      <c r="AA2317" s="586"/>
      <c r="AB2317" s="571"/>
      <c r="AC2317" s="572"/>
      <c r="AD2317" s="575"/>
      <c r="AE2317" s="576"/>
      <c r="AF2317" s="577"/>
      <c r="AG2317" s="578"/>
      <c r="AH2317" s="571"/>
      <c r="AI2317" s="572"/>
      <c r="AJ2317" s="575"/>
      <c r="AK2317" s="576"/>
      <c r="AL2317" s="577"/>
      <c r="AM2317" s="578"/>
      <c r="AN2317" s="571"/>
      <c r="AO2317" s="572"/>
      <c r="AP2317" s="575"/>
      <c r="AQ2317" s="576"/>
      <c r="AR2317" s="577"/>
      <c r="AS2317" s="578"/>
      <c r="AT2317" s="627"/>
      <c r="AU2317" s="628"/>
      <c r="AV2317" s="629"/>
      <c r="AW2317" s="630"/>
      <c r="AX2317" s="577"/>
      <c r="AY2317" s="578"/>
      <c r="AZ2317" s="571"/>
      <c r="BA2317" s="572"/>
      <c r="BB2317" s="575"/>
      <c r="BC2317" s="576"/>
      <c r="BD2317" s="577"/>
      <c r="BE2317" s="578"/>
      <c r="BF2317" s="627"/>
      <c r="BG2317" s="628"/>
      <c r="BH2317" s="629"/>
      <c r="BI2317" s="630"/>
      <c r="BJ2317" s="577"/>
      <c r="BK2317" s="578"/>
      <c r="BL2317" s="605"/>
      <c r="BM2317" s="606"/>
      <c r="BN2317" s="607"/>
      <c r="BO2317" s="588"/>
      <c r="BP2317" s="556"/>
      <c r="BQ2317" s="556"/>
      <c r="BR2317" s="75" t="s">
        <v>75</v>
      </c>
      <c r="BS2317" s="76">
        <f>IF(BO2307="B",'VALUE POINTS'!L$15,IF('GAME STATS'!BO2307="C",'VALUE POINTS'!M$15,'VALUE POINTS'!K$15))</f>
        <v>2</v>
      </c>
      <c r="BT2317" s="280"/>
      <c r="BY2317" s="70"/>
    </row>
    <row r="2318" spans="1:77" ht="21.75" customHeight="1" x14ac:dyDescent="0.35">
      <c r="A2318" s="268"/>
      <c r="B2318" s="678" t="str">
        <f>IF(ROSTER!B$14="","",ROSTER!B$14)</f>
        <v/>
      </c>
      <c r="C2318" s="669" t="str">
        <f>IF(ROSTER!C$14="","",ROSTER!C$14)</f>
        <v/>
      </c>
      <c r="D2318" s="670"/>
      <c r="E2318" s="667"/>
      <c r="F2318" s="680">
        <f>IF(E2318="y",1,IF(E2318="S",1,0))</f>
        <v>0</v>
      </c>
      <c r="G2318" s="663">
        <f>IF(E2318="S",1,0)</f>
        <v>0</v>
      </c>
      <c r="H2318" s="583"/>
      <c r="I2318" s="584"/>
      <c r="J2318" s="569"/>
      <c r="K2318" s="570"/>
      <c r="L2318" s="573"/>
      <c r="M2318" s="574"/>
      <c r="N2318" s="579">
        <f>L2318+J2318</f>
        <v>0</v>
      </c>
      <c r="O2318" s="580"/>
      <c r="P2318" s="569"/>
      <c r="Q2318" s="570"/>
      <c r="R2318" s="573"/>
      <c r="S2318" s="574"/>
      <c r="T2318" s="579">
        <f>R2318-P2318</f>
        <v>0</v>
      </c>
      <c r="U2318" s="580"/>
      <c r="V2318" s="583"/>
      <c r="W2318" s="584"/>
      <c r="X2318" s="569"/>
      <c r="Y2318" s="584"/>
      <c r="Z2318" s="569"/>
      <c r="AA2318" s="584"/>
      <c r="AB2318" s="569"/>
      <c r="AC2318" s="570"/>
      <c r="AD2318" s="573"/>
      <c r="AE2318" s="574"/>
      <c r="AF2318" s="557">
        <f>IF(AB2318=0,0,(AD2318/AB2318)*100)</f>
        <v>0</v>
      </c>
      <c r="AG2318" s="558"/>
      <c r="AH2318" s="569"/>
      <c r="AI2318" s="570"/>
      <c r="AJ2318" s="573"/>
      <c r="AK2318" s="574"/>
      <c r="AL2318" s="557">
        <f>IF(AH2318=0,0,(AJ2318/AH2318)*100)</f>
        <v>0</v>
      </c>
      <c r="AM2318" s="558"/>
      <c r="AN2318" s="569"/>
      <c r="AO2318" s="570"/>
      <c r="AP2318" s="573"/>
      <c r="AQ2318" s="574"/>
      <c r="AR2318" s="557">
        <f>IF(AN2318=0,0,(AP2318/AN2318)*100)</f>
        <v>0</v>
      </c>
      <c r="AS2318" s="558"/>
      <c r="AT2318" s="561">
        <f>AB2318+AH2318+AN2318</f>
        <v>0</v>
      </c>
      <c r="AU2318" s="562"/>
      <c r="AV2318" s="565">
        <f>AD2318+AJ2318+AP2318</f>
        <v>0</v>
      </c>
      <c r="AW2318" s="566"/>
      <c r="AX2318" s="557">
        <f>IF(AT2318=0,0,(AV2318/AT2318)*100)</f>
        <v>0</v>
      </c>
      <c r="AY2318" s="558"/>
      <c r="AZ2318" s="569"/>
      <c r="BA2318" s="570"/>
      <c r="BB2318" s="573"/>
      <c r="BC2318" s="574"/>
      <c r="BD2318" s="557">
        <f>IF(AZ2318=0,0,(BB2318/AZ2318)*100)</f>
        <v>0</v>
      </c>
      <c r="BE2318" s="558"/>
      <c r="BF2318" s="561">
        <f>AT2318+AZ2318</f>
        <v>0</v>
      </c>
      <c r="BG2318" s="562"/>
      <c r="BH2318" s="565">
        <f>AV2318+BB2318</f>
        <v>0</v>
      </c>
      <c r="BI2318" s="566"/>
      <c r="BJ2318" s="557">
        <f>IF(BF2318=0,0,(BH2318/BF2318)*100)</f>
        <v>0</v>
      </c>
      <c r="BK2318" s="558"/>
      <c r="BL2318" s="602">
        <f>(AD2318*2)+(AJ2318*2)+(AP2318*3)+BB2318</f>
        <v>0</v>
      </c>
      <c r="BM2318" s="603"/>
      <c r="BN2318" s="604"/>
      <c r="BO2318" s="587">
        <f t="shared" ref="BO2318" si="2217">IF(BQ2318=0,0,50*BP2318/BQ2318)</f>
        <v>0</v>
      </c>
      <c r="BP2318" s="555">
        <f t="shared" ref="BP2318" si="2218">(BL2318*BS$2312)+(N2318*BS$2313)+(X2318*BS$2314)+(R2318*BS$2315)+(V2318*BS$2316)+(Z2318*BS$2317)</f>
        <v>0</v>
      </c>
      <c r="BQ2318" s="555">
        <f t="shared" ref="BQ2318" si="2219">((AZ2318-BB2318)*BS$2319)+((AT2318-AV2318)*BS$2318)+(H2318*BS$2320)+(P2318*BS$2321)</f>
        <v>0</v>
      </c>
      <c r="BR2318" s="75" t="s">
        <v>76</v>
      </c>
      <c r="BS2318" s="76">
        <f>IF(BO2307="B",'VALUE POINTS'!L$16,IF('GAME STATS'!BO2307="C",'VALUE POINTS'!M$16,'VALUE POINTS'!K$16))</f>
        <v>2</v>
      </c>
      <c r="BT2318" s="280"/>
    </row>
    <row r="2319" spans="1:77" ht="21.75" customHeight="1" x14ac:dyDescent="0.35">
      <c r="A2319" s="268"/>
      <c r="B2319" s="679"/>
      <c r="C2319" s="690" t="str">
        <f>IF(ROSTER!D$14="","",ROSTER!D$14)</f>
        <v/>
      </c>
      <c r="D2319" s="691"/>
      <c r="E2319" s="668"/>
      <c r="F2319" s="681"/>
      <c r="G2319" s="664"/>
      <c r="H2319" s="585"/>
      <c r="I2319" s="586"/>
      <c r="J2319" s="571"/>
      <c r="K2319" s="572"/>
      <c r="L2319" s="575"/>
      <c r="M2319" s="576"/>
      <c r="N2319" s="581" t="s">
        <v>16</v>
      </c>
      <c r="O2319" s="582"/>
      <c r="P2319" s="571"/>
      <c r="Q2319" s="572"/>
      <c r="R2319" s="575"/>
      <c r="S2319" s="576"/>
      <c r="T2319" s="581" t="s">
        <v>16</v>
      </c>
      <c r="U2319" s="582"/>
      <c r="V2319" s="585"/>
      <c r="W2319" s="586"/>
      <c r="X2319" s="571"/>
      <c r="Y2319" s="586"/>
      <c r="Z2319" s="571"/>
      <c r="AA2319" s="586"/>
      <c r="AB2319" s="571"/>
      <c r="AC2319" s="572"/>
      <c r="AD2319" s="575"/>
      <c r="AE2319" s="576"/>
      <c r="AF2319" s="577"/>
      <c r="AG2319" s="578"/>
      <c r="AH2319" s="571"/>
      <c r="AI2319" s="572"/>
      <c r="AJ2319" s="575"/>
      <c r="AK2319" s="576"/>
      <c r="AL2319" s="577"/>
      <c r="AM2319" s="578"/>
      <c r="AN2319" s="571"/>
      <c r="AO2319" s="572"/>
      <c r="AP2319" s="575"/>
      <c r="AQ2319" s="576"/>
      <c r="AR2319" s="577"/>
      <c r="AS2319" s="578"/>
      <c r="AT2319" s="627"/>
      <c r="AU2319" s="628"/>
      <c r="AV2319" s="629"/>
      <c r="AW2319" s="630"/>
      <c r="AX2319" s="577"/>
      <c r="AY2319" s="578"/>
      <c r="AZ2319" s="571"/>
      <c r="BA2319" s="572"/>
      <c r="BB2319" s="575"/>
      <c r="BC2319" s="576"/>
      <c r="BD2319" s="577"/>
      <c r="BE2319" s="578"/>
      <c r="BF2319" s="627"/>
      <c r="BG2319" s="628"/>
      <c r="BH2319" s="629"/>
      <c r="BI2319" s="630"/>
      <c r="BJ2319" s="577"/>
      <c r="BK2319" s="578"/>
      <c r="BL2319" s="605"/>
      <c r="BM2319" s="606"/>
      <c r="BN2319" s="607"/>
      <c r="BO2319" s="588"/>
      <c r="BP2319" s="556"/>
      <c r="BQ2319" s="556"/>
      <c r="BR2319" s="75" t="s">
        <v>77</v>
      </c>
      <c r="BS2319" s="76">
        <f>IF(BO2307="B",'VALUE POINTS'!L$17,IF('GAME STATS'!BO2307="C",'VALUE POINTS'!M$17,'VALUE POINTS'!K$17))</f>
        <v>1</v>
      </c>
      <c r="BT2319" s="280"/>
    </row>
    <row r="2320" spans="1:77" ht="21.75" customHeight="1" x14ac:dyDescent="0.35">
      <c r="A2320" s="268"/>
      <c r="B2320" s="678" t="str">
        <f>IF(ROSTER!B$16="","",ROSTER!B$16)</f>
        <v/>
      </c>
      <c r="C2320" s="669" t="str">
        <f>IF(ROSTER!C$16="","",ROSTER!C$16)</f>
        <v/>
      </c>
      <c r="D2320" s="670"/>
      <c r="E2320" s="667"/>
      <c r="F2320" s="680">
        <f>IF(E2320="y",1,IF(E2320="S",1,0))</f>
        <v>0</v>
      </c>
      <c r="G2320" s="663">
        <f>IF(E2320="S",1,0)</f>
        <v>0</v>
      </c>
      <c r="H2320" s="583"/>
      <c r="I2320" s="584"/>
      <c r="J2320" s="569"/>
      <c r="K2320" s="570"/>
      <c r="L2320" s="573"/>
      <c r="M2320" s="574"/>
      <c r="N2320" s="579">
        <f>L2320+J2320</f>
        <v>0</v>
      </c>
      <c r="O2320" s="580"/>
      <c r="P2320" s="569"/>
      <c r="Q2320" s="570"/>
      <c r="R2320" s="573"/>
      <c r="S2320" s="574"/>
      <c r="T2320" s="579">
        <f>R2320-P2320</f>
        <v>0</v>
      </c>
      <c r="U2320" s="580"/>
      <c r="V2320" s="583"/>
      <c r="W2320" s="584"/>
      <c r="X2320" s="569"/>
      <c r="Y2320" s="584"/>
      <c r="Z2320" s="569"/>
      <c r="AA2320" s="584"/>
      <c r="AB2320" s="569"/>
      <c r="AC2320" s="570"/>
      <c r="AD2320" s="573"/>
      <c r="AE2320" s="574"/>
      <c r="AF2320" s="557">
        <f>IF(AB2320=0,0,(AD2320/AB2320)*100)</f>
        <v>0</v>
      </c>
      <c r="AG2320" s="558"/>
      <c r="AH2320" s="569"/>
      <c r="AI2320" s="570"/>
      <c r="AJ2320" s="573"/>
      <c r="AK2320" s="574"/>
      <c r="AL2320" s="557">
        <f>IF(AH2320=0,0,(AJ2320/AH2320)*100)</f>
        <v>0</v>
      </c>
      <c r="AM2320" s="558"/>
      <c r="AN2320" s="569"/>
      <c r="AO2320" s="570"/>
      <c r="AP2320" s="573"/>
      <c r="AQ2320" s="574"/>
      <c r="AR2320" s="557">
        <f>IF(AN2320=0,0,(AP2320/AN2320)*100)</f>
        <v>0</v>
      </c>
      <c r="AS2320" s="558"/>
      <c r="AT2320" s="561">
        <f>AB2320+AH2320+AN2320</f>
        <v>0</v>
      </c>
      <c r="AU2320" s="562"/>
      <c r="AV2320" s="565">
        <f>AD2320+AJ2320+AP2320</f>
        <v>0</v>
      </c>
      <c r="AW2320" s="566"/>
      <c r="AX2320" s="557">
        <f>IF(AT2320=0,0,(AV2320/AT2320)*100)</f>
        <v>0</v>
      </c>
      <c r="AY2320" s="558"/>
      <c r="AZ2320" s="569"/>
      <c r="BA2320" s="570"/>
      <c r="BB2320" s="573"/>
      <c r="BC2320" s="574"/>
      <c r="BD2320" s="557">
        <f>IF(AZ2320=0,0,(BB2320/AZ2320)*100)</f>
        <v>0</v>
      </c>
      <c r="BE2320" s="558"/>
      <c r="BF2320" s="561">
        <f>AT2320+AZ2320</f>
        <v>0</v>
      </c>
      <c r="BG2320" s="562"/>
      <c r="BH2320" s="565">
        <f>AV2320+BB2320</f>
        <v>0</v>
      </c>
      <c r="BI2320" s="566"/>
      <c r="BJ2320" s="557">
        <f>IF(BF2320=0,0,(BH2320/BF2320)*100)</f>
        <v>0</v>
      </c>
      <c r="BK2320" s="558"/>
      <c r="BL2320" s="602">
        <f>(AD2320*2)+(AJ2320*2)+(AP2320*3)+BB2320</f>
        <v>0</v>
      </c>
      <c r="BM2320" s="603"/>
      <c r="BN2320" s="604"/>
      <c r="BO2320" s="587">
        <f t="shared" ref="BO2320" si="2220">IF(BQ2320=0,0,50*BP2320/BQ2320)</f>
        <v>0</v>
      </c>
      <c r="BP2320" s="555">
        <f t="shared" ref="BP2320" si="2221">(BL2320*BS$2312)+(N2320*BS$2313)+(X2320*BS$2314)+(R2320*BS$2315)+(V2320*BS$2316)+(Z2320*BS$2317)</f>
        <v>0</v>
      </c>
      <c r="BQ2320" s="555">
        <f t="shared" ref="BQ2320" si="2222">((AZ2320-BB2320)*BS$2319)+((AT2320-AV2320)*BS$2318)+(H2320*BS$2320)+(P2320*BS$2321)</f>
        <v>0</v>
      </c>
      <c r="BR2320" s="75" t="s">
        <v>78</v>
      </c>
      <c r="BS2320" s="76">
        <f>IF(BO2307="B",'VALUE POINTS'!L$18,IF('GAME STATS'!BO2307="C",'VALUE POINTS'!M$18,'VALUE POINTS'!K$18))</f>
        <v>2</v>
      </c>
      <c r="BT2320" s="280"/>
    </row>
    <row r="2321" spans="1:72" ht="21.75" customHeight="1" x14ac:dyDescent="0.35">
      <c r="A2321" s="268"/>
      <c r="B2321" s="679"/>
      <c r="C2321" s="690" t="str">
        <f>IF(ROSTER!D$16="","",ROSTER!D$16)</f>
        <v/>
      </c>
      <c r="D2321" s="691"/>
      <c r="E2321" s="668"/>
      <c r="F2321" s="681"/>
      <c r="G2321" s="664"/>
      <c r="H2321" s="585"/>
      <c r="I2321" s="586"/>
      <c r="J2321" s="571"/>
      <c r="K2321" s="572"/>
      <c r="L2321" s="575"/>
      <c r="M2321" s="576"/>
      <c r="N2321" s="581" t="s">
        <v>16</v>
      </c>
      <c r="O2321" s="582"/>
      <c r="P2321" s="571"/>
      <c r="Q2321" s="572"/>
      <c r="R2321" s="575"/>
      <c r="S2321" s="576"/>
      <c r="T2321" s="581" t="s">
        <v>16</v>
      </c>
      <c r="U2321" s="582"/>
      <c r="V2321" s="585"/>
      <c r="W2321" s="586"/>
      <c r="X2321" s="571"/>
      <c r="Y2321" s="586"/>
      <c r="Z2321" s="571"/>
      <c r="AA2321" s="586"/>
      <c r="AB2321" s="571"/>
      <c r="AC2321" s="572"/>
      <c r="AD2321" s="575"/>
      <c r="AE2321" s="576"/>
      <c r="AF2321" s="577"/>
      <c r="AG2321" s="578"/>
      <c r="AH2321" s="571"/>
      <c r="AI2321" s="572"/>
      <c r="AJ2321" s="575"/>
      <c r="AK2321" s="576"/>
      <c r="AL2321" s="577"/>
      <c r="AM2321" s="578"/>
      <c r="AN2321" s="571"/>
      <c r="AO2321" s="572"/>
      <c r="AP2321" s="575"/>
      <c r="AQ2321" s="576"/>
      <c r="AR2321" s="577"/>
      <c r="AS2321" s="578"/>
      <c r="AT2321" s="627"/>
      <c r="AU2321" s="628"/>
      <c r="AV2321" s="629"/>
      <c r="AW2321" s="630"/>
      <c r="AX2321" s="577"/>
      <c r="AY2321" s="578"/>
      <c r="AZ2321" s="571"/>
      <c r="BA2321" s="572"/>
      <c r="BB2321" s="575"/>
      <c r="BC2321" s="576"/>
      <c r="BD2321" s="577"/>
      <c r="BE2321" s="578"/>
      <c r="BF2321" s="627"/>
      <c r="BG2321" s="628"/>
      <c r="BH2321" s="629"/>
      <c r="BI2321" s="630"/>
      <c r="BJ2321" s="577"/>
      <c r="BK2321" s="578"/>
      <c r="BL2321" s="605"/>
      <c r="BM2321" s="606"/>
      <c r="BN2321" s="607"/>
      <c r="BO2321" s="588"/>
      <c r="BP2321" s="556"/>
      <c r="BQ2321" s="556"/>
      <c r="BR2321" s="75" t="s">
        <v>79</v>
      </c>
      <c r="BS2321" s="76">
        <f>IF(BO2307="B",'VALUE POINTS'!L$19,IF('GAME STATS'!BO2307="C",'VALUE POINTS'!M$19,'VALUE POINTS'!K$19))</f>
        <v>2</v>
      </c>
      <c r="BT2321" s="280"/>
    </row>
    <row r="2322" spans="1:72" ht="21.75" customHeight="1" x14ac:dyDescent="0.25">
      <c r="A2322" s="268"/>
      <c r="B2322" s="678" t="str">
        <f>IF(ROSTER!B$18="","",ROSTER!B$18)</f>
        <v/>
      </c>
      <c r="C2322" s="669" t="str">
        <f>IF(ROSTER!C$18="","",ROSTER!C$18)</f>
        <v/>
      </c>
      <c r="D2322" s="670"/>
      <c r="E2322" s="667"/>
      <c r="F2322" s="680">
        <f>IF(E2322="y",1,IF(E2322="S",1,0))</f>
        <v>0</v>
      </c>
      <c r="G2322" s="663">
        <f>IF(E2322="S",1,0)</f>
        <v>0</v>
      </c>
      <c r="H2322" s="583"/>
      <c r="I2322" s="584"/>
      <c r="J2322" s="569"/>
      <c r="K2322" s="570"/>
      <c r="L2322" s="573"/>
      <c r="M2322" s="574"/>
      <c r="N2322" s="579">
        <f>L2322+J2322</f>
        <v>0</v>
      </c>
      <c r="O2322" s="580"/>
      <c r="P2322" s="569"/>
      <c r="Q2322" s="570"/>
      <c r="R2322" s="573"/>
      <c r="S2322" s="574"/>
      <c r="T2322" s="579">
        <f>R2322-P2322</f>
        <v>0</v>
      </c>
      <c r="U2322" s="580"/>
      <c r="V2322" s="583"/>
      <c r="W2322" s="584"/>
      <c r="X2322" s="569"/>
      <c r="Y2322" s="584"/>
      <c r="Z2322" s="569"/>
      <c r="AA2322" s="584"/>
      <c r="AB2322" s="569"/>
      <c r="AC2322" s="570"/>
      <c r="AD2322" s="573"/>
      <c r="AE2322" s="574"/>
      <c r="AF2322" s="557">
        <f>IF(AB2322=0,0,(AD2322/AB2322)*100)</f>
        <v>0</v>
      </c>
      <c r="AG2322" s="558"/>
      <c r="AH2322" s="569"/>
      <c r="AI2322" s="570"/>
      <c r="AJ2322" s="573"/>
      <c r="AK2322" s="574"/>
      <c r="AL2322" s="557">
        <f>IF(AH2322=0,0,(AJ2322/AH2322)*100)</f>
        <v>0</v>
      </c>
      <c r="AM2322" s="558"/>
      <c r="AN2322" s="569"/>
      <c r="AO2322" s="570"/>
      <c r="AP2322" s="573"/>
      <c r="AQ2322" s="574"/>
      <c r="AR2322" s="557">
        <f>IF(AN2322=0,0,(AP2322/AN2322)*100)</f>
        <v>0</v>
      </c>
      <c r="AS2322" s="558"/>
      <c r="AT2322" s="561">
        <f>AB2322+AH2322+AN2322</f>
        <v>0</v>
      </c>
      <c r="AU2322" s="562"/>
      <c r="AV2322" s="565">
        <f>AD2322+AJ2322+AP2322</f>
        <v>0</v>
      </c>
      <c r="AW2322" s="566"/>
      <c r="AX2322" s="557">
        <f>IF(AT2322=0,0,(AV2322/AT2322)*100)</f>
        <v>0</v>
      </c>
      <c r="AY2322" s="558"/>
      <c r="AZ2322" s="569"/>
      <c r="BA2322" s="570"/>
      <c r="BB2322" s="573"/>
      <c r="BC2322" s="574"/>
      <c r="BD2322" s="557">
        <f>IF(AZ2322=0,0,(BB2322/AZ2322)*100)</f>
        <v>0</v>
      </c>
      <c r="BE2322" s="558"/>
      <c r="BF2322" s="561">
        <f>AT2322+AZ2322</f>
        <v>0</v>
      </c>
      <c r="BG2322" s="562"/>
      <c r="BH2322" s="565">
        <f>AV2322+BB2322</f>
        <v>0</v>
      </c>
      <c r="BI2322" s="566"/>
      <c r="BJ2322" s="557">
        <f>IF(BF2322=0,0,(BH2322/BF2322)*100)</f>
        <v>0</v>
      </c>
      <c r="BK2322" s="558"/>
      <c r="BL2322" s="602">
        <f>(AD2322*2)+(AJ2322*2)+(AP2322*3)+BB2322</f>
        <v>0</v>
      </c>
      <c r="BM2322" s="603"/>
      <c r="BN2322" s="604"/>
      <c r="BO2322" s="587">
        <f t="shared" ref="BO2322" si="2223">IF(BQ2322=0,0,50*BP2322/BQ2322)</f>
        <v>0</v>
      </c>
      <c r="BP2322" s="555">
        <f t="shared" ref="BP2322" si="2224">(BL2322*BS$2312)+(N2322*BS$2313)+(X2322*BS$2314)+(R2322*BS$2315)+(V2322*BS$2316)+(Z2322*BS$2317)</f>
        <v>0</v>
      </c>
      <c r="BQ2322" s="555">
        <f t="shared" ref="BQ2322" si="2225">((AZ2322-BB2322)*BS$2319)+((AT2322-AV2322)*BS$2318)+(H2322*BS$2320)+(P2322*BS$2321)</f>
        <v>0</v>
      </c>
      <c r="BR2322" s="65"/>
      <c r="BS2322" s="65"/>
      <c r="BT2322" s="280"/>
    </row>
    <row r="2323" spans="1:72" ht="21.75" customHeight="1" x14ac:dyDescent="0.25">
      <c r="A2323" s="268"/>
      <c r="B2323" s="679"/>
      <c r="C2323" s="690" t="str">
        <f>IF(ROSTER!D$18="","",ROSTER!D$18)</f>
        <v/>
      </c>
      <c r="D2323" s="691"/>
      <c r="E2323" s="668"/>
      <c r="F2323" s="681"/>
      <c r="G2323" s="664"/>
      <c r="H2323" s="585"/>
      <c r="I2323" s="586"/>
      <c r="J2323" s="571"/>
      <c r="K2323" s="572"/>
      <c r="L2323" s="575"/>
      <c r="M2323" s="576"/>
      <c r="N2323" s="581" t="s">
        <v>16</v>
      </c>
      <c r="O2323" s="582"/>
      <c r="P2323" s="571"/>
      <c r="Q2323" s="572"/>
      <c r="R2323" s="575"/>
      <c r="S2323" s="576"/>
      <c r="T2323" s="581" t="s">
        <v>16</v>
      </c>
      <c r="U2323" s="582"/>
      <c r="V2323" s="585"/>
      <c r="W2323" s="586"/>
      <c r="X2323" s="571"/>
      <c r="Y2323" s="586"/>
      <c r="Z2323" s="571"/>
      <c r="AA2323" s="586"/>
      <c r="AB2323" s="571"/>
      <c r="AC2323" s="572"/>
      <c r="AD2323" s="575"/>
      <c r="AE2323" s="576"/>
      <c r="AF2323" s="577"/>
      <c r="AG2323" s="578"/>
      <c r="AH2323" s="571"/>
      <c r="AI2323" s="572"/>
      <c r="AJ2323" s="575"/>
      <c r="AK2323" s="576"/>
      <c r="AL2323" s="577"/>
      <c r="AM2323" s="578"/>
      <c r="AN2323" s="571"/>
      <c r="AO2323" s="572"/>
      <c r="AP2323" s="575"/>
      <c r="AQ2323" s="576"/>
      <c r="AR2323" s="577"/>
      <c r="AS2323" s="578"/>
      <c r="AT2323" s="627"/>
      <c r="AU2323" s="628"/>
      <c r="AV2323" s="629"/>
      <c r="AW2323" s="630"/>
      <c r="AX2323" s="577"/>
      <c r="AY2323" s="578"/>
      <c r="AZ2323" s="571"/>
      <c r="BA2323" s="572"/>
      <c r="BB2323" s="575"/>
      <c r="BC2323" s="576"/>
      <c r="BD2323" s="577"/>
      <c r="BE2323" s="578"/>
      <c r="BF2323" s="627"/>
      <c r="BG2323" s="628"/>
      <c r="BH2323" s="629"/>
      <c r="BI2323" s="630"/>
      <c r="BJ2323" s="577"/>
      <c r="BK2323" s="578"/>
      <c r="BL2323" s="605"/>
      <c r="BM2323" s="606"/>
      <c r="BN2323" s="607"/>
      <c r="BO2323" s="588"/>
      <c r="BP2323" s="556"/>
      <c r="BQ2323" s="556"/>
      <c r="BR2323" s="65"/>
      <c r="BS2323" s="65"/>
      <c r="BT2323" s="268"/>
    </row>
    <row r="2324" spans="1:72" ht="21.75" customHeight="1" x14ac:dyDescent="0.25">
      <c r="A2324" s="268"/>
      <c r="B2324" s="678" t="str">
        <f>IF(ROSTER!B$20="","",ROSTER!B$20)</f>
        <v/>
      </c>
      <c r="C2324" s="669" t="str">
        <f>IF(ROSTER!C$20="","",ROSTER!C$20)</f>
        <v/>
      </c>
      <c r="D2324" s="670"/>
      <c r="E2324" s="667"/>
      <c r="F2324" s="680">
        <f>IF(E2324="y",1,IF(E2324="S",1,0))</f>
        <v>0</v>
      </c>
      <c r="G2324" s="663">
        <f>IF(E2324="S",1,0)</f>
        <v>0</v>
      </c>
      <c r="H2324" s="583"/>
      <c r="I2324" s="584"/>
      <c r="J2324" s="569"/>
      <c r="K2324" s="570"/>
      <c r="L2324" s="573"/>
      <c r="M2324" s="574"/>
      <c r="N2324" s="579">
        <f>L2324+J2324</f>
        <v>0</v>
      </c>
      <c r="O2324" s="580"/>
      <c r="P2324" s="569"/>
      <c r="Q2324" s="570"/>
      <c r="R2324" s="573"/>
      <c r="S2324" s="574"/>
      <c r="T2324" s="579">
        <f>R2324-P2324</f>
        <v>0</v>
      </c>
      <c r="U2324" s="580"/>
      <c r="V2324" s="583"/>
      <c r="W2324" s="584"/>
      <c r="X2324" s="569"/>
      <c r="Y2324" s="584"/>
      <c r="Z2324" s="569"/>
      <c r="AA2324" s="584"/>
      <c r="AB2324" s="569"/>
      <c r="AC2324" s="570"/>
      <c r="AD2324" s="573"/>
      <c r="AE2324" s="574"/>
      <c r="AF2324" s="557">
        <f>IF(AB2324=0,0,(AD2324/AB2324)*100)</f>
        <v>0</v>
      </c>
      <c r="AG2324" s="558"/>
      <c r="AH2324" s="569"/>
      <c r="AI2324" s="570"/>
      <c r="AJ2324" s="573"/>
      <c r="AK2324" s="574"/>
      <c r="AL2324" s="557">
        <f>IF(AH2324=0,0,(AJ2324/AH2324)*100)</f>
        <v>0</v>
      </c>
      <c r="AM2324" s="558"/>
      <c r="AN2324" s="569"/>
      <c r="AO2324" s="570"/>
      <c r="AP2324" s="573"/>
      <c r="AQ2324" s="574"/>
      <c r="AR2324" s="557">
        <f>IF(AN2324=0,0,(AP2324/AN2324)*100)</f>
        <v>0</v>
      </c>
      <c r="AS2324" s="558"/>
      <c r="AT2324" s="561">
        <f>AB2324+AH2324+AN2324</f>
        <v>0</v>
      </c>
      <c r="AU2324" s="562"/>
      <c r="AV2324" s="565">
        <f>AD2324+AJ2324+AP2324</f>
        <v>0</v>
      </c>
      <c r="AW2324" s="566"/>
      <c r="AX2324" s="557">
        <f>IF(AT2324=0,0,(AV2324/AT2324)*100)</f>
        <v>0</v>
      </c>
      <c r="AY2324" s="558"/>
      <c r="AZ2324" s="569"/>
      <c r="BA2324" s="570"/>
      <c r="BB2324" s="573"/>
      <c r="BC2324" s="574"/>
      <c r="BD2324" s="557">
        <f>IF(AZ2324=0,0,(BB2324/AZ2324)*100)</f>
        <v>0</v>
      </c>
      <c r="BE2324" s="558"/>
      <c r="BF2324" s="561">
        <f>AT2324+AZ2324</f>
        <v>0</v>
      </c>
      <c r="BG2324" s="562"/>
      <c r="BH2324" s="565">
        <f>AV2324+BB2324</f>
        <v>0</v>
      </c>
      <c r="BI2324" s="566"/>
      <c r="BJ2324" s="557">
        <f>IF(BF2324=0,0,(BH2324/BF2324)*100)</f>
        <v>0</v>
      </c>
      <c r="BK2324" s="558"/>
      <c r="BL2324" s="602">
        <f>(AD2324*2)+(AJ2324*2)+(AP2324*3)+BB2324</f>
        <v>0</v>
      </c>
      <c r="BM2324" s="603"/>
      <c r="BN2324" s="604"/>
      <c r="BO2324" s="587">
        <f t="shared" ref="BO2324" si="2226">IF(BQ2324=0,0,50*BP2324/BQ2324)</f>
        <v>0</v>
      </c>
      <c r="BP2324" s="555">
        <f t="shared" ref="BP2324" si="2227">(BL2324*BS$2312)+(N2324*BS$2313)+(X2324*BS$2314)+(R2324*BS$2315)+(V2324*BS$2316)+(Z2324*BS$2317)</f>
        <v>0</v>
      </c>
      <c r="BQ2324" s="555">
        <f t="shared" ref="BQ2324" si="2228">((AZ2324-BB2324)*BS$2319)+((AT2324-AV2324)*BS$2318)+(H2324*BS$2320)+(P2324*BS$2321)</f>
        <v>0</v>
      </c>
      <c r="BR2324" s="65"/>
      <c r="BS2324" s="65"/>
      <c r="BT2324" s="268"/>
    </row>
    <row r="2325" spans="1:72" ht="21.75" customHeight="1" x14ac:dyDescent="0.25">
      <c r="A2325" s="268"/>
      <c r="B2325" s="679"/>
      <c r="C2325" s="690" t="str">
        <f>IF(ROSTER!D$20="","",ROSTER!D$20)</f>
        <v/>
      </c>
      <c r="D2325" s="691"/>
      <c r="E2325" s="668"/>
      <c r="F2325" s="681"/>
      <c r="G2325" s="664"/>
      <c r="H2325" s="585"/>
      <c r="I2325" s="586"/>
      <c r="J2325" s="571"/>
      <c r="K2325" s="572"/>
      <c r="L2325" s="575"/>
      <c r="M2325" s="576"/>
      <c r="N2325" s="581" t="s">
        <v>16</v>
      </c>
      <c r="O2325" s="582"/>
      <c r="P2325" s="571"/>
      <c r="Q2325" s="572"/>
      <c r="R2325" s="575"/>
      <c r="S2325" s="576"/>
      <c r="T2325" s="581" t="s">
        <v>16</v>
      </c>
      <c r="U2325" s="582"/>
      <c r="V2325" s="585"/>
      <c r="W2325" s="586"/>
      <c r="X2325" s="571"/>
      <c r="Y2325" s="586"/>
      <c r="Z2325" s="571"/>
      <c r="AA2325" s="586"/>
      <c r="AB2325" s="571"/>
      <c r="AC2325" s="572"/>
      <c r="AD2325" s="575"/>
      <c r="AE2325" s="576"/>
      <c r="AF2325" s="577"/>
      <c r="AG2325" s="578"/>
      <c r="AH2325" s="571"/>
      <c r="AI2325" s="572"/>
      <c r="AJ2325" s="575"/>
      <c r="AK2325" s="576"/>
      <c r="AL2325" s="577"/>
      <c r="AM2325" s="578"/>
      <c r="AN2325" s="571"/>
      <c r="AO2325" s="572"/>
      <c r="AP2325" s="575"/>
      <c r="AQ2325" s="576"/>
      <c r="AR2325" s="577"/>
      <c r="AS2325" s="578"/>
      <c r="AT2325" s="627"/>
      <c r="AU2325" s="628"/>
      <c r="AV2325" s="629"/>
      <c r="AW2325" s="630"/>
      <c r="AX2325" s="577"/>
      <c r="AY2325" s="578"/>
      <c r="AZ2325" s="571"/>
      <c r="BA2325" s="572"/>
      <c r="BB2325" s="575"/>
      <c r="BC2325" s="576"/>
      <c r="BD2325" s="577"/>
      <c r="BE2325" s="578"/>
      <c r="BF2325" s="627"/>
      <c r="BG2325" s="628"/>
      <c r="BH2325" s="629"/>
      <c r="BI2325" s="630"/>
      <c r="BJ2325" s="577"/>
      <c r="BK2325" s="578"/>
      <c r="BL2325" s="605"/>
      <c r="BM2325" s="606"/>
      <c r="BN2325" s="607"/>
      <c r="BO2325" s="588"/>
      <c r="BP2325" s="556"/>
      <c r="BQ2325" s="556"/>
      <c r="BR2325" s="65"/>
      <c r="BS2325" s="65"/>
      <c r="BT2325" s="268"/>
    </row>
    <row r="2326" spans="1:72" ht="21.75" customHeight="1" x14ac:dyDescent="0.25">
      <c r="A2326" s="268"/>
      <c r="B2326" s="678" t="str">
        <f>IF(ROSTER!B$22="","",ROSTER!B$22)</f>
        <v/>
      </c>
      <c r="C2326" s="669" t="str">
        <f>IF(ROSTER!C$22="","",ROSTER!C$22)</f>
        <v/>
      </c>
      <c r="D2326" s="670"/>
      <c r="E2326" s="667"/>
      <c r="F2326" s="680">
        <f>IF(E2326="y",1,IF(E2326="S",1,0))</f>
        <v>0</v>
      </c>
      <c r="G2326" s="663">
        <f>IF(E2326="S",1,0)</f>
        <v>0</v>
      </c>
      <c r="H2326" s="583"/>
      <c r="I2326" s="584"/>
      <c r="J2326" s="569"/>
      <c r="K2326" s="570"/>
      <c r="L2326" s="573"/>
      <c r="M2326" s="574"/>
      <c r="N2326" s="579">
        <f>L2326+J2326</f>
        <v>0</v>
      </c>
      <c r="O2326" s="580"/>
      <c r="P2326" s="569"/>
      <c r="Q2326" s="570"/>
      <c r="R2326" s="573"/>
      <c r="S2326" s="574"/>
      <c r="T2326" s="579">
        <f>R2326-P2326</f>
        <v>0</v>
      </c>
      <c r="U2326" s="580"/>
      <c r="V2326" s="583"/>
      <c r="W2326" s="584"/>
      <c r="X2326" s="569"/>
      <c r="Y2326" s="584"/>
      <c r="Z2326" s="569"/>
      <c r="AA2326" s="584"/>
      <c r="AB2326" s="569"/>
      <c r="AC2326" s="570"/>
      <c r="AD2326" s="573"/>
      <c r="AE2326" s="574"/>
      <c r="AF2326" s="557">
        <f>IF(AB2326=0,0,(AD2326/AB2326)*100)</f>
        <v>0</v>
      </c>
      <c r="AG2326" s="558"/>
      <c r="AH2326" s="569"/>
      <c r="AI2326" s="570"/>
      <c r="AJ2326" s="573"/>
      <c r="AK2326" s="574"/>
      <c r="AL2326" s="557">
        <f>IF(AH2326=0,0,(AJ2326/AH2326)*100)</f>
        <v>0</v>
      </c>
      <c r="AM2326" s="558"/>
      <c r="AN2326" s="569"/>
      <c r="AO2326" s="570"/>
      <c r="AP2326" s="573"/>
      <c r="AQ2326" s="574"/>
      <c r="AR2326" s="557">
        <f>IF(AN2326=0,0,(AP2326/AN2326)*100)</f>
        <v>0</v>
      </c>
      <c r="AS2326" s="558"/>
      <c r="AT2326" s="561">
        <f>AB2326+AH2326+AN2326</f>
        <v>0</v>
      </c>
      <c r="AU2326" s="562"/>
      <c r="AV2326" s="565">
        <f>AD2326+AJ2326+AP2326</f>
        <v>0</v>
      </c>
      <c r="AW2326" s="566"/>
      <c r="AX2326" s="557">
        <f>IF(AT2326=0,0,(AV2326/AT2326)*100)</f>
        <v>0</v>
      </c>
      <c r="AY2326" s="558"/>
      <c r="AZ2326" s="569"/>
      <c r="BA2326" s="570"/>
      <c r="BB2326" s="573"/>
      <c r="BC2326" s="574"/>
      <c r="BD2326" s="557">
        <f>IF(AZ2326=0,0,(BB2326/AZ2326)*100)</f>
        <v>0</v>
      </c>
      <c r="BE2326" s="558"/>
      <c r="BF2326" s="561">
        <f>AT2326+AZ2326</f>
        <v>0</v>
      </c>
      <c r="BG2326" s="562"/>
      <c r="BH2326" s="565">
        <f>AV2326+BB2326</f>
        <v>0</v>
      </c>
      <c r="BI2326" s="566"/>
      <c r="BJ2326" s="557">
        <f>IF(BF2326=0,0,(BH2326/BF2326)*100)</f>
        <v>0</v>
      </c>
      <c r="BK2326" s="558"/>
      <c r="BL2326" s="602">
        <f>(AD2326*2)+(AJ2326*2)+(AP2326*3)+BB2326</f>
        <v>0</v>
      </c>
      <c r="BM2326" s="603"/>
      <c r="BN2326" s="604"/>
      <c r="BO2326" s="587">
        <f t="shared" ref="BO2326" si="2229">IF(BQ2326=0,0,50*BP2326/BQ2326)</f>
        <v>0</v>
      </c>
      <c r="BP2326" s="555">
        <f t="shared" ref="BP2326" si="2230">(BL2326*BS$2312)+(N2326*BS$2313)+(X2326*BS$2314)+(R2326*BS$2315)+(V2326*BS$2316)+(Z2326*BS$2317)</f>
        <v>0</v>
      </c>
      <c r="BQ2326" s="555">
        <f t="shared" ref="BQ2326" si="2231">((AZ2326-BB2326)*BS$2319)+((AT2326-AV2326)*BS$2318)+(H2326*BS$2320)+(P2326*BS$2321)</f>
        <v>0</v>
      </c>
      <c r="BR2326" s="65"/>
      <c r="BS2326" s="65"/>
      <c r="BT2326" s="268"/>
    </row>
    <row r="2327" spans="1:72" ht="21.75" customHeight="1" x14ac:dyDescent="0.25">
      <c r="A2327" s="268"/>
      <c r="B2327" s="679"/>
      <c r="C2327" s="690" t="str">
        <f>IF(ROSTER!D$22="","",ROSTER!D$22)</f>
        <v/>
      </c>
      <c r="D2327" s="691"/>
      <c r="E2327" s="668"/>
      <c r="F2327" s="681"/>
      <c r="G2327" s="664"/>
      <c r="H2327" s="585"/>
      <c r="I2327" s="586"/>
      <c r="J2327" s="571"/>
      <c r="K2327" s="572"/>
      <c r="L2327" s="575"/>
      <c r="M2327" s="576"/>
      <c r="N2327" s="581" t="s">
        <v>16</v>
      </c>
      <c r="O2327" s="582"/>
      <c r="P2327" s="571"/>
      <c r="Q2327" s="572"/>
      <c r="R2327" s="575"/>
      <c r="S2327" s="576"/>
      <c r="T2327" s="581" t="s">
        <v>16</v>
      </c>
      <c r="U2327" s="582"/>
      <c r="V2327" s="585"/>
      <c r="W2327" s="586"/>
      <c r="X2327" s="571"/>
      <c r="Y2327" s="586"/>
      <c r="Z2327" s="571"/>
      <c r="AA2327" s="586"/>
      <c r="AB2327" s="571"/>
      <c r="AC2327" s="572"/>
      <c r="AD2327" s="575"/>
      <c r="AE2327" s="576"/>
      <c r="AF2327" s="577"/>
      <c r="AG2327" s="578"/>
      <c r="AH2327" s="571"/>
      <c r="AI2327" s="572"/>
      <c r="AJ2327" s="575"/>
      <c r="AK2327" s="576"/>
      <c r="AL2327" s="577"/>
      <c r="AM2327" s="578"/>
      <c r="AN2327" s="571"/>
      <c r="AO2327" s="572"/>
      <c r="AP2327" s="575"/>
      <c r="AQ2327" s="576"/>
      <c r="AR2327" s="577"/>
      <c r="AS2327" s="578"/>
      <c r="AT2327" s="627"/>
      <c r="AU2327" s="628"/>
      <c r="AV2327" s="629"/>
      <c r="AW2327" s="630"/>
      <c r="AX2327" s="577"/>
      <c r="AY2327" s="578"/>
      <c r="AZ2327" s="571"/>
      <c r="BA2327" s="572"/>
      <c r="BB2327" s="575"/>
      <c r="BC2327" s="576"/>
      <c r="BD2327" s="577"/>
      <c r="BE2327" s="578"/>
      <c r="BF2327" s="627"/>
      <c r="BG2327" s="628"/>
      <c r="BH2327" s="629"/>
      <c r="BI2327" s="630"/>
      <c r="BJ2327" s="577"/>
      <c r="BK2327" s="578"/>
      <c r="BL2327" s="605"/>
      <c r="BM2327" s="606"/>
      <c r="BN2327" s="607"/>
      <c r="BO2327" s="588"/>
      <c r="BP2327" s="556"/>
      <c r="BQ2327" s="556"/>
      <c r="BR2327" s="65"/>
      <c r="BS2327" s="65"/>
      <c r="BT2327" s="268"/>
    </row>
    <row r="2328" spans="1:72" ht="21.75" customHeight="1" x14ac:dyDescent="0.25">
      <c r="A2328" s="268"/>
      <c r="B2328" s="678" t="str">
        <f>IF(ROSTER!B$24="","",ROSTER!B$24)</f>
        <v/>
      </c>
      <c r="C2328" s="669" t="str">
        <f>IF(ROSTER!C$24="","",ROSTER!C$24)</f>
        <v/>
      </c>
      <c r="D2328" s="670"/>
      <c r="E2328" s="667"/>
      <c r="F2328" s="680">
        <f>IF(E2328="y",1,IF(E2328="S",1,0))</f>
        <v>0</v>
      </c>
      <c r="G2328" s="663">
        <f>IF(E2328="S",1,0)</f>
        <v>0</v>
      </c>
      <c r="H2328" s="583"/>
      <c r="I2328" s="584"/>
      <c r="J2328" s="569"/>
      <c r="K2328" s="570"/>
      <c r="L2328" s="573"/>
      <c r="M2328" s="574"/>
      <c r="N2328" s="579">
        <f>L2328+J2328</f>
        <v>0</v>
      </c>
      <c r="O2328" s="580"/>
      <c r="P2328" s="569"/>
      <c r="Q2328" s="570"/>
      <c r="R2328" s="573"/>
      <c r="S2328" s="574"/>
      <c r="T2328" s="579">
        <f>R2328-P2328</f>
        <v>0</v>
      </c>
      <c r="U2328" s="580"/>
      <c r="V2328" s="583"/>
      <c r="W2328" s="584"/>
      <c r="X2328" s="569"/>
      <c r="Y2328" s="584"/>
      <c r="Z2328" s="569"/>
      <c r="AA2328" s="584"/>
      <c r="AB2328" s="569"/>
      <c r="AC2328" s="570"/>
      <c r="AD2328" s="573"/>
      <c r="AE2328" s="574"/>
      <c r="AF2328" s="557">
        <f>IF(AB2328=0,0,(AD2328/AB2328)*100)</f>
        <v>0</v>
      </c>
      <c r="AG2328" s="558"/>
      <c r="AH2328" s="569"/>
      <c r="AI2328" s="570"/>
      <c r="AJ2328" s="573"/>
      <c r="AK2328" s="574"/>
      <c r="AL2328" s="557">
        <f>IF(AH2328=0,0,(AJ2328/AH2328)*100)</f>
        <v>0</v>
      </c>
      <c r="AM2328" s="558"/>
      <c r="AN2328" s="569"/>
      <c r="AO2328" s="570"/>
      <c r="AP2328" s="573"/>
      <c r="AQ2328" s="574"/>
      <c r="AR2328" s="557">
        <f>IF(AN2328=0,0,(AP2328/AN2328)*100)</f>
        <v>0</v>
      </c>
      <c r="AS2328" s="558"/>
      <c r="AT2328" s="561">
        <f>AB2328+AH2328+AN2328</f>
        <v>0</v>
      </c>
      <c r="AU2328" s="562"/>
      <c r="AV2328" s="565">
        <f>AD2328+AJ2328+AP2328</f>
        <v>0</v>
      </c>
      <c r="AW2328" s="566"/>
      <c r="AX2328" s="557">
        <f>IF(AT2328=0,0,(AV2328/AT2328)*100)</f>
        <v>0</v>
      </c>
      <c r="AY2328" s="558"/>
      <c r="AZ2328" s="569"/>
      <c r="BA2328" s="570"/>
      <c r="BB2328" s="573"/>
      <c r="BC2328" s="574"/>
      <c r="BD2328" s="557">
        <f>IF(AZ2328=0,0,(BB2328/AZ2328)*100)</f>
        <v>0</v>
      </c>
      <c r="BE2328" s="558"/>
      <c r="BF2328" s="561">
        <f>AT2328+AZ2328</f>
        <v>0</v>
      </c>
      <c r="BG2328" s="562"/>
      <c r="BH2328" s="565">
        <f>AV2328+BB2328</f>
        <v>0</v>
      </c>
      <c r="BI2328" s="566"/>
      <c r="BJ2328" s="557">
        <f>IF(BF2328=0,0,(BH2328/BF2328)*100)</f>
        <v>0</v>
      </c>
      <c r="BK2328" s="558"/>
      <c r="BL2328" s="602">
        <f>(AD2328*2)+(AJ2328*2)+(AP2328*3)+BB2328</f>
        <v>0</v>
      </c>
      <c r="BM2328" s="603"/>
      <c r="BN2328" s="604"/>
      <c r="BO2328" s="587">
        <f t="shared" ref="BO2328" si="2232">IF(BQ2328=0,0,50*BP2328/BQ2328)</f>
        <v>0</v>
      </c>
      <c r="BP2328" s="555">
        <f t="shared" ref="BP2328" si="2233">(BL2328*BS$2312)+(N2328*BS$2313)+(X2328*BS$2314)+(R2328*BS$2315)+(V2328*BS$2316)+(Z2328*BS$2317)</f>
        <v>0</v>
      </c>
      <c r="BQ2328" s="555">
        <f t="shared" ref="BQ2328" si="2234">((AZ2328-BB2328)*BS$2319)+((AT2328-AV2328)*BS$2318)+(H2328*BS$2320)+(P2328*BS$2321)</f>
        <v>0</v>
      </c>
      <c r="BR2328" s="65"/>
      <c r="BS2328" s="65"/>
      <c r="BT2328" s="268"/>
    </row>
    <row r="2329" spans="1:72" ht="21.75" customHeight="1" x14ac:dyDescent="0.25">
      <c r="A2329" s="268"/>
      <c r="B2329" s="679"/>
      <c r="C2329" s="690" t="str">
        <f>IF(ROSTER!D$24="","",ROSTER!D$24)</f>
        <v/>
      </c>
      <c r="D2329" s="691"/>
      <c r="E2329" s="668"/>
      <c r="F2329" s="681"/>
      <c r="G2329" s="664"/>
      <c r="H2329" s="585"/>
      <c r="I2329" s="586"/>
      <c r="J2329" s="571"/>
      <c r="K2329" s="572"/>
      <c r="L2329" s="575"/>
      <c r="M2329" s="576"/>
      <c r="N2329" s="581" t="s">
        <v>16</v>
      </c>
      <c r="O2329" s="582"/>
      <c r="P2329" s="571"/>
      <c r="Q2329" s="572"/>
      <c r="R2329" s="575"/>
      <c r="S2329" s="576"/>
      <c r="T2329" s="581" t="s">
        <v>16</v>
      </c>
      <c r="U2329" s="582"/>
      <c r="V2329" s="585"/>
      <c r="W2329" s="586"/>
      <c r="X2329" s="571"/>
      <c r="Y2329" s="586"/>
      <c r="Z2329" s="571"/>
      <c r="AA2329" s="586"/>
      <c r="AB2329" s="571"/>
      <c r="AC2329" s="572"/>
      <c r="AD2329" s="575"/>
      <c r="AE2329" s="576"/>
      <c r="AF2329" s="577"/>
      <c r="AG2329" s="578"/>
      <c r="AH2329" s="571"/>
      <c r="AI2329" s="572"/>
      <c r="AJ2329" s="575"/>
      <c r="AK2329" s="576"/>
      <c r="AL2329" s="577"/>
      <c r="AM2329" s="578"/>
      <c r="AN2329" s="571"/>
      <c r="AO2329" s="572"/>
      <c r="AP2329" s="575"/>
      <c r="AQ2329" s="576"/>
      <c r="AR2329" s="577"/>
      <c r="AS2329" s="578"/>
      <c r="AT2329" s="627"/>
      <c r="AU2329" s="628"/>
      <c r="AV2329" s="629"/>
      <c r="AW2329" s="630"/>
      <c r="AX2329" s="577"/>
      <c r="AY2329" s="578"/>
      <c r="AZ2329" s="571"/>
      <c r="BA2329" s="572"/>
      <c r="BB2329" s="575"/>
      <c r="BC2329" s="576"/>
      <c r="BD2329" s="577"/>
      <c r="BE2329" s="578"/>
      <c r="BF2329" s="627"/>
      <c r="BG2329" s="628"/>
      <c r="BH2329" s="629"/>
      <c r="BI2329" s="630"/>
      <c r="BJ2329" s="577"/>
      <c r="BK2329" s="578"/>
      <c r="BL2329" s="605"/>
      <c r="BM2329" s="606"/>
      <c r="BN2329" s="607"/>
      <c r="BO2329" s="588"/>
      <c r="BP2329" s="556"/>
      <c r="BQ2329" s="556"/>
      <c r="BR2329" s="65"/>
      <c r="BS2329" s="65"/>
      <c r="BT2329" s="268"/>
    </row>
    <row r="2330" spans="1:72" ht="21.75" customHeight="1" x14ac:dyDescent="0.25">
      <c r="A2330" s="268"/>
      <c r="B2330" s="678" t="str">
        <f>IF(ROSTER!B$26="","",ROSTER!B$26)</f>
        <v/>
      </c>
      <c r="C2330" s="669" t="str">
        <f>IF(ROSTER!C$26="","",ROSTER!C$26)</f>
        <v/>
      </c>
      <c r="D2330" s="670"/>
      <c r="E2330" s="667"/>
      <c r="F2330" s="680">
        <f>IF(E2330="y",1,IF(E2330="S",1,0))</f>
        <v>0</v>
      </c>
      <c r="G2330" s="663">
        <f>IF(E2330="S",1,0)</f>
        <v>0</v>
      </c>
      <c r="H2330" s="583"/>
      <c r="I2330" s="584"/>
      <c r="J2330" s="569"/>
      <c r="K2330" s="570"/>
      <c r="L2330" s="573"/>
      <c r="M2330" s="574"/>
      <c r="N2330" s="579">
        <f>L2330+J2330</f>
        <v>0</v>
      </c>
      <c r="O2330" s="580"/>
      <c r="P2330" s="569"/>
      <c r="Q2330" s="570"/>
      <c r="R2330" s="573"/>
      <c r="S2330" s="574"/>
      <c r="T2330" s="579">
        <f>R2330-P2330</f>
        <v>0</v>
      </c>
      <c r="U2330" s="580"/>
      <c r="V2330" s="583"/>
      <c r="W2330" s="584"/>
      <c r="X2330" s="569"/>
      <c r="Y2330" s="584"/>
      <c r="Z2330" s="569"/>
      <c r="AA2330" s="584"/>
      <c r="AB2330" s="569"/>
      <c r="AC2330" s="570"/>
      <c r="AD2330" s="573"/>
      <c r="AE2330" s="574"/>
      <c r="AF2330" s="557">
        <f>IF(AB2330=0,0,(AD2330/AB2330)*100)</f>
        <v>0</v>
      </c>
      <c r="AG2330" s="558"/>
      <c r="AH2330" s="569"/>
      <c r="AI2330" s="570"/>
      <c r="AJ2330" s="573"/>
      <c r="AK2330" s="574"/>
      <c r="AL2330" s="557">
        <f>IF(AH2330=0,0,(AJ2330/AH2330)*100)</f>
        <v>0</v>
      </c>
      <c r="AM2330" s="558"/>
      <c r="AN2330" s="569"/>
      <c r="AO2330" s="570"/>
      <c r="AP2330" s="573"/>
      <c r="AQ2330" s="574"/>
      <c r="AR2330" s="557">
        <f>IF(AN2330=0,0,(AP2330/AN2330)*100)</f>
        <v>0</v>
      </c>
      <c r="AS2330" s="558"/>
      <c r="AT2330" s="561">
        <f>AB2330+AH2330+AN2330</f>
        <v>0</v>
      </c>
      <c r="AU2330" s="562"/>
      <c r="AV2330" s="565">
        <f>AD2330+AJ2330+AP2330</f>
        <v>0</v>
      </c>
      <c r="AW2330" s="566"/>
      <c r="AX2330" s="557">
        <f>IF(AT2330=0,0,(AV2330/AT2330)*100)</f>
        <v>0</v>
      </c>
      <c r="AY2330" s="558"/>
      <c r="AZ2330" s="569"/>
      <c r="BA2330" s="570"/>
      <c r="BB2330" s="573"/>
      <c r="BC2330" s="574"/>
      <c r="BD2330" s="557">
        <f>IF(AZ2330=0,0,(BB2330/AZ2330)*100)</f>
        <v>0</v>
      </c>
      <c r="BE2330" s="558"/>
      <c r="BF2330" s="561">
        <f>AT2330+AZ2330</f>
        <v>0</v>
      </c>
      <c r="BG2330" s="562"/>
      <c r="BH2330" s="565">
        <f>AV2330+BB2330</f>
        <v>0</v>
      </c>
      <c r="BI2330" s="566"/>
      <c r="BJ2330" s="557">
        <f>IF(BF2330=0,0,(BH2330/BF2330)*100)</f>
        <v>0</v>
      </c>
      <c r="BK2330" s="558"/>
      <c r="BL2330" s="602">
        <f>(AD2330*2)+(AJ2330*2)+(AP2330*3)+BB2330</f>
        <v>0</v>
      </c>
      <c r="BM2330" s="603"/>
      <c r="BN2330" s="604"/>
      <c r="BO2330" s="587">
        <f t="shared" ref="BO2330" si="2235">IF(BQ2330=0,0,50*BP2330/BQ2330)</f>
        <v>0</v>
      </c>
      <c r="BP2330" s="555">
        <f t="shared" ref="BP2330" si="2236">(BL2330*BS$2312)+(N2330*BS$2313)+(X2330*BS$2314)+(R2330*BS$2315)+(V2330*BS$2316)+(Z2330*BS$2317)</f>
        <v>0</v>
      </c>
      <c r="BQ2330" s="555">
        <f t="shared" ref="BQ2330" si="2237">((AZ2330-BB2330)*BS$2319)+((AT2330-AV2330)*BS$2318)+(H2330*BS$2320)+(P2330*BS$2321)</f>
        <v>0</v>
      </c>
      <c r="BR2330" s="65"/>
      <c r="BS2330" s="65"/>
      <c r="BT2330" s="268"/>
    </row>
    <row r="2331" spans="1:72" ht="21.75" customHeight="1" x14ac:dyDescent="0.25">
      <c r="A2331" s="268"/>
      <c r="B2331" s="679"/>
      <c r="C2331" s="690" t="str">
        <f>IF(ROSTER!D$26="","",ROSTER!D$26)</f>
        <v/>
      </c>
      <c r="D2331" s="691"/>
      <c r="E2331" s="668"/>
      <c r="F2331" s="681"/>
      <c r="G2331" s="664"/>
      <c r="H2331" s="585"/>
      <c r="I2331" s="586"/>
      <c r="J2331" s="571"/>
      <c r="K2331" s="572"/>
      <c r="L2331" s="575"/>
      <c r="M2331" s="576"/>
      <c r="N2331" s="581" t="s">
        <v>16</v>
      </c>
      <c r="O2331" s="582"/>
      <c r="P2331" s="571"/>
      <c r="Q2331" s="572"/>
      <c r="R2331" s="575"/>
      <c r="S2331" s="576"/>
      <c r="T2331" s="581" t="s">
        <v>16</v>
      </c>
      <c r="U2331" s="582"/>
      <c r="V2331" s="585"/>
      <c r="W2331" s="586"/>
      <c r="X2331" s="571"/>
      <c r="Y2331" s="586"/>
      <c r="Z2331" s="571"/>
      <c r="AA2331" s="586"/>
      <c r="AB2331" s="571"/>
      <c r="AC2331" s="572"/>
      <c r="AD2331" s="575"/>
      <c r="AE2331" s="576"/>
      <c r="AF2331" s="577"/>
      <c r="AG2331" s="578"/>
      <c r="AH2331" s="571"/>
      <c r="AI2331" s="572"/>
      <c r="AJ2331" s="575"/>
      <c r="AK2331" s="576"/>
      <c r="AL2331" s="577"/>
      <c r="AM2331" s="578"/>
      <c r="AN2331" s="571"/>
      <c r="AO2331" s="572"/>
      <c r="AP2331" s="575"/>
      <c r="AQ2331" s="576"/>
      <c r="AR2331" s="577"/>
      <c r="AS2331" s="578"/>
      <c r="AT2331" s="627"/>
      <c r="AU2331" s="628"/>
      <c r="AV2331" s="629"/>
      <c r="AW2331" s="630"/>
      <c r="AX2331" s="577"/>
      <c r="AY2331" s="578"/>
      <c r="AZ2331" s="571"/>
      <c r="BA2331" s="572"/>
      <c r="BB2331" s="575"/>
      <c r="BC2331" s="576"/>
      <c r="BD2331" s="577"/>
      <c r="BE2331" s="578"/>
      <c r="BF2331" s="627"/>
      <c r="BG2331" s="628"/>
      <c r="BH2331" s="629"/>
      <c r="BI2331" s="630"/>
      <c r="BJ2331" s="577"/>
      <c r="BK2331" s="578"/>
      <c r="BL2331" s="605"/>
      <c r="BM2331" s="606"/>
      <c r="BN2331" s="607"/>
      <c r="BO2331" s="588"/>
      <c r="BP2331" s="556"/>
      <c r="BQ2331" s="556"/>
      <c r="BR2331" s="65"/>
      <c r="BS2331" s="65"/>
      <c r="BT2331" s="268"/>
    </row>
    <row r="2332" spans="1:72" ht="21.75" customHeight="1" x14ac:dyDescent="0.25">
      <c r="A2332" s="268"/>
      <c r="B2332" s="678" t="str">
        <f>IF(ROSTER!B$28="","",ROSTER!B$28)</f>
        <v/>
      </c>
      <c r="C2332" s="669" t="str">
        <f>IF(ROSTER!C$28="","",ROSTER!C$28)</f>
        <v/>
      </c>
      <c r="D2332" s="670"/>
      <c r="E2332" s="667"/>
      <c r="F2332" s="680">
        <f>IF(E2332="y",1,IF(E2332="S",1,0))</f>
        <v>0</v>
      </c>
      <c r="G2332" s="663">
        <f>IF(E2332="S",1,0)</f>
        <v>0</v>
      </c>
      <c r="H2332" s="583"/>
      <c r="I2332" s="584"/>
      <c r="J2332" s="569"/>
      <c r="K2332" s="570"/>
      <c r="L2332" s="573"/>
      <c r="M2332" s="574"/>
      <c r="N2332" s="579">
        <f>L2332+J2332</f>
        <v>0</v>
      </c>
      <c r="O2332" s="580"/>
      <c r="P2332" s="569"/>
      <c r="Q2332" s="570"/>
      <c r="R2332" s="573"/>
      <c r="S2332" s="574"/>
      <c r="T2332" s="579">
        <f>R2332-P2332</f>
        <v>0</v>
      </c>
      <c r="U2332" s="580"/>
      <c r="V2332" s="583"/>
      <c r="W2332" s="584"/>
      <c r="X2332" s="569"/>
      <c r="Y2332" s="584"/>
      <c r="Z2332" s="569"/>
      <c r="AA2332" s="584"/>
      <c r="AB2332" s="569"/>
      <c r="AC2332" s="570"/>
      <c r="AD2332" s="573"/>
      <c r="AE2332" s="574"/>
      <c r="AF2332" s="557">
        <f>IF(AB2332=0,0,(AD2332/AB2332)*100)</f>
        <v>0</v>
      </c>
      <c r="AG2332" s="558"/>
      <c r="AH2332" s="569"/>
      <c r="AI2332" s="570"/>
      <c r="AJ2332" s="573"/>
      <c r="AK2332" s="574"/>
      <c r="AL2332" s="557">
        <f>IF(AH2332=0,0,(AJ2332/AH2332)*100)</f>
        <v>0</v>
      </c>
      <c r="AM2332" s="558"/>
      <c r="AN2332" s="569"/>
      <c r="AO2332" s="570"/>
      <c r="AP2332" s="573"/>
      <c r="AQ2332" s="574"/>
      <c r="AR2332" s="557">
        <f>IF(AN2332=0,0,(AP2332/AN2332)*100)</f>
        <v>0</v>
      </c>
      <c r="AS2332" s="558"/>
      <c r="AT2332" s="561">
        <f>AB2332+AH2332+AN2332</f>
        <v>0</v>
      </c>
      <c r="AU2332" s="562"/>
      <c r="AV2332" s="565">
        <f>AD2332+AJ2332+AP2332</f>
        <v>0</v>
      </c>
      <c r="AW2332" s="566"/>
      <c r="AX2332" s="557">
        <f>IF(AT2332=0,0,(AV2332/AT2332)*100)</f>
        <v>0</v>
      </c>
      <c r="AY2332" s="558"/>
      <c r="AZ2332" s="569"/>
      <c r="BA2332" s="570"/>
      <c r="BB2332" s="573"/>
      <c r="BC2332" s="574"/>
      <c r="BD2332" s="557">
        <f>IF(AZ2332=0,0,(BB2332/AZ2332)*100)</f>
        <v>0</v>
      </c>
      <c r="BE2332" s="558"/>
      <c r="BF2332" s="561">
        <f>AT2332+AZ2332</f>
        <v>0</v>
      </c>
      <c r="BG2332" s="562"/>
      <c r="BH2332" s="565">
        <f>AV2332+BB2332</f>
        <v>0</v>
      </c>
      <c r="BI2332" s="566"/>
      <c r="BJ2332" s="557">
        <f>IF(BF2332=0,0,(BH2332/BF2332)*100)</f>
        <v>0</v>
      </c>
      <c r="BK2332" s="558"/>
      <c r="BL2332" s="602">
        <f>(AD2332*2)+(AJ2332*2)+(AP2332*3)+BB2332</f>
        <v>0</v>
      </c>
      <c r="BM2332" s="603"/>
      <c r="BN2332" s="604"/>
      <c r="BO2332" s="587">
        <f t="shared" ref="BO2332" si="2238">IF(BQ2332=0,0,50*BP2332/BQ2332)</f>
        <v>0</v>
      </c>
      <c r="BP2332" s="555">
        <f t="shared" ref="BP2332" si="2239">(BL2332*BS$2312)+(N2332*BS$2313)+(X2332*BS$2314)+(R2332*BS$2315)+(V2332*BS$2316)+(Z2332*BS$2317)</f>
        <v>0</v>
      </c>
      <c r="BQ2332" s="555">
        <f t="shared" ref="BQ2332" si="2240">((AZ2332-BB2332)*BS$2319)+((AT2332-AV2332)*BS$2318)+(H2332*BS$2320)+(P2332*BS$2321)</f>
        <v>0</v>
      </c>
      <c r="BR2332" s="65"/>
      <c r="BS2332" s="65"/>
      <c r="BT2332" s="268"/>
    </row>
    <row r="2333" spans="1:72" ht="21.75" customHeight="1" x14ac:dyDescent="0.25">
      <c r="A2333" s="268"/>
      <c r="B2333" s="679"/>
      <c r="C2333" s="690" t="str">
        <f>IF(ROSTER!D$28="","",ROSTER!D$28)</f>
        <v/>
      </c>
      <c r="D2333" s="691"/>
      <c r="E2333" s="668"/>
      <c r="F2333" s="681"/>
      <c r="G2333" s="664"/>
      <c r="H2333" s="585"/>
      <c r="I2333" s="586"/>
      <c r="J2333" s="571"/>
      <c r="K2333" s="572"/>
      <c r="L2333" s="575"/>
      <c r="M2333" s="576"/>
      <c r="N2333" s="581" t="s">
        <v>16</v>
      </c>
      <c r="O2333" s="582"/>
      <c r="P2333" s="571"/>
      <c r="Q2333" s="572"/>
      <c r="R2333" s="575"/>
      <c r="S2333" s="576"/>
      <c r="T2333" s="581" t="s">
        <v>16</v>
      </c>
      <c r="U2333" s="582"/>
      <c r="V2333" s="585"/>
      <c r="W2333" s="586"/>
      <c r="X2333" s="571"/>
      <c r="Y2333" s="586"/>
      <c r="Z2333" s="571"/>
      <c r="AA2333" s="586"/>
      <c r="AB2333" s="571"/>
      <c r="AC2333" s="572"/>
      <c r="AD2333" s="575"/>
      <c r="AE2333" s="576"/>
      <c r="AF2333" s="577"/>
      <c r="AG2333" s="578"/>
      <c r="AH2333" s="571"/>
      <c r="AI2333" s="572"/>
      <c r="AJ2333" s="575"/>
      <c r="AK2333" s="576"/>
      <c r="AL2333" s="577"/>
      <c r="AM2333" s="578"/>
      <c r="AN2333" s="571"/>
      <c r="AO2333" s="572"/>
      <c r="AP2333" s="575"/>
      <c r="AQ2333" s="576"/>
      <c r="AR2333" s="577"/>
      <c r="AS2333" s="578"/>
      <c r="AT2333" s="627"/>
      <c r="AU2333" s="628"/>
      <c r="AV2333" s="629"/>
      <c r="AW2333" s="630"/>
      <c r="AX2333" s="577"/>
      <c r="AY2333" s="578"/>
      <c r="AZ2333" s="571"/>
      <c r="BA2333" s="572"/>
      <c r="BB2333" s="575"/>
      <c r="BC2333" s="576"/>
      <c r="BD2333" s="577"/>
      <c r="BE2333" s="578"/>
      <c r="BF2333" s="627"/>
      <c r="BG2333" s="628"/>
      <c r="BH2333" s="629"/>
      <c r="BI2333" s="630"/>
      <c r="BJ2333" s="577"/>
      <c r="BK2333" s="578"/>
      <c r="BL2333" s="605"/>
      <c r="BM2333" s="606"/>
      <c r="BN2333" s="607"/>
      <c r="BO2333" s="588"/>
      <c r="BP2333" s="556"/>
      <c r="BQ2333" s="556"/>
      <c r="BR2333" s="65"/>
      <c r="BS2333" s="65"/>
      <c r="BT2333" s="268"/>
    </row>
    <row r="2334" spans="1:72" ht="21.75" customHeight="1" x14ac:dyDescent="0.25">
      <c r="A2334" s="268"/>
      <c r="B2334" s="678" t="str">
        <f>IF(ROSTER!B$30="","",ROSTER!B$30)</f>
        <v/>
      </c>
      <c r="C2334" s="669" t="str">
        <f>IF(ROSTER!C$30="","",ROSTER!C$30)</f>
        <v/>
      </c>
      <c r="D2334" s="670"/>
      <c r="E2334" s="667"/>
      <c r="F2334" s="680">
        <f>IF(E2334="y",1,IF(E2334="S",1,0))</f>
        <v>0</v>
      </c>
      <c r="G2334" s="663">
        <f>IF(E2334="S",1,0)</f>
        <v>0</v>
      </c>
      <c r="H2334" s="583"/>
      <c r="I2334" s="584"/>
      <c r="J2334" s="569"/>
      <c r="K2334" s="570"/>
      <c r="L2334" s="573"/>
      <c r="M2334" s="574"/>
      <c r="N2334" s="579">
        <f>L2334+J2334</f>
        <v>0</v>
      </c>
      <c r="O2334" s="580"/>
      <c r="P2334" s="569"/>
      <c r="Q2334" s="570"/>
      <c r="R2334" s="573"/>
      <c r="S2334" s="574"/>
      <c r="T2334" s="579">
        <f>R2334-P2334</f>
        <v>0</v>
      </c>
      <c r="U2334" s="580"/>
      <c r="V2334" s="583"/>
      <c r="W2334" s="584"/>
      <c r="X2334" s="569"/>
      <c r="Y2334" s="584"/>
      <c r="Z2334" s="569"/>
      <c r="AA2334" s="584"/>
      <c r="AB2334" s="569"/>
      <c r="AC2334" s="570"/>
      <c r="AD2334" s="573"/>
      <c r="AE2334" s="574"/>
      <c r="AF2334" s="557">
        <f>IF(AB2334=0,0,(AD2334/AB2334)*100)</f>
        <v>0</v>
      </c>
      <c r="AG2334" s="558"/>
      <c r="AH2334" s="569"/>
      <c r="AI2334" s="570"/>
      <c r="AJ2334" s="573"/>
      <c r="AK2334" s="574"/>
      <c r="AL2334" s="557">
        <f>IF(AH2334=0,0,(AJ2334/AH2334)*100)</f>
        <v>0</v>
      </c>
      <c r="AM2334" s="558"/>
      <c r="AN2334" s="569"/>
      <c r="AO2334" s="570"/>
      <c r="AP2334" s="573"/>
      <c r="AQ2334" s="574"/>
      <c r="AR2334" s="557">
        <f>IF(AN2334=0,0,(AP2334/AN2334)*100)</f>
        <v>0</v>
      </c>
      <c r="AS2334" s="558"/>
      <c r="AT2334" s="561">
        <f>AB2334+AH2334+AN2334</f>
        <v>0</v>
      </c>
      <c r="AU2334" s="562"/>
      <c r="AV2334" s="565">
        <f>AD2334+AJ2334+AP2334</f>
        <v>0</v>
      </c>
      <c r="AW2334" s="566"/>
      <c r="AX2334" s="557">
        <f>IF(AT2334=0,0,(AV2334/AT2334)*100)</f>
        <v>0</v>
      </c>
      <c r="AY2334" s="558"/>
      <c r="AZ2334" s="569"/>
      <c r="BA2334" s="570"/>
      <c r="BB2334" s="573"/>
      <c r="BC2334" s="574"/>
      <c r="BD2334" s="557">
        <f>IF(AZ2334=0,0,(BB2334/AZ2334)*100)</f>
        <v>0</v>
      </c>
      <c r="BE2334" s="558"/>
      <c r="BF2334" s="561">
        <f>AT2334+AZ2334</f>
        <v>0</v>
      </c>
      <c r="BG2334" s="562"/>
      <c r="BH2334" s="565">
        <f>AV2334+BB2334</f>
        <v>0</v>
      </c>
      <c r="BI2334" s="566"/>
      <c r="BJ2334" s="557">
        <f>IF(BF2334=0,0,(BH2334/BF2334)*100)</f>
        <v>0</v>
      </c>
      <c r="BK2334" s="558"/>
      <c r="BL2334" s="602">
        <f>(AD2334*2)+(AJ2334*2)+(AP2334*3)+BB2334</f>
        <v>0</v>
      </c>
      <c r="BM2334" s="603"/>
      <c r="BN2334" s="604"/>
      <c r="BO2334" s="587">
        <f t="shared" ref="BO2334" si="2241">IF(BQ2334=0,0,50*BP2334/BQ2334)</f>
        <v>0</v>
      </c>
      <c r="BP2334" s="555">
        <f t="shared" ref="BP2334" si="2242">(BL2334*BS$2312)+(N2334*BS$2313)+(X2334*BS$2314)+(R2334*BS$2315)+(V2334*BS$2316)+(Z2334*BS$2317)</f>
        <v>0</v>
      </c>
      <c r="BQ2334" s="555">
        <f t="shared" ref="BQ2334" si="2243">((AZ2334-BB2334)*BS$2319)+((AT2334-AV2334)*BS$2318)+(H2334*BS$2320)+(P2334*BS$2321)</f>
        <v>0</v>
      </c>
      <c r="BR2334" s="65"/>
      <c r="BS2334" s="65"/>
      <c r="BT2334" s="268"/>
    </row>
    <row r="2335" spans="1:72" ht="21.75" customHeight="1" x14ac:dyDescent="0.25">
      <c r="A2335" s="268"/>
      <c r="B2335" s="679"/>
      <c r="C2335" s="690" t="str">
        <f>IF(ROSTER!D$30="","",ROSTER!D$30)</f>
        <v/>
      </c>
      <c r="D2335" s="691"/>
      <c r="E2335" s="668"/>
      <c r="F2335" s="681"/>
      <c r="G2335" s="664"/>
      <c r="H2335" s="585"/>
      <c r="I2335" s="586"/>
      <c r="J2335" s="571"/>
      <c r="K2335" s="572"/>
      <c r="L2335" s="575"/>
      <c r="M2335" s="576"/>
      <c r="N2335" s="581" t="s">
        <v>16</v>
      </c>
      <c r="O2335" s="582"/>
      <c r="P2335" s="571"/>
      <c r="Q2335" s="572"/>
      <c r="R2335" s="575"/>
      <c r="S2335" s="576"/>
      <c r="T2335" s="581" t="s">
        <v>16</v>
      </c>
      <c r="U2335" s="582"/>
      <c r="V2335" s="585"/>
      <c r="W2335" s="586"/>
      <c r="X2335" s="571"/>
      <c r="Y2335" s="586"/>
      <c r="Z2335" s="571"/>
      <c r="AA2335" s="586"/>
      <c r="AB2335" s="571"/>
      <c r="AC2335" s="572"/>
      <c r="AD2335" s="575"/>
      <c r="AE2335" s="576"/>
      <c r="AF2335" s="577"/>
      <c r="AG2335" s="578"/>
      <c r="AH2335" s="571"/>
      <c r="AI2335" s="572"/>
      <c r="AJ2335" s="575"/>
      <c r="AK2335" s="576"/>
      <c r="AL2335" s="577"/>
      <c r="AM2335" s="578"/>
      <c r="AN2335" s="571"/>
      <c r="AO2335" s="572"/>
      <c r="AP2335" s="575"/>
      <c r="AQ2335" s="576"/>
      <c r="AR2335" s="577"/>
      <c r="AS2335" s="578"/>
      <c r="AT2335" s="627"/>
      <c r="AU2335" s="628"/>
      <c r="AV2335" s="629"/>
      <c r="AW2335" s="630"/>
      <c r="AX2335" s="577"/>
      <c r="AY2335" s="578"/>
      <c r="AZ2335" s="571"/>
      <c r="BA2335" s="572"/>
      <c r="BB2335" s="575"/>
      <c r="BC2335" s="576"/>
      <c r="BD2335" s="577"/>
      <c r="BE2335" s="578"/>
      <c r="BF2335" s="627"/>
      <c r="BG2335" s="628"/>
      <c r="BH2335" s="629"/>
      <c r="BI2335" s="630"/>
      <c r="BJ2335" s="577"/>
      <c r="BK2335" s="578"/>
      <c r="BL2335" s="605"/>
      <c r="BM2335" s="606"/>
      <c r="BN2335" s="607"/>
      <c r="BO2335" s="588"/>
      <c r="BP2335" s="556"/>
      <c r="BQ2335" s="556"/>
      <c r="BR2335" s="65"/>
      <c r="BS2335" s="65"/>
      <c r="BT2335" s="268"/>
    </row>
    <row r="2336" spans="1:72" ht="21.75" customHeight="1" x14ac:dyDescent="0.25">
      <c r="A2336" s="268"/>
      <c r="B2336" s="678" t="str">
        <f>IF(ROSTER!B$32="","",ROSTER!B$32)</f>
        <v/>
      </c>
      <c r="C2336" s="669" t="str">
        <f>IF(ROSTER!C$32="","",ROSTER!C$32)</f>
        <v/>
      </c>
      <c r="D2336" s="670"/>
      <c r="E2336" s="667"/>
      <c r="F2336" s="680">
        <f>IF(E2336="y",1,IF(E2336="S",1,0))</f>
        <v>0</v>
      </c>
      <c r="G2336" s="663">
        <f>IF(E2336="S",1,0)</f>
        <v>0</v>
      </c>
      <c r="H2336" s="583"/>
      <c r="I2336" s="584"/>
      <c r="J2336" s="569"/>
      <c r="K2336" s="570"/>
      <c r="L2336" s="573"/>
      <c r="M2336" s="574"/>
      <c r="N2336" s="579">
        <f>L2336+J2336</f>
        <v>0</v>
      </c>
      <c r="O2336" s="580"/>
      <c r="P2336" s="569"/>
      <c r="Q2336" s="570"/>
      <c r="R2336" s="573"/>
      <c r="S2336" s="574"/>
      <c r="T2336" s="579">
        <f>R2336-P2336</f>
        <v>0</v>
      </c>
      <c r="U2336" s="580"/>
      <c r="V2336" s="583"/>
      <c r="W2336" s="584"/>
      <c r="X2336" s="569"/>
      <c r="Y2336" s="584"/>
      <c r="Z2336" s="569"/>
      <c r="AA2336" s="584"/>
      <c r="AB2336" s="569"/>
      <c r="AC2336" s="570"/>
      <c r="AD2336" s="573"/>
      <c r="AE2336" s="574"/>
      <c r="AF2336" s="557">
        <f>IF(AB2336=0,0,(AD2336/AB2336)*100)</f>
        <v>0</v>
      </c>
      <c r="AG2336" s="558"/>
      <c r="AH2336" s="569"/>
      <c r="AI2336" s="570"/>
      <c r="AJ2336" s="573"/>
      <c r="AK2336" s="574"/>
      <c r="AL2336" s="557">
        <f>IF(AH2336=0,0,(AJ2336/AH2336)*100)</f>
        <v>0</v>
      </c>
      <c r="AM2336" s="558"/>
      <c r="AN2336" s="569"/>
      <c r="AO2336" s="570"/>
      <c r="AP2336" s="573"/>
      <c r="AQ2336" s="574"/>
      <c r="AR2336" s="557">
        <f>IF(AN2336=0,0,(AP2336/AN2336)*100)</f>
        <v>0</v>
      </c>
      <c r="AS2336" s="558"/>
      <c r="AT2336" s="561">
        <f>AB2336+AH2336+AN2336</f>
        <v>0</v>
      </c>
      <c r="AU2336" s="562"/>
      <c r="AV2336" s="565">
        <f>AD2336+AJ2336+AP2336</f>
        <v>0</v>
      </c>
      <c r="AW2336" s="566"/>
      <c r="AX2336" s="557">
        <f>IF(AT2336=0,0,(AV2336/AT2336)*100)</f>
        <v>0</v>
      </c>
      <c r="AY2336" s="558"/>
      <c r="AZ2336" s="569"/>
      <c r="BA2336" s="570"/>
      <c r="BB2336" s="573"/>
      <c r="BC2336" s="574"/>
      <c r="BD2336" s="557">
        <f>IF(AZ2336=0,0,(BB2336/AZ2336)*100)</f>
        <v>0</v>
      </c>
      <c r="BE2336" s="558"/>
      <c r="BF2336" s="561">
        <f>AT2336+AZ2336</f>
        <v>0</v>
      </c>
      <c r="BG2336" s="562"/>
      <c r="BH2336" s="565">
        <f>AV2336+BB2336</f>
        <v>0</v>
      </c>
      <c r="BI2336" s="566"/>
      <c r="BJ2336" s="557">
        <f>IF(BF2336=0,0,(BH2336/BF2336)*100)</f>
        <v>0</v>
      </c>
      <c r="BK2336" s="558"/>
      <c r="BL2336" s="602">
        <f>(AD2336*2)+(AJ2336*2)+(AP2336*3)+BB2336</f>
        <v>0</v>
      </c>
      <c r="BM2336" s="603"/>
      <c r="BN2336" s="604"/>
      <c r="BO2336" s="587">
        <f t="shared" ref="BO2336" si="2244">IF(BQ2336=0,0,50*BP2336/BQ2336)</f>
        <v>0</v>
      </c>
      <c r="BP2336" s="555">
        <f t="shared" ref="BP2336" si="2245">(BL2336*BS$2312)+(N2336*BS$2313)+(X2336*BS$2314)+(R2336*BS$2315)+(V2336*BS$2316)+(Z2336*BS$2317)</f>
        <v>0</v>
      </c>
      <c r="BQ2336" s="555">
        <f t="shared" ref="BQ2336" si="2246">((AZ2336-BB2336)*BS$2319)+((AT2336-AV2336)*BS$2318)+(H2336*BS$2320)+(P2336*BS$2321)</f>
        <v>0</v>
      </c>
      <c r="BR2336" s="65"/>
      <c r="BS2336" s="65"/>
      <c r="BT2336" s="268"/>
    </row>
    <row r="2337" spans="1:72" ht="21.75" customHeight="1" x14ac:dyDescent="0.25">
      <c r="A2337" s="268"/>
      <c r="B2337" s="679"/>
      <c r="C2337" s="690" t="str">
        <f>IF(ROSTER!D$32="","",ROSTER!D$32)</f>
        <v/>
      </c>
      <c r="D2337" s="691"/>
      <c r="E2337" s="668"/>
      <c r="F2337" s="681"/>
      <c r="G2337" s="664"/>
      <c r="H2337" s="585"/>
      <c r="I2337" s="586"/>
      <c r="J2337" s="571"/>
      <c r="K2337" s="572"/>
      <c r="L2337" s="575"/>
      <c r="M2337" s="576"/>
      <c r="N2337" s="581" t="s">
        <v>16</v>
      </c>
      <c r="O2337" s="582"/>
      <c r="P2337" s="571"/>
      <c r="Q2337" s="572"/>
      <c r="R2337" s="575"/>
      <c r="S2337" s="576"/>
      <c r="T2337" s="581" t="s">
        <v>16</v>
      </c>
      <c r="U2337" s="582"/>
      <c r="V2337" s="585"/>
      <c r="W2337" s="586"/>
      <c r="X2337" s="571"/>
      <c r="Y2337" s="586"/>
      <c r="Z2337" s="571"/>
      <c r="AA2337" s="586"/>
      <c r="AB2337" s="571"/>
      <c r="AC2337" s="572"/>
      <c r="AD2337" s="575"/>
      <c r="AE2337" s="576"/>
      <c r="AF2337" s="577"/>
      <c r="AG2337" s="578"/>
      <c r="AH2337" s="571"/>
      <c r="AI2337" s="572"/>
      <c r="AJ2337" s="575"/>
      <c r="AK2337" s="576"/>
      <c r="AL2337" s="577"/>
      <c r="AM2337" s="578"/>
      <c r="AN2337" s="571"/>
      <c r="AO2337" s="572"/>
      <c r="AP2337" s="575"/>
      <c r="AQ2337" s="576"/>
      <c r="AR2337" s="577"/>
      <c r="AS2337" s="578"/>
      <c r="AT2337" s="627"/>
      <c r="AU2337" s="628"/>
      <c r="AV2337" s="629"/>
      <c r="AW2337" s="630"/>
      <c r="AX2337" s="577"/>
      <c r="AY2337" s="578"/>
      <c r="AZ2337" s="571"/>
      <c r="BA2337" s="572"/>
      <c r="BB2337" s="575"/>
      <c r="BC2337" s="576"/>
      <c r="BD2337" s="577"/>
      <c r="BE2337" s="578"/>
      <c r="BF2337" s="627"/>
      <c r="BG2337" s="628"/>
      <c r="BH2337" s="629"/>
      <c r="BI2337" s="630"/>
      <c r="BJ2337" s="577"/>
      <c r="BK2337" s="578"/>
      <c r="BL2337" s="605"/>
      <c r="BM2337" s="606"/>
      <c r="BN2337" s="607"/>
      <c r="BO2337" s="588"/>
      <c r="BP2337" s="556"/>
      <c r="BQ2337" s="556"/>
      <c r="BR2337" s="65"/>
      <c r="BS2337" s="65"/>
      <c r="BT2337" s="268"/>
    </row>
    <row r="2338" spans="1:72" ht="21.75" customHeight="1" x14ac:dyDescent="0.25">
      <c r="A2338" s="268"/>
      <c r="B2338" s="678" t="str">
        <f>IF(ROSTER!B$34="","",ROSTER!B$34)</f>
        <v/>
      </c>
      <c r="C2338" s="669" t="str">
        <f>IF(ROSTER!C$34="","",ROSTER!C$34)</f>
        <v/>
      </c>
      <c r="D2338" s="670"/>
      <c r="E2338" s="667"/>
      <c r="F2338" s="680">
        <f>IF(E2338="y",1,IF(E2338="S",1,0))</f>
        <v>0</v>
      </c>
      <c r="G2338" s="663">
        <f>IF(E2338="S",1,0)</f>
        <v>0</v>
      </c>
      <c r="H2338" s="583"/>
      <c r="I2338" s="584"/>
      <c r="J2338" s="569"/>
      <c r="K2338" s="570"/>
      <c r="L2338" s="573"/>
      <c r="M2338" s="574"/>
      <c r="N2338" s="579">
        <f>L2338+J2338</f>
        <v>0</v>
      </c>
      <c r="O2338" s="580"/>
      <c r="P2338" s="569"/>
      <c r="Q2338" s="570"/>
      <c r="R2338" s="573"/>
      <c r="S2338" s="574"/>
      <c r="T2338" s="579">
        <f>R2338-P2338</f>
        <v>0</v>
      </c>
      <c r="U2338" s="580"/>
      <c r="V2338" s="583"/>
      <c r="W2338" s="584"/>
      <c r="X2338" s="569"/>
      <c r="Y2338" s="584"/>
      <c r="Z2338" s="569"/>
      <c r="AA2338" s="584"/>
      <c r="AB2338" s="569"/>
      <c r="AC2338" s="570"/>
      <c r="AD2338" s="573"/>
      <c r="AE2338" s="574"/>
      <c r="AF2338" s="557">
        <f>IF(AB2338=0,0,(AD2338/AB2338)*100)</f>
        <v>0</v>
      </c>
      <c r="AG2338" s="558"/>
      <c r="AH2338" s="569"/>
      <c r="AI2338" s="570"/>
      <c r="AJ2338" s="573"/>
      <c r="AK2338" s="574"/>
      <c r="AL2338" s="557">
        <f>IF(AH2338=0,0,(AJ2338/AH2338)*100)</f>
        <v>0</v>
      </c>
      <c r="AM2338" s="558"/>
      <c r="AN2338" s="569"/>
      <c r="AO2338" s="570"/>
      <c r="AP2338" s="573"/>
      <c r="AQ2338" s="574"/>
      <c r="AR2338" s="557">
        <f>IF(AN2338=0,0,(AP2338/AN2338)*100)</f>
        <v>0</v>
      </c>
      <c r="AS2338" s="558"/>
      <c r="AT2338" s="561">
        <f>AB2338+AH2338+AN2338</f>
        <v>0</v>
      </c>
      <c r="AU2338" s="562"/>
      <c r="AV2338" s="565">
        <f>AD2338+AJ2338+AP2338</f>
        <v>0</v>
      </c>
      <c r="AW2338" s="566"/>
      <c r="AX2338" s="557">
        <f>IF(AT2338=0,0,(AV2338/AT2338)*100)</f>
        <v>0</v>
      </c>
      <c r="AY2338" s="558"/>
      <c r="AZ2338" s="569"/>
      <c r="BA2338" s="570"/>
      <c r="BB2338" s="573"/>
      <c r="BC2338" s="574"/>
      <c r="BD2338" s="557">
        <f>IF(AZ2338=0,0,(BB2338/AZ2338)*100)</f>
        <v>0</v>
      </c>
      <c r="BE2338" s="558"/>
      <c r="BF2338" s="561">
        <f>AT2338+AZ2338</f>
        <v>0</v>
      </c>
      <c r="BG2338" s="562"/>
      <c r="BH2338" s="565">
        <f>AV2338+BB2338</f>
        <v>0</v>
      </c>
      <c r="BI2338" s="566"/>
      <c r="BJ2338" s="557">
        <f>IF(BF2338=0,0,(BH2338/BF2338)*100)</f>
        <v>0</v>
      </c>
      <c r="BK2338" s="558"/>
      <c r="BL2338" s="602">
        <f>(AD2338*2)+(AJ2338*2)+(AP2338*3)+BB2338</f>
        <v>0</v>
      </c>
      <c r="BM2338" s="603"/>
      <c r="BN2338" s="604"/>
      <c r="BO2338" s="587">
        <f t="shared" ref="BO2338" si="2247">IF(BQ2338=0,0,50*BP2338/BQ2338)</f>
        <v>0</v>
      </c>
      <c r="BP2338" s="555">
        <f t="shared" ref="BP2338" si="2248">(BL2338*BS$2312)+(N2338*BS$2313)+(X2338*BS$2314)+(R2338*BS$2315)+(V2338*BS$2316)+(Z2338*BS$2317)</f>
        <v>0</v>
      </c>
      <c r="BQ2338" s="555">
        <f t="shared" ref="BQ2338" si="2249">((AZ2338-BB2338)*BS$2319)+((AT2338-AV2338)*BS$2318)+(H2338*BS$2320)+(P2338*BS$2321)</f>
        <v>0</v>
      </c>
      <c r="BR2338" s="65"/>
      <c r="BS2338" s="65"/>
      <c r="BT2338" s="268"/>
    </row>
    <row r="2339" spans="1:72" ht="21.75" customHeight="1" x14ac:dyDescent="0.25">
      <c r="A2339" s="268"/>
      <c r="B2339" s="679"/>
      <c r="C2339" s="690" t="str">
        <f>IF(ROSTER!D$34="","",ROSTER!D$34)</f>
        <v/>
      </c>
      <c r="D2339" s="691"/>
      <c r="E2339" s="668"/>
      <c r="F2339" s="681"/>
      <c r="G2339" s="664"/>
      <c r="H2339" s="585"/>
      <c r="I2339" s="586"/>
      <c r="J2339" s="571"/>
      <c r="K2339" s="572"/>
      <c r="L2339" s="575"/>
      <c r="M2339" s="576"/>
      <c r="N2339" s="581" t="s">
        <v>16</v>
      </c>
      <c r="O2339" s="582"/>
      <c r="P2339" s="571"/>
      <c r="Q2339" s="572"/>
      <c r="R2339" s="575"/>
      <c r="S2339" s="576"/>
      <c r="T2339" s="581" t="s">
        <v>16</v>
      </c>
      <c r="U2339" s="582"/>
      <c r="V2339" s="585"/>
      <c r="W2339" s="586"/>
      <c r="X2339" s="571"/>
      <c r="Y2339" s="586"/>
      <c r="Z2339" s="571"/>
      <c r="AA2339" s="586"/>
      <c r="AB2339" s="571"/>
      <c r="AC2339" s="572"/>
      <c r="AD2339" s="575"/>
      <c r="AE2339" s="576"/>
      <c r="AF2339" s="577"/>
      <c r="AG2339" s="578"/>
      <c r="AH2339" s="571"/>
      <c r="AI2339" s="572"/>
      <c r="AJ2339" s="575"/>
      <c r="AK2339" s="576"/>
      <c r="AL2339" s="577"/>
      <c r="AM2339" s="578"/>
      <c r="AN2339" s="571"/>
      <c r="AO2339" s="572"/>
      <c r="AP2339" s="575"/>
      <c r="AQ2339" s="576"/>
      <c r="AR2339" s="577"/>
      <c r="AS2339" s="578"/>
      <c r="AT2339" s="627"/>
      <c r="AU2339" s="628"/>
      <c r="AV2339" s="629"/>
      <c r="AW2339" s="630"/>
      <c r="AX2339" s="577"/>
      <c r="AY2339" s="578"/>
      <c r="AZ2339" s="571"/>
      <c r="BA2339" s="572"/>
      <c r="BB2339" s="575"/>
      <c r="BC2339" s="576"/>
      <c r="BD2339" s="577"/>
      <c r="BE2339" s="578"/>
      <c r="BF2339" s="627"/>
      <c r="BG2339" s="628"/>
      <c r="BH2339" s="629"/>
      <c r="BI2339" s="630"/>
      <c r="BJ2339" s="577"/>
      <c r="BK2339" s="578"/>
      <c r="BL2339" s="605"/>
      <c r="BM2339" s="606"/>
      <c r="BN2339" s="607"/>
      <c r="BO2339" s="588"/>
      <c r="BP2339" s="556"/>
      <c r="BQ2339" s="556"/>
      <c r="BR2339" s="65"/>
      <c r="BS2339" s="65"/>
      <c r="BT2339" s="268"/>
    </row>
    <row r="2340" spans="1:72" ht="21.75" customHeight="1" x14ac:dyDescent="0.25">
      <c r="A2340" s="268"/>
      <c r="B2340" s="678" t="str">
        <f>IF(ROSTER!B$36="","",ROSTER!B$36)</f>
        <v/>
      </c>
      <c r="C2340" s="669" t="str">
        <f>IF(ROSTER!C$36="","",ROSTER!C$36)</f>
        <v/>
      </c>
      <c r="D2340" s="670"/>
      <c r="E2340" s="667"/>
      <c r="F2340" s="680">
        <f>IF(E2340="y",1,IF(E2340="S",1,0))</f>
        <v>0</v>
      </c>
      <c r="G2340" s="663">
        <f>IF(E2340="S",1,0)</f>
        <v>0</v>
      </c>
      <c r="H2340" s="583"/>
      <c r="I2340" s="584"/>
      <c r="J2340" s="569"/>
      <c r="K2340" s="570"/>
      <c r="L2340" s="573"/>
      <c r="M2340" s="574"/>
      <c r="N2340" s="579">
        <f>L2340+J2340</f>
        <v>0</v>
      </c>
      <c r="O2340" s="580"/>
      <c r="P2340" s="569"/>
      <c r="Q2340" s="570"/>
      <c r="R2340" s="573"/>
      <c r="S2340" s="574"/>
      <c r="T2340" s="579">
        <f>R2340-P2340</f>
        <v>0</v>
      </c>
      <c r="U2340" s="580"/>
      <c r="V2340" s="583"/>
      <c r="W2340" s="584"/>
      <c r="X2340" s="569"/>
      <c r="Y2340" s="584"/>
      <c r="Z2340" s="569"/>
      <c r="AA2340" s="584"/>
      <c r="AB2340" s="569"/>
      <c r="AC2340" s="570"/>
      <c r="AD2340" s="573"/>
      <c r="AE2340" s="574"/>
      <c r="AF2340" s="557">
        <f>IF(AB2340=0,0,(AD2340/AB2340)*100)</f>
        <v>0</v>
      </c>
      <c r="AG2340" s="558"/>
      <c r="AH2340" s="569"/>
      <c r="AI2340" s="570"/>
      <c r="AJ2340" s="573"/>
      <c r="AK2340" s="574"/>
      <c r="AL2340" s="557">
        <f>IF(AH2340=0,0,(AJ2340/AH2340)*100)</f>
        <v>0</v>
      </c>
      <c r="AM2340" s="558"/>
      <c r="AN2340" s="569"/>
      <c r="AO2340" s="570"/>
      <c r="AP2340" s="573"/>
      <c r="AQ2340" s="574"/>
      <c r="AR2340" s="557">
        <f>IF(AN2340=0,0,(AP2340/AN2340)*100)</f>
        <v>0</v>
      </c>
      <c r="AS2340" s="558"/>
      <c r="AT2340" s="561">
        <f>AB2340+AH2340+AN2340</f>
        <v>0</v>
      </c>
      <c r="AU2340" s="562"/>
      <c r="AV2340" s="565">
        <f>AD2340+AJ2340+AP2340</f>
        <v>0</v>
      </c>
      <c r="AW2340" s="566"/>
      <c r="AX2340" s="557">
        <f>IF(AT2340=0,0,(AV2340/AT2340)*100)</f>
        <v>0</v>
      </c>
      <c r="AY2340" s="558"/>
      <c r="AZ2340" s="569"/>
      <c r="BA2340" s="570"/>
      <c r="BB2340" s="573"/>
      <c r="BC2340" s="574"/>
      <c r="BD2340" s="557">
        <f>IF(AZ2340=0,0,(BB2340/AZ2340)*100)</f>
        <v>0</v>
      </c>
      <c r="BE2340" s="558"/>
      <c r="BF2340" s="561">
        <f>AT2340+AZ2340</f>
        <v>0</v>
      </c>
      <c r="BG2340" s="562"/>
      <c r="BH2340" s="565">
        <f>AV2340+BB2340</f>
        <v>0</v>
      </c>
      <c r="BI2340" s="566"/>
      <c r="BJ2340" s="557">
        <f>IF(BF2340=0,0,(BH2340/BF2340)*100)</f>
        <v>0</v>
      </c>
      <c r="BK2340" s="558"/>
      <c r="BL2340" s="602">
        <f>(AD2340*2)+(AJ2340*2)+(AP2340*3)+BB2340</f>
        <v>0</v>
      </c>
      <c r="BM2340" s="603"/>
      <c r="BN2340" s="604"/>
      <c r="BO2340" s="587">
        <f t="shared" ref="BO2340" si="2250">IF(BQ2340=0,0,50*BP2340/BQ2340)</f>
        <v>0</v>
      </c>
      <c r="BP2340" s="555">
        <f t="shared" ref="BP2340" si="2251">(BL2340*BS$2312)+(N2340*BS$2313)+(X2340*BS$2314)+(R2340*BS$2315)+(V2340*BS$2316)+(Z2340*BS$2317)</f>
        <v>0</v>
      </c>
      <c r="BQ2340" s="555">
        <f t="shared" ref="BQ2340" si="2252">((AZ2340-BB2340)*BS$2319)+((AT2340-AV2340)*BS$2318)+(H2340*BS$2320)+(P2340*BS$2321)</f>
        <v>0</v>
      </c>
      <c r="BR2340" s="65"/>
      <c r="BS2340" s="65"/>
      <c r="BT2340" s="268"/>
    </row>
    <row r="2341" spans="1:72" ht="21.75" customHeight="1" x14ac:dyDescent="0.25">
      <c r="A2341" s="268"/>
      <c r="B2341" s="679"/>
      <c r="C2341" s="690" t="str">
        <f>IF(ROSTER!D$36="","",ROSTER!D$36)</f>
        <v/>
      </c>
      <c r="D2341" s="691"/>
      <c r="E2341" s="668"/>
      <c r="F2341" s="681"/>
      <c r="G2341" s="664"/>
      <c r="H2341" s="585"/>
      <c r="I2341" s="586"/>
      <c r="J2341" s="571"/>
      <c r="K2341" s="572"/>
      <c r="L2341" s="575"/>
      <c r="M2341" s="576"/>
      <c r="N2341" s="581" t="s">
        <v>16</v>
      </c>
      <c r="O2341" s="582"/>
      <c r="P2341" s="571"/>
      <c r="Q2341" s="572"/>
      <c r="R2341" s="575"/>
      <c r="S2341" s="576"/>
      <c r="T2341" s="581" t="s">
        <v>16</v>
      </c>
      <c r="U2341" s="582"/>
      <c r="V2341" s="585"/>
      <c r="W2341" s="586"/>
      <c r="X2341" s="571"/>
      <c r="Y2341" s="586"/>
      <c r="Z2341" s="571"/>
      <c r="AA2341" s="586"/>
      <c r="AB2341" s="571"/>
      <c r="AC2341" s="572"/>
      <c r="AD2341" s="575"/>
      <c r="AE2341" s="576"/>
      <c r="AF2341" s="577"/>
      <c r="AG2341" s="578"/>
      <c r="AH2341" s="571"/>
      <c r="AI2341" s="572"/>
      <c r="AJ2341" s="575"/>
      <c r="AK2341" s="576"/>
      <c r="AL2341" s="577"/>
      <c r="AM2341" s="578"/>
      <c r="AN2341" s="571"/>
      <c r="AO2341" s="572"/>
      <c r="AP2341" s="575"/>
      <c r="AQ2341" s="576"/>
      <c r="AR2341" s="577"/>
      <c r="AS2341" s="578"/>
      <c r="AT2341" s="627"/>
      <c r="AU2341" s="628"/>
      <c r="AV2341" s="629"/>
      <c r="AW2341" s="630"/>
      <c r="AX2341" s="577"/>
      <c r="AY2341" s="578"/>
      <c r="AZ2341" s="571"/>
      <c r="BA2341" s="572"/>
      <c r="BB2341" s="575"/>
      <c r="BC2341" s="576"/>
      <c r="BD2341" s="577"/>
      <c r="BE2341" s="578"/>
      <c r="BF2341" s="627"/>
      <c r="BG2341" s="628"/>
      <c r="BH2341" s="629"/>
      <c r="BI2341" s="630"/>
      <c r="BJ2341" s="577"/>
      <c r="BK2341" s="578"/>
      <c r="BL2341" s="605"/>
      <c r="BM2341" s="606"/>
      <c r="BN2341" s="607"/>
      <c r="BO2341" s="588"/>
      <c r="BP2341" s="556"/>
      <c r="BQ2341" s="556"/>
      <c r="BR2341" s="65"/>
      <c r="BS2341" s="65"/>
      <c r="BT2341" s="268"/>
    </row>
    <row r="2342" spans="1:72" ht="21.75" customHeight="1" x14ac:dyDescent="0.25">
      <c r="A2342" s="268"/>
      <c r="B2342" s="678" t="str">
        <f>IF(ROSTER!B$38="","",ROSTER!B$38)</f>
        <v/>
      </c>
      <c r="C2342" s="669" t="str">
        <f>IF(ROSTER!C$38="","",ROSTER!C$38)</f>
        <v/>
      </c>
      <c r="D2342" s="670"/>
      <c r="E2342" s="667"/>
      <c r="F2342" s="680">
        <f>IF(E2342="y",1,IF(E2342="S",1,0))</f>
        <v>0</v>
      </c>
      <c r="G2342" s="663">
        <f>IF(E2342="S",1,0)</f>
        <v>0</v>
      </c>
      <c r="H2342" s="583"/>
      <c r="I2342" s="584"/>
      <c r="J2342" s="569"/>
      <c r="K2342" s="570"/>
      <c r="L2342" s="573"/>
      <c r="M2342" s="574"/>
      <c r="N2342" s="579">
        <f>L2342+J2342</f>
        <v>0</v>
      </c>
      <c r="O2342" s="580"/>
      <c r="P2342" s="569"/>
      <c r="Q2342" s="570"/>
      <c r="R2342" s="573"/>
      <c r="S2342" s="574"/>
      <c r="T2342" s="579">
        <f>R2342-P2342</f>
        <v>0</v>
      </c>
      <c r="U2342" s="580"/>
      <c r="V2342" s="583"/>
      <c r="W2342" s="584"/>
      <c r="X2342" s="569"/>
      <c r="Y2342" s="584"/>
      <c r="Z2342" s="569"/>
      <c r="AA2342" s="584"/>
      <c r="AB2342" s="569"/>
      <c r="AC2342" s="570"/>
      <c r="AD2342" s="573"/>
      <c r="AE2342" s="574"/>
      <c r="AF2342" s="557">
        <f>IF(AB2342=0,0,(AD2342/AB2342)*100)</f>
        <v>0</v>
      </c>
      <c r="AG2342" s="558"/>
      <c r="AH2342" s="569"/>
      <c r="AI2342" s="570"/>
      <c r="AJ2342" s="573"/>
      <c r="AK2342" s="574"/>
      <c r="AL2342" s="557">
        <f>IF(AH2342=0,0,(AJ2342/AH2342)*100)</f>
        <v>0</v>
      </c>
      <c r="AM2342" s="558"/>
      <c r="AN2342" s="569"/>
      <c r="AO2342" s="570"/>
      <c r="AP2342" s="573"/>
      <c r="AQ2342" s="574"/>
      <c r="AR2342" s="557">
        <f>IF(AN2342=0,0,(AP2342/AN2342)*100)</f>
        <v>0</v>
      </c>
      <c r="AS2342" s="558"/>
      <c r="AT2342" s="561">
        <f>AB2342+AH2342+AN2342</f>
        <v>0</v>
      </c>
      <c r="AU2342" s="562"/>
      <c r="AV2342" s="565">
        <f>AD2342+AJ2342+AP2342</f>
        <v>0</v>
      </c>
      <c r="AW2342" s="566"/>
      <c r="AX2342" s="557">
        <f>IF(AT2342=0,0,(AV2342/AT2342)*100)</f>
        <v>0</v>
      </c>
      <c r="AY2342" s="558"/>
      <c r="AZ2342" s="569"/>
      <c r="BA2342" s="570"/>
      <c r="BB2342" s="573"/>
      <c r="BC2342" s="574"/>
      <c r="BD2342" s="557">
        <f>IF(AZ2342=0,0,(BB2342/AZ2342)*100)</f>
        <v>0</v>
      </c>
      <c r="BE2342" s="558"/>
      <c r="BF2342" s="561">
        <f>AT2342+AZ2342</f>
        <v>0</v>
      </c>
      <c r="BG2342" s="562"/>
      <c r="BH2342" s="565">
        <f>AV2342+BB2342</f>
        <v>0</v>
      </c>
      <c r="BI2342" s="566"/>
      <c r="BJ2342" s="557">
        <f>IF(BF2342=0,0,(BH2342/BF2342)*100)</f>
        <v>0</v>
      </c>
      <c r="BK2342" s="558"/>
      <c r="BL2342" s="602">
        <f>(AD2342*2)+(AJ2342*2)+(AP2342*3)+BB2342</f>
        <v>0</v>
      </c>
      <c r="BM2342" s="603"/>
      <c r="BN2342" s="604"/>
      <c r="BO2342" s="587">
        <f t="shared" ref="BO2342" si="2253">IF(BQ2342=0,0,50*BP2342/BQ2342)</f>
        <v>0</v>
      </c>
      <c r="BP2342" s="555">
        <f t="shared" ref="BP2342" si="2254">(BL2342*BS$2312)+(N2342*BS$2313)+(X2342*BS$2314)+(R2342*BS$2315)+(V2342*BS$2316)+(Z2342*BS$2317)</f>
        <v>0</v>
      </c>
      <c r="BQ2342" s="555">
        <f t="shared" ref="BQ2342" si="2255">((AZ2342-BB2342)*BS$2319)+((AT2342-AV2342)*BS$2318)+(H2342*BS$2320)+(P2342*BS$2321)</f>
        <v>0</v>
      </c>
      <c r="BR2342" s="65"/>
      <c r="BS2342" s="65"/>
      <c r="BT2342" s="268"/>
    </row>
    <row r="2343" spans="1:72" ht="21.75" customHeight="1" x14ac:dyDescent="0.25">
      <c r="A2343" s="268"/>
      <c r="B2343" s="679"/>
      <c r="C2343" s="690" t="str">
        <f>IF(ROSTER!D$38="","",ROSTER!D$38)</f>
        <v/>
      </c>
      <c r="D2343" s="691"/>
      <c r="E2343" s="668"/>
      <c r="F2343" s="681"/>
      <c r="G2343" s="664"/>
      <c r="H2343" s="585"/>
      <c r="I2343" s="586"/>
      <c r="J2343" s="571"/>
      <c r="K2343" s="572"/>
      <c r="L2343" s="575"/>
      <c r="M2343" s="576"/>
      <c r="N2343" s="581" t="s">
        <v>16</v>
      </c>
      <c r="O2343" s="582"/>
      <c r="P2343" s="571"/>
      <c r="Q2343" s="572"/>
      <c r="R2343" s="575"/>
      <c r="S2343" s="576"/>
      <c r="T2343" s="581" t="s">
        <v>16</v>
      </c>
      <c r="U2343" s="582"/>
      <c r="V2343" s="585"/>
      <c r="W2343" s="586"/>
      <c r="X2343" s="571"/>
      <c r="Y2343" s="586"/>
      <c r="Z2343" s="571"/>
      <c r="AA2343" s="586"/>
      <c r="AB2343" s="571"/>
      <c r="AC2343" s="572"/>
      <c r="AD2343" s="575"/>
      <c r="AE2343" s="576"/>
      <c r="AF2343" s="577"/>
      <c r="AG2343" s="578"/>
      <c r="AH2343" s="571"/>
      <c r="AI2343" s="572"/>
      <c r="AJ2343" s="575"/>
      <c r="AK2343" s="576"/>
      <c r="AL2343" s="577"/>
      <c r="AM2343" s="578"/>
      <c r="AN2343" s="571"/>
      <c r="AO2343" s="572"/>
      <c r="AP2343" s="575"/>
      <c r="AQ2343" s="576"/>
      <c r="AR2343" s="577"/>
      <c r="AS2343" s="578"/>
      <c r="AT2343" s="627"/>
      <c r="AU2343" s="628"/>
      <c r="AV2343" s="629"/>
      <c r="AW2343" s="630"/>
      <c r="AX2343" s="577"/>
      <c r="AY2343" s="578"/>
      <c r="AZ2343" s="571"/>
      <c r="BA2343" s="572"/>
      <c r="BB2343" s="575"/>
      <c r="BC2343" s="576"/>
      <c r="BD2343" s="577"/>
      <c r="BE2343" s="578"/>
      <c r="BF2343" s="627"/>
      <c r="BG2343" s="628"/>
      <c r="BH2343" s="629"/>
      <c r="BI2343" s="630"/>
      <c r="BJ2343" s="577"/>
      <c r="BK2343" s="578"/>
      <c r="BL2343" s="605"/>
      <c r="BM2343" s="606"/>
      <c r="BN2343" s="607"/>
      <c r="BO2343" s="588"/>
      <c r="BP2343" s="556"/>
      <c r="BQ2343" s="556"/>
      <c r="BR2343" s="65"/>
      <c r="BS2343" s="65"/>
      <c r="BT2343" s="268"/>
    </row>
    <row r="2344" spans="1:72" ht="21.75" customHeight="1" x14ac:dyDescent="0.25">
      <c r="A2344" s="268"/>
      <c r="B2344" s="678" t="str">
        <f>IF(ROSTER!B$40="","",ROSTER!B$40)</f>
        <v/>
      </c>
      <c r="C2344" s="669" t="str">
        <f>IF(ROSTER!C$40="","",ROSTER!C$40)</f>
        <v/>
      </c>
      <c r="D2344" s="670"/>
      <c r="E2344" s="667"/>
      <c r="F2344" s="680">
        <f>IF(E2344="y",1,IF(E2344="S",1,0))</f>
        <v>0</v>
      </c>
      <c r="G2344" s="663">
        <f>IF(E2344="S",1,0)</f>
        <v>0</v>
      </c>
      <c r="H2344" s="583"/>
      <c r="I2344" s="584"/>
      <c r="J2344" s="569"/>
      <c r="K2344" s="570"/>
      <c r="L2344" s="573"/>
      <c r="M2344" s="574"/>
      <c r="N2344" s="579">
        <f>L2344+J2344</f>
        <v>0</v>
      </c>
      <c r="O2344" s="580"/>
      <c r="P2344" s="569"/>
      <c r="Q2344" s="570"/>
      <c r="R2344" s="573"/>
      <c r="S2344" s="574"/>
      <c r="T2344" s="579">
        <f>R2344-P2344</f>
        <v>0</v>
      </c>
      <c r="U2344" s="580"/>
      <c r="V2344" s="583"/>
      <c r="W2344" s="584"/>
      <c r="X2344" s="569"/>
      <c r="Y2344" s="584"/>
      <c r="Z2344" s="569"/>
      <c r="AA2344" s="584"/>
      <c r="AB2344" s="569"/>
      <c r="AC2344" s="570"/>
      <c r="AD2344" s="573"/>
      <c r="AE2344" s="574"/>
      <c r="AF2344" s="557">
        <f>IF(AB2344=0,0,(AD2344/AB2344)*100)</f>
        <v>0</v>
      </c>
      <c r="AG2344" s="558"/>
      <c r="AH2344" s="569"/>
      <c r="AI2344" s="570"/>
      <c r="AJ2344" s="573"/>
      <c r="AK2344" s="574"/>
      <c r="AL2344" s="557">
        <f>IF(AH2344=0,0,(AJ2344/AH2344)*100)</f>
        <v>0</v>
      </c>
      <c r="AM2344" s="558"/>
      <c r="AN2344" s="569"/>
      <c r="AO2344" s="570"/>
      <c r="AP2344" s="573"/>
      <c r="AQ2344" s="574"/>
      <c r="AR2344" s="557">
        <f>IF(AN2344=0,0,(AP2344/AN2344)*100)</f>
        <v>0</v>
      </c>
      <c r="AS2344" s="558"/>
      <c r="AT2344" s="561">
        <f>AB2344+AH2344+AN2344</f>
        <v>0</v>
      </c>
      <c r="AU2344" s="562"/>
      <c r="AV2344" s="565">
        <f>AD2344+AJ2344+AP2344</f>
        <v>0</v>
      </c>
      <c r="AW2344" s="566"/>
      <c r="AX2344" s="557">
        <f>IF(AT2344=0,0,(AV2344/AT2344)*100)</f>
        <v>0</v>
      </c>
      <c r="AY2344" s="558"/>
      <c r="AZ2344" s="569"/>
      <c r="BA2344" s="570"/>
      <c r="BB2344" s="573"/>
      <c r="BC2344" s="574"/>
      <c r="BD2344" s="557">
        <f>IF(AZ2344=0,0,(BB2344/AZ2344)*100)</f>
        <v>0</v>
      </c>
      <c r="BE2344" s="558"/>
      <c r="BF2344" s="561">
        <f>AT2344+AZ2344</f>
        <v>0</v>
      </c>
      <c r="BG2344" s="562"/>
      <c r="BH2344" s="565">
        <f>AV2344+BB2344</f>
        <v>0</v>
      </c>
      <c r="BI2344" s="566"/>
      <c r="BJ2344" s="557">
        <f>IF(BF2344=0,0,(BH2344/BF2344)*100)</f>
        <v>0</v>
      </c>
      <c r="BK2344" s="558"/>
      <c r="BL2344" s="602">
        <f>(AD2344*2)+(AJ2344*2)+(AP2344*3)+BB2344</f>
        <v>0</v>
      </c>
      <c r="BM2344" s="603"/>
      <c r="BN2344" s="604"/>
      <c r="BO2344" s="587">
        <f t="shared" ref="BO2344" si="2256">IF(BQ2344=0,0,50*BP2344/BQ2344)</f>
        <v>0</v>
      </c>
      <c r="BP2344" s="555">
        <f t="shared" ref="BP2344" si="2257">(BL2344*BS$2312)+(N2344*BS$2313)+(X2344*BS$2314)+(R2344*BS$2315)+(V2344*BS$2316)+(Z2344*BS$2317)</f>
        <v>0</v>
      </c>
      <c r="BQ2344" s="555">
        <f t="shared" ref="BQ2344" si="2258">((AZ2344-BB2344)*BS$2319)+((AT2344-AV2344)*BS$2318)+(H2344*BS$2320)+(P2344*BS$2321)</f>
        <v>0</v>
      </c>
      <c r="BR2344" s="65"/>
      <c r="BS2344" s="65"/>
      <c r="BT2344" s="268"/>
    </row>
    <row r="2345" spans="1:72" ht="21.75" customHeight="1" x14ac:dyDescent="0.25">
      <c r="A2345" s="268"/>
      <c r="B2345" s="679"/>
      <c r="C2345" s="690" t="str">
        <f>IF(ROSTER!D$40="","",ROSTER!D$40)</f>
        <v/>
      </c>
      <c r="D2345" s="691"/>
      <c r="E2345" s="668"/>
      <c r="F2345" s="681"/>
      <c r="G2345" s="664"/>
      <c r="H2345" s="585"/>
      <c r="I2345" s="586"/>
      <c r="J2345" s="571"/>
      <c r="K2345" s="572"/>
      <c r="L2345" s="575"/>
      <c r="M2345" s="576"/>
      <c r="N2345" s="581" t="s">
        <v>16</v>
      </c>
      <c r="O2345" s="582"/>
      <c r="P2345" s="571"/>
      <c r="Q2345" s="572"/>
      <c r="R2345" s="575"/>
      <c r="S2345" s="576"/>
      <c r="T2345" s="581" t="s">
        <v>16</v>
      </c>
      <c r="U2345" s="582"/>
      <c r="V2345" s="585"/>
      <c r="W2345" s="586"/>
      <c r="X2345" s="571"/>
      <c r="Y2345" s="586"/>
      <c r="Z2345" s="571"/>
      <c r="AA2345" s="586"/>
      <c r="AB2345" s="571"/>
      <c r="AC2345" s="572"/>
      <c r="AD2345" s="575"/>
      <c r="AE2345" s="576"/>
      <c r="AF2345" s="577"/>
      <c r="AG2345" s="578"/>
      <c r="AH2345" s="571"/>
      <c r="AI2345" s="572"/>
      <c r="AJ2345" s="575"/>
      <c r="AK2345" s="576"/>
      <c r="AL2345" s="577"/>
      <c r="AM2345" s="578"/>
      <c r="AN2345" s="571"/>
      <c r="AO2345" s="572"/>
      <c r="AP2345" s="575"/>
      <c r="AQ2345" s="576"/>
      <c r="AR2345" s="577"/>
      <c r="AS2345" s="578"/>
      <c r="AT2345" s="627"/>
      <c r="AU2345" s="628"/>
      <c r="AV2345" s="629"/>
      <c r="AW2345" s="630"/>
      <c r="AX2345" s="577"/>
      <c r="AY2345" s="578"/>
      <c r="AZ2345" s="571"/>
      <c r="BA2345" s="572"/>
      <c r="BB2345" s="575"/>
      <c r="BC2345" s="576"/>
      <c r="BD2345" s="577"/>
      <c r="BE2345" s="578"/>
      <c r="BF2345" s="627"/>
      <c r="BG2345" s="628"/>
      <c r="BH2345" s="629"/>
      <c r="BI2345" s="630"/>
      <c r="BJ2345" s="577"/>
      <c r="BK2345" s="578"/>
      <c r="BL2345" s="605"/>
      <c r="BM2345" s="606"/>
      <c r="BN2345" s="607"/>
      <c r="BO2345" s="588"/>
      <c r="BP2345" s="556"/>
      <c r="BQ2345" s="556"/>
      <c r="BR2345" s="65"/>
      <c r="BS2345" s="65"/>
      <c r="BT2345" s="268"/>
    </row>
    <row r="2346" spans="1:72" ht="21.75" customHeight="1" x14ac:dyDescent="0.25">
      <c r="A2346" s="268"/>
      <c r="B2346" s="678" t="str">
        <f>IF(ROSTER!B$42="","",ROSTER!B$42)</f>
        <v/>
      </c>
      <c r="C2346" s="669" t="str">
        <f>IF(ROSTER!C$42="","",ROSTER!C$42)</f>
        <v/>
      </c>
      <c r="D2346" s="670"/>
      <c r="E2346" s="667"/>
      <c r="F2346" s="680">
        <f>IF(E2346="y",1,IF(E2346="S",1,0))</f>
        <v>0</v>
      </c>
      <c r="G2346" s="663">
        <f>IF(E2346="S",1,0)</f>
        <v>0</v>
      </c>
      <c r="H2346" s="583"/>
      <c r="I2346" s="584"/>
      <c r="J2346" s="569"/>
      <c r="K2346" s="570"/>
      <c r="L2346" s="573"/>
      <c r="M2346" s="574"/>
      <c r="N2346" s="579">
        <f>L2346+J2346</f>
        <v>0</v>
      </c>
      <c r="O2346" s="580"/>
      <c r="P2346" s="569"/>
      <c r="Q2346" s="570"/>
      <c r="R2346" s="573"/>
      <c r="S2346" s="574"/>
      <c r="T2346" s="579">
        <f>R2346-P2346</f>
        <v>0</v>
      </c>
      <c r="U2346" s="580"/>
      <c r="V2346" s="583"/>
      <c r="W2346" s="584"/>
      <c r="X2346" s="569"/>
      <c r="Y2346" s="584"/>
      <c r="Z2346" s="569"/>
      <c r="AA2346" s="584"/>
      <c r="AB2346" s="569"/>
      <c r="AC2346" s="570"/>
      <c r="AD2346" s="573"/>
      <c r="AE2346" s="574"/>
      <c r="AF2346" s="557">
        <f>IF(AB2346=0,0,(AD2346/AB2346)*100)</f>
        <v>0</v>
      </c>
      <c r="AG2346" s="558"/>
      <c r="AH2346" s="569"/>
      <c r="AI2346" s="570"/>
      <c r="AJ2346" s="573"/>
      <c r="AK2346" s="574"/>
      <c r="AL2346" s="557">
        <f>IF(AH2346=0,0,(AJ2346/AH2346)*100)</f>
        <v>0</v>
      </c>
      <c r="AM2346" s="558"/>
      <c r="AN2346" s="569"/>
      <c r="AO2346" s="570"/>
      <c r="AP2346" s="573"/>
      <c r="AQ2346" s="574"/>
      <c r="AR2346" s="557">
        <f>IF(AN2346=0,0,(AP2346/AN2346)*100)</f>
        <v>0</v>
      </c>
      <c r="AS2346" s="558"/>
      <c r="AT2346" s="561">
        <f>AB2346+AH2346+AN2346</f>
        <v>0</v>
      </c>
      <c r="AU2346" s="562"/>
      <c r="AV2346" s="565">
        <f>AD2346+AJ2346+AP2346</f>
        <v>0</v>
      </c>
      <c r="AW2346" s="566"/>
      <c r="AX2346" s="557">
        <f>IF(AT2346=0,0,(AV2346/AT2346)*100)</f>
        <v>0</v>
      </c>
      <c r="AY2346" s="558"/>
      <c r="AZ2346" s="569"/>
      <c r="BA2346" s="570"/>
      <c r="BB2346" s="573"/>
      <c r="BC2346" s="574"/>
      <c r="BD2346" s="557">
        <f>IF(AZ2346=0,0,(BB2346/AZ2346)*100)</f>
        <v>0</v>
      </c>
      <c r="BE2346" s="558"/>
      <c r="BF2346" s="561">
        <f>AT2346+AZ2346</f>
        <v>0</v>
      </c>
      <c r="BG2346" s="562"/>
      <c r="BH2346" s="565">
        <f>AV2346+BB2346</f>
        <v>0</v>
      </c>
      <c r="BI2346" s="566"/>
      <c r="BJ2346" s="557">
        <f>IF(BF2346=0,0,(BH2346/BF2346)*100)</f>
        <v>0</v>
      </c>
      <c r="BK2346" s="558"/>
      <c r="BL2346" s="602">
        <f>(AD2346*2)+(AJ2346*2)+(AP2346*3)+BB2346</f>
        <v>0</v>
      </c>
      <c r="BM2346" s="603"/>
      <c r="BN2346" s="604"/>
      <c r="BO2346" s="587">
        <f t="shared" ref="BO2346" si="2259">IF(BQ2346=0,0,50*BP2346/BQ2346)</f>
        <v>0</v>
      </c>
      <c r="BP2346" s="555">
        <f t="shared" ref="BP2346" si="2260">(BL2346*BS$2312)+(N2346*BS$2313)+(X2346*BS$2314)+(R2346*BS$2315)+(V2346*BS$2316)+(Z2346*BS$2317)</f>
        <v>0</v>
      </c>
      <c r="BQ2346" s="555">
        <f t="shared" ref="BQ2346" si="2261">((AZ2346-BB2346)*BS$2319)+((AT2346-AV2346)*BS$2318)+(H2346*BS$2320)+(P2346*BS$2321)</f>
        <v>0</v>
      </c>
      <c r="BR2346" s="65"/>
      <c r="BS2346" s="65"/>
      <c r="BT2346" s="268"/>
    </row>
    <row r="2347" spans="1:72" ht="21.75" customHeight="1" x14ac:dyDescent="0.25">
      <c r="A2347" s="268"/>
      <c r="B2347" s="679"/>
      <c r="C2347" s="690" t="str">
        <f>IF(ROSTER!D$42="","",ROSTER!D$42)</f>
        <v/>
      </c>
      <c r="D2347" s="691"/>
      <c r="E2347" s="668"/>
      <c r="F2347" s="681"/>
      <c r="G2347" s="664"/>
      <c r="H2347" s="585"/>
      <c r="I2347" s="586"/>
      <c r="J2347" s="571"/>
      <c r="K2347" s="572"/>
      <c r="L2347" s="575"/>
      <c r="M2347" s="576"/>
      <c r="N2347" s="581" t="s">
        <v>16</v>
      </c>
      <c r="O2347" s="582"/>
      <c r="P2347" s="571"/>
      <c r="Q2347" s="572"/>
      <c r="R2347" s="575"/>
      <c r="S2347" s="576"/>
      <c r="T2347" s="581" t="s">
        <v>16</v>
      </c>
      <c r="U2347" s="582"/>
      <c r="V2347" s="585"/>
      <c r="W2347" s="586"/>
      <c r="X2347" s="571"/>
      <c r="Y2347" s="586"/>
      <c r="Z2347" s="571"/>
      <c r="AA2347" s="586"/>
      <c r="AB2347" s="571"/>
      <c r="AC2347" s="572"/>
      <c r="AD2347" s="575"/>
      <c r="AE2347" s="576"/>
      <c r="AF2347" s="577"/>
      <c r="AG2347" s="578"/>
      <c r="AH2347" s="571"/>
      <c r="AI2347" s="572"/>
      <c r="AJ2347" s="575"/>
      <c r="AK2347" s="576"/>
      <c r="AL2347" s="577"/>
      <c r="AM2347" s="578"/>
      <c r="AN2347" s="571"/>
      <c r="AO2347" s="572"/>
      <c r="AP2347" s="575"/>
      <c r="AQ2347" s="576"/>
      <c r="AR2347" s="577"/>
      <c r="AS2347" s="578"/>
      <c r="AT2347" s="627"/>
      <c r="AU2347" s="628"/>
      <c r="AV2347" s="629"/>
      <c r="AW2347" s="630"/>
      <c r="AX2347" s="577"/>
      <c r="AY2347" s="578"/>
      <c r="AZ2347" s="571"/>
      <c r="BA2347" s="572"/>
      <c r="BB2347" s="575"/>
      <c r="BC2347" s="576"/>
      <c r="BD2347" s="577"/>
      <c r="BE2347" s="578"/>
      <c r="BF2347" s="627"/>
      <c r="BG2347" s="628"/>
      <c r="BH2347" s="629"/>
      <c r="BI2347" s="630"/>
      <c r="BJ2347" s="577"/>
      <c r="BK2347" s="578"/>
      <c r="BL2347" s="605"/>
      <c r="BM2347" s="606"/>
      <c r="BN2347" s="607"/>
      <c r="BO2347" s="588"/>
      <c r="BP2347" s="556"/>
      <c r="BQ2347" s="556"/>
      <c r="BR2347" s="65"/>
      <c r="BS2347" s="65"/>
      <c r="BT2347" s="268"/>
    </row>
    <row r="2348" spans="1:72" ht="21.75" customHeight="1" x14ac:dyDescent="0.25">
      <c r="A2348" s="268"/>
      <c r="B2348" s="678" t="str">
        <f>IF(ROSTER!B$44="","",ROSTER!B$44)</f>
        <v/>
      </c>
      <c r="C2348" s="669" t="str">
        <f>IF(ROSTER!C$44="","",ROSTER!C$44)</f>
        <v/>
      </c>
      <c r="D2348" s="670"/>
      <c r="E2348" s="667"/>
      <c r="F2348" s="680">
        <f>IF(E2348="y",1,IF(E2348="S",1,0))</f>
        <v>0</v>
      </c>
      <c r="G2348" s="663">
        <f>IF(E2348="S",1,0)</f>
        <v>0</v>
      </c>
      <c r="H2348" s="583"/>
      <c r="I2348" s="584"/>
      <c r="J2348" s="569"/>
      <c r="K2348" s="570"/>
      <c r="L2348" s="573"/>
      <c r="M2348" s="574"/>
      <c r="N2348" s="579">
        <f>L2348+J2348</f>
        <v>0</v>
      </c>
      <c r="O2348" s="580"/>
      <c r="P2348" s="569"/>
      <c r="Q2348" s="570"/>
      <c r="R2348" s="573"/>
      <c r="S2348" s="574"/>
      <c r="T2348" s="579">
        <f>R2348-P2348</f>
        <v>0</v>
      </c>
      <c r="U2348" s="580"/>
      <c r="V2348" s="583"/>
      <c r="W2348" s="584"/>
      <c r="X2348" s="569"/>
      <c r="Y2348" s="584"/>
      <c r="Z2348" s="569"/>
      <c r="AA2348" s="584"/>
      <c r="AB2348" s="569"/>
      <c r="AC2348" s="570"/>
      <c r="AD2348" s="573"/>
      <c r="AE2348" s="574"/>
      <c r="AF2348" s="557">
        <f>IF(AB2348=0,0,(AD2348/AB2348)*100)</f>
        <v>0</v>
      </c>
      <c r="AG2348" s="558"/>
      <c r="AH2348" s="569"/>
      <c r="AI2348" s="570"/>
      <c r="AJ2348" s="573"/>
      <c r="AK2348" s="574"/>
      <c r="AL2348" s="557">
        <f>IF(AH2348=0,0,(AJ2348/AH2348)*100)</f>
        <v>0</v>
      </c>
      <c r="AM2348" s="558"/>
      <c r="AN2348" s="569"/>
      <c r="AO2348" s="570"/>
      <c r="AP2348" s="573"/>
      <c r="AQ2348" s="574"/>
      <c r="AR2348" s="557">
        <f>IF(AN2348=0,0,(AP2348/AN2348)*100)</f>
        <v>0</v>
      </c>
      <c r="AS2348" s="558"/>
      <c r="AT2348" s="561">
        <f>AB2348+AH2348+AN2348</f>
        <v>0</v>
      </c>
      <c r="AU2348" s="562"/>
      <c r="AV2348" s="565">
        <f>AD2348+AJ2348+AP2348</f>
        <v>0</v>
      </c>
      <c r="AW2348" s="566"/>
      <c r="AX2348" s="557">
        <f>IF(AT2348=0,0,(AV2348/AT2348)*100)</f>
        <v>0</v>
      </c>
      <c r="AY2348" s="558"/>
      <c r="AZ2348" s="569"/>
      <c r="BA2348" s="570"/>
      <c r="BB2348" s="573"/>
      <c r="BC2348" s="574"/>
      <c r="BD2348" s="557">
        <f>IF(AZ2348=0,0,(BB2348/AZ2348)*100)</f>
        <v>0</v>
      </c>
      <c r="BE2348" s="558"/>
      <c r="BF2348" s="561">
        <f>AT2348+AZ2348</f>
        <v>0</v>
      </c>
      <c r="BG2348" s="562"/>
      <c r="BH2348" s="565">
        <f>AV2348+BB2348</f>
        <v>0</v>
      </c>
      <c r="BI2348" s="566"/>
      <c r="BJ2348" s="557">
        <f>IF(BF2348=0,0,(BH2348/BF2348)*100)</f>
        <v>0</v>
      </c>
      <c r="BK2348" s="558"/>
      <c r="BL2348" s="602">
        <f>(AD2348*2)+(AJ2348*2)+(AP2348*3)+BB2348</f>
        <v>0</v>
      </c>
      <c r="BM2348" s="603"/>
      <c r="BN2348" s="604"/>
      <c r="BO2348" s="587">
        <f t="shared" ref="BO2348" si="2262">IF(BQ2348=0,0,50*BP2348/BQ2348)</f>
        <v>0</v>
      </c>
      <c r="BP2348" s="555">
        <f t="shared" ref="BP2348" si="2263">(BL2348*BS$2312)+(N2348*BS$2313)+(X2348*BS$2314)+(R2348*BS$2315)+(V2348*BS$2316)+(Z2348*BS$2317)</f>
        <v>0</v>
      </c>
      <c r="BQ2348" s="555">
        <f t="shared" ref="BQ2348" si="2264">((AZ2348-BB2348)*BS$2319)+((AT2348-AV2348)*BS$2318)+(H2348*BS$2320)+(P2348*BS$2321)</f>
        <v>0</v>
      </c>
      <c r="BR2348" s="65"/>
      <c r="BS2348" s="65"/>
      <c r="BT2348" s="268"/>
    </row>
    <row r="2349" spans="1:72" ht="21.75" customHeight="1" x14ac:dyDescent="0.25">
      <c r="A2349" s="268"/>
      <c r="B2349" s="679"/>
      <c r="C2349" s="690" t="str">
        <f>IF(ROSTER!D$44="","",ROSTER!D$44)</f>
        <v/>
      </c>
      <c r="D2349" s="691"/>
      <c r="E2349" s="668"/>
      <c r="F2349" s="681"/>
      <c r="G2349" s="664"/>
      <c r="H2349" s="585"/>
      <c r="I2349" s="586"/>
      <c r="J2349" s="571"/>
      <c r="K2349" s="572"/>
      <c r="L2349" s="575"/>
      <c r="M2349" s="576"/>
      <c r="N2349" s="581" t="s">
        <v>16</v>
      </c>
      <c r="O2349" s="582"/>
      <c r="P2349" s="571"/>
      <c r="Q2349" s="572"/>
      <c r="R2349" s="575"/>
      <c r="S2349" s="576"/>
      <c r="T2349" s="581" t="s">
        <v>16</v>
      </c>
      <c r="U2349" s="582"/>
      <c r="V2349" s="585"/>
      <c r="W2349" s="586"/>
      <c r="X2349" s="571"/>
      <c r="Y2349" s="586"/>
      <c r="Z2349" s="571"/>
      <c r="AA2349" s="586"/>
      <c r="AB2349" s="571"/>
      <c r="AC2349" s="572"/>
      <c r="AD2349" s="575"/>
      <c r="AE2349" s="576"/>
      <c r="AF2349" s="577"/>
      <c r="AG2349" s="578"/>
      <c r="AH2349" s="571"/>
      <c r="AI2349" s="572"/>
      <c r="AJ2349" s="575"/>
      <c r="AK2349" s="576"/>
      <c r="AL2349" s="577"/>
      <c r="AM2349" s="578"/>
      <c r="AN2349" s="571"/>
      <c r="AO2349" s="572"/>
      <c r="AP2349" s="575"/>
      <c r="AQ2349" s="576"/>
      <c r="AR2349" s="577"/>
      <c r="AS2349" s="578"/>
      <c r="AT2349" s="627"/>
      <c r="AU2349" s="628"/>
      <c r="AV2349" s="629"/>
      <c r="AW2349" s="630"/>
      <c r="AX2349" s="577"/>
      <c r="AY2349" s="578"/>
      <c r="AZ2349" s="571"/>
      <c r="BA2349" s="572"/>
      <c r="BB2349" s="575"/>
      <c r="BC2349" s="576"/>
      <c r="BD2349" s="577"/>
      <c r="BE2349" s="578"/>
      <c r="BF2349" s="627"/>
      <c r="BG2349" s="628"/>
      <c r="BH2349" s="629"/>
      <c r="BI2349" s="630"/>
      <c r="BJ2349" s="577"/>
      <c r="BK2349" s="578"/>
      <c r="BL2349" s="605"/>
      <c r="BM2349" s="606"/>
      <c r="BN2349" s="607"/>
      <c r="BO2349" s="588"/>
      <c r="BP2349" s="556"/>
      <c r="BQ2349" s="556"/>
      <c r="BR2349" s="65"/>
      <c r="BS2349" s="65"/>
      <c r="BT2349" s="268"/>
    </row>
    <row r="2350" spans="1:72" ht="21.75" customHeight="1" x14ac:dyDescent="0.25">
      <c r="A2350" s="268"/>
      <c r="B2350" s="678" t="str">
        <f>IF(ROSTER!B$46="","",ROSTER!B$46)</f>
        <v/>
      </c>
      <c r="C2350" s="669" t="str">
        <f>IF(ROSTER!C$46="","",ROSTER!C$46)</f>
        <v/>
      </c>
      <c r="D2350" s="670"/>
      <c r="E2350" s="667"/>
      <c r="F2350" s="680">
        <f>IF(E2350="y",1,IF(E2350="S",1,0))</f>
        <v>0</v>
      </c>
      <c r="G2350" s="663">
        <f>IF(E2350="S",1,0)</f>
        <v>0</v>
      </c>
      <c r="H2350" s="583"/>
      <c r="I2350" s="584"/>
      <c r="J2350" s="569"/>
      <c r="K2350" s="570"/>
      <c r="L2350" s="573"/>
      <c r="M2350" s="574"/>
      <c r="N2350" s="579">
        <f>L2350+J2350</f>
        <v>0</v>
      </c>
      <c r="O2350" s="580"/>
      <c r="P2350" s="569"/>
      <c r="Q2350" s="570"/>
      <c r="R2350" s="573"/>
      <c r="S2350" s="574"/>
      <c r="T2350" s="579">
        <f>R2350-P2350</f>
        <v>0</v>
      </c>
      <c r="U2350" s="580"/>
      <c r="V2350" s="583"/>
      <c r="W2350" s="584"/>
      <c r="X2350" s="569"/>
      <c r="Y2350" s="584"/>
      <c r="Z2350" s="569"/>
      <c r="AA2350" s="584"/>
      <c r="AB2350" s="569"/>
      <c r="AC2350" s="570"/>
      <c r="AD2350" s="573"/>
      <c r="AE2350" s="574"/>
      <c r="AF2350" s="557">
        <f>IF(AB2350=0,0,(AD2350/AB2350)*100)</f>
        <v>0</v>
      </c>
      <c r="AG2350" s="558"/>
      <c r="AH2350" s="569"/>
      <c r="AI2350" s="570"/>
      <c r="AJ2350" s="573"/>
      <c r="AK2350" s="574"/>
      <c r="AL2350" s="557">
        <f>IF(AH2350=0,0,(AJ2350/AH2350)*100)</f>
        <v>0</v>
      </c>
      <c r="AM2350" s="558"/>
      <c r="AN2350" s="569"/>
      <c r="AO2350" s="570"/>
      <c r="AP2350" s="573"/>
      <c r="AQ2350" s="574"/>
      <c r="AR2350" s="557">
        <f>IF(AN2350=0,0,(AP2350/AN2350)*100)</f>
        <v>0</v>
      </c>
      <c r="AS2350" s="558"/>
      <c r="AT2350" s="561">
        <f>AB2350+AH2350+AN2350</f>
        <v>0</v>
      </c>
      <c r="AU2350" s="562"/>
      <c r="AV2350" s="565">
        <f>AD2350+AJ2350+AP2350</f>
        <v>0</v>
      </c>
      <c r="AW2350" s="566"/>
      <c r="AX2350" s="557">
        <f>IF(AT2350=0,0,(AV2350/AT2350)*100)</f>
        <v>0</v>
      </c>
      <c r="AY2350" s="558"/>
      <c r="AZ2350" s="569"/>
      <c r="BA2350" s="570"/>
      <c r="BB2350" s="573"/>
      <c r="BC2350" s="574"/>
      <c r="BD2350" s="557">
        <f>IF(AZ2350=0,0,(BB2350/AZ2350)*100)</f>
        <v>0</v>
      </c>
      <c r="BE2350" s="558"/>
      <c r="BF2350" s="561">
        <f>AT2350+AZ2350</f>
        <v>0</v>
      </c>
      <c r="BG2350" s="562"/>
      <c r="BH2350" s="565">
        <f>AV2350+BB2350</f>
        <v>0</v>
      </c>
      <c r="BI2350" s="566"/>
      <c r="BJ2350" s="557">
        <f>IF(BF2350=0,0,(BH2350/BF2350)*100)</f>
        <v>0</v>
      </c>
      <c r="BK2350" s="558"/>
      <c r="BL2350" s="602">
        <f>(AD2350*2)+(AJ2350*2)+(AP2350*3)+BB2350</f>
        <v>0</v>
      </c>
      <c r="BM2350" s="603"/>
      <c r="BN2350" s="604"/>
      <c r="BO2350" s="587">
        <f t="shared" ref="BO2350" si="2265">IF(BQ2350=0,0,50*BP2350/BQ2350)</f>
        <v>0</v>
      </c>
      <c r="BP2350" s="634">
        <f t="shared" ref="BP2350" si="2266">(BL2350*BS$2312)+(N2350*BS$2313)+(X2350*BS$2314)+(R2350*BS$2315)+(V2350*BS$2316)+(Z2350*BS$2317)</f>
        <v>0</v>
      </c>
      <c r="BQ2350" s="555">
        <f t="shared" ref="BQ2350" si="2267">((AZ2350-BB2350)*BS$2319)+((AT2350-AV2350)*BS$2318)+(H2350*BS$2320)+(P2350*BS$2321)</f>
        <v>0</v>
      </c>
      <c r="BR2350" s="65"/>
      <c r="BS2350" s="65"/>
      <c r="BT2350" s="268"/>
    </row>
    <row r="2351" spans="1:72" ht="22.5" customHeight="1" thickBot="1" x14ac:dyDescent="0.3">
      <c r="A2351" s="268"/>
      <c r="B2351" s="679"/>
      <c r="C2351" s="690" t="str">
        <f>IF(ROSTER!D$46="","",ROSTER!D$46)</f>
        <v/>
      </c>
      <c r="D2351" s="691"/>
      <c r="E2351" s="668"/>
      <c r="F2351" s="681"/>
      <c r="G2351" s="664"/>
      <c r="H2351" s="585"/>
      <c r="I2351" s="586"/>
      <c r="J2351" s="571"/>
      <c r="K2351" s="572"/>
      <c r="L2351" s="575"/>
      <c r="M2351" s="576"/>
      <c r="N2351" s="649" t="s">
        <v>16</v>
      </c>
      <c r="O2351" s="650"/>
      <c r="P2351" s="571"/>
      <c r="Q2351" s="572"/>
      <c r="R2351" s="575"/>
      <c r="S2351" s="576"/>
      <c r="T2351" s="581" t="s">
        <v>16</v>
      </c>
      <c r="U2351" s="582"/>
      <c r="V2351" s="585"/>
      <c r="W2351" s="586"/>
      <c r="X2351" s="571"/>
      <c r="Y2351" s="586"/>
      <c r="Z2351" s="571"/>
      <c r="AA2351" s="586"/>
      <c r="AB2351" s="571"/>
      <c r="AC2351" s="572"/>
      <c r="AD2351" s="575"/>
      <c r="AE2351" s="576"/>
      <c r="AF2351" s="559"/>
      <c r="AG2351" s="560"/>
      <c r="AH2351" s="571"/>
      <c r="AI2351" s="572"/>
      <c r="AJ2351" s="575"/>
      <c r="AK2351" s="576"/>
      <c r="AL2351" s="559"/>
      <c r="AM2351" s="560"/>
      <c r="AN2351" s="571"/>
      <c r="AO2351" s="572"/>
      <c r="AP2351" s="575"/>
      <c r="AQ2351" s="576"/>
      <c r="AR2351" s="559"/>
      <c r="AS2351" s="560"/>
      <c r="AT2351" s="563"/>
      <c r="AU2351" s="564"/>
      <c r="AV2351" s="567"/>
      <c r="AW2351" s="568"/>
      <c r="AX2351" s="559"/>
      <c r="AY2351" s="560"/>
      <c r="AZ2351" s="571"/>
      <c r="BA2351" s="572"/>
      <c r="BB2351" s="575"/>
      <c r="BC2351" s="576"/>
      <c r="BD2351" s="559"/>
      <c r="BE2351" s="560"/>
      <c r="BF2351" s="563"/>
      <c r="BG2351" s="564"/>
      <c r="BH2351" s="567"/>
      <c r="BI2351" s="568"/>
      <c r="BJ2351" s="559"/>
      <c r="BK2351" s="560"/>
      <c r="BL2351" s="631"/>
      <c r="BM2351" s="632"/>
      <c r="BN2351" s="633"/>
      <c r="BO2351" s="588"/>
      <c r="BP2351" s="635"/>
      <c r="BQ2351" s="556"/>
      <c r="BR2351" s="65"/>
      <c r="BS2351" s="65"/>
      <c r="BT2351" s="268"/>
    </row>
    <row r="2352" spans="1:72" s="79" customFormat="1" ht="33.4" customHeight="1" x14ac:dyDescent="0.45">
      <c r="A2352" s="278"/>
      <c r="B2352" s="671"/>
      <c r="C2352" s="611"/>
      <c r="D2352" s="674" t="s">
        <v>10</v>
      </c>
      <c r="E2352" s="675"/>
      <c r="F2352" s="78"/>
      <c r="G2352" s="78"/>
      <c r="H2352" s="547">
        <f>SUM(H2312:I2351)</f>
        <v>0</v>
      </c>
      <c r="I2352" s="548"/>
      <c r="J2352" s="547">
        <f>SUM(J2312:K2351)</f>
        <v>0</v>
      </c>
      <c r="K2352" s="548"/>
      <c r="L2352" s="551">
        <f>SUM(L2312:M2351)</f>
        <v>0</v>
      </c>
      <c r="M2352" s="636"/>
      <c r="N2352" s="533">
        <f>L2352+J2352</f>
        <v>0</v>
      </c>
      <c r="O2352" s="534"/>
      <c r="P2352" s="551">
        <f>SUM(P2312:Q2351)</f>
        <v>0</v>
      </c>
      <c r="Q2352" s="548"/>
      <c r="R2352" s="551">
        <f>SUM(R2312:S2351)</f>
        <v>0</v>
      </c>
      <c r="S2352" s="636"/>
      <c r="T2352" s="533">
        <f>R2352-P2352</f>
        <v>0</v>
      </c>
      <c r="U2352" s="534"/>
      <c r="V2352" s="551">
        <f>SUM(V2312:W2351)</f>
        <v>0</v>
      </c>
      <c r="W2352" s="636"/>
      <c r="X2352" s="547">
        <f>SUM(X2312:Y2351)</f>
        <v>0</v>
      </c>
      <c r="Y2352" s="534"/>
      <c r="Z2352" s="547">
        <f>SUM(Z2312:AA2351)</f>
        <v>0</v>
      </c>
      <c r="AA2352" s="534"/>
      <c r="AB2352" s="636">
        <f>SUM(AB2312:AC2351)</f>
        <v>0</v>
      </c>
      <c r="AC2352" s="548"/>
      <c r="AD2352" s="551">
        <f>SUM(AD2312:AE2351)</f>
        <v>0</v>
      </c>
      <c r="AE2352" s="636"/>
      <c r="AF2352" s="533">
        <f>IF(AB2352=0,0,(AD2352/AB2352)*100)</f>
        <v>0</v>
      </c>
      <c r="AG2352" s="534"/>
      <c r="AH2352" s="551">
        <f>SUM(AH2312:AI2351)</f>
        <v>0</v>
      </c>
      <c r="AI2352" s="548"/>
      <c r="AJ2352" s="551">
        <f>SUM(AJ2312:AK2351)</f>
        <v>0</v>
      </c>
      <c r="AK2352" s="636"/>
      <c r="AL2352" s="533">
        <f>IF(AH2352=0,0,(AJ2352/AH2352)*100)</f>
        <v>0</v>
      </c>
      <c r="AM2352" s="534"/>
      <c r="AN2352" s="551">
        <f>SUM(AN2312:AO2351)</f>
        <v>0</v>
      </c>
      <c r="AO2352" s="548"/>
      <c r="AP2352" s="551">
        <f>SUM(AP2312:AQ2351)</f>
        <v>0</v>
      </c>
      <c r="AQ2352" s="636"/>
      <c r="AR2352" s="533">
        <f>IF(AN2352=0,0,(AP2352/AN2352)*100)</f>
        <v>0</v>
      </c>
      <c r="AS2352" s="534"/>
      <c r="AT2352" s="547">
        <f>AB2352+AH2352+AN2352</f>
        <v>0</v>
      </c>
      <c r="AU2352" s="548"/>
      <c r="AV2352" s="551">
        <f>AD2352+AJ2352+AP2352</f>
        <v>0</v>
      </c>
      <c r="AW2352" s="552"/>
      <c r="AX2352" s="533">
        <f>IF(AT2352=0,0,(AV2352/AT2352)*100)</f>
        <v>0</v>
      </c>
      <c r="AY2352" s="534"/>
      <c r="AZ2352" s="551">
        <f>SUM(AZ2312:BA2351)</f>
        <v>0</v>
      </c>
      <c r="BA2352" s="548"/>
      <c r="BB2352" s="551">
        <f>SUM(BB2312:BC2351)</f>
        <v>0</v>
      </c>
      <c r="BC2352" s="636"/>
      <c r="BD2352" s="533">
        <f>IF(AZ2352=0,0,(BB2352/AZ2352)*100)</f>
        <v>0</v>
      </c>
      <c r="BE2352" s="534"/>
      <c r="BF2352" s="547">
        <f>AT2352+AZ2352</f>
        <v>0</v>
      </c>
      <c r="BG2352" s="548"/>
      <c r="BH2352" s="551">
        <f>AV2352+BB2352</f>
        <v>0</v>
      </c>
      <c r="BI2352" s="552"/>
      <c r="BJ2352" s="533">
        <f>IF(BF2352=0,0,(BH2352/BF2352)*100)</f>
        <v>0</v>
      </c>
      <c r="BK2352" s="619"/>
      <c r="BL2352" s="621">
        <f>SUM(BL2312:BN2351)</f>
        <v>0</v>
      </c>
      <c r="BM2352" s="622"/>
      <c r="BN2352" s="623"/>
      <c r="BO2352" s="610">
        <f>SUM(BO2312:BO2351)</f>
        <v>0</v>
      </c>
      <c r="BP2352" s="709">
        <f t="shared" ref="BP2352" si="2268">(BL2352*BS$2312)+(N2352*BS$2313)+(X2352*BS$2314)+(R2352*BS$2315)+(V2352*BS$2316)+(Z2352*BS$2317)</f>
        <v>0</v>
      </c>
      <c r="BQ2352" s="638">
        <f t="shared" ref="BQ2352" si="2269">((AZ2352-BB2352)*BS$2319)+((AT2352-AV2352)*BS$2318)+(H2352*BS$2320)+(P2352*BS$2321)</f>
        <v>0</v>
      </c>
      <c r="BR2352" s="77"/>
      <c r="BS2352" s="77"/>
      <c r="BT2352" s="278"/>
    </row>
    <row r="2353" spans="1:75" s="79" customFormat="1" ht="33.950000000000003" customHeight="1" thickBot="1" x14ac:dyDescent="0.5">
      <c r="A2353" s="278"/>
      <c r="B2353" s="672"/>
      <c r="C2353" s="673"/>
      <c r="D2353" s="676"/>
      <c r="E2353" s="677"/>
      <c r="F2353" s="80"/>
      <c r="G2353" s="80"/>
      <c r="H2353" s="549"/>
      <c r="I2353" s="550"/>
      <c r="J2353" s="549"/>
      <c r="K2353" s="550"/>
      <c r="L2353" s="553"/>
      <c r="M2353" s="637"/>
      <c r="N2353" s="535" t="s">
        <v>16</v>
      </c>
      <c r="O2353" s="536"/>
      <c r="P2353" s="553"/>
      <c r="Q2353" s="550"/>
      <c r="R2353" s="553"/>
      <c r="S2353" s="637"/>
      <c r="T2353" s="535" t="s">
        <v>16</v>
      </c>
      <c r="U2353" s="536"/>
      <c r="V2353" s="553"/>
      <c r="W2353" s="637"/>
      <c r="X2353" s="549"/>
      <c r="Y2353" s="536"/>
      <c r="Z2353" s="549"/>
      <c r="AA2353" s="536"/>
      <c r="AB2353" s="637"/>
      <c r="AC2353" s="550"/>
      <c r="AD2353" s="553"/>
      <c r="AE2353" s="637"/>
      <c r="AF2353" s="535"/>
      <c r="AG2353" s="536"/>
      <c r="AH2353" s="553"/>
      <c r="AI2353" s="550"/>
      <c r="AJ2353" s="553"/>
      <c r="AK2353" s="637"/>
      <c r="AL2353" s="535"/>
      <c r="AM2353" s="536"/>
      <c r="AN2353" s="553"/>
      <c r="AO2353" s="550"/>
      <c r="AP2353" s="553"/>
      <c r="AQ2353" s="637"/>
      <c r="AR2353" s="535"/>
      <c r="AS2353" s="536"/>
      <c r="AT2353" s="549"/>
      <c r="AU2353" s="550"/>
      <c r="AV2353" s="553"/>
      <c r="AW2353" s="554"/>
      <c r="AX2353" s="535"/>
      <c r="AY2353" s="536"/>
      <c r="AZ2353" s="553"/>
      <c r="BA2353" s="550"/>
      <c r="BB2353" s="553"/>
      <c r="BC2353" s="637"/>
      <c r="BD2353" s="535"/>
      <c r="BE2353" s="536"/>
      <c r="BF2353" s="549"/>
      <c r="BG2353" s="550"/>
      <c r="BH2353" s="553"/>
      <c r="BI2353" s="554"/>
      <c r="BJ2353" s="535"/>
      <c r="BK2353" s="620"/>
      <c r="BL2353" s="624"/>
      <c r="BM2353" s="625"/>
      <c r="BN2353" s="626"/>
      <c r="BO2353" s="609"/>
      <c r="BP2353" s="710"/>
      <c r="BQ2353" s="639"/>
      <c r="BR2353" s="77"/>
      <c r="BS2353" s="77"/>
      <c r="BT2353" s="278"/>
    </row>
    <row r="2354" spans="1:75" s="79" customFormat="1" ht="33" customHeight="1" thickBot="1" x14ac:dyDescent="0.5">
      <c r="A2354" s="278"/>
      <c r="B2354" s="671"/>
      <c r="C2354" s="611"/>
      <c r="D2354" s="674" t="s">
        <v>13</v>
      </c>
      <c r="E2354" s="675"/>
      <c r="F2354" s="82"/>
      <c r="G2354" s="117"/>
      <c r="H2354" s="541"/>
      <c r="I2354" s="545"/>
      <c r="J2354" s="541"/>
      <c r="K2354" s="545"/>
      <c r="L2354" s="537"/>
      <c r="M2354" s="538"/>
      <c r="N2354" s="533">
        <f>J2354+L2354</f>
        <v>0</v>
      </c>
      <c r="O2354" s="534"/>
      <c r="P2354" s="537"/>
      <c r="Q2354" s="545"/>
      <c r="R2354" s="537"/>
      <c r="S2354" s="538"/>
      <c r="T2354" s="533">
        <f>R2354-P2354</f>
        <v>0</v>
      </c>
      <c r="U2354" s="534"/>
      <c r="V2354" s="537"/>
      <c r="W2354" s="538"/>
      <c r="X2354" s="541"/>
      <c r="Y2354" s="542"/>
      <c r="Z2354" s="541"/>
      <c r="AA2354" s="542"/>
      <c r="AB2354" s="538"/>
      <c r="AC2354" s="545"/>
      <c r="AD2354" s="537"/>
      <c r="AE2354" s="538"/>
      <c r="AF2354" s="533">
        <f>IF(AB2354=0,0,(AD2354/AB2354)*100)</f>
        <v>0</v>
      </c>
      <c r="AG2354" s="534"/>
      <c r="AH2354" s="537"/>
      <c r="AI2354" s="545"/>
      <c r="AJ2354" s="537"/>
      <c r="AK2354" s="538"/>
      <c r="AL2354" s="533">
        <f>IF(AH2354=0,0,(AJ2354/AH2354)*100)</f>
        <v>0</v>
      </c>
      <c r="AM2354" s="534"/>
      <c r="AN2354" s="537"/>
      <c r="AO2354" s="545"/>
      <c r="AP2354" s="537"/>
      <c r="AQ2354" s="538"/>
      <c r="AR2354" s="533">
        <f>IF(AN2354=0,0,(AP2354/AN2354)*100)</f>
        <v>0</v>
      </c>
      <c r="AS2354" s="534"/>
      <c r="AT2354" s="547">
        <f>AB2354+AH2354+AN2354</f>
        <v>0</v>
      </c>
      <c r="AU2354" s="548"/>
      <c r="AV2354" s="551">
        <f>AD2354+AJ2354+AP2354</f>
        <v>0</v>
      </c>
      <c r="AW2354" s="552"/>
      <c r="AX2354" s="533">
        <f>IF(AT2354=0,0,(AV2354/AT2354)*100)</f>
        <v>0</v>
      </c>
      <c r="AY2354" s="534"/>
      <c r="AZ2354" s="537"/>
      <c r="BA2354" s="545"/>
      <c r="BB2354" s="537"/>
      <c r="BC2354" s="538"/>
      <c r="BD2354" s="533">
        <f>IF(AZ2354=0,0,(BB2354/AZ2354)*100)</f>
        <v>0</v>
      </c>
      <c r="BE2354" s="534"/>
      <c r="BF2354" s="547">
        <f>AT2354+AZ2354</f>
        <v>0</v>
      </c>
      <c r="BG2354" s="548"/>
      <c r="BH2354" s="551">
        <f>AV2354+BB2354</f>
        <v>0</v>
      </c>
      <c r="BI2354" s="552"/>
      <c r="BJ2354" s="533">
        <f>IF(BF2354=0,0,(BH2354/BF2354)*100)</f>
        <v>0</v>
      </c>
      <c r="BK2354" s="619"/>
      <c r="BL2354" s="700">
        <f>(AD2354*2)+(AJ2354*2)+(AP2354*3)+BB2354</f>
        <v>0</v>
      </c>
      <c r="BM2354" s="701"/>
      <c r="BN2354" s="702"/>
      <c r="BO2354" s="706"/>
      <c r="BP2354" s="83"/>
      <c r="BQ2354" s="84"/>
      <c r="BR2354" s="77"/>
      <c r="BS2354" s="77"/>
      <c r="BT2354" s="278"/>
    </row>
    <row r="2355" spans="1:75" s="79" customFormat="1" ht="33.75" customHeight="1" thickBot="1" x14ac:dyDescent="0.5">
      <c r="A2355" s="278"/>
      <c r="B2355" s="232"/>
      <c r="C2355" s="336"/>
      <c r="D2355" s="693"/>
      <c r="E2355" s="694"/>
      <c r="F2355" s="86"/>
      <c r="G2355" s="86"/>
      <c r="H2355" s="543"/>
      <c r="I2355" s="546"/>
      <c r="J2355" s="543"/>
      <c r="K2355" s="546"/>
      <c r="L2355" s="539"/>
      <c r="M2355" s="540"/>
      <c r="N2355" s="535">
        <f>IF((N2352+N2354)=0,0,N2352/(N2352+N2354)*100)</f>
        <v>0</v>
      </c>
      <c r="O2355" s="536"/>
      <c r="P2355" s="539"/>
      <c r="Q2355" s="546"/>
      <c r="R2355" s="539"/>
      <c r="S2355" s="540"/>
      <c r="T2355" s="535"/>
      <c r="U2355" s="536"/>
      <c r="V2355" s="539"/>
      <c r="W2355" s="540"/>
      <c r="X2355" s="543"/>
      <c r="Y2355" s="544"/>
      <c r="Z2355" s="543"/>
      <c r="AA2355" s="544"/>
      <c r="AB2355" s="540"/>
      <c r="AC2355" s="546"/>
      <c r="AD2355" s="539"/>
      <c r="AE2355" s="540"/>
      <c r="AF2355" s="535"/>
      <c r="AG2355" s="536"/>
      <c r="AH2355" s="539"/>
      <c r="AI2355" s="546"/>
      <c r="AJ2355" s="539"/>
      <c r="AK2355" s="540"/>
      <c r="AL2355" s="535"/>
      <c r="AM2355" s="536"/>
      <c r="AN2355" s="539"/>
      <c r="AO2355" s="546"/>
      <c r="AP2355" s="539"/>
      <c r="AQ2355" s="540"/>
      <c r="AR2355" s="535"/>
      <c r="AS2355" s="536"/>
      <c r="AT2355" s="549"/>
      <c r="AU2355" s="550"/>
      <c r="AV2355" s="553"/>
      <c r="AW2355" s="554"/>
      <c r="AX2355" s="535"/>
      <c r="AY2355" s="536"/>
      <c r="AZ2355" s="539"/>
      <c r="BA2355" s="546"/>
      <c r="BB2355" s="539"/>
      <c r="BC2355" s="540"/>
      <c r="BD2355" s="535"/>
      <c r="BE2355" s="536"/>
      <c r="BF2355" s="549"/>
      <c r="BG2355" s="550"/>
      <c r="BH2355" s="553"/>
      <c r="BI2355" s="554"/>
      <c r="BJ2355" s="535"/>
      <c r="BK2355" s="620"/>
      <c r="BL2355" s="703"/>
      <c r="BM2355" s="704"/>
      <c r="BN2355" s="705"/>
      <c r="BO2355" s="707"/>
      <c r="BP2355" s="222"/>
      <c r="BQ2355" s="222"/>
      <c r="BR2355" s="77"/>
      <c r="BS2355" s="77"/>
      <c r="BT2355" s="278"/>
    </row>
    <row r="2356" spans="1:75" ht="16.5" customHeight="1" thickTop="1" thickBot="1" x14ac:dyDescent="0.5">
      <c r="A2356" s="268"/>
      <c r="B2356" s="229"/>
      <c r="C2356" s="195"/>
      <c r="D2356" s="195"/>
      <c r="E2356" s="195"/>
      <c r="F2356" s="195"/>
      <c r="G2356" s="195"/>
      <c r="H2356" s="195"/>
      <c r="I2356" s="195"/>
      <c r="J2356" s="195"/>
      <c r="K2356" s="195"/>
      <c r="L2356" s="195"/>
      <c r="M2356" s="195"/>
      <c r="N2356" s="195"/>
      <c r="O2356" s="195"/>
      <c r="P2356" s="195"/>
      <c r="Q2356" s="195"/>
      <c r="R2356" s="195"/>
      <c r="S2356" s="195"/>
      <c r="T2356" s="195"/>
      <c r="U2356" s="195"/>
      <c r="V2356" s="195"/>
      <c r="W2356" s="195"/>
      <c r="X2356" s="195"/>
      <c r="Y2356" s="195"/>
      <c r="Z2356" s="195"/>
      <c r="AA2356" s="195"/>
      <c r="AB2356" s="195"/>
      <c r="AC2356" s="195"/>
      <c r="AD2356" s="195"/>
      <c r="AE2356" s="195"/>
      <c r="AF2356" s="198"/>
      <c r="AG2356" s="198"/>
      <c r="AH2356" s="195"/>
      <c r="AI2356" s="195"/>
      <c r="AJ2356" s="195"/>
      <c r="AK2356" s="195"/>
      <c r="AL2356" s="195"/>
      <c r="AM2356" s="195"/>
      <c r="AN2356" s="195"/>
      <c r="AO2356" s="195"/>
      <c r="AP2356" s="195"/>
      <c r="AQ2356" s="195"/>
      <c r="AR2356" s="195"/>
      <c r="AS2356" s="195"/>
      <c r="AT2356" s="195"/>
      <c r="AU2356" s="195"/>
      <c r="AV2356" s="195"/>
      <c r="AW2356" s="195"/>
      <c r="AX2356" s="195"/>
      <c r="AY2356" s="195"/>
      <c r="AZ2356" s="195"/>
      <c r="BA2356" s="195"/>
      <c r="BB2356" s="195"/>
      <c r="BC2356" s="195"/>
      <c r="BD2356" s="195"/>
      <c r="BE2356" s="195"/>
      <c r="BF2356" s="195"/>
      <c r="BG2356" s="195"/>
      <c r="BH2356" s="195"/>
      <c r="BI2356" s="195"/>
      <c r="BJ2356" s="195"/>
      <c r="BK2356" s="195"/>
      <c r="BL2356" s="195"/>
      <c r="BM2356" s="195"/>
      <c r="BN2356" s="195"/>
      <c r="BO2356" s="247"/>
      <c r="BP2356" s="600">
        <f>IF((J2352+L2354)=0,0,(J2352/(J2352+L2354)*100)%)</f>
        <v>0</v>
      </c>
      <c r="BQ2356" s="601"/>
      <c r="BR2356" s="600">
        <f>IF((L2352+J2354)=0,0,(L2352/(L2352+J2354)*100)%)</f>
        <v>0</v>
      </c>
      <c r="BS2356" s="601"/>
      <c r="BT2356" s="268"/>
    </row>
    <row r="2357" spans="1:75" s="85" customFormat="1" ht="87" customHeight="1" thickTop="1" thickBot="1" x14ac:dyDescent="0.55000000000000004">
      <c r="A2357" s="279"/>
      <c r="B2357" s="682"/>
      <c r="C2357" s="683"/>
      <c r="D2357" s="608"/>
      <c r="E2357" s="608"/>
      <c r="F2357" s="608"/>
      <c r="G2357" s="608"/>
      <c r="H2357" s="346"/>
      <c r="I2357" s="346"/>
      <c r="J2357" s="346"/>
      <c r="K2357" s="200"/>
      <c r="L2357" s="346"/>
      <c r="M2357" s="346"/>
      <c r="N2357" s="346"/>
      <c r="O2357" s="338"/>
      <c r="P2357" s="338"/>
      <c r="Q2357" s="338"/>
      <c r="R2357" s="338"/>
      <c r="S2357" s="346"/>
      <c r="T2357" s="346" t="s">
        <v>59</v>
      </c>
      <c r="U2357" s="346"/>
      <c r="V2357" s="200"/>
      <c r="W2357" s="346"/>
      <c r="X2357" s="346"/>
      <c r="Y2357" s="346"/>
      <c r="Z2357" s="714" t="s">
        <v>157</v>
      </c>
      <c r="AA2357" s="714"/>
      <c r="AB2357" s="714"/>
      <c r="AC2357" s="715"/>
      <c r="AD2357" s="589"/>
      <c r="AE2357" s="590"/>
      <c r="AF2357" s="591"/>
      <c r="AG2357" s="200"/>
      <c r="AH2357" s="589"/>
      <c r="AI2357" s="590"/>
      <c r="AJ2357" s="591"/>
      <c r="AK2357" s="714" t="s">
        <v>159</v>
      </c>
      <c r="AL2357" s="714"/>
      <c r="AM2357" s="714"/>
      <c r="AN2357" s="715"/>
      <c r="AO2357" s="589"/>
      <c r="AP2357" s="590"/>
      <c r="AQ2357" s="591"/>
      <c r="AR2357" s="204"/>
      <c r="AS2357" s="589"/>
      <c r="AT2357" s="590"/>
      <c r="AU2357" s="591"/>
      <c r="AV2357" s="340"/>
      <c r="AW2357" s="340"/>
      <c r="AX2357" s="340"/>
      <c r="AY2357" s="340"/>
      <c r="AZ2357" s="711" t="s">
        <v>20</v>
      </c>
      <c r="BA2357" s="711"/>
      <c r="BB2357" s="711"/>
      <c r="BC2357" s="711"/>
      <c r="BD2357" s="712"/>
      <c r="BE2357" s="616">
        <f>BL2352</f>
        <v>0</v>
      </c>
      <c r="BF2357" s="617"/>
      <c r="BG2357" s="618"/>
      <c r="BH2357" s="205"/>
      <c r="BI2357" s="616">
        <f>BL2354</f>
        <v>0</v>
      </c>
      <c r="BJ2357" s="617"/>
      <c r="BK2357" s="618"/>
      <c r="BL2357" s="206"/>
      <c r="BM2357" s="206"/>
      <c r="BN2357" s="206"/>
      <c r="BO2357" s="248"/>
      <c r="BP2357" s="87"/>
      <c r="BQ2357" s="87"/>
      <c r="BR2357" s="81"/>
      <c r="BS2357" s="81"/>
      <c r="BT2357" s="279"/>
    </row>
    <row r="2358" spans="1:75" ht="15.6" customHeight="1" thickTop="1" thickBot="1" x14ac:dyDescent="0.55000000000000004">
      <c r="A2358" s="268"/>
      <c r="B2358" s="230"/>
      <c r="C2358" s="207"/>
      <c r="D2358" s="196"/>
      <c r="E2358" s="196"/>
      <c r="F2358" s="199"/>
      <c r="G2358" s="199"/>
      <c r="H2358" s="202"/>
      <c r="I2358" s="202"/>
      <c r="J2358" s="202"/>
      <c r="K2358" s="202"/>
      <c r="L2358" s="202"/>
      <c r="M2358" s="202"/>
      <c r="N2358" s="202"/>
      <c r="O2358" s="199"/>
      <c r="P2358" s="199"/>
      <c r="Q2358" s="199"/>
      <c r="R2358" s="199"/>
      <c r="S2358" s="202"/>
      <c r="T2358" s="202"/>
      <c r="U2358" s="202"/>
      <c r="V2358" s="201"/>
      <c r="W2358" s="202"/>
      <c r="X2358" s="202"/>
      <c r="Y2358" s="202"/>
      <c r="Z2358" s="337"/>
      <c r="AA2358" s="337"/>
      <c r="AB2358" s="337"/>
      <c r="AC2358" s="337"/>
      <c r="AD2358" s="202"/>
      <c r="AE2358" s="202"/>
      <c r="AF2358" s="202"/>
      <c r="AG2358" s="202"/>
      <c r="AH2358" s="201"/>
      <c r="AI2358" s="201"/>
      <c r="AJ2358" s="202"/>
      <c r="AK2358" s="337"/>
      <c r="AL2358" s="337"/>
      <c r="AM2358" s="337"/>
      <c r="AN2358" s="337"/>
      <c r="AO2358" s="202"/>
      <c r="AP2358" s="202"/>
      <c r="AQ2358" s="202"/>
      <c r="AR2358" s="202"/>
      <c r="AS2358" s="202"/>
      <c r="AT2358" s="204"/>
      <c r="AU2358" s="204"/>
      <c r="AV2358" s="207"/>
      <c r="AW2358" s="207"/>
      <c r="AX2358" s="207"/>
      <c r="AY2358" s="207"/>
      <c r="AZ2358" s="199"/>
      <c r="BA2358" s="208"/>
      <c r="BB2358" s="208"/>
      <c r="BC2358" s="209"/>
      <c r="BD2358" s="210"/>
      <c r="BE2358" s="211"/>
      <c r="BF2358" s="211"/>
      <c r="BG2358" s="204"/>
      <c r="BH2358" s="212"/>
      <c r="BI2358" s="213"/>
      <c r="BJ2358" s="213"/>
      <c r="BK2358" s="204"/>
      <c r="BL2358" s="207"/>
      <c r="BM2358" s="207"/>
      <c r="BN2358" s="207"/>
      <c r="BO2358" s="249"/>
      <c r="BP2358" s="88"/>
      <c r="BQ2358" s="88"/>
      <c r="BR2358" s="65"/>
      <c r="BS2358" s="65"/>
      <c r="BT2358" s="268"/>
    </row>
    <row r="2359" spans="1:75" s="85" customFormat="1" ht="86.25" customHeight="1" thickTop="1" thickBot="1" x14ac:dyDescent="0.55000000000000004">
      <c r="A2359" s="279"/>
      <c r="B2359" s="531"/>
      <c r="C2359" s="532"/>
      <c r="D2359" s="608"/>
      <c r="E2359" s="608"/>
      <c r="F2359" s="608"/>
      <c r="G2359" s="608"/>
      <c r="H2359" s="212"/>
      <c r="I2359" s="212"/>
      <c r="J2359" s="212"/>
      <c r="K2359" s="200"/>
      <c r="L2359" s="212"/>
      <c r="M2359" s="212"/>
      <c r="N2359" s="212"/>
      <c r="O2359" s="338"/>
      <c r="P2359" s="338"/>
      <c r="Q2359" s="338"/>
      <c r="R2359" s="338"/>
      <c r="S2359" s="212"/>
      <c r="T2359" s="212" t="s">
        <v>15</v>
      </c>
      <c r="U2359" s="212"/>
      <c r="V2359" s="200"/>
      <c r="W2359" s="212"/>
      <c r="X2359" s="212"/>
      <c r="Y2359" s="212"/>
      <c r="Z2359" s="714" t="s">
        <v>158</v>
      </c>
      <c r="AA2359" s="714"/>
      <c r="AB2359" s="714"/>
      <c r="AC2359" s="715"/>
      <c r="AD2359" s="616">
        <f>AD2357</f>
        <v>0</v>
      </c>
      <c r="AE2359" s="617"/>
      <c r="AF2359" s="618"/>
      <c r="AG2359" s="200"/>
      <c r="AH2359" s="616">
        <f>AH2357</f>
        <v>0</v>
      </c>
      <c r="AI2359" s="617"/>
      <c r="AJ2359" s="618"/>
      <c r="AK2359" s="714" t="s">
        <v>160</v>
      </c>
      <c r="AL2359" s="714"/>
      <c r="AM2359" s="714"/>
      <c r="AN2359" s="715"/>
      <c r="AO2359" s="616">
        <f>AO2357-AD2357</f>
        <v>0</v>
      </c>
      <c r="AP2359" s="617"/>
      <c r="AQ2359" s="618"/>
      <c r="AR2359" s="204"/>
      <c r="AS2359" s="616">
        <f>AS2357-AH2357</f>
        <v>0</v>
      </c>
      <c r="AT2359" s="617"/>
      <c r="AU2359" s="618"/>
      <c r="AV2359" s="340"/>
      <c r="AW2359" s="340"/>
      <c r="AX2359" s="340"/>
      <c r="AY2359" s="340"/>
      <c r="AZ2359" s="711" t="s">
        <v>44</v>
      </c>
      <c r="BA2359" s="711"/>
      <c r="BB2359" s="711"/>
      <c r="BC2359" s="711"/>
      <c r="BD2359" s="712"/>
      <c r="BE2359" s="616">
        <f>BE2357-AO2357</f>
        <v>0</v>
      </c>
      <c r="BF2359" s="617"/>
      <c r="BG2359" s="618"/>
      <c r="BH2359" s="214"/>
      <c r="BI2359" s="616">
        <f>BI2357-AS2357</f>
        <v>0</v>
      </c>
      <c r="BJ2359" s="617"/>
      <c r="BK2359" s="618"/>
      <c r="BL2359" s="206"/>
      <c r="BM2359" s="206"/>
      <c r="BN2359" s="206"/>
      <c r="BO2359" s="248"/>
      <c r="BP2359" s="87"/>
      <c r="BQ2359" s="87"/>
      <c r="BR2359" s="81"/>
      <c r="BS2359" s="81"/>
      <c r="BT2359" s="279"/>
      <c r="BW2359" s="79"/>
    </row>
    <row r="2360" spans="1:75" ht="18.75" customHeight="1" thickTop="1" thickBot="1" x14ac:dyDescent="0.5">
      <c r="A2360" s="268"/>
      <c r="B2360" s="231"/>
      <c r="C2360" s="197"/>
      <c r="D2360" s="197"/>
      <c r="E2360" s="197"/>
      <c r="F2360" s="254"/>
      <c r="G2360" s="254"/>
      <c r="H2360" s="197"/>
      <c r="I2360" s="197"/>
      <c r="J2360" s="197"/>
      <c r="K2360" s="197"/>
      <c r="L2360" s="197"/>
      <c r="M2360" s="197"/>
      <c r="N2360" s="197"/>
      <c r="O2360" s="197"/>
      <c r="P2360" s="197"/>
      <c r="Q2360" s="197"/>
      <c r="R2360" s="197"/>
      <c r="S2360" s="197"/>
      <c r="T2360" s="197"/>
      <c r="U2360" s="197"/>
      <c r="V2360" s="197"/>
      <c r="W2360" s="197"/>
      <c r="X2360" s="197"/>
      <c r="Y2360" s="197"/>
      <c r="Z2360" s="197"/>
      <c r="AA2360" s="197"/>
      <c r="AB2360" s="197"/>
      <c r="AC2360" s="197"/>
      <c r="AD2360" s="197"/>
      <c r="AE2360" s="197"/>
      <c r="AF2360" s="203"/>
      <c r="AG2360" s="203"/>
      <c r="AH2360" s="197"/>
      <c r="AI2360" s="197"/>
      <c r="AJ2360" s="197"/>
      <c r="AK2360" s="197"/>
      <c r="AL2360" s="197"/>
      <c r="AM2360" s="197"/>
      <c r="AN2360" s="197"/>
      <c r="AO2360" s="197"/>
      <c r="AP2360" s="197"/>
      <c r="AQ2360" s="197"/>
      <c r="AR2360" s="197"/>
      <c r="AS2360" s="197"/>
      <c r="AT2360" s="197"/>
      <c r="AU2360" s="197"/>
      <c r="AV2360" s="197"/>
      <c r="AW2360" s="197"/>
      <c r="AX2360" s="197"/>
      <c r="AY2360" s="197"/>
      <c r="AZ2360" s="197"/>
      <c r="BA2360" s="640" t="s">
        <v>153</v>
      </c>
      <c r="BB2360" s="640"/>
      <c r="BC2360" s="640"/>
      <c r="BD2360" s="640"/>
      <c r="BE2360" s="640"/>
      <c r="BF2360" s="640"/>
      <c r="BG2360" s="640"/>
      <c r="BH2360" s="640"/>
      <c r="BI2360" s="640"/>
      <c r="BJ2360" s="640"/>
      <c r="BK2360" s="640"/>
      <c r="BL2360" s="640"/>
      <c r="BM2360" s="640"/>
      <c r="BN2360" s="640"/>
      <c r="BO2360" s="250"/>
      <c r="BP2360" s="89"/>
      <c r="BQ2360" s="89"/>
      <c r="BR2360" s="65"/>
      <c r="BS2360" s="65"/>
      <c r="BT2360" s="268"/>
    </row>
    <row r="2361" spans="1:75" s="255" customFormat="1" ht="13.5" customHeight="1" thickTop="1" x14ac:dyDescent="0.45">
      <c r="A2361" s="268"/>
      <c r="B2361" s="269"/>
      <c r="C2361" s="268"/>
      <c r="D2361" s="268"/>
      <c r="E2361" s="268"/>
      <c r="F2361" s="270"/>
      <c r="G2361" s="270"/>
      <c r="H2361" s="268"/>
      <c r="I2361" s="268"/>
      <c r="J2361" s="268"/>
      <c r="K2361" s="268"/>
      <c r="L2361" s="268"/>
      <c r="M2361" s="268"/>
      <c r="N2361" s="268"/>
      <c r="O2361" s="268"/>
      <c r="P2361" s="268"/>
      <c r="Q2361" s="268"/>
      <c r="R2361" s="268"/>
      <c r="S2361" s="268"/>
      <c r="T2361" s="268"/>
      <c r="U2361" s="268"/>
      <c r="V2361" s="268"/>
      <c r="W2361" s="268"/>
      <c r="X2361" s="268"/>
      <c r="Y2361" s="268"/>
      <c r="Z2361" s="268"/>
      <c r="AA2361" s="268"/>
      <c r="AB2361" s="268"/>
      <c r="AC2361" s="268"/>
      <c r="AD2361" s="268"/>
      <c r="AE2361" s="268"/>
      <c r="AF2361" s="271"/>
      <c r="AG2361" s="271"/>
      <c r="AH2361" s="268"/>
      <c r="AI2361" s="268"/>
      <c r="AJ2361" s="268"/>
      <c r="AK2361" s="268"/>
      <c r="AL2361" s="268"/>
      <c r="AM2361" s="268"/>
      <c r="AN2361" s="268"/>
      <c r="AO2361" s="268"/>
      <c r="AP2361" s="268"/>
      <c r="AQ2361" s="268"/>
      <c r="AR2361" s="268"/>
      <c r="AS2361" s="268"/>
      <c r="AT2361" s="268"/>
      <c r="AU2361" s="268"/>
      <c r="AV2361" s="268"/>
      <c r="AW2361" s="268"/>
      <c r="AX2361" s="268"/>
      <c r="AY2361" s="268"/>
      <c r="AZ2361" s="268"/>
      <c r="BA2361" s="268"/>
      <c r="BB2361" s="268"/>
      <c r="BC2361" s="268"/>
      <c r="BD2361" s="268"/>
      <c r="BE2361" s="268"/>
      <c r="BF2361" s="268"/>
      <c r="BG2361" s="268"/>
      <c r="BH2361" s="268"/>
      <c r="BI2361" s="268"/>
      <c r="BJ2361" s="268"/>
      <c r="BK2361" s="268"/>
      <c r="BL2361" s="268"/>
      <c r="BM2361" s="268"/>
      <c r="BN2361" s="268"/>
      <c r="BO2361" s="272"/>
      <c r="BP2361" s="272"/>
      <c r="BQ2361" s="272"/>
      <c r="BR2361" s="268"/>
      <c r="BS2361" s="268"/>
      <c r="BT2361" s="268"/>
    </row>
    <row r="2362" spans="1:75" s="69" customFormat="1" ht="33.75" x14ac:dyDescent="0.5">
      <c r="A2362" s="273"/>
      <c r="B2362" s="695" t="s">
        <v>9</v>
      </c>
      <c r="C2362" s="695"/>
      <c r="D2362" s="695"/>
      <c r="E2362" s="695"/>
      <c r="F2362" s="695"/>
      <c r="G2362" s="695"/>
      <c r="H2362" s="695"/>
      <c r="I2362" s="695"/>
      <c r="J2362" s="695"/>
      <c r="K2362" s="695"/>
      <c r="L2362" s="695"/>
      <c r="M2362" s="695"/>
      <c r="N2362" s="695"/>
      <c r="O2362" s="695"/>
      <c r="P2362" s="695"/>
      <c r="Q2362" s="695"/>
      <c r="R2362" s="695"/>
      <c r="S2362" s="695"/>
      <c r="T2362" s="695"/>
      <c r="U2362" s="695"/>
      <c r="V2362" s="695"/>
      <c r="W2362" s="695"/>
      <c r="X2362" s="695"/>
      <c r="Y2362" s="695"/>
      <c r="Z2362" s="695"/>
      <c r="AA2362" s="695"/>
      <c r="AB2362" s="695"/>
      <c r="AC2362" s="695"/>
      <c r="AD2362" s="695"/>
      <c r="AE2362" s="695"/>
      <c r="AF2362" s="695"/>
      <c r="AG2362" s="695"/>
      <c r="AH2362" s="695"/>
      <c r="AI2362" s="695"/>
      <c r="AJ2362" s="695"/>
      <c r="AK2362" s="695"/>
      <c r="AL2362" s="695"/>
      <c r="AM2362" s="695"/>
      <c r="AN2362" s="695"/>
      <c r="AO2362" s="695"/>
      <c r="AP2362" s="695"/>
      <c r="AQ2362" s="695"/>
      <c r="AR2362" s="695"/>
      <c r="AS2362" s="695"/>
      <c r="AT2362" s="695"/>
      <c r="AU2362" s="695"/>
      <c r="AV2362" s="695"/>
      <c r="AW2362" s="695"/>
      <c r="AX2362" s="695"/>
      <c r="AY2362" s="695"/>
      <c r="AZ2362" s="695"/>
      <c r="BA2362" s="695"/>
      <c r="BB2362" s="695"/>
      <c r="BC2362" s="695"/>
      <c r="BD2362" s="695"/>
      <c r="BE2362" s="695"/>
      <c r="BF2362" s="695"/>
      <c r="BG2362" s="695"/>
      <c r="BH2362" s="695"/>
      <c r="BI2362" s="695"/>
      <c r="BJ2362" s="695"/>
      <c r="BK2362" s="695"/>
      <c r="BL2362" s="695"/>
      <c r="BM2362" s="695"/>
      <c r="BN2362" s="695"/>
      <c r="BO2362" s="175"/>
      <c r="BP2362" s="175"/>
      <c r="BQ2362" s="175"/>
      <c r="BR2362" s="68"/>
      <c r="BS2362" s="68"/>
      <c r="BT2362" s="273"/>
    </row>
    <row r="2363" spans="1:75" ht="10.9" customHeight="1" x14ac:dyDescent="0.45">
      <c r="A2363" s="268"/>
      <c r="B2363" s="227"/>
      <c r="C2363" s="177"/>
      <c r="D2363" s="177"/>
      <c r="E2363" s="177"/>
      <c r="F2363" s="178"/>
      <c r="G2363" s="178"/>
      <c r="H2363" s="177"/>
      <c r="I2363" s="177"/>
      <c r="J2363" s="177"/>
      <c r="K2363" s="177"/>
      <c r="L2363" s="177"/>
      <c r="M2363" s="177"/>
      <c r="N2363" s="177"/>
      <c r="O2363" s="177"/>
      <c r="P2363" s="177"/>
      <c r="Q2363" s="177"/>
      <c r="R2363" s="177"/>
      <c r="S2363" s="177"/>
      <c r="T2363" s="177"/>
      <c r="U2363" s="177"/>
      <c r="V2363" s="177"/>
      <c r="W2363" s="177"/>
      <c r="X2363" s="177"/>
      <c r="Y2363" s="177"/>
      <c r="Z2363" s="177"/>
      <c r="AA2363" s="177"/>
      <c r="AB2363" s="177"/>
      <c r="AC2363" s="177"/>
      <c r="AD2363" s="177"/>
      <c r="AE2363" s="177"/>
      <c r="AF2363" s="179"/>
      <c r="AG2363" s="179"/>
      <c r="AH2363" s="177"/>
      <c r="AI2363" s="177"/>
      <c r="AJ2363" s="177"/>
      <c r="AK2363" s="177"/>
      <c r="AL2363" s="177"/>
      <c r="AM2363" s="177"/>
      <c r="AN2363" s="177"/>
      <c r="AO2363" s="177"/>
      <c r="AP2363" s="177"/>
      <c r="AQ2363" s="177"/>
      <c r="AR2363" s="177"/>
      <c r="AS2363" s="177"/>
      <c r="AT2363" s="177"/>
      <c r="AU2363" s="177"/>
      <c r="AV2363" s="177"/>
      <c r="AW2363" s="177"/>
      <c r="AX2363" s="177"/>
      <c r="AY2363" s="177"/>
      <c r="AZ2363" s="177"/>
      <c r="BA2363" s="177"/>
      <c r="BB2363" s="177"/>
      <c r="BC2363" s="177"/>
      <c r="BD2363" s="177"/>
      <c r="BE2363" s="177"/>
      <c r="BF2363" s="177"/>
      <c r="BG2363" s="177"/>
      <c r="BH2363" s="177"/>
      <c r="BI2363" s="177"/>
      <c r="BJ2363" s="177"/>
      <c r="BK2363" s="177"/>
      <c r="BL2363" s="177"/>
      <c r="BM2363" s="177"/>
      <c r="BN2363" s="259"/>
      <c r="BO2363" s="245"/>
      <c r="BP2363" s="259"/>
      <c r="BQ2363" s="259"/>
      <c r="BR2363" s="65"/>
      <c r="BS2363" s="65"/>
      <c r="BT2363" s="268"/>
    </row>
    <row r="2364" spans="1:75" s="70" customFormat="1" ht="36.75" customHeight="1" x14ac:dyDescent="0.45">
      <c r="A2364" s="274"/>
      <c r="B2364" s="227"/>
      <c r="C2364" s="176"/>
      <c r="D2364" s="226" t="s">
        <v>10</v>
      </c>
      <c r="E2364" s="713" t="str">
        <f>IF(ROSTER!D$3="","",ROSTER!D$3)</f>
        <v/>
      </c>
      <c r="F2364" s="713"/>
      <c r="G2364" s="713"/>
      <c r="H2364" s="713"/>
      <c r="I2364" s="713"/>
      <c r="J2364" s="713"/>
      <c r="K2364" s="713"/>
      <c r="L2364" s="713"/>
      <c r="M2364" s="713"/>
      <c r="N2364" s="713"/>
      <c r="O2364" s="713"/>
      <c r="P2364" s="713"/>
      <c r="Q2364" s="713"/>
      <c r="R2364" s="713"/>
      <c r="S2364" s="713"/>
      <c r="T2364" s="713"/>
      <c r="U2364" s="713"/>
      <c r="V2364" s="713"/>
      <c r="W2364" s="713"/>
      <c r="X2364" s="713"/>
      <c r="Y2364" s="713"/>
      <c r="Z2364" s="713"/>
      <c r="AA2364" s="713"/>
      <c r="AB2364" s="713"/>
      <c r="AC2364" s="713"/>
      <c r="AD2364" s="180"/>
      <c r="AE2364" s="719" t="s">
        <v>11</v>
      </c>
      <c r="AF2364" s="719"/>
      <c r="AG2364" s="719"/>
      <c r="AH2364" s="719"/>
      <c r="AI2364" s="719"/>
      <c r="AJ2364" s="719"/>
      <c r="AK2364" s="719"/>
      <c r="AL2364" s="717"/>
      <c r="AM2364" s="717"/>
      <c r="AN2364" s="717"/>
      <c r="AO2364" s="717"/>
      <c r="AP2364" s="717"/>
      <c r="AQ2364" s="717"/>
      <c r="AR2364" s="717"/>
      <c r="AS2364" s="717"/>
      <c r="AT2364" s="717"/>
      <c r="AU2364" s="717"/>
      <c r="AV2364" s="717"/>
      <c r="AW2364" s="717"/>
      <c r="AX2364" s="717"/>
      <c r="AY2364" s="717"/>
      <c r="AZ2364" s="717"/>
      <c r="BA2364" s="717"/>
      <c r="BB2364" s="717"/>
      <c r="BC2364" s="717"/>
      <c r="BD2364" s="717"/>
      <c r="BE2364" s="717"/>
      <c r="BF2364" s="717"/>
      <c r="BG2364" s="717"/>
      <c r="BH2364" s="717"/>
      <c r="BI2364" s="717"/>
      <c r="BJ2364" s="717"/>
      <c r="BK2364" s="717"/>
      <c r="BL2364" s="717"/>
      <c r="BM2364" s="717"/>
      <c r="BN2364" s="259"/>
      <c r="BO2364" s="246" t="s">
        <v>130</v>
      </c>
      <c r="BP2364" s="259"/>
      <c r="BQ2364" s="259"/>
      <c r="BR2364" s="66"/>
      <c r="BS2364" s="66"/>
      <c r="BT2364" s="274"/>
    </row>
    <row r="2365" spans="1:75" ht="8.85" customHeight="1" x14ac:dyDescent="0.45">
      <c r="A2365" s="275"/>
      <c r="B2365" s="227"/>
      <c r="C2365" s="179" t="s">
        <v>38</v>
      </c>
      <c r="D2365" s="179"/>
      <c r="E2365" s="179"/>
      <c r="F2365" s="181"/>
      <c r="G2365" s="181"/>
      <c r="H2365" s="179"/>
      <c r="I2365" s="179"/>
      <c r="J2365" s="182"/>
      <c r="K2365" s="182"/>
      <c r="L2365" s="182"/>
      <c r="M2365" s="182"/>
      <c r="N2365" s="182"/>
      <c r="O2365" s="182"/>
      <c r="P2365" s="182"/>
      <c r="Q2365" s="182"/>
      <c r="R2365" s="182"/>
      <c r="S2365" s="182"/>
      <c r="T2365" s="182"/>
      <c r="U2365" s="182"/>
      <c r="V2365" s="182"/>
      <c r="W2365" s="182"/>
      <c r="X2365" s="182"/>
      <c r="Y2365" s="182"/>
      <c r="Z2365" s="182"/>
      <c r="AA2365" s="182"/>
      <c r="AB2365" s="182"/>
      <c r="AC2365" s="182"/>
      <c r="AD2365" s="182"/>
      <c r="AE2365" s="182"/>
      <c r="AF2365" s="182"/>
      <c r="AG2365" s="179"/>
      <c r="AH2365" s="183"/>
      <c r="AI2365" s="184"/>
      <c r="AJ2365" s="184"/>
      <c r="AK2365" s="184"/>
      <c r="AL2365" s="184"/>
      <c r="AM2365" s="184"/>
      <c r="AN2365" s="184"/>
      <c r="AO2365" s="185"/>
      <c r="AP2365" s="186"/>
      <c r="AQ2365" s="186"/>
      <c r="AR2365" s="186"/>
      <c r="AS2365" s="186"/>
      <c r="AT2365" s="186"/>
      <c r="AU2365" s="186"/>
      <c r="AV2365" s="186"/>
      <c r="AW2365" s="186"/>
      <c r="AX2365" s="186"/>
      <c r="AY2365" s="186"/>
      <c r="AZ2365" s="186"/>
      <c r="BA2365" s="186"/>
      <c r="BB2365" s="186"/>
      <c r="BC2365" s="186"/>
      <c r="BD2365" s="186"/>
      <c r="BE2365" s="186"/>
      <c r="BF2365" s="186"/>
      <c r="BG2365" s="186"/>
      <c r="BH2365" s="186"/>
      <c r="BI2365" s="186"/>
      <c r="BJ2365" s="186"/>
      <c r="BK2365" s="186"/>
      <c r="BL2365" s="186"/>
      <c r="BM2365" s="186"/>
      <c r="BN2365" s="186"/>
      <c r="BO2365" s="187"/>
      <c r="BP2365" s="187"/>
      <c r="BQ2365" s="187"/>
      <c r="BR2365" s="71"/>
      <c r="BS2365" s="71"/>
      <c r="BT2365" s="275"/>
    </row>
    <row r="2366" spans="1:75" s="70" customFormat="1" ht="40.5" x14ac:dyDescent="0.45">
      <c r="A2366" s="274"/>
      <c r="B2366" s="227"/>
      <c r="C2366" s="692" t="s">
        <v>37</v>
      </c>
      <c r="D2366" s="692"/>
      <c r="E2366" s="717"/>
      <c r="F2366" s="717"/>
      <c r="G2366" s="717"/>
      <c r="H2366" s="717"/>
      <c r="I2366" s="717"/>
      <c r="J2366" s="717"/>
      <c r="K2366" s="717"/>
      <c r="L2366" s="717"/>
      <c r="M2366" s="717"/>
      <c r="N2366" s="717"/>
      <c r="O2366" s="717"/>
      <c r="P2366" s="717"/>
      <c r="Q2366" s="717"/>
      <c r="R2366" s="717"/>
      <c r="S2366" s="717"/>
      <c r="T2366" s="717"/>
      <c r="U2366" s="717"/>
      <c r="V2366" s="717"/>
      <c r="W2366" s="717"/>
      <c r="X2366" s="717"/>
      <c r="Y2366" s="717"/>
      <c r="Z2366" s="717"/>
      <c r="AA2366" s="717"/>
      <c r="AB2366" s="717"/>
      <c r="AC2366" s="717"/>
      <c r="AD2366" s="180"/>
      <c r="AE2366" s="718" t="s">
        <v>21</v>
      </c>
      <c r="AF2366" s="718"/>
      <c r="AG2366" s="718"/>
      <c r="AH2366" s="718"/>
      <c r="AI2366" s="717"/>
      <c r="AJ2366" s="717"/>
      <c r="AK2366" s="717"/>
      <c r="AL2366" s="717"/>
      <c r="AM2366" s="717"/>
      <c r="AN2366" s="717"/>
      <c r="AO2366" s="717"/>
      <c r="AP2366" s="717"/>
      <c r="AQ2366" s="717"/>
      <c r="AR2366" s="717"/>
      <c r="AS2366" s="717"/>
      <c r="AT2366" s="717"/>
      <c r="AU2366" s="717"/>
      <c r="AV2366" s="717"/>
      <c r="AW2366" s="717"/>
      <c r="AX2366" s="717"/>
      <c r="AY2366" s="717"/>
      <c r="AZ2366" s="717"/>
      <c r="BA2366" s="716" t="s">
        <v>12</v>
      </c>
      <c r="BB2366" s="716"/>
      <c r="BC2366" s="716"/>
      <c r="BD2366" s="708"/>
      <c r="BE2366" s="708"/>
      <c r="BF2366" s="708"/>
      <c r="BG2366" s="708"/>
      <c r="BH2366" s="708"/>
      <c r="BI2366" s="708"/>
      <c r="BJ2366" s="708"/>
      <c r="BK2366" s="708"/>
      <c r="BL2366" s="708"/>
      <c r="BM2366" s="708"/>
      <c r="BN2366" s="188"/>
      <c r="BO2366" s="334"/>
      <c r="BP2366" s="189"/>
      <c r="BQ2366" s="189"/>
      <c r="BR2366" s="72">
        <f>IF(BD2366=0,0,1)</f>
        <v>0</v>
      </c>
      <c r="BS2366" s="73">
        <f>IF((BE2416+BI2416)&gt;(AO2416+AS2416),1,0)</f>
        <v>0</v>
      </c>
      <c r="BT2366" s="276"/>
    </row>
    <row r="2367" spans="1:75" ht="9.6" customHeight="1" x14ac:dyDescent="0.45">
      <c r="A2367" s="268"/>
      <c r="B2367" s="227"/>
      <c r="C2367" s="177"/>
      <c r="D2367" s="177"/>
      <c r="E2367" s="177"/>
      <c r="F2367" s="178"/>
      <c r="G2367" s="178"/>
      <c r="H2367" s="177"/>
      <c r="I2367" s="177"/>
      <c r="J2367" s="177"/>
      <c r="K2367" s="177"/>
      <c r="L2367" s="177"/>
      <c r="M2367" s="177"/>
      <c r="N2367" s="177"/>
      <c r="O2367" s="177"/>
      <c r="P2367" s="177"/>
      <c r="Q2367" s="177"/>
      <c r="R2367" s="177"/>
      <c r="S2367" s="177"/>
      <c r="T2367" s="177"/>
      <c r="U2367" s="177"/>
      <c r="V2367" s="177"/>
      <c r="W2367" s="177"/>
      <c r="X2367" s="177"/>
      <c r="Y2367" s="177"/>
      <c r="Z2367" s="177"/>
      <c r="AA2367" s="177"/>
      <c r="AB2367" s="177"/>
      <c r="AC2367" s="177"/>
      <c r="AD2367" s="177"/>
      <c r="AE2367" s="177"/>
      <c r="AF2367" s="179"/>
      <c r="AG2367" s="179"/>
      <c r="AH2367" s="177"/>
      <c r="AI2367" s="177"/>
      <c r="AJ2367" s="177"/>
      <c r="AK2367" s="177"/>
      <c r="AL2367" s="177"/>
      <c r="AM2367" s="177"/>
      <c r="AN2367" s="177"/>
      <c r="AO2367" s="177"/>
      <c r="AP2367" s="177"/>
      <c r="AQ2367" s="177"/>
      <c r="AR2367" s="177"/>
      <c r="AS2367" s="177"/>
      <c r="AT2367" s="177"/>
      <c r="AU2367" s="177"/>
      <c r="AV2367" s="177"/>
      <c r="AW2367" s="177"/>
      <c r="AX2367" s="177"/>
      <c r="AY2367" s="177"/>
      <c r="AZ2367" s="177"/>
      <c r="BA2367" s="177"/>
      <c r="BB2367" s="177"/>
      <c r="BC2367" s="177"/>
      <c r="BD2367" s="177"/>
      <c r="BE2367" s="177"/>
      <c r="BF2367" s="177"/>
      <c r="BG2367" s="177"/>
      <c r="BH2367" s="177"/>
      <c r="BI2367" s="177"/>
      <c r="BJ2367" s="177"/>
      <c r="BK2367" s="177"/>
      <c r="BL2367" s="177"/>
      <c r="BM2367" s="177"/>
      <c r="BN2367" s="177"/>
      <c r="BO2367" s="190"/>
      <c r="BP2367" s="190"/>
      <c r="BQ2367" s="190"/>
      <c r="BR2367" s="65"/>
      <c r="BS2367" s="65"/>
      <c r="BT2367" s="268"/>
    </row>
    <row r="2368" spans="1:75" ht="8.85" customHeight="1" thickBot="1" x14ac:dyDescent="0.5">
      <c r="A2368" s="268"/>
      <c r="B2368" s="228"/>
      <c r="C2368" s="191"/>
      <c r="D2368" s="191"/>
      <c r="E2368" s="191"/>
      <c r="F2368" s="192"/>
      <c r="G2368" s="192"/>
      <c r="H2368" s="191"/>
      <c r="I2368" s="191"/>
      <c r="J2368" s="191"/>
      <c r="K2368" s="191"/>
      <c r="L2368" s="191"/>
      <c r="M2368" s="191"/>
      <c r="N2368" s="191"/>
      <c r="O2368" s="191"/>
      <c r="P2368" s="191"/>
      <c r="Q2368" s="191"/>
      <c r="R2368" s="191"/>
      <c r="S2368" s="191"/>
      <c r="T2368" s="191"/>
      <c r="U2368" s="191"/>
      <c r="V2368" s="191"/>
      <c r="W2368" s="191"/>
      <c r="X2368" s="191"/>
      <c r="Y2368" s="191"/>
      <c r="Z2368" s="191"/>
      <c r="AA2368" s="191"/>
      <c r="AB2368" s="191"/>
      <c r="AC2368" s="191"/>
      <c r="AD2368" s="191"/>
      <c r="AE2368" s="191"/>
      <c r="AF2368" s="193"/>
      <c r="AG2368" s="193"/>
      <c r="AH2368" s="191"/>
      <c r="AI2368" s="191"/>
      <c r="AJ2368" s="191"/>
      <c r="AK2368" s="191"/>
      <c r="AL2368" s="191"/>
      <c r="AM2368" s="191"/>
      <c r="AN2368" s="191"/>
      <c r="AO2368" s="191"/>
      <c r="AP2368" s="191"/>
      <c r="AQ2368" s="191"/>
      <c r="AR2368" s="191"/>
      <c r="AS2368" s="191"/>
      <c r="AT2368" s="191"/>
      <c r="AU2368" s="191"/>
      <c r="AV2368" s="191"/>
      <c r="AW2368" s="191"/>
      <c r="AX2368" s="191"/>
      <c r="AY2368" s="191"/>
      <c r="AZ2368" s="191"/>
      <c r="BA2368" s="191"/>
      <c r="BB2368" s="191"/>
      <c r="BC2368" s="191"/>
      <c r="BD2368" s="191"/>
      <c r="BE2368" s="191"/>
      <c r="BF2368" s="191"/>
      <c r="BG2368" s="191"/>
      <c r="BH2368" s="191"/>
      <c r="BI2368" s="191"/>
      <c r="BJ2368" s="191"/>
      <c r="BK2368" s="191"/>
      <c r="BL2368" s="191"/>
      <c r="BM2368" s="191"/>
      <c r="BN2368" s="191"/>
      <c r="BO2368" s="194"/>
      <c r="BP2368" s="194"/>
      <c r="BQ2368" s="194"/>
      <c r="BR2368" s="65"/>
      <c r="BS2368" s="65"/>
      <c r="BT2368" s="268"/>
    </row>
    <row r="2369" spans="1:77" s="70" customFormat="1" ht="40.5" customHeight="1" thickTop="1" x14ac:dyDescent="0.4">
      <c r="A2369" s="276"/>
      <c r="B2369" s="684" t="s">
        <v>0</v>
      </c>
      <c r="C2369" s="686" t="s">
        <v>1</v>
      </c>
      <c r="D2369" s="687"/>
      <c r="E2369" s="339" t="s">
        <v>28</v>
      </c>
      <c r="F2369" s="665" t="s">
        <v>93</v>
      </c>
      <c r="G2369" s="665" t="s">
        <v>94</v>
      </c>
      <c r="H2369" s="726" t="s">
        <v>40</v>
      </c>
      <c r="I2369" s="727"/>
      <c r="J2369" s="595" t="s">
        <v>7</v>
      </c>
      <c r="K2369" s="595"/>
      <c r="L2369" s="595"/>
      <c r="M2369" s="595"/>
      <c r="N2369" s="595"/>
      <c r="O2369" s="595"/>
      <c r="P2369" s="595" t="s">
        <v>2</v>
      </c>
      <c r="Q2369" s="595"/>
      <c r="R2369" s="595"/>
      <c r="S2369" s="595"/>
      <c r="T2369" s="595"/>
      <c r="U2369" s="595"/>
      <c r="V2369" s="696" t="s">
        <v>34</v>
      </c>
      <c r="W2369" s="697"/>
      <c r="X2369" s="696" t="s">
        <v>35</v>
      </c>
      <c r="Y2369" s="697"/>
      <c r="Z2369" s="696" t="s">
        <v>43</v>
      </c>
      <c r="AA2369" s="697"/>
      <c r="AB2369" s="595" t="s">
        <v>6</v>
      </c>
      <c r="AC2369" s="595"/>
      <c r="AD2369" s="595"/>
      <c r="AE2369" s="595"/>
      <c r="AF2369" s="595"/>
      <c r="AG2369" s="595"/>
      <c r="AH2369" s="595" t="s">
        <v>63</v>
      </c>
      <c r="AI2369" s="595"/>
      <c r="AJ2369" s="595"/>
      <c r="AK2369" s="595"/>
      <c r="AL2369" s="595"/>
      <c r="AM2369" s="595"/>
      <c r="AN2369" s="595" t="s">
        <v>64</v>
      </c>
      <c r="AO2369" s="595"/>
      <c r="AP2369" s="595"/>
      <c r="AQ2369" s="595"/>
      <c r="AR2369" s="595"/>
      <c r="AS2369" s="595"/>
      <c r="AT2369" s="595" t="s">
        <v>65</v>
      </c>
      <c r="AU2369" s="595"/>
      <c r="AV2369" s="595"/>
      <c r="AW2369" s="595"/>
      <c r="AX2369" s="595"/>
      <c r="AY2369" s="597"/>
      <c r="AZ2369" s="595" t="s">
        <v>4</v>
      </c>
      <c r="BA2369" s="595"/>
      <c r="BB2369" s="595"/>
      <c r="BC2369" s="595"/>
      <c r="BD2369" s="595"/>
      <c r="BE2369" s="595"/>
      <c r="BF2369" s="595" t="s">
        <v>66</v>
      </c>
      <c r="BG2369" s="595"/>
      <c r="BH2369" s="595"/>
      <c r="BI2369" s="595"/>
      <c r="BJ2369" s="595"/>
      <c r="BK2369" s="596"/>
      <c r="BL2369" s="651" t="s">
        <v>25</v>
      </c>
      <c r="BM2369" s="652"/>
      <c r="BN2369" s="653"/>
      <c r="BO2369" s="598" t="s">
        <v>100</v>
      </c>
      <c r="BP2369" s="598" t="s">
        <v>81</v>
      </c>
      <c r="BQ2369" s="598" t="s">
        <v>82</v>
      </c>
      <c r="BR2369" s="74"/>
      <c r="BS2369" s="74"/>
      <c r="BT2369" s="276"/>
    </row>
    <row r="2370" spans="1:77" s="70" customFormat="1" ht="41.25" customHeight="1" x14ac:dyDescent="0.7">
      <c r="A2370" s="276"/>
      <c r="B2370" s="685"/>
      <c r="C2370" s="688"/>
      <c r="D2370" s="689"/>
      <c r="E2370" s="221" t="s">
        <v>95</v>
      </c>
      <c r="F2370" s="666"/>
      <c r="G2370" s="666"/>
      <c r="H2370" s="728"/>
      <c r="I2370" s="729"/>
      <c r="J2370" s="645" t="s">
        <v>17</v>
      </c>
      <c r="K2370" s="646"/>
      <c r="L2370" s="641" t="s">
        <v>18</v>
      </c>
      <c r="M2370" s="642"/>
      <c r="N2370" s="657" t="s">
        <v>19</v>
      </c>
      <c r="O2370" s="658" t="s">
        <v>8</v>
      </c>
      <c r="P2370" s="645" t="s">
        <v>26</v>
      </c>
      <c r="Q2370" s="646"/>
      <c r="R2370" s="641" t="s">
        <v>24</v>
      </c>
      <c r="S2370" s="642"/>
      <c r="T2370" s="657" t="s">
        <v>19</v>
      </c>
      <c r="U2370" s="658"/>
      <c r="V2370" s="698"/>
      <c r="W2370" s="699"/>
      <c r="X2370" s="698"/>
      <c r="Y2370" s="699"/>
      <c r="Z2370" s="698"/>
      <c r="AA2370" s="699"/>
      <c r="AB2370" s="645" t="s">
        <v>47</v>
      </c>
      <c r="AC2370" s="646"/>
      <c r="AD2370" s="641" t="s">
        <v>23</v>
      </c>
      <c r="AE2370" s="642" t="s">
        <v>3</v>
      </c>
      <c r="AF2370" s="643" t="s">
        <v>5</v>
      </c>
      <c r="AG2370" s="644"/>
      <c r="AH2370" s="645" t="s">
        <v>47</v>
      </c>
      <c r="AI2370" s="646"/>
      <c r="AJ2370" s="641" t="s">
        <v>23</v>
      </c>
      <c r="AK2370" s="642" t="s">
        <v>3</v>
      </c>
      <c r="AL2370" s="643" t="s">
        <v>5</v>
      </c>
      <c r="AM2370" s="644"/>
      <c r="AN2370" s="645" t="s">
        <v>47</v>
      </c>
      <c r="AO2370" s="646"/>
      <c r="AP2370" s="641" t="s">
        <v>23</v>
      </c>
      <c r="AQ2370" s="642" t="s">
        <v>3</v>
      </c>
      <c r="AR2370" s="643" t="s">
        <v>5</v>
      </c>
      <c r="AS2370" s="644"/>
      <c r="AT2370" s="645" t="s">
        <v>47</v>
      </c>
      <c r="AU2370" s="646"/>
      <c r="AV2370" s="641" t="s">
        <v>23</v>
      </c>
      <c r="AW2370" s="642" t="s">
        <v>3</v>
      </c>
      <c r="AX2370" s="643" t="s">
        <v>5</v>
      </c>
      <c r="AY2370" s="720"/>
      <c r="AZ2370" s="645" t="s">
        <v>47</v>
      </c>
      <c r="BA2370" s="646"/>
      <c r="BB2370" s="641" t="s">
        <v>23</v>
      </c>
      <c r="BC2370" s="642" t="s">
        <v>3</v>
      </c>
      <c r="BD2370" s="643" t="s">
        <v>5</v>
      </c>
      <c r="BE2370" s="644"/>
      <c r="BF2370" s="645" t="s">
        <v>47</v>
      </c>
      <c r="BG2370" s="646"/>
      <c r="BH2370" s="641" t="s">
        <v>23</v>
      </c>
      <c r="BI2370" s="642" t="s">
        <v>3</v>
      </c>
      <c r="BJ2370" s="643" t="s">
        <v>5</v>
      </c>
      <c r="BK2370" s="644"/>
      <c r="BL2370" s="654"/>
      <c r="BM2370" s="655"/>
      <c r="BN2370" s="656"/>
      <c r="BO2370" s="599"/>
      <c r="BP2370" s="599"/>
      <c r="BQ2370" s="599"/>
      <c r="BR2370" s="74"/>
      <c r="BS2370" s="74"/>
      <c r="BT2370" s="276"/>
      <c r="BY2370" s="307"/>
    </row>
    <row r="2371" spans="1:77" ht="23.85" customHeight="1" x14ac:dyDescent="0.35">
      <c r="A2371" s="277"/>
      <c r="B2371" s="678" t="str">
        <f>IF(ROSTER!B$8="","",ROSTER!B$8)</f>
        <v/>
      </c>
      <c r="C2371" s="669" t="str">
        <f>IF(ROSTER!C$8="","",ROSTER!C$8)</f>
        <v/>
      </c>
      <c r="D2371" s="670"/>
      <c r="E2371" s="667"/>
      <c r="F2371" s="680">
        <f>IF(E2371="y",1,IF(E2371="S",1,0))</f>
        <v>0</v>
      </c>
      <c r="G2371" s="663">
        <f>IF(E2371="S",1,0)</f>
        <v>0</v>
      </c>
      <c r="H2371" s="583"/>
      <c r="I2371" s="584"/>
      <c r="J2371" s="569"/>
      <c r="K2371" s="570"/>
      <c r="L2371" s="573"/>
      <c r="M2371" s="574"/>
      <c r="N2371" s="579">
        <f>L2371+J2371</f>
        <v>0</v>
      </c>
      <c r="O2371" s="580"/>
      <c r="P2371" s="569"/>
      <c r="Q2371" s="570"/>
      <c r="R2371" s="573"/>
      <c r="S2371" s="574"/>
      <c r="T2371" s="579">
        <f>R2371-P2371</f>
        <v>0</v>
      </c>
      <c r="U2371" s="580"/>
      <c r="V2371" s="583"/>
      <c r="W2371" s="584"/>
      <c r="X2371" s="569"/>
      <c r="Y2371" s="584"/>
      <c r="Z2371" s="569"/>
      <c r="AA2371" s="584"/>
      <c r="AB2371" s="569"/>
      <c r="AC2371" s="570"/>
      <c r="AD2371" s="573"/>
      <c r="AE2371" s="574"/>
      <c r="AF2371" s="557">
        <f>IF(AB2371=0,0,(AD2371/AB2371)*100)</f>
        <v>0</v>
      </c>
      <c r="AG2371" s="558"/>
      <c r="AH2371" s="569"/>
      <c r="AI2371" s="570"/>
      <c r="AJ2371" s="573"/>
      <c r="AK2371" s="574"/>
      <c r="AL2371" s="557">
        <f>IF(AH2371=0,0,(AJ2371/AH2371)*100)</f>
        <v>0</v>
      </c>
      <c r="AM2371" s="558"/>
      <c r="AN2371" s="569"/>
      <c r="AO2371" s="570"/>
      <c r="AP2371" s="573"/>
      <c r="AQ2371" s="574"/>
      <c r="AR2371" s="557">
        <f>IF(AN2371=0,0,(AP2371/AN2371)*100)</f>
        <v>0</v>
      </c>
      <c r="AS2371" s="558"/>
      <c r="AT2371" s="561">
        <f>AB2371+AH2371+AN2371</f>
        <v>0</v>
      </c>
      <c r="AU2371" s="562"/>
      <c r="AV2371" s="565">
        <f>AD2371+AJ2371+AP2371</f>
        <v>0</v>
      </c>
      <c r="AW2371" s="566"/>
      <c r="AX2371" s="557">
        <f>IF(AT2371=0,0,(AV2371/AT2371)*100)</f>
        <v>0</v>
      </c>
      <c r="AY2371" s="558"/>
      <c r="AZ2371" s="569"/>
      <c r="BA2371" s="570"/>
      <c r="BB2371" s="573"/>
      <c r="BC2371" s="574"/>
      <c r="BD2371" s="557">
        <f>IF(AZ2371=0,0,(BB2371/AZ2371)*100)</f>
        <v>0</v>
      </c>
      <c r="BE2371" s="558"/>
      <c r="BF2371" s="561">
        <f>AT2371+AZ2371</f>
        <v>0</v>
      </c>
      <c r="BG2371" s="562"/>
      <c r="BH2371" s="565">
        <f>AV2371+BB2371</f>
        <v>0</v>
      </c>
      <c r="BI2371" s="566"/>
      <c r="BJ2371" s="557">
        <f>IF(BF2371=0,0,(BH2371/BF2371)*100)</f>
        <v>0</v>
      </c>
      <c r="BK2371" s="558"/>
      <c r="BL2371" s="602">
        <f>(AD2371*2)+(AJ2371*2)+(AP2371*3)+BB2371</f>
        <v>0</v>
      </c>
      <c r="BM2371" s="603"/>
      <c r="BN2371" s="604"/>
      <c r="BO2371" s="587">
        <f>IF(BQ2371=0,0,50*BP2371/BQ2371)</f>
        <v>0</v>
      </c>
      <c r="BP2371" s="555">
        <f>(BL2371*BS$2371)+(N2371*BS$2372)+(X2371*BS$2373)+(R2371*BS$2374)+(V2371*BS$2375)+(Z2371*BS$2376)</f>
        <v>0</v>
      </c>
      <c r="BQ2371" s="555">
        <f>((AZ2371-BB2371)*BS$2378)+((AT2371-AV2371)*BS$2377)+(H2371*BS$2379)+(P2371*BS$2380)</f>
        <v>0</v>
      </c>
      <c r="BR2371" s="75" t="s">
        <v>70</v>
      </c>
      <c r="BS2371" s="76">
        <f>IF(BO2366="B",'VALUE POINTS'!L$10,IF('GAME STATS'!BO2366="C",'VALUE POINTS'!M$10,'VALUE POINTS'!K$10))</f>
        <v>1</v>
      </c>
      <c r="BT2371" s="280"/>
    </row>
    <row r="2372" spans="1:77" ht="23.85" customHeight="1" x14ac:dyDescent="0.35">
      <c r="A2372" s="277"/>
      <c r="B2372" s="679"/>
      <c r="C2372" s="690" t="str">
        <f>IF(ROSTER!D$8="","",ROSTER!D$8)</f>
        <v/>
      </c>
      <c r="D2372" s="691"/>
      <c r="E2372" s="668"/>
      <c r="F2372" s="681"/>
      <c r="G2372" s="664"/>
      <c r="H2372" s="585"/>
      <c r="I2372" s="586"/>
      <c r="J2372" s="571"/>
      <c r="K2372" s="572"/>
      <c r="L2372" s="575"/>
      <c r="M2372" s="576"/>
      <c r="N2372" s="581" t="s">
        <v>16</v>
      </c>
      <c r="O2372" s="582"/>
      <c r="P2372" s="571"/>
      <c r="Q2372" s="572"/>
      <c r="R2372" s="575"/>
      <c r="S2372" s="576"/>
      <c r="T2372" s="581" t="s">
        <v>16</v>
      </c>
      <c r="U2372" s="582"/>
      <c r="V2372" s="585"/>
      <c r="W2372" s="586"/>
      <c r="X2372" s="571"/>
      <c r="Y2372" s="586"/>
      <c r="Z2372" s="571"/>
      <c r="AA2372" s="586"/>
      <c r="AB2372" s="571"/>
      <c r="AC2372" s="572"/>
      <c r="AD2372" s="575"/>
      <c r="AE2372" s="576"/>
      <c r="AF2372" s="577"/>
      <c r="AG2372" s="578"/>
      <c r="AH2372" s="571"/>
      <c r="AI2372" s="572"/>
      <c r="AJ2372" s="575"/>
      <c r="AK2372" s="576"/>
      <c r="AL2372" s="577"/>
      <c r="AM2372" s="578"/>
      <c r="AN2372" s="571"/>
      <c r="AO2372" s="572"/>
      <c r="AP2372" s="575"/>
      <c r="AQ2372" s="576"/>
      <c r="AR2372" s="577"/>
      <c r="AS2372" s="578"/>
      <c r="AT2372" s="627"/>
      <c r="AU2372" s="628"/>
      <c r="AV2372" s="629"/>
      <c r="AW2372" s="630"/>
      <c r="AX2372" s="577"/>
      <c r="AY2372" s="578"/>
      <c r="AZ2372" s="571"/>
      <c r="BA2372" s="572"/>
      <c r="BB2372" s="575"/>
      <c r="BC2372" s="576"/>
      <c r="BD2372" s="577"/>
      <c r="BE2372" s="578"/>
      <c r="BF2372" s="627"/>
      <c r="BG2372" s="628"/>
      <c r="BH2372" s="629"/>
      <c r="BI2372" s="630"/>
      <c r="BJ2372" s="577"/>
      <c r="BK2372" s="578"/>
      <c r="BL2372" s="605"/>
      <c r="BM2372" s="606"/>
      <c r="BN2372" s="607"/>
      <c r="BO2372" s="588"/>
      <c r="BP2372" s="556"/>
      <c r="BQ2372" s="556"/>
      <c r="BR2372" s="75" t="s">
        <v>71</v>
      </c>
      <c r="BS2372" s="76">
        <f>IF(BO2366="B",'VALUE POINTS'!L$11,IF('GAME STATS'!BO2366="C",'VALUE POINTS'!M$11,'VALUE POINTS'!K$11))</f>
        <v>1</v>
      </c>
      <c r="BT2372" s="280"/>
    </row>
    <row r="2373" spans="1:77" ht="21.75" customHeight="1" x14ac:dyDescent="0.4">
      <c r="A2373" s="268"/>
      <c r="B2373" s="678" t="str">
        <f>IF(ROSTER!B$10="","",ROSTER!B$10)</f>
        <v/>
      </c>
      <c r="C2373" s="669" t="str">
        <f>IF(ROSTER!C$10="","",ROSTER!C$10)</f>
        <v/>
      </c>
      <c r="D2373" s="670"/>
      <c r="E2373" s="667"/>
      <c r="F2373" s="680">
        <f>IF(E2373="y",1,IF(E2373="S",1,0))</f>
        <v>0</v>
      </c>
      <c r="G2373" s="663">
        <f>IF(E2373="S",1,0)</f>
        <v>0</v>
      </c>
      <c r="H2373" s="583"/>
      <c r="I2373" s="584"/>
      <c r="J2373" s="569"/>
      <c r="K2373" s="570"/>
      <c r="L2373" s="573"/>
      <c r="M2373" s="574"/>
      <c r="N2373" s="579">
        <f>L2373+J2373</f>
        <v>0</v>
      </c>
      <c r="O2373" s="580"/>
      <c r="P2373" s="569"/>
      <c r="Q2373" s="570"/>
      <c r="R2373" s="573"/>
      <c r="S2373" s="574"/>
      <c r="T2373" s="579">
        <f>R2373-P2373</f>
        <v>0</v>
      </c>
      <c r="U2373" s="580"/>
      <c r="V2373" s="583"/>
      <c r="W2373" s="584"/>
      <c r="X2373" s="569"/>
      <c r="Y2373" s="584"/>
      <c r="Z2373" s="569"/>
      <c r="AA2373" s="584"/>
      <c r="AB2373" s="569"/>
      <c r="AC2373" s="570"/>
      <c r="AD2373" s="573"/>
      <c r="AE2373" s="574"/>
      <c r="AF2373" s="557">
        <f>IF(AB2373=0,0,(AD2373/AB2373)*100)</f>
        <v>0</v>
      </c>
      <c r="AG2373" s="558"/>
      <c r="AH2373" s="569"/>
      <c r="AI2373" s="570"/>
      <c r="AJ2373" s="573"/>
      <c r="AK2373" s="574"/>
      <c r="AL2373" s="557">
        <f>IF(AH2373=0,0,(AJ2373/AH2373)*100)</f>
        <v>0</v>
      </c>
      <c r="AM2373" s="558"/>
      <c r="AN2373" s="569"/>
      <c r="AO2373" s="570"/>
      <c r="AP2373" s="573"/>
      <c r="AQ2373" s="574"/>
      <c r="AR2373" s="557">
        <f>IF(AN2373=0,0,(AP2373/AN2373)*100)</f>
        <v>0</v>
      </c>
      <c r="AS2373" s="558"/>
      <c r="AT2373" s="561">
        <f>AB2373+AH2373+AN2373</f>
        <v>0</v>
      </c>
      <c r="AU2373" s="562"/>
      <c r="AV2373" s="565">
        <f>AD2373+AJ2373+AP2373</f>
        <v>0</v>
      </c>
      <c r="AW2373" s="566"/>
      <c r="AX2373" s="557">
        <f>IF(AT2373=0,0,(AV2373/AT2373)*100)</f>
        <v>0</v>
      </c>
      <c r="AY2373" s="558"/>
      <c r="AZ2373" s="569"/>
      <c r="BA2373" s="570"/>
      <c r="BB2373" s="573"/>
      <c r="BC2373" s="574"/>
      <c r="BD2373" s="557">
        <f>IF(AZ2373=0,0,(BB2373/AZ2373)*100)</f>
        <v>0</v>
      </c>
      <c r="BE2373" s="558"/>
      <c r="BF2373" s="561">
        <f>AT2373+AZ2373</f>
        <v>0</v>
      </c>
      <c r="BG2373" s="562"/>
      <c r="BH2373" s="565">
        <f>AV2373+BB2373</f>
        <v>0</v>
      </c>
      <c r="BI2373" s="566"/>
      <c r="BJ2373" s="557">
        <f>IF(BF2373=0,0,(BH2373/BF2373)*100)</f>
        <v>0</v>
      </c>
      <c r="BK2373" s="558"/>
      <c r="BL2373" s="602">
        <f>(AD2373*2)+(AJ2373*2)+(AP2373*3)+BB2373</f>
        <v>0</v>
      </c>
      <c r="BM2373" s="603"/>
      <c r="BN2373" s="604"/>
      <c r="BO2373" s="587">
        <f>IF(BQ2373=0,0,50*BP2373/BQ2373)</f>
        <v>0</v>
      </c>
      <c r="BP2373" s="555">
        <f t="shared" ref="BP2373" si="2270">(BL2373*BS$2371)+(N2373*BS$2372)+(X2373*BS$2373)+(R2373*BS$2374)+(V2373*BS$2375)+(Z2373*BS$2376)</f>
        <v>0</v>
      </c>
      <c r="BQ2373" s="555">
        <f t="shared" ref="BQ2373" si="2271">((AZ2373-BB2373)*BS$2378)+((AT2373-AV2373)*BS$2377)+(H2373*BS$2379)+(P2373*BS$2380)</f>
        <v>0</v>
      </c>
      <c r="BR2373" s="75" t="s">
        <v>72</v>
      </c>
      <c r="BS2373" s="76">
        <f>IF(BO2366="B",'VALUE POINTS'!L$12,IF('GAME STATS'!BO2366="C",'VALUE POINTS'!M$12,'VALUE POINTS'!K$12))</f>
        <v>2</v>
      </c>
      <c r="BT2373" s="280"/>
      <c r="BY2373" s="70"/>
    </row>
    <row r="2374" spans="1:77" ht="21.75" customHeight="1" x14ac:dyDescent="0.35">
      <c r="A2374" s="268"/>
      <c r="B2374" s="679"/>
      <c r="C2374" s="690" t="str">
        <f>IF(ROSTER!D$10="","",ROSTER!D$10)</f>
        <v/>
      </c>
      <c r="D2374" s="691"/>
      <c r="E2374" s="668"/>
      <c r="F2374" s="681"/>
      <c r="G2374" s="664"/>
      <c r="H2374" s="585"/>
      <c r="I2374" s="586"/>
      <c r="J2374" s="571"/>
      <c r="K2374" s="572"/>
      <c r="L2374" s="575"/>
      <c r="M2374" s="576"/>
      <c r="N2374" s="581" t="s">
        <v>16</v>
      </c>
      <c r="O2374" s="582"/>
      <c r="P2374" s="571"/>
      <c r="Q2374" s="572"/>
      <c r="R2374" s="575"/>
      <c r="S2374" s="576"/>
      <c r="T2374" s="581" t="s">
        <v>16</v>
      </c>
      <c r="U2374" s="582"/>
      <c r="V2374" s="585"/>
      <c r="W2374" s="586"/>
      <c r="X2374" s="571"/>
      <c r="Y2374" s="586"/>
      <c r="Z2374" s="571"/>
      <c r="AA2374" s="586"/>
      <c r="AB2374" s="571"/>
      <c r="AC2374" s="572"/>
      <c r="AD2374" s="575"/>
      <c r="AE2374" s="576"/>
      <c r="AF2374" s="577"/>
      <c r="AG2374" s="578"/>
      <c r="AH2374" s="571"/>
      <c r="AI2374" s="572"/>
      <c r="AJ2374" s="575"/>
      <c r="AK2374" s="576"/>
      <c r="AL2374" s="577"/>
      <c r="AM2374" s="578"/>
      <c r="AN2374" s="571"/>
      <c r="AO2374" s="572"/>
      <c r="AP2374" s="575"/>
      <c r="AQ2374" s="576"/>
      <c r="AR2374" s="577"/>
      <c r="AS2374" s="578"/>
      <c r="AT2374" s="627"/>
      <c r="AU2374" s="628"/>
      <c r="AV2374" s="629"/>
      <c r="AW2374" s="630"/>
      <c r="AX2374" s="577"/>
      <c r="AY2374" s="578"/>
      <c r="AZ2374" s="571"/>
      <c r="BA2374" s="572"/>
      <c r="BB2374" s="575"/>
      <c r="BC2374" s="576"/>
      <c r="BD2374" s="577"/>
      <c r="BE2374" s="578"/>
      <c r="BF2374" s="627"/>
      <c r="BG2374" s="628"/>
      <c r="BH2374" s="629"/>
      <c r="BI2374" s="630"/>
      <c r="BJ2374" s="577"/>
      <c r="BK2374" s="578"/>
      <c r="BL2374" s="605"/>
      <c r="BM2374" s="606"/>
      <c r="BN2374" s="607"/>
      <c r="BO2374" s="588"/>
      <c r="BP2374" s="556"/>
      <c r="BQ2374" s="556"/>
      <c r="BR2374" s="75" t="s">
        <v>73</v>
      </c>
      <c r="BS2374" s="76">
        <f>IF(BO2366="B",'VALUE POINTS'!L$13,IF('GAME STATS'!BO2366="C",'VALUE POINTS'!M$13,'VALUE POINTS'!K$13))</f>
        <v>2</v>
      </c>
      <c r="BT2374" s="280"/>
    </row>
    <row r="2375" spans="1:77" ht="21.75" customHeight="1" x14ac:dyDescent="0.35">
      <c r="A2375" s="268"/>
      <c r="B2375" s="678" t="str">
        <f>IF(ROSTER!B$12="","",ROSTER!B$12)</f>
        <v/>
      </c>
      <c r="C2375" s="669" t="str">
        <f>IF(ROSTER!C$12="","",ROSTER!C$12)</f>
        <v/>
      </c>
      <c r="D2375" s="670"/>
      <c r="E2375" s="667"/>
      <c r="F2375" s="680">
        <f>IF(E2375="y",1,IF(E2375="S",1,0))</f>
        <v>0</v>
      </c>
      <c r="G2375" s="663">
        <f>IF(E2375="S",1,0)</f>
        <v>0</v>
      </c>
      <c r="H2375" s="583"/>
      <c r="I2375" s="584"/>
      <c r="J2375" s="569"/>
      <c r="K2375" s="570"/>
      <c r="L2375" s="573"/>
      <c r="M2375" s="574"/>
      <c r="N2375" s="579">
        <f>L2375+J2375</f>
        <v>0</v>
      </c>
      <c r="O2375" s="580"/>
      <c r="P2375" s="569"/>
      <c r="Q2375" s="570"/>
      <c r="R2375" s="573"/>
      <c r="S2375" s="574"/>
      <c r="T2375" s="579">
        <f>R2375-P2375</f>
        <v>0</v>
      </c>
      <c r="U2375" s="580"/>
      <c r="V2375" s="583"/>
      <c r="W2375" s="584"/>
      <c r="X2375" s="569"/>
      <c r="Y2375" s="584"/>
      <c r="Z2375" s="569"/>
      <c r="AA2375" s="584"/>
      <c r="AB2375" s="569"/>
      <c r="AC2375" s="570"/>
      <c r="AD2375" s="573"/>
      <c r="AE2375" s="574"/>
      <c r="AF2375" s="557">
        <f>IF(AB2375=0,0,(AD2375/AB2375)*100)</f>
        <v>0</v>
      </c>
      <c r="AG2375" s="558"/>
      <c r="AH2375" s="569"/>
      <c r="AI2375" s="570"/>
      <c r="AJ2375" s="573"/>
      <c r="AK2375" s="574"/>
      <c r="AL2375" s="557">
        <f>IF(AH2375=0,0,(AJ2375/AH2375)*100)</f>
        <v>0</v>
      </c>
      <c r="AM2375" s="558"/>
      <c r="AN2375" s="569"/>
      <c r="AO2375" s="570"/>
      <c r="AP2375" s="573"/>
      <c r="AQ2375" s="574"/>
      <c r="AR2375" s="557">
        <f>IF(AN2375=0,0,(AP2375/AN2375)*100)</f>
        <v>0</v>
      </c>
      <c r="AS2375" s="558"/>
      <c r="AT2375" s="561">
        <f>AB2375+AH2375+AN2375</f>
        <v>0</v>
      </c>
      <c r="AU2375" s="562"/>
      <c r="AV2375" s="565">
        <f>AD2375+AJ2375+AP2375</f>
        <v>0</v>
      </c>
      <c r="AW2375" s="566"/>
      <c r="AX2375" s="557">
        <f>IF(AT2375=0,0,(AV2375/AT2375)*100)</f>
        <v>0</v>
      </c>
      <c r="AY2375" s="558"/>
      <c r="AZ2375" s="569"/>
      <c r="BA2375" s="570"/>
      <c r="BB2375" s="573"/>
      <c r="BC2375" s="574"/>
      <c r="BD2375" s="557">
        <f>IF(AZ2375=0,0,(BB2375/AZ2375)*100)</f>
        <v>0</v>
      </c>
      <c r="BE2375" s="558"/>
      <c r="BF2375" s="561">
        <f>AT2375+AZ2375</f>
        <v>0</v>
      </c>
      <c r="BG2375" s="562"/>
      <c r="BH2375" s="565">
        <f>AV2375+BB2375</f>
        <v>0</v>
      </c>
      <c r="BI2375" s="566"/>
      <c r="BJ2375" s="557">
        <f>IF(BF2375=0,0,(BH2375/BF2375)*100)</f>
        <v>0</v>
      </c>
      <c r="BK2375" s="558"/>
      <c r="BL2375" s="602">
        <f>(AD2375*2)+(AJ2375*2)+(AP2375*3)+BB2375</f>
        <v>0</v>
      </c>
      <c r="BM2375" s="603"/>
      <c r="BN2375" s="604"/>
      <c r="BO2375" s="587">
        <f t="shared" ref="BO2375" si="2272">IF(BQ2375=0,0,50*BP2375/BQ2375)</f>
        <v>0</v>
      </c>
      <c r="BP2375" s="555">
        <f t="shared" ref="BP2375" si="2273">(BL2375*BS$2371)+(N2375*BS$2372)+(X2375*BS$2373)+(R2375*BS$2374)+(V2375*BS$2375)+(Z2375*BS$2376)</f>
        <v>0</v>
      </c>
      <c r="BQ2375" s="555">
        <f t="shared" ref="BQ2375" si="2274">((AZ2375-BB2375)*BS$2378)+((AT2375-AV2375)*BS$2377)+(H2375*BS$2379)+(P2375*BS$2380)</f>
        <v>0</v>
      </c>
      <c r="BR2375" s="75" t="s">
        <v>74</v>
      </c>
      <c r="BS2375" s="76">
        <f>IF(BO2366="B",'VALUE POINTS'!L$14,IF('GAME STATS'!BO2366="C",'VALUE POINTS'!M$14,'VALUE POINTS'!K$14))</f>
        <v>2</v>
      </c>
      <c r="BT2375" s="280"/>
    </row>
    <row r="2376" spans="1:77" ht="21.75" customHeight="1" x14ac:dyDescent="0.4">
      <c r="A2376" s="268"/>
      <c r="B2376" s="679"/>
      <c r="C2376" s="690" t="str">
        <f>IF(ROSTER!D$12="","",ROSTER!D$12)</f>
        <v/>
      </c>
      <c r="D2376" s="691"/>
      <c r="E2376" s="668"/>
      <c r="F2376" s="681"/>
      <c r="G2376" s="664"/>
      <c r="H2376" s="585"/>
      <c r="I2376" s="586"/>
      <c r="J2376" s="571"/>
      <c r="K2376" s="572"/>
      <c r="L2376" s="575"/>
      <c r="M2376" s="576"/>
      <c r="N2376" s="581" t="s">
        <v>16</v>
      </c>
      <c r="O2376" s="582"/>
      <c r="P2376" s="571"/>
      <c r="Q2376" s="572"/>
      <c r="R2376" s="575"/>
      <c r="S2376" s="576"/>
      <c r="T2376" s="581" t="s">
        <v>16</v>
      </c>
      <c r="U2376" s="582"/>
      <c r="V2376" s="585"/>
      <c r="W2376" s="586"/>
      <c r="X2376" s="571"/>
      <c r="Y2376" s="586"/>
      <c r="Z2376" s="571"/>
      <c r="AA2376" s="586"/>
      <c r="AB2376" s="571"/>
      <c r="AC2376" s="572"/>
      <c r="AD2376" s="575"/>
      <c r="AE2376" s="576"/>
      <c r="AF2376" s="577"/>
      <c r="AG2376" s="578"/>
      <c r="AH2376" s="571"/>
      <c r="AI2376" s="572"/>
      <c r="AJ2376" s="575"/>
      <c r="AK2376" s="576"/>
      <c r="AL2376" s="577"/>
      <c r="AM2376" s="578"/>
      <c r="AN2376" s="571"/>
      <c r="AO2376" s="572"/>
      <c r="AP2376" s="575"/>
      <c r="AQ2376" s="576"/>
      <c r="AR2376" s="577"/>
      <c r="AS2376" s="578"/>
      <c r="AT2376" s="627"/>
      <c r="AU2376" s="628"/>
      <c r="AV2376" s="629"/>
      <c r="AW2376" s="630"/>
      <c r="AX2376" s="577"/>
      <c r="AY2376" s="578"/>
      <c r="AZ2376" s="571"/>
      <c r="BA2376" s="572"/>
      <c r="BB2376" s="575"/>
      <c r="BC2376" s="576"/>
      <c r="BD2376" s="577"/>
      <c r="BE2376" s="578"/>
      <c r="BF2376" s="627"/>
      <c r="BG2376" s="628"/>
      <c r="BH2376" s="629"/>
      <c r="BI2376" s="630"/>
      <c r="BJ2376" s="577"/>
      <c r="BK2376" s="578"/>
      <c r="BL2376" s="605"/>
      <c r="BM2376" s="606"/>
      <c r="BN2376" s="607"/>
      <c r="BO2376" s="588"/>
      <c r="BP2376" s="556"/>
      <c r="BQ2376" s="556"/>
      <c r="BR2376" s="75" t="s">
        <v>75</v>
      </c>
      <c r="BS2376" s="76">
        <f>IF(BO2366="B",'VALUE POINTS'!L$15,IF('GAME STATS'!BO2366="C",'VALUE POINTS'!M$15,'VALUE POINTS'!K$15))</f>
        <v>2</v>
      </c>
      <c r="BT2376" s="280"/>
      <c r="BY2376" s="70"/>
    </row>
    <row r="2377" spans="1:77" ht="21.75" customHeight="1" x14ac:dyDescent="0.35">
      <c r="A2377" s="268"/>
      <c r="B2377" s="678" t="str">
        <f>IF(ROSTER!B$14="","",ROSTER!B$14)</f>
        <v/>
      </c>
      <c r="C2377" s="669" t="str">
        <f>IF(ROSTER!C$14="","",ROSTER!C$14)</f>
        <v/>
      </c>
      <c r="D2377" s="670"/>
      <c r="E2377" s="667"/>
      <c r="F2377" s="680">
        <f>IF(E2377="y",1,IF(E2377="S",1,0))</f>
        <v>0</v>
      </c>
      <c r="G2377" s="663">
        <f>IF(E2377="S",1,0)</f>
        <v>0</v>
      </c>
      <c r="H2377" s="583"/>
      <c r="I2377" s="584"/>
      <c r="J2377" s="569"/>
      <c r="K2377" s="570"/>
      <c r="L2377" s="573"/>
      <c r="M2377" s="574"/>
      <c r="N2377" s="579">
        <f>L2377+J2377</f>
        <v>0</v>
      </c>
      <c r="O2377" s="580"/>
      <c r="P2377" s="569"/>
      <c r="Q2377" s="570"/>
      <c r="R2377" s="573"/>
      <c r="S2377" s="574"/>
      <c r="T2377" s="579">
        <f>R2377-P2377</f>
        <v>0</v>
      </c>
      <c r="U2377" s="580"/>
      <c r="V2377" s="583"/>
      <c r="W2377" s="584"/>
      <c r="X2377" s="569"/>
      <c r="Y2377" s="584"/>
      <c r="Z2377" s="569"/>
      <c r="AA2377" s="584"/>
      <c r="AB2377" s="569"/>
      <c r="AC2377" s="570"/>
      <c r="AD2377" s="573"/>
      <c r="AE2377" s="574"/>
      <c r="AF2377" s="557">
        <f>IF(AB2377=0,0,(AD2377/AB2377)*100)</f>
        <v>0</v>
      </c>
      <c r="AG2377" s="558"/>
      <c r="AH2377" s="569"/>
      <c r="AI2377" s="570"/>
      <c r="AJ2377" s="573"/>
      <c r="AK2377" s="574"/>
      <c r="AL2377" s="557">
        <f>IF(AH2377=0,0,(AJ2377/AH2377)*100)</f>
        <v>0</v>
      </c>
      <c r="AM2377" s="558"/>
      <c r="AN2377" s="569"/>
      <c r="AO2377" s="570"/>
      <c r="AP2377" s="573"/>
      <c r="AQ2377" s="574"/>
      <c r="AR2377" s="557">
        <f>IF(AN2377=0,0,(AP2377/AN2377)*100)</f>
        <v>0</v>
      </c>
      <c r="AS2377" s="558"/>
      <c r="AT2377" s="561">
        <f>AB2377+AH2377+AN2377</f>
        <v>0</v>
      </c>
      <c r="AU2377" s="562"/>
      <c r="AV2377" s="565">
        <f>AD2377+AJ2377+AP2377</f>
        <v>0</v>
      </c>
      <c r="AW2377" s="566"/>
      <c r="AX2377" s="557">
        <f>IF(AT2377=0,0,(AV2377/AT2377)*100)</f>
        <v>0</v>
      </c>
      <c r="AY2377" s="558"/>
      <c r="AZ2377" s="569"/>
      <c r="BA2377" s="570"/>
      <c r="BB2377" s="573"/>
      <c r="BC2377" s="574"/>
      <c r="BD2377" s="557">
        <f>IF(AZ2377=0,0,(BB2377/AZ2377)*100)</f>
        <v>0</v>
      </c>
      <c r="BE2377" s="558"/>
      <c r="BF2377" s="561">
        <f>AT2377+AZ2377</f>
        <v>0</v>
      </c>
      <c r="BG2377" s="562"/>
      <c r="BH2377" s="565">
        <f>AV2377+BB2377</f>
        <v>0</v>
      </c>
      <c r="BI2377" s="566"/>
      <c r="BJ2377" s="557">
        <f>IF(BF2377=0,0,(BH2377/BF2377)*100)</f>
        <v>0</v>
      </c>
      <c r="BK2377" s="558"/>
      <c r="BL2377" s="602">
        <f>(AD2377*2)+(AJ2377*2)+(AP2377*3)+BB2377</f>
        <v>0</v>
      </c>
      <c r="BM2377" s="603"/>
      <c r="BN2377" s="604"/>
      <c r="BO2377" s="587">
        <f t="shared" ref="BO2377" si="2275">IF(BQ2377=0,0,50*BP2377/BQ2377)</f>
        <v>0</v>
      </c>
      <c r="BP2377" s="555">
        <f t="shared" ref="BP2377" si="2276">(BL2377*BS$2371)+(N2377*BS$2372)+(X2377*BS$2373)+(R2377*BS$2374)+(V2377*BS$2375)+(Z2377*BS$2376)</f>
        <v>0</v>
      </c>
      <c r="BQ2377" s="555">
        <f t="shared" ref="BQ2377" si="2277">((AZ2377-BB2377)*BS$2378)+((AT2377-AV2377)*BS$2377)+(H2377*BS$2379)+(P2377*BS$2380)</f>
        <v>0</v>
      </c>
      <c r="BR2377" s="75" t="s">
        <v>76</v>
      </c>
      <c r="BS2377" s="76">
        <f>IF(BO2366="B",'VALUE POINTS'!L$16,IF('GAME STATS'!BO2366="C",'VALUE POINTS'!M$16,'VALUE POINTS'!K$16))</f>
        <v>2</v>
      </c>
      <c r="BT2377" s="280"/>
    </row>
    <row r="2378" spans="1:77" ht="21.75" customHeight="1" x14ac:dyDescent="0.35">
      <c r="A2378" s="268"/>
      <c r="B2378" s="679"/>
      <c r="C2378" s="690" t="str">
        <f>IF(ROSTER!D$14="","",ROSTER!D$14)</f>
        <v/>
      </c>
      <c r="D2378" s="691"/>
      <c r="E2378" s="668"/>
      <c r="F2378" s="681"/>
      <c r="G2378" s="664"/>
      <c r="H2378" s="585"/>
      <c r="I2378" s="586"/>
      <c r="J2378" s="571"/>
      <c r="K2378" s="572"/>
      <c r="L2378" s="575"/>
      <c r="M2378" s="576"/>
      <c r="N2378" s="581" t="s">
        <v>16</v>
      </c>
      <c r="O2378" s="582"/>
      <c r="P2378" s="571"/>
      <c r="Q2378" s="572"/>
      <c r="R2378" s="575"/>
      <c r="S2378" s="576"/>
      <c r="T2378" s="581" t="s">
        <v>16</v>
      </c>
      <c r="U2378" s="582"/>
      <c r="V2378" s="585"/>
      <c r="W2378" s="586"/>
      <c r="X2378" s="571"/>
      <c r="Y2378" s="586"/>
      <c r="Z2378" s="571"/>
      <c r="AA2378" s="586"/>
      <c r="AB2378" s="571"/>
      <c r="AC2378" s="572"/>
      <c r="AD2378" s="575"/>
      <c r="AE2378" s="576"/>
      <c r="AF2378" s="577"/>
      <c r="AG2378" s="578"/>
      <c r="AH2378" s="571"/>
      <c r="AI2378" s="572"/>
      <c r="AJ2378" s="575"/>
      <c r="AK2378" s="576"/>
      <c r="AL2378" s="577"/>
      <c r="AM2378" s="578"/>
      <c r="AN2378" s="571"/>
      <c r="AO2378" s="572"/>
      <c r="AP2378" s="575"/>
      <c r="AQ2378" s="576"/>
      <c r="AR2378" s="577"/>
      <c r="AS2378" s="578"/>
      <c r="AT2378" s="627"/>
      <c r="AU2378" s="628"/>
      <c r="AV2378" s="629"/>
      <c r="AW2378" s="630"/>
      <c r="AX2378" s="577"/>
      <c r="AY2378" s="578"/>
      <c r="AZ2378" s="571"/>
      <c r="BA2378" s="572"/>
      <c r="BB2378" s="575"/>
      <c r="BC2378" s="576"/>
      <c r="BD2378" s="577"/>
      <c r="BE2378" s="578"/>
      <c r="BF2378" s="627"/>
      <c r="BG2378" s="628"/>
      <c r="BH2378" s="629"/>
      <c r="BI2378" s="630"/>
      <c r="BJ2378" s="577"/>
      <c r="BK2378" s="578"/>
      <c r="BL2378" s="605"/>
      <c r="BM2378" s="606"/>
      <c r="BN2378" s="607"/>
      <c r="BO2378" s="588"/>
      <c r="BP2378" s="556"/>
      <c r="BQ2378" s="556"/>
      <c r="BR2378" s="75" t="s">
        <v>77</v>
      </c>
      <c r="BS2378" s="76">
        <f>IF(BO2366="B",'VALUE POINTS'!L$17,IF('GAME STATS'!BO2366="C",'VALUE POINTS'!M$17,'VALUE POINTS'!K$17))</f>
        <v>1</v>
      </c>
      <c r="BT2378" s="280"/>
    </row>
    <row r="2379" spans="1:77" ht="21.75" customHeight="1" x14ac:dyDescent="0.35">
      <c r="A2379" s="268"/>
      <c r="B2379" s="678" t="str">
        <f>IF(ROSTER!B$16="","",ROSTER!B$16)</f>
        <v/>
      </c>
      <c r="C2379" s="669" t="str">
        <f>IF(ROSTER!C$16="","",ROSTER!C$16)</f>
        <v/>
      </c>
      <c r="D2379" s="670"/>
      <c r="E2379" s="667"/>
      <c r="F2379" s="680">
        <f>IF(E2379="y",1,IF(E2379="S",1,0))</f>
        <v>0</v>
      </c>
      <c r="G2379" s="663">
        <f>IF(E2379="S",1,0)</f>
        <v>0</v>
      </c>
      <c r="H2379" s="583"/>
      <c r="I2379" s="584"/>
      <c r="J2379" s="569"/>
      <c r="K2379" s="570"/>
      <c r="L2379" s="573"/>
      <c r="M2379" s="574"/>
      <c r="N2379" s="579">
        <f>L2379+J2379</f>
        <v>0</v>
      </c>
      <c r="O2379" s="580"/>
      <c r="P2379" s="569"/>
      <c r="Q2379" s="570"/>
      <c r="R2379" s="573"/>
      <c r="S2379" s="574"/>
      <c r="T2379" s="579">
        <f>R2379-P2379</f>
        <v>0</v>
      </c>
      <c r="U2379" s="580"/>
      <c r="V2379" s="583"/>
      <c r="W2379" s="584"/>
      <c r="X2379" s="569"/>
      <c r="Y2379" s="584"/>
      <c r="Z2379" s="569"/>
      <c r="AA2379" s="584"/>
      <c r="AB2379" s="569"/>
      <c r="AC2379" s="570"/>
      <c r="AD2379" s="573"/>
      <c r="AE2379" s="574"/>
      <c r="AF2379" s="557">
        <f>IF(AB2379=0,0,(AD2379/AB2379)*100)</f>
        <v>0</v>
      </c>
      <c r="AG2379" s="558"/>
      <c r="AH2379" s="569"/>
      <c r="AI2379" s="570"/>
      <c r="AJ2379" s="573"/>
      <c r="AK2379" s="574"/>
      <c r="AL2379" s="557">
        <f>IF(AH2379=0,0,(AJ2379/AH2379)*100)</f>
        <v>0</v>
      </c>
      <c r="AM2379" s="558"/>
      <c r="AN2379" s="569"/>
      <c r="AO2379" s="570"/>
      <c r="AP2379" s="573"/>
      <c r="AQ2379" s="574"/>
      <c r="AR2379" s="557">
        <f>IF(AN2379=0,0,(AP2379/AN2379)*100)</f>
        <v>0</v>
      </c>
      <c r="AS2379" s="558"/>
      <c r="AT2379" s="561">
        <f>AB2379+AH2379+AN2379</f>
        <v>0</v>
      </c>
      <c r="AU2379" s="562"/>
      <c r="AV2379" s="565">
        <f>AD2379+AJ2379+AP2379</f>
        <v>0</v>
      </c>
      <c r="AW2379" s="566"/>
      <c r="AX2379" s="557">
        <f>IF(AT2379=0,0,(AV2379/AT2379)*100)</f>
        <v>0</v>
      </c>
      <c r="AY2379" s="558"/>
      <c r="AZ2379" s="569"/>
      <c r="BA2379" s="570"/>
      <c r="BB2379" s="573"/>
      <c r="BC2379" s="574"/>
      <c r="BD2379" s="557">
        <f>IF(AZ2379=0,0,(BB2379/AZ2379)*100)</f>
        <v>0</v>
      </c>
      <c r="BE2379" s="558"/>
      <c r="BF2379" s="561">
        <f>AT2379+AZ2379</f>
        <v>0</v>
      </c>
      <c r="BG2379" s="562"/>
      <c r="BH2379" s="565">
        <f>AV2379+BB2379</f>
        <v>0</v>
      </c>
      <c r="BI2379" s="566"/>
      <c r="BJ2379" s="557">
        <f>IF(BF2379=0,0,(BH2379/BF2379)*100)</f>
        <v>0</v>
      </c>
      <c r="BK2379" s="558"/>
      <c r="BL2379" s="602">
        <f>(AD2379*2)+(AJ2379*2)+(AP2379*3)+BB2379</f>
        <v>0</v>
      </c>
      <c r="BM2379" s="603"/>
      <c r="BN2379" s="604"/>
      <c r="BO2379" s="587">
        <f t="shared" ref="BO2379" si="2278">IF(BQ2379=0,0,50*BP2379/BQ2379)</f>
        <v>0</v>
      </c>
      <c r="BP2379" s="555">
        <f t="shared" ref="BP2379" si="2279">(BL2379*BS$2371)+(N2379*BS$2372)+(X2379*BS$2373)+(R2379*BS$2374)+(V2379*BS$2375)+(Z2379*BS$2376)</f>
        <v>0</v>
      </c>
      <c r="BQ2379" s="555">
        <f t="shared" ref="BQ2379" si="2280">((AZ2379-BB2379)*BS$2378)+((AT2379-AV2379)*BS$2377)+(H2379*BS$2379)+(P2379*BS$2380)</f>
        <v>0</v>
      </c>
      <c r="BR2379" s="75" t="s">
        <v>78</v>
      </c>
      <c r="BS2379" s="76">
        <f>IF(BO2366="B",'VALUE POINTS'!L$18,IF('GAME STATS'!BO2366="C",'VALUE POINTS'!M$18,'VALUE POINTS'!K$18))</f>
        <v>2</v>
      </c>
      <c r="BT2379" s="280"/>
    </row>
    <row r="2380" spans="1:77" ht="21.75" customHeight="1" x14ac:dyDescent="0.35">
      <c r="A2380" s="268"/>
      <c r="B2380" s="679"/>
      <c r="C2380" s="690" t="str">
        <f>IF(ROSTER!D$16="","",ROSTER!D$16)</f>
        <v/>
      </c>
      <c r="D2380" s="691"/>
      <c r="E2380" s="668"/>
      <c r="F2380" s="681"/>
      <c r="G2380" s="664"/>
      <c r="H2380" s="585"/>
      <c r="I2380" s="586"/>
      <c r="J2380" s="571"/>
      <c r="K2380" s="572"/>
      <c r="L2380" s="575"/>
      <c r="M2380" s="576"/>
      <c r="N2380" s="581" t="s">
        <v>16</v>
      </c>
      <c r="O2380" s="582"/>
      <c r="P2380" s="571"/>
      <c r="Q2380" s="572"/>
      <c r="R2380" s="575"/>
      <c r="S2380" s="576"/>
      <c r="T2380" s="581" t="s">
        <v>16</v>
      </c>
      <c r="U2380" s="582"/>
      <c r="V2380" s="585"/>
      <c r="W2380" s="586"/>
      <c r="X2380" s="571"/>
      <c r="Y2380" s="586"/>
      <c r="Z2380" s="571"/>
      <c r="AA2380" s="586"/>
      <c r="AB2380" s="571"/>
      <c r="AC2380" s="572"/>
      <c r="AD2380" s="575"/>
      <c r="AE2380" s="576"/>
      <c r="AF2380" s="577"/>
      <c r="AG2380" s="578"/>
      <c r="AH2380" s="571"/>
      <c r="AI2380" s="572"/>
      <c r="AJ2380" s="575"/>
      <c r="AK2380" s="576"/>
      <c r="AL2380" s="577"/>
      <c r="AM2380" s="578"/>
      <c r="AN2380" s="571"/>
      <c r="AO2380" s="572"/>
      <c r="AP2380" s="575"/>
      <c r="AQ2380" s="576"/>
      <c r="AR2380" s="577"/>
      <c r="AS2380" s="578"/>
      <c r="AT2380" s="627"/>
      <c r="AU2380" s="628"/>
      <c r="AV2380" s="629"/>
      <c r="AW2380" s="630"/>
      <c r="AX2380" s="577"/>
      <c r="AY2380" s="578"/>
      <c r="AZ2380" s="571"/>
      <c r="BA2380" s="572"/>
      <c r="BB2380" s="575"/>
      <c r="BC2380" s="576"/>
      <c r="BD2380" s="577"/>
      <c r="BE2380" s="578"/>
      <c r="BF2380" s="627"/>
      <c r="BG2380" s="628"/>
      <c r="BH2380" s="629"/>
      <c r="BI2380" s="630"/>
      <c r="BJ2380" s="577"/>
      <c r="BK2380" s="578"/>
      <c r="BL2380" s="605"/>
      <c r="BM2380" s="606"/>
      <c r="BN2380" s="607"/>
      <c r="BO2380" s="588"/>
      <c r="BP2380" s="556"/>
      <c r="BQ2380" s="556"/>
      <c r="BR2380" s="75" t="s">
        <v>79</v>
      </c>
      <c r="BS2380" s="76">
        <f>IF(BO2366="B",'VALUE POINTS'!L$19,IF('GAME STATS'!BO2366="C",'VALUE POINTS'!M$19,'VALUE POINTS'!K$19))</f>
        <v>2</v>
      </c>
      <c r="BT2380" s="280"/>
    </row>
    <row r="2381" spans="1:77" ht="21.75" customHeight="1" x14ac:dyDescent="0.25">
      <c r="A2381" s="268"/>
      <c r="B2381" s="678" t="str">
        <f>IF(ROSTER!B$18="","",ROSTER!B$18)</f>
        <v/>
      </c>
      <c r="C2381" s="669" t="str">
        <f>IF(ROSTER!C$18="","",ROSTER!C$18)</f>
        <v/>
      </c>
      <c r="D2381" s="670"/>
      <c r="E2381" s="667"/>
      <c r="F2381" s="680">
        <f>IF(E2381="y",1,IF(E2381="S",1,0))</f>
        <v>0</v>
      </c>
      <c r="G2381" s="663">
        <f>IF(E2381="S",1,0)</f>
        <v>0</v>
      </c>
      <c r="H2381" s="583"/>
      <c r="I2381" s="584"/>
      <c r="J2381" s="569"/>
      <c r="K2381" s="570"/>
      <c r="L2381" s="573"/>
      <c r="M2381" s="574"/>
      <c r="N2381" s="579">
        <f>L2381+J2381</f>
        <v>0</v>
      </c>
      <c r="O2381" s="580"/>
      <c r="P2381" s="569"/>
      <c r="Q2381" s="570"/>
      <c r="R2381" s="573"/>
      <c r="S2381" s="574"/>
      <c r="T2381" s="579">
        <f>R2381-P2381</f>
        <v>0</v>
      </c>
      <c r="U2381" s="580"/>
      <c r="V2381" s="583"/>
      <c r="W2381" s="584"/>
      <c r="X2381" s="569"/>
      <c r="Y2381" s="584"/>
      <c r="Z2381" s="569"/>
      <c r="AA2381" s="584"/>
      <c r="AB2381" s="569"/>
      <c r="AC2381" s="570"/>
      <c r="AD2381" s="573"/>
      <c r="AE2381" s="574"/>
      <c r="AF2381" s="557">
        <f>IF(AB2381=0,0,(AD2381/AB2381)*100)</f>
        <v>0</v>
      </c>
      <c r="AG2381" s="558"/>
      <c r="AH2381" s="569"/>
      <c r="AI2381" s="570"/>
      <c r="AJ2381" s="573"/>
      <c r="AK2381" s="574"/>
      <c r="AL2381" s="557">
        <f>IF(AH2381=0,0,(AJ2381/AH2381)*100)</f>
        <v>0</v>
      </c>
      <c r="AM2381" s="558"/>
      <c r="AN2381" s="569"/>
      <c r="AO2381" s="570"/>
      <c r="AP2381" s="573"/>
      <c r="AQ2381" s="574"/>
      <c r="AR2381" s="557">
        <f>IF(AN2381=0,0,(AP2381/AN2381)*100)</f>
        <v>0</v>
      </c>
      <c r="AS2381" s="558"/>
      <c r="AT2381" s="561">
        <f>AB2381+AH2381+AN2381</f>
        <v>0</v>
      </c>
      <c r="AU2381" s="562"/>
      <c r="AV2381" s="565">
        <f>AD2381+AJ2381+AP2381</f>
        <v>0</v>
      </c>
      <c r="AW2381" s="566"/>
      <c r="AX2381" s="557">
        <f>IF(AT2381=0,0,(AV2381/AT2381)*100)</f>
        <v>0</v>
      </c>
      <c r="AY2381" s="558"/>
      <c r="AZ2381" s="569"/>
      <c r="BA2381" s="570"/>
      <c r="BB2381" s="573"/>
      <c r="BC2381" s="574"/>
      <c r="BD2381" s="557">
        <f>IF(AZ2381=0,0,(BB2381/AZ2381)*100)</f>
        <v>0</v>
      </c>
      <c r="BE2381" s="558"/>
      <c r="BF2381" s="561">
        <f>AT2381+AZ2381</f>
        <v>0</v>
      </c>
      <c r="BG2381" s="562"/>
      <c r="BH2381" s="565">
        <f>AV2381+BB2381</f>
        <v>0</v>
      </c>
      <c r="BI2381" s="566"/>
      <c r="BJ2381" s="557">
        <f>IF(BF2381=0,0,(BH2381/BF2381)*100)</f>
        <v>0</v>
      </c>
      <c r="BK2381" s="558"/>
      <c r="BL2381" s="602">
        <f>(AD2381*2)+(AJ2381*2)+(AP2381*3)+BB2381</f>
        <v>0</v>
      </c>
      <c r="BM2381" s="603"/>
      <c r="BN2381" s="604"/>
      <c r="BO2381" s="587">
        <f t="shared" ref="BO2381" si="2281">IF(BQ2381=0,0,50*BP2381/BQ2381)</f>
        <v>0</v>
      </c>
      <c r="BP2381" s="555">
        <f t="shared" ref="BP2381" si="2282">(BL2381*BS$2371)+(N2381*BS$2372)+(X2381*BS$2373)+(R2381*BS$2374)+(V2381*BS$2375)+(Z2381*BS$2376)</f>
        <v>0</v>
      </c>
      <c r="BQ2381" s="555">
        <f t="shared" ref="BQ2381" si="2283">((AZ2381-BB2381)*BS$2378)+((AT2381-AV2381)*BS$2377)+(H2381*BS$2379)+(P2381*BS$2380)</f>
        <v>0</v>
      </c>
      <c r="BR2381" s="65"/>
      <c r="BS2381" s="65"/>
      <c r="BT2381" s="280"/>
    </row>
    <row r="2382" spans="1:77" ht="21.75" customHeight="1" x14ac:dyDescent="0.25">
      <c r="A2382" s="268"/>
      <c r="B2382" s="679"/>
      <c r="C2382" s="690" t="str">
        <f>IF(ROSTER!D$18="","",ROSTER!D$18)</f>
        <v/>
      </c>
      <c r="D2382" s="691"/>
      <c r="E2382" s="668"/>
      <c r="F2382" s="681"/>
      <c r="G2382" s="664"/>
      <c r="H2382" s="585"/>
      <c r="I2382" s="586"/>
      <c r="J2382" s="571"/>
      <c r="K2382" s="572"/>
      <c r="L2382" s="575"/>
      <c r="M2382" s="576"/>
      <c r="N2382" s="581" t="s">
        <v>16</v>
      </c>
      <c r="O2382" s="582"/>
      <c r="P2382" s="571"/>
      <c r="Q2382" s="572"/>
      <c r="R2382" s="575"/>
      <c r="S2382" s="576"/>
      <c r="T2382" s="581" t="s">
        <v>16</v>
      </c>
      <c r="U2382" s="582"/>
      <c r="V2382" s="585"/>
      <c r="W2382" s="586"/>
      <c r="X2382" s="571"/>
      <c r="Y2382" s="586"/>
      <c r="Z2382" s="571"/>
      <c r="AA2382" s="586"/>
      <c r="AB2382" s="571"/>
      <c r="AC2382" s="572"/>
      <c r="AD2382" s="575"/>
      <c r="AE2382" s="576"/>
      <c r="AF2382" s="577"/>
      <c r="AG2382" s="578"/>
      <c r="AH2382" s="571"/>
      <c r="AI2382" s="572"/>
      <c r="AJ2382" s="575"/>
      <c r="AK2382" s="576"/>
      <c r="AL2382" s="577"/>
      <c r="AM2382" s="578"/>
      <c r="AN2382" s="571"/>
      <c r="AO2382" s="572"/>
      <c r="AP2382" s="575"/>
      <c r="AQ2382" s="576"/>
      <c r="AR2382" s="577"/>
      <c r="AS2382" s="578"/>
      <c r="AT2382" s="627"/>
      <c r="AU2382" s="628"/>
      <c r="AV2382" s="629"/>
      <c r="AW2382" s="630"/>
      <c r="AX2382" s="577"/>
      <c r="AY2382" s="578"/>
      <c r="AZ2382" s="571"/>
      <c r="BA2382" s="572"/>
      <c r="BB2382" s="575"/>
      <c r="BC2382" s="576"/>
      <c r="BD2382" s="577"/>
      <c r="BE2382" s="578"/>
      <c r="BF2382" s="627"/>
      <c r="BG2382" s="628"/>
      <c r="BH2382" s="629"/>
      <c r="BI2382" s="630"/>
      <c r="BJ2382" s="577"/>
      <c r="BK2382" s="578"/>
      <c r="BL2382" s="605"/>
      <c r="BM2382" s="606"/>
      <c r="BN2382" s="607"/>
      <c r="BO2382" s="588"/>
      <c r="BP2382" s="556"/>
      <c r="BQ2382" s="556"/>
      <c r="BR2382" s="65"/>
      <c r="BS2382" s="65"/>
      <c r="BT2382" s="268"/>
    </row>
    <row r="2383" spans="1:77" ht="21.75" customHeight="1" x14ac:dyDescent="0.25">
      <c r="A2383" s="268"/>
      <c r="B2383" s="678" t="str">
        <f>IF(ROSTER!B$20="","",ROSTER!B$20)</f>
        <v/>
      </c>
      <c r="C2383" s="669" t="str">
        <f>IF(ROSTER!C$20="","",ROSTER!C$20)</f>
        <v/>
      </c>
      <c r="D2383" s="670"/>
      <c r="E2383" s="667"/>
      <c r="F2383" s="680">
        <f>IF(E2383="y",1,IF(E2383="S",1,0))</f>
        <v>0</v>
      </c>
      <c r="G2383" s="663">
        <f>IF(E2383="S",1,0)</f>
        <v>0</v>
      </c>
      <c r="H2383" s="583"/>
      <c r="I2383" s="584"/>
      <c r="J2383" s="569"/>
      <c r="K2383" s="570"/>
      <c r="L2383" s="573"/>
      <c r="M2383" s="574"/>
      <c r="N2383" s="579">
        <f>L2383+J2383</f>
        <v>0</v>
      </c>
      <c r="O2383" s="580"/>
      <c r="P2383" s="569"/>
      <c r="Q2383" s="570"/>
      <c r="R2383" s="573"/>
      <c r="S2383" s="574"/>
      <c r="T2383" s="579">
        <f>R2383-P2383</f>
        <v>0</v>
      </c>
      <c r="U2383" s="580"/>
      <c r="V2383" s="583"/>
      <c r="W2383" s="584"/>
      <c r="X2383" s="569"/>
      <c r="Y2383" s="584"/>
      <c r="Z2383" s="569"/>
      <c r="AA2383" s="584"/>
      <c r="AB2383" s="569"/>
      <c r="AC2383" s="570"/>
      <c r="AD2383" s="573"/>
      <c r="AE2383" s="574"/>
      <c r="AF2383" s="557">
        <f>IF(AB2383=0,0,(AD2383/AB2383)*100)</f>
        <v>0</v>
      </c>
      <c r="AG2383" s="558"/>
      <c r="AH2383" s="569"/>
      <c r="AI2383" s="570"/>
      <c r="AJ2383" s="573"/>
      <c r="AK2383" s="574"/>
      <c r="AL2383" s="557">
        <f>IF(AH2383=0,0,(AJ2383/AH2383)*100)</f>
        <v>0</v>
      </c>
      <c r="AM2383" s="558"/>
      <c r="AN2383" s="569"/>
      <c r="AO2383" s="570"/>
      <c r="AP2383" s="573"/>
      <c r="AQ2383" s="574"/>
      <c r="AR2383" s="557">
        <f>IF(AN2383=0,0,(AP2383/AN2383)*100)</f>
        <v>0</v>
      </c>
      <c r="AS2383" s="558"/>
      <c r="AT2383" s="561">
        <f>AB2383+AH2383+AN2383</f>
        <v>0</v>
      </c>
      <c r="AU2383" s="562"/>
      <c r="AV2383" s="565">
        <f>AD2383+AJ2383+AP2383</f>
        <v>0</v>
      </c>
      <c r="AW2383" s="566"/>
      <c r="AX2383" s="557">
        <f>IF(AT2383=0,0,(AV2383/AT2383)*100)</f>
        <v>0</v>
      </c>
      <c r="AY2383" s="558"/>
      <c r="AZ2383" s="569"/>
      <c r="BA2383" s="570"/>
      <c r="BB2383" s="573"/>
      <c r="BC2383" s="574"/>
      <c r="BD2383" s="557">
        <f>IF(AZ2383=0,0,(BB2383/AZ2383)*100)</f>
        <v>0</v>
      </c>
      <c r="BE2383" s="558"/>
      <c r="BF2383" s="561">
        <f>AT2383+AZ2383</f>
        <v>0</v>
      </c>
      <c r="BG2383" s="562"/>
      <c r="BH2383" s="565">
        <f>AV2383+BB2383</f>
        <v>0</v>
      </c>
      <c r="BI2383" s="566"/>
      <c r="BJ2383" s="557">
        <f>IF(BF2383=0,0,(BH2383/BF2383)*100)</f>
        <v>0</v>
      </c>
      <c r="BK2383" s="558"/>
      <c r="BL2383" s="602">
        <f>(AD2383*2)+(AJ2383*2)+(AP2383*3)+BB2383</f>
        <v>0</v>
      </c>
      <c r="BM2383" s="603"/>
      <c r="BN2383" s="604"/>
      <c r="BO2383" s="587">
        <f t="shared" ref="BO2383" si="2284">IF(BQ2383=0,0,50*BP2383/BQ2383)</f>
        <v>0</v>
      </c>
      <c r="BP2383" s="555">
        <f t="shared" ref="BP2383" si="2285">(BL2383*BS$2371)+(N2383*BS$2372)+(X2383*BS$2373)+(R2383*BS$2374)+(V2383*BS$2375)+(Z2383*BS$2376)</f>
        <v>0</v>
      </c>
      <c r="BQ2383" s="555">
        <f t="shared" ref="BQ2383" si="2286">((AZ2383-BB2383)*BS$2378)+((AT2383-AV2383)*BS$2377)+(H2383*BS$2379)+(P2383*BS$2380)</f>
        <v>0</v>
      </c>
      <c r="BR2383" s="65"/>
      <c r="BS2383" s="65"/>
      <c r="BT2383" s="268"/>
    </row>
    <row r="2384" spans="1:77" ht="21.75" customHeight="1" x14ac:dyDescent="0.25">
      <c r="A2384" s="268"/>
      <c r="B2384" s="679"/>
      <c r="C2384" s="690" t="str">
        <f>IF(ROSTER!D$20="","",ROSTER!D$20)</f>
        <v/>
      </c>
      <c r="D2384" s="691"/>
      <c r="E2384" s="668"/>
      <c r="F2384" s="681"/>
      <c r="G2384" s="664"/>
      <c r="H2384" s="585"/>
      <c r="I2384" s="586"/>
      <c r="J2384" s="571"/>
      <c r="K2384" s="572"/>
      <c r="L2384" s="575"/>
      <c r="M2384" s="576"/>
      <c r="N2384" s="581" t="s">
        <v>16</v>
      </c>
      <c r="O2384" s="582"/>
      <c r="P2384" s="571"/>
      <c r="Q2384" s="572"/>
      <c r="R2384" s="575"/>
      <c r="S2384" s="576"/>
      <c r="T2384" s="581" t="s">
        <v>16</v>
      </c>
      <c r="U2384" s="582"/>
      <c r="V2384" s="585"/>
      <c r="W2384" s="586"/>
      <c r="X2384" s="571"/>
      <c r="Y2384" s="586"/>
      <c r="Z2384" s="571"/>
      <c r="AA2384" s="586"/>
      <c r="AB2384" s="571"/>
      <c r="AC2384" s="572"/>
      <c r="AD2384" s="575"/>
      <c r="AE2384" s="576"/>
      <c r="AF2384" s="577"/>
      <c r="AG2384" s="578"/>
      <c r="AH2384" s="571"/>
      <c r="AI2384" s="572"/>
      <c r="AJ2384" s="575"/>
      <c r="AK2384" s="576"/>
      <c r="AL2384" s="577"/>
      <c r="AM2384" s="578"/>
      <c r="AN2384" s="571"/>
      <c r="AO2384" s="572"/>
      <c r="AP2384" s="575"/>
      <c r="AQ2384" s="576"/>
      <c r="AR2384" s="577"/>
      <c r="AS2384" s="578"/>
      <c r="AT2384" s="627"/>
      <c r="AU2384" s="628"/>
      <c r="AV2384" s="629"/>
      <c r="AW2384" s="630"/>
      <c r="AX2384" s="577"/>
      <c r="AY2384" s="578"/>
      <c r="AZ2384" s="571"/>
      <c r="BA2384" s="572"/>
      <c r="BB2384" s="575"/>
      <c r="BC2384" s="576"/>
      <c r="BD2384" s="577"/>
      <c r="BE2384" s="578"/>
      <c r="BF2384" s="627"/>
      <c r="BG2384" s="628"/>
      <c r="BH2384" s="629"/>
      <c r="BI2384" s="630"/>
      <c r="BJ2384" s="577"/>
      <c r="BK2384" s="578"/>
      <c r="BL2384" s="605"/>
      <c r="BM2384" s="606"/>
      <c r="BN2384" s="607"/>
      <c r="BO2384" s="588"/>
      <c r="BP2384" s="556"/>
      <c r="BQ2384" s="556"/>
      <c r="BR2384" s="65"/>
      <c r="BS2384" s="65"/>
      <c r="BT2384" s="268"/>
    </row>
    <row r="2385" spans="1:72" ht="21.75" customHeight="1" x14ac:dyDescent="0.25">
      <c r="A2385" s="268"/>
      <c r="B2385" s="678" t="str">
        <f>IF(ROSTER!B$22="","",ROSTER!B$22)</f>
        <v/>
      </c>
      <c r="C2385" s="669" t="str">
        <f>IF(ROSTER!C$22="","",ROSTER!C$22)</f>
        <v/>
      </c>
      <c r="D2385" s="670"/>
      <c r="E2385" s="667"/>
      <c r="F2385" s="680">
        <f>IF(E2385="y",1,IF(E2385="S",1,0))</f>
        <v>0</v>
      </c>
      <c r="G2385" s="663">
        <f>IF(E2385="S",1,0)</f>
        <v>0</v>
      </c>
      <c r="H2385" s="583"/>
      <c r="I2385" s="584"/>
      <c r="J2385" s="569"/>
      <c r="K2385" s="570"/>
      <c r="L2385" s="573"/>
      <c r="M2385" s="574"/>
      <c r="N2385" s="579">
        <f>L2385+J2385</f>
        <v>0</v>
      </c>
      <c r="O2385" s="580"/>
      <c r="P2385" s="569"/>
      <c r="Q2385" s="570"/>
      <c r="R2385" s="573"/>
      <c r="S2385" s="574"/>
      <c r="T2385" s="579">
        <f>R2385-P2385</f>
        <v>0</v>
      </c>
      <c r="U2385" s="580"/>
      <c r="V2385" s="583"/>
      <c r="W2385" s="584"/>
      <c r="X2385" s="569"/>
      <c r="Y2385" s="584"/>
      <c r="Z2385" s="569"/>
      <c r="AA2385" s="584"/>
      <c r="AB2385" s="569"/>
      <c r="AC2385" s="570"/>
      <c r="AD2385" s="573"/>
      <c r="AE2385" s="574"/>
      <c r="AF2385" s="557">
        <f>IF(AB2385=0,0,(AD2385/AB2385)*100)</f>
        <v>0</v>
      </c>
      <c r="AG2385" s="558"/>
      <c r="AH2385" s="569"/>
      <c r="AI2385" s="570"/>
      <c r="AJ2385" s="573"/>
      <c r="AK2385" s="574"/>
      <c r="AL2385" s="557">
        <f>IF(AH2385=0,0,(AJ2385/AH2385)*100)</f>
        <v>0</v>
      </c>
      <c r="AM2385" s="558"/>
      <c r="AN2385" s="569"/>
      <c r="AO2385" s="570"/>
      <c r="AP2385" s="573"/>
      <c r="AQ2385" s="574"/>
      <c r="AR2385" s="557">
        <f>IF(AN2385=0,0,(AP2385/AN2385)*100)</f>
        <v>0</v>
      </c>
      <c r="AS2385" s="558"/>
      <c r="AT2385" s="561">
        <f>AB2385+AH2385+AN2385</f>
        <v>0</v>
      </c>
      <c r="AU2385" s="562"/>
      <c r="AV2385" s="565">
        <f>AD2385+AJ2385+AP2385</f>
        <v>0</v>
      </c>
      <c r="AW2385" s="566"/>
      <c r="AX2385" s="557">
        <f>IF(AT2385=0,0,(AV2385/AT2385)*100)</f>
        <v>0</v>
      </c>
      <c r="AY2385" s="558"/>
      <c r="AZ2385" s="569"/>
      <c r="BA2385" s="570"/>
      <c r="BB2385" s="573"/>
      <c r="BC2385" s="574"/>
      <c r="BD2385" s="557">
        <f>IF(AZ2385=0,0,(BB2385/AZ2385)*100)</f>
        <v>0</v>
      </c>
      <c r="BE2385" s="558"/>
      <c r="BF2385" s="561">
        <f>AT2385+AZ2385</f>
        <v>0</v>
      </c>
      <c r="BG2385" s="562"/>
      <c r="BH2385" s="565">
        <f>AV2385+BB2385</f>
        <v>0</v>
      </c>
      <c r="BI2385" s="566"/>
      <c r="BJ2385" s="557">
        <f>IF(BF2385=0,0,(BH2385/BF2385)*100)</f>
        <v>0</v>
      </c>
      <c r="BK2385" s="558"/>
      <c r="BL2385" s="602">
        <f>(AD2385*2)+(AJ2385*2)+(AP2385*3)+BB2385</f>
        <v>0</v>
      </c>
      <c r="BM2385" s="603"/>
      <c r="BN2385" s="604"/>
      <c r="BO2385" s="587">
        <f t="shared" ref="BO2385" si="2287">IF(BQ2385=0,0,50*BP2385/BQ2385)</f>
        <v>0</v>
      </c>
      <c r="BP2385" s="555">
        <f t="shared" ref="BP2385" si="2288">(BL2385*BS$2371)+(N2385*BS$2372)+(X2385*BS$2373)+(R2385*BS$2374)+(V2385*BS$2375)+(Z2385*BS$2376)</f>
        <v>0</v>
      </c>
      <c r="BQ2385" s="555">
        <f t="shared" ref="BQ2385" si="2289">((AZ2385-BB2385)*BS$2378)+((AT2385-AV2385)*BS$2377)+(H2385*BS$2379)+(P2385*BS$2380)</f>
        <v>0</v>
      </c>
      <c r="BR2385" s="65"/>
      <c r="BS2385" s="65"/>
      <c r="BT2385" s="268"/>
    </row>
    <row r="2386" spans="1:72" ht="21.75" customHeight="1" x14ac:dyDescent="0.25">
      <c r="A2386" s="268"/>
      <c r="B2386" s="679"/>
      <c r="C2386" s="690" t="str">
        <f>IF(ROSTER!D$22="","",ROSTER!D$22)</f>
        <v/>
      </c>
      <c r="D2386" s="691"/>
      <c r="E2386" s="668"/>
      <c r="F2386" s="681"/>
      <c r="G2386" s="664"/>
      <c r="H2386" s="585"/>
      <c r="I2386" s="586"/>
      <c r="J2386" s="571"/>
      <c r="K2386" s="572"/>
      <c r="L2386" s="575"/>
      <c r="M2386" s="576"/>
      <c r="N2386" s="581" t="s">
        <v>16</v>
      </c>
      <c r="O2386" s="582"/>
      <c r="P2386" s="571"/>
      <c r="Q2386" s="572"/>
      <c r="R2386" s="575"/>
      <c r="S2386" s="576"/>
      <c r="T2386" s="581" t="s">
        <v>16</v>
      </c>
      <c r="U2386" s="582"/>
      <c r="V2386" s="585"/>
      <c r="W2386" s="586"/>
      <c r="X2386" s="571"/>
      <c r="Y2386" s="586"/>
      <c r="Z2386" s="571"/>
      <c r="AA2386" s="586"/>
      <c r="AB2386" s="571"/>
      <c r="AC2386" s="572"/>
      <c r="AD2386" s="575"/>
      <c r="AE2386" s="576"/>
      <c r="AF2386" s="577"/>
      <c r="AG2386" s="578"/>
      <c r="AH2386" s="571"/>
      <c r="AI2386" s="572"/>
      <c r="AJ2386" s="575"/>
      <c r="AK2386" s="576"/>
      <c r="AL2386" s="577"/>
      <c r="AM2386" s="578"/>
      <c r="AN2386" s="571"/>
      <c r="AO2386" s="572"/>
      <c r="AP2386" s="575"/>
      <c r="AQ2386" s="576"/>
      <c r="AR2386" s="577"/>
      <c r="AS2386" s="578"/>
      <c r="AT2386" s="627"/>
      <c r="AU2386" s="628"/>
      <c r="AV2386" s="629"/>
      <c r="AW2386" s="630"/>
      <c r="AX2386" s="577"/>
      <c r="AY2386" s="578"/>
      <c r="AZ2386" s="571"/>
      <c r="BA2386" s="572"/>
      <c r="BB2386" s="575"/>
      <c r="BC2386" s="576"/>
      <c r="BD2386" s="577"/>
      <c r="BE2386" s="578"/>
      <c r="BF2386" s="627"/>
      <c r="BG2386" s="628"/>
      <c r="BH2386" s="629"/>
      <c r="BI2386" s="630"/>
      <c r="BJ2386" s="577"/>
      <c r="BK2386" s="578"/>
      <c r="BL2386" s="605"/>
      <c r="BM2386" s="606"/>
      <c r="BN2386" s="607"/>
      <c r="BO2386" s="588"/>
      <c r="BP2386" s="556"/>
      <c r="BQ2386" s="556"/>
      <c r="BR2386" s="65"/>
      <c r="BS2386" s="65"/>
      <c r="BT2386" s="268"/>
    </row>
    <row r="2387" spans="1:72" ht="21.75" customHeight="1" x14ac:dyDescent="0.25">
      <c r="A2387" s="268"/>
      <c r="B2387" s="678" t="str">
        <f>IF(ROSTER!B$24="","",ROSTER!B$24)</f>
        <v/>
      </c>
      <c r="C2387" s="669" t="str">
        <f>IF(ROSTER!C$24="","",ROSTER!C$24)</f>
        <v/>
      </c>
      <c r="D2387" s="670"/>
      <c r="E2387" s="667"/>
      <c r="F2387" s="680">
        <f>IF(E2387="y",1,IF(E2387="S",1,0))</f>
        <v>0</v>
      </c>
      <c r="G2387" s="663">
        <f>IF(E2387="S",1,0)</f>
        <v>0</v>
      </c>
      <c r="H2387" s="583"/>
      <c r="I2387" s="584"/>
      <c r="J2387" s="569"/>
      <c r="K2387" s="570"/>
      <c r="L2387" s="573"/>
      <c r="M2387" s="574"/>
      <c r="N2387" s="579">
        <f>L2387+J2387</f>
        <v>0</v>
      </c>
      <c r="O2387" s="580"/>
      <c r="P2387" s="569"/>
      <c r="Q2387" s="570"/>
      <c r="R2387" s="573"/>
      <c r="S2387" s="574"/>
      <c r="T2387" s="579">
        <f>R2387-P2387</f>
        <v>0</v>
      </c>
      <c r="U2387" s="580"/>
      <c r="V2387" s="583"/>
      <c r="W2387" s="584"/>
      <c r="X2387" s="569"/>
      <c r="Y2387" s="584"/>
      <c r="Z2387" s="569"/>
      <c r="AA2387" s="584"/>
      <c r="AB2387" s="569"/>
      <c r="AC2387" s="570"/>
      <c r="AD2387" s="573"/>
      <c r="AE2387" s="574"/>
      <c r="AF2387" s="557">
        <f>IF(AB2387=0,0,(AD2387/AB2387)*100)</f>
        <v>0</v>
      </c>
      <c r="AG2387" s="558"/>
      <c r="AH2387" s="569"/>
      <c r="AI2387" s="570"/>
      <c r="AJ2387" s="573"/>
      <c r="AK2387" s="574"/>
      <c r="AL2387" s="557">
        <f>IF(AH2387=0,0,(AJ2387/AH2387)*100)</f>
        <v>0</v>
      </c>
      <c r="AM2387" s="558"/>
      <c r="AN2387" s="569"/>
      <c r="AO2387" s="570"/>
      <c r="AP2387" s="573"/>
      <c r="AQ2387" s="574"/>
      <c r="AR2387" s="557">
        <f>IF(AN2387=0,0,(AP2387/AN2387)*100)</f>
        <v>0</v>
      </c>
      <c r="AS2387" s="558"/>
      <c r="AT2387" s="561">
        <f>AB2387+AH2387+AN2387</f>
        <v>0</v>
      </c>
      <c r="AU2387" s="562"/>
      <c r="AV2387" s="565">
        <f>AD2387+AJ2387+AP2387</f>
        <v>0</v>
      </c>
      <c r="AW2387" s="566"/>
      <c r="AX2387" s="557">
        <f>IF(AT2387=0,0,(AV2387/AT2387)*100)</f>
        <v>0</v>
      </c>
      <c r="AY2387" s="558"/>
      <c r="AZ2387" s="569"/>
      <c r="BA2387" s="570"/>
      <c r="BB2387" s="573"/>
      <c r="BC2387" s="574"/>
      <c r="BD2387" s="557">
        <f>IF(AZ2387=0,0,(BB2387/AZ2387)*100)</f>
        <v>0</v>
      </c>
      <c r="BE2387" s="558"/>
      <c r="BF2387" s="561">
        <f>AT2387+AZ2387</f>
        <v>0</v>
      </c>
      <c r="BG2387" s="562"/>
      <c r="BH2387" s="565">
        <f>AV2387+BB2387</f>
        <v>0</v>
      </c>
      <c r="BI2387" s="566"/>
      <c r="BJ2387" s="557">
        <f>IF(BF2387=0,0,(BH2387/BF2387)*100)</f>
        <v>0</v>
      </c>
      <c r="BK2387" s="558"/>
      <c r="BL2387" s="602">
        <f>(AD2387*2)+(AJ2387*2)+(AP2387*3)+BB2387</f>
        <v>0</v>
      </c>
      <c r="BM2387" s="603"/>
      <c r="BN2387" s="604"/>
      <c r="BO2387" s="587">
        <f t="shared" ref="BO2387" si="2290">IF(BQ2387=0,0,50*BP2387/BQ2387)</f>
        <v>0</v>
      </c>
      <c r="BP2387" s="555">
        <f t="shared" ref="BP2387" si="2291">(BL2387*BS$2371)+(N2387*BS$2372)+(X2387*BS$2373)+(R2387*BS$2374)+(V2387*BS$2375)+(Z2387*BS$2376)</f>
        <v>0</v>
      </c>
      <c r="BQ2387" s="555">
        <f t="shared" ref="BQ2387" si="2292">((AZ2387-BB2387)*BS$2378)+((AT2387-AV2387)*BS$2377)+(H2387*BS$2379)+(P2387*BS$2380)</f>
        <v>0</v>
      </c>
      <c r="BR2387" s="65"/>
      <c r="BS2387" s="65"/>
      <c r="BT2387" s="268"/>
    </row>
    <row r="2388" spans="1:72" ht="21.75" customHeight="1" x14ac:dyDescent="0.25">
      <c r="A2388" s="268"/>
      <c r="B2388" s="679"/>
      <c r="C2388" s="690" t="str">
        <f>IF(ROSTER!D$24="","",ROSTER!D$24)</f>
        <v/>
      </c>
      <c r="D2388" s="691"/>
      <c r="E2388" s="668"/>
      <c r="F2388" s="681"/>
      <c r="G2388" s="664"/>
      <c r="H2388" s="585"/>
      <c r="I2388" s="586"/>
      <c r="J2388" s="571"/>
      <c r="K2388" s="572"/>
      <c r="L2388" s="575"/>
      <c r="M2388" s="576"/>
      <c r="N2388" s="581" t="s">
        <v>16</v>
      </c>
      <c r="O2388" s="582"/>
      <c r="P2388" s="571"/>
      <c r="Q2388" s="572"/>
      <c r="R2388" s="575"/>
      <c r="S2388" s="576"/>
      <c r="T2388" s="581" t="s">
        <v>16</v>
      </c>
      <c r="U2388" s="582"/>
      <c r="V2388" s="585"/>
      <c r="W2388" s="586"/>
      <c r="X2388" s="571"/>
      <c r="Y2388" s="586"/>
      <c r="Z2388" s="571"/>
      <c r="AA2388" s="586"/>
      <c r="AB2388" s="571"/>
      <c r="AC2388" s="572"/>
      <c r="AD2388" s="575"/>
      <c r="AE2388" s="576"/>
      <c r="AF2388" s="577"/>
      <c r="AG2388" s="578"/>
      <c r="AH2388" s="571"/>
      <c r="AI2388" s="572"/>
      <c r="AJ2388" s="575"/>
      <c r="AK2388" s="576"/>
      <c r="AL2388" s="577"/>
      <c r="AM2388" s="578"/>
      <c r="AN2388" s="571"/>
      <c r="AO2388" s="572"/>
      <c r="AP2388" s="575"/>
      <c r="AQ2388" s="576"/>
      <c r="AR2388" s="577"/>
      <c r="AS2388" s="578"/>
      <c r="AT2388" s="627"/>
      <c r="AU2388" s="628"/>
      <c r="AV2388" s="629"/>
      <c r="AW2388" s="630"/>
      <c r="AX2388" s="577"/>
      <c r="AY2388" s="578"/>
      <c r="AZ2388" s="571"/>
      <c r="BA2388" s="572"/>
      <c r="BB2388" s="575"/>
      <c r="BC2388" s="576"/>
      <c r="BD2388" s="577"/>
      <c r="BE2388" s="578"/>
      <c r="BF2388" s="627"/>
      <c r="BG2388" s="628"/>
      <c r="BH2388" s="629"/>
      <c r="BI2388" s="630"/>
      <c r="BJ2388" s="577"/>
      <c r="BK2388" s="578"/>
      <c r="BL2388" s="605"/>
      <c r="BM2388" s="606"/>
      <c r="BN2388" s="607"/>
      <c r="BO2388" s="588"/>
      <c r="BP2388" s="556"/>
      <c r="BQ2388" s="556"/>
      <c r="BR2388" s="65"/>
      <c r="BS2388" s="65"/>
      <c r="BT2388" s="268"/>
    </row>
    <row r="2389" spans="1:72" ht="21.75" customHeight="1" x14ac:dyDescent="0.25">
      <c r="A2389" s="268"/>
      <c r="B2389" s="678" t="str">
        <f>IF(ROSTER!B$26="","",ROSTER!B$26)</f>
        <v/>
      </c>
      <c r="C2389" s="669" t="str">
        <f>IF(ROSTER!C$26="","",ROSTER!C$26)</f>
        <v/>
      </c>
      <c r="D2389" s="670"/>
      <c r="E2389" s="667"/>
      <c r="F2389" s="680">
        <f>IF(E2389="y",1,IF(E2389="S",1,0))</f>
        <v>0</v>
      </c>
      <c r="G2389" s="663">
        <f>IF(E2389="S",1,0)</f>
        <v>0</v>
      </c>
      <c r="H2389" s="583"/>
      <c r="I2389" s="584"/>
      <c r="J2389" s="569"/>
      <c r="K2389" s="570"/>
      <c r="L2389" s="573"/>
      <c r="M2389" s="574"/>
      <c r="N2389" s="579">
        <f>L2389+J2389</f>
        <v>0</v>
      </c>
      <c r="O2389" s="580"/>
      <c r="P2389" s="569"/>
      <c r="Q2389" s="570"/>
      <c r="R2389" s="573"/>
      <c r="S2389" s="574"/>
      <c r="T2389" s="579">
        <f>R2389-P2389</f>
        <v>0</v>
      </c>
      <c r="U2389" s="580"/>
      <c r="V2389" s="583"/>
      <c r="W2389" s="584"/>
      <c r="X2389" s="569"/>
      <c r="Y2389" s="584"/>
      <c r="Z2389" s="569"/>
      <c r="AA2389" s="584"/>
      <c r="AB2389" s="569"/>
      <c r="AC2389" s="570"/>
      <c r="AD2389" s="573"/>
      <c r="AE2389" s="574"/>
      <c r="AF2389" s="557">
        <f>IF(AB2389=0,0,(AD2389/AB2389)*100)</f>
        <v>0</v>
      </c>
      <c r="AG2389" s="558"/>
      <c r="AH2389" s="569"/>
      <c r="AI2389" s="570"/>
      <c r="AJ2389" s="573"/>
      <c r="AK2389" s="574"/>
      <c r="AL2389" s="557">
        <f>IF(AH2389=0,0,(AJ2389/AH2389)*100)</f>
        <v>0</v>
      </c>
      <c r="AM2389" s="558"/>
      <c r="AN2389" s="569"/>
      <c r="AO2389" s="570"/>
      <c r="AP2389" s="573"/>
      <c r="AQ2389" s="574"/>
      <c r="AR2389" s="557">
        <f>IF(AN2389=0,0,(AP2389/AN2389)*100)</f>
        <v>0</v>
      </c>
      <c r="AS2389" s="558"/>
      <c r="AT2389" s="561">
        <f>AB2389+AH2389+AN2389</f>
        <v>0</v>
      </c>
      <c r="AU2389" s="562"/>
      <c r="AV2389" s="565">
        <f>AD2389+AJ2389+AP2389</f>
        <v>0</v>
      </c>
      <c r="AW2389" s="566"/>
      <c r="AX2389" s="557">
        <f>IF(AT2389=0,0,(AV2389/AT2389)*100)</f>
        <v>0</v>
      </c>
      <c r="AY2389" s="558"/>
      <c r="AZ2389" s="569"/>
      <c r="BA2389" s="570"/>
      <c r="BB2389" s="573"/>
      <c r="BC2389" s="574"/>
      <c r="BD2389" s="557">
        <f>IF(AZ2389=0,0,(BB2389/AZ2389)*100)</f>
        <v>0</v>
      </c>
      <c r="BE2389" s="558"/>
      <c r="BF2389" s="561">
        <f>AT2389+AZ2389</f>
        <v>0</v>
      </c>
      <c r="BG2389" s="562"/>
      <c r="BH2389" s="565">
        <f>AV2389+BB2389</f>
        <v>0</v>
      </c>
      <c r="BI2389" s="566"/>
      <c r="BJ2389" s="557">
        <f>IF(BF2389=0,0,(BH2389/BF2389)*100)</f>
        <v>0</v>
      </c>
      <c r="BK2389" s="558"/>
      <c r="BL2389" s="602">
        <f>(AD2389*2)+(AJ2389*2)+(AP2389*3)+BB2389</f>
        <v>0</v>
      </c>
      <c r="BM2389" s="603"/>
      <c r="BN2389" s="604"/>
      <c r="BO2389" s="587">
        <f t="shared" ref="BO2389" si="2293">IF(BQ2389=0,0,50*BP2389/BQ2389)</f>
        <v>0</v>
      </c>
      <c r="BP2389" s="555">
        <f t="shared" ref="BP2389" si="2294">(BL2389*BS$2371)+(N2389*BS$2372)+(X2389*BS$2373)+(R2389*BS$2374)+(V2389*BS$2375)+(Z2389*BS$2376)</f>
        <v>0</v>
      </c>
      <c r="BQ2389" s="555">
        <f t="shared" ref="BQ2389" si="2295">((AZ2389-BB2389)*BS$2378)+((AT2389-AV2389)*BS$2377)+(H2389*BS$2379)+(P2389*BS$2380)</f>
        <v>0</v>
      </c>
      <c r="BR2389" s="65"/>
      <c r="BS2389" s="65"/>
      <c r="BT2389" s="268"/>
    </row>
    <row r="2390" spans="1:72" ht="21.75" customHeight="1" x14ac:dyDescent="0.25">
      <c r="A2390" s="268"/>
      <c r="B2390" s="679"/>
      <c r="C2390" s="690" t="str">
        <f>IF(ROSTER!D$26="","",ROSTER!D$26)</f>
        <v/>
      </c>
      <c r="D2390" s="691"/>
      <c r="E2390" s="668"/>
      <c r="F2390" s="681"/>
      <c r="G2390" s="664"/>
      <c r="H2390" s="585"/>
      <c r="I2390" s="586"/>
      <c r="J2390" s="571"/>
      <c r="K2390" s="572"/>
      <c r="L2390" s="575"/>
      <c r="M2390" s="576"/>
      <c r="N2390" s="581" t="s">
        <v>16</v>
      </c>
      <c r="O2390" s="582"/>
      <c r="P2390" s="571"/>
      <c r="Q2390" s="572"/>
      <c r="R2390" s="575"/>
      <c r="S2390" s="576"/>
      <c r="T2390" s="581" t="s">
        <v>16</v>
      </c>
      <c r="U2390" s="582"/>
      <c r="V2390" s="585"/>
      <c r="W2390" s="586"/>
      <c r="X2390" s="571"/>
      <c r="Y2390" s="586"/>
      <c r="Z2390" s="571"/>
      <c r="AA2390" s="586"/>
      <c r="AB2390" s="571"/>
      <c r="AC2390" s="572"/>
      <c r="AD2390" s="575"/>
      <c r="AE2390" s="576"/>
      <c r="AF2390" s="577"/>
      <c r="AG2390" s="578"/>
      <c r="AH2390" s="571"/>
      <c r="AI2390" s="572"/>
      <c r="AJ2390" s="575"/>
      <c r="AK2390" s="576"/>
      <c r="AL2390" s="577"/>
      <c r="AM2390" s="578"/>
      <c r="AN2390" s="571"/>
      <c r="AO2390" s="572"/>
      <c r="AP2390" s="575"/>
      <c r="AQ2390" s="576"/>
      <c r="AR2390" s="577"/>
      <c r="AS2390" s="578"/>
      <c r="AT2390" s="627"/>
      <c r="AU2390" s="628"/>
      <c r="AV2390" s="629"/>
      <c r="AW2390" s="630"/>
      <c r="AX2390" s="577"/>
      <c r="AY2390" s="578"/>
      <c r="AZ2390" s="571"/>
      <c r="BA2390" s="572"/>
      <c r="BB2390" s="575"/>
      <c r="BC2390" s="576"/>
      <c r="BD2390" s="577"/>
      <c r="BE2390" s="578"/>
      <c r="BF2390" s="627"/>
      <c r="BG2390" s="628"/>
      <c r="BH2390" s="629"/>
      <c r="BI2390" s="630"/>
      <c r="BJ2390" s="577"/>
      <c r="BK2390" s="578"/>
      <c r="BL2390" s="605"/>
      <c r="BM2390" s="606"/>
      <c r="BN2390" s="607"/>
      <c r="BO2390" s="588"/>
      <c r="BP2390" s="556"/>
      <c r="BQ2390" s="556"/>
      <c r="BR2390" s="65"/>
      <c r="BS2390" s="65"/>
      <c r="BT2390" s="268"/>
    </row>
    <row r="2391" spans="1:72" ht="21.75" customHeight="1" x14ac:dyDescent="0.25">
      <c r="A2391" s="268"/>
      <c r="B2391" s="678" t="str">
        <f>IF(ROSTER!B$28="","",ROSTER!B$28)</f>
        <v/>
      </c>
      <c r="C2391" s="669" t="str">
        <f>IF(ROSTER!C$28="","",ROSTER!C$28)</f>
        <v/>
      </c>
      <c r="D2391" s="670"/>
      <c r="E2391" s="667"/>
      <c r="F2391" s="680">
        <f>IF(E2391="y",1,IF(E2391="S",1,0))</f>
        <v>0</v>
      </c>
      <c r="G2391" s="663">
        <f>IF(E2391="S",1,0)</f>
        <v>0</v>
      </c>
      <c r="H2391" s="583"/>
      <c r="I2391" s="584"/>
      <c r="J2391" s="569"/>
      <c r="K2391" s="570"/>
      <c r="L2391" s="573"/>
      <c r="M2391" s="574"/>
      <c r="N2391" s="579">
        <f>L2391+J2391</f>
        <v>0</v>
      </c>
      <c r="O2391" s="580"/>
      <c r="P2391" s="569"/>
      <c r="Q2391" s="570"/>
      <c r="R2391" s="573"/>
      <c r="S2391" s="574"/>
      <c r="T2391" s="579">
        <f>R2391-P2391</f>
        <v>0</v>
      </c>
      <c r="U2391" s="580"/>
      <c r="V2391" s="583"/>
      <c r="W2391" s="584"/>
      <c r="X2391" s="569"/>
      <c r="Y2391" s="584"/>
      <c r="Z2391" s="569"/>
      <c r="AA2391" s="584"/>
      <c r="AB2391" s="569"/>
      <c r="AC2391" s="570"/>
      <c r="AD2391" s="573"/>
      <c r="AE2391" s="574"/>
      <c r="AF2391" s="557">
        <f>IF(AB2391=0,0,(AD2391/AB2391)*100)</f>
        <v>0</v>
      </c>
      <c r="AG2391" s="558"/>
      <c r="AH2391" s="569"/>
      <c r="AI2391" s="570"/>
      <c r="AJ2391" s="573"/>
      <c r="AK2391" s="574"/>
      <c r="AL2391" s="557">
        <f>IF(AH2391=0,0,(AJ2391/AH2391)*100)</f>
        <v>0</v>
      </c>
      <c r="AM2391" s="558"/>
      <c r="AN2391" s="569"/>
      <c r="AO2391" s="570"/>
      <c r="AP2391" s="573"/>
      <c r="AQ2391" s="574"/>
      <c r="AR2391" s="557">
        <f>IF(AN2391=0,0,(AP2391/AN2391)*100)</f>
        <v>0</v>
      </c>
      <c r="AS2391" s="558"/>
      <c r="AT2391" s="561">
        <f>AB2391+AH2391+AN2391</f>
        <v>0</v>
      </c>
      <c r="AU2391" s="562"/>
      <c r="AV2391" s="565">
        <f>AD2391+AJ2391+AP2391</f>
        <v>0</v>
      </c>
      <c r="AW2391" s="566"/>
      <c r="AX2391" s="557">
        <f>IF(AT2391=0,0,(AV2391/AT2391)*100)</f>
        <v>0</v>
      </c>
      <c r="AY2391" s="558"/>
      <c r="AZ2391" s="569"/>
      <c r="BA2391" s="570"/>
      <c r="BB2391" s="573"/>
      <c r="BC2391" s="574"/>
      <c r="BD2391" s="557">
        <f>IF(AZ2391=0,0,(BB2391/AZ2391)*100)</f>
        <v>0</v>
      </c>
      <c r="BE2391" s="558"/>
      <c r="BF2391" s="561">
        <f>AT2391+AZ2391</f>
        <v>0</v>
      </c>
      <c r="BG2391" s="562"/>
      <c r="BH2391" s="565">
        <f>AV2391+BB2391</f>
        <v>0</v>
      </c>
      <c r="BI2391" s="566"/>
      <c r="BJ2391" s="557">
        <f>IF(BF2391=0,0,(BH2391/BF2391)*100)</f>
        <v>0</v>
      </c>
      <c r="BK2391" s="558"/>
      <c r="BL2391" s="602">
        <f>(AD2391*2)+(AJ2391*2)+(AP2391*3)+BB2391</f>
        <v>0</v>
      </c>
      <c r="BM2391" s="603"/>
      <c r="BN2391" s="604"/>
      <c r="BO2391" s="587">
        <f t="shared" ref="BO2391" si="2296">IF(BQ2391=0,0,50*BP2391/BQ2391)</f>
        <v>0</v>
      </c>
      <c r="BP2391" s="555">
        <f t="shared" ref="BP2391" si="2297">(BL2391*BS$2371)+(N2391*BS$2372)+(X2391*BS$2373)+(R2391*BS$2374)+(V2391*BS$2375)+(Z2391*BS$2376)</f>
        <v>0</v>
      </c>
      <c r="BQ2391" s="555">
        <f t="shared" ref="BQ2391" si="2298">((AZ2391-BB2391)*BS$2378)+((AT2391-AV2391)*BS$2377)+(H2391*BS$2379)+(P2391*BS$2380)</f>
        <v>0</v>
      </c>
      <c r="BR2391" s="65"/>
      <c r="BS2391" s="65"/>
      <c r="BT2391" s="268"/>
    </row>
    <row r="2392" spans="1:72" ht="21.75" customHeight="1" x14ac:dyDescent="0.25">
      <c r="A2392" s="268"/>
      <c r="B2392" s="679"/>
      <c r="C2392" s="690" t="str">
        <f>IF(ROSTER!D$28="","",ROSTER!D$28)</f>
        <v/>
      </c>
      <c r="D2392" s="691"/>
      <c r="E2392" s="668"/>
      <c r="F2392" s="681"/>
      <c r="G2392" s="664"/>
      <c r="H2392" s="585"/>
      <c r="I2392" s="586"/>
      <c r="J2392" s="571"/>
      <c r="K2392" s="572"/>
      <c r="L2392" s="575"/>
      <c r="M2392" s="576"/>
      <c r="N2392" s="581" t="s">
        <v>16</v>
      </c>
      <c r="O2392" s="582"/>
      <c r="P2392" s="571"/>
      <c r="Q2392" s="572"/>
      <c r="R2392" s="575"/>
      <c r="S2392" s="576"/>
      <c r="T2392" s="581" t="s">
        <v>16</v>
      </c>
      <c r="U2392" s="582"/>
      <c r="V2392" s="585"/>
      <c r="W2392" s="586"/>
      <c r="X2392" s="571"/>
      <c r="Y2392" s="586"/>
      <c r="Z2392" s="571"/>
      <c r="AA2392" s="586"/>
      <c r="AB2392" s="571"/>
      <c r="AC2392" s="572"/>
      <c r="AD2392" s="575"/>
      <c r="AE2392" s="576"/>
      <c r="AF2392" s="577"/>
      <c r="AG2392" s="578"/>
      <c r="AH2392" s="571"/>
      <c r="AI2392" s="572"/>
      <c r="AJ2392" s="575"/>
      <c r="AK2392" s="576"/>
      <c r="AL2392" s="577"/>
      <c r="AM2392" s="578"/>
      <c r="AN2392" s="571"/>
      <c r="AO2392" s="572"/>
      <c r="AP2392" s="575"/>
      <c r="AQ2392" s="576"/>
      <c r="AR2392" s="577"/>
      <c r="AS2392" s="578"/>
      <c r="AT2392" s="627"/>
      <c r="AU2392" s="628"/>
      <c r="AV2392" s="629"/>
      <c r="AW2392" s="630"/>
      <c r="AX2392" s="577"/>
      <c r="AY2392" s="578"/>
      <c r="AZ2392" s="571"/>
      <c r="BA2392" s="572"/>
      <c r="BB2392" s="575"/>
      <c r="BC2392" s="576"/>
      <c r="BD2392" s="577"/>
      <c r="BE2392" s="578"/>
      <c r="BF2392" s="627"/>
      <c r="BG2392" s="628"/>
      <c r="BH2392" s="629"/>
      <c r="BI2392" s="630"/>
      <c r="BJ2392" s="577"/>
      <c r="BK2392" s="578"/>
      <c r="BL2392" s="605"/>
      <c r="BM2392" s="606"/>
      <c r="BN2392" s="607"/>
      <c r="BO2392" s="588"/>
      <c r="BP2392" s="556"/>
      <c r="BQ2392" s="556"/>
      <c r="BR2392" s="65"/>
      <c r="BS2392" s="65"/>
      <c r="BT2392" s="268"/>
    </row>
    <row r="2393" spans="1:72" ht="21.75" customHeight="1" x14ac:dyDescent="0.25">
      <c r="A2393" s="268"/>
      <c r="B2393" s="678" t="str">
        <f>IF(ROSTER!B$30="","",ROSTER!B$30)</f>
        <v/>
      </c>
      <c r="C2393" s="669" t="str">
        <f>IF(ROSTER!C$30="","",ROSTER!C$30)</f>
        <v/>
      </c>
      <c r="D2393" s="670"/>
      <c r="E2393" s="667"/>
      <c r="F2393" s="680">
        <f>IF(E2393="y",1,IF(E2393="S",1,0))</f>
        <v>0</v>
      </c>
      <c r="G2393" s="663">
        <f>IF(E2393="S",1,0)</f>
        <v>0</v>
      </c>
      <c r="H2393" s="583"/>
      <c r="I2393" s="584"/>
      <c r="J2393" s="569"/>
      <c r="K2393" s="570"/>
      <c r="L2393" s="573"/>
      <c r="M2393" s="574"/>
      <c r="N2393" s="579">
        <f>L2393+J2393</f>
        <v>0</v>
      </c>
      <c r="O2393" s="580"/>
      <c r="P2393" s="569"/>
      <c r="Q2393" s="570"/>
      <c r="R2393" s="573"/>
      <c r="S2393" s="574"/>
      <c r="T2393" s="579">
        <f>R2393-P2393</f>
        <v>0</v>
      </c>
      <c r="U2393" s="580"/>
      <c r="V2393" s="583"/>
      <c r="W2393" s="584"/>
      <c r="X2393" s="569"/>
      <c r="Y2393" s="584"/>
      <c r="Z2393" s="569"/>
      <c r="AA2393" s="584"/>
      <c r="AB2393" s="569"/>
      <c r="AC2393" s="570"/>
      <c r="AD2393" s="573"/>
      <c r="AE2393" s="574"/>
      <c r="AF2393" s="557">
        <f>IF(AB2393=0,0,(AD2393/AB2393)*100)</f>
        <v>0</v>
      </c>
      <c r="AG2393" s="558"/>
      <c r="AH2393" s="569"/>
      <c r="AI2393" s="570"/>
      <c r="AJ2393" s="573"/>
      <c r="AK2393" s="574"/>
      <c r="AL2393" s="557">
        <f>IF(AH2393=0,0,(AJ2393/AH2393)*100)</f>
        <v>0</v>
      </c>
      <c r="AM2393" s="558"/>
      <c r="AN2393" s="569"/>
      <c r="AO2393" s="570"/>
      <c r="AP2393" s="573"/>
      <c r="AQ2393" s="574"/>
      <c r="AR2393" s="557">
        <f>IF(AN2393=0,0,(AP2393/AN2393)*100)</f>
        <v>0</v>
      </c>
      <c r="AS2393" s="558"/>
      <c r="AT2393" s="561">
        <f>AB2393+AH2393+AN2393</f>
        <v>0</v>
      </c>
      <c r="AU2393" s="562"/>
      <c r="AV2393" s="565">
        <f>AD2393+AJ2393+AP2393</f>
        <v>0</v>
      </c>
      <c r="AW2393" s="566"/>
      <c r="AX2393" s="557">
        <f>IF(AT2393=0,0,(AV2393/AT2393)*100)</f>
        <v>0</v>
      </c>
      <c r="AY2393" s="558"/>
      <c r="AZ2393" s="569"/>
      <c r="BA2393" s="570"/>
      <c r="BB2393" s="573"/>
      <c r="BC2393" s="574"/>
      <c r="BD2393" s="557">
        <f>IF(AZ2393=0,0,(BB2393/AZ2393)*100)</f>
        <v>0</v>
      </c>
      <c r="BE2393" s="558"/>
      <c r="BF2393" s="561">
        <f>AT2393+AZ2393</f>
        <v>0</v>
      </c>
      <c r="BG2393" s="562"/>
      <c r="BH2393" s="565">
        <f>AV2393+BB2393</f>
        <v>0</v>
      </c>
      <c r="BI2393" s="566"/>
      <c r="BJ2393" s="557">
        <f>IF(BF2393=0,0,(BH2393/BF2393)*100)</f>
        <v>0</v>
      </c>
      <c r="BK2393" s="558"/>
      <c r="BL2393" s="602">
        <f>(AD2393*2)+(AJ2393*2)+(AP2393*3)+BB2393</f>
        <v>0</v>
      </c>
      <c r="BM2393" s="603"/>
      <c r="BN2393" s="604"/>
      <c r="BO2393" s="587">
        <f t="shared" ref="BO2393" si="2299">IF(BQ2393=0,0,50*BP2393/BQ2393)</f>
        <v>0</v>
      </c>
      <c r="BP2393" s="555">
        <f t="shared" ref="BP2393" si="2300">(BL2393*BS$2371)+(N2393*BS$2372)+(X2393*BS$2373)+(R2393*BS$2374)+(V2393*BS$2375)+(Z2393*BS$2376)</f>
        <v>0</v>
      </c>
      <c r="BQ2393" s="555">
        <f t="shared" ref="BQ2393" si="2301">((AZ2393-BB2393)*BS$2378)+((AT2393-AV2393)*BS$2377)+(H2393*BS$2379)+(P2393*BS$2380)</f>
        <v>0</v>
      </c>
      <c r="BR2393" s="65"/>
      <c r="BS2393" s="65"/>
      <c r="BT2393" s="268"/>
    </row>
    <row r="2394" spans="1:72" ht="21.75" customHeight="1" x14ac:dyDescent="0.25">
      <c r="A2394" s="268"/>
      <c r="B2394" s="679"/>
      <c r="C2394" s="690" t="str">
        <f>IF(ROSTER!D$30="","",ROSTER!D$30)</f>
        <v/>
      </c>
      <c r="D2394" s="691"/>
      <c r="E2394" s="668"/>
      <c r="F2394" s="681"/>
      <c r="G2394" s="664"/>
      <c r="H2394" s="585"/>
      <c r="I2394" s="586"/>
      <c r="J2394" s="571"/>
      <c r="K2394" s="572"/>
      <c r="L2394" s="575"/>
      <c r="M2394" s="576"/>
      <c r="N2394" s="581" t="s">
        <v>16</v>
      </c>
      <c r="O2394" s="582"/>
      <c r="P2394" s="571"/>
      <c r="Q2394" s="572"/>
      <c r="R2394" s="575"/>
      <c r="S2394" s="576"/>
      <c r="T2394" s="581" t="s">
        <v>16</v>
      </c>
      <c r="U2394" s="582"/>
      <c r="V2394" s="585"/>
      <c r="W2394" s="586"/>
      <c r="X2394" s="571"/>
      <c r="Y2394" s="586"/>
      <c r="Z2394" s="571"/>
      <c r="AA2394" s="586"/>
      <c r="AB2394" s="571"/>
      <c r="AC2394" s="572"/>
      <c r="AD2394" s="575"/>
      <c r="AE2394" s="576"/>
      <c r="AF2394" s="577"/>
      <c r="AG2394" s="578"/>
      <c r="AH2394" s="571"/>
      <c r="AI2394" s="572"/>
      <c r="AJ2394" s="575"/>
      <c r="AK2394" s="576"/>
      <c r="AL2394" s="577"/>
      <c r="AM2394" s="578"/>
      <c r="AN2394" s="571"/>
      <c r="AO2394" s="572"/>
      <c r="AP2394" s="575"/>
      <c r="AQ2394" s="576"/>
      <c r="AR2394" s="577"/>
      <c r="AS2394" s="578"/>
      <c r="AT2394" s="627"/>
      <c r="AU2394" s="628"/>
      <c r="AV2394" s="629"/>
      <c r="AW2394" s="630"/>
      <c r="AX2394" s="577"/>
      <c r="AY2394" s="578"/>
      <c r="AZ2394" s="571"/>
      <c r="BA2394" s="572"/>
      <c r="BB2394" s="575"/>
      <c r="BC2394" s="576"/>
      <c r="BD2394" s="577"/>
      <c r="BE2394" s="578"/>
      <c r="BF2394" s="627"/>
      <c r="BG2394" s="628"/>
      <c r="BH2394" s="629"/>
      <c r="BI2394" s="630"/>
      <c r="BJ2394" s="577"/>
      <c r="BK2394" s="578"/>
      <c r="BL2394" s="605"/>
      <c r="BM2394" s="606"/>
      <c r="BN2394" s="607"/>
      <c r="BO2394" s="588"/>
      <c r="BP2394" s="556"/>
      <c r="BQ2394" s="556"/>
      <c r="BR2394" s="65"/>
      <c r="BS2394" s="65"/>
      <c r="BT2394" s="268"/>
    </row>
    <row r="2395" spans="1:72" ht="21.75" customHeight="1" x14ac:dyDescent="0.25">
      <c r="A2395" s="268"/>
      <c r="B2395" s="678" t="str">
        <f>IF(ROSTER!B$32="","",ROSTER!B$32)</f>
        <v/>
      </c>
      <c r="C2395" s="669" t="str">
        <f>IF(ROSTER!C$32="","",ROSTER!C$32)</f>
        <v/>
      </c>
      <c r="D2395" s="670"/>
      <c r="E2395" s="667"/>
      <c r="F2395" s="680">
        <f>IF(E2395="y",1,IF(E2395="S",1,0))</f>
        <v>0</v>
      </c>
      <c r="G2395" s="663">
        <f>IF(E2395="S",1,0)</f>
        <v>0</v>
      </c>
      <c r="H2395" s="583"/>
      <c r="I2395" s="584"/>
      <c r="J2395" s="569"/>
      <c r="K2395" s="570"/>
      <c r="L2395" s="573"/>
      <c r="M2395" s="574"/>
      <c r="N2395" s="579">
        <f>L2395+J2395</f>
        <v>0</v>
      </c>
      <c r="O2395" s="580"/>
      <c r="P2395" s="569"/>
      <c r="Q2395" s="570"/>
      <c r="R2395" s="573"/>
      <c r="S2395" s="574"/>
      <c r="T2395" s="579">
        <f>R2395-P2395</f>
        <v>0</v>
      </c>
      <c r="U2395" s="580"/>
      <c r="V2395" s="583"/>
      <c r="W2395" s="584"/>
      <c r="X2395" s="569"/>
      <c r="Y2395" s="584"/>
      <c r="Z2395" s="569"/>
      <c r="AA2395" s="584"/>
      <c r="AB2395" s="569"/>
      <c r="AC2395" s="570"/>
      <c r="AD2395" s="573"/>
      <c r="AE2395" s="574"/>
      <c r="AF2395" s="557">
        <f>IF(AB2395=0,0,(AD2395/AB2395)*100)</f>
        <v>0</v>
      </c>
      <c r="AG2395" s="558"/>
      <c r="AH2395" s="569"/>
      <c r="AI2395" s="570"/>
      <c r="AJ2395" s="573"/>
      <c r="AK2395" s="574"/>
      <c r="AL2395" s="557">
        <f>IF(AH2395=0,0,(AJ2395/AH2395)*100)</f>
        <v>0</v>
      </c>
      <c r="AM2395" s="558"/>
      <c r="AN2395" s="569"/>
      <c r="AO2395" s="570"/>
      <c r="AP2395" s="573"/>
      <c r="AQ2395" s="574"/>
      <c r="AR2395" s="557">
        <f>IF(AN2395=0,0,(AP2395/AN2395)*100)</f>
        <v>0</v>
      </c>
      <c r="AS2395" s="558"/>
      <c r="AT2395" s="561">
        <f>AB2395+AH2395+AN2395</f>
        <v>0</v>
      </c>
      <c r="AU2395" s="562"/>
      <c r="AV2395" s="565">
        <f>AD2395+AJ2395+AP2395</f>
        <v>0</v>
      </c>
      <c r="AW2395" s="566"/>
      <c r="AX2395" s="557">
        <f>IF(AT2395=0,0,(AV2395/AT2395)*100)</f>
        <v>0</v>
      </c>
      <c r="AY2395" s="558"/>
      <c r="AZ2395" s="569"/>
      <c r="BA2395" s="570"/>
      <c r="BB2395" s="573"/>
      <c r="BC2395" s="574"/>
      <c r="BD2395" s="557">
        <f>IF(AZ2395=0,0,(BB2395/AZ2395)*100)</f>
        <v>0</v>
      </c>
      <c r="BE2395" s="558"/>
      <c r="BF2395" s="561">
        <f>AT2395+AZ2395</f>
        <v>0</v>
      </c>
      <c r="BG2395" s="562"/>
      <c r="BH2395" s="565">
        <f>AV2395+BB2395</f>
        <v>0</v>
      </c>
      <c r="BI2395" s="566"/>
      <c r="BJ2395" s="557">
        <f>IF(BF2395=0,0,(BH2395/BF2395)*100)</f>
        <v>0</v>
      </c>
      <c r="BK2395" s="558"/>
      <c r="BL2395" s="602">
        <f>(AD2395*2)+(AJ2395*2)+(AP2395*3)+BB2395</f>
        <v>0</v>
      </c>
      <c r="BM2395" s="603"/>
      <c r="BN2395" s="604"/>
      <c r="BO2395" s="587">
        <f t="shared" ref="BO2395" si="2302">IF(BQ2395=0,0,50*BP2395/BQ2395)</f>
        <v>0</v>
      </c>
      <c r="BP2395" s="555">
        <f t="shared" ref="BP2395" si="2303">(BL2395*BS$2371)+(N2395*BS$2372)+(X2395*BS$2373)+(R2395*BS$2374)+(V2395*BS$2375)+(Z2395*BS$2376)</f>
        <v>0</v>
      </c>
      <c r="BQ2395" s="555">
        <f t="shared" ref="BQ2395" si="2304">((AZ2395-BB2395)*BS$2378)+((AT2395-AV2395)*BS$2377)+(H2395*BS$2379)+(P2395*BS$2380)</f>
        <v>0</v>
      </c>
      <c r="BR2395" s="65"/>
      <c r="BS2395" s="65"/>
      <c r="BT2395" s="268"/>
    </row>
    <row r="2396" spans="1:72" ht="21.75" customHeight="1" x14ac:dyDescent="0.25">
      <c r="A2396" s="268"/>
      <c r="B2396" s="679"/>
      <c r="C2396" s="690" t="str">
        <f>IF(ROSTER!D$32="","",ROSTER!D$32)</f>
        <v/>
      </c>
      <c r="D2396" s="691"/>
      <c r="E2396" s="668"/>
      <c r="F2396" s="681"/>
      <c r="G2396" s="664"/>
      <c r="H2396" s="585"/>
      <c r="I2396" s="586"/>
      <c r="J2396" s="571"/>
      <c r="K2396" s="572"/>
      <c r="L2396" s="575"/>
      <c r="M2396" s="576"/>
      <c r="N2396" s="581" t="s">
        <v>16</v>
      </c>
      <c r="O2396" s="582"/>
      <c r="P2396" s="571"/>
      <c r="Q2396" s="572"/>
      <c r="R2396" s="575"/>
      <c r="S2396" s="576"/>
      <c r="T2396" s="581" t="s">
        <v>16</v>
      </c>
      <c r="U2396" s="582"/>
      <c r="V2396" s="585"/>
      <c r="W2396" s="586"/>
      <c r="X2396" s="571"/>
      <c r="Y2396" s="586"/>
      <c r="Z2396" s="571"/>
      <c r="AA2396" s="586"/>
      <c r="AB2396" s="571"/>
      <c r="AC2396" s="572"/>
      <c r="AD2396" s="575"/>
      <c r="AE2396" s="576"/>
      <c r="AF2396" s="577"/>
      <c r="AG2396" s="578"/>
      <c r="AH2396" s="571"/>
      <c r="AI2396" s="572"/>
      <c r="AJ2396" s="575"/>
      <c r="AK2396" s="576"/>
      <c r="AL2396" s="577"/>
      <c r="AM2396" s="578"/>
      <c r="AN2396" s="571"/>
      <c r="AO2396" s="572"/>
      <c r="AP2396" s="575"/>
      <c r="AQ2396" s="576"/>
      <c r="AR2396" s="577"/>
      <c r="AS2396" s="578"/>
      <c r="AT2396" s="627"/>
      <c r="AU2396" s="628"/>
      <c r="AV2396" s="629"/>
      <c r="AW2396" s="630"/>
      <c r="AX2396" s="577"/>
      <c r="AY2396" s="578"/>
      <c r="AZ2396" s="571"/>
      <c r="BA2396" s="572"/>
      <c r="BB2396" s="575"/>
      <c r="BC2396" s="576"/>
      <c r="BD2396" s="577"/>
      <c r="BE2396" s="578"/>
      <c r="BF2396" s="627"/>
      <c r="BG2396" s="628"/>
      <c r="BH2396" s="629"/>
      <c r="BI2396" s="630"/>
      <c r="BJ2396" s="577"/>
      <c r="BK2396" s="578"/>
      <c r="BL2396" s="605"/>
      <c r="BM2396" s="606"/>
      <c r="BN2396" s="607"/>
      <c r="BO2396" s="588"/>
      <c r="BP2396" s="556"/>
      <c r="BQ2396" s="556"/>
      <c r="BR2396" s="65"/>
      <c r="BS2396" s="65"/>
      <c r="BT2396" s="268"/>
    </row>
    <row r="2397" spans="1:72" ht="21.75" customHeight="1" x14ac:dyDescent="0.25">
      <c r="A2397" s="268"/>
      <c r="B2397" s="678" t="str">
        <f>IF(ROSTER!B$34="","",ROSTER!B$34)</f>
        <v/>
      </c>
      <c r="C2397" s="669" t="str">
        <f>IF(ROSTER!C$34="","",ROSTER!C$34)</f>
        <v/>
      </c>
      <c r="D2397" s="670"/>
      <c r="E2397" s="667"/>
      <c r="F2397" s="680">
        <f>IF(E2397="y",1,IF(E2397="S",1,0))</f>
        <v>0</v>
      </c>
      <c r="G2397" s="663">
        <f>IF(E2397="S",1,0)</f>
        <v>0</v>
      </c>
      <c r="H2397" s="583"/>
      <c r="I2397" s="584"/>
      <c r="J2397" s="569"/>
      <c r="K2397" s="570"/>
      <c r="L2397" s="573"/>
      <c r="M2397" s="574"/>
      <c r="N2397" s="579">
        <f>L2397+J2397</f>
        <v>0</v>
      </c>
      <c r="O2397" s="580"/>
      <c r="P2397" s="569"/>
      <c r="Q2397" s="570"/>
      <c r="R2397" s="573"/>
      <c r="S2397" s="574"/>
      <c r="T2397" s="579">
        <f>R2397-P2397</f>
        <v>0</v>
      </c>
      <c r="U2397" s="580"/>
      <c r="V2397" s="583"/>
      <c r="W2397" s="584"/>
      <c r="X2397" s="569"/>
      <c r="Y2397" s="584"/>
      <c r="Z2397" s="569"/>
      <c r="AA2397" s="584"/>
      <c r="AB2397" s="569"/>
      <c r="AC2397" s="570"/>
      <c r="AD2397" s="573"/>
      <c r="AE2397" s="574"/>
      <c r="AF2397" s="557">
        <f>IF(AB2397=0,0,(AD2397/AB2397)*100)</f>
        <v>0</v>
      </c>
      <c r="AG2397" s="558"/>
      <c r="AH2397" s="569"/>
      <c r="AI2397" s="570"/>
      <c r="AJ2397" s="573"/>
      <c r="AK2397" s="574"/>
      <c r="AL2397" s="557">
        <f>IF(AH2397=0,0,(AJ2397/AH2397)*100)</f>
        <v>0</v>
      </c>
      <c r="AM2397" s="558"/>
      <c r="AN2397" s="569"/>
      <c r="AO2397" s="570"/>
      <c r="AP2397" s="573"/>
      <c r="AQ2397" s="574"/>
      <c r="AR2397" s="557">
        <f>IF(AN2397=0,0,(AP2397/AN2397)*100)</f>
        <v>0</v>
      </c>
      <c r="AS2397" s="558"/>
      <c r="AT2397" s="561">
        <f>AB2397+AH2397+AN2397</f>
        <v>0</v>
      </c>
      <c r="AU2397" s="562"/>
      <c r="AV2397" s="565">
        <f>AD2397+AJ2397+AP2397</f>
        <v>0</v>
      </c>
      <c r="AW2397" s="566"/>
      <c r="AX2397" s="557">
        <f>IF(AT2397=0,0,(AV2397/AT2397)*100)</f>
        <v>0</v>
      </c>
      <c r="AY2397" s="558"/>
      <c r="AZ2397" s="569"/>
      <c r="BA2397" s="570"/>
      <c r="BB2397" s="573"/>
      <c r="BC2397" s="574"/>
      <c r="BD2397" s="557">
        <f>IF(AZ2397=0,0,(BB2397/AZ2397)*100)</f>
        <v>0</v>
      </c>
      <c r="BE2397" s="558"/>
      <c r="BF2397" s="561">
        <f>AT2397+AZ2397</f>
        <v>0</v>
      </c>
      <c r="BG2397" s="562"/>
      <c r="BH2397" s="565">
        <f>AV2397+BB2397</f>
        <v>0</v>
      </c>
      <c r="BI2397" s="566"/>
      <c r="BJ2397" s="557">
        <f>IF(BF2397=0,0,(BH2397/BF2397)*100)</f>
        <v>0</v>
      </c>
      <c r="BK2397" s="558"/>
      <c r="BL2397" s="602">
        <f>(AD2397*2)+(AJ2397*2)+(AP2397*3)+BB2397</f>
        <v>0</v>
      </c>
      <c r="BM2397" s="603"/>
      <c r="BN2397" s="604"/>
      <c r="BO2397" s="587">
        <f t="shared" ref="BO2397" si="2305">IF(BQ2397=0,0,50*BP2397/BQ2397)</f>
        <v>0</v>
      </c>
      <c r="BP2397" s="555">
        <f t="shared" ref="BP2397" si="2306">(BL2397*BS$2371)+(N2397*BS$2372)+(X2397*BS$2373)+(R2397*BS$2374)+(V2397*BS$2375)+(Z2397*BS$2376)</f>
        <v>0</v>
      </c>
      <c r="BQ2397" s="555">
        <f t="shared" ref="BQ2397" si="2307">((AZ2397-BB2397)*BS$2378)+((AT2397-AV2397)*BS$2377)+(H2397*BS$2379)+(P2397*BS$2380)</f>
        <v>0</v>
      </c>
      <c r="BR2397" s="65"/>
      <c r="BS2397" s="65"/>
      <c r="BT2397" s="268"/>
    </row>
    <row r="2398" spans="1:72" ht="21.75" customHeight="1" x14ac:dyDescent="0.25">
      <c r="A2398" s="268"/>
      <c r="B2398" s="679"/>
      <c r="C2398" s="690" t="str">
        <f>IF(ROSTER!D$34="","",ROSTER!D$34)</f>
        <v/>
      </c>
      <c r="D2398" s="691"/>
      <c r="E2398" s="668"/>
      <c r="F2398" s="681"/>
      <c r="G2398" s="664"/>
      <c r="H2398" s="585"/>
      <c r="I2398" s="586"/>
      <c r="J2398" s="571"/>
      <c r="K2398" s="572"/>
      <c r="L2398" s="575"/>
      <c r="M2398" s="576"/>
      <c r="N2398" s="581" t="s">
        <v>16</v>
      </c>
      <c r="O2398" s="582"/>
      <c r="P2398" s="571"/>
      <c r="Q2398" s="572"/>
      <c r="R2398" s="575"/>
      <c r="S2398" s="576"/>
      <c r="T2398" s="581" t="s">
        <v>16</v>
      </c>
      <c r="U2398" s="582"/>
      <c r="V2398" s="585"/>
      <c r="W2398" s="586"/>
      <c r="X2398" s="571"/>
      <c r="Y2398" s="586"/>
      <c r="Z2398" s="571"/>
      <c r="AA2398" s="586"/>
      <c r="AB2398" s="571"/>
      <c r="AC2398" s="572"/>
      <c r="AD2398" s="575"/>
      <c r="AE2398" s="576"/>
      <c r="AF2398" s="577"/>
      <c r="AG2398" s="578"/>
      <c r="AH2398" s="571"/>
      <c r="AI2398" s="572"/>
      <c r="AJ2398" s="575"/>
      <c r="AK2398" s="576"/>
      <c r="AL2398" s="577"/>
      <c r="AM2398" s="578"/>
      <c r="AN2398" s="571"/>
      <c r="AO2398" s="572"/>
      <c r="AP2398" s="575"/>
      <c r="AQ2398" s="576"/>
      <c r="AR2398" s="577"/>
      <c r="AS2398" s="578"/>
      <c r="AT2398" s="627"/>
      <c r="AU2398" s="628"/>
      <c r="AV2398" s="629"/>
      <c r="AW2398" s="630"/>
      <c r="AX2398" s="577"/>
      <c r="AY2398" s="578"/>
      <c r="AZ2398" s="571"/>
      <c r="BA2398" s="572"/>
      <c r="BB2398" s="575"/>
      <c r="BC2398" s="576"/>
      <c r="BD2398" s="577"/>
      <c r="BE2398" s="578"/>
      <c r="BF2398" s="627"/>
      <c r="BG2398" s="628"/>
      <c r="BH2398" s="629"/>
      <c r="BI2398" s="630"/>
      <c r="BJ2398" s="577"/>
      <c r="BK2398" s="578"/>
      <c r="BL2398" s="605"/>
      <c r="BM2398" s="606"/>
      <c r="BN2398" s="607"/>
      <c r="BO2398" s="588"/>
      <c r="BP2398" s="556"/>
      <c r="BQ2398" s="556"/>
      <c r="BR2398" s="65"/>
      <c r="BS2398" s="65"/>
      <c r="BT2398" s="268"/>
    </row>
    <row r="2399" spans="1:72" ht="21.75" customHeight="1" x14ac:dyDescent="0.25">
      <c r="A2399" s="268"/>
      <c r="B2399" s="678" t="str">
        <f>IF(ROSTER!B$36="","",ROSTER!B$36)</f>
        <v/>
      </c>
      <c r="C2399" s="669" t="str">
        <f>IF(ROSTER!C$36="","",ROSTER!C$36)</f>
        <v/>
      </c>
      <c r="D2399" s="670"/>
      <c r="E2399" s="667"/>
      <c r="F2399" s="680">
        <f>IF(E2399="y",1,IF(E2399="S",1,0))</f>
        <v>0</v>
      </c>
      <c r="G2399" s="663">
        <f>IF(E2399="S",1,0)</f>
        <v>0</v>
      </c>
      <c r="H2399" s="583"/>
      <c r="I2399" s="584"/>
      <c r="J2399" s="569"/>
      <c r="K2399" s="570"/>
      <c r="L2399" s="573"/>
      <c r="M2399" s="574"/>
      <c r="N2399" s="579">
        <f>L2399+J2399</f>
        <v>0</v>
      </c>
      <c r="O2399" s="580"/>
      <c r="P2399" s="569"/>
      <c r="Q2399" s="570"/>
      <c r="R2399" s="573"/>
      <c r="S2399" s="574"/>
      <c r="T2399" s="579">
        <f>R2399-P2399</f>
        <v>0</v>
      </c>
      <c r="U2399" s="580"/>
      <c r="V2399" s="583"/>
      <c r="W2399" s="584"/>
      <c r="X2399" s="569"/>
      <c r="Y2399" s="584"/>
      <c r="Z2399" s="569"/>
      <c r="AA2399" s="584"/>
      <c r="AB2399" s="569"/>
      <c r="AC2399" s="570"/>
      <c r="AD2399" s="573"/>
      <c r="AE2399" s="574"/>
      <c r="AF2399" s="557">
        <f>IF(AB2399=0,0,(AD2399/AB2399)*100)</f>
        <v>0</v>
      </c>
      <c r="AG2399" s="558"/>
      <c r="AH2399" s="569"/>
      <c r="AI2399" s="570"/>
      <c r="AJ2399" s="573"/>
      <c r="AK2399" s="574"/>
      <c r="AL2399" s="557">
        <f>IF(AH2399=0,0,(AJ2399/AH2399)*100)</f>
        <v>0</v>
      </c>
      <c r="AM2399" s="558"/>
      <c r="AN2399" s="569"/>
      <c r="AO2399" s="570"/>
      <c r="AP2399" s="573"/>
      <c r="AQ2399" s="574"/>
      <c r="AR2399" s="557">
        <f>IF(AN2399=0,0,(AP2399/AN2399)*100)</f>
        <v>0</v>
      </c>
      <c r="AS2399" s="558"/>
      <c r="AT2399" s="561">
        <f>AB2399+AH2399+AN2399</f>
        <v>0</v>
      </c>
      <c r="AU2399" s="562"/>
      <c r="AV2399" s="565">
        <f>AD2399+AJ2399+AP2399</f>
        <v>0</v>
      </c>
      <c r="AW2399" s="566"/>
      <c r="AX2399" s="557">
        <f>IF(AT2399=0,0,(AV2399/AT2399)*100)</f>
        <v>0</v>
      </c>
      <c r="AY2399" s="558"/>
      <c r="AZ2399" s="569"/>
      <c r="BA2399" s="570"/>
      <c r="BB2399" s="573"/>
      <c r="BC2399" s="574"/>
      <c r="BD2399" s="557">
        <f>IF(AZ2399=0,0,(BB2399/AZ2399)*100)</f>
        <v>0</v>
      </c>
      <c r="BE2399" s="558"/>
      <c r="BF2399" s="561">
        <f>AT2399+AZ2399</f>
        <v>0</v>
      </c>
      <c r="BG2399" s="562"/>
      <c r="BH2399" s="565">
        <f>AV2399+BB2399</f>
        <v>0</v>
      </c>
      <c r="BI2399" s="566"/>
      <c r="BJ2399" s="557">
        <f>IF(BF2399=0,0,(BH2399/BF2399)*100)</f>
        <v>0</v>
      </c>
      <c r="BK2399" s="558"/>
      <c r="BL2399" s="602">
        <f>(AD2399*2)+(AJ2399*2)+(AP2399*3)+BB2399</f>
        <v>0</v>
      </c>
      <c r="BM2399" s="603"/>
      <c r="BN2399" s="604"/>
      <c r="BO2399" s="587">
        <f t="shared" ref="BO2399" si="2308">IF(BQ2399=0,0,50*BP2399/BQ2399)</f>
        <v>0</v>
      </c>
      <c r="BP2399" s="555">
        <f t="shared" ref="BP2399" si="2309">(BL2399*BS$2371)+(N2399*BS$2372)+(X2399*BS$2373)+(R2399*BS$2374)+(V2399*BS$2375)+(Z2399*BS$2376)</f>
        <v>0</v>
      </c>
      <c r="BQ2399" s="555">
        <f t="shared" ref="BQ2399" si="2310">((AZ2399-BB2399)*BS$2378)+((AT2399-AV2399)*BS$2377)+(H2399*BS$2379)+(P2399*BS$2380)</f>
        <v>0</v>
      </c>
      <c r="BR2399" s="65"/>
      <c r="BS2399" s="65"/>
      <c r="BT2399" s="268"/>
    </row>
    <row r="2400" spans="1:72" ht="21.75" customHeight="1" x14ac:dyDescent="0.25">
      <c r="A2400" s="268"/>
      <c r="B2400" s="679"/>
      <c r="C2400" s="690" t="str">
        <f>IF(ROSTER!D$36="","",ROSTER!D$36)</f>
        <v/>
      </c>
      <c r="D2400" s="691"/>
      <c r="E2400" s="668"/>
      <c r="F2400" s="681"/>
      <c r="G2400" s="664"/>
      <c r="H2400" s="585"/>
      <c r="I2400" s="586"/>
      <c r="J2400" s="571"/>
      <c r="K2400" s="572"/>
      <c r="L2400" s="575"/>
      <c r="M2400" s="576"/>
      <c r="N2400" s="581" t="s">
        <v>16</v>
      </c>
      <c r="O2400" s="582"/>
      <c r="P2400" s="571"/>
      <c r="Q2400" s="572"/>
      <c r="R2400" s="575"/>
      <c r="S2400" s="576"/>
      <c r="T2400" s="581" t="s">
        <v>16</v>
      </c>
      <c r="U2400" s="582"/>
      <c r="V2400" s="585"/>
      <c r="W2400" s="586"/>
      <c r="X2400" s="571"/>
      <c r="Y2400" s="586"/>
      <c r="Z2400" s="571"/>
      <c r="AA2400" s="586"/>
      <c r="AB2400" s="571"/>
      <c r="AC2400" s="572"/>
      <c r="AD2400" s="575"/>
      <c r="AE2400" s="576"/>
      <c r="AF2400" s="577"/>
      <c r="AG2400" s="578"/>
      <c r="AH2400" s="571"/>
      <c r="AI2400" s="572"/>
      <c r="AJ2400" s="575"/>
      <c r="AK2400" s="576"/>
      <c r="AL2400" s="577"/>
      <c r="AM2400" s="578"/>
      <c r="AN2400" s="571"/>
      <c r="AO2400" s="572"/>
      <c r="AP2400" s="575"/>
      <c r="AQ2400" s="576"/>
      <c r="AR2400" s="577"/>
      <c r="AS2400" s="578"/>
      <c r="AT2400" s="627"/>
      <c r="AU2400" s="628"/>
      <c r="AV2400" s="629"/>
      <c r="AW2400" s="630"/>
      <c r="AX2400" s="577"/>
      <c r="AY2400" s="578"/>
      <c r="AZ2400" s="571"/>
      <c r="BA2400" s="572"/>
      <c r="BB2400" s="575"/>
      <c r="BC2400" s="576"/>
      <c r="BD2400" s="577"/>
      <c r="BE2400" s="578"/>
      <c r="BF2400" s="627"/>
      <c r="BG2400" s="628"/>
      <c r="BH2400" s="629"/>
      <c r="BI2400" s="630"/>
      <c r="BJ2400" s="577"/>
      <c r="BK2400" s="578"/>
      <c r="BL2400" s="605"/>
      <c r="BM2400" s="606"/>
      <c r="BN2400" s="607"/>
      <c r="BO2400" s="588"/>
      <c r="BP2400" s="556"/>
      <c r="BQ2400" s="556"/>
      <c r="BR2400" s="65"/>
      <c r="BS2400" s="65"/>
      <c r="BT2400" s="268"/>
    </row>
    <row r="2401" spans="1:72" ht="21.75" customHeight="1" x14ac:dyDescent="0.25">
      <c r="A2401" s="268"/>
      <c r="B2401" s="678" t="str">
        <f>IF(ROSTER!B$38="","",ROSTER!B$38)</f>
        <v/>
      </c>
      <c r="C2401" s="669" t="str">
        <f>IF(ROSTER!C$38="","",ROSTER!C$38)</f>
        <v/>
      </c>
      <c r="D2401" s="670"/>
      <c r="E2401" s="667"/>
      <c r="F2401" s="680">
        <f>IF(E2401="y",1,IF(E2401="S",1,0))</f>
        <v>0</v>
      </c>
      <c r="G2401" s="663">
        <f>IF(E2401="S",1,0)</f>
        <v>0</v>
      </c>
      <c r="H2401" s="583"/>
      <c r="I2401" s="584"/>
      <c r="J2401" s="569"/>
      <c r="K2401" s="570"/>
      <c r="L2401" s="573"/>
      <c r="M2401" s="574"/>
      <c r="N2401" s="579">
        <f>L2401+J2401</f>
        <v>0</v>
      </c>
      <c r="O2401" s="580"/>
      <c r="P2401" s="569"/>
      <c r="Q2401" s="570"/>
      <c r="R2401" s="573"/>
      <c r="S2401" s="574"/>
      <c r="T2401" s="579">
        <f>R2401-P2401</f>
        <v>0</v>
      </c>
      <c r="U2401" s="580"/>
      <c r="V2401" s="583"/>
      <c r="W2401" s="584"/>
      <c r="X2401" s="569"/>
      <c r="Y2401" s="584"/>
      <c r="Z2401" s="569"/>
      <c r="AA2401" s="584"/>
      <c r="AB2401" s="569"/>
      <c r="AC2401" s="570"/>
      <c r="AD2401" s="573"/>
      <c r="AE2401" s="574"/>
      <c r="AF2401" s="557">
        <f>IF(AB2401=0,0,(AD2401/AB2401)*100)</f>
        <v>0</v>
      </c>
      <c r="AG2401" s="558"/>
      <c r="AH2401" s="569"/>
      <c r="AI2401" s="570"/>
      <c r="AJ2401" s="573"/>
      <c r="AK2401" s="574"/>
      <c r="AL2401" s="557">
        <f>IF(AH2401=0,0,(AJ2401/AH2401)*100)</f>
        <v>0</v>
      </c>
      <c r="AM2401" s="558"/>
      <c r="AN2401" s="569"/>
      <c r="AO2401" s="570"/>
      <c r="AP2401" s="573"/>
      <c r="AQ2401" s="574"/>
      <c r="AR2401" s="557">
        <f>IF(AN2401=0,0,(AP2401/AN2401)*100)</f>
        <v>0</v>
      </c>
      <c r="AS2401" s="558"/>
      <c r="AT2401" s="561">
        <f>AB2401+AH2401+AN2401</f>
        <v>0</v>
      </c>
      <c r="AU2401" s="562"/>
      <c r="AV2401" s="565">
        <f>AD2401+AJ2401+AP2401</f>
        <v>0</v>
      </c>
      <c r="AW2401" s="566"/>
      <c r="AX2401" s="557">
        <f>IF(AT2401=0,0,(AV2401/AT2401)*100)</f>
        <v>0</v>
      </c>
      <c r="AY2401" s="558"/>
      <c r="AZ2401" s="569"/>
      <c r="BA2401" s="570"/>
      <c r="BB2401" s="573"/>
      <c r="BC2401" s="574"/>
      <c r="BD2401" s="557">
        <f>IF(AZ2401=0,0,(BB2401/AZ2401)*100)</f>
        <v>0</v>
      </c>
      <c r="BE2401" s="558"/>
      <c r="BF2401" s="561">
        <f>AT2401+AZ2401</f>
        <v>0</v>
      </c>
      <c r="BG2401" s="562"/>
      <c r="BH2401" s="565">
        <f>AV2401+BB2401</f>
        <v>0</v>
      </c>
      <c r="BI2401" s="566"/>
      <c r="BJ2401" s="557">
        <f>IF(BF2401=0,0,(BH2401/BF2401)*100)</f>
        <v>0</v>
      </c>
      <c r="BK2401" s="558"/>
      <c r="BL2401" s="602">
        <f>(AD2401*2)+(AJ2401*2)+(AP2401*3)+BB2401</f>
        <v>0</v>
      </c>
      <c r="BM2401" s="603"/>
      <c r="BN2401" s="604"/>
      <c r="BO2401" s="587">
        <f t="shared" ref="BO2401" si="2311">IF(BQ2401=0,0,50*BP2401/BQ2401)</f>
        <v>0</v>
      </c>
      <c r="BP2401" s="555">
        <f t="shared" ref="BP2401" si="2312">(BL2401*BS$2371)+(N2401*BS$2372)+(X2401*BS$2373)+(R2401*BS$2374)+(V2401*BS$2375)+(Z2401*BS$2376)</f>
        <v>0</v>
      </c>
      <c r="BQ2401" s="555">
        <f t="shared" ref="BQ2401" si="2313">((AZ2401-BB2401)*BS$2378)+((AT2401-AV2401)*BS$2377)+(H2401*BS$2379)+(P2401*BS$2380)</f>
        <v>0</v>
      </c>
      <c r="BR2401" s="65"/>
      <c r="BS2401" s="65"/>
      <c r="BT2401" s="268"/>
    </row>
    <row r="2402" spans="1:72" ht="21.75" customHeight="1" x14ac:dyDescent="0.25">
      <c r="A2402" s="268"/>
      <c r="B2402" s="679"/>
      <c r="C2402" s="690" t="str">
        <f>IF(ROSTER!D$38="","",ROSTER!D$38)</f>
        <v/>
      </c>
      <c r="D2402" s="691"/>
      <c r="E2402" s="668"/>
      <c r="F2402" s="681"/>
      <c r="G2402" s="664"/>
      <c r="H2402" s="585"/>
      <c r="I2402" s="586"/>
      <c r="J2402" s="571"/>
      <c r="K2402" s="572"/>
      <c r="L2402" s="575"/>
      <c r="M2402" s="576"/>
      <c r="N2402" s="581" t="s">
        <v>16</v>
      </c>
      <c r="O2402" s="582"/>
      <c r="P2402" s="571"/>
      <c r="Q2402" s="572"/>
      <c r="R2402" s="575"/>
      <c r="S2402" s="576"/>
      <c r="T2402" s="581" t="s">
        <v>16</v>
      </c>
      <c r="U2402" s="582"/>
      <c r="V2402" s="585"/>
      <c r="W2402" s="586"/>
      <c r="X2402" s="571"/>
      <c r="Y2402" s="586"/>
      <c r="Z2402" s="571"/>
      <c r="AA2402" s="586"/>
      <c r="AB2402" s="571"/>
      <c r="AC2402" s="572"/>
      <c r="AD2402" s="575"/>
      <c r="AE2402" s="576"/>
      <c r="AF2402" s="577"/>
      <c r="AG2402" s="578"/>
      <c r="AH2402" s="571"/>
      <c r="AI2402" s="572"/>
      <c r="AJ2402" s="575"/>
      <c r="AK2402" s="576"/>
      <c r="AL2402" s="577"/>
      <c r="AM2402" s="578"/>
      <c r="AN2402" s="571"/>
      <c r="AO2402" s="572"/>
      <c r="AP2402" s="575"/>
      <c r="AQ2402" s="576"/>
      <c r="AR2402" s="577"/>
      <c r="AS2402" s="578"/>
      <c r="AT2402" s="627"/>
      <c r="AU2402" s="628"/>
      <c r="AV2402" s="629"/>
      <c r="AW2402" s="630"/>
      <c r="AX2402" s="577"/>
      <c r="AY2402" s="578"/>
      <c r="AZ2402" s="571"/>
      <c r="BA2402" s="572"/>
      <c r="BB2402" s="575"/>
      <c r="BC2402" s="576"/>
      <c r="BD2402" s="577"/>
      <c r="BE2402" s="578"/>
      <c r="BF2402" s="627"/>
      <c r="BG2402" s="628"/>
      <c r="BH2402" s="629"/>
      <c r="BI2402" s="630"/>
      <c r="BJ2402" s="577"/>
      <c r="BK2402" s="578"/>
      <c r="BL2402" s="605"/>
      <c r="BM2402" s="606"/>
      <c r="BN2402" s="607"/>
      <c r="BO2402" s="588"/>
      <c r="BP2402" s="556"/>
      <c r="BQ2402" s="556"/>
      <c r="BR2402" s="65"/>
      <c r="BS2402" s="65"/>
      <c r="BT2402" s="268"/>
    </row>
    <row r="2403" spans="1:72" ht="21.75" customHeight="1" x14ac:dyDescent="0.25">
      <c r="A2403" s="268"/>
      <c r="B2403" s="678" t="str">
        <f>IF(ROSTER!B$40="","",ROSTER!B$40)</f>
        <v/>
      </c>
      <c r="C2403" s="669" t="str">
        <f>IF(ROSTER!C$40="","",ROSTER!C$40)</f>
        <v/>
      </c>
      <c r="D2403" s="670"/>
      <c r="E2403" s="667"/>
      <c r="F2403" s="680">
        <f>IF(E2403="y",1,IF(E2403="S",1,0))</f>
        <v>0</v>
      </c>
      <c r="G2403" s="663">
        <f>IF(E2403="S",1,0)</f>
        <v>0</v>
      </c>
      <c r="H2403" s="583"/>
      <c r="I2403" s="584"/>
      <c r="J2403" s="569"/>
      <c r="K2403" s="570"/>
      <c r="L2403" s="573"/>
      <c r="M2403" s="574"/>
      <c r="N2403" s="579">
        <f>L2403+J2403</f>
        <v>0</v>
      </c>
      <c r="O2403" s="580"/>
      <c r="P2403" s="569"/>
      <c r="Q2403" s="570"/>
      <c r="R2403" s="573"/>
      <c r="S2403" s="574"/>
      <c r="T2403" s="579">
        <f>R2403-P2403</f>
        <v>0</v>
      </c>
      <c r="U2403" s="580"/>
      <c r="V2403" s="583"/>
      <c r="W2403" s="584"/>
      <c r="X2403" s="569"/>
      <c r="Y2403" s="584"/>
      <c r="Z2403" s="569"/>
      <c r="AA2403" s="584"/>
      <c r="AB2403" s="569"/>
      <c r="AC2403" s="570"/>
      <c r="AD2403" s="573"/>
      <c r="AE2403" s="574"/>
      <c r="AF2403" s="557">
        <f>IF(AB2403=0,0,(AD2403/AB2403)*100)</f>
        <v>0</v>
      </c>
      <c r="AG2403" s="558"/>
      <c r="AH2403" s="569"/>
      <c r="AI2403" s="570"/>
      <c r="AJ2403" s="573"/>
      <c r="AK2403" s="574"/>
      <c r="AL2403" s="557">
        <f>IF(AH2403=0,0,(AJ2403/AH2403)*100)</f>
        <v>0</v>
      </c>
      <c r="AM2403" s="558"/>
      <c r="AN2403" s="569"/>
      <c r="AO2403" s="570"/>
      <c r="AP2403" s="573"/>
      <c r="AQ2403" s="574"/>
      <c r="AR2403" s="557">
        <f>IF(AN2403=0,0,(AP2403/AN2403)*100)</f>
        <v>0</v>
      </c>
      <c r="AS2403" s="558"/>
      <c r="AT2403" s="561">
        <f>AB2403+AH2403+AN2403</f>
        <v>0</v>
      </c>
      <c r="AU2403" s="562"/>
      <c r="AV2403" s="565">
        <f>AD2403+AJ2403+AP2403</f>
        <v>0</v>
      </c>
      <c r="AW2403" s="566"/>
      <c r="AX2403" s="557">
        <f>IF(AT2403=0,0,(AV2403/AT2403)*100)</f>
        <v>0</v>
      </c>
      <c r="AY2403" s="558"/>
      <c r="AZ2403" s="569"/>
      <c r="BA2403" s="570"/>
      <c r="BB2403" s="573"/>
      <c r="BC2403" s="574"/>
      <c r="BD2403" s="557">
        <f>IF(AZ2403=0,0,(BB2403/AZ2403)*100)</f>
        <v>0</v>
      </c>
      <c r="BE2403" s="558"/>
      <c r="BF2403" s="561">
        <f>AT2403+AZ2403</f>
        <v>0</v>
      </c>
      <c r="BG2403" s="562"/>
      <c r="BH2403" s="565">
        <f>AV2403+BB2403</f>
        <v>0</v>
      </c>
      <c r="BI2403" s="566"/>
      <c r="BJ2403" s="557">
        <f>IF(BF2403=0,0,(BH2403/BF2403)*100)</f>
        <v>0</v>
      </c>
      <c r="BK2403" s="558"/>
      <c r="BL2403" s="602">
        <f>(AD2403*2)+(AJ2403*2)+(AP2403*3)+BB2403</f>
        <v>0</v>
      </c>
      <c r="BM2403" s="603"/>
      <c r="BN2403" s="604"/>
      <c r="BO2403" s="587">
        <f t="shared" ref="BO2403" si="2314">IF(BQ2403=0,0,50*BP2403/BQ2403)</f>
        <v>0</v>
      </c>
      <c r="BP2403" s="555">
        <f t="shared" ref="BP2403" si="2315">(BL2403*BS$2371)+(N2403*BS$2372)+(X2403*BS$2373)+(R2403*BS$2374)+(V2403*BS$2375)+(Z2403*BS$2376)</f>
        <v>0</v>
      </c>
      <c r="BQ2403" s="555">
        <f t="shared" ref="BQ2403" si="2316">((AZ2403-BB2403)*BS$2378)+((AT2403-AV2403)*BS$2377)+(H2403*BS$2379)+(P2403*BS$2380)</f>
        <v>0</v>
      </c>
      <c r="BR2403" s="65"/>
      <c r="BS2403" s="65"/>
      <c r="BT2403" s="268"/>
    </row>
    <row r="2404" spans="1:72" ht="21.75" customHeight="1" x14ac:dyDescent="0.25">
      <c r="A2404" s="268"/>
      <c r="B2404" s="679"/>
      <c r="C2404" s="690" t="str">
        <f>IF(ROSTER!D$40="","",ROSTER!D$40)</f>
        <v/>
      </c>
      <c r="D2404" s="691"/>
      <c r="E2404" s="668"/>
      <c r="F2404" s="681"/>
      <c r="G2404" s="664"/>
      <c r="H2404" s="585"/>
      <c r="I2404" s="586"/>
      <c r="J2404" s="571"/>
      <c r="K2404" s="572"/>
      <c r="L2404" s="575"/>
      <c r="M2404" s="576"/>
      <c r="N2404" s="581" t="s">
        <v>16</v>
      </c>
      <c r="O2404" s="582"/>
      <c r="P2404" s="571"/>
      <c r="Q2404" s="572"/>
      <c r="R2404" s="575"/>
      <c r="S2404" s="576"/>
      <c r="T2404" s="581" t="s">
        <v>16</v>
      </c>
      <c r="U2404" s="582"/>
      <c r="V2404" s="585"/>
      <c r="W2404" s="586"/>
      <c r="X2404" s="571"/>
      <c r="Y2404" s="586"/>
      <c r="Z2404" s="571"/>
      <c r="AA2404" s="586"/>
      <c r="AB2404" s="571"/>
      <c r="AC2404" s="572"/>
      <c r="AD2404" s="575"/>
      <c r="AE2404" s="576"/>
      <c r="AF2404" s="577"/>
      <c r="AG2404" s="578"/>
      <c r="AH2404" s="571"/>
      <c r="AI2404" s="572"/>
      <c r="AJ2404" s="575"/>
      <c r="AK2404" s="576"/>
      <c r="AL2404" s="577"/>
      <c r="AM2404" s="578"/>
      <c r="AN2404" s="571"/>
      <c r="AO2404" s="572"/>
      <c r="AP2404" s="575"/>
      <c r="AQ2404" s="576"/>
      <c r="AR2404" s="577"/>
      <c r="AS2404" s="578"/>
      <c r="AT2404" s="627"/>
      <c r="AU2404" s="628"/>
      <c r="AV2404" s="629"/>
      <c r="AW2404" s="630"/>
      <c r="AX2404" s="577"/>
      <c r="AY2404" s="578"/>
      <c r="AZ2404" s="571"/>
      <c r="BA2404" s="572"/>
      <c r="BB2404" s="575"/>
      <c r="BC2404" s="576"/>
      <c r="BD2404" s="577"/>
      <c r="BE2404" s="578"/>
      <c r="BF2404" s="627"/>
      <c r="BG2404" s="628"/>
      <c r="BH2404" s="629"/>
      <c r="BI2404" s="630"/>
      <c r="BJ2404" s="577"/>
      <c r="BK2404" s="578"/>
      <c r="BL2404" s="605"/>
      <c r="BM2404" s="606"/>
      <c r="BN2404" s="607"/>
      <c r="BO2404" s="588"/>
      <c r="BP2404" s="556"/>
      <c r="BQ2404" s="556"/>
      <c r="BR2404" s="65"/>
      <c r="BS2404" s="65"/>
      <c r="BT2404" s="268"/>
    </row>
    <row r="2405" spans="1:72" ht="21.75" customHeight="1" x14ac:dyDescent="0.25">
      <c r="A2405" s="268"/>
      <c r="B2405" s="678" t="str">
        <f>IF(ROSTER!B$42="","",ROSTER!B$42)</f>
        <v/>
      </c>
      <c r="C2405" s="669" t="str">
        <f>IF(ROSTER!C$42="","",ROSTER!C$42)</f>
        <v/>
      </c>
      <c r="D2405" s="670"/>
      <c r="E2405" s="667"/>
      <c r="F2405" s="680">
        <f>IF(E2405="y",1,IF(E2405="S",1,0))</f>
        <v>0</v>
      </c>
      <c r="G2405" s="663">
        <f>IF(E2405="S",1,0)</f>
        <v>0</v>
      </c>
      <c r="H2405" s="583"/>
      <c r="I2405" s="584"/>
      <c r="J2405" s="569"/>
      <c r="K2405" s="570"/>
      <c r="L2405" s="573"/>
      <c r="M2405" s="574"/>
      <c r="N2405" s="579">
        <f>L2405+J2405</f>
        <v>0</v>
      </c>
      <c r="O2405" s="580"/>
      <c r="P2405" s="569"/>
      <c r="Q2405" s="570"/>
      <c r="R2405" s="573"/>
      <c r="S2405" s="574"/>
      <c r="T2405" s="579">
        <f>R2405-P2405</f>
        <v>0</v>
      </c>
      <c r="U2405" s="580"/>
      <c r="V2405" s="583"/>
      <c r="W2405" s="584"/>
      <c r="X2405" s="569"/>
      <c r="Y2405" s="584"/>
      <c r="Z2405" s="569"/>
      <c r="AA2405" s="584"/>
      <c r="AB2405" s="569"/>
      <c r="AC2405" s="570"/>
      <c r="AD2405" s="573"/>
      <c r="AE2405" s="574"/>
      <c r="AF2405" s="557">
        <f>IF(AB2405=0,0,(AD2405/AB2405)*100)</f>
        <v>0</v>
      </c>
      <c r="AG2405" s="558"/>
      <c r="AH2405" s="569"/>
      <c r="AI2405" s="570"/>
      <c r="AJ2405" s="573"/>
      <c r="AK2405" s="574"/>
      <c r="AL2405" s="557">
        <f>IF(AH2405=0,0,(AJ2405/AH2405)*100)</f>
        <v>0</v>
      </c>
      <c r="AM2405" s="558"/>
      <c r="AN2405" s="569"/>
      <c r="AO2405" s="570"/>
      <c r="AP2405" s="573"/>
      <c r="AQ2405" s="574"/>
      <c r="AR2405" s="557">
        <f>IF(AN2405=0,0,(AP2405/AN2405)*100)</f>
        <v>0</v>
      </c>
      <c r="AS2405" s="558"/>
      <c r="AT2405" s="561">
        <f>AB2405+AH2405+AN2405</f>
        <v>0</v>
      </c>
      <c r="AU2405" s="562"/>
      <c r="AV2405" s="565">
        <f>AD2405+AJ2405+AP2405</f>
        <v>0</v>
      </c>
      <c r="AW2405" s="566"/>
      <c r="AX2405" s="557">
        <f>IF(AT2405=0,0,(AV2405/AT2405)*100)</f>
        <v>0</v>
      </c>
      <c r="AY2405" s="558"/>
      <c r="AZ2405" s="569"/>
      <c r="BA2405" s="570"/>
      <c r="BB2405" s="573"/>
      <c r="BC2405" s="574"/>
      <c r="BD2405" s="557">
        <f>IF(AZ2405=0,0,(BB2405/AZ2405)*100)</f>
        <v>0</v>
      </c>
      <c r="BE2405" s="558"/>
      <c r="BF2405" s="561">
        <f>AT2405+AZ2405</f>
        <v>0</v>
      </c>
      <c r="BG2405" s="562"/>
      <c r="BH2405" s="565">
        <f>AV2405+BB2405</f>
        <v>0</v>
      </c>
      <c r="BI2405" s="566"/>
      <c r="BJ2405" s="557">
        <f>IF(BF2405=0,0,(BH2405/BF2405)*100)</f>
        <v>0</v>
      </c>
      <c r="BK2405" s="558"/>
      <c r="BL2405" s="602">
        <f>(AD2405*2)+(AJ2405*2)+(AP2405*3)+BB2405</f>
        <v>0</v>
      </c>
      <c r="BM2405" s="603"/>
      <c r="BN2405" s="604"/>
      <c r="BO2405" s="587">
        <f t="shared" ref="BO2405" si="2317">IF(BQ2405=0,0,50*BP2405/BQ2405)</f>
        <v>0</v>
      </c>
      <c r="BP2405" s="555">
        <f t="shared" ref="BP2405" si="2318">(BL2405*BS$2371)+(N2405*BS$2372)+(X2405*BS$2373)+(R2405*BS$2374)+(V2405*BS$2375)+(Z2405*BS$2376)</f>
        <v>0</v>
      </c>
      <c r="BQ2405" s="555">
        <f t="shared" ref="BQ2405" si="2319">((AZ2405-BB2405)*BS$2378)+((AT2405-AV2405)*BS$2377)+(H2405*BS$2379)+(P2405*BS$2380)</f>
        <v>0</v>
      </c>
      <c r="BR2405" s="65"/>
      <c r="BS2405" s="65"/>
      <c r="BT2405" s="268"/>
    </row>
    <row r="2406" spans="1:72" ht="21.75" customHeight="1" x14ac:dyDescent="0.25">
      <c r="A2406" s="268"/>
      <c r="B2406" s="679"/>
      <c r="C2406" s="690" t="str">
        <f>IF(ROSTER!D$42="","",ROSTER!D$42)</f>
        <v/>
      </c>
      <c r="D2406" s="691"/>
      <c r="E2406" s="668"/>
      <c r="F2406" s="681"/>
      <c r="G2406" s="664"/>
      <c r="H2406" s="585"/>
      <c r="I2406" s="586"/>
      <c r="J2406" s="571"/>
      <c r="K2406" s="572"/>
      <c r="L2406" s="575"/>
      <c r="M2406" s="576"/>
      <c r="N2406" s="581" t="s">
        <v>16</v>
      </c>
      <c r="O2406" s="582"/>
      <c r="P2406" s="571"/>
      <c r="Q2406" s="572"/>
      <c r="R2406" s="575"/>
      <c r="S2406" s="576"/>
      <c r="T2406" s="581" t="s">
        <v>16</v>
      </c>
      <c r="U2406" s="582"/>
      <c r="V2406" s="585"/>
      <c r="W2406" s="586"/>
      <c r="X2406" s="571"/>
      <c r="Y2406" s="586"/>
      <c r="Z2406" s="571"/>
      <c r="AA2406" s="586"/>
      <c r="AB2406" s="571"/>
      <c r="AC2406" s="572"/>
      <c r="AD2406" s="575"/>
      <c r="AE2406" s="576"/>
      <c r="AF2406" s="577"/>
      <c r="AG2406" s="578"/>
      <c r="AH2406" s="571"/>
      <c r="AI2406" s="572"/>
      <c r="AJ2406" s="575"/>
      <c r="AK2406" s="576"/>
      <c r="AL2406" s="577"/>
      <c r="AM2406" s="578"/>
      <c r="AN2406" s="571"/>
      <c r="AO2406" s="572"/>
      <c r="AP2406" s="575"/>
      <c r="AQ2406" s="576"/>
      <c r="AR2406" s="577"/>
      <c r="AS2406" s="578"/>
      <c r="AT2406" s="627"/>
      <c r="AU2406" s="628"/>
      <c r="AV2406" s="629"/>
      <c r="AW2406" s="630"/>
      <c r="AX2406" s="577"/>
      <c r="AY2406" s="578"/>
      <c r="AZ2406" s="571"/>
      <c r="BA2406" s="572"/>
      <c r="BB2406" s="575"/>
      <c r="BC2406" s="576"/>
      <c r="BD2406" s="577"/>
      <c r="BE2406" s="578"/>
      <c r="BF2406" s="627"/>
      <c r="BG2406" s="628"/>
      <c r="BH2406" s="629"/>
      <c r="BI2406" s="630"/>
      <c r="BJ2406" s="577"/>
      <c r="BK2406" s="578"/>
      <c r="BL2406" s="605"/>
      <c r="BM2406" s="606"/>
      <c r="BN2406" s="607"/>
      <c r="BO2406" s="588"/>
      <c r="BP2406" s="556"/>
      <c r="BQ2406" s="556"/>
      <c r="BR2406" s="65"/>
      <c r="BS2406" s="65"/>
      <c r="BT2406" s="268"/>
    </row>
    <row r="2407" spans="1:72" ht="21.75" customHeight="1" x14ac:dyDescent="0.25">
      <c r="A2407" s="268"/>
      <c r="B2407" s="678" t="str">
        <f>IF(ROSTER!B$44="","",ROSTER!B$44)</f>
        <v/>
      </c>
      <c r="C2407" s="669" t="str">
        <f>IF(ROSTER!C$44="","",ROSTER!C$44)</f>
        <v/>
      </c>
      <c r="D2407" s="670"/>
      <c r="E2407" s="667"/>
      <c r="F2407" s="680">
        <f>IF(E2407="y",1,IF(E2407="S",1,0))</f>
        <v>0</v>
      </c>
      <c r="G2407" s="663">
        <f>IF(E2407="S",1,0)</f>
        <v>0</v>
      </c>
      <c r="H2407" s="583"/>
      <c r="I2407" s="584"/>
      <c r="J2407" s="569"/>
      <c r="K2407" s="570"/>
      <c r="L2407" s="573"/>
      <c r="M2407" s="574"/>
      <c r="N2407" s="579">
        <f>L2407+J2407</f>
        <v>0</v>
      </c>
      <c r="O2407" s="580"/>
      <c r="P2407" s="569"/>
      <c r="Q2407" s="570"/>
      <c r="R2407" s="573"/>
      <c r="S2407" s="574"/>
      <c r="T2407" s="579">
        <f>R2407-P2407</f>
        <v>0</v>
      </c>
      <c r="U2407" s="580"/>
      <c r="V2407" s="583"/>
      <c r="W2407" s="584"/>
      <c r="X2407" s="569"/>
      <c r="Y2407" s="584"/>
      <c r="Z2407" s="569"/>
      <c r="AA2407" s="584"/>
      <c r="AB2407" s="569"/>
      <c r="AC2407" s="570"/>
      <c r="AD2407" s="573"/>
      <c r="AE2407" s="574"/>
      <c r="AF2407" s="557">
        <f>IF(AB2407=0,0,(AD2407/AB2407)*100)</f>
        <v>0</v>
      </c>
      <c r="AG2407" s="558"/>
      <c r="AH2407" s="569"/>
      <c r="AI2407" s="570"/>
      <c r="AJ2407" s="573"/>
      <c r="AK2407" s="574"/>
      <c r="AL2407" s="557">
        <f>IF(AH2407=0,0,(AJ2407/AH2407)*100)</f>
        <v>0</v>
      </c>
      <c r="AM2407" s="558"/>
      <c r="AN2407" s="569"/>
      <c r="AO2407" s="570"/>
      <c r="AP2407" s="573"/>
      <c r="AQ2407" s="574"/>
      <c r="AR2407" s="557">
        <f>IF(AN2407=0,0,(AP2407/AN2407)*100)</f>
        <v>0</v>
      </c>
      <c r="AS2407" s="558"/>
      <c r="AT2407" s="561">
        <f>AB2407+AH2407+AN2407</f>
        <v>0</v>
      </c>
      <c r="AU2407" s="562"/>
      <c r="AV2407" s="565">
        <f>AD2407+AJ2407+AP2407</f>
        <v>0</v>
      </c>
      <c r="AW2407" s="566"/>
      <c r="AX2407" s="557">
        <f>IF(AT2407=0,0,(AV2407/AT2407)*100)</f>
        <v>0</v>
      </c>
      <c r="AY2407" s="558"/>
      <c r="AZ2407" s="569"/>
      <c r="BA2407" s="570"/>
      <c r="BB2407" s="573"/>
      <c r="BC2407" s="574"/>
      <c r="BD2407" s="557">
        <f>IF(AZ2407=0,0,(BB2407/AZ2407)*100)</f>
        <v>0</v>
      </c>
      <c r="BE2407" s="558"/>
      <c r="BF2407" s="561">
        <f>AT2407+AZ2407</f>
        <v>0</v>
      </c>
      <c r="BG2407" s="562"/>
      <c r="BH2407" s="565">
        <f>AV2407+BB2407</f>
        <v>0</v>
      </c>
      <c r="BI2407" s="566"/>
      <c r="BJ2407" s="557">
        <f>IF(BF2407=0,0,(BH2407/BF2407)*100)</f>
        <v>0</v>
      </c>
      <c r="BK2407" s="558"/>
      <c r="BL2407" s="602">
        <f>(AD2407*2)+(AJ2407*2)+(AP2407*3)+BB2407</f>
        <v>0</v>
      </c>
      <c r="BM2407" s="603"/>
      <c r="BN2407" s="604"/>
      <c r="BO2407" s="587">
        <f t="shared" ref="BO2407" si="2320">IF(BQ2407=0,0,50*BP2407/BQ2407)</f>
        <v>0</v>
      </c>
      <c r="BP2407" s="555">
        <f t="shared" ref="BP2407" si="2321">(BL2407*BS$2371)+(N2407*BS$2372)+(X2407*BS$2373)+(R2407*BS$2374)+(V2407*BS$2375)+(Z2407*BS$2376)</f>
        <v>0</v>
      </c>
      <c r="BQ2407" s="555">
        <f t="shared" ref="BQ2407" si="2322">((AZ2407-BB2407)*BS$2378)+((AT2407-AV2407)*BS$2377)+(H2407*BS$2379)+(P2407*BS$2380)</f>
        <v>0</v>
      </c>
      <c r="BR2407" s="65"/>
      <c r="BS2407" s="65"/>
      <c r="BT2407" s="268"/>
    </row>
    <row r="2408" spans="1:72" ht="21.75" customHeight="1" x14ac:dyDescent="0.25">
      <c r="A2408" s="268"/>
      <c r="B2408" s="679"/>
      <c r="C2408" s="690" t="str">
        <f>IF(ROSTER!D$44="","",ROSTER!D$44)</f>
        <v/>
      </c>
      <c r="D2408" s="691"/>
      <c r="E2408" s="668"/>
      <c r="F2408" s="681"/>
      <c r="G2408" s="664"/>
      <c r="H2408" s="585"/>
      <c r="I2408" s="586"/>
      <c r="J2408" s="571"/>
      <c r="K2408" s="572"/>
      <c r="L2408" s="575"/>
      <c r="M2408" s="576"/>
      <c r="N2408" s="581" t="s">
        <v>16</v>
      </c>
      <c r="O2408" s="582"/>
      <c r="P2408" s="571"/>
      <c r="Q2408" s="572"/>
      <c r="R2408" s="575"/>
      <c r="S2408" s="576"/>
      <c r="T2408" s="581" t="s">
        <v>16</v>
      </c>
      <c r="U2408" s="582"/>
      <c r="V2408" s="585"/>
      <c r="W2408" s="586"/>
      <c r="X2408" s="571"/>
      <c r="Y2408" s="586"/>
      <c r="Z2408" s="571"/>
      <c r="AA2408" s="586"/>
      <c r="AB2408" s="571"/>
      <c r="AC2408" s="572"/>
      <c r="AD2408" s="575"/>
      <c r="AE2408" s="576"/>
      <c r="AF2408" s="577"/>
      <c r="AG2408" s="578"/>
      <c r="AH2408" s="571"/>
      <c r="AI2408" s="572"/>
      <c r="AJ2408" s="575"/>
      <c r="AK2408" s="576"/>
      <c r="AL2408" s="577"/>
      <c r="AM2408" s="578"/>
      <c r="AN2408" s="571"/>
      <c r="AO2408" s="572"/>
      <c r="AP2408" s="575"/>
      <c r="AQ2408" s="576"/>
      <c r="AR2408" s="577"/>
      <c r="AS2408" s="578"/>
      <c r="AT2408" s="627"/>
      <c r="AU2408" s="628"/>
      <c r="AV2408" s="629"/>
      <c r="AW2408" s="630"/>
      <c r="AX2408" s="577"/>
      <c r="AY2408" s="578"/>
      <c r="AZ2408" s="571"/>
      <c r="BA2408" s="572"/>
      <c r="BB2408" s="575"/>
      <c r="BC2408" s="576"/>
      <c r="BD2408" s="577"/>
      <c r="BE2408" s="578"/>
      <c r="BF2408" s="627"/>
      <c r="BG2408" s="628"/>
      <c r="BH2408" s="629"/>
      <c r="BI2408" s="630"/>
      <c r="BJ2408" s="577"/>
      <c r="BK2408" s="578"/>
      <c r="BL2408" s="605"/>
      <c r="BM2408" s="606"/>
      <c r="BN2408" s="607"/>
      <c r="BO2408" s="588"/>
      <c r="BP2408" s="556"/>
      <c r="BQ2408" s="556"/>
      <c r="BR2408" s="65"/>
      <c r="BS2408" s="65"/>
      <c r="BT2408" s="268"/>
    </row>
    <row r="2409" spans="1:72" ht="21.75" customHeight="1" x14ac:dyDescent="0.25">
      <c r="A2409" s="268"/>
      <c r="B2409" s="678" t="str">
        <f>IF(ROSTER!B$46="","",ROSTER!B$46)</f>
        <v/>
      </c>
      <c r="C2409" s="669" t="str">
        <f>IF(ROSTER!C$46="","",ROSTER!C$46)</f>
        <v/>
      </c>
      <c r="D2409" s="670"/>
      <c r="E2409" s="667"/>
      <c r="F2409" s="680">
        <f>IF(E2409="y",1,IF(E2409="S",1,0))</f>
        <v>0</v>
      </c>
      <c r="G2409" s="663">
        <f>IF(E2409="S",1,0)</f>
        <v>0</v>
      </c>
      <c r="H2409" s="583"/>
      <c r="I2409" s="584"/>
      <c r="J2409" s="569"/>
      <c r="K2409" s="570"/>
      <c r="L2409" s="573"/>
      <c r="M2409" s="574"/>
      <c r="N2409" s="579">
        <f>L2409+J2409</f>
        <v>0</v>
      </c>
      <c r="O2409" s="580"/>
      <c r="P2409" s="569"/>
      <c r="Q2409" s="570"/>
      <c r="R2409" s="573"/>
      <c r="S2409" s="574"/>
      <c r="T2409" s="579">
        <f>R2409-P2409</f>
        <v>0</v>
      </c>
      <c r="U2409" s="580"/>
      <c r="V2409" s="583"/>
      <c r="W2409" s="584"/>
      <c r="X2409" s="569"/>
      <c r="Y2409" s="584"/>
      <c r="Z2409" s="569"/>
      <c r="AA2409" s="584"/>
      <c r="AB2409" s="569"/>
      <c r="AC2409" s="570"/>
      <c r="AD2409" s="573"/>
      <c r="AE2409" s="574"/>
      <c r="AF2409" s="557">
        <f>IF(AB2409=0,0,(AD2409/AB2409)*100)</f>
        <v>0</v>
      </c>
      <c r="AG2409" s="558"/>
      <c r="AH2409" s="569"/>
      <c r="AI2409" s="570"/>
      <c r="AJ2409" s="573"/>
      <c r="AK2409" s="574"/>
      <c r="AL2409" s="557">
        <f>IF(AH2409=0,0,(AJ2409/AH2409)*100)</f>
        <v>0</v>
      </c>
      <c r="AM2409" s="558"/>
      <c r="AN2409" s="569"/>
      <c r="AO2409" s="570"/>
      <c r="AP2409" s="573"/>
      <c r="AQ2409" s="574"/>
      <c r="AR2409" s="557">
        <f>IF(AN2409=0,0,(AP2409/AN2409)*100)</f>
        <v>0</v>
      </c>
      <c r="AS2409" s="558"/>
      <c r="AT2409" s="561">
        <f>AB2409+AH2409+AN2409</f>
        <v>0</v>
      </c>
      <c r="AU2409" s="562"/>
      <c r="AV2409" s="565">
        <f>AD2409+AJ2409+AP2409</f>
        <v>0</v>
      </c>
      <c r="AW2409" s="566"/>
      <c r="AX2409" s="557">
        <f>IF(AT2409=0,0,(AV2409/AT2409)*100)</f>
        <v>0</v>
      </c>
      <c r="AY2409" s="558"/>
      <c r="AZ2409" s="569"/>
      <c r="BA2409" s="570"/>
      <c r="BB2409" s="573"/>
      <c r="BC2409" s="574"/>
      <c r="BD2409" s="557">
        <f>IF(AZ2409=0,0,(BB2409/AZ2409)*100)</f>
        <v>0</v>
      </c>
      <c r="BE2409" s="558"/>
      <c r="BF2409" s="561">
        <f>AT2409+AZ2409</f>
        <v>0</v>
      </c>
      <c r="BG2409" s="562"/>
      <c r="BH2409" s="565">
        <f>AV2409+BB2409</f>
        <v>0</v>
      </c>
      <c r="BI2409" s="566"/>
      <c r="BJ2409" s="557">
        <f>IF(BF2409=0,0,(BH2409/BF2409)*100)</f>
        <v>0</v>
      </c>
      <c r="BK2409" s="558"/>
      <c r="BL2409" s="602">
        <f>(AD2409*2)+(AJ2409*2)+(AP2409*3)+BB2409</f>
        <v>0</v>
      </c>
      <c r="BM2409" s="603"/>
      <c r="BN2409" s="604"/>
      <c r="BO2409" s="587">
        <f t="shared" ref="BO2409" si="2323">IF(BQ2409=0,0,50*BP2409/BQ2409)</f>
        <v>0</v>
      </c>
      <c r="BP2409" s="634">
        <f t="shared" ref="BP2409" si="2324">(BL2409*BS$2371)+(N2409*BS$2372)+(X2409*BS$2373)+(R2409*BS$2374)+(V2409*BS$2375)+(Z2409*BS$2376)</f>
        <v>0</v>
      </c>
      <c r="BQ2409" s="555">
        <f t="shared" ref="BQ2409" si="2325">((AZ2409-BB2409)*BS$2378)+((AT2409-AV2409)*BS$2377)+(H2409*BS$2379)+(P2409*BS$2380)</f>
        <v>0</v>
      </c>
      <c r="BR2409" s="65"/>
      <c r="BS2409" s="65"/>
      <c r="BT2409" s="268"/>
    </row>
    <row r="2410" spans="1:72" ht="22.5" customHeight="1" thickBot="1" x14ac:dyDescent="0.3">
      <c r="A2410" s="268"/>
      <c r="B2410" s="679"/>
      <c r="C2410" s="690" t="str">
        <f>IF(ROSTER!D$46="","",ROSTER!D$46)</f>
        <v/>
      </c>
      <c r="D2410" s="691"/>
      <c r="E2410" s="668"/>
      <c r="F2410" s="681"/>
      <c r="G2410" s="664"/>
      <c r="H2410" s="585"/>
      <c r="I2410" s="586"/>
      <c r="J2410" s="571"/>
      <c r="K2410" s="572"/>
      <c r="L2410" s="575"/>
      <c r="M2410" s="576"/>
      <c r="N2410" s="649" t="s">
        <v>16</v>
      </c>
      <c r="O2410" s="650"/>
      <c r="P2410" s="571"/>
      <c r="Q2410" s="572"/>
      <c r="R2410" s="575"/>
      <c r="S2410" s="576"/>
      <c r="T2410" s="581" t="s">
        <v>16</v>
      </c>
      <c r="U2410" s="582"/>
      <c r="V2410" s="585"/>
      <c r="W2410" s="586"/>
      <c r="X2410" s="571"/>
      <c r="Y2410" s="586"/>
      <c r="Z2410" s="571"/>
      <c r="AA2410" s="586"/>
      <c r="AB2410" s="571"/>
      <c r="AC2410" s="572"/>
      <c r="AD2410" s="575"/>
      <c r="AE2410" s="576"/>
      <c r="AF2410" s="559"/>
      <c r="AG2410" s="560"/>
      <c r="AH2410" s="571"/>
      <c r="AI2410" s="572"/>
      <c r="AJ2410" s="575"/>
      <c r="AK2410" s="576"/>
      <c r="AL2410" s="559"/>
      <c r="AM2410" s="560"/>
      <c r="AN2410" s="571"/>
      <c r="AO2410" s="572"/>
      <c r="AP2410" s="575"/>
      <c r="AQ2410" s="576"/>
      <c r="AR2410" s="559"/>
      <c r="AS2410" s="560"/>
      <c r="AT2410" s="563"/>
      <c r="AU2410" s="564"/>
      <c r="AV2410" s="567"/>
      <c r="AW2410" s="568"/>
      <c r="AX2410" s="559"/>
      <c r="AY2410" s="560"/>
      <c r="AZ2410" s="571"/>
      <c r="BA2410" s="572"/>
      <c r="BB2410" s="575"/>
      <c r="BC2410" s="576"/>
      <c r="BD2410" s="559"/>
      <c r="BE2410" s="560"/>
      <c r="BF2410" s="563"/>
      <c r="BG2410" s="564"/>
      <c r="BH2410" s="567"/>
      <c r="BI2410" s="568"/>
      <c r="BJ2410" s="559"/>
      <c r="BK2410" s="560"/>
      <c r="BL2410" s="631"/>
      <c r="BM2410" s="632"/>
      <c r="BN2410" s="633"/>
      <c r="BO2410" s="588"/>
      <c r="BP2410" s="635"/>
      <c r="BQ2410" s="556"/>
      <c r="BR2410" s="65"/>
      <c r="BS2410" s="65"/>
      <c r="BT2410" s="268"/>
    </row>
    <row r="2411" spans="1:72" s="79" customFormat="1" ht="33.4" customHeight="1" x14ac:dyDescent="0.45">
      <c r="A2411" s="278"/>
      <c r="B2411" s="671"/>
      <c r="C2411" s="611"/>
      <c r="D2411" s="674" t="s">
        <v>10</v>
      </c>
      <c r="E2411" s="675"/>
      <c r="F2411" s="78"/>
      <c r="G2411" s="78"/>
      <c r="H2411" s="547">
        <f>SUM(H2371:I2410)</f>
        <v>0</v>
      </c>
      <c r="I2411" s="548"/>
      <c r="J2411" s="547">
        <f>SUM(J2371:K2410)</f>
        <v>0</v>
      </c>
      <c r="K2411" s="548"/>
      <c r="L2411" s="551">
        <f>SUM(L2371:M2410)</f>
        <v>0</v>
      </c>
      <c r="M2411" s="636"/>
      <c r="N2411" s="533">
        <f>L2411+J2411</f>
        <v>0</v>
      </c>
      <c r="O2411" s="534"/>
      <c r="P2411" s="551">
        <f>SUM(P2371:Q2410)</f>
        <v>0</v>
      </c>
      <c r="Q2411" s="548"/>
      <c r="R2411" s="551">
        <f>SUM(R2371:S2410)</f>
        <v>0</v>
      </c>
      <c r="S2411" s="636"/>
      <c r="T2411" s="533">
        <f>R2411-P2411</f>
        <v>0</v>
      </c>
      <c r="U2411" s="534"/>
      <c r="V2411" s="551">
        <f>SUM(V2371:W2410)</f>
        <v>0</v>
      </c>
      <c r="W2411" s="636"/>
      <c r="X2411" s="547">
        <f>SUM(X2371:Y2410)</f>
        <v>0</v>
      </c>
      <c r="Y2411" s="534"/>
      <c r="Z2411" s="547">
        <f>SUM(Z2371:AA2410)</f>
        <v>0</v>
      </c>
      <c r="AA2411" s="534"/>
      <c r="AB2411" s="636">
        <f>SUM(AB2371:AC2410)</f>
        <v>0</v>
      </c>
      <c r="AC2411" s="548"/>
      <c r="AD2411" s="551">
        <f>SUM(AD2371:AE2410)</f>
        <v>0</v>
      </c>
      <c r="AE2411" s="636"/>
      <c r="AF2411" s="533">
        <f>IF(AB2411=0,0,(AD2411/AB2411)*100)</f>
        <v>0</v>
      </c>
      <c r="AG2411" s="534"/>
      <c r="AH2411" s="551">
        <f>SUM(AH2371:AI2410)</f>
        <v>0</v>
      </c>
      <c r="AI2411" s="548"/>
      <c r="AJ2411" s="551">
        <f>SUM(AJ2371:AK2410)</f>
        <v>0</v>
      </c>
      <c r="AK2411" s="636"/>
      <c r="AL2411" s="533">
        <f>IF(AH2411=0,0,(AJ2411/AH2411)*100)</f>
        <v>0</v>
      </c>
      <c r="AM2411" s="534"/>
      <c r="AN2411" s="551">
        <f>SUM(AN2371:AO2410)</f>
        <v>0</v>
      </c>
      <c r="AO2411" s="548"/>
      <c r="AP2411" s="551">
        <f>SUM(AP2371:AQ2410)</f>
        <v>0</v>
      </c>
      <c r="AQ2411" s="636"/>
      <c r="AR2411" s="533">
        <f>IF(AN2411=0,0,(AP2411/AN2411)*100)</f>
        <v>0</v>
      </c>
      <c r="AS2411" s="534"/>
      <c r="AT2411" s="547">
        <f>AB2411+AH2411+AN2411</f>
        <v>0</v>
      </c>
      <c r="AU2411" s="548"/>
      <c r="AV2411" s="551">
        <f>AD2411+AJ2411+AP2411</f>
        <v>0</v>
      </c>
      <c r="AW2411" s="552"/>
      <c r="AX2411" s="533">
        <f>IF(AT2411=0,0,(AV2411/AT2411)*100)</f>
        <v>0</v>
      </c>
      <c r="AY2411" s="534"/>
      <c r="AZ2411" s="551">
        <f>SUM(AZ2371:BA2410)</f>
        <v>0</v>
      </c>
      <c r="BA2411" s="548"/>
      <c r="BB2411" s="551">
        <f>SUM(BB2371:BC2410)</f>
        <v>0</v>
      </c>
      <c r="BC2411" s="636"/>
      <c r="BD2411" s="533">
        <f>IF(AZ2411=0,0,(BB2411/AZ2411)*100)</f>
        <v>0</v>
      </c>
      <c r="BE2411" s="534"/>
      <c r="BF2411" s="547">
        <f>AT2411+AZ2411</f>
        <v>0</v>
      </c>
      <c r="BG2411" s="548"/>
      <c r="BH2411" s="551">
        <f>AV2411+BB2411</f>
        <v>0</v>
      </c>
      <c r="BI2411" s="552"/>
      <c r="BJ2411" s="533">
        <f>IF(BF2411=0,0,(BH2411/BF2411)*100)</f>
        <v>0</v>
      </c>
      <c r="BK2411" s="619"/>
      <c r="BL2411" s="621">
        <f>SUM(BL2371:BN2410)</f>
        <v>0</v>
      </c>
      <c r="BM2411" s="622"/>
      <c r="BN2411" s="623"/>
      <c r="BO2411" s="610">
        <f>SUM(BO2371:BO2410)</f>
        <v>0</v>
      </c>
      <c r="BP2411" s="709">
        <f t="shared" ref="BP2411" si="2326">(BL2411*BS$2371)+(N2411*BS$2372)+(X2411*BS$2373)+(R2411*BS$2374)+(V2411*BS$2375)+(Z2411*BS$2376)</f>
        <v>0</v>
      </c>
      <c r="BQ2411" s="638">
        <f t="shared" ref="BQ2411" si="2327">((AZ2411-BB2411)*BS$2378)+((AT2411-AV2411)*BS$2377)+(H2411*BS$2379)+(P2411*BS$2380)</f>
        <v>0</v>
      </c>
      <c r="BR2411" s="77"/>
      <c r="BS2411" s="77"/>
      <c r="BT2411" s="278"/>
    </row>
    <row r="2412" spans="1:72" s="79" customFormat="1" ht="33.950000000000003" customHeight="1" thickBot="1" x14ac:dyDescent="0.5">
      <c r="A2412" s="278"/>
      <c r="B2412" s="672"/>
      <c r="C2412" s="673"/>
      <c r="D2412" s="676"/>
      <c r="E2412" s="677"/>
      <c r="F2412" s="80"/>
      <c r="G2412" s="80"/>
      <c r="H2412" s="549"/>
      <c r="I2412" s="550"/>
      <c r="J2412" s="549"/>
      <c r="K2412" s="550"/>
      <c r="L2412" s="553"/>
      <c r="M2412" s="637"/>
      <c r="N2412" s="535" t="s">
        <v>16</v>
      </c>
      <c r="O2412" s="536"/>
      <c r="P2412" s="553"/>
      <c r="Q2412" s="550"/>
      <c r="R2412" s="553"/>
      <c r="S2412" s="637"/>
      <c r="T2412" s="535" t="s">
        <v>16</v>
      </c>
      <c r="U2412" s="536"/>
      <c r="V2412" s="553"/>
      <c r="W2412" s="637"/>
      <c r="X2412" s="549"/>
      <c r="Y2412" s="536"/>
      <c r="Z2412" s="549"/>
      <c r="AA2412" s="536"/>
      <c r="AB2412" s="637"/>
      <c r="AC2412" s="550"/>
      <c r="AD2412" s="553"/>
      <c r="AE2412" s="637"/>
      <c r="AF2412" s="535"/>
      <c r="AG2412" s="536"/>
      <c r="AH2412" s="553"/>
      <c r="AI2412" s="550"/>
      <c r="AJ2412" s="553"/>
      <c r="AK2412" s="637"/>
      <c r="AL2412" s="535"/>
      <c r="AM2412" s="536"/>
      <c r="AN2412" s="553"/>
      <c r="AO2412" s="550"/>
      <c r="AP2412" s="553"/>
      <c r="AQ2412" s="637"/>
      <c r="AR2412" s="535"/>
      <c r="AS2412" s="536"/>
      <c r="AT2412" s="549"/>
      <c r="AU2412" s="550"/>
      <c r="AV2412" s="553"/>
      <c r="AW2412" s="554"/>
      <c r="AX2412" s="535"/>
      <c r="AY2412" s="536"/>
      <c r="AZ2412" s="553"/>
      <c r="BA2412" s="550"/>
      <c r="BB2412" s="553"/>
      <c r="BC2412" s="637"/>
      <c r="BD2412" s="535"/>
      <c r="BE2412" s="536"/>
      <c r="BF2412" s="549"/>
      <c r="BG2412" s="550"/>
      <c r="BH2412" s="553"/>
      <c r="BI2412" s="554"/>
      <c r="BJ2412" s="535"/>
      <c r="BK2412" s="620"/>
      <c r="BL2412" s="624"/>
      <c r="BM2412" s="625"/>
      <c r="BN2412" s="626"/>
      <c r="BO2412" s="609"/>
      <c r="BP2412" s="710"/>
      <c r="BQ2412" s="639"/>
      <c r="BR2412" s="77"/>
      <c r="BS2412" s="77"/>
      <c r="BT2412" s="278"/>
    </row>
    <row r="2413" spans="1:72" s="79" customFormat="1" ht="33" customHeight="1" thickBot="1" x14ac:dyDescent="0.5">
      <c r="A2413" s="278"/>
      <c r="B2413" s="671"/>
      <c r="C2413" s="611"/>
      <c r="D2413" s="674" t="s">
        <v>13</v>
      </c>
      <c r="E2413" s="675"/>
      <c r="F2413" s="82"/>
      <c r="G2413" s="117"/>
      <c r="H2413" s="541"/>
      <c r="I2413" s="545"/>
      <c r="J2413" s="541"/>
      <c r="K2413" s="545"/>
      <c r="L2413" s="537"/>
      <c r="M2413" s="538"/>
      <c r="N2413" s="533">
        <f>J2413+L2413</f>
        <v>0</v>
      </c>
      <c r="O2413" s="534"/>
      <c r="P2413" s="537"/>
      <c r="Q2413" s="545"/>
      <c r="R2413" s="537"/>
      <c r="S2413" s="538"/>
      <c r="T2413" s="533">
        <f>R2413-P2413</f>
        <v>0</v>
      </c>
      <c r="U2413" s="534"/>
      <c r="V2413" s="537"/>
      <c r="W2413" s="538"/>
      <c r="X2413" s="541"/>
      <c r="Y2413" s="542"/>
      <c r="Z2413" s="541"/>
      <c r="AA2413" s="542"/>
      <c r="AB2413" s="538"/>
      <c r="AC2413" s="545"/>
      <c r="AD2413" s="537"/>
      <c r="AE2413" s="538"/>
      <c r="AF2413" s="533">
        <f>IF(AB2413=0,0,(AD2413/AB2413)*100)</f>
        <v>0</v>
      </c>
      <c r="AG2413" s="534"/>
      <c r="AH2413" s="537"/>
      <c r="AI2413" s="545"/>
      <c r="AJ2413" s="537"/>
      <c r="AK2413" s="538"/>
      <c r="AL2413" s="533">
        <f>IF(AH2413=0,0,(AJ2413/AH2413)*100)</f>
        <v>0</v>
      </c>
      <c r="AM2413" s="534"/>
      <c r="AN2413" s="537"/>
      <c r="AO2413" s="545"/>
      <c r="AP2413" s="537"/>
      <c r="AQ2413" s="538"/>
      <c r="AR2413" s="533">
        <f>IF(AN2413=0,0,(AP2413/AN2413)*100)</f>
        <v>0</v>
      </c>
      <c r="AS2413" s="534"/>
      <c r="AT2413" s="547">
        <f>AB2413+AH2413+AN2413</f>
        <v>0</v>
      </c>
      <c r="AU2413" s="548"/>
      <c r="AV2413" s="551">
        <f>AD2413+AJ2413+AP2413</f>
        <v>0</v>
      </c>
      <c r="AW2413" s="552"/>
      <c r="AX2413" s="533">
        <f>IF(AT2413=0,0,(AV2413/AT2413)*100)</f>
        <v>0</v>
      </c>
      <c r="AY2413" s="534"/>
      <c r="AZ2413" s="537"/>
      <c r="BA2413" s="545"/>
      <c r="BB2413" s="537"/>
      <c r="BC2413" s="538"/>
      <c r="BD2413" s="533">
        <f>IF(AZ2413=0,0,(BB2413/AZ2413)*100)</f>
        <v>0</v>
      </c>
      <c r="BE2413" s="534"/>
      <c r="BF2413" s="547">
        <f>AT2413+AZ2413</f>
        <v>0</v>
      </c>
      <c r="BG2413" s="548"/>
      <c r="BH2413" s="551">
        <f>AV2413+BB2413</f>
        <v>0</v>
      </c>
      <c r="BI2413" s="552"/>
      <c r="BJ2413" s="533">
        <f>IF(BF2413=0,0,(BH2413/BF2413)*100)</f>
        <v>0</v>
      </c>
      <c r="BK2413" s="619"/>
      <c r="BL2413" s="700">
        <f>(AD2413*2)+(AJ2413*2)+(AP2413*3)+BB2413</f>
        <v>0</v>
      </c>
      <c r="BM2413" s="701"/>
      <c r="BN2413" s="702"/>
      <c r="BO2413" s="706"/>
      <c r="BP2413" s="83"/>
      <c r="BQ2413" s="84"/>
      <c r="BR2413" s="77"/>
      <c r="BS2413" s="77"/>
      <c r="BT2413" s="278"/>
    </row>
    <row r="2414" spans="1:72" s="79" customFormat="1" ht="33.75" customHeight="1" thickBot="1" x14ac:dyDescent="0.5">
      <c r="A2414" s="278"/>
      <c r="B2414" s="232"/>
      <c r="C2414" s="336"/>
      <c r="D2414" s="693"/>
      <c r="E2414" s="694"/>
      <c r="F2414" s="86"/>
      <c r="G2414" s="86"/>
      <c r="H2414" s="543"/>
      <c r="I2414" s="546"/>
      <c r="J2414" s="543"/>
      <c r="K2414" s="546"/>
      <c r="L2414" s="539"/>
      <c r="M2414" s="540"/>
      <c r="N2414" s="535">
        <f>IF((N2411+N2413)=0,0,N2411/(N2411+N2413)*100)</f>
        <v>0</v>
      </c>
      <c r="O2414" s="536"/>
      <c r="P2414" s="539"/>
      <c r="Q2414" s="546"/>
      <c r="R2414" s="539"/>
      <c r="S2414" s="540"/>
      <c r="T2414" s="535"/>
      <c r="U2414" s="536"/>
      <c r="V2414" s="539"/>
      <c r="W2414" s="540"/>
      <c r="X2414" s="543"/>
      <c r="Y2414" s="544"/>
      <c r="Z2414" s="543"/>
      <c r="AA2414" s="544"/>
      <c r="AB2414" s="540"/>
      <c r="AC2414" s="546"/>
      <c r="AD2414" s="539"/>
      <c r="AE2414" s="540"/>
      <c r="AF2414" s="535"/>
      <c r="AG2414" s="536"/>
      <c r="AH2414" s="539"/>
      <c r="AI2414" s="546"/>
      <c r="AJ2414" s="539"/>
      <c r="AK2414" s="540"/>
      <c r="AL2414" s="535"/>
      <c r="AM2414" s="536"/>
      <c r="AN2414" s="539"/>
      <c r="AO2414" s="546"/>
      <c r="AP2414" s="539"/>
      <c r="AQ2414" s="540"/>
      <c r="AR2414" s="535"/>
      <c r="AS2414" s="536"/>
      <c r="AT2414" s="549"/>
      <c r="AU2414" s="550"/>
      <c r="AV2414" s="553"/>
      <c r="AW2414" s="554"/>
      <c r="AX2414" s="535"/>
      <c r="AY2414" s="536"/>
      <c r="AZ2414" s="539"/>
      <c r="BA2414" s="546"/>
      <c r="BB2414" s="539"/>
      <c r="BC2414" s="540"/>
      <c r="BD2414" s="535"/>
      <c r="BE2414" s="536"/>
      <c r="BF2414" s="549"/>
      <c r="BG2414" s="550"/>
      <c r="BH2414" s="553"/>
      <c r="BI2414" s="554"/>
      <c r="BJ2414" s="535"/>
      <c r="BK2414" s="620"/>
      <c r="BL2414" s="703"/>
      <c r="BM2414" s="704"/>
      <c r="BN2414" s="705"/>
      <c r="BO2414" s="707"/>
      <c r="BP2414" s="222"/>
      <c r="BQ2414" s="222"/>
      <c r="BR2414" s="77"/>
      <c r="BS2414" s="77"/>
      <c r="BT2414" s="278"/>
    </row>
    <row r="2415" spans="1:72" ht="16.5" customHeight="1" thickTop="1" thickBot="1" x14ac:dyDescent="0.5">
      <c r="A2415" s="268"/>
      <c r="B2415" s="229"/>
      <c r="C2415" s="195"/>
      <c r="D2415" s="195"/>
      <c r="E2415" s="195"/>
      <c r="F2415" s="195"/>
      <c r="G2415" s="195"/>
      <c r="H2415" s="195"/>
      <c r="I2415" s="195"/>
      <c r="J2415" s="195"/>
      <c r="K2415" s="195"/>
      <c r="L2415" s="195"/>
      <c r="M2415" s="195"/>
      <c r="N2415" s="195"/>
      <c r="O2415" s="195"/>
      <c r="P2415" s="195"/>
      <c r="Q2415" s="195"/>
      <c r="R2415" s="195"/>
      <c r="S2415" s="195"/>
      <c r="T2415" s="195"/>
      <c r="U2415" s="195"/>
      <c r="V2415" s="195"/>
      <c r="W2415" s="195"/>
      <c r="X2415" s="195"/>
      <c r="Y2415" s="195"/>
      <c r="Z2415" s="195"/>
      <c r="AA2415" s="195"/>
      <c r="AB2415" s="195"/>
      <c r="AC2415" s="195"/>
      <c r="AD2415" s="195"/>
      <c r="AE2415" s="195"/>
      <c r="AF2415" s="198"/>
      <c r="AG2415" s="198"/>
      <c r="AH2415" s="195"/>
      <c r="AI2415" s="195"/>
      <c r="AJ2415" s="195"/>
      <c r="AK2415" s="195"/>
      <c r="AL2415" s="195"/>
      <c r="AM2415" s="195"/>
      <c r="AN2415" s="195"/>
      <c r="AO2415" s="195"/>
      <c r="AP2415" s="195"/>
      <c r="AQ2415" s="195"/>
      <c r="AR2415" s="195"/>
      <c r="AS2415" s="195"/>
      <c r="AT2415" s="195"/>
      <c r="AU2415" s="195"/>
      <c r="AV2415" s="195"/>
      <c r="AW2415" s="195"/>
      <c r="AX2415" s="195"/>
      <c r="AY2415" s="195"/>
      <c r="AZ2415" s="195"/>
      <c r="BA2415" s="195"/>
      <c r="BB2415" s="195"/>
      <c r="BC2415" s="195"/>
      <c r="BD2415" s="195"/>
      <c r="BE2415" s="195"/>
      <c r="BF2415" s="195"/>
      <c r="BG2415" s="195"/>
      <c r="BH2415" s="195"/>
      <c r="BI2415" s="195"/>
      <c r="BJ2415" s="195"/>
      <c r="BK2415" s="195"/>
      <c r="BL2415" s="195"/>
      <c r="BM2415" s="195"/>
      <c r="BN2415" s="195"/>
      <c r="BO2415" s="247"/>
      <c r="BP2415" s="600">
        <f>IF((J2411+L2413)=0,0,(J2411/(J2411+L2413)*100)%)</f>
        <v>0</v>
      </c>
      <c r="BQ2415" s="601"/>
      <c r="BR2415" s="600">
        <f>IF((L2411+J2413)=0,0,(L2411/(L2411+J2413)*100)%)</f>
        <v>0</v>
      </c>
      <c r="BS2415" s="601"/>
      <c r="BT2415" s="268"/>
    </row>
    <row r="2416" spans="1:72" s="85" customFormat="1" ht="87" customHeight="1" thickTop="1" thickBot="1" x14ac:dyDescent="0.55000000000000004">
      <c r="A2416" s="279"/>
      <c r="B2416" s="682"/>
      <c r="C2416" s="683"/>
      <c r="D2416" s="608"/>
      <c r="E2416" s="608"/>
      <c r="F2416" s="608"/>
      <c r="G2416" s="608"/>
      <c r="H2416" s="346"/>
      <c r="I2416" s="346"/>
      <c r="J2416" s="346"/>
      <c r="K2416" s="200"/>
      <c r="L2416" s="346"/>
      <c r="M2416" s="346"/>
      <c r="N2416" s="346"/>
      <c r="O2416" s="338"/>
      <c r="P2416" s="338"/>
      <c r="Q2416" s="338"/>
      <c r="R2416" s="338"/>
      <c r="S2416" s="346"/>
      <c r="T2416" s="346" t="s">
        <v>59</v>
      </c>
      <c r="U2416" s="346"/>
      <c r="V2416" s="200"/>
      <c r="W2416" s="346"/>
      <c r="X2416" s="346"/>
      <c r="Y2416" s="346"/>
      <c r="Z2416" s="714" t="s">
        <v>157</v>
      </c>
      <c r="AA2416" s="714"/>
      <c r="AB2416" s="714"/>
      <c r="AC2416" s="715"/>
      <c r="AD2416" s="589"/>
      <c r="AE2416" s="590"/>
      <c r="AF2416" s="591"/>
      <c r="AG2416" s="200"/>
      <c r="AH2416" s="589"/>
      <c r="AI2416" s="590"/>
      <c r="AJ2416" s="591"/>
      <c r="AK2416" s="714" t="s">
        <v>159</v>
      </c>
      <c r="AL2416" s="714"/>
      <c r="AM2416" s="714"/>
      <c r="AN2416" s="715"/>
      <c r="AO2416" s="589"/>
      <c r="AP2416" s="590"/>
      <c r="AQ2416" s="591"/>
      <c r="AR2416" s="204"/>
      <c r="AS2416" s="589"/>
      <c r="AT2416" s="590"/>
      <c r="AU2416" s="591"/>
      <c r="AV2416" s="340"/>
      <c r="AW2416" s="340"/>
      <c r="AX2416" s="340"/>
      <c r="AY2416" s="340"/>
      <c r="AZ2416" s="711" t="s">
        <v>20</v>
      </c>
      <c r="BA2416" s="711"/>
      <c r="BB2416" s="711"/>
      <c r="BC2416" s="711"/>
      <c r="BD2416" s="712"/>
      <c r="BE2416" s="616">
        <f>BL2411</f>
        <v>0</v>
      </c>
      <c r="BF2416" s="617"/>
      <c r="BG2416" s="618"/>
      <c r="BH2416" s="205"/>
      <c r="BI2416" s="616">
        <f>BL2413</f>
        <v>0</v>
      </c>
      <c r="BJ2416" s="617"/>
      <c r="BK2416" s="618"/>
      <c r="BL2416" s="206"/>
      <c r="BM2416" s="206"/>
      <c r="BN2416" s="206"/>
      <c r="BO2416" s="248"/>
      <c r="BP2416" s="87"/>
      <c r="BQ2416" s="87"/>
      <c r="BR2416" s="81"/>
      <c r="BS2416" s="81"/>
      <c r="BT2416" s="279"/>
    </row>
    <row r="2417" spans="1:77" ht="15.6" customHeight="1" thickTop="1" thickBot="1" x14ac:dyDescent="0.55000000000000004">
      <c r="A2417" s="268"/>
      <c r="B2417" s="230"/>
      <c r="C2417" s="207"/>
      <c r="D2417" s="196"/>
      <c r="E2417" s="196"/>
      <c r="F2417" s="199"/>
      <c r="G2417" s="199"/>
      <c r="H2417" s="202"/>
      <c r="I2417" s="202"/>
      <c r="J2417" s="202"/>
      <c r="K2417" s="202"/>
      <c r="L2417" s="202"/>
      <c r="M2417" s="202"/>
      <c r="N2417" s="202"/>
      <c r="O2417" s="199"/>
      <c r="P2417" s="199"/>
      <c r="Q2417" s="199"/>
      <c r="R2417" s="199"/>
      <c r="S2417" s="202"/>
      <c r="T2417" s="202"/>
      <c r="U2417" s="202"/>
      <c r="V2417" s="201"/>
      <c r="W2417" s="202"/>
      <c r="X2417" s="202"/>
      <c r="Y2417" s="202"/>
      <c r="Z2417" s="337"/>
      <c r="AA2417" s="337"/>
      <c r="AB2417" s="337"/>
      <c r="AC2417" s="337"/>
      <c r="AD2417" s="202"/>
      <c r="AE2417" s="202"/>
      <c r="AF2417" s="202"/>
      <c r="AG2417" s="202"/>
      <c r="AH2417" s="201"/>
      <c r="AI2417" s="201"/>
      <c r="AJ2417" s="202"/>
      <c r="AK2417" s="337"/>
      <c r="AL2417" s="337"/>
      <c r="AM2417" s="337"/>
      <c r="AN2417" s="337"/>
      <c r="AO2417" s="202"/>
      <c r="AP2417" s="202"/>
      <c r="AQ2417" s="202"/>
      <c r="AR2417" s="202"/>
      <c r="AS2417" s="202"/>
      <c r="AT2417" s="204"/>
      <c r="AU2417" s="204"/>
      <c r="AV2417" s="207"/>
      <c r="AW2417" s="207"/>
      <c r="AX2417" s="207"/>
      <c r="AY2417" s="207"/>
      <c r="AZ2417" s="199"/>
      <c r="BA2417" s="208"/>
      <c r="BB2417" s="208"/>
      <c r="BC2417" s="209"/>
      <c r="BD2417" s="210"/>
      <c r="BE2417" s="211"/>
      <c r="BF2417" s="211"/>
      <c r="BG2417" s="204"/>
      <c r="BH2417" s="212"/>
      <c r="BI2417" s="213"/>
      <c r="BJ2417" s="213"/>
      <c r="BK2417" s="204"/>
      <c r="BL2417" s="207"/>
      <c r="BM2417" s="207"/>
      <c r="BN2417" s="207"/>
      <c r="BO2417" s="249"/>
      <c r="BP2417" s="88"/>
      <c r="BQ2417" s="88"/>
      <c r="BR2417" s="65"/>
      <c r="BS2417" s="65"/>
      <c r="BT2417" s="268"/>
    </row>
    <row r="2418" spans="1:77" s="85" customFormat="1" ht="86.25" customHeight="1" thickTop="1" thickBot="1" x14ac:dyDescent="0.55000000000000004">
      <c r="A2418" s="279"/>
      <c r="B2418" s="531"/>
      <c r="C2418" s="532"/>
      <c r="D2418" s="608"/>
      <c r="E2418" s="608"/>
      <c r="F2418" s="608"/>
      <c r="G2418" s="608"/>
      <c r="H2418" s="212"/>
      <c r="I2418" s="212"/>
      <c r="J2418" s="212"/>
      <c r="K2418" s="200"/>
      <c r="L2418" s="212"/>
      <c r="M2418" s="212"/>
      <c r="N2418" s="212"/>
      <c r="O2418" s="338"/>
      <c r="P2418" s="338"/>
      <c r="Q2418" s="338"/>
      <c r="R2418" s="338"/>
      <c r="S2418" s="212"/>
      <c r="T2418" s="212" t="s">
        <v>15</v>
      </c>
      <c r="U2418" s="212"/>
      <c r="V2418" s="200"/>
      <c r="W2418" s="212"/>
      <c r="X2418" s="212"/>
      <c r="Y2418" s="212"/>
      <c r="Z2418" s="714" t="s">
        <v>158</v>
      </c>
      <c r="AA2418" s="714"/>
      <c r="AB2418" s="714"/>
      <c r="AC2418" s="715"/>
      <c r="AD2418" s="616">
        <f>AD2416</f>
        <v>0</v>
      </c>
      <c r="AE2418" s="617"/>
      <c r="AF2418" s="618"/>
      <c r="AG2418" s="200"/>
      <c r="AH2418" s="616">
        <f>AH2416</f>
        <v>0</v>
      </c>
      <c r="AI2418" s="617"/>
      <c r="AJ2418" s="618"/>
      <c r="AK2418" s="714" t="s">
        <v>160</v>
      </c>
      <c r="AL2418" s="714"/>
      <c r="AM2418" s="714"/>
      <c r="AN2418" s="715"/>
      <c r="AO2418" s="616">
        <f>AO2416-AD2416</f>
        <v>0</v>
      </c>
      <c r="AP2418" s="617"/>
      <c r="AQ2418" s="618"/>
      <c r="AR2418" s="204"/>
      <c r="AS2418" s="616">
        <f>AS2416-AH2416</f>
        <v>0</v>
      </c>
      <c r="AT2418" s="617"/>
      <c r="AU2418" s="618"/>
      <c r="AV2418" s="340"/>
      <c r="AW2418" s="340"/>
      <c r="AX2418" s="340"/>
      <c r="AY2418" s="340"/>
      <c r="AZ2418" s="711" t="s">
        <v>44</v>
      </c>
      <c r="BA2418" s="711"/>
      <c r="BB2418" s="711"/>
      <c r="BC2418" s="711"/>
      <c r="BD2418" s="712"/>
      <c r="BE2418" s="616">
        <f>BE2416-AO2416</f>
        <v>0</v>
      </c>
      <c r="BF2418" s="617"/>
      <c r="BG2418" s="618"/>
      <c r="BH2418" s="214"/>
      <c r="BI2418" s="616">
        <f>BI2416-AS2416</f>
        <v>0</v>
      </c>
      <c r="BJ2418" s="617"/>
      <c r="BK2418" s="618"/>
      <c r="BL2418" s="206"/>
      <c r="BM2418" s="206"/>
      <c r="BN2418" s="206"/>
      <c r="BO2418" s="248"/>
      <c r="BP2418" s="87"/>
      <c r="BQ2418" s="87"/>
      <c r="BR2418" s="81"/>
      <c r="BS2418" s="81"/>
      <c r="BT2418" s="279"/>
      <c r="BW2418" s="79"/>
    </row>
    <row r="2419" spans="1:77" ht="18.75" customHeight="1" thickTop="1" thickBot="1" x14ac:dyDescent="0.5">
      <c r="A2419" s="268"/>
      <c r="B2419" s="231"/>
      <c r="C2419" s="197"/>
      <c r="D2419" s="197"/>
      <c r="E2419" s="197"/>
      <c r="F2419" s="254"/>
      <c r="G2419" s="254"/>
      <c r="H2419" s="197"/>
      <c r="I2419" s="197"/>
      <c r="J2419" s="197"/>
      <c r="K2419" s="197"/>
      <c r="L2419" s="197"/>
      <c r="M2419" s="197"/>
      <c r="N2419" s="197"/>
      <c r="O2419" s="197"/>
      <c r="P2419" s="197"/>
      <c r="Q2419" s="197"/>
      <c r="R2419" s="197"/>
      <c r="S2419" s="197"/>
      <c r="T2419" s="197"/>
      <c r="U2419" s="197"/>
      <c r="V2419" s="197"/>
      <c r="W2419" s="197"/>
      <c r="X2419" s="197"/>
      <c r="Y2419" s="197"/>
      <c r="Z2419" s="197"/>
      <c r="AA2419" s="197"/>
      <c r="AB2419" s="197"/>
      <c r="AC2419" s="197"/>
      <c r="AD2419" s="197"/>
      <c r="AE2419" s="197"/>
      <c r="AF2419" s="203"/>
      <c r="AG2419" s="203"/>
      <c r="AH2419" s="197"/>
      <c r="AI2419" s="197"/>
      <c r="AJ2419" s="197"/>
      <c r="AK2419" s="197"/>
      <c r="AL2419" s="197"/>
      <c r="AM2419" s="197"/>
      <c r="AN2419" s="197"/>
      <c r="AO2419" s="197"/>
      <c r="AP2419" s="197"/>
      <c r="AQ2419" s="197"/>
      <c r="AR2419" s="197"/>
      <c r="AS2419" s="197"/>
      <c r="AT2419" s="197"/>
      <c r="AU2419" s="197"/>
      <c r="AV2419" s="197"/>
      <c r="AW2419" s="197"/>
      <c r="AX2419" s="197"/>
      <c r="AY2419" s="197"/>
      <c r="AZ2419" s="197"/>
      <c r="BA2419" s="640" t="s">
        <v>153</v>
      </c>
      <c r="BB2419" s="640"/>
      <c r="BC2419" s="640"/>
      <c r="BD2419" s="640"/>
      <c r="BE2419" s="640"/>
      <c r="BF2419" s="640"/>
      <c r="BG2419" s="640"/>
      <c r="BH2419" s="640"/>
      <c r="BI2419" s="640"/>
      <c r="BJ2419" s="640"/>
      <c r="BK2419" s="640"/>
      <c r="BL2419" s="640"/>
      <c r="BM2419" s="640"/>
      <c r="BN2419" s="640"/>
      <c r="BO2419" s="250"/>
      <c r="BP2419" s="89"/>
      <c r="BQ2419" s="89"/>
      <c r="BR2419" s="65"/>
      <c r="BS2419" s="65"/>
      <c r="BT2419" s="268"/>
    </row>
    <row r="2420" spans="1:77" s="255" customFormat="1" ht="13.5" customHeight="1" thickTop="1" x14ac:dyDescent="0.45">
      <c r="A2420" s="268"/>
      <c r="B2420" s="269"/>
      <c r="C2420" s="268"/>
      <c r="D2420" s="268"/>
      <c r="E2420" s="268"/>
      <c r="F2420" s="270"/>
      <c r="G2420" s="270"/>
      <c r="H2420" s="268"/>
      <c r="I2420" s="268"/>
      <c r="J2420" s="268"/>
      <c r="K2420" s="268"/>
      <c r="L2420" s="268"/>
      <c r="M2420" s="268"/>
      <c r="N2420" s="268"/>
      <c r="O2420" s="268"/>
      <c r="P2420" s="268"/>
      <c r="Q2420" s="268"/>
      <c r="R2420" s="268"/>
      <c r="S2420" s="268"/>
      <c r="T2420" s="268"/>
      <c r="U2420" s="268"/>
      <c r="V2420" s="268"/>
      <c r="W2420" s="268"/>
      <c r="X2420" s="268"/>
      <c r="Y2420" s="268"/>
      <c r="Z2420" s="268"/>
      <c r="AA2420" s="268"/>
      <c r="AB2420" s="268"/>
      <c r="AC2420" s="268"/>
      <c r="AD2420" s="268"/>
      <c r="AE2420" s="268"/>
      <c r="AF2420" s="271"/>
      <c r="AG2420" s="271"/>
      <c r="AH2420" s="268"/>
      <c r="AI2420" s="268"/>
      <c r="AJ2420" s="268"/>
      <c r="AK2420" s="268"/>
      <c r="AL2420" s="268"/>
      <c r="AM2420" s="268"/>
      <c r="AN2420" s="268"/>
      <c r="AO2420" s="268"/>
      <c r="AP2420" s="268"/>
      <c r="AQ2420" s="268"/>
      <c r="AR2420" s="268"/>
      <c r="AS2420" s="268"/>
      <c r="AT2420" s="268"/>
      <c r="AU2420" s="268"/>
      <c r="AV2420" s="268"/>
      <c r="AW2420" s="268"/>
      <c r="AX2420" s="268"/>
      <c r="AY2420" s="268"/>
      <c r="AZ2420" s="268"/>
      <c r="BA2420" s="268"/>
      <c r="BB2420" s="268"/>
      <c r="BC2420" s="268"/>
      <c r="BD2420" s="268"/>
      <c r="BE2420" s="268"/>
      <c r="BF2420" s="268"/>
      <c r="BG2420" s="268"/>
      <c r="BH2420" s="268"/>
      <c r="BI2420" s="268"/>
      <c r="BJ2420" s="268"/>
      <c r="BK2420" s="268"/>
      <c r="BL2420" s="268"/>
      <c r="BM2420" s="268"/>
      <c r="BN2420" s="268"/>
      <c r="BO2420" s="272"/>
      <c r="BP2420" s="272"/>
      <c r="BQ2420" s="272"/>
      <c r="BR2420" s="268"/>
      <c r="BS2420" s="268"/>
      <c r="BT2420" s="268"/>
    </row>
    <row r="2421" spans="1:77" s="69" customFormat="1" ht="33.75" x14ac:dyDescent="0.5">
      <c r="A2421" s="273"/>
      <c r="B2421" s="695" t="s">
        <v>9</v>
      </c>
      <c r="C2421" s="695"/>
      <c r="D2421" s="695"/>
      <c r="E2421" s="695"/>
      <c r="F2421" s="695"/>
      <c r="G2421" s="695"/>
      <c r="H2421" s="695"/>
      <c r="I2421" s="695"/>
      <c r="J2421" s="695"/>
      <c r="K2421" s="695"/>
      <c r="L2421" s="695"/>
      <c r="M2421" s="695"/>
      <c r="N2421" s="695"/>
      <c r="O2421" s="695"/>
      <c r="P2421" s="695"/>
      <c r="Q2421" s="695"/>
      <c r="R2421" s="695"/>
      <c r="S2421" s="695"/>
      <c r="T2421" s="695"/>
      <c r="U2421" s="695"/>
      <c r="V2421" s="695"/>
      <c r="W2421" s="695"/>
      <c r="X2421" s="695"/>
      <c r="Y2421" s="695"/>
      <c r="Z2421" s="695"/>
      <c r="AA2421" s="695"/>
      <c r="AB2421" s="695"/>
      <c r="AC2421" s="695"/>
      <c r="AD2421" s="695"/>
      <c r="AE2421" s="695"/>
      <c r="AF2421" s="695"/>
      <c r="AG2421" s="695"/>
      <c r="AH2421" s="695"/>
      <c r="AI2421" s="695"/>
      <c r="AJ2421" s="695"/>
      <c r="AK2421" s="695"/>
      <c r="AL2421" s="695"/>
      <c r="AM2421" s="695"/>
      <c r="AN2421" s="695"/>
      <c r="AO2421" s="695"/>
      <c r="AP2421" s="695"/>
      <c r="AQ2421" s="695"/>
      <c r="AR2421" s="695"/>
      <c r="AS2421" s="695"/>
      <c r="AT2421" s="695"/>
      <c r="AU2421" s="695"/>
      <c r="AV2421" s="695"/>
      <c r="AW2421" s="695"/>
      <c r="AX2421" s="695"/>
      <c r="AY2421" s="695"/>
      <c r="AZ2421" s="695"/>
      <c r="BA2421" s="695"/>
      <c r="BB2421" s="695"/>
      <c r="BC2421" s="695"/>
      <c r="BD2421" s="695"/>
      <c r="BE2421" s="695"/>
      <c r="BF2421" s="695"/>
      <c r="BG2421" s="695"/>
      <c r="BH2421" s="695"/>
      <c r="BI2421" s="695"/>
      <c r="BJ2421" s="695"/>
      <c r="BK2421" s="695"/>
      <c r="BL2421" s="695"/>
      <c r="BM2421" s="695"/>
      <c r="BN2421" s="695"/>
      <c r="BO2421" s="175"/>
      <c r="BP2421" s="175"/>
      <c r="BQ2421" s="175"/>
      <c r="BR2421" s="68"/>
      <c r="BS2421" s="68"/>
      <c r="BT2421" s="273"/>
    </row>
    <row r="2422" spans="1:77" ht="10.9" customHeight="1" x14ac:dyDescent="0.45">
      <c r="A2422" s="268"/>
      <c r="B2422" s="227"/>
      <c r="C2422" s="177"/>
      <c r="D2422" s="177"/>
      <c r="E2422" s="177"/>
      <c r="F2422" s="178"/>
      <c r="G2422" s="178"/>
      <c r="H2422" s="177"/>
      <c r="I2422" s="177"/>
      <c r="J2422" s="177"/>
      <c r="K2422" s="177"/>
      <c r="L2422" s="177"/>
      <c r="M2422" s="177"/>
      <c r="N2422" s="177"/>
      <c r="O2422" s="177"/>
      <c r="P2422" s="177"/>
      <c r="Q2422" s="177"/>
      <c r="R2422" s="177"/>
      <c r="S2422" s="177"/>
      <c r="T2422" s="177"/>
      <c r="U2422" s="177"/>
      <c r="V2422" s="177"/>
      <c r="W2422" s="177"/>
      <c r="X2422" s="177"/>
      <c r="Y2422" s="177"/>
      <c r="Z2422" s="177"/>
      <c r="AA2422" s="177"/>
      <c r="AB2422" s="177"/>
      <c r="AC2422" s="177"/>
      <c r="AD2422" s="177"/>
      <c r="AE2422" s="177"/>
      <c r="AF2422" s="179"/>
      <c r="AG2422" s="179"/>
      <c r="AH2422" s="177"/>
      <c r="AI2422" s="177"/>
      <c r="AJ2422" s="177"/>
      <c r="AK2422" s="177"/>
      <c r="AL2422" s="177"/>
      <c r="AM2422" s="177"/>
      <c r="AN2422" s="177"/>
      <c r="AO2422" s="177"/>
      <c r="AP2422" s="177"/>
      <c r="AQ2422" s="177"/>
      <c r="AR2422" s="177"/>
      <c r="AS2422" s="177"/>
      <c r="AT2422" s="177"/>
      <c r="AU2422" s="177"/>
      <c r="AV2422" s="177"/>
      <c r="AW2422" s="177"/>
      <c r="AX2422" s="177"/>
      <c r="AY2422" s="177"/>
      <c r="AZ2422" s="177"/>
      <c r="BA2422" s="177"/>
      <c r="BB2422" s="177"/>
      <c r="BC2422" s="177"/>
      <c r="BD2422" s="177"/>
      <c r="BE2422" s="177"/>
      <c r="BF2422" s="177"/>
      <c r="BG2422" s="177"/>
      <c r="BH2422" s="177"/>
      <c r="BI2422" s="177"/>
      <c r="BJ2422" s="177"/>
      <c r="BK2422" s="177"/>
      <c r="BL2422" s="177"/>
      <c r="BM2422" s="177"/>
      <c r="BN2422" s="259"/>
      <c r="BO2422" s="245"/>
      <c r="BP2422" s="259"/>
      <c r="BQ2422" s="259"/>
      <c r="BR2422" s="65"/>
      <c r="BS2422" s="65"/>
      <c r="BT2422" s="268"/>
    </row>
    <row r="2423" spans="1:77" s="70" customFormat="1" ht="36.75" customHeight="1" x14ac:dyDescent="0.45">
      <c r="A2423" s="274"/>
      <c r="B2423" s="227"/>
      <c r="C2423" s="176"/>
      <c r="D2423" s="226" t="s">
        <v>10</v>
      </c>
      <c r="E2423" s="713" t="str">
        <f>IF(ROSTER!D$3="","",ROSTER!D$3)</f>
        <v/>
      </c>
      <c r="F2423" s="713"/>
      <c r="G2423" s="713"/>
      <c r="H2423" s="713"/>
      <c r="I2423" s="713"/>
      <c r="J2423" s="713"/>
      <c r="K2423" s="713"/>
      <c r="L2423" s="713"/>
      <c r="M2423" s="713"/>
      <c r="N2423" s="713"/>
      <c r="O2423" s="713"/>
      <c r="P2423" s="713"/>
      <c r="Q2423" s="713"/>
      <c r="R2423" s="713"/>
      <c r="S2423" s="713"/>
      <c r="T2423" s="713"/>
      <c r="U2423" s="713"/>
      <c r="V2423" s="713"/>
      <c r="W2423" s="713"/>
      <c r="X2423" s="713"/>
      <c r="Y2423" s="713"/>
      <c r="Z2423" s="713"/>
      <c r="AA2423" s="713"/>
      <c r="AB2423" s="713"/>
      <c r="AC2423" s="713"/>
      <c r="AD2423" s="180"/>
      <c r="AE2423" s="719" t="s">
        <v>11</v>
      </c>
      <c r="AF2423" s="719"/>
      <c r="AG2423" s="719"/>
      <c r="AH2423" s="719"/>
      <c r="AI2423" s="719"/>
      <c r="AJ2423" s="719"/>
      <c r="AK2423" s="719"/>
      <c r="AL2423" s="717"/>
      <c r="AM2423" s="717"/>
      <c r="AN2423" s="717"/>
      <c r="AO2423" s="717"/>
      <c r="AP2423" s="717"/>
      <c r="AQ2423" s="717"/>
      <c r="AR2423" s="717"/>
      <c r="AS2423" s="717"/>
      <c r="AT2423" s="717"/>
      <c r="AU2423" s="717"/>
      <c r="AV2423" s="717"/>
      <c r="AW2423" s="717"/>
      <c r="AX2423" s="717"/>
      <c r="AY2423" s="717"/>
      <c r="AZ2423" s="717"/>
      <c r="BA2423" s="717"/>
      <c r="BB2423" s="717"/>
      <c r="BC2423" s="717"/>
      <c r="BD2423" s="717"/>
      <c r="BE2423" s="717"/>
      <c r="BF2423" s="717"/>
      <c r="BG2423" s="717"/>
      <c r="BH2423" s="717"/>
      <c r="BI2423" s="717"/>
      <c r="BJ2423" s="717"/>
      <c r="BK2423" s="717"/>
      <c r="BL2423" s="717"/>
      <c r="BM2423" s="717"/>
      <c r="BN2423" s="259"/>
      <c r="BO2423" s="246" t="s">
        <v>130</v>
      </c>
      <c r="BP2423" s="259"/>
      <c r="BQ2423" s="259"/>
      <c r="BR2423" s="66"/>
      <c r="BS2423" s="66"/>
      <c r="BT2423" s="274"/>
    </row>
    <row r="2424" spans="1:77" ht="8.85" customHeight="1" x14ac:dyDescent="0.45">
      <c r="A2424" s="275"/>
      <c r="B2424" s="227"/>
      <c r="C2424" s="179" t="s">
        <v>38</v>
      </c>
      <c r="D2424" s="179"/>
      <c r="E2424" s="179"/>
      <c r="F2424" s="181"/>
      <c r="G2424" s="181"/>
      <c r="H2424" s="179"/>
      <c r="I2424" s="179"/>
      <c r="J2424" s="182"/>
      <c r="K2424" s="182"/>
      <c r="L2424" s="182"/>
      <c r="M2424" s="182"/>
      <c r="N2424" s="182"/>
      <c r="O2424" s="182"/>
      <c r="P2424" s="182"/>
      <c r="Q2424" s="182"/>
      <c r="R2424" s="182"/>
      <c r="S2424" s="182"/>
      <c r="T2424" s="182"/>
      <c r="U2424" s="182"/>
      <c r="V2424" s="182"/>
      <c r="W2424" s="182"/>
      <c r="X2424" s="182"/>
      <c r="Y2424" s="182"/>
      <c r="Z2424" s="182"/>
      <c r="AA2424" s="182"/>
      <c r="AB2424" s="182"/>
      <c r="AC2424" s="182"/>
      <c r="AD2424" s="182"/>
      <c r="AE2424" s="182"/>
      <c r="AF2424" s="182"/>
      <c r="AG2424" s="179"/>
      <c r="AH2424" s="183"/>
      <c r="AI2424" s="184"/>
      <c r="AJ2424" s="184"/>
      <c r="AK2424" s="184"/>
      <c r="AL2424" s="184"/>
      <c r="AM2424" s="184"/>
      <c r="AN2424" s="184"/>
      <c r="AO2424" s="185"/>
      <c r="AP2424" s="186"/>
      <c r="AQ2424" s="186"/>
      <c r="AR2424" s="186"/>
      <c r="AS2424" s="186"/>
      <c r="AT2424" s="186"/>
      <c r="AU2424" s="186"/>
      <c r="AV2424" s="186"/>
      <c r="AW2424" s="186"/>
      <c r="AX2424" s="186"/>
      <c r="AY2424" s="186"/>
      <c r="AZ2424" s="186"/>
      <c r="BA2424" s="186"/>
      <c r="BB2424" s="186"/>
      <c r="BC2424" s="186"/>
      <c r="BD2424" s="186"/>
      <c r="BE2424" s="186"/>
      <c r="BF2424" s="186"/>
      <c r="BG2424" s="186"/>
      <c r="BH2424" s="186"/>
      <c r="BI2424" s="186"/>
      <c r="BJ2424" s="186"/>
      <c r="BK2424" s="186"/>
      <c r="BL2424" s="186"/>
      <c r="BM2424" s="186"/>
      <c r="BN2424" s="186"/>
      <c r="BO2424" s="187"/>
      <c r="BP2424" s="187"/>
      <c r="BQ2424" s="187"/>
      <c r="BR2424" s="71"/>
      <c r="BS2424" s="71"/>
      <c r="BT2424" s="275"/>
    </row>
    <row r="2425" spans="1:77" s="70" customFormat="1" ht="40.5" x14ac:dyDescent="0.45">
      <c r="A2425" s="274"/>
      <c r="B2425" s="227"/>
      <c r="C2425" s="692" t="s">
        <v>37</v>
      </c>
      <c r="D2425" s="692"/>
      <c r="E2425" s="717"/>
      <c r="F2425" s="717"/>
      <c r="G2425" s="717"/>
      <c r="H2425" s="717"/>
      <c r="I2425" s="717"/>
      <c r="J2425" s="717"/>
      <c r="K2425" s="717"/>
      <c r="L2425" s="717"/>
      <c r="M2425" s="717"/>
      <c r="N2425" s="717"/>
      <c r="O2425" s="717"/>
      <c r="P2425" s="717"/>
      <c r="Q2425" s="717"/>
      <c r="R2425" s="717"/>
      <c r="S2425" s="717"/>
      <c r="T2425" s="717"/>
      <c r="U2425" s="717"/>
      <c r="V2425" s="717"/>
      <c r="W2425" s="717"/>
      <c r="X2425" s="717"/>
      <c r="Y2425" s="717"/>
      <c r="Z2425" s="717"/>
      <c r="AA2425" s="717"/>
      <c r="AB2425" s="717"/>
      <c r="AC2425" s="717"/>
      <c r="AD2425" s="180"/>
      <c r="AE2425" s="718" t="s">
        <v>21</v>
      </c>
      <c r="AF2425" s="718"/>
      <c r="AG2425" s="718"/>
      <c r="AH2425" s="718"/>
      <c r="AI2425" s="717"/>
      <c r="AJ2425" s="717"/>
      <c r="AK2425" s="717"/>
      <c r="AL2425" s="717"/>
      <c r="AM2425" s="717"/>
      <c r="AN2425" s="717"/>
      <c r="AO2425" s="717"/>
      <c r="AP2425" s="717"/>
      <c r="AQ2425" s="717"/>
      <c r="AR2425" s="717"/>
      <c r="AS2425" s="717"/>
      <c r="AT2425" s="717"/>
      <c r="AU2425" s="717"/>
      <c r="AV2425" s="717"/>
      <c r="AW2425" s="717"/>
      <c r="AX2425" s="717"/>
      <c r="AY2425" s="717"/>
      <c r="AZ2425" s="717"/>
      <c r="BA2425" s="716" t="s">
        <v>12</v>
      </c>
      <c r="BB2425" s="716"/>
      <c r="BC2425" s="716"/>
      <c r="BD2425" s="708"/>
      <c r="BE2425" s="708"/>
      <c r="BF2425" s="708"/>
      <c r="BG2425" s="708"/>
      <c r="BH2425" s="708"/>
      <c r="BI2425" s="708"/>
      <c r="BJ2425" s="708"/>
      <c r="BK2425" s="708"/>
      <c r="BL2425" s="708"/>
      <c r="BM2425" s="708"/>
      <c r="BN2425" s="188"/>
      <c r="BO2425" s="334"/>
      <c r="BP2425" s="189"/>
      <c r="BQ2425" s="189"/>
      <c r="BR2425" s="72">
        <f>IF(BD2425=0,0,1)</f>
        <v>0</v>
      </c>
      <c r="BS2425" s="73">
        <f>IF((BE2475+BI2475)&gt;(AO2475+AS2475),1,0)</f>
        <v>0</v>
      </c>
      <c r="BT2425" s="276"/>
    </row>
    <row r="2426" spans="1:77" ht="9.6" customHeight="1" x14ac:dyDescent="0.45">
      <c r="A2426" s="268"/>
      <c r="B2426" s="227"/>
      <c r="C2426" s="177"/>
      <c r="D2426" s="177"/>
      <c r="E2426" s="177"/>
      <c r="F2426" s="178"/>
      <c r="G2426" s="178"/>
      <c r="H2426" s="177"/>
      <c r="I2426" s="177"/>
      <c r="J2426" s="177"/>
      <c r="K2426" s="177"/>
      <c r="L2426" s="177"/>
      <c r="M2426" s="177"/>
      <c r="N2426" s="177"/>
      <c r="O2426" s="177"/>
      <c r="P2426" s="177"/>
      <c r="Q2426" s="177"/>
      <c r="R2426" s="177"/>
      <c r="S2426" s="177"/>
      <c r="T2426" s="177"/>
      <c r="U2426" s="177"/>
      <c r="V2426" s="177"/>
      <c r="W2426" s="177"/>
      <c r="X2426" s="177"/>
      <c r="Y2426" s="177"/>
      <c r="Z2426" s="177"/>
      <c r="AA2426" s="177"/>
      <c r="AB2426" s="177"/>
      <c r="AC2426" s="177"/>
      <c r="AD2426" s="177"/>
      <c r="AE2426" s="177"/>
      <c r="AF2426" s="179"/>
      <c r="AG2426" s="179"/>
      <c r="AH2426" s="177"/>
      <c r="AI2426" s="177"/>
      <c r="AJ2426" s="177"/>
      <c r="AK2426" s="177"/>
      <c r="AL2426" s="177"/>
      <c r="AM2426" s="177"/>
      <c r="AN2426" s="177"/>
      <c r="AO2426" s="177"/>
      <c r="AP2426" s="177"/>
      <c r="AQ2426" s="177"/>
      <c r="AR2426" s="177"/>
      <c r="AS2426" s="177"/>
      <c r="AT2426" s="177"/>
      <c r="AU2426" s="177"/>
      <c r="AV2426" s="177"/>
      <c r="AW2426" s="177"/>
      <c r="AX2426" s="177"/>
      <c r="AY2426" s="177"/>
      <c r="AZ2426" s="177"/>
      <c r="BA2426" s="177"/>
      <c r="BB2426" s="177"/>
      <c r="BC2426" s="177"/>
      <c r="BD2426" s="177"/>
      <c r="BE2426" s="177"/>
      <c r="BF2426" s="177"/>
      <c r="BG2426" s="177"/>
      <c r="BH2426" s="177"/>
      <c r="BI2426" s="177"/>
      <c r="BJ2426" s="177"/>
      <c r="BK2426" s="177"/>
      <c r="BL2426" s="177"/>
      <c r="BM2426" s="177"/>
      <c r="BN2426" s="177"/>
      <c r="BO2426" s="190"/>
      <c r="BP2426" s="190"/>
      <c r="BQ2426" s="190"/>
      <c r="BR2426" s="65"/>
      <c r="BS2426" s="65"/>
      <c r="BT2426" s="268"/>
    </row>
    <row r="2427" spans="1:77" ht="8.85" customHeight="1" thickBot="1" x14ac:dyDescent="0.5">
      <c r="A2427" s="268"/>
      <c r="B2427" s="228"/>
      <c r="C2427" s="191"/>
      <c r="D2427" s="191"/>
      <c r="E2427" s="191"/>
      <c r="F2427" s="192"/>
      <c r="G2427" s="192"/>
      <c r="H2427" s="191"/>
      <c r="I2427" s="191"/>
      <c r="J2427" s="191"/>
      <c r="K2427" s="191"/>
      <c r="L2427" s="191"/>
      <c r="M2427" s="191"/>
      <c r="N2427" s="191"/>
      <c r="O2427" s="191"/>
      <c r="P2427" s="191"/>
      <c r="Q2427" s="191"/>
      <c r="R2427" s="191"/>
      <c r="S2427" s="191"/>
      <c r="T2427" s="191"/>
      <c r="U2427" s="191"/>
      <c r="V2427" s="191"/>
      <c r="W2427" s="191"/>
      <c r="X2427" s="191"/>
      <c r="Y2427" s="191"/>
      <c r="Z2427" s="191"/>
      <c r="AA2427" s="191"/>
      <c r="AB2427" s="191"/>
      <c r="AC2427" s="191"/>
      <c r="AD2427" s="191"/>
      <c r="AE2427" s="191"/>
      <c r="AF2427" s="193"/>
      <c r="AG2427" s="193"/>
      <c r="AH2427" s="191"/>
      <c r="AI2427" s="191"/>
      <c r="AJ2427" s="191"/>
      <c r="AK2427" s="191"/>
      <c r="AL2427" s="191"/>
      <c r="AM2427" s="191"/>
      <c r="AN2427" s="191"/>
      <c r="AO2427" s="191"/>
      <c r="AP2427" s="191"/>
      <c r="AQ2427" s="191"/>
      <c r="AR2427" s="191"/>
      <c r="AS2427" s="191"/>
      <c r="AT2427" s="191"/>
      <c r="AU2427" s="191"/>
      <c r="AV2427" s="191"/>
      <c r="AW2427" s="191"/>
      <c r="AX2427" s="191"/>
      <c r="AY2427" s="191"/>
      <c r="AZ2427" s="191"/>
      <c r="BA2427" s="191"/>
      <c r="BB2427" s="191"/>
      <c r="BC2427" s="191"/>
      <c r="BD2427" s="191"/>
      <c r="BE2427" s="191"/>
      <c r="BF2427" s="191"/>
      <c r="BG2427" s="191"/>
      <c r="BH2427" s="191"/>
      <c r="BI2427" s="191"/>
      <c r="BJ2427" s="191"/>
      <c r="BK2427" s="191"/>
      <c r="BL2427" s="191"/>
      <c r="BM2427" s="191"/>
      <c r="BN2427" s="191"/>
      <c r="BO2427" s="194"/>
      <c r="BP2427" s="194"/>
      <c r="BQ2427" s="194"/>
      <c r="BR2427" s="65"/>
      <c r="BS2427" s="65"/>
      <c r="BT2427" s="268"/>
    </row>
    <row r="2428" spans="1:77" s="70" customFormat="1" ht="40.5" customHeight="1" thickTop="1" x14ac:dyDescent="0.4">
      <c r="A2428" s="276"/>
      <c r="B2428" s="684" t="s">
        <v>0</v>
      </c>
      <c r="C2428" s="686" t="s">
        <v>1</v>
      </c>
      <c r="D2428" s="687"/>
      <c r="E2428" s="339" t="s">
        <v>28</v>
      </c>
      <c r="F2428" s="665" t="s">
        <v>93</v>
      </c>
      <c r="G2428" s="665" t="s">
        <v>94</v>
      </c>
      <c r="H2428" s="726" t="s">
        <v>40</v>
      </c>
      <c r="I2428" s="727"/>
      <c r="J2428" s="595" t="s">
        <v>7</v>
      </c>
      <c r="K2428" s="595"/>
      <c r="L2428" s="595"/>
      <c r="M2428" s="595"/>
      <c r="N2428" s="595"/>
      <c r="O2428" s="595"/>
      <c r="P2428" s="595" t="s">
        <v>2</v>
      </c>
      <c r="Q2428" s="595"/>
      <c r="R2428" s="595"/>
      <c r="S2428" s="595"/>
      <c r="T2428" s="595"/>
      <c r="U2428" s="595"/>
      <c r="V2428" s="696" t="s">
        <v>34</v>
      </c>
      <c r="W2428" s="697"/>
      <c r="X2428" s="696" t="s">
        <v>35</v>
      </c>
      <c r="Y2428" s="697"/>
      <c r="Z2428" s="696" t="s">
        <v>43</v>
      </c>
      <c r="AA2428" s="697"/>
      <c r="AB2428" s="595" t="s">
        <v>6</v>
      </c>
      <c r="AC2428" s="595"/>
      <c r="AD2428" s="595"/>
      <c r="AE2428" s="595"/>
      <c r="AF2428" s="595"/>
      <c r="AG2428" s="595"/>
      <c r="AH2428" s="595" t="s">
        <v>63</v>
      </c>
      <c r="AI2428" s="595"/>
      <c r="AJ2428" s="595"/>
      <c r="AK2428" s="595"/>
      <c r="AL2428" s="595"/>
      <c r="AM2428" s="595"/>
      <c r="AN2428" s="595" t="s">
        <v>64</v>
      </c>
      <c r="AO2428" s="595"/>
      <c r="AP2428" s="595"/>
      <c r="AQ2428" s="595"/>
      <c r="AR2428" s="595"/>
      <c r="AS2428" s="595"/>
      <c r="AT2428" s="595" t="s">
        <v>65</v>
      </c>
      <c r="AU2428" s="595"/>
      <c r="AV2428" s="595"/>
      <c r="AW2428" s="595"/>
      <c r="AX2428" s="595"/>
      <c r="AY2428" s="597"/>
      <c r="AZ2428" s="595" t="s">
        <v>4</v>
      </c>
      <c r="BA2428" s="595"/>
      <c r="BB2428" s="595"/>
      <c r="BC2428" s="595"/>
      <c r="BD2428" s="595"/>
      <c r="BE2428" s="595"/>
      <c r="BF2428" s="595" t="s">
        <v>66</v>
      </c>
      <c r="BG2428" s="595"/>
      <c r="BH2428" s="595"/>
      <c r="BI2428" s="595"/>
      <c r="BJ2428" s="595"/>
      <c r="BK2428" s="596"/>
      <c r="BL2428" s="651" t="s">
        <v>25</v>
      </c>
      <c r="BM2428" s="652"/>
      <c r="BN2428" s="653"/>
      <c r="BO2428" s="598" t="s">
        <v>100</v>
      </c>
      <c r="BP2428" s="598" t="s">
        <v>81</v>
      </c>
      <c r="BQ2428" s="598" t="s">
        <v>82</v>
      </c>
      <c r="BR2428" s="74"/>
      <c r="BS2428" s="74"/>
      <c r="BT2428" s="276"/>
    </row>
    <row r="2429" spans="1:77" s="70" customFormat="1" ht="41.25" customHeight="1" x14ac:dyDescent="0.7">
      <c r="A2429" s="276"/>
      <c r="B2429" s="685"/>
      <c r="C2429" s="688"/>
      <c r="D2429" s="689"/>
      <c r="E2429" s="221" t="s">
        <v>95</v>
      </c>
      <c r="F2429" s="666"/>
      <c r="G2429" s="666"/>
      <c r="H2429" s="728"/>
      <c r="I2429" s="729"/>
      <c r="J2429" s="645" t="s">
        <v>17</v>
      </c>
      <c r="K2429" s="646"/>
      <c r="L2429" s="641" t="s">
        <v>18</v>
      </c>
      <c r="M2429" s="642"/>
      <c r="N2429" s="657" t="s">
        <v>19</v>
      </c>
      <c r="O2429" s="658" t="s">
        <v>8</v>
      </c>
      <c r="P2429" s="645" t="s">
        <v>26</v>
      </c>
      <c r="Q2429" s="646"/>
      <c r="R2429" s="641" t="s">
        <v>24</v>
      </c>
      <c r="S2429" s="642"/>
      <c r="T2429" s="657" t="s">
        <v>19</v>
      </c>
      <c r="U2429" s="658"/>
      <c r="V2429" s="698"/>
      <c r="W2429" s="699"/>
      <c r="X2429" s="698"/>
      <c r="Y2429" s="699"/>
      <c r="Z2429" s="698"/>
      <c r="AA2429" s="699"/>
      <c r="AB2429" s="645" t="s">
        <v>47</v>
      </c>
      <c r="AC2429" s="646"/>
      <c r="AD2429" s="641" t="s">
        <v>23</v>
      </c>
      <c r="AE2429" s="642" t="s">
        <v>3</v>
      </c>
      <c r="AF2429" s="643" t="s">
        <v>5</v>
      </c>
      <c r="AG2429" s="644"/>
      <c r="AH2429" s="645" t="s">
        <v>47</v>
      </c>
      <c r="AI2429" s="646"/>
      <c r="AJ2429" s="641" t="s">
        <v>23</v>
      </c>
      <c r="AK2429" s="642" t="s">
        <v>3</v>
      </c>
      <c r="AL2429" s="643" t="s">
        <v>5</v>
      </c>
      <c r="AM2429" s="644"/>
      <c r="AN2429" s="645" t="s">
        <v>47</v>
      </c>
      <c r="AO2429" s="646"/>
      <c r="AP2429" s="641" t="s">
        <v>23</v>
      </c>
      <c r="AQ2429" s="642" t="s">
        <v>3</v>
      </c>
      <c r="AR2429" s="643" t="s">
        <v>5</v>
      </c>
      <c r="AS2429" s="644"/>
      <c r="AT2429" s="645" t="s">
        <v>47</v>
      </c>
      <c r="AU2429" s="646"/>
      <c r="AV2429" s="641" t="s">
        <v>23</v>
      </c>
      <c r="AW2429" s="642" t="s">
        <v>3</v>
      </c>
      <c r="AX2429" s="643" t="s">
        <v>5</v>
      </c>
      <c r="AY2429" s="720"/>
      <c r="AZ2429" s="645" t="s">
        <v>47</v>
      </c>
      <c r="BA2429" s="646"/>
      <c r="BB2429" s="641" t="s">
        <v>23</v>
      </c>
      <c r="BC2429" s="642" t="s">
        <v>3</v>
      </c>
      <c r="BD2429" s="643" t="s">
        <v>5</v>
      </c>
      <c r="BE2429" s="644"/>
      <c r="BF2429" s="645" t="s">
        <v>47</v>
      </c>
      <c r="BG2429" s="646"/>
      <c r="BH2429" s="641" t="s">
        <v>23</v>
      </c>
      <c r="BI2429" s="642" t="s">
        <v>3</v>
      </c>
      <c r="BJ2429" s="643" t="s">
        <v>5</v>
      </c>
      <c r="BK2429" s="644"/>
      <c r="BL2429" s="654"/>
      <c r="BM2429" s="655"/>
      <c r="BN2429" s="656"/>
      <c r="BO2429" s="599"/>
      <c r="BP2429" s="599"/>
      <c r="BQ2429" s="599"/>
      <c r="BR2429" s="74"/>
      <c r="BS2429" s="74"/>
      <c r="BT2429" s="276"/>
      <c r="BY2429" s="307"/>
    </row>
    <row r="2430" spans="1:77" ht="23.85" customHeight="1" x14ac:dyDescent="0.35">
      <c r="A2430" s="277"/>
      <c r="B2430" s="678" t="str">
        <f>IF(ROSTER!B$8="","",ROSTER!B$8)</f>
        <v/>
      </c>
      <c r="C2430" s="669" t="str">
        <f>IF(ROSTER!C$8="","",ROSTER!C$8)</f>
        <v/>
      </c>
      <c r="D2430" s="670"/>
      <c r="E2430" s="667"/>
      <c r="F2430" s="680">
        <f>IF(E2430="y",1,IF(E2430="S",1,0))</f>
        <v>0</v>
      </c>
      <c r="G2430" s="663">
        <f>IF(E2430="S",1,0)</f>
        <v>0</v>
      </c>
      <c r="H2430" s="583"/>
      <c r="I2430" s="584"/>
      <c r="J2430" s="569"/>
      <c r="K2430" s="570"/>
      <c r="L2430" s="573"/>
      <c r="M2430" s="574"/>
      <c r="N2430" s="579">
        <f>L2430+J2430</f>
        <v>0</v>
      </c>
      <c r="O2430" s="580"/>
      <c r="P2430" s="569"/>
      <c r="Q2430" s="570"/>
      <c r="R2430" s="573"/>
      <c r="S2430" s="574"/>
      <c r="T2430" s="579">
        <f>R2430-P2430</f>
        <v>0</v>
      </c>
      <c r="U2430" s="580"/>
      <c r="V2430" s="583"/>
      <c r="W2430" s="584"/>
      <c r="X2430" s="569"/>
      <c r="Y2430" s="584"/>
      <c r="Z2430" s="569"/>
      <c r="AA2430" s="584"/>
      <c r="AB2430" s="569"/>
      <c r="AC2430" s="570"/>
      <c r="AD2430" s="573"/>
      <c r="AE2430" s="574"/>
      <c r="AF2430" s="557">
        <f>IF(AB2430=0,0,(AD2430/AB2430)*100)</f>
        <v>0</v>
      </c>
      <c r="AG2430" s="558"/>
      <c r="AH2430" s="569"/>
      <c r="AI2430" s="570"/>
      <c r="AJ2430" s="573"/>
      <c r="AK2430" s="574"/>
      <c r="AL2430" s="557">
        <f>IF(AH2430=0,0,(AJ2430/AH2430)*100)</f>
        <v>0</v>
      </c>
      <c r="AM2430" s="558"/>
      <c r="AN2430" s="569"/>
      <c r="AO2430" s="570"/>
      <c r="AP2430" s="573"/>
      <c r="AQ2430" s="574"/>
      <c r="AR2430" s="557">
        <f>IF(AN2430=0,0,(AP2430/AN2430)*100)</f>
        <v>0</v>
      </c>
      <c r="AS2430" s="558"/>
      <c r="AT2430" s="561">
        <f>AB2430+AH2430+AN2430</f>
        <v>0</v>
      </c>
      <c r="AU2430" s="562"/>
      <c r="AV2430" s="565">
        <f>AD2430+AJ2430+AP2430</f>
        <v>0</v>
      </c>
      <c r="AW2430" s="566"/>
      <c r="AX2430" s="557">
        <f>IF(AT2430=0,0,(AV2430/AT2430)*100)</f>
        <v>0</v>
      </c>
      <c r="AY2430" s="558"/>
      <c r="AZ2430" s="569"/>
      <c r="BA2430" s="570"/>
      <c r="BB2430" s="573"/>
      <c r="BC2430" s="574"/>
      <c r="BD2430" s="557">
        <f>IF(AZ2430=0,0,(BB2430/AZ2430)*100)</f>
        <v>0</v>
      </c>
      <c r="BE2430" s="558"/>
      <c r="BF2430" s="561">
        <f>AT2430+AZ2430</f>
        <v>0</v>
      </c>
      <c r="BG2430" s="562"/>
      <c r="BH2430" s="565">
        <f>AV2430+BB2430</f>
        <v>0</v>
      </c>
      <c r="BI2430" s="566"/>
      <c r="BJ2430" s="557">
        <f>IF(BF2430=0,0,(BH2430/BF2430)*100)</f>
        <v>0</v>
      </c>
      <c r="BK2430" s="558"/>
      <c r="BL2430" s="602">
        <f>(AD2430*2)+(AJ2430*2)+(AP2430*3)+BB2430</f>
        <v>0</v>
      </c>
      <c r="BM2430" s="603"/>
      <c r="BN2430" s="604"/>
      <c r="BO2430" s="587">
        <f>IF(BQ2430=0,0,50*BP2430/BQ2430)</f>
        <v>0</v>
      </c>
      <c r="BP2430" s="555">
        <f>(BL2430*BS$2430)+(N2430*BS$2431)+(X2430*BS$2432)+(R2430*BS$2433)+(V2430*BS$2434)+(Z2430*BS$2435)</f>
        <v>0</v>
      </c>
      <c r="BQ2430" s="555">
        <f>((AZ2430-BB2430)*BS$2437)+((AT2430-AV2430)*BS$2436)+(H2430*BS$2438)+(P2430*BS$2439)</f>
        <v>0</v>
      </c>
      <c r="BR2430" s="75" t="s">
        <v>70</v>
      </c>
      <c r="BS2430" s="76">
        <f>IF(BO2425="B",'VALUE POINTS'!L$10,IF('GAME STATS'!BO2425="C",'VALUE POINTS'!M$10,'VALUE POINTS'!K$10))</f>
        <v>1</v>
      </c>
      <c r="BT2430" s="280"/>
    </row>
    <row r="2431" spans="1:77" ht="23.85" customHeight="1" x14ac:dyDescent="0.35">
      <c r="A2431" s="277"/>
      <c r="B2431" s="679"/>
      <c r="C2431" s="690" t="str">
        <f>IF(ROSTER!D$8="","",ROSTER!D$8)</f>
        <v/>
      </c>
      <c r="D2431" s="691"/>
      <c r="E2431" s="668"/>
      <c r="F2431" s="681"/>
      <c r="G2431" s="664"/>
      <c r="H2431" s="585"/>
      <c r="I2431" s="586"/>
      <c r="J2431" s="571"/>
      <c r="K2431" s="572"/>
      <c r="L2431" s="575"/>
      <c r="M2431" s="576"/>
      <c r="N2431" s="581" t="s">
        <v>16</v>
      </c>
      <c r="O2431" s="582"/>
      <c r="P2431" s="571"/>
      <c r="Q2431" s="572"/>
      <c r="R2431" s="575"/>
      <c r="S2431" s="576"/>
      <c r="T2431" s="581" t="s">
        <v>16</v>
      </c>
      <c r="U2431" s="582"/>
      <c r="V2431" s="585"/>
      <c r="W2431" s="586"/>
      <c r="X2431" s="571"/>
      <c r="Y2431" s="586"/>
      <c r="Z2431" s="571"/>
      <c r="AA2431" s="586"/>
      <c r="AB2431" s="571"/>
      <c r="AC2431" s="572"/>
      <c r="AD2431" s="575"/>
      <c r="AE2431" s="576"/>
      <c r="AF2431" s="577"/>
      <c r="AG2431" s="578"/>
      <c r="AH2431" s="571"/>
      <c r="AI2431" s="572"/>
      <c r="AJ2431" s="575"/>
      <c r="AK2431" s="576"/>
      <c r="AL2431" s="577"/>
      <c r="AM2431" s="578"/>
      <c r="AN2431" s="571"/>
      <c r="AO2431" s="572"/>
      <c r="AP2431" s="575"/>
      <c r="AQ2431" s="576"/>
      <c r="AR2431" s="577"/>
      <c r="AS2431" s="578"/>
      <c r="AT2431" s="627"/>
      <c r="AU2431" s="628"/>
      <c r="AV2431" s="629"/>
      <c r="AW2431" s="630"/>
      <c r="AX2431" s="577"/>
      <c r="AY2431" s="578"/>
      <c r="AZ2431" s="571"/>
      <c r="BA2431" s="572"/>
      <c r="BB2431" s="575"/>
      <c r="BC2431" s="576"/>
      <c r="BD2431" s="577"/>
      <c r="BE2431" s="578"/>
      <c r="BF2431" s="627"/>
      <c r="BG2431" s="628"/>
      <c r="BH2431" s="629"/>
      <c r="BI2431" s="630"/>
      <c r="BJ2431" s="577"/>
      <c r="BK2431" s="578"/>
      <c r="BL2431" s="605"/>
      <c r="BM2431" s="606"/>
      <c r="BN2431" s="607"/>
      <c r="BO2431" s="588"/>
      <c r="BP2431" s="556"/>
      <c r="BQ2431" s="556"/>
      <c r="BR2431" s="75" t="s">
        <v>71</v>
      </c>
      <c r="BS2431" s="76">
        <f>IF(BO2425="B",'VALUE POINTS'!L$11,IF('GAME STATS'!BO2425="C",'VALUE POINTS'!M$11,'VALUE POINTS'!K$11))</f>
        <v>1</v>
      </c>
      <c r="BT2431" s="280"/>
    </row>
    <row r="2432" spans="1:77" ht="21.75" customHeight="1" x14ac:dyDescent="0.4">
      <c r="A2432" s="268"/>
      <c r="B2432" s="678" t="str">
        <f>IF(ROSTER!B$10="","",ROSTER!B$10)</f>
        <v/>
      </c>
      <c r="C2432" s="669" t="str">
        <f>IF(ROSTER!C$10="","",ROSTER!C$10)</f>
        <v/>
      </c>
      <c r="D2432" s="670"/>
      <c r="E2432" s="667"/>
      <c r="F2432" s="680">
        <f>IF(E2432="y",1,IF(E2432="S",1,0))</f>
        <v>0</v>
      </c>
      <c r="G2432" s="663">
        <f>IF(E2432="S",1,0)</f>
        <v>0</v>
      </c>
      <c r="H2432" s="583"/>
      <c r="I2432" s="584"/>
      <c r="J2432" s="569"/>
      <c r="K2432" s="570"/>
      <c r="L2432" s="573"/>
      <c r="M2432" s="574"/>
      <c r="N2432" s="579">
        <f>L2432+J2432</f>
        <v>0</v>
      </c>
      <c r="O2432" s="580"/>
      <c r="P2432" s="569"/>
      <c r="Q2432" s="570"/>
      <c r="R2432" s="573"/>
      <c r="S2432" s="574"/>
      <c r="T2432" s="579">
        <f>R2432-P2432</f>
        <v>0</v>
      </c>
      <c r="U2432" s="580"/>
      <c r="V2432" s="583"/>
      <c r="W2432" s="584"/>
      <c r="X2432" s="569"/>
      <c r="Y2432" s="584"/>
      <c r="Z2432" s="569"/>
      <c r="AA2432" s="584"/>
      <c r="AB2432" s="569"/>
      <c r="AC2432" s="570"/>
      <c r="AD2432" s="573"/>
      <c r="AE2432" s="574"/>
      <c r="AF2432" s="557">
        <f>IF(AB2432=0,0,(AD2432/AB2432)*100)</f>
        <v>0</v>
      </c>
      <c r="AG2432" s="558"/>
      <c r="AH2432" s="569"/>
      <c r="AI2432" s="570"/>
      <c r="AJ2432" s="573"/>
      <c r="AK2432" s="574"/>
      <c r="AL2432" s="557">
        <f>IF(AH2432=0,0,(AJ2432/AH2432)*100)</f>
        <v>0</v>
      </c>
      <c r="AM2432" s="558"/>
      <c r="AN2432" s="569"/>
      <c r="AO2432" s="570"/>
      <c r="AP2432" s="573"/>
      <c r="AQ2432" s="574"/>
      <c r="AR2432" s="557">
        <f>IF(AN2432=0,0,(AP2432/AN2432)*100)</f>
        <v>0</v>
      </c>
      <c r="AS2432" s="558"/>
      <c r="AT2432" s="561">
        <f>AB2432+AH2432+AN2432</f>
        <v>0</v>
      </c>
      <c r="AU2432" s="562"/>
      <c r="AV2432" s="565">
        <f>AD2432+AJ2432+AP2432</f>
        <v>0</v>
      </c>
      <c r="AW2432" s="566"/>
      <c r="AX2432" s="557">
        <f>IF(AT2432=0,0,(AV2432/AT2432)*100)</f>
        <v>0</v>
      </c>
      <c r="AY2432" s="558"/>
      <c r="AZ2432" s="569"/>
      <c r="BA2432" s="570"/>
      <c r="BB2432" s="573"/>
      <c r="BC2432" s="574"/>
      <c r="BD2432" s="557">
        <f>IF(AZ2432=0,0,(BB2432/AZ2432)*100)</f>
        <v>0</v>
      </c>
      <c r="BE2432" s="558"/>
      <c r="BF2432" s="561">
        <f>AT2432+AZ2432</f>
        <v>0</v>
      </c>
      <c r="BG2432" s="562"/>
      <c r="BH2432" s="565">
        <f>AV2432+BB2432</f>
        <v>0</v>
      </c>
      <c r="BI2432" s="566"/>
      <c r="BJ2432" s="557">
        <f>IF(BF2432=0,0,(BH2432/BF2432)*100)</f>
        <v>0</v>
      </c>
      <c r="BK2432" s="558"/>
      <c r="BL2432" s="602">
        <f>(AD2432*2)+(AJ2432*2)+(AP2432*3)+BB2432</f>
        <v>0</v>
      </c>
      <c r="BM2432" s="603"/>
      <c r="BN2432" s="604"/>
      <c r="BO2432" s="587">
        <f>IF(BQ2432=0,0,50*BP2432/BQ2432)</f>
        <v>0</v>
      </c>
      <c r="BP2432" s="555">
        <f t="shared" ref="BP2432" si="2328">(BL2432*BS$2430)+(N2432*BS$2431)+(X2432*BS$2432)+(R2432*BS$2433)+(V2432*BS$2434)+(Z2432*BS$2435)</f>
        <v>0</v>
      </c>
      <c r="BQ2432" s="555">
        <f t="shared" ref="BQ2432" si="2329">((AZ2432-BB2432)*BS$2437)+((AT2432-AV2432)*BS$2436)+(H2432*BS$2438)+(P2432*BS$2439)</f>
        <v>0</v>
      </c>
      <c r="BR2432" s="75" t="s">
        <v>72</v>
      </c>
      <c r="BS2432" s="76">
        <f>IF(BO2425="B",'VALUE POINTS'!L$12,IF('GAME STATS'!BO2425="C",'VALUE POINTS'!M$12,'VALUE POINTS'!K$12))</f>
        <v>2</v>
      </c>
      <c r="BT2432" s="280"/>
      <c r="BY2432" s="70"/>
    </row>
    <row r="2433" spans="1:77" ht="21.75" customHeight="1" x14ac:dyDescent="0.35">
      <c r="A2433" s="268"/>
      <c r="B2433" s="679"/>
      <c r="C2433" s="690" t="str">
        <f>IF(ROSTER!D$10="","",ROSTER!D$10)</f>
        <v/>
      </c>
      <c r="D2433" s="691"/>
      <c r="E2433" s="668"/>
      <c r="F2433" s="681"/>
      <c r="G2433" s="664"/>
      <c r="H2433" s="585"/>
      <c r="I2433" s="586"/>
      <c r="J2433" s="571"/>
      <c r="K2433" s="572"/>
      <c r="L2433" s="575"/>
      <c r="M2433" s="576"/>
      <c r="N2433" s="581" t="s">
        <v>16</v>
      </c>
      <c r="O2433" s="582"/>
      <c r="P2433" s="571"/>
      <c r="Q2433" s="572"/>
      <c r="R2433" s="575"/>
      <c r="S2433" s="576"/>
      <c r="T2433" s="581" t="s">
        <v>16</v>
      </c>
      <c r="U2433" s="582"/>
      <c r="V2433" s="585"/>
      <c r="W2433" s="586"/>
      <c r="X2433" s="571"/>
      <c r="Y2433" s="586"/>
      <c r="Z2433" s="571"/>
      <c r="AA2433" s="586"/>
      <c r="AB2433" s="571"/>
      <c r="AC2433" s="572"/>
      <c r="AD2433" s="575"/>
      <c r="AE2433" s="576"/>
      <c r="AF2433" s="577"/>
      <c r="AG2433" s="578"/>
      <c r="AH2433" s="571"/>
      <c r="AI2433" s="572"/>
      <c r="AJ2433" s="575"/>
      <c r="AK2433" s="576"/>
      <c r="AL2433" s="577"/>
      <c r="AM2433" s="578"/>
      <c r="AN2433" s="571"/>
      <c r="AO2433" s="572"/>
      <c r="AP2433" s="575"/>
      <c r="AQ2433" s="576"/>
      <c r="AR2433" s="577"/>
      <c r="AS2433" s="578"/>
      <c r="AT2433" s="627"/>
      <c r="AU2433" s="628"/>
      <c r="AV2433" s="629"/>
      <c r="AW2433" s="630"/>
      <c r="AX2433" s="577"/>
      <c r="AY2433" s="578"/>
      <c r="AZ2433" s="571"/>
      <c r="BA2433" s="572"/>
      <c r="BB2433" s="575"/>
      <c r="BC2433" s="576"/>
      <c r="BD2433" s="577"/>
      <c r="BE2433" s="578"/>
      <c r="BF2433" s="627"/>
      <c r="BG2433" s="628"/>
      <c r="BH2433" s="629"/>
      <c r="BI2433" s="630"/>
      <c r="BJ2433" s="577"/>
      <c r="BK2433" s="578"/>
      <c r="BL2433" s="605"/>
      <c r="BM2433" s="606"/>
      <c r="BN2433" s="607"/>
      <c r="BO2433" s="588"/>
      <c r="BP2433" s="556"/>
      <c r="BQ2433" s="556"/>
      <c r="BR2433" s="75" t="s">
        <v>73</v>
      </c>
      <c r="BS2433" s="76">
        <f>IF(BO2425="B",'VALUE POINTS'!L$13,IF('GAME STATS'!BO2425="C",'VALUE POINTS'!M$13,'VALUE POINTS'!K$13))</f>
        <v>2</v>
      </c>
      <c r="BT2433" s="280"/>
    </row>
    <row r="2434" spans="1:77" ht="21.75" customHeight="1" x14ac:dyDescent="0.35">
      <c r="A2434" s="268"/>
      <c r="B2434" s="678" t="str">
        <f>IF(ROSTER!B$12="","",ROSTER!B$12)</f>
        <v/>
      </c>
      <c r="C2434" s="669" t="str">
        <f>IF(ROSTER!C$12="","",ROSTER!C$12)</f>
        <v/>
      </c>
      <c r="D2434" s="670"/>
      <c r="E2434" s="667"/>
      <c r="F2434" s="680">
        <f>IF(E2434="y",1,IF(E2434="S",1,0))</f>
        <v>0</v>
      </c>
      <c r="G2434" s="663">
        <f>IF(E2434="S",1,0)</f>
        <v>0</v>
      </c>
      <c r="H2434" s="583"/>
      <c r="I2434" s="584"/>
      <c r="J2434" s="569"/>
      <c r="K2434" s="570"/>
      <c r="L2434" s="573"/>
      <c r="M2434" s="574"/>
      <c r="N2434" s="579">
        <f>L2434+J2434</f>
        <v>0</v>
      </c>
      <c r="O2434" s="580"/>
      <c r="P2434" s="569"/>
      <c r="Q2434" s="570"/>
      <c r="R2434" s="573"/>
      <c r="S2434" s="574"/>
      <c r="T2434" s="579">
        <f>R2434-P2434</f>
        <v>0</v>
      </c>
      <c r="U2434" s="580"/>
      <c r="V2434" s="583"/>
      <c r="W2434" s="584"/>
      <c r="X2434" s="569"/>
      <c r="Y2434" s="584"/>
      <c r="Z2434" s="569"/>
      <c r="AA2434" s="584"/>
      <c r="AB2434" s="569"/>
      <c r="AC2434" s="570"/>
      <c r="AD2434" s="573"/>
      <c r="AE2434" s="574"/>
      <c r="AF2434" s="557">
        <f>IF(AB2434=0,0,(AD2434/AB2434)*100)</f>
        <v>0</v>
      </c>
      <c r="AG2434" s="558"/>
      <c r="AH2434" s="569"/>
      <c r="AI2434" s="570"/>
      <c r="AJ2434" s="573"/>
      <c r="AK2434" s="574"/>
      <c r="AL2434" s="557">
        <f>IF(AH2434=0,0,(AJ2434/AH2434)*100)</f>
        <v>0</v>
      </c>
      <c r="AM2434" s="558"/>
      <c r="AN2434" s="569"/>
      <c r="AO2434" s="570"/>
      <c r="AP2434" s="573"/>
      <c r="AQ2434" s="574"/>
      <c r="AR2434" s="557">
        <f>IF(AN2434=0,0,(AP2434/AN2434)*100)</f>
        <v>0</v>
      </c>
      <c r="AS2434" s="558"/>
      <c r="AT2434" s="561">
        <f>AB2434+AH2434+AN2434</f>
        <v>0</v>
      </c>
      <c r="AU2434" s="562"/>
      <c r="AV2434" s="565">
        <f>AD2434+AJ2434+AP2434</f>
        <v>0</v>
      </c>
      <c r="AW2434" s="566"/>
      <c r="AX2434" s="557">
        <f>IF(AT2434=0,0,(AV2434/AT2434)*100)</f>
        <v>0</v>
      </c>
      <c r="AY2434" s="558"/>
      <c r="AZ2434" s="569"/>
      <c r="BA2434" s="570"/>
      <c r="BB2434" s="573"/>
      <c r="BC2434" s="574"/>
      <c r="BD2434" s="557">
        <f>IF(AZ2434=0,0,(BB2434/AZ2434)*100)</f>
        <v>0</v>
      </c>
      <c r="BE2434" s="558"/>
      <c r="BF2434" s="561">
        <f>AT2434+AZ2434</f>
        <v>0</v>
      </c>
      <c r="BG2434" s="562"/>
      <c r="BH2434" s="565">
        <f>AV2434+BB2434</f>
        <v>0</v>
      </c>
      <c r="BI2434" s="566"/>
      <c r="BJ2434" s="557">
        <f>IF(BF2434=0,0,(BH2434/BF2434)*100)</f>
        <v>0</v>
      </c>
      <c r="BK2434" s="558"/>
      <c r="BL2434" s="602">
        <f>(AD2434*2)+(AJ2434*2)+(AP2434*3)+BB2434</f>
        <v>0</v>
      </c>
      <c r="BM2434" s="603"/>
      <c r="BN2434" s="604"/>
      <c r="BO2434" s="587">
        <f t="shared" ref="BO2434" si="2330">IF(BQ2434=0,0,50*BP2434/BQ2434)</f>
        <v>0</v>
      </c>
      <c r="BP2434" s="555">
        <f t="shared" ref="BP2434" si="2331">(BL2434*BS$2430)+(N2434*BS$2431)+(X2434*BS$2432)+(R2434*BS$2433)+(V2434*BS$2434)+(Z2434*BS$2435)</f>
        <v>0</v>
      </c>
      <c r="BQ2434" s="555">
        <f t="shared" ref="BQ2434" si="2332">((AZ2434-BB2434)*BS$2437)+((AT2434-AV2434)*BS$2436)+(H2434*BS$2438)+(P2434*BS$2439)</f>
        <v>0</v>
      </c>
      <c r="BR2434" s="75" t="s">
        <v>74</v>
      </c>
      <c r="BS2434" s="76">
        <f>IF(BO2425="B",'VALUE POINTS'!L$14,IF('GAME STATS'!BO2425="C",'VALUE POINTS'!M$14,'VALUE POINTS'!K$14))</f>
        <v>2</v>
      </c>
      <c r="BT2434" s="280"/>
    </row>
    <row r="2435" spans="1:77" ht="21.75" customHeight="1" x14ac:dyDescent="0.4">
      <c r="A2435" s="268"/>
      <c r="B2435" s="679"/>
      <c r="C2435" s="690" t="str">
        <f>IF(ROSTER!D$12="","",ROSTER!D$12)</f>
        <v/>
      </c>
      <c r="D2435" s="691"/>
      <c r="E2435" s="668"/>
      <c r="F2435" s="681"/>
      <c r="G2435" s="664"/>
      <c r="H2435" s="585"/>
      <c r="I2435" s="586"/>
      <c r="J2435" s="571"/>
      <c r="K2435" s="572"/>
      <c r="L2435" s="575"/>
      <c r="M2435" s="576"/>
      <c r="N2435" s="581" t="s">
        <v>16</v>
      </c>
      <c r="O2435" s="582"/>
      <c r="P2435" s="571"/>
      <c r="Q2435" s="572"/>
      <c r="R2435" s="575"/>
      <c r="S2435" s="576"/>
      <c r="T2435" s="581" t="s">
        <v>16</v>
      </c>
      <c r="U2435" s="582"/>
      <c r="V2435" s="585"/>
      <c r="W2435" s="586"/>
      <c r="X2435" s="571"/>
      <c r="Y2435" s="586"/>
      <c r="Z2435" s="571"/>
      <c r="AA2435" s="586"/>
      <c r="AB2435" s="571"/>
      <c r="AC2435" s="572"/>
      <c r="AD2435" s="575"/>
      <c r="AE2435" s="576"/>
      <c r="AF2435" s="577"/>
      <c r="AG2435" s="578"/>
      <c r="AH2435" s="571"/>
      <c r="AI2435" s="572"/>
      <c r="AJ2435" s="575"/>
      <c r="AK2435" s="576"/>
      <c r="AL2435" s="577"/>
      <c r="AM2435" s="578"/>
      <c r="AN2435" s="571"/>
      <c r="AO2435" s="572"/>
      <c r="AP2435" s="575"/>
      <c r="AQ2435" s="576"/>
      <c r="AR2435" s="577"/>
      <c r="AS2435" s="578"/>
      <c r="AT2435" s="627"/>
      <c r="AU2435" s="628"/>
      <c r="AV2435" s="629"/>
      <c r="AW2435" s="630"/>
      <c r="AX2435" s="577"/>
      <c r="AY2435" s="578"/>
      <c r="AZ2435" s="571"/>
      <c r="BA2435" s="572"/>
      <c r="BB2435" s="575"/>
      <c r="BC2435" s="576"/>
      <c r="BD2435" s="577"/>
      <c r="BE2435" s="578"/>
      <c r="BF2435" s="627"/>
      <c r="BG2435" s="628"/>
      <c r="BH2435" s="629"/>
      <c r="BI2435" s="630"/>
      <c r="BJ2435" s="577"/>
      <c r="BK2435" s="578"/>
      <c r="BL2435" s="605"/>
      <c r="BM2435" s="606"/>
      <c r="BN2435" s="607"/>
      <c r="BO2435" s="588"/>
      <c r="BP2435" s="556"/>
      <c r="BQ2435" s="556"/>
      <c r="BR2435" s="75" t="s">
        <v>75</v>
      </c>
      <c r="BS2435" s="76">
        <f>IF(BO2425="B",'VALUE POINTS'!L$15,IF('GAME STATS'!BO2425="C",'VALUE POINTS'!M$15,'VALUE POINTS'!K$15))</f>
        <v>2</v>
      </c>
      <c r="BT2435" s="280"/>
      <c r="BY2435" s="70"/>
    </row>
    <row r="2436" spans="1:77" ht="21.75" customHeight="1" x14ac:dyDescent="0.35">
      <c r="A2436" s="268"/>
      <c r="B2436" s="678" t="str">
        <f>IF(ROSTER!B$14="","",ROSTER!B$14)</f>
        <v/>
      </c>
      <c r="C2436" s="669" t="str">
        <f>IF(ROSTER!C$14="","",ROSTER!C$14)</f>
        <v/>
      </c>
      <c r="D2436" s="670"/>
      <c r="E2436" s="667"/>
      <c r="F2436" s="680">
        <f>IF(E2436="y",1,IF(E2436="S",1,0))</f>
        <v>0</v>
      </c>
      <c r="G2436" s="663">
        <f>IF(E2436="S",1,0)</f>
        <v>0</v>
      </c>
      <c r="H2436" s="583"/>
      <c r="I2436" s="584"/>
      <c r="J2436" s="569"/>
      <c r="K2436" s="570"/>
      <c r="L2436" s="573"/>
      <c r="M2436" s="574"/>
      <c r="N2436" s="579">
        <f>L2436+J2436</f>
        <v>0</v>
      </c>
      <c r="O2436" s="580"/>
      <c r="P2436" s="569"/>
      <c r="Q2436" s="570"/>
      <c r="R2436" s="573"/>
      <c r="S2436" s="574"/>
      <c r="T2436" s="579">
        <f>R2436-P2436</f>
        <v>0</v>
      </c>
      <c r="U2436" s="580"/>
      <c r="V2436" s="583"/>
      <c r="W2436" s="584"/>
      <c r="X2436" s="569"/>
      <c r="Y2436" s="584"/>
      <c r="Z2436" s="569"/>
      <c r="AA2436" s="584"/>
      <c r="AB2436" s="569"/>
      <c r="AC2436" s="570"/>
      <c r="AD2436" s="573"/>
      <c r="AE2436" s="574"/>
      <c r="AF2436" s="557">
        <f>IF(AB2436=0,0,(AD2436/AB2436)*100)</f>
        <v>0</v>
      </c>
      <c r="AG2436" s="558"/>
      <c r="AH2436" s="569"/>
      <c r="AI2436" s="570"/>
      <c r="AJ2436" s="573"/>
      <c r="AK2436" s="574"/>
      <c r="AL2436" s="557">
        <f>IF(AH2436=0,0,(AJ2436/AH2436)*100)</f>
        <v>0</v>
      </c>
      <c r="AM2436" s="558"/>
      <c r="AN2436" s="569"/>
      <c r="AO2436" s="570"/>
      <c r="AP2436" s="573"/>
      <c r="AQ2436" s="574"/>
      <c r="AR2436" s="557">
        <f>IF(AN2436=0,0,(AP2436/AN2436)*100)</f>
        <v>0</v>
      </c>
      <c r="AS2436" s="558"/>
      <c r="AT2436" s="561">
        <f>AB2436+AH2436+AN2436</f>
        <v>0</v>
      </c>
      <c r="AU2436" s="562"/>
      <c r="AV2436" s="565">
        <f>AD2436+AJ2436+AP2436</f>
        <v>0</v>
      </c>
      <c r="AW2436" s="566"/>
      <c r="AX2436" s="557">
        <f>IF(AT2436=0,0,(AV2436/AT2436)*100)</f>
        <v>0</v>
      </c>
      <c r="AY2436" s="558"/>
      <c r="AZ2436" s="569"/>
      <c r="BA2436" s="570"/>
      <c r="BB2436" s="573"/>
      <c r="BC2436" s="574"/>
      <c r="BD2436" s="557">
        <f>IF(AZ2436=0,0,(BB2436/AZ2436)*100)</f>
        <v>0</v>
      </c>
      <c r="BE2436" s="558"/>
      <c r="BF2436" s="561">
        <f>AT2436+AZ2436</f>
        <v>0</v>
      </c>
      <c r="BG2436" s="562"/>
      <c r="BH2436" s="565">
        <f>AV2436+BB2436</f>
        <v>0</v>
      </c>
      <c r="BI2436" s="566"/>
      <c r="BJ2436" s="557">
        <f>IF(BF2436=0,0,(BH2436/BF2436)*100)</f>
        <v>0</v>
      </c>
      <c r="BK2436" s="558"/>
      <c r="BL2436" s="602">
        <f>(AD2436*2)+(AJ2436*2)+(AP2436*3)+BB2436</f>
        <v>0</v>
      </c>
      <c r="BM2436" s="603"/>
      <c r="BN2436" s="604"/>
      <c r="BO2436" s="587">
        <f t="shared" ref="BO2436" si="2333">IF(BQ2436=0,0,50*BP2436/BQ2436)</f>
        <v>0</v>
      </c>
      <c r="BP2436" s="555">
        <f t="shared" ref="BP2436" si="2334">(BL2436*BS$2430)+(N2436*BS$2431)+(X2436*BS$2432)+(R2436*BS$2433)+(V2436*BS$2434)+(Z2436*BS$2435)</f>
        <v>0</v>
      </c>
      <c r="BQ2436" s="555">
        <f t="shared" ref="BQ2436" si="2335">((AZ2436-BB2436)*BS$2437)+((AT2436-AV2436)*BS$2436)+(H2436*BS$2438)+(P2436*BS$2439)</f>
        <v>0</v>
      </c>
      <c r="BR2436" s="75" t="s">
        <v>76</v>
      </c>
      <c r="BS2436" s="76">
        <f>IF(BO2425="B",'VALUE POINTS'!L$16,IF('GAME STATS'!BO2425="C",'VALUE POINTS'!M$16,'VALUE POINTS'!K$16))</f>
        <v>2</v>
      </c>
      <c r="BT2436" s="280"/>
    </row>
    <row r="2437" spans="1:77" ht="21.75" customHeight="1" x14ac:dyDescent="0.35">
      <c r="A2437" s="268"/>
      <c r="B2437" s="679"/>
      <c r="C2437" s="690" t="str">
        <f>IF(ROSTER!D$14="","",ROSTER!D$14)</f>
        <v/>
      </c>
      <c r="D2437" s="691"/>
      <c r="E2437" s="668"/>
      <c r="F2437" s="681"/>
      <c r="G2437" s="664"/>
      <c r="H2437" s="585"/>
      <c r="I2437" s="586"/>
      <c r="J2437" s="571"/>
      <c r="K2437" s="572"/>
      <c r="L2437" s="575"/>
      <c r="M2437" s="576"/>
      <c r="N2437" s="581" t="s">
        <v>16</v>
      </c>
      <c r="O2437" s="582"/>
      <c r="P2437" s="571"/>
      <c r="Q2437" s="572"/>
      <c r="R2437" s="575"/>
      <c r="S2437" s="576"/>
      <c r="T2437" s="581" t="s">
        <v>16</v>
      </c>
      <c r="U2437" s="582"/>
      <c r="V2437" s="585"/>
      <c r="W2437" s="586"/>
      <c r="X2437" s="571"/>
      <c r="Y2437" s="586"/>
      <c r="Z2437" s="571"/>
      <c r="AA2437" s="586"/>
      <c r="AB2437" s="571"/>
      <c r="AC2437" s="572"/>
      <c r="AD2437" s="575"/>
      <c r="AE2437" s="576"/>
      <c r="AF2437" s="577"/>
      <c r="AG2437" s="578"/>
      <c r="AH2437" s="571"/>
      <c r="AI2437" s="572"/>
      <c r="AJ2437" s="575"/>
      <c r="AK2437" s="576"/>
      <c r="AL2437" s="577"/>
      <c r="AM2437" s="578"/>
      <c r="AN2437" s="571"/>
      <c r="AO2437" s="572"/>
      <c r="AP2437" s="575"/>
      <c r="AQ2437" s="576"/>
      <c r="AR2437" s="577"/>
      <c r="AS2437" s="578"/>
      <c r="AT2437" s="627"/>
      <c r="AU2437" s="628"/>
      <c r="AV2437" s="629"/>
      <c r="AW2437" s="630"/>
      <c r="AX2437" s="577"/>
      <c r="AY2437" s="578"/>
      <c r="AZ2437" s="571"/>
      <c r="BA2437" s="572"/>
      <c r="BB2437" s="575"/>
      <c r="BC2437" s="576"/>
      <c r="BD2437" s="577"/>
      <c r="BE2437" s="578"/>
      <c r="BF2437" s="627"/>
      <c r="BG2437" s="628"/>
      <c r="BH2437" s="629"/>
      <c r="BI2437" s="630"/>
      <c r="BJ2437" s="577"/>
      <c r="BK2437" s="578"/>
      <c r="BL2437" s="605"/>
      <c r="BM2437" s="606"/>
      <c r="BN2437" s="607"/>
      <c r="BO2437" s="588"/>
      <c r="BP2437" s="556"/>
      <c r="BQ2437" s="556"/>
      <c r="BR2437" s="75" t="s">
        <v>77</v>
      </c>
      <c r="BS2437" s="76">
        <f>IF(BO2425="B",'VALUE POINTS'!L$17,IF('GAME STATS'!BO2425="C",'VALUE POINTS'!M$17,'VALUE POINTS'!K$17))</f>
        <v>1</v>
      </c>
      <c r="BT2437" s="280"/>
    </row>
    <row r="2438" spans="1:77" ht="21.75" customHeight="1" x14ac:dyDescent="0.35">
      <c r="A2438" s="268"/>
      <c r="B2438" s="678" t="str">
        <f>IF(ROSTER!B$16="","",ROSTER!B$16)</f>
        <v/>
      </c>
      <c r="C2438" s="669" t="str">
        <f>IF(ROSTER!C$16="","",ROSTER!C$16)</f>
        <v/>
      </c>
      <c r="D2438" s="670"/>
      <c r="E2438" s="667"/>
      <c r="F2438" s="680">
        <f>IF(E2438="y",1,IF(E2438="S",1,0))</f>
        <v>0</v>
      </c>
      <c r="G2438" s="663">
        <f>IF(E2438="S",1,0)</f>
        <v>0</v>
      </c>
      <c r="H2438" s="583"/>
      <c r="I2438" s="584"/>
      <c r="J2438" s="569"/>
      <c r="K2438" s="570"/>
      <c r="L2438" s="573"/>
      <c r="M2438" s="574"/>
      <c r="N2438" s="579">
        <f>L2438+J2438</f>
        <v>0</v>
      </c>
      <c r="O2438" s="580"/>
      <c r="P2438" s="569"/>
      <c r="Q2438" s="570"/>
      <c r="R2438" s="573"/>
      <c r="S2438" s="574"/>
      <c r="T2438" s="579">
        <f>R2438-P2438</f>
        <v>0</v>
      </c>
      <c r="U2438" s="580"/>
      <c r="V2438" s="583"/>
      <c r="W2438" s="584"/>
      <c r="X2438" s="569"/>
      <c r="Y2438" s="584"/>
      <c r="Z2438" s="569"/>
      <c r="AA2438" s="584"/>
      <c r="AB2438" s="569"/>
      <c r="AC2438" s="570"/>
      <c r="AD2438" s="573"/>
      <c r="AE2438" s="574"/>
      <c r="AF2438" s="557">
        <f>IF(AB2438=0,0,(AD2438/AB2438)*100)</f>
        <v>0</v>
      </c>
      <c r="AG2438" s="558"/>
      <c r="AH2438" s="569"/>
      <c r="AI2438" s="570"/>
      <c r="AJ2438" s="573"/>
      <c r="AK2438" s="574"/>
      <c r="AL2438" s="557">
        <f>IF(AH2438=0,0,(AJ2438/AH2438)*100)</f>
        <v>0</v>
      </c>
      <c r="AM2438" s="558"/>
      <c r="AN2438" s="569"/>
      <c r="AO2438" s="570"/>
      <c r="AP2438" s="573"/>
      <c r="AQ2438" s="574"/>
      <c r="AR2438" s="557">
        <f>IF(AN2438=0,0,(AP2438/AN2438)*100)</f>
        <v>0</v>
      </c>
      <c r="AS2438" s="558"/>
      <c r="AT2438" s="561">
        <f>AB2438+AH2438+AN2438</f>
        <v>0</v>
      </c>
      <c r="AU2438" s="562"/>
      <c r="AV2438" s="565">
        <f>AD2438+AJ2438+AP2438</f>
        <v>0</v>
      </c>
      <c r="AW2438" s="566"/>
      <c r="AX2438" s="557">
        <f>IF(AT2438=0,0,(AV2438/AT2438)*100)</f>
        <v>0</v>
      </c>
      <c r="AY2438" s="558"/>
      <c r="AZ2438" s="569"/>
      <c r="BA2438" s="570"/>
      <c r="BB2438" s="573"/>
      <c r="BC2438" s="574"/>
      <c r="BD2438" s="557">
        <f>IF(AZ2438=0,0,(BB2438/AZ2438)*100)</f>
        <v>0</v>
      </c>
      <c r="BE2438" s="558"/>
      <c r="BF2438" s="561">
        <f>AT2438+AZ2438</f>
        <v>0</v>
      </c>
      <c r="BG2438" s="562"/>
      <c r="BH2438" s="565">
        <f>AV2438+BB2438</f>
        <v>0</v>
      </c>
      <c r="BI2438" s="566"/>
      <c r="BJ2438" s="557">
        <f>IF(BF2438=0,0,(BH2438/BF2438)*100)</f>
        <v>0</v>
      </c>
      <c r="BK2438" s="558"/>
      <c r="BL2438" s="602">
        <f>(AD2438*2)+(AJ2438*2)+(AP2438*3)+BB2438</f>
        <v>0</v>
      </c>
      <c r="BM2438" s="603"/>
      <c r="BN2438" s="604"/>
      <c r="BO2438" s="587">
        <f t="shared" ref="BO2438" si="2336">IF(BQ2438=0,0,50*BP2438/BQ2438)</f>
        <v>0</v>
      </c>
      <c r="BP2438" s="555">
        <f t="shared" ref="BP2438" si="2337">(BL2438*BS$2430)+(N2438*BS$2431)+(X2438*BS$2432)+(R2438*BS$2433)+(V2438*BS$2434)+(Z2438*BS$2435)</f>
        <v>0</v>
      </c>
      <c r="BQ2438" s="555">
        <f t="shared" ref="BQ2438" si="2338">((AZ2438-BB2438)*BS$2437)+((AT2438-AV2438)*BS$2436)+(H2438*BS$2438)+(P2438*BS$2439)</f>
        <v>0</v>
      </c>
      <c r="BR2438" s="75" t="s">
        <v>78</v>
      </c>
      <c r="BS2438" s="76">
        <f>IF(BO2425="B",'VALUE POINTS'!L$18,IF('GAME STATS'!BO2425="C",'VALUE POINTS'!M$18,'VALUE POINTS'!K$18))</f>
        <v>2</v>
      </c>
      <c r="BT2438" s="280"/>
    </row>
    <row r="2439" spans="1:77" ht="21.75" customHeight="1" x14ac:dyDescent="0.35">
      <c r="A2439" s="268"/>
      <c r="B2439" s="679"/>
      <c r="C2439" s="690" t="str">
        <f>IF(ROSTER!D$16="","",ROSTER!D$16)</f>
        <v/>
      </c>
      <c r="D2439" s="691"/>
      <c r="E2439" s="668"/>
      <c r="F2439" s="681"/>
      <c r="G2439" s="664"/>
      <c r="H2439" s="585"/>
      <c r="I2439" s="586"/>
      <c r="J2439" s="571"/>
      <c r="K2439" s="572"/>
      <c r="L2439" s="575"/>
      <c r="M2439" s="576"/>
      <c r="N2439" s="581" t="s">
        <v>16</v>
      </c>
      <c r="O2439" s="582"/>
      <c r="P2439" s="571"/>
      <c r="Q2439" s="572"/>
      <c r="R2439" s="575"/>
      <c r="S2439" s="576"/>
      <c r="T2439" s="581" t="s">
        <v>16</v>
      </c>
      <c r="U2439" s="582"/>
      <c r="V2439" s="585"/>
      <c r="W2439" s="586"/>
      <c r="X2439" s="571"/>
      <c r="Y2439" s="586"/>
      <c r="Z2439" s="571"/>
      <c r="AA2439" s="586"/>
      <c r="AB2439" s="571"/>
      <c r="AC2439" s="572"/>
      <c r="AD2439" s="575"/>
      <c r="AE2439" s="576"/>
      <c r="AF2439" s="577"/>
      <c r="AG2439" s="578"/>
      <c r="AH2439" s="571"/>
      <c r="AI2439" s="572"/>
      <c r="AJ2439" s="575"/>
      <c r="AK2439" s="576"/>
      <c r="AL2439" s="577"/>
      <c r="AM2439" s="578"/>
      <c r="AN2439" s="571"/>
      <c r="AO2439" s="572"/>
      <c r="AP2439" s="575"/>
      <c r="AQ2439" s="576"/>
      <c r="AR2439" s="577"/>
      <c r="AS2439" s="578"/>
      <c r="AT2439" s="627"/>
      <c r="AU2439" s="628"/>
      <c r="AV2439" s="629"/>
      <c r="AW2439" s="630"/>
      <c r="AX2439" s="577"/>
      <c r="AY2439" s="578"/>
      <c r="AZ2439" s="571"/>
      <c r="BA2439" s="572"/>
      <c r="BB2439" s="575"/>
      <c r="BC2439" s="576"/>
      <c r="BD2439" s="577"/>
      <c r="BE2439" s="578"/>
      <c r="BF2439" s="627"/>
      <c r="BG2439" s="628"/>
      <c r="BH2439" s="629"/>
      <c r="BI2439" s="630"/>
      <c r="BJ2439" s="577"/>
      <c r="BK2439" s="578"/>
      <c r="BL2439" s="605"/>
      <c r="BM2439" s="606"/>
      <c r="BN2439" s="607"/>
      <c r="BO2439" s="588"/>
      <c r="BP2439" s="556"/>
      <c r="BQ2439" s="556"/>
      <c r="BR2439" s="75" t="s">
        <v>79</v>
      </c>
      <c r="BS2439" s="76">
        <f>IF(BO2425="B",'VALUE POINTS'!L$19,IF('GAME STATS'!BO2425="C",'VALUE POINTS'!M$19,'VALUE POINTS'!K$19))</f>
        <v>2</v>
      </c>
      <c r="BT2439" s="280"/>
    </row>
    <row r="2440" spans="1:77" ht="21.75" customHeight="1" x14ac:dyDescent="0.25">
      <c r="A2440" s="268"/>
      <c r="B2440" s="678" t="str">
        <f>IF(ROSTER!B$18="","",ROSTER!B$18)</f>
        <v/>
      </c>
      <c r="C2440" s="669" t="str">
        <f>IF(ROSTER!C$18="","",ROSTER!C$18)</f>
        <v/>
      </c>
      <c r="D2440" s="670"/>
      <c r="E2440" s="667"/>
      <c r="F2440" s="680">
        <f>IF(E2440="y",1,IF(E2440="S",1,0))</f>
        <v>0</v>
      </c>
      <c r="G2440" s="663">
        <f>IF(E2440="S",1,0)</f>
        <v>0</v>
      </c>
      <c r="H2440" s="583"/>
      <c r="I2440" s="584"/>
      <c r="J2440" s="569"/>
      <c r="K2440" s="570"/>
      <c r="L2440" s="573"/>
      <c r="M2440" s="574"/>
      <c r="N2440" s="579">
        <f>L2440+J2440</f>
        <v>0</v>
      </c>
      <c r="O2440" s="580"/>
      <c r="P2440" s="569"/>
      <c r="Q2440" s="570"/>
      <c r="R2440" s="573"/>
      <c r="S2440" s="574"/>
      <c r="T2440" s="579">
        <f>R2440-P2440</f>
        <v>0</v>
      </c>
      <c r="U2440" s="580"/>
      <c r="V2440" s="583"/>
      <c r="W2440" s="584"/>
      <c r="X2440" s="569"/>
      <c r="Y2440" s="584"/>
      <c r="Z2440" s="569"/>
      <c r="AA2440" s="584"/>
      <c r="AB2440" s="569"/>
      <c r="AC2440" s="570"/>
      <c r="AD2440" s="573"/>
      <c r="AE2440" s="574"/>
      <c r="AF2440" s="557">
        <f>IF(AB2440=0,0,(AD2440/AB2440)*100)</f>
        <v>0</v>
      </c>
      <c r="AG2440" s="558"/>
      <c r="AH2440" s="569"/>
      <c r="AI2440" s="570"/>
      <c r="AJ2440" s="573"/>
      <c r="AK2440" s="574"/>
      <c r="AL2440" s="557">
        <f>IF(AH2440=0,0,(AJ2440/AH2440)*100)</f>
        <v>0</v>
      </c>
      <c r="AM2440" s="558"/>
      <c r="AN2440" s="569"/>
      <c r="AO2440" s="570"/>
      <c r="AP2440" s="573"/>
      <c r="AQ2440" s="574"/>
      <c r="AR2440" s="557">
        <f>IF(AN2440=0,0,(AP2440/AN2440)*100)</f>
        <v>0</v>
      </c>
      <c r="AS2440" s="558"/>
      <c r="AT2440" s="561">
        <f>AB2440+AH2440+AN2440</f>
        <v>0</v>
      </c>
      <c r="AU2440" s="562"/>
      <c r="AV2440" s="565">
        <f>AD2440+AJ2440+AP2440</f>
        <v>0</v>
      </c>
      <c r="AW2440" s="566"/>
      <c r="AX2440" s="557">
        <f>IF(AT2440=0,0,(AV2440/AT2440)*100)</f>
        <v>0</v>
      </c>
      <c r="AY2440" s="558"/>
      <c r="AZ2440" s="569"/>
      <c r="BA2440" s="570"/>
      <c r="BB2440" s="573"/>
      <c r="BC2440" s="574"/>
      <c r="BD2440" s="557">
        <f>IF(AZ2440=0,0,(BB2440/AZ2440)*100)</f>
        <v>0</v>
      </c>
      <c r="BE2440" s="558"/>
      <c r="BF2440" s="561">
        <f>AT2440+AZ2440</f>
        <v>0</v>
      </c>
      <c r="BG2440" s="562"/>
      <c r="BH2440" s="565">
        <f>AV2440+BB2440</f>
        <v>0</v>
      </c>
      <c r="BI2440" s="566"/>
      <c r="BJ2440" s="557">
        <f>IF(BF2440=0,0,(BH2440/BF2440)*100)</f>
        <v>0</v>
      </c>
      <c r="BK2440" s="558"/>
      <c r="BL2440" s="602">
        <f>(AD2440*2)+(AJ2440*2)+(AP2440*3)+BB2440</f>
        <v>0</v>
      </c>
      <c r="BM2440" s="603"/>
      <c r="BN2440" s="604"/>
      <c r="BO2440" s="587">
        <f t="shared" ref="BO2440" si="2339">IF(BQ2440=0,0,50*BP2440/BQ2440)</f>
        <v>0</v>
      </c>
      <c r="BP2440" s="555">
        <f t="shared" ref="BP2440" si="2340">(BL2440*BS$2430)+(N2440*BS$2431)+(X2440*BS$2432)+(R2440*BS$2433)+(V2440*BS$2434)+(Z2440*BS$2435)</f>
        <v>0</v>
      </c>
      <c r="BQ2440" s="555">
        <f t="shared" ref="BQ2440" si="2341">((AZ2440-BB2440)*BS$2437)+((AT2440-AV2440)*BS$2436)+(H2440*BS$2438)+(P2440*BS$2439)</f>
        <v>0</v>
      </c>
      <c r="BR2440" s="65"/>
      <c r="BS2440" s="65"/>
      <c r="BT2440" s="280"/>
    </row>
    <row r="2441" spans="1:77" ht="21.75" customHeight="1" x14ac:dyDescent="0.25">
      <c r="A2441" s="268"/>
      <c r="B2441" s="679"/>
      <c r="C2441" s="690" t="str">
        <f>IF(ROSTER!D$18="","",ROSTER!D$18)</f>
        <v/>
      </c>
      <c r="D2441" s="691"/>
      <c r="E2441" s="668"/>
      <c r="F2441" s="681"/>
      <c r="G2441" s="664"/>
      <c r="H2441" s="585"/>
      <c r="I2441" s="586"/>
      <c r="J2441" s="571"/>
      <c r="K2441" s="572"/>
      <c r="L2441" s="575"/>
      <c r="M2441" s="576"/>
      <c r="N2441" s="581" t="s">
        <v>16</v>
      </c>
      <c r="O2441" s="582"/>
      <c r="P2441" s="571"/>
      <c r="Q2441" s="572"/>
      <c r="R2441" s="575"/>
      <c r="S2441" s="576"/>
      <c r="T2441" s="581" t="s">
        <v>16</v>
      </c>
      <c r="U2441" s="582"/>
      <c r="V2441" s="585"/>
      <c r="W2441" s="586"/>
      <c r="X2441" s="571"/>
      <c r="Y2441" s="586"/>
      <c r="Z2441" s="571"/>
      <c r="AA2441" s="586"/>
      <c r="AB2441" s="571"/>
      <c r="AC2441" s="572"/>
      <c r="AD2441" s="575"/>
      <c r="AE2441" s="576"/>
      <c r="AF2441" s="577"/>
      <c r="AG2441" s="578"/>
      <c r="AH2441" s="571"/>
      <c r="AI2441" s="572"/>
      <c r="AJ2441" s="575"/>
      <c r="AK2441" s="576"/>
      <c r="AL2441" s="577"/>
      <c r="AM2441" s="578"/>
      <c r="AN2441" s="571"/>
      <c r="AO2441" s="572"/>
      <c r="AP2441" s="575"/>
      <c r="AQ2441" s="576"/>
      <c r="AR2441" s="577"/>
      <c r="AS2441" s="578"/>
      <c r="AT2441" s="627"/>
      <c r="AU2441" s="628"/>
      <c r="AV2441" s="629"/>
      <c r="AW2441" s="630"/>
      <c r="AX2441" s="577"/>
      <c r="AY2441" s="578"/>
      <c r="AZ2441" s="571"/>
      <c r="BA2441" s="572"/>
      <c r="BB2441" s="575"/>
      <c r="BC2441" s="576"/>
      <c r="BD2441" s="577"/>
      <c r="BE2441" s="578"/>
      <c r="BF2441" s="627"/>
      <c r="BG2441" s="628"/>
      <c r="BH2441" s="629"/>
      <c r="BI2441" s="630"/>
      <c r="BJ2441" s="577"/>
      <c r="BK2441" s="578"/>
      <c r="BL2441" s="605"/>
      <c r="BM2441" s="606"/>
      <c r="BN2441" s="607"/>
      <c r="BO2441" s="588"/>
      <c r="BP2441" s="556"/>
      <c r="BQ2441" s="556"/>
      <c r="BR2441" s="65"/>
      <c r="BS2441" s="65"/>
      <c r="BT2441" s="268"/>
    </row>
    <row r="2442" spans="1:77" ht="21.75" customHeight="1" x14ac:dyDescent="0.25">
      <c r="A2442" s="268"/>
      <c r="B2442" s="678" t="str">
        <f>IF(ROSTER!B$20="","",ROSTER!B$20)</f>
        <v/>
      </c>
      <c r="C2442" s="669" t="str">
        <f>IF(ROSTER!C$20="","",ROSTER!C$20)</f>
        <v/>
      </c>
      <c r="D2442" s="670"/>
      <c r="E2442" s="667"/>
      <c r="F2442" s="680">
        <f>IF(E2442="y",1,IF(E2442="S",1,0))</f>
        <v>0</v>
      </c>
      <c r="G2442" s="663">
        <f>IF(E2442="S",1,0)</f>
        <v>0</v>
      </c>
      <c r="H2442" s="583"/>
      <c r="I2442" s="584"/>
      <c r="J2442" s="569"/>
      <c r="K2442" s="570"/>
      <c r="L2442" s="573"/>
      <c r="M2442" s="574"/>
      <c r="N2442" s="579">
        <f>L2442+J2442</f>
        <v>0</v>
      </c>
      <c r="O2442" s="580"/>
      <c r="P2442" s="569"/>
      <c r="Q2442" s="570"/>
      <c r="R2442" s="573"/>
      <c r="S2442" s="574"/>
      <c r="T2442" s="579">
        <f>R2442-P2442</f>
        <v>0</v>
      </c>
      <c r="U2442" s="580"/>
      <c r="V2442" s="583"/>
      <c r="W2442" s="584"/>
      <c r="X2442" s="569"/>
      <c r="Y2442" s="584"/>
      <c r="Z2442" s="569"/>
      <c r="AA2442" s="584"/>
      <c r="AB2442" s="569"/>
      <c r="AC2442" s="570"/>
      <c r="AD2442" s="573"/>
      <c r="AE2442" s="574"/>
      <c r="AF2442" s="557">
        <f>IF(AB2442=0,0,(AD2442/AB2442)*100)</f>
        <v>0</v>
      </c>
      <c r="AG2442" s="558"/>
      <c r="AH2442" s="569"/>
      <c r="AI2442" s="570"/>
      <c r="AJ2442" s="573"/>
      <c r="AK2442" s="574"/>
      <c r="AL2442" s="557">
        <f>IF(AH2442=0,0,(AJ2442/AH2442)*100)</f>
        <v>0</v>
      </c>
      <c r="AM2442" s="558"/>
      <c r="AN2442" s="569"/>
      <c r="AO2442" s="570"/>
      <c r="AP2442" s="573"/>
      <c r="AQ2442" s="574"/>
      <c r="AR2442" s="557">
        <f>IF(AN2442=0,0,(AP2442/AN2442)*100)</f>
        <v>0</v>
      </c>
      <c r="AS2442" s="558"/>
      <c r="AT2442" s="561">
        <f>AB2442+AH2442+AN2442</f>
        <v>0</v>
      </c>
      <c r="AU2442" s="562"/>
      <c r="AV2442" s="565">
        <f>AD2442+AJ2442+AP2442</f>
        <v>0</v>
      </c>
      <c r="AW2442" s="566"/>
      <c r="AX2442" s="557">
        <f>IF(AT2442=0,0,(AV2442/AT2442)*100)</f>
        <v>0</v>
      </c>
      <c r="AY2442" s="558"/>
      <c r="AZ2442" s="569"/>
      <c r="BA2442" s="570"/>
      <c r="BB2442" s="573"/>
      <c r="BC2442" s="574"/>
      <c r="BD2442" s="557">
        <f>IF(AZ2442=0,0,(BB2442/AZ2442)*100)</f>
        <v>0</v>
      </c>
      <c r="BE2442" s="558"/>
      <c r="BF2442" s="561">
        <f>AT2442+AZ2442</f>
        <v>0</v>
      </c>
      <c r="BG2442" s="562"/>
      <c r="BH2442" s="565">
        <f>AV2442+BB2442</f>
        <v>0</v>
      </c>
      <c r="BI2442" s="566"/>
      <c r="BJ2442" s="557">
        <f>IF(BF2442=0,0,(BH2442/BF2442)*100)</f>
        <v>0</v>
      </c>
      <c r="BK2442" s="558"/>
      <c r="BL2442" s="602">
        <f>(AD2442*2)+(AJ2442*2)+(AP2442*3)+BB2442</f>
        <v>0</v>
      </c>
      <c r="BM2442" s="603"/>
      <c r="BN2442" s="604"/>
      <c r="BO2442" s="587">
        <f t="shared" ref="BO2442" si="2342">IF(BQ2442=0,0,50*BP2442/BQ2442)</f>
        <v>0</v>
      </c>
      <c r="BP2442" s="555">
        <f t="shared" ref="BP2442" si="2343">(BL2442*BS$2430)+(N2442*BS$2431)+(X2442*BS$2432)+(R2442*BS$2433)+(V2442*BS$2434)+(Z2442*BS$2435)</f>
        <v>0</v>
      </c>
      <c r="BQ2442" s="555">
        <f t="shared" ref="BQ2442" si="2344">((AZ2442-BB2442)*BS$2437)+((AT2442-AV2442)*BS$2436)+(H2442*BS$2438)+(P2442*BS$2439)</f>
        <v>0</v>
      </c>
      <c r="BR2442" s="65"/>
      <c r="BS2442" s="65"/>
      <c r="BT2442" s="268"/>
    </row>
    <row r="2443" spans="1:77" ht="21.75" customHeight="1" x14ac:dyDescent="0.25">
      <c r="A2443" s="268"/>
      <c r="B2443" s="679"/>
      <c r="C2443" s="690" t="str">
        <f>IF(ROSTER!D$20="","",ROSTER!D$20)</f>
        <v/>
      </c>
      <c r="D2443" s="691"/>
      <c r="E2443" s="668"/>
      <c r="F2443" s="681"/>
      <c r="G2443" s="664"/>
      <c r="H2443" s="585"/>
      <c r="I2443" s="586"/>
      <c r="J2443" s="571"/>
      <c r="K2443" s="572"/>
      <c r="L2443" s="575"/>
      <c r="M2443" s="576"/>
      <c r="N2443" s="581" t="s">
        <v>16</v>
      </c>
      <c r="O2443" s="582"/>
      <c r="P2443" s="571"/>
      <c r="Q2443" s="572"/>
      <c r="R2443" s="575"/>
      <c r="S2443" s="576"/>
      <c r="T2443" s="581" t="s">
        <v>16</v>
      </c>
      <c r="U2443" s="582"/>
      <c r="V2443" s="585"/>
      <c r="W2443" s="586"/>
      <c r="X2443" s="571"/>
      <c r="Y2443" s="586"/>
      <c r="Z2443" s="571"/>
      <c r="AA2443" s="586"/>
      <c r="AB2443" s="571"/>
      <c r="AC2443" s="572"/>
      <c r="AD2443" s="575"/>
      <c r="AE2443" s="576"/>
      <c r="AF2443" s="577"/>
      <c r="AG2443" s="578"/>
      <c r="AH2443" s="571"/>
      <c r="AI2443" s="572"/>
      <c r="AJ2443" s="575"/>
      <c r="AK2443" s="576"/>
      <c r="AL2443" s="577"/>
      <c r="AM2443" s="578"/>
      <c r="AN2443" s="571"/>
      <c r="AO2443" s="572"/>
      <c r="AP2443" s="575"/>
      <c r="AQ2443" s="576"/>
      <c r="AR2443" s="577"/>
      <c r="AS2443" s="578"/>
      <c r="AT2443" s="627"/>
      <c r="AU2443" s="628"/>
      <c r="AV2443" s="629"/>
      <c r="AW2443" s="630"/>
      <c r="AX2443" s="577"/>
      <c r="AY2443" s="578"/>
      <c r="AZ2443" s="571"/>
      <c r="BA2443" s="572"/>
      <c r="BB2443" s="575"/>
      <c r="BC2443" s="576"/>
      <c r="BD2443" s="577"/>
      <c r="BE2443" s="578"/>
      <c r="BF2443" s="627"/>
      <c r="BG2443" s="628"/>
      <c r="BH2443" s="629"/>
      <c r="BI2443" s="630"/>
      <c r="BJ2443" s="577"/>
      <c r="BK2443" s="578"/>
      <c r="BL2443" s="605"/>
      <c r="BM2443" s="606"/>
      <c r="BN2443" s="607"/>
      <c r="BO2443" s="588"/>
      <c r="BP2443" s="556"/>
      <c r="BQ2443" s="556"/>
      <c r="BR2443" s="65"/>
      <c r="BS2443" s="65"/>
      <c r="BT2443" s="268"/>
    </row>
    <row r="2444" spans="1:77" ht="21.75" customHeight="1" x14ac:dyDescent="0.25">
      <c r="A2444" s="268"/>
      <c r="B2444" s="678" t="str">
        <f>IF(ROSTER!B$22="","",ROSTER!B$22)</f>
        <v/>
      </c>
      <c r="C2444" s="669" t="str">
        <f>IF(ROSTER!C$22="","",ROSTER!C$22)</f>
        <v/>
      </c>
      <c r="D2444" s="670"/>
      <c r="E2444" s="667"/>
      <c r="F2444" s="680">
        <f>IF(E2444="y",1,IF(E2444="S",1,0))</f>
        <v>0</v>
      </c>
      <c r="G2444" s="663">
        <f>IF(E2444="S",1,0)</f>
        <v>0</v>
      </c>
      <c r="H2444" s="583"/>
      <c r="I2444" s="584"/>
      <c r="J2444" s="569"/>
      <c r="K2444" s="570"/>
      <c r="L2444" s="573"/>
      <c r="M2444" s="574"/>
      <c r="N2444" s="579">
        <f>L2444+J2444</f>
        <v>0</v>
      </c>
      <c r="O2444" s="580"/>
      <c r="P2444" s="569"/>
      <c r="Q2444" s="570"/>
      <c r="R2444" s="573"/>
      <c r="S2444" s="574"/>
      <c r="T2444" s="579">
        <f>R2444-P2444</f>
        <v>0</v>
      </c>
      <c r="U2444" s="580"/>
      <c r="V2444" s="583"/>
      <c r="W2444" s="584"/>
      <c r="X2444" s="569"/>
      <c r="Y2444" s="584"/>
      <c r="Z2444" s="569"/>
      <c r="AA2444" s="584"/>
      <c r="AB2444" s="569"/>
      <c r="AC2444" s="570"/>
      <c r="AD2444" s="573"/>
      <c r="AE2444" s="574"/>
      <c r="AF2444" s="557">
        <f>IF(AB2444=0,0,(AD2444/AB2444)*100)</f>
        <v>0</v>
      </c>
      <c r="AG2444" s="558"/>
      <c r="AH2444" s="569"/>
      <c r="AI2444" s="570"/>
      <c r="AJ2444" s="573"/>
      <c r="AK2444" s="574"/>
      <c r="AL2444" s="557">
        <f>IF(AH2444=0,0,(AJ2444/AH2444)*100)</f>
        <v>0</v>
      </c>
      <c r="AM2444" s="558"/>
      <c r="AN2444" s="569"/>
      <c r="AO2444" s="570"/>
      <c r="AP2444" s="573"/>
      <c r="AQ2444" s="574"/>
      <c r="AR2444" s="557">
        <f>IF(AN2444=0,0,(AP2444/AN2444)*100)</f>
        <v>0</v>
      </c>
      <c r="AS2444" s="558"/>
      <c r="AT2444" s="561">
        <f>AB2444+AH2444+AN2444</f>
        <v>0</v>
      </c>
      <c r="AU2444" s="562"/>
      <c r="AV2444" s="565">
        <f>AD2444+AJ2444+AP2444</f>
        <v>0</v>
      </c>
      <c r="AW2444" s="566"/>
      <c r="AX2444" s="557">
        <f>IF(AT2444=0,0,(AV2444/AT2444)*100)</f>
        <v>0</v>
      </c>
      <c r="AY2444" s="558"/>
      <c r="AZ2444" s="569"/>
      <c r="BA2444" s="570"/>
      <c r="BB2444" s="573"/>
      <c r="BC2444" s="574"/>
      <c r="BD2444" s="557">
        <f>IF(AZ2444=0,0,(BB2444/AZ2444)*100)</f>
        <v>0</v>
      </c>
      <c r="BE2444" s="558"/>
      <c r="BF2444" s="561">
        <f>AT2444+AZ2444</f>
        <v>0</v>
      </c>
      <c r="BG2444" s="562"/>
      <c r="BH2444" s="565">
        <f>AV2444+BB2444</f>
        <v>0</v>
      </c>
      <c r="BI2444" s="566"/>
      <c r="BJ2444" s="557">
        <f>IF(BF2444=0,0,(BH2444/BF2444)*100)</f>
        <v>0</v>
      </c>
      <c r="BK2444" s="558"/>
      <c r="BL2444" s="602">
        <f>(AD2444*2)+(AJ2444*2)+(AP2444*3)+BB2444</f>
        <v>0</v>
      </c>
      <c r="BM2444" s="603"/>
      <c r="BN2444" s="604"/>
      <c r="BO2444" s="587">
        <f t="shared" ref="BO2444" si="2345">IF(BQ2444=0,0,50*BP2444/BQ2444)</f>
        <v>0</v>
      </c>
      <c r="BP2444" s="555">
        <f t="shared" ref="BP2444" si="2346">(BL2444*BS$2430)+(N2444*BS$2431)+(X2444*BS$2432)+(R2444*BS$2433)+(V2444*BS$2434)+(Z2444*BS$2435)</f>
        <v>0</v>
      </c>
      <c r="BQ2444" s="555">
        <f t="shared" ref="BQ2444" si="2347">((AZ2444-BB2444)*BS$2437)+((AT2444-AV2444)*BS$2436)+(H2444*BS$2438)+(P2444*BS$2439)</f>
        <v>0</v>
      </c>
      <c r="BR2444" s="65"/>
      <c r="BS2444" s="65"/>
      <c r="BT2444" s="268"/>
    </row>
    <row r="2445" spans="1:77" ht="21.75" customHeight="1" x14ac:dyDescent="0.25">
      <c r="A2445" s="268"/>
      <c r="B2445" s="679"/>
      <c r="C2445" s="690" t="str">
        <f>IF(ROSTER!D$22="","",ROSTER!D$22)</f>
        <v/>
      </c>
      <c r="D2445" s="691"/>
      <c r="E2445" s="668"/>
      <c r="F2445" s="681"/>
      <c r="G2445" s="664"/>
      <c r="H2445" s="585"/>
      <c r="I2445" s="586"/>
      <c r="J2445" s="571"/>
      <c r="K2445" s="572"/>
      <c r="L2445" s="575"/>
      <c r="M2445" s="576"/>
      <c r="N2445" s="581" t="s">
        <v>16</v>
      </c>
      <c r="O2445" s="582"/>
      <c r="P2445" s="571"/>
      <c r="Q2445" s="572"/>
      <c r="R2445" s="575"/>
      <c r="S2445" s="576"/>
      <c r="T2445" s="581" t="s">
        <v>16</v>
      </c>
      <c r="U2445" s="582"/>
      <c r="V2445" s="585"/>
      <c r="W2445" s="586"/>
      <c r="X2445" s="571"/>
      <c r="Y2445" s="586"/>
      <c r="Z2445" s="571"/>
      <c r="AA2445" s="586"/>
      <c r="AB2445" s="571"/>
      <c r="AC2445" s="572"/>
      <c r="AD2445" s="575"/>
      <c r="AE2445" s="576"/>
      <c r="AF2445" s="577"/>
      <c r="AG2445" s="578"/>
      <c r="AH2445" s="571"/>
      <c r="AI2445" s="572"/>
      <c r="AJ2445" s="575"/>
      <c r="AK2445" s="576"/>
      <c r="AL2445" s="577"/>
      <c r="AM2445" s="578"/>
      <c r="AN2445" s="571"/>
      <c r="AO2445" s="572"/>
      <c r="AP2445" s="575"/>
      <c r="AQ2445" s="576"/>
      <c r="AR2445" s="577"/>
      <c r="AS2445" s="578"/>
      <c r="AT2445" s="627"/>
      <c r="AU2445" s="628"/>
      <c r="AV2445" s="629"/>
      <c r="AW2445" s="630"/>
      <c r="AX2445" s="577"/>
      <c r="AY2445" s="578"/>
      <c r="AZ2445" s="571"/>
      <c r="BA2445" s="572"/>
      <c r="BB2445" s="575"/>
      <c r="BC2445" s="576"/>
      <c r="BD2445" s="577"/>
      <c r="BE2445" s="578"/>
      <c r="BF2445" s="627"/>
      <c r="BG2445" s="628"/>
      <c r="BH2445" s="629"/>
      <c r="BI2445" s="630"/>
      <c r="BJ2445" s="577"/>
      <c r="BK2445" s="578"/>
      <c r="BL2445" s="605"/>
      <c r="BM2445" s="606"/>
      <c r="BN2445" s="607"/>
      <c r="BO2445" s="588"/>
      <c r="BP2445" s="556"/>
      <c r="BQ2445" s="556"/>
      <c r="BR2445" s="65"/>
      <c r="BS2445" s="65"/>
      <c r="BT2445" s="268"/>
    </row>
    <row r="2446" spans="1:77" ht="21.75" customHeight="1" x14ac:dyDescent="0.25">
      <c r="A2446" s="268"/>
      <c r="B2446" s="678" t="str">
        <f>IF(ROSTER!B$24="","",ROSTER!B$24)</f>
        <v/>
      </c>
      <c r="C2446" s="669" t="str">
        <f>IF(ROSTER!C$24="","",ROSTER!C$24)</f>
        <v/>
      </c>
      <c r="D2446" s="670"/>
      <c r="E2446" s="667"/>
      <c r="F2446" s="680">
        <f>IF(E2446="y",1,IF(E2446="S",1,0))</f>
        <v>0</v>
      </c>
      <c r="G2446" s="663">
        <f>IF(E2446="S",1,0)</f>
        <v>0</v>
      </c>
      <c r="H2446" s="583"/>
      <c r="I2446" s="584"/>
      <c r="J2446" s="569"/>
      <c r="K2446" s="570"/>
      <c r="L2446" s="573"/>
      <c r="M2446" s="574"/>
      <c r="N2446" s="579">
        <f>L2446+J2446</f>
        <v>0</v>
      </c>
      <c r="O2446" s="580"/>
      <c r="P2446" s="569"/>
      <c r="Q2446" s="570"/>
      <c r="R2446" s="573"/>
      <c r="S2446" s="574"/>
      <c r="T2446" s="579">
        <f>R2446-P2446</f>
        <v>0</v>
      </c>
      <c r="U2446" s="580"/>
      <c r="V2446" s="583"/>
      <c r="W2446" s="584"/>
      <c r="X2446" s="569"/>
      <c r="Y2446" s="584"/>
      <c r="Z2446" s="569"/>
      <c r="AA2446" s="584"/>
      <c r="AB2446" s="569"/>
      <c r="AC2446" s="570"/>
      <c r="AD2446" s="573"/>
      <c r="AE2446" s="574"/>
      <c r="AF2446" s="557">
        <f>IF(AB2446=0,0,(AD2446/AB2446)*100)</f>
        <v>0</v>
      </c>
      <c r="AG2446" s="558"/>
      <c r="AH2446" s="569"/>
      <c r="AI2446" s="570"/>
      <c r="AJ2446" s="573"/>
      <c r="AK2446" s="574"/>
      <c r="AL2446" s="557">
        <f>IF(AH2446=0,0,(AJ2446/AH2446)*100)</f>
        <v>0</v>
      </c>
      <c r="AM2446" s="558"/>
      <c r="AN2446" s="569"/>
      <c r="AO2446" s="570"/>
      <c r="AP2446" s="573"/>
      <c r="AQ2446" s="574"/>
      <c r="AR2446" s="557">
        <f>IF(AN2446=0,0,(AP2446/AN2446)*100)</f>
        <v>0</v>
      </c>
      <c r="AS2446" s="558"/>
      <c r="AT2446" s="561">
        <f>AB2446+AH2446+AN2446</f>
        <v>0</v>
      </c>
      <c r="AU2446" s="562"/>
      <c r="AV2446" s="565">
        <f>AD2446+AJ2446+AP2446</f>
        <v>0</v>
      </c>
      <c r="AW2446" s="566"/>
      <c r="AX2446" s="557">
        <f>IF(AT2446=0,0,(AV2446/AT2446)*100)</f>
        <v>0</v>
      </c>
      <c r="AY2446" s="558"/>
      <c r="AZ2446" s="569"/>
      <c r="BA2446" s="570"/>
      <c r="BB2446" s="573"/>
      <c r="BC2446" s="574"/>
      <c r="BD2446" s="557">
        <f>IF(AZ2446=0,0,(BB2446/AZ2446)*100)</f>
        <v>0</v>
      </c>
      <c r="BE2446" s="558"/>
      <c r="BF2446" s="561">
        <f>AT2446+AZ2446</f>
        <v>0</v>
      </c>
      <c r="BG2446" s="562"/>
      <c r="BH2446" s="565">
        <f>AV2446+BB2446</f>
        <v>0</v>
      </c>
      <c r="BI2446" s="566"/>
      <c r="BJ2446" s="557">
        <f>IF(BF2446=0,0,(BH2446/BF2446)*100)</f>
        <v>0</v>
      </c>
      <c r="BK2446" s="558"/>
      <c r="BL2446" s="602">
        <f>(AD2446*2)+(AJ2446*2)+(AP2446*3)+BB2446</f>
        <v>0</v>
      </c>
      <c r="BM2446" s="603"/>
      <c r="BN2446" s="604"/>
      <c r="BO2446" s="587">
        <f t="shared" ref="BO2446" si="2348">IF(BQ2446=0,0,50*BP2446/BQ2446)</f>
        <v>0</v>
      </c>
      <c r="BP2446" s="555">
        <f t="shared" ref="BP2446" si="2349">(BL2446*BS$2430)+(N2446*BS$2431)+(X2446*BS$2432)+(R2446*BS$2433)+(V2446*BS$2434)+(Z2446*BS$2435)</f>
        <v>0</v>
      </c>
      <c r="BQ2446" s="555">
        <f t="shared" ref="BQ2446" si="2350">((AZ2446-BB2446)*BS$2437)+((AT2446-AV2446)*BS$2436)+(H2446*BS$2438)+(P2446*BS$2439)</f>
        <v>0</v>
      </c>
      <c r="BR2446" s="65"/>
      <c r="BS2446" s="65"/>
      <c r="BT2446" s="268"/>
    </row>
    <row r="2447" spans="1:77" ht="21.75" customHeight="1" x14ac:dyDescent="0.25">
      <c r="A2447" s="268"/>
      <c r="B2447" s="679"/>
      <c r="C2447" s="690" t="str">
        <f>IF(ROSTER!D$24="","",ROSTER!D$24)</f>
        <v/>
      </c>
      <c r="D2447" s="691"/>
      <c r="E2447" s="668"/>
      <c r="F2447" s="681"/>
      <c r="G2447" s="664"/>
      <c r="H2447" s="585"/>
      <c r="I2447" s="586"/>
      <c r="J2447" s="571"/>
      <c r="K2447" s="572"/>
      <c r="L2447" s="575"/>
      <c r="M2447" s="576"/>
      <c r="N2447" s="581" t="s">
        <v>16</v>
      </c>
      <c r="O2447" s="582"/>
      <c r="P2447" s="571"/>
      <c r="Q2447" s="572"/>
      <c r="R2447" s="575"/>
      <c r="S2447" s="576"/>
      <c r="T2447" s="581" t="s">
        <v>16</v>
      </c>
      <c r="U2447" s="582"/>
      <c r="V2447" s="585"/>
      <c r="W2447" s="586"/>
      <c r="X2447" s="571"/>
      <c r="Y2447" s="586"/>
      <c r="Z2447" s="571"/>
      <c r="AA2447" s="586"/>
      <c r="AB2447" s="571"/>
      <c r="AC2447" s="572"/>
      <c r="AD2447" s="575"/>
      <c r="AE2447" s="576"/>
      <c r="AF2447" s="577"/>
      <c r="AG2447" s="578"/>
      <c r="AH2447" s="571"/>
      <c r="AI2447" s="572"/>
      <c r="AJ2447" s="575"/>
      <c r="AK2447" s="576"/>
      <c r="AL2447" s="577"/>
      <c r="AM2447" s="578"/>
      <c r="AN2447" s="571"/>
      <c r="AO2447" s="572"/>
      <c r="AP2447" s="575"/>
      <c r="AQ2447" s="576"/>
      <c r="AR2447" s="577"/>
      <c r="AS2447" s="578"/>
      <c r="AT2447" s="627"/>
      <c r="AU2447" s="628"/>
      <c r="AV2447" s="629"/>
      <c r="AW2447" s="630"/>
      <c r="AX2447" s="577"/>
      <c r="AY2447" s="578"/>
      <c r="AZ2447" s="571"/>
      <c r="BA2447" s="572"/>
      <c r="BB2447" s="575"/>
      <c r="BC2447" s="576"/>
      <c r="BD2447" s="577"/>
      <c r="BE2447" s="578"/>
      <c r="BF2447" s="627"/>
      <c r="BG2447" s="628"/>
      <c r="BH2447" s="629"/>
      <c r="BI2447" s="630"/>
      <c r="BJ2447" s="577"/>
      <c r="BK2447" s="578"/>
      <c r="BL2447" s="605"/>
      <c r="BM2447" s="606"/>
      <c r="BN2447" s="607"/>
      <c r="BO2447" s="588"/>
      <c r="BP2447" s="556"/>
      <c r="BQ2447" s="556"/>
      <c r="BR2447" s="65"/>
      <c r="BS2447" s="65"/>
      <c r="BT2447" s="268"/>
    </row>
    <row r="2448" spans="1:77" ht="21.75" customHeight="1" x14ac:dyDescent="0.25">
      <c r="A2448" s="268"/>
      <c r="B2448" s="678" t="str">
        <f>IF(ROSTER!B$26="","",ROSTER!B$26)</f>
        <v/>
      </c>
      <c r="C2448" s="669" t="str">
        <f>IF(ROSTER!C$26="","",ROSTER!C$26)</f>
        <v/>
      </c>
      <c r="D2448" s="670"/>
      <c r="E2448" s="667"/>
      <c r="F2448" s="680">
        <f>IF(E2448="y",1,IF(E2448="S",1,0))</f>
        <v>0</v>
      </c>
      <c r="G2448" s="663">
        <f>IF(E2448="S",1,0)</f>
        <v>0</v>
      </c>
      <c r="H2448" s="583"/>
      <c r="I2448" s="584"/>
      <c r="J2448" s="569"/>
      <c r="K2448" s="570"/>
      <c r="L2448" s="573"/>
      <c r="M2448" s="574"/>
      <c r="N2448" s="579">
        <f>L2448+J2448</f>
        <v>0</v>
      </c>
      <c r="O2448" s="580"/>
      <c r="P2448" s="569"/>
      <c r="Q2448" s="570"/>
      <c r="R2448" s="573"/>
      <c r="S2448" s="574"/>
      <c r="T2448" s="579">
        <f>R2448-P2448</f>
        <v>0</v>
      </c>
      <c r="U2448" s="580"/>
      <c r="V2448" s="583"/>
      <c r="W2448" s="584"/>
      <c r="X2448" s="569"/>
      <c r="Y2448" s="584"/>
      <c r="Z2448" s="569"/>
      <c r="AA2448" s="584"/>
      <c r="AB2448" s="569"/>
      <c r="AC2448" s="570"/>
      <c r="AD2448" s="573"/>
      <c r="AE2448" s="574"/>
      <c r="AF2448" s="557">
        <f>IF(AB2448=0,0,(AD2448/AB2448)*100)</f>
        <v>0</v>
      </c>
      <c r="AG2448" s="558"/>
      <c r="AH2448" s="569"/>
      <c r="AI2448" s="570"/>
      <c r="AJ2448" s="573"/>
      <c r="AK2448" s="574"/>
      <c r="AL2448" s="557">
        <f>IF(AH2448=0,0,(AJ2448/AH2448)*100)</f>
        <v>0</v>
      </c>
      <c r="AM2448" s="558"/>
      <c r="AN2448" s="569"/>
      <c r="AO2448" s="570"/>
      <c r="AP2448" s="573"/>
      <c r="AQ2448" s="574"/>
      <c r="AR2448" s="557">
        <f>IF(AN2448=0,0,(AP2448/AN2448)*100)</f>
        <v>0</v>
      </c>
      <c r="AS2448" s="558"/>
      <c r="AT2448" s="561">
        <f>AB2448+AH2448+AN2448</f>
        <v>0</v>
      </c>
      <c r="AU2448" s="562"/>
      <c r="AV2448" s="565">
        <f>AD2448+AJ2448+AP2448</f>
        <v>0</v>
      </c>
      <c r="AW2448" s="566"/>
      <c r="AX2448" s="557">
        <f>IF(AT2448=0,0,(AV2448/AT2448)*100)</f>
        <v>0</v>
      </c>
      <c r="AY2448" s="558"/>
      <c r="AZ2448" s="569"/>
      <c r="BA2448" s="570"/>
      <c r="BB2448" s="573"/>
      <c r="BC2448" s="574"/>
      <c r="BD2448" s="557">
        <f>IF(AZ2448=0,0,(BB2448/AZ2448)*100)</f>
        <v>0</v>
      </c>
      <c r="BE2448" s="558"/>
      <c r="BF2448" s="561">
        <f>AT2448+AZ2448</f>
        <v>0</v>
      </c>
      <c r="BG2448" s="562"/>
      <c r="BH2448" s="565">
        <f>AV2448+BB2448</f>
        <v>0</v>
      </c>
      <c r="BI2448" s="566"/>
      <c r="BJ2448" s="557">
        <f>IF(BF2448=0,0,(BH2448/BF2448)*100)</f>
        <v>0</v>
      </c>
      <c r="BK2448" s="558"/>
      <c r="BL2448" s="602">
        <f>(AD2448*2)+(AJ2448*2)+(AP2448*3)+BB2448</f>
        <v>0</v>
      </c>
      <c r="BM2448" s="603"/>
      <c r="BN2448" s="604"/>
      <c r="BO2448" s="587">
        <f t="shared" ref="BO2448" si="2351">IF(BQ2448=0,0,50*BP2448/BQ2448)</f>
        <v>0</v>
      </c>
      <c r="BP2448" s="555">
        <f t="shared" ref="BP2448" si="2352">(BL2448*BS$2430)+(N2448*BS$2431)+(X2448*BS$2432)+(R2448*BS$2433)+(V2448*BS$2434)+(Z2448*BS$2435)</f>
        <v>0</v>
      </c>
      <c r="BQ2448" s="555">
        <f t="shared" ref="BQ2448" si="2353">((AZ2448-BB2448)*BS$2437)+((AT2448-AV2448)*BS$2436)+(H2448*BS$2438)+(P2448*BS$2439)</f>
        <v>0</v>
      </c>
      <c r="BR2448" s="65"/>
      <c r="BS2448" s="65"/>
      <c r="BT2448" s="268"/>
    </row>
    <row r="2449" spans="1:72" ht="21.75" customHeight="1" x14ac:dyDescent="0.25">
      <c r="A2449" s="268"/>
      <c r="B2449" s="679"/>
      <c r="C2449" s="690" t="str">
        <f>IF(ROSTER!D$26="","",ROSTER!D$26)</f>
        <v/>
      </c>
      <c r="D2449" s="691"/>
      <c r="E2449" s="668"/>
      <c r="F2449" s="681"/>
      <c r="G2449" s="664"/>
      <c r="H2449" s="585"/>
      <c r="I2449" s="586"/>
      <c r="J2449" s="571"/>
      <c r="K2449" s="572"/>
      <c r="L2449" s="575"/>
      <c r="M2449" s="576"/>
      <c r="N2449" s="581" t="s">
        <v>16</v>
      </c>
      <c r="O2449" s="582"/>
      <c r="P2449" s="571"/>
      <c r="Q2449" s="572"/>
      <c r="R2449" s="575"/>
      <c r="S2449" s="576"/>
      <c r="T2449" s="581" t="s">
        <v>16</v>
      </c>
      <c r="U2449" s="582"/>
      <c r="V2449" s="585"/>
      <c r="W2449" s="586"/>
      <c r="X2449" s="571"/>
      <c r="Y2449" s="586"/>
      <c r="Z2449" s="571"/>
      <c r="AA2449" s="586"/>
      <c r="AB2449" s="571"/>
      <c r="AC2449" s="572"/>
      <c r="AD2449" s="575"/>
      <c r="AE2449" s="576"/>
      <c r="AF2449" s="577"/>
      <c r="AG2449" s="578"/>
      <c r="AH2449" s="571"/>
      <c r="AI2449" s="572"/>
      <c r="AJ2449" s="575"/>
      <c r="AK2449" s="576"/>
      <c r="AL2449" s="577"/>
      <c r="AM2449" s="578"/>
      <c r="AN2449" s="571"/>
      <c r="AO2449" s="572"/>
      <c r="AP2449" s="575"/>
      <c r="AQ2449" s="576"/>
      <c r="AR2449" s="577"/>
      <c r="AS2449" s="578"/>
      <c r="AT2449" s="627"/>
      <c r="AU2449" s="628"/>
      <c r="AV2449" s="629"/>
      <c r="AW2449" s="630"/>
      <c r="AX2449" s="577"/>
      <c r="AY2449" s="578"/>
      <c r="AZ2449" s="571"/>
      <c r="BA2449" s="572"/>
      <c r="BB2449" s="575"/>
      <c r="BC2449" s="576"/>
      <c r="BD2449" s="577"/>
      <c r="BE2449" s="578"/>
      <c r="BF2449" s="627"/>
      <c r="BG2449" s="628"/>
      <c r="BH2449" s="629"/>
      <c r="BI2449" s="630"/>
      <c r="BJ2449" s="577"/>
      <c r="BK2449" s="578"/>
      <c r="BL2449" s="605"/>
      <c r="BM2449" s="606"/>
      <c r="BN2449" s="607"/>
      <c r="BO2449" s="588"/>
      <c r="BP2449" s="556"/>
      <c r="BQ2449" s="556"/>
      <c r="BR2449" s="65"/>
      <c r="BS2449" s="65"/>
      <c r="BT2449" s="268"/>
    </row>
    <row r="2450" spans="1:72" ht="21.75" customHeight="1" x14ac:dyDescent="0.25">
      <c r="A2450" s="268"/>
      <c r="B2450" s="678" t="str">
        <f>IF(ROSTER!B$28="","",ROSTER!B$28)</f>
        <v/>
      </c>
      <c r="C2450" s="669" t="str">
        <f>IF(ROSTER!C$28="","",ROSTER!C$28)</f>
        <v/>
      </c>
      <c r="D2450" s="670"/>
      <c r="E2450" s="667"/>
      <c r="F2450" s="680">
        <f>IF(E2450="y",1,IF(E2450="S",1,0))</f>
        <v>0</v>
      </c>
      <c r="G2450" s="663">
        <f>IF(E2450="S",1,0)</f>
        <v>0</v>
      </c>
      <c r="H2450" s="583"/>
      <c r="I2450" s="584"/>
      <c r="J2450" s="569"/>
      <c r="K2450" s="570"/>
      <c r="L2450" s="573"/>
      <c r="M2450" s="574"/>
      <c r="N2450" s="579">
        <f>L2450+J2450</f>
        <v>0</v>
      </c>
      <c r="O2450" s="580"/>
      <c r="P2450" s="569"/>
      <c r="Q2450" s="570"/>
      <c r="R2450" s="573"/>
      <c r="S2450" s="574"/>
      <c r="T2450" s="579">
        <f>R2450-P2450</f>
        <v>0</v>
      </c>
      <c r="U2450" s="580"/>
      <c r="V2450" s="583"/>
      <c r="W2450" s="584"/>
      <c r="X2450" s="569"/>
      <c r="Y2450" s="584"/>
      <c r="Z2450" s="569"/>
      <c r="AA2450" s="584"/>
      <c r="AB2450" s="569"/>
      <c r="AC2450" s="570"/>
      <c r="AD2450" s="573"/>
      <c r="AE2450" s="574"/>
      <c r="AF2450" s="557">
        <f>IF(AB2450=0,0,(AD2450/AB2450)*100)</f>
        <v>0</v>
      </c>
      <c r="AG2450" s="558"/>
      <c r="AH2450" s="569"/>
      <c r="AI2450" s="570"/>
      <c r="AJ2450" s="573"/>
      <c r="AK2450" s="574"/>
      <c r="AL2450" s="557">
        <f>IF(AH2450=0,0,(AJ2450/AH2450)*100)</f>
        <v>0</v>
      </c>
      <c r="AM2450" s="558"/>
      <c r="AN2450" s="569"/>
      <c r="AO2450" s="570"/>
      <c r="AP2450" s="573"/>
      <c r="AQ2450" s="574"/>
      <c r="AR2450" s="557">
        <f>IF(AN2450=0,0,(AP2450/AN2450)*100)</f>
        <v>0</v>
      </c>
      <c r="AS2450" s="558"/>
      <c r="AT2450" s="561">
        <f>AB2450+AH2450+AN2450</f>
        <v>0</v>
      </c>
      <c r="AU2450" s="562"/>
      <c r="AV2450" s="565">
        <f>AD2450+AJ2450+AP2450</f>
        <v>0</v>
      </c>
      <c r="AW2450" s="566"/>
      <c r="AX2450" s="557">
        <f>IF(AT2450=0,0,(AV2450/AT2450)*100)</f>
        <v>0</v>
      </c>
      <c r="AY2450" s="558"/>
      <c r="AZ2450" s="569"/>
      <c r="BA2450" s="570"/>
      <c r="BB2450" s="573"/>
      <c r="BC2450" s="574"/>
      <c r="BD2450" s="557">
        <f>IF(AZ2450=0,0,(BB2450/AZ2450)*100)</f>
        <v>0</v>
      </c>
      <c r="BE2450" s="558"/>
      <c r="BF2450" s="561">
        <f>AT2450+AZ2450</f>
        <v>0</v>
      </c>
      <c r="BG2450" s="562"/>
      <c r="BH2450" s="565">
        <f>AV2450+BB2450</f>
        <v>0</v>
      </c>
      <c r="BI2450" s="566"/>
      <c r="BJ2450" s="557">
        <f>IF(BF2450=0,0,(BH2450/BF2450)*100)</f>
        <v>0</v>
      </c>
      <c r="BK2450" s="558"/>
      <c r="BL2450" s="602">
        <f>(AD2450*2)+(AJ2450*2)+(AP2450*3)+BB2450</f>
        <v>0</v>
      </c>
      <c r="BM2450" s="603"/>
      <c r="BN2450" s="604"/>
      <c r="BO2450" s="587">
        <f t="shared" ref="BO2450" si="2354">IF(BQ2450=0,0,50*BP2450/BQ2450)</f>
        <v>0</v>
      </c>
      <c r="BP2450" s="555">
        <f t="shared" ref="BP2450" si="2355">(BL2450*BS$2430)+(N2450*BS$2431)+(X2450*BS$2432)+(R2450*BS$2433)+(V2450*BS$2434)+(Z2450*BS$2435)</f>
        <v>0</v>
      </c>
      <c r="BQ2450" s="555">
        <f t="shared" ref="BQ2450" si="2356">((AZ2450-BB2450)*BS$2437)+((AT2450-AV2450)*BS$2436)+(H2450*BS$2438)+(P2450*BS$2439)</f>
        <v>0</v>
      </c>
      <c r="BR2450" s="65"/>
      <c r="BS2450" s="65"/>
      <c r="BT2450" s="268"/>
    </row>
    <row r="2451" spans="1:72" ht="21.75" customHeight="1" x14ac:dyDescent="0.25">
      <c r="A2451" s="268"/>
      <c r="B2451" s="679"/>
      <c r="C2451" s="690" t="str">
        <f>IF(ROSTER!D$28="","",ROSTER!D$28)</f>
        <v/>
      </c>
      <c r="D2451" s="691"/>
      <c r="E2451" s="668"/>
      <c r="F2451" s="681"/>
      <c r="G2451" s="664"/>
      <c r="H2451" s="585"/>
      <c r="I2451" s="586"/>
      <c r="J2451" s="571"/>
      <c r="K2451" s="572"/>
      <c r="L2451" s="575"/>
      <c r="M2451" s="576"/>
      <c r="N2451" s="581" t="s">
        <v>16</v>
      </c>
      <c r="O2451" s="582"/>
      <c r="P2451" s="571"/>
      <c r="Q2451" s="572"/>
      <c r="R2451" s="575"/>
      <c r="S2451" s="576"/>
      <c r="T2451" s="581" t="s">
        <v>16</v>
      </c>
      <c r="U2451" s="582"/>
      <c r="V2451" s="585"/>
      <c r="W2451" s="586"/>
      <c r="X2451" s="571"/>
      <c r="Y2451" s="586"/>
      <c r="Z2451" s="571"/>
      <c r="AA2451" s="586"/>
      <c r="AB2451" s="571"/>
      <c r="AC2451" s="572"/>
      <c r="AD2451" s="575"/>
      <c r="AE2451" s="576"/>
      <c r="AF2451" s="577"/>
      <c r="AG2451" s="578"/>
      <c r="AH2451" s="571"/>
      <c r="AI2451" s="572"/>
      <c r="AJ2451" s="575"/>
      <c r="AK2451" s="576"/>
      <c r="AL2451" s="577"/>
      <c r="AM2451" s="578"/>
      <c r="AN2451" s="571"/>
      <c r="AO2451" s="572"/>
      <c r="AP2451" s="575"/>
      <c r="AQ2451" s="576"/>
      <c r="AR2451" s="577"/>
      <c r="AS2451" s="578"/>
      <c r="AT2451" s="627"/>
      <c r="AU2451" s="628"/>
      <c r="AV2451" s="629"/>
      <c r="AW2451" s="630"/>
      <c r="AX2451" s="577"/>
      <c r="AY2451" s="578"/>
      <c r="AZ2451" s="571"/>
      <c r="BA2451" s="572"/>
      <c r="BB2451" s="575"/>
      <c r="BC2451" s="576"/>
      <c r="BD2451" s="577"/>
      <c r="BE2451" s="578"/>
      <c r="BF2451" s="627"/>
      <c r="BG2451" s="628"/>
      <c r="BH2451" s="629"/>
      <c r="BI2451" s="630"/>
      <c r="BJ2451" s="577"/>
      <c r="BK2451" s="578"/>
      <c r="BL2451" s="605"/>
      <c r="BM2451" s="606"/>
      <c r="BN2451" s="607"/>
      <c r="BO2451" s="588"/>
      <c r="BP2451" s="556"/>
      <c r="BQ2451" s="556"/>
      <c r="BR2451" s="65"/>
      <c r="BS2451" s="65"/>
      <c r="BT2451" s="268"/>
    </row>
    <row r="2452" spans="1:72" ht="21.75" customHeight="1" x14ac:dyDescent="0.25">
      <c r="A2452" s="268"/>
      <c r="B2452" s="678" t="str">
        <f>IF(ROSTER!B$30="","",ROSTER!B$30)</f>
        <v/>
      </c>
      <c r="C2452" s="669" t="str">
        <f>IF(ROSTER!C$30="","",ROSTER!C$30)</f>
        <v/>
      </c>
      <c r="D2452" s="670"/>
      <c r="E2452" s="667"/>
      <c r="F2452" s="680">
        <f>IF(E2452="y",1,IF(E2452="S",1,0))</f>
        <v>0</v>
      </c>
      <c r="G2452" s="663">
        <f>IF(E2452="S",1,0)</f>
        <v>0</v>
      </c>
      <c r="H2452" s="583"/>
      <c r="I2452" s="584"/>
      <c r="J2452" s="569"/>
      <c r="K2452" s="570"/>
      <c r="L2452" s="573"/>
      <c r="M2452" s="574"/>
      <c r="N2452" s="579">
        <f>L2452+J2452</f>
        <v>0</v>
      </c>
      <c r="O2452" s="580"/>
      <c r="P2452" s="569"/>
      <c r="Q2452" s="570"/>
      <c r="R2452" s="573"/>
      <c r="S2452" s="574"/>
      <c r="T2452" s="579">
        <f>R2452-P2452</f>
        <v>0</v>
      </c>
      <c r="U2452" s="580"/>
      <c r="V2452" s="583"/>
      <c r="W2452" s="584"/>
      <c r="X2452" s="569"/>
      <c r="Y2452" s="584"/>
      <c r="Z2452" s="569"/>
      <c r="AA2452" s="584"/>
      <c r="AB2452" s="569"/>
      <c r="AC2452" s="570"/>
      <c r="AD2452" s="573"/>
      <c r="AE2452" s="574"/>
      <c r="AF2452" s="557">
        <f>IF(AB2452=0,0,(AD2452/AB2452)*100)</f>
        <v>0</v>
      </c>
      <c r="AG2452" s="558"/>
      <c r="AH2452" s="569"/>
      <c r="AI2452" s="570"/>
      <c r="AJ2452" s="573"/>
      <c r="AK2452" s="574"/>
      <c r="AL2452" s="557">
        <f>IF(AH2452=0,0,(AJ2452/AH2452)*100)</f>
        <v>0</v>
      </c>
      <c r="AM2452" s="558"/>
      <c r="AN2452" s="569"/>
      <c r="AO2452" s="570"/>
      <c r="AP2452" s="573"/>
      <c r="AQ2452" s="574"/>
      <c r="AR2452" s="557">
        <f>IF(AN2452=0,0,(AP2452/AN2452)*100)</f>
        <v>0</v>
      </c>
      <c r="AS2452" s="558"/>
      <c r="AT2452" s="561">
        <f>AB2452+AH2452+AN2452</f>
        <v>0</v>
      </c>
      <c r="AU2452" s="562"/>
      <c r="AV2452" s="565">
        <f>AD2452+AJ2452+AP2452</f>
        <v>0</v>
      </c>
      <c r="AW2452" s="566"/>
      <c r="AX2452" s="557">
        <f>IF(AT2452=0,0,(AV2452/AT2452)*100)</f>
        <v>0</v>
      </c>
      <c r="AY2452" s="558"/>
      <c r="AZ2452" s="569"/>
      <c r="BA2452" s="570"/>
      <c r="BB2452" s="573"/>
      <c r="BC2452" s="574"/>
      <c r="BD2452" s="557">
        <f>IF(AZ2452=0,0,(BB2452/AZ2452)*100)</f>
        <v>0</v>
      </c>
      <c r="BE2452" s="558"/>
      <c r="BF2452" s="561">
        <f>AT2452+AZ2452</f>
        <v>0</v>
      </c>
      <c r="BG2452" s="562"/>
      <c r="BH2452" s="565">
        <f>AV2452+BB2452</f>
        <v>0</v>
      </c>
      <c r="BI2452" s="566"/>
      <c r="BJ2452" s="557">
        <f>IF(BF2452=0,0,(BH2452/BF2452)*100)</f>
        <v>0</v>
      </c>
      <c r="BK2452" s="558"/>
      <c r="BL2452" s="602">
        <f>(AD2452*2)+(AJ2452*2)+(AP2452*3)+BB2452</f>
        <v>0</v>
      </c>
      <c r="BM2452" s="603"/>
      <c r="BN2452" s="604"/>
      <c r="BO2452" s="587">
        <f t="shared" ref="BO2452" si="2357">IF(BQ2452=0,0,50*BP2452/BQ2452)</f>
        <v>0</v>
      </c>
      <c r="BP2452" s="555">
        <f t="shared" ref="BP2452" si="2358">(BL2452*BS$2430)+(N2452*BS$2431)+(X2452*BS$2432)+(R2452*BS$2433)+(V2452*BS$2434)+(Z2452*BS$2435)</f>
        <v>0</v>
      </c>
      <c r="BQ2452" s="555">
        <f t="shared" ref="BQ2452" si="2359">((AZ2452-BB2452)*BS$2437)+((AT2452-AV2452)*BS$2436)+(H2452*BS$2438)+(P2452*BS$2439)</f>
        <v>0</v>
      </c>
      <c r="BR2452" s="65"/>
      <c r="BS2452" s="65"/>
      <c r="BT2452" s="268"/>
    </row>
    <row r="2453" spans="1:72" ht="21.75" customHeight="1" x14ac:dyDescent="0.25">
      <c r="A2453" s="268"/>
      <c r="B2453" s="679"/>
      <c r="C2453" s="690" t="str">
        <f>IF(ROSTER!D$30="","",ROSTER!D$30)</f>
        <v/>
      </c>
      <c r="D2453" s="691"/>
      <c r="E2453" s="668"/>
      <c r="F2453" s="681"/>
      <c r="G2453" s="664"/>
      <c r="H2453" s="585"/>
      <c r="I2453" s="586"/>
      <c r="J2453" s="571"/>
      <c r="K2453" s="572"/>
      <c r="L2453" s="575"/>
      <c r="M2453" s="576"/>
      <c r="N2453" s="581" t="s">
        <v>16</v>
      </c>
      <c r="O2453" s="582"/>
      <c r="P2453" s="571"/>
      <c r="Q2453" s="572"/>
      <c r="R2453" s="575"/>
      <c r="S2453" s="576"/>
      <c r="T2453" s="581" t="s">
        <v>16</v>
      </c>
      <c r="U2453" s="582"/>
      <c r="V2453" s="585"/>
      <c r="W2453" s="586"/>
      <c r="X2453" s="571"/>
      <c r="Y2453" s="586"/>
      <c r="Z2453" s="571"/>
      <c r="AA2453" s="586"/>
      <c r="AB2453" s="571"/>
      <c r="AC2453" s="572"/>
      <c r="AD2453" s="575"/>
      <c r="AE2453" s="576"/>
      <c r="AF2453" s="577"/>
      <c r="AG2453" s="578"/>
      <c r="AH2453" s="571"/>
      <c r="AI2453" s="572"/>
      <c r="AJ2453" s="575"/>
      <c r="AK2453" s="576"/>
      <c r="AL2453" s="577"/>
      <c r="AM2453" s="578"/>
      <c r="AN2453" s="571"/>
      <c r="AO2453" s="572"/>
      <c r="AP2453" s="575"/>
      <c r="AQ2453" s="576"/>
      <c r="AR2453" s="577"/>
      <c r="AS2453" s="578"/>
      <c r="AT2453" s="627"/>
      <c r="AU2453" s="628"/>
      <c r="AV2453" s="629"/>
      <c r="AW2453" s="630"/>
      <c r="AX2453" s="577"/>
      <c r="AY2453" s="578"/>
      <c r="AZ2453" s="571"/>
      <c r="BA2453" s="572"/>
      <c r="BB2453" s="575"/>
      <c r="BC2453" s="576"/>
      <c r="BD2453" s="577"/>
      <c r="BE2453" s="578"/>
      <c r="BF2453" s="627"/>
      <c r="BG2453" s="628"/>
      <c r="BH2453" s="629"/>
      <c r="BI2453" s="630"/>
      <c r="BJ2453" s="577"/>
      <c r="BK2453" s="578"/>
      <c r="BL2453" s="605"/>
      <c r="BM2453" s="606"/>
      <c r="BN2453" s="607"/>
      <c r="BO2453" s="588"/>
      <c r="BP2453" s="556"/>
      <c r="BQ2453" s="556"/>
      <c r="BR2453" s="65"/>
      <c r="BS2453" s="65"/>
      <c r="BT2453" s="268"/>
    </row>
    <row r="2454" spans="1:72" ht="21.75" customHeight="1" x14ac:dyDescent="0.25">
      <c r="A2454" s="268"/>
      <c r="B2454" s="678" t="str">
        <f>IF(ROSTER!B$32="","",ROSTER!B$32)</f>
        <v/>
      </c>
      <c r="C2454" s="669" t="str">
        <f>IF(ROSTER!C$32="","",ROSTER!C$32)</f>
        <v/>
      </c>
      <c r="D2454" s="670"/>
      <c r="E2454" s="667"/>
      <c r="F2454" s="680">
        <f>IF(E2454="y",1,IF(E2454="S",1,0))</f>
        <v>0</v>
      </c>
      <c r="G2454" s="663">
        <f>IF(E2454="S",1,0)</f>
        <v>0</v>
      </c>
      <c r="H2454" s="583"/>
      <c r="I2454" s="584"/>
      <c r="J2454" s="569"/>
      <c r="K2454" s="570"/>
      <c r="L2454" s="573"/>
      <c r="M2454" s="574"/>
      <c r="N2454" s="579">
        <f>L2454+J2454</f>
        <v>0</v>
      </c>
      <c r="O2454" s="580"/>
      <c r="P2454" s="569"/>
      <c r="Q2454" s="570"/>
      <c r="R2454" s="573"/>
      <c r="S2454" s="574"/>
      <c r="T2454" s="579">
        <f>R2454-P2454</f>
        <v>0</v>
      </c>
      <c r="U2454" s="580"/>
      <c r="V2454" s="583"/>
      <c r="W2454" s="584"/>
      <c r="X2454" s="569"/>
      <c r="Y2454" s="584"/>
      <c r="Z2454" s="569"/>
      <c r="AA2454" s="584"/>
      <c r="AB2454" s="569"/>
      <c r="AC2454" s="570"/>
      <c r="AD2454" s="573"/>
      <c r="AE2454" s="574"/>
      <c r="AF2454" s="557">
        <f>IF(AB2454=0,0,(AD2454/AB2454)*100)</f>
        <v>0</v>
      </c>
      <c r="AG2454" s="558"/>
      <c r="AH2454" s="569"/>
      <c r="AI2454" s="570"/>
      <c r="AJ2454" s="573"/>
      <c r="AK2454" s="574"/>
      <c r="AL2454" s="557">
        <f>IF(AH2454=0,0,(AJ2454/AH2454)*100)</f>
        <v>0</v>
      </c>
      <c r="AM2454" s="558"/>
      <c r="AN2454" s="569"/>
      <c r="AO2454" s="570"/>
      <c r="AP2454" s="573"/>
      <c r="AQ2454" s="574"/>
      <c r="AR2454" s="557">
        <f>IF(AN2454=0,0,(AP2454/AN2454)*100)</f>
        <v>0</v>
      </c>
      <c r="AS2454" s="558"/>
      <c r="AT2454" s="561">
        <f>AB2454+AH2454+AN2454</f>
        <v>0</v>
      </c>
      <c r="AU2454" s="562"/>
      <c r="AV2454" s="565">
        <f>AD2454+AJ2454+AP2454</f>
        <v>0</v>
      </c>
      <c r="AW2454" s="566"/>
      <c r="AX2454" s="557">
        <f>IF(AT2454=0,0,(AV2454/AT2454)*100)</f>
        <v>0</v>
      </c>
      <c r="AY2454" s="558"/>
      <c r="AZ2454" s="569"/>
      <c r="BA2454" s="570"/>
      <c r="BB2454" s="573"/>
      <c r="BC2454" s="574"/>
      <c r="BD2454" s="557">
        <f>IF(AZ2454=0,0,(BB2454/AZ2454)*100)</f>
        <v>0</v>
      </c>
      <c r="BE2454" s="558"/>
      <c r="BF2454" s="561">
        <f>AT2454+AZ2454</f>
        <v>0</v>
      </c>
      <c r="BG2454" s="562"/>
      <c r="BH2454" s="565">
        <f>AV2454+BB2454</f>
        <v>0</v>
      </c>
      <c r="BI2454" s="566"/>
      <c r="BJ2454" s="557">
        <f>IF(BF2454=0,0,(BH2454/BF2454)*100)</f>
        <v>0</v>
      </c>
      <c r="BK2454" s="558"/>
      <c r="BL2454" s="602">
        <f>(AD2454*2)+(AJ2454*2)+(AP2454*3)+BB2454</f>
        <v>0</v>
      </c>
      <c r="BM2454" s="603"/>
      <c r="BN2454" s="604"/>
      <c r="BO2454" s="587">
        <f t="shared" ref="BO2454" si="2360">IF(BQ2454=0,0,50*BP2454/BQ2454)</f>
        <v>0</v>
      </c>
      <c r="BP2454" s="555">
        <f t="shared" ref="BP2454" si="2361">(BL2454*BS$2430)+(N2454*BS$2431)+(X2454*BS$2432)+(R2454*BS$2433)+(V2454*BS$2434)+(Z2454*BS$2435)</f>
        <v>0</v>
      </c>
      <c r="BQ2454" s="555">
        <f t="shared" ref="BQ2454" si="2362">((AZ2454-BB2454)*BS$2437)+((AT2454-AV2454)*BS$2436)+(H2454*BS$2438)+(P2454*BS$2439)</f>
        <v>0</v>
      </c>
      <c r="BR2454" s="65"/>
      <c r="BS2454" s="65"/>
      <c r="BT2454" s="268"/>
    </row>
    <row r="2455" spans="1:72" ht="21.75" customHeight="1" x14ac:dyDescent="0.25">
      <c r="A2455" s="268"/>
      <c r="B2455" s="679"/>
      <c r="C2455" s="690" t="str">
        <f>IF(ROSTER!D$32="","",ROSTER!D$32)</f>
        <v/>
      </c>
      <c r="D2455" s="691"/>
      <c r="E2455" s="668"/>
      <c r="F2455" s="681"/>
      <c r="G2455" s="664"/>
      <c r="H2455" s="585"/>
      <c r="I2455" s="586"/>
      <c r="J2455" s="571"/>
      <c r="K2455" s="572"/>
      <c r="L2455" s="575"/>
      <c r="M2455" s="576"/>
      <c r="N2455" s="581" t="s">
        <v>16</v>
      </c>
      <c r="O2455" s="582"/>
      <c r="P2455" s="571"/>
      <c r="Q2455" s="572"/>
      <c r="R2455" s="575"/>
      <c r="S2455" s="576"/>
      <c r="T2455" s="581" t="s">
        <v>16</v>
      </c>
      <c r="U2455" s="582"/>
      <c r="V2455" s="585"/>
      <c r="W2455" s="586"/>
      <c r="X2455" s="571"/>
      <c r="Y2455" s="586"/>
      <c r="Z2455" s="571"/>
      <c r="AA2455" s="586"/>
      <c r="AB2455" s="571"/>
      <c r="AC2455" s="572"/>
      <c r="AD2455" s="575"/>
      <c r="AE2455" s="576"/>
      <c r="AF2455" s="577"/>
      <c r="AG2455" s="578"/>
      <c r="AH2455" s="571"/>
      <c r="AI2455" s="572"/>
      <c r="AJ2455" s="575"/>
      <c r="AK2455" s="576"/>
      <c r="AL2455" s="577"/>
      <c r="AM2455" s="578"/>
      <c r="AN2455" s="571"/>
      <c r="AO2455" s="572"/>
      <c r="AP2455" s="575"/>
      <c r="AQ2455" s="576"/>
      <c r="AR2455" s="577"/>
      <c r="AS2455" s="578"/>
      <c r="AT2455" s="627"/>
      <c r="AU2455" s="628"/>
      <c r="AV2455" s="629"/>
      <c r="AW2455" s="630"/>
      <c r="AX2455" s="577"/>
      <c r="AY2455" s="578"/>
      <c r="AZ2455" s="571"/>
      <c r="BA2455" s="572"/>
      <c r="BB2455" s="575"/>
      <c r="BC2455" s="576"/>
      <c r="BD2455" s="577"/>
      <c r="BE2455" s="578"/>
      <c r="BF2455" s="627"/>
      <c r="BG2455" s="628"/>
      <c r="BH2455" s="629"/>
      <c r="BI2455" s="630"/>
      <c r="BJ2455" s="577"/>
      <c r="BK2455" s="578"/>
      <c r="BL2455" s="605"/>
      <c r="BM2455" s="606"/>
      <c r="BN2455" s="607"/>
      <c r="BO2455" s="588"/>
      <c r="BP2455" s="556"/>
      <c r="BQ2455" s="556"/>
      <c r="BR2455" s="65"/>
      <c r="BS2455" s="65"/>
      <c r="BT2455" s="268"/>
    </row>
    <row r="2456" spans="1:72" ht="21.75" customHeight="1" x14ac:dyDescent="0.25">
      <c r="A2456" s="268"/>
      <c r="B2456" s="678" t="str">
        <f>IF(ROSTER!B$34="","",ROSTER!B$34)</f>
        <v/>
      </c>
      <c r="C2456" s="669" t="str">
        <f>IF(ROSTER!C$34="","",ROSTER!C$34)</f>
        <v/>
      </c>
      <c r="D2456" s="670"/>
      <c r="E2456" s="667"/>
      <c r="F2456" s="680">
        <f>IF(E2456="y",1,IF(E2456="S",1,0))</f>
        <v>0</v>
      </c>
      <c r="G2456" s="663">
        <f>IF(E2456="S",1,0)</f>
        <v>0</v>
      </c>
      <c r="H2456" s="583"/>
      <c r="I2456" s="584"/>
      <c r="J2456" s="569"/>
      <c r="K2456" s="570"/>
      <c r="L2456" s="573"/>
      <c r="M2456" s="574"/>
      <c r="N2456" s="579">
        <f>L2456+J2456</f>
        <v>0</v>
      </c>
      <c r="O2456" s="580"/>
      <c r="P2456" s="569"/>
      <c r="Q2456" s="570"/>
      <c r="R2456" s="573"/>
      <c r="S2456" s="574"/>
      <c r="T2456" s="579">
        <f>R2456-P2456</f>
        <v>0</v>
      </c>
      <c r="U2456" s="580"/>
      <c r="V2456" s="583"/>
      <c r="W2456" s="584"/>
      <c r="X2456" s="569"/>
      <c r="Y2456" s="584"/>
      <c r="Z2456" s="569"/>
      <c r="AA2456" s="584"/>
      <c r="AB2456" s="569"/>
      <c r="AC2456" s="570"/>
      <c r="AD2456" s="573"/>
      <c r="AE2456" s="574"/>
      <c r="AF2456" s="557">
        <f>IF(AB2456=0,0,(AD2456/AB2456)*100)</f>
        <v>0</v>
      </c>
      <c r="AG2456" s="558"/>
      <c r="AH2456" s="569"/>
      <c r="AI2456" s="570"/>
      <c r="AJ2456" s="573"/>
      <c r="AK2456" s="574"/>
      <c r="AL2456" s="557">
        <f>IF(AH2456=0,0,(AJ2456/AH2456)*100)</f>
        <v>0</v>
      </c>
      <c r="AM2456" s="558"/>
      <c r="AN2456" s="569"/>
      <c r="AO2456" s="570"/>
      <c r="AP2456" s="573"/>
      <c r="AQ2456" s="574"/>
      <c r="AR2456" s="557">
        <f>IF(AN2456=0,0,(AP2456/AN2456)*100)</f>
        <v>0</v>
      </c>
      <c r="AS2456" s="558"/>
      <c r="AT2456" s="561">
        <f>AB2456+AH2456+AN2456</f>
        <v>0</v>
      </c>
      <c r="AU2456" s="562"/>
      <c r="AV2456" s="565">
        <f>AD2456+AJ2456+AP2456</f>
        <v>0</v>
      </c>
      <c r="AW2456" s="566"/>
      <c r="AX2456" s="557">
        <f>IF(AT2456=0,0,(AV2456/AT2456)*100)</f>
        <v>0</v>
      </c>
      <c r="AY2456" s="558"/>
      <c r="AZ2456" s="569"/>
      <c r="BA2456" s="570"/>
      <c r="BB2456" s="573"/>
      <c r="BC2456" s="574"/>
      <c r="BD2456" s="557">
        <f>IF(AZ2456=0,0,(BB2456/AZ2456)*100)</f>
        <v>0</v>
      </c>
      <c r="BE2456" s="558"/>
      <c r="BF2456" s="561">
        <f>AT2456+AZ2456</f>
        <v>0</v>
      </c>
      <c r="BG2456" s="562"/>
      <c r="BH2456" s="565">
        <f>AV2456+BB2456</f>
        <v>0</v>
      </c>
      <c r="BI2456" s="566"/>
      <c r="BJ2456" s="557">
        <f>IF(BF2456=0,0,(BH2456/BF2456)*100)</f>
        <v>0</v>
      </c>
      <c r="BK2456" s="558"/>
      <c r="BL2456" s="602">
        <f>(AD2456*2)+(AJ2456*2)+(AP2456*3)+BB2456</f>
        <v>0</v>
      </c>
      <c r="BM2456" s="603"/>
      <c r="BN2456" s="604"/>
      <c r="BO2456" s="587">
        <f t="shared" ref="BO2456" si="2363">IF(BQ2456=0,0,50*BP2456/BQ2456)</f>
        <v>0</v>
      </c>
      <c r="BP2456" s="555">
        <f t="shared" ref="BP2456" si="2364">(BL2456*BS$2430)+(N2456*BS$2431)+(X2456*BS$2432)+(R2456*BS$2433)+(V2456*BS$2434)+(Z2456*BS$2435)</f>
        <v>0</v>
      </c>
      <c r="BQ2456" s="555">
        <f t="shared" ref="BQ2456" si="2365">((AZ2456-BB2456)*BS$2437)+((AT2456-AV2456)*BS$2436)+(H2456*BS$2438)+(P2456*BS$2439)</f>
        <v>0</v>
      </c>
      <c r="BR2456" s="65"/>
      <c r="BS2456" s="65"/>
      <c r="BT2456" s="268"/>
    </row>
    <row r="2457" spans="1:72" ht="21.75" customHeight="1" x14ac:dyDescent="0.25">
      <c r="A2457" s="268"/>
      <c r="B2457" s="679"/>
      <c r="C2457" s="690" t="str">
        <f>IF(ROSTER!D$34="","",ROSTER!D$34)</f>
        <v/>
      </c>
      <c r="D2457" s="691"/>
      <c r="E2457" s="668"/>
      <c r="F2457" s="681"/>
      <c r="G2457" s="664"/>
      <c r="H2457" s="585"/>
      <c r="I2457" s="586"/>
      <c r="J2457" s="571"/>
      <c r="K2457" s="572"/>
      <c r="L2457" s="575"/>
      <c r="M2457" s="576"/>
      <c r="N2457" s="581" t="s">
        <v>16</v>
      </c>
      <c r="O2457" s="582"/>
      <c r="P2457" s="571"/>
      <c r="Q2457" s="572"/>
      <c r="R2457" s="575"/>
      <c r="S2457" s="576"/>
      <c r="T2457" s="581" t="s">
        <v>16</v>
      </c>
      <c r="U2457" s="582"/>
      <c r="V2457" s="585"/>
      <c r="W2457" s="586"/>
      <c r="X2457" s="571"/>
      <c r="Y2457" s="586"/>
      <c r="Z2457" s="571"/>
      <c r="AA2457" s="586"/>
      <c r="AB2457" s="571"/>
      <c r="AC2457" s="572"/>
      <c r="AD2457" s="575"/>
      <c r="AE2457" s="576"/>
      <c r="AF2457" s="577"/>
      <c r="AG2457" s="578"/>
      <c r="AH2457" s="571"/>
      <c r="AI2457" s="572"/>
      <c r="AJ2457" s="575"/>
      <c r="AK2457" s="576"/>
      <c r="AL2457" s="577"/>
      <c r="AM2457" s="578"/>
      <c r="AN2457" s="571"/>
      <c r="AO2457" s="572"/>
      <c r="AP2457" s="575"/>
      <c r="AQ2457" s="576"/>
      <c r="AR2457" s="577"/>
      <c r="AS2457" s="578"/>
      <c r="AT2457" s="627"/>
      <c r="AU2457" s="628"/>
      <c r="AV2457" s="629"/>
      <c r="AW2457" s="630"/>
      <c r="AX2457" s="577"/>
      <c r="AY2457" s="578"/>
      <c r="AZ2457" s="571"/>
      <c r="BA2457" s="572"/>
      <c r="BB2457" s="575"/>
      <c r="BC2457" s="576"/>
      <c r="BD2457" s="577"/>
      <c r="BE2457" s="578"/>
      <c r="BF2457" s="627"/>
      <c r="BG2457" s="628"/>
      <c r="BH2457" s="629"/>
      <c r="BI2457" s="630"/>
      <c r="BJ2457" s="577"/>
      <c r="BK2457" s="578"/>
      <c r="BL2457" s="605"/>
      <c r="BM2457" s="606"/>
      <c r="BN2457" s="607"/>
      <c r="BO2457" s="588"/>
      <c r="BP2457" s="556"/>
      <c r="BQ2457" s="556"/>
      <c r="BR2457" s="65"/>
      <c r="BS2457" s="65"/>
      <c r="BT2457" s="268"/>
    </row>
    <row r="2458" spans="1:72" ht="21.75" customHeight="1" x14ac:dyDescent="0.25">
      <c r="A2458" s="268"/>
      <c r="B2458" s="678" t="str">
        <f>IF(ROSTER!B$36="","",ROSTER!B$36)</f>
        <v/>
      </c>
      <c r="C2458" s="669" t="str">
        <f>IF(ROSTER!C$36="","",ROSTER!C$36)</f>
        <v/>
      </c>
      <c r="D2458" s="670"/>
      <c r="E2458" s="667"/>
      <c r="F2458" s="680">
        <f>IF(E2458="y",1,IF(E2458="S",1,0))</f>
        <v>0</v>
      </c>
      <c r="G2458" s="663">
        <f>IF(E2458="S",1,0)</f>
        <v>0</v>
      </c>
      <c r="H2458" s="583"/>
      <c r="I2458" s="584"/>
      <c r="J2458" s="569"/>
      <c r="K2458" s="570"/>
      <c r="L2458" s="573"/>
      <c r="M2458" s="574"/>
      <c r="N2458" s="579">
        <f>L2458+J2458</f>
        <v>0</v>
      </c>
      <c r="O2458" s="580"/>
      <c r="P2458" s="569"/>
      <c r="Q2458" s="570"/>
      <c r="R2458" s="573"/>
      <c r="S2458" s="574"/>
      <c r="T2458" s="579">
        <f>R2458-P2458</f>
        <v>0</v>
      </c>
      <c r="U2458" s="580"/>
      <c r="V2458" s="583"/>
      <c r="W2458" s="584"/>
      <c r="X2458" s="569"/>
      <c r="Y2458" s="584"/>
      <c r="Z2458" s="569"/>
      <c r="AA2458" s="584"/>
      <c r="AB2458" s="569"/>
      <c r="AC2458" s="570"/>
      <c r="AD2458" s="573"/>
      <c r="AE2458" s="574"/>
      <c r="AF2458" s="557">
        <f>IF(AB2458=0,0,(AD2458/AB2458)*100)</f>
        <v>0</v>
      </c>
      <c r="AG2458" s="558"/>
      <c r="AH2458" s="569"/>
      <c r="AI2458" s="570"/>
      <c r="AJ2458" s="573"/>
      <c r="AK2458" s="574"/>
      <c r="AL2458" s="557">
        <f>IF(AH2458=0,0,(AJ2458/AH2458)*100)</f>
        <v>0</v>
      </c>
      <c r="AM2458" s="558"/>
      <c r="AN2458" s="569"/>
      <c r="AO2458" s="570"/>
      <c r="AP2458" s="573"/>
      <c r="AQ2458" s="574"/>
      <c r="AR2458" s="557">
        <f>IF(AN2458=0,0,(AP2458/AN2458)*100)</f>
        <v>0</v>
      </c>
      <c r="AS2458" s="558"/>
      <c r="AT2458" s="561">
        <f>AB2458+AH2458+AN2458</f>
        <v>0</v>
      </c>
      <c r="AU2458" s="562"/>
      <c r="AV2458" s="565">
        <f>AD2458+AJ2458+AP2458</f>
        <v>0</v>
      </c>
      <c r="AW2458" s="566"/>
      <c r="AX2458" s="557">
        <f>IF(AT2458=0,0,(AV2458/AT2458)*100)</f>
        <v>0</v>
      </c>
      <c r="AY2458" s="558"/>
      <c r="AZ2458" s="569"/>
      <c r="BA2458" s="570"/>
      <c r="BB2458" s="573"/>
      <c r="BC2458" s="574"/>
      <c r="BD2458" s="557">
        <f>IF(AZ2458=0,0,(BB2458/AZ2458)*100)</f>
        <v>0</v>
      </c>
      <c r="BE2458" s="558"/>
      <c r="BF2458" s="561">
        <f>AT2458+AZ2458</f>
        <v>0</v>
      </c>
      <c r="BG2458" s="562"/>
      <c r="BH2458" s="565">
        <f>AV2458+BB2458</f>
        <v>0</v>
      </c>
      <c r="BI2458" s="566"/>
      <c r="BJ2458" s="557">
        <f>IF(BF2458=0,0,(BH2458/BF2458)*100)</f>
        <v>0</v>
      </c>
      <c r="BK2458" s="558"/>
      <c r="BL2458" s="602">
        <f>(AD2458*2)+(AJ2458*2)+(AP2458*3)+BB2458</f>
        <v>0</v>
      </c>
      <c r="BM2458" s="603"/>
      <c r="BN2458" s="604"/>
      <c r="BO2458" s="587">
        <f t="shared" ref="BO2458" si="2366">IF(BQ2458=0,0,50*BP2458/BQ2458)</f>
        <v>0</v>
      </c>
      <c r="BP2458" s="555">
        <f t="shared" ref="BP2458" si="2367">(BL2458*BS$2430)+(N2458*BS$2431)+(X2458*BS$2432)+(R2458*BS$2433)+(V2458*BS$2434)+(Z2458*BS$2435)</f>
        <v>0</v>
      </c>
      <c r="BQ2458" s="555">
        <f t="shared" ref="BQ2458" si="2368">((AZ2458-BB2458)*BS$2437)+((AT2458-AV2458)*BS$2436)+(H2458*BS$2438)+(P2458*BS$2439)</f>
        <v>0</v>
      </c>
      <c r="BR2458" s="65"/>
      <c r="BS2458" s="65"/>
      <c r="BT2458" s="268"/>
    </row>
    <row r="2459" spans="1:72" ht="21.75" customHeight="1" x14ac:dyDescent="0.25">
      <c r="A2459" s="268"/>
      <c r="B2459" s="679"/>
      <c r="C2459" s="690" t="str">
        <f>IF(ROSTER!D$36="","",ROSTER!D$36)</f>
        <v/>
      </c>
      <c r="D2459" s="691"/>
      <c r="E2459" s="668"/>
      <c r="F2459" s="681"/>
      <c r="G2459" s="664"/>
      <c r="H2459" s="585"/>
      <c r="I2459" s="586"/>
      <c r="J2459" s="571"/>
      <c r="K2459" s="572"/>
      <c r="L2459" s="575"/>
      <c r="M2459" s="576"/>
      <c r="N2459" s="581" t="s">
        <v>16</v>
      </c>
      <c r="O2459" s="582"/>
      <c r="P2459" s="571"/>
      <c r="Q2459" s="572"/>
      <c r="R2459" s="575"/>
      <c r="S2459" s="576"/>
      <c r="T2459" s="581" t="s">
        <v>16</v>
      </c>
      <c r="U2459" s="582"/>
      <c r="V2459" s="585"/>
      <c r="W2459" s="586"/>
      <c r="X2459" s="571"/>
      <c r="Y2459" s="586"/>
      <c r="Z2459" s="571"/>
      <c r="AA2459" s="586"/>
      <c r="AB2459" s="571"/>
      <c r="AC2459" s="572"/>
      <c r="AD2459" s="575"/>
      <c r="AE2459" s="576"/>
      <c r="AF2459" s="577"/>
      <c r="AG2459" s="578"/>
      <c r="AH2459" s="571"/>
      <c r="AI2459" s="572"/>
      <c r="AJ2459" s="575"/>
      <c r="AK2459" s="576"/>
      <c r="AL2459" s="577"/>
      <c r="AM2459" s="578"/>
      <c r="AN2459" s="571"/>
      <c r="AO2459" s="572"/>
      <c r="AP2459" s="575"/>
      <c r="AQ2459" s="576"/>
      <c r="AR2459" s="577"/>
      <c r="AS2459" s="578"/>
      <c r="AT2459" s="627"/>
      <c r="AU2459" s="628"/>
      <c r="AV2459" s="629"/>
      <c r="AW2459" s="630"/>
      <c r="AX2459" s="577"/>
      <c r="AY2459" s="578"/>
      <c r="AZ2459" s="571"/>
      <c r="BA2459" s="572"/>
      <c r="BB2459" s="575"/>
      <c r="BC2459" s="576"/>
      <c r="BD2459" s="577"/>
      <c r="BE2459" s="578"/>
      <c r="BF2459" s="627"/>
      <c r="BG2459" s="628"/>
      <c r="BH2459" s="629"/>
      <c r="BI2459" s="630"/>
      <c r="BJ2459" s="577"/>
      <c r="BK2459" s="578"/>
      <c r="BL2459" s="605"/>
      <c r="BM2459" s="606"/>
      <c r="BN2459" s="607"/>
      <c r="BO2459" s="588"/>
      <c r="BP2459" s="556"/>
      <c r="BQ2459" s="556"/>
      <c r="BR2459" s="65"/>
      <c r="BS2459" s="65"/>
      <c r="BT2459" s="268"/>
    </row>
    <row r="2460" spans="1:72" ht="21.75" customHeight="1" x14ac:dyDescent="0.25">
      <c r="A2460" s="268"/>
      <c r="B2460" s="678" t="str">
        <f>IF(ROSTER!B$38="","",ROSTER!B$38)</f>
        <v/>
      </c>
      <c r="C2460" s="669" t="str">
        <f>IF(ROSTER!C$38="","",ROSTER!C$38)</f>
        <v/>
      </c>
      <c r="D2460" s="670"/>
      <c r="E2460" s="667"/>
      <c r="F2460" s="680">
        <f>IF(E2460="y",1,IF(E2460="S",1,0))</f>
        <v>0</v>
      </c>
      <c r="G2460" s="663">
        <f>IF(E2460="S",1,0)</f>
        <v>0</v>
      </c>
      <c r="H2460" s="583"/>
      <c r="I2460" s="584"/>
      <c r="J2460" s="569"/>
      <c r="K2460" s="570"/>
      <c r="L2460" s="573"/>
      <c r="M2460" s="574"/>
      <c r="N2460" s="579">
        <f>L2460+J2460</f>
        <v>0</v>
      </c>
      <c r="O2460" s="580"/>
      <c r="P2460" s="569"/>
      <c r="Q2460" s="570"/>
      <c r="R2460" s="573"/>
      <c r="S2460" s="574"/>
      <c r="T2460" s="579">
        <f>R2460-P2460</f>
        <v>0</v>
      </c>
      <c r="U2460" s="580"/>
      <c r="V2460" s="583"/>
      <c r="W2460" s="584"/>
      <c r="X2460" s="569"/>
      <c r="Y2460" s="584"/>
      <c r="Z2460" s="569"/>
      <c r="AA2460" s="584"/>
      <c r="AB2460" s="569"/>
      <c r="AC2460" s="570"/>
      <c r="AD2460" s="573"/>
      <c r="AE2460" s="574"/>
      <c r="AF2460" s="557">
        <f>IF(AB2460=0,0,(AD2460/AB2460)*100)</f>
        <v>0</v>
      </c>
      <c r="AG2460" s="558"/>
      <c r="AH2460" s="569"/>
      <c r="AI2460" s="570"/>
      <c r="AJ2460" s="573"/>
      <c r="AK2460" s="574"/>
      <c r="AL2460" s="557">
        <f>IF(AH2460=0,0,(AJ2460/AH2460)*100)</f>
        <v>0</v>
      </c>
      <c r="AM2460" s="558"/>
      <c r="AN2460" s="569"/>
      <c r="AO2460" s="570"/>
      <c r="AP2460" s="573"/>
      <c r="AQ2460" s="574"/>
      <c r="AR2460" s="557">
        <f>IF(AN2460=0,0,(AP2460/AN2460)*100)</f>
        <v>0</v>
      </c>
      <c r="AS2460" s="558"/>
      <c r="AT2460" s="561">
        <f>AB2460+AH2460+AN2460</f>
        <v>0</v>
      </c>
      <c r="AU2460" s="562"/>
      <c r="AV2460" s="565">
        <f>AD2460+AJ2460+AP2460</f>
        <v>0</v>
      </c>
      <c r="AW2460" s="566"/>
      <c r="AX2460" s="557">
        <f>IF(AT2460=0,0,(AV2460/AT2460)*100)</f>
        <v>0</v>
      </c>
      <c r="AY2460" s="558"/>
      <c r="AZ2460" s="569"/>
      <c r="BA2460" s="570"/>
      <c r="BB2460" s="573"/>
      <c r="BC2460" s="574"/>
      <c r="BD2460" s="557">
        <f>IF(AZ2460=0,0,(BB2460/AZ2460)*100)</f>
        <v>0</v>
      </c>
      <c r="BE2460" s="558"/>
      <c r="BF2460" s="561">
        <f>AT2460+AZ2460</f>
        <v>0</v>
      </c>
      <c r="BG2460" s="562"/>
      <c r="BH2460" s="565">
        <f>AV2460+BB2460</f>
        <v>0</v>
      </c>
      <c r="BI2460" s="566"/>
      <c r="BJ2460" s="557">
        <f>IF(BF2460=0,0,(BH2460/BF2460)*100)</f>
        <v>0</v>
      </c>
      <c r="BK2460" s="558"/>
      <c r="BL2460" s="602">
        <f>(AD2460*2)+(AJ2460*2)+(AP2460*3)+BB2460</f>
        <v>0</v>
      </c>
      <c r="BM2460" s="603"/>
      <c r="BN2460" s="604"/>
      <c r="BO2460" s="587">
        <f t="shared" ref="BO2460" si="2369">IF(BQ2460=0,0,50*BP2460/BQ2460)</f>
        <v>0</v>
      </c>
      <c r="BP2460" s="555">
        <f t="shared" ref="BP2460" si="2370">(BL2460*BS$2430)+(N2460*BS$2431)+(X2460*BS$2432)+(R2460*BS$2433)+(V2460*BS$2434)+(Z2460*BS$2435)</f>
        <v>0</v>
      </c>
      <c r="BQ2460" s="555">
        <f t="shared" ref="BQ2460" si="2371">((AZ2460-BB2460)*BS$2437)+((AT2460-AV2460)*BS$2436)+(H2460*BS$2438)+(P2460*BS$2439)</f>
        <v>0</v>
      </c>
      <c r="BR2460" s="65"/>
      <c r="BS2460" s="65"/>
      <c r="BT2460" s="268"/>
    </row>
    <row r="2461" spans="1:72" ht="21.75" customHeight="1" x14ac:dyDescent="0.25">
      <c r="A2461" s="268"/>
      <c r="B2461" s="679"/>
      <c r="C2461" s="690" t="str">
        <f>IF(ROSTER!D$38="","",ROSTER!D$38)</f>
        <v/>
      </c>
      <c r="D2461" s="691"/>
      <c r="E2461" s="668"/>
      <c r="F2461" s="681"/>
      <c r="G2461" s="664"/>
      <c r="H2461" s="585"/>
      <c r="I2461" s="586"/>
      <c r="J2461" s="571"/>
      <c r="K2461" s="572"/>
      <c r="L2461" s="575"/>
      <c r="M2461" s="576"/>
      <c r="N2461" s="581" t="s">
        <v>16</v>
      </c>
      <c r="O2461" s="582"/>
      <c r="P2461" s="571"/>
      <c r="Q2461" s="572"/>
      <c r="R2461" s="575"/>
      <c r="S2461" s="576"/>
      <c r="T2461" s="581" t="s">
        <v>16</v>
      </c>
      <c r="U2461" s="582"/>
      <c r="V2461" s="585"/>
      <c r="W2461" s="586"/>
      <c r="X2461" s="571"/>
      <c r="Y2461" s="586"/>
      <c r="Z2461" s="571"/>
      <c r="AA2461" s="586"/>
      <c r="AB2461" s="571"/>
      <c r="AC2461" s="572"/>
      <c r="AD2461" s="575"/>
      <c r="AE2461" s="576"/>
      <c r="AF2461" s="577"/>
      <c r="AG2461" s="578"/>
      <c r="AH2461" s="571"/>
      <c r="AI2461" s="572"/>
      <c r="AJ2461" s="575"/>
      <c r="AK2461" s="576"/>
      <c r="AL2461" s="577"/>
      <c r="AM2461" s="578"/>
      <c r="AN2461" s="571"/>
      <c r="AO2461" s="572"/>
      <c r="AP2461" s="575"/>
      <c r="AQ2461" s="576"/>
      <c r="AR2461" s="577"/>
      <c r="AS2461" s="578"/>
      <c r="AT2461" s="627"/>
      <c r="AU2461" s="628"/>
      <c r="AV2461" s="629"/>
      <c r="AW2461" s="630"/>
      <c r="AX2461" s="577"/>
      <c r="AY2461" s="578"/>
      <c r="AZ2461" s="571"/>
      <c r="BA2461" s="572"/>
      <c r="BB2461" s="575"/>
      <c r="BC2461" s="576"/>
      <c r="BD2461" s="577"/>
      <c r="BE2461" s="578"/>
      <c r="BF2461" s="627"/>
      <c r="BG2461" s="628"/>
      <c r="BH2461" s="629"/>
      <c r="BI2461" s="630"/>
      <c r="BJ2461" s="577"/>
      <c r="BK2461" s="578"/>
      <c r="BL2461" s="605"/>
      <c r="BM2461" s="606"/>
      <c r="BN2461" s="607"/>
      <c r="BO2461" s="588"/>
      <c r="BP2461" s="556"/>
      <c r="BQ2461" s="556"/>
      <c r="BR2461" s="65"/>
      <c r="BS2461" s="65"/>
      <c r="BT2461" s="268"/>
    </row>
    <row r="2462" spans="1:72" ht="21.75" customHeight="1" x14ac:dyDescent="0.25">
      <c r="A2462" s="268"/>
      <c r="B2462" s="678" t="str">
        <f>IF(ROSTER!B$40="","",ROSTER!B$40)</f>
        <v/>
      </c>
      <c r="C2462" s="669" t="str">
        <f>IF(ROSTER!C$40="","",ROSTER!C$40)</f>
        <v/>
      </c>
      <c r="D2462" s="670"/>
      <c r="E2462" s="667"/>
      <c r="F2462" s="680">
        <f>IF(E2462="y",1,IF(E2462="S",1,0))</f>
        <v>0</v>
      </c>
      <c r="G2462" s="663">
        <f>IF(E2462="S",1,0)</f>
        <v>0</v>
      </c>
      <c r="H2462" s="583"/>
      <c r="I2462" s="584"/>
      <c r="J2462" s="569"/>
      <c r="K2462" s="570"/>
      <c r="L2462" s="573"/>
      <c r="M2462" s="574"/>
      <c r="N2462" s="579">
        <f>L2462+J2462</f>
        <v>0</v>
      </c>
      <c r="O2462" s="580"/>
      <c r="P2462" s="569"/>
      <c r="Q2462" s="570"/>
      <c r="R2462" s="573"/>
      <c r="S2462" s="574"/>
      <c r="T2462" s="579">
        <f>R2462-P2462</f>
        <v>0</v>
      </c>
      <c r="U2462" s="580"/>
      <c r="V2462" s="583"/>
      <c r="W2462" s="584"/>
      <c r="X2462" s="569"/>
      <c r="Y2462" s="584"/>
      <c r="Z2462" s="569"/>
      <c r="AA2462" s="584"/>
      <c r="AB2462" s="569"/>
      <c r="AC2462" s="570"/>
      <c r="AD2462" s="573"/>
      <c r="AE2462" s="574"/>
      <c r="AF2462" s="557">
        <f>IF(AB2462=0,0,(AD2462/AB2462)*100)</f>
        <v>0</v>
      </c>
      <c r="AG2462" s="558"/>
      <c r="AH2462" s="569"/>
      <c r="AI2462" s="570"/>
      <c r="AJ2462" s="573"/>
      <c r="AK2462" s="574"/>
      <c r="AL2462" s="557">
        <f>IF(AH2462=0,0,(AJ2462/AH2462)*100)</f>
        <v>0</v>
      </c>
      <c r="AM2462" s="558"/>
      <c r="AN2462" s="569"/>
      <c r="AO2462" s="570"/>
      <c r="AP2462" s="573"/>
      <c r="AQ2462" s="574"/>
      <c r="AR2462" s="557">
        <f>IF(AN2462=0,0,(AP2462/AN2462)*100)</f>
        <v>0</v>
      </c>
      <c r="AS2462" s="558"/>
      <c r="AT2462" s="561">
        <f>AB2462+AH2462+AN2462</f>
        <v>0</v>
      </c>
      <c r="AU2462" s="562"/>
      <c r="AV2462" s="565">
        <f>AD2462+AJ2462+AP2462</f>
        <v>0</v>
      </c>
      <c r="AW2462" s="566"/>
      <c r="AX2462" s="557">
        <f>IF(AT2462=0,0,(AV2462/AT2462)*100)</f>
        <v>0</v>
      </c>
      <c r="AY2462" s="558"/>
      <c r="AZ2462" s="569"/>
      <c r="BA2462" s="570"/>
      <c r="BB2462" s="573"/>
      <c r="BC2462" s="574"/>
      <c r="BD2462" s="557">
        <f>IF(AZ2462=0,0,(BB2462/AZ2462)*100)</f>
        <v>0</v>
      </c>
      <c r="BE2462" s="558"/>
      <c r="BF2462" s="561">
        <f>AT2462+AZ2462</f>
        <v>0</v>
      </c>
      <c r="BG2462" s="562"/>
      <c r="BH2462" s="565">
        <f>AV2462+BB2462</f>
        <v>0</v>
      </c>
      <c r="BI2462" s="566"/>
      <c r="BJ2462" s="557">
        <f>IF(BF2462=0,0,(BH2462/BF2462)*100)</f>
        <v>0</v>
      </c>
      <c r="BK2462" s="558"/>
      <c r="BL2462" s="602">
        <f>(AD2462*2)+(AJ2462*2)+(AP2462*3)+BB2462</f>
        <v>0</v>
      </c>
      <c r="BM2462" s="603"/>
      <c r="BN2462" s="604"/>
      <c r="BO2462" s="587">
        <f t="shared" ref="BO2462" si="2372">IF(BQ2462=0,0,50*BP2462/BQ2462)</f>
        <v>0</v>
      </c>
      <c r="BP2462" s="555">
        <f t="shared" ref="BP2462" si="2373">(BL2462*BS$2430)+(N2462*BS$2431)+(X2462*BS$2432)+(R2462*BS$2433)+(V2462*BS$2434)+(Z2462*BS$2435)</f>
        <v>0</v>
      </c>
      <c r="BQ2462" s="555">
        <f t="shared" ref="BQ2462" si="2374">((AZ2462-BB2462)*BS$2437)+((AT2462-AV2462)*BS$2436)+(H2462*BS$2438)+(P2462*BS$2439)</f>
        <v>0</v>
      </c>
      <c r="BR2462" s="65"/>
      <c r="BS2462" s="65"/>
      <c r="BT2462" s="268"/>
    </row>
    <row r="2463" spans="1:72" ht="21.75" customHeight="1" x14ac:dyDescent="0.25">
      <c r="A2463" s="268"/>
      <c r="B2463" s="679"/>
      <c r="C2463" s="690" t="str">
        <f>IF(ROSTER!D$40="","",ROSTER!D$40)</f>
        <v/>
      </c>
      <c r="D2463" s="691"/>
      <c r="E2463" s="668"/>
      <c r="F2463" s="681"/>
      <c r="G2463" s="664"/>
      <c r="H2463" s="585"/>
      <c r="I2463" s="586"/>
      <c r="J2463" s="571"/>
      <c r="K2463" s="572"/>
      <c r="L2463" s="575"/>
      <c r="M2463" s="576"/>
      <c r="N2463" s="581" t="s">
        <v>16</v>
      </c>
      <c r="O2463" s="582"/>
      <c r="P2463" s="571"/>
      <c r="Q2463" s="572"/>
      <c r="R2463" s="575"/>
      <c r="S2463" s="576"/>
      <c r="T2463" s="581" t="s">
        <v>16</v>
      </c>
      <c r="U2463" s="582"/>
      <c r="V2463" s="585"/>
      <c r="W2463" s="586"/>
      <c r="X2463" s="571"/>
      <c r="Y2463" s="586"/>
      <c r="Z2463" s="571"/>
      <c r="AA2463" s="586"/>
      <c r="AB2463" s="571"/>
      <c r="AC2463" s="572"/>
      <c r="AD2463" s="575"/>
      <c r="AE2463" s="576"/>
      <c r="AF2463" s="577"/>
      <c r="AG2463" s="578"/>
      <c r="AH2463" s="571"/>
      <c r="AI2463" s="572"/>
      <c r="AJ2463" s="575"/>
      <c r="AK2463" s="576"/>
      <c r="AL2463" s="577"/>
      <c r="AM2463" s="578"/>
      <c r="AN2463" s="571"/>
      <c r="AO2463" s="572"/>
      <c r="AP2463" s="575"/>
      <c r="AQ2463" s="576"/>
      <c r="AR2463" s="577"/>
      <c r="AS2463" s="578"/>
      <c r="AT2463" s="627"/>
      <c r="AU2463" s="628"/>
      <c r="AV2463" s="629"/>
      <c r="AW2463" s="630"/>
      <c r="AX2463" s="577"/>
      <c r="AY2463" s="578"/>
      <c r="AZ2463" s="571"/>
      <c r="BA2463" s="572"/>
      <c r="BB2463" s="575"/>
      <c r="BC2463" s="576"/>
      <c r="BD2463" s="577"/>
      <c r="BE2463" s="578"/>
      <c r="BF2463" s="627"/>
      <c r="BG2463" s="628"/>
      <c r="BH2463" s="629"/>
      <c r="BI2463" s="630"/>
      <c r="BJ2463" s="577"/>
      <c r="BK2463" s="578"/>
      <c r="BL2463" s="605"/>
      <c r="BM2463" s="606"/>
      <c r="BN2463" s="607"/>
      <c r="BO2463" s="588"/>
      <c r="BP2463" s="556"/>
      <c r="BQ2463" s="556"/>
      <c r="BR2463" s="65"/>
      <c r="BS2463" s="65"/>
      <c r="BT2463" s="268"/>
    </row>
    <row r="2464" spans="1:72" ht="21.75" customHeight="1" x14ac:dyDescent="0.25">
      <c r="A2464" s="268"/>
      <c r="B2464" s="678" t="str">
        <f>IF(ROSTER!B$42="","",ROSTER!B$42)</f>
        <v/>
      </c>
      <c r="C2464" s="669" t="str">
        <f>IF(ROSTER!C$42="","",ROSTER!C$42)</f>
        <v/>
      </c>
      <c r="D2464" s="670"/>
      <c r="E2464" s="667"/>
      <c r="F2464" s="680">
        <f>IF(E2464="y",1,IF(E2464="S",1,0))</f>
        <v>0</v>
      </c>
      <c r="G2464" s="663">
        <f>IF(E2464="S",1,0)</f>
        <v>0</v>
      </c>
      <c r="H2464" s="583"/>
      <c r="I2464" s="584"/>
      <c r="J2464" s="569"/>
      <c r="K2464" s="570"/>
      <c r="L2464" s="573"/>
      <c r="M2464" s="574"/>
      <c r="N2464" s="579">
        <f>L2464+J2464</f>
        <v>0</v>
      </c>
      <c r="O2464" s="580"/>
      <c r="P2464" s="569"/>
      <c r="Q2464" s="570"/>
      <c r="R2464" s="573"/>
      <c r="S2464" s="574"/>
      <c r="T2464" s="579">
        <f>R2464-P2464</f>
        <v>0</v>
      </c>
      <c r="U2464" s="580"/>
      <c r="V2464" s="583"/>
      <c r="W2464" s="584"/>
      <c r="X2464" s="569"/>
      <c r="Y2464" s="584"/>
      <c r="Z2464" s="569"/>
      <c r="AA2464" s="584"/>
      <c r="AB2464" s="569"/>
      <c r="AC2464" s="570"/>
      <c r="AD2464" s="573"/>
      <c r="AE2464" s="574"/>
      <c r="AF2464" s="557">
        <f>IF(AB2464=0,0,(AD2464/AB2464)*100)</f>
        <v>0</v>
      </c>
      <c r="AG2464" s="558"/>
      <c r="AH2464" s="569"/>
      <c r="AI2464" s="570"/>
      <c r="AJ2464" s="573"/>
      <c r="AK2464" s="574"/>
      <c r="AL2464" s="557">
        <f>IF(AH2464=0,0,(AJ2464/AH2464)*100)</f>
        <v>0</v>
      </c>
      <c r="AM2464" s="558"/>
      <c r="AN2464" s="569"/>
      <c r="AO2464" s="570"/>
      <c r="AP2464" s="573"/>
      <c r="AQ2464" s="574"/>
      <c r="AR2464" s="557">
        <f>IF(AN2464=0,0,(AP2464/AN2464)*100)</f>
        <v>0</v>
      </c>
      <c r="AS2464" s="558"/>
      <c r="AT2464" s="561">
        <f>AB2464+AH2464+AN2464</f>
        <v>0</v>
      </c>
      <c r="AU2464" s="562"/>
      <c r="AV2464" s="565">
        <f>AD2464+AJ2464+AP2464</f>
        <v>0</v>
      </c>
      <c r="AW2464" s="566"/>
      <c r="AX2464" s="557">
        <f>IF(AT2464=0,0,(AV2464/AT2464)*100)</f>
        <v>0</v>
      </c>
      <c r="AY2464" s="558"/>
      <c r="AZ2464" s="569"/>
      <c r="BA2464" s="570"/>
      <c r="BB2464" s="573"/>
      <c r="BC2464" s="574"/>
      <c r="BD2464" s="557">
        <f>IF(AZ2464=0,0,(BB2464/AZ2464)*100)</f>
        <v>0</v>
      </c>
      <c r="BE2464" s="558"/>
      <c r="BF2464" s="561">
        <f>AT2464+AZ2464</f>
        <v>0</v>
      </c>
      <c r="BG2464" s="562"/>
      <c r="BH2464" s="565">
        <f>AV2464+BB2464</f>
        <v>0</v>
      </c>
      <c r="BI2464" s="566"/>
      <c r="BJ2464" s="557">
        <f>IF(BF2464=0,0,(BH2464/BF2464)*100)</f>
        <v>0</v>
      </c>
      <c r="BK2464" s="558"/>
      <c r="BL2464" s="602">
        <f>(AD2464*2)+(AJ2464*2)+(AP2464*3)+BB2464</f>
        <v>0</v>
      </c>
      <c r="BM2464" s="603"/>
      <c r="BN2464" s="604"/>
      <c r="BO2464" s="587">
        <f t="shared" ref="BO2464" si="2375">IF(BQ2464=0,0,50*BP2464/BQ2464)</f>
        <v>0</v>
      </c>
      <c r="BP2464" s="555">
        <f t="shared" ref="BP2464" si="2376">(BL2464*BS$2430)+(N2464*BS$2431)+(X2464*BS$2432)+(R2464*BS$2433)+(V2464*BS$2434)+(Z2464*BS$2435)</f>
        <v>0</v>
      </c>
      <c r="BQ2464" s="555">
        <f t="shared" ref="BQ2464" si="2377">((AZ2464-BB2464)*BS$2437)+((AT2464-AV2464)*BS$2436)+(H2464*BS$2438)+(P2464*BS$2439)</f>
        <v>0</v>
      </c>
      <c r="BR2464" s="65"/>
      <c r="BS2464" s="65"/>
      <c r="BT2464" s="268"/>
    </row>
    <row r="2465" spans="1:75" ht="21.75" customHeight="1" x14ac:dyDescent="0.25">
      <c r="A2465" s="268"/>
      <c r="B2465" s="679"/>
      <c r="C2465" s="690" t="str">
        <f>IF(ROSTER!D$42="","",ROSTER!D$42)</f>
        <v/>
      </c>
      <c r="D2465" s="691"/>
      <c r="E2465" s="668"/>
      <c r="F2465" s="681"/>
      <c r="G2465" s="664"/>
      <c r="H2465" s="585"/>
      <c r="I2465" s="586"/>
      <c r="J2465" s="571"/>
      <c r="K2465" s="572"/>
      <c r="L2465" s="575"/>
      <c r="M2465" s="576"/>
      <c r="N2465" s="581" t="s">
        <v>16</v>
      </c>
      <c r="O2465" s="582"/>
      <c r="P2465" s="571"/>
      <c r="Q2465" s="572"/>
      <c r="R2465" s="575"/>
      <c r="S2465" s="576"/>
      <c r="T2465" s="581" t="s">
        <v>16</v>
      </c>
      <c r="U2465" s="582"/>
      <c r="V2465" s="585"/>
      <c r="W2465" s="586"/>
      <c r="X2465" s="571"/>
      <c r="Y2465" s="586"/>
      <c r="Z2465" s="571"/>
      <c r="AA2465" s="586"/>
      <c r="AB2465" s="571"/>
      <c r="AC2465" s="572"/>
      <c r="AD2465" s="575"/>
      <c r="AE2465" s="576"/>
      <c r="AF2465" s="577"/>
      <c r="AG2465" s="578"/>
      <c r="AH2465" s="571"/>
      <c r="AI2465" s="572"/>
      <c r="AJ2465" s="575"/>
      <c r="AK2465" s="576"/>
      <c r="AL2465" s="577"/>
      <c r="AM2465" s="578"/>
      <c r="AN2465" s="571"/>
      <c r="AO2465" s="572"/>
      <c r="AP2465" s="575"/>
      <c r="AQ2465" s="576"/>
      <c r="AR2465" s="577"/>
      <c r="AS2465" s="578"/>
      <c r="AT2465" s="627"/>
      <c r="AU2465" s="628"/>
      <c r="AV2465" s="629"/>
      <c r="AW2465" s="630"/>
      <c r="AX2465" s="577"/>
      <c r="AY2465" s="578"/>
      <c r="AZ2465" s="571"/>
      <c r="BA2465" s="572"/>
      <c r="BB2465" s="575"/>
      <c r="BC2465" s="576"/>
      <c r="BD2465" s="577"/>
      <c r="BE2465" s="578"/>
      <c r="BF2465" s="627"/>
      <c r="BG2465" s="628"/>
      <c r="BH2465" s="629"/>
      <c r="BI2465" s="630"/>
      <c r="BJ2465" s="577"/>
      <c r="BK2465" s="578"/>
      <c r="BL2465" s="605"/>
      <c r="BM2465" s="606"/>
      <c r="BN2465" s="607"/>
      <c r="BO2465" s="588"/>
      <c r="BP2465" s="556"/>
      <c r="BQ2465" s="556"/>
      <c r="BR2465" s="65"/>
      <c r="BS2465" s="65"/>
      <c r="BT2465" s="268"/>
    </row>
    <row r="2466" spans="1:75" ht="21.75" customHeight="1" x14ac:dyDescent="0.25">
      <c r="A2466" s="268"/>
      <c r="B2466" s="678" t="str">
        <f>IF(ROSTER!B$44="","",ROSTER!B$44)</f>
        <v/>
      </c>
      <c r="C2466" s="669" t="str">
        <f>IF(ROSTER!C$44="","",ROSTER!C$44)</f>
        <v/>
      </c>
      <c r="D2466" s="670"/>
      <c r="E2466" s="667"/>
      <c r="F2466" s="680">
        <f>IF(E2466="y",1,IF(E2466="S",1,0))</f>
        <v>0</v>
      </c>
      <c r="G2466" s="663">
        <f>IF(E2466="S",1,0)</f>
        <v>0</v>
      </c>
      <c r="H2466" s="583"/>
      <c r="I2466" s="584"/>
      <c r="J2466" s="569"/>
      <c r="K2466" s="570"/>
      <c r="L2466" s="573"/>
      <c r="M2466" s="574"/>
      <c r="N2466" s="579">
        <f>L2466+J2466</f>
        <v>0</v>
      </c>
      <c r="O2466" s="580"/>
      <c r="P2466" s="569"/>
      <c r="Q2466" s="570"/>
      <c r="R2466" s="573"/>
      <c r="S2466" s="574"/>
      <c r="T2466" s="579">
        <f>R2466-P2466</f>
        <v>0</v>
      </c>
      <c r="U2466" s="580"/>
      <c r="V2466" s="583"/>
      <c r="W2466" s="584"/>
      <c r="X2466" s="569"/>
      <c r="Y2466" s="584"/>
      <c r="Z2466" s="569"/>
      <c r="AA2466" s="584"/>
      <c r="AB2466" s="569"/>
      <c r="AC2466" s="570"/>
      <c r="AD2466" s="573"/>
      <c r="AE2466" s="574"/>
      <c r="AF2466" s="557">
        <f>IF(AB2466=0,0,(AD2466/AB2466)*100)</f>
        <v>0</v>
      </c>
      <c r="AG2466" s="558"/>
      <c r="AH2466" s="569"/>
      <c r="AI2466" s="570"/>
      <c r="AJ2466" s="573"/>
      <c r="AK2466" s="574"/>
      <c r="AL2466" s="557">
        <f>IF(AH2466=0,0,(AJ2466/AH2466)*100)</f>
        <v>0</v>
      </c>
      <c r="AM2466" s="558"/>
      <c r="AN2466" s="569"/>
      <c r="AO2466" s="570"/>
      <c r="AP2466" s="573"/>
      <c r="AQ2466" s="574"/>
      <c r="AR2466" s="557">
        <f>IF(AN2466=0,0,(AP2466/AN2466)*100)</f>
        <v>0</v>
      </c>
      <c r="AS2466" s="558"/>
      <c r="AT2466" s="561">
        <f>AB2466+AH2466+AN2466</f>
        <v>0</v>
      </c>
      <c r="AU2466" s="562"/>
      <c r="AV2466" s="565">
        <f>AD2466+AJ2466+AP2466</f>
        <v>0</v>
      </c>
      <c r="AW2466" s="566"/>
      <c r="AX2466" s="557">
        <f>IF(AT2466=0,0,(AV2466/AT2466)*100)</f>
        <v>0</v>
      </c>
      <c r="AY2466" s="558"/>
      <c r="AZ2466" s="569"/>
      <c r="BA2466" s="570"/>
      <c r="BB2466" s="573"/>
      <c r="BC2466" s="574"/>
      <c r="BD2466" s="557">
        <f>IF(AZ2466=0,0,(BB2466/AZ2466)*100)</f>
        <v>0</v>
      </c>
      <c r="BE2466" s="558"/>
      <c r="BF2466" s="561">
        <f>AT2466+AZ2466</f>
        <v>0</v>
      </c>
      <c r="BG2466" s="562"/>
      <c r="BH2466" s="565">
        <f>AV2466+BB2466</f>
        <v>0</v>
      </c>
      <c r="BI2466" s="566"/>
      <c r="BJ2466" s="557">
        <f>IF(BF2466=0,0,(BH2466/BF2466)*100)</f>
        <v>0</v>
      </c>
      <c r="BK2466" s="558"/>
      <c r="BL2466" s="602">
        <f>(AD2466*2)+(AJ2466*2)+(AP2466*3)+BB2466</f>
        <v>0</v>
      </c>
      <c r="BM2466" s="603"/>
      <c r="BN2466" s="604"/>
      <c r="BO2466" s="587">
        <f t="shared" ref="BO2466" si="2378">IF(BQ2466=0,0,50*BP2466/BQ2466)</f>
        <v>0</v>
      </c>
      <c r="BP2466" s="555">
        <f t="shared" ref="BP2466" si="2379">(BL2466*BS$2430)+(N2466*BS$2431)+(X2466*BS$2432)+(R2466*BS$2433)+(V2466*BS$2434)+(Z2466*BS$2435)</f>
        <v>0</v>
      </c>
      <c r="BQ2466" s="555">
        <f t="shared" ref="BQ2466" si="2380">((AZ2466-BB2466)*BS$2437)+((AT2466-AV2466)*BS$2436)+(H2466*BS$2438)+(P2466*BS$2439)</f>
        <v>0</v>
      </c>
      <c r="BR2466" s="65"/>
      <c r="BS2466" s="65"/>
      <c r="BT2466" s="268"/>
    </row>
    <row r="2467" spans="1:75" ht="21.75" customHeight="1" x14ac:dyDescent="0.25">
      <c r="A2467" s="268"/>
      <c r="B2467" s="679"/>
      <c r="C2467" s="690" t="str">
        <f>IF(ROSTER!D$44="","",ROSTER!D$44)</f>
        <v/>
      </c>
      <c r="D2467" s="691"/>
      <c r="E2467" s="668"/>
      <c r="F2467" s="681"/>
      <c r="G2467" s="664"/>
      <c r="H2467" s="585"/>
      <c r="I2467" s="586"/>
      <c r="J2467" s="571"/>
      <c r="K2467" s="572"/>
      <c r="L2467" s="575"/>
      <c r="M2467" s="576"/>
      <c r="N2467" s="581" t="s">
        <v>16</v>
      </c>
      <c r="O2467" s="582"/>
      <c r="P2467" s="571"/>
      <c r="Q2467" s="572"/>
      <c r="R2467" s="575"/>
      <c r="S2467" s="576"/>
      <c r="T2467" s="581" t="s">
        <v>16</v>
      </c>
      <c r="U2467" s="582"/>
      <c r="V2467" s="585"/>
      <c r="W2467" s="586"/>
      <c r="X2467" s="571"/>
      <c r="Y2467" s="586"/>
      <c r="Z2467" s="571"/>
      <c r="AA2467" s="586"/>
      <c r="AB2467" s="571"/>
      <c r="AC2467" s="572"/>
      <c r="AD2467" s="575"/>
      <c r="AE2467" s="576"/>
      <c r="AF2467" s="577"/>
      <c r="AG2467" s="578"/>
      <c r="AH2467" s="571"/>
      <c r="AI2467" s="572"/>
      <c r="AJ2467" s="575"/>
      <c r="AK2467" s="576"/>
      <c r="AL2467" s="577"/>
      <c r="AM2467" s="578"/>
      <c r="AN2467" s="571"/>
      <c r="AO2467" s="572"/>
      <c r="AP2467" s="575"/>
      <c r="AQ2467" s="576"/>
      <c r="AR2467" s="577"/>
      <c r="AS2467" s="578"/>
      <c r="AT2467" s="627"/>
      <c r="AU2467" s="628"/>
      <c r="AV2467" s="629"/>
      <c r="AW2467" s="630"/>
      <c r="AX2467" s="577"/>
      <c r="AY2467" s="578"/>
      <c r="AZ2467" s="571"/>
      <c r="BA2467" s="572"/>
      <c r="BB2467" s="575"/>
      <c r="BC2467" s="576"/>
      <c r="BD2467" s="577"/>
      <c r="BE2467" s="578"/>
      <c r="BF2467" s="627"/>
      <c r="BG2467" s="628"/>
      <c r="BH2467" s="629"/>
      <c r="BI2467" s="630"/>
      <c r="BJ2467" s="577"/>
      <c r="BK2467" s="578"/>
      <c r="BL2467" s="605"/>
      <c r="BM2467" s="606"/>
      <c r="BN2467" s="607"/>
      <c r="BO2467" s="588"/>
      <c r="BP2467" s="556"/>
      <c r="BQ2467" s="556"/>
      <c r="BR2467" s="65"/>
      <c r="BS2467" s="65"/>
      <c r="BT2467" s="268"/>
    </row>
    <row r="2468" spans="1:75" ht="21.75" customHeight="1" x14ac:dyDescent="0.25">
      <c r="A2468" s="268"/>
      <c r="B2468" s="678" t="str">
        <f>IF(ROSTER!B$46="","",ROSTER!B$46)</f>
        <v/>
      </c>
      <c r="C2468" s="669" t="str">
        <f>IF(ROSTER!C$46="","",ROSTER!C$46)</f>
        <v/>
      </c>
      <c r="D2468" s="670"/>
      <c r="E2468" s="667"/>
      <c r="F2468" s="680">
        <f>IF(E2468="y",1,IF(E2468="S",1,0))</f>
        <v>0</v>
      </c>
      <c r="G2468" s="663">
        <f>IF(E2468="S",1,0)</f>
        <v>0</v>
      </c>
      <c r="H2468" s="583"/>
      <c r="I2468" s="584"/>
      <c r="J2468" s="569"/>
      <c r="K2468" s="570"/>
      <c r="L2468" s="573"/>
      <c r="M2468" s="574"/>
      <c r="N2468" s="579">
        <f>L2468+J2468</f>
        <v>0</v>
      </c>
      <c r="O2468" s="580"/>
      <c r="P2468" s="569"/>
      <c r="Q2468" s="570"/>
      <c r="R2468" s="573"/>
      <c r="S2468" s="574"/>
      <c r="T2468" s="579">
        <f>R2468-P2468</f>
        <v>0</v>
      </c>
      <c r="U2468" s="580"/>
      <c r="V2468" s="583"/>
      <c r="W2468" s="584"/>
      <c r="X2468" s="569"/>
      <c r="Y2468" s="584"/>
      <c r="Z2468" s="569"/>
      <c r="AA2468" s="584"/>
      <c r="AB2468" s="569"/>
      <c r="AC2468" s="570"/>
      <c r="AD2468" s="573"/>
      <c r="AE2468" s="574"/>
      <c r="AF2468" s="557">
        <f>IF(AB2468=0,0,(AD2468/AB2468)*100)</f>
        <v>0</v>
      </c>
      <c r="AG2468" s="558"/>
      <c r="AH2468" s="569"/>
      <c r="AI2468" s="570"/>
      <c r="AJ2468" s="573"/>
      <c r="AK2468" s="574"/>
      <c r="AL2468" s="557">
        <f>IF(AH2468=0,0,(AJ2468/AH2468)*100)</f>
        <v>0</v>
      </c>
      <c r="AM2468" s="558"/>
      <c r="AN2468" s="569"/>
      <c r="AO2468" s="570"/>
      <c r="AP2468" s="573"/>
      <c r="AQ2468" s="574"/>
      <c r="AR2468" s="557">
        <f>IF(AN2468=0,0,(AP2468/AN2468)*100)</f>
        <v>0</v>
      </c>
      <c r="AS2468" s="558"/>
      <c r="AT2468" s="561">
        <f>AB2468+AH2468+AN2468</f>
        <v>0</v>
      </c>
      <c r="AU2468" s="562"/>
      <c r="AV2468" s="565">
        <f>AD2468+AJ2468+AP2468</f>
        <v>0</v>
      </c>
      <c r="AW2468" s="566"/>
      <c r="AX2468" s="557">
        <f>IF(AT2468=0,0,(AV2468/AT2468)*100)</f>
        <v>0</v>
      </c>
      <c r="AY2468" s="558"/>
      <c r="AZ2468" s="569"/>
      <c r="BA2468" s="570"/>
      <c r="BB2468" s="573"/>
      <c r="BC2468" s="574"/>
      <c r="BD2468" s="557">
        <f>IF(AZ2468=0,0,(BB2468/AZ2468)*100)</f>
        <v>0</v>
      </c>
      <c r="BE2468" s="558"/>
      <c r="BF2468" s="561">
        <f>AT2468+AZ2468</f>
        <v>0</v>
      </c>
      <c r="BG2468" s="562"/>
      <c r="BH2468" s="565">
        <f>AV2468+BB2468</f>
        <v>0</v>
      </c>
      <c r="BI2468" s="566"/>
      <c r="BJ2468" s="557">
        <f>IF(BF2468=0,0,(BH2468/BF2468)*100)</f>
        <v>0</v>
      </c>
      <c r="BK2468" s="558"/>
      <c r="BL2468" s="602">
        <f>(AD2468*2)+(AJ2468*2)+(AP2468*3)+BB2468</f>
        <v>0</v>
      </c>
      <c r="BM2468" s="603"/>
      <c r="BN2468" s="604"/>
      <c r="BO2468" s="587">
        <f t="shared" ref="BO2468" si="2381">IF(BQ2468=0,0,50*BP2468/BQ2468)</f>
        <v>0</v>
      </c>
      <c r="BP2468" s="634">
        <f t="shared" ref="BP2468" si="2382">(BL2468*BS$2430)+(N2468*BS$2431)+(X2468*BS$2432)+(R2468*BS$2433)+(V2468*BS$2434)+(Z2468*BS$2435)</f>
        <v>0</v>
      </c>
      <c r="BQ2468" s="555">
        <f t="shared" ref="BQ2468" si="2383">((AZ2468-BB2468)*BS$2437)+((AT2468-AV2468)*BS$2436)+(H2468*BS$2438)+(P2468*BS$2439)</f>
        <v>0</v>
      </c>
      <c r="BR2468" s="65"/>
      <c r="BS2468" s="65"/>
      <c r="BT2468" s="268"/>
    </row>
    <row r="2469" spans="1:75" ht="22.5" customHeight="1" thickBot="1" x14ac:dyDescent="0.3">
      <c r="A2469" s="268"/>
      <c r="B2469" s="679"/>
      <c r="C2469" s="690" t="str">
        <f>IF(ROSTER!D$46="","",ROSTER!D$46)</f>
        <v/>
      </c>
      <c r="D2469" s="691"/>
      <c r="E2469" s="668"/>
      <c r="F2469" s="681"/>
      <c r="G2469" s="664"/>
      <c r="H2469" s="585"/>
      <c r="I2469" s="586"/>
      <c r="J2469" s="571"/>
      <c r="K2469" s="572"/>
      <c r="L2469" s="575"/>
      <c r="M2469" s="576"/>
      <c r="N2469" s="649" t="s">
        <v>16</v>
      </c>
      <c r="O2469" s="650"/>
      <c r="P2469" s="571"/>
      <c r="Q2469" s="572"/>
      <c r="R2469" s="575"/>
      <c r="S2469" s="576"/>
      <c r="T2469" s="581" t="s">
        <v>16</v>
      </c>
      <c r="U2469" s="582"/>
      <c r="V2469" s="585"/>
      <c r="W2469" s="586"/>
      <c r="X2469" s="571"/>
      <c r="Y2469" s="586"/>
      <c r="Z2469" s="571"/>
      <c r="AA2469" s="586"/>
      <c r="AB2469" s="571"/>
      <c r="AC2469" s="572"/>
      <c r="AD2469" s="575"/>
      <c r="AE2469" s="576"/>
      <c r="AF2469" s="559"/>
      <c r="AG2469" s="560"/>
      <c r="AH2469" s="571"/>
      <c r="AI2469" s="572"/>
      <c r="AJ2469" s="575"/>
      <c r="AK2469" s="576"/>
      <c r="AL2469" s="559"/>
      <c r="AM2469" s="560"/>
      <c r="AN2469" s="571"/>
      <c r="AO2469" s="572"/>
      <c r="AP2469" s="575"/>
      <c r="AQ2469" s="576"/>
      <c r="AR2469" s="559"/>
      <c r="AS2469" s="560"/>
      <c r="AT2469" s="563"/>
      <c r="AU2469" s="564"/>
      <c r="AV2469" s="567"/>
      <c r="AW2469" s="568"/>
      <c r="AX2469" s="559"/>
      <c r="AY2469" s="560"/>
      <c r="AZ2469" s="571"/>
      <c r="BA2469" s="572"/>
      <c r="BB2469" s="575"/>
      <c r="BC2469" s="576"/>
      <c r="BD2469" s="559"/>
      <c r="BE2469" s="560"/>
      <c r="BF2469" s="563"/>
      <c r="BG2469" s="564"/>
      <c r="BH2469" s="567"/>
      <c r="BI2469" s="568"/>
      <c r="BJ2469" s="559"/>
      <c r="BK2469" s="560"/>
      <c r="BL2469" s="631"/>
      <c r="BM2469" s="632"/>
      <c r="BN2469" s="633"/>
      <c r="BO2469" s="588"/>
      <c r="BP2469" s="635"/>
      <c r="BQ2469" s="556"/>
      <c r="BR2469" s="65"/>
      <c r="BS2469" s="65"/>
      <c r="BT2469" s="268"/>
    </row>
    <row r="2470" spans="1:75" s="79" customFormat="1" ht="33.4" customHeight="1" x14ac:dyDescent="0.45">
      <c r="A2470" s="278"/>
      <c r="B2470" s="671"/>
      <c r="C2470" s="611"/>
      <c r="D2470" s="674" t="s">
        <v>10</v>
      </c>
      <c r="E2470" s="675"/>
      <c r="F2470" s="78"/>
      <c r="G2470" s="78"/>
      <c r="H2470" s="547">
        <f>SUM(H2430:I2469)</f>
        <v>0</v>
      </c>
      <c r="I2470" s="548"/>
      <c r="J2470" s="547">
        <f>SUM(J2430:K2469)</f>
        <v>0</v>
      </c>
      <c r="K2470" s="548"/>
      <c r="L2470" s="551">
        <f>SUM(L2430:M2469)</f>
        <v>0</v>
      </c>
      <c r="M2470" s="636"/>
      <c r="N2470" s="533">
        <f>L2470+J2470</f>
        <v>0</v>
      </c>
      <c r="O2470" s="534"/>
      <c r="P2470" s="551">
        <f>SUM(P2430:Q2469)</f>
        <v>0</v>
      </c>
      <c r="Q2470" s="548"/>
      <c r="R2470" s="551">
        <f>SUM(R2430:S2469)</f>
        <v>0</v>
      </c>
      <c r="S2470" s="636"/>
      <c r="T2470" s="533">
        <f>R2470-P2470</f>
        <v>0</v>
      </c>
      <c r="U2470" s="534"/>
      <c r="V2470" s="551">
        <f>SUM(V2430:W2469)</f>
        <v>0</v>
      </c>
      <c r="W2470" s="636"/>
      <c r="X2470" s="547">
        <f>SUM(X2430:Y2469)</f>
        <v>0</v>
      </c>
      <c r="Y2470" s="534"/>
      <c r="Z2470" s="547">
        <f>SUM(Z2430:AA2469)</f>
        <v>0</v>
      </c>
      <c r="AA2470" s="534"/>
      <c r="AB2470" s="636">
        <f>SUM(AB2430:AC2469)</f>
        <v>0</v>
      </c>
      <c r="AC2470" s="548"/>
      <c r="AD2470" s="551">
        <f>SUM(AD2430:AE2469)</f>
        <v>0</v>
      </c>
      <c r="AE2470" s="636"/>
      <c r="AF2470" s="533">
        <f>IF(AB2470=0,0,(AD2470/AB2470)*100)</f>
        <v>0</v>
      </c>
      <c r="AG2470" s="534"/>
      <c r="AH2470" s="551">
        <f>SUM(AH2430:AI2469)</f>
        <v>0</v>
      </c>
      <c r="AI2470" s="548"/>
      <c r="AJ2470" s="551">
        <f>SUM(AJ2430:AK2469)</f>
        <v>0</v>
      </c>
      <c r="AK2470" s="636"/>
      <c r="AL2470" s="533">
        <f>IF(AH2470=0,0,(AJ2470/AH2470)*100)</f>
        <v>0</v>
      </c>
      <c r="AM2470" s="534"/>
      <c r="AN2470" s="551">
        <f>SUM(AN2430:AO2469)</f>
        <v>0</v>
      </c>
      <c r="AO2470" s="548"/>
      <c r="AP2470" s="551">
        <f>SUM(AP2430:AQ2469)</f>
        <v>0</v>
      </c>
      <c r="AQ2470" s="636"/>
      <c r="AR2470" s="533">
        <f>IF(AN2470=0,0,(AP2470/AN2470)*100)</f>
        <v>0</v>
      </c>
      <c r="AS2470" s="534"/>
      <c r="AT2470" s="547">
        <f>AB2470+AH2470+AN2470</f>
        <v>0</v>
      </c>
      <c r="AU2470" s="548"/>
      <c r="AV2470" s="551">
        <f>AD2470+AJ2470+AP2470</f>
        <v>0</v>
      </c>
      <c r="AW2470" s="552"/>
      <c r="AX2470" s="533">
        <f>IF(AT2470=0,0,(AV2470/AT2470)*100)</f>
        <v>0</v>
      </c>
      <c r="AY2470" s="534"/>
      <c r="AZ2470" s="551">
        <f>SUM(AZ2430:BA2469)</f>
        <v>0</v>
      </c>
      <c r="BA2470" s="548"/>
      <c r="BB2470" s="551">
        <f>SUM(BB2430:BC2469)</f>
        <v>0</v>
      </c>
      <c r="BC2470" s="636"/>
      <c r="BD2470" s="533">
        <f>IF(AZ2470=0,0,(BB2470/AZ2470)*100)</f>
        <v>0</v>
      </c>
      <c r="BE2470" s="534"/>
      <c r="BF2470" s="547">
        <f>AT2470+AZ2470</f>
        <v>0</v>
      </c>
      <c r="BG2470" s="548"/>
      <c r="BH2470" s="551">
        <f>AV2470+BB2470</f>
        <v>0</v>
      </c>
      <c r="BI2470" s="552"/>
      <c r="BJ2470" s="533">
        <f>IF(BF2470=0,0,(BH2470/BF2470)*100)</f>
        <v>0</v>
      </c>
      <c r="BK2470" s="619"/>
      <c r="BL2470" s="621">
        <f>SUM(BL2430:BN2469)</f>
        <v>0</v>
      </c>
      <c r="BM2470" s="622"/>
      <c r="BN2470" s="623"/>
      <c r="BO2470" s="610">
        <f>SUM(BO2430:BO2469)</f>
        <v>0</v>
      </c>
      <c r="BP2470" s="709">
        <f t="shared" ref="BP2470" si="2384">(BL2470*BS$2430)+(N2470*BS$2431)+(X2470*BS$2432)+(R2470*BS$2433)+(V2470*BS$2434)+(Z2470*BS$2435)</f>
        <v>0</v>
      </c>
      <c r="BQ2470" s="638">
        <f t="shared" ref="BQ2470" si="2385">((AZ2470-BB2470)*BS$2437)+((AT2470-AV2470)*BS$2436)+(H2470*BS$2438)+(P2470*BS$2439)</f>
        <v>0</v>
      </c>
      <c r="BR2470" s="77"/>
      <c r="BS2470" s="77"/>
      <c r="BT2470" s="278"/>
    </row>
    <row r="2471" spans="1:75" s="79" customFormat="1" ht="33.950000000000003" customHeight="1" thickBot="1" x14ac:dyDescent="0.5">
      <c r="A2471" s="278"/>
      <c r="B2471" s="672"/>
      <c r="C2471" s="673"/>
      <c r="D2471" s="676"/>
      <c r="E2471" s="677"/>
      <c r="F2471" s="80"/>
      <c r="G2471" s="80"/>
      <c r="H2471" s="549"/>
      <c r="I2471" s="550"/>
      <c r="J2471" s="549"/>
      <c r="K2471" s="550"/>
      <c r="L2471" s="553"/>
      <c r="M2471" s="637"/>
      <c r="N2471" s="535" t="s">
        <v>16</v>
      </c>
      <c r="O2471" s="536"/>
      <c r="P2471" s="553"/>
      <c r="Q2471" s="550"/>
      <c r="R2471" s="553"/>
      <c r="S2471" s="637"/>
      <c r="T2471" s="535" t="s">
        <v>16</v>
      </c>
      <c r="U2471" s="536"/>
      <c r="V2471" s="553"/>
      <c r="W2471" s="637"/>
      <c r="X2471" s="549"/>
      <c r="Y2471" s="536"/>
      <c r="Z2471" s="549"/>
      <c r="AA2471" s="536"/>
      <c r="AB2471" s="637"/>
      <c r="AC2471" s="550"/>
      <c r="AD2471" s="553"/>
      <c r="AE2471" s="637"/>
      <c r="AF2471" s="535"/>
      <c r="AG2471" s="536"/>
      <c r="AH2471" s="553"/>
      <c r="AI2471" s="550"/>
      <c r="AJ2471" s="553"/>
      <c r="AK2471" s="637"/>
      <c r="AL2471" s="535"/>
      <c r="AM2471" s="536"/>
      <c r="AN2471" s="553"/>
      <c r="AO2471" s="550"/>
      <c r="AP2471" s="553"/>
      <c r="AQ2471" s="637"/>
      <c r="AR2471" s="535"/>
      <c r="AS2471" s="536"/>
      <c r="AT2471" s="549"/>
      <c r="AU2471" s="550"/>
      <c r="AV2471" s="553"/>
      <c r="AW2471" s="554"/>
      <c r="AX2471" s="535"/>
      <c r="AY2471" s="536"/>
      <c r="AZ2471" s="553"/>
      <c r="BA2471" s="550"/>
      <c r="BB2471" s="553"/>
      <c r="BC2471" s="637"/>
      <c r="BD2471" s="535"/>
      <c r="BE2471" s="536"/>
      <c r="BF2471" s="549"/>
      <c r="BG2471" s="550"/>
      <c r="BH2471" s="553"/>
      <c r="BI2471" s="554"/>
      <c r="BJ2471" s="535"/>
      <c r="BK2471" s="620"/>
      <c r="BL2471" s="624"/>
      <c r="BM2471" s="625"/>
      <c r="BN2471" s="626"/>
      <c r="BO2471" s="609"/>
      <c r="BP2471" s="710"/>
      <c r="BQ2471" s="639"/>
      <c r="BR2471" s="77"/>
      <c r="BS2471" s="77"/>
      <c r="BT2471" s="278"/>
    </row>
    <row r="2472" spans="1:75" s="79" customFormat="1" ht="33" customHeight="1" thickBot="1" x14ac:dyDescent="0.5">
      <c r="A2472" s="278"/>
      <c r="B2472" s="671"/>
      <c r="C2472" s="611"/>
      <c r="D2472" s="674" t="s">
        <v>13</v>
      </c>
      <c r="E2472" s="675"/>
      <c r="F2472" s="82"/>
      <c r="G2472" s="117"/>
      <c r="H2472" s="541"/>
      <c r="I2472" s="545"/>
      <c r="J2472" s="541"/>
      <c r="K2472" s="545"/>
      <c r="L2472" s="537"/>
      <c r="M2472" s="538"/>
      <c r="N2472" s="533">
        <f>J2472+L2472</f>
        <v>0</v>
      </c>
      <c r="O2472" s="534"/>
      <c r="P2472" s="537"/>
      <c r="Q2472" s="545"/>
      <c r="R2472" s="537"/>
      <c r="S2472" s="538"/>
      <c r="T2472" s="533">
        <f>R2472-P2472</f>
        <v>0</v>
      </c>
      <c r="U2472" s="534"/>
      <c r="V2472" s="537"/>
      <c r="W2472" s="538"/>
      <c r="X2472" s="541"/>
      <c r="Y2472" s="542"/>
      <c r="Z2472" s="541"/>
      <c r="AA2472" s="542"/>
      <c r="AB2472" s="538"/>
      <c r="AC2472" s="545"/>
      <c r="AD2472" s="537"/>
      <c r="AE2472" s="538"/>
      <c r="AF2472" s="533">
        <f>IF(AB2472=0,0,(AD2472/AB2472)*100)</f>
        <v>0</v>
      </c>
      <c r="AG2472" s="534"/>
      <c r="AH2472" s="537"/>
      <c r="AI2472" s="545"/>
      <c r="AJ2472" s="537"/>
      <c r="AK2472" s="538"/>
      <c r="AL2472" s="533">
        <f>IF(AH2472=0,0,(AJ2472/AH2472)*100)</f>
        <v>0</v>
      </c>
      <c r="AM2472" s="534"/>
      <c r="AN2472" s="537"/>
      <c r="AO2472" s="545"/>
      <c r="AP2472" s="537"/>
      <c r="AQ2472" s="538"/>
      <c r="AR2472" s="533">
        <f>IF(AN2472=0,0,(AP2472/AN2472)*100)</f>
        <v>0</v>
      </c>
      <c r="AS2472" s="534"/>
      <c r="AT2472" s="547">
        <f>AB2472+AH2472+AN2472</f>
        <v>0</v>
      </c>
      <c r="AU2472" s="548"/>
      <c r="AV2472" s="551">
        <f>AD2472+AJ2472+AP2472</f>
        <v>0</v>
      </c>
      <c r="AW2472" s="552"/>
      <c r="AX2472" s="533">
        <f>IF(AT2472=0,0,(AV2472/AT2472)*100)</f>
        <v>0</v>
      </c>
      <c r="AY2472" s="534"/>
      <c r="AZ2472" s="537"/>
      <c r="BA2472" s="545"/>
      <c r="BB2472" s="537"/>
      <c r="BC2472" s="538"/>
      <c r="BD2472" s="533">
        <f>IF(AZ2472=0,0,(BB2472/AZ2472)*100)</f>
        <v>0</v>
      </c>
      <c r="BE2472" s="534"/>
      <c r="BF2472" s="547">
        <f>AT2472+AZ2472</f>
        <v>0</v>
      </c>
      <c r="BG2472" s="548"/>
      <c r="BH2472" s="551">
        <f>AV2472+BB2472</f>
        <v>0</v>
      </c>
      <c r="BI2472" s="552"/>
      <c r="BJ2472" s="533">
        <f>IF(BF2472=0,0,(BH2472/BF2472)*100)</f>
        <v>0</v>
      </c>
      <c r="BK2472" s="619"/>
      <c r="BL2472" s="700">
        <f>(AD2472*2)+(AJ2472*2)+(AP2472*3)+BB2472</f>
        <v>0</v>
      </c>
      <c r="BM2472" s="701"/>
      <c r="BN2472" s="702"/>
      <c r="BO2472" s="706"/>
      <c r="BP2472" s="83"/>
      <c r="BQ2472" s="84"/>
      <c r="BR2472" s="77"/>
      <c r="BS2472" s="77"/>
      <c r="BT2472" s="278"/>
    </row>
    <row r="2473" spans="1:75" s="79" customFormat="1" ht="33.75" customHeight="1" thickBot="1" x14ac:dyDescent="0.5">
      <c r="A2473" s="278"/>
      <c r="B2473" s="232"/>
      <c r="C2473" s="336"/>
      <c r="D2473" s="693"/>
      <c r="E2473" s="694"/>
      <c r="F2473" s="86"/>
      <c r="G2473" s="86"/>
      <c r="H2473" s="543"/>
      <c r="I2473" s="546"/>
      <c r="J2473" s="543"/>
      <c r="K2473" s="546"/>
      <c r="L2473" s="539"/>
      <c r="M2473" s="540"/>
      <c r="N2473" s="535">
        <f>IF((N2470+N2472)=0,0,N2470/(N2470+N2472)*100)</f>
        <v>0</v>
      </c>
      <c r="O2473" s="536"/>
      <c r="P2473" s="539"/>
      <c r="Q2473" s="546"/>
      <c r="R2473" s="539"/>
      <c r="S2473" s="540"/>
      <c r="T2473" s="535"/>
      <c r="U2473" s="536"/>
      <c r="V2473" s="539"/>
      <c r="W2473" s="540"/>
      <c r="X2473" s="543"/>
      <c r="Y2473" s="544"/>
      <c r="Z2473" s="543"/>
      <c r="AA2473" s="544"/>
      <c r="AB2473" s="540"/>
      <c r="AC2473" s="546"/>
      <c r="AD2473" s="539"/>
      <c r="AE2473" s="540"/>
      <c r="AF2473" s="535"/>
      <c r="AG2473" s="536"/>
      <c r="AH2473" s="539"/>
      <c r="AI2473" s="546"/>
      <c r="AJ2473" s="539"/>
      <c r="AK2473" s="540"/>
      <c r="AL2473" s="535"/>
      <c r="AM2473" s="536"/>
      <c r="AN2473" s="539"/>
      <c r="AO2473" s="546"/>
      <c r="AP2473" s="539"/>
      <c r="AQ2473" s="540"/>
      <c r="AR2473" s="535"/>
      <c r="AS2473" s="536"/>
      <c r="AT2473" s="549"/>
      <c r="AU2473" s="550"/>
      <c r="AV2473" s="553"/>
      <c r="AW2473" s="554"/>
      <c r="AX2473" s="535"/>
      <c r="AY2473" s="536"/>
      <c r="AZ2473" s="539"/>
      <c r="BA2473" s="546"/>
      <c r="BB2473" s="539"/>
      <c r="BC2473" s="540"/>
      <c r="BD2473" s="535"/>
      <c r="BE2473" s="536"/>
      <c r="BF2473" s="549"/>
      <c r="BG2473" s="550"/>
      <c r="BH2473" s="553"/>
      <c r="BI2473" s="554"/>
      <c r="BJ2473" s="535"/>
      <c r="BK2473" s="620"/>
      <c r="BL2473" s="703"/>
      <c r="BM2473" s="704"/>
      <c r="BN2473" s="705"/>
      <c r="BO2473" s="707"/>
      <c r="BP2473" s="222"/>
      <c r="BQ2473" s="222"/>
      <c r="BR2473" s="77"/>
      <c r="BS2473" s="77"/>
      <c r="BT2473" s="278"/>
    </row>
    <row r="2474" spans="1:75" ht="16.5" customHeight="1" thickTop="1" thickBot="1" x14ac:dyDescent="0.5">
      <c r="A2474" s="268"/>
      <c r="B2474" s="229"/>
      <c r="C2474" s="195"/>
      <c r="D2474" s="195"/>
      <c r="E2474" s="195"/>
      <c r="F2474" s="195"/>
      <c r="G2474" s="195"/>
      <c r="H2474" s="195"/>
      <c r="I2474" s="195"/>
      <c r="J2474" s="195"/>
      <c r="K2474" s="195"/>
      <c r="L2474" s="195"/>
      <c r="M2474" s="195"/>
      <c r="N2474" s="195"/>
      <c r="O2474" s="195"/>
      <c r="P2474" s="195"/>
      <c r="Q2474" s="195"/>
      <c r="R2474" s="195"/>
      <c r="S2474" s="195"/>
      <c r="T2474" s="195"/>
      <c r="U2474" s="195"/>
      <c r="V2474" s="195"/>
      <c r="W2474" s="195"/>
      <c r="X2474" s="195"/>
      <c r="Y2474" s="195"/>
      <c r="Z2474" s="195"/>
      <c r="AA2474" s="195"/>
      <c r="AB2474" s="195"/>
      <c r="AC2474" s="195"/>
      <c r="AD2474" s="195"/>
      <c r="AE2474" s="195"/>
      <c r="AF2474" s="198"/>
      <c r="AG2474" s="198"/>
      <c r="AH2474" s="195"/>
      <c r="AI2474" s="195"/>
      <c r="AJ2474" s="195"/>
      <c r="AK2474" s="195"/>
      <c r="AL2474" s="195"/>
      <c r="AM2474" s="195"/>
      <c r="AN2474" s="195"/>
      <c r="AO2474" s="195"/>
      <c r="AP2474" s="195"/>
      <c r="AQ2474" s="195"/>
      <c r="AR2474" s="195"/>
      <c r="AS2474" s="195"/>
      <c r="AT2474" s="195"/>
      <c r="AU2474" s="195"/>
      <c r="AV2474" s="195"/>
      <c r="AW2474" s="195"/>
      <c r="AX2474" s="195"/>
      <c r="AY2474" s="195"/>
      <c r="AZ2474" s="195"/>
      <c r="BA2474" s="195"/>
      <c r="BB2474" s="195"/>
      <c r="BC2474" s="195"/>
      <c r="BD2474" s="195"/>
      <c r="BE2474" s="195"/>
      <c r="BF2474" s="195"/>
      <c r="BG2474" s="195"/>
      <c r="BH2474" s="195"/>
      <c r="BI2474" s="195"/>
      <c r="BJ2474" s="195"/>
      <c r="BK2474" s="195"/>
      <c r="BL2474" s="195"/>
      <c r="BM2474" s="195"/>
      <c r="BN2474" s="195"/>
      <c r="BO2474" s="247"/>
      <c r="BP2474" s="600">
        <f>IF((J2470+L2472)=0,0,(J2470/(J2470+L2472)*100)%)</f>
        <v>0</v>
      </c>
      <c r="BQ2474" s="601"/>
      <c r="BR2474" s="600">
        <f>IF((L2470+J2472)=0,0,(L2470/(L2470+J2472)*100)%)</f>
        <v>0</v>
      </c>
      <c r="BS2474" s="601"/>
      <c r="BT2474" s="268"/>
    </row>
    <row r="2475" spans="1:75" s="85" customFormat="1" ht="87" customHeight="1" thickTop="1" thickBot="1" x14ac:dyDescent="0.55000000000000004">
      <c r="A2475" s="279"/>
      <c r="B2475" s="682"/>
      <c r="C2475" s="683"/>
      <c r="D2475" s="608"/>
      <c r="E2475" s="608"/>
      <c r="F2475" s="608"/>
      <c r="G2475" s="608"/>
      <c r="H2475" s="346"/>
      <c r="I2475" s="346"/>
      <c r="J2475" s="346"/>
      <c r="K2475" s="200"/>
      <c r="L2475" s="346"/>
      <c r="M2475" s="346"/>
      <c r="N2475" s="346"/>
      <c r="O2475" s="338"/>
      <c r="P2475" s="338"/>
      <c r="Q2475" s="338"/>
      <c r="R2475" s="338"/>
      <c r="S2475" s="346"/>
      <c r="T2475" s="346" t="s">
        <v>59</v>
      </c>
      <c r="U2475" s="346"/>
      <c r="V2475" s="200"/>
      <c r="W2475" s="346"/>
      <c r="X2475" s="346"/>
      <c r="Y2475" s="346"/>
      <c r="Z2475" s="714" t="s">
        <v>157</v>
      </c>
      <c r="AA2475" s="714"/>
      <c r="AB2475" s="714"/>
      <c r="AC2475" s="715"/>
      <c r="AD2475" s="589"/>
      <c r="AE2475" s="590"/>
      <c r="AF2475" s="591"/>
      <c r="AG2475" s="200"/>
      <c r="AH2475" s="589"/>
      <c r="AI2475" s="590"/>
      <c r="AJ2475" s="591"/>
      <c r="AK2475" s="714" t="s">
        <v>159</v>
      </c>
      <c r="AL2475" s="714"/>
      <c r="AM2475" s="714"/>
      <c r="AN2475" s="715"/>
      <c r="AO2475" s="589"/>
      <c r="AP2475" s="590"/>
      <c r="AQ2475" s="591"/>
      <c r="AR2475" s="204"/>
      <c r="AS2475" s="589"/>
      <c r="AT2475" s="590"/>
      <c r="AU2475" s="591"/>
      <c r="AV2475" s="340"/>
      <c r="AW2475" s="340"/>
      <c r="AX2475" s="340"/>
      <c r="AY2475" s="340"/>
      <c r="AZ2475" s="711" t="s">
        <v>20</v>
      </c>
      <c r="BA2475" s="711"/>
      <c r="BB2475" s="711"/>
      <c r="BC2475" s="711"/>
      <c r="BD2475" s="712"/>
      <c r="BE2475" s="616">
        <f>BL2470</f>
        <v>0</v>
      </c>
      <c r="BF2475" s="617"/>
      <c r="BG2475" s="618"/>
      <c r="BH2475" s="205"/>
      <c r="BI2475" s="616">
        <f>BL2472</f>
        <v>0</v>
      </c>
      <c r="BJ2475" s="617"/>
      <c r="BK2475" s="618"/>
      <c r="BL2475" s="206"/>
      <c r="BM2475" s="206"/>
      <c r="BN2475" s="206"/>
      <c r="BO2475" s="248"/>
      <c r="BP2475" s="87"/>
      <c r="BQ2475" s="87"/>
      <c r="BR2475" s="81"/>
      <c r="BS2475" s="81"/>
      <c r="BT2475" s="279"/>
    </row>
    <row r="2476" spans="1:75" ht="15.6" customHeight="1" thickTop="1" thickBot="1" x14ac:dyDescent="0.55000000000000004">
      <c r="A2476" s="268"/>
      <c r="B2476" s="230"/>
      <c r="C2476" s="207"/>
      <c r="D2476" s="196"/>
      <c r="E2476" s="196"/>
      <c r="F2476" s="199"/>
      <c r="G2476" s="199"/>
      <c r="H2476" s="202"/>
      <c r="I2476" s="202"/>
      <c r="J2476" s="202"/>
      <c r="K2476" s="202"/>
      <c r="L2476" s="202"/>
      <c r="M2476" s="202"/>
      <c r="N2476" s="202"/>
      <c r="O2476" s="199"/>
      <c r="P2476" s="199"/>
      <c r="Q2476" s="199"/>
      <c r="R2476" s="199"/>
      <c r="S2476" s="202"/>
      <c r="T2476" s="202"/>
      <c r="U2476" s="202"/>
      <c r="V2476" s="201"/>
      <c r="W2476" s="202"/>
      <c r="X2476" s="202"/>
      <c r="Y2476" s="202"/>
      <c r="Z2476" s="337"/>
      <c r="AA2476" s="337"/>
      <c r="AB2476" s="337"/>
      <c r="AC2476" s="337"/>
      <c r="AD2476" s="202"/>
      <c r="AE2476" s="202"/>
      <c r="AF2476" s="202"/>
      <c r="AG2476" s="202"/>
      <c r="AH2476" s="201"/>
      <c r="AI2476" s="201"/>
      <c r="AJ2476" s="202"/>
      <c r="AK2476" s="337"/>
      <c r="AL2476" s="337"/>
      <c r="AM2476" s="337"/>
      <c r="AN2476" s="337"/>
      <c r="AO2476" s="202"/>
      <c r="AP2476" s="202"/>
      <c r="AQ2476" s="202"/>
      <c r="AR2476" s="202"/>
      <c r="AS2476" s="202"/>
      <c r="AT2476" s="204"/>
      <c r="AU2476" s="204"/>
      <c r="AV2476" s="207"/>
      <c r="AW2476" s="207"/>
      <c r="AX2476" s="207"/>
      <c r="AY2476" s="207"/>
      <c r="AZ2476" s="199"/>
      <c r="BA2476" s="208"/>
      <c r="BB2476" s="208"/>
      <c r="BC2476" s="209"/>
      <c r="BD2476" s="210"/>
      <c r="BE2476" s="211"/>
      <c r="BF2476" s="211"/>
      <c r="BG2476" s="204"/>
      <c r="BH2476" s="212"/>
      <c r="BI2476" s="213"/>
      <c r="BJ2476" s="213"/>
      <c r="BK2476" s="204"/>
      <c r="BL2476" s="207"/>
      <c r="BM2476" s="207"/>
      <c r="BN2476" s="207"/>
      <c r="BO2476" s="249"/>
      <c r="BP2476" s="88"/>
      <c r="BQ2476" s="88"/>
      <c r="BR2476" s="65"/>
      <c r="BS2476" s="65"/>
      <c r="BT2476" s="268"/>
    </row>
    <row r="2477" spans="1:75" s="85" customFormat="1" ht="86.25" customHeight="1" thickTop="1" thickBot="1" x14ac:dyDescent="0.55000000000000004">
      <c r="A2477" s="279"/>
      <c r="B2477" s="531"/>
      <c r="C2477" s="532"/>
      <c r="D2477" s="608"/>
      <c r="E2477" s="608"/>
      <c r="F2477" s="608"/>
      <c r="G2477" s="608"/>
      <c r="H2477" s="212"/>
      <c r="I2477" s="212"/>
      <c r="J2477" s="212"/>
      <c r="K2477" s="200"/>
      <c r="L2477" s="212"/>
      <c r="M2477" s="212"/>
      <c r="N2477" s="212"/>
      <c r="O2477" s="338"/>
      <c r="P2477" s="338"/>
      <c r="Q2477" s="338"/>
      <c r="R2477" s="338"/>
      <c r="S2477" s="212"/>
      <c r="T2477" s="212" t="s">
        <v>15</v>
      </c>
      <c r="U2477" s="212"/>
      <c r="V2477" s="200"/>
      <c r="W2477" s="212"/>
      <c r="X2477" s="212"/>
      <c r="Y2477" s="212"/>
      <c r="Z2477" s="714" t="s">
        <v>158</v>
      </c>
      <c r="AA2477" s="714"/>
      <c r="AB2477" s="714"/>
      <c r="AC2477" s="715"/>
      <c r="AD2477" s="616">
        <f>AD2475</f>
        <v>0</v>
      </c>
      <c r="AE2477" s="617"/>
      <c r="AF2477" s="618"/>
      <c r="AG2477" s="200"/>
      <c r="AH2477" s="616">
        <f>AH2475</f>
        <v>0</v>
      </c>
      <c r="AI2477" s="617"/>
      <c r="AJ2477" s="618"/>
      <c r="AK2477" s="714" t="s">
        <v>160</v>
      </c>
      <c r="AL2477" s="714"/>
      <c r="AM2477" s="714"/>
      <c r="AN2477" s="715"/>
      <c r="AO2477" s="616">
        <f>AO2475-AD2475</f>
        <v>0</v>
      </c>
      <c r="AP2477" s="617"/>
      <c r="AQ2477" s="618"/>
      <c r="AR2477" s="204"/>
      <c r="AS2477" s="616">
        <f>AS2475-AH2475</f>
        <v>0</v>
      </c>
      <c r="AT2477" s="617"/>
      <c r="AU2477" s="618"/>
      <c r="AV2477" s="340"/>
      <c r="AW2477" s="340"/>
      <c r="AX2477" s="340"/>
      <c r="AY2477" s="340"/>
      <c r="AZ2477" s="711" t="s">
        <v>44</v>
      </c>
      <c r="BA2477" s="711"/>
      <c r="BB2477" s="711"/>
      <c r="BC2477" s="711"/>
      <c r="BD2477" s="712"/>
      <c r="BE2477" s="616">
        <f>BE2475-AO2475</f>
        <v>0</v>
      </c>
      <c r="BF2477" s="617"/>
      <c r="BG2477" s="618"/>
      <c r="BH2477" s="214"/>
      <c r="BI2477" s="616">
        <f>BI2475-AS2475</f>
        <v>0</v>
      </c>
      <c r="BJ2477" s="617"/>
      <c r="BK2477" s="618"/>
      <c r="BL2477" s="206"/>
      <c r="BM2477" s="206"/>
      <c r="BN2477" s="206"/>
      <c r="BO2477" s="248"/>
      <c r="BP2477" s="87"/>
      <c r="BQ2477" s="87"/>
      <c r="BR2477" s="81"/>
      <c r="BS2477" s="81"/>
      <c r="BT2477" s="279"/>
      <c r="BW2477" s="79"/>
    </row>
    <row r="2478" spans="1:75" ht="18.75" customHeight="1" thickTop="1" thickBot="1" x14ac:dyDescent="0.5">
      <c r="A2478" s="268"/>
      <c r="B2478" s="231"/>
      <c r="C2478" s="197"/>
      <c r="D2478" s="197"/>
      <c r="E2478" s="197"/>
      <c r="F2478" s="254"/>
      <c r="G2478" s="254"/>
      <c r="H2478" s="197"/>
      <c r="I2478" s="197"/>
      <c r="J2478" s="197"/>
      <c r="K2478" s="197"/>
      <c r="L2478" s="197"/>
      <c r="M2478" s="197"/>
      <c r="N2478" s="197"/>
      <c r="O2478" s="197"/>
      <c r="P2478" s="197"/>
      <c r="Q2478" s="197"/>
      <c r="R2478" s="197"/>
      <c r="S2478" s="197"/>
      <c r="T2478" s="197"/>
      <c r="U2478" s="197"/>
      <c r="V2478" s="197"/>
      <c r="W2478" s="197"/>
      <c r="X2478" s="197"/>
      <c r="Y2478" s="197"/>
      <c r="Z2478" s="197"/>
      <c r="AA2478" s="197"/>
      <c r="AB2478" s="197"/>
      <c r="AC2478" s="197"/>
      <c r="AD2478" s="197"/>
      <c r="AE2478" s="197"/>
      <c r="AF2478" s="203"/>
      <c r="AG2478" s="203"/>
      <c r="AH2478" s="197"/>
      <c r="AI2478" s="197"/>
      <c r="AJ2478" s="197"/>
      <c r="AK2478" s="197"/>
      <c r="AL2478" s="197"/>
      <c r="AM2478" s="197"/>
      <c r="AN2478" s="197"/>
      <c r="AO2478" s="197"/>
      <c r="AP2478" s="197"/>
      <c r="AQ2478" s="197"/>
      <c r="AR2478" s="197"/>
      <c r="AS2478" s="197"/>
      <c r="AT2478" s="197"/>
      <c r="AU2478" s="197"/>
      <c r="AV2478" s="197"/>
      <c r="AW2478" s="197"/>
      <c r="AX2478" s="197"/>
      <c r="AY2478" s="197"/>
      <c r="AZ2478" s="197"/>
      <c r="BA2478" s="640" t="s">
        <v>153</v>
      </c>
      <c r="BB2478" s="640"/>
      <c r="BC2478" s="640"/>
      <c r="BD2478" s="640"/>
      <c r="BE2478" s="640"/>
      <c r="BF2478" s="640"/>
      <c r="BG2478" s="640"/>
      <c r="BH2478" s="640"/>
      <c r="BI2478" s="640"/>
      <c r="BJ2478" s="640"/>
      <c r="BK2478" s="640"/>
      <c r="BL2478" s="640"/>
      <c r="BM2478" s="640"/>
      <c r="BN2478" s="640"/>
      <c r="BO2478" s="250"/>
      <c r="BP2478" s="89"/>
      <c r="BQ2478" s="89"/>
      <c r="BR2478" s="65"/>
      <c r="BS2478" s="65"/>
      <c r="BT2478" s="268"/>
    </row>
    <row r="2479" spans="1:75" s="255" customFormat="1" ht="13.5" customHeight="1" thickTop="1" x14ac:dyDescent="0.45">
      <c r="A2479" s="268"/>
      <c r="B2479" s="269"/>
      <c r="C2479" s="268"/>
      <c r="D2479" s="268"/>
      <c r="E2479" s="268"/>
      <c r="F2479" s="270"/>
      <c r="G2479" s="270"/>
      <c r="H2479" s="268"/>
      <c r="I2479" s="268"/>
      <c r="J2479" s="268"/>
      <c r="K2479" s="268"/>
      <c r="L2479" s="268"/>
      <c r="M2479" s="268"/>
      <c r="N2479" s="268"/>
      <c r="O2479" s="268"/>
      <c r="P2479" s="268"/>
      <c r="Q2479" s="268"/>
      <c r="R2479" s="268"/>
      <c r="S2479" s="268"/>
      <c r="T2479" s="268"/>
      <c r="U2479" s="268"/>
      <c r="V2479" s="268"/>
      <c r="W2479" s="268"/>
      <c r="X2479" s="268"/>
      <c r="Y2479" s="268"/>
      <c r="Z2479" s="268"/>
      <c r="AA2479" s="268"/>
      <c r="AB2479" s="268"/>
      <c r="AC2479" s="268"/>
      <c r="AD2479" s="268"/>
      <c r="AE2479" s="268"/>
      <c r="AF2479" s="271"/>
      <c r="AG2479" s="271"/>
      <c r="AH2479" s="268"/>
      <c r="AI2479" s="268"/>
      <c r="AJ2479" s="268"/>
      <c r="AK2479" s="268"/>
      <c r="AL2479" s="268"/>
      <c r="AM2479" s="268"/>
      <c r="AN2479" s="268"/>
      <c r="AO2479" s="268"/>
      <c r="AP2479" s="268"/>
      <c r="AQ2479" s="268"/>
      <c r="AR2479" s="268"/>
      <c r="AS2479" s="268"/>
      <c r="AT2479" s="268"/>
      <c r="AU2479" s="268"/>
      <c r="AV2479" s="268"/>
      <c r="AW2479" s="268"/>
      <c r="AX2479" s="268"/>
      <c r="AY2479" s="268"/>
      <c r="AZ2479" s="268"/>
      <c r="BA2479" s="268"/>
      <c r="BB2479" s="268"/>
      <c r="BC2479" s="268"/>
      <c r="BD2479" s="268"/>
      <c r="BE2479" s="268"/>
      <c r="BF2479" s="268"/>
      <c r="BG2479" s="268"/>
      <c r="BH2479" s="268"/>
      <c r="BI2479" s="268"/>
      <c r="BJ2479" s="268"/>
      <c r="BK2479" s="268"/>
      <c r="BL2479" s="268"/>
      <c r="BM2479" s="268"/>
      <c r="BN2479" s="268"/>
      <c r="BO2479" s="272"/>
      <c r="BP2479" s="272"/>
      <c r="BQ2479" s="272"/>
      <c r="BR2479" s="268"/>
      <c r="BS2479" s="268"/>
      <c r="BT2479" s="268"/>
    </row>
    <row r="2480" spans="1:75" s="69" customFormat="1" ht="33.75" x14ac:dyDescent="0.5">
      <c r="A2480" s="273"/>
      <c r="B2480" s="695" t="s">
        <v>9</v>
      </c>
      <c r="C2480" s="695"/>
      <c r="D2480" s="695"/>
      <c r="E2480" s="695"/>
      <c r="F2480" s="695"/>
      <c r="G2480" s="695"/>
      <c r="H2480" s="695"/>
      <c r="I2480" s="695"/>
      <c r="J2480" s="695"/>
      <c r="K2480" s="695"/>
      <c r="L2480" s="695"/>
      <c r="M2480" s="695"/>
      <c r="N2480" s="695"/>
      <c r="O2480" s="695"/>
      <c r="P2480" s="695"/>
      <c r="Q2480" s="695"/>
      <c r="R2480" s="695"/>
      <c r="S2480" s="695"/>
      <c r="T2480" s="695"/>
      <c r="U2480" s="695"/>
      <c r="V2480" s="695"/>
      <c r="W2480" s="695"/>
      <c r="X2480" s="695"/>
      <c r="Y2480" s="695"/>
      <c r="Z2480" s="695"/>
      <c r="AA2480" s="695"/>
      <c r="AB2480" s="695"/>
      <c r="AC2480" s="695"/>
      <c r="AD2480" s="695"/>
      <c r="AE2480" s="695"/>
      <c r="AF2480" s="695"/>
      <c r="AG2480" s="695"/>
      <c r="AH2480" s="695"/>
      <c r="AI2480" s="695"/>
      <c r="AJ2480" s="695"/>
      <c r="AK2480" s="695"/>
      <c r="AL2480" s="695"/>
      <c r="AM2480" s="695"/>
      <c r="AN2480" s="695"/>
      <c r="AO2480" s="695"/>
      <c r="AP2480" s="695"/>
      <c r="AQ2480" s="695"/>
      <c r="AR2480" s="695"/>
      <c r="AS2480" s="695"/>
      <c r="AT2480" s="695"/>
      <c r="AU2480" s="695"/>
      <c r="AV2480" s="695"/>
      <c r="AW2480" s="695"/>
      <c r="AX2480" s="695"/>
      <c r="AY2480" s="695"/>
      <c r="AZ2480" s="695"/>
      <c r="BA2480" s="695"/>
      <c r="BB2480" s="695"/>
      <c r="BC2480" s="695"/>
      <c r="BD2480" s="695"/>
      <c r="BE2480" s="695"/>
      <c r="BF2480" s="695"/>
      <c r="BG2480" s="695"/>
      <c r="BH2480" s="695"/>
      <c r="BI2480" s="695"/>
      <c r="BJ2480" s="695"/>
      <c r="BK2480" s="695"/>
      <c r="BL2480" s="695"/>
      <c r="BM2480" s="695"/>
      <c r="BN2480" s="695"/>
      <c r="BO2480" s="175"/>
      <c r="BP2480" s="175"/>
      <c r="BQ2480" s="175"/>
      <c r="BR2480" s="68"/>
      <c r="BS2480" s="68"/>
      <c r="BT2480" s="273"/>
    </row>
    <row r="2481" spans="1:77" ht="10.9" customHeight="1" x14ac:dyDescent="0.45">
      <c r="A2481" s="268"/>
      <c r="B2481" s="227"/>
      <c r="C2481" s="177"/>
      <c r="D2481" s="177"/>
      <c r="E2481" s="177"/>
      <c r="F2481" s="178"/>
      <c r="G2481" s="178"/>
      <c r="H2481" s="177"/>
      <c r="I2481" s="177"/>
      <c r="J2481" s="177"/>
      <c r="K2481" s="177"/>
      <c r="L2481" s="177"/>
      <c r="M2481" s="177"/>
      <c r="N2481" s="177"/>
      <c r="O2481" s="177"/>
      <c r="P2481" s="177"/>
      <c r="Q2481" s="177"/>
      <c r="R2481" s="177"/>
      <c r="S2481" s="177"/>
      <c r="T2481" s="177"/>
      <c r="U2481" s="177"/>
      <c r="V2481" s="177"/>
      <c r="W2481" s="177"/>
      <c r="X2481" s="177"/>
      <c r="Y2481" s="177"/>
      <c r="Z2481" s="177"/>
      <c r="AA2481" s="177"/>
      <c r="AB2481" s="177"/>
      <c r="AC2481" s="177"/>
      <c r="AD2481" s="177"/>
      <c r="AE2481" s="177"/>
      <c r="AF2481" s="179"/>
      <c r="AG2481" s="179"/>
      <c r="AH2481" s="177"/>
      <c r="AI2481" s="177"/>
      <c r="AJ2481" s="177"/>
      <c r="AK2481" s="177"/>
      <c r="AL2481" s="177"/>
      <c r="AM2481" s="177"/>
      <c r="AN2481" s="177"/>
      <c r="AO2481" s="177"/>
      <c r="AP2481" s="177"/>
      <c r="AQ2481" s="177"/>
      <c r="AR2481" s="177"/>
      <c r="AS2481" s="177"/>
      <c r="AT2481" s="177"/>
      <c r="AU2481" s="177"/>
      <c r="AV2481" s="177"/>
      <c r="AW2481" s="177"/>
      <c r="AX2481" s="177"/>
      <c r="AY2481" s="177"/>
      <c r="AZ2481" s="177"/>
      <c r="BA2481" s="177"/>
      <c r="BB2481" s="177"/>
      <c r="BC2481" s="177"/>
      <c r="BD2481" s="177"/>
      <c r="BE2481" s="177"/>
      <c r="BF2481" s="177"/>
      <c r="BG2481" s="177"/>
      <c r="BH2481" s="177"/>
      <c r="BI2481" s="177"/>
      <c r="BJ2481" s="177"/>
      <c r="BK2481" s="177"/>
      <c r="BL2481" s="177"/>
      <c r="BM2481" s="177"/>
      <c r="BN2481" s="259"/>
      <c r="BO2481" s="245"/>
      <c r="BP2481" s="259"/>
      <c r="BQ2481" s="259"/>
      <c r="BR2481" s="65"/>
      <c r="BS2481" s="65"/>
      <c r="BT2481" s="268"/>
    </row>
    <row r="2482" spans="1:77" s="70" customFormat="1" ht="36.75" customHeight="1" x14ac:dyDescent="0.45">
      <c r="A2482" s="274"/>
      <c r="B2482" s="227"/>
      <c r="C2482" s="176"/>
      <c r="D2482" s="226" t="s">
        <v>10</v>
      </c>
      <c r="E2482" s="713" t="str">
        <f>IF(ROSTER!D$3="","",ROSTER!D$3)</f>
        <v/>
      </c>
      <c r="F2482" s="713"/>
      <c r="G2482" s="713"/>
      <c r="H2482" s="713"/>
      <c r="I2482" s="713"/>
      <c r="J2482" s="713"/>
      <c r="K2482" s="713"/>
      <c r="L2482" s="713"/>
      <c r="M2482" s="713"/>
      <c r="N2482" s="713"/>
      <c r="O2482" s="713"/>
      <c r="P2482" s="713"/>
      <c r="Q2482" s="713"/>
      <c r="R2482" s="713"/>
      <c r="S2482" s="713"/>
      <c r="T2482" s="713"/>
      <c r="U2482" s="713"/>
      <c r="V2482" s="713"/>
      <c r="W2482" s="713"/>
      <c r="X2482" s="713"/>
      <c r="Y2482" s="713"/>
      <c r="Z2482" s="713"/>
      <c r="AA2482" s="713"/>
      <c r="AB2482" s="713"/>
      <c r="AC2482" s="713"/>
      <c r="AD2482" s="180"/>
      <c r="AE2482" s="719" t="s">
        <v>11</v>
      </c>
      <c r="AF2482" s="719"/>
      <c r="AG2482" s="719"/>
      <c r="AH2482" s="719"/>
      <c r="AI2482" s="719"/>
      <c r="AJ2482" s="719"/>
      <c r="AK2482" s="719"/>
      <c r="AL2482" s="717"/>
      <c r="AM2482" s="717"/>
      <c r="AN2482" s="717"/>
      <c r="AO2482" s="717"/>
      <c r="AP2482" s="717"/>
      <c r="AQ2482" s="717"/>
      <c r="AR2482" s="717"/>
      <c r="AS2482" s="717"/>
      <c r="AT2482" s="717"/>
      <c r="AU2482" s="717"/>
      <c r="AV2482" s="717"/>
      <c r="AW2482" s="717"/>
      <c r="AX2482" s="717"/>
      <c r="AY2482" s="717"/>
      <c r="AZ2482" s="717"/>
      <c r="BA2482" s="717"/>
      <c r="BB2482" s="717"/>
      <c r="BC2482" s="717"/>
      <c r="BD2482" s="717"/>
      <c r="BE2482" s="717"/>
      <c r="BF2482" s="717"/>
      <c r="BG2482" s="717"/>
      <c r="BH2482" s="717"/>
      <c r="BI2482" s="717"/>
      <c r="BJ2482" s="717"/>
      <c r="BK2482" s="717"/>
      <c r="BL2482" s="717"/>
      <c r="BM2482" s="717"/>
      <c r="BN2482" s="259"/>
      <c r="BO2482" s="246" t="s">
        <v>130</v>
      </c>
      <c r="BP2482" s="259"/>
      <c r="BQ2482" s="259"/>
      <c r="BR2482" s="66"/>
      <c r="BS2482" s="66"/>
      <c r="BT2482" s="274"/>
    </row>
    <row r="2483" spans="1:77" ht="8.85" customHeight="1" x14ac:dyDescent="0.45">
      <c r="A2483" s="275"/>
      <c r="B2483" s="227"/>
      <c r="C2483" s="179" t="s">
        <v>38</v>
      </c>
      <c r="D2483" s="179"/>
      <c r="E2483" s="179"/>
      <c r="F2483" s="181"/>
      <c r="G2483" s="181"/>
      <c r="H2483" s="179"/>
      <c r="I2483" s="179"/>
      <c r="J2483" s="182"/>
      <c r="K2483" s="182"/>
      <c r="L2483" s="182"/>
      <c r="M2483" s="182"/>
      <c r="N2483" s="182"/>
      <c r="O2483" s="182"/>
      <c r="P2483" s="182"/>
      <c r="Q2483" s="182"/>
      <c r="R2483" s="182"/>
      <c r="S2483" s="182"/>
      <c r="T2483" s="182"/>
      <c r="U2483" s="182"/>
      <c r="V2483" s="182"/>
      <c r="W2483" s="182"/>
      <c r="X2483" s="182"/>
      <c r="Y2483" s="182"/>
      <c r="Z2483" s="182"/>
      <c r="AA2483" s="182"/>
      <c r="AB2483" s="182"/>
      <c r="AC2483" s="182"/>
      <c r="AD2483" s="182"/>
      <c r="AE2483" s="182"/>
      <c r="AF2483" s="182"/>
      <c r="AG2483" s="179"/>
      <c r="AH2483" s="183"/>
      <c r="AI2483" s="184"/>
      <c r="AJ2483" s="184"/>
      <c r="AK2483" s="184"/>
      <c r="AL2483" s="184"/>
      <c r="AM2483" s="184"/>
      <c r="AN2483" s="184"/>
      <c r="AO2483" s="185"/>
      <c r="AP2483" s="186"/>
      <c r="AQ2483" s="186"/>
      <c r="AR2483" s="186"/>
      <c r="AS2483" s="186"/>
      <c r="AT2483" s="186"/>
      <c r="AU2483" s="186"/>
      <c r="AV2483" s="186"/>
      <c r="AW2483" s="186"/>
      <c r="AX2483" s="186"/>
      <c r="AY2483" s="186"/>
      <c r="AZ2483" s="186"/>
      <c r="BA2483" s="186"/>
      <c r="BB2483" s="186"/>
      <c r="BC2483" s="186"/>
      <c r="BD2483" s="186"/>
      <c r="BE2483" s="186"/>
      <c r="BF2483" s="186"/>
      <c r="BG2483" s="186"/>
      <c r="BH2483" s="186"/>
      <c r="BI2483" s="186"/>
      <c r="BJ2483" s="186"/>
      <c r="BK2483" s="186"/>
      <c r="BL2483" s="186"/>
      <c r="BM2483" s="186"/>
      <c r="BN2483" s="186"/>
      <c r="BO2483" s="187"/>
      <c r="BP2483" s="187"/>
      <c r="BQ2483" s="187"/>
      <c r="BR2483" s="71"/>
      <c r="BS2483" s="71"/>
      <c r="BT2483" s="275"/>
    </row>
    <row r="2484" spans="1:77" s="70" customFormat="1" ht="40.5" x14ac:dyDescent="0.45">
      <c r="A2484" s="274"/>
      <c r="B2484" s="227"/>
      <c r="C2484" s="692" t="s">
        <v>37</v>
      </c>
      <c r="D2484" s="692"/>
      <c r="E2484" s="717"/>
      <c r="F2484" s="717"/>
      <c r="G2484" s="717"/>
      <c r="H2484" s="717"/>
      <c r="I2484" s="717"/>
      <c r="J2484" s="717"/>
      <c r="K2484" s="717"/>
      <c r="L2484" s="717"/>
      <c r="M2484" s="717"/>
      <c r="N2484" s="717"/>
      <c r="O2484" s="717"/>
      <c r="P2484" s="717"/>
      <c r="Q2484" s="717"/>
      <c r="R2484" s="717"/>
      <c r="S2484" s="717"/>
      <c r="T2484" s="717"/>
      <c r="U2484" s="717"/>
      <c r="V2484" s="717"/>
      <c r="W2484" s="717"/>
      <c r="X2484" s="717"/>
      <c r="Y2484" s="717"/>
      <c r="Z2484" s="717"/>
      <c r="AA2484" s="717"/>
      <c r="AB2484" s="717"/>
      <c r="AC2484" s="717"/>
      <c r="AD2484" s="180"/>
      <c r="AE2484" s="718" t="s">
        <v>21</v>
      </c>
      <c r="AF2484" s="718"/>
      <c r="AG2484" s="718"/>
      <c r="AH2484" s="718"/>
      <c r="AI2484" s="717"/>
      <c r="AJ2484" s="717"/>
      <c r="AK2484" s="717"/>
      <c r="AL2484" s="717"/>
      <c r="AM2484" s="717"/>
      <c r="AN2484" s="717"/>
      <c r="AO2484" s="717"/>
      <c r="AP2484" s="717"/>
      <c r="AQ2484" s="717"/>
      <c r="AR2484" s="717"/>
      <c r="AS2484" s="717"/>
      <c r="AT2484" s="717"/>
      <c r="AU2484" s="717"/>
      <c r="AV2484" s="717"/>
      <c r="AW2484" s="717"/>
      <c r="AX2484" s="717"/>
      <c r="AY2484" s="717"/>
      <c r="AZ2484" s="717"/>
      <c r="BA2484" s="716" t="s">
        <v>12</v>
      </c>
      <c r="BB2484" s="716"/>
      <c r="BC2484" s="716"/>
      <c r="BD2484" s="708"/>
      <c r="BE2484" s="708"/>
      <c r="BF2484" s="708"/>
      <c r="BG2484" s="708"/>
      <c r="BH2484" s="708"/>
      <c r="BI2484" s="708"/>
      <c r="BJ2484" s="708"/>
      <c r="BK2484" s="708"/>
      <c r="BL2484" s="708"/>
      <c r="BM2484" s="708"/>
      <c r="BN2484" s="188"/>
      <c r="BO2484" s="334"/>
      <c r="BP2484" s="189"/>
      <c r="BQ2484" s="189"/>
      <c r="BR2484" s="72">
        <f>IF(BD2484=0,0,1)</f>
        <v>0</v>
      </c>
      <c r="BS2484" s="73">
        <f>IF((BE2534+BI2534)&gt;(AO2534+AS2534),1,0)</f>
        <v>0</v>
      </c>
      <c r="BT2484" s="276"/>
    </row>
    <row r="2485" spans="1:77" ht="9.6" customHeight="1" x14ac:dyDescent="0.45">
      <c r="A2485" s="268"/>
      <c r="B2485" s="227"/>
      <c r="C2485" s="177"/>
      <c r="D2485" s="177"/>
      <c r="E2485" s="177"/>
      <c r="F2485" s="178"/>
      <c r="G2485" s="178"/>
      <c r="H2485" s="177"/>
      <c r="I2485" s="177"/>
      <c r="J2485" s="177"/>
      <c r="K2485" s="177"/>
      <c r="L2485" s="177"/>
      <c r="M2485" s="177"/>
      <c r="N2485" s="177"/>
      <c r="O2485" s="177"/>
      <c r="P2485" s="177"/>
      <c r="Q2485" s="177"/>
      <c r="R2485" s="177"/>
      <c r="S2485" s="177"/>
      <c r="T2485" s="177"/>
      <c r="U2485" s="177"/>
      <c r="V2485" s="177"/>
      <c r="W2485" s="177"/>
      <c r="X2485" s="177"/>
      <c r="Y2485" s="177"/>
      <c r="Z2485" s="177"/>
      <c r="AA2485" s="177"/>
      <c r="AB2485" s="177"/>
      <c r="AC2485" s="177"/>
      <c r="AD2485" s="177"/>
      <c r="AE2485" s="177"/>
      <c r="AF2485" s="179"/>
      <c r="AG2485" s="179"/>
      <c r="AH2485" s="177"/>
      <c r="AI2485" s="177"/>
      <c r="AJ2485" s="177"/>
      <c r="AK2485" s="177"/>
      <c r="AL2485" s="177"/>
      <c r="AM2485" s="177"/>
      <c r="AN2485" s="177"/>
      <c r="AO2485" s="177"/>
      <c r="AP2485" s="177"/>
      <c r="AQ2485" s="177"/>
      <c r="AR2485" s="177"/>
      <c r="AS2485" s="177"/>
      <c r="AT2485" s="177"/>
      <c r="AU2485" s="177"/>
      <c r="AV2485" s="177"/>
      <c r="AW2485" s="177"/>
      <c r="AX2485" s="177"/>
      <c r="AY2485" s="177"/>
      <c r="AZ2485" s="177"/>
      <c r="BA2485" s="177"/>
      <c r="BB2485" s="177"/>
      <c r="BC2485" s="177"/>
      <c r="BD2485" s="177"/>
      <c r="BE2485" s="177"/>
      <c r="BF2485" s="177"/>
      <c r="BG2485" s="177"/>
      <c r="BH2485" s="177"/>
      <c r="BI2485" s="177"/>
      <c r="BJ2485" s="177"/>
      <c r="BK2485" s="177"/>
      <c r="BL2485" s="177"/>
      <c r="BM2485" s="177"/>
      <c r="BN2485" s="177"/>
      <c r="BO2485" s="190"/>
      <c r="BP2485" s="190"/>
      <c r="BQ2485" s="190"/>
      <c r="BR2485" s="65"/>
      <c r="BS2485" s="65"/>
      <c r="BT2485" s="268"/>
    </row>
    <row r="2486" spans="1:77" ht="8.85" customHeight="1" thickBot="1" x14ac:dyDescent="0.5">
      <c r="A2486" s="268"/>
      <c r="B2486" s="228"/>
      <c r="C2486" s="191"/>
      <c r="D2486" s="191"/>
      <c r="E2486" s="191"/>
      <c r="F2486" s="192"/>
      <c r="G2486" s="192"/>
      <c r="H2486" s="191"/>
      <c r="I2486" s="191"/>
      <c r="J2486" s="191"/>
      <c r="K2486" s="191"/>
      <c r="L2486" s="191"/>
      <c r="M2486" s="191"/>
      <c r="N2486" s="191"/>
      <c r="O2486" s="191"/>
      <c r="P2486" s="191"/>
      <c r="Q2486" s="191"/>
      <c r="R2486" s="191"/>
      <c r="S2486" s="191"/>
      <c r="T2486" s="191"/>
      <c r="U2486" s="191"/>
      <c r="V2486" s="191"/>
      <c r="W2486" s="191"/>
      <c r="X2486" s="191"/>
      <c r="Y2486" s="191"/>
      <c r="Z2486" s="191"/>
      <c r="AA2486" s="191"/>
      <c r="AB2486" s="191"/>
      <c r="AC2486" s="191"/>
      <c r="AD2486" s="191"/>
      <c r="AE2486" s="191"/>
      <c r="AF2486" s="193"/>
      <c r="AG2486" s="193"/>
      <c r="AH2486" s="191"/>
      <c r="AI2486" s="191"/>
      <c r="AJ2486" s="191"/>
      <c r="AK2486" s="191"/>
      <c r="AL2486" s="191"/>
      <c r="AM2486" s="191"/>
      <c r="AN2486" s="191"/>
      <c r="AO2486" s="191"/>
      <c r="AP2486" s="191"/>
      <c r="AQ2486" s="191"/>
      <c r="AR2486" s="191"/>
      <c r="AS2486" s="191"/>
      <c r="AT2486" s="191"/>
      <c r="AU2486" s="191"/>
      <c r="AV2486" s="191"/>
      <c r="AW2486" s="191"/>
      <c r="AX2486" s="191"/>
      <c r="AY2486" s="191"/>
      <c r="AZ2486" s="191"/>
      <c r="BA2486" s="191"/>
      <c r="BB2486" s="191"/>
      <c r="BC2486" s="191"/>
      <c r="BD2486" s="191"/>
      <c r="BE2486" s="191"/>
      <c r="BF2486" s="191"/>
      <c r="BG2486" s="191"/>
      <c r="BH2486" s="191"/>
      <c r="BI2486" s="191"/>
      <c r="BJ2486" s="191"/>
      <c r="BK2486" s="191"/>
      <c r="BL2486" s="191"/>
      <c r="BM2486" s="191"/>
      <c r="BN2486" s="191"/>
      <c r="BO2486" s="194"/>
      <c r="BP2486" s="194"/>
      <c r="BQ2486" s="194"/>
      <c r="BR2486" s="65"/>
      <c r="BS2486" s="65"/>
      <c r="BT2486" s="268"/>
    </row>
    <row r="2487" spans="1:77" s="70" customFormat="1" ht="40.5" customHeight="1" thickTop="1" x14ac:dyDescent="0.4">
      <c r="A2487" s="276"/>
      <c r="B2487" s="684" t="s">
        <v>0</v>
      </c>
      <c r="C2487" s="686" t="s">
        <v>1</v>
      </c>
      <c r="D2487" s="687"/>
      <c r="E2487" s="339" t="s">
        <v>28</v>
      </c>
      <c r="F2487" s="665" t="s">
        <v>93</v>
      </c>
      <c r="G2487" s="665" t="s">
        <v>94</v>
      </c>
      <c r="H2487" s="726" t="s">
        <v>40</v>
      </c>
      <c r="I2487" s="727"/>
      <c r="J2487" s="595" t="s">
        <v>7</v>
      </c>
      <c r="K2487" s="595"/>
      <c r="L2487" s="595"/>
      <c r="M2487" s="595"/>
      <c r="N2487" s="595"/>
      <c r="O2487" s="595"/>
      <c r="P2487" s="595" t="s">
        <v>2</v>
      </c>
      <c r="Q2487" s="595"/>
      <c r="R2487" s="595"/>
      <c r="S2487" s="595"/>
      <c r="T2487" s="595"/>
      <c r="U2487" s="595"/>
      <c r="V2487" s="696" t="s">
        <v>34</v>
      </c>
      <c r="W2487" s="697"/>
      <c r="X2487" s="696" t="s">
        <v>35</v>
      </c>
      <c r="Y2487" s="697"/>
      <c r="Z2487" s="696" t="s">
        <v>43</v>
      </c>
      <c r="AA2487" s="697"/>
      <c r="AB2487" s="595" t="s">
        <v>6</v>
      </c>
      <c r="AC2487" s="595"/>
      <c r="AD2487" s="595"/>
      <c r="AE2487" s="595"/>
      <c r="AF2487" s="595"/>
      <c r="AG2487" s="595"/>
      <c r="AH2487" s="595" t="s">
        <v>63</v>
      </c>
      <c r="AI2487" s="595"/>
      <c r="AJ2487" s="595"/>
      <c r="AK2487" s="595"/>
      <c r="AL2487" s="595"/>
      <c r="AM2487" s="595"/>
      <c r="AN2487" s="595" t="s">
        <v>64</v>
      </c>
      <c r="AO2487" s="595"/>
      <c r="AP2487" s="595"/>
      <c r="AQ2487" s="595"/>
      <c r="AR2487" s="595"/>
      <c r="AS2487" s="595"/>
      <c r="AT2487" s="595" t="s">
        <v>65</v>
      </c>
      <c r="AU2487" s="595"/>
      <c r="AV2487" s="595"/>
      <c r="AW2487" s="595"/>
      <c r="AX2487" s="595"/>
      <c r="AY2487" s="597"/>
      <c r="AZ2487" s="595" t="s">
        <v>4</v>
      </c>
      <c r="BA2487" s="595"/>
      <c r="BB2487" s="595"/>
      <c r="BC2487" s="595"/>
      <c r="BD2487" s="595"/>
      <c r="BE2487" s="595"/>
      <c r="BF2487" s="595" t="s">
        <v>66</v>
      </c>
      <c r="BG2487" s="595"/>
      <c r="BH2487" s="595"/>
      <c r="BI2487" s="595"/>
      <c r="BJ2487" s="595"/>
      <c r="BK2487" s="596"/>
      <c r="BL2487" s="651" t="s">
        <v>25</v>
      </c>
      <c r="BM2487" s="652"/>
      <c r="BN2487" s="653"/>
      <c r="BO2487" s="598" t="s">
        <v>100</v>
      </c>
      <c r="BP2487" s="598" t="s">
        <v>81</v>
      </c>
      <c r="BQ2487" s="598" t="s">
        <v>82</v>
      </c>
      <c r="BR2487" s="74"/>
      <c r="BS2487" s="74"/>
      <c r="BT2487" s="276"/>
    </row>
    <row r="2488" spans="1:77" s="70" customFormat="1" ht="41.25" customHeight="1" x14ac:dyDescent="0.7">
      <c r="A2488" s="276"/>
      <c r="B2488" s="685"/>
      <c r="C2488" s="688"/>
      <c r="D2488" s="689"/>
      <c r="E2488" s="221" t="s">
        <v>95</v>
      </c>
      <c r="F2488" s="666"/>
      <c r="G2488" s="666"/>
      <c r="H2488" s="728"/>
      <c r="I2488" s="729"/>
      <c r="J2488" s="645" t="s">
        <v>17</v>
      </c>
      <c r="K2488" s="646"/>
      <c r="L2488" s="641" t="s">
        <v>18</v>
      </c>
      <c r="M2488" s="642"/>
      <c r="N2488" s="657" t="s">
        <v>19</v>
      </c>
      <c r="O2488" s="658" t="s">
        <v>8</v>
      </c>
      <c r="P2488" s="645" t="s">
        <v>26</v>
      </c>
      <c r="Q2488" s="646"/>
      <c r="R2488" s="641" t="s">
        <v>24</v>
      </c>
      <c r="S2488" s="642"/>
      <c r="T2488" s="657" t="s">
        <v>19</v>
      </c>
      <c r="U2488" s="658"/>
      <c r="V2488" s="698"/>
      <c r="W2488" s="699"/>
      <c r="X2488" s="698"/>
      <c r="Y2488" s="699"/>
      <c r="Z2488" s="698"/>
      <c r="AA2488" s="699"/>
      <c r="AB2488" s="645" t="s">
        <v>47</v>
      </c>
      <c r="AC2488" s="646"/>
      <c r="AD2488" s="641" t="s">
        <v>23</v>
      </c>
      <c r="AE2488" s="642" t="s">
        <v>3</v>
      </c>
      <c r="AF2488" s="643" t="s">
        <v>5</v>
      </c>
      <c r="AG2488" s="644"/>
      <c r="AH2488" s="645" t="s">
        <v>47</v>
      </c>
      <c r="AI2488" s="646"/>
      <c r="AJ2488" s="641" t="s">
        <v>23</v>
      </c>
      <c r="AK2488" s="642" t="s">
        <v>3</v>
      </c>
      <c r="AL2488" s="643" t="s">
        <v>5</v>
      </c>
      <c r="AM2488" s="644"/>
      <c r="AN2488" s="645" t="s">
        <v>47</v>
      </c>
      <c r="AO2488" s="646"/>
      <c r="AP2488" s="641" t="s">
        <v>23</v>
      </c>
      <c r="AQ2488" s="642" t="s">
        <v>3</v>
      </c>
      <c r="AR2488" s="643" t="s">
        <v>5</v>
      </c>
      <c r="AS2488" s="644"/>
      <c r="AT2488" s="645" t="s">
        <v>47</v>
      </c>
      <c r="AU2488" s="646"/>
      <c r="AV2488" s="641" t="s">
        <v>23</v>
      </c>
      <c r="AW2488" s="642" t="s">
        <v>3</v>
      </c>
      <c r="AX2488" s="643" t="s">
        <v>5</v>
      </c>
      <c r="AY2488" s="720"/>
      <c r="AZ2488" s="645" t="s">
        <v>47</v>
      </c>
      <c r="BA2488" s="646"/>
      <c r="BB2488" s="641" t="s">
        <v>23</v>
      </c>
      <c r="BC2488" s="642" t="s">
        <v>3</v>
      </c>
      <c r="BD2488" s="643" t="s">
        <v>5</v>
      </c>
      <c r="BE2488" s="644"/>
      <c r="BF2488" s="645" t="s">
        <v>47</v>
      </c>
      <c r="BG2488" s="646"/>
      <c r="BH2488" s="641" t="s">
        <v>23</v>
      </c>
      <c r="BI2488" s="642" t="s">
        <v>3</v>
      </c>
      <c r="BJ2488" s="643" t="s">
        <v>5</v>
      </c>
      <c r="BK2488" s="644"/>
      <c r="BL2488" s="654"/>
      <c r="BM2488" s="655"/>
      <c r="BN2488" s="656"/>
      <c r="BO2488" s="599"/>
      <c r="BP2488" s="599"/>
      <c r="BQ2488" s="599"/>
      <c r="BR2488" s="74"/>
      <c r="BS2488" s="74"/>
      <c r="BT2488" s="276"/>
      <c r="BY2488" s="307"/>
    </row>
    <row r="2489" spans="1:77" ht="23.85" customHeight="1" x14ac:dyDescent="0.35">
      <c r="A2489" s="277"/>
      <c r="B2489" s="678" t="str">
        <f>IF(ROSTER!B$8="","",ROSTER!B$8)</f>
        <v/>
      </c>
      <c r="C2489" s="669" t="str">
        <f>IF(ROSTER!C$8="","",ROSTER!C$8)</f>
        <v/>
      </c>
      <c r="D2489" s="670"/>
      <c r="E2489" s="667"/>
      <c r="F2489" s="680">
        <f>IF(E2489="y",1,IF(E2489="S",1,0))</f>
        <v>0</v>
      </c>
      <c r="G2489" s="663">
        <f>IF(E2489="S",1,0)</f>
        <v>0</v>
      </c>
      <c r="H2489" s="583"/>
      <c r="I2489" s="584"/>
      <c r="J2489" s="569"/>
      <c r="K2489" s="570"/>
      <c r="L2489" s="573"/>
      <c r="M2489" s="574"/>
      <c r="N2489" s="579">
        <f>L2489+J2489</f>
        <v>0</v>
      </c>
      <c r="O2489" s="580"/>
      <c r="P2489" s="569"/>
      <c r="Q2489" s="570"/>
      <c r="R2489" s="573"/>
      <c r="S2489" s="574"/>
      <c r="T2489" s="579">
        <f>R2489-P2489</f>
        <v>0</v>
      </c>
      <c r="U2489" s="580"/>
      <c r="V2489" s="583"/>
      <c r="W2489" s="584"/>
      <c r="X2489" s="569"/>
      <c r="Y2489" s="584"/>
      <c r="Z2489" s="569"/>
      <c r="AA2489" s="584"/>
      <c r="AB2489" s="569"/>
      <c r="AC2489" s="570"/>
      <c r="AD2489" s="573"/>
      <c r="AE2489" s="574"/>
      <c r="AF2489" s="557">
        <f>IF(AB2489=0,0,(AD2489/AB2489)*100)</f>
        <v>0</v>
      </c>
      <c r="AG2489" s="558"/>
      <c r="AH2489" s="569"/>
      <c r="AI2489" s="570"/>
      <c r="AJ2489" s="573"/>
      <c r="AK2489" s="574"/>
      <c r="AL2489" s="557">
        <f>IF(AH2489=0,0,(AJ2489/AH2489)*100)</f>
        <v>0</v>
      </c>
      <c r="AM2489" s="558"/>
      <c r="AN2489" s="569"/>
      <c r="AO2489" s="570"/>
      <c r="AP2489" s="573"/>
      <c r="AQ2489" s="574"/>
      <c r="AR2489" s="557">
        <f>IF(AN2489=0,0,(AP2489/AN2489)*100)</f>
        <v>0</v>
      </c>
      <c r="AS2489" s="558"/>
      <c r="AT2489" s="561">
        <f>AB2489+AH2489+AN2489</f>
        <v>0</v>
      </c>
      <c r="AU2489" s="562"/>
      <c r="AV2489" s="565">
        <f>AD2489+AJ2489+AP2489</f>
        <v>0</v>
      </c>
      <c r="AW2489" s="566"/>
      <c r="AX2489" s="557">
        <f>IF(AT2489=0,0,(AV2489/AT2489)*100)</f>
        <v>0</v>
      </c>
      <c r="AY2489" s="558"/>
      <c r="AZ2489" s="569"/>
      <c r="BA2489" s="570"/>
      <c r="BB2489" s="573"/>
      <c r="BC2489" s="574"/>
      <c r="BD2489" s="557">
        <f>IF(AZ2489=0,0,(BB2489/AZ2489)*100)</f>
        <v>0</v>
      </c>
      <c r="BE2489" s="558"/>
      <c r="BF2489" s="561">
        <f>AT2489+AZ2489</f>
        <v>0</v>
      </c>
      <c r="BG2489" s="562"/>
      <c r="BH2489" s="565">
        <f>AV2489+BB2489</f>
        <v>0</v>
      </c>
      <c r="BI2489" s="566"/>
      <c r="BJ2489" s="557">
        <f>IF(BF2489=0,0,(BH2489/BF2489)*100)</f>
        <v>0</v>
      </c>
      <c r="BK2489" s="558"/>
      <c r="BL2489" s="602">
        <f>(AD2489*2)+(AJ2489*2)+(AP2489*3)+BB2489</f>
        <v>0</v>
      </c>
      <c r="BM2489" s="603"/>
      <c r="BN2489" s="604"/>
      <c r="BO2489" s="587">
        <f>IF(BQ2489=0,0,50*BP2489/BQ2489)</f>
        <v>0</v>
      </c>
      <c r="BP2489" s="555">
        <f>(BL2489*BS$2489)+(N2489*BS$2490)+(X2489*BS$2491)+(R2489*BS$2492)+(V2489*BS$2493)+(Z2489*BS$2494)</f>
        <v>0</v>
      </c>
      <c r="BQ2489" s="555">
        <f>((AZ2489-BB2489)*BS$2496)+((AT2489-AV2489)*BS$2495)+(H2489*BS$2497)+(P2489*BS$2498)</f>
        <v>0</v>
      </c>
      <c r="BR2489" s="75" t="s">
        <v>70</v>
      </c>
      <c r="BS2489" s="76">
        <f>IF(BO2484="B",'VALUE POINTS'!L$10,IF('GAME STATS'!BO2484="C",'VALUE POINTS'!M$10,'VALUE POINTS'!K$10))</f>
        <v>1</v>
      </c>
      <c r="BT2489" s="280"/>
    </row>
    <row r="2490" spans="1:77" ht="23.85" customHeight="1" x14ac:dyDescent="0.35">
      <c r="A2490" s="277"/>
      <c r="B2490" s="679"/>
      <c r="C2490" s="690" t="str">
        <f>IF(ROSTER!D$8="","",ROSTER!D$8)</f>
        <v/>
      </c>
      <c r="D2490" s="691"/>
      <c r="E2490" s="668"/>
      <c r="F2490" s="681"/>
      <c r="G2490" s="664"/>
      <c r="H2490" s="585"/>
      <c r="I2490" s="586"/>
      <c r="J2490" s="571"/>
      <c r="K2490" s="572"/>
      <c r="L2490" s="575"/>
      <c r="M2490" s="576"/>
      <c r="N2490" s="581" t="s">
        <v>16</v>
      </c>
      <c r="O2490" s="582"/>
      <c r="P2490" s="571"/>
      <c r="Q2490" s="572"/>
      <c r="R2490" s="575"/>
      <c r="S2490" s="576"/>
      <c r="T2490" s="581" t="s">
        <v>16</v>
      </c>
      <c r="U2490" s="582"/>
      <c r="V2490" s="585"/>
      <c r="W2490" s="586"/>
      <c r="X2490" s="571"/>
      <c r="Y2490" s="586"/>
      <c r="Z2490" s="571"/>
      <c r="AA2490" s="586"/>
      <c r="AB2490" s="571"/>
      <c r="AC2490" s="572"/>
      <c r="AD2490" s="575"/>
      <c r="AE2490" s="576"/>
      <c r="AF2490" s="577"/>
      <c r="AG2490" s="578"/>
      <c r="AH2490" s="571"/>
      <c r="AI2490" s="572"/>
      <c r="AJ2490" s="575"/>
      <c r="AK2490" s="576"/>
      <c r="AL2490" s="577"/>
      <c r="AM2490" s="578"/>
      <c r="AN2490" s="571"/>
      <c r="AO2490" s="572"/>
      <c r="AP2490" s="575"/>
      <c r="AQ2490" s="576"/>
      <c r="AR2490" s="577"/>
      <c r="AS2490" s="578"/>
      <c r="AT2490" s="627"/>
      <c r="AU2490" s="628"/>
      <c r="AV2490" s="629"/>
      <c r="AW2490" s="630"/>
      <c r="AX2490" s="577"/>
      <c r="AY2490" s="578"/>
      <c r="AZ2490" s="571"/>
      <c r="BA2490" s="572"/>
      <c r="BB2490" s="575"/>
      <c r="BC2490" s="576"/>
      <c r="BD2490" s="577"/>
      <c r="BE2490" s="578"/>
      <c r="BF2490" s="627"/>
      <c r="BG2490" s="628"/>
      <c r="BH2490" s="629"/>
      <c r="BI2490" s="630"/>
      <c r="BJ2490" s="577"/>
      <c r="BK2490" s="578"/>
      <c r="BL2490" s="605"/>
      <c r="BM2490" s="606"/>
      <c r="BN2490" s="607"/>
      <c r="BO2490" s="588"/>
      <c r="BP2490" s="556"/>
      <c r="BQ2490" s="556"/>
      <c r="BR2490" s="75" t="s">
        <v>71</v>
      </c>
      <c r="BS2490" s="76">
        <f>IF(BO2484="B",'VALUE POINTS'!L$11,IF('GAME STATS'!BO2484="C",'VALUE POINTS'!M$11,'VALUE POINTS'!K$11))</f>
        <v>1</v>
      </c>
      <c r="BT2490" s="280"/>
    </row>
    <row r="2491" spans="1:77" ht="21.75" customHeight="1" x14ac:dyDescent="0.4">
      <c r="A2491" s="268"/>
      <c r="B2491" s="678" t="str">
        <f>IF(ROSTER!B$10="","",ROSTER!B$10)</f>
        <v/>
      </c>
      <c r="C2491" s="669" t="str">
        <f>IF(ROSTER!C$10="","",ROSTER!C$10)</f>
        <v/>
      </c>
      <c r="D2491" s="670"/>
      <c r="E2491" s="667"/>
      <c r="F2491" s="680">
        <f>IF(E2491="y",1,IF(E2491="S",1,0))</f>
        <v>0</v>
      </c>
      <c r="G2491" s="663">
        <f>IF(E2491="S",1,0)</f>
        <v>0</v>
      </c>
      <c r="H2491" s="583"/>
      <c r="I2491" s="584"/>
      <c r="J2491" s="569"/>
      <c r="K2491" s="570"/>
      <c r="L2491" s="573"/>
      <c r="M2491" s="574"/>
      <c r="N2491" s="579">
        <f>L2491+J2491</f>
        <v>0</v>
      </c>
      <c r="O2491" s="580"/>
      <c r="P2491" s="569"/>
      <c r="Q2491" s="570"/>
      <c r="R2491" s="573"/>
      <c r="S2491" s="574"/>
      <c r="T2491" s="579">
        <f>R2491-P2491</f>
        <v>0</v>
      </c>
      <c r="U2491" s="580"/>
      <c r="V2491" s="583"/>
      <c r="W2491" s="584"/>
      <c r="X2491" s="569"/>
      <c r="Y2491" s="584"/>
      <c r="Z2491" s="569"/>
      <c r="AA2491" s="584"/>
      <c r="AB2491" s="569"/>
      <c r="AC2491" s="570"/>
      <c r="AD2491" s="573"/>
      <c r="AE2491" s="574"/>
      <c r="AF2491" s="557">
        <f>IF(AB2491=0,0,(AD2491/AB2491)*100)</f>
        <v>0</v>
      </c>
      <c r="AG2491" s="558"/>
      <c r="AH2491" s="569"/>
      <c r="AI2491" s="570"/>
      <c r="AJ2491" s="573"/>
      <c r="AK2491" s="574"/>
      <c r="AL2491" s="557">
        <f>IF(AH2491=0,0,(AJ2491/AH2491)*100)</f>
        <v>0</v>
      </c>
      <c r="AM2491" s="558"/>
      <c r="AN2491" s="569"/>
      <c r="AO2491" s="570"/>
      <c r="AP2491" s="573"/>
      <c r="AQ2491" s="574"/>
      <c r="AR2491" s="557">
        <f>IF(AN2491=0,0,(AP2491/AN2491)*100)</f>
        <v>0</v>
      </c>
      <c r="AS2491" s="558"/>
      <c r="AT2491" s="561">
        <f>AB2491+AH2491+AN2491</f>
        <v>0</v>
      </c>
      <c r="AU2491" s="562"/>
      <c r="AV2491" s="565">
        <f>AD2491+AJ2491+AP2491</f>
        <v>0</v>
      </c>
      <c r="AW2491" s="566"/>
      <c r="AX2491" s="557">
        <f>IF(AT2491=0,0,(AV2491/AT2491)*100)</f>
        <v>0</v>
      </c>
      <c r="AY2491" s="558"/>
      <c r="AZ2491" s="569"/>
      <c r="BA2491" s="570"/>
      <c r="BB2491" s="573"/>
      <c r="BC2491" s="574"/>
      <c r="BD2491" s="557">
        <f>IF(AZ2491=0,0,(BB2491/AZ2491)*100)</f>
        <v>0</v>
      </c>
      <c r="BE2491" s="558"/>
      <c r="BF2491" s="561">
        <f>AT2491+AZ2491</f>
        <v>0</v>
      </c>
      <c r="BG2491" s="562"/>
      <c r="BH2491" s="565">
        <f>AV2491+BB2491</f>
        <v>0</v>
      </c>
      <c r="BI2491" s="566"/>
      <c r="BJ2491" s="557">
        <f>IF(BF2491=0,0,(BH2491/BF2491)*100)</f>
        <v>0</v>
      </c>
      <c r="BK2491" s="558"/>
      <c r="BL2491" s="602">
        <f>(AD2491*2)+(AJ2491*2)+(AP2491*3)+BB2491</f>
        <v>0</v>
      </c>
      <c r="BM2491" s="603"/>
      <c r="BN2491" s="604"/>
      <c r="BO2491" s="587">
        <f>IF(BQ2491=0,0,50*BP2491/BQ2491)</f>
        <v>0</v>
      </c>
      <c r="BP2491" s="555">
        <f t="shared" ref="BP2491" si="2386">(BL2491*BS$2489)+(N2491*BS$2490)+(X2491*BS$2491)+(R2491*BS$2492)+(V2491*BS$2493)+(Z2491*BS$2494)</f>
        <v>0</v>
      </c>
      <c r="BQ2491" s="555">
        <f t="shared" ref="BQ2491" si="2387">((AZ2491-BB2491)*BS$2496)+((AT2491-AV2491)*BS$2495)+(H2491*BS$2497)+(P2491*BS$2498)</f>
        <v>0</v>
      </c>
      <c r="BR2491" s="75" t="s">
        <v>72</v>
      </c>
      <c r="BS2491" s="76">
        <f>IF(BO2484="B",'VALUE POINTS'!L$12,IF('GAME STATS'!BO2484="C",'VALUE POINTS'!M$12,'VALUE POINTS'!K$12))</f>
        <v>2</v>
      </c>
      <c r="BT2491" s="280"/>
      <c r="BY2491" s="70"/>
    </row>
    <row r="2492" spans="1:77" ht="21.75" customHeight="1" x14ac:dyDescent="0.35">
      <c r="A2492" s="268"/>
      <c r="B2492" s="679"/>
      <c r="C2492" s="690" t="str">
        <f>IF(ROSTER!D$10="","",ROSTER!D$10)</f>
        <v/>
      </c>
      <c r="D2492" s="691"/>
      <c r="E2492" s="668"/>
      <c r="F2492" s="681"/>
      <c r="G2492" s="664"/>
      <c r="H2492" s="585"/>
      <c r="I2492" s="586"/>
      <c r="J2492" s="571"/>
      <c r="K2492" s="572"/>
      <c r="L2492" s="575"/>
      <c r="M2492" s="576"/>
      <c r="N2492" s="581" t="s">
        <v>16</v>
      </c>
      <c r="O2492" s="582"/>
      <c r="P2492" s="571"/>
      <c r="Q2492" s="572"/>
      <c r="R2492" s="575"/>
      <c r="S2492" s="576"/>
      <c r="T2492" s="581" t="s">
        <v>16</v>
      </c>
      <c r="U2492" s="582"/>
      <c r="V2492" s="585"/>
      <c r="W2492" s="586"/>
      <c r="X2492" s="571"/>
      <c r="Y2492" s="586"/>
      <c r="Z2492" s="571"/>
      <c r="AA2492" s="586"/>
      <c r="AB2492" s="571"/>
      <c r="AC2492" s="572"/>
      <c r="AD2492" s="575"/>
      <c r="AE2492" s="576"/>
      <c r="AF2492" s="577"/>
      <c r="AG2492" s="578"/>
      <c r="AH2492" s="571"/>
      <c r="AI2492" s="572"/>
      <c r="AJ2492" s="575"/>
      <c r="AK2492" s="576"/>
      <c r="AL2492" s="577"/>
      <c r="AM2492" s="578"/>
      <c r="AN2492" s="571"/>
      <c r="AO2492" s="572"/>
      <c r="AP2492" s="575"/>
      <c r="AQ2492" s="576"/>
      <c r="AR2492" s="577"/>
      <c r="AS2492" s="578"/>
      <c r="AT2492" s="627"/>
      <c r="AU2492" s="628"/>
      <c r="AV2492" s="629"/>
      <c r="AW2492" s="630"/>
      <c r="AX2492" s="577"/>
      <c r="AY2492" s="578"/>
      <c r="AZ2492" s="571"/>
      <c r="BA2492" s="572"/>
      <c r="BB2492" s="575"/>
      <c r="BC2492" s="576"/>
      <c r="BD2492" s="577"/>
      <c r="BE2492" s="578"/>
      <c r="BF2492" s="627"/>
      <c r="BG2492" s="628"/>
      <c r="BH2492" s="629"/>
      <c r="BI2492" s="630"/>
      <c r="BJ2492" s="577"/>
      <c r="BK2492" s="578"/>
      <c r="BL2492" s="605"/>
      <c r="BM2492" s="606"/>
      <c r="BN2492" s="607"/>
      <c r="BO2492" s="588"/>
      <c r="BP2492" s="556"/>
      <c r="BQ2492" s="556"/>
      <c r="BR2492" s="75" t="s">
        <v>73</v>
      </c>
      <c r="BS2492" s="76">
        <f>IF(BO2484="B",'VALUE POINTS'!L$13,IF('GAME STATS'!BO2484="C",'VALUE POINTS'!M$13,'VALUE POINTS'!K$13))</f>
        <v>2</v>
      </c>
      <c r="BT2492" s="280"/>
    </row>
    <row r="2493" spans="1:77" ht="21.75" customHeight="1" x14ac:dyDescent="0.35">
      <c r="A2493" s="268"/>
      <c r="B2493" s="678" t="str">
        <f>IF(ROSTER!B$12="","",ROSTER!B$12)</f>
        <v/>
      </c>
      <c r="C2493" s="669" t="str">
        <f>IF(ROSTER!C$12="","",ROSTER!C$12)</f>
        <v/>
      </c>
      <c r="D2493" s="670"/>
      <c r="E2493" s="667"/>
      <c r="F2493" s="680">
        <f>IF(E2493="y",1,IF(E2493="S",1,0))</f>
        <v>0</v>
      </c>
      <c r="G2493" s="663">
        <f>IF(E2493="S",1,0)</f>
        <v>0</v>
      </c>
      <c r="H2493" s="583"/>
      <c r="I2493" s="584"/>
      <c r="J2493" s="569"/>
      <c r="K2493" s="570"/>
      <c r="L2493" s="573"/>
      <c r="M2493" s="574"/>
      <c r="N2493" s="579">
        <f>L2493+J2493</f>
        <v>0</v>
      </c>
      <c r="O2493" s="580"/>
      <c r="P2493" s="569"/>
      <c r="Q2493" s="570"/>
      <c r="R2493" s="573"/>
      <c r="S2493" s="574"/>
      <c r="T2493" s="579">
        <f>R2493-P2493</f>
        <v>0</v>
      </c>
      <c r="U2493" s="580"/>
      <c r="V2493" s="583"/>
      <c r="W2493" s="584"/>
      <c r="X2493" s="569"/>
      <c r="Y2493" s="584"/>
      <c r="Z2493" s="569"/>
      <c r="AA2493" s="584"/>
      <c r="AB2493" s="569"/>
      <c r="AC2493" s="570"/>
      <c r="AD2493" s="573"/>
      <c r="AE2493" s="574"/>
      <c r="AF2493" s="557">
        <f>IF(AB2493=0,0,(AD2493/AB2493)*100)</f>
        <v>0</v>
      </c>
      <c r="AG2493" s="558"/>
      <c r="AH2493" s="569"/>
      <c r="AI2493" s="570"/>
      <c r="AJ2493" s="573"/>
      <c r="AK2493" s="574"/>
      <c r="AL2493" s="557">
        <f>IF(AH2493=0,0,(AJ2493/AH2493)*100)</f>
        <v>0</v>
      </c>
      <c r="AM2493" s="558"/>
      <c r="AN2493" s="569"/>
      <c r="AO2493" s="570"/>
      <c r="AP2493" s="573"/>
      <c r="AQ2493" s="574"/>
      <c r="AR2493" s="557">
        <f>IF(AN2493=0,0,(AP2493/AN2493)*100)</f>
        <v>0</v>
      </c>
      <c r="AS2493" s="558"/>
      <c r="AT2493" s="561">
        <f>AB2493+AH2493+AN2493</f>
        <v>0</v>
      </c>
      <c r="AU2493" s="562"/>
      <c r="AV2493" s="565">
        <f>AD2493+AJ2493+AP2493</f>
        <v>0</v>
      </c>
      <c r="AW2493" s="566"/>
      <c r="AX2493" s="557">
        <f>IF(AT2493=0,0,(AV2493/AT2493)*100)</f>
        <v>0</v>
      </c>
      <c r="AY2493" s="558"/>
      <c r="AZ2493" s="569"/>
      <c r="BA2493" s="570"/>
      <c r="BB2493" s="573"/>
      <c r="BC2493" s="574"/>
      <c r="BD2493" s="557">
        <f>IF(AZ2493=0,0,(BB2493/AZ2493)*100)</f>
        <v>0</v>
      </c>
      <c r="BE2493" s="558"/>
      <c r="BF2493" s="561">
        <f>AT2493+AZ2493</f>
        <v>0</v>
      </c>
      <c r="BG2493" s="562"/>
      <c r="BH2493" s="565">
        <f>AV2493+BB2493</f>
        <v>0</v>
      </c>
      <c r="BI2493" s="566"/>
      <c r="BJ2493" s="557">
        <f>IF(BF2493=0,0,(BH2493/BF2493)*100)</f>
        <v>0</v>
      </c>
      <c r="BK2493" s="558"/>
      <c r="BL2493" s="602">
        <f>(AD2493*2)+(AJ2493*2)+(AP2493*3)+BB2493</f>
        <v>0</v>
      </c>
      <c r="BM2493" s="603"/>
      <c r="BN2493" s="604"/>
      <c r="BO2493" s="587">
        <f t="shared" ref="BO2493" si="2388">IF(BQ2493=0,0,50*BP2493/BQ2493)</f>
        <v>0</v>
      </c>
      <c r="BP2493" s="555">
        <f t="shared" ref="BP2493" si="2389">(BL2493*BS$2489)+(N2493*BS$2490)+(X2493*BS$2491)+(R2493*BS$2492)+(V2493*BS$2493)+(Z2493*BS$2494)</f>
        <v>0</v>
      </c>
      <c r="BQ2493" s="555">
        <f t="shared" ref="BQ2493" si="2390">((AZ2493-BB2493)*BS$2496)+((AT2493-AV2493)*BS$2495)+(H2493*BS$2497)+(P2493*BS$2498)</f>
        <v>0</v>
      </c>
      <c r="BR2493" s="75" t="s">
        <v>74</v>
      </c>
      <c r="BS2493" s="76">
        <f>IF(BO2484="B",'VALUE POINTS'!L$14,IF('GAME STATS'!BO2484="C",'VALUE POINTS'!M$14,'VALUE POINTS'!K$14))</f>
        <v>2</v>
      </c>
      <c r="BT2493" s="280"/>
    </row>
    <row r="2494" spans="1:77" ht="21.75" customHeight="1" x14ac:dyDescent="0.4">
      <c r="A2494" s="268"/>
      <c r="B2494" s="679"/>
      <c r="C2494" s="690" t="str">
        <f>IF(ROSTER!D$12="","",ROSTER!D$12)</f>
        <v/>
      </c>
      <c r="D2494" s="691"/>
      <c r="E2494" s="668"/>
      <c r="F2494" s="681"/>
      <c r="G2494" s="664"/>
      <c r="H2494" s="585"/>
      <c r="I2494" s="586"/>
      <c r="J2494" s="571"/>
      <c r="K2494" s="572"/>
      <c r="L2494" s="575"/>
      <c r="M2494" s="576"/>
      <c r="N2494" s="581" t="s">
        <v>16</v>
      </c>
      <c r="O2494" s="582"/>
      <c r="P2494" s="571"/>
      <c r="Q2494" s="572"/>
      <c r="R2494" s="575"/>
      <c r="S2494" s="576"/>
      <c r="T2494" s="581" t="s">
        <v>16</v>
      </c>
      <c r="U2494" s="582"/>
      <c r="V2494" s="585"/>
      <c r="W2494" s="586"/>
      <c r="X2494" s="571"/>
      <c r="Y2494" s="586"/>
      <c r="Z2494" s="571"/>
      <c r="AA2494" s="586"/>
      <c r="AB2494" s="571"/>
      <c r="AC2494" s="572"/>
      <c r="AD2494" s="575"/>
      <c r="AE2494" s="576"/>
      <c r="AF2494" s="577"/>
      <c r="AG2494" s="578"/>
      <c r="AH2494" s="571"/>
      <c r="AI2494" s="572"/>
      <c r="AJ2494" s="575"/>
      <c r="AK2494" s="576"/>
      <c r="AL2494" s="577"/>
      <c r="AM2494" s="578"/>
      <c r="AN2494" s="571"/>
      <c r="AO2494" s="572"/>
      <c r="AP2494" s="575"/>
      <c r="AQ2494" s="576"/>
      <c r="AR2494" s="577"/>
      <c r="AS2494" s="578"/>
      <c r="AT2494" s="627"/>
      <c r="AU2494" s="628"/>
      <c r="AV2494" s="629"/>
      <c r="AW2494" s="630"/>
      <c r="AX2494" s="577"/>
      <c r="AY2494" s="578"/>
      <c r="AZ2494" s="571"/>
      <c r="BA2494" s="572"/>
      <c r="BB2494" s="575"/>
      <c r="BC2494" s="576"/>
      <c r="BD2494" s="577"/>
      <c r="BE2494" s="578"/>
      <c r="BF2494" s="627"/>
      <c r="BG2494" s="628"/>
      <c r="BH2494" s="629"/>
      <c r="BI2494" s="630"/>
      <c r="BJ2494" s="577"/>
      <c r="BK2494" s="578"/>
      <c r="BL2494" s="605"/>
      <c r="BM2494" s="606"/>
      <c r="BN2494" s="607"/>
      <c r="BO2494" s="588"/>
      <c r="BP2494" s="556"/>
      <c r="BQ2494" s="556"/>
      <c r="BR2494" s="75" t="s">
        <v>75</v>
      </c>
      <c r="BS2494" s="76">
        <f>IF(BO2484="B",'VALUE POINTS'!L$15,IF('GAME STATS'!BO2484="C",'VALUE POINTS'!M$15,'VALUE POINTS'!K$15))</f>
        <v>2</v>
      </c>
      <c r="BT2494" s="280"/>
      <c r="BY2494" s="70"/>
    </row>
    <row r="2495" spans="1:77" ht="21.75" customHeight="1" x14ac:dyDescent="0.35">
      <c r="A2495" s="268"/>
      <c r="B2495" s="678" t="str">
        <f>IF(ROSTER!B$14="","",ROSTER!B$14)</f>
        <v/>
      </c>
      <c r="C2495" s="669" t="str">
        <f>IF(ROSTER!C$14="","",ROSTER!C$14)</f>
        <v/>
      </c>
      <c r="D2495" s="670"/>
      <c r="E2495" s="667"/>
      <c r="F2495" s="680">
        <f>IF(E2495="y",1,IF(E2495="S",1,0))</f>
        <v>0</v>
      </c>
      <c r="G2495" s="663">
        <f>IF(E2495="S",1,0)</f>
        <v>0</v>
      </c>
      <c r="H2495" s="583"/>
      <c r="I2495" s="584"/>
      <c r="J2495" s="569"/>
      <c r="K2495" s="570"/>
      <c r="L2495" s="573"/>
      <c r="M2495" s="574"/>
      <c r="N2495" s="579">
        <f>L2495+J2495</f>
        <v>0</v>
      </c>
      <c r="O2495" s="580"/>
      <c r="P2495" s="569"/>
      <c r="Q2495" s="570"/>
      <c r="R2495" s="573"/>
      <c r="S2495" s="574"/>
      <c r="T2495" s="579">
        <f>R2495-P2495</f>
        <v>0</v>
      </c>
      <c r="U2495" s="580"/>
      <c r="V2495" s="583"/>
      <c r="W2495" s="584"/>
      <c r="X2495" s="569"/>
      <c r="Y2495" s="584"/>
      <c r="Z2495" s="569"/>
      <c r="AA2495" s="584"/>
      <c r="AB2495" s="569"/>
      <c r="AC2495" s="570"/>
      <c r="AD2495" s="573"/>
      <c r="AE2495" s="574"/>
      <c r="AF2495" s="557">
        <f>IF(AB2495=0,0,(AD2495/AB2495)*100)</f>
        <v>0</v>
      </c>
      <c r="AG2495" s="558"/>
      <c r="AH2495" s="569"/>
      <c r="AI2495" s="570"/>
      <c r="AJ2495" s="573"/>
      <c r="AK2495" s="574"/>
      <c r="AL2495" s="557">
        <f>IF(AH2495=0,0,(AJ2495/AH2495)*100)</f>
        <v>0</v>
      </c>
      <c r="AM2495" s="558"/>
      <c r="AN2495" s="569"/>
      <c r="AO2495" s="570"/>
      <c r="AP2495" s="573"/>
      <c r="AQ2495" s="574"/>
      <c r="AR2495" s="557">
        <f>IF(AN2495=0,0,(AP2495/AN2495)*100)</f>
        <v>0</v>
      </c>
      <c r="AS2495" s="558"/>
      <c r="AT2495" s="561">
        <f>AB2495+AH2495+AN2495</f>
        <v>0</v>
      </c>
      <c r="AU2495" s="562"/>
      <c r="AV2495" s="565">
        <f>AD2495+AJ2495+AP2495</f>
        <v>0</v>
      </c>
      <c r="AW2495" s="566"/>
      <c r="AX2495" s="557">
        <f>IF(AT2495=0,0,(AV2495/AT2495)*100)</f>
        <v>0</v>
      </c>
      <c r="AY2495" s="558"/>
      <c r="AZ2495" s="569"/>
      <c r="BA2495" s="570"/>
      <c r="BB2495" s="573"/>
      <c r="BC2495" s="574"/>
      <c r="BD2495" s="557">
        <f>IF(AZ2495=0,0,(BB2495/AZ2495)*100)</f>
        <v>0</v>
      </c>
      <c r="BE2495" s="558"/>
      <c r="BF2495" s="561">
        <f>AT2495+AZ2495</f>
        <v>0</v>
      </c>
      <c r="BG2495" s="562"/>
      <c r="BH2495" s="565">
        <f>AV2495+BB2495</f>
        <v>0</v>
      </c>
      <c r="BI2495" s="566"/>
      <c r="BJ2495" s="557">
        <f>IF(BF2495=0,0,(BH2495/BF2495)*100)</f>
        <v>0</v>
      </c>
      <c r="BK2495" s="558"/>
      <c r="BL2495" s="602">
        <f>(AD2495*2)+(AJ2495*2)+(AP2495*3)+BB2495</f>
        <v>0</v>
      </c>
      <c r="BM2495" s="603"/>
      <c r="BN2495" s="604"/>
      <c r="BO2495" s="587">
        <f t="shared" ref="BO2495" si="2391">IF(BQ2495=0,0,50*BP2495/BQ2495)</f>
        <v>0</v>
      </c>
      <c r="BP2495" s="555">
        <f t="shared" ref="BP2495" si="2392">(BL2495*BS$2489)+(N2495*BS$2490)+(X2495*BS$2491)+(R2495*BS$2492)+(V2495*BS$2493)+(Z2495*BS$2494)</f>
        <v>0</v>
      </c>
      <c r="BQ2495" s="555">
        <f t="shared" ref="BQ2495" si="2393">((AZ2495-BB2495)*BS$2496)+((AT2495-AV2495)*BS$2495)+(H2495*BS$2497)+(P2495*BS$2498)</f>
        <v>0</v>
      </c>
      <c r="BR2495" s="75" t="s">
        <v>76</v>
      </c>
      <c r="BS2495" s="76">
        <f>IF(BO2484="B",'VALUE POINTS'!L$16,IF('GAME STATS'!BO2484="C",'VALUE POINTS'!M$16,'VALUE POINTS'!K$16))</f>
        <v>2</v>
      </c>
      <c r="BT2495" s="280"/>
    </row>
    <row r="2496" spans="1:77" ht="21.75" customHeight="1" x14ac:dyDescent="0.35">
      <c r="A2496" s="268"/>
      <c r="B2496" s="679"/>
      <c r="C2496" s="690" t="str">
        <f>IF(ROSTER!D$14="","",ROSTER!D$14)</f>
        <v/>
      </c>
      <c r="D2496" s="691"/>
      <c r="E2496" s="668"/>
      <c r="F2496" s="681"/>
      <c r="G2496" s="664"/>
      <c r="H2496" s="585"/>
      <c r="I2496" s="586"/>
      <c r="J2496" s="571"/>
      <c r="K2496" s="572"/>
      <c r="L2496" s="575"/>
      <c r="M2496" s="576"/>
      <c r="N2496" s="581" t="s">
        <v>16</v>
      </c>
      <c r="O2496" s="582"/>
      <c r="P2496" s="571"/>
      <c r="Q2496" s="572"/>
      <c r="R2496" s="575"/>
      <c r="S2496" s="576"/>
      <c r="T2496" s="581" t="s">
        <v>16</v>
      </c>
      <c r="U2496" s="582"/>
      <c r="V2496" s="585"/>
      <c r="W2496" s="586"/>
      <c r="X2496" s="571"/>
      <c r="Y2496" s="586"/>
      <c r="Z2496" s="571"/>
      <c r="AA2496" s="586"/>
      <c r="AB2496" s="571"/>
      <c r="AC2496" s="572"/>
      <c r="AD2496" s="575"/>
      <c r="AE2496" s="576"/>
      <c r="AF2496" s="577"/>
      <c r="AG2496" s="578"/>
      <c r="AH2496" s="571"/>
      <c r="AI2496" s="572"/>
      <c r="AJ2496" s="575"/>
      <c r="AK2496" s="576"/>
      <c r="AL2496" s="577"/>
      <c r="AM2496" s="578"/>
      <c r="AN2496" s="571"/>
      <c r="AO2496" s="572"/>
      <c r="AP2496" s="575"/>
      <c r="AQ2496" s="576"/>
      <c r="AR2496" s="577"/>
      <c r="AS2496" s="578"/>
      <c r="AT2496" s="627"/>
      <c r="AU2496" s="628"/>
      <c r="AV2496" s="629"/>
      <c r="AW2496" s="630"/>
      <c r="AX2496" s="577"/>
      <c r="AY2496" s="578"/>
      <c r="AZ2496" s="571"/>
      <c r="BA2496" s="572"/>
      <c r="BB2496" s="575"/>
      <c r="BC2496" s="576"/>
      <c r="BD2496" s="577"/>
      <c r="BE2496" s="578"/>
      <c r="BF2496" s="627"/>
      <c r="BG2496" s="628"/>
      <c r="BH2496" s="629"/>
      <c r="BI2496" s="630"/>
      <c r="BJ2496" s="577"/>
      <c r="BK2496" s="578"/>
      <c r="BL2496" s="605"/>
      <c r="BM2496" s="606"/>
      <c r="BN2496" s="607"/>
      <c r="BO2496" s="588"/>
      <c r="BP2496" s="556"/>
      <c r="BQ2496" s="556"/>
      <c r="BR2496" s="75" t="s">
        <v>77</v>
      </c>
      <c r="BS2496" s="76">
        <f>IF(BO2484="B",'VALUE POINTS'!L$17,IF('GAME STATS'!BO2484="C",'VALUE POINTS'!M$17,'VALUE POINTS'!K$17))</f>
        <v>1</v>
      </c>
      <c r="BT2496" s="280"/>
    </row>
    <row r="2497" spans="1:72" ht="21.75" customHeight="1" x14ac:dyDescent="0.35">
      <c r="A2497" s="268"/>
      <c r="B2497" s="678" t="str">
        <f>IF(ROSTER!B$16="","",ROSTER!B$16)</f>
        <v/>
      </c>
      <c r="C2497" s="669" t="str">
        <f>IF(ROSTER!C$16="","",ROSTER!C$16)</f>
        <v/>
      </c>
      <c r="D2497" s="670"/>
      <c r="E2497" s="667"/>
      <c r="F2497" s="680">
        <f>IF(E2497="y",1,IF(E2497="S",1,0))</f>
        <v>0</v>
      </c>
      <c r="G2497" s="663">
        <f>IF(E2497="S",1,0)</f>
        <v>0</v>
      </c>
      <c r="H2497" s="583"/>
      <c r="I2497" s="584"/>
      <c r="J2497" s="569"/>
      <c r="K2497" s="570"/>
      <c r="L2497" s="573"/>
      <c r="M2497" s="574"/>
      <c r="N2497" s="579">
        <f>L2497+J2497</f>
        <v>0</v>
      </c>
      <c r="O2497" s="580"/>
      <c r="P2497" s="569"/>
      <c r="Q2497" s="570"/>
      <c r="R2497" s="573"/>
      <c r="S2497" s="574"/>
      <c r="T2497" s="579">
        <f>R2497-P2497</f>
        <v>0</v>
      </c>
      <c r="U2497" s="580"/>
      <c r="V2497" s="583"/>
      <c r="W2497" s="584"/>
      <c r="X2497" s="569"/>
      <c r="Y2497" s="584"/>
      <c r="Z2497" s="569"/>
      <c r="AA2497" s="584"/>
      <c r="AB2497" s="569"/>
      <c r="AC2497" s="570"/>
      <c r="AD2497" s="573"/>
      <c r="AE2497" s="574"/>
      <c r="AF2497" s="557">
        <f>IF(AB2497=0,0,(AD2497/AB2497)*100)</f>
        <v>0</v>
      </c>
      <c r="AG2497" s="558"/>
      <c r="AH2497" s="569"/>
      <c r="AI2497" s="570"/>
      <c r="AJ2497" s="573"/>
      <c r="AK2497" s="574"/>
      <c r="AL2497" s="557">
        <f>IF(AH2497=0,0,(AJ2497/AH2497)*100)</f>
        <v>0</v>
      </c>
      <c r="AM2497" s="558"/>
      <c r="AN2497" s="569"/>
      <c r="AO2497" s="570"/>
      <c r="AP2497" s="573"/>
      <c r="AQ2497" s="574"/>
      <c r="AR2497" s="557">
        <f>IF(AN2497=0,0,(AP2497/AN2497)*100)</f>
        <v>0</v>
      </c>
      <c r="AS2497" s="558"/>
      <c r="AT2497" s="561">
        <f>AB2497+AH2497+AN2497</f>
        <v>0</v>
      </c>
      <c r="AU2497" s="562"/>
      <c r="AV2497" s="565">
        <f>AD2497+AJ2497+AP2497</f>
        <v>0</v>
      </c>
      <c r="AW2497" s="566"/>
      <c r="AX2497" s="557">
        <f>IF(AT2497=0,0,(AV2497/AT2497)*100)</f>
        <v>0</v>
      </c>
      <c r="AY2497" s="558"/>
      <c r="AZ2497" s="569"/>
      <c r="BA2497" s="570"/>
      <c r="BB2497" s="573"/>
      <c r="BC2497" s="574"/>
      <c r="BD2497" s="557">
        <f>IF(AZ2497=0,0,(BB2497/AZ2497)*100)</f>
        <v>0</v>
      </c>
      <c r="BE2497" s="558"/>
      <c r="BF2497" s="561">
        <f>AT2497+AZ2497</f>
        <v>0</v>
      </c>
      <c r="BG2497" s="562"/>
      <c r="BH2497" s="565">
        <f>AV2497+BB2497</f>
        <v>0</v>
      </c>
      <c r="BI2497" s="566"/>
      <c r="BJ2497" s="557">
        <f>IF(BF2497=0,0,(BH2497/BF2497)*100)</f>
        <v>0</v>
      </c>
      <c r="BK2497" s="558"/>
      <c r="BL2497" s="602">
        <f>(AD2497*2)+(AJ2497*2)+(AP2497*3)+BB2497</f>
        <v>0</v>
      </c>
      <c r="BM2497" s="603"/>
      <c r="BN2497" s="604"/>
      <c r="BO2497" s="587">
        <f t="shared" ref="BO2497" si="2394">IF(BQ2497=0,0,50*BP2497/BQ2497)</f>
        <v>0</v>
      </c>
      <c r="BP2497" s="555">
        <f t="shared" ref="BP2497" si="2395">(BL2497*BS$2489)+(N2497*BS$2490)+(X2497*BS$2491)+(R2497*BS$2492)+(V2497*BS$2493)+(Z2497*BS$2494)</f>
        <v>0</v>
      </c>
      <c r="BQ2497" s="555">
        <f t="shared" ref="BQ2497" si="2396">((AZ2497-BB2497)*BS$2496)+((AT2497-AV2497)*BS$2495)+(H2497*BS$2497)+(P2497*BS$2498)</f>
        <v>0</v>
      </c>
      <c r="BR2497" s="75" t="s">
        <v>78</v>
      </c>
      <c r="BS2497" s="76">
        <f>IF(BO2484="B",'VALUE POINTS'!L$18,IF('GAME STATS'!BO2484="C",'VALUE POINTS'!M$18,'VALUE POINTS'!K$18))</f>
        <v>2</v>
      </c>
      <c r="BT2497" s="280"/>
    </row>
    <row r="2498" spans="1:72" ht="21.75" customHeight="1" x14ac:dyDescent="0.35">
      <c r="A2498" s="268"/>
      <c r="B2498" s="679"/>
      <c r="C2498" s="690" t="str">
        <f>IF(ROSTER!D$16="","",ROSTER!D$16)</f>
        <v/>
      </c>
      <c r="D2498" s="691"/>
      <c r="E2498" s="668"/>
      <c r="F2498" s="681"/>
      <c r="G2498" s="664"/>
      <c r="H2498" s="585"/>
      <c r="I2498" s="586"/>
      <c r="J2498" s="571"/>
      <c r="K2498" s="572"/>
      <c r="L2498" s="575"/>
      <c r="M2498" s="576"/>
      <c r="N2498" s="581" t="s">
        <v>16</v>
      </c>
      <c r="O2498" s="582"/>
      <c r="P2498" s="571"/>
      <c r="Q2498" s="572"/>
      <c r="R2498" s="575"/>
      <c r="S2498" s="576"/>
      <c r="T2498" s="581" t="s">
        <v>16</v>
      </c>
      <c r="U2498" s="582"/>
      <c r="V2498" s="585"/>
      <c r="W2498" s="586"/>
      <c r="X2498" s="571"/>
      <c r="Y2498" s="586"/>
      <c r="Z2498" s="571"/>
      <c r="AA2498" s="586"/>
      <c r="AB2498" s="571"/>
      <c r="AC2498" s="572"/>
      <c r="AD2498" s="575"/>
      <c r="AE2498" s="576"/>
      <c r="AF2498" s="577"/>
      <c r="AG2498" s="578"/>
      <c r="AH2498" s="571"/>
      <c r="AI2498" s="572"/>
      <c r="AJ2498" s="575"/>
      <c r="AK2498" s="576"/>
      <c r="AL2498" s="577"/>
      <c r="AM2498" s="578"/>
      <c r="AN2498" s="571"/>
      <c r="AO2498" s="572"/>
      <c r="AP2498" s="575"/>
      <c r="AQ2498" s="576"/>
      <c r="AR2498" s="577"/>
      <c r="AS2498" s="578"/>
      <c r="AT2498" s="627"/>
      <c r="AU2498" s="628"/>
      <c r="AV2498" s="629"/>
      <c r="AW2498" s="630"/>
      <c r="AX2498" s="577"/>
      <c r="AY2498" s="578"/>
      <c r="AZ2498" s="571"/>
      <c r="BA2498" s="572"/>
      <c r="BB2498" s="575"/>
      <c r="BC2498" s="576"/>
      <c r="BD2498" s="577"/>
      <c r="BE2498" s="578"/>
      <c r="BF2498" s="627"/>
      <c r="BG2498" s="628"/>
      <c r="BH2498" s="629"/>
      <c r="BI2498" s="630"/>
      <c r="BJ2498" s="577"/>
      <c r="BK2498" s="578"/>
      <c r="BL2498" s="605"/>
      <c r="BM2498" s="606"/>
      <c r="BN2498" s="607"/>
      <c r="BO2498" s="588"/>
      <c r="BP2498" s="556"/>
      <c r="BQ2498" s="556"/>
      <c r="BR2498" s="75" t="s">
        <v>79</v>
      </c>
      <c r="BS2498" s="76">
        <f>IF(BO2484="B",'VALUE POINTS'!L$19,IF('GAME STATS'!BO2484="C",'VALUE POINTS'!M$19,'VALUE POINTS'!K$19))</f>
        <v>2</v>
      </c>
      <c r="BT2498" s="280"/>
    </row>
    <row r="2499" spans="1:72" ht="21.75" customHeight="1" x14ac:dyDescent="0.25">
      <c r="A2499" s="268"/>
      <c r="B2499" s="678" t="str">
        <f>IF(ROSTER!B$18="","",ROSTER!B$18)</f>
        <v/>
      </c>
      <c r="C2499" s="669" t="str">
        <f>IF(ROSTER!C$18="","",ROSTER!C$18)</f>
        <v/>
      </c>
      <c r="D2499" s="670"/>
      <c r="E2499" s="667"/>
      <c r="F2499" s="680">
        <f>IF(E2499="y",1,IF(E2499="S",1,0))</f>
        <v>0</v>
      </c>
      <c r="G2499" s="663">
        <f>IF(E2499="S",1,0)</f>
        <v>0</v>
      </c>
      <c r="H2499" s="583"/>
      <c r="I2499" s="584"/>
      <c r="J2499" s="569"/>
      <c r="K2499" s="570"/>
      <c r="L2499" s="573"/>
      <c r="M2499" s="574"/>
      <c r="N2499" s="579">
        <f>L2499+J2499</f>
        <v>0</v>
      </c>
      <c r="O2499" s="580"/>
      <c r="P2499" s="569"/>
      <c r="Q2499" s="570"/>
      <c r="R2499" s="573"/>
      <c r="S2499" s="574"/>
      <c r="T2499" s="579">
        <f>R2499-P2499</f>
        <v>0</v>
      </c>
      <c r="U2499" s="580"/>
      <c r="V2499" s="583"/>
      <c r="W2499" s="584"/>
      <c r="X2499" s="569"/>
      <c r="Y2499" s="584"/>
      <c r="Z2499" s="569"/>
      <c r="AA2499" s="584"/>
      <c r="AB2499" s="569"/>
      <c r="AC2499" s="570"/>
      <c r="AD2499" s="573"/>
      <c r="AE2499" s="574"/>
      <c r="AF2499" s="557">
        <f>IF(AB2499=0,0,(AD2499/AB2499)*100)</f>
        <v>0</v>
      </c>
      <c r="AG2499" s="558"/>
      <c r="AH2499" s="569"/>
      <c r="AI2499" s="570"/>
      <c r="AJ2499" s="573"/>
      <c r="AK2499" s="574"/>
      <c r="AL2499" s="557">
        <f>IF(AH2499=0,0,(AJ2499/AH2499)*100)</f>
        <v>0</v>
      </c>
      <c r="AM2499" s="558"/>
      <c r="AN2499" s="569"/>
      <c r="AO2499" s="570"/>
      <c r="AP2499" s="573"/>
      <c r="AQ2499" s="574"/>
      <c r="AR2499" s="557">
        <f>IF(AN2499=0,0,(AP2499/AN2499)*100)</f>
        <v>0</v>
      </c>
      <c r="AS2499" s="558"/>
      <c r="AT2499" s="561">
        <f>AB2499+AH2499+AN2499</f>
        <v>0</v>
      </c>
      <c r="AU2499" s="562"/>
      <c r="AV2499" s="565">
        <f>AD2499+AJ2499+AP2499</f>
        <v>0</v>
      </c>
      <c r="AW2499" s="566"/>
      <c r="AX2499" s="557">
        <f>IF(AT2499=0,0,(AV2499/AT2499)*100)</f>
        <v>0</v>
      </c>
      <c r="AY2499" s="558"/>
      <c r="AZ2499" s="569"/>
      <c r="BA2499" s="570"/>
      <c r="BB2499" s="573"/>
      <c r="BC2499" s="574"/>
      <c r="BD2499" s="557">
        <f>IF(AZ2499=0,0,(BB2499/AZ2499)*100)</f>
        <v>0</v>
      </c>
      <c r="BE2499" s="558"/>
      <c r="BF2499" s="561">
        <f>AT2499+AZ2499</f>
        <v>0</v>
      </c>
      <c r="BG2499" s="562"/>
      <c r="BH2499" s="565">
        <f>AV2499+BB2499</f>
        <v>0</v>
      </c>
      <c r="BI2499" s="566"/>
      <c r="BJ2499" s="557">
        <f>IF(BF2499=0,0,(BH2499/BF2499)*100)</f>
        <v>0</v>
      </c>
      <c r="BK2499" s="558"/>
      <c r="BL2499" s="602">
        <f>(AD2499*2)+(AJ2499*2)+(AP2499*3)+BB2499</f>
        <v>0</v>
      </c>
      <c r="BM2499" s="603"/>
      <c r="BN2499" s="604"/>
      <c r="BO2499" s="587">
        <f t="shared" ref="BO2499" si="2397">IF(BQ2499=0,0,50*BP2499/BQ2499)</f>
        <v>0</v>
      </c>
      <c r="BP2499" s="555">
        <f t="shared" ref="BP2499" si="2398">(BL2499*BS$2489)+(N2499*BS$2490)+(X2499*BS$2491)+(R2499*BS$2492)+(V2499*BS$2493)+(Z2499*BS$2494)</f>
        <v>0</v>
      </c>
      <c r="BQ2499" s="555">
        <f t="shared" ref="BQ2499" si="2399">((AZ2499-BB2499)*BS$2496)+((AT2499-AV2499)*BS$2495)+(H2499*BS$2497)+(P2499*BS$2498)</f>
        <v>0</v>
      </c>
      <c r="BR2499" s="65"/>
      <c r="BS2499" s="65"/>
      <c r="BT2499" s="280"/>
    </row>
    <row r="2500" spans="1:72" ht="21.75" customHeight="1" x14ac:dyDescent="0.25">
      <c r="A2500" s="268"/>
      <c r="B2500" s="679"/>
      <c r="C2500" s="690" t="str">
        <f>IF(ROSTER!D$18="","",ROSTER!D$18)</f>
        <v/>
      </c>
      <c r="D2500" s="691"/>
      <c r="E2500" s="668"/>
      <c r="F2500" s="681"/>
      <c r="G2500" s="664"/>
      <c r="H2500" s="585"/>
      <c r="I2500" s="586"/>
      <c r="J2500" s="571"/>
      <c r="K2500" s="572"/>
      <c r="L2500" s="575"/>
      <c r="M2500" s="576"/>
      <c r="N2500" s="581" t="s">
        <v>16</v>
      </c>
      <c r="O2500" s="582"/>
      <c r="P2500" s="571"/>
      <c r="Q2500" s="572"/>
      <c r="R2500" s="575"/>
      <c r="S2500" s="576"/>
      <c r="T2500" s="581" t="s">
        <v>16</v>
      </c>
      <c r="U2500" s="582"/>
      <c r="V2500" s="585"/>
      <c r="W2500" s="586"/>
      <c r="X2500" s="571"/>
      <c r="Y2500" s="586"/>
      <c r="Z2500" s="571"/>
      <c r="AA2500" s="586"/>
      <c r="AB2500" s="571"/>
      <c r="AC2500" s="572"/>
      <c r="AD2500" s="575"/>
      <c r="AE2500" s="576"/>
      <c r="AF2500" s="577"/>
      <c r="AG2500" s="578"/>
      <c r="AH2500" s="571"/>
      <c r="AI2500" s="572"/>
      <c r="AJ2500" s="575"/>
      <c r="AK2500" s="576"/>
      <c r="AL2500" s="577"/>
      <c r="AM2500" s="578"/>
      <c r="AN2500" s="571"/>
      <c r="AO2500" s="572"/>
      <c r="AP2500" s="575"/>
      <c r="AQ2500" s="576"/>
      <c r="AR2500" s="577"/>
      <c r="AS2500" s="578"/>
      <c r="AT2500" s="627"/>
      <c r="AU2500" s="628"/>
      <c r="AV2500" s="629"/>
      <c r="AW2500" s="630"/>
      <c r="AX2500" s="577"/>
      <c r="AY2500" s="578"/>
      <c r="AZ2500" s="571"/>
      <c r="BA2500" s="572"/>
      <c r="BB2500" s="575"/>
      <c r="BC2500" s="576"/>
      <c r="BD2500" s="577"/>
      <c r="BE2500" s="578"/>
      <c r="BF2500" s="627"/>
      <c r="BG2500" s="628"/>
      <c r="BH2500" s="629"/>
      <c r="BI2500" s="630"/>
      <c r="BJ2500" s="577"/>
      <c r="BK2500" s="578"/>
      <c r="BL2500" s="605"/>
      <c r="BM2500" s="606"/>
      <c r="BN2500" s="607"/>
      <c r="BO2500" s="588"/>
      <c r="BP2500" s="556"/>
      <c r="BQ2500" s="556"/>
      <c r="BR2500" s="65"/>
      <c r="BS2500" s="65"/>
      <c r="BT2500" s="268"/>
    </row>
    <row r="2501" spans="1:72" ht="21.75" customHeight="1" x14ac:dyDescent="0.25">
      <c r="A2501" s="268"/>
      <c r="B2501" s="678" t="str">
        <f>IF(ROSTER!B$20="","",ROSTER!B$20)</f>
        <v/>
      </c>
      <c r="C2501" s="669" t="str">
        <f>IF(ROSTER!C$20="","",ROSTER!C$20)</f>
        <v/>
      </c>
      <c r="D2501" s="670"/>
      <c r="E2501" s="667"/>
      <c r="F2501" s="680">
        <f>IF(E2501="y",1,IF(E2501="S",1,0))</f>
        <v>0</v>
      </c>
      <c r="G2501" s="663">
        <f>IF(E2501="S",1,0)</f>
        <v>0</v>
      </c>
      <c r="H2501" s="583"/>
      <c r="I2501" s="584"/>
      <c r="J2501" s="569"/>
      <c r="K2501" s="570"/>
      <c r="L2501" s="573"/>
      <c r="M2501" s="574"/>
      <c r="N2501" s="579">
        <f>L2501+J2501</f>
        <v>0</v>
      </c>
      <c r="O2501" s="580"/>
      <c r="P2501" s="569"/>
      <c r="Q2501" s="570"/>
      <c r="R2501" s="573"/>
      <c r="S2501" s="574"/>
      <c r="T2501" s="579">
        <f>R2501-P2501</f>
        <v>0</v>
      </c>
      <c r="U2501" s="580"/>
      <c r="V2501" s="583"/>
      <c r="W2501" s="584"/>
      <c r="X2501" s="569"/>
      <c r="Y2501" s="584"/>
      <c r="Z2501" s="569"/>
      <c r="AA2501" s="584"/>
      <c r="AB2501" s="569"/>
      <c r="AC2501" s="570"/>
      <c r="AD2501" s="573"/>
      <c r="AE2501" s="574"/>
      <c r="AF2501" s="557">
        <f>IF(AB2501=0,0,(AD2501/AB2501)*100)</f>
        <v>0</v>
      </c>
      <c r="AG2501" s="558"/>
      <c r="AH2501" s="569"/>
      <c r="AI2501" s="570"/>
      <c r="AJ2501" s="573"/>
      <c r="AK2501" s="574"/>
      <c r="AL2501" s="557">
        <f>IF(AH2501=0,0,(AJ2501/AH2501)*100)</f>
        <v>0</v>
      </c>
      <c r="AM2501" s="558"/>
      <c r="AN2501" s="569"/>
      <c r="AO2501" s="570"/>
      <c r="AP2501" s="573"/>
      <c r="AQ2501" s="574"/>
      <c r="AR2501" s="557">
        <f>IF(AN2501=0,0,(AP2501/AN2501)*100)</f>
        <v>0</v>
      </c>
      <c r="AS2501" s="558"/>
      <c r="AT2501" s="561">
        <f>AB2501+AH2501+AN2501</f>
        <v>0</v>
      </c>
      <c r="AU2501" s="562"/>
      <c r="AV2501" s="565">
        <f>AD2501+AJ2501+AP2501</f>
        <v>0</v>
      </c>
      <c r="AW2501" s="566"/>
      <c r="AX2501" s="557">
        <f>IF(AT2501=0,0,(AV2501/AT2501)*100)</f>
        <v>0</v>
      </c>
      <c r="AY2501" s="558"/>
      <c r="AZ2501" s="569"/>
      <c r="BA2501" s="570"/>
      <c r="BB2501" s="573"/>
      <c r="BC2501" s="574"/>
      <c r="BD2501" s="557">
        <f>IF(AZ2501=0,0,(BB2501/AZ2501)*100)</f>
        <v>0</v>
      </c>
      <c r="BE2501" s="558"/>
      <c r="BF2501" s="561">
        <f>AT2501+AZ2501</f>
        <v>0</v>
      </c>
      <c r="BG2501" s="562"/>
      <c r="BH2501" s="565">
        <f>AV2501+BB2501</f>
        <v>0</v>
      </c>
      <c r="BI2501" s="566"/>
      <c r="BJ2501" s="557">
        <f>IF(BF2501=0,0,(BH2501/BF2501)*100)</f>
        <v>0</v>
      </c>
      <c r="BK2501" s="558"/>
      <c r="BL2501" s="602">
        <f>(AD2501*2)+(AJ2501*2)+(AP2501*3)+BB2501</f>
        <v>0</v>
      </c>
      <c r="BM2501" s="603"/>
      <c r="BN2501" s="604"/>
      <c r="BO2501" s="587">
        <f t="shared" ref="BO2501" si="2400">IF(BQ2501=0,0,50*BP2501/BQ2501)</f>
        <v>0</v>
      </c>
      <c r="BP2501" s="555">
        <f t="shared" ref="BP2501" si="2401">(BL2501*BS$2489)+(N2501*BS$2490)+(X2501*BS$2491)+(R2501*BS$2492)+(V2501*BS$2493)+(Z2501*BS$2494)</f>
        <v>0</v>
      </c>
      <c r="BQ2501" s="555">
        <f t="shared" ref="BQ2501" si="2402">((AZ2501-BB2501)*BS$2496)+((AT2501-AV2501)*BS$2495)+(H2501*BS$2497)+(P2501*BS$2498)</f>
        <v>0</v>
      </c>
      <c r="BR2501" s="65"/>
      <c r="BS2501" s="65"/>
      <c r="BT2501" s="268"/>
    </row>
    <row r="2502" spans="1:72" ht="21.75" customHeight="1" x14ac:dyDescent="0.25">
      <c r="A2502" s="268"/>
      <c r="B2502" s="679"/>
      <c r="C2502" s="690" t="str">
        <f>IF(ROSTER!D$20="","",ROSTER!D$20)</f>
        <v/>
      </c>
      <c r="D2502" s="691"/>
      <c r="E2502" s="668"/>
      <c r="F2502" s="681"/>
      <c r="G2502" s="664"/>
      <c r="H2502" s="585"/>
      <c r="I2502" s="586"/>
      <c r="J2502" s="571"/>
      <c r="K2502" s="572"/>
      <c r="L2502" s="575"/>
      <c r="M2502" s="576"/>
      <c r="N2502" s="581" t="s">
        <v>16</v>
      </c>
      <c r="O2502" s="582"/>
      <c r="P2502" s="571"/>
      <c r="Q2502" s="572"/>
      <c r="R2502" s="575"/>
      <c r="S2502" s="576"/>
      <c r="T2502" s="581" t="s">
        <v>16</v>
      </c>
      <c r="U2502" s="582"/>
      <c r="V2502" s="585"/>
      <c r="W2502" s="586"/>
      <c r="X2502" s="571"/>
      <c r="Y2502" s="586"/>
      <c r="Z2502" s="571"/>
      <c r="AA2502" s="586"/>
      <c r="AB2502" s="571"/>
      <c r="AC2502" s="572"/>
      <c r="AD2502" s="575"/>
      <c r="AE2502" s="576"/>
      <c r="AF2502" s="577"/>
      <c r="AG2502" s="578"/>
      <c r="AH2502" s="571"/>
      <c r="AI2502" s="572"/>
      <c r="AJ2502" s="575"/>
      <c r="AK2502" s="576"/>
      <c r="AL2502" s="577"/>
      <c r="AM2502" s="578"/>
      <c r="AN2502" s="571"/>
      <c r="AO2502" s="572"/>
      <c r="AP2502" s="575"/>
      <c r="AQ2502" s="576"/>
      <c r="AR2502" s="577"/>
      <c r="AS2502" s="578"/>
      <c r="AT2502" s="627"/>
      <c r="AU2502" s="628"/>
      <c r="AV2502" s="629"/>
      <c r="AW2502" s="630"/>
      <c r="AX2502" s="577"/>
      <c r="AY2502" s="578"/>
      <c r="AZ2502" s="571"/>
      <c r="BA2502" s="572"/>
      <c r="BB2502" s="575"/>
      <c r="BC2502" s="576"/>
      <c r="BD2502" s="577"/>
      <c r="BE2502" s="578"/>
      <c r="BF2502" s="627"/>
      <c r="BG2502" s="628"/>
      <c r="BH2502" s="629"/>
      <c r="BI2502" s="630"/>
      <c r="BJ2502" s="577"/>
      <c r="BK2502" s="578"/>
      <c r="BL2502" s="605"/>
      <c r="BM2502" s="606"/>
      <c r="BN2502" s="607"/>
      <c r="BO2502" s="588"/>
      <c r="BP2502" s="556"/>
      <c r="BQ2502" s="556"/>
      <c r="BR2502" s="65"/>
      <c r="BS2502" s="65"/>
      <c r="BT2502" s="268"/>
    </row>
    <row r="2503" spans="1:72" ht="21.75" customHeight="1" x14ac:dyDescent="0.25">
      <c r="A2503" s="268"/>
      <c r="B2503" s="678" t="str">
        <f>IF(ROSTER!B$22="","",ROSTER!B$22)</f>
        <v/>
      </c>
      <c r="C2503" s="669" t="str">
        <f>IF(ROSTER!C$22="","",ROSTER!C$22)</f>
        <v/>
      </c>
      <c r="D2503" s="670"/>
      <c r="E2503" s="667"/>
      <c r="F2503" s="680">
        <f>IF(E2503="y",1,IF(E2503="S",1,0))</f>
        <v>0</v>
      </c>
      <c r="G2503" s="663">
        <f>IF(E2503="S",1,0)</f>
        <v>0</v>
      </c>
      <c r="H2503" s="583"/>
      <c r="I2503" s="584"/>
      <c r="J2503" s="569"/>
      <c r="K2503" s="570"/>
      <c r="L2503" s="573"/>
      <c r="M2503" s="574"/>
      <c r="N2503" s="579">
        <f>L2503+J2503</f>
        <v>0</v>
      </c>
      <c r="O2503" s="580"/>
      <c r="P2503" s="569"/>
      <c r="Q2503" s="570"/>
      <c r="R2503" s="573"/>
      <c r="S2503" s="574"/>
      <c r="T2503" s="579">
        <f>R2503-P2503</f>
        <v>0</v>
      </c>
      <c r="U2503" s="580"/>
      <c r="V2503" s="583"/>
      <c r="W2503" s="584"/>
      <c r="X2503" s="569"/>
      <c r="Y2503" s="584"/>
      <c r="Z2503" s="569"/>
      <c r="AA2503" s="584"/>
      <c r="AB2503" s="569"/>
      <c r="AC2503" s="570"/>
      <c r="AD2503" s="573"/>
      <c r="AE2503" s="574"/>
      <c r="AF2503" s="557">
        <f>IF(AB2503=0,0,(AD2503/AB2503)*100)</f>
        <v>0</v>
      </c>
      <c r="AG2503" s="558"/>
      <c r="AH2503" s="569"/>
      <c r="AI2503" s="570"/>
      <c r="AJ2503" s="573"/>
      <c r="AK2503" s="574"/>
      <c r="AL2503" s="557">
        <f>IF(AH2503=0,0,(AJ2503/AH2503)*100)</f>
        <v>0</v>
      </c>
      <c r="AM2503" s="558"/>
      <c r="AN2503" s="569"/>
      <c r="AO2503" s="570"/>
      <c r="AP2503" s="573"/>
      <c r="AQ2503" s="574"/>
      <c r="AR2503" s="557">
        <f>IF(AN2503=0,0,(AP2503/AN2503)*100)</f>
        <v>0</v>
      </c>
      <c r="AS2503" s="558"/>
      <c r="AT2503" s="561">
        <f>AB2503+AH2503+AN2503</f>
        <v>0</v>
      </c>
      <c r="AU2503" s="562"/>
      <c r="AV2503" s="565">
        <f>AD2503+AJ2503+AP2503</f>
        <v>0</v>
      </c>
      <c r="AW2503" s="566"/>
      <c r="AX2503" s="557">
        <f>IF(AT2503=0,0,(AV2503/AT2503)*100)</f>
        <v>0</v>
      </c>
      <c r="AY2503" s="558"/>
      <c r="AZ2503" s="569"/>
      <c r="BA2503" s="570"/>
      <c r="BB2503" s="573"/>
      <c r="BC2503" s="574"/>
      <c r="BD2503" s="557">
        <f>IF(AZ2503=0,0,(BB2503/AZ2503)*100)</f>
        <v>0</v>
      </c>
      <c r="BE2503" s="558"/>
      <c r="BF2503" s="561">
        <f>AT2503+AZ2503</f>
        <v>0</v>
      </c>
      <c r="BG2503" s="562"/>
      <c r="BH2503" s="565">
        <f>AV2503+BB2503</f>
        <v>0</v>
      </c>
      <c r="BI2503" s="566"/>
      <c r="BJ2503" s="557">
        <f>IF(BF2503=0,0,(BH2503/BF2503)*100)</f>
        <v>0</v>
      </c>
      <c r="BK2503" s="558"/>
      <c r="BL2503" s="602">
        <f>(AD2503*2)+(AJ2503*2)+(AP2503*3)+BB2503</f>
        <v>0</v>
      </c>
      <c r="BM2503" s="603"/>
      <c r="BN2503" s="604"/>
      <c r="BO2503" s="587">
        <f t="shared" ref="BO2503" si="2403">IF(BQ2503=0,0,50*BP2503/BQ2503)</f>
        <v>0</v>
      </c>
      <c r="BP2503" s="555">
        <f t="shared" ref="BP2503" si="2404">(BL2503*BS$2489)+(N2503*BS$2490)+(X2503*BS$2491)+(R2503*BS$2492)+(V2503*BS$2493)+(Z2503*BS$2494)</f>
        <v>0</v>
      </c>
      <c r="BQ2503" s="555">
        <f t="shared" ref="BQ2503" si="2405">((AZ2503-BB2503)*BS$2496)+((AT2503-AV2503)*BS$2495)+(H2503*BS$2497)+(P2503*BS$2498)</f>
        <v>0</v>
      </c>
      <c r="BR2503" s="65"/>
      <c r="BS2503" s="65"/>
      <c r="BT2503" s="268"/>
    </row>
    <row r="2504" spans="1:72" ht="21.75" customHeight="1" x14ac:dyDescent="0.25">
      <c r="A2504" s="268"/>
      <c r="B2504" s="679"/>
      <c r="C2504" s="690" t="str">
        <f>IF(ROSTER!D$22="","",ROSTER!D$22)</f>
        <v/>
      </c>
      <c r="D2504" s="691"/>
      <c r="E2504" s="668"/>
      <c r="F2504" s="681"/>
      <c r="G2504" s="664"/>
      <c r="H2504" s="585"/>
      <c r="I2504" s="586"/>
      <c r="J2504" s="571"/>
      <c r="K2504" s="572"/>
      <c r="L2504" s="575"/>
      <c r="M2504" s="576"/>
      <c r="N2504" s="581" t="s">
        <v>16</v>
      </c>
      <c r="O2504" s="582"/>
      <c r="P2504" s="571"/>
      <c r="Q2504" s="572"/>
      <c r="R2504" s="575"/>
      <c r="S2504" s="576"/>
      <c r="T2504" s="581" t="s">
        <v>16</v>
      </c>
      <c r="U2504" s="582"/>
      <c r="V2504" s="585"/>
      <c r="W2504" s="586"/>
      <c r="X2504" s="571"/>
      <c r="Y2504" s="586"/>
      <c r="Z2504" s="571"/>
      <c r="AA2504" s="586"/>
      <c r="AB2504" s="571"/>
      <c r="AC2504" s="572"/>
      <c r="AD2504" s="575"/>
      <c r="AE2504" s="576"/>
      <c r="AF2504" s="577"/>
      <c r="AG2504" s="578"/>
      <c r="AH2504" s="571"/>
      <c r="AI2504" s="572"/>
      <c r="AJ2504" s="575"/>
      <c r="AK2504" s="576"/>
      <c r="AL2504" s="577"/>
      <c r="AM2504" s="578"/>
      <c r="AN2504" s="571"/>
      <c r="AO2504" s="572"/>
      <c r="AP2504" s="575"/>
      <c r="AQ2504" s="576"/>
      <c r="AR2504" s="577"/>
      <c r="AS2504" s="578"/>
      <c r="AT2504" s="627"/>
      <c r="AU2504" s="628"/>
      <c r="AV2504" s="629"/>
      <c r="AW2504" s="630"/>
      <c r="AX2504" s="577"/>
      <c r="AY2504" s="578"/>
      <c r="AZ2504" s="571"/>
      <c r="BA2504" s="572"/>
      <c r="BB2504" s="575"/>
      <c r="BC2504" s="576"/>
      <c r="BD2504" s="577"/>
      <c r="BE2504" s="578"/>
      <c r="BF2504" s="627"/>
      <c r="BG2504" s="628"/>
      <c r="BH2504" s="629"/>
      <c r="BI2504" s="630"/>
      <c r="BJ2504" s="577"/>
      <c r="BK2504" s="578"/>
      <c r="BL2504" s="605"/>
      <c r="BM2504" s="606"/>
      <c r="BN2504" s="607"/>
      <c r="BO2504" s="588"/>
      <c r="BP2504" s="556"/>
      <c r="BQ2504" s="556"/>
      <c r="BR2504" s="65"/>
      <c r="BS2504" s="65"/>
      <c r="BT2504" s="268"/>
    </row>
    <row r="2505" spans="1:72" ht="21.75" customHeight="1" x14ac:dyDescent="0.25">
      <c r="A2505" s="268"/>
      <c r="B2505" s="678" t="str">
        <f>IF(ROSTER!B$24="","",ROSTER!B$24)</f>
        <v/>
      </c>
      <c r="C2505" s="669" t="str">
        <f>IF(ROSTER!C$24="","",ROSTER!C$24)</f>
        <v/>
      </c>
      <c r="D2505" s="670"/>
      <c r="E2505" s="667"/>
      <c r="F2505" s="680">
        <f>IF(E2505="y",1,IF(E2505="S",1,0))</f>
        <v>0</v>
      </c>
      <c r="G2505" s="663">
        <f>IF(E2505="S",1,0)</f>
        <v>0</v>
      </c>
      <c r="H2505" s="583"/>
      <c r="I2505" s="584"/>
      <c r="J2505" s="569"/>
      <c r="K2505" s="570"/>
      <c r="L2505" s="573"/>
      <c r="M2505" s="574"/>
      <c r="N2505" s="579">
        <f>L2505+J2505</f>
        <v>0</v>
      </c>
      <c r="O2505" s="580"/>
      <c r="P2505" s="569"/>
      <c r="Q2505" s="570"/>
      <c r="R2505" s="573"/>
      <c r="S2505" s="574"/>
      <c r="T2505" s="579">
        <f>R2505-P2505</f>
        <v>0</v>
      </c>
      <c r="U2505" s="580"/>
      <c r="V2505" s="583"/>
      <c r="W2505" s="584"/>
      <c r="X2505" s="569"/>
      <c r="Y2505" s="584"/>
      <c r="Z2505" s="569"/>
      <c r="AA2505" s="584"/>
      <c r="AB2505" s="569"/>
      <c r="AC2505" s="570"/>
      <c r="AD2505" s="573"/>
      <c r="AE2505" s="574"/>
      <c r="AF2505" s="557">
        <f>IF(AB2505=0,0,(AD2505/AB2505)*100)</f>
        <v>0</v>
      </c>
      <c r="AG2505" s="558"/>
      <c r="AH2505" s="569"/>
      <c r="AI2505" s="570"/>
      <c r="AJ2505" s="573"/>
      <c r="AK2505" s="574"/>
      <c r="AL2505" s="557">
        <f>IF(AH2505=0,0,(AJ2505/AH2505)*100)</f>
        <v>0</v>
      </c>
      <c r="AM2505" s="558"/>
      <c r="AN2505" s="569"/>
      <c r="AO2505" s="570"/>
      <c r="AP2505" s="573"/>
      <c r="AQ2505" s="574"/>
      <c r="AR2505" s="557">
        <f>IF(AN2505=0,0,(AP2505/AN2505)*100)</f>
        <v>0</v>
      </c>
      <c r="AS2505" s="558"/>
      <c r="AT2505" s="561">
        <f>AB2505+AH2505+AN2505</f>
        <v>0</v>
      </c>
      <c r="AU2505" s="562"/>
      <c r="AV2505" s="565">
        <f>AD2505+AJ2505+AP2505</f>
        <v>0</v>
      </c>
      <c r="AW2505" s="566"/>
      <c r="AX2505" s="557">
        <f>IF(AT2505=0,0,(AV2505/AT2505)*100)</f>
        <v>0</v>
      </c>
      <c r="AY2505" s="558"/>
      <c r="AZ2505" s="569"/>
      <c r="BA2505" s="570"/>
      <c r="BB2505" s="573"/>
      <c r="BC2505" s="574"/>
      <c r="BD2505" s="557">
        <f>IF(AZ2505=0,0,(BB2505/AZ2505)*100)</f>
        <v>0</v>
      </c>
      <c r="BE2505" s="558"/>
      <c r="BF2505" s="561">
        <f>AT2505+AZ2505</f>
        <v>0</v>
      </c>
      <c r="BG2505" s="562"/>
      <c r="BH2505" s="565">
        <f>AV2505+BB2505</f>
        <v>0</v>
      </c>
      <c r="BI2505" s="566"/>
      <c r="BJ2505" s="557">
        <f>IF(BF2505=0,0,(BH2505/BF2505)*100)</f>
        <v>0</v>
      </c>
      <c r="BK2505" s="558"/>
      <c r="BL2505" s="602">
        <f>(AD2505*2)+(AJ2505*2)+(AP2505*3)+BB2505</f>
        <v>0</v>
      </c>
      <c r="BM2505" s="603"/>
      <c r="BN2505" s="604"/>
      <c r="BO2505" s="587">
        <f t="shared" ref="BO2505" si="2406">IF(BQ2505=0,0,50*BP2505/BQ2505)</f>
        <v>0</v>
      </c>
      <c r="BP2505" s="555">
        <f t="shared" ref="BP2505" si="2407">(BL2505*BS$2489)+(N2505*BS$2490)+(X2505*BS$2491)+(R2505*BS$2492)+(V2505*BS$2493)+(Z2505*BS$2494)</f>
        <v>0</v>
      </c>
      <c r="BQ2505" s="555">
        <f t="shared" ref="BQ2505" si="2408">((AZ2505-BB2505)*BS$2496)+((AT2505-AV2505)*BS$2495)+(H2505*BS$2497)+(P2505*BS$2498)</f>
        <v>0</v>
      </c>
      <c r="BR2505" s="65"/>
      <c r="BS2505" s="65"/>
      <c r="BT2505" s="268"/>
    </row>
    <row r="2506" spans="1:72" ht="21.75" customHeight="1" x14ac:dyDescent="0.25">
      <c r="A2506" s="268"/>
      <c r="B2506" s="679"/>
      <c r="C2506" s="690" t="str">
        <f>IF(ROSTER!D$24="","",ROSTER!D$24)</f>
        <v/>
      </c>
      <c r="D2506" s="691"/>
      <c r="E2506" s="668"/>
      <c r="F2506" s="681"/>
      <c r="G2506" s="664"/>
      <c r="H2506" s="585"/>
      <c r="I2506" s="586"/>
      <c r="J2506" s="571"/>
      <c r="K2506" s="572"/>
      <c r="L2506" s="575"/>
      <c r="M2506" s="576"/>
      <c r="N2506" s="581" t="s">
        <v>16</v>
      </c>
      <c r="O2506" s="582"/>
      <c r="P2506" s="571"/>
      <c r="Q2506" s="572"/>
      <c r="R2506" s="575"/>
      <c r="S2506" s="576"/>
      <c r="T2506" s="581" t="s">
        <v>16</v>
      </c>
      <c r="U2506" s="582"/>
      <c r="V2506" s="585"/>
      <c r="W2506" s="586"/>
      <c r="X2506" s="571"/>
      <c r="Y2506" s="586"/>
      <c r="Z2506" s="571"/>
      <c r="AA2506" s="586"/>
      <c r="AB2506" s="571"/>
      <c r="AC2506" s="572"/>
      <c r="AD2506" s="575"/>
      <c r="AE2506" s="576"/>
      <c r="AF2506" s="577"/>
      <c r="AG2506" s="578"/>
      <c r="AH2506" s="571"/>
      <c r="AI2506" s="572"/>
      <c r="AJ2506" s="575"/>
      <c r="AK2506" s="576"/>
      <c r="AL2506" s="577"/>
      <c r="AM2506" s="578"/>
      <c r="AN2506" s="571"/>
      <c r="AO2506" s="572"/>
      <c r="AP2506" s="575"/>
      <c r="AQ2506" s="576"/>
      <c r="AR2506" s="577"/>
      <c r="AS2506" s="578"/>
      <c r="AT2506" s="627"/>
      <c r="AU2506" s="628"/>
      <c r="AV2506" s="629"/>
      <c r="AW2506" s="630"/>
      <c r="AX2506" s="577"/>
      <c r="AY2506" s="578"/>
      <c r="AZ2506" s="571"/>
      <c r="BA2506" s="572"/>
      <c r="BB2506" s="575"/>
      <c r="BC2506" s="576"/>
      <c r="BD2506" s="577"/>
      <c r="BE2506" s="578"/>
      <c r="BF2506" s="627"/>
      <c r="BG2506" s="628"/>
      <c r="BH2506" s="629"/>
      <c r="BI2506" s="630"/>
      <c r="BJ2506" s="577"/>
      <c r="BK2506" s="578"/>
      <c r="BL2506" s="605"/>
      <c r="BM2506" s="606"/>
      <c r="BN2506" s="607"/>
      <c r="BO2506" s="588"/>
      <c r="BP2506" s="556"/>
      <c r="BQ2506" s="556"/>
      <c r="BR2506" s="65"/>
      <c r="BS2506" s="65"/>
      <c r="BT2506" s="268"/>
    </row>
    <row r="2507" spans="1:72" ht="21.75" customHeight="1" x14ac:dyDescent="0.25">
      <c r="A2507" s="268"/>
      <c r="B2507" s="678" t="str">
        <f>IF(ROSTER!B$26="","",ROSTER!B$26)</f>
        <v/>
      </c>
      <c r="C2507" s="669" t="str">
        <f>IF(ROSTER!C$26="","",ROSTER!C$26)</f>
        <v/>
      </c>
      <c r="D2507" s="670"/>
      <c r="E2507" s="667"/>
      <c r="F2507" s="680">
        <f>IF(E2507="y",1,IF(E2507="S",1,0))</f>
        <v>0</v>
      </c>
      <c r="G2507" s="663">
        <f>IF(E2507="S",1,0)</f>
        <v>0</v>
      </c>
      <c r="H2507" s="583"/>
      <c r="I2507" s="584"/>
      <c r="J2507" s="569"/>
      <c r="K2507" s="570"/>
      <c r="L2507" s="573"/>
      <c r="M2507" s="574"/>
      <c r="N2507" s="579">
        <f>L2507+J2507</f>
        <v>0</v>
      </c>
      <c r="O2507" s="580"/>
      <c r="P2507" s="569"/>
      <c r="Q2507" s="570"/>
      <c r="R2507" s="573"/>
      <c r="S2507" s="574"/>
      <c r="T2507" s="579">
        <f>R2507-P2507</f>
        <v>0</v>
      </c>
      <c r="U2507" s="580"/>
      <c r="V2507" s="583"/>
      <c r="W2507" s="584"/>
      <c r="X2507" s="569"/>
      <c r="Y2507" s="584"/>
      <c r="Z2507" s="569"/>
      <c r="AA2507" s="584"/>
      <c r="AB2507" s="569"/>
      <c r="AC2507" s="570"/>
      <c r="AD2507" s="573"/>
      <c r="AE2507" s="574"/>
      <c r="AF2507" s="557">
        <f>IF(AB2507=0,0,(AD2507/AB2507)*100)</f>
        <v>0</v>
      </c>
      <c r="AG2507" s="558"/>
      <c r="AH2507" s="569"/>
      <c r="AI2507" s="570"/>
      <c r="AJ2507" s="573"/>
      <c r="AK2507" s="574"/>
      <c r="AL2507" s="557">
        <f>IF(AH2507=0,0,(AJ2507/AH2507)*100)</f>
        <v>0</v>
      </c>
      <c r="AM2507" s="558"/>
      <c r="AN2507" s="569"/>
      <c r="AO2507" s="570"/>
      <c r="AP2507" s="573"/>
      <c r="AQ2507" s="574"/>
      <c r="AR2507" s="557">
        <f>IF(AN2507=0,0,(AP2507/AN2507)*100)</f>
        <v>0</v>
      </c>
      <c r="AS2507" s="558"/>
      <c r="AT2507" s="561">
        <f>AB2507+AH2507+AN2507</f>
        <v>0</v>
      </c>
      <c r="AU2507" s="562"/>
      <c r="AV2507" s="565">
        <f>AD2507+AJ2507+AP2507</f>
        <v>0</v>
      </c>
      <c r="AW2507" s="566"/>
      <c r="AX2507" s="557">
        <f>IF(AT2507=0,0,(AV2507/AT2507)*100)</f>
        <v>0</v>
      </c>
      <c r="AY2507" s="558"/>
      <c r="AZ2507" s="569"/>
      <c r="BA2507" s="570"/>
      <c r="BB2507" s="573"/>
      <c r="BC2507" s="574"/>
      <c r="BD2507" s="557">
        <f>IF(AZ2507=0,0,(BB2507/AZ2507)*100)</f>
        <v>0</v>
      </c>
      <c r="BE2507" s="558"/>
      <c r="BF2507" s="561">
        <f>AT2507+AZ2507</f>
        <v>0</v>
      </c>
      <c r="BG2507" s="562"/>
      <c r="BH2507" s="565">
        <f>AV2507+BB2507</f>
        <v>0</v>
      </c>
      <c r="BI2507" s="566"/>
      <c r="BJ2507" s="557">
        <f>IF(BF2507=0,0,(BH2507/BF2507)*100)</f>
        <v>0</v>
      </c>
      <c r="BK2507" s="558"/>
      <c r="BL2507" s="602">
        <f>(AD2507*2)+(AJ2507*2)+(AP2507*3)+BB2507</f>
        <v>0</v>
      </c>
      <c r="BM2507" s="603"/>
      <c r="BN2507" s="604"/>
      <c r="BO2507" s="587">
        <f t="shared" ref="BO2507" si="2409">IF(BQ2507=0,0,50*BP2507/BQ2507)</f>
        <v>0</v>
      </c>
      <c r="BP2507" s="555">
        <f t="shared" ref="BP2507" si="2410">(BL2507*BS$2489)+(N2507*BS$2490)+(X2507*BS$2491)+(R2507*BS$2492)+(V2507*BS$2493)+(Z2507*BS$2494)</f>
        <v>0</v>
      </c>
      <c r="BQ2507" s="555">
        <f t="shared" ref="BQ2507" si="2411">((AZ2507-BB2507)*BS$2496)+((AT2507-AV2507)*BS$2495)+(H2507*BS$2497)+(P2507*BS$2498)</f>
        <v>0</v>
      </c>
      <c r="BR2507" s="65"/>
      <c r="BS2507" s="65"/>
      <c r="BT2507" s="268"/>
    </row>
    <row r="2508" spans="1:72" ht="21.75" customHeight="1" x14ac:dyDescent="0.25">
      <c r="A2508" s="268"/>
      <c r="B2508" s="679"/>
      <c r="C2508" s="690" t="str">
        <f>IF(ROSTER!D$26="","",ROSTER!D$26)</f>
        <v/>
      </c>
      <c r="D2508" s="691"/>
      <c r="E2508" s="668"/>
      <c r="F2508" s="681"/>
      <c r="G2508" s="664"/>
      <c r="H2508" s="585"/>
      <c r="I2508" s="586"/>
      <c r="J2508" s="571"/>
      <c r="K2508" s="572"/>
      <c r="L2508" s="575"/>
      <c r="M2508" s="576"/>
      <c r="N2508" s="581" t="s">
        <v>16</v>
      </c>
      <c r="O2508" s="582"/>
      <c r="P2508" s="571"/>
      <c r="Q2508" s="572"/>
      <c r="R2508" s="575"/>
      <c r="S2508" s="576"/>
      <c r="T2508" s="581" t="s">
        <v>16</v>
      </c>
      <c r="U2508" s="582"/>
      <c r="V2508" s="585"/>
      <c r="W2508" s="586"/>
      <c r="X2508" s="571"/>
      <c r="Y2508" s="586"/>
      <c r="Z2508" s="571"/>
      <c r="AA2508" s="586"/>
      <c r="AB2508" s="571"/>
      <c r="AC2508" s="572"/>
      <c r="AD2508" s="575"/>
      <c r="AE2508" s="576"/>
      <c r="AF2508" s="577"/>
      <c r="AG2508" s="578"/>
      <c r="AH2508" s="571"/>
      <c r="AI2508" s="572"/>
      <c r="AJ2508" s="575"/>
      <c r="AK2508" s="576"/>
      <c r="AL2508" s="577"/>
      <c r="AM2508" s="578"/>
      <c r="AN2508" s="571"/>
      <c r="AO2508" s="572"/>
      <c r="AP2508" s="575"/>
      <c r="AQ2508" s="576"/>
      <c r="AR2508" s="577"/>
      <c r="AS2508" s="578"/>
      <c r="AT2508" s="627"/>
      <c r="AU2508" s="628"/>
      <c r="AV2508" s="629"/>
      <c r="AW2508" s="630"/>
      <c r="AX2508" s="577"/>
      <c r="AY2508" s="578"/>
      <c r="AZ2508" s="571"/>
      <c r="BA2508" s="572"/>
      <c r="BB2508" s="575"/>
      <c r="BC2508" s="576"/>
      <c r="BD2508" s="577"/>
      <c r="BE2508" s="578"/>
      <c r="BF2508" s="627"/>
      <c r="BG2508" s="628"/>
      <c r="BH2508" s="629"/>
      <c r="BI2508" s="630"/>
      <c r="BJ2508" s="577"/>
      <c r="BK2508" s="578"/>
      <c r="BL2508" s="605"/>
      <c r="BM2508" s="606"/>
      <c r="BN2508" s="607"/>
      <c r="BO2508" s="588"/>
      <c r="BP2508" s="556"/>
      <c r="BQ2508" s="556"/>
      <c r="BR2508" s="65"/>
      <c r="BS2508" s="65"/>
      <c r="BT2508" s="268"/>
    </row>
    <row r="2509" spans="1:72" ht="21.75" customHeight="1" x14ac:dyDescent="0.25">
      <c r="A2509" s="268"/>
      <c r="B2509" s="678" t="str">
        <f>IF(ROSTER!B$28="","",ROSTER!B$28)</f>
        <v/>
      </c>
      <c r="C2509" s="669" t="str">
        <f>IF(ROSTER!C$28="","",ROSTER!C$28)</f>
        <v/>
      </c>
      <c r="D2509" s="670"/>
      <c r="E2509" s="667"/>
      <c r="F2509" s="680">
        <f>IF(E2509="y",1,IF(E2509="S",1,0))</f>
        <v>0</v>
      </c>
      <c r="G2509" s="663">
        <f>IF(E2509="S",1,0)</f>
        <v>0</v>
      </c>
      <c r="H2509" s="583"/>
      <c r="I2509" s="584"/>
      <c r="J2509" s="569"/>
      <c r="K2509" s="570"/>
      <c r="L2509" s="573"/>
      <c r="M2509" s="574"/>
      <c r="N2509" s="579">
        <f>L2509+J2509</f>
        <v>0</v>
      </c>
      <c r="O2509" s="580"/>
      <c r="P2509" s="569"/>
      <c r="Q2509" s="570"/>
      <c r="R2509" s="573"/>
      <c r="S2509" s="574"/>
      <c r="T2509" s="579">
        <f>R2509-P2509</f>
        <v>0</v>
      </c>
      <c r="U2509" s="580"/>
      <c r="V2509" s="583"/>
      <c r="W2509" s="584"/>
      <c r="X2509" s="569"/>
      <c r="Y2509" s="584"/>
      <c r="Z2509" s="569"/>
      <c r="AA2509" s="584"/>
      <c r="AB2509" s="569"/>
      <c r="AC2509" s="570"/>
      <c r="AD2509" s="573"/>
      <c r="AE2509" s="574"/>
      <c r="AF2509" s="557">
        <f>IF(AB2509=0,0,(AD2509/AB2509)*100)</f>
        <v>0</v>
      </c>
      <c r="AG2509" s="558"/>
      <c r="AH2509" s="569"/>
      <c r="AI2509" s="570"/>
      <c r="AJ2509" s="573"/>
      <c r="AK2509" s="574"/>
      <c r="AL2509" s="557">
        <f>IF(AH2509=0,0,(AJ2509/AH2509)*100)</f>
        <v>0</v>
      </c>
      <c r="AM2509" s="558"/>
      <c r="AN2509" s="569"/>
      <c r="AO2509" s="570"/>
      <c r="AP2509" s="573"/>
      <c r="AQ2509" s="574"/>
      <c r="AR2509" s="557">
        <f>IF(AN2509=0,0,(AP2509/AN2509)*100)</f>
        <v>0</v>
      </c>
      <c r="AS2509" s="558"/>
      <c r="AT2509" s="561">
        <f>AB2509+AH2509+AN2509</f>
        <v>0</v>
      </c>
      <c r="AU2509" s="562"/>
      <c r="AV2509" s="565">
        <f>AD2509+AJ2509+AP2509</f>
        <v>0</v>
      </c>
      <c r="AW2509" s="566"/>
      <c r="AX2509" s="557">
        <f>IF(AT2509=0,0,(AV2509/AT2509)*100)</f>
        <v>0</v>
      </c>
      <c r="AY2509" s="558"/>
      <c r="AZ2509" s="569"/>
      <c r="BA2509" s="570"/>
      <c r="BB2509" s="573"/>
      <c r="BC2509" s="574"/>
      <c r="BD2509" s="557">
        <f>IF(AZ2509=0,0,(BB2509/AZ2509)*100)</f>
        <v>0</v>
      </c>
      <c r="BE2509" s="558"/>
      <c r="BF2509" s="561">
        <f>AT2509+AZ2509</f>
        <v>0</v>
      </c>
      <c r="BG2509" s="562"/>
      <c r="BH2509" s="565">
        <f>AV2509+BB2509</f>
        <v>0</v>
      </c>
      <c r="BI2509" s="566"/>
      <c r="BJ2509" s="557">
        <f>IF(BF2509=0,0,(BH2509/BF2509)*100)</f>
        <v>0</v>
      </c>
      <c r="BK2509" s="558"/>
      <c r="BL2509" s="602">
        <f>(AD2509*2)+(AJ2509*2)+(AP2509*3)+BB2509</f>
        <v>0</v>
      </c>
      <c r="BM2509" s="603"/>
      <c r="BN2509" s="604"/>
      <c r="BO2509" s="587">
        <f t="shared" ref="BO2509" si="2412">IF(BQ2509=0,0,50*BP2509/BQ2509)</f>
        <v>0</v>
      </c>
      <c r="BP2509" s="555">
        <f t="shared" ref="BP2509" si="2413">(BL2509*BS$2489)+(N2509*BS$2490)+(X2509*BS$2491)+(R2509*BS$2492)+(V2509*BS$2493)+(Z2509*BS$2494)</f>
        <v>0</v>
      </c>
      <c r="BQ2509" s="555">
        <f t="shared" ref="BQ2509" si="2414">((AZ2509-BB2509)*BS$2496)+((AT2509-AV2509)*BS$2495)+(H2509*BS$2497)+(P2509*BS$2498)</f>
        <v>0</v>
      </c>
      <c r="BR2509" s="65"/>
      <c r="BS2509" s="65"/>
      <c r="BT2509" s="268"/>
    </row>
    <row r="2510" spans="1:72" ht="21.75" customHeight="1" x14ac:dyDescent="0.25">
      <c r="A2510" s="268"/>
      <c r="B2510" s="679"/>
      <c r="C2510" s="690" t="str">
        <f>IF(ROSTER!D$28="","",ROSTER!D$28)</f>
        <v/>
      </c>
      <c r="D2510" s="691"/>
      <c r="E2510" s="668"/>
      <c r="F2510" s="681"/>
      <c r="G2510" s="664"/>
      <c r="H2510" s="585"/>
      <c r="I2510" s="586"/>
      <c r="J2510" s="571"/>
      <c r="K2510" s="572"/>
      <c r="L2510" s="575"/>
      <c r="M2510" s="576"/>
      <c r="N2510" s="581" t="s">
        <v>16</v>
      </c>
      <c r="O2510" s="582"/>
      <c r="P2510" s="571"/>
      <c r="Q2510" s="572"/>
      <c r="R2510" s="575"/>
      <c r="S2510" s="576"/>
      <c r="T2510" s="581" t="s">
        <v>16</v>
      </c>
      <c r="U2510" s="582"/>
      <c r="V2510" s="585"/>
      <c r="W2510" s="586"/>
      <c r="X2510" s="571"/>
      <c r="Y2510" s="586"/>
      <c r="Z2510" s="571"/>
      <c r="AA2510" s="586"/>
      <c r="AB2510" s="571"/>
      <c r="AC2510" s="572"/>
      <c r="AD2510" s="575"/>
      <c r="AE2510" s="576"/>
      <c r="AF2510" s="577"/>
      <c r="AG2510" s="578"/>
      <c r="AH2510" s="571"/>
      <c r="AI2510" s="572"/>
      <c r="AJ2510" s="575"/>
      <c r="AK2510" s="576"/>
      <c r="AL2510" s="577"/>
      <c r="AM2510" s="578"/>
      <c r="AN2510" s="571"/>
      <c r="AO2510" s="572"/>
      <c r="AP2510" s="575"/>
      <c r="AQ2510" s="576"/>
      <c r="AR2510" s="577"/>
      <c r="AS2510" s="578"/>
      <c r="AT2510" s="627"/>
      <c r="AU2510" s="628"/>
      <c r="AV2510" s="629"/>
      <c r="AW2510" s="630"/>
      <c r="AX2510" s="577"/>
      <c r="AY2510" s="578"/>
      <c r="AZ2510" s="571"/>
      <c r="BA2510" s="572"/>
      <c r="BB2510" s="575"/>
      <c r="BC2510" s="576"/>
      <c r="BD2510" s="577"/>
      <c r="BE2510" s="578"/>
      <c r="BF2510" s="627"/>
      <c r="BG2510" s="628"/>
      <c r="BH2510" s="629"/>
      <c r="BI2510" s="630"/>
      <c r="BJ2510" s="577"/>
      <c r="BK2510" s="578"/>
      <c r="BL2510" s="605"/>
      <c r="BM2510" s="606"/>
      <c r="BN2510" s="607"/>
      <c r="BO2510" s="588"/>
      <c r="BP2510" s="556"/>
      <c r="BQ2510" s="556"/>
      <c r="BR2510" s="65"/>
      <c r="BS2510" s="65"/>
      <c r="BT2510" s="268"/>
    </row>
    <row r="2511" spans="1:72" ht="21.75" customHeight="1" x14ac:dyDescent="0.25">
      <c r="A2511" s="268"/>
      <c r="B2511" s="678" t="str">
        <f>IF(ROSTER!B$30="","",ROSTER!B$30)</f>
        <v/>
      </c>
      <c r="C2511" s="669" t="str">
        <f>IF(ROSTER!C$30="","",ROSTER!C$30)</f>
        <v/>
      </c>
      <c r="D2511" s="670"/>
      <c r="E2511" s="667"/>
      <c r="F2511" s="680">
        <f>IF(E2511="y",1,IF(E2511="S",1,0))</f>
        <v>0</v>
      </c>
      <c r="G2511" s="663">
        <f>IF(E2511="S",1,0)</f>
        <v>0</v>
      </c>
      <c r="H2511" s="583"/>
      <c r="I2511" s="584"/>
      <c r="J2511" s="569"/>
      <c r="K2511" s="570"/>
      <c r="L2511" s="573"/>
      <c r="M2511" s="574"/>
      <c r="N2511" s="579">
        <f>L2511+J2511</f>
        <v>0</v>
      </c>
      <c r="O2511" s="580"/>
      <c r="P2511" s="569"/>
      <c r="Q2511" s="570"/>
      <c r="R2511" s="573"/>
      <c r="S2511" s="574"/>
      <c r="T2511" s="579">
        <f>R2511-P2511</f>
        <v>0</v>
      </c>
      <c r="U2511" s="580"/>
      <c r="V2511" s="583"/>
      <c r="W2511" s="584"/>
      <c r="X2511" s="569"/>
      <c r="Y2511" s="584"/>
      <c r="Z2511" s="569"/>
      <c r="AA2511" s="584"/>
      <c r="AB2511" s="569"/>
      <c r="AC2511" s="570"/>
      <c r="AD2511" s="573"/>
      <c r="AE2511" s="574"/>
      <c r="AF2511" s="557">
        <f>IF(AB2511=0,0,(AD2511/AB2511)*100)</f>
        <v>0</v>
      </c>
      <c r="AG2511" s="558"/>
      <c r="AH2511" s="569"/>
      <c r="AI2511" s="570"/>
      <c r="AJ2511" s="573"/>
      <c r="AK2511" s="574"/>
      <c r="AL2511" s="557">
        <f>IF(AH2511=0,0,(AJ2511/AH2511)*100)</f>
        <v>0</v>
      </c>
      <c r="AM2511" s="558"/>
      <c r="AN2511" s="569"/>
      <c r="AO2511" s="570"/>
      <c r="AP2511" s="573"/>
      <c r="AQ2511" s="574"/>
      <c r="AR2511" s="557">
        <f>IF(AN2511=0,0,(AP2511/AN2511)*100)</f>
        <v>0</v>
      </c>
      <c r="AS2511" s="558"/>
      <c r="AT2511" s="561">
        <f>AB2511+AH2511+AN2511</f>
        <v>0</v>
      </c>
      <c r="AU2511" s="562"/>
      <c r="AV2511" s="565">
        <f>AD2511+AJ2511+AP2511</f>
        <v>0</v>
      </c>
      <c r="AW2511" s="566"/>
      <c r="AX2511" s="557">
        <f>IF(AT2511=0,0,(AV2511/AT2511)*100)</f>
        <v>0</v>
      </c>
      <c r="AY2511" s="558"/>
      <c r="AZ2511" s="569"/>
      <c r="BA2511" s="570"/>
      <c r="BB2511" s="573"/>
      <c r="BC2511" s="574"/>
      <c r="BD2511" s="557">
        <f>IF(AZ2511=0,0,(BB2511/AZ2511)*100)</f>
        <v>0</v>
      </c>
      <c r="BE2511" s="558"/>
      <c r="BF2511" s="561">
        <f>AT2511+AZ2511</f>
        <v>0</v>
      </c>
      <c r="BG2511" s="562"/>
      <c r="BH2511" s="565">
        <f>AV2511+BB2511</f>
        <v>0</v>
      </c>
      <c r="BI2511" s="566"/>
      <c r="BJ2511" s="557">
        <f>IF(BF2511=0,0,(BH2511/BF2511)*100)</f>
        <v>0</v>
      </c>
      <c r="BK2511" s="558"/>
      <c r="BL2511" s="602">
        <f>(AD2511*2)+(AJ2511*2)+(AP2511*3)+BB2511</f>
        <v>0</v>
      </c>
      <c r="BM2511" s="603"/>
      <c r="BN2511" s="604"/>
      <c r="BO2511" s="587">
        <f t="shared" ref="BO2511" si="2415">IF(BQ2511=0,0,50*BP2511/BQ2511)</f>
        <v>0</v>
      </c>
      <c r="BP2511" s="555">
        <f t="shared" ref="BP2511" si="2416">(BL2511*BS$2489)+(N2511*BS$2490)+(X2511*BS$2491)+(R2511*BS$2492)+(V2511*BS$2493)+(Z2511*BS$2494)</f>
        <v>0</v>
      </c>
      <c r="BQ2511" s="555">
        <f t="shared" ref="BQ2511" si="2417">((AZ2511-BB2511)*BS$2496)+((AT2511-AV2511)*BS$2495)+(H2511*BS$2497)+(P2511*BS$2498)</f>
        <v>0</v>
      </c>
      <c r="BR2511" s="65"/>
      <c r="BS2511" s="65"/>
      <c r="BT2511" s="268"/>
    </row>
    <row r="2512" spans="1:72" ht="21.75" customHeight="1" x14ac:dyDescent="0.25">
      <c r="A2512" s="268"/>
      <c r="B2512" s="679"/>
      <c r="C2512" s="690" t="str">
        <f>IF(ROSTER!D$30="","",ROSTER!D$30)</f>
        <v/>
      </c>
      <c r="D2512" s="691"/>
      <c r="E2512" s="668"/>
      <c r="F2512" s="681"/>
      <c r="G2512" s="664"/>
      <c r="H2512" s="585"/>
      <c r="I2512" s="586"/>
      <c r="J2512" s="571"/>
      <c r="K2512" s="572"/>
      <c r="L2512" s="575"/>
      <c r="M2512" s="576"/>
      <c r="N2512" s="581" t="s">
        <v>16</v>
      </c>
      <c r="O2512" s="582"/>
      <c r="P2512" s="571"/>
      <c r="Q2512" s="572"/>
      <c r="R2512" s="575"/>
      <c r="S2512" s="576"/>
      <c r="T2512" s="581" t="s">
        <v>16</v>
      </c>
      <c r="U2512" s="582"/>
      <c r="V2512" s="585"/>
      <c r="W2512" s="586"/>
      <c r="X2512" s="571"/>
      <c r="Y2512" s="586"/>
      <c r="Z2512" s="571"/>
      <c r="AA2512" s="586"/>
      <c r="AB2512" s="571"/>
      <c r="AC2512" s="572"/>
      <c r="AD2512" s="575"/>
      <c r="AE2512" s="576"/>
      <c r="AF2512" s="577"/>
      <c r="AG2512" s="578"/>
      <c r="AH2512" s="571"/>
      <c r="AI2512" s="572"/>
      <c r="AJ2512" s="575"/>
      <c r="AK2512" s="576"/>
      <c r="AL2512" s="577"/>
      <c r="AM2512" s="578"/>
      <c r="AN2512" s="571"/>
      <c r="AO2512" s="572"/>
      <c r="AP2512" s="575"/>
      <c r="AQ2512" s="576"/>
      <c r="AR2512" s="577"/>
      <c r="AS2512" s="578"/>
      <c r="AT2512" s="627"/>
      <c r="AU2512" s="628"/>
      <c r="AV2512" s="629"/>
      <c r="AW2512" s="630"/>
      <c r="AX2512" s="577"/>
      <c r="AY2512" s="578"/>
      <c r="AZ2512" s="571"/>
      <c r="BA2512" s="572"/>
      <c r="BB2512" s="575"/>
      <c r="BC2512" s="576"/>
      <c r="BD2512" s="577"/>
      <c r="BE2512" s="578"/>
      <c r="BF2512" s="627"/>
      <c r="BG2512" s="628"/>
      <c r="BH2512" s="629"/>
      <c r="BI2512" s="630"/>
      <c r="BJ2512" s="577"/>
      <c r="BK2512" s="578"/>
      <c r="BL2512" s="605"/>
      <c r="BM2512" s="606"/>
      <c r="BN2512" s="607"/>
      <c r="BO2512" s="588"/>
      <c r="BP2512" s="556"/>
      <c r="BQ2512" s="556"/>
      <c r="BR2512" s="65"/>
      <c r="BS2512" s="65"/>
      <c r="BT2512" s="268"/>
    </row>
    <row r="2513" spans="1:72" ht="21.75" customHeight="1" x14ac:dyDescent="0.25">
      <c r="A2513" s="268"/>
      <c r="B2513" s="678" t="str">
        <f>IF(ROSTER!B$32="","",ROSTER!B$32)</f>
        <v/>
      </c>
      <c r="C2513" s="669" t="str">
        <f>IF(ROSTER!C$32="","",ROSTER!C$32)</f>
        <v/>
      </c>
      <c r="D2513" s="670"/>
      <c r="E2513" s="667"/>
      <c r="F2513" s="680">
        <f>IF(E2513="y",1,IF(E2513="S",1,0))</f>
        <v>0</v>
      </c>
      <c r="G2513" s="663">
        <f>IF(E2513="S",1,0)</f>
        <v>0</v>
      </c>
      <c r="H2513" s="583"/>
      <c r="I2513" s="584"/>
      <c r="J2513" s="569"/>
      <c r="K2513" s="570"/>
      <c r="L2513" s="573"/>
      <c r="M2513" s="574"/>
      <c r="N2513" s="579">
        <f>L2513+J2513</f>
        <v>0</v>
      </c>
      <c r="O2513" s="580"/>
      <c r="P2513" s="569"/>
      <c r="Q2513" s="570"/>
      <c r="R2513" s="573"/>
      <c r="S2513" s="574"/>
      <c r="T2513" s="579">
        <f>R2513-P2513</f>
        <v>0</v>
      </c>
      <c r="U2513" s="580"/>
      <c r="V2513" s="583"/>
      <c r="W2513" s="584"/>
      <c r="X2513" s="569"/>
      <c r="Y2513" s="584"/>
      <c r="Z2513" s="569"/>
      <c r="AA2513" s="584"/>
      <c r="AB2513" s="569"/>
      <c r="AC2513" s="570"/>
      <c r="AD2513" s="573"/>
      <c r="AE2513" s="574"/>
      <c r="AF2513" s="557">
        <f>IF(AB2513=0,0,(AD2513/AB2513)*100)</f>
        <v>0</v>
      </c>
      <c r="AG2513" s="558"/>
      <c r="AH2513" s="569"/>
      <c r="AI2513" s="570"/>
      <c r="AJ2513" s="573"/>
      <c r="AK2513" s="574"/>
      <c r="AL2513" s="557">
        <f>IF(AH2513=0,0,(AJ2513/AH2513)*100)</f>
        <v>0</v>
      </c>
      <c r="AM2513" s="558"/>
      <c r="AN2513" s="569"/>
      <c r="AO2513" s="570"/>
      <c r="AP2513" s="573"/>
      <c r="AQ2513" s="574"/>
      <c r="AR2513" s="557">
        <f>IF(AN2513=0,0,(AP2513/AN2513)*100)</f>
        <v>0</v>
      </c>
      <c r="AS2513" s="558"/>
      <c r="AT2513" s="561">
        <f>AB2513+AH2513+AN2513</f>
        <v>0</v>
      </c>
      <c r="AU2513" s="562"/>
      <c r="AV2513" s="565">
        <f>AD2513+AJ2513+AP2513</f>
        <v>0</v>
      </c>
      <c r="AW2513" s="566"/>
      <c r="AX2513" s="557">
        <f>IF(AT2513=0,0,(AV2513/AT2513)*100)</f>
        <v>0</v>
      </c>
      <c r="AY2513" s="558"/>
      <c r="AZ2513" s="569"/>
      <c r="BA2513" s="570"/>
      <c r="BB2513" s="573"/>
      <c r="BC2513" s="574"/>
      <c r="BD2513" s="557">
        <f>IF(AZ2513=0,0,(BB2513/AZ2513)*100)</f>
        <v>0</v>
      </c>
      <c r="BE2513" s="558"/>
      <c r="BF2513" s="561">
        <f>AT2513+AZ2513</f>
        <v>0</v>
      </c>
      <c r="BG2513" s="562"/>
      <c r="BH2513" s="565">
        <f>AV2513+BB2513</f>
        <v>0</v>
      </c>
      <c r="BI2513" s="566"/>
      <c r="BJ2513" s="557">
        <f>IF(BF2513=0,0,(BH2513/BF2513)*100)</f>
        <v>0</v>
      </c>
      <c r="BK2513" s="558"/>
      <c r="BL2513" s="602">
        <f>(AD2513*2)+(AJ2513*2)+(AP2513*3)+BB2513</f>
        <v>0</v>
      </c>
      <c r="BM2513" s="603"/>
      <c r="BN2513" s="604"/>
      <c r="BO2513" s="587">
        <f t="shared" ref="BO2513" si="2418">IF(BQ2513=0,0,50*BP2513/BQ2513)</f>
        <v>0</v>
      </c>
      <c r="BP2513" s="555">
        <f t="shared" ref="BP2513" si="2419">(BL2513*BS$2489)+(N2513*BS$2490)+(X2513*BS$2491)+(R2513*BS$2492)+(V2513*BS$2493)+(Z2513*BS$2494)</f>
        <v>0</v>
      </c>
      <c r="BQ2513" s="555">
        <f t="shared" ref="BQ2513" si="2420">((AZ2513-BB2513)*BS$2496)+((AT2513-AV2513)*BS$2495)+(H2513*BS$2497)+(P2513*BS$2498)</f>
        <v>0</v>
      </c>
      <c r="BR2513" s="65"/>
      <c r="BS2513" s="65"/>
      <c r="BT2513" s="268"/>
    </row>
    <row r="2514" spans="1:72" ht="21.75" customHeight="1" x14ac:dyDescent="0.25">
      <c r="A2514" s="268"/>
      <c r="B2514" s="679"/>
      <c r="C2514" s="690" t="str">
        <f>IF(ROSTER!D$32="","",ROSTER!D$32)</f>
        <v/>
      </c>
      <c r="D2514" s="691"/>
      <c r="E2514" s="668"/>
      <c r="F2514" s="681"/>
      <c r="G2514" s="664"/>
      <c r="H2514" s="585"/>
      <c r="I2514" s="586"/>
      <c r="J2514" s="571"/>
      <c r="K2514" s="572"/>
      <c r="L2514" s="575"/>
      <c r="M2514" s="576"/>
      <c r="N2514" s="581" t="s">
        <v>16</v>
      </c>
      <c r="O2514" s="582"/>
      <c r="P2514" s="571"/>
      <c r="Q2514" s="572"/>
      <c r="R2514" s="575"/>
      <c r="S2514" s="576"/>
      <c r="T2514" s="581" t="s">
        <v>16</v>
      </c>
      <c r="U2514" s="582"/>
      <c r="V2514" s="585"/>
      <c r="W2514" s="586"/>
      <c r="X2514" s="571"/>
      <c r="Y2514" s="586"/>
      <c r="Z2514" s="571"/>
      <c r="AA2514" s="586"/>
      <c r="AB2514" s="571"/>
      <c r="AC2514" s="572"/>
      <c r="AD2514" s="575"/>
      <c r="AE2514" s="576"/>
      <c r="AF2514" s="577"/>
      <c r="AG2514" s="578"/>
      <c r="AH2514" s="571"/>
      <c r="AI2514" s="572"/>
      <c r="AJ2514" s="575"/>
      <c r="AK2514" s="576"/>
      <c r="AL2514" s="577"/>
      <c r="AM2514" s="578"/>
      <c r="AN2514" s="571"/>
      <c r="AO2514" s="572"/>
      <c r="AP2514" s="575"/>
      <c r="AQ2514" s="576"/>
      <c r="AR2514" s="577"/>
      <c r="AS2514" s="578"/>
      <c r="AT2514" s="627"/>
      <c r="AU2514" s="628"/>
      <c r="AV2514" s="629"/>
      <c r="AW2514" s="630"/>
      <c r="AX2514" s="577"/>
      <c r="AY2514" s="578"/>
      <c r="AZ2514" s="571"/>
      <c r="BA2514" s="572"/>
      <c r="BB2514" s="575"/>
      <c r="BC2514" s="576"/>
      <c r="BD2514" s="577"/>
      <c r="BE2514" s="578"/>
      <c r="BF2514" s="627"/>
      <c r="BG2514" s="628"/>
      <c r="BH2514" s="629"/>
      <c r="BI2514" s="630"/>
      <c r="BJ2514" s="577"/>
      <c r="BK2514" s="578"/>
      <c r="BL2514" s="605"/>
      <c r="BM2514" s="606"/>
      <c r="BN2514" s="607"/>
      <c r="BO2514" s="588"/>
      <c r="BP2514" s="556"/>
      <c r="BQ2514" s="556"/>
      <c r="BR2514" s="65"/>
      <c r="BS2514" s="65"/>
      <c r="BT2514" s="268"/>
    </row>
    <row r="2515" spans="1:72" ht="21.75" customHeight="1" x14ac:dyDescent="0.25">
      <c r="A2515" s="268"/>
      <c r="B2515" s="678" t="str">
        <f>IF(ROSTER!B$34="","",ROSTER!B$34)</f>
        <v/>
      </c>
      <c r="C2515" s="669" t="str">
        <f>IF(ROSTER!C$34="","",ROSTER!C$34)</f>
        <v/>
      </c>
      <c r="D2515" s="670"/>
      <c r="E2515" s="667"/>
      <c r="F2515" s="680">
        <f>IF(E2515="y",1,IF(E2515="S",1,0))</f>
        <v>0</v>
      </c>
      <c r="G2515" s="663">
        <f>IF(E2515="S",1,0)</f>
        <v>0</v>
      </c>
      <c r="H2515" s="583"/>
      <c r="I2515" s="584"/>
      <c r="J2515" s="569"/>
      <c r="K2515" s="570"/>
      <c r="L2515" s="573"/>
      <c r="M2515" s="574"/>
      <c r="N2515" s="579">
        <f>L2515+J2515</f>
        <v>0</v>
      </c>
      <c r="O2515" s="580"/>
      <c r="P2515" s="569"/>
      <c r="Q2515" s="570"/>
      <c r="R2515" s="573"/>
      <c r="S2515" s="574"/>
      <c r="T2515" s="579">
        <f>R2515-P2515</f>
        <v>0</v>
      </c>
      <c r="U2515" s="580"/>
      <c r="V2515" s="583"/>
      <c r="W2515" s="584"/>
      <c r="X2515" s="569"/>
      <c r="Y2515" s="584"/>
      <c r="Z2515" s="569"/>
      <c r="AA2515" s="584"/>
      <c r="AB2515" s="569"/>
      <c r="AC2515" s="570"/>
      <c r="AD2515" s="573"/>
      <c r="AE2515" s="574"/>
      <c r="AF2515" s="557">
        <f>IF(AB2515=0,0,(AD2515/AB2515)*100)</f>
        <v>0</v>
      </c>
      <c r="AG2515" s="558"/>
      <c r="AH2515" s="569"/>
      <c r="AI2515" s="570"/>
      <c r="AJ2515" s="573"/>
      <c r="AK2515" s="574"/>
      <c r="AL2515" s="557">
        <f>IF(AH2515=0,0,(AJ2515/AH2515)*100)</f>
        <v>0</v>
      </c>
      <c r="AM2515" s="558"/>
      <c r="AN2515" s="569"/>
      <c r="AO2515" s="570"/>
      <c r="AP2515" s="573"/>
      <c r="AQ2515" s="574"/>
      <c r="AR2515" s="557">
        <f>IF(AN2515=0,0,(AP2515/AN2515)*100)</f>
        <v>0</v>
      </c>
      <c r="AS2515" s="558"/>
      <c r="AT2515" s="561">
        <f>AB2515+AH2515+AN2515</f>
        <v>0</v>
      </c>
      <c r="AU2515" s="562"/>
      <c r="AV2515" s="565">
        <f>AD2515+AJ2515+AP2515</f>
        <v>0</v>
      </c>
      <c r="AW2515" s="566"/>
      <c r="AX2515" s="557">
        <f>IF(AT2515=0,0,(AV2515/AT2515)*100)</f>
        <v>0</v>
      </c>
      <c r="AY2515" s="558"/>
      <c r="AZ2515" s="569"/>
      <c r="BA2515" s="570"/>
      <c r="BB2515" s="573"/>
      <c r="BC2515" s="574"/>
      <c r="BD2515" s="557">
        <f>IF(AZ2515=0,0,(BB2515/AZ2515)*100)</f>
        <v>0</v>
      </c>
      <c r="BE2515" s="558"/>
      <c r="BF2515" s="561">
        <f>AT2515+AZ2515</f>
        <v>0</v>
      </c>
      <c r="BG2515" s="562"/>
      <c r="BH2515" s="565">
        <f>AV2515+BB2515</f>
        <v>0</v>
      </c>
      <c r="BI2515" s="566"/>
      <c r="BJ2515" s="557">
        <f>IF(BF2515=0,0,(BH2515/BF2515)*100)</f>
        <v>0</v>
      </c>
      <c r="BK2515" s="558"/>
      <c r="BL2515" s="602">
        <f>(AD2515*2)+(AJ2515*2)+(AP2515*3)+BB2515</f>
        <v>0</v>
      </c>
      <c r="BM2515" s="603"/>
      <c r="BN2515" s="604"/>
      <c r="BO2515" s="587">
        <f t="shared" ref="BO2515" si="2421">IF(BQ2515=0,0,50*BP2515/BQ2515)</f>
        <v>0</v>
      </c>
      <c r="BP2515" s="555">
        <f t="shared" ref="BP2515" si="2422">(BL2515*BS$2489)+(N2515*BS$2490)+(X2515*BS$2491)+(R2515*BS$2492)+(V2515*BS$2493)+(Z2515*BS$2494)</f>
        <v>0</v>
      </c>
      <c r="BQ2515" s="555">
        <f t="shared" ref="BQ2515" si="2423">((AZ2515-BB2515)*BS$2496)+((AT2515-AV2515)*BS$2495)+(H2515*BS$2497)+(P2515*BS$2498)</f>
        <v>0</v>
      </c>
      <c r="BR2515" s="65"/>
      <c r="BS2515" s="65"/>
      <c r="BT2515" s="268"/>
    </row>
    <row r="2516" spans="1:72" ht="21.75" customHeight="1" x14ac:dyDescent="0.25">
      <c r="A2516" s="268"/>
      <c r="B2516" s="679"/>
      <c r="C2516" s="690" t="str">
        <f>IF(ROSTER!D$34="","",ROSTER!D$34)</f>
        <v/>
      </c>
      <c r="D2516" s="691"/>
      <c r="E2516" s="668"/>
      <c r="F2516" s="681"/>
      <c r="G2516" s="664"/>
      <c r="H2516" s="585"/>
      <c r="I2516" s="586"/>
      <c r="J2516" s="571"/>
      <c r="K2516" s="572"/>
      <c r="L2516" s="575"/>
      <c r="M2516" s="576"/>
      <c r="N2516" s="581" t="s">
        <v>16</v>
      </c>
      <c r="O2516" s="582"/>
      <c r="P2516" s="571"/>
      <c r="Q2516" s="572"/>
      <c r="R2516" s="575"/>
      <c r="S2516" s="576"/>
      <c r="T2516" s="581" t="s">
        <v>16</v>
      </c>
      <c r="U2516" s="582"/>
      <c r="V2516" s="585"/>
      <c r="W2516" s="586"/>
      <c r="X2516" s="571"/>
      <c r="Y2516" s="586"/>
      <c r="Z2516" s="571"/>
      <c r="AA2516" s="586"/>
      <c r="AB2516" s="571"/>
      <c r="AC2516" s="572"/>
      <c r="AD2516" s="575"/>
      <c r="AE2516" s="576"/>
      <c r="AF2516" s="577"/>
      <c r="AG2516" s="578"/>
      <c r="AH2516" s="571"/>
      <c r="AI2516" s="572"/>
      <c r="AJ2516" s="575"/>
      <c r="AK2516" s="576"/>
      <c r="AL2516" s="577"/>
      <c r="AM2516" s="578"/>
      <c r="AN2516" s="571"/>
      <c r="AO2516" s="572"/>
      <c r="AP2516" s="575"/>
      <c r="AQ2516" s="576"/>
      <c r="AR2516" s="577"/>
      <c r="AS2516" s="578"/>
      <c r="AT2516" s="627"/>
      <c r="AU2516" s="628"/>
      <c r="AV2516" s="629"/>
      <c r="AW2516" s="630"/>
      <c r="AX2516" s="577"/>
      <c r="AY2516" s="578"/>
      <c r="AZ2516" s="571"/>
      <c r="BA2516" s="572"/>
      <c r="BB2516" s="575"/>
      <c r="BC2516" s="576"/>
      <c r="BD2516" s="577"/>
      <c r="BE2516" s="578"/>
      <c r="BF2516" s="627"/>
      <c r="BG2516" s="628"/>
      <c r="BH2516" s="629"/>
      <c r="BI2516" s="630"/>
      <c r="BJ2516" s="577"/>
      <c r="BK2516" s="578"/>
      <c r="BL2516" s="605"/>
      <c r="BM2516" s="606"/>
      <c r="BN2516" s="607"/>
      <c r="BO2516" s="588"/>
      <c r="BP2516" s="556"/>
      <c r="BQ2516" s="556"/>
      <c r="BR2516" s="65"/>
      <c r="BS2516" s="65"/>
      <c r="BT2516" s="268"/>
    </row>
    <row r="2517" spans="1:72" ht="21.75" customHeight="1" x14ac:dyDescent="0.25">
      <c r="A2517" s="268"/>
      <c r="B2517" s="678" t="str">
        <f>IF(ROSTER!B$36="","",ROSTER!B$36)</f>
        <v/>
      </c>
      <c r="C2517" s="669" t="str">
        <f>IF(ROSTER!C$36="","",ROSTER!C$36)</f>
        <v/>
      </c>
      <c r="D2517" s="670"/>
      <c r="E2517" s="667"/>
      <c r="F2517" s="680">
        <f>IF(E2517="y",1,IF(E2517="S",1,0))</f>
        <v>0</v>
      </c>
      <c r="G2517" s="663">
        <f>IF(E2517="S",1,0)</f>
        <v>0</v>
      </c>
      <c r="H2517" s="583"/>
      <c r="I2517" s="584"/>
      <c r="J2517" s="569"/>
      <c r="K2517" s="570"/>
      <c r="L2517" s="573"/>
      <c r="M2517" s="574"/>
      <c r="N2517" s="579">
        <f>L2517+J2517</f>
        <v>0</v>
      </c>
      <c r="O2517" s="580"/>
      <c r="P2517" s="569"/>
      <c r="Q2517" s="570"/>
      <c r="R2517" s="573"/>
      <c r="S2517" s="574"/>
      <c r="T2517" s="579">
        <f>R2517-P2517</f>
        <v>0</v>
      </c>
      <c r="U2517" s="580"/>
      <c r="V2517" s="583"/>
      <c r="W2517" s="584"/>
      <c r="X2517" s="569"/>
      <c r="Y2517" s="584"/>
      <c r="Z2517" s="569"/>
      <c r="AA2517" s="584"/>
      <c r="AB2517" s="569"/>
      <c r="AC2517" s="570"/>
      <c r="AD2517" s="573"/>
      <c r="AE2517" s="574"/>
      <c r="AF2517" s="557">
        <f>IF(AB2517=0,0,(AD2517/AB2517)*100)</f>
        <v>0</v>
      </c>
      <c r="AG2517" s="558"/>
      <c r="AH2517" s="569"/>
      <c r="AI2517" s="570"/>
      <c r="AJ2517" s="573"/>
      <c r="AK2517" s="574"/>
      <c r="AL2517" s="557">
        <f>IF(AH2517=0,0,(AJ2517/AH2517)*100)</f>
        <v>0</v>
      </c>
      <c r="AM2517" s="558"/>
      <c r="AN2517" s="569"/>
      <c r="AO2517" s="570"/>
      <c r="AP2517" s="573"/>
      <c r="AQ2517" s="574"/>
      <c r="AR2517" s="557">
        <f>IF(AN2517=0,0,(AP2517/AN2517)*100)</f>
        <v>0</v>
      </c>
      <c r="AS2517" s="558"/>
      <c r="AT2517" s="561">
        <f>AB2517+AH2517+AN2517</f>
        <v>0</v>
      </c>
      <c r="AU2517" s="562"/>
      <c r="AV2517" s="565">
        <f>AD2517+AJ2517+AP2517</f>
        <v>0</v>
      </c>
      <c r="AW2517" s="566"/>
      <c r="AX2517" s="557">
        <f>IF(AT2517=0,0,(AV2517/AT2517)*100)</f>
        <v>0</v>
      </c>
      <c r="AY2517" s="558"/>
      <c r="AZ2517" s="569"/>
      <c r="BA2517" s="570"/>
      <c r="BB2517" s="573"/>
      <c r="BC2517" s="574"/>
      <c r="BD2517" s="557">
        <f>IF(AZ2517=0,0,(BB2517/AZ2517)*100)</f>
        <v>0</v>
      </c>
      <c r="BE2517" s="558"/>
      <c r="BF2517" s="561">
        <f>AT2517+AZ2517</f>
        <v>0</v>
      </c>
      <c r="BG2517" s="562"/>
      <c r="BH2517" s="565">
        <f>AV2517+BB2517</f>
        <v>0</v>
      </c>
      <c r="BI2517" s="566"/>
      <c r="BJ2517" s="557">
        <f>IF(BF2517=0,0,(BH2517/BF2517)*100)</f>
        <v>0</v>
      </c>
      <c r="BK2517" s="558"/>
      <c r="BL2517" s="602">
        <f>(AD2517*2)+(AJ2517*2)+(AP2517*3)+BB2517</f>
        <v>0</v>
      </c>
      <c r="BM2517" s="603"/>
      <c r="BN2517" s="604"/>
      <c r="BO2517" s="587">
        <f t="shared" ref="BO2517" si="2424">IF(BQ2517=0,0,50*BP2517/BQ2517)</f>
        <v>0</v>
      </c>
      <c r="BP2517" s="555">
        <f t="shared" ref="BP2517" si="2425">(BL2517*BS$2489)+(N2517*BS$2490)+(X2517*BS$2491)+(R2517*BS$2492)+(V2517*BS$2493)+(Z2517*BS$2494)</f>
        <v>0</v>
      </c>
      <c r="BQ2517" s="555">
        <f t="shared" ref="BQ2517" si="2426">((AZ2517-BB2517)*BS$2496)+((AT2517-AV2517)*BS$2495)+(H2517*BS$2497)+(P2517*BS$2498)</f>
        <v>0</v>
      </c>
      <c r="BR2517" s="65"/>
      <c r="BS2517" s="65"/>
      <c r="BT2517" s="268"/>
    </row>
    <row r="2518" spans="1:72" ht="21.75" customHeight="1" x14ac:dyDescent="0.25">
      <c r="A2518" s="268"/>
      <c r="B2518" s="679"/>
      <c r="C2518" s="690" t="str">
        <f>IF(ROSTER!D$36="","",ROSTER!D$36)</f>
        <v/>
      </c>
      <c r="D2518" s="691"/>
      <c r="E2518" s="668"/>
      <c r="F2518" s="681"/>
      <c r="G2518" s="664"/>
      <c r="H2518" s="585"/>
      <c r="I2518" s="586"/>
      <c r="J2518" s="571"/>
      <c r="K2518" s="572"/>
      <c r="L2518" s="575"/>
      <c r="M2518" s="576"/>
      <c r="N2518" s="581" t="s">
        <v>16</v>
      </c>
      <c r="O2518" s="582"/>
      <c r="P2518" s="571"/>
      <c r="Q2518" s="572"/>
      <c r="R2518" s="575"/>
      <c r="S2518" s="576"/>
      <c r="T2518" s="581" t="s">
        <v>16</v>
      </c>
      <c r="U2518" s="582"/>
      <c r="V2518" s="585"/>
      <c r="W2518" s="586"/>
      <c r="X2518" s="571"/>
      <c r="Y2518" s="586"/>
      <c r="Z2518" s="571"/>
      <c r="AA2518" s="586"/>
      <c r="AB2518" s="571"/>
      <c r="AC2518" s="572"/>
      <c r="AD2518" s="575"/>
      <c r="AE2518" s="576"/>
      <c r="AF2518" s="577"/>
      <c r="AG2518" s="578"/>
      <c r="AH2518" s="571"/>
      <c r="AI2518" s="572"/>
      <c r="AJ2518" s="575"/>
      <c r="AK2518" s="576"/>
      <c r="AL2518" s="577"/>
      <c r="AM2518" s="578"/>
      <c r="AN2518" s="571"/>
      <c r="AO2518" s="572"/>
      <c r="AP2518" s="575"/>
      <c r="AQ2518" s="576"/>
      <c r="AR2518" s="577"/>
      <c r="AS2518" s="578"/>
      <c r="AT2518" s="627"/>
      <c r="AU2518" s="628"/>
      <c r="AV2518" s="629"/>
      <c r="AW2518" s="630"/>
      <c r="AX2518" s="577"/>
      <c r="AY2518" s="578"/>
      <c r="AZ2518" s="571"/>
      <c r="BA2518" s="572"/>
      <c r="BB2518" s="575"/>
      <c r="BC2518" s="576"/>
      <c r="BD2518" s="577"/>
      <c r="BE2518" s="578"/>
      <c r="BF2518" s="627"/>
      <c r="BG2518" s="628"/>
      <c r="BH2518" s="629"/>
      <c r="BI2518" s="630"/>
      <c r="BJ2518" s="577"/>
      <c r="BK2518" s="578"/>
      <c r="BL2518" s="605"/>
      <c r="BM2518" s="606"/>
      <c r="BN2518" s="607"/>
      <c r="BO2518" s="588"/>
      <c r="BP2518" s="556"/>
      <c r="BQ2518" s="556"/>
      <c r="BR2518" s="65"/>
      <c r="BS2518" s="65"/>
      <c r="BT2518" s="268"/>
    </row>
    <row r="2519" spans="1:72" ht="21.75" customHeight="1" x14ac:dyDescent="0.25">
      <c r="A2519" s="268"/>
      <c r="B2519" s="678" t="str">
        <f>IF(ROSTER!B$38="","",ROSTER!B$38)</f>
        <v/>
      </c>
      <c r="C2519" s="669" t="str">
        <f>IF(ROSTER!C$38="","",ROSTER!C$38)</f>
        <v/>
      </c>
      <c r="D2519" s="670"/>
      <c r="E2519" s="667"/>
      <c r="F2519" s="680">
        <f>IF(E2519="y",1,IF(E2519="S",1,0))</f>
        <v>0</v>
      </c>
      <c r="G2519" s="663">
        <f>IF(E2519="S",1,0)</f>
        <v>0</v>
      </c>
      <c r="H2519" s="583"/>
      <c r="I2519" s="584"/>
      <c r="J2519" s="569"/>
      <c r="K2519" s="570"/>
      <c r="L2519" s="573"/>
      <c r="M2519" s="574"/>
      <c r="N2519" s="579">
        <f>L2519+J2519</f>
        <v>0</v>
      </c>
      <c r="O2519" s="580"/>
      <c r="P2519" s="569"/>
      <c r="Q2519" s="570"/>
      <c r="R2519" s="573"/>
      <c r="S2519" s="574"/>
      <c r="T2519" s="579">
        <f>R2519-P2519</f>
        <v>0</v>
      </c>
      <c r="U2519" s="580"/>
      <c r="V2519" s="583"/>
      <c r="W2519" s="584"/>
      <c r="X2519" s="569"/>
      <c r="Y2519" s="584"/>
      <c r="Z2519" s="569"/>
      <c r="AA2519" s="584"/>
      <c r="AB2519" s="569"/>
      <c r="AC2519" s="570"/>
      <c r="AD2519" s="573"/>
      <c r="AE2519" s="574"/>
      <c r="AF2519" s="557">
        <f>IF(AB2519=0,0,(AD2519/AB2519)*100)</f>
        <v>0</v>
      </c>
      <c r="AG2519" s="558"/>
      <c r="AH2519" s="569"/>
      <c r="AI2519" s="570"/>
      <c r="AJ2519" s="573"/>
      <c r="AK2519" s="574"/>
      <c r="AL2519" s="557">
        <f>IF(AH2519=0,0,(AJ2519/AH2519)*100)</f>
        <v>0</v>
      </c>
      <c r="AM2519" s="558"/>
      <c r="AN2519" s="569"/>
      <c r="AO2519" s="570"/>
      <c r="AP2519" s="573"/>
      <c r="AQ2519" s="574"/>
      <c r="AR2519" s="557">
        <f>IF(AN2519=0,0,(AP2519/AN2519)*100)</f>
        <v>0</v>
      </c>
      <c r="AS2519" s="558"/>
      <c r="AT2519" s="561">
        <f>AB2519+AH2519+AN2519</f>
        <v>0</v>
      </c>
      <c r="AU2519" s="562"/>
      <c r="AV2519" s="565">
        <f>AD2519+AJ2519+AP2519</f>
        <v>0</v>
      </c>
      <c r="AW2519" s="566"/>
      <c r="AX2519" s="557">
        <f>IF(AT2519=0,0,(AV2519/AT2519)*100)</f>
        <v>0</v>
      </c>
      <c r="AY2519" s="558"/>
      <c r="AZ2519" s="569"/>
      <c r="BA2519" s="570"/>
      <c r="BB2519" s="573"/>
      <c r="BC2519" s="574"/>
      <c r="BD2519" s="557">
        <f>IF(AZ2519=0,0,(BB2519/AZ2519)*100)</f>
        <v>0</v>
      </c>
      <c r="BE2519" s="558"/>
      <c r="BF2519" s="561">
        <f>AT2519+AZ2519</f>
        <v>0</v>
      </c>
      <c r="BG2519" s="562"/>
      <c r="BH2519" s="565">
        <f>AV2519+BB2519</f>
        <v>0</v>
      </c>
      <c r="BI2519" s="566"/>
      <c r="BJ2519" s="557">
        <f>IF(BF2519=0,0,(BH2519/BF2519)*100)</f>
        <v>0</v>
      </c>
      <c r="BK2519" s="558"/>
      <c r="BL2519" s="602">
        <f>(AD2519*2)+(AJ2519*2)+(AP2519*3)+BB2519</f>
        <v>0</v>
      </c>
      <c r="BM2519" s="603"/>
      <c r="BN2519" s="604"/>
      <c r="BO2519" s="587">
        <f t="shared" ref="BO2519" si="2427">IF(BQ2519=0,0,50*BP2519/BQ2519)</f>
        <v>0</v>
      </c>
      <c r="BP2519" s="555">
        <f t="shared" ref="BP2519" si="2428">(BL2519*BS$2489)+(N2519*BS$2490)+(X2519*BS$2491)+(R2519*BS$2492)+(V2519*BS$2493)+(Z2519*BS$2494)</f>
        <v>0</v>
      </c>
      <c r="BQ2519" s="555">
        <f t="shared" ref="BQ2519" si="2429">((AZ2519-BB2519)*BS$2496)+((AT2519-AV2519)*BS$2495)+(H2519*BS$2497)+(P2519*BS$2498)</f>
        <v>0</v>
      </c>
      <c r="BR2519" s="65"/>
      <c r="BS2519" s="65"/>
      <c r="BT2519" s="268"/>
    </row>
    <row r="2520" spans="1:72" ht="21.75" customHeight="1" x14ac:dyDescent="0.25">
      <c r="A2520" s="268"/>
      <c r="B2520" s="679"/>
      <c r="C2520" s="690" t="str">
        <f>IF(ROSTER!D$38="","",ROSTER!D$38)</f>
        <v/>
      </c>
      <c r="D2520" s="691"/>
      <c r="E2520" s="668"/>
      <c r="F2520" s="681"/>
      <c r="G2520" s="664"/>
      <c r="H2520" s="585"/>
      <c r="I2520" s="586"/>
      <c r="J2520" s="571"/>
      <c r="K2520" s="572"/>
      <c r="L2520" s="575"/>
      <c r="M2520" s="576"/>
      <c r="N2520" s="581" t="s">
        <v>16</v>
      </c>
      <c r="O2520" s="582"/>
      <c r="P2520" s="571"/>
      <c r="Q2520" s="572"/>
      <c r="R2520" s="575"/>
      <c r="S2520" s="576"/>
      <c r="T2520" s="581" t="s">
        <v>16</v>
      </c>
      <c r="U2520" s="582"/>
      <c r="V2520" s="585"/>
      <c r="W2520" s="586"/>
      <c r="X2520" s="571"/>
      <c r="Y2520" s="586"/>
      <c r="Z2520" s="571"/>
      <c r="AA2520" s="586"/>
      <c r="AB2520" s="571"/>
      <c r="AC2520" s="572"/>
      <c r="AD2520" s="575"/>
      <c r="AE2520" s="576"/>
      <c r="AF2520" s="577"/>
      <c r="AG2520" s="578"/>
      <c r="AH2520" s="571"/>
      <c r="AI2520" s="572"/>
      <c r="AJ2520" s="575"/>
      <c r="AK2520" s="576"/>
      <c r="AL2520" s="577"/>
      <c r="AM2520" s="578"/>
      <c r="AN2520" s="571"/>
      <c r="AO2520" s="572"/>
      <c r="AP2520" s="575"/>
      <c r="AQ2520" s="576"/>
      <c r="AR2520" s="577"/>
      <c r="AS2520" s="578"/>
      <c r="AT2520" s="627"/>
      <c r="AU2520" s="628"/>
      <c r="AV2520" s="629"/>
      <c r="AW2520" s="630"/>
      <c r="AX2520" s="577"/>
      <c r="AY2520" s="578"/>
      <c r="AZ2520" s="571"/>
      <c r="BA2520" s="572"/>
      <c r="BB2520" s="575"/>
      <c r="BC2520" s="576"/>
      <c r="BD2520" s="577"/>
      <c r="BE2520" s="578"/>
      <c r="BF2520" s="627"/>
      <c r="BG2520" s="628"/>
      <c r="BH2520" s="629"/>
      <c r="BI2520" s="630"/>
      <c r="BJ2520" s="577"/>
      <c r="BK2520" s="578"/>
      <c r="BL2520" s="605"/>
      <c r="BM2520" s="606"/>
      <c r="BN2520" s="607"/>
      <c r="BO2520" s="588"/>
      <c r="BP2520" s="556"/>
      <c r="BQ2520" s="556"/>
      <c r="BR2520" s="65"/>
      <c r="BS2520" s="65"/>
      <c r="BT2520" s="268"/>
    </row>
    <row r="2521" spans="1:72" ht="21.75" customHeight="1" x14ac:dyDescent="0.25">
      <c r="A2521" s="268"/>
      <c r="B2521" s="678" t="str">
        <f>IF(ROSTER!B$40="","",ROSTER!B$40)</f>
        <v/>
      </c>
      <c r="C2521" s="669" t="str">
        <f>IF(ROSTER!C$40="","",ROSTER!C$40)</f>
        <v/>
      </c>
      <c r="D2521" s="670"/>
      <c r="E2521" s="667"/>
      <c r="F2521" s="680">
        <f>IF(E2521="y",1,IF(E2521="S",1,0))</f>
        <v>0</v>
      </c>
      <c r="G2521" s="663">
        <f>IF(E2521="S",1,0)</f>
        <v>0</v>
      </c>
      <c r="H2521" s="583"/>
      <c r="I2521" s="584"/>
      <c r="J2521" s="569"/>
      <c r="K2521" s="570"/>
      <c r="L2521" s="573"/>
      <c r="M2521" s="574"/>
      <c r="N2521" s="579">
        <f>L2521+J2521</f>
        <v>0</v>
      </c>
      <c r="O2521" s="580"/>
      <c r="P2521" s="569"/>
      <c r="Q2521" s="570"/>
      <c r="R2521" s="573"/>
      <c r="S2521" s="574"/>
      <c r="T2521" s="579">
        <f>R2521-P2521</f>
        <v>0</v>
      </c>
      <c r="U2521" s="580"/>
      <c r="V2521" s="583"/>
      <c r="W2521" s="584"/>
      <c r="X2521" s="569"/>
      <c r="Y2521" s="584"/>
      <c r="Z2521" s="569"/>
      <c r="AA2521" s="584"/>
      <c r="AB2521" s="569"/>
      <c r="AC2521" s="570"/>
      <c r="AD2521" s="573"/>
      <c r="AE2521" s="574"/>
      <c r="AF2521" s="557">
        <f>IF(AB2521=0,0,(AD2521/AB2521)*100)</f>
        <v>0</v>
      </c>
      <c r="AG2521" s="558"/>
      <c r="AH2521" s="569"/>
      <c r="AI2521" s="570"/>
      <c r="AJ2521" s="573"/>
      <c r="AK2521" s="574"/>
      <c r="AL2521" s="557">
        <f>IF(AH2521=0,0,(AJ2521/AH2521)*100)</f>
        <v>0</v>
      </c>
      <c r="AM2521" s="558"/>
      <c r="AN2521" s="569"/>
      <c r="AO2521" s="570"/>
      <c r="AP2521" s="573"/>
      <c r="AQ2521" s="574"/>
      <c r="AR2521" s="557">
        <f>IF(AN2521=0,0,(AP2521/AN2521)*100)</f>
        <v>0</v>
      </c>
      <c r="AS2521" s="558"/>
      <c r="AT2521" s="561">
        <f>AB2521+AH2521+AN2521</f>
        <v>0</v>
      </c>
      <c r="AU2521" s="562"/>
      <c r="AV2521" s="565">
        <f>AD2521+AJ2521+AP2521</f>
        <v>0</v>
      </c>
      <c r="AW2521" s="566"/>
      <c r="AX2521" s="557">
        <f>IF(AT2521=0,0,(AV2521/AT2521)*100)</f>
        <v>0</v>
      </c>
      <c r="AY2521" s="558"/>
      <c r="AZ2521" s="569"/>
      <c r="BA2521" s="570"/>
      <c r="BB2521" s="573"/>
      <c r="BC2521" s="574"/>
      <c r="BD2521" s="557">
        <f>IF(AZ2521=0,0,(BB2521/AZ2521)*100)</f>
        <v>0</v>
      </c>
      <c r="BE2521" s="558"/>
      <c r="BF2521" s="561">
        <f>AT2521+AZ2521</f>
        <v>0</v>
      </c>
      <c r="BG2521" s="562"/>
      <c r="BH2521" s="565">
        <f>AV2521+BB2521</f>
        <v>0</v>
      </c>
      <c r="BI2521" s="566"/>
      <c r="BJ2521" s="557">
        <f>IF(BF2521=0,0,(BH2521/BF2521)*100)</f>
        <v>0</v>
      </c>
      <c r="BK2521" s="558"/>
      <c r="BL2521" s="602">
        <f>(AD2521*2)+(AJ2521*2)+(AP2521*3)+BB2521</f>
        <v>0</v>
      </c>
      <c r="BM2521" s="603"/>
      <c r="BN2521" s="604"/>
      <c r="BO2521" s="587">
        <f t="shared" ref="BO2521" si="2430">IF(BQ2521=0,0,50*BP2521/BQ2521)</f>
        <v>0</v>
      </c>
      <c r="BP2521" s="555">
        <f t="shared" ref="BP2521" si="2431">(BL2521*BS$2489)+(N2521*BS$2490)+(X2521*BS$2491)+(R2521*BS$2492)+(V2521*BS$2493)+(Z2521*BS$2494)</f>
        <v>0</v>
      </c>
      <c r="BQ2521" s="555">
        <f t="shared" ref="BQ2521" si="2432">((AZ2521-BB2521)*BS$2496)+((AT2521-AV2521)*BS$2495)+(H2521*BS$2497)+(P2521*BS$2498)</f>
        <v>0</v>
      </c>
      <c r="BR2521" s="65"/>
      <c r="BS2521" s="65"/>
      <c r="BT2521" s="268"/>
    </row>
    <row r="2522" spans="1:72" ht="21.75" customHeight="1" x14ac:dyDescent="0.25">
      <c r="A2522" s="268"/>
      <c r="B2522" s="679"/>
      <c r="C2522" s="690" t="str">
        <f>IF(ROSTER!D$40="","",ROSTER!D$40)</f>
        <v/>
      </c>
      <c r="D2522" s="691"/>
      <c r="E2522" s="668"/>
      <c r="F2522" s="681"/>
      <c r="G2522" s="664"/>
      <c r="H2522" s="585"/>
      <c r="I2522" s="586"/>
      <c r="J2522" s="571"/>
      <c r="K2522" s="572"/>
      <c r="L2522" s="575"/>
      <c r="M2522" s="576"/>
      <c r="N2522" s="581" t="s">
        <v>16</v>
      </c>
      <c r="O2522" s="582"/>
      <c r="P2522" s="571"/>
      <c r="Q2522" s="572"/>
      <c r="R2522" s="575"/>
      <c r="S2522" s="576"/>
      <c r="T2522" s="581" t="s">
        <v>16</v>
      </c>
      <c r="U2522" s="582"/>
      <c r="V2522" s="585"/>
      <c r="W2522" s="586"/>
      <c r="X2522" s="571"/>
      <c r="Y2522" s="586"/>
      <c r="Z2522" s="571"/>
      <c r="AA2522" s="586"/>
      <c r="AB2522" s="571"/>
      <c r="AC2522" s="572"/>
      <c r="AD2522" s="575"/>
      <c r="AE2522" s="576"/>
      <c r="AF2522" s="577"/>
      <c r="AG2522" s="578"/>
      <c r="AH2522" s="571"/>
      <c r="AI2522" s="572"/>
      <c r="AJ2522" s="575"/>
      <c r="AK2522" s="576"/>
      <c r="AL2522" s="577"/>
      <c r="AM2522" s="578"/>
      <c r="AN2522" s="571"/>
      <c r="AO2522" s="572"/>
      <c r="AP2522" s="575"/>
      <c r="AQ2522" s="576"/>
      <c r="AR2522" s="577"/>
      <c r="AS2522" s="578"/>
      <c r="AT2522" s="627"/>
      <c r="AU2522" s="628"/>
      <c r="AV2522" s="629"/>
      <c r="AW2522" s="630"/>
      <c r="AX2522" s="577"/>
      <c r="AY2522" s="578"/>
      <c r="AZ2522" s="571"/>
      <c r="BA2522" s="572"/>
      <c r="BB2522" s="575"/>
      <c r="BC2522" s="576"/>
      <c r="BD2522" s="577"/>
      <c r="BE2522" s="578"/>
      <c r="BF2522" s="627"/>
      <c r="BG2522" s="628"/>
      <c r="BH2522" s="629"/>
      <c r="BI2522" s="630"/>
      <c r="BJ2522" s="577"/>
      <c r="BK2522" s="578"/>
      <c r="BL2522" s="605"/>
      <c r="BM2522" s="606"/>
      <c r="BN2522" s="607"/>
      <c r="BO2522" s="588"/>
      <c r="BP2522" s="556"/>
      <c r="BQ2522" s="556"/>
      <c r="BR2522" s="65"/>
      <c r="BS2522" s="65"/>
      <c r="BT2522" s="268"/>
    </row>
    <row r="2523" spans="1:72" ht="21.75" customHeight="1" x14ac:dyDescent="0.25">
      <c r="A2523" s="268"/>
      <c r="B2523" s="678" t="str">
        <f>IF(ROSTER!B$42="","",ROSTER!B$42)</f>
        <v/>
      </c>
      <c r="C2523" s="669" t="str">
        <f>IF(ROSTER!C$42="","",ROSTER!C$42)</f>
        <v/>
      </c>
      <c r="D2523" s="670"/>
      <c r="E2523" s="667"/>
      <c r="F2523" s="680">
        <f>IF(E2523="y",1,IF(E2523="S",1,0))</f>
        <v>0</v>
      </c>
      <c r="G2523" s="663">
        <f>IF(E2523="S",1,0)</f>
        <v>0</v>
      </c>
      <c r="H2523" s="583"/>
      <c r="I2523" s="584"/>
      <c r="J2523" s="569"/>
      <c r="K2523" s="570"/>
      <c r="L2523" s="573"/>
      <c r="M2523" s="574"/>
      <c r="N2523" s="579">
        <f>L2523+J2523</f>
        <v>0</v>
      </c>
      <c r="O2523" s="580"/>
      <c r="P2523" s="569"/>
      <c r="Q2523" s="570"/>
      <c r="R2523" s="573"/>
      <c r="S2523" s="574"/>
      <c r="T2523" s="579">
        <f>R2523-P2523</f>
        <v>0</v>
      </c>
      <c r="U2523" s="580"/>
      <c r="V2523" s="583"/>
      <c r="W2523" s="584"/>
      <c r="X2523" s="569"/>
      <c r="Y2523" s="584"/>
      <c r="Z2523" s="569"/>
      <c r="AA2523" s="584"/>
      <c r="AB2523" s="569"/>
      <c r="AC2523" s="570"/>
      <c r="AD2523" s="573"/>
      <c r="AE2523" s="574"/>
      <c r="AF2523" s="557">
        <f>IF(AB2523=0,0,(AD2523/AB2523)*100)</f>
        <v>0</v>
      </c>
      <c r="AG2523" s="558"/>
      <c r="AH2523" s="569"/>
      <c r="AI2523" s="570"/>
      <c r="AJ2523" s="573"/>
      <c r="AK2523" s="574"/>
      <c r="AL2523" s="557">
        <f>IF(AH2523=0,0,(AJ2523/AH2523)*100)</f>
        <v>0</v>
      </c>
      <c r="AM2523" s="558"/>
      <c r="AN2523" s="569"/>
      <c r="AO2523" s="570"/>
      <c r="AP2523" s="573"/>
      <c r="AQ2523" s="574"/>
      <c r="AR2523" s="557">
        <f>IF(AN2523=0,0,(AP2523/AN2523)*100)</f>
        <v>0</v>
      </c>
      <c r="AS2523" s="558"/>
      <c r="AT2523" s="561">
        <f>AB2523+AH2523+AN2523</f>
        <v>0</v>
      </c>
      <c r="AU2523" s="562"/>
      <c r="AV2523" s="565">
        <f>AD2523+AJ2523+AP2523</f>
        <v>0</v>
      </c>
      <c r="AW2523" s="566"/>
      <c r="AX2523" s="557">
        <f>IF(AT2523=0,0,(AV2523/AT2523)*100)</f>
        <v>0</v>
      </c>
      <c r="AY2523" s="558"/>
      <c r="AZ2523" s="569"/>
      <c r="BA2523" s="570"/>
      <c r="BB2523" s="573"/>
      <c r="BC2523" s="574"/>
      <c r="BD2523" s="557">
        <f>IF(AZ2523=0,0,(BB2523/AZ2523)*100)</f>
        <v>0</v>
      </c>
      <c r="BE2523" s="558"/>
      <c r="BF2523" s="561">
        <f>AT2523+AZ2523</f>
        <v>0</v>
      </c>
      <c r="BG2523" s="562"/>
      <c r="BH2523" s="565">
        <f>AV2523+BB2523</f>
        <v>0</v>
      </c>
      <c r="BI2523" s="566"/>
      <c r="BJ2523" s="557">
        <f>IF(BF2523=0,0,(BH2523/BF2523)*100)</f>
        <v>0</v>
      </c>
      <c r="BK2523" s="558"/>
      <c r="BL2523" s="602">
        <f>(AD2523*2)+(AJ2523*2)+(AP2523*3)+BB2523</f>
        <v>0</v>
      </c>
      <c r="BM2523" s="603"/>
      <c r="BN2523" s="604"/>
      <c r="BO2523" s="587">
        <f t="shared" ref="BO2523" si="2433">IF(BQ2523=0,0,50*BP2523/BQ2523)</f>
        <v>0</v>
      </c>
      <c r="BP2523" s="555">
        <f t="shared" ref="BP2523" si="2434">(BL2523*BS$2489)+(N2523*BS$2490)+(X2523*BS$2491)+(R2523*BS$2492)+(V2523*BS$2493)+(Z2523*BS$2494)</f>
        <v>0</v>
      </c>
      <c r="BQ2523" s="555">
        <f t="shared" ref="BQ2523" si="2435">((AZ2523-BB2523)*BS$2496)+((AT2523-AV2523)*BS$2495)+(H2523*BS$2497)+(P2523*BS$2498)</f>
        <v>0</v>
      </c>
      <c r="BR2523" s="65"/>
      <c r="BS2523" s="65"/>
      <c r="BT2523" s="268"/>
    </row>
    <row r="2524" spans="1:72" ht="21.75" customHeight="1" x14ac:dyDescent="0.25">
      <c r="A2524" s="268"/>
      <c r="B2524" s="679"/>
      <c r="C2524" s="690" t="str">
        <f>IF(ROSTER!D$42="","",ROSTER!D$42)</f>
        <v/>
      </c>
      <c r="D2524" s="691"/>
      <c r="E2524" s="668"/>
      <c r="F2524" s="681"/>
      <c r="G2524" s="664"/>
      <c r="H2524" s="585"/>
      <c r="I2524" s="586"/>
      <c r="J2524" s="571"/>
      <c r="K2524" s="572"/>
      <c r="L2524" s="575"/>
      <c r="M2524" s="576"/>
      <c r="N2524" s="581" t="s">
        <v>16</v>
      </c>
      <c r="O2524" s="582"/>
      <c r="P2524" s="571"/>
      <c r="Q2524" s="572"/>
      <c r="R2524" s="575"/>
      <c r="S2524" s="576"/>
      <c r="T2524" s="581" t="s">
        <v>16</v>
      </c>
      <c r="U2524" s="582"/>
      <c r="V2524" s="585"/>
      <c r="W2524" s="586"/>
      <c r="X2524" s="571"/>
      <c r="Y2524" s="586"/>
      <c r="Z2524" s="571"/>
      <c r="AA2524" s="586"/>
      <c r="AB2524" s="571"/>
      <c r="AC2524" s="572"/>
      <c r="AD2524" s="575"/>
      <c r="AE2524" s="576"/>
      <c r="AF2524" s="577"/>
      <c r="AG2524" s="578"/>
      <c r="AH2524" s="571"/>
      <c r="AI2524" s="572"/>
      <c r="AJ2524" s="575"/>
      <c r="AK2524" s="576"/>
      <c r="AL2524" s="577"/>
      <c r="AM2524" s="578"/>
      <c r="AN2524" s="571"/>
      <c r="AO2524" s="572"/>
      <c r="AP2524" s="575"/>
      <c r="AQ2524" s="576"/>
      <c r="AR2524" s="577"/>
      <c r="AS2524" s="578"/>
      <c r="AT2524" s="627"/>
      <c r="AU2524" s="628"/>
      <c r="AV2524" s="629"/>
      <c r="AW2524" s="630"/>
      <c r="AX2524" s="577"/>
      <c r="AY2524" s="578"/>
      <c r="AZ2524" s="571"/>
      <c r="BA2524" s="572"/>
      <c r="BB2524" s="575"/>
      <c r="BC2524" s="576"/>
      <c r="BD2524" s="577"/>
      <c r="BE2524" s="578"/>
      <c r="BF2524" s="627"/>
      <c r="BG2524" s="628"/>
      <c r="BH2524" s="629"/>
      <c r="BI2524" s="630"/>
      <c r="BJ2524" s="577"/>
      <c r="BK2524" s="578"/>
      <c r="BL2524" s="605"/>
      <c r="BM2524" s="606"/>
      <c r="BN2524" s="607"/>
      <c r="BO2524" s="588"/>
      <c r="BP2524" s="556"/>
      <c r="BQ2524" s="556"/>
      <c r="BR2524" s="65"/>
      <c r="BS2524" s="65"/>
      <c r="BT2524" s="268"/>
    </row>
    <row r="2525" spans="1:72" ht="21.75" customHeight="1" x14ac:dyDescent="0.25">
      <c r="A2525" s="268"/>
      <c r="B2525" s="678" t="str">
        <f>IF(ROSTER!B$44="","",ROSTER!B$44)</f>
        <v/>
      </c>
      <c r="C2525" s="669" t="str">
        <f>IF(ROSTER!C$44="","",ROSTER!C$44)</f>
        <v/>
      </c>
      <c r="D2525" s="670"/>
      <c r="E2525" s="667"/>
      <c r="F2525" s="680">
        <f>IF(E2525="y",1,IF(E2525="S",1,0))</f>
        <v>0</v>
      </c>
      <c r="G2525" s="663">
        <f>IF(E2525="S",1,0)</f>
        <v>0</v>
      </c>
      <c r="H2525" s="583"/>
      <c r="I2525" s="584"/>
      <c r="J2525" s="569"/>
      <c r="K2525" s="570"/>
      <c r="L2525" s="573"/>
      <c r="M2525" s="574"/>
      <c r="N2525" s="579">
        <f>L2525+J2525</f>
        <v>0</v>
      </c>
      <c r="O2525" s="580"/>
      <c r="P2525" s="569"/>
      <c r="Q2525" s="570"/>
      <c r="R2525" s="573"/>
      <c r="S2525" s="574"/>
      <c r="T2525" s="579">
        <f>R2525-P2525</f>
        <v>0</v>
      </c>
      <c r="U2525" s="580"/>
      <c r="V2525" s="583"/>
      <c r="W2525" s="584"/>
      <c r="X2525" s="569"/>
      <c r="Y2525" s="584"/>
      <c r="Z2525" s="569"/>
      <c r="AA2525" s="584"/>
      <c r="AB2525" s="569"/>
      <c r="AC2525" s="570"/>
      <c r="AD2525" s="573"/>
      <c r="AE2525" s="574"/>
      <c r="AF2525" s="557">
        <f>IF(AB2525=0,0,(AD2525/AB2525)*100)</f>
        <v>0</v>
      </c>
      <c r="AG2525" s="558"/>
      <c r="AH2525" s="569"/>
      <c r="AI2525" s="570"/>
      <c r="AJ2525" s="573"/>
      <c r="AK2525" s="574"/>
      <c r="AL2525" s="557">
        <f>IF(AH2525=0,0,(AJ2525/AH2525)*100)</f>
        <v>0</v>
      </c>
      <c r="AM2525" s="558"/>
      <c r="AN2525" s="569"/>
      <c r="AO2525" s="570"/>
      <c r="AP2525" s="573"/>
      <c r="AQ2525" s="574"/>
      <c r="AR2525" s="557">
        <f>IF(AN2525=0,0,(AP2525/AN2525)*100)</f>
        <v>0</v>
      </c>
      <c r="AS2525" s="558"/>
      <c r="AT2525" s="561">
        <f>AB2525+AH2525+AN2525</f>
        <v>0</v>
      </c>
      <c r="AU2525" s="562"/>
      <c r="AV2525" s="565">
        <f>AD2525+AJ2525+AP2525</f>
        <v>0</v>
      </c>
      <c r="AW2525" s="566"/>
      <c r="AX2525" s="557">
        <f>IF(AT2525=0,0,(AV2525/AT2525)*100)</f>
        <v>0</v>
      </c>
      <c r="AY2525" s="558"/>
      <c r="AZ2525" s="569"/>
      <c r="BA2525" s="570"/>
      <c r="BB2525" s="573"/>
      <c r="BC2525" s="574"/>
      <c r="BD2525" s="557">
        <f>IF(AZ2525=0,0,(BB2525/AZ2525)*100)</f>
        <v>0</v>
      </c>
      <c r="BE2525" s="558"/>
      <c r="BF2525" s="561">
        <f>AT2525+AZ2525</f>
        <v>0</v>
      </c>
      <c r="BG2525" s="562"/>
      <c r="BH2525" s="565">
        <f>AV2525+BB2525</f>
        <v>0</v>
      </c>
      <c r="BI2525" s="566"/>
      <c r="BJ2525" s="557">
        <f>IF(BF2525=0,0,(BH2525/BF2525)*100)</f>
        <v>0</v>
      </c>
      <c r="BK2525" s="558"/>
      <c r="BL2525" s="602">
        <f>(AD2525*2)+(AJ2525*2)+(AP2525*3)+BB2525</f>
        <v>0</v>
      </c>
      <c r="BM2525" s="603"/>
      <c r="BN2525" s="604"/>
      <c r="BO2525" s="587">
        <f t="shared" ref="BO2525" si="2436">IF(BQ2525=0,0,50*BP2525/BQ2525)</f>
        <v>0</v>
      </c>
      <c r="BP2525" s="555">
        <f t="shared" ref="BP2525" si="2437">(BL2525*BS$2489)+(N2525*BS$2490)+(X2525*BS$2491)+(R2525*BS$2492)+(V2525*BS$2493)+(Z2525*BS$2494)</f>
        <v>0</v>
      </c>
      <c r="BQ2525" s="555">
        <f t="shared" ref="BQ2525" si="2438">((AZ2525-BB2525)*BS$2496)+((AT2525-AV2525)*BS$2495)+(H2525*BS$2497)+(P2525*BS$2498)</f>
        <v>0</v>
      </c>
      <c r="BR2525" s="65"/>
      <c r="BS2525" s="65"/>
      <c r="BT2525" s="268"/>
    </row>
    <row r="2526" spans="1:72" ht="21.75" customHeight="1" x14ac:dyDescent="0.25">
      <c r="A2526" s="268"/>
      <c r="B2526" s="679"/>
      <c r="C2526" s="690" t="str">
        <f>IF(ROSTER!D$44="","",ROSTER!D$44)</f>
        <v/>
      </c>
      <c r="D2526" s="691"/>
      <c r="E2526" s="668"/>
      <c r="F2526" s="681"/>
      <c r="G2526" s="664"/>
      <c r="H2526" s="585"/>
      <c r="I2526" s="586"/>
      <c r="J2526" s="571"/>
      <c r="K2526" s="572"/>
      <c r="L2526" s="575"/>
      <c r="M2526" s="576"/>
      <c r="N2526" s="581" t="s">
        <v>16</v>
      </c>
      <c r="O2526" s="582"/>
      <c r="P2526" s="571"/>
      <c r="Q2526" s="572"/>
      <c r="R2526" s="575"/>
      <c r="S2526" s="576"/>
      <c r="T2526" s="581" t="s">
        <v>16</v>
      </c>
      <c r="U2526" s="582"/>
      <c r="V2526" s="585"/>
      <c r="W2526" s="586"/>
      <c r="X2526" s="571"/>
      <c r="Y2526" s="586"/>
      <c r="Z2526" s="571"/>
      <c r="AA2526" s="586"/>
      <c r="AB2526" s="571"/>
      <c r="AC2526" s="572"/>
      <c r="AD2526" s="575"/>
      <c r="AE2526" s="576"/>
      <c r="AF2526" s="577"/>
      <c r="AG2526" s="578"/>
      <c r="AH2526" s="571"/>
      <c r="AI2526" s="572"/>
      <c r="AJ2526" s="575"/>
      <c r="AK2526" s="576"/>
      <c r="AL2526" s="577"/>
      <c r="AM2526" s="578"/>
      <c r="AN2526" s="571"/>
      <c r="AO2526" s="572"/>
      <c r="AP2526" s="575"/>
      <c r="AQ2526" s="576"/>
      <c r="AR2526" s="577"/>
      <c r="AS2526" s="578"/>
      <c r="AT2526" s="627"/>
      <c r="AU2526" s="628"/>
      <c r="AV2526" s="629"/>
      <c r="AW2526" s="630"/>
      <c r="AX2526" s="577"/>
      <c r="AY2526" s="578"/>
      <c r="AZ2526" s="571"/>
      <c r="BA2526" s="572"/>
      <c r="BB2526" s="575"/>
      <c r="BC2526" s="576"/>
      <c r="BD2526" s="577"/>
      <c r="BE2526" s="578"/>
      <c r="BF2526" s="627"/>
      <c r="BG2526" s="628"/>
      <c r="BH2526" s="629"/>
      <c r="BI2526" s="630"/>
      <c r="BJ2526" s="577"/>
      <c r="BK2526" s="578"/>
      <c r="BL2526" s="605"/>
      <c r="BM2526" s="606"/>
      <c r="BN2526" s="607"/>
      <c r="BO2526" s="588"/>
      <c r="BP2526" s="556"/>
      <c r="BQ2526" s="556"/>
      <c r="BR2526" s="65"/>
      <c r="BS2526" s="65"/>
      <c r="BT2526" s="268"/>
    </row>
    <row r="2527" spans="1:72" ht="21.75" customHeight="1" x14ac:dyDescent="0.25">
      <c r="A2527" s="268"/>
      <c r="B2527" s="678" t="str">
        <f>IF(ROSTER!B$46="","",ROSTER!B$46)</f>
        <v/>
      </c>
      <c r="C2527" s="669" t="str">
        <f>IF(ROSTER!C$46="","",ROSTER!C$46)</f>
        <v/>
      </c>
      <c r="D2527" s="670"/>
      <c r="E2527" s="667"/>
      <c r="F2527" s="680">
        <f>IF(E2527="y",1,IF(E2527="S",1,0))</f>
        <v>0</v>
      </c>
      <c r="G2527" s="663">
        <f>IF(E2527="S",1,0)</f>
        <v>0</v>
      </c>
      <c r="H2527" s="583"/>
      <c r="I2527" s="584"/>
      <c r="J2527" s="569"/>
      <c r="K2527" s="570"/>
      <c r="L2527" s="573"/>
      <c r="M2527" s="574"/>
      <c r="N2527" s="579">
        <f>L2527+J2527</f>
        <v>0</v>
      </c>
      <c r="O2527" s="580"/>
      <c r="P2527" s="569"/>
      <c r="Q2527" s="570"/>
      <c r="R2527" s="573"/>
      <c r="S2527" s="574"/>
      <c r="T2527" s="579">
        <f>R2527-P2527</f>
        <v>0</v>
      </c>
      <c r="U2527" s="580"/>
      <c r="V2527" s="583"/>
      <c r="W2527" s="584"/>
      <c r="X2527" s="569"/>
      <c r="Y2527" s="584"/>
      <c r="Z2527" s="569"/>
      <c r="AA2527" s="584"/>
      <c r="AB2527" s="569"/>
      <c r="AC2527" s="570"/>
      <c r="AD2527" s="573"/>
      <c r="AE2527" s="574"/>
      <c r="AF2527" s="557">
        <f>IF(AB2527=0,0,(AD2527/AB2527)*100)</f>
        <v>0</v>
      </c>
      <c r="AG2527" s="558"/>
      <c r="AH2527" s="569"/>
      <c r="AI2527" s="570"/>
      <c r="AJ2527" s="573"/>
      <c r="AK2527" s="574"/>
      <c r="AL2527" s="557">
        <f>IF(AH2527=0,0,(AJ2527/AH2527)*100)</f>
        <v>0</v>
      </c>
      <c r="AM2527" s="558"/>
      <c r="AN2527" s="569"/>
      <c r="AO2527" s="570"/>
      <c r="AP2527" s="573"/>
      <c r="AQ2527" s="574"/>
      <c r="AR2527" s="557">
        <f>IF(AN2527=0,0,(AP2527/AN2527)*100)</f>
        <v>0</v>
      </c>
      <c r="AS2527" s="558"/>
      <c r="AT2527" s="561">
        <f>AB2527+AH2527+AN2527</f>
        <v>0</v>
      </c>
      <c r="AU2527" s="562"/>
      <c r="AV2527" s="565">
        <f>AD2527+AJ2527+AP2527</f>
        <v>0</v>
      </c>
      <c r="AW2527" s="566"/>
      <c r="AX2527" s="557">
        <f>IF(AT2527=0,0,(AV2527/AT2527)*100)</f>
        <v>0</v>
      </c>
      <c r="AY2527" s="558"/>
      <c r="AZ2527" s="569"/>
      <c r="BA2527" s="570"/>
      <c r="BB2527" s="573"/>
      <c r="BC2527" s="574"/>
      <c r="BD2527" s="557">
        <f>IF(AZ2527=0,0,(BB2527/AZ2527)*100)</f>
        <v>0</v>
      </c>
      <c r="BE2527" s="558"/>
      <c r="BF2527" s="561">
        <f>AT2527+AZ2527</f>
        <v>0</v>
      </c>
      <c r="BG2527" s="562"/>
      <c r="BH2527" s="565">
        <f>AV2527+BB2527</f>
        <v>0</v>
      </c>
      <c r="BI2527" s="566"/>
      <c r="BJ2527" s="557">
        <f>IF(BF2527=0,0,(BH2527/BF2527)*100)</f>
        <v>0</v>
      </c>
      <c r="BK2527" s="558"/>
      <c r="BL2527" s="602">
        <f>(AD2527*2)+(AJ2527*2)+(AP2527*3)+BB2527</f>
        <v>0</v>
      </c>
      <c r="BM2527" s="603"/>
      <c r="BN2527" s="604"/>
      <c r="BO2527" s="587">
        <f t="shared" ref="BO2527" si="2439">IF(BQ2527=0,0,50*BP2527/BQ2527)</f>
        <v>0</v>
      </c>
      <c r="BP2527" s="634">
        <f t="shared" ref="BP2527" si="2440">(BL2527*BS$2489)+(N2527*BS$2490)+(X2527*BS$2491)+(R2527*BS$2492)+(V2527*BS$2493)+(Z2527*BS$2494)</f>
        <v>0</v>
      </c>
      <c r="BQ2527" s="555">
        <f t="shared" ref="BQ2527" si="2441">((AZ2527-BB2527)*BS$2496)+((AT2527-AV2527)*BS$2495)+(H2527*BS$2497)+(P2527*BS$2498)</f>
        <v>0</v>
      </c>
      <c r="BR2527" s="65"/>
      <c r="BS2527" s="65"/>
      <c r="BT2527" s="268"/>
    </row>
    <row r="2528" spans="1:72" ht="22.5" customHeight="1" thickBot="1" x14ac:dyDescent="0.3">
      <c r="A2528" s="268"/>
      <c r="B2528" s="679"/>
      <c r="C2528" s="690" t="str">
        <f>IF(ROSTER!D$46="","",ROSTER!D$46)</f>
        <v/>
      </c>
      <c r="D2528" s="691"/>
      <c r="E2528" s="668"/>
      <c r="F2528" s="681"/>
      <c r="G2528" s="664"/>
      <c r="H2528" s="585"/>
      <c r="I2528" s="586"/>
      <c r="J2528" s="571"/>
      <c r="K2528" s="572"/>
      <c r="L2528" s="575"/>
      <c r="M2528" s="576"/>
      <c r="N2528" s="649" t="s">
        <v>16</v>
      </c>
      <c r="O2528" s="650"/>
      <c r="P2528" s="571"/>
      <c r="Q2528" s="572"/>
      <c r="R2528" s="575"/>
      <c r="S2528" s="576"/>
      <c r="T2528" s="581" t="s">
        <v>16</v>
      </c>
      <c r="U2528" s="582"/>
      <c r="V2528" s="585"/>
      <c r="W2528" s="586"/>
      <c r="X2528" s="571"/>
      <c r="Y2528" s="586"/>
      <c r="Z2528" s="571"/>
      <c r="AA2528" s="586"/>
      <c r="AB2528" s="571"/>
      <c r="AC2528" s="572"/>
      <c r="AD2528" s="575"/>
      <c r="AE2528" s="576"/>
      <c r="AF2528" s="559"/>
      <c r="AG2528" s="560"/>
      <c r="AH2528" s="571"/>
      <c r="AI2528" s="572"/>
      <c r="AJ2528" s="575"/>
      <c r="AK2528" s="576"/>
      <c r="AL2528" s="559"/>
      <c r="AM2528" s="560"/>
      <c r="AN2528" s="571"/>
      <c r="AO2528" s="572"/>
      <c r="AP2528" s="575"/>
      <c r="AQ2528" s="576"/>
      <c r="AR2528" s="559"/>
      <c r="AS2528" s="560"/>
      <c r="AT2528" s="563"/>
      <c r="AU2528" s="564"/>
      <c r="AV2528" s="567"/>
      <c r="AW2528" s="568"/>
      <c r="AX2528" s="559"/>
      <c r="AY2528" s="560"/>
      <c r="AZ2528" s="571"/>
      <c r="BA2528" s="572"/>
      <c r="BB2528" s="575"/>
      <c r="BC2528" s="576"/>
      <c r="BD2528" s="559"/>
      <c r="BE2528" s="560"/>
      <c r="BF2528" s="563"/>
      <c r="BG2528" s="564"/>
      <c r="BH2528" s="567"/>
      <c r="BI2528" s="568"/>
      <c r="BJ2528" s="559"/>
      <c r="BK2528" s="560"/>
      <c r="BL2528" s="631"/>
      <c r="BM2528" s="632"/>
      <c r="BN2528" s="633"/>
      <c r="BO2528" s="588"/>
      <c r="BP2528" s="635"/>
      <c r="BQ2528" s="556"/>
      <c r="BR2528" s="65"/>
      <c r="BS2528" s="65"/>
      <c r="BT2528" s="268"/>
    </row>
    <row r="2529" spans="1:75" s="79" customFormat="1" ht="33.4" customHeight="1" x14ac:dyDescent="0.45">
      <c r="A2529" s="278"/>
      <c r="B2529" s="671"/>
      <c r="C2529" s="611"/>
      <c r="D2529" s="674" t="s">
        <v>10</v>
      </c>
      <c r="E2529" s="675"/>
      <c r="F2529" s="78"/>
      <c r="G2529" s="78"/>
      <c r="H2529" s="547">
        <f>SUM(H2489:I2528)</f>
        <v>0</v>
      </c>
      <c r="I2529" s="548"/>
      <c r="J2529" s="547">
        <f>SUM(J2489:K2528)</f>
        <v>0</v>
      </c>
      <c r="K2529" s="548"/>
      <c r="L2529" s="551">
        <f>SUM(L2489:M2528)</f>
        <v>0</v>
      </c>
      <c r="M2529" s="636"/>
      <c r="N2529" s="533">
        <f>L2529+J2529</f>
        <v>0</v>
      </c>
      <c r="O2529" s="534"/>
      <c r="P2529" s="551">
        <f>SUM(P2489:Q2528)</f>
        <v>0</v>
      </c>
      <c r="Q2529" s="548"/>
      <c r="R2529" s="551">
        <f>SUM(R2489:S2528)</f>
        <v>0</v>
      </c>
      <c r="S2529" s="636"/>
      <c r="T2529" s="533">
        <f>R2529-P2529</f>
        <v>0</v>
      </c>
      <c r="U2529" s="534"/>
      <c r="V2529" s="551">
        <f>SUM(V2489:W2528)</f>
        <v>0</v>
      </c>
      <c r="W2529" s="636"/>
      <c r="X2529" s="547">
        <f>SUM(X2489:Y2528)</f>
        <v>0</v>
      </c>
      <c r="Y2529" s="534"/>
      <c r="Z2529" s="547">
        <f>SUM(Z2489:AA2528)</f>
        <v>0</v>
      </c>
      <c r="AA2529" s="534"/>
      <c r="AB2529" s="636">
        <f>SUM(AB2489:AC2528)</f>
        <v>0</v>
      </c>
      <c r="AC2529" s="548"/>
      <c r="AD2529" s="551">
        <f>SUM(AD2489:AE2528)</f>
        <v>0</v>
      </c>
      <c r="AE2529" s="636"/>
      <c r="AF2529" s="533">
        <f>IF(AB2529=0,0,(AD2529/AB2529)*100)</f>
        <v>0</v>
      </c>
      <c r="AG2529" s="534"/>
      <c r="AH2529" s="551">
        <f>SUM(AH2489:AI2528)</f>
        <v>0</v>
      </c>
      <c r="AI2529" s="548"/>
      <c r="AJ2529" s="551">
        <f>SUM(AJ2489:AK2528)</f>
        <v>0</v>
      </c>
      <c r="AK2529" s="636"/>
      <c r="AL2529" s="533">
        <f>IF(AH2529=0,0,(AJ2529/AH2529)*100)</f>
        <v>0</v>
      </c>
      <c r="AM2529" s="534"/>
      <c r="AN2529" s="551">
        <f>SUM(AN2489:AO2528)</f>
        <v>0</v>
      </c>
      <c r="AO2529" s="548"/>
      <c r="AP2529" s="551">
        <f>SUM(AP2489:AQ2528)</f>
        <v>0</v>
      </c>
      <c r="AQ2529" s="636"/>
      <c r="AR2529" s="533">
        <f>IF(AN2529=0,0,(AP2529/AN2529)*100)</f>
        <v>0</v>
      </c>
      <c r="AS2529" s="534"/>
      <c r="AT2529" s="547">
        <f>AB2529+AH2529+AN2529</f>
        <v>0</v>
      </c>
      <c r="AU2529" s="548"/>
      <c r="AV2529" s="551">
        <f>AD2529+AJ2529+AP2529</f>
        <v>0</v>
      </c>
      <c r="AW2529" s="552"/>
      <c r="AX2529" s="533">
        <f>IF(AT2529=0,0,(AV2529/AT2529)*100)</f>
        <v>0</v>
      </c>
      <c r="AY2529" s="534"/>
      <c r="AZ2529" s="551">
        <f>SUM(AZ2489:BA2528)</f>
        <v>0</v>
      </c>
      <c r="BA2529" s="548"/>
      <c r="BB2529" s="551">
        <f>SUM(BB2489:BC2528)</f>
        <v>0</v>
      </c>
      <c r="BC2529" s="636"/>
      <c r="BD2529" s="533">
        <f>IF(AZ2529=0,0,(BB2529/AZ2529)*100)</f>
        <v>0</v>
      </c>
      <c r="BE2529" s="534"/>
      <c r="BF2529" s="547">
        <f>AT2529+AZ2529</f>
        <v>0</v>
      </c>
      <c r="BG2529" s="548"/>
      <c r="BH2529" s="551">
        <f>AV2529+BB2529</f>
        <v>0</v>
      </c>
      <c r="BI2529" s="552"/>
      <c r="BJ2529" s="533">
        <f>IF(BF2529=0,0,(BH2529/BF2529)*100)</f>
        <v>0</v>
      </c>
      <c r="BK2529" s="619"/>
      <c r="BL2529" s="621">
        <f>SUM(BL2489:BN2528)</f>
        <v>0</v>
      </c>
      <c r="BM2529" s="622"/>
      <c r="BN2529" s="623"/>
      <c r="BO2529" s="610">
        <f>SUM(BO2489:BO2528)</f>
        <v>0</v>
      </c>
      <c r="BP2529" s="709">
        <f t="shared" ref="BP2529" si="2442">(BL2529*BS$2489)+(N2529*BS$2490)+(X2529*BS$2491)+(R2529*BS$2492)+(V2529*BS$2493)+(Z2529*BS$2494)</f>
        <v>0</v>
      </c>
      <c r="BQ2529" s="638">
        <f t="shared" ref="BQ2529" si="2443">((AZ2529-BB2529)*BS$2496)+((AT2529-AV2529)*BS$2495)+(H2529*BS$2497)+(P2529*BS$2498)</f>
        <v>0</v>
      </c>
      <c r="BR2529" s="77"/>
      <c r="BS2529" s="77"/>
      <c r="BT2529" s="278"/>
    </row>
    <row r="2530" spans="1:75" s="79" customFormat="1" ht="33.950000000000003" customHeight="1" thickBot="1" x14ac:dyDescent="0.5">
      <c r="A2530" s="278"/>
      <c r="B2530" s="672"/>
      <c r="C2530" s="673"/>
      <c r="D2530" s="676"/>
      <c r="E2530" s="677"/>
      <c r="F2530" s="80"/>
      <c r="G2530" s="80"/>
      <c r="H2530" s="549"/>
      <c r="I2530" s="550"/>
      <c r="J2530" s="549"/>
      <c r="K2530" s="550"/>
      <c r="L2530" s="553"/>
      <c r="M2530" s="637"/>
      <c r="N2530" s="535" t="s">
        <v>16</v>
      </c>
      <c r="O2530" s="536"/>
      <c r="P2530" s="553"/>
      <c r="Q2530" s="550"/>
      <c r="R2530" s="553"/>
      <c r="S2530" s="637"/>
      <c r="T2530" s="535" t="s">
        <v>16</v>
      </c>
      <c r="U2530" s="536"/>
      <c r="V2530" s="553"/>
      <c r="W2530" s="637"/>
      <c r="X2530" s="549"/>
      <c r="Y2530" s="536"/>
      <c r="Z2530" s="549"/>
      <c r="AA2530" s="536"/>
      <c r="AB2530" s="637"/>
      <c r="AC2530" s="550"/>
      <c r="AD2530" s="553"/>
      <c r="AE2530" s="637"/>
      <c r="AF2530" s="535"/>
      <c r="AG2530" s="536"/>
      <c r="AH2530" s="553"/>
      <c r="AI2530" s="550"/>
      <c r="AJ2530" s="553"/>
      <c r="AK2530" s="637"/>
      <c r="AL2530" s="535"/>
      <c r="AM2530" s="536"/>
      <c r="AN2530" s="553"/>
      <c r="AO2530" s="550"/>
      <c r="AP2530" s="553"/>
      <c r="AQ2530" s="637"/>
      <c r="AR2530" s="535"/>
      <c r="AS2530" s="536"/>
      <c r="AT2530" s="549"/>
      <c r="AU2530" s="550"/>
      <c r="AV2530" s="553"/>
      <c r="AW2530" s="554"/>
      <c r="AX2530" s="535"/>
      <c r="AY2530" s="536"/>
      <c r="AZ2530" s="553"/>
      <c r="BA2530" s="550"/>
      <c r="BB2530" s="553"/>
      <c r="BC2530" s="637"/>
      <c r="BD2530" s="535"/>
      <c r="BE2530" s="536"/>
      <c r="BF2530" s="549"/>
      <c r="BG2530" s="550"/>
      <c r="BH2530" s="553"/>
      <c r="BI2530" s="554"/>
      <c r="BJ2530" s="535"/>
      <c r="BK2530" s="620"/>
      <c r="BL2530" s="624"/>
      <c r="BM2530" s="625"/>
      <c r="BN2530" s="626"/>
      <c r="BO2530" s="609"/>
      <c r="BP2530" s="710"/>
      <c r="BQ2530" s="639"/>
      <c r="BR2530" s="77"/>
      <c r="BS2530" s="77"/>
      <c r="BT2530" s="278"/>
    </row>
    <row r="2531" spans="1:75" s="79" customFormat="1" ht="33" customHeight="1" thickBot="1" x14ac:dyDescent="0.5">
      <c r="A2531" s="278"/>
      <c r="B2531" s="671"/>
      <c r="C2531" s="611"/>
      <c r="D2531" s="674" t="s">
        <v>13</v>
      </c>
      <c r="E2531" s="675"/>
      <c r="F2531" s="82"/>
      <c r="G2531" s="117"/>
      <c r="H2531" s="541"/>
      <c r="I2531" s="545"/>
      <c r="J2531" s="541"/>
      <c r="K2531" s="545"/>
      <c r="L2531" s="537"/>
      <c r="M2531" s="538"/>
      <c r="N2531" s="533">
        <f>J2531+L2531</f>
        <v>0</v>
      </c>
      <c r="O2531" s="534"/>
      <c r="P2531" s="537"/>
      <c r="Q2531" s="545"/>
      <c r="R2531" s="537"/>
      <c r="S2531" s="538"/>
      <c r="T2531" s="533">
        <f>R2531-P2531</f>
        <v>0</v>
      </c>
      <c r="U2531" s="534"/>
      <c r="V2531" s="537"/>
      <c r="W2531" s="538"/>
      <c r="X2531" s="541"/>
      <c r="Y2531" s="542"/>
      <c r="Z2531" s="541"/>
      <c r="AA2531" s="542"/>
      <c r="AB2531" s="538"/>
      <c r="AC2531" s="545"/>
      <c r="AD2531" s="537"/>
      <c r="AE2531" s="538"/>
      <c r="AF2531" s="533">
        <f>IF(AB2531=0,0,(AD2531/AB2531)*100)</f>
        <v>0</v>
      </c>
      <c r="AG2531" s="534"/>
      <c r="AH2531" s="537"/>
      <c r="AI2531" s="545"/>
      <c r="AJ2531" s="537"/>
      <c r="AK2531" s="538"/>
      <c r="AL2531" s="533">
        <f>IF(AH2531=0,0,(AJ2531/AH2531)*100)</f>
        <v>0</v>
      </c>
      <c r="AM2531" s="534"/>
      <c r="AN2531" s="537"/>
      <c r="AO2531" s="545"/>
      <c r="AP2531" s="537"/>
      <c r="AQ2531" s="538"/>
      <c r="AR2531" s="533">
        <f>IF(AN2531=0,0,(AP2531/AN2531)*100)</f>
        <v>0</v>
      </c>
      <c r="AS2531" s="534"/>
      <c r="AT2531" s="547">
        <f>AB2531+AH2531+AN2531</f>
        <v>0</v>
      </c>
      <c r="AU2531" s="548"/>
      <c r="AV2531" s="551">
        <f>AD2531+AJ2531+AP2531</f>
        <v>0</v>
      </c>
      <c r="AW2531" s="552"/>
      <c r="AX2531" s="533">
        <f>IF(AT2531=0,0,(AV2531/AT2531)*100)</f>
        <v>0</v>
      </c>
      <c r="AY2531" s="534"/>
      <c r="AZ2531" s="537"/>
      <c r="BA2531" s="545"/>
      <c r="BB2531" s="537"/>
      <c r="BC2531" s="538"/>
      <c r="BD2531" s="533">
        <f>IF(AZ2531=0,0,(BB2531/AZ2531)*100)</f>
        <v>0</v>
      </c>
      <c r="BE2531" s="534"/>
      <c r="BF2531" s="547">
        <f>AT2531+AZ2531</f>
        <v>0</v>
      </c>
      <c r="BG2531" s="548"/>
      <c r="BH2531" s="551">
        <f>AV2531+BB2531</f>
        <v>0</v>
      </c>
      <c r="BI2531" s="552"/>
      <c r="BJ2531" s="533">
        <f>IF(BF2531=0,0,(BH2531/BF2531)*100)</f>
        <v>0</v>
      </c>
      <c r="BK2531" s="619"/>
      <c r="BL2531" s="700">
        <f>(AD2531*2)+(AJ2531*2)+(AP2531*3)+BB2531</f>
        <v>0</v>
      </c>
      <c r="BM2531" s="701"/>
      <c r="BN2531" s="702"/>
      <c r="BO2531" s="706"/>
      <c r="BP2531" s="83"/>
      <c r="BQ2531" s="84"/>
      <c r="BR2531" s="77"/>
      <c r="BS2531" s="77"/>
      <c r="BT2531" s="278"/>
    </row>
    <row r="2532" spans="1:75" s="79" customFormat="1" ht="33.75" customHeight="1" thickBot="1" x14ac:dyDescent="0.5">
      <c r="A2532" s="278"/>
      <c r="B2532" s="232"/>
      <c r="C2532" s="336"/>
      <c r="D2532" s="693"/>
      <c r="E2532" s="694"/>
      <c r="F2532" s="86"/>
      <c r="G2532" s="86"/>
      <c r="H2532" s="543"/>
      <c r="I2532" s="546"/>
      <c r="J2532" s="543"/>
      <c r="K2532" s="546"/>
      <c r="L2532" s="539"/>
      <c r="M2532" s="540"/>
      <c r="N2532" s="535">
        <f>IF((N2529+N2531)=0,0,N2529/(N2529+N2531)*100)</f>
        <v>0</v>
      </c>
      <c r="O2532" s="536"/>
      <c r="P2532" s="539"/>
      <c r="Q2532" s="546"/>
      <c r="R2532" s="539"/>
      <c r="S2532" s="540"/>
      <c r="T2532" s="535"/>
      <c r="U2532" s="536"/>
      <c r="V2532" s="539"/>
      <c r="W2532" s="540"/>
      <c r="X2532" s="543"/>
      <c r="Y2532" s="544"/>
      <c r="Z2532" s="543"/>
      <c r="AA2532" s="544"/>
      <c r="AB2532" s="540"/>
      <c r="AC2532" s="546"/>
      <c r="AD2532" s="539"/>
      <c r="AE2532" s="540"/>
      <c r="AF2532" s="535"/>
      <c r="AG2532" s="536"/>
      <c r="AH2532" s="539"/>
      <c r="AI2532" s="546"/>
      <c r="AJ2532" s="539"/>
      <c r="AK2532" s="540"/>
      <c r="AL2532" s="535"/>
      <c r="AM2532" s="536"/>
      <c r="AN2532" s="539"/>
      <c r="AO2532" s="546"/>
      <c r="AP2532" s="539"/>
      <c r="AQ2532" s="540"/>
      <c r="AR2532" s="535"/>
      <c r="AS2532" s="536"/>
      <c r="AT2532" s="549"/>
      <c r="AU2532" s="550"/>
      <c r="AV2532" s="553"/>
      <c r="AW2532" s="554"/>
      <c r="AX2532" s="535"/>
      <c r="AY2532" s="536"/>
      <c r="AZ2532" s="539"/>
      <c r="BA2532" s="546"/>
      <c r="BB2532" s="539"/>
      <c r="BC2532" s="540"/>
      <c r="BD2532" s="535"/>
      <c r="BE2532" s="536"/>
      <c r="BF2532" s="549"/>
      <c r="BG2532" s="550"/>
      <c r="BH2532" s="553"/>
      <c r="BI2532" s="554"/>
      <c r="BJ2532" s="535"/>
      <c r="BK2532" s="620"/>
      <c r="BL2532" s="703"/>
      <c r="BM2532" s="704"/>
      <c r="BN2532" s="705"/>
      <c r="BO2532" s="707"/>
      <c r="BP2532" s="222"/>
      <c r="BQ2532" s="222"/>
      <c r="BR2532" s="77"/>
      <c r="BS2532" s="77"/>
      <c r="BT2532" s="278"/>
    </row>
    <row r="2533" spans="1:75" ht="16.5" customHeight="1" thickTop="1" thickBot="1" x14ac:dyDescent="0.5">
      <c r="A2533" s="268"/>
      <c r="B2533" s="229"/>
      <c r="C2533" s="195"/>
      <c r="D2533" s="195"/>
      <c r="E2533" s="195"/>
      <c r="F2533" s="195"/>
      <c r="G2533" s="195"/>
      <c r="H2533" s="195"/>
      <c r="I2533" s="195"/>
      <c r="J2533" s="195"/>
      <c r="K2533" s="195"/>
      <c r="L2533" s="195"/>
      <c r="M2533" s="195"/>
      <c r="N2533" s="195"/>
      <c r="O2533" s="195"/>
      <c r="P2533" s="195"/>
      <c r="Q2533" s="195"/>
      <c r="R2533" s="195"/>
      <c r="S2533" s="195"/>
      <c r="T2533" s="195"/>
      <c r="U2533" s="195"/>
      <c r="V2533" s="195"/>
      <c r="W2533" s="195"/>
      <c r="X2533" s="195"/>
      <c r="Y2533" s="195"/>
      <c r="Z2533" s="195"/>
      <c r="AA2533" s="195"/>
      <c r="AB2533" s="195"/>
      <c r="AC2533" s="195"/>
      <c r="AD2533" s="195"/>
      <c r="AE2533" s="195"/>
      <c r="AF2533" s="198"/>
      <c r="AG2533" s="198"/>
      <c r="AH2533" s="195"/>
      <c r="AI2533" s="195"/>
      <c r="AJ2533" s="195"/>
      <c r="AK2533" s="195"/>
      <c r="AL2533" s="195"/>
      <c r="AM2533" s="195"/>
      <c r="AN2533" s="195"/>
      <c r="AO2533" s="195"/>
      <c r="AP2533" s="195"/>
      <c r="AQ2533" s="195"/>
      <c r="AR2533" s="195"/>
      <c r="AS2533" s="195"/>
      <c r="AT2533" s="195"/>
      <c r="AU2533" s="195"/>
      <c r="AV2533" s="195"/>
      <c r="AW2533" s="195"/>
      <c r="AX2533" s="195"/>
      <c r="AY2533" s="195"/>
      <c r="AZ2533" s="195"/>
      <c r="BA2533" s="195"/>
      <c r="BB2533" s="195"/>
      <c r="BC2533" s="195"/>
      <c r="BD2533" s="195"/>
      <c r="BE2533" s="195"/>
      <c r="BF2533" s="195"/>
      <c r="BG2533" s="195"/>
      <c r="BH2533" s="195"/>
      <c r="BI2533" s="195"/>
      <c r="BJ2533" s="195"/>
      <c r="BK2533" s="195"/>
      <c r="BL2533" s="195"/>
      <c r="BM2533" s="195"/>
      <c r="BN2533" s="195"/>
      <c r="BO2533" s="247"/>
      <c r="BP2533" s="600">
        <f>IF((J2529+L2531)=0,0,(J2529/(J2529+L2531)*100)%)</f>
        <v>0</v>
      </c>
      <c r="BQ2533" s="601"/>
      <c r="BR2533" s="600">
        <f>IF((L2529+J2531)=0,0,(L2529/(L2529+J2531)*100)%)</f>
        <v>0</v>
      </c>
      <c r="BS2533" s="601"/>
      <c r="BT2533" s="268"/>
    </row>
    <row r="2534" spans="1:75" s="85" customFormat="1" ht="87" customHeight="1" thickTop="1" thickBot="1" x14ac:dyDescent="0.55000000000000004">
      <c r="A2534" s="279"/>
      <c r="B2534" s="682"/>
      <c r="C2534" s="683"/>
      <c r="D2534" s="608"/>
      <c r="E2534" s="608"/>
      <c r="F2534" s="608"/>
      <c r="G2534" s="608"/>
      <c r="H2534" s="346"/>
      <c r="I2534" s="346"/>
      <c r="J2534" s="346"/>
      <c r="K2534" s="200"/>
      <c r="L2534" s="346"/>
      <c r="M2534" s="346"/>
      <c r="N2534" s="346"/>
      <c r="O2534" s="338"/>
      <c r="P2534" s="338"/>
      <c r="Q2534" s="338"/>
      <c r="R2534" s="338"/>
      <c r="S2534" s="346"/>
      <c r="T2534" s="346" t="s">
        <v>59</v>
      </c>
      <c r="U2534" s="346"/>
      <c r="V2534" s="200"/>
      <c r="W2534" s="346"/>
      <c r="X2534" s="346"/>
      <c r="Y2534" s="346"/>
      <c r="Z2534" s="714" t="s">
        <v>157</v>
      </c>
      <c r="AA2534" s="714"/>
      <c r="AB2534" s="714"/>
      <c r="AC2534" s="715"/>
      <c r="AD2534" s="589"/>
      <c r="AE2534" s="590"/>
      <c r="AF2534" s="591"/>
      <c r="AG2534" s="200"/>
      <c r="AH2534" s="589"/>
      <c r="AI2534" s="590"/>
      <c r="AJ2534" s="591"/>
      <c r="AK2534" s="714" t="s">
        <v>159</v>
      </c>
      <c r="AL2534" s="714"/>
      <c r="AM2534" s="714"/>
      <c r="AN2534" s="715"/>
      <c r="AO2534" s="589"/>
      <c r="AP2534" s="590"/>
      <c r="AQ2534" s="591"/>
      <c r="AR2534" s="204"/>
      <c r="AS2534" s="589"/>
      <c r="AT2534" s="590"/>
      <c r="AU2534" s="591"/>
      <c r="AV2534" s="340"/>
      <c r="AW2534" s="340"/>
      <c r="AX2534" s="340"/>
      <c r="AY2534" s="340"/>
      <c r="AZ2534" s="711" t="s">
        <v>20</v>
      </c>
      <c r="BA2534" s="711"/>
      <c r="BB2534" s="711"/>
      <c r="BC2534" s="711"/>
      <c r="BD2534" s="712"/>
      <c r="BE2534" s="616">
        <f>BL2529</f>
        <v>0</v>
      </c>
      <c r="BF2534" s="617"/>
      <c r="BG2534" s="618"/>
      <c r="BH2534" s="205"/>
      <c r="BI2534" s="616">
        <f>BL2531</f>
        <v>0</v>
      </c>
      <c r="BJ2534" s="617"/>
      <c r="BK2534" s="618"/>
      <c r="BL2534" s="206"/>
      <c r="BM2534" s="206"/>
      <c r="BN2534" s="206"/>
      <c r="BO2534" s="248"/>
      <c r="BP2534" s="87"/>
      <c r="BQ2534" s="87"/>
      <c r="BR2534" s="81"/>
      <c r="BS2534" s="81"/>
      <c r="BT2534" s="279"/>
    </row>
    <row r="2535" spans="1:75" ht="15.6" customHeight="1" thickTop="1" thickBot="1" x14ac:dyDescent="0.55000000000000004">
      <c r="A2535" s="268"/>
      <c r="B2535" s="230"/>
      <c r="C2535" s="207"/>
      <c r="D2535" s="196"/>
      <c r="E2535" s="196"/>
      <c r="F2535" s="199"/>
      <c r="G2535" s="199"/>
      <c r="H2535" s="202"/>
      <c r="I2535" s="202"/>
      <c r="J2535" s="202"/>
      <c r="K2535" s="202"/>
      <c r="L2535" s="202"/>
      <c r="M2535" s="202"/>
      <c r="N2535" s="202"/>
      <c r="O2535" s="199"/>
      <c r="P2535" s="199"/>
      <c r="Q2535" s="199"/>
      <c r="R2535" s="199"/>
      <c r="S2535" s="202"/>
      <c r="T2535" s="202"/>
      <c r="U2535" s="202"/>
      <c r="V2535" s="201"/>
      <c r="W2535" s="202"/>
      <c r="X2535" s="202"/>
      <c r="Y2535" s="202"/>
      <c r="Z2535" s="337"/>
      <c r="AA2535" s="337"/>
      <c r="AB2535" s="337"/>
      <c r="AC2535" s="337"/>
      <c r="AD2535" s="202"/>
      <c r="AE2535" s="202"/>
      <c r="AF2535" s="202"/>
      <c r="AG2535" s="202"/>
      <c r="AH2535" s="201"/>
      <c r="AI2535" s="201"/>
      <c r="AJ2535" s="202"/>
      <c r="AK2535" s="337"/>
      <c r="AL2535" s="337"/>
      <c r="AM2535" s="337"/>
      <c r="AN2535" s="337"/>
      <c r="AO2535" s="202"/>
      <c r="AP2535" s="202"/>
      <c r="AQ2535" s="202"/>
      <c r="AR2535" s="202"/>
      <c r="AS2535" s="202"/>
      <c r="AT2535" s="204"/>
      <c r="AU2535" s="204"/>
      <c r="AV2535" s="207"/>
      <c r="AW2535" s="207"/>
      <c r="AX2535" s="207"/>
      <c r="AY2535" s="207"/>
      <c r="AZ2535" s="199"/>
      <c r="BA2535" s="208"/>
      <c r="BB2535" s="208"/>
      <c r="BC2535" s="209"/>
      <c r="BD2535" s="210"/>
      <c r="BE2535" s="211"/>
      <c r="BF2535" s="211"/>
      <c r="BG2535" s="204"/>
      <c r="BH2535" s="212"/>
      <c r="BI2535" s="213"/>
      <c r="BJ2535" s="213"/>
      <c r="BK2535" s="204"/>
      <c r="BL2535" s="207"/>
      <c r="BM2535" s="207"/>
      <c r="BN2535" s="207"/>
      <c r="BO2535" s="249"/>
      <c r="BP2535" s="88"/>
      <c r="BQ2535" s="88"/>
      <c r="BR2535" s="65"/>
      <c r="BS2535" s="65"/>
      <c r="BT2535" s="268"/>
    </row>
    <row r="2536" spans="1:75" s="85" customFormat="1" ht="86.25" customHeight="1" thickTop="1" thickBot="1" x14ac:dyDescent="0.55000000000000004">
      <c r="A2536" s="279"/>
      <c r="B2536" s="531"/>
      <c r="C2536" s="532"/>
      <c r="D2536" s="608"/>
      <c r="E2536" s="608"/>
      <c r="F2536" s="608"/>
      <c r="G2536" s="608"/>
      <c r="H2536" s="212"/>
      <c r="I2536" s="212"/>
      <c r="J2536" s="212"/>
      <c r="K2536" s="200"/>
      <c r="L2536" s="212"/>
      <c r="M2536" s="212"/>
      <c r="N2536" s="212"/>
      <c r="O2536" s="338"/>
      <c r="P2536" s="338"/>
      <c r="Q2536" s="338"/>
      <c r="R2536" s="338"/>
      <c r="S2536" s="212"/>
      <c r="T2536" s="212" t="s">
        <v>15</v>
      </c>
      <c r="U2536" s="212"/>
      <c r="V2536" s="200"/>
      <c r="W2536" s="212"/>
      <c r="X2536" s="212"/>
      <c r="Y2536" s="212"/>
      <c r="Z2536" s="714" t="s">
        <v>158</v>
      </c>
      <c r="AA2536" s="714"/>
      <c r="AB2536" s="714"/>
      <c r="AC2536" s="715"/>
      <c r="AD2536" s="616">
        <f>AD2534</f>
        <v>0</v>
      </c>
      <c r="AE2536" s="617"/>
      <c r="AF2536" s="618"/>
      <c r="AG2536" s="200"/>
      <c r="AH2536" s="616">
        <f>AH2534</f>
        <v>0</v>
      </c>
      <c r="AI2536" s="617"/>
      <c r="AJ2536" s="618"/>
      <c r="AK2536" s="714" t="s">
        <v>160</v>
      </c>
      <c r="AL2536" s="714"/>
      <c r="AM2536" s="714"/>
      <c r="AN2536" s="715"/>
      <c r="AO2536" s="616">
        <f>AO2534-AD2534</f>
        <v>0</v>
      </c>
      <c r="AP2536" s="617"/>
      <c r="AQ2536" s="618"/>
      <c r="AR2536" s="204"/>
      <c r="AS2536" s="616">
        <f>AS2534-AH2534</f>
        <v>0</v>
      </c>
      <c r="AT2536" s="617"/>
      <c r="AU2536" s="618"/>
      <c r="AV2536" s="340"/>
      <c r="AW2536" s="340"/>
      <c r="AX2536" s="340"/>
      <c r="AY2536" s="340"/>
      <c r="AZ2536" s="711" t="s">
        <v>44</v>
      </c>
      <c r="BA2536" s="711"/>
      <c r="BB2536" s="711"/>
      <c r="BC2536" s="711"/>
      <c r="BD2536" s="712"/>
      <c r="BE2536" s="616">
        <f>BE2534-AO2534</f>
        <v>0</v>
      </c>
      <c r="BF2536" s="617"/>
      <c r="BG2536" s="618"/>
      <c r="BH2536" s="214"/>
      <c r="BI2536" s="616">
        <f>BI2534-AS2534</f>
        <v>0</v>
      </c>
      <c r="BJ2536" s="617"/>
      <c r="BK2536" s="618"/>
      <c r="BL2536" s="206"/>
      <c r="BM2536" s="206"/>
      <c r="BN2536" s="206"/>
      <c r="BO2536" s="248"/>
      <c r="BP2536" s="87"/>
      <c r="BQ2536" s="87"/>
      <c r="BR2536" s="81"/>
      <c r="BS2536" s="81"/>
      <c r="BT2536" s="279"/>
      <c r="BW2536" s="79"/>
    </row>
    <row r="2537" spans="1:75" ht="18.75" customHeight="1" thickTop="1" thickBot="1" x14ac:dyDescent="0.5">
      <c r="A2537" s="268"/>
      <c r="B2537" s="231"/>
      <c r="C2537" s="197"/>
      <c r="D2537" s="197"/>
      <c r="E2537" s="197"/>
      <c r="F2537" s="254"/>
      <c r="G2537" s="254"/>
      <c r="H2537" s="197"/>
      <c r="I2537" s="197"/>
      <c r="J2537" s="197"/>
      <c r="K2537" s="197"/>
      <c r="L2537" s="197"/>
      <c r="M2537" s="197"/>
      <c r="N2537" s="197"/>
      <c r="O2537" s="197"/>
      <c r="P2537" s="197"/>
      <c r="Q2537" s="197"/>
      <c r="R2537" s="197"/>
      <c r="S2537" s="197"/>
      <c r="T2537" s="197"/>
      <c r="U2537" s="197"/>
      <c r="V2537" s="197"/>
      <c r="W2537" s="197"/>
      <c r="X2537" s="197"/>
      <c r="Y2537" s="197"/>
      <c r="Z2537" s="197"/>
      <c r="AA2537" s="197"/>
      <c r="AB2537" s="197"/>
      <c r="AC2537" s="197"/>
      <c r="AD2537" s="197"/>
      <c r="AE2537" s="197"/>
      <c r="AF2537" s="203"/>
      <c r="AG2537" s="203"/>
      <c r="AH2537" s="197"/>
      <c r="AI2537" s="197"/>
      <c r="AJ2537" s="197"/>
      <c r="AK2537" s="197"/>
      <c r="AL2537" s="197"/>
      <c r="AM2537" s="197"/>
      <c r="AN2537" s="197"/>
      <c r="AO2537" s="197"/>
      <c r="AP2537" s="197"/>
      <c r="AQ2537" s="197"/>
      <c r="AR2537" s="197"/>
      <c r="AS2537" s="197"/>
      <c r="AT2537" s="197"/>
      <c r="AU2537" s="197"/>
      <c r="AV2537" s="197"/>
      <c r="AW2537" s="197"/>
      <c r="AX2537" s="197"/>
      <c r="AY2537" s="197"/>
      <c r="AZ2537" s="197"/>
      <c r="BA2537" s="640" t="s">
        <v>153</v>
      </c>
      <c r="BB2537" s="640"/>
      <c r="BC2537" s="640"/>
      <c r="BD2537" s="640"/>
      <c r="BE2537" s="640"/>
      <c r="BF2537" s="640"/>
      <c r="BG2537" s="640"/>
      <c r="BH2537" s="640"/>
      <c r="BI2537" s="640"/>
      <c r="BJ2537" s="640"/>
      <c r="BK2537" s="640"/>
      <c r="BL2537" s="640"/>
      <c r="BM2537" s="640"/>
      <c r="BN2537" s="640"/>
      <c r="BO2537" s="250"/>
      <c r="BP2537" s="89"/>
      <c r="BQ2537" s="89"/>
      <c r="BR2537" s="65"/>
      <c r="BS2537" s="65"/>
      <c r="BT2537" s="268"/>
    </row>
    <row r="2538" spans="1:75" s="255" customFormat="1" ht="13.5" customHeight="1" thickTop="1" x14ac:dyDescent="0.45">
      <c r="A2538" s="268"/>
      <c r="B2538" s="269"/>
      <c r="C2538" s="268"/>
      <c r="D2538" s="268"/>
      <c r="E2538" s="268"/>
      <c r="F2538" s="270"/>
      <c r="G2538" s="270"/>
      <c r="H2538" s="268"/>
      <c r="I2538" s="268"/>
      <c r="J2538" s="268"/>
      <c r="K2538" s="268"/>
      <c r="L2538" s="268"/>
      <c r="M2538" s="268"/>
      <c r="N2538" s="268"/>
      <c r="O2538" s="268"/>
      <c r="P2538" s="268"/>
      <c r="Q2538" s="268"/>
      <c r="R2538" s="268"/>
      <c r="S2538" s="268"/>
      <c r="T2538" s="268"/>
      <c r="U2538" s="268"/>
      <c r="V2538" s="268"/>
      <c r="W2538" s="268"/>
      <c r="X2538" s="268"/>
      <c r="Y2538" s="268"/>
      <c r="Z2538" s="268"/>
      <c r="AA2538" s="268"/>
      <c r="AB2538" s="268"/>
      <c r="AC2538" s="268"/>
      <c r="AD2538" s="268"/>
      <c r="AE2538" s="268"/>
      <c r="AF2538" s="271"/>
      <c r="AG2538" s="271"/>
      <c r="AH2538" s="268"/>
      <c r="AI2538" s="268"/>
      <c r="AJ2538" s="268"/>
      <c r="AK2538" s="268"/>
      <c r="AL2538" s="268"/>
      <c r="AM2538" s="268"/>
      <c r="AN2538" s="268"/>
      <c r="AO2538" s="268"/>
      <c r="AP2538" s="268"/>
      <c r="AQ2538" s="268"/>
      <c r="AR2538" s="268"/>
      <c r="AS2538" s="268"/>
      <c r="AT2538" s="268"/>
      <c r="AU2538" s="268"/>
      <c r="AV2538" s="268"/>
      <c r="AW2538" s="268"/>
      <c r="AX2538" s="268"/>
      <c r="AY2538" s="268"/>
      <c r="AZ2538" s="268"/>
      <c r="BA2538" s="268"/>
      <c r="BB2538" s="268"/>
      <c r="BC2538" s="268"/>
      <c r="BD2538" s="268"/>
      <c r="BE2538" s="268"/>
      <c r="BF2538" s="268"/>
      <c r="BG2538" s="268"/>
      <c r="BH2538" s="268"/>
      <c r="BI2538" s="268"/>
      <c r="BJ2538" s="268"/>
      <c r="BK2538" s="268"/>
      <c r="BL2538" s="268"/>
      <c r="BM2538" s="268"/>
      <c r="BN2538" s="268"/>
      <c r="BO2538" s="272"/>
      <c r="BP2538" s="272"/>
      <c r="BQ2538" s="272"/>
      <c r="BR2538" s="268"/>
      <c r="BS2538" s="268"/>
      <c r="BT2538" s="268"/>
    </row>
    <row r="2539" spans="1:75" s="69" customFormat="1" ht="33.75" x14ac:dyDescent="0.5">
      <c r="A2539" s="273"/>
      <c r="B2539" s="695" t="s">
        <v>9</v>
      </c>
      <c r="C2539" s="695"/>
      <c r="D2539" s="695"/>
      <c r="E2539" s="695"/>
      <c r="F2539" s="695"/>
      <c r="G2539" s="695"/>
      <c r="H2539" s="695"/>
      <c r="I2539" s="695"/>
      <c r="J2539" s="695"/>
      <c r="K2539" s="695"/>
      <c r="L2539" s="695"/>
      <c r="M2539" s="695"/>
      <c r="N2539" s="695"/>
      <c r="O2539" s="695"/>
      <c r="P2539" s="695"/>
      <c r="Q2539" s="695"/>
      <c r="R2539" s="695"/>
      <c r="S2539" s="695"/>
      <c r="T2539" s="695"/>
      <c r="U2539" s="695"/>
      <c r="V2539" s="695"/>
      <c r="W2539" s="695"/>
      <c r="X2539" s="695"/>
      <c r="Y2539" s="695"/>
      <c r="Z2539" s="695"/>
      <c r="AA2539" s="695"/>
      <c r="AB2539" s="695"/>
      <c r="AC2539" s="695"/>
      <c r="AD2539" s="695"/>
      <c r="AE2539" s="695"/>
      <c r="AF2539" s="695"/>
      <c r="AG2539" s="695"/>
      <c r="AH2539" s="695"/>
      <c r="AI2539" s="695"/>
      <c r="AJ2539" s="695"/>
      <c r="AK2539" s="695"/>
      <c r="AL2539" s="695"/>
      <c r="AM2539" s="695"/>
      <c r="AN2539" s="695"/>
      <c r="AO2539" s="695"/>
      <c r="AP2539" s="695"/>
      <c r="AQ2539" s="695"/>
      <c r="AR2539" s="695"/>
      <c r="AS2539" s="695"/>
      <c r="AT2539" s="695"/>
      <c r="AU2539" s="695"/>
      <c r="AV2539" s="695"/>
      <c r="AW2539" s="695"/>
      <c r="AX2539" s="695"/>
      <c r="AY2539" s="695"/>
      <c r="AZ2539" s="695"/>
      <c r="BA2539" s="695"/>
      <c r="BB2539" s="695"/>
      <c r="BC2539" s="695"/>
      <c r="BD2539" s="695"/>
      <c r="BE2539" s="695"/>
      <c r="BF2539" s="695"/>
      <c r="BG2539" s="695"/>
      <c r="BH2539" s="695"/>
      <c r="BI2539" s="695"/>
      <c r="BJ2539" s="695"/>
      <c r="BK2539" s="695"/>
      <c r="BL2539" s="695"/>
      <c r="BM2539" s="695"/>
      <c r="BN2539" s="695"/>
      <c r="BO2539" s="175"/>
      <c r="BP2539" s="175"/>
      <c r="BQ2539" s="175"/>
      <c r="BR2539" s="68"/>
      <c r="BS2539" s="68"/>
      <c r="BT2539" s="273"/>
    </row>
    <row r="2540" spans="1:75" ht="10.9" customHeight="1" x14ac:dyDescent="0.45">
      <c r="A2540" s="268"/>
      <c r="B2540" s="227"/>
      <c r="C2540" s="177"/>
      <c r="D2540" s="177"/>
      <c r="E2540" s="177"/>
      <c r="F2540" s="178"/>
      <c r="G2540" s="178"/>
      <c r="H2540" s="177"/>
      <c r="I2540" s="177"/>
      <c r="J2540" s="177"/>
      <c r="K2540" s="177"/>
      <c r="L2540" s="177"/>
      <c r="M2540" s="177"/>
      <c r="N2540" s="177"/>
      <c r="O2540" s="177"/>
      <c r="P2540" s="177"/>
      <c r="Q2540" s="177"/>
      <c r="R2540" s="177"/>
      <c r="S2540" s="177"/>
      <c r="T2540" s="177"/>
      <c r="U2540" s="177"/>
      <c r="V2540" s="177"/>
      <c r="W2540" s="177"/>
      <c r="X2540" s="177"/>
      <c r="Y2540" s="177"/>
      <c r="Z2540" s="177"/>
      <c r="AA2540" s="177"/>
      <c r="AB2540" s="177"/>
      <c r="AC2540" s="177"/>
      <c r="AD2540" s="177"/>
      <c r="AE2540" s="177"/>
      <c r="AF2540" s="179"/>
      <c r="AG2540" s="179"/>
      <c r="AH2540" s="177"/>
      <c r="AI2540" s="177"/>
      <c r="AJ2540" s="177"/>
      <c r="AK2540" s="177"/>
      <c r="AL2540" s="177"/>
      <c r="AM2540" s="177"/>
      <c r="AN2540" s="177"/>
      <c r="AO2540" s="177"/>
      <c r="AP2540" s="177"/>
      <c r="AQ2540" s="177"/>
      <c r="AR2540" s="177"/>
      <c r="AS2540" s="177"/>
      <c r="AT2540" s="177"/>
      <c r="AU2540" s="177"/>
      <c r="AV2540" s="177"/>
      <c r="AW2540" s="177"/>
      <c r="AX2540" s="177"/>
      <c r="AY2540" s="177"/>
      <c r="AZ2540" s="177"/>
      <c r="BA2540" s="177"/>
      <c r="BB2540" s="177"/>
      <c r="BC2540" s="177"/>
      <c r="BD2540" s="177"/>
      <c r="BE2540" s="177"/>
      <c r="BF2540" s="177"/>
      <c r="BG2540" s="177"/>
      <c r="BH2540" s="177"/>
      <c r="BI2540" s="177"/>
      <c r="BJ2540" s="177"/>
      <c r="BK2540" s="177"/>
      <c r="BL2540" s="177"/>
      <c r="BM2540" s="177"/>
      <c r="BN2540" s="259"/>
      <c r="BO2540" s="245"/>
      <c r="BP2540" s="259"/>
      <c r="BQ2540" s="259"/>
      <c r="BR2540" s="65"/>
      <c r="BS2540" s="65"/>
      <c r="BT2540" s="268"/>
    </row>
    <row r="2541" spans="1:75" s="70" customFormat="1" ht="36.75" customHeight="1" x14ac:dyDescent="0.45">
      <c r="A2541" s="274"/>
      <c r="B2541" s="227"/>
      <c r="C2541" s="176"/>
      <c r="D2541" s="226" t="s">
        <v>10</v>
      </c>
      <c r="E2541" s="713" t="str">
        <f>IF(ROSTER!D$3="","",ROSTER!D$3)</f>
        <v/>
      </c>
      <c r="F2541" s="713"/>
      <c r="G2541" s="713"/>
      <c r="H2541" s="713"/>
      <c r="I2541" s="713"/>
      <c r="J2541" s="713"/>
      <c r="K2541" s="713"/>
      <c r="L2541" s="713"/>
      <c r="M2541" s="713"/>
      <c r="N2541" s="713"/>
      <c r="O2541" s="713"/>
      <c r="P2541" s="713"/>
      <c r="Q2541" s="713"/>
      <c r="R2541" s="713"/>
      <c r="S2541" s="713"/>
      <c r="T2541" s="713"/>
      <c r="U2541" s="713"/>
      <c r="V2541" s="713"/>
      <c r="W2541" s="713"/>
      <c r="X2541" s="713"/>
      <c r="Y2541" s="713"/>
      <c r="Z2541" s="713"/>
      <c r="AA2541" s="713"/>
      <c r="AB2541" s="713"/>
      <c r="AC2541" s="713"/>
      <c r="AD2541" s="180"/>
      <c r="AE2541" s="719" t="s">
        <v>11</v>
      </c>
      <c r="AF2541" s="719"/>
      <c r="AG2541" s="719"/>
      <c r="AH2541" s="719"/>
      <c r="AI2541" s="719"/>
      <c r="AJ2541" s="719"/>
      <c r="AK2541" s="719"/>
      <c r="AL2541" s="717"/>
      <c r="AM2541" s="717"/>
      <c r="AN2541" s="717"/>
      <c r="AO2541" s="717"/>
      <c r="AP2541" s="717"/>
      <c r="AQ2541" s="717"/>
      <c r="AR2541" s="717"/>
      <c r="AS2541" s="717"/>
      <c r="AT2541" s="717"/>
      <c r="AU2541" s="717"/>
      <c r="AV2541" s="717"/>
      <c r="AW2541" s="717"/>
      <c r="AX2541" s="717"/>
      <c r="AY2541" s="717"/>
      <c r="AZ2541" s="717"/>
      <c r="BA2541" s="717"/>
      <c r="BB2541" s="717"/>
      <c r="BC2541" s="717"/>
      <c r="BD2541" s="717"/>
      <c r="BE2541" s="717"/>
      <c r="BF2541" s="717"/>
      <c r="BG2541" s="717"/>
      <c r="BH2541" s="717"/>
      <c r="BI2541" s="717"/>
      <c r="BJ2541" s="717"/>
      <c r="BK2541" s="717"/>
      <c r="BL2541" s="717"/>
      <c r="BM2541" s="717"/>
      <c r="BN2541" s="259"/>
      <c r="BO2541" s="246" t="s">
        <v>130</v>
      </c>
      <c r="BP2541" s="259"/>
      <c r="BQ2541" s="259"/>
      <c r="BR2541" s="66"/>
      <c r="BS2541" s="66"/>
      <c r="BT2541" s="274"/>
    </row>
    <row r="2542" spans="1:75" ht="8.85" customHeight="1" x14ac:dyDescent="0.45">
      <c r="A2542" s="275"/>
      <c r="B2542" s="227"/>
      <c r="C2542" s="179" t="s">
        <v>38</v>
      </c>
      <c r="D2542" s="179"/>
      <c r="E2542" s="179"/>
      <c r="F2542" s="181"/>
      <c r="G2542" s="181"/>
      <c r="H2542" s="179"/>
      <c r="I2542" s="179"/>
      <c r="J2542" s="182"/>
      <c r="K2542" s="182"/>
      <c r="L2542" s="182"/>
      <c r="M2542" s="182"/>
      <c r="N2542" s="182"/>
      <c r="O2542" s="182"/>
      <c r="P2542" s="182"/>
      <c r="Q2542" s="182"/>
      <c r="R2542" s="182"/>
      <c r="S2542" s="182"/>
      <c r="T2542" s="182"/>
      <c r="U2542" s="182"/>
      <c r="V2542" s="182"/>
      <c r="W2542" s="182"/>
      <c r="X2542" s="182"/>
      <c r="Y2542" s="182"/>
      <c r="Z2542" s="182"/>
      <c r="AA2542" s="182"/>
      <c r="AB2542" s="182"/>
      <c r="AC2542" s="182"/>
      <c r="AD2542" s="182"/>
      <c r="AE2542" s="182"/>
      <c r="AF2542" s="182"/>
      <c r="AG2542" s="179"/>
      <c r="AH2542" s="183"/>
      <c r="AI2542" s="184"/>
      <c r="AJ2542" s="184"/>
      <c r="AK2542" s="184"/>
      <c r="AL2542" s="184"/>
      <c r="AM2542" s="184"/>
      <c r="AN2542" s="184"/>
      <c r="AO2542" s="185"/>
      <c r="AP2542" s="186"/>
      <c r="AQ2542" s="186"/>
      <c r="AR2542" s="186"/>
      <c r="AS2542" s="186"/>
      <c r="AT2542" s="186"/>
      <c r="AU2542" s="186"/>
      <c r="AV2542" s="186"/>
      <c r="AW2542" s="186"/>
      <c r="AX2542" s="186"/>
      <c r="AY2542" s="186"/>
      <c r="AZ2542" s="186"/>
      <c r="BA2542" s="186"/>
      <c r="BB2542" s="186"/>
      <c r="BC2542" s="186"/>
      <c r="BD2542" s="186"/>
      <c r="BE2542" s="186"/>
      <c r="BF2542" s="186"/>
      <c r="BG2542" s="186"/>
      <c r="BH2542" s="186"/>
      <c r="BI2542" s="186"/>
      <c r="BJ2542" s="186"/>
      <c r="BK2542" s="186"/>
      <c r="BL2542" s="186"/>
      <c r="BM2542" s="186"/>
      <c r="BN2542" s="186"/>
      <c r="BO2542" s="187"/>
      <c r="BP2542" s="187"/>
      <c r="BQ2542" s="187"/>
      <c r="BR2542" s="71"/>
      <c r="BS2542" s="71"/>
      <c r="BT2542" s="275"/>
    </row>
    <row r="2543" spans="1:75" s="70" customFormat="1" ht="40.5" x14ac:dyDescent="0.45">
      <c r="A2543" s="274"/>
      <c r="B2543" s="227"/>
      <c r="C2543" s="692" t="s">
        <v>37</v>
      </c>
      <c r="D2543" s="692"/>
      <c r="E2543" s="717"/>
      <c r="F2543" s="717"/>
      <c r="G2543" s="717"/>
      <c r="H2543" s="717"/>
      <c r="I2543" s="717"/>
      <c r="J2543" s="717"/>
      <c r="K2543" s="717"/>
      <c r="L2543" s="717"/>
      <c r="M2543" s="717"/>
      <c r="N2543" s="717"/>
      <c r="O2543" s="717"/>
      <c r="P2543" s="717"/>
      <c r="Q2543" s="717"/>
      <c r="R2543" s="717"/>
      <c r="S2543" s="717"/>
      <c r="T2543" s="717"/>
      <c r="U2543" s="717"/>
      <c r="V2543" s="717"/>
      <c r="W2543" s="717"/>
      <c r="X2543" s="717"/>
      <c r="Y2543" s="717"/>
      <c r="Z2543" s="717"/>
      <c r="AA2543" s="717"/>
      <c r="AB2543" s="717"/>
      <c r="AC2543" s="717"/>
      <c r="AD2543" s="180"/>
      <c r="AE2543" s="718" t="s">
        <v>21</v>
      </c>
      <c r="AF2543" s="718"/>
      <c r="AG2543" s="718"/>
      <c r="AH2543" s="718"/>
      <c r="AI2543" s="717"/>
      <c r="AJ2543" s="717"/>
      <c r="AK2543" s="717"/>
      <c r="AL2543" s="717"/>
      <c r="AM2543" s="717"/>
      <c r="AN2543" s="717"/>
      <c r="AO2543" s="717"/>
      <c r="AP2543" s="717"/>
      <c r="AQ2543" s="717"/>
      <c r="AR2543" s="717"/>
      <c r="AS2543" s="717"/>
      <c r="AT2543" s="717"/>
      <c r="AU2543" s="717"/>
      <c r="AV2543" s="717"/>
      <c r="AW2543" s="717"/>
      <c r="AX2543" s="717"/>
      <c r="AY2543" s="717"/>
      <c r="AZ2543" s="717"/>
      <c r="BA2543" s="716" t="s">
        <v>12</v>
      </c>
      <c r="BB2543" s="716"/>
      <c r="BC2543" s="716"/>
      <c r="BD2543" s="708"/>
      <c r="BE2543" s="708"/>
      <c r="BF2543" s="708"/>
      <c r="BG2543" s="708"/>
      <c r="BH2543" s="708"/>
      <c r="BI2543" s="708"/>
      <c r="BJ2543" s="708"/>
      <c r="BK2543" s="708"/>
      <c r="BL2543" s="708"/>
      <c r="BM2543" s="708"/>
      <c r="BN2543" s="188"/>
      <c r="BO2543" s="334"/>
      <c r="BP2543" s="189"/>
      <c r="BQ2543" s="189"/>
      <c r="BR2543" s="72">
        <f>IF(BD2543=0,0,1)</f>
        <v>0</v>
      </c>
      <c r="BS2543" s="73">
        <f>IF((BE2593+BI2593)&gt;(AO2593+AS2593),1,0)</f>
        <v>0</v>
      </c>
      <c r="BT2543" s="276"/>
    </row>
    <row r="2544" spans="1:75" ht="9.6" customHeight="1" x14ac:dyDescent="0.45">
      <c r="A2544" s="268"/>
      <c r="B2544" s="227"/>
      <c r="C2544" s="177"/>
      <c r="D2544" s="177"/>
      <c r="E2544" s="177"/>
      <c r="F2544" s="178"/>
      <c r="G2544" s="178"/>
      <c r="H2544" s="177"/>
      <c r="I2544" s="177"/>
      <c r="J2544" s="177"/>
      <c r="K2544" s="177"/>
      <c r="L2544" s="177"/>
      <c r="M2544" s="177"/>
      <c r="N2544" s="177"/>
      <c r="O2544" s="177"/>
      <c r="P2544" s="177"/>
      <c r="Q2544" s="177"/>
      <c r="R2544" s="177"/>
      <c r="S2544" s="177"/>
      <c r="T2544" s="177"/>
      <c r="U2544" s="177"/>
      <c r="V2544" s="177"/>
      <c r="W2544" s="177"/>
      <c r="X2544" s="177"/>
      <c r="Y2544" s="177"/>
      <c r="Z2544" s="177"/>
      <c r="AA2544" s="177"/>
      <c r="AB2544" s="177"/>
      <c r="AC2544" s="177"/>
      <c r="AD2544" s="177"/>
      <c r="AE2544" s="177"/>
      <c r="AF2544" s="179"/>
      <c r="AG2544" s="179"/>
      <c r="AH2544" s="177"/>
      <c r="AI2544" s="177"/>
      <c r="AJ2544" s="177"/>
      <c r="AK2544" s="177"/>
      <c r="AL2544" s="177"/>
      <c r="AM2544" s="177"/>
      <c r="AN2544" s="177"/>
      <c r="AO2544" s="177"/>
      <c r="AP2544" s="177"/>
      <c r="AQ2544" s="177"/>
      <c r="AR2544" s="177"/>
      <c r="AS2544" s="177"/>
      <c r="AT2544" s="177"/>
      <c r="AU2544" s="177"/>
      <c r="AV2544" s="177"/>
      <c r="AW2544" s="177"/>
      <c r="AX2544" s="177"/>
      <c r="AY2544" s="177"/>
      <c r="AZ2544" s="177"/>
      <c r="BA2544" s="177"/>
      <c r="BB2544" s="177"/>
      <c r="BC2544" s="177"/>
      <c r="BD2544" s="177"/>
      <c r="BE2544" s="177"/>
      <c r="BF2544" s="177"/>
      <c r="BG2544" s="177"/>
      <c r="BH2544" s="177"/>
      <c r="BI2544" s="177"/>
      <c r="BJ2544" s="177"/>
      <c r="BK2544" s="177"/>
      <c r="BL2544" s="177"/>
      <c r="BM2544" s="177"/>
      <c r="BN2544" s="177"/>
      <c r="BO2544" s="190"/>
      <c r="BP2544" s="190"/>
      <c r="BQ2544" s="190"/>
      <c r="BR2544" s="65"/>
      <c r="BS2544" s="65"/>
      <c r="BT2544" s="268"/>
    </row>
    <row r="2545" spans="1:77" ht="8.85" customHeight="1" thickBot="1" x14ac:dyDescent="0.5">
      <c r="A2545" s="268"/>
      <c r="B2545" s="228"/>
      <c r="C2545" s="191"/>
      <c r="D2545" s="191"/>
      <c r="E2545" s="191"/>
      <c r="F2545" s="192"/>
      <c r="G2545" s="192"/>
      <c r="H2545" s="191"/>
      <c r="I2545" s="191"/>
      <c r="J2545" s="191"/>
      <c r="K2545" s="191"/>
      <c r="L2545" s="191"/>
      <c r="M2545" s="191"/>
      <c r="N2545" s="191"/>
      <c r="O2545" s="191"/>
      <c r="P2545" s="191"/>
      <c r="Q2545" s="191"/>
      <c r="R2545" s="191"/>
      <c r="S2545" s="191"/>
      <c r="T2545" s="191"/>
      <c r="U2545" s="191"/>
      <c r="V2545" s="191"/>
      <c r="W2545" s="191"/>
      <c r="X2545" s="191"/>
      <c r="Y2545" s="191"/>
      <c r="Z2545" s="191"/>
      <c r="AA2545" s="191"/>
      <c r="AB2545" s="191"/>
      <c r="AC2545" s="191"/>
      <c r="AD2545" s="191"/>
      <c r="AE2545" s="191"/>
      <c r="AF2545" s="193"/>
      <c r="AG2545" s="193"/>
      <c r="AH2545" s="191"/>
      <c r="AI2545" s="191"/>
      <c r="AJ2545" s="191"/>
      <c r="AK2545" s="191"/>
      <c r="AL2545" s="191"/>
      <c r="AM2545" s="191"/>
      <c r="AN2545" s="191"/>
      <c r="AO2545" s="191"/>
      <c r="AP2545" s="191"/>
      <c r="AQ2545" s="191"/>
      <c r="AR2545" s="191"/>
      <c r="AS2545" s="191"/>
      <c r="AT2545" s="191"/>
      <c r="AU2545" s="191"/>
      <c r="AV2545" s="191"/>
      <c r="AW2545" s="191"/>
      <c r="AX2545" s="191"/>
      <c r="AY2545" s="191"/>
      <c r="AZ2545" s="191"/>
      <c r="BA2545" s="191"/>
      <c r="BB2545" s="191"/>
      <c r="BC2545" s="191"/>
      <c r="BD2545" s="191"/>
      <c r="BE2545" s="191"/>
      <c r="BF2545" s="191"/>
      <c r="BG2545" s="191"/>
      <c r="BH2545" s="191"/>
      <c r="BI2545" s="191"/>
      <c r="BJ2545" s="191"/>
      <c r="BK2545" s="191"/>
      <c r="BL2545" s="191"/>
      <c r="BM2545" s="191"/>
      <c r="BN2545" s="191"/>
      <c r="BO2545" s="194"/>
      <c r="BP2545" s="194"/>
      <c r="BQ2545" s="194"/>
      <c r="BR2545" s="65"/>
      <c r="BS2545" s="65"/>
      <c r="BT2545" s="268"/>
    </row>
    <row r="2546" spans="1:77" s="70" customFormat="1" ht="40.5" customHeight="1" thickTop="1" x14ac:dyDescent="0.4">
      <c r="A2546" s="276"/>
      <c r="B2546" s="684" t="s">
        <v>0</v>
      </c>
      <c r="C2546" s="686" t="s">
        <v>1</v>
      </c>
      <c r="D2546" s="687"/>
      <c r="E2546" s="339" t="s">
        <v>28</v>
      </c>
      <c r="F2546" s="665" t="s">
        <v>93</v>
      </c>
      <c r="G2546" s="665" t="s">
        <v>94</v>
      </c>
      <c r="H2546" s="726" t="s">
        <v>40</v>
      </c>
      <c r="I2546" s="727"/>
      <c r="J2546" s="595" t="s">
        <v>7</v>
      </c>
      <c r="K2546" s="595"/>
      <c r="L2546" s="595"/>
      <c r="M2546" s="595"/>
      <c r="N2546" s="595"/>
      <c r="O2546" s="595"/>
      <c r="P2546" s="595" t="s">
        <v>2</v>
      </c>
      <c r="Q2546" s="595"/>
      <c r="R2546" s="595"/>
      <c r="S2546" s="595"/>
      <c r="T2546" s="595"/>
      <c r="U2546" s="595"/>
      <c r="V2546" s="696" t="s">
        <v>34</v>
      </c>
      <c r="W2546" s="697"/>
      <c r="X2546" s="696" t="s">
        <v>35</v>
      </c>
      <c r="Y2546" s="697"/>
      <c r="Z2546" s="696" t="s">
        <v>43</v>
      </c>
      <c r="AA2546" s="697"/>
      <c r="AB2546" s="595" t="s">
        <v>6</v>
      </c>
      <c r="AC2546" s="595"/>
      <c r="AD2546" s="595"/>
      <c r="AE2546" s="595"/>
      <c r="AF2546" s="595"/>
      <c r="AG2546" s="595"/>
      <c r="AH2546" s="595" t="s">
        <v>63</v>
      </c>
      <c r="AI2546" s="595"/>
      <c r="AJ2546" s="595"/>
      <c r="AK2546" s="595"/>
      <c r="AL2546" s="595"/>
      <c r="AM2546" s="595"/>
      <c r="AN2546" s="595" t="s">
        <v>64</v>
      </c>
      <c r="AO2546" s="595"/>
      <c r="AP2546" s="595"/>
      <c r="AQ2546" s="595"/>
      <c r="AR2546" s="595"/>
      <c r="AS2546" s="595"/>
      <c r="AT2546" s="595" t="s">
        <v>65</v>
      </c>
      <c r="AU2546" s="595"/>
      <c r="AV2546" s="595"/>
      <c r="AW2546" s="595"/>
      <c r="AX2546" s="595"/>
      <c r="AY2546" s="597"/>
      <c r="AZ2546" s="595" t="s">
        <v>4</v>
      </c>
      <c r="BA2546" s="595"/>
      <c r="BB2546" s="595"/>
      <c r="BC2546" s="595"/>
      <c r="BD2546" s="595"/>
      <c r="BE2546" s="595"/>
      <c r="BF2546" s="595" t="s">
        <v>66</v>
      </c>
      <c r="BG2546" s="595"/>
      <c r="BH2546" s="595"/>
      <c r="BI2546" s="595"/>
      <c r="BJ2546" s="595"/>
      <c r="BK2546" s="596"/>
      <c r="BL2546" s="651" t="s">
        <v>25</v>
      </c>
      <c r="BM2546" s="652"/>
      <c r="BN2546" s="653"/>
      <c r="BO2546" s="598" t="s">
        <v>100</v>
      </c>
      <c r="BP2546" s="598" t="s">
        <v>81</v>
      </c>
      <c r="BQ2546" s="598" t="s">
        <v>82</v>
      </c>
      <c r="BR2546" s="74"/>
      <c r="BS2546" s="74"/>
      <c r="BT2546" s="276"/>
    </row>
    <row r="2547" spans="1:77" s="70" customFormat="1" ht="41.25" customHeight="1" x14ac:dyDescent="0.7">
      <c r="A2547" s="276"/>
      <c r="B2547" s="685"/>
      <c r="C2547" s="688"/>
      <c r="D2547" s="689"/>
      <c r="E2547" s="221" t="s">
        <v>95</v>
      </c>
      <c r="F2547" s="666"/>
      <c r="G2547" s="666"/>
      <c r="H2547" s="728"/>
      <c r="I2547" s="729"/>
      <c r="J2547" s="645" t="s">
        <v>17</v>
      </c>
      <c r="K2547" s="646"/>
      <c r="L2547" s="641" t="s">
        <v>18</v>
      </c>
      <c r="M2547" s="642"/>
      <c r="N2547" s="657" t="s">
        <v>19</v>
      </c>
      <c r="O2547" s="658" t="s">
        <v>8</v>
      </c>
      <c r="P2547" s="645" t="s">
        <v>26</v>
      </c>
      <c r="Q2547" s="646"/>
      <c r="R2547" s="641" t="s">
        <v>24</v>
      </c>
      <c r="S2547" s="642"/>
      <c r="T2547" s="657" t="s">
        <v>19</v>
      </c>
      <c r="U2547" s="658"/>
      <c r="V2547" s="698"/>
      <c r="W2547" s="699"/>
      <c r="X2547" s="698"/>
      <c r="Y2547" s="699"/>
      <c r="Z2547" s="698"/>
      <c r="AA2547" s="699"/>
      <c r="AB2547" s="645" t="s">
        <v>47</v>
      </c>
      <c r="AC2547" s="646"/>
      <c r="AD2547" s="641" t="s">
        <v>23</v>
      </c>
      <c r="AE2547" s="642" t="s">
        <v>3</v>
      </c>
      <c r="AF2547" s="643" t="s">
        <v>5</v>
      </c>
      <c r="AG2547" s="644"/>
      <c r="AH2547" s="645" t="s">
        <v>47</v>
      </c>
      <c r="AI2547" s="646"/>
      <c r="AJ2547" s="641" t="s">
        <v>23</v>
      </c>
      <c r="AK2547" s="642" t="s">
        <v>3</v>
      </c>
      <c r="AL2547" s="643" t="s">
        <v>5</v>
      </c>
      <c r="AM2547" s="644"/>
      <c r="AN2547" s="645" t="s">
        <v>47</v>
      </c>
      <c r="AO2547" s="646"/>
      <c r="AP2547" s="641" t="s">
        <v>23</v>
      </c>
      <c r="AQ2547" s="642" t="s">
        <v>3</v>
      </c>
      <c r="AR2547" s="643" t="s">
        <v>5</v>
      </c>
      <c r="AS2547" s="644"/>
      <c r="AT2547" s="645" t="s">
        <v>47</v>
      </c>
      <c r="AU2547" s="646"/>
      <c r="AV2547" s="641" t="s">
        <v>23</v>
      </c>
      <c r="AW2547" s="642" t="s">
        <v>3</v>
      </c>
      <c r="AX2547" s="643" t="s">
        <v>5</v>
      </c>
      <c r="AY2547" s="720"/>
      <c r="AZ2547" s="645" t="s">
        <v>47</v>
      </c>
      <c r="BA2547" s="646"/>
      <c r="BB2547" s="641" t="s">
        <v>23</v>
      </c>
      <c r="BC2547" s="642" t="s">
        <v>3</v>
      </c>
      <c r="BD2547" s="643" t="s">
        <v>5</v>
      </c>
      <c r="BE2547" s="644"/>
      <c r="BF2547" s="645" t="s">
        <v>47</v>
      </c>
      <c r="BG2547" s="646"/>
      <c r="BH2547" s="641" t="s">
        <v>23</v>
      </c>
      <c r="BI2547" s="642" t="s">
        <v>3</v>
      </c>
      <c r="BJ2547" s="643" t="s">
        <v>5</v>
      </c>
      <c r="BK2547" s="644"/>
      <c r="BL2547" s="654"/>
      <c r="BM2547" s="655"/>
      <c r="BN2547" s="656"/>
      <c r="BO2547" s="599"/>
      <c r="BP2547" s="599"/>
      <c r="BQ2547" s="599"/>
      <c r="BR2547" s="74"/>
      <c r="BS2547" s="74"/>
      <c r="BT2547" s="276"/>
      <c r="BY2547" s="307"/>
    </row>
    <row r="2548" spans="1:77" ht="23.85" customHeight="1" x14ac:dyDescent="0.35">
      <c r="A2548" s="277"/>
      <c r="B2548" s="678" t="str">
        <f>IF(ROSTER!B$8="","",ROSTER!B$8)</f>
        <v/>
      </c>
      <c r="C2548" s="669" t="str">
        <f>IF(ROSTER!C$8="","",ROSTER!C$8)</f>
        <v/>
      </c>
      <c r="D2548" s="670"/>
      <c r="E2548" s="667"/>
      <c r="F2548" s="680">
        <f>IF(E2548="y",1,IF(E2548="S",1,0))</f>
        <v>0</v>
      </c>
      <c r="G2548" s="663">
        <f>IF(E2548="S",1,0)</f>
        <v>0</v>
      </c>
      <c r="H2548" s="583"/>
      <c r="I2548" s="584"/>
      <c r="J2548" s="569"/>
      <c r="K2548" s="570"/>
      <c r="L2548" s="573"/>
      <c r="M2548" s="574"/>
      <c r="N2548" s="579">
        <f>L2548+J2548</f>
        <v>0</v>
      </c>
      <c r="O2548" s="580"/>
      <c r="P2548" s="569"/>
      <c r="Q2548" s="570"/>
      <c r="R2548" s="573"/>
      <c r="S2548" s="574"/>
      <c r="T2548" s="579">
        <f>R2548-P2548</f>
        <v>0</v>
      </c>
      <c r="U2548" s="580"/>
      <c r="V2548" s="583"/>
      <c r="W2548" s="584"/>
      <c r="X2548" s="569"/>
      <c r="Y2548" s="584"/>
      <c r="Z2548" s="569"/>
      <c r="AA2548" s="584"/>
      <c r="AB2548" s="569"/>
      <c r="AC2548" s="570"/>
      <c r="AD2548" s="573"/>
      <c r="AE2548" s="574"/>
      <c r="AF2548" s="557">
        <f>IF(AB2548=0,0,(AD2548/AB2548)*100)</f>
        <v>0</v>
      </c>
      <c r="AG2548" s="558"/>
      <c r="AH2548" s="569"/>
      <c r="AI2548" s="570"/>
      <c r="AJ2548" s="573"/>
      <c r="AK2548" s="574"/>
      <c r="AL2548" s="557">
        <f>IF(AH2548=0,0,(AJ2548/AH2548)*100)</f>
        <v>0</v>
      </c>
      <c r="AM2548" s="558"/>
      <c r="AN2548" s="569"/>
      <c r="AO2548" s="570"/>
      <c r="AP2548" s="573"/>
      <c r="AQ2548" s="574"/>
      <c r="AR2548" s="557">
        <f>IF(AN2548=0,0,(AP2548/AN2548)*100)</f>
        <v>0</v>
      </c>
      <c r="AS2548" s="558"/>
      <c r="AT2548" s="561">
        <f>AB2548+AH2548+AN2548</f>
        <v>0</v>
      </c>
      <c r="AU2548" s="562"/>
      <c r="AV2548" s="565">
        <f>AD2548+AJ2548+AP2548</f>
        <v>0</v>
      </c>
      <c r="AW2548" s="566"/>
      <c r="AX2548" s="557">
        <f>IF(AT2548=0,0,(AV2548/AT2548)*100)</f>
        <v>0</v>
      </c>
      <c r="AY2548" s="558"/>
      <c r="AZ2548" s="569"/>
      <c r="BA2548" s="570"/>
      <c r="BB2548" s="573"/>
      <c r="BC2548" s="574"/>
      <c r="BD2548" s="557">
        <f>IF(AZ2548=0,0,(BB2548/AZ2548)*100)</f>
        <v>0</v>
      </c>
      <c r="BE2548" s="558"/>
      <c r="BF2548" s="561">
        <f>AT2548+AZ2548</f>
        <v>0</v>
      </c>
      <c r="BG2548" s="562"/>
      <c r="BH2548" s="565">
        <f>AV2548+BB2548</f>
        <v>0</v>
      </c>
      <c r="BI2548" s="566"/>
      <c r="BJ2548" s="557">
        <f>IF(BF2548=0,0,(BH2548/BF2548)*100)</f>
        <v>0</v>
      </c>
      <c r="BK2548" s="558"/>
      <c r="BL2548" s="602">
        <f>(AD2548*2)+(AJ2548*2)+(AP2548*3)+BB2548</f>
        <v>0</v>
      </c>
      <c r="BM2548" s="603"/>
      <c r="BN2548" s="604"/>
      <c r="BO2548" s="587">
        <f>IF(BQ2548=0,0,50*BP2548/BQ2548)</f>
        <v>0</v>
      </c>
      <c r="BP2548" s="555">
        <f>(BL2548*BS$2548)+(N2548*BS$2549)+(X2548*BS$2550)+(R2548*BS$2551)+(V2548*BS$2552)+(Z2548*BS$2553)</f>
        <v>0</v>
      </c>
      <c r="BQ2548" s="555">
        <f>((AZ2548-BB2548)*BS$2555)+((AT2548-AV2548)*BS$2554)+(H2548*BS$2556)+(P2548*BS$2557)</f>
        <v>0</v>
      </c>
      <c r="BR2548" s="75" t="s">
        <v>70</v>
      </c>
      <c r="BS2548" s="76">
        <f>IF(BO2543="B",'VALUE POINTS'!L$10,IF('GAME STATS'!BO2543="C",'VALUE POINTS'!M$10,'VALUE POINTS'!K$10))</f>
        <v>1</v>
      </c>
      <c r="BT2548" s="280"/>
    </row>
    <row r="2549" spans="1:77" ht="23.85" customHeight="1" x14ac:dyDescent="0.35">
      <c r="A2549" s="277"/>
      <c r="B2549" s="679"/>
      <c r="C2549" s="690" t="str">
        <f>IF(ROSTER!D$8="","",ROSTER!D$8)</f>
        <v/>
      </c>
      <c r="D2549" s="691"/>
      <c r="E2549" s="668"/>
      <c r="F2549" s="681"/>
      <c r="G2549" s="664"/>
      <c r="H2549" s="585"/>
      <c r="I2549" s="586"/>
      <c r="J2549" s="571"/>
      <c r="K2549" s="572"/>
      <c r="L2549" s="575"/>
      <c r="M2549" s="576"/>
      <c r="N2549" s="581" t="s">
        <v>16</v>
      </c>
      <c r="O2549" s="582"/>
      <c r="P2549" s="571"/>
      <c r="Q2549" s="572"/>
      <c r="R2549" s="575"/>
      <c r="S2549" s="576"/>
      <c r="T2549" s="581" t="s">
        <v>16</v>
      </c>
      <c r="U2549" s="582"/>
      <c r="V2549" s="585"/>
      <c r="W2549" s="586"/>
      <c r="X2549" s="571"/>
      <c r="Y2549" s="586"/>
      <c r="Z2549" s="571"/>
      <c r="AA2549" s="586"/>
      <c r="AB2549" s="571"/>
      <c r="AC2549" s="572"/>
      <c r="AD2549" s="575"/>
      <c r="AE2549" s="576"/>
      <c r="AF2549" s="577"/>
      <c r="AG2549" s="578"/>
      <c r="AH2549" s="571"/>
      <c r="AI2549" s="572"/>
      <c r="AJ2549" s="575"/>
      <c r="AK2549" s="576"/>
      <c r="AL2549" s="577"/>
      <c r="AM2549" s="578"/>
      <c r="AN2549" s="571"/>
      <c r="AO2549" s="572"/>
      <c r="AP2549" s="575"/>
      <c r="AQ2549" s="576"/>
      <c r="AR2549" s="577"/>
      <c r="AS2549" s="578"/>
      <c r="AT2549" s="627"/>
      <c r="AU2549" s="628"/>
      <c r="AV2549" s="629"/>
      <c r="AW2549" s="630"/>
      <c r="AX2549" s="577"/>
      <c r="AY2549" s="578"/>
      <c r="AZ2549" s="571"/>
      <c r="BA2549" s="572"/>
      <c r="BB2549" s="575"/>
      <c r="BC2549" s="576"/>
      <c r="BD2549" s="577"/>
      <c r="BE2549" s="578"/>
      <c r="BF2549" s="627"/>
      <c r="BG2549" s="628"/>
      <c r="BH2549" s="629"/>
      <c r="BI2549" s="630"/>
      <c r="BJ2549" s="577"/>
      <c r="BK2549" s="578"/>
      <c r="BL2549" s="605"/>
      <c r="BM2549" s="606"/>
      <c r="BN2549" s="607"/>
      <c r="BO2549" s="588"/>
      <c r="BP2549" s="556"/>
      <c r="BQ2549" s="556"/>
      <c r="BR2549" s="75" t="s">
        <v>71</v>
      </c>
      <c r="BS2549" s="76">
        <f>IF(BO2543="B",'VALUE POINTS'!L$11,IF('GAME STATS'!BO2543="C",'VALUE POINTS'!M$11,'VALUE POINTS'!K$11))</f>
        <v>1</v>
      </c>
      <c r="BT2549" s="280"/>
    </row>
    <row r="2550" spans="1:77" ht="21.75" customHeight="1" x14ac:dyDescent="0.4">
      <c r="A2550" s="268"/>
      <c r="B2550" s="678" t="str">
        <f>IF(ROSTER!B$10="","",ROSTER!B$10)</f>
        <v/>
      </c>
      <c r="C2550" s="669" t="str">
        <f>IF(ROSTER!C$10="","",ROSTER!C$10)</f>
        <v/>
      </c>
      <c r="D2550" s="670"/>
      <c r="E2550" s="667"/>
      <c r="F2550" s="680">
        <f>IF(E2550="y",1,IF(E2550="S",1,0))</f>
        <v>0</v>
      </c>
      <c r="G2550" s="663">
        <f>IF(E2550="S",1,0)</f>
        <v>0</v>
      </c>
      <c r="H2550" s="583"/>
      <c r="I2550" s="584"/>
      <c r="J2550" s="569"/>
      <c r="K2550" s="570"/>
      <c r="L2550" s="573"/>
      <c r="M2550" s="574"/>
      <c r="N2550" s="579">
        <f>L2550+J2550</f>
        <v>0</v>
      </c>
      <c r="O2550" s="580"/>
      <c r="P2550" s="569"/>
      <c r="Q2550" s="570"/>
      <c r="R2550" s="573"/>
      <c r="S2550" s="574"/>
      <c r="T2550" s="579">
        <f>R2550-P2550</f>
        <v>0</v>
      </c>
      <c r="U2550" s="580"/>
      <c r="V2550" s="583"/>
      <c r="W2550" s="584"/>
      <c r="X2550" s="569"/>
      <c r="Y2550" s="584"/>
      <c r="Z2550" s="569"/>
      <c r="AA2550" s="584"/>
      <c r="AB2550" s="569"/>
      <c r="AC2550" s="570"/>
      <c r="AD2550" s="573"/>
      <c r="AE2550" s="574"/>
      <c r="AF2550" s="557">
        <f>IF(AB2550=0,0,(AD2550/AB2550)*100)</f>
        <v>0</v>
      </c>
      <c r="AG2550" s="558"/>
      <c r="AH2550" s="569"/>
      <c r="AI2550" s="570"/>
      <c r="AJ2550" s="573"/>
      <c r="AK2550" s="574"/>
      <c r="AL2550" s="557">
        <f>IF(AH2550=0,0,(AJ2550/AH2550)*100)</f>
        <v>0</v>
      </c>
      <c r="AM2550" s="558"/>
      <c r="AN2550" s="569"/>
      <c r="AO2550" s="570"/>
      <c r="AP2550" s="573"/>
      <c r="AQ2550" s="574"/>
      <c r="AR2550" s="557">
        <f>IF(AN2550=0,0,(AP2550/AN2550)*100)</f>
        <v>0</v>
      </c>
      <c r="AS2550" s="558"/>
      <c r="AT2550" s="561">
        <f>AB2550+AH2550+AN2550</f>
        <v>0</v>
      </c>
      <c r="AU2550" s="562"/>
      <c r="AV2550" s="565">
        <f>AD2550+AJ2550+AP2550</f>
        <v>0</v>
      </c>
      <c r="AW2550" s="566"/>
      <c r="AX2550" s="557">
        <f>IF(AT2550=0,0,(AV2550/AT2550)*100)</f>
        <v>0</v>
      </c>
      <c r="AY2550" s="558"/>
      <c r="AZ2550" s="569"/>
      <c r="BA2550" s="570"/>
      <c r="BB2550" s="573"/>
      <c r="BC2550" s="574"/>
      <c r="BD2550" s="557">
        <f>IF(AZ2550=0,0,(BB2550/AZ2550)*100)</f>
        <v>0</v>
      </c>
      <c r="BE2550" s="558"/>
      <c r="BF2550" s="561">
        <f>AT2550+AZ2550</f>
        <v>0</v>
      </c>
      <c r="BG2550" s="562"/>
      <c r="BH2550" s="565">
        <f>AV2550+BB2550</f>
        <v>0</v>
      </c>
      <c r="BI2550" s="566"/>
      <c r="BJ2550" s="557">
        <f>IF(BF2550=0,0,(BH2550/BF2550)*100)</f>
        <v>0</v>
      </c>
      <c r="BK2550" s="558"/>
      <c r="BL2550" s="602">
        <f>(AD2550*2)+(AJ2550*2)+(AP2550*3)+BB2550</f>
        <v>0</v>
      </c>
      <c r="BM2550" s="603"/>
      <c r="BN2550" s="604"/>
      <c r="BO2550" s="587">
        <f>IF(BQ2550=0,0,50*BP2550/BQ2550)</f>
        <v>0</v>
      </c>
      <c r="BP2550" s="555">
        <f t="shared" ref="BP2550" si="2444">(BL2550*BS$2548)+(N2550*BS$2549)+(X2550*BS$2550)+(R2550*BS$2551)+(V2550*BS$2552)+(Z2550*BS$2553)</f>
        <v>0</v>
      </c>
      <c r="BQ2550" s="555">
        <f t="shared" ref="BQ2550" si="2445">((AZ2550-BB2550)*BS$2555)+((AT2550-AV2550)*BS$2554)+(H2550*BS$2556)+(P2550*BS$2557)</f>
        <v>0</v>
      </c>
      <c r="BR2550" s="75" t="s">
        <v>72</v>
      </c>
      <c r="BS2550" s="76">
        <f>IF(BO2543="B",'VALUE POINTS'!L$12,IF('GAME STATS'!BO2543="C",'VALUE POINTS'!M$12,'VALUE POINTS'!K$12))</f>
        <v>2</v>
      </c>
      <c r="BT2550" s="280"/>
      <c r="BY2550" s="70"/>
    </row>
    <row r="2551" spans="1:77" ht="21.75" customHeight="1" x14ac:dyDescent="0.35">
      <c r="A2551" s="268"/>
      <c r="B2551" s="679"/>
      <c r="C2551" s="690" t="str">
        <f>IF(ROSTER!D$10="","",ROSTER!D$10)</f>
        <v/>
      </c>
      <c r="D2551" s="691"/>
      <c r="E2551" s="668"/>
      <c r="F2551" s="681"/>
      <c r="G2551" s="664"/>
      <c r="H2551" s="585"/>
      <c r="I2551" s="586"/>
      <c r="J2551" s="571"/>
      <c r="K2551" s="572"/>
      <c r="L2551" s="575"/>
      <c r="M2551" s="576"/>
      <c r="N2551" s="581" t="s">
        <v>16</v>
      </c>
      <c r="O2551" s="582"/>
      <c r="P2551" s="571"/>
      <c r="Q2551" s="572"/>
      <c r="R2551" s="575"/>
      <c r="S2551" s="576"/>
      <c r="T2551" s="581" t="s">
        <v>16</v>
      </c>
      <c r="U2551" s="582"/>
      <c r="V2551" s="585"/>
      <c r="W2551" s="586"/>
      <c r="X2551" s="571"/>
      <c r="Y2551" s="586"/>
      <c r="Z2551" s="571"/>
      <c r="AA2551" s="586"/>
      <c r="AB2551" s="571"/>
      <c r="AC2551" s="572"/>
      <c r="AD2551" s="575"/>
      <c r="AE2551" s="576"/>
      <c r="AF2551" s="577"/>
      <c r="AG2551" s="578"/>
      <c r="AH2551" s="571"/>
      <c r="AI2551" s="572"/>
      <c r="AJ2551" s="575"/>
      <c r="AK2551" s="576"/>
      <c r="AL2551" s="577"/>
      <c r="AM2551" s="578"/>
      <c r="AN2551" s="571"/>
      <c r="AO2551" s="572"/>
      <c r="AP2551" s="575"/>
      <c r="AQ2551" s="576"/>
      <c r="AR2551" s="577"/>
      <c r="AS2551" s="578"/>
      <c r="AT2551" s="627"/>
      <c r="AU2551" s="628"/>
      <c r="AV2551" s="629"/>
      <c r="AW2551" s="630"/>
      <c r="AX2551" s="577"/>
      <c r="AY2551" s="578"/>
      <c r="AZ2551" s="571"/>
      <c r="BA2551" s="572"/>
      <c r="BB2551" s="575"/>
      <c r="BC2551" s="576"/>
      <c r="BD2551" s="577"/>
      <c r="BE2551" s="578"/>
      <c r="BF2551" s="627"/>
      <c r="BG2551" s="628"/>
      <c r="BH2551" s="629"/>
      <c r="BI2551" s="630"/>
      <c r="BJ2551" s="577"/>
      <c r="BK2551" s="578"/>
      <c r="BL2551" s="605"/>
      <c r="BM2551" s="606"/>
      <c r="BN2551" s="607"/>
      <c r="BO2551" s="588"/>
      <c r="BP2551" s="556"/>
      <c r="BQ2551" s="556"/>
      <c r="BR2551" s="75" t="s">
        <v>73</v>
      </c>
      <c r="BS2551" s="76">
        <f>IF(BO2543="B",'VALUE POINTS'!L$13,IF('GAME STATS'!BO2543="C",'VALUE POINTS'!M$13,'VALUE POINTS'!K$13))</f>
        <v>2</v>
      </c>
      <c r="BT2551" s="280"/>
    </row>
    <row r="2552" spans="1:77" ht="21.75" customHeight="1" x14ac:dyDescent="0.35">
      <c r="A2552" s="268"/>
      <c r="B2552" s="678" t="str">
        <f>IF(ROSTER!B$12="","",ROSTER!B$12)</f>
        <v/>
      </c>
      <c r="C2552" s="669" t="str">
        <f>IF(ROSTER!C$12="","",ROSTER!C$12)</f>
        <v/>
      </c>
      <c r="D2552" s="670"/>
      <c r="E2552" s="667"/>
      <c r="F2552" s="680">
        <f>IF(E2552="y",1,IF(E2552="S",1,0))</f>
        <v>0</v>
      </c>
      <c r="G2552" s="663">
        <f>IF(E2552="S",1,0)</f>
        <v>0</v>
      </c>
      <c r="H2552" s="583"/>
      <c r="I2552" s="584"/>
      <c r="J2552" s="569"/>
      <c r="K2552" s="570"/>
      <c r="L2552" s="573"/>
      <c r="M2552" s="574"/>
      <c r="N2552" s="579">
        <f>L2552+J2552</f>
        <v>0</v>
      </c>
      <c r="O2552" s="580"/>
      <c r="P2552" s="569"/>
      <c r="Q2552" s="570"/>
      <c r="R2552" s="573"/>
      <c r="S2552" s="574"/>
      <c r="T2552" s="579">
        <f>R2552-P2552</f>
        <v>0</v>
      </c>
      <c r="U2552" s="580"/>
      <c r="V2552" s="583"/>
      <c r="W2552" s="584"/>
      <c r="X2552" s="569"/>
      <c r="Y2552" s="584"/>
      <c r="Z2552" s="569"/>
      <c r="AA2552" s="584"/>
      <c r="AB2552" s="569"/>
      <c r="AC2552" s="570"/>
      <c r="AD2552" s="573"/>
      <c r="AE2552" s="574"/>
      <c r="AF2552" s="557">
        <f>IF(AB2552=0,0,(AD2552/AB2552)*100)</f>
        <v>0</v>
      </c>
      <c r="AG2552" s="558"/>
      <c r="AH2552" s="569"/>
      <c r="AI2552" s="570"/>
      <c r="AJ2552" s="573"/>
      <c r="AK2552" s="574"/>
      <c r="AL2552" s="557">
        <f>IF(AH2552=0,0,(AJ2552/AH2552)*100)</f>
        <v>0</v>
      </c>
      <c r="AM2552" s="558"/>
      <c r="AN2552" s="569"/>
      <c r="AO2552" s="570"/>
      <c r="AP2552" s="573"/>
      <c r="AQ2552" s="574"/>
      <c r="AR2552" s="557">
        <f>IF(AN2552=0,0,(AP2552/AN2552)*100)</f>
        <v>0</v>
      </c>
      <c r="AS2552" s="558"/>
      <c r="AT2552" s="561">
        <f>AB2552+AH2552+AN2552</f>
        <v>0</v>
      </c>
      <c r="AU2552" s="562"/>
      <c r="AV2552" s="565">
        <f>AD2552+AJ2552+AP2552</f>
        <v>0</v>
      </c>
      <c r="AW2552" s="566"/>
      <c r="AX2552" s="557">
        <f>IF(AT2552=0,0,(AV2552/AT2552)*100)</f>
        <v>0</v>
      </c>
      <c r="AY2552" s="558"/>
      <c r="AZ2552" s="569"/>
      <c r="BA2552" s="570"/>
      <c r="BB2552" s="573"/>
      <c r="BC2552" s="574"/>
      <c r="BD2552" s="557">
        <f>IF(AZ2552=0,0,(BB2552/AZ2552)*100)</f>
        <v>0</v>
      </c>
      <c r="BE2552" s="558"/>
      <c r="BF2552" s="561">
        <f>AT2552+AZ2552</f>
        <v>0</v>
      </c>
      <c r="BG2552" s="562"/>
      <c r="BH2552" s="565">
        <f>AV2552+BB2552</f>
        <v>0</v>
      </c>
      <c r="BI2552" s="566"/>
      <c r="BJ2552" s="557">
        <f>IF(BF2552=0,0,(BH2552/BF2552)*100)</f>
        <v>0</v>
      </c>
      <c r="BK2552" s="558"/>
      <c r="BL2552" s="602">
        <f>(AD2552*2)+(AJ2552*2)+(AP2552*3)+BB2552</f>
        <v>0</v>
      </c>
      <c r="BM2552" s="603"/>
      <c r="BN2552" s="604"/>
      <c r="BO2552" s="587">
        <f t="shared" ref="BO2552" si="2446">IF(BQ2552=0,0,50*BP2552/BQ2552)</f>
        <v>0</v>
      </c>
      <c r="BP2552" s="555">
        <f t="shared" ref="BP2552" si="2447">(BL2552*BS$2548)+(N2552*BS$2549)+(X2552*BS$2550)+(R2552*BS$2551)+(V2552*BS$2552)+(Z2552*BS$2553)</f>
        <v>0</v>
      </c>
      <c r="BQ2552" s="555">
        <f t="shared" ref="BQ2552" si="2448">((AZ2552-BB2552)*BS$2555)+((AT2552-AV2552)*BS$2554)+(H2552*BS$2556)+(P2552*BS$2557)</f>
        <v>0</v>
      </c>
      <c r="BR2552" s="75" t="s">
        <v>74</v>
      </c>
      <c r="BS2552" s="76">
        <f>IF(BO2543="B",'VALUE POINTS'!L$14,IF('GAME STATS'!BO2543="C",'VALUE POINTS'!M$14,'VALUE POINTS'!K$14))</f>
        <v>2</v>
      </c>
      <c r="BT2552" s="280"/>
    </row>
    <row r="2553" spans="1:77" ht="21.75" customHeight="1" x14ac:dyDescent="0.4">
      <c r="A2553" s="268"/>
      <c r="B2553" s="679"/>
      <c r="C2553" s="690" t="str">
        <f>IF(ROSTER!D$12="","",ROSTER!D$12)</f>
        <v/>
      </c>
      <c r="D2553" s="691"/>
      <c r="E2553" s="668"/>
      <c r="F2553" s="681"/>
      <c r="G2553" s="664"/>
      <c r="H2553" s="585"/>
      <c r="I2553" s="586"/>
      <c r="J2553" s="571"/>
      <c r="K2553" s="572"/>
      <c r="L2553" s="575"/>
      <c r="M2553" s="576"/>
      <c r="N2553" s="581" t="s">
        <v>16</v>
      </c>
      <c r="O2553" s="582"/>
      <c r="P2553" s="571"/>
      <c r="Q2553" s="572"/>
      <c r="R2553" s="575"/>
      <c r="S2553" s="576"/>
      <c r="T2553" s="581" t="s">
        <v>16</v>
      </c>
      <c r="U2553" s="582"/>
      <c r="V2553" s="585"/>
      <c r="W2553" s="586"/>
      <c r="X2553" s="571"/>
      <c r="Y2553" s="586"/>
      <c r="Z2553" s="571"/>
      <c r="AA2553" s="586"/>
      <c r="AB2553" s="571"/>
      <c r="AC2553" s="572"/>
      <c r="AD2553" s="575"/>
      <c r="AE2553" s="576"/>
      <c r="AF2553" s="577"/>
      <c r="AG2553" s="578"/>
      <c r="AH2553" s="571"/>
      <c r="AI2553" s="572"/>
      <c r="AJ2553" s="575"/>
      <c r="AK2553" s="576"/>
      <c r="AL2553" s="577"/>
      <c r="AM2553" s="578"/>
      <c r="AN2553" s="571"/>
      <c r="AO2553" s="572"/>
      <c r="AP2553" s="575"/>
      <c r="AQ2553" s="576"/>
      <c r="AR2553" s="577"/>
      <c r="AS2553" s="578"/>
      <c r="AT2553" s="627"/>
      <c r="AU2553" s="628"/>
      <c r="AV2553" s="629"/>
      <c r="AW2553" s="630"/>
      <c r="AX2553" s="577"/>
      <c r="AY2553" s="578"/>
      <c r="AZ2553" s="571"/>
      <c r="BA2553" s="572"/>
      <c r="BB2553" s="575"/>
      <c r="BC2553" s="576"/>
      <c r="BD2553" s="577"/>
      <c r="BE2553" s="578"/>
      <c r="BF2553" s="627"/>
      <c r="BG2553" s="628"/>
      <c r="BH2553" s="629"/>
      <c r="BI2553" s="630"/>
      <c r="BJ2553" s="577"/>
      <c r="BK2553" s="578"/>
      <c r="BL2553" s="605"/>
      <c r="BM2553" s="606"/>
      <c r="BN2553" s="607"/>
      <c r="BO2553" s="588"/>
      <c r="BP2553" s="556"/>
      <c r="BQ2553" s="556"/>
      <c r="BR2553" s="75" t="s">
        <v>75</v>
      </c>
      <c r="BS2553" s="76">
        <f>IF(BO2543="B",'VALUE POINTS'!L$15,IF('GAME STATS'!BO2543="C",'VALUE POINTS'!M$15,'VALUE POINTS'!K$15))</f>
        <v>2</v>
      </c>
      <c r="BT2553" s="280"/>
      <c r="BY2553" s="70"/>
    </row>
    <row r="2554" spans="1:77" ht="21.75" customHeight="1" x14ac:dyDescent="0.35">
      <c r="A2554" s="268"/>
      <c r="B2554" s="678" t="str">
        <f>IF(ROSTER!B$14="","",ROSTER!B$14)</f>
        <v/>
      </c>
      <c r="C2554" s="669" t="str">
        <f>IF(ROSTER!C$14="","",ROSTER!C$14)</f>
        <v/>
      </c>
      <c r="D2554" s="670"/>
      <c r="E2554" s="667"/>
      <c r="F2554" s="680">
        <f>IF(E2554="y",1,IF(E2554="S",1,0))</f>
        <v>0</v>
      </c>
      <c r="G2554" s="663">
        <f>IF(E2554="S",1,0)</f>
        <v>0</v>
      </c>
      <c r="H2554" s="583"/>
      <c r="I2554" s="584"/>
      <c r="J2554" s="569"/>
      <c r="K2554" s="570"/>
      <c r="L2554" s="573"/>
      <c r="M2554" s="574"/>
      <c r="N2554" s="579">
        <f>L2554+J2554</f>
        <v>0</v>
      </c>
      <c r="O2554" s="580"/>
      <c r="P2554" s="569"/>
      <c r="Q2554" s="570"/>
      <c r="R2554" s="573"/>
      <c r="S2554" s="574"/>
      <c r="T2554" s="579">
        <f>R2554-P2554</f>
        <v>0</v>
      </c>
      <c r="U2554" s="580"/>
      <c r="V2554" s="583"/>
      <c r="W2554" s="584"/>
      <c r="X2554" s="569"/>
      <c r="Y2554" s="584"/>
      <c r="Z2554" s="569"/>
      <c r="AA2554" s="584"/>
      <c r="AB2554" s="569"/>
      <c r="AC2554" s="570"/>
      <c r="AD2554" s="573"/>
      <c r="AE2554" s="574"/>
      <c r="AF2554" s="557">
        <f>IF(AB2554=0,0,(AD2554/AB2554)*100)</f>
        <v>0</v>
      </c>
      <c r="AG2554" s="558"/>
      <c r="AH2554" s="569"/>
      <c r="AI2554" s="570"/>
      <c r="AJ2554" s="573"/>
      <c r="AK2554" s="574"/>
      <c r="AL2554" s="557">
        <f>IF(AH2554=0,0,(AJ2554/AH2554)*100)</f>
        <v>0</v>
      </c>
      <c r="AM2554" s="558"/>
      <c r="AN2554" s="569"/>
      <c r="AO2554" s="570"/>
      <c r="AP2554" s="573"/>
      <c r="AQ2554" s="574"/>
      <c r="AR2554" s="557">
        <f>IF(AN2554=0,0,(AP2554/AN2554)*100)</f>
        <v>0</v>
      </c>
      <c r="AS2554" s="558"/>
      <c r="AT2554" s="561">
        <f>AB2554+AH2554+AN2554</f>
        <v>0</v>
      </c>
      <c r="AU2554" s="562"/>
      <c r="AV2554" s="565">
        <f>AD2554+AJ2554+AP2554</f>
        <v>0</v>
      </c>
      <c r="AW2554" s="566"/>
      <c r="AX2554" s="557">
        <f>IF(AT2554=0,0,(AV2554/AT2554)*100)</f>
        <v>0</v>
      </c>
      <c r="AY2554" s="558"/>
      <c r="AZ2554" s="569"/>
      <c r="BA2554" s="570"/>
      <c r="BB2554" s="573"/>
      <c r="BC2554" s="574"/>
      <c r="BD2554" s="557">
        <f>IF(AZ2554=0,0,(BB2554/AZ2554)*100)</f>
        <v>0</v>
      </c>
      <c r="BE2554" s="558"/>
      <c r="BF2554" s="561">
        <f>AT2554+AZ2554</f>
        <v>0</v>
      </c>
      <c r="BG2554" s="562"/>
      <c r="BH2554" s="565">
        <f>AV2554+BB2554</f>
        <v>0</v>
      </c>
      <c r="BI2554" s="566"/>
      <c r="BJ2554" s="557">
        <f>IF(BF2554=0,0,(BH2554/BF2554)*100)</f>
        <v>0</v>
      </c>
      <c r="BK2554" s="558"/>
      <c r="BL2554" s="602">
        <f>(AD2554*2)+(AJ2554*2)+(AP2554*3)+BB2554</f>
        <v>0</v>
      </c>
      <c r="BM2554" s="603"/>
      <c r="BN2554" s="604"/>
      <c r="BO2554" s="587">
        <f t="shared" ref="BO2554" si="2449">IF(BQ2554=0,0,50*BP2554/BQ2554)</f>
        <v>0</v>
      </c>
      <c r="BP2554" s="555">
        <f t="shared" ref="BP2554" si="2450">(BL2554*BS$2548)+(N2554*BS$2549)+(X2554*BS$2550)+(R2554*BS$2551)+(V2554*BS$2552)+(Z2554*BS$2553)</f>
        <v>0</v>
      </c>
      <c r="BQ2554" s="555">
        <f t="shared" ref="BQ2554" si="2451">((AZ2554-BB2554)*BS$2555)+((AT2554-AV2554)*BS$2554)+(H2554*BS$2556)+(P2554*BS$2557)</f>
        <v>0</v>
      </c>
      <c r="BR2554" s="75" t="s">
        <v>76</v>
      </c>
      <c r="BS2554" s="76">
        <f>IF(BO2543="B",'VALUE POINTS'!L$16,IF('GAME STATS'!BO2543="C",'VALUE POINTS'!M$16,'VALUE POINTS'!K$16))</f>
        <v>2</v>
      </c>
      <c r="BT2554" s="280"/>
    </row>
    <row r="2555" spans="1:77" ht="21.75" customHeight="1" x14ac:dyDescent="0.35">
      <c r="A2555" s="268"/>
      <c r="B2555" s="679"/>
      <c r="C2555" s="690" t="str">
        <f>IF(ROSTER!D$14="","",ROSTER!D$14)</f>
        <v/>
      </c>
      <c r="D2555" s="691"/>
      <c r="E2555" s="668"/>
      <c r="F2555" s="681"/>
      <c r="G2555" s="664"/>
      <c r="H2555" s="585"/>
      <c r="I2555" s="586"/>
      <c r="J2555" s="571"/>
      <c r="K2555" s="572"/>
      <c r="L2555" s="575"/>
      <c r="M2555" s="576"/>
      <c r="N2555" s="581" t="s">
        <v>16</v>
      </c>
      <c r="O2555" s="582"/>
      <c r="P2555" s="571"/>
      <c r="Q2555" s="572"/>
      <c r="R2555" s="575"/>
      <c r="S2555" s="576"/>
      <c r="T2555" s="581" t="s">
        <v>16</v>
      </c>
      <c r="U2555" s="582"/>
      <c r="V2555" s="585"/>
      <c r="W2555" s="586"/>
      <c r="X2555" s="571"/>
      <c r="Y2555" s="586"/>
      <c r="Z2555" s="571"/>
      <c r="AA2555" s="586"/>
      <c r="AB2555" s="571"/>
      <c r="AC2555" s="572"/>
      <c r="AD2555" s="575"/>
      <c r="AE2555" s="576"/>
      <c r="AF2555" s="577"/>
      <c r="AG2555" s="578"/>
      <c r="AH2555" s="571"/>
      <c r="AI2555" s="572"/>
      <c r="AJ2555" s="575"/>
      <c r="AK2555" s="576"/>
      <c r="AL2555" s="577"/>
      <c r="AM2555" s="578"/>
      <c r="AN2555" s="571"/>
      <c r="AO2555" s="572"/>
      <c r="AP2555" s="575"/>
      <c r="AQ2555" s="576"/>
      <c r="AR2555" s="577"/>
      <c r="AS2555" s="578"/>
      <c r="AT2555" s="627"/>
      <c r="AU2555" s="628"/>
      <c r="AV2555" s="629"/>
      <c r="AW2555" s="630"/>
      <c r="AX2555" s="577"/>
      <c r="AY2555" s="578"/>
      <c r="AZ2555" s="571"/>
      <c r="BA2555" s="572"/>
      <c r="BB2555" s="575"/>
      <c r="BC2555" s="576"/>
      <c r="BD2555" s="577"/>
      <c r="BE2555" s="578"/>
      <c r="BF2555" s="627"/>
      <c r="BG2555" s="628"/>
      <c r="BH2555" s="629"/>
      <c r="BI2555" s="630"/>
      <c r="BJ2555" s="577"/>
      <c r="BK2555" s="578"/>
      <c r="BL2555" s="605"/>
      <c r="BM2555" s="606"/>
      <c r="BN2555" s="607"/>
      <c r="BO2555" s="588"/>
      <c r="BP2555" s="556"/>
      <c r="BQ2555" s="556"/>
      <c r="BR2555" s="75" t="s">
        <v>77</v>
      </c>
      <c r="BS2555" s="76">
        <f>IF(BO2543="B",'VALUE POINTS'!L$17,IF('GAME STATS'!BO2543="C",'VALUE POINTS'!M$17,'VALUE POINTS'!K$17))</f>
        <v>1</v>
      </c>
      <c r="BT2555" s="280"/>
    </row>
    <row r="2556" spans="1:77" ht="21.75" customHeight="1" x14ac:dyDescent="0.35">
      <c r="A2556" s="268"/>
      <c r="B2556" s="678" t="str">
        <f>IF(ROSTER!B$16="","",ROSTER!B$16)</f>
        <v/>
      </c>
      <c r="C2556" s="669" t="str">
        <f>IF(ROSTER!C$16="","",ROSTER!C$16)</f>
        <v/>
      </c>
      <c r="D2556" s="670"/>
      <c r="E2556" s="667"/>
      <c r="F2556" s="680">
        <f>IF(E2556="y",1,IF(E2556="S",1,0))</f>
        <v>0</v>
      </c>
      <c r="G2556" s="663">
        <f>IF(E2556="S",1,0)</f>
        <v>0</v>
      </c>
      <c r="H2556" s="583"/>
      <c r="I2556" s="584"/>
      <c r="J2556" s="569"/>
      <c r="K2556" s="570"/>
      <c r="L2556" s="573"/>
      <c r="M2556" s="574"/>
      <c r="N2556" s="579">
        <f>L2556+J2556</f>
        <v>0</v>
      </c>
      <c r="O2556" s="580"/>
      <c r="P2556" s="569"/>
      <c r="Q2556" s="570"/>
      <c r="R2556" s="573"/>
      <c r="S2556" s="574"/>
      <c r="T2556" s="579">
        <f>R2556-P2556</f>
        <v>0</v>
      </c>
      <c r="U2556" s="580"/>
      <c r="V2556" s="583"/>
      <c r="W2556" s="584"/>
      <c r="X2556" s="569"/>
      <c r="Y2556" s="584"/>
      <c r="Z2556" s="569"/>
      <c r="AA2556" s="584"/>
      <c r="AB2556" s="569"/>
      <c r="AC2556" s="570"/>
      <c r="AD2556" s="573"/>
      <c r="AE2556" s="574"/>
      <c r="AF2556" s="557">
        <f>IF(AB2556=0,0,(AD2556/AB2556)*100)</f>
        <v>0</v>
      </c>
      <c r="AG2556" s="558"/>
      <c r="AH2556" s="569"/>
      <c r="AI2556" s="570"/>
      <c r="AJ2556" s="573"/>
      <c r="AK2556" s="574"/>
      <c r="AL2556" s="557">
        <f>IF(AH2556=0,0,(AJ2556/AH2556)*100)</f>
        <v>0</v>
      </c>
      <c r="AM2556" s="558"/>
      <c r="AN2556" s="569"/>
      <c r="AO2556" s="570"/>
      <c r="AP2556" s="573"/>
      <c r="AQ2556" s="574"/>
      <c r="AR2556" s="557">
        <f>IF(AN2556=0,0,(AP2556/AN2556)*100)</f>
        <v>0</v>
      </c>
      <c r="AS2556" s="558"/>
      <c r="AT2556" s="561">
        <f>AB2556+AH2556+AN2556</f>
        <v>0</v>
      </c>
      <c r="AU2556" s="562"/>
      <c r="AV2556" s="565">
        <f>AD2556+AJ2556+AP2556</f>
        <v>0</v>
      </c>
      <c r="AW2556" s="566"/>
      <c r="AX2556" s="557">
        <f>IF(AT2556=0,0,(AV2556/AT2556)*100)</f>
        <v>0</v>
      </c>
      <c r="AY2556" s="558"/>
      <c r="AZ2556" s="569"/>
      <c r="BA2556" s="570"/>
      <c r="BB2556" s="573"/>
      <c r="BC2556" s="574"/>
      <c r="BD2556" s="557">
        <f>IF(AZ2556=0,0,(BB2556/AZ2556)*100)</f>
        <v>0</v>
      </c>
      <c r="BE2556" s="558"/>
      <c r="BF2556" s="561">
        <f>AT2556+AZ2556</f>
        <v>0</v>
      </c>
      <c r="BG2556" s="562"/>
      <c r="BH2556" s="565">
        <f>AV2556+BB2556</f>
        <v>0</v>
      </c>
      <c r="BI2556" s="566"/>
      <c r="BJ2556" s="557">
        <f>IF(BF2556=0,0,(BH2556/BF2556)*100)</f>
        <v>0</v>
      </c>
      <c r="BK2556" s="558"/>
      <c r="BL2556" s="602">
        <f>(AD2556*2)+(AJ2556*2)+(AP2556*3)+BB2556</f>
        <v>0</v>
      </c>
      <c r="BM2556" s="603"/>
      <c r="BN2556" s="604"/>
      <c r="BO2556" s="587">
        <f t="shared" ref="BO2556" si="2452">IF(BQ2556=0,0,50*BP2556/BQ2556)</f>
        <v>0</v>
      </c>
      <c r="BP2556" s="555">
        <f t="shared" ref="BP2556" si="2453">(BL2556*BS$2548)+(N2556*BS$2549)+(X2556*BS$2550)+(R2556*BS$2551)+(V2556*BS$2552)+(Z2556*BS$2553)</f>
        <v>0</v>
      </c>
      <c r="BQ2556" s="555">
        <f t="shared" ref="BQ2556" si="2454">((AZ2556-BB2556)*BS$2555)+((AT2556-AV2556)*BS$2554)+(H2556*BS$2556)+(P2556*BS$2557)</f>
        <v>0</v>
      </c>
      <c r="BR2556" s="75" t="s">
        <v>78</v>
      </c>
      <c r="BS2556" s="76">
        <f>IF(BO2543="B",'VALUE POINTS'!L$18,IF('GAME STATS'!BO2543="C",'VALUE POINTS'!M$18,'VALUE POINTS'!K$18))</f>
        <v>2</v>
      </c>
      <c r="BT2556" s="280"/>
    </row>
    <row r="2557" spans="1:77" ht="21.75" customHeight="1" x14ac:dyDescent="0.35">
      <c r="A2557" s="268"/>
      <c r="B2557" s="679"/>
      <c r="C2557" s="690" t="str">
        <f>IF(ROSTER!D$16="","",ROSTER!D$16)</f>
        <v/>
      </c>
      <c r="D2557" s="691"/>
      <c r="E2557" s="668"/>
      <c r="F2557" s="681"/>
      <c r="G2557" s="664"/>
      <c r="H2557" s="585"/>
      <c r="I2557" s="586"/>
      <c r="J2557" s="571"/>
      <c r="K2557" s="572"/>
      <c r="L2557" s="575"/>
      <c r="M2557" s="576"/>
      <c r="N2557" s="581" t="s">
        <v>16</v>
      </c>
      <c r="O2557" s="582"/>
      <c r="P2557" s="571"/>
      <c r="Q2557" s="572"/>
      <c r="R2557" s="575"/>
      <c r="S2557" s="576"/>
      <c r="T2557" s="581" t="s">
        <v>16</v>
      </c>
      <c r="U2557" s="582"/>
      <c r="V2557" s="585"/>
      <c r="W2557" s="586"/>
      <c r="X2557" s="571"/>
      <c r="Y2557" s="586"/>
      <c r="Z2557" s="571"/>
      <c r="AA2557" s="586"/>
      <c r="AB2557" s="571"/>
      <c r="AC2557" s="572"/>
      <c r="AD2557" s="575"/>
      <c r="AE2557" s="576"/>
      <c r="AF2557" s="577"/>
      <c r="AG2557" s="578"/>
      <c r="AH2557" s="571"/>
      <c r="AI2557" s="572"/>
      <c r="AJ2557" s="575"/>
      <c r="AK2557" s="576"/>
      <c r="AL2557" s="577"/>
      <c r="AM2557" s="578"/>
      <c r="AN2557" s="571"/>
      <c r="AO2557" s="572"/>
      <c r="AP2557" s="575"/>
      <c r="AQ2557" s="576"/>
      <c r="AR2557" s="577"/>
      <c r="AS2557" s="578"/>
      <c r="AT2557" s="627"/>
      <c r="AU2557" s="628"/>
      <c r="AV2557" s="629"/>
      <c r="AW2557" s="630"/>
      <c r="AX2557" s="577"/>
      <c r="AY2557" s="578"/>
      <c r="AZ2557" s="571"/>
      <c r="BA2557" s="572"/>
      <c r="BB2557" s="575"/>
      <c r="BC2557" s="576"/>
      <c r="BD2557" s="577"/>
      <c r="BE2557" s="578"/>
      <c r="BF2557" s="627"/>
      <c r="BG2557" s="628"/>
      <c r="BH2557" s="629"/>
      <c r="BI2557" s="630"/>
      <c r="BJ2557" s="577"/>
      <c r="BK2557" s="578"/>
      <c r="BL2557" s="605"/>
      <c r="BM2557" s="606"/>
      <c r="BN2557" s="607"/>
      <c r="BO2557" s="588"/>
      <c r="BP2557" s="556"/>
      <c r="BQ2557" s="556"/>
      <c r="BR2557" s="75" t="s">
        <v>79</v>
      </c>
      <c r="BS2557" s="76">
        <f>IF(BO2543="B",'VALUE POINTS'!L$19,IF('GAME STATS'!BO2543="C",'VALUE POINTS'!M$19,'VALUE POINTS'!K$19))</f>
        <v>2</v>
      </c>
      <c r="BT2557" s="280"/>
    </row>
    <row r="2558" spans="1:77" ht="21.75" customHeight="1" x14ac:dyDescent="0.25">
      <c r="A2558" s="268"/>
      <c r="B2558" s="678" t="str">
        <f>IF(ROSTER!B$18="","",ROSTER!B$18)</f>
        <v/>
      </c>
      <c r="C2558" s="669" t="str">
        <f>IF(ROSTER!C$18="","",ROSTER!C$18)</f>
        <v/>
      </c>
      <c r="D2558" s="670"/>
      <c r="E2558" s="667"/>
      <c r="F2558" s="680">
        <f>IF(E2558="y",1,IF(E2558="S",1,0))</f>
        <v>0</v>
      </c>
      <c r="G2558" s="663">
        <f>IF(E2558="S",1,0)</f>
        <v>0</v>
      </c>
      <c r="H2558" s="583"/>
      <c r="I2558" s="584"/>
      <c r="J2558" s="569"/>
      <c r="K2558" s="570"/>
      <c r="L2558" s="573"/>
      <c r="M2558" s="574"/>
      <c r="N2558" s="579">
        <f>L2558+J2558</f>
        <v>0</v>
      </c>
      <c r="O2558" s="580"/>
      <c r="P2558" s="569"/>
      <c r="Q2558" s="570"/>
      <c r="R2558" s="573"/>
      <c r="S2558" s="574"/>
      <c r="T2558" s="579">
        <f>R2558-P2558</f>
        <v>0</v>
      </c>
      <c r="U2558" s="580"/>
      <c r="V2558" s="583"/>
      <c r="W2558" s="584"/>
      <c r="X2558" s="569"/>
      <c r="Y2558" s="584"/>
      <c r="Z2558" s="569"/>
      <c r="AA2558" s="584"/>
      <c r="AB2558" s="569"/>
      <c r="AC2558" s="570"/>
      <c r="AD2558" s="573"/>
      <c r="AE2558" s="574"/>
      <c r="AF2558" s="557">
        <f>IF(AB2558=0,0,(AD2558/AB2558)*100)</f>
        <v>0</v>
      </c>
      <c r="AG2558" s="558"/>
      <c r="AH2558" s="569"/>
      <c r="AI2558" s="570"/>
      <c r="AJ2558" s="573"/>
      <c r="AK2558" s="574"/>
      <c r="AL2558" s="557">
        <f>IF(AH2558=0,0,(AJ2558/AH2558)*100)</f>
        <v>0</v>
      </c>
      <c r="AM2558" s="558"/>
      <c r="AN2558" s="569"/>
      <c r="AO2558" s="570"/>
      <c r="AP2558" s="573"/>
      <c r="AQ2558" s="574"/>
      <c r="AR2558" s="557">
        <f>IF(AN2558=0,0,(AP2558/AN2558)*100)</f>
        <v>0</v>
      </c>
      <c r="AS2558" s="558"/>
      <c r="AT2558" s="561">
        <f>AB2558+AH2558+AN2558</f>
        <v>0</v>
      </c>
      <c r="AU2558" s="562"/>
      <c r="AV2558" s="565">
        <f>AD2558+AJ2558+AP2558</f>
        <v>0</v>
      </c>
      <c r="AW2558" s="566"/>
      <c r="AX2558" s="557">
        <f>IF(AT2558=0,0,(AV2558/AT2558)*100)</f>
        <v>0</v>
      </c>
      <c r="AY2558" s="558"/>
      <c r="AZ2558" s="569"/>
      <c r="BA2558" s="570"/>
      <c r="BB2558" s="573"/>
      <c r="BC2558" s="574"/>
      <c r="BD2558" s="557">
        <f>IF(AZ2558=0,0,(BB2558/AZ2558)*100)</f>
        <v>0</v>
      </c>
      <c r="BE2558" s="558"/>
      <c r="BF2558" s="561">
        <f>AT2558+AZ2558</f>
        <v>0</v>
      </c>
      <c r="BG2558" s="562"/>
      <c r="BH2558" s="565">
        <f>AV2558+BB2558</f>
        <v>0</v>
      </c>
      <c r="BI2558" s="566"/>
      <c r="BJ2558" s="557">
        <f>IF(BF2558=0,0,(BH2558/BF2558)*100)</f>
        <v>0</v>
      </c>
      <c r="BK2558" s="558"/>
      <c r="BL2558" s="602">
        <f>(AD2558*2)+(AJ2558*2)+(AP2558*3)+BB2558</f>
        <v>0</v>
      </c>
      <c r="BM2558" s="603"/>
      <c r="BN2558" s="604"/>
      <c r="BO2558" s="587">
        <f t="shared" ref="BO2558" si="2455">IF(BQ2558=0,0,50*BP2558/BQ2558)</f>
        <v>0</v>
      </c>
      <c r="BP2558" s="555">
        <f t="shared" ref="BP2558" si="2456">(BL2558*BS$2548)+(N2558*BS$2549)+(X2558*BS$2550)+(R2558*BS$2551)+(V2558*BS$2552)+(Z2558*BS$2553)</f>
        <v>0</v>
      </c>
      <c r="BQ2558" s="555">
        <f t="shared" ref="BQ2558" si="2457">((AZ2558-BB2558)*BS$2555)+((AT2558-AV2558)*BS$2554)+(H2558*BS$2556)+(P2558*BS$2557)</f>
        <v>0</v>
      </c>
      <c r="BR2558" s="65"/>
      <c r="BS2558" s="65"/>
      <c r="BT2558" s="280"/>
    </row>
    <row r="2559" spans="1:77" ht="21.75" customHeight="1" x14ac:dyDescent="0.25">
      <c r="A2559" s="268"/>
      <c r="B2559" s="679"/>
      <c r="C2559" s="690" t="str">
        <f>IF(ROSTER!D$18="","",ROSTER!D$18)</f>
        <v/>
      </c>
      <c r="D2559" s="691"/>
      <c r="E2559" s="668"/>
      <c r="F2559" s="681"/>
      <c r="G2559" s="664"/>
      <c r="H2559" s="585"/>
      <c r="I2559" s="586"/>
      <c r="J2559" s="571"/>
      <c r="K2559" s="572"/>
      <c r="L2559" s="575"/>
      <c r="M2559" s="576"/>
      <c r="N2559" s="581" t="s">
        <v>16</v>
      </c>
      <c r="O2559" s="582"/>
      <c r="P2559" s="571"/>
      <c r="Q2559" s="572"/>
      <c r="R2559" s="575"/>
      <c r="S2559" s="576"/>
      <c r="T2559" s="581" t="s">
        <v>16</v>
      </c>
      <c r="U2559" s="582"/>
      <c r="V2559" s="585"/>
      <c r="W2559" s="586"/>
      <c r="X2559" s="571"/>
      <c r="Y2559" s="586"/>
      <c r="Z2559" s="571"/>
      <c r="AA2559" s="586"/>
      <c r="AB2559" s="571"/>
      <c r="AC2559" s="572"/>
      <c r="AD2559" s="575"/>
      <c r="AE2559" s="576"/>
      <c r="AF2559" s="577"/>
      <c r="AG2559" s="578"/>
      <c r="AH2559" s="571"/>
      <c r="AI2559" s="572"/>
      <c r="AJ2559" s="575"/>
      <c r="AK2559" s="576"/>
      <c r="AL2559" s="577"/>
      <c r="AM2559" s="578"/>
      <c r="AN2559" s="571"/>
      <c r="AO2559" s="572"/>
      <c r="AP2559" s="575"/>
      <c r="AQ2559" s="576"/>
      <c r="AR2559" s="577"/>
      <c r="AS2559" s="578"/>
      <c r="AT2559" s="627"/>
      <c r="AU2559" s="628"/>
      <c r="AV2559" s="629"/>
      <c r="AW2559" s="630"/>
      <c r="AX2559" s="577"/>
      <c r="AY2559" s="578"/>
      <c r="AZ2559" s="571"/>
      <c r="BA2559" s="572"/>
      <c r="BB2559" s="575"/>
      <c r="BC2559" s="576"/>
      <c r="BD2559" s="577"/>
      <c r="BE2559" s="578"/>
      <c r="BF2559" s="627"/>
      <c r="BG2559" s="628"/>
      <c r="BH2559" s="629"/>
      <c r="BI2559" s="630"/>
      <c r="BJ2559" s="577"/>
      <c r="BK2559" s="578"/>
      <c r="BL2559" s="605"/>
      <c r="BM2559" s="606"/>
      <c r="BN2559" s="607"/>
      <c r="BO2559" s="588"/>
      <c r="BP2559" s="556"/>
      <c r="BQ2559" s="556"/>
      <c r="BR2559" s="65"/>
      <c r="BS2559" s="65"/>
      <c r="BT2559" s="268"/>
    </row>
    <row r="2560" spans="1:77" ht="21.75" customHeight="1" x14ac:dyDescent="0.25">
      <c r="A2560" s="268"/>
      <c r="B2560" s="678" t="str">
        <f>IF(ROSTER!B$20="","",ROSTER!B$20)</f>
        <v/>
      </c>
      <c r="C2560" s="669" t="str">
        <f>IF(ROSTER!C$20="","",ROSTER!C$20)</f>
        <v/>
      </c>
      <c r="D2560" s="670"/>
      <c r="E2560" s="667"/>
      <c r="F2560" s="680">
        <f>IF(E2560="y",1,IF(E2560="S",1,0))</f>
        <v>0</v>
      </c>
      <c r="G2560" s="663">
        <f>IF(E2560="S",1,0)</f>
        <v>0</v>
      </c>
      <c r="H2560" s="583"/>
      <c r="I2560" s="584"/>
      <c r="J2560" s="569"/>
      <c r="K2560" s="570"/>
      <c r="L2560" s="573"/>
      <c r="M2560" s="574"/>
      <c r="N2560" s="579">
        <f>L2560+J2560</f>
        <v>0</v>
      </c>
      <c r="O2560" s="580"/>
      <c r="P2560" s="569"/>
      <c r="Q2560" s="570"/>
      <c r="R2560" s="573"/>
      <c r="S2560" s="574"/>
      <c r="T2560" s="579">
        <f>R2560-P2560</f>
        <v>0</v>
      </c>
      <c r="U2560" s="580"/>
      <c r="V2560" s="583"/>
      <c r="W2560" s="584"/>
      <c r="X2560" s="569"/>
      <c r="Y2560" s="584"/>
      <c r="Z2560" s="569"/>
      <c r="AA2560" s="584"/>
      <c r="AB2560" s="569"/>
      <c r="AC2560" s="570"/>
      <c r="AD2560" s="573"/>
      <c r="AE2560" s="574"/>
      <c r="AF2560" s="557">
        <f>IF(AB2560=0,0,(AD2560/AB2560)*100)</f>
        <v>0</v>
      </c>
      <c r="AG2560" s="558"/>
      <c r="AH2560" s="569"/>
      <c r="AI2560" s="570"/>
      <c r="AJ2560" s="573"/>
      <c r="AK2560" s="574"/>
      <c r="AL2560" s="557">
        <f>IF(AH2560=0,0,(AJ2560/AH2560)*100)</f>
        <v>0</v>
      </c>
      <c r="AM2560" s="558"/>
      <c r="AN2560" s="569"/>
      <c r="AO2560" s="570"/>
      <c r="AP2560" s="573"/>
      <c r="AQ2560" s="574"/>
      <c r="AR2560" s="557">
        <f>IF(AN2560=0,0,(AP2560/AN2560)*100)</f>
        <v>0</v>
      </c>
      <c r="AS2560" s="558"/>
      <c r="AT2560" s="561">
        <f>AB2560+AH2560+AN2560</f>
        <v>0</v>
      </c>
      <c r="AU2560" s="562"/>
      <c r="AV2560" s="565">
        <f>AD2560+AJ2560+AP2560</f>
        <v>0</v>
      </c>
      <c r="AW2560" s="566"/>
      <c r="AX2560" s="557">
        <f>IF(AT2560=0,0,(AV2560/AT2560)*100)</f>
        <v>0</v>
      </c>
      <c r="AY2560" s="558"/>
      <c r="AZ2560" s="569"/>
      <c r="BA2560" s="570"/>
      <c r="BB2560" s="573"/>
      <c r="BC2560" s="574"/>
      <c r="BD2560" s="557">
        <f>IF(AZ2560=0,0,(BB2560/AZ2560)*100)</f>
        <v>0</v>
      </c>
      <c r="BE2560" s="558"/>
      <c r="BF2560" s="561">
        <f>AT2560+AZ2560</f>
        <v>0</v>
      </c>
      <c r="BG2560" s="562"/>
      <c r="BH2560" s="565">
        <f>AV2560+BB2560</f>
        <v>0</v>
      </c>
      <c r="BI2560" s="566"/>
      <c r="BJ2560" s="557">
        <f>IF(BF2560=0,0,(BH2560/BF2560)*100)</f>
        <v>0</v>
      </c>
      <c r="BK2560" s="558"/>
      <c r="BL2560" s="602">
        <f>(AD2560*2)+(AJ2560*2)+(AP2560*3)+BB2560</f>
        <v>0</v>
      </c>
      <c r="BM2560" s="603"/>
      <c r="BN2560" s="604"/>
      <c r="BO2560" s="587">
        <f t="shared" ref="BO2560" si="2458">IF(BQ2560=0,0,50*BP2560/BQ2560)</f>
        <v>0</v>
      </c>
      <c r="BP2560" s="555">
        <f t="shared" ref="BP2560" si="2459">(BL2560*BS$2548)+(N2560*BS$2549)+(X2560*BS$2550)+(R2560*BS$2551)+(V2560*BS$2552)+(Z2560*BS$2553)</f>
        <v>0</v>
      </c>
      <c r="BQ2560" s="555">
        <f t="shared" ref="BQ2560" si="2460">((AZ2560-BB2560)*BS$2555)+((AT2560-AV2560)*BS$2554)+(H2560*BS$2556)+(P2560*BS$2557)</f>
        <v>0</v>
      </c>
      <c r="BR2560" s="65"/>
      <c r="BS2560" s="65"/>
      <c r="BT2560" s="268"/>
    </row>
    <row r="2561" spans="1:72" ht="21.75" customHeight="1" x14ac:dyDescent="0.25">
      <c r="A2561" s="268"/>
      <c r="B2561" s="679"/>
      <c r="C2561" s="690" t="str">
        <f>IF(ROSTER!D$20="","",ROSTER!D$20)</f>
        <v/>
      </c>
      <c r="D2561" s="691"/>
      <c r="E2561" s="668"/>
      <c r="F2561" s="681"/>
      <c r="G2561" s="664"/>
      <c r="H2561" s="585"/>
      <c r="I2561" s="586"/>
      <c r="J2561" s="571"/>
      <c r="K2561" s="572"/>
      <c r="L2561" s="575"/>
      <c r="M2561" s="576"/>
      <c r="N2561" s="581" t="s">
        <v>16</v>
      </c>
      <c r="O2561" s="582"/>
      <c r="P2561" s="571"/>
      <c r="Q2561" s="572"/>
      <c r="R2561" s="575"/>
      <c r="S2561" s="576"/>
      <c r="T2561" s="581" t="s">
        <v>16</v>
      </c>
      <c r="U2561" s="582"/>
      <c r="V2561" s="585"/>
      <c r="W2561" s="586"/>
      <c r="X2561" s="571"/>
      <c r="Y2561" s="586"/>
      <c r="Z2561" s="571"/>
      <c r="AA2561" s="586"/>
      <c r="AB2561" s="571"/>
      <c r="AC2561" s="572"/>
      <c r="AD2561" s="575"/>
      <c r="AE2561" s="576"/>
      <c r="AF2561" s="577"/>
      <c r="AG2561" s="578"/>
      <c r="AH2561" s="571"/>
      <c r="AI2561" s="572"/>
      <c r="AJ2561" s="575"/>
      <c r="AK2561" s="576"/>
      <c r="AL2561" s="577"/>
      <c r="AM2561" s="578"/>
      <c r="AN2561" s="571"/>
      <c r="AO2561" s="572"/>
      <c r="AP2561" s="575"/>
      <c r="AQ2561" s="576"/>
      <c r="AR2561" s="577"/>
      <c r="AS2561" s="578"/>
      <c r="AT2561" s="627"/>
      <c r="AU2561" s="628"/>
      <c r="AV2561" s="629"/>
      <c r="AW2561" s="630"/>
      <c r="AX2561" s="577"/>
      <c r="AY2561" s="578"/>
      <c r="AZ2561" s="571"/>
      <c r="BA2561" s="572"/>
      <c r="BB2561" s="575"/>
      <c r="BC2561" s="576"/>
      <c r="BD2561" s="577"/>
      <c r="BE2561" s="578"/>
      <c r="BF2561" s="627"/>
      <c r="BG2561" s="628"/>
      <c r="BH2561" s="629"/>
      <c r="BI2561" s="630"/>
      <c r="BJ2561" s="577"/>
      <c r="BK2561" s="578"/>
      <c r="BL2561" s="605"/>
      <c r="BM2561" s="606"/>
      <c r="BN2561" s="607"/>
      <c r="BO2561" s="588"/>
      <c r="BP2561" s="556"/>
      <c r="BQ2561" s="556"/>
      <c r="BR2561" s="65"/>
      <c r="BS2561" s="65"/>
      <c r="BT2561" s="268"/>
    </row>
    <row r="2562" spans="1:72" ht="21.75" customHeight="1" x14ac:dyDescent="0.25">
      <c r="A2562" s="268"/>
      <c r="B2562" s="678" t="str">
        <f>IF(ROSTER!B$22="","",ROSTER!B$22)</f>
        <v/>
      </c>
      <c r="C2562" s="669" t="str">
        <f>IF(ROSTER!C$22="","",ROSTER!C$22)</f>
        <v/>
      </c>
      <c r="D2562" s="670"/>
      <c r="E2562" s="667"/>
      <c r="F2562" s="680">
        <f>IF(E2562="y",1,IF(E2562="S",1,0))</f>
        <v>0</v>
      </c>
      <c r="G2562" s="663">
        <f>IF(E2562="S",1,0)</f>
        <v>0</v>
      </c>
      <c r="H2562" s="583"/>
      <c r="I2562" s="584"/>
      <c r="J2562" s="569"/>
      <c r="K2562" s="570"/>
      <c r="L2562" s="573"/>
      <c r="M2562" s="574"/>
      <c r="N2562" s="579">
        <f>L2562+J2562</f>
        <v>0</v>
      </c>
      <c r="O2562" s="580"/>
      <c r="P2562" s="569"/>
      <c r="Q2562" s="570"/>
      <c r="R2562" s="573"/>
      <c r="S2562" s="574"/>
      <c r="T2562" s="579">
        <f>R2562-P2562</f>
        <v>0</v>
      </c>
      <c r="U2562" s="580"/>
      <c r="V2562" s="583"/>
      <c r="W2562" s="584"/>
      <c r="X2562" s="569"/>
      <c r="Y2562" s="584"/>
      <c r="Z2562" s="569"/>
      <c r="AA2562" s="584"/>
      <c r="AB2562" s="569"/>
      <c r="AC2562" s="570"/>
      <c r="AD2562" s="573"/>
      <c r="AE2562" s="574"/>
      <c r="AF2562" s="557">
        <f>IF(AB2562=0,0,(AD2562/AB2562)*100)</f>
        <v>0</v>
      </c>
      <c r="AG2562" s="558"/>
      <c r="AH2562" s="569"/>
      <c r="AI2562" s="570"/>
      <c r="AJ2562" s="573"/>
      <c r="AK2562" s="574"/>
      <c r="AL2562" s="557">
        <f>IF(AH2562=0,0,(AJ2562/AH2562)*100)</f>
        <v>0</v>
      </c>
      <c r="AM2562" s="558"/>
      <c r="AN2562" s="569"/>
      <c r="AO2562" s="570"/>
      <c r="AP2562" s="573"/>
      <c r="AQ2562" s="574"/>
      <c r="AR2562" s="557">
        <f>IF(AN2562=0,0,(AP2562/AN2562)*100)</f>
        <v>0</v>
      </c>
      <c r="AS2562" s="558"/>
      <c r="AT2562" s="561">
        <f>AB2562+AH2562+AN2562</f>
        <v>0</v>
      </c>
      <c r="AU2562" s="562"/>
      <c r="AV2562" s="565">
        <f>AD2562+AJ2562+AP2562</f>
        <v>0</v>
      </c>
      <c r="AW2562" s="566"/>
      <c r="AX2562" s="557">
        <f>IF(AT2562=0,0,(AV2562/AT2562)*100)</f>
        <v>0</v>
      </c>
      <c r="AY2562" s="558"/>
      <c r="AZ2562" s="569"/>
      <c r="BA2562" s="570"/>
      <c r="BB2562" s="573"/>
      <c r="BC2562" s="574"/>
      <c r="BD2562" s="557">
        <f>IF(AZ2562=0,0,(BB2562/AZ2562)*100)</f>
        <v>0</v>
      </c>
      <c r="BE2562" s="558"/>
      <c r="BF2562" s="561">
        <f>AT2562+AZ2562</f>
        <v>0</v>
      </c>
      <c r="BG2562" s="562"/>
      <c r="BH2562" s="565">
        <f>AV2562+BB2562</f>
        <v>0</v>
      </c>
      <c r="BI2562" s="566"/>
      <c r="BJ2562" s="557">
        <f>IF(BF2562=0,0,(BH2562/BF2562)*100)</f>
        <v>0</v>
      </c>
      <c r="BK2562" s="558"/>
      <c r="BL2562" s="602">
        <f>(AD2562*2)+(AJ2562*2)+(AP2562*3)+BB2562</f>
        <v>0</v>
      </c>
      <c r="BM2562" s="603"/>
      <c r="BN2562" s="604"/>
      <c r="BO2562" s="587">
        <f t="shared" ref="BO2562" si="2461">IF(BQ2562=0,0,50*BP2562/BQ2562)</f>
        <v>0</v>
      </c>
      <c r="BP2562" s="555">
        <f t="shared" ref="BP2562" si="2462">(BL2562*BS$2548)+(N2562*BS$2549)+(X2562*BS$2550)+(R2562*BS$2551)+(V2562*BS$2552)+(Z2562*BS$2553)</f>
        <v>0</v>
      </c>
      <c r="BQ2562" s="555">
        <f t="shared" ref="BQ2562" si="2463">((AZ2562-BB2562)*BS$2555)+((AT2562-AV2562)*BS$2554)+(H2562*BS$2556)+(P2562*BS$2557)</f>
        <v>0</v>
      </c>
      <c r="BR2562" s="65"/>
      <c r="BS2562" s="65"/>
      <c r="BT2562" s="268"/>
    </row>
    <row r="2563" spans="1:72" ht="21.75" customHeight="1" x14ac:dyDescent="0.25">
      <c r="A2563" s="268"/>
      <c r="B2563" s="679"/>
      <c r="C2563" s="690" t="str">
        <f>IF(ROSTER!D$22="","",ROSTER!D$22)</f>
        <v/>
      </c>
      <c r="D2563" s="691"/>
      <c r="E2563" s="668"/>
      <c r="F2563" s="681"/>
      <c r="G2563" s="664"/>
      <c r="H2563" s="585"/>
      <c r="I2563" s="586"/>
      <c r="J2563" s="571"/>
      <c r="K2563" s="572"/>
      <c r="L2563" s="575"/>
      <c r="M2563" s="576"/>
      <c r="N2563" s="581" t="s">
        <v>16</v>
      </c>
      <c r="O2563" s="582"/>
      <c r="P2563" s="571"/>
      <c r="Q2563" s="572"/>
      <c r="R2563" s="575"/>
      <c r="S2563" s="576"/>
      <c r="T2563" s="581" t="s">
        <v>16</v>
      </c>
      <c r="U2563" s="582"/>
      <c r="V2563" s="585"/>
      <c r="W2563" s="586"/>
      <c r="X2563" s="571"/>
      <c r="Y2563" s="586"/>
      <c r="Z2563" s="571"/>
      <c r="AA2563" s="586"/>
      <c r="AB2563" s="571"/>
      <c r="AC2563" s="572"/>
      <c r="AD2563" s="575"/>
      <c r="AE2563" s="576"/>
      <c r="AF2563" s="577"/>
      <c r="AG2563" s="578"/>
      <c r="AH2563" s="571"/>
      <c r="AI2563" s="572"/>
      <c r="AJ2563" s="575"/>
      <c r="AK2563" s="576"/>
      <c r="AL2563" s="577"/>
      <c r="AM2563" s="578"/>
      <c r="AN2563" s="571"/>
      <c r="AO2563" s="572"/>
      <c r="AP2563" s="575"/>
      <c r="AQ2563" s="576"/>
      <c r="AR2563" s="577"/>
      <c r="AS2563" s="578"/>
      <c r="AT2563" s="627"/>
      <c r="AU2563" s="628"/>
      <c r="AV2563" s="629"/>
      <c r="AW2563" s="630"/>
      <c r="AX2563" s="577"/>
      <c r="AY2563" s="578"/>
      <c r="AZ2563" s="571"/>
      <c r="BA2563" s="572"/>
      <c r="BB2563" s="575"/>
      <c r="BC2563" s="576"/>
      <c r="BD2563" s="577"/>
      <c r="BE2563" s="578"/>
      <c r="BF2563" s="627"/>
      <c r="BG2563" s="628"/>
      <c r="BH2563" s="629"/>
      <c r="BI2563" s="630"/>
      <c r="BJ2563" s="577"/>
      <c r="BK2563" s="578"/>
      <c r="BL2563" s="605"/>
      <c r="BM2563" s="606"/>
      <c r="BN2563" s="607"/>
      <c r="BO2563" s="588"/>
      <c r="BP2563" s="556"/>
      <c r="BQ2563" s="556"/>
      <c r="BR2563" s="65"/>
      <c r="BS2563" s="65"/>
      <c r="BT2563" s="268"/>
    </row>
    <row r="2564" spans="1:72" ht="21.75" customHeight="1" x14ac:dyDescent="0.25">
      <c r="A2564" s="268"/>
      <c r="B2564" s="678" t="str">
        <f>IF(ROSTER!B$24="","",ROSTER!B$24)</f>
        <v/>
      </c>
      <c r="C2564" s="669" t="str">
        <f>IF(ROSTER!C$24="","",ROSTER!C$24)</f>
        <v/>
      </c>
      <c r="D2564" s="670"/>
      <c r="E2564" s="667"/>
      <c r="F2564" s="680">
        <f>IF(E2564="y",1,IF(E2564="S",1,0))</f>
        <v>0</v>
      </c>
      <c r="G2564" s="663">
        <f>IF(E2564="S",1,0)</f>
        <v>0</v>
      </c>
      <c r="H2564" s="583"/>
      <c r="I2564" s="584"/>
      <c r="J2564" s="569"/>
      <c r="K2564" s="570"/>
      <c r="L2564" s="573"/>
      <c r="M2564" s="574"/>
      <c r="N2564" s="579">
        <f>L2564+J2564</f>
        <v>0</v>
      </c>
      <c r="O2564" s="580"/>
      <c r="P2564" s="569"/>
      <c r="Q2564" s="570"/>
      <c r="R2564" s="573"/>
      <c r="S2564" s="574"/>
      <c r="T2564" s="579">
        <f>R2564-P2564</f>
        <v>0</v>
      </c>
      <c r="U2564" s="580"/>
      <c r="V2564" s="583"/>
      <c r="W2564" s="584"/>
      <c r="X2564" s="569"/>
      <c r="Y2564" s="584"/>
      <c r="Z2564" s="569"/>
      <c r="AA2564" s="584"/>
      <c r="AB2564" s="569"/>
      <c r="AC2564" s="570"/>
      <c r="AD2564" s="573"/>
      <c r="AE2564" s="574"/>
      <c r="AF2564" s="557">
        <f>IF(AB2564=0,0,(AD2564/AB2564)*100)</f>
        <v>0</v>
      </c>
      <c r="AG2564" s="558"/>
      <c r="AH2564" s="569"/>
      <c r="AI2564" s="570"/>
      <c r="AJ2564" s="573"/>
      <c r="AK2564" s="574"/>
      <c r="AL2564" s="557">
        <f>IF(AH2564=0,0,(AJ2564/AH2564)*100)</f>
        <v>0</v>
      </c>
      <c r="AM2564" s="558"/>
      <c r="AN2564" s="569"/>
      <c r="AO2564" s="570"/>
      <c r="AP2564" s="573"/>
      <c r="AQ2564" s="574"/>
      <c r="AR2564" s="557">
        <f>IF(AN2564=0,0,(AP2564/AN2564)*100)</f>
        <v>0</v>
      </c>
      <c r="AS2564" s="558"/>
      <c r="AT2564" s="561">
        <f>AB2564+AH2564+AN2564</f>
        <v>0</v>
      </c>
      <c r="AU2564" s="562"/>
      <c r="AV2564" s="565">
        <f>AD2564+AJ2564+AP2564</f>
        <v>0</v>
      </c>
      <c r="AW2564" s="566"/>
      <c r="AX2564" s="557">
        <f>IF(AT2564=0,0,(AV2564/AT2564)*100)</f>
        <v>0</v>
      </c>
      <c r="AY2564" s="558"/>
      <c r="AZ2564" s="569"/>
      <c r="BA2564" s="570"/>
      <c r="BB2564" s="573"/>
      <c r="BC2564" s="574"/>
      <c r="BD2564" s="557">
        <f>IF(AZ2564=0,0,(BB2564/AZ2564)*100)</f>
        <v>0</v>
      </c>
      <c r="BE2564" s="558"/>
      <c r="BF2564" s="561">
        <f>AT2564+AZ2564</f>
        <v>0</v>
      </c>
      <c r="BG2564" s="562"/>
      <c r="BH2564" s="565">
        <f>AV2564+BB2564</f>
        <v>0</v>
      </c>
      <c r="BI2564" s="566"/>
      <c r="BJ2564" s="557">
        <f>IF(BF2564=0,0,(BH2564/BF2564)*100)</f>
        <v>0</v>
      </c>
      <c r="BK2564" s="558"/>
      <c r="BL2564" s="602">
        <f>(AD2564*2)+(AJ2564*2)+(AP2564*3)+BB2564</f>
        <v>0</v>
      </c>
      <c r="BM2564" s="603"/>
      <c r="BN2564" s="604"/>
      <c r="BO2564" s="587">
        <f t="shared" ref="BO2564" si="2464">IF(BQ2564=0,0,50*BP2564/BQ2564)</f>
        <v>0</v>
      </c>
      <c r="BP2564" s="555">
        <f t="shared" ref="BP2564" si="2465">(BL2564*BS$2548)+(N2564*BS$2549)+(X2564*BS$2550)+(R2564*BS$2551)+(V2564*BS$2552)+(Z2564*BS$2553)</f>
        <v>0</v>
      </c>
      <c r="BQ2564" s="555">
        <f t="shared" ref="BQ2564" si="2466">((AZ2564-BB2564)*BS$2555)+((AT2564-AV2564)*BS$2554)+(H2564*BS$2556)+(P2564*BS$2557)</f>
        <v>0</v>
      </c>
      <c r="BR2564" s="65"/>
      <c r="BS2564" s="65"/>
      <c r="BT2564" s="268"/>
    </row>
    <row r="2565" spans="1:72" ht="21.75" customHeight="1" x14ac:dyDescent="0.25">
      <c r="A2565" s="268"/>
      <c r="B2565" s="679"/>
      <c r="C2565" s="690" t="str">
        <f>IF(ROSTER!D$24="","",ROSTER!D$24)</f>
        <v/>
      </c>
      <c r="D2565" s="691"/>
      <c r="E2565" s="668"/>
      <c r="F2565" s="681"/>
      <c r="G2565" s="664"/>
      <c r="H2565" s="585"/>
      <c r="I2565" s="586"/>
      <c r="J2565" s="571"/>
      <c r="K2565" s="572"/>
      <c r="L2565" s="575"/>
      <c r="M2565" s="576"/>
      <c r="N2565" s="581" t="s">
        <v>16</v>
      </c>
      <c r="O2565" s="582"/>
      <c r="P2565" s="571"/>
      <c r="Q2565" s="572"/>
      <c r="R2565" s="575"/>
      <c r="S2565" s="576"/>
      <c r="T2565" s="581" t="s">
        <v>16</v>
      </c>
      <c r="U2565" s="582"/>
      <c r="V2565" s="585"/>
      <c r="W2565" s="586"/>
      <c r="X2565" s="571"/>
      <c r="Y2565" s="586"/>
      <c r="Z2565" s="571"/>
      <c r="AA2565" s="586"/>
      <c r="AB2565" s="571"/>
      <c r="AC2565" s="572"/>
      <c r="AD2565" s="575"/>
      <c r="AE2565" s="576"/>
      <c r="AF2565" s="577"/>
      <c r="AG2565" s="578"/>
      <c r="AH2565" s="571"/>
      <c r="AI2565" s="572"/>
      <c r="AJ2565" s="575"/>
      <c r="AK2565" s="576"/>
      <c r="AL2565" s="577"/>
      <c r="AM2565" s="578"/>
      <c r="AN2565" s="571"/>
      <c r="AO2565" s="572"/>
      <c r="AP2565" s="575"/>
      <c r="AQ2565" s="576"/>
      <c r="AR2565" s="577"/>
      <c r="AS2565" s="578"/>
      <c r="AT2565" s="627"/>
      <c r="AU2565" s="628"/>
      <c r="AV2565" s="629"/>
      <c r="AW2565" s="630"/>
      <c r="AX2565" s="577"/>
      <c r="AY2565" s="578"/>
      <c r="AZ2565" s="571"/>
      <c r="BA2565" s="572"/>
      <c r="BB2565" s="575"/>
      <c r="BC2565" s="576"/>
      <c r="BD2565" s="577"/>
      <c r="BE2565" s="578"/>
      <c r="BF2565" s="627"/>
      <c r="BG2565" s="628"/>
      <c r="BH2565" s="629"/>
      <c r="BI2565" s="630"/>
      <c r="BJ2565" s="577"/>
      <c r="BK2565" s="578"/>
      <c r="BL2565" s="605"/>
      <c r="BM2565" s="606"/>
      <c r="BN2565" s="607"/>
      <c r="BO2565" s="588"/>
      <c r="BP2565" s="556"/>
      <c r="BQ2565" s="556"/>
      <c r="BR2565" s="65"/>
      <c r="BS2565" s="65"/>
      <c r="BT2565" s="268"/>
    </row>
    <row r="2566" spans="1:72" ht="21.75" customHeight="1" x14ac:dyDescent="0.25">
      <c r="A2566" s="268"/>
      <c r="B2566" s="678" t="str">
        <f>IF(ROSTER!B$26="","",ROSTER!B$26)</f>
        <v/>
      </c>
      <c r="C2566" s="669" t="str">
        <f>IF(ROSTER!C$26="","",ROSTER!C$26)</f>
        <v/>
      </c>
      <c r="D2566" s="670"/>
      <c r="E2566" s="667"/>
      <c r="F2566" s="680">
        <f>IF(E2566="y",1,IF(E2566="S",1,0))</f>
        <v>0</v>
      </c>
      <c r="G2566" s="663">
        <f>IF(E2566="S",1,0)</f>
        <v>0</v>
      </c>
      <c r="H2566" s="583"/>
      <c r="I2566" s="584"/>
      <c r="J2566" s="569"/>
      <c r="K2566" s="570"/>
      <c r="L2566" s="573"/>
      <c r="M2566" s="574"/>
      <c r="N2566" s="579">
        <f>L2566+J2566</f>
        <v>0</v>
      </c>
      <c r="O2566" s="580"/>
      <c r="P2566" s="569"/>
      <c r="Q2566" s="570"/>
      <c r="R2566" s="573"/>
      <c r="S2566" s="574"/>
      <c r="T2566" s="579">
        <f>R2566-P2566</f>
        <v>0</v>
      </c>
      <c r="U2566" s="580"/>
      <c r="V2566" s="583"/>
      <c r="W2566" s="584"/>
      <c r="X2566" s="569"/>
      <c r="Y2566" s="584"/>
      <c r="Z2566" s="569"/>
      <c r="AA2566" s="584"/>
      <c r="AB2566" s="569"/>
      <c r="AC2566" s="570"/>
      <c r="AD2566" s="573"/>
      <c r="AE2566" s="574"/>
      <c r="AF2566" s="557">
        <f>IF(AB2566=0,0,(AD2566/AB2566)*100)</f>
        <v>0</v>
      </c>
      <c r="AG2566" s="558"/>
      <c r="AH2566" s="569"/>
      <c r="AI2566" s="570"/>
      <c r="AJ2566" s="573"/>
      <c r="AK2566" s="574"/>
      <c r="AL2566" s="557">
        <f>IF(AH2566=0,0,(AJ2566/AH2566)*100)</f>
        <v>0</v>
      </c>
      <c r="AM2566" s="558"/>
      <c r="AN2566" s="569"/>
      <c r="AO2566" s="570"/>
      <c r="AP2566" s="573"/>
      <c r="AQ2566" s="574"/>
      <c r="AR2566" s="557">
        <f>IF(AN2566=0,0,(AP2566/AN2566)*100)</f>
        <v>0</v>
      </c>
      <c r="AS2566" s="558"/>
      <c r="AT2566" s="561">
        <f>AB2566+AH2566+AN2566</f>
        <v>0</v>
      </c>
      <c r="AU2566" s="562"/>
      <c r="AV2566" s="565">
        <f>AD2566+AJ2566+AP2566</f>
        <v>0</v>
      </c>
      <c r="AW2566" s="566"/>
      <c r="AX2566" s="557">
        <f>IF(AT2566=0,0,(AV2566/AT2566)*100)</f>
        <v>0</v>
      </c>
      <c r="AY2566" s="558"/>
      <c r="AZ2566" s="569"/>
      <c r="BA2566" s="570"/>
      <c r="BB2566" s="573"/>
      <c r="BC2566" s="574"/>
      <c r="BD2566" s="557">
        <f>IF(AZ2566=0,0,(BB2566/AZ2566)*100)</f>
        <v>0</v>
      </c>
      <c r="BE2566" s="558"/>
      <c r="BF2566" s="561">
        <f>AT2566+AZ2566</f>
        <v>0</v>
      </c>
      <c r="BG2566" s="562"/>
      <c r="BH2566" s="565">
        <f>AV2566+BB2566</f>
        <v>0</v>
      </c>
      <c r="BI2566" s="566"/>
      <c r="BJ2566" s="557">
        <f>IF(BF2566=0,0,(BH2566/BF2566)*100)</f>
        <v>0</v>
      </c>
      <c r="BK2566" s="558"/>
      <c r="BL2566" s="602">
        <f>(AD2566*2)+(AJ2566*2)+(AP2566*3)+BB2566</f>
        <v>0</v>
      </c>
      <c r="BM2566" s="603"/>
      <c r="BN2566" s="604"/>
      <c r="BO2566" s="587">
        <f t="shared" ref="BO2566" si="2467">IF(BQ2566=0,0,50*BP2566/BQ2566)</f>
        <v>0</v>
      </c>
      <c r="BP2566" s="555">
        <f t="shared" ref="BP2566" si="2468">(BL2566*BS$2548)+(N2566*BS$2549)+(X2566*BS$2550)+(R2566*BS$2551)+(V2566*BS$2552)+(Z2566*BS$2553)</f>
        <v>0</v>
      </c>
      <c r="BQ2566" s="555">
        <f t="shared" ref="BQ2566" si="2469">((AZ2566-BB2566)*BS$2555)+((AT2566-AV2566)*BS$2554)+(H2566*BS$2556)+(P2566*BS$2557)</f>
        <v>0</v>
      </c>
      <c r="BR2566" s="65"/>
      <c r="BS2566" s="65"/>
      <c r="BT2566" s="268"/>
    </row>
    <row r="2567" spans="1:72" ht="21.75" customHeight="1" x14ac:dyDescent="0.25">
      <c r="A2567" s="268"/>
      <c r="B2567" s="679"/>
      <c r="C2567" s="690" t="str">
        <f>IF(ROSTER!D$26="","",ROSTER!D$26)</f>
        <v/>
      </c>
      <c r="D2567" s="691"/>
      <c r="E2567" s="668"/>
      <c r="F2567" s="681"/>
      <c r="G2567" s="664"/>
      <c r="H2567" s="585"/>
      <c r="I2567" s="586"/>
      <c r="J2567" s="571"/>
      <c r="K2567" s="572"/>
      <c r="L2567" s="575"/>
      <c r="M2567" s="576"/>
      <c r="N2567" s="581" t="s">
        <v>16</v>
      </c>
      <c r="O2567" s="582"/>
      <c r="P2567" s="571"/>
      <c r="Q2567" s="572"/>
      <c r="R2567" s="575"/>
      <c r="S2567" s="576"/>
      <c r="T2567" s="581" t="s">
        <v>16</v>
      </c>
      <c r="U2567" s="582"/>
      <c r="V2567" s="585"/>
      <c r="W2567" s="586"/>
      <c r="X2567" s="571"/>
      <c r="Y2567" s="586"/>
      <c r="Z2567" s="571"/>
      <c r="AA2567" s="586"/>
      <c r="AB2567" s="571"/>
      <c r="AC2567" s="572"/>
      <c r="AD2567" s="575"/>
      <c r="AE2567" s="576"/>
      <c r="AF2567" s="577"/>
      <c r="AG2567" s="578"/>
      <c r="AH2567" s="571"/>
      <c r="AI2567" s="572"/>
      <c r="AJ2567" s="575"/>
      <c r="AK2567" s="576"/>
      <c r="AL2567" s="577"/>
      <c r="AM2567" s="578"/>
      <c r="AN2567" s="571"/>
      <c r="AO2567" s="572"/>
      <c r="AP2567" s="575"/>
      <c r="AQ2567" s="576"/>
      <c r="AR2567" s="577"/>
      <c r="AS2567" s="578"/>
      <c r="AT2567" s="627"/>
      <c r="AU2567" s="628"/>
      <c r="AV2567" s="629"/>
      <c r="AW2567" s="630"/>
      <c r="AX2567" s="577"/>
      <c r="AY2567" s="578"/>
      <c r="AZ2567" s="571"/>
      <c r="BA2567" s="572"/>
      <c r="BB2567" s="575"/>
      <c r="BC2567" s="576"/>
      <c r="BD2567" s="577"/>
      <c r="BE2567" s="578"/>
      <c r="BF2567" s="627"/>
      <c r="BG2567" s="628"/>
      <c r="BH2567" s="629"/>
      <c r="BI2567" s="630"/>
      <c r="BJ2567" s="577"/>
      <c r="BK2567" s="578"/>
      <c r="BL2567" s="605"/>
      <c r="BM2567" s="606"/>
      <c r="BN2567" s="607"/>
      <c r="BO2567" s="588"/>
      <c r="BP2567" s="556"/>
      <c r="BQ2567" s="556"/>
      <c r="BR2567" s="65"/>
      <c r="BS2567" s="65"/>
      <c r="BT2567" s="268"/>
    </row>
    <row r="2568" spans="1:72" ht="21.75" customHeight="1" x14ac:dyDescent="0.25">
      <c r="A2568" s="268"/>
      <c r="B2568" s="678" t="str">
        <f>IF(ROSTER!B$28="","",ROSTER!B$28)</f>
        <v/>
      </c>
      <c r="C2568" s="669" t="str">
        <f>IF(ROSTER!C$28="","",ROSTER!C$28)</f>
        <v/>
      </c>
      <c r="D2568" s="670"/>
      <c r="E2568" s="667"/>
      <c r="F2568" s="680">
        <f>IF(E2568="y",1,IF(E2568="S",1,0))</f>
        <v>0</v>
      </c>
      <c r="G2568" s="663">
        <f>IF(E2568="S",1,0)</f>
        <v>0</v>
      </c>
      <c r="H2568" s="583"/>
      <c r="I2568" s="584"/>
      <c r="J2568" s="569"/>
      <c r="K2568" s="570"/>
      <c r="L2568" s="573"/>
      <c r="M2568" s="574"/>
      <c r="N2568" s="579">
        <f>L2568+J2568</f>
        <v>0</v>
      </c>
      <c r="O2568" s="580"/>
      <c r="P2568" s="569"/>
      <c r="Q2568" s="570"/>
      <c r="R2568" s="573"/>
      <c r="S2568" s="574"/>
      <c r="T2568" s="579">
        <f>R2568-P2568</f>
        <v>0</v>
      </c>
      <c r="U2568" s="580"/>
      <c r="V2568" s="583"/>
      <c r="W2568" s="584"/>
      <c r="X2568" s="569"/>
      <c r="Y2568" s="584"/>
      <c r="Z2568" s="569"/>
      <c r="AA2568" s="584"/>
      <c r="AB2568" s="569"/>
      <c r="AC2568" s="570"/>
      <c r="AD2568" s="573"/>
      <c r="AE2568" s="574"/>
      <c r="AF2568" s="557">
        <f>IF(AB2568=0,0,(AD2568/AB2568)*100)</f>
        <v>0</v>
      </c>
      <c r="AG2568" s="558"/>
      <c r="AH2568" s="569"/>
      <c r="AI2568" s="570"/>
      <c r="AJ2568" s="573"/>
      <c r="AK2568" s="574"/>
      <c r="AL2568" s="557">
        <f>IF(AH2568=0,0,(AJ2568/AH2568)*100)</f>
        <v>0</v>
      </c>
      <c r="AM2568" s="558"/>
      <c r="AN2568" s="569"/>
      <c r="AO2568" s="570"/>
      <c r="AP2568" s="573"/>
      <c r="AQ2568" s="574"/>
      <c r="AR2568" s="557">
        <f>IF(AN2568=0,0,(AP2568/AN2568)*100)</f>
        <v>0</v>
      </c>
      <c r="AS2568" s="558"/>
      <c r="AT2568" s="561">
        <f>AB2568+AH2568+AN2568</f>
        <v>0</v>
      </c>
      <c r="AU2568" s="562"/>
      <c r="AV2568" s="565">
        <f>AD2568+AJ2568+AP2568</f>
        <v>0</v>
      </c>
      <c r="AW2568" s="566"/>
      <c r="AX2568" s="557">
        <f>IF(AT2568=0,0,(AV2568/AT2568)*100)</f>
        <v>0</v>
      </c>
      <c r="AY2568" s="558"/>
      <c r="AZ2568" s="569"/>
      <c r="BA2568" s="570"/>
      <c r="BB2568" s="573"/>
      <c r="BC2568" s="574"/>
      <c r="BD2568" s="557">
        <f>IF(AZ2568=0,0,(BB2568/AZ2568)*100)</f>
        <v>0</v>
      </c>
      <c r="BE2568" s="558"/>
      <c r="BF2568" s="561">
        <f>AT2568+AZ2568</f>
        <v>0</v>
      </c>
      <c r="BG2568" s="562"/>
      <c r="BH2568" s="565">
        <f>AV2568+BB2568</f>
        <v>0</v>
      </c>
      <c r="BI2568" s="566"/>
      <c r="BJ2568" s="557">
        <f>IF(BF2568=0,0,(BH2568/BF2568)*100)</f>
        <v>0</v>
      </c>
      <c r="BK2568" s="558"/>
      <c r="BL2568" s="602">
        <f>(AD2568*2)+(AJ2568*2)+(AP2568*3)+BB2568</f>
        <v>0</v>
      </c>
      <c r="BM2568" s="603"/>
      <c r="BN2568" s="604"/>
      <c r="BO2568" s="587">
        <f t="shared" ref="BO2568" si="2470">IF(BQ2568=0,0,50*BP2568/BQ2568)</f>
        <v>0</v>
      </c>
      <c r="BP2568" s="555">
        <f t="shared" ref="BP2568" si="2471">(BL2568*BS$2548)+(N2568*BS$2549)+(X2568*BS$2550)+(R2568*BS$2551)+(V2568*BS$2552)+(Z2568*BS$2553)</f>
        <v>0</v>
      </c>
      <c r="BQ2568" s="555">
        <f t="shared" ref="BQ2568" si="2472">((AZ2568-BB2568)*BS$2555)+((AT2568-AV2568)*BS$2554)+(H2568*BS$2556)+(P2568*BS$2557)</f>
        <v>0</v>
      </c>
      <c r="BR2568" s="65"/>
      <c r="BS2568" s="65"/>
      <c r="BT2568" s="268"/>
    </row>
    <row r="2569" spans="1:72" ht="21.75" customHeight="1" x14ac:dyDescent="0.25">
      <c r="A2569" s="268"/>
      <c r="B2569" s="679"/>
      <c r="C2569" s="690" t="str">
        <f>IF(ROSTER!D$28="","",ROSTER!D$28)</f>
        <v/>
      </c>
      <c r="D2569" s="691"/>
      <c r="E2569" s="668"/>
      <c r="F2569" s="681"/>
      <c r="G2569" s="664"/>
      <c r="H2569" s="585"/>
      <c r="I2569" s="586"/>
      <c r="J2569" s="571"/>
      <c r="K2569" s="572"/>
      <c r="L2569" s="575"/>
      <c r="M2569" s="576"/>
      <c r="N2569" s="581" t="s">
        <v>16</v>
      </c>
      <c r="O2569" s="582"/>
      <c r="P2569" s="571"/>
      <c r="Q2569" s="572"/>
      <c r="R2569" s="575"/>
      <c r="S2569" s="576"/>
      <c r="T2569" s="581" t="s">
        <v>16</v>
      </c>
      <c r="U2569" s="582"/>
      <c r="V2569" s="585"/>
      <c r="W2569" s="586"/>
      <c r="X2569" s="571"/>
      <c r="Y2569" s="586"/>
      <c r="Z2569" s="571"/>
      <c r="AA2569" s="586"/>
      <c r="AB2569" s="571"/>
      <c r="AC2569" s="572"/>
      <c r="AD2569" s="575"/>
      <c r="AE2569" s="576"/>
      <c r="AF2569" s="577"/>
      <c r="AG2569" s="578"/>
      <c r="AH2569" s="571"/>
      <c r="AI2569" s="572"/>
      <c r="AJ2569" s="575"/>
      <c r="AK2569" s="576"/>
      <c r="AL2569" s="577"/>
      <c r="AM2569" s="578"/>
      <c r="AN2569" s="571"/>
      <c r="AO2569" s="572"/>
      <c r="AP2569" s="575"/>
      <c r="AQ2569" s="576"/>
      <c r="AR2569" s="577"/>
      <c r="AS2569" s="578"/>
      <c r="AT2569" s="627"/>
      <c r="AU2569" s="628"/>
      <c r="AV2569" s="629"/>
      <c r="AW2569" s="630"/>
      <c r="AX2569" s="577"/>
      <c r="AY2569" s="578"/>
      <c r="AZ2569" s="571"/>
      <c r="BA2569" s="572"/>
      <c r="BB2569" s="575"/>
      <c r="BC2569" s="576"/>
      <c r="BD2569" s="577"/>
      <c r="BE2569" s="578"/>
      <c r="BF2569" s="627"/>
      <c r="BG2569" s="628"/>
      <c r="BH2569" s="629"/>
      <c r="BI2569" s="630"/>
      <c r="BJ2569" s="577"/>
      <c r="BK2569" s="578"/>
      <c r="BL2569" s="605"/>
      <c r="BM2569" s="606"/>
      <c r="BN2569" s="607"/>
      <c r="BO2569" s="588"/>
      <c r="BP2569" s="556"/>
      <c r="BQ2569" s="556"/>
      <c r="BR2569" s="65"/>
      <c r="BS2569" s="65"/>
      <c r="BT2569" s="268"/>
    </row>
    <row r="2570" spans="1:72" ht="21.75" customHeight="1" x14ac:dyDescent="0.25">
      <c r="A2570" s="268"/>
      <c r="B2570" s="678" t="str">
        <f>IF(ROSTER!B$30="","",ROSTER!B$30)</f>
        <v/>
      </c>
      <c r="C2570" s="669" t="str">
        <f>IF(ROSTER!C$30="","",ROSTER!C$30)</f>
        <v/>
      </c>
      <c r="D2570" s="670"/>
      <c r="E2570" s="667"/>
      <c r="F2570" s="680">
        <f>IF(E2570="y",1,IF(E2570="S",1,0))</f>
        <v>0</v>
      </c>
      <c r="G2570" s="663">
        <f>IF(E2570="S",1,0)</f>
        <v>0</v>
      </c>
      <c r="H2570" s="583"/>
      <c r="I2570" s="584"/>
      <c r="J2570" s="569"/>
      <c r="K2570" s="570"/>
      <c r="L2570" s="573"/>
      <c r="M2570" s="574"/>
      <c r="N2570" s="579">
        <f>L2570+J2570</f>
        <v>0</v>
      </c>
      <c r="O2570" s="580"/>
      <c r="P2570" s="569"/>
      <c r="Q2570" s="570"/>
      <c r="R2570" s="573"/>
      <c r="S2570" s="574"/>
      <c r="T2570" s="579">
        <f>R2570-P2570</f>
        <v>0</v>
      </c>
      <c r="U2570" s="580"/>
      <c r="V2570" s="583"/>
      <c r="W2570" s="584"/>
      <c r="X2570" s="569"/>
      <c r="Y2570" s="584"/>
      <c r="Z2570" s="569"/>
      <c r="AA2570" s="584"/>
      <c r="AB2570" s="569"/>
      <c r="AC2570" s="570"/>
      <c r="AD2570" s="573"/>
      <c r="AE2570" s="574"/>
      <c r="AF2570" s="557">
        <f>IF(AB2570=0,0,(AD2570/AB2570)*100)</f>
        <v>0</v>
      </c>
      <c r="AG2570" s="558"/>
      <c r="AH2570" s="569"/>
      <c r="AI2570" s="570"/>
      <c r="AJ2570" s="573"/>
      <c r="AK2570" s="574"/>
      <c r="AL2570" s="557">
        <f>IF(AH2570=0,0,(AJ2570/AH2570)*100)</f>
        <v>0</v>
      </c>
      <c r="AM2570" s="558"/>
      <c r="AN2570" s="569"/>
      <c r="AO2570" s="570"/>
      <c r="AP2570" s="573"/>
      <c r="AQ2570" s="574"/>
      <c r="AR2570" s="557">
        <f>IF(AN2570=0,0,(AP2570/AN2570)*100)</f>
        <v>0</v>
      </c>
      <c r="AS2570" s="558"/>
      <c r="AT2570" s="561">
        <f>AB2570+AH2570+AN2570</f>
        <v>0</v>
      </c>
      <c r="AU2570" s="562"/>
      <c r="AV2570" s="565">
        <f>AD2570+AJ2570+AP2570</f>
        <v>0</v>
      </c>
      <c r="AW2570" s="566"/>
      <c r="AX2570" s="557">
        <f>IF(AT2570=0,0,(AV2570/AT2570)*100)</f>
        <v>0</v>
      </c>
      <c r="AY2570" s="558"/>
      <c r="AZ2570" s="569"/>
      <c r="BA2570" s="570"/>
      <c r="BB2570" s="573"/>
      <c r="BC2570" s="574"/>
      <c r="BD2570" s="557">
        <f>IF(AZ2570=0,0,(BB2570/AZ2570)*100)</f>
        <v>0</v>
      </c>
      <c r="BE2570" s="558"/>
      <c r="BF2570" s="561">
        <f>AT2570+AZ2570</f>
        <v>0</v>
      </c>
      <c r="BG2570" s="562"/>
      <c r="BH2570" s="565">
        <f>AV2570+BB2570</f>
        <v>0</v>
      </c>
      <c r="BI2570" s="566"/>
      <c r="BJ2570" s="557">
        <f>IF(BF2570=0,0,(BH2570/BF2570)*100)</f>
        <v>0</v>
      </c>
      <c r="BK2570" s="558"/>
      <c r="BL2570" s="602">
        <f>(AD2570*2)+(AJ2570*2)+(AP2570*3)+BB2570</f>
        <v>0</v>
      </c>
      <c r="BM2570" s="603"/>
      <c r="BN2570" s="604"/>
      <c r="BO2570" s="587">
        <f t="shared" ref="BO2570" si="2473">IF(BQ2570=0,0,50*BP2570/BQ2570)</f>
        <v>0</v>
      </c>
      <c r="BP2570" s="555">
        <f t="shared" ref="BP2570" si="2474">(BL2570*BS$2548)+(N2570*BS$2549)+(X2570*BS$2550)+(R2570*BS$2551)+(V2570*BS$2552)+(Z2570*BS$2553)</f>
        <v>0</v>
      </c>
      <c r="BQ2570" s="555">
        <f t="shared" ref="BQ2570" si="2475">((AZ2570-BB2570)*BS$2555)+((AT2570-AV2570)*BS$2554)+(H2570*BS$2556)+(P2570*BS$2557)</f>
        <v>0</v>
      </c>
      <c r="BR2570" s="65"/>
      <c r="BS2570" s="65"/>
      <c r="BT2570" s="268"/>
    </row>
    <row r="2571" spans="1:72" ht="21.75" customHeight="1" x14ac:dyDescent="0.25">
      <c r="A2571" s="268"/>
      <c r="B2571" s="679"/>
      <c r="C2571" s="690" t="str">
        <f>IF(ROSTER!D$30="","",ROSTER!D$30)</f>
        <v/>
      </c>
      <c r="D2571" s="691"/>
      <c r="E2571" s="668"/>
      <c r="F2571" s="681"/>
      <c r="G2571" s="664"/>
      <c r="H2571" s="585"/>
      <c r="I2571" s="586"/>
      <c r="J2571" s="571"/>
      <c r="K2571" s="572"/>
      <c r="L2571" s="575"/>
      <c r="M2571" s="576"/>
      <c r="N2571" s="581" t="s">
        <v>16</v>
      </c>
      <c r="O2571" s="582"/>
      <c r="P2571" s="571"/>
      <c r="Q2571" s="572"/>
      <c r="R2571" s="575"/>
      <c r="S2571" s="576"/>
      <c r="T2571" s="581" t="s">
        <v>16</v>
      </c>
      <c r="U2571" s="582"/>
      <c r="V2571" s="585"/>
      <c r="W2571" s="586"/>
      <c r="X2571" s="571"/>
      <c r="Y2571" s="586"/>
      <c r="Z2571" s="571"/>
      <c r="AA2571" s="586"/>
      <c r="AB2571" s="571"/>
      <c r="AC2571" s="572"/>
      <c r="AD2571" s="575"/>
      <c r="AE2571" s="576"/>
      <c r="AF2571" s="577"/>
      <c r="AG2571" s="578"/>
      <c r="AH2571" s="571"/>
      <c r="AI2571" s="572"/>
      <c r="AJ2571" s="575"/>
      <c r="AK2571" s="576"/>
      <c r="AL2571" s="577"/>
      <c r="AM2571" s="578"/>
      <c r="AN2571" s="571"/>
      <c r="AO2571" s="572"/>
      <c r="AP2571" s="575"/>
      <c r="AQ2571" s="576"/>
      <c r="AR2571" s="577"/>
      <c r="AS2571" s="578"/>
      <c r="AT2571" s="627"/>
      <c r="AU2571" s="628"/>
      <c r="AV2571" s="629"/>
      <c r="AW2571" s="630"/>
      <c r="AX2571" s="577"/>
      <c r="AY2571" s="578"/>
      <c r="AZ2571" s="571"/>
      <c r="BA2571" s="572"/>
      <c r="BB2571" s="575"/>
      <c r="BC2571" s="576"/>
      <c r="BD2571" s="577"/>
      <c r="BE2571" s="578"/>
      <c r="BF2571" s="627"/>
      <c r="BG2571" s="628"/>
      <c r="BH2571" s="629"/>
      <c r="BI2571" s="630"/>
      <c r="BJ2571" s="577"/>
      <c r="BK2571" s="578"/>
      <c r="BL2571" s="605"/>
      <c r="BM2571" s="606"/>
      <c r="BN2571" s="607"/>
      <c r="BO2571" s="588"/>
      <c r="BP2571" s="556"/>
      <c r="BQ2571" s="556"/>
      <c r="BR2571" s="65"/>
      <c r="BS2571" s="65"/>
      <c r="BT2571" s="268"/>
    </row>
    <row r="2572" spans="1:72" ht="21.75" customHeight="1" x14ac:dyDescent="0.25">
      <c r="A2572" s="268"/>
      <c r="B2572" s="678" t="str">
        <f>IF(ROSTER!B$32="","",ROSTER!B$32)</f>
        <v/>
      </c>
      <c r="C2572" s="669" t="str">
        <f>IF(ROSTER!C$32="","",ROSTER!C$32)</f>
        <v/>
      </c>
      <c r="D2572" s="670"/>
      <c r="E2572" s="667"/>
      <c r="F2572" s="680">
        <f>IF(E2572="y",1,IF(E2572="S",1,0))</f>
        <v>0</v>
      </c>
      <c r="G2572" s="663">
        <f>IF(E2572="S",1,0)</f>
        <v>0</v>
      </c>
      <c r="H2572" s="583"/>
      <c r="I2572" s="584"/>
      <c r="J2572" s="569"/>
      <c r="K2572" s="570"/>
      <c r="L2572" s="573"/>
      <c r="M2572" s="574"/>
      <c r="N2572" s="579">
        <f>L2572+J2572</f>
        <v>0</v>
      </c>
      <c r="O2572" s="580"/>
      <c r="P2572" s="569"/>
      <c r="Q2572" s="570"/>
      <c r="R2572" s="573"/>
      <c r="S2572" s="574"/>
      <c r="T2572" s="579">
        <f>R2572-P2572</f>
        <v>0</v>
      </c>
      <c r="U2572" s="580"/>
      <c r="V2572" s="583"/>
      <c r="W2572" s="584"/>
      <c r="X2572" s="569"/>
      <c r="Y2572" s="584"/>
      <c r="Z2572" s="569"/>
      <c r="AA2572" s="584"/>
      <c r="AB2572" s="569"/>
      <c r="AC2572" s="570"/>
      <c r="AD2572" s="573"/>
      <c r="AE2572" s="574"/>
      <c r="AF2572" s="557">
        <f>IF(AB2572=0,0,(AD2572/AB2572)*100)</f>
        <v>0</v>
      </c>
      <c r="AG2572" s="558"/>
      <c r="AH2572" s="569"/>
      <c r="AI2572" s="570"/>
      <c r="AJ2572" s="573"/>
      <c r="AK2572" s="574"/>
      <c r="AL2572" s="557">
        <f>IF(AH2572=0,0,(AJ2572/AH2572)*100)</f>
        <v>0</v>
      </c>
      <c r="AM2572" s="558"/>
      <c r="AN2572" s="569"/>
      <c r="AO2572" s="570"/>
      <c r="AP2572" s="573"/>
      <c r="AQ2572" s="574"/>
      <c r="AR2572" s="557">
        <f>IF(AN2572=0,0,(AP2572/AN2572)*100)</f>
        <v>0</v>
      </c>
      <c r="AS2572" s="558"/>
      <c r="AT2572" s="561">
        <f>AB2572+AH2572+AN2572</f>
        <v>0</v>
      </c>
      <c r="AU2572" s="562"/>
      <c r="AV2572" s="565">
        <f>AD2572+AJ2572+AP2572</f>
        <v>0</v>
      </c>
      <c r="AW2572" s="566"/>
      <c r="AX2572" s="557">
        <f>IF(AT2572=0,0,(AV2572/AT2572)*100)</f>
        <v>0</v>
      </c>
      <c r="AY2572" s="558"/>
      <c r="AZ2572" s="569"/>
      <c r="BA2572" s="570"/>
      <c r="BB2572" s="573"/>
      <c r="BC2572" s="574"/>
      <c r="BD2572" s="557">
        <f>IF(AZ2572=0,0,(BB2572/AZ2572)*100)</f>
        <v>0</v>
      </c>
      <c r="BE2572" s="558"/>
      <c r="BF2572" s="561">
        <f>AT2572+AZ2572</f>
        <v>0</v>
      </c>
      <c r="BG2572" s="562"/>
      <c r="BH2572" s="565">
        <f>AV2572+BB2572</f>
        <v>0</v>
      </c>
      <c r="BI2572" s="566"/>
      <c r="BJ2572" s="557">
        <f>IF(BF2572=0,0,(BH2572/BF2572)*100)</f>
        <v>0</v>
      </c>
      <c r="BK2572" s="558"/>
      <c r="BL2572" s="602">
        <f>(AD2572*2)+(AJ2572*2)+(AP2572*3)+BB2572</f>
        <v>0</v>
      </c>
      <c r="BM2572" s="603"/>
      <c r="BN2572" s="604"/>
      <c r="BO2572" s="587">
        <f t="shared" ref="BO2572" si="2476">IF(BQ2572=0,0,50*BP2572/BQ2572)</f>
        <v>0</v>
      </c>
      <c r="BP2572" s="555">
        <f t="shared" ref="BP2572" si="2477">(BL2572*BS$2548)+(N2572*BS$2549)+(X2572*BS$2550)+(R2572*BS$2551)+(V2572*BS$2552)+(Z2572*BS$2553)</f>
        <v>0</v>
      </c>
      <c r="BQ2572" s="555">
        <f t="shared" ref="BQ2572" si="2478">((AZ2572-BB2572)*BS$2555)+((AT2572-AV2572)*BS$2554)+(H2572*BS$2556)+(P2572*BS$2557)</f>
        <v>0</v>
      </c>
      <c r="BR2572" s="65"/>
      <c r="BS2572" s="65"/>
      <c r="BT2572" s="268"/>
    </row>
    <row r="2573" spans="1:72" ht="21.75" customHeight="1" x14ac:dyDescent="0.25">
      <c r="A2573" s="268"/>
      <c r="B2573" s="679"/>
      <c r="C2573" s="690" t="str">
        <f>IF(ROSTER!D$32="","",ROSTER!D$32)</f>
        <v/>
      </c>
      <c r="D2573" s="691"/>
      <c r="E2573" s="668"/>
      <c r="F2573" s="681"/>
      <c r="G2573" s="664"/>
      <c r="H2573" s="585"/>
      <c r="I2573" s="586"/>
      <c r="J2573" s="571"/>
      <c r="K2573" s="572"/>
      <c r="L2573" s="575"/>
      <c r="M2573" s="576"/>
      <c r="N2573" s="581" t="s">
        <v>16</v>
      </c>
      <c r="O2573" s="582"/>
      <c r="P2573" s="571"/>
      <c r="Q2573" s="572"/>
      <c r="R2573" s="575"/>
      <c r="S2573" s="576"/>
      <c r="T2573" s="581" t="s">
        <v>16</v>
      </c>
      <c r="U2573" s="582"/>
      <c r="V2573" s="585"/>
      <c r="W2573" s="586"/>
      <c r="X2573" s="571"/>
      <c r="Y2573" s="586"/>
      <c r="Z2573" s="571"/>
      <c r="AA2573" s="586"/>
      <c r="AB2573" s="571"/>
      <c r="AC2573" s="572"/>
      <c r="AD2573" s="575"/>
      <c r="AE2573" s="576"/>
      <c r="AF2573" s="577"/>
      <c r="AG2573" s="578"/>
      <c r="AH2573" s="571"/>
      <c r="AI2573" s="572"/>
      <c r="AJ2573" s="575"/>
      <c r="AK2573" s="576"/>
      <c r="AL2573" s="577"/>
      <c r="AM2573" s="578"/>
      <c r="AN2573" s="571"/>
      <c r="AO2573" s="572"/>
      <c r="AP2573" s="575"/>
      <c r="AQ2573" s="576"/>
      <c r="AR2573" s="577"/>
      <c r="AS2573" s="578"/>
      <c r="AT2573" s="627"/>
      <c r="AU2573" s="628"/>
      <c r="AV2573" s="629"/>
      <c r="AW2573" s="630"/>
      <c r="AX2573" s="577"/>
      <c r="AY2573" s="578"/>
      <c r="AZ2573" s="571"/>
      <c r="BA2573" s="572"/>
      <c r="BB2573" s="575"/>
      <c r="BC2573" s="576"/>
      <c r="BD2573" s="577"/>
      <c r="BE2573" s="578"/>
      <c r="BF2573" s="627"/>
      <c r="BG2573" s="628"/>
      <c r="BH2573" s="629"/>
      <c r="BI2573" s="630"/>
      <c r="BJ2573" s="577"/>
      <c r="BK2573" s="578"/>
      <c r="BL2573" s="605"/>
      <c r="BM2573" s="606"/>
      <c r="BN2573" s="607"/>
      <c r="BO2573" s="588"/>
      <c r="BP2573" s="556"/>
      <c r="BQ2573" s="556"/>
      <c r="BR2573" s="65"/>
      <c r="BS2573" s="65"/>
      <c r="BT2573" s="268"/>
    </row>
    <row r="2574" spans="1:72" ht="21.75" customHeight="1" x14ac:dyDescent="0.25">
      <c r="A2574" s="268"/>
      <c r="B2574" s="678" t="str">
        <f>IF(ROSTER!B$34="","",ROSTER!B$34)</f>
        <v/>
      </c>
      <c r="C2574" s="669" t="str">
        <f>IF(ROSTER!C$34="","",ROSTER!C$34)</f>
        <v/>
      </c>
      <c r="D2574" s="670"/>
      <c r="E2574" s="667"/>
      <c r="F2574" s="680">
        <f>IF(E2574="y",1,IF(E2574="S",1,0))</f>
        <v>0</v>
      </c>
      <c r="G2574" s="663">
        <f>IF(E2574="S",1,0)</f>
        <v>0</v>
      </c>
      <c r="H2574" s="583"/>
      <c r="I2574" s="584"/>
      <c r="J2574" s="569"/>
      <c r="K2574" s="570"/>
      <c r="L2574" s="573"/>
      <c r="M2574" s="574"/>
      <c r="N2574" s="579">
        <f>L2574+J2574</f>
        <v>0</v>
      </c>
      <c r="O2574" s="580"/>
      <c r="P2574" s="569"/>
      <c r="Q2574" s="570"/>
      <c r="R2574" s="573"/>
      <c r="S2574" s="574"/>
      <c r="T2574" s="579">
        <f>R2574-P2574</f>
        <v>0</v>
      </c>
      <c r="U2574" s="580"/>
      <c r="V2574" s="583"/>
      <c r="W2574" s="584"/>
      <c r="X2574" s="569"/>
      <c r="Y2574" s="584"/>
      <c r="Z2574" s="569"/>
      <c r="AA2574" s="584"/>
      <c r="AB2574" s="569"/>
      <c r="AC2574" s="570"/>
      <c r="AD2574" s="573"/>
      <c r="AE2574" s="574"/>
      <c r="AF2574" s="557">
        <f>IF(AB2574=0,0,(AD2574/AB2574)*100)</f>
        <v>0</v>
      </c>
      <c r="AG2574" s="558"/>
      <c r="AH2574" s="569"/>
      <c r="AI2574" s="570"/>
      <c r="AJ2574" s="573"/>
      <c r="AK2574" s="574"/>
      <c r="AL2574" s="557">
        <f>IF(AH2574=0,0,(AJ2574/AH2574)*100)</f>
        <v>0</v>
      </c>
      <c r="AM2574" s="558"/>
      <c r="AN2574" s="569"/>
      <c r="AO2574" s="570"/>
      <c r="AP2574" s="573"/>
      <c r="AQ2574" s="574"/>
      <c r="AR2574" s="557">
        <f>IF(AN2574=0,0,(AP2574/AN2574)*100)</f>
        <v>0</v>
      </c>
      <c r="AS2574" s="558"/>
      <c r="AT2574" s="561">
        <f>AB2574+AH2574+AN2574</f>
        <v>0</v>
      </c>
      <c r="AU2574" s="562"/>
      <c r="AV2574" s="565">
        <f>AD2574+AJ2574+AP2574</f>
        <v>0</v>
      </c>
      <c r="AW2574" s="566"/>
      <c r="AX2574" s="557">
        <f>IF(AT2574=0,0,(AV2574/AT2574)*100)</f>
        <v>0</v>
      </c>
      <c r="AY2574" s="558"/>
      <c r="AZ2574" s="569"/>
      <c r="BA2574" s="570"/>
      <c r="BB2574" s="573"/>
      <c r="BC2574" s="574"/>
      <c r="BD2574" s="557">
        <f>IF(AZ2574=0,0,(BB2574/AZ2574)*100)</f>
        <v>0</v>
      </c>
      <c r="BE2574" s="558"/>
      <c r="BF2574" s="561">
        <f>AT2574+AZ2574</f>
        <v>0</v>
      </c>
      <c r="BG2574" s="562"/>
      <c r="BH2574" s="565">
        <f>AV2574+BB2574</f>
        <v>0</v>
      </c>
      <c r="BI2574" s="566"/>
      <c r="BJ2574" s="557">
        <f>IF(BF2574=0,0,(BH2574/BF2574)*100)</f>
        <v>0</v>
      </c>
      <c r="BK2574" s="558"/>
      <c r="BL2574" s="602">
        <f>(AD2574*2)+(AJ2574*2)+(AP2574*3)+BB2574</f>
        <v>0</v>
      </c>
      <c r="BM2574" s="603"/>
      <c r="BN2574" s="604"/>
      <c r="BO2574" s="587">
        <f t="shared" ref="BO2574" si="2479">IF(BQ2574=0,0,50*BP2574/BQ2574)</f>
        <v>0</v>
      </c>
      <c r="BP2574" s="555">
        <f t="shared" ref="BP2574" si="2480">(BL2574*BS$2548)+(N2574*BS$2549)+(X2574*BS$2550)+(R2574*BS$2551)+(V2574*BS$2552)+(Z2574*BS$2553)</f>
        <v>0</v>
      </c>
      <c r="BQ2574" s="555">
        <f t="shared" ref="BQ2574" si="2481">((AZ2574-BB2574)*BS$2555)+((AT2574-AV2574)*BS$2554)+(H2574*BS$2556)+(P2574*BS$2557)</f>
        <v>0</v>
      </c>
      <c r="BR2574" s="65"/>
      <c r="BS2574" s="65"/>
      <c r="BT2574" s="268"/>
    </row>
    <row r="2575" spans="1:72" ht="21.75" customHeight="1" x14ac:dyDescent="0.25">
      <c r="A2575" s="268"/>
      <c r="B2575" s="679"/>
      <c r="C2575" s="690" t="str">
        <f>IF(ROSTER!D$34="","",ROSTER!D$34)</f>
        <v/>
      </c>
      <c r="D2575" s="691"/>
      <c r="E2575" s="668"/>
      <c r="F2575" s="681"/>
      <c r="G2575" s="664"/>
      <c r="H2575" s="585"/>
      <c r="I2575" s="586"/>
      <c r="J2575" s="571"/>
      <c r="K2575" s="572"/>
      <c r="L2575" s="575"/>
      <c r="M2575" s="576"/>
      <c r="N2575" s="581" t="s">
        <v>16</v>
      </c>
      <c r="O2575" s="582"/>
      <c r="P2575" s="571"/>
      <c r="Q2575" s="572"/>
      <c r="R2575" s="575"/>
      <c r="S2575" s="576"/>
      <c r="T2575" s="581" t="s">
        <v>16</v>
      </c>
      <c r="U2575" s="582"/>
      <c r="V2575" s="585"/>
      <c r="W2575" s="586"/>
      <c r="X2575" s="571"/>
      <c r="Y2575" s="586"/>
      <c r="Z2575" s="571"/>
      <c r="AA2575" s="586"/>
      <c r="AB2575" s="571"/>
      <c r="AC2575" s="572"/>
      <c r="AD2575" s="575"/>
      <c r="AE2575" s="576"/>
      <c r="AF2575" s="577"/>
      <c r="AG2575" s="578"/>
      <c r="AH2575" s="571"/>
      <c r="AI2575" s="572"/>
      <c r="AJ2575" s="575"/>
      <c r="AK2575" s="576"/>
      <c r="AL2575" s="577"/>
      <c r="AM2575" s="578"/>
      <c r="AN2575" s="571"/>
      <c r="AO2575" s="572"/>
      <c r="AP2575" s="575"/>
      <c r="AQ2575" s="576"/>
      <c r="AR2575" s="577"/>
      <c r="AS2575" s="578"/>
      <c r="AT2575" s="627"/>
      <c r="AU2575" s="628"/>
      <c r="AV2575" s="629"/>
      <c r="AW2575" s="630"/>
      <c r="AX2575" s="577"/>
      <c r="AY2575" s="578"/>
      <c r="AZ2575" s="571"/>
      <c r="BA2575" s="572"/>
      <c r="BB2575" s="575"/>
      <c r="BC2575" s="576"/>
      <c r="BD2575" s="577"/>
      <c r="BE2575" s="578"/>
      <c r="BF2575" s="627"/>
      <c r="BG2575" s="628"/>
      <c r="BH2575" s="629"/>
      <c r="BI2575" s="630"/>
      <c r="BJ2575" s="577"/>
      <c r="BK2575" s="578"/>
      <c r="BL2575" s="605"/>
      <c r="BM2575" s="606"/>
      <c r="BN2575" s="607"/>
      <c r="BO2575" s="588"/>
      <c r="BP2575" s="556"/>
      <c r="BQ2575" s="556"/>
      <c r="BR2575" s="65"/>
      <c r="BS2575" s="65"/>
      <c r="BT2575" s="268"/>
    </row>
    <row r="2576" spans="1:72" ht="21.75" customHeight="1" x14ac:dyDescent="0.25">
      <c r="A2576" s="268"/>
      <c r="B2576" s="678" t="str">
        <f>IF(ROSTER!B$36="","",ROSTER!B$36)</f>
        <v/>
      </c>
      <c r="C2576" s="669" t="str">
        <f>IF(ROSTER!C$36="","",ROSTER!C$36)</f>
        <v/>
      </c>
      <c r="D2576" s="670"/>
      <c r="E2576" s="667"/>
      <c r="F2576" s="680">
        <f>IF(E2576="y",1,IF(E2576="S",1,0))</f>
        <v>0</v>
      </c>
      <c r="G2576" s="663">
        <f>IF(E2576="S",1,0)</f>
        <v>0</v>
      </c>
      <c r="H2576" s="583"/>
      <c r="I2576" s="584"/>
      <c r="J2576" s="569"/>
      <c r="K2576" s="570"/>
      <c r="L2576" s="573"/>
      <c r="M2576" s="574"/>
      <c r="N2576" s="579">
        <f>L2576+J2576</f>
        <v>0</v>
      </c>
      <c r="O2576" s="580"/>
      <c r="P2576" s="569"/>
      <c r="Q2576" s="570"/>
      <c r="R2576" s="573"/>
      <c r="S2576" s="574"/>
      <c r="T2576" s="579">
        <f>R2576-P2576</f>
        <v>0</v>
      </c>
      <c r="U2576" s="580"/>
      <c r="V2576" s="583"/>
      <c r="W2576" s="584"/>
      <c r="X2576" s="569"/>
      <c r="Y2576" s="584"/>
      <c r="Z2576" s="569"/>
      <c r="AA2576" s="584"/>
      <c r="AB2576" s="569"/>
      <c r="AC2576" s="570"/>
      <c r="AD2576" s="573"/>
      <c r="AE2576" s="574"/>
      <c r="AF2576" s="557">
        <f>IF(AB2576=0,0,(AD2576/AB2576)*100)</f>
        <v>0</v>
      </c>
      <c r="AG2576" s="558"/>
      <c r="AH2576" s="569"/>
      <c r="AI2576" s="570"/>
      <c r="AJ2576" s="573"/>
      <c r="AK2576" s="574"/>
      <c r="AL2576" s="557">
        <f>IF(AH2576=0,0,(AJ2576/AH2576)*100)</f>
        <v>0</v>
      </c>
      <c r="AM2576" s="558"/>
      <c r="AN2576" s="569"/>
      <c r="AO2576" s="570"/>
      <c r="AP2576" s="573"/>
      <c r="AQ2576" s="574"/>
      <c r="AR2576" s="557">
        <f>IF(AN2576=0,0,(AP2576/AN2576)*100)</f>
        <v>0</v>
      </c>
      <c r="AS2576" s="558"/>
      <c r="AT2576" s="561">
        <f>AB2576+AH2576+AN2576</f>
        <v>0</v>
      </c>
      <c r="AU2576" s="562"/>
      <c r="AV2576" s="565">
        <f>AD2576+AJ2576+AP2576</f>
        <v>0</v>
      </c>
      <c r="AW2576" s="566"/>
      <c r="AX2576" s="557">
        <f>IF(AT2576=0,0,(AV2576/AT2576)*100)</f>
        <v>0</v>
      </c>
      <c r="AY2576" s="558"/>
      <c r="AZ2576" s="569"/>
      <c r="BA2576" s="570"/>
      <c r="BB2576" s="573"/>
      <c r="BC2576" s="574"/>
      <c r="BD2576" s="557">
        <f>IF(AZ2576=0,0,(BB2576/AZ2576)*100)</f>
        <v>0</v>
      </c>
      <c r="BE2576" s="558"/>
      <c r="BF2576" s="561">
        <f>AT2576+AZ2576</f>
        <v>0</v>
      </c>
      <c r="BG2576" s="562"/>
      <c r="BH2576" s="565">
        <f>AV2576+BB2576</f>
        <v>0</v>
      </c>
      <c r="BI2576" s="566"/>
      <c r="BJ2576" s="557">
        <f>IF(BF2576=0,0,(BH2576/BF2576)*100)</f>
        <v>0</v>
      </c>
      <c r="BK2576" s="558"/>
      <c r="BL2576" s="602">
        <f>(AD2576*2)+(AJ2576*2)+(AP2576*3)+BB2576</f>
        <v>0</v>
      </c>
      <c r="BM2576" s="603"/>
      <c r="BN2576" s="604"/>
      <c r="BO2576" s="587">
        <f t="shared" ref="BO2576" si="2482">IF(BQ2576=0,0,50*BP2576/BQ2576)</f>
        <v>0</v>
      </c>
      <c r="BP2576" s="555">
        <f t="shared" ref="BP2576" si="2483">(BL2576*BS$2548)+(N2576*BS$2549)+(X2576*BS$2550)+(R2576*BS$2551)+(V2576*BS$2552)+(Z2576*BS$2553)</f>
        <v>0</v>
      </c>
      <c r="BQ2576" s="555">
        <f t="shared" ref="BQ2576" si="2484">((AZ2576-BB2576)*BS$2555)+((AT2576-AV2576)*BS$2554)+(H2576*BS$2556)+(P2576*BS$2557)</f>
        <v>0</v>
      </c>
      <c r="BR2576" s="65"/>
      <c r="BS2576" s="65"/>
      <c r="BT2576" s="268"/>
    </row>
    <row r="2577" spans="1:72" ht="21.75" customHeight="1" x14ac:dyDescent="0.25">
      <c r="A2577" s="268"/>
      <c r="B2577" s="679"/>
      <c r="C2577" s="690" t="str">
        <f>IF(ROSTER!D$36="","",ROSTER!D$36)</f>
        <v/>
      </c>
      <c r="D2577" s="691"/>
      <c r="E2577" s="668"/>
      <c r="F2577" s="681"/>
      <c r="G2577" s="664"/>
      <c r="H2577" s="585"/>
      <c r="I2577" s="586"/>
      <c r="J2577" s="571"/>
      <c r="K2577" s="572"/>
      <c r="L2577" s="575"/>
      <c r="M2577" s="576"/>
      <c r="N2577" s="581" t="s">
        <v>16</v>
      </c>
      <c r="O2577" s="582"/>
      <c r="P2577" s="571"/>
      <c r="Q2577" s="572"/>
      <c r="R2577" s="575"/>
      <c r="S2577" s="576"/>
      <c r="T2577" s="581" t="s">
        <v>16</v>
      </c>
      <c r="U2577" s="582"/>
      <c r="V2577" s="585"/>
      <c r="W2577" s="586"/>
      <c r="X2577" s="571"/>
      <c r="Y2577" s="586"/>
      <c r="Z2577" s="571"/>
      <c r="AA2577" s="586"/>
      <c r="AB2577" s="571"/>
      <c r="AC2577" s="572"/>
      <c r="AD2577" s="575"/>
      <c r="AE2577" s="576"/>
      <c r="AF2577" s="577"/>
      <c r="AG2577" s="578"/>
      <c r="AH2577" s="571"/>
      <c r="AI2577" s="572"/>
      <c r="AJ2577" s="575"/>
      <c r="AK2577" s="576"/>
      <c r="AL2577" s="577"/>
      <c r="AM2577" s="578"/>
      <c r="AN2577" s="571"/>
      <c r="AO2577" s="572"/>
      <c r="AP2577" s="575"/>
      <c r="AQ2577" s="576"/>
      <c r="AR2577" s="577"/>
      <c r="AS2577" s="578"/>
      <c r="AT2577" s="627"/>
      <c r="AU2577" s="628"/>
      <c r="AV2577" s="629"/>
      <c r="AW2577" s="630"/>
      <c r="AX2577" s="577"/>
      <c r="AY2577" s="578"/>
      <c r="AZ2577" s="571"/>
      <c r="BA2577" s="572"/>
      <c r="BB2577" s="575"/>
      <c r="BC2577" s="576"/>
      <c r="BD2577" s="577"/>
      <c r="BE2577" s="578"/>
      <c r="BF2577" s="627"/>
      <c r="BG2577" s="628"/>
      <c r="BH2577" s="629"/>
      <c r="BI2577" s="630"/>
      <c r="BJ2577" s="577"/>
      <c r="BK2577" s="578"/>
      <c r="BL2577" s="605"/>
      <c r="BM2577" s="606"/>
      <c r="BN2577" s="607"/>
      <c r="BO2577" s="588"/>
      <c r="BP2577" s="556"/>
      <c r="BQ2577" s="556"/>
      <c r="BR2577" s="65"/>
      <c r="BS2577" s="65"/>
      <c r="BT2577" s="268"/>
    </row>
    <row r="2578" spans="1:72" ht="21.75" customHeight="1" x14ac:dyDescent="0.25">
      <c r="A2578" s="268"/>
      <c r="B2578" s="678" t="str">
        <f>IF(ROSTER!B$38="","",ROSTER!B$38)</f>
        <v/>
      </c>
      <c r="C2578" s="669" t="str">
        <f>IF(ROSTER!C$38="","",ROSTER!C$38)</f>
        <v/>
      </c>
      <c r="D2578" s="670"/>
      <c r="E2578" s="667"/>
      <c r="F2578" s="680">
        <f>IF(E2578="y",1,IF(E2578="S",1,0))</f>
        <v>0</v>
      </c>
      <c r="G2578" s="663">
        <f>IF(E2578="S",1,0)</f>
        <v>0</v>
      </c>
      <c r="H2578" s="583"/>
      <c r="I2578" s="584"/>
      <c r="J2578" s="569"/>
      <c r="K2578" s="570"/>
      <c r="L2578" s="573"/>
      <c r="M2578" s="574"/>
      <c r="N2578" s="579">
        <f>L2578+J2578</f>
        <v>0</v>
      </c>
      <c r="O2578" s="580"/>
      <c r="P2578" s="569"/>
      <c r="Q2578" s="570"/>
      <c r="R2578" s="573"/>
      <c r="S2578" s="574"/>
      <c r="T2578" s="579">
        <f>R2578-P2578</f>
        <v>0</v>
      </c>
      <c r="U2578" s="580"/>
      <c r="V2578" s="583"/>
      <c r="W2578" s="584"/>
      <c r="X2578" s="569"/>
      <c r="Y2578" s="584"/>
      <c r="Z2578" s="569"/>
      <c r="AA2578" s="584"/>
      <c r="AB2578" s="569"/>
      <c r="AC2578" s="570"/>
      <c r="AD2578" s="573"/>
      <c r="AE2578" s="574"/>
      <c r="AF2578" s="557">
        <f>IF(AB2578=0,0,(AD2578/AB2578)*100)</f>
        <v>0</v>
      </c>
      <c r="AG2578" s="558"/>
      <c r="AH2578" s="569"/>
      <c r="AI2578" s="570"/>
      <c r="AJ2578" s="573"/>
      <c r="AK2578" s="574"/>
      <c r="AL2578" s="557">
        <f>IF(AH2578=0,0,(AJ2578/AH2578)*100)</f>
        <v>0</v>
      </c>
      <c r="AM2578" s="558"/>
      <c r="AN2578" s="569"/>
      <c r="AO2578" s="570"/>
      <c r="AP2578" s="573"/>
      <c r="AQ2578" s="574"/>
      <c r="AR2578" s="557">
        <f>IF(AN2578=0,0,(AP2578/AN2578)*100)</f>
        <v>0</v>
      </c>
      <c r="AS2578" s="558"/>
      <c r="AT2578" s="561">
        <f>AB2578+AH2578+AN2578</f>
        <v>0</v>
      </c>
      <c r="AU2578" s="562"/>
      <c r="AV2578" s="565">
        <f>AD2578+AJ2578+AP2578</f>
        <v>0</v>
      </c>
      <c r="AW2578" s="566"/>
      <c r="AX2578" s="557">
        <f>IF(AT2578=0,0,(AV2578/AT2578)*100)</f>
        <v>0</v>
      </c>
      <c r="AY2578" s="558"/>
      <c r="AZ2578" s="569"/>
      <c r="BA2578" s="570"/>
      <c r="BB2578" s="573"/>
      <c r="BC2578" s="574"/>
      <c r="BD2578" s="557">
        <f>IF(AZ2578=0,0,(BB2578/AZ2578)*100)</f>
        <v>0</v>
      </c>
      <c r="BE2578" s="558"/>
      <c r="BF2578" s="561">
        <f>AT2578+AZ2578</f>
        <v>0</v>
      </c>
      <c r="BG2578" s="562"/>
      <c r="BH2578" s="565">
        <f>AV2578+BB2578</f>
        <v>0</v>
      </c>
      <c r="BI2578" s="566"/>
      <c r="BJ2578" s="557">
        <f>IF(BF2578=0,0,(BH2578/BF2578)*100)</f>
        <v>0</v>
      </c>
      <c r="BK2578" s="558"/>
      <c r="BL2578" s="602">
        <f>(AD2578*2)+(AJ2578*2)+(AP2578*3)+BB2578</f>
        <v>0</v>
      </c>
      <c r="BM2578" s="603"/>
      <c r="BN2578" s="604"/>
      <c r="BO2578" s="587">
        <f t="shared" ref="BO2578" si="2485">IF(BQ2578=0,0,50*BP2578/BQ2578)</f>
        <v>0</v>
      </c>
      <c r="BP2578" s="555">
        <f t="shared" ref="BP2578" si="2486">(BL2578*BS$2548)+(N2578*BS$2549)+(X2578*BS$2550)+(R2578*BS$2551)+(V2578*BS$2552)+(Z2578*BS$2553)</f>
        <v>0</v>
      </c>
      <c r="BQ2578" s="555">
        <f t="shared" ref="BQ2578" si="2487">((AZ2578-BB2578)*BS$2555)+((AT2578-AV2578)*BS$2554)+(H2578*BS$2556)+(P2578*BS$2557)</f>
        <v>0</v>
      </c>
      <c r="BR2578" s="65"/>
      <c r="BS2578" s="65"/>
      <c r="BT2578" s="268"/>
    </row>
    <row r="2579" spans="1:72" ht="21.75" customHeight="1" x14ac:dyDescent="0.25">
      <c r="A2579" s="268"/>
      <c r="B2579" s="679"/>
      <c r="C2579" s="690" t="str">
        <f>IF(ROSTER!D$38="","",ROSTER!D$38)</f>
        <v/>
      </c>
      <c r="D2579" s="691"/>
      <c r="E2579" s="668"/>
      <c r="F2579" s="681"/>
      <c r="G2579" s="664"/>
      <c r="H2579" s="585"/>
      <c r="I2579" s="586"/>
      <c r="J2579" s="571"/>
      <c r="K2579" s="572"/>
      <c r="L2579" s="575"/>
      <c r="M2579" s="576"/>
      <c r="N2579" s="581" t="s">
        <v>16</v>
      </c>
      <c r="O2579" s="582"/>
      <c r="P2579" s="571"/>
      <c r="Q2579" s="572"/>
      <c r="R2579" s="575"/>
      <c r="S2579" s="576"/>
      <c r="T2579" s="581" t="s">
        <v>16</v>
      </c>
      <c r="U2579" s="582"/>
      <c r="V2579" s="585"/>
      <c r="W2579" s="586"/>
      <c r="X2579" s="571"/>
      <c r="Y2579" s="586"/>
      <c r="Z2579" s="571"/>
      <c r="AA2579" s="586"/>
      <c r="AB2579" s="571"/>
      <c r="AC2579" s="572"/>
      <c r="AD2579" s="575"/>
      <c r="AE2579" s="576"/>
      <c r="AF2579" s="577"/>
      <c r="AG2579" s="578"/>
      <c r="AH2579" s="571"/>
      <c r="AI2579" s="572"/>
      <c r="AJ2579" s="575"/>
      <c r="AK2579" s="576"/>
      <c r="AL2579" s="577"/>
      <c r="AM2579" s="578"/>
      <c r="AN2579" s="571"/>
      <c r="AO2579" s="572"/>
      <c r="AP2579" s="575"/>
      <c r="AQ2579" s="576"/>
      <c r="AR2579" s="577"/>
      <c r="AS2579" s="578"/>
      <c r="AT2579" s="627"/>
      <c r="AU2579" s="628"/>
      <c r="AV2579" s="629"/>
      <c r="AW2579" s="630"/>
      <c r="AX2579" s="577"/>
      <c r="AY2579" s="578"/>
      <c r="AZ2579" s="571"/>
      <c r="BA2579" s="572"/>
      <c r="BB2579" s="575"/>
      <c r="BC2579" s="576"/>
      <c r="BD2579" s="577"/>
      <c r="BE2579" s="578"/>
      <c r="BF2579" s="627"/>
      <c r="BG2579" s="628"/>
      <c r="BH2579" s="629"/>
      <c r="BI2579" s="630"/>
      <c r="BJ2579" s="577"/>
      <c r="BK2579" s="578"/>
      <c r="BL2579" s="605"/>
      <c r="BM2579" s="606"/>
      <c r="BN2579" s="607"/>
      <c r="BO2579" s="588"/>
      <c r="BP2579" s="556"/>
      <c r="BQ2579" s="556"/>
      <c r="BR2579" s="65"/>
      <c r="BS2579" s="65"/>
      <c r="BT2579" s="268"/>
    </row>
    <row r="2580" spans="1:72" ht="21.75" customHeight="1" x14ac:dyDescent="0.25">
      <c r="A2580" s="268"/>
      <c r="B2580" s="678" t="str">
        <f>IF(ROSTER!B$40="","",ROSTER!B$40)</f>
        <v/>
      </c>
      <c r="C2580" s="669" t="str">
        <f>IF(ROSTER!C$40="","",ROSTER!C$40)</f>
        <v/>
      </c>
      <c r="D2580" s="670"/>
      <c r="E2580" s="667"/>
      <c r="F2580" s="680">
        <f>IF(E2580="y",1,IF(E2580="S",1,0))</f>
        <v>0</v>
      </c>
      <c r="G2580" s="663">
        <f>IF(E2580="S",1,0)</f>
        <v>0</v>
      </c>
      <c r="H2580" s="583"/>
      <c r="I2580" s="584"/>
      <c r="J2580" s="569"/>
      <c r="K2580" s="570"/>
      <c r="L2580" s="573"/>
      <c r="M2580" s="574"/>
      <c r="N2580" s="579">
        <f>L2580+J2580</f>
        <v>0</v>
      </c>
      <c r="O2580" s="580"/>
      <c r="P2580" s="569"/>
      <c r="Q2580" s="570"/>
      <c r="R2580" s="573"/>
      <c r="S2580" s="574"/>
      <c r="T2580" s="579">
        <f>R2580-P2580</f>
        <v>0</v>
      </c>
      <c r="U2580" s="580"/>
      <c r="V2580" s="583"/>
      <c r="W2580" s="584"/>
      <c r="X2580" s="569"/>
      <c r="Y2580" s="584"/>
      <c r="Z2580" s="569"/>
      <c r="AA2580" s="584"/>
      <c r="AB2580" s="569"/>
      <c r="AC2580" s="570"/>
      <c r="AD2580" s="573"/>
      <c r="AE2580" s="574"/>
      <c r="AF2580" s="557">
        <f>IF(AB2580=0,0,(AD2580/AB2580)*100)</f>
        <v>0</v>
      </c>
      <c r="AG2580" s="558"/>
      <c r="AH2580" s="569"/>
      <c r="AI2580" s="570"/>
      <c r="AJ2580" s="573"/>
      <c r="AK2580" s="574"/>
      <c r="AL2580" s="557">
        <f>IF(AH2580=0,0,(AJ2580/AH2580)*100)</f>
        <v>0</v>
      </c>
      <c r="AM2580" s="558"/>
      <c r="AN2580" s="569"/>
      <c r="AO2580" s="570"/>
      <c r="AP2580" s="573"/>
      <c r="AQ2580" s="574"/>
      <c r="AR2580" s="557">
        <f>IF(AN2580=0,0,(AP2580/AN2580)*100)</f>
        <v>0</v>
      </c>
      <c r="AS2580" s="558"/>
      <c r="AT2580" s="561">
        <f>AB2580+AH2580+AN2580</f>
        <v>0</v>
      </c>
      <c r="AU2580" s="562"/>
      <c r="AV2580" s="565">
        <f>AD2580+AJ2580+AP2580</f>
        <v>0</v>
      </c>
      <c r="AW2580" s="566"/>
      <c r="AX2580" s="557">
        <f>IF(AT2580=0,0,(AV2580/AT2580)*100)</f>
        <v>0</v>
      </c>
      <c r="AY2580" s="558"/>
      <c r="AZ2580" s="569"/>
      <c r="BA2580" s="570"/>
      <c r="BB2580" s="573"/>
      <c r="BC2580" s="574"/>
      <c r="BD2580" s="557">
        <f>IF(AZ2580=0,0,(BB2580/AZ2580)*100)</f>
        <v>0</v>
      </c>
      <c r="BE2580" s="558"/>
      <c r="BF2580" s="561">
        <f>AT2580+AZ2580</f>
        <v>0</v>
      </c>
      <c r="BG2580" s="562"/>
      <c r="BH2580" s="565">
        <f>AV2580+BB2580</f>
        <v>0</v>
      </c>
      <c r="BI2580" s="566"/>
      <c r="BJ2580" s="557">
        <f>IF(BF2580=0,0,(BH2580/BF2580)*100)</f>
        <v>0</v>
      </c>
      <c r="BK2580" s="558"/>
      <c r="BL2580" s="602">
        <f>(AD2580*2)+(AJ2580*2)+(AP2580*3)+BB2580</f>
        <v>0</v>
      </c>
      <c r="BM2580" s="603"/>
      <c r="BN2580" s="604"/>
      <c r="BO2580" s="587">
        <f t="shared" ref="BO2580" si="2488">IF(BQ2580=0,0,50*BP2580/BQ2580)</f>
        <v>0</v>
      </c>
      <c r="BP2580" s="555">
        <f t="shared" ref="BP2580" si="2489">(BL2580*BS$2548)+(N2580*BS$2549)+(X2580*BS$2550)+(R2580*BS$2551)+(V2580*BS$2552)+(Z2580*BS$2553)</f>
        <v>0</v>
      </c>
      <c r="BQ2580" s="555">
        <f t="shared" ref="BQ2580" si="2490">((AZ2580-BB2580)*BS$2555)+((AT2580-AV2580)*BS$2554)+(H2580*BS$2556)+(P2580*BS$2557)</f>
        <v>0</v>
      </c>
      <c r="BR2580" s="65"/>
      <c r="BS2580" s="65"/>
      <c r="BT2580" s="268"/>
    </row>
    <row r="2581" spans="1:72" ht="21.75" customHeight="1" x14ac:dyDescent="0.25">
      <c r="A2581" s="268"/>
      <c r="B2581" s="679"/>
      <c r="C2581" s="690" t="str">
        <f>IF(ROSTER!D$40="","",ROSTER!D$40)</f>
        <v/>
      </c>
      <c r="D2581" s="691"/>
      <c r="E2581" s="668"/>
      <c r="F2581" s="681"/>
      <c r="G2581" s="664"/>
      <c r="H2581" s="585"/>
      <c r="I2581" s="586"/>
      <c r="J2581" s="571"/>
      <c r="K2581" s="572"/>
      <c r="L2581" s="575"/>
      <c r="M2581" s="576"/>
      <c r="N2581" s="581" t="s">
        <v>16</v>
      </c>
      <c r="O2581" s="582"/>
      <c r="P2581" s="571"/>
      <c r="Q2581" s="572"/>
      <c r="R2581" s="575"/>
      <c r="S2581" s="576"/>
      <c r="T2581" s="581" t="s">
        <v>16</v>
      </c>
      <c r="U2581" s="582"/>
      <c r="V2581" s="585"/>
      <c r="W2581" s="586"/>
      <c r="X2581" s="571"/>
      <c r="Y2581" s="586"/>
      <c r="Z2581" s="571"/>
      <c r="AA2581" s="586"/>
      <c r="AB2581" s="571"/>
      <c r="AC2581" s="572"/>
      <c r="AD2581" s="575"/>
      <c r="AE2581" s="576"/>
      <c r="AF2581" s="577"/>
      <c r="AG2581" s="578"/>
      <c r="AH2581" s="571"/>
      <c r="AI2581" s="572"/>
      <c r="AJ2581" s="575"/>
      <c r="AK2581" s="576"/>
      <c r="AL2581" s="577"/>
      <c r="AM2581" s="578"/>
      <c r="AN2581" s="571"/>
      <c r="AO2581" s="572"/>
      <c r="AP2581" s="575"/>
      <c r="AQ2581" s="576"/>
      <c r="AR2581" s="577"/>
      <c r="AS2581" s="578"/>
      <c r="AT2581" s="627"/>
      <c r="AU2581" s="628"/>
      <c r="AV2581" s="629"/>
      <c r="AW2581" s="630"/>
      <c r="AX2581" s="577"/>
      <c r="AY2581" s="578"/>
      <c r="AZ2581" s="571"/>
      <c r="BA2581" s="572"/>
      <c r="BB2581" s="575"/>
      <c r="BC2581" s="576"/>
      <c r="BD2581" s="577"/>
      <c r="BE2581" s="578"/>
      <c r="BF2581" s="627"/>
      <c r="BG2581" s="628"/>
      <c r="BH2581" s="629"/>
      <c r="BI2581" s="630"/>
      <c r="BJ2581" s="577"/>
      <c r="BK2581" s="578"/>
      <c r="BL2581" s="605"/>
      <c r="BM2581" s="606"/>
      <c r="BN2581" s="607"/>
      <c r="BO2581" s="588"/>
      <c r="BP2581" s="556"/>
      <c r="BQ2581" s="556"/>
      <c r="BR2581" s="65"/>
      <c r="BS2581" s="65"/>
      <c r="BT2581" s="268"/>
    </row>
    <row r="2582" spans="1:72" ht="21.75" customHeight="1" x14ac:dyDescent="0.25">
      <c r="A2582" s="268"/>
      <c r="B2582" s="678" t="str">
        <f>IF(ROSTER!B$42="","",ROSTER!B$42)</f>
        <v/>
      </c>
      <c r="C2582" s="669" t="str">
        <f>IF(ROSTER!C$42="","",ROSTER!C$42)</f>
        <v/>
      </c>
      <c r="D2582" s="670"/>
      <c r="E2582" s="667"/>
      <c r="F2582" s="680">
        <f>IF(E2582="y",1,IF(E2582="S",1,0))</f>
        <v>0</v>
      </c>
      <c r="G2582" s="663">
        <f>IF(E2582="S",1,0)</f>
        <v>0</v>
      </c>
      <c r="H2582" s="583"/>
      <c r="I2582" s="584"/>
      <c r="J2582" s="569"/>
      <c r="K2582" s="570"/>
      <c r="L2582" s="573"/>
      <c r="M2582" s="574"/>
      <c r="N2582" s="579">
        <f>L2582+J2582</f>
        <v>0</v>
      </c>
      <c r="O2582" s="580"/>
      <c r="P2582" s="569"/>
      <c r="Q2582" s="570"/>
      <c r="R2582" s="573"/>
      <c r="S2582" s="574"/>
      <c r="T2582" s="579">
        <f>R2582-P2582</f>
        <v>0</v>
      </c>
      <c r="U2582" s="580"/>
      <c r="V2582" s="583"/>
      <c r="W2582" s="584"/>
      <c r="X2582" s="569"/>
      <c r="Y2582" s="584"/>
      <c r="Z2582" s="569"/>
      <c r="AA2582" s="584"/>
      <c r="AB2582" s="569"/>
      <c r="AC2582" s="570"/>
      <c r="AD2582" s="573"/>
      <c r="AE2582" s="574"/>
      <c r="AF2582" s="557">
        <f>IF(AB2582=0,0,(AD2582/AB2582)*100)</f>
        <v>0</v>
      </c>
      <c r="AG2582" s="558"/>
      <c r="AH2582" s="569"/>
      <c r="AI2582" s="570"/>
      <c r="AJ2582" s="573"/>
      <c r="AK2582" s="574"/>
      <c r="AL2582" s="557">
        <f>IF(AH2582=0,0,(AJ2582/AH2582)*100)</f>
        <v>0</v>
      </c>
      <c r="AM2582" s="558"/>
      <c r="AN2582" s="569"/>
      <c r="AO2582" s="570"/>
      <c r="AP2582" s="573"/>
      <c r="AQ2582" s="574"/>
      <c r="AR2582" s="557">
        <f>IF(AN2582=0,0,(AP2582/AN2582)*100)</f>
        <v>0</v>
      </c>
      <c r="AS2582" s="558"/>
      <c r="AT2582" s="561">
        <f>AB2582+AH2582+AN2582</f>
        <v>0</v>
      </c>
      <c r="AU2582" s="562"/>
      <c r="AV2582" s="565">
        <f>AD2582+AJ2582+AP2582</f>
        <v>0</v>
      </c>
      <c r="AW2582" s="566"/>
      <c r="AX2582" s="557">
        <f>IF(AT2582=0,0,(AV2582/AT2582)*100)</f>
        <v>0</v>
      </c>
      <c r="AY2582" s="558"/>
      <c r="AZ2582" s="569"/>
      <c r="BA2582" s="570"/>
      <c r="BB2582" s="573"/>
      <c r="BC2582" s="574"/>
      <c r="BD2582" s="557">
        <f>IF(AZ2582=0,0,(BB2582/AZ2582)*100)</f>
        <v>0</v>
      </c>
      <c r="BE2582" s="558"/>
      <c r="BF2582" s="561">
        <f>AT2582+AZ2582</f>
        <v>0</v>
      </c>
      <c r="BG2582" s="562"/>
      <c r="BH2582" s="565">
        <f>AV2582+BB2582</f>
        <v>0</v>
      </c>
      <c r="BI2582" s="566"/>
      <c r="BJ2582" s="557">
        <f>IF(BF2582=0,0,(BH2582/BF2582)*100)</f>
        <v>0</v>
      </c>
      <c r="BK2582" s="558"/>
      <c r="BL2582" s="602">
        <f>(AD2582*2)+(AJ2582*2)+(AP2582*3)+BB2582</f>
        <v>0</v>
      </c>
      <c r="BM2582" s="603"/>
      <c r="BN2582" s="604"/>
      <c r="BO2582" s="587">
        <f t="shared" ref="BO2582" si="2491">IF(BQ2582=0,0,50*BP2582/BQ2582)</f>
        <v>0</v>
      </c>
      <c r="BP2582" s="555">
        <f t="shared" ref="BP2582" si="2492">(BL2582*BS$2548)+(N2582*BS$2549)+(X2582*BS$2550)+(R2582*BS$2551)+(V2582*BS$2552)+(Z2582*BS$2553)</f>
        <v>0</v>
      </c>
      <c r="BQ2582" s="555">
        <f t="shared" ref="BQ2582" si="2493">((AZ2582-BB2582)*BS$2555)+((AT2582-AV2582)*BS$2554)+(H2582*BS$2556)+(P2582*BS$2557)</f>
        <v>0</v>
      </c>
      <c r="BR2582" s="65"/>
      <c r="BS2582" s="65"/>
      <c r="BT2582" s="268"/>
    </row>
    <row r="2583" spans="1:72" ht="21.75" customHeight="1" x14ac:dyDescent="0.25">
      <c r="A2583" s="268"/>
      <c r="B2583" s="679"/>
      <c r="C2583" s="690" t="str">
        <f>IF(ROSTER!D$42="","",ROSTER!D$42)</f>
        <v/>
      </c>
      <c r="D2583" s="691"/>
      <c r="E2583" s="668"/>
      <c r="F2583" s="681"/>
      <c r="G2583" s="664"/>
      <c r="H2583" s="585"/>
      <c r="I2583" s="586"/>
      <c r="J2583" s="571"/>
      <c r="K2583" s="572"/>
      <c r="L2583" s="575"/>
      <c r="M2583" s="576"/>
      <c r="N2583" s="581" t="s">
        <v>16</v>
      </c>
      <c r="O2583" s="582"/>
      <c r="P2583" s="571"/>
      <c r="Q2583" s="572"/>
      <c r="R2583" s="575"/>
      <c r="S2583" s="576"/>
      <c r="T2583" s="581" t="s">
        <v>16</v>
      </c>
      <c r="U2583" s="582"/>
      <c r="V2583" s="585"/>
      <c r="W2583" s="586"/>
      <c r="X2583" s="571"/>
      <c r="Y2583" s="586"/>
      <c r="Z2583" s="571"/>
      <c r="AA2583" s="586"/>
      <c r="AB2583" s="571"/>
      <c r="AC2583" s="572"/>
      <c r="AD2583" s="575"/>
      <c r="AE2583" s="576"/>
      <c r="AF2583" s="577"/>
      <c r="AG2583" s="578"/>
      <c r="AH2583" s="571"/>
      <c r="AI2583" s="572"/>
      <c r="AJ2583" s="575"/>
      <c r="AK2583" s="576"/>
      <c r="AL2583" s="577"/>
      <c r="AM2583" s="578"/>
      <c r="AN2583" s="571"/>
      <c r="AO2583" s="572"/>
      <c r="AP2583" s="575"/>
      <c r="AQ2583" s="576"/>
      <c r="AR2583" s="577"/>
      <c r="AS2583" s="578"/>
      <c r="AT2583" s="627"/>
      <c r="AU2583" s="628"/>
      <c r="AV2583" s="629"/>
      <c r="AW2583" s="630"/>
      <c r="AX2583" s="577"/>
      <c r="AY2583" s="578"/>
      <c r="AZ2583" s="571"/>
      <c r="BA2583" s="572"/>
      <c r="BB2583" s="575"/>
      <c r="BC2583" s="576"/>
      <c r="BD2583" s="577"/>
      <c r="BE2583" s="578"/>
      <c r="BF2583" s="627"/>
      <c r="BG2583" s="628"/>
      <c r="BH2583" s="629"/>
      <c r="BI2583" s="630"/>
      <c r="BJ2583" s="577"/>
      <c r="BK2583" s="578"/>
      <c r="BL2583" s="605"/>
      <c r="BM2583" s="606"/>
      <c r="BN2583" s="607"/>
      <c r="BO2583" s="588"/>
      <c r="BP2583" s="556"/>
      <c r="BQ2583" s="556"/>
      <c r="BR2583" s="65"/>
      <c r="BS2583" s="65"/>
      <c r="BT2583" s="268"/>
    </row>
    <row r="2584" spans="1:72" ht="21.75" customHeight="1" x14ac:dyDescent="0.25">
      <c r="A2584" s="268"/>
      <c r="B2584" s="678" t="str">
        <f>IF(ROSTER!B$44="","",ROSTER!B$44)</f>
        <v/>
      </c>
      <c r="C2584" s="669" t="str">
        <f>IF(ROSTER!C$44="","",ROSTER!C$44)</f>
        <v/>
      </c>
      <c r="D2584" s="670"/>
      <c r="E2584" s="667"/>
      <c r="F2584" s="680">
        <f>IF(E2584="y",1,IF(E2584="S",1,0))</f>
        <v>0</v>
      </c>
      <c r="G2584" s="663">
        <f>IF(E2584="S",1,0)</f>
        <v>0</v>
      </c>
      <c r="H2584" s="583"/>
      <c r="I2584" s="584"/>
      <c r="J2584" s="569"/>
      <c r="K2584" s="570"/>
      <c r="L2584" s="573"/>
      <c r="M2584" s="574"/>
      <c r="N2584" s="579">
        <f>L2584+J2584</f>
        <v>0</v>
      </c>
      <c r="O2584" s="580"/>
      <c r="P2584" s="569"/>
      <c r="Q2584" s="570"/>
      <c r="R2584" s="573"/>
      <c r="S2584" s="574"/>
      <c r="T2584" s="579">
        <f>R2584-P2584</f>
        <v>0</v>
      </c>
      <c r="U2584" s="580"/>
      <c r="V2584" s="583"/>
      <c r="W2584" s="584"/>
      <c r="X2584" s="569"/>
      <c r="Y2584" s="584"/>
      <c r="Z2584" s="569"/>
      <c r="AA2584" s="584"/>
      <c r="AB2584" s="569"/>
      <c r="AC2584" s="570"/>
      <c r="AD2584" s="573"/>
      <c r="AE2584" s="574"/>
      <c r="AF2584" s="557">
        <f>IF(AB2584=0,0,(AD2584/AB2584)*100)</f>
        <v>0</v>
      </c>
      <c r="AG2584" s="558"/>
      <c r="AH2584" s="569"/>
      <c r="AI2584" s="570"/>
      <c r="AJ2584" s="573"/>
      <c r="AK2584" s="574"/>
      <c r="AL2584" s="557">
        <f>IF(AH2584=0,0,(AJ2584/AH2584)*100)</f>
        <v>0</v>
      </c>
      <c r="AM2584" s="558"/>
      <c r="AN2584" s="569"/>
      <c r="AO2584" s="570"/>
      <c r="AP2584" s="573"/>
      <c r="AQ2584" s="574"/>
      <c r="AR2584" s="557">
        <f>IF(AN2584=0,0,(AP2584/AN2584)*100)</f>
        <v>0</v>
      </c>
      <c r="AS2584" s="558"/>
      <c r="AT2584" s="561">
        <f>AB2584+AH2584+AN2584</f>
        <v>0</v>
      </c>
      <c r="AU2584" s="562"/>
      <c r="AV2584" s="565">
        <f>AD2584+AJ2584+AP2584</f>
        <v>0</v>
      </c>
      <c r="AW2584" s="566"/>
      <c r="AX2584" s="557">
        <f>IF(AT2584=0,0,(AV2584/AT2584)*100)</f>
        <v>0</v>
      </c>
      <c r="AY2584" s="558"/>
      <c r="AZ2584" s="569"/>
      <c r="BA2584" s="570"/>
      <c r="BB2584" s="573"/>
      <c r="BC2584" s="574"/>
      <c r="BD2584" s="557">
        <f>IF(AZ2584=0,0,(BB2584/AZ2584)*100)</f>
        <v>0</v>
      </c>
      <c r="BE2584" s="558"/>
      <c r="BF2584" s="561">
        <f>AT2584+AZ2584</f>
        <v>0</v>
      </c>
      <c r="BG2584" s="562"/>
      <c r="BH2584" s="565">
        <f>AV2584+BB2584</f>
        <v>0</v>
      </c>
      <c r="BI2584" s="566"/>
      <c r="BJ2584" s="557">
        <f>IF(BF2584=0,0,(BH2584/BF2584)*100)</f>
        <v>0</v>
      </c>
      <c r="BK2584" s="558"/>
      <c r="BL2584" s="602">
        <f>(AD2584*2)+(AJ2584*2)+(AP2584*3)+BB2584</f>
        <v>0</v>
      </c>
      <c r="BM2584" s="603"/>
      <c r="BN2584" s="604"/>
      <c r="BO2584" s="587">
        <f t="shared" ref="BO2584" si="2494">IF(BQ2584=0,0,50*BP2584/BQ2584)</f>
        <v>0</v>
      </c>
      <c r="BP2584" s="555">
        <f t="shared" ref="BP2584" si="2495">(BL2584*BS$2548)+(N2584*BS$2549)+(X2584*BS$2550)+(R2584*BS$2551)+(V2584*BS$2552)+(Z2584*BS$2553)</f>
        <v>0</v>
      </c>
      <c r="BQ2584" s="555">
        <f t="shared" ref="BQ2584" si="2496">((AZ2584-BB2584)*BS$2555)+((AT2584-AV2584)*BS$2554)+(H2584*BS$2556)+(P2584*BS$2557)</f>
        <v>0</v>
      </c>
      <c r="BR2584" s="65"/>
      <c r="BS2584" s="65"/>
      <c r="BT2584" s="268"/>
    </row>
    <row r="2585" spans="1:72" ht="21.75" customHeight="1" x14ac:dyDescent="0.25">
      <c r="A2585" s="268"/>
      <c r="B2585" s="679"/>
      <c r="C2585" s="690" t="str">
        <f>IF(ROSTER!D$44="","",ROSTER!D$44)</f>
        <v/>
      </c>
      <c r="D2585" s="691"/>
      <c r="E2585" s="668"/>
      <c r="F2585" s="681"/>
      <c r="G2585" s="664"/>
      <c r="H2585" s="585"/>
      <c r="I2585" s="586"/>
      <c r="J2585" s="571"/>
      <c r="K2585" s="572"/>
      <c r="L2585" s="575"/>
      <c r="M2585" s="576"/>
      <c r="N2585" s="581" t="s">
        <v>16</v>
      </c>
      <c r="O2585" s="582"/>
      <c r="P2585" s="571"/>
      <c r="Q2585" s="572"/>
      <c r="R2585" s="575"/>
      <c r="S2585" s="576"/>
      <c r="T2585" s="581" t="s">
        <v>16</v>
      </c>
      <c r="U2585" s="582"/>
      <c r="V2585" s="585"/>
      <c r="W2585" s="586"/>
      <c r="X2585" s="571"/>
      <c r="Y2585" s="586"/>
      <c r="Z2585" s="571"/>
      <c r="AA2585" s="586"/>
      <c r="AB2585" s="571"/>
      <c r="AC2585" s="572"/>
      <c r="AD2585" s="575"/>
      <c r="AE2585" s="576"/>
      <c r="AF2585" s="577"/>
      <c r="AG2585" s="578"/>
      <c r="AH2585" s="571"/>
      <c r="AI2585" s="572"/>
      <c r="AJ2585" s="575"/>
      <c r="AK2585" s="576"/>
      <c r="AL2585" s="577"/>
      <c r="AM2585" s="578"/>
      <c r="AN2585" s="571"/>
      <c r="AO2585" s="572"/>
      <c r="AP2585" s="575"/>
      <c r="AQ2585" s="576"/>
      <c r="AR2585" s="577"/>
      <c r="AS2585" s="578"/>
      <c r="AT2585" s="627"/>
      <c r="AU2585" s="628"/>
      <c r="AV2585" s="629"/>
      <c r="AW2585" s="630"/>
      <c r="AX2585" s="577"/>
      <c r="AY2585" s="578"/>
      <c r="AZ2585" s="571"/>
      <c r="BA2585" s="572"/>
      <c r="BB2585" s="575"/>
      <c r="BC2585" s="576"/>
      <c r="BD2585" s="577"/>
      <c r="BE2585" s="578"/>
      <c r="BF2585" s="627"/>
      <c r="BG2585" s="628"/>
      <c r="BH2585" s="629"/>
      <c r="BI2585" s="630"/>
      <c r="BJ2585" s="577"/>
      <c r="BK2585" s="578"/>
      <c r="BL2585" s="605"/>
      <c r="BM2585" s="606"/>
      <c r="BN2585" s="607"/>
      <c r="BO2585" s="588"/>
      <c r="BP2585" s="556"/>
      <c r="BQ2585" s="556"/>
      <c r="BR2585" s="65"/>
      <c r="BS2585" s="65"/>
      <c r="BT2585" s="268"/>
    </row>
    <row r="2586" spans="1:72" ht="21.75" customHeight="1" x14ac:dyDescent="0.25">
      <c r="A2586" s="268"/>
      <c r="B2586" s="678" t="str">
        <f>IF(ROSTER!B$46="","",ROSTER!B$46)</f>
        <v/>
      </c>
      <c r="C2586" s="669" t="str">
        <f>IF(ROSTER!C$46="","",ROSTER!C$46)</f>
        <v/>
      </c>
      <c r="D2586" s="670"/>
      <c r="E2586" s="667"/>
      <c r="F2586" s="680">
        <f>IF(E2586="y",1,IF(E2586="S",1,0))</f>
        <v>0</v>
      </c>
      <c r="G2586" s="663">
        <f>IF(E2586="S",1,0)</f>
        <v>0</v>
      </c>
      <c r="H2586" s="583"/>
      <c r="I2586" s="584"/>
      <c r="J2586" s="569"/>
      <c r="K2586" s="570"/>
      <c r="L2586" s="573"/>
      <c r="M2586" s="574"/>
      <c r="N2586" s="579">
        <f>L2586+J2586</f>
        <v>0</v>
      </c>
      <c r="O2586" s="580"/>
      <c r="P2586" s="569"/>
      <c r="Q2586" s="570"/>
      <c r="R2586" s="573"/>
      <c r="S2586" s="574"/>
      <c r="T2586" s="579">
        <f>R2586-P2586</f>
        <v>0</v>
      </c>
      <c r="U2586" s="580"/>
      <c r="V2586" s="583"/>
      <c r="W2586" s="584"/>
      <c r="X2586" s="569"/>
      <c r="Y2586" s="584"/>
      <c r="Z2586" s="569"/>
      <c r="AA2586" s="584"/>
      <c r="AB2586" s="569"/>
      <c r="AC2586" s="570"/>
      <c r="AD2586" s="573"/>
      <c r="AE2586" s="574"/>
      <c r="AF2586" s="557">
        <f>IF(AB2586=0,0,(AD2586/AB2586)*100)</f>
        <v>0</v>
      </c>
      <c r="AG2586" s="558"/>
      <c r="AH2586" s="569"/>
      <c r="AI2586" s="570"/>
      <c r="AJ2586" s="573"/>
      <c r="AK2586" s="574"/>
      <c r="AL2586" s="557">
        <f>IF(AH2586=0,0,(AJ2586/AH2586)*100)</f>
        <v>0</v>
      </c>
      <c r="AM2586" s="558"/>
      <c r="AN2586" s="569"/>
      <c r="AO2586" s="570"/>
      <c r="AP2586" s="573"/>
      <c r="AQ2586" s="574"/>
      <c r="AR2586" s="557">
        <f>IF(AN2586=0,0,(AP2586/AN2586)*100)</f>
        <v>0</v>
      </c>
      <c r="AS2586" s="558"/>
      <c r="AT2586" s="561">
        <f>AB2586+AH2586+AN2586</f>
        <v>0</v>
      </c>
      <c r="AU2586" s="562"/>
      <c r="AV2586" s="565">
        <f>AD2586+AJ2586+AP2586</f>
        <v>0</v>
      </c>
      <c r="AW2586" s="566"/>
      <c r="AX2586" s="557">
        <f>IF(AT2586=0,0,(AV2586/AT2586)*100)</f>
        <v>0</v>
      </c>
      <c r="AY2586" s="558"/>
      <c r="AZ2586" s="569"/>
      <c r="BA2586" s="570"/>
      <c r="BB2586" s="573"/>
      <c r="BC2586" s="574"/>
      <c r="BD2586" s="557">
        <f>IF(AZ2586=0,0,(BB2586/AZ2586)*100)</f>
        <v>0</v>
      </c>
      <c r="BE2586" s="558"/>
      <c r="BF2586" s="561">
        <f>AT2586+AZ2586</f>
        <v>0</v>
      </c>
      <c r="BG2586" s="562"/>
      <c r="BH2586" s="565">
        <f>AV2586+BB2586</f>
        <v>0</v>
      </c>
      <c r="BI2586" s="566"/>
      <c r="BJ2586" s="557">
        <f>IF(BF2586=0,0,(BH2586/BF2586)*100)</f>
        <v>0</v>
      </c>
      <c r="BK2586" s="558"/>
      <c r="BL2586" s="602">
        <f>(AD2586*2)+(AJ2586*2)+(AP2586*3)+BB2586</f>
        <v>0</v>
      </c>
      <c r="BM2586" s="603"/>
      <c r="BN2586" s="604"/>
      <c r="BO2586" s="587">
        <f t="shared" ref="BO2586" si="2497">IF(BQ2586=0,0,50*BP2586/BQ2586)</f>
        <v>0</v>
      </c>
      <c r="BP2586" s="634">
        <f t="shared" ref="BP2586" si="2498">(BL2586*BS$2548)+(N2586*BS$2549)+(X2586*BS$2550)+(R2586*BS$2551)+(V2586*BS$2552)+(Z2586*BS$2553)</f>
        <v>0</v>
      </c>
      <c r="BQ2586" s="555">
        <f t="shared" ref="BQ2586" si="2499">((AZ2586-BB2586)*BS$2555)+((AT2586-AV2586)*BS$2554)+(H2586*BS$2556)+(P2586*BS$2557)</f>
        <v>0</v>
      </c>
      <c r="BR2586" s="65"/>
      <c r="BS2586" s="65"/>
      <c r="BT2586" s="268"/>
    </row>
    <row r="2587" spans="1:72" ht="22.5" customHeight="1" thickBot="1" x14ac:dyDescent="0.3">
      <c r="A2587" s="268"/>
      <c r="B2587" s="679"/>
      <c r="C2587" s="690" t="str">
        <f>IF(ROSTER!D$46="","",ROSTER!D$46)</f>
        <v/>
      </c>
      <c r="D2587" s="691"/>
      <c r="E2587" s="668"/>
      <c r="F2587" s="681"/>
      <c r="G2587" s="664"/>
      <c r="H2587" s="585"/>
      <c r="I2587" s="586"/>
      <c r="J2587" s="571"/>
      <c r="K2587" s="572"/>
      <c r="L2587" s="575"/>
      <c r="M2587" s="576"/>
      <c r="N2587" s="649" t="s">
        <v>16</v>
      </c>
      <c r="O2587" s="650"/>
      <c r="P2587" s="571"/>
      <c r="Q2587" s="572"/>
      <c r="R2587" s="575"/>
      <c r="S2587" s="576"/>
      <c r="T2587" s="581" t="s">
        <v>16</v>
      </c>
      <c r="U2587" s="582"/>
      <c r="V2587" s="585"/>
      <c r="W2587" s="586"/>
      <c r="X2587" s="571"/>
      <c r="Y2587" s="586"/>
      <c r="Z2587" s="571"/>
      <c r="AA2587" s="586"/>
      <c r="AB2587" s="571"/>
      <c r="AC2587" s="572"/>
      <c r="AD2587" s="575"/>
      <c r="AE2587" s="576"/>
      <c r="AF2587" s="559"/>
      <c r="AG2587" s="560"/>
      <c r="AH2587" s="571"/>
      <c r="AI2587" s="572"/>
      <c r="AJ2587" s="575"/>
      <c r="AK2587" s="576"/>
      <c r="AL2587" s="559"/>
      <c r="AM2587" s="560"/>
      <c r="AN2587" s="571"/>
      <c r="AO2587" s="572"/>
      <c r="AP2587" s="575"/>
      <c r="AQ2587" s="576"/>
      <c r="AR2587" s="559"/>
      <c r="AS2587" s="560"/>
      <c r="AT2587" s="563"/>
      <c r="AU2587" s="564"/>
      <c r="AV2587" s="567"/>
      <c r="AW2587" s="568"/>
      <c r="AX2587" s="559"/>
      <c r="AY2587" s="560"/>
      <c r="AZ2587" s="571"/>
      <c r="BA2587" s="572"/>
      <c r="BB2587" s="575"/>
      <c r="BC2587" s="576"/>
      <c r="BD2587" s="559"/>
      <c r="BE2587" s="560"/>
      <c r="BF2587" s="563"/>
      <c r="BG2587" s="564"/>
      <c r="BH2587" s="567"/>
      <c r="BI2587" s="568"/>
      <c r="BJ2587" s="559"/>
      <c r="BK2587" s="560"/>
      <c r="BL2587" s="631"/>
      <c r="BM2587" s="632"/>
      <c r="BN2587" s="633"/>
      <c r="BO2587" s="588"/>
      <c r="BP2587" s="635"/>
      <c r="BQ2587" s="556"/>
      <c r="BR2587" s="65"/>
      <c r="BS2587" s="65"/>
      <c r="BT2587" s="268"/>
    </row>
    <row r="2588" spans="1:72" s="79" customFormat="1" ht="33.4" customHeight="1" x14ac:dyDescent="0.45">
      <c r="A2588" s="278"/>
      <c r="B2588" s="671"/>
      <c r="C2588" s="611"/>
      <c r="D2588" s="674" t="s">
        <v>10</v>
      </c>
      <c r="E2588" s="675"/>
      <c r="F2588" s="78"/>
      <c r="G2588" s="78"/>
      <c r="H2588" s="547">
        <f>SUM(H2548:I2587)</f>
        <v>0</v>
      </c>
      <c r="I2588" s="548"/>
      <c r="J2588" s="547">
        <f>SUM(J2548:K2587)</f>
        <v>0</v>
      </c>
      <c r="K2588" s="548"/>
      <c r="L2588" s="551">
        <f>SUM(L2548:M2587)</f>
        <v>0</v>
      </c>
      <c r="M2588" s="636"/>
      <c r="N2588" s="533">
        <f>L2588+J2588</f>
        <v>0</v>
      </c>
      <c r="O2588" s="534"/>
      <c r="P2588" s="551">
        <f>SUM(P2548:Q2587)</f>
        <v>0</v>
      </c>
      <c r="Q2588" s="548"/>
      <c r="R2588" s="551">
        <f>SUM(R2548:S2587)</f>
        <v>0</v>
      </c>
      <c r="S2588" s="636"/>
      <c r="T2588" s="533">
        <f>R2588-P2588</f>
        <v>0</v>
      </c>
      <c r="U2588" s="534"/>
      <c r="V2588" s="551">
        <f>SUM(V2548:W2587)</f>
        <v>0</v>
      </c>
      <c r="W2588" s="636"/>
      <c r="X2588" s="547">
        <f>SUM(X2548:Y2587)</f>
        <v>0</v>
      </c>
      <c r="Y2588" s="534"/>
      <c r="Z2588" s="547">
        <f>SUM(Z2548:AA2587)</f>
        <v>0</v>
      </c>
      <c r="AA2588" s="534"/>
      <c r="AB2588" s="636">
        <f>SUM(AB2548:AC2587)</f>
        <v>0</v>
      </c>
      <c r="AC2588" s="548"/>
      <c r="AD2588" s="551">
        <f>SUM(AD2548:AE2587)</f>
        <v>0</v>
      </c>
      <c r="AE2588" s="636"/>
      <c r="AF2588" s="533">
        <f>IF(AB2588=0,0,(AD2588/AB2588)*100)</f>
        <v>0</v>
      </c>
      <c r="AG2588" s="534"/>
      <c r="AH2588" s="551">
        <f>SUM(AH2548:AI2587)</f>
        <v>0</v>
      </c>
      <c r="AI2588" s="548"/>
      <c r="AJ2588" s="551">
        <f>SUM(AJ2548:AK2587)</f>
        <v>0</v>
      </c>
      <c r="AK2588" s="636"/>
      <c r="AL2588" s="533">
        <f>IF(AH2588=0,0,(AJ2588/AH2588)*100)</f>
        <v>0</v>
      </c>
      <c r="AM2588" s="534"/>
      <c r="AN2588" s="551">
        <f>SUM(AN2548:AO2587)</f>
        <v>0</v>
      </c>
      <c r="AO2588" s="548"/>
      <c r="AP2588" s="551">
        <f>SUM(AP2548:AQ2587)</f>
        <v>0</v>
      </c>
      <c r="AQ2588" s="636"/>
      <c r="AR2588" s="533">
        <f>IF(AN2588=0,0,(AP2588/AN2588)*100)</f>
        <v>0</v>
      </c>
      <c r="AS2588" s="534"/>
      <c r="AT2588" s="547">
        <f>AB2588+AH2588+AN2588</f>
        <v>0</v>
      </c>
      <c r="AU2588" s="548"/>
      <c r="AV2588" s="551">
        <f>AD2588+AJ2588+AP2588</f>
        <v>0</v>
      </c>
      <c r="AW2588" s="552"/>
      <c r="AX2588" s="533">
        <f>IF(AT2588=0,0,(AV2588/AT2588)*100)</f>
        <v>0</v>
      </c>
      <c r="AY2588" s="534"/>
      <c r="AZ2588" s="551">
        <f>SUM(AZ2548:BA2587)</f>
        <v>0</v>
      </c>
      <c r="BA2588" s="548"/>
      <c r="BB2588" s="551">
        <f>SUM(BB2548:BC2587)</f>
        <v>0</v>
      </c>
      <c r="BC2588" s="636"/>
      <c r="BD2588" s="533">
        <f>IF(AZ2588=0,0,(BB2588/AZ2588)*100)</f>
        <v>0</v>
      </c>
      <c r="BE2588" s="534"/>
      <c r="BF2588" s="547">
        <f>AT2588+AZ2588</f>
        <v>0</v>
      </c>
      <c r="BG2588" s="548"/>
      <c r="BH2588" s="551">
        <f>AV2588+BB2588</f>
        <v>0</v>
      </c>
      <c r="BI2588" s="552"/>
      <c r="BJ2588" s="533">
        <f>IF(BF2588=0,0,(BH2588/BF2588)*100)</f>
        <v>0</v>
      </c>
      <c r="BK2588" s="619"/>
      <c r="BL2588" s="621">
        <f>SUM(BL2548:BN2587)</f>
        <v>0</v>
      </c>
      <c r="BM2588" s="622"/>
      <c r="BN2588" s="623"/>
      <c r="BO2588" s="610">
        <f>SUM(BO2548:BO2587)</f>
        <v>0</v>
      </c>
      <c r="BP2588" s="709">
        <f t="shared" ref="BP2588" si="2500">(BL2588*BS$2548)+(N2588*BS$2549)+(X2588*BS$2550)+(R2588*BS$2551)+(V2588*BS$2552)+(Z2588*BS$2553)</f>
        <v>0</v>
      </c>
      <c r="BQ2588" s="638">
        <f t="shared" ref="BQ2588" si="2501">((AZ2588-BB2588)*BS$2555)+((AT2588-AV2588)*BS$2554)+(H2588*BS$2556)+(P2588*BS$2557)</f>
        <v>0</v>
      </c>
      <c r="BR2588" s="77"/>
      <c r="BS2588" s="77"/>
      <c r="BT2588" s="278"/>
    </row>
    <row r="2589" spans="1:72" s="79" customFormat="1" ht="33.950000000000003" customHeight="1" thickBot="1" x14ac:dyDescent="0.5">
      <c r="A2589" s="278"/>
      <c r="B2589" s="672"/>
      <c r="C2589" s="673"/>
      <c r="D2589" s="676"/>
      <c r="E2589" s="677"/>
      <c r="F2589" s="80"/>
      <c r="G2589" s="80"/>
      <c r="H2589" s="549"/>
      <c r="I2589" s="550"/>
      <c r="J2589" s="549"/>
      <c r="K2589" s="550"/>
      <c r="L2589" s="553"/>
      <c r="M2589" s="637"/>
      <c r="N2589" s="535" t="s">
        <v>16</v>
      </c>
      <c r="O2589" s="536"/>
      <c r="P2589" s="553"/>
      <c r="Q2589" s="550"/>
      <c r="R2589" s="553"/>
      <c r="S2589" s="637"/>
      <c r="T2589" s="535" t="s">
        <v>16</v>
      </c>
      <c r="U2589" s="536"/>
      <c r="V2589" s="553"/>
      <c r="W2589" s="637"/>
      <c r="X2589" s="549"/>
      <c r="Y2589" s="536"/>
      <c r="Z2589" s="549"/>
      <c r="AA2589" s="536"/>
      <c r="AB2589" s="637"/>
      <c r="AC2589" s="550"/>
      <c r="AD2589" s="553"/>
      <c r="AE2589" s="637"/>
      <c r="AF2589" s="535"/>
      <c r="AG2589" s="536"/>
      <c r="AH2589" s="553"/>
      <c r="AI2589" s="550"/>
      <c r="AJ2589" s="553"/>
      <c r="AK2589" s="637"/>
      <c r="AL2589" s="535"/>
      <c r="AM2589" s="536"/>
      <c r="AN2589" s="553"/>
      <c r="AO2589" s="550"/>
      <c r="AP2589" s="553"/>
      <c r="AQ2589" s="637"/>
      <c r="AR2589" s="535"/>
      <c r="AS2589" s="536"/>
      <c r="AT2589" s="549"/>
      <c r="AU2589" s="550"/>
      <c r="AV2589" s="553"/>
      <c r="AW2589" s="554"/>
      <c r="AX2589" s="535"/>
      <c r="AY2589" s="536"/>
      <c r="AZ2589" s="553"/>
      <c r="BA2589" s="550"/>
      <c r="BB2589" s="553"/>
      <c r="BC2589" s="637"/>
      <c r="BD2589" s="535"/>
      <c r="BE2589" s="536"/>
      <c r="BF2589" s="549"/>
      <c r="BG2589" s="550"/>
      <c r="BH2589" s="553"/>
      <c r="BI2589" s="554"/>
      <c r="BJ2589" s="535"/>
      <c r="BK2589" s="620"/>
      <c r="BL2589" s="624"/>
      <c r="BM2589" s="625"/>
      <c r="BN2589" s="626"/>
      <c r="BO2589" s="609"/>
      <c r="BP2589" s="710"/>
      <c r="BQ2589" s="639"/>
      <c r="BR2589" s="77"/>
      <c r="BS2589" s="77"/>
      <c r="BT2589" s="278"/>
    </row>
    <row r="2590" spans="1:72" s="79" customFormat="1" ht="33" customHeight="1" thickBot="1" x14ac:dyDescent="0.5">
      <c r="A2590" s="278"/>
      <c r="B2590" s="671"/>
      <c r="C2590" s="611"/>
      <c r="D2590" s="674" t="s">
        <v>13</v>
      </c>
      <c r="E2590" s="675"/>
      <c r="F2590" s="82"/>
      <c r="G2590" s="117"/>
      <c r="H2590" s="541"/>
      <c r="I2590" s="545"/>
      <c r="J2590" s="541"/>
      <c r="K2590" s="545"/>
      <c r="L2590" s="537"/>
      <c r="M2590" s="538"/>
      <c r="N2590" s="533">
        <f>J2590+L2590</f>
        <v>0</v>
      </c>
      <c r="O2590" s="534"/>
      <c r="P2590" s="537"/>
      <c r="Q2590" s="545"/>
      <c r="R2590" s="537"/>
      <c r="S2590" s="538"/>
      <c r="T2590" s="533">
        <f>R2590-P2590</f>
        <v>0</v>
      </c>
      <c r="U2590" s="534"/>
      <c r="V2590" s="537"/>
      <c r="W2590" s="538"/>
      <c r="X2590" s="541"/>
      <c r="Y2590" s="542"/>
      <c r="Z2590" s="541"/>
      <c r="AA2590" s="542"/>
      <c r="AB2590" s="538"/>
      <c r="AC2590" s="545"/>
      <c r="AD2590" s="537"/>
      <c r="AE2590" s="538"/>
      <c r="AF2590" s="533">
        <f>IF(AB2590=0,0,(AD2590/AB2590)*100)</f>
        <v>0</v>
      </c>
      <c r="AG2590" s="534"/>
      <c r="AH2590" s="537"/>
      <c r="AI2590" s="545"/>
      <c r="AJ2590" s="537"/>
      <c r="AK2590" s="538"/>
      <c r="AL2590" s="533">
        <f>IF(AH2590=0,0,(AJ2590/AH2590)*100)</f>
        <v>0</v>
      </c>
      <c r="AM2590" s="534"/>
      <c r="AN2590" s="537"/>
      <c r="AO2590" s="545"/>
      <c r="AP2590" s="537"/>
      <c r="AQ2590" s="538"/>
      <c r="AR2590" s="533">
        <f>IF(AN2590=0,0,(AP2590/AN2590)*100)</f>
        <v>0</v>
      </c>
      <c r="AS2590" s="534"/>
      <c r="AT2590" s="547">
        <f>AB2590+AH2590+AN2590</f>
        <v>0</v>
      </c>
      <c r="AU2590" s="548"/>
      <c r="AV2590" s="551">
        <f>AD2590+AJ2590+AP2590</f>
        <v>0</v>
      </c>
      <c r="AW2590" s="552"/>
      <c r="AX2590" s="533">
        <f>IF(AT2590=0,0,(AV2590/AT2590)*100)</f>
        <v>0</v>
      </c>
      <c r="AY2590" s="534"/>
      <c r="AZ2590" s="537"/>
      <c r="BA2590" s="545"/>
      <c r="BB2590" s="537"/>
      <c r="BC2590" s="538"/>
      <c r="BD2590" s="533">
        <f>IF(AZ2590=0,0,(BB2590/AZ2590)*100)</f>
        <v>0</v>
      </c>
      <c r="BE2590" s="534"/>
      <c r="BF2590" s="547">
        <f>AT2590+AZ2590</f>
        <v>0</v>
      </c>
      <c r="BG2590" s="548"/>
      <c r="BH2590" s="551">
        <f>AV2590+BB2590</f>
        <v>0</v>
      </c>
      <c r="BI2590" s="552"/>
      <c r="BJ2590" s="533">
        <f>IF(BF2590=0,0,(BH2590/BF2590)*100)</f>
        <v>0</v>
      </c>
      <c r="BK2590" s="619"/>
      <c r="BL2590" s="700">
        <f>(AD2590*2)+(AJ2590*2)+(AP2590*3)+BB2590</f>
        <v>0</v>
      </c>
      <c r="BM2590" s="701"/>
      <c r="BN2590" s="702"/>
      <c r="BO2590" s="706"/>
      <c r="BP2590" s="83"/>
      <c r="BQ2590" s="84"/>
      <c r="BR2590" s="77"/>
      <c r="BS2590" s="77"/>
      <c r="BT2590" s="278"/>
    </row>
    <row r="2591" spans="1:72" s="79" customFormat="1" ht="33.75" customHeight="1" thickBot="1" x14ac:dyDescent="0.5">
      <c r="A2591" s="278"/>
      <c r="B2591" s="232"/>
      <c r="C2591" s="336"/>
      <c r="D2591" s="693"/>
      <c r="E2591" s="694"/>
      <c r="F2591" s="86"/>
      <c r="G2591" s="86"/>
      <c r="H2591" s="543"/>
      <c r="I2591" s="546"/>
      <c r="J2591" s="543"/>
      <c r="K2591" s="546"/>
      <c r="L2591" s="539"/>
      <c r="M2591" s="540"/>
      <c r="N2591" s="535">
        <f>IF((N2588+N2590)=0,0,N2588/(N2588+N2590)*100)</f>
        <v>0</v>
      </c>
      <c r="O2591" s="536"/>
      <c r="P2591" s="539"/>
      <c r="Q2591" s="546"/>
      <c r="R2591" s="539"/>
      <c r="S2591" s="540"/>
      <c r="T2591" s="535"/>
      <c r="U2591" s="536"/>
      <c r="V2591" s="539"/>
      <c r="W2591" s="540"/>
      <c r="X2591" s="543"/>
      <c r="Y2591" s="544"/>
      <c r="Z2591" s="543"/>
      <c r="AA2591" s="544"/>
      <c r="AB2591" s="540"/>
      <c r="AC2591" s="546"/>
      <c r="AD2591" s="539"/>
      <c r="AE2591" s="540"/>
      <c r="AF2591" s="535"/>
      <c r="AG2591" s="536"/>
      <c r="AH2591" s="539"/>
      <c r="AI2591" s="546"/>
      <c r="AJ2591" s="539"/>
      <c r="AK2591" s="540"/>
      <c r="AL2591" s="535"/>
      <c r="AM2591" s="536"/>
      <c r="AN2591" s="539"/>
      <c r="AO2591" s="546"/>
      <c r="AP2591" s="539"/>
      <c r="AQ2591" s="540"/>
      <c r="AR2591" s="535"/>
      <c r="AS2591" s="536"/>
      <c r="AT2591" s="549"/>
      <c r="AU2591" s="550"/>
      <c r="AV2591" s="553"/>
      <c r="AW2591" s="554"/>
      <c r="AX2591" s="535"/>
      <c r="AY2591" s="536"/>
      <c r="AZ2591" s="539"/>
      <c r="BA2591" s="546"/>
      <c r="BB2591" s="539"/>
      <c r="BC2591" s="540"/>
      <c r="BD2591" s="535"/>
      <c r="BE2591" s="536"/>
      <c r="BF2591" s="549"/>
      <c r="BG2591" s="550"/>
      <c r="BH2591" s="553"/>
      <c r="BI2591" s="554"/>
      <c r="BJ2591" s="535"/>
      <c r="BK2591" s="620"/>
      <c r="BL2591" s="703"/>
      <c r="BM2591" s="704"/>
      <c r="BN2591" s="705"/>
      <c r="BO2591" s="707"/>
      <c r="BP2591" s="222"/>
      <c r="BQ2591" s="222"/>
      <c r="BR2591" s="77"/>
      <c r="BS2591" s="77"/>
      <c r="BT2591" s="278"/>
    </row>
    <row r="2592" spans="1:72" ht="16.5" customHeight="1" thickTop="1" thickBot="1" x14ac:dyDescent="0.5">
      <c r="A2592" s="268"/>
      <c r="B2592" s="229"/>
      <c r="C2592" s="195"/>
      <c r="D2592" s="195"/>
      <c r="E2592" s="195"/>
      <c r="F2592" s="195"/>
      <c r="G2592" s="195"/>
      <c r="H2592" s="195"/>
      <c r="I2592" s="195"/>
      <c r="J2592" s="195"/>
      <c r="K2592" s="195"/>
      <c r="L2592" s="195"/>
      <c r="M2592" s="195"/>
      <c r="N2592" s="195"/>
      <c r="O2592" s="195"/>
      <c r="P2592" s="195"/>
      <c r="Q2592" s="195"/>
      <c r="R2592" s="195"/>
      <c r="S2592" s="195"/>
      <c r="T2592" s="195"/>
      <c r="U2592" s="195"/>
      <c r="V2592" s="195"/>
      <c r="W2592" s="195"/>
      <c r="X2592" s="195"/>
      <c r="Y2592" s="195"/>
      <c r="Z2592" s="195"/>
      <c r="AA2592" s="195"/>
      <c r="AB2592" s="195"/>
      <c r="AC2592" s="195"/>
      <c r="AD2592" s="195"/>
      <c r="AE2592" s="195"/>
      <c r="AF2592" s="198"/>
      <c r="AG2592" s="198"/>
      <c r="AH2592" s="195"/>
      <c r="AI2592" s="195"/>
      <c r="AJ2592" s="195"/>
      <c r="AK2592" s="195"/>
      <c r="AL2592" s="195"/>
      <c r="AM2592" s="195"/>
      <c r="AN2592" s="195"/>
      <c r="AO2592" s="195"/>
      <c r="AP2592" s="195"/>
      <c r="AQ2592" s="195"/>
      <c r="AR2592" s="195"/>
      <c r="AS2592" s="195"/>
      <c r="AT2592" s="195"/>
      <c r="AU2592" s="195"/>
      <c r="AV2592" s="195"/>
      <c r="AW2592" s="195"/>
      <c r="AX2592" s="195"/>
      <c r="AY2592" s="195"/>
      <c r="AZ2592" s="195"/>
      <c r="BA2592" s="195"/>
      <c r="BB2592" s="195"/>
      <c r="BC2592" s="195"/>
      <c r="BD2592" s="195"/>
      <c r="BE2592" s="195"/>
      <c r="BF2592" s="195"/>
      <c r="BG2592" s="195"/>
      <c r="BH2592" s="195"/>
      <c r="BI2592" s="195"/>
      <c r="BJ2592" s="195"/>
      <c r="BK2592" s="195"/>
      <c r="BL2592" s="195"/>
      <c r="BM2592" s="195"/>
      <c r="BN2592" s="195"/>
      <c r="BO2592" s="247"/>
      <c r="BP2592" s="600">
        <f>IF((J2588+L2590)=0,0,(J2588/(J2588+L2590)*100)%)</f>
        <v>0</v>
      </c>
      <c r="BQ2592" s="601"/>
      <c r="BR2592" s="600">
        <f>IF((L2588+J2590)=0,0,(L2588/(L2588+J2590)*100)%)</f>
        <v>0</v>
      </c>
      <c r="BS2592" s="601"/>
      <c r="BT2592" s="268"/>
    </row>
    <row r="2593" spans="1:77" s="85" customFormat="1" ht="87" customHeight="1" thickTop="1" thickBot="1" x14ac:dyDescent="0.55000000000000004">
      <c r="A2593" s="279"/>
      <c r="B2593" s="682"/>
      <c r="C2593" s="683"/>
      <c r="D2593" s="608"/>
      <c r="E2593" s="608"/>
      <c r="F2593" s="608"/>
      <c r="G2593" s="608"/>
      <c r="H2593" s="346"/>
      <c r="I2593" s="346"/>
      <c r="J2593" s="346"/>
      <c r="K2593" s="200"/>
      <c r="L2593" s="346"/>
      <c r="M2593" s="346"/>
      <c r="N2593" s="346"/>
      <c r="O2593" s="338"/>
      <c r="P2593" s="338"/>
      <c r="Q2593" s="338"/>
      <c r="R2593" s="338"/>
      <c r="S2593" s="346"/>
      <c r="T2593" s="346" t="s">
        <v>59</v>
      </c>
      <c r="U2593" s="346"/>
      <c r="V2593" s="200"/>
      <c r="W2593" s="346"/>
      <c r="X2593" s="346"/>
      <c r="Y2593" s="346"/>
      <c r="Z2593" s="714" t="s">
        <v>157</v>
      </c>
      <c r="AA2593" s="714"/>
      <c r="AB2593" s="714"/>
      <c r="AC2593" s="715"/>
      <c r="AD2593" s="589"/>
      <c r="AE2593" s="590"/>
      <c r="AF2593" s="591"/>
      <c r="AG2593" s="200"/>
      <c r="AH2593" s="589"/>
      <c r="AI2593" s="590"/>
      <c r="AJ2593" s="591"/>
      <c r="AK2593" s="714" t="s">
        <v>159</v>
      </c>
      <c r="AL2593" s="714"/>
      <c r="AM2593" s="714"/>
      <c r="AN2593" s="715"/>
      <c r="AO2593" s="589"/>
      <c r="AP2593" s="590"/>
      <c r="AQ2593" s="591"/>
      <c r="AR2593" s="204"/>
      <c r="AS2593" s="589"/>
      <c r="AT2593" s="590"/>
      <c r="AU2593" s="591"/>
      <c r="AV2593" s="340"/>
      <c r="AW2593" s="340"/>
      <c r="AX2593" s="340"/>
      <c r="AY2593" s="340"/>
      <c r="AZ2593" s="711" t="s">
        <v>20</v>
      </c>
      <c r="BA2593" s="711"/>
      <c r="BB2593" s="711"/>
      <c r="BC2593" s="711"/>
      <c r="BD2593" s="712"/>
      <c r="BE2593" s="616">
        <f>BL2588</f>
        <v>0</v>
      </c>
      <c r="BF2593" s="617"/>
      <c r="BG2593" s="618"/>
      <c r="BH2593" s="205"/>
      <c r="BI2593" s="616">
        <f>BL2590</f>
        <v>0</v>
      </c>
      <c r="BJ2593" s="617"/>
      <c r="BK2593" s="618"/>
      <c r="BL2593" s="206"/>
      <c r="BM2593" s="206"/>
      <c r="BN2593" s="206"/>
      <c r="BO2593" s="248"/>
      <c r="BP2593" s="87"/>
      <c r="BQ2593" s="87"/>
      <c r="BR2593" s="81"/>
      <c r="BS2593" s="81"/>
      <c r="BT2593" s="279"/>
    </row>
    <row r="2594" spans="1:77" ht="15.6" customHeight="1" thickTop="1" thickBot="1" x14ac:dyDescent="0.55000000000000004">
      <c r="A2594" s="268"/>
      <c r="B2594" s="230"/>
      <c r="C2594" s="207"/>
      <c r="D2594" s="196"/>
      <c r="E2594" s="196"/>
      <c r="F2594" s="199"/>
      <c r="G2594" s="199"/>
      <c r="H2594" s="202"/>
      <c r="I2594" s="202"/>
      <c r="J2594" s="202"/>
      <c r="K2594" s="202"/>
      <c r="L2594" s="202"/>
      <c r="M2594" s="202"/>
      <c r="N2594" s="202"/>
      <c r="O2594" s="199"/>
      <c r="P2594" s="199"/>
      <c r="Q2594" s="199"/>
      <c r="R2594" s="199"/>
      <c r="S2594" s="202"/>
      <c r="T2594" s="202"/>
      <c r="U2594" s="202"/>
      <c r="V2594" s="201"/>
      <c r="W2594" s="202"/>
      <c r="X2594" s="202"/>
      <c r="Y2594" s="202"/>
      <c r="Z2594" s="337"/>
      <c r="AA2594" s="337"/>
      <c r="AB2594" s="337"/>
      <c r="AC2594" s="337"/>
      <c r="AD2594" s="202"/>
      <c r="AE2594" s="202"/>
      <c r="AF2594" s="202"/>
      <c r="AG2594" s="202"/>
      <c r="AH2594" s="201"/>
      <c r="AI2594" s="201"/>
      <c r="AJ2594" s="202"/>
      <c r="AK2594" s="337"/>
      <c r="AL2594" s="337"/>
      <c r="AM2594" s="337"/>
      <c r="AN2594" s="337"/>
      <c r="AO2594" s="202"/>
      <c r="AP2594" s="202"/>
      <c r="AQ2594" s="202"/>
      <c r="AR2594" s="202"/>
      <c r="AS2594" s="202"/>
      <c r="AT2594" s="204"/>
      <c r="AU2594" s="204"/>
      <c r="AV2594" s="207"/>
      <c r="AW2594" s="207"/>
      <c r="AX2594" s="207"/>
      <c r="AY2594" s="207"/>
      <c r="AZ2594" s="199"/>
      <c r="BA2594" s="208"/>
      <c r="BB2594" s="208"/>
      <c r="BC2594" s="209"/>
      <c r="BD2594" s="210"/>
      <c r="BE2594" s="211"/>
      <c r="BF2594" s="211"/>
      <c r="BG2594" s="204"/>
      <c r="BH2594" s="212"/>
      <c r="BI2594" s="213"/>
      <c r="BJ2594" s="213"/>
      <c r="BK2594" s="204"/>
      <c r="BL2594" s="207"/>
      <c r="BM2594" s="207"/>
      <c r="BN2594" s="207"/>
      <c r="BO2594" s="249"/>
      <c r="BP2594" s="88"/>
      <c r="BQ2594" s="88"/>
      <c r="BR2594" s="65"/>
      <c r="BS2594" s="65"/>
      <c r="BT2594" s="268"/>
    </row>
    <row r="2595" spans="1:77" s="85" customFormat="1" ht="86.25" customHeight="1" thickTop="1" thickBot="1" x14ac:dyDescent="0.55000000000000004">
      <c r="A2595" s="279"/>
      <c r="B2595" s="531"/>
      <c r="C2595" s="532"/>
      <c r="D2595" s="608"/>
      <c r="E2595" s="608"/>
      <c r="F2595" s="608"/>
      <c r="G2595" s="608"/>
      <c r="H2595" s="212"/>
      <c r="I2595" s="212"/>
      <c r="J2595" s="212"/>
      <c r="K2595" s="200"/>
      <c r="L2595" s="212"/>
      <c r="M2595" s="212"/>
      <c r="N2595" s="212"/>
      <c r="O2595" s="338"/>
      <c r="P2595" s="338"/>
      <c r="Q2595" s="338"/>
      <c r="R2595" s="338"/>
      <c r="S2595" s="212"/>
      <c r="T2595" s="212" t="s">
        <v>15</v>
      </c>
      <c r="U2595" s="212"/>
      <c r="V2595" s="200"/>
      <c r="W2595" s="212"/>
      <c r="X2595" s="212"/>
      <c r="Y2595" s="212"/>
      <c r="Z2595" s="714" t="s">
        <v>158</v>
      </c>
      <c r="AA2595" s="714"/>
      <c r="AB2595" s="714"/>
      <c r="AC2595" s="715"/>
      <c r="AD2595" s="616">
        <f>AD2593</f>
        <v>0</v>
      </c>
      <c r="AE2595" s="617"/>
      <c r="AF2595" s="618"/>
      <c r="AG2595" s="200"/>
      <c r="AH2595" s="616">
        <f>AH2593</f>
        <v>0</v>
      </c>
      <c r="AI2595" s="617"/>
      <c r="AJ2595" s="618"/>
      <c r="AK2595" s="714" t="s">
        <v>160</v>
      </c>
      <c r="AL2595" s="714"/>
      <c r="AM2595" s="714"/>
      <c r="AN2595" s="715"/>
      <c r="AO2595" s="616">
        <f>AO2593-AD2593</f>
        <v>0</v>
      </c>
      <c r="AP2595" s="617"/>
      <c r="AQ2595" s="618"/>
      <c r="AR2595" s="204"/>
      <c r="AS2595" s="616">
        <f>AS2593-AH2593</f>
        <v>0</v>
      </c>
      <c r="AT2595" s="617"/>
      <c r="AU2595" s="618"/>
      <c r="AV2595" s="340"/>
      <c r="AW2595" s="340"/>
      <c r="AX2595" s="340"/>
      <c r="AY2595" s="340"/>
      <c r="AZ2595" s="711" t="s">
        <v>44</v>
      </c>
      <c r="BA2595" s="711"/>
      <c r="BB2595" s="711"/>
      <c r="BC2595" s="711"/>
      <c r="BD2595" s="712"/>
      <c r="BE2595" s="616">
        <f>BE2593-AO2593</f>
        <v>0</v>
      </c>
      <c r="BF2595" s="617"/>
      <c r="BG2595" s="618"/>
      <c r="BH2595" s="214"/>
      <c r="BI2595" s="616">
        <f>BI2593-AS2593</f>
        <v>0</v>
      </c>
      <c r="BJ2595" s="617"/>
      <c r="BK2595" s="618"/>
      <c r="BL2595" s="206"/>
      <c r="BM2595" s="206"/>
      <c r="BN2595" s="206"/>
      <c r="BO2595" s="248"/>
      <c r="BP2595" s="87"/>
      <c r="BQ2595" s="87"/>
      <c r="BR2595" s="81"/>
      <c r="BS2595" s="81"/>
      <c r="BT2595" s="279"/>
      <c r="BW2595" s="79"/>
    </row>
    <row r="2596" spans="1:77" ht="18.75" customHeight="1" thickTop="1" thickBot="1" x14ac:dyDescent="0.5">
      <c r="A2596" s="268"/>
      <c r="B2596" s="231"/>
      <c r="C2596" s="197"/>
      <c r="D2596" s="197"/>
      <c r="E2596" s="197"/>
      <c r="F2596" s="254"/>
      <c r="G2596" s="254"/>
      <c r="H2596" s="197"/>
      <c r="I2596" s="197"/>
      <c r="J2596" s="197"/>
      <c r="K2596" s="197"/>
      <c r="L2596" s="197"/>
      <c r="M2596" s="197"/>
      <c r="N2596" s="197"/>
      <c r="O2596" s="197"/>
      <c r="P2596" s="197"/>
      <c r="Q2596" s="197"/>
      <c r="R2596" s="197"/>
      <c r="S2596" s="197"/>
      <c r="T2596" s="197"/>
      <c r="U2596" s="197"/>
      <c r="V2596" s="197"/>
      <c r="W2596" s="197"/>
      <c r="X2596" s="197"/>
      <c r="Y2596" s="197"/>
      <c r="Z2596" s="197"/>
      <c r="AA2596" s="197"/>
      <c r="AB2596" s="197"/>
      <c r="AC2596" s="197"/>
      <c r="AD2596" s="197"/>
      <c r="AE2596" s="197"/>
      <c r="AF2596" s="203"/>
      <c r="AG2596" s="203"/>
      <c r="AH2596" s="197"/>
      <c r="AI2596" s="197"/>
      <c r="AJ2596" s="197"/>
      <c r="AK2596" s="197"/>
      <c r="AL2596" s="197"/>
      <c r="AM2596" s="197"/>
      <c r="AN2596" s="197"/>
      <c r="AO2596" s="197"/>
      <c r="AP2596" s="197"/>
      <c r="AQ2596" s="197"/>
      <c r="AR2596" s="197"/>
      <c r="AS2596" s="197"/>
      <c r="AT2596" s="197"/>
      <c r="AU2596" s="197"/>
      <c r="AV2596" s="197"/>
      <c r="AW2596" s="197"/>
      <c r="AX2596" s="197"/>
      <c r="AY2596" s="197"/>
      <c r="AZ2596" s="197"/>
      <c r="BA2596" s="640" t="s">
        <v>153</v>
      </c>
      <c r="BB2596" s="640"/>
      <c r="BC2596" s="640"/>
      <c r="BD2596" s="640"/>
      <c r="BE2596" s="640"/>
      <c r="BF2596" s="640"/>
      <c r="BG2596" s="640"/>
      <c r="BH2596" s="640"/>
      <c r="BI2596" s="640"/>
      <c r="BJ2596" s="640"/>
      <c r="BK2596" s="640"/>
      <c r="BL2596" s="640"/>
      <c r="BM2596" s="640"/>
      <c r="BN2596" s="640"/>
      <c r="BO2596" s="250"/>
      <c r="BP2596" s="89"/>
      <c r="BQ2596" s="89"/>
      <c r="BR2596" s="65"/>
      <c r="BS2596" s="65"/>
      <c r="BT2596" s="268"/>
    </row>
    <row r="2597" spans="1:77" s="255" customFormat="1" ht="13.5" customHeight="1" thickTop="1" x14ac:dyDescent="0.45">
      <c r="A2597" s="268"/>
      <c r="B2597" s="269"/>
      <c r="C2597" s="268"/>
      <c r="D2597" s="268"/>
      <c r="E2597" s="268"/>
      <c r="F2597" s="270"/>
      <c r="G2597" s="270"/>
      <c r="H2597" s="268"/>
      <c r="I2597" s="268"/>
      <c r="J2597" s="268"/>
      <c r="K2597" s="268"/>
      <c r="L2597" s="268"/>
      <c r="M2597" s="268"/>
      <c r="N2597" s="268"/>
      <c r="O2597" s="268"/>
      <c r="P2597" s="268"/>
      <c r="Q2597" s="268"/>
      <c r="R2597" s="268"/>
      <c r="S2597" s="268"/>
      <c r="T2597" s="268"/>
      <c r="U2597" s="268"/>
      <c r="V2597" s="268"/>
      <c r="W2597" s="268"/>
      <c r="X2597" s="268"/>
      <c r="Y2597" s="268"/>
      <c r="Z2597" s="268"/>
      <c r="AA2597" s="268"/>
      <c r="AB2597" s="268"/>
      <c r="AC2597" s="268"/>
      <c r="AD2597" s="268"/>
      <c r="AE2597" s="268"/>
      <c r="AF2597" s="271"/>
      <c r="AG2597" s="271"/>
      <c r="AH2597" s="268"/>
      <c r="AI2597" s="268"/>
      <c r="AJ2597" s="268"/>
      <c r="AK2597" s="268"/>
      <c r="AL2597" s="268"/>
      <c r="AM2597" s="268"/>
      <c r="AN2597" s="268"/>
      <c r="AO2597" s="268"/>
      <c r="AP2597" s="268"/>
      <c r="AQ2597" s="268"/>
      <c r="AR2597" s="268"/>
      <c r="AS2597" s="268"/>
      <c r="AT2597" s="268"/>
      <c r="AU2597" s="268"/>
      <c r="AV2597" s="268"/>
      <c r="AW2597" s="268"/>
      <c r="AX2597" s="268"/>
      <c r="AY2597" s="268"/>
      <c r="AZ2597" s="268"/>
      <c r="BA2597" s="268"/>
      <c r="BB2597" s="268"/>
      <c r="BC2597" s="268"/>
      <c r="BD2597" s="268"/>
      <c r="BE2597" s="268"/>
      <c r="BF2597" s="268"/>
      <c r="BG2597" s="268"/>
      <c r="BH2597" s="268"/>
      <c r="BI2597" s="268"/>
      <c r="BJ2597" s="268"/>
      <c r="BK2597" s="268"/>
      <c r="BL2597" s="268"/>
      <c r="BM2597" s="268"/>
      <c r="BN2597" s="268"/>
      <c r="BO2597" s="272"/>
      <c r="BP2597" s="272"/>
      <c r="BQ2597" s="272"/>
      <c r="BR2597" s="268"/>
      <c r="BS2597" s="268"/>
      <c r="BT2597" s="268"/>
    </row>
    <row r="2598" spans="1:77" s="69" customFormat="1" ht="33.75" x14ac:dyDescent="0.5">
      <c r="A2598" s="273"/>
      <c r="B2598" s="695" t="s">
        <v>9</v>
      </c>
      <c r="C2598" s="695"/>
      <c r="D2598" s="695"/>
      <c r="E2598" s="695"/>
      <c r="F2598" s="695"/>
      <c r="G2598" s="695"/>
      <c r="H2598" s="695"/>
      <c r="I2598" s="695"/>
      <c r="J2598" s="695"/>
      <c r="K2598" s="695"/>
      <c r="L2598" s="695"/>
      <c r="M2598" s="695"/>
      <c r="N2598" s="695"/>
      <c r="O2598" s="695"/>
      <c r="P2598" s="695"/>
      <c r="Q2598" s="695"/>
      <c r="R2598" s="695"/>
      <c r="S2598" s="695"/>
      <c r="T2598" s="695"/>
      <c r="U2598" s="695"/>
      <c r="V2598" s="695"/>
      <c r="W2598" s="695"/>
      <c r="X2598" s="695"/>
      <c r="Y2598" s="695"/>
      <c r="Z2598" s="695"/>
      <c r="AA2598" s="695"/>
      <c r="AB2598" s="695"/>
      <c r="AC2598" s="695"/>
      <c r="AD2598" s="695"/>
      <c r="AE2598" s="695"/>
      <c r="AF2598" s="695"/>
      <c r="AG2598" s="695"/>
      <c r="AH2598" s="695"/>
      <c r="AI2598" s="695"/>
      <c r="AJ2598" s="695"/>
      <c r="AK2598" s="695"/>
      <c r="AL2598" s="695"/>
      <c r="AM2598" s="695"/>
      <c r="AN2598" s="695"/>
      <c r="AO2598" s="695"/>
      <c r="AP2598" s="695"/>
      <c r="AQ2598" s="695"/>
      <c r="AR2598" s="695"/>
      <c r="AS2598" s="695"/>
      <c r="AT2598" s="695"/>
      <c r="AU2598" s="695"/>
      <c r="AV2598" s="695"/>
      <c r="AW2598" s="695"/>
      <c r="AX2598" s="695"/>
      <c r="AY2598" s="695"/>
      <c r="AZ2598" s="695"/>
      <c r="BA2598" s="695"/>
      <c r="BB2598" s="695"/>
      <c r="BC2598" s="695"/>
      <c r="BD2598" s="695"/>
      <c r="BE2598" s="695"/>
      <c r="BF2598" s="695"/>
      <c r="BG2598" s="695"/>
      <c r="BH2598" s="695"/>
      <c r="BI2598" s="695"/>
      <c r="BJ2598" s="695"/>
      <c r="BK2598" s="695"/>
      <c r="BL2598" s="695"/>
      <c r="BM2598" s="695"/>
      <c r="BN2598" s="695"/>
      <c r="BO2598" s="175"/>
      <c r="BP2598" s="175"/>
      <c r="BQ2598" s="175"/>
      <c r="BR2598" s="68"/>
      <c r="BS2598" s="68"/>
      <c r="BT2598" s="273"/>
    </row>
    <row r="2599" spans="1:77" ht="10.9" customHeight="1" x14ac:dyDescent="0.45">
      <c r="A2599" s="268"/>
      <c r="B2599" s="227"/>
      <c r="C2599" s="177"/>
      <c r="D2599" s="177"/>
      <c r="E2599" s="177"/>
      <c r="F2599" s="178"/>
      <c r="G2599" s="178"/>
      <c r="H2599" s="177"/>
      <c r="I2599" s="177"/>
      <c r="J2599" s="177"/>
      <c r="K2599" s="177"/>
      <c r="L2599" s="177"/>
      <c r="M2599" s="177"/>
      <c r="N2599" s="177"/>
      <c r="O2599" s="177"/>
      <c r="P2599" s="177"/>
      <c r="Q2599" s="177"/>
      <c r="R2599" s="177"/>
      <c r="S2599" s="177"/>
      <c r="T2599" s="177"/>
      <c r="U2599" s="177"/>
      <c r="V2599" s="177"/>
      <c r="W2599" s="177"/>
      <c r="X2599" s="177"/>
      <c r="Y2599" s="177"/>
      <c r="Z2599" s="177"/>
      <c r="AA2599" s="177"/>
      <c r="AB2599" s="177"/>
      <c r="AC2599" s="177"/>
      <c r="AD2599" s="177"/>
      <c r="AE2599" s="177"/>
      <c r="AF2599" s="179"/>
      <c r="AG2599" s="179"/>
      <c r="AH2599" s="177"/>
      <c r="AI2599" s="177"/>
      <c r="AJ2599" s="177"/>
      <c r="AK2599" s="177"/>
      <c r="AL2599" s="177"/>
      <c r="AM2599" s="177"/>
      <c r="AN2599" s="177"/>
      <c r="AO2599" s="177"/>
      <c r="AP2599" s="177"/>
      <c r="AQ2599" s="177"/>
      <c r="AR2599" s="177"/>
      <c r="AS2599" s="177"/>
      <c r="AT2599" s="177"/>
      <c r="AU2599" s="177"/>
      <c r="AV2599" s="177"/>
      <c r="AW2599" s="177"/>
      <c r="AX2599" s="177"/>
      <c r="AY2599" s="177"/>
      <c r="AZ2599" s="177"/>
      <c r="BA2599" s="177"/>
      <c r="BB2599" s="177"/>
      <c r="BC2599" s="177"/>
      <c r="BD2599" s="177"/>
      <c r="BE2599" s="177"/>
      <c r="BF2599" s="177"/>
      <c r="BG2599" s="177"/>
      <c r="BH2599" s="177"/>
      <c r="BI2599" s="177"/>
      <c r="BJ2599" s="177"/>
      <c r="BK2599" s="177"/>
      <c r="BL2599" s="177"/>
      <c r="BM2599" s="177"/>
      <c r="BN2599" s="259"/>
      <c r="BO2599" s="245"/>
      <c r="BP2599" s="259"/>
      <c r="BQ2599" s="259"/>
      <c r="BR2599" s="65"/>
      <c r="BS2599" s="65"/>
      <c r="BT2599" s="268"/>
    </row>
    <row r="2600" spans="1:77" s="70" customFormat="1" ht="36.75" customHeight="1" x14ac:dyDescent="0.45">
      <c r="A2600" s="274"/>
      <c r="B2600" s="227"/>
      <c r="C2600" s="176"/>
      <c r="D2600" s="226" t="s">
        <v>10</v>
      </c>
      <c r="E2600" s="713" t="str">
        <f>IF(ROSTER!D$3="","",ROSTER!D$3)</f>
        <v/>
      </c>
      <c r="F2600" s="713"/>
      <c r="G2600" s="713"/>
      <c r="H2600" s="713"/>
      <c r="I2600" s="713"/>
      <c r="J2600" s="713"/>
      <c r="K2600" s="713"/>
      <c r="L2600" s="713"/>
      <c r="M2600" s="713"/>
      <c r="N2600" s="713"/>
      <c r="O2600" s="713"/>
      <c r="P2600" s="713"/>
      <c r="Q2600" s="713"/>
      <c r="R2600" s="713"/>
      <c r="S2600" s="713"/>
      <c r="T2600" s="713"/>
      <c r="U2600" s="713"/>
      <c r="V2600" s="713"/>
      <c r="W2600" s="713"/>
      <c r="X2600" s="713"/>
      <c r="Y2600" s="713"/>
      <c r="Z2600" s="713"/>
      <c r="AA2600" s="713"/>
      <c r="AB2600" s="713"/>
      <c r="AC2600" s="713"/>
      <c r="AD2600" s="180"/>
      <c r="AE2600" s="719" t="s">
        <v>11</v>
      </c>
      <c r="AF2600" s="719"/>
      <c r="AG2600" s="719"/>
      <c r="AH2600" s="719"/>
      <c r="AI2600" s="719"/>
      <c r="AJ2600" s="719"/>
      <c r="AK2600" s="719"/>
      <c r="AL2600" s="717"/>
      <c r="AM2600" s="717"/>
      <c r="AN2600" s="717"/>
      <c r="AO2600" s="717"/>
      <c r="AP2600" s="717"/>
      <c r="AQ2600" s="717"/>
      <c r="AR2600" s="717"/>
      <c r="AS2600" s="717"/>
      <c r="AT2600" s="717"/>
      <c r="AU2600" s="717"/>
      <c r="AV2600" s="717"/>
      <c r="AW2600" s="717"/>
      <c r="AX2600" s="717"/>
      <c r="AY2600" s="717"/>
      <c r="AZ2600" s="717"/>
      <c r="BA2600" s="717"/>
      <c r="BB2600" s="717"/>
      <c r="BC2600" s="717"/>
      <c r="BD2600" s="717"/>
      <c r="BE2600" s="717"/>
      <c r="BF2600" s="717"/>
      <c r="BG2600" s="717"/>
      <c r="BH2600" s="717"/>
      <c r="BI2600" s="717"/>
      <c r="BJ2600" s="717"/>
      <c r="BK2600" s="717"/>
      <c r="BL2600" s="717"/>
      <c r="BM2600" s="717"/>
      <c r="BN2600" s="259"/>
      <c r="BO2600" s="246" t="s">
        <v>130</v>
      </c>
      <c r="BP2600" s="259"/>
      <c r="BQ2600" s="259"/>
      <c r="BR2600" s="66"/>
      <c r="BS2600" s="66"/>
      <c r="BT2600" s="274"/>
    </row>
    <row r="2601" spans="1:77" ht="8.85" customHeight="1" x14ac:dyDescent="0.45">
      <c r="A2601" s="275"/>
      <c r="B2601" s="227"/>
      <c r="C2601" s="179" t="s">
        <v>38</v>
      </c>
      <c r="D2601" s="179"/>
      <c r="E2601" s="179"/>
      <c r="F2601" s="181"/>
      <c r="G2601" s="181"/>
      <c r="H2601" s="179"/>
      <c r="I2601" s="179"/>
      <c r="J2601" s="182"/>
      <c r="K2601" s="182"/>
      <c r="L2601" s="182"/>
      <c r="M2601" s="182"/>
      <c r="N2601" s="182"/>
      <c r="O2601" s="182"/>
      <c r="P2601" s="182"/>
      <c r="Q2601" s="182"/>
      <c r="R2601" s="182"/>
      <c r="S2601" s="182"/>
      <c r="T2601" s="182"/>
      <c r="U2601" s="182"/>
      <c r="V2601" s="182"/>
      <c r="W2601" s="182"/>
      <c r="X2601" s="182"/>
      <c r="Y2601" s="182"/>
      <c r="Z2601" s="182"/>
      <c r="AA2601" s="182"/>
      <c r="AB2601" s="182"/>
      <c r="AC2601" s="182"/>
      <c r="AD2601" s="182"/>
      <c r="AE2601" s="182"/>
      <c r="AF2601" s="182"/>
      <c r="AG2601" s="179"/>
      <c r="AH2601" s="183"/>
      <c r="AI2601" s="184"/>
      <c r="AJ2601" s="184"/>
      <c r="AK2601" s="184"/>
      <c r="AL2601" s="184"/>
      <c r="AM2601" s="184"/>
      <c r="AN2601" s="184"/>
      <c r="AO2601" s="185"/>
      <c r="AP2601" s="186"/>
      <c r="AQ2601" s="186"/>
      <c r="AR2601" s="186"/>
      <c r="AS2601" s="186"/>
      <c r="AT2601" s="186"/>
      <c r="AU2601" s="186"/>
      <c r="AV2601" s="186"/>
      <c r="AW2601" s="186"/>
      <c r="AX2601" s="186"/>
      <c r="AY2601" s="186"/>
      <c r="AZ2601" s="186"/>
      <c r="BA2601" s="186"/>
      <c r="BB2601" s="186"/>
      <c r="BC2601" s="186"/>
      <c r="BD2601" s="186"/>
      <c r="BE2601" s="186"/>
      <c r="BF2601" s="186"/>
      <c r="BG2601" s="186"/>
      <c r="BH2601" s="186"/>
      <c r="BI2601" s="186"/>
      <c r="BJ2601" s="186"/>
      <c r="BK2601" s="186"/>
      <c r="BL2601" s="186"/>
      <c r="BM2601" s="186"/>
      <c r="BN2601" s="186"/>
      <c r="BO2601" s="187"/>
      <c r="BP2601" s="187"/>
      <c r="BQ2601" s="187"/>
      <c r="BR2601" s="71"/>
      <c r="BS2601" s="71"/>
      <c r="BT2601" s="275"/>
    </row>
    <row r="2602" spans="1:77" s="70" customFormat="1" ht="40.5" x14ac:dyDescent="0.45">
      <c r="A2602" s="274"/>
      <c r="B2602" s="227"/>
      <c r="C2602" s="692" t="s">
        <v>37</v>
      </c>
      <c r="D2602" s="692"/>
      <c r="E2602" s="717"/>
      <c r="F2602" s="717"/>
      <c r="G2602" s="717"/>
      <c r="H2602" s="717"/>
      <c r="I2602" s="717"/>
      <c r="J2602" s="717"/>
      <c r="K2602" s="717"/>
      <c r="L2602" s="717"/>
      <c r="M2602" s="717"/>
      <c r="N2602" s="717"/>
      <c r="O2602" s="717"/>
      <c r="P2602" s="717"/>
      <c r="Q2602" s="717"/>
      <c r="R2602" s="717"/>
      <c r="S2602" s="717"/>
      <c r="T2602" s="717"/>
      <c r="U2602" s="717"/>
      <c r="V2602" s="717"/>
      <c r="W2602" s="717"/>
      <c r="X2602" s="717"/>
      <c r="Y2602" s="717"/>
      <c r="Z2602" s="717"/>
      <c r="AA2602" s="717"/>
      <c r="AB2602" s="717"/>
      <c r="AC2602" s="717"/>
      <c r="AD2602" s="180"/>
      <c r="AE2602" s="718" t="s">
        <v>21</v>
      </c>
      <c r="AF2602" s="718"/>
      <c r="AG2602" s="718"/>
      <c r="AH2602" s="718"/>
      <c r="AI2602" s="717"/>
      <c r="AJ2602" s="717"/>
      <c r="AK2602" s="717"/>
      <c r="AL2602" s="717"/>
      <c r="AM2602" s="717"/>
      <c r="AN2602" s="717"/>
      <c r="AO2602" s="717"/>
      <c r="AP2602" s="717"/>
      <c r="AQ2602" s="717"/>
      <c r="AR2602" s="717"/>
      <c r="AS2602" s="717"/>
      <c r="AT2602" s="717"/>
      <c r="AU2602" s="717"/>
      <c r="AV2602" s="717"/>
      <c r="AW2602" s="717"/>
      <c r="AX2602" s="717"/>
      <c r="AY2602" s="717"/>
      <c r="AZ2602" s="717"/>
      <c r="BA2602" s="716" t="s">
        <v>12</v>
      </c>
      <c r="BB2602" s="716"/>
      <c r="BC2602" s="716"/>
      <c r="BD2602" s="708"/>
      <c r="BE2602" s="708"/>
      <c r="BF2602" s="708"/>
      <c r="BG2602" s="708"/>
      <c r="BH2602" s="708"/>
      <c r="BI2602" s="708"/>
      <c r="BJ2602" s="708"/>
      <c r="BK2602" s="708"/>
      <c r="BL2602" s="708"/>
      <c r="BM2602" s="708"/>
      <c r="BN2602" s="188"/>
      <c r="BO2602" s="334"/>
      <c r="BP2602" s="189"/>
      <c r="BQ2602" s="189"/>
      <c r="BR2602" s="72">
        <f>IF(BD2602=0,0,1)</f>
        <v>0</v>
      </c>
      <c r="BS2602" s="73">
        <f>IF((BE2652+BI2652)&gt;(AO2652+AS2652),1,0)</f>
        <v>0</v>
      </c>
      <c r="BT2602" s="276"/>
    </row>
    <row r="2603" spans="1:77" ht="9.6" customHeight="1" x14ac:dyDescent="0.45">
      <c r="A2603" s="268"/>
      <c r="B2603" s="227"/>
      <c r="C2603" s="177"/>
      <c r="D2603" s="177"/>
      <c r="E2603" s="177"/>
      <c r="F2603" s="178"/>
      <c r="G2603" s="178"/>
      <c r="H2603" s="177"/>
      <c r="I2603" s="177"/>
      <c r="J2603" s="177"/>
      <c r="K2603" s="177"/>
      <c r="L2603" s="177"/>
      <c r="M2603" s="177"/>
      <c r="N2603" s="177"/>
      <c r="O2603" s="177"/>
      <c r="P2603" s="177"/>
      <c r="Q2603" s="177"/>
      <c r="R2603" s="177"/>
      <c r="S2603" s="177"/>
      <c r="T2603" s="177"/>
      <c r="U2603" s="177"/>
      <c r="V2603" s="177"/>
      <c r="W2603" s="177"/>
      <c r="X2603" s="177"/>
      <c r="Y2603" s="177"/>
      <c r="Z2603" s="177"/>
      <c r="AA2603" s="177"/>
      <c r="AB2603" s="177"/>
      <c r="AC2603" s="177"/>
      <c r="AD2603" s="177"/>
      <c r="AE2603" s="177"/>
      <c r="AF2603" s="179"/>
      <c r="AG2603" s="179"/>
      <c r="AH2603" s="177"/>
      <c r="AI2603" s="177"/>
      <c r="AJ2603" s="177"/>
      <c r="AK2603" s="177"/>
      <c r="AL2603" s="177"/>
      <c r="AM2603" s="177"/>
      <c r="AN2603" s="177"/>
      <c r="AO2603" s="177"/>
      <c r="AP2603" s="177"/>
      <c r="AQ2603" s="177"/>
      <c r="AR2603" s="177"/>
      <c r="AS2603" s="177"/>
      <c r="AT2603" s="177"/>
      <c r="AU2603" s="177"/>
      <c r="AV2603" s="177"/>
      <c r="AW2603" s="177"/>
      <c r="AX2603" s="177"/>
      <c r="AY2603" s="177"/>
      <c r="AZ2603" s="177"/>
      <c r="BA2603" s="177"/>
      <c r="BB2603" s="177"/>
      <c r="BC2603" s="177"/>
      <c r="BD2603" s="177"/>
      <c r="BE2603" s="177"/>
      <c r="BF2603" s="177"/>
      <c r="BG2603" s="177"/>
      <c r="BH2603" s="177"/>
      <c r="BI2603" s="177"/>
      <c r="BJ2603" s="177"/>
      <c r="BK2603" s="177"/>
      <c r="BL2603" s="177"/>
      <c r="BM2603" s="177"/>
      <c r="BN2603" s="177"/>
      <c r="BO2603" s="190"/>
      <c r="BP2603" s="190"/>
      <c r="BQ2603" s="190"/>
      <c r="BR2603" s="65"/>
      <c r="BS2603" s="65"/>
      <c r="BT2603" s="268"/>
    </row>
    <row r="2604" spans="1:77" ht="8.85" customHeight="1" thickBot="1" x14ac:dyDescent="0.5">
      <c r="A2604" s="268"/>
      <c r="B2604" s="228"/>
      <c r="C2604" s="191"/>
      <c r="D2604" s="191"/>
      <c r="E2604" s="191"/>
      <c r="F2604" s="192"/>
      <c r="G2604" s="192"/>
      <c r="H2604" s="191"/>
      <c r="I2604" s="191"/>
      <c r="J2604" s="191"/>
      <c r="K2604" s="191"/>
      <c r="L2604" s="191"/>
      <c r="M2604" s="191"/>
      <c r="N2604" s="191"/>
      <c r="O2604" s="191"/>
      <c r="P2604" s="191"/>
      <c r="Q2604" s="191"/>
      <c r="R2604" s="191"/>
      <c r="S2604" s="191"/>
      <c r="T2604" s="191"/>
      <c r="U2604" s="191"/>
      <c r="V2604" s="191"/>
      <c r="W2604" s="191"/>
      <c r="X2604" s="191"/>
      <c r="Y2604" s="191"/>
      <c r="Z2604" s="191"/>
      <c r="AA2604" s="191"/>
      <c r="AB2604" s="191"/>
      <c r="AC2604" s="191"/>
      <c r="AD2604" s="191"/>
      <c r="AE2604" s="191"/>
      <c r="AF2604" s="193"/>
      <c r="AG2604" s="193"/>
      <c r="AH2604" s="191"/>
      <c r="AI2604" s="191"/>
      <c r="AJ2604" s="191"/>
      <c r="AK2604" s="191"/>
      <c r="AL2604" s="191"/>
      <c r="AM2604" s="191"/>
      <c r="AN2604" s="191"/>
      <c r="AO2604" s="191"/>
      <c r="AP2604" s="191"/>
      <c r="AQ2604" s="191"/>
      <c r="AR2604" s="191"/>
      <c r="AS2604" s="191"/>
      <c r="AT2604" s="191"/>
      <c r="AU2604" s="191"/>
      <c r="AV2604" s="191"/>
      <c r="AW2604" s="191"/>
      <c r="AX2604" s="191"/>
      <c r="AY2604" s="191"/>
      <c r="AZ2604" s="191"/>
      <c r="BA2604" s="191"/>
      <c r="BB2604" s="191"/>
      <c r="BC2604" s="191"/>
      <c r="BD2604" s="191"/>
      <c r="BE2604" s="191"/>
      <c r="BF2604" s="191"/>
      <c r="BG2604" s="191"/>
      <c r="BH2604" s="191"/>
      <c r="BI2604" s="191"/>
      <c r="BJ2604" s="191"/>
      <c r="BK2604" s="191"/>
      <c r="BL2604" s="191"/>
      <c r="BM2604" s="191"/>
      <c r="BN2604" s="191"/>
      <c r="BO2604" s="194"/>
      <c r="BP2604" s="194"/>
      <c r="BQ2604" s="194"/>
      <c r="BR2604" s="65"/>
      <c r="BS2604" s="65"/>
      <c r="BT2604" s="268"/>
    </row>
    <row r="2605" spans="1:77" s="70" customFormat="1" ht="40.5" customHeight="1" thickTop="1" x14ac:dyDescent="0.4">
      <c r="A2605" s="276"/>
      <c r="B2605" s="684" t="s">
        <v>0</v>
      </c>
      <c r="C2605" s="686" t="s">
        <v>1</v>
      </c>
      <c r="D2605" s="687"/>
      <c r="E2605" s="339" t="s">
        <v>28</v>
      </c>
      <c r="F2605" s="665" t="s">
        <v>93</v>
      </c>
      <c r="G2605" s="665" t="s">
        <v>94</v>
      </c>
      <c r="H2605" s="726" t="s">
        <v>40</v>
      </c>
      <c r="I2605" s="727"/>
      <c r="J2605" s="595" t="s">
        <v>7</v>
      </c>
      <c r="K2605" s="595"/>
      <c r="L2605" s="595"/>
      <c r="M2605" s="595"/>
      <c r="N2605" s="595"/>
      <c r="O2605" s="595"/>
      <c r="P2605" s="595" t="s">
        <v>2</v>
      </c>
      <c r="Q2605" s="595"/>
      <c r="R2605" s="595"/>
      <c r="S2605" s="595"/>
      <c r="T2605" s="595"/>
      <c r="U2605" s="595"/>
      <c r="V2605" s="696" t="s">
        <v>34</v>
      </c>
      <c r="W2605" s="697"/>
      <c r="X2605" s="696" t="s">
        <v>35</v>
      </c>
      <c r="Y2605" s="697"/>
      <c r="Z2605" s="696" t="s">
        <v>43</v>
      </c>
      <c r="AA2605" s="697"/>
      <c r="AB2605" s="595" t="s">
        <v>6</v>
      </c>
      <c r="AC2605" s="595"/>
      <c r="AD2605" s="595"/>
      <c r="AE2605" s="595"/>
      <c r="AF2605" s="595"/>
      <c r="AG2605" s="595"/>
      <c r="AH2605" s="595" t="s">
        <v>63</v>
      </c>
      <c r="AI2605" s="595"/>
      <c r="AJ2605" s="595"/>
      <c r="AK2605" s="595"/>
      <c r="AL2605" s="595"/>
      <c r="AM2605" s="595"/>
      <c r="AN2605" s="595" t="s">
        <v>64</v>
      </c>
      <c r="AO2605" s="595"/>
      <c r="AP2605" s="595"/>
      <c r="AQ2605" s="595"/>
      <c r="AR2605" s="595"/>
      <c r="AS2605" s="595"/>
      <c r="AT2605" s="595" t="s">
        <v>65</v>
      </c>
      <c r="AU2605" s="595"/>
      <c r="AV2605" s="595"/>
      <c r="AW2605" s="595"/>
      <c r="AX2605" s="595"/>
      <c r="AY2605" s="597"/>
      <c r="AZ2605" s="595" t="s">
        <v>4</v>
      </c>
      <c r="BA2605" s="595"/>
      <c r="BB2605" s="595"/>
      <c r="BC2605" s="595"/>
      <c r="BD2605" s="595"/>
      <c r="BE2605" s="595"/>
      <c r="BF2605" s="595" t="s">
        <v>66</v>
      </c>
      <c r="BG2605" s="595"/>
      <c r="BH2605" s="595"/>
      <c r="BI2605" s="595"/>
      <c r="BJ2605" s="595"/>
      <c r="BK2605" s="596"/>
      <c r="BL2605" s="651" t="s">
        <v>25</v>
      </c>
      <c r="BM2605" s="652"/>
      <c r="BN2605" s="653"/>
      <c r="BO2605" s="598" t="s">
        <v>100</v>
      </c>
      <c r="BP2605" s="598" t="s">
        <v>81</v>
      </c>
      <c r="BQ2605" s="598" t="s">
        <v>82</v>
      </c>
      <c r="BR2605" s="74"/>
      <c r="BS2605" s="74"/>
      <c r="BT2605" s="276"/>
    </row>
    <row r="2606" spans="1:77" s="70" customFormat="1" ht="41.25" customHeight="1" x14ac:dyDescent="0.7">
      <c r="A2606" s="276"/>
      <c r="B2606" s="685"/>
      <c r="C2606" s="688"/>
      <c r="D2606" s="689"/>
      <c r="E2606" s="221" t="s">
        <v>95</v>
      </c>
      <c r="F2606" s="666"/>
      <c r="G2606" s="666"/>
      <c r="H2606" s="728"/>
      <c r="I2606" s="729"/>
      <c r="J2606" s="645" t="s">
        <v>17</v>
      </c>
      <c r="K2606" s="646"/>
      <c r="L2606" s="641" t="s">
        <v>18</v>
      </c>
      <c r="M2606" s="642"/>
      <c r="N2606" s="657" t="s">
        <v>19</v>
      </c>
      <c r="O2606" s="658" t="s">
        <v>8</v>
      </c>
      <c r="P2606" s="645" t="s">
        <v>26</v>
      </c>
      <c r="Q2606" s="646"/>
      <c r="R2606" s="641" t="s">
        <v>24</v>
      </c>
      <c r="S2606" s="642"/>
      <c r="T2606" s="657" t="s">
        <v>19</v>
      </c>
      <c r="U2606" s="658"/>
      <c r="V2606" s="698"/>
      <c r="W2606" s="699"/>
      <c r="X2606" s="698"/>
      <c r="Y2606" s="699"/>
      <c r="Z2606" s="698"/>
      <c r="AA2606" s="699"/>
      <c r="AB2606" s="645" t="s">
        <v>47</v>
      </c>
      <c r="AC2606" s="646"/>
      <c r="AD2606" s="641" t="s">
        <v>23</v>
      </c>
      <c r="AE2606" s="642" t="s">
        <v>3</v>
      </c>
      <c r="AF2606" s="643" t="s">
        <v>5</v>
      </c>
      <c r="AG2606" s="644"/>
      <c r="AH2606" s="645" t="s">
        <v>47</v>
      </c>
      <c r="AI2606" s="646"/>
      <c r="AJ2606" s="641" t="s">
        <v>23</v>
      </c>
      <c r="AK2606" s="642" t="s">
        <v>3</v>
      </c>
      <c r="AL2606" s="643" t="s">
        <v>5</v>
      </c>
      <c r="AM2606" s="644"/>
      <c r="AN2606" s="645" t="s">
        <v>47</v>
      </c>
      <c r="AO2606" s="646"/>
      <c r="AP2606" s="641" t="s">
        <v>23</v>
      </c>
      <c r="AQ2606" s="642" t="s">
        <v>3</v>
      </c>
      <c r="AR2606" s="643" t="s">
        <v>5</v>
      </c>
      <c r="AS2606" s="644"/>
      <c r="AT2606" s="645" t="s">
        <v>47</v>
      </c>
      <c r="AU2606" s="646"/>
      <c r="AV2606" s="641" t="s">
        <v>23</v>
      </c>
      <c r="AW2606" s="642" t="s">
        <v>3</v>
      </c>
      <c r="AX2606" s="643" t="s">
        <v>5</v>
      </c>
      <c r="AY2606" s="720"/>
      <c r="AZ2606" s="645" t="s">
        <v>47</v>
      </c>
      <c r="BA2606" s="646"/>
      <c r="BB2606" s="641" t="s">
        <v>23</v>
      </c>
      <c r="BC2606" s="642" t="s">
        <v>3</v>
      </c>
      <c r="BD2606" s="643" t="s">
        <v>5</v>
      </c>
      <c r="BE2606" s="644"/>
      <c r="BF2606" s="645" t="s">
        <v>47</v>
      </c>
      <c r="BG2606" s="646"/>
      <c r="BH2606" s="641" t="s">
        <v>23</v>
      </c>
      <c r="BI2606" s="642" t="s">
        <v>3</v>
      </c>
      <c r="BJ2606" s="643" t="s">
        <v>5</v>
      </c>
      <c r="BK2606" s="644"/>
      <c r="BL2606" s="654"/>
      <c r="BM2606" s="655"/>
      <c r="BN2606" s="656"/>
      <c r="BO2606" s="599"/>
      <c r="BP2606" s="599"/>
      <c r="BQ2606" s="599"/>
      <c r="BR2606" s="74"/>
      <c r="BS2606" s="74"/>
      <c r="BT2606" s="276"/>
      <c r="BY2606" s="307"/>
    </row>
    <row r="2607" spans="1:77" ht="23.85" customHeight="1" x14ac:dyDescent="0.35">
      <c r="A2607" s="277"/>
      <c r="B2607" s="678" t="str">
        <f>IF(ROSTER!B$8="","",ROSTER!B$8)</f>
        <v/>
      </c>
      <c r="C2607" s="669" t="str">
        <f>IF(ROSTER!C$8="","",ROSTER!C$8)</f>
        <v/>
      </c>
      <c r="D2607" s="670"/>
      <c r="E2607" s="667"/>
      <c r="F2607" s="680">
        <f>IF(E2607="y",1,IF(E2607="S",1,0))</f>
        <v>0</v>
      </c>
      <c r="G2607" s="663">
        <f>IF(E2607="S",1,0)</f>
        <v>0</v>
      </c>
      <c r="H2607" s="583"/>
      <c r="I2607" s="584"/>
      <c r="J2607" s="569"/>
      <c r="K2607" s="570"/>
      <c r="L2607" s="573"/>
      <c r="M2607" s="574"/>
      <c r="N2607" s="579">
        <f>L2607+J2607</f>
        <v>0</v>
      </c>
      <c r="O2607" s="580"/>
      <c r="P2607" s="569"/>
      <c r="Q2607" s="570"/>
      <c r="R2607" s="573"/>
      <c r="S2607" s="574"/>
      <c r="T2607" s="579">
        <f>R2607-P2607</f>
        <v>0</v>
      </c>
      <c r="U2607" s="580"/>
      <c r="V2607" s="583"/>
      <c r="W2607" s="584"/>
      <c r="X2607" s="569"/>
      <c r="Y2607" s="584"/>
      <c r="Z2607" s="569"/>
      <c r="AA2607" s="584"/>
      <c r="AB2607" s="569"/>
      <c r="AC2607" s="570"/>
      <c r="AD2607" s="573"/>
      <c r="AE2607" s="574"/>
      <c r="AF2607" s="557">
        <f>IF(AB2607=0,0,(AD2607/AB2607)*100)</f>
        <v>0</v>
      </c>
      <c r="AG2607" s="558"/>
      <c r="AH2607" s="569"/>
      <c r="AI2607" s="570"/>
      <c r="AJ2607" s="573"/>
      <c r="AK2607" s="574"/>
      <c r="AL2607" s="557">
        <f>IF(AH2607=0,0,(AJ2607/AH2607)*100)</f>
        <v>0</v>
      </c>
      <c r="AM2607" s="558"/>
      <c r="AN2607" s="569"/>
      <c r="AO2607" s="570"/>
      <c r="AP2607" s="573"/>
      <c r="AQ2607" s="574"/>
      <c r="AR2607" s="557">
        <f>IF(AN2607=0,0,(AP2607/AN2607)*100)</f>
        <v>0</v>
      </c>
      <c r="AS2607" s="558"/>
      <c r="AT2607" s="561">
        <f>AB2607+AH2607+AN2607</f>
        <v>0</v>
      </c>
      <c r="AU2607" s="562"/>
      <c r="AV2607" s="565">
        <f>AD2607+AJ2607+AP2607</f>
        <v>0</v>
      </c>
      <c r="AW2607" s="566"/>
      <c r="AX2607" s="557">
        <f>IF(AT2607=0,0,(AV2607/AT2607)*100)</f>
        <v>0</v>
      </c>
      <c r="AY2607" s="558"/>
      <c r="AZ2607" s="569"/>
      <c r="BA2607" s="570"/>
      <c r="BB2607" s="573"/>
      <c r="BC2607" s="574"/>
      <c r="BD2607" s="557">
        <f>IF(AZ2607=0,0,(BB2607/AZ2607)*100)</f>
        <v>0</v>
      </c>
      <c r="BE2607" s="558"/>
      <c r="BF2607" s="561">
        <f>AT2607+AZ2607</f>
        <v>0</v>
      </c>
      <c r="BG2607" s="562"/>
      <c r="BH2607" s="565">
        <f>AV2607+BB2607</f>
        <v>0</v>
      </c>
      <c r="BI2607" s="566"/>
      <c r="BJ2607" s="557">
        <f>IF(BF2607=0,0,(BH2607/BF2607)*100)</f>
        <v>0</v>
      </c>
      <c r="BK2607" s="558"/>
      <c r="BL2607" s="602">
        <f>(AD2607*2)+(AJ2607*2)+(AP2607*3)+BB2607</f>
        <v>0</v>
      </c>
      <c r="BM2607" s="603"/>
      <c r="BN2607" s="604"/>
      <c r="BO2607" s="587">
        <f>IF(BQ2607=0,0,50*BP2607/BQ2607)</f>
        <v>0</v>
      </c>
      <c r="BP2607" s="555">
        <f>(BL2607*BS$2607)+(N2607*BS$2608)+(X2607*BS$2609)+(R2607*BS$2610)+(V2607*BS$2611)+(Z2607*BS$2612)</f>
        <v>0</v>
      </c>
      <c r="BQ2607" s="555">
        <f>((AZ2607-BB2607)*BS$2614)+((AT2607-AV2607)*BS$2613)+(H2607*BS$2615)+(P2607*BS$2616)</f>
        <v>0</v>
      </c>
      <c r="BR2607" s="75" t="s">
        <v>70</v>
      </c>
      <c r="BS2607" s="76">
        <f>IF(BO2602="B",'VALUE POINTS'!L$10,IF('GAME STATS'!BO2602="C",'VALUE POINTS'!M$10,'VALUE POINTS'!K$10))</f>
        <v>1</v>
      </c>
      <c r="BT2607" s="280"/>
    </row>
    <row r="2608" spans="1:77" ht="23.85" customHeight="1" x14ac:dyDescent="0.35">
      <c r="A2608" s="277"/>
      <c r="B2608" s="679"/>
      <c r="C2608" s="690" t="str">
        <f>IF(ROSTER!D$8="","",ROSTER!D$8)</f>
        <v/>
      </c>
      <c r="D2608" s="691"/>
      <c r="E2608" s="668"/>
      <c r="F2608" s="681"/>
      <c r="G2608" s="664"/>
      <c r="H2608" s="585"/>
      <c r="I2608" s="586"/>
      <c r="J2608" s="571"/>
      <c r="K2608" s="572"/>
      <c r="L2608" s="575"/>
      <c r="M2608" s="576"/>
      <c r="N2608" s="581" t="s">
        <v>16</v>
      </c>
      <c r="O2608" s="582"/>
      <c r="P2608" s="571"/>
      <c r="Q2608" s="572"/>
      <c r="R2608" s="575"/>
      <c r="S2608" s="576"/>
      <c r="T2608" s="581" t="s">
        <v>16</v>
      </c>
      <c r="U2608" s="582"/>
      <c r="V2608" s="585"/>
      <c r="W2608" s="586"/>
      <c r="X2608" s="571"/>
      <c r="Y2608" s="586"/>
      <c r="Z2608" s="571"/>
      <c r="AA2608" s="586"/>
      <c r="AB2608" s="571"/>
      <c r="AC2608" s="572"/>
      <c r="AD2608" s="575"/>
      <c r="AE2608" s="576"/>
      <c r="AF2608" s="577"/>
      <c r="AG2608" s="578"/>
      <c r="AH2608" s="571"/>
      <c r="AI2608" s="572"/>
      <c r="AJ2608" s="575"/>
      <c r="AK2608" s="576"/>
      <c r="AL2608" s="577"/>
      <c r="AM2608" s="578"/>
      <c r="AN2608" s="571"/>
      <c r="AO2608" s="572"/>
      <c r="AP2608" s="575"/>
      <c r="AQ2608" s="576"/>
      <c r="AR2608" s="577"/>
      <c r="AS2608" s="578"/>
      <c r="AT2608" s="627"/>
      <c r="AU2608" s="628"/>
      <c r="AV2608" s="629"/>
      <c r="AW2608" s="630"/>
      <c r="AX2608" s="577"/>
      <c r="AY2608" s="578"/>
      <c r="AZ2608" s="571"/>
      <c r="BA2608" s="572"/>
      <c r="BB2608" s="575"/>
      <c r="BC2608" s="576"/>
      <c r="BD2608" s="577"/>
      <c r="BE2608" s="578"/>
      <c r="BF2608" s="627"/>
      <c r="BG2608" s="628"/>
      <c r="BH2608" s="629"/>
      <c r="BI2608" s="630"/>
      <c r="BJ2608" s="577"/>
      <c r="BK2608" s="578"/>
      <c r="BL2608" s="605"/>
      <c r="BM2608" s="606"/>
      <c r="BN2608" s="607"/>
      <c r="BO2608" s="588"/>
      <c r="BP2608" s="556"/>
      <c r="BQ2608" s="556"/>
      <c r="BR2608" s="75" t="s">
        <v>71</v>
      </c>
      <c r="BS2608" s="76">
        <f>IF(BO2602="B",'VALUE POINTS'!L$11,IF('GAME STATS'!BO2602="C",'VALUE POINTS'!M$11,'VALUE POINTS'!K$11))</f>
        <v>1</v>
      </c>
      <c r="BT2608" s="280"/>
    </row>
    <row r="2609" spans="1:77" ht="21.75" customHeight="1" x14ac:dyDescent="0.4">
      <c r="A2609" s="268"/>
      <c r="B2609" s="678" t="str">
        <f>IF(ROSTER!B$10="","",ROSTER!B$10)</f>
        <v/>
      </c>
      <c r="C2609" s="669" t="str">
        <f>IF(ROSTER!C$10="","",ROSTER!C$10)</f>
        <v/>
      </c>
      <c r="D2609" s="670"/>
      <c r="E2609" s="667"/>
      <c r="F2609" s="680">
        <f>IF(E2609="y",1,IF(E2609="S",1,0))</f>
        <v>0</v>
      </c>
      <c r="G2609" s="663">
        <f>IF(E2609="S",1,0)</f>
        <v>0</v>
      </c>
      <c r="H2609" s="583"/>
      <c r="I2609" s="584"/>
      <c r="J2609" s="569"/>
      <c r="K2609" s="570"/>
      <c r="L2609" s="573"/>
      <c r="M2609" s="574"/>
      <c r="N2609" s="579">
        <f>L2609+J2609</f>
        <v>0</v>
      </c>
      <c r="O2609" s="580"/>
      <c r="P2609" s="569"/>
      <c r="Q2609" s="570"/>
      <c r="R2609" s="573"/>
      <c r="S2609" s="574"/>
      <c r="T2609" s="579">
        <f>R2609-P2609</f>
        <v>0</v>
      </c>
      <c r="U2609" s="580"/>
      <c r="V2609" s="583"/>
      <c r="W2609" s="584"/>
      <c r="X2609" s="569"/>
      <c r="Y2609" s="584"/>
      <c r="Z2609" s="569"/>
      <c r="AA2609" s="584"/>
      <c r="AB2609" s="569"/>
      <c r="AC2609" s="570"/>
      <c r="AD2609" s="573"/>
      <c r="AE2609" s="574"/>
      <c r="AF2609" s="557">
        <f>IF(AB2609=0,0,(AD2609/AB2609)*100)</f>
        <v>0</v>
      </c>
      <c r="AG2609" s="558"/>
      <c r="AH2609" s="569"/>
      <c r="AI2609" s="570"/>
      <c r="AJ2609" s="573"/>
      <c r="AK2609" s="574"/>
      <c r="AL2609" s="557">
        <f>IF(AH2609=0,0,(AJ2609/AH2609)*100)</f>
        <v>0</v>
      </c>
      <c r="AM2609" s="558"/>
      <c r="AN2609" s="569"/>
      <c r="AO2609" s="570"/>
      <c r="AP2609" s="573"/>
      <c r="AQ2609" s="574"/>
      <c r="AR2609" s="557">
        <f>IF(AN2609=0,0,(AP2609/AN2609)*100)</f>
        <v>0</v>
      </c>
      <c r="AS2609" s="558"/>
      <c r="AT2609" s="561">
        <f>AB2609+AH2609+AN2609</f>
        <v>0</v>
      </c>
      <c r="AU2609" s="562"/>
      <c r="AV2609" s="565">
        <f>AD2609+AJ2609+AP2609</f>
        <v>0</v>
      </c>
      <c r="AW2609" s="566"/>
      <c r="AX2609" s="557">
        <f>IF(AT2609=0,0,(AV2609/AT2609)*100)</f>
        <v>0</v>
      </c>
      <c r="AY2609" s="558"/>
      <c r="AZ2609" s="569"/>
      <c r="BA2609" s="570"/>
      <c r="BB2609" s="573"/>
      <c r="BC2609" s="574"/>
      <c r="BD2609" s="557">
        <f>IF(AZ2609=0,0,(BB2609/AZ2609)*100)</f>
        <v>0</v>
      </c>
      <c r="BE2609" s="558"/>
      <c r="BF2609" s="561">
        <f>AT2609+AZ2609</f>
        <v>0</v>
      </c>
      <c r="BG2609" s="562"/>
      <c r="BH2609" s="565">
        <f>AV2609+BB2609</f>
        <v>0</v>
      </c>
      <c r="BI2609" s="566"/>
      <c r="BJ2609" s="557">
        <f>IF(BF2609=0,0,(BH2609/BF2609)*100)</f>
        <v>0</v>
      </c>
      <c r="BK2609" s="558"/>
      <c r="BL2609" s="602">
        <f>(AD2609*2)+(AJ2609*2)+(AP2609*3)+BB2609</f>
        <v>0</v>
      </c>
      <c r="BM2609" s="603"/>
      <c r="BN2609" s="604"/>
      <c r="BO2609" s="587">
        <f>IF(BQ2609=0,0,50*BP2609/BQ2609)</f>
        <v>0</v>
      </c>
      <c r="BP2609" s="555">
        <f t="shared" ref="BP2609" si="2502">(BL2609*BS$2607)+(N2609*BS$2608)+(X2609*BS$2609)+(R2609*BS$2610)+(V2609*BS$2611)+(Z2609*BS$2612)</f>
        <v>0</v>
      </c>
      <c r="BQ2609" s="555">
        <f t="shared" ref="BQ2609" si="2503">((AZ2609-BB2609)*BS$2614)+((AT2609-AV2609)*BS$2613)+(H2609*BS$2615)+(P2609*BS$2616)</f>
        <v>0</v>
      </c>
      <c r="BR2609" s="75" t="s">
        <v>72</v>
      </c>
      <c r="BS2609" s="76">
        <f>IF(BO2602="B",'VALUE POINTS'!L$12,IF('GAME STATS'!BO2602="C",'VALUE POINTS'!M$12,'VALUE POINTS'!K$12))</f>
        <v>2</v>
      </c>
      <c r="BT2609" s="280"/>
      <c r="BY2609" s="70"/>
    </row>
    <row r="2610" spans="1:77" ht="21.75" customHeight="1" x14ac:dyDescent="0.35">
      <c r="A2610" s="268"/>
      <c r="B2610" s="679"/>
      <c r="C2610" s="690" t="str">
        <f>IF(ROSTER!D$10="","",ROSTER!D$10)</f>
        <v/>
      </c>
      <c r="D2610" s="691"/>
      <c r="E2610" s="668"/>
      <c r="F2610" s="681"/>
      <c r="G2610" s="664"/>
      <c r="H2610" s="585"/>
      <c r="I2610" s="586"/>
      <c r="J2610" s="571"/>
      <c r="K2610" s="572"/>
      <c r="L2610" s="575"/>
      <c r="M2610" s="576"/>
      <c r="N2610" s="581" t="s">
        <v>16</v>
      </c>
      <c r="O2610" s="582"/>
      <c r="P2610" s="571"/>
      <c r="Q2610" s="572"/>
      <c r="R2610" s="575"/>
      <c r="S2610" s="576"/>
      <c r="T2610" s="581" t="s">
        <v>16</v>
      </c>
      <c r="U2610" s="582"/>
      <c r="V2610" s="585"/>
      <c r="W2610" s="586"/>
      <c r="X2610" s="571"/>
      <c r="Y2610" s="586"/>
      <c r="Z2610" s="571"/>
      <c r="AA2610" s="586"/>
      <c r="AB2610" s="571"/>
      <c r="AC2610" s="572"/>
      <c r="AD2610" s="575"/>
      <c r="AE2610" s="576"/>
      <c r="AF2610" s="577"/>
      <c r="AG2610" s="578"/>
      <c r="AH2610" s="571"/>
      <c r="AI2610" s="572"/>
      <c r="AJ2610" s="575"/>
      <c r="AK2610" s="576"/>
      <c r="AL2610" s="577"/>
      <c r="AM2610" s="578"/>
      <c r="AN2610" s="571"/>
      <c r="AO2610" s="572"/>
      <c r="AP2610" s="575"/>
      <c r="AQ2610" s="576"/>
      <c r="AR2610" s="577"/>
      <c r="AS2610" s="578"/>
      <c r="AT2610" s="627"/>
      <c r="AU2610" s="628"/>
      <c r="AV2610" s="629"/>
      <c r="AW2610" s="630"/>
      <c r="AX2610" s="577"/>
      <c r="AY2610" s="578"/>
      <c r="AZ2610" s="571"/>
      <c r="BA2610" s="572"/>
      <c r="BB2610" s="575"/>
      <c r="BC2610" s="576"/>
      <c r="BD2610" s="577"/>
      <c r="BE2610" s="578"/>
      <c r="BF2610" s="627"/>
      <c r="BG2610" s="628"/>
      <c r="BH2610" s="629"/>
      <c r="BI2610" s="630"/>
      <c r="BJ2610" s="577"/>
      <c r="BK2610" s="578"/>
      <c r="BL2610" s="605"/>
      <c r="BM2610" s="606"/>
      <c r="BN2610" s="607"/>
      <c r="BO2610" s="588"/>
      <c r="BP2610" s="556"/>
      <c r="BQ2610" s="556"/>
      <c r="BR2610" s="75" t="s">
        <v>73</v>
      </c>
      <c r="BS2610" s="76">
        <f>IF(BO2602="B",'VALUE POINTS'!L$13,IF('GAME STATS'!BO2602="C",'VALUE POINTS'!M$13,'VALUE POINTS'!K$13))</f>
        <v>2</v>
      </c>
      <c r="BT2610" s="280"/>
    </row>
    <row r="2611" spans="1:77" ht="21.75" customHeight="1" x14ac:dyDescent="0.35">
      <c r="A2611" s="268"/>
      <c r="B2611" s="678" t="str">
        <f>IF(ROSTER!B$12="","",ROSTER!B$12)</f>
        <v/>
      </c>
      <c r="C2611" s="669" t="str">
        <f>IF(ROSTER!C$12="","",ROSTER!C$12)</f>
        <v/>
      </c>
      <c r="D2611" s="670"/>
      <c r="E2611" s="667"/>
      <c r="F2611" s="680">
        <f>IF(E2611="y",1,IF(E2611="S",1,0))</f>
        <v>0</v>
      </c>
      <c r="G2611" s="663">
        <f>IF(E2611="S",1,0)</f>
        <v>0</v>
      </c>
      <c r="H2611" s="583"/>
      <c r="I2611" s="584"/>
      <c r="J2611" s="569"/>
      <c r="K2611" s="570"/>
      <c r="L2611" s="573"/>
      <c r="M2611" s="574"/>
      <c r="N2611" s="579">
        <f>L2611+J2611</f>
        <v>0</v>
      </c>
      <c r="O2611" s="580"/>
      <c r="P2611" s="569"/>
      <c r="Q2611" s="570"/>
      <c r="R2611" s="573"/>
      <c r="S2611" s="574"/>
      <c r="T2611" s="579">
        <f>R2611-P2611</f>
        <v>0</v>
      </c>
      <c r="U2611" s="580"/>
      <c r="V2611" s="583"/>
      <c r="W2611" s="584"/>
      <c r="X2611" s="569"/>
      <c r="Y2611" s="584"/>
      <c r="Z2611" s="569"/>
      <c r="AA2611" s="584"/>
      <c r="AB2611" s="569"/>
      <c r="AC2611" s="570"/>
      <c r="AD2611" s="573"/>
      <c r="AE2611" s="574"/>
      <c r="AF2611" s="557">
        <f>IF(AB2611=0,0,(AD2611/AB2611)*100)</f>
        <v>0</v>
      </c>
      <c r="AG2611" s="558"/>
      <c r="AH2611" s="569"/>
      <c r="AI2611" s="570"/>
      <c r="AJ2611" s="573"/>
      <c r="AK2611" s="574"/>
      <c r="AL2611" s="557">
        <f>IF(AH2611=0,0,(AJ2611/AH2611)*100)</f>
        <v>0</v>
      </c>
      <c r="AM2611" s="558"/>
      <c r="AN2611" s="569"/>
      <c r="AO2611" s="570"/>
      <c r="AP2611" s="573"/>
      <c r="AQ2611" s="574"/>
      <c r="AR2611" s="557">
        <f>IF(AN2611=0,0,(AP2611/AN2611)*100)</f>
        <v>0</v>
      </c>
      <c r="AS2611" s="558"/>
      <c r="AT2611" s="561">
        <f>AB2611+AH2611+AN2611</f>
        <v>0</v>
      </c>
      <c r="AU2611" s="562"/>
      <c r="AV2611" s="565">
        <f>AD2611+AJ2611+AP2611</f>
        <v>0</v>
      </c>
      <c r="AW2611" s="566"/>
      <c r="AX2611" s="557">
        <f>IF(AT2611=0,0,(AV2611/AT2611)*100)</f>
        <v>0</v>
      </c>
      <c r="AY2611" s="558"/>
      <c r="AZ2611" s="569"/>
      <c r="BA2611" s="570"/>
      <c r="BB2611" s="573"/>
      <c r="BC2611" s="574"/>
      <c r="BD2611" s="557">
        <f>IF(AZ2611=0,0,(BB2611/AZ2611)*100)</f>
        <v>0</v>
      </c>
      <c r="BE2611" s="558"/>
      <c r="BF2611" s="561">
        <f>AT2611+AZ2611</f>
        <v>0</v>
      </c>
      <c r="BG2611" s="562"/>
      <c r="BH2611" s="565">
        <f>AV2611+BB2611</f>
        <v>0</v>
      </c>
      <c r="BI2611" s="566"/>
      <c r="BJ2611" s="557">
        <f>IF(BF2611=0,0,(BH2611/BF2611)*100)</f>
        <v>0</v>
      </c>
      <c r="BK2611" s="558"/>
      <c r="BL2611" s="602">
        <f>(AD2611*2)+(AJ2611*2)+(AP2611*3)+BB2611</f>
        <v>0</v>
      </c>
      <c r="BM2611" s="603"/>
      <c r="BN2611" s="604"/>
      <c r="BO2611" s="587">
        <f t="shared" ref="BO2611" si="2504">IF(BQ2611=0,0,50*BP2611/BQ2611)</f>
        <v>0</v>
      </c>
      <c r="BP2611" s="555">
        <f t="shared" ref="BP2611" si="2505">(BL2611*BS$2607)+(N2611*BS$2608)+(X2611*BS$2609)+(R2611*BS$2610)+(V2611*BS$2611)+(Z2611*BS$2612)</f>
        <v>0</v>
      </c>
      <c r="BQ2611" s="555">
        <f t="shared" ref="BQ2611" si="2506">((AZ2611-BB2611)*BS$2614)+((AT2611-AV2611)*BS$2613)+(H2611*BS$2615)+(P2611*BS$2616)</f>
        <v>0</v>
      </c>
      <c r="BR2611" s="75" t="s">
        <v>74</v>
      </c>
      <c r="BS2611" s="76">
        <f>IF(BO2602="B",'VALUE POINTS'!L$14,IF('GAME STATS'!BO2602="C",'VALUE POINTS'!M$14,'VALUE POINTS'!K$14))</f>
        <v>2</v>
      </c>
      <c r="BT2611" s="280"/>
    </row>
    <row r="2612" spans="1:77" ht="21.75" customHeight="1" x14ac:dyDescent="0.4">
      <c r="A2612" s="268"/>
      <c r="B2612" s="679"/>
      <c r="C2612" s="690" t="str">
        <f>IF(ROSTER!D$12="","",ROSTER!D$12)</f>
        <v/>
      </c>
      <c r="D2612" s="691"/>
      <c r="E2612" s="668"/>
      <c r="F2612" s="681"/>
      <c r="G2612" s="664"/>
      <c r="H2612" s="585"/>
      <c r="I2612" s="586"/>
      <c r="J2612" s="571"/>
      <c r="K2612" s="572"/>
      <c r="L2612" s="575"/>
      <c r="M2612" s="576"/>
      <c r="N2612" s="581" t="s">
        <v>16</v>
      </c>
      <c r="O2612" s="582"/>
      <c r="P2612" s="571"/>
      <c r="Q2612" s="572"/>
      <c r="R2612" s="575"/>
      <c r="S2612" s="576"/>
      <c r="T2612" s="581" t="s">
        <v>16</v>
      </c>
      <c r="U2612" s="582"/>
      <c r="V2612" s="585"/>
      <c r="W2612" s="586"/>
      <c r="X2612" s="571"/>
      <c r="Y2612" s="586"/>
      <c r="Z2612" s="571"/>
      <c r="AA2612" s="586"/>
      <c r="AB2612" s="571"/>
      <c r="AC2612" s="572"/>
      <c r="AD2612" s="575"/>
      <c r="AE2612" s="576"/>
      <c r="AF2612" s="577"/>
      <c r="AG2612" s="578"/>
      <c r="AH2612" s="571"/>
      <c r="AI2612" s="572"/>
      <c r="AJ2612" s="575"/>
      <c r="AK2612" s="576"/>
      <c r="AL2612" s="577"/>
      <c r="AM2612" s="578"/>
      <c r="AN2612" s="571"/>
      <c r="AO2612" s="572"/>
      <c r="AP2612" s="575"/>
      <c r="AQ2612" s="576"/>
      <c r="AR2612" s="577"/>
      <c r="AS2612" s="578"/>
      <c r="AT2612" s="627"/>
      <c r="AU2612" s="628"/>
      <c r="AV2612" s="629"/>
      <c r="AW2612" s="630"/>
      <c r="AX2612" s="577"/>
      <c r="AY2612" s="578"/>
      <c r="AZ2612" s="571"/>
      <c r="BA2612" s="572"/>
      <c r="BB2612" s="575"/>
      <c r="BC2612" s="576"/>
      <c r="BD2612" s="577"/>
      <c r="BE2612" s="578"/>
      <c r="BF2612" s="627"/>
      <c r="BG2612" s="628"/>
      <c r="BH2612" s="629"/>
      <c r="BI2612" s="630"/>
      <c r="BJ2612" s="577"/>
      <c r="BK2612" s="578"/>
      <c r="BL2612" s="605"/>
      <c r="BM2612" s="606"/>
      <c r="BN2612" s="607"/>
      <c r="BO2612" s="588"/>
      <c r="BP2612" s="556"/>
      <c r="BQ2612" s="556"/>
      <c r="BR2612" s="75" t="s">
        <v>75</v>
      </c>
      <c r="BS2612" s="76">
        <f>IF(BO2602="B",'VALUE POINTS'!L$15,IF('GAME STATS'!BO2602="C",'VALUE POINTS'!M$15,'VALUE POINTS'!K$15))</f>
        <v>2</v>
      </c>
      <c r="BT2612" s="280"/>
      <c r="BY2612" s="70"/>
    </row>
    <row r="2613" spans="1:77" ht="21.75" customHeight="1" x14ac:dyDescent="0.35">
      <c r="A2613" s="268"/>
      <c r="B2613" s="678" t="str">
        <f>IF(ROSTER!B$14="","",ROSTER!B$14)</f>
        <v/>
      </c>
      <c r="C2613" s="669" t="str">
        <f>IF(ROSTER!C$14="","",ROSTER!C$14)</f>
        <v/>
      </c>
      <c r="D2613" s="670"/>
      <c r="E2613" s="667"/>
      <c r="F2613" s="680">
        <f>IF(E2613="y",1,IF(E2613="S",1,0))</f>
        <v>0</v>
      </c>
      <c r="G2613" s="663">
        <f>IF(E2613="S",1,0)</f>
        <v>0</v>
      </c>
      <c r="H2613" s="583"/>
      <c r="I2613" s="584"/>
      <c r="J2613" s="569"/>
      <c r="K2613" s="570"/>
      <c r="L2613" s="573"/>
      <c r="M2613" s="574"/>
      <c r="N2613" s="579">
        <f>L2613+J2613</f>
        <v>0</v>
      </c>
      <c r="O2613" s="580"/>
      <c r="P2613" s="569"/>
      <c r="Q2613" s="570"/>
      <c r="R2613" s="573"/>
      <c r="S2613" s="574"/>
      <c r="T2613" s="579">
        <f>R2613-P2613</f>
        <v>0</v>
      </c>
      <c r="U2613" s="580"/>
      <c r="V2613" s="583"/>
      <c r="W2613" s="584"/>
      <c r="X2613" s="569"/>
      <c r="Y2613" s="584"/>
      <c r="Z2613" s="569"/>
      <c r="AA2613" s="584"/>
      <c r="AB2613" s="569"/>
      <c r="AC2613" s="570"/>
      <c r="AD2613" s="573"/>
      <c r="AE2613" s="574"/>
      <c r="AF2613" s="557">
        <f>IF(AB2613=0,0,(AD2613/AB2613)*100)</f>
        <v>0</v>
      </c>
      <c r="AG2613" s="558"/>
      <c r="AH2613" s="569"/>
      <c r="AI2613" s="570"/>
      <c r="AJ2613" s="573"/>
      <c r="AK2613" s="574"/>
      <c r="AL2613" s="557">
        <f>IF(AH2613=0,0,(AJ2613/AH2613)*100)</f>
        <v>0</v>
      </c>
      <c r="AM2613" s="558"/>
      <c r="AN2613" s="569"/>
      <c r="AO2613" s="570"/>
      <c r="AP2613" s="573"/>
      <c r="AQ2613" s="574"/>
      <c r="AR2613" s="557">
        <f>IF(AN2613=0,0,(AP2613/AN2613)*100)</f>
        <v>0</v>
      </c>
      <c r="AS2613" s="558"/>
      <c r="AT2613" s="561">
        <f>AB2613+AH2613+AN2613</f>
        <v>0</v>
      </c>
      <c r="AU2613" s="562"/>
      <c r="AV2613" s="565">
        <f>AD2613+AJ2613+AP2613</f>
        <v>0</v>
      </c>
      <c r="AW2613" s="566"/>
      <c r="AX2613" s="557">
        <f>IF(AT2613=0,0,(AV2613/AT2613)*100)</f>
        <v>0</v>
      </c>
      <c r="AY2613" s="558"/>
      <c r="AZ2613" s="569"/>
      <c r="BA2613" s="570"/>
      <c r="BB2613" s="573"/>
      <c r="BC2613" s="574"/>
      <c r="BD2613" s="557">
        <f>IF(AZ2613=0,0,(BB2613/AZ2613)*100)</f>
        <v>0</v>
      </c>
      <c r="BE2613" s="558"/>
      <c r="BF2613" s="561">
        <f>AT2613+AZ2613</f>
        <v>0</v>
      </c>
      <c r="BG2613" s="562"/>
      <c r="BH2613" s="565">
        <f>AV2613+BB2613</f>
        <v>0</v>
      </c>
      <c r="BI2613" s="566"/>
      <c r="BJ2613" s="557">
        <f>IF(BF2613=0,0,(BH2613/BF2613)*100)</f>
        <v>0</v>
      </c>
      <c r="BK2613" s="558"/>
      <c r="BL2613" s="602">
        <f>(AD2613*2)+(AJ2613*2)+(AP2613*3)+BB2613</f>
        <v>0</v>
      </c>
      <c r="BM2613" s="603"/>
      <c r="BN2613" s="604"/>
      <c r="BO2613" s="587">
        <f t="shared" ref="BO2613" si="2507">IF(BQ2613=0,0,50*BP2613/BQ2613)</f>
        <v>0</v>
      </c>
      <c r="BP2613" s="555">
        <f t="shared" ref="BP2613" si="2508">(BL2613*BS$2607)+(N2613*BS$2608)+(X2613*BS$2609)+(R2613*BS$2610)+(V2613*BS$2611)+(Z2613*BS$2612)</f>
        <v>0</v>
      </c>
      <c r="BQ2613" s="555">
        <f t="shared" ref="BQ2613" si="2509">((AZ2613-BB2613)*BS$2614)+((AT2613-AV2613)*BS$2613)+(H2613*BS$2615)+(P2613*BS$2616)</f>
        <v>0</v>
      </c>
      <c r="BR2613" s="75" t="s">
        <v>76</v>
      </c>
      <c r="BS2613" s="76">
        <f>IF(BO2602="B",'VALUE POINTS'!L$16,IF('GAME STATS'!BO2602="C",'VALUE POINTS'!M$16,'VALUE POINTS'!K$16))</f>
        <v>2</v>
      </c>
      <c r="BT2613" s="280"/>
    </row>
    <row r="2614" spans="1:77" ht="21.75" customHeight="1" x14ac:dyDescent="0.35">
      <c r="A2614" s="268"/>
      <c r="B2614" s="679"/>
      <c r="C2614" s="690" t="str">
        <f>IF(ROSTER!D$14="","",ROSTER!D$14)</f>
        <v/>
      </c>
      <c r="D2614" s="691"/>
      <c r="E2614" s="668"/>
      <c r="F2614" s="681"/>
      <c r="G2614" s="664"/>
      <c r="H2614" s="585"/>
      <c r="I2614" s="586"/>
      <c r="J2614" s="571"/>
      <c r="K2614" s="572"/>
      <c r="L2614" s="575"/>
      <c r="M2614" s="576"/>
      <c r="N2614" s="581" t="s">
        <v>16</v>
      </c>
      <c r="O2614" s="582"/>
      <c r="P2614" s="571"/>
      <c r="Q2614" s="572"/>
      <c r="R2614" s="575"/>
      <c r="S2614" s="576"/>
      <c r="T2614" s="581" t="s">
        <v>16</v>
      </c>
      <c r="U2614" s="582"/>
      <c r="V2614" s="585"/>
      <c r="W2614" s="586"/>
      <c r="X2614" s="571"/>
      <c r="Y2614" s="586"/>
      <c r="Z2614" s="571"/>
      <c r="AA2614" s="586"/>
      <c r="AB2614" s="571"/>
      <c r="AC2614" s="572"/>
      <c r="AD2614" s="575"/>
      <c r="AE2614" s="576"/>
      <c r="AF2614" s="577"/>
      <c r="AG2614" s="578"/>
      <c r="AH2614" s="571"/>
      <c r="AI2614" s="572"/>
      <c r="AJ2614" s="575"/>
      <c r="AK2614" s="576"/>
      <c r="AL2614" s="577"/>
      <c r="AM2614" s="578"/>
      <c r="AN2614" s="571"/>
      <c r="AO2614" s="572"/>
      <c r="AP2614" s="575"/>
      <c r="AQ2614" s="576"/>
      <c r="AR2614" s="577"/>
      <c r="AS2614" s="578"/>
      <c r="AT2614" s="627"/>
      <c r="AU2614" s="628"/>
      <c r="AV2614" s="629"/>
      <c r="AW2614" s="630"/>
      <c r="AX2614" s="577"/>
      <c r="AY2614" s="578"/>
      <c r="AZ2614" s="571"/>
      <c r="BA2614" s="572"/>
      <c r="BB2614" s="575"/>
      <c r="BC2614" s="576"/>
      <c r="BD2614" s="577"/>
      <c r="BE2614" s="578"/>
      <c r="BF2614" s="627"/>
      <c r="BG2614" s="628"/>
      <c r="BH2614" s="629"/>
      <c r="BI2614" s="630"/>
      <c r="BJ2614" s="577"/>
      <c r="BK2614" s="578"/>
      <c r="BL2614" s="605"/>
      <c r="BM2614" s="606"/>
      <c r="BN2614" s="607"/>
      <c r="BO2614" s="588"/>
      <c r="BP2614" s="556"/>
      <c r="BQ2614" s="556"/>
      <c r="BR2614" s="75" t="s">
        <v>77</v>
      </c>
      <c r="BS2614" s="76">
        <f>IF(BO2602="B",'VALUE POINTS'!L$17,IF('GAME STATS'!BO2602="C",'VALUE POINTS'!M$17,'VALUE POINTS'!K$17))</f>
        <v>1</v>
      </c>
      <c r="BT2614" s="280"/>
    </row>
    <row r="2615" spans="1:77" ht="21.75" customHeight="1" x14ac:dyDescent="0.35">
      <c r="A2615" s="268"/>
      <c r="B2615" s="678" t="str">
        <f>IF(ROSTER!B$16="","",ROSTER!B$16)</f>
        <v/>
      </c>
      <c r="C2615" s="669" t="str">
        <f>IF(ROSTER!C$16="","",ROSTER!C$16)</f>
        <v/>
      </c>
      <c r="D2615" s="670"/>
      <c r="E2615" s="667"/>
      <c r="F2615" s="680">
        <f>IF(E2615="y",1,IF(E2615="S",1,0))</f>
        <v>0</v>
      </c>
      <c r="G2615" s="663">
        <f>IF(E2615="S",1,0)</f>
        <v>0</v>
      </c>
      <c r="H2615" s="583"/>
      <c r="I2615" s="584"/>
      <c r="J2615" s="569"/>
      <c r="K2615" s="570"/>
      <c r="L2615" s="573"/>
      <c r="M2615" s="574"/>
      <c r="N2615" s="579">
        <f>L2615+J2615</f>
        <v>0</v>
      </c>
      <c r="O2615" s="580"/>
      <c r="P2615" s="569"/>
      <c r="Q2615" s="570"/>
      <c r="R2615" s="573"/>
      <c r="S2615" s="574"/>
      <c r="T2615" s="579">
        <f>R2615-P2615</f>
        <v>0</v>
      </c>
      <c r="U2615" s="580"/>
      <c r="V2615" s="583"/>
      <c r="W2615" s="584"/>
      <c r="X2615" s="569"/>
      <c r="Y2615" s="584"/>
      <c r="Z2615" s="569"/>
      <c r="AA2615" s="584"/>
      <c r="AB2615" s="569"/>
      <c r="AC2615" s="570"/>
      <c r="AD2615" s="573"/>
      <c r="AE2615" s="574"/>
      <c r="AF2615" s="557">
        <f>IF(AB2615=0,0,(AD2615/AB2615)*100)</f>
        <v>0</v>
      </c>
      <c r="AG2615" s="558"/>
      <c r="AH2615" s="569"/>
      <c r="AI2615" s="570"/>
      <c r="AJ2615" s="573"/>
      <c r="AK2615" s="574"/>
      <c r="AL2615" s="557">
        <f>IF(AH2615=0,0,(AJ2615/AH2615)*100)</f>
        <v>0</v>
      </c>
      <c r="AM2615" s="558"/>
      <c r="AN2615" s="569"/>
      <c r="AO2615" s="570"/>
      <c r="AP2615" s="573"/>
      <c r="AQ2615" s="574"/>
      <c r="AR2615" s="557">
        <f>IF(AN2615=0,0,(AP2615/AN2615)*100)</f>
        <v>0</v>
      </c>
      <c r="AS2615" s="558"/>
      <c r="AT2615" s="561">
        <f>AB2615+AH2615+AN2615</f>
        <v>0</v>
      </c>
      <c r="AU2615" s="562"/>
      <c r="AV2615" s="565">
        <f>AD2615+AJ2615+AP2615</f>
        <v>0</v>
      </c>
      <c r="AW2615" s="566"/>
      <c r="AX2615" s="557">
        <f>IF(AT2615=0,0,(AV2615/AT2615)*100)</f>
        <v>0</v>
      </c>
      <c r="AY2615" s="558"/>
      <c r="AZ2615" s="569"/>
      <c r="BA2615" s="570"/>
      <c r="BB2615" s="573"/>
      <c r="BC2615" s="574"/>
      <c r="BD2615" s="557">
        <f>IF(AZ2615=0,0,(BB2615/AZ2615)*100)</f>
        <v>0</v>
      </c>
      <c r="BE2615" s="558"/>
      <c r="BF2615" s="561">
        <f>AT2615+AZ2615</f>
        <v>0</v>
      </c>
      <c r="BG2615" s="562"/>
      <c r="BH2615" s="565">
        <f>AV2615+BB2615</f>
        <v>0</v>
      </c>
      <c r="BI2615" s="566"/>
      <c r="BJ2615" s="557">
        <f>IF(BF2615=0,0,(BH2615/BF2615)*100)</f>
        <v>0</v>
      </c>
      <c r="BK2615" s="558"/>
      <c r="BL2615" s="602">
        <f>(AD2615*2)+(AJ2615*2)+(AP2615*3)+BB2615</f>
        <v>0</v>
      </c>
      <c r="BM2615" s="603"/>
      <c r="BN2615" s="604"/>
      <c r="BO2615" s="587">
        <f t="shared" ref="BO2615" si="2510">IF(BQ2615=0,0,50*BP2615/BQ2615)</f>
        <v>0</v>
      </c>
      <c r="BP2615" s="555">
        <f t="shared" ref="BP2615" si="2511">(BL2615*BS$2607)+(N2615*BS$2608)+(X2615*BS$2609)+(R2615*BS$2610)+(V2615*BS$2611)+(Z2615*BS$2612)</f>
        <v>0</v>
      </c>
      <c r="BQ2615" s="555">
        <f t="shared" ref="BQ2615" si="2512">((AZ2615-BB2615)*BS$2614)+((AT2615-AV2615)*BS$2613)+(H2615*BS$2615)+(P2615*BS$2616)</f>
        <v>0</v>
      </c>
      <c r="BR2615" s="75" t="s">
        <v>78</v>
      </c>
      <c r="BS2615" s="76">
        <f>IF(BO2602="B",'VALUE POINTS'!L$18,IF('GAME STATS'!BO2602="C",'VALUE POINTS'!M$18,'VALUE POINTS'!K$18))</f>
        <v>2</v>
      </c>
      <c r="BT2615" s="280"/>
    </row>
    <row r="2616" spans="1:77" ht="21.75" customHeight="1" x14ac:dyDescent="0.35">
      <c r="A2616" s="268"/>
      <c r="B2616" s="679"/>
      <c r="C2616" s="690" t="str">
        <f>IF(ROSTER!D$16="","",ROSTER!D$16)</f>
        <v/>
      </c>
      <c r="D2616" s="691"/>
      <c r="E2616" s="668"/>
      <c r="F2616" s="681"/>
      <c r="G2616" s="664"/>
      <c r="H2616" s="585"/>
      <c r="I2616" s="586"/>
      <c r="J2616" s="571"/>
      <c r="K2616" s="572"/>
      <c r="L2616" s="575"/>
      <c r="M2616" s="576"/>
      <c r="N2616" s="581" t="s">
        <v>16</v>
      </c>
      <c r="O2616" s="582"/>
      <c r="P2616" s="571"/>
      <c r="Q2616" s="572"/>
      <c r="R2616" s="575"/>
      <c r="S2616" s="576"/>
      <c r="T2616" s="581" t="s">
        <v>16</v>
      </c>
      <c r="U2616" s="582"/>
      <c r="V2616" s="585"/>
      <c r="W2616" s="586"/>
      <c r="X2616" s="571"/>
      <c r="Y2616" s="586"/>
      <c r="Z2616" s="571"/>
      <c r="AA2616" s="586"/>
      <c r="AB2616" s="571"/>
      <c r="AC2616" s="572"/>
      <c r="AD2616" s="575"/>
      <c r="AE2616" s="576"/>
      <c r="AF2616" s="577"/>
      <c r="AG2616" s="578"/>
      <c r="AH2616" s="571"/>
      <c r="AI2616" s="572"/>
      <c r="AJ2616" s="575"/>
      <c r="AK2616" s="576"/>
      <c r="AL2616" s="577"/>
      <c r="AM2616" s="578"/>
      <c r="AN2616" s="571"/>
      <c r="AO2616" s="572"/>
      <c r="AP2616" s="575"/>
      <c r="AQ2616" s="576"/>
      <c r="AR2616" s="577"/>
      <c r="AS2616" s="578"/>
      <c r="AT2616" s="627"/>
      <c r="AU2616" s="628"/>
      <c r="AV2616" s="629"/>
      <c r="AW2616" s="630"/>
      <c r="AX2616" s="577"/>
      <c r="AY2616" s="578"/>
      <c r="AZ2616" s="571"/>
      <c r="BA2616" s="572"/>
      <c r="BB2616" s="575"/>
      <c r="BC2616" s="576"/>
      <c r="BD2616" s="577"/>
      <c r="BE2616" s="578"/>
      <c r="BF2616" s="627"/>
      <c r="BG2616" s="628"/>
      <c r="BH2616" s="629"/>
      <c r="BI2616" s="630"/>
      <c r="BJ2616" s="577"/>
      <c r="BK2616" s="578"/>
      <c r="BL2616" s="605"/>
      <c r="BM2616" s="606"/>
      <c r="BN2616" s="607"/>
      <c r="BO2616" s="588"/>
      <c r="BP2616" s="556"/>
      <c r="BQ2616" s="556"/>
      <c r="BR2616" s="75" t="s">
        <v>79</v>
      </c>
      <c r="BS2616" s="76">
        <f>IF(BO2602="B",'VALUE POINTS'!L$19,IF('GAME STATS'!BO2602="C",'VALUE POINTS'!M$19,'VALUE POINTS'!K$19))</f>
        <v>2</v>
      </c>
      <c r="BT2616" s="280"/>
    </row>
    <row r="2617" spans="1:77" ht="21.75" customHeight="1" x14ac:dyDescent="0.25">
      <c r="A2617" s="268"/>
      <c r="B2617" s="678" t="str">
        <f>IF(ROSTER!B$18="","",ROSTER!B$18)</f>
        <v/>
      </c>
      <c r="C2617" s="669" t="str">
        <f>IF(ROSTER!C$18="","",ROSTER!C$18)</f>
        <v/>
      </c>
      <c r="D2617" s="670"/>
      <c r="E2617" s="667"/>
      <c r="F2617" s="680">
        <f>IF(E2617="y",1,IF(E2617="S",1,0))</f>
        <v>0</v>
      </c>
      <c r="G2617" s="663">
        <f>IF(E2617="S",1,0)</f>
        <v>0</v>
      </c>
      <c r="H2617" s="583"/>
      <c r="I2617" s="584"/>
      <c r="J2617" s="569"/>
      <c r="K2617" s="570"/>
      <c r="L2617" s="573"/>
      <c r="M2617" s="574"/>
      <c r="N2617" s="579">
        <f>L2617+J2617</f>
        <v>0</v>
      </c>
      <c r="O2617" s="580"/>
      <c r="P2617" s="569"/>
      <c r="Q2617" s="570"/>
      <c r="R2617" s="573"/>
      <c r="S2617" s="574"/>
      <c r="T2617" s="579">
        <f>R2617-P2617</f>
        <v>0</v>
      </c>
      <c r="U2617" s="580"/>
      <c r="V2617" s="583"/>
      <c r="W2617" s="584"/>
      <c r="X2617" s="569"/>
      <c r="Y2617" s="584"/>
      <c r="Z2617" s="569"/>
      <c r="AA2617" s="584"/>
      <c r="AB2617" s="569"/>
      <c r="AC2617" s="570"/>
      <c r="AD2617" s="573"/>
      <c r="AE2617" s="574"/>
      <c r="AF2617" s="557">
        <f>IF(AB2617=0,0,(AD2617/AB2617)*100)</f>
        <v>0</v>
      </c>
      <c r="AG2617" s="558"/>
      <c r="AH2617" s="569"/>
      <c r="AI2617" s="570"/>
      <c r="AJ2617" s="573"/>
      <c r="AK2617" s="574"/>
      <c r="AL2617" s="557">
        <f>IF(AH2617=0,0,(AJ2617/AH2617)*100)</f>
        <v>0</v>
      </c>
      <c r="AM2617" s="558"/>
      <c r="AN2617" s="569"/>
      <c r="AO2617" s="570"/>
      <c r="AP2617" s="573"/>
      <c r="AQ2617" s="574"/>
      <c r="AR2617" s="557">
        <f>IF(AN2617=0,0,(AP2617/AN2617)*100)</f>
        <v>0</v>
      </c>
      <c r="AS2617" s="558"/>
      <c r="AT2617" s="561">
        <f>AB2617+AH2617+AN2617</f>
        <v>0</v>
      </c>
      <c r="AU2617" s="562"/>
      <c r="AV2617" s="565">
        <f>AD2617+AJ2617+AP2617</f>
        <v>0</v>
      </c>
      <c r="AW2617" s="566"/>
      <c r="AX2617" s="557">
        <f>IF(AT2617=0,0,(AV2617/AT2617)*100)</f>
        <v>0</v>
      </c>
      <c r="AY2617" s="558"/>
      <c r="AZ2617" s="569"/>
      <c r="BA2617" s="570"/>
      <c r="BB2617" s="573"/>
      <c r="BC2617" s="574"/>
      <c r="BD2617" s="557">
        <f>IF(AZ2617=0,0,(BB2617/AZ2617)*100)</f>
        <v>0</v>
      </c>
      <c r="BE2617" s="558"/>
      <c r="BF2617" s="561">
        <f>AT2617+AZ2617</f>
        <v>0</v>
      </c>
      <c r="BG2617" s="562"/>
      <c r="BH2617" s="565">
        <f>AV2617+BB2617</f>
        <v>0</v>
      </c>
      <c r="BI2617" s="566"/>
      <c r="BJ2617" s="557">
        <f>IF(BF2617=0,0,(BH2617/BF2617)*100)</f>
        <v>0</v>
      </c>
      <c r="BK2617" s="558"/>
      <c r="BL2617" s="602">
        <f>(AD2617*2)+(AJ2617*2)+(AP2617*3)+BB2617</f>
        <v>0</v>
      </c>
      <c r="BM2617" s="603"/>
      <c r="BN2617" s="604"/>
      <c r="BO2617" s="587">
        <f t="shared" ref="BO2617" si="2513">IF(BQ2617=0,0,50*BP2617/BQ2617)</f>
        <v>0</v>
      </c>
      <c r="BP2617" s="555">
        <f t="shared" ref="BP2617" si="2514">(BL2617*BS$2607)+(N2617*BS$2608)+(X2617*BS$2609)+(R2617*BS$2610)+(V2617*BS$2611)+(Z2617*BS$2612)</f>
        <v>0</v>
      </c>
      <c r="BQ2617" s="555">
        <f t="shared" ref="BQ2617" si="2515">((AZ2617-BB2617)*BS$2614)+((AT2617-AV2617)*BS$2613)+(H2617*BS$2615)+(P2617*BS$2616)</f>
        <v>0</v>
      </c>
      <c r="BR2617" s="65"/>
      <c r="BS2617" s="65"/>
      <c r="BT2617" s="280"/>
    </row>
    <row r="2618" spans="1:77" ht="21.75" customHeight="1" x14ac:dyDescent="0.25">
      <c r="A2618" s="268"/>
      <c r="B2618" s="679"/>
      <c r="C2618" s="690" t="str">
        <f>IF(ROSTER!D$18="","",ROSTER!D$18)</f>
        <v/>
      </c>
      <c r="D2618" s="691"/>
      <c r="E2618" s="668"/>
      <c r="F2618" s="681"/>
      <c r="G2618" s="664"/>
      <c r="H2618" s="585"/>
      <c r="I2618" s="586"/>
      <c r="J2618" s="571"/>
      <c r="K2618" s="572"/>
      <c r="L2618" s="575"/>
      <c r="M2618" s="576"/>
      <c r="N2618" s="581" t="s">
        <v>16</v>
      </c>
      <c r="O2618" s="582"/>
      <c r="P2618" s="571"/>
      <c r="Q2618" s="572"/>
      <c r="R2618" s="575"/>
      <c r="S2618" s="576"/>
      <c r="T2618" s="581" t="s">
        <v>16</v>
      </c>
      <c r="U2618" s="582"/>
      <c r="V2618" s="585"/>
      <c r="W2618" s="586"/>
      <c r="X2618" s="571"/>
      <c r="Y2618" s="586"/>
      <c r="Z2618" s="571"/>
      <c r="AA2618" s="586"/>
      <c r="AB2618" s="571"/>
      <c r="AC2618" s="572"/>
      <c r="AD2618" s="575"/>
      <c r="AE2618" s="576"/>
      <c r="AF2618" s="577"/>
      <c r="AG2618" s="578"/>
      <c r="AH2618" s="571"/>
      <c r="AI2618" s="572"/>
      <c r="AJ2618" s="575"/>
      <c r="AK2618" s="576"/>
      <c r="AL2618" s="577"/>
      <c r="AM2618" s="578"/>
      <c r="AN2618" s="571"/>
      <c r="AO2618" s="572"/>
      <c r="AP2618" s="575"/>
      <c r="AQ2618" s="576"/>
      <c r="AR2618" s="577"/>
      <c r="AS2618" s="578"/>
      <c r="AT2618" s="627"/>
      <c r="AU2618" s="628"/>
      <c r="AV2618" s="629"/>
      <c r="AW2618" s="630"/>
      <c r="AX2618" s="577"/>
      <c r="AY2618" s="578"/>
      <c r="AZ2618" s="571"/>
      <c r="BA2618" s="572"/>
      <c r="BB2618" s="575"/>
      <c r="BC2618" s="576"/>
      <c r="BD2618" s="577"/>
      <c r="BE2618" s="578"/>
      <c r="BF2618" s="627"/>
      <c r="BG2618" s="628"/>
      <c r="BH2618" s="629"/>
      <c r="BI2618" s="630"/>
      <c r="BJ2618" s="577"/>
      <c r="BK2618" s="578"/>
      <c r="BL2618" s="605"/>
      <c r="BM2618" s="606"/>
      <c r="BN2618" s="607"/>
      <c r="BO2618" s="588"/>
      <c r="BP2618" s="556"/>
      <c r="BQ2618" s="556"/>
      <c r="BR2618" s="65"/>
      <c r="BS2618" s="65"/>
      <c r="BT2618" s="268"/>
    </row>
    <row r="2619" spans="1:77" ht="21.75" customHeight="1" x14ac:dyDescent="0.25">
      <c r="A2619" s="268"/>
      <c r="B2619" s="678" t="str">
        <f>IF(ROSTER!B$20="","",ROSTER!B$20)</f>
        <v/>
      </c>
      <c r="C2619" s="669" t="str">
        <f>IF(ROSTER!C$20="","",ROSTER!C$20)</f>
        <v/>
      </c>
      <c r="D2619" s="670"/>
      <c r="E2619" s="667"/>
      <c r="F2619" s="680">
        <f>IF(E2619="y",1,IF(E2619="S",1,0))</f>
        <v>0</v>
      </c>
      <c r="G2619" s="663">
        <f>IF(E2619="S",1,0)</f>
        <v>0</v>
      </c>
      <c r="H2619" s="583"/>
      <c r="I2619" s="584"/>
      <c r="J2619" s="569"/>
      <c r="K2619" s="570"/>
      <c r="L2619" s="573"/>
      <c r="M2619" s="574"/>
      <c r="N2619" s="579">
        <f>L2619+J2619</f>
        <v>0</v>
      </c>
      <c r="O2619" s="580"/>
      <c r="P2619" s="569"/>
      <c r="Q2619" s="570"/>
      <c r="R2619" s="573"/>
      <c r="S2619" s="574"/>
      <c r="T2619" s="579">
        <f>R2619-P2619</f>
        <v>0</v>
      </c>
      <c r="U2619" s="580"/>
      <c r="V2619" s="583"/>
      <c r="W2619" s="584"/>
      <c r="X2619" s="569"/>
      <c r="Y2619" s="584"/>
      <c r="Z2619" s="569"/>
      <c r="AA2619" s="584"/>
      <c r="AB2619" s="569"/>
      <c r="AC2619" s="570"/>
      <c r="AD2619" s="573"/>
      <c r="AE2619" s="574"/>
      <c r="AF2619" s="557">
        <f>IF(AB2619=0,0,(AD2619/AB2619)*100)</f>
        <v>0</v>
      </c>
      <c r="AG2619" s="558"/>
      <c r="AH2619" s="569"/>
      <c r="AI2619" s="570"/>
      <c r="AJ2619" s="573"/>
      <c r="AK2619" s="574"/>
      <c r="AL2619" s="557">
        <f>IF(AH2619=0,0,(AJ2619/AH2619)*100)</f>
        <v>0</v>
      </c>
      <c r="AM2619" s="558"/>
      <c r="AN2619" s="569"/>
      <c r="AO2619" s="570"/>
      <c r="AP2619" s="573"/>
      <c r="AQ2619" s="574"/>
      <c r="AR2619" s="557">
        <f>IF(AN2619=0,0,(AP2619/AN2619)*100)</f>
        <v>0</v>
      </c>
      <c r="AS2619" s="558"/>
      <c r="AT2619" s="561">
        <f>AB2619+AH2619+AN2619</f>
        <v>0</v>
      </c>
      <c r="AU2619" s="562"/>
      <c r="AV2619" s="565">
        <f>AD2619+AJ2619+AP2619</f>
        <v>0</v>
      </c>
      <c r="AW2619" s="566"/>
      <c r="AX2619" s="557">
        <f>IF(AT2619=0,0,(AV2619/AT2619)*100)</f>
        <v>0</v>
      </c>
      <c r="AY2619" s="558"/>
      <c r="AZ2619" s="569"/>
      <c r="BA2619" s="570"/>
      <c r="BB2619" s="573"/>
      <c r="BC2619" s="574"/>
      <c r="BD2619" s="557">
        <f>IF(AZ2619=0,0,(BB2619/AZ2619)*100)</f>
        <v>0</v>
      </c>
      <c r="BE2619" s="558"/>
      <c r="BF2619" s="561">
        <f>AT2619+AZ2619</f>
        <v>0</v>
      </c>
      <c r="BG2619" s="562"/>
      <c r="BH2619" s="565">
        <f>AV2619+BB2619</f>
        <v>0</v>
      </c>
      <c r="BI2619" s="566"/>
      <c r="BJ2619" s="557">
        <f>IF(BF2619=0,0,(BH2619/BF2619)*100)</f>
        <v>0</v>
      </c>
      <c r="BK2619" s="558"/>
      <c r="BL2619" s="602">
        <f>(AD2619*2)+(AJ2619*2)+(AP2619*3)+BB2619</f>
        <v>0</v>
      </c>
      <c r="BM2619" s="603"/>
      <c r="BN2619" s="604"/>
      <c r="BO2619" s="587">
        <f t="shared" ref="BO2619" si="2516">IF(BQ2619=0,0,50*BP2619/BQ2619)</f>
        <v>0</v>
      </c>
      <c r="BP2619" s="555">
        <f t="shared" ref="BP2619" si="2517">(BL2619*BS$2607)+(N2619*BS$2608)+(X2619*BS$2609)+(R2619*BS$2610)+(V2619*BS$2611)+(Z2619*BS$2612)</f>
        <v>0</v>
      </c>
      <c r="BQ2619" s="555">
        <f t="shared" ref="BQ2619" si="2518">((AZ2619-BB2619)*BS$2614)+((AT2619-AV2619)*BS$2613)+(H2619*BS$2615)+(P2619*BS$2616)</f>
        <v>0</v>
      </c>
      <c r="BR2619" s="65"/>
      <c r="BS2619" s="65"/>
      <c r="BT2619" s="268"/>
    </row>
    <row r="2620" spans="1:77" ht="21.75" customHeight="1" x14ac:dyDescent="0.25">
      <c r="A2620" s="268"/>
      <c r="B2620" s="679"/>
      <c r="C2620" s="690" t="str">
        <f>IF(ROSTER!D$20="","",ROSTER!D$20)</f>
        <v/>
      </c>
      <c r="D2620" s="691"/>
      <c r="E2620" s="668"/>
      <c r="F2620" s="681"/>
      <c r="G2620" s="664"/>
      <c r="H2620" s="585"/>
      <c r="I2620" s="586"/>
      <c r="J2620" s="571"/>
      <c r="K2620" s="572"/>
      <c r="L2620" s="575"/>
      <c r="M2620" s="576"/>
      <c r="N2620" s="581" t="s">
        <v>16</v>
      </c>
      <c r="O2620" s="582"/>
      <c r="P2620" s="571"/>
      <c r="Q2620" s="572"/>
      <c r="R2620" s="575"/>
      <c r="S2620" s="576"/>
      <c r="T2620" s="581" t="s">
        <v>16</v>
      </c>
      <c r="U2620" s="582"/>
      <c r="V2620" s="585"/>
      <c r="W2620" s="586"/>
      <c r="X2620" s="571"/>
      <c r="Y2620" s="586"/>
      <c r="Z2620" s="571"/>
      <c r="AA2620" s="586"/>
      <c r="AB2620" s="571"/>
      <c r="AC2620" s="572"/>
      <c r="AD2620" s="575"/>
      <c r="AE2620" s="576"/>
      <c r="AF2620" s="577"/>
      <c r="AG2620" s="578"/>
      <c r="AH2620" s="571"/>
      <c r="AI2620" s="572"/>
      <c r="AJ2620" s="575"/>
      <c r="AK2620" s="576"/>
      <c r="AL2620" s="577"/>
      <c r="AM2620" s="578"/>
      <c r="AN2620" s="571"/>
      <c r="AO2620" s="572"/>
      <c r="AP2620" s="575"/>
      <c r="AQ2620" s="576"/>
      <c r="AR2620" s="577"/>
      <c r="AS2620" s="578"/>
      <c r="AT2620" s="627"/>
      <c r="AU2620" s="628"/>
      <c r="AV2620" s="629"/>
      <c r="AW2620" s="630"/>
      <c r="AX2620" s="577"/>
      <c r="AY2620" s="578"/>
      <c r="AZ2620" s="571"/>
      <c r="BA2620" s="572"/>
      <c r="BB2620" s="575"/>
      <c r="BC2620" s="576"/>
      <c r="BD2620" s="577"/>
      <c r="BE2620" s="578"/>
      <c r="BF2620" s="627"/>
      <c r="BG2620" s="628"/>
      <c r="BH2620" s="629"/>
      <c r="BI2620" s="630"/>
      <c r="BJ2620" s="577"/>
      <c r="BK2620" s="578"/>
      <c r="BL2620" s="605"/>
      <c r="BM2620" s="606"/>
      <c r="BN2620" s="607"/>
      <c r="BO2620" s="588"/>
      <c r="BP2620" s="556"/>
      <c r="BQ2620" s="556"/>
      <c r="BR2620" s="65"/>
      <c r="BS2620" s="65"/>
      <c r="BT2620" s="268"/>
    </row>
    <row r="2621" spans="1:77" ht="21.75" customHeight="1" x14ac:dyDescent="0.25">
      <c r="A2621" s="268"/>
      <c r="B2621" s="678" t="str">
        <f>IF(ROSTER!B$22="","",ROSTER!B$22)</f>
        <v/>
      </c>
      <c r="C2621" s="669" t="str">
        <f>IF(ROSTER!C$22="","",ROSTER!C$22)</f>
        <v/>
      </c>
      <c r="D2621" s="670"/>
      <c r="E2621" s="667"/>
      <c r="F2621" s="680">
        <f>IF(E2621="y",1,IF(E2621="S",1,0))</f>
        <v>0</v>
      </c>
      <c r="G2621" s="663">
        <f>IF(E2621="S",1,0)</f>
        <v>0</v>
      </c>
      <c r="H2621" s="583"/>
      <c r="I2621" s="584"/>
      <c r="J2621" s="569"/>
      <c r="K2621" s="570"/>
      <c r="L2621" s="573"/>
      <c r="M2621" s="574"/>
      <c r="N2621" s="579">
        <f>L2621+J2621</f>
        <v>0</v>
      </c>
      <c r="O2621" s="580"/>
      <c r="P2621" s="569"/>
      <c r="Q2621" s="570"/>
      <c r="R2621" s="573"/>
      <c r="S2621" s="574"/>
      <c r="T2621" s="579">
        <f>R2621-P2621</f>
        <v>0</v>
      </c>
      <c r="U2621" s="580"/>
      <c r="V2621" s="583"/>
      <c r="W2621" s="584"/>
      <c r="X2621" s="569"/>
      <c r="Y2621" s="584"/>
      <c r="Z2621" s="569"/>
      <c r="AA2621" s="584"/>
      <c r="AB2621" s="569"/>
      <c r="AC2621" s="570"/>
      <c r="AD2621" s="573"/>
      <c r="AE2621" s="574"/>
      <c r="AF2621" s="557">
        <f>IF(AB2621=0,0,(AD2621/AB2621)*100)</f>
        <v>0</v>
      </c>
      <c r="AG2621" s="558"/>
      <c r="AH2621" s="569"/>
      <c r="AI2621" s="570"/>
      <c r="AJ2621" s="573"/>
      <c r="AK2621" s="574"/>
      <c r="AL2621" s="557">
        <f>IF(AH2621=0,0,(AJ2621/AH2621)*100)</f>
        <v>0</v>
      </c>
      <c r="AM2621" s="558"/>
      <c r="AN2621" s="569"/>
      <c r="AO2621" s="570"/>
      <c r="AP2621" s="573"/>
      <c r="AQ2621" s="574"/>
      <c r="AR2621" s="557">
        <f>IF(AN2621=0,0,(AP2621/AN2621)*100)</f>
        <v>0</v>
      </c>
      <c r="AS2621" s="558"/>
      <c r="AT2621" s="561">
        <f>AB2621+AH2621+AN2621</f>
        <v>0</v>
      </c>
      <c r="AU2621" s="562"/>
      <c r="AV2621" s="565">
        <f>AD2621+AJ2621+AP2621</f>
        <v>0</v>
      </c>
      <c r="AW2621" s="566"/>
      <c r="AX2621" s="557">
        <f>IF(AT2621=0,0,(AV2621/AT2621)*100)</f>
        <v>0</v>
      </c>
      <c r="AY2621" s="558"/>
      <c r="AZ2621" s="569"/>
      <c r="BA2621" s="570"/>
      <c r="BB2621" s="573"/>
      <c r="BC2621" s="574"/>
      <c r="BD2621" s="557">
        <f>IF(AZ2621=0,0,(BB2621/AZ2621)*100)</f>
        <v>0</v>
      </c>
      <c r="BE2621" s="558"/>
      <c r="BF2621" s="561">
        <f>AT2621+AZ2621</f>
        <v>0</v>
      </c>
      <c r="BG2621" s="562"/>
      <c r="BH2621" s="565">
        <f>AV2621+BB2621</f>
        <v>0</v>
      </c>
      <c r="BI2621" s="566"/>
      <c r="BJ2621" s="557">
        <f>IF(BF2621=0,0,(BH2621/BF2621)*100)</f>
        <v>0</v>
      </c>
      <c r="BK2621" s="558"/>
      <c r="BL2621" s="602">
        <f>(AD2621*2)+(AJ2621*2)+(AP2621*3)+BB2621</f>
        <v>0</v>
      </c>
      <c r="BM2621" s="603"/>
      <c r="BN2621" s="604"/>
      <c r="BO2621" s="587">
        <f t="shared" ref="BO2621" si="2519">IF(BQ2621=0,0,50*BP2621/BQ2621)</f>
        <v>0</v>
      </c>
      <c r="BP2621" s="555">
        <f t="shared" ref="BP2621" si="2520">(BL2621*BS$2607)+(N2621*BS$2608)+(X2621*BS$2609)+(R2621*BS$2610)+(V2621*BS$2611)+(Z2621*BS$2612)</f>
        <v>0</v>
      </c>
      <c r="BQ2621" s="555">
        <f t="shared" ref="BQ2621" si="2521">((AZ2621-BB2621)*BS$2614)+((AT2621-AV2621)*BS$2613)+(H2621*BS$2615)+(P2621*BS$2616)</f>
        <v>0</v>
      </c>
      <c r="BR2621" s="65"/>
      <c r="BS2621" s="65"/>
      <c r="BT2621" s="268"/>
    </row>
    <row r="2622" spans="1:77" ht="21.75" customHeight="1" x14ac:dyDescent="0.25">
      <c r="A2622" s="268"/>
      <c r="B2622" s="679"/>
      <c r="C2622" s="690" t="str">
        <f>IF(ROSTER!D$22="","",ROSTER!D$22)</f>
        <v/>
      </c>
      <c r="D2622" s="691"/>
      <c r="E2622" s="668"/>
      <c r="F2622" s="681"/>
      <c r="G2622" s="664"/>
      <c r="H2622" s="585"/>
      <c r="I2622" s="586"/>
      <c r="J2622" s="571"/>
      <c r="K2622" s="572"/>
      <c r="L2622" s="575"/>
      <c r="M2622" s="576"/>
      <c r="N2622" s="581" t="s">
        <v>16</v>
      </c>
      <c r="O2622" s="582"/>
      <c r="P2622" s="571"/>
      <c r="Q2622" s="572"/>
      <c r="R2622" s="575"/>
      <c r="S2622" s="576"/>
      <c r="T2622" s="581" t="s">
        <v>16</v>
      </c>
      <c r="U2622" s="582"/>
      <c r="V2622" s="585"/>
      <c r="W2622" s="586"/>
      <c r="X2622" s="571"/>
      <c r="Y2622" s="586"/>
      <c r="Z2622" s="571"/>
      <c r="AA2622" s="586"/>
      <c r="AB2622" s="571"/>
      <c r="AC2622" s="572"/>
      <c r="AD2622" s="575"/>
      <c r="AE2622" s="576"/>
      <c r="AF2622" s="577"/>
      <c r="AG2622" s="578"/>
      <c r="AH2622" s="571"/>
      <c r="AI2622" s="572"/>
      <c r="AJ2622" s="575"/>
      <c r="AK2622" s="576"/>
      <c r="AL2622" s="577"/>
      <c r="AM2622" s="578"/>
      <c r="AN2622" s="571"/>
      <c r="AO2622" s="572"/>
      <c r="AP2622" s="575"/>
      <c r="AQ2622" s="576"/>
      <c r="AR2622" s="577"/>
      <c r="AS2622" s="578"/>
      <c r="AT2622" s="627"/>
      <c r="AU2622" s="628"/>
      <c r="AV2622" s="629"/>
      <c r="AW2622" s="630"/>
      <c r="AX2622" s="577"/>
      <c r="AY2622" s="578"/>
      <c r="AZ2622" s="571"/>
      <c r="BA2622" s="572"/>
      <c r="BB2622" s="575"/>
      <c r="BC2622" s="576"/>
      <c r="BD2622" s="577"/>
      <c r="BE2622" s="578"/>
      <c r="BF2622" s="627"/>
      <c r="BG2622" s="628"/>
      <c r="BH2622" s="629"/>
      <c r="BI2622" s="630"/>
      <c r="BJ2622" s="577"/>
      <c r="BK2622" s="578"/>
      <c r="BL2622" s="605"/>
      <c r="BM2622" s="606"/>
      <c r="BN2622" s="607"/>
      <c r="BO2622" s="588"/>
      <c r="BP2622" s="556"/>
      <c r="BQ2622" s="556"/>
      <c r="BR2622" s="65"/>
      <c r="BS2622" s="65"/>
      <c r="BT2622" s="268"/>
    </row>
    <row r="2623" spans="1:77" ht="21.75" customHeight="1" x14ac:dyDescent="0.25">
      <c r="A2623" s="268"/>
      <c r="B2623" s="678" t="str">
        <f>IF(ROSTER!B$24="","",ROSTER!B$24)</f>
        <v/>
      </c>
      <c r="C2623" s="669" t="str">
        <f>IF(ROSTER!C$24="","",ROSTER!C$24)</f>
        <v/>
      </c>
      <c r="D2623" s="670"/>
      <c r="E2623" s="667"/>
      <c r="F2623" s="680">
        <f>IF(E2623="y",1,IF(E2623="S",1,0))</f>
        <v>0</v>
      </c>
      <c r="G2623" s="663">
        <f>IF(E2623="S",1,0)</f>
        <v>0</v>
      </c>
      <c r="H2623" s="583"/>
      <c r="I2623" s="584"/>
      <c r="J2623" s="569"/>
      <c r="K2623" s="570"/>
      <c r="L2623" s="573"/>
      <c r="M2623" s="574"/>
      <c r="N2623" s="579">
        <f>L2623+J2623</f>
        <v>0</v>
      </c>
      <c r="O2623" s="580"/>
      <c r="P2623" s="569"/>
      <c r="Q2623" s="570"/>
      <c r="R2623" s="573"/>
      <c r="S2623" s="574"/>
      <c r="T2623" s="579">
        <f>R2623-P2623</f>
        <v>0</v>
      </c>
      <c r="U2623" s="580"/>
      <c r="V2623" s="583"/>
      <c r="W2623" s="584"/>
      <c r="X2623" s="569"/>
      <c r="Y2623" s="584"/>
      <c r="Z2623" s="569"/>
      <c r="AA2623" s="584"/>
      <c r="AB2623" s="569"/>
      <c r="AC2623" s="570"/>
      <c r="AD2623" s="573"/>
      <c r="AE2623" s="574"/>
      <c r="AF2623" s="557">
        <f>IF(AB2623=0,0,(AD2623/AB2623)*100)</f>
        <v>0</v>
      </c>
      <c r="AG2623" s="558"/>
      <c r="AH2623" s="569"/>
      <c r="AI2623" s="570"/>
      <c r="AJ2623" s="573"/>
      <c r="AK2623" s="574"/>
      <c r="AL2623" s="557">
        <f>IF(AH2623=0,0,(AJ2623/AH2623)*100)</f>
        <v>0</v>
      </c>
      <c r="AM2623" s="558"/>
      <c r="AN2623" s="569"/>
      <c r="AO2623" s="570"/>
      <c r="AP2623" s="573"/>
      <c r="AQ2623" s="574"/>
      <c r="AR2623" s="557">
        <f>IF(AN2623=0,0,(AP2623/AN2623)*100)</f>
        <v>0</v>
      </c>
      <c r="AS2623" s="558"/>
      <c r="AT2623" s="561">
        <f>AB2623+AH2623+AN2623</f>
        <v>0</v>
      </c>
      <c r="AU2623" s="562"/>
      <c r="AV2623" s="565">
        <f>AD2623+AJ2623+AP2623</f>
        <v>0</v>
      </c>
      <c r="AW2623" s="566"/>
      <c r="AX2623" s="557">
        <f>IF(AT2623=0,0,(AV2623/AT2623)*100)</f>
        <v>0</v>
      </c>
      <c r="AY2623" s="558"/>
      <c r="AZ2623" s="569"/>
      <c r="BA2623" s="570"/>
      <c r="BB2623" s="573"/>
      <c r="BC2623" s="574"/>
      <c r="BD2623" s="557">
        <f>IF(AZ2623=0,0,(BB2623/AZ2623)*100)</f>
        <v>0</v>
      </c>
      <c r="BE2623" s="558"/>
      <c r="BF2623" s="561">
        <f>AT2623+AZ2623</f>
        <v>0</v>
      </c>
      <c r="BG2623" s="562"/>
      <c r="BH2623" s="565">
        <f>AV2623+BB2623</f>
        <v>0</v>
      </c>
      <c r="BI2623" s="566"/>
      <c r="BJ2623" s="557">
        <f>IF(BF2623=0,0,(BH2623/BF2623)*100)</f>
        <v>0</v>
      </c>
      <c r="BK2623" s="558"/>
      <c r="BL2623" s="602">
        <f>(AD2623*2)+(AJ2623*2)+(AP2623*3)+BB2623</f>
        <v>0</v>
      </c>
      <c r="BM2623" s="603"/>
      <c r="BN2623" s="604"/>
      <c r="BO2623" s="587">
        <f t="shared" ref="BO2623" si="2522">IF(BQ2623=0,0,50*BP2623/BQ2623)</f>
        <v>0</v>
      </c>
      <c r="BP2623" s="555">
        <f t="shared" ref="BP2623" si="2523">(BL2623*BS$2607)+(N2623*BS$2608)+(X2623*BS$2609)+(R2623*BS$2610)+(V2623*BS$2611)+(Z2623*BS$2612)</f>
        <v>0</v>
      </c>
      <c r="BQ2623" s="555">
        <f t="shared" ref="BQ2623" si="2524">((AZ2623-BB2623)*BS$2614)+((AT2623-AV2623)*BS$2613)+(H2623*BS$2615)+(P2623*BS$2616)</f>
        <v>0</v>
      </c>
      <c r="BR2623" s="65"/>
      <c r="BS2623" s="65"/>
      <c r="BT2623" s="268"/>
    </row>
    <row r="2624" spans="1:77" ht="21.75" customHeight="1" x14ac:dyDescent="0.25">
      <c r="A2624" s="268"/>
      <c r="B2624" s="679"/>
      <c r="C2624" s="690" t="str">
        <f>IF(ROSTER!D$24="","",ROSTER!D$24)</f>
        <v/>
      </c>
      <c r="D2624" s="691"/>
      <c r="E2624" s="668"/>
      <c r="F2624" s="681"/>
      <c r="G2624" s="664"/>
      <c r="H2624" s="585"/>
      <c r="I2624" s="586"/>
      <c r="J2624" s="571"/>
      <c r="K2624" s="572"/>
      <c r="L2624" s="575"/>
      <c r="M2624" s="576"/>
      <c r="N2624" s="581" t="s">
        <v>16</v>
      </c>
      <c r="O2624" s="582"/>
      <c r="P2624" s="571"/>
      <c r="Q2624" s="572"/>
      <c r="R2624" s="575"/>
      <c r="S2624" s="576"/>
      <c r="T2624" s="581" t="s">
        <v>16</v>
      </c>
      <c r="U2624" s="582"/>
      <c r="V2624" s="585"/>
      <c r="W2624" s="586"/>
      <c r="X2624" s="571"/>
      <c r="Y2624" s="586"/>
      <c r="Z2624" s="571"/>
      <c r="AA2624" s="586"/>
      <c r="AB2624" s="571"/>
      <c r="AC2624" s="572"/>
      <c r="AD2624" s="575"/>
      <c r="AE2624" s="576"/>
      <c r="AF2624" s="577"/>
      <c r="AG2624" s="578"/>
      <c r="AH2624" s="571"/>
      <c r="AI2624" s="572"/>
      <c r="AJ2624" s="575"/>
      <c r="AK2624" s="576"/>
      <c r="AL2624" s="577"/>
      <c r="AM2624" s="578"/>
      <c r="AN2624" s="571"/>
      <c r="AO2624" s="572"/>
      <c r="AP2624" s="575"/>
      <c r="AQ2624" s="576"/>
      <c r="AR2624" s="577"/>
      <c r="AS2624" s="578"/>
      <c r="AT2624" s="627"/>
      <c r="AU2624" s="628"/>
      <c r="AV2624" s="629"/>
      <c r="AW2624" s="630"/>
      <c r="AX2624" s="577"/>
      <c r="AY2624" s="578"/>
      <c r="AZ2624" s="571"/>
      <c r="BA2624" s="572"/>
      <c r="BB2624" s="575"/>
      <c r="BC2624" s="576"/>
      <c r="BD2624" s="577"/>
      <c r="BE2624" s="578"/>
      <c r="BF2624" s="627"/>
      <c r="BG2624" s="628"/>
      <c r="BH2624" s="629"/>
      <c r="BI2624" s="630"/>
      <c r="BJ2624" s="577"/>
      <c r="BK2624" s="578"/>
      <c r="BL2624" s="605"/>
      <c r="BM2624" s="606"/>
      <c r="BN2624" s="607"/>
      <c r="BO2624" s="588"/>
      <c r="BP2624" s="556"/>
      <c r="BQ2624" s="556"/>
      <c r="BR2624" s="65"/>
      <c r="BS2624" s="65"/>
      <c r="BT2624" s="268"/>
    </row>
    <row r="2625" spans="1:72" ht="21.75" customHeight="1" x14ac:dyDescent="0.25">
      <c r="A2625" s="268"/>
      <c r="B2625" s="678" t="str">
        <f>IF(ROSTER!B$26="","",ROSTER!B$26)</f>
        <v/>
      </c>
      <c r="C2625" s="669" t="str">
        <f>IF(ROSTER!C$26="","",ROSTER!C$26)</f>
        <v/>
      </c>
      <c r="D2625" s="670"/>
      <c r="E2625" s="667"/>
      <c r="F2625" s="680">
        <f>IF(E2625="y",1,IF(E2625="S",1,0))</f>
        <v>0</v>
      </c>
      <c r="G2625" s="663">
        <f>IF(E2625="S",1,0)</f>
        <v>0</v>
      </c>
      <c r="H2625" s="583"/>
      <c r="I2625" s="584"/>
      <c r="J2625" s="569"/>
      <c r="K2625" s="570"/>
      <c r="L2625" s="573"/>
      <c r="M2625" s="574"/>
      <c r="N2625" s="579">
        <f>L2625+J2625</f>
        <v>0</v>
      </c>
      <c r="O2625" s="580"/>
      <c r="P2625" s="569"/>
      <c r="Q2625" s="570"/>
      <c r="R2625" s="573"/>
      <c r="S2625" s="574"/>
      <c r="T2625" s="579">
        <f>R2625-P2625</f>
        <v>0</v>
      </c>
      <c r="U2625" s="580"/>
      <c r="V2625" s="583"/>
      <c r="W2625" s="584"/>
      <c r="X2625" s="569"/>
      <c r="Y2625" s="584"/>
      <c r="Z2625" s="569"/>
      <c r="AA2625" s="584"/>
      <c r="AB2625" s="569"/>
      <c r="AC2625" s="570"/>
      <c r="AD2625" s="573"/>
      <c r="AE2625" s="574"/>
      <c r="AF2625" s="557">
        <f>IF(AB2625=0,0,(AD2625/AB2625)*100)</f>
        <v>0</v>
      </c>
      <c r="AG2625" s="558"/>
      <c r="AH2625" s="569"/>
      <c r="AI2625" s="570"/>
      <c r="AJ2625" s="573"/>
      <c r="AK2625" s="574"/>
      <c r="AL2625" s="557">
        <f>IF(AH2625=0,0,(AJ2625/AH2625)*100)</f>
        <v>0</v>
      </c>
      <c r="AM2625" s="558"/>
      <c r="AN2625" s="569"/>
      <c r="AO2625" s="570"/>
      <c r="AP2625" s="573"/>
      <c r="AQ2625" s="574"/>
      <c r="AR2625" s="557">
        <f>IF(AN2625=0,0,(AP2625/AN2625)*100)</f>
        <v>0</v>
      </c>
      <c r="AS2625" s="558"/>
      <c r="AT2625" s="561">
        <f>AB2625+AH2625+AN2625</f>
        <v>0</v>
      </c>
      <c r="AU2625" s="562"/>
      <c r="AV2625" s="565">
        <f>AD2625+AJ2625+AP2625</f>
        <v>0</v>
      </c>
      <c r="AW2625" s="566"/>
      <c r="AX2625" s="557">
        <f>IF(AT2625=0,0,(AV2625/AT2625)*100)</f>
        <v>0</v>
      </c>
      <c r="AY2625" s="558"/>
      <c r="AZ2625" s="569"/>
      <c r="BA2625" s="570"/>
      <c r="BB2625" s="573"/>
      <c r="BC2625" s="574"/>
      <c r="BD2625" s="557">
        <f>IF(AZ2625=0,0,(BB2625/AZ2625)*100)</f>
        <v>0</v>
      </c>
      <c r="BE2625" s="558"/>
      <c r="BF2625" s="561">
        <f>AT2625+AZ2625</f>
        <v>0</v>
      </c>
      <c r="BG2625" s="562"/>
      <c r="BH2625" s="565">
        <f>AV2625+BB2625</f>
        <v>0</v>
      </c>
      <c r="BI2625" s="566"/>
      <c r="BJ2625" s="557">
        <f>IF(BF2625=0,0,(BH2625/BF2625)*100)</f>
        <v>0</v>
      </c>
      <c r="BK2625" s="558"/>
      <c r="BL2625" s="602">
        <f>(AD2625*2)+(AJ2625*2)+(AP2625*3)+BB2625</f>
        <v>0</v>
      </c>
      <c r="BM2625" s="603"/>
      <c r="BN2625" s="604"/>
      <c r="BO2625" s="587">
        <f t="shared" ref="BO2625" si="2525">IF(BQ2625=0,0,50*BP2625/BQ2625)</f>
        <v>0</v>
      </c>
      <c r="BP2625" s="555">
        <f t="shared" ref="BP2625" si="2526">(BL2625*BS$2607)+(N2625*BS$2608)+(X2625*BS$2609)+(R2625*BS$2610)+(V2625*BS$2611)+(Z2625*BS$2612)</f>
        <v>0</v>
      </c>
      <c r="BQ2625" s="555">
        <f t="shared" ref="BQ2625" si="2527">((AZ2625-BB2625)*BS$2614)+((AT2625-AV2625)*BS$2613)+(H2625*BS$2615)+(P2625*BS$2616)</f>
        <v>0</v>
      </c>
      <c r="BR2625" s="65"/>
      <c r="BS2625" s="65"/>
      <c r="BT2625" s="268"/>
    </row>
    <row r="2626" spans="1:72" ht="21.75" customHeight="1" x14ac:dyDescent="0.25">
      <c r="A2626" s="268"/>
      <c r="B2626" s="679"/>
      <c r="C2626" s="690" t="str">
        <f>IF(ROSTER!D$26="","",ROSTER!D$26)</f>
        <v/>
      </c>
      <c r="D2626" s="691"/>
      <c r="E2626" s="668"/>
      <c r="F2626" s="681"/>
      <c r="G2626" s="664"/>
      <c r="H2626" s="585"/>
      <c r="I2626" s="586"/>
      <c r="J2626" s="571"/>
      <c r="K2626" s="572"/>
      <c r="L2626" s="575"/>
      <c r="M2626" s="576"/>
      <c r="N2626" s="581" t="s">
        <v>16</v>
      </c>
      <c r="O2626" s="582"/>
      <c r="P2626" s="571"/>
      <c r="Q2626" s="572"/>
      <c r="R2626" s="575"/>
      <c r="S2626" s="576"/>
      <c r="T2626" s="581" t="s">
        <v>16</v>
      </c>
      <c r="U2626" s="582"/>
      <c r="V2626" s="585"/>
      <c r="W2626" s="586"/>
      <c r="X2626" s="571"/>
      <c r="Y2626" s="586"/>
      <c r="Z2626" s="571"/>
      <c r="AA2626" s="586"/>
      <c r="AB2626" s="571"/>
      <c r="AC2626" s="572"/>
      <c r="AD2626" s="575"/>
      <c r="AE2626" s="576"/>
      <c r="AF2626" s="577"/>
      <c r="AG2626" s="578"/>
      <c r="AH2626" s="571"/>
      <c r="AI2626" s="572"/>
      <c r="AJ2626" s="575"/>
      <c r="AK2626" s="576"/>
      <c r="AL2626" s="577"/>
      <c r="AM2626" s="578"/>
      <c r="AN2626" s="571"/>
      <c r="AO2626" s="572"/>
      <c r="AP2626" s="575"/>
      <c r="AQ2626" s="576"/>
      <c r="AR2626" s="577"/>
      <c r="AS2626" s="578"/>
      <c r="AT2626" s="627"/>
      <c r="AU2626" s="628"/>
      <c r="AV2626" s="629"/>
      <c r="AW2626" s="630"/>
      <c r="AX2626" s="577"/>
      <c r="AY2626" s="578"/>
      <c r="AZ2626" s="571"/>
      <c r="BA2626" s="572"/>
      <c r="BB2626" s="575"/>
      <c r="BC2626" s="576"/>
      <c r="BD2626" s="577"/>
      <c r="BE2626" s="578"/>
      <c r="BF2626" s="627"/>
      <c r="BG2626" s="628"/>
      <c r="BH2626" s="629"/>
      <c r="BI2626" s="630"/>
      <c r="BJ2626" s="577"/>
      <c r="BK2626" s="578"/>
      <c r="BL2626" s="605"/>
      <c r="BM2626" s="606"/>
      <c r="BN2626" s="607"/>
      <c r="BO2626" s="588"/>
      <c r="BP2626" s="556"/>
      <c r="BQ2626" s="556"/>
      <c r="BR2626" s="65"/>
      <c r="BS2626" s="65"/>
      <c r="BT2626" s="268"/>
    </row>
    <row r="2627" spans="1:72" ht="21.75" customHeight="1" x14ac:dyDescent="0.25">
      <c r="A2627" s="268"/>
      <c r="B2627" s="678" t="str">
        <f>IF(ROSTER!B$28="","",ROSTER!B$28)</f>
        <v/>
      </c>
      <c r="C2627" s="669" t="str">
        <f>IF(ROSTER!C$28="","",ROSTER!C$28)</f>
        <v/>
      </c>
      <c r="D2627" s="670"/>
      <c r="E2627" s="667"/>
      <c r="F2627" s="680">
        <f>IF(E2627="y",1,IF(E2627="S",1,0))</f>
        <v>0</v>
      </c>
      <c r="G2627" s="663">
        <f>IF(E2627="S",1,0)</f>
        <v>0</v>
      </c>
      <c r="H2627" s="583"/>
      <c r="I2627" s="584"/>
      <c r="J2627" s="569"/>
      <c r="K2627" s="570"/>
      <c r="L2627" s="573"/>
      <c r="M2627" s="574"/>
      <c r="N2627" s="579">
        <f>L2627+J2627</f>
        <v>0</v>
      </c>
      <c r="O2627" s="580"/>
      <c r="P2627" s="569"/>
      <c r="Q2627" s="570"/>
      <c r="R2627" s="573"/>
      <c r="S2627" s="574"/>
      <c r="T2627" s="579">
        <f>R2627-P2627</f>
        <v>0</v>
      </c>
      <c r="U2627" s="580"/>
      <c r="V2627" s="583"/>
      <c r="W2627" s="584"/>
      <c r="X2627" s="569"/>
      <c r="Y2627" s="584"/>
      <c r="Z2627" s="569"/>
      <c r="AA2627" s="584"/>
      <c r="AB2627" s="569"/>
      <c r="AC2627" s="570"/>
      <c r="AD2627" s="573"/>
      <c r="AE2627" s="574"/>
      <c r="AF2627" s="557">
        <f>IF(AB2627=0,0,(AD2627/AB2627)*100)</f>
        <v>0</v>
      </c>
      <c r="AG2627" s="558"/>
      <c r="AH2627" s="569"/>
      <c r="AI2627" s="570"/>
      <c r="AJ2627" s="573"/>
      <c r="AK2627" s="574"/>
      <c r="AL2627" s="557">
        <f>IF(AH2627=0,0,(AJ2627/AH2627)*100)</f>
        <v>0</v>
      </c>
      <c r="AM2627" s="558"/>
      <c r="AN2627" s="569"/>
      <c r="AO2627" s="570"/>
      <c r="AP2627" s="573"/>
      <c r="AQ2627" s="574"/>
      <c r="AR2627" s="557">
        <f>IF(AN2627=0,0,(AP2627/AN2627)*100)</f>
        <v>0</v>
      </c>
      <c r="AS2627" s="558"/>
      <c r="AT2627" s="561">
        <f>AB2627+AH2627+AN2627</f>
        <v>0</v>
      </c>
      <c r="AU2627" s="562"/>
      <c r="AV2627" s="565">
        <f>AD2627+AJ2627+AP2627</f>
        <v>0</v>
      </c>
      <c r="AW2627" s="566"/>
      <c r="AX2627" s="557">
        <f>IF(AT2627=0,0,(AV2627/AT2627)*100)</f>
        <v>0</v>
      </c>
      <c r="AY2627" s="558"/>
      <c r="AZ2627" s="569"/>
      <c r="BA2627" s="570"/>
      <c r="BB2627" s="573"/>
      <c r="BC2627" s="574"/>
      <c r="BD2627" s="557">
        <f>IF(AZ2627=0,0,(BB2627/AZ2627)*100)</f>
        <v>0</v>
      </c>
      <c r="BE2627" s="558"/>
      <c r="BF2627" s="561">
        <f>AT2627+AZ2627</f>
        <v>0</v>
      </c>
      <c r="BG2627" s="562"/>
      <c r="BH2627" s="565">
        <f>AV2627+BB2627</f>
        <v>0</v>
      </c>
      <c r="BI2627" s="566"/>
      <c r="BJ2627" s="557">
        <f>IF(BF2627=0,0,(BH2627/BF2627)*100)</f>
        <v>0</v>
      </c>
      <c r="BK2627" s="558"/>
      <c r="BL2627" s="602">
        <f>(AD2627*2)+(AJ2627*2)+(AP2627*3)+BB2627</f>
        <v>0</v>
      </c>
      <c r="BM2627" s="603"/>
      <c r="BN2627" s="604"/>
      <c r="BO2627" s="587">
        <f t="shared" ref="BO2627" si="2528">IF(BQ2627=0,0,50*BP2627/BQ2627)</f>
        <v>0</v>
      </c>
      <c r="BP2627" s="555">
        <f t="shared" ref="BP2627" si="2529">(BL2627*BS$2607)+(N2627*BS$2608)+(X2627*BS$2609)+(R2627*BS$2610)+(V2627*BS$2611)+(Z2627*BS$2612)</f>
        <v>0</v>
      </c>
      <c r="BQ2627" s="555">
        <f t="shared" ref="BQ2627" si="2530">((AZ2627-BB2627)*BS$2614)+((AT2627-AV2627)*BS$2613)+(H2627*BS$2615)+(P2627*BS$2616)</f>
        <v>0</v>
      </c>
      <c r="BR2627" s="65"/>
      <c r="BS2627" s="65"/>
      <c r="BT2627" s="268"/>
    </row>
    <row r="2628" spans="1:72" ht="21.75" customHeight="1" x14ac:dyDescent="0.25">
      <c r="A2628" s="268"/>
      <c r="B2628" s="679"/>
      <c r="C2628" s="690" t="str">
        <f>IF(ROSTER!D$28="","",ROSTER!D$28)</f>
        <v/>
      </c>
      <c r="D2628" s="691"/>
      <c r="E2628" s="668"/>
      <c r="F2628" s="681"/>
      <c r="G2628" s="664"/>
      <c r="H2628" s="585"/>
      <c r="I2628" s="586"/>
      <c r="J2628" s="571"/>
      <c r="K2628" s="572"/>
      <c r="L2628" s="575"/>
      <c r="M2628" s="576"/>
      <c r="N2628" s="581" t="s">
        <v>16</v>
      </c>
      <c r="O2628" s="582"/>
      <c r="P2628" s="571"/>
      <c r="Q2628" s="572"/>
      <c r="R2628" s="575"/>
      <c r="S2628" s="576"/>
      <c r="T2628" s="581" t="s">
        <v>16</v>
      </c>
      <c r="U2628" s="582"/>
      <c r="V2628" s="585"/>
      <c r="W2628" s="586"/>
      <c r="X2628" s="571"/>
      <c r="Y2628" s="586"/>
      <c r="Z2628" s="571"/>
      <c r="AA2628" s="586"/>
      <c r="AB2628" s="571"/>
      <c r="AC2628" s="572"/>
      <c r="AD2628" s="575"/>
      <c r="AE2628" s="576"/>
      <c r="AF2628" s="577"/>
      <c r="AG2628" s="578"/>
      <c r="AH2628" s="571"/>
      <c r="AI2628" s="572"/>
      <c r="AJ2628" s="575"/>
      <c r="AK2628" s="576"/>
      <c r="AL2628" s="577"/>
      <c r="AM2628" s="578"/>
      <c r="AN2628" s="571"/>
      <c r="AO2628" s="572"/>
      <c r="AP2628" s="575"/>
      <c r="AQ2628" s="576"/>
      <c r="AR2628" s="577"/>
      <c r="AS2628" s="578"/>
      <c r="AT2628" s="627"/>
      <c r="AU2628" s="628"/>
      <c r="AV2628" s="629"/>
      <c r="AW2628" s="630"/>
      <c r="AX2628" s="577"/>
      <c r="AY2628" s="578"/>
      <c r="AZ2628" s="571"/>
      <c r="BA2628" s="572"/>
      <c r="BB2628" s="575"/>
      <c r="BC2628" s="576"/>
      <c r="BD2628" s="577"/>
      <c r="BE2628" s="578"/>
      <c r="BF2628" s="627"/>
      <c r="BG2628" s="628"/>
      <c r="BH2628" s="629"/>
      <c r="BI2628" s="630"/>
      <c r="BJ2628" s="577"/>
      <c r="BK2628" s="578"/>
      <c r="BL2628" s="605"/>
      <c r="BM2628" s="606"/>
      <c r="BN2628" s="607"/>
      <c r="BO2628" s="588"/>
      <c r="BP2628" s="556"/>
      <c r="BQ2628" s="556"/>
      <c r="BR2628" s="65"/>
      <c r="BS2628" s="65"/>
      <c r="BT2628" s="268"/>
    </row>
    <row r="2629" spans="1:72" ht="21.75" customHeight="1" x14ac:dyDescent="0.25">
      <c r="A2629" s="268"/>
      <c r="B2629" s="678" t="str">
        <f>IF(ROSTER!B$30="","",ROSTER!B$30)</f>
        <v/>
      </c>
      <c r="C2629" s="669" t="str">
        <f>IF(ROSTER!C$30="","",ROSTER!C$30)</f>
        <v/>
      </c>
      <c r="D2629" s="670"/>
      <c r="E2629" s="667"/>
      <c r="F2629" s="680">
        <f>IF(E2629="y",1,IF(E2629="S",1,0))</f>
        <v>0</v>
      </c>
      <c r="G2629" s="663">
        <f>IF(E2629="S",1,0)</f>
        <v>0</v>
      </c>
      <c r="H2629" s="583"/>
      <c r="I2629" s="584"/>
      <c r="J2629" s="569"/>
      <c r="K2629" s="570"/>
      <c r="L2629" s="573"/>
      <c r="M2629" s="574"/>
      <c r="N2629" s="579">
        <f>L2629+J2629</f>
        <v>0</v>
      </c>
      <c r="O2629" s="580"/>
      <c r="P2629" s="569"/>
      <c r="Q2629" s="570"/>
      <c r="R2629" s="573"/>
      <c r="S2629" s="574"/>
      <c r="T2629" s="579">
        <f>R2629-P2629</f>
        <v>0</v>
      </c>
      <c r="U2629" s="580"/>
      <c r="V2629" s="583"/>
      <c r="W2629" s="584"/>
      <c r="X2629" s="569"/>
      <c r="Y2629" s="584"/>
      <c r="Z2629" s="569"/>
      <c r="AA2629" s="584"/>
      <c r="AB2629" s="569"/>
      <c r="AC2629" s="570"/>
      <c r="AD2629" s="573"/>
      <c r="AE2629" s="574"/>
      <c r="AF2629" s="557">
        <f>IF(AB2629=0,0,(AD2629/AB2629)*100)</f>
        <v>0</v>
      </c>
      <c r="AG2629" s="558"/>
      <c r="AH2629" s="569"/>
      <c r="AI2629" s="570"/>
      <c r="AJ2629" s="573"/>
      <c r="AK2629" s="574"/>
      <c r="AL2629" s="557">
        <f>IF(AH2629=0,0,(AJ2629/AH2629)*100)</f>
        <v>0</v>
      </c>
      <c r="AM2629" s="558"/>
      <c r="AN2629" s="569"/>
      <c r="AO2629" s="570"/>
      <c r="AP2629" s="573"/>
      <c r="AQ2629" s="574"/>
      <c r="AR2629" s="557">
        <f>IF(AN2629=0,0,(AP2629/AN2629)*100)</f>
        <v>0</v>
      </c>
      <c r="AS2629" s="558"/>
      <c r="AT2629" s="561">
        <f>AB2629+AH2629+AN2629</f>
        <v>0</v>
      </c>
      <c r="AU2629" s="562"/>
      <c r="AV2629" s="565">
        <f>AD2629+AJ2629+AP2629</f>
        <v>0</v>
      </c>
      <c r="AW2629" s="566"/>
      <c r="AX2629" s="557">
        <f>IF(AT2629=0,0,(AV2629/AT2629)*100)</f>
        <v>0</v>
      </c>
      <c r="AY2629" s="558"/>
      <c r="AZ2629" s="569"/>
      <c r="BA2629" s="570"/>
      <c r="BB2629" s="573"/>
      <c r="BC2629" s="574"/>
      <c r="BD2629" s="557">
        <f>IF(AZ2629=0,0,(BB2629/AZ2629)*100)</f>
        <v>0</v>
      </c>
      <c r="BE2629" s="558"/>
      <c r="BF2629" s="561">
        <f>AT2629+AZ2629</f>
        <v>0</v>
      </c>
      <c r="BG2629" s="562"/>
      <c r="BH2629" s="565">
        <f>AV2629+BB2629</f>
        <v>0</v>
      </c>
      <c r="BI2629" s="566"/>
      <c r="BJ2629" s="557">
        <f>IF(BF2629=0,0,(BH2629/BF2629)*100)</f>
        <v>0</v>
      </c>
      <c r="BK2629" s="558"/>
      <c r="BL2629" s="602">
        <f>(AD2629*2)+(AJ2629*2)+(AP2629*3)+BB2629</f>
        <v>0</v>
      </c>
      <c r="BM2629" s="603"/>
      <c r="BN2629" s="604"/>
      <c r="BO2629" s="587">
        <f t="shared" ref="BO2629" si="2531">IF(BQ2629=0,0,50*BP2629/BQ2629)</f>
        <v>0</v>
      </c>
      <c r="BP2629" s="555">
        <f t="shared" ref="BP2629" si="2532">(BL2629*BS$2607)+(N2629*BS$2608)+(X2629*BS$2609)+(R2629*BS$2610)+(V2629*BS$2611)+(Z2629*BS$2612)</f>
        <v>0</v>
      </c>
      <c r="BQ2629" s="555">
        <f t="shared" ref="BQ2629" si="2533">((AZ2629-BB2629)*BS$2614)+((AT2629-AV2629)*BS$2613)+(H2629*BS$2615)+(P2629*BS$2616)</f>
        <v>0</v>
      </c>
      <c r="BR2629" s="65"/>
      <c r="BS2629" s="65"/>
      <c r="BT2629" s="268"/>
    </row>
    <row r="2630" spans="1:72" ht="21.75" customHeight="1" x14ac:dyDescent="0.25">
      <c r="A2630" s="268"/>
      <c r="B2630" s="679"/>
      <c r="C2630" s="690" t="str">
        <f>IF(ROSTER!D$30="","",ROSTER!D$30)</f>
        <v/>
      </c>
      <c r="D2630" s="691"/>
      <c r="E2630" s="668"/>
      <c r="F2630" s="681"/>
      <c r="G2630" s="664"/>
      <c r="H2630" s="585"/>
      <c r="I2630" s="586"/>
      <c r="J2630" s="571"/>
      <c r="K2630" s="572"/>
      <c r="L2630" s="575"/>
      <c r="M2630" s="576"/>
      <c r="N2630" s="581" t="s">
        <v>16</v>
      </c>
      <c r="O2630" s="582"/>
      <c r="P2630" s="571"/>
      <c r="Q2630" s="572"/>
      <c r="R2630" s="575"/>
      <c r="S2630" s="576"/>
      <c r="T2630" s="581" t="s">
        <v>16</v>
      </c>
      <c r="U2630" s="582"/>
      <c r="V2630" s="585"/>
      <c r="W2630" s="586"/>
      <c r="X2630" s="571"/>
      <c r="Y2630" s="586"/>
      <c r="Z2630" s="571"/>
      <c r="AA2630" s="586"/>
      <c r="AB2630" s="571"/>
      <c r="AC2630" s="572"/>
      <c r="AD2630" s="575"/>
      <c r="AE2630" s="576"/>
      <c r="AF2630" s="577"/>
      <c r="AG2630" s="578"/>
      <c r="AH2630" s="571"/>
      <c r="AI2630" s="572"/>
      <c r="AJ2630" s="575"/>
      <c r="AK2630" s="576"/>
      <c r="AL2630" s="577"/>
      <c r="AM2630" s="578"/>
      <c r="AN2630" s="571"/>
      <c r="AO2630" s="572"/>
      <c r="AP2630" s="575"/>
      <c r="AQ2630" s="576"/>
      <c r="AR2630" s="577"/>
      <c r="AS2630" s="578"/>
      <c r="AT2630" s="627"/>
      <c r="AU2630" s="628"/>
      <c r="AV2630" s="629"/>
      <c r="AW2630" s="630"/>
      <c r="AX2630" s="577"/>
      <c r="AY2630" s="578"/>
      <c r="AZ2630" s="571"/>
      <c r="BA2630" s="572"/>
      <c r="BB2630" s="575"/>
      <c r="BC2630" s="576"/>
      <c r="BD2630" s="577"/>
      <c r="BE2630" s="578"/>
      <c r="BF2630" s="627"/>
      <c r="BG2630" s="628"/>
      <c r="BH2630" s="629"/>
      <c r="BI2630" s="630"/>
      <c r="BJ2630" s="577"/>
      <c r="BK2630" s="578"/>
      <c r="BL2630" s="605"/>
      <c r="BM2630" s="606"/>
      <c r="BN2630" s="607"/>
      <c r="BO2630" s="588"/>
      <c r="BP2630" s="556"/>
      <c r="BQ2630" s="556"/>
      <c r="BR2630" s="65"/>
      <c r="BS2630" s="65"/>
      <c r="BT2630" s="268"/>
    </row>
    <row r="2631" spans="1:72" ht="21.75" customHeight="1" x14ac:dyDescent="0.25">
      <c r="A2631" s="268"/>
      <c r="B2631" s="678" t="str">
        <f>IF(ROSTER!B$32="","",ROSTER!B$32)</f>
        <v/>
      </c>
      <c r="C2631" s="669" t="str">
        <f>IF(ROSTER!C$32="","",ROSTER!C$32)</f>
        <v/>
      </c>
      <c r="D2631" s="670"/>
      <c r="E2631" s="667"/>
      <c r="F2631" s="680">
        <f>IF(E2631="y",1,IF(E2631="S",1,0))</f>
        <v>0</v>
      </c>
      <c r="G2631" s="663">
        <f>IF(E2631="S",1,0)</f>
        <v>0</v>
      </c>
      <c r="H2631" s="583"/>
      <c r="I2631" s="584"/>
      <c r="J2631" s="569"/>
      <c r="K2631" s="570"/>
      <c r="L2631" s="573"/>
      <c r="M2631" s="574"/>
      <c r="N2631" s="579">
        <f>L2631+J2631</f>
        <v>0</v>
      </c>
      <c r="O2631" s="580"/>
      <c r="P2631" s="569"/>
      <c r="Q2631" s="570"/>
      <c r="R2631" s="573"/>
      <c r="S2631" s="574"/>
      <c r="T2631" s="579">
        <f>R2631-P2631</f>
        <v>0</v>
      </c>
      <c r="U2631" s="580"/>
      <c r="V2631" s="583"/>
      <c r="W2631" s="584"/>
      <c r="X2631" s="569"/>
      <c r="Y2631" s="584"/>
      <c r="Z2631" s="569"/>
      <c r="AA2631" s="584"/>
      <c r="AB2631" s="569"/>
      <c r="AC2631" s="570"/>
      <c r="AD2631" s="573"/>
      <c r="AE2631" s="574"/>
      <c r="AF2631" s="557">
        <f>IF(AB2631=0,0,(AD2631/AB2631)*100)</f>
        <v>0</v>
      </c>
      <c r="AG2631" s="558"/>
      <c r="AH2631" s="569"/>
      <c r="AI2631" s="570"/>
      <c r="AJ2631" s="573"/>
      <c r="AK2631" s="574"/>
      <c r="AL2631" s="557">
        <f>IF(AH2631=0,0,(AJ2631/AH2631)*100)</f>
        <v>0</v>
      </c>
      <c r="AM2631" s="558"/>
      <c r="AN2631" s="569"/>
      <c r="AO2631" s="570"/>
      <c r="AP2631" s="573"/>
      <c r="AQ2631" s="574"/>
      <c r="AR2631" s="557">
        <f>IF(AN2631=0,0,(AP2631/AN2631)*100)</f>
        <v>0</v>
      </c>
      <c r="AS2631" s="558"/>
      <c r="AT2631" s="561">
        <f>AB2631+AH2631+AN2631</f>
        <v>0</v>
      </c>
      <c r="AU2631" s="562"/>
      <c r="AV2631" s="565">
        <f>AD2631+AJ2631+AP2631</f>
        <v>0</v>
      </c>
      <c r="AW2631" s="566"/>
      <c r="AX2631" s="557">
        <f>IF(AT2631=0,0,(AV2631/AT2631)*100)</f>
        <v>0</v>
      </c>
      <c r="AY2631" s="558"/>
      <c r="AZ2631" s="569"/>
      <c r="BA2631" s="570"/>
      <c r="BB2631" s="573"/>
      <c r="BC2631" s="574"/>
      <c r="BD2631" s="557">
        <f>IF(AZ2631=0,0,(BB2631/AZ2631)*100)</f>
        <v>0</v>
      </c>
      <c r="BE2631" s="558"/>
      <c r="BF2631" s="561">
        <f>AT2631+AZ2631</f>
        <v>0</v>
      </c>
      <c r="BG2631" s="562"/>
      <c r="BH2631" s="565">
        <f>AV2631+BB2631</f>
        <v>0</v>
      </c>
      <c r="BI2631" s="566"/>
      <c r="BJ2631" s="557">
        <f>IF(BF2631=0,0,(BH2631/BF2631)*100)</f>
        <v>0</v>
      </c>
      <c r="BK2631" s="558"/>
      <c r="BL2631" s="602">
        <f>(AD2631*2)+(AJ2631*2)+(AP2631*3)+BB2631</f>
        <v>0</v>
      </c>
      <c r="BM2631" s="603"/>
      <c r="BN2631" s="604"/>
      <c r="BO2631" s="587">
        <f t="shared" ref="BO2631" si="2534">IF(BQ2631=0,0,50*BP2631/BQ2631)</f>
        <v>0</v>
      </c>
      <c r="BP2631" s="555">
        <f t="shared" ref="BP2631" si="2535">(BL2631*BS$2607)+(N2631*BS$2608)+(X2631*BS$2609)+(R2631*BS$2610)+(V2631*BS$2611)+(Z2631*BS$2612)</f>
        <v>0</v>
      </c>
      <c r="BQ2631" s="555">
        <f t="shared" ref="BQ2631" si="2536">((AZ2631-BB2631)*BS$2614)+((AT2631-AV2631)*BS$2613)+(H2631*BS$2615)+(P2631*BS$2616)</f>
        <v>0</v>
      </c>
      <c r="BR2631" s="65"/>
      <c r="BS2631" s="65"/>
      <c r="BT2631" s="268"/>
    </row>
    <row r="2632" spans="1:72" ht="21.75" customHeight="1" x14ac:dyDescent="0.25">
      <c r="A2632" s="268"/>
      <c r="B2632" s="679"/>
      <c r="C2632" s="690" t="str">
        <f>IF(ROSTER!D$32="","",ROSTER!D$32)</f>
        <v/>
      </c>
      <c r="D2632" s="691"/>
      <c r="E2632" s="668"/>
      <c r="F2632" s="681"/>
      <c r="G2632" s="664"/>
      <c r="H2632" s="585"/>
      <c r="I2632" s="586"/>
      <c r="J2632" s="571"/>
      <c r="K2632" s="572"/>
      <c r="L2632" s="575"/>
      <c r="M2632" s="576"/>
      <c r="N2632" s="581" t="s">
        <v>16</v>
      </c>
      <c r="O2632" s="582"/>
      <c r="P2632" s="571"/>
      <c r="Q2632" s="572"/>
      <c r="R2632" s="575"/>
      <c r="S2632" s="576"/>
      <c r="T2632" s="581" t="s">
        <v>16</v>
      </c>
      <c r="U2632" s="582"/>
      <c r="V2632" s="585"/>
      <c r="W2632" s="586"/>
      <c r="X2632" s="571"/>
      <c r="Y2632" s="586"/>
      <c r="Z2632" s="571"/>
      <c r="AA2632" s="586"/>
      <c r="AB2632" s="571"/>
      <c r="AC2632" s="572"/>
      <c r="AD2632" s="575"/>
      <c r="AE2632" s="576"/>
      <c r="AF2632" s="577"/>
      <c r="AG2632" s="578"/>
      <c r="AH2632" s="571"/>
      <c r="AI2632" s="572"/>
      <c r="AJ2632" s="575"/>
      <c r="AK2632" s="576"/>
      <c r="AL2632" s="577"/>
      <c r="AM2632" s="578"/>
      <c r="AN2632" s="571"/>
      <c r="AO2632" s="572"/>
      <c r="AP2632" s="575"/>
      <c r="AQ2632" s="576"/>
      <c r="AR2632" s="577"/>
      <c r="AS2632" s="578"/>
      <c r="AT2632" s="627"/>
      <c r="AU2632" s="628"/>
      <c r="AV2632" s="629"/>
      <c r="AW2632" s="630"/>
      <c r="AX2632" s="577"/>
      <c r="AY2632" s="578"/>
      <c r="AZ2632" s="571"/>
      <c r="BA2632" s="572"/>
      <c r="BB2632" s="575"/>
      <c r="BC2632" s="576"/>
      <c r="BD2632" s="577"/>
      <c r="BE2632" s="578"/>
      <c r="BF2632" s="627"/>
      <c r="BG2632" s="628"/>
      <c r="BH2632" s="629"/>
      <c r="BI2632" s="630"/>
      <c r="BJ2632" s="577"/>
      <c r="BK2632" s="578"/>
      <c r="BL2632" s="605"/>
      <c r="BM2632" s="606"/>
      <c r="BN2632" s="607"/>
      <c r="BO2632" s="588"/>
      <c r="BP2632" s="556"/>
      <c r="BQ2632" s="556"/>
      <c r="BR2632" s="65"/>
      <c r="BS2632" s="65"/>
      <c r="BT2632" s="268"/>
    </row>
    <row r="2633" spans="1:72" ht="21.75" customHeight="1" x14ac:dyDescent="0.25">
      <c r="A2633" s="268"/>
      <c r="B2633" s="678" t="str">
        <f>IF(ROSTER!B$34="","",ROSTER!B$34)</f>
        <v/>
      </c>
      <c r="C2633" s="669" t="str">
        <f>IF(ROSTER!C$34="","",ROSTER!C$34)</f>
        <v/>
      </c>
      <c r="D2633" s="670"/>
      <c r="E2633" s="667"/>
      <c r="F2633" s="680">
        <f>IF(E2633="y",1,IF(E2633="S",1,0))</f>
        <v>0</v>
      </c>
      <c r="G2633" s="663">
        <f>IF(E2633="S",1,0)</f>
        <v>0</v>
      </c>
      <c r="H2633" s="583"/>
      <c r="I2633" s="584"/>
      <c r="J2633" s="569"/>
      <c r="K2633" s="570"/>
      <c r="L2633" s="573"/>
      <c r="M2633" s="574"/>
      <c r="N2633" s="579">
        <f>L2633+J2633</f>
        <v>0</v>
      </c>
      <c r="O2633" s="580"/>
      <c r="P2633" s="569"/>
      <c r="Q2633" s="570"/>
      <c r="R2633" s="573"/>
      <c r="S2633" s="574"/>
      <c r="T2633" s="579">
        <f>R2633-P2633</f>
        <v>0</v>
      </c>
      <c r="U2633" s="580"/>
      <c r="V2633" s="583"/>
      <c r="W2633" s="584"/>
      <c r="X2633" s="569"/>
      <c r="Y2633" s="584"/>
      <c r="Z2633" s="569"/>
      <c r="AA2633" s="584"/>
      <c r="AB2633" s="569"/>
      <c r="AC2633" s="570"/>
      <c r="AD2633" s="573"/>
      <c r="AE2633" s="574"/>
      <c r="AF2633" s="557">
        <f>IF(AB2633=0,0,(AD2633/AB2633)*100)</f>
        <v>0</v>
      </c>
      <c r="AG2633" s="558"/>
      <c r="AH2633" s="569"/>
      <c r="AI2633" s="570"/>
      <c r="AJ2633" s="573"/>
      <c r="AK2633" s="574"/>
      <c r="AL2633" s="557">
        <f>IF(AH2633=0,0,(AJ2633/AH2633)*100)</f>
        <v>0</v>
      </c>
      <c r="AM2633" s="558"/>
      <c r="AN2633" s="569"/>
      <c r="AO2633" s="570"/>
      <c r="AP2633" s="573"/>
      <c r="AQ2633" s="574"/>
      <c r="AR2633" s="557">
        <f>IF(AN2633=0,0,(AP2633/AN2633)*100)</f>
        <v>0</v>
      </c>
      <c r="AS2633" s="558"/>
      <c r="AT2633" s="561">
        <f>AB2633+AH2633+AN2633</f>
        <v>0</v>
      </c>
      <c r="AU2633" s="562"/>
      <c r="AV2633" s="565">
        <f>AD2633+AJ2633+AP2633</f>
        <v>0</v>
      </c>
      <c r="AW2633" s="566"/>
      <c r="AX2633" s="557">
        <f>IF(AT2633=0,0,(AV2633/AT2633)*100)</f>
        <v>0</v>
      </c>
      <c r="AY2633" s="558"/>
      <c r="AZ2633" s="569"/>
      <c r="BA2633" s="570"/>
      <c r="BB2633" s="573"/>
      <c r="BC2633" s="574"/>
      <c r="BD2633" s="557">
        <f>IF(AZ2633=0,0,(BB2633/AZ2633)*100)</f>
        <v>0</v>
      </c>
      <c r="BE2633" s="558"/>
      <c r="BF2633" s="561">
        <f>AT2633+AZ2633</f>
        <v>0</v>
      </c>
      <c r="BG2633" s="562"/>
      <c r="BH2633" s="565">
        <f>AV2633+BB2633</f>
        <v>0</v>
      </c>
      <c r="BI2633" s="566"/>
      <c r="BJ2633" s="557">
        <f>IF(BF2633=0,0,(BH2633/BF2633)*100)</f>
        <v>0</v>
      </c>
      <c r="BK2633" s="558"/>
      <c r="BL2633" s="602">
        <f>(AD2633*2)+(AJ2633*2)+(AP2633*3)+BB2633</f>
        <v>0</v>
      </c>
      <c r="BM2633" s="603"/>
      <c r="BN2633" s="604"/>
      <c r="BO2633" s="587">
        <f t="shared" ref="BO2633" si="2537">IF(BQ2633=0,0,50*BP2633/BQ2633)</f>
        <v>0</v>
      </c>
      <c r="BP2633" s="555">
        <f t="shared" ref="BP2633" si="2538">(BL2633*BS$2607)+(N2633*BS$2608)+(X2633*BS$2609)+(R2633*BS$2610)+(V2633*BS$2611)+(Z2633*BS$2612)</f>
        <v>0</v>
      </c>
      <c r="BQ2633" s="555">
        <f t="shared" ref="BQ2633" si="2539">((AZ2633-BB2633)*BS$2614)+((AT2633-AV2633)*BS$2613)+(H2633*BS$2615)+(P2633*BS$2616)</f>
        <v>0</v>
      </c>
      <c r="BR2633" s="65"/>
      <c r="BS2633" s="65"/>
      <c r="BT2633" s="268"/>
    </row>
    <row r="2634" spans="1:72" ht="21.75" customHeight="1" x14ac:dyDescent="0.25">
      <c r="A2634" s="268"/>
      <c r="B2634" s="679"/>
      <c r="C2634" s="690" t="str">
        <f>IF(ROSTER!D$34="","",ROSTER!D$34)</f>
        <v/>
      </c>
      <c r="D2634" s="691"/>
      <c r="E2634" s="668"/>
      <c r="F2634" s="681"/>
      <c r="G2634" s="664"/>
      <c r="H2634" s="585"/>
      <c r="I2634" s="586"/>
      <c r="J2634" s="571"/>
      <c r="K2634" s="572"/>
      <c r="L2634" s="575"/>
      <c r="M2634" s="576"/>
      <c r="N2634" s="581" t="s">
        <v>16</v>
      </c>
      <c r="O2634" s="582"/>
      <c r="P2634" s="571"/>
      <c r="Q2634" s="572"/>
      <c r="R2634" s="575"/>
      <c r="S2634" s="576"/>
      <c r="T2634" s="581" t="s">
        <v>16</v>
      </c>
      <c r="U2634" s="582"/>
      <c r="V2634" s="585"/>
      <c r="W2634" s="586"/>
      <c r="X2634" s="571"/>
      <c r="Y2634" s="586"/>
      <c r="Z2634" s="571"/>
      <c r="AA2634" s="586"/>
      <c r="AB2634" s="571"/>
      <c r="AC2634" s="572"/>
      <c r="AD2634" s="575"/>
      <c r="AE2634" s="576"/>
      <c r="AF2634" s="577"/>
      <c r="AG2634" s="578"/>
      <c r="AH2634" s="571"/>
      <c r="AI2634" s="572"/>
      <c r="AJ2634" s="575"/>
      <c r="AK2634" s="576"/>
      <c r="AL2634" s="577"/>
      <c r="AM2634" s="578"/>
      <c r="AN2634" s="571"/>
      <c r="AO2634" s="572"/>
      <c r="AP2634" s="575"/>
      <c r="AQ2634" s="576"/>
      <c r="AR2634" s="577"/>
      <c r="AS2634" s="578"/>
      <c r="AT2634" s="627"/>
      <c r="AU2634" s="628"/>
      <c r="AV2634" s="629"/>
      <c r="AW2634" s="630"/>
      <c r="AX2634" s="577"/>
      <c r="AY2634" s="578"/>
      <c r="AZ2634" s="571"/>
      <c r="BA2634" s="572"/>
      <c r="BB2634" s="575"/>
      <c r="BC2634" s="576"/>
      <c r="BD2634" s="577"/>
      <c r="BE2634" s="578"/>
      <c r="BF2634" s="627"/>
      <c r="BG2634" s="628"/>
      <c r="BH2634" s="629"/>
      <c r="BI2634" s="630"/>
      <c r="BJ2634" s="577"/>
      <c r="BK2634" s="578"/>
      <c r="BL2634" s="605"/>
      <c r="BM2634" s="606"/>
      <c r="BN2634" s="607"/>
      <c r="BO2634" s="588"/>
      <c r="BP2634" s="556"/>
      <c r="BQ2634" s="556"/>
      <c r="BR2634" s="65"/>
      <c r="BS2634" s="65"/>
      <c r="BT2634" s="268"/>
    </row>
    <row r="2635" spans="1:72" ht="21.75" customHeight="1" x14ac:dyDescent="0.25">
      <c r="A2635" s="268"/>
      <c r="B2635" s="678" t="str">
        <f>IF(ROSTER!B$36="","",ROSTER!B$36)</f>
        <v/>
      </c>
      <c r="C2635" s="669" t="str">
        <f>IF(ROSTER!C$36="","",ROSTER!C$36)</f>
        <v/>
      </c>
      <c r="D2635" s="670"/>
      <c r="E2635" s="667"/>
      <c r="F2635" s="680">
        <f>IF(E2635="y",1,IF(E2635="S",1,0))</f>
        <v>0</v>
      </c>
      <c r="G2635" s="663">
        <f>IF(E2635="S",1,0)</f>
        <v>0</v>
      </c>
      <c r="H2635" s="583"/>
      <c r="I2635" s="584"/>
      <c r="J2635" s="569"/>
      <c r="K2635" s="570"/>
      <c r="L2635" s="573"/>
      <c r="M2635" s="574"/>
      <c r="N2635" s="579">
        <f>L2635+J2635</f>
        <v>0</v>
      </c>
      <c r="O2635" s="580"/>
      <c r="P2635" s="569"/>
      <c r="Q2635" s="570"/>
      <c r="R2635" s="573"/>
      <c r="S2635" s="574"/>
      <c r="T2635" s="579">
        <f>R2635-P2635</f>
        <v>0</v>
      </c>
      <c r="U2635" s="580"/>
      <c r="V2635" s="583"/>
      <c r="W2635" s="584"/>
      <c r="X2635" s="569"/>
      <c r="Y2635" s="584"/>
      <c r="Z2635" s="569"/>
      <c r="AA2635" s="584"/>
      <c r="AB2635" s="569"/>
      <c r="AC2635" s="570"/>
      <c r="AD2635" s="573"/>
      <c r="AE2635" s="574"/>
      <c r="AF2635" s="557">
        <f>IF(AB2635=0,0,(AD2635/AB2635)*100)</f>
        <v>0</v>
      </c>
      <c r="AG2635" s="558"/>
      <c r="AH2635" s="569"/>
      <c r="AI2635" s="570"/>
      <c r="AJ2635" s="573"/>
      <c r="AK2635" s="574"/>
      <c r="AL2635" s="557">
        <f>IF(AH2635=0,0,(AJ2635/AH2635)*100)</f>
        <v>0</v>
      </c>
      <c r="AM2635" s="558"/>
      <c r="AN2635" s="569"/>
      <c r="AO2635" s="570"/>
      <c r="AP2635" s="573"/>
      <c r="AQ2635" s="574"/>
      <c r="AR2635" s="557">
        <f>IF(AN2635=0,0,(AP2635/AN2635)*100)</f>
        <v>0</v>
      </c>
      <c r="AS2635" s="558"/>
      <c r="AT2635" s="561">
        <f>AB2635+AH2635+AN2635</f>
        <v>0</v>
      </c>
      <c r="AU2635" s="562"/>
      <c r="AV2635" s="565">
        <f>AD2635+AJ2635+AP2635</f>
        <v>0</v>
      </c>
      <c r="AW2635" s="566"/>
      <c r="AX2635" s="557">
        <f>IF(AT2635=0,0,(AV2635/AT2635)*100)</f>
        <v>0</v>
      </c>
      <c r="AY2635" s="558"/>
      <c r="AZ2635" s="569"/>
      <c r="BA2635" s="570"/>
      <c r="BB2635" s="573"/>
      <c r="BC2635" s="574"/>
      <c r="BD2635" s="557">
        <f>IF(AZ2635=0,0,(BB2635/AZ2635)*100)</f>
        <v>0</v>
      </c>
      <c r="BE2635" s="558"/>
      <c r="BF2635" s="561">
        <f>AT2635+AZ2635</f>
        <v>0</v>
      </c>
      <c r="BG2635" s="562"/>
      <c r="BH2635" s="565">
        <f>AV2635+BB2635</f>
        <v>0</v>
      </c>
      <c r="BI2635" s="566"/>
      <c r="BJ2635" s="557">
        <f>IF(BF2635=0,0,(BH2635/BF2635)*100)</f>
        <v>0</v>
      </c>
      <c r="BK2635" s="558"/>
      <c r="BL2635" s="602">
        <f>(AD2635*2)+(AJ2635*2)+(AP2635*3)+BB2635</f>
        <v>0</v>
      </c>
      <c r="BM2635" s="603"/>
      <c r="BN2635" s="604"/>
      <c r="BO2635" s="587">
        <f t="shared" ref="BO2635" si="2540">IF(BQ2635=0,0,50*BP2635/BQ2635)</f>
        <v>0</v>
      </c>
      <c r="BP2635" s="555">
        <f t="shared" ref="BP2635" si="2541">(BL2635*BS$2607)+(N2635*BS$2608)+(X2635*BS$2609)+(R2635*BS$2610)+(V2635*BS$2611)+(Z2635*BS$2612)</f>
        <v>0</v>
      </c>
      <c r="BQ2635" s="555">
        <f t="shared" ref="BQ2635" si="2542">((AZ2635-BB2635)*BS$2614)+((AT2635-AV2635)*BS$2613)+(H2635*BS$2615)+(P2635*BS$2616)</f>
        <v>0</v>
      </c>
      <c r="BR2635" s="65"/>
      <c r="BS2635" s="65"/>
      <c r="BT2635" s="268"/>
    </row>
    <row r="2636" spans="1:72" ht="21.75" customHeight="1" x14ac:dyDescent="0.25">
      <c r="A2636" s="268"/>
      <c r="B2636" s="679"/>
      <c r="C2636" s="690" t="str">
        <f>IF(ROSTER!D$36="","",ROSTER!D$36)</f>
        <v/>
      </c>
      <c r="D2636" s="691"/>
      <c r="E2636" s="668"/>
      <c r="F2636" s="681"/>
      <c r="G2636" s="664"/>
      <c r="H2636" s="585"/>
      <c r="I2636" s="586"/>
      <c r="J2636" s="571"/>
      <c r="K2636" s="572"/>
      <c r="L2636" s="575"/>
      <c r="M2636" s="576"/>
      <c r="N2636" s="581" t="s">
        <v>16</v>
      </c>
      <c r="O2636" s="582"/>
      <c r="P2636" s="571"/>
      <c r="Q2636" s="572"/>
      <c r="R2636" s="575"/>
      <c r="S2636" s="576"/>
      <c r="T2636" s="581" t="s">
        <v>16</v>
      </c>
      <c r="U2636" s="582"/>
      <c r="V2636" s="585"/>
      <c r="W2636" s="586"/>
      <c r="X2636" s="571"/>
      <c r="Y2636" s="586"/>
      <c r="Z2636" s="571"/>
      <c r="AA2636" s="586"/>
      <c r="AB2636" s="571"/>
      <c r="AC2636" s="572"/>
      <c r="AD2636" s="575"/>
      <c r="AE2636" s="576"/>
      <c r="AF2636" s="577"/>
      <c r="AG2636" s="578"/>
      <c r="AH2636" s="571"/>
      <c r="AI2636" s="572"/>
      <c r="AJ2636" s="575"/>
      <c r="AK2636" s="576"/>
      <c r="AL2636" s="577"/>
      <c r="AM2636" s="578"/>
      <c r="AN2636" s="571"/>
      <c r="AO2636" s="572"/>
      <c r="AP2636" s="575"/>
      <c r="AQ2636" s="576"/>
      <c r="AR2636" s="577"/>
      <c r="AS2636" s="578"/>
      <c r="AT2636" s="627"/>
      <c r="AU2636" s="628"/>
      <c r="AV2636" s="629"/>
      <c r="AW2636" s="630"/>
      <c r="AX2636" s="577"/>
      <c r="AY2636" s="578"/>
      <c r="AZ2636" s="571"/>
      <c r="BA2636" s="572"/>
      <c r="BB2636" s="575"/>
      <c r="BC2636" s="576"/>
      <c r="BD2636" s="577"/>
      <c r="BE2636" s="578"/>
      <c r="BF2636" s="627"/>
      <c r="BG2636" s="628"/>
      <c r="BH2636" s="629"/>
      <c r="BI2636" s="630"/>
      <c r="BJ2636" s="577"/>
      <c r="BK2636" s="578"/>
      <c r="BL2636" s="605"/>
      <c r="BM2636" s="606"/>
      <c r="BN2636" s="607"/>
      <c r="BO2636" s="588"/>
      <c r="BP2636" s="556"/>
      <c r="BQ2636" s="556"/>
      <c r="BR2636" s="65"/>
      <c r="BS2636" s="65"/>
      <c r="BT2636" s="268"/>
    </row>
    <row r="2637" spans="1:72" ht="21.75" customHeight="1" x14ac:dyDescent="0.25">
      <c r="A2637" s="268"/>
      <c r="B2637" s="678" t="str">
        <f>IF(ROSTER!B$38="","",ROSTER!B$38)</f>
        <v/>
      </c>
      <c r="C2637" s="669" t="str">
        <f>IF(ROSTER!C$38="","",ROSTER!C$38)</f>
        <v/>
      </c>
      <c r="D2637" s="670"/>
      <c r="E2637" s="667"/>
      <c r="F2637" s="680">
        <f>IF(E2637="y",1,IF(E2637="S",1,0))</f>
        <v>0</v>
      </c>
      <c r="G2637" s="663">
        <f>IF(E2637="S",1,0)</f>
        <v>0</v>
      </c>
      <c r="H2637" s="583"/>
      <c r="I2637" s="584"/>
      <c r="J2637" s="569"/>
      <c r="K2637" s="570"/>
      <c r="L2637" s="573"/>
      <c r="M2637" s="574"/>
      <c r="N2637" s="579">
        <f>L2637+J2637</f>
        <v>0</v>
      </c>
      <c r="O2637" s="580"/>
      <c r="P2637" s="569"/>
      <c r="Q2637" s="570"/>
      <c r="R2637" s="573"/>
      <c r="S2637" s="574"/>
      <c r="T2637" s="579">
        <f>R2637-P2637</f>
        <v>0</v>
      </c>
      <c r="U2637" s="580"/>
      <c r="V2637" s="583"/>
      <c r="W2637" s="584"/>
      <c r="X2637" s="569"/>
      <c r="Y2637" s="584"/>
      <c r="Z2637" s="569"/>
      <c r="AA2637" s="584"/>
      <c r="AB2637" s="569"/>
      <c r="AC2637" s="570"/>
      <c r="AD2637" s="573"/>
      <c r="AE2637" s="574"/>
      <c r="AF2637" s="557">
        <f>IF(AB2637=0,0,(AD2637/AB2637)*100)</f>
        <v>0</v>
      </c>
      <c r="AG2637" s="558"/>
      <c r="AH2637" s="569"/>
      <c r="AI2637" s="570"/>
      <c r="AJ2637" s="573"/>
      <c r="AK2637" s="574"/>
      <c r="AL2637" s="557">
        <f>IF(AH2637=0,0,(AJ2637/AH2637)*100)</f>
        <v>0</v>
      </c>
      <c r="AM2637" s="558"/>
      <c r="AN2637" s="569"/>
      <c r="AO2637" s="570"/>
      <c r="AP2637" s="573"/>
      <c r="AQ2637" s="574"/>
      <c r="AR2637" s="557">
        <f>IF(AN2637=0,0,(AP2637/AN2637)*100)</f>
        <v>0</v>
      </c>
      <c r="AS2637" s="558"/>
      <c r="AT2637" s="561">
        <f>AB2637+AH2637+AN2637</f>
        <v>0</v>
      </c>
      <c r="AU2637" s="562"/>
      <c r="AV2637" s="565">
        <f>AD2637+AJ2637+AP2637</f>
        <v>0</v>
      </c>
      <c r="AW2637" s="566"/>
      <c r="AX2637" s="557">
        <f>IF(AT2637=0,0,(AV2637/AT2637)*100)</f>
        <v>0</v>
      </c>
      <c r="AY2637" s="558"/>
      <c r="AZ2637" s="569"/>
      <c r="BA2637" s="570"/>
      <c r="BB2637" s="573"/>
      <c r="BC2637" s="574"/>
      <c r="BD2637" s="557">
        <f>IF(AZ2637=0,0,(BB2637/AZ2637)*100)</f>
        <v>0</v>
      </c>
      <c r="BE2637" s="558"/>
      <c r="BF2637" s="561">
        <f>AT2637+AZ2637</f>
        <v>0</v>
      </c>
      <c r="BG2637" s="562"/>
      <c r="BH2637" s="565">
        <f>AV2637+BB2637</f>
        <v>0</v>
      </c>
      <c r="BI2637" s="566"/>
      <c r="BJ2637" s="557">
        <f>IF(BF2637=0,0,(BH2637/BF2637)*100)</f>
        <v>0</v>
      </c>
      <c r="BK2637" s="558"/>
      <c r="BL2637" s="602">
        <f>(AD2637*2)+(AJ2637*2)+(AP2637*3)+BB2637</f>
        <v>0</v>
      </c>
      <c r="BM2637" s="603"/>
      <c r="BN2637" s="604"/>
      <c r="BO2637" s="587">
        <f t="shared" ref="BO2637" si="2543">IF(BQ2637=0,0,50*BP2637/BQ2637)</f>
        <v>0</v>
      </c>
      <c r="BP2637" s="555">
        <f t="shared" ref="BP2637" si="2544">(BL2637*BS$2607)+(N2637*BS$2608)+(X2637*BS$2609)+(R2637*BS$2610)+(V2637*BS$2611)+(Z2637*BS$2612)</f>
        <v>0</v>
      </c>
      <c r="BQ2637" s="555">
        <f t="shared" ref="BQ2637" si="2545">((AZ2637-BB2637)*BS$2614)+((AT2637-AV2637)*BS$2613)+(H2637*BS$2615)+(P2637*BS$2616)</f>
        <v>0</v>
      </c>
      <c r="BR2637" s="65"/>
      <c r="BS2637" s="65"/>
      <c r="BT2637" s="268"/>
    </row>
    <row r="2638" spans="1:72" ht="21.75" customHeight="1" x14ac:dyDescent="0.25">
      <c r="A2638" s="268"/>
      <c r="B2638" s="679"/>
      <c r="C2638" s="690" t="str">
        <f>IF(ROSTER!D$38="","",ROSTER!D$38)</f>
        <v/>
      </c>
      <c r="D2638" s="691"/>
      <c r="E2638" s="668"/>
      <c r="F2638" s="681"/>
      <c r="G2638" s="664"/>
      <c r="H2638" s="585"/>
      <c r="I2638" s="586"/>
      <c r="J2638" s="571"/>
      <c r="K2638" s="572"/>
      <c r="L2638" s="575"/>
      <c r="M2638" s="576"/>
      <c r="N2638" s="581" t="s">
        <v>16</v>
      </c>
      <c r="O2638" s="582"/>
      <c r="P2638" s="571"/>
      <c r="Q2638" s="572"/>
      <c r="R2638" s="575"/>
      <c r="S2638" s="576"/>
      <c r="T2638" s="581" t="s">
        <v>16</v>
      </c>
      <c r="U2638" s="582"/>
      <c r="V2638" s="585"/>
      <c r="W2638" s="586"/>
      <c r="X2638" s="571"/>
      <c r="Y2638" s="586"/>
      <c r="Z2638" s="571"/>
      <c r="AA2638" s="586"/>
      <c r="AB2638" s="571"/>
      <c r="AC2638" s="572"/>
      <c r="AD2638" s="575"/>
      <c r="AE2638" s="576"/>
      <c r="AF2638" s="577"/>
      <c r="AG2638" s="578"/>
      <c r="AH2638" s="571"/>
      <c r="AI2638" s="572"/>
      <c r="AJ2638" s="575"/>
      <c r="AK2638" s="576"/>
      <c r="AL2638" s="577"/>
      <c r="AM2638" s="578"/>
      <c r="AN2638" s="571"/>
      <c r="AO2638" s="572"/>
      <c r="AP2638" s="575"/>
      <c r="AQ2638" s="576"/>
      <c r="AR2638" s="577"/>
      <c r="AS2638" s="578"/>
      <c r="AT2638" s="627"/>
      <c r="AU2638" s="628"/>
      <c r="AV2638" s="629"/>
      <c r="AW2638" s="630"/>
      <c r="AX2638" s="577"/>
      <c r="AY2638" s="578"/>
      <c r="AZ2638" s="571"/>
      <c r="BA2638" s="572"/>
      <c r="BB2638" s="575"/>
      <c r="BC2638" s="576"/>
      <c r="BD2638" s="577"/>
      <c r="BE2638" s="578"/>
      <c r="BF2638" s="627"/>
      <c r="BG2638" s="628"/>
      <c r="BH2638" s="629"/>
      <c r="BI2638" s="630"/>
      <c r="BJ2638" s="577"/>
      <c r="BK2638" s="578"/>
      <c r="BL2638" s="605"/>
      <c r="BM2638" s="606"/>
      <c r="BN2638" s="607"/>
      <c r="BO2638" s="588"/>
      <c r="BP2638" s="556"/>
      <c r="BQ2638" s="556"/>
      <c r="BR2638" s="65"/>
      <c r="BS2638" s="65"/>
      <c r="BT2638" s="268"/>
    </row>
    <row r="2639" spans="1:72" ht="21.75" customHeight="1" x14ac:dyDescent="0.25">
      <c r="A2639" s="268"/>
      <c r="B2639" s="678" t="str">
        <f>IF(ROSTER!B$40="","",ROSTER!B$40)</f>
        <v/>
      </c>
      <c r="C2639" s="669" t="str">
        <f>IF(ROSTER!C$40="","",ROSTER!C$40)</f>
        <v/>
      </c>
      <c r="D2639" s="670"/>
      <c r="E2639" s="667"/>
      <c r="F2639" s="680">
        <f>IF(E2639="y",1,IF(E2639="S",1,0))</f>
        <v>0</v>
      </c>
      <c r="G2639" s="663">
        <f>IF(E2639="S",1,0)</f>
        <v>0</v>
      </c>
      <c r="H2639" s="583"/>
      <c r="I2639" s="584"/>
      <c r="J2639" s="569"/>
      <c r="K2639" s="570"/>
      <c r="L2639" s="573"/>
      <c r="M2639" s="574"/>
      <c r="N2639" s="579">
        <f>L2639+J2639</f>
        <v>0</v>
      </c>
      <c r="O2639" s="580"/>
      <c r="P2639" s="569"/>
      <c r="Q2639" s="570"/>
      <c r="R2639" s="573"/>
      <c r="S2639" s="574"/>
      <c r="T2639" s="579">
        <f>R2639-P2639</f>
        <v>0</v>
      </c>
      <c r="U2639" s="580"/>
      <c r="V2639" s="583"/>
      <c r="W2639" s="584"/>
      <c r="X2639" s="569"/>
      <c r="Y2639" s="584"/>
      <c r="Z2639" s="569"/>
      <c r="AA2639" s="584"/>
      <c r="AB2639" s="569"/>
      <c r="AC2639" s="570"/>
      <c r="AD2639" s="573"/>
      <c r="AE2639" s="574"/>
      <c r="AF2639" s="557">
        <f>IF(AB2639=0,0,(AD2639/AB2639)*100)</f>
        <v>0</v>
      </c>
      <c r="AG2639" s="558"/>
      <c r="AH2639" s="569"/>
      <c r="AI2639" s="570"/>
      <c r="AJ2639" s="573"/>
      <c r="AK2639" s="574"/>
      <c r="AL2639" s="557">
        <f>IF(AH2639=0,0,(AJ2639/AH2639)*100)</f>
        <v>0</v>
      </c>
      <c r="AM2639" s="558"/>
      <c r="AN2639" s="569"/>
      <c r="AO2639" s="570"/>
      <c r="AP2639" s="573"/>
      <c r="AQ2639" s="574"/>
      <c r="AR2639" s="557">
        <f>IF(AN2639=0,0,(AP2639/AN2639)*100)</f>
        <v>0</v>
      </c>
      <c r="AS2639" s="558"/>
      <c r="AT2639" s="561">
        <f>AB2639+AH2639+AN2639</f>
        <v>0</v>
      </c>
      <c r="AU2639" s="562"/>
      <c r="AV2639" s="565">
        <f>AD2639+AJ2639+AP2639</f>
        <v>0</v>
      </c>
      <c r="AW2639" s="566"/>
      <c r="AX2639" s="557">
        <f>IF(AT2639=0,0,(AV2639/AT2639)*100)</f>
        <v>0</v>
      </c>
      <c r="AY2639" s="558"/>
      <c r="AZ2639" s="569"/>
      <c r="BA2639" s="570"/>
      <c r="BB2639" s="573"/>
      <c r="BC2639" s="574"/>
      <c r="BD2639" s="557">
        <f>IF(AZ2639=0,0,(BB2639/AZ2639)*100)</f>
        <v>0</v>
      </c>
      <c r="BE2639" s="558"/>
      <c r="BF2639" s="561">
        <f>AT2639+AZ2639</f>
        <v>0</v>
      </c>
      <c r="BG2639" s="562"/>
      <c r="BH2639" s="565">
        <f>AV2639+BB2639</f>
        <v>0</v>
      </c>
      <c r="BI2639" s="566"/>
      <c r="BJ2639" s="557">
        <f>IF(BF2639=0,0,(BH2639/BF2639)*100)</f>
        <v>0</v>
      </c>
      <c r="BK2639" s="558"/>
      <c r="BL2639" s="602">
        <f>(AD2639*2)+(AJ2639*2)+(AP2639*3)+BB2639</f>
        <v>0</v>
      </c>
      <c r="BM2639" s="603"/>
      <c r="BN2639" s="604"/>
      <c r="BO2639" s="587">
        <f t="shared" ref="BO2639" si="2546">IF(BQ2639=0,0,50*BP2639/BQ2639)</f>
        <v>0</v>
      </c>
      <c r="BP2639" s="555">
        <f t="shared" ref="BP2639" si="2547">(BL2639*BS$2607)+(N2639*BS$2608)+(X2639*BS$2609)+(R2639*BS$2610)+(V2639*BS$2611)+(Z2639*BS$2612)</f>
        <v>0</v>
      </c>
      <c r="BQ2639" s="555">
        <f t="shared" ref="BQ2639" si="2548">((AZ2639-BB2639)*BS$2614)+((AT2639-AV2639)*BS$2613)+(H2639*BS$2615)+(P2639*BS$2616)</f>
        <v>0</v>
      </c>
      <c r="BR2639" s="65"/>
      <c r="BS2639" s="65"/>
      <c r="BT2639" s="268"/>
    </row>
    <row r="2640" spans="1:72" ht="21.75" customHeight="1" x14ac:dyDescent="0.25">
      <c r="A2640" s="268"/>
      <c r="B2640" s="679"/>
      <c r="C2640" s="690" t="str">
        <f>IF(ROSTER!D$40="","",ROSTER!D$40)</f>
        <v/>
      </c>
      <c r="D2640" s="691"/>
      <c r="E2640" s="668"/>
      <c r="F2640" s="681"/>
      <c r="G2640" s="664"/>
      <c r="H2640" s="585"/>
      <c r="I2640" s="586"/>
      <c r="J2640" s="571"/>
      <c r="K2640" s="572"/>
      <c r="L2640" s="575"/>
      <c r="M2640" s="576"/>
      <c r="N2640" s="581" t="s">
        <v>16</v>
      </c>
      <c r="O2640" s="582"/>
      <c r="P2640" s="571"/>
      <c r="Q2640" s="572"/>
      <c r="R2640" s="575"/>
      <c r="S2640" s="576"/>
      <c r="T2640" s="581" t="s">
        <v>16</v>
      </c>
      <c r="U2640" s="582"/>
      <c r="V2640" s="585"/>
      <c r="W2640" s="586"/>
      <c r="X2640" s="571"/>
      <c r="Y2640" s="586"/>
      <c r="Z2640" s="571"/>
      <c r="AA2640" s="586"/>
      <c r="AB2640" s="571"/>
      <c r="AC2640" s="572"/>
      <c r="AD2640" s="575"/>
      <c r="AE2640" s="576"/>
      <c r="AF2640" s="577"/>
      <c r="AG2640" s="578"/>
      <c r="AH2640" s="571"/>
      <c r="AI2640" s="572"/>
      <c r="AJ2640" s="575"/>
      <c r="AK2640" s="576"/>
      <c r="AL2640" s="577"/>
      <c r="AM2640" s="578"/>
      <c r="AN2640" s="571"/>
      <c r="AO2640" s="572"/>
      <c r="AP2640" s="575"/>
      <c r="AQ2640" s="576"/>
      <c r="AR2640" s="577"/>
      <c r="AS2640" s="578"/>
      <c r="AT2640" s="627"/>
      <c r="AU2640" s="628"/>
      <c r="AV2640" s="629"/>
      <c r="AW2640" s="630"/>
      <c r="AX2640" s="577"/>
      <c r="AY2640" s="578"/>
      <c r="AZ2640" s="571"/>
      <c r="BA2640" s="572"/>
      <c r="BB2640" s="575"/>
      <c r="BC2640" s="576"/>
      <c r="BD2640" s="577"/>
      <c r="BE2640" s="578"/>
      <c r="BF2640" s="627"/>
      <c r="BG2640" s="628"/>
      <c r="BH2640" s="629"/>
      <c r="BI2640" s="630"/>
      <c r="BJ2640" s="577"/>
      <c r="BK2640" s="578"/>
      <c r="BL2640" s="605"/>
      <c r="BM2640" s="606"/>
      <c r="BN2640" s="607"/>
      <c r="BO2640" s="588"/>
      <c r="BP2640" s="556"/>
      <c r="BQ2640" s="556"/>
      <c r="BR2640" s="65"/>
      <c r="BS2640" s="65"/>
      <c r="BT2640" s="268"/>
    </row>
    <row r="2641" spans="1:75" ht="21.75" customHeight="1" x14ac:dyDescent="0.25">
      <c r="A2641" s="268"/>
      <c r="B2641" s="678" t="str">
        <f>IF(ROSTER!B$42="","",ROSTER!B$42)</f>
        <v/>
      </c>
      <c r="C2641" s="669" t="str">
        <f>IF(ROSTER!C$42="","",ROSTER!C$42)</f>
        <v/>
      </c>
      <c r="D2641" s="670"/>
      <c r="E2641" s="667"/>
      <c r="F2641" s="680">
        <f>IF(E2641="y",1,IF(E2641="S",1,0))</f>
        <v>0</v>
      </c>
      <c r="G2641" s="663">
        <f>IF(E2641="S",1,0)</f>
        <v>0</v>
      </c>
      <c r="H2641" s="583"/>
      <c r="I2641" s="584"/>
      <c r="J2641" s="569"/>
      <c r="K2641" s="570"/>
      <c r="L2641" s="573"/>
      <c r="M2641" s="574"/>
      <c r="N2641" s="579">
        <f>L2641+J2641</f>
        <v>0</v>
      </c>
      <c r="O2641" s="580"/>
      <c r="P2641" s="569"/>
      <c r="Q2641" s="570"/>
      <c r="R2641" s="573"/>
      <c r="S2641" s="574"/>
      <c r="T2641" s="579">
        <f>R2641-P2641</f>
        <v>0</v>
      </c>
      <c r="U2641" s="580"/>
      <c r="V2641" s="583"/>
      <c r="W2641" s="584"/>
      <c r="X2641" s="569"/>
      <c r="Y2641" s="584"/>
      <c r="Z2641" s="569"/>
      <c r="AA2641" s="584"/>
      <c r="AB2641" s="569"/>
      <c r="AC2641" s="570"/>
      <c r="AD2641" s="573"/>
      <c r="AE2641" s="574"/>
      <c r="AF2641" s="557">
        <f>IF(AB2641=0,0,(AD2641/AB2641)*100)</f>
        <v>0</v>
      </c>
      <c r="AG2641" s="558"/>
      <c r="AH2641" s="569"/>
      <c r="AI2641" s="570"/>
      <c r="AJ2641" s="573"/>
      <c r="AK2641" s="574"/>
      <c r="AL2641" s="557">
        <f>IF(AH2641=0,0,(AJ2641/AH2641)*100)</f>
        <v>0</v>
      </c>
      <c r="AM2641" s="558"/>
      <c r="AN2641" s="569"/>
      <c r="AO2641" s="570"/>
      <c r="AP2641" s="573"/>
      <c r="AQ2641" s="574"/>
      <c r="AR2641" s="557">
        <f>IF(AN2641=0,0,(AP2641/AN2641)*100)</f>
        <v>0</v>
      </c>
      <c r="AS2641" s="558"/>
      <c r="AT2641" s="561">
        <f>AB2641+AH2641+AN2641</f>
        <v>0</v>
      </c>
      <c r="AU2641" s="562"/>
      <c r="AV2641" s="565">
        <f>AD2641+AJ2641+AP2641</f>
        <v>0</v>
      </c>
      <c r="AW2641" s="566"/>
      <c r="AX2641" s="557">
        <f>IF(AT2641=0,0,(AV2641/AT2641)*100)</f>
        <v>0</v>
      </c>
      <c r="AY2641" s="558"/>
      <c r="AZ2641" s="569"/>
      <c r="BA2641" s="570"/>
      <c r="BB2641" s="573"/>
      <c r="BC2641" s="574"/>
      <c r="BD2641" s="557">
        <f>IF(AZ2641=0,0,(BB2641/AZ2641)*100)</f>
        <v>0</v>
      </c>
      <c r="BE2641" s="558"/>
      <c r="BF2641" s="561">
        <f>AT2641+AZ2641</f>
        <v>0</v>
      </c>
      <c r="BG2641" s="562"/>
      <c r="BH2641" s="565">
        <f>AV2641+BB2641</f>
        <v>0</v>
      </c>
      <c r="BI2641" s="566"/>
      <c r="BJ2641" s="557">
        <f>IF(BF2641=0,0,(BH2641/BF2641)*100)</f>
        <v>0</v>
      </c>
      <c r="BK2641" s="558"/>
      <c r="BL2641" s="602">
        <f>(AD2641*2)+(AJ2641*2)+(AP2641*3)+BB2641</f>
        <v>0</v>
      </c>
      <c r="BM2641" s="603"/>
      <c r="BN2641" s="604"/>
      <c r="BO2641" s="587">
        <f t="shared" ref="BO2641" si="2549">IF(BQ2641=0,0,50*BP2641/BQ2641)</f>
        <v>0</v>
      </c>
      <c r="BP2641" s="555">
        <f t="shared" ref="BP2641" si="2550">(BL2641*BS$2607)+(N2641*BS$2608)+(X2641*BS$2609)+(R2641*BS$2610)+(V2641*BS$2611)+(Z2641*BS$2612)</f>
        <v>0</v>
      </c>
      <c r="BQ2641" s="555">
        <f t="shared" ref="BQ2641" si="2551">((AZ2641-BB2641)*BS$2614)+((AT2641-AV2641)*BS$2613)+(H2641*BS$2615)+(P2641*BS$2616)</f>
        <v>0</v>
      </c>
      <c r="BR2641" s="65"/>
      <c r="BS2641" s="65"/>
      <c r="BT2641" s="268"/>
    </row>
    <row r="2642" spans="1:75" ht="21.75" customHeight="1" x14ac:dyDescent="0.25">
      <c r="A2642" s="268"/>
      <c r="B2642" s="679"/>
      <c r="C2642" s="690" t="str">
        <f>IF(ROSTER!D$42="","",ROSTER!D$42)</f>
        <v/>
      </c>
      <c r="D2642" s="691"/>
      <c r="E2642" s="668"/>
      <c r="F2642" s="681"/>
      <c r="G2642" s="664"/>
      <c r="H2642" s="585"/>
      <c r="I2642" s="586"/>
      <c r="J2642" s="571"/>
      <c r="K2642" s="572"/>
      <c r="L2642" s="575"/>
      <c r="M2642" s="576"/>
      <c r="N2642" s="581" t="s">
        <v>16</v>
      </c>
      <c r="O2642" s="582"/>
      <c r="P2642" s="571"/>
      <c r="Q2642" s="572"/>
      <c r="R2642" s="575"/>
      <c r="S2642" s="576"/>
      <c r="T2642" s="581" t="s">
        <v>16</v>
      </c>
      <c r="U2642" s="582"/>
      <c r="V2642" s="585"/>
      <c r="W2642" s="586"/>
      <c r="X2642" s="571"/>
      <c r="Y2642" s="586"/>
      <c r="Z2642" s="571"/>
      <c r="AA2642" s="586"/>
      <c r="AB2642" s="571"/>
      <c r="AC2642" s="572"/>
      <c r="AD2642" s="575"/>
      <c r="AE2642" s="576"/>
      <c r="AF2642" s="577"/>
      <c r="AG2642" s="578"/>
      <c r="AH2642" s="571"/>
      <c r="AI2642" s="572"/>
      <c r="AJ2642" s="575"/>
      <c r="AK2642" s="576"/>
      <c r="AL2642" s="577"/>
      <c r="AM2642" s="578"/>
      <c r="AN2642" s="571"/>
      <c r="AO2642" s="572"/>
      <c r="AP2642" s="575"/>
      <c r="AQ2642" s="576"/>
      <c r="AR2642" s="577"/>
      <c r="AS2642" s="578"/>
      <c r="AT2642" s="627"/>
      <c r="AU2642" s="628"/>
      <c r="AV2642" s="629"/>
      <c r="AW2642" s="630"/>
      <c r="AX2642" s="577"/>
      <c r="AY2642" s="578"/>
      <c r="AZ2642" s="571"/>
      <c r="BA2642" s="572"/>
      <c r="BB2642" s="575"/>
      <c r="BC2642" s="576"/>
      <c r="BD2642" s="577"/>
      <c r="BE2642" s="578"/>
      <c r="BF2642" s="627"/>
      <c r="BG2642" s="628"/>
      <c r="BH2642" s="629"/>
      <c r="BI2642" s="630"/>
      <c r="BJ2642" s="577"/>
      <c r="BK2642" s="578"/>
      <c r="BL2642" s="605"/>
      <c r="BM2642" s="606"/>
      <c r="BN2642" s="607"/>
      <c r="BO2642" s="588"/>
      <c r="BP2642" s="556"/>
      <c r="BQ2642" s="556"/>
      <c r="BR2642" s="65"/>
      <c r="BS2642" s="65"/>
      <c r="BT2642" s="268"/>
    </row>
    <row r="2643" spans="1:75" ht="21.75" customHeight="1" x14ac:dyDescent="0.25">
      <c r="A2643" s="268"/>
      <c r="B2643" s="678" t="str">
        <f>IF(ROSTER!B$44="","",ROSTER!B$44)</f>
        <v/>
      </c>
      <c r="C2643" s="669" t="str">
        <f>IF(ROSTER!C$44="","",ROSTER!C$44)</f>
        <v/>
      </c>
      <c r="D2643" s="670"/>
      <c r="E2643" s="667"/>
      <c r="F2643" s="680">
        <f>IF(E2643="y",1,IF(E2643="S",1,0))</f>
        <v>0</v>
      </c>
      <c r="G2643" s="663">
        <f>IF(E2643="S",1,0)</f>
        <v>0</v>
      </c>
      <c r="H2643" s="583"/>
      <c r="I2643" s="584"/>
      <c r="J2643" s="569"/>
      <c r="K2643" s="570"/>
      <c r="L2643" s="573"/>
      <c r="M2643" s="574"/>
      <c r="N2643" s="579">
        <f>L2643+J2643</f>
        <v>0</v>
      </c>
      <c r="O2643" s="580"/>
      <c r="P2643" s="569"/>
      <c r="Q2643" s="570"/>
      <c r="R2643" s="573"/>
      <c r="S2643" s="574"/>
      <c r="T2643" s="579">
        <f>R2643-P2643</f>
        <v>0</v>
      </c>
      <c r="U2643" s="580"/>
      <c r="V2643" s="583"/>
      <c r="W2643" s="584"/>
      <c r="X2643" s="569"/>
      <c r="Y2643" s="584"/>
      <c r="Z2643" s="569"/>
      <c r="AA2643" s="584"/>
      <c r="AB2643" s="569"/>
      <c r="AC2643" s="570"/>
      <c r="AD2643" s="573"/>
      <c r="AE2643" s="574"/>
      <c r="AF2643" s="557">
        <f>IF(AB2643=0,0,(AD2643/AB2643)*100)</f>
        <v>0</v>
      </c>
      <c r="AG2643" s="558"/>
      <c r="AH2643" s="569"/>
      <c r="AI2643" s="570"/>
      <c r="AJ2643" s="573"/>
      <c r="AK2643" s="574"/>
      <c r="AL2643" s="557">
        <f>IF(AH2643=0,0,(AJ2643/AH2643)*100)</f>
        <v>0</v>
      </c>
      <c r="AM2643" s="558"/>
      <c r="AN2643" s="569"/>
      <c r="AO2643" s="570"/>
      <c r="AP2643" s="573"/>
      <c r="AQ2643" s="574"/>
      <c r="AR2643" s="557">
        <f>IF(AN2643=0,0,(AP2643/AN2643)*100)</f>
        <v>0</v>
      </c>
      <c r="AS2643" s="558"/>
      <c r="AT2643" s="561">
        <f>AB2643+AH2643+AN2643</f>
        <v>0</v>
      </c>
      <c r="AU2643" s="562"/>
      <c r="AV2643" s="565">
        <f>AD2643+AJ2643+AP2643</f>
        <v>0</v>
      </c>
      <c r="AW2643" s="566"/>
      <c r="AX2643" s="557">
        <f>IF(AT2643=0,0,(AV2643/AT2643)*100)</f>
        <v>0</v>
      </c>
      <c r="AY2643" s="558"/>
      <c r="AZ2643" s="569"/>
      <c r="BA2643" s="570"/>
      <c r="BB2643" s="573"/>
      <c r="BC2643" s="574"/>
      <c r="BD2643" s="557">
        <f>IF(AZ2643=0,0,(BB2643/AZ2643)*100)</f>
        <v>0</v>
      </c>
      <c r="BE2643" s="558"/>
      <c r="BF2643" s="561">
        <f>AT2643+AZ2643</f>
        <v>0</v>
      </c>
      <c r="BG2643" s="562"/>
      <c r="BH2643" s="565">
        <f>AV2643+BB2643</f>
        <v>0</v>
      </c>
      <c r="BI2643" s="566"/>
      <c r="BJ2643" s="557">
        <f>IF(BF2643=0,0,(BH2643/BF2643)*100)</f>
        <v>0</v>
      </c>
      <c r="BK2643" s="558"/>
      <c r="BL2643" s="602">
        <f>(AD2643*2)+(AJ2643*2)+(AP2643*3)+BB2643</f>
        <v>0</v>
      </c>
      <c r="BM2643" s="603"/>
      <c r="BN2643" s="604"/>
      <c r="BO2643" s="587">
        <f t="shared" ref="BO2643" si="2552">IF(BQ2643=0,0,50*BP2643/BQ2643)</f>
        <v>0</v>
      </c>
      <c r="BP2643" s="555">
        <f t="shared" ref="BP2643" si="2553">(BL2643*BS$2607)+(N2643*BS$2608)+(X2643*BS$2609)+(R2643*BS$2610)+(V2643*BS$2611)+(Z2643*BS$2612)</f>
        <v>0</v>
      </c>
      <c r="BQ2643" s="555">
        <f t="shared" ref="BQ2643" si="2554">((AZ2643-BB2643)*BS$2614)+((AT2643-AV2643)*BS$2613)+(H2643*BS$2615)+(P2643*BS$2616)</f>
        <v>0</v>
      </c>
      <c r="BR2643" s="65"/>
      <c r="BS2643" s="65"/>
      <c r="BT2643" s="268"/>
    </row>
    <row r="2644" spans="1:75" ht="21.75" customHeight="1" x14ac:dyDescent="0.25">
      <c r="A2644" s="268"/>
      <c r="B2644" s="679"/>
      <c r="C2644" s="690" t="str">
        <f>IF(ROSTER!D$44="","",ROSTER!D$44)</f>
        <v/>
      </c>
      <c r="D2644" s="691"/>
      <c r="E2644" s="668"/>
      <c r="F2644" s="681"/>
      <c r="G2644" s="664"/>
      <c r="H2644" s="585"/>
      <c r="I2644" s="586"/>
      <c r="J2644" s="571"/>
      <c r="K2644" s="572"/>
      <c r="L2644" s="575"/>
      <c r="M2644" s="576"/>
      <c r="N2644" s="581" t="s">
        <v>16</v>
      </c>
      <c r="O2644" s="582"/>
      <c r="P2644" s="571"/>
      <c r="Q2644" s="572"/>
      <c r="R2644" s="575"/>
      <c r="S2644" s="576"/>
      <c r="T2644" s="581" t="s">
        <v>16</v>
      </c>
      <c r="U2644" s="582"/>
      <c r="V2644" s="585"/>
      <c r="W2644" s="586"/>
      <c r="X2644" s="571"/>
      <c r="Y2644" s="586"/>
      <c r="Z2644" s="571"/>
      <c r="AA2644" s="586"/>
      <c r="AB2644" s="571"/>
      <c r="AC2644" s="572"/>
      <c r="AD2644" s="575"/>
      <c r="AE2644" s="576"/>
      <c r="AF2644" s="577"/>
      <c r="AG2644" s="578"/>
      <c r="AH2644" s="571"/>
      <c r="AI2644" s="572"/>
      <c r="AJ2644" s="575"/>
      <c r="AK2644" s="576"/>
      <c r="AL2644" s="577"/>
      <c r="AM2644" s="578"/>
      <c r="AN2644" s="571"/>
      <c r="AO2644" s="572"/>
      <c r="AP2644" s="575"/>
      <c r="AQ2644" s="576"/>
      <c r="AR2644" s="577"/>
      <c r="AS2644" s="578"/>
      <c r="AT2644" s="627"/>
      <c r="AU2644" s="628"/>
      <c r="AV2644" s="629"/>
      <c r="AW2644" s="630"/>
      <c r="AX2644" s="577"/>
      <c r="AY2644" s="578"/>
      <c r="AZ2644" s="571"/>
      <c r="BA2644" s="572"/>
      <c r="BB2644" s="575"/>
      <c r="BC2644" s="576"/>
      <c r="BD2644" s="577"/>
      <c r="BE2644" s="578"/>
      <c r="BF2644" s="627"/>
      <c r="BG2644" s="628"/>
      <c r="BH2644" s="629"/>
      <c r="BI2644" s="630"/>
      <c r="BJ2644" s="577"/>
      <c r="BK2644" s="578"/>
      <c r="BL2644" s="605"/>
      <c r="BM2644" s="606"/>
      <c r="BN2644" s="607"/>
      <c r="BO2644" s="588"/>
      <c r="BP2644" s="556"/>
      <c r="BQ2644" s="556"/>
      <c r="BR2644" s="65"/>
      <c r="BS2644" s="65"/>
      <c r="BT2644" s="268"/>
    </row>
    <row r="2645" spans="1:75" ht="21.75" customHeight="1" x14ac:dyDescent="0.25">
      <c r="A2645" s="268"/>
      <c r="B2645" s="678" t="str">
        <f>IF(ROSTER!B$46="","",ROSTER!B$46)</f>
        <v/>
      </c>
      <c r="C2645" s="669" t="str">
        <f>IF(ROSTER!C$46="","",ROSTER!C$46)</f>
        <v/>
      </c>
      <c r="D2645" s="670"/>
      <c r="E2645" s="667"/>
      <c r="F2645" s="680">
        <f>IF(E2645="y",1,IF(E2645="S",1,0))</f>
        <v>0</v>
      </c>
      <c r="G2645" s="663">
        <f>IF(E2645="S",1,0)</f>
        <v>0</v>
      </c>
      <c r="H2645" s="583"/>
      <c r="I2645" s="584"/>
      <c r="J2645" s="569"/>
      <c r="K2645" s="570"/>
      <c r="L2645" s="573"/>
      <c r="M2645" s="574"/>
      <c r="N2645" s="579">
        <f>L2645+J2645</f>
        <v>0</v>
      </c>
      <c r="O2645" s="580"/>
      <c r="P2645" s="569"/>
      <c r="Q2645" s="570"/>
      <c r="R2645" s="573"/>
      <c r="S2645" s="574"/>
      <c r="T2645" s="579">
        <f>R2645-P2645</f>
        <v>0</v>
      </c>
      <c r="U2645" s="580"/>
      <c r="V2645" s="583"/>
      <c r="W2645" s="584"/>
      <c r="X2645" s="569"/>
      <c r="Y2645" s="584"/>
      <c r="Z2645" s="569"/>
      <c r="AA2645" s="584"/>
      <c r="AB2645" s="569"/>
      <c r="AC2645" s="570"/>
      <c r="AD2645" s="573"/>
      <c r="AE2645" s="574"/>
      <c r="AF2645" s="557">
        <f>IF(AB2645=0,0,(AD2645/AB2645)*100)</f>
        <v>0</v>
      </c>
      <c r="AG2645" s="558"/>
      <c r="AH2645" s="569"/>
      <c r="AI2645" s="570"/>
      <c r="AJ2645" s="573"/>
      <c r="AK2645" s="574"/>
      <c r="AL2645" s="557">
        <f>IF(AH2645=0,0,(AJ2645/AH2645)*100)</f>
        <v>0</v>
      </c>
      <c r="AM2645" s="558"/>
      <c r="AN2645" s="569"/>
      <c r="AO2645" s="570"/>
      <c r="AP2645" s="573"/>
      <c r="AQ2645" s="574"/>
      <c r="AR2645" s="557">
        <f>IF(AN2645=0,0,(AP2645/AN2645)*100)</f>
        <v>0</v>
      </c>
      <c r="AS2645" s="558"/>
      <c r="AT2645" s="561">
        <f>AB2645+AH2645+AN2645</f>
        <v>0</v>
      </c>
      <c r="AU2645" s="562"/>
      <c r="AV2645" s="565">
        <f>AD2645+AJ2645+AP2645</f>
        <v>0</v>
      </c>
      <c r="AW2645" s="566"/>
      <c r="AX2645" s="557">
        <f>IF(AT2645=0,0,(AV2645/AT2645)*100)</f>
        <v>0</v>
      </c>
      <c r="AY2645" s="558"/>
      <c r="AZ2645" s="569"/>
      <c r="BA2645" s="570"/>
      <c r="BB2645" s="573"/>
      <c r="BC2645" s="574"/>
      <c r="BD2645" s="557">
        <f>IF(AZ2645=0,0,(BB2645/AZ2645)*100)</f>
        <v>0</v>
      </c>
      <c r="BE2645" s="558"/>
      <c r="BF2645" s="561">
        <f>AT2645+AZ2645</f>
        <v>0</v>
      </c>
      <c r="BG2645" s="562"/>
      <c r="BH2645" s="565">
        <f>AV2645+BB2645</f>
        <v>0</v>
      </c>
      <c r="BI2645" s="566"/>
      <c r="BJ2645" s="557">
        <f>IF(BF2645=0,0,(BH2645/BF2645)*100)</f>
        <v>0</v>
      </c>
      <c r="BK2645" s="558"/>
      <c r="BL2645" s="602">
        <f>(AD2645*2)+(AJ2645*2)+(AP2645*3)+BB2645</f>
        <v>0</v>
      </c>
      <c r="BM2645" s="603"/>
      <c r="BN2645" s="604"/>
      <c r="BO2645" s="587">
        <f t="shared" ref="BO2645" si="2555">IF(BQ2645=0,0,50*BP2645/BQ2645)</f>
        <v>0</v>
      </c>
      <c r="BP2645" s="634">
        <f t="shared" ref="BP2645" si="2556">(BL2645*BS$2607)+(N2645*BS$2608)+(X2645*BS$2609)+(R2645*BS$2610)+(V2645*BS$2611)+(Z2645*BS$2612)</f>
        <v>0</v>
      </c>
      <c r="BQ2645" s="555">
        <f t="shared" ref="BQ2645" si="2557">((AZ2645-BB2645)*BS$2614)+((AT2645-AV2645)*BS$2613)+(H2645*BS$2615)+(P2645*BS$2616)</f>
        <v>0</v>
      </c>
      <c r="BR2645" s="65"/>
      <c r="BS2645" s="65"/>
      <c r="BT2645" s="268"/>
    </row>
    <row r="2646" spans="1:75" ht="22.5" customHeight="1" thickBot="1" x14ac:dyDescent="0.3">
      <c r="A2646" s="268"/>
      <c r="B2646" s="679"/>
      <c r="C2646" s="690" t="str">
        <f>IF(ROSTER!D$46="","",ROSTER!D$46)</f>
        <v/>
      </c>
      <c r="D2646" s="691"/>
      <c r="E2646" s="668"/>
      <c r="F2646" s="681"/>
      <c r="G2646" s="664"/>
      <c r="H2646" s="585"/>
      <c r="I2646" s="586"/>
      <c r="J2646" s="571"/>
      <c r="K2646" s="572"/>
      <c r="L2646" s="575"/>
      <c r="M2646" s="576"/>
      <c r="N2646" s="649" t="s">
        <v>16</v>
      </c>
      <c r="O2646" s="650"/>
      <c r="P2646" s="571"/>
      <c r="Q2646" s="572"/>
      <c r="R2646" s="575"/>
      <c r="S2646" s="576"/>
      <c r="T2646" s="581" t="s">
        <v>16</v>
      </c>
      <c r="U2646" s="582"/>
      <c r="V2646" s="585"/>
      <c r="W2646" s="586"/>
      <c r="X2646" s="571"/>
      <c r="Y2646" s="586"/>
      <c r="Z2646" s="571"/>
      <c r="AA2646" s="586"/>
      <c r="AB2646" s="571"/>
      <c r="AC2646" s="572"/>
      <c r="AD2646" s="575"/>
      <c r="AE2646" s="576"/>
      <c r="AF2646" s="559"/>
      <c r="AG2646" s="560"/>
      <c r="AH2646" s="571"/>
      <c r="AI2646" s="572"/>
      <c r="AJ2646" s="575"/>
      <c r="AK2646" s="576"/>
      <c r="AL2646" s="559"/>
      <c r="AM2646" s="560"/>
      <c r="AN2646" s="571"/>
      <c r="AO2646" s="572"/>
      <c r="AP2646" s="575"/>
      <c r="AQ2646" s="576"/>
      <c r="AR2646" s="559"/>
      <c r="AS2646" s="560"/>
      <c r="AT2646" s="563"/>
      <c r="AU2646" s="564"/>
      <c r="AV2646" s="567"/>
      <c r="AW2646" s="568"/>
      <c r="AX2646" s="559"/>
      <c r="AY2646" s="560"/>
      <c r="AZ2646" s="571"/>
      <c r="BA2646" s="572"/>
      <c r="BB2646" s="575"/>
      <c r="BC2646" s="576"/>
      <c r="BD2646" s="559"/>
      <c r="BE2646" s="560"/>
      <c r="BF2646" s="563"/>
      <c r="BG2646" s="564"/>
      <c r="BH2646" s="567"/>
      <c r="BI2646" s="568"/>
      <c r="BJ2646" s="559"/>
      <c r="BK2646" s="560"/>
      <c r="BL2646" s="631"/>
      <c r="BM2646" s="632"/>
      <c r="BN2646" s="633"/>
      <c r="BO2646" s="588"/>
      <c r="BP2646" s="635"/>
      <c r="BQ2646" s="556"/>
      <c r="BR2646" s="65"/>
      <c r="BS2646" s="65"/>
      <c r="BT2646" s="268"/>
    </row>
    <row r="2647" spans="1:75" s="79" customFormat="1" ht="33.4" customHeight="1" x14ac:dyDescent="0.45">
      <c r="A2647" s="278"/>
      <c r="B2647" s="671"/>
      <c r="C2647" s="611"/>
      <c r="D2647" s="674" t="s">
        <v>10</v>
      </c>
      <c r="E2647" s="675"/>
      <c r="F2647" s="78"/>
      <c r="G2647" s="78"/>
      <c r="H2647" s="547">
        <f>SUM(H2607:I2646)</f>
        <v>0</v>
      </c>
      <c r="I2647" s="548"/>
      <c r="J2647" s="547">
        <f>SUM(J2607:K2646)</f>
        <v>0</v>
      </c>
      <c r="K2647" s="548"/>
      <c r="L2647" s="551">
        <f>SUM(L2607:M2646)</f>
        <v>0</v>
      </c>
      <c r="M2647" s="636"/>
      <c r="N2647" s="533">
        <f>L2647+J2647</f>
        <v>0</v>
      </c>
      <c r="O2647" s="534"/>
      <c r="P2647" s="551">
        <f>SUM(P2607:Q2646)</f>
        <v>0</v>
      </c>
      <c r="Q2647" s="548"/>
      <c r="R2647" s="551">
        <f>SUM(R2607:S2646)</f>
        <v>0</v>
      </c>
      <c r="S2647" s="636"/>
      <c r="T2647" s="533">
        <f>R2647-P2647</f>
        <v>0</v>
      </c>
      <c r="U2647" s="534"/>
      <c r="V2647" s="551">
        <f>SUM(V2607:W2646)</f>
        <v>0</v>
      </c>
      <c r="W2647" s="636"/>
      <c r="X2647" s="547">
        <f>SUM(X2607:Y2646)</f>
        <v>0</v>
      </c>
      <c r="Y2647" s="534"/>
      <c r="Z2647" s="547">
        <f>SUM(Z2607:AA2646)</f>
        <v>0</v>
      </c>
      <c r="AA2647" s="534"/>
      <c r="AB2647" s="636">
        <f>SUM(AB2607:AC2646)</f>
        <v>0</v>
      </c>
      <c r="AC2647" s="548"/>
      <c r="AD2647" s="551">
        <f>SUM(AD2607:AE2646)</f>
        <v>0</v>
      </c>
      <c r="AE2647" s="636"/>
      <c r="AF2647" s="533">
        <f>IF(AB2647=0,0,(AD2647/AB2647)*100)</f>
        <v>0</v>
      </c>
      <c r="AG2647" s="534"/>
      <c r="AH2647" s="551">
        <f>SUM(AH2607:AI2646)</f>
        <v>0</v>
      </c>
      <c r="AI2647" s="548"/>
      <c r="AJ2647" s="551">
        <f>SUM(AJ2607:AK2646)</f>
        <v>0</v>
      </c>
      <c r="AK2647" s="636"/>
      <c r="AL2647" s="533">
        <f>IF(AH2647=0,0,(AJ2647/AH2647)*100)</f>
        <v>0</v>
      </c>
      <c r="AM2647" s="534"/>
      <c r="AN2647" s="551">
        <f>SUM(AN2607:AO2646)</f>
        <v>0</v>
      </c>
      <c r="AO2647" s="548"/>
      <c r="AP2647" s="551">
        <f>SUM(AP2607:AQ2646)</f>
        <v>0</v>
      </c>
      <c r="AQ2647" s="636"/>
      <c r="AR2647" s="533">
        <f>IF(AN2647=0,0,(AP2647/AN2647)*100)</f>
        <v>0</v>
      </c>
      <c r="AS2647" s="534"/>
      <c r="AT2647" s="547">
        <f>AB2647+AH2647+AN2647</f>
        <v>0</v>
      </c>
      <c r="AU2647" s="548"/>
      <c r="AV2647" s="551">
        <f>AD2647+AJ2647+AP2647</f>
        <v>0</v>
      </c>
      <c r="AW2647" s="552"/>
      <c r="AX2647" s="533">
        <f>IF(AT2647=0,0,(AV2647/AT2647)*100)</f>
        <v>0</v>
      </c>
      <c r="AY2647" s="534"/>
      <c r="AZ2647" s="551">
        <f>SUM(AZ2607:BA2646)</f>
        <v>0</v>
      </c>
      <c r="BA2647" s="548"/>
      <c r="BB2647" s="551">
        <f>SUM(BB2607:BC2646)</f>
        <v>0</v>
      </c>
      <c r="BC2647" s="636"/>
      <c r="BD2647" s="533">
        <f>IF(AZ2647=0,0,(BB2647/AZ2647)*100)</f>
        <v>0</v>
      </c>
      <c r="BE2647" s="534"/>
      <c r="BF2647" s="547">
        <f>AT2647+AZ2647</f>
        <v>0</v>
      </c>
      <c r="BG2647" s="548"/>
      <c r="BH2647" s="551">
        <f>AV2647+BB2647</f>
        <v>0</v>
      </c>
      <c r="BI2647" s="552"/>
      <c r="BJ2647" s="533">
        <f>IF(BF2647=0,0,(BH2647/BF2647)*100)</f>
        <v>0</v>
      </c>
      <c r="BK2647" s="619"/>
      <c r="BL2647" s="621">
        <f>SUM(BL2607:BN2646)</f>
        <v>0</v>
      </c>
      <c r="BM2647" s="622"/>
      <c r="BN2647" s="623"/>
      <c r="BO2647" s="610">
        <f>SUM(BO2607:BO2646)</f>
        <v>0</v>
      </c>
      <c r="BP2647" s="709">
        <f t="shared" ref="BP2647" si="2558">(BL2647*BS$2607)+(N2647*BS$2608)+(X2647*BS$2609)+(R2647*BS$2610)+(V2647*BS$2611)+(Z2647*BS$2612)</f>
        <v>0</v>
      </c>
      <c r="BQ2647" s="638">
        <f t="shared" ref="BQ2647" si="2559">((AZ2647-BB2647)*BS$2614)+((AT2647-AV2647)*BS$2613)+(H2647*BS$2615)+(P2647*BS$2616)</f>
        <v>0</v>
      </c>
      <c r="BR2647" s="77"/>
      <c r="BS2647" s="77"/>
      <c r="BT2647" s="278"/>
    </row>
    <row r="2648" spans="1:75" s="79" customFormat="1" ht="33.950000000000003" customHeight="1" thickBot="1" x14ac:dyDescent="0.5">
      <c r="A2648" s="278"/>
      <c r="B2648" s="672"/>
      <c r="C2648" s="673"/>
      <c r="D2648" s="676"/>
      <c r="E2648" s="677"/>
      <c r="F2648" s="80"/>
      <c r="G2648" s="80"/>
      <c r="H2648" s="549"/>
      <c r="I2648" s="550"/>
      <c r="J2648" s="549"/>
      <c r="K2648" s="550"/>
      <c r="L2648" s="553"/>
      <c r="M2648" s="637"/>
      <c r="N2648" s="535" t="s">
        <v>16</v>
      </c>
      <c r="O2648" s="536"/>
      <c r="P2648" s="553"/>
      <c r="Q2648" s="550"/>
      <c r="R2648" s="553"/>
      <c r="S2648" s="637"/>
      <c r="T2648" s="535" t="s">
        <v>16</v>
      </c>
      <c r="U2648" s="536"/>
      <c r="V2648" s="553"/>
      <c r="W2648" s="637"/>
      <c r="X2648" s="549"/>
      <c r="Y2648" s="536"/>
      <c r="Z2648" s="549"/>
      <c r="AA2648" s="536"/>
      <c r="AB2648" s="637"/>
      <c r="AC2648" s="550"/>
      <c r="AD2648" s="553"/>
      <c r="AE2648" s="637"/>
      <c r="AF2648" s="535"/>
      <c r="AG2648" s="536"/>
      <c r="AH2648" s="553"/>
      <c r="AI2648" s="550"/>
      <c r="AJ2648" s="553"/>
      <c r="AK2648" s="637"/>
      <c r="AL2648" s="535"/>
      <c r="AM2648" s="536"/>
      <c r="AN2648" s="553"/>
      <c r="AO2648" s="550"/>
      <c r="AP2648" s="553"/>
      <c r="AQ2648" s="637"/>
      <c r="AR2648" s="535"/>
      <c r="AS2648" s="536"/>
      <c r="AT2648" s="549"/>
      <c r="AU2648" s="550"/>
      <c r="AV2648" s="553"/>
      <c r="AW2648" s="554"/>
      <c r="AX2648" s="535"/>
      <c r="AY2648" s="536"/>
      <c r="AZ2648" s="553"/>
      <c r="BA2648" s="550"/>
      <c r="BB2648" s="553"/>
      <c r="BC2648" s="637"/>
      <c r="BD2648" s="535"/>
      <c r="BE2648" s="536"/>
      <c r="BF2648" s="549"/>
      <c r="BG2648" s="550"/>
      <c r="BH2648" s="553"/>
      <c r="BI2648" s="554"/>
      <c r="BJ2648" s="535"/>
      <c r="BK2648" s="620"/>
      <c r="BL2648" s="624"/>
      <c r="BM2648" s="625"/>
      <c r="BN2648" s="626"/>
      <c r="BO2648" s="609"/>
      <c r="BP2648" s="710"/>
      <c r="BQ2648" s="639"/>
      <c r="BR2648" s="77"/>
      <c r="BS2648" s="77"/>
      <c r="BT2648" s="278"/>
    </row>
    <row r="2649" spans="1:75" s="79" customFormat="1" ht="33" customHeight="1" thickBot="1" x14ac:dyDescent="0.5">
      <c r="A2649" s="278"/>
      <c r="B2649" s="671"/>
      <c r="C2649" s="611"/>
      <c r="D2649" s="674" t="s">
        <v>13</v>
      </c>
      <c r="E2649" s="675"/>
      <c r="F2649" s="82"/>
      <c r="G2649" s="117"/>
      <c r="H2649" s="541"/>
      <c r="I2649" s="545"/>
      <c r="J2649" s="541"/>
      <c r="K2649" s="545"/>
      <c r="L2649" s="537"/>
      <c r="M2649" s="538"/>
      <c r="N2649" s="533">
        <f>J2649+L2649</f>
        <v>0</v>
      </c>
      <c r="O2649" s="534"/>
      <c r="P2649" s="537"/>
      <c r="Q2649" s="545"/>
      <c r="R2649" s="537"/>
      <c r="S2649" s="538"/>
      <c r="T2649" s="533">
        <f>R2649-P2649</f>
        <v>0</v>
      </c>
      <c r="U2649" s="534"/>
      <c r="V2649" s="537"/>
      <c r="W2649" s="538"/>
      <c r="X2649" s="541"/>
      <c r="Y2649" s="542"/>
      <c r="Z2649" s="541"/>
      <c r="AA2649" s="542"/>
      <c r="AB2649" s="538"/>
      <c r="AC2649" s="545"/>
      <c r="AD2649" s="537"/>
      <c r="AE2649" s="538"/>
      <c r="AF2649" s="533">
        <f>IF(AB2649=0,0,(AD2649/AB2649)*100)</f>
        <v>0</v>
      </c>
      <c r="AG2649" s="534"/>
      <c r="AH2649" s="537"/>
      <c r="AI2649" s="545"/>
      <c r="AJ2649" s="537"/>
      <c r="AK2649" s="538"/>
      <c r="AL2649" s="533">
        <f>IF(AH2649=0,0,(AJ2649/AH2649)*100)</f>
        <v>0</v>
      </c>
      <c r="AM2649" s="534"/>
      <c r="AN2649" s="537"/>
      <c r="AO2649" s="545"/>
      <c r="AP2649" s="537"/>
      <c r="AQ2649" s="538"/>
      <c r="AR2649" s="533">
        <f>IF(AN2649=0,0,(AP2649/AN2649)*100)</f>
        <v>0</v>
      </c>
      <c r="AS2649" s="534"/>
      <c r="AT2649" s="547">
        <f>AB2649+AH2649+AN2649</f>
        <v>0</v>
      </c>
      <c r="AU2649" s="548"/>
      <c r="AV2649" s="551">
        <f>AD2649+AJ2649+AP2649</f>
        <v>0</v>
      </c>
      <c r="AW2649" s="552"/>
      <c r="AX2649" s="533">
        <f>IF(AT2649=0,0,(AV2649/AT2649)*100)</f>
        <v>0</v>
      </c>
      <c r="AY2649" s="534"/>
      <c r="AZ2649" s="537"/>
      <c r="BA2649" s="545"/>
      <c r="BB2649" s="537"/>
      <c r="BC2649" s="538"/>
      <c r="BD2649" s="533">
        <f>IF(AZ2649=0,0,(BB2649/AZ2649)*100)</f>
        <v>0</v>
      </c>
      <c r="BE2649" s="534"/>
      <c r="BF2649" s="547">
        <f>AT2649+AZ2649</f>
        <v>0</v>
      </c>
      <c r="BG2649" s="548"/>
      <c r="BH2649" s="551">
        <f>AV2649+BB2649</f>
        <v>0</v>
      </c>
      <c r="BI2649" s="552"/>
      <c r="BJ2649" s="533">
        <f>IF(BF2649=0,0,(BH2649/BF2649)*100)</f>
        <v>0</v>
      </c>
      <c r="BK2649" s="619"/>
      <c r="BL2649" s="700">
        <f>(AD2649*2)+(AJ2649*2)+(AP2649*3)+BB2649</f>
        <v>0</v>
      </c>
      <c r="BM2649" s="701"/>
      <c r="BN2649" s="702"/>
      <c r="BO2649" s="706"/>
      <c r="BP2649" s="83"/>
      <c r="BQ2649" s="84"/>
      <c r="BR2649" s="77"/>
      <c r="BS2649" s="77"/>
      <c r="BT2649" s="278"/>
    </row>
    <row r="2650" spans="1:75" s="79" customFormat="1" ht="33.75" customHeight="1" thickBot="1" x14ac:dyDescent="0.5">
      <c r="A2650" s="278"/>
      <c r="B2650" s="232"/>
      <c r="C2650" s="336"/>
      <c r="D2650" s="693"/>
      <c r="E2650" s="694"/>
      <c r="F2650" s="86"/>
      <c r="G2650" s="86"/>
      <c r="H2650" s="543"/>
      <c r="I2650" s="546"/>
      <c r="J2650" s="543"/>
      <c r="K2650" s="546"/>
      <c r="L2650" s="539"/>
      <c r="M2650" s="540"/>
      <c r="N2650" s="535">
        <f>IF((N2647+N2649)=0,0,N2647/(N2647+N2649)*100)</f>
        <v>0</v>
      </c>
      <c r="O2650" s="536"/>
      <c r="P2650" s="539"/>
      <c r="Q2650" s="546"/>
      <c r="R2650" s="539"/>
      <c r="S2650" s="540"/>
      <c r="T2650" s="535"/>
      <c r="U2650" s="536"/>
      <c r="V2650" s="539"/>
      <c r="W2650" s="540"/>
      <c r="X2650" s="543"/>
      <c r="Y2650" s="544"/>
      <c r="Z2650" s="543"/>
      <c r="AA2650" s="544"/>
      <c r="AB2650" s="540"/>
      <c r="AC2650" s="546"/>
      <c r="AD2650" s="539"/>
      <c r="AE2650" s="540"/>
      <c r="AF2650" s="535"/>
      <c r="AG2650" s="536"/>
      <c r="AH2650" s="539"/>
      <c r="AI2650" s="546"/>
      <c r="AJ2650" s="539"/>
      <c r="AK2650" s="540"/>
      <c r="AL2650" s="535"/>
      <c r="AM2650" s="536"/>
      <c r="AN2650" s="539"/>
      <c r="AO2650" s="546"/>
      <c r="AP2650" s="539"/>
      <c r="AQ2650" s="540"/>
      <c r="AR2650" s="535"/>
      <c r="AS2650" s="536"/>
      <c r="AT2650" s="549"/>
      <c r="AU2650" s="550"/>
      <c r="AV2650" s="553"/>
      <c r="AW2650" s="554"/>
      <c r="AX2650" s="535"/>
      <c r="AY2650" s="536"/>
      <c r="AZ2650" s="539"/>
      <c r="BA2650" s="546"/>
      <c r="BB2650" s="539"/>
      <c r="BC2650" s="540"/>
      <c r="BD2650" s="535"/>
      <c r="BE2650" s="536"/>
      <c r="BF2650" s="549"/>
      <c r="BG2650" s="550"/>
      <c r="BH2650" s="553"/>
      <c r="BI2650" s="554"/>
      <c r="BJ2650" s="535"/>
      <c r="BK2650" s="620"/>
      <c r="BL2650" s="703"/>
      <c r="BM2650" s="704"/>
      <c r="BN2650" s="705"/>
      <c r="BO2650" s="707"/>
      <c r="BP2650" s="222"/>
      <c r="BQ2650" s="222"/>
      <c r="BR2650" s="77"/>
      <c r="BS2650" s="77"/>
      <c r="BT2650" s="278"/>
    </row>
    <row r="2651" spans="1:75" ht="16.5" customHeight="1" thickTop="1" thickBot="1" x14ac:dyDescent="0.5">
      <c r="A2651" s="268"/>
      <c r="B2651" s="229"/>
      <c r="C2651" s="195"/>
      <c r="D2651" s="195"/>
      <c r="E2651" s="195"/>
      <c r="F2651" s="195"/>
      <c r="G2651" s="195"/>
      <c r="H2651" s="195"/>
      <c r="I2651" s="195"/>
      <c r="J2651" s="195"/>
      <c r="K2651" s="195"/>
      <c r="L2651" s="195"/>
      <c r="M2651" s="195"/>
      <c r="N2651" s="195"/>
      <c r="O2651" s="195"/>
      <c r="P2651" s="195"/>
      <c r="Q2651" s="195"/>
      <c r="R2651" s="195"/>
      <c r="S2651" s="195"/>
      <c r="T2651" s="195"/>
      <c r="U2651" s="195"/>
      <c r="V2651" s="195"/>
      <c r="W2651" s="195"/>
      <c r="X2651" s="195"/>
      <c r="Y2651" s="195"/>
      <c r="Z2651" s="195"/>
      <c r="AA2651" s="195"/>
      <c r="AB2651" s="195"/>
      <c r="AC2651" s="195"/>
      <c r="AD2651" s="195"/>
      <c r="AE2651" s="195"/>
      <c r="AF2651" s="198"/>
      <c r="AG2651" s="198"/>
      <c r="AH2651" s="195"/>
      <c r="AI2651" s="195"/>
      <c r="AJ2651" s="195"/>
      <c r="AK2651" s="195"/>
      <c r="AL2651" s="195"/>
      <c r="AM2651" s="195"/>
      <c r="AN2651" s="195"/>
      <c r="AO2651" s="195"/>
      <c r="AP2651" s="195"/>
      <c r="AQ2651" s="195"/>
      <c r="AR2651" s="195"/>
      <c r="AS2651" s="195"/>
      <c r="AT2651" s="195"/>
      <c r="AU2651" s="195"/>
      <c r="AV2651" s="195"/>
      <c r="AW2651" s="195"/>
      <c r="AX2651" s="195"/>
      <c r="AY2651" s="195"/>
      <c r="AZ2651" s="195"/>
      <c r="BA2651" s="195"/>
      <c r="BB2651" s="195"/>
      <c r="BC2651" s="195"/>
      <c r="BD2651" s="195"/>
      <c r="BE2651" s="195"/>
      <c r="BF2651" s="195"/>
      <c r="BG2651" s="195"/>
      <c r="BH2651" s="195"/>
      <c r="BI2651" s="195"/>
      <c r="BJ2651" s="195"/>
      <c r="BK2651" s="195"/>
      <c r="BL2651" s="195"/>
      <c r="BM2651" s="195"/>
      <c r="BN2651" s="195"/>
      <c r="BO2651" s="247"/>
      <c r="BP2651" s="600">
        <f>IF((J2647+L2649)=0,0,(J2647/(J2647+L2649)*100)%)</f>
        <v>0</v>
      </c>
      <c r="BQ2651" s="601"/>
      <c r="BR2651" s="600">
        <f>IF((L2647+J2649)=0,0,(L2647/(L2647+J2649)*100)%)</f>
        <v>0</v>
      </c>
      <c r="BS2651" s="601"/>
      <c r="BT2651" s="268"/>
    </row>
    <row r="2652" spans="1:75" s="85" customFormat="1" ht="87" customHeight="1" thickTop="1" thickBot="1" x14ac:dyDescent="0.55000000000000004">
      <c r="A2652" s="279"/>
      <c r="B2652" s="682"/>
      <c r="C2652" s="683"/>
      <c r="D2652" s="608"/>
      <c r="E2652" s="608"/>
      <c r="F2652" s="608"/>
      <c r="G2652" s="608"/>
      <c r="H2652" s="346"/>
      <c r="I2652" s="346"/>
      <c r="J2652" s="346"/>
      <c r="K2652" s="200"/>
      <c r="L2652" s="346"/>
      <c r="M2652" s="346"/>
      <c r="N2652" s="346"/>
      <c r="O2652" s="338"/>
      <c r="P2652" s="338"/>
      <c r="Q2652" s="338"/>
      <c r="R2652" s="338"/>
      <c r="S2652" s="346"/>
      <c r="T2652" s="346" t="s">
        <v>59</v>
      </c>
      <c r="U2652" s="346"/>
      <c r="V2652" s="200"/>
      <c r="W2652" s="346"/>
      <c r="X2652" s="346"/>
      <c r="Y2652" s="346"/>
      <c r="Z2652" s="714" t="s">
        <v>157</v>
      </c>
      <c r="AA2652" s="714"/>
      <c r="AB2652" s="714"/>
      <c r="AC2652" s="715"/>
      <c r="AD2652" s="589"/>
      <c r="AE2652" s="590"/>
      <c r="AF2652" s="591"/>
      <c r="AG2652" s="200"/>
      <c r="AH2652" s="589"/>
      <c r="AI2652" s="590"/>
      <c r="AJ2652" s="591"/>
      <c r="AK2652" s="714" t="s">
        <v>159</v>
      </c>
      <c r="AL2652" s="714"/>
      <c r="AM2652" s="714"/>
      <c r="AN2652" s="715"/>
      <c r="AO2652" s="589"/>
      <c r="AP2652" s="590"/>
      <c r="AQ2652" s="591"/>
      <c r="AR2652" s="204"/>
      <c r="AS2652" s="589"/>
      <c r="AT2652" s="590"/>
      <c r="AU2652" s="591"/>
      <c r="AV2652" s="340"/>
      <c r="AW2652" s="340"/>
      <c r="AX2652" s="340"/>
      <c r="AY2652" s="340"/>
      <c r="AZ2652" s="711" t="s">
        <v>20</v>
      </c>
      <c r="BA2652" s="711"/>
      <c r="BB2652" s="711"/>
      <c r="BC2652" s="711"/>
      <c r="BD2652" s="712"/>
      <c r="BE2652" s="616">
        <f>BL2647</f>
        <v>0</v>
      </c>
      <c r="BF2652" s="617"/>
      <c r="BG2652" s="618"/>
      <c r="BH2652" s="205"/>
      <c r="BI2652" s="616">
        <f>BL2649</f>
        <v>0</v>
      </c>
      <c r="BJ2652" s="617"/>
      <c r="BK2652" s="618"/>
      <c r="BL2652" s="206"/>
      <c r="BM2652" s="206"/>
      <c r="BN2652" s="206"/>
      <c r="BO2652" s="248"/>
      <c r="BP2652" s="87"/>
      <c r="BQ2652" s="87"/>
      <c r="BR2652" s="81"/>
      <c r="BS2652" s="81"/>
      <c r="BT2652" s="279"/>
    </row>
    <row r="2653" spans="1:75" ht="15.6" customHeight="1" thickTop="1" thickBot="1" x14ac:dyDescent="0.55000000000000004">
      <c r="A2653" s="268"/>
      <c r="B2653" s="230"/>
      <c r="C2653" s="207"/>
      <c r="D2653" s="196"/>
      <c r="E2653" s="196"/>
      <c r="F2653" s="199"/>
      <c r="G2653" s="199"/>
      <c r="H2653" s="202"/>
      <c r="I2653" s="202"/>
      <c r="J2653" s="202"/>
      <c r="K2653" s="202"/>
      <c r="L2653" s="202"/>
      <c r="M2653" s="202"/>
      <c r="N2653" s="202"/>
      <c r="O2653" s="199"/>
      <c r="P2653" s="199"/>
      <c r="Q2653" s="199"/>
      <c r="R2653" s="199"/>
      <c r="S2653" s="202"/>
      <c r="T2653" s="202"/>
      <c r="U2653" s="202"/>
      <c r="V2653" s="201"/>
      <c r="W2653" s="202"/>
      <c r="X2653" s="202"/>
      <c r="Y2653" s="202"/>
      <c r="Z2653" s="337"/>
      <c r="AA2653" s="337"/>
      <c r="AB2653" s="337"/>
      <c r="AC2653" s="337"/>
      <c r="AD2653" s="202"/>
      <c r="AE2653" s="202"/>
      <c r="AF2653" s="202"/>
      <c r="AG2653" s="202"/>
      <c r="AH2653" s="201"/>
      <c r="AI2653" s="201"/>
      <c r="AJ2653" s="202"/>
      <c r="AK2653" s="337"/>
      <c r="AL2653" s="337"/>
      <c r="AM2653" s="337"/>
      <c r="AN2653" s="337"/>
      <c r="AO2653" s="202"/>
      <c r="AP2653" s="202"/>
      <c r="AQ2653" s="202"/>
      <c r="AR2653" s="202"/>
      <c r="AS2653" s="202"/>
      <c r="AT2653" s="204"/>
      <c r="AU2653" s="204"/>
      <c r="AV2653" s="207"/>
      <c r="AW2653" s="207"/>
      <c r="AX2653" s="207"/>
      <c r="AY2653" s="207"/>
      <c r="AZ2653" s="199"/>
      <c r="BA2653" s="208"/>
      <c r="BB2653" s="208"/>
      <c r="BC2653" s="209"/>
      <c r="BD2653" s="210"/>
      <c r="BE2653" s="211"/>
      <c r="BF2653" s="211"/>
      <c r="BG2653" s="204"/>
      <c r="BH2653" s="212"/>
      <c r="BI2653" s="213"/>
      <c r="BJ2653" s="213"/>
      <c r="BK2653" s="204"/>
      <c r="BL2653" s="207"/>
      <c r="BM2653" s="207"/>
      <c r="BN2653" s="207"/>
      <c r="BO2653" s="249"/>
      <c r="BP2653" s="88"/>
      <c r="BQ2653" s="88"/>
      <c r="BR2653" s="65"/>
      <c r="BS2653" s="65"/>
      <c r="BT2653" s="268"/>
    </row>
    <row r="2654" spans="1:75" s="85" customFormat="1" ht="86.25" customHeight="1" thickTop="1" thickBot="1" x14ac:dyDescent="0.55000000000000004">
      <c r="A2654" s="279"/>
      <c r="B2654" s="531"/>
      <c r="C2654" s="532"/>
      <c r="D2654" s="608"/>
      <c r="E2654" s="608"/>
      <c r="F2654" s="608"/>
      <c r="G2654" s="608"/>
      <c r="H2654" s="212"/>
      <c r="I2654" s="212"/>
      <c r="J2654" s="212"/>
      <c r="K2654" s="200"/>
      <c r="L2654" s="212"/>
      <c r="M2654" s="212"/>
      <c r="N2654" s="212"/>
      <c r="O2654" s="338"/>
      <c r="P2654" s="338"/>
      <c r="Q2654" s="338"/>
      <c r="R2654" s="338"/>
      <c r="S2654" s="212"/>
      <c r="T2654" s="212" t="s">
        <v>15</v>
      </c>
      <c r="U2654" s="212"/>
      <c r="V2654" s="200"/>
      <c r="W2654" s="212"/>
      <c r="X2654" s="212"/>
      <c r="Y2654" s="212"/>
      <c r="Z2654" s="714" t="s">
        <v>158</v>
      </c>
      <c r="AA2654" s="714"/>
      <c r="AB2654" s="714"/>
      <c r="AC2654" s="715"/>
      <c r="AD2654" s="616">
        <f>AD2652</f>
        <v>0</v>
      </c>
      <c r="AE2654" s="617"/>
      <c r="AF2654" s="618"/>
      <c r="AG2654" s="200"/>
      <c r="AH2654" s="616">
        <f>AH2652</f>
        <v>0</v>
      </c>
      <c r="AI2654" s="617"/>
      <c r="AJ2654" s="618"/>
      <c r="AK2654" s="714" t="s">
        <v>160</v>
      </c>
      <c r="AL2654" s="714"/>
      <c r="AM2654" s="714"/>
      <c r="AN2654" s="715"/>
      <c r="AO2654" s="616">
        <f>AO2652-AD2652</f>
        <v>0</v>
      </c>
      <c r="AP2654" s="617"/>
      <c r="AQ2654" s="618"/>
      <c r="AR2654" s="204"/>
      <c r="AS2654" s="616">
        <f>AS2652-AH2652</f>
        <v>0</v>
      </c>
      <c r="AT2654" s="617"/>
      <c r="AU2654" s="618"/>
      <c r="AV2654" s="340"/>
      <c r="AW2654" s="340"/>
      <c r="AX2654" s="340"/>
      <c r="AY2654" s="340"/>
      <c r="AZ2654" s="711" t="s">
        <v>44</v>
      </c>
      <c r="BA2654" s="711"/>
      <c r="BB2654" s="711"/>
      <c r="BC2654" s="711"/>
      <c r="BD2654" s="712"/>
      <c r="BE2654" s="616">
        <f>BE2652-AO2652</f>
        <v>0</v>
      </c>
      <c r="BF2654" s="617"/>
      <c r="BG2654" s="618"/>
      <c r="BH2654" s="214"/>
      <c r="BI2654" s="616">
        <f>BI2652-AS2652</f>
        <v>0</v>
      </c>
      <c r="BJ2654" s="617"/>
      <c r="BK2654" s="618"/>
      <c r="BL2654" s="206"/>
      <c r="BM2654" s="206"/>
      <c r="BN2654" s="206"/>
      <c r="BO2654" s="248"/>
      <c r="BP2654" s="87"/>
      <c r="BQ2654" s="87"/>
      <c r="BR2654" s="81"/>
      <c r="BS2654" s="81"/>
      <c r="BT2654" s="279"/>
      <c r="BW2654" s="79"/>
    </row>
    <row r="2655" spans="1:75" ht="18.75" customHeight="1" thickTop="1" thickBot="1" x14ac:dyDescent="0.5">
      <c r="A2655" s="268"/>
      <c r="B2655" s="231"/>
      <c r="C2655" s="197"/>
      <c r="D2655" s="197"/>
      <c r="E2655" s="197"/>
      <c r="F2655" s="254"/>
      <c r="G2655" s="254"/>
      <c r="H2655" s="197"/>
      <c r="I2655" s="197"/>
      <c r="J2655" s="197"/>
      <c r="K2655" s="197"/>
      <c r="L2655" s="197"/>
      <c r="M2655" s="197"/>
      <c r="N2655" s="197"/>
      <c r="O2655" s="197"/>
      <c r="P2655" s="197"/>
      <c r="Q2655" s="197"/>
      <c r="R2655" s="197"/>
      <c r="S2655" s="197"/>
      <c r="T2655" s="197"/>
      <c r="U2655" s="197"/>
      <c r="V2655" s="197"/>
      <c r="W2655" s="197"/>
      <c r="X2655" s="197"/>
      <c r="Y2655" s="197"/>
      <c r="Z2655" s="197"/>
      <c r="AA2655" s="197"/>
      <c r="AB2655" s="197"/>
      <c r="AC2655" s="197"/>
      <c r="AD2655" s="197"/>
      <c r="AE2655" s="197"/>
      <c r="AF2655" s="203"/>
      <c r="AG2655" s="203"/>
      <c r="AH2655" s="197"/>
      <c r="AI2655" s="197"/>
      <c r="AJ2655" s="197"/>
      <c r="AK2655" s="197"/>
      <c r="AL2655" s="197"/>
      <c r="AM2655" s="197"/>
      <c r="AN2655" s="197"/>
      <c r="AO2655" s="197"/>
      <c r="AP2655" s="197"/>
      <c r="AQ2655" s="197"/>
      <c r="AR2655" s="197"/>
      <c r="AS2655" s="197"/>
      <c r="AT2655" s="197"/>
      <c r="AU2655" s="197"/>
      <c r="AV2655" s="197"/>
      <c r="AW2655" s="197"/>
      <c r="AX2655" s="197"/>
      <c r="AY2655" s="197"/>
      <c r="AZ2655" s="197"/>
      <c r="BA2655" s="640" t="s">
        <v>153</v>
      </c>
      <c r="BB2655" s="640"/>
      <c r="BC2655" s="640"/>
      <c r="BD2655" s="640"/>
      <c r="BE2655" s="640"/>
      <c r="BF2655" s="640"/>
      <c r="BG2655" s="640"/>
      <c r="BH2655" s="640"/>
      <c r="BI2655" s="640"/>
      <c r="BJ2655" s="640"/>
      <c r="BK2655" s="640"/>
      <c r="BL2655" s="640"/>
      <c r="BM2655" s="640"/>
      <c r="BN2655" s="640"/>
      <c r="BO2655" s="250"/>
      <c r="BP2655" s="89"/>
      <c r="BQ2655" s="89"/>
      <c r="BR2655" s="65"/>
      <c r="BS2655" s="65"/>
      <c r="BT2655" s="268"/>
    </row>
    <row r="2656" spans="1:75" s="255" customFormat="1" ht="13.5" customHeight="1" thickTop="1" x14ac:dyDescent="0.45">
      <c r="A2656" s="268"/>
      <c r="B2656" s="269"/>
      <c r="C2656" s="268"/>
      <c r="D2656" s="268"/>
      <c r="E2656" s="268"/>
      <c r="F2656" s="270"/>
      <c r="G2656" s="270"/>
      <c r="H2656" s="268"/>
      <c r="I2656" s="268"/>
      <c r="J2656" s="268"/>
      <c r="K2656" s="268"/>
      <c r="L2656" s="268"/>
      <c r="M2656" s="268"/>
      <c r="N2656" s="268"/>
      <c r="O2656" s="268"/>
      <c r="P2656" s="268"/>
      <c r="Q2656" s="268"/>
      <c r="R2656" s="268"/>
      <c r="S2656" s="268"/>
      <c r="T2656" s="268"/>
      <c r="U2656" s="268"/>
      <c r="V2656" s="268"/>
      <c r="W2656" s="268"/>
      <c r="X2656" s="268"/>
      <c r="Y2656" s="268"/>
      <c r="Z2656" s="268"/>
      <c r="AA2656" s="268"/>
      <c r="AB2656" s="268"/>
      <c r="AC2656" s="268"/>
      <c r="AD2656" s="268"/>
      <c r="AE2656" s="268"/>
      <c r="AF2656" s="271"/>
      <c r="AG2656" s="271"/>
      <c r="AH2656" s="268"/>
      <c r="AI2656" s="268"/>
      <c r="AJ2656" s="268"/>
      <c r="AK2656" s="268"/>
      <c r="AL2656" s="268"/>
      <c r="AM2656" s="268"/>
      <c r="AN2656" s="268"/>
      <c r="AO2656" s="268"/>
      <c r="AP2656" s="268"/>
      <c r="AQ2656" s="268"/>
      <c r="AR2656" s="268"/>
      <c r="AS2656" s="268"/>
      <c r="AT2656" s="268"/>
      <c r="AU2656" s="268"/>
      <c r="AV2656" s="268"/>
      <c r="AW2656" s="268"/>
      <c r="AX2656" s="268"/>
      <c r="AY2656" s="268"/>
      <c r="AZ2656" s="268"/>
      <c r="BA2656" s="268"/>
      <c r="BB2656" s="268"/>
      <c r="BC2656" s="268"/>
      <c r="BD2656" s="268"/>
      <c r="BE2656" s="268"/>
      <c r="BF2656" s="268"/>
      <c r="BG2656" s="268"/>
      <c r="BH2656" s="268"/>
      <c r="BI2656" s="268"/>
      <c r="BJ2656" s="268"/>
      <c r="BK2656" s="268"/>
      <c r="BL2656" s="268"/>
      <c r="BM2656" s="268"/>
      <c r="BN2656" s="268"/>
      <c r="BO2656" s="272"/>
      <c r="BP2656" s="272"/>
      <c r="BQ2656" s="272"/>
      <c r="BR2656" s="268"/>
      <c r="BS2656" s="268"/>
      <c r="BT2656" s="268"/>
    </row>
    <row r="2657" spans="1:77" s="69" customFormat="1" ht="33.75" x14ac:dyDescent="0.5">
      <c r="A2657" s="273"/>
      <c r="B2657" s="695" t="s">
        <v>9</v>
      </c>
      <c r="C2657" s="695"/>
      <c r="D2657" s="695"/>
      <c r="E2657" s="695"/>
      <c r="F2657" s="695"/>
      <c r="G2657" s="695"/>
      <c r="H2657" s="695"/>
      <c r="I2657" s="695"/>
      <c r="J2657" s="695"/>
      <c r="K2657" s="695"/>
      <c r="L2657" s="695"/>
      <c r="M2657" s="695"/>
      <c r="N2657" s="695"/>
      <c r="O2657" s="695"/>
      <c r="P2657" s="695"/>
      <c r="Q2657" s="695"/>
      <c r="R2657" s="695"/>
      <c r="S2657" s="695"/>
      <c r="T2657" s="695"/>
      <c r="U2657" s="695"/>
      <c r="V2657" s="695"/>
      <c r="W2657" s="695"/>
      <c r="X2657" s="695"/>
      <c r="Y2657" s="695"/>
      <c r="Z2657" s="695"/>
      <c r="AA2657" s="695"/>
      <c r="AB2657" s="695"/>
      <c r="AC2657" s="695"/>
      <c r="AD2657" s="695"/>
      <c r="AE2657" s="695"/>
      <c r="AF2657" s="695"/>
      <c r="AG2657" s="695"/>
      <c r="AH2657" s="695"/>
      <c r="AI2657" s="695"/>
      <c r="AJ2657" s="695"/>
      <c r="AK2657" s="695"/>
      <c r="AL2657" s="695"/>
      <c r="AM2657" s="695"/>
      <c r="AN2657" s="695"/>
      <c r="AO2657" s="695"/>
      <c r="AP2657" s="695"/>
      <c r="AQ2657" s="695"/>
      <c r="AR2657" s="695"/>
      <c r="AS2657" s="695"/>
      <c r="AT2657" s="695"/>
      <c r="AU2657" s="695"/>
      <c r="AV2657" s="695"/>
      <c r="AW2657" s="695"/>
      <c r="AX2657" s="695"/>
      <c r="AY2657" s="695"/>
      <c r="AZ2657" s="695"/>
      <c r="BA2657" s="695"/>
      <c r="BB2657" s="695"/>
      <c r="BC2657" s="695"/>
      <c r="BD2657" s="695"/>
      <c r="BE2657" s="695"/>
      <c r="BF2657" s="695"/>
      <c r="BG2657" s="695"/>
      <c r="BH2657" s="695"/>
      <c r="BI2657" s="695"/>
      <c r="BJ2657" s="695"/>
      <c r="BK2657" s="695"/>
      <c r="BL2657" s="695"/>
      <c r="BM2657" s="695"/>
      <c r="BN2657" s="695"/>
      <c r="BO2657" s="175"/>
      <c r="BP2657" s="175"/>
      <c r="BQ2657" s="175"/>
      <c r="BR2657" s="68"/>
      <c r="BS2657" s="68"/>
      <c r="BT2657" s="273"/>
    </row>
    <row r="2658" spans="1:77" ht="10.9" customHeight="1" x14ac:dyDescent="0.45">
      <c r="A2658" s="268"/>
      <c r="B2658" s="227"/>
      <c r="C2658" s="177"/>
      <c r="D2658" s="177"/>
      <c r="E2658" s="177"/>
      <c r="F2658" s="178"/>
      <c r="G2658" s="178"/>
      <c r="H2658" s="177"/>
      <c r="I2658" s="177"/>
      <c r="J2658" s="177"/>
      <c r="K2658" s="177"/>
      <c r="L2658" s="177"/>
      <c r="M2658" s="177"/>
      <c r="N2658" s="177"/>
      <c r="O2658" s="177"/>
      <c r="P2658" s="177"/>
      <c r="Q2658" s="177"/>
      <c r="R2658" s="177"/>
      <c r="S2658" s="177"/>
      <c r="T2658" s="177"/>
      <c r="U2658" s="177"/>
      <c r="V2658" s="177"/>
      <c r="W2658" s="177"/>
      <c r="X2658" s="177"/>
      <c r="Y2658" s="177"/>
      <c r="Z2658" s="177"/>
      <c r="AA2658" s="177"/>
      <c r="AB2658" s="177"/>
      <c r="AC2658" s="177"/>
      <c r="AD2658" s="177"/>
      <c r="AE2658" s="177"/>
      <c r="AF2658" s="179"/>
      <c r="AG2658" s="179"/>
      <c r="AH2658" s="177"/>
      <c r="AI2658" s="177"/>
      <c r="AJ2658" s="177"/>
      <c r="AK2658" s="177"/>
      <c r="AL2658" s="177"/>
      <c r="AM2658" s="177"/>
      <c r="AN2658" s="177"/>
      <c r="AO2658" s="177"/>
      <c r="AP2658" s="177"/>
      <c r="AQ2658" s="177"/>
      <c r="AR2658" s="177"/>
      <c r="AS2658" s="177"/>
      <c r="AT2658" s="177"/>
      <c r="AU2658" s="177"/>
      <c r="AV2658" s="177"/>
      <c r="AW2658" s="177"/>
      <c r="AX2658" s="177"/>
      <c r="AY2658" s="177"/>
      <c r="AZ2658" s="177"/>
      <c r="BA2658" s="177"/>
      <c r="BB2658" s="177"/>
      <c r="BC2658" s="177"/>
      <c r="BD2658" s="177"/>
      <c r="BE2658" s="177"/>
      <c r="BF2658" s="177"/>
      <c r="BG2658" s="177"/>
      <c r="BH2658" s="177"/>
      <c r="BI2658" s="177"/>
      <c r="BJ2658" s="177"/>
      <c r="BK2658" s="177"/>
      <c r="BL2658" s="177"/>
      <c r="BM2658" s="177"/>
      <c r="BN2658" s="259"/>
      <c r="BO2658" s="245"/>
      <c r="BP2658" s="259"/>
      <c r="BQ2658" s="259"/>
      <c r="BR2658" s="65"/>
      <c r="BS2658" s="65"/>
      <c r="BT2658" s="268"/>
    </row>
    <row r="2659" spans="1:77" s="70" customFormat="1" ht="36.75" customHeight="1" x14ac:dyDescent="0.45">
      <c r="A2659" s="274"/>
      <c r="B2659" s="227"/>
      <c r="C2659" s="176"/>
      <c r="D2659" s="226" t="s">
        <v>10</v>
      </c>
      <c r="E2659" s="713" t="str">
        <f>IF(ROSTER!D$3="","",ROSTER!D$3)</f>
        <v/>
      </c>
      <c r="F2659" s="713"/>
      <c r="G2659" s="713"/>
      <c r="H2659" s="713"/>
      <c r="I2659" s="713"/>
      <c r="J2659" s="713"/>
      <c r="K2659" s="713"/>
      <c r="L2659" s="713"/>
      <c r="M2659" s="713"/>
      <c r="N2659" s="713"/>
      <c r="O2659" s="713"/>
      <c r="P2659" s="713"/>
      <c r="Q2659" s="713"/>
      <c r="R2659" s="713"/>
      <c r="S2659" s="713"/>
      <c r="T2659" s="713"/>
      <c r="U2659" s="713"/>
      <c r="V2659" s="713"/>
      <c r="W2659" s="713"/>
      <c r="X2659" s="713"/>
      <c r="Y2659" s="713"/>
      <c r="Z2659" s="713"/>
      <c r="AA2659" s="713"/>
      <c r="AB2659" s="713"/>
      <c r="AC2659" s="713"/>
      <c r="AD2659" s="180"/>
      <c r="AE2659" s="719" t="s">
        <v>11</v>
      </c>
      <c r="AF2659" s="719"/>
      <c r="AG2659" s="719"/>
      <c r="AH2659" s="719"/>
      <c r="AI2659" s="719"/>
      <c r="AJ2659" s="719"/>
      <c r="AK2659" s="719"/>
      <c r="AL2659" s="717"/>
      <c r="AM2659" s="717"/>
      <c r="AN2659" s="717"/>
      <c r="AO2659" s="717"/>
      <c r="AP2659" s="717"/>
      <c r="AQ2659" s="717"/>
      <c r="AR2659" s="717"/>
      <c r="AS2659" s="717"/>
      <c r="AT2659" s="717"/>
      <c r="AU2659" s="717"/>
      <c r="AV2659" s="717"/>
      <c r="AW2659" s="717"/>
      <c r="AX2659" s="717"/>
      <c r="AY2659" s="717"/>
      <c r="AZ2659" s="717"/>
      <c r="BA2659" s="717"/>
      <c r="BB2659" s="717"/>
      <c r="BC2659" s="717"/>
      <c r="BD2659" s="717"/>
      <c r="BE2659" s="717"/>
      <c r="BF2659" s="717"/>
      <c r="BG2659" s="717"/>
      <c r="BH2659" s="717"/>
      <c r="BI2659" s="717"/>
      <c r="BJ2659" s="717"/>
      <c r="BK2659" s="717"/>
      <c r="BL2659" s="717"/>
      <c r="BM2659" s="717"/>
      <c r="BN2659" s="259"/>
      <c r="BO2659" s="246" t="s">
        <v>130</v>
      </c>
      <c r="BP2659" s="259"/>
      <c r="BQ2659" s="259"/>
      <c r="BR2659" s="66"/>
      <c r="BS2659" s="66"/>
      <c r="BT2659" s="274"/>
    </row>
    <row r="2660" spans="1:77" ht="8.85" customHeight="1" x14ac:dyDescent="0.45">
      <c r="A2660" s="275"/>
      <c r="B2660" s="227"/>
      <c r="C2660" s="179" t="s">
        <v>38</v>
      </c>
      <c r="D2660" s="179"/>
      <c r="E2660" s="179"/>
      <c r="F2660" s="181"/>
      <c r="G2660" s="181"/>
      <c r="H2660" s="179"/>
      <c r="I2660" s="179"/>
      <c r="J2660" s="182"/>
      <c r="K2660" s="182"/>
      <c r="L2660" s="182"/>
      <c r="M2660" s="182"/>
      <c r="N2660" s="182"/>
      <c r="O2660" s="182"/>
      <c r="P2660" s="182"/>
      <c r="Q2660" s="182"/>
      <c r="R2660" s="182"/>
      <c r="S2660" s="182"/>
      <c r="T2660" s="182"/>
      <c r="U2660" s="182"/>
      <c r="V2660" s="182"/>
      <c r="W2660" s="182"/>
      <c r="X2660" s="182"/>
      <c r="Y2660" s="182"/>
      <c r="Z2660" s="182"/>
      <c r="AA2660" s="182"/>
      <c r="AB2660" s="182"/>
      <c r="AC2660" s="182"/>
      <c r="AD2660" s="182"/>
      <c r="AE2660" s="182"/>
      <c r="AF2660" s="182"/>
      <c r="AG2660" s="179"/>
      <c r="AH2660" s="183"/>
      <c r="AI2660" s="184"/>
      <c r="AJ2660" s="184"/>
      <c r="AK2660" s="184"/>
      <c r="AL2660" s="184"/>
      <c r="AM2660" s="184"/>
      <c r="AN2660" s="184"/>
      <c r="AO2660" s="185"/>
      <c r="AP2660" s="186"/>
      <c r="AQ2660" s="186"/>
      <c r="AR2660" s="186"/>
      <c r="AS2660" s="186"/>
      <c r="AT2660" s="186"/>
      <c r="AU2660" s="186"/>
      <c r="AV2660" s="186"/>
      <c r="AW2660" s="186"/>
      <c r="AX2660" s="186"/>
      <c r="AY2660" s="186"/>
      <c r="AZ2660" s="186"/>
      <c r="BA2660" s="186"/>
      <c r="BB2660" s="186"/>
      <c r="BC2660" s="186"/>
      <c r="BD2660" s="186"/>
      <c r="BE2660" s="186"/>
      <c r="BF2660" s="186"/>
      <c r="BG2660" s="186"/>
      <c r="BH2660" s="186"/>
      <c r="BI2660" s="186"/>
      <c r="BJ2660" s="186"/>
      <c r="BK2660" s="186"/>
      <c r="BL2660" s="186"/>
      <c r="BM2660" s="186"/>
      <c r="BN2660" s="186"/>
      <c r="BO2660" s="187"/>
      <c r="BP2660" s="187"/>
      <c r="BQ2660" s="187"/>
      <c r="BR2660" s="71"/>
      <c r="BS2660" s="71"/>
      <c r="BT2660" s="275"/>
    </row>
    <row r="2661" spans="1:77" s="70" customFormat="1" ht="40.5" x14ac:dyDescent="0.45">
      <c r="A2661" s="274"/>
      <c r="B2661" s="227"/>
      <c r="C2661" s="692" t="s">
        <v>37</v>
      </c>
      <c r="D2661" s="692"/>
      <c r="E2661" s="717"/>
      <c r="F2661" s="717"/>
      <c r="G2661" s="717"/>
      <c r="H2661" s="717"/>
      <c r="I2661" s="717"/>
      <c r="J2661" s="717"/>
      <c r="K2661" s="717"/>
      <c r="L2661" s="717"/>
      <c r="M2661" s="717"/>
      <c r="N2661" s="717"/>
      <c r="O2661" s="717"/>
      <c r="P2661" s="717"/>
      <c r="Q2661" s="717"/>
      <c r="R2661" s="717"/>
      <c r="S2661" s="717"/>
      <c r="T2661" s="717"/>
      <c r="U2661" s="717"/>
      <c r="V2661" s="717"/>
      <c r="W2661" s="717"/>
      <c r="X2661" s="717"/>
      <c r="Y2661" s="717"/>
      <c r="Z2661" s="717"/>
      <c r="AA2661" s="717"/>
      <c r="AB2661" s="717"/>
      <c r="AC2661" s="717"/>
      <c r="AD2661" s="180"/>
      <c r="AE2661" s="718" t="s">
        <v>21</v>
      </c>
      <c r="AF2661" s="718"/>
      <c r="AG2661" s="718"/>
      <c r="AH2661" s="718"/>
      <c r="AI2661" s="717"/>
      <c r="AJ2661" s="717"/>
      <c r="AK2661" s="717"/>
      <c r="AL2661" s="717"/>
      <c r="AM2661" s="717"/>
      <c r="AN2661" s="717"/>
      <c r="AO2661" s="717"/>
      <c r="AP2661" s="717"/>
      <c r="AQ2661" s="717"/>
      <c r="AR2661" s="717"/>
      <c r="AS2661" s="717"/>
      <c r="AT2661" s="717"/>
      <c r="AU2661" s="717"/>
      <c r="AV2661" s="717"/>
      <c r="AW2661" s="717"/>
      <c r="AX2661" s="717"/>
      <c r="AY2661" s="717"/>
      <c r="AZ2661" s="717"/>
      <c r="BA2661" s="716" t="s">
        <v>12</v>
      </c>
      <c r="BB2661" s="716"/>
      <c r="BC2661" s="716"/>
      <c r="BD2661" s="708"/>
      <c r="BE2661" s="708"/>
      <c r="BF2661" s="708"/>
      <c r="BG2661" s="708"/>
      <c r="BH2661" s="708"/>
      <c r="BI2661" s="708"/>
      <c r="BJ2661" s="708"/>
      <c r="BK2661" s="708"/>
      <c r="BL2661" s="708"/>
      <c r="BM2661" s="708"/>
      <c r="BN2661" s="188"/>
      <c r="BO2661" s="334"/>
      <c r="BP2661" s="189"/>
      <c r="BQ2661" s="189"/>
      <c r="BR2661" s="72">
        <f>IF(BD2661=0,0,1)</f>
        <v>0</v>
      </c>
      <c r="BS2661" s="73">
        <f>IF((BE2711+BI2711)&gt;(AO2711+AS2711),1,0)</f>
        <v>0</v>
      </c>
      <c r="BT2661" s="276"/>
    </row>
    <row r="2662" spans="1:77" ht="9.6" customHeight="1" x14ac:dyDescent="0.45">
      <c r="A2662" s="268"/>
      <c r="B2662" s="227"/>
      <c r="C2662" s="177"/>
      <c r="D2662" s="177"/>
      <c r="E2662" s="177"/>
      <c r="F2662" s="178"/>
      <c r="G2662" s="178"/>
      <c r="H2662" s="177"/>
      <c r="I2662" s="177"/>
      <c r="J2662" s="177"/>
      <c r="K2662" s="177"/>
      <c r="L2662" s="177"/>
      <c r="M2662" s="177"/>
      <c r="N2662" s="177"/>
      <c r="O2662" s="177"/>
      <c r="P2662" s="177"/>
      <c r="Q2662" s="177"/>
      <c r="R2662" s="177"/>
      <c r="S2662" s="177"/>
      <c r="T2662" s="177"/>
      <c r="U2662" s="177"/>
      <c r="V2662" s="177"/>
      <c r="W2662" s="177"/>
      <c r="X2662" s="177"/>
      <c r="Y2662" s="177"/>
      <c r="Z2662" s="177"/>
      <c r="AA2662" s="177"/>
      <c r="AB2662" s="177"/>
      <c r="AC2662" s="177"/>
      <c r="AD2662" s="177"/>
      <c r="AE2662" s="177"/>
      <c r="AF2662" s="179"/>
      <c r="AG2662" s="179"/>
      <c r="AH2662" s="177"/>
      <c r="AI2662" s="177"/>
      <c r="AJ2662" s="177"/>
      <c r="AK2662" s="177"/>
      <c r="AL2662" s="177"/>
      <c r="AM2662" s="177"/>
      <c r="AN2662" s="177"/>
      <c r="AO2662" s="177"/>
      <c r="AP2662" s="177"/>
      <c r="AQ2662" s="177"/>
      <c r="AR2662" s="177"/>
      <c r="AS2662" s="177"/>
      <c r="AT2662" s="177"/>
      <c r="AU2662" s="177"/>
      <c r="AV2662" s="177"/>
      <c r="AW2662" s="177"/>
      <c r="AX2662" s="177"/>
      <c r="AY2662" s="177"/>
      <c r="AZ2662" s="177"/>
      <c r="BA2662" s="177"/>
      <c r="BB2662" s="177"/>
      <c r="BC2662" s="177"/>
      <c r="BD2662" s="177"/>
      <c r="BE2662" s="177"/>
      <c r="BF2662" s="177"/>
      <c r="BG2662" s="177"/>
      <c r="BH2662" s="177"/>
      <c r="BI2662" s="177"/>
      <c r="BJ2662" s="177"/>
      <c r="BK2662" s="177"/>
      <c r="BL2662" s="177"/>
      <c r="BM2662" s="177"/>
      <c r="BN2662" s="177"/>
      <c r="BO2662" s="190"/>
      <c r="BP2662" s="190"/>
      <c r="BQ2662" s="190"/>
      <c r="BR2662" s="65"/>
      <c r="BS2662" s="65"/>
      <c r="BT2662" s="268"/>
    </row>
    <row r="2663" spans="1:77" ht="8.85" customHeight="1" thickBot="1" x14ac:dyDescent="0.5">
      <c r="A2663" s="268"/>
      <c r="B2663" s="228"/>
      <c r="C2663" s="191"/>
      <c r="D2663" s="191"/>
      <c r="E2663" s="191"/>
      <c r="F2663" s="192"/>
      <c r="G2663" s="192"/>
      <c r="H2663" s="191"/>
      <c r="I2663" s="191"/>
      <c r="J2663" s="191"/>
      <c r="K2663" s="191"/>
      <c r="L2663" s="191"/>
      <c r="M2663" s="191"/>
      <c r="N2663" s="191"/>
      <c r="O2663" s="191"/>
      <c r="P2663" s="191"/>
      <c r="Q2663" s="191"/>
      <c r="R2663" s="191"/>
      <c r="S2663" s="191"/>
      <c r="T2663" s="191"/>
      <c r="U2663" s="191"/>
      <c r="V2663" s="191"/>
      <c r="W2663" s="191"/>
      <c r="X2663" s="191"/>
      <c r="Y2663" s="191"/>
      <c r="Z2663" s="191"/>
      <c r="AA2663" s="191"/>
      <c r="AB2663" s="191"/>
      <c r="AC2663" s="191"/>
      <c r="AD2663" s="191"/>
      <c r="AE2663" s="191"/>
      <c r="AF2663" s="193"/>
      <c r="AG2663" s="193"/>
      <c r="AH2663" s="191"/>
      <c r="AI2663" s="191"/>
      <c r="AJ2663" s="191"/>
      <c r="AK2663" s="191"/>
      <c r="AL2663" s="191"/>
      <c r="AM2663" s="191"/>
      <c r="AN2663" s="191"/>
      <c r="AO2663" s="191"/>
      <c r="AP2663" s="191"/>
      <c r="AQ2663" s="191"/>
      <c r="AR2663" s="191"/>
      <c r="AS2663" s="191"/>
      <c r="AT2663" s="191"/>
      <c r="AU2663" s="191"/>
      <c r="AV2663" s="191"/>
      <c r="AW2663" s="191"/>
      <c r="AX2663" s="191"/>
      <c r="AY2663" s="191"/>
      <c r="AZ2663" s="191"/>
      <c r="BA2663" s="191"/>
      <c r="BB2663" s="191"/>
      <c r="BC2663" s="191"/>
      <c r="BD2663" s="191"/>
      <c r="BE2663" s="191"/>
      <c r="BF2663" s="191"/>
      <c r="BG2663" s="191"/>
      <c r="BH2663" s="191"/>
      <c r="BI2663" s="191"/>
      <c r="BJ2663" s="191"/>
      <c r="BK2663" s="191"/>
      <c r="BL2663" s="191"/>
      <c r="BM2663" s="191"/>
      <c r="BN2663" s="191"/>
      <c r="BO2663" s="194"/>
      <c r="BP2663" s="194"/>
      <c r="BQ2663" s="194"/>
      <c r="BR2663" s="65"/>
      <c r="BS2663" s="65"/>
      <c r="BT2663" s="268"/>
    </row>
    <row r="2664" spans="1:77" s="70" customFormat="1" ht="40.5" customHeight="1" thickTop="1" x14ac:dyDescent="0.4">
      <c r="A2664" s="276"/>
      <c r="B2664" s="684" t="s">
        <v>0</v>
      </c>
      <c r="C2664" s="686" t="s">
        <v>1</v>
      </c>
      <c r="D2664" s="687"/>
      <c r="E2664" s="339" t="s">
        <v>28</v>
      </c>
      <c r="F2664" s="665" t="s">
        <v>93</v>
      </c>
      <c r="G2664" s="665" t="s">
        <v>94</v>
      </c>
      <c r="H2664" s="726" t="s">
        <v>40</v>
      </c>
      <c r="I2664" s="727"/>
      <c r="J2664" s="595" t="s">
        <v>7</v>
      </c>
      <c r="K2664" s="595"/>
      <c r="L2664" s="595"/>
      <c r="M2664" s="595"/>
      <c r="N2664" s="595"/>
      <c r="O2664" s="595"/>
      <c r="P2664" s="595" t="s">
        <v>2</v>
      </c>
      <c r="Q2664" s="595"/>
      <c r="R2664" s="595"/>
      <c r="S2664" s="595"/>
      <c r="T2664" s="595"/>
      <c r="U2664" s="595"/>
      <c r="V2664" s="696" t="s">
        <v>34</v>
      </c>
      <c r="W2664" s="697"/>
      <c r="X2664" s="696" t="s">
        <v>35</v>
      </c>
      <c r="Y2664" s="697"/>
      <c r="Z2664" s="696" t="s">
        <v>43</v>
      </c>
      <c r="AA2664" s="697"/>
      <c r="AB2664" s="595" t="s">
        <v>6</v>
      </c>
      <c r="AC2664" s="595"/>
      <c r="AD2664" s="595"/>
      <c r="AE2664" s="595"/>
      <c r="AF2664" s="595"/>
      <c r="AG2664" s="595"/>
      <c r="AH2664" s="595" t="s">
        <v>63</v>
      </c>
      <c r="AI2664" s="595"/>
      <c r="AJ2664" s="595"/>
      <c r="AK2664" s="595"/>
      <c r="AL2664" s="595"/>
      <c r="AM2664" s="595"/>
      <c r="AN2664" s="595" t="s">
        <v>64</v>
      </c>
      <c r="AO2664" s="595"/>
      <c r="AP2664" s="595"/>
      <c r="AQ2664" s="595"/>
      <c r="AR2664" s="595"/>
      <c r="AS2664" s="595"/>
      <c r="AT2664" s="595" t="s">
        <v>65</v>
      </c>
      <c r="AU2664" s="595"/>
      <c r="AV2664" s="595"/>
      <c r="AW2664" s="595"/>
      <c r="AX2664" s="595"/>
      <c r="AY2664" s="597"/>
      <c r="AZ2664" s="595" t="s">
        <v>4</v>
      </c>
      <c r="BA2664" s="595"/>
      <c r="BB2664" s="595"/>
      <c r="BC2664" s="595"/>
      <c r="BD2664" s="595"/>
      <c r="BE2664" s="595"/>
      <c r="BF2664" s="595" t="s">
        <v>66</v>
      </c>
      <c r="BG2664" s="595"/>
      <c r="BH2664" s="595"/>
      <c r="BI2664" s="595"/>
      <c r="BJ2664" s="595"/>
      <c r="BK2664" s="596"/>
      <c r="BL2664" s="651" t="s">
        <v>25</v>
      </c>
      <c r="BM2664" s="652"/>
      <c r="BN2664" s="653"/>
      <c r="BO2664" s="598" t="s">
        <v>100</v>
      </c>
      <c r="BP2664" s="598" t="s">
        <v>81</v>
      </c>
      <c r="BQ2664" s="598" t="s">
        <v>82</v>
      </c>
      <c r="BR2664" s="74"/>
      <c r="BS2664" s="74"/>
      <c r="BT2664" s="276"/>
    </row>
    <row r="2665" spans="1:77" s="70" customFormat="1" ht="41.25" customHeight="1" x14ac:dyDescent="0.7">
      <c r="A2665" s="276"/>
      <c r="B2665" s="685"/>
      <c r="C2665" s="688"/>
      <c r="D2665" s="689"/>
      <c r="E2665" s="221" t="s">
        <v>95</v>
      </c>
      <c r="F2665" s="666"/>
      <c r="G2665" s="666"/>
      <c r="H2665" s="728"/>
      <c r="I2665" s="729"/>
      <c r="J2665" s="645" t="s">
        <v>17</v>
      </c>
      <c r="K2665" s="646"/>
      <c r="L2665" s="641" t="s">
        <v>18</v>
      </c>
      <c r="M2665" s="642"/>
      <c r="N2665" s="657" t="s">
        <v>19</v>
      </c>
      <c r="O2665" s="658" t="s">
        <v>8</v>
      </c>
      <c r="P2665" s="645" t="s">
        <v>26</v>
      </c>
      <c r="Q2665" s="646"/>
      <c r="R2665" s="641" t="s">
        <v>24</v>
      </c>
      <c r="S2665" s="642"/>
      <c r="T2665" s="657" t="s">
        <v>19</v>
      </c>
      <c r="U2665" s="658"/>
      <c r="V2665" s="698"/>
      <c r="W2665" s="699"/>
      <c r="X2665" s="698"/>
      <c r="Y2665" s="699"/>
      <c r="Z2665" s="698"/>
      <c r="AA2665" s="699"/>
      <c r="AB2665" s="645" t="s">
        <v>47</v>
      </c>
      <c r="AC2665" s="646"/>
      <c r="AD2665" s="641" t="s">
        <v>23</v>
      </c>
      <c r="AE2665" s="642" t="s">
        <v>3</v>
      </c>
      <c r="AF2665" s="643" t="s">
        <v>5</v>
      </c>
      <c r="AG2665" s="644"/>
      <c r="AH2665" s="645" t="s">
        <v>47</v>
      </c>
      <c r="AI2665" s="646"/>
      <c r="AJ2665" s="641" t="s">
        <v>23</v>
      </c>
      <c r="AK2665" s="642" t="s">
        <v>3</v>
      </c>
      <c r="AL2665" s="643" t="s">
        <v>5</v>
      </c>
      <c r="AM2665" s="644"/>
      <c r="AN2665" s="645" t="s">
        <v>47</v>
      </c>
      <c r="AO2665" s="646"/>
      <c r="AP2665" s="641" t="s">
        <v>23</v>
      </c>
      <c r="AQ2665" s="642" t="s">
        <v>3</v>
      </c>
      <c r="AR2665" s="643" t="s">
        <v>5</v>
      </c>
      <c r="AS2665" s="644"/>
      <c r="AT2665" s="645" t="s">
        <v>47</v>
      </c>
      <c r="AU2665" s="646"/>
      <c r="AV2665" s="641" t="s">
        <v>23</v>
      </c>
      <c r="AW2665" s="642" t="s">
        <v>3</v>
      </c>
      <c r="AX2665" s="643" t="s">
        <v>5</v>
      </c>
      <c r="AY2665" s="720"/>
      <c r="AZ2665" s="645" t="s">
        <v>47</v>
      </c>
      <c r="BA2665" s="646"/>
      <c r="BB2665" s="641" t="s">
        <v>23</v>
      </c>
      <c r="BC2665" s="642" t="s">
        <v>3</v>
      </c>
      <c r="BD2665" s="643" t="s">
        <v>5</v>
      </c>
      <c r="BE2665" s="644"/>
      <c r="BF2665" s="645" t="s">
        <v>47</v>
      </c>
      <c r="BG2665" s="646"/>
      <c r="BH2665" s="641" t="s">
        <v>23</v>
      </c>
      <c r="BI2665" s="642" t="s">
        <v>3</v>
      </c>
      <c r="BJ2665" s="643" t="s">
        <v>5</v>
      </c>
      <c r="BK2665" s="644"/>
      <c r="BL2665" s="654"/>
      <c r="BM2665" s="655"/>
      <c r="BN2665" s="656"/>
      <c r="BO2665" s="599"/>
      <c r="BP2665" s="599"/>
      <c r="BQ2665" s="599"/>
      <c r="BR2665" s="74"/>
      <c r="BS2665" s="74"/>
      <c r="BT2665" s="276"/>
      <c r="BY2665" s="307"/>
    </row>
    <row r="2666" spans="1:77" ht="23.85" customHeight="1" x14ac:dyDescent="0.35">
      <c r="A2666" s="277"/>
      <c r="B2666" s="678" t="str">
        <f>IF(ROSTER!B$8="","",ROSTER!B$8)</f>
        <v/>
      </c>
      <c r="C2666" s="669" t="str">
        <f>IF(ROSTER!C$8="","",ROSTER!C$8)</f>
        <v/>
      </c>
      <c r="D2666" s="670"/>
      <c r="E2666" s="667"/>
      <c r="F2666" s="680">
        <f>IF(E2666="y",1,IF(E2666="S",1,0))</f>
        <v>0</v>
      </c>
      <c r="G2666" s="663">
        <f>IF(E2666="S",1,0)</f>
        <v>0</v>
      </c>
      <c r="H2666" s="583"/>
      <c r="I2666" s="584"/>
      <c r="J2666" s="569"/>
      <c r="K2666" s="570"/>
      <c r="L2666" s="573"/>
      <c r="M2666" s="574"/>
      <c r="N2666" s="579">
        <f>L2666+J2666</f>
        <v>0</v>
      </c>
      <c r="O2666" s="580"/>
      <c r="P2666" s="569"/>
      <c r="Q2666" s="570"/>
      <c r="R2666" s="573"/>
      <c r="S2666" s="574"/>
      <c r="T2666" s="579">
        <f>R2666-P2666</f>
        <v>0</v>
      </c>
      <c r="U2666" s="580"/>
      <c r="V2666" s="583"/>
      <c r="W2666" s="584"/>
      <c r="X2666" s="569"/>
      <c r="Y2666" s="584"/>
      <c r="Z2666" s="569"/>
      <c r="AA2666" s="584"/>
      <c r="AB2666" s="569"/>
      <c r="AC2666" s="570"/>
      <c r="AD2666" s="573"/>
      <c r="AE2666" s="574"/>
      <c r="AF2666" s="557">
        <f>IF(AB2666=0,0,(AD2666/AB2666)*100)</f>
        <v>0</v>
      </c>
      <c r="AG2666" s="558"/>
      <c r="AH2666" s="569"/>
      <c r="AI2666" s="570"/>
      <c r="AJ2666" s="573"/>
      <c r="AK2666" s="574"/>
      <c r="AL2666" s="557">
        <f>IF(AH2666=0,0,(AJ2666/AH2666)*100)</f>
        <v>0</v>
      </c>
      <c r="AM2666" s="558"/>
      <c r="AN2666" s="569"/>
      <c r="AO2666" s="570"/>
      <c r="AP2666" s="573"/>
      <c r="AQ2666" s="574"/>
      <c r="AR2666" s="557">
        <f>IF(AN2666=0,0,(AP2666/AN2666)*100)</f>
        <v>0</v>
      </c>
      <c r="AS2666" s="558"/>
      <c r="AT2666" s="561">
        <f>AB2666+AH2666+AN2666</f>
        <v>0</v>
      </c>
      <c r="AU2666" s="562"/>
      <c r="AV2666" s="565">
        <f>AD2666+AJ2666+AP2666</f>
        <v>0</v>
      </c>
      <c r="AW2666" s="566"/>
      <c r="AX2666" s="557">
        <f>IF(AT2666=0,0,(AV2666/AT2666)*100)</f>
        <v>0</v>
      </c>
      <c r="AY2666" s="558"/>
      <c r="AZ2666" s="569"/>
      <c r="BA2666" s="570"/>
      <c r="BB2666" s="573"/>
      <c r="BC2666" s="574"/>
      <c r="BD2666" s="557">
        <f>IF(AZ2666=0,0,(BB2666/AZ2666)*100)</f>
        <v>0</v>
      </c>
      <c r="BE2666" s="558"/>
      <c r="BF2666" s="561">
        <f>AT2666+AZ2666</f>
        <v>0</v>
      </c>
      <c r="BG2666" s="562"/>
      <c r="BH2666" s="565">
        <f>AV2666+BB2666</f>
        <v>0</v>
      </c>
      <c r="BI2666" s="566"/>
      <c r="BJ2666" s="557">
        <f>IF(BF2666=0,0,(BH2666/BF2666)*100)</f>
        <v>0</v>
      </c>
      <c r="BK2666" s="558"/>
      <c r="BL2666" s="602">
        <f>(AD2666*2)+(AJ2666*2)+(AP2666*3)+BB2666</f>
        <v>0</v>
      </c>
      <c r="BM2666" s="603"/>
      <c r="BN2666" s="604"/>
      <c r="BO2666" s="587">
        <f>IF(BQ2666=0,0,50*BP2666/BQ2666)</f>
        <v>0</v>
      </c>
      <c r="BP2666" s="555">
        <f>(BL2666*BS$2666)+(N2666*BS$2667)+(X2666*BS$2668)+(R2666*BS$2669)+(V2666*BS$2670)+(Z2666*BS$2671)</f>
        <v>0</v>
      </c>
      <c r="BQ2666" s="555">
        <f>((AZ2666-BB2666)*BS$2673)+((AT2666-AV2666)*BS$2672)+(H2666*BS$2674)+(P2666*BS$2675)</f>
        <v>0</v>
      </c>
      <c r="BR2666" s="75" t="s">
        <v>70</v>
      </c>
      <c r="BS2666" s="76">
        <f>IF(BO2661="B",'VALUE POINTS'!L$10,IF('GAME STATS'!BO2661="C",'VALUE POINTS'!M$10,'VALUE POINTS'!K$10))</f>
        <v>1</v>
      </c>
      <c r="BT2666" s="280"/>
    </row>
    <row r="2667" spans="1:77" ht="23.85" customHeight="1" x14ac:dyDescent="0.35">
      <c r="A2667" s="277"/>
      <c r="B2667" s="679"/>
      <c r="C2667" s="690" t="str">
        <f>IF(ROSTER!D$8="","",ROSTER!D$8)</f>
        <v/>
      </c>
      <c r="D2667" s="691"/>
      <c r="E2667" s="668"/>
      <c r="F2667" s="681"/>
      <c r="G2667" s="664"/>
      <c r="H2667" s="585"/>
      <c r="I2667" s="586"/>
      <c r="J2667" s="571"/>
      <c r="K2667" s="572"/>
      <c r="L2667" s="575"/>
      <c r="M2667" s="576"/>
      <c r="N2667" s="581" t="s">
        <v>16</v>
      </c>
      <c r="O2667" s="582"/>
      <c r="P2667" s="571"/>
      <c r="Q2667" s="572"/>
      <c r="R2667" s="575"/>
      <c r="S2667" s="576"/>
      <c r="T2667" s="581" t="s">
        <v>16</v>
      </c>
      <c r="U2667" s="582"/>
      <c r="V2667" s="585"/>
      <c r="W2667" s="586"/>
      <c r="X2667" s="571"/>
      <c r="Y2667" s="586"/>
      <c r="Z2667" s="571"/>
      <c r="AA2667" s="586"/>
      <c r="AB2667" s="571"/>
      <c r="AC2667" s="572"/>
      <c r="AD2667" s="575"/>
      <c r="AE2667" s="576"/>
      <c r="AF2667" s="577"/>
      <c r="AG2667" s="578"/>
      <c r="AH2667" s="571"/>
      <c r="AI2667" s="572"/>
      <c r="AJ2667" s="575"/>
      <c r="AK2667" s="576"/>
      <c r="AL2667" s="577"/>
      <c r="AM2667" s="578"/>
      <c r="AN2667" s="571"/>
      <c r="AO2667" s="572"/>
      <c r="AP2667" s="575"/>
      <c r="AQ2667" s="576"/>
      <c r="AR2667" s="577"/>
      <c r="AS2667" s="578"/>
      <c r="AT2667" s="627"/>
      <c r="AU2667" s="628"/>
      <c r="AV2667" s="629"/>
      <c r="AW2667" s="630"/>
      <c r="AX2667" s="577"/>
      <c r="AY2667" s="578"/>
      <c r="AZ2667" s="571"/>
      <c r="BA2667" s="572"/>
      <c r="BB2667" s="575"/>
      <c r="BC2667" s="576"/>
      <c r="BD2667" s="577"/>
      <c r="BE2667" s="578"/>
      <c r="BF2667" s="627"/>
      <c r="BG2667" s="628"/>
      <c r="BH2667" s="629"/>
      <c r="BI2667" s="630"/>
      <c r="BJ2667" s="577"/>
      <c r="BK2667" s="578"/>
      <c r="BL2667" s="605"/>
      <c r="BM2667" s="606"/>
      <c r="BN2667" s="607"/>
      <c r="BO2667" s="588"/>
      <c r="BP2667" s="556"/>
      <c r="BQ2667" s="556"/>
      <c r="BR2667" s="75" t="s">
        <v>71</v>
      </c>
      <c r="BS2667" s="76">
        <f>IF(BO2661="B",'VALUE POINTS'!L$11,IF('GAME STATS'!BO2661="C",'VALUE POINTS'!M$11,'VALUE POINTS'!K$11))</f>
        <v>1</v>
      </c>
      <c r="BT2667" s="280"/>
    </row>
    <row r="2668" spans="1:77" ht="21.75" customHeight="1" x14ac:dyDescent="0.4">
      <c r="A2668" s="268"/>
      <c r="B2668" s="678" t="str">
        <f>IF(ROSTER!B$10="","",ROSTER!B$10)</f>
        <v/>
      </c>
      <c r="C2668" s="669" t="str">
        <f>IF(ROSTER!C$10="","",ROSTER!C$10)</f>
        <v/>
      </c>
      <c r="D2668" s="670"/>
      <c r="E2668" s="667"/>
      <c r="F2668" s="680">
        <f>IF(E2668="y",1,IF(E2668="S",1,0))</f>
        <v>0</v>
      </c>
      <c r="G2668" s="663">
        <f>IF(E2668="S",1,0)</f>
        <v>0</v>
      </c>
      <c r="H2668" s="583"/>
      <c r="I2668" s="584"/>
      <c r="J2668" s="569"/>
      <c r="K2668" s="570"/>
      <c r="L2668" s="573"/>
      <c r="M2668" s="574"/>
      <c r="N2668" s="579">
        <f>L2668+J2668</f>
        <v>0</v>
      </c>
      <c r="O2668" s="580"/>
      <c r="P2668" s="569"/>
      <c r="Q2668" s="570"/>
      <c r="R2668" s="573"/>
      <c r="S2668" s="574"/>
      <c r="T2668" s="579">
        <f>R2668-P2668</f>
        <v>0</v>
      </c>
      <c r="U2668" s="580"/>
      <c r="V2668" s="583"/>
      <c r="W2668" s="584"/>
      <c r="X2668" s="569"/>
      <c r="Y2668" s="584"/>
      <c r="Z2668" s="569"/>
      <c r="AA2668" s="584"/>
      <c r="AB2668" s="569"/>
      <c r="AC2668" s="570"/>
      <c r="AD2668" s="573"/>
      <c r="AE2668" s="574"/>
      <c r="AF2668" s="557">
        <f>IF(AB2668=0,0,(AD2668/AB2668)*100)</f>
        <v>0</v>
      </c>
      <c r="AG2668" s="558"/>
      <c r="AH2668" s="569"/>
      <c r="AI2668" s="570"/>
      <c r="AJ2668" s="573"/>
      <c r="AK2668" s="574"/>
      <c r="AL2668" s="557">
        <f>IF(AH2668=0,0,(AJ2668/AH2668)*100)</f>
        <v>0</v>
      </c>
      <c r="AM2668" s="558"/>
      <c r="AN2668" s="569"/>
      <c r="AO2668" s="570"/>
      <c r="AP2668" s="573"/>
      <c r="AQ2668" s="574"/>
      <c r="AR2668" s="557">
        <f>IF(AN2668=0,0,(AP2668/AN2668)*100)</f>
        <v>0</v>
      </c>
      <c r="AS2668" s="558"/>
      <c r="AT2668" s="561">
        <f>AB2668+AH2668+AN2668</f>
        <v>0</v>
      </c>
      <c r="AU2668" s="562"/>
      <c r="AV2668" s="565">
        <f>AD2668+AJ2668+AP2668</f>
        <v>0</v>
      </c>
      <c r="AW2668" s="566"/>
      <c r="AX2668" s="557">
        <f>IF(AT2668=0,0,(AV2668/AT2668)*100)</f>
        <v>0</v>
      </c>
      <c r="AY2668" s="558"/>
      <c r="AZ2668" s="569"/>
      <c r="BA2668" s="570"/>
      <c r="BB2668" s="573"/>
      <c r="BC2668" s="574"/>
      <c r="BD2668" s="557">
        <f>IF(AZ2668=0,0,(BB2668/AZ2668)*100)</f>
        <v>0</v>
      </c>
      <c r="BE2668" s="558"/>
      <c r="BF2668" s="561">
        <f>AT2668+AZ2668</f>
        <v>0</v>
      </c>
      <c r="BG2668" s="562"/>
      <c r="BH2668" s="565">
        <f>AV2668+BB2668</f>
        <v>0</v>
      </c>
      <c r="BI2668" s="566"/>
      <c r="BJ2668" s="557">
        <f>IF(BF2668=0,0,(BH2668/BF2668)*100)</f>
        <v>0</v>
      </c>
      <c r="BK2668" s="558"/>
      <c r="BL2668" s="602">
        <f>(AD2668*2)+(AJ2668*2)+(AP2668*3)+BB2668</f>
        <v>0</v>
      </c>
      <c r="BM2668" s="603"/>
      <c r="BN2668" s="604"/>
      <c r="BO2668" s="587">
        <f>IF(BQ2668=0,0,50*BP2668/BQ2668)</f>
        <v>0</v>
      </c>
      <c r="BP2668" s="555">
        <f t="shared" ref="BP2668" si="2560">(BL2668*BS$2666)+(N2668*BS$2667)+(X2668*BS$2668)+(R2668*BS$2669)+(V2668*BS$2670)+(Z2668*BS$2671)</f>
        <v>0</v>
      </c>
      <c r="BQ2668" s="555">
        <f t="shared" ref="BQ2668" si="2561">((AZ2668-BB2668)*BS$2673)+((AT2668-AV2668)*BS$2672)+(H2668*BS$2674)+(P2668*BS$2675)</f>
        <v>0</v>
      </c>
      <c r="BR2668" s="75" t="s">
        <v>72</v>
      </c>
      <c r="BS2668" s="76">
        <f>IF(BO2661="B",'VALUE POINTS'!L$12,IF('GAME STATS'!BO2661="C",'VALUE POINTS'!M$12,'VALUE POINTS'!K$12))</f>
        <v>2</v>
      </c>
      <c r="BT2668" s="280"/>
      <c r="BY2668" s="70"/>
    </row>
    <row r="2669" spans="1:77" ht="21.75" customHeight="1" x14ac:dyDescent="0.35">
      <c r="A2669" s="268"/>
      <c r="B2669" s="679"/>
      <c r="C2669" s="690" t="str">
        <f>IF(ROSTER!D$10="","",ROSTER!D$10)</f>
        <v/>
      </c>
      <c r="D2669" s="691"/>
      <c r="E2669" s="668"/>
      <c r="F2669" s="681"/>
      <c r="G2669" s="664"/>
      <c r="H2669" s="585"/>
      <c r="I2669" s="586"/>
      <c r="J2669" s="571"/>
      <c r="K2669" s="572"/>
      <c r="L2669" s="575"/>
      <c r="M2669" s="576"/>
      <c r="N2669" s="581" t="s">
        <v>16</v>
      </c>
      <c r="O2669" s="582"/>
      <c r="P2669" s="571"/>
      <c r="Q2669" s="572"/>
      <c r="R2669" s="575"/>
      <c r="S2669" s="576"/>
      <c r="T2669" s="581" t="s">
        <v>16</v>
      </c>
      <c r="U2669" s="582"/>
      <c r="V2669" s="585"/>
      <c r="W2669" s="586"/>
      <c r="X2669" s="571"/>
      <c r="Y2669" s="586"/>
      <c r="Z2669" s="571"/>
      <c r="AA2669" s="586"/>
      <c r="AB2669" s="571"/>
      <c r="AC2669" s="572"/>
      <c r="AD2669" s="575"/>
      <c r="AE2669" s="576"/>
      <c r="AF2669" s="577"/>
      <c r="AG2669" s="578"/>
      <c r="AH2669" s="571"/>
      <c r="AI2669" s="572"/>
      <c r="AJ2669" s="575"/>
      <c r="AK2669" s="576"/>
      <c r="AL2669" s="577"/>
      <c r="AM2669" s="578"/>
      <c r="AN2669" s="571"/>
      <c r="AO2669" s="572"/>
      <c r="AP2669" s="575"/>
      <c r="AQ2669" s="576"/>
      <c r="AR2669" s="577"/>
      <c r="AS2669" s="578"/>
      <c r="AT2669" s="627"/>
      <c r="AU2669" s="628"/>
      <c r="AV2669" s="629"/>
      <c r="AW2669" s="630"/>
      <c r="AX2669" s="577"/>
      <c r="AY2669" s="578"/>
      <c r="AZ2669" s="571"/>
      <c r="BA2669" s="572"/>
      <c r="BB2669" s="575"/>
      <c r="BC2669" s="576"/>
      <c r="BD2669" s="577"/>
      <c r="BE2669" s="578"/>
      <c r="BF2669" s="627"/>
      <c r="BG2669" s="628"/>
      <c r="BH2669" s="629"/>
      <c r="BI2669" s="630"/>
      <c r="BJ2669" s="577"/>
      <c r="BK2669" s="578"/>
      <c r="BL2669" s="605"/>
      <c r="BM2669" s="606"/>
      <c r="BN2669" s="607"/>
      <c r="BO2669" s="588"/>
      <c r="BP2669" s="556"/>
      <c r="BQ2669" s="556"/>
      <c r="BR2669" s="75" t="s">
        <v>73</v>
      </c>
      <c r="BS2669" s="76">
        <f>IF(BO2661="B",'VALUE POINTS'!L$13,IF('GAME STATS'!BO2661="C",'VALUE POINTS'!M$13,'VALUE POINTS'!K$13))</f>
        <v>2</v>
      </c>
      <c r="BT2669" s="280"/>
    </row>
    <row r="2670" spans="1:77" ht="21.75" customHeight="1" x14ac:dyDescent="0.35">
      <c r="A2670" s="268"/>
      <c r="B2670" s="678" t="str">
        <f>IF(ROSTER!B$12="","",ROSTER!B$12)</f>
        <v/>
      </c>
      <c r="C2670" s="669" t="str">
        <f>IF(ROSTER!C$12="","",ROSTER!C$12)</f>
        <v/>
      </c>
      <c r="D2670" s="670"/>
      <c r="E2670" s="667"/>
      <c r="F2670" s="680">
        <f>IF(E2670="y",1,IF(E2670="S",1,0))</f>
        <v>0</v>
      </c>
      <c r="G2670" s="663">
        <f>IF(E2670="S",1,0)</f>
        <v>0</v>
      </c>
      <c r="H2670" s="583"/>
      <c r="I2670" s="584"/>
      <c r="J2670" s="569"/>
      <c r="K2670" s="570"/>
      <c r="L2670" s="573"/>
      <c r="M2670" s="574"/>
      <c r="N2670" s="579">
        <f>L2670+J2670</f>
        <v>0</v>
      </c>
      <c r="O2670" s="580"/>
      <c r="P2670" s="569"/>
      <c r="Q2670" s="570"/>
      <c r="R2670" s="573"/>
      <c r="S2670" s="574"/>
      <c r="T2670" s="579">
        <f>R2670-P2670</f>
        <v>0</v>
      </c>
      <c r="U2670" s="580"/>
      <c r="V2670" s="583"/>
      <c r="W2670" s="584"/>
      <c r="X2670" s="569"/>
      <c r="Y2670" s="584"/>
      <c r="Z2670" s="569"/>
      <c r="AA2670" s="584"/>
      <c r="AB2670" s="569"/>
      <c r="AC2670" s="570"/>
      <c r="AD2670" s="573"/>
      <c r="AE2670" s="574"/>
      <c r="AF2670" s="557">
        <f>IF(AB2670=0,0,(AD2670/AB2670)*100)</f>
        <v>0</v>
      </c>
      <c r="AG2670" s="558"/>
      <c r="AH2670" s="569"/>
      <c r="AI2670" s="570"/>
      <c r="AJ2670" s="573"/>
      <c r="AK2670" s="574"/>
      <c r="AL2670" s="557">
        <f>IF(AH2670=0,0,(AJ2670/AH2670)*100)</f>
        <v>0</v>
      </c>
      <c r="AM2670" s="558"/>
      <c r="AN2670" s="569"/>
      <c r="AO2670" s="570"/>
      <c r="AP2670" s="573"/>
      <c r="AQ2670" s="574"/>
      <c r="AR2670" s="557">
        <f>IF(AN2670=0,0,(AP2670/AN2670)*100)</f>
        <v>0</v>
      </c>
      <c r="AS2670" s="558"/>
      <c r="AT2670" s="561">
        <f>AB2670+AH2670+AN2670</f>
        <v>0</v>
      </c>
      <c r="AU2670" s="562"/>
      <c r="AV2670" s="565">
        <f>AD2670+AJ2670+AP2670</f>
        <v>0</v>
      </c>
      <c r="AW2670" s="566"/>
      <c r="AX2670" s="557">
        <f>IF(AT2670=0,0,(AV2670/AT2670)*100)</f>
        <v>0</v>
      </c>
      <c r="AY2670" s="558"/>
      <c r="AZ2670" s="569"/>
      <c r="BA2670" s="570"/>
      <c r="BB2670" s="573"/>
      <c r="BC2670" s="574"/>
      <c r="BD2670" s="557">
        <f>IF(AZ2670=0,0,(BB2670/AZ2670)*100)</f>
        <v>0</v>
      </c>
      <c r="BE2670" s="558"/>
      <c r="BF2670" s="561">
        <f>AT2670+AZ2670</f>
        <v>0</v>
      </c>
      <c r="BG2670" s="562"/>
      <c r="BH2670" s="565">
        <f>AV2670+BB2670</f>
        <v>0</v>
      </c>
      <c r="BI2670" s="566"/>
      <c r="BJ2670" s="557">
        <f>IF(BF2670=0,0,(BH2670/BF2670)*100)</f>
        <v>0</v>
      </c>
      <c r="BK2670" s="558"/>
      <c r="BL2670" s="602">
        <f>(AD2670*2)+(AJ2670*2)+(AP2670*3)+BB2670</f>
        <v>0</v>
      </c>
      <c r="BM2670" s="603"/>
      <c r="BN2670" s="604"/>
      <c r="BO2670" s="587">
        <f t="shared" ref="BO2670" si="2562">IF(BQ2670=0,0,50*BP2670/BQ2670)</f>
        <v>0</v>
      </c>
      <c r="BP2670" s="555">
        <f t="shared" ref="BP2670" si="2563">(BL2670*BS$2666)+(N2670*BS$2667)+(X2670*BS$2668)+(R2670*BS$2669)+(V2670*BS$2670)+(Z2670*BS$2671)</f>
        <v>0</v>
      </c>
      <c r="BQ2670" s="555">
        <f t="shared" ref="BQ2670" si="2564">((AZ2670-BB2670)*BS$2673)+((AT2670-AV2670)*BS$2672)+(H2670*BS$2674)+(P2670*BS$2675)</f>
        <v>0</v>
      </c>
      <c r="BR2670" s="75" t="s">
        <v>74</v>
      </c>
      <c r="BS2670" s="76">
        <f>IF(BO2661="B",'VALUE POINTS'!L$14,IF('GAME STATS'!BO2661="C",'VALUE POINTS'!M$14,'VALUE POINTS'!K$14))</f>
        <v>2</v>
      </c>
      <c r="BT2670" s="280"/>
    </row>
    <row r="2671" spans="1:77" ht="21.75" customHeight="1" x14ac:dyDescent="0.4">
      <c r="A2671" s="268"/>
      <c r="B2671" s="679"/>
      <c r="C2671" s="690" t="str">
        <f>IF(ROSTER!D$12="","",ROSTER!D$12)</f>
        <v/>
      </c>
      <c r="D2671" s="691"/>
      <c r="E2671" s="668"/>
      <c r="F2671" s="681"/>
      <c r="G2671" s="664"/>
      <c r="H2671" s="585"/>
      <c r="I2671" s="586"/>
      <c r="J2671" s="571"/>
      <c r="K2671" s="572"/>
      <c r="L2671" s="575"/>
      <c r="M2671" s="576"/>
      <c r="N2671" s="581" t="s">
        <v>16</v>
      </c>
      <c r="O2671" s="582"/>
      <c r="P2671" s="571"/>
      <c r="Q2671" s="572"/>
      <c r="R2671" s="575"/>
      <c r="S2671" s="576"/>
      <c r="T2671" s="581" t="s">
        <v>16</v>
      </c>
      <c r="U2671" s="582"/>
      <c r="V2671" s="585"/>
      <c r="W2671" s="586"/>
      <c r="X2671" s="571"/>
      <c r="Y2671" s="586"/>
      <c r="Z2671" s="571"/>
      <c r="AA2671" s="586"/>
      <c r="AB2671" s="571"/>
      <c r="AC2671" s="572"/>
      <c r="AD2671" s="575"/>
      <c r="AE2671" s="576"/>
      <c r="AF2671" s="577"/>
      <c r="AG2671" s="578"/>
      <c r="AH2671" s="571"/>
      <c r="AI2671" s="572"/>
      <c r="AJ2671" s="575"/>
      <c r="AK2671" s="576"/>
      <c r="AL2671" s="577"/>
      <c r="AM2671" s="578"/>
      <c r="AN2671" s="571"/>
      <c r="AO2671" s="572"/>
      <c r="AP2671" s="575"/>
      <c r="AQ2671" s="576"/>
      <c r="AR2671" s="577"/>
      <c r="AS2671" s="578"/>
      <c r="AT2671" s="627"/>
      <c r="AU2671" s="628"/>
      <c r="AV2671" s="629"/>
      <c r="AW2671" s="630"/>
      <c r="AX2671" s="577"/>
      <c r="AY2671" s="578"/>
      <c r="AZ2671" s="571"/>
      <c r="BA2671" s="572"/>
      <c r="BB2671" s="575"/>
      <c r="BC2671" s="576"/>
      <c r="BD2671" s="577"/>
      <c r="BE2671" s="578"/>
      <c r="BF2671" s="627"/>
      <c r="BG2671" s="628"/>
      <c r="BH2671" s="629"/>
      <c r="BI2671" s="630"/>
      <c r="BJ2671" s="577"/>
      <c r="BK2671" s="578"/>
      <c r="BL2671" s="605"/>
      <c r="BM2671" s="606"/>
      <c r="BN2671" s="607"/>
      <c r="BO2671" s="588"/>
      <c r="BP2671" s="556"/>
      <c r="BQ2671" s="556"/>
      <c r="BR2671" s="75" t="s">
        <v>75</v>
      </c>
      <c r="BS2671" s="76">
        <f>IF(BO2661="B",'VALUE POINTS'!L$15,IF('GAME STATS'!BO2661="C",'VALUE POINTS'!M$15,'VALUE POINTS'!K$15))</f>
        <v>2</v>
      </c>
      <c r="BT2671" s="280"/>
      <c r="BY2671" s="70"/>
    </row>
    <row r="2672" spans="1:77" ht="21.75" customHeight="1" x14ac:dyDescent="0.35">
      <c r="A2672" s="268"/>
      <c r="B2672" s="678" t="str">
        <f>IF(ROSTER!B$14="","",ROSTER!B$14)</f>
        <v/>
      </c>
      <c r="C2672" s="669" t="str">
        <f>IF(ROSTER!C$14="","",ROSTER!C$14)</f>
        <v/>
      </c>
      <c r="D2672" s="670"/>
      <c r="E2672" s="667"/>
      <c r="F2672" s="680">
        <f>IF(E2672="y",1,IF(E2672="S",1,0))</f>
        <v>0</v>
      </c>
      <c r="G2672" s="663">
        <f>IF(E2672="S",1,0)</f>
        <v>0</v>
      </c>
      <c r="H2672" s="583"/>
      <c r="I2672" s="584"/>
      <c r="J2672" s="569"/>
      <c r="K2672" s="570"/>
      <c r="L2672" s="573"/>
      <c r="M2672" s="574"/>
      <c r="N2672" s="579">
        <f>L2672+J2672</f>
        <v>0</v>
      </c>
      <c r="O2672" s="580"/>
      <c r="P2672" s="569"/>
      <c r="Q2672" s="570"/>
      <c r="R2672" s="573"/>
      <c r="S2672" s="574"/>
      <c r="T2672" s="579">
        <f>R2672-P2672</f>
        <v>0</v>
      </c>
      <c r="U2672" s="580"/>
      <c r="V2672" s="583"/>
      <c r="W2672" s="584"/>
      <c r="X2672" s="569"/>
      <c r="Y2672" s="584"/>
      <c r="Z2672" s="569"/>
      <c r="AA2672" s="584"/>
      <c r="AB2672" s="569"/>
      <c r="AC2672" s="570"/>
      <c r="AD2672" s="573"/>
      <c r="AE2672" s="574"/>
      <c r="AF2672" s="557">
        <f>IF(AB2672=0,0,(AD2672/AB2672)*100)</f>
        <v>0</v>
      </c>
      <c r="AG2672" s="558"/>
      <c r="AH2672" s="569"/>
      <c r="AI2672" s="570"/>
      <c r="AJ2672" s="573"/>
      <c r="AK2672" s="574"/>
      <c r="AL2672" s="557">
        <f>IF(AH2672=0,0,(AJ2672/AH2672)*100)</f>
        <v>0</v>
      </c>
      <c r="AM2672" s="558"/>
      <c r="AN2672" s="569"/>
      <c r="AO2672" s="570"/>
      <c r="AP2672" s="573"/>
      <c r="AQ2672" s="574"/>
      <c r="AR2672" s="557">
        <f>IF(AN2672=0,0,(AP2672/AN2672)*100)</f>
        <v>0</v>
      </c>
      <c r="AS2672" s="558"/>
      <c r="AT2672" s="561">
        <f>AB2672+AH2672+AN2672</f>
        <v>0</v>
      </c>
      <c r="AU2672" s="562"/>
      <c r="AV2672" s="565">
        <f>AD2672+AJ2672+AP2672</f>
        <v>0</v>
      </c>
      <c r="AW2672" s="566"/>
      <c r="AX2672" s="557">
        <f>IF(AT2672=0,0,(AV2672/AT2672)*100)</f>
        <v>0</v>
      </c>
      <c r="AY2672" s="558"/>
      <c r="AZ2672" s="569"/>
      <c r="BA2672" s="570"/>
      <c r="BB2672" s="573"/>
      <c r="BC2672" s="574"/>
      <c r="BD2672" s="557">
        <f>IF(AZ2672=0,0,(BB2672/AZ2672)*100)</f>
        <v>0</v>
      </c>
      <c r="BE2672" s="558"/>
      <c r="BF2672" s="561">
        <f>AT2672+AZ2672</f>
        <v>0</v>
      </c>
      <c r="BG2672" s="562"/>
      <c r="BH2672" s="565">
        <f>AV2672+BB2672</f>
        <v>0</v>
      </c>
      <c r="BI2672" s="566"/>
      <c r="BJ2672" s="557">
        <f>IF(BF2672=0,0,(BH2672/BF2672)*100)</f>
        <v>0</v>
      </c>
      <c r="BK2672" s="558"/>
      <c r="BL2672" s="602">
        <f>(AD2672*2)+(AJ2672*2)+(AP2672*3)+BB2672</f>
        <v>0</v>
      </c>
      <c r="BM2672" s="603"/>
      <c r="BN2672" s="604"/>
      <c r="BO2672" s="587">
        <f t="shared" ref="BO2672" si="2565">IF(BQ2672=0,0,50*BP2672/BQ2672)</f>
        <v>0</v>
      </c>
      <c r="BP2672" s="555">
        <f t="shared" ref="BP2672" si="2566">(BL2672*BS$2666)+(N2672*BS$2667)+(X2672*BS$2668)+(R2672*BS$2669)+(V2672*BS$2670)+(Z2672*BS$2671)</f>
        <v>0</v>
      </c>
      <c r="BQ2672" s="555">
        <f t="shared" ref="BQ2672" si="2567">((AZ2672-BB2672)*BS$2673)+((AT2672-AV2672)*BS$2672)+(H2672*BS$2674)+(P2672*BS$2675)</f>
        <v>0</v>
      </c>
      <c r="BR2672" s="75" t="s">
        <v>76</v>
      </c>
      <c r="BS2672" s="76">
        <f>IF(BO2661="B",'VALUE POINTS'!L$16,IF('GAME STATS'!BO2661="C",'VALUE POINTS'!M$16,'VALUE POINTS'!K$16))</f>
        <v>2</v>
      </c>
      <c r="BT2672" s="280"/>
    </row>
    <row r="2673" spans="1:72" ht="21.75" customHeight="1" x14ac:dyDescent="0.35">
      <c r="A2673" s="268"/>
      <c r="B2673" s="679"/>
      <c r="C2673" s="690" t="str">
        <f>IF(ROSTER!D$14="","",ROSTER!D$14)</f>
        <v/>
      </c>
      <c r="D2673" s="691"/>
      <c r="E2673" s="668"/>
      <c r="F2673" s="681"/>
      <c r="G2673" s="664"/>
      <c r="H2673" s="585"/>
      <c r="I2673" s="586"/>
      <c r="J2673" s="571"/>
      <c r="K2673" s="572"/>
      <c r="L2673" s="575"/>
      <c r="M2673" s="576"/>
      <c r="N2673" s="581" t="s">
        <v>16</v>
      </c>
      <c r="O2673" s="582"/>
      <c r="P2673" s="571"/>
      <c r="Q2673" s="572"/>
      <c r="R2673" s="575"/>
      <c r="S2673" s="576"/>
      <c r="T2673" s="581" t="s">
        <v>16</v>
      </c>
      <c r="U2673" s="582"/>
      <c r="V2673" s="585"/>
      <c r="W2673" s="586"/>
      <c r="X2673" s="571"/>
      <c r="Y2673" s="586"/>
      <c r="Z2673" s="571"/>
      <c r="AA2673" s="586"/>
      <c r="AB2673" s="571"/>
      <c r="AC2673" s="572"/>
      <c r="AD2673" s="575"/>
      <c r="AE2673" s="576"/>
      <c r="AF2673" s="577"/>
      <c r="AG2673" s="578"/>
      <c r="AH2673" s="571"/>
      <c r="AI2673" s="572"/>
      <c r="AJ2673" s="575"/>
      <c r="AK2673" s="576"/>
      <c r="AL2673" s="577"/>
      <c r="AM2673" s="578"/>
      <c r="AN2673" s="571"/>
      <c r="AO2673" s="572"/>
      <c r="AP2673" s="575"/>
      <c r="AQ2673" s="576"/>
      <c r="AR2673" s="577"/>
      <c r="AS2673" s="578"/>
      <c r="AT2673" s="627"/>
      <c r="AU2673" s="628"/>
      <c r="AV2673" s="629"/>
      <c r="AW2673" s="630"/>
      <c r="AX2673" s="577"/>
      <c r="AY2673" s="578"/>
      <c r="AZ2673" s="571"/>
      <c r="BA2673" s="572"/>
      <c r="BB2673" s="575"/>
      <c r="BC2673" s="576"/>
      <c r="BD2673" s="577"/>
      <c r="BE2673" s="578"/>
      <c r="BF2673" s="627"/>
      <c r="BG2673" s="628"/>
      <c r="BH2673" s="629"/>
      <c r="BI2673" s="630"/>
      <c r="BJ2673" s="577"/>
      <c r="BK2673" s="578"/>
      <c r="BL2673" s="605"/>
      <c r="BM2673" s="606"/>
      <c r="BN2673" s="607"/>
      <c r="BO2673" s="588"/>
      <c r="BP2673" s="556"/>
      <c r="BQ2673" s="556"/>
      <c r="BR2673" s="75" t="s">
        <v>77</v>
      </c>
      <c r="BS2673" s="76">
        <f>IF(BO2661="B",'VALUE POINTS'!L$17,IF('GAME STATS'!BO2661="C",'VALUE POINTS'!M$17,'VALUE POINTS'!K$17))</f>
        <v>1</v>
      </c>
      <c r="BT2673" s="280"/>
    </row>
    <row r="2674" spans="1:72" ht="21.75" customHeight="1" x14ac:dyDescent="0.35">
      <c r="A2674" s="268"/>
      <c r="B2674" s="678" t="str">
        <f>IF(ROSTER!B$16="","",ROSTER!B$16)</f>
        <v/>
      </c>
      <c r="C2674" s="669" t="str">
        <f>IF(ROSTER!C$16="","",ROSTER!C$16)</f>
        <v/>
      </c>
      <c r="D2674" s="670"/>
      <c r="E2674" s="667"/>
      <c r="F2674" s="680">
        <f>IF(E2674="y",1,IF(E2674="S",1,0))</f>
        <v>0</v>
      </c>
      <c r="G2674" s="663">
        <f>IF(E2674="S",1,0)</f>
        <v>0</v>
      </c>
      <c r="H2674" s="583"/>
      <c r="I2674" s="584"/>
      <c r="J2674" s="569"/>
      <c r="K2674" s="570"/>
      <c r="L2674" s="573"/>
      <c r="M2674" s="574"/>
      <c r="N2674" s="579">
        <f>L2674+J2674</f>
        <v>0</v>
      </c>
      <c r="O2674" s="580"/>
      <c r="P2674" s="569"/>
      <c r="Q2674" s="570"/>
      <c r="R2674" s="573"/>
      <c r="S2674" s="574"/>
      <c r="T2674" s="579">
        <f>R2674-P2674</f>
        <v>0</v>
      </c>
      <c r="U2674" s="580"/>
      <c r="V2674" s="583"/>
      <c r="W2674" s="584"/>
      <c r="X2674" s="569"/>
      <c r="Y2674" s="584"/>
      <c r="Z2674" s="569"/>
      <c r="AA2674" s="584"/>
      <c r="AB2674" s="569"/>
      <c r="AC2674" s="570"/>
      <c r="AD2674" s="573"/>
      <c r="AE2674" s="574"/>
      <c r="AF2674" s="557">
        <f>IF(AB2674=0,0,(AD2674/AB2674)*100)</f>
        <v>0</v>
      </c>
      <c r="AG2674" s="558"/>
      <c r="AH2674" s="569"/>
      <c r="AI2674" s="570"/>
      <c r="AJ2674" s="573"/>
      <c r="AK2674" s="574"/>
      <c r="AL2674" s="557">
        <f>IF(AH2674=0,0,(AJ2674/AH2674)*100)</f>
        <v>0</v>
      </c>
      <c r="AM2674" s="558"/>
      <c r="AN2674" s="569"/>
      <c r="AO2674" s="570"/>
      <c r="AP2674" s="573"/>
      <c r="AQ2674" s="574"/>
      <c r="AR2674" s="557">
        <f>IF(AN2674=0,0,(AP2674/AN2674)*100)</f>
        <v>0</v>
      </c>
      <c r="AS2674" s="558"/>
      <c r="AT2674" s="561">
        <f>AB2674+AH2674+AN2674</f>
        <v>0</v>
      </c>
      <c r="AU2674" s="562"/>
      <c r="AV2674" s="565">
        <f>AD2674+AJ2674+AP2674</f>
        <v>0</v>
      </c>
      <c r="AW2674" s="566"/>
      <c r="AX2674" s="557">
        <f>IF(AT2674=0,0,(AV2674/AT2674)*100)</f>
        <v>0</v>
      </c>
      <c r="AY2674" s="558"/>
      <c r="AZ2674" s="569"/>
      <c r="BA2674" s="570"/>
      <c r="BB2674" s="573"/>
      <c r="BC2674" s="574"/>
      <c r="BD2674" s="557">
        <f>IF(AZ2674=0,0,(BB2674/AZ2674)*100)</f>
        <v>0</v>
      </c>
      <c r="BE2674" s="558"/>
      <c r="BF2674" s="561">
        <f>AT2674+AZ2674</f>
        <v>0</v>
      </c>
      <c r="BG2674" s="562"/>
      <c r="BH2674" s="565">
        <f>AV2674+BB2674</f>
        <v>0</v>
      </c>
      <c r="BI2674" s="566"/>
      <c r="BJ2674" s="557">
        <f>IF(BF2674=0,0,(BH2674/BF2674)*100)</f>
        <v>0</v>
      </c>
      <c r="BK2674" s="558"/>
      <c r="BL2674" s="602">
        <f>(AD2674*2)+(AJ2674*2)+(AP2674*3)+BB2674</f>
        <v>0</v>
      </c>
      <c r="BM2674" s="603"/>
      <c r="BN2674" s="604"/>
      <c r="BO2674" s="587">
        <f t="shared" ref="BO2674" si="2568">IF(BQ2674=0,0,50*BP2674/BQ2674)</f>
        <v>0</v>
      </c>
      <c r="BP2674" s="555">
        <f t="shared" ref="BP2674" si="2569">(BL2674*BS$2666)+(N2674*BS$2667)+(X2674*BS$2668)+(R2674*BS$2669)+(V2674*BS$2670)+(Z2674*BS$2671)</f>
        <v>0</v>
      </c>
      <c r="BQ2674" s="555">
        <f t="shared" ref="BQ2674" si="2570">((AZ2674-BB2674)*BS$2673)+((AT2674-AV2674)*BS$2672)+(H2674*BS$2674)+(P2674*BS$2675)</f>
        <v>0</v>
      </c>
      <c r="BR2674" s="75" t="s">
        <v>78</v>
      </c>
      <c r="BS2674" s="76">
        <f>IF(BO2661="B",'VALUE POINTS'!L$18,IF('GAME STATS'!BO2661="C",'VALUE POINTS'!M$18,'VALUE POINTS'!K$18))</f>
        <v>2</v>
      </c>
      <c r="BT2674" s="280"/>
    </row>
    <row r="2675" spans="1:72" ht="21.75" customHeight="1" x14ac:dyDescent="0.35">
      <c r="A2675" s="268"/>
      <c r="B2675" s="679"/>
      <c r="C2675" s="690" t="str">
        <f>IF(ROSTER!D$16="","",ROSTER!D$16)</f>
        <v/>
      </c>
      <c r="D2675" s="691"/>
      <c r="E2675" s="668"/>
      <c r="F2675" s="681"/>
      <c r="G2675" s="664"/>
      <c r="H2675" s="585"/>
      <c r="I2675" s="586"/>
      <c r="J2675" s="571"/>
      <c r="K2675" s="572"/>
      <c r="L2675" s="575"/>
      <c r="M2675" s="576"/>
      <c r="N2675" s="581" t="s">
        <v>16</v>
      </c>
      <c r="O2675" s="582"/>
      <c r="P2675" s="571"/>
      <c r="Q2675" s="572"/>
      <c r="R2675" s="575"/>
      <c r="S2675" s="576"/>
      <c r="T2675" s="581" t="s">
        <v>16</v>
      </c>
      <c r="U2675" s="582"/>
      <c r="V2675" s="585"/>
      <c r="W2675" s="586"/>
      <c r="X2675" s="571"/>
      <c r="Y2675" s="586"/>
      <c r="Z2675" s="571"/>
      <c r="AA2675" s="586"/>
      <c r="AB2675" s="571"/>
      <c r="AC2675" s="572"/>
      <c r="AD2675" s="575"/>
      <c r="AE2675" s="576"/>
      <c r="AF2675" s="577"/>
      <c r="AG2675" s="578"/>
      <c r="AH2675" s="571"/>
      <c r="AI2675" s="572"/>
      <c r="AJ2675" s="575"/>
      <c r="AK2675" s="576"/>
      <c r="AL2675" s="577"/>
      <c r="AM2675" s="578"/>
      <c r="AN2675" s="571"/>
      <c r="AO2675" s="572"/>
      <c r="AP2675" s="575"/>
      <c r="AQ2675" s="576"/>
      <c r="AR2675" s="577"/>
      <c r="AS2675" s="578"/>
      <c r="AT2675" s="627"/>
      <c r="AU2675" s="628"/>
      <c r="AV2675" s="629"/>
      <c r="AW2675" s="630"/>
      <c r="AX2675" s="577"/>
      <c r="AY2675" s="578"/>
      <c r="AZ2675" s="571"/>
      <c r="BA2675" s="572"/>
      <c r="BB2675" s="575"/>
      <c r="BC2675" s="576"/>
      <c r="BD2675" s="577"/>
      <c r="BE2675" s="578"/>
      <c r="BF2675" s="627"/>
      <c r="BG2675" s="628"/>
      <c r="BH2675" s="629"/>
      <c r="BI2675" s="630"/>
      <c r="BJ2675" s="577"/>
      <c r="BK2675" s="578"/>
      <c r="BL2675" s="605"/>
      <c r="BM2675" s="606"/>
      <c r="BN2675" s="607"/>
      <c r="BO2675" s="588"/>
      <c r="BP2675" s="556"/>
      <c r="BQ2675" s="556"/>
      <c r="BR2675" s="75" t="s">
        <v>79</v>
      </c>
      <c r="BS2675" s="76">
        <f>IF(BO2661="B",'VALUE POINTS'!L$19,IF('GAME STATS'!BO2661="C",'VALUE POINTS'!M$19,'VALUE POINTS'!K$19))</f>
        <v>2</v>
      </c>
      <c r="BT2675" s="280"/>
    </row>
    <row r="2676" spans="1:72" ht="21.75" customHeight="1" x14ac:dyDescent="0.25">
      <c r="A2676" s="268"/>
      <c r="B2676" s="678" t="str">
        <f>IF(ROSTER!B$18="","",ROSTER!B$18)</f>
        <v/>
      </c>
      <c r="C2676" s="669" t="str">
        <f>IF(ROSTER!C$18="","",ROSTER!C$18)</f>
        <v/>
      </c>
      <c r="D2676" s="670"/>
      <c r="E2676" s="667"/>
      <c r="F2676" s="680">
        <f>IF(E2676="y",1,IF(E2676="S",1,0))</f>
        <v>0</v>
      </c>
      <c r="G2676" s="663">
        <f>IF(E2676="S",1,0)</f>
        <v>0</v>
      </c>
      <c r="H2676" s="583"/>
      <c r="I2676" s="584"/>
      <c r="J2676" s="569"/>
      <c r="K2676" s="570"/>
      <c r="L2676" s="573"/>
      <c r="M2676" s="574"/>
      <c r="N2676" s="579">
        <f>L2676+J2676</f>
        <v>0</v>
      </c>
      <c r="O2676" s="580"/>
      <c r="P2676" s="569"/>
      <c r="Q2676" s="570"/>
      <c r="R2676" s="573"/>
      <c r="S2676" s="574"/>
      <c r="T2676" s="579">
        <f>R2676-P2676</f>
        <v>0</v>
      </c>
      <c r="U2676" s="580"/>
      <c r="V2676" s="583"/>
      <c r="W2676" s="584"/>
      <c r="X2676" s="569"/>
      <c r="Y2676" s="584"/>
      <c r="Z2676" s="569"/>
      <c r="AA2676" s="584"/>
      <c r="AB2676" s="569"/>
      <c r="AC2676" s="570"/>
      <c r="AD2676" s="573"/>
      <c r="AE2676" s="574"/>
      <c r="AF2676" s="557">
        <f>IF(AB2676=0,0,(AD2676/AB2676)*100)</f>
        <v>0</v>
      </c>
      <c r="AG2676" s="558"/>
      <c r="AH2676" s="569"/>
      <c r="AI2676" s="570"/>
      <c r="AJ2676" s="573"/>
      <c r="AK2676" s="574"/>
      <c r="AL2676" s="557">
        <f>IF(AH2676=0,0,(AJ2676/AH2676)*100)</f>
        <v>0</v>
      </c>
      <c r="AM2676" s="558"/>
      <c r="AN2676" s="569"/>
      <c r="AO2676" s="570"/>
      <c r="AP2676" s="573"/>
      <c r="AQ2676" s="574"/>
      <c r="AR2676" s="557">
        <f>IF(AN2676=0,0,(AP2676/AN2676)*100)</f>
        <v>0</v>
      </c>
      <c r="AS2676" s="558"/>
      <c r="AT2676" s="561">
        <f>AB2676+AH2676+AN2676</f>
        <v>0</v>
      </c>
      <c r="AU2676" s="562"/>
      <c r="AV2676" s="565">
        <f>AD2676+AJ2676+AP2676</f>
        <v>0</v>
      </c>
      <c r="AW2676" s="566"/>
      <c r="AX2676" s="557">
        <f>IF(AT2676=0,0,(AV2676/AT2676)*100)</f>
        <v>0</v>
      </c>
      <c r="AY2676" s="558"/>
      <c r="AZ2676" s="569"/>
      <c r="BA2676" s="570"/>
      <c r="BB2676" s="573"/>
      <c r="BC2676" s="574"/>
      <c r="BD2676" s="557">
        <f>IF(AZ2676=0,0,(BB2676/AZ2676)*100)</f>
        <v>0</v>
      </c>
      <c r="BE2676" s="558"/>
      <c r="BF2676" s="561">
        <f>AT2676+AZ2676</f>
        <v>0</v>
      </c>
      <c r="BG2676" s="562"/>
      <c r="BH2676" s="565">
        <f>AV2676+BB2676</f>
        <v>0</v>
      </c>
      <c r="BI2676" s="566"/>
      <c r="BJ2676" s="557">
        <f>IF(BF2676=0,0,(BH2676/BF2676)*100)</f>
        <v>0</v>
      </c>
      <c r="BK2676" s="558"/>
      <c r="BL2676" s="602">
        <f>(AD2676*2)+(AJ2676*2)+(AP2676*3)+BB2676</f>
        <v>0</v>
      </c>
      <c r="BM2676" s="603"/>
      <c r="BN2676" s="604"/>
      <c r="BO2676" s="587">
        <f t="shared" ref="BO2676" si="2571">IF(BQ2676=0,0,50*BP2676/BQ2676)</f>
        <v>0</v>
      </c>
      <c r="BP2676" s="555">
        <f t="shared" ref="BP2676" si="2572">(BL2676*BS$2666)+(N2676*BS$2667)+(X2676*BS$2668)+(R2676*BS$2669)+(V2676*BS$2670)+(Z2676*BS$2671)</f>
        <v>0</v>
      </c>
      <c r="BQ2676" s="555">
        <f t="shared" ref="BQ2676" si="2573">((AZ2676-BB2676)*BS$2673)+((AT2676-AV2676)*BS$2672)+(H2676*BS$2674)+(P2676*BS$2675)</f>
        <v>0</v>
      </c>
      <c r="BR2676" s="65"/>
      <c r="BS2676" s="65"/>
      <c r="BT2676" s="280"/>
    </row>
    <row r="2677" spans="1:72" ht="21.75" customHeight="1" x14ac:dyDescent="0.25">
      <c r="A2677" s="268"/>
      <c r="B2677" s="679"/>
      <c r="C2677" s="690" t="str">
        <f>IF(ROSTER!D$18="","",ROSTER!D$18)</f>
        <v/>
      </c>
      <c r="D2677" s="691"/>
      <c r="E2677" s="668"/>
      <c r="F2677" s="681"/>
      <c r="G2677" s="664"/>
      <c r="H2677" s="585"/>
      <c r="I2677" s="586"/>
      <c r="J2677" s="571"/>
      <c r="K2677" s="572"/>
      <c r="L2677" s="575"/>
      <c r="M2677" s="576"/>
      <c r="N2677" s="581" t="s">
        <v>16</v>
      </c>
      <c r="O2677" s="582"/>
      <c r="P2677" s="571"/>
      <c r="Q2677" s="572"/>
      <c r="R2677" s="575"/>
      <c r="S2677" s="576"/>
      <c r="T2677" s="581" t="s">
        <v>16</v>
      </c>
      <c r="U2677" s="582"/>
      <c r="V2677" s="585"/>
      <c r="W2677" s="586"/>
      <c r="X2677" s="571"/>
      <c r="Y2677" s="586"/>
      <c r="Z2677" s="571"/>
      <c r="AA2677" s="586"/>
      <c r="AB2677" s="571"/>
      <c r="AC2677" s="572"/>
      <c r="AD2677" s="575"/>
      <c r="AE2677" s="576"/>
      <c r="AF2677" s="577"/>
      <c r="AG2677" s="578"/>
      <c r="AH2677" s="571"/>
      <c r="AI2677" s="572"/>
      <c r="AJ2677" s="575"/>
      <c r="AK2677" s="576"/>
      <c r="AL2677" s="577"/>
      <c r="AM2677" s="578"/>
      <c r="AN2677" s="571"/>
      <c r="AO2677" s="572"/>
      <c r="AP2677" s="575"/>
      <c r="AQ2677" s="576"/>
      <c r="AR2677" s="577"/>
      <c r="AS2677" s="578"/>
      <c r="AT2677" s="627"/>
      <c r="AU2677" s="628"/>
      <c r="AV2677" s="629"/>
      <c r="AW2677" s="630"/>
      <c r="AX2677" s="577"/>
      <c r="AY2677" s="578"/>
      <c r="AZ2677" s="571"/>
      <c r="BA2677" s="572"/>
      <c r="BB2677" s="575"/>
      <c r="BC2677" s="576"/>
      <c r="BD2677" s="577"/>
      <c r="BE2677" s="578"/>
      <c r="BF2677" s="627"/>
      <c r="BG2677" s="628"/>
      <c r="BH2677" s="629"/>
      <c r="BI2677" s="630"/>
      <c r="BJ2677" s="577"/>
      <c r="BK2677" s="578"/>
      <c r="BL2677" s="605"/>
      <c r="BM2677" s="606"/>
      <c r="BN2677" s="607"/>
      <c r="BO2677" s="588"/>
      <c r="BP2677" s="556"/>
      <c r="BQ2677" s="556"/>
      <c r="BR2677" s="65"/>
      <c r="BS2677" s="65"/>
      <c r="BT2677" s="268"/>
    </row>
    <row r="2678" spans="1:72" ht="21.75" customHeight="1" x14ac:dyDescent="0.25">
      <c r="A2678" s="268"/>
      <c r="B2678" s="678" t="str">
        <f>IF(ROSTER!B$20="","",ROSTER!B$20)</f>
        <v/>
      </c>
      <c r="C2678" s="669" t="str">
        <f>IF(ROSTER!C$20="","",ROSTER!C$20)</f>
        <v/>
      </c>
      <c r="D2678" s="670"/>
      <c r="E2678" s="667"/>
      <c r="F2678" s="680">
        <f>IF(E2678="y",1,IF(E2678="S",1,0))</f>
        <v>0</v>
      </c>
      <c r="G2678" s="663">
        <f>IF(E2678="S",1,0)</f>
        <v>0</v>
      </c>
      <c r="H2678" s="583"/>
      <c r="I2678" s="584"/>
      <c r="J2678" s="569"/>
      <c r="K2678" s="570"/>
      <c r="L2678" s="573"/>
      <c r="M2678" s="574"/>
      <c r="N2678" s="579">
        <f>L2678+J2678</f>
        <v>0</v>
      </c>
      <c r="O2678" s="580"/>
      <c r="P2678" s="569"/>
      <c r="Q2678" s="570"/>
      <c r="R2678" s="573"/>
      <c r="S2678" s="574"/>
      <c r="T2678" s="579">
        <f>R2678-P2678</f>
        <v>0</v>
      </c>
      <c r="U2678" s="580"/>
      <c r="V2678" s="583"/>
      <c r="W2678" s="584"/>
      <c r="X2678" s="569"/>
      <c r="Y2678" s="584"/>
      <c r="Z2678" s="569"/>
      <c r="AA2678" s="584"/>
      <c r="AB2678" s="569"/>
      <c r="AC2678" s="570"/>
      <c r="AD2678" s="573"/>
      <c r="AE2678" s="574"/>
      <c r="AF2678" s="557">
        <f>IF(AB2678=0,0,(AD2678/AB2678)*100)</f>
        <v>0</v>
      </c>
      <c r="AG2678" s="558"/>
      <c r="AH2678" s="569"/>
      <c r="AI2678" s="570"/>
      <c r="AJ2678" s="573"/>
      <c r="AK2678" s="574"/>
      <c r="AL2678" s="557">
        <f>IF(AH2678=0,0,(AJ2678/AH2678)*100)</f>
        <v>0</v>
      </c>
      <c r="AM2678" s="558"/>
      <c r="AN2678" s="569"/>
      <c r="AO2678" s="570"/>
      <c r="AP2678" s="573"/>
      <c r="AQ2678" s="574"/>
      <c r="AR2678" s="557">
        <f>IF(AN2678=0,0,(AP2678/AN2678)*100)</f>
        <v>0</v>
      </c>
      <c r="AS2678" s="558"/>
      <c r="AT2678" s="561">
        <f>AB2678+AH2678+AN2678</f>
        <v>0</v>
      </c>
      <c r="AU2678" s="562"/>
      <c r="AV2678" s="565">
        <f>AD2678+AJ2678+AP2678</f>
        <v>0</v>
      </c>
      <c r="AW2678" s="566"/>
      <c r="AX2678" s="557">
        <f>IF(AT2678=0,0,(AV2678/AT2678)*100)</f>
        <v>0</v>
      </c>
      <c r="AY2678" s="558"/>
      <c r="AZ2678" s="569"/>
      <c r="BA2678" s="570"/>
      <c r="BB2678" s="573"/>
      <c r="BC2678" s="574"/>
      <c r="BD2678" s="557">
        <f>IF(AZ2678=0,0,(BB2678/AZ2678)*100)</f>
        <v>0</v>
      </c>
      <c r="BE2678" s="558"/>
      <c r="BF2678" s="561">
        <f>AT2678+AZ2678</f>
        <v>0</v>
      </c>
      <c r="BG2678" s="562"/>
      <c r="BH2678" s="565">
        <f>AV2678+BB2678</f>
        <v>0</v>
      </c>
      <c r="BI2678" s="566"/>
      <c r="BJ2678" s="557">
        <f>IF(BF2678=0,0,(BH2678/BF2678)*100)</f>
        <v>0</v>
      </c>
      <c r="BK2678" s="558"/>
      <c r="BL2678" s="602">
        <f>(AD2678*2)+(AJ2678*2)+(AP2678*3)+BB2678</f>
        <v>0</v>
      </c>
      <c r="BM2678" s="603"/>
      <c r="BN2678" s="604"/>
      <c r="BO2678" s="587">
        <f t="shared" ref="BO2678" si="2574">IF(BQ2678=0,0,50*BP2678/BQ2678)</f>
        <v>0</v>
      </c>
      <c r="BP2678" s="555">
        <f t="shared" ref="BP2678" si="2575">(BL2678*BS$2666)+(N2678*BS$2667)+(X2678*BS$2668)+(R2678*BS$2669)+(V2678*BS$2670)+(Z2678*BS$2671)</f>
        <v>0</v>
      </c>
      <c r="BQ2678" s="555">
        <f t="shared" ref="BQ2678" si="2576">((AZ2678-BB2678)*BS$2673)+((AT2678-AV2678)*BS$2672)+(H2678*BS$2674)+(P2678*BS$2675)</f>
        <v>0</v>
      </c>
      <c r="BR2678" s="65"/>
      <c r="BS2678" s="65"/>
      <c r="BT2678" s="268"/>
    </row>
    <row r="2679" spans="1:72" ht="21.75" customHeight="1" x14ac:dyDescent="0.25">
      <c r="A2679" s="268"/>
      <c r="B2679" s="679"/>
      <c r="C2679" s="690" t="str">
        <f>IF(ROSTER!D$20="","",ROSTER!D$20)</f>
        <v/>
      </c>
      <c r="D2679" s="691"/>
      <c r="E2679" s="668"/>
      <c r="F2679" s="681"/>
      <c r="G2679" s="664"/>
      <c r="H2679" s="585"/>
      <c r="I2679" s="586"/>
      <c r="J2679" s="571"/>
      <c r="K2679" s="572"/>
      <c r="L2679" s="575"/>
      <c r="M2679" s="576"/>
      <c r="N2679" s="581" t="s">
        <v>16</v>
      </c>
      <c r="O2679" s="582"/>
      <c r="P2679" s="571"/>
      <c r="Q2679" s="572"/>
      <c r="R2679" s="575"/>
      <c r="S2679" s="576"/>
      <c r="T2679" s="581" t="s">
        <v>16</v>
      </c>
      <c r="U2679" s="582"/>
      <c r="V2679" s="585"/>
      <c r="W2679" s="586"/>
      <c r="X2679" s="571"/>
      <c r="Y2679" s="586"/>
      <c r="Z2679" s="571"/>
      <c r="AA2679" s="586"/>
      <c r="AB2679" s="571"/>
      <c r="AC2679" s="572"/>
      <c r="AD2679" s="575"/>
      <c r="AE2679" s="576"/>
      <c r="AF2679" s="577"/>
      <c r="AG2679" s="578"/>
      <c r="AH2679" s="571"/>
      <c r="AI2679" s="572"/>
      <c r="AJ2679" s="575"/>
      <c r="AK2679" s="576"/>
      <c r="AL2679" s="577"/>
      <c r="AM2679" s="578"/>
      <c r="AN2679" s="571"/>
      <c r="AO2679" s="572"/>
      <c r="AP2679" s="575"/>
      <c r="AQ2679" s="576"/>
      <c r="AR2679" s="577"/>
      <c r="AS2679" s="578"/>
      <c r="AT2679" s="627"/>
      <c r="AU2679" s="628"/>
      <c r="AV2679" s="629"/>
      <c r="AW2679" s="630"/>
      <c r="AX2679" s="577"/>
      <c r="AY2679" s="578"/>
      <c r="AZ2679" s="571"/>
      <c r="BA2679" s="572"/>
      <c r="BB2679" s="575"/>
      <c r="BC2679" s="576"/>
      <c r="BD2679" s="577"/>
      <c r="BE2679" s="578"/>
      <c r="BF2679" s="627"/>
      <c r="BG2679" s="628"/>
      <c r="BH2679" s="629"/>
      <c r="BI2679" s="630"/>
      <c r="BJ2679" s="577"/>
      <c r="BK2679" s="578"/>
      <c r="BL2679" s="605"/>
      <c r="BM2679" s="606"/>
      <c r="BN2679" s="607"/>
      <c r="BO2679" s="588"/>
      <c r="BP2679" s="556"/>
      <c r="BQ2679" s="556"/>
      <c r="BR2679" s="65"/>
      <c r="BS2679" s="65"/>
      <c r="BT2679" s="268"/>
    </row>
    <row r="2680" spans="1:72" ht="21.75" customHeight="1" x14ac:dyDescent="0.25">
      <c r="A2680" s="268"/>
      <c r="B2680" s="678" t="str">
        <f>IF(ROSTER!B$22="","",ROSTER!B$22)</f>
        <v/>
      </c>
      <c r="C2680" s="669" t="str">
        <f>IF(ROSTER!C$22="","",ROSTER!C$22)</f>
        <v/>
      </c>
      <c r="D2680" s="670"/>
      <c r="E2680" s="667"/>
      <c r="F2680" s="680">
        <f>IF(E2680="y",1,IF(E2680="S",1,0))</f>
        <v>0</v>
      </c>
      <c r="G2680" s="663">
        <f>IF(E2680="S",1,0)</f>
        <v>0</v>
      </c>
      <c r="H2680" s="583"/>
      <c r="I2680" s="584"/>
      <c r="J2680" s="569"/>
      <c r="K2680" s="570"/>
      <c r="L2680" s="573"/>
      <c r="M2680" s="574"/>
      <c r="N2680" s="579">
        <f>L2680+J2680</f>
        <v>0</v>
      </c>
      <c r="O2680" s="580"/>
      <c r="P2680" s="569"/>
      <c r="Q2680" s="570"/>
      <c r="R2680" s="573"/>
      <c r="S2680" s="574"/>
      <c r="T2680" s="579">
        <f>R2680-P2680</f>
        <v>0</v>
      </c>
      <c r="U2680" s="580"/>
      <c r="V2680" s="583"/>
      <c r="W2680" s="584"/>
      <c r="X2680" s="569"/>
      <c r="Y2680" s="584"/>
      <c r="Z2680" s="569"/>
      <c r="AA2680" s="584"/>
      <c r="AB2680" s="569"/>
      <c r="AC2680" s="570"/>
      <c r="AD2680" s="573"/>
      <c r="AE2680" s="574"/>
      <c r="AF2680" s="557">
        <f>IF(AB2680=0,0,(AD2680/AB2680)*100)</f>
        <v>0</v>
      </c>
      <c r="AG2680" s="558"/>
      <c r="AH2680" s="569"/>
      <c r="AI2680" s="570"/>
      <c r="AJ2680" s="573"/>
      <c r="AK2680" s="574"/>
      <c r="AL2680" s="557">
        <f>IF(AH2680=0,0,(AJ2680/AH2680)*100)</f>
        <v>0</v>
      </c>
      <c r="AM2680" s="558"/>
      <c r="AN2680" s="569"/>
      <c r="AO2680" s="570"/>
      <c r="AP2680" s="573"/>
      <c r="AQ2680" s="574"/>
      <c r="AR2680" s="557">
        <f>IF(AN2680=0,0,(AP2680/AN2680)*100)</f>
        <v>0</v>
      </c>
      <c r="AS2680" s="558"/>
      <c r="AT2680" s="561">
        <f>AB2680+AH2680+AN2680</f>
        <v>0</v>
      </c>
      <c r="AU2680" s="562"/>
      <c r="AV2680" s="565">
        <f>AD2680+AJ2680+AP2680</f>
        <v>0</v>
      </c>
      <c r="AW2680" s="566"/>
      <c r="AX2680" s="557">
        <f>IF(AT2680=0,0,(AV2680/AT2680)*100)</f>
        <v>0</v>
      </c>
      <c r="AY2680" s="558"/>
      <c r="AZ2680" s="569"/>
      <c r="BA2680" s="570"/>
      <c r="BB2680" s="573"/>
      <c r="BC2680" s="574"/>
      <c r="BD2680" s="557">
        <f>IF(AZ2680=0,0,(BB2680/AZ2680)*100)</f>
        <v>0</v>
      </c>
      <c r="BE2680" s="558"/>
      <c r="BF2680" s="561">
        <f>AT2680+AZ2680</f>
        <v>0</v>
      </c>
      <c r="BG2680" s="562"/>
      <c r="BH2680" s="565">
        <f>AV2680+BB2680</f>
        <v>0</v>
      </c>
      <c r="BI2680" s="566"/>
      <c r="BJ2680" s="557">
        <f>IF(BF2680=0,0,(BH2680/BF2680)*100)</f>
        <v>0</v>
      </c>
      <c r="BK2680" s="558"/>
      <c r="BL2680" s="602">
        <f>(AD2680*2)+(AJ2680*2)+(AP2680*3)+BB2680</f>
        <v>0</v>
      </c>
      <c r="BM2680" s="603"/>
      <c r="BN2680" s="604"/>
      <c r="BO2680" s="587">
        <f t="shared" ref="BO2680" si="2577">IF(BQ2680=0,0,50*BP2680/BQ2680)</f>
        <v>0</v>
      </c>
      <c r="BP2680" s="555">
        <f t="shared" ref="BP2680" si="2578">(BL2680*BS$2666)+(N2680*BS$2667)+(X2680*BS$2668)+(R2680*BS$2669)+(V2680*BS$2670)+(Z2680*BS$2671)</f>
        <v>0</v>
      </c>
      <c r="BQ2680" s="555">
        <f t="shared" ref="BQ2680" si="2579">((AZ2680-BB2680)*BS$2673)+((AT2680-AV2680)*BS$2672)+(H2680*BS$2674)+(P2680*BS$2675)</f>
        <v>0</v>
      </c>
      <c r="BR2680" s="65"/>
      <c r="BS2680" s="65"/>
      <c r="BT2680" s="268"/>
    </row>
    <row r="2681" spans="1:72" ht="21.75" customHeight="1" x14ac:dyDescent="0.25">
      <c r="A2681" s="268"/>
      <c r="B2681" s="679"/>
      <c r="C2681" s="690" t="str">
        <f>IF(ROSTER!D$22="","",ROSTER!D$22)</f>
        <v/>
      </c>
      <c r="D2681" s="691"/>
      <c r="E2681" s="668"/>
      <c r="F2681" s="681"/>
      <c r="G2681" s="664"/>
      <c r="H2681" s="585"/>
      <c r="I2681" s="586"/>
      <c r="J2681" s="571"/>
      <c r="K2681" s="572"/>
      <c r="L2681" s="575"/>
      <c r="M2681" s="576"/>
      <c r="N2681" s="581" t="s">
        <v>16</v>
      </c>
      <c r="O2681" s="582"/>
      <c r="P2681" s="571"/>
      <c r="Q2681" s="572"/>
      <c r="R2681" s="575"/>
      <c r="S2681" s="576"/>
      <c r="T2681" s="581" t="s">
        <v>16</v>
      </c>
      <c r="U2681" s="582"/>
      <c r="V2681" s="585"/>
      <c r="W2681" s="586"/>
      <c r="X2681" s="571"/>
      <c r="Y2681" s="586"/>
      <c r="Z2681" s="571"/>
      <c r="AA2681" s="586"/>
      <c r="AB2681" s="571"/>
      <c r="AC2681" s="572"/>
      <c r="AD2681" s="575"/>
      <c r="AE2681" s="576"/>
      <c r="AF2681" s="577"/>
      <c r="AG2681" s="578"/>
      <c r="AH2681" s="571"/>
      <c r="AI2681" s="572"/>
      <c r="AJ2681" s="575"/>
      <c r="AK2681" s="576"/>
      <c r="AL2681" s="577"/>
      <c r="AM2681" s="578"/>
      <c r="AN2681" s="571"/>
      <c r="AO2681" s="572"/>
      <c r="AP2681" s="575"/>
      <c r="AQ2681" s="576"/>
      <c r="AR2681" s="577"/>
      <c r="AS2681" s="578"/>
      <c r="AT2681" s="627"/>
      <c r="AU2681" s="628"/>
      <c r="AV2681" s="629"/>
      <c r="AW2681" s="630"/>
      <c r="AX2681" s="577"/>
      <c r="AY2681" s="578"/>
      <c r="AZ2681" s="571"/>
      <c r="BA2681" s="572"/>
      <c r="BB2681" s="575"/>
      <c r="BC2681" s="576"/>
      <c r="BD2681" s="577"/>
      <c r="BE2681" s="578"/>
      <c r="BF2681" s="627"/>
      <c r="BG2681" s="628"/>
      <c r="BH2681" s="629"/>
      <c r="BI2681" s="630"/>
      <c r="BJ2681" s="577"/>
      <c r="BK2681" s="578"/>
      <c r="BL2681" s="605"/>
      <c r="BM2681" s="606"/>
      <c r="BN2681" s="607"/>
      <c r="BO2681" s="588"/>
      <c r="BP2681" s="556"/>
      <c r="BQ2681" s="556"/>
      <c r="BR2681" s="65"/>
      <c r="BS2681" s="65"/>
      <c r="BT2681" s="268"/>
    </row>
    <row r="2682" spans="1:72" ht="21.75" customHeight="1" x14ac:dyDescent="0.25">
      <c r="A2682" s="268"/>
      <c r="B2682" s="678" t="str">
        <f>IF(ROSTER!B$24="","",ROSTER!B$24)</f>
        <v/>
      </c>
      <c r="C2682" s="669" t="str">
        <f>IF(ROSTER!C$24="","",ROSTER!C$24)</f>
        <v/>
      </c>
      <c r="D2682" s="670"/>
      <c r="E2682" s="667"/>
      <c r="F2682" s="680">
        <f>IF(E2682="y",1,IF(E2682="S",1,0))</f>
        <v>0</v>
      </c>
      <c r="G2682" s="663">
        <f>IF(E2682="S",1,0)</f>
        <v>0</v>
      </c>
      <c r="H2682" s="583"/>
      <c r="I2682" s="584"/>
      <c r="J2682" s="569"/>
      <c r="K2682" s="570"/>
      <c r="L2682" s="573"/>
      <c r="M2682" s="574"/>
      <c r="N2682" s="579">
        <f>L2682+J2682</f>
        <v>0</v>
      </c>
      <c r="O2682" s="580"/>
      <c r="P2682" s="569"/>
      <c r="Q2682" s="570"/>
      <c r="R2682" s="573"/>
      <c r="S2682" s="574"/>
      <c r="T2682" s="579">
        <f>R2682-P2682</f>
        <v>0</v>
      </c>
      <c r="U2682" s="580"/>
      <c r="V2682" s="583"/>
      <c r="W2682" s="584"/>
      <c r="X2682" s="569"/>
      <c r="Y2682" s="584"/>
      <c r="Z2682" s="569"/>
      <c r="AA2682" s="584"/>
      <c r="AB2682" s="569"/>
      <c r="AC2682" s="570"/>
      <c r="AD2682" s="573"/>
      <c r="AE2682" s="574"/>
      <c r="AF2682" s="557">
        <f>IF(AB2682=0,0,(AD2682/AB2682)*100)</f>
        <v>0</v>
      </c>
      <c r="AG2682" s="558"/>
      <c r="AH2682" s="569"/>
      <c r="AI2682" s="570"/>
      <c r="AJ2682" s="573"/>
      <c r="AK2682" s="574"/>
      <c r="AL2682" s="557">
        <f>IF(AH2682=0,0,(AJ2682/AH2682)*100)</f>
        <v>0</v>
      </c>
      <c r="AM2682" s="558"/>
      <c r="AN2682" s="569"/>
      <c r="AO2682" s="570"/>
      <c r="AP2682" s="573"/>
      <c r="AQ2682" s="574"/>
      <c r="AR2682" s="557">
        <f>IF(AN2682=0,0,(AP2682/AN2682)*100)</f>
        <v>0</v>
      </c>
      <c r="AS2682" s="558"/>
      <c r="AT2682" s="561">
        <f>AB2682+AH2682+AN2682</f>
        <v>0</v>
      </c>
      <c r="AU2682" s="562"/>
      <c r="AV2682" s="565">
        <f>AD2682+AJ2682+AP2682</f>
        <v>0</v>
      </c>
      <c r="AW2682" s="566"/>
      <c r="AX2682" s="557">
        <f>IF(AT2682=0,0,(AV2682/AT2682)*100)</f>
        <v>0</v>
      </c>
      <c r="AY2682" s="558"/>
      <c r="AZ2682" s="569"/>
      <c r="BA2682" s="570"/>
      <c r="BB2682" s="573"/>
      <c r="BC2682" s="574"/>
      <c r="BD2682" s="557">
        <f>IF(AZ2682=0,0,(BB2682/AZ2682)*100)</f>
        <v>0</v>
      </c>
      <c r="BE2682" s="558"/>
      <c r="BF2682" s="561">
        <f>AT2682+AZ2682</f>
        <v>0</v>
      </c>
      <c r="BG2682" s="562"/>
      <c r="BH2682" s="565">
        <f>AV2682+BB2682</f>
        <v>0</v>
      </c>
      <c r="BI2682" s="566"/>
      <c r="BJ2682" s="557">
        <f>IF(BF2682=0,0,(BH2682/BF2682)*100)</f>
        <v>0</v>
      </c>
      <c r="BK2682" s="558"/>
      <c r="BL2682" s="602">
        <f>(AD2682*2)+(AJ2682*2)+(AP2682*3)+BB2682</f>
        <v>0</v>
      </c>
      <c r="BM2682" s="603"/>
      <c r="BN2682" s="604"/>
      <c r="BO2682" s="587">
        <f t="shared" ref="BO2682" si="2580">IF(BQ2682=0,0,50*BP2682/BQ2682)</f>
        <v>0</v>
      </c>
      <c r="BP2682" s="555">
        <f t="shared" ref="BP2682" si="2581">(BL2682*BS$2666)+(N2682*BS$2667)+(X2682*BS$2668)+(R2682*BS$2669)+(V2682*BS$2670)+(Z2682*BS$2671)</f>
        <v>0</v>
      </c>
      <c r="BQ2682" s="555">
        <f t="shared" ref="BQ2682" si="2582">((AZ2682-BB2682)*BS$2673)+((AT2682-AV2682)*BS$2672)+(H2682*BS$2674)+(P2682*BS$2675)</f>
        <v>0</v>
      </c>
      <c r="BR2682" s="65"/>
      <c r="BS2682" s="65"/>
      <c r="BT2682" s="268"/>
    </row>
    <row r="2683" spans="1:72" ht="21.75" customHeight="1" x14ac:dyDescent="0.25">
      <c r="A2683" s="268"/>
      <c r="B2683" s="679"/>
      <c r="C2683" s="690" t="str">
        <f>IF(ROSTER!D$24="","",ROSTER!D$24)</f>
        <v/>
      </c>
      <c r="D2683" s="691"/>
      <c r="E2683" s="668"/>
      <c r="F2683" s="681"/>
      <c r="G2683" s="664"/>
      <c r="H2683" s="585"/>
      <c r="I2683" s="586"/>
      <c r="J2683" s="571"/>
      <c r="K2683" s="572"/>
      <c r="L2683" s="575"/>
      <c r="M2683" s="576"/>
      <c r="N2683" s="581" t="s">
        <v>16</v>
      </c>
      <c r="O2683" s="582"/>
      <c r="P2683" s="571"/>
      <c r="Q2683" s="572"/>
      <c r="R2683" s="575"/>
      <c r="S2683" s="576"/>
      <c r="T2683" s="581" t="s">
        <v>16</v>
      </c>
      <c r="U2683" s="582"/>
      <c r="V2683" s="585"/>
      <c r="W2683" s="586"/>
      <c r="X2683" s="571"/>
      <c r="Y2683" s="586"/>
      <c r="Z2683" s="571"/>
      <c r="AA2683" s="586"/>
      <c r="AB2683" s="571"/>
      <c r="AC2683" s="572"/>
      <c r="AD2683" s="575"/>
      <c r="AE2683" s="576"/>
      <c r="AF2683" s="577"/>
      <c r="AG2683" s="578"/>
      <c r="AH2683" s="571"/>
      <c r="AI2683" s="572"/>
      <c r="AJ2683" s="575"/>
      <c r="AK2683" s="576"/>
      <c r="AL2683" s="577"/>
      <c r="AM2683" s="578"/>
      <c r="AN2683" s="571"/>
      <c r="AO2683" s="572"/>
      <c r="AP2683" s="575"/>
      <c r="AQ2683" s="576"/>
      <c r="AR2683" s="577"/>
      <c r="AS2683" s="578"/>
      <c r="AT2683" s="627"/>
      <c r="AU2683" s="628"/>
      <c r="AV2683" s="629"/>
      <c r="AW2683" s="630"/>
      <c r="AX2683" s="577"/>
      <c r="AY2683" s="578"/>
      <c r="AZ2683" s="571"/>
      <c r="BA2683" s="572"/>
      <c r="BB2683" s="575"/>
      <c r="BC2683" s="576"/>
      <c r="BD2683" s="577"/>
      <c r="BE2683" s="578"/>
      <c r="BF2683" s="627"/>
      <c r="BG2683" s="628"/>
      <c r="BH2683" s="629"/>
      <c r="BI2683" s="630"/>
      <c r="BJ2683" s="577"/>
      <c r="BK2683" s="578"/>
      <c r="BL2683" s="605"/>
      <c r="BM2683" s="606"/>
      <c r="BN2683" s="607"/>
      <c r="BO2683" s="588"/>
      <c r="BP2683" s="556"/>
      <c r="BQ2683" s="556"/>
      <c r="BR2683" s="65"/>
      <c r="BS2683" s="65"/>
      <c r="BT2683" s="268"/>
    </row>
    <row r="2684" spans="1:72" ht="21.75" customHeight="1" x14ac:dyDescent="0.25">
      <c r="A2684" s="268"/>
      <c r="B2684" s="678" t="str">
        <f>IF(ROSTER!B$26="","",ROSTER!B$26)</f>
        <v/>
      </c>
      <c r="C2684" s="669" t="str">
        <f>IF(ROSTER!C$26="","",ROSTER!C$26)</f>
        <v/>
      </c>
      <c r="D2684" s="670"/>
      <c r="E2684" s="667"/>
      <c r="F2684" s="680">
        <f>IF(E2684="y",1,IF(E2684="S",1,0))</f>
        <v>0</v>
      </c>
      <c r="G2684" s="663">
        <f>IF(E2684="S",1,0)</f>
        <v>0</v>
      </c>
      <c r="H2684" s="583"/>
      <c r="I2684" s="584"/>
      <c r="J2684" s="569"/>
      <c r="K2684" s="570"/>
      <c r="L2684" s="573"/>
      <c r="M2684" s="574"/>
      <c r="N2684" s="579">
        <f>L2684+J2684</f>
        <v>0</v>
      </c>
      <c r="O2684" s="580"/>
      <c r="P2684" s="569"/>
      <c r="Q2684" s="570"/>
      <c r="R2684" s="573"/>
      <c r="S2684" s="574"/>
      <c r="T2684" s="579">
        <f>R2684-P2684</f>
        <v>0</v>
      </c>
      <c r="U2684" s="580"/>
      <c r="V2684" s="583"/>
      <c r="W2684" s="584"/>
      <c r="X2684" s="569"/>
      <c r="Y2684" s="584"/>
      <c r="Z2684" s="569"/>
      <c r="AA2684" s="584"/>
      <c r="AB2684" s="569"/>
      <c r="AC2684" s="570"/>
      <c r="AD2684" s="573"/>
      <c r="AE2684" s="574"/>
      <c r="AF2684" s="557">
        <f>IF(AB2684=0,0,(AD2684/AB2684)*100)</f>
        <v>0</v>
      </c>
      <c r="AG2684" s="558"/>
      <c r="AH2684" s="569"/>
      <c r="AI2684" s="570"/>
      <c r="AJ2684" s="573"/>
      <c r="AK2684" s="574"/>
      <c r="AL2684" s="557">
        <f>IF(AH2684=0,0,(AJ2684/AH2684)*100)</f>
        <v>0</v>
      </c>
      <c r="AM2684" s="558"/>
      <c r="AN2684" s="569"/>
      <c r="AO2684" s="570"/>
      <c r="AP2684" s="573"/>
      <c r="AQ2684" s="574"/>
      <c r="AR2684" s="557">
        <f>IF(AN2684=0,0,(AP2684/AN2684)*100)</f>
        <v>0</v>
      </c>
      <c r="AS2684" s="558"/>
      <c r="AT2684" s="561">
        <f>AB2684+AH2684+AN2684</f>
        <v>0</v>
      </c>
      <c r="AU2684" s="562"/>
      <c r="AV2684" s="565">
        <f>AD2684+AJ2684+AP2684</f>
        <v>0</v>
      </c>
      <c r="AW2684" s="566"/>
      <c r="AX2684" s="557">
        <f>IF(AT2684=0,0,(AV2684/AT2684)*100)</f>
        <v>0</v>
      </c>
      <c r="AY2684" s="558"/>
      <c r="AZ2684" s="569"/>
      <c r="BA2684" s="570"/>
      <c r="BB2684" s="573"/>
      <c r="BC2684" s="574"/>
      <c r="BD2684" s="557">
        <f>IF(AZ2684=0,0,(BB2684/AZ2684)*100)</f>
        <v>0</v>
      </c>
      <c r="BE2684" s="558"/>
      <c r="BF2684" s="561">
        <f>AT2684+AZ2684</f>
        <v>0</v>
      </c>
      <c r="BG2684" s="562"/>
      <c r="BH2684" s="565">
        <f>AV2684+BB2684</f>
        <v>0</v>
      </c>
      <c r="BI2684" s="566"/>
      <c r="BJ2684" s="557">
        <f>IF(BF2684=0,0,(BH2684/BF2684)*100)</f>
        <v>0</v>
      </c>
      <c r="BK2684" s="558"/>
      <c r="BL2684" s="602">
        <f>(AD2684*2)+(AJ2684*2)+(AP2684*3)+BB2684</f>
        <v>0</v>
      </c>
      <c r="BM2684" s="603"/>
      <c r="BN2684" s="604"/>
      <c r="BO2684" s="587">
        <f t="shared" ref="BO2684" si="2583">IF(BQ2684=0,0,50*BP2684/BQ2684)</f>
        <v>0</v>
      </c>
      <c r="BP2684" s="555">
        <f t="shared" ref="BP2684" si="2584">(BL2684*BS$2666)+(N2684*BS$2667)+(X2684*BS$2668)+(R2684*BS$2669)+(V2684*BS$2670)+(Z2684*BS$2671)</f>
        <v>0</v>
      </c>
      <c r="BQ2684" s="555">
        <f t="shared" ref="BQ2684" si="2585">((AZ2684-BB2684)*BS$2673)+((AT2684-AV2684)*BS$2672)+(H2684*BS$2674)+(P2684*BS$2675)</f>
        <v>0</v>
      </c>
      <c r="BR2684" s="65"/>
      <c r="BS2684" s="65"/>
      <c r="BT2684" s="268"/>
    </row>
    <row r="2685" spans="1:72" ht="21.75" customHeight="1" x14ac:dyDescent="0.25">
      <c r="A2685" s="268"/>
      <c r="B2685" s="679"/>
      <c r="C2685" s="690" t="str">
        <f>IF(ROSTER!D$26="","",ROSTER!D$26)</f>
        <v/>
      </c>
      <c r="D2685" s="691"/>
      <c r="E2685" s="668"/>
      <c r="F2685" s="681"/>
      <c r="G2685" s="664"/>
      <c r="H2685" s="585"/>
      <c r="I2685" s="586"/>
      <c r="J2685" s="571"/>
      <c r="K2685" s="572"/>
      <c r="L2685" s="575"/>
      <c r="M2685" s="576"/>
      <c r="N2685" s="581" t="s">
        <v>16</v>
      </c>
      <c r="O2685" s="582"/>
      <c r="P2685" s="571"/>
      <c r="Q2685" s="572"/>
      <c r="R2685" s="575"/>
      <c r="S2685" s="576"/>
      <c r="T2685" s="581" t="s">
        <v>16</v>
      </c>
      <c r="U2685" s="582"/>
      <c r="V2685" s="585"/>
      <c r="W2685" s="586"/>
      <c r="X2685" s="571"/>
      <c r="Y2685" s="586"/>
      <c r="Z2685" s="571"/>
      <c r="AA2685" s="586"/>
      <c r="AB2685" s="571"/>
      <c r="AC2685" s="572"/>
      <c r="AD2685" s="575"/>
      <c r="AE2685" s="576"/>
      <c r="AF2685" s="577"/>
      <c r="AG2685" s="578"/>
      <c r="AH2685" s="571"/>
      <c r="AI2685" s="572"/>
      <c r="AJ2685" s="575"/>
      <c r="AK2685" s="576"/>
      <c r="AL2685" s="577"/>
      <c r="AM2685" s="578"/>
      <c r="AN2685" s="571"/>
      <c r="AO2685" s="572"/>
      <c r="AP2685" s="575"/>
      <c r="AQ2685" s="576"/>
      <c r="AR2685" s="577"/>
      <c r="AS2685" s="578"/>
      <c r="AT2685" s="627"/>
      <c r="AU2685" s="628"/>
      <c r="AV2685" s="629"/>
      <c r="AW2685" s="630"/>
      <c r="AX2685" s="577"/>
      <c r="AY2685" s="578"/>
      <c r="AZ2685" s="571"/>
      <c r="BA2685" s="572"/>
      <c r="BB2685" s="575"/>
      <c r="BC2685" s="576"/>
      <c r="BD2685" s="577"/>
      <c r="BE2685" s="578"/>
      <c r="BF2685" s="627"/>
      <c r="BG2685" s="628"/>
      <c r="BH2685" s="629"/>
      <c r="BI2685" s="630"/>
      <c r="BJ2685" s="577"/>
      <c r="BK2685" s="578"/>
      <c r="BL2685" s="605"/>
      <c r="BM2685" s="606"/>
      <c r="BN2685" s="607"/>
      <c r="BO2685" s="588"/>
      <c r="BP2685" s="556"/>
      <c r="BQ2685" s="556"/>
      <c r="BR2685" s="65"/>
      <c r="BS2685" s="65"/>
      <c r="BT2685" s="268"/>
    </row>
    <row r="2686" spans="1:72" ht="21.75" customHeight="1" x14ac:dyDescent="0.25">
      <c r="A2686" s="268"/>
      <c r="B2686" s="678" t="str">
        <f>IF(ROSTER!B$28="","",ROSTER!B$28)</f>
        <v/>
      </c>
      <c r="C2686" s="669" t="str">
        <f>IF(ROSTER!C$28="","",ROSTER!C$28)</f>
        <v/>
      </c>
      <c r="D2686" s="670"/>
      <c r="E2686" s="667"/>
      <c r="F2686" s="680">
        <f>IF(E2686="y",1,IF(E2686="S",1,0))</f>
        <v>0</v>
      </c>
      <c r="G2686" s="663">
        <f>IF(E2686="S",1,0)</f>
        <v>0</v>
      </c>
      <c r="H2686" s="583"/>
      <c r="I2686" s="584"/>
      <c r="J2686" s="569"/>
      <c r="K2686" s="570"/>
      <c r="L2686" s="573"/>
      <c r="M2686" s="574"/>
      <c r="N2686" s="579">
        <f>L2686+J2686</f>
        <v>0</v>
      </c>
      <c r="O2686" s="580"/>
      <c r="P2686" s="569"/>
      <c r="Q2686" s="570"/>
      <c r="R2686" s="573"/>
      <c r="S2686" s="574"/>
      <c r="T2686" s="579">
        <f>R2686-P2686</f>
        <v>0</v>
      </c>
      <c r="U2686" s="580"/>
      <c r="V2686" s="583"/>
      <c r="W2686" s="584"/>
      <c r="X2686" s="569"/>
      <c r="Y2686" s="584"/>
      <c r="Z2686" s="569"/>
      <c r="AA2686" s="584"/>
      <c r="AB2686" s="569"/>
      <c r="AC2686" s="570"/>
      <c r="AD2686" s="573"/>
      <c r="AE2686" s="574"/>
      <c r="AF2686" s="557">
        <f>IF(AB2686=0,0,(AD2686/AB2686)*100)</f>
        <v>0</v>
      </c>
      <c r="AG2686" s="558"/>
      <c r="AH2686" s="569"/>
      <c r="AI2686" s="570"/>
      <c r="AJ2686" s="573"/>
      <c r="AK2686" s="574"/>
      <c r="AL2686" s="557">
        <f>IF(AH2686=0,0,(AJ2686/AH2686)*100)</f>
        <v>0</v>
      </c>
      <c r="AM2686" s="558"/>
      <c r="AN2686" s="569"/>
      <c r="AO2686" s="570"/>
      <c r="AP2686" s="573"/>
      <c r="AQ2686" s="574"/>
      <c r="AR2686" s="557">
        <f>IF(AN2686=0,0,(AP2686/AN2686)*100)</f>
        <v>0</v>
      </c>
      <c r="AS2686" s="558"/>
      <c r="AT2686" s="561">
        <f>AB2686+AH2686+AN2686</f>
        <v>0</v>
      </c>
      <c r="AU2686" s="562"/>
      <c r="AV2686" s="565">
        <f>AD2686+AJ2686+AP2686</f>
        <v>0</v>
      </c>
      <c r="AW2686" s="566"/>
      <c r="AX2686" s="557">
        <f>IF(AT2686=0,0,(AV2686/AT2686)*100)</f>
        <v>0</v>
      </c>
      <c r="AY2686" s="558"/>
      <c r="AZ2686" s="569"/>
      <c r="BA2686" s="570"/>
      <c r="BB2686" s="573"/>
      <c r="BC2686" s="574"/>
      <c r="BD2686" s="557">
        <f>IF(AZ2686=0,0,(BB2686/AZ2686)*100)</f>
        <v>0</v>
      </c>
      <c r="BE2686" s="558"/>
      <c r="BF2686" s="561">
        <f>AT2686+AZ2686</f>
        <v>0</v>
      </c>
      <c r="BG2686" s="562"/>
      <c r="BH2686" s="565">
        <f>AV2686+BB2686</f>
        <v>0</v>
      </c>
      <c r="BI2686" s="566"/>
      <c r="BJ2686" s="557">
        <f>IF(BF2686=0,0,(BH2686/BF2686)*100)</f>
        <v>0</v>
      </c>
      <c r="BK2686" s="558"/>
      <c r="BL2686" s="602">
        <f>(AD2686*2)+(AJ2686*2)+(AP2686*3)+BB2686</f>
        <v>0</v>
      </c>
      <c r="BM2686" s="603"/>
      <c r="BN2686" s="604"/>
      <c r="BO2686" s="587">
        <f t="shared" ref="BO2686" si="2586">IF(BQ2686=0,0,50*BP2686/BQ2686)</f>
        <v>0</v>
      </c>
      <c r="BP2686" s="555">
        <f t="shared" ref="BP2686" si="2587">(BL2686*BS$2666)+(N2686*BS$2667)+(X2686*BS$2668)+(R2686*BS$2669)+(V2686*BS$2670)+(Z2686*BS$2671)</f>
        <v>0</v>
      </c>
      <c r="BQ2686" s="555">
        <f t="shared" ref="BQ2686" si="2588">((AZ2686-BB2686)*BS$2673)+((AT2686-AV2686)*BS$2672)+(H2686*BS$2674)+(P2686*BS$2675)</f>
        <v>0</v>
      </c>
      <c r="BR2686" s="65"/>
      <c r="BS2686" s="65"/>
      <c r="BT2686" s="268"/>
    </row>
    <row r="2687" spans="1:72" ht="21.75" customHeight="1" x14ac:dyDescent="0.25">
      <c r="A2687" s="268"/>
      <c r="B2687" s="679"/>
      <c r="C2687" s="690" t="str">
        <f>IF(ROSTER!D$28="","",ROSTER!D$28)</f>
        <v/>
      </c>
      <c r="D2687" s="691"/>
      <c r="E2687" s="668"/>
      <c r="F2687" s="681"/>
      <c r="G2687" s="664"/>
      <c r="H2687" s="585"/>
      <c r="I2687" s="586"/>
      <c r="J2687" s="571"/>
      <c r="K2687" s="572"/>
      <c r="L2687" s="575"/>
      <c r="M2687" s="576"/>
      <c r="N2687" s="581" t="s">
        <v>16</v>
      </c>
      <c r="O2687" s="582"/>
      <c r="P2687" s="571"/>
      <c r="Q2687" s="572"/>
      <c r="R2687" s="575"/>
      <c r="S2687" s="576"/>
      <c r="T2687" s="581" t="s">
        <v>16</v>
      </c>
      <c r="U2687" s="582"/>
      <c r="V2687" s="585"/>
      <c r="W2687" s="586"/>
      <c r="X2687" s="571"/>
      <c r="Y2687" s="586"/>
      <c r="Z2687" s="571"/>
      <c r="AA2687" s="586"/>
      <c r="AB2687" s="571"/>
      <c r="AC2687" s="572"/>
      <c r="AD2687" s="575"/>
      <c r="AE2687" s="576"/>
      <c r="AF2687" s="577"/>
      <c r="AG2687" s="578"/>
      <c r="AH2687" s="571"/>
      <c r="AI2687" s="572"/>
      <c r="AJ2687" s="575"/>
      <c r="AK2687" s="576"/>
      <c r="AL2687" s="577"/>
      <c r="AM2687" s="578"/>
      <c r="AN2687" s="571"/>
      <c r="AO2687" s="572"/>
      <c r="AP2687" s="575"/>
      <c r="AQ2687" s="576"/>
      <c r="AR2687" s="577"/>
      <c r="AS2687" s="578"/>
      <c r="AT2687" s="627"/>
      <c r="AU2687" s="628"/>
      <c r="AV2687" s="629"/>
      <c r="AW2687" s="630"/>
      <c r="AX2687" s="577"/>
      <c r="AY2687" s="578"/>
      <c r="AZ2687" s="571"/>
      <c r="BA2687" s="572"/>
      <c r="BB2687" s="575"/>
      <c r="BC2687" s="576"/>
      <c r="BD2687" s="577"/>
      <c r="BE2687" s="578"/>
      <c r="BF2687" s="627"/>
      <c r="BG2687" s="628"/>
      <c r="BH2687" s="629"/>
      <c r="BI2687" s="630"/>
      <c r="BJ2687" s="577"/>
      <c r="BK2687" s="578"/>
      <c r="BL2687" s="605"/>
      <c r="BM2687" s="606"/>
      <c r="BN2687" s="607"/>
      <c r="BO2687" s="588"/>
      <c r="BP2687" s="556"/>
      <c r="BQ2687" s="556"/>
      <c r="BR2687" s="65"/>
      <c r="BS2687" s="65"/>
      <c r="BT2687" s="268"/>
    </row>
    <row r="2688" spans="1:72" ht="21.75" customHeight="1" x14ac:dyDescent="0.25">
      <c r="A2688" s="268"/>
      <c r="B2688" s="678" t="str">
        <f>IF(ROSTER!B$30="","",ROSTER!B$30)</f>
        <v/>
      </c>
      <c r="C2688" s="669" t="str">
        <f>IF(ROSTER!C$30="","",ROSTER!C$30)</f>
        <v/>
      </c>
      <c r="D2688" s="670"/>
      <c r="E2688" s="667"/>
      <c r="F2688" s="680">
        <f>IF(E2688="y",1,IF(E2688="S",1,0))</f>
        <v>0</v>
      </c>
      <c r="G2688" s="663">
        <f>IF(E2688="S",1,0)</f>
        <v>0</v>
      </c>
      <c r="H2688" s="583"/>
      <c r="I2688" s="584"/>
      <c r="J2688" s="569"/>
      <c r="K2688" s="570"/>
      <c r="L2688" s="573"/>
      <c r="M2688" s="574"/>
      <c r="N2688" s="579">
        <f>L2688+J2688</f>
        <v>0</v>
      </c>
      <c r="O2688" s="580"/>
      <c r="P2688" s="569"/>
      <c r="Q2688" s="570"/>
      <c r="R2688" s="573"/>
      <c r="S2688" s="574"/>
      <c r="T2688" s="579">
        <f>R2688-P2688</f>
        <v>0</v>
      </c>
      <c r="U2688" s="580"/>
      <c r="V2688" s="583"/>
      <c r="W2688" s="584"/>
      <c r="X2688" s="569"/>
      <c r="Y2688" s="584"/>
      <c r="Z2688" s="569"/>
      <c r="AA2688" s="584"/>
      <c r="AB2688" s="569"/>
      <c r="AC2688" s="570"/>
      <c r="AD2688" s="573"/>
      <c r="AE2688" s="574"/>
      <c r="AF2688" s="557">
        <f>IF(AB2688=0,0,(AD2688/AB2688)*100)</f>
        <v>0</v>
      </c>
      <c r="AG2688" s="558"/>
      <c r="AH2688" s="569"/>
      <c r="AI2688" s="570"/>
      <c r="AJ2688" s="573"/>
      <c r="AK2688" s="574"/>
      <c r="AL2688" s="557">
        <f>IF(AH2688=0,0,(AJ2688/AH2688)*100)</f>
        <v>0</v>
      </c>
      <c r="AM2688" s="558"/>
      <c r="AN2688" s="569"/>
      <c r="AO2688" s="570"/>
      <c r="AP2688" s="573"/>
      <c r="AQ2688" s="574"/>
      <c r="AR2688" s="557">
        <f>IF(AN2688=0,0,(AP2688/AN2688)*100)</f>
        <v>0</v>
      </c>
      <c r="AS2688" s="558"/>
      <c r="AT2688" s="561">
        <f>AB2688+AH2688+AN2688</f>
        <v>0</v>
      </c>
      <c r="AU2688" s="562"/>
      <c r="AV2688" s="565">
        <f>AD2688+AJ2688+AP2688</f>
        <v>0</v>
      </c>
      <c r="AW2688" s="566"/>
      <c r="AX2688" s="557">
        <f>IF(AT2688=0,0,(AV2688/AT2688)*100)</f>
        <v>0</v>
      </c>
      <c r="AY2688" s="558"/>
      <c r="AZ2688" s="569"/>
      <c r="BA2688" s="570"/>
      <c r="BB2688" s="573"/>
      <c r="BC2688" s="574"/>
      <c r="BD2688" s="557">
        <f>IF(AZ2688=0,0,(BB2688/AZ2688)*100)</f>
        <v>0</v>
      </c>
      <c r="BE2688" s="558"/>
      <c r="BF2688" s="561">
        <f>AT2688+AZ2688</f>
        <v>0</v>
      </c>
      <c r="BG2688" s="562"/>
      <c r="BH2688" s="565">
        <f>AV2688+BB2688</f>
        <v>0</v>
      </c>
      <c r="BI2688" s="566"/>
      <c r="BJ2688" s="557">
        <f>IF(BF2688=0,0,(BH2688/BF2688)*100)</f>
        <v>0</v>
      </c>
      <c r="BK2688" s="558"/>
      <c r="BL2688" s="602">
        <f>(AD2688*2)+(AJ2688*2)+(AP2688*3)+BB2688</f>
        <v>0</v>
      </c>
      <c r="BM2688" s="603"/>
      <c r="BN2688" s="604"/>
      <c r="BO2688" s="587">
        <f t="shared" ref="BO2688" si="2589">IF(BQ2688=0,0,50*BP2688/BQ2688)</f>
        <v>0</v>
      </c>
      <c r="BP2688" s="555">
        <f t="shared" ref="BP2688" si="2590">(BL2688*BS$2666)+(N2688*BS$2667)+(X2688*BS$2668)+(R2688*BS$2669)+(V2688*BS$2670)+(Z2688*BS$2671)</f>
        <v>0</v>
      </c>
      <c r="BQ2688" s="555">
        <f t="shared" ref="BQ2688" si="2591">((AZ2688-BB2688)*BS$2673)+((AT2688-AV2688)*BS$2672)+(H2688*BS$2674)+(P2688*BS$2675)</f>
        <v>0</v>
      </c>
      <c r="BR2688" s="65"/>
      <c r="BS2688" s="65"/>
      <c r="BT2688" s="268"/>
    </row>
    <row r="2689" spans="1:72" ht="21.75" customHeight="1" x14ac:dyDescent="0.25">
      <c r="A2689" s="268"/>
      <c r="B2689" s="679"/>
      <c r="C2689" s="690" t="str">
        <f>IF(ROSTER!D$30="","",ROSTER!D$30)</f>
        <v/>
      </c>
      <c r="D2689" s="691"/>
      <c r="E2689" s="668"/>
      <c r="F2689" s="681"/>
      <c r="G2689" s="664"/>
      <c r="H2689" s="585"/>
      <c r="I2689" s="586"/>
      <c r="J2689" s="571"/>
      <c r="K2689" s="572"/>
      <c r="L2689" s="575"/>
      <c r="M2689" s="576"/>
      <c r="N2689" s="581" t="s">
        <v>16</v>
      </c>
      <c r="O2689" s="582"/>
      <c r="P2689" s="571"/>
      <c r="Q2689" s="572"/>
      <c r="R2689" s="575"/>
      <c r="S2689" s="576"/>
      <c r="T2689" s="581" t="s">
        <v>16</v>
      </c>
      <c r="U2689" s="582"/>
      <c r="V2689" s="585"/>
      <c r="W2689" s="586"/>
      <c r="X2689" s="571"/>
      <c r="Y2689" s="586"/>
      <c r="Z2689" s="571"/>
      <c r="AA2689" s="586"/>
      <c r="AB2689" s="571"/>
      <c r="AC2689" s="572"/>
      <c r="AD2689" s="575"/>
      <c r="AE2689" s="576"/>
      <c r="AF2689" s="577"/>
      <c r="AG2689" s="578"/>
      <c r="AH2689" s="571"/>
      <c r="AI2689" s="572"/>
      <c r="AJ2689" s="575"/>
      <c r="AK2689" s="576"/>
      <c r="AL2689" s="577"/>
      <c r="AM2689" s="578"/>
      <c r="AN2689" s="571"/>
      <c r="AO2689" s="572"/>
      <c r="AP2689" s="575"/>
      <c r="AQ2689" s="576"/>
      <c r="AR2689" s="577"/>
      <c r="AS2689" s="578"/>
      <c r="AT2689" s="627"/>
      <c r="AU2689" s="628"/>
      <c r="AV2689" s="629"/>
      <c r="AW2689" s="630"/>
      <c r="AX2689" s="577"/>
      <c r="AY2689" s="578"/>
      <c r="AZ2689" s="571"/>
      <c r="BA2689" s="572"/>
      <c r="BB2689" s="575"/>
      <c r="BC2689" s="576"/>
      <c r="BD2689" s="577"/>
      <c r="BE2689" s="578"/>
      <c r="BF2689" s="627"/>
      <c r="BG2689" s="628"/>
      <c r="BH2689" s="629"/>
      <c r="BI2689" s="630"/>
      <c r="BJ2689" s="577"/>
      <c r="BK2689" s="578"/>
      <c r="BL2689" s="605"/>
      <c r="BM2689" s="606"/>
      <c r="BN2689" s="607"/>
      <c r="BO2689" s="588"/>
      <c r="BP2689" s="556"/>
      <c r="BQ2689" s="556"/>
      <c r="BR2689" s="65"/>
      <c r="BS2689" s="65"/>
      <c r="BT2689" s="268"/>
    </row>
    <row r="2690" spans="1:72" ht="21.75" customHeight="1" x14ac:dyDescent="0.25">
      <c r="A2690" s="268"/>
      <c r="B2690" s="678" t="str">
        <f>IF(ROSTER!B$32="","",ROSTER!B$32)</f>
        <v/>
      </c>
      <c r="C2690" s="669" t="str">
        <f>IF(ROSTER!C$32="","",ROSTER!C$32)</f>
        <v/>
      </c>
      <c r="D2690" s="670"/>
      <c r="E2690" s="667"/>
      <c r="F2690" s="680">
        <f>IF(E2690="y",1,IF(E2690="S",1,0))</f>
        <v>0</v>
      </c>
      <c r="G2690" s="663">
        <f>IF(E2690="S",1,0)</f>
        <v>0</v>
      </c>
      <c r="H2690" s="583"/>
      <c r="I2690" s="584"/>
      <c r="J2690" s="569"/>
      <c r="K2690" s="570"/>
      <c r="L2690" s="573"/>
      <c r="M2690" s="574"/>
      <c r="N2690" s="579">
        <f>L2690+J2690</f>
        <v>0</v>
      </c>
      <c r="O2690" s="580"/>
      <c r="P2690" s="569"/>
      <c r="Q2690" s="570"/>
      <c r="R2690" s="573"/>
      <c r="S2690" s="574"/>
      <c r="T2690" s="579">
        <f>R2690-P2690</f>
        <v>0</v>
      </c>
      <c r="U2690" s="580"/>
      <c r="V2690" s="583"/>
      <c r="W2690" s="584"/>
      <c r="X2690" s="569"/>
      <c r="Y2690" s="584"/>
      <c r="Z2690" s="569"/>
      <c r="AA2690" s="584"/>
      <c r="AB2690" s="569"/>
      <c r="AC2690" s="570"/>
      <c r="AD2690" s="573"/>
      <c r="AE2690" s="574"/>
      <c r="AF2690" s="557">
        <f>IF(AB2690=0,0,(AD2690/AB2690)*100)</f>
        <v>0</v>
      </c>
      <c r="AG2690" s="558"/>
      <c r="AH2690" s="569"/>
      <c r="AI2690" s="570"/>
      <c r="AJ2690" s="573"/>
      <c r="AK2690" s="574"/>
      <c r="AL2690" s="557">
        <f>IF(AH2690=0,0,(AJ2690/AH2690)*100)</f>
        <v>0</v>
      </c>
      <c r="AM2690" s="558"/>
      <c r="AN2690" s="569"/>
      <c r="AO2690" s="570"/>
      <c r="AP2690" s="573"/>
      <c r="AQ2690" s="574"/>
      <c r="AR2690" s="557">
        <f>IF(AN2690=0,0,(AP2690/AN2690)*100)</f>
        <v>0</v>
      </c>
      <c r="AS2690" s="558"/>
      <c r="AT2690" s="561">
        <f>AB2690+AH2690+AN2690</f>
        <v>0</v>
      </c>
      <c r="AU2690" s="562"/>
      <c r="AV2690" s="565">
        <f>AD2690+AJ2690+AP2690</f>
        <v>0</v>
      </c>
      <c r="AW2690" s="566"/>
      <c r="AX2690" s="557">
        <f>IF(AT2690=0,0,(AV2690/AT2690)*100)</f>
        <v>0</v>
      </c>
      <c r="AY2690" s="558"/>
      <c r="AZ2690" s="569"/>
      <c r="BA2690" s="570"/>
      <c r="BB2690" s="573"/>
      <c r="BC2690" s="574"/>
      <c r="BD2690" s="557">
        <f>IF(AZ2690=0,0,(BB2690/AZ2690)*100)</f>
        <v>0</v>
      </c>
      <c r="BE2690" s="558"/>
      <c r="BF2690" s="561">
        <f>AT2690+AZ2690</f>
        <v>0</v>
      </c>
      <c r="BG2690" s="562"/>
      <c r="BH2690" s="565">
        <f>AV2690+BB2690</f>
        <v>0</v>
      </c>
      <c r="BI2690" s="566"/>
      <c r="BJ2690" s="557">
        <f>IF(BF2690=0,0,(BH2690/BF2690)*100)</f>
        <v>0</v>
      </c>
      <c r="BK2690" s="558"/>
      <c r="BL2690" s="602">
        <f>(AD2690*2)+(AJ2690*2)+(AP2690*3)+BB2690</f>
        <v>0</v>
      </c>
      <c r="BM2690" s="603"/>
      <c r="BN2690" s="604"/>
      <c r="BO2690" s="587">
        <f t="shared" ref="BO2690" si="2592">IF(BQ2690=0,0,50*BP2690/BQ2690)</f>
        <v>0</v>
      </c>
      <c r="BP2690" s="555">
        <f t="shared" ref="BP2690" si="2593">(BL2690*BS$2666)+(N2690*BS$2667)+(X2690*BS$2668)+(R2690*BS$2669)+(V2690*BS$2670)+(Z2690*BS$2671)</f>
        <v>0</v>
      </c>
      <c r="BQ2690" s="555">
        <f t="shared" ref="BQ2690" si="2594">((AZ2690-BB2690)*BS$2673)+((AT2690-AV2690)*BS$2672)+(H2690*BS$2674)+(P2690*BS$2675)</f>
        <v>0</v>
      </c>
      <c r="BR2690" s="65"/>
      <c r="BS2690" s="65"/>
      <c r="BT2690" s="268"/>
    </row>
    <row r="2691" spans="1:72" ht="21.75" customHeight="1" x14ac:dyDescent="0.25">
      <c r="A2691" s="268"/>
      <c r="B2691" s="679"/>
      <c r="C2691" s="690" t="str">
        <f>IF(ROSTER!D$32="","",ROSTER!D$32)</f>
        <v/>
      </c>
      <c r="D2691" s="691"/>
      <c r="E2691" s="668"/>
      <c r="F2691" s="681"/>
      <c r="G2691" s="664"/>
      <c r="H2691" s="585"/>
      <c r="I2691" s="586"/>
      <c r="J2691" s="571"/>
      <c r="K2691" s="572"/>
      <c r="L2691" s="575"/>
      <c r="M2691" s="576"/>
      <c r="N2691" s="581" t="s">
        <v>16</v>
      </c>
      <c r="O2691" s="582"/>
      <c r="P2691" s="571"/>
      <c r="Q2691" s="572"/>
      <c r="R2691" s="575"/>
      <c r="S2691" s="576"/>
      <c r="T2691" s="581" t="s">
        <v>16</v>
      </c>
      <c r="U2691" s="582"/>
      <c r="V2691" s="585"/>
      <c r="W2691" s="586"/>
      <c r="X2691" s="571"/>
      <c r="Y2691" s="586"/>
      <c r="Z2691" s="571"/>
      <c r="AA2691" s="586"/>
      <c r="AB2691" s="571"/>
      <c r="AC2691" s="572"/>
      <c r="AD2691" s="575"/>
      <c r="AE2691" s="576"/>
      <c r="AF2691" s="577"/>
      <c r="AG2691" s="578"/>
      <c r="AH2691" s="571"/>
      <c r="AI2691" s="572"/>
      <c r="AJ2691" s="575"/>
      <c r="AK2691" s="576"/>
      <c r="AL2691" s="577"/>
      <c r="AM2691" s="578"/>
      <c r="AN2691" s="571"/>
      <c r="AO2691" s="572"/>
      <c r="AP2691" s="575"/>
      <c r="AQ2691" s="576"/>
      <c r="AR2691" s="577"/>
      <c r="AS2691" s="578"/>
      <c r="AT2691" s="627"/>
      <c r="AU2691" s="628"/>
      <c r="AV2691" s="629"/>
      <c r="AW2691" s="630"/>
      <c r="AX2691" s="577"/>
      <c r="AY2691" s="578"/>
      <c r="AZ2691" s="571"/>
      <c r="BA2691" s="572"/>
      <c r="BB2691" s="575"/>
      <c r="BC2691" s="576"/>
      <c r="BD2691" s="577"/>
      <c r="BE2691" s="578"/>
      <c r="BF2691" s="627"/>
      <c r="BG2691" s="628"/>
      <c r="BH2691" s="629"/>
      <c r="BI2691" s="630"/>
      <c r="BJ2691" s="577"/>
      <c r="BK2691" s="578"/>
      <c r="BL2691" s="605"/>
      <c r="BM2691" s="606"/>
      <c r="BN2691" s="607"/>
      <c r="BO2691" s="588"/>
      <c r="BP2691" s="556"/>
      <c r="BQ2691" s="556"/>
      <c r="BR2691" s="65"/>
      <c r="BS2691" s="65"/>
      <c r="BT2691" s="268"/>
    </row>
    <row r="2692" spans="1:72" ht="21.75" customHeight="1" x14ac:dyDescent="0.25">
      <c r="A2692" s="268"/>
      <c r="B2692" s="678" t="str">
        <f>IF(ROSTER!B$34="","",ROSTER!B$34)</f>
        <v/>
      </c>
      <c r="C2692" s="669" t="str">
        <f>IF(ROSTER!C$34="","",ROSTER!C$34)</f>
        <v/>
      </c>
      <c r="D2692" s="670"/>
      <c r="E2692" s="667"/>
      <c r="F2692" s="680">
        <f>IF(E2692="y",1,IF(E2692="S",1,0))</f>
        <v>0</v>
      </c>
      <c r="G2692" s="663">
        <f>IF(E2692="S",1,0)</f>
        <v>0</v>
      </c>
      <c r="H2692" s="583"/>
      <c r="I2692" s="584"/>
      <c r="J2692" s="569"/>
      <c r="K2692" s="570"/>
      <c r="L2692" s="573"/>
      <c r="M2692" s="574"/>
      <c r="N2692" s="579">
        <f>L2692+J2692</f>
        <v>0</v>
      </c>
      <c r="O2692" s="580"/>
      <c r="P2692" s="569"/>
      <c r="Q2692" s="570"/>
      <c r="R2692" s="573"/>
      <c r="S2692" s="574"/>
      <c r="T2692" s="579">
        <f>R2692-P2692</f>
        <v>0</v>
      </c>
      <c r="U2692" s="580"/>
      <c r="V2692" s="583"/>
      <c r="W2692" s="584"/>
      <c r="X2692" s="569"/>
      <c r="Y2692" s="584"/>
      <c r="Z2692" s="569"/>
      <c r="AA2692" s="584"/>
      <c r="AB2692" s="569"/>
      <c r="AC2692" s="570"/>
      <c r="AD2692" s="573"/>
      <c r="AE2692" s="574"/>
      <c r="AF2692" s="557">
        <f>IF(AB2692=0,0,(AD2692/AB2692)*100)</f>
        <v>0</v>
      </c>
      <c r="AG2692" s="558"/>
      <c r="AH2692" s="569"/>
      <c r="AI2692" s="570"/>
      <c r="AJ2692" s="573"/>
      <c r="AK2692" s="574"/>
      <c r="AL2692" s="557">
        <f>IF(AH2692=0,0,(AJ2692/AH2692)*100)</f>
        <v>0</v>
      </c>
      <c r="AM2692" s="558"/>
      <c r="AN2692" s="569"/>
      <c r="AO2692" s="570"/>
      <c r="AP2692" s="573"/>
      <c r="AQ2692" s="574"/>
      <c r="AR2692" s="557">
        <f>IF(AN2692=0,0,(AP2692/AN2692)*100)</f>
        <v>0</v>
      </c>
      <c r="AS2692" s="558"/>
      <c r="AT2692" s="561">
        <f>AB2692+AH2692+AN2692</f>
        <v>0</v>
      </c>
      <c r="AU2692" s="562"/>
      <c r="AV2692" s="565">
        <f>AD2692+AJ2692+AP2692</f>
        <v>0</v>
      </c>
      <c r="AW2692" s="566"/>
      <c r="AX2692" s="557">
        <f>IF(AT2692=0,0,(AV2692/AT2692)*100)</f>
        <v>0</v>
      </c>
      <c r="AY2692" s="558"/>
      <c r="AZ2692" s="569"/>
      <c r="BA2692" s="570"/>
      <c r="BB2692" s="573"/>
      <c r="BC2692" s="574"/>
      <c r="BD2692" s="557">
        <f>IF(AZ2692=0,0,(BB2692/AZ2692)*100)</f>
        <v>0</v>
      </c>
      <c r="BE2692" s="558"/>
      <c r="BF2692" s="561">
        <f>AT2692+AZ2692</f>
        <v>0</v>
      </c>
      <c r="BG2692" s="562"/>
      <c r="BH2692" s="565">
        <f>AV2692+BB2692</f>
        <v>0</v>
      </c>
      <c r="BI2692" s="566"/>
      <c r="BJ2692" s="557">
        <f>IF(BF2692=0,0,(BH2692/BF2692)*100)</f>
        <v>0</v>
      </c>
      <c r="BK2692" s="558"/>
      <c r="BL2692" s="602">
        <f>(AD2692*2)+(AJ2692*2)+(AP2692*3)+BB2692</f>
        <v>0</v>
      </c>
      <c r="BM2692" s="603"/>
      <c r="BN2692" s="604"/>
      <c r="BO2692" s="587">
        <f t="shared" ref="BO2692" si="2595">IF(BQ2692=0,0,50*BP2692/BQ2692)</f>
        <v>0</v>
      </c>
      <c r="BP2692" s="555">
        <f t="shared" ref="BP2692" si="2596">(BL2692*BS$2666)+(N2692*BS$2667)+(X2692*BS$2668)+(R2692*BS$2669)+(V2692*BS$2670)+(Z2692*BS$2671)</f>
        <v>0</v>
      </c>
      <c r="BQ2692" s="555">
        <f t="shared" ref="BQ2692" si="2597">((AZ2692-BB2692)*BS$2673)+((AT2692-AV2692)*BS$2672)+(H2692*BS$2674)+(P2692*BS$2675)</f>
        <v>0</v>
      </c>
      <c r="BR2692" s="65"/>
      <c r="BS2692" s="65"/>
      <c r="BT2692" s="268"/>
    </row>
    <row r="2693" spans="1:72" ht="21.75" customHeight="1" x14ac:dyDescent="0.25">
      <c r="A2693" s="268"/>
      <c r="B2693" s="679"/>
      <c r="C2693" s="690" t="str">
        <f>IF(ROSTER!D$34="","",ROSTER!D$34)</f>
        <v/>
      </c>
      <c r="D2693" s="691"/>
      <c r="E2693" s="668"/>
      <c r="F2693" s="681"/>
      <c r="G2693" s="664"/>
      <c r="H2693" s="585"/>
      <c r="I2693" s="586"/>
      <c r="J2693" s="571"/>
      <c r="K2693" s="572"/>
      <c r="L2693" s="575"/>
      <c r="M2693" s="576"/>
      <c r="N2693" s="581" t="s">
        <v>16</v>
      </c>
      <c r="O2693" s="582"/>
      <c r="P2693" s="571"/>
      <c r="Q2693" s="572"/>
      <c r="R2693" s="575"/>
      <c r="S2693" s="576"/>
      <c r="T2693" s="581" t="s">
        <v>16</v>
      </c>
      <c r="U2693" s="582"/>
      <c r="V2693" s="585"/>
      <c r="W2693" s="586"/>
      <c r="X2693" s="571"/>
      <c r="Y2693" s="586"/>
      <c r="Z2693" s="571"/>
      <c r="AA2693" s="586"/>
      <c r="AB2693" s="571"/>
      <c r="AC2693" s="572"/>
      <c r="AD2693" s="575"/>
      <c r="AE2693" s="576"/>
      <c r="AF2693" s="577"/>
      <c r="AG2693" s="578"/>
      <c r="AH2693" s="571"/>
      <c r="AI2693" s="572"/>
      <c r="AJ2693" s="575"/>
      <c r="AK2693" s="576"/>
      <c r="AL2693" s="577"/>
      <c r="AM2693" s="578"/>
      <c r="AN2693" s="571"/>
      <c r="AO2693" s="572"/>
      <c r="AP2693" s="575"/>
      <c r="AQ2693" s="576"/>
      <c r="AR2693" s="577"/>
      <c r="AS2693" s="578"/>
      <c r="AT2693" s="627"/>
      <c r="AU2693" s="628"/>
      <c r="AV2693" s="629"/>
      <c r="AW2693" s="630"/>
      <c r="AX2693" s="577"/>
      <c r="AY2693" s="578"/>
      <c r="AZ2693" s="571"/>
      <c r="BA2693" s="572"/>
      <c r="BB2693" s="575"/>
      <c r="BC2693" s="576"/>
      <c r="BD2693" s="577"/>
      <c r="BE2693" s="578"/>
      <c r="BF2693" s="627"/>
      <c r="BG2693" s="628"/>
      <c r="BH2693" s="629"/>
      <c r="BI2693" s="630"/>
      <c r="BJ2693" s="577"/>
      <c r="BK2693" s="578"/>
      <c r="BL2693" s="605"/>
      <c r="BM2693" s="606"/>
      <c r="BN2693" s="607"/>
      <c r="BO2693" s="588"/>
      <c r="BP2693" s="556"/>
      <c r="BQ2693" s="556"/>
      <c r="BR2693" s="65"/>
      <c r="BS2693" s="65"/>
      <c r="BT2693" s="268"/>
    </row>
    <row r="2694" spans="1:72" ht="21.75" customHeight="1" x14ac:dyDescent="0.25">
      <c r="A2694" s="268"/>
      <c r="B2694" s="678" t="str">
        <f>IF(ROSTER!B$36="","",ROSTER!B$36)</f>
        <v/>
      </c>
      <c r="C2694" s="669" t="str">
        <f>IF(ROSTER!C$36="","",ROSTER!C$36)</f>
        <v/>
      </c>
      <c r="D2694" s="670"/>
      <c r="E2694" s="667"/>
      <c r="F2694" s="680">
        <f>IF(E2694="y",1,IF(E2694="S",1,0))</f>
        <v>0</v>
      </c>
      <c r="G2694" s="663">
        <f>IF(E2694="S",1,0)</f>
        <v>0</v>
      </c>
      <c r="H2694" s="583"/>
      <c r="I2694" s="584"/>
      <c r="J2694" s="569"/>
      <c r="K2694" s="570"/>
      <c r="L2694" s="573"/>
      <c r="M2694" s="574"/>
      <c r="N2694" s="579">
        <f>L2694+J2694</f>
        <v>0</v>
      </c>
      <c r="O2694" s="580"/>
      <c r="P2694" s="569"/>
      <c r="Q2694" s="570"/>
      <c r="R2694" s="573"/>
      <c r="S2694" s="574"/>
      <c r="T2694" s="579">
        <f>R2694-P2694</f>
        <v>0</v>
      </c>
      <c r="U2694" s="580"/>
      <c r="V2694" s="583"/>
      <c r="W2694" s="584"/>
      <c r="X2694" s="569"/>
      <c r="Y2694" s="584"/>
      <c r="Z2694" s="569"/>
      <c r="AA2694" s="584"/>
      <c r="AB2694" s="569"/>
      <c r="AC2694" s="570"/>
      <c r="AD2694" s="573"/>
      <c r="AE2694" s="574"/>
      <c r="AF2694" s="557">
        <f>IF(AB2694=0,0,(AD2694/AB2694)*100)</f>
        <v>0</v>
      </c>
      <c r="AG2694" s="558"/>
      <c r="AH2694" s="569"/>
      <c r="AI2694" s="570"/>
      <c r="AJ2694" s="573"/>
      <c r="AK2694" s="574"/>
      <c r="AL2694" s="557">
        <f>IF(AH2694=0,0,(AJ2694/AH2694)*100)</f>
        <v>0</v>
      </c>
      <c r="AM2694" s="558"/>
      <c r="AN2694" s="569"/>
      <c r="AO2694" s="570"/>
      <c r="AP2694" s="573"/>
      <c r="AQ2694" s="574"/>
      <c r="AR2694" s="557">
        <f>IF(AN2694=0,0,(AP2694/AN2694)*100)</f>
        <v>0</v>
      </c>
      <c r="AS2694" s="558"/>
      <c r="AT2694" s="561">
        <f>AB2694+AH2694+AN2694</f>
        <v>0</v>
      </c>
      <c r="AU2694" s="562"/>
      <c r="AV2694" s="565">
        <f>AD2694+AJ2694+AP2694</f>
        <v>0</v>
      </c>
      <c r="AW2694" s="566"/>
      <c r="AX2694" s="557">
        <f>IF(AT2694=0,0,(AV2694/AT2694)*100)</f>
        <v>0</v>
      </c>
      <c r="AY2694" s="558"/>
      <c r="AZ2694" s="569"/>
      <c r="BA2694" s="570"/>
      <c r="BB2694" s="573"/>
      <c r="BC2694" s="574"/>
      <c r="BD2694" s="557">
        <f>IF(AZ2694=0,0,(BB2694/AZ2694)*100)</f>
        <v>0</v>
      </c>
      <c r="BE2694" s="558"/>
      <c r="BF2694" s="561">
        <f>AT2694+AZ2694</f>
        <v>0</v>
      </c>
      <c r="BG2694" s="562"/>
      <c r="BH2694" s="565">
        <f>AV2694+BB2694</f>
        <v>0</v>
      </c>
      <c r="BI2694" s="566"/>
      <c r="BJ2694" s="557">
        <f>IF(BF2694=0,0,(BH2694/BF2694)*100)</f>
        <v>0</v>
      </c>
      <c r="BK2694" s="558"/>
      <c r="BL2694" s="602">
        <f>(AD2694*2)+(AJ2694*2)+(AP2694*3)+BB2694</f>
        <v>0</v>
      </c>
      <c r="BM2694" s="603"/>
      <c r="BN2694" s="604"/>
      <c r="BO2694" s="587">
        <f t="shared" ref="BO2694" si="2598">IF(BQ2694=0,0,50*BP2694/BQ2694)</f>
        <v>0</v>
      </c>
      <c r="BP2694" s="555">
        <f t="shared" ref="BP2694" si="2599">(BL2694*BS$2666)+(N2694*BS$2667)+(X2694*BS$2668)+(R2694*BS$2669)+(V2694*BS$2670)+(Z2694*BS$2671)</f>
        <v>0</v>
      </c>
      <c r="BQ2694" s="555">
        <f t="shared" ref="BQ2694" si="2600">((AZ2694-BB2694)*BS$2673)+((AT2694-AV2694)*BS$2672)+(H2694*BS$2674)+(P2694*BS$2675)</f>
        <v>0</v>
      </c>
      <c r="BR2694" s="65"/>
      <c r="BS2694" s="65"/>
      <c r="BT2694" s="268"/>
    </row>
    <row r="2695" spans="1:72" ht="21.75" customHeight="1" x14ac:dyDescent="0.25">
      <c r="A2695" s="268"/>
      <c r="B2695" s="679"/>
      <c r="C2695" s="690" t="str">
        <f>IF(ROSTER!D$36="","",ROSTER!D$36)</f>
        <v/>
      </c>
      <c r="D2695" s="691"/>
      <c r="E2695" s="668"/>
      <c r="F2695" s="681"/>
      <c r="G2695" s="664"/>
      <c r="H2695" s="585"/>
      <c r="I2695" s="586"/>
      <c r="J2695" s="571"/>
      <c r="K2695" s="572"/>
      <c r="L2695" s="575"/>
      <c r="M2695" s="576"/>
      <c r="N2695" s="581" t="s">
        <v>16</v>
      </c>
      <c r="O2695" s="582"/>
      <c r="P2695" s="571"/>
      <c r="Q2695" s="572"/>
      <c r="R2695" s="575"/>
      <c r="S2695" s="576"/>
      <c r="T2695" s="581" t="s">
        <v>16</v>
      </c>
      <c r="U2695" s="582"/>
      <c r="V2695" s="585"/>
      <c r="W2695" s="586"/>
      <c r="X2695" s="571"/>
      <c r="Y2695" s="586"/>
      <c r="Z2695" s="571"/>
      <c r="AA2695" s="586"/>
      <c r="AB2695" s="571"/>
      <c r="AC2695" s="572"/>
      <c r="AD2695" s="575"/>
      <c r="AE2695" s="576"/>
      <c r="AF2695" s="577"/>
      <c r="AG2695" s="578"/>
      <c r="AH2695" s="571"/>
      <c r="AI2695" s="572"/>
      <c r="AJ2695" s="575"/>
      <c r="AK2695" s="576"/>
      <c r="AL2695" s="577"/>
      <c r="AM2695" s="578"/>
      <c r="AN2695" s="571"/>
      <c r="AO2695" s="572"/>
      <c r="AP2695" s="575"/>
      <c r="AQ2695" s="576"/>
      <c r="AR2695" s="577"/>
      <c r="AS2695" s="578"/>
      <c r="AT2695" s="627"/>
      <c r="AU2695" s="628"/>
      <c r="AV2695" s="629"/>
      <c r="AW2695" s="630"/>
      <c r="AX2695" s="577"/>
      <c r="AY2695" s="578"/>
      <c r="AZ2695" s="571"/>
      <c r="BA2695" s="572"/>
      <c r="BB2695" s="575"/>
      <c r="BC2695" s="576"/>
      <c r="BD2695" s="577"/>
      <c r="BE2695" s="578"/>
      <c r="BF2695" s="627"/>
      <c r="BG2695" s="628"/>
      <c r="BH2695" s="629"/>
      <c r="BI2695" s="630"/>
      <c r="BJ2695" s="577"/>
      <c r="BK2695" s="578"/>
      <c r="BL2695" s="605"/>
      <c r="BM2695" s="606"/>
      <c r="BN2695" s="607"/>
      <c r="BO2695" s="588"/>
      <c r="BP2695" s="556"/>
      <c r="BQ2695" s="556"/>
      <c r="BR2695" s="65"/>
      <c r="BS2695" s="65"/>
      <c r="BT2695" s="268"/>
    </row>
    <row r="2696" spans="1:72" ht="21.75" customHeight="1" x14ac:dyDescent="0.25">
      <c r="A2696" s="268"/>
      <c r="B2696" s="678" t="str">
        <f>IF(ROSTER!B$38="","",ROSTER!B$38)</f>
        <v/>
      </c>
      <c r="C2696" s="669" t="str">
        <f>IF(ROSTER!C$38="","",ROSTER!C$38)</f>
        <v/>
      </c>
      <c r="D2696" s="670"/>
      <c r="E2696" s="667"/>
      <c r="F2696" s="680">
        <f>IF(E2696="y",1,IF(E2696="S",1,0))</f>
        <v>0</v>
      </c>
      <c r="G2696" s="663">
        <f>IF(E2696="S",1,0)</f>
        <v>0</v>
      </c>
      <c r="H2696" s="583"/>
      <c r="I2696" s="584"/>
      <c r="J2696" s="569"/>
      <c r="K2696" s="570"/>
      <c r="L2696" s="573"/>
      <c r="M2696" s="574"/>
      <c r="N2696" s="579">
        <f>L2696+J2696</f>
        <v>0</v>
      </c>
      <c r="O2696" s="580"/>
      <c r="P2696" s="569"/>
      <c r="Q2696" s="570"/>
      <c r="R2696" s="573"/>
      <c r="S2696" s="574"/>
      <c r="T2696" s="579">
        <f>R2696-P2696</f>
        <v>0</v>
      </c>
      <c r="U2696" s="580"/>
      <c r="V2696" s="583"/>
      <c r="W2696" s="584"/>
      <c r="X2696" s="569"/>
      <c r="Y2696" s="584"/>
      <c r="Z2696" s="569"/>
      <c r="AA2696" s="584"/>
      <c r="AB2696" s="569"/>
      <c r="AC2696" s="570"/>
      <c r="AD2696" s="573"/>
      <c r="AE2696" s="574"/>
      <c r="AF2696" s="557">
        <f>IF(AB2696=0,0,(AD2696/AB2696)*100)</f>
        <v>0</v>
      </c>
      <c r="AG2696" s="558"/>
      <c r="AH2696" s="569"/>
      <c r="AI2696" s="570"/>
      <c r="AJ2696" s="573"/>
      <c r="AK2696" s="574"/>
      <c r="AL2696" s="557">
        <f>IF(AH2696=0,0,(AJ2696/AH2696)*100)</f>
        <v>0</v>
      </c>
      <c r="AM2696" s="558"/>
      <c r="AN2696" s="569"/>
      <c r="AO2696" s="570"/>
      <c r="AP2696" s="573"/>
      <c r="AQ2696" s="574"/>
      <c r="AR2696" s="557">
        <f>IF(AN2696=0,0,(AP2696/AN2696)*100)</f>
        <v>0</v>
      </c>
      <c r="AS2696" s="558"/>
      <c r="AT2696" s="561">
        <f>AB2696+AH2696+AN2696</f>
        <v>0</v>
      </c>
      <c r="AU2696" s="562"/>
      <c r="AV2696" s="565">
        <f>AD2696+AJ2696+AP2696</f>
        <v>0</v>
      </c>
      <c r="AW2696" s="566"/>
      <c r="AX2696" s="557">
        <f>IF(AT2696=0,0,(AV2696/AT2696)*100)</f>
        <v>0</v>
      </c>
      <c r="AY2696" s="558"/>
      <c r="AZ2696" s="569"/>
      <c r="BA2696" s="570"/>
      <c r="BB2696" s="573"/>
      <c r="BC2696" s="574"/>
      <c r="BD2696" s="557">
        <f>IF(AZ2696=0,0,(BB2696/AZ2696)*100)</f>
        <v>0</v>
      </c>
      <c r="BE2696" s="558"/>
      <c r="BF2696" s="561">
        <f>AT2696+AZ2696</f>
        <v>0</v>
      </c>
      <c r="BG2696" s="562"/>
      <c r="BH2696" s="565">
        <f>AV2696+BB2696</f>
        <v>0</v>
      </c>
      <c r="BI2696" s="566"/>
      <c r="BJ2696" s="557">
        <f>IF(BF2696=0,0,(BH2696/BF2696)*100)</f>
        <v>0</v>
      </c>
      <c r="BK2696" s="558"/>
      <c r="BL2696" s="602">
        <f>(AD2696*2)+(AJ2696*2)+(AP2696*3)+BB2696</f>
        <v>0</v>
      </c>
      <c r="BM2696" s="603"/>
      <c r="BN2696" s="604"/>
      <c r="BO2696" s="587">
        <f t="shared" ref="BO2696" si="2601">IF(BQ2696=0,0,50*BP2696/BQ2696)</f>
        <v>0</v>
      </c>
      <c r="BP2696" s="555">
        <f t="shared" ref="BP2696" si="2602">(BL2696*BS$2666)+(N2696*BS$2667)+(X2696*BS$2668)+(R2696*BS$2669)+(V2696*BS$2670)+(Z2696*BS$2671)</f>
        <v>0</v>
      </c>
      <c r="BQ2696" s="555">
        <f t="shared" ref="BQ2696" si="2603">((AZ2696-BB2696)*BS$2673)+((AT2696-AV2696)*BS$2672)+(H2696*BS$2674)+(P2696*BS$2675)</f>
        <v>0</v>
      </c>
      <c r="BR2696" s="65"/>
      <c r="BS2696" s="65"/>
      <c r="BT2696" s="268"/>
    </row>
    <row r="2697" spans="1:72" ht="21.75" customHeight="1" x14ac:dyDescent="0.25">
      <c r="A2697" s="268"/>
      <c r="B2697" s="679"/>
      <c r="C2697" s="690" t="str">
        <f>IF(ROSTER!D$38="","",ROSTER!D$38)</f>
        <v/>
      </c>
      <c r="D2697" s="691"/>
      <c r="E2697" s="668"/>
      <c r="F2697" s="681"/>
      <c r="G2697" s="664"/>
      <c r="H2697" s="585"/>
      <c r="I2697" s="586"/>
      <c r="J2697" s="571"/>
      <c r="K2697" s="572"/>
      <c r="L2697" s="575"/>
      <c r="M2697" s="576"/>
      <c r="N2697" s="581" t="s">
        <v>16</v>
      </c>
      <c r="O2697" s="582"/>
      <c r="P2697" s="571"/>
      <c r="Q2697" s="572"/>
      <c r="R2697" s="575"/>
      <c r="S2697" s="576"/>
      <c r="T2697" s="581" t="s">
        <v>16</v>
      </c>
      <c r="U2697" s="582"/>
      <c r="V2697" s="585"/>
      <c r="W2697" s="586"/>
      <c r="X2697" s="571"/>
      <c r="Y2697" s="586"/>
      <c r="Z2697" s="571"/>
      <c r="AA2697" s="586"/>
      <c r="AB2697" s="571"/>
      <c r="AC2697" s="572"/>
      <c r="AD2697" s="575"/>
      <c r="AE2697" s="576"/>
      <c r="AF2697" s="577"/>
      <c r="AG2697" s="578"/>
      <c r="AH2697" s="571"/>
      <c r="AI2697" s="572"/>
      <c r="AJ2697" s="575"/>
      <c r="AK2697" s="576"/>
      <c r="AL2697" s="577"/>
      <c r="AM2697" s="578"/>
      <c r="AN2697" s="571"/>
      <c r="AO2697" s="572"/>
      <c r="AP2697" s="575"/>
      <c r="AQ2697" s="576"/>
      <c r="AR2697" s="577"/>
      <c r="AS2697" s="578"/>
      <c r="AT2697" s="627"/>
      <c r="AU2697" s="628"/>
      <c r="AV2697" s="629"/>
      <c r="AW2697" s="630"/>
      <c r="AX2697" s="577"/>
      <c r="AY2697" s="578"/>
      <c r="AZ2697" s="571"/>
      <c r="BA2697" s="572"/>
      <c r="BB2697" s="575"/>
      <c r="BC2697" s="576"/>
      <c r="BD2697" s="577"/>
      <c r="BE2697" s="578"/>
      <c r="BF2697" s="627"/>
      <c r="BG2697" s="628"/>
      <c r="BH2697" s="629"/>
      <c r="BI2697" s="630"/>
      <c r="BJ2697" s="577"/>
      <c r="BK2697" s="578"/>
      <c r="BL2697" s="605"/>
      <c r="BM2697" s="606"/>
      <c r="BN2697" s="607"/>
      <c r="BO2697" s="588"/>
      <c r="BP2697" s="556"/>
      <c r="BQ2697" s="556"/>
      <c r="BR2697" s="65"/>
      <c r="BS2697" s="65"/>
      <c r="BT2697" s="268"/>
    </row>
    <row r="2698" spans="1:72" ht="21.75" customHeight="1" x14ac:dyDescent="0.25">
      <c r="A2698" s="268"/>
      <c r="B2698" s="678" t="str">
        <f>IF(ROSTER!B$40="","",ROSTER!B$40)</f>
        <v/>
      </c>
      <c r="C2698" s="669" t="str">
        <f>IF(ROSTER!C$40="","",ROSTER!C$40)</f>
        <v/>
      </c>
      <c r="D2698" s="670"/>
      <c r="E2698" s="667"/>
      <c r="F2698" s="680">
        <f>IF(E2698="y",1,IF(E2698="S",1,0))</f>
        <v>0</v>
      </c>
      <c r="G2698" s="663">
        <f>IF(E2698="S",1,0)</f>
        <v>0</v>
      </c>
      <c r="H2698" s="583"/>
      <c r="I2698" s="584"/>
      <c r="J2698" s="569"/>
      <c r="K2698" s="570"/>
      <c r="L2698" s="573"/>
      <c r="M2698" s="574"/>
      <c r="N2698" s="579">
        <f>L2698+J2698</f>
        <v>0</v>
      </c>
      <c r="O2698" s="580"/>
      <c r="P2698" s="569"/>
      <c r="Q2698" s="570"/>
      <c r="R2698" s="573"/>
      <c r="S2698" s="574"/>
      <c r="T2698" s="579">
        <f>R2698-P2698</f>
        <v>0</v>
      </c>
      <c r="U2698" s="580"/>
      <c r="V2698" s="583"/>
      <c r="W2698" s="584"/>
      <c r="X2698" s="569"/>
      <c r="Y2698" s="584"/>
      <c r="Z2698" s="569"/>
      <c r="AA2698" s="584"/>
      <c r="AB2698" s="569"/>
      <c r="AC2698" s="570"/>
      <c r="AD2698" s="573"/>
      <c r="AE2698" s="574"/>
      <c r="AF2698" s="557">
        <f>IF(AB2698=0,0,(AD2698/AB2698)*100)</f>
        <v>0</v>
      </c>
      <c r="AG2698" s="558"/>
      <c r="AH2698" s="569"/>
      <c r="AI2698" s="570"/>
      <c r="AJ2698" s="573"/>
      <c r="AK2698" s="574"/>
      <c r="AL2698" s="557">
        <f>IF(AH2698=0,0,(AJ2698/AH2698)*100)</f>
        <v>0</v>
      </c>
      <c r="AM2698" s="558"/>
      <c r="AN2698" s="569"/>
      <c r="AO2698" s="570"/>
      <c r="AP2698" s="573"/>
      <c r="AQ2698" s="574"/>
      <c r="AR2698" s="557">
        <f>IF(AN2698=0,0,(AP2698/AN2698)*100)</f>
        <v>0</v>
      </c>
      <c r="AS2698" s="558"/>
      <c r="AT2698" s="561">
        <f>AB2698+AH2698+AN2698</f>
        <v>0</v>
      </c>
      <c r="AU2698" s="562"/>
      <c r="AV2698" s="565">
        <f>AD2698+AJ2698+AP2698</f>
        <v>0</v>
      </c>
      <c r="AW2698" s="566"/>
      <c r="AX2698" s="557">
        <f>IF(AT2698=0,0,(AV2698/AT2698)*100)</f>
        <v>0</v>
      </c>
      <c r="AY2698" s="558"/>
      <c r="AZ2698" s="569"/>
      <c r="BA2698" s="570"/>
      <c r="BB2698" s="573"/>
      <c r="BC2698" s="574"/>
      <c r="BD2698" s="557">
        <f>IF(AZ2698=0,0,(BB2698/AZ2698)*100)</f>
        <v>0</v>
      </c>
      <c r="BE2698" s="558"/>
      <c r="BF2698" s="561">
        <f>AT2698+AZ2698</f>
        <v>0</v>
      </c>
      <c r="BG2698" s="562"/>
      <c r="BH2698" s="565">
        <f>AV2698+BB2698</f>
        <v>0</v>
      </c>
      <c r="BI2698" s="566"/>
      <c r="BJ2698" s="557">
        <f>IF(BF2698=0,0,(BH2698/BF2698)*100)</f>
        <v>0</v>
      </c>
      <c r="BK2698" s="558"/>
      <c r="BL2698" s="602">
        <f>(AD2698*2)+(AJ2698*2)+(AP2698*3)+BB2698</f>
        <v>0</v>
      </c>
      <c r="BM2698" s="603"/>
      <c r="BN2698" s="604"/>
      <c r="BO2698" s="587">
        <f t="shared" ref="BO2698" si="2604">IF(BQ2698=0,0,50*BP2698/BQ2698)</f>
        <v>0</v>
      </c>
      <c r="BP2698" s="555">
        <f t="shared" ref="BP2698" si="2605">(BL2698*BS$2666)+(N2698*BS$2667)+(X2698*BS$2668)+(R2698*BS$2669)+(V2698*BS$2670)+(Z2698*BS$2671)</f>
        <v>0</v>
      </c>
      <c r="BQ2698" s="555">
        <f t="shared" ref="BQ2698" si="2606">((AZ2698-BB2698)*BS$2673)+((AT2698-AV2698)*BS$2672)+(H2698*BS$2674)+(P2698*BS$2675)</f>
        <v>0</v>
      </c>
      <c r="BR2698" s="65"/>
      <c r="BS2698" s="65"/>
      <c r="BT2698" s="268"/>
    </row>
    <row r="2699" spans="1:72" ht="21.75" customHeight="1" x14ac:dyDescent="0.25">
      <c r="A2699" s="268"/>
      <c r="B2699" s="679"/>
      <c r="C2699" s="690" t="str">
        <f>IF(ROSTER!D$40="","",ROSTER!D$40)</f>
        <v/>
      </c>
      <c r="D2699" s="691"/>
      <c r="E2699" s="668"/>
      <c r="F2699" s="681"/>
      <c r="G2699" s="664"/>
      <c r="H2699" s="585"/>
      <c r="I2699" s="586"/>
      <c r="J2699" s="571"/>
      <c r="K2699" s="572"/>
      <c r="L2699" s="575"/>
      <c r="M2699" s="576"/>
      <c r="N2699" s="581" t="s">
        <v>16</v>
      </c>
      <c r="O2699" s="582"/>
      <c r="P2699" s="571"/>
      <c r="Q2699" s="572"/>
      <c r="R2699" s="575"/>
      <c r="S2699" s="576"/>
      <c r="T2699" s="581" t="s">
        <v>16</v>
      </c>
      <c r="U2699" s="582"/>
      <c r="V2699" s="585"/>
      <c r="W2699" s="586"/>
      <c r="X2699" s="571"/>
      <c r="Y2699" s="586"/>
      <c r="Z2699" s="571"/>
      <c r="AA2699" s="586"/>
      <c r="AB2699" s="571"/>
      <c r="AC2699" s="572"/>
      <c r="AD2699" s="575"/>
      <c r="AE2699" s="576"/>
      <c r="AF2699" s="577"/>
      <c r="AG2699" s="578"/>
      <c r="AH2699" s="571"/>
      <c r="AI2699" s="572"/>
      <c r="AJ2699" s="575"/>
      <c r="AK2699" s="576"/>
      <c r="AL2699" s="577"/>
      <c r="AM2699" s="578"/>
      <c r="AN2699" s="571"/>
      <c r="AO2699" s="572"/>
      <c r="AP2699" s="575"/>
      <c r="AQ2699" s="576"/>
      <c r="AR2699" s="577"/>
      <c r="AS2699" s="578"/>
      <c r="AT2699" s="627"/>
      <c r="AU2699" s="628"/>
      <c r="AV2699" s="629"/>
      <c r="AW2699" s="630"/>
      <c r="AX2699" s="577"/>
      <c r="AY2699" s="578"/>
      <c r="AZ2699" s="571"/>
      <c r="BA2699" s="572"/>
      <c r="BB2699" s="575"/>
      <c r="BC2699" s="576"/>
      <c r="BD2699" s="577"/>
      <c r="BE2699" s="578"/>
      <c r="BF2699" s="627"/>
      <c r="BG2699" s="628"/>
      <c r="BH2699" s="629"/>
      <c r="BI2699" s="630"/>
      <c r="BJ2699" s="577"/>
      <c r="BK2699" s="578"/>
      <c r="BL2699" s="605"/>
      <c r="BM2699" s="606"/>
      <c r="BN2699" s="607"/>
      <c r="BO2699" s="588"/>
      <c r="BP2699" s="556"/>
      <c r="BQ2699" s="556"/>
      <c r="BR2699" s="65"/>
      <c r="BS2699" s="65"/>
      <c r="BT2699" s="268"/>
    </row>
    <row r="2700" spans="1:72" ht="21.75" customHeight="1" x14ac:dyDescent="0.25">
      <c r="A2700" s="268"/>
      <c r="B2700" s="678" t="str">
        <f>IF(ROSTER!B$42="","",ROSTER!B$42)</f>
        <v/>
      </c>
      <c r="C2700" s="669" t="str">
        <f>IF(ROSTER!C$42="","",ROSTER!C$42)</f>
        <v/>
      </c>
      <c r="D2700" s="670"/>
      <c r="E2700" s="667"/>
      <c r="F2700" s="680">
        <f>IF(E2700="y",1,IF(E2700="S",1,0))</f>
        <v>0</v>
      </c>
      <c r="G2700" s="663">
        <f>IF(E2700="S",1,0)</f>
        <v>0</v>
      </c>
      <c r="H2700" s="583"/>
      <c r="I2700" s="584"/>
      <c r="J2700" s="569"/>
      <c r="K2700" s="570"/>
      <c r="L2700" s="573"/>
      <c r="M2700" s="574"/>
      <c r="N2700" s="579">
        <f>L2700+J2700</f>
        <v>0</v>
      </c>
      <c r="O2700" s="580"/>
      <c r="P2700" s="569"/>
      <c r="Q2700" s="570"/>
      <c r="R2700" s="573"/>
      <c r="S2700" s="574"/>
      <c r="T2700" s="579">
        <f>R2700-P2700</f>
        <v>0</v>
      </c>
      <c r="U2700" s="580"/>
      <c r="V2700" s="583"/>
      <c r="W2700" s="584"/>
      <c r="X2700" s="569"/>
      <c r="Y2700" s="584"/>
      <c r="Z2700" s="569"/>
      <c r="AA2700" s="584"/>
      <c r="AB2700" s="569"/>
      <c r="AC2700" s="570"/>
      <c r="AD2700" s="573"/>
      <c r="AE2700" s="574"/>
      <c r="AF2700" s="557">
        <f>IF(AB2700=0,0,(AD2700/AB2700)*100)</f>
        <v>0</v>
      </c>
      <c r="AG2700" s="558"/>
      <c r="AH2700" s="569"/>
      <c r="AI2700" s="570"/>
      <c r="AJ2700" s="573"/>
      <c r="AK2700" s="574"/>
      <c r="AL2700" s="557">
        <f>IF(AH2700=0,0,(AJ2700/AH2700)*100)</f>
        <v>0</v>
      </c>
      <c r="AM2700" s="558"/>
      <c r="AN2700" s="569"/>
      <c r="AO2700" s="570"/>
      <c r="AP2700" s="573"/>
      <c r="AQ2700" s="574"/>
      <c r="AR2700" s="557">
        <f>IF(AN2700=0,0,(AP2700/AN2700)*100)</f>
        <v>0</v>
      </c>
      <c r="AS2700" s="558"/>
      <c r="AT2700" s="561">
        <f>AB2700+AH2700+AN2700</f>
        <v>0</v>
      </c>
      <c r="AU2700" s="562"/>
      <c r="AV2700" s="565">
        <f>AD2700+AJ2700+AP2700</f>
        <v>0</v>
      </c>
      <c r="AW2700" s="566"/>
      <c r="AX2700" s="557">
        <f>IF(AT2700=0,0,(AV2700/AT2700)*100)</f>
        <v>0</v>
      </c>
      <c r="AY2700" s="558"/>
      <c r="AZ2700" s="569"/>
      <c r="BA2700" s="570"/>
      <c r="BB2700" s="573"/>
      <c r="BC2700" s="574"/>
      <c r="BD2700" s="557">
        <f>IF(AZ2700=0,0,(BB2700/AZ2700)*100)</f>
        <v>0</v>
      </c>
      <c r="BE2700" s="558"/>
      <c r="BF2700" s="561">
        <f>AT2700+AZ2700</f>
        <v>0</v>
      </c>
      <c r="BG2700" s="562"/>
      <c r="BH2700" s="565">
        <f>AV2700+BB2700</f>
        <v>0</v>
      </c>
      <c r="BI2700" s="566"/>
      <c r="BJ2700" s="557">
        <f>IF(BF2700=0,0,(BH2700/BF2700)*100)</f>
        <v>0</v>
      </c>
      <c r="BK2700" s="558"/>
      <c r="BL2700" s="602">
        <f>(AD2700*2)+(AJ2700*2)+(AP2700*3)+BB2700</f>
        <v>0</v>
      </c>
      <c r="BM2700" s="603"/>
      <c r="BN2700" s="604"/>
      <c r="BO2700" s="587">
        <f t="shared" ref="BO2700" si="2607">IF(BQ2700=0,0,50*BP2700/BQ2700)</f>
        <v>0</v>
      </c>
      <c r="BP2700" s="555">
        <f t="shared" ref="BP2700" si="2608">(BL2700*BS$2666)+(N2700*BS$2667)+(X2700*BS$2668)+(R2700*BS$2669)+(V2700*BS$2670)+(Z2700*BS$2671)</f>
        <v>0</v>
      </c>
      <c r="BQ2700" s="555">
        <f t="shared" ref="BQ2700" si="2609">((AZ2700-BB2700)*BS$2673)+((AT2700-AV2700)*BS$2672)+(H2700*BS$2674)+(P2700*BS$2675)</f>
        <v>0</v>
      </c>
      <c r="BR2700" s="65"/>
      <c r="BS2700" s="65"/>
      <c r="BT2700" s="268"/>
    </row>
    <row r="2701" spans="1:72" ht="21.75" customHeight="1" x14ac:dyDescent="0.25">
      <c r="A2701" s="268"/>
      <c r="B2701" s="679"/>
      <c r="C2701" s="690" t="str">
        <f>IF(ROSTER!D$42="","",ROSTER!D$42)</f>
        <v/>
      </c>
      <c r="D2701" s="691"/>
      <c r="E2701" s="668"/>
      <c r="F2701" s="681"/>
      <c r="G2701" s="664"/>
      <c r="H2701" s="585"/>
      <c r="I2701" s="586"/>
      <c r="J2701" s="571"/>
      <c r="K2701" s="572"/>
      <c r="L2701" s="575"/>
      <c r="M2701" s="576"/>
      <c r="N2701" s="581" t="s">
        <v>16</v>
      </c>
      <c r="O2701" s="582"/>
      <c r="P2701" s="571"/>
      <c r="Q2701" s="572"/>
      <c r="R2701" s="575"/>
      <c r="S2701" s="576"/>
      <c r="T2701" s="581" t="s">
        <v>16</v>
      </c>
      <c r="U2701" s="582"/>
      <c r="V2701" s="585"/>
      <c r="W2701" s="586"/>
      <c r="X2701" s="571"/>
      <c r="Y2701" s="586"/>
      <c r="Z2701" s="571"/>
      <c r="AA2701" s="586"/>
      <c r="AB2701" s="571"/>
      <c r="AC2701" s="572"/>
      <c r="AD2701" s="575"/>
      <c r="AE2701" s="576"/>
      <c r="AF2701" s="577"/>
      <c r="AG2701" s="578"/>
      <c r="AH2701" s="571"/>
      <c r="AI2701" s="572"/>
      <c r="AJ2701" s="575"/>
      <c r="AK2701" s="576"/>
      <c r="AL2701" s="577"/>
      <c r="AM2701" s="578"/>
      <c r="AN2701" s="571"/>
      <c r="AO2701" s="572"/>
      <c r="AP2701" s="575"/>
      <c r="AQ2701" s="576"/>
      <c r="AR2701" s="577"/>
      <c r="AS2701" s="578"/>
      <c r="AT2701" s="627"/>
      <c r="AU2701" s="628"/>
      <c r="AV2701" s="629"/>
      <c r="AW2701" s="630"/>
      <c r="AX2701" s="577"/>
      <c r="AY2701" s="578"/>
      <c r="AZ2701" s="571"/>
      <c r="BA2701" s="572"/>
      <c r="BB2701" s="575"/>
      <c r="BC2701" s="576"/>
      <c r="BD2701" s="577"/>
      <c r="BE2701" s="578"/>
      <c r="BF2701" s="627"/>
      <c r="BG2701" s="628"/>
      <c r="BH2701" s="629"/>
      <c r="BI2701" s="630"/>
      <c r="BJ2701" s="577"/>
      <c r="BK2701" s="578"/>
      <c r="BL2701" s="605"/>
      <c r="BM2701" s="606"/>
      <c r="BN2701" s="607"/>
      <c r="BO2701" s="588"/>
      <c r="BP2701" s="556"/>
      <c r="BQ2701" s="556"/>
      <c r="BR2701" s="65"/>
      <c r="BS2701" s="65"/>
      <c r="BT2701" s="268"/>
    </row>
    <row r="2702" spans="1:72" ht="21.75" customHeight="1" x14ac:dyDescent="0.25">
      <c r="A2702" s="268"/>
      <c r="B2702" s="678" t="str">
        <f>IF(ROSTER!B$44="","",ROSTER!B$44)</f>
        <v/>
      </c>
      <c r="C2702" s="669" t="str">
        <f>IF(ROSTER!C$44="","",ROSTER!C$44)</f>
        <v/>
      </c>
      <c r="D2702" s="670"/>
      <c r="E2702" s="667"/>
      <c r="F2702" s="680">
        <f>IF(E2702="y",1,IF(E2702="S",1,0))</f>
        <v>0</v>
      </c>
      <c r="G2702" s="663">
        <f>IF(E2702="S",1,0)</f>
        <v>0</v>
      </c>
      <c r="H2702" s="583"/>
      <c r="I2702" s="584"/>
      <c r="J2702" s="569"/>
      <c r="K2702" s="570"/>
      <c r="L2702" s="573"/>
      <c r="M2702" s="574"/>
      <c r="N2702" s="579">
        <f>L2702+J2702</f>
        <v>0</v>
      </c>
      <c r="O2702" s="580"/>
      <c r="P2702" s="569"/>
      <c r="Q2702" s="570"/>
      <c r="R2702" s="573"/>
      <c r="S2702" s="574"/>
      <c r="T2702" s="579">
        <f>R2702-P2702</f>
        <v>0</v>
      </c>
      <c r="U2702" s="580"/>
      <c r="V2702" s="583"/>
      <c r="W2702" s="584"/>
      <c r="X2702" s="569"/>
      <c r="Y2702" s="584"/>
      <c r="Z2702" s="569"/>
      <c r="AA2702" s="584"/>
      <c r="AB2702" s="569"/>
      <c r="AC2702" s="570"/>
      <c r="AD2702" s="573"/>
      <c r="AE2702" s="574"/>
      <c r="AF2702" s="557">
        <f>IF(AB2702=0,0,(AD2702/AB2702)*100)</f>
        <v>0</v>
      </c>
      <c r="AG2702" s="558"/>
      <c r="AH2702" s="569"/>
      <c r="AI2702" s="570"/>
      <c r="AJ2702" s="573"/>
      <c r="AK2702" s="574"/>
      <c r="AL2702" s="557">
        <f>IF(AH2702=0,0,(AJ2702/AH2702)*100)</f>
        <v>0</v>
      </c>
      <c r="AM2702" s="558"/>
      <c r="AN2702" s="569"/>
      <c r="AO2702" s="570"/>
      <c r="AP2702" s="573"/>
      <c r="AQ2702" s="574"/>
      <c r="AR2702" s="557">
        <f>IF(AN2702=0,0,(AP2702/AN2702)*100)</f>
        <v>0</v>
      </c>
      <c r="AS2702" s="558"/>
      <c r="AT2702" s="561">
        <f>AB2702+AH2702+AN2702</f>
        <v>0</v>
      </c>
      <c r="AU2702" s="562"/>
      <c r="AV2702" s="565">
        <f>AD2702+AJ2702+AP2702</f>
        <v>0</v>
      </c>
      <c r="AW2702" s="566"/>
      <c r="AX2702" s="557">
        <f>IF(AT2702=0,0,(AV2702/AT2702)*100)</f>
        <v>0</v>
      </c>
      <c r="AY2702" s="558"/>
      <c r="AZ2702" s="569"/>
      <c r="BA2702" s="570"/>
      <c r="BB2702" s="573"/>
      <c r="BC2702" s="574"/>
      <c r="BD2702" s="557">
        <f>IF(AZ2702=0,0,(BB2702/AZ2702)*100)</f>
        <v>0</v>
      </c>
      <c r="BE2702" s="558"/>
      <c r="BF2702" s="561">
        <f>AT2702+AZ2702</f>
        <v>0</v>
      </c>
      <c r="BG2702" s="562"/>
      <c r="BH2702" s="565">
        <f>AV2702+BB2702</f>
        <v>0</v>
      </c>
      <c r="BI2702" s="566"/>
      <c r="BJ2702" s="557">
        <f>IF(BF2702=0,0,(BH2702/BF2702)*100)</f>
        <v>0</v>
      </c>
      <c r="BK2702" s="558"/>
      <c r="BL2702" s="602">
        <f>(AD2702*2)+(AJ2702*2)+(AP2702*3)+BB2702</f>
        <v>0</v>
      </c>
      <c r="BM2702" s="603"/>
      <c r="BN2702" s="604"/>
      <c r="BO2702" s="587">
        <f t="shared" ref="BO2702" si="2610">IF(BQ2702=0,0,50*BP2702/BQ2702)</f>
        <v>0</v>
      </c>
      <c r="BP2702" s="555">
        <f t="shared" ref="BP2702" si="2611">(BL2702*BS$2666)+(N2702*BS$2667)+(X2702*BS$2668)+(R2702*BS$2669)+(V2702*BS$2670)+(Z2702*BS$2671)</f>
        <v>0</v>
      </c>
      <c r="BQ2702" s="555">
        <f t="shared" ref="BQ2702" si="2612">((AZ2702-BB2702)*BS$2673)+((AT2702-AV2702)*BS$2672)+(H2702*BS$2674)+(P2702*BS$2675)</f>
        <v>0</v>
      </c>
      <c r="BR2702" s="65"/>
      <c r="BS2702" s="65"/>
      <c r="BT2702" s="268"/>
    </row>
    <row r="2703" spans="1:72" ht="21.75" customHeight="1" x14ac:dyDescent="0.25">
      <c r="A2703" s="268"/>
      <c r="B2703" s="679"/>
      <c r="C2703" s="690" t="str">
        <f>IF(ROSTER!D$44="","",ROSTER!D$44)</f>
        <v/>
      </c>
      <c r="D2703" s="691"/>
      <c r="E2703" s="668"/>
      <c r="F2703" s="681"/>
      <c r="G2703" s="664"/>
      <c r="H2703" s="585"/>
      <c r="I2703" s="586"/>
      <c r="J2703" s="571"/>
      <c r="K2703" s="572"/>
      <c r="L2703" s="575"/>
      <c r="M2703" s="576"/>
      <c r="N2703" s="581" t="s">
        <v>16</v>
      </c>
      <c r="O2703" s="582"/>
      <c r="P2703" s="571"/>
      <c r="Q2703" s="572"/>
      <c r="R2703" s="575"/>
      <c r="S2703" s="576"/>
      <c r="T2703" s="581" t="s">
        <v>16</v>
      </c>
      <c r="U2703" s="582"/>
      <c r="V2703" s="585"/>
      <c r="W2703" s="586"/>
      <c r="X2703" s="571"/>
      <c r="Y2703" s="586"/>
      <c r="Z2703" s="571"/>
      <c r="AA2703" s="586"/>
      <c r="AB2703" s="571"/>
      <c r="AC2703" s="572"/>
      <c r="AD2703" s="575"/>
      <c r="AE2703" s="576"/>
      <c r="AF2703" s="577"/>
      <c r="AG2703" s="578"/>
      <c r="AH2703" s="571"/>
      <c r="AI2703" s="572"/>
      <c r="AJ2703" s="575"/>
      <c r="AK2703" s="576"/>
      <c r="AL2703" s="577"/>
      <c r="AM2703" s="578"/>
      <c r="AN2703" s="571"/>
      <c r="AO2703" s="572"/>
      <c r="AP2703" s="575"/>
      <c r="AQ2703" s="576"/>
      <c r="AR2703" s="577"/>
      <c r="AS2703" s="578"/>
      <c r="AT2703" s="627"/>
      <c r="AU2703" s="628"/>
      <c r="AV2703" s="629"/>
      <c r="AW2703" s="630"/>
      <c r="AX2703" s="577"/>
      <c r="AY2703" s="578"/>
      <c r="AZ2703" s="571"/>
      <c r="BA2703" s="572"/>
      <c r="BB2703" s="575"/>
      <c r="BC2703" s="576"/>
      <c r="BD2703" s="577"/>
      <c r="BE2703" s="578"/>
      <c r="BF2703" s="627"/>
      <c r="BG2703" s="628"/>
      <c r="BH2703" s="629"/>
      <c r="BI2703" s="630"/>
      <c r="BJ2703" s="577"/>
      <c r="BK2703" s="578"/>
      <c r="BL2703" s="605"/>
      <c r="BM2703" s="606"/>
      <c r="BN2703" s="607"/>
      <c r="BO2703" s="588"/>
      <c r="BP2703" s="556"/>
      <c r="BQ2703" s="556"/>
      <c r="BR2703" s="65"/>
      <c r="BS2703" s="65"/>
      <c r="BT2703" s="268"/>
    </row>
    <row r="2704" spans="1:72" ht="21.75" customHeight="1" x14ac:dyDescent="0.25">
      <c r="A2704" s="268"/>
      <c r="B2704" s="678" t="str">
        <f>IF(ROSTER!B$46="","",ROSTER!B$46)</f>
        <v/>
      </c>
      <c r="C2704" s="669" t="str">
        <f>IF(ROSTER!C$46="","",ROSTER!C$46)</f>
        <v/>
      </c>
      <c r="D2704" s="670"/>
      <c r="E2704" s="667"/>
      <c r="F2704" s="680">
        <f>IF(E2704="y",1,IF(E2704="S",1,0))</f>
        <v>0</v>
      </c>
      <c r="G2704" s="663">
        <f>IF(E2704="S",1,0)</f>
        <v>0</v>
      </c>
      <c r="H2704" s="583"/>
      <c r="I2704" s="584"/>
      <c r="J2704" s="569"/>
      <c r="K2704" s="570"/>
      <c r="L2704" s="573"/>
      <c r="M2704" s="574"/>
      <c r="N2704" s="579">
        <f>L2704+J2704</f>
        <v>0</v>
      </c>
      <c r="O2704" s="580"/>
      <c r="P2704" s="569"/>
      <c r="Q2704" s="570"/>
      <c r="R2704" s="573"/>
      <c r="S2704" s="574"/>
      <c r="T2704" s="579">
        <f>R2704-P2704</f>
        <v>0</v>
      </c>
      <c r="U2704" s="580"/>
      <c r="V2704" s="583"/>
      <c r="W2704" s="584"/>
      <c r="X2704" s="569"/>
      <c r="Y2704" s="584"/>
      <c r="Z2704" s="569"/>
      <c r="AA2704" s="584"/>
      <c r="AB2704" s="569"/>
      <c r="AC2704" s="570"/>
      <c r="AD2704" s="573"/>
      <c r="AE2704" s="574"/>
      <c r="AF2704" s="557">
        <f>IF(AB2704=0,0,(AD2704/AB2704)*100)</f>
        <v>0</v>
      </c>
      <c r="AG2704" s="558"/>
      <c r="AH2704" s="569"/>
      <c r="AI2704" s="570"/>
      <c r="AJ2704" s="573"/>
      <c r="AK2704" s="574"/>
      <c r="AL2704" s="557">
        <f>IF(AH2704=0,0,(AJ2704/AH2704)*100)</f>
        <v>0</v>
      </c>
      <c r="AM2704" s="558"/>
      <c r="AN2704" s="569"/>
      <c r="AO2704" s="570"/>
      <c r="AP2704" s="573"/>
      <c r="AQ2704" s="574"/>
      <c r="AR2704" s="557">
        <f>IF(AN2704=0,0,(AP2704/AN2704)*100)</f>
        <v>0</v>
      </c>
      <c r="AS2704" s="558"/>
      <c r="AT2704" s="561">
        <f>AB2704+AH2704+AN2704</f>
        <v>0</v>
      </c>
      <c r="AU2704" s="562"/>
      <c r="AV2704" s="565">
        <f>AD2704+AJ2704+AP2704</f>
        <v>0</v>
      </c>
      <c r="AW2704" s="566"/>
      <c r="AX2704" s="557">
        <f>IF(AT2704=0,0,(AV2704/AT2704)*100)</f>
        <v>0</v>
      </c>
      <c r="AY2704" s="558"/>
      <c r="AZ2704" s="569"/>
      <c r="BA2704" s="570"/>
      <c r="BB2704" s="573"/>
      <c r="BC2704" s="574"/>
      <c r="BD2704" s="557">
        <f>IF(AZ2704=0,0,(BB2704/AZ2704)*100)</f>
        <v>0</v>
      </c>
      <c r="BE2704" s="558"/>
      <c r="BF2704" s="561">
        <f>AT2704+AZ2704</f>
        <v>0</v>
      </c>
      <c r="BG2704" s="562"/>
      <c r="BH2704" s="565">
        <f>AV2704+BB2704</f>
        <v>0</v>
      </c>
      <c r="BI2704" s="566"/>
      <c r="BJ2704" s="557">
        <f>IF(BF2704=0,0,(BH2704/BF2704)*100)</f>
        <v>0</v>
      </c>
      <c r="BK2704" s="558"/>
      <c r="BL2704" s="602">
        <f>(AD2704*2)+(AJ2704*2)+(AP2704*3)+BB2704</f>
        <v>0</v>
      </c>
      <c r="BM2704" s="603"/>
      <c r="BN2704" s="604"/>
      <c r="BO2704" s="587">
        <f t="shared" ref="BO2704" si="2613">IF(BQ2704=0,0,50*BP2704/BQ2704)</f>
        <v>0</v>
      </c>
      <c r="BP2704" s="634">
        <f t="shared" ref="BP2704" si="2614">(BL2704*BS$2666)+(N2704*BS$2667)+(X2704*BS$2668)+(R2704*BS$2669)+(V2704*BS$2670)+(Z2704*BS$2671)</f>
        <v>0</v>
      </c>
      <c r="BQ2704" s="555">
        <f t="shared" ref="BQ2704" si="2615">((AZ2704-BB2704)*BS$2673)+((AT2704-AV2704)*BS$2672)+(H2704*BS$2674)+(P2704*BS$2675)</f>
        <v>0</v>
      </c>
      <c r="BR2704" s="65"/>
      <c r="BS2704" s="65"/>
      <c r="BT2704" s="268"/>
    </row>
    <row r="2705" spans="1:75" ht="22.5" customHeight="1" thickBot="1" x14ac:dyDescent="0.3">
      <c r="A2705" s="268"/>
      <c r="B2705" s="679"/>
      <c r="C2705" s="690" t="str">
        <f>IF(ROSTER!D$46="","",ROSTER!D$46)</f>
        <v/>
      </c>
      <c r="D2705" s="691"/>
      <c r="E2705" s="668"/>
      <c r="F2705" s="681"/>
      <c r="G2705" s="664"/>
      <c r="H2705" s="585"/>
      <c r="I2705" s="586"/>
      <c r="J2705" s="571"/>
      <c r="K2705" s="572"/>
      <c r="L2705" s="575"/>
      <c r="M2705" s="576"/>
      <c r="N2705" s="649" t="s">
        <v>16</v>
      </c>
      <c r="O2705" s="650"/>
      <c r="P2705" s="571"/>
      <c r="Q2705" s="572"/>
      <c r="R2705" s="575"/>
      <c r="S2705" s="576"/>
      <c r="T2705" s="581" t="s">
        <v>16</v>
      </c>
      <c r="U2705" s="582"/>
      <c r="V2705" s="585"/>
      <c r="W2705" s="586"/>
      <c r="X2705" s="571"/>
      <c r="Y2705" s="586"/>
      <c r="Z2705" s="571"/>
      <c r="AA2705" s="586"/>
      <c r="AB2705" s="571"/>
      <c r="AC2705" s="572"/>
      <c r="AD2705" s="575"/>
      <c r="AE2705" s="576"/>
      <c r="AF2705" s="559"/>
      <c r="AG2705" s="560"/>
      <c r="AH2705" s="571"/>
      <c r="AI2705" s="572"/>
      <c r="AJ2705" s="575"/>
      <c r="AK2705" s="576"/>
      <c r="AL2705" s="559"/>
      <c r="AM2705" s="560"/>
      <c r="AN2705" s="571"/>
      <c r="AO2705" s="572"/>
      <c r="AP2705" s="575"/>
      <c r="AQ2705" s="576"/>
      <c r="AR2705" s="559"/>
      <c r="AS2705" s="560"/>
      <c r="AT2705" s="563"/>
      <c r="AU2705" s="564"/>
      <c r="AV2705" s="567"/>
      <c r="AW2705" s="568"/>
      <c r="AX2705" s="559"/>
      <c r="AY2705" s="560"/>
      <c r="AZ2705" s="571"/>
      <c r="BA2705" s="572"/>
      <c r="BB2705" s="575"/>
      <c r="BC2705" s="576"/>
      <c r="BD2705" s="559"/>
      <c r="BE2705" s="560"/>
      <c r="BF2705" s="563"/>
      <c r="BG2705" s="564"/>
      <c r="BH2705" s="567"/>
      <c r="BI2705" s="568"/>
      <c r="BJ2705" s="559"/>
      <c r="BK2705" s="560"/>
      <c r="BL2705" s="631"/>
      <c r="BM2705" s="632"/>
      <c r="BN2705" s="633"/>
      <c r="BO2705" s="588"/>
      <c r="BP2705" s="635"/>
      <c r="BQ2705" s="556"/>
      <c r="BR2705" s="65"/>
      <c r="BS2705" s="65"/>
      <c r="BT2705" s="268"/>
    </row>
    <row r="2706" spans="1:75" s="79" customFormat="1" ht="33.4" customHeight="1" x14ac:dyDescent="0.45">
      <c r="A2706" s="278"/>
      <c r="B2706" s="671"/>
      <c r="C2706" s="611"/>
      <c r="D2706" s="674" t="s">
        <v>10</v>
      </c>
      <c r="E2706" s="675"/>
      <c r="F2706" s="78"/>
      <c r="G2706" s="78"/>
      <c r="H2706" s="547">
        <f>SUM(H2666:I2705)</f>
        <v>0</v>
      </c>
      <c r="I2706" s="548"/>
      <c r="J2706" s="547">
        <f>SUM(J2666:K2705)</f>
        <v>0</v>
      </c>
      <c r="K2706" s="548"/>
      <c r="L2706" s="551">
        <f>SUM(L2666:M2705)</f>
        <v>0</v>
      </c>
      <c r="M2706" s="636"/>
      <c r="N2706" s="533">
        <f>L2706+J2706</f>
        <v>0</v>
      </c>
      <c r="O2706" s="534"/>
      <c r="P2706" s="551">
        <f>SUM(P2666:Q2705)</f>
        <v>0</v>
      </c>
      <c r="Q2706" s="548"/>
      <c r="R2706" s="551">
        <f>SUM(R2666:S2705)</f>
        <v>0</v>
      </c>
      <c r="S2706" s="636"/>
      <c r="T2706" s="533">
        <f>R2706-P2706</f>
        <v>0</v>
      </c>
      <c r="U2706" s="534"/>
      <c r="V2706" s="551">
        <f>SUM(V2666:W2705)</f>
        <v>0</v>
      </c>
      <c r="W2706" s="636"/>
      <c r="X2706" s="547">
        <f>SUM(X2666:Y2705)</f>
        <v>0</v>
      </c>
      <c r="Y2706" s="534"/>
      <c r="Z2706" s="547">
        <f>SUM(Z2666:AA2705)</f>
        <v>0</v>
      </c>
      <c r="AA2706" s="534"/>
      <c r="AB2706" s="636">
        <f>SUM(AB2666:AC2705)</f>
        <v>0</v>
      </c>
      <c r="AC2706" s="548"/>
      <c r="AD2706" s="551">
        <f>SUM(AD2666:AE2705)</f>
        <v>0</v>
      </c>
      <c r="AE2706" s="636"/>
      <c r="AF2706" s="533">
        <f>IF(AB2706=0,0,(AD2706/AB2706)*100)</f>
        <v>0</v>
      </c>
      <c r="AG2706" s="534"/>
      <c r="AH2706" s="551">
        <f>SUM(AH2666:AI2705)</f>
        <v>0</v>
      </c>
      <c r="AI2706" s="548"/>
      <c r="AJ2706" s="551">
        <f>SUM(AJ2666:AK2705)</f>
        <v>0</v>
      </c>
      <c r="AK2706" s="636"/>
      <c r="AL2706" s="533">
        <f>IF(AH2706=0,0,(AJ2706/AH2706)*100)</f>
        <v>0</v>
      </c>
      <c r="AM2706" s="534"/>
      <c r="AN2706" s="551">
        <f>SUM(AN2666:AO2705)</f>
        <v>0</v>
      </c>
      <c r="AO2706" s="548"/>
      <c r="AP2706" s="551">
        <f>SUM(AP2666:AQ2705)</f>
        <v>0</v>
      </c>
      <c r="AQ2706" s="636"/>
      <c r="AR2706" s="533">
        <f>IF(AN2706=0,0,(AP2706/AN2706)*100)</f>
        <v>0</v>
      </c>
      <c r="AS2706" s="534"/>
      <c r="AT2706" s="547">
        <f>AB2706+AH2706+AN2706</f>
        <v>0</v>
      </c>
      <c r="AU2706" s="548"/>
      <c r="AV2706" s="551">
        <f>AD2706+AJ2706+AP2706</f>
        <v>0</v>
      </c>
      <c r="AW2706" s="552"/>
      <c r="AX2706" s="533">
        <f>IF(AT2706=0,0,(AV2706/AT2706)*100)</f>
        <v>0</v>
      </c>
      <c r="AY2706" s="534"/>
      <c r="AZ2706" s="551">
        <f>SUM(AZ2666:BA2705)</f>
        <v>0</v>
      </c>
      <c r="BA2706" s="548"/>
      <c r="BB2706" s="551">
        <f>SUM(BB2666:BC2705)</f>
        <v>0</v>
      </c>
      <c r="BC2706" s="636"/>
      <c r="BD2706" s="533">
        <f>IF(AZ2706=0,0,(BB2706/AZ2706)*100)</f>
        <v>0</v>
      </c>
      <c r="BE2706" s="534"/>
      <c r="BF2706" s="547">
        <f>AT2706+AZ2706</f>
        <v>0</v>
      </c>
      <c r="BG2706" s="548"/>
      <c r="BH2706" s="551">
        <f>AV2706+BB2706</f>
        <v>0</v>
      </c>
      <c r="BI2706" s="552"/>
      <c r="BJ2706" s="533">
        <f>IF(BF2706=0,0,(BH2706/BF2706)*100)</f>
        <v>0</v>
      </c>
      <c r="BK2706" s="619"/>
      <c r="BL2706" s="621">
        <f>SUM(BL2666:BN2705)</f>
        <v>0</v>
      </c>
      <c r="BM2706" s="622"/>
      <c r="BN2706" s="623"/>
      <c r="BO2706" s="610">
        <f>SUM(BO2666:BO2705)</f>
        <v>0</v>
      </c>
      <c r="BP2706" s="709">
        <f t="shared" ref="BP2706" si="2616">(BL2706*BS$2666)+(N2706*BS$2667)+(X2706*BS$2668)+(R2706*BS$2669)+(V2706*BS$2670)+(Z2706*BS$2671)</f>
        <v>0</v>
      </c>
      <c r="BQ2706" s="638">
        <f t="shared" ref="BQ2706" si="2617">((AZ2706-BB2706)*BS$2673)+((AT2706-AV2706)*BS$2672)+(H2706*BS$2674)+(P2706*BS$2675)</f>
        <v>0</v>
      </c>
      <c r="BR2706" s="77"/>
      <c r="BS2706" s="77"/>
      <c r="BT2706" s="278"/>
    </row>
    <row r="2707" spans="1:75" s="79" customFormat="1" ht="33.950000000000003" customHeight="1" thickBot="1" x14ac:dyDescent="0.5">
      <c r="A2707" s="278"/>
      <c r="B2707" s="672"/>
      <c r="C2707" s="673"/>
      <c r="D2707" s="676"/>
      <c r="E2707" s="677"/>
      <c r="F2707" s="80"/>
      <c r="G2707" s="80"/>
      <c r="H2707" s="549"/>
      <c r="I2707" s="550"/>
      <c r="J2707" s="549"/>
      <c r="K2707" s="550"/>
      <c r="L2707" s="553"/>
      <c r="M2707" s="637"/>
      <c r="N2707" s="535" t="s">
        <v>16</v>
      </c>
      <c r="O2707" s="536"/>
      <c r="P2707" s="553"/>
      <c r="Q2707" s="550"/>
      <c r="R2707" s="553"/>
      <c r="S2707" s="637"/>
      <c r="T2707" s="535" t="s">
        <v>16</v>
      </c>
      <c r="U2707" s="536"/>
      <c r="V2707" s="553"/>
      <c r="W2707" s="637"/>
      <c r="X2707" s="549"/>
      <c r="Y2707" s="536"/>
      <c r="Z2707" s="549"/>
      <c r="AA2707" s="536"/>
      <c r="AB2707" s="637"/>
      <c r="AC2707" s="550"/>
      <c r="AD2707" s="553"/>
      <c r="AE2707" s="637"/>
      <c r="AF2707" s="535"/>
      <c r="AG2707" s="536"/>
      <c r="AH2707" s="553"/>
      <c r="AI2707" s="550"/>
      <c r="AJ2707" s="553"/>
      <c r="AK2707" s="637"/>
      <c r="AL2707" s="535"/>
      <c r="AM2707" s="536"/>
      <c r="AN2707" s="553"/>
      <c r="AO2707" s="550"/>
      <c r="AP2707" s="553"/>
      <c r="AQ2707" s="637"/>
      <c r="AR2707" s="535"/>
      <c r="AS2707" s="536"/>
      <c r="AT2707" s="549"/>
      <c r="AU2707" s="550"/>
      <c r="AV2707" s="553"/>
      <c r="AW2707" s="554"/>
      <c r="AX2707" s="535"/>
      <c r="AY2707" s="536"/>
      <c r="AZ2707" s="553"/>
      <c r="BA2707" s="550"/>
      <c r="BB2707" s="553"/>
      <c r="BC2707" s="637"/>
      <c r="BD2707" s="535"/>
      <c r="BE2707" s="536"/>
      <c r="BF2707" s="549"/>
      <c r="BG2707" s="550"/>
      <c r="BH2707" s="553"/>
      <c r="BI2707" s="554"/>
      <c r="BJ2707" s="535"/>
      <c r="BK2707" s="620"/>
      <c r="BL2707" s="624"/>
      <c r="BM2707" s="625"/>
      <c r="BN2707" s="626"/>
      <c r="BO2707" s="609"/>
      <c r="BP2707" s="710"/>
      <c r="BQ2707" s="639"/>
      <c r="BR2707" s="77"/>
      <c r="BS2707" s="77"/>
      <c r="BT2707" s="278"/>
    </row>
    <row r="2708" spans="1:75" s="79" customFormat="1" ht="33" customHeight="1" thickBot="1" x14ac:dyDescent="0.5">
      <c r="A2708" s="278"/>
      <c r="B2708" s="671"/>
      <c r="C2708" s="611"/>
      <c r="D2708" s="674" t="s">
        <v>13</v>
      </c>
      <c r="E2708" s="675"/>
      <c r="F2708" s="82"/>
      <c r="G2708" s="117"/>
      <c r="H2708" s="541"/>
      <c r="I2708" s="545"/>
      <c r="J2708" s="541"/>
      <c r="K2708" s="545"/>
      <c r="L2708" s="537"/>
      <c r="M2708" s="538"/>
      <c r="N2708" s="533">
        <f>J2708+L2708</f>
        <v>0</v>
      </c>
      <c r="O2708" s="534"/>
      <c r="P2708" s="537"/>
      <c r="Q2708" s="545"/>
      <c r="R2708" s="537"/>
      <c r="S2708" s="538"/>
      <c r="T2708" s="533">
        <f>R2708-P2708</f>
        <v>0</v>
      </c>
      <c r="U2708" s="534"/>
      <c r="V2708" s="537"/>
      <c r="W2708" s="538"/>
      <c r="X2708" s="541"/>
      <c r="Y2708" s="542"/>
      <c r="Z2708" s="541"/>
      <c r="AA2708" s="542"/>
      <c r="AB2708" s="538"/>
      <c r="AC2708" s="545"/>
      <c r="AD2708" s="537"/>
      <c r="AE2708" s="538"/>
      <c r="AF2708" s="533">
        <f>IF(AB2708=0,0,(AD2708/AB2708)*100)</f>
        <v>0</v>
      </c>
      <c r="AG2708" s="534"/>
      <c r="AH2708" s="537"/>
      <c r="AI2708" s="545"/>
      <c r="AJ2708" s="537"/>
      <c r="AK2708" s="538"/>
      <c r="AL2708" s="533">
        <f>IF(AH2708=0,0,(AJ2708/AH2708)*100)</f>
        <v>0</v>
      </c>
      <c r="AM2708" s="534"/>
      <c r="AN2708" s="537"/>
      <c r="AO2708" s="545"/>
      <c r="AP2708" s="537"/>
      <c r="AQ2708" s="538"/>
      <c r="AR2708" s="533">
        <f>IF(AN2708=0,0,(AP2708/AN2708)*100)</f>
        <v>0</v>
      </c>
      <c r="AS2708" s="534"/>
      <c r="AT2708" s="547">
        <f>AB2708+AH2708+AN2708</f>
        <v>0</v>
      </c>
      <c r="AU2708" s="548"/>
      <c r="AV2708" s="551">
        <f>AD2708+AJ2708+AP2708</f>
        <v>0</v>
      </c>
      <c r="AW2708" s="552"/>
      <c r="AX2708" s="533">
        <f>IF(AT2708=0,0,(AV2708/AT2708)*100)</f>
        <v>0</v>
      </c>
      <c r="AY2708" s="534"/>
      <c r="AZ2708" s="537"/>
      <c r="BA2708" s="545"/>
      <c r="BB2708" s="537"/>
      <c r="BC2708" s="538"/>
      <c r="BD2708" s="533">
        <f>IF(AZ2708=0,0,(BB2708/AZ2708)*100)</f>
        <v>0</v>
      </c>
      <c r="BE2708" s="534"/>
      <c r="BF2708" s="547">
        <f>AT2708+AZ2708</f>
        <v>0</v>
      </c>
      <c r="BG2708" s="548"/>
      <c r="BH2708" s="551">
        <f>AV2708+BB2708</f>
        <v>0</v>
      </c>
      <c r="BI2708" s="552"/>
      <c r="BJ2708" s="533">
        <f>IF(BF2708=0,0,(BH2708/BF2708)*100)</f>
        <v>0</v>
      </c>
      <c r="BK2708" s="619"/>
      <c r="BL2708" s="700">
        <f>(AD2708*2)+(AJ2708*2)+(AP2708*3)+BB2708</f>
        <v>0</v>
      </c>
      <c r="BM2708" s="701"/>
      <c r="BN2708" s="702"/>
      <c r="BO2708" s="706"/>
      <c r="BP2708" s="83"/>
      <c r="BQ2708" s="84"/>
      <c r="BR2708" s="77"/>
      <c r="BS2708" s="77"/>
      <c r="BT2708" s="278"/>
    </row>
    <row r="2709" spans="1:75" s="79" customFormat="1" ht="33.75" customHeight="1" thickBot="1" x14ac:dyDescent="0.5">
      <c r="A2709" s="278"/>
      <c r="B2709" s="232"/>
      <c r="C2709" s="336"/>
      <c r="D2709" s="693"/>
      <c r="E2709" s="694"/>
      <c r="F2709" s="86"/>
      <c r="G2709" s="86"/>
      <c r="H2709" s="543"/>
      <c r="I2709" s="546"/>
      <c r="J2709" s="543"/>
      <c r="K2709" s="546"/>
      <c r="L2709" s="539"/>
      <c r="M2709" s="540"/>
      <c r="N2709" s="535">
        <f>IF((N2706+N2708)=0,0,N2706/(N2706+N2708)*100)</f>
        <v>0</v>
      </c>
      <c r="O2709" s="536"/>
      <c r="P2709" s="539"/>
      <c r="Q2709" s="546"/>
      <c r="R2709" s="539"/>
      <c r="S2709" s="540"/>
      <c r="T2709" s="535"/>
      <c r="U2709" s="536"/>
      <c r="V2709" s="539"/>
      <c r="W2709" s="540"/>
      <c r="X2709" s="543"/>
      <c r="Y2709" s="544"/>
      <c r="Z2709" s="543"/>
      <c r="AA2709" s="544"/>
      <c r="AB2709" s="540"/>
      <c r="AC2709" s="546"/>
      <c r="AD2709" s="539"/>
      <c r="AE2709" s="540"/>
      <c r="AF2709" s="535"/>
      <c r="AG2709" s="536"/>
      <c r="AH2709" s="539"/>
      <c r="AI2709" s="546"/>
      <c r="AJ2709" s="539"/>
      <c r="AK2709" s="540"/>
      <c r="AL2709" s="535"/>
      <c r="AM2709" s="536"/>
      <c r="AN2709" s="539"/>
      <c r="AO2709" s="546"/>
      <c r="AP2709" s="539"/>
      <c r="AQ2709" s="540"/>
      <c r="AR2709" s="535"/>
      <c r="AS2709" s="536"/>
      <c r="AT2709" s="549"/>
      <c r="AU2709" s="550"/>
      <c r="AV2709" s="553"/>
      <c r="AW2709" s="554"/>
      <c r="AX2709" s="535"/>
      <c r="AY2709" s="536"/>
      <c r="AZ2709" s="539"/>
      <c r="BA2709" s="546"/>
      <c r="BB2709" s="539"/>
      <c r="BC2709" s="540"/>
      <c r="BD2709" s="535"/>
      <c r="BE2709" s="536"/>
      <c r="BF2709" s="549"/>
      <c r="BG2709" s="550"/>
      <c r="BH2709" s="553"/>
      <c r="BI2709" s="554"/>
      <c r="BJ2709" s="535"/>
      <c r="BK2709" s="620"/>
      <c r="BL2709" s="703"/>
      <c r="BM2709" s="704"/>
      <c r="BN2709" s="705"/>
      <c r="BO2709" s="707"/>
      <c r="BP2709" s="222"/>
      <c r="BQ2709" s="222"/>
      <c r="BR2709" s="77"/>
      <c r="BS2709" s="77"/>
      <c r="BT2709" s="278"/>
    </row>
    <row r="2710" spans="1:75" ht="16.5" customHeight="1" thickTop="1" thickBot="1" x14ac:dyDescent="0.5">
      <c r="A2710" s="268"/>
      <c r="B2710" s="229"/>
      <c r="C2710" s="195"/>
      <c r="D2710" s="195"/>
      <c r="E2710" s="195"/>
      <c r="F2710" s="195"/>
      <c r="G2710" s="195"/>
      <c r="H2710" s="195"/>
      <c r="I2710" s="195"/>
      <c r="J2710" s="195"/>
      <c r="K2710" s="195"/>
      <c r="L2710" s="195"/>
      <c r="M2710" s="195"/>
      <c r="N2710" s="195"/>
      <c r="O2710" s="195"/>
      <c r="P2710" s="195"/>
      <c r="Q2710" s="195"/>
      <c r="R2710" s="195"/>
      <c r="S2710" s="195"/>
      <c r="T2710" s="195"/>
      <c r="U2710" s="195"/>
      <c r="V2710" s="195"/>
      <c r="W2710" s="195"/>
      <c r="X2710" s="195"/>
      <c r="Y2710" s="195"/>
      <c r="Z2710" s="195"/>
      <c r="AA2710" s="195"/>
      <c r="AB2710" s="195"/>
      <c r="AC2710" s="195"/>
      <c r="AD2710" s="195"/>
      <c r="AE2710" s="195"/>
      <c r="AF2710" s="198"/>
      <c r="AG2710" s="198"/>
      <c r="AH2710" s="195"/>
      <c r="AI2710" s="195"/>
      <c r="AJ2710" s="195"/>
      <c r="AK2710" s="195"/>
      <c r="AL2710" s="195"/>
      <c r="AM2710" s="195"/>
      <c r="AN2710" s="195"/>
      <c r="AO2710" s="195"/>
      <c r="AP2710" s="195"/>
      <c r="AQ2710" s="195"/>
      <c r="AR2710" s="195"/>
      <c r="AS2710" s="195"/>
      <c r="AT2710" s="195"/>
      <c r="AU2710" s="195"/>
      <c r="AV2710" s="195"/>
      <c r="AW2710" s="195"/>
      <c r="AX2710" s="195"/>
      <c r="AY2710" s="195"/>
      <c r="AZ2710" s="195"/>
      <c r="BA2710" s="195"/>
      <c r="BB2710" s="195"/>
      <c r="BC2710" s="195"/>
      <c r="BD2710" s="195"/>
      <c r="BE2710" s="195"/>
      <c r="BF2710" s="195"/>
      <c r="BG2710" s="195"/>
      <c r="BH2710" s="195"/>
      <c r="BI2710" s="195"/>
      <c r="BJ2710" s="195"/>
      <c r="BK2710" s="195"/>
      <c r="BL2710" s="195"/>
      <c r="BM2710" s="195"/>
      <c r="BN2710" s="195"/>
      <c r="BO2710" s="247"/>
      <c r="BP2710" s="600">
        <f>IF((J2706+L2708)=0,0,(J2706/(J2706+L2708)*100)%)</f>
        <v>0</v>
      </c>
      <c r="BQ2710" s="601"/>
      <c r="BR2710" s="600">
        <f>IF((L2706+J2708)=0,0,(L2706/(L2706+J2708)*100)%)</f>
        <v>0</v>
      </c>
      <c r="BS2710" s="601"/>
      <c r="BT2710" s="268"/>
    </row>
    <row r="2711" spans="1:75" s="85" customFormat="1" ht="87" customHeight="1" thickTop="1" thickBot="1" x14ac:dyDescent="0.55000000000000004">
      <c r="A2711" s="279"/>
      <c r="B2711" s="682"/>
      <c r="C2711" s="683"/>
      <c r="D2711" s="608"/>
      <c r="E2711" s="608"/>
      <c r="F2711" s="608"/>
      <c r="G2711" s="608"/>
      <c r="H2711" s="346"/>
      <c r="I2711" s="346"/>
      <c r="J2711" s="346"/>
      <c r="K2711" s="200"/>
      <c r="L2711" s="346"/>
      <c r="M2711" s="346"/>
      <c r="N2711" s="346"/>
      <c r="O2711" s="338"/>
      <c r="P2711" s="338"/>
      <c r="Q2711" s="338"/>
      <c r="R2711" s="338"/>
      <c r="S2711" s="346"/>
      <c r="T2711" s="346" t="s">
        <v>59</v>
      </c>
      <c r="U2711" s="346"/>
      <c r="V2711" s="200"/>
      <c r="W2711" s="346"/>
      <c r="X2711" s="346"/>
      <c r="Y2711" s="346"/>
      <c r="Z2711" s="714" t="s">
        <v>157</v>
      </c>
      <c r="AA2711" s="714"/>
      <c r="AB2711" s="714"/>
      <c r="AC2711" s="715"/>
      <c r="AD2711" s="589"/>
      <c r="AE2711" s="590"/>
      <c r="AF2711" s="591"/>
      <c r="AG2711" s="200"/>
      <c r="AH2711" s="589"/>
      <c r="AI2711" s="590"/>
      <c r="AJ2711" s="591"/>
      <c r="AK2711" s="714" t="s">
        <v>159</v>
      </c>
      <c r="AL2711" s="714"/>
      <c r="AM2711" s="714"/>
      <c r="AN2711" s="715"/>
      <c r="AO2711" s="589"/>
      <c r="AP2711" s="590"/>
      <c r="AQ2711" s="591"/>
      <c r="AR2711" s="204"/>
      <c r="AS2711" s="589"/>
      <c r="AT2711" s="590"/>
      <c r="AU2711" s="591"/>
      <c r="AV2711" s="340"/>
      <c r="AW2711" s="340"/>
      <c r="AX2711" s="340"/>
      <c r="AY2711" s="340"/>
      <c r="AZ2711" s="711" t="s">
        <v>20</v>
      </c>
      <c r="BA2711" s="711"/>
      <c r="BB2711" s="711"/>
      <c r="BC2711" s="711"/>
      <c r="BD2711" s="712"/>
      <c r="BE2711" s="616">
        <f>BL2706</f>
        <v>0</v>
      </c>
      <c r="BF2711" s="617"/>
      <c r="BG2711" s="618"/>
      <c r="BH2711" s="205"/>
      <c r="BI2711" s="616">
        <f>BL2708</f>
        <v>0</v>
      </c>
      <c r="BJ2711" s="617"/>
      <c r="BK2711" s="618"/>
      <c r="BL2711" s="206"/>
      <c r="BM2711" s="206"/>
      <c r="BN2711" s="206"/>
      <c r="BO2711" s="248"/>
      <c r="BP2711" s="87"/>
      <c r="BQ2711" s="87"/>
      <c r="BR2711" s="81"/>
      <c r="BS2711" s="81"/>
      <c r="BT2711" s="279"/>
    </row>
    <row r="2712" spans="1:75" ht="15.6" customHeight="1" thickTop="1" thickBot="1" x14ac:dyDescent="0.55000000000000004">
      <c r="A2712" s="268"/>
      <c r="B2712" s="230"/>
      <c r="C2712" s="207"/>
      <c r="D2712" s="196"/>
      <c r="E2712" s="196"/>
      <c r="F2712" s="199"/>
      <c r="G2712" s="199"/>
      <c r="H2712" s="202"/>
      <c r="I2712" s="202"/>
      <c r="J2712" s="202"/>
      <c r="K2712" s="202"/>
      <c r="L2712" s="202"/>
      <c r="M2712" s="202"/>
      <c r="N2712" s="202"/>
      <c r="O2712" s="199"/>
      <c r="P2712" s="199"/>
      <c r="Q2712" s="199"/>
      <c r="R2712" s="199"/>
      <c r="S2712" s="202"/>
      <c r="T2712" s="202"/>
      <c r="U2712" s="202"/>
      <c r="V2712" s="201"/>
      <c r="W2712" s="202"/>
      <c r="X2712" s="202"/>
      <c r="Y2712" s="202"/>
      <c r="Z2712" s="337"/>
      <c r="AA2712" s="337"/>
      <c r="AB2712" s="337"/>
      <c r="AC2712" s="337"/>
      <c r="AD2712" s="202"/>
      <c r="AE2712" s="202"/>
      <c r="AF2712" s="202"/>
      <c r="AG2712" s="202"/>
      <c r="AH2712" s="201"/>
      <c r="AI2712" s="201"/>
      <c r="AJ2712" s="202"/>
      <c r="AK2712" s="337"/>
      <c r="AL2712" s="337"/>
      <c r="AM2712" s="337"/>
      <c r="AN2712" s="337"/>
      <c r="AO2712" s="202"/>
      <c r="AP2712" s="202"/>
      <c r="AQ2712" s="202"/>
      <c r="AR2712" s="202"/>
      <c r="AS2712" s="202"/>
      <c r="AT2712" s="204"/>
      <c r="AU2712" s="204"/>
      <c r="AV2712" s="207"/>
      <c r="AW2712" s="207"/>
      <c r="AX2712" s="207"/>
      <c r="AY2712" s="207"/>
      <c r="AZ2712" s="199"/>
      <c r="BA2712" s="208"/>
      <c r="BB2712" s="208"/>
      <c r="BC2712" s="209"/>
      <c r="BD2712" s="210"/>
      <c r="BE2712" s="211"/>
      <c r="BF2712" s="211"/>
      <c r="BG2712" s="204"/>
      <c r="BH2712" s="212"/>
      <c r="BI2712" s="213"/>
      <c r="BJ2712" s="213"/>
      <c r="BK2712" s="204"/>
      <c r="BL2712" s="207"/>
      <c r="BM2712" s="207"/>
      <c r="BN2712" s="207"/>
      <c r="BO2712" s="249"/>
      <c r="BP2712" s="88"/>
      <c r="BQ2712" s="88"/>
      <c r="BR2712" s="65"/>
      <c r="BS2712" s="65"/>
      <c r="BT2712" s="268"/>
    </row>
    <row r="2713" spans="1:75" s="85" customFormat="1" ht="86.25" customHeight="1" thickTop="1" thickBot="1" x14ac:dyDescent="0.55000000000000004">
      <c r="A2713" s="279"/>
      <c r="B2713" s="531"/>
      <c r="C2713" s="532"/>
      <c r="D2713" s="608"/>
      <c r="E2713" s="608"/>
      <c r="F2713" s="608"/>
      <c r="G2713" s="608"/>
      <c r="H2713" s="212"/>
      <c r="I2713" s="212"/>
      <c r="J2713" s="212"/>
      <c r="K2713" s="200"/>
      <c r="L2713" s="212"/>
      <c r="M2713" s="212"/>
      <c r="N2713" s="212"/>
      <c r="O2713" s="338"/>
      <c r="P2713" s="338"/>
      <c r="Q2713" s="338"/>
      <c r="R2713" s="338"/>
      <c r="S2713" s="212"/>
      <c r="T2713" s="212" t="s">
        <v>15</v>
      </c>
      <c r="U2713" s="212"/>
      <c r="V2713" s="200"/>
      <c r="W2713" s="212"/>
      <c r="X2713" s="212"/>
      <c r="Y2713" s="212"/>
      <c r="Z2713" s="714" t="s">
        <v>158</v>
      </c>
      <c r="AA2713" s="714"/>
      <c r="AB2713" s="714"/>
      <c r="AC2713" s="715"/>
      <c r="AD2713" s="616">
        <f>AD2711</f>
        <v>0</v>
      </c>
      <c r="AE2713" s="617"/>
      <c r="AF2713" s="618"/>
      <c r="AG2713" s="200"/>
      <c r="AH2713" s="616">
        <f>AH2711</f>
        <v>0</v>
      </c>
      <c r="AI2713" s="617"/>
      <c r="AJ2713" s="618"/>
      <c r="AK2713" s="714" t="s">
        <v>160</v>
      </c>
      <c r="AL2713" s="714"/>
      <c r="AM2713" s="714"/>
      <c r="AN2713" s="715"/>
      <c r="AO2713" s="616">
        <f>AO2711-AD2711</f>
        <v>0</v>
      </c>
      <c r="AP2713" s="617"/>
      <c r="AQ2713" s="618"/>
      <c r="AR2713" s="204"/>
      <c r="AS2713" s="616">
        <f>AS2711-AH2711</f>
        <v>0</v>
      </c>
      <c r="AT2713" s="617"/>
      <c r="AU2713" s="618"/>
      <c r="AV2713" s="340"/>
      <c r="AW2713" s="340"/>
      <c r="AX2713" s="340"/>
      <c r="AY2713" s="340"/>
      <c r="AZ2713" s="711" t="s">
        <v>44</v>
      </c>
      <c r="BA2713" s="711"/>
      <c r="BB2713" s="711"/>
      <c r="BC2713" s="711"/>
      <c r="BD2713" s="712"/>
      <c r="BE2713" s="616">
        <f>BE2711-AO2711</f>
        <v>0</v>
      </c>
      <c r="BF2713" s="617"/>
      <c r="BG2713" s="618"/>
      <c r="BH2713" s="214"/>
      <c r="BI2713" s="616">
        <f>BI2711-AS2711</f>
        <v>0</v>
      </c>
      <c r="BJ2713" s="617"/>
      <c r="BK2713" s="618"/>
      <c r="BL2713" s="206"/>
      <c r="BM2713" s="206"/>
      <c r="BN2713" s="206"/>
      <c r="BO2713" s="248"/>
      <c r="BP2713" s="87"/>
      <c r="BQ2713" s="87"/>
      <c r="BR2713" s="81"/>
      <c r="BS2713" s="81"/>
      <c r="BT2713" s="279"/>
      <c r="BW2713" s="79"/>
    </row>
    <row r="2714" spans="1:75" ht="18.75" customHeight="1" thickTop="1" thickBot="1" x14ac:dyDescent="0.5">
      <c r="A2714" s="268"/>
      <c r="B2714" s="231"/>
      <c r="C2714" s="197"/>
      <c r="D2714" s="197"/>
      <c r="E2714" s="197"/>
      <c r="F2714" s="254"/>
      <c r="G2714" s="254"/>
      <c r="H2714" s="197"/>
      <c r="I2714" s="197"/>
      <c r="J2714" s="197"/>
      <c r="K2714" s="197"/>
      <c r="L2714" s="197"/>
      <c r="M2714" s="197"/>
      <c r="N2714" s="197"/>
      <c r="O2714" s="197"/>
      <c r="P2714" s="197"/>
      <c r="Q2714" s="197"/>
      <c r="R2714" s="197"/>
      <c r="S2714" s="197"/>
      <c r="T2714" s="197"/>
      <c r="U2714" s="197"/>
      <c r="V2714" s="197"/>
      <c r="W2714" s="197"/>
      <c r="X2714" s="197"/>
      <c r="Y2714" s="197"/>
      <c r="Z2714" s="197"/>
      <c r="AA2714" s="197"/>
      <c r="AB2714" s="197"/>
      <c r="AC2714" s="197"/>
      <c r="AD2714" s="197"/>
      <c r="AE2714" s="197"/>
      <c r="AF2714" s="203"/>
      <c r="AG2714" s="203"/>
      <c r="AH2714" s="197"/>
      <c r="AI2714" s="197"/>
      <c r="AJ2714" s="197"/>
      <c r="AK2714" s="197"/>
      <c r="AL2714" s="197"/>
      <c r="AM2714" s="197"/>
      <c r="AN2714" s="197"/>
      <c r="AO2714" s="197"/>
      <c r="AP2714" s="197"/>
      <c r="AQ2714" s="197"/>
      <c r="AR2714" s="197"/>
      <c r="AS2714" s="197"/>
      <c r="AT2714" s="197"/>
      <c r="AU2714" s="197"/>
      <c r="AV2714" s="197"/>
      <c r="AW2714" s="197"/>
      <c r="AX2714" s="197"/>
      <c r="AY2714" s="197"/>
      <c r="AZ2714" s="197"/>
      <c r="BA2714" s="640" t="s">
        <v>153</v>
      </c>
      <c r="BB2714" s="640"/>
      <c r="BC2714" s="640"/>
      <c r="BD2714" s="640"/>
      <c r="BE2714" s="640"/>
      <c r="BF2714" s="640"/>
      <c r="BG2714" s="640"/>
      <c r="BH2714" s="640"/>
      <c r="BI2714" s="640"/>
      <c r="BJ2714" s="640"/>
      <c r="BK2714" s="640"/>
      <c r="BL2714" s="640"/>
      <c r="BM2714" s="640"/>
      <c r="BN2714" s="640"/>
      <c r="BO2714" s="250"/>
      <c r="BP2714" s="89"/>
      <c r="BQ2714" s="89"/>
      <c r="BR2714" s="65"/>
      <c r="BS2714" s="65"/>
      <c r="BT2714" s="268"/>
    </row>
    <row r="2715" spans="1:75" s="255" customFormat="1" ht="13.5" customHeight="1" thickTop="1" x14ac:dyDescent="0.45">
      <c r="A2715" s="268"/>
      <c r="B2715" s="269"/>
      <c r="C2715" s="268"/>
      <c r="D2715" s="268"/>
      <c r="E2715" s="268"/>
      <c r="F2715" s="270"/>
      <c r="G2715" s="270"/>
      <c r="H2715" s="268"/>
      <c r="I2715" s="268"/>
      <c r="J2715" s="268"/>
      <c r="K2715" s="268"/>
      <c r="L2715" s="268"/>
      <c r="M2715" s="268"/>
      <c r="N2715" s="268"/>
      <c r="O2715" s="268"/>
      <c r="P2715" s="268"/>
      <c r="Q2715" s="268"/>
      <c r="R2715" s="268"/>
      <c r="S2715" s="268"/>
      <c r="T2715" s="268"/>
      <c r="U2715" s="268"/>
      <c r="V2715" s="268"/>
      <c r="W2715" s="268"/>
      <c r="X2715" s="268"/>
      <c r="Y2715" s="268"/>
      <c r="Z2715" s="268"/>
      <c r="AA2715" s="268"/>
      <c r="AB2715" s="268"/>
      <c r="AC2715" s="268"/>
      <c r="AD2715" s="268"/>
      <c r="AE2715" s="268"/>
      <c r="AF2715" s="271"/>
      <c r="AG2715" s="271"/>
      <c r="AH2715" s="268"/>
      <c r="AI2715" s="268"/>
      <c r="AJ2715" s="268"/>
      <c r="AK2715" s="268"/>
      <c r="AL2715" s="268"/>
      <c r="AM2715" s="268"/>
      <c r="AN2715" s="268"/>
      <c r="AO2715" s="268"/>
      <c r="AP2715" s="268"/>
      <c r="AQ2715" s="268"/>
      <c r="AR2715" s="268"/>
      <c r="AS2715" s="268"/>
      <c r="AT2715" s="268"/>
      <c r="AU2715" s="268"/>
      <c r="AV2715" s="268"/>
      <c r="AW2715" s="268"/>
      <c r="AX2715" s="268"/>
      <c r="AY2715" s="268"/>
      <c r="AZ2715" s="268"/>
      <c r="BA2715" s="268"/>
      <c r="BB2715" s="268"/>
      <c r="BC2715" s="268"/>
      <c r="BD2715" s="268"/>
      <c r="BE2715" s="268"/>
      <c r="BF2715" s="268"/>
      <c r="BG2715" s="268"/>
      <c r="BH2715" s="268"/>
      <c r="BI2715" s="268"/>
      <c r="BJ2715" s="268"/>
      <c r="BK2715" s="268"/>
      <c r="BL2715" s="268"/>
      <c r="BM2715" s="268"/>
      <c r="BN2715" s="268"/>
      <c r="BO2715" s="272"/>
      <c r="BP2715" s="272"/>
      <c r="BQ2715" s="272"/>
      <c r="BR2715" s="268"/>
      <c r="BS2715" s="268"/>
      <c r="BT2715" s="268"/>
    </row>
    <row r="2716" spans="1:75" s="69" customFormat="1" ht="33.75" x14ac:dyDescent="0.5">
      <c r="A2716" s="273"/>
      <c r="B2716" s="695" t="s">
        <v>9</v>
      </c>
      <c r="C2716" s="695"/>
      <c r="D2716" s="695"/>
      <c r="E2716" s="695"/>
      <c r="F2716" s="695"/>
      <c r="G2716" s="695"/>
      <c r="H2716" s="695"/>
      <c r="I2716" s="695"/>
      <c r="J2716" s="695"/>
      <c r="K2716" s="695"/>
      <c r="L2716" s="695"/>
      <c r="M2716" s="695"/>
      <c r="N2716" s="695"/>
      <c r="O2716" s="695"/>
      <c r="P2716" s="695"/>
      <c r="Q2716" s="695"/>
      <c r="R2716" s="695"/>
      <c r="S2716" s="695"/>
      <c r="T2716" s="695"/>
      <c r="U2716" s="695"/>
      <c r="V2716" s="695"/>
      <c r="W2716" s="695"/>
      <c r="X2716" s="695"/>
      <c r="Y2716" s="695"/>
      <c r="Z2716" s="695"/>
      <c r="AA2716" s="695"/>
      <c r="AB2716" s="695"/>
      <c r="AC2716" s="695"/>
      <c r="AD2716" s="695"/>
      <c r="AE2716" s="695"/>
      <c r="AF2716" s="695"/>
      <c r="AG2716" s="695"/>
      <c r="AH2716" s="695"/>
      <c r="AI2716" s="695"/>
      <c r="AJ2716" s="695"/>
      <c r="AK2716" s="695"/>
      <c r="AL2716" s="695"/>
      <c r="AM2716" s="695"/>
      <c r="AN2716" s="695"/>
      <c r="AO2716" s="695"/>
      <c r="AP2716" s="695"/>
      <c r="AQ2716" s="695"/>
      <c r="AR2716" s="695"/>
      <c r="AS2716" s="695"/>
      <c r="AT2716" s="695"/>
      <c r="AU2716" s="695"/>
      <c r="AV2716" s="695"/>
      <c r="AW2716" s="695"/>
      <c r="AX2716" s="695"/>
      <c r="AY2716" s="695"/>
      <c r="AZ2716" s="695"/>
      <c r="BA2716" s="695"/>
      <c r="BB2716" s="695"/>
      <c r="BC2716" s="695"/>
      <c r="BD2716" s="695"/>
      <c r="BE2716" s="695"/>
      <c r="BF2716" s="695"/>
      <c r="BG2716" s="695"/>
      <c r="BH2716" s="695"/>
      <c r="BI2716" s="695"/>
      <c r="BJ2716" s="695"/>
      <c r="BK2716" s="695"/>
      <c r="BL2716" s="695"/>
      <c r="BM2716" s="695"/>
      <c r="BN2716" s="695"/>
      <c r="BO2716" s="175"/>
      <c r="BP2716" s="175"/>
      <c r="BQ2716" s="175"/>
      <c r="BR2716" s="68"/>
      <c r="BS2716" s="68"/>
      <c r="BT2716" s="273"/>
    </row>
    <row r="2717" spans="1:75" ht="10.9" customHeight="1" x14ac:dyDescent="0.45">
      <c r="A2717" s="268"/>
      <c r="B2717" s="227"/>
      <c r="C2717" s="177"/>
      <c r="D2717" s="177"/>
      <c r="E2717" s="177"/>
      <c r="F2717" s="178"/>
      <c r="G2717" s="178"/>
      <c r="H2717" s="177"/>
      <c r="I2717" s="177"/>
      <c r="J2717" s="177"/>
      <c r="K2717" s="177"/>
      <c r="L2717" s="177"/>
      <c r="M2717" s="177"/>
      <c r="N2717" s="177"/>
      <c r="O2717" s="177"/>
      <c r="P2717" s="177"/>
      <c r="Q2717" s="177"/>
      <c r="R2717" s="177"/>
      <c r="S2717" s="177"/>
      <c r="T2717" s="177"/>
      <c r="U2717" s="177"/>
      <c r="V2717" s="177"/>
      <c r="W2717" s="177"/>
      <c r="X2717" s="177"/>
      <c r="Y2717" s="177"/>
      <c r="Z2717" s="177"/>
      <c r="AA2717" s="177"/>
      <c r="AB2717" s="177"/>
      <c r="AC2717" s="177"/>
      <c r="AD2717" s="177"/>
      <c r="AE2717" s="177"/>
      <c r="AF2717" s="179"/>
      <c r="AG2717" s="179"/>
      <c r="AH2717" s="177"/>
      <c r="AI2717" s="177"/>
      <c r="AJ2717" s="177"/>
      <c r="AK2717" s="177"/>
      <c r="AL2717" s="177"/>
      <c r="AM2717" s="177"/>
      <c r="AN2717" s="177"/>
      <c r="AO2717" s="177"/>
      <c r="AP2717" s="177"/>
      <c r="AQ2717" s="177"/>
      <c r="AR2717" s="177"/>
      <c r="AS2717" s="177"/>
      <c r="AT2717" s="177"/>
      <c r="AU2717" s="177"/>
      <c r="AV2717" s="177"/>
      <c r="AW2717" s="177"/>
      <c r="AX2717" s="177"/>
      <c r="AY2717" s="177"/>
      <c r="AZ2717" s="177"/>
      <c r="BA2717" s="177"/>
      <c r="BB2717" s="177"/>
      <c r="BC2717" s="177"/>
      <c r="BD2717" s="177"/>
      <c r="BE2717" s="177"/>
      <c r="BF2717" s="177"/>
      <c r="BG2717" s="177"/>
      <c r="BH2717" s="177"/>
      <c r="BI2717" s="177"/>
      <c r="BJ2717" s="177"/>
      <c r="BK2717" s="177"/>
      <c r="BL2717" s="177"/>
      <c r="BM2717" s="177"/>
      <c r="BN2717" s="259"/>
      <c r="BO2717" s="245"/>
      <c r="BP2717" s="259"/>
      <c r="BQ2717" s="259"/>
      <c r="BR2717" s="65"/>
      <c r="BS2717" s="65"/>
      <c r="BT2717" s="268"/>
    </row>
    <row r="2718" spans="1:75" s="70" customFormat="1" ht="36.75" customHeight="1" x14ac:dyDescent="0.45">
      <c r="A2718" s="274"/>
      <c r="B2718" s="227"/>
      <c r="C2718" s="176"/>
      <c r="D2718" s="226" t="s">
        <v>10</v>
      </c>
      <c r="E2718" s="713" t="str">
        <f>IF(ROSTER!D$3="","",ROSTER!D$3)</f>
        <v/>
      </c>
      <c r="F2718" s="713"/>
      <c r="G2718" s="713"/>
      <c r="H2718" s="713"/>
      <c r="I2718" s="713"/>
      <c r="J2718" s="713"/>
      <c r="K2718" s="713"/>
      <c r="L2718" s="713"/>
      <c r="M2718" s="713"/>
      <c r="N2718" s="713"/>
      <c r="O2718" s="713"/>
      <c r="P2718" s="713"/>
      <c r="Q2718" s="713"/>
      <c r="R2718" s="713"/>
      <c r="S2718" s="713"/>
      <c r="T2718" s="713"/>
      <c r="U2718" s="713"/>
      <c r="V2718" s="713"/>
      <c r="W2718" s="713"/>
      <c r="X2718" s="713"/>
      <c r="Y2718" s="713"/>
      <c r="Z2718" s="713"/>
      <c r="AA2718" s="713"/>
      <c r="AB2718" s="713"/>
      <c r="AC2718" s="713"/>
      <c r="AD2718" s="180"/>
      <c r="AE2718" s="719" t="s">
        <v>11</v>
      </c>
      <c r="AF2718" s="719"/>
      <c r="AG2718" s="719"/>
      <c r="AH2718" s="719"/>
      <c r="AI2718" s="719"/>
      <c r="AJ2718" s="719"/>
      <c r="AK2718" s="719"/>
      <c r="AL2718" s="717"/>
      <c r="AM2718" s="717"/>
      <c r="AN2718" s="717"/>
      <c r="AO2718" s="717"/>
      <c r="AP2718" s="717"/>
      <c r="AQ2718" s="717"/>
      <c r="AR2718" s="717"/>
      <c r="AS2718" s="717"/>
      <c r="AT2718" s="717"/>
      <c r="AU2718" s="717"/>
      <c r="AV2718" s="717"/>
      <c r="AW2718" s="717"/>
      <c r="AX2718" s="717"/>
      <c r="AY2718" s="717"/>
      <c r="AZ2718" s="717"/>
      <c r="BA2718" s="717"/>
      <c r="BB2718" s="717"/>
      <c r="BC2718" s="717"/>
      <c r="BD2718" s="717"/>
      <c r="BE2718" s="717"/>
      <c r="BF2718" s="717"/>
      <c r="BG2718" s="717"/>
      <c r="BH2718" s="717"/>
      <c r="BI2718" s="717"/>
      <c r="BJ2718" s="717"/>
      <c r="BK2718" s="717"/>
      <c r="BL2718" s="717"/>
      <c r="BM2718" s="717"/>
      <c r="BN2718" s="259"/>
      <c r="BO2718" s="246" t="s">
        <v>130</v>
      </c>
      <c r="BP2718" s="259"/>
      <c r="BQ2718" s="259"/>
      <c r="BR2718" s="66"/>
      <c r="BS2718" s="66"/>
      <c r="BT2718" s="274"/>
    </row>
    <row r="2719" spans="1:75" ht="8.85" customHeight="1" x14ac:dyDescent="0.45">
      <c r="A2719" s="275"/>
      <c r="B2719" s="227"/>
      <c r="C2719" s="179" t="s">
        <v>38</v>
      </c>
      <c r="D2719" s="179"/>
      <c r="E2719" s="179"/>
      <c r="F2719" s="181"/>
      <c r="G2719" s="181"/>
      <c r="H2719" s="179"/>
      <c r="I2719" s="179"/>
      <c r="J2719" s="182"/>
      <c r="K2719" s="182"/>
      <c r="L2719" s="182"/>
      <c r="M2719" s="182"/>
      <c r="N2719" s="182"/>
      <c r="O2719" s="182"/>
      <c r="P2719" s="182"/>
      <c r="Q2719" s="182"/>
      <c r="R2719" s="182"/>
      <c r="S2719" s="182"/>
      <c r="T2719" s="182"/>
      <c r="U2719" s="182"/>
      <c r="V2719" s="182"/>
      <c r="W2719" s="182"/>
      <c r="X2719" s="182"/>
      <c r="Y2719" s="182"/>
      <c r="Z2719" s="182"/>
      <c r="AA2719" s="182"/>
      <c r="AB2719" s="182"/>
      <c r="AC2719" s="182"/>
      <c r="AD2719" s="182"/>
      <c r="AE2719" s="182"/>
      <c r="AF2719" s="182"/>
      <c r="AG2719" s="179"/>
      <c r="AH2719" s="183"/>
      <c r="AI2719" s="184"/>
      <c r="AJ2719" s="184"/>
      <c r="AK2719" s="184"/>
      <c r="AL2719" s="184"/>
      <c r="AM2719" s="184"/>
      <c r="AN2719" s="184"/>
      <c r="AO2719" s="185"/>
      <c r="AP2719" s="186"/>
      <c r="AQ2719" s="186"/>
      <c r="AR2719" s="186"/>
      <c r="AS2719" s="186"/>
      <c r="AT2719" s="186"/>
      <c r="AU2719" s="186"/>
      <c r="AV2719" s="186"/>
      <c r="AW2719" s="186"/>
      <c r="AX2719" s="186"/>
      <c r="AY2719" s="186"/>
      <c r="AZ2719" s="186"/>
      <c r="BA2719" s="186"/>
      <c r="BB2719" s="186"/>
      <c r="BC2719" s="186"/>
      <c r="BD2719" s="186"/>
      <c r="BE2719" s="186"/>
      <c r="BF2719" s="186"/>
      <c r="BG2719" s="186"/>
      <c r="BH2719" s="186"/>
      <c r="BI2719" s="186"/>
      <c r="BJ2719" s="186"/>
      <c r="BK2719" s="186"/>
      <c r="BL2719" s="186"/>
      <c r="BM2719" s="186"/>
      <c r="BN2719" s="186"/>
      <c r="BO2719" s="187"/>
      <c r="BP2719" s="187"/>
      <c r="BQ2719" s="187"/>
      <c r="BR2719" s="71"/>
      <c r="BS2719" s="71"/>
      <c r="BT2719" s="275"/>
    </row>
    <row r="2720" spans="1:75" s="70" customFormat="1" ht="40.5" x14ac:dyDescent="0.45">
      <c r="A2720" s="274"/>
      <c r="B2720" s="227"/>
      <c r="C2720" s="692" t="s">
        <v>37</v>
      </c>
      <c r="D2720" s="692"/>
      <c r="E2720" s="717"/>
      <c r="F2720" s="717"/>
      <c r="G2720" s="717"/>
      <c r="H2720" s="717"/>
      <c r="I2720" s="717"/>
      <c r="J2720" s="717"/>
      <c r="K2720" s="717"/>
      <c r="L2720" s="717"/>
      <c r="M2720" s="717"/>
      <c r="N2720" s="717"/>
      <c r="O2720" s="717"/>
      <c r="P2720" s="717"/>
      <c r="Q2720" s="717"/>
      <c r="R2720" s="717"/>
      <c r="S2720" s="717"/>
      <c r="T2720" s="717"/>
      <c r="U2720" s="717"/>
      <c r="V2720" s="717"/>
      <c r="W2720" s="717"/>
      <c r="X2720" s="717"/>
      <c r="Y2720" s="717"/>
      <c r="Z2720" s="717"/>
      <c r="AA2720" s="717"/>
      <c r="AB2720" s="717"/>
      <c r="AC2720" s="717"/>
      <c r="AD2720" s="180"/>
      <c r="AE2720" s="718" t="s">
        <v>21</v>
      </c>
      <c r="AF2720" s="718"/>
      <c r="AG2720" s="718"/>
      <c r="AH2720" s="718"/>
      <c r="AI2720" s="717"/>
      <c r="AJ2720" s="717"/>
      <c r="AK2720" s="717"/>
      <c r="AL2720" s="717"/>
      <c r="AM2720" s="717"/>
      <c r="AN2720" s="717"/>
      <c r="AO2720" s="717"/>
      <c r="AP2720" s="717"/>
      <c r="AQ2720" s="717"/>
      <c r="AR2720" s="717"/>
      <c r="AS2720" s="717"/>
      <c r="AT2720" s="717"/>
      <c r="AU2720" s="717"/>
      <c r="AV2720" s="717"/>
      <c r="AW2720" s="717"/>
      <c r="AX2720" s="717"/>
      <c r="AY2720" s="717"/>
      <c r="AZ2720" s="717"/>
      <c r="BA2720" s="716" t="s">
        <v>12</v>
      </c>
      <c r="BB2720" s="716"/>
      <c r="BC2720" s="716"/>
      <c r="BD2720" s="708"/>
      <c r="BE2720" s="708"/>
      <c r="BF2720" s="708"/>
      <c r="BG2720" s="708"/>
      <c r="BH2720" s="708"/>
      <c r="BI2720" s="708"/>
      <c r="BJ2720" s="708"/>
      <c r="BK2720" s="708"/>
      <c r="BL2720" s="708"/>
      <c r="BM2720" s="708"/>
      <c r="BN2720" s="188"/>
      <c r="BO2720" s="334"/>
      <c r="BP2720" s="189"/>
      <c r="BQ2720" s="189"/>
      <c r="BR2720" s="72">
        <f>IF(BD2720=0,0,1)</f>
        <v>0</v>
      </c>
      <c r="BS2720" s="73">
        <f>IF((BE2770+BI2770)&gt;(AO2770+AS2770),1,0)</f>
        <v>0</v>
      </c>
      <c r="BT2720" s="276"/>
    </row>
    <row r="2721" spans="1:77" ht="9.6" customHeight="1" x14ac:dyDescent="0.45">
      <c r="A2721" s="268"/>
      <c r="B2721" s="227"/>
      <c r="C2721" s="177"/>
      <c r="D2721" s="177"/>
      <c r="E2721" s="177"/>
      <c r="F2721" s="178"/>
      <c r="G2721" s="178"/>
      <c r="H2721" s="177"/>
      <c r="I2721" s="177"/>
      <c r="J2721" s="177"/>
      <c r="K2721" s="177"/>
      <c r="L2721" s="177"/>
      <c r="M2721" s="177"/>
      <c r="N2721" s="177"/>
      <c r="O2721" s="177"/>
      <c r="P2721" s="177"/>
      <c r="Q2721" s="177"/>
      <c r="R2721" s="177"/>
      <c r="S2721" s="177"/>
      <c r="T2721" s="177"/>
      <c r="U2721" s="177"/>
      <c r="V2721" s="177"/>
      <c r="W2721" s="177"/>
      <c r="X2721" s="177"/>
      <c r="Y2721" s="177"/>
      <c r="Z2721" s="177"/>
      <c r="AA2721" s="177"/>
      <c r="AB2721" s="177"/>
      <c r="AC2721" s="177"/>
      <c r="AD2721" s="177"/>
      <c r="AE2721" s="177"/>
      <c r="AF2721" s="179"/>
      <c r="AG2721" s="179"/>
      <c r="AH2721" s="177"/>
      <c r="AI2721" s="177"/>
      <c r="AJ2721" s="177"/>
      <c r="AK2721" s="177"/>
      <c r="AL2721" s="177"/>
      <c r="AM2721" s="177"/>
      <c r="AN2721" s="177"/>
      <c r="AO2721" s="177"/>
      <c r="AP2721" s="177"/>
      <c r="AQ2721" s="177"/>
      <c r="AR2721" s="177"/>
      <c r="AS2721" s="177"/>
      <c r="AT2721" s="177"/>
      <c r="AU2721" s="177"/>
      <c r="AV2721" s="177"/>
      <c r="AW2721" s="177"/>
      <c r="AX2721" s="177"/>
      <c r="AY2721" s="177"/>
      <c r="AZ2721" s="177"/>
      <c r="BA2721" s="177"/>
      <c r="BB2721" s="177"/>
      <c r="BC2721" s="177"/>
      <c r="BD2721" s="177"/>
      <c r="BE2721" s="177"/>
      <c r="BF2721" s="177"/>
      <c r="BG2721" s="177"/>
      <c r="BH2721" s="177"/>
      <c r="BI2721" s="177"/>
      <c r="BJ2721" s="177"/>
      <c r="BK2721" s="177"/>
      <c r="BL2721" s="177"/>
      <c r="BM2721" s="177"/>
      <c r="BN2721" s="177"/>
      <c r="BO2721" s="190"/>
      <c r="BP2721" s="190"/>
      <c r="BQ2721" s="190"/>
      <c r="BR2721" s="65"/>
      <c r="BS2721" s="65"/>
      <c r="BT2721" s="268"/>
    </row>
    <row r="2722" spans="1:77" ht="8.85" customHeight="1" thickBot="1" x14ac:dyDescent="0.5">
      <c r="A2722" s="268"/>
      <c r="B2722" s="228"/>
      <c r="C2722" s="191"/>
      <c r="D2722" s="191"/>
      <c r="E2722" s="191"/>
      <c r="F2722" s="192"/>
      <c r="G2722" s="192"/>
      <c r="H2722" s="191"/>
      <c r="I2722" s="191"/>
      <c r="J2722" s="191"/>
      <c r="K2722" s="191"/>
      <c r="L2722" s="191"/>
      <c r="M2722" s="191"/>
      <c r="N2722" s="191"/>
      <c r="O2722" s="191"/>
      <c r="P2722" s="191"/>
      <c r="Q2722" s="191"/>
      <c r="R2722" s="191"/>
      <c r="S2722" s="191"/>
      <c r="T2722" s="191"/>
      <c r="U2722" s="191"/>
      <c r="V2722" s="191"/>
      <c r="W2722" s="191"/>
      <c r="X2722" s="191"/>
      <c r="Y2722" s="191"/>
      <c r="Z2722" s="191"/>
      <c r="AA2722" s="191"/>
      <c r="AB2722" s="191"/>
      <c r="AC2722" s="191"/>
      <c r="AD2722" s="191"/>
      <c r="AE2722" s="191"/>
      <c r="AF2722" s="193"/>
      <c r="AG2722" s="193"/>
      <c r="AH2722" s="191"/>
      <c r="AI2722" s="191"/>
      <c r="AJ2722" s="191"/>
      <c r="AK2722" s="191"/>
      <c r="AL2722" s="191"/>
      <c r="AM2722" s="191"/>
      <c r="AN2722" s="191"/>
      <c r="AO2722" s="191"/>
      <c r="AP2722" s="191"/>
      <c r="AQ2722" s="191"/>
      <c r="AR2722" s="191"/>
      <c r="AS2722" s="191"/>
      <c r="AT2722" s="191"/>
      <c r="AU2722" s="191"/>
      <c r="AV2722" s="191"/>
      <c r="AW2722" s="191"/>
      <c r="AX2722" s="191"/>
      <c r="AY2722" s="191"/>
      <c r="AZ2722" s="191"/>
      <c r="BA2722" s="191"/>
      <c r="BB2722" s="191"/>
      <c r="BC2722" s="191"/>
      <c r="BD2722" s="191"/>
      <c r="BE2722" s="191"/>
      <c r="BF2722" s="191"/>
      <c r="BG2722" s="191"/>
      <c r="BH2722" s="191"/>
      <c r="BI2722" s="191"/>
      <c r="BJ2722" s="191"/>
      <c r="BK2722" s="191"/>
      <c r="BL2722" s="191"/>
      <c r="BM2722" s="191"/>
      <c r="BN2722" s="191"/>
      <c r="BO2722" s="194"/>
      <c r="BP2722" s="194"/>
      <c r="BQ2722" s="194"/>
      <c r="BR2722" s="65"/>
      <c r="BS2722" s="65"/>
      <c r="BT2722" s="268"/>
    </row>
    <row r="2723" spans="1:77" s="70" customFormat="1" ht="40.5" customHeight="1" thickTop="1" x14ac:dyDescent="0.4">
      <c r="A2723" s="276"/>
      <c r="B2723" s="684" t="s">
        <v>0</v>
      </c>
      <c r="C2723" s="686" t="s">
        <v>1</v>
      </c>
      <c r="D2723" s="687"/>
      <c r="E2723" s="339" t="s">
        <v>28</v>
      </c>
      <c r="F2723" s="665" t="s">
        <v>93</v>
      </c>
      <c r="G2723" s="665" t="s">
        <v>94</v>
      </c>
      <c r="H2723" s="726" t="s">
        <v>40</v>
      </c>
      <c r="I2723" s="727"/>
      <c r="J2723" s="595" t="s">
        <v>7</v>
      </c>
      <c r="K2723" s="595"/>
      <c r="L2723" s="595"/>
      <c r="M2723" s="595"/>
      <c r="N2723" s="595"/>
      <c r="O2723" s="595"/>
      <c r="P2723" s="595" t="s">
        <v>2</v>
      </c>
      <c r="Q2723" s="595"/>
      <c r="R2723" s="595"/>
      <c r="S2723" s="595"/>
      <c r="T2723" s="595"/>
      <c r="U2723" s="595"/>
      <c r="V2723" s="696" t="s">
        <v>34</v>
      </c>
      <c r="W2723" s="697"/>
      <c r="X2723" s="696" t="s">
        <v>35</v>
      </c>
      <c r="Y2723" s="697"/>
      <c r="Z2723" s="696" t="s">
        <v>43</v>
      </c>
      <c r="AA2723" s="697"/>
      <c r="AB2723" s="595" t="s">
        <v>6</v>
      </c>
      <c r="AC2723" s="595"/>
      <c r="AD2723" s="595"/>
      <c r="AE2723" s="595"/>
      <c r="AF2723" s="595"/>
      <c r="AG2723" s="595"/>
      <c r="AH2723" s="595" t="s">
        <v>63</v>
      </c>
      <c r="AI2723" s="595"/>
      <c r="AJ2723" s="595"/>
      <c r="AK2723" s="595"/>
      <c r="AL2723" s="595"/>
      <c r="AM2723" s="595"/>
      <c r="AN2723" s="595" t="s">
        <v>64</v>
      </c>
      <c r="AO2723" s="595"/>
      <c r="AP2723" s="595"/>
      <c r="AQ2723" s="595"/>
      <c r="AR2723" s="595"/>
      <c r="AS2723" s="595"/>
      <c r="AT2723" s="595" t="s">
        <v>65</v>
      </c>
      <c r="AU2723" s="595"/>
      <c r="AV2723" s="595"/>
      <c r="AW2723" s="595"/>
      <c r="AX2723" s="595"/>
      <c r="AY2723" s="597"/>
      <c r="AZ2723" s="595" t="s">
        <v>4</v>
      </c>
      <c r="BA2723" s="595"/>
      <c r="BB2723" s="595"/>
      <c r="BC2723" s="595"/>
      <c r="BD2723" s="595"/>
      <c r="BE2723" s="595"/>
      <c r="BF2723" s="595" t="s">
        <v>66</v>
      </c>
      <c r="BG2723" s="595"/>
      <c r="BH2723" s="595"/>
      <c r="BI2723" s="595"/>
      <c r="BJ2723" s="595"/>
      <c r="BK2723" s="596"/>
      <c r="BL2723" s="651" t="s">
        <v>25</v>
      </c>
      <c r="BM2723" s="652"/>
      <c r="BN2723" s="653"/>
      <c r="BO2723" s="598" t="s">
        <v>100</v>
      </c>
      <c r="BP2723" s="598" t="s">
        <v>81</v>
      </c>
      <c r="BQ2723" s="598" t="s">
        <v>82</v>
      </c>
      <c r="BR2723" s="74"/>
      <c r="BS2723" s="74"/>
      <c r="BT2723" s="276"/>
    </row>
    <row r="2724" spans="1:77" s="70" customFormat="1" ht="41.25" customHeight="1" x14ac:dyDescent="0.7">
      <c r="A2724" s="276"/>
      <c r="B2724" s="685"/>
      <c r="C2724" s="688"/>
      <c r="D2724" s="689"/>
      <c r="E2724" s="221" t="s">
        <v>95</v>
      </c>
      <c r="F2724" s="666"/>
      <c r="G2724" s="666"/>
      <c r="H2724" s="728"/>
      <c r="I2724" s="729"/>
      <c r="J2724" s="645" t="s">
        <v>17</v>
      </c>
      <c r="K2724" s="646"/>
      <c r="L2724" s="641" t="s">
        <v>18</v>
      </c>
      <c r="M2724" s="642"/>
      <c r="N2724" s="657" t="s">
        <v>19</v>
      </c>
      <c r="O2724" s="658" t="s">
        <v>8</v>
      </c>
      <c r="P2724" s="645" t="s">
        <v>26</v>
      </c>
      <c r="Q2724" s="646"/>
      <c r="R2724" s="641" t="s">
        <v>24</v>
      </c>
      <c r="S2724" s="642"/>
      <c r="T2724" s="657" t="s">
        <v>19</v>
      </c>
      <c r="U2724" s="658"/>
      <c r="V2724" s="698"/>
      <c r="W2724" s="699"/>
      <c r="X2724" s="698"/>
      <c r="Y2724" s="699"/>
      <c r="Z2724" s="698"/>
      <c r="AA2724" s="699"/>
      <c r="AB2724" s="645" t="s">
        <v>47</v>
      </c>
      <c r="AC2724" s="646"/>
      <c r="AD2724" s="641" t="s">
        <v>23</v>
      </c>
      <c r="AE2724" s="642" t="s">
        <v>3</v>
      </c>
      <c r="AF2724" s="643" t="s">
        <v>5</v>
      </c>
      <c r="AG2724" s="644"/>
      <c r="AH2724" s="645" t="s">
        <v>47</v>
      </c>
      <c r="AI2724" s="646"/>
      <c r="AJ2724" s="641" t="s">
        <v>23</v>
      </c>
      <c r="AK2724" s="642" t="s">
        <v>3</v>
      </c>
      <c r="AL2724" s="643" t="s">
        <v>5</v>
      </c>
      <c r="AM2724" s="644"/>
      <c r="AN2724" s="645" t="s">
        <v>47</v>
      </c>
      <c r="AO2724" s="646"/>
      <c r="AP2724" s="641" t="s">
        <v>23</v>
      </c>
      <c r="AQ2724" s="642" t="s">
        <v>3</v>
      </c>
      <c r="AR2724" s="643" t="s">
        <v>5</v>
      </c>
      <c r="AS2724" s="644"/>
      <c r="AT2724" s="645" t="s">
        <v>47</v>
      </c>
      <c r="AU2724" s="646"/>
      <c r="AV2724" s="641" t="s">
        <v>23</v>
      </c>
      <c r="AW2724" s="642" t="s">
        <v>3</v>
      </c>
      <c r="AX2724" s="643" t="s">
        <v>5</v>
      </c>
      <c r="AY2724" s="720"/>
      <c r="AZ2724" s="645" t="s">
        <v>47</v>
      </c>
      <c r="BA2724" s="646"/>
      <c r="BB2724" s="641" t="s">
        <v>23</v>
      </c>
      <c r="BC2724" s="642" t="s">
        <v>3</v>
      </c>
      <c r="BD2724" s="643" t="s">
        <v>5</v>
      </c>
      <c r="BE2724" s="644"/>
      <c r="BF2724" s="645" t="s">
        <v>47</v>
      </c>
      <c r="BG2724" s="646"/>
      <c r="BH2724" s="641" t="s">
        <v>23</v>
      </c>
      <c r="BI2724" s="642" t="s">
        <v>3</v>
      </c>
      <c r="BJ2724" s="643" t="s">
        <v>5</v>
      </c>
      <c r="BK2724" s="644"/>
      <c r="BL2724" s="654"/>
      <c r="BM2724" s="655"/>
      <c r="BN2724" s="656"/>
      <c r="BO2724" s="599"/>
      <c r="BP2724" s="599"/>
      <c r="BQ2724" s="599"/>
      <c r="BR2724" s="74"/>
      <c r="BS2724" s="74"/>
      <c r="BT2724" s="276"/>
      <c r="BY2724" s="307"/>
    </row>
    <row r="2725" spans="1:77" ht="23.85" customHeight="1" x14ac:dyDescent="0.35">
      <c r="A2725" s="277"/>
      <c r="B2725" s="678" t="str">
        <f>IF(ROSTER!B$8="","",ROSTER!B$8)</f>
        <v/>
      </c>
      <c r="C2725" s="669" t="str">
        <f>IF(ROSTER!C$8="","",ROSTER!C$8)</f>
        <v/>
      </c>
      <c r="D2725" s="670"/>
      <c r="E2725" s="667"/>
      <c r="F2725" s="680">
        <f>IF(E2725="y",1,IF(E2725="S",1,0))</f>
        <v>0</v>
      </c>
      <c r="G2725" s="663">
        <f>IF(E2725="S",1,0)</f>
        <v>0</v>
      </c>
      <c r="H2725" s="583"/>
      <c r="I2725" s="584"/>
      <c r="J2725" s="569"/>
      <c r="K2725" s="570"/>
      <c r="L2725" s="573"/>
      <c r="M2725" s="574"/>
      <c r="N2725" s="579">
        <f>L2725+J2725</f>
        <v>0</v>
      </c>
      <c r="O2725" s="580"/>
      <c r="P2725" s="569"/>
      <c r="Q2725" s="570"/>
      <c r="R2725" s="573"/>
      <c r="S2725" s="574"/>
      <c r="T2725" s="579">
        <f>R2725-P2725</f>
        <v>0</v>
      </c>
      <c r="U2725" s="580"/>
      <c r="V2725" s="583"/>
      <c r="W2725" s="584"/>
      <c r="X2725" s="569"/>
      <c r="Y2725" s="584"/>
      <c r="Z2725" s="569"/>
      <c r="AA2725" s="584"/>
      <c r="AB2725" s="569"/>
      <c r="AC2725" s="570"/>
      <c r="AD2725" s="573"/>
      <c r="AE2725" s="574"/>
      <c r="AF2725" s="557">
        <f>IF(AB2725=0,0,(AD2725/AB2725)*100)</f>
        <v>0</v>
      </c>
      <c r="AG2725" s="558"/>
      <c r="AH2725" s="569"/>
      <c r="AI2725" s="570"/>
      <c r="AJ2725" s="573"/>
      <c r="AK2725" s="574"/>
      <c r="AL2725" s="557">
        <f>IF(AH2725=0,0,(AJ2725/AH2725)*100)</f>
        <v>0</v>
      </c>
      <c r="AM2725" s="558"/>
      <c r="AN2725" s="569"/>
      <c r="AO2725" s="570"/>
      <c r="AP2725" s="573"/>
      <c r="AQ2725" s="574"/>
      <c r="AR2725" s="557">
        <f>IF(AN2725=0,0,(AP2725/AN2725)*100)</f>
        <v>0</v>
      </c>
      <c r="AS2725" s="558"/>
      <c r="AT2725" s="561">
        <f>AB2725+AH2725+AN2725</f>
        <v>0</v>
      </c>
      <c r="AU2725" s="562"/>
      <c r="AV2725" s="565">
        <f>AD2725+AJ2725+AP2725</f>
        <v>0</v>
      </c>
      <c r="AW2725" s="566"/>
      <c r="AX2725" s="557">
        <f>IF(AT2725=0,0,(AV2725/AT2725)*100)</f>
        <v>0</v>
      </c>
      <c r="AY2725" s="558"/>
      <c r="AZ2725" s="569"/>
      <c r="BA2725" s="570"/>
      <c r="BB2725" s="573"/>
      <c r="BC2725" s="574"/>
      <c r="BD2725" s="557">
        <f>IF(AZ2725=0,0,(BB2725/AZ2725)*100)</f>
        <v>0</v>
      </c>
      <c r="BE2725" s="558"/>
      <c r="BF2725" s="561">
        <f>AT2725+AZ2725</f>
        <v>0</v>
      </c>
      <c r="BG2725" s="562"/>
      <c r="BH2725" s="565">
        <f>AV2725+BB2725</f>
        <v>0</v>
      </c>
      <c r="BI2725" s="566"/>
      <c r="BJ2725" s="557">
        <f>IF(BF2725=0,0,(BH2725/BF2725)*100)</f>
        <v>0</v>
      </c>
      <c r="BK2725" s="558"/>
      <c r="BL2725" s="602">
        <f>(AD2725*2)+(AJ2725*2)+(AP2725*3)+BB2725</f>
        <v>0</v>
      </c>
      <c r="BM2725" s="603"/>
      <c r="BN2725" s="604"/>
      <c r="BO2725" s="587">
        <f>IF(BQ2725=0,0,50*BP2725/BQ2725)</f>
        <v>0</v>
      </c>
      <c r="BP2725" s="555">
        <f>(BL2725*BS$2725)+(N2725*BS$2726)+(X2725*BS$2727)+(R2725*BS$2728)+(V2725*BS$2729)+(Z2725*BS$2730)</f>
        <v>0</v>
      </c>
      <c r="BQ2725" s="555">
        <f>((AZ2725-BB2725)*BS$2732)+((AT2725-AV2725)*BS$2731)+(H2725*BS$2733)+(P2725*BS$2734)</f>
        <v>0</v>
      </c>
      <c r="BR2725" s="75" t="s">
        <v>70</v>
      </c>
      <c r="BS2725" s="76">
        <f>IF(BO2720="B",'VALUE POINTS'!L$10,IF('GAME STATS'!BO2720="C",'VALUE POINTS'!M$10,'VALUE POINTS'!K$10))</f>
        <v>1</v>
      </c>
      <c r="BT2725" s="280"/>
    </row>
    <row r="2726" spans="1:77" ht="23.85" customHeight="1" x14ac:dyDescent="0.35">
      <c r="A2726" s="277"/>
      <c r="B2726" s="679"/>
      <c r="C2726" s="690" t="str">
        <f>IF(ROSTER!D$8="","",ROSTER!D$8)</f>
        <v/>
      </c>
      <c r="D2726" s="691"/>
      <c r="E2726" s="668"/>
      <c r="F2726" s="681"/>
      <c r="G2726" s="664"/>
      <c r="H2726" s="585"/>
      <c r="I2726" s="586"/>
      <c r="J2726" s="571"/>
      <c r="K2726" s="572"/>
      <c r="L2726" s="575"/>
      <c r="M2726" s="576"/>
      <c r="N2726" s="581" t="s">
        <v>16</v>
      </c>
      <c r="O2726" s="582"/>
      <c r="P2726" s="571"/>
      <c r="Q2726" s="572"/>
      <c r="R2726" s="575"/>
      <c r="S2726" s="576"/>
      <c r="T2726" s="581" t="s">
        <v>16</v>
      </c>
      <c r="U2726" s="582"/>
      <c r="V2726" s="585"/>
      <c r="W2726" s="586"/>
      <c r="X2726" s="571"/>
      <c r="Y2726" s="586"/>
      <c r="Z2726" s="571"/>
      <c r="AA2726" s="586"/>
      <c r="AB2726" s="571"/>
      <c r="AC2726" s="572"/>
      <c r="AD2726" s="575"/>
      <c r="AE2726" s="576"/>
      <c r="AF2726" s="577"/>
      <c r="AG2726" s="578"/>
      <c r="AH2726" s="571"/>
      <c r="AI2726" s="572"/>
      <c r="AJ2726" s="575"/>
      <c r="AK2726" s="576"/>
      <c r="AL2726" s="577"/>
      <c r="AM2726" s="578"/>
      <c r="AN2726" s="571"/>
      <c r="AO2726" s="572"/>
      <c r="AP2726" s="575"/>
      <c r="AQ2726" s="576"/>
      <c r="AR2726" s="577"/>
      <c r="AS2726" s="578"/>
      <c r="AT2726" s="627"/>
      <c r="AU2726" s="628"/>
      <c r="AV2726" s="629"/>
      <c r="AW2726" s="630"/>
      <c r="AX2726" s="577"/>
      <c r="AY2726" s="578"/>
      <c r="AZ2726" s="571"/>
      <c r="BA2726" s="572"/>
      <c r="BB2726" s="575"/>
      <c r="BC2726" s="576"/>
      <c r="BD2726" s="577"/>
      <c r="BE2726" s="578"/>
      <c r="BF2726" s="627"/>
      <c r="BG2726" s="628"/>
      <c r="BH2726" s="629"/>
      <c r="BI2726" s="630"/>
      <c r="BJ2726" s="577"/>
      <c r="BK2726" s="578"/>
      <c r="BL2726" s="605"/>
      <c r="BM2726" s="606"/>
      <c r="BN2726" s="607"/>
      <c r="BO2726" s="588"/>
      <c r="BP2726" s="556"/>
      <c r="BQ2726" s="556"/>
      <c r="BR2726" s="75" t="s">
        <v>71</v>
      </c>
      <c r="BS2726" s="76">
        <f>IF(BO2720="B",'VALUE POINTS'!L$11,IF('GAME STATS'!BO2720="C",'VALUE POINTS'!M$11,'VALUE POINTS'!K$11))</f>
        <v>1</v>
      </c>
      <c r="BT2726" s="280"/>
    </row>
    <row r="2727" spans="1:77" ht="21.75" customHeight="1" x14ac:dyDescent="0.4">
      <c r="A2727" s="268"/>
      <c r="B2727" s="678" t="str">
        <f>IF(ROSTER!B$10="","",ROSTER!B$10)</f>
        <v/>
      </c>
      <c r="C2727" s="669" t="str">
        <f>IF(ROSTER!C$10="","",ROSTER!C$10)</f>
        <v/>
      </c>
      <c r="D2727" s="670"/>
      <c r="E2727" s="667"/>
      <c r="F2727" s="680">
        <f>IF(E2727="y",1,IF(E2727="S",1,0))</f>
        <v>0</v>
      </c>
      <c r="G2727" s="663">
        <f>IF(E2727="S",1,0)</f>
        <v>0</v>
      </c>
      <c r="H2727" s="583"/>
      <c r="I2727" s="584"/>
      <c r="J2727" s="569"/>
      <c r="K2727" s="570"/>
      <c r="L2727" s="573"/>
      <c r="M2727" s="574"/>
      <c r="N2727" s="579">
        <f>L2727+J2727</f>
        <v>0</v>
      </c>
      <c r="O2727" s="580"/>
      <c r="P2727" s="569"/>
      <c r="Q2727" s="570"/>
      <c r="R2727" s="573"/>
      <c r="S2727" s="574"/>
      <c r="T2727" s="579">
        <f>R2727-P2727</f>
        <v>0</v>
      </c>
      <c r="U2727" s="580"/>
      <c r="V2727" s="583"/>
      <c r="W2727" s="584"/>
      <c r="X2727" s="569"/>
      <c r="Y2727" s="584"/>
      <c r="Z2727" s="569"/>
      <c r="AA2727" s="584"/>
      <c r="AB2727" s="569"/>
      <c r="AC2727" s="570"/>
      <c r="AD2727" s="573"/>
      <c r="AE2727" s="574"/>
      <c r="AF2727" s="557">
        <f>IF(AB2727=0,0,(AD2727/AB2727)*100)</f>
        <v>0</v>
      </c>
      <c r="AG2727" s="558"/>
      <c r="AH2727" s="569"/>
      <c r="AI2727" s="570"/>
      <c r="AJ2727" s="573"/>
      <c r="AK2727" s="574"/>
      <c r="AL2727" s="557">
        <f>IF(AH2727=0,0,(AJ2727/AH2727)*100)</f>
        <v>0</v>
      </c>
      <c r="AM2727" s="558"/>
      <c r="AN2727" s="569"/>
      <c r="AO2727" s="570"/>
      <c r="AP2727" s="573"/>
      <c r="AQ2727" s="574"/>
      <c r="AR2727" s="557">
        <f>IF(AN2727=0,0,(AP2727/AN2727)*100)</f>
        <v>0</v>
      </c>
      <c r="AS2727" s="558"/>
      <c r="AT2727" s="561">
        <f>AB2727+AH2727+AN2727</f>
        <v>0</v>
      </c>
      <c r="AU2727" s="562"/>
      <c r="AV2727" s="565">
        <f>AD2727+AJ2727+AP2727</f>
        <v>0</v>
      </c>
      <c r="AW2727" s="566"/>
      <c r="AX2727" s="557">
        <f>IF(AT2727=0,0,(AV2727/AT2727)*100)</f>
        <v>0</v>
      </c>
      <c r="AY2727" s="558"/>
      <c r="AZ2727" s="569"/>
      <c r="BA2727" s="570"/>
      <c r="BB2727" s="573"/>
      <c r="BC2727" s="574"/>
      <c r="BD2727" s="557">
        <f>IF(AZ2727=0,0,(BB2727/AZ2727)*100)</f>
        <v>0</v>
      </c>
      <c r="BE2727" s="558"/>
      <c r="BF2727" s="561">
        <f>AT2727+AZ2727</f>
        <v>0</v>
      </c>
      <c r="BG2727" s="562"/>
      <c r="BH2727" s="565">
        <f>AV2727+BB2727</f>
        <v>0</v>
      </c>
      <c r="BI2727" s="566"/>
      <c r="BJ2727" s="557">
        <f>IF(BF2727=0,0,(BH2727/BF2727)*100)</f>
        <v>0</v>
      </c>
      <c r="BK2727" s="558"/>
      <c r="BL2727" s="602">
        <f>(AD2727*2)+(AJ2727*2)+(AP2727*3)+BB2727</f>
        <v>0</v>
      </c>
      <c r="BM2727" s="603"/>
      <c r="BN2727" s="604"/>
      <c r="BO2727" s="587">
        <f>IF(BQ2727=0,0,50*BP2727/BQ2727)</f>
        <v>0</v>
      </c>
      <c r="BP2727" s="555">
        <f t="shared" ref="BP2727" si="2618">(BL2727*BS$2725)+(N2727*BS$2726)+(X2727*BS$2727)+(R2727*BS$2728)+(V2727*BS$2729)+(Z2727*BS$2730)</f>
        <v>0</v>
      </c>
      <c r="BQ2727" s="555">
        <f t="shared" ref="BQ2727" si="2619">((AZ2727-BB2727)*BS$2732)+((AT2727-AV2727)*BS$2731)+(H2727*BS$2733)+(P2727*BS$2734)</f>
        <v>0</v>
      </c>
      <c r="BR2727" s="75" t="s">
        <v>72</v>
      </c>
      <c r="BS2727" s="76">
        <f>IF(BO2720="B",'VALUE POINTS'!L$12,IF('GAME STATS'!BO2720="C",'VALUE POINTS'!M$12,'VALUE POINTS'!K$12))</f>
        <v>2</v>
      </c>
      <c r="BT2727" s="280"/>
      <c r="BY2727" s="70"/>
    </row>
    <row r="2728" spans="1:77" ht="21.75" customHeight="1" x14ac:dyDescent="0.35">
      <c r="A2728" s="268"/>
      <c r="B2728" s="679"/>
      <c r="C2728" s="690" t="str">
        <f>IF(ROSTER!D$10="","",ROSTER!D$10)</f>
        <v/>
      </c>
      <c r="D2728" s="691"/>
      <c r="E2728" s="668"/>
      <c r="F2728" s="681"/>
      <c r="G2728" s="664"/>
      <c r="H2728" s="585"/>
      <c r="I2728" s="586"/>
      <c r="J2728" s="571"/>
      <c r="K2728" s="572"/>
      <c r="L2728" s="575"/>
      <c r="M2728" s="576"/>
      <c r="N2728" s="581" t="s">
        <v>16</v>
      </c>
      <c r="O2728" s="582"/>
      <c r="P2728" s="571"/>
      <c r="Q2728" s="572"/>
      <c r="R2728" s="575"/>
      <c r="S2728" s="576"/>
      <c r="T2728" s="581" t="s">
        <v>16</v>
      </c>
      <c r="U2728" s="582"/>
      <c r="V2728" s="585"/>
      <c r="W2728" s="586"/>
      <c r="X2728" s="571"/>
      <c r="Y2728" s="586"/>
      <c r="Z2728" s="571"/>
      <c r="AA2728" s="586"/>
      <c r="AB2728" s="571"/>
      <c r="AC2728" s="572"/>
      <c r="AD2728" s="575"/>
      <c r="AE2728" s="576"/>
      <c r="AF2728" s="577"/>
      <c r="AG2728" s="578"/>
      <c r="AH2728" s="571"/>
      <c r="AI2728" s="572"/>
      <c r="AJ2728" s="575"/>
      <c r="AK2728" s="576"/>
      <c r="AL2728" s="577"/>
      <c r="AM2728" s="578"/>
      <c r="AN2728" s="571"/>
      <c r="AO2728" s="572"/>
      <c r="AP2728" s="575"/>
      <c r="AQ2728" s="576"/>
      <c r="AR2728" s="577"/>
      <c r="AS2728" s="578"/>
      <c r="AT2728" s="627"/>
      <c r="AU2728" s="628"/>
      <c r="AV2728" s="629"/>
      <c r="AW2728" s="630"/>
      <c r="AX2728" s="577"/>
      <c r="AY2728" s="578"/>
      <c r="AZ2728" s="571"/>
      <c r="BA2728" s="572"/>
      <c r="BB2728" s="575"/>
      <c r="BC2728" s="576"/>
      <c r="BD2728" s="577"/>
      <c r="BE2728" s="578"/>
      <c r="BF2728" s="627"/>
      <c r="BG2728" s="628"/>
      <c r="BH2728" s="629"/>
      <c r="BI2728" s="630"/>
      <c r="BJ2728" s="577"/>
      <c r="BK2728" s="578"/>
      <c r="BL2728" s="605"/>
      <c r="BM2728" s="606"/>
      <c r="BN2728" s="607"/>
      <c r="BO2728" s="588"/>
      <c r="BP2728" s="556"/>
      <c r="BQ2728" s="556"/>
      <c r="BR2728" s="75" t="s">
        <v>73</v>
      </c>
      <c r="BS2728" s="76">
        <f>IF(BO2720="B",'VALUE POINTS'!L$13,IF('GAME STATS'!BO2720="C",'VALUE POINTS'!M$13,'VALUE POINTS'!K$13))</f>
        <v>2</v>
      </c>
      <c r="BT2728" s="280"/>
    </row>
    <row r="2729" spans="1:77" ht="21.75" customHeight="1" x14ac:dyDescent="0.35">
      <c r="A2729" s="268"/>
      <c r="B2729" s="678" t="str">
        <f>IF(ROSTER!B$12="","",ROSTER!B$12)</f>
        <v/>
      </c>
      <c r="C2729" s="669" t="str">
        <f>IF(ROSTER!C$12="","",ROSTER!C$12)</f>
        <v/>
      </c>
      <c r="D2729" s="670"/>
      <c r="E2729" s="667"/>
      <c r="F2729" s="680">
        <f>IF(E2729="y",1,IF(E2729="S",1,0))</f>
        <v>0</v>
      </c>
      <c r="G2729" s="663">
        <f>IF(E2729="S",1,0)</f>
        <v>0</v>
      </c>
      <c r="H2729" s="583"/>
      <c r="I2729" s="584"/>
      <c r="J2729" s="569"/>
      <c r="K2729" s="570"/>
      <c r="L2729" s="573"/>
      <c r="M2729" s="574"/>
      <c r="N2729" s="579">
        <f>L2729+J2729</f>
        <v>0</v>
      </c>
      <c r="O2729" s="580"/>
      <c r="P2729" s="569"/>
      <c r="Q2729" s="570"/>
      <c r="R2729" s="573"/>
      <c r="S2729" s="574"/>
      <c r="T2729" s="579">
        <f>R2729-P2729</f>
        <v>0</v>
      </c>
      <c r="U2729" s="580"/>
      <c r="V2729" s="583"/>
      <c r="W2729" s="584"/>
      <c r="X2729" s="569"/>
      <c r="Y2729" s="584"/>
      <c r="Z2729" s="569"/>
      <c r="AA2729" s="584"/>
      <c r="AB2729" s="569"/>
      <c r="AC2729" s="570"/>
      <c r="AD2729" s="573"/>
      <c r="AE2729" s="574"/>
      <c r="AF2729" s="557">
        <f>IF(AB2729=0,0,(AD2729/AB2729)*100)</f>
        <v>0</v>
      </c>
      <c r="AG2729" s="558"/>
      <c r="AH2729" s="569"/>
      <c r="AI2729" s="570"/>
      <c r="AJ2729" s="573"/>
      <c r="AK2729" s="574"/>
      <c r="AL2729" s="557">
        <f>IF(AH2729=0,0,(AJ2729/AH2729)*100)</f>
        <v>0</v>
      </c>
      <c r="AM2729" s="558"/>
      <c r="AN2729" s="569"/>
      <c r="AO2729" s="570"/>
      <c r="AP2729" s="573"/>
      <c r="AQ2729" s="574"/>
      <c r="AR2729" s="557">
        <f>IF(AN2729=0,0,(AP2729/AN2729)*100)</f>
        <v>0</v>
      </c>
      <c r="AS2729" s="558"/>
      <c r="AT2729" s="561">
        <f>AB2729+AH2729+AN2729</f>
        <v>0</v>
      </c>
      <c r="AU2729" s="562"/>
      <c r="AV2729" s="565">
        <f>AD2729+AJ2729+AP2729</f>
        <v>0</v>
      </c>
      <c r="AW2729" s="566"/>
      <c r="AX2729" s="557">
        <f>IF(AT2729=0,0,(AV2729/AT2729)*100)</f>
        <v>0</v>
      </c>
      <c r="AY2729" s="558"/>
      <c r="AZ2729" s="569"/>
      <c r="BA2729" s="570"/>
      <c r="BB2729" s="573"/>
      <c r="BC2729" s="574"/>
      <c r="BD2729" s="557">
        <f>IF(AZ2729=0,0,(BB2729/AZ2729)*100)</f>
        <v>0</v>
      </c>
      <c r="BE2729" s="558"/>
      <c r="BF2729" s="561">
        <f>AT2729+AZ2729</f>
        <v>0</v>
      </c>
      <c r="BG2729" s="562"/>
      <c r="BH2729" s="565">
        <f>AV2729+BB2729</f>
        <v>0</v>
      </c>
      <c r="BI2729" s="566"/>
      <c r="BJ2729" s="557">
        <f>IF(BF2729=0,0,(BH2729/BF2729)*100)</f>
        <v>0</v>
      </c>
      <c r="BK2729" s="558"/>
      <c r="BL2729" s="602">
        <f>(AD2729*2)+(AJ2729*2)+(AP2729*3)+BB2729</f>
        <v>0</v>
      </c>
      <c r="BM2729" s="603"/>
      <c r="BN2729" s="604"/>
      <c r="BO2729" s="587">
        <f t="shared" ref="BO2729" si="2620">IF(BQ2729=0,0,50*BP2729/BQ2729)</f>
        <v>0</v>
      </c>
      <c r="BP2729" s="555">
        <f t="shared" ref="BP2729" si="2621">(BL2729*BS$2725)+(N2729*BS$2726)+(X2729*BS$2727)+(R2729*BS$2728)+(V2729*BS$2729)+(Z2729*BS$2730)</f>
        <v>0</v>
      </c>
      <c r="BQ2729" s="555">
        <f t="shared" ref="BQ2729" si="2622">((AZ2729-BB2729)*BS$2732)+((AT2729-AV2729)*BS$2731)+(H2729*BS$2733)+(P2729*BS$2734)</f>
        <v>0</v>
      </c>
      <c r="BR2729" s="75" t="s">
        <v>74</v>
      </c>
      <c r="BS2729" s="76">
        <f>IF(BO2720="B",'VALUE POINTS'!L$14,IF('GAME STATS'!BO2720="C",'VALUE POINTS'!M$14,'VALUE POINTS'!K$14))</f>
        <v>2</v>
      </c>
      <c r="BT2729" s="280"/>
    </row>
    <row r="2730" spans="1:77" ht="21.75" customHeight="1" x14ac:dyDescent="0.4">
      <c r="A2730" s="268"/>
      <c r="B2730" s="679"/>
      <c r="C2730" s="690" t="str">
        <f>IF(ROSTER!D$12="","",ROSTER!D$12)</f>
        <v/>
      </c>
      <c r="D2730" s="691"/>
      <c r="E2730" s="668"/>
      <c r="F2730" s="681"/>
      <c r="G2730" s="664"/>
      <c r="H2730" s="585"/>
      <c r="I2730" s="586"/>
      <c r="J2730" s="571"/>
      <c r="K2730" s="572"/>
      <c r="L2730" s="575"/>
      <c r="M2730" s="576"/>
      <c r="N2730" s="581" t="s">
        <v>16</v>
      </c>
      <c r="O2730" s="582"/>
      <c r="P2730" s="571"/>
      <c r="Q2730" s="572"/>
      <c r="R2730" s="575"/>
      <c r="S2730" s="576"/>
      <c r="T2730" s="581" t="s">
        <v>16</v>
      </c>
      <c r="U2730" s="582"/>
      <c r="V2730" s="585"/>
      <c r="W2730" s="586"/>
      <c r="X2730" s="571"/>
      <c r="Y2730" s="586"/>
      <c r="Z2730" s="571"/>
      <c r="AA2730" s="586"/>
      <c r="AB2730" s="571"/>
      <c r="AC2730" s="572"/>
      <c r="AD2730" s="575"/>
      <c r="AE2730" s="576"/>
      <c r="AF2730" s="577"/>
      <c r="AG2730" s="578"/>
      <c r="AH2730" s="571"/>
      <c r="AI2730" s="572"/>
      <c r="AJ2730" s="575"/>
      <c r="AK2730" s="576"/>
      <c r="AL2730" s="577"/>
      <c r="AM2730" s="578"/>
      <c r="AN2730" s="571"/>
      <c r="AO2730" s="572"/>
      <c r="AP2730" s="575"/>
      <c r="AQ2730" s="576"/>
      <c r="AR2730" s="577"/>
      <c r="AS2730" s="578"/>
      <c r="AT2730" s="627"/>
      <c r="AU2730" s="628"/>
      <c r="AV2730" s="629"/>
      <c r="AW2730" s="630"/>
      <c r="AX2730" s="577"/>
      <c r="AY2730" s="578"/>
      <c r="AZ2730" s="571"/>
      <c r="BA2730" s="572"/>
      <c r="BB2730" s="575"/>
      <c r="BC2730" s="576"/>
      <c r="BD2730" s="577"/>
      <c r="BE2730" s="578"/>
      <c r="BF2730" s="627"/>
      <c r="BG2730" s="628"/>
      <c r="BH2730" s="629"/>
      <c r="BI2730" s="630"/>
      <c r="BJ2730" s="577"/>
      <c r="BK2730" s="578"/>
      <c r="BL2730" s="605"/>
      <c r="BM2730" s="606"/>
      <c r="BN2730" s="607"/>
      <c r="BO2730" s="588"/>
      <c r="BP2730" s="556"/>
      <c r="BQ2730" s="556"/>
      <c r="BR2730" s="75" t="s">
        <v>75</v>
      </c>
      <c r="BS2730" s="76">
        <f>IF(BO2720="B",'VALUE POINTS'!L$15,IF('GAME STATS'!BO2720="C",'VALUE POINTS'!M$15,'VALUE POINTS'!K$15))</f>
        <v>2</v>
      </c>
      <c r="BT2730" s="280"/>
      <c r="BY2730" s="70"/>
    </row>
    <row r="2731" spans="1:77" ht="21.75" customHeight="1" x14ac:dyDescent="0.35">
      <c r="A2731" s="268"/>
      <c r="B2731" s="678" t="str">
        <f>IF(ROSTER!B$14="","",ROSTER!B$14)</f>
        <v/>
      </c>
      <c r="C2731" s="669" t="str">
        <f>IF(ROSTER!C$14="","",ROSTER!C$14)</f>
        <v/>
      </c>
      <c r="D2731" s="670"/>
      <c r="E2731" s="667"/>
      <c r="F2731" s="680">
        <f>IF(E2731="y",1,IF(E2731="S",1,0))</f>
        <v>0</v>
      </c>
      <c r="G2731" s="663">
        <f>IF(E2731="S",1,0)</f>
        <v>0</v>
      </c>
      <c r="H2731" s="583"/>
      <c r="I2731" s="584"/>
      <c r="J2731" s="569"/>
      <c r="K2731" s="570"/>
      <c r="L2731" s="573"/>
      <c r="M2731" s="574"/>
      <c r="N2731" s="579">
        <f>L2731+J2731</f>
        <v>0</v>
      </c>
      <c r="O2731" s="580"/>
      <c r="P2731" s="569"/>
      <c r="Q2731" s="570"/>
      <c r="R2731" s="573"/>
      <c r="S2731" s="574"/>
      <c r="T2731" s="579">
        <f>R2731-P2731</f>
        <v>0</v>
      </c>
      <c r="U2731" s="580"/>
      <c r="V2731" s="583"/>
      <c r="W2731" s="584"/>
      <c r="X2731" s="569"/>
      <c r="Y2731" s="584"/>
      <c r="Z2731" s="569"/>
      <c r="AA2731" s="584"/>
      <c r="AB2731" s="569"/>
      <c r="AC2731" s="570"/>
      <c r="AD2731" s="573"/>
      <c r="AE2731" s="574"/>
      <c r="AF2731" s="557">
        <f>IF(AB2731=0,0,(AD2731/AB2731)*100)</f>
        <v>0</v>
      </c>
      <c r="AG2731" s="558"/>
      <c r="AH2731" s="569"/>
      <c r="AI2731" s="570"/>
      <c r="AJ2731" s="573"/>
      <c r="AK2731" s="574"/>
      <c r="AL2731" s="557">
        <f>IF(AH2731=0,0,(AJ2731/AH2731)*100)</f>
        <v>0</v>
      </c>
      <c r="AM2731" s="558"/>
      <c r="AN2731" s="569"/>
      <c r="AO2731" s="570"/>
      <c r="AP2731" s="573"/>
      <c r="AQ2731" s="574"/>
      <c r="AR2731" s="557">
        <f>IF(AN2731=0,0,(AP2731/AN2731)*100)</f>
        <v>0</v>
      </c>
      <c r="AS2731" s="558"/>
      <c r="AT2731" s="561">
        <f>AB2731+AH2731+AN2731</f>
        <v>0</v>
      </c>
      <c r="AU2731" s="562"/>
      <c r="AV2731" s="565">
        <f>AD2731+AJ2731+AP2731</f>
        <v>0</v>
      </c>
      <c r="AW2731" s="566"/>
      <c r="AX2731" s="557">
        <f>IF(AT2731=0,0,(AV2731/AT2731)*100)</f>
        <v>0</v>
      </c>
      <c r="AY2731" s="558"/>
      <c r="AZ2731" s="569"/>
      <c r="BA2731" s="570"/>
      <c r="BB2731" s="573"/>
      <c r="BC2731" s="574"/>
      <c r="BD2731" s="557">
        <f>IF(AZ2731=0,0,(BB2731/AZ2731)*100)</f>
        <v>0</v>
      </c>
      <c r="BE2731" s="558"/>
      <c r="BF2731" s="561">
        <f>AT2731+AZ2731</f>
        <v>0</v>
      </c>
      <c r="BG2731" s="562"/>
      <c r="BH2731" s="565">
        <f>AV2731+BB2731</f>
        <v>0</v>
      </c>
      <c r="BI2731" s="566"/>
      <c r="BJ2731" s="557">
        <f>IF(BF2731=0,0,(BH2731/BF2731)*100)</f>
        <v>0</v>
      </c>
      <c r="BK2731" s="558"/>
      <c r="BL2731" s="602">
        <f>(AD2731*2)+(AJ2731*2)+(AP2731*3)+BB2731</f>
        <v>0</v>
      </c>
      <c r="BM2731" s="603"/>
      <c r="BN2731" s="604"/>
      <c r="BO2731" s="587">
        <f t="shared" ref="BO2731" si="2623">IF(BQ2731=0,0,50*BP2731/BQ2731)</f>
        <v>0</v>
      </c>
      <c r="BP2731" s="555">
        <f t="shared" ref="BP2731" si="2624">(BL2731*BS$2725)+(N2731*BS$2726)+(X2731*BS$2727)+(R2731*BS$2728)+(V2731*BS$2729)+(Z2731*BS$2730)</f>
        <v>0</v>
      </c>
      <c r="BQ2731" s="555">
        <f t="shared" ref="BQ2731" si="2625">((AZ2731-BB2731)*BS$2732)+((AT2731-AV2731)*BS$2731)+(H2731*BS$2733)+(P2731*BS$2734)</f>
        <v>0</v>
      </c>
      <c r="BR2731" s="75" t="s">
        <v>76</v>
      </c>
      <c r="BS2731" s="76">
        <f>IF(BO2720="B",'VALUE POINTS'!L$16,IF('GAME STATS'!BO2720="C",'VALUE POINTS'!M$16,'VALUE POINTS'!K$16))</f>
        <v>2</v>
      </c>
      <c r="BT2731" s="280"/>
    </row>
    <row r="2732" spans="1:77" ht="21.75" customHeight="1" x14ac:dyDescent="0.35">
      <c r="A2732" s="268"/>
      <c r="B2732" s="679"/>
      <c r="C2732" s="690" t="str">
        <f>IF(ROSTER!D$14="","",ROSTER!D$14)</f>
        <v/>
      </c>
      <c r="D2732" s="691"/>
      <c r="E2732" s="668"/>
      <c r="F2732" s="681"/>
      <c r="G2732" s="664"/>
      <c r="H2732" s="585"/>
      <c r="I2732" s="586"/>
      <c r="J2732" s="571"/>
      <c r="K2732" s="572"/>
      <c r="L2732" s="575"/>
      <c r="M2732" s="576"/>
      <c r="N2732" s="581" t="s">
        <v>16</v>
      </c>
      <c r="O2732" s="582"/>
      <c r="P2732" s="571"/>
      <c r="Q2732" s="572"/>
      <c r="R2732" s="575"/>
      <c r="S2732" s="576"/>
      <c r="T2732" s="581" t="s">
        <v>16</v>
      </c>
      <c r="U2732" s="582"/>
      <c r="V2732" s="585"/>
      <c r="W2732" s="586"/>
      <c r="X2732" s="571"/>
      <c r="Y2732" s="586"/>
      <c r="Z2732" s="571"/>
      <c r="AA2732" s="586"/>
      <c r="AB2732" s="571"/>
      <c r="AC2732" s="572"/>
      <c r="AD2732" s="575"/>
      <c r="AE2732" s="576"/>
      <c r="AF2732" s="577"/>
      <c r="AG2732" s="578"/>
      <c r="AH2732" s="571"/>
      <c r="AI2732" s="572"/>
      <c r="AJ2732" s="575"/>
      <c r="AK2732" s="576"/>
      <c r="AL2732" s="577"/>
      <c r="AM2732" s="578"/>
      <c r="AN2732" s="571"/>
      <c r="AO2732" s="572"/>
      <c r="AP2732" s="575"/>
      <c r="AQ2732" s="576"/>
      <c r="AR2732" s="577"/>
      <c r="AS2732" s="578"/>
      <c r="AT2732" s="627"/>
      <c r="AU2732" s="628"/>
      <c r="AV2732" s="629"/>
      <c r="AW2732" s="630"/>
      <c r="AX2732" s="577"/>
      <c r="AY2732" s="578"/>
      <c r="AZ2732" s="571"/>
      <c r="BA2732" s="572"/>
      <c r="BB2732" s="575"/>
      <c r="BC2732" s="576"/>
      <c r="BD2732" s="577"/>
      <c r="BE2732" s="578"/>
      <c r="BF2732" s="627"/>
      <c r="BG2732" s="628"/>
      <c r="BH2732" s="629"/>
      <c r="BI2732" s="630"/>
      <c r="BJ2732" s="577"/>
      <c r="BK2732" s="578"/>
      <c r="BL2732" s="605"/>
      <c r="BM2732" s="606"/>
      <c r="BN2732" s="607"/>
      <c r="BO2732" s="588"/>
      <c r="BP2732" s="556"/>
      <c r="BQ2732" s="556"/>
      <c r="BR2732" s="75" t="s">
        <v>77</v>
      </c>
      <c r="BS2732" s="76">
        <f>IF(BO2720="B",'VALUE POINTS'!L$17,IF('GAME STATS'!BO2720="C",'VALUE POINTS'!M$17,'VALUE POINTS'!K$17))</f>
        <v>1</v>
      </c>
      <c r="BT2732" s="280"/>
    </row>
    <row r="2733" spans="1:77" ht="21.75" customHeight="1" x14ac:dyDescent="0.35">
      <c r="A2733" s="268"/>
      <c r="B2733" s="678" t="str">
        <f>IF(ROSTER!B$16="","",ROSTER!B$16)</f>
        <v/>
      </c>
      <c r="C2733" s="669" t="str">
        <f>IF(ROSTER!C$16="","",ROSTER!C$16)</f>
        <v/>
      </c>
      <c r="D2733" s="670"/>
      <c r="E2733" s="667"/>
      <c r="F2733" s="680">
        <f>IF(E2733="y",1,IF(E2733="S",1,0))</f>
        <v>0</v>
      </c>
      <c r="G2733" s="663">
        <f>IF(E2733="S",1,0)</f>
        <v>0</v>
      </c>
      <c r="H2733" s="583"/>
      <c r="I2733" s="584"/>
      <c r="J2733" s="569"/>
      <c r="K2733" s="570"/>
      <c r="L2733" s="573"/>
      <c r="M2733" s="574"/>
      <c r="N2733" s="579">
        <f>L2733+J2733</f>
        <v>0</v>
      </c>
      <c r="O2733" s="580"/>
      <c r="P2733" s="569"/>
      <c r="Q2733" s="570"/>
      <c r="R2733" s="573"/>
      <c r="S2733" s="574"/>
      <c r="T2733" s="579">
        <f>R2733-P2733</f>
        <v>0</v>
      </c>
      <c r="U2733" s="580"/>
      <c r="V2733" s="583"/>
      <c r="W2733" s="584"/>
      <c r="X2733" s="569"/>
      <c r="Y2733" s="584"/>
      <c r="Z2733" s="569"/>
      <c r="AA2733" s="584"/>
      <c r="AB2733" s="569"/>
      <c r="AC2733" s="570"/>
      <c r="AD2733" s="573"/>
      <c r="AE2733" s="574"/>
      <c r="AF2733" s="557">
        <f>IF(AB2733=0,0,(AD2733/AB2733)*100)</f>
        <v>0</v>
      </c>
      <c r="AG2733" s="558"/>
      <c r="AH2733" s="569"/>
      <c r="AI2733" s="570"/>
      <c r="AJ2733" s="573"/>
      <c r="AK2733" s="574"/>
      <c r="AL2733" s="557">
        <f>IF(AH2733=0,0,(AJ2733/AH2733)*100)</f>
        <v>0</v>
      </c>
      <c r="AM2733" s="558"/>
      <c r="AN2733" s="569"/>
      <c r="AO2733" s="570"/>
      <c r="AP2733" s="573"/>
      <c r="AQ2733" s="574"/>
      <c r="AR2733" s="557">
        <f>IF(AN2733=0,0,(AP2733/AN2733)*100)</f>
        <v>0</v>
      </c>
      <c r="AS2733" s="558"/>
      <c r="AT2733" s="561">
        <f>AB2733+AH2733+AN2733</f>
        <v>0</v>
      </c>
      <c r="AU2733" s="562"/>
      <c r="AV2733" s="565">
        <f>AD2733+AJ2733+AP2733</f>
        <v>0</v>
      </c>
      <c r="AW2733" s="566"/>
      <c r="AX2733" s="557">
        <f>IF(AT2733=0,0,(AV2733/AT2733)*100)</f>
        <v>0</v>
      </c>
      <c r="AY2733" s="558"/>
      <c r="AZ2733" s="569"/>
      <c r="BA2733" s="570"/>
      <c r="BB2733" s="573"/>
      <c r="BC2733" s="574"/>
      <c r="BD2733" s="557">
        <f>IF(AZ2733=0,0,(BB2733/AZ2733)*100)</f>
        <v>0</v>
      </c>
      <c r="BE2733" s="558"/>
      <c r="BF2733" s="561">
        <f>AT2733+AZ2733</f>
        <v>0</v>
      </c>
      <c r="BG2733" s="562"/>
      <c r="BH2733" s="565">
        <f>AV2733+BB2733</f>
        <v>0</v>
      </c>
      <c r="BI2733" s="566"/>
      <c r="BJ2733" s="557">
        <f>IF(BF2733=0,0,(BH2733/BF2733)*100)</f>
        <v>0</v>
      </c>
      <c r="BK2733" s="558"/>
      <c r="BL2733" s="602">
        <f>(AD2733*2)+(AJ2733*2)+(AP2733*3)+BB2733</f>
        <v>0</v>
      </c>
      <c r="BM2733" s="603"/>
      <c r="BN2733" s="604"/>
      <c r="BO2733" s="587">
        <f t="shared" ref="BO2733" si="2626">IF(BQ2733=0,0,50*BP2733/BQ2733)</f>
        <v>0</v>
      </c>
      <c r="BP2733" s="555">
        <f t="shared" ref="BP2733" si="2627">(BL2733*BS$2725)+(N2733*BS$2726)+(X2733*BS$2727)+(R2733*BS$2728)+(V2733*BS$2729)+(Z2733*BS$2730)</f>
        <v>0</v>
      </c>
      <c r="BQ2733" s="555">
        <f t="shared" ref="BQ2733" si="2628">((AZ2733-BB2733)*BS$2732)+((AT2733-AV2733)*BS$2731)+(H2733*BS$2733)+(P2733*BS$2734)</f>
        <v>0</v>
      </c>
      <c r="BR2733" s="75" t="s">
        <v>78</v>
      </c>
      <c r="BS2733" s="76">
        <f>IF(BO2720="B",'VALUE POINTS'!L$18,IF('GAME STATS'!BO2720="C",'VALUE POINTS'!M$18,'VALUE POINTS'!K$18))</f>
        <v>2</v>
      </c>
      <c r="BT2733" s="280"/>
    </row>
    <row r="2734" spans="1:77" ht="21.75" customHeight="1" x14ac:dyDescent="0.35">
      <c r="A2734" s="268"/>
      <c r="B2734" s="679"/>
      <c r="C2734" s="690" t="str">
        <f>IF(ROSTER!D$16="","",ROSTER!D$16)</f>
        <v/>
      </c>
      <c r="D2734" s="691"/>
      <c r="E2734" s="668"/>
      <c r="F2734" s="681"/>
      <c r="G2734" s="664"/>
      <c r="H2734" s="585"/>
      <c r="I2734" s="586"/>
      <c r="J2734" s="571"/>
      <c r="K2734" s="572"/>
      <c r="L2734" s="575"/>
      <c r="M2734" s="576"/>
      <c r="N2734" s="581" t="s">
        <v>16</v>
      </c>
      <c r="O2734" s="582"/>
      <c r="P2734" s="571"/>
      <c r="Q2734" s="572"/>
      <c r="R2734" s="575"/>
      <c r="S2734" s="576"/>
      <c r="T2734" s="581" t="s">
        <v>16</v>
      </c>
      <c r="U2734" s="582"/>
      <c r="V2734" s="585"/>
      <c r="W2734" s="586"/>
      <c r="X2734" s="571"/>
      <c r="Y2734" s="586"/>
      <c r="Z2734" s="571"/>
      <c r="AA2734" s="586"/>
      <c r="AB2734" s="571"/>
      <c r="AC2734" s="572"/>
      <c r="AD2734" s="575"/>
      <c r="AE2734" s="576"/>
      <c r="AF2734" s="577"/>
      <c r="AG2734" s="578"/>
      <c r="AH2734" s="571"/>
      <c r="AI2734" s="572"/>
      <c r="AJ2734" s="575"/>
      <c r="AK2734" s="576"/>
      <c r="AL2734" s="577"/>
      <c r="AM2734" s="578"/>
      <c r="AN2734" s="571"/>
      <c r="AO2734" s="572"/>
      <c r="AP2734" s="575"/>
      <c r="AQ2734" s="576"/>
      <c r="AR2734" s="577"/>
      <c r="AS2734" s="578"/>
      <c r="AT2734" s="627"/>
      <c r="AU2734" s="628"/>
      <c r="AV2734" s="629"/>
      <c r="AW2734" s="630"/>
      <c r="AX2734" s="577"/>
      <c r="AY2734" s="578"/>
      <c r="AZ2734" s="571"/>
      <c r="BA2734" s="572"/>
      <c r="BB2734" s="575"/>
      <c r="BC2734" s="576"/>
      <c r="BD2734" s="577"/>
      <c r="BE2734" s="578"/>
      <c r="BF2734" s="627"/>
      <c r="BG2734" s="628"/>
      <c r="BH2734" s="629"/>
      <c r="BI2734" s="630"/>
      <c r="BJ2734" s="577"/>
      <c r="BK2734" s="578"/>
      <c r="BL2734" s="605"/>
      <c r="BM2734" s="606"/>
      <c r="BN2734" s="607"/>
      <c r="BO2734" s="588"/>
      <c r="BP2734" s="556"/>
      <c r="BQ2734" s="556"/>
      <c r="BR2734" s="75" t="s">
        <v>79</v>
      </c>
      <c r="BS2734" s="76">
        <f>IF(BO2720="B",'VALUE POINTS'!L$19,IF('GAME STATS'!BO2720="C",'VALUE POINTS'!M$19,'VALUE POINTS'!K$19))</f>
        <v>2</v>
      </c>
      <c r="BT2734" s="280"/>
    </row>
    <row r="2735" spans="1:77" ht="21.75" customHeight="1" x14ac:dyDescent="0.25">
      <c r="A2735" s="268"/>
      <c r="B2735" s="678" t="str">
        <f>IF(ROSTER!B$18="","",ROSTER!B$18)</f>
        <v/>
      </c>
      <c r="C2735" s="669" t="str">
        <f>IF(ROSTER!C$18="","",ROSTER!C$18)</f>
        <v/>
      </c>
      <c r="D2735" s="670"/>
      <c r="E2735" s="667"/>
      <c r="F2735" s="680">
        <f>IF(E2735="y",1,IF(E2735="S",1,0))</f>
        <v>0</v>
      </c>
      <c r="G2735" s="663">
        <f>IF(E2735="S",1,0)</f>
        <v>0</v>
      </c>
      <c r="H2735" s="583"/>
      <c r="I2735" s="584"/>
      <c r="J2735" s="569"/>
      <c r="K2735" s="570"/>
      <c r="L2735" s="573"/>
      <c r="M2735" s="574"/>
      <c r="N2735" s="579">
        <f>L2735+J2735</f>
        <v>0</v>
      </c>
      <c r="O2735" s="580"/>
      <c r="P2735" s="569"/>
      <c r="Q2735" s="570"/>
      <c r="R2735" s="573"/>
      <c r="S2735" s="574"/>
      <c r="T2735" s="579">
        <f>R2735-P2735</f>
        <v>0</v>
      </c>
      <c r="U2735" s="580"/>
      <c r="V2735" s="583"/>
      <c r="W2735" s="584"/>
      <c r="X2735" s="569"/>
      <c r="Y2735" s="584"/>
      <c r="Z2735" s="569"/>
      <c r="AA2735" s="584"/>
      <c r="AB2735" s="569"/>
      <c r="AC2735" s="570"/>
      <c r="AD2735" s="573"/>
      <c r="AE2735" s="574"/>
      <c r="AF2735" s="557">
        <f>IF(AB2735=0,0,(AD2735/AB2735)*100)</f>
        <v>0</v>
      </c>
      <c r="AG2735" s="558"/>
      <c r="AH2735" s="569"/>
      <c r="AI2735" s="570"/>
      <c r="AJ2735" s="573"/>
      <c r="AK2735" s="574"/>
      <c r="AL2735" s="557">
        <f>IF(AH2735=0,0,(AJ2735/AH2735)*100)</f>
        <v>0</v>
      </c>
      <c r="AM2735" s="558"/>
      <c r="AN2735" s="569"/>
      <c r="AO2735" s="570"/>
      <c r="AP2735" s="573"/>
      <c r="AQ2735" s="574"/>
      <c r="AR2735" s="557">
        <f>IF(AN2735=0,0,(AP2735/AN2735)*100)</f>
        <v>0</v>
      </c>
      <c r="AS2735" s="558"/>
      <c r="AT2735" s="561">
        <f>AB2735+AH2735+AN2735</f>
        <v>0</v>
      </c>
      <c r="AU2735" s="562"/>
      <c r="AV2735" s="565">
        <f>AD2735+AJ2735+AP2735</f>
        <v>0</v>
      </c>
      <c r="AW2735" s="566"/>
      <c r="AX2735" s="557">
        <f>IF(AT2735=0,0,(AV2735/AT2735)*100)</f>
        <v>0</v>
      </c>
      <c r="AY2735" s="558"/>
      <c r="AZ2735" s="569"/>
      <c r="BA2735" s="570"/>
      <c r="BB2735" s="573"/>
      <c r="BC2735" s="574"/>
      <c r="BD2735" s="557">
        <f>IF(AZ2735=0,0,(BB2735/AZ2735)*100)</f>
        <v>0</v>
      </c>
      <c r="BE2735" s="558"/>
      <c r="BF2735" s="561">
        <f>AT2735+AZ2735</f>
        <v>0</v>
      </c>
      <c r="BG2735" s="562"/>
      <c r="BH2735" s="565">
        <f>AV2735+BB2735</f>
        <v>0</v>
      </c>
      <c r="BI2735" s="566"/>
      <c r="BJ2735" s="557">
        <f>IF(BF2735=0,0,(BH2735/BF2735)*100)</f>
        <v>0</v>
      </c>
      <c r="BK2735" s="558"/>
      <c r="BL2735" s="602">
        <f>(AD2735*2)+(AJ2735*2)+(AP2735*3)+BB2735</f>
        <v>0</v>
      </c>
      <c r="BM2735" s="603"/>
      <c r="BN2735" s="604"/>
      <c r="BO2735" s="587">
        <f t="shared" ref="BO2735" si="2629">IF(BQ2735=0,0,50*BP2735/BQ2735)</f>
        <v>0</v>
      </c>
      <c r="BP2735" s="555">
        <f t="shared" ref="BP2735" si="2630">(BL2735*BS$2725)+(N2735*BS$2726)+(X2735*BS$2727)+(R2735*BS$2728)+(V2735*BS$2729)+(Z2735*BS$2730)</f>
        <v>0</v>
      </c>
      <c r="BQ2735" s="555">
        <f t="shared" ref="BQ2735" si="2631">((AZ2735-BB2735)*BS$2732)+((AT2735-AV2735)*BS$2731)+(H2735*BS$2733)+(P2735*BS$2734)</f>
        <v>0</v>
      </c>
      <c r="BR2735" s="65"/>
      <c r="BS2735" s="65"/>
      <c r="BT2735" s="280"/>
    </row>
    <row r="2736" spans="1:77" ht="21.75" customHeight="1" x14ac:dyDescent="0.25">
      <c r="A2736" s="268"/>
      <c r="B2736" s="679"/>
      <c r="C2736" s="690" t="str">
        <f>IF(ROSTER!D$18="","",ROSTER!D$18)</f>
        <v/>
      </c>
      <c r="D2736" s="691"/>
      <c r="E2736" s="668"/>
      <c r="F2736" s="681"/>
      <c r="G2736" s="664"/>
      <c r="H2736" s="585"/>
      <c r="I2736" s="586"/>
      <c r="J2736" s="571"/>
      <c r="K2736" s="572"/>
      <c r="L2736" s="575"/>
      <c r="M2736" s="576"/>
      <c r="N2736" s="581" t="s">
        <v>16</v>
      </c>
      <c r="O2736" s="582"/>
      <c r="P2736" s="571"/>
      <c r="Q2736" s="572"/>
      <c r="R2736" s="575"/>
      <c r="S2736" s="576"/>
      <c r="T2736" s="581" t="s">
        <v>16</v>
      </c>
      <c r="U2736" s="582"/>
      <c r="V2736" s="585"/>
      <c r="W2736" s="586"/>
      <c r="X2736" s="571"/>
      <c r="Y2736" s="586"/>
      <c r="Z2736" s="571"/>
      <c r="AA2736" s="586"/>
      <c r="AB2736" s="571"/>
      <c r="AC2736" s="572"/>
      <c r="AD2736" s="575"/>
      <c r="AE2736" s="576"/>
      <c r="AF2736" s="577"/>
      <c r="AG2736" s="578"/>
      <c r="AH2736" s="571"/>
      <c r="AI2736" s="572"/>
      <c r="AJ2736" s="575"/>
      <c r="AK2736" s="576"/>
      <c r="AL2736" s="577"/>
      <c r="AM2736" s="578"/>
      <c r="AN2736" s="571"/>
      <c r="AO2736" s="572"/>
      <c r="AP2736" s="575"/>
      <c r="AQ2736" s="576"/>
      <c r="AR2736" s="577"/>
      <c r="AS2736" s="578"/>
      <c r="AT2736" s="627"/>
      <c r="AU2736" s="628"/>
      <c r="AV2736" s="629"/>
      <c r="AW2736" s="630"/>
      <c r="AX2736" s="577"/>
      <c r="AY2736" s="578"/>
      <c r="AZ2736" s="571"/>
      <c r="BA2736" s="572"/>
      <c r="BB2736" s="575"/>
      <c r="BC2736" s="576"/>
      <c r="BD2736" s="577"/>
      <c r="BE2736" s="578"/>
      <c r="BF2736" s="627"/>
      <c r="BG2736" s="628"/>
      <c r="BH2736" s="629"/>
      <c r="BI2736" s="630"/>
      <c r="BJ2736" s="577"/>
      <c r="BK2736" s="578"/>
      <c r="BL2736" s="605"/>
      <c r="BM2736" s="606"/>
      <c r="BN2736" s="607"/>
      <c r="BO2736" s="588"/>
      <c r="BP2736" s="556"/>
      <c r="BQ2736" s="556"/>
      <c r="BR2736" s="65"/>
      <c r="BS2736" s="65"/>
      <c r="BT2736" s="268"/>
    </row>
    <row r="2737" spans="1:72" ht="21.75" customHeight="1" x14ac:dyDescent="0.25">
      <c r="A2737" s="268"/>
      <c r="B2737" s="678" t="str">
        <f>IF(ROSTER!B$20="","",ROSTER!B$20)</f>
        <v/>
      </c>
      <c r="C2737" s="669" t="str">
        <f>IF(ROSTER!C$20="","",ROSTER!C$20)</f>
        <v/>
      </c>
      <c r="D2737" s="670"/>
      <c r="E2737" s="667"/>
      <c r="F2737" s="680">
        <f>IF(E2737="y",1,IF(E2737="S",1,0))</f>
        <v>0</v>
      </c>
      <c r="G2737" s="663">
        <f>IF(E2737="S",1,0)</f>
        <v>0</v>
      </c>
      <c r="H2737" s="583"/>
      <c r="I2737" s="584"/>
      <c r="J2737" s="569"/>
      <c r="K2737" s="570"/>
      <c r="L2737" s="573"/>
      <c r="M2737" s="574"/>
      <c r="N2737" s="579">
        <f>L2737+J2737</f>
        <v>0</v>
      </c>
      <c r="O2737" s="580"/>
      <c r="P2737" s="569"/>
      <c r="Q2737" s="570"/>
      <c r="R2737" s="573"/>
      <c r="S2737" s="574"/>
      <c r="T2737" s="579">
        <f>R2737-P2737</f>
        <v>0</v>
      </c>
      <c r="U2737" s="580"/>
      <c r="V2737" s="583"/>
      <c r="W2737" s="584"/>
      <c r="X2737" s="569"/>
      <c r="Y2737" s="584"/>
      <c r="Z2737" s="569"/>
      <c r="AA2737" s="584"/>
      <c r="AB2737" s="569"/>
      <c r="AC2737" s="570"/>
      <c r="AD2737" s="573"/>
      <c r="AE2737" s="574"/>
      <c r="AF2737" s="557">
        <f>IF(AB2737=0,0,(AD2737/AB2737)*100)</f>
        <v>0</v>
      </c>
      <c r="AG2737" s="558"/>
      <c r="AH2737" s="569"/>
      <c r="AI2737" s="570"/>
      <c r="AJ2737" s="573"/>
      <c r="AK2737" s="574"/>
      <c r="AL2737" s="557">
        <f>IF(AH2737=0,0,(AJ2737/AH2737)*100)</f>
        <v>0</v>
      </c>
      <c r="AM2737" s="558"/>
      <c r="AN2737" s="569"/>
      <c r="AO2737" s="570"/>
      <c r="AP2737" s="573"/>
      <c r="AQ2737" s="574"/>
      <c r="AR2737" s="557">
        <f>IF(AN2737=0,0,(AP2737/AN2737)*100)</f>
        <v>0</v>
      </c>
      <c r="AS2737" s="558"/>
      <c r="AT2737" s="561">
        <f>AB2737+AH2737+AN2737</f>
        <v>0</v>
      </c>
      <c r="AU2737" s="562"/>
      <c r="AV2737" s="565">
        <f>AD2737+AJ2737+AP2737</f>
        <v>0</v>
      </c>
      <c r="AW2737" s="566"/>
      <c r="AX2737" s="557">
        <f>IF(AT2737=0,0,(AV2737/AT2737)*100)</f>
        <v>0</v>
      </c>
      <c r="AY2737" s="558"/>
      <c r="AZ2737" s="569"/>
      <c r="BA2737" s="570"/>
      <c r="BB2737" s="573"/>
      <c r="BC2737" s="574"/>
      <c r="BD2737" s="557">
        <f>IF(AZ2737=0,0,(BB2737/AZ2737)*100)</f>
        <v>0</v>
      </c>
      <c r="BE2737" s="558"/>
      <c r="BF2737" s="561">
        <f>AT2737+AZ2737</f>
        <v>0</v>
      </c>
      <c r="BG2737" s="562"/>
      <c r="BH2737" s="565">
        <f>AV2737+BB2737</f>
        <v>0</v>
      </c>
      <c r="BI2737" s="566"/>
      <c r="BJ2737" s="557">
        <f>IF(BF2737=0,0,(BH2737/BF2737)*100)</f>
        <v>0</v>
      </c>
      <c r="BK2737" s="558"/>
      <c r="BL2737" s="602">
        <f>(AD2737*2)+(AJ2737*2)+(AP2737*3)+BB2737</f>
        <v>0</v>
      </c>
      <c r="BM2737" s="603"/>
      <c r="BN2737" s="604"/>
      <c r="BO2737" s="587">
        <f t="shared" ref="BO2737" si="2632">IF(BQ2737=0,0,50*BP2737/BQ2737)</f>
        <v>0</v>
      </c>
      <c r="BP2737" s="555">
        <f t="shared" ref="BP2737" si="2633">(BL2737*BS$2725)+(N2737*BS$2726)+(X2737*BS$2727)+(R2737*BS$2728)+(V2737*BS$2729)+(Z2737*BS$2730)</f>
        <v>0</v>
      </c>
      <c r="BQ2737" s="555">
        <f t="shared" ref="BQ2737" si="2634">((AZ2737-BB2737)*BS$2732)+((AT2737-AV2737)*BS$2731)+(H2737*BS$2733)+(P2737*BS$2734)</f>
        <v>0</v>
      </c>
      <c r="BR2737" s="65"/>
      <c r="BS2737" s="65"/>
      <c r="BT2737" s="268"/>
    </row>
    <row r="2738" spans="1:72" ht="21.75" customHeight="1" x14ac:dyDescent="0.25">
      <c r="A2738" s="268"/>
      <c r="B2738" s="679"/>
      <c r="C2738" s="690" t="str">
        <f>IF(ROSTER!D$20="","",ROSTER!D$20)</f>
        <v/>
      </c>
      <c r="D2738" s="691"/>
      <c r="E2738" s="668"/>
      <c r="F2738" s="681"/>
      <c r="G2738" s="664"/>
      <c r="H2738" s="585"/>
      <c r="I2738" s="586"/>
      <c r="J2738" s="571"/>
      <c r="K2738" s="572"/>
      <c r="L2738" s="575"/>
      <c r="M2738" s="576"/>
      <c r="N2738" s="581" t="s">
        <v>16</v>
      </c>
      <c r="O2738" s="582"/>
      <c r="P2738" s="571"/>
      <c r="Q2738" s="572"/>
      <c r="R2738" s="575"/>
      <c r="S2738" s="576"/>
      <c r="T2738" s="581" t="s">
        <v>16</v>
      </c>
      <c r="U2738" s="582"/>
      <c r="V2738" s="585"/>
      <c r="W2738" s="586"/>
      <c r="X2738" s="571"/>
      <c r="Y2738" s="586"/>
      <c r="Z2738" s="571"/>
      <c r="AA2738" s="586"/>
      <c r="AB2738" s="571"/>
      <c r="AC2738" s="572"/>
      <c r="AD2738" s="575"/>
      <c r="AE2738" s="576"/>
      <c r="AF2738" s="577"/>
      <c r="AG2738" s="578"/>
      <c r="AH2738" s="571"/>
      <c r="AI2738" s="572"/>
      <c r="AJ2738" s="575"/>
      <c r="AK2738" s="576"/>
      <c r="AL2738" s="577"/>
      <c r="AM2738" s="578"/>
      <c r="AN2738" s="571"/>
      <c r="AO2738" s="572"/>
      <c r="AP2738" s="575"/>
      <c r="AQ2738" s="576"/>
      <c r="AR2738" s="577"/>
      <c r="AS2738" s="578"/>
      <c r="AT2738" s="627"/>
      <c r="AU2738" s="628"/>
      <c r="AV2738" s="629"/>
      <c r="AW2738" s="630"/>
      <c r="AX2738" s="577"/>
      <c r="AY2738" s="578"/>
      <c r="AZ2738" s="571"/>
      <c r="BA2738" s="572"/>
      <c r="BB2738" s="575"/>
      <c r="BC2738" s="576"/>
      <c r="BD2738" s="577"/>
      <c r="BE2738" s="578"/>
      <c r="BF2738" s="627"/>
      <c r="BG2738" s="628"/>
      <c r="BH2738" s="629"/>
      <c r="BI2738" s="630"/>
      <c r="BJ2738" s="577"/>
      <c r="BK2738" s="578"/>
      <c r="BL2738" s="605"/>
      <c r="BM2738" s="606"/>
      <c r="BN2738" s="607"/>
      <c r="BO2738" s="588"/>
      <c r="BP2738" s="556"/>
      <c r="BQ2738" s="556"/>
      <c r="BR2738" s="65"/>
      <c r="BS2738" s="65"/>
      <c r="BT2738" s="268"/>
    </row>
    <row r="2739" spans="1:72" ht="21.75" customHeight="1" x14ac:dyDescent="0.25">
      <c r="A2739" s="268"/>
      <c r="B2739" s="678" t="str">
        <f>IF(ROSTER!B$22="","",ROSTER!B$22)</f>
        <v/>
      </c>
      <c r="C2739" s="669" t="str">
        <f>IF(ROSTER!C$22="","",ROSTER!C$22)</f>
        <v/>
      </c>
      <c r="D2739" s="670"/>
      <c r="E2739" s="667"/>
      <c r="F2739" s="680">
        <f>IF(E2739="y",1,IF(E2739="S",1,0))</f>
        <v>0</v>
      </c>
      <c r="G2739" s="663">
        <f>IF(E2739="S",1,0)</f>
        <v>0</v>
      </c>
      <c r="H2739" s="583"/>
      <c r="I2739" s="584"/>
      <c r="J2739" s="569"/>
      <c r="K2739" s="570"/>
      <c r="L2739" s="573"/>
      <c r="M2739" s="574"/>
      <c r="N2739" s="579">
        <f>L2739+J2739</f>
        <v>0</v>
      </c>
      <c r="O2739" s="580"/>
      <c r="P2739" s="569"/>
      <c r="Q2739" s="570"/>
      <c r="R2739" s="573"/>
      <c r="S2739" s="574"/>
      <c r="T2739" s="579">
        <f>R2739-P2739</f>
        <v>0</v>
      </c>
      <c r="U2739" s="580"/>
      <c r="V2739" s="583"/>
      <c r="W2739" s="584"/>
      <c r="X2739" s="569"/>
      <c r="Y2739" s="584"/>
      <c r="Z2739" s="569"/>
      <c r="AA2739" s="584"/>
      <c r="AB2739" s="569"/>
      <c r="AC2739" s="570"/>
      <c r="AD2739" s="573"/>
      <c r="AE2739" s="574"/>
      <c r="AF2739" s="557">
        <f>IF(AB2739=0,0,(AD2739/AB2739)*100)</f>
        <v>0</v>
      </c>
      <c r="AG2739" s="558"/>
      <c r="AH2739" s="569"/>
      <c r="AI2739" s="570"/>
      <c r="AJ2739" s="573"/>
      <c r="AK2739" s="574"/>
      <c r="AL2739" s="557">
        <f>IF(AH2739=0,0,(AJ2739/AH2739)*100)</f>
        <v>0</v>
      </c>
      <c r="AM2739" s="558"/>
      <c r="AN2739" s="569"/>
      <c r="AO2739" s="570"/>
      <c r="AP2739" s="573"/>
      <c r="AQ2739" s="574"/>
      <c r="AR2739" s="557">
        <f>IF(AN2739=0,0,(AP2739/AN2739)*100)</f>
        <v>0</v>
      </c>
      <c r="AS2739" s="558"/>
      <c r="AT2739" s="561">
        <f>AB2739+AH2739+AN2739</f>
        <v>0</v>
      </c>
      <c r="AU2739" s="562"/>
      <c r="AV2739" s="565">
        <f>AD2739+AJ2739+AP2739</f>
        <v>0</v>
      </c>
      <c r="AW2739" s="566"/>
      <c r="AX2739" s="557">
        <f>IF(AT2739=0,0,(AV2739/AT2739)*100)</f>
        <v>0</v>
      </c>
      <c r="AY2739" s="558"/>
      <c r="AZ2739" s="569"/>
      <c r="BA2739" s="570"/>
      <c r="BB2739" s="573"/>
      <c r="BC2739" s="574"/>
      <c r="BD2739" s="557">
        <f>IF(AZ2739=0,0,(BB2739/AZ2739)*100)</f>
        <v>0</v>
      </c>
      <c r="BE2739" s="558"/>
      <c r="BF2739" s="561">
        <f>AT2739+AZ2739</f>
        <v>0</v>
      </c>
      <c r="BG2739" s="562"/>
      <c r="BH2739" s="565">
        <f>AV2739+BB2739</f>
        <v>0</v>
      </c>
      <c r="BI2739" s="566"/>
      <c r="BJ2739" s="557">
        <f>IF(BF2739=0,0,(BH2739/BF2739)*100)</f>
        <v>0</v>
      </c>
      <c r="BK2739" s="558"/>
      <c r="BL2739" s="602">
        <f>(AD2739*2)+(AJ2739*2)+(AP2739*3)+BB2739</f>
        <v>0</v>
      </c>
      <c r="BM2739" s="603"/>
      <c r="BN2739" s="604"/>
      <c r="BO2739" s="587">
        <f t="shared" ref="BO2739" si="2635">IF(BQ2739=0,0,50*BP2739/BQ2739)</f>
        <v>0</v>
      </c>
      <c r="BP2739" s="555">
        <f t="shared" ref="BP2739" si="2636">(BL2739*BS$2725)+(N2739*BS$2726)+(X2739*BS$2727)+(R2739*BS$2728)+(V2739*BS$2729)+(Z2739*BS$2730)</f>
        <v>0</v>
      </c>
      <c r="BQ2739" s="555">
        <f t="shared" ref="BQ2739" si="2637">((AZ2739-BB2739)*BS$2732)+((AT2739-AV2739)*BS$2731)+(H2739*BS$2733)+(P2739*BS$2734)</f>
        <v>0</v>
      </c>
      <c r="BR2739" s="65"/>
      <c r="BS2739" s="65"/>
      <c r="BT2739" s="268"/>
    </row>
    <row r="2740" spans="1:72" ht="21.75" customHeight="1" x14ac:dyDescent="0.25">
      <c r="A2740" s="268"/>
      <c r="B2740" s="679"/>
      <c r="C2740" s="690" t="str">
        <f>IF(ROSTER!D$22="","",ROSTER!D$22)</f>
        <v/>
      </c>
      <c r="D2740" s="691"/>
      <c r="E2740" s="668"/>
      <c r="F2740" s="681"/>
      <c r="G2740" s="664"/>
      <c r="H2740" s="585"/>
      <c r="I2740" s="586"/>
      <c r="J2740" s="571"/>
      <c r="K2740" s="572"/>
      <c r="L2740" s="575"/>
      <c r="M2740" s="576"/>
      <c r="N2740" s="581" t="s">
        <v>16</v>
      </c>
      <c r="O2740" s="582"/>
      <c r="P2740" s="571"/>
      <c r="Q2740" s="572"/>
      <c r="R2740" s="575"/>
      <c r="S2740" s="576"/>
      <c r="T2740" s="581" t="s">
        <v>16</v>
      </c>
      <c r="U2740" s="582"/>
      <c r="V2740" s="585"/>
      <c r="W2740" s="586"/>
      <c r="X2740" s="571"/>
      <c r="Y2740" s="586"/>
      <c r="Z2740" s="571"/>
      <c r="AA2740" s="586"/>
      <c r="AB2740" s="571"/>
      <c r="AC2740" s="572"/>
      <c r="AD2740" s="575"/>
      <c r="AE2740" s="576"/>
      <c r="AF2740" s="577"/>
      <c r="AG2740" s="578"/>
      <c r="AH2740" s="571"/>
      <c r="AI2740" s="572"/>
      <c r="AJ2740" s="575"/>
      <c r="AK2740" s="576"/>
      <c r="AL2740" s="577"/>
      <c r="AM2740" s="578"/>
      <c r="AN2740" s="571"/>
      <c r="AO2740" s="572"/>
      <c r="AP2740" s="575"/>
      <c r="AQ2740" s="576"/>
      <c r="AR2740" s="577"/>
      <c r="AS2740" s="578"/>
      <c r="AT2740" s="627"/>
      <c r="AU2740" s="628"/>
      <c r="AV2740" s="629"/>
      <c r="AW2740" s="630"/>
      <c r="AX2740" s="577"/>
      <c r="AY2740" s="578"/>
      <c r="AZ2740" s="571"/>
      <c r="BA2740" s="572"/>
      <c r="BB2740" s="575"/>
      <c r="BC2740" s="576"/>
      <c r="BD2740" s="577"/>
      <c r="BE2740" s="578"/>
      <c r="BF2740" s="627"/>
      <c r="BG2740" s="628"/>
      <c r="BH2740" s="629"/>
      <c r="BI2740" s="630"/>
      <c r="BJ2740" s="577"/>
      <c r="BK2740" s="578"/>
      <c r="BL2740" s="605"/>
      <c r="BM2740" s="606"/>
      <c r="BN2740" s="607"/>
      <c r="BO2740" s="588"/>
      <c r="BP2740" s="556"/>
      <c r="BQ2740" s="556"/>
      <c r="BR2740" s="65"/>
      <c r="BS2740" s="65"/>
      <c r="BT2740" s="268"/>
    </row>
    <row r="2741" spans="1:72" ht="21.75" customHeight="1" x14ac:dyDescent="0.25">
      <c r="A2741" s="268"/>
      <c r="B2741" s="678" t="str">
        <f>IF(ROSTER!B$24="","",ROSTER!B$24)</f>
        <v/>
      </c>
      <c r="C2741" s="669" t="str">
        <f>IF(ROSTER!C$24="","",ROSTER!C$24)</f>
        <v/>
      </c>
      <c r="D2741" s="670"/>
      <c r="E2741" s="667"/>
      <c r="F2741" s="680">
        <f>IF(E2741="y",1,IF(E2741="S",1,0))</f>
        <v>0</v>
      </c>
      <c r="G2741" s="663">
        <f>IF(E2741="S",1,0)</f>
        <v>0</v>
      </c>
      <c r="H2741" s="583"/>
      <c r="I2741" s="584"/>
      <c r="J2741" s="569"/>
      <c r="K2741" s="570"/>
      <c r="L2741" s="573"/>
      <c r="M2741" s="574"/>
      <c r="N2741" s="579">
        <f>L2741+J2741</f>
        <v>0</v>
      </c>
      <c r="O2741" s="580"/>
      <c r="P2741" s="569"/>
      <c r="Q2741" s="570"/>
      <c r="R2741" s="573"/>
      <c r="S2741" s="574"/>
      <c r="T2741" s="579">
        <f>R2741-P2741</f>
        <v>0</v>
      </c>
      <c r="U2741" s="580"/>
      <c r="V2741" s="583"/>
      <c r="W2741" s="584"/>
      <c r="X2741" s="569"/>
      <c r="Y2741" s="584"/>
      <c r="Z2741" s="569"/>
      <c r="AA2741" s="584"/>
      <c r="AB2741" s="569"/>
      <c r="AC2741" s="570"/>
      <c r="AD2741" s="573"/>
      <c r="AE2741" s="574"/>
      <c r="AF2741" s="557">
        <f>IF(AB2741=0,0,(AD2741/AB2741)*100)</f>
        <v>0</v>
      </c>
      <c r="AG2741" s="558"/>
      <c r="AH2741" s="569"/>
      <c r="AI2741" s="570"/>
      <c r="AJ2741" s="573"/>
      <c r="AK2741" s="574"/>
      <c r="AL2741" s="557">
        <f>IF(AH2741=0,0,(AJ2741/AH2741)*100)</f>
        <v>0</v>
      </c>
      <c r="AM2741" s="558"/>
      <c r="AN2741" s="569"/>
      <c r="AO2741" s="570"/>
      <c r="AP2741" s="573"/>
      <c r="AQ2741" s="574"/>
      <c r="AR2741" s="557">
        <f>IF(AN2741=0,0,(AP2741/AN2741)*100)</f>
        <v>0</v>
      </c>
      <c r="AS2741" s="558"/>
      <c r="AT2741" s="561">
        <f>AB2741+AH2741+AN2741</f>
        <v>0</v>
      </c>
      <c r="AU2741" s="562"/>
      <c r="AV2741" s="565">
        <f>AD2741+AJ2741+AP2741</f>
        <v>0</v>
      </c>
      <c r="AW2741" s="566"/>
      <c r="AX2741" s="557">
        <f>IF(AT2741=0,0,(AV2741/AT2741)*100)</f>
        <v>0</v>
      </c>
      <c r="AY2741" s="558"/>
      <c r="AZ2741" s="569"/>
      <c r="BA2741" s="570"/>
      <c r="BB2741" s="573"/>
      <c r="BC2741" s="574"/>
      <c r="BD2741" s="557">
        <f>IF(AZ2741=0,0,(BB2741/AZ2741)*100)</f>
        <v>0</v>
      </c>
      <c r="BE2741" s="558"/>
      <c r="BF2741" s="561">
        <f>AT2741+AZ2741</f>
        <v>0</v>
      </c>
      <c r="BG2741" s="562"/>
      <c r="BH2741" s="565">
        <f>AV2741+BB2741</f>
        <v>0</v>
      </c>
      <c r="BI2741" s="566"/>
      <c r="BJ2741" s="557">
        <f>IF(BF2741=0,0,(BH2741/BF2741)*100)</f>
        <v>0</v>
      </c>
      <c r="BK2741" s="558"/>
      <c r="BL2741" s="602">
        <f>(AD2741*2)+(AJ2741*2)+(AP2741*3)+BB2741</f>
        <v>0</v>
      </c>
      <c r="BM2741" s="603"/>
      <c r="BN2741" s="604"/>
      <c r="BO2741" s="587">
        <f t="shared" ref="BO2741" si="2638">IF(BQ2741=0,0,50*BP2741/BQ2741)</f>
        <v>0</v>
      </c>
      <c r="BP2741" s="555">
        <f t="shared" ref="BP2741" si="2639">(BL2741*BS$2725)+(N2741*BS$2726)+(X2741*BS$2727)+(R2741*BS$2728)+(V2741*BS$2729)+(Z2741*BS$2730)</f>
        <v>0</v>
      </c>
      <c r="BQ2741" s="555">
        <f t="shared" ref="BQ2741" si="2640">((AZ2741-BB2741)*BS$2732)+((AT2741-AV2741)*BS$2731)+(H2741*BS$2733)+(P2741*BS$2734)</f>
        <v>0</v>
      </c>
      <c r="BR2741" s="65"/>
      <c r="BS2741" s="65"/>
      <c r="BT2741" s="268"/>
    </row>
    <row r="2742" spans="1:72" ht="21.75" customHeight="1" x14ac:dyDescent="0.25">
      <c r="A2742" s="268"/>
      <c r="B2742" s="679"/>
      <c r="C2742" s="690" t="str">
        <f>IF(ROSTER!D$24="","",ROSTER!D$24)</f>
        <v/>
      </c>
      <c r="D2742" s="691"/>
      <c r="E2742" s="668"/>
      <c r="F2742" s="681"/>
      <c r="G2742" s="664"/>
      <c r="H2742" s="585"/>
      <c r="I2742" s="586"/>
      <c r="J2742" s="571"/>
      <c r="K2742" s="572"/>
      <c r="L2742" s="575"/>
      <c r="M2742" s="576"/>
      <c r="N2742" s="581" t="s">
        <v>16</v>
      </c>
      <c r="O2742" s="582"/>
      <c r="P2742" s="571"/>
      <c r="Q2742" s="572"/>
      <c r="R2742" s="575"/>
      <c r="S2742" s="576"/>
      <c r="T2742" s="581" t="s">
        <v>16</v>
      </c>
      <c r="U2742" s="582"/>
      <c r="V2742" s="585"/>
      <c r="W2742" s="586"/>
      <c r="X2742" s="571"/>
      <c r="Y2742" s="586"/>
      <c r="Z2742" s="571"/>
      <c r="AA2742" s="586"/>
      <c r="AB2742" s="571"/>
      <c r="AC2742" s="572"/>
      <c r="AD2742" s="575"/>
      <c r="AE2742" s="576"/>
      <c r="AF2742" s="577"/>
      <c r="AG2742" s="578"/>
      <c r="AH2742" s="571"/>
      <c r="AI2742" s="572"/>
      <c r="AJ2742" s="575"/>
      <c r="AK2742" s="576"/>
      <c r="AL2742" s="577"/>
      <c r="AM2742" s="578"/>
      <c r="AN2742" s="571"/>
      <c r="AO2742" s="572"/>
      <c r="AP2742" s="575"/>
      <c r="AQ2742" s="576"/>
      <c r="AR2742" s="577"/>
      <c r="AS2742" s="578"/>
      <c r="AT2742" s="627"/>
      <c r="AU2742" s="628"/>
      <c r="AV2742" s="629"/>
      <c r="AW2742" s="630"/>
      <c r="AX2742" s="577"/>
      <c r="AY2742" s="578"/>
      <c r="AZ2742" s="571"/>
      <c r="BA2742" s="572"/>
      <c r="BB2742" s="575"/>
      <c r="BC2742" s="576"/>
      <c r="BD2742" s="577"/>
      <c r="BE2742" s="578"/>
      <c r="BF2742" s="627"/>
      <c r="BG2742" s="628"/>
      <c r="BH2742" s="629"/>
      <c r="BI2742" s="630"/>
      <c r="BJ2742" s="577"/>
      <c r="BK2742" s="578"/>
      <c r="BL2742" s="605"/>
      <c r="BM2742" s="606"/>
      <c r="BN2742" s="607"/>
      <c r="BO2742" s="588"/>
      <c r="BP2742" s="556"/>
      <c r="BQ2742" s="556"/>
      <c r="BR2742" s="65"/>
      <c r="BS2742" s="65"/>
      <c r="BT2742" s="268"/>
    </row>
    <row r="2743" spans="1:72" ht="21.75" customHeight="1" x14ac:dyDescent="0.25">
      <c r="A2743" s="268"/>
      <c r="B2743" s="678" t="str">
        <f>IF(ROSTER!B$26="","",ROSTER!B$26)</f>
        <v/>
      </c>
      <c r="C2743" s="669" t="str">
        <f>IF(ROSTER!C$26="","",ROSTER!C$26)</f>
        <v/>
      </c>
      <c r="D2743" s="670"/>
      <c r="E2743" s="667"/>
      <c r="F2743" s="680">
        <f>IF(E2743="y",1,IF(E2743="S",1,0))</f>
        <v>0</v>
      </c>
      <c r="G2743" s="663">
        <f>IF(E2743="S",1,0)</f>
        <v>0</v>
      </c>
      <c r="H2743" s="583"/>
      <c r="I2743" s="584"/>
      <c r="J2743" s="569"/>
      <c r="K2743" s="570"/>
      <c r="L2743" s="573"/>
      <c r="M2743" s="574"/>
      <c r="N2743" s="579">
        <f>L2743+J2743</f>
        <v>0</v>
      </c>
      <c r="O2743" s="580"/>
      <c r="P2743" s="569"/>
      <c r="Q2743" s="570"/>
      <c r="R2743" s="573"/>
      <c r="S2743" s="574"/>
      <c r="T2743" s="579">
        <f>R2743-P2743</f>
        <v>0</v>
      </c>
      <c r="U2743" s="580"/>
      <c r="V2743" s="583"/>
      <c r="W2743" s="584"/>
      <c r="X2743" s="569"/>
      <c r="Y2743" s="584"/>
      <c r="Z2743" s="569"/>
      <c r="AA2743" s="584"/>
      <c r="AB2743" s="569"/>
      <c r="AC2743" s="570"/>
      <c r="AD2743" s="573"/>
      <c r="AE2743" s="574"/>
      <c r="AF2743" s="557">
        <f>IF(AB2743=0,0,(AD2743/AB2743)*100)</f>
        <v>0</v>
      </c>
      <c r="AG2743" s="558"/>
      <c r="AH2743" s="569"/>
      <c r="AI2743" s="570"/>
      <c r="AJ2743" s="573"/>
      <c r="AK2743" s="574"/>
      <c r="AL2743" s="557">
        <f>IF(AH2743=0,0,(AJ2743/AH2743)*100)</f>
        <v>0</v>
      </c>
      <c r="AM2743" s="558"/>
      <c r="AN2743" s="569"/>
      <c r="AO2743" s="570"/>
      <c r="AP2743" s="573"/>
      <c r="AQ2743" s="574"/>
      <c r="AR2743" s="557">
        <f>IF(AN2743=0,0,(AP2743/AN2743)*100)</f>
        <v>0</v>
      </c>
      <c r="AS2743" s="558"/>
      <c r="AT2743" s="561">
        <f>AB2743+AH2743+AN2743</f>
        <v>0</v>
      </c>
      <c r="AU2743" s="562"/>
      <c r="AV2743" s="565">
        <f>AD2743+AJ2743+AP2743</f>
        <v>0</v>
      </c>
      <c r="AW2743" s="566"/>
      <c r="AX2743" s="557">
        <f>IF(AT2743=0,0,(AV2743/AT2743)*100)</f>
        <v>0</v>
      </c>
      <c r="AY2743" s="558"/>
      <c r="AZ2743" s="569"/>
      <c r="BA2743" s="570"/>
      <c r="BB2743" s="573"/>
      <c r="BC2743" s="574"/>
      <c r="BD2743" s="557">
        <f>IF(AZ2743=0,0,(BB2743/AZ2743)*100)</f>
        <v>0</v>
      </c>
      <c r="BE2743" s="558"/>
      <c r="BF2743" s="561">
        <f>AT2743+AZ2743</f>
        <v>0</v>
      </c>
      <c r="BG2743" s="562"/>
      <c r="BH2743" s="565">
        <f>AV2743+BB2743</f>
        <v>0</v>
      </c>
      <c r="BI2743" s="566"/>
      <c r="BJ2743" s="557">
        <f>IF(BF2743=0,0,(BH2743/BF2743)*100)</f>
        <v>0</v>
      </c>
      <c r="BK2743" s="558"/>
      <c r="BL2743" s="602">
        <f>(AD2743*2)+(AJ2743*2)+(AP2743*3)+BB2743</f>
        <v>0</v>
      </c>
      <c r="BM2743" s="603"/>
      <c r="BN2743" s="604"/>
      <c r="BO2743" s="587">
        <f t="shared" ref="BO2743" si="2641">IF(BQ2743=0,0,50*BP2743/BQ2743)</f>
        <v>0</v>
      </c>
      <c r="BP2743" s="555">
        <f t="shared" ref="BP2743" si="2642">(BL2743*BS$2725)+(N2743*BS$2726)+(X2743*BS$2727)+(R2743*BS$2728)+(V2743*BS$2729)+(Z2743*BS$2730)</f>
        <v>0</v>
      </c>
      <c r="BQ2743" s="555">
        <f t="shared" ref="BQ2743" si="2643">((AZ2743-BB2743)*BS$2732)+((AT2743-AV2743)*BS$2731)+(H2743*BS$2733)+(P2743*BS$2734)</f>
        <v>0</v>
      </c>
      <c r="BR2743" s="65"/>
      <c r="BS2743" s="65"/>
      <c r="BT2743" s="268"/>
    </row>
    <row r="2744" spans="1:72" ht="21.75" customHeight="1" x14ac:dyDescent="0.25">
      <c r="A2744" s="268"/>
      <c r="B2744" s="679"/>
      <c r="C2744" s="690" t="str">
        <f>IF(ROSTER!D$26="","",ROSTER!D$26)</f>
        <v/>
      </c>
      <c r="D2744" s="691"/>
      <c r="E2744" s="668"/>
      <c r="F2744" s="681"/>
      <c r="G2744" s="664"/>
      <c r="H2744" s="585"/>
      <c r="I2744" s="586"/>
      <c r="J2744" s="571"/>
      <c r="K2744" s="572"/>
      <c r="L2744" s="575"/>
      <c r="M2744" s="576"/>
      <c r="N2744" s="581" t="s">
        <v>16</v>
      </c>
      <c r="O2744" s="582"/>
      <c r="P2744" s="571"/>
      <c r="Q2744" s="572"/>
      <c r="R2744" s="575"/>
      <c r="S2744" s="576"/>
      <c r="T2744" s="581" t="s">
        <v>16</v>
      </c>
      <c r="U2744" s="582"/>
      <c r="V2744" s="585"/>
      <c r="W2744" s="586"/>
      <c r="X2744" s="571"/>
      <c r="Y2744" s="586"/>
      <c r="Z2744" s="571"/>
      <c r="AA2744" s="586"/>
      <c r="AB2744" s="571"/>
      <c r="AC2744" s="572"/>
      <c r="AD2744" s="575"/>
      <c r="AE2744" s="576"/>
      <c r="AF2744" s="577"/>
      <c r="AG2744" s="578"/>
      <c r="AH2744" s="571"/>
      <c r="AI2744" s="572"/>
      <c r="AJ2744" s="575"/>
      <c r="AK2744" s="576"/>
      <c r="AL2744" s="577"/>
      <c r="AM2744" s="578"/>
      <c r="AN2744" s="571"/>
      <c r="AO2744" s="572"/>
      <c r="AP2744" s="575"/>
      <c r="AQ2744" s="576"/>
      <c r="AR2744" s="577"/>
      <c r="AS2744" s="578"/>
      <c r="AT2744" s="627"/>
      <c r="AU2744" s="628"/>
      <c r="AV2744" s="629"/>
      <c r="AW2744" s="630"/>
      <c r="AX2744" s="577"/>
      <c r="AY2744" s="578"/>
      <c r="AZ2744" s="571"/>
      <c r="BA2744" s="572"/>
      <c r="BB2744" s="575"/>
      <c r="BC2744" s="576"/>
      <c r="BD2744" s="577"/>
      <c r="BE2744" s="578"/>
      <c r="BF2744" s="627"/>
      <c r="BG2744" s="628"/>
      <c r="BH2744" s="629"/>
      <c r="BI2744" s="630"/>
      <c r="BJ2744" s="577"/>
      <c r="BK2744" s="578"/>
      <c r="BL2744" s="605"/>
      <c r="BM2744" s="606"/>
      <c r="BN2744" s="607"/>
      <c r="BO2744" s="588"/>
      <c r="BP2744" s="556"/>
      <c r="BQ2744" s="556"/>
      <c r="BR2744" s="65"/>
      <c r="BS2744" s="65"/>
      <c r="BT2744" s="268"/>
    </row>
    <row r="2745" spans="1:72" ht="21.75" customHeight="1" x14ac:dyDescent="0.25">
      <c r="A2745" s="268"/>
      <c r="B2745" s="678" t="str">
        <f>IF(ROSTER!B$28="","",ROSTER!B$28)</f>
        <v/>
      </c>
      <c r="C2745" s="669" t="str">
        <f>IF(ROSTER!C$28="","",ROSTER!C$28)</f>
        <v/>
      </c>
      <c r="D2745" s="670"/>
      <c r="E2745" s="667"/>
      <c r="F2745" s="680">
        <f>IF(E2745="y",1,IF(E2745="S",1,0))</f>
        <v>0</v>
      </c>
      <c r="G2745" s="663">
        <f>IF(E2745="S",1,0)</f>
        <v>0</v>
      </c>
      <c r="H2745" s="583"/>
      <c r="I2745" s="584"/>
      <c r="J2745" s="569"/>
      <c r="K2745" s="570"/>
      <c r="L2745" s="573"/>
      <c r="M2745" s="574"/>
      <c r="N2745" s="579">
        <f>L2745+J2745</f>
        <v>0</v>
      </c>
      <c r="O2745" s="580"/>
      <c r="P2745" s="569"/>
      <c r="Q2745" s="570"/>
      <c r="R2745" s="573"/>
      <c r="S2745" s="574"/>
      <c r="T2745" s="579">
        <f>R2745-P2745</f>
        <v>0</v>
      </c>
      <c r="U2745" s="580"/>
      <c r="V2745" s="583"/>
      <c r="W2745" s="584"/>
      <c r="X2745" s="569"/>
      <c r="Y2745" s="584"/>
      <c r="Z2745" s="569"/>
      <c r="AA2745" s="584"/>
      <c r="AB2745" s="569"/>
      <c r="AC2745" s="570"/>
      <c r="AD2745" s="573"/>
      <c r="AE2745" s="574"/>
      <c r="AF2745" s="557">
        <f>IF(AB2745=0,0,(AD2745/AB2745)*100)</f>
        <v>0</v>
      </c>
      <c r="AG2745" s="558"/>
      <c r="AH2745" s="569"/>
      <c r="AI2745" s="570"/>
      <c r="AJ2745" s="573"/>
      <c r="AK2745" s="574"/>
      <c r="AL2745" s="557">
        <f>IF(AH2745=0,0,(AJ2745/AH2745)*100)</f>
        <v>0</v>
      </c>
      <c r="AM2745" s="558"/>
      <c r="AN2745" s="569"/>
      <c r="AO2745" s="570"/>
      <c r="AP2745" s="573"/>
      <c r="AQ2745" s="574"/>
      <c r="AR2745" s="557">
        <f>IF(AN2745=0,0,(AP2745/AN2745)*100)</f>
        <v>0</v>
      </c>
      <c r="AS2745" s="558"/>
      <c r="AT2745" s="561">
        <f>AB2745+AH2745+AN2745</f>
        <v>0</v>
      </c>
      <c r="AU2745" s="562"/>
      <c r="AV2745" s="565">
        <f>AD2745+AJ2745+AP2745</f>
        <v>0</v>
      </c>
      <c r="AW2745" s="566"/>
      <c r="AX2745" s="557">
        <f>IF(AT2745=0,0,(AV2745/AT2745)*100)</f>
        <v>0</v>
      </c>
      <c r="AY2745" s="558"/>
      <c r="AZ2745" s="569"/>
      <c r="BA2745" s="570"/>
      <c r="BB2745" s="573"/>
      <c r="BC2745" s="574"/>
      <c r="BD2745" s="557">
        <f>IF(AZ2745=0,0,(BB2745/AZ2745)*100)</f>
        <v>0</v>
      </c>
      <c r="BE2745" s="558"/>
      <c r="BF2745" s="561">
        <f>AT2745+AZ2745</f>
        <v>0</v>
      </c>
      <c r="BG2745" s="562"/>
      <c r="BH2745" s="565">
        <f>AV2745+BB2745</f>
        <v>0</v>
      </c>
      <c r="BI2745" s="566"/>
      <c r="BJ2745" s="557">
        <f>IF(BF2745=0,0,(BH2745/BF2745)*100)</f>
        <v>0</v>
      </c>
      <c r="BK2745" s="558"/>
      <c r="BL2745" s="602">
        <f>(AD2745*2)+(AJ2745*2)+(AP2745*3)+BB2745</f>
        <v>0</v>
      </c>
      <c r="BM2745" s="603"/>
      <c r="BN2745" s="604"/>
      <c r="BO2745" s="587">
        <f t="shared" ref="BO2745" si="2644">IF(BQ2745=0,0,50*BP2745/BQ2745)</f>
        <v>0</v>
      </c>
      <c r="BP2745" s="555">
        <f t="shared" ref="BP2745" si="2645">(BL2745*BS$2725)+(N2745*BS$2726)+(X2745*BS$2727)+(R2745*BS$2728)+(V2745*BS$2729)+(Z2745*BS$2730)</f>
        <v>0</v>
      </c>
      <c r="BQ2745" s="555">
        <f t="shared" ref="BQ2745" si="2646">((AZ2745-BB2745)*BS$2732)+((AT2745-AV2745)*BS$2731)+(H2745*BS$2733)+(P2745*BS$2734)</f>
        <v>0</v>
      </c>
      <c r="BR2745" s="65"/>
      <c r="BS2745" s="65"/>
      <c r="BT2745" s="268"/>
    </row>
    <row r="2746" spans="1:72" ht="21.75" customHeight="1" x14ac:dyDescent="0.25">
      <c r="A2746" s="268"/>
      <c r="B2746" s="679"/>
      <c r="C2746" s="690" t="str">
        <f>IF(ROSTER!D$28="","",ROSTER!D$28)</f>
        <v/>
      </c>
      <c r="D2746" s="691"/>
      <c r="E2746" s="668"/>
      <c r="F2746" s="681"/>
      <c r="G2746" s="664"/>
      <c r="H2746" s="585"/>
      <c r="I2746" s="586"/>
      <c r="J2746" s="571"/>
      <c r="K2746" s="572"/>
      <c r="L2746" s="575"/>
      <c r="M2746" s="576"/>
      <c r="N2746" s="581" t="s">
        <v>16</v>
      </c>
      <c r="O2746" s="582"/>
      <c r="P2746" s="571"/>
      <c r="Q2746" s="572"/>
      <c r="R2746" s="575"/>
      <c r="S2746" s="576"/>
      <c r="T2746" s="581" t="s">
        <v>16</v>
      </c>
      <c r="U2746" s="582"/>
      <c r="V2746" s="585"/>
      <c r="W2746" s="586"/>
      <c r="X2746" s="571"/>
      <c r="Y2746" s="586"/>
      <c r="Z2746" s="571"/>
      <c r="AA2746" s="586"/>
      <c r="AB2746" s="571"/>
      <c r="AC2746" s="572"/>
      <c r="AD2746" s="575"/>
      <c r="AE2746" s="576"/>
      <c r="AF2746" s="577"/>
      <c r="AG2746" s="578"/>
      <c r="AH2746" s="571"/>
      <c r="AI2746" s="572"/>
      <c r="AJ2746" s="575"/>
      <c r="AK2746" s="576"/>
      <c r="AL2746" s="577"/>
      <c r="AM2746" s="578"/>
      <c r="AN2746" s="571"/>
      <c r="AO2746" s="572"/>
      <c r="AP2746" s="575"/>
      <c r="AQ2746" s="576"/>
      <c r="AR2746" s="577"/>
      <c r="AS2746" s="578"/>
      <c r="AT2746" s="627"/>
      <c r="AU2746" s="628"/>
      <c r="AV2746" s="629"/>
      <c r="AW2746" s="630"/>
      <c r="AX2746" s="577"/>
      <c r="AY2746" s="578"/>
      <c r="AZ2746" s="571"/>
      <c r="BA2746" s="572"/>
      <c r="BB2746" s="575"/>
      <c r="BC2746" s="576"/>
      <c r="BD2746" s="577"/>
      <c r="BE2746" s="578"/>
      <c r="BF2746" s="627"/>
      <c r="BG2746" s="628"/>
      <c r="BH2746" s="629"/>
      <c r="BI2746" s="630"/>
      <c r="BJ2746" s="577"/>
      <c r="BK2746" s="578"/>
      <c r="BL2746" s="605"/>
      <c r="BM2746" s="606"/>
      <c r="BN2746" s="607"/>
      <c r="BO2746" s="588"/>
      <c r="BP2746" s="556"/>
      <c r="BQ2746" s="556"/>
      <c r="BR2746" s="65"/>
      <c r="BS2746" s="65"/>
      <c r="BT2746" s="268"/>
    </row>
    <row r="2747" spans="1:72" ht="21.75" customHeight="1" x14ac:dyDescent="0.25">
      <c r="A2747" s="268"/>
      <c r="B2747" s="678" t="str">
        <f>IF(ROSTER!B$30="","",ROSTER!B$30)</f>
        <v/>
      </c>
      <c r="C2747" s="669" t="str">
        <f>IF(ROSTER!C$30="","",ROSTER!C$30)</f>
        <v/>
      </c>
      <c r="D2747" s="670"/>
      <c r="E2747" s="667"/>
      <c r="F2747" s="680">
        <f>IF(E2747="y",1,IF(E2747="S",1,0))</f>
        <v>0</v>
      </c>
      <c r="G2747" s="663">
        <f>IF(E2747="S",1,0)</f>
        <v>0</v>
      </c>
      <c r="H2747" s="583"/>
      <c r="I2747" s="584"/>
      <c r="J2747" s="569"/>
      <c r="K2747" s="570"/>
      <c r="L2747" s="573"/>
      <c r="M2747" s="574"/>
      <c r="N2747" s="579">
        <f>L2747+J2747</f>
        <v>0</v>
      </c>
      <c r="O2747" s="580"/>
      <c r="P2747" s="569"/>
      <c r="Q2747" s="570"/>
      <c r="R2747" s="573"/>
      <c r="S2747" s="574"/>
      <c r="T2747" s="579">
        <f>R2747-P2747</f>
        <v>0</v>
      </c>
      <c r="U2747" s="580"/>
      <c r="V2747" s="583"/>
      <c r="W2747" s="584"/>
      <c r="X2747" s="569"/>
      <c r="Y2747" s="584"/>
      <c r="Z2747" s="569"/>
      <c r="AA2747" s="584"/>
      <c r="AB2747" s="569"/>
      <c r="AC2747" s="570"/>
      <c r="AD2747" s="573"/>
      <c r="AE2747" s="574"/>
      <c r="AF2747" s="557">
        <f>IF(AB2747=0,0,(AD2747/AB2747)*100)</f>
        <v>0</v>
      </c>
      <c r="AG2747" s="558"/>
      <c r="AH2747" s="569"/>
      <c r="AI2747" s="570"/>
      <c r="AJ2747" s="573"/>
      <c r="AK2747" s="574"/>
      <c r="AL2747" s="557">
        <f>IF(AH2747=0,0,(AJ2747/AH2747)*100)</f>
        <v>0</v>
      </c>
      <c r="AM2747" s="558"/>
      <c r="AN2747" s="569"/>
      <c r="AO2747" s="570"/>
      <c r="AP2747" s="573"/>
      <c r="AQ2747" s="574"/>
      <c r="AR2747" s="557">
        <f>IF(AN2747=0,0,(AP2747/AN2747)*100)</f>
        <v>0</v>
      </c>
      <c r="AS2747" s="558"/>
      <c r="AT2747" s="561">
        <f>AB2747+AH2747+AN2747</f>
        <v>0</v>
      </c>
      <c r="AU2747" s="562"/>
      <c r="AV2747" s="565">
        <f>AD2747+AJ2747+AP2747</f>
        <v>0</v>
      </c>
      <c r="AW2747" s="566"/>
      <c r="AX2747" s="557">
        <f>IF(AT2747=0,0,(AV2747/AT2747)*100)</f>
        <v>0</v>
      </c>
      <c r="AY2747" s="558"/>
      <c r="AZ2747" s="569"/>
      <c r="BA2747" s="570"/>
      <c r="BB2747" s="573"/>
      <c r="BC2747" s="574"/>
      <c r="BD2747" s="557">
        <f>IF(AZ2747=0,0,(BB2747/AZ2747)*100)</f>
        <v>0</v>
      </c>
      <c r="BE2747" s="558"/>
      <c r="BF2747" s="561">
        <f>AT2747+AZ2747</f>
        <v>0</v>
      </c>
      <c r="BG2747" s="562"/>
      <c r="BH2747" s="565">
        <f>AV2747+BB2747</f>
        <v>0</v>
      </c>
      <c r="BI2747" s="566"/>
      <c r="BJ2747" s="557">
        <f>IF(BF2747=0,0,(BH2747/BF2747)*100)</f>
        <v>0</v>
      </c>
      <c r="BK2747" s="558"/>
      <c r="BL2747" s="602">
        <f>(AD2747*2)+(AJ2747*2)+(AP2747*3)+BB2747</f>
        <v>0</v>
      </c>
      <c r="BM2747" s="603"/>
      <c r="BN2747" s="604"/>
      <c r="BO2747" s="587">
        <f t="shared" ref="BO2747" si="2647">IF(BQ2747=0,0,50*BP2747/BQ2747)</f>
        <v>0</v>
      </c>
      <c r="BP2747" s="555">
        <f t="shared" ref="BP2747" si="2648">(BL2747*BS$2725)+(N2747*BS$2726)+(X2747*BS$2727)+(R2747*BS$2728)+(V2747*BS$2729)+(Z2747*BS$2730)</f>
        <v>0</v>
      </c>
      <c r="BQ2747" s="555">
        <f t="shared" ref="BQ2747" si="2649">((AZ2747-BB2747)*BS$2732)+((AT2747-AV2747)*BS$2731)+(H2747*BS$2733)+(P2747*BS$2734)</f>
        <v>0</v>
      </c>
      <c r="BR2747" s="65"/>
      <c r="BS2747" s="65"/>
      <c r="BT2747" s="268"/>
    </row>
    <row r="2748" spans="1:72" ht="21.75" customHeight="1" x14ac:dyDescent="0.25">
      <c r="A2748" s="268"/>
      <c r="B2748" s="679"/>
      <c r="C2748" s="690" t="str">
        <f>IF(ROSTER!D$30="","",ROSTER!D$30)</f>
        <v/>
      </c>
      <c r="D2748" s="691"/>
      <c r="E2748" s="668"/>
      <c r="F2748" s="681"/>
      <c r="G2748" s="664"/>
      <c r="H2748" s="585"/>
      <c r="I2748" s="586"/>
      <c r="J2748" s="571"/>
      <c r="K2748" s="572"/>
      <c r="L2748" s="575"/>
      <c r="M2748" s="576"/>
      <c r="N2748" s="581" t="s">
        <v>16</v>
      </c>
      <c r="O2748" s="582"/>
      <c r="P2748" s="571"/>
      <c r="Q2748" s="572"/>
      <c r="R2748" s="575"/>
      <c r="S2748" s="576"/>
      <c r="T2748" s="581" t="s">
        <v>16</v>
      </c>
      <c r="U2748" s="582"/>
      <c r="V2748" s="585"/>
      <c r="W2748" s="586"/>
      <c r="X2748" s="571"/>
      <c r="Y2748" s="586"/>
      <c r="Z2748" s="571"/>
      <c r="AA2748" s="586"/>
      <c r="AB2748" s="571"/>
      <c r="AC2748" s="572"/>
      <c r="AD2748" s="575"/>
      <c r="AE2748" s="576"/>
      <c r="AF2748" s="577"/>
      <c r="AG2748" s="578"/>
      <c r="AH2748" s="571"/>
      <c r="AI2748" s="572"/>
      <c r="AJ2748" s="575"/>
      <c r="AK2748" s="576"/>
      <c r="AL2748" s="577"/>
      <c r="AM2748" s="578"/>
      <c r="AN2748" s="571"/>
      <c r="AO2748" s="572"/>
      <c r="AP2748" s="575"/>
      <c r="AQ2748" s="576"/>
      <c r="AR2748" s="577"/>
      <c r="AS2748" s="578"/>
      <c r="AT2748" s="627"/>
      <c r="AU2748" s="628"/>
      <c r="AV2748" s="629"/>
      <c r="AW2748" s="630"/>
      <c r="AX2748" s="577"/>
      <c r="AY2748" s="578"/>
      <c r="AZ2748" s="571"/>
      <c r="BA2748" s="572"/>
      <c r="BB2748" s="575"/>
      <c r="BC2748" s="576"/>
      <c r="BD2748" s="577"/>
      <c r="BE2748" s="578"/>
      <c r="BF2748" s="627"/>
      <c r="BG2748" s="628"/>
      <c r="BH2748" s="629"/>
      <c r="BI2748" s="630"/>
      <c r="BJ2748" s="577"/>
      <c r="BK2748" s="578"/>
      <c r="BL2748" s="605"/>
      <c r="BM2748" s="606"/>
      <c r="BN2748" s="607"/>
      <c r="BO2748" s="588"/>
      <c r="BP2748" s="556"/>
      <c r="BQ2748" s="556"/>
      <c r="BR2748" s="65"/>
      <c r="BS2748" s="65"/>
      <c r="BT2748" s="268"/>
    </row>
    <row r="2749" spans="1:72" ht="21.75" customHeight="1" x14ac:dyDescent="0.25">
      <c r="A2749" s="268"/>
      <c r="B2749" s="678" t="str">
        <f>IF(ROSTER!B$32="","",ROSTER!B$32)</f>
        <v/>
      </c>
      <c r="C2749" s="669" t="str">
        <f>IF(ROSTER!C$32="","",ROSTER!C$32)</f>
        <v/>
      </c>
      <c r="D2749" s="670"/>
      <c r="E2749" s="667"/>
      <c r="F2749" s="680">
        <f>IF(E2749="y",1,IF(E2749="S",1,0))</f>
        <v>0</v>
      </c>
      <c r="G2749" s="663">
        <f>IF(E2749="S",1,0)</f>
        <v>0</v>
      </c>
      <c r="H2749" s="583"/>
      <c r="I2749" s="584"/>
      <c r="J2749" s="569"/>
      <c r="K2749" s="570"/>
      <c r="L2749" s="573"/>
      <c r="M2749" s="574"/>
      <c r="N2749" s="579">
        <f>L2749+J2749</f>
        <v>0</v>
      </c>
      <c r="O2749" s="580"/>
      <c r="P2749" s="569"/>
      <c r="Q2749" s="570"/>
      <c r="R2749" s="573"/>
      <c r="S2749" s="574"/>
      <c r="T2749" s="579">
        <f>R2749-P2749</f>
        <v>0</v>
      </c>
      <c r="U2749" s="580"/>
      <c r="V2749" s="583"/>
      <c r="W2749" s="584"/>
      <c r="X2749" s="569"/>
      <c r="Y2749" s="584"/>
      <c r="Z2749" s="569"/>
      <c r="AA2749" s="584"/>
      <c r="AB2749" s="569"/>
      <c r="AC2749" s="570"/>
      <c r="AD2749" s="573"/>
      <c r="AE2749" s="574"/>
      <c r="AF2749" s="557">
        <f>IF(AB2749=0,0,(AD2749/AB2749)*100)</f>
        <v>0</v>
      </c>
      <c r="AG2749" s="558"/>
      <c r="AH2749" s="569"/>
      <c r="AI2749" s="570"/>
      <c r="AJ2749" s="573"/>
      <c r="AK2749" s="574"/>
      <c r="AL2749" s="557">
        <f>IF(AH2749=0,0,(AJ2749/AH2749)*100)</f>
        <v>0</v>
      </c>
      <c r="AM2749" s="558"/>
      <c r="AN2749" s="569"/>
      <c r="AO2749" s="570"/>
      <c r="AP2749" s="573"/>
      <c r="AQ2749" s="574"/>
      <c r="AR2749" s="557">
        <f>IF(AN2749=0,0,(AP2749/AN2749)*100)</f>
        <v>0</v>
      </c>
      <c r="AS2749" s="558"/>
      <c r="AT2749" s="561">
        <f>AB2749+AH2749+AN2749</f>
        <v>0</v>
      </c>
      <c r="AU2749" s="562"/>
      <c r="AV2749" s="565">
        <f>AD2749+AJ2749+AP2749</f>
        <v>0</v>
      </c>
      <c r="AW2749" s="566"/>
      <c r="AX2749" s="557">
        <f>IF(AT2749=0,0,(AV2749/AT2749)*100)</f>
        <v>0</v>
      </c>
      <c r="AY2749" s="558"/>
      <c r="AZ2749" s="569"/>
      <c r="BA2749" s="570"/>
      <c r="BB2749" s="573"/>
      <c r="BC2749" s="574"/>
      <c r="BD2749" s="557">
        <f>IF(AZ2749=0,0,(BB2749/AZ2749)*100)</f>
        <v>0</v>
      </c>
      <c r="BE2749" s="558"/>
      <c r="BF2749" s="561">
        <f>AT2749+AZ2749</f>
        <v>0</v>
      </c>
      <c r="BG2749" s="562"/>
      <c r="BH2749" s="565">
        <f>AV2749+BB2749</f>
        <v>0</v>
      </c>
      <c r="BI2749" s="566"/>
      <c r="BJ2749" s="557">
        <f>IF(BF2749=0,0,(BH2749/BF2749)*100)</f>
        <v>0</v>
      </c>
      <c r="BK2749" s="558"/>
      <c r="BL2749" s="602">
        <f>(AD2749*2)+(AJ2749*2)+(AP2749*3)+BB2749</f>
        <v>0</v>
      </c>
      <c r="BM2749" s="603"/>
      <c r="BN2749" s="604"/>
      <c r="BO2749" s="587">
        <f t="shared" ref="BO2749" si="2650">IF(BQ2749=0,0,50*BP2749/BQ2749)</f>
        <v>0</v>
      </c>
      <c r="BP2749" s="555">
        <f t="shared" ref="BP2749" si="2651">(BL2749*BS$2725)+(N2749*BS$2726)+(X2749*BS$2727)+(R2749*BS$2728)+(V2749*BS$2729)+(Z2749*BS$2730)</f>
        <v>0</v>
      </c>
      <c r="BQ2749" s="555">
        <f t="shared" ref="BQ2749" si="2652">((AZ2749-BB2749)*BS$2732)+((AT2749-AV2749)*BS$2731)+(H2749*BS$2733)+(P2749*BS$2734)</f>
        <v>0</v>
      </c>
      <c r="BR2749" s="65"/>
      <c r="BS2749" s="65"/>
      <c r="BT2749" s="268"/>
    </row>
    <row r="2750" spans="1:72" ht="21.75" customHeight="1" x14ac:dyDescent="0.25">
      <c r="A2750" s="268"/>
      <c r="B2750" s="679"/>
      <c r="C2750" s="690" t="str">
        <f>IF(ROSTER!D$32="","",ROSTER!D$32)</f>
        <v/>
      </c>
      <c r="D2750" s="691"/>
      <c r="E2750" s="668"/>
      <c r="F2750" s="681"/>
      <c r="G2750" s="664"/>
      <c r="H2750" s="585"/>
      <c r="I2750" s="586"/>
      <c r="J2750" s="571"/>
      <c r="K2750" s="572"/>
      <c r="L2750" s="575"/>
      <c r="M2750" s="576"/>
      <c r="N2750" s="581" t="s">
        <v>16</v>
      </c>
      <c r="O2750" s="582"/>
      <c r="P2750" s="571"/>
      <c r="Q2750" s="572"/>
      <c r="R2750" s="575"/>
      <c r="S2750" s="576"/>
      <c r="T2750" s="581" t="s">
        <v>16</v>
      </c>
      <c r="U2750" s="582"/>
      <c r="V2750" s="585"/>
      <c r="W2750" s="586"/>
      <c r="X2750" s="571"/>
      <c r="Y2750" s="586"/>
      <c r="Z2750" s="571"/>
      <c r="AA2750" s="586"/>
      <c r="AB2750" s="571"/>
      <c r="AC2750" s="572"/>
      <c r="AD2750" s="575"/>
      <c r="AE2750" s="576"/>
      <c r="AF2750" s="577"/>
      <c r="AG2750" s="578"/>
      <c r="AH2750" s="571"/>
      <c r="AI2750" s="572"/>
      <c r="AJ2750" s="575"/>
      <c r="AK2750" s="576"/>
      <c r="AL2750" s="577"/>
      <c r="AM2750" s="578"/>
      <c r="AN2750" s="571"/>
      <c r="AO2750" s="572"/>
      <c r="AP2750" s="575"/>
      <c r="AQ2750" s="576"/>
      <c r="AR2750" s="577"/>
      <c r="AS2750" s="578"/>
      <c r="AT2750" s="627"/>
      <c r="AU2750" s="628"/>
      <c r="AV2750" s="629"/>
      <c r="AW2750" s="630"/>
      <c r="AX2750" s="577"/>
      <c r="AY2750" s="578"/>
      <c r="AZ2750" s="571"/>
      <c r="BA2750" s="572"/>
      <c r="BB2750" s="575"/>
      <c r="BC2750" s="576"/>
      <c r="BD2750" s="577"/>
      <c r="BE2750" s="578"/>
      <c r="BF2750" s="627"/>
      <c r="BG2750" s="628"/>
      <c r="BH2750" s="629"/>
      <c r="BI2750" s="630"/>
      <c r="BJ2750" s="577"/>
      <c r="BK2750" s="578"/>
      <c r="BL2750" s="605"/>
      <c r="BM2750" s="606"/>
      <c r="BN2750" s="607"/>
      <c r="BO2750" s="588"/>
      <c r="BP2750" s="556"/>
      <c r="BQ2750" s="556"/>
      <c r="BR2750" s="65"/>
      <c r="BS2750" s="65"/>
      <c r="BT2750" s="268"/>
    </row>
    <row r="2751" spans="1:72" ht="21.75" customHeight="1" x14ac:dyDescent="0.25">
      <c r="A2751" s="268"/>
      <c r="B2751" s="678" t="str">
        <f>IF(ROSTER!B$34="","",ROSTER!B$34)</f>
        <v/>
      </c>
      <c r="C2751" s="669" t="str">
        <f>IF(ROSTER!C$34="","",ROSTER!C$34)</f>
        <v/>
      </c>
      <c r="D2751" s="670"/>
      <c r="E2751" s="667"/>
      <c r="F2751" s="680">
        <f>IF(E2751="y",1,IF(E2751="S",1,0))</f>
        <v>0</v>
      </c>
      <c r="G2751" s="663">
        <f>IF(E2751="S",1,0)</f>
        <v>0</v>
      </c>
      <c r="H2751" s="583"/>
      <c r="I2751" s="584"/>
      <c r="J2751" s="569"/>
      <c r="K2751" s="570"/>
      <c r="L2751" s="573"/>
      <c r="M2751" s="574"/>
      <c r="N2751" s="579">
        <f>L2751+J2751</f>
        <v>0</v>
      </c>
      <c r="O2751" s="580"/>
      <c r="P2751" s="569"/>
      <c r="Q2751" s="570"/>
      <c r="R2751" s="573"/>
      <c r="S2751" s="574"/>
      <c r="T2751" s="579">
        <f>R2751-P2751</f>
        <v>0</v>
      </c>
      <c r="U2751" s="580"/>
      <c r="V2751" s="583"/>
      <c r="W2751" s="584"/>
      <c r="X2751" s="569"/>
      <c r="Y2751" s="584"/>
      <c r="Z2751" s="569"/>
      <c r="AA2751" s="584"/>
      <c r="AB2751" s="569"/>
      <c r="AC2751" s="570"/>
      <c r="AD2751" s="573"/>
      <c r="AE2751" s="574"/>
      <c r="AF2751" s="557">
        <f>IF(AB2751=0,0,(AD2751/AB2751)*100)</f>
        <v>0</v>
      </c>
      <c r="AG2751" s="558"/>
      <c r="AH2751" s="569"/>
      <c r="AI2751" s="570"/>
      <c r="AJ2751" s="573"/>
      <c r="AK2751" s="574"/>
      <c r="AL2751" s="557">
        <f>IF(AH2751=0,0,(AJ2751/AH2751)*100)</f>
        <v>0</v>
      </c>
      <c r="AM2751" s="558"/>
      <c r="AN2751" s="569"/>
      <c r="AO2751" s="570"/>
      <c r="AP2751" s="573"/>
      <c r="AQ2751" s="574"/>
      <c r="AR2751" s="557">
        <f>IF(AN2751=0,0,(AP2751/AN2751)*100)</f>
        <v>0</v>
      </c>
      <c r="AS2751" s="558"/>
      <c r="AT2751" s="561">
        <f>AB2751+AH2751+AN2751</f>
        <v>0</v>
      </c>
      <c r="AU2751" s="562"/>
      <c r="AV2751" s="565">
        <f>AD2751+AJ2751+AP2751</f>
        <v>0</v>
      </c>
      <c r="AW2751" s="566"/>
      <c r="AX2751" s="557">
        <f>IF(AT2751=0,0,(AV2751/AT2751)*100)</f>
        <v>0</v>
      </c>
      <c r="AY2751" s="558"/>
      <c r="AZ2751" s="569"/>
      <c r="BA2751" s="570"/>
      <c r="BB2751" s="573"/>
      <c r="BC2751" s="574"/>
      <c r="BD2751" s="557">
        <f>IF(AZ2751=0,0,(BB2751/AZ2751)*100)</f>
        <v>0</v>
      </c>
      <c r="BE2751" s="558"/>
      <c r="BF2751" s="561">
        <f>AT2751+AZ2751</f>
        <v>0</v>
      </c>
      <c r="BG2751" s="562"/>
      <c r="BH2751" s="565">
        <f>AV2751+BB2751</f>
        <v>0</v>
      </c>
      <c r="BI2751" s="566"/>
      <c r="BJ2751" s="557">
        <f>IF(BF2751=0,0,(BH2751/BF2751)*100)</f>
        <v>0</v>
      </c>
      <c r="BK2751" s="558"/>
      <c r="BL2751" s="602">
        <f>(AD2751*2)+(AJ2751*2)+(AP2751*3)+BB2751</f>
        <v>0</v>
      </c>
      <c r="BM2751" s="603"/>
      <c r="BN2751" s="604"/>
      <c r="BO2751" s="587">
        <f t="shared" ref="BO2751" si="2653">IF(BQ2751=0,0,50*BP2751/BQ2751)</f>
        <v>0</v>
      </c>
      <c r="BP2751" s="555">
        <f t="shared" ref="BP2751" si="2654">(BL2751*BS$2725)+(N2751*BS$2726)+(X2751*BS$2727)+(R2751*BS$2728)+(V2751*BS$2729)+(Z2751*BS$2730)</f>
        <v>0</v>
      </c>
      <c r="BQ2751" s="555">
        <f t="shared" ref="BQ2751" si="2655">((AZ2751-BB2751)*BS$2732)+((AT2751-AV2751)*BS$2731)+(H2751*BS$2733)+(P2751*BS$2734)</f>
        <v>0</v>
      </c>
      <c r="BR2751" s="65"/>
      <c r="BS2751" s="65"/>
      <c r="BT2751" s="268"/>
    </row>
    <row r="2752" spans="1:72" ht="21.75" customHeight="1" x14ac:dyDescent="0.25">
      <c r="A2752" s="268"/>
      <c r="B2752" s="679"/>
      <c r="C2752" s="690" t="str">
        <f>IF(ROSTER!D$34="","",ROSTER!D$34)</f>
        <v/>
      </c>
      <c r="D2752" s="691"/>
      <c r="E2752" s="668"/>
      <c r="F2752" s="681"/>
      <c r="G2752" s="664"/>
      <c r="H2752" s="585"/>
      <c r="I2752" s="586"/>
      <c r="J2752" s="571"/>
      <c r="K2752" s="572"/>
      <c r="L2752" s="575"/>
      <c r="M2752" s="576"/>
      <c r="N2752" s="581" t="s">
        <v>16</v>
      </c>
      <c r="O2752" s="582"/>
      <c r="P2752" s="571"/>
      <c r="Q2752" s="572"/>
      <c r="R2752" s="575"/>
      <c r="S2752" s="576"/>
      <c r="T2752" s="581" t="s">
        <v>16</v>
      </c>
      <c r="U2752" s="582"/>
      <c r="V2752" s="585"/>
      <c r="W2752" s="586"/>
      <c r="X2752" s="571"/>
      <c r="Y2752" s="586"/>
      <c r="Z2752" s="571"/>
      <c r="AA2752" s="586"/>
      <c r="AB2752" s="571"/>
      <c r="AC2752" s="572"/>
      <c r="AD2752" s="575"/>
      <c r="AE2752" s="576"/>
      <c r="AF2752" s="577"/>
      <c r="AG2752" s="578"/>
      <c r="AH2752" s="571"/>
      <c r="AI2752" s="572"/>
      <c r="AJ2752" s="575"/>
      <c r="AK2752" s="576"/>
      <c r="AL2752" s="577"/>
      <c r="AM2752" s="578"/>
      <c r="AN2752" s="571"/>
      <c r="AO2752" s="572"/>
      <c r="AP2752" s="575"/>
      <c r="AQ2752" s="576"/>
      <c r="AR2752" s="577"/>
      <c r="AS2752" s="578"/>
      <c r="AT2752" s="627"/>
      <c r="AU2752" s="628"/>
      <c r="AV2752" s="629"/>
      <c r="AW2752" s="630"/>
      <c r="AX2752" s="577"/>
      <c r="AY2752" s="578"/>
      <c r="AZ2752" s="571"/>
      <c r="BA2752" s="572"/>
      <c r="BB2752" s="575"/>
      <c r="BC2752" s="576"/>
      <c r="BD2752" s="577"/>
      <c r="BE2752" s="578"/>
      <c r="BF2752" s="627"/>
      <c r="BG2752" s="628"/>
      <c r="BH2752" s="629"/>
      <c r="BI2752" s="630"/>
      <c r="BJ2752" s="577"/>
      <c r="BK2752" s="578"/>
      <c r="BL2752" s="605"/>
      <c r="BM2752" s="606"/>
      <c r="BN2752" s="607"/>
      <c r="BO2752" s="588"/>
      <c r="BP2752" s="556"/>
      <c r="BQ2752" s="556"/>
      <c r="BR2752" s="65"/>
      <c r="BS2752" s="65"/>
      <c r="BT2752" s="268"/>
    </row>
    <row r="2753" spans="1:72" ht="21.75" customHeight="1" x14ac:dyDescent="0.25">
      <c r="A2753" s="268"/>
      <c r="B2753" s="678" t="str">
        <f>IF(ROSTER!B$36="","",ROSTER!B$36)</f>
        <v/>
      </c>
      <c r="C2753" s="669" t="str">
        <f>IF(ROSTER!C$36="","",ROSTER!C$36)</f>
        <v/>
      </c>
      <c r="D2753" s="670"/>
      <c r="E2753" s="667"/>
      <c r="F2753" s="680">
        <f>IF(E2753="y",1,IF(E2753="S",1,0))</f>
        <v>0</v>
      </c>
      <c r="G2753" s="663">
        <f>IF(E2753="S",1,0)</f>
        <v>0</v>
      </c>
      <c r="H2753" s="583"/>
      <c r="I2753" s="584"/>
      <c r="J2753" s="569"/>
      <c r="K2753" s="570"/>
      <c r="L2753" s="573"/>
      <c r="M2753" s="574"/>
      <c r="N2753" s="579">
        <f>L2753+J2753</f>
        <v>0</v>
      </c>
      <c r="O2753" s="580"/>
      <c r="P2753" s="569"/>
      <c r="Q2753" s="570"/>
      <c r="R2753" s="573"/>
      <c r="S2753" s="574"/>
      <c r="T2753" s="579">
        <f>R2753-P2753</f>
        <v>0</v>
      </c>
      <c r="U2753" s="580"/>
      <c r="V2753" s="583"/>
      <c r="W2753" s="584"/>
      <c r="X2753" s="569"/>
      <c r="Y2753" s="584"/>
      <c r="Z2753" s="569"/>
      <c r="AA2753" s="584"/>
      <c r="AB2753" s="569"/>
      <c r="AC2753" s="570"/>
      <c r="AD2753" s="573"/>
      <c r="AE2753" s="574"/>
      <c r="AF2753" s="557">
        <f>IF(AB2753=0,0,(AD2753/AB2753)*100)</f>
        <v>0</v>
      </c>
      <c r="AG2753" s="558"/>
      <c r="AH2753" s="569"/>
      <c r="AI2753" s="570"/>
      <c r="AJ2753" s="573"/>
      <c r="AK2753" s="574"/>
      <c r="AL2753" s="557">
        <f>IF(AH2753=0,0,(AJ2753/AH2753)*100)</f>
        <v>0</v>
      </c>
      <c r="AM2753" s="558"/>
      <c r="AN2753" s="569"/>
      <c r="AO2753" s="570"/>
      <c r="AP2753" s="573"/>
      <c r="AQ2753" s="574"/>
      <c r="AR2753" s="557">
        <f>IF(AN2753=0,0,(AP2753/AN2753)*100)</f>
        <v>0</v>
      </c>
      <c r="AS2753" s="558"/>
      <c r="AT2753" s="561">
        <f>AB2753+AH2753+AN2753</f>
        <v>0</v>
      </c>
      <c r="AU2753" s="562"/>
      <c r="AV2753" s="565">
        <f>AD2753+AJ2753+AP2753</f>
        <v>0</v>
      </c>
      <c r="AW2753" s="566"/>
      <c r="AX2753" s="557">
        <f>IF(AT2753=0,0,(AV2753/AT2753)*100)</f>
        <v>0</v>
      </c>
      <c r="AY2753" s="558"/>
      <c r="AZ2753" s="569"/>
      <c r="BA2753" s="570"/>
      <c r="BB2753" s="573"/>
      <c r="BC2753" s="574"/>
      <c r="BD2753" s="557">
        <f>IF(AZ2753=0,0,(BB2753/AZ2753)*100)</f>
        <v>0</v>
      </c>
      <c r="BE2753" s="558"/>
      <c r="BF2753" s="561">
        <f>AT2753+AZ2753</f>
        <v>0</v>
      </c>
      <c r="BG2753" s="562"/>
      <c r="BH2753" s="565">
        <f>AV2753+BB2753</f>
        <v>0</v>
      </c>
      <c r="BI2753" s="566"/>
      <c r="BJ2753" s="557">
        <f>IF(BF2753=0,0,(BH2753/BF2753)*100)</f>
        <v>0</v>
      </c>
      <c r="BK2753" s="558"/>
      <c r="BL2753" s="602">
        <f>(AD2753*2)+(AJ2753*2)+(AP2753*3)+BB2753</f>
        <v>0</v>
      </c>
      <c r="BM2753" s="603"/>
      <c r="BN2753" s="604"/>
      <c r="BO2753" s="587">
        <f t="shared" ref="BO2753" si="2656">IF(BQ2753=0,0,50*BP2753/BQ2753)</f>
        <v>0</v>
      </c>
      <c r="BP2753" s="555">
        <f t="shared" ref="BP2753" si="2657">(BL2753*BS$2725)+(N2753*BS$2726)+(X2753*BS$2727)+(R2753*BS$2728)+(V2753*BS$2729)+(Z2753*BS$2730)</f>
        <v>0</v>
      </c>
      <c r="BQ2753" s="555">
        <f t="shared" ref="BQ2753" si="2658">((AZ2753-BB2753)*BS$2732)+((AT2753-AV2753)*BS$2731)+(H2753*BS$2733)+(P2753*BS$2734)</f>
        <v>0</v>
      </c>
      <c r="BR2753" s="65"/>
      <c r="BS2753" s="65"/>
      <c r="BT2753" s="268"/>
    </row>
    <row r="2754" spans="1:72" ht="21.75" customHeight="1" x14ac:dyDescent="0.25">
      <c r="A2754" s="268"/>
      <c r="B2754" s="679"/>
      <c r="C2754" s="690" t="str">
        <f>IF(ROSTER!D$36="","",ROSTER!D$36)</f>
        <v/>
      </c>
      <c r="D2754" s="691"/>
      <c r="E2754" s="668"/>
      <c r="F2754" s="681"/>
      <c r="G2754" s="664"/>
      <c r="H2754" s="585"/>
      <c r="I2754" s="586"/>
      <c r="J2754" s="571"/>
      <c r="K2754" s="572"/>
      <c r="L2754" s="575"/>
      <c r="M2754" s="576"/>
      <c r="N2754" s="581" t="s">
        <v>16</v>
      </c>
      <c r="O2754" s="582"/>
      <c r="P2754" s="571"/>
      <c r="Q2754" s="572"/>
      <c r="R2754" s="575"/>
      <c r="S2754" s="576"/>
      <c r="T2754" s="581" t="s">
        <v>16</v>
      </c>
      <c r="U2754" s="582"/>
      <c r="V2754" s="585"/>
      <c r="W2754" s="586"/>
      <c r="X2754" s="571"/>
      <c r="Y2754" s="586"/>
      <c r="Z2754" s="571"/>
      <c r="AA2754" s="586"/>
      <c r="AB2754" s="571"/>
      <c r="AC2754" s="572"/>
      <c r="AD2754" s="575"/>
      <c r="AE2754" s="576"/>
      <c r="AF2754" s="577"/>
      <c r="AG2754" s="578"/>
      <c r="AH2754" s="571"/>
      <c r="AI2754" s="572"/>
      <c r="AJ2754" s="575"/>
      <c r="AK2754" s="576"/>
      <c r="AL2754" s="577"/>
      <c r="AM2754" s="578"/>
      <c r="AN2754" s="571"/>
      <c r="AO2754" s="572"/>
      <c r="AP2754" s="575"/>
      <c r="AQ2754" s="576"/>
      <c r="AR2754" s="577"/>
      <c r="AS2754" s="578"/>
      <c r="AT2754" s="627"/>
      <c r="AU2754" s="628"/>
      <c r="AV2754" s="629"/>
      <c r="AW2754" s="630"/>
      <c r="AX2754" s="577"/>
      <c r="AY2754" s="578"/>
      <c r="AZ2754" s="571"/>
      <c r="BA2754" s="572"/>
      <c r="BB2754" s="575"/>
      <c r="BC2754" s="576"/>
      <c r="BD2754" s="577"/>
      <c r="BE2754" s="578"/>
      <c r="BF2754" s="627"/>
      <c r="BG2754" s="628"/>
      <c r="BH2754" s="629"/>
      <c r="BI2754" s="630"/>
      <c r="BJ2754" s="577"/>
      <c r="BK2754" s="578"/>
      <c r="BL2754" s="605"/>
      <c r="BM2754" s="606"/>
      <c r="BN2754" s="607"/>
      <c r="BO2754" s="588"/>
      <c r="BP2754" s="556"/>
      <c r="BQ2754" s="556"/>
      <c r="BR2754" s="65"/>
      <c r="BS2754" s="65"/>
      <c r="BT2754" s="268"/>
    </row>
    <row r="2755" spans="1:72" ht="21.75" customHeight="1" x14ac:dyDescent="0.25">
      <c r="A2755" s="268"/>
      <c r="B2755" s="678" t="str">
        <f>IF(ROSTER!B$38="","",ROSTER!B$38)</f>
        <v/>
      </c>
      <c r="C2755" s="669" t="str">
        <f>IF(ROSTER!C$38="","",ROSTER!C$38)</f>
        <v/>
      </c>
      <c r="D2755" s="670"/>
      <c r="E2755" s="667"/>
      <c r="F2755" s="680">
        <f>IF(E2755="y",1,IF(E2755="S",1,0))</f>
        <v>0</v>
      </c>
      <c r="G2755" s="663">
        <f>IF(E2755="S",1,0)</f>
        <v>0</v>
      </c>
      <c r="H2755" s="583"/>
      <c r="I2755" s="584"/>
      <c r="J2755" s="569"/>
      <c r="K2755" s="570"/>
      <c r="L2755" s="573"/>
      <c r="M2755" s="574"/>
      <c r="N2755" s="579">
        <f>L2755+J2755</f>
        <v>0</v>
      </c>
      <c r="O2755" s="580"/>
      <c r="P2755" s="569"/>
      <c r="Q2755" s="570"/>
      <c r="R2755" s="573"/>
      <c r="S2755" s="574"/>
      <c r="T2755" s="579">
        <f>R2755-P2755</f>
        <v>0</v>
      </c>
      <c r="U2755" s="580"/>
      <c r="V2755" s="583"/>
      <c r="W2755" s="584"/>
      <c r="X2755" s="569"/>
      <c r="Y2755" s="584"/>
      <c r="Z2755" s="569"/>
      <c r="AA2755" s="584"/>
      <c r="AB2755" s="569"/>
      <c r="AC2755" s="570"/>
      <c r="AD2755" s="573"/>
      <c r="AE2755" s="574"/>
      <c r="AF2755" s="557">
        <f>IF(AB2755=0,0,(AD2755/AB2755)*100)</f>
        <v>0</v>
      </c>
      <c r="AG2755" s="558"/>
      <c r="AH2755" s="569"/>
      <c r="AI2755" s="570"/>
      <c r="AJ2755" s="573"/>
      <c r="AK2755" s="574"/>
      <c r="AL2755" s="557">
        <f>IF(AH2755=0,0,(AJ2755/AH2755)*100)</f>
        <v>0</v>
      </c>
      <c r="AM2755" s="558"/>
      <c r="AN2755" s="569"/>
      <c r="AO2755" s="570"/>
      <c r="AP2755" s="573"/>
      <c r="AQ2755" s="574"/>
      <c r="AR2755" s="557">
        <f>IF(AN2755=0,0,(AP2755/AN2755)*100)</f>
        <v>0</v>
      </c>
      <c r="AS2755" s="558"/>
      <c r="AT2755" s="561">
        <f>AB2755+AH2755+AN2755</f>
        <v>0</v>
      </c>
      <c r="AU2755" s="562"/>
      <c r="AV2755" s="565">
        <f>AD2755+AJ2755+AP2755</f>
        <v>0</v>
      </c>
      <c r="AW2755" s="566"/>
      <c r="AX2755" s="557">
        <f>IF(AT2755=0,0,(AV2755/AT2755)*100)</f>
        <v>0</v>
      </c>
      <c r="AY2755" s="558"/>
      <c r="AZ2755" s="569"/>
      <c r="BA2755" s="570"/>
      <c r="BB2755" s="573"/>
      <c r="BC2755" s="574"/>
      <c r="BD2755" s="557">
        <f>IF(AZ2755=0,0,(BB2755/AZ2755)*100)</f>
        <v>0</v>
      </c>
      <c r="BE2755" s="558"/>
      <c r="BF2755" s="561">
        <f>AT2755+AZ2755</f>
        <v>0</v>
      </c>
      <c r="BG2755" s="562"/>
      <c r="BH2755" s="565">
        <f>AV2755+BB2755</f>
        <v>0</v>
      </c>
      <c r="BI2755" s="566"/>
      <c r="BJ2755" s="557">
        <f>IF(BF2755=0,0,(BH2755/BF2755)*100)</f>
        <v>0</v>
      </c>
      <c r="BK2755" s="558"/>
      <c r="BL2755" s="602">
        <f>(AD2755*2)+(AJ2755*2)+(AP2755*3)+BB2755</f>
        <v>0</v>
      </c>
      <c r="BM2755" s="603"/>
      <c r="BN2755" s="604"/>
      <c r="BO2755" s="587">
        <f t="shared" ref="BO2755" si="2659">IF(BQ2755=0,0,50*BP2755/BQ2755)</f>
        <v>0</v>
      </c>
      <c r="BP2755" s="555">
        <f t="shared" ref="BP2755" si="2660">(BL2755*BS$2725)+(N2755*BS$2726)+(X2755*BS$2727)+(R2755*BS$2728)+(V2755*BS$2729)+(Z2755*BS$2730)</f>
        <v>0</v>
      </c>
      <c r="BQ2755" s="555">
        <f t="shared" ref="BQ2755" si="2661">((AZ2755-BB2755)*BS$2732)+((AT2755-AV2755)*BS$2731)+(H2755*BS$2733)+(P2755*BS$2734)</f>
        <v>0</v>
      </c>
      <c r="BR2755" s="65"/>
      <c r="BS2755" s="65"/>
      <c r="BT2755" s="268"/>
    </row>
    <row r="2756" spans="1:72" ht="21.75" customHeight="1" x14ac:dyDescent="0.25">
      <c r="A2756" s="268"/>
      <c r="B2756" s="679"/>
      <c r="C2756" s="690" t="str">
        <f>IF(ROSTER!D$38="","",ROSTER!D$38)</f>
        <v/>
      </c>
      <c r="D2756" s="691"/>
      <c r="E2756" s="668"/>
      <c r="F2756" s="681"/>
      <c r="G2756" s="664"/>
      <c r="H2756" s="585"/>
      <c r="I2756" s="586"/>
      <c r="J2756" s="571"/>
      <c r="K2756" s="572"/>
      <c r="L2756" s="575"/>
      <c r="M2756" s="576"/>
      <c r="N2756" s="581" t="s">
        <v>16</v>
      </c>
      <c r="O2756" s="582"/>
      <c r="P2756" s="571"/>
      <c r="Q2756" s="572"/>
      <c r="R2756" s="575"/>
      <c r="S2756" s="576"/>
      <c r="T2756" s="581" t="s">
        <v>16</v>
      </c>
      <c r="U2756" s="582"/>
      <c r="V2756" s="585"/>
      <c r="W2756" s="586"/>
      <c r="X2756" s="571"/>
      <c r="Y2756" s="586"/>
      <c r="Z2756" s="571"/>
      <c r="AA2756" s="586"/>
      <c r="AB2756" s="571"/>
      <c r="AC2756" s="572"/>
      <c r="AD2756" s="575"/>
      <c r="AE2756" s="576"/>
      <c r="AF2756" s="577"/>
      <c r="AG2756" s="578"/>
      <c r="AH2756" s="571"/>
      <c r="AI2756" s="572"/>
      <c r="AJ2756" s="575"/>
      <c r="AK2756" s="576"/>
      <c r="AL2756" s="577"/>
      <c r="AM2756" s="578"/>
      <c r="AN2756" s="571"/>
      <c r="AO2756" s="572"/>
      <c r="AP2756" s="575"/>
      <c r="AQ2756" s="576"/>
      <c r="AR2756" s="577"/>
      <c r="AS2756" s="578"/>
      <c r="AT2756" s="627"/>
      <c r="AU2756" s="628"/>
      <c r="AV2756" s="629"/>
      <c r="AW2756" s="630"/>
      <c r="AX2756" s="577"/>
      <c r="AY2756" s="578"/>
      <c r="AZ2756" s="571"/>
      <c r="BA2756" s="572"/>
      <c r="BB2756" s="575"/>
      <c r="BC2756" s="576"/>
      <c r="BD2756" s="577"/>
      <c r="BE2756" s="578"/>
      <c r="BF2756" s="627"/>
      <c r="BG2756" s="628"/>
      <c r="BH2756" s="629"/>
      <c r="BI2756" s="630"/>
      <c r="BJ2756" s="577"/>
      <c r="BK2756" s="578"/>
      <c r="BL2756" s="605"/>
      <c r="BM2756" s="606"/>
      <c r="BN2756" s="607"/>
      <c r="BO2756" s="588"/>
      <c r="BP2756" s="556"/>
      <c r="BQ2756" s="556"/>
      <c r="BR2756" s="65"/>
      <c r="BS2756" s="65"/>
      <c r="BT2756" s="268"/>
    </row>
    <row r="2757" spans="1:72" ht="21.75" customHeight="1" x14ac:dyDescent="0.25">
      <c r="A2757" s="268"/>
      <c r="B2757" s="678" t="str">
        <f>IF(ROSTER!B$40="","",ROSTER!B$40)</f>
        <v/>
      </c>
      <c r="C2757" s="669" t="str">
        <f>IF(ROSTER!C$40="","",ROSTER!C$40)</f>
        <v/>
      </c>
      <c r="D2757" s="670"/>
      <c r="E2757" s="667"/>
      <c r="F2757" s="680">
        <f>IF(E2757="y",1,IF(E2757="S",1,0))</f>
        <v>0</v>
      </c>
      <c r="G2757" s="663">
        <f>IF(E2757="S",1,0)</f>
        <v>0</v>
      </c>
      <c r="H2757" s="583"/>
      <c r="I2757" s="584"/>
      <c r="J2757" s="569"/>
      <c r="K2757" s="570"/>
      <c r="L2757" s="573"/>
      <c r="M2757" s="574"/>
      <c r="N2757" s="579">
        <f>L2757+J2757</f>
        <v>0</v>
      </c>
      <c r="O2757" s="580"/>
      <c r="P2757" s="569"/>
      <c r="Q2757" s="570"/>
      <c r="R2757" s="573"/>
      <c r="S2757" s="574"/>
      <c r="T2757" s="579">
        <f>R2757-P2757</f>
        <v>0</v>
      </c>
      <c r="U2757" s="580"/>
      <c r="V2757" s="583"/>
      <c r="W2757" s="584"/>
      <c r="X2757" s="569"/>
      <c r="Y2757" s="584"/>
      <c r="Z2757" s="569"/>
      <c r="AA2757" s="584"/>
      <c r="AB2757" s="569"/>
      <c r="AC2757" s="570"/>
      <c r="AD2757" s="573"/>
      <c r="AE2757" s="574"/>
      <c r="AF2757" s="557">
        <f>IF(AB2757=0,0,(AD2757/AB2757)*100)</f>
        <v>0</v>
      </c>
      <c r="AG2757" s="558"/>
      <c r="AH2757" s="569"/>
      <c r="AI2757" s="570"/>
      <c r="AJ2757" s="573"/>
      <c r="AK2757" s="574"/>
      <c r="AL2757" s="557">
        <f>IF(AH2757=0,0,(AJ2757/AH2757)*100)</f>
        <v>0</v>
      </c>
      <c r="AM2757" s="558"/>
      <c r="AN2757" s="569"/>
      <c r="AO2757" s="570"/>
      <c r="AP2757" s="573"/>
      <c r="AQ2757" s="574"/>
      <c r="AR2757" s="557">
        <f>IF(AN2757=0,0,(AP2757/AN2757)*100)</f>
        <v>0</v>
      </c>
      <c r="AS2757" s="558"/>
      <c r="AT2757" s="561">
        <f>AB2757+AH2757+AN2757</f>
        <v>0</v>
      </c>
      <c r="AU2757" s="562"/>
      <c r="AV2757" s="565">
        <f>AD2757+AJ2757+AP2757</f>
        <v>0</v>
      </c>
      <c r="AW2757" s="566"/>
      <c r="AX2757" s="557">
        <f>IF(AT2757=0,0,(AV2757/AT2757)*100)</f>
        <v>0</v>
      </c>
      <c r="AY2757" s="558"/>
      <c r="AZ2757" s="569"/>
      <c r="BA2757" s="570"/>
      <c r="BB2757" s="573"/>
      <c r="BC2757" s="574"/>
      <c r="BD2757" s="557">
        <f>IF(AZ2757=0,0,(BB2757/AZ2757)*100)</f>
        <v>0</v>
      </c>
      <c r="BE2757" s="558"/>
      <c r="BF2757" s="561">
        <f>AT2757+AZ2757</f>
        <v>0</v>
      </c>
      <c r="BG2757" s="562"/>
      <c r="BH2757" s="565">
        <f>AV2757+BB2757</f>
        <v>0</v>
      </c>
      <c r="BI2757" s="566"/>
      <c r="BJ2757" s="557">
        <f>IF(BF2757=0,0,(BH2757/BF2757)*100)</f>
        <v>0</v>
      </c>
      <c r="BK2757" s="558"/>
      <c r="BL2757" s="602">
        <f>(AD2757*2)+(AJ2757*2)+(AP2757*3)+BB2757</f>
        <v>0</v>
      </c>
      <c r="BM2757" s="603"/>
      <c r="BN2757" s="604"/>
      <c r="BO2757" s="587">
        <f t="shared" ref="BO2757" si="2662">IF(BQ2757=0,0,50*BP2757/BQ2757)</f>
        <v>0</v>
      </c>
      <c r="BP2757" s="555">
        <f t="shared" ref="BP2757" si="2663">(BL2757*BS$2725)+(N2757*BS$2726)+(X2757*BS$2727)+(R2757*BS$2728)+(V2757*BS$2729)+(Z2757*BS$2730)</f>
        <v>0</v>
      </c>
      <c r="BQ2757" s="555">
        <f t="shared" ref="BQ2757" si="2664">((AZ2757-BB2757)*BS$2732)+((AT2757-AV2757)*BS$2731)+(H2757*BS$2733)+(P2757*BS$2734)</f>
        <v>0</v>
      </c>
      <c r="BR2757" s="65"/>
      <c r="BS2757" s="65"/>
      <c r="BT2757" s="268"/>
    </row>
    <row r="2758" spans="1:72" ht="21.75" customHeight="1" x14ac:dyDescent="0.25">
      <c r="A2758" s="268"/>
      <c r="B2758" s="679"/>
      <c r="C2758" s="690" t="str">
        <f>IF(ROSTER!D$40="","",ROSTER!D$40)</f>
        <v/>
      </c>
      <c r="D2758" s="691"/>
      <c r="E2758" s="668"/>
      <c r="F2758" s="681"/>
      <c r="G2758" s="664"/>
      <c r="H2758" s="585"/>
      <c r="I2758" s="586"/>
      <c r="J2758" s="571"/>
      <c r="K2758" s="572"/>
      <c r="L2758" s="575"/>
      <c r="M2758" s="576"/>
      <c r="N2758" s="581" t="s">
        <v>16</v>
      </c>
      <c r="O2758" s="582"/>
      <c r="P2758" s="571"/>
      <c r="Q2758" s="572"/>
      <c r="R2758" s="575"/>
      <c r="S2758" s="576"/>
      <c r="T2758" s="581" t="s">
        <v>16</v>
      </c>
      <c r="U2758" s="582"/>
      <c r="V2758" s="585"/>
      <c r="W2758" s="586"/>
      <c r="X2758" s="571"/>
      <c r="Y2758" s="586"/>
      <c r="Z2758" s="571"/>
      <c r="AA2758" s="586"/>
      <c r="AB2758" s="571"/>
      <c r="AC2758" s="572"/>
      <c r="AD2758" s="575"/>
      <c r="AE2758" s="576"/>
      <c r="AF2758" s="577"/>
      <c r="AG2758" s="578"/>
      <c r="AH2758" s="571"/>
      <c r="AI2758" s="572"/>
      <c r="AJ2758" s="575"/>
      <c r="AK2758" s="576"/>
      <c r="AL2758" s="577"/>
      <c r="AM2758" s="578"/>
      <c r="AN2758" s="571"/>
      <c r="AO2758" s="572"/>
      <c r="AP2758" s="575"/>
      <c r="AQ2758" s="576"/>
      <c r="AR2758" s="577"/>
      <c r="AS2758" s="578"/>
      <c r="AT2758" s="627"/>
      <c r="AU2758" s="628"/>
      <c r="AV2758" s="629"/>
      <c r="AW2758" s="630"/>
      <c r="AX2758" s="577"/>
      <c r="AY2758" s="578"/>
      <c r="AZ2758" s="571"/>
      <c r="BA2758" s="572"/>
      <c r="BB2758" s="575"/>
      <c r="BC2758" s="576"/>
      <c r="BD2758" s="577"/>
      <c r="BE2758" s="578"/>
      <c r="BF2758" s="627"/>
      <c r="BG2758" s="628"/>
      <c r="BH2758" s="629"/>
      <c r="BI2758" s="630"/>
      <c r="BJ2758" s="577"/>
      <c r="BK2758" s="578"/>
      <c r="BL2758" s="605"/>
      <c r="BM2758" s="606"/>
      <c r="BN2758" s="607"/>
      <c r="BO2758" s="588"/>
      <c r="BP2758" s="556"/>
      <c r="BQ2758" s="556"/>
      <c r="BR2758" s="65"/>
      <c r="BS2758" s="65"/>
      <c r="BT2758" s="268"/>
    </row>
    <row r="2759" spans="1:72" ht="21.75" customHeight="1" x14ac:dyDescent="0.25">
      <c r="A2759" s="268"/>
      <c r="B2759" s="678" t="str">
        <f>IF(ROSTER!B$42="","",ROSTER!B$42)</f>
        <v/>
      </c>
      <c r="C2759" s="669" t="str">
        <f>IF(ROSTER!C$42="","",ROSTER!C$42)</f>
        <v/>
      </c>
      <c r="D2759" s="670"/>
      <c r="E2759" s="667"/>
      <c r="F2759" s="680">
        <f>IF(E2759="y",1,IF(E2759="S",1,0))</f>
        <v>0</v>
      </c>
      <c r="G2759" s="663">
        <f>IF(E2759="S",1,0)</f>
        <v>0</v>
      </c>
      <c r="H2759" s="583"/>
      <c r="I2759" s="584"/>
      <c r="J2759" s="569"/>
      <c r="K2759" s="570"/>
      <c r="L2759" s="573"/>
      <c r="M2759" s="574"/>
      <c r="N2759" s="579">
        <f>L2759+J2759</f>
        <v>0</v>
      </c>
      <c r="O2759" s="580"/>
      <c r="P2759" s="569"/>
      <c r="Q2759" s="570"/>
      <c r="R2759" s="573"/>
      <c r="S2759" s="574"/>
      <c r="T2759" s="579">
        <f>R2759-P2759</f>
        <v>0</v>
      </c>
      <c r="U2759" s="580"/>
      <c r="V2759" s="583"/>
      <c r="W2759" s="584"/>
      <c r="X2759" s="569"/>
      <c r="Y2759" s="584"/>
      <c r="Z2759" s="569"/>
      <c r="AA2759" s="584"/>
      <c r="AB2759" s="569"/>
      <c r="AC2759" s="570"/>
      <c r="AD2759" s="573"/>
      <c r="AE2759" s="574"/>
      <c r="AF2759" s="557">
        <f>IF(AB2759=0,0,(AD2759/AB2759)*100)</f>
        <v>0</v>
      </c>
      <c r="AG2759" s="558"/>
      <c r="AH2759" s="569"/>
      <c r="AI2759" s="570"/>
      <c r="AJ2759" s="573"/>
      <c r="AK2759" s="574"/>
      <c r="AL2759" s="557">
        <f>IF(AH2759=0,0,(AJ2759/AH2759)*100)</f>
        <v>0</v>
      </c>
      <c r="AM2759" s="558"/>
      <c r="AN2759" s="569"/>
      <c r="AO2759" s="570"/>
      <c r="AP2759" s="573"/>
      <c r="AQ2759" s="574"/>
      <c r="AR2759" s="557">
        <f>IF(AN2759=0,0,(AP2759/AN2759)*100)</f>
        <v>0</v>
      </c>
      <c r="AS2759" s="558"/>
      <c r="AT2759" s="561">
        <f>AB2759+AH2759+AN2759</f>
        <v>0</v>
      </c>
      <c r="AU2759" s="562"/>
      <c r="AV2759" s="565">
        <f>AD2759+AJ2759+AP2759</f>
        <v>0</v>
      </c>
      <c r="AW2759" s="566"/>
      <c r="AX2759" s="557">
        <f>IF(AT2759=0,0,(AV2759/AT2759)*100)</f>
        <v>0</v>
      </c>
      <c r="AY2759" s="558"/>
      <c r="AZ2759" s="569"/>
      <c r="BA2759" s="570"/>
      <c r="BB2759" s="573"/>
      <c r="BC2759" s="574"/>
      <c r="BD2759" s="557">
        <f>IF(AZ2759=0,0,(BB2759/AZ2759)*100)</f>
        <v>0</v>
      </c>
      <c r="BE2759" s="558"/>
      <c r="BF2759" s="561">
        <f>AT2759+AZ2759</f>
        <v>0</v>
      </c>
      <c r="BG2759" s="562"/>
      <c r="BH2759" s="565">
        <f>AV2759+BB2759</f>
        <v>0</v>
      </c>
      <c r="BI2759" s="566"/>
      <c r="BJ2759" s="557">
        <f>IF(BF2759=0,0,(BH2759/BF2759)*100)</f>
        <v>0</v>
      </c>
      <c r="BK2759" s="558"/>
      <c r="BL2759" s="602">
        <f>(AD2759*2)+(AJ2759*2)+(AP2759*3)+BB2759</f>
        <v>0</v>
      </c>
      <c r="BM2759" s="603"/>
      <c r="BN2759" s="604"/>
      <c r="BO2759" s="587">
        <f t="shared" ref="BO2759" si="2665">IF(BQ2759=0,0,50*BP2759/BQ2759)</f>
        <v>0</v>
      </c>
      <c r="BP2759" s="555">
        <f t="shared" ref="BP2759" si="2666">(BL2759*BS$2725)+(N2759*BS$2726)+(X2759*BS$2727)+(R2759*BS$2728)+(V2759*BS$2729)+(Z2759*BS$2730)</f>
        <v>0</v>
      </c>
      <c r="BQ2759" s="555">
        <f t="shared" ref="BQ2759" si="2667">((AZ2759-BB2759)*BS$2732)+((AT2759-AV2759)*BS$2731)+(H2759*BS$2733)+(P2759*BS$2734)</f>
        <v>0</v>
      </c>
      <c r="BR2759" s="65"/>
      <c r="BS2759" s="65"/>
      <c r="BT2759" s="268"/>
    </row>
    <row r="2760" spans="1:72" ht="21.75" customHeight="1" x14ac:dyDescent="0.25">
      <c r="A2760" s="268"/>
      <c r="B2760" s="679"/>
      <c r="C2760" s="690" t="str">
        <f>IF(ROSTER!D$42="","",ROSTER!D$42)</f>
        <v/>
      </c>
      <c r="D2760" s="691"/>
      <c r="E2760" s="668"/>
      <c r="F2760" s="681"/>
      <c r="G2760" s="664"/>
      <c r="H2760" s="585"/>
      <c r="I2760" s="586"/>
      <c r="J2760" s="571"/>
      <c r="K2760" s="572"/>
      <c r="L2760" s="575"/>
      <c r="M2760" s="576"/>
      <c r="N2760" s="581" t="s">
        <v>16</v>
      </c>
      <c r="O2760" s="582"/>
      <c r="P2760" s="571"/>
      <c r="Q2760" s="572"/>
      <c r="R2760" s="575"/>
      <c r="S2760" s="576"/>
      <c r="T2760" s="581" t="s">
        <v>16</v>
      </c>
      <c r="U2760" s="582"/>
      <c r="V2760" s="585"/>
      <c r="W2760" s="586"/>
      <c r="X2760" s="571"/>
      <c r="Y2760" s="586"/>
      <c r="Z2760" s="571"/>
      <c r="AA2760" s="586"/>
      <c r="AB2760" s="571"/>
      <c r="AC2760" s="572"/>
      <c r="AD2760" s="575"/>
      <c r="AE2760" s="576"/>
      <c r="AF2760" s="577"/>
      <c r="AG2760" s="578"/>
      <c r="AH2760" s="571"/>
      <c r="AI2760" s="572"/>
      <c r="AJ2760" s="575"/>
      <c r="AK2760" s="576"/>
      <c r="AL2760" s="577"/>
      <c r="AM2760" s="578"/>
      <c r="AN2760" s="571"/>
      <c r="AO2760" s="572"/>
      <c r="AP2760" s="575"/>
      <c r="AQ2760" s="576"/>
      <c r="AR2760" s="577"/>
      <c r="AS2760" s="578"/>
      <c r="AT2760" s="627"/>
      <c r="AU2760" s="628"/>
      <c r="AV2760" s="629"/>
      <c r="AW2760" s="630"/>
      <c r="AX2760" s="577"/>
      <c r="AY2760" s="578"/>
      <c r="AZ2760" s="571"/>
      <c r="BA2760" s="572"/>
      <c r="BB2760" s="575"/>
      <c r="BC2760" s="576"/>
      <c r="BD2760" s="577"/>
      <c r="BE2760" s="578"/>
      <c r="BF2760" s="627"/>
      <c r="BG2760" s="628"/>
      <c r="BH2760" s="629"/>
      <c r="BI2760" s="630"/>
      <c r="BJ2760" s="577"/>
      <c r="BK2760" s="578"/>
      <c r="BL2760" s="605"/>
      <c r="BM2760" s="606"/>
      <c r="BN2760" s="607"/>
      <c r="BO2760" s="588"/>
      <c r="BP2760" s="556"/>
      <c r="BQ2760" s="556"/>
      <c r="BR2760" s="65"/>
      <c r="BS2760" s="65"/>
      <c r="BT2760" s="268"/>
    </row>
    <row r="2761" spans="1:72" ht="21.75" customHeight="1" x14ac:dyDescent="0.25">
      <c r="A2761" s="268"/>
      <c r="B2761" s="678" t="str">
        <f>IF(ROSTER!B$44="","",ROSTER!B$44)</f>
        <v/>
      </c>
      <c r="C2761" s="669" t="str">
        <f>IF(ROSTER!C$44="","",ROSTER!C$44)</f>
        <v/>
      </c>
      <c r="D2761" s="670"/>
      <c r="E2761" s="667"/>
      <c r="F2761" s="680">
        <f>IF(E2761="y",1,IF(E2761="S",1,0))</f>
        <v>0</v>
      </c>
      <c r="G2761" s="663">
        <f>IF(E2761="S",1,0)</f>
        <v>0</v>
      </c>
      <c r="H2761" s="583"/>
      <c r="I2761" s="584"/>
      <c r="J2761" s="569"/>
      <c r="K2761" s="570"/>
      <c r="L2761" s="573"/>
      <c r="M2761" s="574"/>
      <c r="N2761" s="579">
        <f>L2761+J2761</f>
        <v>0</v>
      </c>
      <c r="O2761" s="580"/>
      <c r="P2761" s="569"/>
      <c r="Q2761" s="570"/>
      <c r="R2761" s="573"/>
      <c r="S2761" s="574"/>
      <c r="T2761" s="579">
        <f>R2761-P2761</f>
        <v>0</v>
      </c>
      <c r="U2761" s="580"/>
      <c r="V2761" s="583"/>
      <c r="W2761" s="584"/>
      <c r="X2761" s="569"/>
      <c r="Y2761" s="584"/>
      <c r="Z2761" s="569"/>
      <c r="AA2761" s="584"/>
      <c r="AB2761" s="569"/>
      <c r="AC2761" s="570"/>
      <c r="AD2761" s="573"/>
      <c r="AE2761" s="574"/>
      <c r="AF2761" s="557">
        <f>IF(AB2761=0,0,(AD2761/AB2761)*100)</f>
        <v>0</v>
      </c>
      <c r="AG2761" s="558"/>
      <c r="AH2761" s="569"/>
      <c r="AI2761" s="570"/>
      <c r="AJ2761" s="573"/>
      <c r="AK2761" s="574"/>
      <c r="AL2761" s="557">
        <f>IF(AH2761=0,0,(AJ2761/AH2761)*100)</f>
        <v>0</v>
      </c>
      <c r="AM2761" s="558"/>
      <c r="AN2761" s="569"/>
      <c r="AO2761" s="570"/>
      <c r="AP2761" s="573"/>
      <c r="AQ2761" s="574"/>
      <c r="AR2761" s="557">
        <f>IF(AN2761=0,0,(AP2761/AN2761)*100)</f>
        <v>0</v>
      </c>
      <c r="AS2761" s="558"/>
      <c r="AT2761" s="561">
        <f>AB2761+AH2761+AN2761</f>
        <v>0</v>
      </c>
      <c r="AU2761" s="562"/>
      <c r="AV2761" s="565">
        <f>AD2761+AJ2761+AP2761</f>
        <v>0</v>
      </c>
      <c r="AW2761" s="566"/>
      <c r="AX2761" s="557">
        <f>IF(AT2761=0,0,(AV2761/AT2761)*100)</f>
        <v>0</v>
      </c>
      <c r="AY2761" s="558"/>
      <c r="AZ2761" s="569"/>
      <c r="BA2761" s="570"/>
      <c r="BB2761" s="573"/>
      <c r="BC2761" s="574"/>
      <c r="BD2761" s="557">
        <f>IF(AZ2761=0,0,(BB2761/AZ2761)*100)</f>
        <v>0</v>
      </c>
      <c r="BE2761" s="558"/>
      <c r="BF2761" s="561">
        <f>AT2761+AZ2761</f>
        <v>0</v>
      </c>
      <c r="BG2761" s="562"/>
      <c r="BH2761" s="565">
        <f>AV2761+BB2761</f>
        <v>0</v>
      </c>
      <c r="BI2761" s="566"/>
      <c r="BJ2761" s="557">
        <f>IF(BF2761=0,0,(BH2761/BF2761)*100)</f>
        <v>0</v>
      </c>
      <c r="BK2761" s="558"/>
      <c r="BL2761" s="602">
        <f>(AD2761*2)+(AJ2761*2)+(AP2761*3)+BB2761</f>
        <v>0</v>
      </c>
      <c r="BM2761" s="603"/>
      <c r="BN2761" s="604"/>
      <c r="BO2761" s="587">
        <f t="shared" ref="BO2761" si="2668">IF(BQ2761=0,0,50*BP2761/BQ2761)</f>
        <v>0</v>
      </c>
      <c r="BP2761" s="555">
        <f t="shared" ref="BP2761" si="2669">(BL2761*BS$2725)+(N2761*BS$2726)+(X2761*BS$2727)+(R2761*BS$2728)+(V2761*BS$2729)+(Z2761*BS$2730)</f>
        <v>0</v>
      </c>
      <c r="BQ2761" s="555">
        <f t="shared" ref="BQ2761" si="2670">((AZ2761-BB2761)*BS$2732)+((AT2761-AV2761)*BS$2731)+(H2761*BS$2733)+(P2761*BS$2734)</f>
        <v>0</v>
      </c>
      <c r="BR2761" s="65"/>
      <c r="BS2761" s="65"/>
      <c r="BT2761" s="268"/>
    </row>
    <row r="2762" spans="1:72" ht="21.75" customHeight="1" x14ac:dyDescent="0.25">
      <c r="A2762" s="268"/>
      <c r="B2762" s="679"/>
      <c r="C2762" s="690" t="str">
        <f>IF(ROSTER!D$44="","",ROSTER!D$44)</f>
        <v/>
      </c>
      <c r="D2762" s="691"/>
      <c r="E2762" s="668"/>
      <c r="F2762" s="681"/>
      <c r="G2762" s="664"/>
      <c r="H2762" s="585"/>
      <c r="I2762" s="586"/>
      <c r="J2762" s="571"/>
      <c r="K2762" s="572"/>
      <c r="L2762" s="575"/>
      <c r="M2762" s="576"/>
      <c r="N2762" s="581" t="s">
        <v>16</v>
      </c>
      <c r="O2762" s="582"/>
      <c r="P2762" s="571"/>
      <c r="Q2762" s="572"/>
      <c r="R2762" s="575"/>
      <c r="S2762" s="576"/>
      <c r="T2762" s="581" t="s">
        <v>16</v>
      </c>
      <c r="U2762" s="582"/>
      <c r="V2762" s="585"/>
      <c r="W2762" s="586"/>
      <c r="X2762" s="571"/>
      <c r="Y2762" s="586"/>
      <c r="Z2762" s="571"/>
      <c r="AA2762" s="586"/>
      <c r="AB2762" s="571"/>
      <c r="AC2762" s="572"/>
      <c r="AD2762" s="575"/>
      <c r="AE2762" s="576"/>
      <c r="AF2762" s="577"/>
      <c r="AG2762" s="578"/>
      <c r="AH2762" s="571"/>
      <c r="AI2762" s="572"/>
      <c r="AJ2762" s="575"/>
      <c r="AK2762" s="576"/>
      <c r="AL2762" s="577"/>
      <c r="AM2762" s="578"/>
      <c r="AN2762" s="571"/>
      <c r="AO2762" s="572"/>
      <c r="AP2762" s="575"/>
      <c r="AQ2762" s="576"/>
      <c r="AR2762" s="577"/>
      <c r="AS2762" s="578"/>
      <c r="AT2762" s="627"/>
      <c r="AU2762" s="628"/>
      <c r="AV2762" s="629"/>
      <c r="AW2762" s="630"/>
      <c r="AX2762" s="577"/>
      <c r="AY2762" s="578"/>
      <c r="AZ2762" s="571"/>
      <c r="BA2762" s="572"/>
      <c r="BB2762" s="575"/>
      <c r="BC2762" s="576"/>
      <c r="BD2762" s="577"/>
      <c r="BE2762" s="578"/>
      <c r="BF2762" s="627"/>
      <c r="BG2762" s="628"/>
      <c r="BH2762" s="629"/>
      <c r="BI2762" s="630"/>
      <c r="BJ2762" s="577"/>
      <c r="BK2762" s="578"/>
      <c r="BL2762" s="605"/>
      <c r="BM2762" s="606"/>
      <c r="BN2762" s="607"/>
      <c r="BO2762" s="588"/>
      <c r="BP2762" s="556"/>
      <c r="BQ2762" s="556"/>
      <c r="BR2762" s="65"/>
      <c r="BS2762" s="65"/>
      <c r="BT2762" s="268"/>
    </row>
    <row r="2763" spans="1:72" ht="21.75" customHeight="1" x14ac:dyDescent="0.25">
      <c r="A2763" s="268"/>
      <c r="B2763" s="678" t="str">
        <f>IF(ROSTER!B$46="","",ROSTER!B$46)</f>
        <v/>
      </c>
      <c r="C2763" s="669" t="str">
        <f>IF(ROSTER!C$46="","",ROSTER!C$46)</f>
        <v/>
      </c>
      <c r="D2763" s="670"/>
      <c r="E2763" s="667"/>
      <c r="F2763" s="680">
        <f>IF(E2763="y",1,IF(E2763="S",1,0))</f>
        <v>0</v>
      </c>
      <c r="G2763" s="663">
        <f>IF(E2763="S",1,0)</f>
        <v>0</v>
      </c>
      <c r="H2763" s="583"/>
      <c r="I2763" s="584"/>
      <c r="J2763" s="569"/>
      <c r="K2763" s="570"/>
      <c r="L2763" s="573"/>
      <c r="M2763" s="574"/>
      <c r="N2763" s="579">
        <f>L2763+J2763</f>
        <v>0</v>
      </c>
      <c r="O2763" s="580"/>
      <c r="P2763" s="569"/>
      <c r="Q2763" s="570"/>
      <c r="R2763" s="573"/>
      <c r="S2763" s="574"/>
      <c r="T2763" s="579">
        <f>R2763-P2763</f>
        <v>0</v>
      </c>
      <c r="U2763" s="580"/>
      <c r="V2763" s="583"/>
      <c r="W2763" s="584"/>
      <c r="X2763" s="569"/>
      <c r="Y2763" s="584"/>
      <c r="Z2763" s="569"/>
      <c r="AA2763" s="584"/>
      <c r="AB2763" s="569"/>
      <c r="AC2763" s="570"/>
      <c r="AD2763" s="573"/>
      <c r="AE2763" s="574"/>
      <c r="AF2763" s="557">
        <f>IF(AB2763=0,0,(AD2763/AB2763)*100)</f>
        <v>0</v>
      </c>
      <c r="AG2763" s="558"/>
      <c r="AH2763" s="569"/>
      <c r="AI2763" s="570"/>
      <c r="AJ2763" s="573"/>
      <c r="AK2763" s="574"/>
      <c r="AL2763" s="557">
        <f>IF(AH2763=0,0,(AJ2763/AH2763)*100)</f>
        <v>0</v>
      </c>
      <c r="AM2763" s="558"/>
      <c r="AN2763" s="569"/>
      <c r="AO2763" s="570"/>
      <c r="AP2763" s="573"/>
      <c r="AQ2763" s="574"/>
      <c r="AR2763" s="557">
        <f>IF(AN2763=0,0,(AP2763/AN2763)*100)</f>
        <v>0</v>
      </c>
      <c r="AS2763" s="558"/>
      <c r="AT2763" s="561">
        <f>AB2763+AH2763+AN2763</f>
        <v>0</v>
      </c>
      <c r="AU2763" s="562"/>
      <c r="AV2763" s="565">
        <f>AD2763+AJ2763+AP2763</f>
        <v>0</v>
      </c>
      <c r="AW2763" s="566"/>
      <c r="AX2763" s="557">
        <f>IF(AT2763=0,0,(AV2763/AT2763)*100)</f>
        <v>0</v>
      </c>
      <c r="AY2763" s="558"/>
      <c r="AZ2763" s="569"/>
      <c r="BA2763" s="570"/>
      <c r="BB2763" s="573"/>
      <c r="BC2763" s="574"/>
      <c r="BD2763" s="557">
        <f>IF(AZ2763=0,0,(BB2763/AZ2763)*100)</f>
        <v>0</v>
      </c>
      <c r="BE2763" s="558"/>
      <c r="BF2763" s="561">
        <f>AT2763+AZ2763</f>
        <v>0</v>
      </c>
      <c r="BG2763" s="562"/>
      <c r="BH2763" s="565">
        <f>AV2763+BB2763</f>
        <v>0</v>
      </c>
      <c r="BI2763" s="566"/>
      <c r="BJ2763" s="557">
        <f>IF(BF2763=0,0,(BH2763/BF2763)*100)</f>
        <v>0</v>
      </c>
      <c r="BK2763" s="558"/>
      <c r="BL2763" s="602">
        <f>(AD2763*2)+(AJ2763*2)+(AP2763*3)+BB2763</f>
        <v>0</v>
      </c>
      <c r="BM2763" s="603"/>
      <c r="BN2763" s="604"/>
      <c r="BO2763" s="587">
        <f t="shared" ref="BO2763" si="2671">IF(BQ2763=0,0,50*BP2763/BQ2763)</f>
        <v>0</v>
      </c>
      <c r="BP2763" s="634">
        <f t="shared" ref="BP2763" si="2672">(BL2763*BS$2725)+(N2763*BS$2726)+(X2763*BS$2727)+(R2763*BS$2728)+(V2763*BS$2729)+(Z2763*BS$2730)</f>
        <v>0</v>
      </c>
      <c r="BQ2763" s="555">
        <f t="shared" ref="BQ2763" si="2673">((AZ2763-BB2763)*BS$2732)+((AT2763-AV2763)*BS$2731)+(H2763*BS$2733)+(P2763*BS$2734)</f>
        <v>0</v>
      </c>
      <c r="BR2763" s="65"/>
      <c r="BS2763" s="65"/>
      <c r="BT2763" s="268"/>
    </row>
    <row r="2764" spans="1:72" ht="22.5" customHeight="1" thickBot="1" x14ac:dyDescent="0.3">
      <c r="A2764" s="268"/>
      <c r="B2764" s="679"/>
      <c r="C2764" s="690" t="str">
        <f>IF(ROSTER!D$46="","",ROSTER!D$46)</f>
        <v/>
      </c>
      <c r="D2764" s="691"/>
      <c r="E2764" s="668"/>
      <c r="F2764" s="681"/>
      <c r="G2764" s="664"/>
      <c r="H2764" s="585"/>
      <c r="I2764" s="586"/>
      <c r="J2764" s="571"/>
      <c r="K2764" s="572"/>
      <c r="L2764" s="575"/>
      <c r="M2764" s="576"/>
      <c r="N2764" s="649" t="s">
        <v>16</v>
      </c>
      <c r="O2764" s="650"/>
      <c r="P2764" s="571"/>
      <c r="Q2764" s="572"/>
      <c r="R2764" s="575"/>
      <c r="S2764" s="576"/>
      <c r="T2764" s="581" t="s">
        <v>16</v>
      </c>
      <c r="U2764" s="582"/>
      <c r="V2764" s="585"/>
      <c r="W2764" s="586"/>
      <c r="X2764" s="571"/>
      <c r="Y2764" s="586"/>
      <c r="Z2764" s="571"/>
      <c r="AA2764" s="586"/>
      <c r="AB2764" s="571"/>
      <c r="AC2764" s="572"/>
      <c r="AD2764" s="575"/>
      <c r="AE2764" s="576"/>
      <c r="AF2764" s="559"/>
      <c r="AG2764" s="560"/>
      <c r="AH2764" s="571"/>
      <c r="AI2764" s="572"/>
      <c r="AJ2764" s="575"/>
      <c r="AK2764" s="576"/>
      <c r="AL2764" s="559"/>
      <c r="AM2764" s="560"/>
      <c r="AN2764" s="571"/>
      <c r="AO2764" s="572"/>
      <c r="AP2764" s="575"/>
      <c r="AQ2764" s="576"/>
      <c r="AR2764" s="559"/>
      <c r="AS2764" s="560"/>
      <c r="AT2764" s="563"/>
      <c r="AU2764" s="564"/>
      <c r="AV2764" s="567"/>
      <c r="AW2764" s="568"/>
      <c r="AX2764" s="559"/>
      <c r="AY2764" s="560"/>
      <c r="AZ2764" s="571"/>
      <c r="BA2764" s="572"/>
      <c r="BB2764" s="575"/>
      <c r="BC2764" s="576"/>
      <c r="BD2764" s="559"/>
      <c r="BE2764" s="560"/>
      <c r="BF2764" s="563"/>
      <c r="BG2764" s="564"/>
      <c r="BH2764" s="567"/>
      <c r="BI2764" s="568"/>
      <c r="BJ2764" s="559"/>
      <c r="BK2764" s="560"/>
      <c r="BL2764" s="631"/>
      <c r="BM2764" s="632"/>
      <c r="BN2764" s="633"/>
      <c r="BO2764" s="588"/>
      <c r="BP2764" s="635"/>
      <c r="BQ2764" s="556"/>
      <c r="BR2764" s="65"/>
      <c r="BS2764" s="65"/>
      <c r="BT2764" s="268"/>
    </row>
    <row r="2765" spans="1:72" s="79" customFormat="1" ht="33.4" customHeight="1" x14ac:dyDescent="0.45">
      <c r="A2765" s="278"/>
      <c r="B2765" s="671"/>
      <c r="C2765" s="611"/>
      <c r="D2765" s="674" t="s">
        <v>10</v>
      </c>
      <c r="E2765" s="675"/>
      <c r="F2765" s="78"/>
      <c r="G2765" s="78"/>
      <c r="H2765" s="547">
        <f>SUM(H2725:I2764)</f>
        <v>0</v>
      </c>
      <c r="I2765" s="548"/>
      <c r="J2765" s="547">
        <f>SUM(J2725:K2764)</f>
        <v>0</v>
      </c>
      <c r="K2765" s="548"/>
      <c r="L2765" s="551">
        <f>SUM(L2725:M2764)</f>
        <v>0</v>
      </c>
      <c r="M2765" s="636"/>
      <c r="N2765" s="533">
        <f>L2765+J2765</f>
        <v>0</v>
      </c>
      <c r="O2765" s="534"/>
      <c r="P2765" s="551">
        <f>SUM(P2725:Q2764)</f>
        <v>0</v>
      </c>
      <c r="Q2765" s="548"/>
      <c r="R2765" s="551">
        <f>SUM(R2725:S2764)</f>
        <v>0</v>
      </c>
      <c r="S2765" s="636"/>
      <c r="T2765" s="533">
        <f>R2765-P2765</f>
        <v>0</v>
      </c>
      <c r="U2765" s="534"/>
      <c r="V2765" s="551">
        <f>SUM(V2725:W2764)</f>
        <v>0</v>
      </c>
      <c r="W2765" s="636"/>
      <c r="X2765" s="547">
        <f>SUM(X2725:Y2764)</f>
        <v>0</v>
      </c>
      <c r="Y2765" s="534"/>
      <c r="Z2765" s="547">
        <f>SUM(Z2725:AA2764)</f>
        <v>0</v>
      </c>
      <c r="AA2765" s="534"/>
      <c r="AB2765" s="636">
        <f>SUM(AB2725:AC2764)</f>
        <v>0</v>
      </c>
      <c r="AC2765" s="548"/>
      <c r="AD2765" s="551">
        <f>SUM(AD2725:AE2764)</f>
        <v>0</v>
      </c>
      <c r="AE2765" s="636"/>
      <c r="AF2765" s="533">
        <f>IF(AB2765=0,0,(AD2765/AB2765)*100)</f>
        <v>0</v>
      </c>
      <c r="AG2765" s="534"/>
      <c r="AH2765" s="551">
        <f>SUM(AH2725:AI2764)</f>
        <v>0</v>
      </c>
      <c r="AI2765" s="548"/>
      <c r="AJ2765" s="551">
        <f>SUM(AJ2725:AK2764)</f>
        <v>0</v>
      </c>
      <c r="AK2765" s="636"/>
      <c r="AL2765" s="533">
        <f>IF(AH2765=0,0,(AJ2765/AH2765)*100)</f>
        <v>0</v>
      </c>
      <c r="AM2765" s="534"/>
      <c r="AN2765" s="551">
        <f>SUM(AN2725:AO2764)</f>
        <v>0</v>
      </c>
      <c r="AO2765" s="548"/>
      <c r="AP2765" s="551">
        <f>SUM(AP2725:AQ2764)</f>
        <v>0</v>
      </c>
      <c r="AQ2765" s="636"/>
      <c r="AR2765" s="533">
        <f>IF(AN2765=0,0,(AP2765/AN2765)*100)</f>
        <v>0</v>
      </c>
      <c r="AS2765" s="534"/>
      <c r="AT2765" s="547">
        <f>AB2765+AH2765+AN2765</f>
        <v>0</v>
      </c>
      <c r="AU2765" s="548"/>
      <c r="AV2765" s="551">
        <f>AD2765+AJ2765+AP2765</f>
        <v>0</v>
      </c>
      <c r="AW2765" s="552"/>
      <c r="AX2765" s="533">
        <f>IF(AT2765=0,0,(AV2765/AT2765)*100)</f>
        <v>0</v>
      </c>
      <c r="AY2765" s="534"/>
      <c r="AZ2765" s="551">
        <f>SUM(AZ2725:BA2764)</f>
        <v>0</v>
      </c>
      <c r="BA2765" s="548"/>
      <c r="BB2765" s="551">
        <f>SUM(BB2725:BC2764)</f>
        <v>0</v>
      </c>
      <c r="BC2765" s="636"/>
      <c r="BD2765" s="533">
        <f>IF(AZ2765=0,0,(BB2765/AZ2765)*100)</f>
        <v>0</v>
      </c>
      <c r="BE2765" s="534"/>
      <c r="BF2765" s="547">
        <f>AT2765+AZ2765</f>
        <v>0</v>
      </c>
      <c r="BG2765" s="548"/>
      <c r="BH2765" s="551">
        <f>AV2765+BB2765</f>
        <v>0</v>
      </c>
      <c r="BI2765" s="552"/>
      <c r="BJ2765" s="533">
        <f>IF(BF2765=0,0,(BH2765/BF2765)*100)</f>
        <v>0</v>
      </c>
      <c r="BK2765" s="619"/>
      <c r="BL2765" s="621">
        <f>SUM(BL2725:BN2764)</f>
        <v>0</v>
      </c>
      <c r="BM2765" s="622"/>
      <c r="BN2765" s="623"/>
      <c r="BO2765" s="610">
        <f>SUM(BO2725:BO2764)</f>
        <v>0</v>
      </c>
      <c r="BP2765" s="709">
        <f t="shared" ref="BP2765" si="2674">(BL2765*BS$2725)+(N2765*BS$2726)+(X2765*BS$2727)+(R2765*BS$2728)+(V2765*BS$2729)+(Z2765*BS$2730)</f>
        <v>0</v>
      </c>
      <c r="BQ2765" s="638">
        <f t="shared" ref="BQ2765" si="2675">((AZ2765-BB2765)*BS$2732)+((AT2765-AV2765)*BS$2731)+(H2765*BS$2733)+(P2765*BS$2734)</f>
        <v>0</v>
      </c>
      <c r="BR2765" s="77"/>
      <c r="BS2765" s="77"/>
      <c r="BT2765" s="278"/>
    </row>
    <row r="2766" spans="1:72" s="79" customFormat="1" ht="33.950000000000003" customHeight="1" thickBot="1" x14ac:dyDescent="0.5">
      <c r="A2766" s="278"/>
      <c r="B2766" s="672"/>
      <c r="C2766" s="673"/>
      <c r="D2766" s="676"/>
      <c r="E2766" s="677"/>
      <c r="F2766" s="80"/>
      <c r="G2766" s="80"/>
      <c r="H2766" s="549"/>
      <c r="I2766" s="550"/>
      <c r="J2766" s="549"/>
      <c r="K2766" s="550"/>
      <c r="L2766" s="553"/>
      <c r="M2766" s="637"/>
      <c r="N2766" s="535" t="s">
        <v>16</v>
      </c>
      <c r="O2766" s="536"/>
      <c r="P2766" s="553"/>
      <c r="Q2766" s="550"/>
      <c r="R2766" s="553"/>
      <c r="S2766" s="637"/>
      <c r="T2766" s="535" t="s">
        <v>16</v>
      </c>
      <c r="U2766" s="536"/>
      <c r="V2766" s="553"/>
      <c r="W2766" s="637"/>
      <c r="X2766" s="549"/>
      <c r="Y2766" s="536"/>
      <c r="Z2766" s="549"/>
      <c r="AA2766" s="536"/>
      <c r="AB2766" s="637"/>
      <c r="AC2766" s="550"/>
      <c r="AD2766" s="553"/>
      <c r="AE2766" s="637"/>
      <c r="AF2766" s="535"/>
      <c r="AG2766" s="536"/>
      <c r="AH2766" s="553"/>
      <c r="AI2766" s="550"/>
      <c r="AJ2766" s="553"/>
      <c r="AK2766" s="637"/>
      <c r="AL2766" s="535"/>
      <c r="AM2766" s="536"/>
      <c r="AN2766" s="553"/>
      <c r="AO2766" s="550"/>
      <c r="AP2766" s="553"/>
      <c r="AQ2766" s="637"/>
      <c r="AR2766" s="535"/>
      <c r="AS2766" s="536"/>
      <c r="AT2766" s="549"/>
      <c r="AU2766" s="550"/>
      <c r="AV2766" s="553"/>
      <c r="AW2766" s="554"/>
      <c r="AX2766" s="535"/>
      <c r="AY2766" s="536"/>
      <c r="AZ2766" s="553"/>
      <c r="BA2766" s="550"/>
      <c r="BB2766" s="553"/>
      <c r="BC2766" s="637"/>
      <c r="BD2766" s="535"/>
      <c r="BE2766" s="536"/>
      <c r="BF2766" s="549"/>
      <c r="BG2766" s="550"/>
      <c r="BH2766" s="553"/>
      <c r="BI2766" s="554"/>
      <c r="BJ2766" s="535"/>
      <c r="BK2766" s="620"/>
      <c r="BL2766" s="624"/>
      <c r="BM2766" s="625"/>
      <c r="BN2766" s="626"/>
      <c r="BO2766" s="609"/>
      <c r="BP2766" s="710"/>
      <c r="BQ2766" s="639"/>
      <c r="BR2766" s="77"/>
      <c r="BS2766" s="77"/>
      <c r="BT2766" s="278"/>
    </row>
    <row r="2767" spans="1:72" s="79" customFormat="1" ht="33" customHeight="1" thickBot="1" x14ac:dyDescent="0.5">
      <c r="A2767" s="278"/>
      <c r="B2767" s="671"/>
      <c r="C2767" s="611"/>
      <c r="D2767" s="674" t="s">
        <v>13</v>
      </c>
      <c r="E2767" s="675"/>
      <c r="F2767" s="82"/>
      <c r="G2767" s="117"/>
      <c r="H2767" s="541"/>
      <c r="I2767" s="545"/>
      <c r="J2767" s="541"/>
      <c r="K2767" s="545"/>
      <c r="L2767" s="537"/>
      <c r="M2767" s="538"/>
      <c r="N2767" s="533">
        <f>J2767+L2767</f>
        <v>0</v>
      </c>
      <c r="O2767" s="534"/>
      <c r="P2767" s="537"/>
      <c r="Q2767" s="545"/>
      <c r="R2767" s="537"/>
      <c r="S2767" s="538"/>
      <c r="T2767" s="533">
        <f>R2767-P2767</f>
        <v>0</v>
      </c>
      <c r="U2767" s="534"/>
      <c r="V2767" s="537"/>
      <c r="W2767" s="538"/>
      <c r="X2767" s="541"/>
      <c r="Y2767" s="542"/>
      <c r="Z2767" s="541"/>
      <c r="AA2767" s="542"/>
      <c r="AB2767" s="538"/>
      <c r="AC2767" s="545"/>
      <c r="AD2767" s="537"/>
      <c r="AE2767" s="538"/>
      <c r="AF2767" s="533">
        <f>IF(AB2767=0,0,(AD2767/AB2767)*100)</f>
        <v>0</v>
      </c>
      <c r="AG2767" s="534"/>
      <c r="AH2767" s="537"/>
      <c r="AI2767" s="545"/>
      <c r="AJ2767" s="537"/>
      <c r="AK2767" s="538"/>
      <c r="AL2767" s="533">
        <f>IF(AH2767=0,0,(AJ2767/AH2767)*100)</f>
        <v>0</v>
      </c>
      <c r="AM2767" s="534"/>
      <c r="AN2767" s="537"/>
      <c r="AO2767" s="545"/>
      <c r="AP2767" s="537"/>
      <c r="AQ2767" s="538"/>
      <c r="AR2767" s="533">
        <f>IF(AN2767=0,0,(AP2767/AN2767)*100)</f>
        <v>0</v>
      </c>
      <c r="AS2767" s="534"/>
      <c r="AT2767" s="547">
        <f>AB2767+AH2767+AN2767</f>
        <v>0</v>
      </c>
      <c r="AU2767" s="548"/>
      <c r="AV2767" s="551">
        <f>AD2767+AJ2767+AP2767</f>
        <v>0</v>
      </c>
      <c r="AW2767" s="552"/>
      <c r="AX2767" s="533">
        <f>IF(AT2767=0,0,(AV2767/AT2767)*100)</f>
        <v>0</v>
      </c>
      <c r="AY2767" s="534"/>
      <c r="AZ2767" s="537"/>
      <c r="BA2767" s="545"/>
      <c r="BB2767" s="537"/>
      <c r="BC2767" s="538"/>
      <c r="BD2767" s="533">
        <f>IF(AZ2767=0,0,(BB2767/AZ2767)*100)</f>
        <v>0</v>
      </c>
      <c r="BE2767" s="534"/>
      <c r="BF2767" s="547">
        <f>AT2767+AZ2767</f>
        <v>0</v>
      </c>
      <c r="BG2767" s="548"/>
      <c r="BH2767" s="551">
        <f>AV2767+BB2767</f>
        <v>0</v>
      </c>
      <c r="BI2767" s="552"/>
      <c r="BJ2767" s="533">
        <f>IF(BF2767=0,0,(BH2767/BF2767)*100)</f>
        <v>0</v>
      </c>
      <c r="BK2767" s="619"/>
      <c r="BL2767" s="700">
        <f>(AD2767*2)+(AJ2767*2)+(AP2767*3)+BB2767</f>
        <v>0</v>
      </c>
      <c r="BM2767" s="701"/>
      <c r="BN2767" s="702"/>
      <c r="BO2767" s="706"/>
      <c r="BP2767" s="83"/>
      <c r="BQ2767" s="84"/>
      <c r="BR2767" s="77"/>
      <c r="BS2767" s="77"/>
      <c r="BT2767" s="278"/>
    </row>
    <row r="2768" spans="1:72" s="79" customFormat="1" ht="33.75" customHeight="1" thickBot="1" x14ac:dyDescent="0.5">
      <c r="A2768" s="278"/>
      <c r="B2768" s="232"/>
      <c r="C2768" s="336"/>
      <c r="D2768" s="693"/>
      <c r="E2768" s="694"/>
      <c r="F2768" s="86"/>
      <c r="G2768" s="86"/>
      <c r="H2768" s="543"/>
      <c r="I2768" s="546"/>
      <c r="J2768" s="543"/>
      <c r="K2768" s="546"/>
      <c r="L2768" s="539"/>
      <c r="M2768" s="540"/>
      <c r="N2768" s="535">
        <f>IF((N2765+N2767)=0,0,N2765/(N2765+N2767)*100)</f>
        <v>0</v>
      </c>
      <c r="O2768" s="536"/>
      <c r="P2768" s="539"/>
      <c r="Q2768" s="546"/>
      <c r="R2768" s="539"/>
      <c r="S2768" s="540"/>
      <c r="T2768" s="535"/>
      <c r="U2768" s="536"/>
      <c r="V2768" s="539"/>
      <c r="W2768" s="540"/>
      <c r="X2768" s="543"/>
      <c r="Y2768" s="544"/>
      <c r="Z2768" s="543"/>
      <c r="AA2768" s="544"/>
      <c r="AB2768" s="540"/>
      <c r="AC2768" s="546"/>
      <c r="AD2768" s="539"/>
      <c r="AE2768" s="540"/>
      <c r="AF2768" s="535"/>
      <c r="AG2768" s="536"/>
      <c r="AH2768" s="539"/>
      <c r="AI2768" s="546"/>
      <c r="AJ2768" s="539"/>
      <c r="AK2768" s="540"/>
      <c r="AL2768" s="535"/>
      <c r="AM2768" s="536"/>
      <c r="AN2768" s="539"/>
      <c r="AO2768" s="546"/>
      <c r="AP2768" s="539"/>
      <c r="AQ2768" s="540"/>
      <c r="AR2768" s="535"/>
      <c r="AS2768" s="536"/>
      <c r="AT2768" s="549"/>
      <c r="AU2768" s="550"/>
      <c r="AV2768" s="553"/>
      <c r="AW2768" s="554"/>
      <c r="AX2768" s="535"/>
      <c r="AY2768" s="536"/>
      <c r="AZ2768" s="539"/>
      <c r="BA2768" s="546"/>
      <c r="BB2768" s="539"/>
      <c r="BC2768" s="540"/>
      <c r="BD2768" s="535"/>
      <c r="BE2768" s="536"/>
      <c r="BF2768" s="549"/>
      <c r="BG2768" s="550"/>
      <c r="BH2768" s="553"/>
      <c r="BI2768" s="554"/>
      <c r="BJ2768" s="535"/>
      <c r="BK2768" s="620"/>
      <c r="BL2768" s="703"/>
      <c r="BM2768" s="704"/>
      <c r="BN2768" s="705"/>
      <c r="BO2768" s="707"/>
      <c r="BP2768" s="222"/>
      <c r="BQ2768" s="222"/>
      <c r="BR2768" s="77"/>
      <c r="BS2768" s="77"/>
      <c r="BT2768" s="278"/>
    </row>
    <row r="2769" spans="1:77" ht="16.5" customHeight="1" thickTop="1" thickBot="1" x14ac:dyDescent="0.5">
      <c r="A2769" s="268"/>
      <c r="B2769" s="229"/>
      <c r="C2769" s="195"/>
      <c r="D2769" s="195"/>
      <c r="E2769" s="195"/>
      <c r="F2769" s="195"/>
      <c r="G2769" s="195"/>
      <c r="H2769" s="195"/>
      <c r="I2769" s="195"/>
      <c r="J2769" s="195"/>
      <c r="K2769" s="195"/>
      <c r="L2769" s="195"/>
      <c r="M2769" s="195"/>
      <c r="N2769" s="195"/>
      <c r="O2769" s="195"/>
      <c r="P2769" s="195"/>
      <c r="Q2769" s="195"/>
      <c r="R2769" s="195"/>
      <c r="S2769" s="195"/>
      <c r="T2769" s="195"/>
      <c r="U2769" s="195"/>
      <c r="V2769" s="195"/>
      <c r="W2769" s="195"/>
      <c r="X2769" s="195"/>
      <c r="Y2769" s="195"/>
      <c r="Z2769" s="195"/>
      <c r="AA2769" s="195"/>
      <c r="AB2769" s="195"/>
      <c r="AC2769" s="195"/>
      <c r="AD2769" s="195"/>
      <c r="AE2769" s="195"/>
      <c r="AF2769" s="198"/>
      <c r="AG2769" s="198"/>
      <c r="AH2769" s="195"/>
      <c r="AI2769" s="195"/>
      <c r="AJ2769" s="195"/>
      <c r="AK2769" s="195"/>
      <c r="AL2769" s="195"/>
      <c r="AM2769" s="195"/>
      <c r="AN2769" s="195"/>
      <c r="AO2769" s="195"/>
      <c r="AP2769" s="195"/>
      <c r="AQ2769" s="195"/>
      <c r="AR2769" s="195"/>
      <c r="AS2769" s="195"/>
      <c r="AT2769" s="195"/>
      <c r="AU2769" s="195"/>
      <c r="AV2769" s="195"/>
      <c r="AW2769" s="195"/>
      <c r="AX2769" s="195"/>
      <c r="AY2769" s="195"/>
      <c r="AZ2769" s="195"/>
      <c r="BA2769" s="195"/>
      <c r="BB2769" s="195"/>
      <c r="BC2769" s="195"/>
      <c r="BD2769" s="195"/>
      <c r="BE2769" s="195"/>
      <c r="BF2769" s="195"/>
      <c r="BG2769" s="195"/>
      <c r="BH2769" s="195"/>
      <c r="BI2769" s="195"/>
      <c r="BJ2769" s="195"/>
      <c r="BK2769" s="195"/>
      <c r="BL2769" s="195"/>
      <c r="BM2769" s="195"/>
      <c r="BN2769" s="195"/>
      <c r="BO2769" s="247"/>
      <c r="BP2769" s="600">
        <f>IF((J2765+L2767)=0,0,(J2765/(J2765+L2767)*100)%)</f>
        <v>0</v>
      </c>
      <c r="BQ2769" s="601"/>
      <c r="BR2769" s="600">
        <f>IF((L2765+J2767)=0,0,(L2765/(L2765+J2767)*100)%)</f>
        <v>0</v>
      </c>
      <c r="BS2769" s="601"/>
      <c r="BT2769" s="268"/>
    </row>
    <row r="2770" spans="1:77" s="85" customFormat="1" ht="87" customHeight="1" thickTop="1" thickBot="1" x14ac:dyDescent="0.55000000000000004">
      <c r="A2770" s="279"/>
      <c r="B2770" s="682"/>
      <c r="C2770" s="683"/>
      <c r="D2770" s="608"/>
      <c r="E2770" s="608"/>
      <c r="F2770" s="608"/>
      <c r="G2770" s="608"/>
      <c r="H2770" s="346"/>
      <c r="I2770" s="346"/>
      <c r="J2770" s="346"/>
      <c r="K2770" s="200"/>
      <c r="L2770" s="346"/>
      <c r="M2770" s="346"/>
      <c r="N2770" s="346"/>
      <c r="O2770" s="338"/>
      <c r="P2770" s="338"/>
      <c r="Q2770" s="338"/>
      <c r="R2770" s="338"/>
      <c r="S2770" s="346"/>
      <c r="T2770" s="346" t="s">
        <v>59</v>
      </c>
      <c r="U2770" s="346"/>
      <c r="V2770" s="200"/>
      <c r="W2770" s="346"/>
      <c r="X2770" s="346"/>
      <c r="Y2770" s="346"/>
      <c r="Z2770" s="714" t="s">
        <v>157</v>
      </c>
      <c r="AA2770" s="714"/>
      <c r="AB2770" s="714"/>
      <c r="AC2770" s="715"/>
      <c r="AD2770" s="589"/>
      <c r="AE2770" s="590"/>
      <c r="AF2770" s="591"/>
      <c r="AG2770" s="200"/>
      <c r="AH2770" s="589"/>
      <c r="AI2770" s="590"/>
      <c r="AJ2770" s="591"/>
      <c r="AK2770" s="714" t="s">
        <v>159</v>
      </c>
      <c r="AL2770" s="714"/>
      <c r="AM2770" s="714"/>
      <c r="AN2770" s="715"/>
      <c r="AO2770" s="589"/>
      <c r="AP2770" s="590"/>
      <c r="AQ2770" s="591"/>
      <c r="AR2770" s="204"/>
      <c r="AS2770" s="589"/>
      <c r="AT2770" s="590"/>
      <c r="AU2770" s="591"/>
      <c r="AV2770" s="340"/>
      <c r="AW2770" s="340"/>
      <c r="AX2770" s="340"/>
      <c r="AY2770" s="340"/>
      <c r="AZ2770" s="711" t="s">
        <v>20</v>
      </c>
      <c r="BA2770" s="711"/>
      <c r="BB2770" s="711"/>
      <c r="BC2770" s="711"/>
      <c r="BD2770" s="712"/>
      <c r="BE2770" s="616">
        <f>BL2765</f>
        <v>0</v>
      </c>
      <c r="BF2770" s="617"/>
      <c r="BG2770" s="618"/>
      <c r="BH2770" s="205"/>
      <c r="BI2770" s="616">
        <f>BL2767</f>
        <v>0</v>
      </c>
      <c r="BJ2770" s="617"/>
      <c r="BK2770" s="618"/>
      <c r="BL2770" s="206"/>
      <c r="BM2770" s="206"/>
      <c r="BN2770" s="206"/>
      <c r="BO2770" s="248"/>
      <c r="BP2770" s="87"/>
      <c r="BQ2770" s="87"/>
      <c r="BR2770" s="81"/>
      <c r="BS2770" s="81"/>
      <c r="BT2770" s="279"/>
    </row>
    <row r="2771" spans="1:77" ht="15.6" customHeight="1" thickTop="1" thickBot="1" x14ac:dyDescent="0.55000000000000004">
      <c r="A2771" s="268"/>
      <c r="B2771" s="230"/>
      <c r="C2771" s="207"/>
      <c r="D2771" s="196"/>
      <c r="E2771" s="196"/>
      <c r="F2771" s="199"/>
      <c r="G2771" s="199"/>
      <c r="H2771" s="202"/>
      <c r="I2771" s="202"/>
      <c r="J2771" s="202"/>
      <c r="K2771" s="202"/>
      <c r="L2771" s="202"/>
      <c r="M2771" s="202"/>
      <c r="N2771" s="202"/>
      <c r="O2771" s="199"/>
      <c r="P2771" s="199"/>
      <c r="Q2771" s="199"/>
      <c r="R2771" s="199"/>
      <c r="S2771" s="202"/>
      <c r="T2771" s="202"/>
      <c r="U2771" s="202"/>
      <c r="V2771" s="201"/>
      <c r="W2771" s="202"/>
      <c r="X2771" s="202"/>
      <c r="Y2771" s="202"/>
      <c r="Z2771" s="337"/>
      <c r="AA2771" s="337"/>
      <c r="AB2771" s="337"/>
      <c r="AC2771" s="337"/>
      <c r="AD2771" s="202"/>
      <c r="AE2771" s="202"/>
      <c r="AF2771" s="202"/>
      <c r="AG2771" s="202"/>
      <c r="AH2771" s="201"/>
      <c r="AI2771" s="201"/>
      <c r="AJ2771" s="202"/>
      <c r="AK2771" s="337"/>
      <c r="AL2771" s="337"/>
      <c r="AM2771" s="337"/>
      <c r="AN2771" s="337"/>
      <c r="AO2771" s="202"/>
      <c r="AP2771" s="202"/>
      <c r="AQ2771" s="202"/>
      <c r="AR2771" s="202"/>
      <c r="AS2771" s="202"/>
      <c r="AT2771" s="204"/>
      <c r="AU2771" s="204"/>
      <c r="AV2771" s="207"/>
      <c r="AW2771" s="207"/>
      <c r="AX2771" s="207"/>
      <c r="AY2771" s="207"/>
      <c r="AZ2771" s="199"/>
      <c r="BA2771" s="208"/>
      <c r="BB2771" s="208"/>
      <c r="BC2771" s="209"/>
      <c r="BD2771" s="210"/>
      <c r="BE2771" s="211"/>
      <c r="BF2771" s="211"/>
      <c r="BG2771" s="204"/>
      <c r="BH2771" s="212"/>
      <c r="BI2771" s="213"/>
      <c r="BJ2771" s="213"/>
      <c r="BK2771" s="204"/>
      <c r="BL2771" s="207"/>
      <c r="BM2771" s="207"/>
      <c r="BN2771" s="207"/>
      <c r="BO2771" s="249"/>
      <c r="BP2771" s="88"/>
      <c r="BQ2771" s="88"/>
      <c r="BR2771" s="65"/>
      <c r="BS2771" s="65"/>
      <c r="BT2771" s="268"/>
    </row>
    <row r="2772" spans="1:77" s="85" customFormat="1" ht="86.25" customHeight="1" thickTop="1" thickBot="1" x14ac:dyDescent="0.55000000000000004">
      <c r="A2772" s="279"/>
      <c r="B2772" s="531"/>
      <c r="C2772" s="532"/>
      <c r="D2772" s="608"/>
      <c r="E2772" s="608"/>
      <c r="F2772" s="608"/>
      <c r="G2772" s="608"/>
      <c r="H2772" s="212"/>
      <c r="I2772" s="212"/>
      <c r="J2772" s="212"/>
      <c r="K2772" s="200"/>
      <c r="L2772" s="212"/>
      <c r="M2772" s="212"/>
      <c r="N2772" s="212"/>
      <c r="O2772" s="338"/>
      <c r="P2772" s="338"/>
      <c r="Q2772" s="338"/>
      <c r="R2772" s="338"/>
      <c r="S2772" s="212"/>
      <c r="T2772" s="212" t="s">
        <v>15</v>
      </c>
      <c r="U2772" s="212"/>
      <c r="V2772" s="200"/>
      <c r="W2772" s="212"/>
      <c r="X2772" s="212"/>
      <c r="Y2772" s="212"/>
      <c r="Z2772" s="714" t="s">
        <v>158</v>
      </c>
      <c r="AA2772" s="714"/>
      <c r="AB2772" s="714"/>
      <c r="AC2772" s="715"/>
      <c r="AD2772" s="616">
        <f>AD2770</f>
        <v>0</v>
      </c>
      <c r="AE2772" s="617"/>
      <c r="AF2772" s="618"/>
      <c r="AG2772" s="200"/>
      <c r="AH2772" s="616">
        <f>AH2770</f>
        <v>0</v>
      </c>
      <c r="AI2772" s="617"/>
      <c r="AJ2772" s="618"/>
      <c r="AK2772" s="714" t="s">
        <v>160</v>
      </c>
      <c r="AL2772" s="714"/>
      <c r="AM2772" s="714"/>
      <c r="AN2772" s="715"/>
      <c r="AO2772" s="616">
        <f>AO2770-AD2770</f>
        <v>0</v>
      </c>
      <c r="AP2772" s="617"/>
      <c r="AQ2772" s="618"/>
      <c r="AR2772" s="204"/>
      <c r="AS2772" s="616">
        <f>AS2770-AH2770</f>
        <v>0</v>
      </c>
      <c r="AT2772" s="617"/>
      <c r="AU2772" s="618"/>
      <c r="AV2772" s="340"/>
      <c r="AW2772" s="340"/>
      <c r="AX2772" s="340"/>
      <c r="AY2772" s="340"/>
      <c r="AZ2772" s="711" t="s">
        <v>44</v>
      </c>
      <c r="BA2772" s="711"/>
      <c r="BB2772" s="711"/>
      <c r="BC2772" s="711"/>
      <c r="BD2772" s="712"/>
      <c r="BE2772" s="616">
        <f>BE2770-AO2770</f>
        <v>0</v>
      </c>
      <c r="BF2772" s="617"/>
      <c r="BG2772" s="618"/>
      <c r="BH2772" s="214"/>
      <c r="BI2772" s="616">
        <f>BI2770-AS2770</f>
        <v>0</v>
      </c>
      <c r="BJ2772" s="617"/>
      <c r="BK2772" s="618"/>
      <c r="BL2772" s="206"/>
      <c r="BM2772" s="206"/>
      <c r="BN2772" s="206"/>
      <c r="BO2772" s="248"/>
      <c r="BP2772" s="87"/>
      <c r="BQ2772" s="87"/>
      <c r="BR2772" s="81"/>
      <c r="BS2772" s="81"/>
      <c r="BT2772" s="279"/>
      <c r="BW2772" s="79"/>
    </row>
    <row r="2773" spans="1:77" ht="18.75" customHeight="1" thickTop="1" thickBot="1" x14ac:dyDescent="0.5">
      <c r="A2773" s="268"/>
      <c r="B2773" s="231"/>
      <c r="C2773" s="197"/>
      <c r="D2773" s="197"/>
      <c r="E2773" s="197"/>
      <c r="F2773" s="254"/>
      <c r="G2773" s="254"/>
      <c r="H2773" s="197"/>
      <c r="I2773" s="197"/>
      <c r="J2773" s="197"/>
      <c r="K2773" s="197"/>
      <c r="L2773" s="197"/>
      <c r="M2773" s="197"/>
      <c r="N2773" s="197"/>
      <c r="O2773" s="197"/>
      <c r="P2773" s="197"/>
      <c r="Q2773" s="197"/>
      <c r="R2773" s="197"/>
      <c r="S2773" s="197"/>
      <c r="T2773" s="197"/>
      <c r="U2773" s="197"/>
      <c r="V2773" s="197"/>
      <c r="W2773" s="197"/>
      <c r="X2773" s="197"/>
      <c r="Y2773" s="197"/>
      <c r="Z2773" s="197"/>
      <c r="AA2773" s="197"/>
      <c r="AB2773" s="197"/>
      <c r="AC2773" s="197"/>
      <c r="AD2773" s="197"/>
      <c r="AE2773" s="197"/>
      <c r="AF2773" s="203"/>
      <c r="AG2773" s="203"/>
      <c r="AH2773" s="197"/>
      <c r="AI2773" s="197"/>
      <c r="AJ2773" s="197"/>
      <c r="AK2773" s="197"/>
      <c r="AL2773" s="197"/>
      <c r="AM2773" s="197"/>
      <c r="AN2773" s="197"/>
      <c r="AO2773" s="197"/>
      <c r="AP2773" s="197"/>
      <c r="AQ2773" s="197"/>
      <c r="AR2773" s="197"/>
      <c r="AS2773" s="197"/>
      <c r="AT2773" s="197"/>
      <c r="AU2773" s="197"/>
      <c r="AV2773" s="197"/>
      <c r="AW2773" s="197"/>
      <c r="AX2773" s="197"/>
      <c r="AY2773" s="197"/>
      <c r="AZ2773" s="197"/>
      <c r="BA2773" s="640" t="s">
        <v>153</v>
      </c>
      <c r="BB2773" s="640"/>
      <c r="BC2773" s="640"/>
      <c r="BD2773" s="640"/>
      <c r="BE2773" s="640"/>
      <c r="BF2773" s="640"/>
      <c r="BG2773" s="640"/>
      <c r="BH2773" s="640"/>
      <c r="BI2773" s="640"/>
      <c r="BJ2773" s="640"/>
      <c r="BK2773" s="640"/>
      <c r="BL2773" s="640"/>
      <c r="BM2773" s="640"/>
      <c r="BN2773" s="640"/>
      <c r="BO2773" s="250"/>
      <c r="BP2773" s="89"/>
      <c r="BQ2773" s="89"/>
      <c r="BR2773" s="65"/>
      <c r="BS2773" s="65"/>
      <c r="BT2773" s="268"/>
    </row>
    <row r="2774" spans="1:77" s="255" customFormat="1" ht="13.5" customHeight="1" thickTop="1" x14ac:dyDescent="0.45">
      <c r="A2774" s="268"/>
      <c r="B2774" s="269"/>
      <c r="C2774" s="268"/>
      <c r="D2774" s="268"/>
      <c r="E2774" s="268"/>
      <c r="F2774" s="270"/>
      <c r="G2774" s="270"/>
      <c r="H2774" s="268"/>
      <c r="I2774" s="268"/>
      <c r="J2774" s="268"/>
      <c r="K2774" s="268"/>
      <c r="L2774" s="268"/>
      <c r="M2774" s="268"/>
      <c r="N2774" s="268"/>
      <c r="O2774" s="268"/>
      <c r="P2774" s="268"/>
      <c r="Q2774" s="268"/>
      <c r="R2774" s="268"/>
      <c r="S2774" s="268"/>
      <c r="T2774" s="268"/>
      <c r="U2774" s="268"/>
      <c r="V2774" s="268"/>
      <c r="W2774" s="268"/>
      <c r="X2774" s="268"/>
      <c r="Y2774" s="268"/>
      <c r="Z2774" s="268"/>
      <c r="AA2774" s="268"/>
      <c r="AB2774" s="268"/>
      <c r="AC2774" s="268"/>
      <c r="AD2774" s="268"/>
      <c r="AE2774" s="268"/>
      <c r="AF2774" s="271"/>
      <c r="AG2774" s="271"/>
      <c r="AH2774" s="268"/>
      <c r="AI2774" s="268"/>
      <c r="AJ2774" s="268"/>
      <c r="AK2774" s="268"/>
      <c r="AL2774" s="268"/>
      <c r="AM2774" s="268"/>
      <c r="AN2774" s="268"/>
      <c r="AO2774" s="268"/>
      <c r="AP2774" s="268"/>
      <c r="AQ2774" s="268"/>
      <c r="AR2774" s="268"/>
      <c r="AS2774" s="268"/>
      <c r="AT2774" s="268"/>
      <c r="AU2774" s="268"/>
      <c r="AV2774" s="268"/>
      <c r="AW2774" s="268"/>
      <c r="AX2774" s="268"/>
      <c r="AY2774" s="268"/>
      <c r="AZ2774" s="268"/>
      <c r="BA2774" s="268"/>
      <c r="BB2774" s="268"/>
      <c r="BC2774" s="268"/>
      <c r="BD2774" s="268"/>
      <c r="BE2774" s="268"/>
      <c r="BF2774" s="268"/>
      <c r="BG2774" s="268"/>
      <c r="BH2774" s="268"/>
      <c r="BI2774" s="268"/>
      <c r="BJ2774" s="268"/>
      <c r="BK2774" s="268"/>
      <c r="BL2774" s="268"/>
      <c r="BM2774" s="268"/>
      <c r="BN2774" s="268"/>
      <c r="BO2774" s="272"/>
      <c r="BP2774" s="272"/>
      <c r="BQ2774" s="272"/>
      <c r="BR2774" s="268"/>
      <c r="BS2774" s="268"/>
      <c r="BT2774" s="268"/>
    </row>
    <row r="2775" spans="1:77" s="69" customFormat="1" ht="33.75" x14ac:dyDescent="0.5">
      <c r="A2775" s="273"/>
      <c r="B2775" s="695" t="s">
        <v>9</v>
      </c>
      <c r="C2775" s="695"/>
      <c r="D2775" s="695"/>
      <c r="E2775" s="695"/>
      <c r="F2775" s="695"/>
      <c r="G2775" s="695"/>
      <c r="H2775" s="695"/>
      <c r="I2775" s="695"/>
      <c r="J2775" s="695"/>
      <c r="K2775" s="695"/>
      <c r="L2775" s="695"/>
      <c r="M2775" s="695"/>
      <c r="N2775" s="695"/>
      <c r="O2775" s="695"/>
      <c r="P2775" s="695"/>
      <c r="Q2775" s="695"/>
      <c r="R2775" s="695"/>
      <c r="S2775" s="695"/>
      <c r="T2775" s="695"/>
      <c r="U2775" s="695"/>
      <c r="V2775" s="695"/>
      <c r="W2775" s="695"/>
      <c r="X2775" s="695"/>
      <c r="Y2775" s="695"/>
      <c r="Z2775" s="695"/>
      <c r="AA2775" s="695"/>
      <c r="AB2775" s="695"/>
      <c r="AC2775" s="695"/>
      <c r="AD2775" s="695"/>
      <c r="AE2775" s="695"/>
      <c r="AF2775" s="695"/>
      <c r="AG2775" s="695"/>
      <c r="AH2775" s="695"/>
      <c r="AI2775" s="695"/>
      <c r="AJ2775" s="695"/>
      <c r="AK2775" s="695"/>
      <c r="AL2775" s="695"/>
      <c r="AM2775" s="695"/>
      <c r="AN2775" s="695"/>
      <c r="AO2775" s="695"/>
      <c r="AP2775" s="695"/>
      <c r="AQ2775" s="695"/>
      <c r="AR2775" s="695"/>
      <c r="AS2775" s="695"/>
      <c r="AT2775" s="695"/>
      <c r="AU2775" s="695"/>
      <c r="AV2775" s="695"/>
      <c r="AW2775" s="695"/>
      <c r="AX2775" s="695"/>
      <c r="AY2775" s="695"/>
      <c r="AZ2775" s="695"/>
      <c r="BA2775" s="695"/>
      <c r="BB2775" s="695"/>
      <c r="BC2775" s="695"/>
      <c r="BD2775" s="695"/>
      <c r="BE2775" s="695"/>
      <c r="BF2775" s="695"/>
      <c r="BG2775" s="695"/>
      <c r="BH2775" s="695"/>
      <c r="BI2775" s="695"/>
      <c r="BJ2775" s="695"/>
      <c r="BK2775" s="695"/>
      <c r="BL2775" s="695"/>
      <c r="BM2775" s="695"/>
      <c r="BN2775" s="695"/>
      <c r="BO2775" s="175"/>
      <c r="BP2775" s="175"/>
      <c r="BQ2775" s="175"/>
      <c r="BR2775" s="68"/>
      <c r="BS2775" s="68"/>
      <c r="BT2775" s="273"/>
    </row>
    <row r="2776" spans="1:77" ht="10.9" customHeight="1" x14ac:dyDescent="0.45">
      <c r="A2776" s="268"/>
      <c r="B2776" s="227"/>
      <c r="C2776" s="177"/>
      <c r="D2776" s="177"/>
      <c r="E2776" s="177"/>
      <c r="F2776" s="178"/>
      <c r="G2776" s="178"/>
      <c r="H2776" s="177"/>
      <c r="I2776" s="177"/>
      <c r="J2776" s="177"/>
      <c r="K2776" s="177"/>
      <c r="L2776" s="177"/>
      <c r="M2776" s="177"/>
      <c r="N2776" s="177"/>
      <c r="O2776" s="177"/>
      <c r="P2776" s="177"/>
      <c r="Q2776" s="177"/>
      <c r="R2776" s="177"/>
      <c r="S2776" s="177"/>
      <c r="T2776" s="177"/>
      <c r="U2776" s="177"/>
      <c r="V2776" s="177"/>
      <c r="W2776" s="177"/>
      <c r="X2776" s="177"/>
      <c r="Y2776" s="177"/>
      <c r="Z2776" s="177"/>
      <c r="AA2776" s="177"/>
      <c r="AB2776" s="177"/>
      <c r="AC2776" s="177"/>
      <c r="AD2776" s="177"/>
      <c r="AE2776" s="177"/>
      <c r="AF2776" s="179"/>
      <c r="AG2776" s="179"/>
      <c r="AH2776" s="177"/>
      <c r="AI2776" s="177"/>
      <c r="AJ2776" s="177"/>
      <c r="AK2776" s="177"/>
      <c r="AL2776" s="177"/>
      <c r="AM2776" s="177"/>
      <c r="AN2776" s="177"/>
      <c r="AO2776" s="177"/>
      <c r="AP2776" s="177"/>
      <c r="AQ2776" s="177"/>
      <c r="AR2776" s="177"/>
      <c r="AS2776" s="177"/>
      <c r="AT2776" s="177"/>
      <c r="AU2776" s="177"/>
      <c r="AV2776" s="177"/>
      <c r="AW2776" s="177"/>
      <c r="AX2776" s="177"/>
      <c r="AY2776" s="177"/>
      <c r="AZ2776" s="177"/>
      <c r="BA2776" s="177"/>
      <c r="BB2776" s="177"/>
      <c r="BC2776" s="177"/>
      <c r="BD2776" s="177"/>
      <c r="BE2776" s="177"/>
      <c r="BF2776" s="177"/>
      <c r="BG2776" s="177"/>
      <c r="BH2776" s="177"/>
      <c r="BI2776" s="177"/>
      <c r="BJ2776" s="177"/>
      <c r="BK2776" s="177"/>
      <c r="BL2776" s="177"/>
      <c r="BM2776" s="177"/>
      <c r="BN2776" s="259"/>
      <c r="BO2776" s="245"/>
      <c r="BP2776" s="259"/>
      <c r="BQ2776" s="259"/>
      <c r="BR2776" s="65"/>
      <c r="BS2776" s="65"/>
      <c r="BT2776" s="268"/>
    </row>
    <row r="2777" spans="1:77" s="70" customFormat="1" ht="36.75" customHeight="1" x14ac:dyDescent="0.45">
      <c r="A2777" s="274"/>
      <c r="B2777" s="227"/>
      <c r="C2777" s="176"/>
      <c r="D2777" s="226" t="s">
        <v>10</v>
      </c>
      <c r="E2777" s="713" t="str">
        <f>IF(ROSTER!D$3="","",ROSTER!D$3)</f>
        <v/>
      </c>
      <c r="F2777" s="713"/>
      <c r="G2777" s="713"/>
      <c r="H2777" s="713"/>
      <c r="I2777" s="713"/>
      <c r="J2777" s="713"/>
      <c r="K2777" s="713"/>
      <c r="L2777" s="713"/>
      <c r="M2777" s="713"/>
      <c r="N2777" s="713"/>
      <c r="O2777" s="713"/>
      <c r="P2777" s="713"/>
      <c r="Q2777" s="713"/>
      <c r="R2777" s="713"/>
      <c r="S2777" s="713"/>
      <c r="T2777" s="713"/>
      <c r="U2777" s="713"/>
      <c r="V2777" s="713"/>
      <c r="W2777" s="713"/>
      <c r="X2777" s="713"/>
      <c r="Y2777" s="713"/>
      <c r="Z2777" s="713"/>
      <c r="AA2777" s="713"/>
      <c r="AB2777" s="713"/>
      <c r="AC2777" s="713"/>
      <c r="AD2777" s="180"/>
      <c r="AE2777" s="719" t="s">
        <v>11</v>
      </c>
      <c r="AF2777" s="719"/>
      <c r="AG2777" s="719"/>
      <c r="AH2777" s="719"/>
      <c r="AI2777" s="719"/>
      <c r="AJ2777" s="719"/>
      <c r="AK2777" s="719"/>
      <c r="AL2777" s="717"/>
      <c r="AM2777" s="717"/>
      <c r="AN2777" s="717"/>
      <c r="AO2777" s="717"/>
      <c r="AP2777" s="717"/>
      <c r="AQ2777" s="717"/>
      <c r="AR2777" s="717"/>
      <c r="AS2777" s="717"/>
      <c r="AT2777" s="717"/>
      <c r="AU2777" s="717"/>
      <c r="AV2777" s="717"/>
      <c r="AW2777" s="717"/>
      <c r="AX2777" s="717"/>
      <c r="AY2777" s="717"/>
      <c r="AZ2777" s="717"/>
      <c r="BA2777" s="717"/>
      <c r="BB2777" s="717"/>
      <c r="BC2777" s="717"/>
      <c r="BD2777" s="717"/>
      <c r="BE2777" s="717"/>
      <c r="BF2777" s="717"/>
      <c r="BG2777" s="717"/>
      <c r="BH2777" s="717"/>
      <c r="BI2777" s="717"/>
      <c r="BJ2777" s="717"/>
      <c r="BK2777" s="717"/>
      <c r="BL2777" s="717"/>
      <c r="BM2777" s="717"/>
      <c r="BN2777" s="259"/>
      <c r="BO2777" s="246" t="s">
        <v>130</v>
      </c>
      <c r="BP2777" s="259"/>
      <c r="BQ2777" s="259"/>
      <c r="BR2777" s="66"/>
      <c r="BS2777" s="66"/>
      <c r="BT2777" s="274"/>
    </row>
    <row r="2778" spans="1:77" ht="8.85" customHeight="1" x14ac:dyDescent="0.45">
      <c r="A2778" s="275"/>
      <c r="B2778" s="227"/>
      <c r="C2778" s="179" t="s">
        <v>38</v>
      </c>
      <c r="D2778" s="179"/>
      <c r="E2778" s="179"/>
      <c r="F2778" s="181"/>
      <c r="G2778" s="181"/>
      <c r="H2778" s="179"/>
      <c r="I2778" s="179"/>
      <c r="J2778" s="182"/>
      <c r="K2778" s="182"/>
      <c r="L2778" s="182"/>
      <c r="M2778" s="182"/>
      <c r="N2778" s="182"/>
      <c r="O2778" s="182"/>
      <c r="P2778" s="182"/>
      <c r="Q2778" s="182"/>
      <c r="R2778" s="182"/>
      <c r="S2778" s="182"/>
      <c r="T2778" s="182"/>
      <c r="U2778" s="182"/>
      <c r="V2778" s="182"/>
      <c r="W2778" s="182"/>
      <c r="X2778" s="182"/>
      <c r="Y2778" s="182"/>
      <c r="Z2778" s="182"/>
      <c r="AA2778" s="182"/>
      <c r="AB2778" s="182"/>
      <c r="AC2778" s="182"/>
      <c r="AD2778" s="182"/>
      <c r="AE2778" s="182"/>
      <c r="AF2778" s="182"/>
      <c r="AG2778" s="179"/>
      <c r="AH2778" s="183"/>
      <c r="AI2778" s="184"/>
      <c r="AJ2778" s="184"/>
      <c r="AK2778" s="184"/>
      <c r="AL2778" s="184"/>
      <c r="AM2778" s="184"/>
      <c r="AN2778" s="184"/>
      <c r="AO2778" s="185"/>
      <c r="AP2778" s="186"/>
      <c r="AQ2778" s="186"/>
      <c r="AR2778" s="186"/>
      <c r="AS2778" s="186"/>
      <c r="AT2778" s="186"/>
      <c r="AU2778" s="186"/>
      <c r="AV2778" s="186"/>
      <c r="AW2778" s="186"/>
      <c r="AX2778" s="186"/>
      <c r="AY2778" s="186"/>
      <c r="AZ2778" s="186"/>
      <c r="BA2778" s="186"/>
      <c r="BB2778" s="186"/>
      <c r="BC2778" s="186"/>
      <c r="BD2778" s="186"/>
      <c r="BE2778" s="186"/>
      <c r="BF2778" s="186"/>
      <c r="BG2778" s="186"/>
      <c r="BH2778" s="186"/>
      <c r="BI2778" s="186"/>
      <c r="BJ2778" s="186"/>
      <c r="BK2778" s="186"/>
      <c r="BL2778" s="186"/>
      <c r="BM2778" s="186"/>
      <c r="BN2778" s="186"/>
      <c r="BO2778" s="187"/>
      <c r="BP2778" s="187"/>
      <c r="BQ2778" s="187"/>
      <c r="BR2778" s="71"/>
      <c r="BS2778" s="71"/>
      <c r="BT2778" s="275"/>
    </row>
    <row r="2779" spans="1:77" s="70" customFormat="1" ht="40.5" x14ac:dyDescent="0.45">
      <c r="A2779" s="274"/>
      <c r="B2779" s="227"/>
      <c r="C2779" s="692" t="s">
        <v>37</v>
      </c>
      <c r="D2779" s="692"/>
      <c r="E2779" s="717"/>
      <c r="F2779" s="717"/>
      <c r="G2779" s="717"/>
      <c r="H2779" s="717"/>
      <c r="I2779" s="717"/>
      <c r="J2779" s="717"/>
      <c r="K2779" s="717"/>
      <c r="L2779" s="717"/>
      <c r="M2779" s="717"/>
      <c r="N2779" s="717"/>
      <c r="O2779" s="717"/>
      <c r="P2779" s="717"/>
      <c r="Q2779" s="717"/>
      <c r="R2779" s="717"/>
      <c r="S2779" s="717"/>
      <c r="T2779" s="717"/>
      <c r="U2779" s="717"/>
      <c r="V2779" s="717"/>
      <c r="W2779" s="717"/>
      <c r="X2779" s="717"/>
      <c r="Y2779" s="717"/>
      <c r="Z2779" s="717"/>
      <c r="AA2779" s="717"/>
      <c r="AB2779" s="717"/>
      <c r="AC2779" s="717"/>
      <c r="AD2779" s="180"/>
      <c r="AE2779" s="718" t="s">
        <v>21</v>
      </c>
      <c r="AF2779" s="718"/>
      <c r="AG2779" s="718"/>
      <c r="AH2779" s="718"/>
      <c r="AI2779" s="717"/>
      <c r="AJ2779" s="717"/>
      <c r="AK2779" s="717"/>
      <c r="AL2779" s="717"/>
      <c r="AM2779" s="717"/>
      <c r="AN2779" s="717"/>
      <c r="AO2779" s="717"/>
      <c r="AP2779" s="717"/>
      <c r="AQ2779" s="717"/>
      <c r="AR2779" s="717"/>
      <c r="AS2779" s="717"/>
      <c r="AT2779" s="717"/>
      <c r="AU2779" s="717"/>
      <c r="AV2779" s="717"/>
      <c r="AW2779" s="717"/>
      <c r="AX2779" s="717"/>
      <c r="AY2779" s="717"/>
      <c r="AZ2779" s="717"/>
      <c r="BA2779" s="716" t="s">
        <v>12</v>
      </c>
      <c r="BB2779" s="716"/>
      <c r="BC2779" s="716"/>
      <c r="BD2779" s="708"/>
      <c r="BE2779" s="708"/>
      <c r="BF2779" s="708"/>
      <c r="BG2779" s="708"/>
      <c r="BH2779" s="708"/>
      <c r="BI2779" s="708"/>
      <c r="BJ2779" s="708"/>
      <c r="BK2779" s="708"/>
      <c r="BL2779" s="708"/>
      <c r="BM2779" s="708"/>
      <c r="BN2779" s="188"/>
      <c r="BO2779" s="334"/>
      <c r="BP2779" s="189"/>
      <c r="BQ2779" s="189"/>
      <c r="BR2779" s="72">
        <f>IF(BD2779=0,0,1)</f>
        <v>0</v>
      </c>
      <c r="BS2779" s="73">
        <f>IF((BE2829+BI2829)&gt;(AO2829+AS2829),1,0)</f>
        <v>0</v>
      </c>
      <c r="BT2779" s="276"/>
    </row>
    <row r="2780" spans="1:77" ht="9.6" customHeight="1" x14ac:dyDescent="0.45">
      <c r="A2780" s="268"/>
      <c r="B2780" s="227"/>
      <c r="C2780" s="177"/>
      <c r="D2780" s="177"/>
      <c r="E2780" s="177"/>
      <c r="F2780" s="178"/>
      <c r="G2780" s="178"/>
      <c r="H2780" s="177"/>
      <c r="I2780" s="177"/>
      <c r="J2780" s="177"/>
      <c r="K2780" s="177"/>
      <c r="L2780" s="177"/>
      <c r="M2780" s="177"/>
      <c r="N2780" s="177"/>
      <c r="O2780" s="177"/>
      <c r="P2780" s="177"/>
      <c r="Q2780" s="177"/>
      <c r="R2780" s="177"/>
      <c r="S2780" s="177"/>
      <c r="T2780" s="177"/>
      <c r="U2780" s="177"/>
      <c r="V2780" s="177"/>
      <c r="W2780" s="177"/>
      <c r="X2780" s="177"/>
      <c r="Y2780" s="177"/>
      <c r="Z2780" s="177"/>
      <c r="AA2780" s="177"/>
      <c r="AB2780" s="177"/>
      <c r="AC2780" s="177"/>
      <c r="AD2780" s="177"/>
      <c r="AE2780" s="177"/>
      <c r="AF2780" s="179"/>
      <c r="AG2780" s="179"/>
      <c r="AH2780" s="177"/>
      <c r="AI2780" s="177"/>
      <c r="AJ2780" s="177"/>
      <c r="AK2780" s="177"/>
      <c r="AL2780" s="177"/>
      <c r="AM2780" s="177"/>
      <c r="AN2780" s="177"/>
      <c r="AO2780" s="177"/>
      <c r="AP2780" s="177"/>
      <c r="AQ2780" s="177"/>
      <c r="AR2780" s="177"/>
      <c r="AS2780" s="177"/>
      <c r="AT2780" s="177"/>
      <c r="AU2780" s="177"/>
      <c r="AV2780" s="177"/>
      <c r="AW2780" s="177"/>
      <c r="AX2780" s="177"/>
      <c r="AY2780" s="177"/>
      <c r="AZ2780" s="177"/>
      <c r="BA2780" s="177"/>
      <c r="BB2780" s="177"/>
      <c r="BC2780" s="177"/>
      <c r="BD2780" s="177"/>
      <c r="BE2780" s="177"/>
      <c r="BF2780" s="177"/>
      <c r="BG2780" s="177"/>
      <c r="BH2780" s="177"/>
      <c r="BI2780" s="177"/>
      <c r="BJ2780" s="177"/>
      <c r="BK2780" s="177"/>
      <c r="BL2780" s="177"/>
      <c r="BM2780" s="177"/>
      <c r="BN2780" s="177"/>
      <c r="BO2780" s="190"/>
      <c r="BP2780" s="190"/>
      <c r="BQ2780" s="190"/>
      <c r="BR2780" s="65"/>
      <c r="BS2780" s="65"/>
      <c r="BT2780" s="268"/>
    </row>
    <row r="2781" spans="1:77" ht="8.85" customHeight="1" thickBot="1" x14ac:dyDescent="0.5">
      <c r="A2781" s="268"/>
      <c r="B2781" s="228"/>
      <c r="C2781" s="191"/>
      <c r="D2781" s="191"/>
      <c r="E2781" s="191"/>
      <c r="F2781" s="192"/>
      <c r="G2781" s="192"/>
      <c r="H2781" s="191"/>
      <c r="I2781" s="191"/>
      <c r="J2781" s="191"/>
      <c r="K2781" s="191"/>
      <c r="L2781" s="191"/>
      <c r="M2781" s="191"/>
      <c r="N2781" s="191"/>
      <c r="O2781" s="191"/>
      <c r="P2781" s="191"/>
      <c r="Q2781" s="191"/>
      <c r="R2781" s="191"/>
      <c r="S2781" s="191"/>
      <c r="T2781" s="191"/>
      <c r="U2781" s="191"/>
      <c r="V2781" s="191"/>
      <c r="W2781" s="191"/>
      <c r="X2781" s="191"/>
      <c r="Y2781" s="191"/>
      <c r="Z2781" s="191"/>
      <c r="AA2781" s="191"/>
      <c r="AB2781" s="191"/>
      <c r="AC2781" s="191"/>
      <c r="AD2781" s="191"/>
      <c r="AE2781" s="191"/>
      <c r="AF2781" s="193"/>
      <c r="AG2781" s="193"/>
      <c r="AH2781" s="191"/>
      <c r="AI2781" s="191"/>
      <c r="AJ2781" s="191"/>
      <c r="AK2781" s="191"/>
      <c r="AL2781" s="191"/>
      <c r="AM2781" s="191"/>
      <c r="AN2781" s="191"/>
      <c r="AO2781" s="191"/>
      <c r="AP2781" s="191"/>
      <c r="AQ2781" s="191"/>
      <c r="AR2781" s="191"/>
      <c r="AS2781" s="191"/>
      <c r="AT2781" s="191"/>
      <c r="AU2781" s="191"/>
      <c r="AV2781" s="191"/>
      <c r="AW2781" s="191"/>
      <c r="AX2781" s="191"/>
      <c r="AY2781" s="191"/>
      <c r="AZ2781" s="191"/>
      <c r="BA2781" s="191"/>
      <c r="BB2781" s="191"/>
      <c r="BC2781" s="191"/>
      <c r="BD2781" s="191"/>
      <c r="BE2781" s="191"/>
      <c r="BF2781" s="191"/>
      <c r="BG2781" s="191"/>
      <c r="BH2781" s="191"/>
      <c r="BI2781" s="191"/>
      <c r="BJ2781" s="191"/>
      <c r="BK2781" s="191"/>
      <c r="BL2781" s="191"/>
      <c r="BM2781" s="191"/>
      <c r="BN2781" s="191"/>
      <c r="BO2781" s="194"/>
      <c r="BP2781" s="194"/>
      <c r="BQ2781" s="194"/>
      <c r="BR2781" s="65"/>
      <c r="BS2781" s="65"/>
      <c r="BT2781" s="268"/>
    </row>
    <row r="2782" spans="1:77" s="70" customFormat="1" ht="40.5" customHeight="1" thickTop="1" x14ac:dyDescent="0.4">
      <c r="A2782" s="276"/>
      <c r="B2782" s="684" t="s">
        <v>0</v>
      </c>
      <c r="C2782" s="686" t="s">
        <v>1</v>
      </c>
      <c r="D2782" s="687"/>
      <c r="E2782" s="339" t="s">
        <v>28</v>
      </c>
      <c r="F2782" s="665" t="s">
        <v>93</v>
      </c>
      <c r="G2782" s="665" t="s">
        <v>94</v>
      </c>
      <c r="H2782" s="726" t="s">
        <v>40</v>
      </c>
      <c r="I2782" s="727"/>
      <c r="J2782" s="595" t="s">
        <v>7</v>
      </c>
      <c r="K2782" s="595"/>
      <c r="L2782" s="595"/>
      <c r="M2782" s="595"/>
      <c r="N2782" s="595"/>
      <c r="O2782" s="595"/>
      <c r="P2782" s="595" t="s">
        <v>2</v>
      </c>
      <c r="Q2782" s="595"/>
      <c r="R2782" s="595"/>
      <c r="S2782" s="595"/>
      <c r="T2782" s="595"/>
      <c r="U2782" s="595"/>
      <c r="V2782" s="696" t="s">
        <v>34</v>
      </c>
      <c r="W2782" s="697"/>
      <c r="X2782" s="696" t="s">
        <v>35</v>
      </c>
      <c r="Y2782" s="697"/>
      <c r="Z2782" s="696" t="s">
        <v>43</v>
      </c>
      <c r="AA2782" s="697"/>
      <c r="AB2782" s="595" t="s">
        <v>6</v>
      </c>
      <c r="AC2782" s="595"/>
      <c r="AD2782" s="595"/>
      <c r="AE2782" s="595"/>
      <c r="AF2782" s="595"/>
      <c r="AG2782" s="595"/>
      <c r="AH2782" s="595" t="s">
        <v>63</v>
      </c>
      <c r="AI2782" s="595"/>
      <c r="AJ2782" s="595"/>
      <c r="AK2782" s="595"/>
      <c r="AL2782" s="595"/>
      <c r="AM2782" s="595"/>
      <c r="AN2782" s="595" t="s">
        <v>64</v>
      </c>
      <c r="AO2782" s="595"/>
      <c r="AP2782" s="595"/>
      <c r="AQ2782" s="595"/>
      <c r="AR2782" s="595"/>
      <c r="AS2782" s="595"/>
      <c r="AT2782" s="595" t="s">
        <v>65</v>
      </c>
      <c r="AU2782" s="595"/>
      <c r="AV2782" s="595"/>
      <c r="AW2782" s="595"/>
      <c r="AX2782" s="595"/>
      <c r="AY2782" s="597"/>
      <c r="AZ2782" s="595" t="s">
        <v>4</v>
      </c>
      <c r="BA2782" s="595"/>
      <c r="BB2782" s="595"/>
      <c r="BC2782" s="595"/>
      <c r="BD2782" s="595"/>
      <c r="BE2782" s="595"/>
      <c r="BF2782" s="595" t="s">
        <v>66</v>
      </c>
      <c r="BG2782" s="595"/>
      <c r="BH2782" s="595"/>
      <c r="BI2782" s="595"/>
      <c r="BJ2782" s="595"/>
      <c r="BK2782" s="596"/>
      <c r="BL2782" s="651" t="s">
        <v>25</v>
      </c>
      <c r="BM2782" s="652"/>
      <c r="BN2782" s="653"/>
      <c r="BO2782" s="598" t="s">
        <v>100</v>
      </c>
      <c r="BP2782" s="598" t="s">
        <v>81</v>
      </c>
      <c r="BQ2782" s="598" t="s">
        <v>82</v>
      </c>
      <c r="BR2782" s="74"/>
      <c r="BS2782" s="74"/>
      <c r="BT2782" s="276"/>
    </row>
    <row r="2783" spans="1:77" s="70" customFormat="1" ht="41.25" customHeight="1" x14ac:dyDescent="0.7">
      <c r="A2783" s="276"/>
      <c r="B2783" s="685"/>
      <c r="C2783" s="688"/>
      <c r="D2783" s="689"/>
      <c r="E2783" s="221" t="s">
        <v>95</v>
      </c>
      <c r="F2783" s="666"/>
      <c r="G2783" s="666"/>
      <c r="H2783" s="728"/>
      <c r="I2783" s="729"/>
      <c r="J2783" s="645" t="s">
        <v>17</v>
      </c>
      <c r="K2783" s="646"/>
      <c r="L2783" s="641" t="s">
        <v>18</v>
      </c>
      <c r="M2783" s="642"/>
      <c r="N2783" s="657" t="s">
        <v>19</v>
      </c>
      <c r="O2783" s="658" t="s">
        <v>8</v>
      </c>
      <c r="P2783" s="645" t="s">
        <v>26</v>
      </c>
      <c r="Q2783" s="646"/>
      <c r="R2783" s="641" t="s">
        <v>24</v>
      </c>
      <c r="S2783" s="642"/>
      <c r="T2783" s="657" t="s">
        <v>19</v>
      </c>
      <c r="U2783" s="658"/>
      <c r="V2783" s="698"/>
      <c r="W2783" s="699"/>
      <c r="X2783" s="698"/>
      <c r="Y2783" s="699"/>
      <c r="Z2783" s="698"/>
      <c r="AA2783" s="699"/>
      <c r="AB2783" s="645" t="s">
        <v>47</v>
      </c>
      <c r="AC2783" s="646"/>
      <c r="AD2783" s="641" t="s">
        <v>23</v>
      </c>
      <c r="AE2783" s="642" t="s">
        <v>3</v>
      </c>
      <c r="AF2783" s="643" t="s">
        <v>5</v>
      </c>
      <c r="AG2783" s="644"/>
      <c r="AH2783" s="645" t="s">
        <v>47</v>
      </c>
      <c r="AI2783" s="646"/>
      <c r="AJ2783" s="641" t="s">
        <v>23</v>
      </c>
      <c r="AK2783" s="642" t="s">
        <v>3</v>
      </c>
      <c r="AL2783" s="643" t="s">
        <v>5</v>
      </c>
      <c r="AM2783" s="644"/>
      <c r="AN2783" s="645" t="s">
        <v>47</v>
      </c>
      <c r="AO2783" s="646"/>
      <c r="AP2783" s="641" t="s">
        <v>23</v>
      </c>
      <c r="AQ2783" s="642" t="s">
        <v>3</v>
      </c>
      <c r="AR2783" s="643" t="s">
        <v>5</v>
      </c>
      <c r="AS2783" s="644"/>
      <c r="AT2783" s="645" t="s">
        <v>47</v>
      </c>
      <c r="AU2783" s="646"/>
      <c r="AV2783" s="641" t="s">
        <v>23</v>
      </c>
      <c r="AW2783" s="642" t="s">
        <v>3</v>
      </c>
      <c r="AX2783" s="643" t="s">
        <v>5</v>
      </c>
      <c r="AY2783" s="720"/>
      <c r="AZ2783" s="645" t="s">
        <v>47</v>
      </c>
      <c r="BA2783" s="646"/>
      <c r="BB2783" s="641" t="s">
        <v>23</v>
      </c>
      <c r="BC2783" s="642" t="s">
        <v>3</v>
      </c>
      <c r="BD2783" s="643" t="s">
        <v>5</v>
      </c>
      <c r="BE2783" s="644"/>
      <c r="BF2783" s="645" t="s">
        <v>47</v>
      </c>
      <c r="BG2783" s="646"/>
      <c r="BH2783" s="641" t="s">
        <v>23</v>
      </c>
      <c r="BI2783" s="642" t="s">
        <v>3</v>
      </c>
      <c r="BJ2783" s="643" t="s">
        <v>5</v>
      </c>
      <c r="BK2783" s="644"/>
      <c r="BL2783" s="654"/>
      <c r="BM2783" s="655"/>
      <c r="BN2783" s="656"/>
      <c r="BO2783" s="599"/>
      <c r="BP2783" s="599"/>
      <c r="BQ2783" s="599"/>
      <c r="BR2783" s="74"/>
      <c r="BS2783" s="74"/>
      <c r="BT2783" s="276"/>
      <c r="BY2783" s="307"/>
    </row>
    <row r="2784" spans="1:77" ht="23.85" customHeight="1" x14ac:dyDescent="0.35">
      <c r="A2784" s="277"/>
      <c r="B2784" s="678" t="str">
        <f>IF(ROSTER!B$8="","",ROSTER!B$8)</f>
        <v/>
      </c>
      <c r="C2784" s="669" t="str">
        <f>IF(ROSTER!C$8="","",ROSTER!C$8)</f>
        <v/>
      </c>
      <c r="D2784" s="670"/>
      <c r="E2784" s="667"/>
      <c r="F2784" s="680">
        <f>IF(E2784="y",1,IF(E2784="S",1,0))</f>
        <v>0</v>
      </c>
      <c r="G2784" s="663">
        <f>IF(E2784="S",1,0)</f>
        <v>0</v>
      </c>
      <c r="H2784" s="583"/>
      <c r="I2784" s="584"/>
      <c r="J2784" s="569"/>
      <c r="K2784" s="570"/>
      <c r="L2784" s="573"/>
      <c r="M2784" s="574"/>
      <c r="N2784" s="579">
        <f>L2784+J2784</f>
        <v>0</v>
      </c>
      <c r="O2784" s="580"/>
      <c r="P2784" s="569"/>
      <c r="Q2784" s="570"/>
      <c r="R2784" s="573"/>
      <c r="S2784" s="574"/>
      <c r="T2784" s="579">
        <f>R2784-P2784</f>
        <v>0</v>
      </c>
      <c r="U2784" s="580"/>
      <c r="V2784" s="583"/>
      <c r="W2784" s="584"/>
      <c r="X2784" s="569"/>
      <c r="Y2784" s="584"/>
      <c r="Z2784" s="569"/>
      <c r="AA2784" s="584"/>
      <c r="AB2784" s="569"/>
      <c r="AC2784" s="570"/>
      <c r="AD2784" s="573"/>
      <c r="AE2784" s="574"/>
      <c r="AF2784" s="557">
        <f>IF(AB2784=0,0,(AD2784/AB2784)*100)</f>
        <v>0</v>
      </c>
      <c r="AG2784" s="558"/>
      <c r="AH2784" s="569"/>
      <c r="AI2784" s="570"/>
      <c r="AJ2784" s="573"/>
      <c r="AK2784" s="574"/>
      <c r="AL2784" s="557">
        <f>IF(AH2784=0,0,(AJ2784/AH2784)*100)</f>
        <v>0</v>
      </c>
      <c r="AM2784" s="558"/>
      <c r="AN2784" s="569"/>
      <c r="AO2784" s="570"/>
      <c r="AP2784" s="573"/>
      <c r="AQ2784" s="574"/>
      <c r="AR2784" s="557">
        <f>IF(AN2784=0,0,(AP2784/AN2784)*100)</f>
        <v>0</v>
      </c>
      <c r="AS2784" s="558"/>
      <c r="AT2784" s="561">
        <f>AB2784+AH2784+AN2784</f>
        <v>0</v>
      </c>
      <c r="AU2784" s="562"/>
      <c r="AV2784" s="565">
        <f>AD2784+AJ2784+AP2784</f>
        <v>0</v>
      </c>
      <c r="AW2784" s="566"/>
      <c r="AX2784" s="557">
        <f>IF(AT2784=0,0,(AV2784/AT2784)*100)</f>
        <v>0</v>
      </c>
      <c r="AY2784" s="558"/>
      <c r="AZ2784" s="569"/>
      <c r="BA2784" s="570"/>
      <c r="BB2784" s="573"/>
      <c r="BC2784" s="574"/>
      <c r="BD2784" s="557">
        <f>IF(AZ2784=0,0,(BB2784/AZ2784)*100)</f>
        <v>0</v>
      </c>
      <c r="BE2784" s="558"/>
      <c r="BF2784" s="561">
        <f>AT2784+AZ2784</f>
        <v>0</v>
      </c>
      <c r="BG2784" s="562"/>
      <c r="BH2784" s="565">
        <f>AV2784+BB2784</f>
        <v>0</v>
      </c>
      <c r="BI2784" s="566"/>
      <c r="BJ2784" s="557">
        <f>IF(BF2784=0,0,(BH2784/BF2784)*100)</f>
        <v>0</v>
      </c>
      <c r="BK2784" s="558"/>
      <c r="BL2784" s="602">
        <f>(AD2784*2)+(AJ2784*2)+(AP2784*3)+BB2784</f>
        <v>0</v>
      </c>
      <c r="BM2784" s="603"/>
      <c r="BN2784" s="604"/>
      <c r="BO2784" s="587">
        <f>IF(BQ2784=0,0,50*BP2784/BQ2784)</f>
        <v>0</v>
      </c>
      <c r="BP2784" s="555">
        <f>(BL2784*BS$2784)+(N2784*BS$2785)+(X2784*BS$2786)+(R2784*BS$2787)+(V2784*BS$2788)+(Z2784*BS$2789)</f>
        <v>0</v>
      </c>
      <c r="BQ2784" s="555">
        <f>((AZ2784-BB2784)*BS$2791)+((AT2784-AV2784)*BS$2790)+(H2784*BS$2792)+(P2784*BS$2793)</f>
        <v>0</v>
      </c>
      <c r="BR2784" s="75" t="s">
        <v>70</v>
      </c>
      <c r="BS2784" s="76">
        <f>IF(BO2779="B",'VALUE POINTS'!L$10,IF('GAME STATS'!BO2779="C",'VALUE POINTS'!M$10,'VALUE POINTS'!K$10))</f>
        <v>1</v>
      </c>
      <c r="BT2784" s="280"/>
    </row>
    <row r="2785" spans="1:77" ht="23.85" customHeight="1" x14ac:dyDescent="0.35">
      <c r="A2785" s="277"/>
      <c r="B2785" s="679"/>
      <c r="C2785" s="690" t="str">
        <f>IF(ROSTER!D$8="","",ROSTER!D$8)</f>
        <v/>
      </c>
      <c r="D2785" s="691"/>
      <c r="E2785" s="668"/>
      <c r="F2785" s="681"/>
      <c r="G2785" s="664"/>
      <c r="H2785" s="585"/>
      <c r="I2785" s="586"/>
      <c r="J2785" s="571"/>
      <c r="K2785" s="572"/>
      <c r="L2785" s="575"/>
      <c r="M2785" s="576"/>
      <c r="N2785" s="581" t="s">
        <v>16</v>
      </c>
      <c r="O2785" s="582"/>
      <c r="P2785" s="571"/>
      <c r="Q2785" s="572"/>
      <c r="R2785" s="575"/>
      <c r="S2785" s="576"/>
      <c r="T2785" s="581" t="s">
        <v>16</v>
      </c>
      <c r="U2785" s="582"/>
      <c r="V2785" s="585"/>
      <c r="W2785" s="586"/>
      <c r="X2785" s="571"/>
      <c r="Y2785" s="586"/>
      <c r="Z2785" s="571"/>
      <c r="AA2785" s="586"/>
      <c r="AB2785" s="571"/>
      <c r="AC2785" s="572"/>
      <c r="AD2785" s="575"/>
      <c r="AE2785" s="576"/>
      <c r="AF2785" s="577"/>
      <c r="AG2785" s="578"/>
      <c r="AH2785" s="571"/>
      <c r="AI2785" s="572"/>
      <c r="AJ2785" s="575"/>
      <c r="AK2785" s="576"/>
      <c r="AL2785" s="577"/>
      <c r="AM2785" s="578"/>
      <c r="AN2785" s="571"/>
      <c r="AO2785" s="572"/>
      <c r="AP2785" s="575"/>
      <c r="AQ2785" s="576"/>
      <c r="AR2785" s="577"/>
      <c r="AS2785" s="578"/>
      <c r="AT2785" s="627"/>
      <c r="AU2785" s="628"/>
      <c r="AV2785" s="629"/>
      <c r="AW2785" s="630"/>
      <c r="AX2785" s="577"/>
      <c r="AY2785" s="578"/>
      <c r="AZ2785" s="571"/>
      <c r="BA2785" s="572"/>
      <c r="BB2785" s="575"/>
      <c r="BC2785" s="576"/>
      <c r="BD2785" s="577"/>
      <c r="BE2785" s="578"/>
      <c r="BF2785" s="627"/>
      <c r="BG2785" s="628"/>
      <c r="BH2785" s="629"/>
      <c r="BI2785" s="630"/>
      <c r="BJ2785" s="577"/>
      <c r="BK2785" s="578"/>
      <c r="BL2785" s="605"/>
      <c r="BM2785" s="606"/>
      <c r="BN2785" s="607"/>
      <c r="BO2785" s="588"/>
      <c r="BP2785" s="556"/>
      <c r="BQ2785" s="556"/>
      <c r="BR2785" s="75" t="s">
        <v>71</v>
      </c>
      <c r="BS2785" s="76">
        <f>IF(BO2779="B",'VALUE POINTS'!L$11,IF('GAME STATS'!BO2779="C",'VALUE POINTS'!M$11,'VALUE POINTS'!K$11))</f>
        <v>1</v>
      </c>
      <c r="BT2785" s="280"/>
    </row>
    <row r="2786" spans="1:77" ht="21.75" customHeight="1" x14ac:dyDescent="0.4">
      <c r="A2786" s="268"/>
      <c r="B2786" s="678" t="str">
        <f>IF(ROSTER!B$10="","",ROSTER!B$10)</f>
        <v/>
      </c>
      <c r="C2786" s="669" t="str">
        <f>IF(ROSTER!C$10="","",ROSTER!C$10)</f>
        <v/>
      </c>
      <c r="D2786" s="670"/>
      <c r="E2786" s="667"/>
      <c r="F2786" s="680">
        <f>IF(E2786="y",1,IF(E2786="S",1,0))</f>
        <v>0</v>
      </c>
      <c r="G2786" s="663">
        <f>IF(E2786="S",1,0)</f>
        <v>0</v>
      </c>
      <c r="H2786" s="583"/>
      <c r="I2786" s="584"/>
      <c r="J2786" s="569"/>
      <c r="K2786" s="570"/>
      <c r="L2786" s="573"/>
      <c r="M2786" s="574"/>
      <c r="N2786" s="579">
        <f>L2786+J2786</f>
        <v>0</v>
      </c>
      <c r="O2786" s="580"/>
      <c r="P2786" s="569"/>
      <c r="Q2786" s="570"/>
      <c r="R2786" s="573"/>
      <c r="S2786" s="574"/>
      <c r="T2786" s="579">
        <f>R2786-P2786</f>
        <v>0</v>
      </c>
      <c r="U2786" s="580"/>
      <c r="V2786" s="583"/>
      <c r="W2786" s="584"/>
      <c r="X2786" s="569"/>
      <c r="Y2786" s="584"/>
      <c r="Z2786" s="569"/>
      <c r="AA2786" s="584"/>
      <c r="AB2786" s="569"/>
      <c r="AC2786" s="570"/>
      <c r="AD2786" s="573"/>
      <c r="AE2786" s="574"/>
      <c r="AF2786" s="557">
        <f>IF(AB2786=0,0,(AD2786/AB2786)*100)</f>
        <v>0</v>
      </c>
      <c r="AG2786" s="558"/>
      <c r="AH2786" s="569"/>
      <c r="AI2786" s="570"/>
      <c r="AJ2786" s="573"/>
      <c r="AK2786" s="574"/>
      <c r="AL2786" s="557">
        <f>IF(AH2786=0,0,(AJ2786/AH2786)*100)</f>
        <v>0</v>
      </c>
      <c r="AM2786" s="558"/>
      <c r="AN2786" s="569"/>
      <c r="AO2786" s="570"/>
      <c r="AP2786" s="573"/>
      <c r="AQ2786" s="574"/>
      <c r="AR2786" s="557">
        <f>IF(AN2786=0,0,(AP2786/AN2786)*100)</f>
        <v>0</v>
      </c>
      <c r="AS2786" s="558"/>
      <c r="AT2786" s="561">
        <f>AB2786+AH2786+AN2786</f>
        <v>0</v>
      </c>
      <c r="AU2786" s="562"/>
      <c r="AV2786" s="565">
        <f>AD2786+AJ2786+AP2786</f>
        <v>0</v>
      </c>
      <c r="AW2786" s="566"/>
      <c r="AX2786" s="557">
        <f>IF(AT2786=0,0,(AV2786/AT2786)*100)</f>
        <v>0</v>
      </c>
      <c r="AY2786" s="558"/>
      <c r="AZ2786" s="569"/>
      <c r="BA2786" s="570"/>
      <c r="BB2786" s="573"/>
      <c r="BC2786" s="574"/>
      <c r="BD2786" s="557">
        <f>IF(AZ2786=0,0,(BB2786/AZ2786)*100)</f>
        <v>0</v>
      </c>
      <c r="BE2786" s="558"/>
      <c r="BF2786" s="561">
        <f>AT2786+AZ2786</f>
        <v>0</v>
      </c>
      <c r="BG2786" s="562"/>
      <c r="BH2786" s="565">
        <f>AV2786+BB2786</f>
        <v>0</v>
      </c>
      <c r="BI2786" s="566"/>
      <c r="BJ2786" s="557">
        <f>IF(BF2786=0,0,(BH2786/BF2786)*100)</f>
        <v>0</v>
      </c>
      <c r="BK2786" s="558"/>
      <c r="BL2786" s="602">
        <f>(AD2786*2)+(AJ2786*2)+(AP2786*3)+BB2786</f>
        <v>0</v>
      </c>
      <c r="BM2786" s="603"/>
      <c r="BN2786" s="604"/>
      <c r="BO2786" s="587">
        <f>IF(BQ2786=0,0,50*BP2786/BQ2786)</f>
        <v>0</v>
      </c>
      <c r="BP2786" s="555">
        <f t="shared" ref="BP2786" si="2676">(BL2786*BS$2784)+(N2786*BS$2785)+(X2786*BS$2786)+(R2786*BS$2787)+(V2786*BS$2788)+(Z2786*BS$2789)</f>
        <v>0</v>
      </c>
      <c r="BQ2786" s="555">
        <f t="shared" ref="BQ2786" si="2677">((AZ2786-BB2786)*BS$2791)+((AT2786-AV2786)*BS$2790)+(H2786*BS$2792)+(P2786*BS$2793)</f>
        <v>0</v>
      </c>
      <c r="BR2786" s="75" t="s">
        <v>72</v>
      </c>
      <c r="BS2786" s="76">
        <f>IF(BO2779="B",'VALUE POINTS'!L$12,IF('GAME STATS'!BO2779="C",'VALUE POINTS'!M$12,'VALUE POINTS'!K$12))</f>
        <v>2</v>
      </c>
      <c r="BT2786" s="280"/>
      <c r="BY2786" s="70"/>
    </row>
    <row r="2787" spans="1:77" ht="21.75" customHeight="1" x14ac:dyDescent="0.35">
      <c r="A2787" s="268"/>
      <c r="B2787" s="679"/>
      <c r="C2787" s="690" t="str">
        <f>IF(ROSTER!D$10="","",ROSTER!D$10)</f>
        <v/>
      </c>
      <c r="D2787" s="691"/>
      <c r="E2787" s="668"/>
      <c r="F2787" s="681"/>
      <c r="G2787" s="664"/>
      <c r="H2787" s="585"/>
      <c r="I2787" s="586"/>
      <c r="J2787" s="571"/>
      <c r="K2787" s="572"/>
      <c r="L2787" s="575"/>
      <c r="M2787" s="576"/>
      <c r="N2787" s="581" t="s">
        <v>16</v>
      </c>
      <c r="O2787" s="582"/>
      <c r="P2787" s="571"/>
      <c r="Q2787" s="572"/>
      <c r="R2787" s="575"/>
      <c r="S2787" s="576"/>
      <c r="T2787" s="581" t="s">
        <v>16</v>
      </c>
      <c r="U2787" s="582"/>
      <c r="V2787" s="585"/>
      <c r="W2787" s="586"/>
      <c r="X2787" s="571"/>
      <c r="Y2787" s="586"/>
      <c r="Z2787" s="571"/>
      <c r="AA2787" s="586"/>
      <c r="AB2787" s="571"/>
      <c r="AC2787" s="572"/>
      <c r="AD2787" s="575"/>
      <c r="AE2787" s="576"/>
      <c r="AF2787" s="577"/>
      <c r="AG2787" s="578"/>
      <c r="AH2787" s="571"/>
      <c r="AI2787" s="572"/>
      <c r="AJ2787" s="575"/>
      <c r="AK2787" s="576"/>
      <c r="AL2787" s="577"/>
      <c r="AM2787" s="578"/>
      <c r="AN2787" s="571"/>
      <c r="AO2787" s="572"/>
      <c r="AP2787" s="575"/>
      <c r="AQ2787" s="576"/>
      <c r="AR2787" s="577"/>
      <c r="AS2787" s="578"/>
      <c r="AT2787" s="627"/>
      <c r="AU2787" s="628"/>
      <c r="AV2787" s="629"/>
      <c r="AW2787" s="630"/>
      <c r="AX2787" s="577"/>
      <c r="AY2787" s="578"/>
      <c r="AZ2787" s="571"/>
      <c r="BA2787" s="572"/>
      <c r="BB2787" s="575"/>
      <c r="BC2787" s="576"/>
      <c r="BD2787" s="577"/>
      <c r="BE2787" s="578"/>
      <c r="BF2787" s="627"/>
      <c r="BG2787" s="628"/>
      <c r="BH2787" s="629"/>
      <c r="BI2787" s="630"/>
      <c r="BJ2787" s="577"/>
      <c r="BK2787" s="578"/>
      <c r="BL2787" s="605"/>
      <c r="BM2787" s="606"/>
      <c r="BN2787" s="607"/>
      <c r="BO2787" s="588"/>
      <c r="BP2787" s="556"/>
      <c r="BQ2787" s="556"/>
      <c r="BR2787" s="75" t="s">
        <v>73</v>
      </c>
      <c r="BS2787" s="76">
        <f>IF(BO2779="B",'VALUE POINTS'!L$13,IF('GAME STATS'!BO2779="C",'VALUE POINTS'!M$13,'VALUE POINTS'!K$13))</f>
        <v>2</v>
      </c>
      <c r="BT2787" s="280"/>
    </row>
    <row r="2788" spans="1:77" ht="21.75" customHeight="1" x14ac:dyDescent="0.35">
      <c r="A2788" s="268"/>
      <c r="B2788" s="678" t="str">
        <f>IF(ROSTER!B$12="","",ROSTER!B$12)</f>
        <v/>
      </c>
      <c r="C2788" s="669" t="str">
        <f>IF(ROSTER!C$12="","",ROSTER!C$12)</f>
        <v/>
      </c>
      <c r="D2788" s="670"/>
      <c r="E2788" s="667"/>
      <c r="F2788" s="680">
        <f>IF(E2788="y",1,IF(E2788="S",1,0))</f>
        <v>0</v>
      </c>
      <c r="G2788" s="663">
        <f>IF(E2788="S",1,0)</f>
        <v>0</v>
      </c>
      <c r="H2788" s="583"/>
      <c r="I2788" s="584"/>
      <c r="J2788" s="569"/>
      <c r="K2788" s="570"/>
      <c r="L2788" s="573"/>
      <c r="M2788" s="574"/>
      <c r="N2788" s="579">
        <f>L2788+J2788</f>
        <v>0</v>
      </c>
      <c r="O2788" s="580"/>
      <c r="P2788" s="569"/>
      <c r="Q2788" s="570"/>
      <c r="R2788" s="573"/>
      <c r="S2788" s="574"/>
      <c r="T2788" s="579">
        <f>R2788-P2788</f>
        <v>0</v>
      </c>
      <c r="U2788" s="580"/>
      <c r="V2788" s="583"/>
      <c r="W2788" s="584"/>
      <c r="X2788" s="569"/>
      <c r="Y2788" s="584"/>
      <c r="Z2788" s="569"/>
      <c r="AA2788" s="584"/>
      <c r="AB2788" s="569"/>
      <c r="AC2788" s="570"/>
      <c r="AD2788" s="573"/>
      <c r="AE2788" s="574"/>
      <c r="AF2788" s="557">
        <f>IF(AB2788=0,0,(AD2788/AB2788)*100)</f>
        <v>0</v>
      </c>
      <c r="AG2788" s="558"/>
      <c r="AH2788" s="569"/>
      <c r="AI2788" s="570"/>
      <c r="AJ2788" s="573"/>
      <c r="AK2788" s="574"/>
      <c r="AL2788" s="557">
        <f>IF(AH2788=0,0,(AJ2788/AH2788)*100)</f>
        <v>0</v>
      </c>
      <c r="AM2788" s="558"/>
      <c r="AN2788" s="569"/>
      <c r="AO2788" s="570"/>
      <c r="AP2788" s="573"/>
      <c r="AQ2788" s="574"/>
      <c r="AR2788" s="557">
        <f>IF(AN2788=0,0,(AP2788/AN2788)*100)</f>
        <v>0</v>
      </c>
      <c r="AS2788" s="558"/>
      <c r="AT2788" s="561">
        <f>AB2788+AH2788+AN2788</f>
        <v>0</v>
      </c>
      <c r="AU2788" s="562"/>
      <c r="AV2788" s="565">
        <f>AD2788+AJ2788+AP2788</f>
        <v>0</v>
      </c>
      <c r="AW2788" s="566"/>
      <c r="AX2788" s="557">
        <f>IF(AT2788=0,0,(AV2788/AT2788)*100)</f>
        <v>0</v>
      </c>
      <c r="AY2788" s="558"/>
      <c r="AZ2788" s="569"/>
      <c r="BA2788" s="570"/>
      <c r="BB2788" s="573"/>
      <c r="BC2788" s="574"/>
      <c r="BD2788" s="557">
        <f>IF(AZ2788=0,0,(BB2788/AZ2788)*100)</f>
        <v>0</v>
      </c>
      <c r="BE2788" s="558"/>
      <c r="BF2788" s="561">
        <f>AT2788+AZ2788</f>
        <v>0</v>
      </c>
      <c r="BG2788" s="562"/>
      <c r="BH2788" s="565">
        <f>AV2788+BB2788</f>
        <v>0</v>
      </c>
      <c r="BI2788" s="566"/>
      <c r="BJ2788" s="557">
        <f>IF(BF2788=0,0,(BH2788/BF2788)*100)</f>
        <v>0</v>
      </c>
      <c r="BK2788" s="558"/>
      <c r="BL2788" s="602">
        <f>(AD2788*2)+(AJ2788*2)+(AP2788*3)+BB2788</f>
        <v>0</v>
      </c>
      <c r="BM2788" s="603"/>
      <c r="BN2788" s="604"/>
      <c r="BO2788" s="587">
        <f t="shared" ref="BO2788" si="2678">IF(BQ2788=0,0,50*BP2788/BQ2788)</f>
        <v>0</v>
      </c>
      <c r="BP2788" s="555">
        <f t="shared" ref="BP2788" si="2679">(BL2788*BS$2784)+(N2788*BS$2785)+(X2788*BS$2786)+(R2788*BS$2787)+(V2788*BS$2788)+(Z2788*BS$2789)</f>
        <v>0</v>
      </c>
      <c r="BQ2788" s="555">
        <f t="shared" ref="BQ2788" si="2680">((AZ2788-BB2788)*BS$2791)+((AT2788-AV2788)*BS$2790)+(H2788*BS$2792)+(P2788*BS$2793)</f>
        <v>0</v>
      </c>
      <c r="BR2788" s="75" t="s">
        <v>74</v>
      </c>
      <c r="BS2788" s="76">
        <f>IF(BO2779="B",'VALUE POINTS'!L$14,IF('GAME STATS'!BO2779="C",'VALUE POINTS'!M$14,'VALUE POINTS'!K$14))</f>
        <v>2</v>
      </c>
      <c r="BT2788" s="280"/>
    </row>
    <row r="2789" spans="1:77" ht="21.75" customHeight="1" x14ac:dyDescent="0.4">
      <c r="A2789" s="268"/>
      <c r="B2789" s="679"/>
      <c r="C2789" s="690" t="str">
        <f>IF(ROSTER!D$12="","",ROSTER!D$12)</f>
        <v/>
      </c>
      <c r="D2789" s="691"/>
      <c r="E2789" s="668"/>
      <c r="F2789" s="681"/>
      <c r="G2789" s="664"/>
      <c r="H2789" s="585"/>
      <c r="I2789" s="586"/>
      <c r="J2789" s="571"/>
      <c r="K2789" s="572"/>
      <c r="L2789" s="575"/>
      <c r="M2789" s="576"/>
      <c r="N2789" s="581" t="s">
        <v>16</v>
      </c>
      <c r="O2789" s="582"/>
      <c r="P2789" s="571"/>
      <c r="Q2789" s="572"/>
      <c r="R2789" s="575"/>
      <c r="S2789" s="576"/>
      <c r="T2789" s="581" t="s">
        <v>16</v>
      </c>
      <c r="U2789" s="582"/>
      <c r="V2789" s="585"/>
      <c r="W2789" s="586"/>
      <c r="X2789" s="571"/>
      <c r="Y2789" s="586"/>
      <c r="Z2789" s="571"/>
      <c r="AA2789" s="586"/>
      <c r="AB2789" s="571"/>
      <c r="AC2789" s="572"/>
      <c r="AD2789" s="575"/>
      <c r="AE2789" s="576"/>
      <c r="AF2789" s="577"/>
      <c r="AG2789" s="578"/>
      <c r="AH2789" s="571"/>
      <c r="AI2789" s="572"/>
      <c r="AJ2789" s="575"/>
      <c r="AK2789" s="576"/>
      <c r="AL2789" s="577"/>
      <c r="AM2789" s="578"/>
      <c r="AN2789" s="571"/>
      <c r="AO2789" s="572"/>
      <c r="AP2789" s="575"/>
      <c r="AQ2789" s="576"/>
      <c r="AR2789" s="577"/>
      <c r="AS2789" s="578"/>
      <c r="AT2789" s="627"/>
      <c r="AU2789" s="628"/>
      <c r="AV2789" s="629"/>
      <c r="AW2789" s="630"/>
      <c r="AX2789" s="577"/>
      <c r="AY2789" s="578"/>
      <c r="AZ2789" s="571"/>
      <c r="BA2789" s="572"/>
      <c r="BB2789" s="575"/>
      <c r="BC2789" s="576"/>
      <c r="BD2789" s="577"/>
      <c r="BE2789" s="578"/>
      <c r="BF2789" s="627"/>
      <c r="BG2789" s="628"/>
      <c r="BH2789" s="629"/>
      <c r="BI2789" s="630"/>
      <c r="BJ2789" s="577"/>
      <c r="BK2789" s="578"/>
      <c r="BL2789" s="605"/>
      <c r="BM2789" s="606"/>
      <c r="BN2789" s="607"/>
      <c r="BO2789" s="588"/>
      <c r="BP2789" s="556"/>
      <c r="BQ2789" s="556"/>
      <c r="BR2789" s="75" t="s">
        <v>75</v>
      </c>
      <c r="BS2789" s="76">
        <f>IF(BO2779="B",'VALUE POINTS'!L$15,IF('GAME STATS'!BO2779="C",'VALUE POINTS'!M$15,'VALUE POINTS'!K$15))</f>
        <v>2</v>
      </c>
      <c r="BT2789" s="280"/>
      <c r="BY2789" s="70"/>
    </row>
    <row r="2790" spans="1:77" ht="21.75" customHeight="1" x14ac:dyDescent="0.35">
      <c r="A2790" s="268"/>
      <c r="B2790" s="678" t="str">
        <f>IF(ROSTER!B$14="","",ROSTER!B$14)</f>
        <v/>
      </c>
      <c r="C2790" s="669" t="str">
        <f>IF(ROSTER!C$14="","",ROSTER!C$14)</f>
        <v/>
      </c>
      <c r="D2790" s="670"/>
      <c r="E2790" s="667"/>
      <c r="F2790" s="680">
        <f>IF(E2790="y",1,IF(E2790="S",1,0))</f>
        <v>0</v>
      </c>
      <c r="G2790" s="663">
        <f>IF(E2790="S",1,0)</f>
        <v>0</v>
      </c>
      <c r="H2790" s="583"/>
      <c r="I2790" s="584"/>
      <c r="J2790" s="569"/>
      <c r="K2790" s="570"/>
      <c r="L2790" s="573"/>
      <c r="M2790" s="574"/>
      <c r="N2790" s="579">
        <f>L2790+J2790</f>
        <v>0</v>
      </c>
      <c r="O2790" s="580"/>
      <c r="P2790" s="569"/>
      <c r="Q2790" s="570"/>
      <c r="R2790" s="573"/>
      <c r="S2790" s="574"/>
      <c r="T2790" s="579">
        <f>R2790-P2790</f>
        <v>0</v>
      </c>
      <c r="U2790" s="580"/>
      <c r="V2790" s="583"/>
      <c r="W2790" s="584"/>
      <c r="X2790" s="569"/>
      <c r="Y2790" s="584"/>
      <c r="Z2790" s="569"/>
      <c r="AA2790" s="584"/>
      <c r="AB2790" s="569"/>
      <c r="AC2790" s="570"/>
      <c r="AD2790" s="573"/>
      <c r="AE2790" s="574"/>
      <c r="AF2790" s="557">
        <f>IF(AB2790=0,0,(AD2790/AB2790)*100)</f>
        <v>0</v>
      </c>
      <c r="AG2790" s="558"/>
      <c r="AH2790" s="569"/>
      <c r="AI2790" s="570"/>
      <c r="AJ2790" s="573"/>
      <c r="AK2790" s="574"/>
      <c r="AL2790" s="557">
        <f>IF(AH2790=0,0,(AJ2790/AH2790)*100)</f>
        <v>0</v>
      </c>
      <c r="AM2790" s="558"/>
      <c r="AN2790" s="569"/>
      <c r="AO2790" s="570"/>
      <c r="AP2790" s="573"/>
      <c r="AQ2790" s="574"/>
      <c r="AR2790" s="557">
        <f>IF(AN2790=0,0,(AP2790/AN2790)*100)</f>
        <v>0</v>
      </c>
      <c r="AS2790" s="558"/>
      <c r="AT2790" s="561">
        <f>AB2790+AH2790+AN2790</f>
        <v>0</v>
      </c>
      <c r="AU2790" s="562"/>
      <c r="AV2790" s="565">
        <f>AD2790+AJ2790+AP2790</f>
        <v>0</v>
      </c>
      <c r="AW2790" s="566"/>
      <c r="AX2790" s="557">
        <f>IF(AT2790=0,0,(AV2790/AT2790)*100)</f>
        <v>0</v>
      </c>
      <c r="AY2790" s="558"/>
      <c r="AZ2790" s="569"/>
      <c r="BA2790" s="570"/>
      <c r="BB2790" s="573"/>
      <c r="BC2790" s="574"/>
      <c r="BD2790" s="557">
        <f>IF(AZ2790=0,0,(BB2790/AZ2790)*100)</f>
        <v>0</v>
      </c>
      <c r="BE2790" s="558"/>
      <c r="BF2790" s="561">
        <f>AT2790+AZ2790</f>
        <v>0</v>
      </c>
      <c r="BG2790" s="562"/>
      <c r="BH2790" s="565">
        <f>AV2790+BB2790</f>
        <v>0</v>
      </c>
      <c r="BI2790" s="566"/>
      <c r="BJ2790" s="557">
        <f>IF(BF2790=0,0,(BH2790/BF2790)*100)</f>
        <v>0</v>
      </c>
      <c r="BK2790" s="558"/>
      <c r="BL2790" s="602">
        <f>(AD2790*2)+(AJ2790*2)+(AP2790*3)+BB2790</f>
        <v>0</v>
      </c>
      <c r="BM2790" s="603"/>
      <c r="BN2790" s="604"/>
      <c r="BO2790" s="587">
        <f t="shared" ref="BO2790" si="2681">IF(BQ2790=0,0,50*BP2790/BQ2790)</f>
        <v>0</v>
      </c>
      <c r="BP2790" s="555">
        <f t="shared" ref="BP2790" si="2682">(BL2790*BS$2784)+(N2790*BS$2785)+(X2790*BS$2786)+(R2790*BS$2787)+(V2790*BS$2788)+(Z2790*BS$2789)</f>
        <v>0</v>
      </c>
      <c r="BQ2790" s="555">
        <f t="shared" ref="BQ2790" si="2683">((AZ2790-BB2790)*BS$2791)+((AT2790-AV2790)*BS$2790)+(H2790*BS$2792)+(P2790*BS$2793)</f>
        <v>0</v>
      </c>
      <c r="BR2790" s="75" t="s">
        <v>76</v>
      </c>
      <c r="BS2790" s="76">
        <f>IF(BO2779="B",'VALUE POINTS'!L$16,IF('GAME STATS'!BO2779="C",'VALUE POINTS'!M$16,'VALUE POINTS'!K$16))</f>
        <v>2</v>
      </c>
      <c r="BT2790" s="280"/>
    </row>
    <row r="2791" spans="1:77" ht="21.75" customHeight="1" x14ac:dyDescent="0.35">
      <c r="A2791" s="268"/>
      <c r="B2791" s="679"/>
      <c r="C2791" s="690" t="str">
        <f>IF(ROSTER!D$14="","",ROSTER!D$14)</f>
        <v/>
      </c>
      <c r="D2791" s="691"/>
      <c r="E2791" s="668"/>
      <c r="F2791" s="681"/>
      <c r="G2791" s="664"/>
      <c r="H2791" s="585"/>
      <c r="I2791" s="586"/>
      <c r="J2791" s="571"/>
      <c r="K2791" s="572"/>
      <c r="L2791" s="575"/>
      <c r="M2791" s="576"/>
      <c r="N2791" s="581" t="s">
        <v>16</v>
      </c>
      <c r="O2791" s="582"/>
      <c r="P2791" s="571"/>
      <c r="Q2791" s="572"/>
      <c r="R2791" s="575"/>
      <c r="S2791" s="576"/>
      <c r="T2791" s="581" t="s">
        <v>16</v>
      </c>
      <c r="U2791" s="582"/>
      <c r="V2791" s="585"/>
      <c r="W2791" s="586"/>
      <c r="X2791" s="571"/>
      <c r="Y2791" s="586"/>
      <c r="Z2791" s="571"/>
      <c r="AA2791" s="586"/>
      <c r="AB2791" s="571"/>
      <c r="AC2791" s="572"/>
      <c r="AD2791" s="575"/>
      <c r="AE2791" s="576"/>
      <c r="AF2791" s="577"/>
      <c r="AG2791" s="578"/>
      <c r="AH2791" s="571"/>
      <c r="AI2791" s="572"/>
      <c r="AJ2791" s="575"/>
      <c r="AK2791" s="576"/>
      <c r="AL2791" s="577"/>
      <c r="AM2791" s="578"/>
      <c r="AN2791" s="571"/>
      <c r="AO2791" s="572"/>
      <c r="AP2791" s="575"/>
      <c r="AQ2791" s="576"/>
      <c r="AR2791" s="577"/>
      <c r="AS2791" s="578"/>
      <c r="AT2791" s="627"/>
      <c r="AU2791" s="628"/>
      <c r="AV2791" s="629"/>
      <c r="AW2791" s="630"/>
      <c r="AX2791" s="577"/>
      <c r="AY2791" s="578"/>
      <c r="AZ2791" s="571"/>
      <c r="BA2791" s="572"/>
      <c r="BB2791" s="575"/>
      <c r="BC2791" s="576"/>
      <c r="BD2791" s="577"/>
      <c r="BE2791" s="578"/>
      <c r="BF2791" s="627"/>
      <c r="BG2791" s="628"/>
      <c r="BH2791" s="629"/>
      <c r="BI2791" s="630"/>
      <c r="BJ2791" s="577"/>
      <c r="BK2791" s="578"/>
      <c r="BL2791" s="605"/>
      <c r="BM2791" s="606"/>
      <c r="BN2791" s="607"/>
      <c r="BO2791" s="588"/>
      <c r="BP2791" s="556"/>
      <c r="BQ2791" s="556"/>
      <c r="BR2791" s="75" t="s">
        <v>77</v>
      </c>
      <c r="BS2791" s="76">
        <f>IF(BO2779="B",'VALUE POINTS'!L$17,IF('GAME STATS'!BO2779="C",'VALUE POINTS'!M$17,'VALUE POINTS'!K$17))</f>
        <v>1</v>
      </c>
      <c r="BT2791" s="280"/>
    </row>
    <row r="2792" spans="1:77" ht="21.75" customHeight="1" x14ac:dyDescent="0.35">
      <c r="A2792" s="268"/>
      <c r="B2792" s="678" t="str">
        <f>IF(ROSTER!B$16="","",ROSTER!B$16)</f>
        <v/>
      </c>
      <c r="C2792" s="669" t="str">
        <f>IF(ROSTER!C$16="","",ROSTER!C$16)</f>
        <v/>
      </c>
      <c r="D2792" s="670"/>
      <c r="E2792" s="667"/>
      <c r="F2792" s="680">
        <f>IF(E2792="y",1,IF(E2792="S",1,0))</f>
        <v>0</v>
      </c>
      <c r="G2792" s="663">
        <f>IF(E2792="S",1,0)</f>
        <v>0</v>
      </c>
      <c r="H2792" s="583"/>
      <c r="I2792" s="584"/>
      <c r="J2792" s="569"/>
      <c r="K2792" s="570"/>
      <c r="L2792" s="573"/>
      <c r="M2792" s="574"/>
      <c r="N2792" s="579">
        <f>L2792+J2792</f>
        <v>0</v>
      </c>
      <c r="O2792" s="580"/>
      <c r="P2792" s="569"/>
      <c r="Q2792" s="570"/>
      <c r="R2792" s="573"/>
      <c r="S2792" s="574"/>
      <c r="T2792" s="579">
        <f>R2792-P2792</f>
        <v>0</v>
      </c>
      <c r="U2792" s="580"/>
      <c r="V2792" s="583"/>
      <c r="W2792" s="584"/>
      <c r="X2792" s="569"/>
      <c r="Y2792" s="584"/>
      <c r="Z2792" s="569"/>
      <c r="AA2792" s="584"/>
      <c r="AB2792" s="569"/>
      <c r="AC2792" s="570"/>
      <c r="AD2792" s="573"/>
      <c r="AE2792" s="574"/>
      <c r="AF2792" s="557">
        <f>IF(AB2792=0,0,(AD2792/AB2792)*100)</f>
        <v>0</v>
      </c>
      <c r="AG2792" s="558"/>
      <c r="AH2792" s="569"/>
      <c r="AI2792" s="570"/>
      <c r="AJ2792" s="573"/>
      <c r="AK2792" s="574"/>
      <c r="AL2792" s="557">
        <f>IF(AH2792=0,0,(AJ2792/AH2792)*100)</f>
        <v>0</v>
      </c>
      <c r="AM2792" s="558"/>
      <c r="AN2792" s="569"/>
      <c r="AO2792" s="570"/>
      <c r="AP2792" s="573"/>
      <c r="AQ2792" s="574"/>
      <c r="AR2792" s="557">
        <f>IF(AN2792=0,0,(AP2792/AN2792)*100)</f>
        <v>0</v>
      </c>
      <c r="AS2792" s="558"/>
      <c r="AT2792" s="561">
        <f>AB2792+AH2792+AN2792</f>
        <v>0</v>
      </c>
      <c r="AU2792" s="562"/>
      <c r="AV2792" s="565">
        <f>AD2792+AJ2792+AP2792</f>
        <v>0</v>
      </c>
      <c r="AW2792" s="566"/>
      <c r="AX2792" s="557">
        <f>IF(AT2792=0,0,(AV2792/AT2792)*100)</f>
        <v>0</v>
      </c>
      <c r="AY2792" s="558"/>
      <c r="AZ2792" s="569"/>
      <c r="BA2792" s="570"/>
      <c r="BB2792" s="573"/>
      <c r="BC2792" s="574"/>
      <c r="BD2792" s="557">
        <f>IF(AZ2792=0,0,(BB2792/AZ2792)*100)</f>
        <v>0</v>
      </c>
      <c r="BE2792" s="558"/>
      <c r="BF2792" s="561">
        <f>AT2792+AZ2792</f>
        <v>0</v>
      </c>
      <c r="BG2792" s="562"/>
      <c r="BH2792" s="565">
        <f>AV2792+BB2792</f>
        <v>0</v>
      </c>
      <c r="BI2792" s="566"/>
      <c r="BJ2792" s="557">
        <f>IF(BF2792=0,0,(BH2792/BF2792)*100)</f>
        <v>0</v>
      </c>
      <c r="BK2792" s="558"/>
      <c r="BL2792" s="602">
        <f>(AD2792*2)+(AJ2792*2)+(AP2792*3)+BB2792</f>
        <v>0</v>
      </c>
      <c r="BM2792" s="603"/>
      <c r="BN2792" s="604"/>
      <c r="BO2792" s="587">
        <f t="shared" ref="BO2792" si="2684">IF(BQ2792=0,0,50*BP2792/BQ2792)</f>
        <v>0</v>
      </c>
      <c r="BP2792" s="555">
        <f t="shared" ref="BP2792" si="2685">(BL2792*BS$2784)+(N2792*BS$2785)+(X2792*BS$2786)+(R2792*BS$2787)+(V2792*BS$2788)+(Z2792*BS$2789)</f>
        <v>0</v>
      </c>
      <c r="BQ2792" s="555">
        <f t="shared" ref="BQ2792" si="2686">((AZ2792-BB2792)*BS$2791)+((AT2792-AV2792)*BS$2790)+(H2792*BS$2792)+(P2792*BS$2793)</f>
        <v>0</v>
      </c>
      <c r="BR2792" s="75" t="s">
        <v>78</v>
      </c>
      <c r="BS2792" s="76">
        <f>IF(BO2779="B",'VALUE POINTS'!L$18,IF('GAME STATS'!BO2779="C",'VALUE POINTS'!M$18,'VALUE POINTS'!K$18))</f>
        <v>2</v>
      </c>
      <c r="BT2792" s="280"/>
    </row>
    <row r="2793" spans="1:77" ht="21.75" customHeight="1" x14ac:dyDescent="0.35">
      <c r="A2793" s="268"/>
      <c r="B2793" s="679"/>
      <c r="C2793" s="690" t="str">
        <f>IF(ROSTER!D$16="","",ROSTER!D$16)</f>
        <v/>
      </c>
      <c r="D2793" s="691"/>
      <c r="E2793" s="668"/>
      <c r="F2793" s="681"/>
      <c r="G2793" s="664"/>
      <c r="H2793" s="585"/>
      <c r="I2793" s="586"/>
      <c r="J2793" s="571"/>
      <c r="K2793" s="572"/>
      <c r="L2793" s="575"/>
      <c r="M2793" s="576"/>
      <c r="N2793" s="581" t="s">
        <v>16</v>
      </c>
      <c r="O2793" s="582"/>
      <c r="P2793" s="571"/>
      <c r="Q2793" s="572"/>
      <c r="R2793" s="575"/>
      <c r="S2793" s="576"/>
      <c r="T2793" s="581" t="s">
        <v>16</v>
      </c>
      <c r="U2793" s="582"/>
      <c r="V2793" s="585"/>
      <c r="W2793" s="586"/>
      <c r="X2793" s="571"/>
      <c r="Y2793" s="586"/>
      <c r="Z2793" s="571"/>
      <c r="AA2793" s="586"/>
      <c r="AB2793" s="571"/>
      <c r="AC2793" s="572"/>
      <c r="AD2793" s="575"/>
      <c r="AE2793" s="576"/>
      <c r="AF2793" s="577"/>
      <c r="AG2793" s="578"/>
      <c r="AH2793" s="571"/>
      <c r="AI2793" s="572"/>
      <c r="AJ2793" s="575"/>
      <c r="AK2793" s="576"/>
      <c r="AL2793" s="577"/>
      <c r="AM2793" s="578"/>
      <c r="AN2793" s="571"/>
      <c r="AO2793" s="572"/>
      <c r="AP2793" s="575"/>
      <c r="AQ2793" s="576"/>
      <c r="AR2793" s="577"/>
      <c r="AS2793" s="578"/>
      <c r="AT2793" s="627"/>
      <c r="AU2793" s="628"/>
      <c r="AV2793" s="629"/>
      <c r="AW2793" s="630"/>
      <c r="AX2793" s="577"/>
      <c r="AY2793" s="578"/>
      <c r="AZ2793" s="571"/>
      <c r="BA2793" s="572"/>
      <c r="BB2793" s="575"/>
      <c r="BC2793" s="576"/>
      <c r="BD2793" s="577"/>
      <c r="BE2793" s="578"/>
      <c r="BF2793" s="627"/>
      <c r="BG2793" s="628"/>
      <c r="BH2793" s="629"/>
      <c r="BI2793" s="630"/>
      <c r="BJ2793" s="577"/>
      <c r="BK2793" s="578"/>
      <c r="BL2793" s="605"/>
      <c r="BM2793" s="606"/>
      <c r="BN2793" s="607"/>
      <c r="BO2793" s="588"/>
      <c r="BP2793" s="556"/>
      <c r="BQ2793" s="556"/>
      <c r="BR2793" s="75" t="s">
        <v>79</v>
      </c>
      <c r="BS2793" s="76">
        <f>IF(BO2779="B",'VALUE POINTS'!L$19,IF('GAME STATS'!BO2779="C",'VALUE POINTS'!M$19,'VALUE POINTS'!K$19))</f>
        <v>2</v>
      </c>
      <c r="BT2793" s="280"/>
    </row>
    <row r="2794" spans="1:77" ht="21.75" customHeight="1" x14ac:dyDescent="0.25">
      <c r="A2794" s="268"/>
      <c r="B2794" s="678" t="str">
        <f>IF(ROSTER!B$18="","",ROSTER!B$18)</f>
        <v/>
      </c>
      <c r="C2794" s="669" t="str">
        <f>IF(ROSTER!C$18="","",ROSTER!C$18)</f>
        <v/>
      </c>
      <c r="D2794" s="670"/>
      <c r="E2794" s="667"/>
      <c r="F2794" s="680">
        <f>IF(E2794="y",1,IF(E2794="S",1,0))</f>
        <v>0</v>
      </c>
      <c r="G2794" s="663">
        <f>IF(E2794="S",1,0)</f>
        <v>0</v>
      </c>
      <c r="H2794" s="583"/>
      <c r="I2794" s="584"/>
      <c r="J2794" s="569"/>
      <c r="K2794" s="570"/>
      <c r="L2794" s="573"/>
      <c r="M2794" s="574"/>
      <c r="N2794" s="579">
        <f>L2794+J2794</f>
        <v>0</v>
      </c>
      <c r="O2794" s="580"/>
      <c r="P2794" s="569"/>
      <c r="Q2794" s="570"/>
      <c r="R2794" s="573"/>
      <c r="S2794" s="574"/>
      <c r="T2794" s="579">
        <f>R2794-P2794</f>
        <v>0</v>
      </c>
      <c r="U2794" s="580"/>
      <c r="V2794" s="583"/>
      <c r="W2794" s="584"/>
      <c r="X2794" s="569"/>
      <c r="Y2794" s="584"/>
      <c r="Z2794" s="569"/>
      <c r="AA2794" s="584"/>
      <c r="AB2794" s="569"/>
      <c r="AC2794" s="570"/>
      <c r="AD2794" s="573"/>
      <c r="AE2794" s="574"/>
      <c r="AF2794" s="557">
        <f>IF(AB2794=0,0,(AD2794/AB2794)*100)</f>
        <v>0</v>
      </c>
      <c r="AG2794" s="558"/>
      <c r="AH2794" s="569"/>
      <c r="AI2794" s="570"/>
      <c r="AJ2794" s="573"/>
      <c r="AK2794" s="574"/>
      <c r="AL2794" s="557">
        <f>IF(AH2794=0,0,(AJ2794/AH2794)*100)</f>
        <v>0</v>
      </c>
      <c r="AM2794" s="558"/>
      <c r="AN2794" s="569"/>
      <c r="AO2794" s="570"/>
      <c r="AP2794" s="573"/>
      <c r="AQ2794" s="574"/>
      <c r="AR2794" s="557">
        <f>IF(AN2794=0,0,(AP2794/AN2794)*100)</f>
        <v>0</v>
      </c>
      <c r="AS2794" s="558"/>
      <c r="AT2794" s="561">
        <f>AB2794+AH2794+AN2794</f>
        <v>0</v>
      </c>
      <c r="AU2794" s="562"/>
      <c r="AV2794" s="565">
        <f>AD2794+AJ2794+AP2794</f>
        <v>0</v>
      </c>
      <c r="AW2794" s="566"/>
      <c r="AX2794" s="557">
        <f>IF(AT2794=0,0,(AV2794/AT2794)*100)</f>
        <v>0</v>
      </c>
      <c r="AY2794" s="558"/>
      <c r="AZ2794" s="569"/>
      <c r="BA2794" s="570"/>
      <c r="BB2794" s="573"/>
      <c r="BC2794" s="574"/>
      <c r="BD2794" s="557">
        <f>IF(AZ2794=0,0,(BB2794/AZ2794)*100)</f>
        <v>0</v>
      </c>
      <c r="BE2794" s="558"/>
      <c r="BF2794" s="561">
        <f>AT2794+AZ2794</f>
        <v>0</v>
      </c>
      <c r="BG2794" s="562"/>
      <c r="BH2794" s="565">
        <f>AV2794+BB2794</f>
        <v>0</v>
      </c>
      <c r="BI2794" s="566"/>
      <c r="BJ2794" s="557">
        <f>IF(BF2794=0,0,(BH2794/BF2794)*100)</f>
        <v>0</v>
      </c>
      <c r="BK2794" s="558"/>
      <c r="BL2794" s="602">
        <f>(AD2794*2)+(AJ2794*2)+(AP2794*3)+BB2794</f>
        <v>0</v>
      </c>
      <c r="BM2794" s="603"/>
      <c r="BN2794" s="604"/>
      <c r="BO2794" s="587">
        <f t="shared" ref="BO2794" si="2687">IF(BQ2794=0,0,50*BP2794/BQ2794)</f>
        <v>0</v>
      </c>
      <c r="BP2794" s="555">
        <f t="shared" ref="BP2794" si="2688">(BL2794*BS$2784)+(N2794*BS$2785)+(X2794*BS$2786)+(R2794*BS$2787)+(V2794*BS$2788)+(Z2794*BS$2789)</f>
        <v>0</v>
      </c>
      <c r="BQ2794" s="555">
        <f t="shared" ref="BQ2794" si="2689">((AZ2794-BB2794)*BS$2791)+((AT2794-AV2794)*BS$2790)+(H2794*BS$2792)+(P2794*BS$2793)</f>
        <v>0</v>
      </c>
      <c r="BR2794" s="65"/>
      <c r="BS2794" s="65"/>
      <c r="BT2794" s="280"/>
    </row>
    <row r="2795" spans="1:77" ht="21.75" customHeight="1" x14ac:dyDescent="0.25">
      <c r="A2795" s="268"/>
      <c r="B2795" s="679"/>
      <c r="C2795" s="690" t="str">
        <f>IF(ROSTER!D$18="","",ROSTER!D$18)</f>
        <v/>
      </c>
      <c r="D2795" s="691"/>
      <c r="E2795" s="668"/>
      <c r="F2795" s="681"/>
      <c r="G2795" s="664"/>
      <c r="H2795" s="585"/>
      <c r="I2795" s="586"/>
      <c r="J2795" s="571"/>
      <c r="K2795" s="572"/>
      <c r="L2795" s="575"/>
      <c r="M2795" s="576"/>
      <c r="N2795" s="581" t="s">
        <v>16</v>
      </c>
      <c r="O2795" s="582"/>
      <c r="P2795" s="571"/>
      <c r="Q2795" s="572"/>
      <c r="R2795" s="575"/>
      <c r="S2795" s="576"/>
      <c r="T2795" s="581" t="s">
        <v>16</v>
      </c>
      <c r="U2795" s="582"/>
      <c r="V2795" s="585"/>
      <c r="W2795" s="586"/>
      <c r="X2795" s="571"/>
      <c r="Y2795" s="586"/>
      <c r="Z2795" s="571"/>
      <c r="AA2795" s="586"/>
      <c r="AB2795" s="571"/>
      <c r="AC2795" s="572"/>
      <c r="AD2795" s="575"/>
      <c r="AE2795" s="576"/>
      <c r="AF2795" s="577"/>
      <c r="AG2795" s="578"/>
      <c r="AH2795" s="571"/>
      <c r="AI2795" s="572"/>
      <c r="AJ2795" s="575"/>
      <c r="AK2795" s="576"/>
      <c r="AL2795" s="577"/>
      <c r="AM2795" s="578"/>
      <c r="AN2795" s="571"/>
      <c r="AO2795" s="572"/>
      <c r="AP2795" s="575"/>
      <c r="AQ2795" s="576"/>
      <c r="AR2795" s="577"/>
      <c r="AS2795" s="578"/>
      <c r="AT2795" s="627"/>
      <c r="AU2795" s="628"/>
      <c r="AV2795" s="629"/>
      <c r="AW2795" s="630"/>
      <c r="AX2795" s="577"/>
      <c r="AY2795" s="578"/>
      <c r="AZ2795" s="571"/>
      <c r="BA2795" s="572"/>
      <c r="BB2795" s="575"/>
      <c r="BC2795" s="576"/>
      <c r="BD2795" s="577"/>
      <c r="BE2795" s="578"/>
      <c r="BF2795" s="627"/>
      <c r="BG2795" s="628"/>
      <c r="BH2795" s="629"/>
      <c r="BI2795" s="630"/>
      <c r="BJ2795" s="577"/>
      <c r="BK2795" s="578"/>
      <c r="BL2795" s="605"/>
      <c r="BM2795" s="606"/>
      <c r="BN2795" s="607"/>
      <c r="BO2795" s="588"/>
      <c r="BP2795" s="556"/>
      <c r="BQ2795" s="556"/>
      <c r="BR2795" s="65"/>
      <c r="BS2795" s="65"/>
      <c r="BT2795" s="268"/>
    </row>
    <row r="2796" spans="1:77" ht="21.75" customHeight="1" x14ac:dyDescent="0.25">
      <c r="A2796" s="268"/>
      <c r="B2796" s="678" t="str">
        <f>IF(ROSTER!B$20="","",ROSTER!B$20)</f>
        <v/>
      </c>
      <c r="C2796" s="669" t="str">
        <f>IF(ROSTER!C$20="","",ROSTER!C$20)</f>
        <v/>
      </c>
      <c r="D2796" s="670"/>
      <c r="E2796" s="667"/>
      <c r="F2796" s="680">
        <f>IF(E2796="y",1,IF(E2796="S",1,0))</f>
        <v>0</v>
      </c>
      <c r="G2796" s="663">
        <f>IF(E2796="S",1,0)</f>
        <v>0</v>
      </c>
      <c r="H2796" s="583"/>
      <c r="I2796" s="584"/>
      <c r="J2796" s="569"/>
      <c r="K2796" s="570"/>
      <c r="L2796" s="573"/>
      <c r="M2796" s="574"/>
      <c r="N2796" s="579">
        <f>L2796+J2796</f>
        <v>0</v>
      </c>
      <c r="O2796" s="580"/>
      <c r="P2796" s="569"/>
      <c r="Q2796" s="570"/>
      <c r="R2796" s="573"/>
      <c r="S2796" s="574"/>
      <c r="T2796" s="579">
        <f>R2796-P2796</f>
        <v>0</v>
      </c>
      <c r="U2796" s="580"/>
      <c r="V2796" s="583"/>
      <c r="W2796" s="584"/>
      <c r="X2796" s="569"/>
      <c r="Y2796" s="584"/>
      <c r="Z2796" s="569"/>
      <c r="AA2796" s="584"/>
      <c r="AB2796" s="569"/>
      <c r="AC2796" s="570"/>
      <c r="AD2796" s="573"/>
      <c r="AE2796" s="574"/>
      <c r="AF2796" s="557">
        <f>IF(AB2796=0,0,(AD2796/AB2796)*100)</f>
        <v>0</v>
      </c>
      <c r="AG2796" s="558"/>
      <c r="AH2796" s="569"/>
      <c r="AI2796" s="570"/>
      <c r="AJ2796" s="573"/>
      <c r="AK2796" s="574"/>
      <c r="AL2796" s="557">
        <f>IF(AH2796=0,0,(AJ2796/AH2796)*100)</f>
        <v>0</v>
      </c>
      <c r="AM2796" s="558"/>
      <c r="AN2796" s="569"/>
      <c r="AO2796" s="570"/>
      <c r="AP2796" s="573"/>
      <c r="AQ2796" s="574"/>
      <c r="AR2796" s="557">
        <f>IF(AN2796=0,0,(AP2796/AN2796)*100)</f>
        <v>0</v>
      </c>
      <c r="AS2796" s="558"/>
      <c r="AT2796" s="561">
        <f>AB2796+AH2796+AN2796</f>
        <v>0</v>
      </c>
      <c r="AU2796" s="562"/>
      <c r="AV2796" s="565">
        <f>AD2796+AJ2796+AP2796</f>
        <v>0</v>
      </c>
      <c r="AW2796" s="566"/>
      <c r="AX2796" s="557">
        <f>IF(AT2796=0,0,(AV2796/AT2796)*100)</f>
        <v>0</v>
      </c>
      <c r="AY2796" s="558"/>
      <c r="AZ2796" s="569"/>
      <c r="BA2796" s="570"/>
      <c r="BB2796" s="573"/>
      <c r="BC2796" s="574"/>
      <c r="BD2796" s="557">
        <f>IF(AZ2796=0,0,(BB2796/AZ2796)*100)</f>
        <v>0</v>
      </c>
      <c r="BE2796" s="558"/>
      <c r="BF2796" s="561">
        <f>AT2796+AZ2796</f>
        <v>0</v>
      </c>
      <c r="BG2796" s="562"/>
      <c r="BH2796" s="565">
        <f>AV2796+BB2796</f>
        <v>0</v>
      </c>
      <c r="BI2796" s="566"/>
      <c r="BJ2796" s="557">
        <f>IF(BF2796=0,0,(BH2796/BF2796)*100)</f>
        <v>0</v>
      </c>
      <c r="BK2796" s="558"/>
      <c r="BL2796" s="602">
        <f>(AD2796*2)+(AJ2796*2)+(AP2796*3)+BB2796</f>
        <v>0</v>
      </c>
      <c r="BM2796" s="603"/>
      <c r="BN2796" s="604"/>
      <c r="BO2796" s="587">
        <f t="shared" ref="BO2796" si="2690">IF(BQ2796=0,0,50*BP2796/BQ2796)</f>
        <v>0</v>
      </c>
      <c r="BP2796" s="555">
        <f t="shared" ref="BP2796" si="2691">(BL2796*BS$2784)+(N2796*BS$2785)+(X2796*BS$2786)+(R2796*BS$2787)+(V2796*BS$2788)+(Z2796*BS$2789)</f>
        <v>0</v>
      </c>
      <c r="BQ2796" s="555">
        <f t="shared" ref="BQ2796" si="2692">((AZ2796-BB2796)*BS$2791)+((AT2796-AV2796)*BS$2790)+(H2796*BS$2792)+(P2796*BS$2793)</f>
        <v>0</v>
      </c>
      <c r="BR2796" s="65"/>
      <c r="BS2796" s="65"/>
      <c r="BT2796" s="268"/>
    </row>
    <row r="2797" spans="1:77" ht="21.75" customHeight="1" x14ac:dyDescent="0.25">
      <c r="A2797" s="268"/>
      <c r="B2797" s="679"/>
      <c r="C2797" s="690" t="str">
        <f>IF(ROSTER!D$20="","",ROSTER!D$20)</f>
        <v/>
      </c>
      <c r="D2797" s="691"/>
      <c r="E2797" s="668"/>
      <c r="F2797" s="681"/>
      <c r="G2797" s="664"/>
      <c r="H2797" s="585"/>
      <c r="I2797" s="586"/>
      <c r="J2797" s="571"/>
      <c r="K2797" s="572"/>
      <c r="L2797" s="575"/>
      <c r="M2797" s="576"/>
      <c r="N2797" s="581" t="s">
        <v>16</v>
      </c>
      <c r="O2797" s="582"/>
      <c r="P2797" s="571"/>
      <c r="Q2797" s="572"/>
      <c r="R2797" s="575"/>
      <c r="S2797" s="576"/>
      <c r="T2797" s="581" t="s">
        <v>16</v>
      </c>
      <c r="U2797" s="582"/>
      <c r="V2797" s="585"/>
      <c r="W2797" s="586"/>
      <c r="X2797" s="571"/>
      <c r="Y2797" s="586"/>
      <c r="Z2797" s="571"/>
      <c r="AA2797" s="586"/>
      <c r="AB2797" s="571"/>
      <c r="AC2797" s="572"/>
      <c r="AD2797" s="575"/>
      <c r="AE2797" s="576"/>
      <c r="AF2797" s="577"/>
      <c r="AG2797" s="578"/>
      <c r="AH2797" s="571"/>
      <c r="AI2797" s="572"/>
      <c r="AJ2797" s="575"/>
      <c r="AK2797" s="576"/>
      <c r="AL2797" s="577"/>
      <c r="AM2797" s="578"/>
      <c r="AN2797" s="571"/>
      <c r="AO2797" s="572"/>
      <c r="AP2797" s="575"/>
      <c r="AQ2797" s="576"/>
      <c r="AR2797" s="577"/>
      <c r="AS2797" s="578"/>
      <c r="AT2797" s="627"/>
      <c r="AU2797" s="628"/>
      <c r="AV2797" s="629"/>
      <c r="AW2797" s="630"/>
      <c r="AX2797" s="577"/>
      <c r="AY2797" s="578"/>
      <c r="AZ2797" s="571"/>
      <c r="BA2797" s="572"/>
      <c r="BB2797" s="575"/>
      <c r="BC2797" s="576"/>
      <c r="BD2797" s="577"/>
      <c r="BE2797" s="578"/>
      <c r="BF2797" s="627"/>
      <c r="BG2797" s="628"/>
      <c r="BH2797" s="629"/>
      <c r="BI2797" s="630"/>
      <c r="BJ2797" s="577"/>
      <c r="BK2797" s="578"/>
      <c r="BL2797" s="605"/>
      <c r="BM2797" s="606"/>
      <c r="BN2797" s="607"/>
      <c r="BO2797" s="588"/>
      <c r="BP2797" s="556"/>
      <c r="BQ2797" s="556"/>
      <c r="BR2797" s="65"/>
      <c r="BS2797" s="65"/>
      <c r="BT2797" s="268"/>
    </row>
    <row r="2798" spans="1:77" ht="21.75" customHeight="1" x14ac:dyDescent="0.25">
      <c r="A2798" s="268"/>
      <c r="B2798" s="678" t="str">
        <f>IF(ROSTER!B$22="","",ROSTER!B$22)</f>
        <v/>
      </c>
      <c r="C2798" s="669" t="str">
        <f>IF(ROSTER!C$22="","",ROSTER!C$22)</f>
        <v/>
      </c>
      <c r="D2798" s="670"/>
      <c r="E2798" s="667"/>
      <c r="F2798" s="680">
        <f>IF(E2798="y",1,IF(E2798="S",1,0))</f>
        <v>0</v>
      </c>
      <c r="G2798" s="663">
        <f>IF(E2798="S",1,0)</f>
        <v>0</v>
      </c>
      <c r="H2798" s="583"/>
      <c r="I2798" s="584"/>
      <c r="J2798" s="569"/>
      <c r="K2798" s="570"/>
      <c r="L2798" s="573"/>
      <c r="M2798" s="574"/>
      <c r="N2798" s="579">
        <f>L2798+J2798</f>
        <v>0</v>
      </c>
      <c r="O2798" s="580"/>
      <c r="P2798" s="569"/>
      <c r="Q2798" s="570"/>
      <c r="R2798" s="573"/>
      <c r="S2798" s="574"/>
      <c r="T2798" s="579">
        <f>R2798-P2798</f>
        <v>0</v>
      </c>
      <c r="U2798" s="580"/>
      <c r="V2798" s="583"/>
      <c r="W2798" s="584"/>
      <c r="X2798" s="569"/>
      <c r="Y2798" s="584"/>
      <c r="Z2798" s="569"/>
      <c r="AA2798" s="584"/>
      <c r="AB2798" s="569"/>
      <c r="AC2798" s="570"/>
      <c r="AD2798" s="573"/>
      <c r="AE2798" s="574"/>
      <c r="AF2798" s="557">
        <f>IF(AB2798=0,0,(AD2798/AB2798)*100)</f>
        <v>0</v>
      </c>
      <c r="AG2798" s="558"/>
      <c r="AH2798" s="569"/>
      <c r="AI2798" s="570"/>
      <c r="AJ2798" s="573"/>
      <c r="AK2798" s="574"/>
      <c r="AL2798" s="557">
        <f>IF(AH2798=0,0,(AJ2798/AH2798)*100)</f>
        <v>0</v>
      </c>
      <c r="AM2798" s="558"/>
      <c r="AN2798" s="569"/>
      <c r="AO2798" s="570"/>
      <c r="AP2798" s="573"/>
      <c r="AQ2798" s="574"/>
      <c r="AR2798" s="557">
        <f>IF(AN2798=0,0,(AP2798/AN2798)*100)</f>
        <v>0</v>
      </c>
      <c r="AS2798" s="558"/>
      <c r="AT2798" s="561">
        <f>AB2798+AH2798+AN2798</f>
        <v>0</v>
      </c>
      <c r="AU2798" s="562"/>
      <c r="AV2798" s="565">
        <f>AD2798+AJ2798+AP2798</f>
        <v>0</v>
      </c>
      <c r="AW2798" s="566"/>
      <c r="AX2798" s="557">
        <f>IF(AT2798=0,0,(AV2798/AT2798)*100)</f>
        <v>0</v>
      </c>
      <c r="AY2798" s="558"/>
      <c r="AZ2798" s="569"/>
      <c r="BA2798" s="570"/>
      <c r="BB2798" s="573"/>
      <c r="BC2798" s="574"/>
      <c r="BD2798" s="557">
        <f>IF(AZ2798=0,0,(BB2798/AZ2798)*100)</f>
        <v>0</v>
      </c>
      <c r="BE2798" s="558"/>
      <c r="BF2798" s="561">
        <f>AT2798+AZ2798</f>
        <v>0</v>
      </c>
      <c r="BG2798" s="562"/>
      <c r="BH2798" s="565">
        <f>AV2798+BB2798</f>
        <v>0</v>
      </c>
      <c r="BI2798" s="566"/>
      <c r="BJ2798" s="557">
        <f>IF(BF2798=0,0,(BH2798/BF2798)*100)</f>
        <v>0</v>
      </c>
      <c r="BK2798" s="558"/>
      <c r="BL2798" s="602">
        <f>(AD2798*2)+(AJ2798*2)+(AP2798*3)+BB2798</f>
        <v>0</v>
      </c>
      <c r="BM2798" s="603"/>
      <c r="BN2798" s="604"/>
      <c r="BO2798" s="587">
        <f t="shared" ref="BO2798" si="2693">IF(BQ2798=0,0,50*BP2798/BQ2798)</f>
        <v>0</v>
      </c>
      <c r="BP2798" s="555">
        <f t="shared" ref="BP2798" si="2694">(BL2798*BS$2784)+(N2798*BS$2785)+(X2798*BS$2786)+(R2798*BS$2787)+(V2798*BS$2788)+(Z2798*BS$2789)</f>
        <v>0</v>
      </c>
      <c r="BQ2798" s="555">
        <f t="shared" ref="BQ2798" si="2695">((AZ2798-BB2798)*BS$2791)+((AT2798-AV2798)*BS$2790)+(H2798*BS$2792)+(P2798*BS$2793)</f>
        <v>0</v>
      </c>
      <c r="BR2798" s="65"/>
      <c r="BS2798" s="65"/>
      <c r="BT2798" s="268"/>
    </row>
    <row r="2799" spans="1:77" ht="21.75" customHeight="1" x14ac:dyDescent="0.25">
      <c r="A2799" s="268"/>
      <c r="B2799" s="679"/>
      <c r="C2799" s="690" t="str">
        <f>IF(ROSTER!D$22="","",ROSTER!D$22)</f>
        <v/>
      </c>
      <c r="D2799" s="691"/>
      <c r="E2799" s="668"/>
      <c r="F2799" s="681"/>
      <c r="G2799" s="664"/>
      <c r="H2799" s="585"/>
      <c r="I2799" s="586"/>
      <c r="J2799" s="571"/>
      <c r="K2799" s="572"/>
      <c r="L2799" s="575"/>
      <c r="M2799" s="576"/>
      <c r="N2799" s="581" t="s">
        <v>16</v>
      </c>
      <c r="O2799" s="582"/>
      <c r="P2799" s="571"/>
      <c r="Q2799" s="572"/>
      <c r="R2799" s="575"/>
      <c r="S2799" s="576"/>
      <c r="T2799" s="581" t="s">
        <v>16</v>
      </c>
      <c r="U2799" s="582"/>
      <c r="V2799" s="585"/>
      <c r="W2799" s="586"/>
      <c r="X2799" s="571"/>
      <c r="Y2799" s="586"/>
      <c r="Z2799" s="571"/>
      <c r="AA2799" s="586"/>
      <c r="AB2799" s="571"/>
      <c r="AC2799" s="572"/>
      <c r="AD2799" s="575"/>
      <c r="AE2799" s="576"/>
      <c r="AF2799" s="577"/>
      <c r="AG2799" s="578"/>
      <c r="AH2799" s="571"/>
      <c r="AI2799" s="572"/>
      <c r="AJ2799" s="575"/>
      <c r="AK2799" s="576"/>
      <c r="AL2799" s="577"/>
      <c r="AM2799" s="578"/>
      <c r="AN2799" s="571"/>
      <c r="AO2799" s="572"/>
      <c r="AP2799" s="575"/>
      <c r="AQ2799" s="576"/>
      <c r="AR2799" s="577"/>
      <c r="AS2799" s="578"/>
      <c r="AT2799" s="627"/>
      <c r="AU2799" s="628"/>
      <c r="AV2799" s="629"/>
      <c r="AW2799" s="630"/>
      <c r="AX2799" s="577"/>
      <c r="AY2799" s="578"/>
      <c r="AZ2799" s="571"/>
      <c r="BA2799" s="572"/>
      <c r="BB2799" s="575"/>
      <c r="BC2799" s="576"/>
      <c r="BD2799" s="577"/>
      <c r="BE2799" s="578"/>
      <c r="BF2799" s="627"/>
      <c r="BG2799" s="628"/>
      <c r="BH2799" s="629"/>
      <c r="BI2799" s="630"/>
      <c r="BJ2799" s="577"/>
      <c r="BK2799" s="578"/>
      <c r="BL2799" s="605"/>
      <c r="BM2799" s="606"/>
      <c r="BN2799" s="607"/>
      <c r="BO2799" s="588"/>
      <c r="BP2799" s="556"/>
      <c r="BQ2799" s="556"/>
      <c r="BR2799" s="65"/>
      <c r="BS2799" s="65"/>
      <c r="BT2799" s="268"/>
    </row>
    <row r="2800" spans="1:77" ht="21.75" customHeight="1" x14ac:dyDescent="0.25">
      <c r="A2800" s="268"/>
      <c r="B2800" s="678" t="str">
        <f>IF(ROSTER!B$24="","",ROSTER!B$24)</f>
        <v/>
      </c>
      <c r="C2800" s="669" t="str">
        <f>IF(ROSTER!C$24="","",ROSTER!C$24)</f>
        <v/>
      </c>
      <c r="D2800" s="670"/>
      <c r="E2800" s="667"/>
      <c r="F2800" s="680">
        <f>IF(E2800="y",1,IF(E2800="S",1,0))</f>
        <v>0</v>
      </c>
      <c r="G2800" s="663">
        <f>IF(E2800="S",1,0)</f>
        <v>0</v>
      </c>
      <c r="H2800" s="583"/>
      <c r="I2800" s="584"/>
      <c r="J2800" s="569"/>
      <c r="K2800" s="570"/>
      <c r="L2800" s="573"/>
      <c r="M2800" s="574"/>
      <c r="N2800" s="579">
        <f>L2800+J2800</f>
        <v>0</v>
      </c>
      <c r="O2800" s="580"/>
      <c r="P2800" s="569"/>
      <c r="Q2800" s="570"/>
      <c r="R2800" s="573"/>
      <c r="S2800" s="574"/>
      <c r="T2800" s="579">
        <f>R2800-P2800</f>
        <v>0</v>
      </c>
      <c r="U2800" s="580"/>
      <c r="V2800" s="583"/>
      <c r="W2800" s="584"/>
      <c r="X2800" s="569"/>
      <c r="Y2800" s="584"/>
      <c r="Z2800" s="569"/>
      <c r="AA2800" s="584"/>
      <c r="AB2800" s="569"/>
      <c r="AC2800" s="570"/>
      <c r="AD2800" s="573"/>
      <c r="AE2800" s="574"/>
      <c r="AF2800" s="557">
        <f>IF(AB2800=0,0,(AD2800/AB2800)*100)</f>
        <v>0</v>
      </c>
      <c r="AG2800" s="558"/>
      <c r="AH2800" s="569"/>
      <c r="AI2800" s="570"/>
      <c r="AJ2800" s="573"/>
      <c r="AK2800" s="574"/>
      <c r="AL2800" s="557">
        <f>IF(AH2800=0,0,(AJ2800/AH2800)*100)</f>
        <v>0</v>
      </c>
      <c r="AM2800" s="558"/>
      <c r="AN2800" s="569"/>
      <c r="AO2800" s="570"/>
      <c r="AP2800" s="573"/>
      <c r="AQ2800" s="574"/>
      <c r="AR2800" s="557">
        <f>IF(AN2800=0,0,(AP2800/AN2800)*100)</f>
        <v>0</v>
      </c>
      <c r="AS2800" s="558"/>
      <c r="AT2800" s="561">
        <f>AB2800+AH2800+AN2800</f>
        <v>0</v>
      </c>
      <c r="AU2800" s="562"/>
      <c r="AV2800" s="565">
        <f>AD2800+AJ2800+AP2800</f>
        <v>0</v>
      </c>
      <c r="AW2800" s="566"/>
      <c r="AX2800" s="557">
        <f>IF(AT2800=0,0,(AV2800/AT2800)*100)</f>
        <v>0</v>
      </c>
      <c r="AY2800" s="558"/>
      <c r="AZ2800" s="569"/>
      <c r="BA2800" s="570"/>
      <c r="BB2800" s="573"/>
      <c r="BC2800" s="574"/>
      <c r="BD2800" s="557">
        <f>IF(AZ2800=0,0,(BB2800/AZ2800)*100)</f>
        <v>0</v>
      </c>
      <c r="BE2800" s="558"/>
      <c r="BF2800" s="561">
        <f>AT2800+AZ2800</f>
        <v>0</v>
      </c>
      <c r="BG2800" s="562"/>
      <c r="BH2800" s="565">
        <f>AV2800+BB2800</f>
        <v>0</v>
      </c>
      <c r="BI2800" s="566"/>
      <c r="BJ2800" s="557">
        <f>IF(BF2800=0,0,(BH2800/BF2800)*100)</f>
        <v>0</v>
      </c>
      <c r="BK2800" s="558"/>
      <c r="BL2800" s="602">
        <f>(AD2800*2)+(AJ2800*2)+(AP2800*3)+BB2800</f>
        <v>0</v>
      </c>
      <c r="BM2800" s="603"/>
      <c r="BN2800" s="604"/>
      <c r="BO2800" s="587">
        <f t="shared" ref="BO2800" si="2696">IF(BQ2800=0,0,50*BP2800/BQ2800)</f>
        <v>0</v>
      </c>
      <c r="BP2800" s="555">
        <f t="shared" ref="BP2800" si="2697">(BL2800*BS$2784)+(N2800*BS$2785)+(X2800*BS$2786)+(R2800*BS$2787)+(V2800*BS$2788)+(Z2800*BS$2789)</f>
        <v>0</v>
      </c>
      <c r="BQ2800" s="555">
        <f t="shared" ref="BQ2800" si="2698">((AZ2800-BB2800)*BS$2791)+((AT2800-AV2800)*BS$2790)+(H2800*BS$2792)+(P2800*BS$2793)</f>
        <v>0</v>
      </c>
      <c r="BR2800" s="65"/>
      <c r="BS2800" s="65"/>
      <c r="BT2800" s="268"/>
    </row>
    <row r="2801" spans="1:72" ht="21.75" customHeight="1" x14ac:dyDescent="0.25">
      <c r="A2801" s="268"/>
      <c r="B2801" s="679"/>
      <c r="C2801" s="690" t="str">
        <f>IF(ROSTER!D$24="","",ROSTER!D$24)</f>
        <v/>
      </c>
      <c r="D2801" s="691"/>
      <c r="E2801" s="668"/>
      <c r="F2801" s="681"/>
      <c r="G2801" s="664"/>
      <c r="H2801" s="585"/>
      <c r="I2801" s="586"/>
      <c r="J2801" s="571"/>
      <c r="K2801" s="572"/>
      <c r="L2801" s="575"/>
      <c r="M2801" s="576"/>
      <c r="N2801" s="581" t="s">
        <v>16</v>
      </c>
      <c r="O2801" s="582"/>
      <c r="P2801" s="571"/>
      <c r="Q2801" s="572"/>
      <c r="R2801" s="575"/>
      <c r="S2801" s="576"/>
      <c r="T2801" s="581" t="s">
        <v>16</v>
      </c>
      <c r="U2801" s="582"/>
      <c r="V2801" s="585"/>
      <c r="W2801" s="586"/>
      <c r="X2801" s="571"/>
      <c r="Y2801" s="586"/>
      <c r="Z2801" s="571"/>
      <c r="AA2801" s="586"/>
      <c r="AB2801" s="571"/>
      <c r="AC2801" s="572"/>
      <c r="AD2801" s="575"/>
      <c r="AE2801" s="576"/>
      <c r="AF2801" s="577"/>
      <c r="AG2801" s="578"/>
      <c r="AH2801" s="571"/>
      <c r="AI2801" s="572"/>
      <c r="AJ2801" s="575"/>
      <c r="AK2801" s="576"/>
      <c r="AL2801" s="577"/>
      <c r="AM2801" s="578"/>
      <c r="AN2801" s="571"/>
      <c r="AO2801" s="572"/>
      <c r="AP2801" s="575"/>
      <c r="AQ2801" s="576"/>
      <c r="AR2801" s="577"/>
      <c r="AS2801" s="578"/>
      <c r="AT2801" s="627"/>
      <c r="AU2801" s="628"/>
      <c r="AV2801" s="629"/>
      <c r="AW2801" s="630"/>
      <c r="AX2801" s="577"/>
      <c r="AY2801" s="578"/>
      <c r="AZ2801" s="571"/>
      <c r="BA2801" s="572"/>
      <c r="BB2801" s="575"/>
      <c r="BC2801" s="576"/>
      <c r="BD2801" s="577"/>
      <c r="BE2801" s="578"/>
      <c r="BF2801" s="627"/>
      <c r="BG2801" s="628"/>
      <c r="BH2801" s="629"/>
      <c r="BI2801" s="630"/>
      <c r="BJ2801" s="577"/>
      <c r="BK2801" s="578"/>
      <c r="BL2801" s="605"/>
      <c r="BM2801" s="606"/>
      <c r="BN2801" s="607"/>
      <c r="BO2801" s="588"/>
      <c r="BP2801" s="556"/>
      <c r="BQ2801" s="556"/>
      <c r="BR2801" s="65"/>
      <c r="BS2801" s="65"/>
      <c r="BT2801" s="268"/>
    </row>
    <row r="2802" spans="1:72" ht="21.75" customHeight="1" x14ac:dyDescent="0.25">
      <c r="A2802" s="268"/>
      <c r="B2802" s="678" t="str">
        <f>IF(ROSTER!B$26="","",ROSTER!B$26)</f>
        <v/>
      </c>
      <c r="C2802" s="669" t="str">
        <f>IF(ROSTER!C$26="","",ROSTER!C$26)</f>
        <v/>
      </c>
      <c r="D2802" s="670"/>
      <c r="E2802" s="667"/>
      <c r="F2802" s="680">
        <f>IF(E2802="y",1,IF(E2802="S",1,0))</f>
        <v>0</v>
      </c>
      <c r="G2802" s="663">
        <f>IF(E2802="S",1,0)</f>
        <v>0</v>
      </c>
      <c r="H2802" s="583"/>
      <c r="I2802" s="584"/>
      <c r="J2802" s="569"/>
      <c r="K2802" s="570"/>
      <c r="L2802" s="573"/>
      <c r="M2802" s="574"/>
      <c r="N2802" s="579">
        <f>L2802+J2802</f>
        <v>0</v>
      </c>
      <c r="O2802" s="580"/>
      <c r="P2802" s="569"/>
      <c r="Q2802" s="570"/>
      <c r="R2802" s="573"/>
      <c r="S2802" s="574"/>
      <c r="T2802" s="579">
        <f>R2802-P2802</f>
        <v>0</v>
      </c>
      <c r="U2802" s="580"/>
      <c r="V2802" s="583"/>
      <c r="W2802" s="584"/>
      <c r="X2802" s="569"/>
      <c r="Y2802" s="584"/>
      <c r="Z2802" s="569"/>
      <c r="AA2802" s="584"/>
      <c r="AB2802" s="569"/>
      <c r="AC2802" s="570"/>
      <c r="AD2802" s="573"/>
      <c r="AE2802" s="574"/>
      <c r="AF2802" s="557">
        <f>IF(AB2802=0,0,(AD2802/AB2802)*100)</f>
        <v>0</v>
      </c>
      <c r="AG2802" s="558"/>
      <c r="AH2802" s="569"/>
      <c r="AI2802" s="570"/>
      <c r="AJ2802" s="573"/>
      <c r="AK2802" s="574"/>
      <c r="AL2802" s="557">
        <f>IF(AH2802=0,0,(AJ2802/AH2802)*100)</f>
        <v>0</v>
      </c>
      <c r="AM2802" s="558"/>
      <c r="AN2802" s="569"/>
      <c r="AO2802" s="570"/>
      <c r="AP2802" s="573"/>
      <c r="AQ2802" s="574"/>
      <c r="AR2802" s="557">
        <f>IF(AN2802=0,0,(AP2802/AN2802)*100)</f>
        <v>0</v>
      </c>
      <c r="AS2802" s="558"/>
      <c r="AT2802" s="561">
        <f>AB2802+AH2802+AN2802</f>
        <v>0</v>
      </c>
      <c r="AU2802" s="562"/>
      <c r="AV2802" s="565">
        <f>AD2802+AJ2802+AP2802</f>
        <v>0</v>
      </c>
      <c r="AW2802" s="566"/>
      <c r="AX2802" s="557">
        <f>IF(AT2802=0,0,(AV2802/AT2802)*100)</f>
        <v>0</v>
      </c>
      <c r="AY2802" s="558"/>
      <c r="AZ2802" s="569"/>
      <c r="BA2802" s="570"/>
      <c r="BB2802" s="573"/>
      <c r="BC2802" s="574"/>
      <c r="BD2802" s="557">
        <f>IF(AZ2802=0,0,(BB2802/AZ2802)*100)</f>
        <v>0</v>
      </c>
      <c r="BE2802" s="558"/>
      <c r="BF2802" s="561">
        <f>AT2802+AZ2802</f>
        <v>0</v>
      </c>
      <c r="BG2802" s="562"/>
      <c r="BH2802" s="565">
        <f>AV2802+BB2802</f>
        <v>0</v>
      </c>
      <c r="BI2802" s="566"/>
      <c r="BJ2802" s="557">
        <f>IF(BF2802=0,0,(BH2802/BF2802)*100)</f>
        <v>0</v>
      </c>
      <c r="BK2802" s="558"/>
      <c r="BL2802" s="602">
        <f>(AD2802*2)+(AJ2802*2)+(AP2802*3)+BB2802</f>
        <v>0</v>
      </c>
      <c r="BM2802" s="603"/>
      <c r="BN2802" s="604"/>
      <c r="BO2802" s="587">
        <f t="shared" ref="BO2802" si="2699">IF(BQ2802=0,0,50*BP2802/BQ2802)</f>
        <v>0</v>
      </c>
      <c r="BP2802" s="555">
        <f t="shared" ref="BP2802" si="2700">(BL2802*BS$2784)+(N2802*BS$2785)+(X2802*BS$2786)+(R2802*BS$2787)+(V2802*BS$2788)+(Z2802*BS$2789)</f>
        <v>0</v>
      </c>
      <c r="BQ2802" s="555">
        <f t="shared" ref="BQ2802" si="2701">((AZ2802-BB2802)*BS$2791)+((AT2802-AV2802)*BS$2790)+(H2802*BS$2792)+(P2802*BS$2793)</f>
        <v>0</v>
      </c>
      <c r="BR2802" s="65"/>
      <c r="BS2802" s="65"/>
      <c r="BT2802" s="268"/>
    </row>
    <row r="2803" spans="1:72" ht="21.75" customHeight="1" x14ac:dyDescent="0.25">
      <c r="A2803" s="268"/>
      <c r="B2803" s="679"/>
      <c r="C2803" s="690" t="str">
        <f>IF(ROSTER!D$26="","",ROSTER!D$26)</f>
        <v/>
      </c>
      <c r="D2803" s="691"/>
      <c r="E2803" s="668"/>
      <c r="F2803" s="681"/>
      <c r="G2803" s="664"/>
      <c r="H2803" s="585"/>
      <c r="I2803" s="586"/>
      <c r="J2803" s="571"/>
      <c r="K2803" s="572"/>
      <c r="L2803" s="575"/>
      <c r="M2803" s="576"/>
      <c r="N2803" s="581" t="s">
        <v>16</v>
      </c>
      <c r="O2803" s="582"/>
      <c r="P2803" s="571"/>
      <c r="Q2803" s="572"/>
      <c r="R2803" s="575"/>
      <c r="S2803" s="576"/>
      <c r="T2803" s="581" t="s">
        <v>16</v>
      </c>
      <c r="U2803" s="582"/>
      <c r="V2803" s="585"/>
      <c r="W2803" s="586"/>
      <c r="X2803" s="571"/>
      <c r="Y2803" s="586"/>
      <c r="Z2803" s="571"/>
      <c r="AA2803" s="586"/>
      <c r="AB2803" s="571"/>
      <c r="AC2803" s="572"/>
      <c r="AD2803" s="575"/>
      <c r="AE2803" s="576"/>
      <c r="AF2803" s="577"/>
      <c r="AG2803" s="578"/>
      <c r="AH2803" s="571"/>
      <c r="AI2803" s="572"/>
      <c r="AJ2803" s="575"/>
      <c r="AK2803" s="576"/>
      <c r="AL2803" s="577"/>
      <c r="AM2803" s="578"/>
      <c r="AN2803" s="571"/>
      <c r="AO2803" s="572"/>
      <c r="AP2803" s="575"/>
      <c r="AQ2803" s="576"/>
      <c r="AR2803" s="577"/>
      <c r="AS2803" s="578"/>
      <c r="AT2803" s="627"/>
      <c r="AU2803" s="628"/>
      <c r="AV2803" s="629"/>
      <c r="AW2803" s="630"/>
      <c r="AX2803" s="577"/>
      <c r="AY2803" s="578"/>
      <c r="AZ2803" s="571"/>
      <c r="BA2803" s="572"/>
      <c r="BB2803" s="575"/>
      <c r="BC2803" s="576"/>
      <c r="BD2803" s="577"/>
      <c r="BE2803" s="578"/>
      <c r="BF2803" s="627"/>
      <c r="BG2803" s="628"/>
      <c r="BH2803" s="629"/>
      <c r="BI2803" s="630"/>
      <c r="BJ2803" s="577"/>
      <c r="BK2803" s="578"/>
      <c r="BL2803" s="605"/>
      <c r="BM2803" s="606"/>
      <c r="BN2803" s="607"/>
      <c r="BO2803" s="588"/>
      <c r="BP2803" s="556"/>
      <c r="BQ2803" s="556"/>
      <c r="BR2803" s="65"/>
      <c r="BS2803" s="65"/>
      <c r="BT2803" s="268"/>
    </row>
    <row r="2804" spans="1:72" ht="21.75" customHeight="1" x14ac:dyDescent="0.25">
      <c r="A2804" s="268"/>
      <c r="B2804" s="678" t="str">
        <f>IF(ROSTER!B$28="","",ROSTER!B$28)</f>
        <v/>
      </c>
      <c r="C2804" s="669" t="str">
        <f>IF(ROSTER!C$28="","",ROSTER!C$28)</f>
        <v/>
      </c>
      <c r="D2804" s="670"/>
      <c r="E2804" s="667"/>
      <c r="F2804" s="680">
        <f>IF(E2804="y",1,IF(E2804="S",1,0))</f>
        <v>0</v>
      </c>
      <c r="G2804" s="663">
        <f>IF(E2804="S",1,0)</f>
        <v>0</v>
      </c>
      <c r="H2804" s="583"/>
      <c r="I2804" s="584"/>
      <c r="J2804" s="569"/>
      <c r="K2804" s="570"/>
      <c r="L2804" s="573"/>
      <c r="M2804" s="574"/>
      <c r="N2804" s="579">
        <f>L2804+J2804</f>
        <v>0</v>
      </c>
      <c r="O2804" s="580"/>
      <c r="P2804" s="569"/>
      <c r="Q2804" s="570"/>
      <c r="R2804" s="573"/>
      <c r="S2804" s="574"/>
      <c r="T2804" s="579">
        <f>R2804-P2804</f>
        <v>0</v>
      </c>
      <c r="U2804" s="580"/>
      <c r="V2804" s="583"/>
      <c r="W2804" s="584"/>
      <c r="X2804" s="569"/>
      <c r="Y2804" s="584"/>
      <c r="Z2804" s="569"/>
      <c r="AA2804" s="584"/>
      <c r="AB2804" s="569"/>
      <c r="AC2804" s="570"/>
      <c r="AD2804" s="573"/>
      <c r="AE2804" s="574"/>
      <c r="AF2804" s="557">
        <f>IF(AB2804=0,0,(AD2804/AB2804)*100)</f>
        <v>0</v>
      </c>
      <c r="AG2804" s="558"/>
      <c r="AH2804" s="569"/>
      <c r="AI2804" s="570"/>
      <c r="AJ2804" s="573"/>
      <c r="AK2804" s="574"/>
      <c r="AL2804" s="557">
        <f>IF(AH2804=0,0,(AJ2804/AH2804)*100)</f>
        <v>0</v>
      </c>
      <c r="AM2804" s="558"/>
      <c r="AN2804" s="569"/>
      <c r="AO2804" s="570"/>
      <c r="AP2804" s="573"/>
      <c r="AQ2804" s="574"/>
      <c r="AR2804" s="557">
        <f>IF(AN2804=0,0,(AP2804/AN2804)*100)</f>
        <v>0</v>
      </c>
      <c r="AS2804" s="558"/>
      <c r="AT2804" s="561">
        <f>AB2804+AH2804+AN2804</f>
        <v>0</v>
      </c>
      <c r="AU2804" s="562"/>
      <c r="AV2804" s="565">
        <f>AD2804+AJ2804+AP2804</f>
        <v>0</v>
      </c>
      <c r="AW2804" s="566"/>
      <c r="AX2804" s="557">
        <f>IF(AT2804=0,0,(AV2804/AT2804)*100)</f>
        <v>0</v>
      </c>
      <c r="AY2804" s="558"/>
      <c r="AZ2804" s="569"/>
      <c r="BA2804" s="570"/>
      <c r="BB2804" s="573"/>
      <c r="BC2804" s="574"/>
      <c r="BD2804" s="557">
        <f>IF(AZ2804=0,0,(BB2804/AZ2804)*100)</f>
        <v>0</v>
      </c>
      <c r="BE2804" s="558"/>
      <c r="BF2804" s="561">
        <f>AT2804+AZ2804</f>
        <v>0</v>
      </c>
      <c r="BG2804" s="562"/>
      <c r="BH2804" s="565">
        <f>AV2804+BB2804</f>
        <v>0</v>
      </c>
      <c r="BI2804" s="566"/>
      <c r="BJ2804" s="557">
        <f>IF(BF2804=0,0,(BH2804/BF2804)*100)</f>
        <v>0</v>
      </c>
      <c r="BK2804" s="558"/>
      <c r="BL2804" s="602">
        <f>(AD2804*2)+(AJ2804*2)+(AP2804*3)+BB2804</f>
        <v>0</v>
      </c>
      <c r="BM2804" s="603"/>
      <c r="BN2804" s="604"/>
      <c r="BO2804" s="587">
        <f t="shared" ref="BO2804" si="2702">IF(BQ2804=0,0,50*BP2804/BQ2804)</f>
        <v>0</v>
      </c>
      <c r="BP2804" s="555">
        <f t="shared" ref="BP2804" si="2703">(BL2804*BS$2784)+(N2804*BS$2785)+(X2804*BS$2786)+(R2804*BS$2787)+(V2804*BS$2788)+(Z2804*BS$2789)</f>
        <v>0</v>
      </c>
      <c r="BQ2804" s="555">
        <f t="shared" ref="BQ2804" si="2704">((AZ2804-BB2804)*BS$2791)+((AT2804-AV2804)*BS$2790)+(H2804*BS$2792)+(P2804*BS$2793)</f>
        <v>0</v>
      </c>
      <c r="BR2804" s="65"/>
      <c r="BS2804" s="65"/>
      <c r="BT2804" s="268"/>
    </row>
    <row r="2805" spans="1:72" ht="21.75" customHeight="1" x14ac:dyDescent="0.25">
      <c r="A2805" s="268"/>
      <c r="B2805" s="679"/>
      <c r="C2805" s="690" t="str">
        <f>IF(ROSTER!D$28="","",ROSTER!D$28)</f>
        <v/>
      </c>
      <c r="D2805" s="691"/>
      <c r="E2805" s="668"/>
      <c r="F2805" s="681"/>
      <c r="G2805" s="664"/>
      <c r="H2805" s="585"/>
      <c r="I2805" s="586"/>
      <c r="J2805" s="571"/>
      <c r="K2805" s="572"/>
      <c r="L2805" s="575"/>
      <c r="M2805" s="576"/>
      <c r="N2805" s="581" t="s">
        <v>16</v>
      </c>
      <c r="O2805" s="582"/>
      <c r="P2805" s="571"/>
      <c r="Q2805" s="572"/>
      <c r="R2805" s="575"/>
      <c r="S2805" s="576"/>
      <c r="T2805" s="581" t="s">
        <v>16</v>
      </c>
      <c r="U2805" s="582"/>
      <c r="V2805" s="585"/>
      <c r="W2805" s="586"/>
      <c r="X2805" s="571"/>
      <c r="Y2805" s="586"/>
      <c r="Z2805" s="571"/>
      <c r="AA2805" s="586"/>
      <c r="AB2805" s="571"/>
      <c r="AC2805" s="572"/>
      <c r="AD2805" s="575"/>
      <c r="AE2805" s="576"/>
      <c r="AF2805" s="577"/>
      <c r="AG2805" s="578"/>
      <c r="AH2805" s="571"/>
      <c r="AI2805" s="572"/>
      <c r="AJ2805" s="575"/>
      <c r="AK2805" s="576"/>
      <c r="AL2805" s="577"/>
      <c r="AM2805" s="578"/>
      <c r="AN2805" s="571"/>
      <c r="AO2805" s="572"/>
      <c r="AP2805" s="575"/>
      <c r="AQ2805" s="576"/>
      <c r="AR2805" s="577"/>
      <c r="AS2805" s="578"/>
      <c r="AT2805" s="627"/>
      <c r="AU2805" s="628"/>
      <c r="AV2805" s="629"/>
      <c r="AW2805" s="630"/>
      <c r="AX2805" s="577"/>
      <c r="AY2805" s="578"/>
      <c r="AZ2805" s="571"/>
      <c r="BA2805" s="572"/>
      <c r="BB2805" s="575"/>
      <c r="BC2805" s="576"/>
      <c r="BD2805" s="577"/>
      <c r="BE2805" s="578"/>
      <c r="BF2805" s="627"/>
      <c r="BG2805" s="628"/>
      <c r="BH2805" s="629"/>
      <c r="BI2805" s="630"/>
      <c r="BJ2805" s="577"/>
      <c r="BK2805" s="578"/>
      <c r="BL2805" s="605"/>
      <c r="BM2805" s="606"/>
      <c r="BN2805" s="607"/>
      <c r="BO2805" s="588"/>
      <c r="BP2805" s="556"/>
      <c r="BQ2805" s="556"/>
      <c r="BR2805" s="65"/>
      <c r="BS2805" s="65"/>
      <c r="BT2805" s="268"/>
    </row>
    <row r="2806" spans="1:72" ht="21.75" customHeight="1" x14ac:dyDescent="0.25">
      <c r="A2806" s="268"/>
      <c r="B2806" s="678" t="str">
        <f>IF(ROSTER!B$30="","",ROSTER!B$30)</f>
        <v/>
      </c>
      <c r="C2806" s="669" t="str">
        <f>IF(ROSTER!C$30="","",ROSTER!C$30)</f>
        <v/>
      </c>
      <c r="D2806" s="670"/>
      <c r="E2806" s="667"/>
      <c r="F2806" s="680">
        <f>IF(E2806="y",1,IF(E2806="S",1,0))</f>
        <v>0</v>
      </c>
      <c r="G2806" s="663">
        <f>IF(E2806="S",1,0)</f>
        <v>0</v>
      </c>
      <c r="H2806" s="583"/>
      <c r="I2806" s="584"/>
      <c r="J2806" s="569"/>
      <c r="K2806" s="570"/>
      <c r="L2806" s="573"/>
      <c r="M2806" s="574"/>
      <c r="N2806" s="579">
        <f>L2806+J2806</f>
        <v>0</v>
      </c>
      <c r="O2806" s="580"/>
      <c r="P2806" s="569"/>
      <c r="Q2806" s="570"/>
      <c r="R2806" s="573"/>
      <c r="S2806" s="574"/>
      <c r="T2806" s="579">
        <f>R2806-P2806</f>
        <v>0</v>
      </c>
      <c r="U2806" s="580"/>
      <c r="V2806" s="583"/>
      <c r="W2806" s="584"/>
      <c r="X2806" s="569"/>
      <c r="Y2806" s="584"/>
      <c r="Z2806" s="569"/>
      <c r="AA2806" s="584"/>
      <c r="AB2806" s="569"/>
      <c r="AC2806" s="570"/>
      <c r="AD2806" s="573"/>
      <c r="AE2806" s="574"/>
      <c r="AF2806" s="557">
        <f>IF(AB2806=0,0,(AD2806/AB2806)*100)</f>
        <v>0</v>
      </c>
      <c r="AG2806" s="558"/>
      <c r="AH2806" s="569"/>
      <c r="AI2806" s="570"/>
      <c r="AJ2806" s="573"/>
      <c r="AK2806" s="574"/>
      <c r="AL2806" s="557">
        <f>IF(AH2806=0,0,(AJ2806/AH2806)*100)</f>
        <v>0</v>
      </c>
      <c r="AM2806" s="558"/>
      <c r="AN2806" s="569"/>
      <c r="AO2806" s="570"/>
      <c r="AP2806" s="573"/>
      <c r="AQ2806" s="574"/>
      <c r="AR2806" s="557">
        <f>IF(AN2806=0,0,(AP2806/AN2806)*100)</f>
        <v>0</v>
      </c>
      <c r="AS2806" s="558"/>
      <c r="AT2806" s="561">
        <f>AB2806+AH2806+AN2806</f>
        <v>0</v>
      </c>
      <c r="AU2806" s="562"/>
      <c r="AV2806" s="565">
        <f>AD2806+AJ2806+AP2806</f>
        <v>0</v>
      </c>
      <c r="AW2806" s="566"/>
      <c r="AX2806" s="557">
        <f>IF(AT2806=0,0,(AV2806/AT2806)*100)</f>
        <v>0</v>
      </c>
      <c r="AY2806" s="558"/>
      <c r="AZ2806" s="569"/>
      <c r="BA2806" s="570"/>
      <c r="BB2806" s="573"/>
      <c r="BC2806" s="574"/>
      <c r="BD2806" s="557">
        <f>IF(AZ2806=0,0,(BB2806/AZ2806)*100)</f>
        <v>0</v>
      </c>
      <c r="BE2806" s="558"/>
      <c r="BF2806" s="561">
        <f>AT2806+AZ2806</f>
        <v>0</v>
      </c>
      <c r="BG2806" s="562"/>
      <c r="BH2806" s="565">
        <f>AV2806+BB2806</f>
        <v>0</v>
      </c>
      <c r="BI2806" s="566"/>
      <c r="BJ2806" s="557">
        <f>IF(BF2806=0,0,(BH2806/BF2806)*100)</f>
        <v>0</v>
      </c>
      <c r="BK2806" s="558"/>
      <c r="BL2806" s="602">
        <f>(AD2806*2)+(AJ2806*2)+(AP2806*3)+BB2806</f>
        <v>0</v>
      </c>
      <c r="BM2806" s="603"/>
      <c r="BN2806" s="604"/>
      <c r="BO2806" s="587">
        <f t="shared" ref="BO2806" si="2705">IF(BQ2806=0,0,50*BP2806/BQ2806)</f>
        <v>0</v>
      </c>
      <c r="BP2806" s="555">
        <f t="shared" ref="BP2806" si="2706">(BL2806*BS$2784)+(N2806*BS$2785)+(X2806*BS$2786)+(R2806*BS$2787)+(V2806*BS$2788)+(Z2806*BS$2789)</f>
        <v>0</v>
      </c>
      <c r="BQ2806" s="555">
        <f t="shared" ref="BQ2806" si="2707">((AZ2806-BB2806)*BS$2791)+((AT2806-AV2806)*BS$2790)+(H2806*BS$2792)+(P2806*BS$2793)</f>
        <v>0</v>
      </c>
      <c r="BR2806" s="65"/>
      <c r="BS2806" s="65"/>
      <c r="BT2806" s="268"/>
    </row>
    <row r="2807" spans="1:72" ht="21.75" customHeight="1" x14ac:dyDescent="0.25">
      <c r="A2807" s="268"/>
      <c r="B2807" s="679"/>
      <c r="C2807" s="690" t="str">
        <f>IF(ROSTER!D$30="","",ROSTER!D$30)</f>
        <v/>
      </c>
      <c r="D2807" s="691"/>
      <c r="E2807" s="668"/>
      <c r="F2807" s="681"/>
      <c r="G2807" s="664"/>
      <c r="H2807" s="585"/>
      <c r="I2807" s="586"/>
      <c r="J2807" s="571"/>
      <c r="K2807" s="572"/>
      <c r="L2807" s="575"/>
      <c r="M2807" s="576"/>
      <c r="N2807" s="581" t="s">
        <v>16</v>
      </c>
      <c r="O2807" s="582"/>
      <c r="P2807" s="571"/>
      <c r="Q2807" s="572"/>
      <c r="R2807" s="575"/>
      <c r="S2807" s="576"/>
      <c r="T2807" s="581" t="s">
        <v>16</v>
      </c>
      <c r="U2807" s="582"/>
      <c r="V2807" s="585"/>
      <c r="W2807" s="586"/>
      <c r="X2807" s="571"/>
      <c r="Y2807" s="586"/>
      <c r="Z2807" s="571"/>
      <c r="AA2807" s="586"/>
      <c r="AB2807" s="571"/>
      <c r="AC2807" s="572"/>
      <c r="AD2807" s="575"/>
      <c r="AE2807" s="576"/>
      <c r="AF2807" s="577"/>
      <c r="AG2807" s="578"/>
      <c r="AH2807" s="571"/>
      <c r="AI2807" s="572"/>
      <c r="AJ2807" s="575"/>
      <c r="AK2807" s="576"/>
      <c r="AL2807" s="577"/>
      <c r="AM2807" s="578"/>
      <c r="AN2807" s="571"/>
      <c r="AO2807" s="572"/>
      <c r="AP2807" s="575"/>
      <c r="AQ2807" s="576"/>
      <c r="AR2807" s="577"/>
      <c r="AS2807" s="578"/>
      <c r="AT2807" s="627"/>
      <c r="AU2807" s="628"/>
      <c r="AV2807" s="629"/>
      <c r="AW2807" s="630"/>
      <c r="AX2807" s="577"/>
      <c r="AY2807" s="578"/>
      <c r="AZ2807" s="571"/>
      <c r="BA2807" s="572"/>
      <c r="BB2807" s="575"/>
      <c r="BC2807" s="576"/>
      <c r="BD2807" s="577"/>
      <c r="BE2807" s="578"/>
      <c r="BF2807" s="627"/>
      <c r="BG2807" s="628"/>
      <c r="BH2807" s="629"/>
      <c r="BI2807" s="630"/>
      <c r="BJ2807" s="577"/>
      <c r="BK2807" s="578"/>
      <c r="BL2807" s="605"/>
      <c r="BM2807" s="606"/>
      <c r="BN2807" s="607"/>
      <c r="BO2807" s="588"/>
      <c r="BP2807" s="556"/>
      <c r="BQ2807" s="556"/>
      <c r="BR2807" s="65"/>
      <c r="BS2807" s="65"/>
      <c r="BT2807" s="268"/>
    </row>
    <row r="2808" spans="1:72" ht="21.75" customHeight="1" x14ac:dyDescent="0.25">
      <c r="A2808" s="268"/>
      <c r="B2808" s="678" t="str">
        <f>IF(ROSTER!B$32="","",ROSTER!B$32)</f>
        <v/>
      </c>
      <c r="C2808" s="669" t="str">
        <f>IF(ROSTER!C$32="","",ROSTER!C$32)</f>
        <v/>
      </c>
      <c r="D2808" s="670"/>
      <c r="E2808" s="667"/>
      <c r="F2808" s="680">
        <f>IF(E2808="y",1,IF(E2808="S",1,0))</f>
        <v>0</v>
      </c>
      <c r="G2808" s="663">
        <f>IF(E2808="S",1,0)</f>
        <v>0</v>
      </c>
      <c r="H2808" s="583"/>
      <c r="I2808" s="584"/>
      <c r="J2808" s="569"/>
      <c r="K2808" s="570"/>
      <c r="L2808" s="573"/>
      <c r="M2808" s="574"/>
      <c r="N2808" s="579">
        <f>L2808+J2808</f>
        <v>0</v>
      </c>
      <c r="O2808" s="580"/>
      <c r="P2808" s="569"/>
      <c r="Q2808" s="570"/>
      <c r="R2808" s="573"/>
      <c r="S2808" s="574"/>
      <c r="T2808" s="579">
        <f>R2808-P2808</f>
        <v>0</v>
      </c>
      <c r="U2808" s="580"/>
      <c r="V2808" s="583"/>
      <c r="W2808" s="584"/>
      <c r="X2808" s="569"/>
      <c r="Y2808" s="584"/>
      <c r="Z2808" s="569"/>
      <c r="AA2808" s="584"/>
      <c r="AB2808" s="569"/>
      <c r="AC2808" s="570"/>
      <c r="AD2808" s="573"/>
      <c r="AE2808" s="574"/>
      <c r="AF2808" s="557">
        <f>IF(AB2808=0,0,(AD2808/AB2808)*100)</f>
        <v>0</v>
      </c>
      <c r="AG2808" s="558"/>
      <c r="AH2808" s="569"/>
      <c r="AI2808" s="570"/>
      <c r="AJ2808" s="573"/>
      <c r="AK2808" s="574"/>
      <c r="AL2808" s="557">
        <f>IF(AH2808=0,0,(AJ2808/AH2808)*100)</f>
        <v>0</v>
      </c>
      <c r="AM2808" s="558"/>
      <c r="AN2808" s="569"/>
      <c r="AO2808" s="570"/>
      <c r="AP2808" s="573"/>
      <c r="AQ2808" s="574"/>
      <c r="AR2808" s="557">
        <f>IF(AN2808=0,0,(AP2808/AN2808)*100)</f>
        <v>0</v>
      </c>
      <c r="AS2808" s="558"/>
      <c r="AT2808" s="561">
        <f>AB2808+AH2808+AN2808</f>
        <v>0</v>
      </c>
      <c r="AU2808" s="562"/>
      <c r="AV2808" s="565">
        <f>AD2808+AJ2808+AP2808</f>
        <v>0</v>
      </c>
      <c r="AW2808" s="566"/>
      <c r="AX2808" s="557">
        <f>IF(AT2808=0,0,(AV2808/AT2808)*100)</f>
        <v>0</v>
      </c>
      <c r="AY2808" s="558"/>
      <c r="AZ2808" s="569"/>
      <c r="BA2808" s="570"/>
      <c r="BB2808" s="573"/>
      <c r="BC2808" s="574"/>
      <c r="BD2808" s="557">
        <f>IF(AZ2808=0,0,(BB2808/AZ2808)*100)</f>
        <v>0</v>
      </c>
      <c r="BE2808" s="558"/>
      <c r="BF2808" s="561">
        <f>AT2808+AZ2808</f>
        <v>0</v>
      </c>
      <c r="BG2808" s="562"/>
      <c r="BH2808" s="565">
        <f>AV2808+BB2808</f>
        <v>0</v>
      </c>
      <c r="BI2808" s="566"/>
      <c r="BJ2808" s="557">
        <f>IF(BF2808=0,0,(BH2808/BF2808)*100)</f>
        <v>0</v>
      </c>
      <c r="BK2808" s="558"/>
      <c r="BL2808" s="602">
        <f>(AD2808*2)+(AJ2808*2)+(AP2808*3)+BB2808</f>
        <v>0</v>
      </c>
      <c r="BM2808" s="603"/>
      <c r="BN2808" s="604"/>
      <c r="BO2808" s="587">
        <f t="shared" ref="BO2808" si="2708">IF(BQ2808=0,0,50*BP2808/BQ2808)</f>
        <v>0</v>
      </c>
      <c r="BP2808" s="555">
        <f t="shared" ref="BP2808" si="2709">(BL2808*BS$2784)+(N2808*BS$2785)+(X2808*BS$2786)+(R2808*BS$2787)+(V2808*BS$2788)+(Z2808*BS$2789)</f>
        <v>0</v>
      </c>
      <c r="BQ2808" s="555">
        <f t="shared" ref="BQ2808" si="2710">((AZ2808-BB2808)*BS$2791)+((AT2808-AV2808)*BS$2790)+(H2808*BS$2792)+(P2808*BS$2793)</f>
        <v>0</v>
      </c>
      <c r="BR2808" s="65"/>
      <c r="BS2808" s="65"/>
      <c r="BT2808" s="268"/>
    </row>
    <row r="2809" spans="1:72" ht="21.75" customHeight="1" x14ac:dyDescent="0.25">
      <c r="A2809" s="268"/>
      <c r="B2809" s="679"/>
      <c r="C2809" s="690" t="str">
        <f>IF(ROSTER!D$32="","",ROSTER!D$32)</f>
        <v/>
      </c>
      <c r="D2809" s="691"/>
      <c r="E2809" s="668"/>
      <c r="F2809" s="681"/>
      <c r="G2809" s="664"/>
      <c r="H2809" s="585"/>
      <c r="I2809" s="586"/>
      <c r="J2809" s="571"/>
      <c r="K2809" s="572"/>
      <c r="L2809" s="575"/>
      <c r="M2809" s="576"/>
      <c r="N2809" s="581" t="s">
        <v>16</v>
      </c>
      <c r="O2809" s="582"/>
      <c r="P2809" s="571"/>
      <c r="Q2809" s="572"/>
      <c r="R2809" s="575"/>
      <c r="S2809" s="576"/>
      <c r="T2809" s="581" t="s">
        <v>16</v>
      </c>
      <c r="U2809" s="582"/>
      <c r="V2809" s="585"/>
      <c r="W2809" s="586"/>
      <c r="X2809" s="571"/>
      <c r="Y2809" s="586"/>
      <c r="Z2809" s="571"/>
      <c r="AA2809" s="586"/>
      <c r="AB2809" s="571"/>
      <c r="AC2809" s="572"/>
      <c r="AD2809" s="575"/>
      <c r="AE2809" s="576"/>
      <c r="AF2809" s="577"/>
      <c r="AG2809" s="578"/>
      <c r="AH2809" s="571"/>
      <c r="AI2809" s="572"/>
      <c r="AJ2809" s="575"/>
      <c r="AK2809" s="576"/>
      <c r="AL2809" s="577"/>
      <c r="AM2809" s="578"/>
      <c r="AN2809" s="571"/>
      <c r="AO2809" s="572"/>
      <c r="AP2809" s="575"/>
      <c r="AQ2809" s="576"/>
      <c r="AR2809" s="577"/>
      <c r="AS2809" s="578"/>
      <c r="AT2809" s="627"/>
      <c r="AU2809" s="628"/>
      <c r="AV2809" s="629"/>
      <c r="AW2809" s="630"/>
      <c r="AX2809" s="577"/>
      <c r="AY2809" s="578"/>
      <c r="AZ2809" s="571"/>
      <c r="BA2809" s="572"/>
      <c r="BB2809" s="575"/>
      <c r="BC2809" s="576"/>
      <c r="BD2809" s="577"/>
      <c r="BE2809" s="578"/>
      <c r="BF2809" s="627"/>
      <c r="BG2809" s="628"/>
      <c r="BH2809" s="629"/>
      <c r="BI2809" s="630"/>
      <c r="BJ2809" s="577"/>
      <c r="BK2809" s="578"/>
      <c r="BL2809" s="605"/>
      <c r="BM2809" s="606"/>
      <c r="BN2809" s="607"/>
      <c r="BO2809" s="588"/>
      <c r="BP2809" s="556"/>
      <c r="BQ2809" s="556"/>
      <c r="BR2809" s="65"/>
      <c r="BS2809" s="65"/>
      <c r="BT2809" s="268"/>
    </row>
    <row r="2810" spans="1:72" ht="21.75" customHeight="1" x14ac:dyDescent="0.25">
      <c r="A2810" s="268"/>
      <c r="B2810" s="678" t="str">
        <f>IF(ROSTER!B$34="","",ROSTER!B$34)</f>
        <v/>
      </c>
      <c r="C2810" s="669" t="str">
        <f>IF(ROSTER!C$34="","",ROSTER!C$34)</f>
        <v/>
      </c>
      <c r="D2810" s="670"/>
      <c r="E2810" s="667"/>
      <c r="F2810" s="680">
        <f>IF(E2810="y",1,IF(E2810="S",1,0))</f>
        <v>0</v>
      </c>
      <c r="G2810" s="663">
        <f>IF(E2810="S",1,0)</f>
        <v>0</v>
      </c>
      <c r="H2810" s="583"/>
      <c r="I2810" s="584"/>
      <c r="J2810" s="569"/>
      <c r="K2810" s="570"/>
      <c r="L2810" s="573"/>
      <c r="M2810" s="574"/>
      <c r="N2810" s="579">
        <f>L2810+J2810</f>
        <v>0</v>
      </c>
      <c r="O2810" s="580"/>
      <c r="P2810" s="569"/>
      <c r="Q2810" s="570"/>
      <c r="R2810" s="573"/>
      <c r="S2810" s="574"/>
      <c r="T2810" s="579">
        <f>R2810-P2810</f>
        <v>0</v>
      </c>
      <c r="U2810" s="580"/>
      <c r="V2810" s="583"/>
      <c r="W2810" s="584"/>
      <c r="X2810" s="569"/>
      <c r="Y2810" s="584"/>
      <c r="Z2810" s="569"/>
      <c r="AA2810" s="584"/>
      <c r="AB2810" s="569"/>
      <c r="AC2810" s="570"/>
      <c r="AD2810" s="573"/>
      <c r="AE2810" s="574"/>
      <c r="AF2810" s="557">
        <f>IF(AB2810=0,0,(AD2810/AB2810)*100)</f>
        <v>0</v>
      </c>
      <c r="AG2810" s="558"/>
      <c r="AH2810" s="569"/>
      <c r="AI2810" s="570"/>
      <c r="AJ2810" s="573"/>
      <c r="AK2810" s="574"/>
      <c r="AL2810" s="557">
        <f>IF(AH2810=0,0,(AJ2810/AH2810)*100)</f>
        <v>0</v>
      </c>
      <c r="AM2810" s="558"/>
      <c r="AN2810" s="569"/>
      <c r="AO2810" s="570"/>
      <c r="AP2810" s="573"/>
      <c r="AQ2810" s="574"/>
      <c r="AR2810" s="557">
        <f>IF(AN2810=0,0,(AP2810/AN2810)*100)</f>
        <v>0</v>
      </c>
      <c r="AS2810" s="558"/>
      <c r="AT2810" s="561">
        <f>AB2810+AH2810+AN2810</f>
        <v>0</v>
      </c>
      <c r="AU2810" s="562"/>
      <c r="AV2810" s="565">
        <f>AD2810+AJ2810+AP2810</f>
        <v>0</v>
      </c>
      <c r="AW2810" s="566"/>
      <c r="AX2810" s="557">
        <f>IF(AT2810=0,0,(AV2810/AT2810)*100)</f>
        <v>0</v>
      </c>
      <c r="AY2810" s="558"/>
      <c r="AZ2810" s="569"/>
      <c r="BA2810" s="570"/>
      <c r="BB2810" s="573"/>
      <c r="BC2810" s="574"/>
      <c r="BD2810" s="557">
        <f>IF(AZ2810=0,0,(BB2810/AZ2810)*100)</f>
        <v>0</v>
      </c>
      <c r="BE2810" s="558"/>
      <c r="BF2810" s="561">
        <f>AT2810+AZ2810</f>
        <v>0</v>
      </c>
      <c r="BG2810" s="562"/>
      <c r="BH2810" s="565">
        <f>AV2810+BB2810</f>
        <v>0</v>
      </c>
      <c r="BI2810" s="566"/>
      <c r="BJ2810" s="557">
        <f>IF(BF2810=0,0,(BH2810/BF2810)*100)</f>
        <v>0</v>
      </c>
      <c r="BK2810" s="558"/>
      <c r="BL2810" s="602">
        <f>(AD2810*2)+(AJ2810*2)+(AP2810*3)+BB2810</f>
        <v>0</v>
      </c>
      <c r="BM2810" s="603"/>
      <c r="BN2810" s="604"/>
      <c r="BO2810" s="587">
        <f t="shared" ref="BO2810" si="2711">IF(BQ2810=0,0,50*BP2810/BQ2810)</f>
        <v>0</v>
      </c>
      <c r="BP2810" s="555">
        <f t="shared" ref="BP2810" si="2712">(BL2810*BS$2784)+(N2810*BS$2785)+(X2810*BS$2786)+(R2810*BS$2787)+(V2810*BS$2788)+(Z2810*BS$2789)</f>
        <v>0</v>
      </c>
      <c r="BQ2810" s="555">
        <f t="shared" ref="BQ2810" si="2713">((AZ2810-BB2810)*BS$2791)+((AT2810-AV2810)*BS$2790)+(H2810*BS$2792)+(P2810*BS$2793)</f>
        <v>0</v>
      </c>
      <c r="BR2810" s="65"/>
      <c r="BS2810" s="65"/>
      <c r="BT2810" s="268"/>
    </row>
    <row r="2811" spans="1:72" ht="21.75" customHeight="1" x14ac:dyDescent="0.25">
      <c r="A2811" s="268"/>
      <c r="B2811" s="679"/>
      <c r="C2811" s="690" t="str">
        <f>IF(ROSTER!D$34="","",ROSTER!D$34)</f>
        <v/>
      </c>
      <c r="D2811" s="691"/>
      <c r="E2811" s="668"/>
      <c r="F2811" s="681"/>
      <c r="G2811" s="664"/>
      <c r="H2811" s="585"/>
      <c r="I2811" s="586"/>
      <c r="J2811" s="571"/>
      <c r="K2811" s="572"/>
      <c r="L2811" s="575"/>
      <c r="M2811" s="576"/>
      <c r="N2811" s="581" t="s">
        <v>16</v>
      </c>
      <c r="O2811" s="582"/>
      <c r="P2811" s="571"/>
      <c r="Q2811" s="572"/>
      <c r="R2811" s="575"/>
      <c r="S2811" s="576"/>
      <c r="T2811" s="581" t="s">
        <v>16</v>
      </c>
      <c r="U2811" s="582"/>
      <c r="V2811" s="585"/>
      <c r="W2811" s="586"/>
      <c r="X2811" s="571"/>
      <c r="Y2811" s="586"/>
      <c r="Z2811" s="571"/>
      <c r="AA2811" s="586"/>
      <c r="AB2811" s="571"/>
      <c r="AC2811" s="572"/>
      <c r="AD2811" s="575"/>
      <c r="AE2811" s="576"/>
      <c r="AF2811" s="577"/>
      <c r="AG2811" s="578"/>
      <c r="AH2811" s="571"/>
      <c r="AI2811" s="572"/>
      <c r="AJ2811" s="575"/>
      <c r="AK2811" s="576"/>
      <c r="AL2811" s="577"/>
      <c r="AM2811" s="578"/>
      <c r="AN2811" s="571"/>
      <c r="AO2811" s="572"/>
      <c r="AP2811" s="575"/>
      <c r="AQ2811" s="576"/>
      <c r="AR2811" s="577"/>
      <c r="AS2811" s="578"/>
      <c r="AT2811" s="627"/>
      <c r="AU2811" s="628"/>
      <c r="AV2811" s="629"/>
      <c r="AW2811" s="630"/>
      <c r="AX2811" s="577"/>
      <c r="AY2811" s="578"/>
      <c r="AZ2811" s="571"/>
      <c r="BA2811" s="572"/>
      <c r="BB2811" s="575"/>
      <c r="BC2811" s="576"/>
      <c r="BD2811" s="577"/>
      <c r="BE2811" s="578"/>
      <c r="BF2811" s="627"/>
      <c r="BG2811" s="628"/>
      <c r="BH2811" s="629"/>
      <c r="BI2811" s="630"/>
      <c r="BJ2811" s="577"/>
      <c r="BK2811" s="578"/>
      <c r="BL2811" s="605"/>
      <c r="BM2811" s="606"/>
      <c r="BN2811" s="607"/>
      <c r="BO2811" s="588"/>
      <c r="BP2811" s="556"/>
      <c r="BQ2811" s="556"/>
      <c r="BR2811" s="65"/>
      <c r="BS2811" s="65"/>
      <c r="BT2811" s="268"/>
    </row>
    <row r="2812" spans="1:72" ht="21.75" customHeight="1" x14ac:dyDescent="0.25">
      <c r="A2812" s="268"/>
      <c r="B2812" s="678" t="str">
        <f>IF(ROSTER!B$36="","",ROSTER!B$36)</f>
        <v/>
      </c>
      <c r="C2812" s="669" t="str">
        <f>IF(ROSTER!C$36="","",ROSTER!C$36)</f>
        <v/>
      </c>
      <c r="D2812" s="670"/>
      <c r="E2812" s="667"/>
      <c r="F2812" s="680">
        <f>IF(E2812="y",1,IF(E2812="S",1,0))</f>
        <v>0</v>
      </c>
      <c r="G2812" s="663">
        <f>IF(E2812="S",1,0)</f>
        <v>0</v>
      </c>
      <c r="H2812" s="583"/>
      <c r="I2812" s="584"/>
      <c r="J2812" s="569"/>
      <c r="K2812" s="570"/>
      <c r="L2812" s="573"/>
      <c r="M2812" s="574"/>
      <c r="N2812" s="579">
        <f>L2812+J2812</f>
        <v>0</v>
      </c>
      <c r="O2812" s="580"/>
      <c r="P2812" s="569"/>
      <c r="Q2812" s="570"/>
      <c r="R2812" s="573"/>
      <c r="S2812" s="574"/>
      <c r="T2812" s="579">
        <f>R2812-P2812</f>
        <v>0</v>
      </c>
      <c r="U2812" s="580"/>
      <c r="V2812" s="583"/>
      <c r="W2812" s="584"/>
      <c r="X2812" s="569"/>
      <c r="Y2812" s="584"/>
      <c r="Z2812" s="569"/>
      <c r="AA2812" s="584"/>
      <c r="AB2812" s="569"/>
      <c r="AC2812" s="570"/>
      <c r="AD2812" s="573"/>
      <c r="AE2812" s="574"/>
      <c r="AF2812" s="557">
        <f>IF(AB2812=0,0,(AD2812/AB2812)*100)</f>
        <v>0</v>
      </c>
      <c r="AG2812" s="558"/>
      <c r="AH2812" s="569"/>
      <c r="AI2812" s="570"/>
      <c r="AJ2812" s="573"/>
      <c r="AK2812" s="574"/>
      <c r="AL2812" s="557">
        <f>IF(AH2812=0,0,(AJ2812/AH2812)*100)</f>
        <v>0</v>
      </c>
      <c r="AM2812" s="558"/>
      <c r="AN2812" s="569"/>
      <c r="AO2812" s="570"/>
      <c r="AP2812" s="573"/>
      <c r="AQ2812" s="574"/>
      <c r="AR2812" s="557">
        <f>IF(AN2812=0,0,(AP2812/AN2812)*100)</f>
        <v>0</v>
      </c>
      <c r="AS2812" s="558"/>
      <c r="AT2812" s="561">
        <f>AB2812+AH2812+AN2812</f>
        <v>0</v>
      </c>
      <c r="AU2812" s="562"/>
      <c r="AV2812" s="565">
        <f>AD2812+AJ2812+AP2812</f>
        <v>0</v>
      </c>
      <c r="AW2812" s="566"/>
      <c r="AX2812" s="557">
        <f>IF(AT2812=0,0,(AV2812/AT2812)*100)</f>
        <v>0</v>
      </c>
      <c r="AY2812" s="558"/>
      <c r="AZ2812" s="569"/>
      <c r="BA2812" s="570"/>
      <c r="BB2812" s="573"/>
      <c r="BC2812" s="574"/>
      <c r="BD2812" s="557">
        <f>IF(AZ2812=0,0,(BB2812/AZ2812)*100)</f>
        <v>0</v>
      </c>
      <c r="BE2812" s="558"/>
      <c r="BF2812" s="561">
        <f>AT2812+AZ2812</f>
        <v>0</v>
      </c>
      <c r="BG2812" s="562"/>
      <c r="BH2812" s="565">
        <f>AV2812+BB2812</f>
        <v>0</v>
      </c>
      <c r="BI2812" s="566"/>
      <c r="BJ2812" s="557">
        <f>IF(BF2812=0,0,(BH2812/BF2812)*100)</f>
        <v>0</v>
      </c>
      <c r="BK2812" s="558"/>
      <c r="BL2812" s="602">
        <f>(AD2812*2)+(AJ2812*2)+(AP2812*3)+BB2812</f>
        <v>0</v>
      </c>
      <c r="BM2812" s="603"/>
      <c r="BN2812" s="604"/>
      <c r="BO2812" s="587">
        <f t="shared" ref="BO2812" si="2714">IF(BQ2812=0,0,50*BP2812/BQ2812)</f>
        <v>0</v>
      </c>
      <c r="BP2812" s="555">
        <f t="shared" ref="BP2812" si="2715">(BL2812*BS$2784)+(N2812*BS$2785)+(X2812*BS$2786)+(R2812*BS$2787)+(V2812*BS$2788)+(Z2812*BS$2789)</f>
        <v>0</v>
      </c>
      <c r="BQ2812" s="555">
        <f t="shared" ref="BQ2812" si="2716">((AZ2812-BB2812)*BS$2791)+((AT2812-AV2812)*BS$2790)+(H2812*BS$2792)+(P2812*BS$2793)</f>
        <v>0</v>
      </c>
      <c r="BR2812" s="65"/>
      <c r="BS2812" s="65"/>
      <c r="BT2812" s="268"/>
    </row>
    <row r="2813" spans="1:72" ht="21.75" customHeight="1" x14ac:dyDescent="0.25">
      <c r="A2813" s="268"/>
      <c r="B2813" s="679"/>
      <c r="C2813" s="690" t="str">
        <f>IF(ROSTER!D$36="","",ROSTER!D$36)</f>
        <v/>
      </c>
      <c r="D2813" s="691"/>
      <c r="E2813" s="668"/>
      <c r="F2813" s="681"/>
      <c r="G2813" s="664"/>
      <c r="H2813" s="585"/>
      <c r="I2813" s="586"/>
      <c r="J2813" s="571"/>
      <c r="K2813" s="572"/>
      <c r="L2813" s="575"/>
      <c r="M2813" s="576"/>
      <c r="N2813" s="581" t="s">
        <v>16</v>
      </c>
      <c r="O2813" s="582"/>
      <c r="P2813" s="571"/>
      <c r="Q2813" s="572"/>
      <c r="R2813" s="575"/>
      <c r="S2813" s="576"/>
      <c r="T2813" s="581" t="s">
        <v>16</v>
      </c>
      <c r="U2813" s="582"/>
      <c r="V2813" s="585"/>
      <c r="W2813" s="586"/>
      <c r="X2813" s="571"/>
      <c r="Y2813" s="586"/>
      <c r="Z2813" s="571"/>
      <c r="AA2813" s="586"/>
      <c r="AB2813" s="571"/>
      <c r="AC2813" s="572"/>
      <c r="AD2813" s="575"/>
      <c r="AE2813" s="576"/>
      <c r="AF2813" s="577"/>
      <c r="AG2813" s="578"/>
      <c r="AH2813" s="571"/>
      <c r="AI2813" s="572"/>
      <c r="AJ2813" s="575"/>
      <c r="AK2813" s="576"/>
      <c r="AL2813" s="577"/>
      <c r="AM2813" s="578"/>
      <c r="AN2813" s="571"/>
      <c r="AO2813" s="572"/>
      <c r="AP2813" s="575"/>
      <c r="AQ2813" s="576"/>
      <c r="AR2813" s="577"/>
      <c r="AS2813" s="578"/>
      <c r="AT2813" s="627"/>
      <c r="AU2813" s="628"/>
      <c r="AV2813" s="629"/>
      <c r="AW2813" s="630"/>
      <c r="AX2813" s="577"/>
      <c r="AY2813" s="578"/>
      <c r="AZ2813" s="571"/>
      <c r="BA2813" s="572"/>
      <c r="BB2813" s="575"/>
      <c r="BC2813" s="576"/>
      <c r="BD2813" s="577"/>
      <c r="BE2813" s="578"/>
      <c r="BF2813" s="627"/>
      <c r="BG2813" s="628"/>
      <c r="BH2813" s="629"/>
      <c r="BI2813" s="630"/>
      <c r="BJ2813" s="577"/>
      <c r="BK2813" s="578"/>
      <c r="BL2813" s="605"/>
      <c r="BM2813" s="606"/>
      <c r="BN2813" s="607"/>
      <c r="BO2813" s="588"/>
      <c r="BP2813" s="556"/>
      <c r="BQ2813" s="556"/>
      <c r="BR2813" s="65"/>
      <c r="BS2813" s="65"/>
      <c r="BT2813" s="268"/>
    </row>
    <row r="2814" spans="1:72" ht="21.75" customHeight="1" x14ac:dyDescent="0.25">
      <c r="A2814" s="268"/>
      <c r="B2814" s="678" t="str">
        <f>IF(ROSTER!B$38="","",ROSTER!B$38)</f>
        <v/>
      </c>
      <c r="C2814" s="669" t="str">
        <f>IF(ROSTER!C$38="","",ROSTER!C$38)</f>
        <v/>
      </c>
      <c r="D2814" s="670"/>
      <c r="E2814" s="667"/>
      <c r="F2814" s="680">
        <f>IF(E2814="y",1,IF(E2814="S",1,0))</f>
        <v>0</v>
      </c>
      <c r="G2814" s="663">
        <f>IF(E2814="S",1,0)</f>
        <v>0</v>
      </c>
      <c r="H2814" s="583"/>
      <c r="I2814" s="584"/>
      <c r="J2814" s="569"/>
      <c r="K2814" s="570"/>
      <c r="L2814" s="573"/>
      <c r="M2814" s="574"/>
      <c r="N2814" s="579">
        <f>L2814+J2814</f>
        <v>0</v>
      </c>
      <c r="O2814" s="580"/>
      <c r="P2814" s="569"/>
      <c r="Q2814" s="570"/>
      <c r="R2814" s="573"/>
      <c r="S2814" s="574"/>
      <c r="T2814" s="579">
        <f>R2814-P2814</f>
        <v>0</v>
      </c>
      <c r="U2814" s="580"/>
      <c r="V2814" s="583"/>
      <c r="W2814" s="584"/>
      <c r="X2814" s="569"/>
      <c r="Y2814" s="584"/>
      <c r="Z2814" s="569"/>
      <c r="AA2814" s="584"/>
      <c r="AB2814" s="569"/>
      <c r="AC2814" s="570"/>
      <c r="AD2814" s="573"/>
      <c r="AE2814" s="574"/>
      <c r="AF2814" s="557">
        <f>IF(AB2814=0,0,(AD2814/AB2814)*100)</f>
        <v>0</v>
      </c>
      <c r="AG2814" s="558"/>
      <c r="AH2814" s="569"/>
      <c r="AI2814" s="570"/>
      <c r="AJ2814" s="573"/>
      <c r="AK2814" s="574"/>
      <c r="AL2814" s="557">
        <f>IF(AH2814=0,0,(AJ2814/AH2814)*100)</f>
        <v>0</v>
      </c>
      <c r="AM2814" s="558"/>
      <c r="AN2814" s="569"/>
      <c r="AO2814" s="570"/>
      <c r="AP2814" s="573"/>
      <c r="AQ2814" s="574"/>
      <c r="AR2814" s="557">
        <f>IF(AN2814=0,0,(AP2814/AN2814)*100)</f>
        <v>0</v>
      </c>
      <c r="AS2814" s="558"/>
      <c r="AT2814" s="561">
        <f>AB2814+AH2814+AN2814</f>
        <v>0</v>
      </c>
      <c r="AU2814" s="562"/>
      <c r="AV2814" s="565">
        <f>AD2814+AJ2814+AP2814</f>
        <v>0</v>
      </c>
      <c r="AW2814" s="566"/>
      <c r="AX2814" s="557">
        <f>IF(AT2814=0,0,(AV2814/AT2814)*100)</f>
        <v>0</v>
      </c>
      <c r="AY2814" s="558"/>
      <c r="AZ2814" s="569"/>
      <c r="BA2814" s="570"/>
      <c r="BB2814" s="573"/>
      <c r="BC2814" s="574"/>
      <c r="BD2814" s="557">
        <f>IF(AZ2814=0,0,(BB2814/AZ2814)*100)</f>
        <v>0</v>
      </c>
      <c r="BE2814" s="558"/>
      <c r="BF2814" s="561">
        <f>AT2814+AZ2814</f>
        <v>0</v>
      </c>
      <c r="BG2814" s="562"/>
      <c r="BH2814" s="565">
        <f>AV2814+BB2814</f>
        <v>0</v>
      </c>
      <c r="BI2814" s="566"/>
      <c r="BJ2814" s="557">
        <f>IF(BF2814=0,0,(BH2814/BF2814)*100)</f>
        <v>0</v>
      </c>
      <c r="BK2814" s="558"/>
      <c r="BL2814" s="602">
        <f>(AD2814*2)+(AJ2814*2)+(AP2814*3)+BB2814</f>
        <v>0</v>
      </c>
      <c r="BM2814" s="603"/>
      <c r="BN2814" s="604"/>
      <c r="BO2814" s="587">
        <f t="shared" ref="BO2814" si="2717">IF(BQ2814=0,0,50*BP2814/BQ2814)</f>
        <v>0</v>
      </c>
      <c r="BP2814" s="555">
        <f t="shared" ref="BP2814" si="2718">(BL2814*BS$2784)+(N2814*BS$2785)+(X2814*BS$2786)+(R2814*BS$2787)+(V2814*BS$2788)+(Z2814*BS$2789)</f>
        <v>0</v>
      </c>
      <c r="BQ2814" s="555">
        <f t="shared" ref="BQ2814" si="2719">((AZ2814-BB2814)*BS$2791)+((AT2814-AV2814)*BS$2790)+(H2814*BS$2792)+(P2814*BS$2793)</f>
        <v>0</v>
      </c>
      <c r="BR2814" s="65"/>
      <c r="BS2814" s="65"/>
      <c r="BT2814" s="268"/>
    </row>
    <row r="2815" spans="1:72" ht="21.75" customHeight="1" x14ac:dyDescent="0.25">
      <c r="A2815" s="268"/>
      <c r="B2815" s="679"/>
      <c r="C2815" s="690" t="str">
        <f>IF(ROSTER!D$38="","",ROSTER!D$38)</f>
        <v/>
      </c>
      <c r="D2815" s="691"/>
      <c r="E2815" s="668"/>
      <c r="F2815" s="681"/>
      <c r="G2815" s="664"/>
      <c r="H2815" s="585"/>
      <c r="I2815" s="586"/>
      <c r="J2815" s="571"/>
      <c r="K2815" s="572"/>
      <c r="L2815" s="575"/>
      <c r="M2815" s="576"/>
      <c r="N2815" s="581" t="s">
        <v>16</v>
      </c>
      <c r="O2815" s="582"/>
      <c r="P2815" s="571"/>
      <c r="Q2815" s="572"/>
      <c r="R2815" s="575"/>
      <c r="S2815" s="576"/>
      <c r="T2815" s="581" t="s">
        <v>16</v>
      </c>
      <c r="U2815" s="582"/>
      <c r="V2815" s="585"/>
      <c r="W2815" s="586"/>
      <c r="X2815" s="571"/>
      <c r="Y2815" s="586"/>
      <c r="Z2815" s="571"/>
      <c r="AA2815" s="586"/>
      <c r="AB2815" s="571"/>
      <c r="AC2815" s="572"/>
      <c r="AD2815" s="575"/>
      <c r="AE2815" s="576"/>
      <c r="AF2815" s="577"/>
      <c r="AG2815" s="578"/>
      <c r="AH2815" s="571"/>
      <c r="AI2815" s="572"/>
      <c r="AJ2815" s="575"/>
      <c r="AK2815" s="576"/>
      <c r="AL2815" s="577"/>
      <c r="AM2815" s="578"/>
      <c r="AN2815" s="571"/>
      <c r="AO2815" s="572"/>
      <c r="AP2815" s="575"/>
      <c r="AQ2815" s="576"/>
      <c r="AR2815" s="577"/>
      <c r="AS2815" s="578"/>
      <c r="AT2815" s="627"/>
      <c r="AU2815" s="628"/>
      <c r="AV2815" s="629"/>
      <c r="AW2815" s="630"/>
      <c r="AX2815" s="577"/>
      <c r="AY2815" s="578"/>
      <c r="AZ2815" s="571"/>
      <c r="BA2815" s="572"/>
      <c r="BB2815" s="575"/>
      <c r="BC2815" s="576"/>
      <c r="BD2815" s="577"/>
      <c r="BE2815" s="578"/>
      <c r="BF2815" s="627"/>
      <c r="BG2815" s="628"/>
      <c r="BH2815" s="629"/>
      <c r="BI2815" s="630"/>
      <c r="BJ2815" s="577"/>
      <c r="BK2815" s="578"/>
      <c r="BL2815" s="605"/>
      <c r="BM2815" s="606"/>
      <c r="BN2815" s="607"/>
      <c r="BO2815" s="588"/>
      <c r="BP2815" s="556"/>
      <c r="BQ2815" s="556"/>
      <c r="BR2815" s="65"/>
      <c r="BS2815" s="65"/>
      <c r="BT2815" s="268"/>
    </row>
    <row r="2816" spans="1:72" ht="21.75" customHeight="1" x14ac:dyDescent="0.25">
      <c r="A2816" s="268"/>
      <c r="B2816" s="678" t="str">
        <f>IF(ROSTER!B$40="","",ROSTER!B$40)</f>
        <v/>
      </c>
      <c r="C2816" s="669" t="str">
        <f>IF(ROSTER!C$40="","",ROSTER!C$40)</f>
        <v/>
      </c>
      <c r="D2816" s="670"/>
      <c r="E2816" s="667"/>
      <c r="F2816" s="680">
        <f>IF(E2816="y",1,IF(E2816="S",1,0))</f>
        <v>0</v>
      </c>
      <c r="G2816" s="663">
        <f>IF(E2816="S",1,0)</f>
        <v>0</v>
      </c>
      <c r="H2816" s="583"/>
      <c r="I2816" s="584"/>
      <c r="J2816" s="569"/>
      <c r="K2816" s="570"/>
      <c r="L2816" s="573"/>
      <c r="M2816" s="574"/>
      <c r="N2816" s="579">
        <f>L2816+J2816</f>
        <v>0</v>
      </c>
      <c r="O2816" s="580"/>
      <c r="P2816" s="569"/>
      <c r="Q2816" s="570"/>
      <c r="R2816" s="573"/>
      <c r="S2816" s="574"/>
      <c r="T2816" s="579">
        <f>R2816-P2816</f>
        <v>0</v>
      </c>
      <c r="U2816" s="580"/>
      <c r="V2816" s="583"/>
      <c r="W2816" s="584"/>
      <c r="X2816" s="569"/>
      <c r="Y2816" s="584"/>
      <c r="Z2816" s="569"/>
      <c r="AA2816" s="584"/>
      <c r="AB2816" s="569"/>
      <c r="AC2816" s="570"/>
      <c r="AD2816" s="573"/>
      <c r="AE2816" s="574"/>
      <c r="AF2816" s="557">
        <f>IF(AB2816=0,0,(AD2816/AB2816)*100)</f>
        <v>0</v>
      </c>
      <c r="AG2816" s="558"/>
      <c r="AH2816" s="569"/>
      <c r="AI2816" s="570"/>
      <c r="AJ2816" s="573"/>
      <c r="AK2816" s="574"/>
      <c r="AL2816" s="557">
        <f>IF(AH2816=0,0,(AJ2816/AH2816)*100)</f>
        <v>0</v>
      </c>
      <c r="AM2816" s="558"/>
      <c r="AN2816" s="569"/>
      <c r="AO2816" s="570"/>
      <c r="AP2816" s="573"/>
      <c r="AQ2816" s="574"/>
      <c r="AR2816" s="557">
        <f>IF(AN2816=0,0,(AP2816/AN2816)*100)</f>
        <v>0</v>
      </c>
      <c r="AS2816" s="558"/>
      <c r="AT2816" s="561">
        <f>AB2816+AH2816+AN2816</f>
        <v>0</v>
      </c>
      <c r="AU2816" s="562"/>
      <c r="AV2816" s="565">
        <f>AD2816+AJ2816+AP2816</f>
        <v>0</v>
      </c>
      <c r="AW2816" s="566"/>
      <c r="AX2816" s="557">
        <f>IF(AT2816=0,0,(AV2816/AT2816)*100)</f>
        <v>0</v>
      </c>
      <c r="AY2816" s="558"/>
      <c r="AZ2816" s="569"/>
      <c r="BA2816" s="570"/>
      <c r="BB2816" s="573"/>
      <c r="BC2816" s="574"/>
      <c r="BD2816" s="557">
        <f>IF(AZ2816=0,0,(BB2816/AZ2816)*100)</f>
        <v>0</v>
      </c>
      <c r="BE2816" s="558"/>
      <c r="BF2816" s="561">
        <f>AT2816+AZ2816</f>
        <v>0</v>
      </c>
      <c r="BG2816" s="562"/>
      <c r="BH2816" s="565">
        <f>AV2816+BB2816</f>
        <v>0</v>
      </c>
      <c r="BI2816" s="566"/>
      <c r="BJ2816" s="557">
        <f>IF(BF2816=0,0,(BH2816/BF2816)*100)</f>
        <v>0</v>
      </c>
      <c r="BK2816" s="558"/>
      <c r="BL2816" s="602">
        <f>(AD2816*2)+(AJ2816*2)+(AP2816*3)+BB2816</f>
        <v>0</v>
      </c>
      <c r="BM2816" s="603"/>
      <c r="BN2816" s="604"/>
      <c r="BO2816" s="587">
        <f t="shared" ref="BO2816" si="2720">IF(BQ2816=0,0,50*BP2816/BQ2816)</f>
        <v>0</v>
      </c>
      <c r="BP2816" s="555">
        <f t="shared" ref="BP2816" si="2721">(BL2816*BS$2784)+(N2816*BS$2785)+(X2816*BS$2786)+(R2816*BS$2787)+(V2816*BS$2788)+(Z2816*BS$2789)</f>
        <v>0</v>
      </c>
      <c r="BQ2816" s="555">
        <f t="shared" ref="BQ2816" si="2722">((AZ2816-BB2816)*BS$2791)+((AT2816-AV2816)*BS$2790)+(H2816*BS$2792)+(P2816*BS$2793)</f>
        <v>0</v>
      </c>
      <c r="BR2816" s="65"/>
      <c r="BS2816" s="65"/>
      <c r="BT2816" s="268"/>
    </row>
    <row r="2817" spans="1:75" ht="21.75" customHeight="1" x14ac:dyDescent="0.25">
      <c r="A2817" s="268"/>
      <c r="B2817" s="679"/>
      <c r="C2817" s="690" t="str">
        <f>IF(ROSTER!D$40="","",ROSTER!D$40)</f>
        <v/>
      </c>
      <c r="D2817" s="691"/>
      <c r="E2817" s="668"/>
      <c r="F2817" s="681"/>
      <c r="G2817" s="664"/>
      <c r="H2817" s="585"/>
      <c r="I2817" s="586"/>
      <c r="J2817" s="571"/>
      <c r="K2817" s="572"/>
      <c r="L2817" s="575"/>
      <c r="M2817" s="576"/>
      <c r="N2817" s="581" t="s">
        <v>16</v>
      </c>
      <c r="O2817" s="582"/>
      <c r="P2817" s="571"/>
      <c r="Q2817" s="572"/>
      <c r="R2817" s="575"/>
      <c r="S2817" s="576"/>
      <c r="T2817" s="581" t="s">
        <v>16</v>
      </c>
      <c r="U2817" s="582"/>
      <c r="V2817" s="585"/>
      <c r="W2817" s="586"/>
      <c r="X2817" s="571"/>
      <c r="Y2817" s="586"/>
      <c r="Z2817" s="571"/>
      <c r="AA2817" s="586"/>
      <c r="AB2817" s="571"/>
      <c r="AC2817" s="572"/>
      <c r="AD2817" s="575"/>
      <c r="AE2817" s="576"/>
      <c r="AF2817" s="577"/>
      <c r="AG2817" s="578"/>
      <c r="AH2817" s="571"/>
      <c r="AI2817" s="572"/>
      <c r="AJ2817" s="575"/>
      <c r="AK2817" s="576"/>
      <c r="AL2817" s="577"/>
      <c r="AM2817" s="578"/>
      <c r="AN2817" s="571"/>
      <c r="AO2817" s="572"/>
      <c r="AP2817" s="575"/>
      <c r="AQ2817" s="576"/>
      <c r="AR2817" s="577"/>
      <c r="AS2817" s="578"/>
      <c r="AT2817" s="627"/>
      <c r="AU2817" s="628"/>
      <c r="AV2817" s="629"/>
      <c r="AW2817" s="630"/>
      <c r="AX2817" s="577"/>
      <c r="AY2817" s="578"/>
      <c r="AZ2817" s="571"/>
      <c r="BA2817" s="572"/>
      <c r="BB2817" s="575"/>
      <c r="BC2817" s="576"/>
      <c r="BD2817" s="577"/>
      <c r="BE2817" s="578"/>
      <c r="BF2817" s="627"/>
      <c r="BG2817" s="628"/>
      <c r="BH2817" s="629"/>
      <c r="BI2817" s="630"/>
      <c r="BJ2817" s="577"/>
      <c r="BK2817" s="578"/>
      <c r="BL2817" s="605"/>
      <c r="BM2817" s="606"/>
      <c r="BN2817" s="607"/>
      <c r="BO2817" s="588"/>
      <c r="BP2817" s="556"/>
      <c r="BQ2817" s="556"/>
      <c r="BR2817" s="65"/>
      <c r="BS2817" s="65"/>
      <c r="BT2817" s="268"/>
    </row>
    <row r="2818" spans="1:75" ht="21.75" customHeight="1" x14ac:dyDescent="0.25">
      <c r="A2818" s="268"/>
      <c r="B2818" s="678" t="str">
        <f>IF(ROSTER!B$42="","",ROSTER!B$42)</f>
        <v/>
      </c>
      <c r="C2818" s="669" t="str">
        <f>IF(ROSTER!C$42="","",ROSTER!C$42)</f>
        <v/>
      </c>
      <c r="D2818" s="670"/>
      <c r="E2818" s="667"/>
      <c r="F2818" s="680">
        <f>IF(E2818="y",1,IF(E2818="S",1,0))</f>
        <v>0</v>
      </c>
      <c r="G2818" s="663">
        <f>IF(E2818="S",1,0)</f>
        <v>0</v>
      </c>
      <c r="H2818" s="583"/>
      <c r="I2818" s="584"/>
      <c r="J2818" s="569"/>
      <c r="K2818" s="570"/>
      <c r="L2818" s="573"/>
      <c r="M2818" s="574"/>
      <c r="N2818" s="579">
        <f>L2818+J2818</f>
        <v>0</v>
      </c>
      <c r="O2818" s="580"/>
      <c r="P2818" s="569"/>
      <c r="Q2818" s="570"/>
      <c r="R2818" s="573"/>
      <c r="S2818" s="574"/>
      <c r="T2818" s="579">
        <f>R2818-P2818</f>
        <v>0</v>
      </c>
      <c r="U2818" s="580"/>
      <c r="V2818" s="583"/>
      <c r="W2818" s="584"/>
      <c r="X2818" s="569"/>
      <c r="Y2818" s="584"/>
      <c r="Z2818" s="569"/>
      <c r="AA2818" s="584"/>
      <c r="AB2818" s="569"/>
      <c r="AC2818" s="570"/>
      <c r="AD2818" s="573"/>
      <c r="AE2818" s="574"/>
      <c r="AF2818" s="557">
        <f>IF(AB2818=0,0,(AD2818/AB2818)*100)</f>
        <v>0</v>
      </c>
      <c r="AG2818" s="558"/>
      <c r="AH2818" s="569"/>
      <c r="AI2818" s="570"/>
      <c r="AJ2818" s="573"/>
      <c r="AK2818" s="574"/>
      <c r="AL2818" s="557">
        <f>IF(AH2818=0,0,(AJ2818/AH2818)*100)</f>
        <v>0</v>
      </c>
      <c r="AM2818" s="558"/>
      <c r="AN2818" s="569"/>
      <c r="AO2818" s="570"/>
      <c r="AP2818" s="573"/>
      <c r="AQ2818" s="574"/>
      <c r="AR2818" s="557">
        <f>IF(AN2818=0,0,(AP2818/AN2818)*100)</f>
        <v>0</v>
      </c>
      <c r="AS2818" s="558"/>
      <c r="AT2818" s="561">
        <f>AB2818+AH2818+AN2818</f>
        <v>0</v>
      </c>
      <c r="AU2818" s="562"/>
      <c r="AV2818" s="565">
        <f>AD2818+AJ2818+AP2818</f>
        <v>0</v>
      </c>
      <c r="AW2818" s="566"/>
      <c r="AX2818" s="557">
        <f>IF(AT2818=0,0,(AV2818/AT2818)*100)</f>
        <v>0</v>
      </c>
      <c r="AY2818" s="558"/>
      <c r="AZ2818" s="569"/>
      <c r="BA2818" s="570"/>
      <c r="BB2818" s="573"/>
      <c r="BC2818" s="574"/>
      <c r="BD2818" s="557">
        <f>IF(AZ2818=0,0,(BB2818/AZ2818)*100)</f>
        <v>0</v>
      </c>
      <c r="BE2818" s="558"/>
      <c r="BF2818" s="561">
        <f>AT2818+AZ2818</f>
        <v>0</v>
      </c>
      <c r="BG2818" s="562"/>
      <c r="BH2818" s="565">
        <f>AV2818+BB2818</f>
        <v>0</v>
      </c>
      <c r="BI2818" s="566"/>
      <c r="BJ2818" s="557">
        <f>IF(BF2818=0,0,(BH2818/BF2818)*100)</f>
        <v>0</v>
      </c>
      <c r="BK2818" s="558"/>
      <c r="BL2818" s="602">
        <f>(AD2818*2)+(AJ2818*2)+(AP2818*3)+BB2818</f>
        <v>0</v>
      </c>
      <c r="BM2818" s="603"/>
      <c r="BN2818" s="604"/>
      <c r="BO2818" s="587">
        <f t="shared" ref="BO2818" si="2723">IF(BQ2818=0,0,50*BP2818/BQ2818)</f>
        <v>0</v>
      </c>
      <c r="BP2818" s="555">
        <f t="shared" ref="BP2818" si="2724">(BL2818*BS$2784)+(N2818*BS$2785)+(X2818*BS$2786)+(R2818*BS$2787)+(V2818*BS$2788)+(Z2818*BS$2789)</f>
        <v>0</v>
      </c>
      <c r="BQ2818" s="555">
        <f t="shared" ref="BQ2818" si="2725">((AZ2818-BB2818)*BS$2791)+((AT2818-AV2818)*BS$2790)+(H2818*BS$2792)+(P2818*BS$2793)</f>
        <v>0</v>
      </c>
      <c r="BR2818" s="65"/>
      <c r="BS2818" s="65"/>
      <c r="BT2818" s="268"/>
    </row>
    <row r="2819" spans="1:75" ht="21.75" customHeight="1" x14ac:dyDescent="0.25">
      <c r="A2819" s="268"/>
      <c r="B2819" s="679"/>
      <c r="C2819" s="690" t="str">
        <f>IF(ROSTER!D$42="","",ROSTER!D$42)</f>
        <v/>
      </c>
      <c r="D2819" s="691"/>
      <c r="E2819" s="668"/>
      <c r="F2819" s="681"/>
      <c r="G2819" s="664"/>
      <c r="H2819" s="585"/>
      <c r="I2819" s="586"/>
      <c r="J2819" s="571"/>
      <c r="K2819" s="572"/>
      <c r="L2819" s="575"/>
      <c r="M2819" s="576"/>
      <c r="N2819" s="581" t="s">
        <v>16</v>
      </c>
      <c r="O2819" s="582"/>
      <c r="P2819" s="571"/>
      <c r="Q2819" s="572"/>
      <c r="R2819" s="575"/>
      <c r="S2819" s="576"/>
      <c r="T2819" s="581" t="s">
        <v>16</v>
      </c>
      <c r="U2819" s="582"/>
      <c r="V2819" s="585"/>
      <c r="W2819" s="586"/>
      <c r="X2819" s="571"/>
      <c r="Y2819" s="586"/>
      <c r="Z2819" s="571"/>
      <c r="AA2819" s="586"/>
      <c r="AB2819" s="571"/>
      <c r="AC2819" s="572"/>
      <c r="AD2819" s="575"/>
      <c r="AE2819" s="576"/>
      <c r="AF2819" s="577"/>
      <c r="AG2819" s="578"/>
      <c r="AH2819" s="571"/>
      <c r="AI2819" s="572"/>
      <c r="AJ2819" s="575"/>
      <c r="AK2819" s="576"/>
      <c r="AL2819" s="577"/>
      <c r="AM2819" s="578"/>
      <c r="AN2819" s="571"/>
      <c r="AO2819" s="572"/>
      <c r="AP2819" s="575"/>
      <c r="AQ2819" s="576"/>
      <c r="AR2819" s="577"/>
      <c r="AS2819" s="578"/>
      <c r="AT2819" s="627"/>
      <c r="AU2819" s="628"/>
      <c r="AV2819" s="629"/>
      <c r="AW2819" s="630"/>
      <c r="AX2819" s="577"/>
      <c r="AY2819" s="578"/>
      <c r="AZ2819" s="571"/>
      <c r="BA2819" s="572"/>
      <c r="BB2819" s="575"/>
      <c r="BC2819" s="576"/>
      <c r="BD2819" s="577"/>
      <c r="BE2819" s="578"/>
      <c r="BF2819" s="627"/>
      <c r="BG2819" s="628"/>
      <c r="BH2819" s="629"/>
      <c r="BI2819" s="630"/>
      <c r="BJ2819" s="577"/>
      <c r="BK2819" s="578"/>
      <c r="BL2819" s="605"/>
      <c r="BM2819" s="606"/>
      <c r="BN2819" s="607"/>
      <c r="BO2819" s="588"/>
      <c r="BP2819" s="556"/>
      <c r="BQ2819" s="556"/>
      <c r="BR2819" s="65"/>
      <c r="BS2819" s="65"/>
      <c r="BT2819" s="268"/>
    </row>
    <row r="2820" spans="1:75" ht="21.75" customHeight="1" x14ac:dyDescent="0.25">
      <c r="A2820" s="268"/>
      <c r="B2820" s="678" t="str">
        <f>IF(ROSTER!B$44="","",ROSTER!B$44)</f>
        <v/>
      </c>
      <c r="C2820" s="669" t="str">
        <f>IF(ROSTER!C$44="","",ROSTER!C$44)</f>
        <v/>
      </c>
      <c r="D2820" s="670"/>
      <c r="E2820" s="667"/>
      <c r="F2820" s="680">
        <f>IF(E2820="y",1,IF(E2820="S",1,0))</f>
        <v>0</v>
      </c>
      <c r="G2820" s="663">
        <f>IF(E2820="S",1,0)</f>
        <v>0</v>
      </c>
      <c r="H2820" s="583"/>
      <c r="I2820" s="584"/>
      <c r="J2820" s="569"/>
      <c r="K2820" s="570"/>
      <c r="L2820" s="573"/>
      <c r="M2820" s="574"/>
      <c r="N2820" s="579">
        <f>L2820+J2820</f>
        <v>0</v>
      </c>
      <c r="O2820" s="580"/>
      <c r="P2820" s="569"/>
      <c r="Q2820" s="570"/>
      <c r="R2820" s="573"/>
      <c r="S2820" s="574"/>
      <c r="T2820" s="579">
        <f>R2820-P2820</f>
        <v>0</v>
      </c>
      <c r="U2820" s="580"/>
      <c r="V2820" s="583"/>
      <c r="W2820" s="584"/>
      <c r="X2820" s="569"/>
      <c r="Y2820" s="584"/>
      <c r="Z2820" s="569"/>
      <c r="AA2820" s="584"/>
      <c r="AB2820" s="569"/>
      <c r="AC2820" s="570"/>
      <c r="AD2820" s="573"/>
      <c r="AE2820" s="574"/>
      <c r="AF2820" s="557">
        <f>IF(AB2820=0,0,(AD2820/AB2820)*100)</f>
        <v>0</v>
      </c>
      <c r="AG2820" s="558"/>
      <c r="AH2820" s="569"/>
      <c r="AI2820" s="570"/>
      <c r="AJ2820" s="573"/>
      <c r="AK2820" s="574"/>
      <c r="AL2820" s="557">
        <f>IF(AH2820=0,0,(AJ2820/AH2820)*100)</f>
        <v>0</v>
      </c>
      <c r="AM2820" s="558"/>
      <c r="AN2820" s="569"/>
      <c r="AO2820" s="570"/>
      <c r="AP2820" s="573"/>
      <c r="AQ2820" s="574"/>
      <c r="AR2820" s="557">
        <f>IF(AN2820=0,0,(AP2820/AN2820)*100)</f>
        <v>0</v>
      </c>
      <c r="AS2820" s="558"/>
      <c r="AT2820" s="561">
        <f>AB2820+AH2820+AN2820</f>
        <v>0</v>
      </c>
      <c r="AU2820" s="562"/>
      <c r="AV2820" s="565">
        <f>AD2820+AJ2820+AP2820</f>
        <v>0</v>
      </c>
      <c r="AW2820" s="566"/>
      <c r="AX2820" s="557">
        <f>IF(AT2820=0,0,(AV2820/AT2820)*100)</f>
        <v>0</v>
      </c>
      <c r="AY2820" s="558"/>
      <c r="AZ2820" s="569"/>
      <c r="BA2820" s="570"/>
      <c r="BB2820" s="573"/>
      <c r="BC2820" s="574"/>
      <c r="BD2820" s="557">
        <f>IF(AZ2820=0,0,(BB2820/AZ2820)*100)</f>
        <v>0</v>
      </c>
      <c r="BE2820" s="558"/>
      <c r="BF2820" s="561">
        <f>AT2820+AZ2820</f>
        <v>0</v>
      </c>
      <c r="BG2820" s="562"/>
      <c r="BH2820" s="565">
        <f>AV2820+BB2820</f>
        <v>0</v>
      </c>
      <c r="BI2820" s="566"/>
      <c r="BJ2820" s="557">
        <f>IF(BF2820=0,0,(BH2820/BF2820)*100)</f>
        <v>0</v>
      </c>
      <c r="BK2820" s="558"/>
      <c r="BL2820" s="602">
        <f>(AD2820*2)+(AJ2820*2)+(AP2820*3)+BB2820</f>
        <v>0</v>
      </c>
      <c r="BM2820" s="603"/>
      <c r="BN2820" s="604"/>
      <c r="BO2820" s="587">
        <f t="shared" ref="BO2820" si="2726">IF(BQ2820=0,0,50*BP2820/BQ2820)</f>
        <v>0</v>
      </c>
      <c r="BP2820" s="555">
        <f t="shared" ref="BP2820" si="2727">(BL2820*BS$2784)+(N2820*BS$2785)+(X2820*BS$2786)+(R2820*BS$2787)+(V2820*BS$2788)+(Z2820*BS$2789)</f>
        <v>0</v>
      </c>
      <c r="BQ2820" s="555">
        <f t="shared" ref="BQ2820" si="2728">((AZ2820-BB2820)*BS$2791)+((AT2820-AV2820)*BS$2790)+(H2820*BS$2792)+(P2820*BS$2793)</f>
        <v>0</v>
      </c>
      <c r="BR2820" s="65"/>
      <c r="BS2820" s="65"/>
      <c r="BT2820" s="268"/>
    </row>
    <row r="2821" spans="1:75" ht="21.75" customHeight="1" x14ac:dyDescent="0.25">
      <c r="A2821" s="268"/>
      <c r="B2821" s="679"/>
      <c r="C2821" s="690" t="str">
        <f>IF(ROSTER!D$44="","",ROSTER!D$44)</f>
        <v/>
      </c>
      <c r="D2821" s="691"/>
      <c r="E2821" s="668"/>
      <c r="F2821" s="681"/>
      <c r="G2821" s="664"/>
      <c r="H2821" s="585"/>
      <c r="I2821" s="586"/>
      <c r="J2821" s="571"/>
      <c r="K2821" s="572"/>
      <c r="L2821" s="575"/>
      <c r="M2821" s="576"/>
      <c r="N2821" s="581" t="s">
        <v>16</v>
      </c>
      <c r="O2821" s="582"/>
      <c r="P2821" s="571"/>
      <c r="Q2821" s="572"/>
      <c r="R2821" s="575"/>
      <c r="S2821" s="576"/>
      <c r="T2821" s="581" t="s">
        <v>16</v>
      </c>
      <c r="U2821" s="582"/>
      <c r="V2821" s="585"/>
      <c r="W2821" s="586"/>
      <c r="X2821" s="571"/>
      <c r="Y2821" s="586"/>
      <c r="Z2821" s="571"/>
      <c r="AA2821" s="586"/>
      <c r="AB2821" s="571"/>
      <c r="AC2821" s="572"/>
      <c r="AD2821" s="575"/>
      <c r="AE2821" s="576"/>
      <c r="AF2821" s="577"/>
      <c r="AG2821" s="578"/>
      <c r="AH2821" s="571"/>
      <c r="AI2821" s="572"/>
      <c r="AJ2821" s="575"/>
      <c r="AK2821" s="576"/>
      <c r="AL2821" s="577"/>
      <c r="AM2821" s="578"/>
      <c r="AN2821" s="571"/>
      <c r="AO2821" s="572"/>
      <c r="AP2821" s="575"/>
      <c r="AQ2821" s="576"/>
      <c r="AR2821" s="577"/>
      <c r="AS2821" s="578"/>
      <c r="AT2821" s="627"/>
      <c r="AU2821" s="628"/>
      <c r="AV2821" s="629"/>
      <c r="AW2821" s="630"/>
      <c r="AX2821" s="577"/>
      <c r="AY2821" s="578"/>
      <c r="AZ2821" s="571"/>
      <c r="BA2821" s="572"/>
      <c r="BB2821" s="575"/>
      <c r="BC2821" s="576"/>
      <c r="BD2821" s="577"/>
      <c r="BE2821" s="578"/>
      <c r="BF2821" s="627"/>
      <c r="BG2821" s="628"/>
      <c r="BH2821" s="629"/>
      <c r="BI2821" s="630"/>
      <c r="BJ2821" s="577"/>
      <c r="BK2821" s="578"/>
      <c r="BL2821" s="605"/>
      <c r="BM2821" s="606"/>
      <c r="BN2821" s="607"/>
      <c r="BO2821" s="588"/>
      <c r="BP2821" s="556"/>
      <c r="BQ2821" s="556"/>
      <c r="BR2821" s="65"/>
      <c r="BS2821" s="65"/>
      <c r="BT2821" s="268"/>
    </row>
    <row r="2822" spans="1:75" ht="21.75" customHeight="1" x14ac:dyDescent="0.25">
      <c r="A2822" s="268"/>
      <c r="B2822" s="678" t="str">
        <f>IF(ROSTER!B$46="","",ROSTER!B$46)</f>
        <v/>
      </c>
      <c r="C2822" s="669" t="str">
        <f>IF(ROSTER!C$46="","",ROSTER!C$46)</f>
        <v/>
      </c>
      <c r="D2822" s="670"/>
      <c r="E2822" s="667"/>
      <c r="F2822" s="680">
        <f>IF(E2822="y",1,IF(E2822="S",1,0))</f>
        <v>0</v>
      </c>
      <c r="G2822" s="663">
        <f>IF(E2822="S",1,0)</f>
        <v>0</v>
      </c>
      <c r="H2822" s="583"/>
      <c r="I2822" s="584"/>
      <c r="J2822" s="569"/>
      <c r="K2822" s="570"/>
      <c r="L2822" s="573"/>
      <c r="M2822" s="574"/>
      <c r="N2822" s="579">
        <f>L2822+J2822</f>
        <v>0</v>
      </c>
      <c r="O2822" s="580"/>
      <c r="P2822" s="569"/>
      <c r="Q2822" s="570"/>
      <c r="R2822" s="573"/>
      <c r="S2822" s="574"/>
      <c r="T2822" s="579">
        <f>R2822-P2822</f>
        <v>0</v>
      </c>
      <c r="U2822" s="580"/>
      <c r="V2822" s="583"/>
      <c r="W2822" s="584"/>
      <c r="X2822" s="569"/>
      <c r="Y2822" s="584"/>
      <c r="Z2822" s="569"/>
      <c r="AA2822" s="584"/>
      <c r="AB2822" s="569"/>
      <c r="AC2822" s="570"/>
      <c r="AD2822" s="573"/>
      <c r="AE2822" s="574"/>
      <c r="AF2822" s="557">
        <f>IF(AB2822=0,0,(AD2822/AB2822)*100)</f>
        <v>0</v>
      </c>
      <c r="AG2822" s="558"/>
      <c r="AH2822" s="569"/>
      <c r="AI2822" s="570"/>
      <c r="AJ2822" s="573"/>
      <c r="AK2822" s="574"/>
      <c r="AL2822" s="557">
        <f>IF(AH2822=0,0,(AJ2822/AH2822)*100)</f>
        <v>0</v>
      </c>
      <c r="AM2822" s="558"/>
      <c r="AN2822" s="569"/>
      <c r="AO2822" s="570"/>
      <c r="AP2822" s="573"/>
      <c r="AQ2822" s="574"/>
      <c r="AR2822" s="557">
        <f>IF(AN2822=0,0,(AP2822/AN2822)*100)</f>
        <v>0</v>
      </c>
      <c r="AS2822" s="558"/>
      <c r="AT2822" s="561">
        <f>AB2822+AH2822+AN2822</f>
        <v>0</v>
      </c>
      <c r="AU2822" s="562"/>
      <c r="AV2822" s="565">
        <f>AD2822+AJ2822+AP2822</f>
        <v>0</v>
      </c>
      <c r="AW2822" s="566"/>
      <c r="AX2822" s="557">
        <f>IF(AT2822=0,0,(AV2822/AT2822)*100)</f>
        <v>0</v>
      </c>
      <c r="AY2822" s="558"/>
      <c r="AZ2822" s="569"/>
      <c r="BA2822" s="570"/>
      <c r="BB2822" s="573"/>
      <c r="BC2822" s="574"/>
      <c r="BD2822" s="557">
        <f>IF(AZ2822=0,0,(BB2822/AZ2822)*100)</f>
        <v>0</v>
      </c>
      <c r="BE2822" s="558"/>
      <c r="BF2822" s="561">
        <f>AT2822+AZ2822</f>
        <v>0</v>
      </c>
      <c r="BG2822" s="562"/>
      <c r="BH2822" s="565">
        <f>AV2822+BB2822</f>
        <v>0</v>
      </c>
      <c r="BI2822" s="566"/>
      <c r="BJ2822" s="557">
        <f>IF(BF2822=0,0,(BH2822/BF2822)*100)</f>
        <v>0</v>
      </c>
      <c r="BK2822" s="558"/>
      <c r="BL2822" s="602">
        <f>(AD2822*2)+(AJ2822*2)+(AP2822*3)+BB2822</f>
        <v>0</v>
      </c>
      <c r="BM2822" s="603"/>
      <c r="BN2822" s="604"/>
      <c r="BO2822" s="587">
        <f t="shared" ref="BO2822" si="2729">IF(BQ2822=0,0,50*BP2822/BQ2822)</f>
        <v>0</v>
      </c>
      <c r="BP2822" s="634">
        <f t="shared" ref="BP2822" si="2730">(BL2822*BS$2784)+(N2822*BS$2785)+(X2822*BS$2786)+(R2822*BS$2787)+(V2822*BS$2788)+(Z2822*BS$2789)</f>
        <v>0</v>
      </c>
      <c r="BQ2822" s="555">
        <f t="shared" ref="BQ2822" si="2731">((AZ2822-BB2822)*BS$2791)+((AT2822-AV2822)*BS$2790)+(H2822*BS$2792)+(P2822*BS$2793)</f>
        <v>0</v>
      </c>
      <c r="BR2822" s="65"/>
      <c r="BS2822" s="65"/>
      <c r="BT2822" s="268"/>
    </row>
    <row r="2823" spans="1:75" ht="22.5" customHeight="1" thickBot="1" x14ac:dyDescent="0.3">
      <c r="A2823" s="268"/>
      <c r="B2823" s="679"/>
      <c r="C2823" s="690" t="str">
        <f>IF(ROSTER!D$46="","",ROSTER!D$46)</f>
        <v/>
      </c>
      <c r="D2823" s="691"/>
      <c r="E2823" s="668"/>
      <c r="F2823" s="681"/>
      <c r="G2823" s="664"/>
      <c r="H2823" s="585"/>
      <c r="I2823" s="586"/>
      <c r="J2823" s="571"/>
      <c r="K2823" s="572"/>
      <c r="L2823" s="575"/>
      <c r="M2823" s="576"/>
      <c r="N2823" s="649" t="s">
        <v>16</v>
      </c>
      <c r="O2823" s="650"/>
      <c r="P2823" s="571"/>
      <c r="Q2823" s="572"/>
      <c r="R2823" s="575"/>
      <c r="S2823" s="576"/>
      <c r="T2823" s="581" t="s">
        <v>16</v>
      </c>
      <c r="U2823" s="582"/>
      <c r="V2823" s="585"/>
      <c r="W2823" s="586"/>
      <c r="X2823" s="571"/>
      <c r="Y2823" s="586"/>
      <c r="Z2823" s="571"/>
      <c r="AA2823" s="586"/>
      <c r="AB2823" s="571"/>
      <c r="AC2823" s="572"/>
      <c r="AD2823" s="575"/>
      <c r="AE2823" s="576"/>
      <c r="AF2823" s="559"/>
      <c r="AG2823" s="560"/>
      <c r="AH2823" s="571"/>
      <c r="AI2823" s="572"/>
      <c r="AJ2823" s="575"/>
      <c r="AK2823" s="576"/>
      <c r="AL2823" s="559"/>
      <c r="AM2823" s="560"/>
      <c r="AN2823" s="571"/>
      <c r="AO2823" s="572"/>
      <c r="AP2823" s="575"/>
      <c r="AQ2823" s="576"/>
      <c r="AR2823" s="559"/>
      <c r="AS2823" s="560"/>
      <c r="AT2823" s="563"/>
      <c r="AU2823" s="564"/>
      <c r="AV2823" s="567"/>
      <c r="AW2823" s="568"/>
      <c r="AX2823" s="559"/>
      <c r="AY2823" s="560"/>
      <c r="AZ2823" s="571"/>
      <c r="BA2823" s="572"/>
      <c r="BB2823" s="575"/>
      <c r="BC2823" s="576"/>
      <c r="BD2823" s="559"/>
      <c r="BE2823" s="560"/>
      <c r="BF2823" s="563"/>
      <c r="BG2823" s="564"/>
      <c r="BH2823" s="567"/>
      <c r="BI2823" s="568"/>
      <c r="BJ2823" s="559"/>
      <c r="BK2823" s="560"/>
      <c r="BL2823" s="631"/>
      <c r="BM2823" s="632"/>
      <c r="BN2823" s="633"/>
      <c r="BO2823" s="588"/>
      <c r="BP2823" s="635"/>
      <c r="BQ2823" s="556"/>
      <c r="BR2823" s="65"/>
      <c r="BS2823" s="65"/>
      <c r="BT2823" s="268"/>
    </row>
    <row r="2824" spans="1:75" s="79" customFormat="1" ht="33.4" customHeight="1" x14ac:dyDescent="0.45">
      <c r="A2824" s="278"/>
      <c r="B2824" s="671"/>
      <c r="C2824" s="611"/>
      <c r="D2824" s="674" t="s">
        <v>10</v>
      </c>
      <c r="E2824" s="675"/>
      <c r="F2824" s="78"/>
      <c r="G2824" s="78"/>
      <c r="H2824" s="547">
        <f>SUM(H2784:I2823)</f>
        <v>0</v>
      </c>
      <c r="I2824" s="548"/>
      <c r="J2824" s="547">
        <f>SUM(J2784:K2823)</f>
        <v>0</v>
      </c>
      <c r="K2824" s="548"/>
      <c r="L2824" s="551">
        <f>SUM(L2784:M2823)</f>
        <v>0</v>
      </c>
      <c r="M2824" s="636"/>
      <c r="N2824" s="533">
        <f>L2824+J2824</f>
        <v>0</v>
      </c>
      <c r="O2824" s="534"/>
      <c r="P2824" s="551">
        <f>SUM(P2784:Q2823)</f>
        <v>0</v>
      </c>
      <c r="Q2824" s="548"/>
      <c r="R2824" s="551">
        <f>SUM(R2784:S2823)</f>
        <v>0</v>
      </c>
      <c r="S2824" s="636"/>
      <c r="T2824" s="533">
        <f>R2824-P2824</f>
        <v>0</v>
      </c>
      <c r="U2824" s="534"/>
      <c r="V2824" s="551">
        <f>SUM(V2784:W2823)</f>
        <v>0</v>
      </c>
      <c r="W2824" s="636"/>
      <c r="X2824" s="547">
        <f>SUM(X2784:Y2823)</f>
        <v>0</v>
      </c>
      <c r="Y2824" s="534"/>
      <c r="Z2824" s="547">
        <f>SUM(Z2784:AA2823)</f>
        <v>0</v>
      </c>
      <c r="AA2824" s="534"/>
      <c r="AB2824" s="636">
        <f>SUM(AB2784:AC2823)</f>
        <v>0</v>
      </c>
      <c r="AC2824" s="548"/>
      <c r="AD2824" s="551">
        <f>SUM(AD2784:AE2823)</f>
        <v>0</v>
      </c>
      <c r="AE2824" s="636"/>
      <c r="AF2824" s="533">
        <f>IF(AB2824=0,0,(AD2824/AB2824)*100)</f>
        <v>0</v>
      </c>
      <c r="AG2824" s="534"/>
      <c r="AH2824" s="551">
        <f>SUM(AH2784:AI2823)</f>
        <v>0</v>
      </c>
      <c r="AI2824" s="548"/>
      <c r="AJ2824" s="551">
        <f>SUM(AJ2784:AK2823)</f>
        <v>0</v>
      </c>
      <c r="AK2824" s="636"/>
      <c r="AL2824" s="533">
        <f>IF(AH2824=0,0,(AJ2824/AH2824)*100)</f>
        <v>0</v>
      </c>
      <c r="AM2824" s="534"/>
      <c r="AN2824" s="551">
        <f>SUM(AN2784:AO2823)</f>
        <v>0</v>
      </c>
      <c r="AO2824" s="548"/>
      <c r="AP2824" s="551">
        <f>SUM(AP2784:AQ2823)</f>
        <v>0</v>
      </c>
      <c r="AQ2824" s="636"/>
      <c r="AR2824" s="533">
        <f>IF(AN2824=0,0,(AP2824/AN2824)*100)</f>
        <v>0</v>
      </c>
      <c r="AS2824" s="534"/>
      <c r="AT2824" s="547">
        <f>AB2824+AH2824+AN2824</f>
        <v>0</v>
      </c>
      <c r="AU2824" s="548"/>
      <c r="AV2824" s="551">
        <f>AD2824+AJ2824+AP2824</f>
        <v>0</v>
      </c>
      <c r="AW2824" s="552"/>
      <c r="AX2824" s="533">
        <f>IF(AT2824=0,0,(AV2824/AT2824)*100)</f>
        <v>0</v>
      </c>
      <c r="AY2824" s="534"/>
      <c r="AZ2824" s="551">
        <f>SUM(AZ2784:BA2823)</f>
        <v>0</v>
      </c>
      <c r="BA2824" s="548"/>
      <c r="BB2824" s="551">
        <f>SUM(BB2784:BC2823)</f>
        <v>0</v>
      </c>
      <c r="BC2824" s="636"/>
      <c r="BD2824" s="533">
        <f>IF(AZ2824=0,0,(BB2824/AZ2824)*100)</f>
        <v>0</v>
      </c>
      <c r="BE2824" s="534"/>
      <c r="BF2824" s="547">
        <f>AT2824+AZ2824</f>
        <v>0</v>
      </c>
      <c r="BG2824" s="548"/>
      <c r="BH2824" s="551">
        <f>AV2824+BB2824</f>
        <v>0</v>
      </c>
      <c r="BI2824" s="552"/>
      <c r="BJ2824" s="533">
        <f>IF(BF2824=0,0,(BH2824/BF2824)*100)</f>
        <v>0</v>
      </c>
      <c r="BK2824" s="619"/>
      <c r="BL2824" s="621">
        <f>SUM(BL2784:BN2823)</f>
        <v>0</v>
      </c>
      <c r="BM2824" s="622"/>
      <c r="BN2824" s="623"/>
      <c r="BO2824" s="610">
        <f>SUM(BO2784:BO2823)</f>
        <v>0</v>
      </c>
      <c r="BP2824" s="709">
        <f t="shared" ref="BP2824" si="2732">(BL2824*BS$2784)+(N2824*BS$2785)+(X2824*BS$2786)+(R2824*BS$2787)+(V2824*BS$2788)+(Z2824*BS$2789)</f>
        <v>0</v>
      </c>
      <c r="BQ2824" s="638">
        <f t="shared" ref="BQ2824" si="2733">((AZ2824-BB2824)*BS$2791)+((AT2824-AV2824)*BS$2790)+(H2824*BS$2792)+(P2824*BS$2793)</f>
        <v>0</v>
      </c>
      <c r="BR2824" s="77"/>
      <c r="BS2824" s="77"/>
      <c r="BT2824" s="278"/>
    </row>
    <row r="2825" spans="1:75" s="79" customFormat="1" ht="33.950000000000003" customHeight="1" thickBot="1" x14ac:dyDescent="0.5">
      <c r="A2825" s="278"/>
      <c r="B2825" s="672"/>
      <c r="C2825" s="673"/>
      <c r="D2825" s="676"/>
      <c r="E2825" s="677"/>
      <c r="F2825" s="80"/>
      <c r="G2825" s="80"/>
      <c r="H2825" s="549"/>
      <c r="I2825" s="550"/>
      <c r="J2825" s="549"/>
      <c r="K2825" s="550"/>
      <c r="L2825" s="553"/>
      <c r="M2825" s="637"/>
      <c r="N2825" s="535" t="s">
        <v>16</v>
      </c>
      <c r="O2825" s="536"/>
      <c r="P2825" s="553"/>
      <c r="Q2825" s="550"/>
      <c r="R2825" s="553"/>
      <c r="S2825" s="637"/>
      <c r="T2825" s="535" t="s">
        <v>16</v>
      </c>
      <c r="U2825" s="536"/>
      <c r="V2825" s="553"/>
      <c r="W2825" s="637"/>
      <c r="X2825" s="549"/>
      <c r="Y2825" s="536"/>
      <c r="Z2825" s="549"/>
      <c r="AA2825" s="536"/>
      <c r="AB2825" s="637"/>
      <c r="AC2825" s="550"/>
      <c r="AD2825" s="553"/>
      <c r="AE2825" s="637"/>
      <c r="AF2825" s="535"/>
      <c r="AG2825" s="536"/>
      <c r="AH2825" s="553"/>
      <c r="AI2825" s="550"/>
      <c r="AJ2825" s="553"/>
      <c r="AK2825" s="637"/>
      <c r="AL2825" s="535"/>
      <c r="AM2825" s="536"/>
      <c r="AN2825" s="553"/>
      <c r="AO2825" s="550"/>
      <c r="AP2825" s="553"/>
      <c r="AQ2825" s="637"/>
      <c r="AR2825" s="535"/>
      <c r="AS2825" s="536"/>
      <c r="AT2825" s="549"/>
      <c r="AU2825" s="550"/>
      <c r="AV2825" s="553"/>
      <c r="AW2825" s="554"/>
      <c r="AX2825" s="535"/>
      <c r="AY2825" s="536"/>
      <c r="AZ2825" s="553"/>
      <c r="BA2825" s="550"/>
      <c r="BB2825" s="553"/>
      <c r="BC2825" s="637"/>
      <c r="BD2825" s="535"/>
      <c r="BE2825" s="536"/>
      <c r="BF2825" s="549"/>
      <c r="BG2825" s="550"/>
      <c r="BH2825" s="553"/>
      <c r="BI2825" s="554"/>
      <c r="BJ2825" s="535"/>
      <c r="BK2825" s="620"/>
      <c r="BL2825" s="624"/>
      <c r="BM2825" s="625"/>
      <c r="BN2825" s="626"/>
      <c r="BO2825" s="609"/>
      <c r="BP2825" s="710"/>
      <c r="BQ2825" s="639"/>
      <c r="BR2825" s="77"/>
      <c r="BS2825" s="77"/>
      <c r="BT2825" s="278"/>
    </row>
    <row r="2826" spans="1:75" s="79" customFormat="1" ht="33" customHeight="1" thickBot="1" x14ac:dyDescent="0.5">
      <c r="A2826" s="278"/>
      <c r="B2826" s="671"/>
      <c r="C2826" s="611"/>
      <c r="D2826" s="674" t="s">
        <v>13</v>
      </c>
      <c r="E2826" s="675"/>
      <c r="F2826" s="82"/>
      <c r="G2826" s="117"/>
      <c r="H2826" s="541"/>
      <c r="I2826" s="545"/>
      <c r="J2826" s="541"/>
      <c r="K2826" s="545"/>
      <c r="L2826" s="537"/>
      <c r="M2826" s="538"/>
      <c r="N2826" s="533">
        <f>J2826+L2826</f>
        <v>0</v>
      </c>
      <c r="O2826" s="534"/>
      <c r="P2826" s="537"/>
      <c r="Q2826" s="545"/>
      <c r="R2826" s="537"/>
      <c r="S2826" s="538"/>
      <c r="T2826" s="533">
        <f>R2826-P2826</f>
        <v>0</v>
      </c>
      <c r="U2826" s="534"/>
      <c r="V2826" s="537"/>
      <c r="W2826" s="538"/>
      <c r="X2826" s="541"/>
      <c r="Y2826" s="542"/>
      <c r="Z2826" s="541"/>
      <c r="AA2826" s="542"/>
      <c r="AB2826" s="538"/>
      <c r="AC2826" s="545"/>
      <c r="AD2826" s="537"/>
      <c r="AE2826" s="538"/>
      <c r="AF2826" s="533">
        <f>IF(AB2826=0,0,(AD2826/AB2826)*100)</f>
        <v>0</v>
      </c>
      <c r="AG2826" s="534"/>
      <c r="AH2826" s="537"/>
      <c r="AI2826" s="545"/>
      <c r="AJ2826" s="537"/>
      <c r="AK2826" s="538"/>
      <c r="AL2826" s="533">
        <f>IF(AH2826=0,0,(AJ2826/AH2826)*100)</f>
        <v>0</v>
      </c>
      <c r="AM2826" s="534"/>
      <c r="AN2826" s="537"/>
      <c r="AO2826" s="545"/>
      <c r="AP2826" s="537"/>
      <c r="AQ2826" s="538"/>
      <c r="AR2826" s="533">
        <f>IF(AN2826=0,0,(AP2826/AN2826)*100)</f>
        <v>0</v>
      </c>
      <c r="AS2826" s="534"/>
      <c r="AT2826" s="547">
        <f>AB2826+AH2826+AN2826</f>
        <v>0</v>
      </c>
      <c r="AU2826" s="548"/>
      <c r="AV2826" s="551">
        <f>AD2826+AJ2826+AP2826</f>
        <v>0</v>
      </c>
      <c r="AW2826" s="552"/>
      <c r="AX2826" s="533">
        <f>IF(AT2826=0,0,(AV2826/AT2826)*100)</f>
        <v>0</v>
      </c>
      <c r="AY2826" s="534"/>
      <c r="AZ2826" s="537"/>
      <c r="BA2826" s="545"/>
      <c r="BB2826" s="537"/>
      <c r="BC2826" s="538"/>
      <c r="BD2826" s="533">
        <f>IF(AZ2826=0,0,(BB2826/AZ2826)*100)</f>
        <v>0</v>
      </c>
      <c r="BE2826" s="534"/>
      <c r="BF2826" s="547">
        <f>AT2826+AZ2826</f>
        <v>0</v>
      </c>
      <c r="BG2826" s="548"/>
      <c r="BH2826" s="551">
        <f>AV2826+BB2826</f>
        <v>0</v>
      </c>
      <c r="BI2826" s="552"/>
      <c r="BJ2826" s="533">
        <f>IF(BF2826=0,0,(BH2826/BF2826)*100)</f>
        <v>0</v>
      </c>
      <c r="BK2826" s="619"/>
      <c r="BL2826" s="700">
        <f>(AD2826*2)+(AJ2826*2)+(AP2826*3)+BB2826</f>
        <v>0</v>
      </c>
      <c r="BM2826" s="701"/>
      <c r="BN2826" s="702"/>
      <c r="BO2826" s="706"/>
      <c r="BP2826" s="83"/>
      <c r="BQ2826" s="84"/>
      <c r="BR2826" s="77"/>
      <c r="BS2826" s="77"/>
      <c r="BT2826" s="278"/>
    </row>
    <row r="2827" spans="1:75" s="79" customFormat="1" ht="33.75" customHeight="1" thickBot="1" x14ac:dyDescent="0.5">
      <c r="A2827" s="278"/>
      <c r="B2827" s="232"/>
      <c r="C2827" s="336"/>
      <c r="D2827" s="693"/>
      <c r="E2827" s="694"/>
      <c r="F2827" s="86"/>
      <c r="G2827" s="86"/>
      <c r="H2827" s="543"/>
      <c r="I2827" s="546"/>
      <c r="J2827" s="543"/>
      <c r="K2827" s="546"/>
      <c r="L2827" s="539"/>
      <c r="M2827" s="540"/>
      <c r="N2827" s="535">
        <f>IF((N2824+N2826)=0,0,N2824/(N2824+N2826)*100)</f>
        <v>0</v>
      </c>
      <c r="O2827" s="536"/>
      <c r="P2827" s="539"/>
      <c r="Q2827" s="546"/>
      <c r="R2827" s="539"/>
      <c r="S2827" s="540"/>
      <c r="T2827" s="535"/>
      <c r="U2827" s="536"/>
      <c r="V2827" s="539"/>
      <c r="W2827" s="540"/>
      <c r="X2827" s="543"/>
      <c r="Y2827" s="544"/>
      <c r="Z2827" s="543"/>
      <c r="AA2827" s="544"/>
      <c r="AB2827" s="540"/>
      <c r="AC2827" s="546"/>
      <c r="AD2827" s="539"/>
      <c r="AE2827" s="540"/>
      <c r="AF2827" s="535"/>
      <c r="AG2827" s="536"/>
      <c r="AH2827" s="539"/>
      <c r="AI2827" s="546"/>
      <c r="AJ2827" s="539"/>
      <c r="AK2827" s="540"/>
      <c r="AL2827" s="535"/>
      <c r="AM2827" s="536"/>
      <c r="AN2827" s="539"/>
      <c r="AO2827" s="546"/>
      <c r="AP2827" s="539"/>
      <c r="AQ2827" s="540"/>
      <c r="AR2827" s="535"/>
      <c r="AS2827" s="536"/>
      <c r="AT2827" s="549"/>
      <c r="AU2827" s="550"/>
      <c r="AV2827" s="553"/>
      <c r="AW2827" s="554"/>
      <c r="AX2827" s="535"/>
      <c r="AY2827" s="536"/>
      <c r="AZ2827" s="539"/>
      <c r="BA2827" s="546"/>
      <c r="BB2827" s="539"/>
      <c r="BC2827" s="540"/>
      <c r="BD2827" s="535"/>
      <c r="BE2827" s="536"/>
      <c r="BF2827" s="549"/>
      <c r="BG2827" s="550"/>
      <c r="BH2827" s="553"/>
      <c r="BI2827" s="554"/>
      <c r="BJ2827" s="535"/>
      <c r="BK2827" s="620"/>
      <c r="BL2827" s="703"/>
      <c r="BM2827" s="704"/>
      <c r="BN2827" s="705"/>
      <c r="BO2827" s="707"/>
      <c r="BP2827" s="222"/>
      <c r="BQ2827" s="222"/>
      <c r="BR2827" s="77"/>
      <c r="BS2827" s="77"/>
      <c r="BT2827" s="278"/>
    </row>
    <row r="2828" spans="1:75" ht="16.5" customHeight="1" thickTop="1" thickBot="1" x14ac:dyDescent="0.5">
      <c r="A2828" s="268"/>
      <c r="B2828" s="229"/>
      <c r="C2828" s="195"/>
      <c r="D2828" s="195"/>
      <c r="E2828" s="195"/>
      <c r="F2828" s="195"/>
      <c r="G2828" s="195"/>
      <c r="H2828" s="195"/>
      <c r="I2828" s="195"/>
      <c r="J2828" s="195"/>
      <c r="K2828" s="195"/>
      <c r="L2828" s="195"/>
      <c r="M2828" s="195"/>
      <c r="N2828" s="195"/>
      <c r="O2828" s="195"/>
      <c r="P2828" s="195"/>
      <c r="Q2828" s="195"/>
      <c r="R2828" s="195"/>
      <c r="S2828" s="195"/>
      <c r="T2828" s="195"/>
      <c r="U2828" s="195"/>
      <c r="V2828" s="195"/>
      <c r="W2828" s="195"/>
      <c r="X2828" s="195"/>
      <c r="Y2828" s="195"/>
      <c r="Z2828" s="195"/>
      <c r="AA2828" s="195"/>
      <c r="AB2828" s="195"/>
      <c r="AC2828" s="195"/>
      <c r="AD2828" s="195"/>
      <c r="AE2828" s="195"/>
      <c r="AF2828" s="198"/>
      <c r="AG2828" s="198"/>
      <c r="AH2828" s="195"/>
      <c r="AI2828" s="195"/>
      <c r="AJ2828" s="195"/>
      <c r="AK2828" s="195"/>
      <c r="AL2828" s="195"/>
      <c r="AM2828" s="195"/>
      <c r="AN2828" s="195"/>
      <c r="AO2828" s="195"/>
      <c r="AP2828" s="195"/>
      <c r="AQ2828" s="195"/>
      <c r="AR2828" s="195"/>
      <c r="AS2828" s="195"/>
      <c r="AT2828" s="195"/>
      <c r="AU2828" s="195"/>
      <c r="AV2828" s="195"/>
      <c r="AW2828" s="195"/>
      <c r="AX2828" s="195"/>
      <c r="AY2828" s="195"/>
      <c r="AZ2828" s="195"/>
      <c r="BA2828" s="195"/>
      <c r="BB2828" s="195"/>
      <c r="BC2828" s="195"/>
      <c r="BD2828" s="195"/>
      <c r="BE2828" s="195"/>
      <c r="BF2828" s="195"/>
      <c r="BG2828" s="195"/>
      <c r="BH2828" s="195"/>
      <c r="BI2828" s="195"/>
      <c r="BJ2828" s="195"/>
      <c r="BK2828" s="195"/>
      <c r="BL2828" s="195"/>
      <c r="BM2828" s="195"/>
      <c r="BN2828" s="195"/>
      <c r="BO2828" s="247"/>
      <c r="BP2828" s="600">
        <f>IF((J2824+L2826)=0,0,(J2824/(J2824+L2826)*100)%)</f>
        <v>0</v>
      </c>
      <c r="BQ2828" s="601"/>
      <c r="BR2828" s="600">
        <f>IF((L2824+J2826)=0,0,(L2824/(L2824+J2826)*100)%)</f>
        <v>0</v>
      </c>
      <c r="BS2828" s="601"/>
      <c r="BT2828" s="268"/>
    </row>
    <row r="2829" spans="1:75" s="85" customFormat="1" ht="87" customHeight="1" thickTop="1" thickBot="1" x14ac:dyDescent="0.55000000000000004">
      <c r="A2829" s="279"/>
      <c r="B2829" s="682"/>
      <c r="C2829" s="683"/>
      <c r="D2829" s="608"/>
      <c r="E2829" s="608"/>
      <c r="F2829" s="608"/>
      <c r="G2829" s="608"/>
      <c r="H2829" s="346"/>
      <c r="I2829" s="346"/>
      <c r="J2829" s="346"/>
      <c r="K2829" s="200"/>
      <c r="L2829" s="346"/>
      <c r="M2829" s="346"/>
      <c r="N2829" s="346"/>
      <c r="O2829" s="338"/>
      <c r="P2829" s="338"/>
      <c r="Q2829" s="338"/>
      <c r="R2829" s="338"/>
      <c r="S2829" s="346"/>
      <c r="T2829" s="346" t="s">
        <v>59</v>
      </c>
      <c r="U2829" s="346"/>
      <c r="V2829" s="200"/>
      <c r="W2829" s="346"/>
      <c r="X2829" s="346"/>
      <c r="Y2829" s="346"/>
      <c r="Z2829" s="714" t="s">
        <v>157</v>
      </c>
      <c r="AA2829" s="714"/>
      <c r="AB2829" s="714"/>
      <c r="AC2829" s="715"/>
      <c r="AD2829" s="589"/>
      <c r="AE2829" s="590"/>
      <c r="AF2829" s="591"/>
      <c r="AG2829" s="200"/>
      <c r="AH2829" s="589"/>
      <c r="AI2829" s="590"/>
      <c r="AJ2829" s="591"/>
      <c r="AK2829" s="714" t="s">
        <v>159</v>
      </c>
      <c r="AL2829" s="714"/>
      <c r="AM2829" s="714"/>
      <c r="AN2829" s="715"/>
      <c r="AO2829" s="589"/>
      <c r="AP2829" s="590"/>
      <c r="AQ2829" s="591"/>
      <c r="AR2829" s="204"/>
      <c r="AS2829" s="589"/>
      <c r="AT2829" s="590"/>
      <c r="AU2829" s="591"/>
      <c r="AV2829" s="340"/>
      <c r="AW2829" s="340"/>
      <c r="AX2829" s="340"/>
      <c r="AY2829" s="340"/>
      <c r="AZ2829" s="711" t="s">
        <v>20</v>
      </c>
      <c r="BA2829" s="711"/>
      <c r="BB2829" s="711"/>
      <c r="BC2829" s="711"/>
      <c r="BD2829" s="712"/>
      <c r="BE2829" s="616">
        <f>BL2824</f>
        <v>0</v>
      </c>
      <c r="BF2829" s="617"/>
      <c r="BG2829" s="618"/>
      <c r="BH2829" s="205"/>
      <c r="BI2829" s="616">
        <f>BL2826</f>
        <v>0</v>
      </c>
      <c r="BJ2829" s="617"/>
      <c r="BK2829" s="618"/>
      <c r="BL2829" s="206"/>
      <c r="BM2829" s="206"/>
      <c r="BN2829" s="206"/>
      <c r="BO2829" s="248"/>
      <c r="BP2829" s="87"/>
      <c r="BQ2829" s="87"/>
      <c r="BR2829" s="81"/>
      <c r="BS2829" s="81"/>
      <c r="BT2829" s="279"/>
    </row>
    <row r="2830" spans="1:75" ht="15.6" customHeight="1" thickTop="1" thickBot="1" x14ac:dyDescent="0.55000000000000004">
      <c r="A2830" s="268"/>
      <c r="B2830" s="230"/>
      <c r="C2830" s="207"/>
      <c r="D2830" s="196"/>
      <c r="E2830" s="196"/>
      <c r="F2830" s="199"/>
      <c r="G2830" s="199"/>
      <c r="H2830" s="202"/>
      <c r="I2830" s="202"/>
      <c r="J2830" s="202"/>
      <c r="K2830" s="202"/>
      <c r="L2830" s="202"/>
      <c r="M2830" s="202"/>
      <c r="N2830" s="202"/>
      <c r="O2830" s="199"/>
      <c r="P2830" s="199"/>
      <c r="Q2830" s="199"/>
      <c r="R2830" s="199"/>
      <c r="S2830" s="202"/>
      <c r="T2830" s="202"/>
      <c r="U2830" s="202"/>
      <c r="V2830" s="201"/>
      <c r="W2830" s="202"/>
      <c r="X2830" s="202"/>
      <c r="Y2830" s="202"/>
      <c r="Z2830" s="337"/>
      <c r="AA2830" s="337"/>
      <c r="AB2830" s="337"/>
      <c r="AC2830" s="337"/>
      <c r="AD2830" s="202"/>
      <c r="AE2830" s="202"/>
      <c r="AF2830" s="202"/>
      <c r="AG2830" s="202"/>
      <c r="AH2830" s="201"/>
      <c r="AI2830" s="201"/>
      <c r="AJ2830" s="202"/>
      <c r="AK2830" s="337"/>
      <c r="AL2830" s="337"/>
      <c r="AM2830" s="337"/>
      <c r="AN2830" s="337"/>
      <c r="AO2830" s="202"/>
      <c r="AP2830" s="202"/>
      <c r="AQ2830" s="202"/>
      <c r="AR2830" s="202"/>
      <c r="AS2830" s="202"/>
      <c r="AT2830" s="204"/>
      <c r="AU2830" s="204"/>
      <c r="AV2830" s="207"/>
      <c r="AW2830" s="207"/>
      <c r="AX2830" s="207"/>
      <c r="AY2830" s="207"/>
      <c r="AZ2830" s="199"/>
      <c r="BA2830" s="208"/>
      <c r="BB2830" s="208"/>
      <c r="BC2830" s="209"/>
      <c r="BD2830" s="210"/>
      <c r="BE2830" s="211"/>
      <c r="BF2830" s="211"/>
      <c r="BG2830" s="204"/>
      <c r="BH2830" s="212"/>
      <c r="BI2830" s="213"/>
      <c r="BJ2830" s="213"/>
      <c r="BK2830" s="204"/>
      <c r="BL2830" s="207"/>
      <c r="BM2830" s="207"/>
      <c r="BN2830" s="207"/>
      <c r="BO2830" s="249"/>
      <c r="BP2830" s="88"/>
      <c r="BQ2830" s="88"/>
      <c r="BR2830" s="65"/>
      <c r="BS2830" s="65"/>
      <c r="BT2830" s="268"/>
    </row>
    <row r="2831" spans="1:75" s="85" customFormat="1" ht="86.25" customHeight="1" thickTop="1" thickBot="1" x14ac:dyDescent="0.55000000000000004">
      <c r="A2831" s="279"/>
      <c r="B2831" s="531"/>
      <c r="C2831" s="532"/>
      <c r="D2831" s="608"/>
      <c r="E2831" s="608"/>
      <c r="F2831" s="608"/>
      <c r="G2831" s="608"/>
      <c r="H2831" s="212"/>
      <c r="I2831" s="212"/>
      <c r="J2831" s="212"/>
      <c r="K2831" s="200"/>
      <c r="L2831" s="212"/>
      <c r="M2831" s="212"/>
      <c r="N2831" s="212"/>
      <c r="O2831" s="338"/>
      <c r="P2831" s="338"/>
      <c r="Q2831" s="338"/>
      <c r="R2831" s="338"/>
      <c r="S2831" s="212"/>
      <c r="T2831" s="212" t="s">
        <v>15</v>
      </c>
      <c r="U2831" s="212"/>
      <c r="V2831" s="200"/>
      <c r="W2831" s="212"/>
      <c r="X2831" s="212"/>
      <c r="Y2831" s="212"/>
      <c r="Z2831" s="714" t="s">
        <v>158</v>
      </c>
      <c r="AA2831" s="714"/>
      <c r="AB2831" s="714"/>
      <c r="AC2831" s="715"/>
      <c r="AD2831" s="616">
        <f>AD2829</f>
        <v>0</v>
      </c>
      <c r="AE2831" s="617"/>
      <c r="AF2831" s="618"/>
      <c r="AG2831" s="200"/>
      <c r="AH2831" s="616">
        <f>AH2829</f>
        <v>0</v>
      </c>
      <c r="AI2831" s="617"/>
      <c r="AJ2831" s="618"/>
      <c r="AK2831" s="714" t="s">
        <v>160</v>
      </c>
      <c r="AL2831" s="714"/>
      <c r="AM2831" s="714"/>
      <c r="AN2831" s="715"/>
      <c r="AO2831" s="616">
        <f>AO2829-AD2829</f>
        <v>0</v>
      </c>
      <c r="AP2831" s="617"/>
      <c r="AQ2831" s="618"/>
      <c r="AR2831" s="204"/>
      <c r="AS2831" s="616">
        <f>AS2829-AH2829</f>
        <v>0</v>
      </c>
      <c r="AT2831" s="617"/>
      <c r="AU2831" s="618"/>
      <c r="AV2831" s="340"/>
      <c r="AW2831" s="340"/>
      <c r="AX2831" s="340"/>
      <c r="AY2831" s="340"/>
      <c r="AZ2831" s="711" t="s">
        <v>44</v>
      </c>
      <c r="BA2831" s="711"/>
      <c r="BB2831" s="711"/>
      <c r="BC2831" s="711"/>
      <c r="BD2831" s="712"/>
      <c r="BE2831" s="616">
        <f>BE2829-AO2829</f>
        <v>0</v>
      </c>
      <c r="BF2831" s="617"/>
      <c r="BG2831" s="618"/>
      <c r="BH2831" s="214"/>
      <c r="BI2831" s="616">
        <f>BI2829-AS2829</f>
        <v>0</v>
      </c>
      <c r="BJ2831" s="617"/>
      <c r="BK2831" s="618"/>
      <c r="BL2831" s="206"/>
      <c r="BM2831" s="206"/>
      <c r="BN2831" s="206"/>
      <c r="BO2831" s="248"/>
      <c r="BP2831" s="87"/>
      <c r="BQ2831" s="87"/>
      <c r="BR2831" s="81"/>
      <c r="BS2831" s="81"/>
      <c r="BT2831" s="279"/>
      <c r="BW2831" s="79"/>
    </row>
    <row r="2832" spans="1:75" ht="18.75" customHeight="1" thickTop="1" thickBot="1" x14ac:dyDescent="0.5">
      <c r="A2832" s="268"/>
      <c r="B2832" s="231"/>
      <c r="C2832" s="197"/>
      <c r="D2832" s="197"/>
      <c r="E2832" s="197"/>
      <c r="F2832" s="254"/>
      <c r="G2832" s="254"/>
      <c r="H2832" s="197"/>
      <c r="I2832" s="197"/>
      <c r="J2832" s="197"/>
      <c r="K2832" s="197"/>
      <c r="L2832" s="197"/>
      <c r="M2832" s="197"/>
      <c r="N2832" s="197"/>
      <c r="O2832" s="197"/>
      <c r="P2832" s="197"/>
      <c r="Q2832" s="197"/>
      <c r="R2832" s="197"/>
      <c r="S2832" s="197"/>
      <c r="T2832" s="197"/>
      <c r="U2832" s="197"/>
      <c r="V2832" s="197"/>
      <c r="W2832" s="197"/>
      <c r="X2832" s="197"/>
      <c r="Y2832" s="197"/>
      <c r="Z2832" s="197"/>
      <c r="AA2832" s="197"/>
      <c r="AB2832" s="197"/>
      <c r="AC2832" s="197"/>
      <c r="AD2832" s="197"/>
      <c r="AE2832" s="197"/>
      <c r="AF2832" s="203"/>
      <c r="AG2832" s="203"/>
      <c r="AH2832" s="197"/>
      <c r="AI2832" s="197"/>
      <c r="AJ2832" s="197"/>
      <c r="AK2832" s="197"/>
      <c r="AL2832" s="197"/>
      <c r="AM2832" s="197"/>
      <c r="AN2832" s="197"/>
      <c r="AO2832" s="197"/>
      <c r="AP2832" s="197"/>
      <c r="AQ2832" s="197"/>
      <c r="AR2832" s="197"/>
      <c r="AS2832" s="197"/>
      <c r="AT2832" s="197"/>
      <c r="AU2832" s="197"/>
      <c r="AV2832" s="197"/>
      <c r="AW2832" s="197"/>
      <c r="AX2832" s="197"/>
      <c r="AY2832" s="197"/>
      <c r="AZ2832" s="197"/>
      <c r="BA2832" s="640" t="s">
        <v>153</v>
      </c>
      <c r="BB2832" s="640"/>
      <c r="BC2832" s="640"/>
      <c r="BD2832" s="640"/>
      <c r="BE2832" s="640"/>
      <c r="BF2832" s="640"/>
      <c r="BG2832" s="640"/>
      <c r="BH2832" s="640"/>
      <c r="BI2832" s="640"/>
      <c r="BJ2832" s="640"/>
      <c r="BK2832" s="640"/>
      <c r="BL2832" s="640"/>
      <c r="BM2832" s="640"/>
      <c r="BN2832" s="640"/>
      <c r="BO2832" s="250"/>
      <c r="BP2832" s="89"/>
      <c r="BQ2832" s="89"/>
      <c r="BR2832" s="65"/>
      <c r="BS2832" s="65"/>
      <c r="BT2832" s="268"/>
    </row>
    <row r="2833" spans="1:77" s="255" customFormat="1" ht="13.5" customHeight="1" thickTop="1" x14ac:dyDescent="0.45">
      <c r="A2833" s="268"/>
      <c r="B2833" s="269"/>
      <c r="C2833" s="268"/>
      <c r="D2833" s="268"/>
      <c r="E2833" s="268"/>
      <c r="F2833" s="270"/>
      <c r="G2833" s="270"/>
      <c r="H2833" s="268"/>
      <c r="I2833" s="268"/>
      <c r="J2833" s="268"/>
      <c r="K2833" s="268"/>
      <c r="L2833" s="268"/>
      <c r="M2833" s="268"/>
      <c r="N2833" s="268"/>
      <c r="O2833" s="268"/>
      <c r="P2833" s="268"/>
      <c r="Q2833" s="268"/>
      <c r="R2833" s="268"/>
      <c r="S2833" s="268"/>
      <c r="T2833" s="268"/>
      <c r="U2833" s="268"/>
      <c r="V2833" s="268"/>
      <c r="W2833" s="268"/>
      <c r="X2833" s="268"/>
      <c r="Y2833" s="268"/>
      <c r="Z2833" s="268"/>
      <c r="AA2833" s="268"/>
      <c r="AB2833" s="268"/>
      <c r="AC2833" s="268"/>
      <c r="AD2833" s="268"/>
      <c r="AE2833" s="268"/>
      <c r="AF2833" s="271"/>
      <c r="AG2833" s="271"/>
      <c r="AH2833" s="268"/>
      <c r="AI2833" s="268"/>
      <c r="AJ2833" s="268"/>
      <c r="AK2833" s="268"/>
      <c r="AL2833" s="268"/>
      <c r="AM2833" s="268"/>
      <c r="AN2833" s="268"/>
      <c r="AO2833" s="268"/>
      <c r="AP2833" s="268"/>
      <c r="AQ2833" s="268"/>
      <c r="AR2833" s="268"/>
      <c r="AS2833" s="268"/>
      <c r="AT2833" s="268"/>
      <c r="AU2833" s="268"/>
      <c r="AV2833" s="268"/>
      <c r="AW2833" s="268"/>
      <c r="AX2833" s="268"/>
      <c r="AY2833" s="268"/>
      <c r="AZ2833" s="268"/>
      <c r="BA2833" s="268"/>
      <c r="BB2833" s="268"/>
      <c r="BC2833" s="268"/>
      <c r="BD2833" s="268"/>
      <c r="BE2833" s="268"/>
      <c r="BF2833" s="268"/>
      <c r="BG2833" s="268"/>
      <c r="BH2833" s="268"/>
      <c r="BI2833" s="268"/>
      <c r="BJ2833" s="268"/>
      <c r="BK2833" s="268"/>
      <c r="BL2833" s="268"/>
      <c r="BM2833" s="268"/>
      <c r="BN2833" s="268"/>
      <c r="BO2833" s="272"/>
      <c r="BP2833" s="272"/>
      <c r="BQ2833" s="272"/>
      <c r="BR2833" s="268"/>
      <c r="BS2833" s="268"/>
      <c r="BT2833" s="268"/>
    </row>
    <row r="2834" spans="1:77" s="69" customFormat="1" ht="33.75" x14ac:dyDescent="0.5">
      <c r="A2834" s="273"/>
      <c r="B2834" s="695" t="s">
        <v>9</v>
      </c>
      <c r="C2834" s="695"/>
      <c r="D2834" s="695"/>
      <c r="E2834" s="695"/>
      <c r="F2834" s="695"/>
      <c r="G2834" s="695"/>
      <c r="H2834" s="695"/>
      <c r="I2834" s="695"/>
      <c r="J2834" s="695"/>
      <c r="K2834" s="695"/>
      <c r="L2834" s="695"/>
      <c r="M2834" s="695"/>
      <c r="N2834" s="695"/>
      <c r="O2834" s="695"/>
      <c r="P2834" s="695"/>
      <c r="Q2834" s="695"/>
      <c r="R2834" s="695"/>
      <c r="S2834" s="695"/>
      <c r="T2834" s="695"/>
      <c r="U2834" s="695"/>
      <c r="V2834" s="695"/>
      <c r="W2834" s="695"/>
      <c r="X2834" s="695"/>
      <c r="Y2834" s="695"/>
      <c r="Z2834" s="695"/>
      <c r="AA2834" s="695"/>
      <c r="AB2834" s="695"/>
      <c r="AC2834" s="695"/>
      <c r="AD2834" s="695"/>
      <c r="AE2834" s="695"/>
      <c r="AF2834" s="695"/>
      <c r="AG2834" s="695"/>
      <c r="AH2834" s="695"/>
      <c r="AI2834" s="695"/>
      <c r="AJ2834" s="695"/>
      <c r="AK2834" s="695"/>
      <c r="AL2834" s="695"/>
      <c r="AM2834" s="695"/>
      <c r="AN2834" s="695"/>
      <c r="AO2834" s="695"/>
      <c r="AP2834" s="695"/>
      <c r="AQ2834" s="695"/>
      <c r="AR2834" s="695"/>
      <c r="AS2834" s="695"/>
      <c r="AT2834" s="695"/>
      <c r="AU2834" s="695"/>
      <c r="AV2834" s="695"/>
      <c r="AW2834" s="695"/>
      <c r="AX2834" s="695"/>
      <c r="AY2834" s="695"/>
      <c r="AZ2834" s="695"/>
      <c r="BA2834" s="695"/>
      <c r="BB2834" s="695"/>
      <c r="BC2834" s="695"/>
      <c r="BD2834" s="695"/>
      <c r="BE2834" s="695"/>
      <c r="BF2834" s="695"/>
      <c r="BG2834" s="695"/>
      <c r="BH2834" s="695"/>
      <c r="BI2834" s="695"/>
      <c r="BJ2834" s="695"/>
      <c r="BK2834" s="695"/>
      <c r="BL2834" s="695"/>
      <c r="BM2834" s="695"/>
      <c r="BN2834" s="695"/>
      <c r="BO2834" s="175"/>
      <c r="BP2834" s="175"/>
      <c r="BQ2834" s="175"/>
      <c r="BR2834" s="68"/>
      <c r="BS2834" s="68"/>
      <c r="BT2834" s="273"/>
    </row>
    <row r="2835" spans="1:77" ht="10.9" customHeight="1" x14ac:dyDescent="0.45">
      <c r="A2835" s="268"/>
      <c r="B2835" s="227"/>
      <c r="C2835" s="177"/>
      <c r="D2835" s="177"/>
      <c r="E2835" s="177"/>
      <c r="F2835" s="178"/>
      <c r="G2835" s="178"/>
      <c r="H2835" s="177"/>
      <c r="I2835" s="177"/>
      <c r="J2835" s="177"/>
      <c r="K2835" s="177"/>
      <c r="L2835" s="177"/>
      <c r="M2835" s="177"/>
      <c r="N2835" s="177"/>
      <c r="O2835" s="177"/>
      <c r="P2835" s="177"/>
      <c r="Q2835" s="177"/>
      <c r="R2835" s="177"/>
      <c r="S2835" s="177"/>
      <c r="T2835" s="177"/>
      <c r="U2835" s="177"/>
      <c r="V2835" s="177"/>
      <c r="W2835" s="177"/>
      <c r="X2835" s="177"/>
      <c r="Y2835" s="177"/>
      <c r="Z2835" s="177"/>
      <c r="AA2835" s="177"/>
      <c r="AB2835" s="177"/>
      <c r="AC2835" s="177"/>
      <c r="AD2835" s="177"/>
      <c r="AE2835" s="177"/>
      <c r="AF2835" s="179"/>
      <c r="AG2835" s="179"/>
      <c r="AH2835" s="177"/>
      <c r="AI2835" s="177"/>
      <c r="AJ2835" s="177"/>
      <c r="AK2835" s="177"/>
      <c r="AL2835" s="177"/>
      <c r="AM2835" s="177"/>
      <c r="AN2835" s="177"/>
      <c r="AO2835" s="177"/>
      <c r="AP2835" s="177"/>
      <c r="AQ2835" s="177"/>
      <c r="AR2835" s="177"/>
      <c r="AS2835" s="177"/>
      <c r="AT2835" s="177"/>
      <c r="AU2835" s="177"/>
      <c r="AV2835" s="177"/>
      <c r="AW2835" s="177"/>
      <c r="AX2835" s="177"/>
      <c r="AY2835" s="177"/>
      <c r="AZ2835" s="177"/>
      <c r="BA2835" s="177"/>
      <c r="BB2835" s="177"/>
      <c r="BC2835" s="177"/>
      <c r="BD2835" s="177"/>
      <c r="BE2835" s="177"/>
      <c r="BF2835" s="177"/>
      <c r="BG2835" s="177"/>
      <c r="BH2835" s="177"/>
      <c r="BI2835" s="177"/>
      <c r="BJ2835" s="177"/>
      <c r="BK2835" s="177"/>
      <c r="BL2835" s="177"/>
      <c r="BM2835" s="177"/>
      <c r="BN2835" s="259"/>
      <c r="BO2835" s="245"/>
      <c r="BP2835" s="259"/>
      <c r="BQ2835" s="259"/>
      <c r="BR2835" s="65"/>
      <c r="BS2835" s="65"/>
      <c r="BT2835" s="268"/>
    </row>
    <row r="2836" spans="1:77" s="70" customFormat="1" ht="36.75" customHeight="1" x14ac:dyDescent="0.45">
      <c r="A2836" s="274"/>
      <c r="B2836" s="227"/>
      <c r="C2836" s="176"/>
      <c r="D2836" s="226" t="s">
        <v>10</v>
      </c>
      <c r="E2836" s="713" t="str">
        <f>IF(ROSTER!D$3="","",ROSTER!D$3)</f>
        <v/>
      </c>
      <c r="F2836" s="713"/>
      <c r="G2836" s="713"/>
      <c r="H2836" s="713"/>
      <c r="I2836" s="713"/>
      <c r="J2836" s="713"/>
      <c r="K2836" s="713"/>
      <c r="L2836" s="713"/>
      <c r="M2836" s="713"/>
      <c r="N2836" s="713"/>
      <c r="O2836" s="713"/>
      <c r="P2836" s="713"/>
      <c r="Q2836" s="713"/>
      <c r="R2836" s="713"/>
      <c r="S2836" s="713"/>
      <c r="T2836" s="713"/>
      <c r="U2836" s="713"/>
      <c r="V2836" s="713"/>
      <c r="W2836" s="713"/>
      <c r="X2836" s="713"/>
      <c r="Y2836" s="713"/>
      <c r="Z2836" s="713"/>
      <c r="AA2836" s="713"/>
      <c r="AB2836" s="713"/>
      <c r="AC2836" s="713"/>
      <c r="AD2836" s="180"/>
      <c r="AE2836" s="719" t="s">
        <v>11</v>
      </c>
      <c r="AF2836" s="719"/>
      <c r="AG2836" s="719"/>
      <c r="AH2836" s="719"/>
      <c r="AI2836" s="719"/>
      <c r="AJ2836" s="719"/>
      <c r="AK2836" s="719"/>
      <c r="AL2836" s="717"/>
      <c r="AM2836" s="717"/>
      <c r="AN2836" s="717"/>
      <c r="AO2836" s="717"/>
      <c r="AP2836" s="717"/>
      <c r="AQ2836" s="717"/>
      <c r="AR2836" s="717"/>
      <c r="AS2836" s="717"/>
      <c r="AT2836" s="717"/>
      <c r="AU2836" s="717"/>
      <c r="AV2836" s="717"/>
      <c r="AW2836" s="717"/>
      <c r="AX2836" s="717"/>
      <c r="AY2836" s="717"/>
      <c r="AZ2836" s="717"/>
      <c r="BA2836" s="717"/>
      <c r="BB2836" s="717"/>
      <c r="BC2836" s="717"/>
      <c r="BD2836" s="717"/>
      <c r="BE2836" s="717"/>
      <c r="BF2836" s="717"/>
      <c r="BG2836" s="717"/>
      <c r="BH2836" s="717"/>
      <c r="BI2836" s="717"/>
      <c r="BJ2836" s="717"/>
      <c r="BK2836" s="717"/>
      <c r="BL2836" s="717"/>
      <c r="BM2836" s="717"/>
      <c r="BN2836" s="259"/>
      <c r="BO2836" s="246" t="s">
        <v>130</v>
      </c>
      <c r="BP2836" s="259"/>
      <c r="BQ2836" s="259"/>
      <c r="BR2836" s="66"/>
      <c r="BS2836" s="66"/>
      <c r="BT2836" s="274"/>
    </row>
    <row r="2837" spans="1:77" ht="8.85" customHeight="1" x14ac:dyDescent="0.45">
      <c r="A2837" s="275"/>
      <c r="B2837" s="227"/>
      <c r="C2837" s="179" t="s">
        <v>38</v>
      </c>
      <c r="D2837" s="179"/>
      <c r="E2837" s="179"/>
      <c r="F2837" s="181"/>
      <c r="G2837" s="181"/>
      <c r="H2837" s="179"/>
      <c r="I2837" s="179"/>
      <c r="J2837" s="182"/>
      <c r="K2837" s="182"/>
      <c r="L2837" s="182"/>
      <c r="M2837" s="182"/>
      <c r="N2837" s="182"/>
      <c r="O2837" s="182"/>
      <c r="P2837" s="182"/>
      <c r="Q2837" s="182"/>
      <c r="R2837" s="182"/>
      <c r="S2837" s="182"/>
      <c r="T2837" s="182"/>
      <c r="U2837" s="182"/>
      <c r="V2837" s="182"/>
      <c r="W2837" s="182"/>
      <c r="X2837" s="182"/>
      <c r="Y2837" s="182"/>
      <c r="Z2837" s="182"/>
      <c r="AA2837" s="182"/>
      <c r="AB2837" s="182"/>
      <c r="AC2837" s="182"/>
      <c r="AD2837" s="182"/>
      <c r="AE2837" s="182"/>
      <c r="AF2837" s="182"/>
      <c r="AG2837" s="179"/>
      <c r="AH2837" s="183"/>
      <c r="AI2837" s="184"/>
      <c r="AJ2837" s="184"/>
      <c r="AK2837" s="184"/>
      <c r="AL2837" s="184"/>
      <c r="AM2837" s="184"/>
      <c r="AN2837" s="184"/>
      <c r="AO2837" s="185"/>
      <c r="AP2837" s="186"/>
      <c r="AQ2837" s="186"/>
      <c r="AR2837" s="186"/>
      <c r="AS2837" s="186"/>
      <c r="AT2837" s="186"/>
      <c r="AU2837" s="186"/>
      <c r="AV2837" s="186"/>
      <c r="AW2837" s="186"/>
      <c r="AX2837" s="186"/>
      <c r="AY2837" s="186"/>
      <c r="AZ2837" s="186"/>
      <c r="BA2837" s="186"/>
      <c r="BB2837" s="186"/>
      <c r="BC2837" s="186"/>
      <c r="BD2837" s="186"/>
      <c r="BE2837" s="186"/>
      <c r="BF2837" s="186"/>
      <c r="BG2837" s="186"/>
      <c r="BH2837" s="186"/>
      <c r="BI2837" s="186"/>
      <c r="BJ2837" s="186"/>
      <c r="BK2837" s="186"/>
      <c r="BL2837" s="186"/>
      <c r="BM2837" s="186"/>
      <c r="BN2837" s="186"/>
      <c r="BO2837" s="187"/>
      <c r="BP2837" s="187"/>
      <c r="BQ2837" s="187"/>
      <c r="BR2837" s="71"/>
      <c r="BS2837" s="71"/>
      <c r="BT2837" s="275"/>
    </row>
    <row r="2838" spans="1:77" s="70" customFormat="1" ht="40.5" x14ac:dyDescent="0.45">
      <c r="A2838" s="274"/>
      <c r="B2838" s="227"/>
      <c r="C2838" s="692" t="s">
        <v>37</v>
      </c>
      <c r="D2838" s="692"/>
      <c r="E2838" s="717"/>
      <c r="F2838" s="717"/>
      <c r="G2838" s="717"/>
      <c r="H2838" s="717"/>
      <c r="I2838" s="717"/>
      <c r="J2838" s="717"/>
      <c r="K2838" s="717"/>
      <c r="L2838" s="717"/>
      <c r="M2838" s="717"/>
      <c r="N2838" s="717"/>
      <c r="O2838" s="717"/>
      <c r="P2838" s="717"/>
      <c r="Q2838" s="717"/>
      <c r="R2838" s="717"/>
      <c r="S2838" s="717"/>
      <c r="T2838" s="717"/>
      <c r="U2838" s="717"/>
      <c r="V2838" s="717"/>
      <c r="W2838" s="717"/>
      <c r="X2838" s="717"/>
      <c r="Y2838" s="717"/>
      <c r="Z2838" s="717"/>
      <c r="AA2838" s="717"/>
      <c r="AB2838" s="717"/>
      <c r="AC2838" s="717"/>
      <c r="AD2838" s="180"/>
      <c r="AE2838" s="718" t="s">
        <v>21</v>
      </c>
      <c r="AF2838" s="718"/>
      <c r="AG2838" s="718"/>
      <c r="AH2838" s="718"/>
      <c r="AI2838" s="717"/>
      <c r="AJ2838" s="717"/>
      <c r="AK2838" s="717"/>
      <c r="AL2838" s="717"/>
      <c r="AM2838" s="717"/>
      <c r="AN2838" s="717"/>
      <c r="AO2838" s="717"/>
      <c r="AP2838" s="717"/>
      <c r="AQ2838" s="717"/>
      <c r="AR2838" s="717"/>
      <c r="AS2838" s="717"/>
      <c r="AT2838" s="717"/>
      <c r="AU2838" s="717"/>
      <c r="AV2838" s="717"/>
      <c r="AW2838" s="717"/>
      <c r="AX2838" s="717"/>
      <c r="AY2838" s="717"/>
      <c r="AZ2838" s="717"/>
      <c r="BA2838" s="716" t="s">
        <v>12</v>
      </c>
      <c r="BB2838" s="716"/>
      <c r="BC2838" s="716"/>
      <c r="BD2838" s="708"/>
      <c r="BE2838" s="708"/>
      <c r="BF2838" s="708"/>
      <c r="BG2838" s="708"/>
      <c r="BH2838" s="708"/>
      <c r="BI2838" s="708"/>
      <c r="BJ2838" s="708"/>
      <c r="BK2838" s="708"/>
      <c r="BL2838" s="708"/>
      <c r="BM2838" s="708"/>
      <c r="BN2838" s="188"/>
      <c r="BO2838" s="334"/>
      <c r="BP2838" s="189"/>
      <c r="BQ2838" s="189"/>
      <c r="BR2838" s="72">
        <f>IF(BD2838=0,0,1)</f>
        <v>0</v>
      </c>
      <c r="BS2838" s="73">
        <f>IF((BE2888+BI2888)&gt;(AO2888+AS2888),1,0)</f>
        <v>0</v>
      </c>
      <c r="BT2838" s="276"/>
    </row>
    <row r="2839" spans="1:77" ht="9.6" customHeight="1" x14ac:dyDescent="0.45">
      <c r="A2839" s="268"/>
      <c r="B2839" s="227"/>
      <c r="C2839" s="177"/>
      <c r="D2839" s="177"/>
      <c r="E2839" s="177"/>
      <c r="F2839" s="178"/>
      <c r="G2839" s="178"/>
      <c r="H2839" s="177"/>
      <c r="I2839" s="177"/>
      <c r="J2839" s="177"/>
      <c r="K2839" s="177"/>
      <c r="L2839" s="177"/>
      <c r="M2839" s="177"/>
      <c r="N2839" s="177"/>
      <c r="O2839" s="177"/>
      <c r="P2839" s="177"/>
      <c r="Q2839" s="177"/>
      <c r="R2839" s="177"/>
      <c r="S2839" s="177"/>
      <c r="T2839" s="177"/>
      <c r="U2839" s="177"/>
      <c r="V2839" s="177"/>
      <c r="W2839" s="177"/>
      <c r="X2839" s="177"/>
      <c r="Y2839" s="177"/>
      <c r="Z2839" s="177"/>
      <c r="AA2839" s="177"/>
      <c r="AB2839" s="177"/>
      <c r="AC2839" s="177"/>
      <c r="AD2839" s="177"/>
      <c r="AE2839" s="177"/>
      <c r="AF2839" s="179"/>
      <c r="AG2839" s="179"/>
      <c r="AH2839" s="177"/>
      <c r="AI2839" s="177"/>
      <c r="AJ2839" s="177"/>
      <c r="AK2839" s="177"/>
      <c r="AL2839" s="177"/>
      <c r="AM2839" s="177"/>
      <c r="AN2839" s="177"/>
      <c r="AO2839" s="177"/>
      <c r="AP2839" s="177"/>
      <c r="AQ2839" s="177"/>
      <c r="AR2839" s="177"/>
      <c r="AS2839" s="177"/>
      <c r="AT2839" s="177"/>
      <c r="AU2839" s="177"/>
      <c r="AV2839" s="177"/>
      <c r="AW2839" s="177"/>
      <c r="AX2839" s="177"/>
      <c r="AY2839" s="177"/>
      <c r="AZ2839" s="177"/>
      <c r="BA2839" s="177"/>
      <c r="BB2839" s="177"/>
      <c r="BC2839" s="177"/>
      <c r="BD2839" s="177"/>
      <c r="BE2839" s="177"/>
      <c r="BF2839" s="177"/>
      <c r="BG2839" s="177"/>
      <c r="BH2839" s="177"/>
      <c r="BI2839" s="177"/>
      <c r="BJ2839" s="177"/>
      <c r="BK2839" s="177"/>
      <c r="BL2839" s="177"/>
      <c r="BM2839" s="177"/>
      <c r="BN2839" s="177"/>
      <c r="BO2839" s="190"/>
      <c r="BP2839" s="190"/>
      <c r="BQ2839" s="190"/>
      <c r="BR2839" s="65"/>
      <c r="BS2839" s="65"/>
      <c r="BT2839" s="268"/>
    </row>
    <row r="2840" spans="1:77" ht="8.85" customHeight="1" thickBot="1" x14ac:dyDescent="0.5">
      <c r="A2840" s="268"/>
      <c r="B2840" s="228"/>
      <c r="C2840" s="191"/>
      <c r="D2840" s="191"/>
      <c r="E2840" s="191"/>
      <c r="F2840" s="192"/>
      <c r="G2840" s="192"/>
      <c r="H2840" s="191"/>
      <c r="I2840" s="191"/>
      <c r="J2840" s="191"/>
      <c r="K2840" s="191"/>
      <c r="L2840" s="191"/>
      <c r="M2840" s="191"/>
      <c r="N2840" s="191"/>
      <c r="O2840" s="191"/>
      <c r="P2840" s="191"/>
      <c r="Q2840" s="191"/>
      <c r="R2840" s="191"/>
      <c r="S2840" s="191"/>
      <c r="T2840" s="191"/>
      <c r="U2840" s="191"/>
      <c r="V2840" s="191"/>
      <c r="W2840" s="191"/>
      <c r="X2840" s="191"/>
      <c r="Y2840" s="191"/>
      <c r="Z2840" s="191"/>
      <c r="AA2840" s="191"/>
      <c r="AB2840" s="191"/>
      <c r="AC2840" s="191"/>
      <c r="AD2840" s="191"/>
      <c r="AE2840" s="191"/>
      <c r="AF2840" s="193"/>
      <c r="AG2840" s="193"/>
      <c r="AH2840" s="191"/>
      <c r="AI2840" s="191"/>
      <c r="AJ2840" s="191"/>
      <c r="AK2840" s="191"/>
      <c r="AL2840" s="191"/>
      <c r="AM2840" s="191"/>
      <c r="AN2840" s="191"/>
      <c r="AO2840" s="191"/>
      <c r="AP2840" s="191"/>
      <c r="AQ2840" s="191"/>
      <c r="AR2840" s="191"/>
      <c r="AS2840" s="191"/>
      <c r="AT2840" s="191"/>
      <c r="AU2840" s="191"/>
      <c r="AV2840" s="191"/>
      <c r="AW2840" s="191"/>
      <c r="AX2840" s="191"/>
      <c r="AY2840" s="191"/>
      <c r="AZ2840" s="191"/>
      <c r="BA2840" s="191"/>
      <c r="BB2840" s="191"/>
      <c r="BC2840" s="191"/>
      <c r="BD2840" s="191"/>
      <c r="BE2840" s="191"/>
      <c r="BF2840" s="191"/>
      <c r="BG2840" s="191"/>
      <c r="BH2840" s="191"/>
      <c r="BI2840" s="191"/>
      <c r="BJ2840" s="191"/>
      <c r="BK2840" s="191"/>
      <c r="BL2840" s="191"/>
      <c r="BM2840" s="191"/>
      <c r="BN2840" s="191"/>
      <c r="BO2840" s="194"/>
      <c r="BP2840" s="194"/>
      <c r="BQ2840" s="194"/>
      <c r="BR2840" s="65"/>
      <c r="BS2840" s="65"/>
      <c r="BT2840" s="268"/>
    </row>
    <row r="2841" spans="1:77" s="70" customFormat="1" ht="40.5" customHeight="1" thickTop="1" x14ac:dyDescent="0.4">
      <c r="A2841" s="276"/>
      <c r="B2841" s="684" t="s">
        <v>0</v>
      </c>
      <c r="C2841" s="686" t="s">
        <v>1</v>
      </c>
      <c r="D2841" s="687"/>
      <c r="E2841" s="339" t="s">
        <v>28</v>
      </c>
      <c r="F2841" s="665" t="s">
        <v>93</v>
      </c>
      <c r="G2841" s="665" t="s">
        <v>94</v>
      </c>
      <c r="H2841" s="726" t="s">
        <v>40</v>
      </c>
      <c r="I2841" s="727"/>
      <c r="J2841" s="595" t="s">
        <v>7</v>
      </c>
      <c r="K2841" s="595"/>
      <c r="L2841" s="595"/>
      <c r="M2841" s="595"/>
      <c r="N2841" s="595"/>
      <c r="O2841" s="595"/>
      <c r="P2841" s="595" t="s">
        <v>2</v>
      </c>
      <c r="Q2841" s="595"/>
      <c r="R2841" s="595"/>
      <c r="S2841" s="595"/>
      <c r="T2841" s="595"/>
      <c r="U2841" s="595"/>
      <c r="V2841" s="696" t="s">
        <v>34</v>
      </c>
      <c r="W2841" s="697"/>
      <c r="X2841" s="696" t="s">
        <v>35</v>
      </c>
      <c r="Y2841" s="697"/>
      <c r="Z2841" s="696" t="s">
        <v>43</v>
      </c>
      <c r="AA2841" s="697"/>
      <c r="AB2841" s="595" t="s">
        <v>6</v>
      </c>
      <c r="AC2841" s="595"/>
      <c r="AD2841" s="595"/>
      <c r="AE2841" s="595"/>
      <c r="AF2841" s="595"/>
      <c r="AG2841" s="595"/>
      <c r="AH2841" s="595" t="s">
        <v>63</v>
      </c>
      <c r="AI2841" s="595"/>
      <c r="AJ2841" s="595"/>
      <c r="AK2841" s="595"/>
      <c r="AL2841" s="595"/>
      <c r="AM2841" s="595"/>
      <c r="AN2841" s="595" t="s">
        <v>64</v>
      </c>
      <c r="AO2841" s="595"/>
      <c r="AP2841" s="595"/>
      <c r="AQ2841" s="595"/>
      <c r="AR2841" s="595"/>
      <c r="AS2841" s="595"/>
      <c r="AT2841" s="595" t="s">
        <v>65</v>
      </c>
      <c r="AU2841" s="595"/>
      <c r="AV2841" s="595"/>
      <c r="AW2841" s="595"/>
      <c r="AX2841" s="595"/>
      <c r="AY2841" s="597"/>
      <c r="AZ2841" s="595" t="s">
        <v>4</v>
      </c>
      <c r="BA2841" s="595"/>
      <c r="BB2841" s="595"/>
      <c r="BC2841" s="595"/>
      <c r="BD2841" s="595"/>
      <c r="BE2841" s="595"/>
      <c r="BF2841" s="595" t="s">
        <v>66</v>
      </c>
      <c r="BG2841" s="595"/>
      <c r="BH2841" s="595"/>
      <c r="BI2841" s="595"/>
      <c r="BJ2841" s="595"/>
      <c r="BK2841" s="596"/>
      <c r="BL2841" s="651" t="s">
        <v>25</v>
      </c>
      <c r="BM2841" s="652"/>
      <c r="BN2841" s="653"/>
      <c r="BO2841" s="598" t="s">
        <v>100</v>
      </c>
      <c r="BP2841" s="598" t="s">
        <v>81</v>
      </c>
      <c r="BQ2841" s="598" t="s">
        <v>82</v>
      </c>
      <c r="BR2841" s="74"/>
      <c r="BS2841" s="74"/>
      <c r="BT2841" s="276"/>
    </row>
    <row r="2842" spans="1:77" s="70" customFormat="1" ht="41.25" customHeight="1" x14ac:dyDescent="0.7">
      <c r="A2842" s="276"/>
      <c r="B2842" s="685"/>
      <c r="C2842" s="688"/>
      <c r="D2842" s="689"/>
      <c r="E2842" s="221" t="s">
        <v>95</v>
      </c>
      <c r="F2842" s="666"/>
      <c r="G2842" s="666"/>
      <c r="H2842" s="728"/>
      <c r="I2842" s="729"/>
      <c r="J2842" s="645" t="s">
        <v>17</v>
      </c>
      <c r="K2842" s="646"/>
      <c r="L2842" s="641" t="s">
        <v>18</v>
      </c>
      <c r="M2842" s="642"/>
      <c r="N2842" s="657" t="s">
        <v>19</v>
      </c>
      <c r="O2842" s="658" t="s">
        <v>8</v>
      </c>
      <c r="P2842" s="645" t="s">
        <v>26</v>
      </c>
      <c r="Q2842" s="646"/>
      <c r="R2842" s="641" t="s">
        <v>24</v>
      </c>
      <c r="S2842" s="642"/>
      <c r="T2842" s="657" t="s">
        <v>19</v>
      </c>
      <c r="U2842" s="658"/>
      <c r="V2842" s="698"/>
      <c r="W2842" s="699"/>
      <c r="X2842" s="698"/>
      <c r="Y2842" s="699"/>
      <c r="Z2842" s="698"/>
      <c r="AA2842" s="699"/>
      <c r="AB2842" s="645" t="s">
        <v>47</v>
      </c>
      <c r="AC2842" s="646"/>
      <c r="AD2842" s="641" t="s">
        <v>23</v>
      </c>
      <c r="AE2842" s="642" t="s">
        <v>3</v>
      </c>
      <c r="AF2842" s="643" t="s">
        <v>5</v>
      </c>
      <c r="AG2842" s="644"/>
      <c r="AH2842" s="645" t="s">
        <v>47</v>
      </c>
      <c r="AI2842" s="646"/>
      <c r="AJ2842" s="641" t="s">
        <v>23</v>
      </c>
      <c r="AK2842" s="642" t="s">
        <v>3</v>
      </c>
      <c r="AL2842" s="643" t="s">
        <v>5</v>
      </c>
      <c r="AM2842" s="644"/>
      <c r="AN2842" s="645" t="s">
        <v>47</v>
      </c>
      <c r="AO2842" s="646"/>
      <c r="AP2842" s="641" t="s">
        <v>23</v>
      </c>
      <c r="AQ2842" s="642" t="s">
        <v>3</v>
      </c>
      <c r="AR2842" s="643" t="s">
        <v>5</v>
      </c>
      <c r="AS2842" s="644"/>
      <c r="AT2842" s="645" t="s">
        <v>47</v>
      </c>
      <c r="AU2842" s="646"/>
      <c r="AV2842" s="641" t="s">
        <v>23</v>
      </c>
      <c r="AW2842" s="642" t="s">
        <v>3</v>
      </c>
      <c r="AX2842" s="643" t="s">
        <v>5</v>
      </c>
      <c r="AY2842" s="720"/>
      <c r="AZ2842" s="645" t="s">
        <v>47</v>
      </c>
      <c r="BA2842" s="646"/>
      <c r="BB2842" s="641" t="s">
        <v>23</v>
      </c>
      <c r="BC2842" s="642" t="s">
        <v>3</v>
      </c>
      <c r="BD2842" s="643" t="s">
        <v>5</v>
      </c>
      <c r="BE2842" s="644"/>
      <c r="BF2842" s="645" t="s">
        <v>47</v>
      </c>
      <c r="BG2842" s="646"/>
      <c r="BH2842" s="641" t="s">
        <v>23</v>
      </c>
      <c r="BI2842" s="642" t="s">
        <v>3</v>
      </c>
      <c r="BJ2842" s="643" t="s">
        <v>5</v>
      </c>
      <c r="BK2842" s="644"/>
      <c r="BL2842" s="654"/>
      <c r="BM2842" s="655"/>
      <c r="BN2842" s="656"/>
      <c r="BO2842" s="599"/>
      <c r="BP2842" s="599"/>
      <c r="BQ2842" s="599"/>
      <c r="BR2842" s="74"/>
      <c r="BS2842" s="74"/>
      <c r="BT2842" s="276"/>
      <c r="BY2842" s="307"/>
    </row>
    <row r="2843" spans="1:77" ht="23.85" customHeight="1" x14ac:dyDescent="0.35">
      <c r="A2843" s="277"/>
      <c r="B2843" s="678" t="str">
        <f>IF(ROSTER!B$8="","",ROSTER!B$8)</f>
        <v/>
      </c>
      <c r="C2843" s="669" t="str">
        <f>IF(ROSTER!C$8="","",ROSTER!C$8)</f>
        <v/>
      </c>
      <c r="D2843" s="670"/>
      <c r="E2843" s="667"/>
      <c r="F2843" s="680">
        <f>IF(E2843="y",1,IF(E2843="S",1,0))</f>
        <v>0</v>
      </c>
      <c r="G2843" s="663">
        <f>IF(E2843="S",1,0)</f>
        <v>0</v>
      </c>
      <c r="H2843" s="583"/>
      <c r="I2843" s="584"/>
      <c r="J2843" s="569"/>
      <c r="K2843" s="570"/>
      <c r="L2843" s="573"/>
      <c r="M2843" s="574"/>
      <c r="N2843" s="579">
        <f>L2843+J2843</f>
        <v>0</v>
      </c>
      <c r="O2843" s="580"/>
      <c r="P2843" s="569"/>
      <c r="Q2843" s="570"/>
      <c r="R2843" s="573"/>
      <c r="S2843" s="574"/>
      <c r="T2843" s="579">
        <f>R2843-P2843</f>
        <v>0</v>
      </c>
      <c r="U2843" s="580"/>
      <c r="V2843" s="583"/>
      <c r="W2843" s="584"/>
      <c r="X2843" s="569"/>
      <c r="Y2843" s="584"/>
      <c r="Z2843" s="569"/>
      <c r="AA2843" s="584"/>
      <c r="AB2843" s="569"/>
      <c r="AC2843" s="570"/>
      <c r="AD2843" s="573"/>
      <c r="AE2843" s="574"/>
      <c r="AF2843" s="557">
        <f>IF(AB2843=0,0,(AD2843/AB2843)*100)</f>
        <v>0</v>
      </c>
      <c r="AG2843" s="558"/>
      <c r="AH2843" s="569"/>
      <c r="AI2843" s="570"/>
      <c r="AJ2843" s="573"/>
      <c r="AK2843" s="574"/>
      <c r="AL2843" s="557">
        <f>IF(AH2843=0,0,(AJ2843/AH2843)*100)</f>
        <v>0</v>
      </c>
      <c r="AM2843" s="558"/>
      <c r="AN2843" s="569"/>
      <c r="AO2843" s="570"/>
      <c r="AP2843" s="573"/>
      <c r="AQ2843" s="574"/>
      <c r="AR2843" s="557">
        <f>IF(AN2843=0,0,(AP2843/AN2843)*100)</f>
        <v>0</v>
      </c>
      <c r="AS2843" s="558"/>
      <c r="AT2843" s="561">
        <f>AB2843+AH2843+AN2843</f>
        <v>0</v>
      </c>
      <c r="AU2843" s="562"/>
      <c r="AV2843" s="565">
        <f>AD2843+AJ2843+AP2843</f>
        <v>0</v>
      </c>
      <c r="AW2843" s="566"/>
      <c r="AX2843" s="557">
        <f>IF(AT2843=0,0,(AV2843/AT2843)*100)</f>
        <v>0</v>
      </c>
      <c r="AY2843" s="558"/>
      <c r="AZ2843" s="569"/>
      <c r="BA2843" s="570"/>
      <c r="BB2843" s="573"/>
      <c r="BC2843" s="574"/>
      <c r="BD2843" s="557">
        <f>IF(AZ2843=0,0,(BB2843/AZ2843)*100)</f>
        <v>0</v>
      </c>
      <c r="BE2843" s="558"/>
      <c r="BF2843" s="561">
        <f>AT2843+AZ2843</f>
        <v>0</v>
      </c>
      <c r="BG2843" s="562"/>
      <c r="BH2843" s="565">
        <f>AV2843+BB2843</f>
        <v>0</v>
      </c>
      <c r="BI2843" s="566"/>
      <c r="BJ2843" s="557">
        <f>IF(BF2843=0,0,(BH2843/BF2843)*100)</f>
        <v>0</v>
      </c>
      <c r="BK2843" s="558"/>
      <c r="BL2843" s="602">
        <f>(AD2843*2)+(AJ2843*2)+(AP2843*3)+BB2843</f>
        <v>0</v>
      </c>
      <c r="BM2843" s="603"/>
      <c r="BN2843" s="604"/>
      <c r="BO2843" s="587">
        <f>IF(BQ2843=0,0,50*BP2843/BQ2843)</f>
        <v>0</v>
      </c>
      <c r="BP2843" s="555">
        <f>(BL2843*BS$2843)+(N2843*BS$2844)+(X2843*BS$2845)+(R2843*BS$2846)+(V2843*BS$2847)+(Z2843*BS$2848)</f>
        <v>0</v>
      </c>
      <c r="BQ2843" s="555">
        <f>((AZ2843-BB2843)*BS$2850)+((AT2843-AV2843)*BS$2849)+(H2843*BS$2851)+(P2843*BS$2852)</f>
        <v>0</v>
      </c>
      <c r="BR2843" s="75" t="s">
        <v>70</v>
      </c>
      <c r="BS2843" s="76">
        <f>IF(BO2838="B",'VALUE POINTS'!L$10,IF('GAME STATS'!BO2838="C",'VALUE POINTS'!M$10,'VALUE POINTS'!K$10))</f>
        <v>1</v>
      </c>
      <c r="BT2843" s="280"/>
    </row>
    <row r="2844" spans="1:77" ht="23.85" customHeight="1" x14ac:dyDescent="0.35">
      <c r="A2844" s="277"/>
      <c r="B2844" s="679"/>
      <c r="C2844" s="690" t="str">
        <f>IF(ROSTER!D$8="","",ROSTER!D$8)</f>
        <v/>
      </c>
      <c r="D2844" s="691"/>
      <c r="E2844" s="668"/>
      <c r="F2844" s="681"/>
      <c r="G2844" s="664"/>
      <c r="H2844" s="585"/>
      <c r="I2844" s="586"/>
      <c r="J2844" s="571"/>
      <c r="K2844" s="572"/>
      <c r="L2844" s="575"/>
      <c r="M2844" s="576"/>
      <c r="N2844" s="581" t="s">
        <v>16</v>
      </c>
      <c r="O2844" s="582"/>
      <c r="P2844" s="571"/>
      <c r="Q2844" s="572"/>
      <c r="R2844" s="575"/>
      <c r="S2844" s="576"/>
      <c r="T2844" s="581" t="s">
        <v>16</v>
      </c>
      <c r="U2844" s="582"/>
      <c r="V2844" s="585"/>
      <c r="W2844" s="586"/>
      <c r="X2844" s="571"/>
      <c r="Y2844" s="586"/>
      <c r="Z2844" s="571"/>
      <c r="AA2844" s="586"/>
      <c r="AB2844" s="571"/>
      <c r="AC2844" s="572"/>
      <c r="AD2844" s="575"/>
      <c r="AE2844" s="576"/>
      <c r="AF2844" s="577"/>
      <c r="AG2844" s="578"/>
      <c r="AH2844" s="571"/>
      <c r="AI2844" s="572"/>
      <c r="AJ2844" s="575"/>
      <c r="AK2844" s="576"/>
      <c r="AL2844" s="577"/>
      <c r="AM2844" s="578"/>
      <c r="AN2844" s="571"/>
      <c r="AO2844" s="572"/>
      <c r="AP2844" s="575"/>
      <c r="AQ2844" s="576"/>
      <c r="AR2844" s="577"/>
      <c r="AS2844" s="578"/>
      <c r="AT2844" s="627"/>
      <c r="AU2844" s="628"/>
      <c r="AV2844" s="629"/>
      <c r="AW2844" s="630"/>
      <c r="AX2844" s="577"/>
      <c r="AY2844" s="578"/>
      <c r="AZ2844" s="571"/>
      <c r="BA2844" s="572"/>
      <c r="BB2844" s="575"/>
      <c r="BC2844" s="576"/>
      <c r="BD2844" s="577"/>
      <c r="BE2844" s="578"/>
      <c r="BF2844" s="627"/>
      <c r="BG2844" s="628"/>
      <c r="BH2844" s="629"/>
      <c r="BI2844" s="630"/>
      <c r="BJ2844" s="577"/>
      <c r="BK2844" s="578"/>
      <c r="BL2844" s="605"/>
      <c r="BM2844" s="606"/>
      <c r="BN2844" s="607"/>
      <c r="BO2844" s="588"/>
      <c r="BP2844" s="556"/>
      <c r="BQ2844" s="556"/>
      <c r="BR2844" s="75" t="s">
        <v>71</v>
      </c>
      <c r="BS2844" s="76">
        <f>IF(BO2838="B",'VALUE POINTS'!L$11,IF('GAME STATS'!BO2838="C",'VALUE POINTS'!M$11,'VALUE POINTS'!K$11))</f>
        <v>1</v>
      </c>
      <c r="BT2844" s="280"/>
    </row>
    <row r="2845" spans="1:77" ht="21.75" customHeight="1" x14ac:dyDescent="0.4">
      <c r="A2845" s="268"/>
      <c r="B2845" s="678" t="str">
        <f>IF(ROSTER!B$10="","",ROSTER!B$10)</f>
        <v/>
      </c>
      <c r="C2845" s="669" t="str">
        <f>IF(ROSTER!C$10="","",ROSTER!C$10)</f>
        <v/>
      </c>
      <c r="D2845" s="670"/>
      <c r="E2845" s="667"/>
      <c r="F2845" s="680">
        <f>IF(E2845="y",1,IF(E2845="S",1,0))</f>
        <v>0</v>
      </c>
      <c r="G2845" s="663">
        <f>IF(E2845="S",1,0)</f>
        <v>0</v>
      </c>
      <c r="H2845" s="583"/>
      <c r="I2845" s="584"/>
      <c r="J2845" s="569"/>
      <c r="K2845" s="570"/>
      <c r="L2845" s="573"/>
      <c r="M2845" s="574"/>
      <c r="N2845" s="579">
        <f>L2845+J2845</f>
        <v>0</v>
      </c>
      <c r="O2845" s="580"/>
      <c r="P2845" s="569"/>
      <c r="Q2845" s="570"/>
      <c r="R2845" s="573"/>
      <c r="S2845" s="574"/>
      <c r="T2845" s="579">
        <f>R2845-P2845</f>
        <v>0</v>
      </c>
      <c r="U2845" s="580"/>
      <c r="V2845" s="583"/>
      <c r="W2845" s="584"/>
      <c r="X2845" s="569"/>
      <c r="Y2845" s="584"/>
      <c r="Z2845" s="569"/>
      <c r="AA2845" s="584"/>
      <c r="AB2845" s="569"/>
      <c r="AC2845" s="570"/>
      <c r="AD2845" s="573"/>
      <c r="AE2845" s="574"/>
      <c r="AF2845" s="557">
        <f>IF(AB2845=0,0,(AD2845/AB2845)*100)</f>
        <v>0</v>
      </c>
      <c r="AG2845" s="558"/>
      <c r="AH2845" s="569"/>
      <c r="AI2845" s="570"/>
      <c r="AJ2845" s="573"/>
      <c r="AK2845" s="574"/>
      <c r="AL2845" s="557">
        <f>IF(AH2845=0,0,(AJ2845/AH2845)*100)</f>
        <v>0</v>
      </c>
      <c r="AM2845" s="558"/>
      <c r="AN2845" s="569"/>
      <c r="AO2845" s="570"/>
      <c r="AP2845" s="573"/>
      <c r="AQ2845" s="574"/>
      <c r="AR2845" s="557">
        <f>IF(AN2845=0,0,(AP2845/AN2845)*100)</f>
        <v>0</v>
      </c>
      <c r="AS2845" s="558"/>
      <c r="AT2845" s="561">
        <f>AB2845+AH2845+AN2845</f>
        <v>0</v>
      </c>
      <c r="AU2845" s="562"/>
      <c r="AV2845" s="565">
        <f>AD2845+AJ2845+AP2845</f>
        <v>0</v>
      </c>
      <c r="AW2845" s="566"/>
      <c r="AX2845" s="557">
        <f>IF(AT2845=0,0,(AV2845/AT2845)*100)</f>
        <v>0</v>
      </c>
      <c r="AY2845" s="558"/>
      <c r="AZ2845" s="569"/>
      <c r="BA2845" s="570"/>
      <c r="BB2845" s="573"/>
      <c r="BC2845" s="574"/>
      <c r="BD2845" s="557">
        <f>IF(AZ2845=0,0,(BB2845/AZ2845)*100)</f>
        <v>0</v>
      </c>
      <c r="BE2845" s="558"/>
      <c r="BF2845" s="561">
        <f>AT2845+AZ2845</f>
        <v>0</v>
      </c>
      <c r="BG2845" s="562"/>
      <c r="BH2845" s="565">
        <f>AV2845+BB2845</f>
        <v>0</v>
      </c>
      <c r="BI2845" s="566"/>
      <c r="BJ2845" s="557">
        <f>IF(BF2845=0,0,(BH2845/BF2845)*100)</f>
        <v>0</v>
      </c>
      <c r="BK2845" s="558"/>
      <c r="BL2845" s="602">
        <f>(AD2845*2)+(AJ2845*2)+(AP2845*3)+BB2845</f>
        <v>0</v>
      </c>
      <c r="BM2845" s="603"/>
      <c r="BN2845" s="604"/>
      <c r="BO2845" s="587">
        <f>IF(BQ2845=0,0,50*BP2845/BQ2845)</f>
        <v>0</v>
      </c>
      <c r="BP2845" s="555">
        <f t="shared" ref="BP2845" si="2734">(BL2845*BS$2843)+(N2845*BS$2844)+(X2845*BS$2845)+(R2845*BS$2846)+(V2845*BS$2847)+(Z2845*BS$2848)</f>
        <v>0</v>
      </c>
      <c r="BQ2845" s="555">
        <f t="shared" ref="BQ2845" si="2735">((AZ2845-BB2845)*BS$2850)+((AT2845-AV2845)*BS$2849)+(H2845*BS$2851)+(P2845*BS$2852)</f>
        <v>0</v>
      </c>
      <c r="BR2845" s="75" t="s">
        <v>72</v>
      </c>
      <c r="BS2845" s="76">
        <f>IF(BO2838="B",'VALUE POINTS'!L$12,IF('GAME STATS'!BO2838="C",'VALUE POINTS'!M$12,'VALUE POINTS'!K$12))</f>
        <v>2</v>
      </c>
      <c r="BT2845" s="280"/>
      <c r="BY2845" s="70"/>
    </row>
    <row r="2846" spans="1:77" ht="21.75" customHeight="1" x14ac:dyDescent="0.35">
      <c r="A2846" s="268"/>
      <c r="B2846" s="679"/>
      <c r="C2846" s="690" t="str">
        <f>IF(ROSTER!D$10="","",ROSTER!D$10)</f>
        <v/>
      </c>
      <c r="D2846" s="691"/>
      <c r="E2846" s="668"/>
      <c r="F2846" s="681"/>
      <c r="G2846" s="664"/>
      <c r="H2846" s="585"/>
      <c r="I2846" s="586"/>
      <c r="J2846" s="571"/>
      <c r="K2846" s="572"/>
      <c r="L2846" s="575"/>
      <c r="M2846" s="576"/>
      <c r="N2846" s="581" t="s">
        <v>16</v>
      </c>
      <c r="O2846" s="582"/>
      <c r="P2846" s="571"/>
      <c r="Q2846" s="572"/>
      <c r="R2846" s="575"/>
      <c r="S2846" s="576"/>
      <c r="T2846" s="581" t="s">
        <v>16</v>
      </c>
      <c r="U2846" s="582"/>
      <c r="V2846" s="585"/>
      <c r="W2846" s="586"/>
      <c r="X2846" s="571"/>
      <c r="Y2846" s="586"/>
      <c r="Z2846" s="571"/>
      <c r="AA2846" s="586"/>
      <c r="AB2846" s="571"/>
      <c r="AC2846" s="572"/>
      <c r="AD2846" s="575"/>
      <c r="AE2846" s="576"/>
      <c r="AF2846" s="577"/>
      <c r="AG2846" s="578"/>
      <c r="AH2846" s="571"/>
      <c r="AI2846" s="572"/>
      <c r="AJ2846" s="575"/>
      <c r="AK2846" s="576"/>
      <c r="AL2846" s="577"/>
      <c r="AM2846" s="578"/>
      <c r="AN2846" s="571"/>
      <c r="AO2846" s="572"/>
      <c r="AP2846" s="575"/>
      <c r="AQ2846" s="576"/>
      <c r="AR2846" s="577"/>
      <c r="AS2846" s="578"/>
      <c r="AT2846" s="627"/>
      <c r="AU2846" s="628"/>
      <c r="AV2846" s="629"/>
      <c r="AW2846" s="630"/>
      <c r="AX2846" s="577"/>
      <c r="AY2846" s="578"/>
      <c r="AZ2846" s="571"/>
      <c r="BA2846" s="572"/>
      <c r="BB2846" s="575"/>
      <c r="BC2846" s="576"/>
      <c r="BD2846" s="577"/>
      <c r="BE2846" s="578"/>
      <c r="BF2846" s="627"/>
      <c r="BG2846" s="628"/>
      <c r="BH2846" s="629"/>
      <c r="BI2846" s="630"/>
      <c r="BJ2846" s="577"/>
      <c r="BK2846" s="578"/>
      <c r="BL2846" s="605"/>
      <c r="BM2846" s="606"/>
      <c r="BN2846" s="607"/>
      <c r="BO2846" s="588"/>
      <c r="BP2846" s="556"/>
      <c r="BQ2846" s="556"/>
      <c r="BR2846" s="75" t="s">
        <v>73</v>
      </c>
      <c r="BS2846" s="76">
        <f>IF(BO2838="B",'VALUE POINTS'!L$13,IF('GAME STATS'!BO2838="C",'VALUE POINTS'!M$13,'VALUE POINTS'!K$13))</f>
        <v>2</v>
      </c>
      <c r="BT2846" s="280"/>
    </row>
    <row r="2847" spans="1:77" ht="21.75" customHeight="1" x14ac:dyDescent="0.35">
      <c r="A2847" s="268"/>
      <c r="B2847" s="678" t="str">
        <f>IF(ROSTER!B$12="","",ROSTER!B$12)</f>
        <v/>
      </c>
      <c r="C2847" s="669" t="str">
        <f>IF(ROSTER!C$12="","",ROSTER!C$12)</f>
        <v/>
      </c>
      <c r="D2847" s="670"/>
      <c r="E2847" s="667"/>
      <c r="F2847" s="680">
        <f>IF(E2847="y",1,IF(E2847="S",1,0))</f>
        <v>0</v>
      </c>
      <c r="G2847" s="663">
        <f>IF(E2847="S",1,0)</f>
        <v>0</v>
      </c>
      <c r="H2847" s="583"/>
      <c r="I2847" s="584"/>
      <c r="J2847" s="569"/>
      <c r="K2847" s="570"/>
      <c r="L2847" s="573"/>
      <c r="M2847" s="574"/>
      <c r="N2847" s="579">
        <f>L2847+J2847</f>
        <v>0</v>
      </c>
      <c r="O2847" s="580"/>
      <c r="P2847" s="569"/>
      <c r="Q2847" s="570"/>
      <c r="R2847" s="573"/>
      <c r="S2847" s="574"/>
      <c r="T2847" s="579">
        <f>R2847-P2847</f>
        <v>0</v>
      </c>
      <c r="U2847" s="580"/>
      <c r="V2847" s="583"/>
      <c r="W2847" s="584"/>
      <c r="X2847" s="569"/>
      <c r="Y2847" s="584"/>
      <c r="Z2847" s="569"/>
      <c r="AA2847" s="584"/>
      <c r="AB2847" s="569"/>
      <c r="AC2847" s="570"/>
      <c r="AD2847" s="573"/>
      <c r="AE2847" s="574"/>
      <c r="AF2847" s="557">
        <f>IF(AB2847=0,0,(AD2847/AB2847)*100)</f>
        <v>0</v>
      </c>
      <c r="AG2847" s="558"/>
      <c r="AH2847" s="569"/>
      <c r="AI2847" s="570"/>
      <c r="AJ2847" s="573"/>
      <c r="AK2847" s="574"/>
      <c r="AL2847" s="557">
        <f>IF(AH2847=0,0,(AJ2847/AH2847)*100)</f>
        <v>0</v>
      </c>
      <c r="AM2847" s="558"/>
      <c r="AN2847" s="569"/>
      <c r="AO2847" s="570"/>
      <c r="AP2847" s="573"/>
      <c r="AQ2847" s="574"/>
      <c r="AR2847" s="557">
        <f>IF(AN2847=0,0,(AP2847/AN2847)*100)</f>
        <v>0</v>
      </c>
      <c r="AS2847" s="558"/>
      <c r="AT2847" s="561">
        <f>AB2847+AH2847+AN2847</f>
        <v>0</v>
      </c>
      <c r="AU2847" s="562"/>
      <c r="AV2847" s="565">
        <f>AD2847+AJ2847+AP2847</f>
        <v>0</v>
      </c>
      <c r="AW2847" s="566"/>
      <c r="AX2847" s="557">
        <f>IF(AT2847=0,0,(AV2847/AT2847)*100)</f>
        <v>0</v>
      </c>
      <c r="AY2847" s="558"/>
      <c r="AZ2847" s="569"/>
      <c r="BA2847" s="570"/>
      <c r="BB2847" s="573"/>
      <c r="BC2847" s="574"/>
      <c r="BD2847" s="557">
        <f>IF(AZ2847=0,0,(BB2847/AZ2847)*100)</f>
        <v>0</v>
      </c>
      <c r="BE2847" s="558"/>
      <c r="BF2847" s="561">
        <f>AT2847+AZ2847</f>
        <v>0</v>
      </c>
      <c r="BG2847" s="562"/>
      <c r="BH2847" s="565">
        <f>AV2847+BB2847</f>
        <v>0</v>
      </c>
      <c r="BI2847" s="566"/>
      <c r="BJ2847" s="557">
        <f>IF(BF2847=0,0,(BH2847/BF2847)*100)</f>
        <v>0</v>
      </c>
      <c r="BK2847" s="558"/>
      <c r="BL2847" s="602">
        <f>(AD2847*2)+(AJ2847*2)+(AP2847*3)+BB2847</f>
        <v>0</v>
      </c>
      <c r="BM2847" s="603"/>
      <c r="BN2847" s="604"/>
      <c r="BO2847" s="587">
        <f t="shared" ref="BO2847" si="2736">IF(BQ2847=0,0,50*BP2847/BQ2847)</f>
        <v>0</v>
      </c>
      <c r="BP2847" s="555">
        <f t="shared" ref="BP2847" si="2737">(BL2847*BS$2843)+(N2847*BS$2844)+(X2847*BS$2845)+(R2847*BS$2846)+(V2847*BS$2847)+(Z2847*BS$2848)</f>
        <v>0</v>
      </c>
      <c r="BQ2847" s="555">
        <f t="shared" ref="BQ2847" si="2738">((AZ2847-BB2847)*BS$2850)+((AT2847-AV2847)*BS$2849)+(H2847*BS$2851)+(P2847*BS$2852)</f>
        <v>0</v>
      </c>
      <c r="BR2847" s="75" t="s">
        <v>74</v>
      </c>
      <c r="BS2847" s="76">
        <f>IF(BO2838="B",'VALUE POINTS'!L$14,IF('GAME STATS'!BO2838="C",'VALUE POINTS'!M$14,'VALUE POINTS'!K$14))</f>
        <v>2</v>
      </c>
      <c r="BT2847" s="280"/>
    </row>
    <row r="2848" spans="1:77" ht="21.75" customHeight="1" x14ac:dyDescent="0.4">
      <c r="A2848" s="268"/>
      <c r="B2848" s="679"/>
      <c r="C2848" s="690" t="str">
        <f>IF(ROSTER!D$12="","",ROSTER!D$12)</f>
        <v/>
      </c>
      <c r="D2848" s="691"/>
      <c r="E2848" s="668"/>
      <c r="F2848" s="681"/>
      <c r="G2848" s="664"/>
      <c r="H2848" s="585"/>
      <c r="I2848" s="586"/>
      <c r="J2848" s="571"/>
      <c r="K2848" s="572"/>
      <c r="L2848" s="575"/>
      <c r="M2848" s="576"/>
      <c r="N2848" s="581" t="s">
        <v>16</v>
      </c>
      <c r="O2848" s="582"/>
      <c r="P2848" s="571"/>
      <c r="Q2848" s="572"/>
      <c r="R2848" s="575"/>
      <c r="S2848" s="576"/>
      <c r="T2848" s="581" t="s">
        <v>16</v>
      </c>
      <c r="U2848" s="582"/>
      <c r="V2848" s="585"/>
      <c r="W2848" s="586"/>
      <c r="X2848" s="571"/>
      <c r="Y2848" s="586"/>
      <c r="Z2848" s="571"/>
      <c r="AA2848" s="586"/>
      <c r="AB2848" s="571"/>
      <c r="AC2848" s="572"/>
      <c r="AD2848" s="575"/>
      <c r="AE2848" s="576"/>
      <c r="AF2848" s="577"/>
      <c r="AG2848" s="578"/>
      <c r="AH2848" s="571"/>
      <c r="AI2848" s="572"/>
      <c r="AJ2848" s="575"/>
      <c r="AK2848" s="576"/>
      <c r="AL2848" s="577"/>
      <c r="AM2848" s="578"/>
      <c r="AN2848" s="571"/>
      <c r="AO2848" s="572"/>
      <c r="AP2848" s="575"/>
      <c r="AQ2848" s="576"/>
      <c r="AR2848" s="577"/>
      <c r="AS2848" s="578"/>
      <c r="AT2848" s="627"/>
      <c r="AU2848" s="628"/>
      <c r="AV2848" s="629"/>
      <c r="AW2848" s="630"/>
      <c r="AX2848" s="577"/>
      <c r="AY2848" s="578"/>
      <c r="AZ2848" s="571"/>
      <c r="BA2848" s="572"/>
      <c r="BB2848" s="575"/>
      <c r="BC2848" s="576"/>
      <c r="BD2848" s="577"/>
      <c r="BE2848" s="578"/>
      <c r="BF2848" s="627"/>
      <c r="BG2848" s="628"/>
      <c r="BH2848" s="629"/>
      <c r="BI2848" s="630"/>
      <c r="BJ2848" s="577"/>
      <c r="BK2848" s="578"/>
      <c r="BL2848" s="605"/>
      <c r="BM2848" s="606"/>
      <c r="BN2848" s="607"/>
      <c r="BO2848" s="588"/>
      <c r="BP2848" s="556"/>
      <c r="BQ2848" s="556"/>
      <c r="BR2848" s="75" t="s">
        <v>75</v>
      </c>
      <c r="BS2848" s="76">
        <f>IF(BO2838="B",'VALUE POINTS'!L$15,IF('GAME STATS'!BO2838="C",'VALUE POINTS'!M$15,'VALUE POINTS'!K$15))</f>
        <v>2</v>
      </c>
      <c r="BT2848" s="280"/>
      <c r="BY2848" s="70"/>
    </row>
    <row r="2849" spans="1:72" ht="21.75" customHeight="1" x14ac:dyDescent="0.35">
      <c r="A2849" s="268"/>
      <c r="B2849" s="678" t="str">
        <f>IF(ROSTER!B$14="","",ROSTER!B$14)</f>
        <v/>
      </c>
      <c r="C2849" s="669" t="str">
        <f>IF(ROSTER!C$14="","",ROSTER!C$14)</f>
        <v/>
      </c>
      <c r="D2849" s="670"/>
      <c r="E2849" s="667"/>
      <c r="F2849" s="680">
        <f>IF(E2849="y",1,IF(E2849="S",1,0))</f>
        <v>0</v>
      </c>
      <c r="G2849" s="663">
        <f>IF(E2849="S",1,0)</f>
        <v>0</v>
      </c>
      <c r="H2849" s="583"/>
      <c r="I2849" s="584"/>
      <c r="J2849" s="569"/>
      <c r="K2849" s="570"/>
      <c r="L2849" s="573"/>
      <c r="M2849" s="574"/>
      <c r="N2849" s="579">
        <f>L2849+J2849</f>
        <v>0</v>
      </c>
      <c r="O2849" s="580"/>
      <c r="P2849" s="569"/>
      <c r="Q2849" s="570"/>
      <c r="R2849" s="573"/>
      <c r="S2849" s="574"/>
      <c r="T2849" s="579">
        <f>R2849-P2849</f>
        <v>0</v>
      </c>
      <c r="U2849" s="580"/>
      <c r="V2849" s="583"/>
      <c r="W2849" s="584"/>
      <c r="X2849" s="569"/>
      <c r="Y2849" s="584"/>
      <c r="Z2849" s="569"/>
      <c r="AA2849" s="584"/>
      <c r="AB2849" s="569"/>
      <c r="AC2849" s="570"/>
      <c r="AD2849" s="573"/>
      <c r="AE2849" s="574"/>
      <c r="AF2849" s="557">
        <f>IF(AB2849=0,0,(AD2849/AB2849)*100)</f>
        <v>0</v>
      </c>
      <c r="AG2849" s="558"/>
      <c r="AH2849" s="569"/>
      <c r="AI2849" s="570"/>
      <c r="AJ2849" s="573"/>
      <c r="AK2849" s="574"/>
      <c r="AL2849" s="557">
        <f>IF(AH2849=0,0,(AJ2849/AH2849)*100)</f>
        <v>0</v>
      </c>
      <c r="AM2849" s="558"/>
      <c r="AN2849" s="569"/>
      <c r="AO2849" s="570"/>
      <c r="AP2849" s="573"/>
      <c r="AQ2849" s="574"/>
      <c r="AR2849" s="557">
        <f>IF(AN2849=0,0,(AP2849/AN2849)*100)</f>
        <v>0</v>
      </c>
      <c r="AS2849" s="558"/>
      <c r="AT2849" s="561">
        <f>AB2849+AH2849+AN2849</f>
        <v>0</v>
      </c>
      <c r="AU2849" s="562"/>
      <c r="AV2849" s="565">
        <f>AD2849+AJ2849+AP2849</f>
        <v>0</v>
      </c>
      <c r="AW2849" s="566"/>
      <c r="AX2849" s="557">
        <f>IF(AT2849=0,0,(AV2849/AT2849)*100)</f>
        <v>0</v>
      </c>
      <c r="AY2849" s="558"/>
      <c r="AZ2849" s="569"/>
      <c r="BA2849" s="570"/>
      <c r="BB2849" s="573"/>
      <c r="BC2849" s="574"/>
      <c r="BD2849" s="557">
        <f>IF(AZ2849=0,0,(BB2849/AZ2849)*100)</f>
        <v>0</v>
      </c>
      <c r="BE2849" s="558"/>
      <c r="BF2849" s="561">
        <f>AT2849+AZ2849</f>
        <v>0</v>
      </c>
      <c r="BG2849" s="562"/>
      <c r="BH2849" s="565">
        <f>AV2849+BB2849</f>
        <v>0</v>
      </c>
      <c r="BI2849" s="566"/>
      <c r="BJ2849" s="557">
        <f>IF(BF2849=0,0,(BH2849/BF2849)*100)</f>
        <v>0</v>
      </c>
      <c r="BK2849" s="558"/>
      <c r="BL2849" s="602">
        <f>(AD2849*2)+(AJ2849*2)+(AP2849*3)+BB2849</f>
        <v>0</v>
      </c>
      <c r="BM2849" s="603"/>
      <c r="BN2849" s="604"/>
      <c r="BO2849" s="587">
        <f t="shared" ref="BO2849" si="2739">IF(BQ2849=0,0,50*BP2849/BQ2849)</f>
        <v>0</v>
      </c>
      <c r="BP2849" s="555">
        <f t="shared" ref="BP2849" si="2740">(BL2849*BS$2843)+(N2849*BS$2844)+(X2849*BS$2845)+(R2849*BS$2846)+(V2849*BS$2847)+(Z2849*BS$2848)</f>
        <v>0</v>
      </c>
      <c r="BQ2849" s="555">
        <f t="shared" ref="BQ2849" si="2741">((AZ2849-BB2849)*BS$2850)+((AT2849-AV2849)*BS$2849)+(H2849*BS$2851)+(P2849*BS$2852)</f>
        <v>0</v>
      </c>
      <c r="BR2849" s="75" t="s">
        <v>76</v>
      </c>
      <c r="BS2849" s="76">
        <f>IF(BO2838="B",'VALUE POINTS'!L$16,IF('GAME STATS'!BO2838="C",'VALUE POINTS'!M$16,'VALUE POINTS'!K$16))</f>
        <v>2</v>
      </c>
      <c r="BT2849" s="280"/>
    </row>
    <row r="2850" spans="1:72" ht="21.75" customHeight="1" x14ac:dyDescent="0.35">
      <c r="A2850" s="268"/>
      <c r="B2850" s="679"/>
      <c r="C2850" s="690" t="str">
        <f>IF(ROSTER!D$14="","",ROSTER!D$14)</f>
        <v/>
      </c>
      <c r="D2850" s="691"/>
      <c r="E2850" s="668"/>
      <c r="F2850" s="681"/>
      <c r="G2850" s="664"/>
      <c r="H2850" s="585"/>
      <c r="I2850" s="586"/>
      <c r="J2850" s="571"/>
      <c r="K2850" s="572"/>
      <c r="L2850" s="575"/>
      <c r="M2850" s="576"/>
      <c r="N2850" s="581" t="s">
        <v>16</v>
      </c>
      <c r="O2850" s="582"/>
      <c r="P2850" s="571"/>
      <c r="Q2850" s="572"/>
      <c r="R2850" s="575"/>
      <c r="S2850" s="576"/>
      <c r="T2850" s="581" t="s">
        <v>16</v>
      </c>
      <c r="U2850" s="582"/>
      <c r="V2850" s="585"/>
      <c r="W2850" s="586"/>
      <c r="X2850" s="571"/>
      <c r="Y2850" s="586"/>
      <c r="Z2850" s="571"/>
      <c r="AA2850" s="586"/>
      <c r="AB2850" s="571"/>
      <c r="AC2850" s="572"/>
      <c r="AD2850" s="575"/>
      <c r="AE2850" s="576"/>
      <c r="AF2850" s="577"/>
      <c r="AG2850" s="578"/>
      <c r="AH2850" s="571"/>
      <c r="AI2850" s="572"/>
      <c r="AJ2850" s="575"/>
      <c r="AK2850" s="576"/>
      <c r="AL2850" s="577"/>
      <c r="AM2850" s="578"/>
      <c r="AN2850" s="571"/>
      <c r="AO2850" s="572"/>
      <c r="AP2850" s="575"/>
      <c r="AQ2850" s="576"/>
      <c r="AR2850" s="577"/>
      <c r="AS2850" s="578"/>
      <c r="AT2850" s="627"/>
      <c r="AU2850" s="628"/>
      <c r="AV2850" s="629"/>
      <c r="AW2850" s="630"/>
      <c r="AX2850" s="577"/>
      <c r="AY2850" s="578"/>
      <c r="AZ2850" s="571"/>
      <c r="BA2850" s="572"/>
      <c r="BB2850" s="575"/>
      <c r="BC2850" s="576"/>
      <c r="BD2850" s="577"/>
      <c r="BE2850" s="578"/>
      <c r="BF2850" s="627"/>
      <c r="BG2850" s="628"/>
      <c r="BH2850" s="629"/>
      <c r="BI2850" s="630"/>
      <c r="BJ2850" s="577"/>
      <c r="BK2850" s="578"/>
      <c r="BL2850" s="605"/>
      <c r="BM2850" s="606"/>
      <c r="BN2850" s="607"/>
      <c r="BO2850" s="588"/>
      <c r="BP2850" s="556"/>
      <c r="BQ2850" s="556"/>
      <c r="BR2850" s="75" t="s">
        <v>77</v>
      </c>
      <c r="BS2850" s="76">
        <f>IF(BO2838="B",'VALUE POINTS'!L$17,IF('GAME STATS'!BO2838="C",'VALUE POINTS'!M$17,'VALUE POINTS'!K$17))</f>
        <v>1</v>
      </c>
      <c r="BT2850" s="280"/>
    </row>
    <row r="2851" spans="1:72" ht="21.75" customHeight="1" x14ac:dyDescent="0.35">
      <c r="A2851" s="268"/>
      <c r="B2851" s="678" t="str">
        <f>IF(ROSTER!B$16="","",ROSTER!B$16)</f>
        <v/>
      </c>
      <c r="C2851" s="669" t="str">
        <f>IF(ROSTER!C$16="","",ROSTER!C$16)</f>
        <v/>
      </c>
      <c r="D2851" s="670"/>
      <c r="E2851" s="667"/>
      <c r="F2851" s="680">
        <f>IF(E2851="y",1,IF(E2851="S",1,0))</f>
        <v>0</v>
      </c>
      <c r="G2851" s="663">
        <f>IF(E2851="S",1,0)</f>
        <v>0</v>
      </c>
      <c r="H2851" s="583"/>
      <c r="I2851" s="584"/>
      <c r="J2851" s="569"/>
      <c r="K2851" s="570"/>
      <c r="L2851" s="573"/>
      <c r="M2851" s="574"/>
      <c r="N2851" s="579">
        <f>L2851+J2851</f>
        <v>0</v>
      </c>
      <c r="O2851" s="580"/>
      <c r="P2851" s="569"/>
      <c r="Q2851" s="570"/>
      <c r="R2851" s="573"/>
      <c r="S2851" s="574"/>
      <c r="T2851" s="579">
        <f>R2851-P2851</f>
        <v>0</v>
      </c>
      <c r="U2851" s="580"/>
      <c r="V2851" s="583"/>
      <c r="W2851" s="584"/>
      <c r="X2851" s="569"/>
      <c r="Y2851" s="584"/>
      <c r="Z2851" s="569"/>
      <c r="AA2851" s="584"/>
      <c r="AB2851" s="569"/>
      <c r="AC2851" s="570"/>
      <c r="AD2851" s="573"/>
      <c r="AE2851" s="574"/>
      <c r="AF2851" s="557">
        <f>IF(AB2851=0,0,(AD2851/AB2851)*100)</f>
        <v>0</v>
      </c>
      <c r="AG2851" s="558"/>
      <c r="AH2851" s="569"/>
      <c r="AI2851" s="570"/>
      <c r="AJ2851" s="573"/>
      <c r="AK2851" s="574"/>
      <c r="AL2851" s="557">
        <f>IF(AH2851=0,0,(AJ2851/AH2851)*100)</f>
        <v>0</v>
      </c>
      <c r="AM2851" s="558"/>
      <c r="AN2851" s="569"/>
      <c r="AO2851" s="570"/>
      <c r="AP2851" s="573"/>
      <c r="AQ2851" s="574"/>
      <c r="AR2851" s="557">
        <f>IF(AN2851=0,0,(AP2851/AN2851)*100)</f>
        <v>0</v>
      </c>
      <c r="AS2851" s="558"/>
      <c r="AT2851" s="561">
        <f>AB2851+AH2851+AN2851</f>
        <v>0</v>
      </c>
      <c r="AU2851" s="562"/>
      <c r="AV2851" s="565">
        <f>AD2851+AJ2851+AP2851</f>
        <v>0</v>
      </c>
      <c r="AW2851" s="566"/>
      <c r="AX2851" s="557">
        <f>IF(AT2851=0,0,(AV2851/AT2851)*100)</f>
        <v>0</v>
      </c>
      <c r="AY2851" s="558"/>
      <c r="AZ2851" s="569"/>
      <c r="BA2851" s="570"/>
      <c r="BB2851" s="573"/>
      <c r="BC2851" s="574"/>
      <c r="BD2851" s="557">
        <f>IF(AZ2851=0,0,(BB2851/AZ2851)*100)</f>
        <v>0</v>
      </c>
      <c r="BE2851" s="558"/>
      <c r="BF2851" s="561">
        <f>AT2851+AZ2851</f>
        <v>0</v>
      </c>
      <c r="BG2851" s="562"/>
      <c r="BH2851" s="565">
        <f>AV2851+BB2851</f>
        <v>0</v>
      </c>
      <c r="BI2851" s="566"/>
      <c r="BJ2851" s="557">
        <f>IF(BF2851=0,0,(BH2851/BF2851)*100)</f>
        <v>0</v>
      </c>
      <c r="BK2851" s="558"/>
      <c r="BL2851" s="602">
        <f>(AD2851*2)+(AJ2851*2)+(AP2851*3)+BB2851</f>
        <v>0</v>
      </c>
      <c r="BM2851" s="603"/>
      <c r="BN2851" s="604"/>
      <c r="BO2851" s="587">
        <f t="shared" ref="BO2851" si="2742">IF(BQ2851=0,0,50*BP2851/BQ2851)</f>
        <v>0</v>
      </c>
      <c r="BP2851" s="555">
        <f t="shared" ref="BP2851" si="2743">(BL2851*BS$2843)+(N2851*BS$2844)+(X2851*BS$2845)+(R2851*BS$2846)+(V2851*BS$2847)+(Z2851*BS$2848)</f>
        <v>0</v>
      </c>
      <c r="BQ2851" s="555">
        <f t="shared" ref="BQ2851" si="2744">((AZ2851-BB2851)*BS$2850)+((AT2851-AV2851)*BS$2849)+(H2851*BS$2851)+(P2851*BS$2852)</f>
        <v>0</v>
      </c>
      <c r="BR2851" s="75" t="s">
        <v>78</v>
      </c>
      <c r="BS2851" s="76">
        <f>IF(BO2838="B",'VALUE POINTS'!L$18,IF('GAME STATS'!BO2838="C",'VALUE POINTS'!M$18,'VALUE POINTS'!K$18))</f>
        <v>2</v>
      </c>
      <c r="BT2851" s="280"/>
    </row>
    <row r="2852" spans="1:72" ht="21.75" customHeight="1" x14ac:dyDescent="0.35">
      <c r="A2852" s="268"/>
      <c r="B2852" s="679"/>
      <c r="C2852" s="690" t="str">
        <f>IF(ROSTER!D$16="","",ROSTER!D$16)</f>
        <v/>
      </c>
      <c r="D2852" s="691"/>
      <c r="E2852" s="668"/>
      <c r="F2852" s="681"/>
      <c r="G2852" s="664"/>
      <c r="H2852" s="585"/>
      <c r="I2852" s="586"/>
      <c r="J2852" s="571"/>
      <c r="K2852" s="572"/>
      <c r="L2852" s="575"/>
      <c r="M2852" s="576"/>
      <c r="N2852" s="581" t="s">
        <v>16</v>
      </c>
      <c r="O2852" s="582"/>
      <c r="P2852" s="571"/>
      <c r="Q2852" s="572"/>
      <c r="R2852" s="575"/>
      <c r="S2852" s="576"/>
      <c r="T2852" s="581" t="s">
        <v>16</v>
      </c>
      <c r="U2852" s="582"/>
      <c r="V2852" s="585"/>
      <c r="W2852" s="586"/>
      <c r="X2852" s="571"/>
      <c r="Y2852" s="586"/>
      <c r="Z2852" s="571"/>
      <c r="AA2852" s="586"/>
      <c r="AB2852" s="571"/>
      <c r="AC2852" s="572"/>
      <c r="AD2852" s="575"/>
      <c r="AE2852" s="576"/>
      <c r="AF2852" s="577"/>
      <c r="AG2852" s="578"/>
      <c r="AH2852" s="571"/>
      <c r="AI2852" s="572"/>
      <c r="AJ2852" s="575"/>
      <c r="AK2852" s="576"/>
      <c r="AL2852" s="577"/>
      <c r="AM2852" s="578"/>
      <c r="AN2852" s="571"/>
      <c r="AO2852" s="572"/>
      <c r="AP2852" s="575"/>
      <c r="AQ2852" s="576"/>
      <c r="AR2852" s="577"/>
      <c r="AS2852" s="578"/>
      <c r="AT2852" s="627"/>
      <c r="AU2852" s="628"/>
      <c r="AV2852" s="629"/>
      <c r="AW2852" s="630"/>
      <c r="AX2852" s="577"/>
      <c r="AY2852" s="578"/>
      <c r="AZ2852" s="571"/>
      <c r="BA2852" s="572"/>
      <c r="BB2852" s="575"/>
      <c r="BC2852" s="576"/>
      <c r="BD2852" s="577"/>
      <c r="BE2852" s="578"/>
      <c r="BF2852" s="627"/>
      <c r="BG2852" s="628"/>
      <c r="BH2852" s="629"/>
      <c r="BI2852" s="630"/>
      <c r="BJ2852" s="577"/>
      <c r="BK2852" s="578"/>
      <c r="BL2852" s="605"/>
      <c r="BM2852" s="606"/>
      <c r="BN2852" s="607"/>
      <c r="BO2852" s="588"/>
      <c r="BP2852" s="556"/>
      <c r="BQ2852" s="556"/>
      <c r="BR2852" s="75" t="s">
        <v>79</v>
      </c>
      <c r="BS2852" s="76">
        <f>IF(BO2838="B",'VALUE POINTS'!L$19,IF('GAME STATS'!BO2838="C",'VALUE POINTS'!M$19,'VALUE POINTS'!K$19))</f>
        <v>2</v>
      </c>
      <c r="BT2852" s="280"/>
    </row>
    <row r="2853" spans="1:72" ht="21.75" customHeight="1" x14ac:dyDescent="0.25">
      <c r="A2853" s="268"/>
      <c r="B2853" s="678" t="str">
        <f>IF(ROSTER!B$18="","",ROSTER!B$18)</f>
        <v/>
      </c>
      <c r="C2853" s="669" t="str">
        <f>IF(ROSTER!C$18="","",ROSTER!C$18)</f>
        <v/>
      </c>
      <c r="D2853" s="670"/>
      <c r="E2853" s="667"/>
      <c r="F2853" s="680">
        <f>IF(E2853="y",1,IF(E2853="S",1,0))</f>
        <v>0</v>
      </c>
      <c r="G2853" s="663">
        <f>IF(E2853="S",1,0)</f>
        <v>0</v>
      </c>
      <c r="H2853" s="583"/>
      <c r="I2853" s="584"/>
      <c r="J2853" s="569"/>
      <c r="K2853" s="570"/>
      <c r="L2853" s="573"/>
      <c r="M2853" s="574"/>
      <c r="N2853" s="579">
        <f>L2853+J2853</f>
        <v>0</v>
      </c>
      <c r="O2853" s="580"/>
      <c r="P2853" s="569"/>
      <c r="Q2853" s="570"/>
      <c r="R2853" s="573"/>
      <c r="S2853" s="574"/>
      <c r="T2853" s="579">
        <f>R2853-P2853</f>
        <v>0</v>
      </c>
      <c r="U2853" s="580"/>
      <c r="V2853" s="583"/>
      <c r="W2853" s="584"/>
      <c r="X2853" s="569"/>
      <c r="Y2853" s="584"/>
      <c r="Z2853" s="569"/>
      <c r="AA2853" s="584"/>
      <c r="AB2853" s="569"/>
      <c r="AC2853" s="570"/>
      <c r="AD2853" s="573"/>
      <c r="AE2853" s="574"/>
      <c r="AF2853" s="557">
        <f>IF(AB2853=0,0,(AD2853/AB2853)*100)</f>
        <v>0</v>
      </c>
      <c r="AG2853" s="558"/>
      <c r="AH2853" s="569"/>
      <c r="AI2853" s="570"/>
      <c r="AJ2853" s="573"/>
      <c r="AK2853" s="574"/>
      <c r="AL2853" s="557">
        <f>IF(AH2853=0,0,(AJ2853/AH2853)*100)</f>
        <v>0</v>
      </c>
      <c r="AM2853" s="558"/>
      <c r="AN2853" s="569"/>
      <c r="AO2853" s="570"/>
      <c r="AP2853" s="573"/>
      <c r="AQ2853" s="574"/>
      <c r="AR2853" s="557">
        <f>IF(AN2853=0,0,(AP2853/AN2853)*100)</f>
        <v>0</v>
      </c>
      <c r="AS2853" s="558"/>
      <c r="AT2853" s="561">
        <f>AB2853+AH2853+AN2853</f>
        <v>0</v>
      </c>
      <c r="AU2853" s="562"/>
      <c r="AV2853" s="565">
        <f>AD2853+AJ2853+AP2853</f>
        <v>0</v>
      </c>
      <c r="AW2853" s="566"/>
      <c r="AX2853" s="557">
        <f>IF(AT2853=0,0,(AV2853/AT2853)*100)</f>
        <v>0</v>
      </c>
      <c r="AY2853" s="558"/>
      <c r="AZ2853" s="569"/>
      <c r="BA2853" s="570"/>
      <c r="BB2853" s="573"/>
      <c r="BC2853" s="574"/>
      <c r="BD2853" s="557">
        <f>IF(AZ2853=0,0,(BB2853/AZ2853)*100)</f>
        <v>0</v>
      </c>
      <c r="BE2853" s="558"/>
      <c r="BF2853" s="561">
        <f>AT2853+AZ2853</f>
        <v>0</v>
      </c>
      <c r="BG2853" s="562"/>
      <c r="BH2853" s="565">
        <f>AV2853+BB2853</f>
        <v>0</v>
      </c>
      <c r="BI2853" s="566"/>
      <c r="BJ2853" s="557">
        <f>IF(BF2853=0,0,(BH2853/BF2853)*100)</f>
        <v>0</v>
      </c>
      <c r="BK2853" s="558"/>
      <c r="BL2853" s="602">
        <f>(AD2853*2)+(AJ2853*2)+(AP2853*3)+BB2853</f>
        <v>0</v>
      </c>
      <c r="BM2853" s="603"/>
      <c r="BN2853" s="604"/>
      <c r="BO2853" s="587">
        <f t="shared" ref="BO2853" si="2745">IF(BQ2853=0,0,50*BP2853/BQ2853)</f>
        <v>0</v>
      </c>
      <c r="BP2853" s="555">
        <f t="shared" ref="BP2853" si="2746">(BL2853*BS$2843)+(N2853*BS$2844)+(X2853*BS$2845)+(R2853*BS$2846)+(V2853*BS$2847)+(Z2853*BS$2848)</f>
        <v>0</v>
      </c>
      <c r="BQ2853" s="555">
        <f t="shared" ref="BQ2853" si="2747">((AZ2853-BB2853)*BS$2850)+((AT2853-AV2853)*BS$2849)+(H2853*BS$2851)+(P2853*BS$2852)</f>
        <v>0</v>
      </c>
      <c r="BR2853" s="65"/>
      <c r="BS2853" s="65"/>
      <c r="BT2853" s="280"/>
    </row>
    <row r="2854" spans="1:72" ht="21.75" customHeight="1" x14ac:dyDescent="0.25">
      <c r="A2854" s="268"/>
      <c r="B2854" s="679"/>
      <c r="C2854" s="690" t="str">
        <f>IF(ROSTER!D$18="","",ROSTER!D$18)</f>
        <v/>
      </c>
      <c r="D2854" s="691"/>
      <c r="E2854" s="668"/>
      <c r="F2854" s="681"/>
      <c r="G2854" s="664"/>
      <c r="H2854" s="585"/>
      <c r="I2854" s="586"/>
      <c r="J2854" s="571"/>
      <c r="K2854" s="572"/>
      <c r="L2854" s="575"/>
      <c r="M2854" s="576"/>
      <c r="N2854" s="581" t="s">
        <v>16</v>
      </c>
      <c r="O2854" s="582"/>
      <c r="P2854" s="571"/>
      <c r="Q2854" s="572"/>
      <c r="R2854" s="575"/>
      <c r="S2854" s="576"/>
      <c r="T2854" s="581" t="s">
        <v>16</v>
      </c>
      <c r="U2854" s="582"/>
      <c r="V2854" s="585"/>
      <c r="W2854" s="586"/>
      <c r="X2854" s="571"/>
      <c r="Y2854" s="586"/>
      <c r="Z2854" s="571"/>
      <c r="AA2854" s="586"/>
      <c r="AB2854" s="571"/>
      <c r="AC2854" s="572"/>
      <c r="AD2854" s="575"/>
      <c r="AE2854" s="576"/>
      <c r="AF2854" s="577"/>
      <c r="AG2854" s="578"/>
      <c r="AH2854" s="571"/>
      <c r="AI2854" s="572"/>
      <c r="AJ2854" s="575"/>
      <c r="AK2854" s="576"/>
      <c r="AL2854" s="577"/>
      <c r="AM2854" s="578"/>
      <c r="AN2854" s="571"/>
      <c r="AO2854" s="572"/>
      <c r="AP2854" s="575"/>
      <c r="AQ2854" s="576"/>
      <c r="AR2854" s="577"/>
      <c r="AS2854" s="578"/>
      <c r="AT2854" s="627"/>
      <c r="AU2854" s="628"/>
      <c r="AV2854" s="629"/>
      <c r="AW2854" s="630"/>
      <c r="AX2854" s="577"/>
      <c r="AY2854" s="578"/>
      <c r="AZ2854" s="571"/>
      <c r="BA2854" s="572"/>
      <c r="BB2854" s="575"/>
      <c r="BC2854" s="576"/>
      <c r="BD2854" s="577"/>
      <c r="BE2854" s="578"/>
      <c r="BF2854" s="627"/>
      <c r="BG2854" s="628"/>
      <c r="BH2854" s="629"/>
      <c r="BI2854" s="630"/>
      <c r="BJ2854" s="577"/>
      <c r="BK2854" s="578"/>
      <c r="BL2854" s="605"/>
      <c r="BM2854" s="606"/>
      <c r="BN2854" s="607"/>
      <c r="BO2854" s="588"/>
      <c r="BP2854" s="556"/>
      <c r="BQ2854" s="556"/>
      <c r="BR2854" s="65"/>
      <c r="BS2854" s="65"/>
      <c r="BT2854" s="268"/>
    </row>
    <row r="2855" spans="1:72" ht="21.75" customHeight="1" x14ac:dyDescent="0.25">
      <c r="A2855" s="268"/>
      <c r="B2855" s="678" t="str">
        <f>IF(ROSTER!B$20="","",ROSTER!B$20)</f>
        <v/>
      </c>
      <c r="C2855" s="669" t="str">
        <f>IF(ROSTER!C$20="","",ROSTER!C$20)</f>
        <v/>
      </c>
      <c r="D2855" s="670"/>
      <c r="E2855" s="667"/>
      <c r="F2855" s="680">
        <f>IF(E2855="y",1,IF(E2855="S",1,0))</f>
        <v>0</v>
      </c>
      <c r="G2855" s="663">
        <f>IF(E2855="S",1,0)</f>
        <v>0</v>
      </c>
      <c r="H2855" s="583"/>
      <c r="I2855" s="584"/>
      <c r="J2855" s="569"/>
      <c r="K2855" s="570"/>
      <c r="L2855" s="573"/>
      <c r="M2855" s="574"/>
      <c r="N2855" s="579">
        <f>L2855+J2855</f>
        <v>0</v>
      </c>
      <c r="O2855" s="580"/>
      <c r="P2855" s="569"/>
      <c r="Q2855" s="570"/>
      <c r="R2855" s="573"/>
      <c r="S2855" s="574"/>
      <c r="T2855" s="579">
        <f>R2855-P2855</f>
        <v>0</v>
      </c>
      <c r="U2855" s="580"/>
      <c r="V2855" s="583"/>
      <c r="W2855" s="584"/>
      <c r="X2855" s="569"/>
      <c r="Y2855" s="584"/>
      <c r="Z2855" s="569"/>
      <c r="AA2855" s="584"/>
      <c r="AB2855" s="569"/>
      <c r="AC2855" s="570"/>
      <c r="AD2855" s="573"/>
      <c r="AE2855" s="574"/>
      <c r="AF2855" s="557">
        <f>IF(AB2855=0,0,(AD2855/AB2855)*100)</f>
        <v>0</v>
      </c>
      <c r="AG2855" s="558"/>
      <c r="AH2855" s="569"/>
      <c r="AI2855" s="570"/>
      <c r="AJ2855" s="573"/>
      <c r="AK2855" s="574"/>
      <c r="AL2855" s="557">
        <f>IF(AH2855=0,0,(AJ2855/AH2855)*100)</f>
        <v>0</v>
      </c>
      <c r="AM2855" s="558"/>
      <c r="AN2855" s="569"/>
      <c r="AO2855" s="570"/>
      <c r="AP2855" s="573"/>
      <c r="AQ2855" s="574"/>
      <c r="AR2855" s="557">
        <f>IF(AN2855=0,0,(AP2855/AN2855)*100)</f>
        <v>0</v>
      </c>
      <c r="AS2855" s="558"/>
      <c r="AT2855" s="561">
        <f>AB2855+AH2855+AN2855</f>
        <v>0</v>
      </c>
      <c r="AU2855" s="562"/>
      <c r="AV2855" s="565">
        <f>AD2855+AJ2855+AP2855</f>
        <v>0</v>
      </c>
      <c r="AW2855" s="566"/>
      <c r="AX2855" s="557">
        <f>IF(AT2855=0,0,(AV2855/AT2855)*100)</f>
        <v>0</v>
      </c>
      <c r="AY2855" s="558"/>
      <c r="AZ2855" s="569"/>
      <c r="BA2855" s="570"/>
      <c r="BB2855" s="573"/>
      <c r="BC2855" s="574"/>
      <c r="BD2855" s="557">
        <f>IF(AZ2855=0,0,(BB2855/AZ2855)*100)</f>
        <v>0</v>
      </c>
      <c r="BE2855" s="558"/>
      <c r="BF2855" s="561">
        <f>AT2855+AZ2855</f>
        <v>0</v>
      </c>
      <c r="BG2855" s="562"/>
      <c r="BH2855" s="565">
        <f>AV2855+BB2855</f>
        <v>0</v>
      </c>
      <c r="BI2855" s="566"/>
      <c r="BJ2855" s="557">
        <f>IF(BF2855=0,0,(BH2855/BF2855)*100)</f>
        <v>0</v>
      </c>
      <c r="BK2855" s="558"/>
      <c r="BL2855" s="602">
        <f>(AD2855*2)+(AJ2855*2)+(AP2855*3)+BB2855</f>
        <v>0</v>
      </c>
      <c r="BM2855" s="603"/>
      <c r="BN2855" s="604"/>
      <c r="BO2855" s="587">
        <f t="shared" ref="BO2855" si="2748">IF(BQ2855=0,0,50*BP2855/BQ2855)</f>
        <v>0</v>
      </c>
      <c r="BP2855" s="555">
        <f t="shared" ref="BP2855" si="2749">(BL2855*BS$2843)+(N2855*BS$2844)+(X2855*BS$2845)+(R2855*BS$2846)+(V2855*BS$2847)+(Z2855*BS$2848)</f>
        <v>0</v>
      </c>
      <c r="BQ2855" s="555">
        <f t="shared" ref="BQ2855" si="2750">((AZ2855-BB2855)*BS$2850)+((AT2855-AV2855)*BS$2849)+(H2855*BS$2851)+(P2855*BS$2852)</f>
        <v>0</v>
      </c>
      <c r="BR2855" s="65"/>
      <c r="BS2855" s="65"/>
      <c r="BT2855" s="268"/>
    </row>
    <row r="2856" spans="1:72" ht="21.75" customHeight="1" x14ac:dyDescent="0.25">
      <c r="A2856" s="268"/>
      <c r="B2856" s="679"/>
      <c r="C2856" s="690" t="str">
        <f>IF(ROSTER!D$20="","",ROSTER!D$20)</f>
        <v/>
      </c>
      <c r="D2856" s="691"/>
      <c r="E2856" s="668"/>
      <c r="F2856" s="681"/>
      <c r="G2856" s="664"/>
      <c r="H2856" s="585"/>
      <c r="I2856" s="586"/>
      <c r="J2856" s="571"/>
      <c r="K2856" s="572"/>
      <c r="L2856" s="575"/>
      <c r="M2856" s="576"/>
      <c r="N2856" s="581" t="s">
        <v>16</v>
      </c>
      <c r="O2856" s="582"/>
      <c r="P2856" s="571"/>
      <c r="Q2856" s="572"/>
      <c r="R2856" s="575"/>
      <c r="S2856" s="576"/>
      <c r="T2856" s="581" t="s">
        <v>16</v>
      </c>
      <c r="U2856" s="582"/>
      <c r="V2856" s="585"/>
      <c r="W2856" s="586"/>
      <c r="X2856" s="571"/>
      <c r="Y2856" s="586"/>
      <c r="Z2856" s="571"/>
      <c r="AA2856" s="586"/>
      <c r="AB2856" s="571"/>
      <c r="AC2856" s="572"/>
      <c r="AD2856" s="575"/>
      <c r="AE2856" s="576"/>
      <c r="AF2856" s="577"/>
      <c r="AG2856" s="578"/>
      <c r="AH2856" s="571"/>
      <c r="AI2856" s="572"/>
      <c r="AJ2856" s="575"/>
      <c r="AK2856" s="576"/>
      <c r="AL2856" s="577"/>
      <c r="AM2856" s="578"/>
      <c r="AN2856" s="571"/>
      <c r="AO2856" s="572"/>
      <c r="AP2856" s="575"/>
      <c r="AQ2856" s="576"/>
      <c r="AR2856" s="577"/>
      <c r="AS2856" s="578"/>
      <c r="AT2856" s="627"/>
      <c r="AU2856" s="628"/>
      <c r="AV2856" s="629"/>
      <c r="AW2856" s="630"/>
      <c r="AX2856" s="577"/>
      <c r="AY2856" s="578"/>
      <c r="AZ2856" s="571"/>
      <c r="BA2856" s="572"/>
      <c r="BB2856" s="575"/>
      <c r="BC2856" s="576"/>
      <c r="BD2856" s="577"/>
      <c r="BE2856" s="578"/>
      <c r="BF2856" s="627"/>
      <c r="BG2856" s="628"/>
      <c r="BH2856" s="629"/>
      <c r="BI2856" s="630"/>
      <c r="BJ2856" s="577"/>
      <c r="BK2856" s="578"/>
      <c r="BL2856" s="605"/>
      <c r="BM2856" s="606"/>
      <c r="BN2856" s="607"/>
      <c r="BO2856" s="588"/>
      <c r="BP2856" s="556"/>
      <c r="BQ2856" s="556"/>
      <c r="BR2856" s="65"/>
      <c r="BS2856" s="65"/>
      <c r="BT2856" s="268"/>
    </row>
    <row r="2857" spans="1:72" ht="21.75" customHeight="1" x14ac:dyDescent="0.25">
      <c r="A2857" s="268"/>
      <c r="B2857" s="678" t="str">
        <f>IF(ROSTER!B$22="","",ROSTER!B$22)</f>
        <v/>
      </c>
      <c r="C2857" s="669" t="str">
        <f>IF(ROSTER!C$22="","",ROSTER!C$22)</f>
        <v/>
      </c>
      <c r="D2857" s="670"/>
      <c r="E2857" s="667"/>
      <c r="F2857" s="680">
        <f>IF(E2857="y",1,IF(E2857="S",1,0))</f>
        <v>0</v>
      </c>
      <c r="G2857" s="663">
        <f>IF(E2857="S",1,0)</f>
        <v>0</v>
      </c>
      <c r="H2857" s="583"/>
      <c r="I2857" s="584"/>
      <c r="J2857" s="569"/>
      <c r="K2857" s="570"/>
      <c r="L2857" s="573"/>
      <c r="M2857" s="574"/>
      <c r="N2857" s="579">
        <f>L2857+J2857</f>
        <v>0</v>
      </c>
      <c r="O2857" s="580"/>
      <c r="P2857" s="569"/>
      <c r="Q2857" s="570"/>
      <c r="R2857" s="573"/>
      <c r="S2857" s="574"/>
      <c r="T2857" s="579">
        <f>R2857-P2857</f>
        <v>0</v>
      </c>
      <c r="U2857" s="580"/>
      <c r="V2857" s="583"/>
      <c r="W2857" s="584"/>
      <c r="X2857" s="569"/>
      <c r="Y2857" s="584"/>
      <c r="Z2857" s="569"/>
      <c r="AA2857" s="584"/>
      <c r="AB2857" s="569"/>
      <c r="AC2857" s="570"/>
      <c r="AD2857" s="573"/>
      <c r="AE2857" s="574"/>
      <c r="AF2857" s="557">
        <f>IF(AB2857=0,0,(AD2857/AB2857)*100)</f>
        <v>0</v>
      </c>
      <c r="AG2857" s="558"/>
      <c r="AH2857" s="569"/>
      <c r="AI2857" s="570"/>
      <c r="AJ2857" s="573"/>
      <c r="AK2857" s="574"/>
      <c r="AL2857" s="557">
        <f>IF(AH2857=0,0,(AJ2857/AH2857)*100)</f>
        <v>0</v>
      </c>
      <c r="AM2857" s="558"/>
      <c r="AN2857" s="569"/>
      <c r="AO2857" s="570"/>
      <c r="AP2857" s="573"/>
      <c r="AQ2857" s="574"/>
      <c r="AR2857" s="557">
        <f>IF(AN2857=0,0,(AP2857/AN2857)*100)</f>
        <v>0</v>
      </c>
      <c r="AS2857" s="558"/>
      <c r="AT2857" s="561">
        <f>AB2857+AH2857+AN2857</f>
        <v>0</v>
      </c>
      <c r="AU2857" s="562"/>
      <c r="AV2857" s="565">
        <f>AD2857+AJ2857+AP2857</f>
        <v>0</v>
      </c>
      <c r="AW2857" s="566"/>
      <c r="AX2857" s="557">
        <f>IF(AT2857=0,0,(AV2857/AT2857)*100)</f>
        <v>0</v>
      </c>
      <c r="AY2857" s="558"/>
      <c r="AZ2857" s="569"/>
      <c r="BA2857" s="570"/>
      <c r="BB2857" s="573"/>
      <c r="BC2857" s="574"/>
      <c r="BD2857" s="557">
        <f>IF(AZ2857=0,0,(BB2857/AZ2857)*100)</f>
        <v>0</v>
      </c>
      <c r="BE2857" s="558"/>
      <c r="BF2857" s="561">
        <f>AT2857+AZ2857</f>
        <v>0</v>
      </c>
      <c r="BG2857" s="562"/>
      <c r="BH2857" s="565">
        <f>AV2857+BB2857</f>
        <v>0</v>
      </c>
      <c r="BI2857" s="566"/>
      <c r="BJ2857" s="557">
        <f>IF(BF2857=0,0,(BH2857/BF2857)*100)</f>
        <v>0</v>
      </c>
      <c r="BK2857" s="558"/>
      <c r="BL2857" s="602">
        <f>(AD2857*2)+(AJ2857*2)+(AP2857*3)+BB2857</f>
        <v>0</v>
      </c>
      <c r="BM2857" s="603"/>
      <c r="BN2857" s="604"/>
      <c r="BO2857" s="587">
        <f t="shared" ref="BO2857" si="2751">IF(BQ2857=0,0,50*BP2857/BQ2857)</f>
        <v>0</v>
      </c>
      <c r="BP2857" s="555">
        <f t="shared" ref="BP2857" si="2752">(BL2857*BS$2843)+(N2857*BS$2844)+(X2857*BS$2845)+(R2857*BS$2846)+(V2857*BS$2847)+(Z2857*BS$2848)</f>
        <v>0</v>
      </c>
      <c r="BQ2857" s="555">
        <f t="shared" ref="BQ2857" si="2753">((AZ2857-BB2857)*BS$2850)+((AT2857-AV2857)*BS$2849)+(H2857*BS$2851)+(P2857*BS$2852)</f>
        <v>0</v>
      </c>
      <c r="BR2857" s="65"/>
      <c r="BS2857" s="65"/>
      <c r="BT2857" s="268"/>
    </row>
    <row r="2858" spans="1:72" ht="21.75" customHeight="1" x14ac:dyDescent="0.25">
      <c r="A2858" s="268"/>
      <c r="B2858" s="679"/>
      <c r="C2858" s="690" t="str">
        <f>IF(ROSTER!D$22="","",ROSTER!D$22)</f>
        <v/>
      </c>
      <c r="D2858" s="691"/>
      <c r="E2858" s="668"/>
      <c r="F2858" s="681"/>
      <c r="G2858" s="664"/>
      <c r="H2858" s="585"/>
      <c r="I2858" s="586"/>
      <c r="J2858" s="571"/>
      <c r="K2858" s="572"/>
      <c r="L2858" s="575"/>
      <c r="M2858" s="576"/>
      <c r="N2858" s="581" t="s">
        <v>16</v>
      </c>
      <c r="O2858" s="582"/>
      <c r="P2858" s="571"/>
      <c r="Q2858" s="572"/>
      <c r="R2858" s="575"/>
      <c r="S2858" s="576"/>
      <c r="T2858" s="581" t="s">
        <v>16</v>
      </c>
      <c r="U2858" s="582"/>
      <c r="V2858" s="585"/>
      <c r="W2858" s="586"/>
      <c r="X2858" s="571"/>
      <c r="Y2858" s="586"/>
      <c r="Z2858" s="571"/>
      <c r="AA2858" s="586"/>
      <c r="AB2858" s="571"/>
      <c r="AC2858" s="572"/>
      <c r="AD2858" s="575"/>
      <c r="AE2858" s="576"/>
      <c r="AF2858" s="577"/>
      <c r="AG2858" s="578"/>
      <c r="AH2858" s="571"/>
      <c r="AI2858" s="572"/>
      <c r="AJ2858" s="575"/>
      <c r="AK2858" s="576"/>
      <c r="AL2858" s="577"/>
      <c r="AM2858" s="578"/>
      <c r="AN2858" s="571"/>
      <c r="AO2858" s="572"/>
      <c r="AP2858" s="575"/>
      <c r="AQ2858" s="576"/>
      <c r="AR2858" s="577"/>
      <c r="AS2858" s="578"/>
      <c r="AT2858" s="627"/>
      <c r="AU2858" s="628"/>
      <c r="AV2858" s="629"/>
      <c r="AW2858" s="630"/>
      <c r="AX2858" s="577"/>
      <c r="AY2858" s="578"/>
      <c r="AZ2858" s="571"/>
      <c r="BA2858" s="572"/>
      <c r="BB2858" s="575"/>
      <c r="BC2858" s="576"/>
      <c r="BD2858" s="577"/>
      <c r="BE2858" s="578"/>
      <c r="BF2858" s="627"/>
      <c r="BG2858" s="628"/>
      <c r="BH2858" s="629"/>
      <c r="BI2858" s="630"/>
      <c r="BJ2858" s="577"/>
      <c r="BK2858" s="578"/>
      <c r="BL2858" s="605"/>
      <c r="BM2858" s="606"/>
      <c r="BN2858" s="607"/>
      <c r="BO2858" s="588"/>
      <c r="BP2858" s="556"/>
      <c r="BQ2858" s="556"/>
      <c r="BR2858" s="65"/>
      <c r="BS2858" s="65"/>
      <c r="BT2858" s="268"/>
    </row>
    <row r="2859" spans="1:72" ht="21.75" customHeight="1" x14ac:dyDescent="0.25">
      <c r="A2859" s="268"/>
      <c r="B2859" s="678" t="str">
        <f>IF(ROSTER!B$24="","",ROSTER!B$24)</f>
        <v/>
      </c>
      <c r="C2859" s="669" t="str">
        <f>IF(ROSTER!C$24="","",ROSTER!C$24)</f>
        <v/>
      </c>
      <c r="D2859" s="670"/>
      <c r="E2859" s="667"/>
      <c r="F2859" s="680">
        <f>IF(E2859="y",1,IF(E2859="S",1,0))</f>
        <v>0</v>
      </c>
      <c r="G2859" s="663">
        <f>IF(E2859="S",1,0)</f>
        <v>0</v>
      </c>
      <c r="H2859" s="583"/>
      <c r="I2859" s="584"/>
      <c r="J2859" s="569"/>
      <c r="K2859" s="570"/>
      <c r="L2859" s="573"/>
      <c r="M2859" s="574"/>
      <c r="N2859" s="579">
        <f>L2859+J2859</f>
        <v>0</v>
      </c>
      <c r="O2859" s="580"/>
      <c r="P2859" s="569"/>
      <c r="Q2859" s="570"/>
      <c r="R2859" s="573"/>
      <c r="S2859" s="574"/>
      <c r="T2859" s="579">
        <f>R2859-P2859</f>
        <v>0</v>
      </c>
      <c r="U2859" s="580"/>
      <c r="V2859" s="583"/>
      <c r="W2859" s="584"/>
      <c r="X2859" s="569"/>
      <c r="Y2859" s="584"/>
      <c r="Z2859" s="569"/>
      <c r="AA2859" s="584"/>
      <c r="AB2859" s="569"/>
      <c r="AC2859" s="570"/>
      <c r="AD2859" s="573"/>
      <c r="AE2859" s="574"/>
      <c r="AF2859" s="557">
        <f>IF(AB2859=0,0,(AD2859/AB2859)*100)</f>
        <v>0</v>
      </c>
      <c r="AG2859" s="558"/>
      <c r="AH2859" s="569"/>
      <c r="AI2859" s="570"/>
      <c r="AJ2859" s="573"/>
      <c r="AK2859" s="574"/>
      <c r="AL2859" s="557">
        <f>IF(AH2859=0,0,(AJ2859/AH2859)*100)</f>
        <v>0</v>
      </c>
      <c r="AM2859" s="558"/>
      <c r="AN2859" s="569"/>
      <c r="AO2859" s="570"/>
      <c r="AP2859" s="573"/>
      <c r="AQ2859" s="574"/>
      <c r="AR2859" s="557">
        <f>IF(AN2859=0,0,(AP2859/AN2859)*100)</f>
        <v>0</v>
      </c>
      <c r="AS2859" s="558"/>
      <c r="AT2859" s="561">
        <f>AB2859+AH2859+AN2859</f>
        <v>0</v>
      </c>
      <c r="AU2859" s="562"/>
      <c r="AV2859" s="565">
        <f>AD2859+AJ2859+AP2859</f>
        <v>0</v>
      </c>
      <c r="AW2859" s="566"/>
      <c r="AX2859" s="557">
        <f>IF(AT2859=0,0,(AV2859/AT2859)*100)</f>
        <v>0</v>
      </c>
      <c r="AY2859" s="558"/>
      <c r="AZ2859" s="569"/>
      <c r="BA2859" s="570"/>
      <c r="BB2859" s="573"/>
      <c r="BC2859" s="574"/>
      <c r="BD2859" s="557">
        <f>IF(AZ2859=0,0,(BB2859/AZ2859)*100)</f>
        <v>0</v>
      </c>
      <c r="BE2859" s="558"/>
      <c r="BF2859" s="561">
        <f>AT2859+AZ2859</f>
        <v>0</v>
      </c>
      <c r="BG2859" s="562"/>
      <c r="BH2859" s="565">
        <f>AV2859+BB2859</f>
        <v>0</v>
      </c>
      <c r="BI2859" s="566"/>
      <c r="BJ2859" s="557">
        <f>IF(BF2859=0,0,(BH2859/BF2859)*100)</f>
        <v>0</v>
      </c>
      <c r="BK2859" s="558"/>
      <c r="BL2859" s="602">
        <f>(AD2859*2)+(AJ2859*2)+(AP2859*3)+BB2859</f>
        <v>0</v>
      </c>
      <c r="BM2859" s="603"/>
      <c r="BN2859" s="604"/>
      <c r="BO2859" s="587">
        <f t="shared" ref="BO2859" si="2754">IF(BQ2859=0,0,50*BP2859/BQ2859)</f>
        <v>0</v>
      </c>
      <c r="BP2859" s="555">
        <f t="shared" ref="BP2859" si="2755">(BL2859*BS$2843)+(N2859*BS$2844)+(X2859*BS$2845)+(R2859*BS$2846)+(V2859*BS$2847)+(Z2859*BS$2848)</f>
        <v>0</v>
      </c>
      <c r="BQ2859" s="555">
        <f t="shared" ref="BQ2859" si="2756">((AZ2859-BB2859)*BS$2850)+((AT2859-AV2859)*BS$2849)+(H2859*BS$2851)+(P2859*BS$2852)</f>
        <v>0</v>
      </c>
      <c r="BR2859" s="65"/>
      <c r="BS2859" s="65"/>
      <c r="BT2859" s="268"/>
    </row>
    <row r="2860" spans="1:72" ht="21.75" customHeight="1" x14ac:dyDescent="0.25">
      <c r="A2860" s="268"/>
      <c r="B2860" s="679"/>
      <c r="C2860" s="690" t="str">
        <f>IF(ROSTER!D$24="","",ROSTER!D$24)</f>
        <v/>
      </c>
      <c r="D2860" s="691"/>
      <c r="E2860" s="668"/>
      <c r="F2860" s="681"/>
      <c r="G2860" s="664"/>
      <c r="H2860" s="585"/>
      <c r="I2860" s="586"/>
      <c r="J2860" s="571"/>
      <c r="K2860" s="572"/>
      <c r="L2860" s="575"/>
      <c r="M2860" s="576"/>
      <c r="N2860" s="581" t="s">
        <v>16</v>
      </c>
      <c r="O2860" s="582"/>
      <c r="P2860" s="571"/>
      <c r="Q2860" s="572"/>
      <c r="R2860" s="575"/>
      <c r="S2860" s="576"/>
      <c r="T2860" s="581" t="s">
        <v>16</v>
      </c>
      <c r="U2860" s="582"/>
      <c r="V2860" s="585"/>
      <c r="W2860" s="586"/>
      <c r="X2860" s="571"/>
      <c r="Y2860" s="586"/>
      <c r="Z2860" s="571"/>
      <c r="AA2860" s="586"/>
      <c r="AB2860" s="571"/>
      <c r="AC2860" s="572"/>
      <c r="AD2860" s="575"/>
      <c r="AE2860" s="576"/>
      <c r="AF2860" s="577"/>
      <c r="AG2860" s="578"/>
      <c r="AH2860" s="571"/>
      <c r="AI2860" s="572"/>
      <c r="AJ2860" s="575"/>
      <c r="AK2860" s="576"/>
      <c r="AL2860" s="577"/>
      <c r="AM2860" s="578"/>
      <c r="AN2860" s="571"/>
      <c r="AO2860" s="572"/>
      <c r="AP2860" s="575"/>
      <c r="AQ2860" s="576"/>
      <c r="AR2860" s="577"/>
      <c r="AS2860" s="578"/>
      <c r="AT2860" s="627"/>
      <c r="AU2860" s="628"/>
      <c r="AV2860" s="629"/>
      <c r="AW2860" s="630"/>
      <c r="AX2860" s="577"/>
      <c r="AY2860" s="578"/>
      <c r="AZ2860" s="571"/>
      <c r="BA2860" s="572"/>
      <c r="BB2860" s="575"/>
      <c r="BC2860" s="576"/>
      <c r="BD2860" s="577"/>
      <c r="BE2860" s="578"/>
      <c r="BF2860" s="627"/>
      <c r="BG2860" s="628"/>
      <c r="BH2860" s="629"/>
      <c r="BI2860" s="630"/>
      <c r="BJ2860" s="577"/>
      <c r="BK2860" s="578"/>
      <c r="BL2860" s="605"/>
      <c r="BM2860" s="606"/>
      <c r="BN2860" s="607"/>
      <c r="BO2860" s="588"/>
      <c r="BP2860" s="556"/>
      <c r="BQ2860" s="556"/>
      <c r="BR2860" s="65"/>
      <c r="BS2860" s="65"/>
      <c r="BT2860" s="268"/>
    </row>
    <row r="2861" spans="1:72" ht="21.75" customHeight="1" x14ac:dyDescent="0.25">
      <c r="A2861" s="268"/>
      <c r="B2861" s="678" t="str">
        <f>IF(ROSTER!B$26="","",ROSTER!B$26)</f>
        <v/>
      </c>
      <c r="C2861" s="669" t="str">
        <f>IF(ROSTER!C$26="","",ROSTER!C$26)</f>
        <v/>
      </c>
      <c r="D2861" s="670"/>
      <c r="E2861" s="667"/>
      <c r="F2861" s="680">
        <f>IF(E2861="y",1,IF(E2861="S",1,0))</f>
        <v>0</v>
      </c>
      <c r="G2861" s="663">
        <f>IF(E2861="S",1,0)</f>
        <v>0</v>
      </c>
      <c r="H2861" s="583"/>
      <c r="I2861" s="584"/>
      <c r="J2861" s="569"/>
      <c r="K2861" s="570"/>
      <c r="L2861" s="573"/>
      <c r="M2861" s="574"/>
      <c r="N2861" s="579">
        <f>L2861+J2861</f>
        <v>0</v>
      </c>
      <c r="O2861" s="580"/>
      <c r="P2861" s="569"/>
      <c r="Q2861" s="570"/>
      <c r="R2861" s="573"/>
      <c r="S2861" s="574"/>
      <c r="T2861" s="579">
        <f>R2861-P2861</f>
        <v>0</v>
      </c>
      <c r="U2861" s="580"/>
      <c r="V2861" s="583"/>
      <c r="W2861" s="584"/>
      <c r="X2861" s="569"/>
      <c r="Y2861" s="584"/>
      <c r="Z2861" s="569"/>
      <c r="AA2861" s="584"/>
      <c r="AB2861" s="569"/>
      <c r="AC2861" s="570"/>
      <c r="AD2861" s="573"/>
      <c r="AE2861" s="574"/>
      <c r="AF2861" s="557">
        <f>IF(AB2861=0,0,(AD2861/AB2861)*100)</f>
        <v>0</v>
      </c>
      <c r="AG2861" s="558"/>
      <c r="AH2861" s="569"/>
      <c r="AI2861" s="570"/>
      <c r="AJ2861" s="573"/>
      <c r="AK2861" s="574"/>
      <c r="AL2861" s="557">
        <f>IF(AH2861=0,0,(AJ2861/AH2861)*100)</f>
        <v>0</v>
      </c>
      <c r="AM2861" s="558"/>
      <c r="AN2861" s="569"/>
      <c r="AO2861" s="570"/>
      <c r="AP2861" s="573"/>
      <c r="AQ2861" s="574"/>
      <c r="AR2861" s="557">
        <f>IF(AN2861=0,0,(AP2861/AN2861)*100)</f>
        <v>0</v>
      </c>
      <c r="AS2861" s="558"/>
      <c r="AT2861" s="561">
        <f>AB2861+AH2861+AN2861</f>
        <v>0</v>
      </c>
      <c r="AU2861" s="562"/>
      <c r="AV2861" s="565">
        <f>AD2861+AJ2861+AP2861</f>
        <v>0</v>
      </c>
      <c r="AW2861" s="566"/>
      <c r="AX2861" s="557">
        <f>IF(AT2861=0,0,(AV2861/AT2861)*100)</f>
        <v>0</v>
      </c>
      <c r="AY2861" s="558"/>
      <c r="AZ2861" s="569"/>
      <c r="BA2861" s="570"/>
      <c r="BB2861" s="573"/>
      <c r="BC2861" s="574"/>
      <c r="BD2861" s="557">
        <f>IF(AZ2861=0,0,(BB2861/AZ2861)*100)</f>
        <v>0</v>
      </c>
      <c r="BE2861" s="558"/>
      <c r="BF2861" s="561">
        <f>AT2861+AZ2861</f>
        <v>0</v>
      </c>
      <c r="BG2861" s="562"/>
      <c r="BH2861" s="565">
        <f>AV2861+BB2861</f>
        <v>0</v>
      </c>
      <c r="BI2861" s="566"/>
      <c r="BJ2861" s="557">
        <f>IF(BF2861=0,0,(BH2861/BF2861)*100)</f>
        <v>0</v>
      </c>
      <c r="BK2861" s="558"/>
      <c r="BL2861" s="602">
        <f>(AD2861*2)+(AJ2861*2)+(AP2861*3)+BB2861</f>
        <v>0</v>
      </c>
      <c r="BM2861" s="603"/>
      <c r="BN2861" s="604"/>
      <c r="BO2861" s="587">
        <f t="shared" ref="BO2861" si="2757">IF(BQ2861=0,0,50*BP2861/BQ2861)</f>
        <v>0</v>
      </c>
      <c r="BP2861" s="555">
        <f t="shared" ref="BP2861" si="2758">(BL2861*BS$2843)+(N2861*BS$2844)+(X2861*BS$2845)+(R2861*BS$2846)+(V2861*BS$2847)+(Z2861*BS$2848)</f>
        <v>0</v>
      </c>
      <c r="BQ2861" s="555">
        <f t="shared" ref="BQ2861" si="2759">((AZ2861-BB2861)*BS$2850)+((AT2861-AV2861)*BS$2849)+(H2861*BS$2851)+(P2861*BS$2852)</f>
        <v>0</v>
      </c>
      <c r="BR2861" s="65"/>
      <c r="BS2861" s="65"/>
      <c r="BT2861" s="268"/>
    </row>
    <row r="2862" spans="1:72" ht="21.75" customHeight="1" x14ac:dyDescent="0.25">
      <c r="A2862" s="268"/>
      <c r="B2862" s="679"/>
      <c r="C2862" s="690" t="str">
        <f>IF(ROSTER!D$26="","",ROSTER!D$26)</f>
        <v/>
      </c>
      <c r="D2862" s="691"/>
      <c r="E2862" s="668"/>
      <c r="F2862" s="681"/>
      <c r="G2862" s="664"/>
      <c r="H2862" s="585"/>
      <c r="I2862" s="586"/>
      <c r="J2862" s="571"/>
      <c r="K2862" s="572"/>
      <c r="L2862" s="575"/>
      <c r="M2862" s="576"/>
      <c r="N2862" s="581" t="s">
        <v>16</v>
      </c>
      <c r="O2862" s="582"/>
      <c r="P2862" s="571"/>
      <c r="Q2862" s="572"/>
      <c r="R2862" s="575"/>
      <c r="S2862" s="576"/>
      <c r="T2862" s="581" t="s">
        <v>16</v>
      </c>
      <c r="U2862" s="582"/>
      <c r="V2862" s="585"/>
      <c r="W2862" s="586"/>
      <c r="X2862" s="571"/>
      <c r="Y2862" s="586"/>
      <c r="Z2862" s="571"/>
      <c r="AA2862" s="586"/>
      <c r="AB2862" s="571"/>
      <c r="AC2862" s="572"/>
      <c r="AD2862" s="575"/>
      <c r="AE2862" s="576"/>
      <c r="AF2862" s="577"/>
      <c r="AG2862" s="578"/>
      <c r="AH2862" s="571"/>
      <c r="AI2862" s="572"/>
      <c r="AJ2862" s="575"/>
      <c r="AK2862" s="576"/>
      <c r="AL2862" s="577"/>
      <c r="AM2862" s="578"/>
      <c r="AN2862" s="571"/>
      <c r="AO2862" s="572"/>
      <c r="AP2862" s="575"/>
      <c r="AQ2862" s="576"/>
      <c r="AR2862" s="577"/>
      <c r="AS2862" s="578"/>
      <c r="AT2862" s="627"/>
      <c r="AU2862" s="628"/>
      <c r="AV2862" s="629"/>
      <c r="AW2862" s="630"/>
      <c r="AX2862" s="577"/>
      <c r="AY2862" s="578"/>
      <c r="AZ2862" s="571"/>
      <c r="BA2862" s="572"/>
      <c r="BB2862" s="575"/>
      <c r="BC2862" s="576"/>
      <c r="BD2862" s="577"/>
      <c r="BE2862" s="578"/>
      <c r="BF2862" s="627"/>
      <c r="BG2862" s="628"/>
      <c r="BH2862" s="629"/>
      <c r="BI2862" s="630"/>
      <c r="BJ2862" s="577"/>
      <c r="BK2862" s="578"/>
      <c r="BL2862" s="605"/>
      <c r="BM2862" s="606"/>
      <c r="BN2862" s="607"/>
      <c r="BO2862" s="588"/>
      <c r="BP2862" s="556"/>
      <c r="BQ2862" s="556"/>
      <c r="BR2862" s="65"/>
      <c r="BS2862" s="65"/>
      <c r="BT2862" s="268"/>
    </row>
    <row r="2863" spans="1:72" ht="21.75" customHeight="1" x14ac:dyDescent="0.25">
      <c r="A2863" s="268"/>
      <c r="B2863" s="678" t="str">
        <f>IF(ROSTER!B$28="","",ROSTER!B$28)</f>
        <v/>
      </c>
      <c r="C2863" s="669" t="str">
        <f>IF(ROSTER!C$28="","",ROSTER!C$28)</f>
        <v/>
      </c>
      <c r="D2863" s="670"/>
      <c r="E2863" s="667"/>
      <c r="F2863" s="680">
        <f>IF(E2863="y",1,IF(E2863="S",1,0))</f>
        <v>0</v>
      </c>
      <c r="G2863" s="663">
        <f>IF(E2863="S",1,0)</f>
        <v>0</v>
      </c>
      <c r="H2863" s="583"/>
      <c r="I2863" s="584"/>
      <c r="J2863" s="569"/>
      <c r="K2863" s="570"/>
      <c r="L2863" s="573"/>
      <c r="M2863" s="574"/>
      <c r="N2863" s="579">
        <f>L2863+J2863</f>
        <v>0</v>
      </c>
      <c r="O2863" s="580"/>
      <c r="P2863" s="569"/>
      <c r="Q2863" s="570"/>
      <c r="R2863" s="573"/>
      <c r="S2863" s="574"/>
      <c r="T2863" s="579">
        <f>R2863-P2863</f>
        <v>0</v>
      </c>
      <c r="U2863" s="580"/>
      <c r="V2863" s="583"/>
      <c r="W2863" s="584"/>
      <c r="X2863" s="569"/>
      <c r="Y2863" s="584"/>
      <c r="Z2863" s="569"/>
      <c r="AA2863" s="584"/>
      <c r="AB2863" s="569"/>
      <c r="AC2863" s="570"/>
      <c r="AD2863" s="573"/>
      <c r="AE2863" s="574"/>
      <c r="AF2863" s="557">
        <f>IF(AB2863=0,0,(AD2863/AB2863)*100)</f>
        <v>0</v>
      </c>
      <c r="AG2863" s="558"/>
      <c r="AH2863" s="569"/>
      <c r="AI2863" s="570"/>
      <c r="AJ2863" s="573"/>
      <c r="AK2863" s="574"/>
      <c r="AL2863" s="557">
        <f>IF(AH2863=0,0,(AJ2863/AH2863)*100)</f>
        <v>0</v>
      </c>
      <c r="AM2863" s="558"/>
      <c r="AN2863" s="569"/>
      <c r="AO2863" s="570"/>
      <c r="AP2863" s="573"/>
      <c r="AQ2863" s="574"/>
      <c r="AR2863" s="557">
        <f>IF(AN2863=0,0,(AP2863/AN2863)*100)</f>
        <v>0</v>
      </c>
      <c r="AS2863" s="558"/>
      <c r="AT2863" s="561">
        <f>AB2863+AH2863+AN2863</f>
        <v>0</v>
      </c>
      <c r="AU2863" s="562"/>
      <c r="AV2863" s="565">
        <f>AD2863+AJ2863+AP2863</f>
        <v>0</v>
      </c>
      <c r="AW2863" s="566"/>
      <c r="AX2863" s="557">
        <f>IF(AT2863=0,0,(AV2863/AT2863)*100)</f>
        <v>0</v>
      </c>
      <c r="AY2863" s="558"/>
      <c r="AZ2863" s="569"/>
      <c r="BA2863" s="570"/>
      <c r="BB2863" s="573"/>
      <c r="BC2863" s="574"/>
      <c r="BD2863" s="557">
        <f>IF(AZ2863=0,0,(BB2863/AZ2863)*100)</f>
        <v>0</v>
      </c>
      <c r="BE2863" s="558"/>
      <c r="BF2863" s="561">
        <f>AT2863+AZ2863</f>
        <v>0</v>
      </c>
      <c r="BG2863" s="562"/>
      <c r="BH2863" s="565">
        <f>AV2863+BB2863</f>
        <v>0</v>
      </c>
      <c r="BI2863" s="566"/>
      <c r="BJ2863" s="557">
        <f>IF(BF2863=0,0,(BH2863/BF2863)*100)</f>
        <v>0</v>
      </c>
      <c r="BK2863" s="558"/>
      <c r="BL2863" s="602">
        <f>(AD2863*2)+(AJ2863*2)+(AP2863*3)+BB2863</f>
        <v>0</v>
      </c>
      <c r="BM2863" s="603"/>
      <c r="BN2863" s="604"/>
      <c r="BO2863" s="587">
        <f t="shared" ref="BO2863" si="2760">IF(BQ2863=0,0,50*BP2863/BQ2863)</f>
        <v>0</v>
      </c>
      <c r="BP2863" s="555">
        <f t="shared" ref="BP2863" si="2761">(BL2863*BS$2843)+(N2863*BS$2844)+(X2863*BS$2845)+(R2863*BS$2846)+(V2863*BS$2847)+(Z2863*BS$2848)</f>
        <v>0</v>
      </c>
      <c r="BQ2863" s="555">
        <f t="shared" ref="BQ2863" si="2762">((AZ2863-BB2863)*BS$2850)+((AT2863-AV2863)*BS$2849)+(H2863*BS$2851)+(P2863*BS$2852)</f>
        <v>0</v>
      </c>
      <c r="BR2863" s="65"/>
      <c r="BS2863" s="65"/>
      <c r="BT2863" s="268"/>
    </row>
    <row r="2864" spans="1:72" ht="21.75" customHeight="1" x14ac:dyDescent="0.25">
      <c r="A2864" s="268"/>
      <c r="B2864" s="679"/>
      <c r="C2864" s="690" t="str">
        <f>IF(ROSTER!D$28="","",ROSTER!D$28)</f>
        <v/>
      </c>
      <c r="D2864" s="691"/>
      <c r="E2864" s="668"/>
      <c r="F2864" s="681"/>
      <c r="G2864" s="664"/>
      <c r="H2864" s="585"/>
      <c r="I2864" s="586"/>
      <c r="J2864" s="571"/>
      <c r="K2864" s="572"/>
      <c r="L2864" s="575"/>
      <c r="M2864" s="576"/>
      <c r="N2864" s="581" t="s">
        <v>16</v>
      </c>
      <c r="O2864" s="582"/>
      <c r="P2864" s="571"/>
      <c r="Q2864" s="572"/>
      <c r="R2864" s="575"/>
      <c r="S2864" s="576"/>
      <c r="T2864" s="581" t="s">
        <v>16</v>
      </c>
      <c r="U2864" s="582"/>
      <c r="V2864" s="585"/>
      <c r="W2864" s="586"/>
      <c r="X2864" s="571"/>
      <c r="Y2864" s="586"/>
      <c r="Z2864" s="571"/>
      <c r="AA2864" s="586"/>
      <c r="AB2864" s="571"/>
      <c r="AC2864" s="572"/>
      <c r="AD2864" s="575"/>
      <c r="AE2864" s="576"/>
      <c r="AF2864" s="577"/>
      <c r="AG2864" s="578"/>
      <c r="AH2864" s="571"/>
      <c r="AI2864" s="572"/>
      <c r="AJ2864" s="575"/>
      <c r="AK2864" s="576"/>
      <c r="AL2864" s="577"/>
      <c r="AM2864" s="578"/>
      <c r="AN2864" s="571"/>
      <c r="AO2864" s="572"/>
      <c r="AP2864" s="575"/>
      <c r="AQ2864" s="576"/>
      <c r="AR2864" s="577"/>
      <c r="AS2864" s="578"/>
      <c r="AT2864" s="627"/>
      <c r="AU2864" s="628"/>
      <c r="AV2864" s="629"/>
      <c r="AW2864" s="630"/>
      <c r="AX2864" s="577"/>
      <c r="AY2864" s="578"/>
      <c r="AZ2864" s="571"/>
      <c r="BA2864" s="572"/>
      <c r="BB2864" s="575"/>
      <c r="BC2864" s="576"/>
      <c r="BD2864" s="577"/>
      <c r="BE2864" s="578"/>
      <c r="BF2864" s="627"/>
      <c r="BG2864" s="628"/>
      <c r="BH2864" s="629"/>
      <c r="BI2864" s="630"/>
      <c r="BJ2864" s="577"/>
      <c r="BK2864" s="578"/>
      <c r="BL2864" s="605"/>
      <c r="BM2864" s="606"/>
      <c r="BN2864" s="607"/>
      <c r="BO2864" s="588"/>
      <c r="BP2864" s="556"/>
      <c r="BQ2864" s="556"/>
      <c r="BR2864" s="65"/>
      <c r="BS2864" s="65"/>
      <c r="BT2864" s="268"/>
    </row>
    <row r="2865" spans="1:72" ht="21.75" customHeight="1" x14ac:dyDescent="0.25">
      <c r="A2865" s="268"/>
      <c r="B2865" s="678" t="str">
        <f>IF(ROSTER!B$30="","",ROSTER!B$30)</f>
        <v/>
      </c>
      <c r="C2865" s="669" t="str">
        <f>IF(ROSTER!C$30="","",ROSTER!C$30)</f>
        <v/>
      </c>
      <c r="D2865" s="670"/>
      <c r="E2865" s="667"/>
      <c r="F2865" s="680">
        <f>IF(E2865="y",1,IF(E2865="S",1,0))</f>
        <v>0</v>
      </c>
      <c r="G2865" s="663">
        <f>IF(E2865="S",1,0)</f>
        <v>0</v>
      </c>
      <c r="H2865" s="583"/>
      <c r="I2865" s="584"/>
      <c r="J2865" s="569"/>
      <c r="K2865" s="570"/>
      <c r="L2865" s="573"/>
      <c r="M2865" s="574"/>
      <c r="N2865" s="579">
        <f>L2865+J2865</f>
        <v>0</v>
      </c>
      <c r="O2865" s="580"/>
      <c r="P2865" s="569"/>
      <c r="Q2865" s="570"/>
      <c r="R2865" s="573"/>
      <c r="S2865" s="574"/>
      <c r="T2865" s="579">
        <f>R2865-P2865</f>
        <v>0</v>
      </c>
      <c r="U2865" s="580"/>
      <c r="V2865" s="583"/>
      <c r="W2865" s="584"/>
      <c r="X2865" s="569"/>
      <c r="Y2865" s="584"/>
      <c r="Z2865" s="569"/>
      <c r="AA2865" s="584"/>
      <c r="AB2865" s="569"/>
      <c r="AC2865" s="570"/>
      <c r="AD2865" s="573"/>
      <c r="AE2865" s="574"/>
      <c r="AF2865" s="557">
        <f>IF(AB2865=0,0,(AD2865/AB2865)*100)</f>
        <v>0</v>
      </c>
      <c r="AG2865" s="558"/>
      <c r="AH2865" s="569"/>
      <c r="AI2865" s="570"/>
      <c r="AJ2865" s="573"/>
      <c r="AK2865" s="574"/>
      <c r="AL2865" s="557">
        <f>IF(AH2865=0,0,(AJ2865/AH2865)*100)</f>
        <v>0</v>
      </c>
      <c r="AM2865" s="558"/>
      <c r="AN2865" s="569"/>
      <c r="AO2865" s="570"/>
      <c r="AP2865" s="573"/>
      <c r="AQ2865" s="574"/>
      <c r="AR2865" s="557">
        <f>IF(AN2865=0,0,(AP2865/AN2865)*100)</f>
        <v>0</v>
      </c>
      <c r="AS2865" s="558"/>
      <c r="AT2865" s="561">
        <f>AB2865+AH2865+AN2865</f>
        <v>0</v>
      </c>
      <c r="AU2865" s="562"/>
      <c r="AV2865" s="565">
        <f>AD2865+AJ2865+AP2865</f>
        <v>0</v>
      </c>
      <c r="AW2865" s="566"/>
      <c r="AX2865" s="557">
        <f>IF(AT2865=0,0,(AV2865/AT2865)*100)</f>
        <v>0</v>
      </c>
      <c r="AY2865" s="558"/>
      <c r="AZ2865" s="569"/>
      <c r="BA2865" s="570"/>
      <c r="BB2865" s="573"/>
      <c r="BC2865" s="574"/>
      <c r="BD2865" s="557">
        <f>IF(AZ2865=0,0,(BB2865/AZ2865)*100)</f>
        <v>0</v>
      </c>
      <c r="BE2865" s="558"/>
      <c r="BF2865" s="561">
        <f>AT2865+AZ2865</f>
        <v>0</v>
      </c>
      <c r="BG2865" s="562"/>
      <c r="BH2865" s="565">
        <f>AV2865+BB2865</f>
        <v>0</v>
      </c>
      <c r="BI2865" s="566"/>
      <c r="BJ2865" s="557">
        <f>IF(BF2865=0,0,(BH2865/BF2865)*100)</f>
        <v>0</v>
      </c>
      <c r="BK2865" s="558"/>
      <c r="BL2865" s="602">
        <f>(AD2865*2)+(AJ2865*2)+(AP2865*3)+BB2865</f>
        <v>0</v>
      </c>
      <c r="BM2865" s="603"/>
      <c r="BN2865" s="604"/>
      <c r="BO2865" s="587">
        <f t="shared" ref="BO2865" si="2763">IF(BQ2865=0,0,50*BP2865/BQ2865)</f>
        <v>0</v>
      </c>
      <c r="BP2865" s="555">
        <f t="shared" ref="BP2865" si="2764">(BL2865*BS$2843)+(N2865*BS$2844)+(X2865*BS$2845)+(R2865*BS$2846)+(V2865*BS$2847)+(Z2865*BS$2848)</f>
        <v>0</v>
      </c>
      <c r="BQ2865" s="555">
        <f t="shared" ref="BQ2865" si="2765">((AZ2865-BB2865)*BS$2850)+((AT2865-AV2865)*BS$2849)+(H2865*BS$2851)+(P2865*BS$2852)</f>
        <v>0</v>
      </c>
      <c r="BR2865" s="65"/>
      <c r="BS2865" s="65"/>
      <c r="BT2865" s="268"/>
    </row>
    <row r="2866" spans="1:72" ht="21.75" customHeight="1" x14ac:dyDescent="0.25">
      <c r="A2866" s="268"/>
      <c r="B2866" s="679"/>
      <c r="C2866" s="690" t="str">
        <f>IF(ROSTER!D$30="","",ROSTER!D$30)</f>
        <v/>
      </c>
      <c r="D2866" s="691"/>
      <c r="E2866" s="668"/>
      <c r="F2866" s="681"/>
      <c r="G2866" s="664"/>
      <c r="H2866" s="585"/>
      <c r="I2866" s="586"/>
      <c r="J2866" s="571"/>
      <c r="K2866" s="572"/>
      <c r="L2866" s="575"/>
      <c r="M2866" s="576"/>
      <c r="N2866" s="581" t="s">
        <v>16</v>
      </c>
      <c r="O2866" s="582"/>
      <c r="P2866" s="571"/>
      <c r="Q2866" s="572"/>
      <c r="R2866" s="575"/>
      <c r="S2866" s="576"/>
      <c r="T2866" s="581" t="s">
        <v>16</v>
      </c>
      <c r="U2866" s="582"/>
      <c r="V2866" s="585"/>
      <c r="W2866" s="586"/>
      <c r="X2866" s="571"/>
      <c r="Y2866" s="586"/>
      <c r="Z2866" s="571"/>
      <c r="AA2866" s="586"/>
      <c r="AB2866" s="571"/>
      <c r="AC2866" s="572"/>
      <c r="AD2866" s="575"/>
      <c r="AE2866" s="576"/>
      <c r="AF2866" s="577"/>
      <c r="AG2866" s="578"/>
      <c r="AH2866" s="571"/>
      <c r="AI2866" s="572"/>
      <c r="AJ2866" s="575"/>
      <c r="AK2866" s="576"/>
      <c r="AL2866" s="577"/>
      <c r="AM2866" s="578"/>
      <c r="AN2866" s="571"/>
      <c r="AO2866" s="572"/>
      <c r="AP2866" s="575"/>
      <c r="AQ2866" s="576"/>
      <c r="AR2866" s="577"/>
      <c r="AS2866" s="578"/>
      <c r="AT2866" s="627"/>
      <c r="AU2866" s="628"/>
      <c r="AV2866" s="629"/>
      <c r="AW2866" s="630"/>
      <c r="AX2866" s="577"/>
      <c r="AY2866" s="578"/>
      <c r="AZ2866" s="571"/>
      <c r="BA2866" s="572"/>
      <c r="BB2866" s="575"/>
      <c r="BC2866" s="576"/>
      <c r="BD2866" s="577"/>
      <c r="BE2866" s="578"/>
      <c r="BF2866" s="627"/>
      <c r="BG2866" s="628"/>
      <c r="BH2866" s="629"/>
      <c r="BI2866" s="630"/>
      <c r="BJ2866" s="577"/>
      <c r="BK2866" s="578"/>
      <c r="BL2866" s="605"/>
      <c r="BM2866" s="606"/>
      <c r="BN2866" s="607"/>
      <c r="BO2866" s="588"/>
      <c r="BP2866" s="556"/>
      <c r="BQ2866" s="556"/>
      <c r="BR2866" s="65"/>
      <c r="BS2866" s="65"/>
      <c r="BT2866" s="268"/>
    </row>
    <row r="2867" spans="1:72" ht="21.75" customHeight="1" x14ac:dyDescent="0.25">
      <c r="A2867" s="268"/>
      <c r="B2867" s="678" t="str">
        <f>IF(ROSTER!B$32="","",ROSTER!B$32)</f>
        <v/>
      </c>
      <c r="C2867" s="669" t="str">
        <f>IF(ROSTER!C$32="","",ROSTER!C$32)</f>
        <v/>
      </c>
      <c r="D2867" s="670"/>
      <c r="E2867" s="667"/>
      <c r="F2867" s="680">
        <f>IF(E2867="y",1,IF(E2867="S",1,0))</f>
        <v>0</v>
      </c>
      <c r="G2867" s="663">
        <f>IF(E2867="S",1,0)</f>
        <v>0</v>
      </c>
      <c r="H2867" s="583"/>
      <c r="I2867" s="584"/>
      <c r="J2867" s="569"/>
      <c r="K2867" s="570"/>
      <c r="L2867" s="573"/>
      <c r="M2867" s="574"/>
      <c r="N2867" s="579">
        <f>L2867+J2867</f>
        <v>0</v>
      </c>
      <c r="O2867" s="580"/>
      <c r="P2867" s="569"/>
      <c r="Q2867" s="570"/>
      <c r="R2867" s="573"/>
      <c r="S2867" s="574"/>
      <c r="T2867" s="579">
        <f>R2867-P2867</f>
        <v>0</v>
      </c>
      <c r="U2867" s="580"/>
      <c r="V2867" s="583"/>
      <c r="W2867" s="584"/>
      <c r="X2867" s="569"/>
      <c r="Y2867" s="584"/>
      <c r="Z2867" s="569"/>
      <c r="AA2867" s="584"/>
      <c r="AB2867" s="569"/>
      <c r="AC2867" s="570"/>
      <c r="AD2867" s="573"/>
      <c r="AE2867" s="574"/>
      <c r="AF2867" s="557">
        <f>IF(AB2867=0,0,(AD2867/AB2867)*100)</f>
        <v>0</v>
      </c>
      <c r="AG2867" s="558"/>
      <c r="AH2867" s="569"/>
      <c r="AI2867" s="570"/>
      <c r="AJ2867" s="573"/>
      <c r="AK2867" s="574"/>
      <c r="AL2867" s="557">
        <f>IF(AH2867=0,0,(AJ2867/AH2867)*100)</f>
        <v>0</v>
      </c>
      <c r="AM2867" s="558"/>
      <c r="AN2867" s="569"/>
      <c r="AO2867" s="570"/>
      <c r="AP2867" s="573"/>
      <c r="AQ2867" s="574"/>
      <c r="AR2867" s="557">
        <f>IF(AN2867=0,0,(AP2867/AN2867)*100)</f>
        <v>0</v>
      </c>
      <c r="AS2867" s="558"/>
      <c r="AT2867" s="561">
        <f>AB2867+AH2867+AN2867</f>
        <v>0</v>
      </c>
      <c r="AU2867" s="562"/>
      <c r="AV2867" s="565">
        <f>AD2867+AJ2867+AP2867</f>
        <v>0</v>
      </c>
      <c r="AW2867" s="566"/>
      <c r="AX2867" s="557">
        <f>IF(AT2867=0,0,(AV2867/AT2867)*100)</f>
        <v>0</v>
      </c>
      <c r="AY2867" s="558"/>
      <c r="AZ2867" s="569"/>
      <c r="BA2867" s="570"/>
      <c r="BB2867" s="573"/>
      <c r="BC2867" s="574"/>
      <c r="BD2867" s="557">
        <f>IF(AZ2867=0,0,(BB2867/AZ2867)*100)</f>
        <v>0</v>
      </c>
      <c r="BE2867" s="558"/>
      <c r="BF2867" s="561">
        <f>AT2867+AZ2867</f>
        <v>0</v>
      </c>
      <c r="BG2867" s="562"/>
      <c r="BH2867" s="565">
        <f>AV2867+BB2867</f>
        <v>0</v>
      </c>
      <c r="BI2867" s="566"/>
      <c r="BJ2867" s="557">
        <f>IF(BF2867=0,0,(BH2867/BF2867)*100)</f>
        <v>0</v>
      </c>
      <c r="BK2867" s="558"/>
      <c r="BL2867" s="602">
        <f>(AD2867*2)+(AJ2867*2)+(AP2867*3)+BB2867</f>
        <v>0</v>
      </c>
      <c r="BM2867" s="603"/>
      <c r="BN2867" s="604"/>
      <c r="BO2867" s="587">
        <f t="shared" ref="BO2867" si="2766">IF(BQ2867=0,0,50*BP2867/BQ2867)</f>
        <v>0</v>
      </c>
      <c r="BP2867" s="555">
        <f t="shared" ref="BP2867" si="2767">(BL2867*BS$2843)+(N2867*BS$2844)+(X2867*BS$2845)+(R2867*BS$2846)+(V2867*BS$2847)+(Z2867*BS$2848)</f>
        <v>0</v>
      </c>
      <c r="BQ2867" s="555">
        <f t="shared" ref="BQ2867" si="2768">((AZ2867-BB2867)*BS$2850)+((AT2867-AV2867)*BS$2849)+(H2867*BS$2851)+(P2867*BS$2852)</f>
        <v>0</v>
      </c>
      <c r="BR2867" s="65"/>
      <c r="BS2867" s="65"/>
      <c r="BT2867" s="268"/>
    </row>
    <row r="2868" spans="1:72" ht="21.75" customHeight="1" x14ac:dyDescent="0.25">
      <c r="A2868" s="268"/>
      <c r="B2868" s="679"/>
      <c r="C2868" s="690" t="str">
        <f>IF(ROSTER!D$32="","",ROSTER!D$32)</f>
        <v/>
      </c>
      <c r="D2868" s="691"/>
      <c r="E2868" s="668"/>
      <c r="F2868" s="681"/>
      <c r="G2868" s="664"/>
      <c r="H2868" s="585"/>
      <c r="I2868" s="586"/>
      <c r="J2868" s="571"/>
      <c r="K2868" s="572"/>
      <c r="L2868" s="575"/>
      <c r="M2868" s="576"/>
      <c r="N2868" s="581" t="s">
        <v>16</v>
      </c>
      <c r="O2868" s="582"/>
      <c r="P2868" s="571"/>
      <c r="Q2868" s="572"/>
      <c r="R2868" s="575"/>
      <c r="S2868" s="576"/>
      <c r="T2868" s="581" t="s">
        <v>16</v>
      </c>
      <c r="U2868" s="582"/>
      <c r="V2868" s="585"/>
      <c r="W2868" s="586"/>
      <c r="X2868" s="571"/>
      <c r="Y2868" s="586"/>
      <c r="Z2868" s="571"/>
      <c r="AA2868" s="586"/>
      <c r="AB2868" s="571"/>
      <c r="AC2868" s="572"/>
      <c r="AD2868" s="575"/>
      <c r="AE2868" s="576"/>
      <c r="AF2868" s="577"/>
      <c r="AG2868" s="578"/>
      <c r="AH2868" s="571"/>
      <c r="AI2868" s="572"/>
      <c r="AJ2868" s="575"/>
      <c r="AK2868" s="576"/>
      <c r="AL2868" s="577"/>
      <c r="AM2868" s="578"/>
      <c r="AN2868" s="571"/>
      <c r="AO2868" s="572"/>
      <c r="AP2868" s="575"/>
      <c r="AQ2868" s="576"/>
      <c r="AR2868" s="577"/>
      <c r="AS2868" s="578"/>
      <c r="AT2868" s="627"/>
      <c r="AU2868" s="628"/>
      <c r="AV2868" s="629"/>
      <c r="AW2868" s="630"/>
      <c r="AX2868" s="577"/>
      <c r="AY2868" s="578"/>
      <c r="AZ2868" s="571"/>
      <c r="BA2868" s="572"/>
      <c r="BB2868" s="575"/>
      <c r="BC2868" s="576"/>
      <c r="BD2868" s="577"/>
      <c r="BE2868" s="578"/>
      <c r="BF2868" s="627"/>
      <c r="BG2868" s="628"/>
      <c r="BH2868" s="629"/>
      <c r="BI2868" s="630"/>
      <c r="BJ2868" s="577"/>
      <c r="BK2868" s="578"/>
      <c r="BL2868" s="605"/>
      <c r="BM2868" s="606"/>
      <c r="BN2868" s="607"/>
      <c r="BO2868" s="588"/>
      <c r="BP2868" s="556"/>
      <c r="BQ2868" s="556"/>
      <c r="BR2868" s="65"/>
      <c r="BS2868" s="65"/>
      <c r="BT2868" s="268"/>
    </row>
    <row r="2869" spans="1:72" ht="21.75" customHeight="1" x14ac:dyDescent="0.25">
      <c r="A2869" s="268"/>
      <c r="B2869" s="678" t="str">
        <f>IF(ROSTER!B$34="","",ROSTER!B$34)</f>
        <v/>
      </c>
      <c r="C2869" s="669" t="str">
        <f>IF(ROSTER!C$34="","",ROSTER!C$34)</f>
        <v/>
      </c>
      <c r="D2869" s="670"/>
      <c r="E2869" s="667"/>
      <c r="F2869" s="680">
        <f>IF(E2869="y",1,IF(E2869="S",1,0))</f>
        <v>0</v>
      </c>
      <c r="G2869" s="663">
        <f>IF(E2869="S",1,0)</f>
        <v>0</v>
      </c>
      <c r="H2869" s="583"/>
      <c r="I2869" s="584"/>
      <c r="J2869" s="569"/>
      <c r="K2869" s="570"/>
      <c r="L2869" s="573"/>
      <c r="M2869" s="574"/>
      <c r="N2869" s="579">
        <f>L2869+J2869</f>
        <v>0</v>
      </c>
      <c r="O2869" s="580"/>
      <c r="P2869" s="569"/>
      <c r="Q2869" s="570"/>
      <c r="R2869" s="573"/>
      <c r="S2869" s="574"/>
      <c r="T2869" s="579">
        <f>R2869-P2869</f>
        <v>0</v>
      </c>
      <c r="U2869" s="580"/>
      <c r="V2869" s="583"/>
      <c r="W2869" s="584"/>
      <c r="X2869" s="569"/>
      <c r="Y2869" s="584"/>
      <c r="Z2869" s="569"/>
      <c r="AA2869" s="584"/>
      <c r="AB2869" s="569"/>
      <c r="AC2869" s="570"/>
      <c r="AD2869" s="573"/>
      <c r="AE2869" s="574"/>
      <c r="AF2869" s="557">
        <f>IF(AB2869=0,0,(AD2869/AB2869)*100)</f>
        <v>0</v>
      </c>
      <c r="AG2869" s="558"/>
      <c r="AH2869" s="569"/>
      <c r="AI2869" s="570"/>
      <c r="AJ2869" s="573"/>
      <c r="AK2869" s="574"/>
      <c r="AL2869" s="557">
        <f>IF(AH2869=0,0,(AJ2869/AH2869)*100)</f>
        <v>0</v>
      </c>
      <c r="AM2869" s="558"/>
      <c r="AN2869" s="569"/>
      <c r="AO2869" s="570"/>
      <c r="AP2869" s="573"/>
      <c r="AQ2869" s="574"/>
      <c r="AR2869" s="557">
        <f>IF(AN2869=0,0,(AP2869/AN2869)*100)</f>
        <v>0</v>
      </c>
      <c r="AS2869" s="558"/>
      <c r="AT2869" s="561">
        <f>AB2869+AH2869+AN2869</f>
        <v>0</v>
      </c>
      <c r="AU2869" s="562"/>
      <c r="AV2869" s="565">
        <f>AD2869+AJ2869+AP2869</f>
        <v>0</v>
      </c>
      <c r="AW2869" s="566"/>
      <c r="AX2869" s="557">
        <f>IF(AT2869=0,0,(AV2869/AT2869)*100)</f>
        <v>0</v>
      </c>
      <c r="AY2869" s="558"/>
      <c r="AZ2869" s="569"/>
      <c r="BA2869" s="570"/>
      <c r="BB2869" s="573"/>
      <c r="BC2869" s="574"/>
      <c r="BD2869" s="557">
        <f>IF(AZ2869=0,0,(BB2869/AZ2869)*100)</f>
        <v>0</v>
      </c>
      <c r="BE2869" s="558"/>
      <c r="BF2869" s="561">
        <f>AT2869+AZ2869</f>
        <v>0</v>
      </c>
      <c r="BG2869" s="562"/>
      <c r="BH2869" s="565">
        <f>AV2869+BB2869</f>
        <v>0</v>
      </c>
      <c r="BI2869" s="566"/>
      <c r="BJ2869" s="557">
        <f>IF(BF2869=0,0,(BH2869/BF2869)*100)</f>
        <v>0</v>
      </c>
      <c r="BK2869" s="558"/>
      <c r="BL2869" s="602">
        <f>(AD2869*2)+(AJ2869*2)+(AP2869*3)+BB2869</f>
        <v>0</v>
      </c>
      <c r="BM2869" s="603"/>
      <c r="BN2869" s="604"/>
      <c r="BO2869" s="587">
        <f t="shared" ref="BO2869" si="2769">IF(BQ2869=0,0,50*BP2869/BQ2869)</f>
        <v>0</v>
      </c>
      <c r="BP2869" s="555">
        <f t="shared" ref="BP2869" si="2770">(BL2869*BS$2843)+(N2869*BS$2844)+(X2869*BS$2845)+(R2869*BS$2846)+(V2869*BS$2847)+(Z2869*BS$2848)</f>
        <v>0</v>
      </c>
      <c r="BQ2869" s="555">
        <f t="shared" ref="BQ2869" si="2771">((AZ2869-BB2869)*BS$2850)+((AT2869-AV2869)*BS$2849)+(H2869*BS$2851)+(P2869*BS$2852)</f>
        <v>0</v>
      </c>
      <c r="BR2869" s="65"/>
      <c r="BS2869" s="65"/>
      <c r="BT2869" s="268"/>
    </row>
    <row r="2870" spans="1:72" ht="21.75" customHeight="1" x14ac:dyDescent="0.25">
      <c r="A2870" s="268"/>
      <c r="B2870" s="679"/>
      <c r="C2870" s="690" t="str">
        <f>IF(ROSTER!D$34="","",ROSTER!D$34)</f>
        <v/>
      </c>
      <c r="D2870" s="691"/>
      <c r="E2870" s="668"/>
      <c r="F2870" s="681"/>
      <c r="G2870" s="664"/>
      <c r="H2870" s="585"/>
      <c r="I2870" s="586"/>
      <c r="J2870" s="571"/>
      <c r="K2870" s="572"/>
      <c r="L2870" s="575"/>
      <c r="M2870" s="576"/>
      <c r="N2870" s="581" t="s">
        <v>16</v>
      </c>
      <c r="O2870" s="582"/>
      <c r="P2870" s="571"/>
      <c r="Q2870" s="572"/>
      <c r="R2870" s="575"/>
      <c r="S2870" s="576"/>
      <c r="T2870" s="581" t="s">
        <v>16</v>
      </c>
      <c r="U2870" s="582"/>
      <c r="V2870" s="585"/>
      <c r="W2870" s="586"/>
      <c r="X2870" s="571"/>
      <c r="Y2870" s="586"/>
      <c r="Z2870" s="571"/>
      <c r="AA2870" s="586"/>
      <c r="AB2870" s="571"/>
      <c r="AC2870" s="572"/>
      <c r="AD2870" s="575"/>
      <c r="AE2870" s="576"/>
      <c r="AF2870" s="577"/>
      <c r="AG2870" s="578"/>
      <c r="AH2870" s="571"/>
      <c r="AI2870" s="572"/>
      <c r="AJ2870" s="575"/>
      <c r="AK2870" s="576"/>
      <c r="AL2870" s="577"/>
      <c r="AM2870" s="578"/>
      <c r="AN2870" s="571"/>
      <c r="AO2870" s="572"/>
      <c r="AP2870" s="575"/>
      <c r="AQ2870" s="576"/>
      <c r="AR2870" s="577"/>
      <c r="AS2870" s="578"/>
      <c r="AT2870" s="627"/>
      <c r="AU2870" s="628"/>
      <c r="AV2870" s="629"/>
      <c r="AW2870" s="630"/>
      <c r="AX2870" s="577"/>
      <c r="AY2870" s="578"/>
      <c r="AZ2870" s="571"/>
      <c r="BA2870" s="572"/>
      <c r="BB2870" s="575"/>
      <c r="BC2870" s="576"/>
      <c r="BD2870" s="577"/>
      <c r="BE2870" s="578"/>
      <c r="BF2870" s="627"/>
      <c r="BG2870" s="628"/>
      <c r="BH2870" s="629"/>
      <c r="BI2870" s="630"/>
      <c r="BJ2870" s="577"/>
      <c r="BK2870" s="578"/>
      <c r="BL2870" s="605"/>
      <c r="BM2870" s="606"/>
      <c r="BN2870" s="607"/>
      <c r="BO2870" s="588"/>
      <c r="BP2870" s="556"/>
      <c r="BQ2870" s="556"/>
      <c r="BR2870" s="65"/>
      <c r="BS2870" s="65"/>
      <c r="BT2870" s="268"/>
    </row>
    <row r="2871" spans="1:72" ht="21.75" customHeight="1" x14ac:dyDescent="0.25">
      <c r="A2871" s="268"/>
      <c r="B2871" s="678" t="str">
        <f>IF(ROSTER!B$36="","",ROSTER!B$36)</f>
        <v/>
      </c>
      <c r="C2871" s="669" t="str">
        <f>IF(ROSTER!C$36="","",ROSTER!C$36)</f>
        <v/>
      </c>
      <c r="D2871" s="670"/>
      <c r="E2871" s="667"/>
      <c r="F2871" s="680">
        <f>IF(E2871="y",1,IF(E2871="S",1,0))</f>
        <v>0</v>
      </c>
      <c r="G2871" s="663">
        <f>IF(E2871="S",1,0)</f>
        <v>0</v>
      </c>
      <c r="H2871" s="583"/>
      <c r="I2871" s="584"/>
      <c r="J2871" s="569"/>
      <c r="K2871" s="570"/>
      <c r="L2871" s="573"/>
      <c r="M2871" s="574"/>
      <c r="N2871" s="579">
        <f>L2871+J2871</f>
        <v>0</v>
      </c>
      <c r="O2871" s="580"/>
      <c r="P2871" s="569"/>
      <c r="Q2871" s="570"/>
      <c r="R2871" s="573"/>
      <c r="S2871" s="574"/>
      <c r="T2871" s="579">
        <f>R2871-P2871</f>
        <v>0</v>
      </c>
      <c r="U2871" s="580"/>
      <c r="V2871" s="583"/>
      <c r="W2871" s="584"/>
      <c r="X2871" s="569"/>
      <c r="Y2871" s="584"/>
      <c r="Z2871" s="569"/>
      <c r="AA2871" s="584"/>
      <c r="AB2871" s="569"/>
      <c r="AC2871" s="570"/>
      <c r="AD2871" s="573"/>
      <c r="AE2871" s="574"/>
      <c r="AF2871" s="557">
        <f>IF(AB2871=0,0,(AD2871/AB2871)*100)</f>
        <v>0</v>
      </c>
      <c r="AG2871" s="558"/>
      <c r="AH2871" s="569"/>
      <c r="AI2871" s="570"/>
      <c r="AJ2871" s="573"/>
      <c r="AK2871" s="574"/>
      <c r="AL2871" s="557">
        <f>IF(AH2871=0,0,(AJ2871/AH2871)*100)</f>
        <v>0</v>
      </c>
      <c r="AM2871" s="558"/>
      <c r="AN2871" s="569"/>
      <c r="AO2871" s="570"/>
      <c r="AP2871" s="573"/>
      <c r="AQ2871" s="574"/>
      <c r="AR2871" s="557">
        <f>IF(AN2871=0,0,(AP2871/AN2871)*100)</f>
        <v>0</v>
      </c>
      <c r="AS2871" s="558"/>
      <c r="AT2871" s="561">
        <f>AB2871+AH2871+AN2871</f>
        <v>0</v>
      </c>
      <c r="AU2871" s="562"/>
      <c r="AV2871" s="565">
        <f>AD2871+AJ2871+AP2871</f>
        <v>0</v>
      </c>
      <c r="AW2871" s="566"/>
      <c r="AX2871" s="557">
        <f>IF(AT2871=0,0,(AV2871/AT2871)*100)</f>
        <v>0</v>
      </c>
      <c r="AY2871" s="558"/>
      <c r="AZ2871" s="569"/>
      <c r="BA2871" s="570"/>
      <c r="BB2871" s="573"/>
      <c r="BC2871" s="574"/>
      <c r="BD2871" s="557">
        <f>IF(AZ2871=0,0,(BB2871/AZ2871)*100)</f>
        <v>0</v>
      </c>
      <c r="BE2871" s="558"/>
      <c r="BF2871" s="561">
        <f>AT2871+AZ2871</f>
        <v>0</v>
      </c>
      <c r="BG2871" s="562"/>
      <c r="BH2871" s="565">
        <f>AV2871+BB2871</f>
        <v>0</v>
      </c>
      <c r="BI2871" s="566"/>
      <c r="BJ2871" s="557">
        <f>IF(BF2871=0,0,(BH2871/BF2871)*100)</f>
        <v>0</v>
      </c>
      <c r="BK2871" s="558"/>
      <c r="BL2871" s="602">
        <f>(AD2871*2)+(AJ2871*2)+(AP2871*3)+BB2871</f>
        <v>0</v>
      </c>
      <c r="BM2871" s="603"/>
      <c r="BN2871" s="604"/>
      <c r="BO2871" s="587">
        <f t="shared" ref="BO2871" si="2772">IF(BQ2871=0,0,50*BP2871/BQ2871)</f>
        <v>0</v>
      </c>
      <c r="BP2871" s="555">
        <f t="shared" ref="BP2871" si="2773">(BL2871*BS$2843)+(N2871*BS$2844)+(X2871*BS$2845)+(R2871*BS$2846)+(V2871*BS$2847)+(Z2871*BS$2848)</f>
        <v>0</v>
      </c>
      <c r="BQ2871" s="555">
        <f t="shared" ref="BQ2871" si="2774">((AZ2871-BB2871)*BS$2850)+((AT2871-AV2871)*BS$2849)+(H2871*BS$2851)+(P2871*BS$2852)</f>
        <v>0</v>
      </c>
      <c r="BR2871" s="65"/>
      <c r="BS2871" s="65"/>
      <c r="BT2871" s="268"/>
    </row>
    <row r="2872" spans="1:72" ht="21.75" customHeight="1" x14ac:dyDescent="0.25">
      <c r="A2872" s="268"/>
      <c r="B2872" s="679"/>
      <c r="C2872" s="690" t="str">
        <f>IF(ROSTER!D$36="","",ROSTER!D$36)</f>
        <v/>
      </c>
      <c r="D2872" s="691"/>
      <c r="E2872" s="668"/>
      <c r="F2872" s="681"/>
      <c r="G2872" s="664"/>
      <c r="H2872" s="585"/>
      <c r="I2872" s="586"/>
      <c r="J2872" s="571"/>
      <c r="K2872" s="572"/>
      <c r="L2872" s="575"/>
      <c r="M2872" s="576"/>
      <c r="N2872" s="581" t="s">
        <v>16</v>
      </c>
      <c r="O2872" s="582"/>
      <c r="P2872" s="571"/>
      <c r="Q2872" s="572"/>
      <c r="R2872" s="575"/>
      <c r="S2872" s="576"/>
      <c r="T2872" s="581" t="s">
        <v>16</v>
      </c>
      <c r="U2872" s="582"/>
      <c r="V2872" s="585"/>
      <c r="W2872" s="586"/>
      <c r="X2872" s="571"/>
      <c r="Y2872" s="586"/>
      <c r="Z2872" s="571"/>
      <c r="AA2872" s="586"/>
      <c r="AB2872" s="571"/>
      <c r="AC2872" s="572"/>
      <c r="AD2872" s="575"/>
      <c r="AE2872" s="576"/>
      <c r="AF2872" s="577"/>
      <c r="AG2872" s="578"/>
      <c r="AH2872" s="571"/>
      <c r="AI2872" s="572"/>
      <c r="AJ2872" s="575"/>
      <c r="AK2872" s="576"/>
      <c r="AL2872" s="577"/>
      <c r="AM2872" s="578"/>
      <c r="AN2872" s="571"/>
      <c r="AO2872" s="572"/>
      <c r="AP2872" s="575"/>
      <c r="AQ2872" s="576"/>
      <c r="AR2872" s="577"/>
      <c r="AS2872" s="578"/>
      <c r="AT2872" s="627"/>
      <c r="AU2872" s="628"/>
      <c r="AV2872" s="629"/>
      <c r="AW2872" s="630"/>
      <c r="AX2872" s="577"/>
      <c r="AY2872" s="578"/>
      <c r="AZ2872" s="571"/>
      <c r="BA2872" s="572"/>
      <c r="BB2872" s="575"/>
      <c r="BC2872" s="576"/>
      <c r="BD2872" s="577"/>
      <c r="BE2872" s="578"/>
      <c r="BF2872" s="627"/>
      <c r="BG2872" s="628"/>
      <c r="BH2872" s="629"/>
      <c r="BI2872" s="630"/>
      <c r="BJ2872" s="577"/>
      <c r="BK2872" s="578"/>
      <c r="BL2872" s="605"/>
      <c r="BM2872" s="606"/>
      <c r="BN2872" s="607"/>
      <c r="BO2872" s="588"/>
      <c r="BP2872" s="556"/>
      <c r="BQ2872" s="556"/>
      <c r="BR2872" s="65"/>
      <c r="BS2872" s="65"/>
      <c r="BT2872" s="268"/>
    </row>
    <row r="2873" spans="1:72" ht="21.75" customHeight="1" x14ac:dyDescent="0.25">
      <c r="A2873" s="268"/>
      <c r="B2873" s="678" t="str">
        <f>IF(ROSTER!B$38="","",ROSTER!B$38)</f>
        <v/>
      </c>
      <c r="C2873" s="669" t="str">
        <f>IF(ROSTER!C$38="","",ROSTER!C$38)</f>
        <v/>
      </c>
      <c r="D2873" s="670"/>
      <c r="E2873" s="667"/>
      <c r="F2873" s="680">
        <f>IF(E2873="y",1,IF(E2873="S",1,0))</f>
        <v>0</v>
      </c>
      <c r="G2873" s="663">
        <f>IF(E2873="S",1,0)</f>
        <v>0</v>
      </c>
      <c r="H2873" s="583"/>
      <c r="I2873" s="584"/>
      <c r="J2873" s="569"/>
      <c r="K2873" s="570"/>
      <c r="L2873" s="573"/>
      <c r="M2873" s="574"/>
      <c r="N2873" s="579">
        <f>L2873+J2873</f>
        <v>0</v>
      </c>
      <c r="O2873" s="580"/>
      <c r="P2873" s="569"/>
      <c r="Q2873" s="570"/>
      <c r="R2873" s="573"/>
      <c r="S2873" s="574"/>
      <c r="T2873" s="579">
        <f>R2873-P2873</f>
        <v>0</v>
      </c>
      <c r="U2873" s="580"/>
      <c r="V2873" s="583"/>
      <c r="W2873" s="584"/>
      <c r="X2873" s="569"/>
      <c r="Y2873" s="584"/>
      <c r="Z2873" s="569"/>
      <c r="AA2873" s="584"/>
      <c r="AB2873" s="569"/>
      <c r="AC2873" s="570"/>
      <c r="AD2873" s="573"/>
      <c r="AE2873" s="574"/>
      <c r="AF2873" s="557">
        <f>IF(AB2873=0,0,(AD2873/AB2873)*100)</f>
        <v>0</v>
      </c>
      <c r="AG2873" s="558"/>
      <c r="AH2873" s="569"/>
      <c r="AI2873" s="570"/>
      <c r="AJ2873" s="573"/>
      <c r="AK2873" s="574"/>
      <c r="AL2873" s="557">
        <f>IF(AH2873=0,0,(AJ2873/AH2873)*100)</f>
        <v>0</v>
      </c>
      <c r="AM2873" s="558"/>
      <c r="AN2873" s="569"/>
      <c r="AO2873" s="570"/>
      <c r="AP2873" s="573"/>
      <c r="AQ2873" s="574"/>
      <c r="AR2873" s="557">
        <f>IF(AN2873=0,0,(AP2873/AN2873)*100)</f>
        <v>0</v>
      </c>
      <c r="AS2873" s="558"/>
      <c r="AT2873" s="561">
        <f>AB2873+AH2873+AN2873</f>
        <v>0</v>
      </c>
      <c r="AU2873" s="562"/>
      <c r="AV2873" s="565">
        <f>AD2873+AJ2873+AP2873</f>
        <v>0</v>
      </c>
      <c r="AW2873" s="566"/>
      <c r="AX2873" s="557">
        <f>IF(AT2873=0,0,(AV2873/AT2873)*100)</f>
        <v>0</v>
      </c>
      <c r="AY2873" s="558"/>
      <c r="AZ2873" s="569"/>
      <c r="BA2873" s="570"/>
      <c r="BB2873" s="573"/>
      <c r="BC2873" s="574"/>
      <c r="BD2873" s="557">
        <f>IF(AZ2873=0,0,(BB2873/AZ2873)*100)</f>
        <v>0</v>
      </c>
      <c r="BE2873" s="558"/>
      <c r="BF2873" s="561">
        <f>AT2873+AZ2873</f>
        <v>0</v>
      </c>
      <c r="BG2873" s="562"/>
      <c r="BH2873" s="565">
        <f>AV2873+BB2873</f>
        <v>0</v>
      </c>
      <c r="BI2873" s="566"/>
      <c r="BJ2873" s="557">
        <f>IF(BF2873=0,0,(BH2873/BF2873)*100)</f>
        <v>0</v>
      </c>
      <c r="BK2873" s="558"/>
      <c r="BL2873" s="602">
        <f>(AD2873*2)+(AJ2873*2)+(AP2873*3)+BB2873</f>
        <v>0</v>
      </c>
      <c r="BM2873" s="603"/>
      <c r="BN2873" s="604"/>
      <c r="BO2873" s="587">
        <f t="shared" ref="BO2873" si="2775">IF(BQ2873=0,0,50*BP2873/BQ2873)</f>
        <v>0</v>
      </c>
      <c r="BP2873" s="555">
        <f t="shared" ref="BP2873" si="2776">(BL2873*BS$2843)+(N2873*BS$2844)+(X2873*BS$2845)+(R2873*BS$2846)+(V2873*BS$2847)+(Z2873*BS$2848)</f>
        <v>0</v>
      </c>
      <c r="BQ2873" s="555">
        <f t="shared" ref="BQ2873" si="2777">((AZ2873-BB2873)*BS$2850)+((AT2873-AV2873)*BS$2849)+(H2873*BS$2851)+(P2873*BS$2852)</f>
        <v>0</v>
      </c>
      <c r="BR2873" s="65"/>
      <c r="BS2873" s="65"/>
      <c r="BT2873" s="268"/>
    </row>
    <row r="2874" spans="1:72" ht="21.75" customHeight="1" x14ac:dyDescent="0.25">
      <c r="A2874" s="268"/>
      <c r="B2874" s="679"/>
      <c r="C2874" s="690" t="str">
        <f>IF(ROSTER!D$38="","",ROSTER!D$38)</f>
        <v/>
      </c>
      <c r="D2874" s="691"/>
      <c r="E2874" s="668"/>
      <c r="F2874" s="681"/>
      <c r="G2874" s="664"/>
      <c r="H2874" s="585"/>
      <c r="I2874" s="586"/>
      <c r="J2874" s="571"/>
      <c r="K2874" s="572"/>
      <c r="L2874" s="575"/>
      <c r="M2874" s="576"/>
      <c r="N2874" s="581" t="s">
        <v>16</v>
      </c>
      <c r="O2874" s="582"/>
      <c r="P2874" s="571"/>
      <c r="Q2874" s="572"/>
      <c r="R2874" s="575"/>
      <c r="S2874" s="576"/>
      <c r="T2874" s="581" t="s">
        <v>16</v>
      </c>
      <c r="U2874" s="582"/>
      <c r="V2874" s="585"/>
      <c r="W2874" s="586"/>
      <c r="X2874" s="571"/>
      <c r="Y2874" s="586"/>
      <c r="Z2874" s="571"/>
      <c r="AA2874" s="586"/>
      <c r="AB2874" s="571"/>
      <c r="AC2874" s="572"/>
      <c r="AD2874" s="575"/>
      <c r="AE2874" s="576"/>
      <c r="AF2874" s="577"/>
      <c r="AG2874" s="578"/>
      <c r="AH2874" s="571"/>
      <c r="AI2874" s="572"/>
      <c r="AJ2874" s="575"/>
      <c r="AK2874" s="576"/>
      <c r="AL2874" s="577"/>
      <c r="AM2874" s="578"/>
      <c r="AN2874" s="571"/>
      <c r="AO2874" s="572"/>
      <c r="AP2874" s="575"/>
      <c r="AQ2874" s="576"/>
      <c r="AR2874" s="577"/>
      <c r="AS2874" s="578"/>
      <c r="AT2874" s="627"/>
      <c r="AU2874" s="628"/>
      <c r="AV2874" s="629"/>
      <c r="AW2874" s="630"/>
      <c r="AX2874" s="577"/>
      <c r="AY2874" s="578"/>
      <c r="AZ2874" s="571"/>
      <c r="BA2874" s="572"/>
      <c r="BB2874" s="575"/>
      <c r="BC2874" s="576"/>
      <c r="BD2874" s="577"/>
      <c r="BE2874" s="578"/>
      <c r="BF2874" s="627"/>
      <c r="BG2874" s="628"/>
      <c r="BH2874" s="629"/>
      <c r="BI2874" s="630"/>
      <c r="BJ2874" s="577"/>
      <c r="BK2874" s="578"/>
      <c r="BL2874" s="605"/>
      <c r="BM2874" s="606"/>
      <c r="BN2874" s="607"/>
      <c r="BO2874" s="588"/>
      <c r="BP2874" s="556"/>
      <c r="BQ2874" s="556"/>
      <c r="BR2874" s="65"/>
      <c r="BS2874" s="65"/>
      <c r="BT2874" s="268"/>
    </row>
    <row r="2875" spans="1:72" ht="21.75" customHeight="1" x14ac:dyDescent="0.25">
      <c r="A2875" s="268"/>
      <c r="B2875" s="678" t="str">
        <f>IF(ROSTER!B$40="","",ROSTER!B$40)</f>
        <v/>
      </c>
      <c r="C2875" s="669" t="str">
        <f>IF(ROSTER!C$40="","",ROSTER!C$40)</f>
        <v/>
      </c>
      <c r="D2875" s="670"/>
      <c r="E2875" s="667"/>
      <c r="F2875" s="680">
        <f>IF(E2875="y",1,IF(E2875="S",1,0))</f>
        <v>0</v>
      </c>
      <c r="G2875" s="663">
        <f>IF(E2875="S",1,0)</f>
        <v>0</v>
      </c>
      <c r="H2875" s="583"/>
      <c r="I2875" s="584"/>
      <c r="J2875" s="569"/>
      <c r="K2875" s="570"/>
      <c r="L2875" s="573"/>
      <c r="M2875" s="574"/>
      <c r="N2875" s="579">
        <f>L2875+J2875</f>
        <v>0</v>
      </c>
      <c r="O2875" s="580"/>
      <c r="P2875" s="569"/>
      <c r="Q2875" s="570"/>
      <c r="R2875" s="573"/>
      <c r="S2875" s="574"/>
      <c r="T2875" s="579">
        <f>R2875-P2875</f>
        <v>0</v>
      </c>
      <c r="U2875" s="580"/>
      <c r="V2875" s="583"/>
      <c r="W2875" s="584"/>
      <c r="X2875" s="569"/>
      <c r="Y2875" s="584"/>
      <c r="Z2875" s="569"/>
      <c r="AA2875" s="584"/>
      <c r="AB2875" s="569"/>
      <c r="AC2875" s="570"/>
      <c r="AD2875" s="573"/>
      <c r="AE2875" s="574"/>
      <c r="AF2875" s="557">
        <f>IF(AB2875=0,0,(AD2875/AB2875)*100)</f>
        <v>0</v>
      </c>
      <c r="AG2875" s="558"/>
      <c r="AH2875" s="569"/>
      <c r="AI2875" s="570"/>
      <c r="AJ2875" s="573"/>
      <c r="AK2875" s="574"/>
      <c r="AL2875" s="557">
        <f>IF(AH2875=0,0,(AJ2875/AH2875)*100)</f>
        <v>0</v>
      </c>
      <c r="AM2875" s="558"/>
      <c r="AN2875" s="569"/>
      <c r="AO2875" s="570"/>
      <c r="AP2875" s="573"/>
      <c r="AQ2875" s="574"/>
      <c r="AR2875" s="557">
        <f>IF(AN2875=0,0,(AP2875/AN2875)*100)</f>
        <v>0</v>
      </c>
      <c r="AS2875" s="558"/>
      <c r="AT2875" s="561">
        <f>AB2875+AH2875+AN2875</f>
        <v>0</v>
      </c>
      <c r="AU2875" s="562"/>
      <c r="AV2875" s="565">
        <f>AD2875+AJ2875+AP2875</f>
        <v>0</v>
      </c>
      <c r="AW2875" s="566"/>
      <c r="AX2875" s="557">
        <f>IF(AT2875=0,0,(AV2875/AT2875)*100)</f>
        <v>0</v>
      </c>
      <c r="AY2875" s="558"/>
      <c r="AZ2875" s="569"/>
      <c r="BA2875" s="570"/>
      <c r="BB2875" s="573"/>
      <c r="BC2875" s="574"/>
      <c r="BD2875" s="557">
        <f>IF(AZ2875=0,0,(BB2875/AZ2875)*100)</f>
        <v>0</v>
      </c>
      <c r="BE2875" s="558"/>
      <c r="BF2875" s="561">
        <f>AT2875+AZ2875</f>
        <v>0</v>
      </c>
      <c r="BG2875" s="562"/>
      <c r="BH2875" s="565">
        <f>AV2875+BB2875</f>
        <v>0</v>
      </c>
      <c r="BI2875" s="566"/>
      <c r="BJ2875" s="557">
        <f>IF(BF2875=0,0,(BH2875/BF2875)*100)</f>
        <v>0</v>
      </c>
      <c r="BK2875" s="558"/>
      <c r="BL2875" s="602">
        <f>(AD2875*2)+(AJ2875*2)+(AP2875*3)+BB2875</f>
        <v>0</v>
      </c>
      <c r="BM2875" s="603"/>
      <c r="BN2875" s="604"/>
      <c r="BO2875" s="587">
        <f t="shared" ref="BO2875" si="2778">IF(BQ2875=0,0,50*BP2875/BQ2875)</f>
        <v>0</v>
      </c>
      <c r="BP2875" s="555">
        <f t="shared" ref="BP2875" si="2779">(BL2875*BS$2843)+(N2875*BS$2844)+(X2875*BS$2845)+(R2875*BS$2846)+(V2875*BS$2847)+(Z2875*BS$2848)</f>
        <v>0</v>
      </c>
      <c r="BQ2875" s="555">
        <f t="shared" ref="BQ2875" si="2780">((AZ2875-BB2875)*BS$2850)+((AT2875-AV2875)*BS$2849)+(H2875*BS$2851)+(P2875*BS$2852)</f>
        <v>0</v>
      </c>
      <c r="BR2875" s="65"/>
      <c r="BS2875" s="65"/>
      <c r="BT2875" s="268"/>
    </row>
    <row r="2876" spans="1:72" ht="21.75" customHeight="1" x14ac:dyDescent="0.25">
      <c r="A2876" s="268"/>
      <c r="B2876" s="679"/>
      <c r="C2876" s="690" t="str">
        <f>IF(ROSTER!D$40="","",ROSTER!D$40)</f>
        <v/>
      </c>
      <c r="D2876" s="691"/>
      <c r="E2876" s="668"/>
      <c r="F2876" s="681"/>
      <c r="G2876" s="664"/>
      <c r="H2876" s="585"/>
      <c r="I2876" s="586"/>
      <c r="J2876" s="571"/>
      <c r="K2876" s="572"/>
      <c r="L2876" s="575"/>
      <c r="M2876" s="576"/>
      <c r="N2876" s="581" t="s">
        <v>16</v>
      </c>
      <c r="O2876" s="582"/>
      <c r="P2876" s="571"/>
      <c r="Q2876" s="572"/>
      <c r="R2876" s="575"/>
      <c r="S2876" s="576"/>
      <c r="T2876" s="581" t="s">
        <v>16</v>
      </c>
      <c r="U2876" s="582"/>
      <c r="V2876" s="585"/>
      <c r="W2876" s="586"/>
      <c r="X2876" s="571"/>
      <c r="Y2876" s="586"/>
      <c r="Z2876" s="571"/>
      <c r="AA2876" s="586"/>
      <c r="AB2876" s="571"/>
      <c r="AC2876" s="572"/>
      <c r="AD2876" s="575"/>
      <c r="AE2876" s="576"/>
      <c r="AF2876" s="577"/>
      <c r="AG2876" s="578"/>
      <c r="AH2876" s="571"/>
      <c r="AI2876" s="572"/>
      <c r="AJ2876" s="575"/>
      <c r="AK2876" s="576"/>
      <c r="AL2876" s="577"/>
      <c r="AM2876" s="578"/>
      <c r="AN2876" s="571"/>
      <c r="AO2876" s="572"/>
      <c r="AP2876" s="575"/>
      <c r="AQ2876" s="576"/>
      <c r="AR2876" s="577"/>
      <c r="AS2876" s="578"/>
      <c r="AT2876" s="627"/>
      <c r="AU2876" s="628"/>
      <c r="AV2876" s="629"/>
      <c r="AW2876" s="630"/>
      <c r="AX2876" s="577"/>
      <c r="AY2876" s="578"/>
      <c r="AZ2876" s="571"/>
      <c r="BA2876" s="572"/>
      <c r="BB2876" s="575"/>
      <c r="BC2876" s="576"/>
      <c r="BD2876" s="577"/>
      <c r="BE2876" s="578"/>
      <c r="BF2876" s="627"/>
      <c r="BG2876" s="628"/>
      <c r="BH2876" s="629"/>
      <c r="BI2876" s="630"/>
      <c r="BJ2876" s="577"/>
      <c r="BK2876" s="578"/>
      <c r="BL2876" s="605"/>
      <c r="BM2876" s="606"/>
      <c r="BN2876" s="607"/>
      <c r="BO2876" s="588"/>
      <c r="BP2876" s="556"/>
      <c r="BQ2876" s="556"/>
      <c r="BR2876" s="65"/>
      <c r="BS2876" s="65"/>
      <c r="BT2876" s="268"/>
    </row>
    <row r="2877" spans="1:72" ht="21.75" customHeight="1" x14ac:dyDescent="0.25">
      <c r="A2877" s="268"/>
      <c r="B2877" s="678" t="str">
        <f>IF(ROSTER!B$42="","",ROSTER!B$42)</f>
        <v/>
      </c>
      <c r="C2877" s="669" t="str">
        <f>IF(ROSTER!C$42="","",ROSTER!C$42)</f>
        <v/>
      </c>
      <c r="D2877" s="670"/>
      <c r="E2877" s="667"/>
      <c r="F2877" s="680">
        <f>IF(E2877="y",1,IF(E2877="S",1,0))</f>
        <v>0</v>
      </c>
      <c r="G2877" s="663">
        <f>IF(E2877="S",1,0)</f>
        <v>0</v>
      </c>
      <c r="H2877" s="583"/>
      <c r="I2877" s="584"/>
      <c r="J2877" s="569"/>
      <c r="K2877" s="570"/>
      <c r="L2877" s="573"/>
      <c r="M2877" s="574"/>
      <c r="N2877" s="579">
        <f>L2877+J2877</f>
        <v>0</v>
      </c>
      <c r="O2877" s="580"/>
      <c r="P2877" s="569"/>
      <c r="Q2877" s="570"/>
      <c r="R2877" s="573"/>
      <c r="S2877" s="574"/>
      <c r="T2877" s="579">
        <f>R2877-P2877</f>
        <v>0</v>
      </c>
      <c r="U2877" s="580"/>
      <c r="V2877" s="583"/>
      <c r="W2877" s="584"/>
      <c r="X2877" s="569"/>
      <c r="Y2877" s="584"/>
      <c r="Z2877" s="569"/>
      <c r="AA2877" s="584"/>
      <c r="AB2877" s="569"/>
      <c r="AC2877" s="570"/>
      <c r="AD2877" s="573"/>
      <c r="AE2877" s="574"/>
      <c r="AF2877" s="557">
        <f>IF(AB2877=0,0,(AD2877/AB2877)*100)</f>
        <v>0</v>
      </c>
      <c r="AG2877" s="558"/>
      <c r="AH2877" s="569"/>
      <c r="AI2877" s="570"/>
      <c r="AJ2877" s="573"/>
      <c r="AK2877" s="574"/>
      <c r="AL2877" s="557">
        <f>IF(AH2877=0,0,(AJ2877/AH2877)*100)</f>
        <v>0</v>
      </c>
      <c r="AM2877" s="558"/>
      <c r="AN2877" s="569"/>
      <c r="AO2877" s="570"/>
      <c r="AP2877" s="573"/>
      <c r="AQ2877" s="574"/>
      <c r="AR2877" s="557">
        <f>IF(AN2877=0,0,(AP2877/AN2877)*100)</f>
        <v>0</v>
      </c>
      <c r="AS2877" s="558"/>
      <c r="AT2877" s="561">
        <f>AB2877+AH2877+AN2877</f>
        <v>0</v>
      </c>
      <c r="AU2877" s="562"/>
      <c r="AV2877" s="565">
        <f>AD2877+AJ2877+AP2877</f>
        <v>0</v>
      </c>
      <c r="AW2877" s="566"/>
      <c r="AX2877" s="557">
        <f>IF(AT2877=0,0,(AV2877/AT2877)*100)</f>
        <v>0</v>
      </c>
      <c r="AY2877" s="558"/>
      <c r="AZ2877" s="569"/>
      <c r="BA2877" s="570"/>
      <c r="BB2877" s="573"/>
      <c r="BC2877" s="574"/>
      <c r="BD2877" s="557">
        <f>IF(AZ2877=0,0,(BB2877/AZ2877)*100)</f>
        <v>0</v>
      </c>
      <c r="BE2877" s="558"/>
      <c r="BF2877" s="561">
        <f>AT2877+AZ2877</f>
        <v>0</v>
      </c>
      <c r="BG2877" s="562"/>
      <c r="BH2877" s="565">
        <f>AV2877+BB2877</f>
        <v>0</v>
      </c>
      <c r="BI2877" s="566"/>
      <c r="BJ2877" s="557">
        <f>IF(BF2877=0,0,(BH2877/BF2877)*100)</f>
        <v>0</v>
      </c>
      <c r="BK2877" s="558"/>
      <c r="BL2877" s="602">
        <f>(AD2877*2)+(AJ2877*2)+(AP2877*3)+BB2877</f>
        <v>0</v>
      </c>
      <c r="BM2877" s="603"/>
      <c r="BN2877" s="604"/>
      <c r="BO2877" s="587">
        <f t="shared" ref="BO2877" si="2781">IF(BQ2877=0,0,50*BP2877/BQ2877)</f>
        <v>0</v>
      </c>
      <c r="BP2877" s="555">
        <f t="shared" ref="BP2877" si="2782">(BL2877*BS$2843)+(N2877*BS$2844)+(X2877*BS$2845)+(R2877*BS$2846)+(V2877*BS$2847)+(Z2877*BS$2848)</f>
        <v>0</v>
      </c>
      <c r="BQ2877" s="555">
        <f t="shared" ref="BQ2877" si="2783">((AZ2877-BB2877)*BS$2850)+((AT2877-AV2877)*BS$2849)+(H2877*BS$2851)+(P2877*BS$2852)</f>
        <v>0</v>
      </c>
      <c r="BR2877" s="65"/>
      <c r="BS2877" s="65"/>
      <c r="BT2877" s="268"/>
    </row>
    <row r="2878" spans="1:72" ht="21.75" customHeight="1" x14ac:dyDescent="0.25">
      <c r="A2878" s="268"/>
      <c r="B2878" s="679"/>
      <c r="C2878" s="690" t="str">
        <f>IF(ROSTER!D$42="","",ROSTER!D$42)</f>
        <v/>
      </c>
      <c r="D2878" s="691"/>
      <c r="E2878" s="668"/>
      <c r="F2878" s="681"/>
      <c r="G2878" s="664"/>
      <c r="H2878" s="585"/>
      <c r="I2878" s="586"/>
      <c r="J2878" s="571"/>
      <c r="K2878" s="572"/>
      <c r="L2878" s="575"/>
      <c r="M2878" s="576"/>
      <c r="N2878" s="581" t="s">
        <v>16</v>
      </c>
      <c r="O2878" s="582"/>
      <c r="P2878" s="571"/>
      <c r="Q2878" s="572"/>
      <c r="R2878" s="575"/>
      <c r="S2878" s="576"/>
      <c r="T2878" s="581" t="s">
        <v>16</v>
      </c>
      <c r="U2878" s="582"/>
      <c r="V2878" s="585"/>
      <c r="W2878" s="586"/>
      <c r="X2878" s="571"/>
      <c r="Y2878" s="586"/>
      <c r="Z2878" s="571"/>
      <c r="AA2878" s="586"/>
      <c r="AB2878" s="571"/>
      <c r="AC2878" s="572"/>
      <c r="AD2878" s="575"/>
      <c r="AE2878" s="576"/>
      <c r="AF2878" s="577"/>
      <c r="AG2878" s="578"/>
      <c r="AH2878" s="571"/>
      <c r="AI2878" s="572"/>
      <c r="AJ2878" s="575"/>
      <c r="AK2878" s="576"/>
      <c r="AL2878" s="577"/>
      <c r="AM2878" s="578"/>
      <c r="AN2878" s="571"/>
      <c r="AO2878" s="572"/>
      <c r="AP2878" s="575"/>
      <c r="AQ2878" s="576"/>
      <c r="AR2878" s="577"/>
      <c r="AS2878" s="578"/>
      <c r="AT2878" s="627"/>
      <c r="AU2878" s="628"/>
      <c r="AV2878" s="629"/>
      <c r="AW2878" s="630"/>
      <c r="AX2878" s="577"/>
      <c r="AY2878" s="578"/>
      <c r="AZ2878" s="571"/>
      <c r="BA2878" s="572"/>
      <c r="BB2878" s="575"/>
      <c r="BC2878" s="576"/>
      <c r="BD2878" s="577"/>
      <c r="BE2878" s="578"/>
      <c r="BF2878" s="627"/>
      <c r="BG2878" s="628"/>
      <c r="BH2878" s="629"/>
      <c r="BI2878" s="630"/>
      <c r="BJ2878" s="577"/>
      <c r="BK2878" s="578"/>
      <c r="BL2878" s="605"/>
      <c r="BM2878" s="606"/>
      <c r="BN2878" s="607"/>
      <c r="BO2878" s="588"/>
      <c r="BP2878" s="556"/>
      <c r="BQ2878" s="556"/>
      <c r="BR2878" s="65"/>
      <c r="BS2878" s="65"/>
      <c r="BT2878" s="268"/>
    </row>
    <row r="2879" spans="1:72" ht="21.75" customHeight="1" x14ac:dyDescent="0.25">
      <c r="A2879" s="268"/>
      <c r="B2879" s="678" t="str">
        <f>IF(ROSTER!B$44="","",ROSTER!B$44)</f>
        <v/>
      </c>
      <c r="C2879" s="669" t="str">
        <f>IF(ROSTER!C$44="","",ROSTER!C$44)</f>
        <v/>
      </c>
      <c r="D2879" s="670"/>
      <c r="E2879" s="667"/>
      <c r="F2879" s="680">
        <f>IF(E2879="y",1,IF(E2879="S",1,0))</f>
        <v>0</v>
      </c>
      <c r="G2879" s="663">
        <f>IF(E2879="S",1,0)</f>
        <v>0</v>
      </c>
      <c r="H2879" s="583"/>
      <c r="I2879" s="584"/>
      <c r="J2879" s="569"/>
      <c r="K2879" s="570"/>
      <c r="L2879" s="573"/>
      <c r="M2879" s="574"/>
      <c r="N2879" s="579">
        <f>L2879+J2879</f>
        <v>0</v>
      </c>
      <c r="O2879" s="580"/>
      <c r="P2879" s="569"/>
      <c r="Q2879" s="570"/>
      <c r="R2879" s="573"/>
      <c r="S2879" s="574"/>
      <c r="T2879" s="579">
        <f>R2879-P2879</f>
        <v>0</v>
      </c>
      <c r="U2879" s="580"/>
      <c r="V2879" s="583"/>
      <c r="W2879" s="584"/>
      <c r="X2879" s="569"/>
      <c r="Y2879" s="584"/>
      <c r="Z2879" s="569"/>
      <c r="AA2879" s="584"/>
      <c r="AB2879" s="569"/>
      <c r="AC2879" s="570"/>
      <c r="AD2879" s="573"/>
      <c r="AE2879" s="574"/>
      <c r="AF2879" s="557">
        <f>IF(AB2879=0,0,(AD2879/AB2879)*100)</f>
        <v>0</v>
      </c>
      <c r="AG2879" s="558"/>
      <c r="AH2879" s="569"/>
      <c r="AI2879" s="570"/>
      <c r="AJ2879" s="573"/>
      <c r="AK2879" s="574"/>
      <c r="AL2879" s="557">
        <f>IF(AH2879=0,0,(AJ2879/AH2879)*100)</f>
        <v>0</v>
      </c>
      <c r="AM2879" s="558"/>
      <c r="AN2879" s="569"/>
      <c r="AO2879" s="570"/>
      <c r="AP2879" s="573"/>
      <c r="AQ2879" s="574"/>
      <c r="AR2879" s="557">
        <f>IF(AN2879=0,0,(AP2879/AN2879)*100)</f>
        <v>0</v>
      </c>
      <c r="AS2879" s="558"/>
      <c r="AT2879" s="561">
        <f>AB2879+AH2879+AN2879</f>
        <v>0</v>
      </c>
      <c r="AU2879" s="562"/>
      <c r="AV2879" s="565">
        <f>AD2879+AJ2879+AP2879</f>
        <v>0</v>
      </c>
      <c r="AW2879" s="566"/>
      <c r="AX2879" s="557">
        <f>IF(AT2879=0,0,(AV2879/AT2879)*100)</f>
        <v>0</v>
      </c>
      <c r="AY2879" s="558"/>
      <c r="AZ2879" s="569"/>
      <c r="BA2879" s="570"/>
      <c r="BB2879" s="573"/>
      <c r="BC2879" s="574"/>
      <c r="BD2879" s="557">
        <f>IF(AZ2879=0,0,(BB2879/AZ2879)*100)</f>
        <v>0</v>
      </c>
      <c r="BE2879" s="558"/>
      <c r="BF2879" s="561">
        <f>AT2879+AZ2879</f>
        <v>0</v>
      </c>
      <c r="BG2879" s="562"/>
      <c r="BH2879" s="565">
        <f>AV2879+BB2879</f>
        <v>0</v>
      </c>
      <c r="BI2879" s="566"/>
      <c r="BJ2879" s="557">
        <f>IF(BF2879=0,0,(BH2879/BF2879)*100)</f>
        <v>0</v>
      </c>
      <c r="BK2879" s="558"/>
      <c r="BL2879" s="602">
        <f>(AD2879*2)+(AJ2879*2)+(AP2879*3)+BB2879</f>
        <v>0</v>
      </c>
      <c r="BM2879" s="603"/>
      <c r="BN2879" s="604"/>
      <c r="BO2879" s="587">
        <f t="shared" ref="BO2879" si="2784">IF(BQ2879=0,0,50*BP2879/BQ2879)</f>
        <v>0</v>
      </c>
      <c r="BP2879" s="555">
        <f t="shared" ref="BP2879" si="2785">(BL2879*BS$2843)+(N2879*BS$2844)+(X2879*BS$2845)+(R2879*BS$2846)+(V2879*BS$2847)+(Z2879*BS$2848)</f>
        <v>0</v>
      </c>
      <c r="BQ2879" s="555">
        <f t="shared" ref="BQ2879" si="2786">((AZ2879-BB2879)*BS$2850)+((AT2879-AV2879)*BS$2849)+(H2879*BS$2851)+(P2879*BS$2852)</f>
        <v>0</v>
      </c>
      <c r="BR2879" s="65"/>
      <c r="BS2879" s="65"/>
      <c r="BT2879" s="268"/>
    </row>
    <row r="2880" spans="1:72" ht="21.75" customHeight="1" x14ac:dyDescent="0.25">
      <c r="A2880" s="268"/>
      <c r="B2880" s="679"/>
      <c r="C2880" s="690" t="str">
        <f>IF(ROSTER!D$44="","",ROSTER!D$44)</f>
        <v/>
      </c>
      <c r="D2880" s="691"/>
      <c r="E2880" s="668"/>
      <c r="F2880" s="681"/>
      <c r="G2880" s="664"/>
      <c r="H2880" s="585"/>
      <c r="I2880" s="586"/>
      <c r="J2880" s="571"/>
      <c r="K2880" s="572"/>
      <c r="L2880" s="575"/>
      <c r="M2880" s="576"/>
      <c r="N2880" s="581" t="s">
        <v>16</v>
      </c>
      <c r="O2880" s="582"/>
      <c r="P2880" s="571"/>
      <c r="Q2880" s="572"/>
      <c r="R2880" s="575"/>
      <c r="S2880" s="576"/>
      <c r="T2880" s="581" t="s">
        <v>16</v>
      </c>
      <c r="U2880" s="582"/>
      <c r="V2880" s="585"/>
      <c r="W2880" s="586"/>
      <c r="X2880" s="571"/>
      <c r="Y2880" s="586"/>
      <c r="Z2880" s="571"/>
      <c r="AA2880" s="586"/>
      <c r="AB2880" s="571"/>
      <c r="AC2880" s="572"/>
      <c r="AD2880" s="575"/>
      <c r="AE2880" s="576"/>
      <c r="AF2880" s="577"/>
      <c r="AG2880" s="578"/>
      <c r="AH2880" s="571"/>
      <c r="AI2880" s="572"/>
      <c r="AJ2880" s="575"/>
      <c r="AK2880" s="576"/>
      <c r="AL2880" s="577"/>
      <c r="AM2880" s="578"/>
      <c r="AN2880" s="571"/>
      <c r="AO2880" s="572"/>
      <c r="AP2880" s="575"/>
      <c r="AQ2880" s="576"/>
      <c r="AR2880" s="577"/>
      <c r="AS2880" s="578"/>
      <c r="AT2880" s="627"/>
      <c r="AU2880" s="628"/>
      <c r="AV2880" s="629"/>
      <c r="AW2880" s="630"/>
      <c r="AX2880" s="577"/>
      <c r="AY2880" s="578"/>
      <c r="AZ2880" s="571"/>
      <c r="BA2880" s="572"/>
      <c r="BB2880" s="575"/>
      <c r="BC2880" s="576"/>
      <c r="BD2880" s="577"/>
      <c r="BE2880" s="578"/>
      <c r="BF2880" s="627"/>
      <c r="BG2880" s="628"/>
      <c r="BH2880" s="629"/>
      <c r="BI2880" s="630"/>
      <c r="BJ2880" s="577"/>
      <c r="BK2880" s="578"/>
      <c r="BL2880" s="605"/>
      <c r="BM2880" s="606"/>
      <c r="BN2880" s="607"/>
      <c r="BO2880" s="588"/>
      <c r="BP2880" s="556"/>
      <c r="BQ2880" s="556"/>
      <c r="BR2880" s="65"/>
      <c r="BS2880" s="65"/>
      <c r="BT2880" s="268"/>
    </row>
    <row r="2881" spans="1:75" ht="21.75" customHeight="1" x14ac:dyDescent="0.25">
      <c r="A2881" s="268"/>
      <c r="B2881" s="678" t="str">
        <f>IF(ROSTER!B$46="","",ROSTER!B$46)</f>
        <v/>
      </c>
      <c r="C2881" s="669" t="str">
        <f>IF(ROSTER!C$46="","",ROSTER!C$46)</f>
        <v/>
      </c>
      <c r="D2881" s="670"/>
      <c r="E2881" s="667"/>
      <c r="F2881" s="680">
        <f>IF(E2881="y",1,IF(E2881="S",1,0))</f>
        <v>0</v>
      </c>
      <c r="G2881" s="663">
        <f>IF(E2881="S",1,0)</f>
        <v>0</v>
      </c>
      <c r="H2881" s="583"/>
      <c r="I2881" s="584"/>
      <c r="J2881" s="569"/>
      <c r="K2881" s="570"/>
      <c r="L2881" s="573"/>
      <c r="M2881" s="574"/>
      <c r="N2881" s="579">
        <f>L2881+J2881</f>
        <v>0</v>
      </c>
      <c r="O2881" s="580"/>
      <c r="P2881" s="569"/>
      <c r="Q2881" s="570"/>
      <c r="R2881" s="573"/>
      <c r="S2881" s="574"/>
      <c r="T2881" s="579">
        <f>R2881-P2881</f>
        <v>0</v>
      </c>
      <c r="U2881" s="580"/>
      <c r="V2881" s="583"/>
      <c r="W2881" s="584"/>
      <c r="X2881" s="569"/>
      <c r="Y2881" s="584"/>
      <c r="Z2881" s="569"/>
      <c r="AA2881" s="584"/>
      <c r="AB2881" s="569"/>
      <c r="AC2881" s="570"/>
      <c r="AD2881" s="573"/>
      <c r="AE2881" s="574"/>
      <c r="AF2881" s="557">
        <f>IF(AB2881=0,0,(AD2881/AB2881)*100)</f>
        <v>0</v>
      </c>
      <c r="AG2881" s="558"/>
      <c r="AH2881" s="569"/>
      <c r="AI2881" s="570"/>
      <c r="AJ2881" s="573"/>
      <c r="AK2881" s="574"/>
      <c r="AL2881" s="557">
        <f>IF(AH2881=0,0,(AJ2881/AH2881)*100)</f>
        <v>0</v>
      </c>
      <c r="AM2881" s="558"/>
      <c r="AN2881" s="569"/>
      <c r="AO2881" s="570"/>
      <c r="AP2881" s="573"/>
      <c r="AQ2881" s="574"/>
      <c r="AR2881" s="557">
        <f>IF(AN2881=0,0,(AP2881/AN2881)*100)</f>
        <v>0</v>
      </c>
      <c r="AS2881" s="558"/>
      <c r="AT2881" s="561">
        <f>AB2881+AH2881+AN2881</f>
        <v>0</v>
      </c>
      <c r="AU2881" s="562"/>
      <c r="AV2881" s="565">
        <f>AD2881+AJ2881+AP2881</f>
        <v>0</v>
      </c>
      <c r="AW2881" s="566"/>
      <c r="AX2881" s="557">
        <f>IF(AT2881=0,0,(AV2881/AT2881)*100)</f>
        <v>0</v>
      </c>
      <c r="AY2881" s="558"/>
      <c r="AZ2881" s="569"/>
      <c r="BA2881" s="570"/>
      <c r="BB2881" s="573"/>
      <c r="BC2881" s="574"/>
      <c r="BD2881" s="557">
        <f>IF(AZ2881=0,0,(BB2881/AZ2881)*100)</f>
        <v>0</v>
      </c>
      <c r="BE2881" s="558"/>
      <c r="BF2881" s="561">
        <f>AT2881+AZ2881</f>
        <v>0</v>
      </c>
      <c r="BG2881" s="562"/>
      <c r="BH2881" s="565">
        <f>AV2881+BB2881</f>
        <v>0</v>
      </c>
      <c r="BI2881" s="566"/>
      <c r="BJ2881" s="557">
        <f>IF(BF2881=0,0,(BH2881/BF2881)*100)</f>
        <v>0</v>
      </c>
      <c r="BK2881" s="558"/>
      <c r="BL2881" s="602">
        <f>(AD2881*2)+(AJ2881*2)+(AP2881*3)+BB2881</f>
        <v>0</v>
      </c>
      <c r="BM2881" s="603"/>
      <c r="BN2881" s="604"/>
      <c r="BO2881" s="587">
        <f t="shared" ref="BO2881" si="2787">IF(BQ2881=0,0,50*BP2881/BQ2881)</f>
        <v>0</v>
      </c>
      <c r="BP2881" s="634">
        <f t="shared" ref="BP2881" si="2788">(BL2881*BS$2843)+(N2881*BS$2844)+(X2881*BS$2845)+(R2881*BS$2846)+(V2881*BS$2847)+(Z2881*BS$2848)</f>
        <v>0</v>
      </c>
      <c r="BQ2881" s="555">
        <f t="shared" ref="BQ2881" si="2789">((AZ2881-BB2881)*BS$2850)+((AT2881-AV2881)*BS$2849)+(H2881*BS$2851)+(P2881*BS$2852)</f>
        <v>0</v>
      </c>
      <c r="BR2881" s="65"/>
      <c r="BS2881" s="65"/>
      <c r="BT2881" s="268"/>
    </row>
    <row r="2882" spans="1:75" ht="22.5" customHeight="1" thickBot="1" x14ac:dyDescent="0.3">
      <c r="A2882" s="268"/>
      <c r="B2882" s="679"/>
      <c r="C2882" s="690" t="str">
        <f>IF(ROSTER!D$46="","",ROSTER!D$46)</f>
        <v/>
      </c>
      <c r="D2882" s="691"/>
      <c r="E2882" s="668"/>
      <c r="F2882" s="681"/>
      <c r="G2882" s="664"/>
      <c r="H2882" s="585"/>
      <c r="I2882" s="586"/>
      <c r="J2882" s="571"/>
      <c r="K2882" s="572"/>
      <c r="L2882" s="575"/>
      <c r="M2882" s="576"/>
      <c r="N2882" s="649" t="s">
        <v>16</v>
      </c>
      <c r="O2882" s="650"/>
      <c r="P2882" s="571"/>
      <c r="Q2882" s="572"/>
      <c r="R2882" s="575"/>
      <c r="S2882" s="576"/>
      <c r="T2882" s="581" t="s">
        <v>16</v>
      </c>
      <c r="U2882" s="582"/>
      <c r="V2882" s="585"/>
      <c r="W2882" s="586"/>
      <c r="X2882" s="571"/>
      <c r="Y2882" s="586"/>
      <c r="Z2882" s="571"/>
      <c r="AA2882" s="586"/>
      <c r="AB2882" s="571"/>
      <c r="AC2882" s="572"/>
      <c r="AD2882" s="575"/>
      <c r="AE2882" s="576"/>
      <c r="AF2882" s="559"/>
      <c r="AG2882" s="560"/>
      <c r="AH2882" s="571"/>
      <c r="AI2882" s="572"/>
      <c r="AJ2882" s="575"/>
      <c r="AK2882" s="576"/>
      <c r="AL2882" s="559"/>
      <c r="AM2882" s="560"/>
      <c r="AN2882" s="571"/>
      <c r="AO2882" s="572"/>
      <c r="AP2882" s="575"/>
      <c r="AQ2882" s="576"/>
      <c r="AR2882" s="559"/>
      <c r="AS2882" s="560"/>
      <c r="AT2882" s="563"/>
      <c r="AU2882" s="564"/>
      <c r="AV2882" s="567"/>
      <c r="AW2882" s="568"/>
      <c r="AX2882" s="559"/>
      <c r="AY2882" s="560"/>
      <c r="AZ2882" s="571"/>
      <c r="BA2882" s="572"/>
      <c r="BB2882" s="575"/>
      <c r="BC2882" s="576"/>
      <c r="BD2882" s="559"/>
      <c r="BE2882" s="560"/>
      <c r="BF2882" s="563"/>
      <c r="BG2882" s="564"/>
      <c r="BH2882" s="567"/>
      <c r="BI2882" s="568"/>
      <c r="BJ2882" s="559"/>
      <c r="BK2882" s="560"/>
      <c r="BL2882" s="631"/>
      <c r="BM2882" s="632"/>
      <c r="BN2882" s="633"/>
      <c r="BO2882" s="588"/>
      <c r="BP2882" s="635"/>
      <c r="BQ2882" s="556"/>
      <c r="BR2882" s="65"/>
      <c r="BS2882" s="65"/>
      <c r="BT2882" s="268"/>
    </row>
    <row r="2883" spans="1:75" s="79" customFormat="1" ht="33.4" customHeight="1" x14ac:dyDescent="0.45">
      <c r="A2883" s="278"/>
      <c r="B2883" s="671"/>
      <c r="C2883" s="611"/>
      <c r="D2883" s="674" t="s">
        <v>10</v>
      </c>
      <c r="E2883" s="675"/>
      <c r="F2883" s="78"/>
      <c r="G2883" s="78"/>
      <c r="H2883" s="547">
        <f>SUM(H2843:I2882)</f>
        <v>0</v>
      </c>
      <c r="I2883" s="548"/>
      <c r="J2883" s="547">
        <f>SUM(J2843:K2882)</f>
        <v>0</v>
      </c>
      <c r="K2883" s="548"/>
      <c r="L2883" s="551">
        <f>SUM(L2843:M2882)</f>
        <v>0</v>
      </c>
      <c r="M2883" s="636"/>
      <c r="N2883" s="533">
        <f>L2883+J2883</f>
        <v>0</v>
      </c>
      <c r="O2883" s="534"/>
      <c r="P2883" s="551">
        <f>SUM(P2843:Q2882)</f>
        <v>0</v>
      </c>
      <c r="Q2883" s="548"/>
      <c r="R2883" s="551">
        <f>SUM(R2843:S2882)</f>
        <v>0</v>
      </c>
      <c r="S2883" s="636"/>
      <c r="T2883" s="533">
        <f>R2883-P2883</f>
        <v>0</v>
      </c>
      <c r="U2883" s="534"/>
      <c r="V2883" s="551">
        <f>SUM(V2843:W2882)</f>
        <v>0</v>
      </c>
      <c r="W2883" s="636"/>
      <c r="X2883" s="547">
        <f>SUM(X2843:Y2882)</f>
        <v>0</v>
      </c>
      <c r="Y2883" s="534"/>
      <c r="Z2883" s="547">
        <f>SUM(Z2843:AA2882)</f>
        <v>0</v>
      </c>
      <c r="AA2883" s="534"/>
      <c r="AB2883" s="636">
        <f>SUM(AB2843:AC2882)</f>
        <v>0</v>
      </c>
      <c r="AC2883" s="548"/>
      <c r="AD2883" s="551">
        <f>SUM(AD2843:AE2882)</f>
        <v>0</v>
      </c>
      <c r="AE2883" s="636"/>
      <c r="AF2883" s="533">
        <f>IF(AB2883=0,0,(AD2883/AB2883)*100)</f>
        <v>0</v>
      </c>
      <c r="AG2883" s="534"/>
      <c r="AH2883" s="551">
        <f>SUM(AH2843:AI2882)</f>
        <v>0</v>
      </c>
      <c r="AI2883" s="548"/>
      <c r="AJ2883" s="551">
        <f>SUM(AJ2843:AK2882)</f>
        <v>0</v>
      </c>
      <c r="AK2883" s="636"/>
      <c r="AL2883" s="533">
        <f>IF(AH2883=0,0,(AJ2883/AH2883)*100)</f>
        <v>0</v>
      </c>
      <c r="AM2883" s="534"/>
      <c r="AN2883" s="551">
        <f>SUM(AN2843:AO2882)</f>
        <v>0</v>
      </c>
      <c r="AO2883" s="548"/>
      <c r="AP2883" s="551">
        <f>SUM(AP2843:AQ2882)</f>
        <v>0</v>
      </c>
      <c r="AQ2883" s="636"/>
      <c r="AR2883" s="533">
        <f>IF(AN2883=0,0,(AP2883/AN2883)*100)</f>
        <v>0</v>
      </c>
      <c r="AS2883" s="534"/>
      <c r="AT2883" s="547">
        <f>AB2883+AH2883+AN2883</f>
        <v>0</v>
      </c>
      <c r="AU2883" s="548"/>
      <c r="AV2883" s="551">
        <f>AD2883+AJ2883+AP2883</f>
        <v>0</v>
      </c>
      <c r="AW2883" s="552"/>
      <c r="AX2883" s="533">
        <f>IF(AT2883=0,0,(AV2883/AT2883)*100)</f>
        <v>0</v>
      </c>
      <c r="AY2883" s="534"/>
      <c r="AZ2883" s="551">
        <f>SUM(AZ2843:BA2882)</f>
        <v>0</v>
      </c>
      <c r="BA2883" s="548"/>
      <c r="BB2883" s="551">
        <f>SUM(BB2843:BC2882)</f>
        <v>0</v>
      </c>
      <c r="BC2883" s="636"/>
      <c r="BD2883" s="533">
        <f>IF(AZ2883=0,0,(BB2883/AZ2883)*100)</f>
        <v>0</v>
      </c>
      <c r="BE2883" s="534"/>
      <c r="BF2883" s="547">
        <f>AT2883+AZ2883</f>
        <v>0</v>
      </c>
      <c r="BG2883" s="548"/>
      <c r="BH2883" s="551">
        <f>AV2883+BB2883</f>
        <v>0</v>
      </c>
      <c r="BI2883" s="552"/>
      <c r="BJ2883" s="533">
        <f>IF(BF2883=0,0,(BH2883/BF2883)*100)</f>
        <v>0</v>
      </c>
      <c r="BK2883" s="619"/>
      <c r="BL2883" s="621">
        <f>SUM(BL2843:BN2882)</f>
        <v>0</v>
      </c>
      <c r="BM2883" s="622"/>
      <c r="BN2883" s="623"/>
      <c r="BO2883" s="610">
        <f>SUM(BO2843:BO2882)</f>
        <v>0</v>
      </c>
      <c r="BP2883" s="709">
        <f t="shared" ref="BP2883" si="2790">(BL2883*BS$2843)+(N2883*BS$2844)+(X2883*BS$2845)+(R2883*BS$2846)+(V2883*BS$2847)+(Z2883*BS$2848)</f>
        <v>0</v>
      </c>
      <c r="BQ2883" s="638">
        <f t="shared" ref="BQ2883" si="2791">((AZ2883-BB2883)*BS$2850)+((AT2883-AV2883)*BS$2849)+(H2883*BS$2851)+(P2883*BS$2852)</f>
        <v>0</v>
      </c>
      <c r="BR2883" s="77"/>
      <c r="BS2883" s="77"/>
      <c r="BT2883" s="278"/>
    </row>
    <row r="2884" spans="1:75" s="79" customFormat="1" ht="33.950000000000003" customHeight="1" thickBot="1" x14ac:dyDescent="0.5">
      <c r="A2884" s="278"/>
      <c r="B2884" s="672"/>
      <c r="C2884" s="673"/>
      <c r="D2884" s="676"/>
      <c r="E2884" s="677"/>
      <c r="F2884" s="80"/>
      <c r="G2884" s="80"/>
      <c r="H2884" s="549"/>
      <c r="I2884" s="550"/>
      <c r="J2884" s="549"/>
      <c r="K2884" s="550"/>
      <c r="L2884" s="553"/>
      <c r="M2884" s="637"/>
      <c r="N2884" s="535" t="s">
        <v>16</v>
      </c>
      <c r="O2884" s="536"/>
      <c r="P2884" s="553"/>
      <c r="Q2884" s="550"/>
      <c r="R2884" s="553"/>
      <c r="S2884" s="637"/>
      <c r="T2884" s="535" t="s">
        <v>16</v>
      </c>
      <c r="U2884" s="536"/>
      <c r="V2884" s="553"/>
      <c r="W2884" s="637"/>
      <c r="X2884" s="549"/>
      <c r="Y2884" s="536"/>
      <c r="Z2884" s="549"/>
      <c r="AA2884" s="536"/>
      <c r="AB2884" s="637"/>
      <c r="AC2884" s="550"/>
      <c r="AD2884" s="553"/>
      <c r="AE2884" s="637"/>
      <c r="AF2884" s="535"/>
      <c r="AG2884" s="536"/>
      <c r="AH2884" s="553"/>
      <c r="AI2884" s="550"/>
      <c r="AJ2884" s="553"/>
      <c r="AK2884" s="637"/>
      <c r="AL2884" s="535"/>
      <c r="AM2884" s="536"/>
      <c r="AN2884" s="553"/>
      <c r="AO2884" s="550"/>
      <c r="AP2884" s="553"/>
      <c r="AQ2884" s="637"/>
      <c r="AR2884" s="535"/>
      <c r="AS2884" s="536"/>
      <c r="AT2884" s="549"/>
      <c r="AU2884" s="550"/>
      <c r="AV2884" s="553"/>
      <c r="AW2884" s="554"/>
      <c r="AX2884" s="535"/>
      <c r="AY2884" s="536"/>
      <c r="AZ2884" s="553"/>
      <c r="BA2884" s="550"/>
      <c r="BB2884" s="553"/>
      <c r="BC2884" s="637"/>
      <c r="BD2884" s="535"/>
      <c r="BE2884" s="536"/>
      <c r="BF2884" s="549"/>
      <c r="BG2884" s="550"/>
      <c r="BH2884" s="553"/>
      <c r="BI2884" s="554"/>
      <c r="BJ2884" s="535"/>
      <c r="BK2884" s="620"/>
      <c r="BL2884" s="624"/>
      <c r="BM2884" s="625"/>
      <c r="BN2884" s="626"/>
      <c r="BO2884" s="609"/>
      <c r="BP2884" s="710"/>
      <c r="BQ2884" s="639"/>
      <c r="BR2884" s="77"/>
      <c r="BS2884" s="77"/>
      <c r="BT2884" s="278"/>
    </row>
    <row r="2885" spans="1:75" s="79" customFormat="1" ht="33" customHeight="1" thickBot="1" x14ac:dyDescent="0.5">
      <c r="A2885" s="278"/>
      <c r="B2885" s="671"/>
      <c r="C2885" s="611"/>
      <c r="D2885" s="674" t="s">
        <v>13</v>
      </c>
      <c r="E2885" s="675"/>
      <c r="F2885" s="82"/>
      <c r="G2885" s="117"/>
      <c r="H2885" s="541"/>
      <c r="I2885" s="545"/>
      <c r="J2885" s="541"/>
      <c r="K2885" s="545"/>
      <c r="L2885" s="537"/>
      <c r="M2885" s="538"/>
      <c r="N2885" s="533">
        <f>J2885+L2885</f>
        <v>0</v>
      </c>
      <c r="O2885" s="534"/>
      <c r="P2885" s="537"/>
      <c r="Q2885" s="545"/>
      <c r="R2885" s="537"/>
      <c r="S2885" s="538"/>
      <c r="T2885" s="533">
        <f>R2885-P2885</f>
        <v>0</v>
      </c>
      <c r="U2885" s="534"/>
      <c r="V2885" s="537"/>
      <c r="W2885" s="538"/>
      <c r="X2885" s="541"/>
      <c r="Y2885" s="542"/>
      <c r="Z2885" s="541"/>
      <c r="AA2885" s="542"/>
      <c r="AB2885" s="538"/>
      <c r="AC2885" s="545"/>
      <c r="AD2885" s="537"/>
      <c r="AE2885" s="538"/>
      <c r="AF2885" s="533">
        <f>IF(AB2885=0,0,(AD2885/AB2885)*100)</f>
        <v>0</v>
      </c>
      <c r="AG2885" s="534"/>
      <c r="AH2885" s="537"/>
      <c r="AI2885" s="545"/>
      <c r="AJ2885" s="537"/>
      <c r="AK2885" s="538"/>
      <c r="AL2885" s="533">
        <f>IF(AH2885=0,0,(AJ2885/AH2885)*100)</f>
        <v>0</v>
      </c>
      <c r="AM2885" s="534"/>
      <c r="AN2885" s="537"/>
      <c r="AO2885" s="545"/>
      <c r="AP2885" s="537"/>
      <c r="AQ2885" s="538"/>
      <c r="AR2885" s="533">
        <f>IF(AN2885=0,0,(AP2885/AN2885)*100)</f>
        <v>0</v>
      </c>
      <c r="AS2885" s="534"/>
      <c r="AT2885" s="547">
        <f>AB2885+AH2885+AN2885</f>
        <v>0</v>
      </c>
      <c r="AU2885" s="548"/>
      <c r="AV2885" s="551">
        <f>AD2885+AJ2885+AP2885</f>
        <v>0</v>
      </c>
      <c r="AW2885" s="552"/>
      <c r="AX2885" s="533">
        <f>IF(AT2885=0,0,(AV2885/AT2885)*100)</f>
        <v>0</v>
      </c>
      <c r="AY2885" s="534"/>
      <c r="AZ2885" s="537"/>
      <c r="BA2885" s="545"/>
      <c r="BB2885" s="537"/>
      <c r="BC2885" s="538"/>
      <c r="BD2885" s="533">
        <f>IF(AZ2885=0,0,(BB2885/AZ2885)*100)</f>
        <v>0</v>
      </c>
      <c r="BE2885" s="534"/>
      <c r="BF2885" s="547">
        <f>AT2885+AZ2885</f>
        <v>0</v>
      </c>
      <c r="BG2885" s="548"/>
      <c r="BH2885" s="551">
        <f>AV2885+BB2885</f>
        <v>0</v>
      </c>
      <c r="BI2885" s="552"/>
      <c r="BJ2885" s="533">
        <f>IF(BF2885=0,0,(BH2885/BF2885)*100)</f>
        <v>0</v>
      </c>
      <c r="BK2885" s="619"/>
      <c r="BL2885" s="700">
        <f>(AD2885*2)+(AJ2885*2)+(AP2885*3)+BB2885</f>
        <v>0</v>
      </c>
      <c r="BM2885" s="701"/>
      <c r="BN2885" s="702"/>
      <c r="BO2885" s="706"/>
      <c r="BP2885" s="83"/>
      <c r="BQ2885" s="84"/>
      <c r="BR2885" s="77"/>
      <c r="BS2885" s="77"/>
      <c r="BT2885" s="278"/>
    </row>
    <row r="2886" spans="1:75" s="79" customFormat="1" ht="33.75" customHeight="1" thickBot="1" x14ac:dyDescent="0.5">
      <c r="A2886" s="278"/>
      <c r="B2886" s="232"/>
      <c r="C2886" s="336"/>
      <c r="D2886" s="693"/>
      <c r="E2886" s="694"/>
      <c r="F2886" s="86"/>
      <c r="G2886" s="86"/>
      <c r="H2886" s="543"/>
      <c r="I2886" s="546"/>
      <c r="J2886" s="543"/>
      <c r="K2886" s="546"/>
      <c r="L2886" s="539"/>
      <c r="M2886" s="540"/>
      <c r="N2886" s="535">
        <f>IF((N2883+N2885)=0,0,N2883/(N2883+N2885)*100)</f>
        <v>0</v>
      </c>
      <c r="O2886" s="536"/>
      <c r="P2886" s="539"/>
      <c r="Q2886" s="546"/>
      <c r="R2886" s="539"/>
      <c r="S2886" s="540"/>
      <c r="T2886" s="535"/>
      <c r="U2886" s="536"/>
      <c r="V2886" s="539"/>
      <c r="W2886" s="540"/>
      <c r="X2886" s="543"/>
      <c r="Y2886" s="544"/>
      <c r="Z2886" s="543"/>
      <c r="AA2886" s="544"/>
      <c r="AB2886" s="540"/>
      <c r="AC2886" s="546"/>
      <c r="AD2886" s="539"/>
      <c r="AE2886" s="540"/>
      <c r="AF2886" s="535"/>
      <c r="AG2886" s="536"/>
      <c r="AH2886" s="539"/>
      <c r="AI2886" s="546"/>
      <c r="AJ2886" s="539"/>
      <c r="AK2886" s="540"/>
      <c r="AL2886" s="535"/>
      <c r="AM2886" s="536"/>
      <c r="AN2886" s="539"/>
      <c r="AO2886" s="546"/>
      <c r="AP2886" s="539"/>
      <c r="AQ2886" s="540"/>
      <c r="AR2886" s="535"/>
      <c r="AS2886" s="536"/>
      <c r="AT2886" s="549"/>
      <c r="AU2886" s="550"/>
      <c r="AV2886" s="553"/>
      <c r="AW2886" s="554"/>
      <c r="AX2886" s="535"/>
      <c r="AY2886" s="536"/>
      <c r="AZ2886" s="539"/>
      <c r="BA2886" s="546"/>
      <c r="BB2886" s="539"/>
      <c r="BC2886" s="540"/>
      <c r="BD2886" s="535"/>
      <c r="BE2886" s="536"/>
      <c r="BF2886" s="549"/>
      <c r="BG2886" s="550"/>
      <c r="BH2886" s="553"/>
      <c r="BI2886" s="554"/>
      <c r="BJ2886" s="535"/>
      <c r="BK2886" s="620"/>
      <c r="BL2886" s="703"/>
      <c r="BM2886" s="704"/>
      <c r="BN2886" s="705"/>
      <c r="BO2886" s="707"/>
      <c r="BP2886" s="222"/>
      <c r="BQ2886" s="222"/>
      <c r="BR2886" s="77"/>
      <c r="BS2886" s="77"/>
      <c r="BT2886" s="278"/>
    </row>
    <row r="2887" spans="1:75" ht="16.5" customHeight="1" thickTop="1" thickBot="1" x14ac:dyDescent="0.5">
      <c r="A2887" s="268"/>
      <c r="B2887" s="229"/>
      <c r="C2887" s="195"/>
      <c r="D2887" s="195"/>
      <c r="E2887" s="195"/>
      <c r="F2887" s="195"/>
      <c r="G2887" s="195"/>
      <c r="H2887" s="195"/>
      <c r="I2887" s="195"/>
      <c r="J2887" s="195"/>
      <c r="K2887" s="195"/>
      <c r="L2887" s="195"/>
      <c r="M2887" s="195"/>
      <c r="N2887" s="195"/>
      <c r="O2887" s="195"/>
      <c r="P2887" s="195"/>
      <c r="Q2887" s="195"/>
      <c r="R2887" s="195"/>
      <c r="S2887" s="195"/>
      <c r="T2887" s="195"/>
      <c r="U2887" s="195"/>
      <c r="V2887" s="195"/>
      <c r="W2887" s="195"/>
      <c r="X2887" s="195"/>
      <c r="Y2887" s="195"/>
      <c r="Z2887" s="195"/>
      <c r="AA2887" s="195"/>
      <c r="AB2887" s="195"/>
      <c r="AC2887" s="195"/>
      <c r="AD2887" s="195"/>
      <c r="AE2887" s="195"/>
      <c r="AF2887" s="198"/>
      <c r="AG2887" s="198"/>
      <c r="AH2887" s="195"/>
      <c r="AI2887" s="195"/>
      <c r="AJ2887" s="195"/>
      <c r="AK2887" s="195"/>
      <c r="AL2887" s="195"/>
      <c r="AM2887" s="195"/>
      <c r="AN2887" s="195"/>
      <c r="AO2887" s="195"/>
      <c r="AP2887" s="195"/>
      <c r="AQ2887" s="195"/>
      <c r="AR2887" s="195"/>
      <c r="AS2887" s="195"/>
      <c r="AT2887" s="195"/>
      <c r="AU2887" s="195"/>
      <c r="AV2887" s="195"/>
      <c r="AW2887" s="195"/>
      <c r="AX2887" s="195"/>
      <c r="AY2887" s="195"/>
      <c r="AZ2887" s="195"/>
      <c r="BA2887" s="195"/>
      <c r="BB2887" s="195"/>
      <c r="BC2887" s="195"/>
      <c r="BD2887" s="195"/>
      <c r="BE2887" s="195"/>
      <c r="BF2887" s="195"/>
      <c r="BG2887" s="195"/>
      <c r="BH2887" s="195"/>
      <c r="BI2887" s="195"/>
      <c r="BJ2887" s="195"/>
      <c r="BK2887" s="195"/>
      <c r="BL2887" s="195"/>
      <c r="BM2887" s="195"/>
      <c r="BN2887" s="195"/>
      <c r="BO2887" s="247"/>
      <c r="BP2887" s="600">
        <f>IF((J2883+L2885)=0,0,(J2883/(J2883+L2885)*100)%)</f>
        <v>0</v>
      </c>
      <c r="BQ2887" s="601"/>
      <c r="BR2887" s="600">
        <f>IF((L2883+J2885)=0,0,(L2883/(L2883+J2885)*100)%)</f>
        <v>0</v>
      </c>
      <c r="BS2887" s="601"/>
      <c r="BT2887" s="268"/>
    </row>
    <row r="2888" spans="1:75" s="85" customFormat="1" ht="87" customHeight="1" thickTop="1" thickBot="1" x14ac:dyDescent="0.55000000000000004">
      <c r="A2888" s="279"/>
      <c r="B2888" s="682"/>
      <c r="C2888" s="683"/>
      <c r="D2888" s="608"/>
      <c r="E2888" s="608"/>
      <c r="F2888" s="608"/>
      <c r="G2888" s="608"/>
      <c r="H2888" s="346"/>
      <c r="I2888" s="346"/>
      <c r="J2888" s="346"/>
      <c r="K2888" s="200"/>
      <c r="L2888" s="346"/>
      <c r="M2888" s="346"/>
      <c r="N2888" s="346"/>
      <c r="O2888" s="338"/>
      <c r="P2888" s="338"/>
      <c r="Q2888" s="338"/>
      <c r="R2888" s="338"/>
      <c r="S2888" s="346"/>
      <c r="T2888" s="346" t="s">
        <v>59</v>
      </c>
      <c r="U2888" s="346"/>
      <c r="V2888" s="200"/>
      <c r="W2888" s="346"/>
      <c r="X2888" s="346"/>
      <c r="Y2888" s="346"/>
      <c r="Z2888" s="714" t="s">
        <v>157</v>
      </c>
      <c r="AA2888" s="714"/>
      <c r="AB2888" s="714"/>
      <c r="AC2888" s="715"/>
      <c r="AD2888" s="589"/>
      <c r="AE2888" s="590"/>
      <c r="AF2888" s="591"/>
      <c r="AG2888" s="200"/>
      <c r="AH2888" s="589"/>
      <c r="AI2888" s="590"/>
      <c r="AJ2888" s="591"/>
      <c r="AK2888" s="714" t="s">
        <v>159</v>
      </c>
      <c r="AL2888" s="714"/>
      <c r="AM2888" s="714"/>
      <c r="AN2888" s="715"/>
      <c r="AO2888" s="589"/>
      <c r="AP2888" s="590"/>
      <c r="AQ2888" s="591"/>
      <c r="AR2888" s="204"/>
      <c r="AS2888" s="589"/>
      <c r="AT2888" s="590"/>
      <c r="AU2888" s="591"/>
      <c r="AV2888" s="340"/>
      <c r="AW2888" s="340"/>
      <c r="AX2888" s="340"/>
      <c r="AY2888" s="340"/>
      <c r="AZ2888" s="711" t="s">
        <v>20</v>
      </c>
      <c r="BA2888" s="711"/>
      <c r="BB2888" s="711"/>
      <c r="BC2888" s="711"/>
      <c r="BD2888" s="712"/>
      <c r="BE2888" s="616">
        <f>BL2883</f>
        <v>0</v>
      </c>
      <c r="BF2888" s="617"/>
      <c r="BG2888" s="618"/>
      <c r="BH2888" s="205"/>
      <c r="BI2888" s="616">
        <f>BL2885</f>
        <v>0</v>
      </c>
      <c r="BJ2888" s="617"/>
      <c r="BK2888" s="618"/>
      <c r="BL2888" s="206"/>
      <c r="BM2888" s="206"/>
      <c r="BN2888" s="206"/>
      <c r="BO2888" s="248"/>
      <c r="BP2888" s="87"/>
      <c r="BQ2888" s="87"/>
      <c r="BR2888" s="81"/>
      <c r="BS2888" s="81"/>
      <c r="BT2888" s="279"/>
    </row>
    <row r="2889" spans="1:75" ht="15.6" customHeight="1" thickTop="1" thickBot="1" x14ac:dyDescent="0.55000000000000004">
      <c r="A2889" s="268"/>
      <c r="B2889" s="230"/>
      <c r="C2889" s="207"/>
      <c r="D2889" s="196"/>
      <c r="E2889" s="196"/>
      <c r="F2889" s="199"/>
      <c r="G2889" s="199"/>
      <c r="H2889" s="202"/>
      <c r="I2889" s="202"/>
      <c r="J2889" s="202"/>
      <c r="K2889" s="202"/>
      <c r="L2889" s="202"/>
      <c r="M2889" s="202"/>
      <c r="N2889" s="202"/>
      <c r="O2889" s="199"/>
      <c r="P2889" s="199"/>
      <c r="Q2889" s="199"/>
      <c r="R2889" s="199"/>
      <c r="S2889" s="202"/>
      <c r="T2889" s="202"/>
      <c r="U2889" s="202"/>
      <c r="V2889" s="201"/>
      <c r="W2889" s="202"/>
      <c r="X2889" s="202"/>
      <c r="Y2889" s="202"/>
      <c r="Z2889" s="337"/>
      <c r="AA2889" s="337"/>
      <c r="AB2889" s="337"/>
      <c r="AC2889" s="337"/>
      <c r="AD2889" s="202"/>
      <c r="AE2889" s="202"/>
      <c r="AF2889" s="202"/>
      <c r="AG2889" s="202"/>
      <c r="AH2889" s="201"/>
      <c r="AI2889" s="201"/>
      <c r="AJ2889" s="202"/>
      <c r="AK2889" s="337"/>
      <c r="AL2889" s="337"/>
      <c r="AM2889" s="337"/>
      <c r="AN2889" s="337"/>
      <c r="AO2889" s="202"/>
      <c r="AP2889" s="202"/>
      <c r="AQ2889" s="202"/>
      <c r="AR2889" s="202"/>
      <c r="AS2889" s="202"/>
      <c r="AT2889" s="204"/>
      <c r="AU2889" s="204"/>
      <c r="AV2889" s="207"/>
      <c r="AW2889" s="207"/>
      <c r="AX2889" s="207"/>
      <c r="AY2889" s="207"/>
      <c r="AZ2889" s="199"/>
      <c r="BA2889" s="208"/>
      <c r="BB2889" s="208"/>
      <c r="BC2889" s="209"/>
      <c r="BD2889" s="210"/>
      <c r="BE2889" s="211"/>
      <c r="BF2889" s="211"/>
      <c r="BG2889" s="204"/>
      <c r="BH2889" s="212"/>
      <c r="BI2889" s="213"/>
      <c r="BJ2889" s="213"/>
      <c r="BK2889" s="204"/>
      <c r="BL2889" s="207"/>
      <c r="BM2889" s="207"/>
      <c r="BN2889" s="207"/>
      <c r="BO2889" s="249"/>
      <c r="BP2889" s="88"/>
      <c r="BQ2889" s="88"/>
      <c r="BR2889" s="65"/>
      <c r="BS2889" s="65"/>
      <c r="BT2889" s="268"/>
    </row>
    <row r="2890" spans="1:75" s="85" customFormat="1" ht="86.25" customHeight="1" thickTop="1" thickBot="1" x14ac:dyDescent="0.55000000000000004">
      <c r="A2890" s="279"/>
      <c r="B2890" s="531"/>
      <c r="C2890" s="532"/>
      <c r="D2890" s="608"/>
      <c r="E2890" s="608"/>
      <c r="F2890" s="608"/>
      <c r="G2890" s="608"/>
      <c r="H2890" s="212"/>
      <c r="I2890" s="212"/>
      <c r="J2890" s="212"/>
      <c r="K2890" s="200"/>
      <c r="L2890" s="212"/>
      <c r="M2890" s="212"/>
      <c r="N2890" s="212"/>
      <c r="O2890" s="338"/>
      <c r="P2890" s="338"/>
      <c r="Q2890" s="338"/>
      <c r="R2890" s="338"/>
      <c r="S2890" s="212"/>
      <c r="T2890" s="212" t="s">
        <v>15</v>
      </c>
      <c r="U2890" s="212"/>
      <c r="V2890" s="200"/>
      <c r="W2890" s="212"/>
      <c r="X2890" s="212"/>
      <c r="Y2890" s="212"/>
      <c r="Z2890" s="714" t="s">
        <v>158</v>
      </c>
      <c r="AA2890" s="714"/>
      <c r="AB2890" s="714"/>
      <c r="AC2890" s="715"/>
      <c r="AD2890" s="616">
        <f>AD2888</f>
        <v>0</v>
      </c>
      <c r="AE2890" s="617"/>
      <c r="AF2890" s="618"/>
      <c r="AG2890" s="200"/>
      <c r="AH2890" s="616">
        <f>AH2888</f>
        <v>0</v>
      </c>
      <c r="AI2890" s="617"/>
      <c r="AJ2890" s="618"/>
      <c r="AK2890" s="714" t="s">
        <v>160</v>
      </c>
      <c r="AL2890" s="714"/>
      <c r="AM2890" s="714"/>
      <c r="AN2890" s="715"/>
      <c r="AO2890" s="616">
        <f>AO2888-AD2888</f>
        <v>0</v>
      </c>
      <c r="AP2890" s="617"/>
      <c r="AQ2890" s="618"/>
      <c r="AR2890" s="204"/>
      <c r="AS2890" s="616">
        <f>AS2888-AH2888</f>
        <v>0</v>
      </c>
      <c r="AT2890" s="617"/>
      <c r="AU2890" s="618"/>
      <c r="AV2890" s="340"/>
      <c r="AW2890" s="340"/>
      <c r="AX2890" s="340"/>
      <c r="AY2890" s="340"/>
      <c r="AZ2890" s="711" t="s">
        <v>44</v>
      </c>
      <c r="BA2890" s="711"/>
      <c r="BB2890" s="711"/>
      <c r="BC2890" s="711"/>
      <c r="BD2890" s="712"/>
      <c r="BE2890" s="616">
        <f>BE2888-AO2888</f>
        <v>0</v>
      </c>
      <c r="BF2890" s="617"/>
      <c r="BG2890" s="618"/>
      <c r="BH2890" s="214"/>
      <c r="BI2890" s="616">
        <f>BI2888-AS2888</f>
        <v>0</v>
      </c>
      <c r="BJ2890" s="617"/>
      <c r="BK2890" s="618"/>
      <c r="BL2890" s="206"/>
      <c r="BM2890" s="206"/>
      <c r="BN2890" s="206"/>
      <c r="BO2890" s="248"/>
      <c r="BP2890" s="87"/>
      <c r="BQ2890" s="87"/>
      <c r="BR2890" s="81"/>
      <c r="BS2890" s="81"/>
      <c r="BT2890" s="279"/>
      <c r="BW2890" s="79"/>
    </row>
    <row r="2891" spans="1:75" ht="18.75" customHeight="1" thickTop="1" thickBot="1" x14ac:dyDescent="0.5">
      <c r="A2891" s="268"/>
      <c r="B2891" s="231"/>
      <c r="C2891" s="197"/>
      <c r="D2891" s="197"/>
      <c r="E2891" s="197"/>
      <c r="F2891" s="254"/>
      <c r="G2891" s="254"/>
      <c r="H2891" s="197"/>
      <c r="I2891" s="197"/>
      <c r="J2891" s="197"/>
      <c r="K2891" s="197"/>
      <c r="L2891" s="197"/>
      <c r="M2891" s="197"/>
      <c r="N2891" s="197"/>
      <c r="O2891" s="197"/>
      <c r="P2891" s="197"/>
      <c r="Q2891" s="197"/>
      <c r="R2891" s="197"/>
      <c r="S2891" s="197"/>
      <c r="T2891" s="197"/>
      <c r="U2891" s="197"/>
      <c r="V2891" s="197"/>
      <c r="W2891" s="197"/>
      <c r="X2891" s="197"/>
      <c r="Y2891" s="197"/>
      <c r="Z2891" s="197"/>
      <c r="AA2891" s="197"/>
      <c r="AB2891" s="197"/>
      <c r="AC2891" s="197"/>
      <c r="AD2891" s="197"/>
      <c r="AE2891" s="197"/>
      <c r="AF2891" s="203"/>
      <c r="AG2891" s="203"/>
      <c r="AH2891" s="197"/>
      <c r="AI2891" s="197"/>
      <c r="AJ2891" s="197"/>
      <c r="AK2891" s="197"/>
      <c r="AL2891" s="197"/>
      <c r="AM2891" s="197"/>
      <c r="AN2891" s="197"/>
      <c r="AO2891" s="197"/>
      <c r="AP2891" s="197"/>
      <c r="AQ2891" s="197"/>
      <c r="AR2891" s="197"/>
      <c r="AS2891" s="197"/>
      <c r="AT2891" s="197"/>
      <c r="AU2891" s="197"/>
      <c r="AV2891" s="197"/>
      <c r="AW2891" s="197"/>
      <c r="AX2891" s="197"/>
      <c r="AY2891" s="197"/>
      <c r="AZ2891" s="197"/>
      <c r="BA2891" s="640" t="s">
        <v>153</v>
      </c>
      <c r="BB2891" s="640"/>
      <c r="BC2891" s="640"/>
      <c r="BD2891" s="640"/>
      <c r="BE2891" s="640"/>
      <c r="BF2891" s="640"/>
      <c r="BG2891" s="640"/>
      <c r="BH2891" s="640"/>
      <c r="BI2891" s="640"/>
      <c r="BJ2891" s="640"/>
      <c r="BK2891" s="640"/>
      <c r="BL2891" s="640"/>
      <c r="BM2891" s="640"/>
      <c r="BN2891" s="640"/>
      <c r="BO2891" s="250"/>
      <c r="BP2891" s="89"/>
      <c r="BQ2891" s="89"/>
      <c r="BR2891" s="65"/>
      <c r="BS2891" s="65"/>
      <c r="BT2891" s="268"/>
    </row>
    <row r="2892" spans="1:75" s="255" customFormat="1" ht="13.5" customHeight="1" thickTop="1" x14ac:dyDescent="0.45">
      <c r="A2892" s="268"/>
      <c r="B2892" s="269"/>
      <c r="C2892" s="268"/>
      <c r="D2892" s="268"/>
      <c r="E2892" s="268"/>
      <c r="F2892" s="270"/>
      <c r="G2892" s="270"/>
      <c r="H2892" s="268"/>
      <c r="I2892" s="268"/>
      <c r="J2892" s="268"/>
      <c r="K2892" s="268"/>
      <c r="L2892" s="268"/>
      <c r="M2892" s="268"/>
      <c r="N2892" s="268"/>
      <c r="O2892" s="268"/>
      <c r="P2892" s="268"/>
      <c r="Q2892" s="268"/>
      <c r="R2892" s="268"/>
      <c r="S2892" s="268"/>
      <c r="T2892" s="268"/>
      <c r="U2892" s="268"/>
      <c r="V2892" s="268"/>
      <c r="W2892" s="268"/>
      <c r="X2892" s="268"/>
      <c r="Y2892" s="268"/>
      <c r="Z2892" s="268"/>
      <c r="AA2892" s="268"/>
      <c r="AB2892" s="268"/>
      <c r="AC2892" s="268"/>
      <c r="AD2892" s="268"/>
      <c r="AE2892" s="268"/>
      <c r="AF2892" s="271"/>
      <c r="AG2892" s="271"/>
      <c r="AH2892" s="268"/>
      <c r="AI2892" s="268"/>
      <c r="AJ2892" s="268"/>
      <c r="AK2892" s="268"/>
      <c r="AL2892" s="268"/>
      <c r="AM2892" s="268"/>
      <c r="AN2892" s="268"/>
      <c r="AO2892" s="268"/>
      <c r="AP2892" s="268"/>
      <c r="AQ2892" s="268"/>
      <c r="AR2892" s="268"/>
      <c r="AS2892" s="268"/>
      <c r="AT2892" s="268"/>
      <c r="AU2892" s="268"/>
      <c r="AV2892" s="268"/>
      <c r="AW2892" s="268"/>
      <c r="AX2892" s="268"/>
      <c r="AY2892" s="268"/>
      <c r="AZ2892" s="268"/>
      <c r="BA2892" s="268"/>
      <c r="BB2892" s="268"/>
      <c r="BC2892" s="268"/>
      <c r="BD2892" s="268"/>
      <c r="BE2892" s="268"/>
      <c r="BF2892" s="268"/>
      <c r="BG2892" s="268"/>
      <c r="BH2892" s="268"/>
      <c r="BI2892" s="268"/>
      <c r="BJ2892" s="268"/>
      <c r="BK2892" s="268"/>
      <c r="BL2892" s="268"/>
      <c r="BM2892" s="268"/>
      <c r="BN2892" s="268"/>
      <c r="BO2892" s="272"/>
      <c r="BP2892" s="272"/>
      <c r="BQ2892" s="272"/>
      <c r="BR2892" s="268"/>
      <c r="BS2892" s="268"/>
      <c r="BT2892" s="268"/>
    </row>
    <row r="2893" spans="1:75" s="69" customFormat="1" ht="33.75" x14ac:dyDescent="0.5">
      <c r="A2893" s="273"/>
      <c r="B2893" s="695" t="s">
        <v>9</v>
      </c>
      <c r="C2893" s="695"/>
      <c r="D2893" s="695"/>
      <c r="E2893" s="695"/>
      <c r="F2893" s="695"/>
      <c r="G2893" s="695"/>
      <c r="H2893" s="695"/>
      <c r="I2893" s="695"/>
      <c r="J2893" s="695"/>
      <c r="K2893" s="695"/>
      <c r="L2893" s="695"/>
      <c r="M2893" s="695"/>
      <c r="N2893" s="695"/>
      <c r="O2893" s="695"/>
      <c r="P2893" s="695"/>
      <c r="Q2893" s="695"/>
      <c r="R2893" s="695"/>
      <c r="S2893" s="695"/>
      <c r="T2893" s="695"/>
      <c r="U2893" s="695"/>
      <c r="V2893" s="695"/>
      <c r="W2893" s="695"/>
      <c r="X2893" s="695"/>
      <c r="Y2893" s="695"/>
      <c r="Z2893" s="695"/>
      <c r="AA2893" s="695"/>
      <c r="AB2893" s="695"/>
      <c r="AC2893" s="695"/>
      <c r="AD2893" s="695"/>
      <c r="AE2893" s="695"/>
      <c r="AF2893" s="695"/>
      <c r="AG2893" s="695"/>
      <c r="AH2893" s="695"/>
      <c r="AI2893" s="695"/>
      <c r="AJ2893" s="695"/>
      <c r="AK2893" s="695"/>
      <c r="AL2893" s="695"/>
      <c r="AM2893" s="695"/>
      <c r="AN2893" s="695"/>
      <c r="AO2893" s="695"/>
      <c r="AP2893" s="695"/>
      <c r="AQ2893" s="695"/>
      <c r="AR2893" s="695"/>
      <c r="AS2893" s="695"/>
      <c r="AT2893" s="695"/>
      <c r="AU2893" s="695"/>
      <c r="AV2893" s="695"/>
      <c r="AW2893" s="695"/>
      <c r="AX2893" s="695"/>
      <c r="AY2893" s="695"/>
      <c r="AZ2893" s="695"/>
      <c r="BA2893" s="695"/>
      <c r="BB2893" s="695"/>
      <c r="BC2893" s="695"/>
      <c r="BD2893" s="695"/>
      <c r="BE2893" s="695"/>
      <c r="BF2893" s="695"/>
      <c r="BG2893" s="695"/>
      <c r="BH2893" s="695"/>
      <c r="BI2893" s="695"/>
      <c r="BJ2893" s="695"/>
      <c r="BK2893" s="695"/>
      <c r="BL2893" s="695"/>
      <c r="BM2893" s="695"/>
      <c r="BN2893" s="695"/>
      <c r="BO2893" s="175"/>
      <c r="BP2893" s="175"/>
      <c r="BQ2893" s="175"/>
      <c r="BR2893" s="68"/>
      <c r="BS2893" s="68"/>
      <c r="BT2893" s="273"/>
    </row>
    <row r="2894" spans="1:75" ht="10.9" customHeight="1" x14ac:dyDescent="0.45">
      <c r="A2894" s="268"/>
      <c r="B2894" s="227"/>
      <c r="C2894" s="177"/>
      <c r="D2894" s="177"/>
      <c r="E2894" s="177"/>
      <c r="F2894" s="178"/>
      <c r="G2894" s="178"/>
      <c r="H2894" s="177"/>
      <c r="I2894" s="177"/>
      <c r="J2894" s="177"/>
      <c r="K2894" s="177"/>
      <c r="L2894" s="177"/>
      <c r="M2894" s="177"/>
      <c r="N2894" s="177"/>
      <c r="O2894" s="177"/>
      <c r="P2894" s="177"/>
      <c r="Q2894" s="177"/>
      <c r="R2894" s="177"/>
      <c r="S2894" s="177"/>
      <c r="T2894" s="177"/>
      <c r="U2894" s="177"/>
      <c r="V2894" s="177"/>
      <c r="W2894" s="177"/>
      <c r="X2894" s="177"/>
      <c r="Y2894" s="177"/>
      <c r="Z2894" s="177"/>
      <c r="AA2894" s="177"/>
      <c r="AB2894" s="177"/>
      <c r="AC2894" s="177"/>
      <c r="AD2894" s="177"/>
      <c r="AE2894" s="177"/>
      <c r="AF2894" s="179"/>
      <c r="AG2894" s="179"/>
      <c r="AH2894" s="177"/>
      <c r="AI2894" s="177"/>
      <c r="AJ2894" s="177"/>
      <c r="AK2894" s="177"/>
      <c r="AL2894" s="177"/>
      <c r="AM2894" s="177"/>
      <c r="AN2894" s="177"/>
      <c r="AO2894" s="177"/>
      <c r="AP2894" s="177"/>
      <c r="AQ2894" s="177"/>
      <c r="AR2894" s="177"/>
      <c r="AS2894" s="177"/>
      <c r="AT2894" s="177"/>
      <c r="AU2894" s="177"/>
      <c r="AV2894" s="177"/>
      <c r="AW2894" s="177"/>
      <c r="AX2894" s="177"/>
      <c r="AY2894" s="177"/>
      <c r="AZ2894" s="177"/>
      <c r="BA2894" s="177"/>
      <c r="BB2894" s="177"/>
      <c r="BC2894" s="177"/>
      <c r="BD2894" s="177"/>
      <c r="BE2894" s="177"/>
      <c r="BF2894" s="177"/>
      <c r="BG2894" s="177"/>
      <c r="BH2894" s="177"/>
      <c r="BI2894" s="177"/>
      <c r="BJ2894" s="177"/>
      <c r="BK2894" s="177"/>
      <c r="BL2894" s="177"/>
      <c r="BM2894" s="177"/>
      <c r="BN2894" s="259"/>
      <c r="BO2894" s="245"/>
      <c r="BP2894" s="259"/>
      <c r="BQ2894" s="259"/>
      <c r="BR2894" s="65"/>
      <c r="BS2894" s="65"/>
      <c r="BT2894" s="268"/>
    </row>
    <row r="2895" spans="1:75" s="70" customFormat="1" ht="36.75" customHeight="1" x14ac:dyDescent="0.45">
      <c r="A2895" s="274"/>
      <c r="B2895" s="227"/>
      <c r="C2895" s="176"/>
      <c r="D2895" s="226" t="s">
        <v>10</v>
      </c>
      <c r="E2895" s="713" t="str">
        <f>IF(ROSTER!D$3="","",ROSTER!D$3)</f>
        <v/>
      </c>
      <c r="F2895" s="713"/>
      <c r="G2895" s="713"/>
      <c r="H2895" s="713"/>
      <c r="I2895" s="713"/>
      <c r="J2895" s="713"/>
      <c r="K2895" s="713"/>
      <c r="L2895" s="713"/>
      <c r="M2895" s="713"/>
      <c r="N2895" s="713"/>
      <c r="O2895" s="713"/>
      <c r="P2895" s="713"/>
      <c r="Q2895" s="713"/>
      <c r="R2895" s="713"/>
      <c r="S2895" s="713"/>
      <c r="T2895" s="713"/>
      <c r="U2895" s="713"/>
      <c r="V2895" s="713"/>
      <c r="W2895" s="713"/>
      <c r="X2895" s="713"/>
      <c r="Y2895" s="713"/>
      <c r="Z2895" s="713"/>
      <c r="AA2895" s="713"/>
      <c r="AB2895" s="713"/>
      <c r="AC2895" s="713"/>
      <c r="AD2895" s="180"/>
      <c r="AE2895" s="719" t="s">
        <v>11</v>
      </c>
      <c r="AF2895" s="719"/>
      <c r="AG2895" s="719"/>
      <c r="AH2895" s="719"/>
      <c r="AI2895" s="719"/>
      <c r="AJ2895" s="719"/>
      <c r="AK2895" s="719"/>
      <c r="AL2895" s="717"/>
      <c r="AM2895" s="717"/>
      <c r="AN2895" s="717"/>
      <c r="AO2895" s="717"/>
      <c r="AP2895" s="717"/>
      <c r="AQ2895" s="717"/>
      <c r="AR2895" s="717"/>
      <c r="AS2895" s="717"/>
      <c r="AT2895" s="717"/>
      <c r="AU2895" s="717"/>
      <c r="AV2895" s="717"/>
      <c r="AW2895" s="717"/>
      <c r="AX2895" s="717"/>
      <c r="AY2895" s="717"/>
      <c r="AZ2895" s="717"/>
      <c r="BA2895" s="717"/>
      <c r="BB2895" s="717"/>
      <c r="BC2895" s="717"/>
      <c r="BD2895" s="717"/>
      <c r="BE2895" s="717"/>
      <c r="BF2895" s="717"/>
      <c r="BG2895" s="717"/>
      <c r="BH2895" s="717"/>
      <c r="BI2895" s="717"/>
      <c r="BJ2895" s="717"/>
      <c r="BK2895" s="717"/>
      <c r="BL2895" s="717"/>
      <c r="BM2895" s="717"/>
      <c r="BN2895" s="259"/>
      <c r="BO2895" s="246" t="s">
        <v>130</v>
      </c>
      <c r="BP2895" s="259"/>
      <c r="BQ2895" s="259"/>
      <c r="BR2895" s="66"/>
      <c r="BS2895" s="66"/>
      <c r="BT2895" s="274"/>
    </row>
    <row r="2896" spans="1:75" ht="8.85" customHeight="1" x14ac:dyDescent="0.45">
      <c r="A2896" s="275"/>
      <c r="B2896" s="227"/>
      <c r="C2896" s="179" t="s">
        <v>38</v>
      </c>
      <c r="D2896" s="179"/>
      <c r="E2896" s="179"/>
      <c r="F2896" s="181"/>
      <c r="G2896" s="181"/>
      <c r="H2896" s="179"/>
      <c r="I2896" s="179"/>
      <c r="J2896" s="182"/>
      <c r="K2896" s="182"/>
      <c r="L2896" s="182"/>
      <c r="M2896" s="182"/>
      <c r="N2896" s="182"/>
      <c r="O2896" s="182"/>
      <c r="P2896" s="182"/>
      <c r="Q2896" s="182"/>
      <c r="R2896" s="182"/>
      <c r="S2896" s="182"/>
      <c r="T2896" s="182"/>
      <c r="U2896" s="182"/>
      <c r="V2896" s="182"/>
      <c r="W2896" s="182"/>
      <c r="X2896" s="182"/>
      <c r="Y2896" s="182"/>
      <c r="Z2896" s="182"/>
      <c r="AA2896" s="182"/>
      <c r="AB2896" s="182"/>
      <c r="AC2896" s="182"/>
      <c r="AD2896" s="182"/>
      <c r="AE2896" s="182"/>
      <c r="AF2896" s="182"/>
      <c r="AG2896" s="179"/>
      <c r="AH2896" s="183"/>
      <c r="AI2896" s="184"/>
      <c r="AJ2896" s="184"/>
      <c r="AK2896" s="184"/>
      <c r="AL2896" s="184"/>
      <c r="AM2896" s="184"/>
      <c r="AN2896" s="184"/>
      <c r="AO2896" s="185"/>
      <c r="AP2896" s="186"/>
      <c r="AQ2896" s="186"/>
      <c r="AR2896" s="186"/>
      <c r="AS2896" s="186"/>
      <c r="AT2896" s="186"/>
      <c r="AU2896" s="186"/>
      <c r="AV2896" s="186"/>
      <c r="AW2896" s="186"/>
      <c r="AX2896" s="186"/>
      <c r="AY2896" s="186"/>
      <c r="AZ2896" s="186"/>
      <c r="BA2896" s="186"/>
      <c r="BB2896" s="186"/>
      <c r="BC2896" s="186"/>
      <c r="BD2896" s="186"/>
      <c r="BE2896" s="186"/>
      <c r="BF2896" s="186"/>
      <c r="BG2896" s="186"/>
      <c r="BH2896" s="186"/>
      <c r="BI2896" s="186"/>
      <c r="BJ2896" s="186"/>
      <c r="BK2896" s="186"/>
      <c r="BL2896" s="186"/>
      <c r="BM2896" s="186"/>
      <c r="BN2896" s="186"/>
      <c r="BO2896" s="187"/>
      <c r="BP2896" s="187"/>
      <c r="BQ2896" s="187"/>
      <c r="BR2896" s="71"/>
      <c r="BS2896" s="71"/>
      <c r="BT2896" s="275"/>
    </row>
    <row r="2897" spans="1:77" s="70" customFormat="1" ht="40.5" x14ac:dyDescent="0.45">
      <c r="A2897" s="274"/>
      <c r="B2897" s="227"/>
      <c r="C2897" s="692" t="s">
        <v>37</v>
      </c>
      <c r="D2897" s="692"/>
      <c r="E2897" s="717"/>
      <c r="F2897" s="717"/>
      <c r="G2897" s="717"/>
      <c r="H2897" s="717"/>
      <c r="I2897" s="717"/>
      <c r="J2897" s="717"/>
      <c r="K2897" s="717"/>
      <c r="L2897" s="717"/>
      <c r="M2897" s="717"/>
      <c r="N2897" s="717"/>
      <c r="O2897" s="717"/>
      <c r="P2897" s="717"/>
      <c r="Q2897" s="717"/>
      <c r="R2897" s="717"/>
      <c r="S2897" s="717"/>
      <c r="T2897" s="717"/>
      <c r="U2897" s="717"/>
      <c r="V2897" s="717"/>
      <c r="W2897" s="717"/>
      <c r="X2897" s="717"/>
      <c r="Y2897" s="717"/>
      <c r="Z2897" s="717"/>
      <c r="AA2897" s="717"/>
      <c r="AB2897" s="717"/>
      <c r="AC2897" s="717"/>
      <c r="AD2897" s="180"/>
      <c r="AE2897" s="718" t="s">
        <v>21</v>
      </c>
      <c r="AF2897" s="718"/>
      <c r="AG2897" s="718"/>
      <c r="AH2897" s="718"/>
      <c r="AI2897" s="717"/>
      <c r="AJ2897" s="717"/>
      <c r="AK2897" s="717"/>
      <c r="AL2897" s="717"/>
      <c r="AM2897" s="717"/>
      <c r="AN2897" s="717"/>
      <c r="AO2897" s="717"/>
      <c r="AP2897" s="717"/>
      <c r="AQ2897" s="717"/>
      <c r="AR2897" s="717"/>
      <c r="AS2897" s="717"/>
      <c r="AT2897" s="717"/>
      <c r="AU2897" s="717"/>
      <c r="AV2897" s="717"/>
      <c r="AW2897" s="717"/>
      <c r="AX2897" s="717"/>
      <c r="AY2897" s="717"/>
      <c r="AZ2897" s="717"/>
      <c r="BA2897" s="716" t="s">
        <v>12</v>
      </c>
      <c r="BB2897" s="716"/>
      <c r="BC2897" s="716"/>
      <c r="BD2897" s="708"/>
      <c r="BE2897" s="708"/>
      <c r="BF2897" s="708"/>
      <c r="BG2897" s="708"/>
      <c r="BH2897" s="708"/>
      <c r="BI2897" s="708"/>
      <c r="BJ2897" s="708"/>
      <c r="BK2897" s="708"/>
      <c r="BL2897" s="708"/>
      <c r="BM2897" s="708"/>
      <c r="BN2897" s="188"/>
      <c r="BO2897" s="334"/>
      <c r="BP2897" s="189"/>
      <c r="BQ2897" s="189"/>
      <c r="BR2897" s="72">
        <f>IF(BD2897=0,0,1)</f>
        <v>0</v>
      </c>
      <c r="BS2897" s="73">
        <f>IF((BE2947+BI2947)&gt;(AO2947+AS2947),1,0)</f>
        <v>0</v>
      </c>
      <c r="BT2897" s="276"/>
    </row>
    <row r="2898" spans="1:77" ht="9.6" customHeight="1" x14ac:dyDescent="0.45">
      <c r="A2898" s="268"/>
      <c r="B2898" s="227"/>
      <c r="C2898" s="177"/>
      <c r="D2898" s="177"/>
      <c r="E2898" s="177"/>
      <c r="F2898" s="178"/>
      <c r="G2898" s="178"/>
      <c r="H2898" s="177"/>
      <c r="I2898" s="177"/>
      <c r="J2898" s="177"/>
      <c r="K2898" s="177"/>
      <c r="L2898" s="177"/>
      <c r="M2898" s="177"/>
      <c r="N2898" s="177"/>
      <c r="O2898" s="177"/>
      <c r="P2898" s="177"/>
      <c r="Q2898" s="177"/>
      <c r="R2898" s="177"/>
      <c r="S2898" s="177"/>
      <c r="T2898" s="177"/>
      <c r="U2898" s="177"/>
      <c r="V2898" s="177"/>
      <c r="W2898" s="177"/>
      <c r="X2898" s="177"/>
      <c r="Y2898" s="177"/>
      <c r="Z2898" s="177"/>
      <c r="AA2898" s="177"/>
      <c r="AB2898" s="177"/>
      <c r="AC2898" s="177"/>
      <c r="AD2898" s="177"/>
      <c r="AE2898" s="177"/>
      <c r="AF2898" s="179"/>
      <c r="AG2898" s="179"/>
      <c r="AH2898" s="177"/>
      <c r="AI2898" s="177"/>
      <c r="AJ2898" s="177"/>
      <c r="AK2898" s="177"/>
      <c r="AL2898" s="177"/>
      <c r="AM2898" s="177"/>
      <c r="AN2898" s="177"/>
      <c r="AO2898" s="177"/>
      <c r="AP2898" s="177"/>
      <c r="AQ2898" s="177"/>
      <c r="AR2898" s="177"/>
      <c r="AS2898" s="177"/>
      <c r="AT2898" s="177"/>
      <c r="AU2898" s="177"/>
      <c r="AV2898" s="177"/>
      <c r="AW2898" s="177"/>
      <c r="AX2898" s="177"/>
      <c r="AY2898" s="177"/>
      <c r="AZ2898" s="177"/>
      <c r="BA2898" s="177"/>
      <c r="BB2898" s="177"/>
      <c r="BC2898" s="177"/>
      <c r="BD2898" s="177"/>
      <c r="BE2898" s="177"/>
      <c r="BF2898" s="177"/>
      <c r="BG2898" s="177"/>
      <c r="BH2898" s="177"/>
      <c r="BI2898" s="177"/>
      <c r="BJ2898" s="177"/>
      <c r="BK2898" s="177"/>
      <c r="BL2898" s="177"/>
      <c r="BM2898" s="177"/>
      <c r="BN2898" s="177"/>
      <c r="BO2898" s="190"/>
      <c r="BP2898" s="190"/>
      <c r="BQ2898" s="190"/>
      <c r="BR2898" s="65"/>
      <c r="BS2898" s="65"/>
      <c r="BT2898" s="268"/>
    </row>
    <row r="2899" spans="1:77" ht="8.85" customHeight="1" thickBot="1" x14ac:dyDescent="0.5">
      <c r="A2899" s="268"/>
      <c r="B2899" s="228"/>
      <c r="C2899" s="191"/>
      <c r="D2899" s="191"/>
      <c r="E2899" s="191"/>
      <c r="F2899" s="192"/>
      <c r="G2899" s="192"/>
      <c r="H2899" s="191"/>
      <c r="I2899" s="191"/>
      <c r="J2899" s="191"/>
      <c r="K2899" s="191"/>
      <c r="L2899" s="191"/>
      <c r="M2899" s="191"/>
      <c r="N2899" s="191"/>
      <c r="O2899" s="191"/>
      <c r="P2899" s="191"/>
      <c r="Q2899" s="191"/>
      <c r="R2899" s="191"/>
      <c r="S2899" s="191"/>
      <c r="T2899" s="191"/>
      <c r="U2899" s="191"/>
      <c r="V2899" s="191"/>
      <c r="W2899" s="191"/>
      <c r="X2899" s="191"/>
      <c r="Y2899" s="191"/>
      <c r="Z2899" s="191"/>
      <c r="AA2899" s="191"/>
      <c r="AB2899" s="191"/>
      <c r="AC2899" s="191"/>
      <c r="AD2899" s="191"/>
      <c r="AE2899" s="191"/>
      <c r="AF2899" s="193"/>
      <c r="AG2899" s="193"/>
      <c r="AH2899" s="191"/>
      <c r="AI2899" s="191"/>
      <c r="AJ2899" s="191"/>
      <c r="AK2899" s="191"/>
      <c r="AL2899" s="191"/>
      <c r="AM2899" s="191"/>
      <c r="AN2899" s="191"/>
      <c r="AO2899" s="191"/>
      <c r="AP2899" s="191"/>
      <c r="AQ2899" s="191"/>
      <c r="AR2899" s="191"/>
      <c r="AS2899" s="191"/>
      <c r="AT2899" s="191"/>
      <c r="AU2899" s="191"/>
      <c r="AV2899" s="191"/>
      <c r="AW2899" s="191"/>
      <c r="AX2899" s="191"/>
      <c r="AY2899" s="191"/>
      <c r="AZ2899" s="191"/>
      <c r="BA2899" s="191"/>
      <c r="BB2899" s="191"/>
      <c r="BC2899" s="191"/>
      <c r="BD2899" s="191"/>
      <c r="BE2899" s="191"/>
      <c r="BF2899" s="191"/>
      <c r="BG2899" s="191"/>
      <c r="BH2899" s="191"/>
      <c r="BI2899" s="191"/>
      <c r="BJ2899" s="191"/>
      <c r="BK2899" s="191"/>
      <c r="BL2899" s="191"/>
      <c r="BM2899" s="191"/>
      <c r="BN2899" s="191"/>
      <c r="BO2899" s="194"/>
      <c r="BP2899" s="194"/>
      <c r="BQ2899" s="194"/>
      <c r="BR2899" s="65"/>
      <c r="BS2899" s="65"/>
      <c r="BT2899" s="268"/>
    </row>
    <row r="2900" spans="1:77" s="70" customFormat="1" ht="40.5" customHeight="1" thickTop="1" x14ac:dyDescent="0.4">
      <c r="A2900" s="276"/>
      <c r="B2900" s="684" t="s">
        <v>0</v>
      </c>
      <c r="C2900" s="686" t="s">
        <v>1</v>
      </c>
      <c r="D2900" s="687"/>
      <c r="E2900" s="339" t="s">
        <v>28</v>
      </c>
      <c r="F2900" s="665" t="s">
        <v>93</v>
      </c>
      <c r="G2900" s="665" t="s">
        <v>94</v>
      </c>
      <c r="H2900" s="726" t="s">
        <v>40</v>
      </c>
      <c r="I2900" s="727"/>
      <c r="J2900" s="595" t="s">
        <v>7</v>
      </c>
      <c r="K2900" s="595"/>
      <c r="L2900" s="595"/>
      <c r="M2900" s="595"/>
      <c r="N2900" s="595"/>
      <c r="O2900" s="595"/>
      <c r="P2900" s="595" t="s">
        <v>2</v>
      </c>
      <c r="Q2900" s="595"/>
      <c r="R2900" s="595"/>
      <c r="S2900" s="595"/>
      <c r="T2900" s="595"/>
      <c r="U2900" s="595"/>
      <c r="V2900" s="696" t="s">
        <v>34</v>
      </c>
      <c r="W2900" s="697"/>
      <c r="X2900" s="696" t="s">
        <v>35</v>
      </c>
      <c r="Y2900" s="697"/>
      <c r="Z2900" s="696" t="s">
        <v>43</v>
      </c>
      <c r="AA2900" s="697"/>
      <c r="AB2900" s="595" t="s">
        <v>6</v>
      </c>
      <c r="AC2900" s="595"/>
      <c r="AD2900" s="595"/>
      <c r="AE2900" s="595"/>
      <c r="AF2900" s="595"/>
      <c r="AG2900" s="595"/>
      <c r="AH2900" s="595" t="s">
        <v>63</v>
      </c>
      <c r="AI2900" s="595"/>
      <c r="AJ2900" s="595"/>
      <c r="AK2900" s="595"/>
      <c r="AL2900" s="595"/>
      <c r="AM2900" s="595"/>
      <c r="AN2900" s="595" t="s">
        <v>64</v>
      </c>
      <c r="AO2900" s="595"/>
      <c r="AP2900" s="595"/>
      <c r="AQ2900" s="595"/>
      <c r="AR2900" s="595"/>
      <c r="AS2900" s="595"/>
      <c r="AT2900" s="595" t="s">
        <v>65</v>
      </c>
      <c r="AU2900" s="595"/>
      <c r="AV2900" s="595"/>
      <c r="AW2900" s="595"/>
      <c r="AX2900" s="595"/>
      <c r="AY2900" s="597"/>
      <c r="AZ2900" s="595" t="s">
        <v>4</v>
      </c>
      <c r="BA2900" s="595"/>
      <c r="BB2900" s="595"/>
      <c r="BC2900" s="595"/>
      <c r="BD2900" s="595"/>
      <c r="BE2900" s="595"/>
      <c r="BF2900" s="595" t="s">
        <v>66</v>
      </c>
      <c r="BG2900" s="595"/>
      <c r="BH2900" s="595"/>
      <c r="BI2900" s="595"/>
      <c r="BJ2900" s="595"/>
      <c r="BK2900" s="596"/>
      <c r="BL2900" s="651" t="s">
        <v>25</v>
      </c>
      <c r="BM2900" s="652"/>
      <c r="BN2900" s="653"/>
      <c r="BO2900" s="598" t="s">
        <v>100</v>
      </c>
      <c r="BP2900" s="598" t="s">
        <v>81</v>
      </c>
      <c r="BQ2900" s="598" t="s">
        <v>82</v>
      </c>
      <c r="BR2900" s="74"/>
      <c r="BS2900" s="74"/>
      <c r="BT2900" s="276"/>
    </row>
    <row r="2901" spans="1:77" s="70" customFormat="1" ht="41.25" customHeight="1" x14ac:dyDescent="0.7">
      <c r="A2901" s="276"/>
      <c r="B2901" s="685"/>
      <c r="C2901" s="688"/>
      <c r="D2901" s="689"/>
      <c r="E2901" s="221" t="s">
        <v>95</v>
      </c>
      <c r="F2901" s="666"/>
      <c r="G2901" s="666"/>
      <c r="H2901" s="728"/>
      <c r="I2901" s="729"/>
      <c r="J2901" s="645" t="s">
        <v>17</v>
      </c>
      <c r="K2901" s="646"/>
      <c r="L2901" s="641" t="s">
        <v>18</v>
      </c>
      <c r="M2901" s="642"/>
      <c r="N2901" s="657" t="s">
        <v>19</v>
      </c>
      <c r="O2901" s="658" t="s">
        <v>8</v>
      </c>
      <c r="P2901" s="645" t="s">
        <v>26</v>
      </c>
      <c r="Q2901" s="646"/>
      <c r="R2901" s="641" t="s">
        <v>24</v>
      </c>
      <c r="S2901" s="642"/>
      <c r="T2901" s="657" t="s">
        <v>19</v>
      </c>
      <c r="U2901" s="658"/>
      <c r="V2901" s="698"/>
      <c r="W2901" s="699"/>
      <c r="X2901" s="698"/>
      <c r="Y2901" s="699"/>
      <c r="Z2901" s="698"/>
      <c r="AA2901" s="699"/>
      <c r="AB2901" s="645" t="s">
        <v>47</v>
      </c>
      <c r="AC2901" s="646"/>
      <c r="AD2901" s="641" t="s">
        <v>23</v>
      </c>
      <c r="AE2901" s="642" t="s">
        <v>3</v>
      </c>
      <c r="AF2901" s="643" t="s">
        <v>5</v>
      </c>
      <c r="AG2901" s="644"/>
      <c r="AH2901" s="645" t="s">
        <v>47</v>
      </c>
      <c r="AI2901" s="646"/>
      <c r="AJ2901" s="641" t="s">
        <v>23</v>
      </c>
      <c r="AK2901" s="642" t="s">
        <v>3</v>
      </c>
      <c r="AL2901" s="643" t="s">
        <v>5</v>
      </c>
      <c r="AM2901" s="644"/>
      <c r="AN2901" s="645" t="s">
        <v>47</v>
      </c>
      <c r="AO2901" s="646"/>
      <c r="AP2901" s="641" t="s">
        <v>23</v>
      </c>
      <c r="AQ2901" s="642" t="s">
        <v>3</v>
      </c>
      <c r="AR2901" s="643" t="s">
        <v>5</v>
      </c>
      <c r="AS2901" s="644"/>
      <c r="AT2901" s="645" t="s">
        <v>47</v>
      </c>
      <c r="AU2901" s="646"/>
      <c r="AV2901" s="641" t="s">
        <v>23</v>
      </c>
      <c r="AW2901" s="642" t="s">
        <v>3</v>
      </c>
      <c r="AX2901" s="643" t="s">
        <v>5</v>
      </c>
      <c r="AY2901" s="720"/>
      <c r="AZ2901" s="645" t="s">
        <v>47</v>
      </c>
      <c r="BA2901" s="646"/>
      <c r="BB2901" s="641" t="s">
        <v>23</v>
      </c>
      <c r="BC2901" s="642" t="s">
        <v>3</v>
      </c>
      <c r="BD2901" s="643" t="s">
        <v>5</v>
      </c>
      <c r="BE2901" s="644"/>
      <c r="BF2901" s="645" t="s">
        <v>47</v>
      </c>
      <c r="BG2901" s="646"/>
      <c r="BH2901" s="641" t="s">
        <v>23</v>
      </c>
      <c r="BI2901" s="642" t="s">
        <v>3</v>
      </c>
      <c r="BJ2901" s="643" t="s">
        <v>5</v>
      </c>
      <c r="BK2901" s="644"/>
      <c r="BL2901" s="654"/>
      <c r="BM2901" s="655"/>
      <c r="BN2901" s="656"/>
      <c r="BO2901" s="599"/>
      <c r="BP2901" s="599"/>
      <c r="BQ2901" s="599"/>
      <c r="BR2901" s="74"/>
      <c r="BS2901" s="74"/>
      <c r="BT2901" s="276"/>
      <c r="BY2901" s="307"/>
    </row>
    <row r="2902" spans="1:77" ht="23.85" customHeight="1" x14ac:dyDescent="0.35">
      <c r="A2902" s="277"/>
      <c r="B2902" s="678" t="str">
        <f>IF(ROSTER!B$8="","",ROSTER!B$8)</f>
        <v/>
      </c>
      <c r="C2902" s="669" t="str">
        <f>IF(ROSTER!C$8="","",ROSTER!C$8)</f>
        <v/>
      </c>
      <c r="D2902" s="670"/>
      <c r="E2902" s="667"/>
      <c r="F2902" s="680">
        <f>IF(E2902="y",1,IF(E2902="S",1,0))</f>
        <v>0</v>
      </c>
      <c r="G2902" s="663">
        <f>IF(E2902="S",1,0)</f>
        <v>0</v>
      </c>
      <c r="H2902" s="583"/>
      <c r="I2902" s="584"/>
      <c r="J2902" s="569"/>
      <c r="K2902" s="570"/>
      <c r="L2902" s="573"/>
      <c r="M2902" s="574"/>
      <c r="N2902" s="579">
        <f>L2902+J2902</f>
        <v>0</v>
      </c>
      <c r="O2902" s="580"/>
      <c r="P2902" s="569"/>
      <c r="Q2902" s="570"/>
      <c r="R2902" s="573"/>
      <c r="S2902" s="574"/>
      <c r="T2902" s="579">
        <f>R2902-P2902</f>
        <v>0</v>
      </c>
      <c r="U2902" s="580"/>
      <c r="V2902" s="583"/>
      <c r="W2902" s="584"/>
      <c r="X2902" s="569"/>
      <c r="Y2902" s="584"/>
      <c r="Z2902" s="569"/>
      <c r="AA2902" s="584"/>
      <c r="AB2902" s="569"/>
      <c r="AC2902" s="570"/>
      <c r="AD2902" s="573"/>
      <c r="AE2902" s="574"/>
      <c r="AF2902" s="557">
        <f>IF(AB2902=0,0,(AD2902/AB2902)*100)</f>
        <v>0</v>
      </c>
      <c r="AG2902" s="558"/>
      <c r="AH2902" s="569"/>
      <c r="AI2902" s="570"/>
      <c r="AJ2902" s="573"/>
      <c r="AK2902" s="574"/>
      <c r="AL2902" s="557">
        <f>IF(AH2902=0,0,(AJ2902/AH2902)*100)</f>
        <v>0</v>
      </c>
      <c r="AM2902" s="558"/>
      <c r="AN2902" s="569"/>
      <c r="AO2902" s="570"/>
      <c r="AP2902" s="573"/>
      <c r="AQ2902" s="574"/>
      <c r="AR2902" s="557">
        <f>IF(AN2902=0,0,(AP2902/AN2902)*100)</f>
        <v>0</v>
      </c>
      <c r="AS2902" s="558"/>
      <c r="AT2902" s="561">
        <f>AB2902+AH2902+AN2902</f>
        <v>0</v>
      </c>
      <c r="AU2902" s="562"/>
      <c r="AV2902" s="565">
        <f>AD2902+AJ2902+AP2902</f>
        <v>0</v>
      </c>
      <c r="AW2902" s="566"/>
      <c r="AX2902" s="557">
        <f>IF(AT2902=0,0,(AV2902/AT2902)*100)</f>
        <v>0</v>
      </c>
      <c r="AY2902" s="558"/>
      <c r="AZ2902" s="569"/>
      <c r="BA2902" s="570"/>
      <c r="BB2902" s="573"/>
      <c r="BC2902" s="574"/>
      <c r="BD2902" s="557">
        <f>IF(AZ2902=0,0,(BB2902/AZ2902)*100)</f>
        <v>0</v>
      </c>
      <c r="BE2902" s="558"/>
      <c r="BF2902" s="561">
        <f>AT2902+AZ2902</f>
        <v>0</v>
      </c>
      <c r="BG2902" s="562"/>
      <c r="BH2902" s="565">
        <f>AV2902+BB2902</f>
        <v>0</v>
      </c>
      <c r="BI2902" s="566"/>
      <c r="BJ2902" s="557">
        <f>IF(BF2902=0,0,(BH2902/BF2902)*100)</f>
        <v>0</v>
      </c>
      <c r="BK2902" s="558"/>
      <c r="BL2902" s="602">
        <f>(AD2902*2)+(AJ2902*2)+(AP2902*3)+BB2902</f>
        <v>0</v>
      </c>
      <c r="BM2902" s="603"/>
      <c r="BN2902" s="604"/>
      <c r="BO2902" s="587">
        <f>IF(BQ2902=0,0,50*BP2902/BQ2902)</f>
        <v>0</v>
      </c>
      <c r="BP2902" s="555">
        <f>(BL2902*BS$2902)+(N2902*BS$2903)+(X2902*BS$2904)+(R2902*BS$2905)+(V2902*BS$2906)+(Z2902*BS$2907)</f>
        <v>0</v>
      </c>
      <c r="BQ2902" s="555">
        <f>((AZ2902-BB2902)*BS$2909)+((AT2902-AV2902)*BS$2908)+(H2902*BS$2910)+(P2902*BS$2911)</f>
        <v>0</v>
      </c>
      <c r="BR2902" s="75" t="s">
        <v>70</v>
      </c>
      <c r="BS2902" s="76">
        <f>IF(BO2897="B",'VALUE POINTS'!L$10,IF('GAME STATS'!BO2897="C",'VALUE POINTS'!M$10,'VALUE POINTS'!K$10))</f>
        <v>1</v>
      </c>
      <c r="BT2902" s="280"/>
    </row>
    <row r="2903" spans="1:77" ht="23.85" customHeight="1" x14ac:dyDescent="0.35">
      <c r="A2903" s="277"/>
      <c r="B2903" s="679"/>
      <c r="C2903" s="690" t="str">
        <f>IF(ROSTER!D$8="","",ROSTER!D$8)</f>
        <v/>
      </c>
      <c r="D2903" s="691"/>
      <c r="E2903" s="668"/>
      <c r="F2903" s="681"/>
      <c r="G2903" s="664"/>
      <c r="H2903" s="585"/>
      <c r="I2903" s="586"/>
      <c r="J2903" s="571"/>
      <c r="K2903" s="572"/>
      <c r="L2903" s="575"/>
      <c r="M2903" s="576"/>
      <c r="N2903" s="581" t="s">
        <v>16</v>
      </c>
      <c r="O2903" s="582"/>
      <c r="P2903" s="571"/>
      <c r="Q2903" s="572"/>
      <c r="R2903" s="575"/>
      <c r="S2903" s="576"/>
      <c r="T2903" s="581" t="s">
        <v>16</v>
      </c>
      <c r="U2903" s="582"/>
      <c r="V2903" s="585"/>
      <c r="W2903" s="586"/>
      <c r="X2903" s="571"/>
      <c r="Y2903" s="586"/>
      <c r="Z2903" s="571"/>
      <c r="AA2903" s="586"/>
      <c r="AB2903" s="571"/>
      <c r="AC2903" s="572"/>
      <c r="AD2903" s="575"/>
      <c r="AE2903" s="576"/>
      <c r="AF2903" s="577"/>
      <c r="AG2903" s="578"/>
      <c r="AH2903" s="571"/>
      <c r="AI2903" s="572"/>
      <c r="AJ2903" s="575"/>
      <c r="AK2903" s="576"/>
      <c r="AL2903" s="577"/>
      <c r="AM2903" s="578"/>
      <c r="AN2903" s="571"/>
      <c r="AO2903" s="572"/>
      <c r="AP2903" s="575"/>
      <c r="AQ2903" s="576"/>
      <c r="AR2903" s="577"/>
      <c r="AS2903" s="578"/>
      <c r="AT2903" s="627"/>
      <c r="AU2903" s="628"/>
      <c r="AV2903" s="629"/>
      <c r="AW2903" s="630"/>
      <c r="AX2903" s="577"/>
      <c r="AY2903" s="578"/>
      <c r="AZ2903" s="571"/>
      <c r="BA2903" s="572"/>
      <c r="BB2903" s="575"/>
      <c r="BC2903" s="576"/>
      <c r="BD2903" s="577"/>
      <c r="BE2903" s="578"/>
      <c r="BF2903" s="627"/>
      <c r="BG2903" s="628"/>
      <c r="BH2903" s="629"/>
      <c r="BI2903" s="630"/>
      <c r="BJ2903" s="577"/>
      <c r="BK2903" s="578"/>
      <c r="BL2903" s="605"/>
      <c r="BM2903" s="606"/>
      <c r="BN2903" s="607"/>
      <c r="BO2903" s="588"/>
      <c r="BP2903" s="556"/>
      <c r="BQ2903" s="556"/>
      <c r="BR2903" s="75" t="s">
        <v>71</v>
      </c>
      <c r="BS2903" s="76">
        <f>IF(BO2897="B",'VALUE POINTS'!L$11,IF('GAME STATS'!BO2897="C",'VALUE POINTS'!M$11,'VALUE POINTS'!K$11))</f>
        <v>1</v>
      </c>
      <c r="BT2903" s="280"/>
    </row>
    <row r="2904" spans="1:77" ht="21.75" customHeight="1" x14ac:dyDescent="0.4">
      <c r="A2904" s="268"/>
      <c r="B2904" s="678" t="str">
        <f>IF(ROSTER!B$10="","",ROSTER!B$10)</f>
        <v/>
      </c>
      <c r="C2904" s="669" t="str">
        <f>IF(ROSTER!C$10="","",ROSTER!C$10)</f>
        <v/>
      </c>
      <c r="D2904" s="670"/>
      <c r="E2904" s="667"/>
      <c r="F2904" s="680">
        <f>IF(E2904="y",1,IF(E2904="S",1,0))</f>
        <v>0</v>
      </c>
      <c r="G2904" s="663">
        <f>IF(E2904="S",1,0)</f>
        <v>0</v>
      </c>
      <c r="H2904" s="583"/>
      <c r="I2904" s="584"/>
      <c r="J2904" s="569"/>
      <c r="K2904" s="570"/>
      <c r="L2904" s="573"/>
      <c r="M2904" s="574"/>
      <c r="N2904" s="579">
        <f>L2904+J2904</f>
        <v>0</v>
      </c>
      <c r="O2904" s="580"/>
      <c r="P2904" s="569"/>
      <c r="Q2904" s="570"/>
      <c r="R2904" s="573"/>
      <c r="S2904" s="574"/>
      <c r="T2904" s="579">
        <f>R2904-P2904</f>
        <v>0</v>
      </c>
      <c r="U2904" s="580"/>
      <c r="V2904" s="583"/>
      <c r="W2904" s="584"/>
      <c r="X2904" s="569"/>
      <c r="Y2904" s="584"/>
      <c r="Z2904" s="569"/>
      <c r="AA2904" s="584"/>
      <c r="AB2904" s="569"/>
      <c r="AC2904" s="570"/>
      <c r="AD2904" s="573"/>
      <c r="AE2904" s="574"/>
      <c r="AF2904" s="557">
        <f>IF(AB2904=0,0,(AD2904/AB2904)*100)</f>
        <v>0</v>
      </c>
      <c r="AG2904" s="558"/>
      <c r="AH2904" s="569"/>
      <c r="AI2904" s="570"/>
      <c r="AJ2904" s="573"/>
      <c r="AK2904" s="574"/>
      <c r="AL2904" s="557">
        <f>IF(AH2904=0,0,(AJ2904/AH2904)*100)</f>
        <v>0</v>
      </c>
      <c r="AM2904" s="558"/>
      <c r="AN2904" s="569"/>
      <c r="AO2904" s="570"/>
      <c r="AP2904" s="573"/>
      <c r="AQ2904" s="574"/>
      <c r="AR2904" s="557">
        <f>IF(AN2904=0,0,(AP2904/AN2904)*100)</f>
        <v>0</v>
      </c>
      <c r="AS2904" s="558"/>
      <c r="AT2904" s="561">
        <f>AB2904+AH2904+AN2904</f>
        <v>0</v>
      </c>
      <c r="AU2904" s="562"/>
      <c r="AV2904" s="565">
        <f>AD2904+AJ2904+AP2904</f>
        <v>0</v>
      </c>
      <c r="AW2904" s="566"/>
      <c r="AX2904" s="557">
        <f>IF(AT2904=0,0,(AV2904/AT2904)*100)</f>
        <v>0</v>
      </c>
      <c r="AY2904" s="558"/>
      <c r="AZ2904" s="569"/>
      <c r="BA2904" s="570"/>
      <c r="BB2904" s="573"/>
      <c r="BC2904" s="574"/>
      <c r="BD2904" s="557">
        <f>IF(AZ2904=0,0,(BB2904/AZ2904)*100)</f>
        <v>0</v>
      </c>
      <c r="BE2904" s="558"/>
      <c r="BF2904" s="561">
        <f>AT2904+AZ2904</f>
        <v>0</v>
      </c>
      <c r="BG2904" s="562"/>
      <c r="BH2904" s="565">
        <f>AV2904+BB2904</f>
        <v>0</v>
      </c>
      <c r="BI2904" s="566"/>
      <c r="BJ2904" s="557">
        <f>IF(BF2904=0,0,(BH2904/BF2904)*100)</f>
        <v>0</v>
      </c>
      <c r="BK2904" s="558"/>
      <c r="BL2904" s="602">
        <f>(AD2904*2)+(AJ2904*2)+(AP2904*3)+BB2904</f>
        <v>0</v>
      </c>
      <c r="BM2904" s="603"/>
      <c r="BN2904" s="604"/>
      <c r="BO2904" s="587">
        <f>IF(BQ2904=0,0,50*BP2904/BQ2904)</f>
        <v>0</v>
      </c>
      <c r="BP2904" s="555">
        <f t="shared" ref="BP2904" si="2792">(BL2904*BS$2902)+(N2904*BS$2903)+(X2904*BS$2904)+(R2904*BS$2905)+(V2904*BS$2906)+(Z2904*BS$2907)</f>
        <v>0</v>
      </c>
      <c r="BQ2904" s="555">
        <f t="shared" ref="BQ2904" si="2793">((AZ2904-BB2904)*BS$2909)+((AT2904-AV2904)*BS$2908)+(H2904*BS$2910)+(P2904*BS$2911)</f>
        <v>0</v>
      </c>
      <c r="BR2904" s="75" t="s">
        <v>72</v>
      </c>
      <c r="BS2904" s="76">
        <f>IF(BO2897="B",'VALUE POINTS'!L$12,IF('GAME STATS'!BO2897="C",'VALUE POINTS'!M$12,'VALUE POINTS'!K$12))</f>
        <v>2</v>
      </c>
      <c r="BT2904" s="280"/>
      <c r="BY2904" s="70"/>
    </row>
    <row r="2905" spans="1:77" ht="21.75" customHeight="1" x14ac:dyDescent="0.35">
      <c r="A2905" s="268"/>
      <c r="B2905" s="679"/>
      <c r="C2905" s="690" t="str">
        <f>IF(ROSTER!D$10="","",ROSTER!D$10)</f>
        <v/>
      </c>
      <c r="D2905" s="691"/>
      <c r="E2905" s="668"/>
      <c r="F2905" s="681"/>
      <c r="G2905" s="664"/>
      <c r="H2905" s="585"/>
      <c r="I2905" s="586"/>
      <c r="J2905" s="571"/>
      <c r="K2905" s="572"/>
      <c r="L2905" s="575"/>
      <c r="M2905" s="576"/>
      <c r="N2905" s="581" t="s">
        <v>16</v>
      </c>
      <c r="O2905" s="582"/>
      <c r="P2905" s="571"/>
      <c r="Q2905" s="572"/>
      <c r="R2905" s="575"/>
      <c r="S2905" s="576"/>
      <c r="T2905" s="581" t="s">
        <v>16</v>
      </c>
      <c r="U2905" s="582"/>
      <c r="V2905" s="585"/>
      <c r="W2905" s="586"/>
      <c r="X2905" s="571"/>
      <c r="Y2905" s="586"/>
      <c r="Z2905" s="571"/>
      <c r="AA2905" s="586"/>
      <c r="AB2905" s="571"/>
      <c r="AC2905" s="572"/>
      <c r="AD2905" s="575"/>
      <c r="AE2905" s="576"/>
      <c r="AF2905" s="577"/>
      <c r="AG2905" s="578"/>
      <c r="AH2905" s="571"/>
      <c r="AI2905" s="572"/>
      <c r="AJ2905" s="575"/>
      <c r="AK2905" s="576"/>
      <c r="AL2905" s="577"/>
      <c r="AM2905" s="578"/>
      <c r="AN2905" s="571"/>
      <c r="AO2905" s="572"/>
      <c r="AP2905" s="575"/>
      <c r="AQ2905" s="576"/>
      <c r="AR2905" s="577"/>
      <c r="AS2905" s="578"/>
      <c r="AT2905" s="627"/>
      <c r="AU2905" s="628"/>
      <c r="AV2905" s="629"/>
      <c r="AW2905" s="630"/>
      <c r="AX2905" s="577"/>
      <c r="AY2905" s="578"/>
      <c r="AZ2905" s="571"/>
      <c r="BA2905" s="572"/>
      <c r="BB2905" s="575"/>
      <c r="BC2905" s="576"/>
      <c r="BD2905" s="577"/>
      <c r="BE2905" s="578"/>
      <c r="BF2905" s="627"/>
      <c r="BG2905" s="628"/>
      <c r="BH2905" s="629"/>
      <c r="BI2905" s="630"/>
      <c r="BJ2905" s="577"/>
      <c r="BK2905" s="578"/>
      <c r="BL2905" s="605"/>
      <c r="BM2905" s="606"/>
      <c r="BN2905" s="607"/>
      <c r="BO2905" s="588"/>
      <c r="BP2905" s="556"/>
      <c r="BQ2905" s="556"/>
      <c r="BR2905" s="75" t="s">
        <v>73</v>
      </c>
      <c r="BS2905" s="76">
        <f>IF(BO2897="B",'VALUE POINTS'!L$13,IF('GAME STATS'!BO2897="C",'VALUE POINTS'!M$13,'VALUE POINTS'!K$13))</f>
        <v>2</v>
      </c>
      <c r="BT2905" s="280"/>
    </row>
    <row r="2906" spans="1:77" ht="21.75" customHeight="1" x14ac:dyDescent="0.35">
      <c r="A2906" s="268"/>
      <c r="B2906" s="678" t="str">
        <f>IF(ROSTER!B$12="","",ROSTER!B$12)</f>
        <v/>
      </c>
      <c r="C2906" s="669" t="str">
        <f>IF(ROSTER!C$12="","",ROSTER!C$12)</f>
        <v/>
      </c>
      <c r="D2906" s="670"/>
      <c r="E2906" s="667"/>
      <c r="F2906" s="680">
        <f>IF(E2906="y",1,IF(E2906="S",1,0))</f>
        <v>0</v>
      </c>
      <c r="G2906" s="663">
        <f>IF(E2906="S",1,0)</f>
        <v>0</v>
      </c>
      <c r="H2906" s="583"/>
      <c r="I2906" s="584"/>
      <c r="J2906" s="569"/>
      <c r="K2906" s="570"/>
      <c r="L2906" s="573"/>
      <c r="M2906" s="574"/>
      <c r="N2906" s="579">
        <f>L2906+J2906</f>
        <v>0</v>
      </c>
      <c r="O2906" s="580"/>
      <c r="P2906" s="569"/>
      <c r="Q2906" s="570"/>
      <c r="R2906" s="573"/>
      <c r="S2906" s="574"/>
      <c r="T2906" s="579">
        <f>R2906-P2906</f>
        <v>0</v>
      </c>
      <c r="U2906" s="580"/>
      <c r="V2906" s="583"/>
      <c r="W2906" s="584"/>
      <c r="X2906" s="569"/>
      <c r="Y2906" s="584"/>
      <c r="Z2906" s="569"/>
      <c r="AA2906" s="584"/>
      <c r="AB2906" s="569"/>
      <c r="AC2906" s="570"/>
      <c r="AD2906" s="573"/>
      <c r="AE2906" s="574"/>
      <c r="AF2906" s="557">
        <f>IF(AB2906=0,0,(AD2906/AB2906)*100)</f>
        <v>0</v>
      </c>
      <c r="AG2906" s="558"/>
      <c r="AH2906" s="569"/>
      <c r="AI2906" s="570"/>
      <c r="AJ2906" s="573"/>
      <c r="AK2906" s="574"/>
      <c r="AL2906" s="557">
        <f>IF(AH2906=0,0,(AJ2906/AH2906)*100)</f>
        <v>0</v>
      </c>
      <c r="AM2906" s="558"/>
      <c r="AN2906" s="569"/>
      <c r="AO2906" s="570"/>
      <c r="AP2906" s="573"/>
      <c r="AQ2906" s="574"/>
      <c r="AR2906" s="557">
        <f>IF(AN2906=0,0,(AP2906/AN2906)*100)</f>
        <v>0</v>
      </c>
      <c r="AS2906" s="558"/>
      <c r="AT2906" s="561">
        <f>AB2906+AH2906+AN2906</f>
        <v>0</v>
      </c>
      <c r="AU2906" s="562"/>
      <c r="AV2906" s="565">
        <f>AD2906+AJ2906+AP2906</f>
        <v>0</v>
      </c>
      <c r="AW2906" s="566"/>
      <c r="AX2906" s="557">
        <f>IF(AT2906=0,0,(AV2906/AT2906)*100)</f>
        <v>0</v>
      </c>
      <c r="AY2906" s="558"/>
      <c r="AZ2906" s="569"/>
      <c r="BA2906" s="570"/>
      <c r="BB2906" s="573"/>
      <c r="BC2906" s="574"/>
      <c r="BD2906" s="557">
        <f>IF(AZ2906=0,0,(BB2906/AZ2906)*100)</f>
        <v>0</v>
      </c>
      <c r="BE2906" s="558"/>
      <c r="BF2906" s="561">
        <f>AT2906+AZ2906</f>
        <v>0</v>
      </c>
      <c r="BG2906" s="562"/>
      <c r="BH2906" s="565">
        <f>AV2906+BB2906</f>
        <v>0</v>
      </c>
      <c r="BI2906" s="566"/>
      <c r="BJ2906" s="557">
        <f>IF(BF2906=0,0,(BH2906/BF2906)*100)</f>
        <v>0</v>
      </c>
      <c r="BK2906" s="558"/>
      <c r="BL2906" s="602">
        <f>(AD2906*2)+(AJ2906*2)+(AP2906*3)+BB2906</f>
        <v>0</v>
      </c>
      <c r="BM2906" s="603"/>
      <c r="BN2906" s="604"/>
      <c r="BO2906" s="587">
        <f t="shared" ref="BO2906" si="2794">IF(BQ2906=0,0,50*BP2906/BQ2906)</f>
        <v>0</v>
      </c>
      <c r="BP2906" s="555">
        <f t="shared" ref="BP2906" si="2795">(BL2906*BS$2902)+(N2906*BS$2903)+(X2906*BS$2904)+(R2906*BS$2905)+(V2906*BS$2906)+(Z2906*BS$2907)</f>
        <v>0</v>
      </c>
      <c r="BQ2906" s="555">
        <f t="shared" ref="BQ2906" si="2796">((AZ2906-BB2906)*BS$2909)+((AT2906-AV2906)*BS$2908)+(H2906*BS$2910)+(P2906*BS$2911)</f>
        <v>0</v>
      </c>
      <c r="BR2906" s="75" t="s">
        <v>74</v>
      </c>
      <c r="BS2906" s="76">
        <f>IF(BO2897="B",'VALUE POINTS'!L$14,IF('GAME STATS'!BO2897="C",'VALUE POINTS'!M$14,'VALUE POINTS'!K$14))</f>
        <v>2</v>
      </c>
      <c r="BT2906" s="280"/>
    </row>
    <row r="2907" spans="1:77" ht="21.75" customHeight="1" x14ac:dyDescent="0.4">
      <c r="A2907" s="268"/>
      <c r="B2907" s="679"/>
      <c r="C2907" s="690" t="str">
        <f>IF(ROSTER!D$12="","",ROSTER!D$12)</f>
        <v/>
      </c>
      <c r="D2907" s="691"/>
      <c r="E2907" s="668"/>
      <c r="F2907" s="681"/>
      <c r="G2907" s="664"/>
      <c r="H2907" s="585"/>
      <c r="I2907" s="586"/>
      <c r="J2907" s="571"/>
      <c r="K2907" s="572"/>
      <c r="L2907" s="575"/>
      <c r="M2907" s="576"/>
      <c r="N2907" s="581" t="s">
        <v>16</v>
      </c>
      <c r="O2907" s="582"/>
      <c r="P2907" s="571"/>
      <c r="Q2907" s="572"/>
      <c r="R2907" s="575"/>
      <c r="S2907" s="576"/>
      <c r="T2907" s="581" t="s">
        <v>16</v>
      </c>
      <c r="U2907" s="582"/>
      <c r="V2907" s="585"/>
      <c r="W2907" s="586"/>
      <c r="X2907" s="571"/>
      <c r="Y2907" s="586"/>
      <c r="Z2907" s="571"/>
      <c r="AA2907" s="586"/>
      <c r="AB2907" s="571"/>
      <c r="AC2907" s="572"/>
      <c r="AD2907" s="575"/>
      <c r="AE2907" s="576"/>
      <c r="AF2907" s="577"/>
      <c r="AG2907" s="578"/>
      <c r="AH2907" s="571"/>
      <c r="AI2907" s="572"/>
      <c r="AJ2907" s="575"/>
      <c r="AK2907" s="576"/>
      <c r="AL2907" s="577"/>
      <c r="AM2907" s="578"/>
      <c r="AN2907" s="571"/>
      <c r="AO2907" s="572"/>
      <c r="AP2907" s="575"/>
      <c r="AQ2907" s="576"/>
      <c r="AR2907" s="577"/>
      <c r="AS2907" s="578"/>
      <c r="AT2907" s="627"/>
      <c r="AU2907" s="628"/>
      <c r="AV2907" s="629"/>
      <c r="AW2907" s="630"/>
      <c r="AX2907" s="577"/>
      <c r="AY2907" s="578"/>
      <c r="AZ2907" s="571"/>
      <c r="BA2907" s="572"/>
      <c r="BB2907" s="575"/>
      <c r="BC2907" s="576"/>
      <c r="BD2907" s="577"/>
      <c r="BE2907" s="578"/>
      <c r="BF2907" s="627"/>
      <c r="BG2907" s="628"/>
      <c r="BH2907" s="629"/>
      <c r="BI2907" s="630"/>
      <c r="BJ2907" s="577"/>
      <c r="BK2907" s="578"/>
      <c r="BL2907" s="605"/>
      <c r="BM2907" s="606"/>
      <c r="BN2907" s="607"/>
      <c r="BO2907" s="588"/>
      <c r="BP2907" s="556"/>
      <c r="BQ2907" s="556"/>
      <c r="BR2907" s="75" t="s">
        <v>75</v>
      </c>
      <c r="BS2907" s="76">
        <f>IF(BO2897="B",'VALUE POINTS'!L$15,IF('GAME STATS'!BO2897="C",'VALUE POINTS'!M$15,'VALUE POINTS'!K$15))</f>
        <v>2</v>
      </c>
      <c r="BT2907" s="280"/>
      <c r="BY2907" s="70"/>
    </row>
    <row r="2908" spans="1:77" ht="21.75" customHeight="1" x14ac:dyDescent="0.35">
      <c r="A2908" s="268"/>
      <c r="B2908" s="678" t="str">
        <f>IF(ROSTER!B$14="","",ROSTER!B$14)</f>
        <v/>
      </c>
      <c r="C2908" s="669" t="str">
        <f>IF(ROSTER!C$14="","",ROSTER!C$14)</f>
        <v/>
      </c>
      <c r="D2908" s="670"/>
      <c r="E2908" s="667"/>
      <c r="F2908" s="680">
        <f>IF(E2908="y",1,IF(E2908="S",1,0))</f>
        <v>0</v>
      </c>
      <c r="G2908" s="663">
        <f>IF(E2908="S",1,0)</f>
        <v>0</v>
      </c>
      <c r="H2908" s="583"/>
      <c r="I2908" s="584"/>
      <c r="J2908" s="569"/>
      <c r="K2908" s="570"/>
      <c r="L2908" s="573"/>
      <c r="M2908" s="574"/>
      <c r="N2908" s="579">
        <f>L2908+J2908</f>
        <v>0</v>
      </c>
      <c r="O2908" s="580"/>
      <c r="P2908" s="569"/>
      <c r="Q2908" s="570"/>
      <c r="R2908" s="573"/>
      <c r="S2908" s="574"/>
      <c r="T2908" s="579">
        <f>R2908-P2908</f>
        <v>0</v>
      </c>
      <c r="U2908" s="580"/>
      <c r="V2908" s="583"/>
      <c r="W2908" s="584"/>
      <c r="X2908" s="569"/>
      <c r="Y2908" s="584"/>
      <c r="Z2908" s="569"/>
      <c r="AA2908" s="584"/>
      <c r="AB2908" s="569"/>
      <c r="AC2908" s="570"/>
      <c r="AD2908" s="573"/>
      <c r="AE2908" s="574"/>
      <c r="AF2908" s="557">
        <f>IF(AB2908=0,0,(AD2908/AB2908)*100)</f>
        <v>0</v>
      </c>
      <c r="AG2908" s="558"/>
      <c r="AH2908" s="569"/>
      <c r="AI2908" s="570"/>
      <c r="AJ2908" s="573"/>
      <c r="AK2908" s="574"/>
      <c r="AL2908" s="557">
        <f>IF(AH2908=0,0,(AJ2908/AH2908)*100)</f>
        <v>0</v>
      </c>
      <c r="AM2908" s="558"/>
      <c r="AN2908" s="569"/>
      <c r="AO2908" s="570"/>
      <c r="AP2908" s="573"/>
      <c r="AQ2908" s="574"/>
      <c r="AR2908" s="557">
        <f>IF(AN2908=0,0,(AP2908/AN2908)*100)</f>
        <v>0</v>
      </c>
      <c r="AS2908" s="558"/>
      <c r="AT2908" s="561">
        <f>AB2908+AH2908+AN2908</f>
        <v>0</v>
      </c>
      <c r="AU2908" s="562"/>
      <c r="AV2908" s="565">
        <f>AD2908+AJ2908+AP2908</f>
        <v>0</v>
      </c>
      <c r="AW2908" s="566"/>
      <c r="AX2908" s="557">
        <f>IF(AT2908=0,0,(AV2908/AT2908)*100)</f>
        <v>0</v>
      </c>
      <c r="AY2908" s="558"/>
      <c r="AZ2908" s="569"/>
      <c r="BA2908" s="570"/>
      <c r="BB2908" s="573"/>
      <c r="BC2908" s="574"/>
      <c r="BD2908" s="557">
        <f>IF(AZ2908=0,0,(BB2908/AZ2908)*100)</f>
        <v>0</v>
      </c>
      <c r="BE2908" s="558"/>
      <c r="BF2908" s="561">
        <f>AT2908+AZ2908</f>
        <v>0</v>
      </c>
      <c r="BG2908" s="562"/>
      <c r="BH2908" s="565">
        <f>AV2908+BB2908</f>
        <v>0</v>
      </c>
      <c r="BI2908" s="566"/>
      <c r="BJ2908" s="557">
        <f>IF(BF2908=0,0,(BH2908/BF2908)*100)</f>
        <v>0</v>
      </c>
      <c r="BK2908" s="558"/>
      <c r="BL2908" s="602">
        <f>(AD2908*2)+(AJ2908*2)+(AP2908*3)+BB2908</f>
        <v>0</v>
      </c>
      <c r="BM2908" s="603"/>
      <c r="BN2908" s="604"/>
      <c r="BO2908" s="587">
        <f t="shared" ref="BO2908" si="2797">IF(BQ2908=0,0,50*BP2908/BQ2908)</f>
        <v>0</v>
      </c>
      <c r="BP2908" s="555">
        <f t="shared" ref="BP2908" si="2798">(BL2908*BS$2902)+(N2908*BS$2903)+(X2908*BS$2904)+(R2908*BS$2905)+(V2908*BS$2906)+(Z2908*BS$2907)</f>
        <v>0</v>
      </c>
      <c r="BQ2908" s="555">
        <f t="shared" ref="BQ2908" si="2799">((AZ2908-BB2908)*BS$2909)+((AT2908-AV2908)*BS$2908)+(H2908*BS$2910)+(P2908*BS$2911)</f>
        <v>0</v>
      </c>
      <c r="BR2908" s="75" t="s">
        <v>76</v>
      </c>
      <c r="BS2908" s="76">
        <f>IF(BO2897="B",'VALUE POINTS'!L$16,IF('GAME STATS'!BO2897="C",'VALUE POINTS'!M$16,'VALUE POINTS'!K$16))</f>
        <v>2</v>
      </c>
      <c r="BT2908" s="280"/>
    </row>
    <row r="2909" spans="1:77" ht="21.75" customHeight="1" x14ac:dyDescent="0.35">
      <c r="A2909" s="268"/>
      <c r="B2909" s="679"/>
      <c r="C2909" s="690" t="str">
        <f>IF(ROSTER!D$14="","",ROSTER!D$14)</f>
        <v/>
      </c>
      <c r="D2909" s="691"/>
      <c r="E2909" s="668"/>
      <c r="F2909" s="681"/>
      <c r="G2909" s="664"/>
      <c r="H2909" s="585"/>
      <c r="I2909" s="586"/>
      <c r="J2909" s="571"/>
      <c r="K2909" s="572"/>
      <c r="L2909" s="575"/>
      <c r="M2909" s="576"/>
      <c r="N2909" s="581" t="s">
        <v>16</v>
      </c>
      <c r="O2909" s="582"/>
      <c r="P2909" s="571"/>
      <c r="Q2909" s="572"/>
      <c r="R2909" s="575"/>
      <c r="S2909" s="576"/>
      <c r="T2909" s="581" t="s">
        <v>16</v>
      </c>
      <c r="U2909" s="582"/>
      <c r="V2909" s="585"/>
      <c r="W2909" s="586"/>
      <c r="X2909" s="571"/>
      <c r="Y2909" s="586"/>
      <c r="Z2909" s="571"/>
      <c r="AA2909" s="586"/>
      <c r="AB2909" s="571"/>
      <c r="AC2909" s="572"/>
      <c r="AD2909" s="575"/>
      <c r="AE2909" s="576"/>
      <c r="AF2909" s="577"/>
      <c r="AG2909" s="578"/>
      <c r="AH2909" s="571"/>
      <c r="AI2909" s="572"/>
      <c r="AJ2909" s="575"/>
      <c r="AK2909" s="576"/>
      <c r="AL2909" s="577"/>
      <c r="AM2909" s="578"/>
      <c r="AN2909" s="571"/>
      <c r="AO2909" s="572"/>
      <c r="AP2909" s="575"/>
      <c r="AQ2909" s="576"/>
      <c r="AR2909" s="577"/>
      <c r="AS2909" s="578"/>
      <c r="AT2909" s="627"/>
      <c r="AU2909" s="628"/>
      <c r="AV2909" s="629"/>
      <c r="AW2909" s="630"/>
      <c r="AX2909" s="577"/>
      <c r="AY2909" s="578"/>
      <c r="AZ2909" s="571"/>
      <c r="BA2909" s="572"/>
      <c r="BB2909" s="575"/>
      <c r="BC2909" s="576"/>
      <c r="BD2909" s="577"/>
      <c r="BE2909" s="578"/>
      <c r="BF2909" s="627"/>
      <c r="BG2909" s="628"/>
      <c r="BH2909" s="629"/>
      <c r="BI2909" s="630"/>
      <c r="BJ2909" s="577"/>
      <c r="BK2909" s="578"/>
      <c r="BL2909" s="605"/>
      <c r="BM2909" s="606"/>
      <c r="BN2909" s="607"/>
      <c r="BO2909" s="588"/>
      <c r="BP2909" s="556"/>
      <c r="BQ2909" s="556"/>
      <c r="BR2909" s="75" t="s">
        <v>77</v>
      </c>
      <c r="BS2909" s="76">
        <f>IF(BO2897="B",'VALUE POINTS'!L$17,IF('GAME STATS'!BO2897="C",'VALUE POINTS'!M$17,'VALUE POINTS'!K$17))</f>
        <v>1</v>
      </c>
      <c r="BT2909" s="280"/>
    </row>
    <row r="2910" spans="1:77" ht="21.75" customHeight="1" x14ac:dyDescent="0.35">
      <c r="A2910" s="268"/>
      <c r="B2910" s="678" t="str">
        <f>IF(ROSTER!B$16="","",ROSTER!B$16)</f>
        <v/>
      </c>
      <c r="C2910" s="669" t="str">
        <f>IF(ROSTER!C$16="","",ROSTER!C$16)</f>
        <v/>
      </c>
      <c r="D2910" s="670"/>
      <c r="E2910" s="667"/>
      <c r="F2910" s="680">
        <f>IF(E2910="y",1,IF(E2910="S",1,0))</f>
        <v>0</v>
      </c>
      <c r="G2910" s="663">
        <f>IF(E2910="S",1,0)</f>
        <v>0</v>
      </c>
      <c r="H2910" s="583"/>
      <c r="I2910" s="584"/>
      <c r="J2910" s="569"/>
      <c r="K2910" s="570"/>
      <c r="L2910" s="573"/>
      <c r="M2910" s="574"/>
      <c r="N2910" s="579">
        <f>L2910+J2910</f>
        <v>0</v>
      </c>
      <c r="O2910" s="580"/>
      <c r="P2910" s="569"/>
      <c r="Q2910" s="570"/>
      <c r="R2910" s="573"/>
      <c r="S2910" s="574"/>
      <c r="T2910" s="579">
        <f>R2910-P2910</f>
        <v>0</v>
      </c>
      <c r="U2910" s="580"/>
      <c r="V2910" s="583"/>
      <c r="W2910" s="584"/>
      <c r="X2910" s="569"/>
      <c r="Y2910" s="584"/>
      <c r="Z2910" s="569"/>
      <c r="AA2910" s="584"/>
      <c r="AB2910" s="569"/>
      <c r="AC2910" s="570"/>
      <c r="AD2910" s="573"/>
      <c r="AE2910" s="574"/>
      <c r="AF2910" s="557">
        <f>IF(AB2910=0,0,(AD2910/AB2910)*100)</f>
        <v>0</v>
      </c>
      <c r="AG2910" s="558"/>
      <c r="AH2910" s="569"/>
      <c r="AI2910" s="570"/>
      <c r="AJ2910" s="573"/>
      <c r="AK2910" s="574"/>
      <c r="AL2910" s="557">
        <f>IF(AH2910=0,0,(AJ2910/AH2910)*100)</f>
        <v>0</v>
      </c>
      <c r="AM2910" s="558"/>
      <c r="AN2910" s="569"/>
      <c r="AO2910" s="570"/>
      <c r="AP2910" s="573"/>
      <c r="AQ2910" s="574"/>
      <c r="AR2910" s="557">
        <f>IF(AN2910=0,0,(AP2910/AN2910)*100)</f>
        <v>0</v>
      </c>
      <c r="AS2910" s="558"/>
      <c r="AT2910" s="561">
        <f>AB2910+AH2910+AN2910</f>
        <v>0</v>
      </c>
      <c r="AU2910" s="562"/>
      <c r="AV2910" s="565">
        <f>AD2910+AJ2910+AP2910</f>
        <v>0</v>
      </c>
      <c r="AW2910" s="566"/>
      <c r="AX2910" s="557">
        <f>IF(AT2910=0,0,(AV2910/AT2910)*100)</f>
        <v>0</v>
      </c>
      <c r="AY2910" s="558"/>
      <c r="AZ2910" s="569"/>
      <c r="BA2910" s="570"/>
      <c r="BB2910" s="573"/>
      <c r="BC2910" s="574"/>
      <c r="BD2910" s="557">
        <f>IF(AZ2910=0,0,(BB2910/AZ2910)*100)</f>
        <v>0</v>
      </c>
      <c r="BE2910" s="558"/>
      <c r="BF2910" s="561">
        <f>AT2910+AZ2910</f>
        <v>0</v>
      </c>
      <c r="BG2910" s="562"/>
      <c r="BH2910" s="565">
        <f>AV2910+BB2910</f>
        <v>0</v>
      </c>
      <c r="BI2910" s="566"/>
      <c r="BJ2910" s="557">
        <f>IF(BF2910=0,0,(BH2910/BF2910)*100)</f>
        <v>0</v>
      </c>
      <c r="BK2910" s="558"/>
      <c r="BL2910" s="602">
        <f>(AD2910*2)+(AJ2910*2)+(AP2910*3)+BB2910</f>
        <v>0</v>
      </c>
      <c r="BM2910" s="603"/>
      <c r="BN2910" s="604"/>
      <c r="BO2910" s="587">
        <f t="shared" ref="BO2910" si="2800">IF(BQ2910=0,0,50*BP2910/BQ2910)</f>
        <v>0</v>
      </c>
      <c r="BP2910" s="555">
        <f t="shared" ref="BP2910" si="2801">(BL2910*BS$2902)+(N2910*BS$2903)+(X2910*BS$2904)+(R2910*BS$2905)+(V2910*BS$2906)+(Z2910*BS$2907)</f>
        <v>0</v>
      </c>
      <c r="BQ2910" s="555">
        <f t="shared" ref="BQ2910" si="2802">((AZ2910-BB2910)*BS$2909)+((AT2910-AV2910)*BS$2908)+(H2910*BS$2910)+(P2910*BS$2911)</f>
        <v>0</v>
      </c>
      <c r="BR2910" s="75" t="s">
        <v>78</v>
      </c>
      <c r="BS2910" s="76">
        <f>IF(BO2897="B",'VALUE POINTS'!L$18,IF('GAME STATS'!BO2897="C",'VALUE POINTS'!M$18,'VALUE POINTS'!K$18))</f>
        <v>2</v>
      </c>
      <c r="BT2910" s="280"/>
    </row>
    <row r="2911" spans="1:77" ht="21.75" customHeight="1" x14ac:dyDescent="0.35">
      <c r="A2911" s="268"/>
      <c r="B2911" s="679"/>
      <c r="C2911" s="690" t="str">
        <f>IF(ROSTER!D$16="","",ROSTER!D$16)</f>
        <v/>
      </c>
      <c r="D2911" s="691"/>
      <c r="E2911" s="668"/>
      <c r="F2911" s="681"/>
      <c r="G2911" s="664"/>
      <c r="H2911" s="585"/>
      <c r="I2911" s="586"/>
      <c r="J2911" s="571"/>
      <c r="K2911" s="572"/>
      <c r="L2911" s="575"/>
      <c r="M2911" s="576"/>
      <c r="N2911" s="581" t="s">
        <v>16</v>
      </c>
      <c r="O2911" s="582"/>
      <c r="P2911" s="571"/>
      <c r="Q2911" s="572"/>
      <c r="R2911" s="575"/>
      <c r="S2911" s="576"/>
      <c r="T2911" s="581" t="s">
        <v>16</v>
      </c>
      <c r="U2911" s="582"/>
      <c r="V2911" s="585"/>
      <c r="W2911" s="586"/>
      <c r="X2911" s="571"/>
      <c r="Y2911" s="586"/>
      <c r="Z2911" s="571"/>
      <c r="AA2911" s="586"/>
      <c r="AB2911" s="571"/>
      <c r="AC2911" s="572"/>
      <c r="AD2911" s="575"/>
      <c r="AE2911" s="576"/>
      <c r="AF2911" s="577"/>
      <c r="AG2911" s="578"/>
      <c r="AH2911" s="571"/>
      <c r="AI2911" s="572"/>
      <c r="AJ2911" s="575"/>
      <c r="AK2911" s="576"/>
      <c r="AL2911" s="577"/>
      <c r="AM2911" s="578"/>
      <c r="AN2911" s="571"/>
      <c r="AO2911" s="572"/>
      <c r="AP2911" s="575"/>
      <c r="AQ2911" s="576"/>
      <c r="AR2911" s="577"/>
      <c r="AS2911" s="578"/>
      <c r="AT2911" s="627"/>
      <c r="AU2911" s="628"/>
      <c r="AV2911" s="629"/>
      <c r="AW2911" s="630"/>
      <c r="AX2911" s="577"/>
      <c r="AY2911" s="578"/>
      <c r="AZ2911" s="571"/>
      <c r="BA2911" s="572"/>
      <c r="BB2911" s="575"/>
      <c r="BC2911" s="576"/>
      <c r="BD2911" s="577"/>
      <c r="BE2911" s="578"/>
      <c r="BF2911" s="627"/>
      <c r="BG2911" s="628"/>
      <c r="BH2911" s="629"/>
      <c r="BI2911" s="630"/>
      <c r="BJ2911" s="577"/>
      <c r="BK2911" s="578"/>
      <c r="BL2911" s="605"/>
      <c r="BM2911" s="606"/>
      <c r="BN2911" s="607"/>
      <c r="BO2911" s="588"/>
      <c r="BP2911" s="556"/>
      <c r="BQ2911" s="556"/>
      <c r="BR2911" s="75" t="s">
        <v>79</v>
      </c>
      <c r="BS2911" s="76">
        <f>IF(BO2897="B",'VALUE POINTS'!L$19,IF('GAME STATS'!BO2897="C",'VALUE POINTS'!M$19,'VALUE POINTS'!K$19))</f>
        <v>2</v>
      </c>
      <c r="BT2911" s="280"/>
    </row>
    <row r="2912" spans="1:77" ht="21.75" customHeight="1" x14ac:dyDescent="0.25">
      <c r="A2912" s="268"/>
      <c r="B2912" s="678" t="str">
        <f>IF(ROSTER!B$18="","",ROSTER!B$18)</f>
        <v/>
      </c>
      <c r="C2912" s="669" t="str">
        <f>IF(ROSTER!C$18="","",ROSTER!C$18)</f>
        <v/>
      </c>
      <c r="D2912" s="670"/>
      <c r="E2912" s="667"/>
      <c r="F2912" s="680">
        <f>IF(E2912="y",1,IF(E2912="S",1,0))</f>
        <v>0</v>
      </c>
      <c r="G2912" s="663">
        <f>IF(E2912="S",1,0)</f>
        <v>0</v>
      </c>
      <c r="H2912" s="583"/>
      <c r="I2912" s="584"/>
      <c r="J2912" s="569"/>
      <c r="K2912" s="570"/>
      <c r="L2912" s="573"/>
      <c r="M2912" s="574"/>
      <c r="N2912" s="579">
        <f>L2912+J2912</f>
        <v>0</v>
      </c>
      <c r="O2912" s="580"/>
      <c r="P2912" s="569"/>
      <c r="Q2912" s="570"/>
      <c r="R2912" s="573"/>
      <c r="S2912" s="574"/>
      <c r="T2912" s="579">
        <f>R2912-P2912</f>
        <v>0</v>
      </c>
      <c r="U2912" s="580"/>
      <c r="V2912" s="583"/>
      <c r="W2912" s="584"/>
      <c r="X2912" s="569"/>
      <c r="Y2912" s="584"/>
      <c r="Z2912" s="569"/>
      <c r="AA2912" s="584"/>
      <c r="AB2912" s="569"/>
      <c r="AC2912" s="570"/>
      <c r="AD2912" s="573"/>
      <c r="AE2912" s="574"/>
      <c r="AF2912" s="557">
        <f>IF(AB2912=0,0,(AD2912/AB2912)*100)</f>
        <v>0</v>
      </c>
      <c r="AG2912" s="558"/>
      <c r="AH2912" s="569"/>
      <c r="AI2912" s="570"/>
      <c r="AJ2912" s="573"/>
      <c r="AK2912" s="574"/>
      <c r="AL2912" s="557">
        <f>IF(AH2912=0,0,(AJ2912/AH2912)*100)</f>
        <v>0</v>
      </c>
      <c r="AM2912" s="558"/>
      <c r="AN2912" s="569"/>
      <c r="AO2912" s="570"/>
      <c r="AP2912" s="573"/>
      <c r="AQ2912" s="574"/>
      <c r="AR2912" s="557">
        <f>IF(AN2912=0,0,(AP2912/AN2912)*100)</f>
        <v>0</v>
      </c>
      <c r="AS2912" s="558"/>
      <c r="AT2912" s="561">
        <f>AB2912+AH2912+AN2912</f>
        <v>0</v>
      </c>
      <c r="AU2912" s="562"/>
      <c r="AV2912" s="565">
        <f>AD2912+AJ2912+AP2912</f>
        <v>0</v>
      </c>
      <c r="AW2912" s="566"/>
      <c r="AX2912" s="557">
        <f>IF(AT2912=0,0,(AV2912/AT2912)*100)</f>
        <v>0</v>
      </c>
      <c r="AY2912" s="558"/>
      <c r="AZ2912" s="569"/>
      <c r="BA2912" s="570"/>
      <c r="BB2912" s="573"/>
      <c r="BC2912" s="574"/>
      <c r="BD2912" s="557">
        <f>IF(AZ2912=0,0,(BB2912/AZ2912)*100)</f>
        <v>0</v>
      </c>
      <c r="BE2912" s="558"/>
      <c r="BF2912" s="561">
        <f>AT2912+AZ2912</f>
        <v>0</v>
      </c>
      <c r="BG2912" s="562"/>
      <c r="BH2912" s="565">
        <f>AV2912+BB2912</f>
        <v>0</v>
      </c>
      <c r="BI2912" s="566"/>
      <c r="BJ2912" s="557">
        <f>IF(BF2912=0,0,(BH2912/BF2912)*100)</f>
        <v>0</v>
      </c>
      <c r="BK2912" s="558"/>
      <c r="BL2912" s="602">
        <f>(AD2912*2)+(AJ2912*2)+(AP2912*3)+BB2912</f>
        <v>0</v>
      </c>
      <c r="BM2912" s="603"/>
      <c r="BN2912" s="604"/>
      <c r="BO2912" s="587">
        <f t="shared" ref="BO2912" si="2803">IF(BQ2912=0,0,50*BP2912/BQ2912)</f>
        <v>0</v>
      </c>
      <c r="BP2912" s="555">
        <f t="shared" ref="BP2912" si="2804">(BL2912*BS$2902)+(N2912*BS$2903)+(X2912*BS$2904)+(R2912*BS$2905)+(V2912*BS$2906)+(Z2912*BS$2907)</f>
        <v>0</v>
      </c>
      <c r="BQ2912" s="555">
        <f t="shared" ref="BQ2912" si="2805">((AZ2912-BB2912)*BS$2909)+((AT2912-AV2912)*BS$2908)+(H2912*BS$2910)+(P2912*BS$2911)</f>
        <v>0</v>
      </c>
      <c r="BR2912" s="65"/>
      <c r="BS2912" s="65"/>
      <c r="BT2912" s="280"/>
    </row>
    <row r="2913" spans="1:72" ht="21.75" customHeight="1" x14ac:dyDescent="0.25">
      <c r="A2913" s="268"/>
      <c r="B2913" s="679"/>
      <c r="C2913" s="690" t="str">
        <f>IF(ROSTER!D$18="","",ROSTER!D$18)</f>
        <v/>
      </c>
      <c r="D2913" s="691"/>
      <c r="E2913" s="668"/>
      <c r="F2913" s="681"/>
      <c r="G2913" s="664"/>
      <c r="H2913" s="585"/>
      <c r="I2913" s="586"/>
      <c r="J2913" s="571"/>
      <c r="K2913" s="572"/>
      <c r="L2913" s="575"/>
      <c r="M2913" s="576"/>
      <c r="N2913" s="581" t="s">
        <v>16</v>
      </c>
      <c r="O2913" s="582"/>
      <c r="P2913" s="571"/>
      <c r="Q2913" s="572"/>
      <c r="R2913" s="575"/>
      <c r="S2913" s="576"/>
      <c r="T2913" s="581" t="s">
        <v>16</v>
      </c>
      <c r="U2913" s="582"/>
      <c r="V2913" s="585"/>
      <c r="W2913" s="586"/>
      <c r="X2913" s="571"/>
      <c r="Y2913" s="586"/>
      <c r="Z2913" s="571"/>
      <c r="AA2913" s="586"/>
      <c r="AB2913" s="571"/>
      <c r="AC2913" s="572"/>
      <c r="AD2913" s="575"/>
      <c r="AE2913" s="576"/>
      <c r="AF2913" s="577"/>
      <c r="AG2913" s="578"/>
      <c r="AH2913" s="571"/>
      <c r="AI2913" s="572"/>
      <c r="AJ2913" s="575"/>
      <c r="AK2913" s="576"/>
      <c r="AL2913" s="577"/>
      <c r="AM2913" s="578"/>
      <c r="AN2913" s="571"/>
      <c r="AO2913" s="572"/>
      <c r="AP2913" s="575"/>
      <c r="AQ2913" s="576"/>
      <c r="AR2913" s="577"/>
      <c r="AS2913" s="578"/>
      <c r="AT2913" s="627"/>
      <c r="AU2913" s="628"/>
      <c r="AV2913" s="629"/>
      <c r="AW2913" s="630"/>
      <c r="AX2913" s="577"/>
      <c r="AY2913" s="578"/>
      <c r="AZ2913" s="571"/>
      <c r="BA2913" s="572"/>
      <c r="BB2913" s="575"/>
      <c r="BC2913" s="576"/>
      <c r="BD2913" s="577"/>
      <c r="BE2913" s="578"/>
      <c r="BF2913" s="627"/>
      <c r="BG2913" s="628"/>
      <c r="BH2913" s="629"/>
      <c r="BI2913" s="630"/>
      <c r="BJ2913" s="577"/>
      <c r="BK2913" s="578"/>
      <c r="BL2913" s="605"/>
      <c r="BM2913" s="606"/>
      <c r="BN2913" s="607"/>
      <c r="BO2913" s="588"/>
      <c r="BP2913" s="556"/>
      <c r="BQ2913" s="556"/>
      <c r="BR2913" s="65"/>
      <c r="BS2913" s="65"/>
      <c r="BT2913" s="268"/>
    </row>
    <row r="2914" spans="1:72" ht="21.75" customHeight="1" x14ac:dyDescent="0.25">
      <c r="A2914" s="268"/>
      <c r="B2914" s="678" t="str">
        <f>IF(ROSTER!B$20="","",ROSTER!B$20)</f>
        <v/>
      </c>
      <c r="C2914" s="669" t="str">
        <f>IF(ROSTER!C$20="","",ROSTER!C$20)</f>
        <v/>
      </c>
      <c r="D2914" s="670"/>
      <c r="E2914" s="667"/>
      <c r="F2914" s="680">
        <f>IF(E2914="y",1,IF(E2914="S",1,0))</f>
        <v>0</v>
      </c>
      <c r="G2914" s="663">
        <f>IF(E2914="S",1,0)</f>
        <v>0</v>
      </c>
      <c r="H2914" s="583"/>
      <c r="I2914" s="584"/>
      <c r="J2914" s="569"/>
      <c r="K2914" s="570"/>
      <c r="L2914" s="573"/>
      <c r="M2914" s="574"/>
      <c r="N2914" s="579">
        <f>L2914+J2914</f>
        <v>0</v>
      </c>
      <c r="O2914" s="580"/>
      <c r="P2914" s="569"/>
      <c r="Q2914" s="570"/>
      <c r="R2914" s="573"/>
      <c r="S2914" s="574"/>
      <c r="T2914" s="579">
        <f>R2914-P2914</f>
        <v>0</v>
      </c>
      <c r="U2914" s="580"/>
      <c r="V2914" s="583"/>
      <c r="W2914" s="584"/>
      <c r="X2914" s="569"/>
      <c r="Y2914" s="584"/>
      <c r="Z2914" s="569"/>
      <c r="AA2914" s="584"/>
      <c r="AB2914" s="569"/>
      <c r="AC2914" s="570"/>
      <c r="AD2914" s="573"/>
      <c r="AE2914" s="574"/>
      <c r="AF2914" s="557">
        <f>IF(AB2914=0,0,(AD2914/AB2914)*100)</f>
        <v>0</v>
      </c>
      <c r="AG2914" s="558"/>
      <c r="AH2914" s="569"/>
      <c r="AI2914" s="570"/>
      <c r="AJ2914" s="573"/>
      <c r="AK2914" s="574"/>
      <c r="AL2914" s="557">
        <f>IF(AH2914=0,0,(AJ2914/AH2914)*100)</f>
        <v>0</v>
      </c>
      <c r="AM2914" s="558"/>
      <c r="AN2914" s="569"/>
      <c r="AO2914" s="570"/>
      <c r="AP2914" s="573"/>
      <c r="AQ2914" s="574"/>
      <c r="AR2914" s="557">
        <f>IF(AN2914=0,0,(AP2914/AN2914)*100)</f>
        <v>0</v>
      </c>
      <c r="AS2914" s="558"/>
      <c r="AT2914" s="561">
        <f>AB2914+AH2914+AN2914</f>
        <v>0</v>
      </c>
      <c r="AU2914" s="562"/>
      <c r="AV2914" s="565">
        <f>AD2914+AJ2914+AP2914</f>
        <v>0</v>
      </c>
      <c r="AW2914" s="566"/>
      <c r="AX2914" s="557">
        <f>IF(AT2914=0,0,(AV2914/AT2914)*100)</f>
        <v>0</v>
      </c>
      <c r="AY2914" s="558"/>
      <c r="AZ2914" s="569"/>
      <c r="BA2914" s="570"/>
      <c r="BB2914" s="573"/>
      <c r="BC2914" s="574"/>
      <c r="BD2914" s="557">
        <f>IF(AZ2914=0,0,(BB2914/AZ2914)*100)</f>
        <v>0</v>
      </c>
      <c r="BE2914" s="558"/>
      <c r="BF2914" s="561">
        <f>AT2914+AZ2914</f>
        <v>0</v>
      </c>
      <c r="BG2914" s="562"/>
      <c r="BH2914" s="565">
        <f>AV2914+BB2914</f>
        <v>0</v>
      </c>
      <c r="BI2914" s="566"/>
      <c r="BJ2914" s="557">
        <f>IF(BF2914=0,0,(BH2914/BF2914)*100)</f>
        <v>0</v>
      </c>
      <c r="BK2914" s="558"/>
      <c r="BL2914" s="602">
        <f>(AD2914*2)+(AJ2914*2)+(AP2914*3)+BB2914</f>
        <v>0</v>
      </c>
      <c r="BM2914" s="603"/>
      <c r="BN2914" s="604"/>
      <c r="BO2914" s="587">
        <f t="shared" ref="BO2914" si="2806">IF(BQ2914=0,0,50*BP2914/BQ2914)</f>
        <v>0</v>
      </c>
      <c r="BP2914" s="555">
        <f t="shared" ref="BP2914" si="2807">(BL2914*BS$2902)+(N2914*BS$2903)+(X2914*BS$2904)+(R2914*BS$2905)+(V2914*BS$2906)+(Z2914*BS$2907)</f>
        <v>0</v>
      </c>
      <c r="BQ2914" s="555">
        <f t="shared" ref="BQ2914" si="2808">((AZ2914-BB2914)*BS$2909)+((AT2914-AV2914)*BS$2908)+(H2914*BS$2910)+(P2914*BS$2911)</f>
        <v>0</v>
      </c>
      <c r="BR2914" s="65"/>
      <c r="BS2914" s="65"/>
      <c r="BT2914" s="268"/>
    </row>
    <row r="2915" spans="1:72" ht="21.75" customHeight="1" x14ac:dyDescent="0.25">
      <c r="A2915" s="268"/>
      <c r="B2915" s="679"/>
      <c r="C2915" s="690" t="str">
        <f>IF(ROSTER!D$20="","",ROSTER!D$20)</f>
        <v/>
      </c>
      <c r="D2915" s="691"/>
      <c r="E2915" s="668"/>
      <c r="F2915" s="681"/>
      <c r="G2915" s="664"/>
      <c r="H2915" s="585"/>
      <c r="I2915" s="586"/>
      <c r="J2915" s="571"/>
      <c r="K2915" s="572"/>
      <c r="L2915" s="575"/>
      <c r="M2915" s="576"/>
      <c r="N2915" s="581" t="s">
        <v>16</v>
      </c>
      <c r="O2915" s="582"/>
      <c r="P2915" s="571"/>
      <c r="Q2915" s="572"/>
      <c r="R2915" s="575"/>
      <c r="S2915" s="576"/>
      <c r="T2915" s="581" t="s">
        <v>16</v>
      </c>
      <c r="U2915" s="582"/>
      <c r="V2915" s="585"/>
      <c r="W2915" s="586"/>
      <c r="X2915" s="571"/>
      <c r="Y2915" s="586"/>
      <c r="Z2915" s="571"/>
      <c r="AA2915" s="586"/>
      <c r="AB2915" s="571"/>
      <c r="AC2915" s="572"/>
      <c r="AD2915" s="575"/>
      <c r="AE2915" s="576"/>
      <c r="AF2915" s="577"/>
      <c r="AG2915" s="578"/>
      <c r="AH2915" s="571"/>
      <c r="AI2915" s="572"/>
      <c r="AJ2915" s="575"/>
      <c r="AK2915" s="576"/>
      <c r="AL2915" s="577"/>
      <c r="AM2915" s="578"/>
      <c r="AN2915" s="571"/>
      <c r="AO2915" s="572"/>
      <c r="AP2915" s="575"/>
      <c r="AQ2915" s="576"/>
      <c r="AR2915" s="577"/>
      <c r="AS2915" s="578"/>
      <c r="AT2915" s="627"/>
      <c r="AU2915" s="628"/>
      <c r="AV2915" s="629"/>
      <c r="AW2915" s="630"/>
      <c r="AX2915" s="577"/>
      <c r="AY2915" s="578"/>
      <c r="AZ2915" s="571"/>
      <c r="BA2915" s="572"/>
      <c r="BB2915" s="575"/>
      <c r="BC2915" s="576"/>
      <c r="BD2915" s="577"/>
      <c r="BE2915" s="578"/>
      <c r="BF2915" s="627"/>
      <c r="BG2915" s="628"/>
      <c r="BH2915" s="629"/>
      <c r="BI2915" s="630"/>
      <c r="BJ2915" s="577"/>
      <c r="BK2915" s="578"/>
      <c r="BL2915" s="605"/>
      <c r="BM2915" s="606"/>
      <c r="BN2915" s="607"/>
      <c r="BO2915" s="588"/>
      <c r="BP2915" s="556"/>
      <c r="BQ2915" s="556"/>
      <c r="BR2915" s="65"/>
      <c r="BS2915" s="65"/>
      <c r="BT2915" s="268"/>
    </row>
    <row r="2916" spans="1:72" ht="21.75" customHeight="1" x14ac:dyDescent="0.25">
      <c r="A2916" s="268"/>
      <c r="B2916" s="678" t="str">
        <f>IF(ROSTER!B$22="","",ROSTER!B$22)</f>
        <v/>
      </c>
      <c r="C2916" s="669" t="str">
        <f>IF(ROSTER!C$22="","",ROSTER!C$22)</f>
        <v/>
      </c>
      <c r="D2916" s="670"/>
      <c r="E2916" s="667"/>
      <c r="F2916" s="680">
        <f>IF(E2916="y",1,IF(E2916="S",1,0))</f>
        <v>0</v>
      </c>
      <c r="G2916" s="663">
        <f>IF(E2916="S",1,0)</f>
        <v>0</v>
      </c>
      <c r="H2916" s="583"/>
      <c r="I2916" s="584"/>
      <c r="J2916" s="569"/>
      <c r="K2916" s="570"/>
      <c r="L2916" s="573"/>
      <c r="M2916" s="574"/>
      <c r="N2916" s="579">
        <f>L2916+J2916</f>
        <v>0</v>
      </c>
      <c r="O2916" s="580"/>
      <c r="P2916" s="569"/>
      <c r="Q2916" s="570"/>
      <c r="R2916" s="573"/>
      <c r="S2916" s="574"/>
      <c r="T2916" s="579">
        <f>R2916-P2916</f>
        <v>0</v>
      </c>
      <c r="U2916" s="580"/>
      <c r="V2916" s="583"/>
      <c r="W2916" s="584"/>
      <c r="X2916" s="569"/>
      <c r="Y2916" s="584"/>
      <c r="Z2916" s="569"/>
      <c r="AA2916" s="584"/>
      <c r="AB2916" s="569"/>
      <c r="AC2916" s="570"/>
      <c r="AD2916" s="573"/>
      <c r="AE2916" s="574"/>
      <c r="AF2916" s="557">
        <f>IF(AB2916=0,0,(AD2916/AB2916)*100)</f>
        <v>0</v>
      </c>
      <c r="AG2916" s="558"/>
      <c r="AH2916" s="569"/>
      <c r="AI2916" s="570"/>
      <c r="AJ2916" s="573"/>
      <c r="AK2916" s="574"/>
      <c r="AL2916" s="557">
        <f>IF(AH2916=0,0,(AJ2916/AH2916)*100)</f>
        <v>0</v>
      </c>
      <c r="AM2916" s="558"/>
      <c r="AN2916" s="569"/>
      <c r="AO2916" s="570"/>
      <c r="AP2916" s="573"/>
      <c r="AQ2916" s="574"/>
      <c r="AR2916" s="557">
        <f>IF(AN2916=0,0,(AP2916/AN2916)*100)</f>
        <v>0</v>
      </c>
      <c r="AS2916" s="558"/>
      <c r="AT2916" s="561">
        <f>AB2916+AH2916+AN2916</f>
        <v>0</v>
      </c>
      <c r="AU2916" s="562"/>
      <c r="AV2916" s="565">
        <f>AD2916+AJ2916+AP2916</f>
        <v>0</v>
      </c>
      <c r="AW2916" s="566"/>
      <c r="AX2916" s="557">
        <f>IF(AT2916=0,0,(AV2916/AT2916)*100)</f>
        <v>0</v>
      </c>
      <c r="AY2916" s="558"/>
      <c r="AZ2916" s="569"/>
      <c r="BA2916" s="570"/>
      <c r="BB2916" s="573"/>
      <c r="BC2916" s="574"/>
      <c r="BD2916" s="557">
        <f>IF(AZ2916=0,0,(BB2916/AZ2916)*100)</f>
        <v>0</v>
      </c>
      <c r="BE2916" s="558"/>
      <c r="BF2916" s="561">
        <f>AT2916+AZ2916</f>
        <v>0</v>
      </c>
      <c r="BG2916" s="562"/>
      <c r="BH2916" s="565">
        <f>AV2916+BB2916</f>
        <v>0</v>
      </c>
      <c r="BI2916" s="566"/>
      <c r="BJ2916" s="557">
        <f>IF(BF2916=0,0,(BH2916/BF2916)*100)</f>
        <v>0</v>
      </c>
      <c r="BK2916" s="558"/>
      <c r="BL2916" s="602">
        <f>(AD2916*2)+(AJ2916*2)+(AP2916*3)+BB2916</f>
        <v>0</v>
      </c>
      <c r="BM2916" s="603"/>
      <c r="BN2916" s="604"/>
      <c r="BO2916" s="587">
        <f t="shared" ref="BO2916" si="2809">IF(BQ2916=0,0,50*BP2916/BQ2916)</f>
        <v>0</v>
      </c>
      <c r="BP2916" s="555">
        <f t="shared" ref="BP2916" si="2810">(BL2916*BS$2902)+(N2916*BS$2903)+(X2916*BS$2904)+(R2916*BS$2905)+(V2916*BS$2906)+(Z2916*BS$2907)</f>
        <v>0</v>
      </c>
      <c r="BQ2916" s="555">
        <f t="shared" ref="BQ2916" si="2811">((AZ2916-BB2916)*BS$2909)+((AT2916-AV2916)*BS$2908)+(H2916*BS$2910)+(P2916*BS$2911)</f>
        <v>0</v>
      </c>
      <c r="BR2916" s="65"/>
      <c r="BS2916" s="65"/>
      <c r="BT2916" s="268"/>
    </row>
    <row r="2917" spans="1:72" ht="21.75" customHeight="1" x14ac:dyDescent="0.25">
      <c r="A2917" s="268"/>
      <c r="B2917" s="679"/>
      <c r="C2917" s="690" t="str">
        <f>IF(ROSTER!D$22="","",ROSTER!D$22)</f>
        <v/>
      </c>
      <c r="D2917" s="691"/>
      <c r="E2917" s="668"/>
      <c r="F2917" s="681"/>
      <c r="G2917" s="664"/>
      <c r="H2917" s="585"/>
      <c r="I2917" s="586"/>
      <c r="J2917" s="571"/>
      <c r="K2917" s="572"/>
      <c r="L2917" s="575"/>
      <c r="M2917" s="576"/>
      <c r="N2917" s="581" t="s">
        <v>16</v>
      </c>
      <c r="O2917" s="582"/>
      <c r="P2917" s="571"/>
      <c r="Q2917" s="572"/>
      <c r="R2917" s="575"/>
      <c r="S2917" s="576"/>
      <c r="T2917" s="581" t="s">
        <v>16</v>
      </c>
      <c r="U2917" s="582"/>
      <c r="V2917" s="585"/>
      <c r="W2917" s="586"/>
      <c r="X2917" s="571"/>
      <c r="Y2917" s="586"/>
      <c r="Z2917" s="571"/>
      <c r="AA2917" s="586"/>
      <c r="AB2917" s="571"/>
      <c r="AC2917" s="572"/>
      <c r="AD2917" s="575"/>
      <c r="AE2917" s="576"/>
      <c r="AF2917" s="577"/>
      <c r="AG2917" s="578"/>
      <c r="AH2917" s="571"/>
      <c r="AI2917" s="572"/>
      <c r="AJ2917" s="575"/>
      <c r="AK2917" s="576"/>
      <c r="AL2917" s="577"/>
      <c r="AM2917" s="578"/>
      <c r="AN2917" s="571"/>
      <c r="AO2917" s="572"/>
      <c r="AP2917" s="575"/>
      <c r="AQ2917" s="576"/>
      <c r="AR2917" s="577"/>
      <c r="AS2917" s="578"/>
      <c r="AT2917" s="627"/>
      <c r="AU2917" s="628"/>
      <c r="AV2917" s="629"/>
      <c r="AW2917" s="630"/>
      <c r="AX2917" s="577"/>
      <c r="AY2917" s="578"/>
      <c r="AZ2917" s="571"/>
      <c r="BA2917" s="572"/>
      <c r="BB2917" s="575"/>
      <c r="BC2917" s="576"/>
      <c r="BD2917" s="577"/>
      <c r="BE2917" s="578"/>
      <c r="BF2917" s="627"/>
      <c r="BG2917" s="628"/>
      <c r="BH2917" s="629"/>
      <c r="BI2917" s="630"/>
      <c r="BJ2917" s="577"/>
      <c r="BK2917" s="578"/>
      <c r="BL2917" s="605"/>
      <c r="BM2917" s="606"/>
      <c r="BN2917" s="607"/>
      <c r="BO2917" s="588"/>
      <c r="BP2917" s="556"/>
      <c r="BQ2917" s="556"/>
      <c r="BR2917" s="65"/>
      <c r="BS2917" s="65"/>
      <c r="BT2917" s="268"/>
    </row>
    <row r="2918" spans="1:72" ht="21.75" customHeight="1" x14ac:dyDescent="0.25">
      <c r="A2918" s="268"/>
      <c r="B2918" s="678" t="str">
        <f>IF(ROSTER!B$24="","",ROSTER!B$24)</f>
        <v/>
      </c>
      <c r="C2918" s="669" t="str">
        <f>IF(ROSTER!C$24="","",ROSTER!C$24)</f>
        <v/>
      </c>
      <c r="D2918" s="670"/>
      <c r="E2918" s="667"/>
      <c r="F2918" s="680">
        <f>IF(E2918="y",1,IF(E2918="S",1,0))</f>
        <v>0</v>
      </c>
      <c r="G2918" s="663">
        <f>IF(E2918="S",1,0)</f>
        <v>0</v>
      </c>
      <c r="H2918" s="583"/>
      <c r="I2918" s="584"/>
      <c r="J2918" s="569"/>
      <c r="K2918" s="570"/>
      <c r="L2918" s="573"/>
      <c r="M2918" s="574"/>
      <c r="N2918" s="579">
        <f>L2918+J2918</f>
        <v>0</v>
      </c>
      <c r="O2918" s="580"/>
      <c r="P2918" s="569"/>
      <c r="Q2918" s="570"/>
      <c r="R2918" s="573"/>
      <c r="S2918" s="574"/>
      <c r="T2918" s="579">
        <f>R2918-P2918</f>
        <v>0</v>
      </c>
      <c r="U2918" s="580"/>
      <c r="V2918" s="583"/>
      <c r="W2918" s="584"/>
      <c r="X2918" s="569"/>
      <c r="Y2918" s="584"/>
      <c r="Z2918" s="569"/>
      <c r="AA2918" s="584"/>
      <c r="AB2918" s="569"/>
      <c r="AC2918" s="570"/>
      <c r="AD2918" s="573"/>
      <c r="AE2918" s="574"/>
      <c r="AF2918" s="557">
        <f>IF(AB2918=0,0,(AD2918/AB2918)*100)</f>
        <v>0</v>
      </c>
      <c r="AG2918" s="558"/>
      <c r="AH2918" s="569"/>
      <c r="AI2918" s="570"/>
      <c r="AJ2918" s="573"/>
      <c r="AK2918" s="574"/>
      <c r="AL2918" s="557">
        <f>IF(AH2918=0,0,(AJ2918/AH2918)*100)</f>
        <v>0</v>
      </c>
      <c r="AM2918" s="558"/>
      <c r="AN2918" s="569"/>
      <c r="AO2918" s="570"/>
      <c r="AP2918" s="573"/>
      <c r="AQ2918" s="574"/>
      <c r="AR2918" s="557">
        <f>IF(AN2918=0,0,(AP2918/AN2918)*100)</f>
        <v>0</v>
      </c>
      <c r="AS2918" s="558"/>
      <c r="AT2918" s="561">
        <f>AB2918+AH2918+AN2918</f>
        <v>0</v>
      </c>
      <c r="AU2918" s="562"/>
      <c r="AV2918" s="565">
        <f>AD2918+AJ2918+AP2918</f>
        <v>0</v>
      </c>
      <c r="AW2918" s="566"/>
      <c r="AX2918" s="557">
        <f>IF(AT2918=0,0,(AV2918/AT2918)*100)</f>
        <v>0</v>
      </c>
      <c r="AY2918" s="558"/>
      <c r="AZ2918" s="569"/>
      <c r="BA2918" s="570"/>
      <c r="BB2918" s="573"/>
      <c r="BC2918" s="574"/>
      <c r="BD2918" s="557">
        <f>IF(AZ2918=0,0,(BB2918/AZ2918)*100)</f>
        <v>0</v>
      </c>
      <c r="BE2918" s="558"/>
      <c r="BF2918" s="561">
        <f>AT2918+AZ2918</f>
        <v>0</v>
      </c>
      <c r="BG2918" s="562"/>
      <c r="BH2918" s="565">
        <f>AV2918+BB2918</f>
        <v>0</v>
      </c>
      <c r="BI2918" s="566"/>
      <c r="BJ2918" s="557">
        <f>IF(BF2918=0,0,(BH2918/BF2918)*100)</f>
        <v>0</v>
      </c>
      <c r="BK2918" s="558"/>
      <c r="BL2918" s="602">
        <f>(AD2918*2)+(AJ2918*2)+(AP2918*3)+BB2918</f>
        <v>0</v>
      </c>
      <c r="BM2918" s="603"/>
      <c r="BN2918" s="604"/>
      <c r="BO2918" s="587">
        <f t="shared" ref="BO2918" si="2812">IF(BQ2918=0,0,50*BP2918/BQ2918)</f>
        <v>0</v>
      </c>
      <c r="BP2918" s="555">
        <f t="shared" ref="BP2918" si="2813">(BL2918*BS$2902)+(N2918*BS$2903)+(X2918*BS$2904)+(R2918*BS$2905)+(V2918*BS$2906)+(Z2918*BS$2907)</f>
        <v>0</v>
      </c>
      <c r="BQ2918" s="555">
        <f t="shared" ref="BQ2918" si="2814">((AZ2918-BB2918)*BS$2909)+((AT2918-AV2918)*BS$2908)+(H2918*BS$2910)+(P2918*BS$2911)</f>
        <v>0</v>
      </c>
      <c r="BR2918" s="65"/>
      <c r="BS2918" s="65"/>
      <c r="BT2918" s="268"/>
    </row>
    <row r="2919" spans="1:72" ht="21.75" customHeight="1" x14ac:dyDescent="0.25">
      <c r="A2919" s="268"/>
      <c r="B2919" s="679"/>
      <c r="C2919" s="690" t="str">
        <f>IF(ROSTER!D$24="","",ROSTER!D$24)</f>
        <v/>
      </c>
      <c r="D2919" s="691"/>
      <c r="E2919" s="668"/>
      <c r="F2919" s="681"/>
      <c r="G2919" s="664"/>
      <c r="H2919" s="585"/>
      <c r="I2919" s="586"/>
      <c r="J2919" s="571"/>
      <c r="K2919" s="572"/>
      <c r="L2919" s="575"/>
      <c r="M2919" s="576"/>
      <c r="N2919" s="581" t="s">
        <v>16</v>
      </c>
      <c r="O2919" s="582"/>
      <c r="P2919" s="571"/>
      <c r="Q2919" s="572"/>
      <c r="R2919" s="575"/>
      <c r="S2919" s="576"/>
      <c r="T2919" s="581" t="s">
        <v>16</v>
      </c>
      <c r="U2919" s="582"/>
      <c r="V2919" s="585"/>
      <c r="W2919" s="586"/>
      <c r="X2919" s="571"/>
      <c r="Y2919" s="586"/>
      <c r="Z2919" s="571"/>
      <c r="AA2919" s="586"/>
      <c r="AB2919" s="571"/>
      <c r="AC2919" s="572"/>
      <c r="AD2919" s="575"/>
      <c r="AE2919" s="576"/>
      <c r="AF2919" s="577"/>
      <c r="AG2919" s="578"/>
      <c r="AH2919" s="571"/>
      <c r="AI2919" s="572"/>
      <c r="AJ2919" s="575"/>
      <c r="AK2919" s="576"/>
      <c r="AL2919" s="577"/>
      <c r="AM2919" s="578"/>
      <c r="AN2919" s="571"/>
      <c r="AO2919" s="572"/>
      <c r="AP2919" s="575"/>
      <c r="AQ2919" s="576"/>
      <c r="AR2919" s="577"/>
      <c r="AS2919" s="578"/>
      <c r="AT2919" s="627"/>
      <c r="AU2919" s="628"/>
      <c r="AV2919" s="629"/>
      <c r="AW2919" s="630"/>
      <c r="AX2919" s="577"/>
      <c r="AY2919" s="578"/>
      <c r="AZ2919" s="571"/>
      <c r="BA2919" s="572"/>
      <c r="BB2919" s="575"/>
      <c r="BC2919" s="576"/>
      <c r="BD2919" s="577"/>
      <c r="BE2919" s="578"/>
      <c r="BF2919" s="627"/>
      <c r="BG2919" s="628"/>
      <c r="BH2919" s="629"/>
      <c r="BI2919" s="630"/>
      <c r="BJ2919" s="577"/>
      <c r="BK2919" s="578"/>
      <c r="BL2919" s="605"/>
      <c r="BM2919" s="606"/>
      <c r="BN2919" s="607"/>
      <c r="BO2919" s="588"/>
      <c r="BP2919" s="556"/>
      <c r="BQ2919" s="556"/>
      <c r="BR2919" s="65"/>
      <c r="BS2919" s="65"/>
      <c r="BT2919" s="268"/>
    </row>
    <row r="2920" spans="1:72" ht="21.75" customHeight="1" x14ac:dyDescent="0.25">
      <c r="A2920" s="268"/>
      <c r="B2920" s="678" t="str">
        <f>IF(ROSTER!B$26="","",ROSTER!B$26)</f>
        <v/>
      </c>
      <c r="C2920" s="669" t="str">
        <f>IF(ROSTER!C$26="","",ROSTER!C$26)</f>
        <v/>
      </c>
      <c r="D2920" s="670"/>
      <c r="E2920" s="667"/>
      <c r="F2920" s="680">
        <f>IF(E2920="y",1,IF(E2920="S",1,0))</f>
        <v>0</v>
      </c>
      <c r="G2920" s="663">
        <f>IF(E2920="S",1,0)</f>
        <v>0</v>
      </c>
      <c r="H2920" s="583"/>
      <c r="I2920" s="584"/>
      <c r="J2920" s="569"/>
      <c r="K2920" s="570"/>
      <c r="L2920" s="573"/>
      <c r="M2920" s="574"/>
      <c r="N2920" s="579">
        <f>L2920+J2920</f>
        <v>0</v>
      </c>
      <c r="O2920" s="580"/>
      <c r="P2920" s="569"/>
      <c r="Q2920" s="570"/>
      <c r="R2920" s="573"/>
      <c r="S2920" s="574"/>
      <c r="T2920" s="579">
        <f>R2920-P2920</f>
        <v>0</v>
      </c>
      <c r="U2920" s="580"/>
      <c r="V2920" s="583"/>
      <c r="W2920" s="584"/>
      <c r="X2920" s="569"/>
      <c r="Y2920" s="584"/>
      <c r="Z2920" s="569"/>
      <c r="AA2920" s="584"/>
      <c r="AB2920" s="569"/>
      <c r="AC2920" s="570"/>
      <c r="AD2920" s="573"/>
      <c r="AE2920" s="574"/>
      <c r="AF2920" s="557">
        <f>IF(AB2920=0,0,(AD2920/AB2920)*100)</f>
        <v>0</v>
      </c>
      <c r="AG2920" s="558"/>
      <c r="AH2920" s="569"/>
      <c r="AI2920" s="570"/>
      <c r="AJ2920" s="573"/>
      <c r="AK2920" s="574"/>
      <c r="AL2920" s="557">
        <f>IF(AH2920=0,0,(AJ2920/AH2920)*100)</f>
        <v>0</v>
      </c>
      <c r="AM2920" s="558"/>
      <c r="AN2920" s="569"/>
      <c r="AO2920" s="570"/>
      <c r="AP2920" s="573"/>
      <c r="AQ2920" s="574"/>
      <c r="AR2920" s="557">
        <f>IF(AN2920=0,0,(AP2920/AN2920)*100)</f>
        <v>0</v>
      </c>
      <c r="AS2920" s="558"/>
      <c r="AT2920" s="561">
        <f>AB2920+AH2920+AN2920</f>
        <v>0</v>
      </c>
      <c r="AU2920" s="562"/>
      <c r="AV2920" s="565">
        <f>AD2920+AJ2920+AP2920</f>
        <v>0</v>
      </c>
      <c r="AW2920" s="566"/>
      <c r="AX2920" s="557">
        <f>IF(AT2920=0,0,(AV2920/AT2920)*100)</f>
        <v>0</v>
      </c>
      <c r="AY2920" s="558"/>
      <c r="AZ2920" s="569"/>
      <c r="BA2920" s="570"/>
      <c r="BB2920" s="573"/>
      <c r="BC2920" s="574"/>
      <c r="BD2920" s="557">
        <f>IF(AZ2920=0,0,(BB2920/AZ2920)*100)</f>
        <v>0</v>
      </c>
      <c r="BE2920" s="558"/>
      <c r="BF2920" s="561">
        <f>AT2920+AZ2920</f>
        <v>0</v>
      </c>
      <c r="BG2920" s="562"/>
      <c r="BH2920" s="565">
        <f>AV2920+BB2920</f>
        <v>0</v>
      </c>
      <c r="BI2920" s="566"/>
      <c r="BJ2920" s="557">
        <f>IF(BF2920=0,0,(BH2920/BF2920)*100)</f>
        <v>0</v>
      </c>
      <c r="BK2920" s="558"/>
      <c r="BL2920" s="602">
        <f>(AD2920*2)+(AJ2920*2)+(AP2920*3)+BB2920</f>
        <v>0</v>
      </c>
      <c r="BM2920" s="603"/>
      <c r="BN2920" s="604"/>
      <c r="BO2920" s="587">
        <f t="shared" ref="BO2920" si="2815">IF(BQ2920=0,0,50*BP2920/BQ2920)</f>
        <v>0</v>
      </c>
      <c r="BP2920" s="555">
        <f t="shared" ref="BP2920" si="2816">(BL2920*BS$2902)+(N2920*BS$2903)+(X2920*BS$2904)+(R2920*BS$2905)+(V2920*BS$2906)+(Z2920*BS$2907)</f>
        <v>0</v>
      </c>
      <c r="BQ2920" s="555">
        <f t="shared" ref="BQ2920" si="2817">((AZ2920-BB2920)*BS$2909)+((AT2920-AV2920)*BS$2908)+(H2920*BS$2910)+(P2920*BS$2911)</f>
        <v>0</v>
      </c>
      <c r="BR2920" s="65"/>
      <c r="BS2920" s="65"/>
      <c r="BT2920" s="268"/>
    </row>
    <row r="2921" spans="1:72" ht="21.75" customHeight="1" x14ac:dyDescent="0.25">
      <c r="A2921" s="268"/>
      <c r="B2921" s="679"/>
      <c r="C2921" s="690" t="str">
        <f>IF(ROSTER!D$26="","",ROSTER!D$26)</f>
        <v/>
      </c>
      <c r="D2921" s="691"/>
      <c r="E2921" s="668"/>
      <c r="F2921" s="681"/>
      <c r="G2921" s="664"/>
      <c r="H2921" s="585"/>
      <c r="I2921" s="586"/>
      <c r="J2921" s="571"/>
      <c r="K2921" s="572"/>
      <c r="L2921" s="575"/>
      <c r="M2921" s="576"/>
      <c r="N2921" s="581" t="s">
        <v>16</v>
      </c>
      <c r="O2921" s="582"/>
      <c r="P2921" s="571"/>
      <c r="Q2921" s="572"/>
      <c r="R2921" s="575"/>
      <c r="S2921" s="576"/>
      <c r="T2921" s="581" t="s">
        <v>16</v>
      </c>
      <c r="U2921" s="582"/>
      <c r="V2921" s="585"/>
      <c r="W2921" s="586"/>
      <c r="X2921" s="571"/>
      <c r="Y2921" s="586"/>
      <c r="Z2921" s="571"/>
      <c r="AA2921" s="586"/>
      <c r="AB2921" s="571"/>
      <c r="AC2921" s="572"/>
      <c r="AD2921" s="575"/>
      <c r="AE2921" s="576"/>
      <c r="AF2921" s="577"/>
      <c r="AG2921" s="578"/>
      <c r="AH2921" s="571"/>
      <c r="AI2921" s="572"/>
      <c r="AJ2921" s="575"/>
      <c r="AK2921" s="576"/>
      <c r="AL2921" s="577"/>
      <c r="AM2921" s="578"/>
      <c r="AN2921" s="571"/>
      <c r="AO2921" s="572"/>
      <c r="AP2921" s="575"/>
      <c r="AQ2921" s="576"/>
      <c r="AR2921" s="577"/>
      <c r="AS2921" s="578"/>
      <c r="AT2921" s="627"/>
      <c r="AU2921" s="628"/>
      <c r="AV2921" s="629"/>
      <c r="AW2921" s="630"/>
      <c r="AX2921" s="577"/>
      <c r="AY2921" s="578"/>
      <c r="AZ2921" s="571"/>
      <c r="BA2921" s="572"/>
      <c r="BB2921" s="575"/>
      <c r="BC2921" s="576"/>
      <c r="BD2921" s="577"/>
      <c r="BE2921" s="578"/>
      <c r="BF2921" s="627"/>
      <c r="BG2921" s="628"/>
      <c r="BH2921" s="629"/>
      <c r="BI2921" s="630"/>
      <c r="BJ2921" s="577"/>
      <c r="BK2921" s="578"/>
      <c r="BL2921" s="605"/>
      <c r="BM2921" s="606"/>
      <c r="BN2921" s="607"/>
      <c r="BO2921" s="588"/>
      <c r="BP2921" s="556"/>
      <c r="BQ2921" s="556"/>
      <c r="BR2921" s="65"/>
      <c r="BS2921" s="65"/>
      <c r="BT2921" s="268"/>
    </row>
    <row r="2922" spans="1:72" ht="21.75" customHeight="1" x14ac:dyDescent="0.25">
      <c r="A2922" s="268"/>
      <c r="B2922" s="678" t="str">
        <f>IF(ROSTER!B$28="","",ROSTER!B$28)</f>
        <v/>
      </c>
      <c r="C2922" s="669" t="str">
        <f>IF(ROSTER!C$28="","",ROSTER!C$28)</f>
        <v/>
      </c>
      <c r="D2922" s="670"/>
      <c r="E2922" s="667"/>
      <c r="F2922" s="680">
        <f>IF(E2922="y",1,IF(E2922="S",1,0))</f>
        <v>0</v>
      </c>
      <c r="G2922" s="663">
        <f>IF(E2922="S",1,0)</f>
        <v>0</v>
      </c>
      <c r="H2922" s="583"/>
      <c r="I2922" s="584"/>
      <c r="J2922" s="569"/>
      <c r="K2922" s="570"/>
      <c r="L2922" s="573"/>
      <c r="M2922" s="574"/>
      <c r="N2922" s="579">
        <f>L2922+J2922</f>
        <v>0</v>
      </c>
      <c r="O2922" s="580"/>
      <c r="P2922" s="569"/>
      <c r="Q2922" s="570"/>
      <c r="R2922" s="573"/>
      <c r="S2922" s="574"/>
      <c r="T2922" s="579">
        <f>R2922-P2922</f>
        <v>0</v>
      </c>
      <c r="U2922" s="580"/>
      <c r="V2922" s="583"/>
      <c r="W2922" s="584"/>
      <c r="X2922" s="569"/>
      <c r="Y2922" s="584"/>
      <c r="Z2922" s="569"/>
      <c r="AA2922" s="584"/>
      <c r="AB2922" s="569"/>
      <c r="AC2922" s="570"/>
      <c r="AD2922" s="573"/>
      <c r="AE2922" s="574"/>
      <c r="AF2922" s="557">
        <f>IF(AB2922=0,0,(AD2922/AB2922)*100)</f>
        <v>0</v>
      </c>
      <c r="AG2922" s="558"/>
      <c r="AH2922" s="569"/>
      <c r="AI2922" s="570"/>
      <c r="AJ2922" s="573"/>
      <c r="AK2922" s="574"/>
      <c r="AL2922" s="557">
        <f>IF(AH2922=0,0,(AJ2922/AH2922)*100)</f>
        <v>0</v>
      </c>
      <c r="AM2922" s="558"/>
      <c r="AN2922" s="569"/>
      <c r="AO2922" s="570"/>
      <c r="AP2922" s="573"/>
      <c r="AQ2922" s="574"/>
      <c r="AR2922" s="557">
        <f>IF(AN2922=0,0,(AP2922/AN2922)*100)</f>
        <v>0</v>
      </c>
      <c r="AS2922" s="558"/>
      <c r="AT2922" s="561">
        <f>AB2922+AH2922+AN2922</f>
        <v>0</v>
      </c>
      <c r="AU2922" s="562"/>
      <c r="AV2922" s="565">
        <f>AD2922+AJ2922+AP2922</f>
        <v>0</v>
      </c>
      <c r="AW2922" s="566"/>
      <c r="AX2922" s="557">
        <f>IF(AT2922=0,0,(AV2922/AT2922)*100)</f>
        <v>0</v>
      </c>
      <c r="AY2922" s="558"/>
      <c r="AZ2922" s="569"/>
      <c r="BA2922" s="570"/>
      <c r="BB2922" s="573"/>
      <c r="BC2922" s="574"/>
      <c r="BD2922" s="557">
        <f>IF(AZ2922=0,0,(BB2922/AZ2922)*100)</f>
        <v>0</v>
      </c>
      <c r="BE2922" s="558"/>
      <c r="BF2922" s="561">
        <f>AT2922+AZ2922</f>
        <v>0</v>
      </c>
      <c r="BG2922" s="562"/>
      <c r="BH2922" s="565">
        <f>AV2922+BB2922</f>
        <v>0</v>
      </c>
      <c r="BI2922" s="566"/>
      <c r="BJ2922" s="557">
        <f>IF(BF2922=0,0,(BH2922/BF2922)*100)</f>
        <v>0</v>
      </c>
      <c r="BK2922" s="558"/>
      <c r="BL2922" s="602">
        <f>(AD2922*2)+(AJ2922*2)+(AP2922*3)+BB2922</f>
        <v>0</v>
      </c>
      <c r="BM2922" s="603"/>
      <c r="BN2922" s="604"/>
      <c r="BO2922" s="587">
        <f t="shared" ref="BO2922" si="2818">IF(BQ2922=0,0,50*BP2922/BQ2922)</f>
        <v>0</v>
      </c>
      <c r="BP2922" s="555">
        <f t="shared" ref="BP2922" si="2819">(BL2922*BS$2902)+(N2922*BS$2903)+(X2922*BS$2904)+(R2922*BS$2905)+(V2922*BS$2906)+(Z2922*BS$2907)</f>
        <v>0</v>
      </c>
      <c r="BQ2922" s="555">
        <f t="shared" ref="BQ2922" si="2820">((AZ2922-BB2922)*BS$2909)+((AT2922-AV2922)*BS$2908)+(H2922*BS$2910)+(P2922*BS$2911)</f>
        <v>0</v>
      </c>
      <c r="BR2922" s="65"/>
      <c r="BS2922" s="65"/>
      <c r="BT2922" s="268"/>
    </row>
    <row r="2923" spans="1:72" ht="21.75" customHeight="1" x14ac:dyDescent="0.25">
      <c r="A2923" s="268"/>
      <c r="B2923" s="679"/>
      <c r="C2923" s="690" t="str">
        <f>IF(ROSTER!D$28="","",ROSTER!D$28)</f>
        <v/>
      </c>
      <c r="D2923" s="691"/>
      <c r="E2923" s="668"/>
      <c r="F2923" s="681"/>
      <c r="G2923" s="664"/>
      <c r="H2923" s="585"/>
      <c r="I2923" s="586"/>
      <c r="J2923" s="571"/>
      <c r="K2923" s="572"/>
      <c r="L2923" s="575"/>
      <c r="M2923" s="576"/>
      <c r="N2923" s="581" t="s">
        <v>16</v>
      </c>
      <c r="O2923" s="582"/>
      <c r="P2923" s="571"/>
      <c r="Q2923" s="572"/>
      <c r="R2923" s="575"/>
      <c r="S2923" s="576"/>
      <c r="T2923" s="581" t="s">
        <v>16</v>
      </c>
      <c r="U2923" s="582"/>
      <c r="V2923" s="585"/>
      <c r="W2923" s="586"/>
      <c r="X2923" s="571"/>
      <c r="Y2923" s="586"/>
      <c r="Z2923" s="571"/>
      <c r="AA2923" s="586"/>
      <c r="AB2923" s="571"/>
      <c r="AC2923" s="572"/>
      <c r="AD2923" s="575"/>
      <c r="AE2923" s="576"/>
      <c r="AF2923" s="577"/>
      <c r="AG2923" s="578"/>
      <c r="AH2923" s="571"/>
      <c r="AI2923" s="572"/>
      <c r="AJ2923" s="575"/>
      <c r="AK2923" s="576"/>
      <c r="AL2923" s="577"/>
      <c r="AM2923" s="578"/>
      <c r="AN2923" s="571"/>
      <c r="AO2923" s="572"/>
      <c r="AP2923" s="575"/>
      <c r="AQ2923" s="576"/>
      <c r="AR2923" s="577"/>
      <c r="AS2923" s="578"/>
      <c r="AT2923" s="627"/>
      <c r="AU2923" s="628"/>
      <c r="AV2923" s="629"/>
      <c r="AW2923" s="630"/>
      <c r="AX2923" s="577"/>
      <c r="AY2923" s="578"/>
      <c r="AZ2923" s="571"/>
      <c r="BA2923" s="572"/>
      <c r="BB2923" s="575"/>
      <c r="BC2923" s="576"/>
      <c r="BD2923" s="577"/>
      <c r="BE2923" s="578"/>
      <c r="BF2923" s="627"/>
      <c r="BG2923" s="628"/>
      <c r="BH2923" s="629"/>
      <c r="BI2923" s="630"/>
      <c r="BJ2923" s="577"/>
      <c r="BK2923" s="578"/>
      <c r="BL2923" s="605"/>
      <c r="BM2923" s="606"/>
      <c r="BN2923" s="607"/>
      <c r="BO2923" s="588"/>
      <c r="BP2923" s="556"/>
      <c r="BQ2923" s="556"/>
      <c r="BR2923" s="65"/>
      <c r="BS2923" s="65"/>
      <c r="BT2923" s="268"/>
    </row>
    <row r="2924" spans="1:72" ht="21.75" customHeight="1" x14ac:dyDescent="0.25">
      <c r="A2924" s="268"/>
      <c r="B2924" s="678" t="str">
        <f>IF(ROSTER!B$30="","",ROSTER!B$30)</f>
        <v/>
      </c>
      <c r="C2924" s="669" t="str">
        <f>IF(ROSTER!C$30="","",ROSTER!C$30)</f>
        <v/>
      </c>
      <c r="D2924" s="670"/>
      <c r="E2924" s="667"/>
      <c r="F2924" s="680">
        <f>IF(E2924="y",1,IF(E2924="S",1,0))</f>
        <v>0</v>
      </c>
      <c r="G2924" s="663">
        <f>IF(E2924="S",1,0)</f>
        <v>0</v>
      </c>
      <c r="H2924" s="583"/>
      <c r="I2924" s="584"/>
      <c r="J2924" s="569"/>
      <c r="K2924" s="570"/>
      <c r="L2924" s="573"/>
      <c r="M2924" s="574"/>
      <c r="N2924" s="579">
        <f>L2924+J2924</f>
        <v>0</v>
      </c>
      <c r="O2924" s="580"/>
      <c r="P2924" s="569"/>
      <c r="Q2924" s="570"/>
      <c r="R2924" s="573"/>
      <c r="S2924" s="574"/>
      <c r="T2924" s="579">
        <f>R2924-P2924</f>
        <v>0</v>
      </c>
      <c r="U2924" s="580"/>
      <c r="V2924" s="583"/>
      <c r="W2924" s="584"/>
      <c r="X2924" s="569"/>
      <c r="Y2924" s="584"/>
      <c r="Z2924" s="569"/>
      <c r="AA2924" s="584"/>
      <c r="AB2924" s="569"/>
      <c r="AC2924" s="570"/>
      <c r="AD2924" s="573"/>
      <c r="AE2924" s="574"/>
      <c r="AF2924" s="557">
        <f>IF(AB2924=0,0,(AD2924/AB2924)*100)</f>
        <v>0</v>
      </c>
      <c r="AG2924" s="558"/>
      <c r="AH2924" s="569"/>
      <c r="AI2924" s="570"/>
      <c r="AJ2924" s="573"/>
      <c r="AK2924" s="574"/>
      <c r="AL2924" s="557">
        <f>IF(AH2924=0,0,(AJ2924/AH2924)*100)</f>
        <v>0</v>
      </c>
      <c r="AM2924" s="558"/>
      <c r="AN2924" s="569"/>
      <c r="AO2924" s="570"/>
      <c r="AP2924" s="573"/>
      <c r="AQ2924" s="574"/>
      <c r="AR2924" s="557">
        <f>IF(AN2924=0,0,(AP2924/AN2924)*100)</f>
        <v>0</v>
      </c>
      <c r="AS2924" s="558"/>
      <c r="AT2924" s="561">
        <f>AB2924+AH2924+AN2924</f>
        <v>0</v>
      </c>
      <c r="AU2924" s="562"/>
      <c r="AV2924" s="565">
        <f>AD2924+AJ2924+AP2924</f>
        <v>0</v>
      </c>
      <c r="AW2924" s="566"/>
      <c r="AX2924" s="557">
        <f>IF(AT2924=0,0,(AV2924/AT2924)*100)</f>
        <v>0</v>
      </c>
      <c r="AY2924" s="558"/>
      <c r="AZ2924" s="569"/>
      <c r="BA2924" s="570"/>
      <c r="BB2924" s="573"/>
      <c r="BC2924" s="574"/>
      <c r="BD2924" s="557">
        <f>IF(AZ2924=0,0,(BB2924/AZ2924)*100)</f>
        <v>0</v>
      </c>
      <c r="BE2924" s="558"/>
      <c r="BF2924" s="561">
        <f>AT2924+AZ2924</f>
        <v>0</v>
      </c>
      <c r="BG2924" s="562"/>
      <c r="BH2924" s="565">
        <f>AV2924+BB2924</f>
        <v>0</v>
      </c>
      <c r="BI2924" s="566"/>
      <c r="BJ2924" s="557">
        <f>IF(BF2924=0,0,(BH2924/BF2924)*100)</f>
        <v>0</v>
      </c>
      <c r="BK2924" s="558"/>
      <c r="BL2924" s="602">
        <f>(AD2924*2)+(AJ2924*2)+(AP2924*3)+BB2924</f>
        <v>0</v>
      </c>
      <c r="BM2924" s="603"/>
      <c r="BN2924" s="604"/>
      <c r="BO2924" s="587">
        <f t="shared" ref="BO2924" si="2821">IF(BQ2924=0,0,50*BP2924/BQ2924)</f>
        <v>0</v>
      </c>
      <c r="BP2924" s="555">
        <f t="shared" ref="BP2924" si="2822">(BL2924*BS$2902)+(N2924*BS$2903)+(X2924*BS$2904)+(R2924*BS$2905)+(V2924*BS$2906)+(Z2924*BS$2907)</f>
        <v>0</v>
      </c>
      <c r="BQ2924" s="555">
        <f t="shared" ref="BQ2924" si="2823">((AZ2924-BB2924)*BS$2909)+((AT2924-AV2924)*BS$2908)+(H2924*BS$2910)+(P2924*BS$2911)</f>
        <v>0</v>
      </c>
      <c r="BR2924" s="65"/>
      <c r="BS2924" s="65"/>
      <c r="BT2924" s="268"/>
    </row>
    <row r="2925" spans="1:72" ht="21.75" customHeight="1" x14ac:dyDescent="0.25">
      <c r="A2925" s="268"/>
      <c r="B2925" s="679"/>
      <c r="C2925" s="690" t="str">
        <f>IF(ROSTER!D$30="","",ROSTER!D$30)</f>
        <v/>
      </c>
      <c r="D2925" s="691"/>
      <c r="E2925" s="668"/>
      <c r="F2925" s="681"/>
      <c r="G2925" s="664"/>
      <c r="H2925" s="585"/>
      <c r="I2925" s="586"/>
      <c r="J2925" s="571"/>
      <c r="K2925" s="572"/>
      <c r="L2925" s="575"/>
      <c r="M2925" s="576"/>
      <c r="N2925" s="581" t="s">
        <v>16</v>
      </c>
      <c r="O2925" s="582"/>
      <c r="P2925" s="571"/>
      <c r="Q2925" s="572"/>
      <c r="R2925" s="575"/>
      <c r="S2925" s="576"/>
      <c r="T2925" s="581" t="s">
        <v>16</v>
      </c>
      <c r="U2925" s="582"/>
      <c r="V2925" s="585"/>
      <c r="W2925" s="586"/>
      <c r="X2925" s="571"/>
      <c r="Y2925" s="586"/>
      <c r="Z2925" s="571"/>
      <c r="AA2925" s="586"/>
      <c r="AB2925" s="571"/>
      <c r="AC2925" s="572"/>
      <c r="AD2925" s="575"/>
      <c r="AE2925" s="576"/>
      <c r="AF2925" s="577"/>
      <c r="AG2925" s="578"/>
      <c r="AH2925" s="571"/>
      <c r="AI2925" s="572"/>
      <c r="AJ2925" s="575"/>
      <c r="AK2925" s="576"/>
      <c r="AL2925" s="577"/>
      <c r="AM2925" s="578"/>
      <c r="AN2925" s="571"/>
      <c r="AO2925" s="572"/>
      <c r="AP2925" s="575"/>
      <c r="AQ2925" s="576"/>
      <c r="AR2925" s="577"/>
      <c r="AS2925" s="578"/>
      <c r="AT2925" s="627"/>
      <c r="AU2925" s="628"/>
      <c r="AV2925" s="629"/>
      <c r="AW2925" s="630"/>
      <c r="AX2925" s="577"/>
      <c r="AY2925" s="578"/>
      <c r="AZ2925" s="571"/>
      <c r="BA2925" s="572"/>
      <c r="BB2925" s="575"/>
      <c r="BC2925" s="576"/>
      <c r="BD2925" s="577"/>
      <c r="BE2925" s="578"/>
      <c r="BF2925" s="627"/>
      <c r="BG2925" s="628"/>
      <c r="BH2925" s="629"/>
      <c r="BI2925" s="630"/>
      <c r="BJ2925" s="577"/>
      <c r="BK2925" s="578"/>
      <c r="BL2925" s="605"/>
      <c r="BM2925" s="606"/>
      <c r="BN2925" s="607"/>
      <c r="BO2925" s="588"/>
      <c r="BP2925" s="556"/>
      <c r="BQ2925" s="556"/>
      <c r="BR2925" s="65"/>
      <c r="BS2925" s="65"/>
      <c r="BT2925" s="268"/>
    </row>
    <row r="2926" spans="1:72" ht="21.75" customHeight="1" x14ac:dyDescent="0.25">
      <c r="A2926" s="268"/>
      <c r="B2926" s="678" t="str">
        <f>IF(ROSTER!B$32="","",ROSTER!B$32)</f>
        <v/>
      </c>
      <c r="C2926" s="669" t="str">
        <f>IF(ROSTER!C$32="","",ROSTER!C$32)</f>
        <v/>
      </c>
      <c r="D2926" s="670"/>
      <c r="E2926" s="667"/>
      <c r="F2926" s="680">
        <f>IF(E2926="y",1,IF(E2926="S",1,0))</f>
        <v>0</v>
      </c>
      <c r="G2926" s="663">
        <f>IF(E2926="S",1,0)</f>
        <v>0</v>
      </c>
      <c r="H2926" s="583"/>
      <c r="I2926" s="584"/>
      <c r="J2926" s="569"/>
      <c r="K2926" s="570"/>
      <c r="L2926" s="573"/>
      <c r="M2926" s="574"/>
      <c r="N2926" s="579">
        <f>L2926+J2926</f>
        <v>0</v>
      </c>
      <c r="O2926" s="580"/>
      <c r="P2926" s="569"/>
      <c r="Q2926" s="570"/>
      <c r="R2926" s="573"/>
      <c r="S2926" s="574"/>
      <c r="T2926" s="579">
        <f>R2926-P2926</f>
        <v>0</v>
      </c>
      <c r="U2926" s="580"/>
      <c r="V2926" s="583"/>
      <c r="W2926" s="584"/>
      <c r="X2926" s="569"/>
      <c r="Y2926" s="584"/>
      <c r="Z2926" s="569"/>
      <c r="AA2926" s="584"/>
      <c r="AB2926" s="569"/>
      <c r="AC2926" s="570"/>
      <c r="AD2926" s="573"/>
      <c r="AE2926" s="574"/>
      <c r="AF2926" s="557">
        <f>IF(AB2926=0,0,(AD2926/AB2926)*100)</f>
        <v>0</v>
      </c>
      <c r="AG2926" s="558"/>
      <c r="AH2926" s="569"/>
      <c r="AI2926" s="570"/>
      <c r="AJ2926" s="573"/>
      <c r="AK2926" s="574"/>
      <c r="AL2926" s="557">
        <f>IF(AH2926=0,0,(AJ2926/AH2926)*100)</f>
        <v>0</v>
      </c>
      <c r="AM2926" s="558"/>
      <c r="AN2926" s="569"/>
      <c r="AO2926" s="570"/>
      <c r="AP2926" s="573"/>
      <c r="AQ2926" s="574"/>
      <c r="AR2926" s="557">
        <f>IF(AN2926=0,0,(AP2926/AN2926)*100)</f>
        <v>0</v>
      </c>
      <c r="AS2926" s="558"/>
      <c r="AT2926" s="561">
        <f>AB2926+AH2926+AN2926</f>
        <v>0</v>
      </c>
      <c r="AU2926" s="562"/>
      <c r="AV2926" s="565">
        <f>AD2926+AJ2926+AP2926</f>
        <v>0</v>
      </c>
      <c r="AW2926" s="566"/>
      <c r="AX2926" s="557">
        <f>IF(AT2926=0,0,(AV2926/AT2926)*100)</f>
        <v>0</v>
      </c>
      <c r="AY2926" s="558"/>
      <c r="AZ2926" s="569"/>
      <c r="BA2926" s="570"/>
      <c r="BB2926" s="573"/>
      <c r="BC2926" s="574"/>
      <c r="BD2926" s="557">
        <f>IF(AZ2926=0,0,(BB2926/AZ2926)*100)</f>
        <v>0</v>
      </c>
      <c r="BE2926" s="558"/>
      <c r="BF2926" s="561">
        <f>AT2926+AZ2926</f>
        <v>0</v>
      </c>
      <c r="BG2926" s="562"/>
      <c r="BH2926" s="565">
        <f>AV2926+BB2926</f>
        <v>0</v>
      </c>
      <c r="BI2926" s="566"/>
      <c r="BJ2926" s="557">
        <f>IF(BF2926=0,0,(BH2926/BF2926)*100)</f>
        <v>0</v>
      </c>
      <c r="BK2926" s="558"/>
      <c r="BL2926" s="602">
        <f>(AD2926*2)+(AJ2926*2)+(AP2926*3)+BB2926</f>
        <v>0</v>
      </c>
      <c r="BM2926" s="603"/>
      <c r="BN2926" s="604"/>
      <c r="BO2926" s="587">
        <f t="shared" ref="BO2926" si="2824">IF(BQ2926=0,0,50*BP2926/BQ2926)</f>
        <v>0</v>
      </c>
      <c r="BP2926" s="555">
        <f t="shared" ref="BP2926" si="2825">(BL2926*BS$2902)+(N2926*BS$2903)+(X2926*BS$2904)+(R2926*BS$2905)+(V2926*BS$2906)+(Z2926*BS$2907)</f>
        <v>0</v>
      </c>
      <c r="BQ2926" s="555">
        <f t="shared" ref="BQ2926" si="2826">((AZ2926-BB2926)*BS$2909)+((AT2926-AV2926)*BS$2908)+(H2926*BS$2910)+(P2926*BS$2911)</f>
        <v>0</v>
      </c>
      <c r="BR2926" s="65"/>
      <c r="BS2926" s="65"/>
      <c r="BT2926" s="268"/>
    </row>
    <row r="2927" spans="1:72" ht="21.75" customHeight="1" x14ac:dyDescent="0.25">
      <c r="A2927" s="268"/>
      <c r="B2927" s="679"/>
      <c r="C2927" s="690" t="str">
        <f>IF(ROSTER!D$32="","",ROSTER!D$32)</f>
        <v/>
      </c>
      <c r="D2927" s="691"/>
      <c r="E2927" s="668"/>
      <c r="F2927" s="681"/>
      <c r="G2927" s="664"/>
      <c r="H2927" s="585"/>
      <c r="I2927" s="586"/>
      <c r="J2927" s="571"/>
      <c r="K2927" s="572"/>
      <c r="L2927" s="575"/>
      <c r="M2927" s="576"/>
      <c r="N2927" s="581" t="s">
        <v>16</v>
      </c>
      <c r="O2927" s="582"/>
      <c r="P2927" s="571"/>
      <c r="Q2927" s="572"/>
      <c r="R2927" s="575"/>
      <c r="S2927" s="576"/>
      <c r="T2927" s="581" t="s">
        <v>16</v>
      </c>
      <c r="U2927" s="582"/>
      <c r="V2927" s="585"/>
      <c r="W2927" s="586"/>
      <c r="X2927" s="571"/>
      <c r="Y2927" s="586"/>
      <c r="Z2927" s="571"/>
      <c r="AA2927" s="586"/>
      <c r="AB2927" s="571"/>
      <c r="AC2927" s="572"/>
      <c r="AD2927" s="575"/>
      <c r="AE2927" s="576"/>
      <c r="AF2927" s="577"/>
      <c r="AG2927" s="578"/>
      <c r="AH2927" s="571"/>
      <c r="AI2927" s="572"/>
      <c r="AJ2927" s="575"/>
      <c r="AK2927" s="576"/>
      <c r="AL2927" s="577"/>
      <c r="AM2927" s="578"/>
      <c r="AN2927" s="571"/>
      <c r="AO2927" s="572"/>
      <c r="AP2927" s="575"/>
      <c r="AQ2927" s="576"/>
      <c r="AR2927" s="577"/>
      <c r="AS2927" s="578"/>
      <c r="AT2927" s="627"/>
      <c r="AU2927" s="628"/>
      <c r="AV2927" s="629"/>
      <c r="AW2927" s="630"/>
      <c r="AX2927" s="577"/>
      <c r="AY2927" s="578"/>
      <c r="AZ2927" s="571"/>
      <c r="BA2927" s="572"/>
      <c r="BB2927" s="575"/>
      <c r="BC2927" s="576"/>
      <c r="BD2927" s="577"/>
      <c r="BE2927" s="578"/>
      <c r="BF2927" s="627"/>
      <c r="BG2927" s="628"/>
      <c r="BH2927" s="629"/>
      <c r="BI2927" s="630"/>
      <c r="BJ2927" s="577"/>
      <c r="BK2927" s="578"/>
      <c r="BL2927" s="605"/>
      <c r="BM2927" s="606"/>
      <c r="BN2927" s="607"/>
      <c r="BO2927" s="588"/>
      <c r="BP2927" s="556"/>
      <c r="BQ2927" s="556"/>
      <c r="BR2927" s="65"/>
      <c r="BS2927" s="65"/>
      <c r="BT2927" s="268"/>
    </row>
    <row r="2928" spans="1:72" ht="21.75" customHeight="1" x14ac:dyDescent="0.25">
      <c r="A2928" s="268"/>
      <c r="B2928" s="678" t="str">
        <f>IF(ROSTER!B$34="","",ROSTER!B$34)</f>
        <v/>
      </c>
      <c r="C2928" s="669" t="str">
        <f>IF(ROSTER!C$34="","",ROSTER!C$34)</f>
        <v/>
      </c>
      <c r="D2928" s="670"/>
      <c r="E2928" s="667"/>
      <c r="F2928" s="680">
        <f>IF(E2928="y",1,IF(E2928="S",1,0))</f>
        <v>0</v>
      </c>
      <c r="G2928" s="663">
        <f>IF(E2928="S",1,0)</f>
        <v>0</v>
      </c>
      <c r="H2928" s="583"/>
      <c r="I2928" s="584"/>
      <c r="J2928" s="569"/>
      <c r="K2928" s="570"/>
      <c r="L2928" s="573"/>
      <c r="M2928" s="574"/>
      <c r="N2928" s="579">
        <f>L2928+J2928</f>
        <v>0</v>
      </c>
      <c r="O2928" s="580"/>
      <c r="P2928" s="569"/>
      <c r="Q2928" s="570"/>
      <c r="R2928" s="573"/>
      <c r="S2928" s="574"/>
      <c r="T2928" s="579">
        <f>R2928-P2928</f>
        <v>0</v>
      </c>
      <c r="U2928" s="580"/>
      <c r="V2928" s="583"/>
      <c r="W2928" s="584"/>
      <c r="X2928" s="569"/>
      <c r="Y2928" s="584"/>
      <c r="Z2928" s="569"/>
      <c r="AA2928" s="584"/>
      <c r="AB2928" s="569"/>
      <c r="AC2928" s="570"/>
      <c r="AD2928" s="573"/>
      <c r="AE2928" s="574"/>
      <c r="AF2928" s="557">
        <f>IF(AB2928=0,0,(AD2928/AB2928)*100)</f>
        <v>0</v>
      </c>
      <c r="AG2928" s="558"/>
      <c r="AH2928" s="569"/>
      <c r="AI2928" s="570"/>
      <c r="AJ2928" s="573"/>
      <c r="AK2928" s="574"/>
      <c r="AL2928" s="557">
        <f>IF(AH2928=0,0,(AJ2928/AH2928)*100)</f>
        <v>0</v>
      </c>
      <c r="AM2928" s="558"/>
      <c r="AN2928" s="569"/>
      <c r="AO2928" s="570"/>
      <c r="AP2928" s="573"/>
      <c r="AQ2928" s="574"/>
      <c r="AR2928" s="557">
        <f>IF(AN2928=0,0,(AP2928/AN2928)*100)</f>
        <v>0</v>
      </c>
      <c r="AS2928" s="558"/>
      <c r="AT2928" s="561">
        <f>AB2928+AH2928+AN2928</f>
        <v>0</v>
      </c>
      <c r="AU2928" s="562"/>
      <c r="AV2928" s="565">
        <f>AD2928+AJ2928+AP2928</f>
        <v>0</v>
      </c>
      <c r="AW2928" s="566"/>
      <c r="AX2928" s="557">
        <f>IF(AT2928=0,0,(AV2928/AT2928)*100)</f>
        <v>0</v>
      </c>
      <c r="AY2928" s="558"/>
      <c r="AZ2928" s="569"/>
      <c r="BA2928" s="570"/>
      <c r="BB2928" s="573"/>
      <c r="BC2928" s="574"/>
      <c r="BD2928" s="557">
        <f>IF(AZ2928=0,0,(BB2928/AZ2928)*100)</f>
        <v>0</v>
      </c>
      <c r="BE2928" s="558"/>
      <c r="BF2928" s="561">
        <f>AT2928+AZ2928</f>
        <v>0</v>
      </c>
      <c r="BG2928" s="562"/>
      <c r="BH2928" s="565">
        <f>AV2928+BB2928</f>
        <v>0</v>
      </c>
      <c r="BI2928" s="566"/>
      <c r="BJ2928" s="557">
        <f>IF(BF2928=0,0,(BH2928/BF2928)*100)</f>
        <v>0</v>
      </c>
      <c r="BK2928" s="558"/>
      <c r="BL2928" s="602">
        <f>(AD2928*2)+(AJ2928*2)+(AP2928*3)+BB2928</f>
        <v>0</v>
      </c>
      <c r="BM2928" s="603"/>
      <c r="BN2928" s="604"/>
      <c r="BO2928" s="587">
        <f t="shared" ref="BO2928" si="2827">IF(BQ2928=0,0,50*BP2928/BQ2928)</f>
        <v>0</v>
      </c>
      <c r="BP2928" s="555">
        <f t="shared" ref="BP2928" si="2828">(BL2928*BS$2902)+(N2928*BS$2903)+(X2928*BS$2904)+(R2928*BS$2905)+(V2928*BS$2906)+(Z2928*BS$2907)</f>
        <v>0</v>
      </c>
      <c r="BQ2928" s="555">
        <f t="shared" ref="BQ2928" si="2829">((AZ2928-BB2928)*BS$2909)+((AT2928-AV2928)*BS$2908)+(H2928*BS$2910)+(P2928*BS$2911)</f>
        <v>0</v>
      </c>
      <c r="BR2928" s="65"/>
      <c r="BS2928" s="65"/>
      <c r="BT2928" s="268"/>
    </row>
    <row r="2929" spans="1:72" ht="21.75" customHeight="1" x14ac:dyDescent="0.25">
      <c r="A2929" s="268"/>
      <c r="B2929" s="679"/>
      <c r="C2929" s="690" t="str">
        <f>IF(ROSTER!D$34="","",ROSTER!D$34)</f>
        <v/>
      </c>
      <c r="D2929" s="691"/>
      <c r="E2929" s="668"/>
      <c r="F2929" s="681"/>
      <c r="G2929" s="664"/>
      <c r="H2929" s="585"/>
      <c r="I2929" s="586"/>
      <c r="J2929" s="571"/>
      <c r="K2929" s="572"/>
      <c r="L2929" s="575"/>
      <c r="M2929" s="576"/>
      <c r="N2929" s="581" t="s">
        <v>16</v>
      </c>
      <c r="O2929" s="582"/>
      <c r="P2929" s="571"/>
      <c r="Q2929" s="572"/>
      <c r="R2929" s="575"/>
      <c r="S2929" s="576"/>
      <c r="T2929" s="581" t="s">
        <v>16</v>
      </c>
      <c r="U2929" s="582"/>
      <c r="V2929" s="585"/>
      <c r="W2929" s="586"/>
      <c r="X2929" s="571"/>
      <c r="Y2929" s="586"/>
      <c r="Z2929" s="571"/>
      <c r="AA2929" s="586"/>
      <c r="AB2929" s="571"/>
      <c r="AC2929" s="572"/>
      <c r="AD2929" s="575"/>
      <c r="AE2929" s="576"/>
      <c r="AF2929" s="577"/>
      <c r="AG2929" s="578"/>
      <c r="AH2929" s="571"/>
      <c r="AI2929" s="572"/>
      <c r="AJ2929" s="575"/>
      <c r="AK2929" s="576"/>
      <c r="AL2929" s="577"/>
      <c r="AM2929" s="578"/>
      <c r="AN2929" s="571"/>
      <c r="AO2929" s="572"/>
      <c r="AP2929" s="575"/>
      <c r="AQ2929" s="576"/>
      <c r="AR2929" s="577"/>
      <c r="AS2929" s="578"/>
      <c r="AT2929" s="627"/>
      <c r="AU2929" s="628"/>
      <c r="AV2929" s="629"/>
      <c r="AW2929" s="630"/>
      <c r="AX2929" s="577"/>
      <c r="AY2929" s="578"/>
      <c r="AZ2929" s="571"/>
      <c r="BA2929" s="572"/>
      <c r="BB2929" s="575"/>
      <c r="BC2929" s="576"/>
      <c r="BD2929" s="577"/>
      <c r="BE2929" s="578"/>
      <c r="BF2929" s="627"/>
      <c r="BG2929" s="628"/>
      <c r="BH2929" s="629"/>
      <c r="BI2929" s="630"/>
      <c r="BJ2929" s="577"/>
      <c r="BK2929" s="578"/>
      <c r="BL2929" s="605"/>
      <c r="BM2929" s="606"/>
      <c r="BN2929" s="607"/>
      <c r="BO2929" s="588"/>
      <c r="BP2929" s="556"/>
      <c r="BQ2929" s="556"/>
      <c r="BR2929" s="65"/>
      <c r="BS2929" s="65"/>
      <c r="BT2929" s="268"/>
    </row>
    <row r="2930" spans="1:72" ht="21.75" customHeight="1" x14ac:dyDescent="0.25">
      <c r="A2930" s="268"/>
      <c r="B2930" s="678" t="str">
        <f>IF(ROSTER!B$36="","",ROSTER!B$36)</f>
        <v/>
      </c>
      <c r="C2930" s="669" t="str">
        <f>IF(ROSTER!C$36="","",ROSTER!C$36)</f>
        <v/>
      </c>
      <c r="D2930" s="670"/>
      <c r="E2930" s="667"/>
      <c r="F2930" s="680">
        <f>IF(E2930="y",1,IF(E2930="S",1,0))</f>
        <v>0</v>
      </c>
      <c r="G2930" s="663">
        <f>IF(E2930="S",1,0)</f>
        <v>0</v>
      </c>
      <c r="H2930" s="583"/>
      <c r="I2930" s="584"/>
      <c r="J2930" s="569"/>
      <c r="K2930" s="570"/>
      <c r="L2930" s="573"/>
      <c r="M2930" s="574"/>
      <c r="N2930" s="579">
        <f>L2930+J2930</f>
        <v>0</v>
      </c>
      <c r="O2930" s="580"/>
      <c r="P2930" s="569"/>
      <c r="Q2930" s="570"/>
      <c r="R2930" s="573"/>
      <c r="S2930" s="574"/>
      <c r="T2930" s="579">
        <f>R2930-P2930</f>
        <v>0</v>
      </c>
      <c r="U2930" s="580"/>
      <c r="V2930" s="583"/>
      <c r="W2930" s="584"/>
      <c r="X2930" s="569"/>
      <c r="Y2930" s="584"/>
      <c r="Z2930" s="569"/>
      <c r="AA2930" s="584"/>
      <c r="AB2930" s="569"/>
      <c r="AC2930" s="570"/>
      <c r="AD2930" s="573"/>
      <c r="AE2930" s="574"/>
      <c r="AF2930" s="557">
        <f>IF(AB2930=0,0,(AD2930/AB2930)*100)</f>
        <v>0</v>
      </c>
      <c r="AG2930" s="558"/>
      <c r="AH2930" s="569"/>
      <c r="AI2930" s="570"/>
      <c r="AJ2930" s="573"/>
      <c r="AK2930" s="574"/>
      <c r="AL2930" s="557">
        <f>IF(AH2930=0,0,(AJ2930/AH2930)*100)</f>
        <v>0</v>
      </c>
      <c r="AM2930" s="558"/>
      <c r="AN2930" s="569"/>
      <c r="AO2930" s="570"/>
      <c r="AP2930" s="573"/>
      <c r="AQ2930" s="574"/>
      <c r="AR2930" s="557">
        <f>IF(AN2930=0,0,(AP2930/AN2930)*100)</f>
        <v>0</v>
      </c>
      <c r="AS2930" s="558"/>
      <c r="AT2930" s="561">
        <f>AB2930+AH2930+AN2930</f>
        <v>0</v>
      </c>
      <c r="AU2930" s="562"/>
      <c r="AV2930" s="565">
        <f>AD2930+AJ2930+AP2930</f>
        <v>0</v>
      </c>
      <c r="AW2930" s="566"/>
      <c r="AX2930" s="557">
        <f>IF(AT2930=0,0,(AV2930/AT2930)*100)</f>
        <v>0</v>
      </c>
      <c r="AY2930" s="558"/>
      <c r="AZ2930" s="569"/>
      <c r="BA2930" s="570"/>
      <c r="BB2930" s="573"/>
      <c r="BC2930" s="574"/>
      <c r="BD2930" s="557">
        <f>IF(AZ2930=0,0,(BB2930/AZ2930)*100)</f>
        <v>0</v>
      </c>
      <c r="BE2930" s="558"/>
      <c r="BF2930" s="561">
        <f>AT2930+AZ2930</f>
        <v>0</v>
      </c>
      <c r="BG2930" s="562"/>
      <c r="BH2930" s="565">
        <f>AV2930+BB2930</f>
        <v>0</v>
      </c>
      <c r="BI2930" s="566"/>
      <c r="BJ2930" s="557">
        <f>IF(BF2930=0,0,(BH2930/BF2930)*100)</f>
        <v>0</v>
      </c>
      <c r="BK2930" s="558"/>
      <c r="BL2930" s="602">
        <f>(AD2930*2)+(AJ2930*2)+(AP2930*3)+BB2930</f>
        <v>0</v>
      </c>
      <c r="BM2930" s="603"/>
      <c r="BN2930" s="604"/>
      <c r="BO2930" s="587">
        <f t="shared" ref="BO2930" si="2830">IF(BQ2930=0,0,50*BP2930/BQ2930)</f>
        <v>0</v>
      </c>
      <c r="BP2930" s="555">
        <f t="shared" ref="BP2930" si="2831">(BL2930*BS$2902)+(N2930*BS$2903)+(X2930*BS$2904)+(R2930*BS$2905)+(V2930*BS$2906)+(Z2930*BS$2907)</f>
        <v>0</v>
      </c>
      <c r="BQ2930" s="555">
        <f t="shared" ref="BQ2930" si="2832">((AZ2930-BB2930)*BS$2909)+((AT2930-AV2930)*BS$2908)+(H2930*BS$2910)+(P2930*BS$2911)</f>
        <v>0</v>
      </c>
      <c r="BR2930" s="65"/>
      <c r="BS2930" s="65"/>
      <c r="BT2930" s="268"/>
    </row>
    <row r="2931" spans="1:72" ht="21.75" customHeight="1" x14ac:dyDescent="0.25">
      <c r="A2931" s="268"/>
      <c r="B2931" s="679"/>
      <c r="C2931" s="690" t="str">
        <f>IF(ROSTER!D$36="","",ROSTER!D$36)</f>
        <v/>
      </c>
      <c r="D2931" s="691"/>
      <c r="E2931" s="668"/>
      <c r="F2931" s="681"/>
      <c r="G2931" s="664"/>
      <c r="H2931" s="585"/>
      <c r="I2931" s="586"/>
      <c r="J2931" s="571"/>
      <c r="K2931" s="572"/>
      <c r="L2931" s="575"/>
      <c r="M2931" s="576"/>
      <c r="N2931" s="581" t="s">
        <v>16</v>
      </c>
      <c r="O2931" s="582"/>
      <c r="P2931" s="571"/>
      <c r="Q2931" s="572"/>
      <c r="R2931" s="575"/>
      <c r="S2931" s="576"/>
      <c r="T2931" s="581" t="s">
        <v>16</v>
      </c>
      <c r="U2931" s="582"/>
      <c r="V2931" s="585"/>
      <c r="W2931" s="586"/>
      <c r="X2931" s="571"/>
      <c r="Y2931" s="586"/>
      <c r="Z2931" s="571"/>
      <c r="AA2931" s="586"/>
      <c r="AB2931" s="571"/>
      <c r="AC2931" s="572"/>
      <c r="AD2931" s="575"/>
      <c r="AE2931" s="576"/>
      <c r="AF2931" s="577"/>
      <c r="AG2931" s="578"/>
      <c r="AH2931" s="571"/>
      <c r="AI2931" s="572"/>
      <c r="AJ2931" s="575"/>
      <c r="AK2931" s="576"/>
      <c r="AL2931" s="577"/>
      <c r="AM2931" s="578"/>
      <c r="AN2931" s="571"/>
      <c r="AO2931" s="572"/>
      <c r="AP2931" s="575"/>
      <c r="AQ2931" s="576"/>
      <c r="AR2931" s="577"/>
      <c r="AS2931" s="578"/>
      <c r="AT2931" s="627"/>
      <c r="AU2931" s="628"/>
      <c r="AV2931" s="629"/>
      <c r="AW2931" s="630"/>
      <c r="AX2931" s="577"/>
      <c r="AY2931" s="578"/>
      <c r="AZ2931" s="571"/>
      <c r="BA2931" s="572"/>
      <c r="BB2931" s="575"/>
      <c r="BC2931" s="576"/>
      <c r="BD2931" s="577"/>
      <c r="BE2931" s="578"/>
      <c r="BF2931" s="627"/>
      <c r="BG2931" s="628"/>
      <c r="BH2931" s="629"/>
      <c r="BI2931" s="630"/>
      <c r="BJ2931" s="577"/>
      <c r="BK2931" s="578"/>
      <c r="BL2931" s="605"/>
      <c r="BM2931" s="606"/>
      <c r="BN2931" s="607"/>
      <c r="BO2931" s="588"/>
      <c r="BP2931" s="556"/>
      <c r="BQ2931" s="556"/>
      <c r="BR2931" s="65"/>
      <c r="BS2931" s="65"/>
      <c r="BT2931" s="268"/>
    </row>
    <row r="2932" spans="1:72" ht="21.75" customHeight="1" x14ac:dyDescent="0.25">
      <c r="A2932" s="268"/>
      <c r="B2932" s="678" t="str">
        <f>IF(ROSTER!B$38="","",ROSTER!B$38)</f>
        <v/>
      </c>
      <c r="C2932" s="669" t="str">
        <f>IF(ROSTER!C$38="","",ROSTER!C$38)</f>
        <v/>
      </c>
      <c r="D2932" s="670"/>
      <c r="E2932" s="667"/>
      <c r="F2932" s="680">
        <f>IF(E2932="y",1,IF(E2932="S",1,0))</f>
        <v>0</v>
      </c>
      <c r="G2932" s="663">
        <f>IF(E2932="S",1,0)</f>
        <v>0</v>
      </c>
      <c r="H2932" s="583"/>
      <c r="I2932" s="584"/>
      <c r="J2932" s="569"/>
      <c r="K2932" s="570"/>
      <c r="L2932" s="573"/>
      <c r="M2932" s="574"/>
      <c r="N2932" s="579">
        <f>L2932+J2932</f>
        <v>0</v>
      </c>
      <c r="O2932" s="580"/>
      <c r="P2932" s="569"/>
      <c r="Q2932" s="570"/>
      <c r="R2932" s="573"/>
      <c r="S2932" s="574"/>
      <c r="T2932" s="579">
        <f>R2932-P2932</f>
        <v>0</v>
      </c>
      <c r="U2932" s="580"/>
      <c r="V2932" s="583"/>
      <c r="W2932" s="584"/>
      <c r="X2932" s="569"/>
      <c r="Y2932" s="584"/>
      <c r="Z2932" s="569"/>
      <c r="AA2932" s="584"/>
      <c r="AB2932" s="569"/>
      <c r="AC2932" s="570"/>
      <c r="AD2932" s="573"/>
      <c r="AE2932" s="574"/>
      <c r="AF2932" s="557">
        <f>IF(AB2932=0,0,(AD2932/AB2932)*100)</f>
        <v>0</v>
      </c>
      <c r="AG2932" s="558"/>
      <c r="AH2932" s="569"/>
      <c r="AI2932" s="570"/>
      <c r="AJ2932" s="573"/>
      <c r="AK2932" s="574"/>
      <c r="AL2932" s="557">
        <f>IF(AH2932=0,0,(AJ2932/AH2932)*100)</f>
        <v>0</v>
      </c>
      <c r="AM2932" s="558"/>
      <c r="AN2932" s="569"/>
      <c r="AO2932" s="570"/>
      <c r="AP2932" s="573"/>
      <c r="AQ2932" s="574"/>
      <c r="AR2932" s="557">
        <f>IF(AN2932=0,0,(AP2932/AN2932)*100)</f>
        <v>0</v>
      </c>
      <c r="AS2932" s="558"/>
      <c r="AT2932" s="561">
        <f>AB2932+AH2932+AN2932</f>
        <v>0</v>
      </c>
      <c r="AU2932" s="562"/>
      <c r="AV2932" s="565">
        <f>AD2932+AJ2932+AP2932</f>
        <v>0</v>
      </c>
      <c r="AW2932" s="566"/>
      <c r="AX2932" s="557">
        <f>IF(AT2932=0,0,(AV2932/AT2932)*100)</f>
        <v>0</v>
      </c>
      <c r="AY2932" s="558"/>
      <c r="AZ2932" s="569"/>
      <c r="BA2932" s="570"/>
      <c r="BB2932" s="573"/>
      <c r="BC2932" s="574"/>
      <c r="BD2932" s="557">
        <f>IF(AZ2932=0,0,(BB2932/AZ2932)*100)</f>
        <v>0</v>
      </c>
      <c r="BE2932" s="558"/>
      <c r="BF2932" s="561">
        <f>AT2932+AZ2932</f>
        <v>0</v>
      </c>
      <c r="BG2932" s="562"/>
      <c r="BH2932" s="565">
        <f>AV2932+BB2932</f>
        <v>0</v>
      </c>
      <c r="BI2932" s="566"/>
      <c r="BJ2932" s="557">
        <f>IF(BF2932=0,0,(BH2932/BF2932)*100)</f>
        <v>0</v>
      </c>
      <c r="BK2932" s="558"/>
      <c r="BL2932" s="602">
        <f>(AD2932*2)+(AJ2932*2)+(AP2932*3)+BB2932</f>
        <v>0</v>
      </c>
      <c r="BM2932" s="603"/>
      <c r="BN2932" s="604"/>
      <c r="BO2932" s="587">
        <f t="shared" ref="BO2932" si="2833">IF(BQ2932=0,0,50*BP2932/BQ2932)</f>
        <v>0</v>
      </c>
      <c r="BP2932" s="555">
        <f t="shared" ref="BP2932" si="2834">(BL2932*BS$2902)+(N2932*BS$2903)+(X2932*BS$2904)+(R2932*BS$2905)+(V2932*BS$2906)+(Z2932*BS$2907)</f>
        <v>0</v>
      </c>
      <c r="BQ2932" s="555">
        <f t="shared" ref="BQ2932" si="2835">((AZ2932-BB2932)*BS$2909)+((AT2932-AV2932)*BS$2908)+(H2932*BS$2910)+(P2932*BS$2911)</f>
        <v>0</v>
      </c>
      <c r="BR2932" s="65"/>
      <c r="BS2932" s="65"/>
      <c r="BT2932" s="268"/>
    </row>
    <row r="2933" spans="1:72" ht="21.75" customHeight="1" x14ac:dyDescent="0.25">
      <c r="A2933" s="268"/>
      <c r="B2933" s="679"/>
      <c r="C2933" s="690" t="str">
        <f>IF(ROSTER!D$38="","",ROSTER!D$38)</f>
        <v/>
      </c>
      <c r="D2933" s="691"/>
      <c r="E2933" s="668"/>
      <c r="F2933" s="681"/>
      <c r="G2933" s="664"/>
      <c r="H2933" s="585"/>
      <c r="I2933" s="586"/>
      <c r="J2933" s="571"/>
      <c r="K2933" s="572"/>
      <c r="L2933" s="575"/>
      <c r="M2933" s="576"/>
      <c r="N2933" s="581" t="s">
        <v>16</v>
      </c>
      <c r="O2933" s="582"/>
      <c r="P2933" s="571"/>
      <c r="Q2933" s="572"/>
      <c r="R2933" s="575"/>
      <c r="S2933" s="576"/>
      <c r="T2933" s="581" t="s">
        <v>16</v>
      </c>
      <c r="U2933" s="582"/>
      <c r="V2933" s="585"/>
      <c r="W2933" s="586"/>
      <c r="X2933" s="571"/>
      <c r="Y2933" s="586"/>
      <c r="Z2933" s="571"/>
      <c r="AA2933" s="586"/>
      <c r="AB2933" s="571"/>
      <c r="AC2933" s="572"/>
      <c r="AD2933" s="575"/>
      <c r="AE2933" s="576"/>
      <c r="AF2933" s="577"/>
      <c r="AG2933" s="578"/>
      <c r="AH2933" s="571"/>
      <c r="AI2933" s="572"/>
      <c r="AJ2933" s="575"/>
      <c r="AK2933" s="576"/>
      <c r="AL2933" s="577"/>
      <c r="AM2933" s="578"/>
      <c r="AN2933" s="571"/>
      <c r="AO2933" s="572"/>
      <c r="AP2933" s="575"/>
      <c r="AQ2933" s="576"/>
      <c r="AR2933" s="577"/>
      <c r="AS2933" s="578"/>
      <c r="AT2933" s="627"/>
      <c r="AU2933" s="628"/>
      <c r="AV2933" s="629"/>
      <c r="AW2933" s="630"/>
      <c r="AX2933" s="577"/>
      <c r="AY2933" s="578"/>
      <c r="AZ2933" s="571"/>
      <c r="BA2933" s="572"/>
      <c r="BB2933" s="575"/>
      <c r="BC2933" s="576"/>
      <c r="BD2933" s="577"/>
      <c r="BE2933" s="578"/>
      <c r="BF2933" s="627"/>
      <c r="BG2933" s="628"/>
      <c r="BH2933" s="629"/>
      <c r="BI2933" s="630"/>
      <c r="BJ2933" s="577"/>
      <c r="BK2933" s="578"/>
      <c r="BL2933" s="605"/>
      <c r="BM2933" s="606"/>
      <c r="BN2933" s="607"/>
      <c r="BO2933" s="588"/>
      <c r="BP2933" s="556"/>
      <c r="BQ2933" s="556"/>
      <c r="BR2933" s="65"/>
      <c r="BS2933" s="65"/>
      <c r="BT2933" s="268"/>
    </row>
    <row r="2934" spans="1:72" ht="21.75" customHeight="1" x14ac:dyDescent="0.25">
      <c r="A2934" s="268"/>
      <c r="B2934" s="678" t="str">
        <f>IF(ROSTER!B$40="","",ROSTER!B$40)</f>
        <v/>
      </c>
      <c r="C2934" s="669" t="str">
        <f>IF(ROSTER!C$40="","",ROSTER!C$40)</f>
        <v/>
      </c>
      <c r="D2934" s="670"/>
      <c r="E2934" s="667"/>
      <c r="F2934" s="680">
        <f>IF(E2934="y",1,IF(E2934="S",1,0))</f>
        <v>0</v>
      </c>
      <c r="G2934" s="663">
        <f>IF(E2934="S",1,0)</f>
        <v>0</v>
      </c>
      <c r="H2934" s="583"/>
      <c r="I2934" s="584"/>
      <c r="J2934" s="569"/>
      <c r="K2934" s="570"/>
      <c r="L2934" s="573"/>
      <c r="M2934" s="574"/>
      <c r="N2934" s="579">
        <f>L2934+J2934</f>
        <v>0</v>
      </c>
      <c r="O2934" s="580"/>
      <c r="P2934" s="569"/>
      <c r="Q2934" s="570"/>
      <c r="R2934" s="573"/>
      <c r="S2934" s="574"/>
      <c r="T2934" s="579">
        <f>R2934-P2934</f>
        <v>0</v>
      </c>
      <c r="U2934" s="580"/>
      <c r="V2934" s="583"/>
      <c r="W2934" s="584"/>
      <c r="X2934" s="569"/>
      <c r="Y2934" s="584"/>
      <c r="Z2934" s="569"/>
      <c r="AA2934" s="584"/>
      <c r="AB2934" s="569"/>
      <c r="AC2934" s="570"/>
      <c r="AD2934" s="573"/>
      <c r="AE2934" s="574"/>
      <c r="AF2934" s="557">
        <f>IF(AB2934=0,0,(AD2934/AB2934)*100)</f>
        <v>0</v>
      </c>
      <c r="AG2934" s="558"/>
      <c r="AH2934" s="569"/>
      <c r="AI2934" s="570"/>
      <c r="AJ2934" s="573"/>
      <c r="AK2934" s="574"/>
      <c r="AL2934" s="557">
        <f>IF(AH2934=0,0,(AJ2934/AH2934)*100)</f>
        <v>0</v>
      </c>
      <c r="AM2934" s="558"/>
      <c r="AN2934" s="569"/>
      <c r="AO2934" s="570"/>
      <c r="AP2934" s="573"/>
      <c r="AQ2934" s="574"/>
      <c r="AR2934" s="557">
        <f>IF(AN2934=0,0,(AP2934/AN2934)*100)</f>
        <v>0</v>
      </c>
      <c r="AS2934" s="558"/>
      <c r="AT2934" s="561">
        <f>AB2934+AH2934+AN2934</f>
        <v>0</v>
      </c>
      <c r="AU2934" s="562"/>
      <c r="AV2934" s="565">
        <f>AD2934+AJ2934+AP2934</f>
        <v>0</v>
      </c>
      <c r="AW2934" s="566"/>
      <c r="AX2934" s="557">
        <f>IF(AT2934=0,0,(AV2934/AT2934)*100)</f>
        <v>0</v>
      </c>
      <c r="AY2934" s="558"/>
      <c r="AZ2934" s="569"/>
      <c r="BA2934" s="570"/>
      <c r="BB2934" s="573"/>
      <c r="BC2934" s="574"/>
      <c r="BD2934" s="557">
        <f>IF(AZ2934=0,0,(BB2934/AZ2934)*100)</f>
        <v>0</v>
      </c>
      <c r="BE2934" s="558"/>
      <c r="BF2934" s="561">
        <f>AT2934+AZ2934</f>
        <v>0</v>
      </c>
      <c r="BG2934" s="562"/>
      <c r="BH2934" s="565">
        <f>AV2934+BB2934</f>
        <v>0</v>
      </c>
      <c r="BI2934" s="566"/>
      <c r="BJ2934" s="557">
        <f>IF(BF2934=0,0,(BH2934/BF2934)*100)</f>
        <v>0</v>
      </c>
      <c r="BK2934" s="558"/>
      <c r="BL2934" s="602">
        <f>(AD2934*2)+(AJ2934*2)+(AP2934*3)+BB2934</f>
        <v>0</v>
      </c>
      <c r="BM2934" s="603"/>
      <c r="BN2934" s="604"/>
      <c r="BO2934" s="587">
        <f t="shared" ref="BO2934" si="2836">IF(BQ2934=0,0,50*BP2934/BQ2934)</f>
        <v>0</v>
      </c>
      <c r="BP2934" s="555">
        <f t="shared" ref="BP2934" si="2837">(BL2934*BS$2902)+(N2934*BS$2903)+(X2934*BS$2904)+(R2934*BS$2905)+(V2934*BS$2906)+(Z2934*BS$2907)</f>
        <v>0</v>
      </c>
      <c r="BQ2934" s="555">
        <f t="shared" ref="BQ2934" si="2838">((AZ2934-BB2934)*BS$2909)+((AT2934-AV2934)*BS$2908)+(H2934*BS$2910)+(P2934*BS$2911)</f>
        <v>0</v>
      </c>
      <c r="BR2934" s="65"/>
      <c r="BS2934" s="65"/>
      <c r="BT2934" s="268"/>
    </row>
    <row r="2935" spans="1:72" ht="21.75" customHeight="1" x14ac:dyDescent="0.25">
      <c r="A2935" s="268"/>
      <c r="B2935" s="679"/>
      <c r="C2935" s="690" t="str">
        <f>IF(ROSTER!D$40="","",ROSTER!D$40)</f>
        <v/>
      </c>
      <c r="D2935" s="691"/>
      <c r="E2935" s="668"/>
      <c r="F2935" s="681"/>
      <c r="G2935" s="664"/>
      <c r="H2935" s="585"/>
      <c r="I2935" s="586"/>
      <c r="J2935" s="571"/>
      <c r="K2935" s="572"/>
      <c r="L2935" s="575"/>
      <c r="M2935" s="576"/>
      <c r="N2935" s="581" t="s">
        <v>16</v>
      </c>
      <c r="O2935" s="582"/>
      <c r="P2935" s="571"/>
      <c r="Q2935" s="572"/>
      <c r="R2935" s="575"/>
      <c r="S2935" s="576"/>
      <c r="T2935" s="581" t="s">
        <v>16</v>
      </c>
      <c r="U2935" s="582"/>
      <c r="V2935" s="585"/>
      <c r="W2935" s="586"/>
      <c r="X2935" s="571"/>
      <c r="Y2935" s="586"/>
      <c r="Z2935" s="571"/>
      <c r="AA2935" s="586"/>
      <c r="AB2935" s="571"/>
      <c r="AC2935" s="572"/>
      <c r="AD2935" s="575"/>
      <c r="AE2935" s="576"/>
      <c r="AF2935" s="577"/>
      <c r="AG2935" s="578"/>
      <c r="AH2935" s="571"/>
      <c r="AI2935" s="572"/>
      <c r="AJ2935" s="575"/>
      <c r="AK2935" s="576"/>
      <c r="AL2935" s="577"/>
      <c r="AM2935" s="578"/>
      <c r="AN2935" s="571"/>
      <c r="AO2935" s="572"/>
      <c r="AP2935" s="575"/>
      <c r="AQ2935" s="576"/>
      <c r="AR2935" s="577"/>
      <c r="AS2935" s="578"/>
      <c r="AT2935" s="627"/>
      <c r="AU2935" s="628"/>
      <c r="AV2935" s="629"/>
      <c r="AW2935" s="630"/>
      <c r="AX2935" s="577"/>
      <c r="AY2935" s="578"/>
      <c r="AZ2935" s="571"/>
      <c r="BA2935" s="572"/>
      <c r="BB2935" s="575"/>
      <c r="BC2935" s="576"/>
      <c r="BD2935" s="577"/>
      <c r="BE2935" s="578"/>
      <c r="BF2935" s="627"/>
      <c r="BG2935" s="628"/>
      <c r="BH2935" s="629"/>
      <c r="BI2935" s="630"/>
      <c r="BJ2935" s="577"/>
      <c r="BK2935" s="578"/>
      <c r="BL2935" s="605"/>
      <c r="BM2935" s="606"/>
      <c r="BN2935" s="607"/>
      <c r="BO2935" s="588"/>
      <c r="BP2935" s="556"/>
      <c r="BQ2935" s="556"/>
      <c r="BR2935" s="65"/>
      <c r="BS2935" s="65"/>
      <c r="BT2935" s="268"/>
    </row>
    <row r="2936" spans="1:72" ht="21.75" customHeight="1" x14ac:dyDescent="0.25">
      <c r="A2936" s="268"/>
      <c r="B2936" s="678" t="str">
        <f>IF(ROSTER!B$42="","",ROSTER!B$42)</f>
        <v/>
      </c>
      <c r="C2936" s="669" t="str">
        <f>IF(ROSTER!C$42="","",ROSTER!C$42)</f>
        <v/>
      </c>
      <c r="D2936" s="670"/>
      <c r="E2936" s="667"/>
      <c r="F2936" s="680">
        <f>IF(E2936="y",1,IF(E2936="S",1,0))</f>
        <v>0</v>
      </c>
      <c r="G2936" s="663">
        <f>IF(E2936="S",1,0)</f>
        <v>0</v>
      </c>
      <c r="H2936" s="583"/>
      <c r="I2936" s="584"/>
      <c r="J2936" s="569"/>
      <c r="K2936" s="570"/>
      <c r="L2936" s="573"/>
      <c r="M2936" s="574"/>
      <c r="N2936" s="579">
        <f>L2936+J2936</f>
        <v>0</v>
      </c>
      <c r="O2936" s="580"/>
      <c r="P2936" s="569"/>
      <c r="Q2936" s="570"/>
      <c r="R2936" s="573"/>
      <c r="S2936" s="574"/>
      <c r="T2936" s="579">
        <f>R2936-P2936</f>
        <v>0</v>
      </c>
      <c r="U2936" s="580"/>
      <c r="V2936" s="583"/>
      <c r="W2936" s="584"/>
      <c r="X2936" s="569"/>
      <c r="Y2936" s="584"/>
      <c r="Z2936" s="569"/>
      <c r="AA2936" s="584"/>
      <c r="AB2936" s="569"/>
      <c r="AC2936" s="570"/>
      <c r="AD2936" s="573"/>
      <c r="AE2936" s="574"/>
      <c r="AF2936" s="557">
        <f>IF(AB2936=0,0,(AD2936/AB2936)*100)</f>
        <v>0</v>
      </c>
      <c r="AG2936" s="558"/>
      <c r="AH2936" s="569"/>
      <c r="AI2936" s="570"/>
      <c r="AJ2936" s="573"/>
      <c r="AK2936" s="574"/>
      <c r="AL2936" s="557">
        <f>IF(AH2936=0,0,(AJ2936/AH2936)*100)</f>
        <v>0</v>
      </c>
      <c r="AM2936" s="558"/>
      <c r="AN2936" s="569"/>
      <c r="AO2936" s="570"/>
      <c r="AP2936" s="573"/>
      <c r="AQ2936" s="574"/>
      <c r="AR2936" s="557">
        <f>IF(AN2936=0,0,(AP2936/AN2936)*100)</f>
        <v>0</v>
      </c>
      <c r="AS2936" s="558"/>
      <c r="AT2936" s="561">
        <f>AB2936+AH2936+AN2936</f>
        <v>0</v>
      </c>
      <c r="AU2936" s="562"/>
      <c r="AV2936" s="565">
        <f>AD2936+AJ2936+AP2936</f>
        <v>0</v>
      </c>
      <c r="AW2936" s="566"/>
      <c r="AX2936" s="557">
        <f>IF(AT2936=0,0,(AV2936/AT2936)*100)</f>
        <v>0</v>
      </c>
      <c r="AY2936" s="558"/>
      <c r="AZ2936" s="569"/>
      <c r="BA2936" s="570"/>
      <c r="BB2936" s="573"/>
      <c r="BC2936" s="574"/>
      <c r="BD2936" s="557">
        <f>IF(AZ2936=0,0,(BB2936/AZ2936)*100)</f>
        <v>0</v>
      </c>
      <c r="BE2936" s="558"/>
      <c r="BF2936" s="561">
        <f>AT2936+AZ2936</f>
        <v>0</v>
      </c>
      <c r="BG2936" s="562"/>
      <c r="BH2936" s="565">
        <f>AV2936+BB2936</f>
        <v>0</v>
      </c>
      <c r="BI2936" s="566"/>
      <c r="BJ2936" s="557">
        <f>IF(BF2936=0,0,(BH2936/BF2936)*100)</f>
        <v>0</v>
      </c>
      <c r="BK2936" s="558"/>
      <c r="BL2936" s="602">
        <f>(AD2936*2)+(AJ2936*2)+(AP2936*3)+BB2936</f>
        <v>0</v>
      </c>
      <c r="BM2936" s="603"/>
      <c r="BN2936" s="604"/>
      <c r="BO2936" s="587">
        <f t="shared" ref="BO2936" si="2839">IF(BQ2936=0,0,50*BP2936/BQ2936)</f>
        <v>0</v>
      </c>
      <c r="BP2936" s="555">
        <f t="shared" ref="BP2936" si="2840">(BL2936*BS$2902)+(N2936*BS$2903)+(X2936*BS$2904)+(R2936*BS$2905)+(V2936*BS$2906)+(Z2936*BS$2907)</f>
        <v>0</v>
      </c>
      <c r="BQ2936" s="555">
        <f t="shared" ref="BQ2936" si="2841">((AZ2936-BB2936)*BS$2909)+((AT2936-AV2936)*BS$2908)+(H2936*BS$2910)+(P2936*BS$2911)</f>
        <v>0</v>
      </c>
      <c r="BR2936" s="65"/>
      <c r="BS2936" s="65"/>
      <c r="BT2936" s="268"/>
    </row>
    <row r="2937" spans="1:72" ht="21.75" customHeight="1" x14ac:dyDescent="0.25">
      <c r="A2937" s="268"/>
      <c r="B2937" s="679"/>
      <c r="C2937" s="690" t="str">
        <f>IF(ROSTER!D$42="","",ROSTER!D$42)</f>
        <v/>
      </c>
      <c r="D2937" s="691"/>
      <c r="E2937" s="668"/>
      <c r="F2937" s="681"/>
      <c r="G2937" s="664"/>
      <c r="H2937" s="585"/>
      <c r="I2937" s="586"/>
      <c r="J2937" s="571"/>
      <c r="K2937" s="572"/>
      <c r="L2937" s="575"/>
      <c r="M2937" s="576"/>
      <c r="N2937" s="581" t="s">
        <v>16</v>
      </c>
      <c r="O2937" s="582"/>
      <c r="P2937" s="571"/>
      <c r="Q2937" s="572"/>
      <c r="R2937" s="575"/>
      <c r="S2937" s="576"/>
      <c r="T2937" s="581" t="s">
        <v>16</v>
      </c>
      <c r="U2937" s="582"/>
      <c r="V2937" s="585"/>
      <c r="W2937" s="586"/>
      <c r="X2937" s="571"/>
      <c r="Y2937" s="586"/>
      <c r="Z2937" s="571"/>
      <c r="AA2937" s="586"/>
      <c r="AB2937" s="571"/>
      <c r="AC2937" s="572"/>
      <c r="AD2937" s="575"/>
      <c r="AE2937" s="576"/>
      <c r="AF2937" s="577"/>
      <c r="AG2937" s="578"/>
      <c r="AH2937" s="571"/>
      <c r="AI2937" s="572"/>
      <c r="AJ2937" s="575"/>
      <c r="AK2937" s="576"/>
      <c r="AL2937" s="577"/>
      <c r="AM2937" s="578"/>
      <c r="AN2937" s="571"/>
      <c r="AO2937" s="572"/>
      <c r="AP2937" s="575"/>
      <c r="AQ2937" s="576"/>
      <c r="AR2937" s="577"/>
      <c r="AS2937" s="578"/>
      <c r="AT2937" s="627"/>
      <c r="AU2937" s="628"/>
      <c r="AV2937" s="629"/>
      <c r="AW2937" s="630"/>
      <c r="AX2937" s="577"/>
      <c r="AY2937" s="578"/>
      <c r="AZ2937" s="571"/>
      <c r="BA2937" s="572"/>
      <c r="BB2937" s="575"/>
      <c r="BC2937" s="576"/>
      <c r="BD2937" s="577"/>
      <c r="BE2937" s="578"/>
      <c r="BF2937" s="627"/>
      <c r="BG2937" s="628"/>
      <c r="BH2937" s="629"/>
      <c r="BI2937" s="630"/>
      <c r="BJ2937" s="577"/>
      <c r="BK2937" s="578"/>
      <c r="BL2937" s="605"/>
      <c r="BM2937" s="606"/>
      <c r="BN2937" s="607"/>
      <c r="BO2937" s="588"/>
      <c r="BP2937" s="556"/>
      <c r="BQ2937" s="556"/>
      <c r="BR2937" s="65"/>
      <c r="BS2937" s="65"/>
      <c r="BT2937" s="268"/>
    </row>
    <row r="2938" spans="1:72" ht="21.75" customHeight="1" x14ac:dyDescent="0.25">
      <c r="A2938" s="268"/>
      <c r="B2938" s="678" t="str">
        <f>IF(ROSTER!B$44="","",ROSTER!B$44)</f>
        <v/>
      </c>
      <c r="C2938" s="669" t="str">
        <f>IF(ROSTER!C$44="","",ROSTER!C$44)</f>
        <v/>
      </c>
      <c r="D2938" s="670"/>
      <c r="E2938" s="667"/>
      <c r="F2938" s="680">
        <f>IF(E2938="y",1,IF(E2938="S",1,0))</f>
        <v>0</v>
      </c>
      <c r="G2938" s="663">
        <f>IF(E2938="S",1,0)</f>
        <v>0</v>
      </c>
      <c r="H2938" s="583"/>
      <c r="I2938" s="584"/>
      <c r="J2938" s="569"/>
      <c r="K2938" s="570"/>
      <c r="L2938" s="573"/>
      <c r="M2938" s="574"/>
      <c r="N2938" s="579">
        <f>L2938+J2938</f>
        <v>0</v>
      </c>
      <c r="O2938" s="580"/>
      <c r="P2938" s="569"/>
      <c r="Q2938" s="570"/>
      <c r="R2938" s="573"/>
      <c r="S2938" s="574"/>
      <c r="T2938" s="579">
        <f>R2938-P2938</f>
        <v>0</v>
      </c>
      <c r="U2938" s="580"/>
      <c r="V2938" s="583"/>
      <c r="W2938" s="584"/>
      <c r="X2938" s="569"/>
      <c r="Y2938" s="584"/>
      <c r="Z2938" s="569"/>
      <c r="AA2938" s="584"/>
      <c r="AB2938" s="569"/>
      <c r="AC2938" s="570"/>
      <c r="AD2938" s="573"/>
      <c r="AE2938" s="574"/>
      <c r="AF2938" s="557">
        <f>IF(AB2938=0,0,(AD2938/AB2938)*100)</f>
        <v>0</v>
      </c>
      <c r="AG2938" s="558"/>
      <c r="AH2938" s="569"/>
      <c r="AI2938" s="570"/>
      <c r="AJ2938" s="573"/>
      <c r="AK2938" s="574"/>
      <c r="AL2938" s="557">
        <f>IF(AH2938=0,0,(AJ2938/AH2938)*100)</f>
        <v>0</v>
      </c>
      <c r="AM2938" s="558"/>
      <c r="AN2938" s="569"/>
      <c r="AO2938" s="570"/>
      <c r="AP2938" s="573"/>
      <c r="AQ2938" s="574"/>
      <c r="AR2938" s="557">
        <f>IF(AN2938=0,0,(AP2938/AN2938)*100)</f>
        <v>0</v>
      </c>
      <c r="AS2938" s="558"/>
      <c r="AT2938" s="561">
        <f>AB2938+AH2938+AN2938</f>
        <v>0</v>
      </c>
      <c r="AU2938" s="562"/>
      <c r="AV2938" s="565">
        <f>AD2938+AJ2938+AP2938</f>
        <v>0</v>
      </c>
      <c r="AW2938" s="566"/>
      <c r="AX2938" s="557">
        <f>IF(AT2938=0,0,(AV2938/AT2938)*100)</f>
        <v>0</v>
      </c>
      <c r="AY2938" s="558"/>
      <c r="AZ2938" s="569"/>
      <c r="BA2938" s="570"/>
      <c r="BB2938" s="573"/>
      <c r="BC2938" s="574"/>
      <c r="BD2938" s="557">
        <f>IF(AZ2938=0,0,(BB2938/AZ2938)*100)</f>
        <v>0</v>
      </c>
      <c r="BE2938" s="558"/>
      <c r="BF2938" s="561">
        <f>AT2938+AZ2938</f>
        <v>0</v>
      </c>
      <c r="BG2938" s="562"/>
      <c r="BH2938" s="565">
        <f>AV2938+BB2938</f>
        <v>0</v>
      </c>
      <c r="BI2938" s="566"/>
      <c r="BJ2938" s="557">
        <f>IF(BF2938=0,0,(BH2938/BF2938)*100)</f>
        <v>0</v>
      </c>
      <c r="BK2938" s="558"/>
      <c r="BL2938" s="602">
        <f>(AD2938*2)+(AJ2938*2)+(AP2938*3)+BB2938</f>
        <v>0</v>
      </c>
      <c r="BM2938" s="603"/>
      <c r="BN2938" s="604"/>
      <c r="BO2938" s="587">
        <f t="shared" ref="BO2938" si="2842">IF(BQ2938=0,0,50*BP2938/BQ2938)</f>
        <v>0</v>
      </c>
      <c r="BP2938" s="555">
        <f t="shared" ref="BP2938" si="2843">(BL2938*BS$2902)+(N2938*BS$2903)+(X2938*BS$2904)+(R2938*BS$2905)+(V2938*BS$2906)+(Z2938*BS$2907)</f>
        <v>0</v>
      </c>
      <c r="BQ2938" s="555">
        <f t="shared" ref="BQ2938" si="2844">((AZ2938-BB2938)*BS$2909)+((AT2938-AV2938)*BS$2908)+(H2938*BS$2910)+(P2938*BS$2911)</f>
        <v>0</v>
      </c>
      <c r="BR2938" s="65"/>
      <c r="BS2938" s="65"/>
      <c r="BT2938" s="268"/>
    </row>
    <row r="2939" spans="1:72" ht="21.75" customHeight="1" x14ac:dyDescent="0.25">
      <c r="A2939" s="268"/>
      <c r="B2939" s="679"/>
      <c r="C2939" s="690" t="str">
        <f>IF(ROSTER!D$44="","",ROSTER!D$44)</f>
        <v/>
      </c>
      <c r="D2939" s="691"/>
      <c r="E2939" s="668"/>
      <c r="F2939" s="681"/>
      <c r="G2939" s="664"/>
      <c r="H2939" s="585"/>
      <c r="I2939" s="586"/>
      <c r="J2939" s="571"/>
      <c r="K2939" s="572"/>
      <c r="L2939" s="575"/>
      <c r="M2939" s="576"/>
      <c r="N2939" s="581" t="s">
        <v>16</v>
      </c>
      <c r="O2939" s="582"/>
      <c r="P2939" s="571"/>
      <c r="Q2939" s="572"/>
      <c r="R2939" s="575"/>
      <c r="S2939" s="576"/>
      <c r="T2939" s="581" t="s">
        <v>16</v>
      </c>
      <c r="U2939" s="582"/>
      <c r="V2939" s="585"/>
      <c r="W2939" s="586"/>
      <c r="X2939" s="571"/>
      <c r="Y2939" s="586"/>
      <c r="Z2939" s="571"/>
      <c r="AA2939" s="586"/>
      <c r="AB2939" s="571"/>
      <c r="AC2939" s="572"/>
      <c r="AD2939" s="575"/>
      <c r="AE2939" s="576"/>
      <c r="AF2939" s="577"/>
      <c r="AG2939" s="578"/>
      <c r="AH2939" s="571"/>
      <c r="AI2939" s="572"/>
      <c r="AJ2939" s="575"/>
      <c r="AK2939" s="576"/>
      <c r="AL2939" s="577"/>
      <c r="AM2939" s="578"/>
      <c r="AN2939" s="571"/>
      <c r="AO2939" s="572"/>
      <c r="AP2939" s="575"/>
      <c r="AQ2939" s="576"/>
      <c r="AR2939" s="577"/>
      <c r="AS2939" s="578"/>
      <c r="AT2939" s="627"/>
      <c r="AU2939" s="628"/>
      <c r="AV2939" s="629"/>
      <c r="AW2939" s="630"/>
      <c r="AX2939" s="577"/>
      <c r="AY2939" s="578"/>
      <c r="AZ2939" s="571"/>
      <c r="BA2939" s="572"/>
      <c r="BB2939" s="575"/>
      <c r="BC2939" s="576"/>
      <c r="BD2939" s="577"/>
      <c r="BE2939" s="578"/>
      <c r="BF2939" s="627"/>
      <c r="BG2939" s="628"/>
      <c r="BH2939" s="629"/>
      <c r="BI2939" s="630"/>
      <c r="BJ2939" s="577"/>
      <c r="BK2939" s="578"/>
      <c r="BL2939" s="605"/>
      <c r="BM2939" s="606"/>
      <c r="BN2939" s="607"/>
      <c r="BO2939" s="588"/>
      <c r="BP2939" s="556"/>
      <c r="BQ2939" s="556"/>
      <c r="BR2939" s="65"/>
      <c r="BS2939" s="65"/>
      <c r="BT2939" s="268"/>
    </row>
    <row r="2940" spans="1:72" ht="21.75" customHeight="1" x14ac:dyDescent="0.25">
      <c r="A2940" s="268"/>
      <c r="B2940" s="678" t="str">
        <f>IF(ROSTER!B$46="","",ROSTER!B$46)</f>
        <v/>
      </c>
      <c r="C2940" s="669" t="str">
        <f>IF(ROSTER!C$46="","",ROSTER!C$46)</f>
        <v/>
      </c>
      <c r="D2940" s="670"/>
      <c r="E2940" s="667"/>
      <c r="F2940" s="680">
        <f>IF(E2940="y",1,IF(E2940="S",1,0))</f>
        <v>0</v>
      </c>
      <c r="G2940" s="663">
        <f>IF(E2940="S",1,0)</f>
        <v>0</v>
      </c>
      <c r="H2940" s="583"/>
      <c r="I2940" s="584"/>
      <c r="J2940" s="569"/>
      <c r="K2940" s="570"/>
      <c r="L2940" s="573"/>
      <c r="M2940" s="574"/>
      <c r="N2940" s="579">
        <f>L2940+J2940</f>
        <v>0</v>
      </c>
      <c r="O2940" s="580"/>
      <c r="P2940" s="569"/>
      <c r="Q2940" s="570"/>
      <c r="R2940" s="573"/>
      <c r="S2940" s="574"/>
      <c r="T2940" s="579">
        <f>R2940-P2940</f>
        <v>0</v>
      </c>
      <c r="U2940" s="580"/>
      <c r="V2940" s="583"/>
      <c r="W2940" s="584"/>
      <c r="X2940" s="569"/>
      <c r="Y2940" s="584"/>
      <c r="Z2940" s="569"/>
      <c r="AA2940" s="584"/>
      <c r="AB2940" s="569"/>
      <c r="AC2940" s="570"/>
      <c r="AD2940" s="573"/>
      <c r="AE2940" s="574"/>
      <c r="AF2940" s="557">
        <f>IF(AB2940=0,0,(AD2940/AB2940)*100)</f>
        <v>0</v>
      </c>
      <c r="AG2940" s="558"/>
      <c r="AH2940" s="569"/>
      <c r="AI2940" s="570"/>
      <c r="AJ2940" s="573"/>
      <c r="AK2940" s="574"/>
      <c r="AL2940" s="557">
        <f>IF(AH2940=0,0,(AJ2940/AH2940)*100)</f>
        <v>0</v>
      </c>
      <c r="AM2940" s="558"/>
      <c r="AN2940" s="569"/>
      <c r="AO2940" s="570"/>
      <c r="AP2940" s="573"/>
      <c r="AQ2940" s="574"/>
      <c r="AR2940" s="557">
        <f>IF(AN2940=0,0,(AP2940/AN2940)*100)</f>
        <v>0</v>
      </c>
      <c r="AS2940" s="558"/>
      <c r="AT2940" s="561">
        <f>AB2940+AH2940+AN2940</f>
        <v>0</v>
      </c>
      <c r="AU2940" s="562"/>
      <c r="AV2940" s="565">
        <f>AD2940+AJ2940+AP2940</f>
        <v>0</v>
      </c>
      <c r="AW2940" s="566"/>
      <c r="AX2940" s="557">
        <f>IF(AT2940=0,0,(AV2940/AT2940)*100)</f>
        <v>0</v>
      </c>
      <c r="AY2940" s="558"/>
      <c r="AZ2940" s="569"/>
      <c r="BA2940" s="570"/>
      <c r="BB2940" s="573"/>
      <c r="BC2940" s="574"/>
      <c r="BD2940" s="557">
        <f>IF(AZ2940=0,0,(BB2940/AZ2940)*100)</f>
        <v>0</v>
      </c>
      <c r="BE2940" s="558"/>
      <c r="BF2940" s="561">
        <f>AT2940+AZ2940</f>
        <v>0</v>
      </c>
      <c r="BG2940" s="562"/>
      <c r="BH2940" s="565">
        <f>AV2940+BB2940</f>
        <v>0</v>
      </c>
      <c r="BI2940" s="566"/>
      <c r="BJ2940" s="557">
        <f>IF(BF2940=0,0,(BH2940/BF2940)*100)</f>
        <v>0</v>
      </c>
      <c r="BK2940" s="558"/>
      <c r="BL2940" s="602">
        <f>(AD2940*2)+(AJ2940*2)+(AP2940*3)+BB2940</f>
        <v>0</v>
      </c>
      <c r="BM2940" s="603"/>
      <c r="BN2940" s="604"/>
      <c r="BO2940" s="587">
        <f t="shared" ref="BO2940" si="2845">IF(BQ2940=0,0,50*BP2940/BQ2940)</f>
        <v>0</v>
      </c>
      <c r="BP2940" s="634">
        <f t="shared" ref="BP2940" si="2846">(BL2940*BS$2902)+(N2940*BS$2903)+(X2940*BS$2904)+(R2940*BS$2905)+(V2940*BS$2906)+(Z2940*BS$2907)</f>
        <v>0</v>
      </c>
      <c r="BQ2940" s="555">
        <f t="shared" ref="BQ2940" si="2847">((AZ2940-BB2940)*BS$2909)+((AT2940-AV2940)*BS$2908)+(H2940*BS$2910)+(P2940*BS$2911)</f>
        <v>0</v>
      </c>
      <c r="BR2940" s="65"/>
      <c r="BS2940" s="65"/>
      <c r="BT2940" s="268"/>
    </row>
    <row r="2941" spans="1:72" ht="22.5" customHeight="1" thickBot="1" x14ac:dyDescent="0.3">
      <c r="A2941" s="268"/>
      <c r="B2941" s="679"/>
      <c r="C2941" s="690" t="str">
        <f>IF(ROSTER!D$46="","",ROSTER!D$46)</f>
        <v/>
      </c>
      <c r="D2941" s="691"/>
      <c r="E2941" s="668"/>
      <c r="F2941" s="681"/>
      <c r="G2941" s="664"/>
      <c r="H2941" s="585"/>
      <c r="I2941" s="586"/>
      <c r="J2941" s="571"/>
      <c r="K2941" s="572"/>
      <c r="L2941" s="575"/>
      <c r="M2941" s="576"/>
      <c r="N2941" s="649" t="s">
        <v>16</v>
      </c>
      <c r="O2941" s="650"/>
      <c r="P2941" s="571"/>
      <c r="Q2941" s="572"/>
      <c r="R2941" s="575"/>
      <c r="S2941" s="576"/>
      <c r="T2941" s="581" t="s">
        <v>16</v>
      </c>
      <c r="U2941" s="582"/>
      <c r="V2941" s="585"/>
      <c r="W2941" s="586"/>
      <c r="X2941" s="571"/>
      <c r="Y2941" s="586"/>
      <c r="Z2941" s="571"/>
      <c r="AA2941" s="586"/>
      <c r="AB2941" s="571"/>
      <c r="AC2941" s="572"/>
      <c r="AD2941" s="575"/>
      <c r="AE2941" s="576"/>
      <c r="AF2941" s="559"/>
      <c r="AG2941" s="560"/>
      <c r="AH2941" s="571"/>
      <c r="AI2941" s="572"/>
      <c r="AJ2941" s="575"/>
      <c r="AK2941" s="576"/>
      <c r="AL2941" s="559"/>
      <c r="AM2941" s="560"/>
      <c r="AN2941" s="571"/>
      <c r="AO2941" s="572"/>
      <c r="AP2941" s="575"/>
      <c r="AQ2941" s="576"/>
      <c r="AR2941" s="559"/>
      <c r="AS2941" s="560"/>
      <c r="AT2941" s="563"/>
      <c r="AU2941" s="564"/>
      <c r="AV2941" s="567"/>
      <c r="AW2941" s="568"/>
      <c r="AX2941" s="559"/>
      <c r="AY2941" s="560"/>
      <c r="AZ2941" s="571"/>
      <c r="BA2941" s="572"/>
      <c r="BB2941" s="575"/>
      <c r="BC2941" s="576"/>
      <c r="BD2941" s="559"/>
      <c r="BE2941" s="560"/>
      <c r="BF2941" s="563"/>
      <c r="BG2941" s="564"/>
      <c r="BH2941" s="567"/>
      <c r="BI2941" s="568"/>
      <c r="BJ2941" s="559"/>
      <c r="BK2941" s="560"/>
      <c r="BL2941" s="631"/>
      <c r="BM2941" s="632"/>
      <c r="BN2941" s="633"/>
      <c r="BO2941" s="588"/>
      <c r="BP2941" s="635"/>
      <c r="BQ2941" s="556"/>
      <c r="BR2941" s="65"/>
      <c r="BS2941" s="65"/>
      <c r="BT2941" s="268"/>
    </row>
    <row r="2942" spans="1:72" s="79" customFormat="1" ht="33.4" customHeight="1" x14ac:dyDescent="0.45">
      <c r="A2942" s="278"/>
      <c r="B2942" s="671"/>
      <c r="C2942" s="611"/>
      <c r="D2942" s="674" t="s">
        <v>10</v>
      </c>
      <c r="E2942" s="675"/>
      <c r="F2942" s="78"/>
      <c r="G2942" s="78"/>
      <c r="H2942" s="547">
        <f>SUM(H2902:I2941)</f>
        <v>0</v>
      </c>
      <c r="I2942" s="548"/>
      <c r="J2942" s="547">
        <f>SUM(J2902:K2941)</f>
        <v>0</v>
      </c>
      <c r="K2942" s="548"/>
      <c r="L2942" s="551">
        <f>SUM(L2902:M2941)</f>
        <v>0</v>
      </c>
      <c r="M2942" s="636"/>
      <c r="N2942" s="533">
        <f>L2942+J2942</f>
        <v>0</v>
      </c>
      <c r="O2942" s="534"/>
      <c r="P2942" s="551">
        <f>SUM(P2902:Q2941)</f>
        <v>0</v>
      </c>
      <c r="Q2942" s="548"/>
      <c r="R2942" s="551">
        <f>SUM(R2902:S2941)</f>
        <v>0</v>
      </c>
      <c r="S2942" s="636"/>
      <c r="T2942" s="533">
        <f>R2942-P2942</f>
        <v>0</v>
      </c>
      <c r="U2942" s="534"/>
      <c r="V2942" s="551">
        <f>SUM(V2902:W2941)</f>
        <v>0</v>
      </c>
      <c r="W2942" s="636"/>
      <c r="X2942" s="547">
        <f>SUM(X2902:Y2941)</f>
        <v>0</v>
      </c>
      <c r="Y2942" s="534"/>
      <c r="Z2942" s="547">
        <f>SUM(Z2902:AA2941)</f>
        <v>0</v>
      </c>
      <c r="AA2942" s="534"/>
      <c r="AB2942" s="636">
        <f>SUM(AB2902:AC2941)</f>
        <v>0</v>
      </c>
      <c r="AC2942" s="548"/>
      <c r="AD2942" s="551">
        <f>SUM(AD2902:AE2941)</f>
        <v>0</v>
      </c>
      <c r="AE2942" s="636"/>
      <c r="AF2942" s="533">
        <f>IF(AB2942=0,0,(AD2942/AB2942)*100)</f>
        <v>0</v>
      </c>
      <c r="AG2942" s="534"/>
      <c r="AH2942" s="551">
        <f>SUM(AH2902:AI2941)</f>
        <v>0</v>
      </c>
      <c r="AI2942" s="548"/>
      <c r="AJ2942" s="551">
        <f>SUM(AJ2902:AK2941)</f>
        <v>0</v>
      </c>
      <c r="AK2942" s="636"/>
      <c r="AL2942" s="533">
        <f>IF(AH2942=0,0,(AJ2942/AH2942)*100)</f>
        <v>0</v>
      </c>
      <c r="AM2942" s="534"/>
      <c r="AN2942" s="551">
        <f>SUM(AN2902:AO2941)</f>
        <v>0</v>
      </c>
      <c r="AO2942" s="548"/>
      <c r="AP2942" s="551">
        <f>SUM(AP2902:AQ2941)</f>
        <v>0</v>
      </c>
      <c r="AQ2942" s="636"/>
      <c r="AR2942" s="533">
        <f>IF(AN2942=0,0,(AP2942/AN2942)*100)</f>
        <v>0</v>
      </c>
      <c r="AS2942" s="534"/>
      <c r="AT2942" s="547">
        <f>AB2942+AH2942+AN2942</f>
        <v>0</v>
      </c>
      <c r="AU2942" s="548"/>
      <c r="AV2942" s="551">
        <f>AD2942+AJ2942+AP2942</f>
        <v>0</v>
      </c>
      <c r="AW2942" s="552"/>
      <c r="AX2942" s="533">
        <f>IF(AT2942=0,0,(AV2942/AT2942)*100)</f>
        <v>0</v>
      </c>
      <c r="AY2942" s="534"/>
      <c r="AZ2942" s="551">
        <f>SUM(AZ2902:BA2941)</f>
        <v>0</v>
      </c>
      <c r="BA2942" s="548"/>
      <c r="BB2942" s="551">
        <f>SUM(BB2902:BC2941)</f>
        <v>0</v>
      </c>
      <c r="BC2942" s="636"/>
      <c r="BD2942" s="533">
        <f>IF(AZ2942=0,0,(BB2942/AZ2942)*100)</f>
        <v>0</v>
      </c>
      <c r="BE2942" s="534"/>
      <c r="BF2942" s="547">
        <f>AT2942+AZ2942</f>
        <v>0</v>
      </c>
      <c r="BG2942" s="548"/>
      <c r="BH2942" s="551">
        <f>AV2942+BB2942</f>
        <v>0</v>
      </c>
      <c r="BI2942" s="552"/>
      <c r="BJ2942" s="533">
        <f>IF(BF2942=0,0,(BH2942/BF2942)*100)</f>
        <v>0</v>
      </c>
      <c r="BK2942" s="619"/>
      <c r="BL2942" s="621">
        <f>SUM(BL2902:BN2941)</f>
        <v>0</v>
      </c>
      <c r="BM2942" s="622"/>
      <c r="BN2942" s="623"/>
      <c r="BO2942" s="610">
        <f>SUM(BO2902:BO2941)</f>
        <v>0</v>
      </c>
      <c r="BP2942" s="709">
        <f t="shared" ref="BP2942" si="2848">(BL2942*BS$2902)+(N2942*BS$2903)+(X2942*BS$2904)+(R2942*BS$2905)+(V2942*BS$2906)+(Z2942*BS$2907)</f>
        <v>0</v>
      </c>
      <c r="BQ2942" s="638">
        <f t="shared" ref="BQ2942" si="2849">((AZ2942-BB2942)*BS$2909)+((AT2942-AV2942)*BS$2908)+(H2942*BS$2910)+(P2942*BS$2911)</f>
        <v>0</v>
      </c>
      <c r="BR2942" s="77"/>
      <c r="BS2942" s="77"/>
      <c r="BT2942" s="278"/>
    </row>
    <row r="2943" spans="1:72" s="79" customFormat="1" ht="33.950000000000003" customHeight="1" thickBot="1" x14ac:dyDescent="0.5">
      <c r="A2943" s="278"/>
      <c r="B2943" s="672"/>
      <c r="C2943" s="673"/>
      <c r="D2943" s="676"/>
      <c r="E2943" s="677"/>
      <c r="F2943" s="80"/>
      <c r="G2943" s="80"/>
      <c r="H2943" s="549"/>
      <c r="I2943" s="550"/>
      <c r="J2943" s="549"/>
      <c r="K2943" s="550"/>
      <c r="L2943" s="553"/>
      <c r="M2943" s="637"/>
      <c r="N2943" s="535" t="s">
        <v>16</v>
      </c>
      <c r="O2943" s="536"/>
      <c r="P2943" s="553"/>
      <c r="Q2943" s="550"/>
      <c r="R2943" s="553"/>
      <c r="S2943" s="637"/>
      <c r="T2943" s="535" t="s">
        <v>16</v>
      </c>
      <c r="U2943" s="536"/>
      <c r="V2943" s="553"/>
      <c r="W2943" s="637"/>
      <c r="X2943" s="549"/>
      <c r="Y2943" s="536"/>
      <c r="Z2943" s="549"/>
      <c r="AA2943" s="536"/>
      <c r="AB2943" s="637"/>
      <c r="AC2943" s="550"/>
      <c r="AD2943" s="553"/>
      <c r="AE2943" s="637"/>
      <c r="AF2943" s="535"/>
      <c r="AG2943" s="536"/>
      <c r="AH2943" s="553"/>
      <c r="AI2943" s="550"/>
      <c r="AJ2943" s="553"/>
      <c r="AK2943" s="637"/>
      <c r="AL2943" s="535"/>
      <c r="AM2943" s="536"/>
      <c r="AN2943" s="553"/>
      <c r="AO2943" s="550"/>
      <c r="AP2943" s="553"/>
      <c r="AQ2943" s="637"/>
      <c r="AR2943" s="535"/>
      <c r="AS2943" s="536"/>
      <c r="AT2943" s="549"/>
      <c r="AU2943" s="550"/>
      <c r="AV2943" s="553"/>
      <c r="AW2943" s="554"/>
      <c r="AX2943" s="535"/>
      <c r="AY2943" s="536"/>
      <c r="AZ2943" s="553"/>
      <c r="BA2943" s="550"/>
      <c r="BB2943" s="553"/>
      <c r="BC2943" s="637"/>
      <c r="BD2943" s="535"/>
      <c r="BE2943" s="536"/>
      <c r="BF2943" s="549"/>
      <c r="BG2943" s="550"/>
      <c r="BH2943" s="553"/>
      <c r="BI2943" s="554"/>
      <c r="BJ2943" s="535"/>
      <c r="BK2943" s="620"/>
      <c r="BL2943" s="624"/>
      <c r="BM2943" s="625"/>
      <c r="BN2943" s="626"/>
      <c r="BO2943" s="609"/>
      <c r="BP2943" s="710"/>
      <c r="BQ2943" s="639"/>
      <c r="BR2943" s="77"/>
      <c r="BS2943" s="77"/>
      <c r="BT2943" s="278"/>
    </row>
    <row r="2944" spans="1:72" s="79" customFormat="1" ht="33" customHeight="1" thickBot="1" x14ac:dyDescent="0.5">
      <c r="A2944" s="278"/>
      <c r="B2944" s="671"/>
      <c r="C2944" s="611"/>
      <c r="D2944" s="674" t="s">
        <v>13</v>
      </c>
      <c r="E2944" s="675"/>
      <c r="F2944" s="82"/>
      <c r="G2944" s="117"/>
      <c r="H2944" s="541"/>
      <c r="I2944" s="545"/>
      <c r="J2944" s="541"/>
      <c r="K2944" s="545"/>
      <c r="L2944" s="537"/>
      <c r="M2944" s="538"/>
      <c r="N2944" s="533">
        <f>J2944+L2944</f>
        <v>0</v>
      </c>
      <c r="O2944" s="534"/>
      <c r="P2944" s="537"/>
      <c r="Q2944" s="545"/>
      <c r="R2944" s="537"/>
      <c r="S2944" s="538"/>
      <c r="T2944" s="533">
        <f>R2944-P2944</f>
        <v>0</v>
      </c>
      <c r="U2944" s="534"/>
      <c r="V2944" s="537"/>
      <c r="W2944" s="538"/>
      <c r="X2944" s="541"/>
      <c r="Y2944" s="542"/>
      <c r="Z2944" s="541"/>
      <c r="AA2944" s="542"/>
      <c r="AB2944" s="538"/>
      <c r="AC2944" s="545"/>
      <c r="AD2944" s="537"/>
      <c r="AE2944" s="538"/>
      <c r="AF2944" s="533">
        <f>IF(AB2944=0,0,(AD2944/AB2944)*100)</f>
        <v>0</v>
      </c>
      <c r="AG2944" s="534"/>
      <c r="AH2944" s="537"/>
      <c r="AI2944" s="545"/>
      <c r="AJ2944" s="537"/>
      <c r="AK2944" s="538"/>
      <c r="AL2944" s="533">
        <f>IF(AH2944=0,0,(AJ2944/AH2944)*100)</f>
        <v>0</v>
      </c>
      <c r="AM2944" s="534"/>
      <c r="AN2944" s="537"/>
      <c r="AO2944" s="545"/>
      <c r="AP2944" s="537"/>
      <c r="AQ2944" s="538"/>
      <c r="AR2944" s="533">
        <f>IF(AN2944=0,0,(AP2944/AN2944)*100)</f>
        <v>0</v>
      </c>
      <c r="AS2944" s="534"/>
      <c r="AT2944" s="547">
        <f>AB2944+AH2944+AN2944</f>
        <v>0</v>
      </c>
      <c r="AU2944" s="548"/>
      <c r="AV2944" s="551">
        <f>AD2944+AJ2944+AP2944</f>
        <v>0</v>
      </c>
      <c r="AW2944" s="552"/>
      <c r="AX2944" s="533">
        <f>IF(AT2944=0,0,(AV2944/AT2944)*100)</f>
        <v>0</v>
      </c>
      <c r="AY2944" s="534"/>
      <c r="AZ2944" s="537"/>
      <c r="BA2944" s="545"/>
      <c r="BB2944" s="537"/>
      <c r="BC2944" s="538"/>
      <c r="BD2944" s="533">
        <f>IF(AZ2944=0,0,(BB2944/AZ2944)*100)</f>
        <v>0</v>
      </c>
      <c r="BE2944" s="534"/>
      <c r="BF2944" s="547">
        <f>AT2944+AZ2944</f>
        <v>0</v>
      </c>
      <c r="BG2944" s="548"/>
      <c r="BH2944" s="551">
        <f>AV2944+BB2944</f>
        <v>0</v>
      </c>
      <c r="BI2944" s="552"/>
      <c r="BJ2944" s="533">
        <f>IF(BF2944=0,0,(BH2944/BF2944)*100)</f>
        <v>0</v>
      </c>
      <c r="BK2944" s="619"/>
      <c r="BL2944" s="700">
        <f>(AD2944*2)+(AJ2944*2)+(AP2944*3)+BB2944</f>
        <v>0</v>
      </c>
      <c r="BM2944" s="701"/>
      <c r="BN2944" s="702"/>
      <c r="BO2944" s="706"/>
      <c r="BP2944" s="83"/>
      <c r="BQ2944" s="84"/>
      <c r="BR2944" s="77"/>
      <c r="BS2944" s="77"/>
      <c r="BT2944" s="278"/>
    </row>
    <row r="2945" spans="1:75" s="79" customFormat="1" ht="33.75" customHeight="1" thickBot="1" x14ac:dyDescent="0.5">
      <c r="A2945" s="278"/>
      <c r="B2945" s="232"/>
      <c r="C2945" s="336"/>
      <c r="D2945" s="693"/>
      <c r="E2945" s="694"/>
      <c r="F2945" s="86"/>
      <c r="G2945" s="86"/>
      <c r="H2945" s="543"/>
      <c r="I2945" s="546"/>
      <c r="J2945" s="543"/>
      <c r="K2945" s="546"/>
      <c r="L2945" s="539"/>
      <c r="M2945" s="540"/>
      <c r="N2945" s="535">
        <f>IF((N2942+N2944)=0,0,N2942/(N2942+N2944)*100)</f>
        <v>0</v>
      </c>
      <c r="O2945" s="536"/>
      <c r="P2945" s="539"/>
      <c r="Q2945" s="546"/>
      <c r="R2945" s="539"/>
      <c r="S2945" s="540"/>
      <c r="T2945" s="535"/>
      <c r="U2945" s="536"/>
      <c r="V2945" s="539"/>
      <c r="W2945" s="540"/>
      <c r="X2945" s="543"/>
      <c r="Y2945" s="544"/>
      <c r="Z2945" s="543"/>
      <c r="AA2945" s="544"/>
      <c r="AB2945" s="540"/>
      <c r="AC2945" s="546"/>
      <c r="AD2945" s="539"/>
      <c r="AE2945" s="540"/>
      <c r="AF2945" s="535"/>
      <c r="AG2945" s="536"/>
      <c r="AH2945" s="539"/>
      <c r="AI2945" s="546"/>
      <c r="AJ2945" s="539"/>
      <c r="AK2945" s="540"/>
      <c r="AL2945" s="535"/>
      <c r="AM2945" s="536"/>
      <c r="AN2945" s="539"/>
      <c r="AO2945" s="546"/>
      <c r="AP2945" s="539"/>
      <c r="AQ2945" s="540"/>
      <c r="AR2945" s="535"/>
      <c r="AS2945" s="536"/>
      <c r="AT2945" s="549"/>
      <c r="AU2945" s="550"/>
      <c r="AV2945" s="553"/>
      <c r="AW2945" s="554"/>
      <c r="AX2945" s="535"/>
      <c r="AY2945" s="536"/>
      <c r="AZ2945" s="539"/>
      <c r="BA2945" s="546"/>
      <c r="BB2945" s="539"/>
      <c r="BC2945" s="540"/>
      <c r="BD2945" s="535"/>
      <c r="BE2945" s="536"/>
      <c r="BF2945" s="549"/>
      <c r="BG2945" s="550"/>
      <c r="BH2945" s="553"/>
      <c r="BI2945" s="554"/>
      <c r="BJ2945" s="535"/>
      <c r="BK2945" s="620"/>
      <c r="BL2945" s="703"/>
      <c r="BM2945" s="704"/>
      <c r="BN2945" s="705"/>
      <c r="BO2945" s="707"/>
      <c r="BP2945" s="222"/>
      <c r="BQ2945" s="222"/>
      <c r="BR2945" s="77"/>
      <c r="BS2945" s="77"/>
      <c r="BT2945" s="278"/>
    </row>
    <row r="2946" spans="1:75" ht="16.5" customHeight="1" thickTop="1" thickBot="1" x14ac:dyDescent="0.5">
      <c r="A2946" s="268"/>
      <c r="B2946" s="229"/>
      <c r="C2946" s="195"/>
      <c r="D2946" s="195"/>
      <c r="E2946" s="195"/>
      <c r="F2946" s="195"/>
      <c r="G2946" s="195"/>
      <c r="H2946" s="195"/>
      <c r="I2946" s="195"/>
      <c r="J2946" s="195"/>
      <c r="K2946" s="195"/>
      <c r="L2946" s="195"/>
      <c r="M2946" s="195"/>
      <c r="N2946" s="195"/>
      <c r="O2946" s="195"/>
      <c r="P2946" s="195"/>
      <c r="Q2946" s="195"/>
      <c r="R2946" s="195"/>
      <c r="S2946" s="195"/>
      <c r="T2946" s="195"/>
      <c r="U2946" s="195"/>
      <c r="V2946" s="195"/>
      <c r="W2946" s="195"/>
      <c r="X2946" s="195"/>
      <c r="Y2946" s="195"/>
      <c r="Z2946" s="195"/>
      <c r="AA2946" s="195"/>
      <c r="AB2946" s="195"/>
      <c r="AC2946" s="195"/>
      <c r="AD2946" s="195"/>
      <c r="AE2946" s="195"/>
      <c r="AF2946" s="198"/>
      <c r="AG2946" s="198"/>
      <c r="AH2946" s="195"/>
      <c r="AI2946" s="195"/>
      <c r="AJ2946" s="195"/>
      <c r="AK2946" s="195"/>
      <c r="AL2946" s="195"/>
      <c r="AM2946" s="195"/>
      <c r="AN2946" s="195"/>
      <c r="AO2946" s="195"/>
      <c r="AP2946" s="195"/>
      <c r="AQ2946" s="195"/>
      <c r="AR2946" s="195"/>
      <c r="AS2946" s="195"/>
      <c r="AT2946" s="195"/>
      <c r="AU2946" s="195"/>
      <c r="AV2946" s="195"/>
      <c r="AW2946" s="195"/>
      <c r="AX2946" s="195"/>
      <c r="AY2946" s="195"/>
      <c r="AZ2946" s="195"/>
      <c r="BA2946" s="195"/>
      <c r="BB2946" s="195"/>
      <c r="BC2946" s="195"/>
      <c r="BD2946" s="195"/>
      <c r="BE2946" s="195"/>
      <c r="BF2946" s="195"/>
      <c r="BG2946" s="195"/>
      <c r="BH2946" s="195"/>
      <c r="BI2946" s="195"/>
      <c r="BJ2946" s="195"/>
      <c r="BK2946" s="195"/>
      <c r="BL2946" s="195"/>
      <c r="BM2946" s="195"/>
      <c r="BN2946" s="195"/>
      <c r="BO2946" s="247"/>
      <c r="BP2946" s="600">
        <f>IF((J2942+L2944)=0,0,(J2942/(J2942+L2944)*100)%)</f>
        <v>0</v>
      </c>
      <c r="BQ2946" s="601"/>
      <c r="BR2946" s="600">
        <f>IF((L2942+J2944)=0,0,(L2942/(L2942+J2944)*100)%)</f>
        <v>0</v>
      </c>
      <c r="BS2946" s="601"/>
      <c r="BT2946" s="268"/>
    </row>
    <row r="2947" spans="1:75" s="85" customFormat="1" ht="87" customHeight="1" thickTop="1" thickBot="1" x14ac:dyDescent="0.55000000000000004">
      <c r="A2947" s="279"/>
      <c r="B2947" s="682"/>
      <c r="C2947" s="683"/>
      <c r="D2947" s="608"/>
      <c r="E2947" s="608"/>
      <c r="F2947" s="608"/>
      <c r="G2947" s="608"/>
      <c r="H2947" s="346"/>
      <c r="I2947" s="346"/>
      <c r="J2947" s="346"/>
      <c r="K2947" s="200"/>
      <c r="L2947" s="346"/>
      <c r="M2947" s="346"/>
      <c r="N2947" s="346"/>
      <c r="O2947" s="338"/>
      <c r="P2947" s="338"/>
      <c r="Q2947" s="338"/>
      <c r="R2947" s="338"/>
      <c r="S2947" s="346"/>
      <c r="T2947" s="346" t="s">
        <v>59</v>
      </c>
      <c r="U2947" s="346"/>
      <c r="V2947" s="200"/>
      <c r="W2947" s="346"/>
      <c r="X2947" s="346"/>
      <c r="Y2947" s="346"/>
      <c r="Z2947" s="714" t="s">
        <v>157</v>
      </c>
      <c r="AA2947" s="714"/>
      <c r="AB2947" s="714"/>
      <c r="AC2947" s="715"/>
      <c r="AD2947" s="589"/>
      <c r="AE2947" s="590"/>
      <c r="AF2947" s="591"/>
      <c r="AG2947" s="200"/>
      <c r="AH2947" s="589"/>
      <c r="AI2947" s="590"/>
      <c r="AJ2947" s="591"/>
      <c r="AK2947" s="714" t="s">
        <v>159</v>
      </c>
      <c r="AL2947" s="714"/>
      <c r="AM2947" s="714"/>
      <c r="AN2947" s="715"/>
      <c r="AO2947" s="589"/>
      <c r="AP2947" s="590"/>
      <c r="AQ2947" s="591"/>
      <c r="AR2947" s="204"/>
      <c r="AS2947" s="589"/>
      <c r="AT2947" s="590"/>
      <c r="AU2947" s="591"/>
      <c r="AV2947" s="340"/>
      <c r="AW2947" s="340"/>
      <c r="AX2947" s="340"/>
      <c r="AY2947" s="340"/>
      <c r="AZ2947" s="711" t="s">
        <v>20</v>
      </c>
      <c r="BA2947" s="711"/>
      <c r="BB2947" s="711"/>
      <c r="BC2947" s="711"/>
      <c r="BD2947" s="712"/>
      <c r="BE2947" s="616">
        <f>BL2942</f>
        <v>0</v>
      </c>
      <c r="BF2947" s="617"/>
      <c r="BG2947" s="618"/>
      <c r="BH2947" s="205"/>
      <c r="BI2947" s="616">
        <f>BL2944</f>
        <v>0</v>
      </c>
      <c r="BJ2947" s="617"/>
      <c r="BK2947" s="618"/>
      <c r="BL2947" s="206"/>
      <c r="BM2947" s="206"/>
      <c r="BN2947" s="206"/>
      <c r="BO2947" s="248"/>
      <c r="BP2947" s="87"/>
      <c r="BQ2947" s="87"/>
      <c r="BR2947" s="81"/>
      <c r="BS2947" s="81"/>
      <c r="BT2947" s="279"/>
    </row>
    <row r="2948" spans="1:75" ht="15.6" customHeight="1" thickTop="1" thickBot="1" x14ac:dyDescent="0.55000000000000004">
      <c r="A2948" s="268"/>
      <c r="B2948" s="230"/>
      <c r="C2948" s="207"/>
      <c r="D2948" s="196"/>
      <c r="E2948" s="196"/>
      <c r="F2948" s="199"/>
      <c r="G2948" s="199"/>
      <c r="H2948" s="202"/>
      <c r="I2948" s="202"/>
      <c r="J2948" s="202"/>
      <c r="K2948" s="202"/>
      <c r="L2948" s="202"/>
      <c r="M2948" s="202"/>
      <c r="N2948" s="202"/>
      <c r="O2948" s="199"/>
      <c r="P2948" s="199"/>
      <c r="Q2948" s="199"/>
      <c r="R2948" s="199"/>
      <c r="S2948" s="202"/>
      <c r="T2948" s="202"/>
      <c r="U2948" s="202"/>
      <c r="V2948" s="201"/>
      <c r="W2948" s="202"/>
      <c r="X2948" s="202"/>
      <c r="Y2948" s="202"/>
      <c r="Z2948" s="337"/>
      <c r="AA2948" s="337"/>
      <c r="AB2948" s="337"/>
      <c r="AC2948" s="337"/>
      <c r="AD2948" s="202"/>
      <c r="AE2948" s="202"/>
      <c r="AF2948" s="202"/>
      <c r="AG2948" s="202"/>
      <c r="AH2948" s="201"/>
      <c r="AI2948" s="201"/>
      <c r="AJ2948" s="202"/>
      <c r="AK2948" s="337"/>
      <c r="AL2948" s="337"/>
      <c r="AM2948" s="337"/>
      <c r="AN2948" s="337"/>
      <c r="AO2948" s="202"/>
      <c r="AP2948" s="202"/>
      <c r="AQ2948" s="202"/>
      <c r="AR2948" s="202"/>
      <c r="AS2948" s="202"/>
      <c r="AT2948" s="204"/>
      <c r="AU2948" s="204"/>
      <c r="AV2948" s="207"/>
      <c r="AW2948" s="207"/>
      <c r="AX2948" s="207"/>
      <c r="AY2948" s="207"/>
      <c r="AZ2948" s="199"/>
      <c r="BA2948" s="208"/>
      <c r="BB2948" s="208"/>
      <c r="BC2948" s="209"/>
      <c r="BD2948" s="210"/>
      <c r="BE2948" s="211"/>
      <c r="BF2948" s="211"/>
      <c r="BG2948" s="204"/>
      <c r="BH2948" s="212"/>
      <c r="BI2948" s="213"/>
      <c r="BJ2948" s="213"/>
      <c r="BK2948" s="204"/>
      <c r="BL2948" s="207"/>
      <c r="BM2948" s="207"/>
      <c r="BN2948" s="207"/>
      <c r="BO2948" s="249"/>
      <c r="BP2948" s="88"/>
      <c r="BQ2948" s="88"/>
      <c r="BR2948" s="65"/>
      <c r="BS2948" s="65"/>
      <c r="BT2948" s="268"/>
    </row>
    <row r="2949" spans="1:75" s="85" customFormat="1" ht="86.25" customHeight="1" thickTop="1" thickBot="1" x14ac:dyDescent="0.55000000000000004">
      <c r="A2949" s="279"/>
      <c r="B2949" s="531"/>
      <c r="C2949" s="532"/>
      <c r="D2949" s="608"/>
      <c r="E2949" s="608"/>
      <c r="F2949" s="608"/>
      <c r="G2949" s="608"/>
      <c r="H2949" s="212"/>
      <c r="I2949" s="212"/>
      <c r="J2949" s="212"/>
      <c r="K2949" s="200"/>
      <c r="L2949" s="212"/>
      <c r="M2949" s="212"/>
      <c r="N2949" s="212"/>
      <c r="O2949" s="338"/>
      <c r="P2949" s="338"/>
      <c r="Q2949" s="338"/>
      <c r="R2949" s="338"/>
      <c r="S2949" s="212"/>
      <c r="T2949" s="212" t="s">
        <v>15</v>
      </c>
      <c r="U2949" s="212"/>
      <c r="V2949" s="200"/>
      <c r="W2949" s="212"/>
      <c r="X2949" s="212"/>
      <c r="Y2949" s="212"/>
      <c r="Z2949" s="714" t="s">
        <v>158</v>
      </c>
      <c r="AA2949" s="714"/>
      <c r="AB2949" s="714"/>
      <c r="AC2949" s="715"/>
      <c r="AD2949" s="616">
        <f>AD2947</f>
        <v>0</v>
      </c>
      <c r="AE2949" s="617"/>
      <c r="AF2949" s="618"/>
      <c r="AG2949" s="200"/>
      <c r="AH2949" s="616">
        <f>AH2947</f>
        <v>0</v>
      </c>
      <c r="AI2949" s="617"/>
      <c r="AJ2949" s="618"/>
      <c r="AK2949" s="714" t="s">
        <v>160</v>
      </c>
      <c r="AL2949" s="714"/>
      <c r="AM2949" s="714"/>
      <c r="AN2949" s="715"/>
      <c r="AO2949" s="616">
        <f>AO2947-AD2947</f>
        <v>0</v>
      </c>
      <c r="AP2949" s="617"/>
      <c r="AQ2949" s="618"/>
      <c r="AR2949" s="204"/>
      <c r="AS2949" s="616">
        <f>AS2947-AH2947</f>
        <v>0</v>
      </c>
      <c r="AT2949" s="617"/>
      <c r="AU2949" s="618"/>
      <c r="AV2949" s="340"/>
      <c r="AW2949" s="340"/>
      <c r="AX2949" s="340"/>
      <c r="AY2949" s="340"/>
      <c r="AZ2949" s="711" t="s">
        <v>44</v>
      </c>
      <c r="BA2949" s="711"/>
      <c r="BB2949" s="711"/>
      <c r="BC2949" s="711"/>
      <c r="BD2949" s="712"/>
      <c r="BE2949" s="616">
        <f>BE2947-AO2947</f>
        <v>0</v>
      </c>
      <c r="BF2949" s="617"/>
      <c r="BG2949" s="618"/>
      <c r="BH2949" s="214"/>
      <c r="BI2949" s="616">
        <f>BI2947-AS2947</f>
        <v>0</v>
      </c>
      <c r="BJ2949" s="617"/>
      <c r="BK2949" s="618"/>
      <c r="BL2949" s="206"/>
      <c r="BM2949" s="206"/>
      <c r="BN2949" s="206"/>
      <c r="BO2949" s="248"/>
      <c r="BP2949" s="87"/>
      <c r="BQ2949" s="87"/>
      <c r="BR2949" s="81"/>
      <c r="BS2949" s="81"/>
      <c r="BT2949" s="279"/>
      <c r="BW2949" s="79"/>
    </row>
    <row r="2950" spans="1:75" ht="18.75" customHeight="1" thickTop="1" thickBot="1" x14ac:dyDescent="0.5">
      <c r="A2950" s="268"/>
      <c r="B2950" s="231"/>
      <c r="C2950" s="197"/>
      <c r="D2950" s="197"/>
      <c r="E2950" s="197"/>
      <c r="F2950" s="254"/>
      <c r="G2950" s="254"/>
      <c r="H2950" s="197"/>
      <c r="I2950" s="197"/>
      <c r="J2950" s="197"/>
      <c r="K2950" s="197"/>
      <c r="L2950" s="197"/>
      <c r="M2950" s="197"/>
      <c r="N2950" s="197"/>
      <c r="O2950" s="197"/>
      <c r="P2950" s="197"/>
      <c r="Q2950" s="197"/>
      <c r="R2950" s="197"/>
      <c r="S2950" s="197"/>
      <c r="T2950" s="197"/>
      <c r="U2950" s="197"/>
      <c r="V2950" s="197"/>
      <c r="W2950" s="197"/>
      <c r="X2950" s="197"/>
      <c r="Y2950" s="197"/>
      <c r="Z2950" s="197"/>
      <c r="AA2950" s="197"/>
      <c r="AB2950" s="197"/>
      <c r="AC2950" s="197"/>
      <c r="AD2950" s="197"/>
      <c r="AE2950" s="197"/>
      <c r="AF2950" s="203"/>
      <c r="AG2950" s="203"/>
      <c r="AH2950" s="197"/>
      <c r="AI2950" s="197"/>
      <c r="AJ2950" s="197"/>
      <c r="AK2950" s="197"/>
      <c r="AL2950" s="197"/>
      <c r="AM2950" s="197"/>
      <c r="AN2950" s="197"/>
      <c r="AO2950" s="197"/>
      <c r="AP2950" s="197"/>
      <c r="AQ2950" s="197"/>
      <c r="AR2950" s="197"/>
      <c r="AS2950" s="197"/>
      <c r="AT2950" s="197"/>
      <c r="AU2950" s="197"/>
      <c r="AV2950" s="197"/>
      <c r="AW2950" s="197"/>
      <c r="AX2950" s="197"/>
      <c r="AY2950" s="197"/>
      <c r="AZ2950" s="197"/>
      <c r="BA2950" s="640" t="s">
        <v>153</v>
      </c>
      <c r="BB2950" s="640"/>
      <c r="BC2950" s="640"/>
      <c r="BD2950" s="640"/>
      <c r="BE2950" s="640"/>
      <c r="BF2950" s="640"/>
      <c r="BG2950" s="640"/>
      <c r="BH2950" s="640"/>
      <c r="BI2950" s="640"/>
      <c r="BJ2950" s="640"/>
      <c r="BK2950" s="640"/>
      <c r="BL2950" s="640"/>
      <c r="BM2950" s="640"/>
      <c r="BN2950" s="640"/>
      <c r="BO2950" s="250"/>
      <c r="BP2950" s="89"/>
      <c r="BQ2950" s="89"/>
      <c r="BR2950" s="65"/>
      <c r="BS2950" s="65"/>
      <c r="BT2950" s="268"/>
    </row>
    <row r="2951" spans="1:75" s="255" customFormat="1" ht="13.5" customHeight="1" thickTop="1" x14ac:dyDescent="0.45">
      <c r="A2951" s="268"/>
      <c r="B2951" s="269"/>
      <c r="C2951" s="268"/>
      <c r="D2951" s="268"/>
      <c r="E2951" s="268"/>
      <c r="F2951" s="270"/>
      <c r="G2951" s="270"/>
      <c r="H2951" s="268"/>
      <c r="I2951" s="268"/>
      <c r="J2951" s="268"/>
      <c r="K2951" s="268"/>
      <c r="L2951" s="268"/>
      <c r="M2951" s="268"/>
      <c r="N2951" s="268"/>
      <c r="O2951" s="268"/>
      <c r="P2951" s="268"/>
      <c r="Q2951" s="268"/>
      <c r="R2951" s="268"/>
      <c r="S2951" s="268"/>
      <c r="T2951" s="268"/>
      <c r="U2951" s="268"/>
      <c r="V2951" s="268"/>
      <c r="W2951" s="268"/>
      <c r="X2951" s="268"/>
      <c r="Y2951" s="268"/>
      <c r="Z2951" s="268"/>
      <c r="AA2951" s="268"/>
      <c r="AB2951" s="268"/>
      <c r="AC2951" s="268"/>
      <c r="AD2951" s="268"/>
      <c r="AE2951" s="268"/>
      <c r="AF2951" s="271"/>
      <c r="AG2951" s="271"/>
      <c r="AH2951" s="268"/>
      <c r="AI2951" s="268"/>
      <c r="AJ2951" s="268"/>
      <c r="AK2951" s="268"/>
      <c r="AL2951" s="268"/>
      <c r="AM2951" s="268"/>
      <c r="AN2951" s="268"/>
      <c r="AO2951" s="268"/>
      <c r="AP2951" s="268"/>
      <c r="AQ2951" s="268"/>
      <c r="AR2951" s="268"/>
      <c r="AS2951" s="268"/>
      <c r="AT2951" s="268"/>
      <c r="AU2951" s="268"/>
      <c r="AV2951" s="268"/>
      <c r="AW2951" s="268"/>
      <c r="AX2951" s="268"/>
      <c r="AY2951" s="268"/>
      <c r="AZ2951" s="268"/>
      <c r="BA2951" s="268"/>
      <c r="BB2951" s="268"/>
      <c r="BC2951" s="268"/>
      <c r="BD2951" s="268"/>
      <c r="BE2951" s="268"/>
      <c r="BF2951" s="268"/>
      <c r="BG2951" s="268"/>
      <c r="BH2951" s="268"/>
      <c r="BI2951" s="268"/>
      <c r="BJ2951" s="268"/>
      <c r="BK2951" s="268"/>
      <c r="BL2951" s="268"/>
      <c r="BM2951" s="268"/>
      <c r="BN2951" s="268"/>
      <c r="BO2951" s="272"/>
      <c r="BP2951" s="272"/>
      <c r="BQ2951" s="272"/>
      <c r="BR2951" s="268"/>
      <c r="BS2951" s="268"/>
      <c r="BT2951" s="268"/>
    </row>
    <row r="2952" spans="1:75" s="69" customFormat="1" ht="33.75" hidden="1" x14ac:dyDescent="0.5">
      <c r="A2952" s="273"/>
      <c r="B2952" s="695" t="s">
        <v>9</v>
      </c>
      <c r="C2952" s="695"/>
      <c r="D2952" s="695"/>
      <c r="E2952" s="695"/>
      <c r="F2952" s="695"/>
      <c r="G2952" s="695"/>
      <c r="H2952" s="695"/>
      <c r="I2952" s="695"/>
      <c r="J2952" s="695"/>
      <c r="K2952" s="695"/>
      <c r="L2952" s="695"/>
      <c r="M2952" s="695"/>
      <c r="N2952" s="695"/>
      <c r="O2952" s="695"/>
      <c r="P2952" s="695"/>
      <c r="Q2952" s="695"/>
      <c r="R2952" s="695"/>
      <c r="S2952" s="695"/>
      <c r="T2952" s="695"/>
      <c r="U2952" s="695"/>
      <c r="V2952" s="695"/>
      <c r="W2952" s="695"/>
      <c r="X2952" s="695"/>
      <c r="Y2952" s="695"/>
      <c r="Z2952" s="695"/>
      <c r="AA2952" s="695"/>
      <c r="AB2952" s="695"/>
      <c r="AC2952" s="695"/>
      <c r="AD2952" s="695"/>
      <c r="AE2952" s="695"/>
      <c r="AF2952" s="695"/>
      <c r="AG2952" s="695"/>
      <c r="AH2952" s="695"/>
      <c r="AI2952" s="695"/>
      <c r="AJ2952" s="695"/>
      <c r="AK2952" s="695"/>
      <c r="AL2952" s="695"/>
      <c r="AM2952" s="695"/>
      <c r="AN2952" s="695"/>
      <c r="AO2952" s="695"/>
      <c r="AP2952" s="695"/>
      <c r="AQ2952" s="695"/>
      <c r="AR2952" s="695"/>
      <c r="AS2952" s="695"/>
      <c r="AT2952" s="695"/>
      <c r="AU2952" s="695"/>
      <c r="AV2952" s="695"/>
      <c r="AW2952" s="695"/>
      <c r="AX2952" s="695"/>
      <c r="AY2952" s="695"/>
      <c r="AZ2952" s="695"/>
      <c r="BA2952" s="695"/>
      <c r="BB2952" s="695"/>
      <c r="BC2952" s="695"/>
      <c r="BD2952" s="695"/>
      <c r="BE2952" s="695"/>
      <c r="BF2952" s="695"/>
      <c r="BG2952" s="695"/>
      <c r="BH2952" s="695"/>
      <c r="BI2952" s="695"/>
      <c r="BJ2952" s="695"/>
      <c r="BK2952" s="695"/>
      <c r="BL2952" s="695"/>
      <c r="BM2952" s="695"/>
      <c r="BN2952" s="695"/>
      <c r="BO2952" s="175"/>
      <c r="BP2952" s="175"/>
      <c r="BQ2952" s="175"/>
      <c r="BR2952" s="68"/>
      <c r="BS2952" s="68"/>
      <c r="BT2952" s="273"/>
    </row>
    <row r="2953" spans="1:75" ht="10.9" hidden="1" customHeight="1" x14ac:dyDescent="0.45">
      <c r="A2953" s="268"/>
      <c r="B2953" s="227"/>
      <c r="C2953" s="177"/>
      <c r="D2953" s="177"/>
      <c r="E2953" s="177"/>
      <c r="F2953" s="178"/>
      <c r="G2953" s="178"/>
      <c r="H2953" s="177"/>
      <c r="I2953" s="177"/>
      <c r="J2953" s="177"/>
      <c r="K2953" s="177"/>
      <c r="L2953" s="177"/>
      <c r="M2953" s="177"/>
      <c r="N2953" s="177"/>
      <c r="O2953" s="177"/>
      <c r="P2953" s="177"/>
      <c r="Q2953" s="177"/>
      <c r="R2953" s="177"/>
      <c r="S2953" s="177"/>
      <c r="T2953" s="177"/>
      <c r="U2953" s="177"/>
      <c r="V2953" s="177"/>
      <c r="W2953" s="177"/>
      <c r="X2953" s="177"/>
      <c r="Y2953" s="177"/>
      <c r="Z2953" s="177"/>
      <c r="AA2953" s="177"/>
      <c r="AB2953" s="177"/>
      <c r="AC2953" s="177"/>
      <c r="AD2953" s="177"/>
      <c r="AE2953" s="177"/>
      <c r="AF2953" s="179"/>
      <c r="AG2953" s="179"/>
      <c r="AH2953" s="177"/>
      <c r="AI2953" s="177"/>
      <c r="AJ2953" s="177"/>
      <c r="AK2953" s="177"/>
      <c r="AL2953" s="177"/>
      <c r="AM2953" s="177"/>
      <c r="AN2953" s="177"/>
      <c r="AO2953" s="177"/>
      <c r="AP2953" s="177"/>
      <c r="AQ2953" s="177"/>
      <c r="AR2953" s="177"/>
      <c r="AS2953" s="177"/>
      <c r="AT2953" s="177"/>
      <c r="AU2953" s="177"/>
      <c r="AV2953" s="177"/>
      <c r="AW2953" s="177"/>
      <c r="AX2953" s="177"/>
      <c r="AY2953" s="177"/>
      <c r="AZ2953" s="177"/>
      <c r="BA2953" s="177"/>
      <c r="BB2953" s="177"/>
      <c r="BC2953" s="177"/>
      <c r="BD2953" s="177"/>
      <c r="BE2953" s="177"/>
      <c r="BF2953" s="177"/>
      <c r="BG2953" s="177"/>
      <c r="BH2953" s="177"/>
      <c r="BI2953" s="177"/>
      <c r="BJ2953" s="177"/>
      <c r="BK2953" s="177"/>
      <c r="BL2953" s="177"/>
      <c r="BM2953" s="177"/>
      <c r="BN2953" s="259"/>
      <c r="BO2953" s="245"/>
      <c r="BP2953" s="259"/>
      <c r="BQ2953" s="259"/>
      <c r="BR2953" s="65"/>
      <c r="BS2953" s="65"/>
      <c r="BT2953" s="268"/>
    </row>
    <row r="2954" spans="1:75" s="70" customFormat="1" ht="36.75" hidden="1" customHeight="1" x14ac:dyDescent="0.45">
      <c r="A2954" s="274"/>
      <c r="B2954" s="227"/>
      <c r="C2954" s="176"/>
      <c r="D2954" s="226" t="s">
        <v>10</v>
      </c>
      <c r="E2954" s="713" t="str">
        <f>IF(ROSTER!D$3="","",ROSTER!D$3)</f>
        <v/>
      </c>
      <c r="F2954" s="713"/>
      <c r="G2954" s="713"/>
      <c r="H2954" s="713"/>
      <c r="I2954" s="713"/>
      <c r="J2954" s="713"/>
      <c r="K2954" s="713"/>
      <c r="L2954" s="713"/>
      <c r="M2954" s="713"/>
      <c r="N2954" s="713"/>
      <c r="O2954" s="713"/>
      <c r="P2954" s="713"/>
      <c r="Q2954" s="713"/>
      <c r="R2954" s="713"/>
      <c r="S2954" s="713"/>
      <c r="T2954" s="713"/>
      <c r="U2954" s="713"/>
      <c r="V2954" s="713"/>
      <c r="W2954" s="713"/>
      <c r="X2954" s="713"/>
      <c r="Y2954" s="713"/>
      <c r="Z2954" s="713"/>
      <c r="AA2954" s="713"/>
      <c r="AB2954" s="713"/>
      <c r="AC2954" s="713"/>
      <c r="AD2954" s="180"/>
      <c r="AE2954" s="719" t="s">
        <v>11</v>
      </c>
      <c r="AF2954" s="719"/>
      <c r="AG2954" s="719"/>
      <c r="AH2954" s="719"/>
      <c r="AI2954" s="719"/>
      <c r="AJ2954" s="719"/>
      <c r="AK2954" s="719"/>
      <c r="AL2954" s="717"/>
      <c r="AM2954" s="717"/>
      <c r="AN2954" s="717"/>
      <c r="AO2954" s="717"/>
      <c r="AP2954" s="717"/>
      <c r="AQ2954" s="717"/>
      <c r="AR2954" s="717"/>
      <c r="AS2954" s="717"/>
      <c r="AT2954" s="717"/>
      <c r="AU2954" s="717"/>
      <c r="AV2954" s="717"/>
      <c r="AW2954" s="717"/>
      <c r="AX2954" s="717"/>
      <c r="AY2954" s="717"/>
      <c r="AZ2954" s="717"/>
      <c r="BA2954" s="717"/>
      <c r="BB2954" s="717"/>
      <c r="BC2954" s="717"/>
      <c r="BD2954" s="717"/>
      <c r="BE2954" s="717"/>
      <c r="BF2954" s="717"/>
      <c r="BG2954" s="717"/>
      <c r="BH2954" s="717"/>
      <c r="BI2954" s="717"/>
      <c r="BJ2954" s="717"/>
      <c r="BK2954" s="717"/>
      <c r="BL2954" s="717"/>
      <c r="BM2954" s="717"/>
      <c r="BN2954" s="259"/>
      <c r="BO2954" s="246" t="s">
        <v>130</v>
      </c>
      <c r="BP2954" s="259"/>
      <c r="BQ2954" s="259"/>
      <c r="BR2954" s="66"/>
      <c r="BS2954" s="66"/>
      <c r="BT2954" s="274"/>
    </row>
    <row r="2955" spans="1:75" ht="8.85" hidden="1" customHeight="1" x14ac:dyDescent="0.45">
      <c r="A2955" s="275"/>
      <c r="B2955" s="227"/>
      <c r="C2955" s="179" t="s">
        <v>38</v>
      </c>
      <c r="D2955" s="179"/>
      <c r="E2955" s="179"/>
      <c r="F2955" s="181"/>
      <c r="G2955" s="181"/>
      <c r="H2955" s="179"/>
      <c r="I2955" s="179"/>
      <c r="J2955" s="182"/>
      <c r="K2955" s="182"/>
      <c r="L2955" s="182"/>
      <c r="M2955" s="182"/>
      <c r="N2955" s="182"/>
      <c r="O2955" s="182"/>
      <c r="P2955" s="182"/>
      <c r="Q2955" s="182"/>
      <c r="R2955" s="182"/>
      <c r="S2955" s="182"/>
      <c r="T2955" s="182"/>
      <c r="U2955" s="182"/>
      <c r="V2955" s="182"/>
      <c r="W2955" s="182"/>
      <c r="X2955" s="182"/>
      <c r="Y2955" s="182"/>
      <c r="Z2955" s="182"/>
      <c r="AA2955" s="182"/>
      <c r="AB2955" s="182"/>
      <c r="AC2955" s="182"/>
      <c r="AD2955" s="182"/>
      <c r="AE2955" s="182"/>
      <c r="AF2955" s="182"/>
      <c r="AG2955" s="179"/>
      <c r="AH2955" s="183"/>
      <c r="AI2955" s="184"/>
      <c r="AJ2955" s="184"/>
      <c r="AK2955" s="184"/>
      <c r="AL2955" s="184"/>
      <c r="AM2955" s="184"/>
      <c r="AN2955" s="184"/>
      <c r="AO2955" s="185"/>
      <c r="AP2955" s="186"/>
      <c r="AQ2955" s="186"/>
      <c r="AR2955" s="186"/>
      <c r="AS2955" s="186"/>
      <c r="AT2955" s="186"/>
      <c r="AU2955" s="186"/>
      <c r="AV2955" s="186"/>
      <c r="AW2955" s="186"/>
      <c r="AX2955" s="186"/>
      <c r="AY2955" s="186"/>
      <c r="AZ2955" s="186"/>
      <c r="BA2955" s="186"/>
      <c r="BB2955" s="186"/>
      <c r="BC2955" s="186"/>
      <c r="BD2955" s="186"/>
      <c r="BE2955" s="186"/>
      <c r="BF2955" s="186"/>
      <c r="BG2955" s="186"/>
      <c r="BH2955" s="186"/>
      <c r="BI2955" s="186"/>
      <c r="BJ2955" s="186"/>
      <c r="BK2955" s="186"/>
      <c r="BL2955" s="186"/>
      <c r="BM2955" s="186"/>
      <c r="BN2955" s="186"/>
      <c r="BO2955" s="187"/>
      <c r="BP2955" s="187"/>
      <c r="BQ2955" s="187"/>
      <c r="BR2955" s="71"/>
      <c r="BS2955" s="71"/>
      <c r="BT2955" s="275"/>
    </row>
    <row r="2956" spans="1:75" s="70" customFormat="1" ht="40.5" hidden="1" x14ac:dyDescent="0.45">
      <c r="A2956" s="274"/>
      <c r="B2956" s="227"/>
      <c r="C2956" s="692" t="s">
        <v>37</v>
      </c>
      <c r="D2956" s="692"/>
      <c r="E2956" s="717"/>
      <c r="F2956" s="717"/>
      <c r="G2956" s="717"/>
      <c r="H2956" s="717"/>
      <c r="I2956" s="717"/>
      <c r="J2956" s="717"/>
      <c r="K2956" s="717"/>
      <c r="L2956" s="717"/>
      <c r="M2956" s="717"/>
      <c r="N2956" s="717"/>
      <c r="O2956" s="717"/>
      <c r="P2956" s="717"/>
      <c r="Q2956" s="717"/>
      <c r="R2956" s="717"/>
      <c r="S2956" s="717"/>
      <c r="T2956" s="717"/>
      <c r="U2956" s="717"/>
      <c r="V2956" s="717"/>
      <c r="W2956" s="717"/>
      <c r="X2956" s="717"/>
      <c r="Y2956" s="717"/>
      <c r="Z2956" s="717"/>
      <c r="AA2956" s="717"/>
      <c r="AB2956" s="717"/>
      <c r="AC2956" s="717"/>
      <c r="AD2956" s="180"/>
      <c r="AE2956" s="718" t="s">
        <v>21</v>
      </c>
      <c r="AF2956" s="718"/>
      <c r="AG2956" s="718"/>
      <c r="AH2956" s="718"/>
      <c r="AI2956" s="717"/>
      <c r="AJ2956" s="717"/>
      <c r="AK2956" s="717"/>
      <c r="AL2956" s="717"/>
      <c r="AM2956" s="717"/>
      <c r="AN2956" s="717"/>
      <c r="AO2956" s="717"/>
      <c r="AP2956" s="717"/>
      <c r="AQ2956" s="717"/>
      <c r="AR2956" s="717"/>
      <c r="AS2956" s="717"/>
      <c r="AT2956" s="717"/>
      <c r="AU2956" s="717"/>
      <c r="AV2956" s="717"/>
      <c r="AW2956" s="717"/>
      <c r="AX2956" s="717"/>
      <c r="AY2956" s="717"/>
      <c r="AZ2956" s="717"/>
      <c r="BA2956" s="716" t="s">
        <v>12</v>
      </c>
      <c r="BB2956" s="716"/>
      <c r="BC2956" s="716"/>
      <c r="BD2956" s="708"/>
      <c r="BE2956" s="708"/>
      <c r="BF2956" s="708"/>
      <c r="BG2956" s="708"/>
      <c r="BH2956" s="708"/>
      <c r="BI2956" s="708"/>
      <c r="BJ2956" s="708"/>
      <c r="BK2956" s="708"/>
      <c r="BL2956" s="708"/>
      <c r="BM2956" s="708"/>
      <c r="BN2956" s="188"/>
      <c r="BO2956" s="334"/>
      <c r="BP2956" s="189"/>
      <c r="BQ2956" s="189"/>
      <c r="BR2956" s="72">
        <f>IF(BD2956=0,0,1)</f>
        <v>0</v>
      </c>
      <c r="BS2956" s="73">
        <f>IF((BE3006+BI3006)&gt;(AO3006+AS3006),1,0)</f>
        <v>0</v>
      </c>
      <c r="BT2956" s="276"/>
    </row>
    <row r="2957" spans="1:75" ht="9.6" hidden="1" customHeight="1" x14ac:dyDescent="0.45">
      <c r="A2957" s="268"/>
      <c r="B2957" s="227"/>
      <c r="C2957" s="177"/>
      <c r="D2957" s="177"/>
      <c r="E2957" s="177"/>
      <c r="F2957" s="178"/>
      <c r="G2957" s="178"/>
      <c r="H2957" s="177"/>
      <c r="I2957" s="177"/>
      <c r="J2957" s="177"/>
      <c r="K2957" s="177"/>
      <c r="L2957" s="177"/>
      <c r="M2957" s="177"/>
      <c r="N2957" s="177"/>
      <c r="O2957" s="177"/>
      <c r="P2957" s="177"/>
      <c r="Q2957" s="177"/>
      <c r="R2957" s="177"/>
      <c r="S2957" s="177"/>
      <c r="T2957" s="177"/>
      <c r="U2957" s="177"/>
      <c r="V2957" s="177"/>
      <c r="W2957" s="177"/>
      <c r="X2957" s="177"/>
      <c r="Y2957" s="177"/>
      <c r="Z2957" s="177"/>
      <c r="AA2957" s="177"/>
      <c r="AB2957" s="177"/>
      <c r="AC2957" s="177"/>
      <c r="AD2957" s="177"/>
      <c r="AE2957" s="177"/>
      <c r="AF2957" s="179"/>
      <c r="AG2957" s="179"/>
      <c r="AH2957" s="177"/>
      <c r="AI2957" s="177"/>
      <c r="AJ2957" s="177"/>
      <c r="AK2957" s="177"/>
      <c r="AL2957" s="177"/>
      <c r="AM2957" s="177"/>
      <c r="AN2957" s="177"/>
      <c r="AO2957" s="177"/>
      <c r="AP2957" s="177"/>
      <c r="AQ2957" s="177"/>
      <c r="AR2957" s="177"/>
      <c r="AS2957" s="177"/>
      <c r="AT2957" s="177"/>
      <c r="AU2957" s="177"/>
      <c r="AV2957" s="177"/>
      <c r="AW2957" s="177"/>
      <c r="AX2957" s="177"/>
      <c r="AY2957" s="177"/>
      <c r="AZ2957" s="177"/>
      <c r="BA2957" s="177"/>
      <c r="BB2957" s="177"/>
      <c r="BC2957" s="177"/>
      <c r="BD2957" s="177"/>
      <c r="BE2957" s="177"/>
      <c r="BF2957" s="177"/>
      <c r="BG2957" s="177"/>
      <c r="BH2957" s="177"/>
      <c r="BI2957" s="177"/>
      <c r="BJ2957" s="177"/>
      <c r="BK2957" s="177"/>
      <c r="BL2957" s="177"/>
      <c r="BM2957" s="177"/>
      <c r="BN2957" s="177"/>
      <c r="BO2957" s="190"/>
      <c r="BP2957" s="190"/>
      <c r="BQ2957" s="190"/>
      <c r="BR2957" s="65"/>
      <c r="BS2957" s="65"/>
      <c r="BT2957" s="268"/>
    </row>
    <row r="2958" spans="1:75" ht="8.85" hidden="1" customHeight="1" thickBot="1" x14ac:dyDescent="0.5">
      <c r="A2958" s="268"/>
      <c r="B2958" s="228"/>
      <c r="C2958" s="191"/>
      <c r="D2958" s="191"/>
      <c r="E2958" s="191"/>
      <c r="F2958" s="192"/>
      <c r="G2958" s="192"/>
      <c r="H2958" s="191"/>
      <c r="I2958" s="191"/>
      <c r="J2958" s="191"/>
      <c r="K2958" s="191"/>
      <c r="L2958" s="191"/>
      <c r="M2958" s="191"/>
      <c r="N2958" s="191"/>
      <c r="O2958" s="191"/>
      <c r="P2958" s="191"/>
      <c r="Q2958" s="191"/>
      <c r="R2958" s="191"/>
      <c r="S2958" s="191"/>
      <c r="T2958" s="191"/>
      <c r="U2958" s="191"/>
      <c r="V2958" s="191"/>
      <c r="W2958" s="191"/>
      <c r="X2958" s="191"/>
      <c r="Y2958" s="191"/>
      <c r="Z2958" s="191"/>
      <c r="AA2958" s="191"/>
      <c r="AB2958" s="191"/>
      <c r="AC2958" s="191"/>
      <c r="AD2958" s="191"/>
      <c r="AE2958" s="191"/>
      <c r="AF2958" s="193"/>
      <c r="AG2958" s="193"/>
      <c r="AH2958" s="191"/>
      <c r="AI2958" s="191"/>
      <c r="AJ2958" s="191"/>
      <c r="AK2958" s="191"/>
      <c r="AL2958" s="191"/>
      <c r="AM2958" s="191"/>
      <c r="AN2958" s="191"/>
      <c r="AO2958" s="191"/>
      <c r="AP2958" s="191"/>
      <c r="AQ2958" s="191"/>
      <c r="AR2958" s="191"/>
      <c r="AS2958" s="191"/>
      <c r="AT2958" s="191"/>
      <c r="AU2958" s="191"/>
      <c r="AV2958" s="191"/>
      <c r="AW2958" s="191"/>
      <c r="AX2958" s="191"/>
      <c r="AY2958" s="191"/>
      <c r="AZ2958" s="191"/>
      <c r="BA2958" s="191"/>
      <c r="BB2958" s="191"/>
      <c r="BC2958" s="191"/>
      <c r="BD2958" s="191"/>
      <c r="BE2958" s="191"/>
      <c r="BF2958" s="191"/>
      <c r="BG2958" s="191"/>
      <c r="BH2958" s="191"/>
      <c r="BI2958" s="191"/>
      <c r="BJ2958" s="191"/>
      <c r="BK2958" s="191"/>
      <c r="BL2958" s="191"/>
      <c r="BM2958" s="191"/>
      <c r="BN2958" s="191"/>
      <c r="BO2958" s="194"/>
      <c r="BP2958" s="194"/>
      <c r="BQ2958" s="194"/>
      <c r="BR2958" s="65"/>
      <c r="BS2958" s="65"/>
      <c r="BT2958" s="268"/>
    </row>
    <row r="2959" spans="1:75" s="70" customFormat="1" ht="40.5" hidden="1" customHeight="1" thickTop="1" x14ac:dyDescent="0.4">
      <c r="A2959" s="276"/>
      <c r="B2959" s="684" t="s">
        <v>0</v>
      </c>
      <c r="C2959" s="686" t="s">
        <v>1</v>
      </c>
      <c r="D2959" s="687"/>
      <c r="E2959" s="282" t="s">
        <v>28</v>
      </c>
      <c r="F2959" s="665" t="s">
        <v>93</v>
      </c>
      <c r="G2959" s="665" t="s">
        <v>94</v>
      </c>
      <c r="H2959" s="722" t="s">
        <v>40</v>
      </c>
      <c r="I2959" s="723"/>
      <c r="J2959" s="595" t="s">
        <v>7</v>
      </c>
      <c r="K2959" s="595"/>
      <c r="L2959" s="595"/>
      <c r="M2959" s="595"/>
      <c r="N2959" s="595"/>
      <c r="O2959" s="595"/>
      <c r="P2959" s="595" t="s">
        <v>2</v>
      </c>
      <c r="Q2959" s="595"/>
      <c r="R2959" s="595"/>
      <c r="S2959" s="595"/>
      <c r="T2959" s="595"/>
      <c r="U2959" s="595"/>
      <c r="V2959" s="659" t="s">
        <v>34</v>
      </c>
      <c r="W2959" s="660"/>
      <c r="X2959" s="659" t="s">
        <v>35</v>
      </c>
      <c r="Y2959" s="660"/>
      <c r="Z2959" s="659" t="s">
        <v>43</v>
      </c>
      <c r="AA2959" s="660"/>
      <c r="AB2959" s="595" t="s">
        <v>6</v>
      </c>
      <c r="AC2959" s="595"/>
      <c r="AD2959" s="595"/>
      <c r="AE2959" s="595"/>
      <c r="AF2959" s="595"/>
      <c r="AG2959" s="595"/>
      <c r="AH2959" s="595" t="s">
        <v>63</v>
      </c>
      <c r="AI2959" s="595"/>
      <c r="AJ2959" s="595"/>
      <c r="AK2959" s="595"/>
      <c r="AL2959" s="595"/>
      <c r="AM2959" s="595"/>
      <c r="AN2959" s="595" t="s">
        <v>64</v>
      </c>
      <c r="AO2959" s="595"/>
      <c r="AP2959" s="595"/>
      <c r="AQ2959" s="595"/>
      <c r="AR2959" s="595"/>
      <c r="AS2959" s="595"/>
      <c r="AT2959" s="595" t="s">
        <v>65</v>
      </c>
      <c r="AU2959" s="595"/>
      <c r="AV2959" s="595"/>
      <c r="AW2959" s="595"/>
      <c r="AX2959" s="595"/>
      <c r="AY2959" s="596"/>
      <c r="AZ2959" s="595" t="s">
        <v>4</v>
      </c>
      <c r="BA2959" s="595"/>
      <c r="BB2959" s="595"/>
      <c r="BC2959" s="595"/>
      <c r="BD2959" s="595"/>
      <c r="BE2959" s="597"/>
      <c r="BF2959" s="595" t="s">
        <v>66</v>
      </c>
      <c r="BG2959" s="595"/>
      <c r="BH2959" s="595"/>
      <c r="BI2959" s="595"/>
      <c r="BJ2959" s="595"/>
      <c r="BK2959" s="596"/>
      <c r="BL2959" s="651" t="s">
        <v>25</v>
      </c>
      <c r="BM2959" s="652"/>
      <c r="BN2959" s="653"/>
      <c r="BO2959" s="598" t="s">
        <v>100</v>
      </c>
      <c r="BP2959" s="598" t="s">
        <v>81</v>
      </c>
      <c r="BQ2959" s="598" t="s">
        <v>82</v>
      </c>
      <c r="BR2959" s="74"/>
      <c r="BS2959" s="74"/>
      <c r="BT2959" s="276"/>
    </row>
    <row r="2960" spans="1:75" s="70" customFormat="1" ht="41.25" hidden="1" customHeight="1" x14ac:dyDescent="0.4">
      <c r="A2960" s="276"/>
      <c r="B2960" s="685"/>
      <c r="C2960" s="688"/>
      <c r="D2960" s="689"/>
      <c r="E2960" s="221" t="s">
        <v>95</v>
      </c>
      <c r="F2960" s="666"/>
      <c r="G2960" s="666"/>
      <c r="H2960" s="724"/>
      <c r="I2960" s="725"/>
      <c r="J2960" s="645" t="s">
        <v>17</v>
      </c>
      <c r="K2960" s="646"/>
      <c r="L2960" s="641" t="s">
        <v>18</v>
      </c>
      <c r="M2960" s="642"/>
      <c r="N2960" s="657" t="s">
        <v>19</v>
      </c>
      <c r="O2960" s="658" t="s">
        <v>8</v>
      </c>
      <c r="P2960" s="645" t="s">
        <v>26</v>
      </c>
      <c r="Q2960" s="646"/>
      <c r="R2960" s="641" t="s">
        <v>24</v>
      </c>
      <c r="S2960" s="642"/>
      <c r="T2960" s="657" t="s">
        <v>19</v>
      </c>
      <c r="U2960" s="658"/>
      <c r="V2960" s="661"/>
      <c r="W2960" s="662"/>
      <c r="X2960" s="661"/>
      <c r="Y2960" s="662"/>
      <c r="Z2960" s="661"/>
      <c r="AA2960" s="662"/>
      <c r="AB2960" s="645" t="s">
        <v>47</v>
      </c>
      <c r="AC2960" s="646"/>
      <c r="AD2960" s="641" t="s">
        <v>23</v>
      </c>
      <c r="AE2960" s="642" t="s">
        <v>3</v>
      </c>
      <c r="AF2960" s="643" t="s">
        <v>5</v>
      </c>
      <c r="AG2960" s="644"/>
      <c r="AH2960" s="645" t="s">
        <v>47</v>
      </c>
      <c r="AI2960" s="646"/>
      <c r="AJ2960" s="641" t="s">
        <v>23</v>
      </c>
      <c r="AK2960" s="642" t="s">
        <v>3</v>
      </c>
      <c r="AL2960" s="643" t="s">
        <v>5</v>
      </c>
      <c r="AM2960" s="644"/>
      <c r="AN2960" s="645" t="s">
        <v>47</v>
      </c>
      <c r="AO2960" s="646"/>
      <c r="AP2960" s="641" t="s">
        <v>23</v>
      </c>
      <c r="AQ2960" s="642" t="s">
        <v>3</v>
      </c>
      <c r="AR2960" s="643" t="s">
        <v>5</v>
      </c>
      <c r="AS2960" s="644"/>
      <c r="AT2960" s="645" t="s">
        <v>47</v>
      </c>
      <c r="AU2960" s="646"/>
      <c r="AV2960" s="641" t="s">
        <v>23</v>
      </c>
      <c r="AW2960" s="642" t="s">
        <v>3</v>
      </c>
      <c r="AX2960" s="643" t="s">
        <v>5</v>
      </c>
      <c r="AY2960" s="644"/>
      <c r="AZ2960" s="645" t="s">
        <v>47</v>
      </c>
      <c r="BA2960" s="646"/>
      <c r="BB2960" s="641" t="s">
        <v>23</v>
      </c>
      <c r="BC2960" s="642" t="s">
        <v>3</v>
      </c>
      <c r="BD2960" s="643" t="s">
        <v>5</v>
      </c>
      <c r="BE2960" s="644"/>
      <c r="BF2960" s="645" t="s">
        <v>47</v>
      </c>
      <c r="BG2960" s="646"/>
      <c r="BH2960" s="641" t="s">
        <v>23</v>
      </c>
      <c r="BI2960" s="642" t="s">
        <v>3</v>
      </c>
      <c r="BJ2960" s="643" t="s">
        <v>5</v>
      </c>
      <c r="BK2960" s="644"/>
      <c r="BL2960" s="654"/>
      <c r="BM2960" s="655"/>
      <c r="BN2960" s="656"/>
      <c r="BO2960" s="599"/>
      <c r="BP2960" s="599"/>
      <c r="BQ2960" s="599"/>
      <c r="BR2960" s="74"/>
      <c r="BS2960" s="74"/>
      <c r="BT2960" s="276"/>
    </row>
    <row r="2961" spans="1:72" ht="23.85" hidden="1" customHeight="1" x14ac:dyDescent="0.35">
      <c r="A2961" s="277"/>
      <c r="B2961" s="678" t="str">
        <f>IF(ROSTER!B$8="","",ROSTER!B$8)</f>
        <v/>
      </c>
      <c r="C2961" s="669" t="str">
        <f>IF(ROSTER!C$8="","",ROSTER!C$8)</f>
        <v/>
      </c>
      <c r="D2961" s="670"/>
      <c r="E2961" s="667"/>
      <c r="F2961" s="680">
        <f>IF(E2961="y",1,IF(E2961="S",1,0))</f>
        <v>0</v>
      </c>
      <c r="G2961" s="663">
        <f>IF(E2961="S",1,0)</f>
        <v>0</v>
      </c>
      <c r="H2961" s="583"/>
      <c r="I2961" s="584"/>
      <c r="J2961" s="569"/>
      <c r="K2961" s="570"/>
      <c r="L2961" s="573"/>
      <c r="M2961" s="574"/>
      <c r="N2961" s="579">
        <f>L2961+J2961</f>
        <v>0</v>
      </c>
      <c r="O2961" s="580"/>
      <c r="P2961" s="569"/>
      <c r="Q2961" s="570"/>
      <c r="R2961" s="573"/>
      <c r="S2961" s="574"/>
      <c r="T2961" s="579">
        <f>R2961-P2961</f>
        <v>0</v>
      </c>
      <c r="U2961" s="580"/>
      <c r="V2961" s="583"/>
      <c r="W2961" s="584"/>
      <c r="X2961" s="569"/>
      <c r="Y2961" s="584"/>
      <c r="Z2961" s="569"/>
      <c r="AA2961" s="584"/>
      <c r="AB2961" s="569"/>
      <c r="AC2961" s="570"/>
      <c r="AD2961" s="573"/>
      <c r="AE2961" s="574"/>
      <c r="AF2961" s="557">
        <f>IF(AB2961=0,0,(AD2961/AB2961)*100)</f>
        <v>0</v>
      </c>
      <c r="AG2961" s="558"/>
      <c r="AH2961" s="569"/>
      <c r="AI2961" s="570"/>
      <c r="AJ2961" s="573"/>
      <c r="AK2961" s="574"/>
      <c r="AL2961" s="557">
        <f>IF(AH2961=0,0,(AJ2961/AH2961)*100)</f>
        <v>0</v>
      </c>
      <c r="AM2961" s="558"/>
      <c r="AN2961" s="569"/>
      <c r="AO2961" s="570"/>
      <c r="AP2961" s="573"/>
      <c r="AQ2961" s="574"/>
      <c r="AR2961" s="557">
        <f>IF(AN2961=0,0,(AP2961/AN2961)*100)</f>
        <v>0</v>
      </c>
      <c r="AS2961" s="558"/>
      <c r="AT2961" s="561">
        <f>AB2961+AH2961+AN2961</f>
        <v>0</v>
      </c>
      <c r="AU2961" s="562"/>
      <c r="AV2961" s="565">
        <f>AD2961+AJ2961+AP2961</f>
        <v>0</v>
      </c>
      <c r="AW2961" s="566"/>
      <c r="AX2961" s="557">
        <f>IF(AT2961=0,0,(AV2961/AT2961)*100)</f>
        <v>0</v>
      </c>
      <c r="AY2961" s="558"/>
      <c r="AZ2961" s="569"/>
      <c r="BA2961" s="570"/>
      <c r="BB2961" s="573"/>
      <c r="BC2961" s="574"/>
      <c r="BD2961" s="557">
        <f>IF(AZ2961=0,0,(BB2961/AZ2961)*100)</f>
        <v>0</v>
      </c>
      <c r="BE2961" s="558"/>
      <c r="BF2961" s="561">
        <f>AT2961+AZ2961</f>
        <v>0</v>
      </c>
      <c r="BG2961" s="562"/>
      <c r="BH2961" s="565">
        <f>AV2961+BB2961</f>
        <v>0</v>
      </c>
      <c r="BI2961" s="566"/>
      <c r="BJ2961" s="557">
        <f>IF(BF2961=0,0,(BH2961/BF2961)*100)</f>
        <v>0</v>
      </c>
      <c r="BK2961" s="558"/>
      <c r="BL2961" s="602">
        <f>(AD2961*2)+(AJ2961*2)+(AP2961*3)+BB2961</f>
        <v>0</v>
      </c>
      <c r="BM2961" s="603"/>
      <c r="BN2961" s="604"/>
      <c r="BO2961" s="587">
        <f>IF(BQ2961=0,0,50*BP2961/BQ2961)</f>
        <v>0</v>
      </c>
      <c r="BP2961" s="555">
        <f>(BL2961*BS$11)+(N2961*BS$12)+(X2961*BS$13)+(R2961*BS$14)+(V2961*BS$15)+(Z2961*BS$16)</f>
        <v>0</v>
      </c>
      <c r="BQ2961" s="555">
        <f>((AZ2961-BB2961)*BS$18)+((AT2961-AV2961)*BS$17)+(H2961*BS$19)+(P2961*BS$20)</f>
        <v>0</v>
      </c>
      <c r="BR2961" s="75" t="s">
        <v>70</v>
      </c>
      <c r="BS2961" s="76">
        <f>IF(BO2956="B",'VALUE POINTS'!L$10,IF('GAME STATS'!BO2956="C",'VALUE POINTS'!M$10,'VALUE POINTS'!K$10))</f>
        <v>1</v>
      </c>
      <c r="BT2961" s="280"/>
    </row>
    <row r="2962" spans="1:72" ht="23.85" hidden="1" customHeight="1" x14ac:dyDescent="0.35">
      <c r="A2962" s="277"/>
      <c r="B2962" s="679"/>
      <c r="C2962" s="690" t="str">
        <f>IF(ROSTER!D$8="","",ROSTER!D$8)</f>
        <v/>
      </c>
      <c r="D2962" s="691"/>
      <c r="E2962" s="668"/>
      <c r="F2962" s="681"/>
      <c r="G2962" s="664"/>
      <c r="H2962" s="585"/>
      <c r="I2962" s="586"/>
      <c r="J2962" s="571"/>
      <c r="K2962" s="572"/>
      <c r="L2962" s="575"/>
      <c r="M2962" s="576"/>
      <c r="N2962" s="581" t="s">
        <v>16</v>
      </c>
      <c r="O2962" s="582"/>
      <c r="P2962" s="571"/>
      <c r="Q2962" s="572"/>
      <c r="R2962" s="575"/>
      <c r="S2962" s="576"/>
      <c r="T2962" s="581" t="s">
        <v>16</v>
      </c>
      <c r="U2962" s="582"/>
      <c r="V2962" s="585"/>
      <c r="W2962" s="586"/>
      <c r="X2962" s="571"/>
      <c r="Y2962" s="586"/>
      <c r="Z2962" s="571"/>
      <c r="AA2962" s="586"/>
      <c r="AB2962" s="571"/>
      <c r="AC2962" s="572"/>
      <c r="AD2962" s="575"/>
      <c r="AE2962" s="576"/>
      <c r="AF2962" s="577"/>
      <c r="AG2962" s="578"/>
      <c r="AH2962" s="571"/>
      <c r="AI2962" s="572"/>
      <c r="AJ2962" s="575"/>
      <c r="AK2962" s="576"/>
      <c r="AL2962" s="577"/>
      <c r="AM2962" s="578"/>
      <c r="AN2962" s="571"/>
      <c r="AO2962" s="572"/>
      <c r="AP2962" s="575"/>
      <c r="AQ2962" s="576"/>
      <c r="AR2962" s="577"/>
      <c r="AS2962" s="578"/>
      <c r="AT2962" s="627"/>
      <c r="AU2962" s="628"/>
      <c r="AV2962" s="629"/>
      <c r="AW2962" s="630"/>
      <c r="AX2962" s="577"/>
      <c r="AY2962" s="578"/>
      <c r="AZ2962" s="571"/>
      <c r="BA2962" s="572"/>
      <c r="BB2962" s="575"/>
      <c r="BC2962" s="576"/>
      <c r="BD2962" s="577"/>
      <c r="BE2962" s="578"/>
      <c r="BF2962" s="627"/>
      <c r="BG2962" s="628"/>
      <c r="BH2962" s="629"/>
      <c r="BI2962" s="630"/>
      <c r="BJ2962" s="577"/>
      <c r="BK2962" s="578"/>
      <c r="BL2962" s="605"/>
      <c r="BM2962" s="606"/>
      <c r="BN2962" s="607"/>
      <c r="BO2962" s="588"/>
      <c r="BP2962" s="556"/>
      <c r="BQ2962" s="556"/>
      <c r="BR2962" s="75" t="s">
        <v>71</v>
      </c>
      <c r="BS2962" s="76">
        <f>IF(BO2956="B",'VALUE POINTS'!L$11,IF('GAME STATS'!BO2956="C",'VALUE POINTS'!M$11,'VALUE POINTS'!K$11))</f>
        <v>1</v>
      </c>
      <c r="BT2962" s="280"/>
    </row>
    <row r="2963" spans="1:72" ht="21.75" hidden="1" customHeight="1" x14ac:dyDescent="0.35">
      <c r="A2963" s="268"/>
      <c r="B2963" s="678" t="str">
        <f>IF(ROSTER!B$10="","",ROSTER!B$10)</f>
        <v/>
      </c>
      <c r="C2963" s="669" t="str">
        <f>IF(ROSTER!C$10="","",ROSTER!C$10)</f>
        <v/>
      </c>
      <c r="D2963" s="670"/>
      <c r="E2963" s="667"/>
      <c r="F2963" s="680">
        <f>IF(E2963="y",1,IF(E2963="S",1,0))</f>
        <v>0</v>
      </c>
      <c r="G2963" s="663">
        <f>IF(E2963="S",1,0)</f>
        <v>0</v>
      </c>
      <c r="H2963" s="583"/>
      <c r="I2963" s="584"/>
      <c r="J2963" s="569"/>
      <c r="K2963" s="570"/>
      <c r="L2963" s="573"/>
      <c r="M2963" s="574"/>
      <c r="N2963" s="579">
        <f>L2963+J2963</f>
        <v>0</v>
      </c>
      <c r="O2963" s="580"/>
      <c r="P2963" s="569"/>
      <c r="Q2963" s="570"/>
      <c r="R2963" s="573"/>
      <c r="S2963" s="574"/>
      <c r="T2963" s="579">
        <f>R2963-P2963</f>
        <v>0</v>
      </c>
      <c r="U2963" s="580"/>
      <c r="V2963" s="583"/>
      <c r="W2963" s="584"/>
      <c r="X2963" s="569"/>
      <c r="Y2963" s="584"/>
      <c r="Z2963" s="569"/>
      <c r="AA2963" s="584"/>
      <c r="AB2963" s="569"/>
      <c r="AC2963" s="570"/>
      <c r="AD2963" s="573"/>
      <c r="AE2963" s="574"/>
      <c r="AF2963" s="557">
        <f>IF(AB2963=0,0,(AD2963/AB2963)*100)</f>
        <v>0</v>
      </c>
      <c r="AG2963" s="558"/>
      <c r="AH2963" s="569"/>
      <c r="AI2963" s="570"/>
      <c r="AJ2963" s="573"/>
      <c r="AK2963" s="574"/>
      <c r="AL2963" s="557">
        <f>IF(AH2963=0,0,(AJ2963/AH2963)*100)</f>
        <v>0</v>
      </c>
      <c r="AM2963" s="558"/>
      <c r="AN2963" s="569"/>
      <c r="AO2963" s="570"/>
      <c r="AP2963" s="573"/>
      <c r="AQ2963" s="574"/>
      <c r="AR2963" s="557">
        <f>IF(AN2963=0,0,(AP2963/AN2963)*100)</f>
        <v>0</v>
      </c>
      <c r="AS2963" s="558"/>
      <c r="AT2963" s="561">
        <f>AB2963+AH2963+AN2963</f>
        <v>0</v>
      </c>
      <c r="AU2963" s="562"/>
      <c r="AV2963" s="565">
        <f>AD2963+AJ2963+AP2963</f>
        <v>0</v>
      </c>
      <c r="AW2963" s="566"/>
      <c r="AX2963" s="557">
        <f>IF(AT2963=0,0,(AV2963/AT2963)*100)</f>
        <v>0</v>
      </c>
      <c r="AY2963" s="558"/>
      <c r="AZ2963" s="569"/>
      <c r="BA2963" s="570"/>
      <c r="BB2963" s="573"/>
      <c r="BC2963" s="574"/>
      <c r="BD2963" s="557">
        <f>IF(AZ2963=0,0,(BB2963/AZ2963)*100)</f>
        <v>0</v>
      </c>
      <c r="BE2963" s="558"/>
      <c r="BF2963" s="561">
        <f>AT2963+AZ2963</f>
        <v>0</v>
      </c>
      <c r="BG2963" s="562"/>
      <c r="BH2963" s="565">
        <f>AV2963+BB2963</f>
        <v>0</v>
      </c>
      <c r="BI2963" s="566"/>
      <c r="BJ2963" s="557">
        <f>IF(BF2963=0,0,(BH2963/BF2963)*100)</f>
        <v>0</v>
      </c>
      <c r="BK2963" s="558"/>
      <c r="BL2963" s="602">
        <f>(AD2963*2)+(AJ2963*2)+(AP2963*3)+BB2963</f>
        <v>0</v>
      </c>
      <c r="BM2963" s="603"/>
      <c r="BN2963" s="604"/>
      <c r="BO2963" s="587">
        <f>IF(BQ2963=0,0,50*BP2963/BQ2963)</f>
        <v>0</v>
      </c>
      <c r="BP2963" s="555">
        <f>(BL2963*BS$11)+(N2963*BS$12)+(X2963*BS$13)+(R2963*BS$14)+(V2963*BS$15)+(Z2963*BS$16)</f>
        <v>0</v>
      </c>
      <c r="BQ2963" s="555">
        <f>((AZ2963-BB2963)*BS$18)+((AT2963-AV2963)*BS$17)+(H2963*BS$19)+(P2963*BS$20)</f>
        <v>0</v>
      </c>
      <c r="BR2963" s="75" t="s">
        <v>72</v>
      </c>
      <c r="BS2963" s="76">
        <f>IF(BO2956="B",'VALUE POINTS'!L$12,IF('GAME STATS'!BO2956="C",'VALUE POINTS'!M$12,'VALUE POINTS'!K$12))</f>
        <v>2</v>
      </c>
      <c r="BT2963" s="280"/>
    </row>
    <row r="2964" spans="1:72" ht="21.75" hidden="1" customHeight="1" x14ac:dyDescent="0.35">
      <c r="A2964" s="268"/>
      <c r="B2964" s="679"/>
      <c r="C2964" s="690" t="str">
        <f>IF(ROSTER!D$10="","",ROSTER!D$10)</f>
        <v/>
      </c>
      <c r="D2964" s="691"/>
      <c r="E2964" s="668"/>
      <c r="F2964" s="681"/>
      <c r="G2964" s="664"/>
      <c r="H2964" s="585"/>
      <c r="I2964" s="586"/>
      <c r="J2964" s="571"/>
      <c r="K2964" s="572"/>
      <c r="L2964" s="575"/>
      <c r="M2964" s="576"/>
      <c r="N2964" s="581" t="s">
        <v>16</v>
      </c>
      <c r="O2964" s="582"/>
      <c r="P2964" s="571"/>
      <c r="Q2964" s="572"/>
      <c r="R2964" s="575"/>
      <c r="S2964" s="576"/>
      <c r="T2964" s="581" t="s">
        <v>16</v>
      </c>
      <c r="U2964" s="582"/>
      <c r="V2964" s="585"/>
      <c r="W2964" s="586"/>
      <c r="X2964" s="571"/>
      <c r="Y2964" s="586"/>
      <c r="Z2964" s="571"/>
      <c r="AA2964" s="586"/>
      <c r="AB2964" s="571"/>
      <c r="AC2964" s="572"/>
      <c r="AD2964" s="575"/>
      <c r="AE2964" s="576"/>
      <c r="AF2964" s="577"/>
      <c r="AG2964" s="578"/>
      <c r="AH2964" s="571"/>
      <c r="AI2964" s="572"/>
      <c r="AJ2964" s="575"/>
      <c r="AK2964" s="576"/>
      <c r="AL2964" s="577"/>
      <c r="AM2964" s="578"/>
      <c r="AN2964" s="571"/>
      <c r="AO2964" s="572"/>
      <c r="AP2964" s="575"/>
      <c r="AQ2964" s="576"/>
      <c r="AR2964" s="577"/>
      <c r="AS2964" s="578"/>
      <c r="AT2964" s="627"/>
      <c r="AU2964" s="628"/>
      <c r="AV2964" s="629"/>
      <c r="AW2964" s="630"/>
      <c r="AX2964" s="577"/>
      <c r="AY2964" s="578"/>
      <c r="AZ2964" s="571"/>
      <c r="BA2964" s="572"/>
      <c r="BB2964" s="575"/>
      <c r="BC2964" s="576"/>
      <c r="BD2964" s="577"/>
      <c r="BE2964" s="578"/>
      <c r="BF2964" s="627"/>
      <c r="BG2964" s="628"/>
      <c r="BH2964" s="629"/>
      <c r="BI2964" s="630"/>
      <c r="BJ2964" s="577"/>
      <c r="BK2964" s="578"/>
      <c r="BL2964" s="605"/>
      <c r="BM2964" s="606"/>
      <c r="BN2964" s="607"/>
      <c r="BO2964" s="588"/>
      <c r="BP2964" s="556"/>
      <c r="BQ2964" s="556"/>
      <c r="BR2964" s="75" t="s">
        <v>73</v>
      </c>
      <c r="BS2964" s="76">
        <f>IF(BO2956="B",'VALUE POINTS'!L$13,IF('GAME STATS'!BO2956="C",'VALUE POINTS'!M$13,'VALUE POINTS'!K$13))</f>
        <v>2</v>
      </c>
      <c r="BT2964" s="280"/>
    </row>
    <row r="2965" spans="1:72" ht="21.75" hidden="1" customHeight="1" x14ac:dyDescent="0.35">
      <c r="A2965" s="268"/>
      <c r="B2965" s="678" t="str">
        <f>IF(ROSTER!B$12="","",ROSTER!B$12)</f>
        <v/>
      </c>
      <c r="C2965" s="669" t="str">
        <f>IF(ROSTER!C$12="","",ROSTER!C$12)</f>
        <v/>
      </c>
      <c r="D2965" s="670"/>
      <c r="E2965" s="667"/>
      <c r="F2965" s="680">
        <f>IF(E2965="y",1,IF(E2965="S",1,0))</f>
        <v>0</v>
      </c>
      <c r="G2965" s="663">
        <f>IF(E2965="S",1,0)</f>
        <v>0</v>
      </c>
      <c r="H2965" s="583"/>
      <c r="I2965" s="584"/>
      <c r="J2965" s="569"/>
      <c r="K2965" s="570"/>
      <c r="L2965" s="573"/>
      <c r="M2965" s="574"/>
      <c r="N2965" s="579">
        <f>L2965+J2965</f>
        <v>0</v>
      </c>
      <c r="O2965" s="580"/>
      <c r="P2965" s="569"/>
      <c r="Q2965" s="570"/>
      <c r="R2965" s="573"/>
      <c r="S2965" s="574"/>
      <c r="T2965" s="579">
        <f>R2965-P2965</f>
        <v>0</v>
      </c>
      <c r="U2965" s="580"/>
      <c r="V2965" s="583"/>
      <c r="W2965" s="584"/>
      <c r="X2965" s="569"/>
      <c r="Y2965" s="584"/>
      <c r="Z2965" s="569"/>
      <c r="AA2965" s="584"/>
      <c r="AB2965" s="569"/>
      <c r="AC2965" s="570"/>
      <c r="AD2965" s="573"/>
      <c r="AE2965" s="574"/>
      <c r="AF2965" s="557">
        <f>IF(AB2965=0,0,(AD2965/AB2965)*100)</f>
        <v>0</v>
      </c>
      <c r="AG2965" s="558"/>
      <c r="AH2965" s="569"/>
      <c r="AI2965" s="570"/>
      <c r="AJ2965" s="573"/>
      <c r="AK2965" s="574"/>
      <c r="AL2965" s="557">
        <f>IF(AH2965=0,0,(AJ2965/AH2965)*100)</f>
        <v>0</v>
      </c>
      <c r="AM2965" s="558"/>
      <c r="AN2965" s="569"/>
      <c r="AO2965" s="570"/>
      <c r="AP2965" s="573"/>
      <c r="AQ2965" s="574"/>
      <c r="AR2965" s="557">
        <f>IF(AN2965=0,0,(AP2965/AN2965)*100)</f>
        <v>0</v>
      </c>
      <c r="AS2965" s="558"/>
      <c r="AT2965" s="561">
        <f>AB2965+AH2965+AN2965</f>
        <v>0</v>
      </c>
      <c r="AU2965" s="562"/>
      <c r="AV2965" s="565">
        <f>AD2965+AJ2965+AP2965</f>
        <v>0</v>
      </c>
      <c r="AW2965" s="566"/>
      <c r="AX2965" s="557">
        <f>IF(AT2965=0,0,(AV2965/AT2965)*100)</f>
        <v>0</v>
      </c>
      <c r="AY2965" s="558"/>
      <c r="AZ2965" s="569"/>
      <c r="BA2965" s="570"/>
      <c r="BB2965" s="573"/>
      <c r="BC2965" s="574"/>
      <c r="BD2965" s="557">
        <f>IF(AZ2965=0,0,(BB2965/AZ2965)*100)</f>
        <v>0</v>
      </c>
      <c r="BE2965" s="558"/>
      <c r="BF2965" s="561">
        <f>AT2965+AZ2965</f>
        <v>0</v>
      </c>
      <c r="BG2965" s="562"/>
      <c r="BH2965" s="565">
        <f>AV2965+BB2965</f>
        <v>0</v>
      </c>
      <c r="BI2965" s="566"/>
      <c r="BJ2965" s="557">
        <f>IF(BF2965=0,0,(BH2965/BF2965)*100)</f>
        <v>0</v>
      </c>
      <c r="BK2965" s="558"/>
      <c r="BL2965" s="602">
        <f>(AD2965*2)+(AJ2965*2)+(AP2965*3)+BB2965</f>
        <v>0</v>
      </c>
      <c r="BM2965" s="603"/>
      <c r="BN2965" s="604"/>
      <c r="BO2965" s="587">
        <f t="shared" ref="BO2965" si="2850">IF(BQ2965=0,0,50*BP2965/BQ2965)</f>
        <v>0</v>
      </c>
      <c r="BP2965" s="555">
        <f>(BL2965*BS$11)+(N2965*BS$12)+(X2965*BS$13)+(R2965*BS$14)+(V2965*BS$15)+(Z2965*BS$16)</f>
        <v>0</v>
      </c>
      <c r="BQ2965" s="555">
        <f>((AZ2965-BB2965)*BS$18)+((AT2965-AV2965)*BS$17)+(H2965*BS$19)+(P2965*BS$20)</f>
        <v>0</v>
      </c>
      <c r="BR2965" s="75" t="s">
        <v>74</v>
      </c>
      <c r="BS2965" s="76">
        <f>IF(BO2956="B",'VALUE POINTS'!L$14,IF('GAME STATS'!BO2956="C",'VALUE POINTS'!M$14,'VALUE POINTS'!K$14))</f>
        <v>2</v>
      </c>
      <c r="BT2965" s="280"/>
    </row>
    <row r="2966" spans="1:72" ht="21.75" hidden="1" customHeight="1" x14ac:dyDescent="0.35">
      <c r="A2966" s="268"/>
      <c r="B2966" s="679"/>
      <c r="C2966" s="690" t="str">
        <f>IF(ROSTER!D$12="","",ROSTER!D$12)</f>
        <v/>
      </c>
      <c r="D2966" s="691"/>
      <c r="E2966" s="668"/>
      <c r="F2966" s="681"/>
      <c r="G2966" s="664"/>
      <c r="H2966" s="585"/>
      <c r="I2966" s="586"/>
      <c r="J2966" s="571"/>
      <c r="K2966" s="572"/>
      <c r="L2966" s="575"/>
      <c r="M2966" s="576"/>
      <c r="N2966" s="581" t="s">
        <v>16</v>
      </c>
      <c r="O2966" s="582"/>
      <c r="P2966" s="571"/>
      <c r="Q2966" s="572"/>
      <c r="R2966" s="575"/>
      <c r="S2966" s="576"/>
      <c r="T2966" s="581" t="s">
        <v>16</v>
      </c>
      <c r="U2966" s="582"/>
      <c r="V2966" s="585"/>
      <c r="W2966" s="586"/>
      <c r="X2966" s="571"/>
      <c r="Y2966" s="586"/>
      <c r="Z2966" s="571"/>
      <c r="AA2966" s="586"/>
      <c r="AB2966" s="571"/>
      <c r="AC2966" s="572"/>
      <c r="AD2966" s="575"/>
      <c r="AE2966" s="576"/>
      <c r="AF2966" s="577"/>
      <c r="AG2966" s="578"/>
      <c r="AH2966" s="571"/>
      <c r="AI2966" s="572"/>
      <c r="AJ2966" s="575"/>
      <c r="AK2966" s="576"/>
      <c r="AL2966" s="577"/>
      <c r="AM2966" s="578"/>
      <c r="AN2966" s="571"/>
      <c r="AO2966" s="572"/>
      <c r="AP2966" s="575"/>
      <c r="AQ2966" s="576"/>
      <c r="AR2966" s="577"/>
      <c r="AS2966" s="578"/>
      <c r="AT2966" s="627"/>
      <c r="AU2966" s="628"/>
      <c r="AV2966" s="629"/>
      <c r="AW2966" s="630"/>
      <c r="AX2966" s="577"/>
      <c r="AY2966" s="578"/>
      <c r="AZ2966" s="571"/>
      <c r="BA2966" s="572"/>
      <c r="BB2966" s="575"/>
      <c r="BC2966" s="576"/>
      <c r="BD2966" s="577"/>
      <c r="BE2966" s="578"/>
      <c r="BF2966" s="627"/>
      <c r="BG2966" s="628"/>
      <c r="BH2966" s="629"/>
      <c r="BI2966" s="630"/>
      <c r="BJ2966" s="577"/>
      <c r="BK2966" s="578"/>
      <c r="BL2966" s="605"/>
      <c r="BM2966" s="606"/>
      <c r="BN2966" s="607"/>
      <c r="BO2966" s="588"/>
      <c r="BP2966" s="556"/>
      <c r="BQ2966" s="556"/>
      <c r="BR2966" s="75" t="s">
        <v>75</v>
      </c>
      <c r="BS2966" s="76">
        <f>IF(BO2956="B",'VALUE POINTS'!L$15,IF('GAME STATS'!BO2956="C",'VALUE POINTS'!M$15,'VALUE POINTS'!K$15))</f>
        <v>2</v>
      </c>
      <c r="BT2966" s="280"/>
    </row>
    <row r="2967" spans="1:72" ht="21.75" hidden="1" customHeight="1" x14ac:dyDescent="0.35">
      <c r="A2967" s="268"/>
      <c r="B2967" s="678" t="str">
        <f>IF(ROSTER!B$14="","",ROSTER!B$14)</f>
        <v/>
      </c>
      <c r="C2967" s="669" t="str">
        <f>IF(ROSTER!C$14="","",ROSTER!C$14)</f>
        <v/>
      </c>
      <c r="D2967" s="670"/>
      <c r="E2967" s="667"/>
      <c r="F2967" s="680">
        <f>IF(E2967="y",1,IF(E2967="S",1,0))</f>
        <v>0</v>
      </c>
      <c r="G2967" s="663">
        <f>IF(E2967="S",1,0)</f>
        <v>0</v>
      </c>
      <c r="H2967" s="583"/>
      <c r="I2967" s="584"/>
      <c r="J2967" s="569"/>
      <c r="K2967" s="570"/>
      <c r="L2967" s="573"/>
      <c r="M2967" s="574"/>
      <c r="N2967" s="579">
        <f>L2967+J2967</f>
        <v>0</v>
      </c>
      <c r="O2967" s="580"/>
      <c r="P2967" s="569"/>
      <c r="Q2967" s="570"/>
      <c r="R2967" s="573"/>
      <c r="S2967" s="574"/>
      <c r="T2967" s="579">
        <f>R2967-P2967</f>
        <v>0</v>
      </c>
      <c r="U2967" s="580"/>
      <c r="V2967" s="583"/>
      <c r="W2967" s="584"/>
      <c r="X2967" s="569"/>
      <c r="Y2967" s="584"/>
      <c r="Z2967" s="569"/>
      <c r="AA2967" s="584"/>
      <c r="AB2967" s="569"/>
      <c r="AC2967" s="570"/>
      <c r="AD2967" s="573"/>
      <c r="AE2967" s="574"/>
      <c r="AF2967" s="557">
        <f>IF(AB2967=0,0,(AD2967/AB2967)*100)</f>
        <v>0</v>
      </c>
      <c r="AG2967" s="558"/>
      <c r="AH2967" s="569"/>
      <c r="AI2967" s="570"/>
      <c r="AJ2967" s="573"/>
      <c r="AK2967" s="574"/>
      <c r="AL2967" s="557">
        <f>IF(AH2967=0,0,(AJ2967/AH2967)*100)</f>
        <v>0</v>
      </c>
      <c r="AM2967" s="558"/>
      <c r="AN2967" s="569"/>
      <c r="AO2967" s="570"/>
      <c r="AP2967" s="573"/>
      <c r="AQ2967" s="574"/>
      <c r="AR2967" s="557">
        <f>IF(AN2967=0,0,(AP2967/AN2967)*100)</f>
        <v>0</v>
      </c>
      <c r="AS2967" s="558"/>
      <c r="AT2967" s="561">
        <f>AB2967+AH2967+AN2967</f>
        <v>0</v>
      </c>
      <c r="AU2967" s="562"/>
      <c r="AV2967" s="565">
        <f>AD2967+AJ2967+AP2967</f>
        <v>0</v>
      </c>
      <c r="AW2967" s="566"/>
      <c r="AX2967" s="557">
        <f>IF(AT2967=0,0,(AV2967/AT2967)*100)</f>
        <v>0</v>
      </c>
      <c r="AY2967" s="558"/>
      <c r="AZ2967" s="569"/>
      <c r="BA2967" s="570"/>
      <c r="BB2967" s="573"/>
      <c r="BC2967" s="574"/>
      <c r="BD2967" s="557">
        <f>IF(AZ2967=0,0,(BB2967/AZ2967)*100)</f>
        <v>0</v>
      </c>
      <c r="BE2967" s="558"/>
      <c r="BF2967" s="561">
        <f>AT2967+AZ2967</f>
        <v>0</v>
      </c>
      <c r="BG2967" s="562"/>
      <c r="BH2967" s="565">
        <f>AV2967+BB2967</f>
        <v>0</v>
      </c>
      <c r="BI2967" s="566"/>
      <c r="BJ2967" s="557">
        <f>IF(BF2967=0,0,(BH2967/BF2967)*100)</f>
        <v>0</v>
      </c>
      <c r="BK2967" s="558"/>
      <c r="BL2967" s="602">
        <f>(AD2967*2)+(AJ2967*2)+(AP2967*3)+BB2967</f>
        <v>0</v>
      </c>
      <c r="BM2967" s="603"/>
      <c r="BN2967" s="604"/>
      <c r="BO2967" s="587">
        <f t="shared" ref="BO2967" si="2851">IF(BQ2967=0,0,50*BP2967/BQ2967)</f>
        <v>0</v>
      </c>
      <c r="BP2967" s="555">
        <f>(BL2967*BS$11)+(N2967*BS$12)+(X2967*BS$13)+(R2967*BS$14)+(V2967*BS$15)+(Z2967*BS$16)</f>
        <v>0</v>
      </c>
      <c r="BQ2967" s="555">
        <f>((AZ2967-BB2967)*BS$18)+((AT2967-AV2967)*BS$17)+(H2967*BS$19)+(P2967*BS$20)</f>
        <v>0</v>
      </c>
      <c r="BR2967" s="75" t="s">
        <v>76</v>
      </c>
      <c r="BS2967" s="76">
        <f>IF(BO2956="B",'VALUE POINTS'!L$16,IF('GAME STATS'!BO2956="C",'VALUE POINTS'!M$16,'VALUE POINTS'!K$16))</f>
        <v>2</v>
      </c>
      <c r="BT2967" s="280"/>
    </row>
    <row r="2968" spans="1:72" ht="21.75" hidden="1" customHeight="1" x14ac:dyDescent="0.35">
      <c r="A2968" s="268"/>
      <c r="B2968" s="679"/>
      <c r="C2968" s="690" t="str">
        <f>IF(ROSTER!D$14="","",ROSTER!D$14)</f>
        <v/>
      </c>
      <c r="D2968" s="691"/>
      <c r="E2968" s="668"/>
      <c r="F2968" s="681"/>
      <c r="G2968" s="664"/>
      <c r="H2968" s="585"/>
      <c r="I2968" s="586"/>
      <c r="J2968" s="571"/>
      <c r="K2968" s="572"/>
      <c r="L2968" s="575"/>
      <c r="M2968" s="576"/>
      <c r="N2968" s="581" t="s">
        <v>16</v>
      </c>
      <c r="O2968" s="582"/>
      <c r="P2968" s="571"/>
      <c r="Q2968" s="572"/>
      <c r="R2968" s="575"/>
      <c r="S2968" s="576"/>
      <c r="T2968" s="581" t="s">
        <v>16</v>
      </c>
      <c r="U2968" s="582"/>
      <c r="V2968" s="585"/>
      <c r="W2968" s="586"/>
      <c r="X2968" s="571"/>
      <c r="Y2968" s="586"/>
      <c r="Z2968" s="571"/>
      <c r="AA2968" s="586"/>
      <c r="AB2968" s="571"/>
      <c r="AC2968" s="572"/>
      <c r="AD2968" s="575"/>
      <c r="AE2968" s="576"/>
      <c r="AF2968" s="577"/>
      <c r="AG2968" s="578"/>
      <c r="AH2968" s="571"/>
      <c r="AI2968" s="572"/>
      <c r="AJ2968" s="575"/>
      <c r="AK2968" s="576"/>
      <c r="AL2968" s="577"/>
      <c r="AM2968" s="578"/>
      <c r="AN2968" s="571"/>
      <c r="AO2968" s="572"/>
      <c r="AP2968" s="575"/>
      <c r="AQ2968" s="576"/>
      <c r="AR2968" s="577"/>
      <c r="AS2968" s="578"/>
      <c r="AT2968" s="627"/>
      <c r="AU2968" s="628"/>
      <c r="AV2968" s="629"/>
      <c r="AW2968" s="630"/>
      <c r="AX2968" s="577"/>
      <c r="AY2968" s="578"/>
      <c r="AZ2968" s="571"/>
      <c r="BA2968" s="572"/>
      <c r="BB2968" s="575"/>
      <c r="BC2968" s="576"/>
      <c r="BD2968" s="577"/>
      <c r="BE2968" s="578"/>
      <c r="BF2968" s="627"/>
      <c r="BG2968" s="628"/>
      <c r="BH2968" s="629"/>
      <c r="BI2968" s="630"/>
      <c r="BJ2968" s="577"/>
      <c r="BK2968" s="578"/>
      <c r="BL2968" s="605"/>
      <c r="BM2968" s="606"/>
      <c r="BN2968" s="607"/>
      <c r="BO2968" s="588"/>
      <c r="BP2968" s="556"/>
      <c r="BQ2968" s="556"/>
      <c r="BR2968" s="75" t="s">
        <v>77</v>
      </c>
      <c r="BS2968" s="76">
        <f>IF(BO2956="B",'VALUE POINTS'!L$17,IF('GAME STATS'!BO2956="C",'VALUE POINTS'!M$17,'VALUE POINTS'!K$17))</f>
        <v>1</v>
      </c>
      <c r="BT2968" s="280"/>
    </row>
    <row r="2969" spans="1:72" ht="21.75" hidden="1" customHeight="1" x14ac:dyDescent="0.35">
      <c r="A2969" s="268"/>
      <c r="B2969" s="678" t="str">
        <f>IF(ROSTER!B$16="","",ROSTER!B$16)</f>
        <v/>
      </c>
      <c r="C2969" s="669" t="str">
        <f>IF(ROSTER!C$16="","",ROSTER!C$16)</f>
        <v/>
      </c>
      <c r="D2969" s="670"/>
      <c r="E2969" s="667"/>
      <c r="F2969" s="680">
        <f>IF(E2969="y",1,IF(E2969="S",1,0))</f>
        <v>0</v>
      </c>
      <c r="G2969" s="663">
        <f>IF(E2969="S",1,0)</f>
        <v>0</v>
      </c>
      <c r="H2969" s="583"/>
      <c r="I2969" s="584"/>
      <c r="J2969" s="569"/>
      <c r="K2969" s="570"/>
      <c r="L2969" s="573"/>
      <c r="M2969" s="574"/>
      <c r="N2969" s="579">
        <f>L2969+J2969</f>
        <v>0</v>
      </c>
      <c r="O2969" s="580"/>
      <c r="P2969" s="569"/>
      <c r="Q2969" s="570"/>
      <c r="R2969" s="573"/>
      <c r="S2969" s="574"/>
      <c r="T2969" s="579">
        <f>R2969-P2969</f>
        <v>0</v>
      </c>
      <c r="U2969" s="580"/>
      <c r="V2969" s="583"/>
      <c r="W2969" s="584"/>
      <c r="X2969" s="569"/>
      <c r="Y2969" s="584"/>
      <c r="Z2969" s="569"/>
      <c r="AA2969" s="584"/>
      <c r="AB2969" s="569"/>
      <c r="AC2969" s="570"/>
      <c r="AD2969" s="573"/>
      <c r="AE2969" s="574"/>
      <c r="AF2969" s="557">
        <f>IF(AB2969=0,0,(AD2969/AB2969)*100)</f>
        <v>0</v>
      </c>
      <c r="AG2969" s="558"/>
      <c r="AH2969" s="569"/>
      <c r="AI2969" s="570"/>
      <c r="AJ2969" s="573"/>
      <c r="AK2969" s="574"/>
      <c r="AL2969" s="557">
        <f>IF(AH2969=0,0,(AJ2969/AH2969)*100)</f>
        <v>0</v>
      </c>
      <c r="AM2969" s="558"/>
      <c r="AN2969" s="569"/>
      <c r="AO2969" s="570"/>
      <c r="AP2969" s="573"/>
      <c r="AQ2969" s="574"/>
      <c r="AR2969" s="557">
        <f>IF(AN2969=0,0,(AP2969/AN2969)*100)</f>
        <v>0</v>
      </c>
      <c r="AS2969" s="558"/>
      <c r="AT2969" s="561">
        <f>AB2969+AH2969+AN2969</f>
        <v>0</v>
      </c>
      <c r="AU2969" s="562"/>
      <c r="AV2969" s="565">
        <f>AD2969+AJ2969+AP2969</f>
        <v>0</v>
      </c>
      <c r="AW2969" s="566"/>
      <c r="AX2969" s="557">
        <f>IF(AT2969=0,0,(AV2969/AT2969)*100)</f>
        <v>0</v>
      </c>
      <c r="AY2969" s="558"/>
      <c r="AZ2969" s="569"/>
      <c r="BA2969" s="570"/>
      <c r="BB2969" s="573"/>
      <c r="BC2969" s="574"/>
      <c r="BD2969" s="557">
        <f>IF(AZ2969=0,0,(BB2969/AZ2969)*100)</f>
        <v>0</v>
      </c>
      <c r="BE2969" s="558"/>
      <c r="BF2969" s="561">
        <f>AT2969+AZ2969</f>
        <v>0</v>
      </c>
      <c r="BG2969" s="562"/>
      <c r="BH2969" s="565">
        <f>AV2969+BB2969</f>
        <v>0</v>
      </c>
      <c r="BI2969" s="566"/>
      <c r="BJ2969" s="557">
        <f>IF(BF2969=0,0,(BH2969/BF2969)*100)</f>
        <v>0</v>
      </c>
      <c r="BK2969" s="558"/>
      <c r="BL2969" s="602">
        <f>(AD2969*2)+(AJ2969*2)+(AP2969*3)+BB2969</f>
        <v>0</v>
      </c>
      <c r="BM2969" s="603"/>
      <c r="BN2969" s="604"/>
      <c r="BO2969" s="587">
        <f t="shared" ref="BO2969" si="2852">IF(BQ2969=0,0,50*BP2969/BQ2969)</f>
        <v>0</v>
      </c>
      <c r="BP2969" s="555">
        <f>(BL2969*BS$11)+(N2969*BS$12)+(X2969*BS$13)+(R2969*BS$14)+(V2969*BS$15)+(Z2969*BS$16)</f>
        <v>0</v>
      </c>
      <c r="BQ2969" s="555">
        <f>((AZ2969-BB2969)*BS$18)+((AT2969-AV2969)*BS$17)+(H2969*BS$19)+(P2969*BS$20)</f>
        <v>0</v>
      </c>
      <c r="BR2969" s="75" t="s">
        <v>78</v>
      </c>
      <c r="BS2969" s="76">
        <f>IF(BO2956="B",'VALUE POINTS'!L$18,IF('GAME STATS'!BO2956="C",'VALUE POINTS'!M$18,'VALUE POINTS'!K$18))</f>
        <v>2</v>
      </c>
      <c r="BT2969" s="280"/>
    </row>
    <row r="2970" spans="1:72" ht="21.75" hidden="1" customHeight="1" x14ac:dyDescent="0.35">
      <c r="A2970" s="268"/>
      <c r="B2970" s="679"/>
      <c r="C2970" s="690" t="str">
        <f>IF(ROSTER!D$16="","",ROSTER!D$16)</f>
        <v/>
      </c>
      <c r="D2970" s="691"/>
      <c r="E2970" s="668"/>
      <c r="F2970" s="681"/>
      <c r="G2970" s="664"/>
      <c r="H2970" s="585"/>
      <c r="I2970" s="586"/>
      <c r="J2970" s="571"/>
      <c r="K2970" s="572"/>
      <c r="L2970" s="575"/>
      <c r="M2970" s="576"/>
      <c r="N2970" s="581" t="s">
        <v>16</v>
      </c>
      <c r="O2970" s="582"/>
      <c r="P2970" s="571"/>
      <c r="Q2970" s="572"/>
      <c r="R2970" s="575"/>
      <c r="S2970" s="576"/>
      <c r="T2970" s="581" t="s">
        <v>16</v>
      </c>
      <c r="U2970" s="582"/>
      <c r="V2970" s="585"/>
      <c r="W2970" s="586"/>
      <c r="X2970" s="571"/>
      <c r="Y2970" s="586"/>
      <c r="Z2970" s="571"/>
      <c r="AA2970" s="586"/>
      <c r="AB2970" s="571"/>
      <c r="AC2970" s="572"/>
      <c r="AD2970" s="575"/>
      <c r="AE2970" s="576"/>
      <c r="AF2970" s="577"/>
      <c r="AG2970" s="578"/>
      <c r="AH2970" s="571"/>
      <c r="AI2970" s="572"/>
      <c r="AJ2970" s="575"/>
      <c r="AK2970" s="576"/>
      <c r="AL2970" s="577"/>
      <c r="AM2970" s="578"/>
      <c r="AN2970" s="571"/>
      <c r="AO2970" s="572"/>
      <c r="AP2970" s="575"/>
      <c r="AQ2970" s="576"/>
      <c r="AR2970" s="577"/>
      <c r="AS2970" s="578"/>
      <c r="AT2970" s="627"/>
      <c r="AU2970" s="628"/>
      <c r="AV2970" s="629"/>
      <c r="AW2970" s="630"/>
      <c r="AX2970" s="577"/>
      <c r="AY2970" s="578"/>
      <c r="AZ2970" s="571"/>
      <c r="BA2970" s="572"/>
      <c r="BB2970" s="575"/>
      <c r="BC2970" s="576"/>
      <c r="BD2970" s="577"/>
      <c r="BE2970" s="578"/>
      <c r="BF2970" s="627"/>
      <c r="BG2970" s="628"/>
      <c r="BH2970" s="629"/>
      <c r="BI2970" s="630"/>
      <c r="BJ2970" s="577"/>
      <c r="BK2970" s="578"/>
      <c r="BL2970" s="605"/>
      <c r="BM2970" s="606"/>
      <c r="BN2970" s="607"/>
      <c r="BO2970" s="588"/>
      <c r="BP2970" s="556"/>
      <c r="BQ2970" s="556"/>
      <c r="BR2970" s="75" t="s">
        <v>79</v>
      </c>
      <c r="BS2970" s="76">
        <f>IF(BO2956="B",'VALUE POINTS'!L$19,IF('GAME STATS'!BO2956="C",'VALUE POINTS'!M$19,'VALUE POINTS'!K$19))</f>
        <v>2</v>
      </c>
      <c r="BT2970" s="280"/>
    </row>
    <row r="2971" spans="1:72" ht="21.75" hidden="1" customHeight="1" x14ac:dyDescent="0.25">
      <c r="A2971" s="268"/>
      <c r="B2971" s="678" t="str">
        <f>IF(ROSTER!B$18="","",ROSTER!B$18)</f>
        <v/>
      </c>
      <c r="C2971" s="669" t="str">
        <f>IF(ROSTER!C$18="","",ROSTER!C$18)</f>
        <v/>
      </c>
      <c r="D2971" s="670"/>
      <c r="E2971" s="667"/>
      <c r="F2971" s="680">
        <f>IF(E2971="y",1,IF(E2971="S",1,0))</f>
        <v>0</v>
      </c>
      <c r="G2971" s="663">
        <f>IF(E2971="S",1,0)</f>
        <v>0</v>
      </c>
      <c r="H2971" s="583"/>
      <c r="I2971" s="584"/>
      <c r="J2971" s="569"/>
      <c r="K2971" s="570"/>
      <c r="L2971" s="573"/>
      <c r="M2971" s="574"/>
      <c r="N2971" s="579">
        <f>L2971+J2971</f>
        <v>0</v>
      </c>
      <c r="O2971" s="580"/>
      <c r="P2971" s="569"/>
      <c r="Q2971" s="570"/>
      <c r="R2971" s="573"/>
      <c r="S2971" s="574"/>
      <c r="T2971" s="579">
        <f>R2971-P2971</f>
        <v>0</v>
      </c>
      <c r="U2971" s="580"/>
      <c r="V2971" s="583"/>
      <c r="W2971" s="584"/>
      <c r="X2971" s="569"/>
      <c r="Y2971" s="584"/>
      <c r="Z2971" s="569"/>
      <c r="AA2971" s="584"/>
      <c r="AB2971" s="569"/>
      <c r="AC2971" s="570"/>
      <c r="AD2971" s="573"/>
      <c r="AE2971" s="574"/>
      <c r="AF2971" s="557">
        <f>IF(AB2971=0,0,(AD2971/AB2971)*100)</f>
        <v>0</v>
      </c>
      <c r="AG2971" s="558"/>
      <c r="AH2971" s="569"/>
      <c r="AI2971" s="570"/>
      <c r="AJ2971" s="573"/>
      <c r="AK2971" s="574"/>
      <c r="AL2971" s="557">
        <f>IF(AH2971=0,0,(AJ2971/AH2971)*100)</f>
        <v>0</v>
      </c>
      <c r="AM2971" s="558"/>
      <c r="AN2971" s="569"/>
      <c r="AO2971" s="570"/>
      <c r="AP2971" s="573"/>
      <c r="AQ2971" s="574"/>
      <c r="AR2971" s="557">
        <f>IF(AN2971=0,0,(AP2971/AN2971)*100)</f>
        <v>0</v>
      </c>
      <c r="AS2971" s="558"/>
      <c r="AT2971" s="561">
        <f>AB2971+AH2971+AN2971</f>
        <v>0</v>
      </c>
      <c r="AU2971" s="562"/>
      <c r="AV2971" s="565">
        <f>AD2971+AJ2971+AP2971</f>
        <v>0</v>
      </c>
      <c r="AW2971" s="566"/>
      <c r="AX2971" s="557">
        <f>IF(AT2971=0,0,(AV2971/AT2971)*100)</f>
        <v>0</v>
      </c>
      <c r="AY2971" s="558"/>
      <c r="AZ2971" s="569"/>
      <c r="BA2971" s="570"/>
      <c r="BB2971" s="573"/>
      <c r="BC2971" s="574"/>
      <c r="BD2971" s="557">
        <f>IF(AZ2971=0,0,(BB2971/AZ2971)*100)</f>
        <v>0</v>
      </c>
      <c r="BE2971" s="558"/>
      <c r="BF2971" s="561">
        <f>AT2971+AZ2971</f>
        <v>0</v>
      </c>
      <c r="BG2971" s="562"/>
      <c r="BH2971" s="565">
        <f>AV2971+BB2971</f>
        <v>0</v>
      </c>
      <c r="BI2971" s="566"/>
      <c r="BJ2971" s="557">
        <f>IF(BF2971=0,0,(BH2971/BF2971)*100)</f>
        <v>0</v>
      </c>
      <c r="BK2971" s="558"/>
      <c r="BL2971" s="602">
        <f>(AD2971*2)+(AJ2971*2)+(AP2971*3)+BB2971</f>
        <v>0</v>
      </c>
      <c r="BM2971" s="603"/>
      <c r="BN2971" s="604"/>
      <c r="BO2971" s="587">
        <f t="shared" ref="BO2971" si="2853">IF(BQ2971=0,0,50*BP2971/BQ2971)</f>
        <v>0</v>
      </c>
      <c r="BP2971" s="555">
        <f>(BL2971*BS$11)+(N2971*BS$12)+(X2971*BS$13)+(R2971*BS$14)+(V2971*BS$15)+(Z2971*BS$16)</f>
        <v>0</v>
      </c>
      <c r="BQ2971" s="555">
        <f>((AZ2971-BB2971)*BS$18)+((AT2971-AV2971)*BS$17)+(H2971*BS$19)+(P2971*BS$20)</f>
        <v>0</v>
      </c>
      <c r="BR2971" s="65"/>
      <c r="BS2971" s="65"/>
      <c r="BT2971" s="280"/>
    </row>
    <row r="2972" spans="1:72" ht="21.75" hidden="1" customHeight="1" x14ac:dyDescent="0.25">
      <c r="A2972" s="268"/>
      <c r="B2972" s="679"/>
      <c r="C2972" s="690" t="str">
        <f>IF(ROSTER!D$18="","",ROSTER!D$18)</f>
        <v/>
      </c>
      <c r="D2972" s="691"/>
      <c r="E2972" s="668"/>
      <c r="F2972" s="681"/>
      <c r="G2972" s="664"/>
      <c r="H2972" s="585"/>
      <c r="I2972" s="586"/>
      <c r="J2972" s="571"/>
      <c r="K2972" s="572"/>
      <c r="L2972" s="575"/>
      <c r="M2972" s="576"/>
      <c r="N2972" s="581" t="s">
        <v>16</v>
      </c>
      <c r="O2972" s="582"/>
      <c r="P2972" s="571"/>
      <c r="Q2972" s="572"/>
      <c r="R2972" s="575"/>
      <c r="S2972" s="576"/>
      <c r="T2972" s="581" t="s">
        <v>16</v>
      </c>
      <c r="U2972" s="582"/>
      <c r="V2972" s="585"/>
      <c r="W2972" s="586"/>
      <c r="X2972" s="571"/>
      <c r="Y2972" s="586"/>
      <c r="Z2972" s="571"/>
      <c r="AA2972" s="586"/>
      <c r="AB2972" s="571"/>
      <c r="AC2972" s="572"/>
      <c r="AD2972" s="575"/>
      <c r="AE2972" s="576"/>
      <c r="AF2972" s="577"/>
      <c r="AG2972" s="578"/>
      <c r="AH2972" s="571"/>
      <c r="AI2972" s="572"/>
      <c r="AJ2972" s="575"/>
      <c r="AK2972" s="576"/>
      <c r="AL2972" s="577"/>
      <c r="AM2972" s="578"/>
      <c r="AN2972" s="571"/>
      <c r="AO2972" s="572"/>
      <c r="AP2972" s="575"/>
      <c r="AQ2972" s="576"/>
      <c r="AR2972" s="577"/>
      <c r="AS2972" s="578"/>
      <c r="AT2972" s="627"/>
      <c r="AU2972" s="628"/>
      <c r="AV2972" s="629"/>
      <c r="AW2972" s="630"/>
      <c r="AX2972" s="577"/>
      <c r="AY2972" s="578"/>
      <c r="AZ2972" s="571"/>
      <c r="BA2972" s="572"/>
      <c r="BB2972" s="575"/>
      <c r="BC2972" s="576"/>
      <c r="BD2972" s="577"/>
      <c r="BE2972" s="578"/>
      <c r="BF2972" s="627"/>
      <c r="BG2972" s="628"/>
      <c r="BH2972" s="629"/>
      <c r="BI2972" s="630"/>
      <c r="BJ2972" s="577"/>
      <c r="BK2972" s="578"/>
      <c r="BL2972" s="605"/>
      <c r="BM2972" s="606"/>
      <c r="BN2972" s="607"/>
      <c r="BO2972" s="588"/>
      <c r="BP2972" s="556"/>
      <c r="BQ2972" s="556"/>
      <c r="BR2972" s="65"/>
      <c r="BS2972" s="65"/>
      <c r="BT2972" s="268"/>
    </row>
    <row r="2973" spans="1:72" ht="21.75" hidden="1" customHeight="1" x14ac:dyDescent="0.25">
      <c r="A2973" s="268"/>
      <c r="B2973" s="678" t="str">
        <f>IF(ROSTER!B$20="","",ROSTER!B$20)</f>
        <v/>
      </c>
      <c r="C2973" s="669" t="str">
        <f>IF(ROSTER!C$20="","",ROSTER!C$20)</f>
        <v/>
      </c>
      <c r="D2973" s="670"/>
      <c r="E2973" s="667"/>
      <c r="F2973" s="680">
        <f>IF(E2973="y",1,IF(E2973="S",1,0))</f>
        <v>0</v>
      </c>
      <c r="G2973" s="663">
        <f>IF(E2973="S",1,0)</f>
        <v>0</v>
      </c>
      <c r="H2973" s="583"/>
      <c r="I2973" s="584"/>
      <c r="J2973" s="569"/>
      <c r="K2973" s="570"/>
      <c r="L2973" s="573"/>
      <c r="M2973" s="574"/>
      <c r="N2973" s="579">
        <f>L2973+J2973</f>
        <v>0</v>
      </c>
      <c r="O2973" s="580"/>
      <c r="P2973" s="569"/>
      <c r="Q2973" s="570"/>
      <c r="R2973" s="573"/>
      <c r="S2973" s="574"/>
      <c r="T2973" s="579">
        <f>R2973-P2973</f>
        <v>0</v>
      </c>
      <c r="U2973" s="580"/>
      <c r="V2973" s="583"/>
      <c r="W2973" s="584"/>
      <c r="X2973" s="569"/>
      <c r="Y2973" s="584"/>
      <c r="Z2973" s="569"/>
      <c r="AA2973" s="584"/>
      <c r="AB2973" s="569"/>
      <c r="AC2973" s="570"/>
      <c r="AD2973" s="573"/>
      <c r="AE2973" s="574"/>
      <c r="AF2973" s="557">
        <f>IF(AB2973=0,0,(AD2973/AB2973)*100)</f>
        <v>0</v>
      </c>
      <c r="AG2973" s="558"/>
      <c r="AH2973" s="569"/>
      <c r="AI2973" s="570"/>
      <c r="AJ2973" s="573"/>
      <c r="AK2973" s="574"/>
      <c r="AL2973" s="557">
        <f>IF(AH2973=0,0,(AJ2973/AH2973)*100)</f>
        <v>0</v>
      </c>
      <c r="AM2973" s="558"/>
      <c r="AN2973" s="569"/>
      <c r="AO2973" s="570"/>
      <c r="AP2973" s="573"/>
      <c r="AQ2973" s="574"/>
      <c r="AR2973" s="557">
        <f>IF(AN2973=0,0,(AP2973/AN2973)*100)</f>
        <v>0</v>
      </c>
      <c r="AS2973" s="558"/>
      <c r="AT2973" s="561">
        <f>AB2973+AH2973+AN2973</f>
        <v>0</v>
      </c>
      <c r="AU2973" s="562"/>
      <c r="AV2973" s="565">
        <f>AD2973+AJ2973+AP2973</f>
        <v>0</v>
      </c>
      <c r="AW2973" s="566"/>
      <c r="AX2973" s="557">
        <f>IF(AT2973=0,0,(AV2973/AT2973)*100)</f>
        <v>0</v>
      </c>
      <c r="AY2973" s="558"/>
      <c r="AZ2973" s="569"/>
      <c r="BA2973" s="570"/>
      <c r="BB2973" s="573"/>
      <c r="BC2973" s="574"/>
      <c r="BD2973" s="557">
        <f>IF(AZ2973=0,0,(BB2973/AZ2973)*100)</f>
        <v>0</v>
      </c>
      <c r="BE2973" s="558"/>
      <c r="BF2973" s="561">
        <f>AT2973+AZ2973</f>
        <v>0</v>
      </c>
      <c r="BG2973" s="562"/>
      <c r="BH2973" s="565">
        <f>AV2973+BB2973</f>
        <v>0</v>
      </c>
      <c r="BI2973" s="566"/>
      <c r="BJ2973" s="557">
        <f>IF(BF2973=0,0,(BH2973/BF2973)*100)</f>
        <v>0</v>
      </c>
      <c r="BK2973" s="558"/>
      <c r="BL2973" s="602">
        <f>(AD2973*2)+(AJ2973*2)+(AP2973*3)+BB2973</f>
        <v>0</v>
      </c>
      <c r="BM2973" s="603"/>
      <c r="BN2973" s="604"/>
      <c r="BO2973" s="587">
        <f t="shared" ref="BO2973" si="2854">IF(BQ2973=0,0,50*BP2973/BQ2973)</f>
        <v>0</v>
      </c>
      <c r="BP2973" s="555">
        <f>(BL2973*BS$11)+(N2973*BS$12)+(X2973*BS$13)+(R2973*BS$14)+(V2973*BS$15)+(Z2973*BS$16)</f>
        <v>0</v>
      </c>
      <c r="BQ2973" s="555">
        <f>((AZ2973-BB2973)*BS$18)+((AT2973-AV2973)*BS$17)+(H2973*BS$19)+(P2973*BS$20)</f>
        <v>0</v>
      </c>
      <c r="BR2973" s="65"/>
      <c r="BS2973" s="65"/>
      <c r="BT2973" s="268"/>
    </row>
    <row r="2974" spans="1:72" ht="21.75" hidden="1" customHeight="1" x14ac:dyDescent="0.25">
      <c r="A2974" s="268"/>
      <c r="B2974" s="679"/>
      <c r="C2974" s="690" t="str">
        <f>IF(ROSTER!D$20="","",ROSTER!D$20)</f>
        <v/>
      </c>
      <c r="D2974" s="691"/>
      <c r="E2974" s="668"/>
      <c r="F2974" s="681"/>
      <c r="G2974" s="664"/>
      <c r="H2974" s="585"/>
      <c r="I2974" s="586"/>
      <c r="J2974" s="571"/>
      <c r="K2974" s="572"/>
      <c r="L2974" s="575"/>
      <c r="M2974" s="576"/>
      <c r="N2974" s="581" t="s">
        <v>16</v>
      </c>
      <c r="O2974" s="582"/>
      <c r="P2974" s="571"/>
      <c r="Q2974" s="572"/>
      <c r="R2974" s="575"/>
      <c r="S2974" s="576"/>
      <c r="T2974" s="581" t="s">
        <v>16</v>
      </c>
      <c r="U2974" s="582"/>
      <c r="V2974" s="585"/>
      <c r="W2974" s="586"/>
      <c r="X2974" s="571"/>
      <c r="Y2974" s="586"/>
      <c r="Z2974" s="571"/>
      <c r="AA2974" s="586"/>
      <c r="AB2974" s="571"/>
      <c r="AC2974" s="572"/>
      <c r="AD2974" s="575"/>
      <c r="AE2974" s="576"/>
      <c r="AF2974" s="577"/>
      <c r="AG2974" s="578"/>
      <c r="AH2974" s="571"/>
      <c r="AI2974" s="572"/>
      <c r="AJ2974" s="575"/>
      <c r="AK2974" s="576"/>
      <c r="AL2974" s="577"/>
      <c r="AM2974" s="578"/>
      <c r="AN2974" s="571"/>
      <c r="AO2974" s="572"/>
      <c r="AP2974" s="575"/>
      <c r="AQ2974" s="576"/>
      <c r="AR2974" s="577"/>
      <c r="AS2974" s="578"/>
      <c r="AT2974" s="627"/>
      <c r="AU2974" s="628"/>
      <c r="AV2974" s="629"/>
      <c r="AW2974" s="630"/>
      <c r="AX2974" s="577"/>
      <c r="AY2974" s="578"/>
      <c r="AZ2974" s="571"/>
      <c r="BA2974" s="572"/>
      <c r="BB2974" s="575"/>
      <c r="BC2974" s="576"/>
      <c r="BD2974" s="577"/>
      <c r="BE2974" s="578"/>
      <c r="BF2974" s="627"/>
      <c r="BG2974" s="628"/>
      <c r="BH2974" s="629"/>
      <c r="BI2974" s="630"/>
      <c r="BJ2974" s="577"/>
      <c r="BK2974" s="578"/>
      <c r="BL2974" s="605"/>
      <c r="BM2974" s="606"/>
      <c r="BN2974" s="607"/>
      <c r="BO2974" s="588"/>
      <c r="BP2974" s="556"/>
      <c r="BQ2974" s="556"/>
      <c r="BR2974" s="65"/>
      <c r="BS2974" s="65"/>
      <c r="BT2974" s="268"/>
    </row>
    <row r="2975" spans="1:72" ht="21.75" hidden="1" customHeight="1" x14ac:dyDescent="0.25">
      <c r="A2975" s="268"/>
      <c r="B2975" s="678" t="str">
        <f>IF(ROSTER!B$22="","",ROSTER!B$22)</f>
        <v/>
      </c>
      <c r="C2975" s="669" t="str">
        <f>IF(ROSTER!C$22="","",ROSTER!C$22)</f>
        <v/>
      </c>
      <c r="D2975" s="670"/>
      <c r="E2975" s="667"/>
      <c r="F2975" s="680">
        <f>IF(E2975="y",1,IF(E2975="S",1,0))</f>
        <v>0</v>
      </c>
      <c r="G2975" s="663">
        <f>IF(E2975="S",1,0)</f>
        <v>0</v>
      </c>
      <c r="H2975" s="583"/>
      <c r="I2975" s="584"/>
      <c r="J2975" s="569"/>
      <c r="K2975" s="570"/>
      <c r="L2975" s="573"/>
      <c r="M2975" s="574"/>
      <c r="N2975" s="579">
        <f>L2975+J2975</f>
        <v>0</v>
      </c>
      <c r="O2975" s="580"/>
      <c r="P2975" s="569"/>
      <c r="Q2975" s="570"/>
      <c r="R2975" s="573"/>
      <c r="S2975" s="574"/>
      <c r="T2975" s="579">
        <f>R2975-P2975</f>
        <v>0</v>
      </c>
      <c r="U2975" s="580"/>
      <c r="V2975" s="583"/>
      <c r="W2975" s="584"/>
      <c r="X2975" s="569"/>
      <c r="Y2975" s="584"/>
      <c r="Z2975" s="569"/>
      <c r="AA2975" s="584"/>
      <c r="AB2975" s="569"/>
      <c r="AC2975" s="570"/>
      <c r="AD2975" s="573"/>
      <c r="AE2975" s="574"/>
      <c r="AF2975" s="557">
        <f>IF(AB2975=0,0,(AD2975/AB2975)*100)</f>
        <v>0</v>
      </c>
      <c r="AG2975" s="558"/>
      <c r="AH2975" s="569"/>
      <c r="AI2975" s="570"/>
      <c r="AJ2975" s="573"/>
      <c r="AK2975" s="574"/>
      <c r="AL2975" s="557">
        <f>IF(AH2975=0,0,(AJ2975/AH2975)*100)</f>
        <v>0</v>
      </c>
      <c r="AM2975" s="558"/>
      <c r="AN2975" s="569"/>
      <c r="AO2975" s="570"/>
      <c r="AP2975" s="573"/>
      <c r="AQ2975" s="574"/>
      <c r="AR2975" s="557">
        <f>IF(AN2975=0,0,(AP2975/AN2975)*100)</f>
        <v>0</v>
      </c>
      <c r="AS2975" s="558"/>
      <c r="AT2975" s="561">
        <f>AB2975+AH2975+AN2975</f>
        <v>0</v>
      </c>
      <c r="AU2975" s="562"/>
      <c r="AV2975" s="565">
        <f>AD2975+AJ2975+AP2975</f>
        <v>0</v>
      </c>
      <c r="AW2975" s="566"/>
      <c r="AX2975" s="557">
        <f>IF(AT2975=0,0,(AV2975/AT2975)*100)</f>
        <v>0</v>
      </c>
      <c r="AY2975" s="558"/>
      <c r="AZ2975" s="569"/>
      <c r="BA2975" s="570"/>
      <c r="BB2975" s="573"/>
      <c r="BC2975" s="574"/>
      <c r="BD2975" s="557">
        <f>IF(AZ2975=0,0,(BB2975/AZ2975)*100)</f>
        <v>0</v>
      </c>
      <c r="BE2975" s="558"/>
      <c r="BF2975" s="561">
        <f>AT2975+AZ2975</f>
        <v>0</v>
      </c>
      <c r="BG2975" s="562"/>
      <c r="BH2975" s="565">
        <f>AV2975+BB2975</f>
        <v>0</v>
      </c>
      <c r="BI2975" s="566"/>
      <c r="BJ2975" s="557">
        <f>IF(BF2975=0,0,(BH2975/BF2975)*100)</f>
        <v>0</v>
      </c>
      <c r="BK2975" s="558"/>
      <c r="BL2975" s="602">
        <f>(AD2975*2)+(AJ2975*2)+(AP2975*3)+BB2975</f>
        <v>0</v>
      </c>
      <c r="BM2975" s="603"/>
      <c r="BN2975" s="604"/>
      <c r="BO2975" s="587">
        <f t="shared" ref="BO2975" si="2855">IF(BQ2975=0,0,50*BP2975/BQ2975)</f>
        <v>0</v>
      </c>
      <c r="BP2975" s="555">
        <f>(BL2975*BS$11)+(N2975*BS$12)+(X2975*BS$13)+(R2975*BS$14)+(V2975*BS$15)+(Z2975*BS$16)</f>
        <v>0</v>
      </c>
      <c r="BQ2975" s="555">
        <f>((AZ2975-BB2975)*BS$18)+((AT2975-AV2975)*BS$17)+(H2975*BS$19)+(P2975*BS$20)</f>
        <v>0</v>
      </c>
      <c r="BR2975" s="65"/>
      <c r="BS2975" s="65"/>
      <c r="BT2975" s="268"/>
    </row>
    <row r="2976" spans="1:72" ht="21.75" hidden="1" customHeight="1" x14ac:dyDescent="0.25">
      <c r="A2976" s="268"/>
      <c r="B2976" s="679"/>
      <c r="C2976" s="690" t="str">
        <f>IF(ROSTER!D$22="","",ROSTER!D$22)</f>
        <v/>
      </c>
      <c r="D2976" s="691"/>
      <c r="E2976" s="668"/>
      <c r="F2976" s="681"/>
      <c r="G2976" s="664"/>
      <c r="H2976" s="585"/>
      <c r="I2976" s="586"/>
      <c r="J2976" s="571"/>
      <c r="K2976" s="572"/>
      <c r="L2976" s="575"/>
      <c r="M2976" s="576"/>
      <c r="N2976" s="581" t="s">
        <v>16</v>
      </c>
      <c r="O2976" s="582"/>
      <c r="P2976" s="571"/>
      <c r="Q2976" s="572"/>
      <c r="R2976" s="575"/>
      <c r="S2976" s="576"/>
      <c r="T2976" s="581" t="s">
        <v>16</v>
      </c>
      <c r="U2976" s="582"/>
      <c r="V2976" s="585"/>
      <c r="W2976" s="586"/>
      <c r="X2976" s="571"/>
      <c r="Y2976" s="586"/>
      <c r="Z2976" s="571"/>
      <c r="AA2976" s="586"/>
      <c r="AB2976" s="571"/>
      <c r="AC2976" s="572"/>
      <c r="AD2976" s="575"/>
      <c r="AE2976" s="576"/>
      <c r="AF2976" s="577"/>
      <c r="AG2976" s="578"/>
      <c r="AH2976" s="571"/>
      <c r="AI2976" s="572"/>
      <c r="AJ2976" s="575"/>
      <c r="AK2976" s="576"/>
      <c r="AL2976" s="577"/>
      <c r="AM2976" s="578"/>
      <c r="AN2976" s="571"/>
      <c r="AO2976" s="572"/>
      <c r="AP2976" s="575"/>
      <c r="AQ2976" s="576"/>
      <c r="AR2976" s="577"/>
      <c r="AS2976" s="578"/>
      <c r="AT2976" s="627"/>
      <c r="AU2976" s="628"/>
      <c r="AV2976" s="629"/>
      <c r="AW2976" s="630"/>
      <c r="AX2976" s="577"/>
      <c r="AY2976" s="578"/>
      <c r="AZ2976" s="571"/>
      <c r="BA2976" s="572"/>
      <c r="BB2976" s="575"/>
      <c r="BC2976" s="576"/>
      <c r="BD2976" s="577"/>
      <c r="BE2976" s="578"/>
      <c r="BF2976" s="627"/>
      <c r="BG2976" s="628"/>
      <c r="BH2976" s="629"/>
      <c r="BI2976" s="630"/>
      <c r="BJ2976" s="577"/>
      <c r="BK2976" s="578"/>
      <c r="BL2976" s="605"/>
      <c r="BM2976" s="606"/>
      <c r="BN2976" s="607"/>
      <c r="BO2976" s="588"/>
      <c r="BP2976" s="556"/>
      <c r="BQ2976" s="556"/>
      <c r="BR2976" s="65"/>
      <c r="BS2976" s="65"/>
      <c r="BT2976" s="268"/>
    </row>
    <row r="2977" spans="1:72" ht="21.75" hidden="1" customHeight="1" x14ac:dyDescent="0.25">
      <c r="A2977" s="268"/>
      <c r="B2977" s="678" t="str">
        <f>IF(ROSTER!B$24="","",ROSTER!B$24)</f>
        <v/>
      </c>
      <c r="C2977" s="669" t="str">
        <f>IF(ROSTER!C$24="","",ROSTER!C$24)</f>
        <v/>
      </c>
      <c r="D2977" s="670"/>
      <c r="E2977" s="667"/>
      <c r="F2977" s="680">
        <f>IF(E2977="y",1,IF(E2977="S",1,0))</f>
        <v>0</v>
      </c>
      <c r="G2977" s="663">
        <f>IF(E2977="S",1,0)</f>
        <v>0</v>
      </c>
      <c r="H2977" s="583"/>
      <c r="I2977" s="584"/>
      <c r="J2977" s="569"/>
      <c r="K2977" s="570"/>
      <c r="L2977" s="573"/>
      <c r="M2977" s="574"/>
      <c r="N2977" s="579">
        <f>L2977+J2977</f>
        <v>0</v>
      </c>
      <c r="O2977" s="580"/>
      <c r="P2977" s="569"/>
      <c r="Q2977" s="570"/>
      <c r="R2977" s="573"/>
      <c r="S2977" s="574"/>
      <c r="T2977" s="579">
        <f>R2977-P2977</f>
        <v>0</v>
      </c>
      <c r="U2977" s="580"/>
      <c r="V2977" s="583"/>
      <c r="W2977" s="584"/>
      <c r="X2977" s="569"/>
      <c r="Y2977" s="584"/>
      <c r="Z2977" s="569"/>
      <c r="AA2977" s="584"/>
      <c r="AB2977" s="569"/>
      <c r="AC2977" s="570"/>
      <c r="AD2977" s="573"/>
      <c r="AE2977" s="574"/>
      <c r="AF2977" s="557">
        <f>IF(AB2977=0,0,(AD2977/AB2977)*100)</f>
        <v>0</v>
      </c>
      <c r="AG2977" s="558"/>
      <c r="AH2977" s="569"/>
      <c r="AI2977" s="570"/>
      <c r="AJ2977" s="573"/>
      <c r="AK2977" s="574"/>
      <c r="AL2977" s="557">
        <f>IF(AH2977=0,0,(AJ2977/AH2977)*100)</f>
        <v>0</v>
      </c>
      <c r="AM2977" s="558"/>
      <c r="AN2977" s="569"/>
      <c r="AO2977" s="570"/>
      <c r="AP2977" s="573"/>
      <c r="AQ2977" s="574"/>
      <c r="AR2977" s="557">
        <f>IF(AN2977=0,0,(AP2977/AN2977)*100)</f>
        <v>0</v>
      </c>
      <c r="AS2977" s="558"/>
      <c r="AT2977" s="561">
        <f>AB2977+AH2977+AN2977</f>
        <v>0</v>
      </c>
      <c r="AU2977" s="562"/>
      <c r="AV2977" s="565">
        <f>AD2977+AJ2977+AP2977</f>
        <v>0</v>
      </c>
      <c r="AW2977" s="566"/>
      <c r="AX2977" s="557">
        <f>IF(AT2977=0,0,(AV2977/AT2977)*100)</f>
        <v>0</v>
      </c>
      <c r="AY2977" s="558"/>
      <c r="AZ2977" s="569"/>
      <c r="BA2977" s="570"/>
      <c r="BB2977" s="573"/>
      <c r="BC2977" s="574"/>
      <c r="BD2977" s="557">
        <f>IF(AZ2977=0,0,(BB2977/AZ2977)*100)</f>
        <v>0</v>
      </c>
      <c r="BE2977" s="558"/>
      <c r="BF2977" s="561">
        <f>AT2977+AZ2977</f>
        <v>0</v>
      </c>
      <c r="BG2977" s="562"/>
      <c r="BH2977" s="565">
        <f>AV2977+BB2977</f>
        <v>0</v>
      </c>
      <c r="BI2977" s="566"/>
      <c r="BJ2977" s="557">
        <f>IF(BF2977=0,0,(BH2977/BF2977)*100)</f>
        <v>0</v>
      </c>
      <c r="BK2977" s="558"/>
      <c r="BL2977" s="602">
        <f>(AD2977*2)+(AJ2977*2)+(AP2977*3)+BB2977</f>
        <v>0</v>
      </c>
      <c r="BM2977" s="603"/>
      <c r="BN2977" s="604"/>
      <c r="BO2977" s="587">
        <f t="shared" ref="BO2977" si="2856">IF(BQ2977=0,0,50*BP2977/BQ2977)</f>
        <v>0</v>
      </c>
      <c r="BP2977" s="555">
        <f>(BL2977*BS$11)+(N2977*BS$12)+(X2977*BS$13)+(R2977*BS$14)+(V2977*BS$15)+(Z2977*BS$16)</f>
        <v>0</v>
      </c>
      <c r="BQ2977" s="555">
        <f>((AZ2977-BB2977)*BS$18)+((AT2977-AV2977)*BS$17)+(H2977*BS$19)+(P2977*BS$20)</f>
        <v>0</v>
      </c>
      <c r="BR2977" s="65"/>
      <c r="BS2977" s="65"/>
      <c r="BT2977" s="268"/>
    </row>
    <row r="2978" spans="1:72" ht="21.75" hidden="1" customHeight="1" x14ac:dyDescent="0.25">
      <c r="A2978" s="268"/>
      <c r="B2978" s="679"/>
      <c r="C2978" s="690" t="str">
        <f>IF(ROSTER!D$24="","",ROSTER!D$24)</f>
        <v/>
      </c>
      <c r="D2978" s="691"/>
      <c r="E2978" s="668"/>
      <c r="F2978" s="681"/>
      <c r="G2978" s="664"/>
      <c r="H2978" s="585"/>
      <c r="I2978" s="586"/>
      <c r="J2978" s="571"/>
      <c r="K2978" s="572"/>
      <c r="L2978" s="575"/>
      <c r="M2978" s="576"/>
      <c r="N2978" s="581" t="s">
        <v>16</v>
      </c>
      <c r="O2978" s="582"/>
      <c r="P2978" s="571"/>
      <c r="Q2978" s="572"/>
      <c r="R2978" s="575"/>
      <c r="S2978" s="576"/>
      <c r="T2978" s="581" t="s">
        <v>16</v>
      </c>
      <c r="U2978" s="582"/>
      <c r="V2978" s="585"/>
      <c r="W2978" s="586"/>
      <c r="X2978" s="571"/>
      <c r="Y2978" s="586"/>
      <c r="Z2978" s="571"/>
      <c r="AA2978" s="586"/>
      <c r="AB2978" s="571"/>
      <c r="AC2978" s="572"/>
      <c r="AD2978" s="575"/>
      <c r="AE2978" s="576"/>
      <c r="AF2978" s="577"/>
      <c r="AG2978" s="578"/>
      <c r="AH2978" s="571"/>
      <c r="AI2978" s="572"/>
      <c r="AJ2978" s="575"/>
      <c r="AK2978" s="576"/>
      <c r="AL2978" s="577"/>
      <c r="AM2978" s="578"/>
      <c r="AN2978" s="571"/>
      <c r="AO2978" s="572"/>
      <c r="AP2978" s="575"/>
      <c r="AQ2978" s="576"/>
      <c r="AR2978" s="577"/>
      <c r="AS2978" s="578"/>
      <c r="AT2978" s="627"/>
      <c r="AU2978" s="628"/>
      <c r="AV2978" s="629"/>
      <c r="AW2978" s="630"/>
      <c r="AX2978" s="577"/>
      <c r="AY2978" s="578"/>
      <c r="AZ2978" s="571"/>
      <c r="BA2978" s="572"/>
      <c r="BB2978" s="575"/>
      <c r="BC2978" s="576"/>
      <c r="BD2978" s="577"/>
      <c r="BE2978" s="578"/>
      <c r="BF2978" s="627"/>
      <c r="BG2978" s="628"/>
      <c r="BH2978" s="629"/>
      <c r="BI2978" s="630"/>
      <c r="BJ2978" s="577"/>
      <c r="BK2978" s="578"/>
      <c r="BL2978" s="605"/>
      <c r="BM2978" s="606"/>
      <c r="BN2978" s="607"/>
      <c r="BO2978" s="588"/>
      <c r="BP2978" s="556"/>
      <c r="BQ2978" s="556"/>
      <c r="BR2978" s="65"/>
      <c r="BS2978" s="65"/>
      <c r="BT2978" s="268"/>
    </row>
    <row r="2979" spans="1:72" ht="21.75" hidden="1" customHeight="1" x14ac:dyDescent="0.25">
      <c r="A2979" s="268"/>
      <c r="B2979" s="678" t="str">
        <f>IF(ROSTER!B$26="","",ROSTER!B$26)</f>
        <v/>
      </c>
      <c r="C2979" s="669" t="str">
        <f>IF(ROSTER!C$26="","",ROSTER!C$26)</f>
        <v/>
      </c>
      <c r="D2979" s="670"/>
      <c r="E2979" s="667"/>
      <c r="F2979" s="680">
        <f>IF(E2979="y",1,IF(E2979="S",1,0))</f>
        <v>0</v>
      </c>
      <c r="G2979" s="663">
        <f>IF(E2979="S",1,0)</f>
        <v>0</v>
      </c>
      <c r="H2979" s="583"/>
      <c r="I2979" s="584"/>
      <c r="J2979" s="569"/>
      <c r="K2979" s="570"/>
      <c r="L2979" s="573"/>
      <c r="M2979" s="574"/>
      <c r="N2979" s="579">
        <f>L2979+J2979</f>
        <v>0</v>
      </c>
      <c r="O2979" s="580"/>
      <c r="P2979" s="569"/>
      <c r="Q2979" s="570"/>
      <c r="R2979" s="573"/>
      <c r="S2979" s="574"/>
      <c r="T2979" s="579">
        <f>R2979-P2979</f>
        <v>0</v>
      </c>
      <c r="U2979" s="580"/>
      <c r="V2979" s="583"/>
      <c r="W2979" s="584"/>
      <c r="X2979" s="569"/>
      <c r="Y2979" s="584"/>
      <c r="Z2979" s="569"/>
      <c r="AA2979" s="584"/>
      <c r="AB2979" s="569"/>
      <c r="AC2979" s="570"/>
      <c r="AD2979" s="573"/>
      <c r="AE2979" s="574"/>
      <c r="AF2979" s="557">
        <f>IF(AB2979=0,0,(AD2979/AB2979)*100)</f>
        <v>0</v>
      </c>
      <c r="AG2979" s="558"/>
      <c r="AH2979" s="569"/>
      <c r="AI2979" s="570"/>
      <c r="AJ2979" s="573"/>
      <c r="AK2979" s="574"/>
      <c r="AL2979" s="557">
        <f>IF(AH2979=0,0,(AJ2979/AH2979)*100)</f>
        <v>0</v>
      </c>
      <c r="AM2979" s="558"/>
      <c r="AN2979" s="569"/>
      <c r="AO2979" s="570"/>
      <c r="AP2979" s="573"/>
      <c r="AQ2979" s="574"/>
      <c r="AR2979" s="557">
        <f>IF(AN2979=0,0,(AP2979/AN2979)*100)</f>
        <v>0</v>
      </c>
      <c r="AS2979" s="558"/>
      <c r="AT2979" s="561">
        <f>AB2979+AH2979+AN2979</f>
        <v>0</v>
      </c>
      <c r="AU2979" s="562"/>
      <c r="AV2979" s="565">
        <f>AD2979+AJ2979+AP2979</f>
        <v>0</v>
      </c>
      <c r="AW2979" s="566"/>
      <c r="AX2979" s="557">
        <f>IF(AT2979=0,0,(AV2979/AT2979)*100)</f>
        <v>0</v>
      </c>
      <c r="AY2979" s="558"/>
      <c r="AZ2979" s="569"/>
      <c r="BA2979" s="570"/>
      <c r="BB2979" s="573"/>
      <c r="BC2979" s="574"/>
      <c r="BD2979" s="557">
        <f>IF(AZ2979=0,0,(BB2979/AZ2979)*100)</f>
        <v>0</v>
      </c>
      <c r="BE2979" s="558"/>
      <c r="BF2979" s="561">
        <f>AT2979+AZ2979</f>
        <v>0</v>
      </c>
      <c r="BG2979" s="562"/>
      <c r="BH2979" s="565">
        <f>AV2979+BB2979</f>
        <v>0</v>
      </c>
      <c r="BI2979" s="566"/>
      <c r="BJ2979" s="557">
        <f>IF(BF2979=0,0,(BH2979/BF2979)*100)</f>
        <v>0</v>
      </c>
      <c r="BK2979" s="558"/>
      <c r="BL2979" s="602">
        <f>(AD2979*2)+(AJ2979*2)+(AP2979*3)+BB2979</f>
        <v>0</v>
      </c>
      <c r="BM2979" s="603"/>
      <c r="BN2979" s="604"/>
      <c r="BO2979" s="587">
        <f t="shared" ref="BO2979" si="2857">IF(BQ2979=0,0,50*BP2979/BQ2979)</f>
        <v>0</v>
      </c>
      <c r="BP2979" s="555">
        <f>(BL2979*BS$11)+(N2979*BS$12)+(X2979*BS$13)+(R2979*BS$14)+(V2979*BS$15)+(Z2979*BS$16)</f>
        <v>0</v>
      </c>
      <c r="BQ2979" s="555">
        <f>((AZ2979-BB2979)*BS$18)+((AT2979-AV2979)*BS$17)+(H2979*BS$19)+(P2979*BS$20)</f>
        <v>0</v>
      </c>
      <c r="BR2979" s="65"/>
      <c r="BS2979" s="65"/>
      <c r="BT2979" s="268"/>
    </row>
    <row r="2980" spans="1:72" ht="21.75" hidden="1" customHeight="1" x14ac:dyDescent="0.25">
      <c r="A2980" s="268"/>
      <c r="B2980" s="679"/>
      <c r="C2980" s="690" t="str">
        <f>IF(ROSTER!D$26="","",ROSTER!D$26)</f>
        <v/>
      </c>
      <c r="D2980" s="691"/>
      <c r="E2980" s="668"/>
      <c r="F2980" s="681"/>
      <c r="G2980" s="664"/>
      <c r="H2980" s="585"/>
      <c r="I2980" s="586"/>
      <c r="J2980" s="571"/>
      <c r="K2980" s="572"/>
      <c r="L2980" s="575"/>
      <c r="M2980" s="576"/>
      <c r="N2980" s="581" t="s">
        <v>16</v>
      </c>
      <c r="O2980" s="582"/>
      <c r="P2980" s="571"/>
      <c r="Q2980" s="572"/>
      <c r="R2980" s="575"/>
      <c r="S2980" s="576"/>
      <c r="T2980" s="581" t="s">
        <v>16</v>
      </c>
      <c r="U2980" s="582"/>
      <c r="V2980" s="585"/>
      <c r="W2980" s="586"/>
      <c r="X2980" s="571"/>
      <c r="Y2980" s="586"/>
      <c r="Z2980" s="571"/>
      <c r="AA2980" s="586"/>
      <c r="AB2980" s="571"/>
      <c r="AC2980" s="572"/>
      <c r="AD2980" s="575"/>
      <c r="AE2980" s="576"/>
      <c r="AF2980" s="577"/>
      <c r="AG2980" s="578"/>
      <c r="AH2980" s="571"/>
      <c r="AI2980" s="572"/>
      <c r="AJ2980" s="575"/>
      <c r="AK2980" s="576"/>
      <c r="AL2980" s="577"/>
      <c r="AM2980" s="578"/>
      <c r="AN2980" s="571"/>
      <c r="AO2980" s="572"/>
      <c r="AP2980" s="575"/>
      <c r="AQ2980" s="576"/>
      <c r="AR2980" s="577"/>
      <c r="AS2980" s="578"/>
      <c r="AT2980" s="627"/>
      <c r="AU2980" s="628"/>
      <c r="AV2980" s="629"/>
      <c r="AW2980" s="630"/>
      <c r="AX2980" s="577"/>
      <c r="AY2980" s="578"/>
      <c r="AZ2980" s="571"/>
      <c r="BA2980" s="572"/>
      <c r="BB2980" s="575"/>
      <c r="BC2980" s="576"/>
      <c r="BD2980" s="577"/>
      <c r="BE2980" s="578"/>
      <c r="BF2980" s="627"/>
      <c r="BG2980" s="628"/>
      <c r="BH2980" s="629"/>
      <c r="BI2980" s="630"/>
      <c r="BJ2980" s="577"/>
      <c r="BK2980" s="578"/>
      <c r="BL2980" s="605"/>
      <c r="BM2980" s="606"/>
      <c r="BN2980" s="607"/>
      <c r="BO2980" s="588"/>
      <c r="BP2980" s="556"/>
      <c r="BQ2980" s="556"/>
      <c r="BR2980" s="65"/>
      <c r="BS2980" s="65"/>
      <c r="BT2980" s="268"/>
    </row>
    <row r="2981" spans="1:72" ht="21.75" hidden="1" customHeight="1" x14ac:dyDescent="0.25">
      <c r="A2981" s="268"/>
      <c r="B2981" s="678" t="str">
        <f>IF(ROSTER!B$28="","",ROSTER!B$28)</f>
        <v/>
      </c>
      <c r="C2981" s="669" t="str">
        <f>IF(ROSTER!C$28="","",ROSTER!C$28)</f>
        <v/>
      </c>
      <c r="D2981" s="670"/>
      <c r="E2981" s="667"/>
      <c r="F2981" s="680">
        <f>IF(E2981="y",1,IF(E2981="S",1,0))</f>
        <v>0</v>
      </c>
      <c r="G2981" s="663">
        <f>IF(E2981="S",1,0)</f>
        <v>0</v>
      </c>
      <c r="H2981" s="583"/>
      <c r="I2981" s="584"/>
      <c r="J2981" s="569"/>
      <c r="K2981" s="570"/>
      <c r="L2981" s="573"/>
      <c r="M2981" s="574"/>
      <c r="N2981" s="579">
        <f>L2981+J2981</f>
        <v>0</v>
      </c>
      <c r="O2981" s="580"/>
      <c r="P2981" s="569"/>
      <c r="Q2981" s="570"/>
      <c r="R2981" s="573"/>
      <c r="S2981" s="574"/>
      <c r="T2981" s="579">
        <f>R2981-P2981</f>
        <v>0</v>
      </c>
      <c r="U2981" s="580"/>
      <c r="V2981" s="583"/>
      <c r="W2981" s="584"/>
      <c r="X2981" s="569"/>
      <c r="Y2981" s="584"/>
      <c r="Z2981" s="569"/>
      <c r="AA2981" s="584"/>
      <c r="AB2981" s="569"/>
      <c r="AC2981" s="570"/>
      <c r="AD2981" s="573"/>
      <c r="AE2981" s="574"/>
      <c r="AF2981" s="557">
        <f>IF(AB2981=0,0,(AD2981/AB2981)*100)</f>
        <v>0</v>
      </c>
      <c r="AG2981" s="558"/>
      <c r="AH2981" s="569"/>
      <c r="AI2981" s="570"/>
      <c r="AJ2981" s="573"/>
      <c r="AK2981" s="574"/>
      <c r="AL2981" s="557">
        <f>IF(AH2981=0,0,(AJ2981/AH2981)*100)</f>
        <v>0</v>
      </c>
      <c r="AM2981" s="558"/>
      <c r="AN2981" s="569"/>
      <c r="AO2981" s="570"/>
      <c r="AP2981" s="573"/>
      <c r="AQ2981" s="574"/>
      <c r="AR2981" s="557">
        <f>IF(AN2981=0,0,(AP2981/AN2981)*100)</f>
        <v>0</v>
      </c>
      <c r="AS2981" s="558"/>
      <c r="AT2981" s="561">
        <f>AB2981+AH2981+AN2981</f>
        <v>0</v>
      </c>
      <c r="AU2981" s="562"/>
      <c r="AV2981" s="565">
        <f>AD2981+AJ2981+AP2981</f>
        <v>0</v>
      </c>
      <c r="AW2981" s="566"/>
      <c r="AX2981" s="557">
        <f>IF(AT2981=0,0,(AV2981/AT2981)*100)</f>
        <v>0</v>
      </c>
      <c r="AY2981" s="558"/>
      <c r="AZ2981" s="569"/>
      <c r="BA2981" s="570"/>
      <c r="BB2981" s="573"/>
      <c r="BC2981" s="574"/>
      <c r="BD2981" s="557">
        <f>IF(AZ2981=0,0,(BB2981/AZ2981)*100)</f>
        <v>0</v>
      </c>
      <c r="BE2981" s="558"/>
      <c r="BF2981" s="561">
        <f>AT2981+AZ2981</f>
        <v>0</v>
      </c>
      <c r="BG2981" s="562"/>
      <c r="BH2981" s="565">
        <f>AV2981+BB2981</f>
        <v>0</v>
      </c>
      <c r="BI2981" s="566"/>
      <c r="BJ2981" s="557">
        <f>IF(BF2981=0,0,(BH2981/BF2981)*100)</f>
        <v>0</v>
      </c>
      <c r="BK2981" s="558"/>
      <c r="BL2981" s="602">
        <f>(AD2981*2)+(AJ2981*2)+(AP2981*3)+BB2981</f>
        <v>0</v>
      </c>
      <c r="BM2981" s="603"/>
      <c r="BN2981" s="604"/>
      <c r="BO2981" s="587">
        <f t="shared" ref="BO2981" si="2858">IF(BQ2981=0,0,50*BP2981/BQ2981)</f>
        <v>0</v>
      </c>
      <c r="BP2981" s="555">
        <f>(BL2981*BS$11)+(N2981*BS$12)+(X2981*BS$13)+(R2981*BS$14)+(V2981*BS$15)+(Z2981*BS$16)</f>
        <v>0</v>
      </c>
      <c r="BQ2981" s="555">
        <f>((AZ2981-BB2981)*BS$18)+((AT2981-AV2981)*BS$17)+(H2981*BS$19)+(P2981*BS$20)</f>
        <v>0</v>
      </c>
      <c r="BR2981" s="65"/>
      <c r="BS2981" s="65"/>
      <c r="BT2981" s="268"/>
    </row>
    <row r="2982" spans="1:72" ht="21.75" hidden="1" customHeight="1" x14ac:dyDescent="0.25">
      <c r="A2982" s="268"/>
      <c r="B2982" s="679"/>
      <c r="C2982" s="690" t="str">
        <f>IF(ROSTER!D$28="","",ROSTER!D$28)</f>
        <v/>
      </c>
      <c r="D2982" s="691"/>
      <c r="E2982" s="668"/>
      <c r="F2982" s="681"/>
      <c r="G2982" s="664"/>
      <c r="H2982" s="585"/>
      <c r="I2982" s="586"/>
      <c r="J2982" s="571"/>
      <c r="K2982" s="572"/>
      <c r="L2982" s="575"/>
      <c r="M2982" s="576"/>
      <c r="N2982" s="581" t="s">
        <v>16</v>
      </c>
      <c r="O2982" s="582"/>
      <c r="P2982" s="571"/>
      <c r="Q2982" s="572"/>
      <c r="R2982" s="575"/>
      <c r="S2982" s="576"/>
      <c r="T2982" s="581" t="s">
        <v>16</v>
      </c>
      <c r="U2982" s="582"/>
      <c r="V2982" s="585"/>
      <c r="W2982" s="586"/>
      <c r="X2982" s="571"/>
      <c r="Y2982" s="586"/>
      <c r="Z2982" s="571"/>
      <c r="AA2982" s="586"/>
      <c r="AB2982" s="571"/>
      <c r="AC2982" s="572"/>
      <c r="AD2982" s="575"/>
      <c r="AE2982" s="576"/>
      <c r="AF2982" s="577"/>
      <c r="AG2982" s="578"/>
      <c r="AH2982" s="571"/>
      <c r="AI2982" s="572"/>
      <c r="AJ2982" s="575"/>
      <c r="AK2982" s="576"/>
      <c r="AL2982" s="577"/>
      <c r="AM2982" s="578"/>
      <c r="AN2982" s="571"/>
      <c r="AO2982" s="572"/>
      <c r="AP2982" s="575"/>
      <c r="AQ2982" s="576"/>
      <c r="AR2982" s="577"/>
      <c r="AS2982" s="578"/>
      <c r="AT2982" s="627"/>
      <c r="AU2982" s="628"/>
      <c r="AV2982" s="629"/>
      <c r="AW2982" s="630"/>
      <c r="AX2982" s="577"/>
      <c r="AY2982" s="578"/>
      <c r="AZ2982" s="571"/>
      <c r="BA2982" s="572"/>
      <c r="BB2982" s="575"/>
      <c r="BC2982" s="576"/>
      <c r="BD2982" s="577"/>
      <c r="BE2982" s="578"/>
      <c r="BF2982" s="627"/>
      <c r="BG2982" s="628"/>
      <c r="BH2982" s="629"/>
      <c r="BI2982" s="630"/>
      <c r="BJ2982" s="577"/>
      <c r="BK2982" s="578"/>
      <c r="BL2982" s="605"/>
      <c r="BM2982" s="606"/>
      <c r="BN2982" s="607"/>
      <c r="BO2982" s="588"/>
      <c r="BP2982" s="556"/>
      <c r="BQ2982" s="556"/>
      <c r="BR2982" s="65"/>
      <c r="BS2982" s="65"/>
      <c r="BT2982" s="268"/>
    </row>
    <row r="2983" spans="1:72" ht="21.75" hidden="1" customHeight="1" x14ac:dyDescent="0.25">
      <c r="A2983" s="268"/>
      <c r="B2983" s="678" t="str">
        <f>IF(ROSTER!B$30="","",ROSTER!B$30)</f>
        <v/>
      </c>
      <c r="C2983" s="669" t="str">
        <f>IF(ROSTER!C$30="","",ROSTER!C$30)</f>
        <v/>
      </c>
      <c r="D2983" s="670"/>
      <c r="E2983" s="667"/>
      <c r="F2983" s="680">
        <f>IF(E2983="y",1,IF(E2983="S",1,0))</f>
        <v>0</v>
      </c>
      <c r="G2983" s="663">
        <f>IF(E2983="S",1,0)</f>
        <v>0</v>
      </c>
      <c r="H2983" s="583"/>
      <c r="I2983" s="584"/>
      <c r="J2983" s="569"/>
      <c r="K2983" s="570"/>
      <c r="L2983" s="573"/>
      <c r="M2983" s="574"/>
      <c r="N2983" s="579">
        <f>L2983+J2983</f>
        <v>0</v>
      </c>
      <c r="O2983" s="580"/>
      <c r="P2983" s="569"/>
      <c r="Q2983" s="570"/>
      <c r="R2983" s="573"/>
      <c r="S2983" s="574"/>
      <c r="T2983" s="579">
        <f>R2983-P2983</f>
        <v>0</v>
      </c>
      <c r="U2983" s="580"/>
      <c r="V2983" s="583"/>
      <c r="W2983" s="584"/>
      <c r="X2983" s="569"/>
      <c r="Y2983" s="584"/>
      <c r="Z2983" s="569"/>
      <c r="AA2983" s="584"/>
      <c r="AB2983" s="569"/>
      <c r="AC2983" s="570"/>
      <c r="AD2983" s="573"/>
      <c r="AE2983" s="574"/>
      <c r="AF2983" s="557">
        <f>IF(AB2983=0,0,(AD2983/AB2983)*100)</f>
        <v>0</v>
      </c>
      <c r="AG2983" s="558"/>
      <c r="AH2983" s="569"/>
      <c r="AI2983" s="570"/>
      <c r="AJ2983" s="573"/>
      <c r="AK2983" s="574"/>
      <c r="AL2983" s="557">
        <f>IF(AH2983=0,0,(AJ2983/AH2983)*100)</f>
        <v>0</v>
      </c>
      <c r="AM2983" s="558"/>
      <c r="AN2983" s="569"/>
      <c r="AO2983" s="570"/>
      <c r="AP2983" s="573"/>
      <c r="AQ2983" s="574"/>
      <c r="AR2983" s="557">
        <f>IF(AN2983=0,0,(AP2983/AN2983)*100)</f>
        <v>0</v>
      </c>
      <c r="AS2983" s="558"/>
      <c r="AT2983" s="561">
        <f>AB2983+AH2983+AN2983</f>
        <v>0</v>
      </c>
      <c r="AU2983" s="562"/>
      <c r="AV2983" s="565">
        <f>AD2983+AJ2983+AP2983</f>
        <v>0</v>
      </c>
      <c r="AW2983" s="566"/>
      <c r="AX2983" s="557">
        <f>IF(AT2983=0,0,(AV2983/AT2983)*100)</f>
        <v>0</v>
      </c>
      <c r="AY2983" s="558"/>
      <c r="AZ2983" s="569"/>
      <c r="BA2983" s="570"/>
      <c r="BB2983" s="573"/>
      <c r="BC2983" s="574"/>
      <c r="BD2983" s="557">
        <f>IF(AZ2983=0,0,(BB2983/AZ2983)*100)</f>
        <v>0</v>
      </c>
      <c r="BE2983" s="558"/>
      <c r="BF2983" s="561">
        <f>AT2983+AZ2983</f>
        <v>0</v>
      </c>
      <c r="BG2983" s="562"/>
      <c r="BH2983" s="565">
        <f>AV2983+BB2983</f>
        <v>0</v>
      </c>
      <c r="BI2983" s="566"/>
      <c r="BJ2983" s="557">
        <f>IF(BF2983=0,0,(BH2983/BF2983)*100)</f>
        <v>0</v>
      </c>
      <c r="BK2983" s="558"/>
      <c r="BL2983" s="602">
        <f>(AD2983*2)+(AJ2983*2)+(AP2983*3)+BB2983</f>
        <v>0</v>
      </c>
      <c r="BM2983" s="603"/>
      <c r="BN2983" s="604"/>
      <c r="BO2983" s="587">
        <f t="shared" ref="BO2983" si="2859">IF(BQ2983=0,0,50*BP2983/BQ2983)</f>
        <v>0</v>
      </c>
      <c r="BP2983" s="555">
        <f>(BL2983*BS$11)+(N2983*BS$12)+(X2983*BS$13)+(R2983*BS$14)+(V2983*BS$15)+(Z2983*BS$16)</f>
        <v>0</v>
      </c>
      <c r="BQ2983" s="555">
        <f>((AZ2983-BB2983)*BS$18)+((AT2983-AV2983)*BS$17)+(H2983*BS$19)+(P2983*BS$20)</f>
        <v>0</v>
      </c>
      <c r="BR2983" s="65"/>
      <c r="BS2983" s="65"/>
      <c r="BT2983" s="268"/>
    </row>
    <row r="2984" spans="1:72" ht="21.75" hidden="1" customHeight="1" x14ac:dyDescent="0.25">
      <c r="A2984" s="268"/>
      <c r="B2984" s="679"/>
      <c r="C2984" s="690" t="str">
        <f>IF(ROSTER!D$30="","",ROSTER!D$30)</f>
        <v/>
      </c>
      <c r="D2984" s="691"/>
      <c r="E2984" s="668"/>
      <c r="F2984" s="681"/>
      <c r="G2984" s="664"/>
      <c r="H2984" s="585"/>
      <c r="I2984" s="586"/>
      <c r="J2984" s="571"/>
      <c r="K2984" s="572"/>
      <c r="L2984" s="575"/>
      <c r="M2984" s="576"/>
      <c r="N2984" s="581" t="s">
        <v>16</v>
      </c>
      <c r="O2984" s="582"/>
      <c r="P2984" s="571"/>
      <c r="Q2984" s="572"/>
      <c r="R2984" s="575"/>
      <c r="S2984" s="576"/>
      <c r="T2984" s="581" t="s">
        <v>16</v>
      </c>
      <c r="U2984" s="582"/>
      <c r="V2984" s="585"/>
      <c r="W2984" s="586"/>
      <c r="X2984" s="571"/>
      <c r="Y2984" s="586"/>
      <c r="Z2984" s="571"/>
      <c r="AA2984" s="586"/>
      <c r="AB2984" s="571"/>
      <c r="AC2984" s="572"/>
      <c r="AD2984" s="575"/>
      <c r="AE2984" s="576"/>
      <c r="AF2984" s="577"/>
      <c r="AG2984" s="578"/>
      <c r="AH2984" s="571"/>
      <c r="AI2984" s="572"/>
      <c r="AJ2984" s="575"/>
      <c r="AK2984" s="576"/>
      <c r="AL2984" s="577"/>
      <c r="AM2984" s="578"/>
      <c r="AN2984" s="571"/>
      <c r="AO2984" s="572"/>
      <c r="AP2984" s="575"/>
      <c r="AQ2984" s="576"/>
      <c r="AR2984" s="577"/>
      <c r="AS2984" s="578"/>
      <c r="AT2984" s="627"/>
      <c r="AU2984" s="628"/>
      <c r="AV2984" s="629"/>
      <c r="AW2984" s="630"/>
      <c r="AX2984" s="577"/>
      <c r="AY2984" s="578"/>
      <c r="AZ2984" s="571"/>
      <c r="BA2984" s="572"/>
      <c r="BB2984" s="575"/>
      <c r="BC2984" s="576"/>
      <c r="BD2984" s="577"/>
      <c r="BE2984" s="578"/>
      <c r="BF2984" s="627"/>
      <c r="BG2984" s="628"/>
      <c r="BH2984" s="629"/>
      <c r="BI2984" s="630"/>
      <c r="BJ2984" s="577"/>
      <c r="BK2984" s="578"/>
      <c r="BL2984" s="605"/>
      <c r="BM2984" s="606"/>
      <c r="BN2984" s="607"/>
      <c r="BO2984" s="588"/>
      <c r="BP2984" s="556"/>
      <c r="BQ2984" s="556"/>
      <c r="BR2984" s="65"/>
      <c r="BS2984" s="65"/>
      <c r="BT2984" s="268"/>
    </row>
    <row r="2985" spans="1:72" ht="21.75" hidden="1" customHeight="1" x14ac:dyDescent="0.25">
      <c r="A2985" s="268"/>
      <c r="B2985" s="678" t="str">
        <f>IF(ROSTER!B$32="","",ROSTER!B$32)</f>
        <v/>
      </c>
      <c r="C2985" s="669" t="str">
        <f>IF(ROSTER!C$32="","",ROSTER!C$32)</f>
        <v/>
      </c>
      <c r="D2985" s="670"/>
      <c r="E2985" s="667"/>
      <c r="F2985" s="680">
        <f>IF(E2985="y",1,IF(E2985="S",1,0))</f>
        <v>0</v>
      </c>
      <c r="G2985" s="663">
        <f>IF(E2985="S",1,0)</f>
        <v>0</v>
      </c>
      <c r="H2985" s="583"/>
      <c r="I2985" s="584"/>
      <c r="J2985" s="569"/>
      <c r="K2985" s="570"/>
      <c r="L2985" s="573"/>
      <c r="M2985" s="574"/>
      <c r="N2985" s="579">
        <f>L2985+J2985</f>
        <v>0</v>
      </c>
      <c r="O2985" s="580"/>
      <c r="P2985" s="569"/>
      <c r="Q2985" s="570"/>
      <c r="R2985" s="573"/>
      <c r="S2985" s="574"/>
      <c r="T2985" s="579">
        <f>R2985-P2985</f>
        <v>0</v>
      </c>
      <c r="U2985" s="580"/>
      <c r="V2985" s="583"/>
      <c r="W2985" s="584"/>
      <c r="X2985" s="569"/>
      <c r="Y2985" s="584"/>
      <c r="Z2985" s="569"/>
      <c r="AA2985" s="584"/>
      <c r="AB2985" s="569"/>
      <c r="AC2985" s="570"/>
      <c r="AD2985" s="573"/>
      <c r="AE2985" s="574"/>
      <c r="AF2985" s="557">
        <f>IF(AB2985=0,0,(AD2985/AB2985)*100)</f>
        <v>0</v>
      </c>
      <c r="AG2985" s="558"/>
      <c r="AH2985" s="569"/>
      <c r="AI2985" s="570"/>
      <c r="AJ2985" s="573"/>
      <c r="AK2985" s="574"/>
      <c r="AL2985" s="557">
        <f>IF(AH2985=0,0,(AJ2985/AH2985)*100)</f>
        <v>0</v>
      </c>
      <c r="AM2985" s="558"/>
      <c r="AN2985" s="569"/>
      <c r="AO2985" s="570"/>
      <c r="AP2985" s="573"/>
      <c r="AQ2985" s="574"/>
      <c r="AR2985" s="557">
        <f>IF(AN2985=0,0,(AP2985/AN2985)*100)</f>
        <v>0</v>
      </c>
      <c r="AS2985" s="558"/>
      <c r="AT2985" s="561">
        <f>AB2985+AH2985+AN2985</f>
        <v>0</v>
      </c>
      <c r="AU2985" s="562"/>
      <c r="AV2985" s="565">
        <f>AD2985+AJ2985+AP2985</f>
        <v>0</v>
      </c>
      <c r="AW2985" s="566"/>
      <c r="AX2985" s="557">
        <f>IF(AT2985=0,0,(AV2985/AT2985)*100)</f>
        <v>0</v>
      </c>
      <c r="AY2985" s="558"/>
      <c r="AZ2985" s="569"/>
      <c r="BA2985" s="570"/>
      <c r="BB2985" s="573"/>
      <c r="BC2985" s="574"/>
      <c r="BD2985" s="557">
        <f>IF(AZ2985=0,0,(BB2985/AZ2985)*100)</f>
        <v>0</v>
      </c>
      <c r="BE2985" s="558"/>
      <c r="BF2985" s="561">
        <f>AT2985+AZ2985</f>
        <v>0</v>
      </c>
      <c r="BG2985" s="562"/>
      <c r="BH2985" s="565">
        <f>AV2985+BB2985</f>
        <v>0</v>
      </c>
      <c r="BI2985" s="566"/>
      <c r="BJ2985" s="557">
        <f>IF(BF2985=0,0,(BH2985/BF2985)*100)</f>
        <v>0</v>
      </c>
      <c r="BK2985" s="558"/>
      <c r="BL2985" s="602">
        <f>(AD2985*2)+(AJ2985*2)+(AP2985*3)+BB2985</f>
        <v>0</v>
      </c>
      <c r="BM2985" s="603"/>
      <c r="BN2985" s="604"/>
      <c r="BO2985" s="587">
        <f t="shared" ref="BO2985" si="2860">IF(BQ2985=0,0,50*BP2985/BQ2985)</f>
        <v>0</v>
      </c>
      <c r="BP2985" s="555">
        <f>(BL2985*BS$11)+(N2985*BS$12)+(X2985*BS$13)+(R2985*BS$14)+(V2985*BS$15)+(Z2985*BS$16)</f>
        <v>0</v>
      </c>
      <c r="BQ2985" s="555">
        <f>((AZ2985-BB2985)*BS$18)+((AT2985-AV2985)*BS$17)+(H2985*BS$19)+(P2985*BS$20)</f>
        <v>0</v>
      </c>
      <c r="BR2985" s="65"/>
      <c r="BS2985" s="65"/>
      <c r="BT2985" s="268"/>
    </row>
    <row r="2986" spans="1:72" ht="21.75" hidden="1" customHeight="1" x14ac:dyDescent="0.25">
      <c r="A2986" s="268"/>
      <c r="B2986" s="679"/>
      <c r="C2986" s="690" t="str">
        <f>IF(ROSTER!D$32="","",ROSTER!D$32)</f>
        <v/>
      </c>
      <c r="D2986" s="691"/>
      <c r="E2986" s="668"/>
      <c r="F2986" s="681"/>
      <c r="G2986" s="664"/>
      <c r="H2986" s="585"/>
      <c r="I2986" s="586"/>
      <c r="J2986" s="571"/>
      <c r="K2986" s="572"/>
      <c r="L2986" s="575"/>
      <c r="M2986" s="576"/>
      <c r="N2986" s="581" t="s">
        <v>16</v>
      </c>
      <c r="O2986" s="582"/>
      <c r="P2986" s="571"/>
      <c r="Q2986" s="572"/>
      <c r="R2986" s="575"/>
      <c r="S2986" s="576"/>
      <c r="T2986" s="581" t="s">
        <v>16</v>
      </c>
      <c r="U2986" s="582"/>
      <c r="V2986" s="585"/>
      <c r="W2986" s="586"/>
      <c r="X2986" s="571"/>
      <c r="Y2986" s="586"/>
      <c r="Z2986" s="571"/>
      <c r="AA2986" s="586"/>
      <c r="AB2986" s="571"/>
      <c r="AC2986" s="572"/>
      <c r="AD2986" s="575"/>
      <c r="AE2986" s="576"/>
      <c r="AF2986" s="577"/>
      <c r="AG2986" s="578"/>
      <c r="AH2986" s="571"/>
      <c r="AI2986" s="572"/>
      <c r="AJ2986" s="575"/>
      <c r="AK2986" s="576"/>
      <c r="AL2986" s="577"/>
      <c r="AM2986" s="578"/>
      <c r="AN2986" s="571"/>
      <c r="AO2986" s="572"/>
      <c r="AP2986" s="575"/>
      <c r="AQ2986" s="576"/>
      <c r="AR2986" s="577"/>
      <c r="AS2986" s="578"/>
      <c r="AT2986" s="627"/>
      <c r="AU2986" s="628"/>
      <c r="AV2986" s="629"/>
      <c r="AW2986" s="630"/>
      <c r="AX2986" s="577"/>
      <c r="AY2986" s="578"/>
      <c r="AZ2986" s="571"/>
      <c r="BA2986" s="572"/>
      <c r="BB2986" s="575"/>
      <c r="BC2986" s="576"/>
      <c r="BD2986" s="577"/>
      <c r="BE2986" s="578"/>
      <c r="BF2986" s="627"/>
      <c r="BG2986" s="628"/>
      <c r="BH2986" s="629"/>
      <c r="BI2986" s="630"/>
      <c r="BJ2986" s="577"/>
      <c r="BK2986" s="578"/>
      <c r="BL2986" s="605"/>
      <c r="BM2986" s="606"/>
      <c r="BN2986" s="607"/>
      <c r="BO2986" s="588"/>
      <c r="BP2986" s="556"/>
      <c r="BQ2986" s="556"/>
      <c r="BR2986" s="65"/>
      <c r="BS2986" s="65"/>
      <c r="BT2986" s="268"/>
    </row>
    <row r="2987" spans="1:72" ht="21.75" hidden="1" customHeight="1" x14ac:dyDescent="0.25">
      <c r="A2987" s="268"/>
      <c r="B2987" s="678" t="str">
        <f>IF(ROSTER!B$34="","",ROSTER!B$34)</f>
        <v/>
      </c>
      <c r="C2987" s="669" t="str">
        <f>IF(ROSTER!C$34="","",ROSTER!C$34)</f>
        <v/>
      </c>
      <c r="D2987" s="670"/>
      <c r="E2987" s="667"/>
      <c r="F2987" s="680">
        <f>IF(E2987="y",1,IF(E2987="S",1,0))</f>
        <v>0</v>
      </c>
      <c r="G2987" s="663">
        <f>IF(E2987="S",1,0)</f>
        <v>0</v>
      </c>
      <c r="H2987" s="583"/>
      <c r="I2987" s="584"/>
      <c r="J2987" s="569"/>
      <c r="K2987" s="570"/>
      <c r="L2987" s="573"/>
      <c r="M2987" s="574"/>
      <c r="N2987" s="579">
        <f>L2987+J2987</f>
        <v>0</v>
      </c>
      <c r="O2987" s="580"/>
      <c r="P2987" s="569"/>
      <c r="Q2987" s="570"/>
      <c r="R2987" s="573"/>
      <c r="S2987" s="574"/>
      <c r="T2987" s="579">
        <f>R2987-P2987</f>
        <v>0</v>
      </c>
      <c r="U2987" s="580"/>
      <c r="V2987" s="583"/>
      <c r="W2987" s="584"/>
      <c r="X2987" s="569"/>
      <c r="Y2987" s="584"/>
      <c r="Z2987" s="569"/>
      <c r="AA2987" s="584"/>
      <c r="AB2987" s="569"/>
      <c r="AC2987" s="570"/>
      <c r="AD2987" s="573"/>
      <c r="AE2987" s="574"/>
      <c r="AF2987" s="557">
        <f>IF(AB2987=0,0,(AD2987/AB2987)*100)</f>
        <v>0</v>
      </c>
      <c r="AG2987" s="558"/>
      <c r="AH2987" s="569"/>
      <c r="AI2987" s="570"/>
      <c r="AJ2987" s="573"/>
      <c r="AK2987" s="574"/>
      <c r="AL2987" s="557">
        <f>IF(AH2987=0,0,(AJ2987/AH2987)*100)</f>
        <v>0</v>
      </c>
      <c r="AM2987" s="558"/>
      <c r="AN2987" s="569"/>
      <c r="AO2987" s="570"/>
      <c r="AP2987" s="573"/>
      <c r="AQ2987" s="574"/>
      <c r="AR2987" s="557">
        <f>IF(AN2987=0,0,(AP2987/AN2987)*100)</f>
        <v>0</v>
      </c>
      <c r="AS2987" s="558"/>
      <c r="AT2987" s="561">
        <f>AB2987+AH2987+AN2987</f>
        <v>0</v>
      </c>
      <c r="AU2987" s="562"/>
      <c r="AV2987" s="565">
        <f>AD2987+AJ2987+AP2987</f>
        <v>0</v>
      </c>
      <c r="AW2987" s="566"/>
      <c r="AX2987" s="557">
        <f>IF(AT2987=0,0,(AV2987/AT2987)*100)</f>
        <v>0</v>
      </c>
      <c r="AY2987" s="558"/>
      <c r="AZ2987" s="569"/>
      <c r="BA2987" s="570"/>
      <c r="BB2987" s="573"/>
      <c r="BC2987" s="574"/>
      <c r="BD2987" s="557">
        <f>IF(AZ2987=0,0,(BB2987/AZ2987)*100)</f>
        <v>0</v>
      </c>
      <c r="BE2987" s="558"/>
      <c r="BF2987" s="561">
        <f>AT2987+AZ2987</f>
        <v>0</v>
      </c>
      <c r="BG2987" s="562"/>
      <c r="BH2987" s="565">
        <f>AV2987+BB2987</f>
        <v>0</v>
      </c>
      <c r="BI2987" s="566"/>
      <c r="BJ2987" s="557">
        <f>IF(BF2987=0,0,(BH2987/BF2987)*100)</f>
        <v>0</v>
      </c>
      <c r="BK2987" s="558"/>
      <c r="BL2987" s="602">
        <f>(AD2987*2)+(AJ2987*2)+(AP2987*3)+BB2987</f>
        <v>0</v>
      </c>
      <c r="BM2987" s="603"/>
      <c r="BN2987" s="604"/>
      <c r="BO2987" s="587">
        <f t="shared" ref="BO2987" si="2861">IF(BQ2987=0,0,50*BP2987/BQ2987)</f>
        <v>0</v>
      </c>
      <c r="BP2987" s="555">
        <f>(BL2987*BS$11)+(N2987*BS$12)+(X2987*BS$13)+(R2987*BS$14)+(V2987*BS$15)+(Z2987*BS$16)</f>
        <v>0</v>
      </c>
      <c r="BQ2987" s="555">
        <f>((AZ2987-BB2987)*BS$18)+((AT2987-AV2987)*BS$17)+(H2987*BS$19)+(P2987*BS$20)</f>
        <v>0</v>
      </c>
      <c r="BR2987" s="65"/>
      <c r="BS2987" s="65"/>
      <c r="BT2987" s="268"/>
    </row>
    <row r="2988" spans="1:72" ht="21.75" hidden="1" customHeight="1" x14ac:dyDescent="0.25">
      <c r="A2988" s="268"/>
      <c r="B2988" s="679"/>
      <c r="C2988" s="690" t="str">
        <f>IF(ROSTER!D$34="","",ROSTER!D$34)</f>
        <v/>
      </c>
      <c r="D2988" s="691"/>
      <c r="E2988" s="668"/>
      <c r="F2988" s="681"/>
      <c r="G2988" s="664"/>
      <c r="H2988" s="585"/>
      <c r="I2988" s="586"/>
      <c r="J2988" s="571"/>
      <c r="K2988" s="572"/>
      <c r="L2988" s="575"/>
      <c r="M2988" s="576"/>
      <c r="N2988" s="581" t="s">
        <v>16</v>
      </c>
      <c r="O2988" s="582"/>
      <c r="P2988" s="571"/>
      <c r="Q2988" s="572"/>
      <c r="R2988" s="575"/>
      <c r="S2988" s="576"/>
      <c r="T2988" s="581" t="s">
        <v>16</v>
      </c>
      <c r="U2988" s="582"/>
      <c r="V2988" s="585"/>
      <c r="W2988" s="586"/>
      <c r="X2988" s="571"/>
      <c r="Y2988" s="586"/>
      <c r="Z2988" s="571"/>
      <c r="AA2988" s="586"/>
      <c r="AB2988" s="571"/>
      <c r="AC2988" s="572"/>
      <c r="AD2988" s="575"/>
      <c r="AE2988" s="576"/>
      <c r="AF2988" s="577"/>
      <c r="AG2988" s="578"/>
      <c r="AH2988" s="571"/>
      <c r="AI2988" s="572"/>
      <c r="AJ2988" s="575"/>
      <c r="AK2988" s="576"/>
      <c r="AL2988" s="577"/>
      <c r="AM2988" s="578"/>
      <c r="AN2988" s="571"/>
      <c r="AO2988" s="572"/>
      <c r="AP2988" s="575"/>
      <c r="AQ2988" s="576"/>
      <c r="AR2988" s="577"/>
      <c r="AS2988" s="578"/>
      <c r="AT2988" s="627"/>
      <c r="AU2988" s="628"/>
      <c r="AV2988" s="629"/>
      <c r="AW2988" s="630"/>
      <c r="AX2988" s="577"/>
      <c r="AY2988" s="578"/>
      <c r="AZ2988" s="571"/>
      <c r="BA2988" s="572"/>
      <c r="BB2988" s="575"/>
      <c r="BC2988" s="576"/>
      <c r="BD2988" s="577"/>
      <c r="BE2988" s="578"/>
      <c r="BF2988" s="627"/>
      <c r="BG2988" s="628"/>
      <c r="BH2988" s="629"/>
      <c r="BI2988" s="630"/>
      <c r="BJ2988" s="577"/>
      <c r="BK2988" s="578"/>
      <c r="BL2988" s="605"/>
      <c r="BM2988" s="606"/>
      <c r="BN2988" s="607"/>
      <c r="BO2988" s="588"/>
      <c r="BP2988" s="556"/>
      <c r="BQ2988" s="556"/>
      <c r="BR2988" s="65"/>
      <c r="BS2988" s="65"/>
      <c r="BT2988" s="268"/>
    </row>
    <row r="2989" spans="1:72" ht="21.75" hidden="1" customHeight="1" x14ac:dyDescent="0.25">
      <c r="A2989" s="268"/>
      <c r="B2989" s="678" t="str">
        <f>IF(ROSTER!B$36="","",ROSTER!B$36)</f>
        <v/>
      </c>
      <c r="C2989" s="669" t="str">
        <f>IF(ROSTER!C$36="","",ROSTER!C$36)</f>
        <v/>
      </c>
      <c r="D2989" s="670"/>
      <c r="E2989" s="667"/>
      <c r="F2989" s="680">
        <f>IF(E2989="y",1,IF(E2989="S",1,0))</f>
        <v>0</v>
      </c>
      <c r="G2989" s="663">
        <f>IF(E2989="S",1,0)</f>
        <v>0</v>
      </c>
      <c r="H2989" s="583"/>
      <c r="I2989" s="584"/>
      <c r="J2989" s="569"/>
      <c r="K2989" s="570"/>
      <c r="L2989" s="573"/>
      <c r="M2989" s="574"/>
      <c r="N2989" s="579">
        <f>L2989+J2989</f>
        <v>0</v>
      </c>
      <c r="O2989" s="580"/>
      <c r="P2989" s="569"/>
      <c r="Q2989" s="570"/>
      <c r="R2989" s="573"/>
      <c r="S2989" s="574"/>
      <c r="T2989" s="579">
        <f>R2989-P2989</f>
        <v>0</v>
      </c>
      <c r="U2989" s="580"/>
      <c r="V2989" s="583"/>
      <c r="W2989" s="584"/>
      <c r="X2989" s="569"/>
      <c r="Y2989" s="584"/>
      <c r="Z2989" s="569"/>
      <c r="AA2989" s="584"/>
      <c r="AB2989" s="569"/>
      <c r="AC2989" s="570"/>
      <c r="AD2989" s="573"/>
      <c r="AE2989" s="574"/>
      <c r="AF2989" s="557">
        <f>IF(AB2989=0,0,(AD2989/AB2989)*100)</f>
        <v>0</v>
      </c>
      <c r="AG2989" s="558"/>
      <c r="AH2989" s="569"/>
      <c r="AI2989" s="570"/>
      <c r="AJ2989" s="573"/>
      <c r="AK2989" s="574"/>
      <c r="AL2989" s="557">
        <f>IF(AH2989=0,0,(AJ2989/AH2989)*100)</f>
        <v>0</v>
      </c>
      <c r="AM2989" s="558"/>
      <c r="AN2989" s="569"/>
      <c r="AO2989" s="570"/>
      <c r="AP2989" s="573"/>
      <c r="AQ2989" s="574"/>
      <c r="AR2989" s="557">
        <f>IF(AN2989=0,0,(AP2989/AN2989)*100)</f>
        <v>0</v>
      </c>
      <c r="AS2989" s="558"/>
      <c r="AT2989" s="561">
        <f>AB2989+AH2989+AN2989</f>
        <v>0</v>
      </c>
      <c r="AU2989" s="562"/>
      <c r="AV2989" s="565">
        <f>AD2989+AJ2989+AP2989</f>
        <v>0</v>
      </c>
      <c r="AW2989" s="566"/>
      <c r="AX2989" s="557">
        <f>IF(AT2989=0,0,(AV2989/AT2989)*100)</f>
        <v>0</v>
      </c>
      <c r="AY2989" s="558"/>
      <c r="AZ2989" s="569"/>
      <c r="BA2989" s="570"/>
      <c r="BB2989" s="573"/>
      <c r="BC2989" s="574"/>
      <c r="BD2989" s="557">
        <f>IF(AZ2989=0,0,(BB2989/AZ2989)*100)</f>
        <v>0</v>
      </c>
      <c r="BE2989" s="558"/>
      <c r="BF2989" s="561">
        <f>AT2989+AZ2989</f>
        <v>0</v>
      </c>
      <c r="BG2989" s="562"/>
      <c r="BH2989" s="565">
        <f>AV2989+BB2989</f>
        <v>0</v>
      </c>
      <c r="BI2989" s="566"/>
      <c r="BJ2989" s="557">
        <f>IF(BF2989=0,0,(BH2989/BF2989)*100)</f>
        <v>0</v>
      </c>
      <c r="BK2989" s="558"/>
      <c r="BL2989" s="602">
        <f>(AD2989*2)+(AJ2989*2)+(AP2989*3)+BB2989</f>
        <v>0</v>
      </c>
      <c r="BM2989" s="603"/>
      <c r="BN2989" s="604"/>
      <c r="BO2989" s="587">
        <f t="shared" ref="BO2989" si="2862">IF(BQ2989=0,0,50*BP2989/BQ2989)</f>
        <v>0</v>
      </c>
      <c r="BP2989" s="555">
        <f>(BL2989*BS$11)+(N2989*BS$12)+(X2989*BS$13)+(R2989*BS$14)+(V2989*BS$15)+(Z2989*BS$16)</f>
        <v>0</v>
      </c>
      <c r="BQ2989" s="555">
        <f>((AZ2989-BB2989)*BS$18)+((AT2989-AV2989)*BS$17)+(H2989*BS$19)+(P2989*BS$20)</f>
        <v>0</v>
      </c>
      <c r="BR2989" s="65"/>
      <c r="BS2989" s="65"/>
      <c r="BT2989" s="268"/>
    </row>
    <row r="2990" spans="1:72" ht="21.75" hidden="1" customHeight="1" x14ac:dyDescent="0.25">
      <c r="A2990" s="268"/>
      <c r="B2990" s="679"/>
      <c r="C2990" s="690" t="str">
        <f>IF(ROSTER!D$36="","",ROSTER!D$36)</f>
        <v/>
      </c>
      <c r="D2990" s="691"/>
      <c r="E2990" s="668"/>
      <c r="F2990" s="681"/>
      <c r="G2990" s="664"/>
      <c r="H2990" s="585"/>
      <c r="I2990" s="586"/>
      <c r="J2990" s="571"/>
      <c r="K2990" s="572"/>
      <c r="L2990" s="575"/>
      <c r="M2990" s="576"/>
      <c r="N2990" s="581" t="s">
        <v>16</v>
      </c>
      <c r="O2990" s="582"/>
      <c r="P2990" s="571"/>
      <c r="Q2990" s="572"/>
      <c r="R2990" s="575"/>
      <c r="S2990" s="576"/>
      <c r="T2990" s="581" t="s">
        <v>16</v>
      </c>
      <c r="U2990" s="582"/>
      <c r="V2990" s="585"/>
      <c r="W2990" s="586"/>
      <c r="X2990" s="571"/>
      <c r="Y2990" s="586"/>
      <c r="Z2990" s="571"/>
      <c r="AA2990" s="586"/>
      <c r="AB2990" s="571"/>
      <c r="AC2990" s="572"/>
      <c r="AD2990" s="575"/>
      <c r="AE2990" s="576"/>
      <c r="AF2990" s="577"/>
      <c r="AG2990" s="578"/>
      <c r="AH2990" s="571"/>
      <c r="AI2990" s="572"/>
      <c r="AJ2990" s="575"/>
      <c r="AK2990" s="576"/>
      <c r="AL2990" s="577"/>
      <c r="AM2990" s="578"/>
      <c r="AN2990" s="571"/>
      <c r="AO2990" s="572"/>
      <c r="AP2990" s="575"/>
      <c r="AQ2990" s="576"/>
      <c r="AR2990" s="577"/>
      <c r="AS2990" s="578"/>
      <c r="AT2990" s="627"/>
      <c r="AU2990" s="628"/>
      <c r="AV2990" s="629"/>
      <c r="AW2990" s="630"/>
      <c r="AX2990" s="577"/>
      <c r="AY2990" s="578"/>
      <c r="AZ2990" s="571"/>
      <c r="BA2990" s="572"/>
      <c r="BB2990" s="575"/>
      <c r="BC2990" s="576"/>
      <c r="BD2990" s="577"/>
      <c r="BE2990" s="578"/>
      <c r="BF2990" s="627"/>
      <c r="BG2990" s="628"/>
      <c r="BH2990" s="629"/>
      <c r="BI2990" s="630"/>
      <c r="BJ2990" s="577"/>
      <c r="BK2990" s="578"/>
      <c r="BL2990" s="605"/>
      <c r="BM2990" s="606"/>
      <c r="BN2990" s="607"/>
      <c r="BO2990" s="588"/>
      <c r="BP2990" s="556"/>
      <c r="BQ2990" s="556"/>
      <c r="BR2990" s="65"/>
      <c r="BS2990" s="65"/>
      <c r="BT2990" s="268"/>
    </row>
    <row r="2991" spans="1:72" ht="21.75" hidden="1" customHeight="1" x14ac:dyDescent="0.25">
      <c r="A2991" s="268"/>
      <c r="B2991" s="678" t="str">
        <f>IF(ROSTER!B$38="","",ROSTER!B$38)</f>
        <v/>
      </c>
      <c r="C2991" s="669" t="str">
        <f>IF(ROSTER!C$38="","",ROSTER!C$38)</f>
        <v/>
      </c>
      <c r="D2991" s="670"/>
      <c r="E2991" s="667"/>
      <c r="F2991" s="680">
        <f>IF(E2991="y",1,IF(E2991="S",1,0))</f>
        <v>0</v>
      </c>
      <c r="G2991" s="663">
        <f>IF(E2991="S",1,0)</f>
        <v>0</v>
      </c>
      <c r="H2991" s="583"/>
      <c r="I2991" s="584"/>
      <c r="J2991" s="569"/>
      <c r="K2991" s="570"/>
      <c r="L2991" s="573"/>
      <c r="M2991" s="574"/>
      <c r="N2991" s="579">
        <f>L2991+J2991</f>
        <v>0</v>
      </c>
      <c r="O2991" s="580"/>
      <c r="P2991" s="569"/>
      <c r="Q2991" s="570"/>
      <c r="R2991" s="573"/>
      <c r="S2991" s="574"/>
      <c r="T2991" s="579">
        <f>R2991-P2991</f>
        <v>0</v>
      </c>
      <c r="U2991" s="580"/>
      <c r="V2991" s="583"/>
      <c r="W2991" s="584"/>
      <c r="X2991" s="569"/>
      <c r="Y2991" s="584"/>
      <c r="Z2991" s="569"/>
      <c r="AA2991" s="584"/>
      <c r="AB2991" s="569"/>
      <c r="AC2991" s="570"/>
      <c r="AD2991" s="573"/>
      <c r="AE2991" s="574"/>
      <c r="AF2991" s="557">
        <f>IF(AB2991=0,0,(AD2991/AB2991)*100)</f>
        <v>0</v>
      </c>
      <c r="AG2991" s="558"/>
      <c r="AH2991" s="569"/>
      <c r="AI2991" s="570"/>
      <c r="AJ2991" s="573"/>
      <c r="AK2991" s="574"/>
      <c r="AL2991" s="557">
        <f>IF(AH2991=0,0,(AJ2991/AH2991)*100)</f>
        <v>0</v>
      </c>
      <c r="AM2991" s="558"/>
      <c r="AN2991" s="569"/>
      <c r="AO2991" s="570"/>
      <c r="AP2991" s="573"/>
      <c r="AQ2991" s="574"/>
      <c r="AR2991" s="557">
        <f>IF(AN2991=0,0,(AP2991/AN2991)*100)</f>
        <v>0</v>
      </c>
      <c r="AS2991" s="558"/>
      <c r="AT2991" s="561">
        <f>AB2991+AH2991+AN2991</f>
        <v>0</v>
      </c>
      <c r="AU2991" s="562"/>
      <c r="AV2991" s="565">
        <f>AD2991+AJ2991+AP2991</f>
        <v>0</v>
      </c>
      <c r="AW2991" s="566"/>
      <c r="AX2991" s="557">
        <f>IF(AT2991=0,0,(AV2991/AT2991)*100)</f>
        <v>0</v>
      </c>
      <c r="AY2991" s="558"/>
      <c r="AZ2991" s="569"/>
      <c r="BA2991" s="570"/>
      <c r="BB2991" s="573"/>
      <c r="BC2991" s="574"/>
      <c r="BD2991" s="557">
        <f>IF(AZ2991=0,0,(BB2991/AZ2991)*100)</f>
        <v>0</v>
      </c>
      <c r="BE2991" s="558"/>
      <c r="BF2991" s="561">
        <f>AT2991+AZ2991</f>
        <v>0</v>
      </c>
      <c r="BG2991" s="562"/>
      <c r="BH2991" s="565">
        <f>AV2991+BB2991</f>
        <v>0</v>
      </c>
      <c r="BI2991" s="566"/>
      <c r="BJ2991" s="557">
        <f>IF(BF2991=0,0,(BH2991/BF2991)*100)</f>
        <v>0</v>
      </c>
      <c r="BK2991" s="558"/>
      <c r="BL2991" s="602">
        <f>(AD2991*2)+(AJ2991*2)+(AP2991*3)+BB2991</f>
        <v>0</v>
      </c>
      <c r="BM2991" s="603"/>
      <c r="BN2991" s="604"/>
      <c r="BO2991" s="587">
        <f t="shared" ref="BO2991" si="2863">IF(BQ2991=0,0,50*BP2991/BQ2991)</f>
        <v>0</v>
      </c>
      <c r="BP2991" s="555">
        <f>(BL2991*BS$11)+(N2991*BS$12)+(X2991*BS$13)+(R2991*BS$14)+(V2991*BS$15)+(Z2991*BS$16)</f>
        <v>0</v>
      </c>
      <c r="BQ2991" s="555">
        <f>((AZ2991-BB2991)*BS$18)+((AT2991-AV2991)*BS$17)+(H2991*BS$19)+(P2991*BS$20)</f>
        <v>0</v>
      </c>
      <c r="BR2991" s="65"/>
      <c r="BS2991" s="65"/>
      <c r="BT2991" s="268"/>
    </row>
    <row r="2992" spans="1:72" ht="21.75" hidden="1" customHeight="1" x14ac:dyDescent="0.25">
      <c r="A2992" s="268"/>
      <c r="B2992" s="679"/>
      <c r="C2992" s="690" t="str">
        <f>IF(ROSTER!D$38="","",ROSTER!D$38)</f>
        <v/>
      </c>
      <c r="D2992" s="691"/>
      <c r="E2992" s="668"/>
      <c r="F2992" s="681"/>
      <c r="G2992" s="664"/>
      <c r="H2992" s="585"/>
      <c r="I2992" s="586"/>
      <c r="J2992" s="571"/>
      <c r="K2992" s="572"/>
      <c r="L2992" s="575"/>
      <c r="M2992" s="576"/>
      <c r="N2992" s="581" t="s">
        <v>16</v>
      </c>
      <c r="O2992" s="582"/>
      <c r="P2992" s="571"/>
      <c r="Q2992" s="572"/>
      <c r="R2992" s="575"/>
      <c r="S2992" s="576"/>
      <c r="T2992" s="581" t="s">
        <v>16</v>
      </c>
      <c r="U2992" s="582"/>
      <c r="V2992" s="585"/>
      <c r="W2992" s="586"/>
      <c r="X2992" s="571"/>
      <c r="Y2992" s="586"/>
      <c r="Z2992" s="571"/>
      <c r="AA2992" s="586"/>
      <c r="AB2992" s="571"/>
      <c r="AC2992" s="572"/>
      <c r="AD2992" s="575"/>
      <c r="AE2992" s="576"/>
      <c r="AF2992" s="577"/>
      <c r="AG2992" s="578"/>
      <c r="AH2992" s="571"/>
      <c r="AI2992" s="572"/>
      <c r="AJ2992" s="575"/>
      <c r="AK2992" s="576"/>
      <c r="AL2992" s="577"/>
      <c r="AM2992" s="578"/>
      <c r="AN2992" s="571"/>
      <c r="AO2992" s="572"/>
      <c r="AP2992" s="575"/>
      <c r="AQ2992" s="576"/>
      <c r="AR2992" s="577"/>
      <c r="AS2992" s="578"/>
      <c r="AT2992" s="627"/>
      <c r="AU2992" s="628"/>
      <c r="AV2992" s="629"/>
      <c r="AW2992" s="630"/>
      <c r="AX2992" s="577"/>
      <c r="AY2992" s="578"/>
      <c r="AZ2992" s="571"/>
      <c r="BA2992" s="572"/>
      <c r="BB2992" s="575"/>
      <c r="BC2992" s="576"/>
      <c r="BD2992" s="577"/>
      <c r="BE2992" s="578"/>
      <c r="BF2992" s="627"/>
      <c r="BG2992" s="628"/>
      <c r="BH2992" s="629"/>
      <c r="BI2992" s="630"/>
      <c r="BJ2992" s="577"/>
      <c r="BK2992" s="578"/>
      <c r="BL2992" s="605"/>
      <c r="BM2992" s="606"/>
      <c r="BN2992" s="607"/>
      <c r="BO2992" s="588"/>
      <c r="BP2992" s="556"/>
      <c r="BQ2992" s="556"/>
      <c r="BR2992" s="65"/>
      <c r="BS2992" s="65"/>
      <c r="BT2992" s="268"/>
    </row>
    <row r="2993" spans="1:75" ht="21.75" hidden="1" customHeight="1" x14ac:dyDescent="0.25">
      <c r="A2993" s="268"/>
      <c r="B2993" s="678" t="str">
        <f>IF(ROSTER!B$40="","",ROSTER!B$40)</f>
        <v/>
      </c>
      <c r="C2993" s="669" t="str">
        <f>IF(ROSTER!C$40="","",ROSTER!C$40)</f>
        <v/>
      </c>
      <c r="D2993" s="670"/>
      <c r="E2993" s="667"/>
      <c r="F2993" s="680">
        <f>IF(E2993="y",1,IF(E2993="S",1,0))</f>
        <v>0</v>
      </c>
      <c r="G2993" s="663">
        <f>IF(E2993="S",1,0)</f>
        <v>0</v>
      </c>
      <c r="H2993" s="583"/>
      <c r="I2993" s="584"/>
      <c r="J2993" s="569"/>
      <c r="K2993" s="570"/>
      <c r="L2993" s="573"/>
      <c r="M2993" s="574"/>
      <c r="N2993" s="579">
        <f>L2993+J2993</f>
        <v>0</v>
      </c>
      <c r="O2993" s="580"/>
      <c r="P2993" s="569"/>
      <c r="Q2993" s="570"/>
      <c r="R2993" s="573"/>
      <c r="S2993" s="574"/>
      <c r="T2993" s="579">
        <f>R2993-P2993</f>
        <v>0</v>
      </c>
      <c r="U2993" s="580"/>
      <c r="V2993" s="583"/>
      <c r="W2993" s="584"/>
      <c r="X2993" s="569"/>
      <c r="Y2993" s="584"/>
      <c r="Z2993" s="569"/>
      <c r="AA2993" s="584"/>
      <c r="AB2993" s="569"/>
      <c r="AC2993" s="570"/>
      <c r="AD2993" s="573"/>
      <c r="AE2993" s="574"/>
      <c r="AF2993" s="557">
        <f>IF(AB2993=0,0,(AD2993/AB2993)*100)</f>
        <v>0</v>
      </c>
      <c r="AG2993" s="558"/>
      <c r="AH2993" s="569"/>
      <c r="AI2993" s="570"/>
      <c r="AJ2993" s="573"/>
      <c r="AK2993" s="574"/>
      <c r="AL2993" s="557">
        <f>IF(AH2993=0,0,(AJ2993/AH2993)*100)</f>
        <v>0</v>
      </c>
      <c r="AM2993" s="558"/>
      <c r="AN2993" s="569"/>
      <c r="AO2993" s="570"/>
      <c r="AP2993" s="573"/>
      <c r="AQ2993" s="574"/>
      <c r="AR2993" s="557">
        <f>IF(AN2993=0,0,(AP2993/AN2993)*100)</f>
        <v>0</v>
      </c>
      <c r="AS2993" s="558"/>
      <c r="AT2993" s="561">
        <f>AB2993+AH2993+AN2993</f>
        <v>0</v>
      </c>
      <c r="AU2993" s="562"/>
      <c r="AV2993" s="565">
        <f>AD2993+AJ2993+AP2993</f>
        <v>0</v>
      </c>
      <c r="AW2993" s="566"/>
      <c r="AX2993" s="557">
        <f>IF(AT2993=0,0,(AV2993/AT2993)*100)</f>
        <v>0</v>
      </c>
      <c r="AY2993" s="558"/>
      <c r="AZ2993" s="569"/>
      <c r="BA2993" s="570"/>
      <c r="BB2993" s="573"/>
      <c r="BC2993" s="574"/>
      <c r="BD2993" s="557">
        <f>IF(AZ2993=0,0,(BB2993/AZ2993)*100)</f>
        <v>0</v>
      </c>
      <c r="BE2993" s="558"/>
      <c r="BF2993" s="561">
        <f>AT2993+AZ2993</f>
        <v>0</v>
      </c>
      <c r="BG2993" s="562"/>
      <c r="BH2993" s="565">
        <f>AV2993+BB2993</f>
        <v>0</v>
      </c>
      <c r="BI2993" s="566"/>
      <c r="BJ2993" s="557">
        <f>IF(BF2993=0,0,(BH2993/BF2993)*100)</f>
        <v>0</v>
      </c>
      <c r="BK2993" s="558"/>
      <c r="BL2993" s="602">
        <f>(AD2993*2)+(AJ2993*2)+(AP2993*3)+BB2993</f>
        <v>0</v>
      </c>
      <c r="BM2993" s="603"/>
      <c r="BN2993" s="604"/>
      <c r="BO2993" s="587">
        <f t="shared" ref="BO2993" si="2864">IF(BQ2993=0,0,50*BP2993/BQ2993)</f>
        <v>0</v>
      </c>
      <c r="BP2993" s="555">
        <f>(BL2993*BS$11)+(N2993*BS$12)+(X2993*BS$13)+(R2993*BS$14)+(V2993*BS$15)+(Z2993*BS$16)</f>
        <v>0</v>
      </c>
      <c r="BQ2993" s="555">
        <f>((AZ2993-BB2993)*BS$18)+((AT2993-AV2993)*BS$17)+(H2993*BS$19)+(P2993*BS$20)</f>
        <v>0</v>
      </c>
      <c r="BR2993" s="65"/>
      <c r="BS2993" s="65"/>
      <c r="BT2993" s="268"/>
    </row>
    <row r="2994" spans="1:75" ht="21.75" hidden="1" customHeight="1" x14ac:dyDescent="0.25">
      <c r="A2994" s="268"/>
      <c r="B2994" s="679"/>
      <c r="C2994" s="690" t="str">
        <f>IF(ROSTER!D$40="","",ROSTER!D$40)</f>
        <v/>
      </c>
      <c r="D2994" s="691"/>
      <c r="E2994" s="668"/>
      <c r="F2994" s="681"/>
      <c r="G2994" s="664"/>
      <c r="H2994" s="585"/>
      <c r="I2994" s="586"/>
      <c r="J2994" s="571"/>
      <c r="K2994" s="572"/>
      <c r="L2994" s="575"/>
      <c r="M2994" s="576"/>
      <c r="N2994" s="581" t="s">
        <v>16</v>
      </c>
      <c r="O2994" s="582"/>
      <c r="P2994" s="571"/>
      <c r="Q2994" s="572"/>
      <c r="R2994" s="575"/>
      <c r="S2994" s="576"/>
      <c r="T2994" s="581" t="s">
        <v>16</v>
      </c>
      <c r="U2994" s="582"/>
      <c r="V2994" s="585"/>
      <c r="W2994" s="586"/>
      <c r="X2994" s="571"/>
      <c r="Y2994" s="586"/>
      <c r="Z2994" s="571"/>
      <c r="AA2994" s="586"/>
      <c r="AB2994" s="571"/>
      <c r="AC2994" s="572"/>
      <c r="AD2994" s="575"/>
      <c r="AE2994" s="576"/>
      <c r="AF2994" s="577"/>
      <c r="AG2994" s="578"/>
      <c r="AH2994" s="571"/>
      <c r="AI2994" s="572"/>
      <c r="AJ2994" s="575"/>
      <c r="AK2994" s="576"/>
      <c r="AL2994" s="577"/>
      <c r="AM2994" s="578"/>
      <c r="AN2994" s="571"/>
      <c r="AO2994" s="572"/>
      <c r="AP2994" s="575"/>
      <c r="AQ2994" s="576"/>
      <c r="AR2994" s="577"/>
      <c r="AS2994" s="578"/>
      <c r="AT2994" s="627"/>
      <c r="AU2994" s="628"/>
      <c r="AV2994" s="629"/>
      <c r="AW2994" s="630"/>
      <c r="AX2994" s="577"/>
      <c r="AY2994" s="578"/>
      <c r="AZ2994" s="571"/>
      <c r="BA2994" s="572"/>
      <c r="BB2994" s="575"/>
      <c r="BC2994" s="576"/>
      <c r="BD2994" s="577"/>
      <c r="BE2994" s="578"/>
      <c r="BF2994" s="627"/>
      <c r="BG2994" s="628"/>
      <c r="BH2994" s="629"/>
      <c r="BI2994" s="630"/>
      <c r="BJ2994" s="577"/>
      <c r="BK2994" s="578"/>
      <c r="BL2994" s="605"/>
      <c r="BM2994" s="606"/>
      <c r="BN2994" s="607"/>
      <c r="BO2994" s="588"/>
      <c r="BP2994" s="556"/>
      <c r="BQ2994" s="556"/>
      <c r="BR2994" s="65"/>
      <c r="BS2994" s="65"/>
      <c r="BT2994" s="268"/>
    </row>
    <row r="2995" spans="1:75" ht="21.75" hidden="1" customHeight="1" x14ac:dyDescent="0.25">
      <c r="A2995" s="268"/>
      <c r="B2995" s="678" t="str">
        <f>IF(ROSTER!B$42="","",ROSTER!B$42)</f>
        <v/>
      </c>
      <c r="C2995" s="669" t="str">
        <f>IF(ROSTER!C$42="","",ROSTER!C$42)</f>
        <v/>
      </c>
      <c r="D2995" s="670"/>
      <c r="E2995" s="667"/>
      <c r="F2995" s="680">
        <f>IF(E2995="y",1,IF(E2995="S",1,0))</f>
        <v>0</v>
      </c>
      <c r="G2995" s="663">
        <f>IF(E2995="S",1,0)</f>
        <v>0</v>
      </c>
      <c r="H2995" s="583"/>
      <c r="I2995" s="584"/>
      <c r="J2995" s="569"/>
      <c r="K2995" s="570"/>
      <c r="L2995" s="573"/>
      <c r="M2995" s="574"/>
      <c r="N2995" s="579">
        <f>L2995+J2995</f>
        <v>0</v>
      </c>
      <c r="O2995" s="580"/>
      <c r="P2995" s="569"/>
      <c r="Q2995" s="570"/>
      <c r="R2995" s="573"/>
      <c r="S2995" s="574"/>
      <c r="T2995" s="579">
        <f>R2995-P2995</f>
        <v>0</v>
      </c>
      <c r="U2995" s="580"/>
      <c r="V2995" s="583"/>
      <c r="W2995" s="584"/>
      <c r="X2995" s="569"/>
      <c r="Y2995" s="584"/>
      <c r="Z2995" s="569"/>
      <c r="AA2995" s="584"/>
      <c r="AB2995" s="569"/>
      <c r="AC2995" s="570"/>
      <c r="AD2995" s="573"/>
      <c r="AE2995" s="574"/>
      <c r="AF2995" s="557">
        <f>IF(AB2995=0,0,(AD2995/AB2995)*100)</f>
        <v>0</v>
      </c>
      <c r="AG2995" s="558"/>
      <c r="AH2995" s="569"/>
      <c r="AI2995" s="570"/>
      <c r="AJ2995" s="573"/>
      <c r="AK2995" s="574"/>
      <c r="AL2995" s="557">
        <f>IF(AH2995=0,0,(AJ2995/AH2995)*100)</f>
        <v>0</v>
      </c>
      <c r="AM2995" s="558"/>
      <c r="AN2995" s="569"/>
      <c r="AO2995" s="570"/>
      <c r="AP2995" s="573"/>
      <c r="AQ2995" s="574"/>
      <c r="AR2995" s="557">
        <f>IF(AN2995=0,0,(AP2995/AN2995)*100)</f>
        <v>0</v>
      </c>
      <c r="AS2995" s="558"/>
      <c r="AT2995" s="561">
        <f>AB2995+AH2995+AN2995</f>
        <v>0</v>
      </c>
      <c r="AU2995" s="562"/>
      <c r="AV2995" s="565">
        <f>AD2995+AJ2995+AP2995</f>
        <v>0</v>
      </c>
      <c r="AW2995" s="566"/>
      <c r="AX2995" s="557">
        <f>IF(AT2995=0,0,(AV2995/AT2995)*100)</f>
        <v>0</v>
      </c>
      <c r="AY2995" s="558"/>
      <c r="AZ2995" s="569"/>
      <c r="BA2995" s="570"/>
      <c r="BB2995" s="573"/>
      <c r="BC2995" s="574"/>
      <c r="BD2995" s="557">
        <f>IF(AZ2995=0,0,(BB2995/AZ2995)*100)</f>
        <v>0</v>
      </c>
      <c r="BE2995" s="558"/>
      <c r="BF2995" s="561">
        <f>AT2995+AZ2995</f>
        <v>0</v>
      </c>
      <c r="BG2995" s="562"/>
      <c r="BH2995" s="565">
        <f>AV2995+BB2995</f>
        <v>0</v>
      </c>
      <c r="BI2995" s="566"/>
      <c r="BJ2995" s="557">
        <f>IF(BF2995=0,0,(BH2995/BF2995)*100)</f>
        <v>0</v>
      </c>
      <c r="BK2995" s="558"/>
      <c r="BL2995" s="602">
        <f>(AD2995*2)+(AJ2995*2)+(AP2995*3)+BB2995</f>
        <v>0</v>
      </c>
      <c r="BM2995" s="603"/>
      <c r="BN2995" s="604"/>
      <c r="BO2995" s="587">
        <f t="shared" ref="BO2995" si="2865">IF(BQ2995=0,0,50*BP2995/BQ2995)</f>
        <v>0</v>
      </c>
      <c r="BP2995" s="555">
        <f>(BL2995*BS$11)+(N2995*BS$12)+(X2995*BS$13)+(R2995*BS$14)+(V2995*BS$15)+(Z2995*BS$16)</f>
        <v>0</v>
      </c>
      <c r="BQ2995" s="555">
        <f>((AZ2995-BB2995)*BS$18)+((AT2995-AV2995)*BS$17)+(H2995*BS$19)+(P2995*BS$20)</f>
        <v>0</v>
      </c>
      <c r="BR2995" s="65"/>
      <c r="BS2995" s="65"/>
      <c r="BT2995" s="268"/>
    </row>
    <row r="2996" spans="1:75" ht="21.75" hidden="1" customHeight="1" x14ac:dyDescent="0.25">
      <c r="A2996" s="268"/>
      <c r="B2996" s="679"/>
      <c r="C2996" s="690" t="str">
        <f>IF(ROSTER!D$42="","",ROSTER!D$42)</f>
        <v/>
      </c>
      <c r="D2996" s="691"/>
      <c r="E2996" s="668"/>
      <c r="F2996" s="681"/>
      <c r="G2996" s="664"/>
      <c r="H2996" s="585"/>
      <c r="I2996" s="586"/>
      <c r="J2996" s="571"/>
      <c r="K2996" s="572"/>
      <c r="L2996" s="575"/>
      <c r="M2996" s="576"/>
      <c r="N2996" s="581" t="s">
        <v>16</v>
      </c>
      <c r="O2996" s="582"/>
      <c r="P2996" s="571"/>
      <c r="Q2996" s="572"/>
      <c r="R2996" s="575"/>
      <c r="S2996" s="576"/>
      <c r="T2996" s="581" t="s">
        <v>16</v>
      </c>
      <c r="U2996" s="582"/>
      <c r="V2996" s="585"/>
      <c r="W2996" s="586"/>
      <c r="X2996" s="571"/>
      <c r="Y2996" s="586"/>
      <c r="Z2996" s="571"/>
      <c r="AA2996" s="586"/>
      <c r="AB2996" s="571"/>
      <c r="AC2996" s="572"/>
      <c r="AD2996" s="575"/>
      <c r="AE2996" s="576"/>
      <c r="AF2996" s="577"/>
      <c r="AG2996" s="578"/>
      <c r="AH2996" s="571"/>
      <c r="AI2996" s="572"/>
      <c r="AJ2996" s="575"/>
      <c r="AK2996" s="576"/>
      <c r="AL2996" s="577"/>
      <c r="AM2996" s="578"/>
      <c r="AN2996" s="571"/>
      <c r="AO2996" s="572"/>
      <c r="AP2996" s="575"/>
      <c r="AQ2996" s="576"/>
      <c r="AR2996" s="577"/>
      <c r="AS2996" s="578"/>
      <c r="AT2996" s="627"/>
      <c r="AU2996" s="628"/>
      <c r="AV2996" s="629"/>
      <c r="AW2996" s="630"/>
      <c r="AX2996" s="577"/>
      <c r="AY2996" s="578"/>
      <c r="AZ2996" s="571"/>
      <c r="BA2996" s="572"/>
      <c r="BB2996" s="575"/>
      <c r="BC2996" s="576"/>
      <c r="BD2996" s="577"/>
      <c r="BE2996" s="578"/>
      <c r="BF2996" s="627"/>
      <c r="BG2996" s="628"/>
      <c r="BH2996" s="629"/>
      <c r="BI2996" s="630"/>
      <c r="BJ2996" s="577"/>
      <c r="BK2996" s="578"/>
      <c r="BL2996" s="605"/>
      <c r="BM2996" s="606"/>
      <c r="BN2996" s="607"/>
      <c r="BO2996" s="588"/>
      <c r="BP2996" s="556"/>
      <c r="BQ2996" s="556"/>
      <c r="BR2996" s="65"/>
      <c r="BS2996" s="65"/>
      <c r="BT2996" s="268"/>
    </row>
    <row r="2997" spans="1:75" ht="21.75" hidden="1" customHeight="1" x14ac:dyDescent="0.25">
      <c r="A2997" s="268"/>
      <c r="B2997" s="678" t="str">
        <f>IF(ROSTER!B$44="","",ROSTER!B$44)</f>
        <v/>
      </c>
      <c r="C2997" s="669" t="str">
        <f>IF(ROSTER!C$44="","",ROSTER!C$44)</f>
        <v/>
      </c>
      <c r="D2997" s="670"/>
      <c r="E2997" s="667"/>
      <c r="F2997" s="680">
        <f>IF(E2997="y",1,IF(E2997="S",1,0))</f>
        <v>0</v>
      </c>
      <c r="G2997" s="663">
        <f>IF(E2997="S",1,0)</f>
        <v>0</v>
      </c>
      <c r="H2997" s="583"/>
      <c r="I2997" s="584"/>
      <c r="J2997" s="569"/>
      <c r="K2997" s="570"/>
      <c r="L2997" s="573"/>
      <c r="M2997" s="574"/>
      <c r="N2997" s="579">
        <f>L2997+J2997</f>
        <v>0</v>
      </c>
      <c r="O2997" s="580"/>
      <c r="P2997" s="569"/>
      <c r="Q2997" s="570"/>
      <c r="R2997" s="573"/>
      <c r="S2997" s="574"/>
      <c r="T2997" s="579">
        <f>R2997-P2997</f>
        <v>0</v>
      </c>
      <c r="U2997" s="580"/>
      <c r="V2997" s="583"/>
      <c r="W2997" s="584"/>
      <c r="X2997" s="569"/>
      <c r="Y2997" s="584"/>
      <c r="Z2997" s="569"/>
      <c r="AA2997" s="584"/>
      <c r="AB2997" s="569"/>
      <c r="AC2997" s="570"/>
      <c r="AD2997" s="573"/>
      <c r="AE2997" s="574"/>
      <c r="AF2997" s="557">
        <f>IF(AB2997=0,0,(AD2997/AB2997)*100)</f>
        <v>0</v>
      </c>
      <c r="AG2997" s="558"/>
      <c r="AH2997" s="569"/>
      <c r="AI2997" s="570"/>
      <c r="AJ2997" s="573"/>
      <c r="AK2997" s="574"/>
      <c r="AL2997" s="557">
        <f>IF(AH2997=0,0,(AJ2997/AH2997)*100)</f>
        <v>0</v>
      </c>
      <c r="AM2997" s="558"/>
      <c r="AN2997" s="569"/>
      <c r="AO2997" s="570"/>
      <c r="AP2997" s="573"/>
      <c r="AQ2997" s="574"/>
      <c r="AR2997" s="557">
        <f>IF(AN2997=0,0,(AP2997/AN2997)*100)</f>
        <v>0</v>
      </c>
      <c r="AS2997" s="558"/>
      <c r="AT2997" s="561">
        <f>AB2997+AH2997+AN2997</f>
        <v>0</v>
      </c>
      <c r="AU2997" s="562"/>
      <c r="AV2997" s="565">
        <f>AD2997+AJ2997+AP2997</f>
        <v>0</v>
      </c>
      <c r="AW2997" s="566"/>
      <c r="AX2997" s="557">
        <f>IF(AT2997=0,0,(AV2997/AT2997)*100)</f>
        <v>0</v>
      </c>
      <c r="AY2997" s="558"/>
      <c r="AZ2997" s="569"/>
      <c r="BA2997" s="570"/>
      <c r="BB2997" s="573"/>
      <c r="BC2997" s="574"/>
      <c r="BD2997" s="557">
        <f>IF(AZ2997=0,0,(BB2997/AZ2997)*100)</f>
        <v>0</v>
      </c>
      <c r="BE2997" s="558"/>
      <c r="BF2997" s="561">
        <f>AT2997+AZ2997</f>
        <v>0</v>
      </c>
      <c r="BG2997" s="562"/>
      <c r="BH2997" s="565">
        <f>AV2997+BB2997</f>
        <v>0</v>
      </c>
      <c r="BI2997" s="566"/>
      <c r="BJ2997" s="557">
        <f>IF(BF2997=0,0,(BH2997/BF2997)*100)</f>
        <v>0</v>
      </c>
      <c r="BK2997" s="558"/>
      <c r="BL2997" s="602">
        <f>(AD2997*2)+(AJ2997*2)+(AP2997*3)+BB2997</f>
        <v>0</v>
      </c>
      <c r="BM2997" s="603"/>
      <c r="BN2997" s="604"/>
      <c r="BO2997" s="587">
        <f t="shared" ref="BO2997" si="2866">IF(BQ2997=0,0,50*BP2997/BQ2997)</f>
        <v>0</v>
      </c>
      <c r="BP2997" s="555">
        <f>(BL2997*BS$11)+(N2997*BS$12)+(X2997*BS$13)+(R2997*BS$14)+(V2997*BS$15)+(Z2997*BS$16)</f>
        <v>0</v>
      </c>
      <c r="BQ2997" s="555">
        <f>((AZ2997-BB2997)*BS$18)+((AT2997-AV2997)*BS$17)+(H2997*BS$19)+(P2997*BS$20)</f>
        <v>0</v>
      </c>
      <c r="BR2997" s="65"/>
      <c r="BS2997" s="65"/>
      <c r="BT2997" s="268"/>
    </row>
    <row r="2998" spans="1:75" ht="21.75" hidden="1" customHeight="1" x14ac:dyDescent="0.25">
      <c r="A2998" s="268"/>
      <c r="B2998" s="679"/>
      <c r="C2998" s="690" t="str">
        <f>IF(ROSTER!D$44="","",ROSTER!D$44)</f>
        <v/>
      </c>
      <c r="D2998" s="691"/>
      <c r="E2998" s="668"/>
      <c r="F2998" s="681"/>
      <c r="G2998" s="664"/>
      <c r="H2998" s="585"/>
      <c r="I2998" s="586"/>
      <c r="J2998" s="571"/>
      <c r="K2998" s="572"/>
      <c r="L2998" s="575"/>
      <c r="M2998" s="576"/>
      <c r="N2998" s="581" t="s">
        <v>16</v>
      </c>
      <c r="O2998" s="582"/>
      <c r="P2998" s="571"/>
      <c r="Q2998" s="572"/>
      <c r="R2998" s="575"/>
      <c r="S2998" s="576"/>
      <c r="T2998" s="581" t="s">
        <v>16</v>
      </c>
      <c r="U2998" s="582"/>
      <c r="V2998" s="585"/>
      <c r="W2998" s="586"/>
      <c r="X2998" s="571"/>
      <c r="Y2998" s="586"/>
      <c r="Z2998" s="571"/>
      <c r="AA2998" s="586"/>
      <c r="AB2998" s="571"/>
      <c r="AC2998" s="572"/>
      <c r="AD2998" s="575"/>
      <c r="AE2998" s="576"/>
      <c r="AF2998" s="577"/>
      <c r="AG2998" s="578"/>
      <c r="AH2998" s="571"/>
      <c r="AI2998" s="572"/>
      <c r="AJ2998" s="575"/>
      <c r="AK2998" s="576"/>
      <c r="AL2998" s="577"/>
      <c r="AM2998" s="578"/>
      <c r="AN2998" s="571"/>
      <c r="AO2998" s="572"/>
      <c r="AP2998" s="575"/>
      <c r="AQ2998" s="576"/>
      <c r="AR2998" s="577"/>
      <c r="AS2998" s="578"/>
      <c r="AT2998" s="627"/>
      <c r="AU2998" s="628"/>
      <c r="AV2998" s="629"/>
      <c r="AW2998" s="630"/>
      <c r="AX2998" s="577"/>
      <c r="AY2998" s="578"/>
      <c r="AZ2998" s="571"/>
      <c r="BA2998" s="572"/>
      <c r="BB2998" s="575"/>
      <c r="BC2998" s="576"/>
      <c r="BD2998" s="577"/>
      <c r="BE2998" s="578"/>
      <c r="BF2998" s="627"/>
      <c r="BG2998" s="628"/>
      <c r="BH2998" s="629"/>
      <c r="BI2998" s="630"/>
      <c r="BJ2998" s="577"/>
      <c r="BK2998" s="578"/>
      <c r="BL2998" s="605"/>
      <c r="BM2998" s="606"/>
      <c r="BN2998" s="607"/>
      <c r="BO2998" s="588"/>
      <c r="BP2998" s="556"/>
      <c r="BQ2998" s="556"/>
      <c r="BR2998" s="65"/>
      <c r="BS2998" s="65"/>
      <c r="BT2998" s="268"/>
    </row>
    <row r="2999" spans="1:75" ht="21.75" hidden="1" customHeight="1" x14ac:dyDescent="0.25">
      <c r="A2999" s="268"/>
      <c r="B2999" s="678" t="str">
        <f>IF(ROSTER!B$46="","",ROSTER!B$46)</f>
        <v/>
      </c>
      <c r="C2999" s="669" t="str">
        <f>IF(ROSTER!C$46="","",ROSTER!C$46)</f>
        <v/>
      </c>
      <c r="D2999" s="670"/>
      <c r="E2999" s="667"/>
      <c r="F2999" s="680">
        <f>IF(E2999="y",1,IF(E2999="S",1,0))</f>
        <v>0</v>
      </c>
      <c r="G2999" s="663">
        <f>IF(E2999="S",1,0)</f>
        <v>0</v>
      </c>
      <c r="H2999" s="583"/>
      <c r="I2999" s="584"/>
      <c r="J2999" s="569"/>
      <c r="K2999" s="570"/>
      <c r="L2999" s="573"/>
      <c r="M2999" s="574"/>
      <c r="N2999" s="579">
        <f>L2999+J2999</f>
        <v>0</v>
      </c>
      <c r="O2999" s="580"/>
      <c r="P2999" s="569"/>
      <c r="Q2999" s="570"/>
      <c r="R2999" s="573"/>
      <c r="S2999" s="574"/>
      <c r="T2999" s="579">
        <f>R2999-P2999</f>
        <v>0</v>
      </c>
      <c r="U2999" s="580"/>
      <c r="V2999" s="583"/>
      <c r="W2999" s="584"/>
      <c r="X2999" s="569"/>
      <c r="Y2999" s="584"/>
      <c r="Z2999" s="569"/>
      <c r="AA2999" s="584"/>
      <c r="AB2999" s="569"/>
      <c r="AC2999" s="570"/>
      <c r="AD2999" s="573"/>
      <c r="AE2999" s="574"/>
      <c r="AF2999" s="557">
        <f>IF(AB2999=0,0,(AD2999/AB2999)*100)</f>
        <v>0</v>
      </c>
      <c r="AG2999" s="558"/>
      <c r="AH2999" s="569"/>
      <c r="AI2999" s="570"/>
      <c r="AJ2999" s="573"/>
      <c r="AK2999" s="574"/>
      <c r="AL2999" s="557">
        <f>IF(AH2999=0,0,(AJ2999/AH2999)*100)</f>
        <v>0</v>
      </c>
      <c r="AM2999" s="558"/>
      <c r="AN2999" s="569"/>
      <c r="AO2999" s="570"/>
      <c r="AP2999" s="573"/>
      <c r="AQ2999" s="574"/>
      <c r="AR2999" s="557">
        <f>IF(AN2999=0,0,(AP2999/AN2999)*100)</f>
        <v>0</v>
      </c>
      <c r="AS2999" s="558"/>
      <c r="AT2999" s="561">
        <f>AB2999+AH2999+AN2999</f>
        <v>0</v>
      </c>
      <c r="AU2999" s="562"/>
      <c r="AV2999" s="565">
        <f>AD2999+AJ2999+AP2999</f>
        <v>0</v>
      </c>
      <c r="AW2999" s="566"/>
      <c r="AX2999" s="557">
        <f>IF(AT2999=0,0,(AV2999/AT2999)*100)</f>
        <v>0</v>
      </c>
      <c r="AY2999" s="558"/>
      <c r="AZ2999" s="569"/>
      <c r="BA2999" s="570"/>
      <c r="BB2999" s="573"/>
      <c r="BC2999" s="574"/>
      <c r="BD2999" s="557">
        <f>IF(AZ2999=0,0,(BB2999/AZ2999)*100)</f>
        <v>0</v>
      </c>
      <c r="BE2999" s="558"/>
      <c r="BF2999" s="561">
        <f>AT2999+AZ2999</f>
        <v>0</v>
      </c>
      <c r="BG2999" s="562"/>
      <c r="BH2999" s="565">
        <f>AV2999+BB2999</f>
        <v>0</v>
      </c>
      <c r="BI2999" s="566"/>
      <c r="BJ2999" s="557">
        <f>IF(BF2999=0,0,(BH2999/BF2999)*100)</f>
        <v>0</v>
      </c>
      <c r="BK2999" s="558"/>
      <c r="BL2999" s="602">
        <f>(AD2999*2)+(AJ2999*2)+(AP2999*3)+BB2999</f>
        <v>0</v>
      </c>
      <c r="BM2999" s="603"/>
      <c r="BN2999" s="604"/>
      <c r="BO2999" s="587">
        <f t="shared" ref="BO2999" si="2867">IF(BQ2999=0,0,50*BP2999/BQ2999)</f>
        <v>0</v>
      </c>
      <c r="BP2999" s="634">
        <f>(BL2999*BS$11)+(N2999*BS$12)+(X2999*BS$13)+(R2999*BS$14)+(V2999*BS$15)+(Z2999*BS$16)</f>
        <v>0</v>
      </c>
      <c r="BQ2999" s="555">
        <f>((AZ2999-BB2999)*BS$18)+((AT2999-AV2999)*BS$17)+(H2999*BS$19)+(P2999*BS$20)</f>
        <v>0</v>
      </c>
      <c r="BR2999" s="65"/>
      <c r="BS2999" s="65"/>
      <c r="BT2999" s="268"/>
    </row>
    <row r="3000" spans="1:75" ht="22.5" hidden="1" customHeight="1" thickBot="1" x14ac:dyDescent="0.3">
      <c r="A3000" s="268"/>
      <c r="B3000" s="679"/>
      <c r="C3000" s="690" t="str">
        <f>IF(ROSTER!D$46="","",ROSTER!D$46)</f>
        <v/>
      </c>
      <c r="D3000" s="691"/>
      <c r="E3000" s="668"/>
      <c r="F3000" s="681"/>
      <c r="G3000" s="664"/>
      <c r="H3000" s="585"/>
      <c r="I3000" s="586"/>
      <c r="J3000" s="571"/>
      <c r="K3000" s="572"/>
      <c r="L3000" s="575"/>
      <c r="M3000" s="576"/>
      <c r="N3000" s="649" t="s">
        <v>16</v>
      </c>
      <c r="O3000" s="650"/>
      <c r="P3000" s="571"/>
      <c r="Q3000" s="572"/>
      <c r="R3000" s="575"/>
      <c r="S3000" s="576"/>
      <c r="T3000" s="581" t="s">
        <v>16</v>
      </c>
      <c r="U3000" s="582"/>
      <c r="V3000" s="585"/>
      <c r="W3000" s="586"/>
      <c r="X3000" s="571"/>
      <c r="Y3000" s="586"/>
      <c r="Z3000" s="571"/>
      <c r="AA3000" s="586"/>
      <c r="AB3000" s="571"/>
      <c r="AC3000" s="572"/>
      <c r="AD3000" s="575"/>
      <c r="AE3000" s="576"/>
      <c r="AF3000" s="559"/>
      <c r="AG3000" s="560"/>
      <c r="AH3000" s="571"/>
      <c r="AI3000" s="572"/>
      <c r="AJ3000" s="575"/>
      <c r="AK3000" s="576"/>
      <c r="AL3000" s="559"/>
      <c r="AM3000" s="560"/>
      <c r="AN3000" s="571"/>
      <c r="AO3000" s="572"/>
      <c r="AP3000" s="575"/>
      <c r="AQ3000" s="576"/>
      <c r="AR3000" s="559"/>
      <c r="AS3000" s="560"/>
      <c r="AT3000" s="563"/>
      <c r="AU3000" s="564"/>
      <c r="AV3000" s="567"/>
      <c r="AW3000" s="568"/>
      <c r="AX3000" s="559"/>
      <c r="AY3000" s="560"/>
      <c r="AZ3000" s="571"/>
      <c r="BA3000" s="572"/>
      <c r="BB3000" s="575"/>
      <c r="BC3000" s="576"/>
      <c r="BD3000" s="559"/>
      <c r="BE3000" s="560"/>
      <c r="BF3000" s="563"/>
      <c r="BG3000" s="564"/>
      <c r="BH3000" s="567"/>
      <c r="BI3000" s="568"/>
      <c r="BJ3000" s="559"/>
      <c r="BK3000" s="560"/>
      <c r="BL3000" s="631"/>
      <c r="BM3000" s="632"/>
      <c r="BN3000" s="633"/>
      <c r="BO3000" s="588"/>
      <c r="BP3000" s="635"/>
      <c r="BQ3000" s="556"/>
      <c r="BR3000" s="65"/>
      <c r="BS3000" s="65"/>
      <c r="BT3000" s="268"/>
    </row>
    <row r="3001" spans="1:75" s="79" customFormat="1" ht="33.4" hidden="1" customHeight="1" x14ac:dyDescent="0.45">
      <c r="A3001" s="278"/>
      <c r="B3001" s="671"/>
      <c r="C3001" s="611"/>
      <c r="D3001" s="611" t="s">
        <v>10</v>
      </c>
      <c r="E3001" s="612"/>
      <c r="F3001" s="78"/>
      <c r="G3001" s="78"/>
      <c r="H3001" s="547">
        <f>SUM(H2961:I3000)</f>
        <v>0</v>
      </c>
      <c r="I3001" s="548"/>
      <c r="J3001" s="547">
        <f>SUM(J2961:K3000)</f>
        <v>0</v>
      </c>
      <c r="K3001" s="548"/>
      <c r="L3001" s="551">
        <f>SUM(L2961:M3000)</f>
        <v>0</v>
      </c>
      <c r="M3001" s="636"/>
      <c r="N3001" s="533">
        <f>L3001+J3001</f>
        <v>0</v>
      </c>
      <c r="O3001" s="534"/>
      <c r="P3001" s="551">
        <f>SUM(P2961:Q3000)</f>
        <v>0</v>
      </c>
      <c r="Q3001" s="548"/>
      <c r="R3001" s="551">
        <f>SUM(R2961:S3000)</f>
        <v>0</v>
      </c>
      <c r="S3001" s="636"/>
      <c r="T3001" s="533">
        <f>R3001-P3001</f>
        <v>0</v>
      </c>
      <c r="U3001" s="534"/>
      <c r="V3001" s="551">
        <f>SUM(V2961:W3000)</f>
        <v>0</v>
      </c>
      <c r="W3001" s="636"/>
      <c r="X3001" s="547">
        <f>SUM(X2961:Y3000)</f>
        <v>0</v>
      </c>
      <c r="Y3001" s="534"/>
      <c r="Z3001" s="547">
        <f>SUM(Z2961:AA3000)</f>
        <v>0</v>
      </c>
      <c r="AA3001" s="534"/>
      <c r="AB3001" s="636">
        <f>SUM(AB2961:AC3000)</f>
        <v>0</v>
      </c>
      <c r="AC3001" s="548"/>
      <c r="AD3001" s="551">
        <f>SUM(AD2961:AE3000)</f>
        <v>0</v>
      </c>
      <c r="AE3001" s="636"/>
      <c r="AF3001" s="533">
        <f>IF(AB3001=0,0,(AD3001/AB3001)*100)</f>
        <v>0</v>
      </c>
      <c r="AG3001" s="534"/>
      <c r="AH3001" s="551">
        <f>SUM(AH2961:AI3000)</f>
        <v>0</v>
      </c>
      <c r="AI3001" s="548"/>
      <c r="AJ3001" s="551">
        <f>SUM(AJ2961:AK3000)</f>
        <v>0</v>
      </c>
      <c r="AK3001" s="636"/>
      <c r="AL3001" s="533">
        <f>IF(AH3001=0,0,(AJ3001/AH3001)*100)</f>
        <v>0</v>
      </c>
      <c r="AM3001" s="534"/>
      <c r="AN3001" s="551">
        <f>SUM(AN2961:AO3000)</f>
        <v>0</v>
      </c>
      <c r="AO3001" s="548"/>
      <c r="AP3001" s="551">
        <f>SUM(AP2961:AQ3000)</f>
        <v>0</v>
      </c>
      <c r="AQ3001" s="636"/>
      <c r="AR3001" s="533">
        <f>IF(AN3001=0,0,(AP3001/AN3001)*100)</f>
        <v>0</v>
      </c>
      <c r="AS3001" s="534"/>
      <c r="AT3001" s="547">
        <f>AB3001+AH3001+AN3001</f>
        <v>0</v>
      </c>
      <c r="AU3001" s="548"/>
      <c r="AV3001" s="551">
        <f>AD3001+AJ3001+AP3001</f>
        <v>0</v>
      </c>
      <c r="AW3001" s="552"/>
      <c r="AX3001" s="533">
        <f>IF(AT3001=0,0,(AV3001/AT3001)*100)</f>
        <v>0</v>
      </c>
      <c r="AY3001" s="534"/>
      <c r="AZ3001" s="551">
        <f>SUM(AZ2961:BA3000)</f>
        <v>0</v>
      </c>
      <c r="BA3001" s="548"/>
      <c r="BB3001" s="551">
        <f>SUM(BB2961:BC3000)</f>
        <v>0</v>
      </c>
      <c r="BC3001" s="636"/>
      <c r="BD3001" s="533">
        <f>IF(AZ3001=0,0,(BB3001/AZ3001)*100)</f>
        <v>0</v>
      </c>
      <c r="BE3001" s="534"/>
      <c r="BF3001" s="547">
        <f>AT3001+AZ3001</f>
        <v>0</v>
      </c>
      <c r="BG3001" s="548"/>
      <c r="BH3001" s="551">
        <f>AV3001+BB3001</f>
        <v>0</v>
      </c>
      <c r="BI3001" s="552"/>
      <c r="BJ3001" s="533">
        <f>IF(BF3001=0,0,(BH3001/BF3001)*100)</f>
        <v>0</v>
      </c>
      <c r="BK3001" s="619"/>
      <c r="BL3001" s="621">
        <f>SUM(BL2961:BN3000)</f>
        <v>0</v>
      </c>
      <c r="BM3001" s="622"/>
      <c r="BN3001" s="623"/>
      <c r="BO3001" s="610">
        <f>SUM(BO2961:BO3000)</f>
        <v>0</v>
      </c>
      <c r="BP3001" s="709">
        <f>(BL3001*BS$11)+(N3001*BS$12)+(X3001*BS$13)+(R3001*BS$14)+(V3001*BS$15)+(Z3001*BS$16)</f>
        <v>0</v>
      </c>
      <c r="BQ3001" s="638">
        <f>((AZ3001-BB3001)*BS$18)+((AT3001-AV3001)*BS$17)+(H3001*BS$19)+(P3001*BS$20)</f>
        <v>0</v>
      </c>
      <c r="BR3001" s="77"/>
      <c r="BS3001" s="77"/>
      <c r="BT3001" s="278"/>
    </row>
    <row r="3002" spans="1:75" s="79" customFormat="1" ht="33.950000000000003" hidden="1" customHeight="1" thickBot="1" x14ac:dyDescent="0.5">
      <c r="A3002" s="278"/>
      <c r="B3002" s="672"/>
      <c r="C3002" s="673"/>
      <c r="D3002" s="673"/>
      <c r="E3002" s="721"/>
      <c r="F3002" s="80"/>
      <c r="G3002" s="80"/>
      <c r="H3002" s="549"/>
      <c r="I3002" s="550"/>
      <c r="J3002" s="549"/>
      <c r="K3002" s="550"/>
      <c r="L3002" s="553"/>
      <c r="M3002" s="637"/>
      <c r="N3002" s="535" t="s">
        <v>16</v>
      </c>
      <c r="O3002" s="536"/>
      <c r="P3002" s="553"/>
      <c r="Q3002" s="550"/>
      <c r="R3002" s="553"/>
      <c r="S3002" s="637"/>
      <c r="T3002" s="535" t="s">
        <v>16</v>
      </c>
      <c r="U3002" s="536"/>
      <c r="V3002" s="553"/>
      <c r="W3002" s="637"/>
      <c r="X3002" s="549"/>
      <c r="Y3002" s="536"/>
      <c r="Z3002" s="549"/>
      <c r="AA3002" s="536"/>
      <c r="AB3002" s="637"/>
      <c r="AC3002" s="550"/>
      <c r="AD3002" s="553"/>
      <c r="AE3002" s="637"/>
      <c r="AF3002" s="535"/>
      <c r="AG3002" s="536"/>
      <c r="AH3002" s="553"/>
      <c r="AI3002" s="550"/>
      <c r="AJ3002" s="553"/>
      <c r="AK3002" s="637"/>
      <c r="AL3002" s="535"/>
      <c r="AM3002" s="536"/>
      <c r="AN3002" s="553"/>
      <c r="AO3002" s="550"/>
      <c r="AP3002" s="553"/>
      <c r="AQ3002" s="637"/>
      <c r="AR3002" s="535"/>
      <c r="AS3002" s="536"/>
      <c r="AT3002" s="549"/>
      <c r="AU3002" s="550"/>
      <c r="AV3002" s="553"/>
      <c r="AW3002" s="554"/>
      <c r="AX3002" s="535"/>
      <c r="AY3002" s="536"/>
      <c r="AZ3002" s="553"/>
      <c r="BA3002" s="550"/>
      <c r="BB3002" s="553"/>
      <c r="BC3002" s="637"/>
      <c r="BD3002" s="535"/>
      <c r="BE3002" s="536"/>
      <c r="BF3002" s="549"/>
      <c r="BG3002" s="550"/>
      <c r="BH3002" s="553"/>
      <c r="BI3002" s="554"/>
      <c r="BJ3002" s="535"/>
      <c r="BK3002" s="620"/>
      <c r="BL3002" s="624"/>
      <c r="BM3002" s="625"/>
      <c r="BN3002" s="626"/>
      <c r="BO3002" s="609"/>
      <c r="BP3002" s="710"/>
      <c r="BQ3002" s="639"/>
      <c r="BR3002" s="77"/>
      <c r="BS3002" s="77"/>
      <c r="BT3002" s="278"/>
    </row>
    <row r="3003" spans="1:75" s="79" customFormat="1" ht="33" hidden="1" customHeight="1" thickBot="1" x14ac:dyDescent="0.5">
      <c r="A3003" s="278"/>
      <c r="B3003" s="671"/>
      <c r="C3003" s="611"/>
      <c r="D3003" s="611" t="s">
        <v>13</v>
      </c>
      <c r="E3003" s="612"/>
      <c r="F3003" s="82"/>
      <c r="G3003" s="117"/>
      <c r="H3003" s="541"/>
      <c r="I3003" s="545"/>
      <c r="J3003" s="541"/>
      <c r="K3003" s="545"/>
      <c r="L3003" s="537"/>
      <c r="M3003" s="538"/>
      <c r="N3003" s="533">
        <f>J3003+L3003</f>
        <v>0</v>
      </c>
      <c r="O3003" s="534"/>
      <c r="P3003" s="537"/>
      <c r="Q3003" s="545"/>
      <c r="R3003" s="537"/>
      <c r="S3003" s="538"/>
      <c r="T3003" s="533">
        <f>R3003-P3003</f>
        <v>0</v>
      </c>
      <c r="U3003" s="534"/>
      <c r="V3003" s="537"/>
      <c r="W3003" s="538"/>
      <c r="X3003" s="541"/>
      <c r="Y3003" s="542"/>
      <c r="Z3003" s="541"/>
      <c r="AA3003" s="542"/>
      <c r="AB3003" s="538"/>
      <c r="AC3003" s="545"/>
      <c r="AD3003" s="537"/>
      <c r="AE3003" s="538"/>
      <c r="AF3003" s="533">
        <f>IF(AB3003=0,0,(AD3003/AB3003)*100)</f>
        <v>0</v>
      </c>
      <c r="AG3003" s="534"/>
      <c r="AH3003" s="537"/>
      <c r="AI3003" s="545"/>
      <c r="AJ3003" s="537"/>
      <c r="AK3003" s="538"/>
      <c r="AL3003" s="533">
        <f>IF(AH3003=0,0,(AJ3003/AH3003)*100)</f>
        <v>0</v>
      </c>
      <c r="AM3003" s="534"/>
      <c r="AN3003" s="537"/>
      <c r="AO3003" s="545"/>
      <c r="AP3003" s="537"/>
      <c r="AQ3003" s="538"/>
      <c r="AR3003" s="533">
        <f>IF(AN3003=0,0,(AP3003/AN3003)*100)</f>
        <v>0</v>
      </c>
      <c r="AS3003" s="534"/>
      <c r="AT3003" s="547">
        <f>AB3003+AH3003+AN3003</f>
        <v>0</v>
      </c>
      <c r="AU3003" s="548"/>
      <c r="AV3003" s="551">
        <f>AD3003+AJ3003+AP3003</f>
        <v>0</v>
      </c>
      <c r="AW3003" s="552"/>
      <c r="AX3003" s="533">
        <f>IF(AT3003=0,0,(AV3003/AT3003)*100)</f>
        <v>0</v>
      </c>
      <c r="AY3003" s="534"/>
      <c r="AZ3003" s="537"/>
      <c r="BA3003" s="545"/>
      <c r="BB3003" s="537"/>
      <c r="BC3003" s="538"/>
      <c r="BD3003" s="533">
        <f>IF(AZ3003=0,0,(BB3003/AZ3003)*100)</f>
        <v>0</v>
      </c>
      <c r="BE3003" s="534"/>
      <c r="BF3003" s="547">
        <f>AT3003+AZ3003</f>
        <v>0</v>
      </c>
      <c r="BG3003" s="548"/>
      <c r="BH3003" s="551">
        <f>AV3003+BB3003</f>
        <v>0</v>
      </c>
      <c r="BI3003" s="552"/>
      <c r="BJ3003" s="533">
        <f>IF(BF3003=0,0,(BH3003/BF3003)*100)</f>
        <v>0</v>
      </c>
      <c r="BK3003" s="619"/>
      <c r="BL3003" s="621">
        <f>(AD3003*2)+(AJ3003*2)+(AP3003*3)+BB3003</f>
        <v>0</v>
      </c>
      <c r="BM3003" s="622"/>
      <c r="BN3003" s="623"/>
      <c r="BO3003" s="647"/>
      <c r="BP3003" s="83"/>
      <c r="BQ3003" s="84"/>
      <c r="BR3003" s="77"/>
      <c r="BS3003" s="77"/>
      <c r="BT3003" s="278"/>
    </row>
    <row r="3004" spans="1:75" s="79" customFormat="1" ht="33.75" hidden="1" customHeight="1" thickBot="1" x14ac:dyDescent="0.5">
      <c r="A3004" s="278"/>
      <c r="B3004" s="232"/>
      <c r="C3004" s="257"/>
      <c r="D3004" s="613"/>
      <c r="E3004" s="614"/>
      <c r="F3004" s="86"/>
      <c r="G3004" s="86"/>
      <c r="H3004" s="543"/>
      <c r="I3004" s="546"/>
      <c r="J3004" s="543"/>
      <c r="K3004" s="546"/>
      <c r="L3004" s="539"/>
      <c r="M3004" s="540"/>
      <c r="N3004" s="535">
        <f>IF((N3001+N3003)=0,0,N3001/(N3001+N3003)*100)</f>
        <v>0</v>
      </c>
      <c r="O3004" s="536"/>
      <c r="P3004" s="539"/>
      <c r="Q3004" s="546"/>
      <c r="R3004" s="539"/>
      <c r="S3004" s="540"/>
      <c r="T3004" s="535"/>
      <c r="U3004" s="536"/>
      <c r="V3004" s="539"/>
      <c r="W3004" s="540"/>
      <c r="X3004" s="543"/>
      <c r="Y3004" s="544"/>
      <c r="Z3004" s="543"/>
      <c r="AA3004" s="544"/>
      <c r="AB3004" s="540"/>
      <c r="AC3004" s="546"/>
      <c r="AD3004" s="539"/>
      <c r="AE3004" s="540"/>
      <c r="AF3004" s="535"/>
      <c r="AG3004" s="536"/>
      <c r="AH3004" s="539"/>
      <c r="AI3004" s="546"/>
      <c r="AJ3004" s="539"/>
      <c r="AK3004" s="540"/>
      <c r="AL3004" s="535"/>
      <c r="AM3004" s="536"/>
      <c r="AN3004" s="539"/>
      <c r="AO3004" s="546"/>
      <c r="AP3004" s="539"/>
      <c r="AQ3004" s="540"/>
      <c r="AR3004" s="535"/>
      <c r="AS3004" s="536"/>
      <c r="AT3004" s="549"/>
      <c r="AU3004" s="550"/>
      <c r="AV3004" s="553"/>
      <c r="AW3004" s="554"/>
      <c r="AX3004" s="535"/>
      <c r="AY3004" s="536"/>
      <c r="AZ3004" s="539"/>
      <c r="BA3004" s="546"/>
      <c r="BB3004" s="539"/>
      <c r="BC3004" s="540"/>
      <c r="BD3004" s="535"/>
      <c r="BE3004" s="536"/>
      <c r="BF3004" s="549"/>
      <c r="BG3004" s="550"/>
      <c r="BH3004" s="553"/>
      <c r="BI3004" s="554"/>
      <c r="BJ3004" s="535"/>
      <c r="BK3004" s="620"/>
      <c r="BL3004" s="624"/>
      <c r="BM3004" s="625"/>
      <c r="BN3004" s="626"/>
      <c r="BO3004" s="648"/>
      <c r="BP3004" s="222"/>
      <c r="BQ3004" s="222"/>
      <c r="BR3004" s="77"/>
      <c r="BS3004" s="77"/>
      <c r="BT3004" s="278"/>
    </row>
    <row r="3005" spans="1:75" ht="16.5" hidden="1" customHeight="1" thickTop="1" thickBot="1" x14ac:dyDescent="0.5">
      <c r="A3005" s="268"/>
      <c r="B3005" s="229"/>
      <c r="C3005" s="195"/>
      <c r="D3005" s="195"/>
      <c r="E3005" s="195"/>
      <c r="F3005" s="195"/>
      <c r="G3005" s="195"/>
      <c r="H3005" s="195"/>
      <c r="I3005" s="195"/>
      <c r="J3005" s="195"/>
      <c r="K3005" s="195"/>
      <c r="L3005" s="195"/>
      <c r="M3005" s="195"/>
      <c r="N3005" s="195"/>
      <c r="O3005" s="195"/>
      <c r="P3005" s="195"/>
      <c r="Q3005" s="195"/>
      <c r="R3005" s="195"/>
      <c r="S3005" s="195"/>
      <c r="T3005" s="195"/>
      <c r="U3005" s="195"/>
      <c r="V3005" s="195"/>
      <c r="W3005" s="195"/>
      <c r="X3005" s="195"/>
      <c r="Y3005" s="195"/>
      <c r="Z3005" s="195"/>
      <c r="AA3005" s="195"/>
      <c r="AB3005" s="195"/>
      <c r="AC3005" s="195"/>
      <c r="AD3005" s="195"/>
      <c r="AE3005" s="195"/>
      <c r="AF3005" s="198"/>
      <c r="AG3005" s="198"/>
      <c r="AH3005" s="195"/>
      <c r="AI3005" s="195"/>
      <c r="AJ3005" s="195"/>
      <c r="AK3005" s="195"/>
      <c r="AL3005" s="195"/>
      <c r="AM3005" s="195"/>
      <c r="AN3005" s="195"/>
      <c r="AO3005" s="195"/>
      <c r="AP3005" s="195"/>
      <c r="AQ3005" s="195"/>
      <c r="AR3005" s="195"/>
      <c r="AS3005" s="195"/>
      <c r="AT3005" s="195"/>
      <c r="AU3005" s="195"/>
      <c r="AV3005" s="195"/>
      <c r="AW3005" s="195"/>
      <c r="AX3005" s="195"/>
      <c r="AY3005" s="195"/>
      <c r="AZ3005" s="195"/>
      <c r="BA3005" s="195"/>
      <c r="BB3005" s="195"/>
      <c r="BC3005" s="195"/>
      <c r="BD3005" s="195"/>
      <c r="BE3005" s="195"/>
      <c r="BF3005" s="195"/>
      <c r="BG3005" s="195"/>
      <c r="BH3005" s="195"/>
      <c r="BI3005" s="195"/>
      <c r="BJ3005" s="195"/>
      <c r="BK3005" s="195"/>
      <c r="BL3005" s="195"/>
      <c r="BM3005" s="195"/>
      <c r="BN3005" s="195"/>
      <c r="BO3005" s="247"/>
      <c r="BP3005" s="600">
        <f>IF((J3001+L3003)=0,0,(J3001/(J3001+L3003)*100)%)</f>
        <v>0</v>
      </c>
      <c r="BQ3005" s="601"/>
      <c r="BR3005" s="600">
        <f>IF((L3001+J3003)=0,0,(L3001/(L3001+J3003)*100)%)</f>
        <v>0</v>
      </c>
      <c r="BS3005" s="601"/>
      <c r="BT3005" s="268"/>
    </row>
    <row r="3006" spans="1:75" s="85" customFormat="1" ht="79.5" hidden="1" customHeight="1" thickTop="1" thickBot="1" x14ac:dyDescent="0.55000000000000004">
      <c r="A3006" s="279"/>
      <c r="B3006" s="682" t="s">
        <v>59</v>
      </c>
      <c r="C3006" s="683"/>
      <c r="D3006" s="608" t="s">
        <v>53</v>
      </c>
      <c r="E3006" s="608"/>
      <c r="F3006" s="608"/>
      <c r="G3006" s="730"/>
      <c r="H3006" s="589"/>
      <c r="I3006" s="590"/>
      <c r="J3006" s="591"/>
      <c r="K3006" s="200"/>
      <c r="L3006" s="589"/>
      <c r="M3006" s="590"/>
      <c r="N3006" s="591"/>
      <c r="O3006" s="592" t="s">
        <v>46</v>
      </c>
      <c r="P3006" s="593"/>
      <c r="Q3006" s="593"/>
      <c r="R3006" s="593"/>
      <c r="S3006" s="589"/>
      <c r="T3006" s="590"/>
      <c r="U3006" s="591"/>
      <c r="V3006" s="200"/>
      <c r="W3006" s="589"/>
      <c r="X3006" s="590"/>
      <c r="Y3006" s="591"/>
      <c r="Z3006" s="592" t="s">
        <v>48</v>
      </c>
      <c r="AA3006" s="593"/>
      <c r="AB3006" s="593"/>
      <c r="AC3006" s="594"/>
      <c r="AD3006" s="589"/>
      <c r="AE3006" s="590"/>
      <c r="AF3006" s="591"/>
      <c r="AG3006" s="200"/>
      <c r="AH3006" s="589"/>
      <c r="AI3006" s="590"/>
      <c r="AJ3006" s="591"/>
      <c r="AK3006" s="592" t="s">
        <v>52</v>
      </c>
      <c r="AL3006" s="593"/>
      <c r="AM3006" s="593"/>
      <c r="AN3006" s="594"/>
      <c r="AO3006" s="589"/>
      <c r="AP3006" s="590"/>
      <c r="AQ3006" s="591"/>
      <c r="AR3006" s="204"/>
      <c r="AS3006" s="589"/>
      <c r="AT3006" s="590"/>
      <c r="AU3006" s="591"/>
      <c r="AV3006" s="258"/>
      <c r="AW3006" s="258"/>
      <c r="AX3006" s="258"/>
      <c r="AY3006" s="258"/>
      <c r="AZ3006" s="532" t="s">
        <v>20</v>
      </c>
      <c r="BA3006" s="532"/>
      <c r="BB3006" s="532"/>
      <c r="BC3006" s="532"/>
      <c r="BD3006" s="615"/>
      <c r="BE3006" s="616">
        <f>BL3001</f>
        <v>0</v>
      </c>
      <c r="BF3006" s="617"/>
      <c r="BG3006" s="618"/>
      <c r="BH3006" s="205"/>
      <c r="BI3006" s="616">
        <f>BL3003</f>
        <v>0</v>
      </c>
      <c r="BJ3006" s="617"/>
      <c r="BK3006" s="618"/>
      <c r="BL3006" s="206"/>
      <c r="BM3006" s="206"/>
      <c r="BN3006" s="206"/>
      <c r="BO3006" s="248"/>
      <c r="BP3006" s="87"/>
      <c r="BQ3006" s="87"/>
      <c r="BR3006" s="81"/>
      <c r="BS3006" s="81"/>
      <c r="BT3006" s="279"/>
    </row>
    <row r="3007" spans="1:75" ht="15.6" hidden="1" customHeight="1" thickTop="1" thickBot="1" x14ac:dyDescent="0.55000000000000004">
      <c r="A3007" s="268"/>
      <c r="B3007" s="230"/>
      <c r="C3007" s="191"/>
      <c r="D3007" s="196"/>
      <c r="E3007" s="196"/>
      <c r="F3007" s="199"/>
      <c r="G3007" s="199"/>
      <c r="H3007" s="202"/>
      <c r="I3007" s="202"/>
      <c r="J3007" s="202"/>
      <c r="K3007" s="202"/>
      <c r="L3007" s="202"/>
      <c r="M3007" s="202"/>
      <c r="N3007" s="202"/>
      <c r="O3007" s="199"/>
      <c r="P3007" s="199"/>
      <c r="Q3007" s="199"/>
      <c r="R3007" s="199"/>
      <c r="S3007" s="202"/>
      <c r="T3007" s="202"/>
      <c r="U3007" s="202"/>
      <c r="V3007" s="201"/>
      <c r="W3007" s="202"/>
      <c r="X3007" s="202"/>
      <c r="Y3007" s="202"/>
      <c r="Z3007" s="199"/>
      <c r="AA3007" s="199"/>
      <c r="AB3007" s="199"/>
      <c r="AC3007" s="199"/>
      <c r="AD3007" s="202"/>
      <c r="AE3007" s="202"/>
      <c r="AF3007" s="202"/>
      <c r="AG3007" s="202"/>
      <c r="AH3007" s="201"/>
      <c r="AI3007" s="201"/>
      <c r="AJ3007" s="202"/>
      <c r="AK3007" s="199"/>
      <c r="AL3007" s="199"/>
      <c r="AM3007" s="199"/>
      <c r="AN3007" s="199"/>
      <c r="AO3007" s="202"/>
      <c r="AP3007" s="202"/>
      <c r="AQ3007" s="202"/>
      <c r="AR3007" s="202"/>
      <c r="AS3007" s="202"/>
      <c r="AT3007" s="204"/>
      <c r="AU3007" s="204"/>
      <c r="AV3007" s="207"/>
      <c r="AW3007" s="207"/>
      <c r="AX3007" s="207"/>
      <c r="AY3007" s="207"/>
      <c r="AZ3007" s="199"/>
      <c r="BA3007" s="208"/>
      <c r="BB3007" s="208"/>
      <c r="BC3007" s="209"/>
      <c r="BD3007" s="210"/>
      <c r="BE3007" s="211"/>
      <c r="BF3007" s="211"/>
      <c r="BG3007" s="204"/>
      <c r="BH3007" s="212"/>
      <c r="BI3007" s="213"/>
      <c r="BJ3007" s="213"/>
      <c r="BK3007" s="204"/>
      <c r="BL3007" s="207"/>
      <c r="BM3007" s="207"/>
      <c r="BN3007" s="207"/>
      <c r="BO3007" s="249"/>
      <c r="BP3007" s="88"/>
      <c r="BQ3007" s="88"/>
      <c r="BR3007" s="65"/>
      <c r="BS3007" s="65"/>
      <c r="BT3007" s="268"/>
    </row>
    <row r="3008" spans="1:75" s="85" customFormat="1" ht="79.5" hidden="1" customHeight="1" thickTop="1" thickBot="1" x14ac:dyDescent="0.55000000000000004">
      <c r="A3008" s="279"/>
      <c r="B3008" s="531" t="s">
        <v>45</v>
      </c>
      <c r="C3008" s="532"/>
      <c r="D3008" s="608" t="s">
        <v>54</v>
      </c>
      <c r="E3008" s="608"/>
      <c r="F3008" s="608"/>
      <c r="G3008" s="730"/>
      <c r="H3008" s="616">
        <f>H3006</f>
        <v>0</v>
      </c>
      <c r="I3008" s="617"/>
      <c r="J3008" s="618"/>
      <c r="K3008" s="200"/>
      <c r="L3008" s="616">
        <f>L3006</f>
        <v>0</v>
      </c>
      <c r="M3008" s="617"/>
      <c r="N3008" s="618"/>
      <c r="O3008" s="592" t="s">
        <v>50</v>
      </c>
      <c r="P3008" s="593"/>
      <c r="Q3008" s="593"/>
      <c r="R3008" s="593"/>
      <c r="S3008" s="616">
        <f>S3006-H3006</f>
        <v>0</v>
      </c>
      <c r="T3008" s="617"/>
      <c r="U3008" s="618"/>
      <c r="V3008" s="200"/>
      <c r="W3008" s="616">
        <f>W3006-L3006</f>
        <v>0</v>
      </c>
      <c r="X3008" s="617"/>
      <c r="Y3008" s="618"/>
      <c r="Z3008" s="592" t="s">
        <v>49</v>
      </c>
      <c r="AA3008" s="593"/>
      <c r="AB3008" s="593"/>
      <c r="AC3008" s="594"/>
      <c r="AD3008" s="616">
        <f>AD3006-S3006</f>
        <v>0</v>
      </c>
      <c r="AE3008" s="617"/>
      <c r="AF3008" s="618"/>
      <c r="AG3008" s="200"/>
      <c r="AH3008" s="616">
        <f>AH3006-W3006</f>
        <v>0</v>
      </c>
      <c r="AI3008" s="617"/>
      <c r="AJ3008" s="618"/>
      <c r="AK3008" s="592" t="s">
        <v>51</v>
      </c>
      <c r="AL3008" s="593"/>
      <c r="AM3008" s="593"/>
      <c r="AN3008" s="594"/>
      <c r="AO3008" s="616">
        <f>AO3006-AD3006</f>
        <v>0</v>
      </c>
      <c r="AP3008" s="617"/>
      <c r="AQ3008" s="618"/>
      <c r="AR3008" s="204"/>
      <c r="AS3008" s="616">
        <f>AS3006-AH3006</f>
        <v>0</v>
      </c>
      <c r="AT3008" s="617"/>
      <c r="AU3008" s="618"/>
      <c r="AV3008" s="258"/>
      <c r="AW3008" s="258"/>
      <c r="AX3008" s="258"/>
      <c r="AY3008" s="258"/>
      <c r="AZ3008" s="532" t="s">
        <v>44</v>
      </c>
      <c r="BA3008" s="532"/>
      <c r="BB3008" s="532"/>
      <c r="BC3008" s="532"/>
      <c r="BD3008" s="615"/>
      <c r="BE3008" s="616">
        <f>BE3006-AO3006</f>
        <v>0</v>
      </c>
      <c r="BF3008" s="617"/>
      <c r="BG3008" s="618"/>
      <c r="BH3008" s="214"/>
      <c r="BI3008" s="616">
        <f>BI3006-AS3006</f>
        <v>0</v>
      </c>
      <c r="BJ3008" s="617"/>
      <c r="BK3008" s="618"/>
      <c r="BL3008" s="206"/>
      <c r="BM3008" s="206"/>
      <c r="BN3008" s="206"/>
      <c r="BO3008" s="248"/>
      <c r="BP3008" s="87"/>
      <c r="BQ3008" s="87"/>
      <c r="BR3008" s="81"/>
      <c r="BS3008" s="81"/>
      <c r="BT3008" s="279"/>
      <c r="BW3008" s="79"/>
    </row>
    <row r="3009" spans="1:72" ht="18.75" hidden="1" customHeight="1" thickTop="1" thickBot="1" x14ac:dyDescent="0.5">
      <c r="A3009" s="268"/>
      <c r="B3009" s="231"/>
      <c r="C3009" s="197"/>
      <c r="D3009" s="197"/>
      <c r="E3009" s="197"/>
      <c r="F3009" s="254"/>
      <c r="G3009" s="254"/>
      <c r="H3009" s="197"/>
      <c r="I3009" s="197"/>
      <c r="J3009" s="197"/>
      <c r="K3009" s="197"/>
      <c r="L3009" s="197"/>
      <c r="M3009" s="197"/>
      <c r="N3009" s="197"/>
      <c r="O3009" s="197"/>
      <c r="P3009" s="197"/>
      <c r="Q3009" s="197"/>
      <c r="R3009" s="197"/>
      <c r="S3009" s="197"/>
      <c r="T3009" s="197"/>
      <c r="U3009" s="197"/>
      <c r="V3009" s="197"/>
      <c r="W3009" s="197"/>
      <c r="X3009" s="197"/>
      <c r="Y3009" s="197"/>
      <c r="Z3009" s="197"/>
      <c r="AA3009" s="197"/>
      <c r="AB3009" s="197"/>
      <c r="AC3009" s="197"/>
      <c r="AD3009" s="197"/>
      <c r="AE3009" s="197"/>
      <c r="AF3009" s="203"/>
      <c r="AG3009" s="203"/>
      <c r="AH3009" s="197"/>
      <c r="AI3009" s="197"/>
      <c r="AJ3009" s="197"/>
      <c r="AK3009" s="197"/>
      <c r="AL3009" s="197"/>
      <c r="AM3009" s="197"/>
      <c r="AN3009" s="197"/>
      <c r="AO3009" s="197"/>
      <c r="AP3009" s="197"/>
      <c r="AQ3009" s="197"/>
      <c r="AR3009" s="197"/>
      <c r="AS3009" s="197"/>
      <c r="AT3009" s="197"/>
      <c r="AU3009" s="197"/>
      <c r="AV3009" s="197"/>
      <c r="AW3009" s="197"/>
      <c r="AX3009" s="197"/>
      <c r="AY3009" s="197"/>
      <c r="AZ3009" s="197"/>
      <c r="BA3009" s="640" t="s">
        <v>153</v>
      </c>
      <c r="BB3009" s="640"/>
      <c r="BC3009" s="640"/>
      <c r="BD3009" s="640"/>
      <c r="BE3009" s="640"/>
      <c r="BF3009" s="640"/>
      <c r="BG3009" s="640"/>
      <c r="BH3009" s="640"/>
      <c r="BI3009" s="640"/>
      <c r="BJ3009" s="640"/>
      <c r="BK3009" s="640"/>
      <c r="BL3009" s="640"/>
      <c r="BM3009" s="640"/>
      <c r="BN3009" s="640"/>
      <c r="BO3009" s="250"/>
      <c r="BP3009" s="89"/>
      <c r="BQ3009" s="89"/>
      <c r="BR3009" s="65"/>
      <c r="BS3009" s="65"/>
      <c r="BT3009" s="268"/>
    </row>
    <row r="3010" spans="1:72" s="255" customFormat="1" ht="13.5" hidden="1" customHeight="1" thickTop="1" x14ac:dyDescent="0.45">
      <c r="A3010" s="268"/>
      <c r="B3010" s="269"/>
      <c r="C3010" s="268"/>
      <c r="D3010" s="268"/>
      <c r="E3010" s="268"/>
      <c r="F3010" s="270"/>
      <c r="G3010" s="270"/>
      <c r="H3010" s="268"/>
      <c r="I3010" s="268"/>
      <c r="J3010" s="268"/>
      <c r="K3010" s="268"/>
      <c r="L3010" s="268"/>
      <c r="M3010" s="268"/>
      <c r="N3010" s="268"/>
      <c r="O3010" s="268"/>
      <c r="P3010" s="268"/>
      <c r="Q3010" s="268"/>
      <c r="R3010" s="268"/>
      <c r="S3010" s="268"/>
      <c r="T3010" s="268"/>
      <c r="U3010" s="268"/>
      <c r="V3010" s="268"/>
      <c r="W3010" s="268"/>
      <c r="X3010" s="268"/>
      <c r="Y3010" s="268"/>
      <c r="Z3010" s="268"/>
      <c r="AA3010" s="268"/>
      <c r="AB3010" s="268"/>
      <c r="AC3010" s="268"/>
      <c r="AD3010" s="268"/>
      <c r="AE3010" s="268"/>
      <c r="AF3010" s="271"/>
      <c r="AG3010" s="271"/>
      <c r="AH3010" s="268"/>
      <c r="AI3010" s="268"/>
      <c r="AJ3010" s="268"/>
      <c r="AK3010" s="268"/>
      <c r="AL3010" s="268"/>
      <c r="AM3010" s="268"/>
      <c r="AN3010" s="268"/>
      <c r="AO3010" s="268"/>
      <c r="AP3010" s="268"/>
      <c r="AQ3010" s="268"/>
      <c r="AR3010" s="268"/>
      <c r="AS3010" s="268"/>
      <c r="AT3010" s="268"/>
      <c r="AU3010" s="268"/>
      <c r="AV3010" s="268"/>
      <c r="AW3010" s="268"/>
      <c r="AX3010" s="268"/>
      <c r="AY3010" s="268"/>
      <c r="AZ3010" s="268"/>
      <c r="BA3010" s="268"/>
      <c r="BB3010" s="268"/>
      <c r="BC3010" s="268"/>
      <c r="BD3010" s="268"/>
      <c r="BE3010" s="268"/>
      <c r="BF3010" s="268"/>
      <c r="BG3010" s="268"/>
      <c r="BH3010" s="268"/>
      <c r="BI3010" s="268"/>
      <c r="BJ3010" s="268"/>
      <c r="BK3010" s="268"/>
      <c r="BL3010" s="268"/>
      <c r="BM3010" s="268"/>
      <c r="BN3010" s="268"/>
      <c r="BO3010" s="272"/>
      <c r="BP3010" s="272"/>
      <c r="BQ3010" s="272"/>
      <c r="BR3010" s="268"/>
      <c r="BS3010" s="268"/>
      <c r="BT3010" s="268"/>
    </row>
    <row r="3011" spans="1:72" s="69" customFormat="1" ht="33.75" hidden="1" x14ac:dyDescent="0.5">
      <c r="A3011" s="273"/>
      <c r="B3011" s="695" t="s">
        <v>9</v>
      </c>
      <c r="C3011" s="695"/>
      <c r="D3011" s="695"/>
      <c r="E3011" s="695"/>
      <c r="F3011" s="695"/>
      <c r="G3011" s="695"/>
      <c r="H3011" s="695"/>
      <c r="I3011" s="695"/>
      <c r="J3011" s="695"/>
      <c r="K3011" s="695"/>
      <c r="L3011" s="695"/>
      <c r="M3011" s="695"/>
      <c r="N3011" s="695"/>
      <c r="O3011" s="695"/>
      <c r="P3011" s="695"/>
      <c r="Q3011" s="695"/>
      <c r="R3011" s="695"/>
      <c r="S3011" s="695"/>
      <c r="T3011" s="695"/>
      <c r="U3011" s="695"/>
      <c r="V3011" s="695"/>
      <c r="W3011" s="695"/>
      <c r="X3011" s="695"/>
      <c r="Y3011" s="695"/>
      <c r="Z3011" s="695"/>
      <c r="AA3011" s="695"/>
      <c r="AB3011" s="695"/>
      <c r="AC3011" s="695"/>
      <c r="AD3011" s="695"/>
      <c r="AE3011" s="695"/>
      <c r="AF3011" s="695"/>
      <c r="AG3011" s="695"/>
      <c r="AH3011" s="695"/>
      <c r="AI3011" s="695"/>
      <c r="AJ3011" s="695"/>
      <c r="AK3011" s="695"/>
      <c r="AL3011" s="695"/>
      <c r="AM3011" s="695"/>
      <c r="AN3011" s="695"/>
      <c r="AO3011" s="695"/>
      <c r="AP3011" s="695"/>
      <c r="AQ3011" s="695"/>
      <c r="AR3011" s="695"/>
      <c r="AS3011" s="695"/>
      <c r="AT3011" s="695"/>
      <c r="AU3011" s="695"/>
      <c r="AV3011" s="695"/>
      <c r="AW3011" s="695"/>
      <c r="AX3011" s="695"/>
      <c r="AY3011" s="695"/>
      <c r="AZ3011" s="695"/>
      <c r="BA3011" s="695"/>
      <c r="BB3011" s="695"/>
      <c r="BC3011" s="695"/>
      <c r="BD3011" s="695"/>
      <c r="BE3011" s="695"/>
      <c r="BF3011" s="695"/>
      <c r="BG3011" s="695"/>
      <c r="BH3011" s="695"/>
      <c r="BI3011" s="695"/>
      <c r="BJ3011" s="695"/>
      <c r="BK3011" s="695"/>
      <c r="BL3011" s="695"/>
      <c r="BM3011" s="695"/>
      <c r="BN3011" s="695"/>
      <c r="BO3011" s="175"/>
      <c r="BP3011" s="175"/>
      <c r="BQ3011" s="175"/>
      <c r="BR3011" s="68"/>
      <c r="BS3011" s="68"/>
      <c r="BT3011" s="273"/>
    </row>
    <row r="3012" spans="1:72" ht="10.9" hidden="1" customHeight="1" x14ac:dyDescent="0.45">
      <c r="A3012" s="268"/>
      <c r="B3012" s="227"/>
      <c r="C3012" s="177"/>
      <c r="D3012" s="177"/>
      <c r="E3012" s="177"/>
      <c r="F3012" s="178"/>
      <c r="G3012" s="178"/>
      <c r="H3012" s="177"/>
      <c r="I3012" s="177"/>
      <c r="J3012" s="177"/>
      <c r="K3012" s="177"/>
      <c r="L3012" s="177"/>
      <c r="M3012" s="177"/>
      <c r="N3012" s="177"/>
      <c r="O3012" s="177"/>
      <c r="P3012" s="177"/>
      <c r="Q3012" s="177"/>
      <c r="R3012" s="177"/>
      <c r="S3012" s="177"/>
      <c r="T3012" s="177"/>
      <c r="U3012" s="177"/>
      <c r="V3012" s="177"/>
      <c r="W3012" s="177"/>
      <c r="X3012" s="177"/>
      <c r="Y3012" s="177"/>
      <c r="Z3012" s="177"/>
      <c r="AA3012" s="177"/>
      <c r="AB3012" s="177"/>
      <c r="AC3012" s="177"/>
      <c r="AD3012" s="177"/>
      <c r="AE3012" s="177"/>
      <c r="AF3012" s="179"/>
      <c r="AG3012" s="179"/>
      <c r="AH3012" s="177"/>
      <c r="AI3012" s="177"/>
      <c r="AJ3012" s="177"/>
      <c r="AK3012" s="177"/>
      <c r="AL3012" s="177"/>
      <c r="AM3012" s="177"/>
      <c r="AN3012" s="177"/>
      <c r="AO3012" s="177"/>
      <c r="AP3012" s="177"/>
      <c r="AQ3012" s="177"/>
      <c r="AR3012" s="177"/>
      <c r="AS3012" s="177"/>
      <c r="AT3012" s="177"/>
      <c r="AU3012" s="177"/>
      <c r="AV3012" s="177"/>
      <c r="AW3012" s="177"/>
      <c r="AX3012" s="177"/>
      <c r="AY3012" s="177"/>
      <c r="AZ3012" s="177"/>
      <c r="BA3012" s="177"/>
      <c r="BB3012" s="177"/>
      <c r="BC3012" s="177"/>
      <c r="BD3012" s="177"/>
      <c r="BE3012" s="177"/>
      <c r="BF3012" s="177"/>
      <c r="BG3012" s="177"/>
      <c r="BH3012" s="177"/>
      <c r="BI3012" s="177"/>
      <c r="BJ3012" s="177"/>
      <c r="BK3012" s="177"/>
      <c r="BL3012" s="177"/>
      <c r="BM3012" s="177"/>
      <c r="BN3012" s="259"/>
      <c r="BO3012" s="245"/>
      <c r="BP3012" s="259"/>
      <c r="BQ3012" s="259"/>
      <c r="BR3012" s="65"/>
      <c r="BS3012" s="65"/>
      <c r="BT3012" s="268"/>
    </row>
    <row r="3013" spans="1:72" s="70" customFormat="1" ht="36.75" hidden="1" customHeight="1" x14ac:dyDescent="0.45">
      <c r="A3013" s="274"/>
      <c r="B3013" s="227"/>
      <c r="C3013" s="176"/>
      <c r="D3013" s="226" t="s">
        <v>10</v>
      </c>
      <c r="E3013" s="713" t="str">
        <f>IF(ROSTER!D$3="","",ROSTER!D$3)</f>
        <v/>
      </c>
      <c r="F3013" s="713"/>
      <c r="G3013" s="713"/>
      <c r="H3013" s="713"/>
      <c r="I3013" s="713"/>
      <c r="J3013" s="713"/>
      <c r="K3013" s="713"/>
      <c r="L3013" s="713"/>
      <c r="M3013" s="713"/>
      <c r="N3013" s="713"/>
      <c r="O3013" s="713"/>
      <c r="P3013" s="713"/>
      <c r="Q3013" s="713"/>
      <c r="R3013" s="713"/>
      <c r="S3013" s="713"/>
      <c r="T3013" s="713"/>
      <c r="U3013" s="713"/>
      <c r="V3013" s="713"/>
      <c r="W3013" s="713"/>
      <c r="X3013" s="713"/>
      <c r="Y3013" s="713"/>
      <c r="Z3013" s="713"/>
      <c r="AA3013" s="713"/>
      <c r="AB3013" s="713"/>
      <c r="AC3013" s="713"/>
      <c r="AD3013" s="180"/>
      <c r="AE3013" s="719" t="s">
        <v>11</v>
      </c>
      <c r="AF3013" s="719"/>
      <c r="AG3013" s="719"/>
      <c r="AH3013" s="719"/>
      <c r="AI3013" s="719"/>
      <c r="AJ3013" s="719"/>
      <c r="AK3013" s="719"/>
      <c r="AL3013" s="717"/>
      <c r="AM3013" s="717"/>
      <c r="AN3013" s="717"/>
      <c r="AO3013" s="717"/>
      <c r="AP3013" s="717"/>
      <c r="AQ3013" s="717"/>
      <c r="AR3013" s="717"/>
      <c r="AS3013" s="717"/>
      <c r="AT3013" s="717"/>
      <c r="AU3013" s="717"/>
      <c r="AV3013" s="717"/>
      <c r="AW3013" s="717"/>
      <c r="AX3013" s="717"/>
      <c r="AY3013" s="717"/>
      <c r="AZ3013" s="717"/>
      <c r="BA3013" s="717"/>
      <c r="BB3013" s="717"/>
      <c r="BC3013" s="717"/>
      <c r="BD3013" s="717"/>
      <c r="BE3013" s="717"/>
      <c r="BF3013" s="717"/>
      <c r="BG3013" s="717"/>
      <c r="BH3013" s="717"/>
      <c r="BI3013" s="717"/>
      <c r="BJ3013" s="717"/>
      <c r="BK3013" s="717"/>
      <c r="BL3013" s="717"/>
      <c r="BM3013" s="717"/>
      <c r="BN3013" s="259"/>
      <c r="BO3013" s="246" t="s">
        <v>130</v>
      </c>
      <c r="BP3013" s="259"/>
      <c r="BQ3013" s="259"/>
      <c r="BR3013" s="66"/>
      <c r="BS3013" s="66"/>
      <c r="BT3013" s="274"/>
    </row>
    <row r="3014" spans="1:72" ht="8.85" hidden="1" customHeight="1" x14ac:dyDescent="0.45">
      <c r="A3014" s="275"/>
      <c r="B3014" s="227"/>
      <c r="C3014" s="179" t="s">
        <v>38</v>
      </c>
      <c r="D3014" s="179"/>
      <c r="E3014" s="179"/>
      <c r="F3014" s="181"/>
      <c r="G3014" s="181"/>
      <c r="H3014" s="179"/>
      <c r="I3014" s="179"/>
      <c r="J3014" s="182"/>
      <c r="K3014" s="182"/>
      <c r="L3014" s="182"/>
      <c r="M3014" s="182"/>
      <c r="N3014" s="182"/>
      <c r="O3014" s="182"/>
      <c r="P3014" s="182"/>
      <c r="Q3014" s="182"/>
      <c r="R3014" s="182"/>
      <c r="S3014" s="182"/>
      <c r="T3014" s="182"/>
      <c r="U3014" s="182"/>
      <c r="V3014" s="182"/>
      <c r="W3014" s="182"/>
      <c r="X3014" s="182"/>
      <c r="Y3014" s="182"/>
      <c r="Z3014" s="182"/>
      <c r="AA3014" s="182"/>
      <c r="AB3014" s="182"/>
      <c r="AC3014" s="182"/>
      <c r="AD3014" s="182"/>
      <c r="AE3014" s="182"/>
      <c r="AF3014" s="182"/>
      <c r="AG3014" s="179"/>
      <c r="AH3014" s="183"/>
      <c r="AI3014" s="184"/>
      <c r="AJ3014" s="184"/>
      <c r="AK3014" s="184"/>
      <c r="AL3014" s="184"/>
      <c r="AM3014" s="184"/>
      <c r="AN3014" s="184"/>
      <c r="AO3014" s="185"/>
      <c r="AP3014" s="186"/>
      <c r="AQ3014" s="186"/>
      <c r="AR3014" s="186"/>
      <c r="AS3014" s="186"/>
      <c r="AT3014" s="186"/>
      <c r="AU3014" s="186"/>
      <c r="AV3014" s="186"/>
      <c r="AW3014" s="186"/>
      <c r="AX3014" s="186"/>
      <c r="AY3014" s="186"/>
      <c r="AZ3014" s="186"/>
      <c r="BA3014" s="186"/>
      <c r="BB3014" s="186"/>
      <c r="BC3014" s="186"/>
      <c r="BD3014" s="186"/>
      <c r="BE3014" s="186"/>
      <c r="BF3014" s="186"/>
      <c r="BG3014" s="186"/>
      <c r="BH3014" s="186"/>
      <c r="BI3014" s="186"/>
      <c r="BJ3014" s="186"/>
      <c r="BK3014" s="186"/>
      <c r="BL3014" s="186"/>
      <c r="BM3014" s="186"/>
      <c r="BN3014" s="186"/>
      <c r="BO3014" s="187"/>
      <c r="BP3014" s="187"/>
      <c r="BQ3014" s="187"/>
      <c r="BR3014" s="71"/>
      <c r="BS3014" s="71"/>
      <c r="BT3014" s="275"/>
    </row>
    <row r="3015" spans="1:72" s="70" customFormat="1" ht="40.5" hidden="1" x14ac:dyDescent="0.45">
      <c r="A3015" s="274"/>
      <c r="B3015" s="227"/>
      <c r="C3015" s="692" t="s">
        <v>37</v>
      </c>
      <c r="D3015" s="692"/>
      <c r="E3015" s="717"/>
      <c r="F3015" s="717"/>
      <c r="G3015" s="717"/>
      <c r="H3015" s="717"/>
      <c r="I3015" s="717"/>
      <c r="J3015" s="717"/>
      <c r="K3015" s="717"/>
      <c r="L3015" s="717"/>
      <c r="M3015" s="717"/>
      <c r="N3015" s="717"/>
      <c r="O3015" s="717"/>
      <c r="P3015" s="717"/>
      <c r="Q3015" s="717"/>
      <c r="R3015" s="717"/>
      <c r="S3015" s="717"/>
      <c r="T3015" s="717"/>
      <c r="U3015" s="717"/>
      <c r="V3015" s="717"/>
      <c r="W3015" s="717"/>
      <c r="X3015" s="717"/>
      <c r="Y3015" s="717"/>
      <c r="Z3015" s="717"/>
      <c r="AA3015" s="717"/>
      <c r="AB3015" s="717"/>
      <c r="AC3015" s="717"/>
      <c r="AD3015" s="180"/>
      <c r="AE3015" s="718" t="s">
        <v>21</v>
      </c>
      <c r="AF3015" s="718"/>
      <c r="AG3015" s="718"/>
      <c r="AH3015" s="718"/>
      <c r="AI3015" s="717"/>
      <c r="AJ3015" s="717"/>
      <c r="AK3015" s="717"/>
      <c r="AL3015" s="717"/>
      <c r="AM3015" s="717"/>
      <c r="AN3015" s="717"/>
      <c r="AO3015" s="717"/>
      <c r="AP3015" s="717"/>
      <c r="AQ3015" s="717"/>
      <c r="AR3015" s="717"/>
      <c r="AS3015" s="717"/>
      <c r="AT3015" s="717"/>
      <c r="AU3015" s="717"/>
      <c r="AV3015" s="717"/>
      <c r="AW3015" s="717"/>
      <c r="AX3015" s="717"/>
      <c r="AY3015" s="717"/>
      <c r="AZ3015" s="717"/>
      <c r="BA3015" s="716" t="s">
        <v>12</v>
      </c>
      <c r="BB3015" s="716"/>
      <c r="BC3015" s="716"/>
      <c r="BD3015" s="708"/>
      <c r="BE3015" s="708"/>
      <c r="BF3015" s="708"/>
      <c r="BG3015" s="708"/>
      <c r="BH3015" s="708"/>
      <c r="BI3015" s="708"/>
      <c r="BJ3015" s="708"/>
      <c r="BK3015" s="708"/>
      <c r="BL3015" s="708"/>
      <c r="BM3015" s="708"/>
      <c r="BN3015" s="188"/>
      <c r="BO3015" s="334"/>
      <c r="BP3015" s="189"/>
      <c r="BQ3015" s="189"/>
      <c r="BR3015" s="72">
        <f>IF(BD3015=0,0,1)</f>
        <v>0</v>
      </c>
      <c r="BS3015" s="73">
        <f>IF((BE3065+BI3065)&gt;(AO3065+AS3065),1,0)</f>
        <v>0</v>
      </c>
      <c r="BT3015" s="276"/>
    </row>
    <row r="3016" spans="1:72" ht="9.6" hidden="1" customHeight="1" x14ac:dyDescent="0.45">
      <c r="A3016" s="268"/>
      <c r="B3016" s="227"/>
      <c r="C3016" s="177"/>
      <c r="D3016" s="177"/>
      <c r="E3016" s="177"/>
      <c r="F3016" s="178"/>
      <c r="G3016" s="178"/>
      <c r="H3016" s="177"/>
      <c r="I3016" s="177"/>
      <c r="J3016" s="177"/>
      <c r="K3016" s="177"/>
      <c r="L3016" s="177"/>
      <c r="M3016" s="177"/>
      <c r="N3016" s="177"/>
      <c r="O3016" s="177"/>
      <c r="P3016" s="177"/>
      <c r="Q3016" s="177"/>
      <c r="R3016" s="177"/>
      <c r="S3016" s="177"/>
      <c r="T3016" s="177"/>
      <c r="U3016" s="177"/>
      <c r="V3016" s="177"/>
      <c r="W3016" s="177"/>
      <c r="X3016" s="177"/>
      <c r="Y3016" s="177"/>
      <c r="Z3016" s="177"/>
      <c r="AA3016" s="177"/>
      <c r="AB3016" s="177"/>
      <c r="AC3016" s="177"/>
      <c r="AD3016" s="177"/>
      <c r="AE3016" s="177"/>
      <c r="AF3016" s="179"/>
      <c r="AG3016" s="179"/>
      <c r="AH3016" s="177"/>
      <c r="AI3016" s="177"/>
      <c r="AJ3016" s="177"/>
      <c r="AK3016" s="177"/>
      <c r="AL3016" s="177"/>
      <c r="AM3016" s="177"/>
      <c r="AN3016" s="177"/>
      <c r="AO3016" s="177"/>
      <c r="AP3016" s="177"/>
      <c r="AQ3016" s="177"/>
      <c r="AR3016" s="177"/>
      <c r="AS3016" s="177"/>
      <c r="AT3016" s="177"/>
      <c r="AU3016" s="177"/>
      <c r="AV3016" s="177"/>
      <c r="AW3016" s="177"/>
      <c r="AX3016" s="177"/>
      <c r="AY3016" s="177"/>
      <c r="AZ3016" s="177"/>
      <c r="BA3016" s="177"/>
      <c r="BB3016" s="177"/>
      <c r="BC3016" s="177"/>
      <c r="BD3016" s="177"/>
      <c r="BE3016" s="177"/>
      <c r="BF3016" s="177"/>
      <c r="BG3016" s="177"/>
      <c r="BH3016" s="177"/>
      <c r="BI3016" s="177"/>
      <c r="BJ3016" s="177"/>
      <c r="BK3016" s="177"/>
      <c r="BL3016" s="177"/>
      <c r="BM3016" s="177"/>
      <c r="BN3016" s="177"/>
      <c r="BO3016" s="190"/>
      <c r="BP3016" s="190"/>
      <c r="BQ3016" s="190"/>
      <c r="BR3016" s="65"/>
      <c r="BS3016" s="65"/>
      <c r="BT3016" s="268"/>
    </row>
    <row r="3017" spans="1:72" ht="8.85" hidden="1" customHeight="1" thickBot="1" x14ac:dyDescent="0.5">
      <c r="A3017" s="268"/>
      <c r="B3017" s="228"/>
      <c r="C3017" s="191"/>
      <c r="D3017" s="191"/>
      <c r="E3017" s="191"/>
      <c r="F3017" s="192"/>
      <c r="G3017" s="192"/>
      <c r="H3017" s="191"/>
      <c r="I3017" s="191"/>
      <c r="J3017" s="191"/>
      <c r="K3017" s="191"/>
      <c r="L3017" s="191"/>
      <c r="M3017" s="191"/>
      <c r="N3017" s="191"/>
      <c r="O3017" s="191"/>
      <c r="P3017" s="191"/>
      <c r="Q3017" s="191"/>
      <c r="R3017" s="191"/>
      <c r="S3017" s="191"/>
      <c r="T3017" s="191"/>
      <c r="U3017" s="191"/>
      <c r="V3017" s="191"/>
      <c r="W3017" s="191"/>
      <c r="X3017" s="191"/>
      <c r="Y3017" s="191"/>
      <c r="Z3017" s="191"/>
      <c r="AA3017" s="191"/>
      <c r="AB3017" s="191"/>
      <c r="AC3017" s="191"/>
      <c r="AD3017" s="191"/>
      <c r="AE3017" s="191"/>
      <c r="AF3017" s="193"/>
      <c r="AG3017" s="193"/>
      <c r="AH3017" s="191"/>
      <c r="AI3017" s="191"/>
      <c r="AJ3017" s="191"/>
      <c r="AK3017" s="191"/>
      <c r="AL3017" s="191"/>
      <c r="AM3017" s="191"/>
      <c r="AN3017" s="191"/>
      <c r="AO3017" s="191"/>
      <c r="AP3017" s="191"/>
      <c r="AQ3017" s="191"/>
      <c r="AR3017" s="191"/>
      <c r="AS3017" s="191"/>
      <c r="AT3017" s="191"/>
      <c r="AU3017" s="191"/>
      <c r="AV3017" s="191"/>
      <c r="AW3017" s="191"/>
      <c r="AX3017" s="191"/>
      <c r="AY3017" s="191"/>
      <c r="AZ3017" s="191"/>
      <c r="BA3017" s="191"/>
      <c r="BB3017" s="191"/>
      <c r="BC3017" s="191"/>
      <c r="BD3017" s="191"/>
      <c r="BE3017" s="191"/>
      <c r="BF3017" s="191"/>
      <c r="BG3017" s="191"/>
      <c r="BH3017" s="191"/>
      <c r="BI3017" s="191"/>
      <c r="BJ3017" s="191"/>
      <c r="BK3017" s="191"/>
      <c r="BL3017" s="191"/>
      <c r="BM3017" s="191"/>
      <c r="BN3017" s="191"/>
      <c r="BO3017" s="194"/>
      <c r="BP3017" s="194"/>
      <c r="BQ3017" s="194"/>
      <c r="BR3017" s="65"/>
      <c r="BS3017" s="65"/>
      <c r="BT3017" s="268"/>
    </row>
    <row r="3018" spans="1:72" s="70" customFormat="1" ht="40.5" hidden="1" customHeight="1" thickTop="1" x14ac:dyDescent="0.4">
      <c r="A3018" s="276"/>
      <c r="B3018" s="684" t="s">
        <v>0</v>
      </c>
      <c r="C3018" s="686" t="s">
        <v>1</v>
      </c>
      <c r="D3018" s="687"/>
      <c r="E3018" s="282" t="s">
        <v>28</v>
      </c>
      <c r="F3018" s="665" t="s">
        <v>93</v>
      </c>
      <c r="G3018" s="665" t="s">
        <v>94</v>
      </c>
      <c r="H3018" s="722" t="s">
        <v>40</v>
      </c>
      <c r="I3018" s="723"/>
      <c r="J3018" s="595" t="s">
        <v>7</v>
      </c>
      <c r="K3018" s="595"/>
      <c r="L3018" s="595"/>
      <c r="M3018" s="595"/>
      <c r="N3018" s="595"/>
      <c r="O3018" s="595"/>
      <c r="P3018" s="595" t="s">
        <v>2</v>
      </c>
      <c r="Q3018" s="595"/>
      <c r="R3018" s="595"/>
      <c r="S3018" s="595"/>
      <c r="T3018" s="595"/>
      <c r="U3018" s="595"/>
      <c r="V3018" s="659" t="s">
        <v>34</v>
      </c>
      <c r="W3018" s="660"/>
      <c r="X3018" s="659" t="s">
        <v>35</v>
      </c>
      <c r="Y3018" s="660"/>
      <c r="Z3018" s="659" t="s">
        <v>43</v>
      </c>
      <c r="AA3018" s="660"/>
      <c r="AB3018" s="595" t="s">
        <v>6</v>
      </c>
      <c r="AC3018" s="595"/>
      <c r="AD3018" s="595"/>
      <c r="AE3018" s="595"/>
      <c r="AF3018" s="595"/>
      <c r="AG3018" s="595"/>
      <c r="AH3018" s="595" t="s">
        <v>63</v>
      </c>
      <c r="AI3018" s="595"/>
      <c r="AJ3018" s="595"/>
      <c r="AK3018" s="595"/>
      <c r="AL3018" s="595"/>
      <c r="AM3018" s="595"/>
      <c r="AN3018" s="595" t="s">
        <v>64</v>
      </c>
      <c r="AO3018" s="595"/>
      <c r="AP3018" s="595"/>
      <c r="AQ3018" s="595"/>
      <c r="AR3018" s="595"/>
      <c r="AS3018" s="595"/>
      <c r="AT3018" s="595" t="s">
        <v>65</v>
      </c>
      <c r="AU3018" s="595"/>
      <c r="AV3018" s="595"/>
      <c r="AW3018" s="595"/>
      <c r="AX3018" s="595"/>
      <c r="AY3018" s="596"/>
      <c r="AZ3018" s="595" t="s">
        <v>4</v>
      </c>
      <c r="BA3018" s="595"/>
      <c r="BB3018" s="595"/>
      <c r="BC3018" s="595"/>
      <c r="BD3018" s="595"/>
      <c r="BE3018" s="597"/>
      <c r="BF3018" s="595" t="s">
        <v>66</v>
      </c>
      <c r="BG3018" s="595"/>
      <c r="BH3018" s="595"/>
      <c r="BI3018" s="595"/>
      <c r="BJ3018" s="595"/>
      <c r="BK3018" s="596"/>
      <c r="BL3018" s="651" t="s">
        <v>25</v>
      </c>
      <c r="BM3018" s="652"/>
      <c r="BN3018" s="653"/>
      <c r="BO3018" s="598" t="s">
        <v>100</v>
      </c>
      <c r="BP3018" s="598" t="s">
        <v>81</v>
      </c>
      <c r="BQ3018" s="598" t="s">
        <v>82</v>
      </c>
      <c r="BR3018" s="74"/>
      <c r="BS3018" s="74"/>
      <c r="BT3018" s="276"/>
    </row>
    <row r="3019" spans="1:72" s="70" customFormat="1" ht="41.25" hidden="1" customHeight="1" x14ac:dyDescent="0.4">
      <c r="A3019" s="276"/>
      <c r="B3019" s="685"/>
      <c r="C3019" s="688"/>
      <c r="D3019" s="689"/>
      <c r="E3019" s="221" t="s">
        <v>95</v>
      </c>
      <c r="F3019" s="666"/>
      <c r="G3019" s="666"/>
      <c r="H3019" s="724"/>
      <c r="I3019" s="725"/>
      <c r="J3019" s="645" t="s">
        <v>17</v>
      </c>
      <c r="K3019" s="646"/>
      <c r="L3019" s="641" t="s">
        <v>18</v>
      </c>
      <c r="M3019" s="642"/>
      <c r="N3019" s="657" t="s">
        <v>19</v>
      </c>
      <c r="O3019" s="658" t="s">
        <v>8</v>
      </c>
      <c r="P3019" s="645" t="s">
        <v>26</v>
      </c>
      <c r="Q3019" s="646"/>
      <c r="R3019" s="641" t="s">
        <v>24</v>
      </c>
      <c r="S3019" s="642"/>
      <c r="T3019" s="657" t="s">
        <v>19</v>
      </c>
      <c r="U3019" s="658"/>
      <c r="V3019" s="661"/>
      <c r="W3019" s="662"/>
      <c r="X3019" s="661"/>
      <c r="Y3019" s="662"/>
      <c r="Z3019" s="661"/>
      <c r="AA3019" s="662"/>
      <c r="AB3019" s="645" t="s">
        <v>47</v>
      </c>
      <c r="AC3019" s="646"/>
      <c r="AD3019" s="641" t="s">
        <v>23</v>
      </c>
      <c r="AE3019" s="642" t="s">
        <v>3</v>
      </c>
      <c r="AF3019" s="643" t="s">
        <v>5</v>
      </c>
      <c r="AG3019" s="644"/>
      <c r="AH3019" s="645" t="s">
        <v>47</v>
      </c>
      <c r="AI3019" s="646"/>
      <c r="AJ3019" s="641" t="s">
        <v>23</v>
      </c>
      <c r="AK3019" s="642" t="s">
        <v>3</v>
      </c>
      <c r="AL3019" s="643" t="s">
        <v>5</v>
      </c>
      <c r="AM3019" s="644"/>
      <c r="AN3019" s="645" t="s">
        <v>47</v>
      </c>
      <c r="AO3019" s="646"/>
      <c r="AP3019" s="641" t="s">
        <v>23</v>
      </c>
      <c r="AQ3019" s="642" t="s">
        <v>3</v>
      </c>
      <c r="AR3019" s="643" t="s">
        <v>5</v>
      </c>
      <c r="AS3019" s="644"/>
      <c r="AT3019" s="645" t="s">
        <v>47</v>
      </c>
      <c r="AU3019" s="646"/>
      <c r="AV3019" s="641" t="s">
        <v>23</v>
      </c>
      <c r="AW3019" s="642" t="s">
        <v>3</v>
      </c>
      <c r="AX3019" s="643" t="s">
        <v>5</v>
      </c>
      <c r="AY3019" s="644"/>
      <c r="AZ3019" s="645" t="s">
        <v>47</v>
      </c>
      <c r="BA3019" s="646"/>
      <c r="BB3019" s="641" t="s">
        <v>23</v>
      </c>
      <c r="BC3019" s="642" t="s">
        <v>3</v>
      </c>
      <c r="BD3019" s="643" t="s">
        <v>5</v>
      </c>
      <c r="BE3019" s="644"/>
      <c r="BF3019" s="645" t="s">
        <v>47</v>
      </c>
      <c r="BG3019" s="646"/>
      <c r="BH3019" s="641" t="s">
        <v>23</v>
      </c>
      <c r="BI3019" s="642" t="s">
        <v>3</v>
      </c>
      <c r="BJ3019" s="643" t="s">
        <v>5</v>
      </c>
      <c r="BK3019" s="644"/>
      <c r="BL3019" s="654"/>
      <c r="BM3019" s="655"/>
      <c r="BN3019" s="656"/>
      <c r="BO3019" s="599"/>
      <c r="BP3019" s="599"/>
      <c r="BQ3019" s="599"/>
      <c r="BR3019" s="74"/>
      <c r="BS3019" s="74"/>
      <c r="BT3019" s="276"/>
    </row>
    <row r="3020" spans="1:72" ht="23.85" hidden="1" customHeight="1" x14ac:dyDescent="0.35">
      <c r="A3020" s="277"/>
      <c r="B3020" s="678" t="str">
        <f>IF(ROSTER!B$8="","",ROSTER!B$8)</f>
        <v/>
      </c>
      <c r="C3020" s="669" t="str">
        <f>IF(ROSTER!C$8="","",ROSTER!C$8)</f>
        <v/>
      </c>
      <c r="D3020" s="670"/>
      <c r="E3020" s="667"/>
      <c r="F3020" s="680">
        <f>IF(E3020="y",1,IF(E3020="S",1,0))</f>
        <v>0</v>
      </c>
      <c r="G3020" s="663">
        <f>IF(E3020="S",1,0)</f>
        <v>0</v>
      </c>
      <c r="H3020" s="583"/>
      <c r="I3020" s="584"/>
      <c r="J3020" s="569"/>
      <c r="K3020" s="570"/>
      <c r="L3020" s="573"/>
      <c r="M3020" s="574"/>
      <c r="N3020" s="579">
        <f>L3020+J3020</f>
        <v>0</v>
      </c>
      <c r="O3020" s="580"/>
      <c r="P3020" s="569"/>
      <c r="Q3020" s="570"/>
      <c r="R3020" s="573"/>
      <c r="S3020" s="574"/>
      <c r="T3020" s="579">
        <f>R3020-P3020</f>
        <v>0</v>
      </c>
      <c r="U3020" s="580"/>
      <c r="V3020" s="583"/>
      <c r="W3020" s="584"/>
      <c r="X3020" s="569"/>
      <c r="Y3020" s="584"/>
      <c r="Z3020" s="569"/>
      <c r="AA3020" s="584"/>
      <c r="AB3020" s="569"/>
      <c r="AC3020" s="570"/>
      <c r="AD3020" s="573"/>
      <c r="AE3020" s="574"/>
      <c r="AF3020" s="557">
        <f>IF(AB3020=0,0,(AD3020/AB3020)*100)</f>
        <v>0</v>
      </c>
      <c r="AG3020" s="558"/>
      <c r="AH3020" s="569"/>
      <c r="AI3020" s="570"/>
      <c r="AJ3020" s="573"/>
      <c r="AK3020" s="574"/>
      <c r="AL3020" s="557">
        <f>IF(AH3020=0,0,(AJ3020/AH3020)*100)</f>
        <v>0</v>
      </c>
      <c r="AM3020" s="558"/>
      <c r="AN3020" s="569"/>
      <c r="AO3020" s="570"/>
      <c r="AP3020" s="573"/>
      <c r="AQ3020" s="574"/>
      <c r="AR3020" s="557">
        <f>IF(AN3020=0,0,(AP3020/AN3020)*100)</f>
        <v>0</v>
      </c>
      <c r="AS3020" s="558"/>
      <c r="AT3020" s="561">
        <f>AB3020+AH3020+AN3020</f>
        <v>0</v>
      </c>
      <c r="AU3020" s="562"/>
      <c r="AV3020" s="565">
        <f>AD3020+AJ3020+AP3020</f>
        <v>0</v>
      </c>
      <c r="AW3020" s="566"/>
      <c r="AX3020" s="557">
        <f>IF(AT3020=0,0,(AV3020/AT3020)*100)</f>
        <v>0</v>
      </c>
      <c r="AY3020" s="558"/>
      <c r="AZ3020" s="569"/>
      <c r="BA3020" s="570"/>
      <c r="BB3020" s="573"/>
      <c r="BC3020" s="574"/>
      <c r="BD3020" s="557">
        <f>IF(AZ3020=0,0,(BB3020/AZ3020)*100)</f>
        <v>0</v>
      </c>
      <c r="BE3020" s="558"/>
      <c r="BF3020" s="561">
        <f>AT3020+AZ3020</f>
        <v>0</v>
      </c>
      <c r="BG3020" s="562"/>
      <c r="BH3020" s="565">
        <f>AV3020+BB3020</f>
        <v>0</v>
      </c>
      <c r="BI3020" s="566"/>
      <c r="BJ3020" s="557">
        <f>IF(BF3020=0,0,(BH3020/BF3020)*100)</f>
        <v>0</v>
      </c>
      <c r="BK3020" s="558"/>
      <c r="BL3020" s="602">
        <f>(AD3020*2)+(AJ3020*2)+(AP3020*3)+BB3020</f>
        <v>0</v>
      </c>
      <c r="BM3020" s="603"/>
      <c r="BN3020" s="604"/>
      <c r="BO3020" s="587">
        <f>IF(BQ3020=0,0,50*BP3020/BQ3020)</f>
        <v>0</v>
      </c>
      <c r="BP3020" s="555">
        <f>(BL3020*BS$11)+(N3020*BS$12)+(X3020*BS$13)+(R3020*BS$14)+(V3020*BS$15)+(Z3020*BS$16)</f>
        <v>0</v>
      </c>
      <c r="BQ3020" s="555">
        <f>((AZ3020-BB3020)*BS$18)+((AT3020-AV3020)*BS$17)+(H3020*BS$19)+(P3020*BS$20)</f>
        <v>0</v>
      </c>
      <c r="BR3020" s="75" t="s">
        <v>70</v>
      </c>
      <c r="BS3020" s="76">
        <f>IF(BO3015="B",'VALUE POINTS'!L$10,IF('GAME STATS'!BO3015="C",'VALUE POINTS'!M$10,'VALUE POINTS'!K$10))</f>
        <v>1</v>
      </c>
      <c r="BT3020" s="280"/>
    </row>
    <row r="3021" spans="1:72" ht="23.85" hidden="1" customHeight="1" x14ac:dyDescent="0.35">
      <c r="A3021" s="277"/>
      <c r="B3021" s="679"/>
      <c r="C3021" s="690" t="str">
        <f>IF(ROSTER!D$8="","",ROSTER!D$8)</f>
        <v/>
      </c>
      <c r="D3021" s="691"/>
      <c r="E3021" s="668"/>
      <c r="F3021" s="681"/>
      <c r="G3021" s="664"/>
      <c r="H3021" s="585"/>
      <c r="I3021" s="586"/>
      <c r="J3021" s="571"/>
      <c r="K3021" s="572"/>
      <c r="L3021" s="575"/>
      <c r="M3021" s="576"/>
      <c r="N3021" s="581" t="s">
        <v>16</v>
      </c>
      <c r="O3021" s="582"/>
      <c r="P3021" s="571"/>
      <c r="Q3021" s="572"/>
      <c r="R3021" s="575"/>
      <c r="S3021" s="576"/>
      <c r="T3021" s="581" t="s">
        <v>16</v>
      </c>
      <c r="U3021" s="582"/>
      <c r="V3021" s="585"/>
      <c r="W3021" s="586"/>
      <c r="X3021" s="571"/>
      <c r="Y3021" s="586"/>
      <c r="Z3021" s="571"/>
      <c r="AA3021" s="586"/>
      <c r="AB3021" s="571"/>
      <c r="AC3021" s="572"/>
      <c r="AD3021" s="575"/>
      <c r="AE3021" s="576"/>
      <c r="AF3021" s="577"/>
      <c r="AG3021" s="578"/>
      <c r="AH3021" s="571"/>
      <c r="AI3021" s="572"/>
      <c r="AJ3021" s="575"/>
      <c r="AK3021" s="576"/>
      <c r="AL3021" s="577"/>
      <c r="AM3021" s="578"/>
      <c r="AN3021" s="571"/>
      <c r="AO3021" s="572"/>
      <c r="AP3021" s="575"/>
      <c r="AQ3021" s="576"/>
      <c r="AR3021" s="577"/>
      <c r="AS3021" s="578"/>
      <c r="AT3021" s="627"/>
      <c r="AU3021" s="628"/>
      <c r="AV3021" s="629"/>
      <c r="AW3021" s="630"/>
      <c r="AX3021" s="577"/>
      <c r="AY3021" s="578"/>
      <c r="AZ3021" s="571"/>
      <c r="BA3021" s="572"/>
      <c r="BB3021" s="575"/>
      <c r="BC3021" s="576"/>
      <c r="BD3021" s="577"/>
      <c r="BE3021" s="578"/>
      <c r="BF3021" s="627"/>
      <c r="BG3021" s="628"/>
      <c r="BH3021" s="629"/>
      <c r="BI3021" s="630"/>
      <c r="BJ3021" s="577"/>
      <c r="BK3021" s="578"/>
      <c r="BL3021" s="605"/>
      <c r="BM3021" s="606"/>
      <c r="BN3021" s="607"/>
      <c r="BO3021" s="588"/>
      <c r="BP3021" s="556"/>
      <c r="BQ3021" s="556"/>
      <c r="BR3021" s="75" t="s">
        <v>71</v>
      </c>
      <c r="BS3021" s="76">
        <f>IF(BO3015="B",'VALUE POINTS'!L$11,IF('GAME STATS'!BO3015="C",'VALUE POINTS'!M$11,'VALUE POINTS'!K$11))</f>
        <v>1</v>
      </c>
      <c r="BT3021" s="280"/>
    </row>
    <row r="3022" spans="1:72" ht="21.75" hidden="1" customHeight="1" x14ac:dyDescent="0.35">
      <c r="A3022" s="268"/>
      <c r="B3022" s="678" t="str">
        <f>IF(ROSTER!B$10="","",ROSTER!B$10)</f>
        <v/>
      </c>
      <c r="C3022" s="669" t="str">
        <f>IF(ROSTER!C$10="","",ROSTER!C$10)</f>
        <v/>
      </c>
      <c r="D3022" s="670"/>
      <c r="E3022" s="667"/>
      <c r="F3022" s="680">
        <f>IF(E3022="y",1,IF(E3022="S",1,0))</f>
        <v>0</v>
      </c>
      <c r="G3022" s="663">
        <f>IF(E3022="S",1,0)</f>
        <v>0</v>
      </c>
      <c r="H3022" s="583"/>
      <c r="I3022" s="584"/>
      <c r="J3022" s="569"/>
      <c r="K3022" s="570"/>
      <c r="L3022" s="573"/>
      <c r="M3022" s="574"/>
      <c r="N3022" s="579">
        <f>L3022+J3022</f>
        <v>0</v>
      </c>
      <c r="O3022" s="580"/>
      <c r="P3022" s="569"/>
      <c r="Q3022" s="570"/>
      <c r="R3022" s="573"/>
      <c r="S3022" s="574"/>
      <c r="T3022" s="579">
        <f>R3022-P3022</f>
        <v>0</v>
      </c>
      <c r="U3022" s="580"/>
      <c r="V3022" s="583"/>
      <c r="W3022" s="584"/>
      <c r="X3022" s="569"/>
      <c r="Y3022" s="584"/>
      <c r="Z3022" s="569"/>
      <c r="AA3022" s="584"/>
      <c r="AB3022" s="569"/>
      <c r="AC3022" s="570"/>
      <c r="AD3022" s="573"/>
      <c r="AE3022" s="574"/>
      <c r="AF3022" s="557">
        <f>IF(AB3022=0,0,(AD3022/AB3022)*100)</f>
        <v>0</v>
      </c>
      <c r="AG3022" s="558"/>
      <c r="AH3022" s="569"/>
      <c r="AI3022" s="570"/>
      <c r="AJ3022" s="573"/>
      <c r="AK3022" s="574"/>
      <c r="AL3022" s="557">
        <f>IF(AH3022=0,0,(AJ3022/AH3022)*100)</f>
        <v>0</v>
      </c>
      <c r="AM3022" s="558"/>
      <c r="AN3022" s="569"/>
      <c r="AO3022" s="570"/>
      <c r="AP3022" s="573"/>
      <c r="AQ3022" s="574"/>
      <c r="AR3022" s="557">
        <f>IF(AN3022=0,0,(AP3022/AN3022)*100)</f>
        <v>0</v>
      </c>
      <c r="AS3022" s="558"/>
      <c r="AT3022" s="561">
        <f>AB3022+AH3022+AN3022</f>
        <v>0</v>
      </c>
      <c r="AU3022" s="562"/>
      <c r="AV3022" s="565">
        <f>AD3022+AJ3022+AP3022</f>
        <v>0</v>
      </c>
      <c r="AW3022" s="566"/>
      <c r="AX3022" s="557">
        <f>IF(AT3022=0,0,(AV3022/AT3022)*100)</f>
        <v>0</v>
      </c>
      <c r="AY3022" s="558"/>
      <c r="AZ3022" s="569"/>
      <c r="BA3022" s="570"/>
      <c r="BB3022" s="573"/>
      <c r="BC3022" s="574"/>
      <c r="BD3022" s="557">
        <f>IF(AZ3022=0,0,(BB3022/AZ3022)*100)</f>
        <v>0</v>
      </c>
      <c r="BE3022" s="558"/>
      <c r="BF3022" s="561">
        <f>AT3022+AZ3022</f>
        <v>0</v>
      </c>
      <c r="BG3022" s="562"/>
      <c r="BH3022" s="565">
        <f>AV3022+BB3022</f>
        <v>0</v>
      </c>
      <c r="BI3022" s="566"/>
      <c r="BJ3022" s="557">
        <f>IF(BF3022=0,0,(BH3022/BF3022)*100)</f>
        <v>0</v>
      </c>
      <c r="BK3022" s="558"/>
      <c r="BL3022" s="602">
        <f>(AD3022*2)+(AJ3022*2)+(AP3022*3)+BB3022</f>
        <v>0</v>
      </c>
      <c r="BM3022" s="603"/>
      <c r="BN3022" s="604"/>
      <c r="BO3022" s="587">
        <f>IF(BQ3022=0,0,50*BP3022/BQ3022)</f>
        <v>0</v>
      </c>
      <c r="BP3022" s="555">
        <f>(BL3022*BS$11)+(N3022*BS$12)+(X3022*BS$13)+(R3022*BS$14)+(V3022*BS$15)+(Z3022*BS$16)</f>
        <v>0</v>
      </c>
      <c r="BQ3022" s="555">
        <f>((AZ3022-BB3022)*BS$18)+((AT3022-AV3022)*BS$17)+(H3022*BS$19)+(P3022*BS$20)</f>
        <v>0</v>
      </c>
      <c r="BR3022" s="75" t="s">
        <v>72</v>
      </c>
      <c r="BS3022" s="76">
        <f>IF(BO3015="B",'VALUE POINTS'!L$12,IF('GAME STATS'!BO3015="C",'VALUE POINTS'!M$12,'VALUE POINTS'!K$12))</f>
        <v>2</v>
      </c>
      <c r="BT3022" s="280"/>
    </row>
    <row r="3023" spans="1:72" ht="21.75" hidden="1" customHeight="1" x14ac:dyDescent="0.35">
      <c r="A3023" s="268"/>
      <c r="B3023" s="679"/>
      <c r="C3023" s="690" t="str">
        <f>IF(ROSTER!D$10="","",ROSTER!D$10)</f>
        <v/>
      </c>
      <c r="D3023" s="691"/>
      <c r="E3023" s="668"/>
      <c r="F3023" s="681"/>
      <c r="G3023" s="664"/>
      <c r="H3023" s="585"/>
      <c r="I3023" s="586"/>
      <c r="J3023" s="571"/>
      <c r="K3023" s="572"/>
      <c r="L3023" s="575"/>
      <c r="M3023" s="576"/>
      <c r="N3023" s="581" t="s">
        <v>16</v>
      </c>
      <c r="O3023" s="582"/>
      <c r="P3023" s="571"/>
      <c r="Q3023" s="572"/>
      <c r="R3023" s="575"/>
      <c r="S3023" s="576"/>
      <c r="T3023" s="581" t="s">
        <v>16</v>
      </c>
      <c r="U3023" s="582"/>
      <c r="V3023" s="585"/>
      <c r="W3023" s="586"/>
      <c r="X3023" s="571"/>
      <c r="Y3023" s="586"/>
      <c r="Z3023" s="571"/>
      <c r="AA3023" s="586"/>
      <c r="AB3023" s="571"/>
      <c r="AC3023" s="572"/>
      <c r="AD3023" s="575"/>
      <c r="AE3023" s="576"/>
      <c r="AF3023" s="577"/>
      <c r="AG3023" s="578"/>
      <c r="AH3023" s="571"/>
      <c r="AI3023" s="572"/>
      <c r="AJ3023" s="575"/>
      <c r="AK3023" s="576"/>
      <c r="AL3023" s="577"/>
      <c r="AM3023" s="578"/>
      <c r="AN3023" s="571"/>
      <c r="AO3023" s="572"/>
      <c r="AP3023" s="575"/>
      <c r="AQ3023" s="576"/>
      <c r="AR3023" s="577"/>
      <c r="AS3023" s="578"/>
      <c r="AT3023" s="627"/>
      <c r="AU3023" s="628"/>
      <c r="AV3023" s="629"/>
      <c r="AW3023" s="630"/>
      <c r="AX3023" s="577"/>
      <c r="AY3023" s="578"/>
      <c r="AZ3023" s="571"/>
      <c r="BA3023" s="572"/>
      <c r="BB3023" s="575"/>
      <c r="BC3023" s="576"/>
      <c r="BD3023" s="577"/>
      <c r="BE3023" s="578"/>
      <c r="BF3023" s="627"/>
      <c r="BG3023" s="628"/>
      <c r="BH3023" s="629"/>
      <c r="BI3023" s="630"/>
      <c r="BJ3023" s="577"/>
      <c r="BK3023" s="578"/>
      <c r="BL3023" s="605"/>
      <c r="BM3023" s="606"/>
      <c r="BN3023" s="607"/>
      <c r="BO3023" s="588"/>
      <c r="BP3023" s="556"/>
      <c r="BQ3023" s="556"/>
      <c r="BR3023" s="75" t="s">
        <v>73</v>
      </c>
      <c r="BS3023" s="76">
        <f>IF(BO3015="B",'VALUE POINTS'!L$13,IF('GAME STATS'!BO3015="C",'VALUE POINTS'!M$13,'VALUE POINTS'!K$13))</f>
        <v>2</v>
      </c>
      <c r="BT3023" s="280"/>
    </row>
    <row r="3024" spans="1:72" ht="21.75" hidden="1" customHeight="1" x14ac:dyDescent="0.35">
      <c r="A3024" s="268"/>
      <c r="B3024" s="678" t="str">
        <f>IF(ROSTER!B$12="","",ROSTER!B$12)</f>
        <v/>
      </c>
      <c r="C3024" s="669" t="str">
        <f>IF(ROSTER!C$12="","",ROSTER!C$12)</f>
        <v/>
      </c>
      <c r="D3024" s="670"/>
      <c r="E3024" s="667"/>
      <c r="F3024" s="680">
        <f>IF(E3024="y",1,IF(E3024="S",1,0))</f>
        <v>0</v>
      </c>
      <c r="G3024" s="663">
        <f>IF(E3024="S",1,0)</f>
        <v>0</v>
      </c>
      <c r="H3024" s="583"/>
      <c r="I3024" s="584"/>
      <c r="J3024" s="569"/>
      <c r="K3024" s="570"/>
      <c r="L3024" s="573"/>
      <c r="M3024" s="574"/>
      <c r="N3024" s="579">
        <f>L3024+J3024</f>
        <v>0</v>
      </c>
      <c r="O3024" s="580"/>
      <c r="P3024" s="569"/>
      <c r="Q3024" s="570"/>
      <c r="R3024" s="573"/>
      <c r="S3024" s="574"/>
      <c r="T3024" s="579">
        <f>R3024-P3024</f>
        <v>0</v>
      </c>
      <c r="U3024" s="580"/>
      <c r="V3024" s="583"/>
      <c r="W3024" s="584"/>
      <c r="X3024" s="569"/>
      <c r="Y3024" s="584"/>
      <c r="Z3024" s="569"/>
      <c r="AA3024" s="584"/>
      <c r="AB3024" s="569"/>
      <c r="AC3024" s="570"/>
      <c r="AD3024" s="573"/>
      <c r="AE3024" s="574"/>
      <c r="AF3024" s="557">
        <f>IF(AB3024=0,0,(AD3024/AB3024)*100)</f>
        <v>0</v>
      </c>
      <c r="AG3024" s="558"/>
      <c r="AH3024" s="569"/>
      <c r="AI3024" s="570"/>
      <c r="AJ3024" s="573"/>
      <c r="AK3024" s="574"/>
      <c r="AL3024" s="557">
        <f>IF(AH3024=0,0,(AJ3024/AH3024)*100)</f>
        <v>0</v>
      </c>
      <c r="AM3024" s="558"/>
      <c r="AN3024" s="569"/>
      <c r="AO3024" s="570"/>
      <c r="AP3024" s="573"/>
      <c r="AQ3024" s="574"/>
      <c r="AR3024" s="557">
        <f>IF(AN3024=0,0,(AP3024/AN3024)*100)</f>
        <v>0</v>
      </c>
      <c r="AS3024" s="558"/>
      <c r="AT3024" s="561">
        <f>AB3024+AH3024+AN3024</f>
        <v>0</v>
      </c>
      <c r="AU3024" s="562"/>
      <c r="AV3024" s="565">
        <f>AD3024+AJ3024+AP3024</f>
        <v>0</v>
      </c>
      <c r="AW3024" s="566"/>
      <c r="AX3024" s="557">
        <f>IF(AT3024=0,0,(AV3024/AT3024)*100)</f>
        <v>0</v>
      </c>
      <c r="AY3024" s="558"/>
      <c r="AZ3024" s="569"/>
      <c r="BA3024" s="570"/>
      <c r="BB3024" s="573"/>
      <c r="BC3024" s="574"/>
      <c r="BD3024" s="557">
        <f>IF(AZ3024=0,0,(BB3024/AZ3024)*100)</f>
        <v>0</v>
      </c>
      <c r="BE3024" s="558"/>
      <c r="BF3024" s="561">
        <f>AT3024+AZ3024</f>
        <v>0</v>
      </c>
      <c r="BG3024" s="562"/>
      <c r="BH3024" s="565">
        <f>AV3024+BB3024</f>
        <v>0</v>
      </c>
      <c r="BI3024" s="566"/>
      <c r="BJ3024" s="557">
        <f>IF(BF3024=0,0,(BH3024/BF3024)*100)</f>
        <v>0</v>
      </c>
      <c r="BK3024" s="558"/>
      <c r="BL3024" s="602">
        <f>(AD3024*2)+(AJ3024*2)+(AP3024*3)+BB3024</f>
        <v>0</v>
      </c>
      <c r="BM3024" s="603"/>
      <c r="BN3024" s="604"/>
      <c r="BO3024" s="587">
        <f t="shared" ref="BO3024" si="2868">IF(BQ3024=0,0,50*BP3024/BQ3024)</f>
        <v>0</v>
      </c>
      <c r="BP3024" s="555">
        <f>(BL3024*BS$11)+(N3024*BS$12)+(X3024*BS$13)+(R3024*BS$14)+(V3024*BS$15)+(Z3024*BS$16)</f>
        <v>0</v>
      </c>
      <c r="BQ3024" s="555">
        <f>((AZ3024-BB3024)*BS$18)+((AT3024-AV3024)*BS$17)+(H3024*BS$19)+(P3024*BS$20)</f>
        <v>0</v>
      </c>
      <c r="BR3024" s="75" t="s">
        <v>74</v>
      </c>
      <c r="BS3024" s="76">
        <f>IF(BO3015="B",'VALUE POINTS'!L$14,IF('GAME STATS'!BO3015="C",'VALUE POINTS'!M$14,'VALUE POINTS'!K$14))</f>
        <v>2</v>
      </c>
      <c r="BT3024" s="280"/>
    </row>
    <row r="3025" spans="1:72" ht="21.75" hidden="1" customHeight="1" x14ac:dyDescent="0.35">
      <c r="A3025" s="268"/>
      <c r="B3025" s="679"/>
      <c r="C3025" s="690" t="str">
        <f>IF(ROSTER!D$12="","",ROSTER!D$12)</f>
        <v/>
      </c>
      <c r="D3025" s="691"/>
      <c r="E3025" s="668"/>
      <c r="F3025" s="681"/>
      <c r="G3025" s="664"/>
      <c r="H3025" s="585"/>
      <c r="I3025" s="586"/>
      <c r="J3025" s="571"/>
      <c r="K3025" s="572"/>
      <c r="L3025" s="575"/>
      <c r="M3025" s="576"/>
      <c r="N3025" s="581" t="s">
        <v>16</v>
      </c>
      <c r="O3025" s="582"/>
      <c r="P3025" s="571"/>
      <c r="Q3025" s="572"/>
      <c r="R3025" s="575"/>
      <c r="S3025" s="576"/>
      <c r="T3025" s="581" t="s">
        <v>16</v>
      </c>
      <c r="U3025" s="582"/>
      <c r="V3025" s="585"/>
      <c r="W3025" s="586"/>
      <c r="X3025" s="571"/>
      <c r="Y3025" s="586"/>
      <c r="Z3025" s="571"/>
      <c r="AA3025" s="586"/>
      <c r="AB3025" s="571"/>
      <c r="AC3025" s="572"/>
      <c r="AD3025" s="575"/>
      <c r="AE3025" s="576"/>
      <c r="AF3025" s="577"/>
      <c r="AG3025" s="578"/>
      <c r="AH3025" s="571"/>
      <c r="AI3025" s="572"/>
      <c r="AJ3025" s="575"/>
      <c r="AK3025" s="576"/>
      <c r="AL3025" s="577"/>
      <c r="AM3025" s="578"/>
      <c r="AN3025" s="571"/>
      <c r="AO3025" s="572"/>
      <c r="AP3025" s="575"/>
      <c r="AQ3025" s="576"/>
      <c r="AR3025" s="577"/>
      <c r="AS3025" s="578"/>
      <c r="AT3025" s="627"/>
      <c r="AU3025" s="628"/>
      <c r="AV3025" s="629"/>
      <c r="AW3025" s="630"/>
      <c r="AX3025" s="577"/>
      <c r="AY3025" s="578"/>
      <c r="AZ3025" s="571"/>
      <c r="BA3025" s="572"/>
      <c r="BB3025" s="575"/>
      <c r="BC3025" s="576"/>
      <c r="BD3025" s="577"/>
      <c r="BE3025" s="578"/>
      <c r="BF3025" s="627"/>
      <c r="BG3025" s="628"/>
      <c r="BH3025" s="629"/>
      <c r="BI3025" s="630"/>
      <c r="BJ3025" s="577"/>
      <c r="BK3025" s="578"/>
      <c r="BL3025" s="605"/>
      <c r="BM3025" s="606"/>
      <c r="BN3025" s="607"/>
      <c r="BO3025" s="588"/>
      <c r="BP3025" s="556"/>
      <c r="BQ3025" s="556"/>
      <c r="BR3025" s="75" t="s">
        <v>75</v>
      </c>
      <c r="BS3025" s="76">
        <f>IF(BO3015="B",'VALUE POINTS'!L$15,IF('GAME STATS'!BO3015="C",'VALUE POINTS'!M$15,'VALUE POINTS'!K$15))</f>
        <v>2</v>
      </c>
      <c r="BT3025" s="280"/>
    </row>
    <row r="3026" spans="1:72" ht="21.75" hidden="1" customHeight="1" x14ac:dyDescent="0.35">
      <c r="A3026" s="268"/>
      <c r="B3026" s="678" t="str">
        <f>IF(ROSTER!B$14="","",ROSTER!B$14)</f>
        <v/>
      </c>
      <c r="C3026" s="669" t="str">
        <f>IF(ROSTER!C$14="","",ROSTER!C$14)</f>
        <v/>
      </c>
      <c r="D3026" s="670"/>
      <c r="E3026" s="667"/>
      <c r="F3026" s="680">
        <f>IF(E3026="y",1,IF(E3026="S",1,0))</f>
        <v>0</v>
      </c>
      <c r="G3026" s="663">
        <f>IF(E3026="S",1,0)</f>
        <v>0</v>
      </c>
      <c r="H3026" s="583"/>
      <c r="I3026" s="584"/>
      <c r="J3026" s="569"/>
      <c r="K3026" s="570"/>
      <c r="L3026" s="573"/>
      <c r="M3026" s="574"/>
      <c r="N3026" s="579">
        <f>L3026+J3026</f>
        <v>0</v>
      </c>
      <c r="O3026" s="580"/>
      <c r="P3026" s="569"/>
      <c r="Q3026" s="570"/>
      <c r="R3026" s="573"/>
      <c r="S3026" s="574"/>
      <c r="T3026" s="579">
        <f>R3026-P3026</f>
        <v>0</v>
      </c>
      <c r="U3026" s="580"/>
      <c r="V3026" s="583"/>
      <c r="W3026" s="584"/>
      <c r="X3026" s="569"/>
      <c r="Y3026" s="584"/>
      <c r="Z3026" s="569"/>
      <c r="AA3026" s="584"/>
      <c r="AB3026" s="569"/>
      <c r="AC3026" s="570"/>
      <c r="AD3026" s="573"/>
      <c r="AE3026" s="574"/>
      <c r="AF3026" s="557">
        <f>IF(AB3026=0,0,(AD3026/AB3026)*100)</f>
        <v>0</v>
      </c>
      <c r="AG3026" s="558"/>
      <c r="AH3026" s="569"/>
      <c r="AI3026" s="570"/>
      <c r="AJ3026" s="573"/>
      <c r="AK3026" s="574"/>
      <c r="AL3026" s="557">
        <f>IF(AH3026=0,0,(AJ3026/AH3026)*100)</f>
        <v>0</v>
      </c>
      <c r="AM3026" s="558"/>
      <c r="AN3026" s="569"/>
      <c r="AO3026" s="570"/>
      <c r="AP3026" s="573"/>
      <c r="AQ3026" s="574"/>
      <c r="AR3026" s="557">
        <f>IF(AN3026=0,0,(AP3026/AN3026)*100)</f>
        <v>0</v>
      </c>
      <c r="AS3026" s="558"/>
      <c r="AT3026" s="561">
        <f>AB3026+AH3026+AN3026</f>
        <v>0</v>
      </c>
      <c r="AU3026" s="562"/>
      <c r="AV3026" s="565">
        <f>AD3026+AJ3026+AP3026</f>
        <v>0</v>
      </c>
      <c r="AW3026" s="566"/>
      <c r="AX3026" s="557">
        <f>IF(AT3026=0,0,(AV3026/AT3026)*100)</f>
        <v>0</v>
      </c>
      <c r="AY3026" s="558"/>
      <c r="AZ3026" s="569"/>
      <c r="BA3026" s="570"/>
      <c r="BB3026" s="573"/>
      <c r="BC3026" s="574"/>
      <c r="BD3026" s="557">
        <f>IF(AZ3026=0,0,(BB3026/AZ3026)*100)</f>
        <v>0</v>
      </c>
      <c r="BE3026" s="558"/>
      <c r="BF3026" s="561">
        <f>AT3026+AZ3026</f>
        <v>0</v>
      </c>
      <c r="BG3026" s="562"/>
      <c r="BH3026" s="565">
        <f>AV3026+BB3026</f>
        <v>0</v>
      </c>
      <c r="BI3026" s="566"/>
      <c r="BJ3026" s="557">
        <f>IF(BF3026=0,0,(BH3026/BF3026)*100)</f>
        <v>0</v>
      </c>
      <c r="BK3026" s="558"/>
      <c r="BL3026" s="602">
        <f>(AD3026*2)+(AJ3026*2)+(AP3026*3)+BB3026</f>
        <v>0</v>
      </c>
      <c r="BM3026" s="603"/>
      <c r="BN3026" s="604"/>
      <c r="BO3026" s="587">
        <f t="shared" ref="BO3026" si="2869">IF(BQ3026=0,0,50*BP3026/BQ3026)</f>
        <v>0</v>
      </c>
      <c r="BP3026" s="555">
        <f>(BL3026*BS$11)+(N3026*BS$12)+(X3026*BS$13)+(R3026*BS$14)+(V3026*BS$15)+(Z3026*BS$16)</f>
        <v>0</v>
      </c>
      <c r="BQ3026" s="555">
        <f>((AZ3026-BB3026)*BS$18)+((AT3026-AV3026)*BS$17)+(H3026*BS$19)+(P3026*BS$20)</f>
        <v>0</v>
      </c>
      <c r="BR3026" s="75" t="s">
        <v>76</v>
      </c>
      <c r="BS3026" s="76">
        <f>IF(BO3015="B",'VALUE POINTS'!L$16,IF('GAME STATS'!BO3015="C",'VALUE POINTS'!M$16,'VALUE POINTS'!K$16))</f>
        <v>2</v>
      </c>
      <c r="BT3026" s="280"/>
    </row>
    <row r="3027" spans="1:72" ht="21.75" hidden="1" customHeight="1" x14ac:dyDescent="0.35">
      <c r="A3027" s="268"/>
      <c r="B3027" s="679"/>
      <c r="C3027" s="690" t="str">
        <f>IF(ROSTER!D$14="","",ROSTER!D$14)</f>
        <v/>
      </c>
      <c r="D3027" s="691"/>
      <c r="E3027" s="668"/>
      <c r="F3027" s="681"/>
      <c r="G3027" s="664"/>
      <c r="H3027" s="585"/>
      <c r="I3027" s="586"/>
      <c r="J3027" s="571"/>
      <c r="K3027" s="572"/>
      <c r="L3027" s="575"/>
      <c r="M3027" s="576"/>
      <c r="N3027" s="581" t="s">
        <v>16</v>
      </c>
      <c r="O3027" s="582"/>
      <c r="P3027" s="571"/>
      <c r="Q3027" s="572"/>
      <c r="R3027" s="575"/>
      <c r="S3027" s="576"/>
      <c r="T3027" s="581" t="s">
        <v>16</v>
      </c>
      <c r="U3027" s="582"/>
      <c r="V3027" s="585"/>
      <c r="W3027" s="586"/>
      <c r="X3027" s="571"/>
      <c r="Y3027" s="586"/>
      <c r="Z3027" s="571"/>
      <c r="AA3027" s="586"/>
      <c r="AB3027" s="571"/>
      <c r="AC3027" s="572"/>
      <c r="AD3027" s="575"/>
      <c r="AE3027" s="576"/>
      <c r="AF3027" s="577"/>
      <c r="AG3027" s="578"/>
      <c r="AH3027" s="571"/>
      <c r="AI3027" s="572"/>
      <c r="AJ3027" s="575"/>
      <c r="AK3027" s="576"/>
      <c r="AL3027" s="577"/>
      <c r="AM3027" s="578"/>
      <c r="AN3027" s="571"/>
      <c r="AO3027" s="572"/>
      <c r="AP3027" s="575"/>
      <c r="AQ3027" s="576"/>
      <c r="AR3027" s="577"/>
      <c r="AS3027" s="578"/>
      <c r="AT3027" s="627"/>
      <c r="AU3027" s="628"/>
      <c r="AV3027" s="629"/>
      <c r="AW3027" s="630"/>
      <c r="AX3027" s="577"/>
      <c r="AY3027" s="578"/>
      <c r="AZ3027" s="571"/>
      <c r="BA3027" s="572"/>
      <c r="BB3027" s="575"/>
      <c r="BC3027" s="576"/>
      <c r="BD3027" s="577"/>
      <c r="BE3027" s="578"/>
      <c r="BF3027" s="627"/>
      <c r="BG3027" s="628"/>
      <c r="BH3027" s="629"/>
      <c r="BI3027" s="630"/>
      <c r="BJ3027" s="577"/>
      <c r="BK3027" s="578"/>
      <c r="BL3027" s="605"/>
      <c r="BM3027" s="606"/>
      <c r="BN3027" s="607"/>
      <c r="BO3027" s="588"/>
      <c r="BP3027" s="556"/>
      <c r="BQ3027" s="556"/>
      <c r="BR3027" s="75" t="s">
        <v>77</v>
      </c>
      <c r="BS3027" s="76">
        <f>IF(BO3015="B",'VALUE POINTS'!L$17,IF('GAME STATS'!BO3015="C",'VALUE POINTS'!M$17,'VALUE POINTS'!K$17))</f>
        <v>1</v>
      </c>
      <c r="BT3027" s="280"/>
    </row>
    <row r="3028" spans="1:72" ht="21.75" hidden="1" customHeight="1" x14ac:dyDescent="0.35">
      <c r="A3028" s="268"/>
      <c r="B3028" s="678" t="str">
        <f>IF(ROSTER!B$16="","",ROSTER!B$16)</f>
        <v/>
      </c>
      <c r="C3028" s="669" t="str">
        <f>IF(ROSTER!C$16="","",ROSTER!C$16)</f>
        <v/>
      </c>
      <c r="D3028" s="670"/>
      <c r="E3028" s="667"/>
      <c r="F3028" s="680">
        <f>IF(E3028="y",1,IF(E3028="S",1,0))</f>
        <v>0</v>
      </c>
      <c r="G3028" s="663">
        <f>IF(E3028="S",1,0)</f>
        <v>0</v>
      </c>
      <c r="H3028" s="583"/>
      <c r="I3028" s="584"/>
      <c r="J3028" s="569"/>
      <c r="K3028" s="570"/>
      <c r="L3028" s="573"/>
      <c r="M3028" s="574"/>
      <c r="N3028" s="579">
        <f>L3028+J3028</f>
        <v>0</v>
      </c>
      <c r="O3028" s="580"/>
      <c r="P3028" s="569"/>
      <c r="Q3028" s="570"/>
      <c r="R3028" s="573"/>
      <c r="S3028" s="574"/>
      <c r="T3028" s="579">
        <f>R3028-P3028</f>
        <v>0</v>
      </c>
      <c r="U3028" s="580"/>
      <c r="V3028" s="583"/>
      <c r="W3028" s="584"/>
      <c r="X3028" s="569"/>
      <c r="Y3028" s="584"/>
      <c r="Z3028" s="569"/>
      <c r="AA3028" s="584"/>
      <c r="AB3028" s="569"/>
      <c r="AC3028" s="570"/>
      <c r="AD3028" s="573"/>
      <c r="AE3028" s="574"/>
      <c r="AF3028" s="557">
        <f>IF(AB3028=0,0,(AD3028/AB3028)*100)</f>
        <v>0</v>
      </c>
      <c r="AG3028" s="558"/>
      <c r="AH3028" s="569"/>
      <c r="AI3028" s="570"/>
      <c r="AJ3028" s="573"/>
      <c r="AK3028" s="574"/>
      <c r="AL3028" s="557">
        <f>IF(AH3028=0,0,(AJ3028/AH3028)*100)</f>
        <v>0</v>
      </c>
      <c r="AM3028" s="558"/>
      <c r="AN3028" s="569"/>
      <c r="AO3028" s="570"/>
      <c r="AP3028" s="573"/>
      <c r="AQ3028" s="574"/>
      <c r="AR3028" s="557">
        <f>IF(AN3028=0,0,(AP3028/AN3028)*100)</f>
        <v>0</v>
      </c>
      <c r="AS3028" s="558"/>
      <c r="AT3028" s="561">
        <f>AB3028+AH3028+AN3028</f>
        <v>0</v>
      </c>
      <c r="AU3028" s="562"/>
      <c r="AV3028" s="565">
        <f>AD3028+AJ3028+AP3028</f>
        <v>0</v>
      </c>
      <c r="AW3028" s="566"/>
      <c r="AX3028" s="557">
        <f>IF(AT3028=0,0,(AV3028/AT3028)*100)</f>
        <v>0</v>
      </c>
      <c r="AY3028" s="558"/>
      <c r="AZ3028" s="569"/>
      <c r="BA3028" s="570"/>
      <c r="BB3028" s="573"/>
      <c r="BC3028" s="574"/>
      <c r="BD3028" s="557">
        <f>IF(AZ3028=0,0,(BB3028/AZ3028)*100)</f>
        <v>0</v>
      </c>
      <c r="BE3028" s="558"/>
      <c r="BF3028" s="561">
        <f>AT3028+AZ3028</f>
        <v>0</v>
      </c>
      <c r="BG3028" s="562"/>
      <c r="BH3028" s="565">
        <f>AV3028+BB3028</f>
        <v>0</v>
      </c>
      <c r="BI3028" s="566"/>
      <c r="BJ3028" s="557">
        <f>IF(BF3028=0,0,(BH3028/BF3028)*100)</f>
        <v>0</v>
      </c>
      <c r="BK3028" s="558"/>
      <c r="BL3028" s="602">
        <f>(AD3028*2)+(AJ3028*2)+(AP3028*3)+BB3028</f>
        <v>0</v>
      </c>
      <c r="BM3028" s="603"/>
      <c r="BN3028" s="604"/>
      <c r="BO3028" s="587">
        <f t="shared" ref="BO3028" si="2870">IF(BQ3028=0,0,50*BP3028/BQ3028)</f>
        <v>0</v>
      </c>
      <c r="BP3028" s="555">
        <f>(BL3028*BS$11)+(N3028*BS$12)+(X3028*BS$13)+(R3028*BS$14)+(V3028*BS$15)+(Z3028*BS$16)</f>
        <v>0</v>
      </c>
      <c r="BQ3028" s="555">
        <f>((AZ3028-BB3028)*BS$18)+((AT3028-AV3028)*BS$17)+(H3028*BS$19)+(P3028*BS$20)</f>
        <v>0</v>
      </c>
      <c r="BR3028" s="75" t="s">
        <v>78</v>
      </c>
      <c r="BS3028" s="76">
        <f>IF(BO3015="B",'VALUE POINTS'!L$18,IF('GAME STATS'!BO3015="C",'VALUE POINTS'!M$18,'VALUE POINTS'!K$18))</f>
        <v>2</v>
      </c>
      <c r="BT3028" s="280"/>
    </row>
    <row r="3029" spans="1:72" ht="21.75" hidden="1" customHeight="1" x14ac:dyDescent="0.35">
      <c r="A3029" s="268"/>
      <c r="B3029" s="679"/>
      <c r="C3029" s="690" t="str">
        <f>IF(ROSTER!D$16="","",ROSTER!D$16)</f>
        <v/>
      </c>
      <c r="D3029" s="691"/>
      <c r="E3029" s="668"/>
      <c r="F3029" s="681"/>
      <c r="G3029" s="664"/>
      <c r="H3029" s="585"/>
      <c r="I3029" s="586"/>
      <c r="J3029" s="571"/>
      <c r="K3029" s="572"/>
      <c r="L3029" s="575"/>
      <c r="M3029" s="576"/>
      <c r="N3029" s="581" t="s">
        <v>16</v>
      </c>
      <c r="O3029" s="582"/>
      <c r="P3029" s="571"/>
      <c r="Q3029" s="572"/>
      <c r="R3029" s="575"/>
      <c r="S3029" s="576"/>
      <c r="T3029" s="581" t="s">
        <v>16</v>
      </c>
      <c r="U3029" s="582"/>
      <c r="V3029" s="585"/>
      <c r="W3029" s="586"/>
      <c r="X3029" s="571"/>
      <c r="Y3029" s="586"/>
      <c r="Z3029" s="571"/>
      <c r="AA3029" s="586"/>
      <c r="AB3029" s="571"/>
      <c r="AC3029" s="572"/>
      <c r="AD3029" s="575"/>
      <c r="AE3029" s="576"/>
      <c r="AF3029" s="577"/>
      <c r="AG3029" s="578"/>
      <c r="AH3029" s="571"/>
      <c r="AI3029" s="572"/>
      <c r="AJ3029" s="575"/>
      <c r="AK3029" s="576"/>
      <c r="AL3029" s="577"/>
      <c r="AM3029" s="578"/>
      <c r="AN3029" s="571"/>
      <c r="AO3029" s="572"/>
      <c r="AP3029" s="575"/>
      <c r="AQ3029" s="576"/>
      <c r="AR3029" s="577"/>
      <c r="AS3029" s="578"/>
      <c r="AT3029" s="627"/>
      <c r="AU3029" s="628"/>
      <c r="AV3029" s="629"/>
      <c r="AW3029" s="630"/>
      <c r="AX3029" s="577"/>
      <c r="AY3029" s="578"/>
      <c r="AZ3029" s="571"/>
      <c r="BA3029" s="572"/>
      <c r="BB3029" s="575"/>
      <c r="BC3029" s="576"/>
      <c r="BD3029" s="577"/>
      <c r="BE3029" s="578"/>
      <c r="BF3029" s="627"/>
      <c r="BG3029" s="628"/>
      <c r="BH3029" s="629"/>
      <c r="BI3029" s="630"/>
      <c r="BJ3029" s="577"/>
      <c r="BK3029" s="578"/>
      <c r="BL3029" s="605"/>
      <c r="BM3029" s="606"/>
      <c r="BN3029" s="607"/>
      <c r="BO3029" s="588"/>
      <c r="BP3029" s="556"/>
      <c r="BQ3029" s="556"/>
      <c r="BR3029" s="75" t="s">
        <v>79</v>
      </c>
      <c r="BS3029" s="76">
        <f>IF(BO3015="B",'VALUE POINTS'!L$19,IF('GAME STATS'!BO3015="C",'VALUE POINTS'!M$19,'VALUE POINTS'!K$19))</f>
        <v>2</v>
      </c>
      <c r="BT3029" s="280"/>
    </row>
    <row r="3030" spans="1:72" ht="21.75" hidden="1" customHeight="1" x14ac:dyDescent="0.25">
      <c r="A3030" s="268"/>
      <c r="B3030" s="678" t="str">
        <f>IF(ROSTER!B$18="","",ROSTER!B$18)</f>
        <v/>
      </c>
      <c r="C3030" s="669" t="str">
        <f>IF(ROSTER!C$18="","",ROSTER!C$18)</f>
        <v/>
      </c>
      <c r="D3030" s="670"/>
      <c r="E3030" s="667"/>
      <c r="F3030" s="680">
        <f>IF(E3030="y",1,IF(E3030="S",1,0))</f>
        <v>0</v>
      </c>
      <c r="G3030" s="663">
        <f>IF(E3030="S",1,0)</f>
        <v>0</v>
      </c>
      <c r="H3030" s="583"/>
      <c r="I3030" s="584"/>
      <c r="J3030" s="569"/>
      <c r="K3030" s="570"/>
      <c r="L3030" s="573"/>
      <c r="M3030" s="574"/>
      <c r="N3030" s="579">
        <f>L3030+J3030</f>
        <v>0</v>
      </c>
      <c r="O3030" s="580"/>
      <c r="P3030" s="569"/>
      <c r="Q3030" s="570"/>
      <c r="R3030" s="573"/>
      <c r="S3030" s="574"/>
      <c r="T3030" s="579">
        <f>R3030-P3030</f>
        <v>0</v>
      </c>
      <c r="U3030" s="580"/>
      <c r="V3030" s="583"/>
      <c r="W3030" s="584"/>
      <c r="X3030" s="569"/>
      <c r="Y3030" s="584"/>
      <c r="Z3030" s="569"/>
      <c r="AA3030" s="584"/>
      <c r="AB3030" s="569"/>
      <c r="AC3030" s="570"/>
      <c r="AD3030" s="573"/>
      <c r="AE3030" s="574"/>
      <c r="AF3030" s="557">
        <f>IF(AB3030=0,0,(AD3030/AB3030)*100)</f>
        <v>0</v>
      </c>
      <c r="AG3030" s="558"/>
      <c r="AH3030" s="569"/>
      <c r="AI3030" s="570"/>
      <c r="AJ3030" s="573"/>
      <c r="AK3030" s="574"/>
      <c r="AL3030" s="557">
        <f>IF(AH3030=0,0,(AJ3030/AH3030)*100)</f>
        <v>0</v>
      </c>
      <c r="AM3030" s="558"/>
      <c r="AN3030" s="569"/>
      <c r="AO3030" s="570"/>
      <c r="AP3030" s="573"/>
      <c r="AQ3030" s="574"/>
      <c r="AR3030" s="557">
        <f>IF(AN3030=0,0,(AP3030/AN3030)*100)</f>
        <v>0</v>
      </c>
      <c r="AS3030" s="558"/>
      <c r="AT3030" s="561">
        <f>AB3030+AH3030+AN3030</f>
        <v>0</v>
      </c>
      <c r="AU3030" s="562"/>
      <c r="AV3030" s="565">
        <f>AD3030+AJ3030+AP3030</f>
        <v>0</v>
      </c>
      <c r="AW3030" s="566"/>
      <c r="AX3030" s="557">
        <f>IF(AT3030=0,0,(AV3030/AT3030)*100)</f>
        <v>0</v>
      </c>
      <c r="AY3030" s="558"/>
      <c r="AZ3030" s="569"/>
      <c r="BA3030" s="570"/>
      <c r="BB3030" s="573"/>
      <c r="BC3030" s="574"/>
      <c r="BD3030" s="557">
        <f>IF(AZ3030=0,0,(BB3030/AZ3030)*100)</f>
        <v>0</v>
      </c>
      <c r="BE3030" s="558"/>
      <c r="BF3030" s="561">
        <f>AT3030+AZ3030</f>
        <v>0</v>
      </c>
      <c r="BG3030" s="562"/>
      <c r="BH3030" s="565">
        <f>AV3030+BB3030</f>
        <v>0</v>
      </c>
      <c r="BI3030" s="566"/>
      <c r="BJ3030" s="557">
        <f>IF(BF3030=0,0,(BH3030/BF3030)*100)</f>
        <v>0</v>
      </c>
      <c r="BK3030" s="558"/>
      <c r="BL3030" s="602">
        <f>(AD3030*2)+(AJ3030*2)+(AP3030*3)+BB3030</f>
        <v>0</v>
      </c>
      <c r="BM3030" s="603"/>
      <c r="BN3030" s="604"/>
      <c r="BO3030" s="587">
        <f t="shared" ref="BO3030" si="2871">IF(BQ3030=0,0,50*BP3030/BQ3030)</f>
        <v>0</v>
      </c>
      <c r="BP3030" s="555">
        <f>(BL3030*BS$11)+(N3030*BS$12)+(X3030*BS$13)+(R3030*BS$14)+(V3030*BS$15)+(Z3030*BS$16)</f>
        <v>0</v>
      </c>
      <c r="BQ3030" s="555">
        <f>((AZ3030-BB3030)*BS$18)+((AT3030-AV3030)*BS$17)+(H3030*BS$19)+(P3030*BS$20)</f>
        <v>0</v>
      </c>
      <c r="BR3030" s="65"/>
      <c r="BS3030" s="65"/>
      <c r="BT3030" s="280"/>
    </row>
    <row r="3031" spans="1:72" ht="21.75" hidden="1" customHeight="1" x14ac:dyDescent="0.25">
      <c r="A3031" s="268"/>
      <c r="B3031" s="679"/>
      <c r="C3031" s="690" t="str">
        <f>IF(ROSTER!D$18="","",ROSTER!D$18)</f>
        <v/>
      </c>
      <c r="D3031" s="691"/>
      <c r="E3031" s="668"/>
      <c r="F3031" s="681"/>
      <c r="G3031" s="664"/>
      <c r="H3031" s="585"/>
      <c r="I3031" s="586"/>
      <c r="J3031" s="571"/>
      <c r="K3031" s="572"/>
      <c r="L3031" s="575"/>
      <c r="M3031" s="576"/>
      <c r="N3031" s="581" t="s">
        <v>16</v>
      </c>
      <c r="O3031" s="582"/>
      <c r="P3031" s="571"/>
      <c r="Q3031" s="572"/>
      <c r="R3031" s="575"/>
      <c r="S3031" s="576"/>
      <c r="T3031" s="581" t="s">
        <v>16</v>
      </c>
      <c r="U3031" s="582"/>
      <c r="V3031" s="585"/>
      <c r="W3031" s="586"/>
      <c r="X3031" s="571"/>
      <c r="Y3031" s="586"/>
      <c r="Z3031" s="571"/>
      <c r="AA3031" s="586"/>
      <c r="AB3031" s="571"/>
      <c r="AC3031" s="572"/>
      <c r="AD3031" s="575"/>
      <c r="AE3031" s="576"/>
      <c r="AF3031" s="577"/>
      <c r="AG3031" s="578"/>
      <c r="AH3031" s="571"/>
      <c r="AI3031" s="572"/>
      <c r="AJ3031" s="575"/>
      <c r="AK3031" s="576"/>
      <c r="AL3031" s="577"/>
      <c r="AM3031" s="578"/>
      <c r="AN3031" s="571"/>
      <c r="AO3031" s="572"/>
      <c r="AP3031" s="575"/>
      <c r="AQ3031" s="576"/>
      <c r="AR3031" s="577"/>
      <c r="AS3031" s="578"/>
      <c r="AT3031" s="627"/>
      <c r="AU3031" s="628"/>
      <c r="AV3031" s="629"/>
      <c r="AW3031" s="630"/>
      <c r="AX3031" s="577"/>
      <c r="AY3031" s="578"/>
      <c r="AZ3031" s="571"/>
      <c r="BA3031" s="572"/>
      <c r="BB3031" s="575"/>
      <c r="BC3031" s="576"/>
      <c r="BD3031" s="577"/>
      <c r="BE3031" s="578"/>
      <c r="BF3031" s="627"/>
      <c r="BG3031" s="628"/>
      <c r="BH3031" s="629"/>
      <c r="BI3031" s="630"/>
      <c r="BJ3031" s="577"/>
      <c r="BK3031" s="578"/>
      <c r="BL3031" s="605"/>
      <c r="BM3031" s="606"/>
      <c r="BN3031" s="607"/>
      <c r="BO3031" s="588"/>
      <c r="BP3031" s="556"/>
      <c r="BQ3031" s="556"/>
      <c r="BR3031" s="65"/>
      <c r="BS3031" s="65"/>
      <c r="BT3031" s="268"/>
    </row>
    <row r="3032" spans="1:72" ht="21.75" hidden="1" customHeight="1" x14ac:dyDescent="0.25">
      <c r="A3032" s="268"/>
      <c r="B3032" s="678" t="str">
        <f>IF(ROSTER!B$20="","",ROSTER!B$20)</f>
        <v/>
      </c>
      <c r="C3032" s="669" t="str">
        <f>IF(ROSTER!C$20="","",ROSTER!C$20)</f>
        <v/>
      </c>
      <c r="D3032" s="670"/>
      <c r="E3032" s="667"/>
      <c r="F3032" s="680">
        <f>IF(E3032="y",1,IF(E3032="S",1,0))</f>
        <v>0</v>
      </c>
      <c r="G3032" s="663">
        <f>IF(E3032="S",1,0)</f>
        <v>0</v>
      </c>
      <c r="H3032" s="583"/>
      <c r="I3032" s="584"/>
      <c r="J3032" s="569"/>
      <c r="K3032" s="570"/>
      <c r="L3032" s="573"/>
      <c r="M3032" s="574"/>
      <c r="N3032" s="579">
        <f>L3032+J3032</f>
        <v>0</v>
      </c>
      <c r="O3032" s="580"/>
      <c r="P3032" s="569"/>
      <c r="Q3032" s="570"/>
      <c r="R3032" s="573"/>
      <c r="S3032" s="574"/>
      <c r="T3032" s="579">
        <f>R3032-P3032</f>
        <v>0</v>
      </c>
      <c r="U3032" s="580"/>
      <c r="V3032" s="583"/>
      <c r="W3032" s="584"/>
      <c r="X3032" s="569"/>
      <c r="Y3032" s="584"/>
      <c r="Z3032" s="569"/>
      <c r="AA3032" s="584"/>
      <c r="AB3032" s="569"/>
      <c r="AC3032" s="570"/>
      <c r="AD3032" s="573"/>
      <c r="AE3032" s="574"/>
      <c r="AF3032" s="557">
        <f>IF(AB3032=0,0,(AD3032/AB3032)*100)</f>
        <v>0</v>
      </c>
      <c r="AG3032" s="558"/>
      <c r="AH3032" s="569"/>
      <c r="AI3032" s="570"/>
      <c r="AJ3032" s="573"/>
      <c r="AK3032" s="574"/>
      <c r="AL3032" s="557">
        <f>IF(AH3032=0,0,(AJ3032/AH3032)*100)</f>
        <v>0</v>
      </c>
      <c r="AM3032" s="558"/>
      <c r="AN3032" s="569"/>
      <c r="AO3032" s="570"/>
      <c r="AP3032" s="573"/>
      <c r="AQ3032" s="574"/>
      <c r="AR3032" s="557">
        <f>IF(AN3032=0,0,(AP3032/AN3032)*100)</f>
        <v>0</v>
      </c>
      <c r="AS3032" s="558"/>
      <c r="AT3032" s="561">
        <f>AB3032+AH3032+AN3032</f>
        <v>0</v>
      </c>
      <c r="AU3032" s="562"/>
      <c r="AV3032" s="565">
        <f>AD3032+AJ3032+AP3032</f>
        <v>0</v>
      </c>
      <c r="AW3032" s="566"/>
      <c r="AX3032" s="557">
        <f>IF(AT3032=0,0,(AV3032/AT3032)*100)</f>
        <v>0</v>
      </c>
      <c r="AY3032" s="558"/>
      <c r="AZ3032" s="569"/>
      <c r="BA3032" s="570"/>
      <c r="BB3032" s="573"/>
      <c r="BC3032" s="574"/>
      <c r="BD3032" s="557">
        <f>IF(AZ3032=0,0,(BB3032/AZ3032)*100)</f>
        <v>0</v>
      </c>
      <c r="BE3032" s="558"/>
      <c r="BF3032" s="561">
        <f>AT3032+AZ3032</f>
        <v>0</v>
      </c>
      <c r="BG3032" s="562"/>
      <c r="BH3032" s="565">
        <f>AV3032+BB3032</f>
        <v>0</v>
      </c>
      <c r="BI3032" s="566"/>
      <c r="BJ3032" s="557">
        <f>IF(BF3032=0,0,(BH3032/BF3032)*100)</f>
        <v>0</v>
      </c>
      <c r="BK3032" s="558"/>
      <c r="BL3032" s="602">
        <f>(AD3032*2)+(AJ3032*2)+(AP3032*3)+BB3032</f>
        <v>0</v>
      </c>
      <c r="BM3032" s="603"/>
      <c r="BN3032" s="604"/>
      <c r="BO3032" s="587">
        <f t="shared" ref="BO3032" si="2872">IF(BQ3032=0,0,50*BP3032/BQ3032)</f>
        <v>0</v>
      </c>
      <c r="BP3032" s="555">
        <f>(BL3032*BS$11)+(N3032*BS$12)+(X3032*BS$13)+(R3032*BS$14)+(V3032*BS$15)+(Z3032*BS$16)</f>
        <v>0</v>
      </c>
      <c r="BQ3032" s="555">
        <f>((AZ3032-BB3032)*BS$18)+((AT3032-AV3032)*BS$17)+(H3032*BS$19)+(P3032*BS$20)</f>
        <v>0</v>
      </c>
      <c r="BR3032" s="65"/>
      <c r="BS3032" s="65"/>
      <c r="BT3032" s="268"/>
    </row>
    <row r="3033" spans="1:72" ht="21.75" hidden="1" customHeight="1" x14ac:dyDescent="0.25">
      <c r="A3033" s="268"/>
      <c r="B3033" s="679"/>
      <c r="C3033" s="690" t="str">
        <f>IF(ROSTER!D$20="","",ROSTER!D$20)</f>
        <v/>
      </c>
      <c r="D3033" s="691"/>
      <c r="E3033" s="668"/>
      <c r="F3033" s="681"/>
      <c r="G3033" s="664"/>
      <c r="H3033" s="585"/>
      <c r="I3033" s="586"/>
      <c r="J3033" s="571"/>
      <c r="K3033" s="572"/>
      <c r="L3033" s="575"/>
      <c r="M3033" s="576"/>
      <c r="N3033" s="581" t="s">
        <v>16</v>
      </c>
      <c r="O3033" s="582"/>
      <c r="P3033" s="571"/>
      <c r="Q3033" s="572"/>
      <c r="R3033" s="575"/>
      <c r="S3033" s="576"/>
      <c r="T3033" s="581" t="s">
        <v>16</v>
      </c>
      <c r="U3033" s="582"/>
      <c r="V3033" s="585"/>
      <c r="W3033" s="586"/>
      <c r="X3033" s="571"/>
      <c r="Y3033" s="586"/>
      <c r="Z3033" s="571"/>
      <c r="AA3033" s="586"/>
      <c r="AB3033" s="571"/>
      <c r="AC3033" s="572"/>
      <c r="AD3033" s="575"/>
      <c r="AE3033" s="576"/>
      <c r="AF3033" s="577"/>
      <c r="AG3033" s="578"/>
      <c r="AH3033" s="571"/>
      <c r="AI3033" s="572"/>
      <c r="AJ3033" s="575"/>
      <c r="AK3033" s="576"/>
      <c r="AL3033" s="577"/>
      <c r="AM3033" s="578"/>
      <c r="AN3033" s="571"/>
      <c r="AO3033" s="572"/>
      <c r="AP3033" s="575"/>
      <c r="AQ3033" s="576"/>
      <c r="AR3033" s="577"/>
      <c r="AS3033" s="578"/>
      <c r="AT3033" s="627"/>
      <c r="AU3033" s="628"/>
      <c r="AV3033" s="629"/>
      <c r="AW3033" s="630"/>
      <c r="AX3033" s="577"/>
      <c r="AY3033" s="578"/>
      <c r="AZ3033" s="571"/>
      <c r="BA3033" s="572"/>
      <c r="BB3033" s="575"/>
      <c r="BC3033" s="576"/>
      <c r="BD3033" s="577"/>
      <c r="BE3033" s="578"/>
      <c r="BF3033" s="627"/>
      <c r="BG3033" s="628"/>
      <c r="BH3033" s="629"/>
      <c r="BI3033" s="630"/>
      <c r="BJ3033" s="577"/>
      <c r="BK3033" s="578"/>
      <c r="BL3033" s="605"/>
      <c r="BM3033" s="606"/>
      <c r="BN3033" s="607"/>
      <c r="BO3033" s="588"/>
      <c r="BP3033" s="556"/>
      <c r="BQ3033" s="556"/>
      <c r="BR3033" s="65"/>
      <c r="BS3033" s="65"/>
      <c r="BT3033" s="268"/>
    </row>
    <row r="3034" spans="1:72" ht="21.75" hidden="1" customHeight="1" x14ac:dyDescent="0.25">
      <c r="A3034" s="268"/>
      <c r="B3034" s="678" t="str">
        <f>IF(ROSTER!B$22="","",ROSTER!B$22)</f>
        <v/>
      </c>
      <c r="C3034" s="669" t="str">
        <f>IF(ROSTER!C$22="","",ROSTER!C$22)</f>
        <v/>
      </c>
      <c r="D3034" s="670"/>
      <c r="E3034" s="667"/>
      <c r="F3034" s="680">
        <f>IF(E3034="y",1,IF(E3034="S",1,0))</f>
        <v>0</v>
      </c>
      <c r="G3034" s="663">
        <f>IF(E3034="S",1,0)</f>
        <v>0</v>
      </c>
      <c r="H3034" s="583"/>
      <c r="I3034" s="584"/>
      <c r="J3034" s="569"/>
      <c r="K3034" s="570"/>
      <c r="L3034" s="573"/>
      <c r="M3034" s="574"/>
      <c r="N3034" s="579">
        <f>L3034+J3034</f>
        <v>0</v>
      </c>
      <c r="O3034" s="580"/>
      <c r="P3034" s="569"/>
      <c r="Q3034" s="570"/>
      <c r="R3034" s="573"/>
      <c r="S3034" s="574"/>
      <c r="T3034" s="579">
        <f>R3034-P3034</f>
        <v>0</v>
      </c>
      <c r="U3034" s="580"/>
      <c r="V3034" s="583"/>
      <c r="W3034" s="584"/>
      <c r="X3034" s="569"/>
      <c r="Y3034" s="584"/>
      <c r="Z3034" s="569"/>
      <c r="AA3034" s="584"/>
      <c r="AB3034" s="569"/>
      <c r="AC3034" s="570"/>
      <c r="AD3034" s="573"/>
      <c r="AE3034" s="574"/>
      <c r="AF3034" s="557">
        <f>IF(AB3034=0,0,(AD3034/AB3034)*100)</f>
        <v>0</v>
      </c>
      <c r="AG3034" s="558"/>
      <c r="AH3034" s="569"/>
      <c r="AI3034" s="570"/>
      <c r="AJ3034" s="573"/>
      <c r="AK3034" s="574"/>
      <c r="AL3034" s="557">
        <f>IF(AH3034=0,0,(AJ3034/AH3034)*100)</f>
        <v>0</v>
      </c>
      <c r="AM3034" s="558"/>
      <c r="AN3034" s="569"/>
      <c r="AO3034" s="570"/>
      <c r="AP3034" s="573"/>
      <c r="AQ3034" s="574"/>
      <c r="AR3034" s="557">
        <f>IF(AN3034=0,0,(AP3034/AN3034)*100)</f>
        <v>0</v>
      </c>
      <c r="AS3034" s="558"/>
      <c r="AT3034" s="561">
        <f>AB3034+AH3034+AN3034</f>
        <v>0</v>
      </c>
      <c r="AU3034" s="562"/>
      <c r="AV3034" s="565">
        <f>AD3034+AJ3034+AP3034</f>
        <v>0</v>
      </c>
      <c r="AW3034" s="566"/>
      <c r="AX3034" s="557">
        <f>IF(AT3034=0,0,(AV3034/AT3034)*100)</f>
        <v>0</v>
      </c>
      <c r="AY3034" s="558"/>
      <c r="AZ3034" s="569"/>
      <c r="BA3034" s="570"/>
      <c r="BB3034" s="573"/>
      <c r="BC3034" s="574"/>
      <c r="BD3034" s="557">
        <f>IF(AZ3034=0,0,(BB3034/AZ3034)*100)</f>
        <v>0</v>
      </c>
      <c r="BE3034" s="558"/>
      <c r="BF3034" s="561">
        <f>AT3034+AZ3034</f>
        <v>0</v>
      </c>
      <c r="BG3034" s="562"/>
      <c r="BH3034" s="565">
        <f>AV3034+BB3034</f>
        <v>0</v>
      </c>
      <c r="BI3034" s="566"/>
      <c r="BJ3034" s="557">
        <f>IF(BF3034=0,0,(BH3034/BF3034)*100)</f>
        <v>0</v>
      </c>
      <c r="BK3034" s="558"/>
      <c r="BL3034" s="602">
        <f>(AD3034*2)+(AJ3034*2)+(AP3034*3)+BB3034</f>
        <v>0</v>
      </c>
      <c r="BM3034" s="603"/>
      <c r="BN3034" s="604"/>
      <c r="BO3034" s="587">
        <f t="shared" ref="BO3034" si="2873">IF(BQ3034=0,0,50*BP3034/BQ3034)</f>
        <v>0</v>
      </c>
      <c r="BP3034" s="555">
        <f>(BL3034*BS$11)+(N3034*BS$12)+(X3034*BS$13)+(R3034*BS$14)+(V3034*BS$15)+(Z3034*BS$16)</f>
        <v>0</v>
      </c>
      <c r="BQ3034" s="555">
        <f>((AZ3034-BB3034)*BS$18)+((AT3034-AV3034)*BS$17)+(H3034*BS$19)+(P3034*BS$20)</f>
        <v>0</v>
      </c>
      <c r="BR3034" s="65"/>
      <c r="BS3034" s="65"/>
      <c r="BT3034" s="268"/>
    </row>
    <row r="3035" spans="1:72" ht="21.75" hidden="1" customHeight="1" x14ac:dyDescent="0.25">
      <c r="A3035" s="268"/>
      <c r="B3035" s="679"/>
      <c r="C3035" s="690" t="str">
        <f>IF(ROSTER!D$22="","",ROSTER!D$22)</f>
        <v/>
      </c>
      <c r="D3035" s="691"/>
      <c r="E3035" s="668"/>
      <c r="F3035" s="681"/>
      <c r="G3035" s="664"/>
      <c r="H3035" s="585"/>
      <c r="I3035" s="586"/>
      <c r="J3035" s="571"/>
      <c r="K3035" s="572"/>
      <c r="L3035" s="575"/>
      <c r="M3035" s="576"/>
      <c r="N3035" s="581" t="s">
        <v>16</v>
      </c>
      <c r="O3035" s="582"/>
      <c r="P3035" s="571"/>
      <c r="Q3035" s="572"/>
      <c r="R3035" s="575"/>
      <c r="S3035" s="576"/>
      <c r="T3035" s="581" t="s">
        <v>16</v>
      </c>
      <c r="U3035" s="582"/>
      <c r="V3035" s="585"/>
      <c r="W3035" s="586"/>
      <c r="X3035" s="571"/>
      <c r="Y3035" s="586"/>
      <c r="Z3035" s="571"/>
      <c r="AA3035" s="586"/>
      <c r="AB3035" s="571"/>
      <c r="AC3035" s="572"/>
      <c r="AD3035" s="575"/>
      <c r="AE3035" s="576"/>
      <c r="AF3035" s="577"/>
      <c r="AG3035" s="578"/>
      <c r="AH3035" s="571"/>
      <c r="AI3035" s="572"/>
      <c r="AJ3035" s="575"/>
      <c r="AK3035" s="576"/>
      <c r="AL3035" s="577"/>
      <c r="AM3035" s="578"/>
      <c r="AN3035" s="571"/>
      <c r="AO3035" s="572"/>
      <c r="AP3035" s="575"/>
      <c r="AQ3035" s="576"/>
      <c r="AR3035" s="577"/>
      <c r="AS3035" s="578"/>
      <c r="AT3035" s="627"/>
      <c r="AU3035" s="628"/>
      <c r="AV3035" s="629"/>
      <c r="AW3035" s="630"/>
      <c r="AX3035" s="577"/>
      <c r="AY3035" s="578"/>
      <c r="AZ3035" s="571"/>
      <c r="BA3035" s="572"/>
      <c r="BB3035" s="575"/>
      <c r="BC3035" s="576"/>
      <c r="BD3035" s="577"/>
      <c r="BE3035" s="578"/>
      <c r="BF3035" s="627"/>
      <c r="BG3035" s="628"/>
      <c r="BH3035" s="629"/>
      <c r="BI3035" s="630"/>
      <c r="BJ3035" s="577"/>
      <c r="BK3035" s="578"/>
      <c r="BL3035" s="605"/>
      <c r="BM3035" s="606"/>
      <c r="BN3035" s="607"/>
      <c r="BO3035" s="588"/>
      <c r="BP3035" s="556"/>
      <c r="BQ3035" s="556"/>
      <c r="BR3035" s="65"/>
      <c r="BS3035" s="65"/>
      <c r="BT3035" s="268"/>
    </row>
    <row r="3036" spans="1:72" ht="21.75" hidden="1" customHeight="1" x14ac:dyDescent="0.25">
      <c r="A3036" s="268"/>
      <c r="B3036" s="678" t="str">
        <f>IF(ROSTER!B$24="","",ROSTER!B$24)</f>
        <v/>
      </c>
      <c r="C3036" s="669" t="str">
        <f>IF(ROSTER!C$24="","",ROSTER!C$24)</f>
        <v/>
      </c>
      <c r="D3036" s="670"/>
      <c r="E3036" s="667"/>
      <c r="F3036" s="680">
        <f>IF(E3036="y",1,IF(E3036="S",1,0))</f>
        <v>0</v>
      </c>
      <c r="G3036" s="663">
        <f>IF(E3036="S",1,0)</f>
        <v>0</v>
      </c>
      <c r="H3036" s="583"/>
      <c r="I3036" s="584"/>
      <c r="J3036" s="569"/>
      <c r="K3036" s="570"/>
      <c r="L3036" s="573"/>
      <c r="M3036" s="574"/>
      <c r="N3036" s="579">
        <f>L3036+J3036</f>
        <v>0</v>
      </c>
      <c r="O3036" s="580"/>
      <c r="P3036" s="569"/>
      <c r="Q3036" s="570"/>
      <c r="R3036" s="573"/>
      <c r="S3036" s="574"/>
      <c r="T3036" s="579">
        <f>R3036-P3036</f>
        <v>0</v>
      </c>
      <c r="U3036" s="580"/>
      <c r="V3036" s="583"/>
      <c r="W3036" s="584"/>
      <c r="X3036" s="569"/>
      <c r="Y3036" s="584"/>
      <c r="Z3036" s="569"/>
      <c r="AA3036" s="584"/>
      <c r="AB3036" s="569"/>
      <c r="AC3036" s="570"/>
      <c r="AD3036" s="573"/>
      <c r="AE3036" s="574"/>
      <c r="AF3036" s="557">
        <f>IF(AB3036=0,0,(AD3036/AB3036)*100)</f>
        <v>0</v>
      </c>
      <c r="AG3036" s="558"/>
      <c r="AH3036" s="569"/>
      <c r="AI3036" s="570"/>
      <c r="AJ3036" s="573"/>
      <c r="AK3036" s="574"/>
      <c r="AL3036" s="557">
        <f>IF(AH3036=0,0,(AJ3036/AH3036)*100)</f>
        <v>0</v>
      </c>
      <c r="AM3036" s="558"/>
      <c r="AN3036" s="569"/>
      <c r="AO3036" s="570"/>
      <c r="AP3036" s="573"/>
      <c r="AQ3036" s="574"/>
      <c r="AR3036" s="557">
        <f>IF(AN3036=0,0,(AP3036/AN3036)*100)</f>
        <v>0</v>
      </c>
      <c r="AS3036" s="558"/>
      <c r="AT3036" s="561">
        <f>AB3036+AH3036+AN3036</f>
        <v>0</v>
      </c>
      <c r="AU3036" s="562"/>
      <c r="AV3036" s="565">
        <f>AD3036+AJ3036+AP3036</f>
        <v>0</v>
      </c>
      <c r="AW3036" s="566"/>
      <c r="AX3036" s="557">
        <f>IF(AT3036=0,0,(AV3036/AT3036)*100)</f>
        <v>0</v>
      </c>
      <c r="AY3036" s="558"/>
      <c r="AZ3036" s="569"/>
      <c r="BA3036" s="570"/>
      <c r="BB3036" s="573"/>
      <c r="BC3036" s="574"/>
      <c r="BD3036" s="557">
        <f>IF(AZ3036=0,0,(BB3036/AZ3036)*100)</f>
        <v>0</v>
      </c>
      <c r="BE3036" s="558"/>
      <c r="BF3036" s="561">
        <f>AT3036+AZ3036</f>
        <v>0</v>
      </c>
      <c r="BG3036" s="562"/>
      <c r="BH3036" s="565">
        <f>AV3036+BB3036</f>
        <v>0</v>
      </c>
      <c r="BI3036" s="566"/>
      <c r="BJ3036" s="557">
        <f>IF(BF3036=0,0,(BH3036/BF3036)*100)</f>
        <v>0</v>
      </c>
      <c r="BK3036" s="558"/>
      <c r="BL3036" s="602">
        <f>(AD3036*2)+(AJ3036*2)+(AP3036*3)+BB3036</f>
        <v>0</v>
      </c>
      <c r="BM3036" s="603"/>
      <c r="BN3036" s="604"/>
      <c r="BO3036" s="587">
        <f t="shared" ref="BO3036" si="2874">IF(BQ3036=0,0,50*BP3036/BQ3036)</f>
        <v>0</v>
      </c>
      <c r="BP3036" s="555">
        <f>(BL3036*BS$11)+(N3036*BS$12)+(X3036*BS$13)+(R3036*BS$14)+(V3036*BS$15)+(Z3036*BS$16)</f>
        <v>0</v>
      </c>
      <c r="BQ3036" s="555">
        <f>((AZ3036-BB3036)*BS$18)+((AT3036-AV3036)*BS$17)+(H3036*BS$19)+(P3036*BS$20)</f>
        <v>0</v>
      </c>
      <c r="BR3036" s="65"/>
      <c r="BS3036" s="65"/>
      <c r="BT3036" s="268"/>
    </row>
    <row r="3037" spans="1:72" ht="21.75" hidden="1" customHeight="1" x14ac:dyDescent="0.25">
      <c r="A3037" s="268"/>
      <c r="B3037" s="679"/>
      <c r="C3037" s="690" t="str">
        <f>IF(ROSTER!D$24="","",ROSTER!D$24)</f>
        <v/>
      </c>
      <c r="D3037" s="691"/>
      <c r="E3037" s="668"/>
      <c r="F3037" s="681"/>
      <c r="G3037" s="664"/>
      <c r="H3037" s="585"/>
      <c r="I3037" s="586"/>
      <c r="J3037" s="571"/>
      <c r="K3037" s="572"/>
      <c r="L3037" s="575"/>
      <c r="M3037" s="576"/>
      <c r="N3037" s="581" t="s">
        <v>16</v>
      </c>
      <c r="O3037" s="582"/>
      <c r="P3037" s="571"/>
      <c r="Q3037" s="572"/>
      <c r="R3037" s="575"/>
      <c r="S3037" s="576"/>
      <c r="T3037" s="581" t="s">
        <v>16</v>
      </c>
      <c r="U3037" s="582"/>
      <c r="V3037" s="585"/>
      <c r="W3037" s="586"/>
      <c r="X3037" s="571"/>
      <c r="Y3037" s="586"/>
      <c r="Z3037" s="571"/>
      <c r="AA3037" s="586"/>
      <c r="AB3037" s="571"/>
      <c r="AC3037" s="572"/>
      <c r="AD3037" s="575"/>
      <c r="AE3037" s="576"/>
      <c r="AF3037" s="577"/>
      <c r="AG3037" s="578"/>
      <c r="AH3037" s="571"/>
      <c r="AI3037" s="572"/>
      <c r="AJ3037" s="575"/>
      <c r="AK3037" s="576"/>
      <c r="AL3037" s="577"/>
      <c r="AM3037" s="578"/>
      <c r="AN3037" s="571"/>
      <c r="AO3037" s="572"/>
      <c r="AP3037" s="575"/>
      <c r="AQ3037" s="576"/>
      <c r="AR3037" s="577"/>
      <c r="AS3037" s="578"/>
      <c r="AT3037" s="627"/>
      <c r="AU3037" s="628"/>
      <c r="AV3037" s="629"/>
      <c r="AW3037" s="630"/>
      <c r="AX3037" s="577"/>
      <c r="AY3037" s="578"/>
      <c r="AZ3037" s="571"/>
      <c r="BA3037" s="572"/>
      <c r="BB3037" s="575"/>
      <c r="BC3037" s="576"/>
      <c r="BD3037" s="577"/>
      <c r="BE3037" s="578"/>
      <c r="BF3037" s="627"/>
      <c r="BG3037" s="628"/>
      <c r="BH3037" s="629"/>
      <c r="BI3037" s="630"/>
      <c r="BJ3037" s="577"/>
      <c r="BK3037" s="578"/>
      <c r="BL3037" s="605"/>
      <c r="BM3037" s="606"/>
      <c r="BN3037" s="607"/>
      <c r="BO3037" s="588"/>
      <c r="BP3037" s="556"/>
      <c r="BQ3037" s="556"/>
      <c r="BR3037" s="65"/>
      <c r="BS3037" s="65"/>
      <c r="BT3037" s="268"/>
    </row>
    <row r="3038" spans="1:72" ht="21.75" hidden="1" customHeight="1" x14ac:dyDescent="0.25">
      <c r="A3038" s="268"/>
      <c r="B3038" s="678" t="str">
        <f>IF(ROSTER!B$26="","",ROSTER!B$26)</f>
        <v/>
      </c>
      <c r="C3038" s="669" t="str">
        <f>IF(ROSTER!C$26="","",ROSTER!C$26)</f>
        <v/>
      </c>
      <c r="D3038" s="670"/>
      <c r="E3038" s="667"/>
      <c r="F3038" s="680">
        <f>IF(E3038="y",1,IF(E3038="S",1,0))</f>
        <v>0</v>
      </c>
      <c r="G3038" s="663">
        <f>IF(E3038="S",1,0)</f>
        <v>0</v>
      </c>
      <c r="H3038" s="583"/>
      <c r="I3038" s="584"/>
      <c r="J3038" s="569"/>
      <c r="K3038" s="570"/>
      <c r="L3038" s="573"/>
      <c r="M3038" s="574"/>
      <c r="N3038" s="579">
        <f>L3038+J3038</f>
        <v>0</v>
      </c>
      <c r="O3038" s="580"/>
      <c r="P3038" s="569"/>
      <c r="Q3038" s="570"/>
      <c r="R3038" s="573"/>
      <c r="S3038" s="574"/>
      <c r="T3038" s="579">
        <f>R3038-P3038</f>
        <v>0</v>
      </c>
      <c r="U3038" s="580"/>
      <c r="V3038" s="583"/>
      <c r="W3038" s="584"/>
      <c r="X3038" s="569"/>
      <c r="Y3038" s="584"/>
      <c r="Z3038" s="569"/>
      <c r="AA3038" s="584"/>
      <c r="AB3038" s="569"/>
      <c r="AC3038" s="570"/>
      <c r="AD3038" s="573"/>
      <c r="AE3038" s="574"/>
      <c r="AF3038" s="557">
        <f>IF(AB3038=0,0,(AD3038/AB3038)*100)</f>
        <v>0</v>
      </c>
      <c r="AG3038" s="558"/>
      <c r="AH3038" s="569"/>
      <c r="AI3038" s="570"/>
      <c r="AJ3038" s="573"/>
      <c r="AK3038" s="574"/>
      <c r="AL3038" s="557">
        <f>IF(AH3038=0,0,(AJ3038/AH3038)*100)</f>
        <v>0</v>
      </c>
      <c r="AM3038" s="558"/>
      <c r="AN3038" s="569"/>
      <c r="AO3038" s="570"/>
      <c r="AP3038" s="573"/>
      <c r="AQ3038" s="574"/>
      <c r="AR3038" s="557">
        <f>IF(AN3038=0,0,(AP3038/AN3038)*100)</f>
        <v>0</v>
      </c>
      <c r="AS3038" s="558"/>
      <c r="AT3038" s="561">
        <f>AB3038+AH3038+AN3038</f>
        <v>0</v>
      </c>
      <c r="AU3038" s="562"/>
      <c r="AV3038" s="565">
        <f>AD3038+AJ3038+AP3038</f>
        <v>0</v>
      </c>
      <c r="AW3038" s="566"/>
      <c r="AX3038" s="557">
        <f>IF(AT3038=0,0,(AV3038/AT3038)*100)</f>
        <v>0</v>
      </c>
      <c r="AY3038" s="558"/>
      <c r="AZ3038" s="569"/>
      <c r="BA3038" s="570"/>
      <c r="BB3038" s="573"/>
      <c r="BC3038" s="574"/>
      <c r="BD3038" s="557">
        <f>IF(AZ3038=0,0,(BB3038/AZ3038)*100)</f>
        <v>0</v>
      </c>
      <c r="BE3038" s="558"/>
      <c r="BF3038" s="561">
        <f>AT3038+AZ3038</f>
        <v>0</v>
      </c>
      <c r="BG3038" s="562"/>
      <c r="BH3038" s="565">
        <f>AV3038+BB3038</f>
        <v>0</v>
      </c>
      <c r="BI3038" s="566"/>
      <c r="BJ3038" s="557">
        <f>IF(BF3038=0,0,(BH3038/BF3038)*100)</f>
        <v>0</v>
      </c>
      <c r="BK3038" s="558"/>
      <c r="BL3038" s="602">
        <f>(AD3038*2)+(AJ3038*2)+(AP3038*3)+BB3038</f>
        <v>0</v>
      </c>
      <c r="BM3038" s="603"/>
      <c r="BN3038" s="604"/>
      <c r="BO3038" s="587">
        <f t="shared" ref="BO3038" si="2875">IF(BQ3038=0,0,50*BP3038/BQ3038)</f>
        <v>0</v>
      </c>
      <c r="BP3038" s="555">
        <f>(BL3038*BS$11)+(N3038*BS$12)+(X3038*BS$13)+(R3038*BS$14)+(V3038*BS$15)+(Z3038*BS$16)</f>
        <v>0</v>
      </c>
      <c r="BQ3038" s="555">
        <f>((AZ3038-BB3038)*BS$18)+((AT3038-AV3038)*BS$17)+(H3038*BS$19)+(P3038*BS$20)</f>
        <v>0</v>
      </c>
      <c r="BR3038" s="65"/>
      <c r="BS3038" s="65"/>
      <c r="BT3038" s="268"/>
    </row>
    <row r="3039" spans="1:72" ht="21.75" hidden="1" customHeight="1" x14ac:dyDescent="0.25">
      <c r="A3039" s="268"/>
      <c r="B3039" s="679"/>
      <c r="C3039" s="690" t="str">
        <f>IF(ROSTER!D$26="","",ROSTER!D$26)</f>
        <v/>
      </c>
      <c r="D3039" s="691"/>
      <c r="E3039" s="668"/>
      <c r="F3039" s="681"/>
      <c r="G3039" s="664"/>
      <c r="H3039" s="585"/>
      <c r="I3039" s="586"/>
      <c r="J3039" s="571"/>
      <c r="K3039" s="572"/>
      <c r="L3039" s="575"/>
      <c r="M3039" s="576"/>
      <c r="N3039" s="581" t="s">
        <v>16</v>
      </c>
      <c r="O3039" s="582"/>
      <c r="P3039" s="571"/>
      <c r="Q3039" s="572"/>
      <c r="R3039" s="575"/>
      <c r="S3039" s="576"/>
      <c r="T3039" s="581" t="s">
        <v>16</v>
      </c>
      <c r="U3039" s="582"/>
      <c r="V3039" s="585"/>
      <c r="W3039" s="586"/>
      <c r="X3039" s="571"/>
      <c r="Y3039" s="586"/>
      <c r="Z3039" s="571"/>
      <c r="AA3039" s="586"/>
      <c r="AB3039" s="571"/>
      <c r="AC3039" s="572"/>
      <c r="AD3039" s="575"/>
      <c r="AE3039" s="576"/>
      <c r="AF3039" s="577"/>
      <c r="AG3039" s="578"/>
      <c r="AH3039" s="571"/>
      <c r="AI3039" s="572"/>
      <c r="AJ3039" s="575"/>
      <c r="AK3039" s="576"/>
      <c r="AL3039" s="577"/>
      <c r="AM3039" s="578"/>
      <c r="AN3039" s="571"/>
      <c r="AO3039" s="572"/>
      <c r="AP3039" s="575"/>
      <c r="AQ3039" s="576"/>
      <c r="AR3039" s="577"/>
      <c r="AS3039" s="578"/>
      <c r="AT3039" s="627"/>
      <c r="AU3039" s="628"/>
      <c r="AV3039" s="629"/>
      <c r="AW3039" s="630"/>
      <c r="AX3039" s="577"/>
      <c r="AY3039" s="578"/>
      <c r="AZ3039" s="571"/>
      <c r="BA3039" s="572"/>
      <c r="BB3039" s="575"/>
      <c r="BC3039" s="576"/>
      <c r="BD3039" s="577"/>
      <c r="BE3039" s="578"/>
      <c r="BF3039" s="627"/>
      <c r="BG3039" s="628"/>
      <c r="BH3039" s="629"/>
      <c r="BI3039" s="630"/>
      <c r="BJ3039" s="577"/>
      <c r="BK3039" s="578"/>
      <c r="BL3039" s="605"/>
      <c r="BM3039" s="606"/>
      <c r="BN3039" s="607"/>
      <c r="BO3039" s="588"/>
      <c r="BP3039" s="556"/>
      <c r="BQ3039" s="556"/>
      <c r="BR3039" s="65"/>
      <c r="BS3039" s="65"/>
      <c r="BT3039" s="268"/>
    </row>
    <row r="3040" spans="1:72" ht="21.75" hidden="1" customHeight="1" x14ac:dyDescent="0.25">
      <c r="A3040" s="268"/>
      <c r="B3040" s="678" t="str">
        <f>IF(ROSTER!B$28="","",ROSTER!B$28)</f>
        <v/>
      </c>
      <c r="C3040" s="669" t="str">
        <f>IF(ROSTER!C$28="","",ROSTER!C$28)</f>
        <v/>
      </c>
      <c r="D3040" s="670"/>
      <c r="E3040" s="667"/>
      <c r="F3040" s="680">
        <f>IF(E3040="y",1,IF(E3040="S",1,0))</f>
        <v>0</v>
      </c>
      <c r="G3040" s="663">
        <f>IF(E3040="S",1,0)</f>
        <v>0</v>
      </c>
      <c r="H3040" s="583"/>
      <c r="I3040" s="584"/>
      <c r="J3040" s="569"/>
      <c r="K3040" s="570"/>
      <c r="L3040" s="573"/>
      <c r="M3040" s="574"/>
      <c r="N3040" s="579">
        <f>L3040+J3040</f>
        <v>0</v>
      </c>
      <c r="O3040" s="580"/>
      <c r="P3040" s="569"/>
      <c r="Q3040" s="570"/>
      <c r="R3040" s="573"/>
      <c r="S3040" s="574"/>
      <c r="T3040" s="579">
        <f>R3040-P3040</f>
        <v>0</v>
      </c>
      <c r="U3040" s="580"/>
      <c r="V3040" s="583"/>
      <c r="W3040" s="584"/>
      <c r="X3040" s="569"/>
      <c r="Y3040" s="584"/>
      <c r="Z3040" s="569"/>
      <c r="AA3040" s="584"/>
      <c r="AB3040" s="569"/>
      <c r="AC3040" s="570"/>
      <c r="AD3040" s="573"/>
      <c r="AE3040" s="574"/>
      <c r="AF3040" s="557">
        <f>IF(AB3040=0,0,(AD3040/AB3040)*100)</f>
        <v>0</v>
      </c>
      <c r="AG3040" s="558"/>
      <c r="AH3040" s="569"/>
      <c r="AI3040" s="570"/>
      <c r="AJ3040" s="573"/>
      <c r="AK3040" s="574"/>
      <c r="AL3040" s="557">
        <f>IF(AH3040=0,0,(AJ3040/AH3040)*100)</f>
        <v>0</v>
      </c>
      <c r="AM3040" s="558"/>
      <c r="AN3040" s="569"/>
      <c r="AO3040" s="570"/>
      <c r="AP3040" s="573"/>
      <c r="AQ3040" s="574"/>
      <c r="AR3040" s="557">
        <f>IF(AN3040=0,0,(AP3040/AN3040)*100)</f>
        <v>0</v>
      </c>
      <c r="AS3040" s="558"/>
      <c r="AT3040" s="561">
        <f>AB3040+AH3040+AN3040</f>
        <v>0</v>
      </c>
      <c r="AU3040" s="562"/>
      <c r="AV3040" s="565">
        <f>AD3040+AJ3040+AP3040</f>
        <v>0</v>
      </c>
      <c r="AW3040" s="566"/>
      <c r="AX3040" s="557">
        <f>IF(AT3040=0,0,(AV3040/AT3040)*100)</f>
        <v>0</v>
      </c>
      <c r="AY3040" s="558"/>
      <c r="AZ3040" s="569"/>
      <c r="BA3040" s="570"/>
      <c r="BB3040" s="573"/>
      <c r="BC3040" s="574"/>
      <c r="BD3040" s="557">
        <f>IF(AZ3040=0,0,(BB3040/AZ3040)*100)</f>
        <v>0</v>
      </c>
      <c r="BE3040" s="558"/>
      <c r="BF3040" s="561">
        <f>AT3040+AZ3040</f>
        <v>0</v>
      </c>
      <c r="BG3040" s="562"/>
      <c r="BH3040" s="565">
        <f>AV3040+BB3040</f>
        <v>0</v>
      </c>
      <c r="BI3040" s="566"/>
      <c r="BJ3040" s="557">
        <f>IF(BF3040=0,0,(BH3040/BF3040)*100)</f>
        <v>0</v>
      </c>
      <c r="BK3040" s="558"/>
      <c r="BL3040" s="602">
        <f>(AD3040*2)+(AJ3040*2)+(AP3040*3)+BB3040</f>
        <v>0</v>
      </c>
      <c r="BM3040" s="603"/>
      <c r="BN3040" s="604"/>
      <c r="BO3040" s="587">
        <f t="shared" ref="BO3040" si="2876">IF(BQ3040=0,0,50*BP3040/BQ3040)</f>
        <v>0</v>
      </c>
      <c r="BP3040" s="555">
        <f>(BL3040*BS$11)+(N3040*BS$12)+(X3040*BS$13)+(R3040*BS$14)+(V3040*BS$15)+(Z3040*BS$16)</f>
        <v>0</v>
      </c>
      <c r="BQ3040" s="555">
        <f>((AZ3040-BB3040)*BS$18)+((AT3040-AV3040)*BS$17)+(H3040*BS$19)+(P3040*BS$20)</f>
        <v>0</v>
      </c>
      <c r="BR3040" s="65"/>
      <c r="BS3040" s="65"/>
      <c r="BT3040" s="268"/>
    </row>
    <row r="3041" spans="1:72" ht="21.75" hidden="1" customHeight="1" x14ac:dyDescent="0.25">
      <c r="A3041" s="268"/>
      <c r="B3041" s="679"/>
      <c r="C3041" s="690" t="str">
        <f>IF(ROSTER!D$28="","",ROSTER!D$28)</f>
        <v/>
      </c>
      <c r="D3041" s="691"/>
      <c r="E3041" s="668"/>
      <c r="F3041" s="681"/>
      <c r="G3041" s="664"/>
      <c r="H3041" s="585"/>
      <c r="I3041" s="586"/>
      <c r="J3041" s="571"/>
      <c r="K3041" s="572"/>
      <c r="L3041" s="575"/>
      <c r="M3041" s="576"/>
      <c r="N3041" s="581" t="s">
        <v>16</v>
      </c>
      <c r="O3041" s="582"/>
      <c r="P3041" s="571"/>
      <c r="Q3041" s="572"/>
      <c r="R3041" s="575"/>
      <c r="S3041" s="576"/>
      <c r="T3041" s="581" t="s">
        <v>16</v>
      </c>
      <c r="U3041" s="582"/>
      <c r="V3041" s="585"/>
      <c r="W3041" s="586"/>
      <c r="X3041" s="571"/>
      <c r="Y3041" s="586"/>
      <c r="Z3041" s="571"/>
      <c r="AA3041" s="586"/>
      <c r="AB3041" s="571"/>
      <c r="AC3041" s="572"/>
      <c r="AD3041" s="575"/>
      <c r="AE3041" s="576"/>
      <c r="AF3041" s="577"/>
      <c r="AG3041" s="578"/>
      <c r="AH3041" s="571"/>
      <c r="AI3041" s="572"/>
      <c r="AJ3041" s="575"/>
      <c r="AK3041" s="576"/>
      <c r="AL3041" s="577"/>
      <c r="AM3041" s="578"/>
      <c r="AN3041" s="571"/>
      <c r="AO3041" s="572"/>
      <c r="AP3041" s="575"/>
      <c r="AQ3041" s="576"/>
      <c r="AR3041" s="577"/>
      <c r="AS3041" s="578"/>
      <c r="AT3041" s="627"/>
      <c r="AU3041" s="628"/>
      <c r="AV3041" s="629"/>
      <c r="AW3041" s="630"/>
      <c r="AX3041" s="577"/>
      <c r="AY3041" s="578"/>
      <c r="AZ3041" s="571"/>
      <c r="BA3041" s="572"/>
      <c r="BB3041" s="575"/>
      <c r="BC3041" s="576"/>
      <c r="BD3041" s="577"/>
      <c r="BE3041" s="578"/>
      <c r="BF3041" s="627"/>
      <c r="BG3041" s="628"/>
      <c r="BH3041" s="629"/>
      <c r="BI3041" s="630"/>
      <c r="BJ3041" s="577"/>
      <c r="BK3041" s="578"/>
      <c r="BL3041" s="605"/>
      <c r="BM3041" s="606"/>
      <c r="BN3041" s="607"/>
      <c r="BO3041" s="588"/>
      <c r="BP3041" s="556"/>
      <c r="BQ3041" s="556"/>
      <c r="BR3041" s="65"/>
      <c r="BS3041" s="65"/>
      <c r="BT3041" s="268"/>
    </row>
    <row r="3042" spans="1:72" ht="21.75" hidden="1" customHeight="1" x14ac:dyDescent="0.25">
      <c r="A3042" s="268"/>
      <c r="B3042" s="678" t="str">
        <f>IF(ROSTER!B$30="","",ROSTER!B$30)</f>
        <v/>
      </c>
      <c r="C3042" s="669" t="str">
        <f>IF(ROSTER!C$30="","",ROSTER!C$30)</f>
        <v/>
      </c>
      <c r="D3042" s="670"/>
      <c r="E3042" s="667"/>
      <c r="F3042" s="680">
        <f>IF(E3042="y",1,IF(E3042="S",1,0))</f>
        <v>0</v>
      </c>
      <c r="G3042" s="663">
        <f>IF(E3042="S",1,0)</f>
        <v>0</v>
      </c>
      <c r="H3042" s="583"/>
      <c r="I3042" s="584"/>
      <c r="J3042" s="569"/>
      <c r="K3042" s="570"/>
      <c r="L3042" s="573"/>
      <c r="M3042" s="574"/>
      <c r="N3042" s="579">
        <f>L3042+J3042</f>
        <v>0</v>
      </c>
      <c r="O3042" s="580"/>
      <c r="P3042" s="569"/>
      <c r="Q3042" s="570"/>
      <c r="R3042" s="573"/>
      <c r="S3042" s="574"/>
      <c r="T3042" s="579">
        <f>R3042-P3042</f>
        <v>0</v>
      </c>
      <c r="U3042" s="580"/>
      <c r="V3042" s="583"/>
      <c r="W3042" s="584"/>
      <c r="X3042" s="569"/>
      <c r="Y3042" s="584"/>
      <c r="Z3042" s="569"/>
      <c r="AA3042" s="584"/>
      <c r="AB3042" s="569"/>
      <c r="AC3042" s="570"/>
      <c r="AD3042" s="573"/>
      <c r="AE3042" s="574"/>
      <c r="AF3042" s="557">
        <f>IF(AB3042=0,0,(AD3042/AB3042)*100)</f>
        <v>0</v>
      </c>
      <c r="AG3042" s="558"/>
      <c r="AH3042" s="569"/>
      <c r="AI3042" s="570"/>
      <c r="AJ3042" s="573"/>
      <c r="AK3042" s="574"/>
      <c r="AL3042" s="557">
        <f>IF(AH3042=0,0,(AJ3042/AH3042)*100)</f>
        <v>0</v>
      </c>
      <c r="AM3042" s="558"/>
      <c r="AN3042" s="569"/>
      <c r="AO3042" s="570"/>
      <c r="AP3042" s="573"/>
      <c r="AQ3042" s="574"/>
      <c r="AR3042" s="557">
        <f>IF(AN3042=0,0,(AP3042/AN3042)*100)</f>
        <v>0</v>
      </c>
      <c r="AS3042" s="558"/>
      <c r="AT3042" s="561">
        <f>AB3042+AH3042+AN3042</f>
        <v>0</v>
      </c>
      <c r="AU3042" s="562"/>
      <c r="AV3042" s="565">
        <f>AD3042+AJ3042+AP3042</f>
        <v>0</v>
      </c>
      <c r="AW3042" s="566"/>
      <c r="AX3042" s="557">
        <f>IF(AT3042=0,0,(AV3042/AT3042)*100)</f>
        <v>0</v>
      </c>
      <c r="AY3042" s="558"/>
      <c r="AZ3042" s="569"/>
      <c r="BA3042" s="570"/>
      <c r="BB3042" s="573"/>
      <c r="BC3042" s="574"/>
      <c r="BD3042" s="557">
        <f>IF(AZ3042=0,0,(BB3042/AZ3042)*100)</f>
        <v>0</v>
      </c>
      <c r="BE3042" s="558"/>
      <c r="BF3042" s="561">
        <f>AT3042+AZ3042</f>
        <v>0</v>
      </c>
      <c r="BG3042" s="562"/>
      <c r="BH3042" s="565">
        <f>AV3042+BB3042</f>
        <v>0</v>
      </c>
      <c r="BI3042" s="566"/>
      <c r="BJ3042" s="557">
        <f>IF(BF3042=0,0,(BH3042/BF3042)*100)</f>
        <v>0</v>
      </c>
      <c r="BK3042" s="558"/>
      <c r="BL3042" s="602">
        <f>(AD3042*2)+(AJ3042*2)+(AP3042*3)+BB3042</f>
        <v>0</v>
      </c>
      <c r="BM3042" s="603"/>
      <c r="BN3042" s="604"/>
      <c r="BO3042" s="587">
        <f t="shared" ref="BO3042" si="2877">IF(BQ3042=0,0,50*BP3042/BQ3042)</f>
        <v>0</v>
      </c>
      <c r="BP3042" s="555">
        <f>(BL3042*BS$11)+(N3042*BS$12)+(X3042*BS$13)+(R3042*BS$14)+(V3042*BS$15)+(Z3042*BS$16)</f>
        <v>0</v>
      </c>
      <c r="BQ3042" s="555">
        <f>((AZ3042-BB3042)*BS$18)+((AT3042-AV3042)*BS$17)+(H3042*BS$19)+(P3042*BS$20)</f>
        <v>0</v>
      </c>
      <c r="BR3042" s="65"/>
      <c r="BS3042" s="65"/>
      <c r="BT3042" s="268"/>
    </row>
    <row r="3043" spans="1:72" ht="21.75" hidden="1" customHeight="1" x14ac:dyDescent="0.25">
      <c r="A3043" s="268"/>
      <c r="B3043" s="679"/>
      <c r="C3043" s="690" t="str">
        <f>IF(ROSTER!D$30="","",ROSTER!D$30)</f>
        <v/>
      </c>
      <c r="D3043" s="691"/>
      <c r="E3043" s="668"/>
      <c r="F3043" s="681"/>
      <c r="G3043" s="664"/>
      <c r="H3043" s="585"/>
      <c r="I3043" s="586"/>
      <c r="J3043" s="571"/>
      <c r="K3043" s="572"/>
      <c r="L3043" s="575"/>
      <c r="M3043" s="576"/>
      <c r="N3043" s="581" t="s">
        <v>16</v>
      </c>
      <c r="O3043" s="582"/>
      <c r="P3043" s="571"/>
      <c r="Q3043" s="572"/>
      <c r="R3043" s="575"/>
      <c r="S3043" s="576"/>
      <c r="T3043" s="581" t="s">
        <v>16</v>
      </c>
      <c r="U3043" s="582"/>
      <c r="V3043" s="585"/>
      <c r="W3043" s="586"/>
      <c r="X3043" s="571"/>
      <c r="Y3043" s="586"/>
      <c r="Z3043" s="571"/>
      <c r="AA3043" s="586"/>
      <c r="AB3043" s="571"/>
      <c r="AC3043" s="572"/>
      <c r="AD3043" s="575"/>
      <c r="AE3043" s="576"/>
      <c r="AF3043" s="577"/>
      <c r="AG3043" s="578"/>
      <c r="AH3043" s="571"/>
      <c r="AI3043" s="572"/>
      <c r="AJ3043" s="575"/>
      <c r="AK3043" s="576"/>
      <c r="AL3043" s="577"/>
      <c r="AM3043" s="578"/>
      <c r="AN3043" s="571"/>
      <c r="AO3043" s="572"/>
      <c r="AP3043" s="575"/>
      <c r="AQ3043" s="576"/>
      <c r="AR3043" s="577"/>
      <c r="AS3043" s="578"/>
      <c r="AT3043" s="627"/>
      <c r="AU3043" s="628"/>
      <c r="AV3043" s="629"/>
      <c r="AW3043" s="630"/>
      <c r="AX3043" s="577"/>
      <c r="AY3043" s="578"/>
      <c r="AZ3043" s="571"/>
      <c r="BA3043" s="572"/>
      <c r="BB3043" s="575"/>
      <c r="BC3043" s="576"/>
      <c r="BD3043" s="577"/>
      <c r="BE3043" s="578"/>
      <c r="BF3043" s="627"/>
      <c r="BG3043" s="628"/>
      <c r="BH3043" s="629"/>
      <c r="BI3043" s="630"/>
      <c r="BJ3043" s="577"/>
      <c r="BK3043" s="578"/>
      <c r="BL3043" s="605"/>
      <c r="BM3043" s="606"/>
      <c r="BN3043" s="607"/>
      <c r="BO3043" s="588"/>
      <c r="BP3043" s="556"/>
      <c r="BQ3043" s="556"/>
      <c r="BR3043" s="65"/>
      <c r="BS3043" s="65"/>
      <c r="BT3043" s="268"/>
    </row>
    <row r="3044" spans="1:72" ht="21.75" hidden="1" customHeight="1" x14ac:dyDescent="0.25">
      <c r="A3044" s="268"/>
      <c r="B3044" s="678" t="str">
        <f>IF(ROSTER!B$32="","",ROSTER!B$32)</f>
        <v/>
      </c>
      <c r="C3044" s="669" t="str">
        <f>IF(ROSTER!C$32="","",ROSTER!C$32)</f>
        <v/>
      </c>
      <c r="D3044" s="670"/>
      <c r="E3044" s="667"/>
      <c r="F3044" s="680">
        <f>IF(E3044="y",1,IF(E3044="S",1,0))</f>
        <v>0</v>
      </c>
      <c r="G3044" s="663">
        <f>IF(E3044="S",1,0)</f>
        <v>0</v>
      </c>
      <c r="H3044" s="583"/>
      <c r="I3044" s="584"/>
      <c r="J3044" s="569"/>
      <c r="K3044" s="570"/>
      <c r="L3044" s="573"/>
      <c r="M3044" s="574"/>
      <c r="N3044" s="579">
        <f>L3044+J3044</f>
        <v>0</v>
      </c>
      <c r="O3044" s="580"/>
      <c r="P3044" s="569"/>
      <c r="Q3044" s="570"/>
      <c r="R3044" s="573"/>
      <c r="S3044" s="574"/>
      <c r="T3044" s="579">
        <f>R3044-P3044</f>
        <v>0</v>
      </c>
      <c r="U3044" s="580"/>
      <c r="V3044" s="583"/>
      <c r="W3044" s="584"/>
      <c r="X3044" s="569"/>
      <c r="Y3044" s="584"/>
      <c r="Z3044" s="569"/>
      <c r="AA3044" s="584"/>
      <c r="AB3044" s="569"/>
      <c r="AC3044" s="570"/>
      <c r="AD3044" s="573"/>
      <c r="AE3044" s="574"/>
      <c r="AF3044" s="557">
        <f>IF(AB3044=0,0,(AD3044/AB3044)*100)</f>
        <v>0</v>
      </c>
      <c r="AG3044" s="558"/>
      <c r="AH3044" s="569"/>
      <c r="AI3044" s="570"/>
      <c r="AJ3044" s="573"/>
      <c r="AK3044" s="574"/>
      <c r="AL3044" s="557">
        <f>IF(AH3044=0,0,(AJ3044/AH3044)*100)</f>
        <v>0</v>
      </c>
      <c r="AM3044" s="558"/>
      <c r="AN3044" s="569"/>
      <c r="AO3044" s="570"/>
      <c r="AP3044" s="573"/>
      <c r="AQ3044" s="574"/>
      <c r="AR3044" s="557">
        <f>IF(AN3044=0,0,(AP3044/AN3044)*100)</f>
        <v>0</v>
      </c>
      <c r="AS3044" s="558"/>
      <c r="AT3044" s="561">
        <f>AB3044+AH3044+AN3044</f>
        <v>0</v>
      </c>
      <c r="AU3044" s="562"/>
      <c r="AV3044" s="565">
        <f>AD3044+AJ3044+AP3044</f>
        <v>0</v>
      </c>
      <c r="AW3044" s="566"/>
      <c r="AX3044" s="557">
        <f>IF(AT3044=0,0,(AV3044/AT3044)*100)</f>
        <v>0</v>
      </c>
      <c r="AY3044" s="558"/>
      <c r="AZ3044" s="569"/>
      <c r="BA3044" s="570"/>
      <c r="BB3044" s="573"/>
      <c r="BC3044" s="574"/>
      <c r="BD3044" s="557">
        <f>IF(AZ3044=0,0,(BB3044/AZ3044)*100)</f>
        <v>0</v>
      </c>
      <c r="BE3044" s="558"/>
      <c r="BF3044" s="561">
        <f>AT3044+AZ3044</f>
        <v>0</v>
      </c>
      <c r="BG3044" s="562"/>
      <c r="BH3044" s="565">
        <f>AV3044+BB3044</f>
        <v>0</v>
      </c>
      <c r="BI3044" s="566"/>
      <c r="BJ3044" s="557">
        <f>IF(BF3044=0,0,(BH3044/BF3044)*100)</f>
        <v>0</v>
      </c>
      <c r="BK3044" s="558"/>
      <c r="BL3044" s="602">
        <f>(AD3044*2)+(AJ3044*2)+(AP3044*3)+BB3044</f>
        <v>0</v>
      </c>
      <c r="BM3044" s="603"/>
      <c r="BN3044" s="604"/>
      <c r="BO3044" s="587">
        <f t="shared" ref="BO3044" si="2878">IF(BQ3044=0,0,50*BP3044/BQ3044)</f>
        <v>0</v>
      </c>
      <c r="BP3044" s="555">
        <f>(BL3044*BS$11)+(N3044*BS$12)+(X3044*BS$13)+(R3044*BS$14)+(V3044*BS$15)+(Z3044*BS$16)</f>
        <v>0</v>
      </c>
      <c r="BQ3044" s="555">
        <f>((AZ3044-BB3044)*BS$18)+((AT3044-AV3044)*BS$17)+(H3044*BS$19)+(P3044*BS$20)</f>
        <v>0</v>
      </c>
      <c r="BR3044" s="65"/>
      <c r="BS3044" s="65"/>
      <c r="BT3044" s="268"/>
    </row>
    <row r="3045" spans="1:72" ht="21.75" hidden="1" customHeight="1" x14ac:dyDescent="0.25">
      <c r="A3045" s="268"/>
      <c r="B3045" s="679"/>
      <c r="C3045" s="690" t="str">
        <f>IF(ROSTER!D$32="","",ROSTER!D$32)</f>
        <v/>
      </c>
      <c r="D3045" s="691"/>
      <c r="E3045" s="668"/>
      <c r="F3045" s="681"/>
      <c r="G3045" s="664"/>
      <c r="H3045" s="585"/>
      <c r="I3045" s="586"/>
      <c r="J3045" s="571"/>
      <c r="K3045" s="572"/>
      <c r="L3045" s="575"/>
      <c r="M3045" s="576"/>
      <c r="N3045" s="581" t="s">
        <v>16</v>
      </c>
      <c r="O3045" s="582"/>
      <c r="P3045" s="571"/>
      <c r="Q3045" s="572"/>
      <c r="R3045" s="575"/>
      <c r="S3045" s="576"/>
      <c r="T3045" s="581" t="s">
        <v>16</v>
      </c>
      <c r="U3045" s="582"/>
      <c r="V3045" s="585"/>
      <c r="W3045" s="586"/>
      <c r="X3045" s="571"/>
      <c r="Y3045" s="586"/>
      <c r="Z3045" s="571"/>
      <c r="AA3045" s="586"/>
      <c r="AB3045" s="571"/>
      <c r="AC3045" s="572"/>
      <c r="AD3045" s="575"/>
      <c r="AE3045" s="576"/>
      <c r="AF3045" s="577"/>
      <c r="AG3045" s="578"/>
      <c r="AH3045" s="571"/>
      <c r="AI3045" s="572"/>
      <c r="AJ3045" s="575"/>
      <c r="AK3045" s="576"/>
      <c r="AL3045" s="577"/>
      <c r="AM3045" s="578"/>
      <c r="AN3045" s="571"/>
      <c r="AO3045" s="572"/>
      <c r="AP3045" s="575"/>
      <c r="AQ3045" s="576"/>
      <c r="AR3045" s="577"/>
      <c r="AS3045" s="578"/>
      <c r="AT3045" s="627"/>
      <c r="AU3045" s="628"/>
      <c r="AV3045" s="629"/>
      <c r="AW3045" s="630"/>
      <c r="AX3045" s="577"/>
      <c r="AY3045" s="578"/>
      <c r="AZ3045" s="571"/>
      <c r="BA3045" s="572"/>
      <c r="BB3045" s="575"/>
      <c r="BC3045" s="576"/>
      <c r="BD3045" s="577"/>
      <c r="BE3045" s="578"/>
      <c r="BF3045" s="627"/>
      <c r="BG3045" s="628"/>
      <c r="BH3045" s="629"/>
      <c r="BI3045" s="630"/>
      <c r="BJ3045" s="577"/>
      <c r="BK3045" s="578"/>
      <c r="BL3045" s="605"/>
      <c r="BM3045" s="606"/>
      <c r="BN3045" s="607"/>
      <c r="BO3045" s="588"/>
      <c r="BP3045" s="556"/>
      <c r="BQ3045" s="556"/>
      <c r="BR3045" s="65"/>
      <c r="BS3045" s="65"/>
      <c r="BT3045" s="268"/>
    </row>
    <row r="3046" spans="1:72" ht="21.75" hidden="1" customHeight="1" x14ac:dyDescent="0.25">
      <c r="A3046" s="268"/>
      <c r="B3046" s="678" t="str">
        <f>IF(ROSTER!B$34="","",ROSTER!B$34)</f>
        <v/>
      </c>
      <c r="C3046" s="669" t="str">
        <f>IF(ROSTER!C$34="","",ROSTER!C$34)</f>
        <v/>
      </c>
      <c r="D3046" s="670"/>
      <c r="E3046" s="667"/>
      <c r="F3046" s="680">
        <f>IF(E3046="y",1,IF(E3046="S",1,0))</f>
        <v>0</v>
      </c>
      <c r="G3046" s="663">
        <f>IF(E3046="S",1,0)</f>
        <v>0</v>
      </c>
      <c r="H3046" s="583"/>
      <c r="I3046" s="584"/>
      <c r="J3046" s="569"/>
      <c r="K3046" s="570"/>
      <c r="L3046" s="573"/>
      <c r="M3046" s="574"/>
      <c r="N3046" s="579">
        <f>L3046+J3046</f>
        <v>0</v>
      </c>
      <c r="O3046" s="580"/>
      <c r="P3046" s="569"/>
      <c r="Q3046" s="570"/>
      <c r="R3046" s="573"/>
      <c r="S3046" s="574"/>
      <c r="T3046" s="579">
        <f>R3046-P3046</f>
        <v>0</v>
      </c>
      <c r="U3046" s="580"/>
      <c r="V3046" s="583"/>
      <c r="W3046" s="584"/>
      <c r="X3046" s="569"/>
      <c r="Y3046" s="584"/>
      <c r="Z3046" s="569"/>
      <c r="AA3046" s="584"/>
      <c r="AB3046" s="569"/>
      <c r="AC3046" s="570"/>
      <c r="AD3046" s="573"/>
      <c r="AE3046" s="574"/>
      <c r="AF3046" s="557">
        <f>IF(AB3046=0,0,(AD3046/AB3046)*100)</f>
        <v>0</v>
      </c>
      <c r="AG3046" s="558"/>
      <c r="AH3046" s="569"/>
      <c r="AI3046" s="570"/>
      <c r="AJ3046" s="573"/>
      <c r="AK3046" s="574"/>
      <c r="AL3046" s="557">
        <f>IF(AH3046=0,0,(AJ3046/AH3046)*100)</f>
        <v>0</v>
      </c>
      <c r="AM3046" s="558"/>
      <c r="AN3046" s="569"/>
      <c r="AO3046" s="570"/>
      <c r="AP3046" s="573"/>
      <c r="AQ3046" s="574"/>
      <c r="AR3046" s="557">
        <f>IF(AN3046=0,0,(AP3046/AN3046)*100)</f>
        <v>0</v>
      </c>
      <c r="AS3046" s="558"/>
      <c r="AT3046" s="561">
        <f>AB3046+AH3046+AN3046</f>
        <v>0</v>
      </c>
      <c r="AU3046" s="562"/>
      <c r="AV3046" s="565">
        <f>AD3046+AJ3046+AP3046</f>
        <v>0</v>
      </c>
      <c r="AW3046" s="566"/>
      <c r="AX3046" s="557">
        <f>IF(AT3046=0,0,(AV3046/AT3046)*100)</f>
        <v>0</v>
      </c>
      <c r="AY3046" s="558"/>
      <c r="AZ3046" s="569"/>
      <c r="BA3046" s="570"/>
      <c r="BB3046" s="573"/>
      <c r="BC3046" s="574"/>
      <c r="BD3046" s="557">
        <f>IF(AZ3046=0,0,(BB3046/AZ3046)*100)</f>
        <v>0</v>
      </c>
      <c r="BE3046" s="558"/>
      <c r="BF3046" s="561">
        <f>AT3046+AZ3046</f>
        <v>0</v>
      </c>
      <c r="BG3046" s="562"/>
      <c r="BH3046" s="565">
        <f>AV3046+BB3046</f>
        <v>0</v>
      </c>
      <c r="BI3046" s="566"/>
      <c r="BJ3046" s="557">
        <f>IF(BF3046=0,0,(BH3046/BF3046)*100)</f>
        <v>0</v>
      </c>
      <c r="BK3046" s="558"/>
      <c r="BL3046" s="602">
        <f>(AD3046*2)+(AJ3046*2)+(AP3046*3)+BB3046</f>
        <v>0</v>
      </c>
      <c r="BM3046" s="603"/>
      <c r="BN3046" s="604"/>
      <c r="BO3046" s="587">
        <f t="shared" ref="BO3046" si="2879">IF(BQ3046=0,0,50*BP3046/BQ3046)</f>
        <v>0</v>
      </c>
      <c r="BP3046" s="555">
        <f>(BL3046*BS$11)+(N3046*BS$12)+(X3046*BS$13)+(R3046*BS$14)+(V3046*BS$15)+(Z3046*BS$16)</f>
        <v>0</v>
      </c>
      <c r="BQ3046" s="555">
        <f>((AZ3046-BB3046)*BS$18)+((AT3046-AV3046)*BS$17)+(H3046*BS$19)+(P3046*BS$20)</f>
        <v>0</v>
      </c>
      <c r="BR3046" s="65"/>
      <c r="BS3046" s="65"/>
      <c r="BT3046" s="268"/>
    </row>
    <row r="3047" spans="1:72" ht="21.75" hidden="1" customHeight="1" x14ac:dyDescent="0.25">
      <c r="A3047" s="268"/>
      <c r="B3047" s="679"/>
      <c r="C3047" s="690" t="str">
        <f>IF(ROSTER!D$34="","",ROSTER!D$34)</f>
        <v/>
      </c>
      <c r="D3047" s="691"/>
      <c r="E3047" s="668"/>
      <c r="F3047" s="681"/>
      <c r="G3047" s="664"/>
      <c r="H3047" s="585"/>
      <c r="I3047" s="586"/>
      <c r="J3047" s="571"/>
      <c r="K3047" s="572"/>
      <c r="L3047" s="575"/>
      <c r="M3047" s="576"/>
      <c r="N3047" s="581" t="s">
        <v>16</v>
      </c>
      <c r="O3047" s="582"/>
      <c r="P3047" s="571"/>
      <c r="Q3047" s="572"/>
      <c r="R3047" s="575"/>
      <c r="S3047" s="576"/>
      <c r="T3047" s="581" t="s">
        <v>16</v>
      </c>
      <c r="U3047" s="582"/>
      <c r="V3047" s="585"/>
      <c r="W3047" s="586"/>
      <c r="X3047" s="571"/>
      <c r="Y3047" s="586"/>
      <c r="Z3047" s="571"/>
      <c r="AA3047" s="586"/>
      <c r="AB3047" s="571"/>
      <c r="AC3047" s="572"/>
      <c r="AD3047" s="575"/>
      <c r="AE3047" s="576"/>
      <c r="AF3047" s="577"/>
      <c r="AG3047" s="578"/>
      <c r="AH3047" s="571"/>
      <c r="AI3047" s="572"/>
      <c r="AJ3047" s="575"/>
      <c r="AK3047" s="576"/>
      <c r="AL3047" s="577"/>
      <c r="AM3047" s="578"/>
      <c r="AN3047" s="571"/>
      <c r="AO3047" s="572"/>
      <c r="AP3047" s="575"/>
      <c r="AQ3047" s="576"/>
      <c r="AR3047" s="577"/>
      <c r="AS3047" s="578"/>
      <c r="AT3047" s="627"/>
      <c r="AU3047" s="628"/>
      <c r="AV3047" s="629"/>
      <c r="AW3047" s="630"/>
      <c r="AX3047" s="577"/>
      <c r="AY3047" s="578"/>
      <c r="AZ3047" s="571"/>
      <c r="BA3047" s="572"/>
      <c r="BB3047" s="575"/>
      <c r="BC3047" s="576"/>
      <c r="BD3047" s="577"/>
      <c r="BE3047" s="578"/>
      <c r="BF3047" s="627"/>
      <c r="BG3047" s="628"/>
      <c r="BH3047" s="629"/>
      <c r="BI3047" s="630"/>
      <c r="BJ3047" s="577"/>
      <c r="BK3047" s="578"/>
      <c r="BL3047" s="605"/>
      <c r="BM3047" s="606"/>
      <c r="BN3047" s="607"/>
      <c r="BO3047" s="588"/>
      <c r="BP3047" s="556"/>
      <c r="BQ3047" s="556"/>
      <c r="BR3047" s="65"/>
      <c r="BS3047" s="65"/>
      <c r="BT3047" s="268"/>
    </row>
    <row r="3048" spans="1:72" ht="21.75" hidden="1" customHeight="1" x14ac:dyDescent="0.25">
      <c r="A3048" s="268"/>
      <c r="B3048" s="678" t="str">
        <f>IF(ROSTER!B$36="","",ROSTER!B$36)</f>
        <v/>
      </c>
      <c r="C3048" s="669" t="str">
        <f>IF(ROSTER!C$36="","",ROSTER!C$36)</f>
        <v/>
      </c>
      <c r="D3048" s="670"/>
      <c r="E3048" s="667"/>
      <c r="F3048" s="680">
        <f>IF(E3048="y",1,IF(E3048="S",1,0))</f>
        <v>0</v>
      </c>
      <c r="G3048" s="663">
        <f>IF(E3048="S",1,0)</f>
        <v>0</v>
      </c>
      <c r="H3048" s="583"/>
      <c r="I3048" s="584"/>
      <c r="J3048" s="569"/>
      <c r="K3048" s="570"/>
      <c r="L3048" s="573"/>
      <c r="M3048" s="574"/>
      <c r="N3048" s="579">
        <f>L3048+J3048</f>
        <v>0</v>
      </c>
      <c r="O3048" s="580"/>
      <c r="P3048" s="569"/>
      <c r="Q3048" s="570"/>
      <c r="R3048" s="573"/>
      <c r="S3048" s="574"/>
      <c r="T3048" s="579">
        <f>R3048-P3048</f>
        <v>0</v>
      </c>
      <c r="U3048" s="580"/>
      <c r="V3048" s="583"/>
      <c r="W3048" s="584"/>
      <c r="X3048" s="569"/>
      <c r="Y3048" s="584"/>
      <c r="Z3048" s="569"/>
      <c r="AA3048" s="584"/>
      <c r="AB3048" s="569"/>
      <c r="AC3048" s="570"/>
      <c r="AD3048" s="573"/>
      <c r="AE3048" s="574"/>
      <c r="AF3048" s="557">
        <f>IF(AB3048=0,0,(AD3048/AB3048)*100)</f>
        <v>0</v>
      </c>
      <c r="AG3048" s="558"/>
      <c r="AH3048" s="569"/>
      <c r="AI3048" s="570"/>
      <c r="AJ3048" s="573"/>
      <c r="AK3048" s="574"/>
      <c r="AL3048" s="557">
        <f>IF(AH3048=0,0,(AJ3048/AH3048)*100)</f>
        <v>0</v>
      </c>
      <c r="AM3048" s="558"/>
      <c r="AN3048" s="569"/>
      <c r="AO3048" s="570"/>
      <c r="AP3048" s="573"/>
      <c r="AQ3048" s="574"/>
      <c r="AR3048" s="557">
        <f>IF(AN3048=0,0,(AP3048/AN3048)*100)</f>
        <v>0</v>
      </c>
      <c r="AS3048" s="558"/>
      <c r="AT3048" s="561">
        <f>AB3048+AH3048+AN3048</f>
        <v>0</v>
      </c>
      <c r="AU3048" s="562"/>
      <c r="AV3048" s="565">
        <f>AD3048+AJ3048+AP3048</f>
        <v>0</v>
      </c>
      <c r="AW3048" s="566"/>
      <c r="AX3048" s="557">
        <f>IF(AT3048=0,0,(AV3048/AT3048)*100)</f>
        <v>0</v>
      </c>
      <c r="AY3048" s="558"/>
      <c r="AZ3048" s="569"/>
      <c r="BA3048" s="570"/>
      <c r="BB3048" s="573"/>
      <c r="BC3048" s="574"/>
      <c r="BD3048" s="557">
        <f>IF(AZ3048=0,0,(BB3048/AZ3048)*100)</f>
        <v>0</v>
      </c>
      <c r="BE3048" s="558"/>
      <c r="BF3048" s="561">
        <f>AT3048+AZ3048</f>
        <v>0</v>
      </c>
      <c r="BG3048" s="562"/>
      <c r="BH3048" s="565">
        <f>AV3048+BB3048</f>
        <v>0</v>
      </c>
      <c r="BI3048" s="566"/>
      <c r="BJ3048" s="557">
        <f>IF(BF3048=0,0,(BH3048/BF3048)*100)</f>
        <v>0</v>
      </c>
      <c r="BK3048" s="558"/>
      <c r="BL3048" s="602">
        <f>(AD3048*2)+(AJ3048*2)+(AP3048*3)+BB3048</f>
        <v>0</v>
      </c>
      <c r="BM3048" s="603"/>
      <c r="BN3048" s="604"/>
      <c r="BO3048" s="587">
        <f t="shared" ref="BO3048" si="2880">IF(BQ3048=0,0,50*BP3048/BQ3048)</f>
        <v>0</v>
      </c>
      <c r="BP3048" s="555">
        <f>(BL3048*BS$11)+(N3048*BS$12)+(X3048*BS$13)+(R3048*BS$14)+(V3048*BS$15)+(Z3048*BS$16)</f>
        <v>0</v>
      </c>
      <c r="BQ3048" s="555">
        <f>((AZ3048-BB3048)*BS$18)+((AT3048-AV3048)*BS$17)+(H3048*BS$19)+(P3048*BS$20)</f>
        <v>0</v>
      </c>
      <c r="BR3048" s="65"/>
      <c r="BS3048" s="65"/>
      <c r="BT3048" s="268"/>
    </row>
    <row r="3049" spans="1:72" ht="21.75" hidden="1" customHeight="1" x14ac:dyDescent="0.25">
      <c r="A3049" s="268"/>
      <c r="B3049" s="679"/>
      <c r="C3049" s="690" t="str">
        <f>IF(ROSTER!D$36="","",ROSTER!D$36)</f>
        <v/>
      </c>
      <c r="D3049" s="691"/>
      <c r="E3049" s="668"/>
      <c r="F3049" s="681"/>
      <c r="G3049" s="664"/>
      <c r="H3049" s="585"/>
      <c r="I3049" s="586"/>
      <c r="J3049" s="571"/>
      <c r="K3049" s="572"/>
      <c r="L3049" s="575"/>
      <c r="M3049" s="576"/>
      <c r="N3049" s="581" t="s">
        <v>16</v>
      </c>
      <c r="O3049" s="582"/>
      <c r="P3049" s="571"/>
      <c r="Q3049" s="572"/>
      <c r="R3049" s="575"/>
      <c r="S3049" s="576"/>
      <c r="T3049" s="581" t="s">
        <v>16</v>
      </c>
      <c r="U3049" s="582"/>
      <c r="V3049" s="585"/>
      <c r="W3049" s="586"/>
      <c r="X3049" s="571"/>
      <c r="Y3049" s="586"/>
      <c r="Z3049" s="571"/>
      <c r="AA3049" s="586"/>
      <c r="AB3049" s="571"/>
      <c r="AC3049" s="572"/>
      <c r="AD3049" s="575"/>
      <c r="AE3049" s="576"/>
      <c r="AF3049" s="577"/>
      <c r="AG3049" s="578"/>
      <c r="AH3049" s="571"/>
      <c r="AI3049" s="572"/>
      <c r="AJ3049" s="575"/>
      <c r="AK3049" s="576"/>
      <c r="AL3049" s="577"/>
      <c r="AM3049" s="578"/>
      <c r="AN3049" s="571"/>
      <c r="AO3049" s="572"/>
      <c r="AP3049" s="575"/>
      <c r="AQ3049" s="576"/>
      <c r="AR3049" s="577"/>
      <c r="AS3049" s="578"/>
      <c r="AT3049" s="627"/>
      <c r="AU3049" s="628"/>
      <c r="AV3049" s="629"/>
      <c r="AW3049" s="630"/>
      <c r="AX3049" s="577"/>
      <c r="AY3049" s="578"/>
      <c r="AZ3049" s="571"/>
      <c r="BA3049" s="572"/>
      <c r="BB3049" s="575"/>
      <c r="BC3049" s="576"/>
      <c r="BD3049" s="577"/>
      <c r="BE3049" s="578"/>
      <c r="BF3049" s="627"/>
      <c r="BG3049" s="628"/>
      <c r="BH3049" s="629"/>
      <c r="BI3049" s="630"/>
      <c r="BJ3049" s="577"/>
      <c r="BK3049" s="578"/>
      <c r="BL3049" s="605"/>
      <c r="BM3049" s="606"/>
      <c r="BN3049" s="607"/>
      <c r="BO3049" s="588"/>
      <c r="BP3049" s="556"/>
      <c r="BQ3049" s="556"/>
      <c r="BR3049" s="65"/>
      <c r="BS3049" s="65"/>
      <c r="BT3049" s="268"/>
    </row>
    <row r="3050" spans="1:72" ht="21.75" hidden="1" customHeight="1" x14ac:dyDescent="0.25">
      <c r="A3050" s="268"/>
      <c r="B3050" s="678" t="str">
        <f>IF(ROSTER!B$38="","",ROSTER!B$38)</f>
        <v/>
      </c>
      <c r="C3050" s="669" t="str">
        <f>IF(ROSTER!C$38="","",ROSTER!C$38)</f>
        <v/>
      </c>
      <c r="D3050" s="670"/>
      <c r="E3050" s="667"/>
      <c r="F3050" s="680">
        <f>IF(E3050="y",1,IF(E3050="S",1,0))</f>
        <v>0</v>
      </c>
      <c r="G3050" s="663">
        <f>IF(E3050="S",1,0)</f>
        <v>0</v>
      </c>
      <c r="H3050" s="583"/>
      <c r="I3050" s="584"/>
      <c r="J3050" s="569"/>
      <c r="K3050" s="570"/>
      <c r="L3050" s="573"/>
      <c r="M3050" s="574"/>
      <c r="N3050" s="579">
        <f>L3050+J3050</f>
        <v>0</v>
      </c>
      <c r="O3050" s="580"/>
      <c r="P3050" s="569"/>
      <c r="Q3050" s="570"/>
      <c r="R3050" s="573"/>
      <c r="S3050" s="574"/>
      <c r="T3050" s="579">
        <f>R3050-P3050</f>
        <v>0</v>
      </c>
      <c r="U3050" s="580"/>
      <c r="V3050" s="583"/>
      <c r="W3050" s="584"/>
      <c r="X3050" s="569"/>
      <c r="Y3050" s="584"/>
      <c r="Z3050" s="569"/>
      <c r="AA3050" s="584"/>
      <c r="AB3050" s="569"/>
      <c r="AC3050" s="570"/>
      <c r="AD3050" s="573"/>
      <c r="AE3050" s="574"/>
      <c r="AF3050" s="557">
        <f>IF(AB3050=0,0,(AD3050/AB3050)*100)</f>
        <v>0</v>
      </c>
      <c r="AG3050" s="558"/>
      <c r="AH3050" s="569"/>
      <c r="AI3050" s="570"/>
      <c r="AJ3050" s="573"/>
      <c r="AK3050" s="574"/>
      <c r="AL3050" s="557">
        <f>IF(AH3050=0,0,(AJ3050/AH3050)*100)</f>
        <v>0</v>
      </c>
      <c r="AM3050" s="558"/>
      <c r="AN3050" s="569"/>
      <c r="AO3050" s="570"/>
      <c r="AP3050" s="573"/>
      <c r="AQ3050" s="574"/>
      <c r="AR3050" s="557">
        <f>IF(AN3050=0,0,(AP3050/AN3050)*100)</f>
        <v>0</v>
      </c>
      <c r="AS3050" s="558"/>
      <c r="AT3050" s="561">
        <f>AB3050+AH3050+AN3050</f>
        <v>0</v>
      </c>
      <c r="AU3050" s="562"/>
      <c r="AV3050" s="565">
        <f>AD3050+AJ3050+AP3050</f>
        <v>0</v>
      </c>
      <c r="AW3050" s="566"/>
      <c r="AX3050" s="557">
        <f>IF(AT3050=0,0,(AV3050/AT3050)*100)</f>
        <v>0</v>
      </c>
      <c r="AY3050" s="558"/>
      <c r="AZ3050" s="569"/>
      <c r="BA3050" s="570"/>
      <c r="BB3050" s="573"/>
      <c r="BC3050" s="574"/>
      <c r="BD3050" s="557">
        <f>IF(AZ3050=0,0,(BB3050/AZ3050)*100)</f>
        <v>0</v>
      </c>
      <c r="BE3050" s="558"/>
      <c r="BF3050" s="561">
        <f>AT3050+AZ3050</f>
        <v>0</v>
      </c>
      <c r="BG3050" s="562"/>
      <c r="BH3050" s="565">
        <f>AV3050+BB3050</f>
        <v>0</v>
      </c>
      <c r="BI3050" s="566"/>
      <c r="BJ3050" s="557">
        <f>IF(BF3050=0,0,(BH3050/BF3050)*100)</f>
        <v>0</v>
      </c>
      <c r="BK3050" s="558"/>
      <c r="BL3050" s="602">
        <f>(AD3050*2)+(AJ3050*2)+(AP3050*3)+BB3050</f>
        <v>0</v>
      </c>
      <c r="BM3050" s="603"/>
      <c r="BN3050" s="604"/>
      <c r="BO3050" s="587">
        <f t="shared" ref="BO3050" si="2881">IF(BQ3050=0,0,50*BP3050/BQ3050)</f>
        <v>0</v>
      </c>
      <c r="BP3050" s="555">
        <f>(BL3050*BS$11)+(N3050*BS$12)+(X3050*BS$13)+(R3050*BS$14)+(V3050*BS$15)+(Z3050*BS$16)</f>
        <v>0</v>
      </c>
      <c r="BQ3050" s="555">
        <f>((AZ3050-BB3050)*BS$18)+((AT3050-AV3050)*BS$17)+(H3050*BS$19)+(P3050*BS$20)</f>
        <v>0</v>
      </c>
      <c r="BR3050" s="65"/>
      <c r="BS3050" s="65"/>
      <c r="BT3050" s="268"/>
    </row>
    <row r="3051" spans="1:72" ht="21.75" hidden="1" customHeight="1" x14ac:dyDescent="0.25">
      <c r="A3051" s="268"/>
      <c r="B3051" s="679"/>
      <c r="C3051" s="690" t="str">
        <f>IF(ROSTER!D$38="","",ROSTER!D$38)</f>
        <v/>
      </c>
      <c r="D3051" s="691"/>
      <c r="E3051" s="668"/>
      <c r="F3051" s="681"/>
      <c r="G3051" s="664"/>
      <c r="H3051" s="585"/>
      <c r="I3051" s="586"/>
      <c r="J3051" s="571"/>
      <c r="K3051" s="572"/>
      <c r="L3051" s="575"/>
      <c r="M3051" s="576"/>
      <c r="N3051" s="581" t="s">
        <v>16</v>
      </c>
      <c r="O3051" s="582"/>
      <c r="P3051" s="571"/>
      <c r="Q3051" s="572"/>
      <c r="R3051" s="575"/>
      <c r="S3051" s="576"/>
      <c r="T3051" s="581" t="s">
        <v>16</v>
      </c>
      <c r="U3051" s="582"/>
      <c r="V3051" s="585"/>
      <c r="W3051" s="586"/>
      <c r="X3051" s="571"/>
      <c r="Y3051" s="586"/>
      <c r="Z3051" s="571"/>
      <c r="AA3051" s="586"/>
      <c r="AB3051" s="571"/>
      <c r="AC3051" s="572"/>
      <c r="AD3051" s="575"/>
      <c r="AE3051" s="576"/>
      <c r="AF3051" s="577"/>
      <c r="AG3051" s="578"/>
      <c r="AH3051" s="571"/>
      <c r="AI3051" s="572"/>
      <c r="AJ3051" s="575"/>
      <c r="AK3051" s="576"/>
      <c r="AL3051" s="577"/>
      <c r="AM3051" s="578"/>
      <c r="AN3051" s="571"/>
      <c r="AO3051" s="572"/>
      <c r="AP3051" s="575"/>
      <c r="AQ3051" s="576"/>
      <c r="AR3051" s="577"/>
      <c r="AS3051" s="578"/>
      <c r="AT3051" s="627"/>
      <c r="AU3051" s="628"/>
      <c r="AV3051" s="629"/>
      <c r="AW3051" s="630"/>
      <c r="AX3051" s="577"/>
      <c r="AY3051" s="578"/>
      <c r="AZ3051" s="571"/>
      <c r="BA3051" s="572"/>
      <c r="BB3051" s="575"/>
      <c r="BC3051" s="576"/>
      <c r="BD3051" s="577"/>
      <c r="BE3051" s="578"/>
      <c r="BF3051" s="627"/>
      <c r="BG3051" s="628"/>
      <c r="BH3051" s="629"/>
      <c r="BI3051" s="630"/>
      <c r="BJ3051" s="577"/>
      <c r="BK3051" s="578"/>
      <c r="BL3051" s="605"/>
      <c r="BM3051" s="606"/>
      <c r="BN3051" s="607"/>
      <c r="BO3051" s="588"/>
      <c r="BP3051" s="556"/>
      <c r="BQ3051" s="556"/>
      <c r="BR3051" s="65"/>
      <c r="BS3051" s="65"/>
      <c r="BT3051" s="268"/>
    </row>
    <row r="3052" spans="1:72" ht="21.75" hidden="1" customHeight="1" x14ac:dyDescent="0.25">
      <c r="A3052" s="268"/>
      <c r="B3052" s="678" t="str">
        <f>IF(ROSTER!B$40="","",ROSTER!B$40)</f>
        <v/>
      </c>
      <c r="C3052" s="669" t="str">
        <f>IF(ROSTER!C$40="","",ROSTER!C$40)</f>
        <v/>
      </c>
      <c r="D3052" s="670"/>
      <c r="E3052" s="667"/>
      <c r="F3052" s="680">
        <f>IF(E3052="y",1,IF(E3052="S",1,0))</f>
        <v>0</v>
      </c>
      <c r="G3052" s="663">
        <f>IF(E3052="S",1,0)</f>
        <v>0</v>
      </c>
      <c r="H3052" s="583"/>
      <c r="I3052" s="584"/>
      <c r="J3052" s="569"/>
      <c r="K3052" s="570"/>
      <c r="L3052" s="573"/>
      <c r="M3052" s="574"/>
      <c r="N3052" s="579">
        <f>L3052+J3052</f>
        <v>0</v>
      </c>
      <c r="O3052" s="580"/>
      <c r="P3052" s="569"/>
      <c r="Q3052" s="570"/>
      <c r="R3052" s="573"/>
      <c r="S3052" s="574"/>
      <c r="T3052" s="579">
        <f>R3052-P3052</f>
        <v>0</v>
      </c>
      <c r="U3052" s="580"/>
      <c r="V3052" s="583"/>
      <c r="W3052" s="584"/>
      <c r="X3052" s="569"/>
      <c r="Y3052" s="584"/>
      <c r="Z3052" s="569"/>
      <c r="AA3052" s="584"/>
      <c r="AB3052" s="569"/>
      <c r="AC3052" s="570"/>
      <c r="AD3052" s="573"/>
      <c r="AE3052" s="574"/>
      <c r="AF3052" s="557">
        <f>IF(AB3052=0,0,(AD3052/AB3052)*100)</f>
        <v>0</v>
      </c>
      <c r="AG3052" s="558"/>
      <c r="AH3052" s="569"/>
      <c r="AI3052" s="570"/>
      <c r="AJ3052" s="573"/>
      <c r="AK3052" s="574"/>
      <c r="AL3052" s="557">
        <f>IF(AH3052=0,0,(AJ3052/AH3052)*100)</f>
        <v>0</v>
      </c>
      <c r="AM3052" s="558"/>
      <c r="AN3052" s="569"/>
      <c r="AO3052" s="570"/>
      <c r="AP3052" s="573"/>
      <c r="AQ3052" s="574"/>
      <c r="AR3052" s="557">
        <f>IF(AN3052=0,0,(AP3052/AN3052)*100)</f>
        <v>0</v>
      </c>
      <c r="AS3052" s="558"/>
      <c r="AT3052" s="561">
        <f>AB3052+AH3052+AN3052</f>
        <v>0</v>
      </c>
      <c r="AU3052" s="562"/>
      <c r="AV3052" s="565">
        <f>AD3052+AJ3052+AP3052</f>
        <v>0</v>
      </c>
      <c r="AW3052" s="566"/>
      <c r="AX3052" s="557">
        <f>IF(AT3052=0,0,(AV3052/AT3052)*100)</f>
        <v>0</v>
      </c>
      <c r="AY3052" s="558"/>
      <c r="AZ3052" s="569"/>
      <c r="BA3052" s="570"/>
      <c r="BB3052" s="573"/>
      <c r="BC3052" s="574"/>
      <c r="BD3052" s="557">
        <f>IF(AZ3052=0,0,(BB3052/AZ3052)*100)</f>
        <v>0</v>
      </c>
      <c r="BE3052" s="558"/>
      <c r="BF3052" s="561">
        <f>AT3052+AZ3052</f>
        <v>0</v>
      </c>
      <c r="BG3052" s="562"/>
      <c r="BH3052" s="565">
        <f>AV3052+BB3052</f>
        <v>0</v>
      </c>
      <c r="BI3052" s="566"/>
      <c r="BJ3052" s="557">
        <f>IF(BF3052=0,0,(BH3052/BF3052)*100)</f>
        <v>0</v>
      </c>
      <c r="BK3052" s="558"/>
      <c r="BL3052" s="602">
        <f>(AD3052*2)+(AJ3052*2)+(AP3052*3)+BB3052</f>
        <v>0</v>
      </c>
      <c r="BM3052" s="603"/>
      <c r="BN3052" s="604"/>
      <c r="BO3052" s="587">
        <f t="shared" ref="BO3052" si="2882">IF(BQ3052=0,0,50*BP3052/BQ3052)</f>
        <v>0</v>
      </c>
      <c r="BP3052" s="555">
        <f>(BL3052*BS$11)+(N3052*BS$12)+(X3052*BS$13)+(R3052*BS$14)+(V3052*BS$15)+(Z3052*BS$16)</f>
        <v>0</v>
      </c>
      <c r="BQ3052" s="555">
        <f>((AZ3052-BB3052)*BS$18)+((AT3052-AV3052)*BS$17)+(H3052*BS$19)+(P3052*BS$20)</f>
        <v>0</v>
      </c>
      <c r="BR3052" s="65"/>
      <c r="BS3052" s="65"/>
      <c r="BT3052" s="268"/>
    </row>
    <row r="3053" spans="1:72" ht="21.75" hidden="1" customHeight="1" x14ac:dyDescent="0.25">
      <c r="A3053" s="268"/>
      <c r="B3053" s="679"/>
      <c r="C3053" s="690" t="str">
        <f>IF(ROSTER!D$40="","",ROSTER!D$40)</f>
        <v/>
      </c>
      <c r="D3053" s="691"/>
      <c r="E3053" s="668"/>
      <c r="F3053" s="681"/>
      <c r="G3053" s="664"/>
      <c r="H3053" s="585"/>
      <c r="I3053" s="586"/>
      <c r="J3053" s="571"/>
      <c r="K3053" s="572"/>
      <c r="L3053" s="575"/>
      <c r="M3053" s="576"/>
      <c r="N3053" s="581" t="s">
        <v>16</v>
      </c>
      <c r="O3053" s="582"/>
      <c r="P3053" s="571"/>
      <c r="Q3053" s="572"/>
      <c r="R3053" s="575"/>
      <c r="S3053" s="576"/>
      <c r="T3053" s="581" t="s">
        <v>16</v>
      </c>
      <c r="U3053" s="582"/>
      <c r="V3053" s="585"/>
      <c r="W3053" s="586"/>
      <c r="X3053" s="571"/>
      <c r="Y3053" s="586"/>
      <c r="Z3053" s="571"/>
      <c r="AA3053" s="586"/>
      <c r="AB3053" s="571"/>
      <c r="AC3053" s="572"/>
      <c r="AD3053" s="575"/>
      <c r="AE3053" s="576"/>
      <c r="AF3053" s="577"/>
      <c r="AG3053" s="578"/>
      <c r="AH3053" s="571"/>
      <c r="AI3053" s="572"/>
      <c r="AJ3053" s="575"/>
      <c r="AK3053" s="576"/>
      <c r="AL3053" s="577"/>
      <c r="AM3053" s="578"/>
      <c r="AN3053" s="571"/>
      <c r="AO3053" s="572"/>
      <c r="AP3053" s="575"/>
      <c r="AQ3053" s="576"/>
      <c r="AR3053" s="577"/>
      <c r="AS3053" s="578"/>
      <c r="AT3053" s="627"/>
      <c r="AU3053" s="628"/>
      <c r="AV3053" s="629"/>
      <c r="AW3053" s="630"/>
      <c r="AX3053" s="577"/>
      <c r="AY3053" s="578"/>
      <c r="AZ3053" s="571"/>
      <c r="BA3053" s="572"/>
      <c r="BB3053" s="575"/>
      <c r="BC3053" s="576"/>
      <c r="BD3053" s="577"/>
      <c r="BE3053" s="578"/>
      <c r="BF3053" s="627"/>
      <c r="BG3053" s="628"/>
      <c r="BH3053" s="629"/>
      <c r="BI3053" s="630"/>
      <c r="BJ3053" s="577"/>
      <c r="BK3053" s="578"/>
      <c r="BL3053" s="605"/>
      <c r="BM3053" s="606"/>
      <c r="BN3053" s="607"/>
      <c r="BO3053" s="588"/>
      <c r="BP3053" s="556"/>
      <c r="BQ3053" s="556"/>
      <c r="BR3053" s="65"/>
      <c r="BS3053" s="65"/>
      <c r="BT3053" s="268"/>
    </row>
    <row r="3054" spans="1:72" ht="21.75" hidden="1" customHeight="1" x14ac:dyDescent="0.25">
      <c r="A3054" s="268"/>
      <c r="B3054" s="678" t="str">
        <f>IF(ROSTER!B$42="","",ROSTER!B$42)</f>
        <v/>
      </c>
      <c r="C3054" s="669" t="str">
        <f>IF(ROSTER!C$42="","",ROSTER!C$42)</f>
        <v/>
      </c>
      <c r="D3054" s="670"/>
      <c r="E3054" s="667"/>
      <c r="F3054" s="680">
        <f>IF(E3054="y",1,IF(E3054="S",1,0))</f>
        <v>0</v>
      </c>
      <c r="G3054" s="663">
        <f>IF(E3054="S",1,0)</f>
        <v>0</v>
      </c>
      <c r="H3054" s="583"/>
      <c r="I3054" s="584"/>
      <c r="J3054" s="569"/>
      <c r="K3054" s="570"/>
      <c r="L3054" s="573"/>
      <c r="M3054" s="574"/>
      <c r="N3054" s="579">
        <f>L3054+J3054</f>
        <v>0</v>
      </c>
      <c r="O3054" s="580"/>
      <c r="P3054" s="569"/>
      <c r="Q3054" s="570"/>
      <c r="R3054" s="573"/>
      <c r="S3054" s="574"/>
      <c r="T3054" s="579">
        <f>R3054-P3054</f>
        <v>0</v>
      </c>
      <c r="U3054" s="580"/>
      <c r="V3054" s="583"/>
      <c r="W3054" s="584"/>
      <c r="X3054" s="569"/>
      <c r="Y3054" s="584"/>
      <c r="Z3054" s="569"/>
      <c r="AA3054" s="584"/>
      <c r="AB3054" s="569"/>
      <c r="AC3054" s="570"/>
      <c r="AD3054" s="573"/>
      <c r="AE3054" s="574"/>
      <c r="AF3054" s="557">
        <f>IF(AB3054=0,0,(AD3054/AB3054)*100)</f>
        <v>0</v>
      </c>
      <c r="AG3054" s="558"/>
      <c r="AH3054" s="569"/>
      <c r="AI3054" s="570"/>
      <c r="AJ3054" s="573"/>
      <c r="AK3054" s="574"/>
      <c r="AL3054" s="557">
        <f>IF(AH3054=0,0,(AJ3054/AH3054)*100)</f>
        <v>0</v>
      </c>
      <c r="AM3054" s="558"/>
      <c r="AN3054" s="569"/>
      <c r="AO3054" s="570"/>
      <c r="AP3054" s="573"/>
      <c r="AQ3054" s="574"/>
      <c r="AR3054" s="557">
        <f>IF(AN3054=0,0,(AP3054/AN3054)*100)</f>
        <v>0</v>
      </c>
      <c r="AS3054" s="558"/>
      <c r="AT3054" s="561">
        <f>AB3054+AH3054+AN3054</f>
        <v>0</v>
      </c>
      <c r="AU3054" s="562"/>
      <c r="AV3054" s="565">
        <f>AD3054+AJ3054+AP3054</f>
        <v>0</v>
      </c>
      <c r="AW3054" s="566"/>
      <c r="AX3054" s="557">
        <f>IF(AT3054=0,0,(AV3054/AT3054)*100)</f>
        <v>0</v>
      </c>
      <c r="AY3054" s="558"/>
      <c r="AZ3054" s="569"/>
      <c r="BA3054" s="570"/>
      <c r="BB3054" s="573"/>
      <c r="BC3054" s="574"/>
      <c r="BD3054" s="557">
        <f>IF(AZ3054=0,0,(BB3054/AZ3054)*100)</f>
        <v>0</v>
      </c>
      <c r="BE3054" s="558"/>
      <c r="BF3054" s="561">
        <f>AT3054+AZ3054</f>
        <v>0</v>
      </c>
      <c r="BG3054" s="562"/>
      <c r="BH3054" s="565">
        <f>AV3054+BB3054</f>
        <v>0</v>
      </c>
      <c r="BI3054" s="566"/>
      <c r="BJ3054" s="557">
        <f>IF(BF3054=0,0,(BH3054/BF3054)*100)</f>
        <v>0</v>
      </c>
      <c r="BK3054" s="558"/>
      <c r="BL3054" s="602">
        <f>(AD3054*2)+(AJ3054*2)+(AP3054*3)+BB3054</f>
        <v>0</v>
      </c>
      <c r="BM3054" s="603"/>
      <c r="BN3054" s="604"/>
      <c r="BO3054" s="587">
        <f t="shared" ref="BO3054" si="2883">IF(BQ3054=0,0,50*BP3054/BQ3054)</f>
        <v>0</v>
      </c>
      <c r="BP3054" s="555">
        <f>(BL3054*BS$11)+(N3054*BS$12)+(X3054*BS$13)+(R3054*BS$14)+(V3054*BS$15)+(Z3054*BS$16)</f>
        <v>0</v>
      </c>
      <c r="BQ3054" s="555">
        <f>((AZ3054-BB3054)*BS$18)+((AT3054-AV3054)*BS$17)+(H3054*BS$19)+(P3054*BS$20)</f>
        <v>0</v>
      </c>
      <c r="BR3054" s="65"/>
      <c r="BS3054" s="65"/>
      <c r="BT3054" s="268"/>
    </row>
    <row r="3055" spans="1:72" ht="21.75" hidden="1" customHeight="1" x14ac:dyDescent="0.25">
      <c r="A3055" s="268"/>
      <c r="B3055" s="679"/>
      <c r="C3055" s="690" t="str">
        <f>IF(ROSTER!D$42="","",ROSTER!D$42)</f>
        <v/>
      </c>
      <c r="D3055" s="691"/>
      <c r="E3055" s="668"/>
      <c r="F3055" s="681"/>
      <c r="G3055" s="664"/>
      <c r="H3055" s="585"/>
      <c r="I3055" s="586"/>
      <c r="J3055" s="571"/>
      <c r="K3055" s="572"/>
      <c r="L3055" s="575"/>
      <c r="M3055" s="576"/>
      <c r="N3055" s="581" t="s">
        <v>16</v>
      </c>
      <c r="O3055" s="582"/>
      <c r="P3055" s="571"/>
      <c r="Q3055" s="572"/>
      <c r="R3055" s="575"/>
      <c r="S3055" s="576"/>
      <c r="T3055" s="581" t="s">
        <v>16</v>
      </c>
      <c r="U3055" s="582"/>
      <c r="V3055" s="585"/>
      <c r="W3055" s="586"/>
      <c r="X3055" s="571"/>
      <c r="Y3055" s="586"/>
      <c r="Z3055" s="571"/>
      <c r="AA3055" s="586"/>
      <c r="AB3055" s="571"/>
      <c r="AC3055" s="572"/>
      <c r="AD3055" s="575"/>
      <c r="AE3055" s="576"/>
      <c r="AF3055" s="577"/>
      <c r="AG3055" s="578"/>
      <c r="AH3055" s="571"/>
      <c r="AI3055" s="572"/>
      <c r="AJ3055" s="575"/>
      <c r="AK3055" s="576"/>
      <c r="AL3055" s="577"/>
      <c r="AM3055" s="578"/>
      <c r="AN3055" s="571"/>
      <c r="AO3055" s="572"/>
      <c r="AP3055" s="575"/>
      <c r="AQ3055" s="576"/>
      <c r="AR3055" s="577"/>
      <c r="AS3055" s="578"/>
      <c r="AT3055" s="627"/>
      <c r="AU3055" s="628"/>
      <c r="AV3055" s="629"/>
      <c r="AW3055" s="630"/>
      <c r="AX3055" s="577"/>
      <c r="AY3055" s="578"/>
      <c r="AZ3055" s="571"/>
      <c r="BA3055" s="572"/>
      <c r="BB3055" s="575"/>
      <c r="BC3055" s="576"/>
      <c r="BD3055" s="577"/>
      <c r="BE3055" s="578"/>
      <c r="BF3055" s="627"/>
      <c r="BG3055" s="628"/>
      <c r="BH3055" s="629"/>
      <c r="BI3055" s="630"/>
      <c r="BJ3055" s="577"/>
      <c r="BK3055" s="578"/>
      <c r="BL3055" s="605"/>
      <c r="BM3055" s="606"/>
      <c r="BN3055" s="607"/>
      <c r="BO3055" s="588"/>
      <c r="BP3055" s="556"/>
      <c r="BQ3055" s="556"/>
      <c r="BR3055" s="65"/>
      <c r="BS3055" s="65"/>
      <c r="BT3055" s="268"/>
    </row>
    <row r="3056" spans="1:72" ht="21.75" hidden="1" customHeight="1" x14ac:dyDescent="0.25">
      <c r="A3056" s="268"/>
      <c r="B3056" s="678" t="str">
        <f>IF(ROSTER!B$44="","",ROSTER!B$44)</f>
        <v/>
      </c>
      <c r="C3056" s="669" t="str">
        <f>IF(ROSTER!C$44="","",ROSTER!C$44)</f>
        <v/>
      </c>
      <c r="D3056" s="670"/>
      <c r="E3056" s="667"/>
      <c r="F3056" s="680">
        <f>IF(E3056="y",1,IF(E3056="S",1,0))</f>
        <v>0</v>
      </c>
      <c r="G3056" s="663">
        <f>IF(E3056="S",1,0)</f>
        <v>0</v>
      </c>
      <c r="H3056" s="583"/>
      <c r="I3056" s="584"/>
      <c r="J3056" s="569"/>
      <c r="K3056" s="570"/>
      <c r="L3056" s="573"/>
      <c r="M3056" s="574"/>
      <c r="N3056" s="579">
        <f>L3056+J3056</f>
        <v>0</v>
      </c>
      <c r="O3056" s="580"/>
      <c r="P3056" s="569"/>
      <c r="Q3056" s="570"/>
      <c r="R3056" s="573"/>
      <c r="S3056" s="574"/>
      <c r="T3056" s="579">
        <f>R3056-P3056</f>
        <v>0</v>
      </c>
      <c r="U3056" s="580"/>
      <c r="V3056" s="583"/>
      <c r="W3056" s="584"/>
      <c r="X3056" s="569"/>
      <c r="Y3056" s="584"/>
      <c r="Z3056" s="569"/>
      <c r="AA3056" s="584"/>
      <c r="AB3056" s="569"/>
      <c r="AC3056" s="570"/>
      <c r="AD3056" s="573"/>
      <c r="AE3056" s="574"/>
      <c r="AF3056" s="557">
        <f>IF(AB3056=0,0,(AD3056/AB3056)*100)</f>
        <v>0</v>
      </c>
      <c r="AG3056" s="558"/>
      <c r="AH3056" s="569"/>
      <c r="AI3056" s="570"/>
      <c r="AJ3056" s="573"/>
      <c r="AK3056" s="574"/>
      <c r="AL3056" s="557">
        <f>IF(AH3056=0,0,(AJ3056/AH3056)*100)</f>
        <v>0</v>
      </c>
      <c r="AM3056" s="558"/>
      <c r="AN3056" s="569"/>
      <c r="AO3056" s="570"/>
      <c r="AP3056" s="573"/>
      <c r="AQ3056" s="574"/>
      <c r="AR3056" s="557">
        <f>IF(AN3056=0,0,(AP3056/AN3056)*100)</f>
        <v>0</v>
      </c>
      <c r="AS3056" s="558"/>
      <c r="AT3056" s="561">
        <f>AB3056+AH3056+AN3056</f>
        <v>0</v>
      </c>
      <c r="AU3056" s="562"/>
      <c r="AV3056" s="565">
        <f>AD3056+AJ3056+AP3056</f>
        <v>0</v>
      </c>
      <c r="AW3056" s="566"/>
      <c r="AX3056" s="557">
        <f>IF(AT3056=0,0,(AV3056/AT3056)*100)</f>
        <v>0</v>
      </c>
      <c r="AY3056" s="558"/>
      <c r="AZ3056" s="569"/>
      <c r="BA3056" s="570"/>
      <c r="BB3056" s="573"/>
      <c r="BC3056" s="574"/>
      <c r="BD3056" s="557">
        <f>IF(AZ3056=0,0,(BB3056/AZ3056)*100)</f>
        <v>0</v>
      </c>
      <c r="BE3056" s="558"/>
      <c r="BF3056" s="561">
        <f>AT3056+AZ3056</f>
        <v>0</v>
      </c>
      <c r="BG3056" s="562"/>
      <c r="BH3056" s="565">
        <f>AV3056+BB3056</f>
        <v>0</v>
      </c>
      <c r="BI3056" s="566"/>
      <c r="BJ3056" s="557">
        <f>IF(BF3056=0,0,(BH3056/BF3056)*100)</f>
        <v>0</v>
      </c>
      <c r="BK3056" s="558"/>
      <c r="BL3056" s="602">
        <f>(AD3056*2)+(AJ3056*2)+(AP3056*3)+BB3056</f>
        <v>0</v>
      </c>
      <c r="BM3056" s="603"/>
      <c r="BN3056" s="604"/>
      <c r="BO3056" s="587">
        <f t="shared" ref="BO3056" si="2884">IF(BQ3056=0,0,50*BP3056/BQ3056)</f>
        <v>0</v>
      </c>
      <c r="BP3056" s="555">
        <f>(BL3056*BS$11)+(N3056*BS$12)+(X3056*BS$13)+(R3056*BS$14)+(V3056*BS$15)+(Z3056*BS$16)</f>
        <v>0</v>
      </c>
      <c r="BQ3056" s="555">
        <f>((AZ3056-BB3056)*BS$18)+((AT3056-AV3056)*BS$17)+(H3056*BS$19)+(P3056*BS$20)</f>
        <v>0</v>
      </c>
      <c r="BR3056" s="65"/>
      <c r="BS3056" s="65"/>
      <c r="BT3056" s="268"/>
    </row>
    <row r="3057" spans="1:75" ht="21.75" hidden="1" customHeight="1" x14ac:dyDescent="0.25">
      <c r="A3057" s="268"/>
      <c r="B3057" s="679"/>
      <c r="C3057" s="690" t="str">
        <f>IF(ROSTER!D$44="","",ROSTER!D$44)</f>
        <v/>
      </c>
      <c r="D3057" s="691"/>
      <c r="E3057" s="668"/>
      <c r="F3057" s="681"/>
      <c r="G3057" s="664"/>
      <c r="H3057" s="585"/>
      <c r="I3057" s="586"/>
      <c r="J3057" s="571"/>
      <c r="K3057" s="572"/>
      <c r="L3057" s="575"/>
      <c r="M3057" s="576"/>
      <c r="N3057" s="581" t="s">
        <v>16</v>
      </c>
      <c r="O3057" s="582"/>
      <c r="P3057" s="571"/>
      <c r="Q3057" s="572"/>
      <c r="R3057" s="575"/>
      <c r="S3057" s="576"/>
      <c r="T3057" s="581" t="s">
        <v>16</v>
      </c>
      <c r="U3057" s="582"/>
      <c r="V3057" s="585"/>
      <c r="W3057" s="586"/>
      <c r="X3057" s="571"/>
      <c r="Y3057" s="586"/>
      <c r="Z3057" s="571"/>
      <c r="AA3057" s="586"/>
      <c r="AB3057" s="571"/>
      <c r="AC3057" s="572"/>
      <c r="AD3057" s="575"/>
      <c r="AE3057" s="576"/>
      <c r="AF3057" s="577"/>
      <c r="AG3057" s="578"/>
      <c r="AH3057" s="571"/>
      <c r="AI3057" s="572"/>
      <c r="AJ3057" s="575"/>
      <c r="AK3057" s="576"/>
      <c r="AL3057" s="577"/>
      <c r="AM3057" s="578"/>
      <c r="AN3057" s="571"/>
      <c r="AO3057" s="572"/>
      <c r="AP3057" s="575"/>
      <c r="AQ3057" s="576"/>
      <c r="AR3057" s="577"/>
      <c r="AS3057" s="578"/>
      <c r="AT3057" s="627"/>
      <c r="AU3057" s="628"/>
      <c r="AV3057" s="629"/>
      <c r="AW3057" s="630"/>
      <c r="AX3057" s="577"/>
      <c r="AY3057" s="578"/>
      <c r="AZ3057" s="571"/>
      <c r="BA3057" s="572"/>
      <c r="BB3057" s="575"/>
      <c r="BC3057" s="576"/>
      <c r="BD3057" s="577"/>
      <c r="BE3057" s="578"/>
      <c r="BF3057" s="627"/>
      <c r="BG3057" s="628"/>
      <c r="BH3057" s="629"/>
      <c r="BI3057" s="630"/>
      <c r="BJ3057" s="577"/>
      <c r="BK3057" s="578"/>
      <c r="BL3057" s="605"/>
      <c r="BM3057" s="606"/>
      <c r="BN3057" s="607"/>
      <c r="BO3057" s="588"/>
      <c r="BP3057" s="556"/>
      <c r="BQ3057" s="556"/>
      <c r="BR3057" s="65"/>
      <c r="BS3057" s="65"/>
      <c r="BT3057" s="268"/>
    </row>
    <row r="3058" spans="1:75" ht="21.75" hidden="1" customHeight="1" x14ac:dyDescent="0.25">
      <c r="A3058" s="268"/>
      <c r="B3058" s="678" t="str">
        <f>IF(ROSTER!B$46="","",ROSTER!B$46)</f>
        <v/>
      </c>
      <c r="C3058" s="669" t="str">
        <f>IF(ROSTER!C$46="","",ROSTER!C$46)</f>
        <v/>
      </c>
      <c r="D3058" s="670"/>
      <c r="E3058" s="667"/>
      <c r="F3058" s="680">
        <f>IF(E3058="y",1,IF(E3058="S",1,0))</f>
        <v>0</v>
      </c>
      <c r="G3058" s="663">
        <f>IF(E3058="S",1,0)</f>
        <v>0</v>
      </c>
      <c r="H3058" s="583"/>
      <c r="I3058" s="584"/>
      <c r="J3058" s="569"/>
      <c r="K3058" s="570"/>
      <c r="L3058" s="573"/>
      <c r="M3058" s="574"/>
      <c r="N3058" s="579">
        <f>L3058+J3058</f>
        <v>0</v>
      </c>
      <c r="O3058" s="580"/>
      <c r="P3058" s="569"/>
      <c r="Q3058" s="570"/>
      <c r="R3058" s="573"/>
      <c r="S3058" s="574"/>
      <c r="T3058" s="579">
        <f>R3058-P3058</f>
        <v>0</v>
      </c>
      <c r="U3058" s="580"/>
      <c r="V3058" s="583"/>
      <c r="W3058" s="584"/>
      <c r="X3058" s="569"/>
      <c r="Y3058" s="584"/>
      <c r="Z3058" s="569"/>
      <c r="AA3058" s="584"/>
      <c r="AB3058" s="569"/>
      <c r="AC3058" s="570"/>
      <c r="AD3058" s="573"/>
      <c r="AE3058" s="574"/>
      <c r="AF3058" s="557">
        <f>IF(AB3058=0,0,(AD3058/AB3058)*100)</f>
        <v>0</v>
      </c>
      <c r="AG3058" s="558"/>
      <c r="AH3058" s="569"/>
      <c r="AI3058" s="570"/>
      <c r="AJ3058" s="573"/>
      <c r="AK3058" s="574"/>
      <c r="AL3058" s="557">
        <f>IF(AH3058=0,0,(AJ3058/AH3058)*100)</f>
        <v>0</v>
      </c>
      <c r="AM3058" s="558"/>
      <c r="AN3058" s="569"/>
      <c r="AO3058" s="570"/>
      <c r="AP3058" s="573"/>
      <c r="AQ3058" s="574"/>
      <c r="AR3058" s="557">
        <f>IF(AN3058=0,0,(AP3058/AN3058)*100)</f>
        <v>0</v>
      </c>
      <c r="AS3058" s="558"/>
      <c r="AT3058" s="561">
        <f>AB3058+AH3058+AN3058</f>
        <v>0</v>
      </c>
      <c r="AU3058" s="562"/>
      <c r="AV3058" s="565">
        <f>AD3058+AJ3058+AP3058</f>
        <v>0</v>
      </c>
      <c r="AW3058" s="566"/>
      <c r="AX3058" s="557">
        <f>IF(AT3058=0,0,(AV3058/AT3058)*100)</f>
        <v>0</v>
      </c>
      <c r="AY3058" s="558"/>
      <c r="AZ3058" s="569"/>
      <c r="BA3058" s="570"/>
      <c r="BB3058" s="573"/>
      <c r="BC3058" s="574"/>
      <c r="BD3058" s="557">
        <f>IF(AZ3058=0,0,(BB3058/AZ3058)*100)</f>
        <v>0</v>
      </c>
      <c r="BE3058" s="558"/>
      <c r="BF3058" s="561">
        <f>AT3058+AZ3058</f>
        <v>0</v>
      </c>
      <c r="BG3058" s="562"/>
      <c r="BH3058" s="565">
        <f>AV3058+BB3058</f>
        <v>0</v>
      </c>
      <c r="BI3058" s="566"/>
      <c r="BJ3058" s="557">
        <f>IF(BF3058=0,0,(BH3058/BF3058)*100)</f>
        <v>0</v>
      </c>
      <c r="BK3058" s="558"/>
      <c r="BL3058" s="602">
        <f>(AD3058*2)+(AJ3058*2)+(AP3058*3)+BB3058</f>
        <v>0</v>
      </c>
      <c r="BM3058" s="603"/>
      <c r="BN3058" s="604"/>
      <c r="BO3058" s="587">
        <f t="shared" ref="BO3058" si="2885">IF(BQ3058=0,0,50*BP3058/BQ3058)</f>
        <v>0</v>
      </c>
      <c r="BP3058" s="634">
        <f>(BL3058*BS$11)+(N3058*BS$12)+(X3058*BS$13)+(R3058*BS$14)+(V3058*BS$15)+(Z3058*BS$16)</f>
        <v>0</v>
      </c>
      <c r="BQ3058" s="555">
        <f>((AZ3058-BB3058)*BS$18)+((AT3058-AV3058)*BS$17)+(H3058*BS$19)+(P3058*BS$20)</f>
        <v>0</v>
      </c>
      <c r="BR3058" s="65"/>
      <c r="BS3058" s="65"/>
      <c r="BT3058" s="268"/>
    </row>
    <row r="3059" spans="1:75" ht="22.5" hidden="1" customHeight="1" thickBot="1" x14ac:dyDescent="0.3">
      <c r="A3059" s="268"/>
      <c r="B3059" s="679"/>
      <c r="C3059" s="690" t="str">
        <f>IF(ROSTER!D$46="","",ROSTER!D$46)</f>
        <v/>
      </c>
      <c r="D3059" s="691"/>
      <c r="E3059" s="668"/>
      <c r="F3059" s="681"/>
      <c r="G3059" s="664"/>
      <c r="H3059" s="585"/>
      <c r="I3059" s="586"/>
      <c r="J3059" s="571"/>
      <c r="K3059" s="572"/>
      <c r="L3059" s="575"/>
      <c r="M3059" s="576"/>
      <c r="N3059" s="649" t="s">
        <v>16</v>
      </c>
      <c r="O3059" s="650"/>
      <c r="P3059" s="571"/>
      <c r="Q3059" s="572"/>
      <c r="R3059" s="575"/>
      <c r="S3059" s="576"/>
      <c r="T3059" s="581" t="s">
        <v>16</v>
      </c>
      <c r="U3059" s="582"/>
      <c r="V3059" s="585"/>
      <c r="W3059" s="586"/>
      <c r="X3059" s="571"/>
      <c r="Y3059" s="586"/>
      <c r="Z3059" s="571"/>
      <c r="AA3059" s="586"/>
      <c r="AB3059" s="571"/>
      <c r="AC3059" s="572"/>
      <c r="AD3059" s="575"/>
      <c r="AE3059" s="576"/>
      <c r="AF3059" s="559"/>
      <c r="AG3059" s="560"/>
      <c r="AH3059" s="571"/>
      <c r="AI3059" s="572"/>
      <c r="AJ3059" s="575"/>
      <c r="AK3059" s="576"/>
      <c r="AL3059" s="559"/>
      <c r="AM3059" s="560"/>
      <c r="AN3059" s="571"/>
      <c r="AO3059" s="572"/>
      <c r="AP3059" s="575"/>
      <c r="AQ3059" s="576"/>
      <c r="AR3059" s="559"/>
      <c r="AS3059" s="560"/>
      <c r="AT3059" s="563"/>
      <c r="AU3059" s="564"/>
      <c r="AV3059" s="567"/>
      <c r="AW3059" s="568"/>
      <c r="AX3059" s="559"/>
      <c r="AY3059" s="560"/>
      <c r="AZ3059" s="571"/>
      <c r="BA3059" s="572"/>
      <c r="BB3059" s="575"/>
      <c r="BC3059" s="576"/>
      <c r="BD3059" s="559"/>
      <c r="BE3059" s="560"/>
      <c r="BF3059" s="563"/>
      <c r="BG3059" s="564"/>
      <c r="BH3059" s="567"/>
      <c r="BI3059" s="568"/>
      <c r="BJ3059" s="559"/>
      <c r="BK3059" s="560"/>
      <c r="BL3059" s="631"/>
      <c r="BM3059" s="632"/>
      <c r="BN3059" s="633"/>
      <c r="BO3059" s="588"/>
      <c r="BP3059" s="635"/>
      <c r="BQ3059" s="556"/>
      <c r="BR3059" s="65"/>
      <c r="BS3059" s="65"/>
      <c r="BT3059" s="268"/>
    </row>
    <row r="3060" spans="1:75" s="79" customFormat="1" ht="33.4" hidden="1" customHeight="1" x14ac:dyDescent="0.45">
      <c r="A3060" s="278"/>
      <c r="B3060" s="671"/>
      <c r="C3060" s="611"/>
      <c r="D3060" s="611" t="s">
        <v>10</v>
      </c>
      <c r="E3060" s="612"/>
      <c r="F3060" s="78"/>
      <c r="G3060" s="78"/>
      <c r="H3060" s="547">
        <f>SUM(H3020:I3059)</f>
        <v>0</v>
      </c>
      <c r="I3060" s="548"/>
      <c r="J3060" s="547">
        <f>SUM(J3020:K3059)</f>
        <v>0</v>
      </c>
      <c r="K3060" s="548"/>
      <c r="L3060" s="551">
        <f>SUM(L3020:M3059)</f>
        <v>0</v>
      </c>
      <c r="M3060" s="636"/>
      <c r="N3060" s="533">
        <f>L3060+J3060</f>
        <v>0</v>
      </c>
      <c r="O3060" s="534"/>
      <c r="P3060" s="551">
        <f>SUM(P3020:Q3059)</f>
        <v>0</v>
      </c>
      <c r="Q3060" s="548"/>
      <c r="R3060" s="551">
        <f>SUM(R3020:S3059)</f>
        <v>0</v>
      </c>
      <c r="S3060" s="636"/>
      <c r="T3060" s="533">
        <f>R3060-P3060</f>
        <v>0</v>
      </c>
      <c r="U3060" s="534"/>
      <c r="V3060" s="551">
        <f>SUM(V3020:W3059)</f>
        <v>0</v>
      </c>
      <c r="W3060" s="636"/>
      <c r="X3060" s="547">
        <f>SUM(X3020:Y3059)</f>
        <v>0</v>
      </c>
      <c r="Y3060" s="534"/>
      <c r="Z3060" s="547">
        <f>SUM(Z3020:AA3059)</f>
        <v>0</v>
      </c>
      <c r="AA3060" s="534"/>
      <c r="AB3060" s="636">
        <f>SUM(AB3020:AC3059)</f>
        <v>0</v>
      </c>
      <c r="AC3060" s="548"/>
      <c r="AD3060" s="551">
        <f>SUM(AD3020:AE3059)</f>
        <v>0</v>
      </c>
      <c r="AE3060" s="636"/>
      <c r="AF3060" s="533">
        <f>IF(AB3060=0,0,(AD3060/AB3060)*100)</f>
        <v>0</v>
      </c>
      <c r="AG3060" s="534"/>
      <c r="AH3060" s="551">
        <f>SUM(AH3020:AI3059)</f>
        <v>0</v>
      </c>
      <c r="AI3060" s="548"/>
      <c r="AJ3060" s="551">
        <f>SUM(AJ3020:AK3059)</f>
        <v>0</v>
      </c>
      <c r="AK3060" s="636"/>
      <c r="AL3060" s="533">
        <f>IF(AH3060=0,0,(AJ3060/AH3060)*100)</f>
        <v>0</v>
      </c>
      <c r="AM3060" s="534"/>
      <c r="AN3060" s="551">
        <f>SUM(AN3020:AO3059)</f>
        <v>0</v>
      </c>
      <c r="AO3060" s="548"/>
      <c r="AP3060" s="551">
        <f>SUM(AP3020:AQ3059)</f>
        <v>0</v>
      </c>
      <c r="AQ3060" s="636"/>
      <c r="AR3060" s="533">
        <f>IF(AN3060=0,0,(AP3060/AN3060)*100)</f>
        <v>0</v>
      </c>
      <c r="AS3060" s="534"/>
      <c r="AT3060" s="547">
        <f>AB3060+AH3060+AN3060</f>
        <v>0</v>
      </c>
      <c r="AU3060" s="548"/>
      <c r="AV3060" s="551">
        <f>AD3060+AJ3060+AP3060</f>
        <v>0</v>
      </c>
      <c r="AW3060" s="552"/>
      <c r="AX3060" s="533">
        <f>IF(AT3060=0,0,(AV3060/AT3060)*100)</f>
        <v>0</v>
      </c>
      <c r="AY3060" s="534"/>
      <c r="AZ3060" s="551">
        <f>SUM(AZ3020:BA3059)</f>
        <v>0</v>
      </c>
      <c r="BA3060" s="548"/>
      <c r="BB3060" s="551">
        <f>SUM(BB3020:BC3059)</f>
        <v>0</v>
      </c>
      <c r="BC3060" s="636"/>
      <c r="BD3060" s="533">
        <f>IF(AZ3060=0,0,(BB3060/AZ3060)*100)</f>
        <v>0</v>
      </c>
      <c r="BE3060" s="534"/>
      <c r="BF3060" s="547">
        <f>AT3060+AZ3060</f>
        <v>0</v>
      </c>
      <c r="BG3060" s="548"/>
      <c r="BH3060" s="551">
        <f>AV3060+BB3060</f>
        <v>0</v>
      </c>
      <c r="BI3060" s="552"/>
      <c r="BJ3060" s="533">
        <f>IF(BF3060=0,0,(BH3060/BF3060)*100)</f>
        <v>0</v>
      </c>
      <c r="BK3060" s="619"/>
      <c r="BL3060" s="621">
        <f>SUM(BL3020:BN3059)</f>
        <v>0</v>
      </c>
      <c r="BM3060" s="622"/>
      <c r="BN3060" s="623"/>
      <c r="BO3060" s="610">
        <f>SUM(BO3020:BO3059)</f>
        <v>0</v>
      </c>
      <c r="BP3060" s="709">
        <f>(BL3060*BS$11)+(N3060*BS$12)+(X3060*BS$13)+(R3060*BS$14)+(V3060*BS$15)+(Z3060*BS$16)</f>
        <v>0</v>
      </c>
      <c r="BQ3060" s="638">
        <f>((AZ3060-BB3060)*BS$18)+((AT3060-AV3060)*BS$17)+(H3060*BS$19)+(P3060*BS$20)</f>
        <v>0</v>
      </c>
      <c r="BR3060" s="77"/>
      <c r="BS3060" s="77"/>
      <c r="BT3060" s="278"/>
    </row>
    <row r="3061" spans="1:75" s="79" customFormat="1" ht="33.950000000000003" hidden="1" customHeight="1" thickBot="1" x14ac:dyDescent="0.5">
      <c r="A3061" s="278"/>
      <c r="B3061" s="672"/>
      <c r="C3061" s="673"/>
      <c r="D3061" s="673"/>
      <c r="E3061" s="721"/>
      <c r="F3061" s="80"/>
      <c r="G3061" s="80"/>
      <c r="H3061" s="549"/>
      <c r="I3061" s="550"/>
      <c r="J3061" s="549"/>
      <c r="K3061" s="550"/>
      <c r="L3061" s="553"/>
      <c r="M3061" s="637"/>
      <c r="N3061" s="535" t="s">
        <v>16</v>
      </c>
      <c r="O3061" s="536"/>
      <c r="P3061" s="553"/>
      <c r="Q3061" s="550"/>
      <c r="R3061" s="553"/>
      <c r="S3061" s="637"/>
      <c r="T3061" s="535" t="s">
        <v>16</v>
      </c>
      <c r="U3061" s="536"/>
      <c r="V3061" s="553"/>
      <c r="W3061" s="637"/>
      <c r="X3061" s="549"/>
      <c r="Y3061" s="536"/>
      <c r="Z3061" s="549"/>
      <c r="AA3061" s="536"/>
      <c r="AB3061" s="637"/>
      <c r="AC3061" s="550"/>
      <c r="AD3061" s="553"/>
      <c r="AE3061" s="637"/>
      <c r="AF3061" s="535"/>
      <c r="AG3061" s="536"/>
      <c r="AH3061" s="553"/>
      <c r="AI3061" s="550"/>
      <c r="AJ3061" s="553"/>
      <c r="AK3061" s="637"/>
      <c r="AL3061" s="535"/>
      <c r="AM3061" s="536"/>
      <c r="AN3061" s="553"/>
      <c r="AO3061" s="550"/>
      <c r="AP3061" s="553"/>
      <c r="AQ3061" s="637"/>
      <c r="AR3061" s="535"/>
      <c r="AS3061" s="536"/>
      <c r="AT3061" s="549"/>
      <c r="AU3061" s="550"/>
      <c r="AV3061" s="553"/>
      <c r="AW3061" s="554"/>
      <c r="AX3061" s="535"/>
      <c r="AY3061" s="536"/>
      <c r="AZ3061" s="553"/>
      <c r="BA3061" s="550"/>
      <c r="BB3061" s="553"/>
      <c r="BC3061" s="637"/>
      <c r="BD3061" s="535"/>
      <c r="BE3061" s="536"/>
      <c r="BF3061" s="549"/>
      <c r="BG3061" s="550"/>
      <c r="BH3061" s="553"/>
      <c r="BI3061" s="554"/>
      <c r="BJ3061" s="535"/>
      <c r="BK3061" s="620"/>
      <c r="BL3061" s="624"/>
      <c r="BM3061" s="625"/>
      <c r="BN3061" s="626"/>
      <c r="BO3061" s="609"/>
      <c r="BP3061" s="710"/>
      <c r="BQ3061" s="639"/>
      <c r="BR3061" s="77"/>
      <c r="BS3061" s="77"/>
      <c r="BT3061" s="278"/>
    </row>
    <row r="3062" spans="1:75" s="79" customFormat="1" ht="33" hidden="1" customHeight="1" thickBot="1" x14ac:dyDescent="0.5">
      <c r="A3062" s="278"/>
      <c r="B3062" s="671"/>
      <c r="C3062" s="611"/>
      <c r="D3062" s="611" t="s">
        <v>13</v>
      </c>
      <c r="E3062" s="612"/>
      <c r="F3062" s="82"/>
      <c r="G3062" s="117"/>
      <c r="H3062" s="541"/>
      <c r="I3062" s="545"/>
      <c r="J3062" s="541"/>
      <c r="K3062" s="545"/>
      <c r="L3062" s="537"/>
      <c r="M3062" s="538"/>
      <c r="N3062" s="533">
        <f>J3062+L3062</f>
        <v>0</v>
      </c>
      <c r="O3062" s="534"/>
      <c r="P3062" s="537"/>
      <c r="Q3062" s="545"/>
      <c r="R3062" s="537"/>
      <c r="S3062" s="538"/>
      <c r="T3062" s="533">
        <f>R3062-P3062</f>
        <v>0</v>
      </c>
      <c r="U3062" s="534"/>
      <c r="V3062" s="537"/>
      <c r="W3062" s="538"/>
      <c r="X3062" s="541"/>
      <c r="Y3062" s="542"/>
      <c r="Z3062" s="541"/>
      <c r="AA3062" s="542"/>
      <c r="AB3062" s="538"/>
      <c r="AC3062" s="545"/>
      <c r="AD3062" s="537"/>
      <c r="AE3062" s="538"/>
      <c r="AF3062" s="533">
        <f>IF(AB3062=0,0,(AD3062/AB3062)*100)</f>
        <v>0</v>
      </c>
      <c r="AG3062" s="534"/>
      <c r="AH3062" s="537"/>
      <c r="AI3062" s="545"/>
      <c r="AJ3062" s="537"/>
      <c r="AK3062" s="538"/>
      <c r="AL3062" s="533">
        <f>IF(AH3062=0,0,(AJ3062/AH3062)*100)</f>
        <v>0</v>
      </c>
      <c r="AM3062" s="534"/>
      <c r="AN3062" s="537"/>
      <c r="AO3062" s="545"/>
      <c r="AP3062" s="537"/>
      <c r="AQ3062" s="538"/>
      <c r="AR3062" s="533">
        <f>IF(AN3062=0,0,(AP3062/AN3062)*100)</f>
        <v>0</v>
      </c>
      <c r="AS3062" s="534"/>
      <c r="AT3062" s="547">
        <f>AB3062+AH3062+AN3062</f>
        <v>0</v>
      </c>
      <c r="AU3062" s="548"/>
      <c r="AV3062" s="551">
        <f>AD3062+AJ3062+AP3062</f>
        <v>0</v>
      </c>
      <c r="AW3062" s="552"/>
      <c r="AX3062" s="533">
        <f>IF(AT3062=0,0,(AV3062/AT3062)*100)</f>
        <v>0</v>
      </c>
      <c r="AY3062" s="534"/>
      <c r="AZ3062" s="537"/>
      <c r="BA3062" s="545"/>
      <c r="BB3062" s="537"/>
      <c r="BC3062" s="538"/>
      <c r="BD3062" s="533">
        <f>IF(AZ3062=0,0,(BB3062/AZ3062)*100)</f>
        <v>0</v>
      </c>
      <c r="BE3062" s="534"/>
      <c r="BF3062" s="547">
        <f>AT3062+AZ3062</f>
        <v>0</v>
      </c>
      <c r="BG3062" s="548"/>
      <c r="BH3062" s="551">
        <f>AV3062+BB3062</f>
        <v>0</v>
      </c>
      <c r="BI3062" s="552"/>
      <c r="BJ3062" s="533">
        <f>IF(BF3062=0,0,(BH3062/BF3062)*100)</f>
        <v>0</v>
      </c>
      <c r="BK3062" s="619"/>
      <c r="BL3062" s="621">
        <f>(AD3062*2)+(AJ3062*2)+(AP3062*3)+BB3062</f>
        <v>0</v>
      </c>
      <c r="BM3062" s="622"/>
      <c r="BN3062" s="623"/>
      <c r="BO3062" s="647"/>
      <c r="BP3062" s="83"/>
      <c r="BQ3062" s="84"/>
      <c r="BR3062" s="77"/>
      <c r="BS3062" s="77"/>
      <c r="BT3062" s="278"/>
    </row>
    <row r="3063" spans="1:75" s="79" customFormat="1" ht="33.75" hidden="1" customHeight="1" thickBot="1" x14ac:dyDescent="0.5">
      <c r="A3063" s="278"/>
      <c r="B3063" s="232"/>
      <c r="C3063" s="257"/>
      <c r="D3063" s="613"/>
      <c r="E3063" s="614"/>
      <c r="F3063" s="86"/>
      <c r="G3063" s="86"/>
      <c r="H3063" s="543"/>
      <c r="I3063" s="546"/>
      <c r="J3063" s="543"/>
      <c r="K3063" s="546"/>
      <c r="L3063" s="539"/>
      <c r="M3063" s="540"/>
      <c r="N3063" s="535">
        <f>IF((N3060+N3062)=0,0,N3060/(N3060+N3062)*100)</f>
        <v>0</v>
      </c>
      <c r="O3063" s="536"/>
      <c r="P3063" s="539"/>
      <c r="Q3063" s="546"/>
      <c r="R3063" s="539"/>
      <c r="S3063" s="540"/>
      <c r="T3063" s="535"/>
      <c r="U3063" s="536"/>
      <c r="V3063" s="539"/>
      <c r="W3063" s="540"/>
      <c r="X3063" s="543"/>
      <c r="Y3063" s="544"/>
      <c r="Z3063" s="543"/>
      <c r="AA3063" s="544"/>
      <c r="AB3063" s="540"/>
      <c r="AC3063" s="546"/>
      <c r="AD3063" s="539"/>
      <c r="AE3063" s="540"/>
      <c r="AF3063" s="535"/>
      <c r="AG3063" s="536"/>
      <c r="AH3063" s="539"/>
      <c r="AI3063" s="546"/>
      <c r="AJ3063" s="539"/>
      <c r="AK3063" s="540"/>
      <c r="AL3063" s="535"/>
      <c r="AM3063" s="536"/>
      <c r="AN3063" s="539"/>
      <c r="AO3063" s="546"/>
      <c r="AP3063" s="539"/>
      <c r="AQ3063" s="540"/>
      <c r="AR3063" s="535"/>
      <c r="AS3063" s="536"/>
      <c r="AT3063" s="549"/>
      <c r="AU3063" s="550"/>
      <c r="AV3063" s="553"/>
      <c r="AW3063" s="554"/>
      <c r="AX3063" s="535"/>
      <c r="AY3063" s="536"/>
      <c r="AZ3063" s="539"/>
      <c r="BA3063" s="546"/>
      <c r="BB3063" s="539"/>
      <c r="BC3063" s="540"/>
      <c r="BD3063" s="535"/>
      <c r="BE3063" s="536"/>
      <c r="BF3063" s="549"/>
      <c r="BG3063" s="550"/>
      <c r="BH3063" s="553"/>
      <c r="BI3063" s="554"/>
      <c r="BJ3063" s="535"/>
      <c r="BK3063" s="620"/>
      <c r="BL3063" s="624"/>
      <c r="BM3063" s="625"/>
      <c r="BN3063" s="626"/>
      <c r="BO3063" s="648"/>
      <c r="BP3063" s="222"/>
      <c r="BQ3063" s="222"/>
      <c r="BR3063" s="77"/>
      <c r="BS3063" s="77"/>
      <c r="BT3063" s="278"/>
    </row>
    <row r="3064" spans="1:75" ht="16.5" hidden="1" customHeight="1" thickTop="1" thickBot="1" x14ac:dyDescent="0.5">
      <c r="A3064" s="268"/>
      <c r="B3064" s="229"/>
      <c r="C3064" s="195"/>
      <c r="D3064" s="195"/>
      <c r="E3064" s="195"/>
      <c r="F3064" s="195"/>
      <c r="G3064" s="195"/>
      <c r="H3064" s="195"/>
      <c r="I3064" s="195"/>
      <c r="J3064" s="195"/>
      <c r="K3064" s="195"/>
      <c r="L3064" s="195"/>
      <c r="M3064" s="195"/>
      <c r="N3064" s="195"/>
      <c r="O3064" s="195"/>
      <c r="P3064" s="195"/>
      <c r="Q3064" s="195"/>
      <c r="R3064" s="195"/>
      <c r="S3064" s="195"/>
      <c r="T3064" s="195"/>
      <c r="U3064" s="195"/>
      <c r="V3064" s="195"/>
      <c r="W3064" s="195"/>
      <c r="X3064" s="195"/>
      <c r="Y3064" s="195"/>
      <c r="Z3064" s="195"/>
      <c r="AA3064" s="195"/>
      <c r="AB3064" s="195"/>
      <c r="AC3064" s="195"/>
      <c r="AD3064" s="195"/>
      <c r="AE3064" s="195"/>
      <c r="AF3064" s="198"/>
      <c r="AG3064" s="198"/>
      <c r="AH3064" s="195"/>
      <c r="AI3064" s="195"/>
      <c r="AJ3064" s="195"/>
      <c r="AK3064" s="195"/>
      <c r="AL3064" s="195"/>
      <c r="AM3064" s="195"/>
      <c r="AN3064" s="195"/>
      <c r="AO3064" s="195"/>
      <c r="AP3064" s="195"/>
      <c r="AQ3064" s="195"/>
      <c r="AR3064" s="195"/>
      <c r="AS3064" s="195"/>
      <c r="AT3064" s="195"/>
      <c r="AU3064" s="195"/>
      <c r="AV3064" s="195"/>
      <c r="AW3064" s="195"/>
      <c r="AX3064" s="195"/>
      <c r="AY3064" s="195"/>
      <c r="AZ3064" s="195"/>
      <c r="BA3064" s="195"/>
      <c r="BB3064" s="195"/>
      <c r="BC3064" s="195"/>
      <c r="BD3064" s="195"/>
      <c r="BE3064" s="195"/>
      <c r="BF3064" s="195"/>
      <c r="BG3064" s="195"/>
      <c r="BH3064" s="195"/>
      <c r="BI3064" s="195"/>
      <c r="BJ3064" s="195"/>
      <c r="BK3064" s="195"/>
      <c r="BL3064" s="195"/>
      <c r="BM3064" s="195"/>
      <c r="BN3064" s="195"/>
      <c r="BO3064" s="247"/>
      <c r="BP3064" s="600">
        <f>IF((J3060+L3062)=0,0,(J3060/(J3060+L3062)*100)%)</f>
        <v>0</v>
      </c>
      <c r="BQ3064" s="601"/>
      <c r="BR3064" s="600">
        <f>IF((L3060+J3062)=0,0,(L3060/(L3060+J3062)*100)%)</f>
        <v>0</v>
      </c>
      <c r="BS3064" s="601"/>
      <c r="BT3064" s="268"/>
    </row>
    <row r="3065" spans="1:75" s="85" customFormat="1" ht="79.5" hidden="1" customHeight="1" thickTop="1" thickBot="1" x14ac:dyDescent="0.55000000000000004">
      <c r="A3065" s="279"/>
      <c r="B3065" s="682" t="s">
        <v>59</v>
      </c>
      <c r="C3065" s="683"/>
      <c r="D3065" s="608" t="s">
        <v>53</v>
      </c>
      <c r="E3065" s="608"/>
      <c r="F3065" s="608"/>
      <c r="G3065" s="730"/>
      <c r="H3065" s="589"/>
      <c r="I3065" s="590"/>
      <c r="J3065" s="591"/>
      <c r="K3065" s="200"/>
      <c r="L3065" s="589"/>
      <c r="M3065" s="590"/>
      <c r="N3065" s="591"/>
      <c r="O3065" s="592" t="s">
        <v>46</v>
      </c>
      <c r="P3065" s="593"/>
      <c r="Q3065" s="593"/>
      <c r="R3065" s="593"/>
      <c r="S3065" s="589"/>
      <c r="T3065" s="590"/>
      <c r="U3065" s="591"/>
      <c r="V3065" s="200"/>
      <c r="W3065" s="589"/>
      <c r="X3065" s="590"/>
      <c r="Y3065" s="591"/>
      <c r="Z3065" s="592" t="s">
        <v>48</v>
      </c>
      <c r="AA3065" s="593"/>
      <c r="AB3065" s="593"/>
      <c r="AC3065" s="594"/>
      <c r="AD3065" s="589"/>
      <c r="AE3065" s="590"/>
      <c r="AF3065" s="591"/>
      <c r="AG3065" s="200"/>
      <c r="AH3065" s="589"/>
      <c r="AI3065" s="590"/>
      <c r="AJ3065" s="591"/>
      <c r="AK3065" s="592" t="s">
        <v>52</v>
      </c>
      <c r="AL3065" s="593"/>
      <c r="AM3065" s="593"/>
      <c r="AN3065" s="594"/>
      <c r="AO3065" s="589"/>
      <c r="AP3065" s="590"/>
      <c r="AQ3065" s="591"/>
      <c r="AR3065" s="204"/>
      <c r="AS3065" s="589"/>
      <c r="AT3065" s="590"/>
      <c r="AU3065" s="591"/>
      <c r="AV3065" s="258"/>
      <c r="AW3065" s="258"/>
      <c r="AX3065" s="258"/>
      <c r="AY3065" s="258"/>
      <c r="AZ3065" s="532" t="s">
        <v>20</v>
      </c>
      <c r="BA3065" s="532"/>
      <c r="BB3065" s="532"/>
      <c r="BC3065" s="532"/>
      <c r="BD3065" s="615"/>
      <c r="BE3065" s="616">
        <f>BL3060</f>
        <v>0</v>
      </c>
      <c r="BF3065" s="617"/>
      <c r="BG3065" s="618"/>
      <c r="BH3065" s="205"/>
      <c r="BI3065" s="616">
        <f>BL3062</f>
        <v>0</v>
      </c>
      <c r="BJ3065" s="617"/>
      <c r="BK3065" s="618"/>
      <c r="BL3065" s="206"/>
      <c r="BM3065" s="206"/>
      <c r="BN3065" s="206"/>
      <c r="BO3065" s="248"/>
      <c r="BP3065" s="87"/>
      <c r="BQ3065" s="87"/>
      <c r="BR3065" s="81"/>
      <c r="BS3065" s="81"/>
      <c r="BT3065" s="279"/>
    </row>
    <row r="3066" spans="1:75" ht="15.6" hidden="1" customHeight="1" thickTop="1" thickBot="1" x14ac:dyDescent="0.55000000000000004">
      <c r="A3066" s="268"/>
      <c r="B3066" s="230"/>
      <c r="C3066" s="191"/>
      <c r="D3066" s="196"/>
      <c r="E3066" s="196"/>
      <c r="F3066" s="199"/>
      <c r="G3066" s="199"/>
      <c r="H3066" s="202"/>
      <c r="I3066" s="202"/>
      <c r="J3066" s="202"/>
      <c r="K3066" s="202"/>
      <c r="L3066" s="202"/>
      <c r="M3066" s="202"/>
      <c r="N3066" s="202"/>
      <c r="O3066" s="199"/>
      <c r="P3066" s="199"/>
      <c r="Q3066" s="199"/>
      <c r="R3066" s="199"/>
      <c r="S3066" s="202"/>
      <c r="T3066" s="202"/>
      <c r="U3066" s="202"/>
      <c r="V3066" s="201"/>
      <c r="W3066" s="202"/>
      <c r="X3066" s="202"/>
      <c r="Y3066" s="202"/>
      <c r="Z3066" s="199"/>
      <c r="AA3066" s="199"/>
      <c r="AB3066" s="199"/>
      <c r="AC3066" s="199"/>
      <c r="AD3066" s="202"/>
      <c r="AE3066" s="202"/>
      <c r="AF3066" s="202"/>
      <c r="AG3066" s="202"/>
      <c r="AH3066" s="201"/>
      <c r="AI3066" s="201"/>
      <c r="AJ3066" s="202"/>
      <c r="AK3066" s="199"/>
      <c r="AL3066" s="199"/>
      <c r="AM3066" s="199"/>
      <c r="AN3066" s="199"/>
      <c r="AO3066" s="202"/>
      <c r="AP3066" s="202"/>
      <c r="AQ3066" s="202"/>
      <c r="AR3066" s="202"/>
      <c r="AS3066" s="202"/>
      <c r="AT3066" s="204"/>
      <c r="AU3066" s="204"/>
      <c r="AV3066" s="207"/>
      <c r="AW3066" s="207"/>
      <c r="AX3066" s="207"/>
      <c r="AY3066" s="207"/>
      <c r="AZ3066" s="199"/>
      <c r="BA3066" s="208"/>
      <c r="BB3066" s="208"/>
      <c r="BC3066" s="209"/>
      <c r="BD3066" s="210"/>
      <c r="BE3066" s="211"/>
      <c r="BF3066" s="211"/>
      <c r="BG3066" s="204"/>
      <c r="BH3066" s="212"/>
      <c r="BI3066" s="213"/>
      <c r="BJ3066" s="213"/>
      <c r="BK3066" s="204"/>
      <c r="BL3066" s="207"/>
      <c r="BM3066" s="207"/>
      <c r="BN3066" s="207"/>
      <c r="BO3066" s="249"/>
      <c r="BP3066" s="88"/>
      <c r="BQ3066" s="88"/>
      <c r="BR3066" s="65"/>
      <c r="BS3066" s="65"/>
      <c r="BT3066" s="268"/>
    </row>
    <row r="3067" spans="1:75" s="85" customFormat="1" ht="79.5" hidden="1" customHeight="1" thickTop="1" thickBot="1" x14ac:dyDescent="0.55000000000000004">
      <c r="A3067" s="279"/>
      <c r="B3067" s="531" t="s">
        <v>45</v>
      </c>
      <c r="C3067" s="532"/>
      <c r="D3067" s="608" t="s">
        <v>54</v>
      </c>
      <c r="E3067" s="608"/>
      <c r="F3067" s="608"/>
      <c r="G3067" s="730"/>
      <c r="H3067" s="616">
        <f>H3065</f>
        <v>0</v>
      </c>
      <c r="I3067" s="617"/>
      <c r="J3067" s="618"/>
      <c r="K3067" s="200"/>
      <c r="L3067" s="616">
        <f>L3065</f>
        <v>0</v>
      </c>
      <c r="M3067" s="617"/>
      <c r="N3067" s="618"/>
      <c r="O3067" s="592" t="s">
        <v>50</v>
      </c>
      <c r="P3067" s="593"/>
      <c r="Q3067" s="593"/>
      <c r="R3067" s="593"/>
      <c r="S3067" s="616">
        <f>S3065-H3065</f>
        <v>0</v>
      </c>
      <c r="T3067" s="617"/>
      <c r="U3067" s="618"/>
      <c r="V3067" s="200"/>
      <c r="W3067" s="616">
        <f>W3065-L3065</f>
        <v>0</v>
      </c>
      <c r="X3067" s="617"/>
      <c r="Y3067" s="618"/>
      <c r="Z3067" s="592" t="s">
        <v>49</v>
      </c>
      <c r="AA3067" s="593"/>
      <c r="AB3067" s="593"/>
      <c r="AC3067" s="594"/>
      <c r="AD3067" s="616">
        <f>AD3065-S3065</f>
        <v>0</v>
      </c>
      <c r="AE3067" s="617"/>
      <c r="AF3067" s="618"/>
      <c r="AG3067" s="200"/>
      <c r="AH3067" s="616">
        <f>AH3065-W3065</f>
        <v>0</v>
      </c>
      <c r="AI3067" s="617"/>
      <c r="AJ3067" s="618"/>
      <c r="AK3067" s="592" t="s">
        <v>51</v>
      </c>
      <c r="AL3067" s="593"/>
      <c r="AM3067" s="593"/>
      <c r="AN3067" s="594"/>
      <c r="AO3067" s="616">
        <f>AO3065-AD3065</f>
        <v>0</v>
      </c>
      <c r="AP3067" s="617"/>
      <c r="AQ3067" s="618"/>
      <c r="AR3067" s="204"/>
      <c r="AS3067" s="616">
        <f>AS3065-AH3065</f>
        <v>0</v>
      </c>
      <c r="AT3067" s="617"/>
      <c r="AU3067" s="618"/>
      <c r="AV3067" s="258"/>
      <c r="AW3067" s="258"/>
      <c r="AX3067" s="258"/>
      <c r="AY3067" s="258"/>
      <c r="AZ3067" s="532" t="s">
        <v>44</v>
      </c>
      <c r="BA3067" s="532"/>
      <c r="BB3067" s="532"/>
      <c r="BC3067" s="532"/>
      <c r="BD3067" s="615"/>
      <c r="BE3067" s="616">
        <f>BE3065-AO3065</f>
        <v>0</v>
      </c>
      <c r="BF3067" s="617"/>
      <c r="BG3067" s="618"/>
      <c r="BH3067" s="214"/>
      <c r="BI3067" s="616">
        <f>BI3065-AS3065</f>
        <v>0</v>
      </c>
      <c r="BJ3067" s="617"/>
      <c r="BK3067" s="618"/>
      <c r="BL3067" s="206"/>
      <c r="BM3067" s="206"/>
      <c r="BN3067" s="206"/>
      <c r="BO3067" s="248"/>
      <c r="BP3067" s="87"/>
      <c r="BQ3067" s="87"/>
      <c r="BR3067" s="81"/>
      <c r="BS3067" s="81"/>
      <c r="BT3067" s="279"/>
      <c r="BW3067" s="79"/>
    </row>
    <row r="3068" spans="1:75" ht="18.75" hidden="1" customHeight="1" thickTop="1" thickBot="1" x14ac:dyDescent="0.5">
      <c r="A3068" s="268"/>
      <c r="B3068" s="231"/>
      <c r="C3068" s="197"/>
      <c r="D3068" s="197"/>
      <c r="E3068" s="197"/>
      <c r="F3068" s="254"/>
      <c r="G3068" s="254"/>
      <c r="H3068" s="197"/>
      <c r="I3068" s="197"/>
      <c r="J3068" s="197"/>
      <c r="K3068" s="197"/>
      <c r="L3068" s="197"/>
      <c r="M3068" s="197"/>
      <c r="N3068" s="197"/>
      <c r="O3068" s="197"/>
      <c r="P3068" s="197"/>
      <c r="Q3068" s="197"/>
      <c r="R3068" s="197"/>
      <c r="S3068" s="197"/>
      <c r="T3068" s="197"/>
      <c r="U3068" s="197"/>
      <c r="V3068" s="197"/>
      <c r="W3068" s="197"/>
      <c r="X3068" s="197"/>
      <c r="Y3068" s="197"/>
      <c r="Z3068" s="197"/>
      <c r="AA3068" s="197"/>
      <c r="AB3068" s="197"/>
      <c r="AC3068" s="197"/>
      <c r="AD3068" s="197"/>
      <c r="AE3068" s="197"/>
      <c r="AF3068" s="203"/>
      <c r="AG3068" s="203"/>
      <c r="AH3068" s="197"/>
      <c r="AI3068" s="197"/>
      <c r="AJ3068" s="197"/>
      <c r="AK3068" s="197"/>
      <c r="AL3068" s="197"/>
      <c r="AM3068" s="197"/>
      <c r="AN3068" s="197"/>
      <c r="AO3068" s="197"/>
      <c r="AP3068" s="197"/>
      <c r="AQ3068" s="197"/>
      <c r="AR3068" s="197"/>
      <c r="AS3068" s="197"/>
      <c r="AT3068" s="197"/>
      <c r="AU3068" s="197"/>
      <c r="AV3068" s="197"/>
      <c r="AW3068" s="197"/>
      <c r="AX3068" s="197"/>
      <c r="AY3068" s="197"/>
      <c r="AZ3068" s="197"/>
      <c r="BA3068" s="640" t="s">
        <v>153</v>
      </c>
      <c r="BB3068" s="640"/>
      <c r="BC3068" s="640"/>
      <c r="BD3068" s="640"/>
      <c r="BE3068" s="640"/>
      <c r="BF3068" s="640"/>
      <c r="BG3068" s="640"/>
      <c r="BH3068" s="640"/>
      <c r="BI3068" s="640"/>
      <c r="BJ3068" s="640"/>
      <c r="BK3068" s="640"/>
      <c r="BL3068" s="640"/>
      <c r="BM3068" s="640"/>
      <c r="BN3068" s="640"/>
      <c r="BO3068" s="250"/>
      <c r="BP3068" s="89"/>
      <c r="BQ3068" s="89"/>
      <c r="BR3068" s="65"/>
      <c r="BS3068" s="65"/>
      <c r="BT3068" s="268"/>
    </row>
    <row r="3069" spans="1:75" s="255" customFormat="1" ht="13.5" hidden="1" customHeight="1" thickTop="1" x14ac:dyDescent="0.45">
      <c r="A3069" s="268"/>
      <c r="B3069" s="269"/>
      <c r="C3069" s="268"/>
      <c r="D3069" s="268"/>
      <c r="E3069" s="268"/>
      <c r="F3069" s="270"/>
      <c r="G3069" s="270"/>
      <c r="H3069" s="268"/>
      <c r="I3069" s="268"/>
      <c r="J3069" s="268"/>
      <c r="K3069" s="268"/>
      <c r="L3069" s="268"/>
      <c r="M3069" s="268"/>
      <c r="N3069" s="268"/>
      <c r="O3069" s="268"/>
      <c r="P3069" s="268"/>
      <c r="Q3069" s="268"/>
      <c r="R3069" s="268"/>
      <c r="S3069" s="268"/>
      <c r="T3069" s="268"/>
      <c r="U3069" s="268"/>
      <c r="V3069" s="268"/>
      <c r="W3069" s="268"/>
      <c r="X3069" s="268"/>
      <c r="Y3069" s="268"/>
      <c r="Z3069" s="268"/>
      <c r="AA3069" s="268"/>
      <c r="AB3069" s="268"/>
      <c r="AC3069" s="268"/>
      <c r="AD3069" s="268"/>
      <c r="AE3069" s="268"/>
      <c r="AF3069" s="271"/>
      <c r="AG3069" s="271"/>
      <c r="AH3069" s="268"/>
      <c r="AI3069" s="268"/>
      <c r="AJ3069" s="268"/>
      <c r="AK3069" s="268"/>
      <c r="AL3069" s="268"/>
      <c r="AM3069" s="268"/>
      <c r="AN3069" s="268"/>
      <c r="AO3069" s="268"/>
      <c r="AP3069" s="268"/>
      <c r="AQ3069" s="268"/>
      <c r="AR3069" s="268"/>
      <c r="AS3069" s="268"/>
      <c r="AT3069" s="268"/>
      <c r="AU3069" s="268"/>
      <c r="AV3069" s="268"/>
      <c r="AW3069" s="268"/>
      <c r="AX3069" s="268"/>
      <c r="AY3069" s="268"/>
      <c r="AZ3069" s="268"/>
      <c r="BA3069" s="268"/>
      <c r="BB3069" s="268"/>
      <c r="BC3069" s="268"/>
      <c r="BD3069" s="268"/>
      <c r="BE3069" s="268"/>
      <c r="BF3069" s="268"/>
      <c r="BG3069" s="268"/>
      <c r="BH3069" s="268"/>
      <c r="BI3069" s="268"/>
      <c r="BJ3069" s="268"/>
      <c r="BK3069" s="268"/>
      <c r="BL3069" s="268"/>
      <c r="BM3069" s="268"/>
      <c r="BN3069" s="268"/>
      <c r="BO3069" s="272"/>
      <c r="BP3069" s="272"/>
      <c r="BQ3069" s="272"/>
      <c r="BR3069" s="268"/>
      <c r="BS3069" s="268"/>
      <c r="BT3069" s="268"/>
    </row>
    <row r="3070" spans="1:75" s="69" customFormat="1" ht="33.75" hidden="1" x14ac:dyDescent="0.5">
      <c r="A3070" s="273"/>
      <c r="B3070" s="695" t="s">
        <v>9</v>
      </c>
      <c r="C3070" s="695"/>
      <c r="D3070" s="695"/>
      <c r="E3070" s="695"/>
      <c r="F3070" s="695"/>
      <c r="G3070" s="695"/>
      <c r="H3070" s="695"/>
      <c r="I3070" s="695"/>
      <c r="J3070" s="695"/>
      <c r="K3070" s="695"/>
      <c r="L3070" s="695"/>
      <c r="M3070" s="695"/>
      <c r="N3070" s="695"/>
      <c r="O3070" s="695"/>
      <c r="P3070" s="695"/>
      <c r="Q3070" s="695"/>
      <c r="R3070" s="695"/>
      <c r="S3070" s="695"/>
      <c r="T3070" s="695"/>
      <c r="U3070" s="695"/>
      <c r="V3070" s="695"/>
      <c r="W3070" s="695"/>
      <c r="X3070" s="695"/>
      <c r="Y3070" s="695"/>
      <c r="Z3070" s="695"/>
      <c r="AA3070" s="695"/>
      <c r="AB3070" s="695"/>
      <c r="AC3070" s="695"/>
      <c r="AD3070" s="695"/>
      <c r="AE3070" s="695"/>
      <c r="AF3070" s="695"/>
      <c r="AG3070" s="695"/>
      <c r="AH3070" s="695"/>
      <c r="AI3070" s="695"/>
      <c r="AJ3070" s="695"/>
      <c r="AK3070" s="695"/>
      <c r="AL3070" s="695"/>
      <c r="AM3070" s="695"/>
      <c r="AN3070" s="695"/>
      <c r="AO3070" s="695"/>
      <c r="AP3070" s="695"/>
      <c r="AQ3070" s="695"/>
      <c r="AR3070" s="695"/>
      <c r="AS3070" s="695"/>
      <c r="AT3070" s="695"/>
      <c r="AU3070" s="695"/>
      <c r="AV3070" s="695"/>
      <c r="AW3070" s="695"/>
      <c r="AX3070" s="695"/>
      <c r="AY3070" s="695"/>
      <c r="AZ3070" s="695"/>
      <c r="BA3070" s="695"/>
      <c r="BB3070" s="695"/>
      <c r="BC3070" s="695"/>
      <c r="BD3070" s="695"/>
      <c r="BE3070" s="695"/>
      <c r="BF3070" s="695"/>
      <c r="BG3070" s="695"/>
      <c r="BH3070" s="695"/>
      <c r="BI3070" s="695"/>
      <c r="BJ3070" s="695"/>
      <c r="BK3070" s="695"/>
      <c r="BL3070" s="695"/>
      <c r="BM3070" s="695"/>
      <c r="BN3070" s="695"/>
      <c r="BO3070" s="175"/>
      <c r="BP3070" s="175"/>
      <c r="BQ3070" s="175"/>
      <c r="BR3070" s="68"/>
      <c r="BS3070" s="68"/>
      <c r="BT3070" s="273"/>
    </row>
    <row r="3071" spans="1:75" ht="10.9" hidden="1" customHeight="1" x14ac:dyDescent="0.45">
      <c r="A3071" s="268"/>
      <c r="B3071" s="227"/>
      <c r="C3071" s="177"/>
      <c r="D3071" s="177"/>
      <c r="E3071" s="177"/>
      <c r="F3071" s="178"/>
      <c r="G3071" s="178"/>
      <c r="H3071" s="177"/>
      <c r="I3071" s="177"/>
      <c r="J3071" s="177"/>
      <c r="K3071" s="177"/>
      <c r="L3071" s="177"/>
      <c r="M3071" s="177"/>
      <c r="N3071" s="177"/>
      <c r="O3071" s="177"/>
      <c r="P3071" s="177"/>
      <c r="Q3071" s="177"/>
      <c r="R3071" s="177"/>
      <c r="S3071" s="177"/>
      <c r="T3071" s="177"/>
      <c r="U3071" s="177"/>
      <c r="V3071" s="177"/>
      <c r="W3071" s="177"/>
      <c r="X3071" s="177"/>
      <c r="Y3071" s="177"/>
      <c r="Z3071" s="177"/>
      <c r="AA3071" s="177"/>
      <c r="AB3071" s="177"/>
      <c r="AC3071" s="177"/>
      <c r="AD3071" s="177"/>
      <c r="AE3071" s="177"/>
      <c r="AF3071" s="179"/>
      <c r="AG3071" s="179"/>
      <c r="AH3071" s="177"/>
      <c r="AI3071" s="177"/>
      <c r="AJ3071" s="177"/>
      <c r="AK3071" s="177"/>
      <c r="AL3071" s="177"/>
      <c r="AM3071" s="177"/>
      <c r="AN3071" s="177"/>
      <c r="AO3071" s="177"/>
      <c r="AP3071" s="177"/>
      <c r="AQ3071" s="177"/>
      <c r="AR3071" s="177"/>
      <c r="AS3071" s="177"/>
      <c r="AT3071" s="177"/>
      <c r="AU3071" s="177"/>
      <c r="AV3071" s="177"/>
      <c r="AW3071" s="177"/>
      <c r="AX3071" s="177"/>
      <c r="AY3071" s="177"/>
      <c r="AZ3071" s="177"/>
      <c r="BA3071" s="177"/>
      <c r="BB3071" s="177"/>
      <c r="BC3071" s="177"/>
      <c r="BD3071" s="177"/>
      <c r="BE3071" s="177"/>
      <c r="BF3071" s="177"/>
      <c r="BG3071" s="177"/>
      <c r="BH3071" s="177"/>
      <c r="BI3071" s="177"/>
      <c r="BJ3071" s="177"/>
      <c r="BK3071" s="177"/>
      <c r="BL3071" s="177"/>
      <c r="BM3071" s="177"/>
      <c r="BN3071" s="259"/>
      <c r="BO3071" s="245"/>
      <c r="BP3071" s="259"/>
      <c r="BQ3071" s="259"/>
      <c r="BR3071" s="65"/>
      <c r="BS3071" s="65"/>
      <c r="BT3071" s="268"/>
    </row>
    <row r="3072" spans="1:75" s="70" customFormat="1" ht="36.75" hidden="1" customHeight="1" x14ac:dyDescent="0.45">
      <c r="A3072" s="274"/>
      <c r="B3072" s="227"/>
      <c r="C3072" s="176"/>
      <c r="D3072" s="226" t="s">
        <v>10</v>
      </c>
      <c r="E3072" s="713" t="str">
        <f>IF(ROSTER!D$3="","",ROSTER!D$3)</f>
        <v/>
      </c>
      <c r="F3072" s="713"/>
      <c r="G3072" s="713"/>
      <c r="H3072" s="713"/>
      <c r="I3072" s="713"/>
      <c r="J3072" s="713"/>
      <c r="K3072" s="713"/>
      <c r="L3072" s="713"/>
      <c r="M3072" s="713"/>
      <c r="N3072" s="713"/>
      <c r="O3072" s="713"/>
      <c r="P3072" s="713"/>
      <c r="Q3072" s="713"/>
      <c r="R3072" s="713"/>
      <c r="S3072" s="713"/>
      <c r="T3072" s="713"/>
      <c r="U3072" s="713"/>
      <c r="V3072" s="713"/>
      <c r="W3072" s="713"/>
      <c r="X3072" s="713"/>
      <c r="Y3072" s="713"/>
      <c r="Z3072" s="713"/>
      <c r="AA3072" s="713"/>
      <c r="AB3072" s="713"/>
      <c r="AC3072" s="713"/>
      <c r="AD3072" s="180"/>
      <c r="AE3072" s="719" t="s">
        <v>11</v>
      </c>
      <c r="AF3072" s="719"/>
      <c r="AG3072" s="719"/>
      <c r="AH3072" s="719"/>
      <c r="AI3072" s="719"/>
      <c r="AJ3072" s="719"/>
      <c r="AK3072" s="719"/>
      <c r="AL3072" s="717"/>
      <c r="AM3072" s="717"/>
      <c r="AN3072" s="717"/>
      <c r="AO3072" s="717"/>
      <c r="AP3072" s="717"/>
      <c r="AQ3072" s="717"/>
      <c r="AR3072" s="717"/>
      <c r="AS3072" s="717"/>
      <c r="AT3072" s="717"/>
      <c r="AU3072" s="717"/>
      <c r="AV3072" s="717"/>
      <c r="AW3072" s="717"/>
      <c r="AX3072" s="717"/>
      <c r="AY3072" s="717"/>
      <c r="AZ3072" s="717"/>
      <c r="BA3072" s="717"/>
      <c r="BB3072" s="717"/>
      <c r="BC3072" s="717"/>
      <c r="BD3072" s="717"/>
      <c r="BE3072" s="717"/>
      <c r="BF3072" s="717"/>
      <c r="BG3072" s="717"/>
      <c r="BH3072" s="717"/>
      <c r="BI3072" s="717"/>
      <c r="BJ3072" s="717"/>
      <c r="BK3072" s="717"/>
      <c r="BL3072" s="717"/>
      <c r="BM3072" s="717"/>
      <c r="BN3072" s="259"/>
      <c r="BO3072" s="246" t="s">
        <v>130</v>
      </c>
      <c r="BP3072" s="259"/>
      <c r="BQ3072" s="259"/>
      <c r="BR3072" s="66"/>
      <c r="BS3072" s="66"/>
      <c r="BT3072" s="274"/>
    </row>
    <row r="3073" spans="1:72" ht="8.85" hidden="1" customHeight="1" x14ac:dyDescent="0.45">
      <c r="A3073" s="275"/>
      <c r="B3073" s="227"/>
      <c r="C3073" s="179" t="s">
        <v>38</v>
      </c>
      <c r="D3073" s="179"/>
      <c r="E3073" s="179"/>
      <c r="F3073" s="181"/>
      <c r="G3073" s="181"/>
      <c r="H3073" s="179"/>
      <c r="I3073" s="179"/>
      <c r="J3073" s="182"/>
      <c r="K3073" s="182"/>
      <c r="L3073" s="182"/>
      <c r="M3073" s="182"/>
      <c r="N3073" s="182"/>
      <c r="O3073" s="182"/>
      <c r="P3073" s="182"/>
      <c r="Q3073" s="182"/>
      <c r="R3073" s="182"/>
      <c r="S3073" s="182"/>
      <c r="T3073" s="182"/>
      <c r="U3073" s="182"/>
      <c r="V3073" s="182"/>
      <c r="W3073" s="182"/>
      <c r="X3073" s="182"/>
      <c r="Y3073" s="182"/>
      <c r="Z3073" s="182"/>
      <c r="AA3073" s="182"/>
      <c r="AB3073" s="182"/>
      <c r="AC3073" s="182"/>
      <c r="AD3073" s="182"/>
      <c r="AE3073" s="182"/>
      <c r="AF3073" s="182"/>
      <c r="AG3073" s="179"/>
      <c r="AH3073" s="183"/>
      <c r="AI3073" s="184"/>
      <c r="AJ3073" s="184"/>
      <c r="AK3073" s="184"/>
      <c r="AL3073" s="184"/>
      <c r="AM3073" s="184"/>
      <c r="AN3073" s="184"/>
      <c r="AO3073" s="185"/>
      <c r="AP3073" s="186"/>
      <c r="AQ3073" s="186"/>
      <c r="AR3073" s="186"/>
      <c r="AS3073" s="186"/>
      <c r="AT3073" s="186"/>
      <c r="AU3073" s="186"/>
      <c r="AV3073" s="186"/>
      <c r="AW3073" s="186"/>
      <c r="AX3073" s="186"/>
      <c r="AY3073" s="186"/>
      <c r="AZ3073" s="186"/>
      <c r="BA3073" s="186"/>
      <c r="BB3073" s="186"/>
      <c r="BC3073" s="186"/>
      <c r="BD3073" s="186"/>
      <c r="BE3073" s="186"/>
      <c r="BF3073" s="186"/>
      <c r="BG3073" s="186"/>
      <c r="BH3073" s="186"/>
      <c r="BI3073" s="186"/>
      <c r="BJ3073" s="186"/>
      <c r="BK3073" s="186"/>
      <c r="BL3073" s="186"/>
      <c r="BM3073" s="186"/>
      <c r="BN3073" s="186"/>
      <c r="BO3073" s="187"/>
      <c r="BP3073" s="187"/>
      <c r="BQ3073" s="187"/>
      <c r="BR3073" s="71"/>
      <c r="BS3073" s="71"/>
      <c r="BT3073" s="275"/>
    </row>
    <row r="3074" spans="1:72" s="70" customFormat="1" ht="40.5" hidden="1" x14ac:dyDescent="0.45">
      <c r="A3074" s="274"/>
      <c r="B3074" s="227"/>
      <c r="C3074" s="692" t="s">
        <v>37</v>
      </c>
      <c r="D3074" s="692"/>
      <c r="E3074" s="717"/>
      <c r="F3074" s="717"/>
      <c r="G3074" s="717"/>
      <c r="H3074" s="717"/>
      <c r="I3074" s="717"/>
      <c r="J3074" s="717"/>
      <c r="K3074" s="717"/>
      <c r="L3074" s="717"/>
      <c r="M3074" s="717"/>
      <c r="N3074" s="717"/>
      <c r="O3074" s="717"/>
      <c r="P3074" s="717"/>
      <c r="Q3074" s="717"/>
      <c r="R3074" s="717"/>
      <c r="S3074" s="717"/>
      <c r="T3074" s="717"/>
      <c r="U3074" s="717"/>
      <c r="V3074" s="717"/>
      <c r="W3074" s="717"/>
      <c r="X3074" s="717"/>
      <c r="Y3074" s="717"/>
      <c r="Z3074" s="717"/>
      <c r="AA3074" s="717"/>
      <c r="AB3074" s="717"/>
      <c r="AC3074" s="717"/>
      <c r="AD3074" s="180"/>
      <c r="AE3074" s="718" t="s">
        <v>21</v>
      </c>
      <c r="AF3074" s="718"/>
      <c r="AG3074" s="718"/>
      <c r="AH3074" s="718"/>
      <c r="AI3074" s="717"/>
      <c r="AJ3074" s="717"/>
      <c r="AK3074" s="717"/>
      <c r="AL3074" s="717"/>
      <c r="AM3074" s="717"/>
      <c r="AN3074" s="717"/>
      <c r="AO3074" s="717"/>
      <c r="AP3074" s="717"/>
      <c r="AQ3074" s="717"/>
      <c r="AR3074" s="717"/>
      <c r="AS3074" s="717"/>
      <c r="AT3074" s="717"/>
      <c r="AU3074" s="717"/>
      <c r="AV3074" s="717"/>
      <c r="AW3074" s="717"/>
      <c r="AX3074" s="717"/>
      <c r="AY3074" s="717"/>
      <c r="AZ3074" s="717"/>
      <c r="BA3074" s="716" t="s">
        <v>12</v>
      </c>
      <c r="BB3074" s="716"/>
      <c r="BC3074" s="716"/>
      <c r="BD3074" s="708"/>
      <c r="BE3074" s="708"/>
      <c r="BF3074" s="708"/>
      <c r="BG3074" s="708"/>
      <c r="BH3074" s="708"/>
      <c r="BI3074" s="708"/>
      <c r="BJ3074" s="708"/>
      <c r="BK3074" s="708"/>
      <c r="BL3074" s="708"/>
      <c r="BM3074" s="708"/>
      <c r="BN3074" s="188"/>
      <c r="BO3074" s="334"/>
      <c r="BP3074" s="189"/>
      <c r="BQ3074" s="189"/>
      <c r="BR3074" s="72">
        <f>IF(BD3074=0,0,1)</f>
        <v>0</v>
      </c>
      <c r="BS3074" s="73">
        <f>IF((BE3124+BI3124)&gt;(AO3124+AS3124),1,0)</f>
        <v>0</v>
      </c>
      <c r="BT3074" s="276"/>
    </row>
    <row r="3075" spans="1:72" ht="9.6" hidden="1" customHeight="1" x14ac:dyDescent="0.45">
      <c r="A3075" s="268"/>
      <c r="B3075" s="227"/>
      <c r="C3075" s="177"/>
      <c r="D3075" s="177"/>
      <c r="E3075" s="177"/>
      <c r="F3075" s="178"/>
      <c r="G3075" s="178"/>
      <c r="H3075" s="177"/>
      <c r="I3075" s="177"/>
      <c r="J3075" s="177"/>
      <c r="K3075" s="177"/>
      <c r="L3075" s="177"/>
      <c r="M3075" s="177"/>
      <c r="N3075" s="177"/>
      <c r="O3075" s="177"/>
      <c r="P3075" s="177"/>
      <c r="Q3075" s="177"/>
      <c r="R3075" s="177"/>
      <c r="S3075" s="177"/>
      <c r="T3075" s="177"/>
      <c r="U3075" s="177"/>
      <c r="V3075" s="177"/>
      <c r="W3075" s="177"/>
      <c r="X3075" s="177"/>
      <c r="Y3075" s="177"/>
      <c r="Z3075" s="177"/>
      <c r="AA3075" s="177"/>
      <c r="AB3075" s="177"/>
      <c r="AC3075" s="177"/>
      <c r="AD3075" s="177"/>
      <c r="AE3075" s="177"/>
      <c r="AF3075" s="179"/>
      <c r="AG3075" s="179"/>
      <c r="AH3075" s="177"/>
      <c r="AI3075" s="177"/>
      <c r="AJ3075" s="177"/>
      <c r="AK3075" s="177"/>
      <c r="AL3075" s="177"/>
      <c r="AM3075" s="177"/>
      <c r="AN3075" s="177"/>
      <c r="AO3075" s="177"/>
      <c r="AP3075" s="177"/>
      <c r="AQ3075" s="177"/>
      <c r="AR3075" s="177"/>
      <c r="AS3075" s="177"/>
      <c r="AT3075" s="177"/>
      <c r="AU3075" s="177"/>
      <c r="AV3075" s="177"/>
      <c r="AW3075" s="177"/>
      <c r="AX3075" s="177"/>
      <c r="AY3075" s="177"/>
      <c r="AZ3075" s="177"/>
      <c r="BA3075" s="177"/>
      <c r="BB3075" s="177"/>
      <c r="BC3075" s="177"/>
      <c r="BD3075" s="177"/>
      <c r="BE3075" s="177"/>
      <c r="BF3075" s="177"/>
      <c r="BG3075" s="177"/>
      <c r="BH3075" s="177"/>
      <c r="BI3075" s="177"/>
      <c r="BJ3075" s="177"/>
      <c r="BK3075" s="177"/>
      <c r="BL3075" s="177"/>
      <c r="BM3075" s="177"/>
      <c r="BN3075" s="177"/>
      <c r="BO3075" s="190"/>
      <c r="BP3075" s="190"/>
      <c r="BQ3075" s="190"/>
      <c r="BR3075" s="65"/>
      <c r="BS3075" s="65"/>
      <c r="BT3075" s="268"/>
    </row>
    <row r="3076" spans="1:72" ht="8.85" hidden="1" customHeight="1" thickBot="1" x14ac:dyDescent="0.5">
      <c r="A3076" s="268"/>
      <c r="B3076" s="228"/>
      <c r="C3076" s="191"/>
      <c r="D3076" s="191"/>
      <c r="E3076" s="191"/>
      <c r="F3076" s="192"/>
      <c r="G3076" s="192"/>
      <c r="H3076" s="191"/>
      <c r="I3076" s="191"/>
      <c r="J3076" s="191"/>
      <c r="K3076" s="191"/>
      <c r="L3076" s="191"/>
      <c r="M3076" s="191"/>
      <c r="N3076" s="191"/>
      <c r="O3076" s="191"/>
      <c r="P3076" s="191"/>
      <c r="Q3076" s="191"/>
      <c r="R3076" s="191"/>
      <c r="S3076" s="191"/>
      <c r="T3076" s="191"/>
      <c r="U3076" s="191"/>
      <c r="V3076" s="191"/>
      <c r="W3076" s="191"/>
      <c r="X3076" s="191"/>
      <c r="Y3076" s="191"/>
      <c r="Z3076" s="191"/>
      <c r="AA3076" s="191"/>
      <c r="AB3076" s="191"/>
      <c r="AC3076" s="191"/>
      <c r="AD3076" s="191"/>
      <c r="AE3076" s="191"/>
      <c r="AF3076" s="193"/>
      <c r="AG3076" s="193"/>
      <c r="AH3076" s="191"/>
      <c r="AI3076" s="191"/>
      <c r="AJ3076" s="191"/>
      <c r="AK3076" s="191"/>
      <c r="AL3076" s="191"/>
      <c r="AM3076" s="191"/>
      <c r="AN3076" s="191"/>
      <c r="AO3076" s="191"/>
      <c r="AP3076" s="191"/>
      <c r="AQ3076" s="191"/>
      <c r="AR3076" s="191"/>
      <c r="AS3076" s="191"/>
      <c r="AT3076" s="191"/>
      <c r="AU3076" s="191"/>
      <c r="AV3076" s="191"/>
      <c r="AW3076" s="191"/>
      <c r="AX3076" s="191"/>
      <c r="AY3076" s="191"/>
      <c r="AZ3076" s="191"/>
      <c r="BA3076" s="191"/>
      <c r="BB3076" s="191"/>
      <c r="BC3076" s="191"/>
      <c r="BD3076" s="191"/>
      <c r="BE3076" s="191"/>
      <c r="BF3076" s="191"/>
      <c r="BG3076" s="191"/>
      <c r="BH3076" s="191"/>
      <c r="BI3076" s="191"/>
      <c r="BJ3076" s="191"/>
      <c r="BK3076" s="191"/>
      <c r="BL3076" s="191"/>
      <c r="BM3076" s="191"/>
      <c r="BN3076" s="191"/>
      <c r="BO3076" s="194"/>
      <c r="BP3076" s="194"/>
      <c r="BQ3076" s="194"/>
      <c r="BR3076" s="65"/>
      <c r="BS3076" s="65"/>
      <c r="BT3076" s="268"/>
    </row>
    <row r="3077" spans="1:72" s="70" customFormat="1" ht="40.5" hidden="1" customHeight="1" thickTop="1" x14ac:dyDescent="0.4">
      <c r="A3077" s="276"/>
      <c r="B3077" s="684" t="s">
        <v>0</v>
      </c>
      <c r="C3077" s="686" t="s">
        <v>1</v>
      </c>
      <c r="D3077" s="687"/>
      <c r="E3077" s="282" t="s">
        <v>28</v>
      </c>
      <c r="F3077" s="665" t="s">
        <v>93</v>
      </c>
      <c r="G3077" s="665" t="s">
        <v>94</v>
      </c>
      <c r="H3077" s="722" t="s">
        <v>40</v>
      </c>
      <c r="I3077" s="723"/>
      <c r="J3077" s="595" t="s">
        <v>7</v>
      </c>
      <c r="K3077" s="595"/>
      <c r="L3077" s="595"/>
      <c r="M3077" s="595"/>
      <c r="N3077" s="595"/>
      <c r="O3077" s="595"/>
      <c r="P3077" s="595" t="s">
        <v>2</v>
      </c>
      <c r="Q3077" s="595"/>
      <c r="R3077" s="595"/>
      <c r="S3077" s="595"/>
      <c r="T3077" s="595"/>
      <c r="U3077" s="595"/>
      <c r="V3077" s="659" t="s">
        <v>34</v>
      </c>
      <c r="W3077" s="660"/>
      <c r="X3077" s="659" t="s">
        <v>35</v>
      </c>
      <c r="Y3077" s="660"/>
      <c r="Z3077" s="659" t="s">
        <v>43</v>
      </c>
      <c r="AA3077" s="660"/>
      <c r="AB3077" s="595" t="s">
        <v>6</v>
      </c>
      <c r="AC3077" s="595"/>
      <c r="AD3077" s="595"/>
      <c r="AE3077" s="595"/>
      <c r="AF3077" s="595"/>
      <c r="AG3077" s="595"/>
      <c r="AH3077" s="595" t="s">
        <v>63</v>
      </c>
      <c r="AI3077" s="595"/>
      <c r="AJ3077" s="595"/>
      <c r="AK3077" s="595"/>
      <c r="AL3077" s="595"/>
      <c r="AM3077" s="595"/>
      <c r="AN3077" s="595" t="s">
        <v>64</v>
      </c>
      <c r="AO3077" s="595"/>
      <c r="AP3077" s="595"/>
      <c r="AQ3077" s="595"/>
      <c r="AR3077" s="595"/>
      <c r="AS3077" s="595"/>
      <c r="AT3077" s="595" t="s">
        <v>65</v>
      </c>
      <c r="AU3077" s="595"/>
      <c r="AV3077" s="595"/>
      <c r="AW3077" s="595"/>
      <c r="AX3077" s="595"/>
      <c r="AY3077" s="596"/>
      <c r="AZ3077" s="595" t="s">
        <v>4</v>
      </c>
      <c r="BA3077" s="595"/>
      <c r="BB3077" s="595"/>
      <c r="BC3077" s="595"/>
      <c r="BD3077" s="595"/>
      <c r="BE3077" s="597"/>
      <c r="BF3077" s="595" t="s">
        <v>66</v>
      </c>
      <c r="BG3077" s="595"/>
      <c r="BH3077" s="595"/>
      <c r="BI3077" s="595"/>
      <c r="BJ3077" s="595"/>
      <c r="BK3077" s="596"/>
      <c r="BL3077" s="651" t="s">
        <v>25</v>
      </c>
      <c r="BM3077" s="652"/>
      <c r="BN3077" s="653"/>
      <c r="BO3077" s="598" t="s">
        <v>100</v>
      </c>
      <c r="BP3077" s="598" t="s">
        <v>81</v>
      </c>
      <c r="BQ3077" s="598" t="s">
        <v>82</v>
      </c>
      <c r="BR3077" s="74"/>
      <c r="BS3077" s="74"/>
      <c r="BT3077" s="276"/>
    </row>
    <row r="3078" spans="1:72" s="70" customFormat="1" ht="41.25" hidden="1" customHeight="1" x14ac:dyDescent="0.4">
      <c r="A3078" s="276"/>
      <c r="B3078" s="685"/>
      <c r="C3078" s="688"/>
      <c r="D3078" s="689"/>
      <c r="E3078" s="221" t="s">
        <v>95</v>
      </c>
      <c r="F3078" s="666"/>
      <c r="G3078" s="666"/>
      <c r="H3078" s="724"/>
      <c r="I3078" s="725"/>
      <c r="J3078" s="645" t="s">
        <v>17</v>
      </c>
      <c r="K3078" s="646"/>
      <c r="L3078" s="641" t="s">
        <v>18</v>
      </c>
      <c r="M3078" s="642"/>
      <c r="N3078" s="657" t="s">
        <v>19</v>
      </c>
      <c r="O3078" s="658" t="s">
        <v>8</v>
      </c>
      <c r="P3078" s="645" t="s">
        <v>26</v>
      </c>
      <c r="Q3078" s="646"/>
      <c r="R3078" s="641" t="s">
        <v>24</v>
      </c>
      <c r="S3078" s="642"/>
      <c r="T3078" s="657" t="s">
        <v>19</v>
      </c>
      <c r="U3078" s="658"/>
      <c r="V3078" s="661"/>
      <c r="W3078" s="662"/>
      <c r="X3078" s="661"/>
      <c r="Y3078" s="662"/>
      <c r="Z3078" s="661"/>
      <c r="AA3078" s="662"/>
      <c r="AB3078" s="645" t="s">
        <v>47</v>
      </c>
      <c r="AC3078" s="646"/>
      <c r="AD3078" s="641" t="s">
        <v>23</v>
      </c>
      <c r="AE3078" s="642" t="s">
        <v>3</v>
      </c>
      <c r="AF3078" s="643" t="s">
        <v>5</v>
      </c>
      <c r="AG3078" s="644"/>
      <c r="AH3078" s="645" t="s">
        <v>47</v>
      </c>
      <c r="AI3078" s="646"/>
      <c r="AJ3078" s="641" t="s">
        <v>23</v>
      </c>
      <c r="AK3078" s="642" t="s">
        <v>3</v>
      </c>
      <c r="AL3078" s="643" t="s">
        <v>5</v>
      </c>
      <c r="AM3078" s="644"/>
      <c r="AN3078" s="645" t="s">
        <v>47</v>
      </c>
      <c r="AO3078" s="646"/>
      <c r="AP3078" s="641" t="s">
        <v>23</v>
      </c>
      <c r="AQ3078" s="642" t="s">
        <v>3</v>
      </c>
      <c r="AR3078" s="643" t="s">
        <v>5</v>
      </c>
      <c r="AS3078" s="644"/>
      <c r="AT3078" s="645" t="s">
        <v>47</v>
      </c>
      <c r="AU3078" s="646"/>
      <c r="AV3078" s="641" t="s">
        <v>23</v>
      </c>
      <c r="AW3078" s="642" t="s">
        <v>3</v>
      </c>
      <c r="AX3078" s="643" t="s">
        <v>5</v>
      </c>
      <c r="AY3078" s="644"/>
      <c r="AZ3078" s="645" t="s">
        <v>47</v>
      </c>
      <c r="BA3078" s="646"/>
      <c r="BB3078" s="641" t="s">
        <v>23</v>
      </c>
      <c r="BC3078" s="642" t="s">
        <v>3</v>
      </c>
      <c r="BD3078" s="643" t="s">
        <v>5</v>
      </c>
      <c r="BE3078" s="644"/>
      <c r="BF3078" s="645" t="s">
        <v>47</v>
      </c>
      <c r="BG3078" s="646"/>
      <c r="BH3078" s="641" t="s">
        <v>23</v>
      </c>
      <c r="BI3078" s="642" t="s">
        <v>3</v>
      </c>
      <c r="BJ3078" s="643" t="s">
        <v>5</v>
      </c>
      <c r="BK3078" s="644"/>
      <c r="BL3078" s="654"/>
      <c r="BM3078" s="655"/>
      <c r="BN3078" s="656"/>
      <c r="BO3078" s="599"/>
      <c r="BP3078" s="599"/>
      <c r="BQ3078" s="599"/>
      <c r="BR3078" s="74"/>
      <c r="BS3078" s="74"/>
      <c r="BT3078" s="276"/>
    </row>
    <row r="3079" spans="1:72" ht="23.85" hidden="1" customHeight="1" x14ac:dyDescent="0.35">
      <c r="A3079" s="277"/>
      <c r="B3079" s="678" t="str">
        <f>IF(ROSTER!B$8="","",ROSTER!B$8)</f>
        <v/>
      </c>
      <c r="C3079" s="669" t="str">
        <f>IF(ROSTER!C$8="","",ROSTER!C$8)</f>
        <v/>
      </c>
      <c r="D3079" s="670"/>
      <c r="E3079" s="667"/>
      <c r="F3079" s="680">
        <f>IF(E3079="y",1,IF(E3079="S",1,0))</f>
        <v>0</v>
      </c>
      <c r="G3079" s="663">
        <f>IF(E3079="S",1,0)</f>
        <v>0</v>
      </c>
      <c r="H3079" s="583"/>
      <c r="I3079" s="584"/>
      <c r="J3079" s="569"/>
      <c r="K3079" s="570"/>
      <c r="L3079" s="573"/>
      <c r="M3079" s="574"/>
      <c r="N3079" s="579">
        <f>L3079+J3079</f>
        <v>0</v>
      </c>
      <c r="O3079" s="580"/>
      <c r="P3079" s="569"/>
      <c r="Q3079" s="570"/>
      <c r="R3079" s="573"/>
      <c r="S3079" s="574"/>
      <c r="T3079" s="579">
        <f>R3079-P3079</f>
        <v>0</v>
      </c>
      <c r="U3079" s="580"/>
      <c r="V3079" s="583"/>
      <c r="W3079" s="584"/>
      <c r="X3079" s="569"/>
      <c r="Y3079" s="584"/>
      <c r="Z3079" s="569"/>
      <c r="AA3079" s="584"/>
      <c r="AB3079" s="569"/>
      <c r="AC3079" s="570"/>
      <c r="AD3079" s="573"/>
      <c r="AE3079" s="574"/>
      <c r="AF3079" s="557">
        <f>IF(AB3079=0,0,(AD3079/AB3079)*100)</f>
        <v>0</v>
      </c>
      <c r="AG3079" s="558"/>
      <c r="AH3079" s="569"/>
      <c r="AI3079" s="570"/>
      <c r="AJ3079" s="573"/>
      <c r="AK3079" s="574"/>
      <c r="AL3079" s="557">
        <f>IF(AH3079=0,0,(AJ3079/AH3079)*100)</f>
        <v>0</v>
      </c>
      <c r="AM3079" s="558"/>
      <c r="AN3079" s="569"/>
      <c r="AO3079" s="570"/>
      <c r="AP3079" s="573"/>
      <c r="AQ3079" s="574"/>
      <c r="AR3079" s="557">
        <f>IF(AN3079=0,0,(AP3079/AN3079)*100)</f>
        <v>0</v>
      </c>
      <c r="AS3079" s="558"/>
      <c r="AT3079" s="561">
        <f>AB3079+AH3079+AN3079</f>
        <v>0</v>
      </c>
      <c r="AU3079" s="562"/>
      <c r="AV3079" s="565">
        <f>AD3079+AJ3079+AP3079</f>
        <v>0</v>
      </c>
      <c r="AW3079" s="566"/>
      <c r="AX3079" s="557">
        <f>IF(AT3079=0,0,(AV3079/AT3079)*100)</f>
        <v>0</v>
      </c>
      <c r="AY3079" s="558"/>
      <c r="AZ3079" s="569"/>
      <c r="BA3079" s="570"/>
      <c r="BB3079" s="573"/>
      <c r="BC3079" s="574"/>
      <c r="BD3079" s="557">
        <f>IF(AZ3079=0,0,(BB3079/AZ3079)*100)</f>
        <v>0</v>
      </c>
      <c r="BE3079" s="558"/>
      <c r="BF3079" s="561">
        <f>AT3079+AZ3079</f>
        <v>0</v>
      </c>
      <c r="BG3079" s="562"/>
      <c r="BH3079" s="565">
        <f>AV3079+BB3079</f>
        <v>0</v>
      </c>
      <c r="BI3079" s="566"/>
      <c r="BJ3079" s="557">
        <f>IF(BF3079=0,0,(BH3079/BF3079)*100)</f>
        <v>0</v>
      </c>
      <c r="BK3079" s="558"/>
      <c r="BL3079" s="602">
        <f>(AD3079*2)+(AJ3079*2)+(AP3079*3)+BB3079</f>
        <v>0</v>
      </c>
      <c r="BM3079" s="603"/>
      <c r="BN3079" s="604"/>
      <c r="BO3079" s="587">
        <f>IF(BQ3079=0,0,50*BP3079/BQ3079)</f>
        <v>0</v>
      </c>
      <c r="BP3079" s="555">
        <f>(BL3079*BS$11)+(N3079*BS$12)+(X3079*BS$13)+(R3079*BS$14)+(V3079*BS$15)+(Z3079*BS$16)</f>
        <v>0</v>
      </c>
      <c r="BQ3079" s="555">
        <f>((AZ3079-BB3079)*BS$18)+((AT3079-AV3079)*BS$17)+(H3079*BS$19)+(P3079*BS$20)</f>
        <v>0</v>
      </c>
      <c r="BR3079" s="75" t="s">
        <v>70</v>
      </c>
      <c r="BS3079" s="76">
        <f>IF(BO3074="B",'VALUE POINTS'!L$10,IF('GAME STATS'!BO3074="C",'VALUE POINTS'!M$10,'VALUE POINTS'!K$10))</f>
        <v>1</v>
      </c>
      <c r="BT3079" s="280"/>
    </row>
    <row r="3080" spans="1:72" ht="23.85" hidden="1" customHeight="1" x14ac:dyDescent="0.35">
      <c r="A3080" s="277"/>
      <c r="B3080" s="679"/>
      <c r="C3080" s="690" t="str">
        <f>IF(ROSTER!D$8="","",ROSTER!D$8)</f>
        <v/>
      </c>
      <c r="D3080" s="691"/>
      <c r="E3080" s="668"/>
      <c r="F3080" s="681"/>
      <c r="G3080" s="664"/>
      <c r="H3080" s="585"/>
      <c r="I3080" s="586"/>
      <c r="J3080" s="571"/>
      <c r="K3080" s="572"/>
      <c r="L3080" s="575"/>
      <c r="M3080" s="576"/>
      <c r="N3080" s="581" t="s">
        <v>16</v>
      </c>
      <c r="O3080" s="582"/>
      <c r="P3080" s="571"/>
      <c r="Q3080" s="572"/>
      <c r="R3080" s="575"/>
      <c r="S3080" s="576"/>
      <c r="T3080" s="581" t="s">
        <v>16</v>
      </c>
      <c r="U3080" s="582"/>
      <c r="V3080" s="585"/>
      <c r="W3080" s="586"/>
      <c r="X3080" s="571"/>
      <c r="Y3080" s="586"/>
      <c r="Z3080" s="571"/>
      <c r="AA3080" s="586"/>
      <c r="AB3080" s="571"/>
      <c r="AC3080" s="572"/>
      <c r="AD3080" s="575"/>
      <c r="AE3080" s="576"/>
      <c r="AF3080" s="577"/>
      <c r="AG3080" s="578"/>
      <c r="AH3080" s="571"/>
      <c r="AI3080" s="572"/>
      <c r="AJ3080" s="575"/>
      <c r="AK3080" s="576"/>
      <c r="AL3080" s="577"/>
      <c r="AM3080" s="578"/>
      <c r="AN3080" s="571"/>
      <c r="AO3080" s="572"/>
      <c r="AP3080" s="575"/>
      <c r="AQ3080" s="576"/>
      <c r="AR3080" s="577"/>
      <c r="AS3080" s="578"/>
      <c r="AT3080" s="627"/>
      <c r="AU3080" s="628"/>
      <c r="AV3080" s="629"/>
      <c r="AW3080" s="630"/>
      <c r="AX3080" s="577"/>
      <c r="AY3080" s="578"/>
      <c r="AZ3080" s="571"/>
      <c r="BA3080" s="572"/>
      <c r="BB3080" s="575"/>
      <c r="BC3080" s="576"/>
      <c r="BD3080" s="577"/>
      <c r="BE3080" s="578"/>
      <c r="BF3080" s="627"/>
      <c r="BG3080" s="628"/>
      <c r="BH3080" s="629"/>
      <c r="BI3080" s="630"/>
      <c r="BJ3080" s="577"/>
      <c r="BK3080" s="578"/>
      <c r="BL3080" s="605"/>
      <c r="BM3080" s="606"/>
      <c r="BN3080" s="607"/>
      <c r="BO3080" s="588"/>
      <c r="BP3080" s="556"/>
      <c r="BQ3080" s="556"/>
      <c r="BR3080" s="75" t="s">
        <v>71</v>
      </c>
      <c r="BS3080" s="76">
        <f>IF(BO3074="B",'VALUE POINTS'!L$11,IF('GAME STATS'!BO3074="C",'VALUE POINTS'!M$11,'VALUE POINTS'!K$11))</f>
        <v>1</v>
      </c>
      <c r="BT3080" s="280"/>
    </row>
    <row r="3081" spans="1:72" ht="21.75" hidden="1" customHeight="1" x14ac:dyDescent="0.35">
      <c r="A3081" s="268"/>
      <c r="B3081" s="678" t="str">
        <f>IF(ROSTER!B$10="","",ROSTER!B$10)</f>
        <v/>
      </c>
      <c r="C3081" s="669" t="str">
        <f>IF(ROSTER!C$10="","",ROSTER!C$10)</f>
        <v/>
      </c>
      <c r="D3081" s="670"/>
      <c r="E3081" s="667"/>
      <c r="F3081" s="680">
        <f>IF(E3081="y",1,IF(E3081="S",1,0))</f>
        <v>0</v>
      </c>
      <c r="G3081" s="663">
        <f>IF(E3081="S",1,0)</f>
        <v>0</v>
      </c>
      <c r="H3081" s="583"/>
      <c r="I3081" s="584"/>
      <c r="J3081" s="569"/>
      <c r="K3081" s="570"/>
      <c r="L3081" s="573"/>
      <c r="M3081" s="574"/>
      <c r="N3081" s="579">
        <f>L3081+J3081</f>
        <v>0</v>
      </c>
      <c r="O3081" s="580"/>
      <c r="P3081" s="569"/>
      <c r="Q3081" s="570"/>
      <c r="R3081" s="573"/>
      <c r="S3081" s="574"/>
      <c r="T3081" s="579">
        <f>R3081-P3081</f>
        <v>0</v>
      </c>
      <c r="U3081" s="580"/>
      <c r="V3081" s="583"/>
      <c r="W3081" s="584"/>
      <c r="X3081" s="569"/>
      <c r="Y3081" s="584"/>
      <c r="Z3081" s="569"/>
      <c r="AA3081" s="584"/>
      <c r="AB3081" s="569"/>
      <c r="AC3081" s="570"/>
      <c r="AD3081" s="573"/>
      <c r="AE3081" s="574"/>
      <c r="AF3081" s="557">
        <f>IF(AB3081=0,0,(AD3081/AB3081)*100)</f>
        <v>0</v>
      </c>
      <c r="AG3081" s="558"/>
      <c r="AH3081" s="569"/>
      <c r="AI3081" s="570"/>
      <c r="AJ3081" s="573"/>
      <c r="AK3081" s="574"/>
      <c r="AL3081" s="557">
        <f>IF(AH3081=0,0,(AJ3081/AH3081)*100)</f>
        <v>0</v>
      </c>
      <c r="AM3081" s="558"/>
      <c r="AN3081" s="569"/>
      <c r="AO3081" s="570"/>
      <c r="AP3081" s="573"/>
      <c r="AQ3081" s="574"/>
      <c r="AR3081" s="557">
        <f>IF(AN3081=0,0,(AP3081/AN3081)*100)</f>
        <v>0</v>
      </c>
      <c r="AS3081" s="558"/>
      <c r="AT3081" s="561">
        <f>AB3081+AH3081+AN3081</f>
        <v>0</v>
      </c>
      <c r="AU3081" s="562"/>
      <c r="AV3081" s="565">
        <f>AD3081+AJ3081+AP3081</f>
        <v>0</v>
      </c>
      <c r="AW3081" s="566"/>
      <c r="AX3081" s="557">
        <f>IF(AT3081=0,0,(AV3081/AT3081)*100)</f>
        <v>0</v>
      </c>
      <c r="AY3081" s="558"/>
      <c r="AZ3081" s="569"/>
      <c r="BA3081" s="570"/>
      <c r="BB3081" s="573"/>
      <c r="BC3081" s="574"/>
      <c r="BD3081" s="557">
        <f>IF(AZ3081=0,0,(BB3081/AZ3081)*100)</f>
        <v>0</v>
      </c>
      <c r="BE3081" s="558"/>
      <c r="BF3081" s="561">
        <f>AT3081+AZ3081</f>
        <v>0</v>
      </c>
      <c r="BG3081" s="562"/>
      <c r="BH3081" s="565">
        <f>AV3081+BB3081</f>
        <v>0</v>
      </c>
      <c r="BI3081" s="566"/>
      <c r="BJ3081" s="557">
        <f>IF(BF3081=0,0,(BH3081/BF3081)*100)</f>
        <v>0</v>
      </c>
      <c r="BK3081" s="558"/>
      <c r="BL3081" s="602">
        <f>(AD3081*2)+(AJ3081*2)+(AP3081*3)+BB3081</f>
        <v>0</v>
      </c>
      <c r="BM3081" s="603"/>
      <c r="BN3081" s="604"/>
      <c r="BO3081" s="587">
        <f>IF(BQ3081=0,0,50*BP3081/BQ3081)</f>
        <v>0</v>
      </c>
      <c r="BP3081" s="555">
        <f>(BL3081*BS$11)+(N3081*BS$12)+(X3081*BS$13)+(R3081*BS$14)+(V3081*BS$15)+(Z3081*BS$16)</f>
        <v>0</v>
      </c>
      <c r="BQ3081" s="555">
        <f>((AZ3081-BB3081)*BS$18)+((AT3081-AV3081)*BS$17)+(H3081*BS$19)+(P3081*BS$20)</f>
        <v>0</v>
      </c>
      <c r="BR3081" s="75" t="s">
        <v>72</v>
      </c>
      <c r="BS3081" s="76">
        <f>IF(BO3074="B",'VALUE POINTS'!L$12,IF('GAME STATS'!BO3074="C",'VALUE POINTS'!M$12,'VALUE POINTS'!K$12))</f>
        <v>2</v>
      </c>
      <c r="BT3081" s="280"/>
    </row>
    <row r="3082" spans="1:72" ht="21.75" hidden="1" customHeight="1" x14ac:dyDescent="0.35">
      <c r="A3082" s="268"/>
      <c r="B3082" s="679"/>
      <c r="C3082" s="690" t="str">
        <f>IF(ROSTER!D$10="","",ROSTER!D$10)</f>
        <v/>
      </c>
      <c r="D3082" s="691"/>
      <c r="E3082" s="668"/>
      <c r="F3082" s="681"/>
      <c r="G3082" s="664"/>
      <c r="H3082" s="585"/>
      <c r="I3082" s="586"/>
      <c r="J3082" s="571"/>
      <c r="K3082" s="572"/>
      <c r="L3082" s="575"/>
      <c r="M3082" s="576"/>
      <c r="N3082" s="581" t="s">
        <v>16</v>
      </c>
      <c r="O3082" s="582"/>
      <c r="P3082" s="571"/>
      <c r="Q3082" s="572"/>
      <c r="R3082" s="575"/>
      <c r="S3082" s="576"/>
      <c r="T3082" s="581" t="s">
        <v>16</v>
      </c>
      <c r="U3082" s="582"/>
      <c r="V3082" s="585"/>
      <c r="W3082" s="586"/>
      <c r="X3082" s="571"/>
      <c r="Y3082" s="586"/>
      <c r="Z3082" s="571"/>
      <c r="AA3082" s="586"/>
      <c r="AB3082" s="571"/>
      <c r="AC3082" s="572"/>
      <c r="AD3082" s="575"/>
      <c r="AE3082" s="576"/>
      <c r="AF3082" s="577"/>
      <c r="AG3082" s="578"/>
      <c r="AH3082" s="571"/>
      <c r="AI3082" s="572"/>
      <c r="AJ3082" s="575"/>
      <c r="AK3082" s="576"/>
      <c r="AL3082" s="577"/>
      <c r="AM3082" s="578"/>
      <c r="AN3082" s="571"/>
      <c r="AO3082" s="572"/>
      <c r="AP3082" s="575"/>
      <c r="AQ3082" s="576"/>
      <c r="AR3082" s="577"/>
      <c r="AS3082" s="578"/>
      <c r="AT3082" s="627"/>
      <c r="AU3082" s="628"/>
      <c r="AV3082" s="629"/>
      <c r="AW3082" s="630"/>
      <c r="AX3082" s="577"/>
      <c r="AY3082" s="578"/>
      <c r="AZ3082" s="571"/>
      <c r="BA3082" s="572"/>
      <c r="BB3082" s="575"/>
      <c r="BC3082" s="576"/>
      <c r="BD3082" s="577"/>
      <c r="BE3082" s="578"/>
      <c r="BF3082" s="627"/>
      <c r="BG3082" s="628"/>
      <c r="BH3082" s="629"/>
      <c r="BI3082" s="630"/>
      <c r="BJ3082" s="577"/>
      <c r="BK3082" s="578"/>
      <c r="BL3082" s="605"/>
      <c r="BM3082" s="606"/>
      <c r="BN3082" s="607"/>
      <c r="BO3082" s="588"/>
      <c r="BP3082" s="556"/>
      <c r="BQ3082" s="556"/>
      <c r="BR3082" s="75" t="s">
        <v>73</v>
      </c>
      <c r="BS3082" s="76">
        <f>IF(BO3074="B",'VALUE POINTS'!L$13,IF('GAME STATS'!BO3074="C",'VALUE POINTS'!M$13,'VALUE POINTS'!K$13))</f>
        <v>2</v>
      </c>
      <c r="BT3082" s="280"/>
    </row>
    <row r="3083" spans="1:72" ht="21.75" hidden="1" customHeight="1" x14ac:dyDescent="0.35">
      <c r="A3083" s="268"/>
      <c r="B3083" s="678" t="str">
        <f>IF(ROSTER!B$12="","",ROSTER!B$12)</f>
        <v/>
      </c>
      <c r="C3083" s="669" t="str">
        <f>IF(ROSTER!C$12="","",ROSTER!C$12)</f>
        <v/>
      </c>
      <c r="D3083" s="670"/>
      <c r="E3083" s="667"/>
      <c r="F3083" s="680">
        <f>IF(E3083="y",1,IF(E3083="S",1,0))</f>
        <v>0</v>
      </c>
      <c r="G3083" s="663">
        <f>IF(E3083="S",1,0)</f>
        <v>0</v>
      </c>
      <c r="H3083" s="583"/>
      <c r="I3083" s="584"/>
      <c r="J3083" s="569"/>
      <c r="K3083" s="570"/>
      <c r="L3083" s="573"/>
      <c r="M3083" s="574"/>
      <c r="N3083" s="579">
        <f>L3083+J3083</f>
        <v>0</v>
      </c>
      <c r="O3083" s="580"/>
      <c r="P3083" s="569"/>
      <c r="Q3083" s="570"/>
      <c r="R3083" s="573"/>
      <c r="S3083" s="574"/>
      <c r="T3083" s="579">
        <f>R3083-P3083</f>
        <v>0</v>
      </c>
      <c r="U3083" s="580"/>
      <c r="V3083" s="583"/>
      <c r="W3083" s="584"/>
      <c r="X3083" s="569"/>
      <c r="Y3083" s="584"/>
      <c r="Z3083" s="569"/>
      <c r="AA3083" s="584"/>
      <c r="AB3083" s="569"/>
      <c r="AC3083" s="570"/>
      <c r="AD3083" s="573"/>
      <c r="AE3083" s="574"/>
      <c r="AF3083" s="557">
        <f>IF(AB3083=0,0,(AD3083/AB3083)*100)</f>
        <v>0</v>
      </c>
      <c r="AG3083" s="558"/>
      <c r="AH3083" s="569"/>
      <c r="AI3083" s="570"/>
      <c r="AJ3083" s="573"/>
      <c r="AK3083" s="574"/>
      <c r="AL3083" s="557">
        <f>IF(AH3083=0,0,(AJ3083/AH3083)*100)</f>
        <v>0</v>
      </c>
      <c r="AM3083" s="558"/>
      <c r="AN3083" s="569"/>
      <c r="AO3083" s="570"/>
      <c r="AP3083" s="573"/>
      <c r="AQ3083" s="574"/>
      <c r="AR3083" s="557">
        <f>IF(AN3083=0,0,(AP3083/AN3083)*100)</f>
        <v>0</v>
      </c>
      <c r="AS3083" s="558"/>
      <c r="AT3083" s="561">
        <f>AB3083+AH3083+AN3083</f>
        <v>0</v>
      </c>
      <c r="AU3083" s="562"/>
      <c r="AV3083" s="565">
        <f>AD3083+AJ3083+AP3083</f>
        <v>0</v>
      </c>
      <c r="AW3083" s="566"/>
      <c r="AX3083" s="557">
        <f>IF(AT3083=0,0,(AV3083/AT3083)*100)</f>
        <v>0</v>
      </c>
      <c r="AY3083" s="558"/>
      <c r="AZ3083" s="569"/>
      <c r="BA3083" s="570"/>
      <c r="BB3083" s="573"/>
      <c r="BC3083" s="574"/>
      <c r="BD3083" s="557">
        <f>IF(AZ3083=0,0,(BB3083/AZ3083)*100)</f>
        <v>0</v>
      </c>
      <c r="BE3083" s="558"/>
      <c r="BF3083" s="561">
        <f>AT3083+AZ3083</f>
        <v>0</v>
      </c>
      <c r="BG3083" s="562"/>
      <c r="BH3083" s="565">
        <f>AV3083+BB3083</f>
        <v>0</v>
      </c>
      <c r="BI3083" s="566"/>
      <c r="BJ3083" s="557">
        <f>IF(BF3083=0,0,(BH3083/BF3083)*100)</f>
        <v>0</v>
      </c>
      <c r="BK3083" s="558"/>
      <c r="BL3083" s="602">
        <f>(AD3083*2)+(AJ3083*2)+(AP3083*3)+BB3083</f>
        <v>0</v>
      </c>
      <c r="BM3083" s="603"/>
      <c r="BN3083" s="604"/>
      <c r="BO3083" s="587">
        <f t="shared" ref="BO3083" si="2886">IF(BQ3083=0,0,50*BP3083/BQ3083)</f>
        <v>0</v>
      </c>
      <c r="BP3083" s="555">
        <f>(BL3083*BS$11)+(N3083*BS$12)+(X3083*BS$13)+(R3083*BS$14)+(V3083*BS$15)+(Z3083*BS$16)</f>
        <v>0</v>
      </c>
      <c r="BQ3083" s="555">
        <f>((AZ3083-BB3083)*BS$18)+((AT3083-AV3083)*BS$17)+(H3083*BS$19)+(P3083*BS$20)</f>
        <v>0</v>
      </c>
      <c r="BR3083" s="75" t="s">
        <v>74</v>
      </c>
      <c r="BS3083" s="76">
        <f>IF(BO3074="B",'VALUE POINTS'!L$14,IF('GAME STATS'!BO3074="C",'VALUE POINTS'!M$14,'VALUE POINTS'!K$14))</f>
        <v>2</v>
      </c>
      <c r="BT3083" s="280"/>
    </row>
    <row r="3084" spans="1:72" ht="21.75" hidden="1" customHeight="1" x14ac:dyDescent="0.35">
      <c r="A3084" s="268"/>
      <c r="B3084" s="679"/>
      <c r="C3084" s="690" t="str">
        <f>IF(ROSTER!D$12="","",ROSTER!D$12)</f>
        <v/>
      </c>
      <c r="D3084" s="691"/>
      <c r="E3084" s="668"/>
      <c r="F3084" s="681"/>
      <c r="G3084" s="664"/>
      <c r="H3084" s="585"/>
      <c r="I3084" s="586"/>
      <c r="J3084" s="571"/>
      <c r="K3084" s="572"/>
      <c r="L3084" s="575"/>
      <c r="M3084" s="576"/>
      <c r="N3084" s="581" t="s">
        <v>16</v>
      </c>
      <c r="O3084" s="582"/>
      <c r="P3084" s="571"/>
      <c r="Q3084" s="572"/>
      <c r="R3084" s="575"/>
      <c r="S3084" s="576"/>
      <c r="T3084" s="581" t="s">
        <v>16</v>
      </c>
      <c r="U3084" s="582"/>
      <c r="V3084" s="585"/>
      <c r="W3084" s="586"/>
      <c r="X3084" s="571"/>
      <c r="Y3084" s="586"/>
      <c r="Z3084" s="571"/>
      <c r="AA3084" s="586"/>
      <c r="AB3084" s="571"/>
      <c r="AC3084" s="572"/>
      <c r="AD3084" s="575"/>
      <c r="AE3084" s="576"/>
      <c r="AF3084" s="577"/>
      <c r="AG3084" s="578"/>
      <c r="AH3084" s="571"/>
      <c r="AI3084" s="572"/>
      <c r="AJ3084" s="575"/>
      <c r="AK3084" s="576"/>
      <c r="AL3084" s="577"/>
      <c r="AM3084" s="578"/>
      <c r="AN3084" s="571"/>
      <c r="AO3084" s="572"/>
      <c r="AP3084" s="575"/>
      <c r="AQ3084" s="576"/>
      <c r="AR3084" s="577"/>
      <c r="AS3084" s="578"/>
      <c r="AT3084" s="627"/>
      <c r="AU3084" s="628"/>
      <c r="AV3084" s="629"/>
      <c r="AW3084" s="630"/>
      <c r="AX3084" s="577"/>
      <c r="AY3084" s="578"/>
      <c r="AZ3084" s="571"/>
      <c r="BA3084" s="572"/>
      <c r="BB3084" s="575"/>
      <c r="BC3084" s="576"/>
      <c r="BD3084" s="577"/>
      <c r="BE3084" s="578"/>
      <c r="BF3084" s="627"/>
      <c r="BG3084" s="628"/>
      <c r="BH3084" s="629"/>
      <c r="BI3084" s="630"/>
      <c r="BJ3084" s="577"/>
      <c r="BK3084" s="578"/>
      <c r="BL3084" s="605"/>
      <c r="BM3084" s="606"/>
      <c r="BN3084" s="607"/>
      <c r="BO3084" s="588"/>
      <c r="BP3084" s="556"/>
      <c r="BQ3084" s="556"/>
      <c r="BR3084" s="75" t="s">
        <v>75</v>
      </c>
      <c r="BS3084" s="76">
        <f>IF(BO3074="B",'VALUE POINTS'!L$15,IF('GAME STATS'!BO3074="C",'VALUE POINTS'!M$15,'VALUE POINTS'!K$15))</f>
        <v>2</v>
      </c>
      <c r="BT3084" s="280"/>
    </row>
    <row r="3085" spans="1:72" ht="21.75" hidden="1" customHeight="1" x14ac:dyDescent="0.35">
      <c r="A3085" s="268"/>
      <c r="B3085" s="678" t="str">
        <f>IF(ROSTER!B$14="","",ROSTER!B$14)</f>
        <v/>
      </c>
      <c r="C3085" s="669" t="str">
        <f>IF(ROSTER!C$14="","",ROSTER!C$14)</f>
        <v/>
      </c>
      <c r="D3085" s="670"/>
      <c r="E3085" s="667"/>
      <c r="F3085" s="680">
        <f>IF(E3085="y",1,IF(E3085="S",1,0))</f>
        <v>0</v>
      </c>
      <c r="G3085" s="663">
        <f>IF(E3085="S",1,0)</f>
        <v>0</v>
      </c>
      <c r="H3085" s="583"/>
      <c r="I3085" s="584"/>
      <c r="J3085" s="569"/>
      <c r="K3085" s="570"/>
      <c r="L3085" s="573"/>
      <c r="M3085" s="574"/>
      <c r="N3085" s="579">
        <f>L3085+J3085</f>
        <v>0</v>
      </c>
      <c r="O3085" s="580"/>
      <c r="P3085" s="569"/>
      <c r="Q3085" s="570"/>
      <c r="R3085" s="573"/>
      <c r="S3085" s="574"/>
      <c r="T3085" s="579">
        <f>R3085-P3085</f>
        <v>0</v>
      </c>
      <c r="U3085" s="580"/>
      <c r="V3085" s="583"/>
      <c r="W3085" s="584"/>
      <c r="X3085" s="569"/>
      <c r="Y3085" s="584"/>
      <c r="Z3085" s="569"/>
      <c r="AA3085" s="584"/>
      <c r="AB3085" s="569"/>
      <c r="AC3085" s="570"/>
      <c r="AD3085" s="573"/>
      <c r="AE3085" s="574"/>
      <c r="AF3085" s="557">
        <f>IF(AB3085=0,0,(AD3085/AB3085)*100)</f>
        <v>0</v>
      </c>
      <c r="AG3085" s="558"/>
      <c r="AH3085" s="569"/>
      <c r="AI3085" s="570"/>
      <c r="AJ3085" s="573"/>
      <c r="AK3085" s="574"/>
      <c r="AL3085" s="557">
        <f>IF(AH3085=0,0,(AJ3085/AH3085)*100)</f>
        <v>0</v>
      </c>
      <c r="AM3085" s="558"/>
      <c r="AN3085" s="569"/>
      <c r="AO3085" s="570"/>
      <c r="AP3085" s="573"/>
      <c r="AQ3085" s="574"/>
      <c r="AR3085" s="557">
        <f>IF(AN3085=0,0,(AP3085/AN3085)*100)</f>
        <v>0</v>
      </c>
      <c r="AS3085" s="558"/>
      <c r="AT3085" s="561">
        <f>AB3085+AH3085+AN3085</f>
        <v>0</v>
      </c>
      <c r="AU3085" s="562"/>
      <c r="AV3085" s="565">
        <f>AD3085+AJ3085+AP3085</f>
        <v>0</v>
      </c>
      <c r="AW3085" s="566"/>
      <c r="AX3085" s="557">
        <f>IF(AT3085=0,0,(AV3085/AT3085)*100)</f>
        <v>0</v>
      </c>
      <c r="AY3085" s="558"/>
      <c r="AZ3085" s="569"/>
      <c r="BA3085" s="570"/>
      <c r="BB3085" s="573"/>
      <c r="BC3085" s="574"/>
      <c r="BD3085" s="557">
        <f>IF(AZ3085=0,0,(BB3085/AZ3085)*100)</f>
        <v>0</v>
      </c>
      <c r="BE3085" s="558"/>
      <c r="BF3085" s="561">
        <f>AT3085+AZ3085</f>
        <v>0</v>
      </c>
      <c r="BG3085" s="562"/>
      <c r="BH3085" s="565">
        <f>AV3085+BB3085</f>
        <v>0</v>
      </c>
      <c r="BI3085" s="566"/>
      <c r="BJ3085" s="557">
        <f>IF(BF3085=0,0,(BH3085/BF3085)*100)</f>
        <v>0</v>
      </c>
      <c r="BK3085" s="558"/>
      <c r="BL3085" s="602">
        <f>(AD3085*2)+(AJ3085*2)+(AP3085*3)+BB3085</f>
        <v>0</v>
      </c>
      <c r="BM3085" s="603"/>
      <c r="BN3085" s="604"/>
      <c r="BO3085" s="587">
        <f t="shared" ref="BO3085" si="2887">IF(BQ3085=0,0,50*BP3085/BQ3085)</f>
        <v>0</v>
      </c>
      <c r="BP3085" s="555">
        <f>(BL3085*BS$11)+(N3085*BS$12)+(X3085*BS$13)+(R3085*BS$14)+(V3085*BS$15)+(Z3085*BS$16)</f>
        <v>0</v>
      </c>
      <c r="BQ3085" s="555">
        <f>((AZ3085-BB3085)*BS$18)+((AT3085-AV3085)*BS$17)+(H3085*BS$19)+(P3085*BS$20)</f>
        <v>0</v>
      </c>
      <c r="BR3085" s="75" t="s">
        <v>76</v>
      </c>
      <c r="BS3085" s="76">
        <f>IF(BO3074="B",'VALUE POINTS'!L$16,IF('GAME STATS'!BO3074="C",'VALUE POINTS'!M$16,'VALUE POINTS'!K$16))</f>
        <v>2</v>
      </c>
      <c r="BT3085" s="280"/>
    </row>
    <row r="3086" spans="1:72" ht="21.75" hidden="1" customHeight="1" x14ac:dyDescent="0.35">
      <c r="A3086" s="268"/>
      <c r="B3086" s="679"/>
      <c r="C3086" s="690" t="str">
        <f>IF(ROSTER!D$14="","",ROSTER!D$14)</f>
        <v/>
      </c>
      <c r="D3086" s="691"/>
      <c r="E3086" s="668"/>
      <c r="F3086" s="681"/>
      <c r="G3086" s="664"/>
      <c r="H3086" s="585"/>
      <c r="I3086" s="586"/>
      <c r="J3086" s="571"/>
      <c r="K3086" s="572"/>
      <c r="L3086" s="575"/>
      <c r="M3086" s="576"/>
      <c r="N3086" s="581" t="s">
        <v>16</v>
      </c>
      <c r="O3086" s="582"/>
      <c r="P3086" s="571"/>
      <c r="Q3086" s="572"/>
      <c r="R3086" s="575"/>
      <c r="S3086" s="576"/>
      <c r="T3086" s="581" t="s">
        <v>16</v>
      </c>
      <c r="U3086" s="582"/>
      <c r="V3086" s="585"/>
      <c r="W3086" s="586"/>
      <c r="X3086" s="571"/>
      <c r="Y3086" s="586"/>
      <c r="Z3086" s="571"/>
      <c r="AA3086" s="586"/>
      <c r="AB3086" s="571"/>
      <c r="AC3086" s="572"/>
      <c r="AD3086" s="575"/>
      <c r="AE3086" s="576"/>
      <c r="AF3086" s="577"/>
      <c r="AG3086" s="578"/>
      <c r="AH3086" s="571"/>
      <c r="AI3086" s="572"/>
      <c r="AJ3086" s="575"/>
      <c r="AK3086" s="576"/>
      <c r="AL3086" s="577"/>
      <c r="AM3086" s="578"/>
      <c r="AN3086" s="571"/>
      <c r="AO3086" s="572"/>
      <c r="AP3086" s="575"/>
      <c r="AQ3086" s="576"/>
      <c r="AR3086" s="577"/>
      <c r="AS3086" s="578"/>
      <c r="AT3086" s="627"/>
      <c r="AU3086" s="628"/>
      <c r="AV3086" s="629"/>
      <c r="AW3086" s="630"/>
      <c r="AX3086" s="577"/>
      <c r="AY3086" s="578"/>
      <c r="AZ3086" s="571"/>
      <c r="BA3086" s="572"/>
      <c r="BB3086" s="575"/>
      <c r="BC3086" s="576"/>
      <c r="BD3086" s="577"/>
      <c r="BE3086" s="578"/>
      <c r="BF3086" s="627"/>
      <c r="BG3086" s="628"/>
      <c r="BH3086" s="629"/>
      <c r="BI3086" s="630"/>
      <c r="BJ3086" s="577"/>
      <c r="BK3086" s="578"/>
      <c r="BL3086" s="605"/>
      <c r="BM3086" s="606"/>
      <c r="BN3086" s="607"/>
      <c r="BO3086" s="588"/>
      <c r="BP3086" s="556"/>
      <c r="BQ3086" s="556"/>
      <c r="BR3086" s="75" t="s">
        <v>77</v>
      </c>
      <c r="BS3086" s="76">
        <f>IF(BO3074="B",'VALUE POINTS'!L$17,IF('GAME STATS'!BO3074="C",'VALUE POINTS'!M$17,'VALUE POINTS'!K$17))</f>
        <v>1</v>
      </c>
      <c r="BT3086" s="280"/>
    </row>
    <row r="3087" spans="1:72" ht="21.75" hidden="1" customHeight="1" x14ac:dyDescent="0.35">
      <c r="A3087" s="268"/>
      <c r="B3087" s="678" t="str">
        <f>IF(ROSTER!B$16="","",ROSTER!B$16)</f>
        <v/>
      </c>
      <c r="C3087" s="669" t="str">
        <f>IF(ROSTER!C$16="","",ROSTER!C$16)</f>
        <v/>
      </c>
      <c r="D3087" s="670"/>
      <c r="E3087" s="667"/>
      <c r="F3087" s="680">
        <f>IF(E3087="y",1,IF(E3087="S",1,0))</f>
        <v>0</v>
      </c>
      <c r="G3087" s="663">
        <f>IF(E3087="S",1,0)</f>
        <v>0</v>
      </c>
      <c r="H3087" s="583"/>
      <c r="I3087" s="584"/>
      <c r="J3087" s="569"/>
      <c r="K3087" s="570"/>
      <c r="L3087" s="573"/>
      <c r="M3087" s="574"/>
      <c r="N3087" s="579">
        <f>L3087+J3087</f>
        <v>0</v>
      </c>
      <c r="O3087" s="580"/>
      <c r="P3087" s="569"/>
      <c r="Q3087" s="570"/>
      <c r="R3087" s="573"/>
      <c r="S3087" s="574"/>
      <c r="T3087" s="579">
        <f>R3087-P3087</f>
        <v>0</v>
      </c>
      <c r="U3087" s="580"/>
      <c r="V3087" s="583"/>
      <c r="W3087" s="584"/>
      <c r="X3087" s="569"/>
      <c r="Y3087" s="584"/>
      <c r="Z3087" s="569"/>
      <c r="AA3087" s="584"/>
      <c r="AB3087" s="569"/>
      <c r="AC3087" s="570"/>
      <c r="AD3087" s="573"/>
      <c r="AE3087" s="574"/>
      <c r="AF3087" s="557">
        <f>IF(AB3087=0,0,(AD3087/AB3087)*100)</f>
        <v>0</v>
      </c>
      <c r="AG3087" s="558"/>
      <c r="AH3087" s="569"/>
      <c r="AI3087" s="570"/>
      <c r="AJ3087" s="573"/>
      <c r="AK3087" s="574"/>
      <c r="AL3087" s="557">
        <f>IF(AH3087=0,0,(AJ3087/AH3087)*100)</f>
        <v>0</v>
      </c>
      <c r="AM3087" s="558"/>
      <c r="AN3087" s="569"/>
      <c r="AO3087" s="570"/>
      <c r="AP3087" s="573"/>
      <c r="AQ3087" s="574"/>
      <c r="AR3087" s="557">
        <f>IF(AN3087=0,0,(AP3087/AN3087)*100)</f>
        <v>0</v>
      </c>
      <c r="AS3087" s="558"/>
      <c r="AT3087" s="561">
        <f>AB3087+AH3087+AN3087</f>
        <v>0</v>
      </c>
      <c r="AU3087" s="562"/>
      <c r="AV3087" s="565">
        <f>AD3087+AJ3087+AP3087</f>
        <v>0</v>
      </c>
      <c r="AW3087" s="566"/>
      <c r="AX3087" s="557">
        <f>IF(AT3087=0,0,(AV3087/AT3087)*100)</f>
        <v>0</v>
      </c>
      <c r="AY3087" s="558"/>
      <c r="AZ3087" s="569"/>
      <c r="BA3087" s="570"/>
      <c r="BB3087" s="573"/>
      <c r="BC3087" s="574"/>
      <c r="BD3087" s="557">
        <f>IF(AZ3087=0,0,(BB3087/AZ3087)*100)</f>
        <v>0</v>
      </c>
      <c r="BE3087" s="558"/>
      <c r="BF3087" s="561">
        <f>AT3087+AZ3087</f>
        <v>0</v>
      </c>
      <c r="BG3087" s="562"/>
      <c r="BH3087" s="565">
        <f>AV3087+BB3087</f>
        <v>0</v>
      </c>
      <c r="BI3087" s="566"/>
      <c r="BJ3087" s="557">
        <f>IF(BF3087=0,0,(BH3087/BF3087)*100)</f>
        <v>0</v>
      </c>
      <c r="BK3087" s="558"/>
      <c r="BL3087" s="602">
        <f>(AD3087*2)+(AJ3087*2)+(AP3087*3)+BB3087</f>
        <v>0</v>
      </c>
      <c r="BM3087" s="603"/>
      <c r="BN3087" s="604"/>
      <c r="BO3087" s="587">
        <f t="shared" ref="BO3087" si="2888">IF(BQ3087=0,0,50*BP3087/BQ3087)</f>
        <v>0</v>
      </c>
      <c r="BP3087" s="555">
        <f>(BL3087*BS$11)+(N3087*BS$12)+(X3087*BS$13)+(R3087*BS$14)+(V3087*BS$15)+(Z3087*BS$16)</f>
        <v>0</v>
      </c>
      <c r="BQ3087" s="555">
        <f>((AZ3087-BB3087)*BS$18)+((AT3087-AV3087)*BS$17)+(H3087*BS$19)+(P3087*BS$20)</f>
        <v>0</v>
      </c>
      <c r="BR3087" s="75" t="s">
        <v>78</v>
      </c>
      <c r="BS3087" s="76">
        <f>IF(BO3074="B",'VALUE POINTS'!L$18,IF('GAME STATS'!BO3074="C",'VALUE POINTS'!M$18,'VALUE POINTS'!K$18))</f>
        <v>2</v>
      </c>
      <c r="BT3087" s="280"/>
    </row>
    <row r="3088" spans="1:72" ht="21.75" hidden="1" customHeight="1" x14ac:dyDescent="0.35">
      <c r="A3088" s="268"/>
      <c r="B3088" s="679"/>
      <c r="C3088" s="690" t="str">
        <f>IF(ROSTER!D$16="","",ROSTER!D$16)</f>
        <v/>
      </c>
      <c r="D3088" s="691"/>
      <c r="E3088" s="668"/>
      <c r="F3088" s="681"/>
      <c r="G3088" s="664"/>
      <c r="H3088" s="585"/>
      <c r="I3088" s="586"/>
      <c r="J3088" s="571"/>
      <c r="K3088" s="572"/>
      <c r="L3088" s="575"/>
      <c r="M3088" s="576"/>
      <c r="N3088" s="581" t="s">
        <v>16</v>
      </c>
      <c r="O3088" s="582"/>
      <c r="P3088" s="571"/>
      <c r="Q3088" s="572"/>
      <c r="R3088" s="575"/>
      <c r="S3088" s="576"/>
      <c r="T3088" s="581" t="s">
        <v>16</v>
      </c>
      <c r="U3088" s="582"/>
      <c r="V3088" s="585"/>
      <c r="W3088" s="586"/>
      <c r="X3088" s="571"/>
      <c r="Y3088" s="586"/>
      <c r="Z3088" s="571"/>
      <c r="AA3088" s="586"/>
      <c r="AB3088" s="571"/>
      <c r="AC3088" s="572"/>
      <c r="AD3088" s="575"/>
      <c r="AE3088" s="576"/>
      <c r="AF3088" s="577"/>
      <c r="AG3088" s="578"/>
      <c r="AH3088" s="571"/>
      <c r="AI3088" s="572"/>
      <c r="AJ3088" s="575"/>
      <c r="AK3088" s="576"/>
      <c r="AL3088" s="577"/>
      <c r="AM3088" s="578"/>
      <c r="AN3088" s="571"/>
      <c r="AO3088" s="572"/>
      <c r="AP3088" s="575"/>
      <c r="AQ3088" s="576"/>
      <c r="AR3088" s="577"/>
      <c r="AS3088" s="578"/>
      <c r="AT3088" s="627"/>
      <c r="AU3088" s="628"/>
      <c r="AV3088" s="629"/>
      <c r="AW3088" s="630"/>
      <c r="AX3088" s="577"/>
      <c r="AY3088" s="578"/>
      <c r="AZ3088" s="571"/>
      <c r="BA3088" s="572"/>
      <c r="BB3088" s="575"/>
      <c r="BC3088" s="576"/>
      <c r="BD3088" s="577"/>
      <c r="BE3088" s="578"/>
      <c r="BF3088" s="627"/>
      <c r="BG3088" s="628"/>
      <c r="BH3088" s="629"/>
      <c r="BI3088" s="630"/>
      <c r="BJ3088" s="577"/>
      <c r="BK3088" s="578"/>
      <c r="BL3088" s="605"/>
      <c r="BM3088" s="606"/>
      <c r="BN3088" s="607"/>
      <c r="BO3088" s="588"/>
      <c r="BP3088" s="556"/>
      <c r="BQ3088" s="556"/>
      <c r="BR3088" s="75" t="s">
        <v>79</v>
      </c>
      <c r="BS3088" s="76">
        <f>IF(BO3074="B",'VALUE POINTS'!L$19,IF('GAME STATS'!BO3074="C",'VALUE POINTS'!M$19,'VALUE POINTS'!K$19))</f>
        <v>2</v>
      </c>
      <c r="BT3088" s="280"/>
    </row>
    <row r="3089" spans="1:72" ht="21.75" hidden="1" customHeight="1" x14ac:dyDescent="0.25">
      <c r="A3089" s="268"/>
      <c r="B3089" s="678" t="str">
        <f>IF(ROSTER!B$18="","",ROSTER!B$18)</f>
        <v/>
      </c>
      <c r="C3089" s="669" t="str">
        <f>IF(ROSTER!C$18="","",ROSTER!C$18)</f>
        <v/>
      </c>
      <c r="D3089" s="670"/>
      <c r="E3089" s="667"/>
      <c r="F3089" s="680">
        <f>IF(E3089="y",1,IF(E3089="S",1,0))</f>
        <v>0</v>
      </c>
      <c r="G3089" s="663">
        <f>IF(E3089="S",1,0)</f>
        <v>0</v>
      </c>
      <c r="H3089" s="583"/>
      <c r="I3089" s="584"/>
      <c r="J3089" s="569"/>
      <c r="K3089" s="570"/>
      <c r="L3089" s="573"/>
      <c r="M3089" s="574"/>
      <c r="N3089" s="579">
        <f>L3089+J3089</f>
        <v>0</v>
      </c>
      <c r="O3089" s="580"/>
      <c r="P3089" s="569"/>
      <c r="Q3089" s="570"/>
      <c r="R3089" s="573"/>
      <c r="S3089" s="574"/>
      <c r="T3089" s="579">
        <f>R3089-P3089</f>
        <v>0</v>
      </c>
      <c r="U3089" s="580"/>
      <c r="V3089" s="583"/>
      <c r="W3089" s="584"/>
      <c r="X3089" s="569"/>
      <c r="Y3089" s="584"/>
      <c r="Z3089" s="569"/>
      <c r="AA3089" s="584"/>
      <c r="AB3089" s="569"/>
      <c r="AC3089" s="570"/>
      <c r="AD3089" s="573"/>
      <c r="AE3089" s="574"/>
      <c r="AF3089" s="557">
        <f>IF(AB3089=0,0,(AD3089/AB3089)*100)</f>
        <v>0</v>
      </c>
      <c r="AG3089" s="558"/>
      <c r="AH3089" s="569"/>
      <c r="AI3089" s="570"/>
      <c r="AJ3089" s="573"/>
      <c r="AK3089" s="574"/>
      <c r="AL3089" s="557">
        <f>IF(AH3089=0,0,(AJ3089/AH3089)*100)</f>
        <v>0</v>
      </c>
      <c r="AM3089" s="558"/>
      <c r="AN3089" s="569"/>
      <c r="AO3089" s="570"/>
      <c r="AP3089" s="573"/>
      <c r="AQ3089" s="574"/>
      <c r="AR3089" s="557">
        <f>IF(AN3089=0,0,(AP3089/AN3089)*100)</f>
        <v>0</v>
      </c>
      <c r="AS3089" s="558"/>
      <c r="AT3089" s="561">
        <f>AB3089+AH3089+AN3089</f>
        <v>0</v>
      </c>
      <c r="AU3089" s="562"/>
      <c r="AV3089" s="565">
        <f>AD3089+AJ3089+AP3089</f>
        <v>0</v>
      </c>
      <c r="AW3089" s="566"/>
      <c r="AX3089" s="557">
        <f>IF(AT3089=0,0,(AV3089/AT3089)*100)</f>
        <v>0</v>
      </c>
      <c r="AY3089" s="558"/>
      <c r="AZ3089" s="569"/>
      <c r="BA3089" s="570"/>
      <c r="BB3089" s="573"/>
      <c r="BC3089" s="574"/>
      <c r="BD3089" s="557">
        <f>IF(AZ3089=0,0,(BB3089/AZ3089)*100)</f>
        <v>0</v>
      </c>
      <c r="BE3089" s="558"/>
      <c r="BF3089" s="561">
        <f>AT3089+AZ3089</f>
        <v>0</v>
      </c>
      <c r="BG3089" s="562"/>
      <c r="BH3089" s="565">
        <f>AV3089+BB3089</f>
        <v>0</v>
      </c>
      <c r="BI3089" s="566"/>
      <c r="BJ3089" s="557">
        <f>IF(BF3089=0,0,(BH3089/BF3089)*100)</f>
        <v>0</v>
      </c>
      <c r="BK3089" s="558"/>
      <c r="BL3089" s="602">
        <f>(AD3089*2)+(AJ3089*2)+(AP3089*3)+BB3089</f>
        <v>0</v>
      </c>
      <c r="BM3089" s="603"/>
      <c r="BN3089" s="604"/>
      <c r="BO3089" s="587">
        <f t="shared" ref="BO3089" si="2889">IF(BQ3089=0,0,50*BP3089/BQ3089)</f>
        <v>0</v>
      </c>
      <c r="BP3089" s="555">
        <f>(BL3089*BS$11)+(N3089*BS$12)+(X3089*BS$13)+(R3089*BS$14)+(V3089*BS$15)+(Z3089*BS$16)</f>
        <v>0</v>
      </c>
      <c r="BQ3089" s="555">
        <f>((AZ3089-BB3089)*BS$18)+((AT3089-AV3089)*BS$17)+(H3089*BS$19)+(P3089*BS$20)</f>
        <v>0</v>
      </c>
      <c r="BR3089" s="65"/>
      <c r="BS3089" s="65"/>
      <c r="BT3089" s="280"/>
    </row>
    <row r="3090" spans="1:72" ht="21.75" hidden="1" customHeight="1" x14ac:dyDescent="0.25">
      <c r="A3090" s="268"/>
      <c r="B3090" s="679"/>
      <c r="C3090" s="690" t="str">
        <f>IF(ROSTER!D$18="","",ROSTER!D$18)</f>
        <v/>
      </c>
      <c r="D3090" s="691"/>
      <c r="E3090" s="668"/>
      <c r="F3090" s="681"/>
      <c r="G3090" s="664"/>
      <c r="H3090" s="585"/>
      <c r="I3090" s="586"/>
      <c r="J3090" s="571"/>
      <c r="K3090" s="572"/>
      <c r="L3090" s="575"/>
      <c r="M3090" s="576"/>
      <c r="N3090" s="581" t="s">
        <v>16</v>
      </c>
      <c r="O3090" s="582"/>
      <c r="P3090" s="571"/>
      <c r="Q3090" s="572"/>
      <c r="R3090" s="575"/>
      <c r="S3090" s="576"/>
      <c r="T3090" s="581" t="s">
        <v>16</v>
      </c>
      <c r="U3090" s="582"/>
      <c r="V3090" s="585"/>
      <c r="W3090" s="586"/>
      <c r="X3090" s="571"/>
      <c r="Y3090" s="586"/>
      <c r="Z3090" s="571"/>
      <c r="AA3090" s="586"/>
      <c r="AB3090" s="571"/>
      <c r="AC3090" s="572"/>
      <c r="AD3090" s="575"/>
      <c r="AE3090" s="576"/>
      <c r="AF3090" s="577"/>
      <c r="AG3090" s="578"/>
      <c r="AH3090" s="571"/>
      <c r="AI3090" s="572"/>
      <c r="AJ3090" s="575"/>
      <c r="AK3090" s="576"/>
      <c r="AL3090" s="577"/>
      <c r="AM3090" s="578"/>
      <c r="AN3090" s="571"/>
      <c r="AO3090" s="572"/>
      <c r="AP3090" s="575"/>
      <c r="AQ3090" s="576"/>
      <c r="AR3090" s="577"/>
      <c r="AS3090" s="578"/>
      <c r="AT3090" s="627"/>
      <c r="AU3090" s="628"/>
      <c r="AV3090" s="629"/>
      <c r="AW3090" s="630"/>
      <c r="AX3090" s="577"/>
      <c r="AY3090" s="578"/>
      <c r="AZ3090" s="571"/>
      <c r="BA3090" s="572"/>
      <c r="BB3090" s="575"/>
      <c r="BC3090" s="576"/>
      <c r="BD3090" s="577"/>
      <c r="BE3090" s="578"/>
      <c r="BF3090" s="627"/>
      <c r="BG3090" s="628"/>
      <c r="BH3090" s="629"/>
      <c r="BI3090" s="630"/>
      <c r="BJ3090" s="577"/>
      <c r="BK3090" s="578"/>
      <c r="BL3090" s="605"/>
      <c r="BM3090" s="606"/>
      <c r="BN3090" s="607"/>
      <c r="BO3090" s="588"/>
      <c r="BP3090" s="556"/>
      <c r="BQ3090" s="556"/>
      <c r="BR3090" s="65"/>
      <c r="BS3090" s="65"/>
      <c r="BT3090" s="268"/>
    </row>
    <row r="3091" spans="1:72" ht="21.75" hidden="1" customHeight="1" x14ac:dyDescent="0.25">
      <c r="A3091" s="268"/>
      <c r="B3091" s="678" t="str">
        <f>IF(ROSTER!B$20="","",ROSTER!B$20)</f>
        <v/>
      </c>
      <c r="C3091" s="669" t="str">
        <f>IF(ROSTER!C$20="","",ROSTER!C$20)</f>
        <v/>
      </c>
      <c r="D3091" s="670"/>
      <c r="E3091" s="667"/>
      <c r="F3091" s="680">
        <f>IF(E3091="y",1,IF(E3091="S",1,0))</f>
        <v>0</v>
      </c>
      <c r="G3091" s="663">
        <f>IF(E3091="S",1,0)</f>
        <v>0</v>
      </c>
      <c r="H3091" s="583"/>
      <c r="I3091" s="584"/>
      <c r="J3091" s="569"/>
      <c r="K3091" s="570"/>
      <c r="L3091" s="573"/>
      <c r="M3091" s="574"/>
      <c r="N3091" s="579">
        <f>L3091+J3091</f>
        <v>0</v>
      </c>
      <c r="O3091" s="580"/>
      <c r="P3091" s="569"/>
      <c r="Q3091" s="570"/>
      <c r="R3091" s="573"/>
      <c r="S3091" s="574"/>
      <c r="T3091" s="579">
        <f>R3091-P3091</f>
        <v>0</v>
      </c>
      <c r="U3091" s="580"/>
      <c r="V3091" s="583"/>
      <c r="W3091" s="584"/>
      <c r="X3091" s="569"/>
      <c r="Y3091" s="584"/>
      <c r="Z3091" s="569"/>
      <c r="AA3091" s="584"/>
      <c r="AB3091" s="569"/>
      <c r="AC3091" s="570"/>
      <c r="AD3091" s="573"/>
      <c r="AE3091" s="574"/>
      <c r="AF3091" s="557">
        <f>IF(AB3091=0,0,(AD3091/AB3091)*100)</f>
        <v>0</v>
      </c>
      <c r="AG3091" s="558"/>
      <c r="AH3091" s="569"/>
      <c r="AI3091" s="570"/>
      <c r="AJ3091" s="573"/>
      <c r="AK3091" s="574"/>
      <c r="AL3091" s="557">
        <f>IF(AH3091=0,0,(AJ3091/AH3091)*100)</f>
        <v>0</v>
      </c>
      <c r="AM3091" s="558"/>
      <c r="AN3091" s="569"/>
      <c r="AO3091" s="570"/>
      <c r="AP3091" s="573"/>
      <c r="AQ3091" s="574"/>
      <c r="AR3091" s="557">
        <f>IF(AN3091=0,0,(AP3091/AN3091)*100)</f>
        <v>0</v>
      </c>
      <c r="AS3091" s="558"/>
      <c r="AT3091" s="561">
        <f>AB3091+AH3091+AN3091</f>
        <v>0</v>
      </c>
      <c r="AU3091" s="562"/>
      <c r="AV3091" s="565">
        <f>AD3091+AJ3091+AP3091</f>
        <v>0</v>
      </c>
      <c r="AW3091" s="566"/>
      <c r="AX3091" s="557">
        <f>IF(AT3091=0,0,(AV3091/AT3091)*100)</f>
        <v>0</v>
      </c>
      <c r="AY3091" s="558"/>
      <c r="AZ3091" s="569"/>
      <c r="BA3091" s="570"/>
      <c r="BB3091" s="573"/>
      <c r="BC3091" s="574"/>
      <c r="BD3091" s="557">
        <f>IF(AZ3091=0,0,(BB3091/AZ3091)*100)</f>
        <v>0</v>
      </c>
      <c r="BE3091" s="558"/>
      <c r="BF3091" s="561">
        <f>AT3091+AZ3091</f>
        <v>0</v>
      </c>
      <c r="BG3091" s="562"/>
      <c r="BH3091" s="565">
        <f>AV3091+BB3091</f>
        <v>0</v>
      </c>
      <c r="BI3091" s="566"/>
      <c r="BJ3091" s="557">
        <f>IF(BF3091=0,0,(BH3091/BF3091)*100)</f>
        <v>0</v>
      </c>
      <c r="BK3091" s="558"/>
      <c r="BL3091" s="602">
        <f>(AD3091*2)+(AJ3091*2)+(AP3091*3)+BB3091</f>
        <v>0</v>
      </c>
      <c r="BM3091" s="603"/>
      <c r="BN3091" s="604"/>
      <c r="BO3091" s="587">
        <f t="shared" ref="BO3091" si="2890">IF(BQ3091=0,0,50*BP3091/BQ3091)</f>
        <v>0</v>
      </c>
      <c r="BP3091" s="555">
        <f>(BL3091*BS$11)+(N3091*BS$12)+(X3091*BS$13)+(R3091*BS$14)+(V3091*BS$15)+(Z3091*BS$16)</f>
        <v>0</v>
      </c>
      <c r="BQ3091" s="555">
        <f>((AZ3091-BB3091)*BS$18)+((AT3091-AV3091)*BS$17)+(H3091*BS$19)+(P3091*BS$20)</f>
        <v>0</v>
      </c>
      <c r="BR3091" s="65"/>
      <c r="BS3091" s="65"/>
      <c r="BT3091" s="268"/>
    </row>
    <row r="3092" spans="1:72" ht="21.75" hidden="1" customHeight="1" x14ac:dyDescent="0.25">
      <c r="A3092" s="268"/>
      <c r="B3092" s="679"/>
      <c r="C3092" s="690" t="str">
        <f>IF(ROSTER!D$20="","",ROSTER!D$20)</f>
        <v/>
      </c>
      <c r="D3092" s="691"/>
      <c r="E3092" s="668"/>
      <c r="F3092" s="681"/>
      <c r="G3092" s="664"/>
      <c r="H3092" s="585"/>
      <c r="I3092" s="586"/>
      <c r="J3092" s="571"/>
      <c r="K3092" s="572"/>
      <c r="L3092" s="575"/>
      <c r="M3092" s="576"/>
      <c r="N3092" s="581" t="s">
        <v>16</v>
      </c>
      <c r="O3092" s="582"/>
      <c r="P3092" s="571"/>
      <c r="Q3092" s="572"/>
      <c r="R3092" s="575"/>
      <c r="S3092" s="576"/>
      <c r="T3092" s="581" t="s">
        <v>16</v>
      </c>
      <c r="U3092" s="582"/>
      <c r="V3092" s="585"/>
      <c r="W3092" s="586"/>
      <c r="X3092" s="571"/>
      <c r="Y3092" s="586"/>
      <c r="Z3092" s="571"/>
      <c r="AA3092" s="586"/>
      <c r="AB3092" s="571"/>
      <c r="AC3092" s="572"/>
      <c r="AD3092" s="575"/>
      <c r="AE3092" s="576"/>
      <c r="AF3092" s="577"/>
      <c r="AG3092" s="578"/>
      <c r="AH3092" s="571"/>
      <c r="AI3092" s="572"/>
      <c r="AJ3092" s="575"/>
      <c r="AK3092" s="576"/>
      <c r="AL3092" s="577"/>
      <c r="AM3092" s="578"/>
      <c r="AN3092" s="571"/>
      <c r="AO3092" s="572"/>
      <c r="AP3092" s="575"/>
      <c r="AQ3092" s="576"/>
      <c r="AR3092" s="577"/>
      <c r="AS3092" s="578"/>
      <c r="AT3092" s="627"/>
      <c r="AU3092" s="628"/>
      <c r="AV3092" s="629"/>
      <c r="AW3092" s="630"/>
      <c r="AX3092" s="577"/>
      <c r="AY3092" s="578"/>
      <c r="AZ3092" s="571"/>
      <c r="BA3092" s="572"/>
      <c r="BB3092" s="575"/>
      <c r="BC3092" s="576"/>
      <c r="BD3092" s="577"/>
      <c r="BE3092" s="578"/>
      <c r="BF3092" s="627"/>
      <c r="BG3092" s="628"/>
      <c r="BH3092" s="629"/>
      <c r="BI3092" s="630"/>
      <c r="BJ3092" s="577"/>
      <c r="BK3092" s="578"/>
      <c r="BL3092" s="605"/>
      <c r="BM3092" s="606"/>
      <c r="BN3092" s="607"/>
      <c r="BO3092" s="588"/>
      <c r="BP3092" s="556"/>
      <c r="BQ3092" s="556"/>
      <c r="BR3092" s="65"/>
      <c r="BS3092" s="65"/>
      <c r="BT3092" s="268"/>
    </row>
    <row r="3093" spans="1:72" ht="21.75" hidden="1" customHeight="1" x14ac:dyDescent="0.25">
      <c r="A3093" s="268"/>
      <c r="B3093" s="678" t="str">
        <f>IF(ROSTER!B$22="","",ROSTER!B$22)</f>
        <v/>
      </c>
      <c r="C3093" s="669" t="str">
        <f>IF(ROSTER!C$22="","",ROSTER!C$22)</f>
        <v/>
      </c>
      <c r="D3093" s="670"/>
      <c r="E3093" s="667"/>
      <c r="F3093" s="680">
        <f>IF(E3093="y",1,IF(E3093="S",1,0))</f>
        <v>0</v>
      </c>
      <c r="G3093" s="663">
        <f>IF(E3093="S",1,0)</f>
        <v>0</v>
      </c>
      <c r="H3093" s="583"/>
      <c r="I3093" s="584"/>
      <c r="J3093" s="569"/>
      <c r="K3093" s="570"/>
      <c r="L3093" s="573"/>
      <c r="M3093" s="574"/>
      <c r="N3093" s="579">
        <f>L3093+J3093</f>
        <v>0</v>
      </c>
      <c r="O3093" s="580"/>
      <c r="P3093" s="569"/>
      <c r="Q3093" s="570"/>
      <c r="R3093" s="573"/>
      <c r="S3093" s="574"/>
      <c r="T3093" s="579">
        <f>R3093-P3093</f>
        <v>0</v>
      </c>
      <c r="U3093" s="580"/>
      <c r="V3093" s="583"/>
      <c r="W3093" s="584"/>
      <c r="X3093" s="569"/>
      <c r="Y3093" s="584"/>
      <c r="Z3093" s="569"/>
      <c r="AA3093" s="584"/>
      <c r="AB3093" s="569"/>
      <c r="AC3093" s="570"/>
      <c r="AD3093" s="573"/>
      <c r="AE3093" s="574"/>
      <c r="AF3093" s="557">
        <f>IF(AB3093=0,0,(AD3093/AB3093)*100)</f>
        <v>0</v>
      </c>
      <c r="AG3093" s="558"/>
      <c r="AH3093" s="569"/>
      <c r="AI3093" s="570"/>
      <c r="AJ3093" s="573"/>
      <c r="AK3093" s="574"/>
      <c r="AL3093" s="557">
        <f>IF(AH3093=0,0,(AJ3093/AH3093)*100)</f>
        <v>0</v>
      </c>
      <c r="AM3093" s="558"/>
      <c r="AN3093" s="569"/>
      <c r="AO3093" s="570"/>
      <c r="AP3093" s="573"/>
      <c r="AQ3093" s="574"/>
      <c r="AR3093" s="557">
        <f>IF(AN3093=0,0,(AP3093/AN3093)*100)</f>
        <v>0</v>
      </c>
      <c r="AS3093" s="558"/>
      <c r="AT3093" s="561">
        <f>AB3093+AH3093+AN3093</f>
        <v>0</v>
      </c>
      <c r="AU3093" s="562"/>
      <c r="AV3093" s="565">
        <f>AD3093+AJ3093+AP3093</f>
        <v>0</v>
      </c>
      <c r="AW3093" s="566"/>
      <c r="AX3093" s="557">
        <f>IF(AT3093=0,0,(AV3093/AT3093)*100)</f>
        <v>0</v>
      </c>
      <c r="AY3093" s="558"/>
      <c r="AZ3093" s="569"/>
      <c r="BA3093" s="570"/>
      <c r="BB3093" s="573"/>
      <c r="BC3093" s="574"/>
      <c r="BD3093" s="557">
        <f>IF(AZ3093=0,0,(BB3093/AZ3093)*100)</f>
        <v>0</v>
      </c>
      <c r="BE3093" s="558"/>
      <c r="BF3093" s="561">
        <f>AT3093+AZ3093</f>
        <v>0</v>
      </c>
      <c r="BG3093" s="562"/>
      <c r="BH3093" s="565">
        <f>AV3093+BB3093</f>
        <v>0</v>
      </c>
      <c r="BI3093" s="566"/>
      <c r="BJ3093" s="557">
        <f>IF(BF3093=0,0,(BH3093/BF3093)*100)</f>
        <v>0</v>
      </c>
      <c r="BK3093" s="558"/>
      <c r="BL3093" s="602">
        <f>(AD3093*2)+(AJ3093*2)+(AP3093*3)+BB3093</f>
        <v>0</v>
      </c>
      <c r="BM3093" s="603"/>
      <c r="BN3093" s="604"/>
      <c r="BO3093" s="587">
        <f t="shared" ref="BO3093" si="2891">IF(BQ3093=0,0,50*BP3093/BQ3093)</f>
        <v>0</v>
      </c>
      <c r="BP3093" s="555">
        <f>(BL3093*BS$11)+(N3093*BS$12)+(X3093*BS$13)+(R3093*BS$14)+(V3093*BS$15)+(Z3093*BS$16)</f>
        <v>0</v>
      </c>
      <c r="BQ3093" s="555">
        <f>((AZ3093-BB3093)*BS$18)+((AT3093-AV3093)*BS$17)+(H3093*BS$19)+(P3093*BS$20)</f>
        <v>0</v>
      </c>
      <c r="BR3093" s="65"/>
      <c r="BS3093" s="65"/>
      <c r="BT3093" s="268"/>
    </row>
    <row r="3094" spans="1:72" ht="21.75" hidden="1" customHeight="1" x14ac:dyDescent="0.25">
      <c r="A3094" s="268"/>
      <c r="B3094" s="679"/>
      <c r="C3094" s="690" t="str">
        <f>IF(ROSTER!D$22="","",ROSTER!D$22)</f>
        <v/>
      </c>
      <c r="D3094" s="691"/>
      <c r="E3094" s="668"/>
      <c r="F3094" s="681"/>
      <c r="G3094" s="664"/>
      <c r="H3094" s="585"/>
      <c r="I3094" s="586"/>
      <c r="J3094" s="571"/>
      <c r="K3094" s="572"/>
      <c r="L3094" s="575"/>
      <c r="M3094" s="576"/>
      <c r="N3094" s="581" t="s">
        <v>16</v>
      </c>
      <c r="O3094" s="582"/>
      <c r="P3094" s="571"/>
      <c r="Q3094" s="572"/>
      <c r="R3094" s="575"/>
      <c r="S3094" s="576"/>
      <c r="T3094" s="581" t="s">
        <v>16</v>
      </c>
      <c r="U3094" s="582"/>
      <c r="V3094" s="585"/>
      <c r="W3094" s="586"/>
      <c r="X3094" s="571"/>
      <c r="Y3094" s="586"/>
      <c r="Z3094" s="571"/>
      <c r="AA3094" s="586"/>
      <c r="AB3094" s="571"/>
      <c r="AC3094" s="572"/>
      <c r="AD3094" s="575"/>
      <c r="AE3094" s="576"/>
      <c r="AF3094" s="577"/>
      <c r="AG3094" s="578"/>
      <c r="AH3094" s="571"/>
      <c r="AI3094" s="572"/>
      <c r="AJ3094" s="575"/>
      <c r="AK3094" s="576"/>
      <c r="AL3094" s="577"/>
      <c r="AM3094" s="578"/>
      <c r="AN3094" s="571"/>
      <c r="AO3094" s="572"/>
      <c r="AP3094" s="575"/>
      <c r="AQ3094" s="576"/>
      <c r="AR3094" s="577"/>
      <c r="AS3094" s="578"/>
      <c r="AT3094" s="627"/>
      <c r="AU3094" s="628"/>
      <c r="AV3094" s="629"/>
      <c r="AW3094" s="630"/>
      <c r="AX3094" s="577"/>
      <c r="AY3094" s="578"/>
      <c r="AZ3094" s="571"/>
      <c r="BA3094" s="572"/>
      <c r="BB3094" s="575"/>
      <c r="BC3094" s="576"/>
      <c r="BD3094" s="577"/>
      <c r="BE3094" s="578"/>
      <c r="BF3094" s="627"/>
      <c r="BG3094" s="628"/>
      <c r="BH3094" s="629"/>
      <c r="BI3094" s="630"/>
      <c r="BJ3094" s="577"/>
      <c r="BK3094" s="578"/>
      <c r="BL3094" s="605"/>
      <c r="BM3094" s="606"/>
      <c r="BN3094" s="607"/>
      <c r="BO3094" s="588"/>
      <c r="BP3094" s="556"/>
      <c r="BQ3094" s="556"/>
      <c r="BR3094" s="65"/>
      <c r="BS3094" s="65"/>
      <c r="BT3094" s="268"/>
    </row>
    <row r="3095" spans="1:72" ht="21.75" hidden="1" customHeight="1" x14ac:dyDescent="0.25">
      <c r="A3095" s="268"/>
      <c r="B3095" s="678" t="str">
        <f>IF(ROSTER!B$24="","",ROSTER!B$24)</f>
        <v/>
      </c>
      <c r="C3095" s="669" t="str">
        <f>IF(ROSTER!C$24="","",ROSTER!C$24)</f>
        <v/>
      </c>
      <c r="D3095" s="670"/>
      <c r="E3095" s="667"/>
      <c r="F3095" s="680">
        <f>IF(E3095="y",1,IF(E3095="S",1,0))</f>
        <v>0</v>
      </c>
      <c r="G3095" s="663">
        <f>IF(E3095="S",1,0)</f>
        <v>0</v>
      </c>
      <c r="H3095" s="583"/>
      <c r="I3095" s="584"/>
      <c r="J3095" s="569"/>
      <c r="K3095" s="570"/>
      <c r="L3095" s="573"/>
      <c r="M3095" s="574"/>
      <c r="N3095" s="579">
        <f>L3095+J3095</f>
        <v>0</v>
      </c>
      <c r="O3095" s="580"/>
      <c r="P3095" s="569"/>
      <c r="Q3095" s="570"/>
      <c r="R3095" s="573"/>
      <c r="S3095" s="574"/>
      <c r="T3095" s="579">
        <f>R3095-P3095</f>
        <v>0</v>
      </c>
      <c r="U3095" s="580"/>
      <c r="V3095" s="583"/>
      <c r="W3095" s="584"/>
      <c r="X3095" s="569"/>
      <c r="Y3095" s="584"/>
      <c r="Z3095" s="569"/>
      <c r="AA3095" s="584"/>
      <c r="AB3095" s="569"/>
      <c r="AC3095" s="570"/>
      <c r="AD3095" s="573"/>
      <c r="AE3095" s="574"/>
      <c r="AF3095" s="557">
        <f>IF(AB3095=0,0,(AD3095/AB3095)*100)</f>
        <v>0</v>
      </c>
      <c r="AG3095" s="558"/>
      <c r="AH3095" s="569"/>
      <c r="AI3095" s="570"/>
      <c r="AJ3095" s="573"/>
      <c r="AK3095" s="574"/>
      <c r="AL3095" s="557">
        <f>IF(AH3095=0,0,(AJ3095/AH3095)*100)</f>
        <v>0</v>
      </c>
      <c r="AM3095" s="558"/>
      <c r="AN3095" s="569"/>
      <c r="AO3095" s="570"/>
      <c r="AP3095" s="573"/>
      <c r="AQ3095" s="574"/>
      <c r="AR3095" s="557">
        <f>IF(AN3095=0,0,(AP3095/AN3095)*100)</f>
        <v>0</v>
      </c>
      <c r="AS3095" s="558"/>
      <c r="AT3095" s="561">
        <f>AB3095+AH3095+AN3095</f>
        <v>0</v>
      </c>
      <c r="AU3095" s="562"/>
      <c r="AV3095" s="565">
        <f>AD3095+AJ3095+AP3095</f>
        <v>0</v>
      </c>
      <c r="AW3095" s="566"/>
      <c r="AX3095" s="557">
        <f>IF(AT3095=0,0,(AV3095/AT3095)*100)</f>
        <v>0</v>
      </c>
      <c r="AY3095" s="558"/>
      <c r="AZ3095" s="569"/>
      <c r="BA3095" s="570"/>
      <c r="BB3095" s="573"/>
      <c r="BC3095" s="574"/>
      <c r="BD3095" s="557">
        <f>IF(AZ3095=0,0,(BB3095/AZ3095)*100)</f>
        <v>0</v>
      </c>
      <c r="BE3095" s="558"/>
      <c r="BF3095" s="561">
        <f>AT3095+AZ3095</f>
        <v>0</v>
      </c>
      <c r="BG3095" s="562"/>
      <c r="BH3095" s="565">
        <f>AV3095+BB3095</f>
        <v>0</v>
      </c>
      <c r="BI3095" s="566"/>
      <c r="BJ3095" s="557">
        <f>IF(BF3095=0,0,(BH3095/BF3095)*100)</f>
        <v>0</v>
      </c>
      <c r="BK3095" s="558"/>
      <c r="BL3095" s="602">
        <f>(AD3095*2)+(AJ3095*2)+(AP3095*3)+BB3095</f>
        <v>0</v>
      </c>
      <c r="BM3095" s="603"/>
      <c r="BN3095" s="604"/>
      <c r="BO3095" s="587">
        <f t="shared" ref="BO3095" si="2892">IF(BQ3095=0,0,50*BP3095/BQ3095)</f>
        <v>0</v>
      </c>
      <c r="BP3095" s="555">
        <f>(BL3095*BS$11)+(N3095*BS$12)+(X3095*BS$13)+(R3095*BS$14)+(V3095*BS$15)+(Z3095*BS$16)</f>
        <v>0</v>
      </c>
      <c r="BQ3095" s="555">
        <f>((AZ3095-BB3095)*BS$18)+((AT3095-AV3095)*BS$17)+(H3095*BS$19)+(P3095*BS$20)</f>
        <v>0</v>
      </c>
      <c r="BR3095" s="65"/>
      <c r="BS3095" s="65"/>
      <c r="BT3095" s="268"/>
    </row>
    <row r="3096" spans="1:72" ht="21.75" hidden="1" customHeight="1" x14ac:dyDescent="0.25">
      <c r="A3096" s="268"/>
      <c r="B3096" s="679"/>
      <c r="C3096" s="690" t="str">
        <f>IF(ROSTER!D$24="","",ROSTER!D$24)</f>
        <v/>
      </c>
      <c r="D3096" s="691"/>
      <c r="E3096" s="668"/>
      <c r="F3096" s="681"/>
      <c r="G3096" s="664"/>
      <c r="H3096" s="585"/>
      <c r="I3096" s="586"/>
      <c r="J3096" s="571"/>
      <c r="K3096" s="572"/>
      <c r="L3096" s="575"/>
      <c r="M3096" s="576"/>
      <c r="N3096" s="581" t="s">
        <v>16</v>
      </c>
      <c r="O3096" s="582"/>
      <c r="P3096" s="571"/>
      <c r="Q3096" s="572"/>
      <c r="R3096" s="575"/>
      <c r="S3096" s="576"/>
      <c r="T3096" s="581" t="s">
        <v>16</v>
      </c>
      <c r="U3096" s="582"/>
      <c r="V3096" s="585"/>
      <c r="W3096" s="586"/>
      <c r="X3096" s="571"/>
      <c r="Y3096" s="586"/>
      <c r="Z3096" s="571"/>
      <c r="AA3096" s="586"/>
      <c r="AB3096" s="571"/>
      <c r="AC3096" s="572"/>
      <c r="AD3096" s="575"/>
      <c r="AE3096" s="576"/>
      <c r="AF3096" s="577"/>
      <c r="AG3096" s="578"/>
      <c r="AH3096" s="571"/>
      <c r="AI3096" s="572"/>
      <c r="AJ3096" s="575"/>
      <c r="AK3096" s="576"/>
      <c r="AL3096" s="577"/>
      <c r="AM3096" s="578"/>
      <c r="AN3096" s="571"/>
      <c r="AO3096" s="572"/>
      <c r="AP3096" s="575"/>
      <c r="AQ3096" s="576"/>
      <c r="AR3096" s="577"/>
      <c r="AS3096" s="578"/>
      <c r="AT3096" s="627"/>
      <c r="AU3096" s="628"/>
      <c r="AV3096" s="629"/>
      <c r="AW3096" s="630"/>
      <c r="AX3096" s="577"/>
      <c r="AY3096" s="578"/>
      <c r="AZ3096" s="571"/>
      <c r="BA3096" s="572"/>
      <c r="BB3096" s="575"/>
      <c r="BC3096" s="576"/>
      <c r="BD3096" s="577"/>
      <c r="BE3096" s="578"/>
      <c r="BF3096" s="627"/>
      <c r="BG3096" s="628"/>
      <c r="BH3096" s="629"/>
      <c r="BI3096" s="630"/>
      <c r="BJ3096" s="577"/>
      <c r="BK3096" s="578"/>
      <c r="BL3096" s="605"/>
      <c r="BM3096" s="606"/>
      <c r="BN3096" s="607"/>
      <c r="BO3096" s="588"/>
      <c r="BP3096" s="556"/>
      <c r="BQ3096" s="556"/>
      <c r="BR3096" s="65"/>
      <c r="BS3096" s="65"/>
      <c r="BT3096" s="268"/>
    </row>
    <row r="3097" spans="1:72" ht="21.75" hidden="1" customHeight="1" x14ac:dyDescent="0.25">
      <c r="A3097" s="268"/>
      <c r="B3097" s="678" t="str">
        <f>IF(ROSTER!B$26="","",ROSTER!B$26)</f>
        <v/>
      </c>
      <c r="C3097" s="669" t="str">
        <f>IF(ROSTER!C$26="","",ROSTER!C$26)</f>
        <v/>
      </c>
      <c r="D3097" s="670"/>
      <c r="E3097" s="667"/>
      <c r="F3097" s="680">
        <f>IF(E3097="y",1,IF(E3097="S",1,0))</f>
        <v>0</v>
      </c>
      <c r="G3097" s="663">
        <f>IF(E3097="S",1,0)</f>
        <v>0</v>
      </c>
      <c r="H3097" s="583"/>
      <c r="I3097" s="584"/>
      <c r="J3097" s="569"/>
      <c r="K3097" s="570"/>
      <c r="L3097" s="573"/>
      <c r="M3097" s="574"/>
      <c r="N3097" s="579">
        <f>L3097+J3097</f>
        <v>0</v>
      </c>
      <c r="O3097" s="580"/>
      <c r="P3097" s="569"/>
      <c r="Q3097" s="570"/>
      <c r="R3097" s="573"/>
      <c r="S3097" s="574"/>
      <c r="T3097" s="579">
        <f>R3097-P3097</f>
        <v>0</v>
      </c>
      <c r="U3097" s="580"/>
      <c r="V3097" s="583"/>
      <c r="W3097" s="584"/>
      <c r="X3097" s="569"/>
      <c r="Y3097" s="584"/>
      <c r="Z3097" s="569"/>
      <c r="AA3097" s="584"/>
      <c r="AB3097" s="569"/>
      <c r="AC3097" s="570"/>
      <c r="AD3097" s="573"/>
      <c r="AE3097" s="574"/>
      <c r="AF3097" s="557">
        <f>IF(AB3097=0,0,(AD3097/AB3097)*100)</f>
        <v>0</v>
      </c>
      <c r="AG3097" s="558"/>
      <c r="AH3097" s="569"/>
      <c r="AI3097" s="570"/>
      <c r="AJ3097" s="573"/>
      <c r="AK3097" s="574"/>
      <c r="AL3097" s="557">
        <f>IF(AH3097=0,0,(AJ3097/AH3097)*100)</f>
        <v>0</v>
      </c>
      <c r="AM3097" s="558"/>
      <c r="AN3097" s="569"/>
      <c r="AO3097" s="570"/>
      <c r="AP3097" s="573"/>
      <c r="AQ3097" s="574"/>
      <c r="AR3097" s="557">
        <f>IF(AN3097=0,0,(AP3097/AN3097)*100)</f>
        <v>0</v>
      </c>
      <c r="AS3097" s="558"/>
      <c r="AT3097" s="561">
        <f>AB3097+AH3097+AN3097</f>
        <v>0</v>
      </c>
      <c r="AU3097" s="562"/>
      <c r="AV3097" s="565">
        <f>AD3097+AJ3097+AP3097</f>
        <v>0</v>
      </c>
      <c r="AW3097" s="566"/>
      <c r="AX3097" s="557">
        <f>IF(AT3097=0,0,(AV3097/AT3097)*100)</f>
        <v>0</v>
      </c>
      <c r="AY3097" s="558"/>
      <c r="AZ3097" s="569"/>
      <c r="BA3097" s="570"/>
      <c r="BB3097" s="573"/>
      <c r="BC3097" s="574"/>
      <c r="BD3097" s="557">
        <f>IF(AZ3097=0,0,(BB3097/AZ3097)*100)</f>
        <v>0</v>
      </c>
      <c r="BE3097" s="558"/>
      <c r="BF3097" s="561">
        <f>AT3097+AZ3097</f>
        <v>0</v>
      </c>
      <c r="BG3097" s="562"/>
      <c r="BH3097" s="565">
        <f>AV3097+BB3097</f>
        <v>0</v>
      </c>
      <c r="BI3097" s="566"/>
      <c r="BJ3097" s="557">
        <f>IF(BF3097=0,0,(BH3097/BF3097)*100)</f>
        <v>0</v>
      </c>
      <c r="BK3097" s="558"/>
      <c r="BL3097" s="602">
        <f>(AD3097*2)+(AJ3097*2)+(AP3097*3)+BB3097</f>
        <v>0</v>
      </c>
      <c r="BM3097" s="603"/>
      <c r="BN3097" s="604"/>
      <c r="BO3097" s="587">
        <f t="shared" ref="BO3097" si="2893">IF(BQ3097=0,0,50*BP3097/BQ3097)</f>
        <v>0</v>
      </c>
      <c r="BP3097" s="555">
        <f>(BL3097*BS$11)+(N3097*BS$12)+(X3097*BS$13)+(R3097*BS$14)+(V3097*BS$15)+(Z3097*BS$16)</f>
        <v>0</v>
      </c>
      <c r="BQ3097" s="555">
        <f>((AZ3097-BB3097)*BS$18)+((AT3097-AV3097)*BS$17)+(H3097*BS$19)+(P3097*BS$20)</f>
        <v>0</v>
      </c>
      <c r="BR3097" s="65"/>
      <c r="BS3097" s="65"/>
      <c r="BT3097" s="268"/>
    </row>
    <row r="3098" spans="1:72" ht="21.75" hidden="1" customHeight="1" x14ac:dyDescent="0.25">
      <c r="A3098" s="268"/>
      <c r="B3098" s="679"/>
      <c r="C3098" s="690" t="str">
        <f>IF(ROSTER!D$26="","",ROSTER!D$26)</f>
        <v/>
      </c>
      <c r="D3098" s="691"/>
      <c r="E3098" s="668"/>
      <c r="F3098" s="681"/>
      <c r="G3098" s="664"/>
      <c r="H3098" s="585"/>
      <c r="I3098" s="586"/>
      <c r="J3098" s="571"/>
      <c r="K3098" s="572"/>
      <c r="L3098" s="575"/>
      <c r="M3098" s="576"/>
      <c r="N3098" s="581" t="s">
        <v>16</v>
      </c>
      <c r="O3098" s="582"/>
      <c r="P3098" s="571"/>
      <c r="Q3098" s="572"/>
      <c r="R3098" s="575"/>
      <c r="S3098" s="576"/>
      <c r="T3098" s="581" t="s">
        <v>16</v>
      </c>
      <c r="U3098" s="582"/>
      <c r="V3098" s="585"/>
      <c r="W3098" s="586"/>
      <c r="X3098" s="571"/>
      <c r="Y3098" s="586"/>
      <c r="Z3098" s="571"/>
      <c r="AA3098" s="586"/>
      <c r="AB3098" s="571"/>
      <c r="AC3098" s="572"/>
      <c r="AD3098" s="575"/>
      <c r="AE3098" s="576"/>
      <c r="AF3098" s="577"/>
      <c r="AG3098" s="578"/>
      <c r="AH3098" s="571"/>
      <c r="AI3098" s="572"/>
      <c r="AJ3098" s="575"/>
      <c r="AK3098" s="576"/>
      <c r="AL3098" s="577"/>
      <c r="AM3098" s="578"/>
      <c r="AN3098" s="571"/>
      <c r="AO3098" s="572"/>
      <c r="AP3098" s="575"/>
      <c r="AQ3098" s="576"/>
      <c r="AR3098" s="577"/>
      <c r="AS3098" s="578"/>
      <c r="AT3098" s="627"/>
      <c r="AU3098" s="628"/>
      <c r="AV3098" s="629"/>
      <c r="AW3098" s="630"/>
      <c r="AX3098" s="577"/>
      <c r="AY3098" s="578"/>
      <c r="AZ3098" s="571"/>
      <c r="BA3098" s="572"/>
      <c r="BB3098" s="575"/>
      <c r="BC3098" s="576"/>
      <c r="BD3098" s="577"/>
      <c r="BE3098" s="578"/>
      <c r="BF3098" s="627"/>
      <c r="BG3098" s="628"/>
      <c r="BH3098" s="629"/>
      <c r="BI3098" s="630"/>
      <c r="BJ3098" s="577"/>
      <c r="BK3098" s="578"/>
      <c r="BL3098" s="605"/>
      <c r="BM3098" s="606"/>
      <c r="BN3098" s="607"/>
      <c r="BO3098" s="588"/>
      <c r="BP3098" s="556"/>
      <c r="BQ3098" s="556"/>
      <c r="BR3098" s="65"/>
      <c r="BS3098" s="65"/>
      <c r="BT3098" s="268"/>
    </row>
    <row r="3099" spans="1:72" ht="21.75" hidden="1" customHeight="1" x14ac:dyDescent="0.25">
      <c r="A3099" s="268"/>
      <c r="B3099" s="678" t="str">
        <f>IF(ROSTER!B$28="","",ROSTER!B$28)</f>
        <v/>
      </c>
      <c r="C3099" s="669" t="str">
        <f>IF(ROSTER!C$28="","",ROSTER!C$28)</f>
        <v/>
      </c>
      <c r="D3099" s="670"/>
      <c r="E3099" s="667"/>
      <c r="F3099" s="680">
        <f>IF(E3099="y",1,IF(E3099="S",1,0))</f>
        <v>0</v>
      </c>
      <c r="G3099" s="663">
        <f>IF(E3099="S",1,0)</f>
        <v>0</v>
      </c>
      <c r="H3099" s="583"/>
      <c r="I3099" s="584"/>
      <c r="J3099" s="569"/>
      <c r="K3099" s="570"/>
      <c r="L3099" s="573"/>
      <c r="M3099" s="574"/>
      <c r="N3099" s="579">
        <f>L3099+J3099</f>
        <v>0</v>
      </c>
      <c r="O3099" s="580"/>
      <c r="P3099" s="569"/>
      <c r="Q3099" s="570"/>
      <c r="R3099" s="573"/>
      <c r="S3099" s="574"/>
      <c r="T3099" s="579">
        <f>R3099-P3099</f>
        <v>0</v>
      </c>
      <c r="U3099" s="580"/>
      <c r="V3099" s="583"/>
      <c r="W3099" s="584"/>
      <c r="X3099" s="569"/>
      <c r="Y3099" s="584"/>
      <c r="Z3099" s="569"/>
      <c r="AA3099" s="584"/>
      <c r="AB3099" s="569"/>
      <c r="AC3099" s="570"/>
      <c r="AD3099" s="573"/>
      <c r="AE3099" s="574"/>
      <c r="AF3099" s="557">
        <f>IF(AB3099=0,0,(AD3099/AB3099)*100)</f>
        <v>0</v>
      </c>
      <c r="AG3099" s="558"/>
      <c r="AH3099" s="569"/>
      <c r="AI3099" s="570"/>
      <c r="AJ3099" s="573"/>
      <c r="AK3099" s="574"/>
      <c r="AL3099" s="557">
        <f>IF(AH3099=0,0,(AJ3099/AH3099)*100)</f>
        <v>0</v>
      </c>
      <c r="AM3099" s="558"/>
      <c r="AN3099" s="569"/>
      <c r="AO3099" s="570"/>
      <c r="AP3099" s="573"/>
      <c r="AQ3099" s="574"/>
      <c r="AR3099" s="557">
        <f>IF(AN3099=0,0,(AP3099/AN3099)*100)</f>
        <v>0</v>
      </c>
      <c r="AS3099" s="558"/>
      <c r="AT3099" s="561">
        <f>AB3099+AH3099+AN3099</f>
        <v>0</v>
      </c>
      <c r="AU3099" s="562"/>
      <c r="AV3099" s="565">
        <f>AD3099+AJ3099+AP3099</f>
        <v>0</v>
      </c>
      <c r="AW3099" s="566"/>
      <c r="AX3099" s="557">
        <f>IF(AT3099=0,0,(AV3099/AT3099)*100)</f>
        <v>0</v>
      </c>
      <c r="AY3099" s="558"/>
      <c r="AZ3099" s="569"/>
      <c r="BA3099" s="570"/>
      <c r="BB3099" s="573"/>
      <c r="BC3099" s="574"/>
      <c r="BD3099" s="557">
        <f>IF(AZ3099=0,0,(BB3099/AZ3099)*100)</f>
        <v>0</v>
      </c>
      <c r="BE3099" s="558"/>
      <c r="BF3099" s="561">
        <f>AT3099+AZ3099</f>
        <v>0</v>
      </c>
      <c r="BG3099" s="562"/>
      <c r="BH3099" s="565">
        <f>AV3099+BB3099</f>
        <v>0</v>
      </c>
      <c r="BI3099" s="566"/>
      <c r="BJ3099" s="557">
        <f>IF(BF3099=0,0,(BH3099/BF3099)*100)</f>
        <v>0</v>
      </c>
      <c r="BK3099" s="558"/>
      <c r="BL3099" s="602">
        <f>(AD3099*2)+(AJ3099*2)+(AP3099*3)+BB3099</f>
        <v>0</v>
      </c>
      <c r="BM3099" s="603"/>
      <c r="BN3099" s="604"/>
      <c r="BO3099" s="587">
        <f t="shared" ref="BO3099" si="2894">IF(BQ3099=0,0,50*BP3099/BQ3099)</f>
        <v>0</v>
      </c>
      <c r="BP3099" s="555">
        <f>(BL3099*BS$11)+(N3099*BS$12)+(X3099*BS$13)+(R3099*BS$14)+(V3099*BS$15)+(Z3099*BS$16)</f>
        <v>0</v>
      </c>
      <c r="BQ3099" s="555">
        <f>((AZ3099-BB3099)*BS$18)+((AT3099-AV3099)*BS$17)+(H3099*BS$19)+(P3099*BS$20)</f>
        <v>0</v>
      </c>
      <c r="BR3099" s="65"/>
      <c r="BS3099" s="65"/>
      <c r="BT3099" s="268"/>
    </row>
    <row r="3100" spans="1:72" ht="21.75" hidden="1" customHeight="1" x14ac:dyDescent="0.25">
      <c r="A3100" s="268"/>
      <c r="B3100" s="679"/>
      <c r="C3100" s="690" t="str">
        <f>IF(ROSTER!D$28="","",ROSTER!D$28)</f>
        <v/>
      </c>
      <c r="D3100" s="691"/>
      <c r="E3100" s="668"/>
      <c r="F3100" s="681"/>
      <c r="G3100" s="664"/>
      <c r="H3100" s="585"/>
      <c r="I3100" s="586"/>
      <c r="J3100" s="571"/>
      <c r="K3100" s="572"/>
      <c r="L3100" s="575"/>
      <c r="M3100" s="576"/>
      <c r="N3100" s="581" t="s">
        <v>16</v>
      </c>
      <c r="O3100" s="582"/>
      <c r="P3100" s="571"/>
      <c r="Q3100" s="572"/>
      <c r="R3100" s="575"/>
      <c r="S3100" s="576"/>
      <c r="T3100" s="581" t="s">
        <v>16</v>
      </c>
      <c r="U3100" s="582"/>
      <c r="V3100" s="585"/>
      <c r="W3100" s="586"/>
      <c r="X3100" s="571"/>
      <c r="Y3100" s="586"/>
      <c r="Z3100" s="571"/>
      <c r="AA3100" s="586"/>
      <c r="AB3100" s="571"/>
      <c r="AC3100" s="572"/>
      <c r="AD3100" s="575"/>
      <c r="AE3100" s="576"/>
      <c r="AF3100" s="577"/>
      <c r="AG3100" s="578"/>
      <c r="AH3100" s="571"/>
      <c r="AI3100" s="572"/>
      <c r="AJ3100" s="575"/>
      <c r="AK3100" s="576"/>
      <c r="AL3100" s="577"/>
      <c r="AM3100" s="578"/>
      <c r="AN3100" s="571"/>
      <c r="AO3100" s="572"/>
      <c r="AP3100" s="575"/>
      <c r="AQ3100" s="576"/>
      <c r="AR3100" s="577"/>
      <c r="AS3100" s="578"/>
      <c r="AT3100" s="627"/>
      <c r="AU3100" s="628"/>
      <c r="AV3100" s="629"/>
      <c r="AW3100" s="630"/>
      <c r="AX3100" s="577"/>
      <c r="AY3100" s="578"/>
      <c r="AZ3100" s="571"/>
      <c r="BA3100" s="572"/>
      <c r="BB3100" s="575"/>
      <c r="BC3100" s="576"/>
      <c r="BD3100" s="577"/>
      <c r="BE3100" s="578"/>
      <c r="BF3100" s="627"/>
      <c r="BG3100" s="628"/>
      <c r="BH3100" s="629"/>
      <c r="BI3100" s="630"/>
      <c r="BJ3100" s="577"/>
      <c r="BK3100" s="578"/>
      <c r="BL3100" s="605"/>
      <c r="BM3100" s="606"/>
      <c r="BN3100" s="607"/>
      <c r="BO3100" s="588"/>
      <c r="BP3100" s="556"/>
      <c r="BQ3100" s="556"/>
      <c r="BR3100" s="65"/>
      <c r="BS3100" s="65"/>
      <c r="BT3100" s="268"/>
    </row>
    <row r="3101" spans="1:72" ht="21.75" hidden="1" customHeight="1" x14ac:dyDescent="0.25">
      <c r="A3101" s="268"/>
      <c r="B3101" s="678" t="str">
        <f>IF(ROSTER!B$30="","",ROSTER!B$30)</f>
        <v/>
      </c>
      <c r="C3101" s="669" t="str">
        <f>IF(ROSTER!C$30="","",ROSTER!C$30)</f>
        <v/>
      </c>
      <c r="D3101" s="670"/>
      <c r="E3101" s="667"/>
      <c r="F3101" s="680">
        <f>IF(E3101="y",1,IF(E3101="S",1,0))</f>
        <v>0</v>
      </c>
      <c r="G3101" s="663">
        <f>IF(E3101="S",1,0)</f>
        <v>0</v>
      </c>
      <c r="H3101" s="583"/>
      <c r="I3101" s="584"/>
      <c r="J3101" s="569"/>
      <c r="K3101" s="570"/>
      <c r="L3101" s="573"/>
      <c r="M3101" s="574"/>
      <c r="N3101" s="579">
        <f>L3101+J3101</f>
        <v>0</v>
      </c>
      <c r="O3101" s="580"/>
      <c r="P3101" s="569"/>
      <c r="Q3101" s="570"/>
      <c r="R3101" s="573"/>
      <c r="S3101" s="574"/>
      <c r="T3101" s="579">
        <f>R3101-P3101</f>
        <v>0</v>
      </c>
      <c r="U3101" s="580"/>
      <c r="V3101" s="583"/>
      <c r="W3101" s="584"/>
      <c r="X3101" s="569"/>
      <c r="Y3101" s="584"/>
      <c r="Z3101" s="569"/>
      <c r="AA3101" s="584"/>
      <c r="AB3101" s="569"/>
      <c r="AC3101" s="570"/>
      <c r="AD3101" s="573"/>
      <c r="AE3101" s="574"/>
      <c r="AF3101" s="557">
        <f>IF(AB3101=0,0,(AD3101/AB3101)*100)</f>
        <v>0</v>
      </c>
      <c r="AG3101" s="558"/>
      <c r="AH3101" s="569"/>
      <c r="AI3101" s="570"/>
      <c r="AJ3101" s="573"/>
      <c r="AK3101" s="574"/>
      <c r="AL3101" s="557">
        <f>IF(AH3101=0,0,(AJ3101/AH3101)*100)</f>
        <v>0</v>
      </c>
      <c r="AM3101" s="558"/>
      <c r="AN3101" s="569"/>
      <c r="AO3101" s="570"/>
      <c r="AP3101" s="573"/>
      <c r="AQ3101" s="574"/>
      <c r="AR3101" s="557">
        <f>IF(AN3101=0,0,(AP3101/AN3101)*100)</f>
        <v>0</v>
      </c>
      <c r="AS3101" s="558"/>
      <c r="AT3101" s="561">
        <f>AB3101+AH3101+AN3101</f>
        <v>0</v>
      </c>
      <c r="AU3101" s="562"/>
      <c r="AV3101" s="565">
        <f>AD3101+AJ3101+AP3101</f>
        <v>0</v>
      </c>
      <c r="AW3101" s="566"/>
      <c r="AX3101" s="557">
        <f>IF(AT3101=0,0,(AV3101/AT3101)*100)</f>
        <v>0</v>
      </c>
      <c r="AY3101" s="558"/>
      <c r="AZ3101" s="569"/>
      <c r="BA3101" s="570"/>
      <c r="BB3101" s="573"/>
      <c r="BC3101" s="574"/>
      <c r="BD3101" s="557">
        <f>IF(AZ3101=0,0,(BB3101/AZ3101)*100)</f>
        <v>0</v>
      </c>
      <c r="BE3101" s="558"/>
      <c r="BF3101" s="561">
        <f>AT3101+AZ3101</f>
        <v>0</v>
      </c>
      <c r="BG3101" s="562"/>
      <c r="BH3101" s="565">
        <f>AV3101+BB3101</f>
        <v>0</v>
      </c>
      <c r="BI3101" s="566"/>
      <c r="BJ3101" s="557">
        <f>IF(BF3101=0,0,(BH3101/BF3101)*100)</f>
        <v>0</v>
      </c>
      <c r="BK3101" s="558"/>
      <c r="BL3101" s="602">
        <f>(AD3101*2)+(AJ3101*2)+(AP3101*3)+BB3101</f>
        <v>0</v>
      </c>
      <c r="BM3101" s="603"/>
      <c r="BN3101" s="604"/>
      <c r="BO3101" s="587">
        <f t="shared" ref="BO3101" si="2895">IF(BQ3101=0,0,50*BP3101/BQ3101)</f>
        <v>0</v>
      </c>
      <c r="BP3101" s="555">
        <f>(BL3101*BS$11)+(N3101*BS$12)+(X3101*BS$13)+(R3101*BS$14)+(V3101*BS$15)+(Z3101*BS$16)</f>
        <v>0</v>
      </c>
      <c r="BQ3101" s="555">
        <f>((AZ3101-BB3101)*BS$18)+((AT3101-AV3101)*BS$17)+(H3101*BS$19)+(P3101*BS$20)</f>
        <v>0</v>
      </c>
      <c r="BR3101" s="65"/>
      <c r="BS3101" s="65"/>
      <c r="BT3101" s="268"/>
    </row>
    <row r="3102" spans="1:72" ht="21.75" hidden="1" customHeight="1" x14ac:dyDescent="0.25">
      <c r="A3102" s="268"/>
      <c r="B3102" s="679"/>
      <c r="C3102" s="690" t="str">
        <f>IF(ROSTER!D$30="","",ROSTER!D$30)</f>
        <v/>
      </c>
      <c r="D3102" s="691"/>
      <c r="E3102" s="668"/>
      <c r="F3102" s="681"/>
      <c r="G3102" s="664"/>
      <c r="H3102" s="585"/>
      <c r="I3102" s="586"/>
      <c r="J3102" s="571"/>
      <c r="K3102" s="572"/>
      <c r="L3102" s="575"/>
      <c r="M3102" s="576"/>
      <c r="N3102" s="581" t="s">
        <v>16</v>
      </c>
      <c r="O3102" s="582"/>
      <c r="P3102" s="571"/>
      <c r="Q3102" s="572"/>
      <c r="R3102" s="575"/>
      <c r="S3102" s="576"/>
      <c r="T3102" s="581" t="s">
        <v>16</v>
      </c>
      <c r="U3102" s="582"/>
      <c r="V3102" s="585"/>
      <c r="W3102" s="586"/>
      <c r="X3102" s="571"/>
      <c r="Y3102" s="586"/>
      <c r="Z3102" s="571"/>
      <c r="AA3102" s="586"/>
      <c r="AB3102" s="571"/>
      <c r="AC3102" s="572"/>
      <c r="AD3102" s="575"/>
      <c r="AE3102" s="576"/>
      <c r="AF3102" s="577"/>
      <c r="AG3102" s="578"/>
      <c r="AH3102" s="571"/>
      <c r="AI3102" s="572"/>
      <c r="AJ3102" s="575"/>
      <c r="AK3102" s="576"/>
      <c r="AL3102" s="577"/>
      <c r="AM3102" s="578"/>
      <c r="AN3102" s="571"/>
      <c r="AO3102" s="572"/>
      <c r="AP3102" s="575"/>
      <c r="AQ3102" s="576"/>
      <c r="AR3102" s="577"/>
      <c r="AS3102" s="578"/>
      <c r="AT3102" s="627"/>
      <c r="AU3102" s="628"/>
      <c r="AV3102" s="629"/>
      <c r="AW3102" s="630"/>
      <c r="AX3102" s="577"/>
      <c r="AY3102" s="578"/>
      <c r="AZ3102" s="571"/>
      <c r="BA3102" s="572"/>
      <c r="BB3102" s="575"/>
      <c r="BC3102" s="576"/>
      <c r="BD3102" s="577"/>
      <c r="BE3102" s="578"/>
      <c r="BF3102" s="627"/>
      <c r="BG3102" s="628"/>
      <c r="BH3102" s="629"/>
      <c r="BI3102" s="630"/>
      <c r="BJ3102" s="577"/>
      <c r="BK3102" s="578"/>
      <c r="BL3102" s="605"/>
      <c r="BM3102" s="606"/>
      <c r="BN3102" s="607"/>
      <c r="BO3102" s="588"/>
      <c r="BP3102" s="556"/>
      <c r="BQ3102" s="556"/>
      <c r="BR3102" s="65"/>
      <c r="BS3102" s="65"/>
      <c r="BT3102" s="268"/>
    </row>
    <row r="3103" spans="1:72" ht="21.75" hidden="1" customHeight="1" x14ac:dyDescent="0.25">
      <c r="A3103" s="268"/>
      <c r="B3103" s="678" t="str">
        <f>IF(ROSTER!B$32="","",ROSTER!B$32)</f>
        <v/>
      </c>
      <c r="C3103" s="669" t="str">
        <f>IF(ROSTER!C$32="","",ROSTER!C$32)</f>
        <v/>
      </c>
      <c r="D3103" s="670"/>
      <c r="E3103" s="667"/>
      <c r="F3103" s="680">
        <f>IF(E3103="y",1,IF(E3103="S",1,0))</f>
        <v>0</v>
      </c>
      <c r="G3103" s="663">
        <f>IF(E3103="S",1,0)</f>
        <v>0</v>
      </c>
      <c r="H3103" s="583"/>
      <c r="I3103" s="584"/>
      <c r="J3103" s="569"/>
      <c r="K3103" s="570"/>
      <c r="L3103" s="573"/>
      <c r="M3103" s="574"/>
      <c r="N3103" s="579">
        <f>L3103+J3103</f>
        <v>0</v>
      </c>
      <c r="O3103" s="580"/>
      <c r="P3103" s="569"/>
      <c r="Q3103" s="570"/>
      <c r="R3103" s="573"/>
      <c r="S3103" s="574"/>
      <c r="T3103" s="579">
        <f>R3103-P3103</f>
        <v>0</v>
      </c>
      <c r="U3103" s="580"/>
      <c r="V3103" s="583"/>
      <c r="W3103" s="584"/>
      <c r="X3103" s="569"/>
      <c r="Y3103" s="584"/>
      <c r="Z3103" s="569"/>
      <c r="AA3103" s="584"/>
      <c r="AB3103" s="569"/>
      <c r="AC3103" s="570"/>
      <c r="AD3103" s="573"/>
      <c r="AE3103" s="574"/>
      <c r="AF3103" s="557">
        <f>IF(AB3103=0,0,(AD3103/AB3103)*100)</f>
        <v>0</v>
      </c>
      <c r="AG3103" s="558"/>
      <c r="AH3103" s="569"/>
      <c r="AI3103" s="570"/>
      <c r="AJ3103" s="573"/>
      <c r="AK3103" s="574"/>
      <c r="AL3103" s="557">
        <f>IF(AH3103=0,0,(AJ3103/AH3103)*100)</f>
        <v>0</v>
      </c>
      <c r="AM3103" s="558"/>
      <c r="AN3103" s="569"/>
      <c r="AO3103" s="570"/>
      <c r="AP3103" s="573"/>
      <c r="AQ3103" s="574"/>
      <c r="AR3103" s="557">
        <f>IF(AN3103=0,0,(AP3103/AN3103)*100)</f>
        <v>0</v>
      </c>
      <c r="AS3103" s="558"/>
      <c r="AT3103" s="561">
        <f>AB3103+AH3103+AN3103</f>
        <v>0</v>
      </c>
      <c r="AU3103" s="562"/>
      <c r="AV3103" s="565">
        <f>AD3103+AJ3103+AP3103</f>
        <v>0</v>
      </c>
      <c r="AW3103" s="566"/>
      <c r="AX3103" s="557">
        <f>IF(AT3103=0,0,(AV3103/AT3103)*100)</f>
        <v>0</v>
      </c>
      <c r="AY3103" s="558"/>
      <c r="AZ3103" s="569"/>
      <c r="BA3103" s="570"/>
      <c r="BB3103" s="573"/>
      <c r="BC3103" s="574"/>
      <c r="BD3103" s="557">
        <f>IF(AZ3103=0,0,(BB3103/AZ3103)*100)</f>
        <v>0</v>
      </c>
      <c r="BE3103" s="558"/>
      <c r="BF3103" s="561">
        <f>AT3103+AZ3103</f>
        <v>0</v>
      </c>
      <c r="BG3103" s="562"/>
      <c r="BH3103" s="565">
        <f>AV3103+BB3103</f>
        <v>0</v>
      </c>
      <c r="BI3103" s="566"/>
      <c r="BJ3103" s="557">
        <f>IF(BF3103=0,0,(BH3103/BF3103)*100)</f>
        <v>0</v>
      </c>
      <c r="BK3103" s="558"/>
      <c r="BL3103" s="602">
        <f>(AD3103*2)+(AJ3103*2)+(AP3103*3)+BB3103</f>
        <v>0</v>
      </c>
      <c r="BM3103" s="603"/>
      <c r="BN3103" s="604"/>
      <c r="BO3103" s="587">
        <f t="shared" ref="BO3103" si="2896">IF(BQ3103=0,0,50*BP3103/BQ3103)</f>
        <v>0</v>
      </c>
      <c r="BP3103" s="555">
        <f>(BL3103*BS$11)+(N3103*BS$12)+(X3103*BS$13)+(R3103*BS$14)+(V3103*BS$15)+(Z3103*BS$16)</f>
        <v>0</v>
      </c>
      <c r="BQ3103" s="555">
        <f>((AZ3103-BB3103)*BS$18)+((AT3103-AV3103)*BS$17)+(H3103*BS$19)+(P3103*BS$20)</f>
        <v>0</v>
      </c>
      <c r="BR3103" s="65"/>
      <c r="BS3103" s="65"/>
      <c r="BT3103" s="268"/>
    </row>
    <row r="3104" spans="1:72" ht="21.75" hidden="1" customHeight="1" x14ac:dyDescent="0.25">
      <c r="A3104" s="268"/>
      <c r="B3104" s="679"/>
      <c r="C3104" s="690" t="str">
        <f>IF(ROSTER!D$32="","",ROSTER!D$32)</f>
        <v/>
      </c>
      <c r="D3104" s="691"/>
      <c r="E3104" s="668"/>
      <c r="F3104" s="681"/>
      <c r="G3104" s="664"/>
      <c r="H3104" s="585"/>
      <c r="I3104" s="586"/>
      <c r="J3104" s="571"/>
      <c r="K3104" s="572"/>
      <c r="L3104" s="575"/>
      <c r="M3104" s="576"/>
      <c r="N3104" s="581" t="s">
        <v>16</v>
      </c>
      <c r="O3104" s="582"/>
      <c r="P3104" s="571"/>
      <c r="Q3104" s="572"/>
      <c r="R3104" s="575"/>
      <c r="S3104" s="576"/>
      <c r="T3104" s="581" t="s">
        <v>16</v>
      </c>
      <c r="U3104" s="582"/>
      <c r="V3104" s="585"/>
      <c r="W3104" s="586"/>
      <c r="X3104" s="571"/>
      <c r="Y3104" s="586"/>
      <c r="Z3104" s="571"/>
      <c r="AA3104" s="586"/>
      <c r="AB3104" s="571"/>
      <c r="AC3104" s="572"/>
      <c r="AD3104" s="575"/>
      <c r="AE3104" s="576"/>
      <c r="AF3104" s="577"/>
      <c r="AG3104" s="578"/>
      <c r="AH3104" s="571"/>
      <c r="AI3104" s="572"/>
      <c r="AJ3104" s="575"/>
      <c r="AK3104" s="576"/>
      <c r="AL3104" s="577"/>
      <c r="AM3104" s="578"/>
      <c r="AN3104" s="571"/>
      <c r="AO3104" s="572"/>
      <c r="AP3104" s="575"/>
      <c r="AQ3104" s="576"/>
      <c r="AR3104" s="577"/>
      <c r="AS3104" s="578"/>
      <c r="AT3104" s="627"/>
      <c r="AU3104" s="628"/>
      <c r="AV3104" s="629"/>
      <c r="AW3104" s="630"/>
      <c r="AX3104" s="577"/>
      <c r="AY3104" s="578"/>
      <c r="AZ3104" s="571"/>
      <c r="BA3104" s="572"/>
      <c r="BB3104" s="575"/>
      <c r="BC3104" s="576"/>
      <c r="BD3104" s="577"/>
      <c r="BE3104" s="578"/>
      <c r="BF3104" s="627"/>
      <c r="BG3104" s="628"/>
      <c r="BH3104" s="629"/>
      <c r="BI3104" s="630"/>
      <c r="BJ3104" s="577"/>
      <c r="BK3104" s="578"/>
      <c r="BL3104" s="605"/>
      <c r="BM3104" s="606"/>
      <c r="BN3104" s="607"/>
      <c r="BO3104" s="588"/>
      <c r="BP3104" s="556"/>
      <c r="BQ3104" s="556"/>
      <c r="BR3104" s="65"/>
      <c r="BS3104" s="65"/>
      <c r="BT3104" s="268"/>
    </row>
    <row r="3105" spans="1:72" ht="21.75" hidden="1" customHeight="1" x14ac:dyDescent="0.25">
      <c r="A3105" s="268"/>
      <c r="B3105" s="678" t="str">
        <f>IF(ROSTER!B$34="","",ROSTER!B$34)</f>
        <v/>
      </c>
      <c r="C3105" s="669" t="str">
        <f>IF(ROSTER!C$34="","",ROSTER!C$34)</f>
        <v/>
      </c>
      <c r="D3105" s="670"/>
      <c r="E3105" s="667"/>
      <c r="F3105" s="680">
        <f>IF(E3105="y",1,IF(E3105="S",1,0))</f>
        <v>0</v>
      </c>
      <c r="G3105" s="663">
        <f>IF(E3105="S",1,0)</f>
        <v>0</v>
      </c>
      <c r="H3105" s="583"/>
      <c r="I3105" s="584"/>
      <c r="J3105" s="569"/>
      <c r="K3105" s="570"/>
      <c r="L3105" s="573"/>
      <c r="M3105" s="574"/>
      <c r="N3105" s="579">
        <f>L3105+J3105</f>
        <v>0</v>
      </c>
      <c r="O3105" s="580"/>
      <c r="P3105" s="569"/>
      <c r="Q3105" s="570"/>
      <c r="R3105" s="573"/>
      <c r="S3105" s="574"/>
      <c r="T3105" s="579">
        <f>R3105-P3105</f>
        <v>0</v>
      </c>
      <c r="U3105" s="580"/>
      <c r="V3105" s="583"/>
      <c r="W3105" s="584"/>
      <c r="X3105" s="569"/>
      <c r="Y3105" s="584"/>
      <c r="Z3105" s="569"/>
      <c r="AA3105" s="584"/>
      <c r="AB3105" s="569"/>
      <c r="AC3105" s="570"/>
      <c r="AD3105" s="573"/>
      <c r="AE3105" s="574"/>
      <c r="AF3105" s="557">
        <f>IF(AB3105=0,0,(AD3105/AB3105)*100)</f>
        <v>0</v>
      </c>
      <c r="AG3105" s="558"/>
      <c r="AH3105" s="569"/>
      <c r="AI3105" s="570"/>
      <c r="AJ3105" s="573"/>
      <c r="AK3105" s="574"/>
      <c r="AL3105" s="557">
        <f>IF(AH3105=0,0,(AJ3105/AH3105)*100)</f>
        <v>0</v>
      </c>
      <c r="AM3105" s="558"/>
      <c r="AN3105" s="569"/>
      <c r="AO3105" s="570"/>
      <c r="AP3105" s="573"/>
      <c r="AQ3105" s="574"/>
      <c r="AR3105" s="557">
        <f>IF(AN3105=0,0,(AP3105/AN3105)*100)</f>
        <v>0</v>
      </c>
      <c r="AS3105" s="558"/>
      <c r="AT3105" s="561">
        <f>AB3105+AH3105+AN3105</f>
        <v>0</v>
      </c>
      <c r="AU3105" s="562"/>
      <c r="AV3105" s="565">
        <f>AD3105+AJ3105+AP3105</f>
        <v>0</v>
      </c>
      <c r="AW3105" s="566"/>
      <c r="AX3105" s="557">
        <f>IF(AT3105=0,0,(AV3105/AT3105)*100)</f>
        <v>0</v>
      </c>
      <c r="AY3105" s="558"/>
      <c r="AZ3105" s="569"/>
      <c r="BA3105" s="570"/>
      <c r="BB3105" s="573"/>
      <c r="BC3105" s="574"/>
      <c r="BD3105" s="557">
        <f>IF(AZ3105=0,0,(BB3105/AZ3105)*100)</f>
        <v>0</v>
      </c>
      <c r="BE3105" s="558"/>
      <c r="BF3105" s="561">
        <f>AT3105+AZ3105</f>
        <v>0</v>
      </c>
      <c r="BG3105" s="562"/>
      <c r="BH3105" s="565">
        <f>AV3105+BB3105</f>
        <v>0</v>
      </c>
      <c r="BI3105" s="566"/>
      <c r="BJ3105" s="557">
        <f>IF(BF3105=0,0,(BH3105/BF3105)*100)</f>
        <v>0</v>
      </c>
      <c r="BK3105" s="558"/>
      <c r="BL3105" s="602">
        <f>(AD3105*2)+(AJ3105*2)+(AP3105*3)+BB3105</f>
        <v>0</v>
      </c>
      <c r="BM3105" s="603"/>
      <c r="BN3105" s="604"/>
      <c r="BO3105" s="587">
        <f t="shared" ref="BO3105" si="2897">IF(BQ3105=0,0,50*BP3105/BQ3105)</f>
        <v>0</v>
      </c>
      <c r="BP3105" s="555">
        <f>(BL3105*BS$11)+(N3105*BS$12)+(X3105*BS$13)+(R3105*BS$14)+(V3105*BS$15)+(Z3105*BS$16)</f>
        <v>0</v>
      </c>
      <c r="BQ3105" s="555">
        <f>((AZ3105-BB3105)*BS$18)+((AT3105-AV3105)*BS$17)+(H3105*BS$19)+(P3105*BS$20)</f>
        <v>0</v>
      </c>
      <c r="BR3105" s="65"/>
      <c r="BS3105" s="65"/>
      <c r="BT3105" s="268"/>
    </row>
    <row r="3106" spans="1:72" ht="21.75" hidden="1" customHeight="1" x14ac:dyDescent="0.25">
      <c r="A3106" s="268"/>
      <c r="B3106" s="679"/>
      <c r="C3106" s="690" t="str">
        <f>IF(ROSTER!D$34="","",ROSTER!D$34)</f>
        <v/>
      </c>
      <c r="D3106" s="691"/>
      <c r="E3106" s="668"/>
      <c r="F3106" s="681"/>
      <c r="G3106" s="664"/>
      <c r="H3106" s="585"/>
      <c r="I3106" s="586"/>
      <c r="J3106" s="571"/>
      <c r="K3106" s="572"/>
      <c r="L3106" s="575"/>
      <c r="M3106" s="576"/>
      <c r="N3106" s="581" t="s">
        <v>16</v>
      </c>
      <c r="O3106" s="582"/>
      <c r="P3106" s="571"/>
      <c r="Q3106" s="572"/>
      <c r="R3106" s="575"/>
      <c r="S3106" s="576"/>
      <c r="T3106" s="581" t="s">
        <v>16</v>
      </c>
      <c r="U3106" s="582"/>
      <c r="V3106" s="585"/>
      <c r="W3106" s="586"/>
      <c r="X3106" s="571"/>
      <c r="Y3106" s="586"/>
      <c r="Z3106" s="571"/>
      <c r="AA3106" s="586"/>
      <c r="AB3106" s="571"/>
      <c r="AC3106" s="572"/>
      <c r="AD3106" s="575"/>
      <c r="AE3106" s="576"/>
      <c r="AF3106" s="577"/>
      <c r="AG3106" s="578"/>
      <c r="AH3106" s="571"/>
      <c r="AI3106" s="572"/>
      <c r="AJ3106" s="575"/>
      <c r="AK3106" s="576"/>
      <c r="AL3106" s="577"/>
      <c r="AM3106" s="578"/>
      <c r="AN3106" s="571"/>
      <c r="AO3106" s="572"/>
      <c r="AP3106" s="575"/>
      <c r="AQ3106" s="576"/>
      <c r="AR3106" s="577"/>
      <c r="AS3106" s="578"/>
      <c r="AT3106" s="627"/>
      <c r="AU3106" s="628"/>
      <c r="AV3106" s="629"/>
      <c r="AW3106" s="630"/>
      <c r="AX3106" s="577"/>
      <c r="AY3106" s="578"/>
      <c r="AZ3106" s="571"/>
      <c r="BA3106" s="572"/>
      <c r="BB3106" s="575"/>
      <c r="BC3106" s="576"/>
      <c r="BD3106" s="577"/>
      <c r="BE3106" s="578"/>
      <c r="BF3106" s="627"/>
      <c r="BG3106" s="628"/>
      <c r="BH3106" s="629"/>
      <c r="BI3106" s="630"/>
      <c r="BJ3106" s="577"/>
      <c r="BK3106" s="578"/>
      <c r="BL3106" s="605"/>
      <c r="BM3106" s="606"/>
      <c r="BN3106" s="607"/>
      <c r="BO3106" s="588"/>
      <c r="BP3106" s="556"/>
      <c r="BQ3106" s="556"/>
      <c r="BR3106" s="65"/>
      <c r="BS3106" s="65"/>
      <c r="BT3106" s="268"/>
    </row>
    <row r="3107" spans="1:72" ht="21.75" hidden="1" customHeight="1" x14ac:dyDescent="0.25">
      <c r="A3107" s="268"/>
      <c r="B3107" s="678" t="str">
        <f>IF(ROSTER!B$36="","",ROSTER!B$36)</f>
        <v/>
      </c>
      <c r="C3107" s="669" t="str">
        <f>IF(ROSTER!C$36="","",ROSTER!C$36)</f>
        <v/>
      </c>
      <c r="D3107" s="670"/>
      <c r="E3107" s="667"/>
      <c r="F3107" s="680">
        <f>IF(E3107="y",1,IF(E3107="S",1,0))</f>
        <v>0</v>
      </c>
      <c r="G3107" s="663">
        <f>IF(E3107="S",1,0)</f>
        <v>0</v>
      </c>
      <c r="H3107" s="583"/>
      <c r="I3107" s="584"/>
      <c r="J3107" s="569"/>
      <c r="K3107" s="570"/>
      <c r="L3107" s="573"/>
      <c r="M3107" s="574"/>
      <c r="N3107" s="579">
        <f>L3107+J3107</f>
        <v>0</v>
      </c>
      <c r="O3107" s="580"/>
      <c r="P3107" s="569"/>
      <c r="Q3107" s="570"/>
      <c r="R3107" s="573"/>
      <c r="S3107" s="574"/>
      <c r="T3107" s="579">
        <f>R3107-P3107</f>
        <v>0</v>
      </c>
      <c r="U3107" s="580"/>
      <c r="V3107" s="583"/>
      <c r="W3107" s="584"/>
      <c r="X3107" s="569"/>
      <c r="Y3107" s="584"/>
      <c r="Z3107" s="569"/>
      <c r="AA3107" s="584"/>
      <c r="AB3107" s="569"/>
      <c r="AC3107" s="570"/>
      <c r="AD3107" s="573"/>
      <c r="AE3107" s="574"/>
      <c r="AF3107" s="557">
        <f>IF(AB3107=0,0,(AD3107/AB3107)*100)</f>
        <v>0</v>
      </c>
      <c r="AG3107" s="558"/>
      <c r="AH3107" s="569"/>
      <c r="AI3107" s="570"/>
      <c r="AJ3107" s="573"/>
      <c r="AK3107" s="574"/>
      <c r="AL3107" s="557">
        <f>IF(AH3107=0,0,(AJ3107/AH3107)*100)</f>
        <v>0</v>
      </c>
      <c r="AM3107" s="558"/>
      <c r="AN3107" s="569"/>
      <c r="AO3107" s="570"/>
      <c r="AP3107" s="573"/>
      <c r="AQ3107" s="574"/>
      <c r="AR3107" s="557">
        <f>IF(AN3107=0,0,(AP3107/AN3107)*100)</f>
        <v>0</v>
      </c>
      <c r="AS3107" s="558"/>
      <c r="AT3107" s="561">
        <f>AB3107+AH3107+AN3107</f>
        <v>0</v>
      </c>
      <c r="AU3107" s="562"/>
      <c r="AV3107" s="565">
        <f>AD3107+AJ3107+AP3107</f>
        <v>0</v>
      </c>
      <c r="AW3107" s="566"/>
      <c r="AX3107" s="557">
        <f>IF(AT3107=0,0,(AV3107/AT3107)*100)</f>
        <v>0</v>
      </c>
      <c r="AY3107" s="558"/>
      <c r="AZ3107" s="569"/>
      <c r="BA3107" s="570"/>
      <c r="BB3107" s="573"/>
      <c r="BC3107" s="574"/>
      <c r="BD3107" s="557">
        <f>IF(AZ3107=0,0,(BB3107/AZ3107)*100)</f>
        <v>0</v>
      </c>
      <c r="BE3107" s="558"/>
      <c r="BF3107" s="561">
        <f>AT3107+AZ3107</f>
        <v>0</v>
      </c>
      <c r="BG3107" s="562"/>
      <c r="BH3107" s="565">
        <f>AV3107+BB3107</f>
        <v>0</v>
      </c>
      <c r="BI3107" s="566"/>
      <c r="BJ3107" s="557">
        <f>IF(BF3107=0,0,(BH3107/BF3107)*100)</f>
        <v>0</v>
      </c>
      <c r="BK3107" s="558"/>
      <c r="BL3107" s="602">
        <f>(AD3107*2)+(AJ3107*2)+(AP3107*3)+BB3107</f>
        <v>0</v>
      </c>
      <c r="BM3107" s="603"/>
      <c r="BN3107" s="604"/>
      <c r="BO3107" s="587">
        <f t="shared" ref="BO3107" si="2898">IF(BQ3107=0,0,50*BP3107/BQ3107)</f>
        <v>0</v>
      </c>
      <c r="BP3107" s="555">
        <f>(BL3107*BS$11)+(N3107*BS$12)+(X3107*BS$13)+(R3107*BS$14)+(V3107*BS$15)+(Z3107*BS$16)</f>
        <v>0</v>
      </c>
      <c r="BQ3107" s="555">
        <f>((AZ3107-BB3107)*BS$18)+((AT3107-AV3107)*BS$17)+(H3107*BS$19)+(P3107*BS$20)</f>
        <v>0</v>
      </c>
      <c r="BR3107" s="65"/>
      <c r="BS3107" s="65"/>
      <c r="BT3107" s="268"/>
    </row>
    <row r="3108" spans="1:72" ht="21.75" hidden="1" customHeight="1" x14ac:dyDescent="0.25">
      <c r="A3108" s="268"/>
      <c r="B3108" s="679"/>
      <c r="C3108" s="690" t="str">
        <f>IF(ROSTER!D$36="","",ROSTER!D$36)</f>
        <v/>
      </c>
      <c r="D3108" s="691"/>
      <c r="E3108" s="668"/>
      <c r="F3108" s="681"/>
      <c r="G3108" s="664"/>
      <c r="H3108" s="585"/>
      <c r="I3108" s="586"/>
      <c r="J3108" s="571"/>
      <c r="K3108" s="572"/>
      <c r="L3108" s="575"/>
      <c r="M3108" s="576"/>
      <c r="N3108" s="581" t="s">
        <v>16</v>
      </c>
      <c r="O3108" s="582"/>
      <c r="P3108" s="571"/>
      <c r="Q3108" s="572"/>
      <c r="R3108" s="575"/>
      <c r="S3108" s="576"/>
      <c r="T3108" s="581" t="s">
        <v>16</v>
      </c>
      <c r="U3108" s="582"/>
      <c r="V3108" s="585"/>
      <c r="W3108" s="586"/>
      <c r="X3108" s="571"/>
      <c r="Y3108" s="586"/>
      <c r="Z3108" s="571"/>
      <c r="AA3108" s="586"/>
      <c r="AB3108" s="571"/>
      <c r="AC3108" s="572"/>
      <c r="AD3108" s="575"/>
      <c r="AE3108" s="576"/>
      <c r="AF3108" s="577"/>
      <c r="AG3108" s="578"/>
      <c r="AH3108" s="571"/>
      <c r="AI3108" s="572"/>
      <c r="AJ3108" s="575"/>
      <c r="AK3108" s="576"/>
      <c r="AL3108" s="577"/>
      <c r="AM3108" s="578"/>
      <c r="AN3108" s="571"/>
      <c r="AO3108" s="572"/>
      <c r="AP3108" s="575"/>
      <c r="AQ3108" s="576"/>
      <c r="AR3108" s="577"/>
      <c r="AS3108" s="578"/>
      <c r="AT3108" s="627"/>
      <c r="AU3108" s="628"/>
      <c r="AV3108" s="629"/>
      <c r="AW3108" s="630"/>
      <c r="AX3108" s="577"/>
      <c r="AY3108" s="578"/>
      <c r="AZ3108" s="571"/>
      <c r="BA3108" s="572"/>
      <c r="BB3108" s="575"/>
      <c r="BC3108" s="576"/>
      <c r="BD3108" s="577"/>
      <c r="BE3108" s="578"/>
      <c r="BF3108" s="627"/>
      <c r="BG3108" s="628"/>
      <c r="BH3108" s="629"/>
      <c r="BI3108" s="630"/>
      <c r="BJ3108" s="577"/>
      <c r="BK3108" s="578"/>
      <c r="BL3108" s="605"/>
      <c r="BM3108" s="606"/>
      <c r="BN3108" s="607"/>
      <c r="BO3108" s="588"/>
      <c r="BP3108" s="556"/>
      <c r="BQ3108" s="556"/>
      <c r="BR3108" s="65"/>
      <c r="BS3108" s="65"/>
      <c r="BT3108" s="268"/>
    </row>
    <row r="3109" spans="1:72" ht="21.75" hidden="1" customHeight="1" x14ac:dyDescent="0.25">
      <c r="A3109" s="268"/>
      <c r="B3109" s="678" t="str">
        <f>IF(ROSTER!B$38="","",ROSTER!B$38)</f>
        <v/>
      </c>
      <c r="C3109" s="669" t="str">
        <f>IF(ROSTER!C$38="","",ROSTER!C$38)</f>
        <v/>
      </c>
      <c r="D3109" s="670"/>
      <c r="E3109" s="667"/>
      <c r="F3109" s="680">
        <f>IF(E3109="y",1,IF(E3109="S",1,0))</f>
        <v>0</v>
      </c>
      <c r="G3109" s="663">
        <f>IF(E3109="S",1,0)</f>
        <v>0</v>
      </c>
      <c r="H3109" s="583"/>
      <c r="I3109" s="584"/>
      <c r="J3109" s="569"/>
      <c r="K3109" s="570"/>
      <c r="L3109" s="573"/>
      <c r="M3109" s="574"/>
      <c r="N3109" s="579">
        <f>L3109+J3109</f>
        <v>0</v>
      </c>
      <c r="O3109" s="580"/>
      <c r="P3109" s="569"/>
      <c r="Q3109" s="570"/>
      <c r="R3109" s="573"/>
      <c r="S3109" s="574"/>
      <c r="T3109" s="579">
        <f>R3109-P3109</f>
        <v>0</v>
      </c>
      <c r="U3109" s="580"/>
      <c r="V3109" s="583"/>
      <c r="W3109" s="584"/>
      <c r="X3109" s="569"/>
      <c r="Y3109" s="584"/>
      <c r="Z3109" s="569"/>
      <c r="AA3109" s="584"/>
      <c r="AB3109" s="569"/>
      <c r="AC3109" s="570"/>
      <c r="AD3109" s="573"/>
      <c r="AE3109" s="574"/>
      <c r="AF3109" s="557">
        <f>IF(AB3109=0,0,(AD3109/AB3109)*100)</f>
        <v>0</v>
      </c>
      <c r="AG3109" s="558"/>
      <c r="AH3109" s="569"/>
      <c r="AI3109" s="570"/>
      <c r="AJ3109" s="573"/>
      <c r="AK3109" s="574"/>
      <c r="AL3109" s="557">
        <f>IF(AH3109=0,0,(AJ3109/AH3109)*100)</f>
        <v>0</v>
      </c>
      <c r="AM3109" s="558"/>
      <c r="AN3109" s="569"/>
      <c r="AO3109" s="570"/>
      <c r="AP3109" s="573"/>
      <c r="AQ3109" s="574"/>
      <c r="AR3109" s="557">
        <f>IF(AN3109=0,0,(AP3109/AN3109)*100)</f>
        <v>0</v>
      </c>
      <c r="AS3109" s="558"/>
      <c r="AT3109" s="561">
        <f>AB3109+AH3109+AN3109</f>
        <v>0</v>
      </c>
      <c r="AU3109" s="562"/>
      <c r="AV3109" s="565">
        <f>AD3109+AJ3109+AP3109</f>
        <v>0</v>
      </c>
      <c r="AW3109" s="566"/>
      <c r="AX3109" s="557">
        <f>IF(AT3109=0,0,(AV3109/AT3109)*100)</f>
        <v>0</v>
      </c>
      <c r="AY3109" s="558"/>
      <c r="AZ3109" s="569"/>
      <c r="BA3109" s="570"/>
      <c r="BB3109" s="573"/>
      <c r="BC3109" s="574"/>
      <c r="BD3109" s="557">
        <f>IF(AZ3109=0,0,(BB3109/AZ3109)*100)</f>
        <v>0</v>
      </c>
      <c r="BE3109" s="558"/>
      <c r="BF3109" s="561">
        <f>AT3109+AZ3109</f>
        <v>0</v>
      </c>
      <c r="BG3109" s="562"/>
      <c r="BH3109" s="565">
        <f>AV3109+BB3109</f>
        <v>0</v>
      </c>
      <c r="BI3109" s="566"/>
      <c r="BJ3109" s="557">
        <f>IF(BF3109=0,0,(BH3109/BF3109)*100)</f>
        <v>0</v>
      </c>
      <c r="BK3109" s="558"/>
      <c r="BL3109" s="602">
        <f>(AD3109*2)+(AJ3109*2)+(AP3109*3)+BB3109</f>
        <v>0</v>
      </c>
      <c r="BM3109" s="603"/>
      <c r="BN3109" s="604"/>
      <c r="BO3109" s="587">
        <f t="shared" ref="BO3109" si="2899">IF(BQ3109=0,0,50*BP3109/BQ3109)</f>
        <v>0</v>
      </c>
      <c r="BP3109" s="555">
        <f>(BL3109*BS$11)+(N3109*BS$12)+(X3109*BS$13)+(R3109*BS$14)+(V3109*BS$15)+(Z3109*BS$16)</f>
        <v>0</v>
      </c>
      <c r="BQ3109" s="555">
        <f>((AZ3109-BB3109)*BS$18)+((AT3109-AV3109)*BS$17)+(H3109*BS$19)+(P3109*BS$20)</f>
        <v>0</v>
      </c>
      <c r="BR3109" s="65"/>
      <c r="BS3109" s="65"/>
      <c r="BT3109" s="268"/>
    </row>
    <row r="3110" spans="1:72" ht="21.75" hidden="1" customHeight="1" x14ac:dyDescent="0.25">
      <c r="A3110" s="268"/>
      <c r="B3110" s="679"/>
      <c r="C3110" s="690" t="str">
        <f>IF(ROSTER!D$38="","",ROSTER!D$38)</f>
        <v/>
      </c>
      <c r="D3110" s="691"/>
      <c r="E3110" s="668"/>
      <c r="F3110" s="681"/>
      <c r="G3110" s="664"/>
      <c r="H3110" s="585"/>
      <c r="I3110" s="586"/>
      <c r="J3110" s="571"/>
      <c r="K3110" s="572"/>
      <c r="L3110" s="575"/>
      <c r="M3110" s="576"/>
      <c r="N3110" s="581" t="s">
        <v>16</v>
      </c>
      <c r="O3110" s="582"/>
      <c r="P3110" s="571"/>
      <c r="Q3110" s="572"/>
      <c r="R3110" s="575"/>
      <c r="S3110" s="576"/>
      <c r="T3110" s="581" t="s">
        <v>16</v>
      </c>
      <c r="U3110" s="582"/>
      <c r="V3110" s="585"/>
      <c r="W3110" s="586"/>
      <c r="X3110" s="571"/>
      <c r="Y3110" s="586"/>
      <c r="Z3110" s="571"/>
      <c r="AA3110" s="586"/>
      <c r="AB3110" s="571"/>
      <c r="AC3110" s="572"/>
      <c r="AD3110" s="575"/>
      <c r="AE3110" s="576"/>
      <c r="AF3110" s="577"/>
      <c r="AG3110" s="578"/>
      <c r="AH3110" s="571"/>
      <c r="AI3110" s="572"/>
      <c r="AJ3110" s="575"/>
      <c r="AK3110" s="576"/>
      <c r="AL3110" s="577"/>
      <c r="AM3110" s="578"/>
      <c r="AN3110" s="571"/>
      <c r="AO3110" s="572"/>
      <c r="AP3110" s="575"/>
      <c r="AQ3110" s="576"/>
      <c r="AR3110" s="577"/>
      <c r="AS3110" s="578"/>
      <c r="AT3110" s="627"/>
      <c r="AU3110" s="628"/>
      <c r="AV3110" s="629"/>
      <c r="AW3110" s="630"/>
      <c r="AX3110" s="577"/>
      <c r="AY3110" s="578"/>
      <c r="AZ3110" s="571"/>
      <c r="BA3110" s="572"/>
      <c r="BB3110" s="575"/>
      <c r="BC3110" s="576"/>
      <c r="BD3110" s="577"/>
      <c r="BE3110" s="578"/>
      <c r="BF3110" s="627"/>
      <c r="BG3110" s="628"/>
      <c r="BH3110" s="629"/>
      <c r="BI3110" s="630"/>
      <c r="BJ3110" s="577"/>
      <c r="BK3110" s="578"/>
      <c r="BL3110" s="605"/>
      <c r="BM3110" s="606"/>
      <c r="BN3110" s="607"/>
      <c r="BO3110" s="588"/>
      <c r="BP3110" s="556"/>
      <c r="BQ3110" s="556"/>
      <c r="BR3110" s="65"/>
      <c r="BS3110" s="65"/>
      <c r="BT3110" s="268"/>
    </row>
    <row r="3111" spans="1:72" ht="21.75" hidden="1" customHeight="1" x14ac:dyDescent="0.25">
      <c r="A3111" s="268"/>
      <c r="B3111" s="678" t="str">
        <f>IF(ROSTER!B$40="","",ROSTER!B$40)</f>
        <v/>
      </c>
      <c r="C3111" s="669" t="str">
        <f>IF(ROSTER!C$40="","",ROSTER!C$40)</f>
        <v/>
      </c>
      <c r="D3111" s="670"/>
      <c r="E3111" s="667"/>
      <c r="F3111" s="680">
        <f>IF(E3111="y",1,IF(E3111="S",1,0))</f>
        <v>0</v>
      </c>
      <c r="G3111" s="663">
        <f>IF(E3111="S",1,0)</f>
        <v>0</v>
      </c>
      <c r="H3111" s="583"/>
      <c r="I3111" s="584"/>
      <c r="J3111" s="569"/>
      <c r="K3111" s="570"/>
      <c r="L3111" s="573"/>
      <c r="M3111" s="574"/>
      <c r="N3111" s="579">
        <f>L3111+J3111</f>
        <v>0</v>
      </c>
      <c r="O3111" s="580"/>
      <c r="P3111" s="569"/>
      <c r="Q3111" s="570"/>
      <c r="R3111" s="573"/>
      <c r="S3111" s="574"/>
      <c r="T3111" s="579">
        <f>R3111-P3111</f>
        <v>0</v>
      </c>
      <c r="U3111" s="580"/>
      <c r="V3111" s="583"/>
      <c r="W3111" s="584"/>
      <c r="X3111" s="569"/>
      <c r="Y3111" s="584"/>
      <c r="Z3111" s="569"/>
      <c r="AA3111" s="584"/>
      <c r="AB3111" s="569"/>
      <c r="AC3111" s="570"/>
      <c r="AD3111" s="573"/>
      <c r="AE3111" s="574"/>
      <c r="AF3111" s="557">
        <f>IF(AB3111=0,0,(AD3111/AB3111)*100)</f>
        <v>0</v>
      </c>
      <c r="AG3111" s="558"/>
      <c r="AH3111" s="569"/>
      <c r="AI3111" s="570"/>
      <c r="AJ3111" s="573"/>
      <c r="AK3111" s="574"/>
      <c r="AL3111" s="557">
        <f>IF(AH3111=0,0,(AJ3111/AH3111)*100)</f>
        <v>0</v>
      </c>
      <c r="AM3111" s="558"/>
      <c r="AN3111" s="569"/>
      <c r="AO3111" s="570"/>
      <c r="AP3111" s="573"/>
      <c r="AQ3111" s="574"/>
      <c r="AR3111" s="557">
        <f>IF(AN3111=0,0,(AP3111/AN3111)*100)</f>
        <v>0</v>
      </c>
      <c r="AS3111" s="558"/>
      <c r="AT3111" s="561">
        <f>AB3111+AH3111+AN3111</f>
        <v>0</v>
      </c>
      <c r="AU3111" s="562"/>
      <c r="AV3111" s="565">
        <f>AD3111+AJ3111+AP3111</f>
        <v>0</v>
      </c>
      <c r="AW3111" s="566"/>
      <c r="AX3111" s="557">
        <f>IF(AT3111=0,0,(AV3111/AT3111)*100)</f>
        <v>0</v>
      </c>
      <c r="AY3111" s="558"/>
      <c r="AZ3111" s="569"/>
      <c r="BA3111" s="570"/>
      <c r="BB3111" s="573"/>
      <c r="BC3111" s="574"/>
      <c r="BD3111" s="557">
        <f>IF(AZ3111=0,0,(BB3111/AZ3111)*100)</f>
        <v>0</v>
      </c>
      <c r="BE3111" s="558"/>
      <c r="BF3111" s="561">
        <f>AT3111+AZ3111</f>
        <v>0</v>
      </c>
      <c r="BG3111" s="562"/>
      <c r="BH3111" s="565">
        <f>AV3111+BB3111</f>
        <v>0</v>
      </c>
      <c r="BI3111" s="566"/>
      <c r="BJ3111" s="557">
        <f>IF(BF3111=0,0,(BH3111/BF3111)*100)</f>
        <v>0</v>
      </c>
      <c r="BK3111" s="558"/>
      <c r="BL3111" s="602">
        <f>(AD3111*2)+(AJ3111*2)+(AP3111*3)+BB3111</f>
        <v>0</v>
      </c>
      <c r="BM3111" s="603"/>
      <c r="BN3111" s="604"/>
      <c r="BO3111" s="587">
        <f t="shared" ref="BO3111" si="2900">IF(BQ3111=0,0,50*BP3111/BQ3111)</f>
        <v>0</v>
      </c>
      <c r="BP3111" s="555">
        <f>(BL3111*BS$11)+(N3111*BS$12)+(X3111*BS$13)+(R3111*BS$14)+(V3111*BS$15)+(Z3111*BS$16)</f>
        <v>0</v>
      </c>
      <c r="BQ3111" s="555">
        <f>((AZ3111-BB3111)*BS$18)+((AT3111-AV3111)*BS$17)+(H3111*BS$19)+(P3111*BS$20)</f>
        <v>0</v>
      </c>
      <c r="BR3111" s="65"/>
      <c r="BS3111" s="65"/>
      <c r="BT3111" s="268"/>
    </row>
    <row r="3112" spans="1:72" ht="21.75" hidden="1" customHeight="1" x14ac:dyDescent="0.25">
      <c r="A3112" s="268"/>
      <c r="B3112" s="679"/>
      <c r="C3112" s="690" t="str">
        <f>IF(ROSTER!D$40="","",ROSTER!D$40)</f>
        <v/>
      </c>
      <c r="D3112" s="691"/>
      <c r="E3112" s="668"/>
      <c r="F3112" s="681"/>
      <c r="G3112" s="664"/>
      <c r="H3112" s="585"/>
      <c r="I3112" s="586"/>
      <c r="J3112" s="571"/>
      <c r="K3112" s="572"/>
      <c r="L3112" s="575"/>
      <c r="M3112" s="576"/>
      <c r="N3112" s="581" t="s">
        <v>16</v>
      </c>
      <c r="O3112" s="582"/>
      <c r="P3112" s="571"/>
      <c r="Q3112" s="572"/>
      <c r="R3112" s="575"/>
      <c r="S3112" s="576"/>
      <c r="T3112" s="581" t="s">
        <v>16</v>
      </c>
      <c r="U3112" s="582"/>
      <c r="V3112" s="585"/>
      <c r="W3112" s="586"/>
      <c r="X3112" s="571"/>
      <c r="Y3112" s="586"/>
      <c r="Z3112" s="571"/>
      <c r="AA3112" s="586"/>
      <c r="AB3112" s="571"/>
      <c r="AC3112" s="572"/>
      <c r="AD3112" s="575"/>
      <c r="AE3112" s="576"/>
      <c r="AF3112" s="577"/>
      <c r="AG3112" s="578"/>
      <c r="AH3112" s="571"/>
      <c r="AI3112" s="572"/>
      <c r="AJ3112" s="575"/>
      <c r="AK3112" s="576"/>
      <c r="AL3112" s="577"/>
      <c r="AM3112" s="578"/>
      <c r="AN3112" s="571"/>
      <c r="AO3112" s="572"/>
      <c r="AP3112" s="575"/>
      <c r="AQ3112" s="576"/>
      <c r="AR3112" s="577"/>
      <c r="AS3112" s="578"/>
      <c r="AT3112" s="627"/>
      <c r="AU3112" s="628"/>
      <c r="AV3112" s="629"/>
      <c r="AW3112" s="630"/>
      <c r="AX3112" s="577"/>
      <c r="AY3112" s="578"/>
      <c r="AZ3112" s="571"/>
      <c r="BA3112" s="572"/>
      <c r="BB3112" s="575"/>
      <c r="BC3112" s="576"/>
      <c r="BD3112" s="577"/>
      <c r="BE3112" s="578"/>
      <c r="BF3112" s="627"/>
      <c r="BG3112" s="628"/>
      <c r="BH3112" s="629"/>
      <c r="BI3112" s="630"/>
      <c r="BJ3112" s="577"/>
      <c r="BK3112" s="578"/>
      <c r="BL3112" s="605"/>
      <c r="BM3112" s="606"/>
      <c r="BN3112" s="607"/>
      <c r="BO3112" s="588"/>
      <c r="BP3112" s="556"/>
      <c r="BQ3112" s="556"/>
      <c r="BR3112" s="65"/>
      <c r="BS3112" s="65"/>
      <c r="BT3112" s="268"/>
    </row>
    <row r="3113" spans="1:72" ht="21.75" hidden="1" customHeight="1" x14ac:dyDescent="0.25">
      <c r="A3113" s="268"/>
      <c r="B3113" s="678" t="str">
        <f>IF(ROSTER!B$42="","",ROSTER!B$42)</f>
        <v/>
      </c>
      <c r="C3113" s="669" t="str">
        <f>IF(ROSTER!C$42="","",ROSTER!C$42)</f>
        <v/>
      </c>
      <c r="D3113" s="670"/>
      <c r="E3113" s="667"/>
      <c r="F3113" s="680">
        <f>IF(E3113="y",1,IF(E3113="S",1,0))</f>
        <v>0</v>
      </c>
      <c r="G3113" s="663">
        <f>IF(E3113="S",1,0)</f>
        <v>0</v>
      </c>
      <c r="H3113" s="583"/>
      <c r="I3113" s="584"/>
      <c r="J3113" s="569"/>
      <c r="K3113" s="570"/>
      <c r="L3113" s="573"/>
      <c r="M3113" s="574"/>
      <c r="N3113" s="579">
        <f>L3113+J3113</f>
        <v>0</v>
      </c>
      <c r="O3113" s="580"/>
      <c r="P3113" s="569"/>
      <c r="Q3113" s="570"/>
      <c r="R3113" s="573"/>
      <c r="S3113" s="574"/>
      <c r="T3113" s="579">
        <f>R3113-P3113</f>
        <v>0</v>
      </c>
      <c r="U3113" s="580"/>
      <c r="V3113" s="583"/>
      <c r="W3113" s="584"/>
      <c r="X3113" s="569"/>
      <c r="Y3113" s="584"/>
      <c r="Z3113" s="569"/>
      <c r="AA3113" s="584"/>
      <c r="AB3113" s="569"/>
      <c r="AC3113" s="570"/>
      <c r="AD3113" s="573"/>
      <c r="AE3113" s="574"/>
      <c r="AF3113" s="557">
        <f>IF(AB3113=0,0,(AD3113/AB3113)*100)</f>
        <v>0</v>
      </c>
      <c r="AG3113" s="558"/>
      <c r="AH3113" s="569"/>
      <c r="AI3113" s="570"/>
      <c r="AJ3113" s="573"/>
      <c r="AK3113" s="574"/>
      <c r="AL3113" s="557">
        <f>IF(AH3113=0,0,(AJ3113/AH3113)*100)</f>
        <v>0</v>
      </c>
      <c r="AM3113" s="558"/>
      <c r="AN3113" s="569"/>
      <c r="AO3113" s="570"/>
      <c r="AP3113" s="573"/>
      <c r="AQ3113" s="574"/>
      <c r="AR3113" s="557">
        <f>IF(AN3113=0,0,(AP3113/AN3113)*100)</f>
        <v>0</v>
      </c>
      <c r="AS3113" s="558"/>
      <c r="AT3113" s="561">
        <f>AB3113+AH3113+AN3113</f>
        <v>0</v>
      </c>
      <c r="AU3113" s="562"/>
      <c r="AV3113" s="565">
        <f>AD3113+AJ3113+AP3113</f>
        <v>0</v>
      </c>
      <c r="AW3113" s="566"/>
      <c r="AX3113" s="557">
        <f>IF(AT3113=0,0,(AV3113/AT3113)*100)</f>
        <v>0</v>
      </c>
      <c r="AY3113" s="558"/>
      <c r="AZ3113" s="569"/>
      <c r="BA3113" s="570"/>
      <c r="BB3113" s="573"/>
      <c r="BC3113" s="574"/>
      <c r="BD3113" s="557">
        <f>IF(AZ3113=0,0,(BB3113/AZ3113)*100)</f>
        <v>0</v>
      </c>
      <c r="BE3113" s="558"/>
      <c r="BF3113" s="561">
        <f>AT3113+AZ3113</f>
        <v>0</v>
      </c>
      <c r="BG3113" s="562"/>
      <c r="BH3113" s="565">
        <f>AV3113+BB3113</f>
        <v>0</v>
      </c>
      <c r="BI3113" s="566"/>
      <c r="BJ3113" s="557">
        <f>IF(BF3113=0,0,(BH3113/BF3113)*100)</f>
        <v>0</v>
      </c>
      <c r="BK3113" s="558"/>
      <c r="BL3113" s="602">
        <f>(AD3113*2)+(AJ3113*2)+(AP3113*3)+BB3113</f>
        <v>0</v>
      </c>
      <c r="BM3113" s="603"/>
      <c r="BN3113" s="604"/>
      <c r="BO3113" s="587">
        <f t="shared" ref="BO3113" si="2901">IF(BQ3113=0,0,50*BP3113/BQ3113)</f>
        <v>0</v>
      </c>
      <c r="BP3113" s="555">
        <f>(BL3113*BS$11)+(N3113*BS$12)+(X3113*BS$13)+(R3113*BS$14)+(V3113*BS$15)+(Z3113*BS$16)</f>
        <v>0</v>
      </c>
      <c r="BQ3113" s="555">
        <f>((AZ3113-BB3113)*BS$18)+((AT3113-AV3113)*BS$17)+(H3113*BS$19)+(P3113*BS$20)</f>
        <v>0</v>
      </c>
      <c r="BR3113" s="65"/>
      <c r="BS3113" s="65"/>
      <c r="BT3113" s="268"/>
    </row>
    <row r="3114" spans="1:72" ht="21.75" hidden="1" customHeight="1" x14ac:dyDescent="0.25">
      <c r="A3114" s="268"/>
      <c r="B3114" s="679"/>
      <c r="C3114" s="690" t="str">
        <f>IF(ROSTER!D$42="","",ROSTER!D$42)</f>
        <v/>
      </c>
      <c r="D3114" s="691"/>
      <c r="E3114" s="668"/>
      <c r="F3114" s="681"/>
      <c r="G3114" s="664"/>
      <c r="H3114" s="585"/>
      <c r="I3114" s="586"/>
      <c r="J3114" s="571"/>
      <c r="K3114" s="572"/>
      <c r="L3114" s="575"/>
      <c r="M3114" s="576"/>
      <c r="N3114" s="581" t="s">
        <v>16</v>
      </c>
      <c r="O3114" s="582"/>
      <c r="P3114" s="571"/>
      <c r="Q3114" s="572"/>
      <c r="R3114" s="575"/>
      <c r="S3114" s="576"/>
      <c r="T3114" s="581" t="s">
        <v>16</v>
      </c>
      <c r="U3114" s="582"/>
      <c r="V3114" s="585"/>
      <c r="W3114" s="586"/>
      <c r="X3114" s="571"/>
      <c r="Y3114" s="586"/>
      <c r="Z3114" s="571"/>
      <c r="AA3114" s="586"/>
      <c r="AB3114" s="571"/>
      <c r="AC3114" s="572"/>
      <c r="AD3114" s="575"/>
      <c r="AE3114" s="576"/>
      <c r="AF3114" s="577"/>
      <c r="AG3114" s="578"/>
      <c r="AH3114" s="571"/>
      <c r="AI3114" s="572"/>
      <c r="AJ3114" s="575"/>
      <c r="AK3114" s="576"/>
      <c r="AL3114" s="577"/>
      <c r="AM3114" s="578"/>
      <c r="AN3114" s="571"/>
      <c r="AO3114" s="572"/>
      <c r="AP3114" s="575"/>
      <c r="AQ3114" s="576"/>
      <c r="AR3114" s="577"/>
      <c r="AS3114" s="578"/>
      <c r="AT3114" s="627"/>
      <c r="AU3114" s="628"/>
      <c r="AV3114" s="629"/>
      <c r="AW3114" s="630"/>
      <c r="AX3114" s="577"/>
      <c r="AY3114" s="578"/>
      <c r="AZ3114" s="571"/>
      <c r="BA3114" s="572"/>
      <c r="BB3114" s="575"/>
      <c r="BC3114" s="576"/>
      <c r="BD3114" s="577"/>
      <c r="BE3114" s="578"/>
      <c r="BF3114" s="627"/>
      <c r="BG3114" s="628"/>
      <c r="BH3114" s="629"/>
      <c r="BI3114" s="630"/>
      <c r="BJ3114" s="577"/>
      <c r="BK3114" s="578"/>
      <c r="BL3114" s="605"/>
      <c r="BM3114" s="606"/>
      <c r="BN3114" s="607"/>
      <c r="BO3114" s="588"/>
      <c r="BP3114" s="556"/>
      <c r="BQ3114" s="556"/>
      <c r="BR3114" s="65"/>
      <c r="BS3114" s="65"/>
      <c r="BT3114" s="268"/>
    </row>
    <row r="3115" spans="1:72" ht="21.75" hidden="1" customHeight="1" x14ac:dyDescent="0.25">
      <c r="A3115" s="268"/>
      <c r="B3115" s="678" t="str">
        <f>IF(ROSTER!B$44="","",ROSTER!B$44)</f>
        <v/>
      </c>
      <c r="C3115" s="669" t="str">
        <f>IF(ROSTER!C$44="","",ROSTER!C$44)</f>
        <v/>
      </c>
      <c r="D3115" s="670"/>
      <c r="E3115" s="667"/>
      <c r="F3115" s="680">
        <f>IF(E3115="y",1,IF(E3115="S",1,0))</f>
        <v>0</v>
      </c>
      <c r="G3115" s="663">
        <f>IF(E3115="S",1,0)</f>
        <v>0</v>
      </c>
      <c r="H3115" s="583"/>
      <c r="I3115" s="584"/>
      <c r="J3115" s="569"/>
      <c r="K3115" s="570"/>
      <c r="L3115" s="573"/>
      <c r="M3115" s="574"/>
      <c r="N3115" s="579">
        <f>L3115+J3115</f>
        <v>0</v>
      </c>
      <c r="O3115" s="580"/>
      <c r="P3115" s="569"/>
      <c r="Q3115" s="570"/>
      <c r="R3115" s="573"/>
      <c r="S3115" s="574"/>
      <c r="T3115" s="579">
        <f>R3115-P3115</f>
        <v>0</v>
      </c>
      <c r="U3115" s="580"/>
      <c r="V3115" s="583"/>
      <c r="W3115" s="584"/>
      <c r="X3115" s="569"/>
      <c r="Y3115" s="584"/>
      <c r="Z3115" s="569"/>
      <c r="AA3115" s="584"/>
      <c r="AB3115" s="569"/>
      <c r="AC3115" s="570"/>
      <c r="AD3115" s="573"/>
      <c r="AE3115" s="574"/>
      <c r="AF3115" s="557">
        <f>IF(AB3115=0,0,(AD3115/AB3115)*100)</f>
        <v>0</v>
      </c>
      <c r="AG3115" s="558"/>
      <c r="AH3115" s="569"/>
      <c r="AI3115" s="570"/>
      <c r="AJ3115" s="573"/>
      <c r="AK3115" s="574"/>
      <c r="AL3115" s="557">
        <f>IF(AH3115=0,0,(AJ3115/AH3115)*100)</f>
        <v>0</v>
      </c>
      <c r="AM3115" s="558"/>
      <c r="AN3115" s="569"/>
      <c r="AO3115" s="570"/>
      <c r="AP3115" s="573"/>
      <c r="AQ3115" s="574"/>
      <c r="AR3115" s="557">
        <f>IF(AN3115=0,0,(AP3115/AN3115)*100)</f>
        <v>0</v>
      </c>
      <c r="AS3115" s="558"/>
      <c r="AT3115" s="561">
        <f>AB3115+AH3115+AN3115</f>
        <v>0</v>
      </c>
      <c r="AU3115" s="562"/>
      <c r="AV3115" s="565">
        <f>AD3115+AJ3115+AP3115</f>
        <v>0</v>
      </c>
      <c r="AW3115" s="566"/>
      <c r="AX3115" s="557">
        <f>IF(AT3115=0,0,(AV3115/AT3115)*100)</f>
        <v>0</v>
      </c>
      <c r="AY3115" s="558"/>
      <c r="AZ3115" s="569"/>
      <c r="BA3115" s="570"/>
      <c r="BB3115" s="573"/>
      <c r="BC3115" s="574"/>
      <c r="BD3115" s="557">
        <f>IF(AZ3115=0,0,(BB3115/AZ3115)*100)</f>
        <v>0</v>
      </c>
      <c r="BE3115" s="558"/>
      <c r="BF3115" s="561">
        <f>AT3115+AZ3115</f>
        <v>0</v>
      </c>
      <c r="BG3115" s="562"/>
      <c r="BH3115" s="565">
        <f>AV3115+BB3115</f>
        <v>0</v>
      </c>
      <c r="BI3115" s="566"/>
      <c r="BJ3115" s="557">
        <f>IF(BF3115=0,0,(BH3115/BF3115)*100)</f>
        <v>0</v>
      </c>
      <c r="BK3115" s="558"/>
      <c r="BL3115" s="602">
        <f>(AD3115*2)+(AJ3115*2)+(AP3115*3)+BB3115</f>
        <v>0</v>
      </c>
      <c r="BM3115" s="603"/>
      <c r="BN3115" s="604"/>
      <c r="BO3115" s="587">
        <f t="shared" ref="BO3115" si="2902">IF(BQ3115=0,0,50*BP3115/BQ3115)</f>
        <v>0</v>
      </c>
      <c r="BP3115" s="555">
        <f>(BL3115*BS$11)+(N3115*BS$12)+(X3115*BS$13)+(R3115*BS$14)+(V3115*BS$15)+(Z3115*BS$16)</f>
        <v>0</v>
      </c>
      <c r="BQ3115" s="555">
        <f>((AZ3115-BB3115)*BS$18)+((AT3115-AV3115)*BS$17)+(H3115*BS$19)+(P3115*BS$20)</f>
        <v>0</v>
      </c>
      <c r="BR3115" s="65"/>
      <c r="BS3115" s="65"/>
      <c r="BT3115" s="268"/>
    </row>
    <row r="3116" spans="1:72" ht="21.75" hidden="1" customHeight="1" x14ac:dyDescent="0.25">
      <c r="A3116" s="268"/>
      <c r="B3116" s="679"/>
      <c r="C3116" s="690" t="str">
        <f>IF(ROSTER!D$44="","",ROSTER!D$44)</f>
        <v/>
      </c>
      <c r="D3116" s="691"/>
      <c r="E3116" s="668"/>
      <c r="F3116" s="681"/>
      <c r="G3116" s="664"/>
      <c r="H3116" s="585"/>
      <c r="I3116" s="586"/>
      <c r="J3116" s="571"/>
      <c r="K3116" s="572"/>
      <c r="L3116" s="575"/>
      <c r="M3116" s="576"/>
      <c r="N3116" s="581" t="s">
        <v>16</v>
      </c>
      <c r="O3116" s="582"/>
      <c r="P3116" s="571"/>
      <c r="Q3116" s="572"/>
      <c r="R3116" s="575"/>
      <c r="S3116" s="576"/>
      <c r="T3116" s="581" t="s">
        <v>16</v>
      </c>
      <c r="U3116" s="582"/>
      <c r="V3116" s="585"/>
      <c r="W3116" s="586"/>
      <c r="X3116" s="571"/>
      <c r="Y3116" s="586"/>
      <c r="Z3116" s="571"/>
      <c r="AA3116" s="586"/>
      <c r="AB3116" s="571"/>
      <c r="AC3116" s="572"/>
      <c r="AD3116" s="575"/>
      <c r="AE3116" s="576"/>
      <c r="AF3116" s="577"/>
      <c r="AG3116" s="578"/>
      <c r="AH3116" s="571"/>
      <c r="AI3116" s="572"/>
      <c r="AJ3116" s="575"/>
      <c r="AK3116" s="576"/>
      <c r="AL3116" s="577"/>
      <c r="AM3116" s="578"/>
      <c r="AN3116" s="571"/>
      <c r="AO3116" s="572"/>
      <c r="AP3116" s="575"/>
      <c r="AQ3116" s="576"/>
      <c r="AR3116" s="577"/>
      <c r="AS3116" s="578"/>
      <c r="AT3116" s="627"/>
      <c r="AU3116" s="628"/>
      <c r="AV3116" s="629"/>
      <c r="AW3116" s="630"/>
      <c r="AX3116" s="577"/>
      <c r="AY3116" s="578"/>
      <c r="AZ3116" s="571"/>
      <c r="BA3116" s="572"/>
      <c r="BB3116" s="575"/>
      <c r="BC3116" s="576"/>
      <c r="BD3116" s="577"/>
      <c r="BE3116" s="578"/>
      <c r="BF3116" s="627"/>
      <c r="BG3116" s="628"/>
      <c r="BH3116" s="629"/>
      <c r="BI3116" s="630"/>
      <c r="BJ3116" s="577"/>
      <c r="BK3116" s="578"/>
      <c r="BL3116" s="605"/>
      <c r="BM3116" s="606"/>
      <c r="BN3116" s="607"/>
      <c r="BO3116" s="588"/>
      <c r="BP3116" s="556"/>
      <c r="BQ3116" s="556"/>
      <c r="BR3116" s="65"/>
      <c r="BS3116" s="65"/>
      <c r="BT3116" s="268"/>
    </row>
    <row r="3117" spans="1:72" ht="21.75" hidden="1" customHeight="1" x14ac:dyDescent="0.25">
      <c r="A3117" s="268"/>
      <c r="B3117" s="678" t="str">
        <f>IF(ROSTER!B$46="","",ROSTER!B$46)</f>
        <v/>
      </c>
      <c r="C3117" s="669" t="str">
        <f>IF(ROSTER!C$46="","",ROSTER!C$46)</f>
        <v/>
      </c>
      <c r="D3117" s="670"/>
      <c r="E3117" s="667"/>
      <c r="F3117" s="680">
        <f>IF(E3117="y",1,IF(E3117="S",1,0))</f>
        <v>0</v>
      </c>
      <c r="G3117" s="663">
        <f>IF(E3117="S",1,0)</f>
        <v>0</v>
      </c>
      <c r="H3117" s="583"/>
      <c r="I3117" s="584"/>
      <c r="J3117" s="569"/>
      <c r="K3117" s="570"/>
      <c r="L3117" s="573"/>
      <c r="M3117" s="574"/>
      <c r="N3117" s="579">
        <f>L3117+J3117</f>
        <v>0</v>
      </c>
      <c r="O3117" s="580"/>
      <c r="P3117" s="569"/>
      <c r="Q3117" s="570"/>
      <c r="R3117" s="573"/>
      <c r="S3117" s="574"/>
      <c r="T3117" s="579">
        <f>R3117-P3117</f>
        <v>0</v>
      </c>
      <c r="U3117" s="580"/>
      <c r="V3117" s="583"/>
      <c r="W3117" s="584"/>
      <c r="X3117" s="569"/>
      <c r="Y3117" s="584"/>
      <c r="Z3117" s="569"/>
      <c r="AA3117" s="584"/>
      <c r="AB3117" s="569"/>
      <c r="AC3117" s="570"/>
      <c r="AD3117" s="573"/>
      <c r="AE3117" s="574"/>
      <c r="AF3117" s="557">
        <f>IF(AB3117=0,0,(AD3117/AB3117)*100)</f>
        <v>0</v>
      </c>
      <c r="AG3117" s="558"/>
      <c r="AH3117" s="569"/>
      <c r="AI3117" s="570"/>
      <c r="AJ3117" s="573"/>
      <c r="AK3117" s="574"/>
      <c r="AL3117" s="557">
        <f>IF(AH3117=0,0,(AJ3117/AH3117)*100)</f>
        <v>0</v>
      </c>
      <c r="AM3117" s="558"/>
      <c r="AN3117" s="569"/>
      <c r="AO3117" s="570"/>
      <c r="AP3117" s="573"/>
      <c r="AQ3117" s="574"/>
      <c r="AR3117" s="557">
        <f>IF(AN3117=0,0,(AP3117/AN3117)*100)</f>
        <v>0</v>
      </c>
      <c r="AS3117" s="558"/>
      <c r="AT3117" s="561">
        <f>AB3117+AH3117+AN3117</f>
        <v>0</v>
      </c>
      <c r="AU3117" s="562"/>
      <c r="AV3117" s="565">
        <f>AD3117+AJ3117+AP3117</f>
        <v>0</v>
      </c>
      <c r="AW3117" s="566"/>
      <c r="AX3117" s="557">
        <f>IF(AT3117=0,0,(AV3117/AT3117)*100)</f>
        <v>0</v>
      </c>
      <c r="AY3117" s="558"/>
      <c r="AZ3117" s="569"/>
      <c r="BA3117" s="570"/>
      <c r="BB3117" s="573"/>
      <c r="BC3117" s="574"/>
      <c r="BD3117" s="557">
        <f>IF(AZ3117=0,0,(BB3117/AZ3117)*100)</f>
        <v>0</v>
      </c>
      <c r="BE3117" s="558"/>
      <c r="BF3117" s="561">
        <f>AT3117+AZ3117</f>
        <v>0</v>
      </c>
      <c r="BG3117" s="562"/>
      <c r="BH3117" s="565">
        <f>AV3117+BB3117</f>
        <v>0</v>
      </c>
      <c r="BI3117" s="566"/>
      <c r="BJ3117" s="557">
        <f>IF(BF3117=0,0,(BH3117/BF3117)*100)</f>
        <v>0</v>
      </c>
      <c r="BK3117" s="558"/>
      <c r="BL3117" s="602">
        <f>(AD3117*2)+(AJ3117*2)+(AP3117*3)+BB3117</f>
        <v>0</v>
      </c>
      <c r="BM3117" s="603"/>
      <c r="BN3117" s="604"/>
      <c r="BO3117" s="587">
        <f t="shared" ref="BO3117" si="2903">IF(BQ3117=0,0,50*BP3117/BQ3117)</f>
        <v>0</v>
      </c>
      <c r="BP3117" s="634">
        <f>(BL3117*BS$11)+(N3117*BS$12)+(X3117*BS$13)+(R3117*BS$14)+(V3117*BS$15)+(Z3117*BS$16)</f>
        <v>0</v>
      </c>
      <c r="BQ3117" s="555">
        <f>((AZ3117-BB3117)*BS$18)+((AT3117-AV3117)*BS$17)+(H3117*BS$19)+(P3117*BS$20)</f>
        <v>0</v>
      </c>
      <c r="BR3117" s="65"/>
      <c r="BS3117" s="65"/>
      <c r="BT3117" s="268"/>
    </row>
    <row r="3118" spans="1:72" ht="22.5" hidden="1" customHeight="1" thickBot="1" x14ac:dyDescent="0.3">
      <c r="A3118" s="268"/>
      <c r="B3118" s="679"/>
      <c r="C3118" s="690" t="str">
        <f>IF(ROSTER!D$46="","",ROSTER!D$46)</f>
        <v/>
      </c>
      <c r="D3118" s="691"/>
      <c r="E3118" s="668"/>
      <c r="F3118" s="681"/>
      <c r="G3118" s="664"/>
      <c r="H3118" s="585"/>
      <c r="I3118" s="586"/>
      <c r="J3118" s="571"/>
      <c r="K3118" s="572"/>
      <c r="L3118" s="575"/>
      <c r="M3118" s="576"/>
      <c r="N3118" s="649" t="s">
        <v>16</v>
      </c>
      <c r="O3118" s="650"/>
      <c r="P3118" s="571"/>
      <c r="Q3118" s="572"/>
      <c r="R3118" s="575"/>
      <c r="S3118" s="576"/>
      <c r="T3118" s="581" t="s">
        <v>16</v>
      </c>
      <c r="U3118" s="582"/>
      <c r="V3118" s="585"/>
      <c r="W3118" s="586"/>
      <c r="X3118" s="571"/>
      <c r="Y3118" s="586"/>
      <c r="Z3118" s="571"/>
      <c r="AA3118" s="586"/>
      <c r="AB3118" s="571"/>
      <c r="AC3118" s="572"/>
      <c r="AD3118" s="575"/>
      <c r="AE3118" s="576"/>
      <c r="AF3118" s="559"/>
      <c r="AG3118" s="560"/>
      <c r="AH3118" s="571"/>
      <c r="AI3118" s="572"/>
      <c r="AJ3118" s="575"/>
      <c r="AK3118" s="576"/>
      <c r="AL3118" s="559"/>
      <c r="AM3118" s="560"/>
      <c r="AN3118" s="571"/>
      <c r="AO3118" s="572"/>
      <c r="AP3118" s="575"/>
      <c r="AQ3118" s="576"/>
      <c r="AR3118" s="559"/>
      <c r="AS3118" s="560"/>
      <c r="AT3118" s="563"/>
      <c r="AU3118" s="564"/>
      <c r="AV3118" s="567"/>
      <c r="AW3118" s="568"/>
      <c r="AX3118" s="559"/>
      <c r="AY3118" s="560"/>
      <c r="AZ3118" s="571"/>
      <c r="BA3118" s="572"/>
      <c r="BB3118" s="575"/>
      <c r="BC3118" s="576"/>
      <c r="BD3118" s="559"/>
      <c r="BE3118" s="560"/>
      <c r="BF3118" s="563"/>
      <c r="BG3118" s="564"/>
      <c r="BH3118" s="567"/>
      <c r="BI3118" s="568"/>
      <c r="BJ3118" s="559"/>
      <c r="BK3118" s="560"/>
      <c r="BL3118" s="631"/>
      <c r="BM3118" s="632"/>
      <c r="BN3118" s="633"/>
      <c r="BO3118" s="588"/>
      <c r="BP3118" s="635"/>
      <c r="BQ3118" s="556"/>
      <c r="BR3118" s="65"/>
      <c r="BS3118" s="65"/>
      <c r="BT3118" s="268"/>
    </row>
    <row r="3119" spans="1:72" s="79" customFormat="1" ht="33.4" hidden="1" customHeight="1" x14ac:dyDescent="0.45">
      <c r="A3119" s="278"/>
      <c r="B3119" s="671"/>
      <c r="C3119" s="611"/>
      <c r="D3119" s="611" t="s">
        <v>10</v>
      </c>
      <c r="E3119" s="612"/>
      <c r="F3119" s="78"/>
      <c r="G3119" s="78"/>
      <c r="H3119" s="547">
        <f>SUM(H3079:I3118)</f>
        <v>0</v>
      </c>
      <c r="I3119" s="548"/>
      <c r="J3119" s="547">
        <f>SUM(J3079:K3118)</f>
        <v>0</v>
      </c>
      <c r="K3119" s="548"/>
      <c r="L3119" s="551">
        <f>SUM(L3079:M3118)</f>
        <v>0</v>
      </c>
      <c r="M3119" s="636"/>
      <c r="N3119" s="533">
        <f>L3119+J3119</f>
        <v>0</v>
      </c>
      <c r="O3119" s="534"/>
      <c r="P3119" s="551">
        <f>SUM(P3079:Q3118)</f>
        <v>0</v>
      </c>
      <c r="Q3119" s="548"/>
      <c r="R3119" s="551">
        <f>SUM(R3079:S3118)</f>
        <v>0</v>
      </c>
      <c r="S3119" s="636"/>
      <c r="T3119" s="533">
        <f>R3119-P3119</f>
        <v>0</v>
      </c>
      <c r="U3119" s="534"/>
      <c r="V3119" s="551">
        <f>SUM(V3079:W3118)</f>
        <v>0</v>
      </c>
      <c r="W3119" s="636"/>
      <c r="X3119" s="547">
        <f>SUM(X3079:Y3118)</f>
        <v>0</v>
      </c>
      <c r="Y3119" s="534"/>
      <c r="Z3119" s="547">
        <f>SUM(Z3079:AA3118)</f>
        <v>0</v>
      </c>
      <c r="AA3119" s="534"/>
      <c r="AB3119" s="636">
        <f>SUM(AB3079:AC3118)</f>
        <v>0</v>
      </c>
      <c r="AC3119" s="548"/>
      <c r="AD3119" s="551">
        <f>SUM(AD3079:AE3118)</f>
        <v>0</v>
      </c>
      <c r="AE3119" s="636"/>
      <c r="AF3119" s="533">
        <f>IF(AB3119=0,0,(AD3119/AB3119)*100)</f>
        <v>0</v>
      </c>
      <c r="AG3119" s="534"/>
      <c r="AH3119" s="551">
        <f>SUM(AH3079:AI3118)</f>
        <v>0</v>
      </c>
      <c r="AI3119" s="548"/>
      <c r="AJ3119" s="551">
        <f>SUM(AJ3079:AK3118)</f>
        <v>0</v>
      </c>
      <c r="AK3119" s="636"/>
      <c r="AL3119" s="533">
        <f>IF(AH3119=0,0,(AJ3119/AH3119)*100)</f>
        <v>0</v>
      </c>
      <c r="AM3119" s="534"/>
      <c r="AN3119" s="551">
        <f>SUM(AN3079:AO3118)</f>
        <v>0</v>
      </c>
      <c r="AO3119" s="548"/>
      <c r="AP3119" s="551">
        <f>SUM(AP3079:AQ3118)</f>
        <v>0</v>
      </c>
      <c r="AQ3119" s="636"/>
      <c r="AR3119" s="533">
        <f>IF(AN3119=0,0,(AP3119/AN3119)*100)</f>
        <v>0</v>
      </c>
      <c r="AS3119" s="534"/>
      <c r="AT3119" s="547">
        <f>AB3119+AH3119+AN3119</f>
        <v>0</v>
      </c>
      <c r="AU3119" s="548"/>
      <c r="AV3119" s="551">
        <f>AD3119+AJ3119+AP3119</f>
        <v>0</v>
      </c>
      <c r="AW3119" s="552"/>
      <c r="AX3119" s="533">
        <f>IF(AT3119=0,0,(AV3119/AT3119)*100)</f>
        <v>0</v>
      </c>
      <c r="AY3119" s="534"/>
      <c r="AZ3119" s="551">
        <f>SUM(AZ3079:BA3118)</f>
        <v>0</v>
      </c>
      <c r="BA3119" s="548"/>
      <c r="BB3119" s="551">
        <f>SUM(BB3079:BC3118)</f>
        <v>0</v>
      </c>
      <c r="BC3119" s="636"/>
      <c r="BD3119" s="533">
        <f>IF(AZ3119=0,0,(BB3119/AZ3119)*100)</f>
        <v>0</v>
      </c>
      <c r="BE3119" s="534"/>
      <c r="BF3119" s="547">
        <f>AT3119+AZ3119</f>
        <v>0</v>
      </c>
      <c r="BG3119" s="548"/>
      <c r="BH3119" s="551">
        <f>AV3119+BB3119</f>
        <v>0</v>
      </c>
      <c r="BI3119" s="552"/>
      <c r="BJ3119" s="533">
        <f>IF(BF3119=0,0,(BH3119/BF3119)*100)</f>
        <v>0</v>
      </c>
      <c r="BK3119" s="619"/>
      <c r="BL3119" s="621">
        <f>SUM(BL3079:BN3118)</f>
        <v>0</v>
      </c>
      <c r="BM3119" s="622"/>
      <c r="BN3119" s="623"/>
      <c r="BO3119" s="610">
        <f>SUM(BO3079:BO3118)</f>
        <v>0</v>
      </c>
      <c r="BP3119" s="709">
        <f>(BL3119*BS$11)+(N3119*BS$12)+(X3119*BS$13)+(R3119*BS$14)+(V3119*BS$15)+(Z3119*BS$16)</f>
        <v>0</v>
      </c>
      <c r="BQ3119" s="638">
        <f>((AZ3119-BB3119)*BS$18)+((AT3119-AV3119)*BS$17)+(H3119*BS$19)+(P3119*BS$20)</f>
        <v>0</v>
      </c>
      <c r="BR3119" s="77"/>
      <c r="BS3119" s="77"/>
      <c r="BT3119" s="278"/>
    </row>
    <row r="3120" spans="1:72" s="79" customFormat="1" ht="33.950000000000003" hidden="1" customHeight="1" thickBot="1" x14ac:dyDescent="0.5">
      <c r="A3120" s="278"/>
      <c r="B3120" s="672"/>
      <c r="C3120" s="673"/>
      <c r="D3120" s="673"/>
      <c r="E3120" s="721"/>
      <c r="F3120" s="80"/>
      <c r="G3120" s="80"/>
      <c r="H3120" s="549"/>
      <c r="I3120" s="550"/>
      <c r="J3120" s="549"/>
      <c r="K3120" s="550"/>
      <c r="L3120" s="553"/>
      <c r="M3120" s="637"/>
      <c r="N3120" s="535" t="s">
        <v>16</v>
      </c>
      <c r="O3120" s="536"/>
      <c r="P3120" s="553"/>
      <c r="Q3120" s="550"/>
      <c r="R3120" s="553"/>
      <c r="S3120" s="637"/>
      <c r="T3120" s="535" t="s">
        <v>16</v>
      </c>
      <c r="U3120" s="536"/>
      <c r="V3120" s="553"/>
      <c r="W3120" s="637"/>
      <c r="X3120" s="549"/>
      <c r="Y3120" s="536"/>
      <c r="Z3120" s="549"/>
      <c r="AA3120" s="536"/>
      <c r="AB3120" s="637"/>
      <c r="AC3120" s="550"/>
      <c r="AD3120" s="553"/>
      <c r="AE3120" s="637"/>
      <c r="AF3120" s="535"/>
      <c r="AG3120" s="536"/>
      <c r="AH3120" s="553"/>
      <c r="AI3120" s="550"/>
      <c r="AJ3120" s="553"/>
      <c r="AK3120" s="637"/>
      <c r="AL3120" s="535"/>
      <c r="AM3120" s="536"/>
      <c r="AN3120" s="553"/>
      <c r="AO3120" s="550"/>
      <c r="AP3120" s="553"/>
      <c r="AQ3120" s="637"/>
      <c r="AR3120" s="535"/>
      <c r="AS3120" s="536"/>
      <c r="AT3120" s="549"/>
      <c r="AU3120" s="550"/>
      <c r="AV3120" s="553"/>
      <c r="AW3120" s="554"/>
      <c r="AX3120" s="535"/>
      <c r="AY3120" s="536"/>
      <c r="AZ3120" s="553"/>
      <c r="BA3120" s="550"/>
      <c r="BB3120" s="553"/>
      <c r="BC3120" s="637"/>
      <c r="BD3120" s="535"/>
      <c r="BE3120" s="536"/>
      <c r="BF3120" s="549"/>
      <c r="BG3120" s="550"/>
      <c r="BH3120" s="553"/>
      <c r="BI3120" s="554"/>
      <c r="BJ3120" s="535"/>
      <c r="BK3120" s="620"/>
      <c r="BL3120" s="624"/>
      <c r="BM3120" s="625"/>
      <c r="BN3120" s="626"/>
      <c r="BO3120" s="609"/>
      <c r="BP3120" s="710"/>
      <c r="BQ3120" s="639"/>
      <c r="BR3120" s="77"/>
      <c r="BS3120" s="77"/>
      <c r="BT3120" s="278"/>
    </row>
    <row r="3121" spans="1:75" s="79" customFormat="1" ht="33" hidden="1" customHeight="1" thickBot="1" x14ac:dyDescent="0.5">
      <c r="A3121" s="278"/>
      <c r="B3121" s="671"/>
      <c r="C3121" s="611"/>
      <c r="D3121" s="611" t="s">
        <v>13</v>
      </c>
      <c r="E3121" s="612"/>
      <c r="F3121" s="82"/>
      <c r="G3121" s="117"/>
      <c r="H3121" s="541"/>
      <c r="I3121" s="545"/>
      <c r="J3121" s="541"/>
      <c r="K3121" s="545"/>
      <c r="L3121" s="537"/>
      <c r="M3121" s="538"/>
      <c r="N3121" s="533">
        <f>J3121+L3121</f>
        <v>0</v>
      </c>
      <c r="O3121" s="534"/>
      <c r="P3121" s="537"/>
      <c r="Q3121" s="545"/>
      <c r="R3121" s="537"/>
      <c r="S3121" s="538"/>
      <c r="T3121" s="533">
        <f>R3121-P3121</f>
        <v>0</v>
      </c>
      <c r="U3121" s="534"/>
      <c r="V3121" s="537"/>
      <c r="W3121" s="538"/>
      <c r="X3121" s="541"/>
      <c r="Y3121" s="542"/>
      <c r="Z3121" s="541"/>
      <c r="AA3121" s="542"/>
      <c r="AB3121" s="538"/>
      <c r="AC3121" s="545"/>
      <c r="AD3121" s="537"/>
      <c r="AE3121" s="538"/>
      <c r="AF3121" s="533">
        <f>IF(AB3121=0,0,(AD3121/AB3121)*100)</f>
        <v>0</v>
      </c>
      <c r="AG3121" s="534"/>
      <c r="AH3121" s="537"/>
      <c r="AI3121" s="545"/>
      <c r="AJ3121" s="537"/>
      <c r="AK3121" s="538"/>
      <c r="AL3121" s="533">
        <f>IF(AH3121=0,0,(AJ3121/AH3121)*100)</f>
        <v>0</v>
      </c>
      <c r="AM3121" s="534"/>
      <c r="AN3121" s="537"/>
      <c r="AO3121" s="545"/>
      <c r="AP3121" s="537"/>
      <c r="AQ3121" s="538"/>
      <c r="AR3121" s="533">
        <f>IF(AN3121=0,0,(AP3121/AN3121)*100)</f>
        <v>0</v>
      </c>
      <c r="AS3121" s="534"/>
      <c r="AT3121" s="547">
        <f>AB3121+AH3121+AN3121</f>
        <v>0</v>
      </c>
      <c r="AU3121" s="548"/>
      <c r="AV3121" s="551">
        <f>AD3121+AJ3121+AP3121</f>
        <v>0</v>
      </c>
      <c r="AW3121" s="552"/>
      <c r="AX3121" s="533">
        <f>IF(AT3121=0,0,(AV3121/AT3121)*100)</f>
        <v>0</v>
      </c>
      <c r="AY3121" s="534"/>
      <c r="AZ3121" s="537"/>
      <c r="BA3121" s="545"/>
      <c r="BB3121" s="537"/>
      <c r="BC3121" s="538"/>
      <c r="BD3121" s="533">
        <f>IF(AZ3121=0,0,(BB3121/AZ3121)*100)</f>
        <v>0</v>
      </c>
      <c r="BE3121" s="534"/>
      <c r="BF3121" s="547">
        <f>AT3121+AZ3121</f>
        <v>0</v>
      </c>
      <c r="BG3121" s="548"/>
      <c r="BH3121" s="551">
        <f>AV3121+BB3121</f>
        <v>0</v>
      </c>
      <c r="BI3121" s="552"/>
      <c r="BJ3121" s="533">
        <f>IF(BF3121=0,0,(BH3121/BF3121)*100)</f>
        <v>0</v>
      </c>
      <c r="BK3121" s="619"/>
      <c r="BL3121" s="621">
        <f>(AD3121*2)+(AJ3121*2)+(AP3121*3)+BB3121</f>
        <v>0</v>
      </c>
      <c r="BM3121" s="622"/>
      <c r="BN3121" s="623"/>
      <c r="BO3121" s="647"/>
      <c r="BP3121" s="83"/>
      <c r="BQ3121" s="84"/>
      <c r="BR3121" s="77"/>
      <c r="BS3121" s="77"/>
      <c r="BT3121" s="278"/>
    </row>
    <row r="3122" spans="1:75" s="79" customFormat="1" ht="33.75" hidden="1" customHeight="1" thickBot="1" x14ac:dyDescent="0.5">
      <c r="A3122" s="278"/>
      <c r="B3122" s="232"/>
      <c r="C3122" s="257"/>
      <c r="D3122" s="613"/>
      <c r="E3122" s="614"/>
      <c r="F3122" s="86"/>
      <c r="G3122" s="86"/>
      <c r="H3122" s="543"/>
      <c r="I3122" s="546"/>
      <c r="J3122" s="543"/>
      <c r="K3122" s="546"/>
      <c r="L3122" s="539"/>
      <c r="M3122" s="540"/>
      <c r="N3122" s="535">
        <f>IF((N3119+N3121)=0,0,N3119/(N3119+N3121)*100)</f>
        <v>0</v>
      </c>
      <c r="O3122" s="536"/>
      <c r="P3122" s="539"/>
      <c r="Q3122" s="546"/>
      <c r="R3122" s="539"/>
      <c r="S3122" s="540"/>
      <c r="T3122" s="535"/>
      <c r="U3122" s="536"/>
      <c r="V3122" s="539"/>
      <c r="W3122" s="540"/>
      <c r="X3122" s="543"/>
      <c r="Y3122" s="544"/>
      <c r="Z3122" s="543"/>
      <c r="AA3122" s="544"/>
      <c r="AB3122" s="540"/>
      <c r="AC3122" s="546"/>
      <c r="AD3122" s="539"/>
      <c r="AE3122" s="540"/>
      <c r="AF3122" s="535"/>
      <c r="AG3122" s="536"/>
      <c r="AH3122" s="539"/>
      <c r="AI3122" s="546"/>
      <c r="AJ3122" s="539"/>
      <c r="AK3122" s="540"/>
      <c r="AL3122" s="535"/>
      <c r="AM3122" s="536"/>
      <c r="AN3122" s="539"/>
      <c r="AO3122" s="546"/>
      <c r="AP3122" s="539"/>
      <c r="AQ3122" s="540"/>
      <c r="AR3122" s="535"/>
      <c r="AS3122" s="536"/>
      <c r="AT3122" s="549"/>
      <c r="AU3122" s="550"/>
      <c r="AV3122" s="553"/>
      <c r="AW3122" s="554"/>
      <c r="AX3122" s="535"/>
      <c r="AY3122" s="536"/>
      <c r="AZ3122" s="539"/>
      <c r="BA3122" s="546"/>
      <c r="BB3122" s="539"/>
      <c r="BC3122" s="540"/>
      <c r="BD3122" s="535"/>
      <c r="BE3122" s="536"/>
      <c r="BF3122" s="549"/>
      <c r="BG3122" s="550"/>
      <c r="BH3122" s="553"/>
      <c r="BI3122" s="554"/>
      <c r="BJ3122" s="535"/>
      <c r="BK3122" s="620"/>
      <c r="BL3122" s="624"/>
      <c r="BM3122" s="625"/>
      <c r="BN3122" s="626"/>
      <c r="BO3122" s="648"/>
      <c r="BP3122" s="222"/>
      <c r="BQ3122" s="222"/>
      <c r="BR3122" s="77"/>
      <c r="BS3122" s="77"/>
      <c r="BT3122" s="278"/>
    </row>
    <row r="3123" spans="1:75" ht="16.5" hidden="1" customHeight="1" thickTop="1" thickBot="1" x14ac:dyDescent="0.5">
      <c r="A3123" s="268"/>
      <c r="B3123" s="229"/>
      <c r="C3123" s="195"/>
      <c r="D3123" s="195"/>
      <c r="E3123" s="195"/>
      <c r="F3123" s="195"/>
      <c r="G3123" s="195"/>
      <c r="H3123" s="195"/>
      <c r="I3123" s="195"/>
      <c r="J3123" s="195"/>
      <c r="K3123" s="195"/>
      <c r="L3123" s="195"/>
      <c r="M3123" s="195"/>
      <c r="N3123" s="195"/>
      <c r="O3123" s="195"/>
      <c r="P3123" s="195"/>
      <c r="Q3123" s="195"/>
      <c r="R3123" s="195"/>
      <c r="S3123" s="195"/>
      <c r="T3123" s="195"/>
      <c r="U3123" s="195"/>
      <c r="V3123" s="195"/>
      <c r="W3123" s="195"/>
      <c r="X3123" s="195"/>
      <c r="Y3123" s="195"/>
      <c r="Z3123" s="195"/>
      <c r="AA3123" s="195"/>
      <c r="AB3123" s="195"/>
      <c r="AC3123" s="195"/>
      <c r="AD3123" s="195"/>
      <c r="AE3123" s="195"/>
      <c r="AF3123" s="198"/>
      <c r="AG3123" s="198"/>
      <c r="AH3123" s="195"/>
      <c r="AI3123" s="195"/>
      <c r="AJ3123" s="195"/>
      <c r="AK3123" s="195"/>
      <c r="AL3123" s="195"/>
      <c r="AM3123" s="195"/>
      <c r="AN3123" s="195"/>
      <c r="AO3123" s="195"/>
      <c r="AP3123" s="195"/>
      <c r="AQ3123" s="195"/>
      <c r="AR3123" s="195"/>
      <c r="AS3123" s="195"/>
      <c r="AT3123" s="195"/>
      <c r="AU3123" s="195"/>
      <c r="AV3123" s="195"/>
      <c r="AW3123" s="195"/>
      <c r="AX3123" s="195"/>
      <c r="AY3123" s="195"/>
      <c r="AZ3123" s="195"/>
      <c r="BA3123" s="195"/>
      <c r="BB3123" s="195"/>
      <c r="BC3123" s="195"/>
      <c r="BD3123" s="195"/>
      <c r="BE3123" s="195"/>
      <c r="BF3123" s="195"/>
      <c r="BG3123" s="195"/>
      <c r="BH3123" s="195"/>
      <c r="BI3123" s="195"/>
      <c r="BJ3123" s="195"/>
      <c r="BK3123" s="195"/>
      <c r="BL3123" s="195"/>
      <c r="BM3123" s="195"/>
      <c r="BN3123" s="195"/>
      <c r="BO3123" s="247"/>
      <c r="BP3123" s="600">
        <f>IF((J3119+L3121)=0,0,(J3119/(J3119+L3121)*100)%)</f>
        <v>0</v>
      </c>
      <c r="BQ3123" s="601"/>
      <c r="BR3123" s="600">
        <f>IF((L3119+J3121)=0,0,(L3119/(L3119+J3121)*100)%)</f>
        <v>0</v>
      </c>
      <c r="BS3123" s="601"/>
      <c r="BT3123" s="268"/>
    </row>
    <row r="3124" spans="1:75" s="85" customFormat="1" ht="79.5" hidden="1" customHeight="1" thickTop="1" thickBot="1" x14ac:dyDescent="0.55000000000000004">
      <c r="A3124" s="279"/>
      <c r="B3124" s="682" t="s">
        <v>59</v>
      </c>
      <c r="C3124" s="683"/>
      <c r="D3124" s="608" t="s">
        <v>53</v>
      </c>
      <c r="E3124" s="608"/>
      <c r="F3124" s="608"/>
      <c r="G3124" s="730"/>
      <c r="H3124" s="589"/>
      <c r="I3124" s="590"/>
      <c r="J3124" s="591"/>
      <c r="K3124" s="200"/>
      <c r="L3124" s="589"/>
      <c r="M3124" s="590"/>
      <c r="N3124" s="591"/>
      <c r="O3124" s="592" t="s">
        <v>46</v>
      </c>
      <c r="P3124" s="593"/>
      <c r="Q3124" s="593"/>
      <c r="R3124" s="593"/>
      <c r="S3124" s="589"/>
      <c r="T3124" s="590"/>
      <c r="U3124" s="591"/>
      <c r="V3124" s="200"/>
      <c r="W3124" s="589"/>
      <c r="X3124" s="590"/>
      <c r="Y3124" s="591"/>
      <c r="Z3124" s="592" t="s">
        <v>48</v>
      </c>
      <c r="AA3124" s="593"/>
      <c r="AB3124" s="593"/>
      <c r="AC3124" s="594"/>
      <c r="AD3124" s="589"/>
      <c r="AE3124" s="590"/>
      <c r="AF3124" s="591"/>
      <c r="AG3124" s="200"/>
      <c r="AH3124" s="589"/>
      <c r="AI3124" s="590"/>
      <c r="AJ3124" s="591"/>
      <c r="AK3124" s="592" t="s">
        <v>52</v>
      </c>
      <c r="AL3124" s="593"/>
      <c r="AM3124" s="593"/>
      <c r="AN3124" s="594"/>
      <c r="AO3124" s="589"/>
      <c r="AP3124" s="590"/>
      <c r="AQ3124" s="591"/>
      <c r="AR3124" s="204"/>
      <c r="AS3124" s="589"/>
      <c r="AT3124" s="590"/>
      <c r="AU3124" s="591"/>
      <c r="AV3124" s="258"/>
      <c r="AW3124" s="258"/>
      <c r="AX3124" s="258"/>
      <c r="AY3124" s="258"/>
      <c r="AZ3124" s="532" t="s">
        <v>20</v>
      </c>
      <c r="BA3124" s="532"/>
      <c r="BB3124" s="532"/>
      <c r="BC3124" s="532"/>
      <c r="BD3124" s="615"/>
      <c r="BE3124" s="616">
        <f>BL3119</f>
        <v>0</v>
      </c>
      <c r="BF3124" s="617"/>
      <c r="BG3124" s="618"/>
      <c r="BH3124" s="205"/>
      <c r="BI3124" s="616">
        <f>BL3121</f>
        <v>0</v>
      </c>
      <c r="BJ3124" s="617"/>
      <c r="BK3124" s="618"/>
      <c r="BL3124" s="206"/>
      <c r="BM3124" s="206"/>
      <c r="BN3124" s="206"/>
      <c r="BO3124" s="248"/>
      <c r="BP3124" s="87"/>
      <c r="BQ3124" s="87"/>
      <c r="BR3124" s="81"/>
      <c r="BS3124" s="81"/>
      <c r="BT3124" s="279"/>
    </row>
    <row r="3125" spans="1:75" ht="15.6" hidden="1" customHeight="1" thickTop="1" thickBot="1" x14ac:dyDescent="0.55000000000000004">
      <c r="A3125" s="268"/>
      <c r="B3125" s="230"/>
      <c r="C3125" s="191"/>
      <c r="D3125" s="196"/>
      <c r="E3125" s="196"/>
      <c r="F3125" s="199"/>
      <c r="G3125" s="199"/>
      <c r="H3125" s="202"/>
      <c r="I3125" s="202"/>
      <c r="J3125" s="202"/>
      <c r="K3125" s="202"/>
      <c r="L3125" s="202"/>
      <c r="M3125" s="202"/>
      <c r="N3125" s="202"/>
      <c r="O3125" s="199"/>
      <c r="P3125" s="199"/>
      <c r="Q3125" s="199"/>
      <c r="R3125" s="199"/>
      <c r="S3125" s="202"/>
      <c r="T3125" s="202"/>
      <c r="U3125" s="202"/>
      <c r="V3125" s="201"/>
      <c r="W3125" s="202"/>
      <c r="X3125" s="202"/>
      <c r="Y3125" s="202"/>
      <c r="Z3125" s="199"/>
      <c r="AA3125" s="199"/>
      <c r="AB3125" s="199"/>
      <c r="AC3125" s="199"/>
      <c r="AD3125" s="202"/>
      <c r="AE3125" s="202"/>
      <c r="AF3125" s="202"/>
      <c r="AG3125" s="202"/>
      <c r="AH3125" s="201"/>
      <c r="AI3125" s="201"/>
      <c r="AJ3125" s="202"/>
      <c r="AK3125" s="199"/>
      <c r="AL3125" s="199"/>
      <c r="AM3125" s="199"/>
      <c r="AN3125" s="199"/>
      <c r="AO3125" s="202"/>
      <c r="AP3125" s="202"/>
      <c r="AQ3125" s="202"/>
      <c r="AR3125" s="202"/>
      <c r="AS3125" s="202"/>
      <c r="AT3125" s="204"/>
      <c r="AU3125" s="204"/>
      <c r="AV3125" s="207"/>
      <c r="AW3125" s="207"/>
      <c r="AX3125" s="207"/>
      <c r="AY3125" s="207"/>
      <c r="AZ3125" s="199"/>
      <c r="BA3125" s="208"/>
      <c r="BB3125" s="208"/>
      <c r="BC3125" s="209"/>
      <c r="BD3125" s="210"/>
      <c r="BE3125" s="211"/>
      <c r="BF3125" s="211"/>
      <c r="BG3125" s="204"/>
      <c r="BH3125" s="212"/>
      <c r="BI3125" s="213"/>
      <c r="BJ3125" s="213"/>
      <c r="BK3125" s="204"/>
      <c r="BL3125" s="207"/>
      <c r="BM3125" s="207"/>
      <c r="BN3125" s="207"/>
      <c r="BO3125" s="249"/>
      <c r="BP3125" s="88"/>
      <c r="BQ3125" s="88"/>
      <c r="BR3125" s="65"/>
      <c r="BS3125" s="65"/>
      <c r="BT3125" s="268"/>
    </row>
    <row r="3126" spans="1:75" s="85" customFormat="1" ht="79.5" hidden="1" customHeight="1" thickTop="1" thickBot="1" x14ac:dyDescent="0.55000000000000004">
      <c r="A3126" s="279"/>
      <c r="B3126" s="531" t="s">
        <v>45</v>
      </c>
      <c r="C3126" s="532"/>
      <c r="D3126" s="608" t="s">
        <v>54</v>
      </c>
      <c r="E3126" s="608"/>
      <c r="F3126" s="608"/>
      <c r="G3126" s="730"/>
      <c r="H3126" s="616">
        <f>H3124</f>
        <v>0</v>
      </c>
      <c r="I3126" s="617"/>
      <c r="J3126" s="618"/>
      <c r="K3126" s="200"/>
      <c r="L3126" s="616">
        <f>L3124</f>
        <v>0</v>
      </c>
      <c r="M3126" s="617"/>
      <c r="N3126" s="618"/>
      <c r="O3126" s="592" t="s">
        <v>50</v>
      </c>
      <c r="P3126" s="593"/>
      <c r="Q3126" s="593"/>
      <c r="R3126" s="593"/>
      <c r="S3126" s="616">
        <f>S3124-H3124</f>
        <v>0</v>
      </c>
      <c r="T3126" s="617"/>
      <c r="U3126" s="618"/>
      <c r="V3126" s="200"/>
      <c r="W3126" s="616">
        <f>W3124-L3124</f>
        <v>0</v>
      </c>
      <c r="X3126" s="617"/>
      <c r="Y3126" s="618"/>
      <c r="Z3126" s="592" t="s">
        <v>49</v>
      </c>
      <c r="AA3126" s="593"/>
      <c r="AB3126" s="593"/>
      <c r="AC3126" s="594"/>
      <c r="AD3126" s="616">
        <f>AD3124-S3124</f>
        <v>0</v>
      </c>
      <c r="AE3126" s="617"/>
      <c r="AF3126" s="618"/>
      <c r="AG3126" s="200"/>
      <c r="AH3126" s="616">
        <f>AH3124-W3124</f>
        <v>0</v>
      </c>
      <c r="AI3126" s="617"/>
      <c r="AJ3126" s="618"/>
      <c r="AK3126" s="592" t="s">
        <v>51</v>
      </c>
      <c r="AL3126" s="593"/>
      <c r="AM3126" s="593"/>
      <c r="AN3126" s="594"/>
      <c r="AO3126" s="616">
        <f>AO3124-AD3124</f>
        <v>0</v>
      </c>
      <c r="AP3126" s="617"/>
      <c r="AQ3126" s="618"/>
      <c r="AR3126" s="204"/>
      <c r="AS3126" s="616">
        <f>AS3124-AH3124</f>
        <v>0</v>
      </c>
      <c r="AT3126" s="617"/>
      <c r="AU3126" s="618"/>
      <c r="AV3126" s="258"/>
      <c r="AW3126" s="258"/>
      <c r="AX3126" s="258"/>
      <c r="AY3126" s="258"/>
      <c r="AZ3126" s="532" t="s">
        <v>44</v>
      </c>
      <c r="BA3126" s="532"/>
      <c r="BB3126" s="532"/>
      <c r="BC3126" s="532"/>
      <c r="BD3126" s="615"/>
      <c r="BE3126" s="616">
        <f>BE3124-AO3124</f>
        <v>0</v>
      </c>
      <c r="BF3126" s="617"/>
      <c r="BG3126" s="618"/>
      <c r="BH3126" s="214"/>
      <c r="BI3126" s="616">
        <f>BI3124-AS3124</f>
        <v>0</v>
      </c>
      <c r="BJ3126" s="617"/>
      <c r="BK3126" s="618"/>
      <c r="BL3126" s="206"/>
      <c r="BM3126" s="206"/>
      <c r="BN3126" s="206"/>
      <c r="BO3126" s="248"/>
      <c r="BP3126" s="87"/>
      <c r="BQ3126" s="87"/>
      <c r="BR3126" s="81"/>
      <c r="BS3126" s="81"/>
      <c r="BT3126" s="279"/>
      <c r="BW3126" s="79"/>
    </row>
    <row r="3127" spans="1:75" ht="18.75" hidden="1" customHeight="1" thickTop="1" thickBot="1" x14ac:dyDescent="0.5">
      <c r="A3127" s="268"/>
      <c r="B3127" s="231"/>
      <c r="C3127" s="197"/>
      <c r="D3127" s="197"/>
      <c r="E3127" s="197"/>
      <c r="F3127" s="254"/>
      <c r="G3127" s="254"/>
      <c r="H3127" s="197"/>
      <c r="I3127" s="197"/>
      <c r="J3127" s="197"/>
      <c r="K3127" s="197"/>
      <c r="L3127" s="197"/>
      <c r="M3127" s="197"/>
      <c r="N3127" s="197"/>
      <c r="O3127" s="197"/>
      <c r="P3127" s="197"/>
      <c r="Q3127" s="197"/>
      <c r="R3127" s="197"/>
      <c r="S3127" s="197"/>
      <c r="T3127" s="197"/>
      <c r="U3127" s="197"/>
      <c r="V3127" s="197"/>
      <c r="W3127" s="197"/>
      <c r="X3127" s="197"/>
      <c r="Y3127" s="197"/>
      <c r="Z3127" s="197"/>
      <c r="AA3127" s="197"/>
      <c r="AB3127" s="197"/>
      <c r="AC3127" s="197"/>
      <c r="AD3127" s="197"/>
      <c r="AE3127" s="197"/>
      <c r="AF3127" s="203"/>
      <c r="AG3127" s="203"/>
      <c r="AH3127" s="197"/>
      <c r="AI3127" s="197"/>
      <c r="AJ3127" s="197"/>
      <c r="AK3127" s="197"/>
      <c r="AL3127" s="197"/>
      <c r="AM3127" s="197"/>
      <c r="AN3127" s="197"/>
      <c r="AO3127" s="197"/>
      <c r="AP3127" s="197"/>
      <c r="AQ3127" s="197"/>
      <c r="AR3127" s="197"/>
      <c r="AS3127" s="197"/>
      <c r="AT3127" s="197"/>
      <c r="AU3127" s="197"/>
      <c r="AV3127" s="197"/>
      <c r="AW3127" s="197"/>
      <c r="AX3127" s="197"/>
      <c r="AY3127" s="197"/>
      <c r="AZ3127" s="197"/>
      <c r="BA3127" s="640" t="s">
        <v>153</v>
      </c>
      <c r="BB3127" s="640"/>
      <c r="BC3127" s="640"/>
      <c r="BD3127" s="640"/>
      <c r="BE3127" s="640"/>
      <c r="BF3127" s="640"/>
      <c r="BG3127" s="640"/>
      <c r="BH3127" s="640"/>
      <c r="BI3127" s="640"/>
      <c r="BJ3127" s="640"/>
      <c r="BK3127" s="640"/>
      <c r="BL3127" s="640"/>
      <c r="BM3127" s="640"/>
      <c r="BN3127" s="640"/>
      <c r="BO3127" s="250"/>
      <c r="BP3127" s="89"/>
      <c r="BQ3127" s="89"/>
      <c r="BR3127" s="65"/>
      <c r="BS3127" s="65"/>
      <c r="BT3127" s="268"/>
    </row>
    <row r="3128" spans="1:75" s="255" customFormat="1" ht="13.5" hidden="1" customHeight="1" thickTop="1" x14ac:dyDescent="0.45">
      <c r="A3128" s="268"/>
      <c r="B3128" s="269"/>
      <c r="C3128" s="268"/>
      <c r="D3128" s="268"/>
      <c r="E3128" s="268"/>
      <c r="F3128" s="270"/>
      <c r="G3128" s="270"/>
      <c r="H3128" s="268"/>
      <c r="I3128" s="268"/>
      <c r="J3128" s="268"/>
      <c r="K3128" s="268"/>
      <c r="L3128" s="268"/>
      <c r="M3128" s="268"/>
      <c r="N3128" s="268"/>
      <c r="O3128" s="268"/>
      <c r="P3128" s="268"/>
      <c r="Q3128" s="268"/>
      <c r="R3128" s="268"/>
      <c r="S3128" s="268"/>
      <c r="T3128" s="268"/>
      <c r="U3128" s="268"/>
      <c r="V3128" s="268"/>
      <c r="W3128" s="268"/>
      <c r="X3128" s="268"/>
      <c r="Y3128" s="268"/>
      <c r="Z3128" s="268"/>
      <c r="AA3128" s="268"/>
      <c r="AB3128" s="268"/>
      <c r="AC3128" s="268"/>
      <c r="AD3128" s="268"/>
      <c r="AE3128" s="268"/>
      <c r="AF3128" s="271"/>
      <c r="AG3128" s="271"/>
      <c r="AH3128" s="268"/>
      <c r="AI3128" s="268"/>
      <c r="AJ3128" s="268"/>
      <c r="AK3128" s="268"/>
      <c r="AL3128" s="268"/>
      <c r="AM3128" s="268"/>
      <c r="AN3128" s="268"/>
      <c r="AO3128" s="268"/>
      <c r="AP3128" s="268"/>
      <c r="AQ3128" s="268"/>
      <c r="AR3128" s="268"/>
      <c r="AS3128" s="268"/>
      <c r="AT3128" s="268"/>
      <c r="AU3128" s="268"/>
      <c r="AV3128" s="268"/>
      <c r="AW3128" s="268"/>
      <c r="AX3128" s="268"/>
      <c r="AY3128" s="268"/>
      <c r="AZ3128" s="268"/>
      <c r="BA3128" s="268"/>
      <c r="BB3128" s="268"/>
      <c r="BC3128" s="268"/>
      <c r="BD3128" s="268"/>
      <c r="BE3128" s="268"/>
      <c r="BF3128" s="268"/>
      <c r="BG3128" s="268"/>
      <c r="BH3128" s="268"/>
      <c r="BI3128" s="268"/>
      <c r="BJ3128" s="268"/>
      <c r="BK3128" s="268"/>
      <c r="BL3128" s="268"/>
      <c r="BM3128" s="268"/>
      <c r="BN3128" s="268"/>
      <c r="BO3128" s="272"/>
      <c r="BP3128" s="272"/>
      <c r="BQ3128" s="272"/>
      <c r="BR3128" s="268"/>
      <c r="BS3128" s="268"/>
      <c r="BT3128" s="268"/>
    </row>
    <row r="3129" spans="1:75" s="69" customFormat="1" ht="33.75" hidden="1" x14ac:dyDescent="0.5">
      <c r="A3129" s="273"/>
      <c r="B3129" s="695" t="s">
        <v>9</v>
      </c>
      <c r="C3129" s="695"/>
      <c r="D3129" s="695"/>
      <c r="E3129" s="695"/>
      <c r="F3129" s="695"/>
      <c r="G3129" s="695"/>
      <c r="H3129" s="695"/>
      <c r="I3129" s="695"/>
      <c r="J3129" s="695"/>
      <c r="K3129" s="695"/>
      <c r="L3129" s="695"/>
      <c r="M3129" s="695"/>
      <c r="N3129" s="695"/>
      <c r="O3129" s="695"/>
      <c r="P3129" s="695"/>
      <c r="Q3129" s="695"/>
      <c r="R3129" s="695"/>
      <c r="S3129" s="695"/>
      <c r="T3129" s="695"/>
      <c r="U3129" s="695"/>
      <c r="V3129" s="695"/>
      <c r="W3129" s="695"/>
      <c r="X3129" s="695"/>
      <c r="Y3129" s="695"/>
      <c r="Z3129" s="695"/>
      <c r="AA3129" s="695"/>
      <c r="AB3129" s="695"/>
      <c r="AC3129" s="695"/>
      <c r="AD3129" s="695"/>
      <c r="AE3129" s="695"/>
      <c r="AF3129" s="695"/>
      <c r="AG3129" s="695"/>
      <c r="AH3129" s="695"/>
      <c r="AI3129" s="695"/>
      <c r="AJ3129" s="695"/>
      <c r="AK3129" s="695"/>
      <c r="AL3129" s="695"/>
      <c r="AM3129" s="695"/>
      <c r="AN3129" s="695"/>
      <c r="AO3129" s="695"/>
      <c r="AP3129" s="695"/>
      <c r="AQ3129" s="695"/>
      <c r="AR3129" s="695"/>
      <c r="AS3129" s="695"/>
      <c r="AT3129" s="695"/>
      <c r="AU3129" s="695"/>
      <c r="AV3129" s="695"/>
      <c r="AW3129" s="695"/>
      <c r="AX3129" s="695"/>
      <c r="AY3129" s="695"/>
      <c r="AZ3129" s="695"/>
      <c r="BA3129" s="695"/>
      <c r="BB3129" s="695"/>
      <c r="BC3129" s="695"/>
      <c r="BD3129" s="695"/>
      <c r="BE3129" s="695"/>
      <c r="BF3129" s="695"/>
      <c r="BG3129" s="695"/>
      <c r="BH3129" s="695"/>
      <c r="BI3129" s="695"/>
      <c r="BJ3129" s="695"/>
      <c r="BK3129" s="695"/>
      <c r="BL3129" s="695"/>
      <c r="BM3129" s="695"/>
      <c r="BN3129" s="695"/>
      <c r="BO3129" s="175"/>
      <c r="BP3129" s="175"/>
      <c r="BQ3129" s="175"/>
      <c r="BR3129" s="68"/>
      <c r="BS3129" s="68"/>
      <c r="BT3129" s="273"/>
    </row>
    <row r="3130" spans="1:75" ht="10.9" hidden="1" customHeight="1" x14ac:dyDescent="0.45">
      <c r="A3130" s="268"/>
      <c r="B3130" s="227"/>
      <c r="C3130" s="177"/>
      <c r="D3130" s="177"/>
      <c r="E3130" s="177"/>
      <c r="F3130" s="178"/>
      <c r="G3130" s="178"/>
      <c r="H3130" s="177"/>
      <c r="I3130" s="177"/>
      <c r="J3130" s="177"/>
      <c r="K3130" s="177"/>
      <c r="L3130" s="177"/>
      <c r="M3130" s="177"/>
      <c r="N3130" s="177"/>
      <c r="O3130" s="177"/>
      <c r="P3130" s="177"/>
      <c r="Q3130" s="177"/>
      <c r="R3130" s="177"/>
      <c r="S3130" s="177"/>
      <c r="T3130" s="177"/>
      <c r="U3130" s="177"/>
      <c r="V3130" s="177"/>
      <c r="W3130" s="177"/>
      <c r="X3130" s="177"/>
      <c r="Y3130" s="177"/>
      <c r="Z3130" s="177"/>
      <c r="AA3130" s="177"/>
      <c r="AB3130" s="177"/>
      <c r="AC3130" s="177"/>
      <c r="AD3130" s="177"/>
      <c r="AE3130" s="177"/>
      <c r="AF3130" s="179"/>
      <c r="AG3130" s="179"/>
      <c r="AH3130" s="177"/>
      <c r="AI3130" s="177"/>
      <c r="AJ3130" s="177"/>
      <c r="AK3130" s="177"/>
      <c r="AL3130" s="177"/>
      <c r="AM3130" s="177"/>
      <c r="AN3130" s="177"/>
      <c r="AO3130" s="177"/>
      <c r="AP3130" s="177"/>
      <c r="AQ3130" s="177"/>
      <c r="AR3130" s="177"/>
      <c r="AS3130" s="177"/>
      <c r="AT3130" s="177"/>
      <c r="AU3130" s="177"/>
      <c r="AV3130" s="177"/>
      <c r="AW3130" s="177"/>
      <c r="AX3130" s="177"/>
      <c r="AY3130" s="177"/>
      <c r="AZ3130" s="177"/>
      <c r="BA3130" s="177"/>
      <c r="BB3130" s="177"/>
      <c r="BC3130" s="177"/>
      <c r="BD3130" s="177"/>
      <c r="BE3130" s="177"/>
      <c r="BF3130" s="177"/>
      <c r="BG3130" s="177"/>
      <c r="BH3130" s="177"/>
      <c r="BI3130" s="177"/>
      <c r="BJ3130" s="177"/>
      <c r="BK3130" s="177"/>
      <c r="BL3130" s="177"/>
      <c r="BM3130" s="177"/>
      <c r="BN3130" s="259"/>
      <c r="BO3130" s="245"/>
      <c r="BP3130" s="259"/>
      <c r="BQ3130" s="259"/>
      <c r="BR3130" s="65"/>
      <c r="BS3130" s="65"/>
      <c r="BT3130" s="268"/>
    </row>
    <row r="3131" spans="1:75" s="70" customFormat="1" ht="36.75" hidden="1" customHeight="1" x14ac:dyDescent="0.45">
      <c r="A3131" s="274"/>
      <c r="B3131" s="227"/>
      <c r="C3131" s="176"/>
      <c r="D3131" s="226" t="s">
        <v>10</v>
      </c>
      <c r="E3131" s="713" t="str">
        <f>IF(ROSTER!D$3="","",ROSTER!D$3)</f>
        <v/>
      </c>
      <c r="F3131" s="713"/>
      <c r="G3131" s="713"/>
      <c r="H3131" s="713"/>
      <c r="I3131" s="713"/>
      <c r="J3131" s="713"/>
      <c r="K3131" s="713"/>
      <c r="L3131" s="713"/>
      <c r="M3131" s="713"/>
      <c r="N3131" s="713"/>
      <c r="O3131" s="713"/>
      <c r="P3131" s="713"/>
      <c r="Q3131" s="713"/>
      <c r="R3131" s="713"/>
      <c r="S3131" s="713"/>
      <c r="T3131" s="713"/>
      <c r="U3131" s="713"/>
      <c r="V3131" s="713"/>
      <c r="W3131" s="713"/>
      <c r="X3131" s="713"/>
      <c r="Y3131" s="713"/>
      <c r="Z3131" s="713"/>
      <c r="AA3131" s="713"/>
      <c r="AB3131" s="713"/>
      <c r="AC3131" s="713"/>
      <c r="AD3131" s="180"/>
      <c r="AE3131" s="719" t="s">
        <v>11</v>
      </c>
      <c r="AF3131" s="719"/>
      <c r="AG3131" s="719"/>
      <c r="AH3131" s="719"/>
      <c r="AI3131" s="719"/>
      <c r="AJ3131" s="719"/>
      <c r="AK3131" s="719"/>
      <c r="AL3131" s="717"/>
      <c r="AM3131" s="717"/>
      <c r="AN3131" s="717"/>
      <c r="AO3131" s="717"/>
      <c r="AP3131" s="717"/>
      <c r="AQ3131" s="717"/>
      <c r="AR3131" s="717"/>
      <c r="AS3131" s="717"/>
      <c r="AT3131" s="717"/>
      <c r="AU3131" s="717"/>
      <c r="AV3131" s="717"/>
      <c r="AW3131" s="717"/>
      <c r="AX3131" s="717"/>
      <c r="AY3131" s="717"/>
      <c r="AZ3131" s="717"/>
      <c r="BA3131" s="717"/>
      <c r="BB3131" s="717"/>
      <c r="BC3131" s="717"/>
      <c r="BD3131" s="717"/>
      <c r="BE3131" s="717"/>
      <c r="BF3131" s="717"/>
      <c r="BG3131" s="717"/>
      <c r="BH3131" s="717"/>
      <c r="BI3131" s="717"/>
      <c r="BJ3131" s="717"/>
      <c r="BK3131" s="717"/>
      <c r="BL3131" s="717"/>
      <c r="BM3131" s="717"/>
      <c r="BN3131" s="259"/>
      <c r="BO3131" s="246" t="s">
        <v>130</v>
      </c>
      <c r="BP3131" s="259"/>
      <c r="BQ3131" s="259"/>
      <c r="BR3131" s="66"/>
      <c r="BS3131" s="66"/>
      <c r="BT3131" s="274"/>
    </row>
    <row r="3132" spans="1:75" ht="8.85" hidden="1" customHeight="1" x14ac:dyDescent="0.45">
      <c r="A3132" s="275"/>
      <c r="B3132" s="227"/>
      <c r="C3132" s="179" t="s">
        <v>38</v>
      </c>
      <c r="D3132" s="179"/>
      <c r="E3132" s="179"/>
      <c r="F3132" s="181"/>
      <c r="G3132" s="181"/>
      <c r="H3132" s="179"/>
      <c r="I3132" s="179"/>
      <c r="J3132" s="182"/>
      <c r="K3132" s="182"/>
      <c r="L3132" s="182"/>
      <c r="M3132" s="182"/>
      <c r="N3132" s="182"/>
      <c r="O3132" s="182"/>
      <c r="P3132" s="182"/>
      <c r="Q3132" s="182"/>
      <c r="R3132" s="182"/>
      <c r="S3132" s="182"/>
      <c r="T3132" s="182"/>
      <c r="U3132" s="182"/>
      <c r="V3132" s="182"/>
      <c r="W3132" s="182"/>
      <c r="X3132" s="182"/>
      <c r="Y3132" s="182"/>
      <c r="Z3132" s="182"/>
      <c r="AA3132" s="182"/>
      <c r="AB3132" s="182"/>
      <c r="AC3132" s="182"/>
      <c r="AD3132" s="182"/>
      <c r="AE3132" s="182"/>
      <c r="AF3132" s="182"/>
      <c r="AG3132" s="179"/>
      <c r="AH3132" s="183"/>
      <c r="AI3132" s="184"/>
      <c r="AJ3132" s="184"/>
      <c r="AK3132" s="184"/>
      <c r="AL3132" s="184"/>
      <c r="AM3132" s="184"/>
      <c r="AN3132" s="184"/>
      <c r="AO3132" s="185"/>
      <c r="AP3132" s="186"/>
      <c r="AQ3132" s="186"/>
      <c r="AR3132" s="186"/>
      <c r="AS3132" s="186"/>
      <c r="AT3132" s="186"/>
      <c r="AU3132" s="186"/>
      <c r="AV3132" s="186"/>
      <c r="AW3132" s="186"/>
      <c r="AX3132" s="186"/>
      <c r="AY3132" s="186"/>
      <c r="AZ3132" s="186"/>
      <c r="BA3132" s="186"/>
      <c r="BB3132" s="186"/>
      <c r="BC3132" s="186"/>
      <c r="BD3132" s="186"/>
      <c r="BE3132" s="186"/>
      <c r="BF3132" s="186"/>
      <c r="BG3132" s="186"/>
      <c r="BH3132" s="186"/>
      <c r="BI3132" s="186"/>
      <c r="BJ3132" s="186"/>
      <c r="BK3132" s="186"/>
      <c r="BL3132" s="186"/>
      <c r="BM3132" s="186"/>
      <c r="BN3132" s="186"/>
      <c r="BO3132" s="187"/>
      <c r="BP3132" s="187"/>
      <c r="BQ3132" s="187"/>
      <c r="BR3132" s="71"/>
      <c r="BS3132" s="71"/>
      <c r="BT3132" s="275"/>
    </row>
    <row r="3133" spans="1:75" s="70" customFormat="1" ht="40.5" hidden="1" x14ac:dyDescent="0.45">
      <c r="A3133" s="274"/>
      <c r="B3133" s="227"/>
      <c r="C3133" s="692" t="s">
        <v>37</v>
      </c>
      <c r="D3133" s="692"/>
      <c r="E3133" s="717"/>
      <c r="F3133" s="717"/>
      <c r="G3133" s="717"/>
      <c r="H3133" s="717"/>
      <c r="I3133" s="717"/>
      <c r="J3133" s="717"/>
      <c r="K3133" s="717"/>
      <c r="L3133" s="717"/>
      <c r="M3133" s="717"/>
      <c r="N3133" s="717"/>
      <c r="O3133" s="717"/>
      <c r="P3133" s="717"/>
      <c r="Q3133" s="717"/>
      <c r="R3133" s="717"/>
      <c r="S3133" s="717"/>
      <c r="T3133" s="717"/>
      <c r="U3133" s="717"/>
      <c r="V3133" s="717"/>
      <c r="W3133" s="717"/>
      <c r="X3133" s="717"/>
      <c r="Y3133" s="717"/>
      <c r="Z3133" s="717"/>
      <c r="AA3133" s="717"/>
      <c r="AB3133" s="717"/>
      <c r="AC3133" s="717"/>
      <c r="AD3133" s="180"/>
      <c r="AE3133" s="718" t="s">
        <v>21</v>
      </c>
      <c r="AF3133" s="718"/>
      <c r="AG3133" s="718"/>
      <c r="AH3133" s="718"/>
      <c r="AI3133" s="717"/>
      <c r="AJ3133" s="717"/>
      <c r="AK3133" s="717"/>
      <c r="AL3133" s="717"/>
      <c r="AM3133" s="717"/>
      <c r="AN3133" s="717"/>
      <c r="AO3133" s="717"/>
      <c r="AP3133" s="717"/>
      <c r="AQ3133" s="717"/>
      <c r="AR3133" s="717"/>
      <c r="AS3133" s="717"/>
      <c r="AT3133" s="717"/>
      <c r="AU3133" s="717"/>
      <c r="AV3133" s="717"/>
      <c r="AW3133" s="717"/>
      <c r="AX3133" s="717"/>
      <c r="AY3133" s="717"/>
      <c r="AZ3133" s="717"/>
      <c r="BA3133" s="716" t="s">
        <v>12</v>
      </c>
      <c r="BB3133" s="716"/>
      <c r="BC3133" s="716"/>
      <c r="BD3133" s="708"/>
      <c r="BE3133" s="708"/>
      <c r="BF3133" s="708"/>
      <c r="BG3133" s="708"/>
      <c r="BH3133" s="708"/>
      <c r="BI3133" s="708"/>
      <c r="BJ3133" s="708"/>
      <c r="BK3133" s="708"/>
      <c r="BL3133" s="708"/>
      <c r="BM3133" s="708"/>
      <c r="BN3133" s="188"/>
      <c r="BO3133" s="334"/>
      <c r="BP3133" s="189"/>
      <c r="BQ3133" s="189"/>
      <c r="BR3133" s="72">
        <f>IF(BD3133=0,0,1)</f>
        <v>0</v>
      </c>
      <c r="BS3133" s="73">
        <f>IF((BE3183+BI3183)&gt;(AO3183+AS3183),1,0)</f>
        <v>0</v>
      </c>
      <c r="BT3133" s="276"/>
    </row>
    <row r="3134" spans="1:75" ht="9.6" hidden="1" customHeight="1" x14ac:dyDescent="0.45">
      <c r="A3134" s="268"/>
      <c r="B3134" s="227"/>
      <c r="C3134" s="177"/>
      <c r="D3134" s="177"/>
      <c r="E3134" s="177"/>
      <c r="F3134" s="178"/>
      <c r="G3134" s="178"/>
      <c r="H3134" s="177"/>
      <c r="I3134" s="177"/>
      <c r="J3134" s="177"/>
      <c r="K3134" s="177"/>
      <c r="L3134" s="177"/>
      <c r="M3134" s="177"/>
      <c r="N3134" s="177"/>
      <c r="O3134" s="177"/>
      <c r="P3134" s="177"/>
      <c r="Q3134" s="177"/>
      <c r="R3134" s="177"/>
      <c r="S3134" s="177"/>
      <c r="T3134" s="177"/>
      <c r="U3134" s="177"/>
      <c r="V3134" s="177"/>
      <c r="W3134" s="177"/>
      <c r="X3134" s="177"/>
      <c r="Y3134" s="177"/>
      <c r="Z3134" s="177"/>
      <c r="AA3134" s="177"/>
      <c r="AB3134" s="177"/>
      <c r="AC3134" s="177"/>
      <c r="AD3134" s="177"/>
      <c r="AE3134" s="177"/>
      <c r="AF3134" s="179"/>
      <c r="AG3134" s="179"/>
      <c r="AH3134" s="177"/>
      <c r="AI3134" s="177"/>
      <c r="AJ3134" s="177"/>
      <c r="AK3134" s="177"/>
      <c r="AL3134" s="177"/>
      <c r="AM3134" s="177"/>
      <c r="AN3134" s="177"/>
      <c r="AO3134" s="177"/>
      <c r="AP3134" s="177"/>
      <c r="AQ3134" s="177"/>
      <c r="AR3134" s="177"/>
      <c r="AS3134" s="177"/>
      <c r="AT3134" s="177"/>
      <c r="AU3134" s="177"/>
      <c r="AV3134" s="177"/>
      <c r="AW3134" s="177"/>
      <c r="AX3134" s="177"/>
      <c r="AY3134" s="177"/>
      <c r="AZ3134" s="177"/>
      <c r="BA3134" s="177"/>
      <c r="BB3134" s="177"/>
      <c r="BC3134" s="177"/>
      <c r="BD3134" s="177"/>
      <c r="BE3134" s="177"/>
      <c r="BF3134" s="177"/>
      <c r="BG3134" s="177"/>
      <c r="BH3134" s="177"/>
      <c r="BI3134" s="177"/>
      <c r="BJ3134" s="177"/>
      <c r="BK3134" s="177"/>
      <c r="BL3134" s="177"/>
      <c r="BM3134" s="177"/>
      <c r="BN3134" s="177"/>
      <c r="BO3134" s="190"/>
      <c r="BP3134" s="190"/>
      <c r="BQ3134" s="190"/>
      <c r="BR3134" s="65"/>
      <c r="BS3134" s="65"/>
      <c r="BT3134" s="268"/>
    </row>
    <row r="3135" spans="1:75" ht="8.85" hidden="1" customHeight="1" thickBot="1" x14ac:dyDescent="0.5">
      <c r="A3135" s="268"/>
      <c r="B3135" s="228"/>
      <c r="C3135" s="191"/>
      <c r="D3135" s="191"/>
      <c r="E3135" s="191"/>
      <c r="F3135" s="192"/>
      <c r="G3135" s="192"/>
      <c r="H3135" s="191"/>
      <c r="I3135" s="191"/>
      <c r="J3135" s="191"/>
      <c r="K3135" s="191"/>
      <c r="L3135" s="191"/>
      <c r="M3135" s="191"/>
      <c r="N3135" s="191"/>
      <c r="O3135" s="191"/>
      <c r="P3135" s="191"/>
      <c r="Q3135" s="191"/>
      <c r="R3135" s="191"/>
      <c r="S3135" s="191"/>
      <c r="T3135" s="191"/>
      <c r="U3135" s="191"/>
      <c r="V3135" s="191"/>
      <c r="W3135" s="191"/>
      <c r="X3135" s="191"/>
      <c r="Y3135" s="191"/>
      <c r="Z3135" s="191"/>
      <c r="AA3135" s="191"/>
      <c r="AB3135" s="191"/>
      <c r="AC3135" s="191"/>
      <c r="AD3135" s="191"/>
      <c r="AE3135" s="191"/>
      <c r="AF3135" s="193"/>
      <c r="AG3135" s="193"/>
      <c r="AH3135" s="191"/>
      <c r="AI3135" s="191"/>
      <c r="AJ3135" s="191"/>
      <c r="AK3135" s="191"/>
      <c r="AL3135" s="191"/>
      <c r="AM3135" s="191"/>
      <c r="AN3135" s="191"/>
      <c r="AO3135" s="191"/>
      <c r="AP3135" s="191"/>
      <c r="AQ3135" s="191"/>
      <c r="AR3135" s="191"/>
      <c r="AS3135" s="191"/>
      <c r="AT3135" s="191"/>
      <c r="AU3135" s="191"/>
      <c r="AV3135" s="191"/>
      <c r="AW3135" s="191"/>
      <c r="AX3135" s="191"/>
      <c r="AY3135" s="191"/>
      <c r="AZ3135" s="191"/>
      <c r="BA3135" s="191"/>
      <c r="BB3135" s="191"/>
      <c r="BC3135" s="191"/>
      <c r="BD3135" s="191"/>
      <c r="BE3135" s="191"/>
      <c r="BF3135" s="191"/>
      <c r="BG3135" s="191"/>
      <c r="BH3135" s="191"/>
      <c r="BI3135" s="191"/>
      <c r="BJ3135" s="191"/>
      <c r="BK3135" s="191"/>
      <c r="BL3135" s="191"/>
      <c r="BM3135" s="191"/>
      <c r="BN3135" s="191"/>
      <c r="BO3135" s="194"/>
      <c r="BP3135" s="194"/>
      <c r="BQ3135" s="194"/>
      <c r="BR3135" s="65"/>
      <c r="BS3135" s="65"/>
      <c r="BT3135" s="268"/>
    </row>
    <row r="3136" spans="1:75" s="70" customFormat="1" ht="40.5" hidden="1" customHeight="1" thickTop="1" x14ac:dyDescent="0.4">
      <c r="A3136" s="276"/>
      <c r="B3136" s="684" t="s">
        <v>0</v>
      </c>
      <c r="C3136" s="686" t="s">
        <v>1</v>
      </c>
      <c r="D3136" s="687"/>
      <c r="E3136" s="282" t="s">
        <v>28</v>
      </c>
      <c r="F3136" s="665" t="s">
        <v>93</v>
      </c>
      <c r="G3136" s="665" t="s">
        <v>94</v>
      </c>
      <c r="H3136" s="722" t="s">
        <v>40</v>
      </c>
      <c r="I3136" s="723"/>
      <c r="J3136" s="595" t="s">
        <v>7</v>
      </c>
      <c r="K3136" s="595"/>
      <c r="L3136" s="595"/>
      <c r="M3136" s="595"/>
      <c r="N3136" s="595"/>
      <c r="O3136" s="595"/>
      <c r="P3136" s="595" t="s">
        <v>2</v>
      </c>
      <c r="Q3136" s="595"/>
      <c r="R3136" s="595"/>
      <c r="S3136" s="595"/>
      <c r="T3136" s="595"/>
      <c r="U3136" s="595"/>
      <c r="V3136" s="659" t="s">
        <v>34</v>
      </c>
      <c r="W3136" s="660"/>
      <c r="X3136" s="659" t="s">
        <v>35</v>
      </c>
      <c r="Y3136" s="660"/>
      <c r="Z3136" s="659" t="s">
        <v>43</v>
      </c>
      <c r="AA3136" s="660"/>
      <c r="AB3136" s="595" t="s">
        <v>6</v>
      </c>
      <c r="AC3136" s="595"/>
      <c r="AD3136" s="595"/>
      <c r="AE3136" s="595"/>
      <c r="AF3136" s="595"/>
      <c r="AG3136" s="595"/>
      <c r="AH3136" s="595" t="s">
        <v>63</v>
      </c>
      <c r="AI3136" s="595"/>
      <c r="AJ3136" s="595"/>
      <c r="AK3136" s="595"/>
      <c r="AL3136" s="595"/>
      <c r="AM3136" s="595"/>
      <c r="AN3136" s="595" t="s">
        <v>64</v>
      </c>
      <c r="AO3136" s="595"/>
      <c r="AP3136" s="595"/>
      <c r="AQ3136" s="595"/>
      <c r="AR3136" s="595"/>
      <c r="AS3136" s="595"/>
      <c r="AT3136" s="595" t="s">
        <v>65</v>
      </c>
      <c r="AU3136" s="595"/>
      <c r="AV3136" s="595"/>
      <c r="AW3136" s="595"/>
      <c r="AX3136" s="595"/>
      <c r="AY3136" s="596"/>
      <c r="AZ3136" s="595" t="s">
        <v>4</v>
      </c>
      <c r="BA3136" s="595"/>
      <c r="BB3136" s="595"/>
      <c r="BC3136" s="595"/>
      <c r="BD3136" s="595"/>
      <c r="BE3136" s="597"/>
      <c r="BF3136" s="595" t="s">
        <v>66</v>
      </c>
      <c r="BG3136" s="595"/>
      <c r="BH3136" s="595"/>
      <c r="BI3136" s="595"/>
      <c r="BJ3136" s="595"/>
      <c r="BK3136" s="596"/>
      <c r="BL3136" s="651" t="s">
        <v>25</v>
      </c>
      <c r="BM3136" s="652"/>
      <c r="BN3136" s="653"/>
      <c r="BO3136" s="598" t="s">
        <v>100</v>
      </c>
      <c r="BP3136" s="598" t="s">
        <v>81</v>
      </c>
      <c r="BQ3136" s="598" t="s">
        <v>82</v>
      </c>
      <c r="BR3136" s="74"/>
      <c r="BS3136" s="74"/>
      <c r="BT3136" s="276"/>
    </row>
    <row r="3137" spans="1:72" s="70" customFormat="1" ht="41.25" hidden="1" customHeight="1" x14ac:dyDescent="0.4">
      <c r="A3137" s="276"/>
      <c r="B3137" s="685"/>
      <c r="C3137" s="688"/>
      <c r="D3137" s="689"/>
      <c r="E3137" s="221" t="s">
        <v>95</v>
      </c>
      <c r="F3137" s="666"/>
      <c r="G3137" s="666"/>
      <c r="H3137" s="724"/>
      <c r="I3137" s="725"/>
      <c r="J3137" s="645" t="s">
        <v>17</v>
      </c>
      <c r="K3137" s="646"/>
      <c r="L3137" s="641" t="s">
        <v>18</v>
      </c>
      <c r="M3137" s="642"/>
      <c r="N3137" s="657" t="s">
        <v>19</v>
      </c>
      <c r="O3137" s="658" t="s">
        <v>8</v>
      </c>
      <c r="P3137" s="645" t="s">
        <v>26</v>
      </c>
      <c r="Q3137" s="646"/>
      <c r="R3137" s="641" t="s">
        <v>24</v>
      </c>
      <c r="S3137" s="642"/>
      <c r="T3137" s="657" t="s">
        <v>19</v>
      </c>
      <c r="U3137" s="658"/>
      <c r="V3137" s="661"/>
      <c r="W3137" s="662"/>
      <c r="X3137" s="661"/>
      <c r="Y3137" s="662"/>
      <c r="Z3137" s="661"/>
      <c r="AA3137" s="662"/>
      <c r="AB3137" s="645" t="s">
        <v>47</v>
      </c>
      <c r="AC3137" s="646"/>
      <c r="AD3137" s="641" t="s">
        <v>23</v>
      </c>
      <c r="AE3137" s="642" t="s">
        <v>3</v>
      </c>
      <c r="AF3137" s="643" t="s">
        <v>5</v>
      </c>
      <c r="AG3137" s="644"/>
      <c r="AH3137" s="645" t="s">
        <v>47</v>
      </c>
      <c r="AI3137" s="646"/>
      <c r="AJ3137" s="641" t="s">
        <v>23</v>
      </c>
      <c r="AK3137" s="642" t="s">
        <v>3</v>
      </c>
      <c r="AL3137" s="643" t="s">
        <v>5</v>
      </c>
      <c r="AM3137" s="644"/>
      <c r="AN3137" s="645" t="s">
        <v>47</v>
      </c>
      <c r="AO3137" s="646"/>
      <c r="AP3137" s="641" t="s">
        <v>23</v>
      </c>
      <c r="AQ3137" s="642" t="s">
        <v>3</v>
      </c>
      <c r="AR3137" s="643" t="s">
        <v>5</v>
      </c>
      <c r="AS3137" s="644"/>
      <c r="AT3137" s="645" t="s">
        <v>47</v>
      </c>
      <c r="AU3137" s="646"/>
      <c r="AV3137" s="641" t="s">
        <v>23</v>
      </c>
      <c r="AW3137" s="642" t="s">
        <v>3</v>
      </c>
      <c r="AX3137" s="643" t="s">
        <v>5</v>
      </c>
      <c r="AY3137" s="644"/>
      <c r="AZ3137" s="645" t="s">
        <v>47</v>
      </c>
      <c r="BA3137" s="646"/>
      <c r="BB3137" s="641" t="s">
        <v>23</v>
      </c>
      <c r="BC3137" s="642" t="s">
        <v>3</v>
      </c>
      <c r="BD3137" s="643" t="s">
        <v>5</v>
      </c>
      <c r="BE3137" s="644"/>
      <c r="BF3137" s="645" t="s">
        <v>47</v>
      </c>
      <c r="BG3137" s="646"/>
      <c r="BH3137" s="641" t="s">
        <v>23</v>
      </c>
      <c r="BI3137" s="642" t="s">
        <v>3</v>
      </c>
      <c r="BJ3137" s="643" t="s">
        <v>5</v>
      </c>
      <c r="BK3137" s="644"/>
      <c r="BL3137" s="654"/>
      <c r="BM3137" s="655"/>
      <c r="BN3137" s="656"/>
      <c r="BO3137" s="599"/>
      <c r="BP3137" s="599"/>
      <c r="BQ3137" s="599"/>
      <c r="BR3137" s="74"/>
      <c r="BS3137" s="74"/>
      <c r="BT3137" s="276"/>
    </row>
    <row r="3138" spans="1:72" ht="23.85" hidden="1" customHeight="1" x14ac:dyDescent="0.35">
      <c r="A3138" s="277"/>
      <c r="B3138" s="678" t="str">
        <f>IF(ROSTER!B$8="","",ROSTER!B$8)</f>
        <v/>
      </c>
      <c r="C3138" s="669" t="str">
        <f>IF(ROSTER!C$8="","",ROSTER!C$8)</f>
        <v/>
      </c>
      <c r="D3138" s="670"/>
      <c r="E3138" s="667"/>
      <c r="F3138" s="680">
        <f>IF(E3138="y",1,IF(E3138="S",1,0))</f>
        <v>0</v>
      </c>
      <c r="G3138" s="663">
        <f>IF(E3138="S",1,0)</f>
        <v>0</v>
      </c>
      <c r="H3138" s="583"/>
      <c r="I3138" s="584"/>
      <c r="J3138" s="569"/>
      <c r="K3138" s="570"/>
      <c r="L3138" s="573"/>
      <c r="M3138" s="574"/>
      <c r="N3138" s="579">
        <f>L3138+J3138</f>
        <v>0</v>
      </c>
      <c r="O3138" s="580"/>
      <c r="P3138" s="569"/>
      <c r="Q3138" s="570"/>
      <c r="R3138" s="573"/>
      <c r="S3138" s="574"/>
      <c r="T3138" s="579">
        <f>R3138-P3138</f>
        <v>0</v>
      </c>
      <c r="U3138" s="580"/>
      <c r="V3138" s="583"/>
      <c r="W3138" s="584"/>
      <c r="X3138" s="569"/>
      <c r="Y3138" s="584"/>
      <c r="Z3138" s="569"/>
      <c r="AA3138" s="584"/>
      <c r="AB3138" s="569"/>
      <c r="AC3138" s="570"/>
      <c r="AD3138" s="573"/>
      <c r="AE3138" s="574"/>
      <c r="AF3138" s="557">
        <f>IF(AB3138=0,0,(AD3138/AB3138)*100)</f>
        <v>0</v>
      </c>
      <c r="AG3138" s="558"/>
      <c r="AH3138" s="569"/>
      <c r="AI3138" s="570"/>
      <c r="AJ3138" s="573"/>
      <c r="AK3138" s="574"/>
      <c r="AL3138" s="557">
        <f>IF(AH3138=0,0,(AJ3138/AH3138)*100)</f>
        <v>0</v>
      </c>
      <c r="AM3138" s="558"/>
      <c r="AN3138" s="569"/>
      <c r="AO3138" s="570"/>
      <c r="AP3138" s="573"/>
      <c r="AQ3138" s="574"/>
      <c r="AR3138" s="557">
        <f>IF(AN3138=0,0,(AP3138/AN3138)*100)</f>
        <v>0</v>
      </c>
      <c r="AS3138" s="558"/>
      <c r="AT3138" s="561">
        <f>AB3138+AH3138+AN3138</f>
        <v>0</v>
      </c>
      <c r="AU3138" s="562"/>
      <c r="AV3138" s="565">
        <f>AD3138+AJ3138+AP3138</f>
        <v>0</v>
      </c>
      <c r="AW3138" s="566"/>
      <c r="AX3138" s="557">
        <f>IF(AT3138=0,0,(AV3138/AT3138)*100)</f>
        <v>0</v>
      </c>
      <c r="AY3138" s="558"/>
      <c r="AZ3138" s="569"/>
      <c r="BA3138" s="570"/>
      <c r="BB3138" s="573"/>
      <c r="BC3138" s="574"/>
      <c r="BD3138" s="557">
        <f>IF(AZ3138=0,0,(BB3138/AZ3138)*100)</f>
        <v>0</v>
      </c>
      <c r="BE3138" s="558"/>
      <c r="BF3138" s="561">
        <f>AT3138+AZ3138</f>
        <v>0</v>
      </c>
      <c r="BG3138" s="562"/>
      <c r="BH3138" s="565">
        <f>AV3138+BB3138</f>
        <v>0</v>
      </c>
      <c r="BI3138" s="566"/>
      <c r="BJ3138" s="557">
        <f>IF(BF3138=0,0,(BH3138/BF3138)*100)</f>
        <v>0</v>
      </c>
      <c r="BK3138" s="558"/>
      <c r="BL3138" s="602">
        <f>(AD3138*2)+(AJ3138*2)+(AP3138*3)+BB3138</f>
        <v>0</v>
      </c>
      <c r="BM3138" s="603"/>
      <c r="BN3138" s="604"/>
      <c r="BO3138" s="587">
        <f>IF(BQ3138=0,0,50*BP3138/BQ3138)</f>
        <v>0</v>
      </c>
      <c r="BP3138" s="555">
        <f>(BL3138*BS$11)+(N3138*BS$12)+(X3138*BS$13)+(R3138*BS$14)+(V3138*BS$15)+(Z3138*BS$16)</f>
        <v>0</v>
      </c>
      <c r="BQ3138" s="555">
        <f>((AZ3138-BB3138)*BS$18)+((AT3138-AV3138)*BS$17)+(H3138*BS$19)+(P3138*BS$20)</f>
        <v>0</v>
      </c>
      <c r="BR3138" s="75" t="s">
        <v>70</v>
      </c>
      <c r="BS3138" s="76">
        <f>IF(BO3133="B",'VALUE POINTS'!L$10,IF('GAME STATS'!BO3133="C",'VALUE POINTS'!M$10,'VALUE POINTS'!K$10))</f>
        <v>1</v>
      </c>
      <c r="BT3138" s="280"/>
    </row>
    <row r="3139" spans="1:72" ht="23.85" hidden="1" customHeight="1" x14ac:dyDescent="0.35">
      <c r="A3139" s="277"/>
      <c r="B3139" s="679"/>
      <c r="C3139" s="690" t="str">
        <f>IF(ROSTER!D$8="","",ROSTER!D$8)</f>
        <v/>
      </c>
      <c r="D3139" s="691"/>
      <c r="E3139" s="668"/>
      <c r="F3139" s="681"/>
      <c r="G3139" s="664"/>
      <c r="H3139" s="585"/>
      <c r="I3139" s="586"/>
      <c r="J3139" s="571"/>
      <c r="K3139" s="572"/>
      <c r="L3139" s="575"/>
      <c r="M3139" s="576"/>
      <c r="N3139" s="581" t="s">
        <v>16</v>
      </c>
      <c r="O3139" s="582"/>
      <c r="P3139" s="571"/>
      <c r="Q3139" s="572"/>
      <c r="R3139" s="575"/>
      <c r="S3139" s="576"/>
      <c r="T3139" s="581" t="s">
        <v>16</v>
      </c>
      <c r="U3139" s="582"/>
      <c r="V3139" s="585"/>
      <c r="W3139" s="586"/>
      <c r="X3139" s="571"/>
      <c r="Y3139" s="586"/>
      <c r="Z3139" s="571"/>
      <c r="AA3139" s="586"/>
      <c r="AB3139" s="571"/>
      <c r="AC3139" s="572"/>
      <c r="AD3139" s="575"/>
      <c r="AE3139" s="576"/>
      <c r="AF3139" s="577"/>
      <c r="AG3139" s="578"/>
      <c r="AH3139" s="571"/>
      <c r="AI3139" s="572"/>
      <c r="AJ3139" s="575"/>
      <c r="AK3139" s="576"/>
      <c r="AL3139" s="577"/>
      <c r="AM3139" s="578"/>
      <c r="AN3139" s="571"/>
      <c r="AO3139" s="572"/>
      <c r="AP3139" s="575"/>
      <c r="AQ3139" s="576"/>
      <c r="AR3139" s="577"/>
      <c r="AS3139" s="578"/>
      <c r="AT3139" s="627"/>
      <c r="AU3139" s="628"/>
      <c r="AV3139" s="629"/>
      <c r="AW3139" s="630"/>
      <c r="AX3139" s="577"/>
      <c r="AY3139" s="578"/>
      <c r="AZ3139" s="571"/>
      <c r="BA3139" s="572"/>
      <c r="BB3139" s="575"/>
      <c r="BC3139" s="576"/>
      <c r="BD3139" s="577"/>
      <c r="BE3139" s="578"/>
      <c r="BF3139" s="627"/>
      <c r="BG3139" s="628"/>
      <c r="BH3139" s="629"/>
      <c r="BI3139" s="630"/>
      <c r="BJ3139" s="577"/>
      <c r="BK3139" s="578"/>
      <c r="BL3139" s="605"/>
      <c r="BM3139" s="606"/>
      <c r="BN3139" s="607"/>
      <c r="BO3139" s="588"/>
      <c r="BP3139" s="556"/>
      <c r="BQ3139" s="556"/>
      <c r="BR3139" s="75" t="s">
        <v>71</v>
      </c>
      <c r="BS3139" s="76">
        <f>IF(BO3133="B",'VALUE POINTS'!L$11,IF('GAME STATS'!BO3133="C",'VALUE POINTS'!M$11,'VALUE POINTS'!K$11))</f>
        <v>1</v>
      </c>
      <c r="BT3139" s="280"/>
    </row>
    <row r="3140" spans="1:72" ht="21.75" hidden="1" customHeight="1" x14ac:dyDescent="0.35">
      <c r="A3140" s="268"/>
      <c r="B3140" s="678" t="str">
        <f>IF(ROSTER!B$10="","",ROSTER!B$10)</f>
        <v/>
      </c>
      <c r="C3140" s="669" t="str">
        <f>IF(ROSTER!C$10="","",ROSTER!C$10)</f>
        <v/>
      </c>
      <c r="D3140" s="670"/>
      <c r="E3140" s="667"/>
      <c r="F3140" s="680">
        <f>IF(E3140="y",1,IF(E3140="S",1,0))</f>
        <v>0</v>
      </c>
      <c r="G3140" s="663">
        <f>IF(E3140="S",1,0)</f>
        <v>0</v>
      </c>
      <c r="H3140" s="583"/>
      <c r="I3140" s="584"/>
      <c r="J3140" s="569"/>
      <c r="K3140" s="570"/>
      <c r="L3140" s="573"/>
      <c r="M3140" s="574"/>
      <c r="N3140" s="579">
        <f>L3140+J3140</f>
        <v>0</v>
      </c>
      <c r="O3140" s="580"/>
      <c r="P3140" s="569"/>
      <c r="Q3140" s="570"/>
      <c r="R3140" s="573"/>
      <c r="S3140" s="574"/>
      <c r="T3140" s="579">
        <f>R3140-P3140</f>
        <v>0</v>
      </c>
      <c r="U3140" s="580"/>
      <c r="V3140" s="583"/>
      <c r="W3140" s="584"/>
      <c r="X3140" s="569"/>
      <c r="Y3140" s="584"/>
      <c r="Z3140" s="569"/>
      <c r="AA3140" s="584"/>
      <c r="AB3140" s="569"/>
      <c r="AC3140" s="570"/>
      <c r="AD3140" s="573"/>
      <c r="AE3140" s="574"/>
      <c r="AF3140" s="557">
        <f>IF(AB3140=0,0,(AD3140/AB3140)*100)</f>
        <v>0</v>
      </c>
      <c r="AG3140" s="558"/>
      <c r="AH3140" s="569"/>
      <c r="AI3140" s="570"/>
      <c r="AJ3140" s="573"/>
      <c r="AK3140" s="574"/>
      <c r="AL3140" s="557">
        <f>IF(AH3140=0,0,(AJ3140/AH3140)*100)</f>
        <v>0</v>
      </c>
      <c r="AM3140" s="558"/>
      <c r="AN3140" s="569"/>
      <c r="AO3140" s="570"/>
      <c r="AP3140" s="573"/>
      <c r="AQ3140" s="574"/>
      <c r="AR3140" s="557">
        <f>IF(AN3140=0,0,(AP3140/AN3140)*100)</f>
        <v>0</v>
      </c>
      <c r="AS3140" s="558"/>
      <c r="AT3140" s="561">
        <f>AB3140+AH3140+AN3140</f>
        <v>0</v>
      </c>
      <c r="AU3140" s="562"/>
      <c r="AV3140" s="565">
        <f>AD3140+AJ3140+AP3140</f>
        <v>0</v>
      </c>
      <c r="AW3140" s="566"/>
      <c r="AX3140" s="557">
        <f>IF(AT3140=0,0,(AV3140/AT3140)*100)</f>
        <v>0</v>
      </c>
      <c r="AY3140" s="558"/>
      <c r="AZ3140" s="569"/>
      <c r="BA3140" s="570"/>
      <c r="BB3140" s="573"/>
      <c r="BC3140" s="574"/>
      <c r="BD3140" s="557">
        <f>IF(AZ3140=0,0,(BB3140/AZ3140)*100)</f>
        <v>0</v>
      </c>
      <c r="BE3140" s="558"/>
      <c r="BF3140" s="561">
        <f>AT3140+AZ3140</f>
        <v>0</v>
      </c>
      <c r="BG3140" s="562"/>
      <c r="BH3140" s="565">
        <f>AV3140+BB3140</f>
        <v>0</v>
      </c>
      <c r="BI3140" s="566"/>
      <c r="BJ3140" s="557">
        <f>IF(BF3140=0,0,(BH3140/BF3140)*100)</f>
        <v>0</v>
      </c>
      <c r="BK3140" s="558"/>
      <c r="BL3140" s="602">
        <f>(AD3140*2)+(AJ3140*2)+(AP3140*3)+BB3140</f>
        <v>0</v>
      </c>
      <c r="BM3140" s="603"/>
      <c r="BN3140" s="604"/>
      <c r="BO3140" s="587">
        <f>IF(BQ3140=0,0,50*BP3140/BQ3140)</f>
        <v>0</v>
      </c>
      <c r="BP3140" s="555">
        <f>(BL3140*BS$11)+(N3140*BS$12)+(X3140*BS$13)+(R3140*BS$14)+(V3140*BS$15)+(Z3140*BS$16)</f>
        <v>0</v>
      </c>
      <c r="BQ3140" s="555">
        <f>((AZ3140-BB3140)*BS$18)+((AT3140-AV3140)*BS$17)+(H3140*BS$19)+(P3140*BS$20)</f>
        <v>0</v>
      </c>
      <c r="BR3140" s="75" t="s">
        <v>72</v>
      </c>
      <c r="BS3140" s="76">
        <f>IF(BO3133="B",'VALUE POINTS'!L$12,IF('GAME STATS'!BO3133="C",'VALUE POINTS'!M$12,'VALUE POINTS'!K$12))</f>
        <v>2</v>
      </c>
      <c r="BT3140" s="280"/>
    </row>
    <row r="3141" spans="1:72" ht="21.75" hidden="1" customHeight="1" x14ac:dyDescent="0.35">
      <c r="A3141" s="268"/>
      <c r="B3141" s="679"/>
      <c r="C3141" s="690" t="str">
        <f>IF(ROSTER!D$10="","",ROSTER!D$10)</f>
        <v/>
      </c>
      <c r="D3141" s="691"/>
      <c r="E3141" s="668"/>
      <c r="F3141" s="681"/>
      <c r="G3141" s="664"/>
      <c r="H3141" s="585"/>
      <c r="I3141" s="586"/>
      <c r="J3141" s="571"/>
      <c r="K3141" s="572"/>
      <c r="L3141" s="575"/>
      <c r="M3141" s="576"/>
      <c r="N3141" s="581" t="s">
        <v>16</v>
      </c>
      <c r="O3141" s="582"/>
      <c r="P3141" s="571"/>
      <c r="Q3141" s="572"/>
      <c r="R3141" s="575"/>
      <c r="S3141" s="576"/>
      <c r="T3141" s="581" t="s">
        <v>16</v>
      </c>
      <c r="U3141" s="582"/>
      <c r="V3141" s="585"/>
      <c r="W3141" s="586"/>
      <c r="X3141" s="571"/>
      <c r="Y3141" s="586"/>
      <c r="Z3141" s="571"/>
      <c r="AA3141" s="586"/>
      <c r="AB3141" s="571"/>
      <c r="AC3141" s="572"/>
      <c r="AD3141" s="575"/>
      <c r="AE3141" s="576"/>
      <c r="AF3141" s="577"/>
      <c r="AG3141" s="578"/>
      <c r="AH3141" s="571"/>
      <c r="AI3141" s="572"/>
      <c r="AJ3141" s="575"/>
      <c r="AK3141" s="576"/>
      <c r="AL3141" s="577"/>
      <c r="AM3141" s="578"/>
      <c r="AN3141" s="571"/>
      <c r="AO3141" s="572"/>
      <c r="AP3141" s="575"/>
      <c r="AQ3141" s="576"/>
      <c r="AR3141" s="577"/>
      <c r="AS3141" s="578"/>
      <c r="AT3141" s="627"/>
      <c r="AU3141" s="628"/>
      <c r="AV3141" s="629"/>
      <c r="AW3141" s="630"/>
      <c r="AX3141" s="577"/>
      <c r="AY3141" s="578"/>
      <c r="AZ3141" s="571"/>
      <c r="BA3141" s="572"/>
      <c r="BB3141" s="575"/>
      <c r="BC3141" s="576"/>
      <c r="BD3141" s="577"/>
      <c r="BE3141" s="578"/>
      <c r="BF3141" s="627"/>
      <c r="BG3141" s="628"/>
      <c r="BH3141" s="629"/>
      <c r="BI3141" s="630"/>
      <c r="BJ3141" s="577"/>
      <c r="BK3141" s="578"/>
      <c r="BL3141" s="605"/>
      <c r="BM3141" s="606"/>
      <c r="BN3141" s="607"/>
      <c r="BO3141" s="588"/>
      <c r="BP3141" s="556"/>
      <c r="BQ3141" s="556"/>
      <c r="BR3141" s="75" t="s">
        <v>73</v>
      </c>
      <c r="BS3141" s="76">
        <f>IF(BO3133="B",'VALUE POINTS'!L$13,IF('GAME STATS'!BO3133="C",'VALUE POINTS'!M$13,'VALUE POINTS'!K$13))</f>
        <v>2</v>
      </c>
      <c r="BT3141" s="280"/>
    </row>
    <row r="3142" spans="1:72" ht="21.75" hidden="1" customHeight="1" x14ac:dyDescent="0.35">
      <c r="A3142" s="268"/>
      <c r="B3142" s="678" t="str">
        <f>IF(ROSTER!B$12="","",ROSTER!B$12)</f>
        <v/>
      </c>
      <c r="C3142" s="669" t="str">
        <f>IF(ROSTER!C$12="","",ROSTER!C$12)</f>
        <v/>
      </c>
      <c r="D3142" s="670"/>
      <c r="E3142" s="667"/>
      <c r="F3142" s="680">
        <f>IF(E3142="y",1,IF(E3142="S",1,0))</f>
        <v>0</v>
      </c>
      <c r="G3142" s="663">
        <f>IF(E3142="S",1,0)</f>
        <v>0</v>
      </c>
      <c r="H3142" s="583"/>
      <c r="I3142" s="584"/>
      <c r="J3142" s="569"/>
      <c r="K3142" s="570"/>
      <c r="L3142" s="573"/>
      <c r="M3142" s="574"/>
      <c r="N3142" s="579">
        <f>L3142+J3142</f>
        <v>0</v>
      </c>
      <c r="O3142" s="580"/>
      <c r="P3142" s="569"/>
      <c r="Q3142" s="570"/>
      <c r="R3142" s="573"/>
      <c r="S3142" s="574"/>
      <c r="T3142" s="579">
        <f>R3142-P3142</f>
        <v>0</v>
      </c>
      <c r="U3142" s="580"/>
      <c r="V3142" s="583"/>
      <c r="W3142" s="584"/>
      <c r="X3142" s="569"/>
      <c r="Y3142" s="584"/>
      <c r="Z3142" s="569"/>
      <c r="AA3142" s="584"/>
      <c r="AB3142" s="569"/>
      <c r="AC3142" s="570"/>
      <c r="AD3142" s="573"/>
      <c r="AE3142" s="574"/>
      <c r="AF3142" s="557">
        <f>IF(AB3142=0,0,(AD3142/AB3142)*100)</f>
        <v>0</v>
      </c>
      <c r="AG3142" s="558"/>
      <c r="AH3142" s="569"/>
      <c r="AI3142" s="570"/>
      <c r="AJ3142" s="573"/>
      <c r="AK3142" s="574"/>
      <c r="AL3142" s="557">
        <f>IF(AH3142=0,0,(AJ3142/AH3142)*100)</f>
        <v>0</v>
      </c>
      <c r="AM3142" s="558"/>
      <c r="AN3142" s="569"/>
      <c r="AO3142" s="570"/>
      <c r="AP3142" s="573"/>
      <c r="AQ3142" s="574"/>
      <c r="AR3142" s="557">
        <f>IF(AN3142=0,0,(AP3142/AN3142)*100)</f>
        <v>0</v>
      </c>
      <c r="AS3142" s="558"/>
      <c r="AT3142" s="561">
        <f>AB3142+AH3142+AN3142</f>
        <v>0</v>
      </c>
      <c r="AU3142" s="562"/>
      <c r="AV3142" s="565">
        <f>AD3142+AJ3142+AP3142</f>
        <v>0</v>
      </c>
      <c r="AW3142" s="566"/>
      <c r="AX3142" s="557">
        <f>IF(AT3142=0,0,(AV3142/AT3142)*100)</f>
        <v>0</v>
      </c>
      <c r="AY3142" s="558"/>
      <c r="AZ3142" s="569"/>
      <c r="BA3142" s="570"/>
      <c r="BB3142" s="573"/>
      <c r="BC3142" s="574"/>
      <c r="BD3142" s="557">
        <f>IF(AZ3142=0,0,(BB3142/AZ3142)*100)</f>
        <v>0</v>
      </c>
      <c r="BE3142" s="558"/>
      <c r="BF3142" s="561">
        <f>AT3142+AZ3142</f>
        <v>0</v>
      </c>
      <c r="BG3142" s="562"/>
      <c r="BH3142" s="565">
        <f>AV3142+BB3142</f>
        <v>0</v>
      </c>
      <c r="BI3142" s="566"/>
      <c r="BJ3142" s="557">
        <f>IF(BF3142=0,0,(BH3142/BF3142)*100)</f>
        <v>0</v>
      </c>
      <c r="BK3142" s="558"/>
      <c r="BL3142" s="602">
        <f>(AD3142*2)+(AJ3142*2)+(AP3142*3)+BB3142</f>
        <v>0</v>
      </c>
      <c r="BM3142" s="603"/>
      <c r="BN3142" s="604"/>
      <c r="BO3142" s="587">
        <f t="shared" ref="BO3142" si="2904">IF(BQ3142=0,0,50*BP3142/BQ3142)</f>
        <v>0</v>
      </c>
      <c r="BP3142" s="555">
        <f>(BL3142*BS$11)+(N3142*BS$12)+(X3142*BS$13)+(R3142*BS$14)+(V3142*BS$15)+(Z3142*BS$16)</f>
        <v>0</v>
      </c>
      <c r="BQ3142" s="555">
        <f>((AZ3142-BB3142)*BS$18)+((AT3142-AV3142)*BS$17)+(H3142*BS$19)+(P3142*BS$20)</f>
        <v>0</v>
      </c>
      <c r="BR3142" s="75" t="s">
        <v>74</v>
      </c>
      <c r="BS3142" s="76">
        <f>IF(BO3133="B",'VALUE POINTS'!L$14,IF('GAME STATS'!BO3133="C",'VALUE POINTS'!M$14,'VALUE POINTS'!K$14))</f>
        <v>2</v>
      </c>
      <c r="BT3142" s="280"/>
    </row>
    <row r="3143" spans="1:72" ht="21.75" hidden="1" customHeight="1" x14ac:dyDescent="0.35">
      <c r="A3143" s="268"/>
      <c r="B3143" s="679"/>
      <c r="C3143" s="690" t="str">
        <f>IF(ROSTER!D$12="","",ROSTER!D$12)</f>
        <v/>
      </c>
      <c r="D3143" s="691"/>
      <c r="E3143" s="668"/>
      <c r="F3143" s="681"/>
      <c r="G3143" s="664"/>
      <c r="H3143" s="585"/>
      <c r="I3143" s="586"/>
      <c r="J3143" s="571"/>
      <c r="K3143" s="572"/>
      <c r="L3143" s="575"/>
      <c r="M3143" s="576"/>
      <c r="N3143" s="581" t="s">
        <v>16</v>
      </c>
      <c r="O3143" s="582"/>
      <c r="P3143" s="571"/>
      <c r="Q3143" s="572"/>
      <c r="R3143" s="575"/>
      <c r="S3143" s="576"/>
      <c r="T3143" s="581" t="s">
        <v>16</v>
      </c>
      <c r="U3143" s="582"/>
      <c r="V3143" s="585"/>
      <c r="W3143" s="586"/>
      <c r="X3143" s="571"/>
      <c r="Y3143" s="586"/>
      <c r="Z3143" s="571"/>
      <c r="AA3143" s="586"/>
      <c r="AB3143" s="571"/>
      <c r="AC3143" s="572"/>
      <c r="AD3143" s="575"/>
      <c r="AE3143" s="576"/>
      <c r="AF3143" s="577"/>
      <c r="AG3143" s="578"/>
      <c r="AH3143" s="571"/>
      <c r="AI3143" s="572"/>
      <c r="AJ3143" s="575"/>
      <c r="AK3143" s="576"/>
      <c r="AL3143" s="577"/>
      <c r="AM3143" s="578"/>
      <c r="AN3143" s="571"/>
      <c r="AO3143" s="572"/>
      <c r="AP3143" s="575"/>
      <c r="AQ3143" s="576"/>
      <c r="AR3143" s="577"/>
      <c r="AS3143" s="578"/>
      <c r="AT3143" s="627"/>
      <c r="AU3143" s="628"/>
      <c r="AV3143" s="629"/>
      <c r="AW3143" s="630"/>
      <c r="AX3143" s="577"/>
      <c r="AY3143" s="578"/>
      <c r="AZ3143" s="571"/>
      <c r="BA3143" s="572"/>
      <c r="BB3143" s="575"/>
      <c r="BC3143" s="576"/>
      <c r="BD3143" s="577"/>
      <c r="BE3143" s="578"/>
      <c r="BF3143" s="627"/>
      <c r="BG3143" s="628"/>
      <c r="BH3143" s="629"/>
      <c r="BI3143" s="630"/>
      <c r="BJ3143" s="577"/>
      <c r="BK3143" s="578"/>
      <c r="BL3143" s="605"/>
      <c r="BM3143" s="606"/>
      <c r="BN3143" s="607"/>
      <c r="BO3143" s="588"/>
      <c r="BP3143" s="556"/>
      <c r="BQ3143" s="556"/>
      <c r="BR3143" s="75" t="s">
        <v>75</v>
      </c>
      <c r="BS3143" s="76">
        <f>IF(BO3133="B",'VALUE POINTS'!L$15,IF('GAME STATS'!BO3133="C",'VALUE POINTS'!M$15,'VALUE POINTS'!K$15))</f>
        <v>2</v>
      </c>
      <c r="BT3143" s="280"/>
    </row>
    <row r="3144" spans="1:72" ht="21.75" hidden="1" customHeight="1" x14ac:dyDescent="0.35">
      <c r="A3144" s="268"/>
      <c r="B3144" s="678" t="str">
        <f>IF(ROSTER!B$14="","",ROSTER!B$14)</f>
        <v/>
      </c>
      <c r="C3144" s="669" t="str">
        <f>IF(ROSTER!C$14="","",ROSTER!C$14)</f>
        <v/>
      </c>
      <c r="D3144" s="670"/>
      <c r="E3144" s="667"/>
      <c r="F3144" s="680">
        <f>IF(E3144="y",1,IF(E3144="S",1,0))</f>
        <v>0</v>
      </c>
      <c r="G3144" s="663">
        <f>IF(E3144="S",1,0)</f>
        <v>0</v>
      </c>
      <c r="H3144" s="583"/>
      <c r="I3144" s="584"/>
      <c r="J3144" s="569"/>
      <c r="K3144" s="570"/>
      <c r="L3144" s="573"/>
      <c r="M3144" s="574"/>
      <c r="N3144" s="579">
        <f>L3144+J3144</f>
        <v>0</v>
      </c>
      <c r="O3144" s="580"/>
      <c r="P3144" s="569"/>
      <c r="Q3144" s="570"/>
      <c r="R3144" s="573"/>
      <c r="S3144" s="574"/>
      <c r="T3144" s="579">
        <f>R3144-P3144</f>
        <v>0</v>
      </c>
      <c r="U3144" s="580"/>
      <c r="V3144" s="583"/>
      <c r="W3144" s="584"/>
      <c r="X3144" s="569"/>
      <c r="Y3144" s="584"/>
      <c r="Z3144" s="569"/>
      <c r="AA3144" s="584"/>
      <c r="AB3144" s="569"/>
      <c r="AC3144" s="570"/>
      <c r="AD3144" s="573"/>
      <c r="AE3144" s="574"/>
      <c r="AF3144" s="557">
        <f>IF(AB3144=0,0,(AD3144/AB3144)*100)</f>
        <v>0</v>
      </c>
      <c r="AG3144" s="558"/>
      <c r="AH3144" s="569"/>
      <c r="AI3144" s="570"/>
      <c r="AJ3144" s="573"/>
      <c r="AK3144" s="574"/>
      <c r="AL3144" s="557">
        <f>IF(AH3144=0,0,(AJ3144/AH3144)*100)</f>
        <v>0</v>
      </c>
      <c r="AM3144" s="558"/>
      <c r="AN3144" s="569"/>
      <c r="AO3144" s="570"/>
      <c r="AP3144" s="573"/>
      <c r="AQ3144" s="574"/>
      <c r="AR3144" s="557">
        <f>IF(AN3144=0,0,(AP3144/AN3144)*100)</f>
        <v>0</v>
      </c>
      <c r="AS3144" s="558"/>
      <c r="AT3144" s="561">
        <f>AB3144+AH3144+AN3144</f>
        <v>0</v>
      </c>
      <c r="AU3144" s="562"/>
      <c r="AV3144" s="565">
        <f>AD3144+AJ3144+AP3144</f>
        <v>0</v>
      </c>
      <c r="AW3144" s="566"/>
      <c r="AX3144" s="557">
        <f>IF(AT3144=0,0,(AV3144/AT3144)*100)</f>
        <v>0</v>
      </c>
      <c r="AY3144" s="558"/>
      <c r="AZ3144" s="569"/>
      <c r="BA3144" s="570"/>
      <c r="BB3144" s="573"/>
      <c r="BC3144" s="574"/>
      <c r="BD3144" s="557">
        <f>IF(AZ3144=0,0,(BB3144/AZ3144)*100)</f>
        <v>0</v>
      </c>
      <c r="BE3144" s="558"/>
      <c r="BF3144" s="561">
        <f>AT3144+AZ3144</f>
        <v>0</v>
      </c>
      <c r="BG3144" s="562"/>
      <c r="BH3144" s="565">
        <f>AV3144+BB3144</f>
        <v>0</v>
      </c>
      <c r="BI3144" s="566"/>
      <c r="BJ3144" s="557">
        <f>IF(BF3144=0,0,(BH3144/BF3144)*100)</f>
        <v>0</v>
      </c>
      <c r="BK3144" s="558"/>
      <c r="BL3144" s="602">
        <f>(AD3144*2)+(AJ3144*2)+(AP3144*3)+BB3144</f>
        <v>0</v>
      </c>
      <c r="BM3144" s="603"/>
      <c r="BN3144" s="604"/>
      <c r="BO3144" s="587">
        <f t="shared" ref="BO3144" si="2905">IF(BQ3144=0,0,50*BP3144/BQ3144)</f>
        <v>0</v>
      </c>
      <c r="BP3144" s="555">
        <f>(BL3144*BS$11)+(N3144*BS$12)+(X3144*BS$13)+(R3144*BS$14)+(V3144*BS$15)+(Z3144*BS$16)</f>
        <v>0</v>
      </c>
      <c r="BQ3144" s="555">
        <f>((AZ3144-BB3144)*BS$18)+((AT3144-AV3144)*BS$17)+(H3144*BS$19)+(P3144*BS$20)</f>
        <v>0</v>
      </c>
      <c r="BR3144" s="75" t="s">
        <v>76</v>
      </c>
      <c r="BS3144" s="76">
        <f>IF(BO3133="B",'VALUE POINTS'!L$16,IF('GAME STATS'!BO3133="C",'VALUE POINTS'!M$16,'VALUE POINTS'!K$16))</f>
        <v>2</v>
      </c>
      <c r="BT3144" s="280"/>
    </row>
    <row r="3145" spans="1:72" ht="21.75" hidden="1" customHeight="1" x14ac:dyDescent="0.35">
      <c r="A3145" s="268"/>
      <c r="B3145" s="679"/>
      <c r="C3145" s="690" t="str">
        <f>IF(ROSTER!D$14="","",ROSTER!D$14)</f>
        <v/>
      </c>
      <c r="D3145" s="691"/>
      <c r="E3145" s="668"/>
      <c r="F3145" s="681"/>
      <c r="G3145" s="664"/>
      <c r="H3145" s="585"/>
      <c r="I3145" s="586"/>
      <c r="J3145" s="571"/>
      <c r="K3145" s="572"/>
      <c r="L3145" s="575"/>
      <c r="M3145" s="576"/>
      <c r="N3145" s="581" t="s">
        <v>16</v>
      </c>
      <c r="O3145" s="582"/>
      <c r="P3145" s="571"/>
      <c r="Q3145" s="572"/>
      <c r="R3145" s="575"/>
      <c r="S3145" s="576"/>
      <c r="T3145" s="581" t="s">
        <v>16</v>
      </c>
      <c r="U3145" s="582"/>
      <c r="V3145" s="585"/>
      <c r="W3145" s="586"/>
      <c r="X3145" s="571"/>
      <c r="Y3145" s="586"/>
      <c r="Z3145" s="571"/>
      <c r="AA3145" s="586"/>
      <c r="AB3145" s="571"/>
      <c r="AC3145" s="572"/>
      <c r="AD3145" s="575"/>
      <c r="AE3145" s="576"/>
      <c r="AF3145" s="577"/>
      <c r="AG3145" s="578"/>
      <c r="AH3145" s="571"/>
      <c r="AI3145" s="572"/>
      <c r="AJ3145" s="575"/>
      <c r="AK3145" s="576"/>
      <c r="AL3145" s="577"/>
      <c r="AM3145" s="578"/>
      <c r="AN3145" s="571"/>
      <c r="AO3145" s="572"/>
      <c r="AP3145" s="575"/>
      <c r="AQ3145" s="576"/>
      <c r="AR3145" s="577"/>
      <c r="AS3145" s="578"/>
      <c r="AT3145" s="627"/>
      <c r="AU3145" s="628"/>
      <c r="AV3145" s="629"/>
      <c r="AW3145" s="630"/>
      <c r="AX3145" s="577"/>
      <c r="AY3145" s="578"/>
      <c r="AZ3145" s="571"/>
      <c r="BA3145" s="572"/>
      <c r="BB3145" s="575"/>
      <c r="BC3145" s="576"/>
      <c r="BD3145" s="577"/>
      <c r="BE3145" s="578"/>
      <c r="BF3145" s="627"/>
      <c r="BG3145" s="628"/>
      <c r="BH3145" s="629"/>
      <c r="BI3145" s="630"/>
      <c r="BJ3145" s="577"/>
      <c r="BK3145" s="578"/>
      <c r="BL3145" s="605"/>
      <c r="BM3145" s="606"/>
      <c r="BN3145" s="607"/>
      <c r="BO3145" s="588"/>
      <c r="BP3145" s="556"/>
      <c r="BQ3145" s="556"/>
      <c r="BR3145" s="75" t="s">
        <v>77</v>
      </c>
      <c r="BS3145" s="76">
        <f>IF(BO3133="B",'VALUE POINTS'!L$17,IF('GAME STATS'!BO3133="C",'VALUE POINTS'!M$17,'VALUE POINTS'!K$17))</f>
        <v>1</v>
      </c>
      <c r="BT3145" s="280"/>
    </row>
    <row r="3146" spans="1:72" ht="21.75" hidden="1" customHeight="1" x14ac:dyDescent="0.35">
      <c r="A3146" s="268"/>
      <c r="B3146" s="678" t="str">
        <f>IF(ROSTER!B$16="","",ROSTER!B$16)</f>
        <v/>
      </c>
      <c r="C3146" s="669" t="str">
        <f>IF(ROSTER!C$16="","",ROSTER!C$16)</f>
        <v/>
      </c>
      <c r="D3146" s="670"/>
      <c r="E3146" s="667"/>
      <c r="F3146" s="680">
        <f>IF(E3146="y",1,IF(E3146="S",1,0))</f>
        <v>0</v>
      </c>
      <c r="G3146" s="663">
        <f>IF(E3146="S",1,0)</f>
        <v>0</v>
      </c>
      <c r="H3146" s="583"/>
      <c r="I3146" s="584"/>
      <c r="J3146" s="569"/>
      <c r="K3146" s="570"/>
      <c r="L3146" s="573"/>
      <c r="M3146" s="574"/>
      <c r="N3146" s="579">
        <f>L3146+J3146</f>
        <v>0</v>
      </c>
      <c r="O3146" s="580"/>
      <c r="P3146" s="569"/>
      <c r="Q3146" s="570"/>
      <c r="R3146" s="573"/>
      <c r="S3146" s="574"/>
      <c r="T3146" s="579">
        <f>R3146-P3146</f>
        <v>0</v>
      </c>
      <c r="U3146" s="580"/>
      <c r="V3146" s="583"/>
      <c r="W3146" s="584"/>
      <c r="X3146" s="569"/>
      <c r="Y3146" s="584"/>
      <c r="Z3146" s="569"/>
      <c r="AA3146" s="584"/>
      <c r="AB3146" s="569"/>
      <c r="AC3146" s="570"/>
      <c r="AD3146" s="573"/>
      <c r="AE3146" s="574"/>
      <c r="AF3146" s="557">
        <f>IF(AB3146=0,0,(AD3146/AB3146)*100)</f>
        <v>0</v>
      </c>
      <c r="AG3146" s="558"/>
      <c r="AH3146" s="569"/>
      <c r="AI3146" s="570"/>
      <c r="AJ3146" s="573"/>
      <c r="AK3146" s="574"/>
      <c r="AL3146" s="557">
        <f>IF(AH3146=0,0,(AJ3146/AH3146)*100)</f>
        <v>0</v>
      </c>
      <c r="AM3146" s="558"/>
      <c r="AN3146" s="569"/>
      <c r="AO3146" s="570"/>
      <c r="AP3146" s="573"/>
      <c r="AQ3146" s="574"/>
      <c r="AR3146" s="557">
        <f>IF(AN3146=0,0,(AP3146/AN3146)*100)</f>
        <v>0</v>
      </c>
      <c r="AS3146" s="558"/>
      <c r="AT3146" s="561">
        <f>AB3146+AH3146+AN3146</f>
        <v>0</v>
      </c>
      <c r="AU3146" s="562"/>
      <c r="AV3146" s="565">
        <f>AD3146+AJ3146+AP3146</f>
        <v>0</v>
      </c>
      <c r="AW3146" s="566"/>
      <c r="AX3146" s="557">
        <f>IF(AT3146=0,0,(AV3146/AT3146)*100)</f>
        <v>0</v>
      </c>
      <c r="AY3146" s="558"/>
      <c r="AZ3146" s="569"/>
      <c r="BA3146" s="570"/>
      <c r="BB3146" s="573"/>
      <c r="BC3146" s="574"/>
      <c r="BD3146" s="557">
        <f>IF(AZ3146=0,0,(BB3146/AZ3146)*100)</f>
        <v>0</v>
      </c>
      <c r="BE3146" s="558"/>
      <c r="BF3146" s="561">
        <f>AT3146+AZ3146</f>
        <v>0</v>
      </c>
      <c r="BG3146" s="562"/>
      <c r="BH3146" s="565">
        <f>AV3146+BB3146</f>
        <v>0</v>
      </c>
      <c r="BI3146" s="566"/>
      <c r="BJ3146" s="557">
        <f>IF(BF3146=0,0,(BH3146/BF3146)*100)</f>
        <v>0</v>
      </c>
      <c r="BK3146" s="558"/>
      <c r="BL3146" s="602">
        <f>(AD3146*2)+(AJ3146*2)+(AP3146*3)+BB3146</f>
        <v>0</v>
      </c>
      <c r="BM3146" s="603"/>
      <c r="BN3146" s="604"/>
      <c r="BO3146" s="587">
        <f t="shared" ref="BO3146" si="2906">IF(BQ3146=0,0,50*BP3146/BQ3146)</f>
        <v>0</v>
      </c>
      <c r="BP3146" s="555">
        <f>(BL3146*BS$11)+(N3146*BS$12)+(X3146*BS$13)+(R3146*BS$14)+(V3146*BS$15)+(Z3146*BS$16)</f>
        <v>0</v>
      </c>
      <c r="BQ3146" s="555">
        <f>((AZ3146-BB3146)*BS$18)+((AT3146-AV3146)*BS$17)+(H3146*BS$19)+(P3146*BS$20)</f>
        <v>0</v>
      </c>
      <c r="BR3146" s="75" t="s">
        <v>78</v>
      </c>
      <c r="BS3146" s="76">
        <f>IF(BO3133="B",'VALUE POINTS'!L$18,IF('GAME STATS'!BO3133="C",'VALUE POINTS'!M$18,'VALUE POINTS'!K$18))</f>
        <v>2</v>
      </c>
      <c r="BT3146" s="280"/>
    </row>
    <row r="3147" spans="1:72" ht="21.75" hidden="1" customHeight="1" x14ac:dyDescent="0.35">
      <c r="A3147" s="268"/>
      <c r="B3147" s="679"/>
      <c r="C3147" s="690" t="str">
        <f>IF(ROSTER!D$16="","",ROSTER!D$16)</f>
        <v/>
      </c>
      <c r="D3147" s="691"/>
      <c r="E3147" s="668"/>
      <c r="F3147" s="681"/>
      <c r="G3147" s="664"/>
      <c r="H3147" s="585"/>
      <c r="I3147" s="586"/>
      <c r="J3147" s="571"/>
      <c r="K3147" s="572"/>
      <c r="L3147" s="575"/>
      <c r="M3147" s="576"/>
      <c r="N3147" s="581" t="s">
        <v>16</v>
      </c>
      <c r="O3147" s="582"/>
      <c r="P3147" s="571"/>
      <c r="Q3147" s="572"/>
      <c r="R3147" s="575"/>
      <c r="S3147" s="576"/>
      <c r="T3147" s="581" t="s">
        <v>16</v>
      </c>
      <c r="U3147" s="582"/>
      <c r="V3147" s="585"/>
      <c r="W3147" s="586"/>
      <c r="X3147" s="571"/>
      <c r="Y3147" s="586"/>
      <c r="Z3147" s="571"/>
      <c r="AA3147" s="586"/>
      <c r="AB3147" s="571"/>
      <c r="AC3147" s="572"/>
      <c r="AD3147" s="575"/>
      <c r="AE3147" s="576"/>
      <c r="AF3147" s="577"/>
      <c r="AG3147" s="578"/>
      <c r="AH3147" s="571"/>
      <c r="AI3147" s="572"/>
      <c r="AJ3147" s="575"/>
      <c r="AK3147" s="576"/>
      <c r="AL3147" s="577"/>
      <c r="AM3147" s="578"/>
      <c r="AN3147" s="571"/>
      <c r="AO3147" s="572"/>
      <c r="AP3147" s="575"/>
      <c r="AQ3147" s="576"/>
      <c r="AR3147" s="577"/>
      <c r="AS3147" s="578"/>
      <c r="AT3147" s="627"/>
      <c r="AU3147" s="628"/>
      <c r="AV3147" s="629"/>
      <c r="AW3147" s="630"/>
      <c r="AX3147" s="577"/>
      <c r="AY3147" s="578"/>
      <c r="AZ3147" s="571"/>
      <c r="BA3147" s="572"/>
      <c r="BB3147" s="575"/>
      <c r="BC3147" s="576"/>
      <c r="BD3147" s="577"/>
      <c r="BE3147" s="578"/>
      <c r="BF3147" s="627"/>
      <c r="BG3147" s="628"/>
      <c r="BH3147" s="629"/>
      <c r="BI3147" s="630"/>
      <c r="BJ3147" s="577"/>
      <c r="BK3147" s="578"/>
      <c r="BL3147" s="605"/>
      <c r="BM3147" s="606"/>
      <c r="BN3147" s="607"/>
      <c r="BO3147" s="588"/>
      <c r="BP3147" s="556"/>
      <c r="BQ3147" s="556"/>
      <c r="BR3147" s="75" t="s">
        <v>79</v>
      </c>
      <c r="BS3147" s="76">
        <f>IF(BO3133="B",'VALUE POINTS'!L$19,IF('GAME STATS'!BO3133="C",'VALUE POINTS'!M$19,'VALUE POINTS'!K$19))</f>
        <v>2</v>
      </c>
      <c r="BT3147" s="280"/>
    </row>
    <row r="3148" spans="1:72" ht="21.75" hidden="1" customHeight="1" x14ac:dyDescent="0.25">
      <c r="A3148" s="268"/>
      <c r="B3148" s="678" t="str">
        <f>IF(ROSTER!B$18="","",ROSTER!B$18)</f>
        <v/>
      </c>
      <c r="C3148" s="669" t="str">
        <f>IF(ROSTER!C$18="","",ROSTER!C$18)</f>
        <v/>
      </c>
      <c r="D3148" s="670"/>
      <c r="E3148" s="667"/>
      <c r="F3148" s="680">
        <f>IF(E3148="y",1,IF(E3148="S",1,0))</f>
        <v>0</v>
      </c>
      <c r="G3148" s="663">
        <f>IF(E3148="S",1,0)</f>
        <v>0</v>
      </c>
      <c r="H3148" s="583"/>
      <c r="I3148" s="584"/>
      <c r="J3148" s="569"/>
      <c r="K3148" s="570"/>
      <c r="L3148" s="573"/>
      <c r="M3148" s="574"/>
      <c r="N3148" s="579">
        <f>L3148+J3148</f>
        <v>0</v>
      </c>
      <c r="O3148" s="580"/>
      <c r="P3148" s="569"/>
      <c r="Q3148" s="570"/>
      <c r="R3148" s="573"/>
      <c r="S3148" s="574"/>
      <c r="T3148" s="579">
        <f>R3148-P3148</f>
        <v>0</v>
      </c>
      <c r="U3148" s="580"/>
      <c r="V3148" s="583"/>
      <c r="W3148" s="584"/>
      <c r="X3148" s="569"/>
      <c r="Y3148" s="584"/>
      <c r="Z3148" s="569"/>
      <c r="AA3148" s="584"/>
      <c r="AB3148" s="569"/>
      <c r="AC3148" s="570"/>
      <c r="AD3148" s="573"/>
      <c r="AE3148" s="574"/>
      <c r="AF3148" s="557">
        <f>IF(AB3148=0,0,(AD3148/AB3148)*100)</f>
        <v>0</v>
      </c>
      <c r="AG3148" s="558"/>
      <c r="AH3148" s="569"/>
      <c r="AI3148" s="570"/>
      <c r="AJ3148" s="573"/>
      <c r="AK3148" s="574"/>
      <c r="AL3148" s="557">
        <f>IF(AH3148=0,0,(AJ3148/AH3148)*100)</f>
        <v>0</v>
      </c>
      <c r="AM3148" s="558"/>
      <c r="AN3148" s="569"/>
      <c r="AO3148" s="570"/>
      <c r="AP3148" s="573"/>
      <c r="AQ3148" s="574"/>
      <c r="AR3148" s="557">
        <f>IF(AN3148=0,0,(AP3148/AN3148)*100)</f>
        <v>0</v>
      </c>
      <c r="AS3148" s="558"/>
      <c r="AT3148" s="561">
        <f>AB3148+AH3148+AN3148</f>
        <v>0</v>
      </c>
      <c r="AU3148" s="562"/>
      <c r="AV3148" s="565">
        <f>AD3148+AJ3148+AP3148</f>
        <v>0</v>
      </c>
      <c r="AW3148" s="566"/>
      <c r="AX3148" s="557">
        <f>IF(AT3148=0,0,(AV3148/AT3148)*100)</f>
        <v>0</v>
      </c>
      <c r="AY3148" s="558"/>
      <c r="AZ3148" s="569"/>
      <c r="BA3148" s="570"/>
      <c r="BB3148" s="573"/>
      <c r="BC3148" s="574"/>
      <c r="BD3148" s="557">
        <f>IF(AZ3148=0,0,(BB3148/AZ3148)*100)</f>
        <v>0</v>
      </c>
      <c r="BE3148" s="558"/>
      <c r="BF3148" s="561">
        <f>AT3148+AZ3148</f>
        <v>0</v>
      </c>
      <c r="BG3148" s="562"/>
      <c r="BH3148" s="565">
        <f>AV3148+BB3148</f>
        <v>0</v>
      </c>
      <c r="BI3148" s="566"/>
      <c r="BJ3148" s="557">
        <f>IF(BF3148=0,0,(BH3148/BF3148)*100)</f>
        <v>0</v>
      </c>
      <c r="BK3148" s="558"/>
      <c r="BL3148" s="602">
        <f>(AD3148*2)+(AJ3148*2)+(AP3148*3)+BB3148</f>
        <v>0</v>
      </c>
      <c r="BM3148" s="603"/>
      <c r="BN3148" s="604"/>
      <c r="BO3148" s="587">
        <f t="shared" ref="BO3148" si="2907">IF(BQ3148=0,0,50*BP3148/BQ3148)</f>
        <v>0</v>
      </c>
      <c r="BP3148" s="555">
        <f>(BL3148*BS$11)+(N3148*BS$12)+(X3148*BS$13)+(R3148*BS$14)+(V3148*BS$15)+(Z3148*BS$16)</f>
        <v>0</v>
      </c>
      <c r="BQ3148" s="555">
        <f>((AZ3148-BB3148)*BS$18)+((AT3148-AV3148)*BS$17)+(H3148*BS$19)+(P3148*BS$20)</f>
        <v>0</v>
      </c>
      <c r="BR3148" s="65"/>
      <c r="BS3148" s="65"/>
      <c r="BT3148" s="280"/>
    </row>
    <row r="3149" spans="1:72" ht="21.75" hidden="1" customHeight="1" x14ac:dyDescent="0.25">
      <c r="A3149" s="268"/>
      <c r="B3149" s="679"/>
      <c r="C3149" s="690" t="str">
        <f>IF(ROSTER!D$18="","",ROSTER!D$18)</f>
        <v/>
      </c>
      <c r="D3149" s="691"/>
      <c r="E3149" s="668"/>
      <c r="F3149" s="681"/>
      <c r="G3149" s="664"/>
      <c r="H3149" s="585"/>
      <c r="I3149" s="586"/>
      <c r="J3149" s="571"/>
      <c r="K3149" s="572"/>
      <c r="L3149" s="575"/>
      <c r="M3149" s="576"/>
      <c r="N3149" s="581" t="s">
        <v>16</v>
      </c>
      <c r="O3149" s="582"/>
      <c r="P3149" s="571"/>
      <c r="Q3149" s="572"/>
      <c r="R3149" s="575"/>
      <c r="S3149" s="576"/>
      <c r="T3149" s="581" t="s">
        <v>16</v>
      </c>
      <c r="U3149" s="582"/>
      <c r="V3149" s="585"/>
      <c r="W3149" s="586"/>
      <c r="X3149" s="571"/>
      <c r="Y3149" s="586"/>
      <c r="Z3149" s="571"/>
      <c r="AA3149" s="586"/>
      <c r="AB3149" s="571"/>
      <c r="AC3149" s="572"/>
      <c r="AD3149" s="575"/>
      <c r="AE3149" s="576"/>
      <c r="AF3149" s="577"/>
      <c r="AG3149" s="578"/>
      <c r="AH3149" s="571"/>
      <c r="AI3149" s="572"/>
      <c r="AJ3149" s="575"/>
      <c r="AK3149" s="576"/>
      <c r="AL3149" s="577"/>
      <c r="AM3149" s="578"/>
      <c r="AN3149" s="571"/>
      <c r="AO3149" s="572"/>
      <c r="AP3149" s="575"/>
      <c r="AQ3149" s="576"/>
      <c r="AR3149" s="577"/>
      <c r="AS3149" s="578"/>
      <c r="AT3149" s="627"/>
      <c r="AU3149" s="628"/>
      <c r="AV3149" s="629"/>
      <c r="AW3149" s="630"/>
      <c r="AX3149" s="577"/>
      <c r="AY3149" s="578"/>
      <c r="AZ3149" s="571"/>
      <c r="BA3149" s="572"/>
      <c r="BB3149" s="575"/>
      <c r="BC3149" s="576"/>
      <c r="BD3149" s="577"/>
      <c r="BE3149" s="578"/>
      <c r="BF3149" s="627"/>
      <c r="BG3149" s="628"/>
      <c r="BH3149" s="629"/>
      <c r="BI3149" s="630"/>
      <c r="BJ3149" s="577"/>
      <c r="BK3149" s="578"/>
      <c r="BL3149" s="605"/>
      <c r="BM3149" s="606"/>
      <c r="BN3149" s="607"/>
      <c r="BO3149" s="588"/>
      <c r="BP3149" s="556"/>
      <c r="BQ3149" s="556"/>
      <c r="BR3149" s="65"/>
      <c r="BS3149" s="65"/>
      <c r="BT3149" s="268"/>
    </row>
    <row r="3150" spans="1:72" ht="21.75" hidden="1" customHeight="1" x14ac:dyDescent="0.25">
      <c r="A3150" s="268"/>
      <c r="B3150" s="678" t="str">
        <f>IF(ROSTER!B$20="","",ROSTER!B$20)</f>
        <v/>
      </c>
      <c r="C3150" s="669" t="str">
        <f>IF(ROSTER!C$20="","",ROSTER!C$20)</f>
        <v/>
      </c>
      <c r="D3150" s="670"/>
      <c r="E3150" s="667"/>
      <c r="F3150" s="680">
        <f>IF(E3150="y",1,IF(E3150="S",1,0))</f>
        <v>0</v>
      </c>
      <c r="G3150" s="663">
        <f>IF(E3150="S",1,0)</f>
        <v>0</v>
      </c>
      <c r="H3150" s="583"/>
      <c r="I3150" s="584"/>
      <c r="J3150" s="569"/>
      <c r="K3150" s="570"/>
      <c r="L3150" s="573"/>
      <c r="M3150" s="574"/>
      <c r="N3150" s="579">
        <f>L3150+J3150</f>
        <v>0</v>
      </c>
      <c r="O3150" s="580"/>
      <c r="P3150" s="569"/>
      <c r="Q3150" s="570"/>
      <c r="R3150" s="573"/>
      <c r="S3150" s="574"/>
      <c r="T3150" s="579">
        <f>R3150-P3150</f>
        <v>0</v>
      </c>
      <c r="U3150" s="580"/>
      <c r="V3150" s="583"/>
      <c r="W3150" s="584"/>
      <c r="X3150" s="569"/>
      <c r="Y3150" s="584"/>
      <c r="Z3150" s="569"/>
      <c r="AA3150" s="584"/>
      <c r="AB3150" s="569"/>
      <c r="AC3150" s="570"/>
      <c r="AD3150" s="573"/>
      <c r="AE3150" s="574"/>
      <c r="AF3150" s="557">
        <f>IF(AB3150=0,0,(AD3150/AB3150)*100)</f>
        <v>0</v>
      </c>
      <c r="AG3150" s="558"/>
      <c r="AH3150" s="569"/>
      <c r="AI3150" s="570"/>
      <c r="AJ3150" s="573"/>
      <c r="AK3150" s="574"/>
      <c r="AL3150" s="557">
        <f>IF(AH3150=0,0,(AJ3150/AH3150)*100)</f>
        <v>0</v>
      </c>
      <c r="AM3150" s="558"/>
      <c r="AN3150" s="569"/>
      <c r="AO3150" s="570"/>
      <c r="AP3150" s="573"/>
      <c r="AQ3150" s="574"/>
      <c r="AR3150" s="557">
        <f>IF(AN3150=0,0,(AP3150/AN3150)*100)</f>
        <v>0</v>
      </c>
      <c r="AS3150" s="558"/>
      <c r="AT3150" s="561">
        <f>AB3150+AH3150+AN3150</f>
        <v>0</v>
      </c>
      <c r="AU3150" s="562"/>
      <c r="AV3150" s="565">
        <f>AD3150+AJ3150+AP3150</f>
        <v>0</v>
      </c>
      <c r="AW3150" s="566"/>
      <c r="AX3150" s="557">
        <f>IF(AT3150=0,0,(AV3150/AT3150)*100)</f>
        <v>0</v>
      </c>
      <c r="AY3150" s="558"/>
      <c r="AZ3150" s="569"/>
      <c r="BA3150" s="570"/>
      <c r="BB3150" s="573"/>
      <c r="BC3150" s="574"/>
      <c r="BD3150" s="557">
        <f>IF(AZ3150=0,0,(BB3150/AZ3150)*100)</f>
        <v>0</v>
      </c>
      <c r="BE3150" s="558"/>
      <c r="BF3150" s="561">
        <f>AT3150+AZ3150</f>
        <v>0</v>
      </c>
      <c r="BG3150" s="562"/>
      <c r="BH3150" s="565">
        <f>AV3150+BB3150</f>
        <v>0</v>
      </c>
      <c r="BI3150" s="566"/>
      <c r="BJ3150" s="557">
        <f>IF(BF3150=0,0,(BH3150/BF3150)*100)</f>
        <v>0</v>
      </c>
      <c r="BK3150" s="558"/>
      <c r="BL3150" s="602">
        <f>(AD3150*2)+(AJ3150*2)+(AP3150*3)+BB3150</f>
        <v>0</v>
      </c>
      <c r="BM3150" s="603"/>
      <c r="BN3150" s="604"/>
      <c r="BO3150" s="587">
        <f t="shared" ref="BO3150" si="2908">IF(BQ3150=0,0,50*BP3150/BQ3150)</f>
        <v>0</v>
      </c>
      <c r="BP3150" s="555">
        <f>(BL3150*BS$11)+(N3150*BS$12)+(X3150*BS$13)+(R3150*BS$14)+(V3150*BS$15)+(Z3150*BS$16)</f>
        <v>0</v>
      </c>
      <c r="BQ3150" s="555">
        <f>((AZ3150-BB3150)*BS$18)+((AT3150-AV3150)*BS$17)+(H3150*BS$19)+(P3150*BS$20)</f>
        <v>0</v>
      </c>
      <c r="BR3150" s="65"/>
      <c r="BS3150" s="65"/>
      <c r="BT3150" s="268"/>
    </row>
    <row r="3151" spans="1:72" ht="21.75" hidden="1" customHeight="1" x14ac:dyDescent="0.25">
      <c r="A3151" s="268"/>
      <c r="B3151" s="679"/>
      <c r="C3151" s="690" t="str">
        <f>IF(ROSTER!D$20="","",ROSTER!D$20)</f>
        <v/>
      </c>
      <c r="D3151" s="691"/>
      <c r="E3151" s="668"/>
      <c r="F3151" s="681"/>
      <c r="G3151" s="664"/>
      <c r="H3151" s="585"/>
      <c r="I3151" s="586"/>
      <c r="J3151" s="571"/>
      <c r="K3151" s="572"/>
      <c r="L3151" s="575"/>
      <c r="M3151" s="576"/>
      <c r="N3151" s="581" t="s">
        <v>16</v>
      </c>
      <c r="O3151" s="582"/>
      <c r="P3151" s="571"/>
      <c r="Q3151" s="572"/>
      <c r="R3151" s="575"/>
      <c r="S3151" s="576"/>
      <c r="T3151" s="581" t="s">
        <v>16</v>
      </c>
      <c r="U3151" s="582"/>
      <c r="V3151" s="585"/>
      <c r="W3151" s="586"/>
      <c r="X3151" s="571"/>
      <c r="Y3151" s="586"/>
      <c r="Z3151" s="571"/>
      <c r="AA3151" s="586"/>
      <c r="AB3151" s="571"/>
      <c r="AC3151" s="572"/>
      <c r="AD3151" s="575"/>
      <c r="AE3151" s="576"/>
      <c r="AF3151" s="577"/>
      <c r="AG3151" s="578"/>
      <c r="AH3151" s="571"/>
      <c r="AI3151" s="572"/>
      <c r="AJ3151" s="575"/>
      <c r="AK3151" s="576"/>
      <c r="AL3151" s="577"/>
      <c r="AM3151" s="578"/>
      <c r="AN3151" s="571"/>
      <c r="AO3151" s="572"/>
      <c r="AP3151" s="575"/>
      <c r="AQ3151" s="576"/>
      <c r="AR3151" s="577"/>
      <c r="AS3151" s="578"/>
      <c r="AT3151" s="627"/>
      <c r="AU3151" s="628"/>
      <c r="AV3151" s="629"/>
      <c r="AW3151" s="630"/>
      <c r="AX3151" s="577"/>
      <c r="AY3151" s="578"/>
      <c r="AZ3151" s="571"/>
      <c r="BA3151" s="572"/>
      <c r="BB3151" s="575"/>
      <c r="BC3151" s="576"/>
      <c r="BD3151" s="577"/>
      <c r="BE3151" s="578"/>
      <c r="BF3151" s="627"/>
      <c r="BG3151" s="628"/>
      <c r="BH3151" s="629"/>
      <c r="BI3151" s="630"/>
      <c r="BJ3151" s="577"/>
      <c r="BK3151" s="578"/>
      <c r="BL3151" s="605"/>
      <c r="BM3151" s="606"/>
      <c r="BN3151" s="607"/>
      <c r="BO3151" s="588"/>
      <c r="BP3151" s="556"/>
      <c r="BQ3151" s="556"/>
      <c r="BR3151" s="65"/>
      <c r="BS3151" s="65"/>
      <c r="BT3151" s="268"/>
    </row>
    <row r="3152" spans="1:72" ht="21.75" hidden="1" customHeight="1" x14ac:dyDescent="0.25">
      <c r="A3152" s="268"/>
      <c r="B3152" s="678" t="str">
        <f>IF(ROSTER!B$22="","",ROSTER!B$22)</f>
        <v/>
      </c>
      <c r="C3152" s="669" t="str">
        <f>IF(ROSTER!C$22="","",ROSTER!C$22)</f>
        <v/>
      </c>
      <c r="D3152" s="670"/>
      <c r="E3152" s="667"/>
      <c r="F3152" s="680">
        <f>IF(E3152="y",1,IF(E3152="S",1,0))</f>
        <v>0</v>
      </c>
      <c r="G3152" s="663">
        <f>IF(E3152="S",1,0)</f>
        <v>0</v>
      </c>
      <c r="H3152" s="583"/>
      <c r="I3152" s="584"/>
      <c r="J3152" s="569"/>
      <c r="K3152" s="570"/>
      <c r="L3152" s="573"/>
      <c r="M3152" s="574"/>
      <c r="N3152" s="579">
        <f>L3152+J3152</f>
        <v>0</v>
      </c>
      <c r="O3152" s="580"/>
      <c r="P3152" s="569"/>
      <c r="Q3152" s="570"/>
      <c r="R3152" s="573"/>
      <c r="S3152" s="574"/>
      <c r="T3152" s="579">
        <f>R3152-P3152</f>
        <v>0</v>
      </c>
      <c r="U3152" s="580"/>
      <c r="V3152" s="583"/>
      <c r="W3152" s="584"/>
      <c r="X3152" s="569"/>
      <c r="Y3152" s="584"/>
      <c r="Z3152" s="569"/>
      <c r="AA3152" s="584"/>
      <c r="AB3152" s="569"/>
      <c r="AC3152" s="570"/>
      <c r="AD3152" s="573"/>
      <c r="AE3152" s="574"/>
      <c r="AF3152" s="557">
        <f>IF(AB3152=0,0,(AD3152/AB3152)*100)</f>
        <v>0</v>
      </c>
      <c r="AG3152" s="558"/>
      <c r="AH3152" s="569"/>
      <c r="AI3152" s="570"/>
      <c r="AJ3152" s="573"/>
      <c r="AK3152" s="574"/>
      <c r="AL3152" s="557">
        <f>IF(AH3152=0,0,(AJ3152/AH3152)*100)</f>
        <v>0</v>
      </c>
      <c r="AM3152" s="558"/>
      <c r="AN3152" s="569"/>
      <c r="AO3152" s="570"/>
      <c r="AP3152" s="573"/>
      <c r="AQ3152" s="574"/>
      <c r="AR3152" s="557">
        <f>IF(AN3152=0,0,(AP3152/AN3152)*100)</f>
        <v>0</v>
      </c>
      <c r="AS3152" s="558"/>
      <c r="AT3152" s="561">
        <f>AB3152+AH3152+AN3152</f>
        <v>0</v>
      </c>
      <c r="AU3152" s="562"/>
      <c r="AV3152" s="565">
        <f>AD3152+AJ3152+AP3152</f>
        <v>0</v>
      </c>
      <c r="AW3152" s="566"/>
      <c r="AX3152" s="557">
        <f>IF(AT3152=0,0,(AV3152/AT3152)*100)</f>
        <v>0</v>
      </c>
      <c r="AY3152" s="558"/>
      <c r="AZ3152" s="569"/>
      <c r="BA3152" s="570"/>
      <c r="BB3152" s="573"/>
      <c r="BC3152" s="574"/>
      <c r="BD3152" s="557">
        <f>IF(AZ3152=0,0,(BB3152/AZ3152)*100)</f>
        <v>0</v>
      </c>
      <c r="BE3152" s="558"/>
      <c r="BF3152" s="561">
        <f>AT3152+AZ3152</f>
        <v>0</v>
      </c>
      <c r="BG3152" s="562"/>
      <c r="BH3152" s="565">
        <f>AV3152+BB3152</f>
        <v>0</v>
      </c>
      <c r="BI3152" s="566"/>
      <c r="BJ3152" s="557">
        <f>IF(BF3152=0,0,(BH3152/BF3152)*100)</f>
        <v>0</v>
      </c>
      <c r="BK3152" s="558"/>
      <c r="BL3152" s="602">
        <f>(AD3152*2)+(AJ3152*2)+(AP3152*3)+BB3152</f>
        <v>0</v>
      </c>
      <c r="BM3152" s="603"/>
      <c r="BN3152" s="604"/>
      <c r="BO3152" s="587">
        <f t="shared" ref="BO3152" si="2909">IF(BQ3152=0,0,50*BP3152/BQ3152)</f>
        <v>0</v>
      </c>
      <c r="BP3152" s="555">
        <f>(BL3152*BS$11)+(N3152*BS$12)+(X3152*BS$13)+(R3152*BS$14)+(V3152*BS$15)+(Z3152*BS$16)</f>
        <v>0</v>
      </c>
      <c r="BQ3152" s="555">
        <f>((AZ3152-BB3152)*BS$18)+((AT3152-AV3152)*BS$17)+(H3152*BS$19)+(P3152*BS$20)</f>
        <v>0</v>
      </c>
      <c r="BR3152" s="65"/>
      <c r="BS3152" s="65"/>
      <c r="BT3152" s="268"/>
    </row>
    <row r="3153" spans="1:72" ht="21.75" hidden="1" customHeight="1" x14ac:dyDescent="0.25">
      <c r="A3153" s="268"/>
      <c r="B3153" s="679"/>
      <c r="C3153" s="690" t="str">
        <f>IF(ROSTER!D$22="","",ROSTER!D$22)</f>
        <v/>
      </c>
      <c r="D3153" s="691"/>
      <c r="E3153" s="668"/>
      <c r="F3153" s="681"/>
      <c r="G3153" s="664"/>
      <c r="H3153" s="585"/>
      <c r="I3153" s="586"/>
      <c r="J3153" s="571"/>
      <c r="K3153" s="572"/>
      <c r="L3153" s="575"/>
      <c r="M3153" s="576"/>
      <c r="N3153" s="581" t="s">
        <v>16</v>
      </c>
      <c r="O3153" s="582"/>
      <c r="P3153" s="571"/>
      <c r="Q3153" s="572"/>
      <c r="R3153" s="575"/>
      <c r="S3153" s="576"/>
      <c r="T3153" s="581" t="s">
        <v>16</v>
      </c>
      <c r="U3153" s="582"/>
      <c r="V3153" s="585"/>
      <c r="W3153" s="586"/>
      <c r="X3153" s="571"/>
      <c r="Y3153" s="586"/>
      <c r="Z3153" s="571"/>
      <c r="AA3153" s="586"/>
      <c r="AB3153" s="571"/>
      <c r="AC3153" s="572"/>
      <c r="AD3153" s="575"/>
      <c r="AE3153" s="576"/>
      <c r="AF3153" s="577"/>
      <c r="AG3153" s="578"/>
      <c r="AH3153" s="571"/>
      <c r="AI3153" s="572"/>
      <c r="AJ3153" s="575"/>
      <c r="AK3153" s="576"/>
      <c r="AL3153" s="577"/>
      <c r="AM3153" s="578"/>
      <c r="AN3153" s="571"/>
      <c r="AO3153" s="572"/>
      <c r="AP3153" s="575"/>
      <c r="AQ3153" s="576"/>
      <c r="AR3153" s="577"/>
      <c r="AS3153" s="578"/>
      <c r="AT3153" s="627"/>
      <c r="AU3153" s="628"/>
      <c r="AV3153" s="629"/>
      <c r="AW3153" s="630"/>
      <c r="AX3153" s="577"/>
      <c r="AY3153" s="578"/>
      <c r="AZ3153" s="571"/>
      <c r="BA3153" s="572"/>
      <c r="BB3153" s="575"/>
      <c r="BC3153" s="576"/>
      <c r="BD3153" s="577"/>
      <c r="BE3153" s="578"/>
      <c r="BF3153" s="627"/>
      <c r="BG3153" s="628"/>
      <c r="BH3153" s="629"/>
      <c r="BI3153" s="630"/>
      <c r="BJ3153" s="577"/>
      <c r="BK3153" s="578"/>
      <c r="BL3153" s="605"/>
      <c r="BM3153" s="606"/>
      <c r="BN3153" s="607"/>
      <c r="BO3153" s="588"/>
      <c r="BP3153" s="556"/>
      <c r="BQ3153" s="556"/>
      <c r="BR3153" s="65"/>
      <c r="BS3153" s="65"/>
      <c r="BT3153" s="268"/>
    </row>
    <row r="3154" spans="1:72" ht="21.75" hidden="1" customHeight="1" x14ac:dyDescent="0.25">
      <c r="A3154" s="268"/>
      <c r="B3154" s="678" t="str">
        <f>IF(ROSTER!B$24="","",ROSTER!B$24)</f>
        <v/>
      </c>
      <c r="C3154" s="669" t="str">
        <f>IF(ROSTER!C$24="","",ROSTER!C$24)</f>
        <v/>
      </c>
      <c r="D3154" s="670"/>
      <c r="E3154" s="667"/>
      <c r="F3154" s="680">
        <f>IF(E3154="y",1,IF(E3154="S",1,0))</f>
        <v>0</v>
      </c>
      <c r="G3154" s="663">
        <f>IF(E3154="S",1,0)</f>
        <v>0</v>
      </c>
      <c r="H3154" s="583"/>
      <c r="I3154" s="584"/>
      <c r="J3154" s="569"/>
      <c r="K3154" s="570"/>
      <c r="L3154" s="573"/>
      <c r="M3154" s="574"/>
      <c r="N3154" s="579">
        <f>L3154+J3154</f>
        <v>0</v>
      </c>
      <c r="O3154" s="580"/>
      <c r="P3154" s="569"/>
      <c r="Q3154" s="570"/>
      <c r="R3154" s="573"/>
      <c r="S3154" s="574"/>
      <c r="T3154" s="579">
        <f>R3154-P3154</f>
        <v>0</v>
      </c>
      <c r="U3154" s="580"/>
      <c r="V3154" s="583"/>
      <c r="W3154" s="584"/>
      <c r="X3154" s="569"/>
      <c r="Y3154" s="584"/>
      <c r="Z3154" s="569"/>
      <c r="AA3154" s="584"/>
      <c r="AB3154" s="569"/>
      <c r="AC3154" s="570"/>
      <c r="AD3154" s="573"/>
      <c r="AE3154" s="574"/>
      <c r="AF3154" s="557">
        <f>IF(AB3154=0,0,(AD3154/AB3154)*100)</f>
        <v>0</v>
      </c>
      <c r="AG3154" s="558"/>
      <c r="AH3154" s="569"/>
      <c r="AI3154" s="570"/>
      <c r="AJ3154" s="573"/>
      <c r="AK3154" s="574"/>
      <c r="AL3154" s="557">
        <f>IF(AH3154=0,0,(AJ3154/AH3154)*100)</f>
        <v>0</v>
      </c>
      <c r="AM3154" s="558"/>
      <c r="AN3154" s="569"/>
      <c r="AO3154" s="570"/>
      <c r="AP3154" s="573"/>
      <c r="AQ3154" s="574"/>
      <c r="AR3154" s="557">
        <f>IF(AN3154=0,0,(AP3154/AN3154)*100)</f>
        <v>0</v>
      </c>
      <c r="AS3154" s="558"/>
      <c r="AT3154" s="561">
        <f>AB3154+AH3154+AN3154</f>
        <v>0</v>
      </c>
      <c r="AU3154" s="562"/>
      <c r="AV3154" s="565">
        <f>AD3154+AJ3154+AP3154</f>
        <v>0</v>
      </c>
      <c r="AW3154" s="566"/>
      <c r="AX3154" s="557">
        <f>IF(AT3154=0,0,(AV3154/AT3154)*100)</f>
        <v>0</v>
      </c>
      <c r="AY3154" s="558"/>
      <c r="AZ3154" s="569"/>
      <c r="BA3154" s="570"/>
      <c r="BB3154" s="573"/>
      <c r="BC3154" s="574"/>
      <c r="BD3154" s="557">
        <f>IF(AZ3154=0,0,(BB3154/AZ3154)*100)</f>
        <v>0</v>
      </c>
      <c r="BE3154" s="558"/>
      <c r="BF3154" s="561">
        <f>AT3154+AZ3154</f>
        <v>0</v>
      </c>
      <c r="BG3154" s="562"/>
      <c r="BH3154" s="565">
        <f>AV3154+BB3154</f>
        <v>0</v>
      </c>
      <c r="BI3154" s="566"/>
      <c r="BJ3154" s="557">
        <f>IF(BF3154=0,0,(BH3154/BF3154)*100)</f>
        <v>0</v>
      </c>
      <c r="BK3154" s="558"/>
      <c r="BL3154" s="602">
        <f>(AD3154*2)+(AJ3154*2)+(AP3154*3)+BB3154</f>
        <v>0</v>
      </c>
      <c r="BM3154" s="603"/>
      <c r="BN3154" s="604"/>
      <c r="BO3154" s="587">
        <f t="shared" ref="BO3154" si="2910">IF(BQ3154=0,0,50*BP3154/BQ3154)</f>
        <v>0</v>
      </c>
      <c r="BP3154" s="555">
        <f>(BL3154*BS$11)+(N3154*BS$12)+(X3154*BS$13)+(R3154*BS$14)+(V3154*BS$15)+(Z3154*BS$16)</f>
        <v>0</v>
      </c>
      <c r="BQ3154" s="555">
        <f>((AZ3154-BB3154)*BS$18)+((AT3154-AV3154)*BS$17)+(H3154*BS$19)+(P3154*BS$20)</f>
        <v>0</v>
      </c>
      <c r="BR3154" s="65"/>
      <c r="BS3154" s="65"/>
      <c r="BT3154" s="268"/>
    </row>
    <row r="3155" spans="1:72" ht="21.75" hidden="1" customHeight="1" x14ac:dyDescent="0.25">
      <c r="A3155" s="268"/>
      <c r="B3155" s="679"/>
      <c r="C3155" s="690" t="str">
        <f>IF(ROSTER!D$24="","",ROSTER!D$24)</f>
        <v/>
      </c>
      <c r="D3155" s="691"/>
      <c r="E3155" s="668"/>
      <c r="F3155" s="681"/>
      <c r="G3155" s="664"/>
      <c r="H3155" s="585"/>
      <c r="I3155" s="586"/>
      <c r="J3155" s="571"/>
      <c r="K3155" s="572"/>
      <c r="L3155" s="575"/>
      <c r="M3155" s="576"/>
      <c r="N3155" s="581" t="s">
        <v>16</v>
      </c>
      <c r="O3155" s="582"/>
      <c r="P3155" s="571"/>
      <c r="Q3155" s="572"/>
      <c r="R3155" s="575"/>
      <c r="S3155" s="576"/>
      <c r="T3155" s="581" t="s">
        <v>16</v>
      </c>
      <c r="U3155" s="582"/>
      <c r="V3155" s="585"/>
      <c r="W3155" s="586"/>
      <c r="X3155" s="571"/>
      <c r="Y3155" s="586"/>
      <c r="Z3155" s="571"/>
      <c r="AA3155" s="586"/>
      <c r="AB3155" s="571"/>
      <c r="AC3155" s="572"/>
      <c r="AD3155" s="575"/>
      <c r="AE3155" s="576"/>
      <c r="AF3155" s="577"/>
      <c r="AG3155" s="578"/>
      <c r="AH3155" s="571"/>
      <c r="AI3155" s="572"/>
      <c r="AJ3155" s="575"/>
      <c r="AK3155" s="576"/>
      <c r="AL3155" s="577"/>
      <c r="AM3155" s="578"/>
      <c r="AN3155" s="571"/>
      <c r="AO3155" s="572"/>
      <c r="AP3155" s="575"/>
      <c r="AQ3155" s="576"/>
      <c r="AR3155" s="577"/>
      <c r="AS3155" s="578"/>
      <c r="AT3155" s="627"/>
      <c r="AU3155" s="628"/>
      <c r="AV3155" s="629"/>
      <c r="AW3155" s="630"/>
      <c r="AX3155" s="577"/>
      <c r="AY3155" s="578"/>
      <c r="AZ3155" s="571"/>
      <c r="BA3155" s="572"/>
      <c r="BB3155" s="575"/>
      <c r="BC3155" s="576"/>
      <c r="BD3155" s="577"/>
      <c r="BE3155" s="578"/>
      <c r="BF3155" s="627"/>
      <c r="BG3155" s="628"/>
      <c r="BH3155" s="629"/>
      <c r="BI3155" s="630"/>
      <c r="BJ3155" s="577"/>
      <c r="BK3155" s="578"/>
      <c r="BL3155" s="605"/>
      <c r="BM3155" s="606"/>
      <c r="BN3155" s="607"/>
      <c r="BO3155" s="588"/>
      <c r="BP3155" s="556"/>
      <c r="BQ3155" s="556"/>
      <c r="BR3155" s="65"/>
      <c r="BS3155" s="65"/>
      <c r="BT3155" s="268"/>
    </row>
    <row r="3156" spans="1:72" ht="21.75" hidden="1" customHeight="1" x14ac:dyDescent="0.25">
      <c r="A3156" s="268"/>
      <c r="B3156" s="678" t="str">
        <f>IF(ROSTER!B$26="","",ROSTER!B$26)</f>
        <v/>
      </c>
      <c r="C3156" s="669" t="str">
        <f>IF(ROSTER!C$26="","",ROSTER!C$26)</f>
        <v/>
      </c>
      <c r="D3156" s="670"/>
      <c r="E3156" s="667"/>
      <c r="F3156" s="680">
        <f>IF(E3156="y",1,IF(E3156="S",1,0))</f>
        <v>0</v>
      </c>
      <c r="G3156" s="663">
        <f>IF(E3156="S",1,0)</f>
        <v>0</v>
      </c>
      <c r="H3156" s="583"/>
      <c r="I3156" s="584"/>
      <c r="J3156" s="569"/>
      <c r="K3156" s="570"/>
      <c r="L3156" s="573"/>
      <c r="M3156" s="574"/>
      <c r="N3156" s="579">
        <f>L3156+J3156</f>
        <v>0</v>
      </c>
      <c r="O3156" s="580"/>
      <c r="P3156" s="569"/>
      <c r="Q3156" s="570"/>
      <c r="R3156" s="573"/>
      <c r="S3156" s="574"/>
      <c r="T3156" s="579">
        <f>R3156-P3156</f>
        <v>0</v>
      </c>
      <c r="U3156" s="580"/>
      <c r="V3156" s="583"/>
      <c r="W3156" s="584"/>
      <c r="X3156" s="569"/>
      <c r="Y3156" s="584"/>
      <c r="Z3156" s="569"/>
      <c r="AA3156" s="584"/>
      <c r="AB3156" s="569"/>
      <c r="AC3156" s="570"/>
      <c r="AD3156" s="573"/>
      <c r="AE3156" s="574"/>
      <c r="AF3156" s="557">
        <f>IF(AB3156=0,0,(AD3156/AB3156)*100)</f>
        <v>0</v>
      </c>
      <c r="AG3156" s="558"/>
      <c r="AH3156" s="569"/>
      <c r="AI3156" s="570"/>
      <c r="AJ3156" s="573"/>
      <c r="AK3156" s="574"/>
      <c r="AL3156" s="557">
        <f>IF(AH3156=0,0,(AJ3156/AH3156)*100)</f>
        <v>0</v>
      </c>
      <c r="AM3156" s="558"/>
      <c r="AN3156" s="569"/>
      <c r="AO3156" s="570"/>
      <c r="AP3156" s="573"/>
      <c r="AQ3156" s="574"/>
      <c r="AR3156" s="557">
        <f>IF(AN3156=0,0,(AP3156/AN3156)*100)</f>
        <v>0</v>
      </c>
      <c r="AS3156" s="558"/>
      <c r="AT3156" s="561">
        <f>AB3156+AH3156+AN3156</f>
        <v>0</v>
      </c>
      <c r="AU3156" s="562"/>
      <c r="AV3156" s="565">
        <f>AD3156+AJ3156+AP3156</f>
        <v>0</v>
      </c>
      <c r="AW3156" s="566"/>
      <c r="AX3156" s="557">
        <f>IF(AT3156=0,0,(AV3156/AT3156)*100)</f>
        <v>0</v>
      </c>
      <c r="AY3156" s="558"/>
      <c r="AZ3156" s="569"/>
      <c r="BA3156" s="570"/>
      <c r="BB3156" s="573"/>
      <c r="BC3156" s="574"/>
      <c r="BD3156" s="557">
        <f>IF(AZ3156=0,0,(BB3156/AZ3156)*100)</f>
        <v>0</v>
      </c>
      <c r="BE3156" s="558"/>
      <c r="BF3156" s="561">
        <f>AT3156+AZ3156</f>
        <v>0</v>
      </c>
      <c r="BG3156" s="562"/>
      <c r="BH3156" s="565">
        <f>AV3156+BB3156</f>
        <v>0</v>
      </c>
      <c r="BI3156" s="566"/>
      <c r="BJ3156" s="557">
        <f>IF(BF3156=0,0,(BH3156/BF3156)*100)</f>
        <v>0</v>
      </c>
      <c r="BK3156" s="558"/>
      <c r="BL3156" s="602">
        <f>(AD3156*2)+(AJ3156*2)+(AP3156*3)+BB3156</f>
        <v>0</v>
      </c>
      <c r="BM3156" s="603"/>
      <c r="BN3156" s="604"/>
      <c r="BO3156" s="587">
        <f t="shared" ref="BO3156" si="2911">IF(BQ3156=0,0,50*BP3156/BQ3156)</f>
        <v>0</v>
      </c>
      <c r="BP3156" s="555">
        <f>(BL3156*BS$11)+(N3156*BS$12)+(X3156*BS$13)+(R3156*BS$14)+(V3156*BS$15)+(Z3156*BS$16)</f>
        <v>0</v>
      </c>
      <c r="BQ3156" s="555">
        <f>((AZ3156-BB3156)*BS$18)+((AT3156-AV3156)*BS$17)+(H3156*BS$19)+(P3156*BS$20)</f>
        <v>0</v>
      </c>
      <c r="BR3156" s="65"/>
      <c r="BS3156" s="65"/>
      <c r="BT3156" s="268"/>
    </row>
    <row r="3157" spans="1:72" ht="21.75" hidden="1" customHeight="1" x14ac:dyDescent="0.25">
      <c r="A3157" s="268"/>
      <c r="B3157" s="679"/>
      <c r="C3157" s="690" t="str">
        <f>IF(ROSTER!D$26="","",ROSTER!D$26)</f>
        <v/>
      </c>
      <c r="D3157" s="691"/>
      <c r="E3157" s="668"/>
      <c r="F3157" s="681"/>
      <c r="G3157" s="664"/>
      <c r="H3157" s="585"/>
      <c r="I3157" s="586"/>
      <c r="J3157" s="571"/>
      <c r="K3157" s="572"/>
      <c r="L3157" s="575"/>
      <c r="M3157" s="576"/>
      <c r="N3157" s="581" t="s">
        <v>16</v>
      </c>
      <c r="O3157" s="582"/>
      <c r="P3157" s="571"/>
      <c r="Q3157" s="572"/>
      <c r="R3157" s="575"/>
      <c r="S3157" s="576"/>
      <c r="T3157" s="581" t="s">
        <v>16</v>
      </c>
      <c r="U3157" s="582"/>
      <c r="V3157" s="585"/>
      <c r="W3157" s="586"/>
      <c r="X3157" s="571"/>
      <c r="Y3157" s="586"/>
      <c r="Z3157" s="571"/>
      <c r="AA3157" s="586"/>
      <c r="AB3157" s="571"/>
      <c r="AC3157" s="572"/>
      <c r="AD3157" s="575"/>
      <c r="AE3157" s="576"/>
      <c r="AF3157" s="577"/>
      <c r="AG3157" s="578"/>
      <c r="AH3157" s="571"/>
      <c r="AI3157" s="572"/>
      <c r="AJ3157" s="575"/>
      <c r="AK3157" s="576"/>
      <c r="AL3157" s="577"/>
      <c r="AM3157" s="578"/>
      <c r="AN3157" s="571"/>
      <c r="AO3157" s="572"/>
      <c r="AP3157" s="575"/>
      <c r="AQ3157" s="576"/>
      <c r="AR3157" s="577"/>
      <c r="AS3157" s="578"/>
      <c r="AT3157" s="627"/>
      <c r="AU3157" s="628"/>
      <c r="AV3157" s="629"/>
      <c r="AW3157" s="630"/>
      <c r="AX3157" s="577"/>
      <c r="AY3157" s="578"/>
      <c r="AZ3157" s="571"/>
      <c r="BA3157" s="572"/>
      <c r="BB3157" s="575"/>
      <c r="BC3157" s="576"/>
      <c r="BD3157" s="577"/>
      <c r="BE3157" s="578"/>
      <c r="BF3157" s="627"/>
      <c r="BG3157" s="628"/>
      <c r="BH3157" s="629"/>
      <c r="BI3157" s="630"/>
      <c r="BJ3157" s="577"/>
      <c r="BK3157" s="578"/>
      <c r="BL3157" s="605"/>
      <c r="BM3157" s="606"/>
      <c r="BN3157" s="607"/>
      <c r="BO3157" s="588"/>
      <c r="BP3157" s="556"/>
      <c r="BQ3157" s="556"/>
      <c r="BR3157" s="65"/>
      <c r="BS3157" s="65"/>
      <c r="BT3157" s="268"/>
    </row>
    <row r="3158" spans="1:72" ht="21.75" hidden="1" customHeight="1" x14ac:dyDescent="0.25">
      <c r="A3158" s="268"/>
      <c r="B3158" s="678" t="str">
        <f>IF(ROSTER!B$28="","",ROSTER!B$28)</f>
        <v/>
      </c>
      <c r="C3158" s="669" t="str">
        <f>IF(ROSTER!C$28="","",ROSTER!C$28)</f>
        <v/>
      </c>
      <c r="D3158" s="670"/>
      <c r="E3158" s="667"/>
      <c r="F3158" s="680">
        <f>IF(E3158="y",1,IF(E3158="S",1,0))</f>
        <v>0</v>
      </c>
      <c r="G3158" s="663">
        <f>IF(E3158="S",1,0)</f>
        <v>0</v>
      </c>
      <c r="H3158" s="583"/>
      <c r="I3158" s="584"/>
      <c r="J3158" s="569"/>
      <c r="K3158" s="570"/>
      <c r="L3158" s="573"/>
      <c r="M3158" s="574"/>
      <c r="N3158" s="579">
        <f>L3158+J3158</f>
        <v>0</v>
      </c>
      <c r="O3158" s="580"/>
      <c r="P3158" s="569"/>
      <c r="Q3158" s="570"/>
      <c r="R3158" s="573"/>
      <c r="S3158" s="574"/>
      <c r="T3158" s="579">
        <f>R3158-P3158</f>
        <v>0</v>
      </c>
      <c r="U3158" s="580"/>
      <c r="V3158" s="583"/>
      <c r="W3158" s="584"/>
      <c r="X3158" s="569"/>
      <c r="Y3158" s="584"/>
      <c r="Z3158" s="569"/>
      <c r="AA3158" s="584"/>
      <c r="AB3158" s="569"/>
      <c r="AC3158" s="570"/>
      <c r="AD3158" s="573"/>
      <c r="AE3158" s="574"/>
      <c r="AF3158" s="557">
        <f>IF(AB3158=0,0,(AD3158/AB3158)*100)</f>
        <v>0</v>
      </c>
      <c r="AG3158" s="558"/>
      <c r="AH3158" s="569"/>
      <c r="AI3158" s="570"/>
      <c r="AJ3158" s="573"/>
      <c r="AK3158" s="574"/>
      <c r="AL3158" s="557">
        <f>IF(AH3158=0,0,(AJ3158/AH3158)*100)</f>
        <v>0</v>
      </c>
      <c r="AM3158" s="558"/>
      <c r="AN3158" s="569"/>
      <c r="AO3158" s="570"/>
      <c r="AP3158" s="573"/>
      <c r="AQ3158" s="574"/>
      <c r="AR3158" s="557">
        <f>IF(AN3158=0,0,(AP3158/AN3158)*100)</f>
        <v>0</v>
      </c>
      <c r="AS3158" s="558"/>
      <c r="AT3158" s="561">
        <f>AB3158+AH3158+AN3158</f>
        <v>0</v>
      </c>
      <c r="AU3158" s="562"/>
      <c r="AV3158" s="565">
        <f>AD3158+AJ3158+AP3158</f>
        <v>0</v>
      </c>
      <c r="AW3158" s="566"/>
      <c r="AX3158" s="557">
        <f>IF(AT3158=0,0,(AV3158/AT3158)*100)</f>
        <v>0</v>
      </c>
      <c r="AY3158" s="558"/>
      <c r="AZ3158" s="569"/>
      <c r="BA3158" s="570"/>
      <c r="BB3158" s="573"/>
      <c r="BC3158" s="574"/>
      <c r="BD3158" s="557">
        <f>IF(AZ3158=0,0,(BB3158/AZ3158)*100)</f>
        <v>0</v>
      </c>
      <c r="BE3158" s="558"/>
      <c r="BF3158" s="561">
        <f>AT3158+AZ3158</f>
        <v>0</v>
      </c>
      <c r="BG3158" s="562"/>
      <c r="BH3158" s="565">
        <f>AV3158+BB3158</f>
        <v>0</v>
      </c>
      <c r="BI3158" s="566"/>
      <c r="BJ3158" s="557">
        <f>IF(BF3158=0,0,(BH3158/BF3158)*100)</f>
        <v>0</v>
      </c>
      <c r="BK3158" s="558"/>
      <c r="BL3158" s="602">
        <f>(AD3158*2)+(AJ3158*2)+(AP3158*3)+BB3158</f>
        <v>0</v>
      </c>
      <c r="BM3158" s="603"/>
      <c r="BN3158" s="604"/>
      <c r="BO3158" s="587">
        <f t="shared" ref="BO3158" si="2912">IF(BQ3158=0,0,50*BP3158/BQ3158)</f>
        <v>0</v>
      </c>
      <c r="BP3158" s="555">
        <f>(BL3158*BS$11)+(N3158*BS$12)+(X3158*BS$13)+(R3158*BS$14)+(V3158*BS$15)+(Z3158*BS$16)</f>
        <v>0</v>
      </c>
      <c r="BQ3158" s="555">
        <f>((AZ3158-BB3158)*BS$18)+((AT3158-AV3158)*BS$17)+(H3158*BS$19)+(P3158*BS$20)</f>
        <v>0</v>
      </c>
      <c r="BR3158" s="65"/>
      <c r="BS3158" s="65"/>
      <c r="BT3158" s="268"/>
    </row>
    <row r="3159" spans="1:72" ht="21.75" hidden="1" customHeight="1" x14ac:dyDescent="0.25">
      <c r="A3159" s="268"/>
      <c r="B3159" s="679"/>
      <c r="C3159" s="690" t="str">
        <f>IF(ROSTER!D$28="","",ROSTER!D$28)</f>
        <v/>
      </c>
      <c r="D3159" s="691"/>
      <c r="E3159" s="668"/>
      <c r="F3159" s="681"/>
      <c r="G3159" s="664"/>
      <c r="H3159" s="585"/>
      <c r="I3159" s="586"/>
      <c r="J3159" s="571"/>
      <c r="K3159" s="572"/>
      <c r="L3159" s="575"/>
      <c r="M3159" s="576"/>
      <c r="N3159" s="581" t="s">
        <v>16</v>
      </c>
      <c r="O3159" s="582"/>
      <c r="P3159" s="571"/>
      <c r="Q3159" s="572"/>
      <c r="R3159" s="575"/>
      <c r="S3159" s="576"/>
      <c r="T3159" s="581" t="s">
        <v>16</v>
      </c>
      <c r="U3159" s="582"/>
      <c r="V3159" s="585"/>
      <c r="W3159" s="586"/>
      <c r="X3159" s="571"/>
      <c r="Y3159" s="586"/>
      <c r="Z3159" s="571"/>
      <c r="AA3159" s="586"/>
      <c r="AB3159" s="571"/>
      <c r="AC3159" s="572"/>
      <c r="AD3159" s="575"/>
      <c r="AE3159" s="576"/>
      <c r="AF3159" s="577"/>
      <c r="AG3159" s="578"/>
      <c r="AH3159" s="571"/>
      <c r="AI3159" s="572"/>
      <c r="AJ3159" s="575"/>
      <c r="AK3159" s="576"/>
      <c r="AL3159" s="577"/>
      <c r="AM3159" s="578"/>
      <c r="AN3159" s="571"/>
      <c r="AO3159" s="572"/>
      <c r="AP3159" s="575"/>
      <c r="AQ3159" s="576"/>
      <c r="AR3159" s="577"/>
      <c r="AS3159" s="578"/>
      <c r="AT3159" s="627"/>
      <c r="AU3159" s="628"/>
      <c r="AV3159" s="629"/>
      <c r="AW3159" s="630"/>
      <c r="AX3159" s="577"/>
      <c r="AY3159" s="578"/>
      <c r="AZ3159" s="571"/>
      <c r="BA3159" s="572"/>
      <c r="BB3159" s="575"/>
      <c r="BC3159" s="576"/>
      <c r="BD3159" s="577"/>
      <c r="BE3159" s="578"/>
      <c r="BF3159" s="627"/>
      <c r="BG3159" s="628"/>
      <c r="BH3159" s="629"/>
      <c r="BI3159" s="630"/>
      <c r="BJ3159" s="577"/>
      <c r="BK3159" s="578"/>
      <c r="BL3159" s="605"/>
      <c r="BM3159" s="606"/>
      <c r="BN3159" s="607"/>
      <c r="BO3159" s="588"/>
      <c r="BP3159" s="556"/>
      <c r="BQ3159" s="556"/>
      <c r="BR3159" s="65"/>
      <c r="BS3159" s="65"/>
      <c r="BT3159" s="268"/>
    </row>
    <row r="3160" spans="1:72" ht="21.75" hidden="1" customHeight="1" x14ac:dyDescent="0.25">
      <c r="A3160" s="268"/>
      <c r="B3160" s="678" t="str">
        <f>IF(ROSTER!B$30="","",ROSTER!B$30)</f>
        <v/>
      </c>
      <c r="C3160" s="669" t="str">
        <f>IF(ROSTER!C$30="","",ROSTER!C$30)</f>
        <v/>
      </c>
      <c r="D3160" s="670"/>
      <c r="E3160" s="667"/>
      <c r="F3160" s="680">
        <f>IF(E3160="y",1,IF(E3160="S",1,0))</f>
        <v>0</v>
      </c>
      <c r="G3160" s="663">
        <f>IF(E3160="S",1,0)</f>
        <v>0</v>
      </c>
      <c r="H3160" s="583"/>
      <c r="I3160" s="584"/>
      <c r="J3160" s="569"/>
      <c r="K3160" s="570"/>
      <c r="L3160" s="573"/>
      <c r="M3160" s="574"/>
      <c r="N3160" s="579">
        <f>L3160+J3160</f>
        <v>0</v>
      </c>
      <c r="O3160" s="580"/>
      <c r="P3160" s="569"/>
      <c r="Q3160" s="570"/>
      <c r="R3160" s="573"/>
      <c r="S3160" s="574"/>
      <c r="T3160" s="579">
        <f>R3160-P3160</f>
        <v>0</v>
      </c>
      <c r="U3160" s="580"/>
      <c r="V3160" s="583"/>
      <c r="W3160" s="584"/>
      <c r="X3160" s="569"/>
      <c r="Y3160" s="584"/>
      <c r="Z3160" s="569"/>
      <c r="AA3160" s="584"/>
      <c r="AB3160" s="569"/>
      <c r="AC3160" s="570"/>
      <c r="AD3160" s="573"/>
      <c r="AE3160" s="574"/>
      <c r="AF3160" s="557">
        <f>IF(AB3160=0,0,(AD3160/AB3160)*100)</f>
        <v>0</v>
      </c>
      <c r="AG3160" s="558"/>
      <c r="AH3160" s="569"/>
      <c r="AI3160" s="570"/>
      <c r="AJ3160" s="573"/>
      <c r="AK3160" s="574"/>
      <c r="AL3160" s="557">
        <f>IF(AH3160=0,0,(AJ3160/AH3160)*100)</f>
        <v>0</v>
      </c>
      <c r="AM3160" s="558"/>
      <c r="AN3160" s="569"/>
      <c r="AO3160" s="570"/>
      <c r="AP3160" s="573"/>
      <c r="AQ3160" s="574"/>
      <c r="AR3160" s="557">
        <f>IF(AN3160=0,0,(AP3160/AN3160)*100)</f>
        <v>0</v>
      </c>
      <c r="AS3160" s="558"/>
      <c r="AT3160" s="561">
        <f>AB3160+AH3160+AN3160</f>
        <v>0</v>
      </c>
      <c r="AU3160" s="562"/>
      <c r="AV3160" s="565">
        <f>AD3160+AJ3160+AP3160</f>
        <v>0</v>
      </c>
      <c r="AW3160" s="566"/>
      <c r="AX3160" s="557">
        <f>IF(AT3160=0,0,(AV3160/AT3160)*100)</f>
        <v>0</v>
      </c>
      <c r="AY3160" s="558"/>
      <c r="AZ3160" s="569"/>
      <c r="BA3160" s="570"/>
      <c r="BB3160" s="573"/>
      <c r="BC3160" s="574"/>
      <c r="BD3160" s="557">
        <f>IF(AZ3160=0,0,(BB3160/AZ3160)*100)</f>
        <v>0</v>
      </c>
      <c r="BE3160" s="558"/>
      <c r="BF3160" s="561">
        <f>AT3160+AZ3160</f>
        <v>0</v>
      </c>
      <c r="BG3160" s="562"/>
      <c r="BH3160" s="565">
        <f>AV3160+BB3160</f>
        <v>0</v>
      </c>
      <c r="BI3160" s="566"/>
      <c r="BJ3160" s="557">
        <f>IF(BF3160=0,0,(BH3160/BF3160)*100)</f>
        <v>0</v>
      </c>
      <c r="BK3160" s="558"/>
      <c r="BL3160" s="602">
        <f>(AD3160*2)+(AJ3160*2)+(AP3160*3)+BB3160</f>
        <v>0</v>
      </c>
      <c r="BM3160" s="603"/>
      <c r="BN3160" s="604"/>
      <c r="BO3160" s="587">
        <f t="shared" ref="BO3160" si="2913">IF(BQ3160=0,0,50*BP3160/BQ3160)</f>
        <v>0</v>
      </c>
      <c r="BP3160" s="555">
        <f>(BL3160*BS$11)+(N3160*BS$12)+(X3160*BS$13)+(R3160*BS$14)+(V3160*BS$15)+(Z3160*BS$16)</f>
        <v>0</v>
      </c>
      <c r="BQ3160" s="555">
        <f>((AZ3160-BB3160)*BS$18)+((AT3160-AV3160)*BS$17)+(H3160*BS$19)+(P3160*BS$20)</f>
        <v>0</v>
      </c>
      <c r="BR3160" s="65"/>
      <c r="BS3160" s="65"/>
      <c r="BT3160" s="268"/>
    </row>
    <row r="3161" spans="1:72" ht="21.75" hidden="1" customHeight="1" x14ac:dyDescent="0.25">
      <c r="A3161" s="268"/>
      <c r="B3161" s="679"/>
      <c r="C3161" s="690" t="str">
        <f>IF(ROSTER!D$30="","",ROSTER!D$30)</f>
        <v/>
      </c>
      <c r="D3161" s="691"/>
      <c r="E3161" s="668"/>
      <c r="F3161" s="681"/>
      <c r="G3161" s="664"/>
      <c r="H3161" s="585"/>
      <c r="I3161" s="586"/>
      <c r="J3161" s="571"/>
      <c r="K3161" s="572"/>
      <c r="L3161" s="575"/>
      <c r="M3161" s="576"/>
      <c r="N3161" s="581" t="s">
        <v>16</v>
      </c>
      <c r="O3161" s="582"/>
      <c r="P3161" s="571"/>
      <c r="Q3161" s="572"/>
      <c r="R3161" s="575"/>
      <c r="S3161" s="576"/>
      <c r="T3161" s="581" t="s">
        <v>16</v>
      </c>
      <c r="U3161" s="582"/>
      <c r="V3161" s="585"/>
      <c r="W3161" s="586"/>
      <c r="X3161" s="571"/>
      <c r="Y3161" s="586"/>
      <c r="Z3161" s="571"/>
      <c r="AA3161" s="586"/>
      <c r="AB3161" s="571"/>
      <c r="AC3161" s="572"/>
      <c r="AD3161" s="575"/>
      <c r="AE3161" s="576"/>
      <c r="AF3161" s="577"/>
      <c r="AG3161" s="578"/>
      <c r="AH3161" s="571"/>
      <c r="AI3161" s="572"/>
      <c r="AJ3161" s="575"/>
      <c r="AK3161" s="576"/>
      <c r="AL3161" s="577"/>
      <c r="AM3161" s="578"/>
      <c r="AN3161" s="571"/>
      <c r="AO3161" s="572"/>
      <c r="AP3161" s="575"/>
      <c r="AQ3161" s="576"/>
      <c r="AR3161" s="577"/>
      <c r="AS3161" s="578"/>
      <c r="AT3161" s="627"/>
      <c r="AU3161" s="628"/>
      <c r="AV3161" s="629"/>
      <c r="AW3161" s="630"/>
      <c r="AX3161" s="577"/>
      <c r="AY3161" s="578"/>
      <c r="AZ3161" s="571"/>
      <c r="BA3161" s="572"/>
      <c r="BB3161" s="575"/>
      <c r="BC3161" s="576"/>
      <c r="BD3161" s="577"/>
      <c r="BE3161" s="578"/>
      <c r="BF3161" s="627"/>
      <c r="BG3161" s="628"/>
      <c r="BH3161" s="629"/>
      <c r="BI3161" s="630"/>
      <c r="BJ3161" s="577"/>
      <c r="BK3161" s="578"/>
      <c r="BL3161" s="605"/>
      <c r="BM3161" s="606"/>
      <c r="BN3161" s="607"/>
      <c r="BO3161" s="588"/>
      <c r="BP3161" s="556"/>
      <c r="BQ3161" s="556"/>
      <c r="BR3161" s="65"/>
      <c r="BS3161" s="65"/>
      <c r="BT3161" s="268"/>
    </row>
    <row r="3162" spans="1:72" ht="21.75" hidden="1" customHeight="1" x14ac:dyDescent="0.25">
      <c r="A3162" s="268"/>
      <c r="B3162" s="678" t="str">
        <f>IF(ROSTER!B$32="","",ROSTER!B$32)</f>
        <v/>
      </c>
      <c r="C3162" s="669" t="str">
        <f>IF(ROSTER!C$32="","",ROSTER!C$32)</f>
        <v/>
      </c>
      <c r="D3162" s="670"/>
      <c r="E3162" s="667"/>
      <c r="F3162" s="680">
        <f>IF(E3162="y",1,IF(E3162="S",1,0))</f>
        <v>0</v>
      </c>
      <c r="G3162" s="663">
        <f>IF(E3162="S",1,0)</f>
        <v>0</v>
      </c>
      <c r="H3162" s="583"/>
      <c r="I3162" s="584"/>
      <c r="J3162" s="569"/>
      <c r="K3162" s="570"/>
      <c r="L3162" s="573"/>
      <c r="M3162" s="574"/>
      <c r="N3162" s="579">
        <f>L3162+J3162</f>
        <v>0</v>
      </c>
      <c r="O3162" s="580"/>
      <c r="P3162" s="569"/>
      <c r="Q3162" s="570"/>
      <c r="R3162" s="573"/>
      <c r="S3162" s="574"/>
      <c r="T3162" s="579">
        <f>R3162-P3162</f>
        <v>0</v>
      </c>
      <c r="U3162" s="580"/>
      <c r="V3162" s="583"/>
      <c r="W3162" s="584"/>
      <c r="X3162" s="569"/>
      <c r="Y3162" s="584"/>
      <c r="Z3162" s="569"/>
      <c r="AA3162" s="584"/>
      <c r="AB3162" s="569"/>
      <c r="AC3162" s="570"/>
      <c r="AD3162" s="573"/>
      <c r="AE3162" s="574"/>
      <c r="AF3162" s="557">
        <f>IF(AB3162=0,0,(AD3162/AB3162)*100)</f>
        <v>0</v>
      </c>
      <c r="AG3162" s="558"/>
      <c r="AH3162" s="569"/>
      <c r="AI3162" s="570"/>
      <c r="AJ3162" s="573"/>
      <c r="AK3162" s="574"/>
      <c r="AL3162" s="557">
        <f>IF(AH3162=0,0,(AJ3162/AH3162)*100)</f>
        <v>0</v>
      </c>
      <c r="AM3162" s="558"/>
      <c r="AN3162" s="569"/>
      <c r="AO3162" s="570"/>
      <c r="AP3162" s="573"/>
      <c r="AQ3162" s="574"/>
      <c r="AR3162" s="557">
        <f>IF(AN3162=0,0,(AP3162/AN3162)*100)</f>
        <v>0</v>
      </c>
      <c r="AS3162" s="558"/>
      <c r="AT3162" s="561">
        <f>AB3162+AH3162+AN3162</f>
        <v>0</v>
      </c>
      <c r="AU3162" s="562"/>
      <c r="AV3162" s="565">
        <f>AD3162+AJ3162+AP3162</f>
        <v>0</v>
      </c>
      <c r="AW3162" s="566"/>
      <c r="AX3162" s="557">
        <f>IF(AT3162=0,0,(AV3162/AT3162)*100)</f>
        <v>0</v>
      </c>
      <c r="AY3162" s="558"/>
      <c r="AZ3162" s="569"/>
      <c r="BA3162" s="570"/>
      <c r="BB3162" s="573"/>
      <c r="BC3162" s="574"/>
      <c r="BD3162" s="557">
        <f>IF(AZ3162=0,0,(BB3162/AZ3162)*100)</f>
        <v>0</v>
      </c>
      <c r="BE3162" s="558"/>
      <c r="BF3162" s="561">
        <f>AT3162+AZ3162</f>
        <v>0</v>
      </c>
      <c r="BG3162" s="562"/>
      <c r="BH3162" s="565">
        <f>AV3162+BB3162</f>
        <v>0</v>
      </c>
      <c r="BI3162" s="566"/>
      <c r="BJ3162" s="557">
        <f>IF(BF3162=0,0,(BH3162/BF3162)*100)</f>
        <v>0</v>
      </c>
      <c r="BK3162" s="558"/>
      <c r="BL3162" s="602">
        <f>(AD3162*2)+(AJ3162*2)+(AP3162*3)+BB3162</f>
        <v>0</v>
      </c>
      <c r="BM3162" s="603"/>
      <c r="BN3162" s="604"/>
      <c r="BO3162" s="587">
        <f t="shared" ref="BO3162" si="2914">IF(BQ3162=0,0,50*BP3162/BQ3162)</f>
        <v>0</v>
      </c>
      <c r="BP3162" s="555">
        <f>(BL3162*BS$11)+(N3162*BS$12)+(X3162*BS$13)+(R3162*BS$14)+(V3162*BS$15)+(Z3162*BS$16)</f>
        <v>0</v>
      </c>
      <c r="BQ3162" s="555">
        <f>((AZ3162-BB3162)*BS$18)+((AT3162-AV3162)*BS$17)+(H3162*BS$19)+(P3162*BS$20)</f>
        <v>0</v>
      </c>
      <c r="BR3162" s="65"/>
      <c r="BS3162" s="65"/>
      <c r="BT3162" s="268"/>
    </row>
    <row r="3163" spans="1:72" ht="21.75" hidden="1" customHeight="1" x14ac:dyDescent="0.25">
      <c r="A3163" s="268"/>
      <c r="B3163" s="679"/>
      <c r="C3163" s="690" t="str">
        <f>IF(ROSTER!D$32="","",ROSTER!D$32)</f>
        <v/>
      </c>
      <c r="D3163" s="691"/>
      <c r="E3163" s="668"/>
      <c r="F3163" s="681"/>
      <c r="G3163" s="664"/>
      <c r="H3163" s="585"/>
      <c r="I3163" s="586"/>
      <c r="J3163" s="571"/>
      <c r="K3163" s="572"/>
      <c r="L3163" s="575"/>
      <c r="M3163" s="576"/>
      <c r="N3163" s="581" t="s">
        <v>16</v>
      </c>
      <c r="O3163" s="582"/>
      <c r="P3163" s="571"/>
      <c r="Q3163" s="572"/>
      <c r="R3163" s="575"/>
      <c r="S3163" s="576"/>
      <c r="T3163" s="581" t="s">
        <v>16</v>
      </c>
      <c r="U3163" s="582"/>
      <c r="V3163" s="585"/>
      <c r="W3163" s="586"/>
      <c r="X3163" s="571"/>
      <c r="Y3163" s="586"/>
      <c r="Z3163" s="571"/>
      <c r="AA3163" s="586"/>
      <c r="AB3163" s="571"/>
      <c r="AC3163" s="572"/>
      <c r="AD3163" s="575"/>
      <c r="AE3163" s="576"/>
      <c r="AF3163" s="577"/>
      <c r="AG3163" s="578"/>
      <c r="AH3163" s="571"/>
      <c r="AI3163" s="572"/>
      <c r="AJ3163" s="575"/>
      <c r="AK3163" s="576"/>
      <c r="AL3163" s="577"/>
      <c r="AM3163" s="578"/>
      <c r="AN3163" s="571"/>
      <c r="AO3163" s="572"/>
      <c r="AP3163" s="575"/>
      <c r="AQ3163" s="576"/>
      <c r="AR3163" s="577"/>
      <c r="AS3163" s="578"/>
      <c r="AT3163" s="627"/>
      <c r="AU3163" s="628"/>
      <c r="AV3163" s="629"/>
      <c r="AW3163" s="630"/>
      <c r="AX3163" s="577"/>
      <c r="AY3163" s="578"/>
      <c r="AZ3163" s="571"/>
      <c r="BA3163" s="572"/>
      <c r="BB3163" s="575"/>
      <c r="BC3163" s="576"/>
      <c r="BD3163" s="577"/>
      <c r="BE3163" s="578"/>
      <c r="BF3163" s="627"/>
      <c r="BG3163" s="628"/>
      <c r="BH3163" s="629"/>
      <c r="BI3163" s="630"/>
      <c r="BJ3163" s="577"/>
      <c r="BK3163" s="578"/>
      <c r="BL3163" s="605"/>
      <c r="BM3163" s="606"/>
      <c r="BN3163" s="607"/>
      <c r="BO3163" s="588"/>
      <c r="BP3163" s="556"/>
      <c r="BQ3163" s="556"/>
      <c r="BR3163" s="65"/>
      <c r="BS3163" s="65"/>
      <c r="BT3163" s="268"/>
    </row>
    <row r="3164" spans="1:72" ht="21.75" hidden="1" customHeight="1" x14ac:dyDescent="0.25">
      <c r="A3164" s="268"/>
      <c r="B3164" s="678" t="str">
        <f>IF(ROSTER!B$34="","",ROSTER!B$34)</f>
        <v/>
      </c>
      <c r="C3164" s="669" t="str">
        <f>IF(ROSTER!C$34="","",ROSTER!C$34)</f>
        <v/>
      </c>
      <c r="D3164" s="670"/>
      <c r="E3164" s="667"/>
      <c r="F3164" s="680">
        <f>IF(E3164="y",1,IF(E3164="S",1,0))</f>
        <v>0</v>
      </c>
      <c r="G3164" s="663">
        <f>IF(E3164="S",1,0)</f>
        <v>0</v>
      </c>
      <c r="H3164" s="583"/>
      <c r="I3164" s="584"/>
      <c r="J3164" s="569"/>
      <c r="K3164" s="570"/>
      <c r="L3164" s="573"/>
      <c r="M3164" s="574"/>
      <c r="N3164" s="579">
        <f>L3164+J3164</f>
        <v>0</v>
      </c>
      <c r="O3164" s="580"/>
      <c r="P3164" s="569"/>
      <c r="Q3164" s="570"/>
      <c r="R3164" s="573"/>
      <c r="S3164" s="574"/>
      <c r="T3164" s="579">
        <f>R3164-P3164</f>
        <v>0</v>
      </c>
      <c r="U3164" s="580"/>
      <c r="V3164" s="583"/>
      <c r="W3164" s="584"/>
      <c r="X3164" s="569"/>
      <c r="Y3164" s="584"/>
      <c r="Z3164" s="569"/>
      <c r="AA3164" s="584"/>
      <c r="AB3164" s="569"/>
      <c r="AC3164" s="570"/>
      <c r="AD3164" s="573"/>
      <c r="AE3164" s="574"/>
      <c r="AF3164" s="557">
        <f>IF(AB3164=0,0,(AD3164/AB3164)*100)</f>
        <v>0</v>
      </c>
      <c r="AG3164" s="558"/>
      <c r="AH3164" s="569"/>
      <c r="AI3164" s="570"/>
      <c r="AJ3164" s="573"/>
      <c r="AK3164" s="574"/>
      <c r="AL3164" s="557">
        <f>IF(AH3164=0,0,(AJ3164/AH3164)*100)</f>
        <v>0</v>
      </c>
      <c r="AM3164" s="558"/>
      <c r="AN3164" s="569"/>
      <c r="AO3164" s="570"/>
      <c r="AP3164" s="573"/>
      <c r="AQ3164" s="574"/>
      <c r="AR3164" s="557">
        <f>IF(AN3164=0,0,(AP3164/AN3164)*100)</f>
        <v>0</v>
      </c>
      <c r="AS3164" s="558"/>
      <c r="AT3164" s="561">
        <f>AB3164+AH3164+AN3164</f>
        <v>0</v>
      </c>
      <c r="AU3164" s="562"/>
      <c r="AV3164" s="565">
        <f>AD3164+AJ3164+AP3164</f>
        <v>0</v>
      </c>
      <c r="AW3164" s="566"/>
      <c r="AX3164" s="557">
        <f>IF(AT3164=0,0,(AV3164/AT3164)*100)</f>
        <v>0</v>
      </c>
      <c r="AY3164" s="558"/>
      <c r="AZ3164" s="569"/>
      <c r="BA3164" s="570"/>
      <c r="BB3164" s="573"/>
      <c r="BC3164" s="574"/>
      <c r="BD3164" s="557">
        <f>IF(AZ3164=0,0,(BB3164/AZ3164)*100)</f>
        <v>0</v>
      </c>
      <c r="BE3164" s="558"/>
      <c r="BF3164" s="561">
        <f>AT3164+AZ3164</f>
        <v>0</v>
      </c>
      <c r="BG3164" s="562"/>
      <c r="BH3164" s="565">
        <f>AV3164+BB3164</f>
        <v>0</v>
      </c>
      <c r="BI3164" s="566"/>
      <c r="BJ3164" s="557">
        <f>IF(BF3164=0,0,(BH3164/BF3164)*100)</f>
        <v>0</v>
      </c>
      <c r="BK3164" s="558"/>
      <c r="BL3164" s="602">
        <f>(AD3164*2)+(AJ3164*2)+(AP3164*3)+BB3164</f>
        <v>0</v>
      </c>
      <c r="BM3164" s="603"/>
      <c r="BN3164" s="604"/>
      <c r="BO3164" s="587">
        <f t="shared" ref="BO3164" si="2915">IF(BQ3164=0,0,50*BP3164/BQ3164)</f>
        <v>0</v>
      </c>
      <c r="BP3164" s="555">
        <f>(BL3164*BS$11)+(N3164*BS$12)+(X3164*BS$13)+(R3164*BS$14)+(V3164*BS$15)+(Z3164*BS$16)</f>
        <v>0</v>
      </c>
      <c r="BQ3164" s="555">
        <f>((AZ3164-BB3164)*BS$18)+((AT3164-AV3164)*BS$17)+(H3164*BS$19)+(P3164*BS$20)</f>
        <v>0</v>
      </c>
      <c r="BR3164" s="65"/>
      <c r="BS3164" s="65"/>
      <c r="BT3164" s="268"/>
    </row>
    <row r="3165" spans="1:72" ht="21.75" hidden="1" customHeight="1" x14ac:dyDescent="0.25">
      <c r="A3165" s="268"/>
      <c r="B3165" s="679"/>
      <c r="C3165" s="690" t="str">
        <f>IF(ROSTER!D$34="","",ROSTER!D$34)</f>
        <v/>
      </c>
      <c r="D3165" s="691"/>
      <c r="E3165" s="668"/>
      <c r="F3165" s="681"/>
      <c r="G3165" s="664"/>
      <c r="H3165" s="585"/>
      <c r="I3165" s="586"/>
      <c r="J3165" s="571"/>
      <c r="K3165" s="572"/>
      <c r="L3165" s="575"/>
      <c r="M3165" s="576"/>
      <c r="N3165" s="581" t="s">
        <v>16</v>
      </c>
      <c r="O3165" s="582"/>
      <c r="P3165" s="571"/>
      <c r="Q3165" s="572"/>
      <c r="R3165" s="575"/>
      <c r="S3165" s="576"/>
      <c r="T3165" s="581" t="s">
        <v>16</v>
      </c>
      <c r="U3165" s="582"/>
      <c r="V3165" s="585"/>
      <c r="W3165" s="586"/>
      <c r="X3165" s="571"/>
      <c r="Y3165" s="586"/>
      <c r="Z3165" s="571"/>
      <c r="AA3165" s="586"/>
      <c r="AB3165" s="571"/>
      <c r="AC3165" s="572"/>
      <c r="AD3165" s="575"/>
      <c r="AE3165" s="576"/>
      <c r="AF3165" s="577"/>
      <c r="AG3165" s="578"/>
      <c r="AH3165" s="571"/>
      <c r="AI3165" s="572"/>
      <c r="AJ3165" s="575"/>
      <c r="AK3165" s="576"/>
      <c r="AL3165" s="577"/>
      <c r="AM3165" s="578"/>
      <c r="AN3165" s="571"/>
      <c r="AO3165" s="572"/>
      <c r="AP3165" s="575"/>
      <c r="AQ3165" s="576"/>
      <c r="AR3165" s="577"/>
      <c r="AS3165" s="578"/>
      <c r="AT3165" s="627"/>
      <c r="AU3165" s="628"/>
      <c r="AV3165" s="629"/>
      <c r="AW3165" s="630"/>
      <c r="AX3165" s="577"/>
      <c r="AY3165" s="578"/>
      <c r="AZ3165" s="571"/>
      <c r="BA3165" s="572"/>
      <c r="BB3165" s="575"/>
      <c r="BC3165" s="576"/>
      <c r="BD3165" s="577"/>
      <c r="BE3165" s="578"/>
      <c r="BF3165" s="627"/>
      <c r="BG3165" s="628"/>
      <c r="BH3165" s="629"/>
      <c r="BI3165" s="630"/>
      <c r="BJ3165" s="577"/>
      <c r="BK3165" s="578"/>
      <c r="BL3165" s="605"/>
      <c r="BM3165" s="606"/>
      <c r="BN3165" s="607"/>
      <c r="BO3165" s="588"/>
      <c r="BP3165" s="556"/>
      <c r="BQ3165" s="556"/>
      <c r="BR3165" s="65"/>
      <c r="BS3165" s="65"/>
      <c r="BT3165" s="268"/>
    </row>
    <row r="3166" spans="1:72" ht="21.75" hidden="1" customHeight="1" x14ac:dyDescent="0.25">
      <c r="A3166" s="268"/>
      <c r="B3166" s="678" t="str">
        <f>IF(ROSTER!B$36="","",ROSTER!B$36)</f>
        <v/>
      </c>
      <c r="C3166" s="669" t="str">
        <f>IF(ROSTER!C$36="","",ROSTER!C$36)</f>
        <v/>
      </c>
      <c r="D3166" s="670"/>
      <c r="E3166" s="667"/>
      <c r="F3166" s="680">
        <f>IF(E3166="y",1,IF(E3166="S",1,0))</f>
        <v>0</v>
      </c>
      <c r="G3166" s="663">
        <f>IF(E3166="S",1,0)</f>
        <v>0</v>
      </c>
      <c r="H3166" s="583"/>
      <c r="I3166" s="584"/>
      <c r="J3166" s="569"/>
      <c r="K3166" s="570"/>
      <c r="L3166" s="573"/>
      <c r="M3166" s="574"/>
      <c r="N3166" s="579">
        <f>L3166+J3166</f>
        <v>0</v>
      </c>
      <c r="O3166" s="580"/>
      <c r="P3166" s="569"/>
      <c r="Q3166" s="570"/>
      <c r="R3166" s="573"/>
      <c r="S3166" s="574"/>
      <c r="T3166" s="579">
        <f>R3166-P3166</f>
        <v>0</v>
      </c>
      <c r="U3166" s="580"/>
      <c r="V3166" s="583"/>
      <c r="W3166" s="584"/>
      <c r="X3166" s="569"/>
      <c r="Y3166" s="584"/>
      <c r="Z3166" s="569"/>
      <c r="AA3166" s="584"/>
      <c r="AB3166" s="569"/>
      <c r="AC3166" s="570"/>
      <c r="AD3166" s="573"/>
      <c r="AE3166" s="574"/>
      <c r="AF3166" s="557">
        <f>IF(AB3166=0,0,(AD3166/AB3166)*100)</f>
        <v>0</v>
      </c>
      <c r="AG3166" s="558"/>
      <c r="AH3166" s="569"/>
      <c r="AI3166" s="570"/>
      <c r="AJ3166" s="573"/>
      <c r="AK3166" s="574"/>
      <c r="AL3166" s="557">
        <f>IF(AH3166=0,0,(AJ3166/AH3166)*100)</f>
        <v>0</v>
      </c>
      <c r="AM3166" s="558"/>
      <c r="AN3166" s="569"/>
      <c r="AO3166" s="570"/>
      <c r="AP3166" s="573"/>
      <c r="AQ3166" s="574"/>
      <c r="AR3166" s="557">
        <f>IF(AN3166=0,0,(AP3166/AN3166)*100)</f>
        <v>0</v>
      </c>
      <c r="AS3166" s="558"/>
      <c r="AT3166" s="561">
        <f>AB3166+AH3166+AN3166</f>
        <v>0</v>
      </c>
      <c r="AU3166" s="562"/>
      <c r="AV3166" s="565">
        <f>AD3166+AJ3166+AP3166</f>
        <v>0</v>
      </c>
      <c r="AW3166" s="566"/>
      <c r="AX3166" s="557">
        <f>IF(AT3166=0,0,(AV3166/AT3166)*100)</f>
        <v>0</v>
      </c>
      <c r="AY3166" s="558"/>
      <c r="AZ3166" s="569"/>
      <c r="BA3166" s="570"/>
      <c r="BB3166" s="573"/>
      <c r="BC3166" s="574"/>
      <c r="BD3166" s="557">
        <f>IF(AZ3166=0,0,(BB3166/AZ3166)*100)</f>
        <v>0</v>
      </c>
      <c r="BE3166" s="558"/>
      <c r="BF3166" s="561">
        <f>AT3166+AZ3166</f>
        <v>0</v>
      </c>
      <c r="BG3166" s="562"/>
      <c r="BH3166" s="565">
        <f>AV3166+BB3166</f>
        <v>0</v>
      </c>
      <c r="BI3166" s="566"/>
      <c r="BJ3166" s="557">
        <f>IF(BF3166=0,0,(BH3166/BF3166)*100)</f>
        <v>0</v>
      </c>
      <c r="BK3166" s="558"/>
      <c r="BL3166" s="602">
        <f>(AD3166*2)+(AJ3166*2)+(AP3166*3)+BB3166</f>
        <v>0</v>
      </c>
      <c r="BM3166" s="603"/>
      <c r="BN3166" s="604"/>
      <c r="BO3166" s="587">
        <f t="shared" ref="BO3166" si="2916">IF(BQ3166=0,0,50*BP3166/BQ3166)</f>
        <v>0</v>
      </c>
      <c r="BP3166" s="555">
        <f>(BL3166*BS$11)+(N3166*BS$12)+(X3166*BS$13)+(R3166*BS$14)+(V3166*BS$15)+(Z3166*BS$16)</f>
        <v>0</v>
      </c>
      <c r="BQ3166" s="555">
        <f>((AZ3166-BB3166)*BS$18)+((AT3166-AV3166)*BS$17)+(H3166*BS$19)+(P3166*BS$20)</f>
        <v>0</v>
      </c>
      <c r="BR3166" s="65"/>
      <c r="BS3166" s="65"/>
      <c r="BT3166" s="268"/>
    </row>
    <row r="3167" spans="1:72" ht="21.75" hidden="1" customHeight="1" x14ac:dyDescent="0.25">
      <c r="A3167" s="268"/>
      <c r="B3167" s="679"/>
      <c r="C3167" s="690" t="str">
        <f>IF(ROSTER!D$36="","",ROSTER!D$36)</f>
        <v/>
      </c>
      <c r="D3167" s="691"/>
      <c r="E3167" s="668"/>
      <c r="F3167" s="681"/>
      <c r="G3167" s="664"/>
      <c r="H3167" s="585"/>
      <c r="I3167" s="586"/>
      <c r="J3167" s="571"/>
      <c r="K3167" s="572"/>
      <c r="L3167" s="575"/>
      <c r="M3167" s="576"/>
      <c r="N3167" s="581" t="s">
        <v>16</v>
      </c>
      <c r="O3167" s="582"/>
      <c r="P3167" s="571"/>
      <c r="Q3167" s="572"/>
      <c r="R3167" s="575"/>
      <c r="S3167" s="576"/>
      <c r="T3167" s="581" t="s">
        <v>16</v>
      </c>
      <c r="U3167" s="582"/>
      <c r="V3167" s="585"/>
      <c r="W3167" s="586"/>
      <c r="X3167" s="571"/>
      <c r="Y3167" s="586"/>
      <c r="Z3167" s="571"/>
      <c r="AA3167" s="586"/>
      <c r="AB3167" s="571"/>
      <c r="AC3167" s="572"/>
      <c r="AD3167" s="575"/>
      <c r="AE3167" s="576"/>
      <c r="AF3167" s="577"/>
      <c r="AG3167" s="578"/>
      <c r="AH3167" s="571"/>
      <c r="AI3167" s="572"/>
      <c r="AJ3167" s="575"/>
      <c r="AK3167" s="576"/>
      <c r="AL3167" s="577"/>
      <c r="AM3167" s="578"/>
      <c r="AN3167" s="571"/>
      <c r="AO3167" s="572"/>
      <c r="AP3167" s="575"/>
      <c r="AQ3167" s="576"/>
      <c r="AR3167" s="577"/>
      <c r="AS3167" s="578"/>
      <c r="AT3167" s="627"/>
      <c r="AU3167" s="628"/>
      <c r="AV3167" s="629"/>
      <c r="AW3167" s="630"/>
      <c r="AX3167" s="577"/>
      <c r="AY3167" s="578"/>
      <c r="AZ3167" s="571"/>
      <c r="BA3167" s="572"/>
      <c r="BB3167" s="575"/>
      <c r="BC3167" s="576"/>
      <c r="BD3167" s="577"/>
      <c r="BE3167" s="578"/>
      <c r="BF3167" s="627"/>
      <c r="BG3167" s="628"/>
      <c r="BH3167" s="629"/>
      <c r="BI3167" s="630"/>
      <c r="BJ3167" s="577"/>
      <c r="BK3167" s="578"/>
      <c r="BL3167" s="605"/>
      <c r="BM3167" s="606"/>
      <c r="BN3167" s="607"/>
      <c r="BO3167" s="588"/>
      <c r="BP3167" s="556"/>
      <c r="BQ3167" s="556"/>
      <c r="BR3167" s="65"/>
      <c r="BS3167" s="65"/>
      <c r="BT3167" s="268"/>
    </row>
    <row r="3168" spans="1:72" ht="21.75" hidden="1" customHeight="1" x14ac:dyDescent="0.25">
      <c r="A3168" s="268"/>
      <c r="B3168" s="678" t="str">
        <f>IF(ROSTER!B$38="","",ROSTER!B$38)</f>
        <v/>
      </c>
      <c r="C3168" s="669" t="str">
        <f>IF(ROSTER!C$38="","",ROSTER!C$38)</f>
        <v/>
      </c>
      <c r="D3168" s="670"/>
      <c r="E3168" s="667"/>
      <c r="F3168" s="680">
        <f>IF(E3168="y",1,IF(E3168="S",1,0))</f>
        <v>0</v>
      </c>
      <c r="G3168" s="663">
        <f>IF(E3168="S",1,0)</f>
        <v>0</v>
      </c>
      <c r="H3168" s="583"/>
      <c r="I3168" s="584"/>
      <c r="J3168" s="569"/>
      <c r="K3168" s="570"/>
      <c r="L3168" s="573"/>
      <c r="M3168" s="574"/>
      <c r="N3168" s="579">
        <f>L3168+J3168</f>
        <v>0</v>
      </c>
      <c r="O3168" s="580"/>
      <c r="P3168" s="569"/>
      <c r="Q3168" s="570"/>
      <c r="R3168" s="573"/>
      <c r="S3168" s="574"/>
      <c r="T3168" s="579">
        <f>R3168-P3168</f>
        <v>0</v>
      </c>
      <c r="U3168" s="580"/>
      <c r="V3168" s="583"/>
      <c r="W3168" s="584"/>
      <c r="X3168" s="569"/>
      <c r="Y3168" s="584"/>
      <c r="Z3168" s="569"/>
      <c r="AA3168" s="584"/>
      <c r="AB3168" s="569"/>
      <c r="AC3168" s="570"/>
      <c r="AD3168" s="573"/>
      <c r="AE3168" s="574"/>
      <c r="AF3168" s="557">
        <f>IF(AB3168=0,0,(AD3168/AB3168)*100)</f>
        <v>0</v>
      </c>
      <c r="AG3168" s="558"/>
      <c r="AH3168" s="569"/>
      <c r="AI3168" s="570"/>
      <c r="AJ3168" s="573"/>
      <c r="AK3168" s="574"/>
      <c r="AL3168" s="557">
        <f>IF(AH3168=0,0,(AJ3168/AH3168)*100)</f>
        <v>0</v>
      </c>
      <c r="AM3168" s="558"/>
      <c r="AN3168" s="569"/>
      <c r="AO3168" s="570"/>
      <c r="AP3168" s="573"/>
      <c r="AQ3168" s="574"/>
      <c r="AR3168" s="557">
        <f>IF(AN3168=0,0,(AP3168/AN3168)*100)</f>
        <v>0</v>
      </c>
      <c r="AS3168" s="558"/>
      <c r="AT3168" s="561">
        <f>AB3168+AH3168+AN3168</f>
        <v>0</v>
      </c>
      <c r="AU3168" s="562"/>
      <c r="AV3168" s="565">
        <f>AD3168+AJ3168+AP3168</f>
        <v>0</v>
      </c>
      <c r="AW3168" s="566"/>
      <c r="AX3168" s="557">
        <f>IF(AT3168=0,0,(AV3168/AT3168)*100)</f>
        <v>0</v>
      </c>
      <c r="AY3168" s="558"/>
      <c r="AZ3168" s="569"/>
      <c r="BA3168" s="570"/>
      <c r="BB3168" s="573"/>
      <c r="BC3168" s="574"/>
      <c r="BD3168" s="557">
        <f>IF(AZ3168=0,0,(BB3168/AZ3168)*100)</f>
        <v>0</v>
      </c>
      <c r="BE3168" s="558"/>
      <c r="BF3168" s="561">
        <f>AT3168+AZ3168</f>
        <v>0</v>
      </c>
      <c r="BG3168" s="562"/>
      <c r="BH3168" s="565">
        <f>AV3168+BB3168</f>
        <v>0</v>
      </c>
      <c r="BI3168" s="566"/>
      <c r="BJ3168" s="557">
        <f>IF(BF3168=0,0,(BH3168/BF3168)*100)</f>
        <v>0</v>
      </c>
      <c r="BK3168" s="558"/>
      <c r="BL3168" s="602">
        <f>(AD3168*2)+(AJ3168*2)+(AP3168*3)+BB3168</f>
        <v>0</v>
      </c>
      <c r="BM3168" s="603"/>
      <c r="BN3168" s="604"/>
      <c r="BO3168" s="587">
        <f t="shared" ref="BO3168" si="2917">IF(BQ3168=0,0,50*BP3168/BQ3168)</f>
        <v>0</v>
      </c>
      <c r="BP3168" s="555">
        <f>(BL3168*BS$11)+(N3168*BS$12)+(X3168*BS$13)+(R3168*BS$14)+(V3168*BS$15)+(Z3168*BS$16)</f>
        <v>0</v>
      </c>
      <c r="BQ3168" s="555">
        <f>((AZ3168-BB3168)*BS$18)+((AT3168-AV3168)*BS$17)+(H3168*BS$19)+(P3168*BS$20)</f>
        <v>0</v>
      </c>
      <c r="BR3168" s="65"/>
      <c r="BS3168" s="65"/>
      <c r="BT3168" s="268"/>
    </row>
    <row r="3169" spans="1:72" ht="21.75" hidden="1" customHeight="1" x14ac:dyDescent="0.25">
      <c r="A3169" s="268"/>
      <c r="B3169" s="679"/>
      <c r="C3169" s="690" t="str">
        <f>IF(ROSTER!D$38="","",ROSTER!D$38)</f>
        <v/>
      </c>
      <c r="D3169" s="691"/>
      <c r="E3169" s="668"/>
      <c r="F3169" s="681"/>
      <c r="G3169" s="664"/>
      <c r="H3169" s="585"/>
      <c r="I3169" s="586"/>
      <c r="J3169" s="571"/>
      <c r="K3169" s="572"/>
      <c r="L3169" s="575"/>
      <c r="M3169" s="576"/>
      <c r="N3169" s="581" t="s">
        <v>16</v>
      </c>
      <c r="O3169" s="582"/>
      <c r="P3169" s="571"/>
      <c r="Q3169" s="572"/>
      <c r="R3169" s="575"/>
      <c r="S3169" s="576"/>
      <c r="T3169" s="581" t="s">
        <v>16</v>
      </c>
      <c r="U3169" s="582"/>
      <c r="V3169" s="585"/>
      <c r="W3169" s="586"/>
      <c r="X3169" s="571"/>
      <c r="Y3169" s="586"/>
      <c r="Z3169" s="571"/>
      <c r="AA3169" s="586"/>
      <c r="AB3169" s="571"/>
      <c r="AC3169" s="572"/>
      <c r="AD3169" s="575"/>
      <c r="AE3169" s="576"/>
      <c r="AF3169" s="577"/>
      <c r="AG3169" s="578"/>
      <c r="AH3169" s="571"/>
      <c r="AI3169" s="572"/>
      <c r="AJ3169" s="575"/>
      <c r="AK3169" s="576"/>
      <c r="AL3169" s="577"/>
      <c r="AM3169" s="578"/>
      <c r="AN3169" s="571"/>
      <c r="AO3169" s="572"/>
      <c r="AP3169" s="575"/>
      <c r="AQ3169" s="576"/>
      <c r="AR3169" s="577"/>
      <c r="AS3169" s="578"/>
      <c r="AT3169" s="627"/>
      <c r="AU3169" s="628"/>
      <c r="AV3169" s="629"/>
      <c r="AW3169" s="630"/>
      <c r="AX3169" s="577"/>
      <c r="AY3169" s="578"/>
      <c r="AZ3169" s="571"/>
      <c r="BA3169" s="572"/>
      <c r="BB3169" s="575"/>
      <c r="BC3169" s="576"/>
      <c r="BD3169" s="577"/>
      <c r="BE3169" s="578"/>
      <c r="BF3169" s="627"/>
      <c r="BG3169" s="628"/>
      <c r="BH3169" s="629"/>
      <c r="BI3169" s="630"/>
      <c r="BJ3169" s="577"/>
      <c r="BK3169" s="578"/>
      <c r="BL3169" s="605"/>
      <c r="BM3169" s="606"/>
      <c r="BN3169" s="607"/>
      <c r="BO3169" s="588"/>
      <c r="BP3169" s="556"/>
      <c r="BQ3169" s="556"/>
      <c r="BR3169" s="65"/>
      <c r="BS3169" s="65"/>
      <c r="BT3169" s="268"/>
    </row>
    <row r="3170" spans="1:72" ht="21.75" hidden="1" customHeight="1" x14ac:dyDescent="0.25">
      <c r="A3170" s="268"/>
      <c r="B3170" s="678" t="str">
        <f>IF(ROSTER!B$40="","",ROSTER!B$40)</f>
        <v/>
      </c>
      <c r="C3170" s="669" t="str">
        <f>IF(ROSTER!C$40="","",ROSTER!C$40)</f>
        <v/>
      </c>
      <c r="D3170" s="670"/>
      <c r="E3170" s="667"/>
      <c r="F3170" s="680">
        <f>IF(E3170="y",1,IF(E3170="S",1,0))</f>
        <v>0</v>
      </c>
      <c r="G3170" s="663">
        <f>IF(E3170="S",1,0)</f>
        <v>0</v>
      </c>
      <c r="H3170" s="583"/>
      <c r="I3170" s="584"/>
      <c r="J3170" s="569"/>
      <c r="K3170" s="570"/>
      <c r="L3170" s="573"/>
      <c r="M3170" s="574"/>
      <c r="N3170" s="579">
        <f>L3170+J3170</f>
        <v>0</v>
      </c>
      <c r="O3170" s="580"/>
      <c r="P3170" s="569"/>
      <c r="Q3170" s="570"/>
      <c r="R3170" s="573"/>
      <c r="S3170" s="574"/>
      <c r="T3170" s="579">
        <f>R3170-P3170</f>
        <v>0</v>
      </c>
      <c r="U3170" s="580"/>
      <c r="V3170" s="583"/>
      <c r="W3170" s="584"/>
      <c r="X3170" s="569"/>
      <c r="Y3170" s="584"/>
      <c r="Z3170" s="569"/>
      <c r="AA3170" s="584"/>
      <c r="AB3170" s="569"/>
      <c r="AC3170" s="570"/>
      <c r="AD3170" s="573"/>
      <c r="AE3170" s="574"/>
      <c r="AF3170" s="557">
        <f>IF(AB3170=0,0,(AD3170/AB3170)*100)</f>
        <v>0</v>
      </c>
      <c r="AG3170" s="558"/>
      <c r="AH3170" s="569"/>
      <c r="AI3170" s="570"/>
      <c r="AJ3170" s="573"/>
      <c r="AK3170" s="574"/>
      <c r="AL3170" s="557">
        <f>IF(AH3170=0,0,(AJ3170/AH3170)*100)</f>
        <v>0</v>
      </c>
      <c r="AM3170" s="558"/>
      <c r="AN3170" s="569"/>
      <c r="AO3170" s="570"/>
      <c r="AP3170" s="573"/>
      <c r="AQ3170" s="574"/>
      <c r="AR3170" s="557">
        <f>IF(AN3170=0,0,(AP3170/AN3170)*100)</f>
        <v>0</v>
      </c>
      <c r="AS3170" s="558"/>
      <c r="AT3170" s="561">
        <f>AB3170+AH3170+AN3170</f>
        <v>0</v>
      </c>
      <c r="AU3170" s="562"/>
      <c r="AV3170" s="565">
        <f>AD3170+AJ3170+AP3170</f>
        <v>0</v>
      </c>
      <c r="AW3170" s="566"/>
      <c r="AX3170" s="557">
        <f>IF(AT3170=0,0,(AV3170/AT3170)*100)</f>
        <v>0</v>
      </c>
      <c r="AY3170" s="558"/>
      <c r="AZ3170" s="569"/>
      <c r="BA3170" s="570"/>
      <c r="BB3170" s="573"/>
      <c r="BC3170" s="574"/>
      <c r="BD3170" s="557">
        <f>IF(AZ3170=0,0,(BB3170/AZ3170)*100)</f>
        <v>0</v>
      </c>
      <c r="BE3170" s="558"/>
      <c r="BF3170" s="561">
        <f>AT3170+AZ3170</f>
        <v>0</v>
      </c>
      <c r="BG3170" s="562"/>
      <c r="BH3170" s="565">
        <f>AV3170+BB3170</f>
        <v>0</v>
      </c>
      <c r="BI3170" s="566"/>
      <c r="BJ3170" s="557">
        <f>IF(BF3170=0,0,(BH3170/BF3170)*100)</f>
        <v>0</v>
      </c>
      <c r="BK3170" s="558"/>
      <c r="BL3170" s="602">
        <f>(AD3170*2)+(AJ3170*2)+(AP3170*3)+BB3170</f>
        <v>0</v>
      </c>
      <c r="BM3170" s="603"/>
      <c r="BN3170" s="604"/>
      <c r="BO3170" s="587">
        <f t="shared" ref="BO3170" si="2918">IF(BQ3170=0,0,50*BP3170/BQ3170)</f>
        <v>0</v>
      </c>
      <c r="BP3170" s="555">
        <f>(BL3170*BS$11)+(N3170*BS$12)+(X3170*BS$13)+(R3170*BS$14)+(V3170*BS$15)+(Z3170*BS$16)</f>
        <v>0</v>
      </c>
      <c r="BQ3170" s="555">
        <f>((AZ3170-BB3170)*BS$18)+((AT3170-AV3170)*BS$17)+(H3170*BS$19)+(P3170*BS$20)</f>
        <v>0</v>
      </c>
      <c r="BR3170" s="65"/>
      <c r="BS3170" s="65"/>
      <c r="BT3170" s="268"/>
    </row>
    <row r="3171" spans="1:72" ht="21.75" hidden="1" customHeight="1" x14ac:dyDescent="0.25">
      <c r="A3171" s="268"/>
      <c r="B3171" s="679"/>
      <c r="C3171" s="690" t="str">
        <f>IF(ROSTER!D$40="","",ROSTER!D$40)</f>
        <v/>
      </c>
      <c r="D3171" s="691"/>
      <c r="E3171" s="668"/>
      <c r="F3171" s="681"/>
      <c r="G3171" s="664"/>
      <c r="H3171" s="585"/>
      <c r="I3171" s="586"/>
      <c r="J3171" s="571"/>
      <c r="K3171" s="572"/>
      <c r="L3171" s="575"/>
      <c r="M3171" s="576"/>
      <c r="N3171" s="581" t="s">
        <v>16</v>
      </c>
      <c r="O3171" s="582"/>
      <c r="P3171" s="571"/>
      <c r="Q3171" s="572"/>
      <c r="R3171" s="575"/>
      <c r="S3171" s="576"/>
      <c r="T3171" s="581" t="s">
        <v>16</v>
      </c>
      <c r="U3171" s="582"/>
      <c r="V3171" s="585"/>
      <c r="W3171" s="586"/>
      <c r="X3171" s="571"/>
      <c r="Y3171" s="586"/>
      <c r="Z3171" s="571"/>
      <c r="AA3171" s="586"/>
      <c r="AB3171" s="571"/>
      <c r="AC3171" s="572"/>
      <c r="AD3171" s="575"/>
      <c r="AE3171" s="576"/>
      <c r="AF3171" s="577"/>
      <c r="AG3171" s="578"/>
      <c r="AH3171" s="571"/>
      <c r="AI3171" s="572"/>
      <c r="AJ3171" s="575"/>
      <c r="AK3171" s="576"/>
      <c r="AL3171" s="577"/>
      <c r="AM3171" s="578"/>
      <c r="AN3171" s="571"/>
      <c r="AO3171" s="572"/>
      <c r="AP3171" s="575"/>
      <c r="AQ3171" s="576"/>
      <c r="AR3171" s="577"/>
      <c r="AS3171" s="578"/>
      <c r="AT3171" s="627"/>
      <c r="AU3171" s="628"/>
      <c r="AV3171" s="629"/>
      <c r="AW3171" s="630"/>
      <c r="AX3171" s="577"/>
      <c r="AY3171" s="578"/>
      <c r="AZ3171" s="571"/>
      <c r="BA3171" s="572"/>
      <c r="BB3171" s="575"/>
      <c r="BC3171" s="576"/>
      <c r="BD3171" s="577"/>
      <c r="BE3171" s="578"/>
      <c r="BF3171" s="627"/>
      <c r="BG3171" s="628"/>
      <c r="BH3171" s="629"/>
      <c r="BI3171" s="630"/>
      <c r="BJ3171" s="577"/>
      <c r="BK3171" s="578"/>
      <c r="BL3171" s="605"/>
      <c r="BM3171" s="606"/>
      <c r="BN3171" s="607"/>
      <c r="BO3171" s="588"/>
      <c r="BP3171" s="556"/>
      <c r="BQ3171" s="556"/>
      <c r="BR3171" s="65"/>
      <c r="BS3171" s="65"/>
      <c r="BT3171" s="268"/>
    </row>
    <row r="3172" spans="1:72" ht="21.75" hidden="1" customHeight="1" x14ac:dyDescent="0.25">
      <c r="A3172" s="268"/>
      <c r="B3172" s="678" t="str">
        <f>IF(ROSTER!B$42="","",ROSTER!B$42)</f>
        <v/>
      </c>
      <c r="C3172" s="669" t="str">
        <f>IF(ROSTER!C$42="","",ROSTER!C$42)</f>
        <v/>
      </c>
      <c r="D3172" s="670"/>
      <c r="E3172" s="667"/>
      <c r="F3172" s="680">
        <f>IF(E3172="y",1,IF(E3172="S",1,0))</f>
        <v>0</v>
      </c>
      <c r="G3172" s="663">
        <f>IF(E3172="S",1,0)</f>
        <v>0</v>
      </c>
      <c r="H3172" s="583"/>
      <c r="I3172" s="584"/>
      <c r="J3172" s="569"/>
      <c r="K3172" s="570"/>
      <c r="L3172" s="573"/>
      <c r="M3172" s="574"/>
      <c r="N3172" s="579">
        <f>L3172+J3172</f>
        <v>0</v>
      </c>
      <c r="O3172" s="580"/>
      <c r="P3172" s="569"/>
      <c r="Q3172" s="570"/>
      <c r="R3172" s="573"/>
      <c r="S3172" s="574"/>
      <c r="T3172" s="579">
        <f>R3172-P3172</f>
        <v>0</v>
      </c>
      <c r="U3172" s="580"/>
      <c r="V3172" s="583"/>
      <c r="W3172" s="584"/>
      <c r="X3172" s="569"/>
      <c r="Y3172" s="584"/>
      <c r="Z3172" s="569"/>
      <c r="AA3172" s="584"/>
      <c r="AB3172" s="569"/>
      <c r="AC3172" s="570"/>
      <c r="AD3172" s="573"/>
      <c r="AE3172" s="574"/>
      <c r="AF3172" s="557">
        <f>IF(AB3172=0,0,(AD3172/AB3172)*100)</f>
        <v>0</v>
      </c>
      <c r="AG3172" s="558"/>
      <c r="AH3172" s="569"/>
      <c r="AI3172" s="570"/>
      <c r="AJ3172" s="573"/>
      <c r="AK3172" s="574"/>
      <c r="AL3172" s="557">
        <f>IF(AH3172=0,0,(AJ3172/AH3172)*100)</f>
        <v>0</v>
      </c>
      <c r="AM3172" s="558"/>
      <c r="AN3172" s="569"/>
      <c r="AO3172" s="570"/>
      <c r="AP3172" s="573"/>
      <c r="AQ3172" s="574"/>
      <c r="AR3172" s="557">
        <f>IF(AN3172=0,0,(AP3172/AN3172)*100)</f>
        <v>0</v>
      </c>
      <c r="AS3172" s="558"/>
      <c r="AT3172" s="561">
        <f>AB3172+AH3172+AN3172</f>
        <v>0</v>
      </c>
      <c r="AU3172" s="562"/>
      <c r="AV3172" s="565">
        <f>AD3172+AJ3172+AP3172</f>
        <v>0</v>
      </c>
      <c r="AW3172" s="566"/>
      <c r="AX3172" s="557">
        <f>IF(AT3172=0,0,(AV3172/AT3172)*100)</f>
        <v>0</v>
      </c>
      <c r="AY3172" s="558"/>
      <c r="AZ3172" s="569"/>
      <c r="BA3172" s="570"/>
      <c r="BB3172" s="573"/>
      <c r="BC3172" s="574"/>
      <c r="BD3172" s="557">
        <f>IF(AZ3172=0,0,(BB3172/AZ3172)*100)</f>
        <v>0</v>
      </c>
      <c r="BE3172" s="558"/>
      <c r="BF3172" s="561">
        <f>AT3172+AZ3172</f>
        <v>0</v>
      </c>
      <c r="BG3172" s="562"/>
      <c r="BH3172" s="565">
        <f>AV3172+BB3172</f>
        <v>0</v>
      </c>
      <c r="BI3172" s="566"/>
      <c r="BJ3172" s="557">
        <f>IF(BF3172=0,0,(BH3172/BF3172)*100)</f>
        <v>0</v>
      </c>
      <c r="BK3172" s="558"/>
      <c r="BL3172" s="602">
        <f>(AD3172*2)+(AJ3172*2)+(AP3172*3)+BB3172</f>
        <v>0</v>
      </c>
      <c r="BM3172" s="603"/>
      <c r="BN3172" s="604"/>
      <c r="BO3172" s="587">
        <f t="shared" ref="BO3172" si="2919">IF(BQ3172=0,0,50*BP3172/BQ3172)</f>
        <v>0</v>
      </c>
      <c r="BP3172" s="555">
        <f>(BL3172*BS$11)+(N3172*BS$12)+(X3172*BS$13)+(R3172*BS$14)+(V3172*BS$15)+(Z3172*BS$16)</f>
        <v>0</v>
      </c>
      <c r="BQ3172" s="555">
        <f>((AZ3172-BB3172)*BS$18)+((AT3172-AV3172)*BS$17)+(H3172*BS$19)+(P3172*BS$20)</f>
        <v>0</v>
      </c>
      <c r="BR3172" s="65"/>
      <c r="BS3172" s="65"/>
      <c r="BT3172" s="268"/>
    </row>
    <row r="3173" spans="1:72" ht="21.75" hidden="1" customHeight="1" x14ac:dyDescent="0.25">
      <c r="A3173" s="268"/>
      <c r="B3173" s="679"/>
      <c r="C3173" s="690" t="str">
        <f>IF(ROSTER!D$42="","",ROSTER!D$42)</f>
        <v/>
      </c>
      <c r="D3173" s="691"/>
      <c r="E3173" s="668"/>
      <c r="F3173" s="681"/>
      <c r="G3173" s="664"/>
      <c r="H3173" s="585"/>
      <c r="I3173" s="586"/>
      <c r="J3173" s="571"/>
      <c r="K3173" s="572"/>
      <c r="L3173" s="575"/>
      <c r="M3173" s="576"/>
      <c r="N3173" s="581" t="s">
        <v>16</v>
      </c>
      <c r="O3173" s="582"/>
      <c r="P3173" s="571"/>
      <c r="Q3173" s="572"/>
      <c r="R3173" s="575"/>
      <c r="S3173" s="576"/>
      <c r="T3173" s="581" t="s">
        <v>16</v>
      </c>
      <c r="U3173" s="582"/>
      <c r="V3173" s="585"/>
      <c r="W3173" s="586"/>
      <c r="X3173" s="571"/>
      <c r="Y3173" s="586"/>
      <c r="Z3173" s="571"/>
      <c r="AA3173" s="586"/>
      <c r="AB3173" s="571"/>
      <c r="AC3173" s="572"/>
      <c r="AD3173" s="575"/>
      <c r="AE3173" s="576"/>
      <c r="AF3173" s="577"/>
      <c r="AG3173" s="578"/>
      <c r="AH3173" s="571"/>
      <c r="AI3173" s="572"/>
      <c r="AJ3173" s="575"/>
      <c r="AK3173" s="576"/>
      <c r="AL3173" s="577"/>
      <c r="AM3173" s="578"/>
      <c r="AN3173" s="571"/>
      <c r="AO3173" s="572"/>
      <c r="AP3173" s="575"/>
      <c r="AQ3173" s="576"/>
      <c r="AR3173" s="577"/>
      <c r="AS3173" s="578"/>
      <c r="AT3173" s="627"/>
      <c r="AU3173" s="628"/>
      <c r="AV3173" s="629"/>
      <c r="AW3173" s="630"/>
      <c r="AX3173" s="577"/>
      <c r="AY3173" s="578"/>
      <c r="AZ3173" s="571"/>
      <c r="BA3173" s="572"/>
      <c r="BB3173" s="575"/>
      <c r="BC3173" s="576"/>
      <c r="BD3173" s="577"/>
      <c r="BE3173" s="578"/>
      <c r="BF3173" s="627"/>
      <c r="BG3173" s="628"/>
      <c r="BH3173" s="629"/>
      <c r="BI3173" s="630"/>
      <c r="BJ3173" s="577"/>
      <c r="BK3173" s="578"/>
      <c r="BL3173" s="605"/>
      <c r="BM3173" s="606"/>
      <c r="BN3173" s="607"/>
      <c r="BO3173" s="588"/>
      <c r="BP3173" s="556"/>
      <c r="BQ3173" s="556"/>
      <c r="BR3173" s="65"/>
      <c r="BS3173" s="65"/>
      <c r="BT3173" s="268"/>
    </row>
    <row r="3174" spans="1:72" ht="21.75" hidden="1" customHeight="1" x14ac:dyDescent="0.25">
      <c r="A3174" s="268"/>
      <c r="B3174" s="678" t="str">
        <f>IF(ROSTER!B$44="","",ROSTER!B$44)</f>
        <v/>
      </c>
      <c r="C3174" s="669" t="str">
        <f>IF(ROSTER!C$44="","",ROSTER!C$44)</f>
        <v/>
      </c>
      <c r="D3174" s="670"/>
      <c r="E3174" s="667"/>
      <c r="F3174" s="680">
        <f>IF(E3174="y",1,IF(E3174="S",1,0))</f>
        <v>0</v>
      </c>
      <c r="G3174" s="663">
        <f>IF(E3174="S",1,0)</f>
        <v>0</v>
      </c>
      <c r="H3174" s="583"/>
      <c r="I3174" s="584"/>
      <c r="J3174" s="569"/>
      <c r="K3174" s="570"/>
      <c r="L3174" s="573"/>
      <c r="M3174" s="574"/>
      <c r="N3174" s="579">
        <f>L3174+J3174</f>
        <v>0</v>
      </c>
      <c r="O3174" s="580"/>
      <c r="P3174" s="569"/>
      <c r="Q3174" s="570"/>
      <c r="R3174" s="573"/>
      <c r="S3174" s="574"/>
      <c r="T3174" s="579">
        <f>R3174-P3174</f>
        <v>0</v>
      </c>
      <c r="U3174" s="580"/>
      <c r="V3174" s="583"/>
      <c r="W3174" s="584"/>
      <c r="X3174" s="569"/>
      <c r="Y3174" s="584"/>
      <c r="Z3174" s="569"/>
      <c r="AA3174" s="584"/>
      <c r="AB3174" s="569"/>
      <c r="AC3174" s="570"/>
      <c r="AD3174" s="573"/>
      <c r="AE3174" s="574"/>
      <c r="AF3174" s="557">
        <f>IF(AB3174=0,0,(AD3174/AB3174)*100)</f>
        <v>0</v>
      </c>
      <c r="AG3174" s="558"/>
      <c r="AH3174" s="569"/>
      <c r="AI3174" s="570"/>
      <c r="AJ3174" s="573"/>
      <c r="AK3174" s="574"/>
      <c r="AL3174" s="557">
        <f>IF(AH3174=0,0,(AJ3174/AH3174)*100)</f>
        <v>0</v>
      </c>
      <c r="AM3174" s="558"/>
      <c r="AN3174" s="569"/>
      <c r="AO3174" s="570"/>
      <c r="AP3174" s="573"/>
      <c r="AQ3174" s="574"/>
      <c r="AR3174" s="557">
        <f>IF(AN3174=0,0,(AP3174/AN3174)*100)</f>
        <v>0</v>
      </c>
      <c r="AS3174" s="558"/>
      <c r="AT3174" s="561">
        <f>AB3174+AH3174+AN3174</f>
        <v>0</v>
      </c>
      <c r="AU3174" s="562"/>
      <c r="AV3174" s="565">
        <f>AD3174+AJ3174+AP3174</f>
        <v>0</v>
      </c>
      <c r="AW3174" s="566"/>
      <c r="AX3174" s="557">
        <f>IF(AT3174=0,0,(AV3174/AT3174)*100)</f>
        <v>0</v>
      </c>
      <c r="AY3174" s="558"/>
      <c r="AZ3174" s="569"/>
      <c r="BA3174" s="570"/>
      <c r="BB3174" s="573"/>
      <c r="BC3174" s="574"/>
      <c r="BD3174" s="557">
        <f>IF(AZ3174=0,0,(BB3174/AZ3174)*100)</f>
        <v>0</v>
      </c>
      <c r="BE3174" s="558"/>
      <c r="BF3174" s="561">
        <f>AT3174+AZ3174</f>
        <v>0</v>
      </c>
      <c r="BG3174" s="562"/>
      <c r="BH3174" s="565">
        <f>AV3174+BB3174</f>
        <v>0</v>
      </c>
      <c r="BI3174" s="566"/>
      <c r="BJ3174" s="557">
        <f>IF(BF3174=0,0,(BH3174/BF3174)*100)</f>
        <v>0</v>
      </c>
      <c r="BK3174" s="558"/>
      <c r="BL3174" s="602">
        <f>(AD3174*2)+(AJ3174*2)+(AP3174*3)+BB3174</f>
        <v>0</v>
      </c>
      <c r="BM3174" s="603"/>
      <c r="BN3174" s="604"/>
      <c r="BO3174" s="587">
        <f t="shared" ref="BO3174" si="2920">IF(BQ3174=0,0,50*BP3174/BQ3174)</f>
        <v>0</v>
      </c>
      <c r="BP3174" s="555">
        <f>(BL3174*BS$11)+(N3174*BS$12)+(X3174*BS$13)+(R3174*BS$14)+(V3174*BS$15)+(Z3174*BS$16)</f>
        <v>0</v>
      </c>
      <c r="BQ3174" s="555">
        <f>((AZ3174-BB3174)*BS$18)+((AT3174-AV3174)*BS$17)+(H3174*BS$19)+(P3174*BS$20)</f>
        <v>0</v>
      </c>
      <c r="BR3174" s="65"/>
      <c r="BS3174" s="65"/>
      <c r="BT3174" s="268"/>
    </row>
    <row r="3175" spans="1:72" ht="21.75" hidden="1" customHeight="1" x14ac:dyDescent="0.25">
      <c r="A3175" s="268"/>
      <c r="B3175" s="679"/>
      <c r="C3175" s="690" t="str">
        <f>IF(ROSTER!D$44="","",ROSTER!D$44)</f>
        <v/>
      </c>
      <c r="D3175" s="691"/>
      <c r="E3175" s="668"/>
      <c r="F3175" s="681"/>
      <c r="G3175" s="664"/>
      <c r="H3175" s="585"/>
      <c r="I3175" s="586"/>
      <c r="J3175" s="571"/>
      <c r="K3175" s="572"/>
      <c r="L3175" s="575"/>
      <c r="M3175" s="576"/>
      <c r="N3175" s="581" t="s">
        <v>16</v>
      </c>
      <c r="O3175" s="582"/>
      <c r="P3175" s="571"/>
      <c r="Q3175" s="572"/>
      <c r="R3175" s="575"/>
      <c r="S3175" s="576"/>
      <c r="T3175" s="581" t="s">
        <v>16</v>
      </c>
      <c r="U3175" s="582"/>
      <c r="V3175" s="585"/>
      <c r="W3175" s="586"/>
      <c r="X3175" s="571"/>
      <c r="Y3175" s="586"/>
      <c r="Z3175" s="571"/>
      <c r="AA3175" s="586"/>
      <c r="AB3175" s="571"/>
      <c r="AC3175" s="572"/>
      <c r="AD3175" s="575"/>
      <c r="AE3175" s="576"/>
      <c r="AF3175" s="577"/>
      <c r="AG3175" s="578"/>
      <c r="AH3175" s="571"/>
      <c r="AI3175" s="572"/>
      <c r="AJ3175" s="575"/>
      <c r="AK3175" s="576"/>
      <c r="AL3175" s="577"/>
      <c r="AM3175" s="578"/>
      <c r="AN3175" s="571"/>
      <c r="AO3175" s="572"/>
      <c r="AP3175" s="575"/>
      <c r="AQ3175" s="576"/>
      <c r="AR3175" s="577"/>
      <c r="AS3175" s="578"/>
      <c r="AT3175" s="627"/>
      <c r="AU3175" s="628"/>
      <c r="AV3175" s="629"/>
      <c r="AW3175" s="630"/>
      <c r="AX3175" s="577"/>
      <c r="AY3175" s="578"/>
      <c r="AZ3175" s="571"/>
      <c r="BA3175" s="572"/>
      <c r="BB3175" s="575"/>
      <c r="BC3175" s="576"/>
      <c r="BD3175" s="577"/>
      <c r="BE3175" s="578"/>
      <c r="BF3175" s="627"/>
      <c r="BG3175" s="628"/>
      <c r="BH3175" s="629"/>
      <c r="BI3175" s="630"/>
      <c r="BJ3175" s="577"/>
      <c r="BK3175" s="578"/>
      <c r="BL3175" s="605"/>
      <c r="BM3175" s="606"/>
      <c r="BN3175" s="607"/>
      <c r="BO3175" s="588"/>
      <c r="BP3175" s="556"/>
      <c r="BQ3175" s="556"/>
      <c r="BR3175" s="65"/>
      <c r="BS3175" s="65"/>
      <c r="BT3175" s="268"/>
    </row>
    <row r="3176" spans="1:72" ht="21.75" hidden="1" customHeight="1" x14ac:dyDescent="0.25">
      <c r="A3176" s="268"/>
      <c r="B3176" s="678" t="str">
        <f>IF(ROSTER!B$46="","",ROSTER!B$46)</f>
        <v/>
      </c>
      <c r="C3176" s="669" t="str">
        <f>IF(ROSTER!C$46="","",ROSTER!C$46)</f>
        <v/>
      </c>
      <c r="D3176" s="670"/>
      <c r="E3176" s="667"/>
      <c r="F3176" s="680">
        <f>IF(E3176="y",1,IF(E3176="S",1,0))</f>
        <v>0</v>
      </c>
      <c r="G3176" s="663">
        <f>IF(E3176="S",1,0)</f>
        <v>0</v>
      </c>
      <c r="H3176" s="583"/>
      <c r="I3176" s="584"/>
      <c r="J3176" s="569"/>
      <c r="K3176" s="570"/>
      <c r="L3176" s="573"/>
      <c r="M3176" s="574"/>
      <c r="N3176" s="579">
        <f>L3176+J3176</f>
        <v>0</v>
      </c>
      <c r="O3176" s="580"/>
      <c r="P3176" s="569"/>
      <c r="Q3176" s="570"/>
      <c r="R3176" s="573"/>
      <c r="S3176" s="574"/>
      <c r="T3176" s="579">
        <f>R3176-P3176</f>
        <v>0</v>
      </c>
      <c r="U3176" s="580"/>
      <c r="V3176" s="583"/>
      <c r="W3176" s="584"/>
      <c r="X3176" s="569"/>
      <c r="Y3176" s="584"/>
      <c r="Z3176" s="569"/>
      <c r="AA3176" s="584"/>
      <c r="AB3176" s="569"/>
      <c r="AC3176" s="570"/>
      <c r="AD3176" s="573"/>
      <c r="AE3176" s="574"/>
      <c r="AF3176" s="557">
        <f>IF(AB3176=0,0,(AD3176/AB3176)*100)</f>
        <v>0</v>
      </c>
      <c r="AG3176" s="558"/>
      <c r="AH3176" s="569"/>
      <c r="AI3176" s="570"/>
      <c r="AJ3176" s="573"/>
      <c r="AK3176" s="574"/>
      <c r="AL3176" s="557">
        <f>IF(AH3176=0,0,(AJ3176/AH3176)*100)</f>
        <v>0</v>
      </c>
      <c r="AM3176" s="558"/>
      <c r="AN3176" s="569"/>
      <c r="AO3176" s="570"/>
      <c r="AP3176" s="573"/>
      <c r="AQ3176" s="574"/>
      <c r="AR3176" s="557">
        <f>IF(AN3176=0,0,(AP3176/AN3176)*100)</f>
        <v>0</v>
      </c>
      <c r="AS3176" s="558"/>
      <c r="AT3176" s="561">
        <f>AB3176+AH3176+AN3176</f>
        <v>0</v>
      </c>
      <c r="AU3176" s="562"/>
      <c r="AV3176" s="565">
        <f>AD3176+AJ3176+AP3176</f>
        <v>0</v>
      </c>
      <c r="AW3176" s="566"/>
      <c r="AX3176" s="557">
        <f>IF(AT3176=0,0,(AV3176/AT3176)*100)</f>
        <v>0</v>
      </c>
      <c r="AY3176" s="558"/>
      <c r="AZ3176" s="569"/>
      <c r="BA3176" s="570"/>
      <c r="BB3176" s="573"/>
      <c r="BC3176" s="574"/>
      <c r="BD3176" s="557">
        <f>IF(AZ3176=0,0,(BB3176/AZ3176)*100)</f>
        <v>0</v>
      </c>
      <c r="BE3176" s="558"/>
      <c r="BF3176" s="561">
        <f>AT3176+AZ3176</f>
        <v>0</v>
      </c>
      <c r="BG3176" s="562"/>
      <c r="BH3176" s="565">
        <f>AV3176+BB3176</f>
        <v>0</v>
      </c>
      <c r="BI3176" s="566"/>
      <c r="BJ3176" s="557">
        <f>IF(BF3176=0,0,(BH3176/BF3176)*100)</f>
        <v>0</v>
      </c>
      <c r="BK3176" s="558"/>
      <c r="BL3176" s="602">
        <f>(AD3176*2)+(AJ3176*2)+(AP3176*3)+BB3176</f>
        <v>0</v>
      </c>
      <c r="BM3176" s="603"/>
      <c r="BN3176" s="604"/>
      <c r="BO3176" s="587">
        <f t="shared" ref="BO3176" si="2921">IF(BQ3176=0,0,50*BP3176/BQ3176)</f>
        <v>0</v>
      </c>
      <c r="BP3176" s="634">
        <f>(BL3176*BS$11)+(N3176*BS$12)+(X3176*BS$13)+(R3176*BS$14)+(V3176*BS$15)+(Z3176*BS$16)</f>
        <v>0</v>
      </c>
      <c r="BQ3176" s="555">
        <f>((AZ3176-BB3176)*BS$18)+((AT3176-AV3176)*BS$17)+(H3176*BS$19)+(P3176*BS$20)</f>
        <v>0</v>
      </c>
      <c r="BR3176" s="65"/>
      <c r="BS3176" s="65"/>
      <c r="BT3176" s="268"/>
    </row>
    <row r="3177" spans="1:72" ht="22.5" hidden="1" customHeight="1" thickBot="1" x14ac:dyDescent="0.3">
      <c r="A3177" s="268"/>
      <c r="B3177" s="679"/>
      <c r="C3177" s="690" t="str">
        <f>IF(ROSTER!D$46="","",ROSTER!D$46)</f>
        <v/>
      </c>
      <c r="D3177" s="691"/>
      <c r="E3177" s="668"/>
      <c r="F3177" s="681"/>
      <c r="G3177" s="664"/>
      <c r="H3177" s="585"/>
      <c r="I3177" s="586"/>
      <c r="J3177" s="571"/>
      <c r="K3177" s="572"/>
      <c r="L3177" s="575"/>
      <c r="M3177" s="576"/>
      <c r="N3177" s="649" t="s">
        <v>16</v>
      </c>
      <c r="O3177" s="650"/>
      <c r="P3177" s="571"/>
      <c r="Q3177" s="572"/>
      <c r="R3177" s="575"/>
      <c r="S3177" s="576"/>
      <c r="T3177" s="581" t="s">
        <v>16</v>
      </c>
      <c r="U3177" s="582"/>
      <c r="V3177" s="585"/>
      <c r="W3177" s="586"/>
      <c r="X3177" s="571"/>
      <c r="Y3177" s="586"/>
      <c r="Z3177" s="571"/>
      <c r="AA3177" s="586"/>
      <c r="AB3177" s="571"/>
      <c r="AC3177" s="572"/>
      <c r="AD3177" s="575"/>
      <c r="AE3177" s="576"/>
      <c r="AF3177" s="559"/>
      <c r="AG3177" s="560"/>
      <c r="AH3177" s="571"/>
      <c r="AI3177" s="572"/>
      <c r="AJ3177" s="575"/>
      <c r="AK3177" s="576"/>
      <c r="AL3177" s="559"/>
      <c r="AM3177" s="560"/>
      <c r="AN3177" s="571"/>
      <c r="AO3177" s="572"/>
      <c r="AP3177" s="575"/>
      <c r="AQ3177" s="576"/>
      <c r="AR3177" s="559"/>
      <c r="AS3177" s="560"/>
      <c r="AT3177" s="563"/>
      <c r="AU3177" s="564"/>
      <c r="AV3177" s="567"/>
      <c r="AW3177" s="568"/>
      <c r="AX3177" s="559"/>
      <c r="AY3177" s="560"/>
      <c r="AZ3177" s="571"/>
      <c r="BA3177" s="572"/>
      <c r="BB3177" s="575"/>
      <c r="BC3177" s="576"/>
      <c r="BD3177" s="559"/>
      <c r="BE3177" s="560"/>
      <c r="BF3177" s="563"/>
      <c r="BG3177" s="564"/>
      <c r="BH3177" s="567"/>
      <c r="BI3177" s="568"/>
      <c r="BJ3177" s="559"/>
      <c r="BK3177" s="560"/>
      <c r="BL3177" s="631"/>
      <c r="BM3177" s="632"/>
      <c r="BN3177" s="633"/>
      <c r="BO3177" s="588"/>
      <c r="BP3177" s="635"/>
      <c r="BQ3177" s="556"/>
      <c r="BR3177" s="65"/>
      <c r="BS3177" s="65"/>
      <c r="BT3177" s="268"/>
    </row>
    <row r="3178" spans="1:72" s="79" customFormat="1" ht="33.4" hidden="1" customHeight="1" x14ac:dyDescent="0.45">
      <c r="A3178" s="278"/>
      <c r="B3178" s="671"/>
      <c r="C3178" s="611"/>
      <c r="D3178" s="611" t="s">
        <v>10</v>
      </c>
      <c r="E3178" s="612"/>
      <c r="F3178" s="78"/>
      <c r="G3178" s="78"/>
      <c r="H3178" s="547">
        <f>SUM(H3138:I3177)</f>
        <v>0</v>
      </c>
      <c r="I3178" s="548"/>
      <c r="J3178" s="547">
        <f>SUM(J3138:K3177)</f>
        <v>0</v>
      </c>
      <c r="K3178" s="548"/>
      <c r="L3178" s="551">
        <f>SUM(L3138:M3177)</f>
        <v>0</v>
      </c>
      <c r="M3178" s="636"/>
      <c r="N3178" s="533">
        <f>L3178+J3178</f>
        <v>0</v>
      </c>
      <c r="O3178" s="534"/>
      <c r="P3178" s="551">
        <f>SUM(P3138:Q3177)</f>
        <v>0</v>
      </c>
      <c r="Q3178" s="548"/>
      <c r="R3178" s="551">
        <f>SUM(R3138:S3177)</f>
        <v>0</v>
      </c>
      <c r="S3178" s="636"/>
      <c r="T3178" s="533">
        <f>R3178-P3178</f>
        <v>0</v>
      </c>
      <c r="U3178" s="534"/>
      <c r="V3178" s="551">
        <f>SUM(V3138:W3177)</f>
        <v>0</v>
      </c>
      <c r="W3178" s="636"/>
      <c r="X3178" s="547">
        <f>SUM(X3138:Y3177)</f>
        <v>0</v>
      </c>
      <c r="Y3178" s="534"/>
      <c r="Z3178" s="547">
        <f>SUM(Z3138:AA3177)</f>
        <v>0</v>
      </c>
      <c r="AA3178" s="534"/>
      <c r="AB3178" s="636">
        <f>SUM(AB3138:AC3177)</f>
        <v>0</v>
      </c>
      <c r="AC3178" s="548"/>
      <c r="AD3178" s="551">
        <f>SUM(AD3138:AE3177)</f>
        <v>0</v>
      </c>
      <c r="AE3178" s="636"/>
      <c r="AF3178" s="533">
        <f>IF(AB3178=0,0,(AD3178/AB3178)*100)</f>
        <v>0</v>
      </c>
      <c r="AG3178" s="534"/>
      <c r="AH3178" s="551">
        <f>SUM(AH3138:AI3177)</f>
        <v>0</v>
      </c>
      <c r="AI3178" s="548"/>
      <c r="AJ3178" s="551">
        <f>SUM(AJ3138:AK3177)</f>
        <v>0</v>
      </c>
      <c r="AK3178" s="636"/>
      <c r="AL3178" s="533">
        <f>IF(AH3178=0,0,(AJ3178/AH3178)*100)</f>
        <v>0</v>
      </c>
      <c r="AM3178" s="534"/>
      <c r="AN3178" s="551">
        <f>SUM(AN3138:AO3177)</f>
        <v>0</v>
      </c>
      <c r="AO3178" s="548"/>
      <c r="AP3178" s="551">
        <f>SUM(AP3138:AQ3177)</f>
        <v>0</v>
      </c>
      <c r="AQ3178" s="636"/>
      <c r="AR3178" s="533">
        <f>IF(AN3178=0,0,(AP3178/AN3178)*100)</f>
        <v>0</v>
      </c>
      <c r="AS3178" s="534"/>
      <c r="AT3178" s="547">
        <f>AB3178+AH3178+AN3178</f>
        <v>0</v>
      </c>
      <c r="AU3178" s="548"/>
      <c r="AV3178" s="551">
        <f>AD3178+AJ3178+AP3178</f>
        <v>0</v>
      </c>
      <c r="AW3178" s="552"/>
      <c r="AX3178" s="533">
        <f>IF(AT3178=0,0,(AV3178/AT3178)*100)</f>
        <v>0</v>
      </c>
      <c r="AY3178" s="534"/>
      <c r="AZ3178" s="551">
        <f>SUM(AZ3138:BA3177)</f>
        <v>0</v>
      </c>
      <c r="BA3178" s="548"/>
      <c r="BB3178" s="551">
        <f>SUM(BB3138:BC3177)</f>
        <v>0</v>
      </c>
      <c r="BC3178" s="636"/>
      <c r="BD3178" s="533">
        <f>IF(AZ3178=0,0,(BB3178/AZ3178)*100)</f>
        <v>0</v>
      </c>
      <c r="BE3178" s="534"/>
      <c r="BF3178" s="547">
        <f>AT3178+AZ3178</f>
        <v>0</v>
      </c>
      <c r="BG3178" s="548"/>
      <c r="BH3178" s="551">
        <f>AV3178+BB3178</f>
        <v>0</v>
      </c>
      <c r="BI3178" s="552"/>
      <c r="BJ3178" s="533">
        <f>IF(BF3178=0,0,(BH3178/BF3178)*100)</f>
        <v>0</v>
      </c>
      <c r="BK3178" s="619"/>
      <c r="BL3178" s="621">
        <f>SUM(BL3138:BN3177)</f>
        <v>0</v>
      </c>
      <c r="BM3178" s="622"/>
      <c r="BN3178" s="623"/>
      <c r="BO3178" s="610">
        <f>SUM(BO3138:BO3177)</f>
        <v>0</v>
      </c>
      <c r="BP3178" s="709">
        <f>(BL3178*BS$11)+(N3178*BS$12)+(X3178*BS$13)+(R3178*BS$14)+(V3178*BS$15)+(Z3178*BS$16)</f>
        <v>0</v>
      </c>
      <c r="BQ3178" s="638">
        <f>((AZ3178-BB3178)*BS$18)+((AT3178-AV3178)*BS$17)+(H3178*BS$19)+(P3178*BS$20)</f>
        <v>0</v>
      </c>
      <c r="BR3178" s="77"/>
      <c r="BS3178" s="77"/>
      <c r="BT3178" s="278"/>
    </row>
    <row r="3179" spans="1:72" s="79" customFormat="1" ht="33.950000000000003" hidden="1" customHeight="1" thickBot="1" x14ac:dyDescent="0.5">
      <c r="A3179" s="278"/>
      <c r="B3179" s="672"/>
      <c r="C3179" s="673"/>
      <c r="D3179" s="673"/>
      <c r="E3179" s="721"/>
      <c r="F3179" s="80"/>
      <c r="G3179" s="80"/>
      <c r="H3179" s="549"/>
      <c r="I3179" s="550"/>
      <c r="J3179" s="549"/>
      <c r="K3179" s="550"/>
      <c r="L3179" s="553"/>
      <c r="M3179" s="637"/>
      <c r="N3179" s="535" t="s">
        <v>16</v>
      </c>
      <c r="O3179" s="536"/>
      <c r="P3179" s="553"/>
      <c r="Q3179" s="550"/>
      <c r="R3179" s="553"/>
      <c r="S3179" s="637"/>
      <c r="T3179" s="535" t="s">
        <v>16</v>
      </c>
      <c r="U3179" s="536"/>
      <c r="V3179" s="553"/>
      <c r="W3179" s="637"/>
      <c r="X3179" s="549"/>
      <c r="Y3179" s="536"/>
      <c r="Z3179" s="549"/>
      <c r="AA3179" s="536"/>
      <c r="AB3179" s="637"/>
      <c r="AC3179" s="550"/>
      <c r="AD3179" s="553"/>
      <c r="AE3179" s="637"/>
      <c r="AF3179" s="535"/>
      <c r="AG3179" s="536"/>
      <c r="AH3179" s="553"/>
      <c r="AI3179" s="550"/>
      <c r="AJ3179" s="553"/>
      <c r="AK3179" s="637"/>
      <c r="AL3179" s="535"/>
      <c r="AM3179" s="536"/>
      <c r="AN3179" s="553"/>
      <c r="AO3179" s="550"/>
      <c r="AP3179" s="553"/>
      <c r="AQ3179" s="637"/>
      <c r="AR3179" s="535"/>
      <c r="AS3179" s="536"/>
      <c r="AT3179" s="549"/>
      <c r="AU3179" s="550"/>
      <c r="AV3179" s="553"/>
      <c r="AW3179" s="554"/>
      <c r="AX3179" s="535"/>
      <c r="AY3179" s="536"/>
      <c r="AZ3179" s="553"/>
      <c r="BA3179" s="550"/>
      <c r="BB3179" s="553"/>
      <c r="BC3179" s="637"/>
      <c r="BD3179" s="535"/>
      <c r="BE3179" s="536"/>
      <c r="BF3179" s="549"/>
      <c r="BG3179" s="550"/>
      <c r="BH3179" s="553"/>
      <c r="BI3179" s="554"/>
      <c r="BJ3179" s="535"/>
      <c r="BK3179" s="620"/>
      <c r="BL3179" s="624"/>
      <c r="BM3179" s="625"/>
      <c r="BN3179" s="626"/>
      <c r="BO3179" s="609"/>
      <c r="BP3179" s="710"/>
      <c r="BQ3179" s="639"/>
      <c r="BR3179" s="77"/>
      <c r="BS3179" s="77"/>
      <c r="BT3179" s="278"/>
    </row>
    <row r="3180" spans="1:72" s="79" customFormat="1" ht="33" hidden="1" customHeight="1" thickBot="1" x14ac:dyDescent="0.5">
      <c r="A3180" s="278"/>
      <c r="B3180" s="671"/>
      <c r="C3180" s="611"/>
      <c r="D3180" s="611" t="s">
        <v>13</v>
      </c>
      <c r="E3180" s="612"/>
      <c r="F3180" s="82"/>
      <c r="G3180" s="117"/>
      <c r="H3180" s="541"/>
      <c r="I3180" s="545"/>
      <c r="J3180" s="541"/>
      <c r="K3180" s="545"/>
      <c r="L3180" s="537"/>
      <c r="M3180" s="538"/>
      <c r="N3180" s="533">
        <f>J3180+L3180</f>
        <v>0</v>
      </c>
      <c r="O3180" s="534"/>
      <c r="P3180" s="537"/>
      <c r="Q3180" s="545"/>
      <c r="R3180" s="537"/>
      <c r="S3180" s="538"/>
      <c r="T3180" s="533">
        <f>R3180-P3180</f>
        <v>0</v>
      </c>
      <c r="U3180" s="534"/>
      <c r="V3180" s="537"/>
      <c r="W3180" s="538"/>
      <c r="X3180" s="541"/>
      <c r="Y3180" s="542"/>
      <c r="Z3180" s="541"/>
      <c r="AA3180" s="542"/>
      <c r="AB3180" s="538"/>
      <c r="AC3180" s="545"/>
      <c r="AD3180" s="537"/>
      <c r="AE3180" s="538"/>
      <c r="AF3180" s="533">
        <f>IF(AB3180=0,0,(AD3180/AB3180)*100)</f>
        <v>0</v>
      </c>
      <c r="AG3180" s="534"/>
      <c r="AH3180" s="537"/>
      <c r="AI3180" s="545"/>
      <c r="AJ3180" s="537"/>
      <c r="AK3180" s="538"/>
      <c r="AL3180" s="533">
        <f>IF(AH3180=0,0,(AJ3180/AH3180)*100)</f>
        <v>0</v>
      </c>
      <c r="AM3180" s="534"/>
      <c r="AN3180" s="537"/>
      <c r="AO3180" s="545"/>
      <c r="AP3180" s="537"/>
      <c r="AQ3180" s="538"/>
      <c r="AR3180" s="533">
        <f>IF(AN3180=0,0,(AP3180/AN3180)*100)</f>
        <v>0</v>
      </c>
      <c r="AS3180" s="534"/>
      <c r="AT3180" s="547">
        <f>AB3180+AH3180+AN3180</f>
        <v>0</v>
      </c>
      <c r="AU3180" s="548"/>
      <c r="AV3180" s="551">
        <f>AD3180+AJ3180+AP3180</f>
        <v>0</v>
      </c>
      <c r="AW3180" s="552"/>
      <c r="AX3180" s="533">
        <f>IF(AT3180=0,0,(AV3180/AT3180)*100)</f>
        <v>0</v>
      </c>
      <c r="AY3180" s="534"/>
      <c r="AZ3180" s="537"/>
      <c r="BA3180" s="545"/>
      <c r="BB3180" s="537"/>
      <c r="BC3180" s="538"/>
      <c r="BD3180" s="533">
        <f>IF(AZ3180=0,0,(BB3180/AZ3180)*100)</f>
        <v>0</v>
      </c>
      <c r="BE3180" s="534"/>
      <c r="BF3180" s="547">
        <f>AT3180+AZ3180</f>
        <v>0</v>
      </c>
      <c r="BG3180" s="548"/>
      <c r="BH3180" s="551">
        <f>AV3180+BB3180</f>
        <v>0</v>
      </c>
      <c r="BI3180" s="552"/>
      <c r="BJ3180" s="533">
        <f>IF(BF3180=0,0,(BH3180/BF3180)*100)</f>
        <v>0</v>
      </c>
      <c r="BK3180" s="619"/>
      <c r="BL3180" s="621">
        <f>(AD3180*2)+(AJ3180*2)+(AP3180*3)+BB3180</f>
        <v>0</v>
      </c>
      <c r="BM3180" s="622"/>
      <c r="BN3180" s="623"/>
      <c r="BO3180" s="647"/>
      <c r="BP3180" s="83"/>
      <c r="BQ3180" s="84"/>
      <c r="BR3180" s="77"/>
      <c r="BS3180" s="77"/>
      <c r="BT3180" s="278"/>
    </row>
    <row r="3181" spans="1:72" s="79" customFormat="1" ht="33.75" hidden="1" customHeight="1" thickBot="1" x14ac:dyDescent="0.5">
      <c r="A3181" s="278"/>
      <c r="B3181" s="232"/>
      <c r="C3181" s="257"/>
      <c r="D3181" s="613"/>
      <c r="E3181" s="614"/>
      <c r="F3181" s="86"/>
      <c r="G3181" s="86"/>
      <c r="H3181" s="543"/>
      <c r="I3181" s="546"/>
      <c r="J3181" s="543"/>
      <c r="K3181" s="546"/>
      <c r="L3181" s="539"/>
      <c r="M3181" s="540"/>
      <c r="N3181" s="535">
        <f>IF((N3178+N3180)=0,0,N3178/(N3178+N3180)*100)</f>
        <v>0</v>
      </c>
      <c r="O3181" s="536"/>
      <c r="P3181" s="539"/>
      <c r="Q3181" s="546"/>
      <c r="R3181" s="539"/>
      <c r="S3181" s="540"/>
      <c r="T3181" s="535"/>
      <c r="U3181" s="536"/>
      <c r="V3181" s="539"/>
      <c r="W3181" s="540"/>
      <c r="X3181" s="543"/>
      <c r="Y3181" s="544"/>
      <c r="Z3181" s="543"/>
      <c r="AA3181" s="544"/>
      <c r="AB3181" s="540"/>
      <c r="AC3181" s="546"/>
      <c r="AD3181" s="539"/>
      <c r="AE3181" s="540"/>
      <c r="AF3181" s="535"/>
      <c r="AG3181" s="536"/>
      <c r="AH3181" s="539"/>
      <c r="AI3181" s="546"/>
      <c r="AJ3181" s="539"/>
      <c r="AK3181" s="540"/>
      <c r="AL3181" s="535"/>
      <c r="AM3181" s="536"/>
      <c r="AN3181" s="539"/>
      <c r="AO3181" s="546"/>
      <c r="AP3181" s="539"/>
      <c r="AQ3181" s="540"/>
      <c r="AR3181" s="535"/>
      <c r="AS3181" s="536"/>
      <c r="AT3181" s="549"/>
      <c r="AU3181" s="550"/>
      <c r="AV3181" s="553"/>
      <c r="AW3181" s="554"/>
      <c r="AX3181" s="535"/>
      <c r="AY3181" s="536"/>
      <c r="AZ3181" s="539"/>
      <c r="BA3181" s="546"/>
      <c r="BB3181" s="539"/>
      <c r="BC3181" s="540"/>
      <c r="BD3181" s="535"/>
      <c r="BE3181" s="536"/>
      <c r="BF3181" s="549"/>
      <c r="BG3181" s="550"/>
      <c r="BH3181" s="553"/>
      <c r="BI3181" s="554"/>
      <c r="BJ3181" s="535"/>
      <c r="BK3181" s="620"/>
      <c r="BL3181" s="624"/>
      <c r="BM3181" s="625"/>
      <c r="BN3181" s="626"/>
      <c r="BO3181" s="648"/>
      <c r="BP3181" s="222"/>
      <c r="BQ3181" s="222"/>
      <c r="BR3181" s="77"/>
      <c r="BS3181" s="77"/>
      <c r="BT3181" s="278"/>
    </row>
    <row r="3182" spans="1:72" ht="16.5" hidden="1" customHeight="1" thickTop="1" thickBot="1" x14ac:dyDescent="0.5">
      <c r="A3182" s="268"/>
      <c r="B3182" s="229"/>
      <c r="C3182" s="195"/>
      <c r="D3182" s="195"/>
      <c r="E3182" s="195"/>
      <c r="F3182" s="195"/>
      <c r="G3182" s="195"/>
      <c r="H3182" s="195"/>
      <c r="I3182" s="195"/>
      <c r="J3182" s="195"/>
      <c r="K3182" s="195"/>
      <c r="L3182" s="195"/>
      <c r="M3182" s="195"/>
      <c r="N3182" s="195"/>
      <c r="O3182" s="195"/>
      <c r="P3182" s="195"/>
      <c r="Q3182" s="195"/>
      <c r="R3182" s="195"/>
      <c r="S3182" s="195"/>
      <c r="T3182" s="195"/>
      <c r="U3182" s="195"/>
      <c r="V3182" s="195"/>
      <c r="W3182" s="195"/>
      <c r="X3182" s="195"/>
      <c r="Y3182" s="195"/>
      <c r="Z3182" s="195"/>
      <c r="AA3182" s="195"/>
      <c r="AB3182" s="195"/>
      <c r="AC3182" s="195"/>
      <c r="AD3182" s="195"/>
      <c r="AE3182" s="195"/>
      <c r="AF3182" s="198"/>
      <c r="AG3182" s="198"/>
      <c r="AH3182" s="195"/>
      <c r="AI3182" s="195"/>
      <c r="AJ3182" s="195"/>
      <c r="AK3182" s="195"/>
      <c r="AL3182" s="195"/>
      <c r="AM3182" s="195"/>
      <c r="AN3182" s="195"/>
      <c r="AO3182" s="195"/>
      <c r="AP3182" s="195"/>
      <c r="AQ3182" s="195"/>
      <c r="AR3182" s="195"/>
      <c r="AS3182" s="195"/>
      <c r="AT3182" s="195"/>
      <c r="AU3182" s="195"/>
      <c r="AV3182" s="195"/>
      <c r="AW3182" s="195"/>
      <c r="AX3182" s="195"/>
      <c r="AY3182" s="195"/>
      <c r="AZ3182" s="195"/>
      <c r="BA3182" s="195"/>
      <c r="BB3182" s="195"/>
      <c r="BC3182" s="195"/>
      <c r="BD3182" s="195"/>
      <c r="BE3182" s="195"/>
      <c r="BF3182" s="195"/>
      <c r="BG3182" s="195"/>
      <c r="BH3182" s="195"/>
      <c r="BI3182" s="195"/>
      <c r="BJ3182" s="195"/>
      <c r="BK3182" s="195"/>
      <c r="BL3182" s="195"/>
      <c r="BM3182" s="195"/>
      <c r="BN3182" s="195"/>
      <c r="BO3182" s="247"/>
      <c r="BP3182" s="600">
        <f>IF((J3178+L3180)=0,0,(J3178/(J3178+L3180)*100)%)</f>
        <v>0</v>
      </c>
      <c r="BQ3182" s="601"/>
      <c r="BR3182" s="600">
        <f>IF((L3178+J3180)=0,0,(L3178/(L3178+J3180)*100)%)</f>
        <v>0</v>
      </c>
      <c r="BS3182" s="601"/>
      <c r="BT3182" s="268"/>
    </row>
    <row r="3183" spans="1:72" s="85" customFormat="1" ht="79.5" hidden="1" customHeight="1" thickTop="1" thickBot="1" x14ac:dyDescent="0.55000000000000004">
      <c r="A3183" s="279"/>
      <c r="B3183" s="682" t="s">
        <v>59</v>
      </c>
      <c r="C3183" s="683"/>
      <c r="D3183" s="608" t="s">
        <v>53</v>
      </c>
      <c r="E3183" s="608"/>
      <c r="F3183" s="608"/>
      <c r="G3183" s="730"/>
      <c r="H3183" s="589"/>
      <c r="I3183" s="590"/>
      <c r="J3183" s="591"/>
      <c r="K3183" s="200"/>
      <c r="L3183" s="589"/>
      <c r="M3183" s="590"/>
      <c r="N3183" s="591"/>
      <c r="O3183" s="592" t="s">
        <v>46</v>
      </c>
      <c r="P3183" s="593"/>
      <c r="Q3183" s="593"/>
      <c r="R3183" s="593"/>
      <c r="S3183" s="589"/>
      <c r="T3183" s="590"/>
      <c r="U3183" s="591"/>
      <c r="V3183" s="200"/>
      <c r="W3183" s="589"/>
      <c r="X3183" s="590"/>
      <c r="Y3183" s="591"/>
      <c r="Z3183" s="592" t="s">
        <v>48</v>
      </c>
      <c r="AA3183" s="593"/>
      <c r="AB3183" s="593"/>
      <c r="AC3183" s="594"/>
      <c r="AD3183" s="589"/>
      <c r="AE3183" s="590"/>
      <c r="AF3183" s="591"/>
      <c r="AG3183" s="200"/>
      <c r="AH3183" s="589"/>
      <c r="AI3183" s="590"/>
      <c r="AJ3183" s="591"/>
      <c r="AK3183" s="592" t="s">
        <v>52</v>
      </c>
      <c r="AL3183" s="593"/>
      <c r="AM3183" s="593"/>
      <c r="AN3183" s="594"/>
      <c r="AO3183" s="589"/>
      <c r="AP3183" s="590"/>
      <c r="AQ3183" s="591"/>
      <c r="AR3183" s="204"/>
      <c r="AS3183" s="589"/>
      <c r="AT3183" s="590"/>
      <c r="AU3183" s="591"/>
      <c r="AV3183" s="258"/>
      <c r="AW3183" s="258"/>
      <c r="AX3183" s="258"/>
      <c r="AY3183" s="258"/>
      <c r="AZ3183" s="532" t="s">
        <v>20</v>
      </c>
      <c r="BA3183" s="532"/>
      <c r="BB3183" s="532"/>
      <c r="BC3183" s="532"/>
      <c r="BD3183" s="615"/>
      <c r="BE3183" s="616">
        <f>BL3178</f>
        <v>0</v>
      </c>
      <c r="BF3183" s="617"/>
      <c r="BG3183" s="618"/>
      <c r="BH3183" s="205"/>
      <c r="BI3183" s="616">
        <f>BL3180</f>
        <v>0</v>
      </c>
      <c r="BJ3183" s="617"/>
      <c r="BK3183" s="618"/>
      <c r="BL3183" s="206"/>
      <c r="BM3183" s="206"/>
      <c r="BN3183" s="206"/>
      <c r="BO3183" s="248"/>
      <c r="BP3183" s="87"/>
      <c r="BQ3183" s="87"/>
      <c r="BR3183" s="81"/>
      <c r="BS3183" s="81"/>
      <c r="BT3183" s="279"/>
    </row>
    <row r="3184" spans="1:72" ht="15.6" hidden="1" customHeight="1" thickTop="1" thickBot="1" x14ac:dyDescent="0.55000000000000004">
      <c r="A3184" s="268"/>
      <c r="B3184" s="230"/>
      <c r="C3184" s="191"/>
      <c r="D3184" s="196"/>
      <c r="E3184" s="196"/>
      <c r="F3184" s="199"/>
      <c r="G3184" s="199"/>
      <c r="H3184" s="202"/>
      <c r="I3184" s="202"/>
      <c r="J3184" s="202"/>
      <c r="K3184" s="202"/>
      <c r="L3184" s="202"/>
      <c r="M3184" s="202"/>
      <c r="N3184" s="202"/>
      <c r="O3184" s="199"/>
      <c r="P3184" s="199"/>
      <c r="Q3184" s="199"/>
      <c r="R3184" s="199"/>
      <c r="S3184" s="202"/>
      <c r="T3184" s="202"/>
      <c r="U3184" s="202"/>
      <c r="V3184" s="201"/>
      <c r="W3184" s="202"/>
      <c r="X3184" s="202"/>
      <c r="Y3184" s="202"/>
      <c r="Z3184" s="199"/>
      <c r="AA3184" s="199"/>
      <c r="AB3184" s="199"/>
      <c r="AC3184" s="199"/>
      <c r="AD3184" s="202"/>
      <c r="AE3184" s="202"/>
      <c r="AF3184" s="202"/>
      <c r="AG3184" s="202"/>
      <c r="AH3184" s="201"/>
      <c r="AI3184" s="201"/>
      <c r="AJ3184" s="202"/>
      <c r="AK3184" s="199"/>
      <c r="AL3184" s="199"/>
      <c r="AM3184" s="199"/>
      <c r="AN3184" s="199"/>
      <c r="AO3184" s="202"/>
      <c r="AP3184" s="202"/>
      <c r="AQ3184" s="202"/>
      <c r="AR3184" s="202"/>
      <c r="AS3184" s="202"/>
      <c r="AT3184" s="204"/>
      <c r="AU3184" s="204"/>
      <c r="AV3184" s="207"/>
      <c r="AW3184" s="207"/>
      <c r="AX3184" s="207"/>
      <c r="AY3184" s="207"/>
      <c r="AZ3184" s="199"/>
      <c r="BA3184" s="208"/>
      <c r="BB3184" s="208"/>
      <c r="BC3184" s="209"/>
      <c r="BD3184" s="210"/>
      <c r="BE3184" s="211"/>
      <c r="BF3184" s="211"/>
      <c r="BG3184" s="204"/>
      <c r="BH3184" s="212"/>
      <c r="BI3184" s="213"/>
      <c r="BJ3184" s="213"/>
      <c r="BK3184" s="204"/>
      <c r="BL3184" s="207"/>
      <c r="BM3184" s="207"/>
      <c r="BN3184" s="207"/>
      <c r="BO3184" s="249"/>
      <c r="BP3184" s="88"/>
      <c r="BQ3184" s="88"/>
      <c r="BR3184" s="65"/>
      <c r="BS3184" s="65"/>
      <c r="BT3184" s="268"/>
    </row>
    <row r="3185" spans="1:75" s="85" customFormat="1" ht="79.5" hidden="1" customHeight="1" thickTop="1" thickBot="1" x14ac:dyDescent="0.55000000000000004">
      <c r="A3185" s="279"/>
      <c r="B3185" s="531" t="s">
        <v>45</v>
      </c>
      <c r="C3185" s="532"/>
      <c r="D3185" s="608" t="s">
        <v>54</v>
      </c>
      <c r="E3185" s="608"/>
      <c r="F3185" s="608"/>
      <c r="G3185" s="730"/>
      <c r="H3185" s="616">
        <f>H3183</f>
        <v>0</v>
      </c>
      <c r="I3185" s="617"/>
      <c r="J3185" s="618"/>
      <c r="K3185" s="200"/>
      <c r="L3185" s="616">
        <f>L3183</f>
        <v>0</v>
      </c>
      <c r="M3185" s="617"/>
      <c r="N3185" s="618"/>
      <c r="O3185" s="592" t="s">
        <v>50</v>
      </c>
      <c r="P3185" s="593"/>
      <c r="Q3185" s="593"/>
      <c r="R3185" s="593"/>
      <c r="S3185" s="616">
        <f>S3183-H3183</f>
        <v>0</v>
      </c>
      <c r="T3185" s="617"/>
      <c r="U3185" s="618"/>
      <c r="V3185" s="200"/>
      <c r="W3185" s="616">
        <f>W3183-L3183</f>
        <v>0</v>
      </c>
      <c r="X3185" s="617"/>
      <c r="Y3185" s="618"/>
      <c r="Z3185" s="592" t="s">
        <v>49</v>
      </c>
      <c r="AA3185" s="593"/>
      <c r="AB3185" s="593"/>
      <c r="AC3185" s="594"/>
      <c r="AD3185" s="616">
        <f>AD3183-S3183</f>
        <v>0</v>
      </c>
      <c r="AE3185" s="617"/>
      <c r="AF3185" s="618"/>
      <c r="AG3185" s="200"/>
      <c r="AH3185" s="616">
        <f>AH3183-W3183</f>
        <v>0</v>
      </c>
      <c r="AI3185" s="617"/>
      <c r="AJ3185" s="618"/>
      <c r="AK3185" s="592" t="s">
        <v>51</v>
      </c>
      <c r="AL3185" s="593"/>
      <c r="AM3185" s="593"/>
      <c r="AN3185" s="594"/>
      <c r="AO3185" s="616">
        <f>AO3183-AD3183</f>
        <v>0</v>
      </c>
      <c r="AP3185" s="617"/>
      <c r="AQ3185" s="618"/>
      <c r="AR3185" s="204"/>
      <c r="AS3185" s="616">
        <f>AS3183-AH3183</f>
        <v>0</v>
      </c>
      <c r="AT3185" s="617"/>
      <c r="AU3185" s="618"/>
      <c r="AV3185" s="258"/>
      <c r="AW3185" s="258"/>
      <c r="AX3185" s="258"/>
      <c r="AY3185" s="258"/>
      <c r="AZ3185" s="532" t="s">
        <v>44</v>
      </c>
      <c r="BA3185" s="532"/>
      <c r="BB3185" s="532"/>
      <c r="BC3185" s="532"/>
      <c r="BD3185" s="615"/>
      <c r="BE3185" s="616">
        <f>BE3183-AO3183</f>
        <v>0</v>
      </c>
      <c r="BF3185" s="617"/>
      <c r="BG3185" s="618"/>
      <c r="BH3185" s="214"/>
      <c r="BI3185" s="616">
        <f>BI3183-AS3183</f>
        <v>0</v>
      </c>
      <c r="BJ3185" s="617"/>
      <c r="BK3185" s="618"/>
      <c r="BL3185" s="206"/>
      <c r="BM3185" s="206"/>
      <c r="BN3185" s="206"/>
      <c r="BO3185" s="248"/>
      <c r="BP3185" s="87"/>
      <c r="BQ3185" s="87"/>
      <c r="BR3185" s="81"/>
      <c r="BS3185" s="81"/>
      <c r="BT3185" s="279"/>
      <c r="BW3185" s="79"/>
    </row>
    <row r="3186" spans="1:75" ht="18.75" hidden="1" customHeight="1" thickTop="1" thickBot="1" x14ac:dyDescent="0.5">
      <c r="A3186" s="268"/>
      <c r="B3186" s="231"/>
      <c r="C3186" s="197"/>
      <c r="D3186" s="197"/>
      <c r="E3186" s="197"/>
      <c r="F3186" s="254"/>
      <c r="G3186" s="254"/>
      <c r="H3186" s="197"/>
      <c r="I3186" s="197"/>
      <c r="J3186" s="197"/>
      <c r="K3186" s="197"/>
      <c r="L3186" s="197"/>
      <c r="M3186" s="197"/>
      <c r="N3186" s="197"/>
      <c r="O3186" s="197"/>
      <c r="P3186" s="197"/>
      <c r="Q3186" s="197"/>
      <c r="R3186" s="197"/>
      <c r="S3186" s="197"/>
      <c r="T3186" s="197"/>
      <c r="U3186" s="197"/>
      <c r="V3186" s="197"/>
      <c r="W3186" s="197"/>
      <c r="X3186" s="197"/>
      <c r="Y3186" s="197"/>
      <c r="Z3186" s="197"/>
      <c r="AA3186" s="197"/>
      <c r="AB3186" s="197"/>
      <c r="AC3186" s="197"/>
      <c r="AD3186" s="197"/>
      <c r="AE3186" s="197"/>
      <c r="AF3186" s="203"/>
      <c r="AG3186" s="203"/>
      <c r="AH3186" s="197"/>
      <c r="AI3186" s="197"/>
      <c r="AJ3186" s="197"/>
      <c r="AK3186" s="197"/>
      <c r="AL3186" s="197"/>
      <c r="AM3186" s="197"/>
      <c r="AN3186" s="197"/>
      <c r="AO3186" s="197"/>
      <c r="AP3186" s="197"/>
      <c r="AQ3186" s="197"/>
      <c r="AR3186" s="197"/>
      <c r="AS3186" s="197"/>
      <c r="AT3186" s="197"/>
      <c r="AU3186" s="197"/>
      <c r="AV3186" s="197"/>
      <c r="AW3186" s="197"/>
      <c r="AX3186" s="197"/>
      <c r="AY3186" s="197"/>
      <c r="AZ3186" s="197"/>
      <c r="BA3186" s="640" t="s">
        <v>153</v>
      </c>
      <c r="BB3186" s="640"/>
      <c r="BC3186" s="640"/>
      <c r="BD3186" s="640"/>
      <c r="BE3186" s="640"/>
      <c r="BF3186" s="640"/>
      <c r="BG3186" s="640"/>
      <c r="BH3186" s="640"/>
      <c r="BI3186" s="640"/>
      <c r="BJ3186" s="640"/>
      <c r="BK3186" s="640"/>
      <c r="BL3186" s="640"/>
      <c r="BM3186" s="640"/>
      <c r="BN3186" s="640"/>
      <c r="BO3186" s="250"/>
      <c r="BP3186" s="89"/>
      <c r="BQ3186" s="89"/>
      <c r="BR3186" s="65"/>
      <c r="BS3186" s="65"/>
      <c r="BT3186" s="268"/>
    </row>
    <row r="3187" spans="1:75" s="255" customFormat="1" ht="13.5" hidden="1" customHeight="1" thickTop="1" x14ac:dyDescent="0.45">
      <c r="A3187" s="268"/>
      <c r="B3187" s="269"/>
      <c r="C3187" s="268"/>
      <c r="D3187" s="268"/>
      <c r="E3187" s="268"/>
      <c r="F3187" s="270"/>
      <c r="G3187" s="270"/>
      <c r="H3187" s="268"/>
      <c r="I3187" s="268"/>
      <c r="J3187" s="268"/>
      <c r="K3187" s="268"/>
      <c r="L3187" s="268"/>
      <c r="M3187" s="268"/>
      <c r="N3187" s="268"/>
      <c r="O3187" s="268"/>
      <c r="P3187" s="268"/>
      <c r="Q3187" s="268"/>
      <c r="R3187" s="268"/>
      <c r="S3187" s="268"/>
      <c r="T3187" s="268"/>
      <c r="U3187" s="268"/>
      <c r="V3187" s="268"/>
      <c r="W3187" s="268"/>
      <c r="X3187" s="268"/>
      <c r="Y3187" s="268"/>
      <c r="Z3187" s="268"/>
      <c r="AA3187" s="268"/>
      <c r="AB3187" s="268"/>
      <c r="AC3187" s="268"/>
      <c r="AD3187" s="268"/>
      <c r="AE3187" s="268"/>
      <c r="AF3187" s="271"/>
      <c r="AG3187" s="271"/>
      <c r="AH3187" s="268"/>
      <c r="AI3187" s="268"/>
      <c r="AJ3187" s="268"/>
      <c r="AK3187" s="268"/>
      <c r="AL3187" s="268"/>
      <c r="AM3187" s="268"/>
      <c r="AN3187" s="268"/>
      <c r="AO3187" s="268"/>
      <c r="AP3187" s="268"/>
      <c r="AQ3187" s="268"/>
      <c r="AR3187" s="268"/>
      <c r="AS3187" s="268"/>
      <c r="AT3187" s="268"/>
      <c r="AU3187" s="268"/>
      <c r="AV3187" s="268"/>
      <c r="AW3187" s="268"/>
      <c r="AX3187" s="268"/>
      <c r="AY3187" s="268"/>
      <c r="AZ3187" s="268"/>
      <c r="BA3187" s="268"/>
      <c r="BB3187" s="268"/>
      <c r="BC3187" s="268"/>
      <c r="BD3187" s="268"/>
      <c r="BE3187" s="268"/>
      <c r="BF3187" s="268"/>
      <c r="BG3187" s="268"/>
      <c r="BH3187" s="268"/>
      <c r="BI3187" s="268"/>
      <c r="BJ3187" s="268"/>
      <c r="BK3187" s="268"/>
      <c r="BL3187" s="268"/>
      <c r="BM3187" s="268"/>
      <c r="BN3187" s="268"/>
      <c r="BO3187" s="272"/>
      <c r="BP3187" s="272"/>
      <c r="BQ3187" s="272"/>
      <c r="BR3187" s="268"/>
      <c r="BS3187" s="268"/>
      <c r="BT3187" s="268"/>
    </row>
    <row r="3188" spans="1:75" s="69" customFormat="1" ht="33.75" hidden="1" x14ac:dyDescent="0.5">
      <c r="A3188" s="273"/>
      <c r="B3188" s="695" t="s">
        <v>9</v>
      </c>
      <c r="C3188" s="695"/>
      <c r="D3188" s="695"/>
      <c r="E3188" s="695"/>
      <c r="F3188" s="695"/>
      <c r="G3188" s="695"/>
      <c r="H3188" s="695"/>
      <c r="I3188" s="695"/>
      <c r="J3188" s="695"/>
      <c r="K3188" s="695"/>
      <c r="L3188" s="695"/>
      <c r="M3188" s="695"/>
      <c r="N3188" s="695"/>
      <c r="O3188" s="695"/>
      <c r="P3188" s="695"/>
      <c r="Q3188" s="695"/>
      <c r="R3188" s="695"/>
      <c r="S3188" s="695"/>
      <c r="T3188" s="695"/>
      <c r="U3188" s="695"/>
      <c r="V3188" s="695"/>
      <c r="W3188" s="695"/>
      <c r="X3188" s="695"/>
      <c r="Y3188" s="695"/>
      <c r="Z3188" s="695"/>
      <c r="AA3188" s="695"/>
      <c r="AB3188" s="695"/>
      <c r="AC3188" s="695"/>
      <c r="AD3188" s="695"/>
      <c r="AE3188" s="695"/>
      <c r="AF3188" s="695"/>
      <c r="AG3188" s="695"/>
      <c r="AH3188" s="695"/>
      <c r="AI3188" s="695"/>
      <c r="AJ3188" s="695"/>
      <c r="AK3188" s="695"/>
      <c r="AL3188" s="695"/>
      <c r="AM3188" s="695"/>
      <c r="AN3188" s="695"/>
      <c r="AO3188" s="695"/>
      <c r="AP3188" s="695"/>
      <c r="AQ3188" s="695"/>
      <c r="AR3188" s="695"/>
      <c r="AS3188" s="695"/>
      <c r="AT3188" s="695"/>
      <c r="AU3188" s="695"/>
      <c r="AV3188" s="695"/>
      <c r="AW3188" s="695"/>
      <c r="AX3188" s="695"/>
      <c r="AY3188" s="695"/>
      <c r="AZ3188" s="695"/>
      <c r="BA3188" s="695"/>
      <c r="BB3188" s="695"/>
      <c r="BC3188" s="695"/>
      <c r="BD3188" s="695"/>
      <c r="BE3188" s="695"/>
      <c r="BF3188" s="695"/>
      <c r="BG3188" s="695"/>
      <c r="BH3188" s="695"/>
      <c r="BI3188" s="695"/>
      <c r="BJ3188" s="695"/>
      <c r="BK3188" s="695"/>
      <c r="BL3188" s="695"/>
      <c r="BM3188" s="695"/>
      <c r="BN3188" s="695"/>
      <c r="BO3188" s="175"/>
      <c r="BP3188" s="175"/>
      <c r="BQ3188" s="175"/>
      <c r="BR3188" s="68"/>
      <c r="BS3188" s="68"/>
      <c r="BT3188" s="273"/>
    </row>
    <row r="3189" spans="1:75" ht="10.9" hidden="1" customHeight="1" x14ac:dyDescent="0.45">
      <c r="A3189" s="268"/>
      <c r="B3189" s="227"/>
      <c r="C3189" s="177"/>
      <c r="D3189" s="177"/>
      <c r="E3189" s="177"/>
      <c r="F3189" s="178"/>
      <c r="G3189" s="178"/>
      <c r="H3189" s="177"/>
      <c r="I3189" s="177"/>
      <c r="J3189" s="177"/>
      <c r="K3189" s="177"/>
      <c r="L3189" s="177"/>
      <c r="M3189" s="177"/>
      <c r="N3189" s="177"/>
      <c r="O3189" s="177"/>
      <c r="P3189" s="177"/>
      <c r="Q3189" s="177"/>
      <c r="R3189" s="177"/>
      <c r="S3189" s="177"/>
      <c r="T3189" s="177"/>
      <c r="U3189" s="177"/>
      <c r="V3189" s="177"/>
      <c r="W3189" s="177"/>
      <c r="X3189" s="177"/>
      <c r="Y3189" s="177"/>
      <c r="Z3189" s="177"/>
      <c r="AA3189" s="177"/>
      <c r="AB3189" s="177"/>
      <c r="AC3189" s="177"/>
      <c r="AD3189" s="177"/>
      <c r="AE3189" s="177"/>
      <c r="AF3189" s="179"/>
      <c r="AG3189" s="179"/>
      <c r="AH3189" s="177"/>
      <c r="AI3189" s="177"/>
      <c r="AJ3189" s="177"/>
      <c r="AK3189" s="177"/>
      <c r="AL3189" s="177"/>
      <c r="AM3189" s="177"/>
      <c r="AN3189" s="177"/>
      <c r="AO3189" s="177"/>
      <c r="AP3189" s="177"/>
      <c r="AQ3189" s="177"/>
      <c r="AR3189" s="177"/>
      <c r="AS3189" s="177"/>
      <c r="AT3189" s="177"/>
      <c r="AU3189" s="177"/>
      <c r="AV3189" s="177"/>
      <c r="AW3189" s="177"/>
      <c r="AX3189" s="177"/>
      <c r="AY3189" s="177"/>
      <c r="AZ3189" s="177"/>
      <c r="BA3189" s="177"/>
      <c r="BB3189" s="177"/>
      <c r="BC3189" s="177"/>
      <c r="BD3189" s="177"/>
      <c r="BE3189" s="177"/>
      <c r="BF3189" s="177"/>
      <c r="BG3189" s="177"/>
      <c r="BH3189" s="177"/>
      <c r="BI3189" s="177"/>
      <c r="BJ3189" s="177"/>
      <c r="BK3189" s="177"/>
      <c r="BL3189" s="177"/>
      <c r="BM3189" s="177"/>
      <c r="BN3189" s="259"/>
      <c r="BO3189" s="245"/>
      <c r="BP3189" s="259"/>
      <c r="BQ3189" s="259"/>
      <c r="BR3189" s="65"/>
      <c r="BS3189" s="65"/>
      <c r="BT3189" s="268"/>
    </row>
    <row r="3190" spans="1:75" s="70" customFormat="1" ht="36.75" hidden="1" customHeight="1" x14ac:dyDescent="0.45">
      <c r="A3190" s="274"/>
      <c r="B3190" s="227"/>
      <c r="C3190" s="176"/>
      <c r="D3190" s="226" t="s">
        <v>10</v>
      </c>
      <c r="E3190" s="713" t="str">
        <f>IF(ROSTER!D$3="","",ROSTER!D$3)</f>
        <v/>
      </c>
      <c r="F3190" s="713"/>
      <c r="G3190" s="713"/>
      <c r="H3190" s="713"/>
      <c r="I3190" s="713"/>
      <c r="J3190" s="713"/>
      <c r="K3190" s="713"/>
      <c r="L3190" s="713"/>
      <c r="M3190" s="713"/>
      <c r="N3190" s="713"/>
      <c r="O3190" s="713"/>
      <c r="P3190" s="713"/>
      <c r="Q3190" s="713"/>
      <c r="R3190" s="713"/>
      <c r="S3190" s="713"/>
      <c r="T3190" s="713"/>
      <c r="U3190" s="713"/>
      <c r="V3190" s="713"/>
      <c r="W3190" s="713"/>
      <c r="X3190" s="713"/>
      <c r="Y3190" s="713"/>
      <c r="Z3190" s="713"/>
      <c r="AA3190" s="713"/>
      <c r="AB3190" s="713"/>
      <c r="AC3190" s="713"/>
      <c r="AD3190" s="180"/>
      <c r="AE3190" s="719" t="s">
        <v>11</v>
      </c>
      <c r="AF3190" s="719"/>
      <c r="AG3190" s="719"/>
      <c r="AH3190" s="719"/>
      <c r="AI3190" s="719"/>
      <c r="AJ3190" s="719"/>
      <c r="AK3190" s="719"/>
      <c r="AL3190" s="717"/>
      <c r="AM3190" s="717"/>
      <c r="AN3190" s="717"/>
      <c r="AO3190" s="717"/>
      <c r="AP3190" s="717"/>
      <c r="AQ3190" s="717"/>
      <c r="AR3190" s="717"/>
      <c r="AS3190" s="717"/>
      <c r="AT3190" s="717"/>
      <c r="AU3190" s="717"/>
      <c r="AV3190" s="717"/>
      <c r="AW3190" s="717"/>
      <c r="AX3190" s="717"/>
      <c r="AY3190" s="717"/>
      <c r="AZ3190" s="717"/>
      <c r="BA3190" s="717"/>
      <c r="BB3190" s="717"/>
      <c r="BC3190" s="717"/>
      <c r="BD3190" s="717"/>
      <c r="BE3190" s="717"/>
      <c r="BF3190" s="717"/>
      <c r="BG3190" s="717"/>
      <c r="BH3190" s="717"/>
      <c r="BI3190" s="717"/>
      <c r="BJ3190" s="717"/>
      <c r="BK3190" s="717"/>
      <c r="BL3190" s="717"/>
      <c r="BM3190" s="717"/>
      <c r="BN3190" s="259"/>
      <c r="BO3190" s="246" t="s">
        <v>130</v>
      </c>
      <c r="BP3190" s="259"/>
      <c r="BQ3190" s="259"/>
      <c r="BR3190" s="66"/>
      <c r="BS3190" s="66"/>
      <c r="BT3190" s="274"/>
    </row>
    <row r="3191" spans="1:75" ht="8.85" hidden="1" customHeight="1" x14ac:dyDescent="0.45">
      <c r="A3191" s="275"/>
      <c r="B3191" s="227"/>
      <c r="C3191" s="179" t="s">
        <v>38</v>
      </c>
      <c r="D3191" s="179"/>
      <c r="E3191" s="179"/>
      <c r="F3191" s="181"/>
      <c r="G3191" s="181"/>
      <c r="H3191" s="179"/>
      <c r="I3191" s="179"/>
      <c r="J3191" s="182"/>
      <c r="K3191" s="182"/>
      <c r="L3191" s="182"/>
      <c r="M3191" s="182"/>
      <c r="N3191" s="182"/>
      <c r="O3191" s="182"/>
      <c r="P3191" s="182"/>
      <c r="Q3191" s="182"/>
      <c r="R3191" s="182"/>
      <c r="S3191" s="182"/>
      <c r="T3191" s="182"/>
      <c r="U3191" s="182"/>
      <c r="V3191" s="182"/>
      <c r="W3191" s="182"/>
      <c r="X3191" s="182"/>
      <c r="Y3191" s="182"/>
      <c r="Z3191" s="182"/>
      <c r="AA3191" s="182"/>
      <c r="AB3191" s="182"/>
      <c r="AC3191" s="182"/>
      <c r="AD3191" s="182"/>
      <c r="AE3191" s="182"/>
      <c r="AF3191" s="182"/>
      <c r="AG3191" s="179"/>
      <c r="AH3191" s="183"/>
      <c r="AI3191" s="184"/>
      <c r="AJ3191" s="184"/>
      <c r="AK3191" s="184"/>
      <c r="AL3191" s="184"/>
      <c r="AM3191" s="184"/>
      <c r="AN3191" s="184"/>
      <c r="AO3191" s="185"/>
      <c r="AP3191" s="186"/>
      <c r="AQ3191" s="186"/>
      <c r="AR3191" s="186"/>
      <c r="AS3191" s="186"/>
      <c r="AT3191" s="186"/>
      <c r="AU3191" s="186"/>
      <c r="AV3191" s="186"/>
      <c r="AW3191" s="186"/>
      <c r="AX3191" s="186"/>
      <c r="AY3191" s="186"/>
      <c r="AZ3191" s="186"/>
      <c r="BA3191" s="186"/>
      <c r="BB3191" s="186"/>
      <c r="BC3191" s="186"/>
      <c r="BD3191" s="186"/>
      <c r="BE3191" s="186"/>
      <c r="BF3191" s="186"/>
      <c r="BG3191" s="186"/>
      <c r="BH3191" s="186"/>
      <c r="BI3191" s="186"/>
      <c r="BJ3191" s="186"/>
      <c r="BK3191" s="186"/>
      <c r="BL3191" s="186"/>
      <c r="BM3191" s="186"/>
      <c r="BN3191" s="186"/>
      <c r="BO3191" s="187"/>
      <c r="BP3191" s="187"/>
      <c r="BQ3191" s="187"/>
      <c r="BR3191" s="71"/>
      <c r="BS3191" s="71"/>
      <c r="BT3191" s="275"/>
    </row>
    <row r="3192" spans="1:75" s="70" customFormat="1" ht="40.5" hidden="1" x14ac:dyDescent="0.45">
      <c r="A3192" s="274"/>
      <c r="B3192" s="227"/>
      <c r="C3192" s="692" t="s">
        <v>37</v>
      </c>
      <c r="D3192" s="692"/>
      <c r="E3192" s="717"/>
      <c r="F3192" s="717"/>
      <c r="G3192" s="717"/>
      <c r="H3192" s="717"/>
      <c r="I3192" s="717"/>
      <c r="J3192" s="717"/>
      <c r="K3192" s="717"/>
      <c r="L3192" s="717"/>
      <c r="M3192" s="717"/>
      <c r="N3192" s="717"/>
      <c r="O3192" s="717"/>
      <c r="P3192" s="717"/>
      <c r="Q3192" s="717"/>
      <c r="R3192" s="717"/>
      <c r="S3192" s="717"/>
      <c r="T3192" s="717"/>
      <c r="U3192" s="717"/>
      <c r="V3192" s="717"/>
      <c r="W3192" s="717"/>
      <c r="X3192" s="717"/>
      <c r="Y3192" s="717"/>
      <c r="Z3192" s="717"/>
      <c r="AA3192" s="717"/>
      <c r="AB3192" s="717"/>
      <c r="AC3192" s="717"/>
      <c r="AD3192" s="180"/>
      <c r="AE3192" s="718" t="s">
        <v>21</v>
      </c>
      <c r="AF3192" s="718"/>
      <c r="AG3192" s="718"/>
      <c r="AH3192" s="718"/>
      <c r="AI3192" s="717"/>
      <c r="AJ3192" s="717"/>
      <c r="AK3192" s="717"/>
      <c r="AL3192" s="717"/>
      <c r="AM3192" s="717"/>
      <c r="AN3192" s="717"/>
      <c r="AO3192" s="717"/>
      <c r="AP3192" s="717"/>
      <c r="AQ3192" s="717"/>
      <c r="AR3192" s="717"/>
      <c r="AS3192" s="717"/>
      <c r="AT3192" s="717"/>
      <c r="AU3192" s="717"/>
      <c r="AV3192" s="717"/>
      <c r="AW3192" s="717"/>
      <c r="AX3192" s="717"/>
      <c r="AY3192" s="717"/>
      <c r="AZ3192" s="717"/>
      <c r="BA3192" s="716" t="s">
        <v>12</v>
      </c>
      <c r="BB3192" s="716"/>
      <c r="BC3192" s="716"/>
      <c r="BD3192" s="708"/>
      <c r="BE3192" s="708"/>
      <c r="BF3192" s="708"/>
      <c r="BG3192" s="708"/>
      <c r="BH3192" s="708"/>
      <c r="BI3192" s="708"/>
      <c r="BJ3192" s="708"/>
      <c r="BK3192" s="708"/>
      <c r="BL3192" s="708"/>
      <c r="BM3192" s="708"/>
      <c r="BN3192" s="188"/>
      <c r="BO3192" s="334"/>
      <c r="BP3192" s="189"/>
      <c r="BQ3192" s="189"/>
      <c r="BR3192" s="72">
        <f>IF(BD3192=0,0,1)</f>
        <v>0</v>
      </c>
      <c r="BS3192" s="73">
        <f>IF((BE3242+BI3242)&gt;(AO3242+AS3242),1,0)</f>
        <v>0</v>
      </c>
      <c r="BT3192" s="276"/>
    </row>
    <row r="3193" spans="1:75" ht="9.6" hidden="1" customHeight="1" x14ac:dyDescent="0.45">
      <c r="A3193" s="268"/>
      <c r="B3193" s="227"/>
      <c r="C3193" s="177"/>
      <c r="D3193" s="177"/>
      <c r="E3193" s="177"/>
      <c r="F3193" s="178"/>
      <c r="G3193" s="178"/>
      <c r="H3193" s="177"/>
      <c r="I3193" s="177"/>
      <c r="J3193" s="177"/>
      <c r="K3193" s="177"/>
      <c r="L3193" s="177"/>
      <c r="M3193" s="177"/>
      <c r="N3193" s="177"/>
      <c r="O3193" s="177"/>
      <c r="P3193" s="177"/>
      <c r="Q3193" s="177"/>
      <c r="R3193" s="177"/>
      <c r="S3193" s="177"/>
      <c r="T3193" s="177"/>
      <c r="U3193" s="177"/>
      <c r="V3193" s="177"/>
      <c r="W3193" s="177"/>
      <c r="X3193" s="177"/>
      <c r="Y3193" s="177"/>
      <c r="Z3193" s="177"/>
      <c r="AA3193" s="177"/>
      <c r="AB3193" s="177"/>
      <c r="AC3193" s="177"/>
      <c r="AD3193" s="177"/>
      <c r="AE3193" s="177"/>
      <c r="AF3193" s="179"/>
      <c r="AG3193" s="179"/>
      <c r="AH3193" s="177"/>
      <c r="AI3193" s="177"/>
      <c r="AJ3193" s="177"/>
      <c r="AK3193" s="177"/>
      <c r="AL3193" s="177"/>
      <c r="AM3193" s="177"/>
      <c r="AN3193" s="177"/>
      <c r="AO3193" s="177"/>
      <c r="AP3193" s="177"/>
      <c r="AQ3193" s="177"/>
      <c r="AR3193" s="177"/>
      <c r="AS3193" s="177"/>
      <c r="AT3193" s="177"/>
      <c r="AU3193" s="177"/>
      <c r="AV3193" s="177"/>
      <c r="AW3193" s="177"/>
      <c r="AX3193" s="177"/>
      <c r="AY3193" s="177"/>
      <c r="AZ3193" s="177"/>
      <c r="BA3193" s="177"/>
      <c r="BB3193" s="177"/>
      <c r="BC3193" s="177"/>
      <c r="BD3193" s="177"/>
      <c r="BE3193" s="177"/>
      <c r="BF3193" s="177"/>
      <c r="BG3193" s="177"/>
      <c r="BH3193" s="177"/>
      <c r="BI3193" s="177"/>
      <c r="BJ3193" s="177"/>
      <c r="BK3193" s="177"/>
      <c r="BL3193" s="177"/>
      <c r="BM3193" s="177"/>
      <c r="BN3193" s="177"/>
      <c r="BO3193" s="190"/>
      <c r="BP3193" s="190"/>
      <c r="BQ3193" s="190"/>
      <c r="BR3193" s="65"/>
      <c r="BS3193" s="65"/>
      <c r="BT3193" s="268"/>
    </row>
    <row r="3194" spans="1:75" ht="8.85" hidden="1" customHeight="1" thickBot="1" x14ac:dyDescent="0.5">
      <c r="A3194" s="268"/>
      <c r="B3194" s="228"/>
      <c r="C3194" s="191"/>
      <c r="D3194" s="191"/>
      <c r="E3194" s="191"/>
      <c r="F3194" s="192"/>
      <c r="G3194" s="192"/>
      <c r="H3194" s="191"/>
      <c r="I3194" s="191"/>
      <c r="J3194" s="191"/>
      <c r="K3194" s="191"/>
      <c r="L3194" s="191"/>
      <c r="M3194" s="191"/>
      <c r="N3194" s="191"/>
      <c r="O3194" s="191"/>
      <c r="P3194" s="191"/>
      <c r="Q3194" s="191"/>
      <c r="R3194" s="191"/>
      <c r="S3194" s="191"/>
      <c r="T3194" s="191"/>
      <c r="U3194" s="191"/>
      <c r="V3194" s="191"/>
      <c r="W3194" s="191"/>
      <c r="X3194" s="191"/>
      <c r="Y3194" s="191"/>
      <c r="Z3194" s="191"/>
      <c r="AA3194" s="191"/>
      <c r="AB3194" s="191"/>
      <c r="AC3194" s="191"/>
      <c r="AD3194" s="191"/>
      <c r="AE3194" s="191"/>
      <c r="AF3194" s="193"/>
      <c r="AG3194" s="193"/>
      <c r="AH3194" s="191"/>
      <c r="AI3194" s="191"/>
      <c r="AJ3194" s="191"/>
      <c r="AK3194" s="191"/>
      <c r="AL3194" s="191"/>
      <c r="AM3194" s="191"/>
      <c r="AN3194" s="191"/>
      <c r="AO3194" s="191"/>
      <c r="AP3194" s="191"/>
      <c r="AQ3194" s="191"/>
      <c r="AR3194" s="191"/>
      <c r="AS3194" s="191"/>
      <c r="AT3194" s="191"/>
      <c r="AU3194" s="191"/>
      <c r="AV3194" s="191"/>
      <c r="AW3194" s="191"/>
      <c r="AX3194" s="191"/>
      <c r="AY3194" s="191"/>
      <c r="AZ3194" s="191"/>
      <c r="BA3194" s="191"/>
      <c r="BB3194" s="191"/>
      <c r="BC3194" s="191"/>
      <c r="BD3194" s="191"/>
      <c r="BE3194" s="191"/>
      <c r="BF3194" s="191"/>
      <c r="BG3194" s="191"/>
      <c r="BH3194" s="191"/>
      <c r="BI3194" s="191"/>
      <c r="BJ3194" s="191"/>
      <c r="BK3194" s="191"/>
      <c r="BL3194" s="191"/>
      <c r="BM3194" s="191"/>
      <c r="BN3194" s="191"/>
      <c r="BO3194" s="194"/>
      <c r="BP3194" s="194"/>
      <c r="BQ3194" s="194"/>
      <c r="BR3194" s="65"/>
      <c r="BS3194" s="65"/>
      <c r="BT3194" s="268"/>
    </row>
    <row r="3195" spans="1:75" s="70" customFormat="1" ht="40.5" hidden="1" customHeight="1" thickTop="1" x14ac:dyDescent="0.4">
      <c r="A3195" s="276"/>
      <c r="B3195" s="684" t="s">
        <v>0</v>
      </c>
      <c r="C3195" s="686" t="s">
        <v>1</v>
      </c>
      <c r="D3195" s="687"/>
      <c r="E3195" s="282" t="s">
        <v>28</v>
      </c>
      <c r="F3195" s="665" t="s">
        <v>93</v>
      </c>
      <c r="G3195" s="665" t="s">
        <v>94</v>
      </c>
      <c r="H3195" s="722" t="s">
        <v>40</v>
      </c>
      <c r="I3195" s="723"/>
      <c r="J3195" s="595" t="s">
        <v>7</v>
      </c>
      <c r="K3195" s="595"/>
      <c r="L3195" s="595"/>
      <c r="M3195" s="595"/>
      <c r="N3195" s="595"/>
      <c r="O3195" s="595"/>
      <c r="P3195" s="595" t="s">
        <v>2</v>
      </c>
      <c r="Q3195" s="595"/>
      <c r="R3195" s="595"/>
      <c r="S3195" s="595"/>
      <c r="T3195" s="595"/>
      <c r="U3195" s="595"/>
      <c r="V3195" s="659" t="s">
        <v>34</v>
      </c>
      <c r="W3195" s="660"/>
      <c r="X3195" s="659" t="s">
        <v>35</v>
      </c>
      <c r="Y3195" s="660"/>
      <c r="Z3195" s="659" t="s">
        <v>43</v>
      </c>
      <c r="AA3195" s="660"/>
      <c r="AB3195" s="595" t="s">
        <v>6</v>
      </c>
      <c r="AC3195" s="595"/>
      <c r="AD3195" s="595"/>
      <c r="AE3195" s="595"/>
      <c r="AF3195" s="595"/>
      <c r="AG3195" s="595"/>
      <c r="AH3195" s="595" t="s">
        <v>63</v>
      </c>
      <c r="AI3195" s="595"/>
      <c r="AJ3195" s="595"/>
      <c r="AK3195" s="595"/>
      <c r="AL3195" s="595"/>
      <c r="AM3195" s="595"/>
      <c r="AN3195" s="595" t="s">
        <v>64</v>
      </c>
      <c r="AO3195" s="595"/>
      <c r="AP3195" s="595"/>
      <c r="AQ3195" s="595"/>
      <c r="AR3195" s="595"/>
      <c r="AS3195" s="595"/>
      <c r="AT3195" s="595" t="s">
        <v>65</v>
      </c>
      <c r="AU3195" s="595"/>
      <c r="AV3195" s="595"/>
      <c r="AW3195" s="595"/>
      <c r="AX3195" s="595"/>
      <c r="AY3195" s="596"/>
      <c r="AZ3195" s="595" t="s">
        <v>4</v>
      </c>
      <c r="BA3195" s="595"/>
      <c r="BB3195" s="595"/>
      <c r="BC3195" s="595"/>
      <c r="BD3195" s="595"/>
      <c r="BE3195" s="597"/>
      <c r="BF3195" s="595" t="s">
        <v>66</v>
      </c>
      <c r="BG3195" s="595"/>
      <c r="BH3195" s="595"/>
      <c r="BI3195" s="595"/>
      <c r="BJ3195" s="595"/>
      <c r="BK3195" s="596"/>
      <c r="BL3195" s="651" t="s">
        <v>25</v>
      </c>
      <c r="BM3195" s="652"/>
      <c r="BN3195" s="653"/>
      <c r="BO3195" s="598" t="s">
        <v>100</v>
      </c>
      <c r="BP3195" s="598" t="s">
        <v>81</v>
      </c>
      <c r="BQ3195" s="598" t="s">
        <v>82</v>
      </c>
      <c r="BR3195" s="74"/>
      <c r="BS3195" s="74"/>
      <c r="BT3195" s="276"/>
    </row>
    <row r="3196" spans="1:75" s="70" customFormat="1" ht="41.25" hidden="1" customHeight="1" x14ac:dyDescent="0.4">
      <c r="A3196" s="276"/>
      <c r="B3196" s="685"/>
      <c r="C3196" s="688"/>
      <c r="D3196" s="689"/>
      <c r="E3196" s="221" t="s">
        <v>95</v>
      </c>
      <c r="F3196" s="666"/>
      <c r="G3196" s="666"/>
      <c r="H3196" s="724"/>
      <c r="I3196" s="725"/>
      <c r="J3196" s="645" t="s">
        <v>17</v>
      </c>
      <c r="K3196" s="646"/>
      <c r="L3196" s="641" t="s">
        <v>18</v>
      </c>
      <c r="M3196" s="642"/>
      <c r="N3196" s="657" t="s">
        <v>19</v>
      </c>
      <c r="O3196" s="658" t="s">
        <v>8</v>
      </c>
      <c r="P3196" s="645" t="s">
        <v>26</v>
      </c>
      <c r="Q3196" s="646"/>
      <c r="R3196" s="641" t="s">
        <v>24</v>
      </c>
      <c r="S3196" s="642"/>
      <c r="T3196" s="657" t="s">
        <v>19</v>
      </c>
      <c r="U3196" s="658"/>
      <c r="V3196" s="661"/>
      <c r="W3196" s="662"/>
      <c r="X3196" s="661"/>
      <c r="Y3196" s="662"/>
      <c r="Z3196" s="661"/>
      <c r="AA3196" s="662"/>
      <c r="AB3196" s="645" t="s">
        <v>47</v>
      </c>
      <c r="AC3196" s="646"/>
      <c r="AD3196" s="641" t="s">
        <v>23</v>
      </c>
      <c r="AE3196" s="642" t="s">
        <v>3</v>
      </c>
      <c r="AF3196" s="643" t="s">
        <v>5</v>
      </c>
      <c r="AG3196" s="644"/>
      <c r="AH3196" s="645" t="s">
        <v>47</v>
      </c>
      <c r="AI3196" s="646"/>
      <c r="AJ3196" s="641" t="s">
        <v>23</v>
      </c>
      <c r="AK3196" s="642" t="s">
        <v>3</v>
      </c>
      <c r="AL3196" s="643" t="s">
        <v>5</v>
      </c>
      <c r="AM3196" s="644"/>
      <c r="AN3196" s="645" t="s">
        <v>47</v>
      </c>
      <c r="AO3196" s="646"/>
      <c r="AP3196" s="641" t="s">
        <v>23</v>
      </c>
      <c r="AQ3196" s="642" t="s">
        <v>3</v>
      </c>
      <c r="AR3196" s="643" t="s">
        <v>5</v>
      </c>
      <c r="AS3196" s="644"/>
      <c r="AT3196" s="645" t="s">
        <v>47</v>
      </c>
      <c r="AU3196" s="646"/>
      <c r="AV3196" s="641" t="s">
        <v>23</v>
      </c>
      <c r="AW3196" s="642" t="s">
        <v>3</v>
      </c>
      <c r="AX3196" s="643" t="s">
        <v>5</v>
      </c>
      <c r="AY3196" s="644"/>
      <c r="AZ3196" s="645" t="s">
        <v>47</v>
      </c>
      <c r="BA3196" s="646"/>
      <c r="BB3196" s="641" t="s">
        <v>23</v>
      </c>
      <c r="BC3196" s="642" t="s">
        <v>3</v>
      </c>
      <c r="BD3196" s="643" t="s">
        <v>5</v>
      </c>
      <c r="BE3196" s="644"/>
      <c r="BF3196" s="645" t="s">
        <v>47</v>
      </c>
      <c r="BG3196" s="646"/>
      <c r="BH3196" s="641" t="s">
        <v>23</v>
      </c>
      <c r="BI3196" s="642" t="s">
        <v>3</v>
      </c>
      <c r="BJ3196" s="643" t="s">
        <v>5</v>
      </c>
      <c r="BK3196" s="644"/>
      <c r="BL3196" s="654"/>
      <c r="BM3196" s="655"/>
      <c r="BN3196" s="656"/>
      <c r="BO3196" s="599"/>
      <c r="BP3196" s="599"/>
      <c r="BQ3196" s="599"/>
      <c r="BR3196" s="74"/>
      <c r="BS3196" s="74"/>
      <c r="BT3196" s="276"/>
    </row>
    <row r="3197" spans="1:75" ht="23.85" hidden="1" customHeight="1" x14ac:dyDescent="0.35">
      <c r="A3197" s="277"/>
      <c r="B3197" s="678" t="str">
        <f>IF(ROSTER!B$8="","",ROSTER!B$8)</f>
        <v/>
      </c>
      <c r="C3197" s="669" t="str">
        <f>IF(ROSTER!C$8="","",ROSTER!C$8)</f>
        <v/>
      </c>
      <c r="D3197" s="670"/>
      <c r="E3197" s="667"/>
      <c r="F3197" s="680">
        <f>IF(E3197="y",1,IF(E3197="S",1,0))</f>
        <v>0</v>
      </c>
      <c r="G3197" s="663">
        <f>IF(E3197="S",1,0)</f>
        <v>0</v>
      </c>
      <c r="H3197" s="583"/>
      <c r="I3197" s="584"/>
      <c r="J3197" s="569"/>
      <c r="K3197" s="570"/>
      <c r="L3197" s="573"/>
      <c r="M3197" s="574"/>
      <c r="N3197" s="579">
        <f>L3197+J3197</f>
        <v>0</v>
      </c>
      <c r="O3197" s="580"/>
      <c r="P3197" s="569"/>
      <c r="Q3197" s="570"/>
      <c r="R3197" s="573"/>
      <c r="S3197" s="574"/>
      <c r="T3197" s="579">
        <f>R3197-P3197</f>
        <v>0</v>
      </c>
      <c r="U3197" s="580"/>
      <c r="V3197" s="583"/>
      <c r="W3197" s="584"/>
      <c r="X3197" s="569"/>
      <c r="Y3197" s="584"/>
      <c r="Z3197" s="569"/>
      <c r="AA3197" s="584"/>
      <c r="AB3197" s="569"/>
      <c r="AC3197" s="570"/>
      <c r="AD3197" s="573"/>
      <c r="AE3197" s="574"/>
      <c r="AF3197" s="557">
        <f>IF(AB3197=0,0,(AD3197/AB3197)*100)</f>
        <v>0</v>
      </c>
      <c r="AG3197" s="558"/>
      <c r="AH3197" s="569"/>
      <c r="AI3197" s="570"/>
      <c r="AJ3197" s="573"/>
      <c r="AK3197" s="574"/>
      <c r="AL3197" s="557">
        <f>IF(AH3197=0,0,(AJ3197/AH3197)*100)</f>
        <v>0</v>
      </c>
      <c r="AM3197" s="558"/>
      <c r="AN3197" s="569"/>
      <c r="AO3197" s="570"/>
      <c r="AP3197" s="573"/>
      <c r="AQ3197" s="574"/>
      <c r="AR3197" s="557">
        <f>IF(AN3197=0,0,(AP3197/AN3197)*100)</f>
        <v>0</v>
      </c>
      <c r="AS3197" s="558"/>
      <c r="AT3197" s="561">
        <f>AB3197+AH3197+AN3197</f>
        <v>0</v>
      </c>
      <c r="AU3197" s="562"/>
      <c r="AV3197" s="565">
        <f>AD3197+AJ3197+AP3197</f>
        <v>0</v>
      </c>
      <c r="AW3197" s="566"/>
      <c r="AX3197" s="557">
        <f>IF(AT3197=0,0,(AV3197/AT3197)*100)</f>
        <v>0</v>
      </c>
      <c r="AY3197" s="558"/>
      <c r="AZ3197" s="569"/>
      <c r="BA3197" s="570"/>
      <c r="BB3197" s="573"/>
      <c r="BC3197" s="574"/>
      <c r="BD3197" s="557">
        <f>IF(AZ3197=0,0,(BB3197/AZ3197)*100)</f>
        <v>0</v>
      </c>
      <c r="BE3197" s="558"/>
      <c r="BF3197" s="561">
        <f>AT3197+AZ3197</f>
        <v>0</v>
      </c>
      <c r="BG3197" s="562"/>
      <c r="BH3197" s="565">
        <f>AV3197+BB3197</f>
        <v>0</v>
      </c>
      <c r="BI3197" s="566"/>
      <c r="BJ3197" s="557">
        <f>IF(BF3197=0,0,(BH3197/BF3197)*100)</f>
        <v>0</v>
      </c>
      <c r="BK3197" s="558"/>
      <c r="BL3197" s="602">
        <f>(AD3197*2)+(AJ3197*2)+(AP3197*3)+BB3197</f>
        <v>0</v>
      </c>
      <c r="BM3197" s="603"/>
      <c r="BN3197" s="604"/>
      <c r="BO3197" s="587">
        <f>IF(BQ3197=0,0,50*BP3197/BQ3197)</f>
        <v>0</v>
      </c>
      <c r="BP3197" s="555">
        <f>(BL3197*BS$11)+(N3197*BS$12)+(X3197*BS$13)+(R3197*BS$14)+(V3197*BS$15)+(Z3197*BS$16)</f>
        <v>0</v>
      </c>
      <c r="BQ3197" s="555">
        <f>((AZ3197-BB3197)*BS$18)+((AT3197-AV3197)*BS$17)+(H3197*BS$19)+(P3197*BS$20)</f>
        <v>0</v>
      </c>
      <c r="BR3197" s="75" t="s">
        <v>70</v>
      </c>
      <c r="BS3197" s="76">
        <f>IF(BO3192="B",'VALUE POINTS'!L$10,IF('GAME STATS'!BO3192="C",'VALUE POINTS'!M$10,'VALUE POINTS'!K$10))</f>
        <v>1</v>
      </c>
      <c r="BT3197" s="280"/>
    </row>
    <row r="3198" spans="1:75" ht="23.85" hidden="1" customHeight="1" x14ac:dyDescent="0.35">
      <c r="A3198" s="277"/>
      <c r="B3198" s="679"/>
      <c r="C3198" s="690" t="str">
        <f>IF(ROSTER!D$8="","",ROSTER!D$8)</f>
        <v/>
      </c>
      <c r="D3198" s="691"/>
      <c r="E3198" s="668"/>
      <c r="F3198" s="681"/>
      <c r="G3198" s="664"/>
      <c r="H3198" s="585"/>
      <c r="I3198" s="586"/>
      <c r="J3198" s="571"/>
      <c r="K3198" s="572"/>
      <c r="L3198" s="575"/>
      <c r="M3198" s="576"/>
      <c r="N3198" s="581" t="s">
        <v>16</v>
      </c>
      <c r="O3198" s="582"/>
      <c r="P3198" s="571"/>
      <c r="Q3198" s="572"/>
      <c r="R3198" s="575"/>
      <c r="S3198" s="576"/>
      <c r="T3198" s="581" t="s">
        <v>16</v>
      </c>
      <c r="U3198" s="582"/>
      <c r="V3198" s="585"/>
      <c r="W3198" s="586"/>
      <c r="X3198" s="571"/>
      <c r="Y3198" s="586"/>
      <c r="Z3198" s="571"/>
      <c r="AA3198" s="586"/>
      <c r="AB3198" s="571"/>
      <c r="AC3198" s="572"/>
      <c r="AD3198" s="575"/>
      <c r="AE3198" s="576"/>
      <c r="AF3198" s="577"/>
      <c r="AG3198" s="578"/>
      <c r="AH3198" s="571"/>
      <c r="AI3198" s="572"/>
      <c r="AJ3198" s="575"/>
      <c r="AK3198" s="576"/>
      <c r="AL3198" s="577"/>
      <c r="AM3198" s="578"/>
      <c r="AN3198" s="571"/>
      <c r="AO3198" s="572"/>
      <c r="AP3198" s="575"/>
      <c r="AQ3198" s="576"/>
      <c r="AR3198" s="577"/>
      <c r="AS3198" s="578"/>
      <c r="AT3198" s="627"/>
      <c r="AU3198" s="628"/>
      <c r="AV3198" s="629"/>
      <c r="AW3198" s="630"/>
      <c r="AX3198" s="577"/>
      <c r="AY3198" s="578"/>
      <c r="AZ3198" s="571"/>
      <c r="BA3198" s="572"/>
      <c r="BB3198" s="575"/>
      <c r="BC3198" s="576"/>
      <c r="BD3198" s="577"/>
      <c r="BE3198" s="578"/>
      <c r="BF3198" s="627"/>
      <c r="BG3198" s="628"/>
      <c r="BH3198" s="629"/>
      <c r="BI3198" s="630"/>
      <c r="BJ3198" s="577"/>
      <c r="BK3198" s="578"/>
      <c r="BL3198" s="605"/>
      <c r="BM3198" s="606"/>
      <c r="BN3198" s="607"/>
      <c r="BO3198" s="588"/>
      <c r="BP3198" s="556"/>
      <c r="BQ3198" s="556"/>
      <c r="BR3198" s="75" t="s">
        <v>71</v>
      </c>
      <c r="BS3198" s="76">
        <f>IF(BO3192="B",'VALUE POINTS'!L$11,IF('GAME STATS'!BO3192="C",'VALUE POINTS'!M$11,'VALUE POINTS'!K$11))</f>
        <v>1</v>
      </c>
      <c r="BT3198" s="280"/>
    </row>
    <row r="3199" spans="1:75" ht="21.75" hidden="1" customHeight="1" x14ac:dyDescent="0.35">
      <c r="A3199" s="268"/>
      <c r="B3199" s="678" t="str">
        <f>IF(ROSTER!B$10="","",ROSTER!B$10)</f>
        <v/>
      </c>
      <c r="C3199" s="669" t="str">
        <f>IF(ROSTER!C$10="","",ROSTER!C$10)</f>
        <v/>
      </c>
      <c r="D3199" s="670"/>
      <c r="E3199" s="667"/>
      <c r="F3199" s="680">
        <f>IF(E3199="y",1,IF(E3199="S",1,0))</f>
        <v>0</v>
      </c>
      <c r="G3199" s="663">
        <f>IF(E3199="S",1,0)</f>
        <v>0</v>
      </c>
      <c r="H3199" s="583"/>
      <c r="I3199" s="584"/>
      <c r="J3199" s="569"/>
      <c r="K3199" s="570"/>
      <c r="L3199" s="573"/>
      <c r="M3199" s="574"/>
      <c r="N3199" s="579">
        <f>L3199+J3199</f>
        <v>0</v>
      </c>
      <c r="O3199" s="580"/>
      <c r="P3199" s="569"/>
      <c r="Q3199" s="570"/>
      <c r="R3199" s="573"/>
      <c r="S3199" s="574"/>
      <c r="T3199" s="579">
        <f>R3199-P3199</f>
        <v>0</v>
      </c>
      <c r="U3199" s="580"/>
      <c r="V3199" s="583"/>
      <c r="W3199" s="584"/>
      <c r="X3199" s="569"/>
      <c r="Y3199" s="584"/>
      <c r="Z3199" s="569"/>
      <c r="AA3199" s="584"/>
      <c r="AB3199" s="569"/>
      <c r="AC3199" s="570"/>
      <c r="AD3199" s="573"/>
      <c r="AE3199" s="574"/>
      <c r="AF3199" s="557">
        <f>IF(AB3199=0,0,(AD3199/AB3199)*100)</f>
        <v>0</v>
      </c>
      <c r="AG3199" s="558"/>
      <c r="AH3199" s="569"/>
      <c r="AI3199" s="570"/>
      <c r="AJ3199" s="573"/>
      <c r="AK3199" s="574"/>
      <c r="AL3199" s="557">
        <f>IF(AH3199=0,0,(AJ3199/AH3199)*100)</f>
        <v>0</v>
      </c>
      <c r="AM3199" s="558"/>
      <c r="AN3199" s="569"/>
      <c r="AO3199" s="570"/>
      <c r="AP3199" s="573"/>
      <c r="AQ3199" s="574"/>
      <c r="AR3199" s="557">
        <f>IF(AN3199=0,0,(AP3199/AN3199)*100)</f>
        <v>0</v>
      </c>
      <c r="AS3199" s="558"/>
      <c r="AT3199" s="561">
        <f>AB3199+AH3199+AN3199</f>
        <v>0</v>
      </c>
      <c r="AU3199" s="562"/>
      <c r="AV3199" s="565">
        <f>AD3199+AJ3199+AP3199</f>
        <v>0</v>
      </c>
      <c r="AW3199" s="566"/>
      <c r="AX3199" s="557">
        <f>IF(AT3199=0,0,(AV3199/AT3199)*100)</f>
        <v>0</v>
      </c>
      <c r="AY3199" s="558"/>
      <c r="AZ3199" s="569"/>
      <c r="BA3199" s="570"/>
      <c r="BB3199" s="573"/>
      <c r="BC3199" s="574"/>
      <c r="BD3199" s="557">
        <f>IF(AZ3199=0,0,(BB3199/AZ3199)*100)</f>
        <v>0</v>
      </c>
      <c r="BE3199" s="558"/>
      <c r="BF3199" s="561">
        <f>AT3199+AZ3199</f>
        <v>0</v>
      </c>
      <c r="BG3199" s="562"/>
      <c r="BH3199" s="565">
        <f>AV3199+BB3199</f>
        <v>0</v>
      </c>
      <c r="BI3199" s="566"/>
      <c r="BJ3199" s="557">
        <f>IF(BF3199=0,0,(BH3199/BF3199)*100)</f>
        <v>0</v>
      </c>
      <c r="BK3199" s="558"/>
      <c r="BL3199" s="602">
        <f>(AD3199*2)+(AJ3199*2)+(AP3199*3)+BB3199</f>
        <v>0</v>
      </c>
      <c r="BM3199" s="603"/>
      <c r="BN3199" s="604"/>
      <c r="BO3199" s="587">
        <f>IF(BQ3199=0,0,50*BP3199/BQ3199)</f>
        <v>0</v>
      </c>
      <c r="BP3199" s="555">
        <f>(BL3199*BS$11)+(N3199*BS$12)+(X3199*BS$13)+(R3199*BS$14)+(V3199*BS$15)+(Z3199*BS$16)</f>
        <v>0</v>
      </c>
      <c r="BQ3199" s="555">
        <f>((AZ3199-BB3199)*BS$18)+((AT3199-AV3199)*BS$17)+(H3199*BS$19)+(P3199*BS$20)</f>
        <v>0</v>
      </c>
      <c r="BR3199" s="75" t="s">
        <v>72</v>
      </c>
      <c r="BS3199" s="76">
        <f>IF(BO3192="B",'VALUE POINTS'!L$12,IF('GAME STATS'!BO3192="C",'VALUE POINTS'!M$12,'VALUE POINTS'!K$12))</f>
        <v>2</v>
      </c>
      <c r="BT3199" s="280"/>
    </row>
    <row r="3200" spans="1:75" ht="21.75" hidden="1" customHeight="1" x14ac:dyDescent="0.35">
      <c r="A3200" s="268"/>
      <c r="B3200" s="679"/>
      <c r="C3200" s="690" t="str">
        <f>IF(ROSTER!D$10="","",ROSTER!D$10)</f>
        <v/>
      </c>
      <c r="D3200" s="691"/>
      <c r="E3200" s="668"/>
      <c r="F3200" s="681"/>
      <c r="G3200" s="664"/>
      <c r="H3200" s="585"/>
      <c r="I3200" s="586"/>
      <c r="J3200" s="571"/>
      <c r="K3200" s="572"/>
      <c r="L3200" s="575"/>
      <c r="M3200" s="576"/>
      <c r="N3200" s="581" t="s">
        <v>16</v>
      </c>
      <c r="O3200" s="582"/>
      <c r="P3200" s="571"/>
      <c r="Q3200" s="572"/>
      <c r="R3200" s="575"/>
      <c r="S3200" s="576"/>
      <c r="T3200" s="581" t="s">
        <v>16</v>
      </c>
      <c r="U3200" s="582"/>
      <c r="V3200" s="585"/>
      <c r="W3200" s="586"/>
      <c r="X3200" s="571"/>
      <c r="Y3200" s="586"/>
      <c r="Z3200" s="571"/>
      <c r="AA3200" s="586"/>
      <c r="AB3200" s="571"/>
      <c r="AC3200" s="572"/>
      <c r="AD3200" s="575"/>
      <c r="AE3200" s="576"/>
      <c r="AF3200" s="577"/>
      <c r="AG3200" s="578"/>
      <c r="AH3200" s="571"/>
      <c r="AI3200" s="572"/>
      <c r="AJ3200" s="575"/>
      <c r="AK3200" s="576"/>
      <c r="AL3200" s="577"/>
      <c r="AM3200" s="578"/>
      <c r="AN3200" s="571"/>
      <c r="AO3200" s="572"/>
      <c r="AP3200" s="575"/>
      <c r="AQ3200" s="576"/>
      <c r="AR3200" s="577"/>
      <c r="AS3200" s="578"/>
      <c r="AT3200" s="627"/>
      <c r="AU3200" s="628"/>
      <c r="AV3200" s="629"/>
      <c r="AW3200" s="630"/>
      <c r="AX3200" s="577"/>
      <c r="AY3200" s="578"/>
      <c r="AZ3200" s="571"/>
      <c r="BA3200" s="572"/>
      <c r="BB3200" s="575"/>
      <c r="BC3200" s="576"/>
      <c r="BD3200" s="577"/>
      <c r="BE3200" s="578"/>
      <c r="BF3200" s="627"/>
      <c r="BG3200" s="628"/>
      <c r="BH3200" s="629"/>
      <c r="BI3200" s="630"/>
      <c r="BJ3200" s="577"/>
      <c r="BK3200" s="578"/>
      <c r="BL3200" s="605"/>
      <c r="BM3200" s="606"/>
      <c r="BN3200" s="607"/>
      <c r="BO3200" s="588"/>
      <c r="BP3200" s="556"/>
      <c r="BQ3200" s="556"/>
      <c r="BR3200" s="75" t="s">
        <v>73</v>
      </c>
      <c r="BS3200" s="76">
        <f>IF(BO3192="B",'VALUE POINTS'!L$13,IF('GAME STATS'!BO3192="C",'VALUE POINTS'!M$13,'VALUE POINTS'!K$13))</f>
        <v>2</v>
      </c>
      <c r="BT3200" s="280"/>
    </row>
    <row r="3201" spans="1:72" ht="21.75" hidden="1" customHeight="1" x14ac:dyDescent="0.35">
      <c r="A3201" s="268"/>
      <c r="B3201" s="678" t="str">
        <f>IF(ROSTER!B$12="","",ROSTER!B$12)</f>
        <v/>
      </c>
      <c r="C3201" s="669" t="str">
        <f>IF(ROSTER!C$12="","",ROSTER!C$12)</f>
        <v/>
      </c>
      <c r="D3201" s="670"/>
      <c r="E3201" s="667"/>
      <c r="F3201" s="680">
        <f>IF(E3201="y",1,IF(E3201="S",1,0))</f>
        <v>0</v>
      </c>
      <c r="G3201" s="663">
        <f>IF(E3201="S",1,0)</f>
        <v>0</v>
      </c>
      <c r="H3201" s="583"/>
      <c r="I3201" s="584"/>
      <c r="J3201" s="569"/>
      <c r="K3201" s="570"/>
      <c r="L3201" s="573"/>
      <c r="M3201" s="574"/>
      <c r="N3201" s="579">
        <f>L3201+J3201</f>
        <v>0</v>
      </c>
      <c r="O3201" s="580"/>
      <c r="P3201" s="569"/>
      <c r="Q3201" s="570"/>
      <c r="R3201" s="573"/>
      <c r="S3201" s="574"/>
      <c r="T3201" s="579">
        <f>R3201-P3201</f>
        <v>0</v>
      </c>
      <c r="U3201" s="580"/>
      <c r="V3201" s="583"/>
      <c r="W3201" s="584"/>
      <c r="X3201" s="569"/>
      <c r="Y3201" s="584"/>
      <c r="Z3201" s="569"/>
      <c r="AA3201" s="584"/>
      <c r="AB3201" s="569"/>
      <c r="AC3201" s="570"/>
      <c r="AD3201" s="573"/>
      <c r="AE3201" s="574"/>
      <c r="AF3201" s="557">
        <f>IF(AB3201=0,0,(AD3201/AB3201)*100)</f>
        <v>0</v>
      </c>
      <c r="AG3201" s="558"/>
      <c r="AH3201" s="569"/>
      <c r="AI3201" s="570"/>
      <c r="AJ3201" s="573"/>
      <c r="AK3201" s="574"/>
      <c r="AL3201" s="557">
        <f>IF(AH3201=0,0,(AJ3201/AH3201)*100)</f>
        <v>0</v>
      </c>
      <c r="AM3201" s="558"/>
      <c r="AN3201" s="569"/>
      <c r="AO3201" s="570"/>
      <c r="AP3201" s="573"/>
      <c r="AQ3201" s="574"/>
      <c r="AR3201" s="557">
        <f>IF(AN3201=0,0,(AP3201/AN3201)*100)</f>
        <v>0</v>
      </c>
      <c r="AS3201" s="558"/>
      <c r="AT3201" s="561">
        <f>AB3201+AH3201+AN3201</f>
        <v>0</v>
      </c>
      <c r="AU3201" s="562"/>
      <c r="AV3201" s="565">
        <f>AD3201+AJ3201+AP3201</f>
        <v>0</v>
      </c>
      <c r="AW3201" s="566"/>
      <c r="AX3201" s="557">
        <f>IF(AT3201=0,0,(AV3201/AT3201)*100)</f>
        <v>0</v>
      </c>
      <c r="AY3201" s="558"/>
      <c r="AZ3201" s="569"/>
      <c r="BA3201" s="570"/>
      <c r="BB3201" s="573"/>
      <c r="BC3201" s="574"/>
      <c r="BD3201" s="557">
        <f>IF(AZ3201=0,0,(BB3201/AZ3201)*100)</f>
        <v>0</v>
      </c>
      <c r="BE3201" s="558"/>
      <c r="BF3201" s="561">
        <f>AT3201+AZ3201</f>
        <v>0</v>
      </c>
      <c r="BG3201" s="562"/>
      <c r="BH3201" s="565">
        <f>AV3201+BB3201</f>
        <v>0</v>
      </c>
      <c r="BI3201" s="566"/>
      <c r="BJ3201" s="557">
        <f>IF(BF3201=0,0,(BH3201/BF3201)*100)</f>
        <v>0</v>
      </c>
      <c r="BK3201" s="558"/>
      <c r="BL3201" s="602">
        <f>(AD3201*2)+(AJ3201*2)+(AP3201*3)+BB3201</f>
        <v>0</v>
      </c>
      <c r="BM3201" s="603"/>
      <c r="BN3201" s="604"/>
      <c r="BO3201" s="587">
        <f t="shared" ref="BO3201" si="2922">IF(BQ3201=0,0,50*BP3201/BQ3201)</f>
        <v>0</v>
      </c>
      <c r="BP3201" s="555">
        <f>(BL3201*BS$11)+(N3201*BS$12)+(X3201*BS$13)+(R3201*BS$14)+(V3201*BS$15)+(Z3201*BS$16)</f>
        <v>0</v>
      </c>
      <c r="BQ3201" s="555">
        <f>((AZ3201-BB3201)*BS$18)+((AT3201-AV3201)*BS$17)+(H3201*BS$19)+(P3201*BS$20)</f>
        <v>0</v>
      </c>
      <c r="BR3201" s="75" t="s">
        <v>74</v>
      </c>
      <c r="BS3201" s="76">
        <f>IF(BO3192="B",'VALUE POINTS'!L$14,IF('GAME STATS'!BO3192="C",'VALUE POINTS'!M$14,'VALUE POINTS'!K$14))</f>
        <v>2</v>
      </c>
      <c r="BT3201" s="280"/>
    </row>
    <row r="3202" spans="1:72" ht="21.75" hidden="1" customHeight="1" x14ac:dyDescent="0.35">
      <c r="A3202" s="268"/>
      <c r="B3202" s="679"/>
      <c r="C3202" s="690" t="str">
        <f>IF(ROSTER!D$12="","",ROSTER!D$12)</f>
        <v/>
      </c>
      <c r="D3202" s="691"/>
      <c r="E3202" s="668"/>
      <c r="F3202" s="681"/>
      <c r="G3202" s="664"/>
      <c r="H3202" s="585"/>
      <c r="I3202" s="586"/>
      <c r="J3202" s="571"/>
      <c r="K3202" s="572"/>
      <c r="L3202" s="575"/>
      <c r="M3202" s="576"/>
      <c r="N3202" s="581" t="s">
        <v>16</v>
      </c>
      <c r="O3202" s="582"/>
      <c r="P3202" s="571"/>
      <c r="Q3202" s="572"/>
      <c r="R3202" s="575"/>
      <c r="S3202" s="576"/>
      <c r="T3202" s="581" t="s">
        <v>16</v>
      </c>
      <c r="U3202" s="582"/>
      <c r="V3202" s="585"/>
      <c r="W3202" s="586"/>
      <c r="X3202" s="571"/>
      <c r="Y3202" s="586"/>
      <c r="Z3202" s="571"/>
      <c r="AA3202" s="586"/>
      <c r="AB3202" s="571"/>
      <c r="AC3202" s="572"/>
      <c r="AD3202" s="575"/>
      <c r="AE3202" s="576"/>
      <c r="AF3202" s="577"/>
      <c r="AG3202" s="578"/>
      <c r="AH3202" s="571"/>
      <c r="AI3202" s="572"/>
      <c r="AJ3202" s="575"/>
      <c r="AK3202" s="576"/>
      <c r="AL3202" s="577"/>
      <c r="AM3202" s="578"/>
      <c r="AN3202" s="571"/>
      <c r="AO3202" s="572"/>
      <c r="AP3202" s="575"/>
      <c r="AQ3202" s="576"/>
      <c r="AR3202" s="577"/>
      <c r="AS3202" s="578"/>
      <c r="AT3202" s="627"/>
      <c r="AU3202" s="628"/>
      <c r="AV3202" s="629"/>
      <c r="AW3202" s="630"/>
      <c r="AX3202" s="577"/>
      <c r="AY3202" s="578"/>
      <c r="AZ3202" s="571"/>
      <c r="BA3202" s="572"/>
      <c r="BB3202" s="575"/>
      <c r="BC3202" s="576"/>
      <c r="BD3202" s="577"/>
      <c r="BE3202" s="578"/>
      <c r="BF3202" s="627"/>
      <c r="BG3202" s="628"/>
      <c r="BH3202" s="629"/>
      <c r="BI3202" s="630"/>
      <c r="BJ3202" s="577"/>
      <c r="BK3202" s="578"/>
      <c r="BL3202" s="605"/>
      <c r="BM3202" s="606"/>
      <c r="BN3202" s="607"/>
      <c r="BO3202" s="588"/>
      <c r="BP3202" s="556"/>
      <c r="BQ3202" s="556"/>
      <c r="BR3202" s="75" t="s">
        <v>75</v>
      </c>
      <c r="BS3202" s="76">
        <f>IF(BO3192="B",'VALUE POINTS'!L$15,IF('GAME STATS'!BO3192="C",'VALUE POINTS'!M$15,'VALUE POINTS'!K$15))</f>
        <v>2</v>
      </c>
      <c r="BT3202" s="280"/>
    </row>
    <row r="3203" spans="1:72" ht="21.75" hidden="1" customHeight="1" x14ac:dyDescent="0.35">
      <c r="A3203" s="268"/>
      <c r="B3203" s="678" t="str">
        <f>IF(ROSTER!B$14="","",ROSTER!B$14)</f>
        <v/>
      </c>
      <c r="C3203" s="669" t="str">
        <f>IF(ROSTER!C$14="","",ROSTER!C$14)</f>
        <v/>
      </c>
      <c r="D3203" s="670"/>
      <c r="E3203" s="667"/>
      <c r="F3203" s="680">
        <f>IF(E3203="y",1,IF(E3203="S",1,0))</f>
        <v>0</v>
      </c>
      <c r="G3203" s="663">
        <f>IF(E3203="S",1,0)</f>
        <v>0</v>
      </c>
      <c r="H3203" s="583"/>
      <c r="I3203" s="584"/>
      <c r="J3203" s="569"/>
      <c r="K3203" s="570"/>
      <c r="L3203" s="573"/>
      <c r="M3203" s="574"/>
      <c r="N3203" s="579">
        <f>L3203+J3203</f>
        <v>0</v>
      </c>
      <c r="O3203" s="580"/>
      <c r="P3203" s="569"/>
      <c r="Q3203" s="570"/>
      <c r="R3203" s="573"/>
      <c r="S3203" s="574"/>
      <c r="T3203" s="579">
        <f>R3203-P3203</f>
        <v>0</v>
      </c>
      <c r="U3203" s="580"/>
      <c r="V3203" s="583"/>
      <c r="W3203" s="584"/>
      <c r="X3203" s="569"/>
      <c r="Y3203" s="584"/>
      <c r="Z3203" s="569"/>
      <c r="AA3203" s="584"/>
      <c r="AB3203" s="569"/>
      <c r="AC3203" s="570"/>
      <c r="AD3203" s="573"/>
      <c r="AE3203" s="574"/>
      <c r="AF3203" s="557">
        <f>IF(AB3203=0,0,(AD3203/AB3203)*100)</f>
        <v>0</v>
      </c>
      <c r="AG3203" s="558"/>
      <c r="AH3203" s="569"/>
      <c r="AI3203" s="570"/>
      <c r="AJ3203" s="573"/>
      <c r="AK3203" s="574"/>
      <c r="AL3203" s="557">
        <f>IF(AH3203=0,0,(AJ3203/AH3203)*100)</f>
        <v>0</v>
      </c>
      <c r="AM3203" s="558"/>
      <c r="AN3203" s="569"/>
      <c r="AO3203" s="570"/>
      <c r="AP3203" s="573"/>
      <c r="AQ3203" s="574"/>
      <c r="AR3203" s="557">
        <f>IF(AN3203=0,0,(AP3203/AN3203)*100)</f>
        <v>0</v>
      </c>
      <c r="AS3203" s="558"/>
      <c r="AT3203" s="561">
        <f>AB3203+AH3203+AN3203</f>
        <v>0</v>
      </c>
      <c r="AU3203" s="562"/>
      <c r="AV3203" s="565">
        <f>AD3203+AJ3203+AP3203</f>
        <v>0</v>
      </c>
      <c r="AW3203" s="566"/>
      <c r="AX3203" s="557">
        <f>IF(AT3203=0,0,(AV3203/AT3203)*100)</f>
        <v>0</v>
      </c>
      <c r="AY3203" s="558"/>
      <c r="AZ3203" s="569"/>
      <c r="BA3203" s="570"/>
      <c r="BB3203" s="573"/>
      <c r="BC3203" s="574"/>
      <c r="BD3203" s="557">
        <f>IF(AZ3203=0,0,(BB3203/AZ3203)*100)</f>
        <v>0</v>
      </c>
      <c r="BE3203" s="558"/>
      <c r="BF3203" s="561">
        <f>AT3203+AZ3203</f>
        <v>0</v>
      </c>
      <c r="BG3203" s="562"/>
      <c r="BH3203" s="565">
        <f>AV3203+BB3203</f>
        <v>0</v>
      </c>
      <c r="BI3203" s="566"/>
      <c r="BJ3203" s="557">
        <f>IF(BF3203=0,0,(BH3203/BF3203)*100)</f>
        <v>0</v>
      </c>
      <c r="BK3203" s="558"/>
      <c r="BL3203" s="602">
        <f>(AD3203*2)+(AJ3203*2)+(AP3203*3)+BB3203</f>
        <v>0</v>
      </c>
      <c r="BM3203" s="603"/>
      <c r="BN3203" s="604"/>
      <c r="BO3203" s="587">
        <f t="shared" ref="BO3203" si="2923">IF(BQ3203=0,0,50*BP3203/BQ3203)</f>
        <v>0</v>
      </c>
      <c r="BP3203" s="555">
        <f>(BL3203*BS$11)+(N3203*BS$12)+(X3203*BS$13)+(R3203*BS$14)+(V3203*BS$15)+(Z3203*BS$16)</f>
        <v>0</v>
      </c>
      <c r="BQ3203" s="555">
        <f>((AZ3203-BB3203)*BS$18)+((AT3203-AV3203)*BS$17)+(H3203*BS$19)+(P3203*BS$20)</f>
        <v>0</v>
      </c>
      <c r="BR3203" s="75" t="s">
        <v>76</v>
      </c>
      <c r="BS3203" s="76">
        <f>IF(BO3192="B",'VALUE POINTS'!L$16,IF('GAME STATS'!BO3192="C",'VALUE POINTS'!M$16,'VALUE POINTS'!K$16))</f>
        <v>2</v>
      </c>
      <c r="BT3203" s="280"/>
    </row>
    <row r="3204" spans="1:72" ht="21.75" hidden="1" customHeight="1" x14ac:dyDescent="0.35">
      <c r="A3204" s="268"/>
      <c r="B3204" s="679"/>
      <c r="C3204" s="690" t="str">
        <f>IF(ROSTER!D$14="","",ROSTER!D$14)</f>
        <v/>
      </c>
      <c r="D3204" s="691"/>
      <c r="E3204" s="668"/>
      <c r="F3204" s="681"/>
      <c r="G3204" s="664"/>
      <c r="H3204" s="585"/>
      <c r="I3204" s="586"/>
      <c r="J3204" s="571"/>
      <c r="K3204" s="572"/>
      <c r="L3204" s="575"/>
      <c r="M3204" s="576"/>
      <c r="N3204" s="581" t="s">
        <v>16</v>
      </c>
      <c r="O3204" s="582"/>
      <c r="P3204" s="571"/>
      <c r="Q3204" s="572"/>
      <c r="R3204" s="575"/>
      <c r="S3204" s="576"/>
      <c r="T3204" s="581" t="s">
        <v>16</v>
      </c>
      <c r="U3204" s="582"/>
      <c r="V3204" s="585"/>
      <c r="W3204" s="586"/>
      <c r="X3204" s="571"/>
      <c r="Y3204" s="586"/>
      <c r="Z3204" s="571"/>
      <c r="AA3204" s="586"/>
      <c r="AB3204" s="571"/>
      <c r="AC3204" s="572"/>
      <c r="AD3204" s="575"/>
      <c r="AE3204" s="576"/>
      <c r="AF3204" s="577"/>
      <c r="AG3204" s="578"/>
      <c r="AH3204" s="571"/>
      <c r="AI3204" s="572"/>
      <c r="AJ3204" s="575"/>
      <c r="AK3204" s="576"/>
      <c r="AL3204" s="577"/>
      <c r="AM3204" s="578"/>
      <c r="AN3204" s="571"/>
      <c r="AO3204" s="572"/>
      <c r="AP3204" s="575"/>
      <c r="AQ3204" s="576"/>
      <c r="AR3204" s="577"/>
      <c r="AS3204" s="578"/>
      <c r="AT3204" s="627"/>
      <c r="AU3204" s="628"/>
      <c r="AV3204" s="629"/>
      <c r="AW3204" s="630"/>
      <c r="AX3204" s="577"/>
      <c r="AY3204" s="578"/>
      <c r="AZ3204" s="571"/>
      <c r="BA3204" s="572"/>
      <c r="BB3204" s="575"/>
      <c r="BC3204" s="576"/>
      <c r="BD3204" s="577"/>
      <c r="BE3204" s="578"/>
      <c r="BF3204" s="627"/>
      <c r="BG3204" s="628"/>
      <c r="BH3204" s="629"/>
      <c r="BI3204" s="630"/>
      <c r="BJ3204" s="577"/>
      <c r="BK3204" s="578"/>
      <c r="BL3204" s="605"/>
      <c r="BM3204" s="606"/>
      <c r="BN3204" s="607"/>
      <c r="BO3204" s="588"/>
      <c r="BP3204" s="556"/>
      <c r="BQ3204" s="556"/>
      <c r="BR3204" s="75" t="s">
        <v>77</v>
      </c>
      <c r="BS3204" s="76">
        <f>IF(BO3192="B",'VALUE POINTS'!L$17,IF('GAME STATS'!BO3192="C",'VALUE POINTS'!M$17,'VALUE POINTS'!K$17))</f>
        <v>1</v>
      </c>
      <c r="BT3204" s="280"/>
    </row>
    <row r="3205" spans="1:72" ht="21.75" hidden="1" customHeight="1" x14ac:dyDescent="0.35">
      <c r="A3205" s="268"/>
      <c r="B3205" s="678" t="str">
        <f>IF(ROSTER!B$16="","",ROSTER!B$16)</f>
        <v/>
      </c>
      <c r="C3205" s="669" t="str">
        <f>IF(ROSTER!C$16="","",ROSTER!C$16)</f>
        <v/>
      </c>
      <c r="D3205" s="670"/>
      <c r="E3205" s="667"/>
      <c r="F3205" s="680">
        <f>IF(E3205="y",1,IF(E3205="S",1,0))</f>
        <v>0</v>
      </c>
      <c r="G3205" s="663">
        <f>IF(E3205="S",1,0)</f>
        <v>0</v>
      </c>
      <c r="H3205" s="583"/>
      <c r="I3205" s="584"/>
      <c r="J3205" s="569"/>
      <c r="K3205" s="570"/>
      <c r="L3205" s="573"/>
      <c r="M3205" s="574"/>
      <c r="N3205" s="579">
        <f>L3205+J3205</f>
        <v>0</v>
      </c>
      <c r="O3205" s="580"/>
      <c r="P3205" s="569"/>
      <c r="Q3205" s="570"/>
      <c r="R3205" s="573"/>
      <c r="S3205" s="574"/>
      <c r="T3205" s="579">
        <f>R3205-P3205</f>
        <v>0</v>
      </c>
      <c r="U3205" s="580"/>
      <c r="V3205" s="583"/>
      <c r="W3205" s="584"/>
      <c r="X3205" s="569"/>
      <c r="Y3205" s="584"/>
      <c r="Z3205" s="569"/>
      <c r="AA3205" s="584"/>
      <c r="AB3205" s="569"/>
      <c r="AC3205" s="570"/>
      <c r="AD3205" s="573"/>
      <c r="AE3205" s="574"/>
      <c r="AF3205" s="557">
        <f>IF(AB3205=0,0,(AD3205/AB3205)*100)</f>
        <v>0</v>
      </c>
      <c r="AG3205" s="558"/>
      <c r="AH3205" s="569"/>
      <c r="AI3205" s="570"/>
      <c r="AJ3205" s="573"/>
      <c r="AK3205" s="574"/>
      <c r="AL3205" s="557">
        <f>IF(AH3205=0,0,(AJ3205/AH3205)*100)</f>
        <v>0</v>
      </c>
      <c r="AM3205" s="558"/>
      <c r="AN3205" s="569"/>
      <c r="AO3205" s="570"/>
      <c r="AP3205" s="573"/>
      <c r="AQ3205" s="574"/>
      <c r="AR3205" s="557">
        <f>IF(AN3205=0,0,(AP3205/AN3205)*100)</f>
        <v>0</v>
      </c>
      <c r="AS3205" s="558"/>
      <c r="AT3205" s="561">
        <f>AB3205+AH3205+AN3205</f>
        <v>0</v>
      </c>
      <c r="AU3205" s="562"/>
      <c r="AV3205" s="565">
        <f>AD3205+AJ3205+AP3205</f>
        <v>0</v>
      </c>
      <c r="AW3205" s="566"/>
      <c r="AX3205" s="557">
        <f>IF(AT3205=0,0,(AV3205/AT3205)*100)</f>
        <v>0</v>
      </c>
      <c r="AY3205" s="558"/>
      <c r="AZ3205" s="569"/>
      <c r="BA3205" s="570"/>
      <c r="BB3205" s="573"/>
      <c r="BC3205" s="574"/>
      <c r="BD3205" s="557">
        <f>IF(AZ3205=0,0,(BB3205/AZ3205)*100)</f>
        <v>0</v>
      </c>
      <c r="BE3205" s="558"/>
      <c r="BF3205" s="561">
        <f>AT3205+AZ3205</f>
        <v>0</v>
      </c>
      <c r="BG3205" s="562"/>
      <c r="BH3205" s="565">
        <f>AV3205+BB3205</f>
        <v>0</v>
      </c>
      <c r="BI3205" s="566"/>
      <c r="BJ3205" s="557">
        <f>IF(BF3205=0,0,(BH3205/BF3205)*100)</f>
        <v>0</v>
      </c>
      <c r="BK3205" s="558"/>
      <c r="BL3205" s="602">
        <f>(AD3205*2)+(AJ3205*2)+(AP3205*3)+BB3205</f>
        <v>0</v>
      </c>
      <c r="BM3205" s="603"/>
      <c r="BN3205" s="604"/>
      <c r="BO3205" s="587">
        <f t="shared" ref="BO3205" si="2924">IF(BQ3205=0,0,50*BP3205/BQ3205)</f>
        <v>0</v>
      </c>
      <c r="BP3205" s="555">
        <f>(BL3205*BS$11)+(N3205*BS$12)+(X3205*BS$13)+(R3205*BS$14)+(V3205*BS$15)+(Z3205*BS$16)</f>
        <v>0</v>
      </c>
      <c r="BQ3205" s="555">
        <f>((AZ3205-BB3205)*BS$18)+((AT3205-AV3205)*BS$17)+(H3205*BS$19)+(P3205*BS$20)</f>
        <v>0</v>
      </c>
      <c r="BR3205" s="75" t="s">
        <v>78</v>
      </c>
      <c r="BS3205" s="76">
        <f>IF(BO3192="B",'VALUE POINTS'!L$18,IF('GAME STATS'!BO3192="C",'VALUE POINTS'!M$18,'VALUE POINTS'!K$18))</f>
        <v>2</v>
      </c>
      <c r="BT3205" s="280"/>
    </row>
    <row r="3206" spans="1:72" ht="21.75" hidden="1" customHeight="1" x14ac:dyDescent="0.35">
      <c r="A3206" s="268"/>
      <c r="B3206" s="679"/>
      <c r="C3206" s="690" t="str">
        <f>IF(ROSTER!D$16="","",ROSTER!D$16)</f>
        <v/>
      </c>
      <c r="D3206" s="691"/>
      <c r="E3206" s="668"/>
      <c r="F3206" s="681"/>
      <c r="G3206" s="664"/>
      <c r="H3206" s="585"/>
      <c r="I3206" s="586"/>
      <c r="J3206" s="571"/>
      <c r="K3206" s="572"/>
      <c r="L3206" s="575"/>
      <c r="M3206" s="576"/>
      <c r="N3206" s="581" t="s">
        <v>16</v>
      </c>
      <c r="O3206" s="582"/>
      <c r="P3206" s="571"/>
      <c r="Q3206" s="572"/>
      <c r="R3206" s="575"/>
      <c r="S3206" s="576"/>
      <c r="T3206" s="581" t="s">
        <v>16</v>
      </c>
      <c r="U3206" s="582"/>
      <c r="V3206" s="585"/>
      <c r="W3206" s="586"/>
      <c r="X3206" s="571"/>
      <c r="Y3206" s="586"/>
      <c r="Z3206" s="571"/>
      <c r="AA3206" s="586"/>
      <c r="AB3206" s="571"/>
      <c r="AC3206" s="572"/>
      <c r="AD3206" s="575"/>
      <c r="AE3206" s="576"/>
      <c r="AF3206" s="577"/>
      <c r="AG3206" s="578"/>
      <c r="AH3206" s="571"/>
      <c r="AI3206" s="572"/>
      <c r="AJ3206" s="575"/>
      <c r="AK3206" s="576"/>
      <c r="AL3206" s="577"/>
      <c r="AM3206" s="578"/>
      <c r="AN3206" s="571"/>
      <c r="AO3206" s="572"/>
      <c r="AP3206" s="575"/>
      <c r="AQ3206" s="576"/>
      <c r="AR3206" s="577"/>
      <c r="AS3206" s="578"/>
      <c r="AT3206" s="627"/>
      <c r="AU3206" s="628"/>
      <c r="AV3206" s="629"/>
      <c r="AW3206" s="630"/>
      <c r="AX3206" s="577"/>
      <c r="AY3206" s="578"/>
      <c r="AZ3206" s="571"/>
      <c r="BA3206" s="572"/>
      <c r="BB3206" s="575"/>
      <c r="BC3206" s="576"/>
      <c r="BD3206" s="577"/>
      <c r="BE3206" s="578"/>
      <c r="BF3206" s="627"/>
      <c r="BG3206" s="628"/>
      <c r="BH3206" s="629"/>
      <c r="BI3206" s="630"/>
      <c r="BJ3206" s="577"/>
      <c r="BK3206" s="578"/>
      <c r="BL3206" s="605"/>
      <c r="BM3206" s="606"/>
      <c r="BN3206" s="607"/>
      <c r="BO3206" s="588"/>
      <c r="BP3206" s="556"/>
      <c r="BQ3206" s="556"/>
      <c r="BR3206" s="75" t="s">
        <v>79</v>
      </c>
      <c r="BS3206" s="76">
        <f>IF(BO3192="B",'VALUE POINTS'!L$19,IF('GAME STATS'!BO3192="C",'VALUE POINTS'!M$19,'VALUE POINTS'!K$19))</f>
        <v>2</v>
      </c>
      <c r="BT3206" s="280"/>
    </row>
    <row r="3207" spans="1:72" ht="21.75" hidden="1" customHeight="1" x14ac:dyDescent="0.25">
      <c r="A3207" s="268"/>
      <c r="B3207" s="678" t="str">
        <f>IF(ROSTER!B$18="","",ROSTER!B$18)</f>
        <v/>
      </c>
      <c r="C3207" s="669" t="str">
        <f>IF(ROSTER!C$18="","",ROSTER!C$18)</f>
        <v/>
      </c>
      <c r="D3207" s="670"/>
      <c r="E3207" s="667"/>
      <c r="F3207" s="680">
        <f>IF(E3207="y",1,IF(E3207="S",1,0))</f>
        <v>0</v>
      </c>
      <c r="G3207" s="663">
        <f>IF(E3207="S",1,0)</f>
        <v>0</v>
      </c>
      <c r="H3207" s="583"/>
      <c r="I3207" s="584"/>
      <c r="J3207" s="569"/>
      <c r="K3207" s="570"/>
      <c r="L3207" s="573"/>
      <c r="M3207" s="574"/>
      <c r="N3207" s="579">
        <f>L3207+J3207</f>
        <v>0</v>
      </c>
      <c r="O3207" s="580"/>
      <c r="P3207" s="569"/>
      <c r="Q3207" s="570"/>
      <c r="R3207" s="573"/>
      <c r="S3207" s="574"/>
      <c r="T3207" s="579">
        <f>R3207-P3207</f>
        <v>0</v>
      </c>
      <c r="U3207" s="580"/>
      <c r="V3207" s="583"/>
      <c r="W3207" s="584"/>
      <c r="X3207" s="569"/>
      <c r="Y3207" s="584"/>
      <c r="Z3207" s="569"/>
      <c r="AA3207" s="584"/>
      <c r="AB3207" s="569"/>
      <c r="AC3207" s="570"/>
      <c r="AD3207" s="573"/>
      <c r="AE3207" s="574"/>
      <c r="AF3207" s="557">
        <f>IF(AB3207=0,0,(AD3207/AB3207)*100)</f>
        <v>0</v>
      </c>
      <c r="AG3207" s="558"/>
      <c r="AH3207" s="569"/>
      <c r="AI3207" s="570"/>
      <c r="AJ3207" s="573"/>
      <c r="AK3207" s="574"/>
      <c r="AL3207" s="557">
        <f>IF(AH3207=0,0,(AJ3207/AH3207)*100)</f>
        <v>0</v>
      </c>
      <c r="AM3207" s="558"/>
      <c r="AN3207" s="569"/>
      <c r="AO3207" s="570"/>
      <c r="AP3207" s="573"/>
      <c r="AQ3207" s="574"/>
      <c r="AR3207" s="557">
        <f>IF(AN3207=0,0,(AP3207/AN3207)*100)</f>
        <v>0</v>
      </c>
      <c r="AS3207" s="558"/>
      <c r="AT3207" s="561">
        <f>AB3207+AH3207+AN3207</f>
        <v>0</v>
      </c>
      <c r="AU3207" s="562"/>
      <c r="AV3207" s="565">
        <f>AD3207+AJ3207+AP3207</f>
        <v>0</v>
      </c>
      <c r="AW3207" s="566"/>
      <c r="AX3207" s="557">
        <f>IF(AT3207=0,0,(AV3207/AT3207)*100)</f>
        <v>0</v>
      </c>
      <c r="AY3207" s="558"/>
      <c r="AZ3207" s="569"/>
      <c r="BA3207" s="570"/>
      <c r="BB3207" s="573"/>
      <c r="BC3207" s="574"/>
      <c r="BD3207" s="557">
        <f>IF(AZ3207=0,0,(BB3207/AZ3207)*100)</f>
        <v>0</v>
      </c>
      <c r="BE3207" s="558"/>
      <c r="BF3207" s="561">
        <f>AT3207+AZ3207</f>
        <v>0</v>
      </c>
      <c r="BG3207" s="562"/>
      <c r="BH3207" s="565">
        <f>AV3207+BB3207</f>
        <v>0</v>
      </c>
      <c r="BI3207" s="566"/>
      <c r="BJ3207" s="557">
        <f>IF(BF3207=0,0,(BH3207/BF3207)*100)</f>
        <v>0</v>
      </c>
      <c r="BK3207" s="558"/>
      <c r="BL3207" s="602">
        <f>(AD3207*2)+(AJ3207*2)+(AP3207*3)+BB3207</f>
        <v>0</v>
      </c>
      <c r="BM3207" s="603"/>
      <c r="BN3207" s="604"/>
      <c r="BO3207" s="587">
        <f t="shared" ref="BO3207" si="2925">IF(BQ3207=0,0,50*BP3207/BQ3207)</f>
        <v>0</v>
      </c>
      <c r="BP3207" s="555">
        <f>(BL3207*BS$11)+(N3207*BS$12)+(X3207*BS$13)+(R3207*BS$14)+(V3207*BS$15)+(Z3207*BS$16)</f>
        <v>0</v>
      </c>
      <c r="BQ3207" s="555">
        <f>((AZ3207-BB3207)*BS$18)+((AT3207-AV3207)*BS$17)+(H3207*BS$19)+(P3207*BS$20)</f>
        <v>0</v>
      </c>
      <c r="BR3207" s="65"/>
      <c r="BS3207" s="65"/>
      <c r="BT3207" s="280"/>
    </row>
    <row r="3208" spans="1:72" ht="21.75" hidden="1" customHeight="1" x14ac:dyDescent="0.25">
      <c r="A3208" s="268"/>
      <c r="B3208" s="679"/>
      <c r="C3208" s="690" t="str">
        <f>IF(ROSTER!D$18="","",ROSTER!D$18)</f>
        <v/>
      </c>
      <c r="D3208" s="691"/>
      <c r="E3208" s="668"/>
      <c r="F3208" s="681"/>
      <c r="G3208" s="664"/>
      <c r="H3208" s="585"/>
      <c r="I3208" s="586"/>
      <c r="J3208" s="571"/>
      <c r="K3208" s="572"/>
      <c r="L3208" s="575"/>
      <c r="M3208" s="576"/>
      <c r="N3208" s="581" t="s">
        <v>16</v>
      </c>
      <c r="O3208" s="582"/>
      <c r="P3208" s="571"/>
      <c r="Q3208" s="572"/>
      <c r="R3208" s="575"/>
      <c r="S3208" s="576"/>
      <c r="T3208" s="581" t="s">
        <v>16</v>
      </c>
      <c r="U3208" s="582"/>
      <c r="V3208" s="585"/>
      <c r="W3208" s="586"/>
      <c r="X3208" s="571"/>
      <c r="Y3208" s="586"/>
      <c r="Z3208" s="571"/>
      <c r="AA3208" s="586"/>
      <c r="AB3208" s="571"/>
      <c r="AC3208" s="572"/>
      <c r="AD3208" s="575"/>
      <c r="AE3208" s="576"/>
      <c r="AF3208" s="577"/>
      <c r="AG3208" s="578"/>
      <c r="AH3208" s="571"/>
      <c r="AI3208" s="572"/>
      <c r="AJ3208" s="575"/>
      <c r="AK3208" s="576"/>
      <c r="AL3208" s="577"/>
      <c r="AM3208" s="578"/>
      <c r="AN3208" s="571"/>
      <c r="AO3208" s="572"/>
      <c r="AP3208" s="575"/>
      <c r="AQ3208" s="576"/>
      <c r="AR3208" s="577"/>
      <c r="AS3208" s="578"/>
      <c r="AT3208" s="627"/>
      <c r="AU3208" s="628"/>
      <c r="AV3208" s="629"/>
      <c r="AW3208" s="630"/>
      <c r="AX3208" s="577"/>
      <c r="AY3208" s="578"/>
      <c r="AZ3208" s="571"/>
      <c r="BA3208" s="572"/>
      <c r="BB3208" s="575"/>
      <c r="BC3208" s="576"/>
      <c r="BD3208" s="577"/>
      <c r="BE3208" s="578"/>
      <c r="BF3208" s="627"/>
      <c r="BG3208" s="628"/>
      <c r="BH3208" s="629"/>
      <c r="BI3208" s="630"/>
      <c r="BJ3208" s="577"/>
      <c r="BK3208" s="578"/>
      <c r="BL3208" s="605"/>
      <c r="BM3208" s="606"/>
      <c r="BN3208" s="607"/>
      <c r="BO3208" s="588"/>
      <c r="BP3208" s="556"/>
      <c r="BQ3208" s="556"/>
      <c r="BR3208" s="65"/>
      <c r="BS3208" s="65"/>
      <c r="BT3208" s="268"/>
    </row>
    <row r="3209" spans="1:72" ht="21.75" hidden="1" customHeight="1" x14ac:dyDescent="0.25">
      <c r="A3209" s="268"/>
      <c r="B3209" s="678" t="str">
        <f>IF(ROSTER!B$20="","",ROSTER!B$20)</f>
        <v/>
      </c>
      <c r="C3209" s="669" t="str">
        <f>IF(ROSTER!C$20="","",ROSTER!C$20)</f>
        <v/>
      </c>
      <c r="D3209" s="670"/>
      <c r="E3209" s="667"/>
      <c r="F3209" s="680">
        <f>IF(E3209="y",1,IF(E3209="S",1,0))</f>
        <v>0</v>
      </c>
      <c r="G3209" s="663">
        <f>IF(E3209="S",1,0)</f>
        <v>0</v>
      </c>
      <c r="H3209" s="583"/>
      <c r="I3209" s="584"/>
      <c r="J3209" s="569"/>
      <c r="K3209" s="570"/>
      <c r="L3209" s="573"/>
      <c r="M3209" s="574"/>
      <c r="N3209" s="579">
        <f>L3209+J3209</f>
        <v>0</v>
      </c>
      <c r="O3209" s="580"/>
      <c r="P3209" s="569"/>
      <c r="Q3209" s="570"/>
      <c r="R3209" s="573"/>
      <c r="S3209" s="574"/>
      <c r="T3209" s="579">
        <f>R3209-P3209</f>
        <v>0</v>
      </c>
      <c r="U3209" s="580"/>
      <c r="V3209" s="583"/>
      <c r="W3209" s="584"/>
      <c r="X3209" s="569"/>
      <c r="Y3209" s="584"/>
      <c r="Z3209" s="569"/>
      <c r="AA3209" s="584"/>
      <c r="AB3209" s="569"/>
      <c r="AC3209" s="570"/>
      <c r="AD3209" s="573"/>
      <c r="AE3209" s="574"/>
      <c r="AF3209" s="557">
        <f>IF(AB3209=0,0,(AD3209/AB3209)*100)</f>
        <v>0</v>
      </c>
      <c r="AG3209" s="558"/>
      <c r="AH3209" s="569"/>
      <c r="AI3209" s="570"/>
      <c r="AJ3209" s="573"/>
      <c r="AK3209" s="574"/>
      <c r="AL3209" s="557">
        <f>IF(AH3209=0,0,(AJ3209/AH3209)*100)</f>
        <v>0</v>
      </c>
      <c r="AM3209" s="558"/>
      <c r="AN3209" s="569"/>
      <c r="AO3209" s="570"/>
      <c r="AP3209" s="573"/>
      <c r="AQ3209" s="574"/>
      <c r="AR3209" s="557">
        <f>IF(AN3209=0,0,(AP3209/AN3209)*100)</f>
        <v>0</v>
      </c>
      <c r="AS3209" s="558"/>
      <c r="AT3209" s="561">
        <f>AB3209+AH3209+AN3209</f>
        <v>0</v>
      </c>
      <c r="AU3209" s="562"/>
      <c r="AV3209" s="565">
        <f>AD3209+AJ3209+AP3209</f>
        <v>0</v>
      </c>
      <c r="AW3209" s="566"/>
      <c r="AX3209" s="557">
        <f>IF(AT3209=0,0,(AV3209/AT3209)*100)</f>
        <v>0</v>
      </c>
      <c r="AY3209" s="558"/>
      <c r="AZ3209" s="569"/>
      <c r="BA3209" s="570"/>
      <c r="BB3209" s="573"/>
      <c r="BC3209" s="574"/>
      <c r="BD3209" s="557">
        <f>IF(AZ3209=0,0,(BB3209/AZ3209)*100)</f>
        <v>0</v>
      </c>
      <c r="BE3209" s="558"/>
      <c r="BF3209" s="561">
        <f>AT3209+AZ3209</f>
        <v>0</v>
      </c>
      <c r="BG3209" s="562"/>
      <c r="BH3209" s="565">
        <f>AV3209+BB3209</f>
        <v>0</v>
      </c>
      <c r="BI3209" s="566"/>
      <c r="BJ3209" s="557">
        <f>IF(BF3209=0,0,(BH3209/BF3209)*100)</f>
        <v>0</v>
      </c>
      <c r="BK3209" s="558"/>
      <c r="BL3209" s="602">
        <f>(AD3209*2)+(AJ3209*2)+(AP3209*3)+BB3209</f>
        <v>0</v>
      </c>
      <c r="BM3209" s="603"/>
      <c r="BN3209" s="604"/>
      <c r="BO3209" s="587">
        <f t="shared" ref="BO3209" si="2926">IF(BQ3209=0,0,50*BP3209/BQ3209)</f>
        <v>0</v>
      </c>
      <c r="BP3209" s="555">
        <f>(BL3209*BS$11)+(N3209*BS$12)+(X3209*BS$13)+(R3209*BS$14)+(V3209*BS$15)+(Z3209*BS$16)</f>
        <v>0</v>
      </c>
      <c r="BQ3209" s="555">
        <f>((AZ3209-BB3209)*BS$18)+((AT3209-AV3209)*BS$17)+(H3209*BS$19)+(P3209*BS$20)</f>
        <v>0</v>
      </c>
      <c r="BR3209" s="65"/>
      <c r="BS3209" s="65"/>
      <c r="BT3209" s="268"/>
    </row>
    <row r="3210" spans="1:72" ht="21.75" hidden="1" customHeight="1" x14ac:dyDescent="0.25">
      <c r="A3210" s="268"/>
      <c r="B3210" s="679"/>
      <c r="C3210" s="690" t="str">
        <f>IF(ROSTER!D$20="","",ROSTER!D$20)</f>
        <v/>
      </c>
      <c r="D3210" s="691"/>
      <c r="E3210" s="668"/>
      <c r="F3210" s="681"/>
      <c r="G3210" s="664"/>
      <c r="H3210" s="585"/>
      <c r="I3210" s="586"/>
      <c r="J3210" s="571"/>
      <c r="K3210" s="572"/>
      <c r="L3210" s="575"/>
      <c r="M3210" s="576"/>
      <c r="N3210" s="581" t="s">
        <v>16</v>
      </c>
      <c r="O3210" s="582"/>
      <c r="P3210" s="571"/>
      <c r="Q3210" s="572"/>
      <c r="R3210" s="575"/>
      <c r="S3210" s="576"/>
      <c r="T3210" s="581" t="s">
        <v>16</v>
      </c>
      <c r="U3210" s="582"/>
      <c r="V3210" s="585"/>
      <c r="W3210" s="586"/>
      <c r="X3210" s="571"/>
      <c r="Y3210" s="586"/>
      <c r="Z3210" s="571"/>
      <c r="AA3210" s="586"/>
      <c r="AB3210" s="571"/>
      <c r="AC3210" s="572"/>
      <c r="AD3210" s="575"/>
      <c r="AE3210" s="576"/>
      <c r="AF3210" s="577"/>
      <c r="AG3210" s="578"/>
      <c r="AH3210" s="571"/>
      <c r="AI3210" s="572"/>
      <c r="AJ3210" s="575"/>
      <c r="AK3210" s="576"/>
      <c r="AL3210" s="577"/>
      <c r="AM3210" s="578"/>
      <c r="AN3210" s="571"/>
      <c r="AO3210" s="572"/>
      <c r="AP3210" s="575"/>
      <c r="AQ3210" s="576"/>
      <c r="AR3210" s="577"/>
      <c r="AS3210" s="578"/>
      <c r="AT3210" s="627"/>
      <c r="AU3210" s="628"/>
      <c r="AV3210" s="629"/>
      <c r="AW3210" s="630"/>
      <c r="AX3210" s="577"/>
      <c r="AY3210" s="578"/>
      <c r="AZ3210" s="571"/>
      <c r="BA3210" s="572"/>
      <c r="BB3210" s="575"/>
      <c r="BC3210" s="576"/>
      <c r="BD3210" s="577"/>
      <c r="BE3210" s="578"/>
      <c r="BF3210" s="627"/>
      <c r="BG3210" s="628"/>
      <c r="BH3210" s="629"/>
      <c r="BI3210" s="630"/>
      <c r="BJ3210" s="577"/>
      <c r="BK3210" s="578"/>
      <c r="BL3210" s="605"/>
      <c r="BM3210" s="606"/>
      <c r="BN3210" s="607"/>
      <c r="BO3210" s="588"/>
      <c r="BP3210" s="556"/>
      <c r="BQ3210" s="556"/>
      <c r="BR3210" s="65"/>
      <c r="BS3210" s="65"/>
      <c r="BT3210" s="268"/>
    </row>
    <row r="3211" spans="1:72" ht="21.75" hidden="1" customHeight="1" x14ac:dyDescent="0.25">
      <c r="A3211" s="268"/>
      <c r="B3211" s="678" t="str">
        <f>IF(ROSTER!B$22="","",ROSTER!B$22)</f>
        <v/>
      </c>
      <c r="C3211" s="669" t="str">
        <f>IF(ROSTER!C$22="","",ROSTER!C$22)</f>
        <v/>
      </c>
      <c r="D3211" s="670"/>
      <c r="E3211" s="667"/>
      <c r="F3211" s="680">
        <f>IF(E3211="y",1,IF(E3211="S",1,0))</f>
        <v>0</v>
      </c>
      <c r="G3211" s="663">
        <f>IF(E3211="S",1,0)</f>
        <v>0</v>
      </c>
      <c r="H3211" s="583"/>
      <c r="I3211" s="584"/>
      <c r="J3211" s="569"/>
      <c r="K3211" s="570"/>
      <c r="L3211" s="573"/>
      <c r="M3211" s="574"/>
      <c r="N3211" s="579">
        <f>L3211+J3211</f>
        <v>0</v>
      </c>
      <c r="O3211" s="580"/>
      <c r="P3211" s="569"/>
      <c r="Q3211" s="570"/>
      <c r="R3211" s="573"/>
      <c r="S3211" s="574"/>
      <c r="T3211" s="579">
        <f>R3211-P3211</f>
        <v>0</v>
      </c>
      <c r="U3211" s="580"/>
      <c r="V3211" s="583"/>
      <c r="W3211" s="584"/>
      <c r="X3211" s="569"/>
      <c r="Y3211" s="584"/>
      <c r="Z3211" s="569"/>
      <c r="AA3211" s="584"/>
      <c r="AB3211" s="569"/>
      <c r="AC3211" s="570"/>
      <c r="AD3211" s="573"/>
      <c r="AE3211" s="574"/>
      <c r="AF3211" s="557">
        <f>IF(AB3211=0,0,(AD3211/AB3211)*100)</f>
        <v>0</v>
      </c>
      <c r="AG3211" s="558"/>
      <c r="AH3211" s="569"/>
      <c r="AI3211" s="570"/>
      <c r="AJ3211" s="573"/>
      <c r="AK3211" s="574"/>
      <c r="AL3211" s="557">
        <f>IF(AH3211=0,0,(AJ3211/AH3211)*100)</f>
        <v>0</v>
      </c>
      <c r="AM3211" s="558"/>
      <c r="AN3211" s="569"/>
      <c r="AO3211" s="570"/>
      <c r="AP3211" s="573"/>
      <c r="AQ3211" s="574"/>
      <c r="AR3211" s="557">
        <f>IF(AN3211=0,0,(AP3211/AN3211)*100)</f>
        <v>0</v>
      </c>
      <c r="AS3211" s="558"/>
      <c r="AT3211" s="561">
        <f>AB3211+AH3211+AN3211</f>
        <v>0</v>
      </c>
      <c r="AU3211" s="562"/>
      <c r="AV3211" s="565">
        <f>AD3211+AJ3211+AP3211</f>
        <v>0</v>
      </c>
      <c r="AW3211" s="566"/>
      <c r="AX3211" s="557">
        <f>IF(AT3211=0,0,(AV3211/AT3211)*100)</f>
        <v>0</v>
      </c>
      <c r="AY3211" s="558"/>
      <c r="AZ3211" s="569"/>
      <c r="BA3211" s="570"/>
      <c r="BB3211" s="573"/>
      <c r="BC3211" s="574"/>
      <c r="BD3211" s="557">
        <f>IF(AZ3211=0,0,(BB3211/AZ3211)*100)</f>
        <v>0</v>
      </c>
      <c r="BE3211" s="558"/>
      <c r="BF3211" s="561">
        <f>AT3211+AZ3211</f>
        <v>0</v>
      </c>
      <c r="BG3211" s="562"/>
      <c r="BH3211" s="565">
        <f>AV3211+BB3211</f>
        <v>0</v>
      </c>
      <c r="BI3211" s="566"/>
      <c r="BJ3211" s="557">
        <f>IF(BF3211=0,0,(BH3211/BF3211)*100)</f>
        <v>0</v>
      </c>
      <c r="BK3211" s="558"/>
      <c r="BL3211" s="602">
        <f>(AD3211*2)+(AJ3211*2)+(AP3211*3)+BB3211</f>
        <v>0</v>
      </c>
      <c r="BM3211" s="603"/>
      <c r="BN3211" s="604"/>
      <c r="BO3211" s="587">
        <f t="shared" ref="BO3211" si="2927">IF(BQ3211=0,0,50*BP3211/BQ3211)</f>
        <v>0</v>
      </c>
      <c r="BP3211" s="555">
        <f>(BL3211*BS$11)+(N3211*BS$12)+(X3211*BS$13)+(R3211*BS$14)+(V3211*BS$15)+(Z3211*BS$16)</f>
        <v>0</v>
      </c>
      <c r="BQ3211" s="555">
        <f>((AZ3211-BB3211)*BS$18)+((AT3211-AV3211)*BS$17)+(H3211*BS$19)+(P3211*BS$20)</f>
        <v>0</v>
      </c>
      <c r="BR3211" s="65"/>
      <c r="BS3211" s="65"/>
      <c r="BT3211" s="268"/>
    </row>
    <row r="3212" spans="1:72" ht="21.75" hidden="1" customHeight="1" x14ac:dyDescent="0.25">
      <c r="A3212" s="268"/>
      <c r="B3212" s="679"/>
      <c r="C3212" s="690" t="str">
        <f>IF(ROSTER!D$22="","",ROSTER!D$22)</f>
        <v/>
      </c>
      <c r="D3212" s="691"/>
      <c r="E3212" s="668"/>
      <c r="F3212" s="681"/>
      <c r="G3212" s="664"/>
      <c r="H3212" s="585"/>
      <c r="I3212" s="586"/>
      <c r="J3212" s="571"/>
      <c r="K3212" s="572"/>
      <c r="L3212" s="575"/>
      <c r="M3212" s="576"/>
      <c r="N3212" s="581" t="s">
        <v>16</v>
      </c>
      <c r="O3212" s="582"/>
      <c r="P3212" s="571"/>
      <c r="Q3212" s="572"/>
      <c r="R3212" s="575"/>
      <c r="S3212" s="576"/>
      <c r="T3212" s="581" t="s">
        <v>16</v>
      </c>
      <c r="U3212" s="582"/>
      <c r="V3212" s="585"/>
      <c r="W3212" s="586"/>
      <c r="X3212" s="571"/>
      <c r="Y3212" s="586"/>
      <c r="Z3212" s="571"/>
      <c r="AA3212" s="586"/>
      <c r="AB3212" s="571"/>
      <c r="AC3212" s="572"/>
      <c r="AD3212" s="575"/>
      <c r="AE3212" s="576"/>
      <c r="AF3212" s="577"/>
      <c r="AG3212" s="578"/>
      <c r="AH3212" s="571"/>
      <c r="AI3212" s="572"/>
      <c r="AJ3212" s="575"/>
      <c r="AK3212" s="576"/>
      <c r="AL3212" s="577"/>
      <c r="AM3212" s="578"/>
      <c r="AN3212" s="571"/>
      <c r="AO3212" s="572"/>
      <c r="AP3212" s="575"/>
      <c r="AQ3212" s="576"/>
      <c r="AR3212" s="577"/>
      <c r="AS3212" s="578"/>
      <c r="AT3212" s="627"/>
      <c r="AU3212" s="628"/>
      <c r="AV3212" s="629"/>
      <c r="AW3212" s="630"/>
      <c r="AX3212" s="577"/>
      <c r="AY3212" s="578"/>
      <c r="AZ3212" s="571"/>
      <c r="BA3212" s="572"/>
      <c r="BB3212" s="575"/>
      <c r="BC3212" s="576"/>
      <c r="BD3212" s="577"/>
      <c r="BE3212" s="578"/>
      <c r="BF3212" s="627"/>
      <c r="BG3212" s="628"/>
      <c r="BH3212" s="629"/>
      <c r="BI3212" s="630"/>
      <c r="BJ3212" s="577"/>
      <c r="BK3212" s="578"/>
      <c r="BL3212" s="605"/>
      <c r="BM3212" s="606"/>
      <c r="BN3212" s="607"/>
      <c r="BO3212" s="588"/>
      <c r="BP3212" s="556"/>
      <c r="BQ3212" s="556"/>
      <c r="BR3212" s="65"/>
      <c r="BS3212" s="65"/>
      <c r="BT3212" s="268"/>
    </row>
    <row r="3213" spans="1:72" ht="21.75" hidden="1" customHeight="1" x14ac:dyDescent="0.25">
      <c r="A3213" s="268"/>
      <c r="B3213" s="678" t="str">
        <f>IF(ROSTER!B$24="","",ROSTER!B$24)</f>
        <v/>
      </c>
      <c r="C3213" s="669" t="str">
        <f>IF(ROSTER!C$24="","",ROSTER!C$24)</f>
        <v/>
      </c>
      <c r="D3213" s="670"/>
      <c r="E3213" s="667"/>
      <c r="F3213" s="680">
        <f>IF(E3213="y",1,IF(E3213="S",1,0))</f>
        <v>0</v>
      </c>
      <c r="G3213" s="663">
        <f>IF(E3213="S",1,0)</f>
        <v>0</v>
      </c>
      <c r="H3213" s="583"/>
      <c r="I3213" s="584"/>
      <c r="J3213" s="569"/>
      <c r="K3213" s="570"/>
      <c r="L3213" s="573"/>
      <c r="M3213" s="574"/>
      <c r="N3213" s="579">
        <f>L3213+J3213</f>
        <v>0</v>
      </c>
      <c r="O3213" s="580"/>
      <c r="P3213" s="569"/>
      <c r="Q3213" s="570"/>
      <c r="R3213" s="573"/>
      <c r="S3213" s="574"/>
      <c r="T3213" s="579">
        <f>R3213-P3213</f>
        <v>0</v>
      </c>
      <c r="U3213" s="580"/>
      <c r="V3213" s="583"/>
      <c r="W3213" s="584"/>
      <c r="X3213" s="569"/>
      <c r="Y3213" s="584"/>
      <c r="Z3213" s="569"/>
      <c r="AA3213" s="584"/>
      <c r="AB3213" s="569"/>
      <c r="AC3213" s="570"/>
      <c r="AD3213" s="573"/>
      <c r="AE3213" s="574"/>
      <c r="AF3213" s="557">
        <f>IF(AB3213=0,0,(AD3213/AB3213)*100)</f>
        <v>0</v>
      </c>
      <c r="AG3213" s="558"/>
      <c r="AH3213" s="569"/>
      <c r="AI3213" s="570"/>
      <c r="AJ3213" s="573"/>
      <c r="AK3213" s="574"/>
      <c r="AL3213" s="557">
        <f>IF(AH3213=0,0,(AJ3213/AH3213)*100)</f>
        <v>0</v>
      </c>
      <c r="AM3213" s="558"/>
      <c r="AN3213" s="569"/>
      <c r="AO3213" s="570"/>
      <c r="AP3213" s="573"/>
      <c r="AQ3213" s="574"/>
      <c r="AR3213" s="557">
        <f>IF(AN3213=0,0,(AP3213/AN3213)*100)</f>
        <v>0</v>
      </c>
      <c r="AS3213" s="558"/>
      <c r="AT3213" s="561">
        <f>AB3213+AH3213+AN3213</f>
        <v>0</v>
      </c>
      <c r="AU3213" s="562"/>
      <c r="AV3213" s="565">
        <f>AD3213+AJ3213+AP3213</f>
        <v>0</v>
      </c>
      <c r="AW3213" s="566"/>
      <c r="AX3213" s="557">
        <f>IF(AT3213=0,0,(AV3213/AT3213)*100)</f>
        <v>0</v>
      </c>
      <c r="AY3213" s="558"/>
      <c r="AZ3213" s="569"/>
      <c r="BA3213" s="570"/>
      <c r="BB3213" s="573"/>
      <c r="BC3213" s="574"/>
      <c r="BD3213" s="557">
        <f>IF(AZ3213=0,0,(BB3213/AZ3213)*100)</f>
        <v>0</v>
      </c>
      <c r="BE3213" s="558"/>
      <c r="BF3213" s="561">
        <f>AT3213+AZ3213</f>
        <v>0</v>
      </c>
      <c r="BG3213" s="562"/>
      <c r="BH3213" s="565">
        <f>AV3213+BB3213</f>
        <v>0</v>
      </c>
      <c r="BI3213" s="566"/>
      <c r="BJ3213" s="557">
        <f>IF(BF3213=0,0,(BH3213/BF3213)*100)</f>
        <v>0</v>
      </c>
      <c r="BK3213" s="558"/>
      <c r="BL3213" s="602">
        <f>(AD3213*2)+(AJ3213*2)+(AP3213*3)+BB3213</f>
        <v>0</v>
      </c>
      <c r="BM3213" s="603"/>
      <c r="BN3213" s="604"/>
      <c r="BO3213" s="587">
        <f t="shared" ref="BO3213" si="2928">IF(BQ3213=0,0,50*BP3213/BQ3213)</f>
        <v>0</v>
      </c>
      <c r="BP3213" s="555">
        <f>(BL3213*BS$11)+(N3213*BS$12)+(X3213*BS$13)+(R3213*BS$14)+(V3213*BS$15)+(Z3213*BS$16)</f>
        <v>0</v>
      </c>
      <c r="BQ3213" s="555">
        <f>((AZ3213-BB3213)*BS$18)+((AT3213-AV3213)*BS$17)+(H3213*BS$19)+(P3213*BS$20)</f>
        <v>0</v>
      </c>
      <c r="BR3213" s="65"/>
      <c r="BS3213" s="65"/>
      <c r="BT3213" s="268"/>
    </row>
    <row r="3214" spans="1:72" ht="21.75" hidden="1" customHeight="1" x14ac:dyDescent="0.25">
      <c r="A3214" s="268"/>
      <c r="B3214" s="679"/>
      <c r="C3214" s="690" t="str">
        <f>IF(ROSTER!D$24="","",ROSTER!D$24)</f>
        <v/>
      </c>
      <c r="D3214" s="691"/>
      <c r="E3214" s="668"/>
      <c r="F3214" s="681"/>
      <c r="G3214" s="664"/>
      <c r="H3214" s="585"/>
      <c r="I3214" s="586"/>
      <c r="J3214" s="571"/>
      <c r="K3214" s="572"/>
      <c r="L3214" s="575"/>
      <c r="M3214" s="576"/>
      <c r="N3214" s="581" t="s">
        <v>16</v>
      </c>
      <c r="O3214" s="582"/>
      <c r="P3214" s="571"/>
      <c r="Q3214" s="572"/>
      <c r="R3214" s="575"/>
      <c r="S3214" s="576"/>
      <c r="T3214" s="581" t="s">
        <v>16</v>
      </c>
      <c r="U3214" s="582"/>
      <c r="V3214" s="585"/>
      <c r="W3214" s="586"/>
      <c r="X3214" s="571"/>
      <c r="Y3214" s="586"/>
      <c r="Z3214" s="571"/>
      <c r="AA3214" s="586"/>
      <c r="AB3214" s="571"/>
      <c r="AC3214" s="572"/>
      <c r="AD3214" s="575"/>
      <c r="AE3214" s="576"/>
      <c r="AF3214" s="577"/>
      <c r="AG3214" s="578"/>
      <c r="AH3214" s="571"/>
      <c r="AI3214" s="572"/>
      <c r="AJ3214" s="575"/>
      <c r="AK3214" s="576"/>
      <c r="AL3214" s="577"/>
      <c r="AM3214" s="578"/>
      <c r="AN3214" s="571"/>
      <c r="AO3214" s="572"/>
      <c r="AP3214" s="575"/>
      <c r="AQ3214" s="576"/>
      <c r="AR3214" s="577"/>
      <c r="AS3214" s="578"/>
      <c r="AT3214" s="627"/>
      <c r="AU3214" s="628"/>
      <c r="AV3214" s="629"/>
      <c r="AW3214" s="630"/>
      <c r="AX3214" s="577"/>
      <c r="AY3214" s="578"/>
      <c r="AZ3214" s="571"/>
      <c r="BA3214" s="572"/>
      <c r="BB3214" s="575"/>
      <c r="BC3214" s="576"/>
      <c r="BD3214" s="577"/>
      <c r="BE3214" s="578"/>
      <c r="BF3214" s="627"/>
      <c r="BG3214" s="628"/>
      <c r="BH3214" s="629"/>
      <c r="BI3214" s="630"/>
      <c r="BJ3214" s="577"/>
      <c r="BK3214" s="578"/>
      <c r="BL3214" s="605"/>
      <c r="BM3214" s="606"/>
      <c r="BN3214" s="607"/>
      <c r="BO3214" s="588"/>
      <c r="BP3214" s="556"/>
      <c r="BQ3214" s="556"/>
      <c r="BR3214" s="65"/>
      <c r="BS3214" s="65"/>
      <c r="BT3214" s="268"/>
    </row>
    <row r="3215" spans="1:72" ht="21.75" hidden="1" customHeight="1" x14ac:dyDescent="0.25">
      <c r="A3215" s="268"/>
      <c r="B3215" s="678" t="str">
        <f>IF(ROSTER!B$26="","",ROSTER!B$26)</f>
        <v/>
      </c>
      <c r="C3215" s="669" t="str">
        <f>IF(ROSTER!C$26="","",ROSTER!C$26)</f>
        <v/>
      </c>
      <c r="D3215" s="670"/>
      <c r="E3215" s="667"/>
      <c r="F3215" s="680">
        <f>IF(E3215="y",1,IF(E3215="S",1,0))</f>
        <v>0</v>
      </c>
      <c r="G3215" s="663">
        <f>IF(E3215="S",1,0)</f>
        <v>0</v>
      </c>
      <c r="H3215" s="583"/>
      <c r="I3215" s="584"/>
      <c r="J3215" s="569"/>
      <c r="K3215" s="570"/>
      <c r="L3215" s="573"/>
      <c r="M3215" s="574"/>
      <c r="N3215" s="579">
        <f>L3215+J3215</f>
        <v>0</v>
      </c>
      <c r="O3215" s="580"/>
      <c r="P3215" s="569"/>
      <c r="Q3215" s="570"/>
      <c r="R3215" s="573"/>
      <c r="S3215" s="574"/>
      <c r="T3215" s="579">
        <f>R3215-P3215</f>
        <v>0</v>
      </c>
      <c r="U3215" s="580"/>
      <c r="V3215" s="583"/>
      <c r="W3215" s="584"/>
      <c r="X3215" s="569"/>
      <c r="Y3215" s="584"/>
      <c r="Z3215" s="569"/>
      <c r="AA3215" s="584"/>
      <c r="AB3215" s="569"/>
      <c r="AC3215" s="570"/>
      <c r="AD3215" s="573"/>
      <c r="AE3215" s="574"/>
      <c r="AF3215" s="557">
        <f>IF(AB3215=0,0,(AD3215/AB3215)*100)</f>
        <v>0</v>
      </c>
      <c r="AG3215" s="558"/>
      <c r="AH3215" s="569"/>
      <c r="AI3215" s="570"/>
      <c r="AJ3215" s="573"/>
      <c r="AK3215" s="574"/>
      <c r="AL3215" s="557">
        <f>IF(AH3215=0,0,(AJ3215/AH3215)*100)</f>
        <v>0</v>
      </c>
      <c r="AM3215" s="558"/>
      <c r="AN3215" s="569"/>
      <c r="AO3215" s="570"/>
      <c r="AP3215" s="573"/>
      <c r="AQ3215" s="574"/>
      <c r="AR3215" s="557">
        <f>IF(AN3215=0,0,(AP3215/AN3215)*100)</f>
        <v>0</v>
      </c>
      <c r="AS3215" s="558"/>
      <c r="AT3215" s="561">
        <f>AB3215+AH3215+AN3215</f>
        <v>0</v>
      </c>
      <c r="AU3215" s="562"/>
      <c r="AV3215" s="565">
        <f>AD3215+AJ3215+AP3215</f>
        <v>0</v>
      </c>
      <c r="AW3215" s="566"/>
      <c r="AX3215" s="557">
        <f>IF(AT3215=0,0,(AV3215/AT3215)*100)</f>
        <v>0</v>
      </c>
      <c r="AY3215" s="558"/>
      <c r="AZ3215" s="569"/>
      <c r="BA3215" s="570"/>
      <c r="BB3215" s="573"/>
      <c r="BC3215" s="574"/>
      <c r="BD3215" s="557">
        <f>IF(AZ3215=0,0,(BB3215/AZ3215)*100)</f>
        <v>0</v>
      </c>
      <c r="BE3215" s="558"/>
      <c r="BF3215" s="561">
        <f>AT3215+AZ3215</f>
        <v>0</v>
      </c>
      <c r="BG3215" s="562"/>
      <c r="BH3215" s="565">
        <f>AV3215+BB3215</f>
        <v>0</v>
      </c>
      <c r="BI3215" s="566"/>
      <c r="BJ3215" s="557">
        <f>IF(BF3215=0,0,(BH3215/BF3215)*100)</f>
        <v>0</v>
      </c>
      <c r="BK3215" s="558"/>
      <c r="BL3215" s="602">
        <f>(AD3215*2)+(AJ3215*2)+(AP3215*3)+BB3215</f>
        <v>0</v>
      </c>
      <c r="BM3215" s="603"/>
      <c r="BN3215" s="604"/>
      <c r="BO3215" s="587">
        <f t="shared" ref="BO3215" si="2929">IF(BQ3215=0,0,50*BP3215/BQ3215)</f>
        <v>0</v>
      </c>
      <c r="BP3215" s="555">
        <f>(BL3215*BS$11)+(N3215*BS$12)+(X3215*BS$13)+(R3215*BS$14)+(V3215*BS$15)+(Z3215*BS$16)</f>
        <v>0</v>
      </c>
      <c r="BQ3215" s="555">
        <f>((AZ3215-BB3215)*BS$18)+((AT3215-AV3215)*BS$17)+(H3215*BS$19)+(P3215*BS$20)</f>
        <v>0</v>
      </c>
      <c r="BR3215" s="65"/>
      <c r="BS3215" s="65"/>
      <c r="BT3215" s="268"/>
    </row>
    <row r="3216" spans="1:72" ht="21.75" hidden="1" customHeight="1" x14ac:dyDescent="0.25">
      <c r="A3216" s="268"/>
      <c r="B3216" s="679"/>
      <c r="C3216" s="690" t="str">
        <f>IF(ROSTER!D$26="","",ROSTER!D$26)</f>
        <v/>
      </c>
      <c r="D3216" s="691"/>
      <c r="E3216" s="668"/>
      <c r="F3216" s="681"/>
      <c r="G3216" s="664"/>
      <c r="H3216" s="585"/>
      <c r="I3216" s="586"/>
      <c r="J3216" s="571"/>
      <c r="K3216" s="572"/>
      <c r="L3216" s="575"/>
      <c r="M3216" s="576"/>
      <c r="N3216" s="581" t="s">
        <v>16</v>
      </c>
      <c r="O3216" s="582"/>
      <c r="P3216" s="571"/>
      <c r="Q3216" s="572"/>
      <c r="R3216" s="575"/>
      <c r="S3216" s="576"/>
      <c r="T3216" s="581" t="s">
        <v>16</v>
      </c>
      <c r="U3216" s="582"/>
      <c r="V3216" s="585"/>
      <c r="W3216" s="586"/>
      <c r="X3216" s="571"/>
      <c r="Y3216" s="586"/>
      <c r="Z3216" s="571"/>
      <c r="AA3216" s="586"/>
      <c r="AB3216" s="571"/>
      <c r="AC3216" s="572"/>
      <c r="AD3216" s="575"/>
      <c r="AE3216" s="576"/>
      <c r="AF3216" s="577"/>
      <c r="AG3216" s="578"/>
      <c r="AH3216" s="571"/>
      <c r="AI3216" s="572"/>
      <c r="AJ3216" s="575"/>
      <c r="AK3216" s="576"/>
      <c r="AL3216" s="577"/>
      <c r="AM3216" s="578"/>
      <c r="AN3216" s="571"/>
      <c r="AO3216" s="572"/>
      <c r="AP3216" s="575"/>
      <c r="AQ3216" s="576"/>
      <c r="AR3216" s="577"/>
      <c r="AS3216" s="578"/>
      <c r="AT3216" s="627"/>
      <c r="AU3216" s="628"/>
      <c r="AV3216" s="629"/>
      <c r="AW3216" s="630"/>
      <c r="AX3216" s="577"/>
      <c r="AY3216" s="578"/>
      <c r="AZ3216" s="571"/>
      <c r="BA3216" s="572"/>
      <c r="BB3216" s="575"/>
      <c r="BC3216" s="576"/>
      <c r="BD3216" s="577"/>
      <c r="BE3216" s="578"/>
      <c r="BF3216" s="627"/>
      <c r="BG3216" s="628"/>
      <c r="BH3216" s="629"/>
      <c r="BI3216" s="630"/>
      <c r="BJ3216" s="577"/>
      <c r="BK3216" s="578"/>
      <c r="BL3216" s="605"/>
      <c r="BM3216" s="606"/>
      <c r="BN3216" s="607"/>
      <c r="BO3216" s="588"/>
      <c r="BP3216" s="556"/>
      <c r="BQ3216" s="556"/>
      <c r="BR3216" s="65"/>
      <c r="BS3216" s="65"/>
      <c r="BT3216" s="268"/>
    </row>
    <row r="3217" spans="1:72" ht="21.75" hidden="1" customHeight="1" x14ac:dyDescent="0.25">
      <c r="A3217" s="268"/>
      <c r="B3217" s="678" t="str">
        <f>IF(ROSTER!B$28="","",ROSTER!B$28)</f>
        <v/>
      </c>
      <c r="C3217" s="669" t="str">
        <f>IF(ROSTER!C$28="","",ROSTER!C$28)</f>
        <v/>
      </c>
      <c r="D3217" s="670"/>
      <c r="E3217" s="667"/>
      <c r="F3217" s="680">
        <f>IF(E3217="y",1,IF(E3217="S",1,0))</f>
        <v>0</v>
      </c>
      <c r="G3217" s="663">
        <f>IF(E3217="S",1,0)</f>
        <v>0</v>
      </c>
      <c r="H3217" s="583"/>
      <c r="I3217" s="584"/>
      <c r="J3217" s="569"/>
      <c r="K3217" s="570"/>
      <c r="L3217" s="573"/>
      <c r="M3217" s="574"/>
      <c r="N3217" s="579">
        <f>L3217+J3217</f>
        <v>0</v>
      </c>
      <c r="O3217" s="580"/>
      <c r="P3217" s="569"/>
      <c r="Q3217" s="570"/>
      <c r="R3217" s="573"/>
      <c r="S3217" s="574"/>
      <c r="T3217" s="579">
        <f>R3217-P3217</f>
        <v>0</v>
      </c>
      <c r="U3217" s="580"/>
      <c r="V3217" s="583"/>
      <c r="W3217" s="584"/>
      <c r="X3217" s="569"/>
      <c r="Y3217" s="584"/>
      <c r="Z3217" s="569"/>
      <c r="AA3217" s="584"/>
      <c r="AB3217" s="569"/>
      <c r="AC3217" s="570"/>
      <c r="AD3217" s="573"/>
      <c r="AE3217" s="574"/>
      <c r="AF3217" s="557">
        <f>IF(AB3217=0,0,(AD3217/AB3217)*100)</f>
        <v>0</v>
      </c>
      <c r="AG3217" s="558"/>
      <c r="AH3217" s="569"/>
      <c r="AI3217" s="570"/>
      <c r="AJ3217" s="573"/>
      <c r="AK3217" s="574"/>
      <c r="AL3217" s="557">
        <f>IF(AH3217=0,0,(AJ3217/AH3217)*100)</f>
        <v>0</v>
      </c>
      <c r="AM3217" s="558"/>
      <c r="AN3217" s="569"/>
      <c r="AO3217" s="570"/>
      <c r="AP3217" s="573"/>
      <c r="AQ3217" s="574"/>
      <c r="AR3217" s="557">
        <f>IF(AN3217=0,0,(AP3217/AN3217)*100)</f>
        <v>0</v>
      </c>
      <c r="AS3217" s="558"/>
      <c r="AT3217" s="561">
        <f>AB3217+AH3217+AN3217</f>
        <v>0</v>
      </c>
      <c r="AU3217" s="562"/>
      <c r="AV3217" s="565">
        <f>AD3217+AJ3217+AP3217</f>
        <v>0</v>
      </c>
      <c r="AW3217" s="566"/>
      <c r="AX3217" s="557">
        <f>IF(AT3217=0,0,(AV3217/AT3217)*100)</f>
        <v>0</v>
      </c>
      <c r="AY3217" s="558"/>
      <c r="AZ3217" s="569"/>
      <c r="BA3217" s="570"/>
      <c r="BB3217" s="573"/>
      <c r="BC3217" s="574"/>
      <c r="BD3217" s="557">
        <f>IF(AZ3217=0,0,(BB3217/AZ3217)*100)</f>
        <v>0</v>
      </c>
      <c r="BE3217" s="558"/>
      <c r="BF3217" s="561">
        <f>AT3217+AZ3217</f>
        <v>0</v>
      </c>
      <c r="BG3217" s="562"/>
      <c r="BH3217" s="565">
        <f>AV3217+BB3217</f>
        <v>0</v>
      </c>
      <c r="BI3217" s="566"/>
      <c r="BJ3217" s="557">
        <f>IF(BF3217=0,0,(BH3217/BF3217)*100)</f>
        <v>0</v>
      </c>
      <c r="BK3217" s="558"/>
      <c r="BL3217" s="602">
        <f>(AD3217*2)+(AJ3217*2)+(AP3217*3)+BB3217</f>
        <v>0</v>
      </c>
      <c r="BM3217" s="603"/>
      <c r="BN3217" s="604"/>
      <c r="BO3217" s="587">
        <f t="shared" ref="BO3217" si="2930">IF(BQ3217=0,0,50*BP3217/BQ3217)</f>
        <v>0</v>
      </c>
      <c r="BP3217" s="555">
        <f>(BL3217*BS$11)+(N3217*BS$12)+(X3217*BS$13)+(R3217*BS$14)+(V3217*BS$15)+(Z3217*BS$16)</f>
        <v>0</v>
      </c>
      <c r="BQ3217" s="555">
        <f>((AZ3217-BB3217)*BS$18)+((AT3217-AV3217)*BS$17)+(H3217*BS$19)+(P3217*BS$20)</f>
        <v>0</v>
      </c>
      <c r="BR3217" s="65"/>
      <c r="BS3217" s="65"/>
      <c r="BT3217" s="268"/>
    </row>
    <row r="3218" spans="1:72" ht="21.75" hidden="1" customHeight="1" x14ac:dyDescent="0.25">
      <c r="A3218" s="268"/>
      <c r="B3218" s="679"/>
      <c r="C3218" s="690" t="str">
        <f>IF(ROSTER!D$28="","",ROSTER!D$28)</f>
        <v/>
      </c>
      <c r="D3218" s="691"/>
      <c r="E3218" s="668"/>
      <c r="F3218" s="681"/>
      <c r="G3218" s="664"/>
      <c r="H3218" s="585"/>
      <c r="I3218" s="586"/>
      <c r="J3218" s="571"/>
      <c r="K3218" s="572"/>
      <c r="L3218" s="575"/>
      <c r="M3218" s="576"/>
      <c r="N3218" s="581" t="s">
        <v>16</v>
      </c>
      <c r="O3218" s="582"/>
      <c r="P3218" s="571"/>
      <c r="Q3218" s="572"/>
      <c r="R3218" s="575"/>
      <c r="S3218" s="576"/>
      <c r="T3218" s="581" t="s">
        <v>16</v>
      </c>
      <c r="U3218" s="582"/>
      <c r="V3218" s="585"/>
      <c r="W3218" s="586"/>
      <c r="X3218" s="571"/>
      <c r="Y3218" s="586"/>
      <c r="Z3218" s="571"/>
      <c r="AA3218" s="586"/>
      <c r="AB3218" s="571"/>
      <c r="AC3218" s="572"/>
      <c r="AD3218" s="575"/>
      <c r="AE3218" s="576"/>
      <c r="AF3218" s="577"/>
      <c r="AG3218" s="578"/>
      <c r="AH3218" s="571"/>
      <c r="AI3218" s="572"/>
      <c r="AJ3218" s="575"/>
      <c r="AK3218" s="576"/>
      <c r="AL3218" s="577"/>
      <c r="AM3218" s="578"/>
      <c r="AN3218" s="571"/>
      <c r="AO3218" s="572"/>
      <c r="AP3218" s="575"/>
      <c r="AQ3218" s="576"/>
      <c r="AR3218" s="577"/>
      <c r="AS3218" s="578"/>
      <c r="AT3218" s="627"/>
      <c r="AU3218" s="628"/>
      <c r="AV3218" s="629"/>
      <c r="AW3218" s="630"/>
      <c r="AX3218" s="577"/>
      <c r="AY3218" s="578"/>
      <c r="AZ3218" s="571"/>
      <c r="BA3218" s="572"/>
      <c r="BB3218" s="575"/>
      <c r="BC3218" s="576"/>
      <c r="BD3218" s="577"/>
      <c r="BE3218" s="578"/>
      <c r="BF3218" s="627"/>
      <c r="BG3218" s="628"/>
      <c r="BH3218" s="629"/>
      <c r="BI3218" s="630"/>
      <c r="BJ3218" s="577"/>
      <c r="BK3218" s="578"/>
      <c r="BL3218" s="605"/>
      <c r="BM3218" s="606"/>
      <c r="BN3218" s="607"/>
      <c r="BO3218" s="588"/>
      <c r="BP3218" s="556"/>
      <c r="BQ3218" s="556"/>
      <c r="BR3218" s="65"/>
      <c r="BS3218" s="65"/>
      <c r="BT3218" s="268"/>
    </row>
    <row r="3219" spans="1:72" ht="21.75" hidden="1" customHeight="1" x14ac:dyDescent="0.25">
      <c r="A3219" s="268"/>
      <c r="B3219" s="678" t="str">
        <f>IF(ROSTER!B$30="","",ROSTER!B$30)</f>
        <v/>
      </c>
      <c r="C3219" s="669" t="str">
        <f>IF(ROSTER!C$30="","",ROSTER!C$30)</f>
        <v/>
      </c>
      <c r="D3219" s="670"/>
      <c r="E3219" s="667"/>
      <c r="F3219" s="680">
        <f>IF(E3219="y",1,IF(E3219="S",1,0))</f>
        <v>0</v>
      </c>
      <c r="G3219" s="663">
        <f>IF(E3219="S",1,0)</f>
        <v>0</v>
      </c>
      <c r="H3219" s="583"/>
      <c r="I3219" s="584"/>
      <c r="J3219" s="569"/>
      <c r="K3219" s="570"/>
      <c r="L3219" s="573"/>
      <c r="M3219" s="574"/>
      <c r="N3219" s="579">
        <f>L3219+J3219</f>
        <v>0</v>
      </c>
      <c r="O3219" s="580"/>
      <c r="P3219" s="569"/>
      <c r="Q3219" s="570"/>
      <c r="R3219" s="573"/>
      <c r="S3219" s="574"/>
      <c r="T3219" s="579">
        <f>R3219-P3219</f>
        <v>0</v>
      </c>
      <c r="U3219" s="580"/>
      <c r="V3219" s="583"/>
      <c r="W3219" s="584"/>
      <c r="X3219" s="569"/>
      <c r="Y3219" s="584"/>
      <c r="Z3219" s="569"/>
      <c r="AA3219" s="584"/>
      <c r="AB3219" s="569"/>
      <c r="AC3219" s="570"/>
      <c r="AD3219" s="573"/>
      <c r="AE3219" s="574"/>
      <c r="AF3219" s="557">
        <f>IF(AB3219=0,0,(AD3219/AB3219)*100)</f>
        <v>0</v>
      </c>
      <c r="AG3219" s="558"/>
      <c r="AH3219" s="569"/>
      <c r="AI3219" s="570"/>
      <c r="AJ3219" s="573"/>
      <c r="AK3219" s="574"/>
      <c r="AL3219" s="557">
        <f>IF(AH3219=0,0,(AJ3219/AH3219)*100)</f>
        <v>0</v>
      </c>
      <c r="AM3219" s="558"/>
      <c r="AN3219" s="569"/>
      <c r="AO3219" s="570"/>
      <c r="AP3219" s="573"/>
      <c r="AQ3219" s="574"/>
      <c r="AR3219" s="557">
        <f>IF(AN3219=0,0,(AP3219/AN3219)*100)</f>
        <v>0</v>
      </c>
      <c r="AS3219" s="558"/>
      <c r="AT3219" s="561">
        <f>AB3219+AH3219+AN3219</f>
        <v>0</v>
      </c>
      <c r="AU3219" s="562"/>
      <c r="AV3219" s="565">
        <f>AD3219+AJ3219+AP3219</f>
        <v>0</v>
      </c>
      <c r="AW3219" s="566"/>
      <c r="AX3219" s="557">
        <f>IF(AT3219=0,0,(AV3219/AT3219)*100)</f>
        <v>0</v>
      </c>
      <c r="AY3219" s="558"/>
      <c r="AZ3219" s="569"/>
      <c r="BA3219" s="570"/>
      <c r="BB3219" s="573"/>
      <c r="BC3219" s="574"/>
      <c r="BD3219" s="557">
        <f>IF(AZ3219=0,0,(BB3219/AZ3219)*100)</f>
        <v>0</v>
      </c>
      <c r="BE3219" s="558"/>
      <c r="BF3219" s="561">
        <f>AT3219+AZ3219</f>
        <v>0</v>
      </c>
      <c r="BG3219" s="562"/>
      <c r="BH3219" s="565">
        <f>AV3219+BB3219</f>
        <v>0</v>
      </c>
      <c r="BI3219" s="566"/>
      <c r="BJ3219" s="557">
        <f>IF(BF3219=0,0,(BH3219/BF3219)*100)</f>
        <v>0</v>
      </c>
      <c r="BK3219" s="558"/>
      <c r="BL3219" s="602">
        <f>(AD3219*2)+(AJ3219*2)+(AP3219*3)+BB3219</f>
        <v>0</v>
      </c>
      <c r="BM3219" s="603"/>
      <c r="BN3219" s="604"/>
      <c r="BO3219" s="587">
        <f t="shared" ref="BO3219" si="2931">IF(BQ3219=0,0,50*BP3219/BQ3219)</f>
        <v>0</v>
      </c>
      <c r="BP3219" s="555">
        <f>(BL3219*BS$11)+(N3219*BS$12)+(X3219*BS$13)+(R3219*BS$14)+(V3219*BS$15)+(Z3219*BS$16)</f>
        <v>0</v>
      </c>
      <c r="BQ3219" s="555">
        <f>((AZ3219-BB3219)*BS$18)+((AT3219-AV3219)*BS$17)+(H3219*BS$19)+(P3219*BS$20)</f>
        <v>0</v>
      </c>
      <c r="BR3219" s="65"/>
      <c r="BS3219" s="65"/>
      <c r="BT3219" s="268"/>
    </row>
    <row r="3220" spans="1:72" ht="21.75" hidden="1" customHeight="1" x14ac:dyDescent="0.25">
      <c r="A3220" s="268"/>
      <c r="B3220" s="679"/>
      <c r="C3220" s="690" t="str">
        <f>IF(ROSTER!D$30="","",ROSTER!D$30)</f>
        <v/>
      </c>
      <c r="D3220" s="691"/>
      <c r="E3220" s="668"/>
      <c r="F3220" s="681"/>
      <c r="G3220" s="664"/>
      <c r="H3220" s="585"/>
      <c r="I3220" s="586"/>
      <c r="J3220" s="571"/>
      <c r="K3220" s="572"/>
      <c r="L3220" s="575"/>
      <c r="M3220" s="576"/>
      <c r="N3220" s="581" t="s">
        <v>16</v>
      </c>
      <c r="O3220" s="582"/>
      <c r="P3220" s="571"/>
      <c r="Q3220" s="572"/>
      <c r="R3220" s="575"/>
      <c r="S3220" s="576"/>
      <c r="T3220" s="581" t="s">
        <v>16</v>
      </c>
      <c r="U3220" s="582"/>
      <c r="V3220" s="585"/>
      <c r="W3220" s="586"/>
      <c r="X3220" s="571"/>
      <c r="Y3220" s="586"/>
      <c r="Z3220" s="571"/>
      <c r="AA3220" s="586"/>
      <c r="AB3220" s="571"/>
      <c r="AC3220" s="572"/>
      <c r="AD3220" s="575"/>
      <c r="AE3220" s="576"/>
      <c r="AF3220" s="577"/>
      <c r="AG3220" s="578"/>
      <c r="AH3220" s="571"/>
      <c r="AI3220" s="572"/>
      <c r="AJ3220" s="575"/>
      <c r="AK3220" s="576"/>
      <c r="AL3220" s="577"/>
      <c r="AM3220" s="578"/>
      <c r="AN3220" s="571"/>
      <c r="AO3220" s="572"/>
      <c r="AP3220" s="575"/>
      <c r="AQ3220" s="576"/>
      <c r="AR3220" s="577"/>
      <c r="AS3220" s="578"/>
      <c r="AT3220" s="627"/>
      <c r="AU3220" s="628"/>
      <c r="AV3220" s="629"/>
      <c r="AW3220" s="630"/>
      <c r="AX3220" s="577"/>
      <c r="AY3220" s="578"/>
      <c r="AZ3220" s="571"/>
      <c r="BA3220" s="572"/>
      <c r="BB3220" s="575"/>
      <c r="BC3220" s="576"/>
      <c r="BD3220" s="577"/>
      <c r="BE3220" s="578"/>
      <c r="BF3220" s="627"/>
      <c r="BG3220" s="628"/>
      <c r="BH3220" s="629"/>
      <c r="BI3220" s="630"/>
      <c r="BJ3220" s="577"/>
      <c r="BK3220" s="578"/>
      <c r="BL3220" s="605"/>
      <c r="BM3220" s="606"/>
      <c r="BN3220" s="607"/>
      <c r="BO3220" s="588"/>
      <c r="BP3220" s="556"/>
      <c r="BQ3220" s="556"/>
      <c r="BR3220" s="65"/>
      <c r="BS3220" s="65"/>
      <c r="BT3220" s="268"/>
    </row>
    <row r="3221" spans="1:72" ht="21.75" hidden="1" customHeight="1" x14ac:dyDescent="0.25">
      <c r="A3221" s="268"/>
      <c r="B3221" s="678" t="str">
        <f>IF(ROSTER!B$32="","",ROSTER!B$32)</f>
        <v/>
      </c>
      <c r="C3221" s="669" t="str">
        <f>IF(ROSTER!C$32="","",ROSTER!C$32)</f>
        <v/>
      </c>
      <c r="D3221" s="670"/>
      <c r="E3221" s="667"/>
      <c r="F3221" s="680">
        <f>IF(E3221="y",1,IF(E3221="S",1,0))</f>
        <v>0</v>
      </c>
      <c r="G3221" s="663">
        <f>IF(E3221="S",1,0)</f>
        <v>0</v>
      </c>
      <c r="H3221" s="583"/>
      <c r="I3221" s="584"/>
      <c r="J3221" s="569"/>
      <c r="K3221" s="570"/>
      <c r="L3221" s="573"/>
      <c r="M3221" s="574"/>
      <c r="N3221" s="579">
        <f>L3221+J3221</f>
        <v>0</v>
      </c>
      <c r="O3221" s="580"/>
      <c r="P3221" s="569"/>
      <c r="Q3221" s="570"/>
      <c r="R3221" s="573"/>
      <c r="S3221" s="574"/>
      <c r="T3221" s="579">
        <f>R3221-P3221</f>
        <v>0</v>
      </c>
      <c r="U3221" s="580"/>
      <c r="V3221" s="583"/>
      <c r="W3221" s="584"/>
      <c r="X3221" s="569"/>
      <c r="Y3221" s="584"/>
      <c r="Z3221" s="569"/>
      <c r="AA3221" s="584"/>
      <c r="AB3221" s="569"/>
      <c r="AC3221" s="570"/>
      <c r="AD3221" s="573"/>
      <c r="AE3221" s="574"/>
      <c r="AF3221" s="557">
        <f>IF(AB3221=0,0,(AD3221/AB3221)*100)</f>
        <v>0</v>
      </c>
      <c r="AG3221" s="558"/>
      <c r="AH3221" s="569"/>
      <c r="AI3221" s="570"/>
      <c r="AJ3221" s="573"/>
      <c r="AK3221" s="574"/>
      <c r="AL3221" s="557">
        <f>IF(AH3221=0,0,(AJ3221/AH3221)*100)</f>
        <v>0</v>
      </c>
      <c r="AM3221" s="558"/>
      <c r="AN3221" s="569"/>
      <c r="AO3221" s="570"/>
      <c r="AP3221" s="573"/>
      <c r="AQ3221" s="574"/>
      <c r="AR3221" s="557">
        <f>IF(AN3221=0,0,(AP3221/AN3221)*100)</f>
        <v>0</v>
      </c>
      <c r="AS3221" s="558"/>
      <c r="AT3221" s="561">
        <f>AB3221+AH3221+AN3221</f>
        <v>0</v>
      </c>
      <c r="AU3221" s="562"/>
      <c r="AV3221" s="565">
        <f>AD3221+AJ3221+AP3221</f>
        <v>0</v>
      </c>
      <c r="AW3221" s="566"/>
      <c r="AX3221" s="557">
        <f>IF(AT3221=0,0,(AV3221/AT3221)*100)</f>
        <v>0</v>
      </c>
      <c r="AY3221" s="558"/>
      <c r="AZ3221" s="569"/>
      <c r="BA3221" s="570"/>
      <c r="BB3221" s="573"/>
      <c r="BC3221" s="574"/>
      <c r="BD3221" s="557">
        <f>IF(AZ3221=0,0,(BB3221/AZ3221)*100)</f>
        <v>0</v>
      </c>
      <c r="BE3221" s="558"/>
      <c r="BF3221" s="561">
        <f>AT3221+AZ3221</f>
        <v>0</v>
      </c>
      <c r="BG3221" s="562"/>
      <c r="BH3221" s="565">
        <f>AV3221+BB3221</f>
        <v>0</v>
      </c>
      <c r="BI3221" s="566"/>
      <c r="BJ3221" s="557">
        <f>IF(BF3221=0,0,(BH3221/BF3221)*100)</f>
        <v>0</v>
      </c>
      <c r="BK3221" s="558"/>
      <c r="BL3221" s="602">
        <f>(AD3221*2)+(AJ3221*2)+(AP3221*3)+BB3221</f>
        <v>0</v>
      </c>
      <c r="BM3221" s="603"/>
      <c r="BN3221" s="604"/>
      <c r="BO3221" s="587">
        <f t="shared" ref="BO3221" si="2932">IF(BQ3221=0,0,50*BP3221/BQ3221)</f>
        <v>0</v>
      </c>
      <c r="BP3221" s="555">
        <f>(BL3221*BS$11)+(N3221*BS$12)+(X3221*BS$13)+(R3221*BS$14)+(V3221*BS$15)+(Z3221*BS$16)</f>
        <v>0</v>
      </c>
      <c r="BQ3221" s="555">
        <f>((AZ3221-BB3221)*BS$18)+((AT3221-AV3221)*BS$17)+(H3221*BS$19)+(P3221*BS$20)</f>
        <v>0</v>
      </c>
      <c r="BR3221" s="65"/>
      <c r="BS3221" s="65"/>
      <c r="BT3221" s="268"/>
    </row>
    <row r="3222" spans="1:72" ht="21.75" hidden="1" customHeight="1" x14ac:dyDescent="0.25">
      <c r="A3222" s="268"/>
      <c r="B3222" s="679"/>
      <c r="C3222" s="690" t="str">
        <f>IF(ROSTER!D$32="","",ROSTER!D$32)</f>
        <v/>
      </c>
      <c r="D3222" s="691"/>
      <c r="E3222" s="668"/>
      <c r="F3222" s="681"/>
      <c r="G3222" s="664"/>
      <c r="H3222" s="585"/>
      <c r="I3222" s="586"/>
      <c r="J3222" s="571"/>
      <c r="K3222" s="572"/>
      <c r="L3222" s="575"/>
      <c r="M3222" s="576"/>
      <c r="N3222" s="581" t="s">
        <v>16</v>
      </c>
      <c r="O3222" s="582"/>
      <c r="P3222" s="571"/>
      <c r="Q3222" s="572"/>
      <c r="R3222" s="575"/>
      <c r="S3222" s="576"/>
      <c r="T3222" s="581" t="s">
        <v>16</v>
      </c>
      <c r="U3222" s="582"/>
      <c r="V3222" s="585"/>
      <c r="W3222" s="586"/>
      <c r="X3222" s="571"/>
      <c r="Y3222" s="586"/>
      <c r="Z3222" s="571"/>
      <c r="AA3222" s="586"/>
      <c r="AB3222" s="571"/>
      <c r="AC3222" s="572"/>
      <c r="AD3222" s="575"/>
      <c r="AE3222" s="576"/>
      <c r="AF3222" s="577"/>
      <c r="AG3222" s="578"/>
      <c r="AH3222" s="571"/>
      <c r="AI3222" s="572"/>
      <c r="AJ3222" s="575"/>
      <c r="AK3222" s="576"/>
      <c r="AL3222" s="577"/>
      <c r="AM3222" s="578"/>
      <c r="AN3222" s="571"/>
      <c r="AO3222" s="572"/>
      <c r="AP3222" s="575"/>
      <c r="AQ3222" s="576"/>
      <c r="AR3222" s="577"/>
      <c r="AS3222" s="578"/>
      <c r="AT3222" s="627"/>
      <c r="AU3222" s="628"/>
      <c r="AV3222" s="629"/>
      <c r="AW3222" s="630"/>
      <c r="AX3222" s="577"/>
      <c r="AY3222" s="578"/>
      <c r="AZ3222" s="571"/>
      <c r="BA3222" s="572"/>
      <c r="BB3222" s="575"/>
      <c r="BC3222" s="576"/>
      <c r="BD3222" s="577"/>
      <c r="BE3222" s="578"/>
      <c r="BF3222" s="627"/>
      <c r="BG3222" s="628"/>
      <c r="BH3222" s="629"/>
      <c r="BI3222" s="630"/>
      <c r="BJ3222" s="577"/>
      <c r="BK3222" s="578"/>
      <c r="BL3222" s="605"/>
      <c r="BM3222" s="606"/>
      <c r="BN3222" s="607"/>
      <c r="BO3222" s="588"/>
      <c r="BP3222" s="556"/>
      <c r="BQ3222" s="556"/>
      <c r="BR3222" s="65"/>
      <c r="BS3222" s="65"/>
      <c r="BT3222" s="268"/>
    </row>
    <row r="3223" spans="1:72" ht="21.75" hidden="1" customHeight="1" x14ac:dyDescent="0.25">
      <c r="A3223" s="268"/>
      <c r="B3223" s="678" t="str">
        <f>IF(ROSTER!B$34="","",ROSTER!B$34)</f>
        <v/>
      </c>
      <c r="C3223" s="669" t="str">
        <f>IF(ROSTER!C$34="","",ROSTER!C$34)</f>
        <v/>
      </c>
      <c r="D3223" s="670"/>
      <c r="E3223" s="667"/>
      <c r="F3223" s="680">
        <f>IF(E3223="y",1,IF(E3223="S",1,0))</f>
        <v>0</v>
      </c>
      <c r="G3223" s="663">
        <f>IF(E3223="S",1,0)</f>
        <v>0</v>
      </c>
      <c r="H3223" s="583"/>
      <c r="I3223" s="584"/>
      <c r="J3223" s="569"/>
      <c r="K3223" s="570"/>
      <c r="L3223" s="573"/>
      <c r="M3223" s="574"/>
      <c r="N3223" s="579">
        <f>L3223+J3223</f>
        <v>0</v>
      </c>
      <c r="O3223" s="580"/>
      <c r="P3223" s="569"/>
      <c r="Q3223" s="570"/>
      <c r="R3223" s="573"/>
      <c r="S3223" s="574"/>
      <c r="T3223" s="579">
        <f>R3223-P3223</f>
        <v>0</v>
      </c>
      <c r="U3223" s="580"/>
      <c r="V3223" s="583"/>
      <c r="W3223" s="584"/>
      <c r="X3223" s="569"/>
      <c r="Y3223" s="584"/>
      <c r="Z3223" s="569"/>
      <c r="AA3223" s="584"/>
      <c r="AB3223" s="569"/>
      <c r="AC3223" s="570"/>
      <c r="AD3223" s="573"/>
      <c r="AE3223" s="574"/>
      <c r="AF3223" s="557">
        <f>IF(AB3223=0,0,(AD3223/AB3223)*100)</f>
        <v>0</v>
      </c>
      <c r="AG3223" s="558"/>
      <c r="AH3223" s="569"/>
      <c r="AI3223" s="570"/>
      <c r="AJ3223" s="573"/>
      <c r="AK3223" s="574"/>
      <c r="AL3223" s="557">
        <f>IF(AH3223=0,0,(AJ3223/AH3223)*100)</f>
        <v>0</v>
      </c>
      <c r="AM3223" s="558"/>
      <c r="AN3223" s="569"/>
      <c r="AO3223" s="570"/>
      <c r="AP3223" s="573"/>
      <c r="AQ3223" s="574"/>
      <c r="AR3223" s="557">
        <f>IF(AN3223=0,0,(AP3223/AN3223)*100)</f>
        <v>0</v>
      </c>
      <c r="AS3223" s="558"/>
      <c r="AT3223" s="561">
        <f>AB3223+AH3223+AN3223</f>
        <v>0</v>
      </c>
      <c r="AU3223" s="562"/>
      <c r="AV3223" s="565">
        <f>AD3223+AJ3223+AP3223</f>
        <v>0</v>
      </c>
      <c r="AW3223" s="566"/>
      <c r="AX3223" s="557">
        <f>IF(AT3223=0,0,(AV3223/AT3223)*100)</f>
        <v>0</v>
      </c>
      <c r="AY3223" s="558"/>
      <c r="AZ3223" s="569"/>
      <c r="BA3223" s="570"/>
      <c r="BB3223" s="573"/>
      <c r="BC3223" s="574"/>
      <c r="BD3223" s="557">
        <f>IF(AZ3223=0,0,(BB3223/AZ3223)*100)</f>
        <v>0</v>
      </c>
      <c r="BE3223" s="558"/>
      <c r="BF3223" s="561">
        <f>AT3223+AZ3223</f>
        <v>0</v>
      </c>
      <c r="BG3223" s="562"/>
      <c r="BH3223" s="565">
        <f>AV3223+BB3223</f>
        <v>0</v>
      </c>
      <c r="BI3223" s="566"/>
      <c r="BJ3223" s="557">
        <f>IF(BF3223=0,0,(BH3223/BF3223)*100)</f>
        <v>0</v>
      </c>
      <c r="BK3223" s="558"/>
      <c r="BL3223" s="602">
        <f>(AD3223*2)+(AJ3223*2)+(AP3223*3)+BB3223</f>
        <v>0</v>
      </c>
      <c r="BM3223" s="603"/>
      <c r="BN3223" s="604"/>
      <c r="BO3223" s="587">
        <f t="shared" ref="BO3223" si="2933">IF(BQ3223=0,0,50*BP3223/BQ3223)</f>
        <v>0</v>
      </c>
      <c r="BP3223" s="555">
        <f>(BL3223*BS$11)+(N3223*BS$12)+(X3223*BS$13)+(R3223*BS$14)+(V3223*BS$15)+(Z3223*BS$16)</f>
        <v>0</v>
      </c>
      <c r="BQ3223" s="555">
        <f>((AZ3223-BB3223)*BS$18)+((AT3223-AV3223)*BS$17)+(H3223*BS$19)+(P3223*BS$20)</f>
        <v>0</v>
      </c>
      <c r="BR3223" s="65"/>
      <c r="BS3223" s="65"/>
      <c r="BT3223" s="268"/>
    </row>
    <row r="3224" spans="1:72" ht="21.75" hidden="1" customHeight="1" x14ac:dyDescent="0.25">
      <c r="A3224" s="268"/>
      <c r="B3224" s="679"/>
      <c r="C3224" s="690" t="str">
        <f>IF(ROSTER!D$34="","",ROSTER!D$34)</f>
        <v/>
      </c>
      <c r="D3224" s="691"/>
      <c r="E3224" s="668"/>
      <c r="F3224" s="681"/>
      <c r="G3224" s="664"/>
      <c r="H3224" s="585"/>
      <c r="I3224" s="586"/>
      <c r="J3224" s="571"/>
      <c r="K3224" s="572"/>
      <c r="L3224" s="575"/>
      <c r="M3224" s="576"/>
      <c r="N3224" s="581" t="s">
        <v>16</v>
      </c>
      <c r="O3224" s="582"/>
      <c r="P3224" s="571"/>
      <c r="Q3224" s="572"/>
      <c r="R3224" s="575"/>
      <c r="S3224" s="576"/>
      <c r="T3224" s="581" t="s">
        <v>16</v>
      </c>
      <c r="U3224" s="582"/>
      <c r="V3224" s="585"/>
      <c r="W3224" s="586"/>
      <c r="X3224" s="571"/>
      <c r="Y3224" s="586"/>
      <c r="Z3224" s="571"/>
      <c r="AA3224" s="586"/>
      <c r="AB3224" s="571"/>
      <c r="AC3224" s="572"/>
      <c r="AD3224" s="575"/>
      <c r="AE3224" s="576"/>
      <c r="AF3224" s="577"/>
      <c r="AG3224" s="578"/>
      <c r="AH3224" s="571"/>
      <c r="AI3224" s="572"/>
      <c r="AJ3224" s="575"/>
      <c r="AK3224" s="576"/>
      <c r="AL3224" s="577"/>
      <c r="AM3224" s="578"/>
      <c r="AN3224" s="571"/>
      <c r="AO3224" s="572"/>
      <c r="AP3224" s="575"/>
      <c r="AQ3224" s="576"/>
      <c r="AR3224" s="577"/>
      <c r="AS3224" s="578"/>
      <c r="AT3224" s="627"/>
      <c r="AU3224" s="628"/>
      <c r="AV3224" s="629"/>
      <c r="AW3224" s="630"/>
      <c r="AX3224" s="577"/>
      <c r="AY3224" s="578"/>
      <c r="AZ3224" s="571"/>
      <c r="BA3224" s="572"/>
      <c r="BB3224" s="575"/>
      <c r="BC3224" s="576"/>
      <c r="BD3224" s="577"/>
      <c r="BE3224" s="578"/>
      <c r="BF3224" s="627"/>
      <c r="BG3224" s="628"/>
      <c r="BH3224" s="629"/>
      <c r="BI3224" s="630"/>
      <c r="BJ3224" s="577"/>
      <c r="BK3224" s="578"/>
      <c r="BL3224" s="605"/>
      <c r="BM3224" s="606"/>
      <c r="BN3224" s="607"/>
      <c r="BO3224" s="588"/>
      <c r="BP3224" s="556"/>
      <c r="BQ3224" s="556"/>
      <c r="BR3224" s="65"/>
      <c r="BS3224" s="65"/>
      <c r="BT3224" s="268"/>
    </row>
    <row r="3225" spans="1:72" ht="21.75" hidden="1" customHeight="1" x14ac:dyDescent="0.25">
      <c r="A3225" s="268"/>
      <c r="B3225" s="678" t="str">
        <f>IF(ROSTER!B$36="","",ROSTER!B$36)</f>
        <v/>
      </c>
      <c r="C3225" s="669" t="str">
        <f>IF(ROSTER!C$36="","",ROSTER!C$36)</f>
        <v/>
      </c>
      <c r="D3225" s="670"/>
      <c r="E3225" s="667"/>
      <c r="F3225" s="680">
        <f>IF(E3225="y",1,IF(E3225="S",1,0))</f>
        <v>0</v>
      </c>
      <c r="G3225" s="663">
        <f>IF(E3225="S",1,0)</f>
        <v>0</v>
      </c>
      <c r="H3225" s="583"/>
      <c r="I3225" s="584"/>
      <c r="J3225" s="569"/>
      <c r="K3225" s="570"/>
      <c r="L3225" s="573"/>
      <c r="M3225" s="574"/>
      <c r="N3225" s="579">
        <f>L3225+J3225</f>
        <v>0</v>
      </c>
      <c r="O3225" s="580"/>
      <c r="P3225" s="569"/>
      <c r="Q3225" s="570"/>
      <c r="R3225" s="573"/>
      <c r="S3225" s="574"/>
      <c r="T3225" s="579">
        <f>R3225-P3225</f>
        <v>0</v>
      </c>
      <c r="U3225" s="580"/>
      <c r="V3225" s="583"/>
      <c r="W3225" s="584"/>
      <c r="X3225" s="569"/>
      <c r="Y3225" s="584"/>
      <c r="Z3225" s="569"/>
      <c r="AA3225" s="584"/>
      <c r="AB3225" s="569"/>
      <c r="AC3225" s="570"/>
      <c r="AD3225" s="573"/>
      <c r="AE3225" s="574"/>
      <c r="AF3225" s="557">
        <f>IF(AB3225=0,0,(AD3225/AB3225)*100)</f>
        <v>0</v>
      </c>
      <c r="AG3225" s="558"/>
      <c r="AH3225" s="569"/>
      <c r="AI3225" s="570"/>
      <c r="AJ3225" s="573"/>
      <c r="AK3225" s="574"/>
      <c r="AL3225" s="557">
        <f>IF(AH3225=0,0,(AJ3225/AH3225)*100)</f>
        <v>0</v>
      </c>
      <c r="AM3225" s="558"/>
      <c r="AN3225" s="569"/>
      <c r="AO3225" s="570"/>
      <c r="AP3225" s="573"/>
      <c r="AQ3225" s="574"/>
      <c r="AR3225" s="557">
        <f>IF(AN3225=0,0,(AP3225/AN3225)*100)</f>
        <v>0</v>
      </c>
      <c r="AS3225" s="558"/>
      <c r="AT3225" s="561">
        <f>AB3225+AH3225+AN3225</f>
        <v>0</v>
      </c>
      <c r="AU3225" s="562"/>
      <c r="AV3225" s="565">
        <f>AD3225+AJ3225+AP3225</f>
        <v>0</v>
      </c>
      <c r="AW3225" s="566"/>
      <c r="AX3225" s="557">
        <f>IF(AT3225=0,0,(AV3225/AT3225)*100)</f>
        <v>0</v>
      </c>
      <c r="AY3225" s="558"/>
      <c r="AZ3225" s="569"/>
      <c r="BA3225" s="570"/>
      <c r="BB3225" s="573"/>
      <c r="BC3225" s="574"/>
      <c r="BD3225" s="557">
        <f>IF(AZ3225=0,0,(BB3225/AZ3225)*100)</f>
        <v>0</v>
      </c>
      <c r="BE3225" s="558"/>
      <c r="BF3225" s="561">
        <f>AT3225+AZ3225</f>
        <v>0</v>
      </c>
      <c r="BG3225" s="562"/>
      <c r="BH3225" s="565">
        <f>AV3225+BB3225</f>
        <v>0</v>
      </c>
      <c r="BI3225" s="566"/>
      <c r="BJ3225" s="557">
        <f>IF(BF3225=0,0,(BH3225/BF3225)*100)</f>
        <v>0</v>
      </c>
      <c r="BK3225" s="558"/>
      <c r="BL3225" s="602">
        <f>(AD3225*2)+(AJ3225*2)+(AP3225*3)+BB3225</f>
        <v>0</v>
      </c>
      <c r="BM3225" s="603"/>
      <c r="BN3225" s="604"/>
      <c r="BO3225" s="587">
        <f t="shared" ref="BO3225" si="2934">IF(BQ3225=0,0,50*BP3225/BQ3225)</f>
        <v>0</v>
      </c>
      <c r="BP3225" s="555">
        <f>(BL3225*BS$11)+(N3225*BS$12)+(X3225*BS$13)+(R3225*BS$14)+(V3225*BS$15)+(Z3225*BS$16)</f>
        <v>0</v>
      </c>
      <c r="BQ3225" s="555">
        <f>((AZ3225-BB3225)*BS$18)+((AT3225-AV3225)*BS$17)+(H3225*BS$19)+(P3225*BS$20)</f>
        <v>0</v>
      </c>
      <c r="BR3225" s="65"/>
      <c r="BS3225" s="65"/>
      <c r="BT3225" s="268"/>
    </row>
    <row r="3226" spans="1:72" ht="21.75" hidden="1" customHeight="1" x14ac:dyDescent="0.25">
      <c r="A3226" s="268"/>
      <c r="B3226" s="679"/>
      <c r="C3226" s="690" t="str">
        <f>IF(ROSTER!D$36="","",ROSTER!D$36)</f>
        <v/>
      </c>
      <c r="D3226" s="691"/>
      <c r="E3226" s="668"/>
      <c r="F3226" s="681"/>
      <c r="G3226" s="664"/>
      <c r="H3226" s="585"/>
      <c r="I3226" s="586"/>
      <c r="J3226" s="571"/>
      <c r="K3226" s="572"/>
      <c r="L3226" s="575"/>
      <c r="M3226" s="576"/>
      <c r="N3226" s="581" t="s">
        <v>16</v>
      </c>
      <c r="O3226" s="582"/>
      <c r="P3226" s="571"/>
      <c r="Q3226" s="572"/>
      <c r="R3226" s="575"/>
      <c r="S3226" s="576"/>
      <c r="T3226" s="581" t="s">
        <v>16</v>
      </c>
      <c r="U3226" s="582"/>
      <c r="V3226" s="585"/>
      <c r="W3226" s="586"/>
      <c r="X3226" s="571"/>
      <c r="Y3226" s="586"/>
      <c r="Z3226" s="571"/>
      <c r="AA3226" s="586"/>
      <c r="AB3226" s="571"/>
      <c r="AC3226" s="572"/>
      <c r="AD3226" s="575"/>
      <c r="AE3226" s="576"/>
      <c r="AF3226" s="577"/>
      <c r="AG3226" s="578"/>
      <c r="AH3226" s="571"/>
      <c r="AI3226" s="572"/>
      <c r="AJ3226" s="575"/>
      <c r="AK3226" s="576"/>
      <c r="AL3226" s="577"/>
      <c r="AM3226" s="578"/>
      <c r="AN3226" s="571"/>
      <c r="AO3226" s="572"/>
      <c r="AP3226" s="575"/>
      <c r="AQ3226" s="576"/>
      <c r="AR3226" s="577"/>
      <c r="AS3226" s="578"/>
      <c r="AT3226" s="627"/>
      <c r="AU3226" s="628"/>
      <c r="AV3226" s="629"/>
      <c r="AW3226" s="630"/>
      <c r="AX3226" s="577"/>
      <c r="AY3226" s="578"/>
      <c r="AZ3226" s="571"/>
      <c r="BA3226" s="572"/>
      <c r="BB3226" s="575"/>
      <c r="BC3226" s="576"/>
      <c r="BD3226" s="577"/>
      <c r="BE3226" s="578"/>
      <c r="BF3226" s="627"/>
      <c r="BG3226" s="628"/>
      <c r="BH3226" s="629"/>
      <c r="BI3226" s="630"/>
      <c r="BJ3226" s="577"/>
      <c r="BK3226" s="578"/>
      <c r="BL3226" s="605"/>
      <c r="BM3226" s="606"/>
      <c r="BN3226" s="607"/>
      <c r="BO3226" s="588"/>
      <c r="BP3226" s="556"/>
      <c r="BQ3226" s="556"/>
      <c r="BR3226" s="65"/>
      <c r="BS3226" s="65"/>
      <c r="BT3226" s="268"/>
    </row>
    <row r="3227" spans="1:72" ht="21.75" hidden="1" customHeight="1" x14ac:dyDescent="0.25">
      <c r="A3227" s="268"/>
      <c r="B3227" s="678" t="str">
        <f>IF(ROSTER!B$38="","",ROSTER!B$38)</f>
        <v/>
      </c>
      <c r="C3227" s="669" t="str">
        <f>IF(ROSTER!C$38="","",ROSTER!C$38)</f>
        <v/>
      </c>
      <c r="D3227" s="670"/>
      <c r="E3227" s="667"/>
      <c r="F3227" s="680">
        <f>IF(E3227="y",1,IF(E3227="S",1,0))</f>
        <v>0</v>
      </c>
      <c r="G3227" s="663">
        <f>IF(E3227="S",1,0)</f>
        <v>0</v>
      </c>
      <c r="H3227" s="583"/>
      <c r="I3227" s="584"/>
      <c r="J3227" s="569"/>
      <c r="K3227" s="570"/>
      <c r="L3227" s="573"/>
      <c r="M3227" s="574"/>
      <c r="N3227" s="579">
        <f>L3227+J3227</f>
        <v>0</v>
      </c>
      <c r="O3227" s="580"/>
      <c r="P3227" s="569"/>
      <c r="Q3227" s="570"/>
      <c r="R3227" s="573"/>
      <c r="S3227" s="574"/>
      <c r="T3227" s="579">
        <f>R3227-P3227</f>
        <v>0</v>
      </c>
      <c r="U3227" s="580"/>
      <c r="V3227" s="583"/>
      <c r="W3227" s="584"/>
      <c r="X3227" s="569"/>
      <c r="Y3227" s="584"/>
      <c r="Z3227" s="569"/>
      <c r="AA3227" s="584"/>
      <c r="AB3227" s="569"/>
      <c r="AC3227" s="570"/>
      <c r="AD3227" s="573"/>
      <c r="AE3227" s="574"/>
      <c r="AF3227" s="557">
        <f>IF(AB3227=0,0,(AD3227/AB3227)*100)</f>
        <v>0</v>
      </c>
      <c r="AG3227" s="558"/>
      <c r="AH3227" s="569"/>
      <c r="AI3227" s="570"/>
      <c r="AJ3227" s="573"/>
      <c r="AK3227" s="574"/>
      <c r="AL3227" s="557">
        <f>IF(AH3227=0,0,(AJ3227/AH3227)*100)</f>
        <v>0</v>
      </c>
      <c r="AM3227" s="558"/>
      <c r="AN3227" s="569"/>
      <c r="AO3227" s="570"/>
      <c r="AP3227" s="573"/>
      <c r="AQ3227" s="574"/>
      <c r="AR3227" s="557">
        <f>IF(AN3227=0,0,(AP3227/AN3227)*100)</f>
        <v>0</v>
      </c>
      <c r="AS3227" s="558"/>
      <c r="AT3227" s="561">
        <f>AB3227+AH3227+AN3227</f>
        <v>0</v>
      </c>
      <c r="AU3227" s="562"/>
      <c r="AV3227" s="565">
        <f>AD3227+AJ3227+AP3227</f>
        <v>0</v>
      </c>
      <c r="AW3227" s="566"/>
      <c r="AX3227" s="557">
        <f>IF(AT3227=0,0,(AV3227/AT3227)*100)</f>
        <v>0</v>
      </c>
      <c r="AY3227" s="558"/>
      <c r="AZ3227" s="569"/>
      <c r="BA3227" s="570"/>
      <c r="BB3227" s="573"/>
      <c r="BC3227" s="574"/>
      <c r="BD3227" s="557">
        <f>IF(AZ3227=0,0,(BB3227/AZ3227)*100)</f>
        <v>0</v>
      </c>
      <c r="BE3227" s="558"/>
      <c r="BF3227" s="561">
        <f>AT3227+AZ3227</f>
        <v>0</v>
      </c>
      <c r="BG3227" s="562"/>
      <c r="BH3227" s="565">
        <f>AV3227+BB3227</f>
        <v>0</v>
      </c>
      <c r="BI3227" s="566"/>
      <c r="BJ3227" s="557">
        <f>IF(BF3227=0,0,(BH3227/BF3227)*100)</f>
        <v>0</v>
      </c>
      <c r="BK3227" s="558"/>
      <c r="BL3227" s="602">
        <f>(AD3227*2)+(AJ3227*2)+(AP3227*3)+BB3227</f>
        <v>0</v>
      </c>
      <c r="BM3227" s="603"/>
      <c r="BN3227" s="604"/>
      <c r="BO3227" s="587">
        <f t="shared" ref="BO3227" si="2935">IF(BQ3227=0,0,50*BP3227/BQ3227)</f>
        <v>0</v>
      </c>
      <c r="BP3227" s="555">
        <f>(BL3227*BS$11)+(N3227*BS$12)+(X3227*BS$13)+(R3227*BS$14)+(V3227*BS$15)+(Z3227*BS$16)</f>
        <v>0</v>
      </c>
      <c r="BQ3227" s="555">
        <f>((AZ3227-BB3227)*BS$18)+((AT3227-AV3227)*BS$17)+(H3227*BS$19)+(P3227*BS$20)</f>
        <v>0</v>
      </c>
      <c r="BR3227" s="65"/>
      <c r="BS3227" s="65"/>
      <c r="BT3227" s="268"/>
    </row>
    <row r="3228" spans="1:72" ht="21.75" hidden="1" customHeight="1" x14ac:dyDescent="0.25">
      <c r="A3228" s="268"/>
      <c r="B3228" s="679"/>
      <c r="C3228" s="690" t="str">
        <f>IF(ROSTER!D$38="","",ROSTER!D$38)</f>
        <v/>
      </c>
      <c r="D3228" s="691"/>
      <c r="E3228" s="668"/>
      <c r="F3228" s="681"/>
      <c r="G3228" s="664"/>
      <c r="H3228" s="585"/>
      <c r="I3228" s="586"/>
      <c r="J3228" s="571"/>
      <c r="K3228" s="572"/>
      <c r="L3228" s="575"/>
      <c r="M3228" s="576"/>
      <c r="N3228" s="581" t="s">
        <v>16</v>
      </c>
      <c r="O3228" s="582"/>
      <c r="P3228" s="571"/>
      <c r="Q3228" s="572"/>
      <c r="R3228" s="575"/>
      <c r="S3228" s="576"/>
      <c r="T3228" s="581" t="s">
        <v>16</v>
      </c>
      <c r="U3228" s="582"/>
      <c r="V3228" s="585"/>
      <c r="W3228" s="586"/>
      <c r="X3228" s="571"/>
      <c r="Y3228" s="586"/>
      <c r="Z3228" s="571"/>
      <c r="AA3228" s="586"/>
      <c r="AB3228" s="571"/>
      <c r="AC3228" s="572"/>
      <c r="AD3228" s="575"/>
      <c r="AE3228" s="576"/>
      <c r="AF3228" s="577"/>
      <c r="AG3228" s="578"/>
      <c r="AH3228" s="571"/>
      <c r="AI3228" s="572"/>
      <c r="AJ3228" s="575"/>
      <c r="AK3228" s="576"/>
      <c r="AL3228" s="577"/>
      <c r="AM3228" s="578"/>
      <c r="AN3228" s="571"/>
      <c r="AO3228" s="572"/>
      <c r="AP3228" s="575"/>
      <c r="AQ3228" s="576"/>
      <c r="AR3228" s="577"/>
      <c r="AS3228" s="578"/>
      <c r="AT3228" s="627"/>
      <c r="AU3228" s="628"/>
      <c r="AV3228" s="629"/>
      <c r="AW3228" s="630"/>
      <c r="AX3228" s="577"/>
      <c r="AY3228" s="578"/>
      <c r="AZ3228" s="571"/>
      <c r="BA3228" s="572"/>
      <c r="BB3228" s="575"/>
      <c r="BC3228" s="576"/>
      <c r="BD3228" s="577"/>
      <c r="BE3228" s="578"/>
      <c r="BF3228" s="627"/>
      <c r="BG3228" s="628"/>
      <c r="BH3228" s="629"/>
      <c r="BI3228" s="630"/>
      <c r="BJ3228" s="577"/>
      <c r="BK3228" s="578"/>
      <c r="BL3228" s="605"/>
      <c r="BM3228" s="606"/>
      <c r="BN3228" s="607"/>
      <c r="BO3228" s="588"/>
      <c r="BP3228" s="556"/>
      <c r="BQ3228" s="556"/>
      <c r="BR3228" s="65"/>
      <c r="BS3228" s="65"/>
      <c r="BT3228" s="268"/>
    </row>
    <row r="3229" spans="1:72" ht="21.75" hidden="1" customHeight="1" x14ac:dyDescent="0.25">
      <c r="A3229" s="268"/>
      <c r="B3229" s="678" t="str">
        <f>IF(ROSTER!B$40="","",ROSTER!B$40)</f>
        <v/>
      </c>
      <c r="C3229" s="669" t="str">
        <f>IF(ROSTER!C$40="","",ROSTER!C$40)</f>
        <v/>
      </c>
      <c r="D3229" s="670"/>
      <c r="E3229" s="667"/>
      <c r="F3229" s="680">
        <f>IF(E3229="y",1,IF(E3229="S",1,0))</f>
        <v>0</v>
      </c>
      <c r="G3229" s="663">
        <f>IF(E3229="S",1,0)</f>
        <v>0</v>
      </c>
      <c r="H3229" s="583"/>
      <c r="I3229" s="584"/>
      <c r="J3229" s="569"/>
      <c r="K3229" s="570"/>
      <c r="L3229" s="573"/>
      <c r="M3229" s="574"/>
      <c r="N3229" s="579">
        <f>L3229+J3229</f>
        <v>0</v>
      </c>
      <c r="O3229" s="580"/>
      <c r="P3229" s="569"/>
      <c r="Q3229" s="570"/>
      <c r="R3229" s="573"/>
      <c r="S3229" s="574"/>
      <c r="T3229" s="579">
        <f>R3229-P3229</f>
        <v>0</v>
      </c>
      <c r="U3229" s="580"/>
      <c r="V3229" s="583"/>
      <c r="W3229" s="584"/>
      <c r="X3229" s="569"/>
      <c r="Y3229" s="584"/>
      <c r="Z3229" s="569"/>
      <c r="AA3229" s="584"/>
      <c r="AB3229" s="569"/>
      <c r="AC3229" s="570"/>
      <c r="AD3229" s="573"/>
      <c r="AE3229" s="574"/>
      <c r="AF3229" s="557">
        <f>IF(AB3229=0,0,(AD3229/AB3229)*100)</f>
        <v>0</v>
      </c>
      <c r="AG3229" s="558"/>
      <c r="AH3229" s="569"/>
      <c r="AI3229" s="570"/>
      <c r="AJ3229" s="573"/>
      <c r="AK3229" s="574"/>
      <c r="AL3229" s="557">
        <f>IF(AH3229=0,0,(AJ3229/AH3229)*100)</f>
        <v>0</v>
      </c>
      <c r="AM3229" s="558"/>
      <c r="AN3229" s="569"/>
      <c r="AO3229" s="570"/>
      <c r="AP3229" s="573"/>
      <c r="AQ3229" s="574"/>
      <c r="AR3229" s="557">
        <f>IF(AN3229=0,0,(AP3229/AN3229)*100)</f>
        <v>0</v>
      </c>
      <c r="AS3229" s="558"/>
      <c r="AT3229" s="561">
        <f>AB3229+AH3229+AN3229</f>
        <v>0</v>
      </c>
      <c r="AU3229" s="562"/>
      <c r="AV3229" s="565">
        <f>AD3229+AJ3229+AP3229</f>
        <v>0</v>
      </c>
      <c r="AW3229" s="566"/>
      <c r="AX3229" s="557">
        <f>IF(AT3229=0,0,(AV3229/AT3229)*100)</f>
        <v>0</v>
      </c>
      <c r="AY3229" s="558"/>
      <c r="AZ3229" s="569"/>
      <c r="BA3229" s="570"/>
      <c r="BB3229" s="573"/>
      <c r="BC3229" s="574"/>
      <c r="BD3229" s="557">
        <f>IF(AZ3229=0,0,(BB3229/AZ3229)*100)</f>
        <v>0</v>
      </c>
      <c r="BE3229" s="558"/>
      <c r="BF3229" s="561">
        <f>AT3229+AZ3229</f>
        <v>0</v>
      </c>
      <c r="BG3229" s="562"/>
      <c r="BH3229" s="565">
        <f>AV3229+BB3229</f>
        <v>0</v>
      </c>
      <c r="BI3229" s="566"/>
      <c r="BJ3229" s="557">
        <f>IF(BF3229=0,0,(BH3229/BF3229)*100)</f>
        <v>0</v>
      </c>
      <c r="BK3229" s="558"/>
      <c r="BL3229" s="602">
        <f>(AD3229*2)+(AJ3229*2)+(AP3229*3)+BB3229</f>
        <v>0</v>
      </c>
      <c r="BM3229" s="603"/>
      <c r="BN3229" s="604"/>
      <c r="BO3229" s="587">
        <f t="shared" ref="BO3229" si="2936">IF(BQ3229=0,0,50*BP3229/BQ3229)</f>
        <v>0</v>
      </c>
      <c r="BP3229" s="555">
        <f>(BL3229*BS$11)+(N3229*BS$12)+(X3229*BS$13)+(R3229*BS$14)+(V3229*BS$15)+(Z3229*BS$16)</f>
        <v>0</v>
      </c>
      <c r="BQ3229" s="555">
        <f>((AZ3229-BB3229)*BS$18)+((AT3229-AV3229)*BS$17)+(H3229*BS$19)+(P3229*BS$20)</f>
        <v>0</v>
      </c>
      <c r="BR3229" s="65"/>
      <c r="BS3229" s="65"/>
      <c r="BT3229" s="268"/>
    </row>
    <row r="3230" spans="1:72" ht="21.75" hidden="1" customHeight="1" x14ac:dyDescent="0.25">
      <c r="A3230" s="268"/>
      <c r="B3230" s="679"/>
      <c r="C3230" s="690" t="str">
        <f>IF(ROSTER!D$40="","",ROSTER!D$40)</f>
        <v/>
      </c>
      <c r="D3230" s="691"/>
      <c r="E3230" s="668"/>
      <c r="F3230" s="681"/>
      <c r="G3230" s="664"/>
      <c r="H3230" s="585"/>
      <c r="I3230" s="586"/>
      <c r="J3230" s="571"/>
      <c r="K3230" s="572"/>
      <c r="L3230" s="575"/>
      <c r="M3230" s="576"/>
      <c r="N3230" s="581" t="s">
        <v>16</v>
      </c>
      <c r="O3230" s="582"/>
      <c r="P3230" s="571"/>
      <c r="Q3230" s="572"/>
      <c r="R3230" s="575"/>
      <c r="S3230" s="576"/>
      <c r="T3230" s="581" t="s">
        <v>16</v>
      </c>
      <c r="U3230" s="582"/>
      <c r="V3230" s="585"/>
      <c r="W3230" s="586"/>
      <c r="X3230" s="571"/>
      <c r="Y3230" s="586"/>
      <c r="Z3230" s="571"/>
      <c r="AA3230" s="586"/>
      <c r="AB3230" s="571"/>
      <c r="AC3230" s="572"/>
      <c r="AD3230" s="575"/>
      <c r="AE3230" s="576"/>
      <c r="AF3230" s="577"/>
      <c r="AG3230" s="578"/>
      <c r="AH3230" s="571"/>
      <c r="AI3230" s="572"/>
      <c r="AJ3230" s="575"/>
      <c r="AK3230" s="576"/>
      <c r="AL3230" s="577"/>
      <c r="AM3230" s="578"/>
      <c r="AN3230" s="571"/>
      <c r="AO3230" s="572"/>
      <c r="AP3230" s="575"/>
      <c r="AQ3230" s="576"/>
      <c r="AR3230" s="577"/>
      <c r="AS3230" s="578"/>
      <c r="AT3230" s="627"/>
      <c r="AU3230" s="628"/>
      <c r="AV3230" s="629"/>
      <c r="AW3230" s="630"/>
      <c r="AX3230" s="577"/>
      <c r="AY3230" s="578"/>
      <c r="AZ3230" s="571"/>
      <c r="BA3230" s="572"/>
      <c r="BB3230" s="575"/>
      <c r="BC3230" s="576"/>
      <c r="BD3230" s="577"/>
      <c r="BE3230" s="578"/>
      <c r="BF3230" s="627"/>
      <c r="BG3230" s="628"/>
      <c r="BH3230" s="629"/>
      <c r="BI3230" s="630"/>
      <c r="BJ3230" s="577"/>
      <c r="BK3230" s="578"/>
      <c r="BL3230" s="605"/>
      <c r="BM3230" s="606"/>
      <c r="BN3230" s="607"/>
      <c r="BO3230" s="588"/>
      <c r="BP3230" s="556"/>
      <c r="BQ3230" s="556"/>
      <c r="BR3230" s="65"/>
      <c r="BS3230" s="65"/>
      <c r="BT3230" s="268"/>
    </row>
    <row r="3231" spans="1:72" ht="21.75" hidden="1" customHeight="1" x14ac:dyDescent="0.25">
      <c r="A3231" s="268"/>
      <c r="B3231" s="678" t="str">
        <f>IF(ROSTER!B$42="","",ROSTER!B$42)</f>
        <v/>
      </c>
      <c r="C3231" s="669" t="str">
        <f>IF(ROSTER!C$42="","",ROSTER!C$42)</f>
        <v/>
      </c>
      <c r="D3231" s="670"/>
      <c r="E3231" s="667"/>
      <c r="F3231" s="680">
        <f>IF(E3231="y",1,IF(E3231="S",1,0))</f>
        <v>0</v>
      </c>
      <c r="G3231" s="663">
        <f>IF(E3231="S",1,0)</f>
        <v>0</v>
      </c>
      <c r="H3231" s="583"/>
      <c r="I3231" s="584"/>
      <c r="J3231" s="569"/>
      <c r="K3231" s="570"/>
      <c r="L3231" s="573"/>
      <c r="M3231" s="574"/>
      <c r="N3231" s="579">
        <f>L3231+J3231</f>
        <v>0</v>
      </c>
      <c r="O3231" s="580"/>
      <c r="P3231" s="569"/>
      <c r="Q3231" s="570"/>
      <c r="R3231" s="573"/>
      <c r="S3231" s="574"/>
      <c r="T3231" s="579">
        <f>R3231-P3231</f>
        <v>0</v>
      </c>
      <c r="U3231" s="580"/>
      <c r="V3231" s="583"/>
      <c r="W3231" s="584"/>
      <c r="X3231" s="569"/>
      <c r="Y3231" s="584"/>
      <c r="Z3231" s="569"/>
      <c r="AA3231" s="584"/>
      <c r="AB3231" s="569"/>
      <c r="AC3231" s="570"/>
      <c r="AD3231" s="573"/>
      <c r="AE3231" s="574"/>
      <c r="AF3231" s="557">
        <f>IF(AB3231=0,0,(AD3231/AB3231)*100)</f>
        <v>0</v>
      </c>
      <c r="AG3231" s="558"/>
      <c r="AH3231" s="569"/>
      <c r="AI3231" s="570"/>
      <c r="AJ3231" s="573"/>
      <c r="AK3231" s="574"/>
      <c r="AL3231" s="557">
        <f>IF(AH3231=0,0,(AJ3231/AH3231)*100)</f>
        <v>0</v>
      </c>
      <c r="AM3231" s="558"/>
      <c r="AN3231" s="569"/>
      <c r="AO3231" s="570"/>
      <c r="AP3231" s="573"/>
      <c r="AQ3231" s="574"/>
      <c r="AR3231" s="557">
        <f>IF(AN3231=0,0,(AP3231/AN3231)*100)</f>
        <v>0</v>
      </c>
      <c r="AS3231" s="558"/>
      <c r="AT3231" s="561">
        <f>AB3231+AH3231+AN3231</f>
        <v>0</v>
      </c>
      <c r="AU3231" s="562"/>
      <c r="AV3231" s="565">
        <f>AD3231+AJ3231+AP3231</f>
        <v>0</v>
      </c>
      <c r="AW3231" s="566"/>
      <c r="AX3231" s="557">
        <f>IF(AT3231=0,0,(AV3231/AT3231)*100)</f>
        <v>0</v>
      </c>
      <c r="AY3231" s="558"/>
      <c r="AZ3231" s="569"/>
      <c r="BA3231" s="570"/>
      <c r="BB3231" s="573"/>
      <c r="BC3231" s="574"/>
      <c r="BD3231" s="557">
        <f>IF(AZ3231=0,0,(BB3231/AZ3231)*100)</f>
        <v>0</v>
      </c>
      <c r="BE3231" s="558"/>
      <c r="BF3231" s="561">
        <f>AT3231+AZ3231</f>
        <v>0</v>
      </c>
      <c r="BG3231" s="562"/>
      <c r="BH3231" s="565">
        <f>AV3231+BB3231</f>
        <v>0</v>
      </c>
      <c r="BI3231" s="566"/>
      <c r="BJ3231" s="557">
        <f>IF(BF3231=0,0,(BH3231/BF3231)*100)</f>
        <v>0</v>
      </c>
      <c r="BK3231" s="558"/>
      <c r="BL3231" s="602">
        <f>(AD3231*2)+(AJ3231*2)+(AP3231*3)+BB3231</f>
        <v>0</v>
      </c>
      <c r="BM3231" s="603"/>
      <c r="BN3231" s="604"/>
      <c r="BO3231" s="587">
        <f t="shared" ref="BO3231" si="2937">IF(BQ3231=0,0,50*BP3231/BQ3231)</f>
        <v>0</v>
      </c>
      <c r="BP3231" s="555">
        <f>(BL3231*BS$11)+(N3231*BS$12)+(X3231*BS$13)+(R3231*BS$14)+(V3231*BS$15)+(Z3231*BS$16)</f>
        <v>0</v>
      </c>
      <c r="BQ3231" s="555">
        <f>((AZ3231-BB3231)*BS$18)+((AT3231-AV3231)*BS$17)+(H3231*BS$19)+(P3231*BS$20)</f>
        <v>0</v>
      </c>
      <c r="BR3231" s="65"/>
      <c r="BS3231" s="65"/>
      <c r="BT3231" s="268"/>
    </row>
    <row r="3232" spans="1:72" ht="21.75" hidden="1" customHeight="1" x14ac:dyDescent="0.25">
      <c r="A3232" s="268"/>
      <c r="B3232" s="679"/>
      <c r="C3232" s="690" t="str">
        <f>IF(ROSTER!D$42="","",ROSTER!D$42)</f>
        <v/>
      </c>
      <c r="D3232" s="691"/>
      <c r="E3232" s="668"/>
      <c r="F3232" s="681"/>
      <c r="G3232" s="664"/>
      <c r="H3232" s="585"/>
      <c r="I3232" s="586"/>
      <c r="J3232" s="571"/>
      <c r="K3232" s="572"/>
      <c r="L3232" s="575"/>
      <c r="M3232" s="576"/>
      <c r="N3232" s="581" t="s">
        <v>16</v>
      </c>
      <c r="O3232" s="582"/>
      <c r="P3232" s="571"/>
      <c r="Q3232" s="572"/>
      <c r="R3232" s="575"/>
      <c r="S3232" s="576"/>
      <c r="T3232" s="581" t="s">
        <v>16</v>
      </c>
      <c r="U3232" s="582"/>
      <c r="V3232" s="585"/>
      <c r="W3232" s="586"/>
      <c r="X3232" s="571"/>
      <c r="Y3232" s="586"/>
      <c r="Z3232" s="571"/>
      <c r="AA3232" s="586"/>
      <c r="AB3232" s="571"/>
      <c r="AC3232" s="572"/>
      <c r="AD3232" s="575"/>
      <c r="AE3232" s="576"/>
      <c r="AF3232" s="577"/>
      <c r="AG3232" s="578"/>
      <c r="AH3232" s="571"/>
      <c r="AI3232" s="572"/>
      <c r="AJ3232" s="575"/>
      <c r="AK3232" s="576"/>
      <c r="AL3232" s="577"/>
      <c r="AM3232" s="578"/>
      <c r="AN3232" s="571"/>
      <c r="AO3232" s="572"/>
      <c r="AP3232" s="575"/>
      <c r="AQ3232" s="576"/>
      <c r="AR3232" s="577"/>
      <c r="AS3232" s="578"/>
      <c r="AT3232" s="627"/>
      <c r="AU3232" s="628"/>
      <c r="AV3232" s="629"/>
      <c r="AW3232" s="630"/>
      <c r="AX3232" s="577"/>
      <c r="AY3232" s="578"/>
      <c r="AZ3232" s="571"/>
      <c r="BA3232" s="572"/>
      <c r="BB3232" s="575"/>
      <c r="BC3232" s="576"/>
      <c r="BD3232" s="577"/>
      <c r="BE3232" s="578"/>
      <c r="BF3232" s="627"/>
      <c r="BG3232" s="628"/>
      <c r="BH3232" s="629"/>
      <c r="BI3232" s="630"/>
      <c r="BJ3232" s="577"/>
      <c r="BK3232" s="578"/>
      <c r="BL3232" s="605"/>
      <c r="BM3232" s="606"/>
      <c r="BN3232" s="607"/>
      <c r="BO3232" s="588"/>
      <c r="BP3232" s="556"/>
      <c r="BQ3232" s="556"/>
      <c r="BR3232" s="65"/>
      <c r="BS3232" s="65"/>
      <c r="BT3232" s="268"/>
    </row>
    <row r="3233" spans="1:75" ht="21.75" hidden="1" customHeight="1" x14ac:dyDescent="0.25">
      <c r="A3233" s="268"/>
      <c r="B3233" s="678" t="str">
        <f>IF(ROSTER!B$44="","",ROSTER!B$44)</f>
        <v/>
      </c>
      <c r="C3233" s="669" t="str">
        <f>IF(ROSTER!C$44="","",ROSTER!C$44)</f>
        <v/>
      </c>
      <c r="D3233" s="670"/>
      <c r="E3233" s="667"/>
      <c r="F3233" s="680">
        <f>IF(E3233="y",1,IF(E3233="S",1,0))</f>
        <v>0</v>
      </c>
      <c r="G3233" s="663">
        <f>IF(E3233="S",1,0)</f>
        <v>0</v>
      </c>
      <c r="H3233" s="583"/>
      <c r="I3233" s="584"/>
      <c r="J3233" s="569"/>
      <c r="K3233" s="570"/>
      <c r="L3233" s="573"/>
      <c r="M3233" s="574"/>
      <c r="N3233" s="579">
        <f>L3233+J3233</f>
        <v>0</v>
      </c>
      <c r="O3233" s="580"/>
      <c r="P3233" s="569"/>
      <c r="Q3233" s="570"/>
      <c r="R3233" s="573"/>
      <c r="S3233" s="574"/>
      <c r="T3233" s="579">
        <f>R3233-P3233</f>
        <v>0</v>
      </c>
      <c r="U3233" s="580"/>
      <c r="V3233" s="583"/>
      <c r="W3233" s="584"/>
      <c r="X3233" s="569"/>
      <c r="Y3233" s="584"/>
      <c r="Z3233" s="569"/>
      <c r="AA3233" s="584"/>
      <c r="AB3233" s="569"/>
      <c r="AC3233" s="570"/>
      <c r="AD3233" s="573"/>
      <c r="AE3233" s="574"/>
      <c r="AF3233" s="557">
        <f>IF(AB3233=0,0,(AD3233/AB3233)*100)</f>
        <v>0</v>
      </c>
      <c r="AG3233" s="558"/>
      <c r="AH3233" s="569"/>
      <c r="AI3233" s="570"/>
      <c r="AJ3233" s="573"/>
      <c r="AK3233" s="574"/>
      <c r="AL3233" s="557">
        <f>IF(AH3233=0,0,(AJ3233/AH3233)*100)</f>
        <v>0</v>
      </c>
      <c r="AM3233" s="558"/>
      <c r="AN3233" s="569"/>
      <c r="AO3233" s="570"/>
      <c r="AP3233" s="573"/>
      <c r="AQ3233" s="574"/>
      <c r="AR3233" s="557">
        <f>IF(AN3233=0,0,(AP3233/AN3233)*100)</f>
        <v>0</v>
      </c>
      <c r="AS3233" s="558"/>
      <c r="AT3233" s="561">
        <f>AB3233+AH3233+AN3233</f>
        <v>0</v>
      </c>
      <c r="AU3233" s="562"/>
      <c r="AV3233" s="565">
        <f>AD3233+AJ3233+AP3233</f>
        <v>0</v>
      </c>
      <c r="AW3233" s="566"/>
      <c r="AX3233" s="557">
        <f>IF(AT3233=0,0,(AV3233/AT3233)*100)</f>
        <v>0</v>
      </c>
      <c r="AY3233" s="558"/>
      <c r="AZ3233" s="569"/>
      <c r="BA3233" s="570"/>
      <c r="BB3233" s="573"/>
      <c r="BC3233" s="574"/>
      <c r="BD3233" s="557">
        <f>IF(AZ3233=0,0,(BB3233/AZ3233)*100)</f>
        <v>0</v>
      </c>
      <c r="BE3233" s="558"/>
      <c r="BF3233" s="561">
        <f>AT3233+AZ3233</f>
        <v>0</v>
      </c>
      <c r="BG3233" s="562"/>
      <c r="BH3233" s="565">
        <f>AV3233+BB3233</f>
        <v>0</v>
      </c>
      <c r="BI3233" s="566"/>
      <c r="BJ3233" s="557">
        <f>IF(BF3233=0,0,(BH3233/BF3233)*100)</f>
        <v>0</v>
      </c>
      <c r="BK3233" s="558"/>
      <c r="BL3233" s="602">
        <f>(AD3233*2)+(AJ3233*2)+(AP3233*3)+BB3233</f>
        <v>0</v>
      </c>
      <c r="BM3233" s="603"/>
      <c r="BN3233" s="604"/>
      <c r="BO3233" s="587">
        <f t="shared" ref="BO3233" si="2938">IF(BQ3233=0,0,50*BP3233/BQ3233)</f>
        <v>0</v>
      </c>
      <c r="BP3233" s="555">
        <f>(BL3233*BS$11)+(N3233*BS$12)+(X3233*BS$13)+(R3233*BS$14)+(V3233*BS$15)+(Z3233*BS$16)</f>
        <v>0</v>
      </c>
      <c r="BQ3233" s="555">
        <f>((AZ3233-BB3233)*BS$18)+((AT3233-AV3233)*BS$17)+(H3233*BS$19)+(P3233*BS$20)</f>
        <v>0</v>
      </c>
      <c r="BR3233" s="65"/>
      <c r="BS3233" s="65"/>
      <c r="BT3233" s="268"/>
    </row>
    <row r="3234" spans="1:75" ht="21.75" hidden="1" customHeight="1" x14ac:dyDescent="0.25">
      <c r="A3234" s="268"/>
      <c r="B3234" s="679"/>
      <c r="C3234" s="690" t="str">
        <f>IF(ROSTER!D$44="","",ROSTER!D$44)</f>
        <v/>
      </c>
      <c r="D3234" s="691"/>
      <c r="E3234" s="668"/>
      <c r="F3234" s="681"/>
      <c r="G3234" s="664"/>
      <c r="H3234" s="585"/>
      <c r="I3234" s="586"/>
      <c r="J3234" s="571"/>
      <c r="K3234" s="572"/>
      <c r="L3234" s="575"/>
      <c r="M3234" s="576"/>
      <c r="N3234" s="581" t="s">
        <v>16</v>
      </c>
      <c r="O3234" s="582"/>
      <c r="P3234" s="571"/>
      <c r="Q3234" s="572"/>
      <c r="R3234" s="575"/>
      <c r="S3234" s="576"/>
      <c r="T3234" s="581" t="s">
        <v>16</v>
      </c>
      <c r="U3234" s="582"/>
      <c r="V3234" s="585"/>
      <c r="W3234" s="586"/>
      <c r="X3234" s="571"/>
      <c r="Y3234" s="586"/>
      <c r="Z3234" s="571"/>
      <c r="AA3234" s="586"/>
      <c r="AB3234" s="571"/>
      <c r="AC3234" s="572"/>
      <c r="AD3234" s="575"/>
      <c r="AE3234" s="576"/>
      <c r="AF3234" s="577"/>
      <c r="AG3234" s="578"/>
      <c r="AH3234" s="571"/>
      <c r="AI3234" s="572"/>
      <c r="AJ3234" s="575"/>
      <c r="AK3234" s="576"/>
      <c r="AL3234" s="577"/>
      <c r="AM3234" s="578"/>
      <c r="AN3234" s="571"/>
      <c r="AO3234" s="572"/>
      <c r="AP3234" s="575"/>
      <c r="AQ3234" s="576"/>
      <c r="AR3234" s="577"/>
      <c r="AS3234" s="578"/>
      <c r="AT3234" s="627"/>
      <c r="AU3234" s="628"/>
      <c r="AV3234" s="629"/>
      <c r="AW3234" s="630"/>
      <c r="AX3234" s="577"/>
      <c r="AY3234" s="578"/>
      <c r="AZ3234" s="571"/>
      <c r="BA3234" s="572"/>
      <c r="BB3234" s="575"/>
      <c r="BC3234" s="576"/>
      <c r="BD3234" s="577"/>
      <c r="BE3234" s="578"/>
      <c r="BF3234" s="627"/>
      <c r="BG3234" s="628"/>
      <c r="BH3234" s="629"/>
      <c r="BI3234" s="630"/>
      <c r="BJ3234" s="577"/>
      <c r="BK3234" s="578"/>
      <c r="BL3234" s="605"/>
      <c r="BM3234" s="606"/>
      <c r="BN3234" s="607"/>
      <c r="BO3234" s="588"/>
      <c r="BP3234" s="556"/>
      <c r="BQ3234" s="556"/>
      <c r="BR3234" s="65"/>
      <c r="BS3234" s="65"/>
      <c r="BT3234" s="268"/>
    </row>
    <row r="3235" spans="1:75" ht="21.75" hidden="1" customHeight="1" x14ac:dyDescent="0.25">
      <c r="A3235" s="268"/>
      <c r="B3235" s="678" t="str">
        <f>IF(ROSTER!B$46="","",ROSTER!B$46)</f>
        <v/>
      </c>
      <c r="C3235" s="669" t="str">
        <f>IF(ROSTER!C$46="","",ROSTER!C$46)</f>
        <v/>
      </c>
      <c r="D3235" s="670"/>
      <c r="E3235" s="667"/>
      <c r="F3235" s="680">
        <f>IF(E3235="y",1,IF(E3235="S",1,0))</f>
        <v>0</v>
      </c>
      <c r="G3235" s="663">
        <f>IF(E3235="S",1,0)</f>
        <v>0</v>
      </c>
      <c r="H3235" s="583"/>
      <c r="I3235" s="584"/>
      <c r="J3235" s="569"/>
      <c r="K3235" s="570"/>
      <c r="L3235" s="573"/>
      <c r="M3235" s="574"/>
      <c r="N3235" s="579">
        <f>L3235+J3235</f>
        <v>0</v>
      </c>
      <c r="O3235" s="580"/>
      <c r="P3235" s="569"/>
      <c r="Q3235" s="570"/>
      <c r="R3235" s="573"/>
      <c r="S3235" s="574"/>
      <c r="T3235" s="579">
        <f>R3235-P3235</f>
        <v>0</v>
      </c>
      <c r="U3235" s="580"/>
      <c r="V3235" s="583"/>
      <c r="W3235" s="584"/>
      <c r="X3235" s="569"/>
      <c r="Y3235" s="584"/>
      <c r="Z3235" s="569"/>
      <c r="AA3235" s="584"/>
      <c r="AB3235" s="569"/>
      <c r="AC3235" s="570"/>
      <c r="AD3235" s="573"/>
      <c r="AE3235" s="574"/>
      <c r="AF3235" s="557">
        <f>IF(AB3235=0,0,(AD3235/AB3235)*100)</f>
        <v>0</v>
      </c>
      <c r="AG3235" s="558"/>
      <c r="AH3235" s="569"/>
      <c r="AI3235" s="570"/>
      <c r="AJ3235" s="573"/>
      <c r="AK3235" s="574"/>
      <c r="AL3235" s="557">
        <f>IF(AH3235=0,0,(AJ3235/AH3235)*100)</f>
        <v>0</v>
      </c>
      <c r="AM3235" s="558"/>
      <c r="AN3235" s="569"/>
      <c r="AO3235" s="570"/>
      <c r="AP3235" s="573"/>
      <c r="AQ3235" s="574"/>
      <c r="AR3235" s="557">
        <f>IF(AN3235=0,0,(AP3235/AN3235)*100)</f>
        <v>0</v>
      </c>
      <c r="AS3235" s="558"/>
      <c r="AT3235" s="561">
        <f>AB3235+AH3235+AN3235</f>
        <v>0</v>
      </c>
      <c r="AU3235" s="562"/>
      <c r="AV3235" s="565">
        <f>AD3235+AJ3235+AP3235</f>
        <v>0</v>
      </c>
      <c r="AW3235" s="566"/>
      <c r="AX3235" s="557">
        <f>IF(AT3235=0,0,(AV3235/AT3235)*100)</f>
        <v>0</v>
      </c>
      <c r="AY3235" s="558"/>
      <c r="AZ3235" s="569"/>
      <c r="BA3235" s="570"/>
      <c r="BB3235" s="573"/>
      <c r="BC3235" s="574"/>
      <c r="BD3235" s="557">
        <f>IF(AZ3235=0,0,(BB3235/AZ3235)*100)</f>
        <v>0</v>
      </c>
      <c r="BE3235" s="558"/>
      <c r="BF3235" s="561">
        <f>AT3235+AZ3235</f>
        <v>0</v>
      </c>
      <c r="BG3235" s="562"/>
      <c r="BH3235" s="565">
        <f>AV3235+BB3235</f>
        <v>0</v>
      </c>
      <c r="BI3235" s="566"/>
      <c r="BJ3235" s="557">
        <f>IF(BF3235=0,0,(BH3235/BF3235)*100)</f>
        <v>0</v>
      </c>
      <c r="BK3235" s="558"/>
      <c r="BL3235" s="602">
        <f>(AD3235*2)+(AJ3235*2)+(AP3235*3)+BB3235</f>
        <v>0</v>
      </c>
      <c r="BM3235" s="603"/>
      <c r="BN3235" s="604"/>
      <c r="BO3235" s="587">
        <f t="shared" ref="BO3235" si="2939">IF(BQ3235=0,0,50*BP3235/BQ3235)</f>
        <v>0</v>
      </c>
      <c r="BP3235" s="634">
        <f>(BL3235*BS$11)+(N3235*BS$12)+(X3235*BS$13)+(R3235*BS$14)+(V3235*BS$15)+(Z3235*BS$16)</f>
        <v>0</v>
      </c>
      <c r="BQ3235" s="555">
        <f>((AZ3235-BB3235)*BS$18)+((AT3235-AV3235)*BS$17)+(H3235*BS$19)+(P3235*BS$20)</f>
        <v>0</v>
      </c>
      <c r="BR3235" s="65"/>
      <c r="BS3235" s="65"/>
      <c r="BT3235" s="268"/>
    </row>
    <row r="3236" spans="1:75" ht="22.5" hidden="1" customHeight="1" thickBot="1" x14ac:dyDescent="0.3">
      <c r="A3236" s="268"/>
      <c r="B3236" s="679"/>
      <c r="C3236" s="690" t="str">
        <f>IF(ROSTER!D$46="","",ROSTER!D$46)</f>
        <v/>
      </c>
      <c r="D3236" s="691"/>
      <c r="E3236" s="668"/>
      <c r="F3236" s="681"/>
      <c r="G3236" s="664"/>
      <c r="H3236" s="585"/>
      <c r="I3236" s="586"/>
      <c r="J3236" s="571"/>
      <c r="K3236" s="572"/>
      <c r="L3236" s="575"/>
      <c r="M3236" s="576"/>
      <c r="N3236" s="649" t="s">
        <v>16</v>
      </c>
      <c r="O3236" s="650"/>
      <c r="P3236" s="571"/>
      <c r="Q3236" s="572"/>
      <c r="R3236" s="575"/>
      <c r="S3236" s="576"/>
      <c r="T3236" s="581" t="s">
        <v>16</v>
      </c>
      <c r="U3236" s="582"/>
      <c r="V3236" s="585"/>
      <c r="W3236" s="586"/>
      <c r="X3236" s="571"/>
      <c r="Y3236" s="586"/>
      <c r="Z3236" s="571"/>
      <c r="AA3236" s="586"/>
      <c r="AB3236" s="571"/>
      <c r="AC3236" s="572"/>
      <c r="AD3236" s="575"/>
      <c r="AE3236" s="576"/>
      <c r="AF3236" s="559"/>
      <c r="AG3236" s="560"/>
      <c r="AH3236" s="571"/>
      <c r="AI3236" s="572"/>
      <c r="AJ3236" s="575"/>
      <c r="AK3236" s="576"/>
      <c r="AL3236" s="559"/>
      <c r="AM3236" s="560"/>
      <c r="AN3236" s="571"/>
      <c r="AO3236" s="572"/>
      <c r="AP3236" s="575"/>
      <c r="AQ3236" s="576"/>
      <c r="AR3236" s="559"/>
      <c r="AS3236" s="560"/>
      <c r="AT3236" s="563"/>
      <c r="AU3236" s="564"/>
      <c r="AV3236" s="567"/>
      <c r="AW3236" s="568"/>
      <c r="AX3236" s="559"/>
      <c r="AY3236" s="560"/>
      <c r="AZ3236" s="571"/>
      <c r="BA3236" s="572"/>
      <c r="BB3236" s="575"/>
      <c r="BC3236" s="576"/>
      <c r="BD3236" s="559"/>
      <c r="BE3236" s="560"/>
      <c r="BF3236" s="563"/>
      <c r="BG3236" s="564"/>
      <c r="BH3236" s="567"/>
      <c r="BI3236" s="568"/>
      <c r="BJ3236" s="559"/>
      <c r="BK3236" s="560"/>
      <c r="BL3236" s="631"/>
      <c r="BM3236" s="632"/>
      <c r="BN3236" s="633"/>
      <c r="BO3236" s="588"/>
      <c r="BP3236" s="635"/>
      <c r="BQ3236" s="556"/>
      <c r="BR3236" s="65"/>
      <c r="BS3236" s="65"/>
      <c r="BT3236" s="268"/>
    </row>
    <row r="3237" spans="1:75" s="79" customFormat="1" ht="33.4" hidden="1" customHeight="1" x14ac:dyDescent="0.45">
      <c r="A3237" s="278"/>
      <c r="B3237" s="671"/>
      <c r="C3237" s="611"/>
      <c r="D3237" s="611" t="s">
        <v>10</v>
      </c>
      <c r="E3237" s="612"/>
      <c r="F3237" s="78"/>
      <c r="G3237" s="78"/>
      <c r="H3237" s="547">
        <f>SUM(H3197:I3236)</f>
        <v>0</v>
      </c>
      <c r="I3237" s="548"/>
      <c r="J3237" s="547">
        <f>SUM(J3197:K3236)</f>
        <v>0</v>
      </c>
      <c r="K3237" s="548"/>
      <c r="L3237" s="551">
        <f>SUM(L3197:M3236)</f>
        <v>0</v>
      </c>
      <c r="M3237" s="636"/>
      <c r="N3237" s="533">
        <f>L3237+J3237</f>
        <v>0</v>
      </c>
      <c r="O3237" s="534"/>
      <c r="P3237" s="551">
        <f>SUM(P3197:Q3236)</f>
        <v>0</v>
      </c>
      <c r="Q3237" s="548"/>
      <c r="R3237" s="551">
        <f>SUM(R3197:S3236)</f>
        <v>0</v>
      </c>
      <c r="S3237" s="636"/>
      <c r="T3237" s="533">
        <f>R3237-P3237</f>
        <v>0</v>
      </c>
      <c r="U3237" s="534"/>
      <c r="V3237" s="551">
        <f>SUM(V3197:W3236)</f>
        <v>0</v>
      </c>
      <c r="W3237" s="636"/>
      <c r="X3237" s="547">
        <f>SUM(X3197:Y3236)</f>
        <v>0</v>
      </c>
      <c r="Y3237" s="534"/>
      <c r="Z3237" s="547">
        <f>SUM(Z3197:AA3236)</f>
        <v>0</v>
      </c>
      <c r="AA3237" s="534"/>
      <c r="AB3237" s="636">
        <f>SUM(AB3197:AC3236)</f>
        <v>0</v>
      </c>
      <c r="AC3237" s="548"/>
      <c r="AD3237" s="551">
        <f>SUM(AD3197:AE3236)</f>
        <v>0</v>
      </c>
      <c r="AE3237" s="636"/>
      <c r="AF3237" s="533">
        <f>IF(AB3237=0,0,(AD3237/AB3237)*100)</f>
        <v>0</v>
      </c>
      <c r="AG3237" s="534"/>
      <c r="AH3237" s="551">
        <f>SUM(AH3197:AI3236)</f>
        <v>0</v>
      </c>
      <c r="AI3237" s="548"/>
      <c r="AJ3237" s="551">
        <f>SUM(AJ3197:AK3236)</f>
        <v>0</v>
      </c>
      <c r="AK3237" s="636"/>
      <c r="AL3237" s="533">
        <f>IF(AH3237=0,0,(AJ3237/AH3237)*100)</f>
        <v>0</v>
      </c>
      <c r="AM3237" s="534"/>
      <c r="AN3237" s="551">
        <f>SUM(AN3197:AO3236)</f>
        <v>0</v>
      </c>
      <c r="AO3237" s="548"/>
      <c r="AP3237" s="551">
        <f>SUM(AP3197:AQ3236)</f>
        <v>0</v>
      </c>
      <c r="AQ3237" s="636"/>
      <c r="AR3237" s="533">
        <f>IF(AN3237=0,0,(AP3237/AN3237)*100)</f>
        <v>0</v>
      </c>
      <c r="AS3237" s="534"/>
      <c r="AT3237" s="547">
        <f>AB3237+AH3237+AN3237</f>
        <v>0</v>
      </c>
      <c r="AU3237" s="548"/>
      <c r="AV3237" s="551">
        <f>AD3237+AJ3237+AP3237</f>
        <v>0</v>
      </c>
      <c r="AW3237" s="552"/>
      <c r="AX3237" s="533">
        <f>IF(AT3237=0,0,(AV3237/AT3237)*100)</f>
        <v>0</v>
      </c>
      <c r="AY3237" s="534"/>
      <c r="AZ3237" s="551">
        <f>SUM(AZ3197:BA3236)</f>
        <v>0</v>
      </c>
      <c r="BA3237" s="548"/>
      <c r="BB3237" s="551">
        <f>SUM(BB3197:BC3236)</f>
        <v>0</v>
      </c>
      <c r="BC3237" s="636"/>
      <c r="BD3237" s="533">
        <f>IF(AZ3237=0,0,(BB3237/AZ3237)*100)</f>
        <v>0</v>
      </c>
      <c r="BE3237" s="534"/>
      <c r="BF3237" s="547">
        <f>AT3237+AZ3237</f>
        <v>0</v>
      </c>
      <c r="BG3237" s="548"/>
      <c r="BH3237" s="551">
        <f>AV3237+BB3237</f>
        <v>0</v>
      </c>
      <c r="BI3237" s="552"/>
      <c r="BJ3237" s="533">
        <f>IF(BF3237=0,0,(BH3237/BF3237)*100)</f>
        <v>0</v>
      </c>
      <c r="BK3237" s="619"/>
      <c r="BL3237" s="621">
        <f>SUM(BL3197:BN3236)</f>
        <v>0</v>
      </c>
      <c r="BM3237" s="622"/>
      <c r="BN3237" s="623"/>
      <c r="BO3237" s="610">
        <f>SUM(BO3197:BO3236)</f>
        <v>0</v>
      </c>
      <c r="BP3237" s="709">
        <f>(BL3237*BS$11)+(N3237*BS$12)+(X3237*BS$13)+(R3237*BS$14)+(V3237*BS$15)+(Z3237*BS$16)</f>
        <v>0</v>
      </c>
      <c r="BQ3237" s="638">
        <f>((AZ3237-BB3237)*BS$18)+((AT3237-AV3237)*BS$17)+(H3237*BS$19)+(P3237*BS$20)</f>
        <v>0</v>
      </c>
      <c r="BR3237" s="77"/>
      <c r="BS3237" s="77"/>
      <c r="BT3237" s="278"/>
    </row>
    <row r="3238" spans="1:75" s="79" customFormat="1" ht="33.950000000000003" hidden="1" customHeight="1" thickBot="1" x14ac:dyDescent="0.5">
      <c r="A3238" s="278"/>
      <c r="B3238" s="672"/>
      <c r="C3238" s="673"/>
      <c r="D3238" s="673"/>
      <c r="E3238" s="721"/>
      <c r="F3238" s="80"/>
      <c r="G3238" s="80"/>
      <c r="H3238" s="549"/>
      <c r="I3238" s="550"/>
      <c r="J3238" s="549"/>
      <c r="K3238" s="550"/>
      <c r="L3238" s="553"/>
      <c r="M3238" s="637"/>
      <c r="N3238" s="535" t="s">
        <v>16</v>
      </c>
      <c r="O3238" s="536"/>
      <c r="P3238" s="553"/>
      <c r="Q3238" s="550"/>
      <c r="R3238" s="553"/>
      <c r="S3238" s="637"/>
      <c r="T3238" s="535" t="s">
        <v>16</v>
      </c>
      <c r="U3238" s="536"/>
      <c r="V3238" s="553"/>
      <c r="W3238" s="637"/>
      <c r="X3238" s="549"/>
      <c r="Y3238" s="536"/>
      <c r="Z3238" s="549"/>
      <c r="AA3238" s="536"/>
      <c r="AB3238" s="637"/>
      <c r="AC3238" s="550"/>
      <c r="AD3238" s="553"/>
      <c r="AE3238" s="637"/>
      <c r="AF3238" s="535"/>
      <c r="AG3238" s="536"/>
      <c r="AH3238" s="553"/>
      <c r="AI3238" s="550"/>
      <c r="AJ3238" s="553"/>
      <c r="AK3238" s="637"/>
      <c r="AL3238" s="535"/>
      <c r="AM3238" s="536"/>
      <c r="AN3238" s="553"/>
      <c r="AO3238" s="550"/>
      <c r="AP3238" s="553"/>
      <c r="AQ3238" s="637"/>
      <c r="AR3238" s="535"/>
      <c r="AS3238" s="536"/>
      <c r="AT3238" s="549"/>
      <c r="AU3238" s="550"/>
      <c r="AV3238" s="553"/>
      <c r="AW3238" s="554"/>
      <c r="AX3238" s="535"/>
      <c r="AY3238" s="536"/>
      <c r="AZ3238" s="553"/>
      <c r="BA3238" s="550"/>
      <c r="BB3238" s="553"/>
      <c r="BC3238" s="637"/>
      <c r="BD3238" s="535"/>
      <c r="BE3238" s="536"/>
      <c r="BF3238" s="549"/>
      <c r="BG3238" s="550"/>
      <c r="BH3238" s="553"/>
      <c r="BI3238" s="554"/>
      <c r="BJ3238" s="535"/>
      <c r="BK3238" s="620"/>
      <c r="BL3238" s="624"/>
      <c r="BM3238" s="625"/>
      <c r="BN3238" s="626"/>
      <c r="BO3238" s="609"/>
      <c r="BP3238" s="710"/>
      <c r="BQ3238" s="639"/>
      <c r="BR3238" s="77"/>
      <c r="BS3238" s="77"/>
      <c r="BT3238" s="278"/>
    </row>
    <row r="3239" spans="1:75" s="79" customFormat="1" ht="33" hidden="1" customHeight="1" thickBot="1" x14ac:dyDescent="0.5">
      <c r="A3239" s="278"/>
      <c r="B3239" s="671"/>
      <c r="C3239" s="611"/>
      <c r="D3239" s="611" t="s">
        <v>13</v>
      </c>
      <c r="E3239" s="612"/>
      <c r="F3239" s="82"/>
      <c r="G3239" s="117"/>
      <c r="H3239" s="541"/>
      <c r="I3239" s="545"/>
      <c r="J3239" s="541"/>
      <c r="K3239" s="545"/>
      <c r="L3239" s="537"/>
      <c r="M3239" s="538"/>
      <c r="N3239" s="533">
        <f>J3239+L3239</f>
        <v>0</v>
      </c>
      <c r="O3239" s="534"/>
      <c r="P3239" s="537"/>
      <c r="Q3239" s="545"/>
      <c r="R3239" s="537"/>
      <c r="S3239" s="538"/>
      <c r="T3239" s="533">
        <f>R3239-P3239</f>
        <v>0</v>
      </c>
      <c r="U3239" s="534"/>
      <c r="V3239" s="537"/>
      <c r="W3239" s="538"/>
      <c r="X3239" s="541"/>
      <c r="Y3239" s="542"/>
      <c r="Z3239" s="541"/>
      <c r="AA3239" s="542"/>
      <c r="AB3239" s="538"/>
      <c r="AC3239" s="545"/>
      <c r="AD3239" s="537"/>
      <c r="AE3239" s="538"/>
      <c r="AF3239" s="533">
        <f>IF(AB3239=0,0,(AD3239/AB3239)*100)</f>
        <v>0</v>
      </c>
      <c r="AG3239" s="534"/>
      <c r="AH3239" s="537"/>
      <c r="AI3239" s="545"/>
      <c r="AJ3239" s="537"/>
      <c r="AK3239" s="538"/>
      <c r="AL3239" s="533">
        <f>IF(AH3239=0,0,(AJ3239/AH3239)*100)</f>
        <v>0</v>
      </c>
      <c r="AM3239" s="534"/>
      <c r="AN3239" s="537"/>
      <c r="AO3239" s="545"/>
      <c r="AP3239" s="537"/>
      <c r="AQ3239" s="538"/>
      <c r="AR3239" s="533">
        <f>IF(AN3239=0,0,(AP3239/AN3239)*100)</f>
        <v>0</v>
      </c>
      <c r="AS3239" s="534"/>
      <c r="AT3239" s="547">
        <f>AB3239+AH3239+AN3239</f>
        <v>0</v>
      </c>
      <c r="AU3239" s="548"/>
      <c r="AV3239" s="551">
        <f>AD3239+AJ3239+AP3239</f>
        <v>0</v>
      </c>
      <c r="AW3239" s="552"/>
      <c r="AX3239" s="533">
        <f>IF(AT3239=0,0,(AV3239/AT3239)*100)</f>
        <v>0</v>
      </c>
      <c r="AY3239" s="534"/>
      <c r="AZ3239" s="537"/>
      <c r="BA3239" s="545"/>
      <c r="BB3239" s="537"/>
      <c r="BC3239" s="538"/>
      <c r="BD3239" s="533">
        <f>IF(AZ3239=0,0,(BB3239/AZ3239)*100)</f>
        <v>0</v>
      </c>
      <c r="BE3239" s="534"/>
      <c r="BF3239" s="547">
        <f>AT3239+AZ3239</f>
        <v>0</v>
      </c>
      <c r="BG3239" s="548"/>
      <c r="BH3239" s="551">
        <f>AV3239+BB3239</f>
        <v>0</v>
      </c>
      <c r="BI3239" s="552"/>
      <c r="BJ3239" s="533">
        <f>IF(BF3239=0,0,(BH3239/BF3239)*100)</f>
        <v>0</v>
      </c>
      <c r="BK3239" s="619"/>
      <c r="BL3239" s="621">
        <f>(AD3239*2)+(AJ3239*2)+(AP3239*3)+BB3239</f>
        <v>0</v>
      </c>
      <c r="BM3239" s="622"/>
      <c r="BN3239" s="623"/>
      <c r="BO3239" s="647"/>
      <c r="BP3239" s="83"/>
      <c r="BQ3239" s="84"/>
      <c r="BR3239" s="77"/>
      <c r="BS3239" s="77"/>
      <c r="BT3239" s="278"/>
    </row>
    <row r="3240" spans="1:75" s="79" customFormat="1" ht="33.75" hidden="1" customHeight="1" thickBot="1" x14ac:dyDescent="0.5">
      <c r="A3240" s="278"/>
      <c r="B3240" s="232"/>
      <c r="C3240" s="257"/>
      <c r="D3240" s="613"/>
      <c r="E3240" s="614"/>
      <c r="F3240" s="86"/>
      <c r="G3240" s="86"/>
      <c r="H3240" s="543"/>
      <c r="I3240" s="546"/>
      <c r="J3240" s="543"/>
      <c r="K3240" s="546"/>
      <c r="L3240" s="539"/>
      <c r="M3240" s="540"/>
      <c r="N3240" s="535">
        <f>IF((N3237+N3239)=0,0,N3237/(N3237+N3239)*100)</f>
        <v>0</v>
      </c>
      <c r="O3240" s="536"/>
      <c r="P3240" s="539"/>
      <c r="Q3240" s="546"/>
      <c r="R3240" s="539"/>
      <c r="S3240" s="540"/>
      <c r="T3240" s="535"/>
      <c r="U3240" s="536"/>
      <c r="V3240" s="539"/>
      <c r="W3240" s="540"/>
      <c r="X3240" s="543"/>
      <c r="Y3240" s="544"/>
      <c r="Z3240" s="543"/>
      <c r="AA3240" s="544"/>
      <c r="AB3240" s="540"/>
      <c r="AC3240" s="546"/>
      <c r="AD3240" s="539"/>
      <c r="AE3240" s="540"/>
      <c r="AF3240" s="535"/>
      <c r="AG3240" s="536"/>
      <c r="AH3240" s="539"/>
      <c r="AI3240" s="546"/>
      <c r="AJ3240" s="539"/>
      <c r="AK3240" s="540"/>
      <c r="AL3240" s="535"/>
      <c r="AM3240" s="536"/>
      <c r="AN3240" s="539"/>
      <c r="AO3240" s="546"/>
      <c r="AP3240" s="539"/>
      <c r="AQ3240" s="540"/>
      <c r="AR3240" s="535"/>
      <c r="AS3240" s="536"/>
      <c r="AT3240" s="549"/>
      <c r="AU3240" s="550"/>
      <c r="AV3240" s="553"/>
      <c r="AW3240" s="554"/>
      <c r="AX3240" s="535"/>
      <c r="AY3240" s="536"/>
      <c r="AZ3240" s="539"/>
      <c r="BA3240" s="546"/>
      <c r="BB3240" s="539"/>
      <c r="BC3240" s="540"/>
      <c r="BD3240" s="535"/>
      <c r="BE3240" s="536"/>
      <c r="BF3240" s="549"/>
      <c r="BG3240" s="550"/>
      <c r="BH3240" s="553"/>
      <c r="BI3240" s="554"/>
      <c r="BJ3240" s="535"/>
      <c r="BK3240" s="620"/>
      <c r="BL3240" s="624"/>
      <c r="BM3240" s="625"/>
      <c r="BN3240" s="626"/>
      <c r="BO3240" s="648"/>
      <c r="BP3240" s="222"/>
      <c r="BQ3240" s="222"/>
      <c r="BR3240" s="77"/>
      <c r="BS3240" s="77"/>
      <c r="BT3240" s="278"/>
    </row>
    <row r="3241" spans="1:75" ht="16.5" hidden="1" customHeight="1" thickTop="1" thickBot="1" x14ac:dyDescent="0.5">
      <c r="A3241" s="268"/>
      <c r="B3241" s="229"/>
      <c r="C3241" s="195"/>
      <c r="D3241" s="195"/>
      <c r="E3241" s="195"/>
      <c r="F3241" s="195"/>
      <c r="G3241" s="195"/>
      <c r="H3241" s="195"/>
      <c r="I3241" s="195"/>
      <c r="J3241" s="195"/>
      <c r="K3241" s="195"/>
      <c r="L3241" s="195"/>
      <c r="M3241" s="195"/>
      <c r="N3241" s="195"/>
      <c r="O3241" s="195"/>
      <c r="P3241" s="195"/>
      <c r="Q3241" s="195"/>
      <c r="R3241" s="195"/>
      <c r="S3241" s="195"/>
      <c r="T3241" s="195"/>
      <c r="U3241" s="195"/>
      <c r="V3241" s="195"/>
      <c r="W3241" s="195"/>
      <c r="X3241" s="195"/>
      <c r="Y3241" s="195"/>
      <c r="Z3241" s="195"/>
      <c r="AA3241" s="195"/>
      <c r="AB3241" s="195"/>
      <c r="AC3241" s="195"/>
      <c r="AD3241" s="195"/>
      <c r="AE3241" s="195"/>
      <c r="AF3241" s="198"/>
      <c r="AG3241" s="198"/>
      <c r="AH3241" s="195"/>
      <c r="AI3241" s="195"/>
      <c r="AJ3241" s="195"/>
      <c r="AK3241" s="195"/>
      <c r="AL3241" s="195"/>
      <c r="AM3241" s="195"/>
      <c r="AN3241" s="195"/>
      <c r="AO3241" s="195"/>
      <c r="AP3241" s="195"/>
      <c r="AQ3241" s="195"/>
      <c r="AR3241" s="195"/>
      <c r="AS3241" s="195"/>
      <c r="AT3241" s="195"/>
      <c r="AU3241" s="195"/>
      <c r="AV3241" s="195"/>
      <c r="AW3241" s="195"/>
      <c r="AX3241" s="195"/>
      <c r="AY3241" s="195"/>
      <c r="AZ3241" s="195"/>
      <c r="BA3241" s="195"/>
      <c r="BB3241" s="195"/>
      <c r="BC3241" s="195"/>
      <c r="BD3241" s="195"/>
      <c r="BE3241" s="195"/>
      <c r="BF3241" s="195"/>
      <c r="BG3241" s="195"/>
      <c r="BH3241" s="195"/>
      <c r="BI3241" s="195"/>
      <c r="BJ3241" s="195"/>
      <c r="BK3241" s="195"/>
      <c r="BL3241" s="195"/>
      <c r="BM3241" s="195"/>
      <c r="BN3241" s="195"/>
      <c r="BO3241" s="247"/>
      <c r="BP3241" s="600">
        <f>IF((J3237+L3239)=0,0,(J3237/(J3237+L3239)*100)%)</f>
        <v>0</v>
      </c>
      <c r="BQ3241" s="601"/>
      <c r="BR3241" s="600">
        <f>IF((L3237+J3239)=0,0,(L3237/(L3237+J3239)*100)%)</f>
        <v>0</v>
      </c>
      <c r="BS3241" s="601"/>
      <c r="BT3241" s="268"/>
    </row>
    <row r="3242" spans="1:75" s="85" customFormat="1" ht="79.5" hidden="1" customHeight="1" thickTop="1" thickBot="1" x14ac:dyDescent="0.55000000000000004">
      <c r="A3242" s="279"/>
      <c r="B3242" s="682" t="s">
        <v>59</v>
      </c>
      <c r="C3242" s="683"/>
      <c r="D3242" s="608" t="s">
        <v>53</v>
      </c>
      <c r="E3242" s="608"/>
      <c r="F3242" s="608"/>
      <c r="G3242" s="730"/>
      <c r="H3242" s="589"/>
      <c r="I3242" s="590"/>
      <c r="J3242" s="591"/>
      <c r="K3242" s="200"/>
      <c r="L3242" s="589"/>
      <c r="M3242" s="590"/>
      <c r="N3242" s="591"/>
      <c r="O3242" s="592" t="s">
        <v>46</v>
      </c>
      <c r="P3242" s="593"/>
      <c r="Q3242" s="593"/>
      <c r="R3242" s="593"/>
      <c r="S3242" s="589"/>
      <c r="T3242" s="590"/>
      <c r="U3242" s="591"/>
      <c r="V3242" s="200"/>
      <c r="W3242" s="589"/>
      <c r="X3242" s="590"/>
      <c r="Y3242" s="591"/>
      <c r="Z3242" s="592" t="s">
        <v>48</v>
      </c>
      <c r="AA3242" s="593"/>
      <c r="AB3242" s="593"/>
      <c r="AC3242" s="594"/>
      <c r="AD3242" s="589"/>
      <c r="AE3242" s="590"/>
      <c r="AF3242" s="591"/>
      <c r="AG3242" s="200"/>
      <c r="AH3242" s="589"/>
      <c r="AI3242" s="590"/>
      <c r="AJ3242" s="591"/>
      <c r="AK3242" s="592" t="s">
        <v>52</v>
      </c>
      <c r="AL3242" s="593"/>
      <c r="AM3242" s="593"/>
      <c r="AN3242" s="594"/>
      <c r="AO3242" s="589"/>
      <c r="AP3242" s="590"/>
      <c r="AQ3242" s="591"/>
      <c r="AR3242" s="204"/>
      <c r="AS3242" s="589"/>
      <c r="AT3242" s="590"/>
      <c r="AU3242" s="591"/>
      <c r="AV3242" s="258"/>
      <c r="AW3242" s="258"/>
      <c r="AX3242" s="258"/>
      <c r="AY3242" s="258"/>
      <c r="AZ3242" s="532" t="s">
        <v>20</v>
      </c>
      <c r="BA3242" s="532"/>
      <c r="BB3242" s="532"/>
      <c r="BC3242" s="532"/>
      <c r="BD3242" s="615"/>
      <c r="BE3242" s="616">
        <f>BL3237</f>
        <v>0</v>
      </c>
      <c r="BF3242" s="617"/>
      <c r="BG3242" s="618"/>
      <c r="BH3242" s="205"/>
      <c r="BI3242" s="616">
        <f>BL3239</f>
        <v>0</v>
      </c>
      <c r="BJ3242" s="617"/>
      <c r="BK3242" s="618"/>
      <c r="BL3242" s="206"/>
      <c r="BM3242" s="206"/>
      <c r="BN3242" s="206"/>
      <c r="BO3242" s="248"/>
      <c r="BP3242" s="87"/>
      <c r="BQ3242" s="87"/>
      <c r="BR3242" s="81"/>
      <c r="BS3242" s="81"/>
      <c r="BT3242" s="279"/>
    </row>
    <row r="3243" spans="1:75" ht="15.6" hidden="1" customHeight="1" thickTop="1" thickBot="1" x14ac:dyDescent="0.55000000000000004">
      <c r="A3243" s="268"/>
      <c r="B3243" s="230"/>
      <c r="C3243" s="191"/>
      <c r="D3243" s="196"/>
      <c r="E3243" s="196"/>
      <c r="F3243" s="199"/>
      <c r="G3243" s="199"/>
      <c r="H3243" s="202"/>
      <c r="I3243" s="202"/>
      <c r="J3243" s="202"/>
      <c r="K3243" s="202"/>
      <c r="L3243" s="202"/>
      <c r="M3243" s="202"/>
      <c r="N3243" s="202"/>
      <c r="O3243" s="199"/>
      <c r="P3243" s="199"/>
      <c r="Q3243" s="199"/>
      <c r="R3243" s="199"/>
      <c r="S3243" s="202"/>
      <c r="T3243" s="202"/>
      <c r="U3243" s="202"/>
      <c r="V3243" s="201"/>
      <c r="W3243" s="202"/>
      <c r="X3243" s="202"/>
      <c r="Y3243" s="202"/>
      <c r="Z3243" s="199"/>
      <c r="AA3243" s="199"/>
      <c r="AB3243" s="199"/>
      <c r="AC3243" s="199"/>
      <c r="AD3243" s="202"/>
      <c r="AE3243" s="202"/>
      <c r="AF3243" s="202"/>
      <c r="AG3243" s="202"/>
      <c r="AH3243" s="201"/>
      <c r="AI3243" s="201"/>
      <c r="AJ3243" s="202"/>
      <c r="AK3243" s="199"/>
      <c r="AL3243" s="199"/>
      <c r="AM3243" s="199"/>
      <c r="AN3243" s="199"/>
      <c r="AO3243" s="202"/>
      <c r="AP3243" s="202"/>
      <c r="AQ3243" s="202"/>
      <c r="AR3243" s="202"/>
      <c r="AS3243" s="202"/>
      <c r="AT3243" s="204"/>
      <c r="AU3243" s="204"/>
      <c r="AV3243" s="207"/>
      <c r="AW3243" s="207"/>
      <c r="AX3243" s="207"/>
      <c r="AY3243" s="207"/>
      <c r="AZ3243" s="199"/>
      <c r="BA3243" s="208"/>
      <c r="BB3243" s="208"/>
      <c r="BC3243" s="209"/>
      <c r="BD3243" s="210"/>
      <c r="BE3243" s="211"/>
      <c r="BF3243" s="211"/>
      <c r="BG3243" s="204"/>
      <c r="BH3243" s="212"/>
      <c r="BI3243" s="213"/>
      <c r="BJ3243" s="213"/>
      <c r="BK3243" s="204"/>
      <c r="BL3243" s="207"/>
      <c r="BM3243" s="207"/>
      <c r="BN3243" s="207"/>
      <c r="BO3243" s="249"/>
      <c r="BP3243" s="88"/>
      <c r="BQ3243" s="88"/>
      <c r="BR3243" s="65"/>
      <c r="BS3243" s="65"/>
      <c r="BT3243" s="268"/>
    </row>
    <row r="3244" spans="1:75" s="85" customFormat="1" ht="79.5" hidden="1" customHeight="1" thickTop="1" thickBot="1" x14ac:dyDescent="0.55000000000000004">
      <c r="A3244" s="279"/>
      <c r="B3244" s="531" t="s">
        <v>45</v>
      </c>
      <c r="C3244" s="532"/>
      <c r="D3244" s="608" t="s">
        <v>54</v>
      </c>
      <c r="E3244" s="608"/>
      <c r="F3244" s="608"/>
      <c r="G3244" s="730"/>
      <c r="H3244" s="616">
        <f>H3242</f>
        <v>0</v>
      </c>
      <c r="I3244" s="617"/>
      <c r="J3244" s="618"/>
      <c r="K3244" s="200"/>
      <c r="L3244" s="616">
        <f>L3242</f>
        <v>0</v>
      </c>
      <c r="M3244" s="617"/>
      <c r="N3244" s="618"/>
      <c r="O3244" s="592" t="s">
        <v>50</v>
      </c>
      <c r="P3244" s="593"/>
      <c r="Q3244" s="593"/>
      <c r="R3244" s="593"/>
      <c r="S3244" s="616">
        <f>S3242-H3242</f>
        <v>0</v>
      </c>
      <c r="T3244" s="617"/>
      <c r="U3244" s="618"/>
      <c r="V3244" s="200"/>
      <c r="W3244" s="616">
        <f>W3242-L3242</f>
        <v>0</v>
      </c>
      <c r="X3244" s="617"/>
      <c r="Y3244" s="618"/>
      <c r="Z3244" s="592" t="s">
        <v>49</v>
      </c>
      <c r="AA3244" s="593"/>
      <c r="AB3244" s="593"/>
      <c r="AC3244" s="594"/>
      <c r="AD3244" s="616">
        <f>AD3242-S3242</f>
        <v>0</v>
      </c>
      <c r="AE3244" s="617"/>
      <c r="AF3244" s="618"/>
      <c r="AG3244" s="200"/>
      <c r="AH3244" s="616">
        <f>AH3242-W3242</f>
        <v>0</v>
      </c>
      <c r="AI3244" s="617"/>
      <c r="AJ3244" s="618"/>
      <c r="AK3244" s="592" t="s">
        <v>51</v>
      </c>
      <c r="AL3244" s="593"/>
      <c r="AM3244" s="593"/>
      <c r="AN3244" s="594"/>
      <c r="AO3244" s="616">
        <f>AO3242-AD3242</f>
        <v>0</v>
      </c>
      <c r="AP3244" s="617"/>
      <c r="AQ3244" s="618"/>
      <c r="AR3244" s="204"/>
      <c r="AS3244" s="616">
        <f>AS3242-AH3242</f>
        <v>0</v>
      </c>
      <c r="AT3244" s="617"/>
      <c r="AU3244" s="618"/>
      <c r="AV3244" s="258"/>
      <c r="AW3244" s="258"/>
      <c r="AX3244" s="258"/>
      <c r="AY3244" s="258"/>
      <c r="AZ3244" s="532" t="s">
        <v>44</v>
      </c>
      <c r="BA3244" s="532"/>
      <c r="BB3244" s="532"/>
      <c r="BC3244" s="532"/>
      <c r="BD3244" s="615"/>
      <c r="BE3244" s="616">
        <f>BE3242-AO3242</f>
        <v>0</v>
      </c>
      <c r="BF3244" s="617"/>
      <c r="BG3244" s="618"/>
      <c r="BH3244" s="214"/>
      <c r="BI3244" s="616">
        <f>BI3242-AS3242</f>
        <v>0</v>
      </c>
      <c r="BJ3244" s="617"/>
      <c r="BK3244" s="618"/>
      <c r="BL3244" s="206"/>
      <c r="BM3244" s="206"/>
      <c r="BN3244" s="206"/>
      <c r="BO3244" s="248"/>
      <c r="BP3244" s="87"/>
      <c r="BQ3244" s="87"/>
      <c r="BR3244" s="81"/>
      <c r="BS3244" s="81"/>
      <c r="BT3244" s="279"/>
      <c r="BW3244" s="79"/>
    </row>
    <row r="3245" spans="1:75" ht="18.75" hidden="1" customHeight="1" thickTop="1" thickBot="1" x14ac:dyDescent="0.5">
      <c r="A3245" s="268"/>
      <c r="B3245" s="231"/>
      <c r="C3245" s="197"/>
      <c r="D3245" s="197"/>
      <c r="E3245" s="197"/>
      <c r="F3245" s="254"/>
      <c r="G3245" s="254"/>
      <c r="H3245" s="197"/>
      <c r="I3245" s="197"/>
      <c r="J3245" s="197"/>
      <c r="K3245" s="197"/>
      <c r="L3245" s="197"/>
      <c r="M3245" s="197"/>
      <c r="N3245" s="197"/>
      <c r="O3245" s="197"/>
      <c r="P3245" s="197"/>
      <c r="Q3245" s="197"/>
      <c r="R3245" s="197"/>
      <c r="S3245" s="197"/>
      <c r="T3245" s="197"/>
      <c r="U3245" s="197"/>
      <c r="V3245" s="197"/>
      <c r="W3245" s="197"/>
      <c r="X3245" s="197"/>
      <c r="Y3245" s="197"/>
      <c r="Z3245" s="197"/>
      <c r="AA3245" s="197"/>
      <c r="AB3245" s="197"/>
      <c r="AC3245" s="197"/>
      <c r="AD3245" s="197"/>
      <c r="AE3245" s="197"/>
      <c r="AF3245" s="203"/>
      <c r="AG3245" s="203"/>
      <c r="AH3245" s="197"/>
      <c r="AI3245" s="197"/>
      <c r="AJ3245" s="197"/>
      <c r="AK3245" s="197"/>
      <c r="AL3245" s="197"/>
      <c r="AM3245" s="197"/>
      <c r="AN3245" s="197"/>
      <c r="AO3245" s="197"/>
      <c r="AP3245" s="197"/>
      <c r="AQ3245" s="197"/>
      <c r="AR3245" s="197"/>
      <c r="AS3245" s="197"/>
      <c r="AT3245" s="197"/>
      <c r="AU3245" s="197"/>
      <c r="AV3245" s="197"/>
      <c r="AW3245" s="197"/>
      <c r="AX3245" s="197"/>
      <c r="AY3245" s="197"/>
      <c r="AZ3245" s="197"/>
      <c r="BA3245" s="640" t="s">
        <v>153</v>
      </c>
      <c r="BB3245" s="640"/>
      <c r="BC3245" s="640"/>
      <c r="BD3245" s="640"/>
      <c r="BE3245" s="640"/>
      <c r="BF3245" s="640"/>
      <c r="BG3245" s="640"/>
      <c r="BH3245" s="640"/>
      <c r="BI3245" s="640"/>
      <c r="BJ3245" s="640"/>
      <c r="BK3245" s="640"/>
      <c r="BL3245" s="640"/>
      <c r="BM3245" s="640"/>
      <c r="BN3245" s="640"/>
      <c r="BO3245" s="250"/>
      <c r="BP3245" s="89"/>
      <c r="BQ3245" s="89"/>
      <c r="BR3245" s="65"/>
      <c r="BS3245" s="65"/>
      <c r="BT3245" s="268"/>
    </row>
    <row r="3246" spans="1:75" s="255" customFormat="1" ht="13.5" hidden="1" customHeight="1" thickTop="1" x14ac:dyDescent="0.45">
      <c r="A3246" s="268"/>
      <c r="B3246" s="269"/>
      <c r="C3246" s="268"/>
      <c r="D3246" s="268"/>
      <c r="E3246" s="268"/>
      <c r="F3246" s="270"/>
      <c r="G3246" s="270"/>
      <c r="H3246" s="268"/>
      <c r="I3246" s="268"/>
      <c r="J3246" s="268"/>
      <c r="K3246" s="268"/>
      <c r="L3246" s="268"/>
      <c r="M3246" s="268"/>
      <c r="N3246" s="268"/>
      <c r="O3246" s="268"/>
      <c r="P3246" s="268"/>
      <c r="Q3246" s="268"/>
      <c r="R3246" s="268"/>
      <c r="S3246" s="268"/>
      <c r="T3246" s="268"/>
      <c r="U3246" s="268"/>
      <c r="V3246" s="268"/>
      <c r="W3246" s="268"/>
      <c r="X3246" s="268"/>
      <c r="Y3246" s="268"/>
      <c r="Z3246" s="268"/>
      <c r="AA3246" s="268"/>
      <c r="AB3246" s="268"/>
      <c r="AC3246" s="268"/>
      <c r="AD3246" s="268"/>
      <c r="AE3246" s="268"/>
      <c r="AF3246" s="271"/>
      <c r="AG3246" s="271"/>
      <c r="AH3246" s="268"/>
      <c r="AI3246" s="268"/>
      <c r="AJ3246" s="268"/>
      <c r="AK3246" s="268"/>
      <c r="AL3246" s="268"/>
      <c r="AM3246" s="268"/>
      <c r="AN3246" s="268"/>
      <c r="AO3246" s="268"/>
      <c r="AP3246" s="268"/>
      <c r="AQ3246" s="268"/>
      <c r="AR3246" s="268"/>
      <c r="AS3246" s="268"/>
      <c r="AT3246" s="268"/>
      <c r="AU3246" s="268"/>
      <c r="AV3246" s="268"/>
      <c r="AW3246" s="268"/>
      <c r="AX3246" s="268"/>
      <c r="AY3246" s="268"/>
      <c r="AZ3246" s="268"/>
      <c r="BA3246" s="268"/>
      <c r="BB3246" s="268"/>
      <c r="BC3246" s="268"/>
      <c r="BD3246" s="268"/>
      <c r="BE3246" s="268"/>
      <c r="BF3246" s="268"/>
      <c r="BG3246" s="268"/>
      <c r="BH3246" s="268"/>
      <c r="BI3246" s="268"/>
      <c r="BJ3246" s="268"/>
      <c r="BK3246" s="268"/>
      <c r="BL3246" s="268"/>
      <c r="BM3246" s="268"/>
      <c r="BN3246" s="268"/>
      <c r="BO3246" s="272"/>
      <c r="BP3246" s="272"/>
      <c r="BQ3246" s="272"/>
      <c r="BR3246" s="268"/>
      <c r="BS3246" s="268"/>
      <c r="BT3246" s="268"/>
    </row>
    <row r="3247" spans="1:75" s="69" customFormat="1" ht="33.75" hidden="1" x14ac:dyDescent="0.5">
      <c r="A3247" s="273"/>
      <c r="B3247" s="695" t="s">
        <v>9</v>
      </c>
      <c r="C3247" s="695"/>
      <c r="D3247" s="695"/>
      <c r="E3247" s="695"/>
      <c r="F3247" s="695"/>
      <c r="G3247" s="695"/>
      <c r="H3247" s="695"/>
      <c r="I3247" s="695"/>
      <c r="J3247" s="695"/>
      <c r="K3247" s="695"/>
      <c r="L3247" s="695"/>
      <c r="M3247" s="695"/>
      <c r="N3247" s="695"/>
      <c r="O3247" s="695"/>
      <c r="P3247" s="695"/>
      <c r="Q3247" s="695"/>
      <c r="R3247" s="695"/>
      <c r="S3247" s="695"/>
      <c r="T3247" s="695"/>
      <c r="U3247" s="695"/>
      <c r="V3247" s="695"/>
      <c r="W3247" s="695"/>
      <c r="X3247" s="695"/>
      <c r="Y3247" s="695"/>
      <c r="Z3247" s="695"/>
      <c r="AA3247" s="695"/>
      <c r="AB3247" s="695"/>
      <c r="AC3247" s="695"/>
      <c r="AD3247" s="695"/>
      <c r="AE3247" s="695"/>
      <c r="AF3247" s="695"/>
      <c r="AG3247" s="695"/>
      <c r="AH3247" s="695"/>
      <c r="AI3247" s="695"/>
      <c r="AJ3247" s="695"/>
      <c r="AK3247" s="695"/>
      <c r="AL3247" s="695"/>
      <c r="AM3247" s="695"/>
      <c r="AN3247" s="695"/>
      <c r="AO3247" s="695"/>
      <c r="AP3247" s="695"/>
      <c r="AQ3247" s="695"/>
      <c r="AR3247" s="695"/>
      <c r="AS3247" s="695"/>
      <c r="AT3247" s="695"/>
      <c r="AU3247" s="695"/>
      <c r="AV3247" s="695"/>
      <c r="AW3247" s="695"/>
      <c r="AX3247" s="695"/>
      <c r="AY3247" s="695"/>
      <c r="AZ3247" s="695"/>
      <c r="BA3247" s="695"/>
      <c r="BB3247" s="695"/>
      <c r="BC3247" s="695"/>
      <c r="BD3247" s="695"/>
      <c r="BE3247" s="695"/>
      <c r="BF3247" s="695"/>
      <c r="BG3247" s="695"/>
      <c r="BH3247" s="695"/>
      <c r="BI3247" s="695"/>
      <c r="BJ3247" s="695"/>
      <c r="BK3247" s="695"/>
      <c r="BL3247" s="695"/>
      <c r="BM3247" s="695"/>
      <c r="BN3247" s="695"/>
      <c r="BO3247" s="175"/>
      <c r="BP3247" s="175"/>
      <c r="BQ3247" s="175"/>
      <c r="BR3247" s="68"/>
      <c r="BS3247" s="68"/>
      <c r="BT3247" s="273"/>
    </row>
    <row r="3248" spans="1:75" ht="10.9" hidden="1" customHeight="1" x14ac:dyDescent="0.45">
      <c r="A3248" s="268"/>
      <c r="B3248" s="227"/>
      <c r="C3248" s="177"/>
      <c r="D3248" s="177"/>
      <c r="E3248" s="177"/>
      <c r="F3248" s="178"/>
      <c r="G3248" s="178"/>
      <c r="H3248" s="177"/>
      <c r="I3248" s="177"/>
      <c r="J3248" s="177"/>
      <c r="K3248" s="177"/>
      <c r="L3248" s="177"/>
      <c r="M3248" s="177"/>
      <c r="N3248" s="177"/>
      <c r="O3248" s="177"/>
      <c r="P3248" s="177"/>
      <c r="Q3248" s="177"/>
      <c r="R3248" s="177"/>
      <c r="S3248" s="177"/>
      <c r="T3248" s="177"/>
      <c r="U3248" s="177"/>
      <c r="V3248" s="177"/>
      <c r="W3248" s="177"/>
      <c r="X3248" s="177"/>
      <c r="Y3248" s="177"/>
      <c r="Z3248" s="177"/>
      <c r="AA3248" s="177"/>
      <c r="AB3248" s="177"/>
      <c r="AC3248" s="177"/>
      <c r="AD3248" s="177"/>
      <c r="AE3248" s="177"/>
      <c r="AF3248" s="179"/>
      <c r="AG3248" s="179"/>
      <c r="AH3248" s="177"/>
      <c r="AI3248" s="177"/>
      <c r="AJ3248" s="177"/>
      <c r="AK3248" s="177"/>
      <c r="AL3248" s="177"/>
      <c r="AM3248" s="177"/>
      <c r="AN3248" s="177"/>
      <c r="AO3248" s="177"/>
      <c r="AP3248" s="177"/>
      <c r="AQ3248" s="177"/>
      <c r="AR3248" s="177"/>
      <c r="AS3248" s="177"/>
      <c r="AT3248" s="177"/>
      <c r="AU3248" s="177"/>
      <c r="AV3248" s="177"/>
      <c r="AW3248" s="177"/>
      <c r="AX3248" s="177"/>
      <c r="AY3248" s="177"/>
      <c r="AZ3248" s="177"/>
      <c r="BA3248" s="177"/>
      <c r="BB3248" s="177"/>
      <c r="BC3248" s="177"/>
      <c r="BD3248" s="177"/>
      <c r="BE3248" s="177"/>
      <c r="BF3248" s="177"/>
      <c r="BG3248" s="177"/>
      <c r="BH3248" s="177"/>
      <c r="BI3248" s="177"/>
      <c r="BJ3248" s="177"/>
      <c r="BK3248" s="177"/>
      <c r="BL3248" s="177"/>
      <c r="BM3248" s="177"/>
      <c r="BN3248" s="259"/>
      <c r="BO3248" s="245"/>
      <c r="BP3248" s="259"/>
      <c r="BQ3248" s="259"/>
      <c r="BR3248" s="65"/>
      <c r="BS3248" s="65"/>
      <c r="BT3248" s="268"/>
    </row>
    <row r="3249" spans="1:72" s="70" customFormat="1" ht="36.75" hidden="1" customHeight="1" x14ac:dyDescent="0.45">
      <c r="A3249" s="274"/>
      <c r="B3249" s="227"/>
      <c r="C3249" s="176"/>
      <c r="D3249" s="226" t="s">
        <v>10</v>
      </c>
      <c r="E3249" s="713" t="str">
        <f>IF(ROSTER!D$3="","",ROSTER!D$3)</f>
        <v/>
      </c>
      <c r="F3249" s="713"/>
      <c r="G3249" s="713"/>
      <c r="H3249" s="713"/>
      <c r="I3249" s="713"/>
      <c r="J3249" s="713"/>
      <c r="K3249" s="713"/>
      <c r="L3249" s="713"/>
      <c r="M3249" s="713"/>
      <c r="N3249" s="713"/>
      <c r="O3249" s="713"/>
      <c r="P3249" s="713"/>
      <c r="Q3249" s="713"/>
      <c r="R3249" s="713"/>
      <c r="S3249" s="713"/>
      <c r="T3249" s="713"/>
      <c r="U3249" s="713"/>
      <c r="V3249" s="713"/>
      <c r="W3249" s="713"/>
      <c r="X3249" s="713"/>
      <c r="Y3249" s="713"/>
      <c r="Z3249" s="713"/>
      <c r="AA3249" s="713"/>
      <c r="AB3249" s="713"/>
      <c r="AC3249" s="713"/>
      <c r="AD3249" s="180"/>
      <c r="AE3249" s="719" t="s">
        <v>11</v>
      </c>
      <c r="AF3249" s="719"/>
      <c r="AG3249" s="719"/>
      <c r="AH3249" s="719"/>
      <c r="AI3249" s="719"/>
      <c r="AJ3249" s="719"/>
      <c r="AK3249" s="719"/>
      <c r="AL3249" s="717"/>
      <c r="AM3249" s="717"/>
      <c r="AN3249" s="717"/>
      <c r="AO3249" s="717"/>
      <c r="AP3249" s="717"/>
      <c r="AQ3249" s="717"/>
      <c r="AR3249" s="717"/>
      <c r="AS3249" s="717"/>
      <c r="AT3249" s="717"/>
      <c r="AU3249" s="717"/>
      <c r="AV3249" s="717"/>
      <c r="AW3249" s="717"/>
      <c r="AX3249" s="717"/>
      <c r="AY3249" s="717"/>
      <c r="AZ3249" s="717"/>
      <c r="BA3249" s="717"/>
      <c r="BB3249" s="717"/>
      <c r="BC3249" s="717"/>
      <c r="BD3249" s="717"/>
      <c r="BE3249" s="717"/>
      <c r="BF3249" s="717"/>
      <c r="BG3249" s="717"/>
      <c r="BH3249" s="717"/>
      <c r="BI3249" s="717"/>
      <c r="BJ3249" s="717"/>
      <c r="BK3249" s="717"/>
      <c r="BL3249" s="717"/>
      <c r="BM3249" s="717"/>
      <c r="BN3249" s="259"/>
      <c r="BO3249" s="246" t="s">
        <v>130</v>
      </c>
      <c r="BP3249" s="259"/>
      <c r="BQ3249" s="259"/>
      <c r="BR3249" s="66"/>
      <c r="BS3249" s="66"/>
      <c r="BT3249" s="274"/>
    </row>
    <row r="3250" spans="1:72" ht="8.85" hidden="1" customHeight="1" x14ac:dyDescent="0.45">
      <c r="A3250" s="275"/>
      <c r="B3250" s="227"/>
      <c r="C3250" s="179" t="s">
        <v>38</v>
      </c>
      <c r="D3250" s="179"/>
      <c r="E3250" s="179"/>
      <c r="F3250" s="181"/>
      <c r="G3250" s="181"/>
      <c r="H3250" s="179"/>
      <c r="I3250" s="179"/>
      <c r="J3250" s="182"/>
      <c r="K3250" s="182"/>
      <c r="L3250" s="182"/>
      <c r="M3250" s="182"/>
      <c r="N3250" s="182"/>
      <c r="O3250" s="182"/>
      <c r="P3250" s="182"/>
      <c r="Q3250" s="182"/>
      <c r="R3250" s="182"/>
      <c r="S3250" s="182"/>
      <c r="T3250" s="182"/>
      <c r="U3250" s="182"/>
      <c r="V3250" s="182"/>
      <c r="W3250" s="182"/>
      <c r="X3250" s="182"/>
      <c r="Y3250" s="182"/>
      <c r="Z3250" s="182"/>
      <c r="AA3250" s="182"/>
      <c r="AB3250" s="182"/>
      <c r="AC3250" s="182"/>
      <c r="AD3250" s="182"/>
      <c r="AE3250" s="182"/>
      <c r="AF3250" s="182"/>
      <c r="AG3250" s="179"/>
      <c r="AH3250" s="183"/>
      <c r="AI3250" s="184"/>
      <c r="AJ3250" s="184"/>
      <c r="AK3250" s="184"/>
      <c r="AL3250" s="184"/>
      <c r="AM3250" s="184"/>
      <c r="AN3250" s="184"/>
      <c r="AO3250" s="185"/>
      <c r="AP3250" s="186"/>
      <c r="AQ3250" s="186"/>
      <c r="AR3250" s="186"/>
      <c r="AS3250" s="186"/>
      <c r="AT3250" s="186"/>
      <c r="AU3250" s="186"/>
      <c r="AV3250" s="186"/>
      <c r="AW3250" s="186"/>
      <c r="AX3250" s="186"/>
      <c r="AY3250" s="186"/>
      <c r="AZ3250" s="186"/>
      <c r="BA3250" s="186"/>
      <c r="BB3250" s="186"/>
      <c r="BC3250" s="186"/>
      <c r="BD3250" s="186"/>
      <c r="BE3250" s="186"/>
      <c r="BF3250" s="186"/>
      <c r="BG3250" s="186"/>
      <c r="BH3250" s="186"/>
      <c r="BI3250" s="186"/>
      <c r="BJ3250" s="186"/>
      <c r="BK3250" s="186"/>
      <c r="BL3250" s="186"/>
      <c r="BM3250" s="186"/>
      <c r="BN3250" s="186"/>
      <c r="BO3250" s="187"/>
      <c r="BP3250" s="187"/>
      <c r="BQ3250" s="187"/>
      <c r="BR3250" s="71"/>
      <c r="BS3250" s="71"/>
      <c r="BT3250" s="275"/>
    </row>
    <row r="3251" spans="1:72" s="70" customFormat="1" ht="40.5" hidden="1" x14ac:dyDescent="0.45">
      <c r="A3251" s="274"/>
      <c r="B3251" s="227"/>
      <c r="C3251" s="692" t="s">
        <v>37</v>
      </c>
      <c r="D3251" s="692"/>
      <c r="E3251" s="717"/>
      <c r="F3251" s="717"/>
      <c r="G3251" s="717"/>
      <c r="H3251" s="717"/>
      <c r="I3251" s="717"/>
      <c r="J3251" s="717"/>
      <c r="K3251" s="717"/>
      <c r="L3251" s="717"/>
      <c r="M3251" s="717"/>
      <c r="N3251" s="717"/>
      <c r="O3251" s="717"/>
      <c r="P3251" s="717"/>
      <c r="Q3251" s="717"/>
      <c r="R3251" s="717"/>
      <c r="S3251" s="717"/>
      <c r="T3251" s="717"/>
      <c r="U3251" s="717"/>
      <c r="V3251" s="717"/>
      <c r="W3251" s="717"/>
      <c r="X3251" s="717"/>
      <c r="Y3251" s="717"/>
      <c r="Z3251" s="717"/>
      <c r="AA3251" s="717"/>
      <c r="AB3251" s="717"/>
      <c r="AC3251" s="717"/>
      <c r="AD3251" s="180"/>
      <c r="AE3251" s="718" t="s">
        <v>21</v>
      </c>
      <c r="AF3251" s="718"/>
      <c r="AG3251" s="718"/>
      <c r="AH3251" s="718"/>
      <c r="AI3251" s="717"/>
      <c r="AJ3251" s="717"/>
      <c r="AK3251" s="717"/>
      <c r="AL3251" s="717"/>
      <c r="AM3251" s="717"/>
      <c r="AN3251" s="717"/>
      <c r="AO3251" s="717"/>
      <c r="AP3251" s="717"/>
      <c r="AQ3251" s="717"/>
      <c r="AR3251" s="717"/>
      <c r="AS3251" s="717"/>
      <c r="AT3251" s="717"/>
      <c r="AU3251" s="717"/>
      <c r="AV3251" s="717"/>
      <c r="AW3251" s="717"/>
      <c r="AX3251" s="717"/>
      <c r="AY3251" s="717"/>
      <c r="AZ3251" s="717"/>
      <c r="BA3251" s="716" t="s">
        <v>12</v>
      </c>
      <c r="BB3251" s="716"/>
      <c r="BC3251" s="716"/>
      <c r="BD3251" s="708"/>
      <c r="BE3251" s="708"/>
      <c r="BF3251" s="708"/>
      <c r="BG3251" s="708"/>
      <c r="BH3251" s="708"/>
      <c r="BI3251" s="708"/>
      <c r="BJ3251" s="708"/>
      <c r="BK3251" s="708"/>
      <c r="BL3251" s="708"/>
      <c r="BM3251" s="708"/>
      <c r="BN3251" s="188"/>
      <c r="BO3251" s="334"/>
      <c r="BP3251" s="189"/>
      <c r="BQ3251" s="189"/>
      <c r="BR3251" s="72">
        <f>IF(BD3251=0,0,1)</f>
        <v>0</v>
      </c>
      <c r="BS3251" s="73">
        <f>IF((BE3301+BI3301)&gt;(AO3301+AS3301),1,0)</f>
        <v>0</v>
      </c>
      <c r="BT3251" s="276"/>
    </row>
    <row r="3252" spans="1:72" ht="9.6" hidden="1" customHeight="1" x14ac:dyDescent="0.45">
      <c r="A3252" s="268"/>
      <c r="B3252" s="227"/>
      <c r="C3252" s="177"/>
      <c r="D3252" s="177"/>
      <c r="E3252" s="177"/>
      <c r="F3252" s="178"/>
      <c r="G3252" s="178"/>
      <c r="H3252" s="177"/>
      <c r="I3252" s="177"/>
      <c r="J3252" s="177"/>
      <c r="K3252" s="177"/>
      <c r="L3252" s="177"/>
      <c r="M3252" s="177"/>
      <c r="N3252" s="177"/>
      <c r="O3252" s="177"/>
      <c r="P3252" s="177"/>
      <c r="Q3252" s="177"/>
      <c r="R3252" s="177"/>
      <c r="S3252" s="177"/>
      <c r="T3252" s="177"/>
      <c r="U3252" s="177"/>
      <c r="V3252" s="177"/>
      <c r="W3252" s="177"/>
      <c r="X3252" s="177"/>
      <c r="Y3252" s="177"/>
      <c r="Z3252" s="177"/>
      <c r="AA3252" s="177"/>
      <c r="AB3252" s="177"/>
      <c r="AC3252" s="177"/>
      <c r="AD3252" s="177"/>
      <c r="AE3252" s="177"/>
      <c r="AF3252" s="179"/>
      <c r="AG3252" s="179"/>
      <c r="AH3252" s="177"/>
      <c r="AI3252" s="177"/>
      <c r="AJ3252" s="177"/>
      <c r="AK3252" s="177"/>
      <c r="AL3252" s="177"/>
      <c r="AM3252" s="177"/>
      <c r="AN3252" s="177"/>
      <c r="AO3252" s="177"/>
      <c r="AP3252" s="177"/>
      <c r="AQ3252" s="177"/>
      <c r="AR3252" s="177"/>
      <c r="AS3252" s="177"/>
      <c r="AT3252" s="177"/>
      <c r="AU3252" s="177"/>
      <c r="AV3252" s="177"/>
      <c r="AW3252" s="177"/>
      <c r="AX3252" s="177"/>
      <c r="AY3252" s="177"/>
      <c r="AZ3252" s="177"/>
      <c r="BA3252" s="177"/>
      <c r="BB3252" s="177"/>
      <c r="BC3252" s="177"/>
      <c r="BD3252" s="177"/>
      <c r="BE3252" s="177"/>
      <c r="BF3252" s="177"/>
      <c r="BG3252" s="177"/>
      <c r="BH3252" s="177"/>
      <c r="BI3252" s="177"/>
      <c r="BJ3252" s="177"/>
      <c r="BK3252" s="177"/>
      <c r="BL3252" s="177"/>
      <c r="BM3252" s="177"/>
      <c r="BN3252" s="177"/>
      <c r="BO3252" s="190"/>
      <c r="BP3252" s="190"/>
      <c r="BQ3252" s="190"/>
      <c r="BR3252" s="65"/>
      <c r="BS3252" s="65"/>
      <c r="BT3252" s="268"/>
    </row>
    <row r="3253" spans="1:72" ht="8.85" hidden="1" customHeight="1" thickBot="1" x14ac:dyDescent="0.5">
      <c r="A3253" s="268"/>
      <c r="B3253" s="228"/>
      <c r="C3253" s="191"/>
      <c r="D3253" s="191"/>
      <c r="E3253" s="191"/>
      <c r="F3253" s="192"/>
      <c r="G3253" s="192"/>
      <c r="H3253" s="191"/>
      <c r="I3253" s="191"/>
      <c r="J3253" s="191"/>
      <c r="K3253" s="191"/>
      <c r="L3253" s="191"/>
      <c r="M3253" s="191"/>
      <c r="N3253" s="191"/>
      <c r="O3253" s="191"/>
      <c r="P3253" s="191"/>
      <c r="Q3253" s="191"/>
      <c r="R3253" s="191"/>
      <c r="S3253" s="191"/>
      <c r="T3253" s="191"/>
      <c r="U3253" s="191"/>
      <c r="V3253" s="191"/>
      <c r="W3253" s="191"/>
      <c r="X3253" s="191"/>
      <c r="Y3253" s="191"/>
      <c r="Z3253" s="191"/>
      <c r="AA3253" s="191"/>
      <c r="AB3253" s="191"/>
      <c r="AC3253" s="191"/>
      <c r="AD3253" s="191"/>
      <c r="AE3253" s="191"/>
      <c r="AF3253" s="193"/>
      <c r="AG3253" s="193"/>
      <c r="AH3253" s="191"/>
      <c r="AI3253" s="191"/>
      <c r="AJ3253" s="191"/>
      <c r="AK3253" s="191"/>
      <c r="AL3253" s="191"/>
      <c r="AM3253" s="191"/>
      <c r="AN3253" s="191"/>
      <c r="AO3253" s="191"/>
      <c r="AP3253" s="191"/>
      <c r="AQ3253" s="191"/>
      <c r="AR3253" s="191"/>
      <c r="AS3253" s="191"/>
      <c r="AT3253" s="191"/>
      <c r="AU3253" s="191"/>
      <c r="AV3253" s="191"/>
      <c r="AW3253" s="191"/>
      <c r="AX3253" s="191"/>
      <c r="AY3253" s="191"/>
      <c r="AZ3253" s="191"/>
      <c r="BA3253" s="191"/>
      <c r="BB3253" s="191"/>
      <c r="BC3253" s="191"/>
      <c r="BD3253" s="191"/>
      <c r="BE3253" s="191"/>
      <c r="BF3253" s="191"/>
      <c r="BG3253" s="191"/>
      <c r="BH3253" s="191"/>
      <c r="BI3253" s="191"/>
      <c r="BJ3253" s="191"/>
      <c r="BK3253" s="191"/>
      <c r="BL3253" s="191"/>
      <c r="BM3253" s="191"/>
      <c r="BN3253" s="191"/>
      <c r="BO3253" s="194"/>
      <c r="BP3253" s="194"/>
      <c r="BQ3253" s="194"/>
      <c r="BR3253" s="65"/>
      <c r="BS3253" s="65"/>
      <c r="BT3253" s="268"/>
    </row>
    <row r="3254" spans="1:72" s="70" customFormat="1" ht="40.5" hidden="1" customHeight="1" thickTop="1" x14ac:dyDescent="0.4">
      <c r="A3254" s="276"/>
      <c r="B3254" s="684" t="s">
        <v>0</v>
      </c>
      <c r="C3254" s="686" t="s">
        <v>1</v>
      </c>
      <c r="D3254" s="687"/>
      <c r="E3254" s="282" t="s">
        <v>28</v>
      </c>
      <c r="F3254" s="665" t="s">
        <v>93</v>
      </c>
      <c r="G3254" s="665" t="s">
        <v>94</v>
      </c>
      <c r="H3254" s="722" t="s">
        <v>40</v>
      </c>
      <c r="I3254" s="723"/>
      <c r="J3254" s="595" t="s">
        <v>7</v>
      </c>
      <c r="K3254" s="595"/>
      <c r="L3254" s="595"/>
      <c r="M3254" s="595"/>
      <c r="N3254" s="595"/>
      <c r="O3254" s="595"/>
      <c r="P3254" s="595" t="s">
        <v>2</v>
      </c>
      <c r="Q3254" s="595"/>
      <c r="R3254" s="595"/>
      <c r="S3254" s="595"/>
      <c r="T3254" s="595"/>
      <c r="U3254" s="595"/>
      <c r="V3254" s="659" t="s">
        <v>34</v>
      </c>
      <c r="W3254" s="660"/>
      <c r="X3254" s="659" t="s">
        <v>35</v>
      </c>
      <c r="Y3254" s="660"/>
      <c r="Z3254" s="659" t="s">
        <v>43</v>
      </c>
      <c r="AA3254" s="660"/>
      <c r="AB3254" s="595" t="s">
        <v>6</v>
      </c>
      <c r="AC3254" s="595"/>
      <c r="AD3254" s="595"/>
      <c r="AE3254" s="595"/>
      <c r="AF3254" s="595"/>
      <c r="AG3254" s="595"/>
      <c r="AH3254" s="595" t="s">
        <v>63</v>
      </c>
      <c r="AI3254" s="595"/>
      <c r="AJ3254" s="595"/>
      <c r="AK3254" s="595"/>
      <c r="AL3254" s="595"/>
      <c r="AM3254" s="595"/>
      <c r="AN3254" s="595" t="s">
        <v>64</v>
      </c>
      <c r="AO3254" s="595"/>
      <c r="AP3254" s="595"/>
      <c r="AQ3254" s="595"/>
      <c r="AR3254" s="595"/>
      <c r="AS3254" s="595"/>
      <c r="AT3254" s="595" t="s">
        <v>65</v>
      </c>
      <c r="AU3254" s="595"/>
      <c r="AV3254" s="595"/>
      <c r="AW3254" s="595"/>
      <c r="AX3254" s="595"/>
      <c r="AY3254" s="596"/>
      <c r="AZ3254" s="595" t="s">
        <v>4</v>
      </c>
      <c r="BA3254" s="595"/>
      <c r="BB3254" s="595"/>
      <c r="BC3254" s="595"/>
      <c r="BD3254" s="595"/>
      <c r="BE3254" s="597"/>
      <c r="BF3254" s="595" t="s">
        <v>66</v>
      </c>
      <c r="BG3254" s="595"/>
      <c r="BH3254" s="595"/>
      <c r="BI3254" s="595"/>
      <c r="BJ3254" s="595"/>
      <c r="BK3254" s="596"/>
      <c r="BL3254" s="651" t="s">
        <v>25</v>
      </c>
      <c r="BM3254" s="652"/>
      <c r="BN3254" s="653"/>
      <c r="BO3254" s="598" t="s">
        <v>100</v>
      </c>
      <c r="BP3254" s="598" t="s">
        <v>81</v>
      </c>
      <c r="BQ3254" s="598" t="s">
        <v>82</v>
      </c>
      <c r="BR3254" s="74"/>
      <c r="BS3254" s="74"/>
      <c r="BT3254" s="276"/>
    </row>
    <row r="3255" spans="1:72" s="70" customFormat="1" ht="41.25" hidden="1" customHeight="1" x14ac:dyDescent="0.4">
      <c r="A3255" s="276"/>
      <c r="B3255" s="685"/>
      <c r="C3255" s="688"/>
      <c r="D3255" s="689"/>
      <c r="E3255" s="221" t="s">
        <v>95</v>
      </c>
      <c r="F3255" s="666"/>
      <c r="G3255" s="666"/>
      <c r="H3255" s="724"/>
      <c r="I3255" s="725"/>
      <c r="J3255" s="645" t="s">
        <v>17</v>
      </c>
      <c r="K3255" s="646"/>
      <c r="L3255" s="641" t="s">
        <v>18</v>
      </c>
      <c r="M3255" s="642"/>
      <c r="N3255" s="657" t="s">
        <v>19</v>
      </c>
      <c r="O3255" s="658" t="s">
        <v>8</v>
      </c>
      <c r="P3255" s="645" t="s">
        <v>26</v>
      </c>
      <c r="Q3255" s="646"/>
      <c r="R3255" s="641" t="s">
        <v>24</v>
      </c>
      <c r="S3255" s="642"/>
      <c r="T3255" s="657" t="s">
        <v>19</v>
      </c>
      <c r="U3255" s="658"/>
      <c r="V3255" s="661"/>
      <c r="W3255" s="662"/>
      <c r="X3255" s="661"/>
      <c r="Y3255" s="662"/>
      <c r="Z3255" s="661"/>
      <c r="AA3255" s="662"/>
      <c r="AB3255" s="645" t="s">
        <v>47</v>
      </c>
      <c r="AC3255" s="646"/>
      <c r="AD3255" s="641" t="s">
        <v>23</v>
      </c>
      <c r="AE3255" s="642" t="s">
        <v>3</v>
      </c>
      <c r="AF3255" s="643" t="s">
        <v>5</v>
      </c>
      <c r="AG3255" s="644"/>
      <c r="AH3255" s="645" t="s">
        <v>47</v>
      </c>
      <c r="AI3255" s="646"/>
      <c r="AJ3255" s="641" t="s">
        <v>23</v>
      </c>
      <c r="AK3255" s="642" t="s">
        <v>3</v>
      </c>
      <c r="AL3255" s="643" t="s">
        <v>5</v>
      </c>
      <c r="AM3255" s="644"/>
      <c r="AN3255" s="645" t="s">
        <v>47</v>
      </c>
      <c r="AO3255" s="646"/>
      <c r="AP3255" s="641" t="s">
        <v>23</v>
      </c>
      <c r="AQ3255" s="642" t="s">
        <v>3</v>
      </c>
      <c r="AR3255" s="643" t="s">
        <v>5</v>
      </c>
      <c r="AS3255" s="644"/>
      <c r="AT3255" s="645" t="s">
        <v>47</v>
      </c>
      <c r="AU3255" s="646"/>
      <c r="AV3255" s="641" t="s">
        <v>23</v>
      </c>
      <c r="AW3255" s="642" t="s">
        <v>3</v>
      </c>
      <c r="AX3255" s="643" t="s">
        <v>5</v>
      </c>
      <c r="AY3255" s="644"/>
      <c r="AZ3255" s="645" t="s">
        <v>47</v>
      </c>
      <c r="BA3255" s="646"/>
      <c r="BB3255" s="641" t="s">
        <v>23</v>
      </c>
      <c r="BC3255" s="642" t="s">
        <v>3</v>
      </c>
      <c r="BD3255" s="643" t="s">
        <v>5</v>
      </c>
      <c r="BE3255" s="644"/>
      <c r="BF3255" s="645" t="s">
        <v>47</v>
      </c>
      <c r="BG3255" s="646"/>
      <c r="BH3255" s="641" t="s">
        <v>23</v>
      </c>
      <c r="BI3255" s="642" t="s">
        <v>3</v>
      </c>
      <c r="BJ3255" s="643" t="s">
        <v>5</v>
      </c>
      <c r="BK3255" s="644"/>
      <c r="BL3255" s="654"/>
      <c r="BM3255" s="655"/>
      <c r="BN3255" s="656"/>
      <c r="BO3255" s="599"/>
      <c r="BP3255" s="599"/>
      <c r="BQ3255" s="599"/>
      <c r="BR3255" s="74"/>
      <c r="BS3255" s="74"/>
      <c r="BT3255" s="276"/>
    </row>
    <row r="3256" spans="1:72" ht="23.85" hidden="1" customHeight="1" x14ac:dyDescent="0.35">
      <c r="A3256" s="277"/>
      <c r="B3256" s="678" t="str">
        <f>IF(ROSTER!B$8="","",ROSTER!B$8)</f>
        <v/>
      </c>
      <c r="C3256" s="669" t="str">
        <f>IF(ROSTER!C$8="","",ROSTER!C$8)</f>
        <v/>
      </c>
      <c r="D3256" s="670"/>
      <c r="E3256" s="667"/>
      <c r="F3256" s="680">
        <f>IF(E3256="y",1,IF(E3256="S",1,0))</f>
        <v>0</v>
      </c>
      <c r="G3256" s="663">
        <f>IF(E3256="S",1,0)</f>
        <v>0</v>
      </c>
      <c r="H3256" s="583"/>
      <c r="I3256" s="584"/>
      <c r="J3256" s="569"/>
      <c r="K3256" s="570"/>
      <c r="L3256" s="573"/>
      <c r="M3256" s="574"/>
      <c r="N3256" s="579">
        <f>L3256+J3256</f>
        <v>0</v>
      </c>
      <c r="O3256" s="580"/>
      <c r="P3256" s="569"/>
      <c r="Q3256" s="570"/>
      <c r="R3256" s="573"/>
      <c r="S3256" s="574"/>
      <c r="T3256" s="579">
        <f>R3256-P3256</f>
        <v>0</v>
      </c>
      <c r="U3256" s="580"/>
      <c r="V3256" s="583"/>
      <c r="W3256" s="584"/>
      <c r="X3256" s="569"/>
      <c r="Y3256" s="584"/>
      <c r="Z3256" s="569"/>
      <c r="AA3256" s="584"/>
      <c r="AB3256" s="569"/>
      <c r="AC3256" s="570"/>
      <c r="AD3256" s="573"/>
      <c r="AE3256" s="574"/>
      <c r="AF3256" s="557">
        <f>IF(AB3256=0,0,(AD3256/AB3256)*100)</f>
        <v>0</v>
      </c>
      <c r="AG3256" s="558"/>
      <c r="AH3256" s="569"/>
      <c r="AI3256" s="570"/>
      <c r="AJ3256" s="573"/>
      <c r="AK3256" s="574"/>
      <c r="AL3256" s="557">
        <f>IF(AH3256=0,0,(AJ3256/AH3256)*100)</f>
        <v>0</v>
      </c>
      <c r="AM3256" s="558"/>
      <c r="AN3256" s="569"/>
      <c r="AO3256" s="570"/>
      <c r="AP3256" s="573"/>
      <c r="AQ3256" s="574"/>
      <c r="AR3256" s="557">
        <f>IF(AN3256=0,0,(AP3256/AN3256)*100)</f>
        <v>0</v>
      </c>
      <c r="AS3256" s="558"/>
      <c r="AT3256" s="561">
        <f>AB3256+AH3256+AN3256</f>
        <v>0</v>
      </c>
      <c r="AU3256" s="562"/>
      <c r="AV3256" s="565">
        <f>AD3256+AJ3256+AP3256</f>
        <v>0</v>
      </c>
      <c r="AW3256" s="566"/>
      <c r="AX3256" s="557">
        <f>IF(AT3256=0,0,(AV3256/AT3256)*100)</f>
        <v>0</v>
      </c>
      <c r="AY3256" s="558"/>
      <c r="AZ3256" s="569"/>
      <c r="BA3256" s="570"/>
      <c r="BB3256" s="573"/>
      <c r="BC3256" s="574"/>
      <c r="BD3256" s="557">
        <f>IF(AZ3256=0,0,(BB3256/AZ3256)*100)</f>
        <v>0</v>
      </c>
      <c r="BE3256" s="558"/>
      <c r="BF3256" s="561">
        <f>AT3256+AZ3256</f>
        <v>0</v>
      </c>
      <c r="BG3256" s="562"/>
      <c r="BH3256" s="565">
        <f>AV3256+BB3256</f>
        <v>0</v>
      </c>
      <c r="BI3256" s="566"/>
      <c r="BJ3256" s="557">
        <f>IF(BF3256=0,0,(BH3256/BF3256)*100)</f>
        <v>0</v>
      </c>
      <c r="BK3256" s="558"/>
      <c r="BL3256" s="602">
        <f>(AD3256*2)+(AJ3256*2)+(AP3256*3)+BB3256</f>
        <v>0</v>
      </c>
      <c r="BM3256" s="603"/>
      <c r="BN3256" s="604"/>
      <c r="BO3256" s="587">
        <f>IF(BQ3256=0,0,50*BP3256/BQ3256)</f>
        <v>0</v>
      </c>
      <c r="BP3256" s="555">
        <f>(BL3256*BS$11)+(N3256*BS$12)+(X3256*BS$13)+(R3256*BS$14)+(V3256*BS$15)+(Z3256*BS$16)</f>
        <v>0</v>
      </c>
      <c r="BQ3256" s="555">
        <f>((AZ3256-BB3256)*BS$18)+((AT3256-AV3256)*BS$17)+(H3256*BS$19)+(P3256*BS$20)</f>
        <v>0</v>
      </c>
      <c r="BR3256" s="75" t="s">
        <v>70</v>
      </c>
      <c r="BS3256" s="76">
        <f>IF(BO3251="B",'VALUE POINTS'!L$10,IF('GAME STATS'!BO3251="C",'VALUE POINTS'!M$10,'VALUE POINTS'!K$10))</f>
        <v>1</v>
      </c>
      <c r="BT3256" s="280"/>
    </row>
    <row r="3257" spans="1:72" ht="23.85" hidden="1" customHeight="1" x14ac:dyDescent="0.35">
      <c r="A3257" s="277"/>
      <c r="B3257" s="679"/>
      <c r="C3257" s="690" t="str">
        <f>IF(ROSTER!D$8="","",ROSTER!D$8)</f>
        <v/>
      </c>
      <c r="D3257" s="691"/>
      <c r="E3257" s="668"/>
      <c r="F3257" s="681"/>
      <c r="G3257" s="664"/>
      <c r="H3257" s="585"/>
      <c r="I3257" s="586"/>
      <c r="J3257" s="571"/>
      <c r="K3257" s="572"/>
      <c r="L3257" s="575"/>
      <c r="M3257" s="576"/>
      <c r="N3257" s="581" t="s">
        <v>16</v>
      </c>
      <c r="O3257" s="582"/>
      <c r="P3257" s="571"/>
      <c r="Q3257" s="572"/>
      <c r="R3257" s="575"/>
      <c r="S3257" s="576"/>
      <c r="T3257" s="581" t="s">
        <v>16</v>
      </c>
      <c r="U3257" s="582"/>
      <c r="V3257" s="585"/>
      <c r="W3257" s="586"/>
      <c r="X3257" s="571"/>
      <c r="Y3257" s="586"/>
      <c r="Z3257" s="571"/>
      <c r="AA3257" s="586"/>
      <c r="AB3257" s="571"/>
      <c r="AC3257" s="572"/>
      <c r="AD3257" s="575"/>
      <c r="AE3257" s="576"/>
      <c r="AF3257" s="577"/>
      <c r="AG3257" s="578"/>
      <c r="AH3257" s="571"/>
      <c r="AI3257" s="572"/>
      <c r="AJ3257" s="575"/>
      <c r="AK3257" s="576"/>
      <c r="AL3257" s="577"/>
      <c r="AM3257" s="578"/>
      <c r="AN3257" s="571"/>
      <c r="AO3257" s="572"/>
      <c r="AP3257" s="575"/>
      <c r="AQ3257" s="576"/>
      <c r="AR3257" s="577"/>
      <c r="AS3257" s="578"/>
      <c r="AT3257" s="627"/>
      <c r="AU3257" s="628"/>
      <c r="AV3257" s="629"/>
      <c r="AW3257" s="630"/>
      <c r="AX3257" s="577"/>
      <c r="AY3257" s="578"/>
      <c r="AZ3257" s="571"/>
      <c r="BA3257" s="572"/>
      <c r="BB3257" s="575"/>
      <c r="BC3257" s="576"/>
      <c r="BD3257" s="577"/>
      <c r="BE3257" s="578"/>
      <c r="BF3257" s="627"/>
      <c r="BG3257" s="628"/>
      <c r="BH3257" s="629"/>
      <c r="BI3257" s="630"/>
      <c r="BJ3257" s="577"/>
      <c r="BK3257" s="578"/>
      <c r="BL3257" s="605"/>
      <c r="BM3257" s="606"/>
      <c r="BN3257" s="607"/>
      <c r="BO3257" s="588"/>
      <c r="BP3257" s="556"/>
      <c r="BQ3257" s="556"/>
      <c r="BR3257" s="75" t="s">
        <v>71</v>
      </c>
      <c r="BS3257" s="76">
        <f>IF(BO3251="B",'VALUE POINTS'!L$11,IF('GAME STATS'!BO3251="C",'VALUE POINTS'!M$11,'VALUE POINTS'!K$11))</f>
        <v>1</v>
      </c>
      <c r="BT3257" s="280"/>
    </row>
    <row r="3258" spans="1:72" ht="21.75" hidden="1" customHeight="1" x14ac:dyDescent="0.35">
      <c r="A3258" s="268"/>
      <c r="B3258" s="678" t="str">
        <f>IF(ROSTER!B$10="","",ROSTER!B$10)</f>
        <v/>
      </c>
      <c r="C3258" s="669" t="str">
        <f>IF(ROSTER!C$10="","",ROSTER!C$10)</f>
        <v/>
      </c>
      <c r="D3258" s="670"/>
      <c r="E3258" s="667"/>
      <c r="F3258" s="680">
        <f>IF(E3258="y",1,IF(E3258="S",1,0))</f>
        <v>0</v>
      </c>
      <c r="G3258" s="663">
        <f>IF(E3258="S",1,0)</f>
        <v>0</v>
      </c>
      <c r="H3258" s="583"/>
      <c r="I3258" s="584"/>
      <c r="J3258" s="569"/>
      <c r="K3258" s="570"/>
      <c r="L3258" s="573"/>
      <c r="M3258" s="574"/>
      <c r="N3258" s="579">
        <f>L3258+J3258</f>
        <v>0</v>
      </c>
      <c r="O3258" s="580"/>
      <c r="P3258" s="569"/>
      <c r="Q3258" s="570"/>
      <c r="R3258" s="573"/>
      <c r="S3258" s="574"/>
      <c r="T3258" s="579">
        <f>R3258-P3258</f>
        <v>0</v>
      </c>
      <c r="U3258" s="580"/>
      <c r="V3258" s="583"/>
      <c r="W3258" s="584"/>
      <c r="X3258" s="569"/>
      <c r="Y3258" s="584"/>
      <c r="Z3258" s="569"/>
      <c r="AA3258" s="584"/>
      <c r="AB3258" s="569"/>
      <c r="AC3258" s="570"/>
      <c r="AD3258" s="573"/>
      <c r="AE3258" s="574"/>
      <c r="AF3258" s="557">
        <f>IF(AB3258=0,0,(AD3258/AB3258)*100)</f>
        <v>0</v>
      </c>
      <c r="AG3258" s="558"/>
      <c r="AH3258" s="569"/>
      <c r="AI3258" s="570"/>
      <c r="AJ3258" s="573"/>
      <c r="AK3258" s="574"/>
      <c r="AL3258" s="557">
        <f>IF(AH3258=0,0,(AJ3258/AH3258)*100)</f>
        <v>0</v>
      </c>
      <c r="AM3258" s="558"/>
      <c r="AN3258" s="569"/>
      <c r="AO3258" s="570"/>
      <c r="AP3258" s="573"/>
      <c r="AQ3258" s="574"/>
      <c r="AR3258" s="557">
        <f>IF(AN3258=0,0,(AP3258/AN3258)*100)</f>
        <v>0</v>
      </c>
      <c r="AS3258" s="558"/>
      <c r="AT3258" s="561">
        <f>AB3258+AH3258+AN3258</f>
        <v>0</v>
      </c>
      <c r="AU3258" s="562"/>
      <c r="AV3258" s="565">
        <f>AD3258+AJ3258+AP3258</f>
        <v>0</v>
      </c>
      <c r="AW3258" s="566"/>
      <c r="AX3258" s="557">
        <f>IF(AT3258=0,0,(AV3258/AT3258)*100)</f>
        <v>0</v>
      </c>
      <c r="AY3258" s="558"/>
      <c r="AZ3258" s="569"/>
      <c r="BA3258" s="570"/>
      <c r="BB3258" s="573"/>
      <c r="BC3258" s="574"/>
      <c r="BD3258" s="557">
        <f>IF(AZ3258=0,0,(BB3258/AZ3258)*100)</f>
        <v>0</v>
      </c>
      <c r="BE3258" s="558"/>
      <c r="BF3258" s="561">
        <f>AT3258+AZ3258</f>
        <v>0</v>
      </c>
      <c r="BG3258" s="562"/>
      <c r="BH3258" s="565">
        <f>AV3258+BB3258</f>
        <v>0</v>
      </c>
      <c r="BI3258" s="566"/>
      <c r="BJ3258" s="557">
        <f>IF(BF3258=0,0,(BH3258/BF3258)*100)</f>
        <v>0</v>
      </c>
      <c r="BK3258" s="558"/>
      <c r="BL3258" s="602">
        <f>(AD3258*2)+(AJ3258*2)+(AP3258*3)+BB3258</f>
        <v>0</v>
      </c>
      <c r="BM3258" s="603"/>
      <c r="BN3258" s="604"/>
      <c r="BO3258" s="587">
        <f>IF(BQ3258=0,0,50*BP3258/BQ3258)</f>
        <v>0</v>
      </c>
      <c r="BP3258" s="555">
        <f>(BL3258*BS$11)+(N3258*BS$12)+(X3258*BS$13)+(R3258*BS$14)+(V3258*BS$15)+(Z3258*BS$16)</f>
        <v>0</v>
      </c>
      <c r="BQ3258" s="555">
        <f>((AZ3258-BB3258)*BS$18)+((AT3258-AV3258)*BS$17)+(H3258*BS$19)+(P3258*BS$20)</f>
        <v>0</v>
      </c>
      <c r="BR3258" s="75" t="s">
        <v>72</v>
      </c>
      <c r="BS3258" s="76">
        <f>IF(BO3251="B",'VALUE POINTS'!L$12,IF('GAME STATS'!BO3251="C",'VALUE POINTS'!M$12,'VALUE POINTS'!K$12))</f>
        <v>2</v>
      </c>
      <c r="BT3258" s="280"/>
    </row>
    <row r="3259" spans="1:72" ht="21.75" hidden="1" customHeight="1" x14ac:dyDescent="0.35">
      <c r="A3259" s="268"/>
      <c r="B3259" s="679"/>
      <c r="C3259" s="690" t="str">
        <f>IF(ROSTER!D$10="","",ROSTER!D$10)</f>
        <v/>
      </c>
      <c r="D3259" s="691"/>
      <c r="E3259" s="668"/>
      <c r="F3259" s="681"/>
      <c r="G3259" s="664"/>
      <c r="H3259" s="585"/>
      <c r="I3259" s="586"/>
      <c r="J3259" s="571"/>
      <c r="K3259" s="572"/>
      <c r="L3259" s="575"/>
      <c r="M3259" s="576"/>
      <c r="N3259" s="581" t="s">
        <v>16</v>
      </c>
      <c r="O3259" s="582"/>
      <c r="P3259" s="571"/>
      <c r="Q3259" s="572"/>
      <c r="R3259" s="575"/>
      <c r="S3259" s="576"/>
      <c r="T3259" s="581" t="s">
        <v>16</v>
      </c>
      <c r="U3259" s="582"/>
      <c r="V3259" s="585"/>
      <c r="W3259" s="586"/>
      <c r="X3259" s="571"/>
      <c r="Y3259" s="586"/>
      <c r="Z3259" s="571"/>
      <c r="AA3259" s="586"/>
      <c r="AB3259" s="571"/>
      <c r="AC3259" s="572"/>
      <c r="AD3259" s="575"/>
      <c r="AE3259" s="576"/>
      <c r="AF3259" s="577"/>
      <c r="AG3259" s="578"/>
      <c r="AH3259" s="571"/>
      <c r="AI3259" s="572"/>
      <c r="AJ3259" s="575"/>
      <c r="AK3259" s="576"/>
      <c r="AL3259" s="577"/>
      <c r="AM3259" s="578"/>
      <c r="AN3259" s="571"/>
      <c r="AO3259" s="572"/>
      <c r="AP3259" s="575"/>
      <c r="AQ3259" s="576"/>
      <c r="AR3259" s="577"/>
      <c r="AS3259" s="578"/>
      <c r="AT3259" s="627"/>
      <c r="AU3259" s="628"/>
      <c r="AV3259" s="629"/>
      <c r="AW3259" s="630"/>
      <c r="AX3259" s="577"/>
      <c r="AY3259" s="578"/>
      <c r="AZ3259" s="571"/>
      <c r="BA3259" s="572"/>
      <c r="BB3259" s="575"/>
      <c r="BC3259" s="576"/>
      <c r="BD3259" s="577"/>
      <c r="BE3259" s="578"/>
      <c r="BF3259" s="627"/>
      <c r="BG3259" s="628"/>
      <c r="BH3259" s="629"/>
      <c r="BI3259" s="630"/>
      <c r="BJ3259" s="577"/>
      <c r="BK3259" s="578"/>
      <c r="BL3259" s="605"/>
      <c r="BM3259" s="606"/>
      <c r="BN3259" s="607"/>
      <c r="BO3259" s="588"/>
      <c r="BP3259" s="556"/>
      <c r="BQ3259" s="556"/>
      <c r="BR3259" s="75" t="s">
        <v>73</v>
      </c>
      <c r="BS3259" s="76">
        <f>IF(BO3251="B",'VALUE POINTS'!L$13,IF('GAME STATS'!BO3251="C",'VALUE POINTS'!M$13,'VALUE POINTS'!K$13))</f>
        <v>2</v>
      </c>
      <c r="BT3259" s="280"/>
    </row>
    <row r="3260" spans="1:72" ht="21.75" hidden="1" customHeight="1" x14ac:dyDescent="0.35">
      <c r="A3260" s="268"/>
      <c r="B3260" s="678" t="str">
        <f>IF(ROSTER!B$12="","",ROSTER!B$12)</f>
        <v/>
      </c>
      <c r="C3260" s="669" t="str">
        <f>IF(ROSTER!C$12="","",ROSTER!C$12)</f>
        <v/>
      </c>
      <c r="D3260" s="670"/>
      <c r="E3260" s="667"/>
      <c r="F3260" s="680">
        <f>IF(E3260="y",1,IF(E3260="S",1,0))</f>
        <v>0</v>
      </c>
      <c r="G3260" s="663">
        <f>IF(E3260="S",1,0)</f>
        <v>0</v>
      </c>
      <c r="H3260" s="583"/>
      <c r="I3260" s="584"/>
      <c r="J3260" s="569"/>
      <c r="K3260" s="570"/>
      <c r="L3260" s="573"/>
      <c r="M3260" s="574"/>
      <c r="N3260" s="579">
        <f>L3260+J3260</f>
        <v>0</v>
      </c>
      <c r="O3260" s="580"/>
      <c r="P3260" s="569"/>
      <c r="Q3260" s="570"/>
      <c r="R3260" s="573"/>
      <c r="S3260" s="574"/>
      <c r="T3260" s="579">
        <f>R3260-P3260</f>
        <v>0</v>
      </c>
      <c r="U3260" s="580"/>
      <c r="V3260" s="583"/>
      <c r="W3260" s="584"/>
      <c r="X3260" s="569"/>
      <c r="Y3260" s="584"/>
      <c r="Z3260" s="569"/>
      <c r="AA3260" s="584"/>
      <c r="AB3260" s="569"/>
      <c r="AC3260" s="570"/>
      <c r="AD3260" s="573"/>
      <c r="AE3260" s="574"/>
      <c r="AF3260" s="557">
        <f>IF(AB3260=0,0,(AD3260/AB3260)*100)</f>
        <v>0</v>
      </c>
      <c r="AG3260" s="558"/>
      <c r="AH3260" s="569"/>
      <c r="AI3260" s="570"/>
      <c r="AJ3260" s="573"/>
      <c r="AK3260" s="574"/>
      <c r="AL3260" s="557">
        <f>IF(AH3260=0,0,(AJ3260/AH3260)*100)</f>
        <v>0</v>
      </c>
      <c r="AM3260" s="558"/>
      <c r="AN3260" s="569"/>
      <c r="AO3260" s="570"/>
      <c r="AP3260" s="573"/>
      <c r="AQ3260" s="574"/>
      <c r="AR3260" s="557">
        <f>IF(AN3260=0,0,(AP3260/AN3260)*100)</f>
        <v>0</v>
      </c>
      <c r="AS3260" s="558"/>
      <c r="AT3260" s="561">
        <f>AB3260+AH3260+AN3260</f>
        <v>0</v>
      </c>
      <c r="AU3260" s="562"/>
      <c r="AV3260" s="565">
        <f>AD3260+AJ3260+AP3260</f>
        <v>0</v>
      </c>
      <c r="AW3260" s="566"/>
      <c r="AX3260" s="557">
        <f>IF(AT3260=0,0,(AV3260/AT3260)*100)</f>
        <v>0</v>
      </c>
      <c r="AY3260" s="558"/>
      <c r="AZ3260" s="569"/>
      <c r="BA3260" s="570"/>
      <c r="BB3260" s="573"/>
      <c r="BC3260" s="574"/>
      <c r="BD3260" s="557">
        <f>IF(AZ3260=0,0,(BB3260/AZ3260)*100)</f>
        <v>0</v>
      </c>
      <c r="BE3260" s="558"/>
      <c r="BF3260" s="561">
        <f>AT3260+AZ3260</f>
        <v>0</v>
      </c>
      <c r="BG3260" s="562"/>
      <c r="BH3260" s="565">
        <f>AV3260+BB3260</f>
        <v>0</v>
      </c>
      <c r="BI3260" s="566"/>
      <c r="BJ3260" s="557">
        <f>IF(BF3260=0,0,(BH3260/BF3260)*100)</f>
        <v>0</v>
      </c>
      <c r="BK3260" s="558"/>
      <c r="BL3260" s="602">
        <f>(AD3260*2)+(AJ3260*2)+(AP3260*3)+BB3260</f>
        <v>0</v>
      </c>
      <c r="BM3260" s="603"/>
      <c r="BN3260" s="604"/>
      <c r="BO3260" s="587">
        <f t="shared" ref="BO3260" si="2940">IF(BQ3260=0,0,50*BP3260/BQ3260)</f>
        <v>0</v>
      </c>
      <c r="BP3260" s="555">
        <f>(BL3260*BS$11)+(N3260*BS$12)+(X3260*BS$13)+(R3260*BS$14)+(V3260*BS$15)+(Z3260*BS$16)</f>
        <v>0</v>
      </c>
      <c r="BQ3260" s="555">
        <f>((AZ3260-BB3260)*BS$18)+((AT3260-AV3260)*BS$17)+(H3260*BS$19)+(P3260*BS$20)</f>
        <v>0</v>
      </c>
      <c r="BR3260" s="75" t="s">
        <v>74</v>
      </c>
      <c r="BS3260" s="76">
        <f>IF(BO3251="B",'VALUE POINTS'!L$14,IF('GAME STATS'!BO3251="C",'VALUE POINTS'!M$14,'VALUE POINTS'!K$14))</f>
        <v>2</v>
      </c>
      <c r="BT3260" s="280"/>
    </row>
    <row r="3261" spans="1:72" ht="21.75" hidden="1" customHeight="1" x14ac:dyDescent="0.35">
      <c r="A3261" s="268"/>
      <c r="B3261" s="679"/>
      <c r="C3261" s="690" t="str">
        <f>IF(ROSTER!D$12="","",ROSTER!D$12)</f>
        <v/>
      </c>
      <c r="D3261" s="691"/>
      <c r="E3261" s="668"/>
      <c r="F3261" s="681"/>
      <c r="G3261" s="664"/>
      <c r="H3261" s="585"/>
      <c r="I3261" s="586"/>
      <c r="J3261" s="571"/>
      <c r="K3261" s="572"/>
      <c r="L3261" s="575"/>
      <c r="M3261" s="576"/>
      <c r="N3261" s="581" t="s">
        <v>16</v>
      </c>
      <c r="O3261" s="582"/>
      <c r="P3261" s="571"/>
      <c r="Q3261" s="572"/>
      <c r="R3261" s="575"/>
      <c r="S3261" s="576"/>
      <c r="T3261" s="581" t="s">
        <v>16</v>
      </c>
      <c r="U3261" s="582"/>
      <c r="V3261" s="585"/>
      <c r="W3261" s="586"/>
      <c r="X3261" s="571"/>
      <c r="Y3261" s="586"/>
      <c r="Z3261" s="571"/>
      <c r="AA3261" s="586"/>
      <c r="AB3261" s="571"/>
      <c r="AC3261" s="572"/>
      <c r="AD3261" s="575"/>
      <c r="AE3261" s="576"/>
      <c r="AF3261" s="577"/>
      <c r="AG3261" s="578"/>
      <c r="AH3261" s="571"/>
      <c r="AI3261" s="572"/>
      <c r="AJ3261" s="575"/>
      <c r="AK3261" s="576"/>
      <c r="AL3261" s="577"/>
      <c r="AM3261" s="578"/>
      <c r="AN3261" s="571"/>
      <c r="AO3261" s="572"/>
      <c r="AP3261" s="575"/>
      <c r="AQ3261" s="576"/>
      <c r="AR3261" s="577"/>
      <c r="AS3261" s="578"/>
      <c r="AT3261" s="627"/>
      <c r="AU3261" s="628"/>
      <c r="AV3261" s="629"/>
      <c r="AW3261" s="630"/>
      <c r="AX3261" s="577"/>
      <c r="AY3261" s="578"/>
      <c r="AZ3261" s="571"/>
      <c r="BA3261" s="572"/>
      <c r="BB3261" s="575"/>
      <c r="BC3261" s="576"/>
      <c r="BD3261" s="577"/>
      <c r="BE3261" s="578"/>
      <c r="BF3261" s="627"/>
      <c r="BG3261" s="628"/>
      <c r="BH3261" s="629"/>
      <c r="BI3261" s="630"/>
      <c r="BJ3261" s="577"/>
      <c r="BK3261" s="578"/>
      <c r="BL3261" s="605"/>
      <c r="BM3261" s="606"/>
      <c r="BN3261" s="607"/>
      <c r="BO3261" s="588"/>
      <c r="BP3261" s="556"/>
      <c r="BQ3261" s="556"/>
      <c r="BR3261" s="75" t="s">
        <v>75</v>
      </c>
      <c r="BS3261" s="76">
        <f>IF(BO3251="B",'VALUE POINTS'!L$15,IF('GAME STATS'!BO3251="C",'VALUE POINTS'!M$15,'VALUE POINTS'!K$15))</f>
        <v>2</v>
      </c>
      <c r="BT3261" s="280"/>
    </row>
    <row r="3262" spans="1:72" ht="21.75" hidden="1" customHeight="1" x14ac:dyDescent="0.35">
      <c r="A3262" s="268"/>
      <c r="B3262" s="678" t="str">
        <f>IF(ROSTER!B$14="","",ROSTER!B$14)</f>
        <v/>
      </c>
      <c r="C3262" s="669" t="str">
        <f>IF(ROSTER!C$14="","",ROSTER!C$14)</f>
        <v/>
      </c>
      <c r="D3262" s="670"/>
      <c r="E3262" s="667"/>
      <c r="F3262" s="680">
        <f>IF(E3262="y",1,IF(E3262="S",1,0))</f>
        <v>0</v>
      </c>
      <c r="G3262" s="663">
        <f>IF(E3262="S",1,0)</f>
        <v>0</v>
      </c>
      <c r="H3262" s="583"/>
      <c r="I3262" s="584"/>
      <c r="J3262" s="569"/>
      <c r="K3262" s="570"/>
      <c r="L3262" s="573"/>
      <c r="M3262" s="574"/>
      <c r="N3262" s="579">
        <f>L3262+J3262</f>
        <v>0</v>
      </c>
      <c r="O3262" s="580"/>
      <c r="P3262" s="569"/>
      <c r="Q3262" s="570"/>
      <c r="R3262" s="573"/>
      <c r="S3262" s="574"/>
      <c r="T3262" s="579">
        <f>R3262-P3262</f>
        <v>0</v>
      </c>
      <c r="U3262" s="580"/>
      <c r="V3262" s="583"/>
      <c r="W3262" s="584"/>
      <c r="X3262" s="569"/>
      <c r="Y3262" s="584"/>
      <c r="Z3262" s="569"/>
      <c r="AA3262" s="584"/>
      <c r="AB3262" s="569"/>
      <c r="AC3262" s="570"/>
      <c r="AD3262" s="573"/>
      <c r="AE3262" s="574"/>
      <c r="AF3262" s="557">
        <f>IF(AB3262=0,0,(AD3262/AB3262)*100)</f>
        <v>0</v>
      </c>
      <c r="AG3262" s="558"/>
      <c r="AH3262" s="569"/>
      <c r="AI3262" s="570"/>
      <c r="AJ3262" s="573"/>
      <c r="AK3262" s="574"/>
      <c r="AL3262" s="557">
        <f>IF(AH3262=0,0,(AJ3262/AH3262)*100)</f>
        <v>0</v>
      </c>
      <c r="AM3262" s="558"/>
      <c r="AN3262" s="569"/>
      <c r="AO3262" s="570"/>
      <c r="AP3262" s="573"/>
      <c r="AQ3262" s="574"/>
      <c r="AR3262" s="557">
        <f>IF(AN3262=0,0,(AP3262/AN3262)*100)</f>
        <v>0</v>
      </c>
      <c r="AS3262" s="558"/>
      <c r="AT3262" s="561">
        <f>AB3262+AH3262+AN3262</f>
        <v>0</v>
      </c>
      <c r="AU3262" s="562"/>
      <c r="AV3262" s="565">
        <f>AD3262+AJ3262+AP3262</f>
        <v>0</v>
      </c>
      <c r="AW3262" s="566"/>
      <c r="AX3262" s="557">
        <f>IF(AT3262=0,0,(AV3262/AT3262)*100)</f>
        <v>0</v>
      </c>
      <c r="AY3262" s="558"/>
      <c r="AZ3262" s="569"/>
      <c r="BA3262" s="570"/>
      <c r="BB3262" s="573"/>
      <c r="BC3262" s="574"/>
      <c r="BD3262" s="557">
        <f>IF(AZ3262=0,0,(BB3262/AZ3262)*100)</f>
        <v>0</v>
      </c>
      <c r="BE3262" s="558"/>
      <c r="BF3262" s="561">
        <f>AT3262+AZ3262</f>
        <v>0</v>
      </c>
      <c r="BG3262" s="562"/>
      <c r="BH3262" s="565">
        <f>AV3262+BB3262</f>
        <v>0</v>
      </c>
      <c r="BI3262" s="566"/>
      <c r="BJ3262" s="557">
        <f>IF(BF3262=0,0,(BH3262/BF3262)*100)</f>
        <v>0</v>
      </c>
      <c r="BK3262" s="558"/>
      <c r="BL3262" s="602">
        <f>(AD3262*2)+(AJ3262*2)+(AP3262*3)+BB3262</f>
        <v>0</v>
      </c>
      <c r="BM3262" s="603"/>
      <c r="BN3262" s="604"/>
      <c r="BO3262" s="587">
        <f t="shared" ref="BO3262" si="2941">IF(BQ3262=0,0,50*BP3262/BQ3262)</f>
        <v>0</v>
      </c>
      <c r="BP3262" s="555">
        <f>(BL3262*BS$11)+(N3262*BS$12)+(X3262*BS$13)+(R3262*BS$14)+(V3262*BS$15)+(Z3262*BS$16)</f>
        <v>0</v>
      </c>
      <c r="BQ3262" s="555">
        <f>((AZ3262-BB3262)*BS$18)+((AT3262-AV3262)*BS$17)+(H3262*BS$19)+(P3262*BS$20)</f>
        <v>0</v>
      </c>
      <c r="BR3262" s="75" t="s">
        <v>76</v>
      </c>
      <c r="BS3262" s="76">
        <f>IF(BO3251="B",'VALUE POINTS'!L$16,IF('GAME STATS'!BO3251="C",'VALUE POINTS'!M$16,'VALUE POINTS'!K$16))</f>
        <v>2</v>
      </c>
      <c r="BT3262" s="280"/>
    </row>
    <row r="3263" spans="1:72" ht="21.75" hidden="1" customHeight="1" x14ac:dyDescent="0.35">
      <c r="A3263" s="268"/>
      <c r="B3263" s="679"/>
      <c r="C3263" s="690" t="str">
        <f>IF(ROSTER!D$14="","",ROSTER!D$14)</f>
        <v/>
      </c>
      <c r="D3263" s="691"/>
      <c r="E3263" s="668"/>
      <c r="F3263" s="681"/>
      <c r="G3263" s="664"/>
      <c r="H3263" s="585"/>
      <c r="I3263" s="586"/>
      <c r="J3263" s="571"/>
      <c r="K3263" s="572"/>
      <c r="L3263" s="575"/>
      <c r="M3263" s="576"/>
      <c r="N3263" s="581" t="s">
        <v>16</v>
      </c>
      <c r="O3263" s="582"/>
      <c r="P3263" s="571"/>
      <c r="Q3263" s="572"/>
      <c r="R3263" s="575"/>
      <c r="S3263" s="576"/>
      <c r="T3263" s="581" t="s">
        <v>16</v>
      </c>
      <c r="U3263" s="582"/>
      <c r="V3263" s="585"/>
      <c r="W3263" s="586"/>
      <c r="X3263" s="571"/>
      <c r="Y3263" s="586"/>
      <c r="Z3263" s="571"/>
      <c r="AA3263" s="586"/>
      <c r="AB3263" s="571"/>
      <c r="AC3263" s="572"/>
      <c r="AD3263" s="575"/>
      <c r="AE3263" s="576"/>
      <c r="AF3263" s="577"/>
      <c r="AG3263" s="578"/>
      <c r="AH3263" s="571"/>
      <c r="AI3263" s="572"/>
      <c r="AJ3263" s="575"/>
      <c r="AK3263" s="576"/>
      <c r="AL3263" s="577"/>
      <c r="AM3263" s="578"/>
      <c r="AN3263" s="571"/>
      <c r="AO3263" s="572"/>
      <c r="AP3263" s="575"/>
      <c r="AQ3263" s="576"/>
      <c r="AR3263" s="577"/>
      <c r="AS3263" s="578"/>
      <c r="AT3263" s="627"/>
      <c r="AU3263" s="628"/>
      <c r="AV3263" s="629"/>
      <c r="AW3263" s="630"/>
      <c r="AX3263" s="577"/>
      <c r="AY3263" s="578"/>
      <c r="AZ3263" s="571"/>
      <c r="BA3263" s="572"/>
      <c r="BB3263" s="575"/>
      <c r="BC3263" s="576"/>
      <c r="BD3263" s="577"/>
      <c r="BE3263" s="578"/>
      <c r="BF3263" s="627"/>
      <c r="BG3263" s="628"/>
      <c r="BH3263" s="629"/>
      <c r="BI3263" s="630"/>
      <c r="BJ3263" s="577"/>
      <c r="BK3263" s="578"/>
      <c r="BL3263" s="605"/>
      <c r="BM3263" s="606"/>
      <c r="BN3263" s="607"/>
      <c r="BO3263" s="588"/>
      <c r="BP3263" s="556"/>
      <c r="BQ3263" s="556"/>
      <c r="BR3263" s="75" t="s">
        <v>77</v>
      </c>
      <c r="BS3263" s="76">
        <f>IF(BO3251="B",'VALUE POINTS'!L$17,IF('GAME STATS'!BO3251="C",'VALUE POINTS'!M$17,'VALUE POINTS'!K$17))</f>
        <v>1</v>
      </c>
      <c r="BT3263" s="280"/>
    </row>
    <row r="3264" spans="1:72" ht="21.75" hidden="1" customHeight="1" x14ac:dyDescent="0.35">
      <c r="A3264" s="268"/>
      <c r="B3264" s="678" t="str">
        <f>IF(ROSTER!B$16="","",ROSTER!B$16)</f>
        <v/>
      </c>
      <c r="C3264" s="669" t="str">
        <f>IF(ROSTER!C$16="","",ROSTER!C$16)</f>
        <v/>
      </c>
      <c r="D3264" s="670"/>
      <c r="E3264" s="667"/>
      <c r="F3264" s="680">
        <f>IF(E3264="y",1,IF(E3264="S",1,0))</f>
        <v>0</v>
      </c>
      <c r="G3264" s="663">
        <f>IF(E3264="S",1,0)</f>
        <v>0</v>
      </c>
      <c r="H3264" s="583"/>
      <c r="I3264" s="584"/>
      <c r="J3264" s="569"/>
      <c r="K3264" s="570"/>
      <c r="L3264" s="573"/>
      <c r="M3264" s="574"/>
      <c r="N3264" s="579">
        <f>L3264+J3264</f>
        <v>0</v>
      </c>
      <c r="O3264" s="580"/>
      <c r="P3264" s="569"/>
      <c r="Q3264" s="570"/>
      <c r="R3264" s="573"/>
      <c r="S3264" s="574"/>
      <c r="T3264" s="579">
        <f>R3264-P3264</f>
        <v>0</v>
      </c>
      <c r="U3264" s="580"/>
      <c r="V3264" s="583"/>
      <c r="W3264" s="584"/>
      <c r="X3264" s="569"/>
      <c r="Y3264" s="584"/>
      <c r="Z3264" s="569"/>
      <c r="AA3264" s="584"/>
      <c r="AB3264" s="569"/>
      <c r="AC3264" s="570"/>
      <c r="AD3264" s="573"/>
      <c r="AE3264" s="574"/>
      <c r="AF3264" s="557">
        <f>IF(AB3264=0,0,(AD3264/AB3264)*100)</f>
        <v>0</v>
      </c>
      <c r="AG3264" s="558"/>
      <c r="AH3264" s="569"/>
      <c r="AI3264" s="570"/>
      <c r="AJ3264" s="573"/>
      <c r="AK3264" s="574"/>
      <c r="AL3264" s="557">
        <f>IF(AH3264=0,0,(AJ3264/AH3264)*100)</f>
        <v>0</v>
      </c>
      <c r="AM3264" s="558"/>
      <c r="AN3264" s="569"/>
      <c r="AO3264" s="570"/>
      <c r="AP3264" s="573"/>
      <c r="AQ3264" s="574"/>
      <c r="AR3264" s="557">
        <f>IF(AN3264=0,0,(AP3264/AN3264)*100)</f>
        <v>0</v>
      </c>
      <c r="AS3264" s="558"/>
      <c r="AT3264" s="561">
        <f>AB3264+AH3264+AN3264</f>
        <v>0</v>
      </c>
      <c r="AU3264" s="562"/>
      <c r="AV3264" s="565">
        <f>AD3264+AJ3264+AP3264</f>
        <v>0</v>
      </c>
      <c r="AW3264" s="566"/>
      <c r="AX3264" s="557">
        <f>IF(AT3264=0,0,(AV3264/AT3264)*100)</f>
        <v>0</v>
      </c>
      <c r="AY3264" s="558"/>
      <c r="AZ3264" s="569"/>
      <c r="BA3264" s="570"/>
      <c r="BB3264" s="573"/>
      <c r="BC3264" s="574"/>
      <c r="BD3264" s="557">
        <f>IF(AZ3264=0,0,(BB3264/AZ3264)*100)</f>
        <v>0</v>
      </c>
      <c r="BE3264" s="558"/>
      <c r="BF3264" s="561">
        <f>AT3264+AZ3264</f>
        <v>0</v>
      </c>
      <c r="BG3264" s="562"/>
      <c r="BH3264" s="565">
        <f>AV3264+BB3264</f>
        <v>0</v>
      </c>
      <c r="BI3264" s="566"/>
      <c r="BJ3264" s="557">
        <f>IF(BF3264=0,0,(BH3264/BF3264)*100)</f>
        <v>0</v>
      </c>
      <c r="BK3264" s="558"/>
      <c r="BL3264" s="602">
        <f>(AD3264*2)+(AJ3264*2)+(AP3264*3)+BB3264</f>
        <v>0</v>
      </c>
      <c r="BM3264" s="603"/>
      <c r="BN3264" s="604"/>
      <c r="BO3264" s="587">
        <f t="shared" ref="BO3264" si="2942">IF(BQ3264=0,0,50*BP3264/BQ3264)</f>
        <v>0</v>
      </c>
      <c r="BP3264" s="555">
        <f>(BL3264*BS$11)+(N3264*BS$12)+(X3264*BS$13)+(R3264*BS$14)+(V3264*BS$15)+(Z3264*BS$16)</f>
        <v>0</v>
      </c>
      <c r="BQ3264" s="555">
        <f>((AZ3264-BB3264)*BS$18)+((AT3264-AV3264)*BS$17)+(H3264*BS$19)+(P3264*BS$20)</f>
        <v>0</v>
      </c>
      <c r="BR3264" s="75" t="s">
        <v>78</v>
      </c>
      <c r="BS3264" s="76">
        <f>IF(BO3251="B",'VALUE POINTS'!L$18,IF('GAME STATS'!BO3251="C",'VALUE POINTS'!M$18,'VALUE POINTS'!K$18))</f>
        <v>2</v>
      </c>
      <c r="BT3264" s="280"/>
    </row>
    <row r="3265" spans="1:72" ht="21.75" hidden="1" customHeight="1" x14ac:dyDescent="0.35">
      <c r="A3265" s="268"/>
      <c r="B3265" s="679"/>
      <c r="C3265" s="690" t="str">
        <f>IF(ROSTER!D$16="","",ROSTER!D$16)</f>
        <v/>
      </c>
      <c r="D3265" s="691"/>
      <c r="E3265" s="668"/>
      <c r="F3265" s="681"/>
      <c r="G3265" s="664"/>
      <c r="H3265" s="585"/>
      <c r="I3265" s="586"/>
      <c r="J3265" s="571"/>
      <c r="K3265" s="572"/>
      <c r="L3265" s="575"/>
      <c r="M3265" s="576"/>
      <c r="N3265" s="581" t="s">
        <v>16</v>
      </c>
      <c r="O3265" s="582"/>
      <c r="P3265" s="571"/>
      <c r="Q3265" s="572"/>
      <c r="R3265" s="575"/>
      <c r="S3265" s="576"/>
      <c r="T3265" s="581" t="s">
        <v>16</v>
      </c>
      <c r="U3265" s="582"/>
      <c r="V3265" s="585"/>
      <c r="W3265" s="586"/>
      <c r="X3265" s="571"/>
      <c r="Y3265" s="586"/>
      <c r="Z3265" s="571"/>
      <c r="AA3265" s="586"/>
      <c r="AB3265" s="571"/>
      <c r="AC3265" s="572"/>
      <c r="AD3265" s="575"/>
      <c r="AE3265" s="576"/>
      <c r="AF3265" s="577"/>
      <c r="AG3265" s="578"/>
      <c r="AH3265" s="571"/>
      <c r="AI3265" s="572"/>
      <c r="AJ3265" s="575"/>
      <c r="AK3265" s="576"/>
      <c r="AL3265" s="577"/>
      <c r="AM3265" s="578"/>
      <c r="AN3265" s="571"/>
      <c r="AO3265" s="572"/>
      <c r="AP3265" s="575"/>
      <c r="AQ3265" s="576"/>
      <c r="AR3265" s="577"/>
      <c r="AS3265" s="578"/>
      <c r="AT3265" s="627"/>
      <c r="AU3265" s="628"/>
      <c r="AV3265" s="629"/>
      <c r="AW3265" s="630"/>
      <c r="AX3265" s="577"/>
      <c r="AY3265" s="578"/>
      <c r="AZ3265" s="571"/>
      <c r="BA3265" s="572"/>
      <c r="BB3265" s="575"/>
      <c r="BC3265" s="576"/>
      <c r="BD3265" s="577"/>
      <c r="BE3265" s="578"/>
      <c r="BF3265" s="627"/>
      <c r="BG3265" s="628"/>
      <c r="BH3265" s="629"/>
      <c r="BI3265" s="630"/>
      <c r="BJ3265" s="577"/>
      <c r="BK3265" s="578"/>
      <c r="BL3265" s="605"/>
      <c r="BM3265" s="606"/>
      <c r="BN3265" s="607"/>
      <c r="BO3265" s="588"/>
      <c r="BP3265" s="556"/>
      <c r="BQ3265" s="556"/>
      <c r="BR3265" s="75" t="s">
        <v>79</v>
      </c>
      <c r="BS3265" s="76">
        <f>IF(BO3251="B",'VALUE POINTS'!L$19,IF('GAME STATS'!BO3251="C",'VALUE POINTS'!M$19,'VALUE POINTS'!K$19))</f>
        <v>2</v>
      </c>
      <c r="BT3265" s="280"/>
    </row>
    <row r="3266" spans="1:72" ht="21.75" hidden="1" customHeight="1" x14ac:dyDescent="0.25">
      <c r="A3266" s="268"/>
      <c r="B3266" s="678" t="str">
        <f>IF(ROSTER!B$18="","",ROSTER!B$18)</f>
        <v/>
      </c>
      <c r="C3266" s="669" t="str">
        <f>IF(ROSTER!C$18="","",ROSTER!C$18)</f>
        <v/>
      </c>
      <c r="D3266" s="670"/>
      <c r="E3266" s="667"/>
      <c r="F3266" s="680">
        <f>IF(E3266="y",1,IF(E3266="S",1,0))</f>
        <v>0</v>
      </c>
      <c r="G3266" s="663">
        <f>IF(E3266="S",1,0)</f>
        <v>0</v>
      </c>
      <c r="H3266" s="583"/>
      <c r="I3266" s="584"/>
      <c r="J3266" s="569"/>
      <c r="K3266" s="570"/>
      <c r="L3266" s="573"/>
      <c r="M3266" s="574"/>
      <c r="N3266" s="579">
        <f>L3266+J3266</f>
        <v>0</v>
      </c>
      <c r="O3266" s="580"/>
      <c r="P3266" s="569"/>
      <c r="Q3266" s="570"/>
      <c r="R3266" s="573"/>
      <c r="S3266" s="574"/>
      <c r="T3266" s="579">
        <f>R3266-P3266</f>
        <v>0</v>
      </c>
      <c r="U3266" s="580"/>
      <c r="V3266" s="583"/>
      <c r="W3266" s="584"/>
      <c r="X3266" s="569"/>
      <c r="Y3266" s="584"/>
      <c r="Z3266" s="569"/>
      <c r="AA3266" s="584"/>
      <c r="AB3266" s="569"/>
      <c r="AC3266" s="570"/>
      <c r="AD3266" s="573"/>
      <c r="AE3266" s="574"/>
      <c r="AF3266" s="557">
        <f>IF(AB3266=0,0,(AD3266/AB3266)*100)</f>
        <v>0</v>
      </c>
      <c r="AG3266" s="558"/>
      <c r="AH3266" s="569"/>
      <c r="AI3266" s="570"/>
      <c r="AJ3266" s="573"/>
      <c r="AK3266" s="574"/>
      <c r="AL3266" s="557">
        <f>IF(AH3266=0,0,(AJ3266/AH3266)*100)</f>
        <v>0</v>
      </c>
      <c r="AM3266" s="558"/>
      <c r="AN3266" s="569"/>
      <c r="AO3266" s="570"/>
      <c r="AP3266" s="573"/>
      <c r="AQ3266" s="574"/>
      <c r="AR3266" s="557">
        <f>IF(AN3266=0,0,(AP3266/AN3266)*100)</f>
        <v>0</v>
      </c>
      <c r="AS3266" s="558"/>
      <c r="AT3266" s="561">
        <f>AB3266+AH3266+AN3266</f>
        <v>0</v>
      </c>
      <c r="AU3266" s="562"/>
      <c r="AV3266" s="565">
        <f>AD3266+AJ3266+AP3266</f>
        <v>0</v>
      </c>
      <c r="AW3266" s="566"/>
      <c r="AX3266" s="557">
        <f>IF(AT3266=0,0,(AV3266/AT3266)*100)</f>
        <v>0</v>
      </c>
      <c r="AY3266" s="558"/>
      <c r="AZ3266" s="569"/>
      <c r="BA3266" s="570"/>
      <c r="BB3266" s="573"/>
      <c r="BC3266" s="574"/>
      <c r="BD3266" s="557">
        <f>IF(AZ3266=0,0,(BB3266/AZ3266)*100)</f>
        <v>0</v>
      </c>
      <c r="BE3266" s="558"/>
      <c r="BF3266" s="561">
        <f>AT3266+AZ3266</f>
        <v>0</v>
      </c>
      <c r="BG3266" s="562"/>
      <c r="BH3266" s="565">
        <f>AV3266+BB3266</f>
        <v>0</v>
      </c>
      <c r="BI3266" s="566"/>
      <c r="BJ3266" s="557">
        <f>IF(BF3266=0,0,(BH3266/BF3266)*100)</f>
        <v>0</v>
      </c>
      <c r="BK3266" s="558"/>
      <c r="BL3266" s="602">
        <f>(AD3266*2)+(AJ3266*2)+(AP3266*3)+BB3266</f>
        <v>0</v>
      </c>
      <c r="BM3266" s="603"/>
      <c r="BN3266" s="604"/>
      <c r="BO3266" s="587">
        <f t="shared" ref="BO3266" si="2943">IF(BQ3266=0,0,50*BP3266/BQ3266)</f>
        <v>0</v>
      </c>
      <c r="BP3266" s="555">
        <f>(BL3266*BS$11)+(N3266*BS$12)+(X3266*BS$13)+(R3266*BS$14)+(V3266*BS$15)+(Z3266*BS$16)</f>
        <v>0</v>
      </c>
      <c r="BQ3266" s="555">
        <f>((AZ3266-BB3266)*BS$18)+((AT3266-AV3266)*BS$17)+(H3266*BS$19)+(P3266*BS$20)</f>
        <v>0</v>
      </c>
      <c r="BR3266" s="65"/>
      <c r="BS3266" s="65"/>
      <c r="BT3266" s="280"/>
    </row>
    <row r="3267" spans="1:72" ht="21.75" hidden="1" customHeight="1" x14ac:dyDescent="0.25">
      <c r="A3267" s="268"/>
      <c r="B3267" s="679"/>
      <c r="C3267" s="690" t="str">
        <f>IF(ROSTER!D$18="","",ROSTER!D$18)</f>
        <v/>
      </c>
      <c r="D3267" s="691"/>
      <c r="E3267" s="668"/>
      <c r="F3267" s="681"/>
      <c r="G3267" s="664"/>
      <c r="H3267" s="585"/>
      <c r="I3267" s="586"/>
      <c r="J3267" s="571"/>
      <c r="K3267" s="572"/>
      <c r="L3267" s="575"/>
      <c r="M3267" s="576"/>
      <c r="N3267" s="581" t="s">
        <v>16</v>
      </c>
      <c r="O3267" s="582"/>
      <c r="P3267" s="571"/>
      <c r="Q3267" s="572"/>
      <c r="R3267" s="575"/>
      <c r="S3267" s="576"/>
      <c r="T3267" s="581" t="s">
        <v>16</v>
      </c>
      <c r="U3267" s="582"/>
      <c r="V3267" s="585"/>
      <c r="W3267" s="586"/>
      <c r="X3267" s="571"/>
      <c r="Y3267" s="586"/>
      <c r="Z3267" s="571"/>
      <c r="AA3267" s="586"/>
      <c r="AB3267" s="571"/>
      <c r="AC3267" s="572"/>
      <c r="AD3267" s="575"/>
      <c r="AE3267" s="576"/>
      <c r="AF3267" s="577"/>
      <c r="AG3267" s="578"/>
      <c r="AH3267" s="571"/>
      <c r="AI3267" s="572"/>
      <c r="AJ3267" s="575"/>
      <c r="AK3267" s="576"/>
      <c r="AL3267" s="577"/>
      <c r="AM3267" s="578"/>
      <c r="AN3267" s="571"/>
      <c r="AO3267" s="572"/>
      <c r="AP3267" s="575"/>
      <c r="AQ3267" s="576"/>
      <c r="AR3267" s="577"/>
      <c r="AS3267" s="578"/>
      <c r="AT3267" s="627"/>
      <c r="AU3267" s="628"/>
      <c r="AV3267" s="629"/>
      <c r="AW3267" s="630"/>
      <c r="AX3267" s="577"/>
      <c r="AY3267" s="578"/>
      <c r="AZ3267" s="571"/>
      <c r="BA3267" s="572"/>
      <c r="BB3267" s="575"/>
      <c r="BC3267" s="576"/>
      <c r="BD3267" s="577"/>
      <c r="BE3267" s="578"/>
      <c r="BF3267" s="627"/>
      <c r="BG3267" s="628"/>
      <c r="BH3267" s="629"/>
      <c r="BI3267" s="630"/>
      <c r="BJ3267" s="577"/>
      <c r="BK3267" s="578"/>
      <c r="BL3267" s="605"/>
      <c r="BM3267" s="606"/>
      <c r="BN3267" s="607"/>
      <c r="BO3267" s="588"/>
      <c r="BP3267" s="556"/>
      <c r="BQ3267" s="556"/>
      <c r="BR3267" s="65"/>
      <c r="BS3267" s="65"/>
      <c r="BT3267" s="268"/>
    </row>
    <row r="3268" spans="1:72" ht="21.75" hidden="1" customHeight="1" x14ac:dyDescent="0.25">
      <c r="A3268" s="268"/>
      <c r="B3268" s="678" t="str">
        <f>IF(ROSTER!B$20="","",ROSTER!B$20)</f>
        <v/>
      </c>
      <c r="C3268" s="669" t="str">
        <f>IF(ROSTER!C$20="","",ROSTER!C$20)</f>
        <v/>
      </c>
      <c r="D3268" s="670"/>
      <c r="E3268" s="667"/>
      <c r="F3268" s="680">
        <f>IF(E3268="y",1,IF(E3268="S",1,0))</f>
        <v>0</v>
      </c>
      <c r="G3268" s="663">
        <f>IF(E3268="S",1,0)</f>
        <v>0</v>
      </c>
      <c r="H3268" s="583"/>
      <c r="I3268" s="584"/>
      <c r="J3268" s="569"/>
      <c r="K3268" s="570"/>
      <c r="L3268" s="573"/>
      <c r="M3268" s="574"/>
      <c r="N3268" s="579">
        <f>L3268+J3268</f>
        <v>0</v>
      </c>
      <c r="O3268" s="580"/>
      <c r="P3268" s="569"/>
      <c r="Q3268" s="570"/>
      <c r="R3268" s="573"/>
      <c r="S3268" s="574"/>
      <c r="T3268" s="579">
        <f>R3268-P3268</f>
        <v>0</v>
      </c>
      <c r="U3268" s="580"/>
      <c r="V3268" s="583"/>
      <c r="W3268" s="584"/>
      <c r="X3268" s="569"/>
      <c r="Y3268" s="584"/>
      <c r="Z3268" s="569"/>
      <c r="AA3268" s="584"/>
      <c r="AB3268" s="569"/>
      <c r="AC3268" s="570"/>
      <c r="AD3268" s="573"/>
      <c r="AE3268" s="574"/>
      <c r="AF3268" s="557">
        <f>IF(AB3268=0,0,(AD3268/AB3268)*100)</f>
        <v>0</v>
      </c>
      <c r="AG3268" s="558"/>
      <c r="AH3268" s="569"/>
      <c r="AI3268" s="570"/>
      <c r="AJ3268" s="573"/>
      <c r="AK3268" s="574"/>
      <c r="AL3268" s="557">
        <f>IF(AH3268=0,0,(AJ3268/AH3268)*100)</f>
        <v>0</v>
      </c>
      <c r="AM3268" s="558"/>
      <c r="AN3268" s="569"/>
      <c r="AO3268" s="570"/>
      <c r="AP3268" s="573"/>
      <c r="AQ3268" s="574"/>
      <c r="AR3268" s="557">
        <f>IF(AN3268=0,0,(AP3268/AN3268)*100)</f>
        <v>0</v>
      </c>
      <c r="AS3268" s="558"/>
      <c r="AT3268" s="561">
        <f>AB3268+AH3268+AN3268</f>
        <v>0</v>
      </c>
      <c r="AU3268" s="562"/>
      <c r="AV3268" s="565">
        <f>AD3268+AJ3268+AP3268</f>
        <v>0</v>
      </c>
      <c r="AW3268" s="566"/>
      <c r="AX3268" s="557">
        <f>IF(AT3268=0,0,(AV3268/AT3268)*100)</f>
        <v>0</v>
      </c>
      <c r="AY3268" s="558"/>
      <c r="AZ3268" s="569"/>
      <c r="BA3268" s="570"/>
      <c r="BB3268" s="573"/>
      <c r="BC3268" s="574"/>
      <c r="BD3268" s="557">
        <f>IF(AZ3268=0,0,(BB3268/AZ3268)*100)</f>
        <v>0</v>
      </c>
      <c r="BE3268" s="558"/>
      <c r="BF3268" s="561">
        <f>AT3268+AZ3268</f>
        <v>0</v>
      </c>
      <c r="BG3268" s="562"/>
      <c r="BH3268" s="565">
        <f>AV3268+BB3268</f>
        <v>0</v>
      </c>
      <c r="BI3268" s="566"/>
      <c r="BJ3268" s="557">
        <f>IF(BF3268=0,0,(BH3268/BF3268)*100)</f>
        <v>0</v>
      </c>
      <c r="BK3268" s="558"/>
      <c r="BL3268" s="602">
        <f>(AD3268*2)+(AJ3268*2)+(AP3268*3)+BB3268</f>
        <v>0</v>
      </c>
      <c r="BM3268" s="603"/>
      <c r="BN3268" s="604"/>
      <c r="BO3268" s="587">
        <f t="shared" ref="BO3268" si="2944">IF(BQ3268=0,0,50*BP3268/BQ3268)</f>
        <v>0</v>
      </c>
      <c r="BP3268" s="555">
        <f>(BL3268*BS$11)+(N3268*BS$12)+(X3268*BS$13)+(R3268*BS$14)+(V3268*BS$15)+(Z3268*BS$16)</f>
        <v>0</v>
      </c>
      <c r="BQ3268" s="555">
        <f>((AZ3268-BB3268)*BS$18)+((AT3268-AV3268)*BS$17)+(H3268*BS$19)+(P3268*BS$20)</f>
        <v>0</v>
      </c>
      <c r="BR3268" s="65"/>
      <c r="BS3268" s="65"/>
      <c r="BT3268" s="268"/>
    </row>
    <row r="3269" spans="1:72" ht="21.75" hidden="1" customHeight="1" x14ac:dyDescent="0.25">
      <c r="A3269" s="268"/>
      <c r="B3269" s="679"/>
      <c r="C3269" s="690" t="str">
        <f>IF(ROSTER!D$20="","",ROSTER!D$20)</f>
        <v/>
      </c>
      <c r="D3269" s="691"/>
      <c r="E3269" s="668"/>
      <c r="F3269" s="681"/>
      <c r="G3269" s="664"/>
      <c r="H3269" s="585"/>
      <c r="I3269" s="586"/>
      <c r="J3269" s="571"/>
      <c r="K3269" s="572"/>
      <c r="L3269" s="575"/>
      <c r="M3269" s="576"/>
      <c r="N3269" s="581" t="s">
        <v>16</v>
      </c>
      <c r="O3269" s="582"/>
      <c r="P3269" s="571"/>
      <c r="Q3269" s="572"/>
      <c r="R3269" s="575"/>
      <c r="S3269" s="576"/>
      <c r="T3269" s="581" t="s">
        <v>16</v>
      </c>
      <c r="U3269" s="582"/>
      <c r="V3269" s="585"/>
      <c r="W3269" s="586"/>
      <c r="X3269" s="571"/>
      <c r="Y3269" s="586"/>
      <c r="Z3269" s="571"/>
      <c r="AA3269" s="586"/>
      <c r="AB3269" s="571"/>
      <c r="AC3269" s="572"/>
      <c r="AD3269" s="575"/>
      <c r="AE3269" s="576"/>
      <c r="AF3269" s="577"/>
      <c r="AG3269" s="578"/>
      <c r="AH3269" s="571"/>
      <c r="AI3269" s="572"/>
      <c r="AJ3269" s="575"/>
      <c r="AK3269" s="576"/>
      <c r="AL3269" s="577"/>
      <c r="AM3269" s="578"/>
      <c r="AN3269" s="571"/>
      <c r="AO3269" s="572"/>
      <c r="AP3269" s="575"/>
      <c r="AQ3269" s="576"/>
      <c r="AR3269" s="577"/>
      <c r="AS3269" s="578"/>
      <c r="AT3269" s="627"/>
      <c r="AU3269" s="628"/>
      <c r="AV3269" s="629"/>
      <c r="AW3269" s="630"/>
      <c r="AX3269" s="577"/>
      <c r="AY3269" s="578"/>
      <c r="AZ3269" s="571"/>
      <c r="BA3269" s="572"/>
      <c r="BB3269" s="575"/>
      <c r="BC3269" s="576"/>
      <c r="BD3269" s="577"/>
      <c r="BE3269" s="578"/>
      <c r="BF3269" s="627"/>
      <c r="BG3269" s="628"/>
      <c r="BH3269" s="629"/>
      <c r="BI3269" s="630"/>
      <c r="BJ3269" s="577"/>
      <c r="BK3269" s="578"/>
      <c r="BL3269" s="605"/>
      <c r="BM3269" s="606"/>
      <c r="BN3269" s="607"/>
      <c r="BO3269" s="588"/>
      <c r="BP3269" s="556"/>
      <c r="BQ3269" s="556"/>
      <c r="BR3269" s="65"/>
      <c r="BS3269" s="65"/>
      <c r="BT3269" s="268"/>
    </row>
    <row r="3270" spans="1:72" ht="21.75" hidden="1" customHeight="1" x14ac:dyDescent="0.25">
      <c r="A3270" s="268"/>
      <c r="B3270" s="678" t="str">
        <f>IF(ROSTER!B$22="","",ROSTER!B$22)</f>
        <v/>
      </c>
      <c r="C3270" s="669" t="str">
        <f>IF(ROSTER!C$22="","",ROSTER!C$22)</f>
        <v/>
      </c>
      <c r="D3270" s="670"/>
      <c r="E3270" s="667"/>
      <c r="F3270" s="680">
        <f>IF(E3270="y",1,IF(E3270="S",1,0))</f>
        <v>0</v>
      </c>
      <c r="G3270" s="663">
        <f>IF(E3270="S",1,0)</f>
        <v>0</v>
      </c>
      <c r="H3270" s="583"/>
      <c r="I3270" s="584"/>
      <c r="J3270" s="569"/>
      <c r="K3270" s="570"/>
      <c r="L3270" s="573"/>
      <c r="M3270" s="574"/>
      <c r="N3270" s="579">
        <f>L3270+J3270</f>
        <v>0</v>
      </c>
      <c r="O3270" s="580"/>
      <c r="P3270" s="569"/>
      <c r="Q3270" s="570"/>
      <c r="R3270" s="573"/>
      <c r="S3270" s="574"/>
      <c r="T3270" s="579">
        <f>R3270-P3270</f>
        <v>0</v>
      </c>
      <c r="U3270" s="580"/>
      <c r="V3270" s="583"/>
      <c r="W3270" s="584"/>
      <c r="X3270" s="569"/>
      <c r="Y3270" s="584"/>
      <c r="Z3270" s="569"/>
      <c r="AA3270" s="584"/>
      <c r="AB3270" s="569"/>
      <c r="AC3270" s="570"/>
      <c r="AD3270" s="573"/>
      <c r="AE3270" s="574"/>
      <c r="AF3270" s="557">
        <f>IF(AB3270=0,0,(AD3270/AB3270)*100)</f>
        <v>0</v>
      </c>
      <c r="AG3270" s="558"/>
      <c r="AH3270" s="569"/>
      <c r="AI3270" s="570"/>
      <c r="AJ3270" s="573"/>
      <c r="AK3270" s="574"/>
      <c r="AL3270" s="557">
        <f>IF(AH3270=0,0,(AJ3270/AH3270)*100)</f>
        <v>0</v>
      </c>
      <c r="AM3270" s="558"/>
      <c r="AN3270" s="569"/>
      <c r="AO3270" s="570"/>
      <c r="AP3270" s="573"/>
      <c r="AQ3270" s="574"/>
      <c r="AR3270" s="557">
        <f>IF(AN3270=0,0,(AP3270/AN3270)*100)</f>
        <v>0</v>
      </c>
      <c r="AS3270" s="558"/>
      <c r="AT3270" s="561">
        <f>AB3270+AH3270+AN3270</f>
        <v>0</v>
      </c>
      <c r="AU3270" s="562"/>
      <c r="AV3270" s="565">
        <f>AD3270+AJ3270+AP3270</f>
        <v>0</v>
      </c>
      <c r="AW3270" s="566"/>
      <c r="AX3270" s="557">
        <f>IF(AT3270=0,0,(AV3270/AT3270)*100)</f>
        <v>0</v>
      </c>
      <c r="AY3270" s="558"/>
      <c r="AZ3270" s="569"/>
      <c r="BA3270" s="570"/>
      <c r="BB3270" s="573"/>
      <c r="BC3270" s="574"/>
      <c r="BD3270" s="557">
        <f>IF(AZ3270=0,0,(BB3270/AZ3270)*100)</f>
        <v>0</v>
      </c>
      <c r="BE3270" s="558"/>
      <c r="BF3270" s="561">
        <f>AT3270+AZ3270</f>
        <v>0</v>
      </c>
      <c r="BG3270" s="562"/>
      <c r="BH3270" s="565">
        <f>AV3270+BB3270</f>
        <v>0</v>
      </c>
      <c r="BI3270" s="566"/>
      <c r="BJ3270" s="557">
        <f>IF(BF3270=0,0,(BH3270/BF3270)*100)</f>
        <v>0</v>
      </c>
      <c r="BK3270" s="558"/>
      <c r="BL3270" s="602">
        <f>(AD3270*2)+(AJ3270*2)+(AP3270*3)+BB3270</f>
        <v>0</v>
      </c>
      <c r="BM3270" s="603"/>
      <c r="BN3270" s="604"/>
      <c r="BO3270" s="587">
        <f t="shared" ref="BO3270" si="2945">IF(BQ3270=0,0,50*BP3270/BQ3270)</f>
        <v>0</v>
      </c>
      <c r="BP3270" s="555">
        <f>(BL3270*BS$11)+(N3270*BS$12)+(X3270*BS$13)+(R3270*BS$14)+(V3270*BS$15)+(Z3270*BS$16)</f>
        <v>0</v>
      </c>
      <c r="BQ3270" s="555">
        <f>((AZ3270-BB3270)*BS$18)+((AT3270-AV3270)*BS$17)+(H3270*BS$19)+(P3270*BS$20)</f>
        <v>0</v>
      </c>
      <c r="BR3270" s="65"/>
      <c r="BS3270" s="65"/>
      <c r="BT3270" s="268"/>
    </row>
    <row r="3271" spans="1:72" ht="21.75" hidden="1" customHeight="1" x14ac:dyDescent="0.25">
      <c r="A3271" s="268"/>
      <c r="B3271" s="679"/>
      <c r="C3271" s="690" t="str">
        <f>IF(ROSTER!D$22="","",ROSTER!D$22)</f>
        <v/>
      </c>
      <c r="D3271" s="691"/>
      <c r="E3271" s="668"/>
      <c r="F3271" s="681"/>
      <c r="G3271" s="664"/>
      <c r="H3271" s="585"/>
      <c r="I3271" s="586"/>
      <c r="J3271" s="571"/>
      <c r="K3271" s="572"/>
      <c r="L3271" s="575"/>
      <c r="M3271" s="576"/>
      <c r="N3271" s="581" t="s">
        <v>16</v>
      </c>
      <c r="O3271" s="582"/>
      <c r="P3271" s="571"/>
      <c r="Q3271" s="572"/>
      <c r="R3271" s="575"/>
      <c r="S3271" s="576"/>
      <c r="T3271" s="581" t="s">
        <v>16</v>
      </c>
      <c r="U3271" s="582"/>
      <c r="V3271" s="585"/>
      <c r="W3271" s="586"/>
      <c r="X3271" s="571"/>
      <c r="Y3271" s="586"/>
      <c r="Z3271" s="571"/>
      <c r="AA3271" s="586"/>
      <c r="AB3271" s="571"/>
      <c r="AC3271" s="572"/>
      <c r="AD3271" s="575"/>
      <c r="AE3271" s="576"/>
      <c r="AF3271" s="577"/>
      <c r="AG3271" s="578"/>
      <c r="AH3271" s="571"/>
      <c r="AI3271" s="572"/>
      <c r="AJ3271" s="575"/>
      <c r="AK3271" s="576"/>
      <c r="AL3271" s="577"/>
      <c r="AM3271" s="578"/>
      <c r="AN3271" s="571"/>
      <c r="AO3271" s="572"/>
      <c r="AP3271" s="575"/>
      <c r="AQ3271" s="576"/>
      <c r="AR3271" s="577"/>
      <c r="AS3271" s="578"/>
      <c r="AT3271" s="627"/>
      <c r="AU3271" s="628"/>
      <c r="AV3271" s="629"/>
      <c r="AW3271" s="630"/>
      <c r="AX3271" s="577"/>
      <c r="AY3271" s="578"/>
      <c r="AZ3271" s="571"/>
      <c r="BA3271" s="572"/>
      <c r="BB3271" s="575"/>
      <c r="BC3271" s="576"/>
      <c r="BD3271" s="577"/>
      <c r="BE3271" s="578"/>
      <c r="BF3271" s="627"/>
      <c r="BG3271" s="628"/>
      <c r="BH3271" s="629"/>
      <c r="BI3271" s="630"/>
      <c r="BJ3271" s="577"/>
      <c r="BK3271" s="578"/>
      <c r="BL3271" s="605"/>
      <c r="BM3271" s="606"/>
      <c r="BN3271" s="607"/>
      <c r="BO3271" s="588"/>
      <c r="BP3271" s="556"/>
      <c r="BQ3271" s="556"/>
      <c r="BR3271" s="65"/>
      <c r="BS3271" s="65"/>
      <c r="BT3271" s="268"/>
    </row>
    <row r="3272" spans="1:72" ht="21.75" hidden="1" customHeight="1" x14ac:dyDescent="0.25">
      <c r="A3272" s="268"/>
      <c r="B3272" s="678" t="str">
        <f>IF(ROSTER!B$24="","",ROSTER!B$24)</f>
        <v/>
      </c>
      <c r="C3272" s="669" t="str">
        <f>IF(ROSTER!C$24="","",ROSTER!C$24)</f>
        <v/>
      </c>
      <c r="D3272" s="670"/>
      <c r="E3272" s="667"/>
      <c r="F3272" s="680">
        <f>IF(E3272="y",1,IF(E3272="S",1,0))</f>
        <v>0</v>
      </c>
      <c r="G3272" s="663">
        <f>IF(E3272="S",1,0)</f>
        <v>0</v>
      </c>
      <c r="H3272" s="583"/>
      <c r="I3272" s="584"/>
      <c r="J3272" s="569"/>
      <c r="K3272" s="570"/>
      <c r="L3272" s="573"/>
      <c r="M3272" s="574"/>
      <c r="N3272" s="579">
        <f>L3272+J3272</f>
        <v>0</v>
      </c>
      <c r="O3272" s="580"/>
      <c r="P3272" s="569"/>
      <c r="Q3272" s="570"/>
      <c r="R3272" s="573"/>
      <c r="S3272" s="574"/>
      <c r="T3272" s="579">
        <f>R3272-P3272</f>
        <v>0</v>
      </c>
      <c r="U3272" s="580"/>
      <c r="V3272" s="583"/>
      <c r="W3272" s="584"/>
      <c r="X3272" s="569"/>
      <c r="Y3272" s="584"/>
      <c r="Z3272" s="569"/>
      <c r="AA3272" s="584"/>
      <c r="AB3272" s="569"/>
      <c r="AC3272" s="570"/>
      <c r="AD3272" s="573"/>
      <c r="AE3272" s="574"/>
      <c r="AF3272" s="557">
        <f>IF(AB3272=0,0,(AD3272/AB3272)*100)</f>
        <v>0</v>
      </c>
      <c r="AG3272" s="558"/>
      <c r="AH3272" s="569"/>
      <c r="AI3272" s="570"/>
      <c r="AJ3272" s="573"/>
      <c r="AK3272" s="574"/>
      <c r="AL3272" s="557">
        <f>IF(AH3272=0,0,(AJ3272/AH3272)*100)</f>
        <v>0</v>
      </c>
      <c r="AM3272" s="558"/>
      <c r="AN3272" s="569"/>
      <c r="AO3272" s="570"/>
      <c r="AP3272" s="573"/>
      <c r="AQ3272" s="574"/>
      <c r="AR3272" s="557">
        <f>IF(AN3272=0,0,(AP3272/AN3272)*100)</f>
        <v>0</v>
      </c>
      <c r="AS3272" s="558"/>
      <c r="AT3272" s="561">
        <f>AB3272+AH3272+AN3272</f>
        <v>0</v>
      </c>
      <c r="AU3272" s="562"/>
      <c r="AV3272" s="565">
        <f>AD3272+AJ3272+AP3272</f>
        <v>0</v>
      </c>
      <c r="AW3272" s="566"/>
      <c r="AX3272" s="557">
        <f>IF(AT3272=0,0,(AV3272/AT3272)*100)</f>
        <v>0</v>
      </c>
      <c r="AY3272" s="558"/>
      <c r="AZ3272" s="569"/>
      <c r="BA3272" s="570"/>
      <c r="BB3272" s="573"/>
      <c r="BC3272" s="574"/>
      <c r="BD3272" s="557">
        <f>IF(AZ3272=0,0,(BB3272/AZ3272)*100)</f>
        <v>0</v>
      </c>
      <c r="BE3272" s="558"/>
      <c r="BF3272" s="561">
        <f>AT3272+AZ3272</f>
        <v>0</v>
      </c>
      <c r="BG3272" s="562"/>
      <c r="BH3272" s="565">
        <f>AV3272+BB3272</f>
        <v>0</v>
      </c>
      <c r="BI3272" s="566"/>
      <c r="BJ3272" s="557">
        <f>IF(BF3272=0,0,(BH3272/BF3272)*100)</f>
        <v>0</v>
      </c>
      <c r="BK3272" s="558"/>
      <c r="BL3272" s="602">
        <f>(AD3272*2)+(AJ3272*2)+(AP3272*3)+BB3272</f>
        <v>0</v>
      </c>
      <c r="BM3272" s="603"/>
      <c r="BN3272" s="604"/>
      <c r="BO3272" s="587">
        <f t="shared" ref="BO3272" si="2946">IF(BQ3272=0,0,50*BP3272/BQ3272)</f>
        <v>0</v>
      </c>
      <c r="BP3272" s="555">
        <f>(BL3272*BS$11)+(N3272*BS$12)+(X3272*BS$13)+(R3272*BS$14)+(V3272*BS$15)+(Z3272*BS$16)</f>
        <v>0</v>
      </c>
      <c r="BQ3272" s="555">
        <f>((AZ3272-BB3272)*BS$18)+((AT3272-AV3272)*BS$17)+(H3272*BS$19)+(P3272*BS$20)</f>
        <v>0</v>
      </c>
      <c r="BR3272" s="65"/>
      <c r="BS3272" s="65"/>
      <c r="BT3272" s="268"/>
    </row>
    <row r="3273" spans="1:72" ht="21.75" hidden="1" customHeight="1" x14ac:dyDescent="0.25">
      <c r="A3273" s="268"/>
      <c r="B3273" s="679"/>
      <c r="C3273" s="690" t="str">
        <f>IF(ROSTER!D$24="","",ROSTER!D$24)</f>
        <v/>
      </c>
      <c r="D3273" s="691"/>
      <c r="E3273" s="668"/>
      <c r="F3273" s="681"/>
      <c r="G3273" s="664"/>
      <c r="H3273" s="585"/>
      <c r="I3273" s="586"/>
      <c r="J3273" s="571"/>
      <c r="K3273" s="572"/>
      <c r="L3273" s="575"/>
      <c r="M3273" s="576"/>
      <c r="N3273" s="581" t="s">
        <v>16</v>
      </c>
      <c r="O3273" s="582"/>
      <c r="P3273" s="571"/>
      <c r="Q3273" s="572"/>
      <c r="R3273" s="575"/>
      <c r="S3273" s="576"/>
      <c r="T3273" s="581" t="s">
        <v>16</v>
      </c>
      <c r="U3273" s="582"/>
      <c r="V3273" s="585"/>
      <c r="W3273" s="586"/>
      <c r="X3273" s="571"/>
      <c r="Y3273" s="586"/>
      <c r="Z3273" s="571"/>
      <c r="AA3273" s="586"/>
      <c r="AB3273" s="571"/>
      <c r="AC3273" s="572"/>
      <c r="AD3273" s="575"/>
      <c r="AE3273" s="576"/>
      <c r="AF3273" s="577"/>
      <c r="AG3273" s="578"/>
      <c r="AH3273" s="571"/>
      <c r="AI3273" s="572"/>
      <c r="AJ3273" s="575"/>
      <c r="AK3273" s="576"/>
      <c r="AL3273" s="577"/>
      <c r="AM3273" s="578"/>
      <c r="AN3273" s="571"/>
      <c r="AO3273" s="572"/>
      <c r="AP3273" s="575"/>
      <c r="AQ3273" s="576"/>
      <c r="AR3273" s="577"/>
      <c r="AS3273" s="578"/>
      <c r="AT3273" s="627"/>
      <c r="AU3273" s="628"/>
      <c r="AV3273" s="629"/>
      <c r="AW3273" s="630"/>
      <c r="AX3273" s="577"/>
      <c r="AY3273" s="578"/>
      <c r="AZ3273" s="571"/>
      <c r="BA3273" s="572"/>
      <c r="BB3273" s="575"/>
      <c r="BC3273" s="576"/>
      <c r="BD3273" s="577"/>
      <c r="BE3273" s="578"/>
      <c r="BF3273" s="627"/>
      <c r="BG3273" s="628"/>
      <c r="BH3273" s="629"/>
      <c r="BI3273" s="630"/>
      <c r="BJ3273" s="577"/>
      <c r="BK3273" s="578"/>
      <c r="BL3273" s="605"/>
      <c r="BM3273" s="606"/>
      <c r="BN3273" s="607"/>
      <c r="BO3273" s="588"/>
      <c r="BP3273" s="556"/>
      <c r="BQ3273" s="556"/>
      <c r="BR3273" s="65"/>
      <c r="BS3273" s="65"/>
      <c r="BT3273" s="268"/>
    </row>
    <row r="3274" spans="1:72" ht="21.75" hidden="1" customHeight="1" x14ac:dyDescent="0.25">
      <c r="A3274" s="268"/>
      <c r="B3274" s="678" t="str">
        <f>IF(ROSTER!B$26="","",ROSTER!B$26)</f>
        <v/>
      </c>
      <c r="C3274" s="669" t="str">
        <f>IF(ROSTER!C$26="","",ROSTER!C$26)</f>
        <v/>
      </c>
      <c r="D3274" s="670"/>
      <c r="E3274" s="667"/>
      <c r="F3274" s="680">
        <f>IF(E3274="y",1,IF(E3274="S",1,0))</f>
        <v>0</v>
      </c>
      <c r="G3274" s="663">
        <f>IF(E3274="S",1,0)</f>
        <v>0</v>
      </c>
      <c r="H3274" s="583"/>
      <c r="I3274" s="584"/>
      <c r="J3274" s="569"/>
      <c r="K3274" s="570"/>
      <c r="L3274" s="573"/>
      <c r="M3274" s="574"/>
      <c r="N3274" s="579">
        <f>L3274+J3274</f>
        <v>0</v>
      </c>
      <c r="O3274" s="580"/>
      <c r="P3274" s="569"/>
      <c r="Q3274" s="570"/>
      <c r="R3274" s="573"/>
      <c r="S3274" s="574"/>
      <c r="T3274" s="579">
        <f>R3274-P3274</f>
        <v>0</v>
      </c>
      <c r="U3274" s="580"/>
      <c r="V3274" s="583"/>
      <c r="W3274" s="584"/>
      <c r="X3274" s="569"/>
      <c r="Y3274" s="584"/>
      <c r="Z3274" s="569"/>
      <c r="AA3274" s="584"/>
      <c r="AB3274" s="569"/>
      <c r="AC3274" s="570"/>
      <c r="AD3274" s="573"/>
      <c r="AE3274" s="574"/>
      <c r="AF3274" s="557">
        <f>IF(AB3274=0,0,(AD3274/AB3274)*100)</f>
        <v>0</v>
      </c>
      <c r="AG3274" s="558"/>
      <c r="AH3274" s="569"/>
      <c r="AI3274" s="570"/>
      <c r="AJ3274" s="573"/>
      <c r="AK3274" s="574"/>
      <c r="AL3274" s="557">
        <f>IF(AH3274=0,0,(AJ3274/AH3274)*100)</f>
        <v>0</v>
      </c>
      <c r="AM3274" s="558"/>
      <c r="AN3274" s="569"/>
      <c r="AO3274" s="570"/>
      <c r="AP3274" s="573"/>
      <c r="AQ3274" s="574"/>
      <c r="AR3274" s="557">
        <f>IF(AN3274=0,0,(AP3274/AN3274)*100)</f>
        <v>0</v>
      </c>
      <c r="AS3274" s="558"/>
      <c r="AT3274" s="561">
        <f>AB3274+AH3274+AN3274</f>
        <v>0</v>
      </c>
      <c r="AU3274" s="562"/>
      <c r="AV3274" s="565">
        <f>AD3274+AJ3274+AP3274</f>
        <v>0</v>
      </c>
      <c r="AW3274" s="566"/>
      <c r="AX3274" s="557">
        <f>IF(AT3274=0,0,(AV3274/AT3274)*100)</f>
        <v>0</v>
      </c>
      <c r="AY3274" s="558"/>
      <c r="AZ3274" s="569"/>
      <c r="BA3274" s="570"/>
      <c r="BB3274" s="573"/>
      <c r="BC3274" s="574"/>
      <c r="BD3274" s="557">
        <f>IF(AZ3274=0,0,(BB3274/AZ3274)*100)</f>
        <v>0</v>
      </c>
      <c r="BE3274" s="558"/>
      <c r="BF3274" s="561">
        <f>AT3274+AZ3274</f>
        <v>0</v>
      </c>
      <c r="BG3274" s="562"/>
      <c r="BH3274" s="565">
        <f>AV3274+BB3274</f>
        <v>0</v>
      </c>
      <c r="BI3274" s="566"/>
      <c r="BJ3274" s="557">
        <f>IF(BF3274=0,0,(BH3274/BF3274)*100)</f>
        <v>0</v>
      </c>
      <c r="BK3274" s="558"/>
      <c r="BL3274" s="602">
        <f>(AD3274*2)+(AJ3274*2)+(AP3274*3)+BB3274</f>
        <v>0</v>
      </c>
      <c r="BM3274" s="603"/>
      <c r="BN3274" s="604"/>
      <c r="BO3274" s="587">
        <f t="shared" ref="BO3274" si="2947">IF(BQ3274=0,0,50*BP3274/BQ3274)</f>
        <v>0</v>
      </c>
      <c r="BP3274" s="555">
        <f>(BL3274*BS$11)+(N3274*BS$12)+(X3274*BS$13)+(R3274*BS$14)+(V3274*BS$15)+(Z3274*BS$16)</f>
        <v>0</v>
      </c>
      <c r="BQ3274" s="555">
        <f>((AZ3274-BB3274)*BS$18)+((AT3274-AV3274)*BS$17)+(H3274*BS$19)+(P3274*BS$20)</f>
        <v>0</v>
      </c>
      <c r="BR3274" s="65"/>
      <c r="BS3274" s="65"/>
      <c r="BT3274" s="268"/>
    </row>
    <row r="3275" spans="1:72" ht="21.75" hidden="1" customHeight="1" x14ac:dyDescent="0.25">
      <c r="A3275" s="268"/>
      <c r="B3275" s="679"/>
      <c r="C3275" s="690" t="str">
        <f>IF(ROSTER!D$26="","",ROSTER!D$26)</f>
        <v/>
      </c>
      <c r="D3275" s="691"/>
      <c r="E3275" s="668"/>
      <c r="F3275" s="681"/>
      <c r="G3275" s="664"/>
      <c r="H3275" s="585"/>
      <c r="I3275" s="586"/>
      <c r="J3275" s="571"/>
      <c r="K3275" s="572"/>
      <c r="L3275" s="575"/>
      <c r="M3275" s="576"/>
      <c r="N3275" s="581" t="s">
        <v>16</v>
      </c>
      <c r="O3275" s="582"/>
      <c r="P3275" s="571"/>
      <c r="Q3275" s="572"/>
      <c r="R3275" s="575"/>
      <c r="S3275" s="576"/>
      <c r="T3275" s="581" t="s">
        <v>16</v>
      </c>
      <c r="U3275" s="582"/>
      <c r="V3275" s="585"/>
      <c r="W3275" s="586"/>
      <c r="X3275" s="571"/>
      <c r="Y3275" s="586"/>
      <c r="Z3275" s="571"/>
      <c r="AA3275" s="586"/>
      <c r="AB3275" s="571"/>
      <c r="AC3275" s="572"/>
      <c r="AD3275" s="575"/>
      <c r="AE3275" s="576"/>
      <c r="AF3275" s="577"/>
      <c r="AG3275" s="578"/>
      <c r="AH3275" s="571"/>
      <c r="AI3275" s="572"/>
      <c r="AJ3275" s="575"/>
      <c r="AK3275" s="576"/>
      <c r="AL3275" s="577"/>
      <c r="AM3275" s="578"/>
      <c r="AN3275" s="571"/>
      <c r="AO3275" s="572"/>
      <c r="AP3275" s="575"/>
      <c r="AQ3275" s="576"/>
      <c r="AR3275" s="577"/>
      <c r="AS3275" s="578"/>
      <c r="AT3275" s="627"/>
      <c r="AU3275" s="628"/>
      <c r="AV3275" s="629"/>
      <c r="AW3275" s="630"/>
      <c r="AX3275" s="577"/>
      <c r="AY3275" s="578"/>
      <c r="AZ3275" s="571"/>
      <c r="BA3275" s="572"/>
      <c r="BB3275" s="575"/>
      <c r="BC3275" s="576"/>
      <c r="BD3275" s="577"/>
      <c r="BE3275" s="578"/>
      <c r="BF3275" s="627"/>
      <c r="BG3275" s="628"/>
      <c r="BH3275" s="629"/>
      <c r="BI3275" s="630"/>
      <c r="BJ3275" s="577"/>
      <c r="BK3275" s="578"/>
      <c r="BL3275" s="605"/>
      <c r="BM3275" s="606"/>
      <c r="BN3275" s="607"/>
      <c r="BO3275" s="588"/>
      <c r="BP3275" s="556"/>
      <c r="BQ3275" s="556"/>
      <c r="BR3275" s="65"/>
      <c r="BS3275" s="65"/>
      <c r="BT3275" s="268"/>
    </row>
    <row r="3276" spans="1:72" ht="21.75" hidden="1" customHeight="1" x14ac:dyDescent="0.25">
      <c r="A3276" s="268"/>
      <c r="B3276" s="678" t="str">
        <f>IF(ROSTER!B$28="","",ROSTER!B$28)</f>
        <v/>
      </c>
      <c r="C3276" s="669" t="str">
        <f>IF(ROSTER!C$28="","",ROSTER!C$28)</f>
        <v/>
      </c>
      <c r="D3276" s="670"/>
      <c r="E3276" s="667"/>
      <c r="F3276" s="680">
        <f>IF(E3276="y",1,IF(E3276="S",1,0))</f>
        <v>0</v>
      </c>
      <c r="G3276" s="663">
        <f>IF(E3276="S",1,0)</f>
        <v>0</v>
      </c>
      <c r="H3276" s="583"/>
      <c r="I3276" s="584"/>
      <c r="J3276" s="569"/>
      <c r="K3276" s="570"/>
      <c r="L3276" s="573"/>
      <c r="M3276" s="574"/>
      <c r="N3276" s="579">
        <f>L3276+J3276</f>
        <v>0</v>
      </c>
      <c r="O3276" s="580"/>
      <c r="P3276" s="569"/>
      <c r="Q3276" s="570"/>
      <c r="R3276" s="573"/>
      <c r="S3276" s="574"/>
      <c r="T3276" s="579">
        <f>R3276-P3276</f>
        <v>0</v>
      </c>
      <c r="U3276" s="580"/>
      <c r="V3276" s="583"/>
      <c r="W3276" s="584"/>
      <c r="X3276" s="569"/>
      <c r="Y3276" s="584"/>
      <c r="Z3276" s="569"/>
      <c r="AA3276" s="584"/>
      <c r="AB3276" s="569"/>
      <c r="AC3276" s="570"/>
      <c r="AD3276" s="573"/>
      <c r="AE3276" s="574"/>
      <c r="AF3276" s="557">
        <f>IF(AB3276=0,0,(AD3276/AB3276)*100)</f>
        <v>0</v>
      </c>
      <c r="AG3276" s="558"/>
      <c r="AH3276" s="569"/>
      <c r="AI3276" s="570"/>
      <c r="AJ3276" s="573"/>
      <c r="AK3276" s="574"/>
      <c r="AL3276" s="557">
        <f>IF(AH3276=0,0,(AJ3276/AH3276)*100)</f>
        <v>0</v>
      </c>
      <c r="AM3276" s="558"/>
      <c r="AN3276" s="569"/>
      <c r="AO3276" s="570"/>
      <c r="AP3276" s="573"/>
      <c r="AQ3276" s="574"/>
      <c r="AR3276" s="557">
        <f>IF(AN3276=0,0,(AP3276/AN3276)*100)</f>
        <v>0</v>
      </c>
      <c r="AS3276" s="558"/>
      <c r="AT3276" s="561">
        <f>AB3276+AH3276+AN3276</f>
        <v>0</v>
      </c>
      <c r="AU3276" s="562"/>
      <c r="AV3276" s="565">
        <f>AD3276+AJ3276+AP3276</f>
        <v>0</v>
      </c>
      <c r="AW3276" s="566"/>
      <c r="AX3276" s="557">
        <f>IF(AT3276=0,0,(AV3276/AT3276)*100)</f>
        <v>0</v>
      </c>
      <c r="AY3276" s="558"/>
      <c r="AZ3276" s="569"/>
      <c r="BA3276" s="570"/>
      <c r="BB3276" s="573"/>
      <c r="BC3276" s="574"/>
      <c r="BD3276" s="557">
        <f>IF(AZ3276=0,0,(BB3276/AZ3276)*100)</f>
        <v>0</v>
      </c>
      <c r="BE3276" s="558"/>
      <c r="BF3276" s="561">
        <f>AT3276+AZ3276</f>
        <v>0</v>
      </c>
      <c r="BG3276" s="562"/>
      <c r="BH3276" s="565">
        <f>AV3276+BB3276</f>
        <v>0</v>
      </c>
      <c r="BI3276" s="566"/>
      <c r="BJ3276" s="557">
        <f>IF(BF3276=0,0,(BH3276/BF3276)*100)</f>
        <v>0</v>
      </c>
      <c r="BK3276" s="558"/>
      <c r="BL3276" s="602">
        <f>(AD3276*2)+(AJ3276*2)+(AP3276*3)+BB3276</f>
        <v>0</v>
      </c>
      <c r="BM3276" s="603"/>
      <c r="BN3276" s="604"/>
      <c r="BO3276" s="587">
        <f t="shared" ref="BO3276" si="2948">IF(BQ3276=0,0,50*BP3276/BQ3276)</f>
        <v>0</v>
      </c>
      <c r="BP3276" s="555">
        <f>(BL3276*BS$11)+(N3276*BS$12)+(X3276*BS$13)+(R3276*BS$14)+(V3276*BS$15)+(Z3276*BS$16)</f>
        <v>0</v>
      </c>
      <c r="BQ3276" s="555">
        <f>((AZ3276-BB3276)*BS$18)+((AT3276-AV3276)*BS$17)+(H3276*BS$19)+(P3276*BS$20)</f>
        <v>0</v>
      </c>
      <c r="BR3276" s="65"/>
      <c r="BS3276" s="65"/>
      <c r="BT3276" s="268"/>
    </row>
    <row r="3277" spans="1:72" ht="21.75" hidden="1" customHeight="1" x14ac:dyDescent="0.25">
      <c r="A3277" s="268"/>
      <c r="B3277" s="679"/>
      <c r="C3277" s="690" t="str">
        <f>IF(ROSTER!D$28="","",ROSTER!D$28)</f>
        <v/>
      </c>
      <c r="D3277" s="691"/>
      <c r="E3277" s="668"/>
      <c r="F3277" s="681"/>
      <c r="G3277" s="664"/>
      <c r="H3277" s="585"/>
      <c r="I3277" s="586"/>
      <c r="J3277" s="571"/>
      <c r="K3277" s="572"/>
      <c r="L3277" s="575"/>
      <c r="M3277" s="576"/>
      <c r="N3277" s="581" t="s">
        <v>16</v>
      </c>
      <c r="O3277" s="582"/>
      <c r="P3277" s="571"/>
      <c r="Q3277" s="572"/>
      <c r="R3277" s="575"/>
      <c r="S3277" s="576"/>
      <c r="T3277" s="581" t="s">
        <v>16</v>
      </c>
      <c r="U3277" s="582"/>
      <c r="V3277" s="585"/>
      <c r="W3277" s="586"/>
      <c r="X3277" s="571"/>
      <c r="Y3277" s="586"/>
      <c r="Z3277" s="571"/>
      <c r="AA3277" s="586"/>
      <c r="AB3277" s="571"/>
      <c r="AC3277" s="572"/>
      <c r="AD3277" s="575"/>
      <c r="AE3277" s="576"/>
      <c r="AF3277" s="577"/>
      <c r="AG3277" s="578"/>
      <c r="AH3277" s="571"/>
      <c r="AI3277" s="572"/>
      <c r="AJ3277" s="575"/>
      <c r="AK3277" s="576"/>
      <c r="AL3277" s="577"/>
      <c r="AM3277" s="578"/>
      <c r="AN3277" s="571"/>
      <c r="AO3277" s="572"/>
      <c r="AP3277" s="575"/>
      <c r="AQ3277" s="576"/>
      <c r="AR3277" s="577"/>
      <c r="AS3277" s="578"/>
      <c r="AT3277" s="627"/>
      <c r="AU3277" s="628"/>
      <c r="AV3277" s="629"/>
      <c r="AW3277" s="630"/>
      <c r="AX3277" s="577"/>
      <c r="AY3277" s="578"/>
      <c r="AZ3277" s="571"/>
      <c r="BA3277" s="572"/>
      <c r="BB3277" s="575"/>
      <c r="BC3277" s="576"/>
      <c r="BD3277" s="577"/>
      <c r="BE3277" s="578"/>
      <c r="BF3277" s="627"/>
      <c r="BG3277" s="628"/>
      <c r="BH3277" s="629"/>
      <c r="BI3277" s="630"/>
      <c r="BJ3277" s="577"/>
      <c r="BK3277" s="578"/>
      <c r="BL3277" s="605"/>
      <c r="BM3277" s="606"/>
      <c r="BN3277" s="607"/>
      <c r="BO3277" s="588"/>
      <c r="BP3277" s="556"/>
      <c r="BQ3277" s="556"/>
      <c r="BR3277" s="65"/>
      <c r="BS3277" s="65"/>
      <c r="BT3277" s="268"/>
    </row>
    <row r="3278" spans="1:72" ht="21.75" hidden="1" customHeight="1" x14ac:dyDescent="0.25">
      <c r="A3278" s="268"/>
      <c r="B3278" s="678" t="str">
        <f>IF(ROSTER!B$30="","",ROSTER!B$30)</f>
        <v/>
      </c>
      <c r="C3278" s="669" t="str">
        <f>IF(ROSTER!C$30="","",ROSTER!C$30)</f>
        <v/>
      </c>
      <c r="D3278" s="670"/>
      <c r="E3278" s="667"/>
      <c r="F3278" s="680">
        <f>IF(E3278="y",1,IF(E3278="S",1,0))</f>
        <v>0</v>
      </c>
      <c r="G3278" s="663">
        <f>IF(E3278="S",1,0)</f>
        <v>0</v>
      </c>
      <c r="H3278" s="583"/>
      <c r="I3278" s="584"/>
      <c r="J3278" s="569"/>
      <c r="K3278" s="570"/>
      <c r="L3278" s="573"/>
      <c r="M3278" s="574"/>
      <c r="N3278" s="579">
        <f>L3278+J3278</f>
        <v>0</v>
      </c>
      <c r="O3278" s="580"/>
      <c r="P3278" s="569"/>
      <c r="Q3278" s="570"/>
      <c r="R3278" s="573"/>
      <c r="S3278" s="574"/>
      <c r="T3278" s="579">
        <f>R3278-P3278</f>
        <v>0</v>
      </c>
      <c r="U3278" s="580"/>
      <c r="V3278" s="583"/>
      <c r="W3278" s="584"/>
      <c r="X3278" s="569"/>
      <c r="Y3278" s="584"/>
      <c r="Z3278" s="569"/>
      <c r="AA3278" s="584"/>
      <c r="AB3278" s="569"/>
      <c r="AC3278" s="570"/>
      <c r="AD3278" s="573"/>
      <c r="AE3278" s="574"/>
      <c r="AF3278" s="557">
        <f>IF(AB3278=0,0,(AD3278/AB3278)*100)</f>
        <v>0</v>
      </c>
      <c r="AG3278" s="558"/>
      <c r="AH3278" s="569"/>
      <c r="AI3278" s="570"/>
      <c r="AJ3278" s="573"/>
      <c r="AK3278" s="574"/>
      <c r="AL3278" s="557">
        <f>IF(AH3278=0,0,(AJ3278/AH3278)*100)</f>
        <v>0</v>
      </c>
      <c r="AM3278" s="558"/>
      <c r="AN3278" s="569"/>
      <c r="AO3278" s="570"/>
      <c r="AP3278" s="573"/>
      <c r="AQ3278" s="574"/>
      <c r="AR3278" s="557">
        <f>IF(AN3278=0,0,(AP3278/AN3278)*100)</f>
        <v>0</v>
      </c>
      <c r="AS3278" s="558"/>
      <c r="AT3278" s="561">
        <f>AB3278+AH3278+AN3278</f>
        <v>0</v>
      </c>
      <c r="AU3278" s="562"/>
      <c r="AV3278" s="565">
        <f>AD3278+AJ3278+AP3278</f>
        <v>0</v>
      </c>
      <c r="AW3278" s="566"/>
      <c r="AX3278" s="557">
        <f>IF(AT3278=0,0,(AV3278/AT3278)*100)</f>
        <v>0</v>
      </c>
      <c r="AY3278" s="558"/>
      <c r="AZ3278" s="569"/>
      <c r="BA3278" s="570"/>
      <c r="BB3278" s="573"/>
      <c r="BC3278" s="574"/>
      <c r="BD3278" s="557">
        <f>IF(AZ3278=0,0,(BB3278/AZ3278)*100)</f>
        <v>0</v>
      </c>
      <c r="BE3278" s="558"/>
      <c r="BF3278" s="561">
        <f>AT3278+AZ3278</f>
        <v>0</v>
      </c>
      <c r="BG3278" s="562"/>
      <c r="BH3278" s="565">
        <f>AV3278+BB3278</f>
        <v>0</v>
      </c>
      <c r="BI3278" s="566"/>
      <c r="BJ3278" s="557">
        <f>IF(BF3278=0,0,(BH3278/BF3278)*100)</f>
        <v>0</v>
      </c>
      <c r="BK3278" s="558"/>
      <c r="BL3278" s="602">
        <f>(AD3278*2)+(AJ3278*2)+(AP3278*3)+BB3278</f>
        <v>0</v>
      </c>
      <c r="BM3278" s="603"/>
      <c r="BN3278" s="604"/>
      <c r="BO3278" s="587">
        <f t="shared" ref="BO3278" si="2949">IF(BQ3278=0,0,50*BP3278/BQ3278)</f>
        <v>0</v>
      </c>
      <c r="BP3278" s="555">
        <f>(BL3278*BS$11)+(N3278*BS$12)+(X3278*BS$13)+(R3278*BS$14)+(V3278*BS$15)+(Z3278*BS$16)</f>
        <v>0</v>
      </c>
      <c r="BQ3278" s="555">
        <f>((AZ3278-BB3278)*BS$18)+((AT3278-AV3278)*BS$17)+(H3278*BS$19)+(P3278*BS$20)</f>
        <v>0</v>
      </c>
      <c r="BR3278" s="65"/>
      <c r="BS3278" s="65"/>
      <c r="BT3278" s="268"/>
    </row>
    <row r="3279" spans="1:72" ht="21.75" hidden="1" customHeight="1" x14ac:dyDescent="0.25">
      <c r="A3279" s="268"/>
      <c r="B3279" s="679"/>
      <c r="C3279" s="690" t="str">
        <f>IF(ROSTER!D$30="","",ROSTER!D$30)</f>
        <v/>
      </c>
      <c r="D3279" s="691"/>
      <c r="E3279" s="668"/>
      <c r="F3279" s="681"/>
      <c r="G3279" s="664"/>
      <c r="H3279" s="585"/>
      <c r="I3279" s="586"/>
      <c r="J3279" s="571"/>
      <c r="K3279" s="572"/>
      <c r="L3279" s="575"/>
      <c r="M3279" s="576"/>
      <c r="N3279" s="581" t="s">
        <v>16</v>
      </c>
      <c r="O3279" s="582"/>
      <c r="P3279" s="571"/>
      <c r="Q3279" s="572"/>
      <c r="R3279" s="575"/>
      <c r="S3279" s="576"/>
      <c r="T3279" s="581" t="s">
        <v>16</v>
      </c>
      <c r="U3279" s="582"/>
      <c r="V3279" s="585"/>
      <c r="W3279" s="586"/>
      <c r="X3279" s="571"/>
      <c r="Y3279" s="586"/>
      <c r="Z3279" s="571"/>
      <c r="AA3279" s="586"/>
      <c r="AB3279" s="571"/>
      <c r="AC3279" s="572"/>
      <c r="AD3279" s="575"/>
      <c r="AE3279" s="576"/>
      <c r="AF3279" s="577"/>
      <c r="AG3279" s="578"/>
      <c r="AH3279" s="571"/>
      <c r="AI3279" s="572"/>
      <c r="AJ3279" s="575"/>
      <c r="AK3279" s="576"/>
      <c r="AL3279" s="577"/>
      <c r="AM3279" s="578"/>
      <c r="AN3279" s="571"/>
      <c r="AO3279" s="572"/>
      <c r="AP3279" s="575"/>
      <c r="AQ3279" s="576"/>
      <c r="AR3279" s="577"/>
      <c r="AS3279" s="578"/>
      <c r="AT3279" s="627"/>
      <c r="AU3279" s="628"/>
      <c r="AV3279" s="629"/>
      <c r="AW3279" s="630"/>
      <c r="AX3279" s="577"/>
      <c r="AY3279" s="578"/>
      <c r="AZ3279" s="571"/>
      <c r="BA3279" s="572"/>
      <c r="BB3279" s="575"/>
      <c r="BC3279" s="576"/>
      <c r="BD3279" s="577"/>
      <c r="BE3279" s="578"/>
      <c r="BF3279" s="627"/>
      <c r="BG3279" s="628"/>
      <c r="BH3279" s="629"/>
      <c r="BI3279" s="630"/>
      <c r="BJ3279" s="577"/>
      <c r="BK3279" s="578"/>
      <c r="BL3279" s="605"/>
      <c r="BM3279" s="606"/>
      <c r="BN3279" s="607"/>
      <c r="BO3279" s="588"/>
      <c r="BP3279" s="556"/>
      <c r="BQ3279" s="556"/>
      <c r="BR3279" s="65"/>
      <c r="BS3279" s="65"/>
      <c r="BT3279" s="268"/>
    </row>
    <row r="3280" spans="1:72" ht="21.75" hidden="1" customHeight="1" x14ac:dyDescent="0.25">
      <c r="A3280" s="268"/>
      <c r="B3280" s="678" t="str">
        <f>IF(ROSTER!B$32="","",ROSTER!B$32)</f>
        <v/>
      </c>
      <c r="C3280" s="669" t="str">
        <f>IF(ROSTER!C$32="","",ROSTER!C$32)</f>
        <v/>
      </c>
      <c r="D3280" s="670"/>
      <c r="E3280" s="667"/>
      <c r="F3280" s="680">
        <f>IF(E3280="y",1,IF(E3280="S",1,0))</f>
        <v>0</v>
      </c>
      <c r="G3280" s="663">
        <f>IF(E3280="S",1,0)</f>
        <v>0</v>
      </c>
      <c r="H3280" s="583"/>
      <c r="I3280" s="584"/>
      <c r="J3280" s="569"/>
      <c r="K3280" s="570"/>
      <c r="L3280" s="573"/>
      <c r="M3280" s="574"/>
      <c r="N3280" s="579">
        <f>L3280+J3280</f>
        <v>0</v>
      </c>
      <c r="O3280" s="580"/>
      <c r="P3280" s="569"/>
      <c r="Q3280" s="570"/>
      <c r="R3280" s="573"/>
      <c r="S3280" s="574"/>
      <c r="T3280" s="579">
        <f>R3280-P3280</f>
        <v>0</v>
      </c>
      <c r="U3280" s="580"/>
      <c r="V3280" s="583"/>
      <c r="W3280" s="584"/>
      <c r="X3280" s="569"/>
      <c r="Y3280" s="584"/>
      <c r="Z3280" s="569"/>
      <c r="AA3280" s="584"/>
      <c r="AB3280" s="569"/>
      <c r="AC3280" s="570"/>
      <c r="AD3280" s="573"/>
      <c r="AE3280" s="574"/>
      <c r="AF3280" s="557">
        <f>IF(AB3280=0,0,(AD3280/AB3280)*100)</f>
        <v>0</v>
      </c>
      <c r="AG3280" s="558"/>
      <c r="AH3280" s="569"/>
      <c r="AI3280" s="570"/>
      <c r="AJ3280" s="573"/>
      <c r="AK3280" s="574"/>
      <c r="AL3280" s="557">
        <f>IF(AH3280=0,0,(AJ3280/AH3280)*100)</f>
        <v>0</v>
      </c>
      <c r="AM3280" s="558"/>
      <c r="AN3280" s="569"/>
      <c r="AO3280" s="570"/>
      <c r="AP3280" s="573"/>
      <c r="AQ3280" s="574"/>
      <c r="AR3280" s="557">
        <f>IF(AN3280=0,0,(AP3280/AN3280)*100)</f>
        <v>0</v>
      </c>
      <c r="AS3280" s="558"/>
      <c r="AT3280" s="561">
        <f>AB3280+AH3280+AN3280</f>
        <v>0</v>
      </c>
      <c r="AU3280" s="562"/>
      <c r="AV3280" s="565">
        <f>AD3280+AJ3280+AP3280</f>
        <v>0</v>
      </c>
      <c r="AW3280" s="566"/>
      <c r="AX3280" s="557">
        <f>IF(AT3280=0,0,(AV3280/AT3280)*100)</f>
        <v>0</v>
      </c>
      <c r="AY3280" s="558"/>
      <c r="AZ3280" s="569"/>
      <c r="BA3280" s="570"/>
      <c r="BB3280" s="573"/>
      <c r="BC3280" s="574"/>
      <c r="BD3280" s="557">
        <f>IF(AZ3280=0,0,(BB3280/AZ3280)*100)</f>
        <v>0</v>
      </c>
      <c r="BE3280" s="558"/>
      <c r="BF3280" s="561">
        <f>AT3280+AZ3280</f>
        <v>0</v>
      </c>
      <c r="BG3280" s="562"/>
      <c r="BH3280" s="565">
        <f>AV3280+BB3280</f>
        <v>0</v>
      </c>
      <c r="BI3280" s="566"/>
      <c r="BJ3280" s="557">
        <f>IF(BF3280=0,0,(BH3280/BF3280)*100)</f>
        <v>0</v>
      </c>
      <c r="BK3280" s="558"/>
      <c r="BL3280" s="602">
        <f>(AD3280*2)+(AJ3280*2)+(AP3280*3)+BB3280</f>
        <v>0</v>
      </c>
      <c r="BM3280" s="603"/>
      <c r="BN3280" s="604"/>
      <c r="BO3280" s="587">
        <f t="shared" ref="BO3280" si="2950">IF(BQ3280=0,0,50*BP3280/BQ3280)</f>
        <v>0</v>
      </c>
      <c r="BP3280" s="555">
        <f>(BL3280*BS$11)+(N3280*BS$12)+(X3280*BS$13)+(R3280*BS$14)+(V3280*BS$15)+(Z3280*BS$16)</f>
        <v>0</v>
      </c>
      <c r="BQ3280" s="555">
        <f>((AZ3280-BB3280)*BS$18)+((AT3280-AV3280)*BS$17)+(H3280*BS$19)+(P3280*BS$20)</f>
        <v>0</v>
      </c>
      <c r="BR3280" s="65"/>
      <c r="BS3280" s="65"/>
      <c r="BT3280" s="268"/>
    </row>
    <row r="3281" spans="1:72" ht="21.75" hidden="1" customHeight="1" x14ac:dyDescent="0.25">
      <c r="A3281" s="268"/>
      <c r="B3281" s="679"/>
      <c r="C3281" s="690" t="str">
        <f>IF(ROSTER!D$32="","",ROSTER!D$32)</f>
        <v/>
      </c>
      <c r="D3281" s="691"/>
      <c r="E3281" s="668"/>
      <c r="F3281" s="681"/>
      <c r="G3281" s="664"/>
      <c r="H3281" s="585"/>
      <c r="I3281" s="586"/>
      <c r="J3281" s="571"/>
      <c r="K3281" s="572"/>
      <c r="L3281" s="575"/>
      <c r="M3281" s="576"/>
      <c r="N3281" s="581" t="s">
        <v>16</v>
      </c>
      <c r="O3281" s="582"/>
      <c r="P3281" s="571"/>
      <c r="Q3281" s="572"/>
      <c r="R3281" s="575"/>
      <c r="S3281" s="576"/>
      <c r="T3281" s="581" t="s">
        <v>16</v>
      </c>
      <c r="U3281" s="582"/>
      <c r="V3281" s="585"/>
      <c r="W3281" s="586"/>
      <c r="X3281" s="571"/>
      <c r="Y3281" s="586"/>
      <c r="Z3281" s="571"/>
      <c r="AA3281" s="586"/>
      <c r="AB3281" s="571"/>
      <c r="AC3281" s="572"/>
      <c r="AD3281" s="575"/>
      <c r="AE3281" s="576"/>
      <c r="AF3281" s="577"/>
      <c r="AG3281" s="578"/>
      <c r="AH3281" s="571"/>
      <c r="AI3281" s="572"/>
      <c r="AJ3281" s="575"/>
      <c r="AK3281" s="576"/>
      <c r="AL3281" s="577"/>
      <c r="AM3281" s="578"/>
      <c r="AN3281" s="571"/>
      <c r="AO3281" s="572"/>
      <c r="AP3281" s="575"/>
      <c r="AQ3281" s="576"/>
      <c r="AR3281" s="577"/>
      <c r="AS3281" s="578"/>
      <c r="AT3281" s="627"/>
      <c r="AU3281" s="628"/>
      <c r="AV3281" s="629"/>
      <c r="AW3281" s="630"/>
      <c r="AX3281" s="577"/>
      <c r="AY3281" s="578"/>
      <c r="AZ3281" s="571"/>
      <c r="BA3281" s="572"/>
      <c r="BB3281" s="575"/>
      <c r="BC3281" s="576"/>
      <c r="BD3281" s="577"/>
      <c r="BE3281" s="578"/>
      <c r="BF3281" s="627"/>
      <c r="BG3281" s="628"/>
      <c r="BH3281" s="629"/>
      <c r="BI3281" s="630"/>
      <c r="BJ3281" s="577"/>
      <c r="BK3281" s="578"/>
      <c r="BL3281" s="605"/>
      <c r="BM3281" s="606"/>
      <c r="BN3281" s="607"/>
      <c r="BO3281" s="588"/>
      <c r="BP3281" s="556"/>
      <c r="BQ3281" s="556"/>
      <c r="BR3281" s="65"/>
      <c r="BS3281" s="65"/>
      <c r="BT3281" s="268"/>
    </row>
    <row r="3282" spans="1:72" ht="21.75" hidden="1" customHeight="1" x14ac:dyDescent="0.25">
      <c r="A3282" s="268"/>
      <c r="B3282" s="678" t="str">
        <f>IF(ROSTER!B$34="","",ROSTER!B$34)</f>
        <v/>
      </c>
      <c r="C3282" s="669" t="str">
        <f>IF(ROSTER!C$34="","",ROSTER!C$34)</f>
        <v/>
      </c>
      <c r="D3282" s="670"/>
      <c r="E3282" s="667"/>
      <c r="F3282" s="680">
        <f>IF(E3282="y",1,IF(E3282="S",1,0))</f>
        <v>0</v>
      </c>
      <c r="G3282" s="663">
        <f>IF(E3282="S",1,0)</f>
        <v>0</v>
      </c>
      <c r="H3282" s="583"/>
      <c r="I3282" s="584"/>
      <c r="J3282" s="569"/>
      <c r="K3282" s="570"/>
      <c r="L3282" s="573"/>
      <c r="M3282" s="574"/>
      <c r="N3282" s="579">
        <f>L3282+J3282</f>
        <v>0</v>
      </c>
      <c r="O3282" s="580"/>
      <c r="P3282" s="569"/>
      <c r="Q3282" s="570"/>
      <c r="R3282" s="573"/>
      <c r="S3282" s="574"/>
      <c r="T3282" s="579">
        <f>R3282-P3282</f>
        <v>0</v>
      </c>
      <c r="U3282" s="580"/>
      <c r="V3282" s="583"/>
      <c r="W3282" s="584"/>
      <c r="X3282" s="569"/>
      <c r="Y3282" s="584"/>
      <c r="Z3282" s="569"/>
      <c r="AA3282" s="584"/>
      <c r="AB3282" s="569"/>
      <c r="AC3282" s="570"/>
      <c r="AD3282" s="573"/>
      <c r="AE3282" s="574"/>
      <c r="AF3282" s="557">
        <f>IF(AB3282=0,0,(AD3282/AB3282)*100)</f>
        <v>0</v>
      </c>
      <c r="AG3282" s="558"/>
      <c r="AH3282" s="569"/>
      <c r="AI3282" s="570"/>
      <c r="AJ3282" s="573"/>
      <c r="AK3282" s="574"/>
      <c r="AL3282" s="557">
        <f>IF(AH3282=0,0,(AJ3282/AH3282)*100)</f>
        <v>0</v>
      </c>
      <c r="AM3282" s="558"/>
      <c r="AN3282" s="569"/>
      <c r="AO3282" s="570"/>
      <c r="AP3282" s="573"/>
      <c r="AQ3282" s="574"/>
      <c r="AR3282" s="557">
        <f>IF(AN3282=0,0,(AP3282/AN3282)*100)</f>
        <v>0</v>
      </c>
      <c r="AS3282" s="558"/>
      <c r="AT3282" s="561">
        <f>AB3282+AH3282+AN3282</f>
        <v>0</v>
      </c>
      <c r="AU3282" s="562"/>
      <c r="AV3282" s="565">
        <f>AD3282+AJ3282+AP3282</f>
        <v>0</v>
      </c>
      <c r="AW3282" s="566"/>
      <c r="AX3282" s="557">
        <f>IF(AT3282=0,0,(AV3282/AT3282)*100)</f>
        <v>0</v>
      </c>
      <c r="AY3282" s="558"/>
      <c r="AZ3282" s="569"/>
      <c r="BA3282" s="570"/>
      <c r="BB3282" s="573"/>
      <c r="BC3282" s="574"/>
      <c r="BD3282" s="557">
        <f>IF(AZ3282=0,0,(BB3282/AZ3282)*100)</f>
        <v>0</v>
      </c>
      <c r="BE3282" s="558"/>
      <c r="BF3282" s="561">
        <f>AT3282+AZ3282</f>
        <v>0</v>
      </c>
      <c r="BG3282" s="562"/>
      <c r="BH3282" s="565">
        <f>AV3282+BB3282</f>
        <v>0</v>
      </c>
      <c r="BI3282" s="566"/>
      <c r="BJ3282" s="557">
        <f>IF(BF3282=0,0,(BH3282/BF3282)*100)</f>
        <v>0</v>
      </c>
      <c r="BK3282" s="558"/>
      <c r="BL3282" s="602">
        <f>(AD3282*2)+(AJ3282*2)+(AP3282*3)+BB3282</f>
        <v>0</v>
      </c>
      <c r="BM3282" s="603"/>
      <c r="BN3282" s="604"/>
      <c r="BO3282" s="587">
        <f t="shared" ref="BO3282" si="2951">IF(BQ3282=0,0,50*BP3282/BQ3282)</f>
        <v>0</v>
      </c>
      <c r="BP3282" s="555">
        <f>(BL3282*BS$11)+(N3282*BS$12)+(X3282*BS$13)+(R3282*BS$14)+(V3282*BS$15)+(Z3282*BS$16)</f>
        <v>0</v>
      </c>
      <c r="BQ3282" s="555">
        <f>((AZ3282-BB3282)*BS$18)+((AT3282-AV3282)*BS$17)+(H3282*BS$19)+(P3282*BS$20)</f>
        <v>0</v>
      </c>
      <c r="BR3282" s="65"/>
      <c r="BS3282" s="65"/>
      <c r="BT3282" s="268"/>
    </row>
    <row r="3283" spans="1:72" ht="21.75" hidden="1" customHeight="1" x14ac:dyDescent="0.25">
      <c r="A3283" s="268"/>
      <c r="B3283" s="679"/>
      <c r="C3283" s="690" t="str">
        <f>IF(ROSTER!D$34="","",ROSTER!D$34)</f>
        <v/>
      </c>
      <c r="D3283" s="691"/>
      <c r="E3283" s="668"/>
      <c r="F3283" s="681"/>
      <c r="G3283" s="664"/>
      <c r="H3283" s="585"/>
      <c r="I3283" s="586"/>
      <c r="J3283" s="571"/>
      <c r="K3283" s="572"/>
      <c r="L3283" s="575"/>
      <c r="M3283" s="576"/>
      <c r="N3283" s="581" t="s">
        <v>16</v>
      </c>
      <c r="O3283" s="582"/>
      <c r="P3283" s="571"/>
      <c r="Q3283" s="572"/>
      <c r="R3283" s="575"/>
      <c r="S3283" s="576"/>
      <c r="T3283" s="581" t="s">
        <v>16</v>
      </c>
      <c r="U3283" s="582"/>
      <c r="V3283" s="585"/>
      <c r="W3283" s="586"/>
      <c r="X3283" s="571"/>
      <c r="Y3283" s="586"/>
      <c r="Z3283" s="571"/>
      <c r="AA3283" s="586"/>
      <c r="AB3283" s="571"/>
      <c r="AC3283" s="572"/>
      <c r="AD3283" s="575"/>
      <c r="AE3283" s="576"/>
      <c r="AF3283" s="577"/>
      <c r="AG3283" s="578"/>
      <c r="AH3283" s="571"/>
      <c r="AI3283" s="572"/>
      <c r="AJ3283" s="575"/>
      <c r="AK3283" s="576"/>
      <c r="AL3283" s="577"/>
      <c r="AM3283" s="578"/>
      <c r="AN3283" s="571"/>
      <c r="AO3283" s="572"/>
      <c r="AP3283" s="575"/>
      <c r="AQ3283" s="576"/>
      <c r="AR3283" s="577"/>
      <c r="AS3283" s="578"/>
      <c r="AT3283" s="627"/>
      <c r="AU3283" s="628"/>
      <c r="AV3283" s="629"/>
      <c r="AW3283" s="630"/>
      <c r="AX3283" s="577"/>
      <c r="AY3283" s="578"/>
      <c r="AZ3283" s="571"/>
      <c r="BA3283" s="572"/>
      <c r="BB3283" s="575"/>
      <c r="BC3283" s="576"/>
      <c r="BD3283" s="577"/>
      <c r="BE3283" s="578"/>
      <c r="BF3283" s="627"/>
      <c r="BG3283" s="628"/>
      <c r="BH3283" s="629"/>
      <c r="BI3283" s="630"/>
      <c r="BJ3283" s="577"/>
      <c r="BK3283" s="578"/>
      <c r="BL3283" s="605"/>
      <c r="BM3283" s="606"/>
      <c r="BN3283" s="607"/>
      <c r="BO3283" s="588"/>
      <c r="BP3283" s="556"/>
      <c r="BQ3283" s="556"/>
      <c r="BR3283" s="65"/>
      <c r="BS3283" s="65"/>
      <c r="BT3283" s="268"/>
    </row>
    <row r="3284" spans="1:72" ht="21.75" hidden="1" customHeight="1" x14ac:dyDescent="0.25">
      <c r="A3284" s="268"/>
      <c r="B3284" s="678" t="str">
        <f>IF(ROSTER!B$36="","",ROSTER!B$36)</f>
        <v/>
      </c>
      <c r="C3284" s="669" t="str">
        <f>IF(ROSTER!C$36="","",ROSTER!C$36)</f>
        <v/>
      </c>
      <c r="D3284" s="670"/>
      <c r="E3284" s="667"/>
      <c r="F3284" s="680">
        <f>IF(E3284="y",1,IF(E3284="S",1,0))</f>
        <v>0</v>
      </c>
      <c r="G3284" s="663">
        <f>IF(E3284="S",1,0)</f>
        <v>0</v>
      </c>
      <c r="H3284" s="583"/>
      <c r="I3284" s="584"/>
      <c r="J3284" s="569"/>
      <c r="K3284" s="570"/>
      <c r="L3284" s="573"/>
      <c r="M3284" s="574"/>
      <c r="N3284" s="579">
        <f>L3284+J3284</f>
        <v>0</v>
      </c>
      <c r="O3284" s="580"/>
      <c r="P3284" s="569"/>
      <c r="Q3284" s="570"/>
      <c r="R3284" s="573"/>
      <c r="S3284" s="574"/>
      <c r="T3284" s="579">
        <f>R3284-P3284</f>
        <v>0</v>
      </c>
      <c r="U3284" s="580"/>
      <c r="V3284" s="583"/>
      <c r="W3284" s="584"/>
      <c r="X3284" s="569"/>
      <c r="Y3284" s="584"/>
      <c r="Z3284" s="569"/>
      <c r="AA3284" s="584"/>
      <c r="AB3284" s="569"/>
      <c r="AC3284" s="570"/>
      <c r="AD3284" s="573"/>
      <c r="AE3284" s="574"/>
      <c r="AF3284" s="557">
        <f>IF(AB3284=0,0,(AD3284/AB3284)*100)</f>
        <v>0</v>
      </c>
      <c r="AG3284" s="558"/>
      <c r="AH3284" s="569"/>
      <c r="AI3284" s="570"/>
      <c r="AJ3284" s="573"/>
      <c r="AK3284" s="574"/>
      <c r="AL3284" s="557">
        <f>IF(AH3284=0,0,(AJ3284/AH3284)*100)</f>
        <v>0</v>
      </c>
      <c r="AM3284" s="558"/>
      <c r="AN3284" s="569"/>
      <c r="AO3284" s="570"/>
      <c r="AP3284" s="573"/>
      <c r="AQ3284" s="574"/>
      <c r="AR3284" s="557">
        <f>IF(AN3284=0,0,(AP3284/AN3284)*100)</f>
        <v>0</v>
      </c>
      <c r="AS3284" s="558"/>
      <c r="AT3284" s="561">
        <f>AB3284+AH3284+AN3284</f>
        <v>0</v>
      </c>
      <c r="AU3284" s="562"/>
      <c r="AV3284" s="565">
        <f>AD3284+AJ3284+AP3284</f>
        <v>0</v>
      </c>
      <c r="AW3284" s="566"/>
      <c r="AX3284" s="557">
        <f>IF(AT3284=0,0,(AV3284/AT3284)*100)</f>
        <v>0</v>
      </c>
      <c r="AY3284" s="558"/>
      <c r="AZ3284" s="569"/>
      <c r="BA3284" s="570"/>
      <c r="BB3284" s="573"/>
      <c r="BC3284" s="574"/>
      <c r="BD3284" s="557">
        <f>IF(AZ3284=0,0,(BB3284/AZ3284)*100)</f>
        <v>0</v>
      </c>
      <c r="BE3284" s="558"/>
      <c r="BF3284" s="561">
        <f>AT3284+AZ3284</f>
        <v>0</v>
      </c>
      <c r="BG3284" s="562"/>
      <c r="BH3284" s="565">
        <f>AV3284+BB3284</f>
        <v>0</v>
      </c>
      <c r="BI3284" s="566"/>
      <c r="BJ3284" s="557">
        <f>IF(BF3284=0,0,(BH3284/BF3284)*100)</f>
        <v>0</v>
      </c>
      <c r="BK3284" s="558"/>
      <c r="BL3284" s="602">
        <f>(AD3284*2)+(AJ3284*2)+(AP3284*3)+BB3284</f>
        <v>0</v>
      </c>
      <c r="BM3284" s="603"/>
      <c r="BN3284" s="604"/>
      <c r="BO3284" s="587">
        <f t="shared" ref="BO3284" si="2952">IF(BQ3284=0,0,50*BP3284/BQ3284)</f>
        <v>0</v>
      </c>
      <c r="BP3284" s="555">
        <f>(BL3284*BS$11)+(N3284*BS$12)+(X3284*BS$13)+(R3284*BS$14)+(V3284*BS$15)+(Z3284*BS$16)</f>
        <v>0</v>
      </c>
      <c r="BQ3284" s="555">
        <f>((AZ3284-BB3284)*BS$18)+((AT3284-AV3284)*BS$17)+(H3284*BS$19)+(P3284*BS$20)</f>
        <v>0</v>
      </c>
      <c r="BR3284" s="65"/>
      <c r="BS3284" s="65"/>
      <c r="BT3284" s="268"/>
    </row>
    <row r="3285" spans="1:72" ht="21.75" hidden="1" customHeight="1" x14ac:dyDescent="0.25">
      <c r="A3285" s="268"/>
      <c r="B3285" s="679"/>
      <c r="C3285" s="690" t="str">
        <f>IF(ROSTER!D$36="","",ROSTER!D$36)</f>
        <v/>
      </c>
      <c r="D3285" s="691"/>
      <c r="E3285" s="668"/>
      <c r="F3285" s="681"/>
      <c r="G3285" s="664"/>
      <c r="H3285" s="585"/>
      <c r="I3285" s="586"/>
      <c r="J3285" s="571"/>
      <c r="K3285" s="572"/>
      <c r="L3285" s="575"/>
      <c r="M3285" s="576"/>
      <c r="N3285" s="581" t="s">
        <v>16</v>
      </c>
      <c r="O3285" s="582"/>
      <c r="P3285" s="571"/>
      <c r="Q3285" s="572"/>
      <c r="R3285" s="575"/>
      <c r="S3285" s="576"/>
      <c r="T3285" s="581" t="s">
        <v>16</v>
      </c>
      <c r="U3285" s="582"/>
      <c r="V3285" s="585"/>
      <c r="W3285" s="586"/>
      <c r="X3285" s="571"/>
      <c r="Y3285" s="586"/>
      <c r="Z3285" s="571"/>
      <c r="AA3285" s="586"/>
      <c r="AB3285" s="571"/>
      <c r="AC3285" s="572"/>
      <c r="AD3285" s="575"/>
      <c r="AE3285" s="576"/>
      <c r="AF3285" s="577"/>
      <c r="AG3285" s="578"/>
      <c r="AH3285" s="571"/>
      <c r="AI3285" s="572"/>
      <c r="AJ3285" s="575"/>
      <c r="AK3285" s="576"/>
      <c r="AL3285" s="577"/>
      <c r="AM3285" s="578"/>
      <c r="AN3285" s="571"/>
      <c r="AO3285" s="572"/>
      <c r="AP3285" s="575"/>
      <c r="AQ3285" s="576"/>
      <c r="AR3285" s="577"/>
      <c r="AS3285" s="578"/>
      <c r="AT3285" s="627"/>
      <c r="AU3285" s="628"/>
      <c r="AV3285" s="629"/>
      <c r="AW3285" s="630"/>
      <c r="AX3285" s="577"/>
      <c r="AY3285" s="578"/>
      <c r="AZ3285" s="571"/>
      <c r="BA3285" s="572"/>
      <c r="BB3285" s="575"/>
      <c r="BC3285" s="576"/>
      <c r="BD3285" s="577"/>
      <c r="BE3285" s="578"/>
      <c r="BF3285" s="627"/>
      <c r="BG3285" s="628"/>
      <c r="BH3285" s="629"/>
      <c r="BI3285" s="630"/>
      <c r="BJ3285" s="577"/>
      <c r="BK3285" s="578"/>
      <c r="BL3285" s="605"/>
      <c r="BM3285" s="606"/>
      <c r="BN3285" s="607"/>
      <c r="BO3285" s="588"/>
      <c r="BP3285" s="556"/>
      <c r="BQ3285" s="556"/>
      <c r="BR3285" s="65"/>
      <c r="BS3285" s="65"/>
      <c r="BT3285" s="268"/>
    </row>
    <row r="3286" spans="1:72" ht="21.75" hidden="1" customHeight="1" x14ac:dyDescent="0.25">
      <c r="A3286" s="268"/>
      <c r="B3286" s="678" t="str">
        <f>IF(ROSTER!B$38="","",ROSTER!B$38)</f>
        <v/>
      </c>
      <c r="C3286" s="669" t="str">
        <f>IF(ROSTER!C$38="","",ROSTER!C$38)</f>
        <v/>
      </c>
      <c r="D3286" s="670"/>
      <c r="E3286" s="667"/>
      <c r="F3286" s="680">
        <f>IF(E3286="y",1,IF(E3286="S",1,0))</f>
        <v>0</v>
      </c>
      <c r="G3286" s="663">
        <f>IF(E3286="S",1,0)</f>
        <v>0</v>
      </c>
      <c r="H3286" s="583"/>
      <c r="I3286" s="584"/>
      <c r="J3286" s="569"/>
      <c r="K3286" s="570"/>
      <c r="L3286" s="573"/>
      <c r="M3286" s="574"/>
      <c r="N3286" s="579">
        <f>L3286+J3286</f>
        <v>0</v>
      </c>
      <c r="O3286" s="580"/>
      <c r="P3286" s="569"/>
      <c r="Q3286" s="570"/>
      <c r="R3286" s="573"/>
      <c r="S3286" s="574"/>
      <c r="T3286" s="579">
        <f>R3286-P3286</f>
        <v>0</v>
      </c>
      <c r="U3286" s="580"/>
      <c r="V3286" s="583"/>
      <c r="W3286" s="584"/>
      <c r="X3286" s="569"/>
      <c r="Y3286" s="584"/>
      <c r="Z3286" s="569"/>
      <c r="AA3286" s="584"/>
      <c r="AB3286" s="569"/>
      <c r="AC3286" s="570"/>
      <c r="AD3286" s="573"/>
      <c r="AE3286" s="574"/>
      <c r="AF3286" s="557">
        <f>IF(AB3286=0,0,(AD3286/AB3286)*100)</f>
        <v>0</v>
      </c>
      <c r="AG3286" s="558"/>
      <c r="AH3286" s="569"/>
      <c r="AI3286" s="570"/>
      <c r="AJ3286" s="573"/>
      <c r="AK3286" s="574"/>
      <c r="AL3286" s="557">
        <f>IF(AH3286=0,0,(AJ3286/AH3286)*100)</f>
        <v>0</v>
      </c>
      <c r="AM3286" s="558"/>
      <c r="AN3286" s="569"/>
      <c r="AO3286" s="570"/>
      <c r="AP3286" s="573"/>
      <c r="AQ3286" s="574"/>
      <c r="AR3286" s="557">
        <f>IF(AN3286=0,0,(AP3286/AN3286)*100)</f>
        <v>0</v>
      </c>
      <c r="AS3286" s="558"/>
      <c r="AT3286" s="561">
        <f>AB3286+AH3286+AN3286</f>
        <v>0</v>
      </c>
      <c r="AU3286" s="562"/>
      <c r="AV3286" s="565">
        <f>AD3286+AJ3286+AP3286</f>
        <v>0</v>
      </c>
      <c r="AW3286" s="566"/>
      <c r="AX3286" s="557">
        <f>IF(AT3286=0,0,(AV3286/AT3286)*100)</f>
        <v>0</v>
      </c>
      <c r="AY3286" s="558"/>
      <c r="AZ3286" s="569"/>
      <c r="BA3286" s="570"/>
      <c r="BB3286" s="573"/>
      <c r="BC3286" s="574"/>
      <c r="BD3286" s="557">
        <f>IF(AZ3286=0,0,(BB3286/AZ3286)*100)</f>
        <v>0</v>
      </c>
      <c r="BE3286" s="558"/>
      <c r="BF3286" s="561">
        <f>AT3286+AZ3286</f>
        <v>0</v>
      </c>
      <c r="BG3286" s="562"/>
      <c r="BH3286" s="565">
        <f>AV3286+BB3286</f>
        <v>0</v>
      </c>
      <c r="BI3286" s="566"/>
      <c r="BJ3286" s="557">
        <f>IF(BF3286=0,0,(BH3286/BF3286)*100)</f>
        <v>0</v>
      </c>
      <c r="BK3286" s="558"/>
      <c r="BL3286" s="602">
        <f>(AD3286*2)+(AJ3286*2)+(AP3286*3)+BB3286</f>
        <v>0</v>
      </c>
      <c r="BM3286" s="603"/>
      <c r="BN3286" s="604"/>
      <c r="BO3286" s="587">
        <f t="shared" ref="BO3286" si="2953">IF(BQ3286=0,0,50*BP3286/BQ3286)</f>
        <v>0</v>
      </c>
      <c r="BP3286" s="555">
        <f>(BL3286*BS$11)+(N3286*BS$12)+(X3286*BS$13)+(R3286*BS$14)+(V3286*BS$15)+(Z3286*BS$16)</f>
        <v>0</v>
      </c>
      <c r="BQ3286" s="555">
        <f>((AZ3286-BB3286)*BS$18)+((AT3286-AV3286)*BS$17)+(H3286*BS$19)+(P3286*BS$20)</f>
        <v>0</v>
      </c>
      <c r="BR3286" s="65"/>
      <c r="BS3286" s="65"/>
      <c r="BT3286" s="268"/>
    </row>
    <row r="3287" spans="1:72" ht="21.75" hidden="1" customHeight="1" x14ac:dyDescent="0.25">
      <c r="A3287" s="268"/>
      <c r="B3287" s="679"/>
      <c r="C3287" s="690" t="str">
        <f>IF(ROSTER!D$38="","",ROSTER!D$38)</f>
        <v/>
      </c>
      <c r="D3287" s="691"/>
      <c r="E3287" s="668"/>
      <c r="F3287" s="681"/>
      <c r="G3287" s="664"/>
      <c r="H3287" s="585"/>
      <c r="I3287" s="586"/>
      <c r="J3287" s="571"/>
      <c r="K3287" s="572"/>
      <c r="L3287" s="575"/>
      <c r="M3287" s="576"/>
      <c r="N3287" s="581" t="s">
        <v>16</v>
      </c>
      <c r="O3287" s="582"/>
      <c r="P3287" s="571"/>
      <c r="Q3287" s="572"/>
      <c r="R3287" s="575"/>
      <c r="S3287" s="576"/>
      <c r="T3287" s="581" t="s">
        <v>16</v>
      </c>
      <c r="U3287" s="582"/>
      <c r="V3287" s="585"/>
      <c r="W3287" s="586"/>
      <c r="X3287" s="571"/>
      <c r="Y3287" s="586"/>
      <c r="Z3287" s="571"/>
      <c r="AA3287" s="586"/>
      <c r="AB3287" s="571"/>
      <c r="AC3287" s="572"/>
      <c r="AD3287" s="575"/>
      <c r="AE3287" s="576"/>
      <c r="AF3287" s="577"/>
      <c r="AG3287" s="578"/>
      <c r="AH3287" s="571"/>
      <c r="AI3287" s="572"/>
      <c r="AJ3287" s="575"/>
      <c r="AK3287" s="576"/>
      <c r="AL3287" s="577"/>
      <c r="AM3287" s="578"/>
      <c r="AN3287" s="571"/>
      <c r="AO3287" s="572"/>
      <c r="AP3287" s="575"/>
      <c r="AQ3287" s="576"/>
      <c r="AR3287" s="577"/>
      <c r="AS3287" s="578"/>
      <c r="AT3287" s="627"/>
      <c r="AU3287" s="628"/>
      <c r="AV3287" s="629"/>
      <c r="AW3287" s="630"/>
      <c r="AX3287" s="577"/>
      <c r="AY3287" s="578"/>
      <c r="AZ3287" s="571"/>
      <c r="BA3287" s="572"/>
      <c r="BB3287" s="575"/>
      <c r="BC3287" s="576"/>
      <c r="BD3287" s="577"/>
      <c r="BE3287" s="578"/>
      <c r="BF3287" s="627"/>
      <c r="BG3287" s="628"/>
      <c r="BH3287" s="629"/>
      <c r="BI3287" s="630"/>
      <c r="BJ3287" s="577"/>
      <c r="BK3287" s="578"/>
      <c r="BL3287" s="605"/>
      <c r="BM3287" s="606"/>
      <c r="BN3287" s="607"/>
      <c r="BO3287" s="588"/>
      <c r="BP3287" s="556"/>
      <c r="BQ3287" s="556"/>
      <c r="BR3287" s="65"/>
      <c r="BS3287" s="65"/>
      <c r="BT3287" s="268"/>
    </row>
    <row r="3288" spans="1:72" ht="21.75" hidden="1" customHeight="1" x14ac:dyDescent="0.25">
      <c r="A3288" s="268"/>
      <c r="B3288" s="678" t="str">
        <f>IF(ROSTER!B$40="","",ROSTER!B$40)</f>
        <v/>
      </c>
      <c r="C3288" s="669" t="str">
        <f>IF(ROSTER!C$40="","",ROSTER!C$40)</f>
        <v/>
      </c>
      <c r="D3288" s="670"/>
      <c r="E3288" s="667"/>
      <c r="F3288" s="680">
        <f>IF(E3288="y",1,IF(E3288="S",1,0))</f>
        <v>0</v>
      </c>
      <c r="G3288" s="663">
        <f>IF(E3288="S",1,0)</f>
        <v>0</v>
      </c>
      <c r="H3288" s="583"/>
      <c r="I3288" s="584"/>
      <c r="J3288" s="569"/>
      <c r="K3288" s="570"/>
      <c r="L3288" s="573"/>
      <c r="M3288" s="574"/>
      <c r="N3288" s="579">
        <f>L3288+J3288</f>
        <v>0</v>
      </c>
      <c r="O3288" s="580"/>
      <c r="P3288" s="569"/>
      <c r="Q3288" s="570"/>
      <c r="R3288" s="573"/>
      <c r="S3288" s="574"/>
      <c r="T3288" s="579">
        <f>R3288-P3288</f>
        <v>0</v>
      </c>
      <c r="U3288" s="580"/>
      <c r="V3288" s="583"/>
      <c r="W3288" s="584"/>
      <c r="X3288" s="569"/>
      <c r="Y3288" s="584"/>
      <c r="Z3288" s="569"/>
      <c r="AA3288" s="584"/>
      <c r="AB3288" s="569"/>
      <c r="AC3288" s="570"/>
      <c r="AD3288" s="573"/>
      <c r="AE3288" s="574"/>
      <c r="AF3288" s="557">
        <f>IF(AB3288=0,0,(AD3288/AB3288)*100)</f>
        <v>0</v>
      </c>
      <c r="AG3288" s="558"/>
      <c r="AH3288" s="569"/>
      <c r="AI3288" s="570"/>
      <c r="AJ3288" s="573"/>
      <c r="AK3288" s="574"/>
      <c r="AL3288" s="557">
        <f>IF(AH3288=0,0,(AJ3288/AH3288)*100)</f>
        <v>0</v>
      </c>
      <c r="AM3288" s="558"/>
      <c r="AN3288" s="569"/>
      <c r="AO3288" s="570"/>
      <c r="AP3288" s="573"/>
      <c r="AQ3288" s="574"/>
      <c r="AR3288" s="557">
        <f>IF(AN3288=0,0,(AP3288/AN3288)*100)</f>
        <v>0</v>
      </c>
      <c r="AS3288" s="558"/>
      <c r="AT3288" s="561">
        <f>AB3288+AH3288+AN3288</f>
        <v>0</v>
      </c>
      <c r="AU3288" s="562"/>
      <c r="AV3288" s="565">
        <f>AD3288+AJ3288+AP3288</f>
        <v>0</v>
      </c>
      <c r="AW3288" s="566"/>
      <c r="AX3288" s="557">
        <f>IF(AT3288=0,0,(AV3288/AT3288)*100)</f>
        <v>0</v>
      </c>
      <c r="AY3288" s="558"/>
      <c r="AZ3288" s="569"/>
      <c r="BA3288" s="570"/>
      <c r="BB3288" s="573"/>
      <c r="BC3288" s="574"/>
      <c r="BD3288" s="557">
        <f>IF(AZ3288=0,0,(BB3288/AZ3288)*100)</f>
        <v>0</v>
      </c>
      <c r="BE3288" s="558"/>
      <c r="BF3288" s="561">
        <f>AT3288+AZ3288</f>
        <v>0</v>
      </c>
      <c r="BG3288" s="562"/>
      <c r="BH3288" s="565">
        <f>AV3288+BB3288</f>
        <v>0</v>
      </c>
      <c r="BI3288" s="566"/>
      <c r="BJ3288" s="557">
        <f>IF(BF3288=0,0,(BH3288/BF3288)*100)</f>
        <v>0</v>
      </c>
      <c r="BK3288" s="558"/>
      <c r="BL3288" s="602">
        <f>(AD3288*2)+(AJ3288*2)+(AP3288*3)+BB3288</f>
        <v>0</v>
      </c>
      <c r="BM3288" s="603"/>
      <c r="BN3288" s="604"/>
      <c r="BO3288" s="587">
        <f t="shared" ref="BO3288" si="2954">IF(BQ3288=0,0,50*BP3288/BQ3288)</f>
        <v>0</v>
      </c>
      <c r="BP3288" s="555">
        <f>(BL3288*BS$11)+(N3288*BS$12)+(X3288*BS$13)+(R3288*BS$14)+(V3288*BS$15)+(Z3288*BS$16)</f>
        <v>0</v>
      </c>
      <c r="BQ3288" s="555">
        <f>((AZ3288-BB3288)*BS$18)+((AT3288-AV3288)*BS$17)+(H3288*BS$19)+(P3288*BS$20)</f>
        <v>0</v>
      </c>
      <c r="BR3288" s="65"/>
      <c r="BS3288" s="65"/>
      <c r="BT3288" s="268"/>
    </row>
    <row r="3289" spans="1:72" ht="21.75" hidden="1" customHeight="1" x14ac:dyDescent="0.25">
      <c r="A3289" s="268"/>
      <c r="B3289" s="679"/>
      <c r="C3289" s="690" t="str">
        <f>IF(ROSTER!D$40="","",ROSTER!D$40)</f>
        <v/>
      </c>
      <c r="D3289" s="691"/>
      <c r="E3289" s="668"/>
      <c r="F3289" s="681"/>
      <c r="G3289" s="664"/>
      <c r="H3289" s="585"/>
      <c r="I3289" s="586"/>
      <c r="J3289" s="571"/>
      <c r="K3289" s="572"/>
      <c r="L3289" s="575"/>
      <c r="M3289" s="576"/>
      <c r="N3289" s="581" t="s">
        <v>16</v>
      </c>
      <c r="O3289" s="582"/>
      <c r="P3289" s="571"/>
      <c r="Q3289" s="572"/>
      <c r="R3289" s="575"/>
      <c r="S3289" s="576"/>
      <c r="T3289" s="581" t="s">
        <v>16</v>
      </c>
      <c r="U3289" s="582"/>
      <c r="V3289" s="585"/>
      <c r="W3289" s="586"/>
      <c r="X3289" s="571"/>
      <c r="Y3289" s="586"/>
      <c r="Z3289" s="571"/>
      <c r="AA3289" s="586"/>
      <c r="AB3289" s="571"/>
      <c r="AC3289" s="572"/>
      <c r="AD3289" s="575"/>
      <c r="AE3289" s="576"/>
      <c r="AF3289" s="577"/>
      <c r="AG3289" s="578"/>
      <c r="AH3289" s="571"/>
      <c r="AI3289" s="572"/>
      <c r="AJ3289" s="575"/>
      <c r="AK3289" s="576"/>
      <c r="AL3289" s="577"/>
      <c r="AM3289" s="578"/>
      <c r="AN3289" s="571"/>
      <c r="AO3289" s="572"/>
      <c r="AP3289" s="575"/>
      <c r="AQ3289" s="576"/>
      <c r="AR3289" s="577"/>
      <c r="AS3289" s="578"/>
      <c r="AT3289" s="627"/>
      <c r="AU3289" s="628"/>
      <c r="AV3289" s="629"/>
      <c r="AW3289" s="630"/>
      <c r="AX3289" s="577"/>
      <c r="AY3289" s="578"/>
      <c r="AZ3289" s="571"/>
      <c r="BA3289" s="572"/>
      <c r="BB3289" s="575"/>
      <c r="BC3289" s="576"/>
      <c r="BD3289" s="577"/>
      <c r="BE3289" s="578"/>
      <c r="BF3289" s="627"/>
      <c r="BG3289" s="628"/>
      <c r="BH3289" s="629"/>
      <c r="BI3289" s="630"/>
      <c r="BJ3289" s="577"/>
      <c r="BK3289" s="578"/>
      <c r="BL3289" s="605"/>
      <c r="BM3289" s="606"/>
      <c r="BN3289" s="607"/>
      <c r="BO3289" s="588"/>
      <c r="BP3289" s="556"/>
      <c r="BQ3289" s="556"/>
      <c r="BR3289" s="65"/>
      <c r="BS3289" s="65"/>
      <c r="BT3289" s="268"/>
    </row>
    <row r="3290" spans="1:72" ht="21.75" hidden="1" customHeight="1" x14ac:dyDescent="0.25">
      <c r="A3290" s="268"/>
      <c r="B3290" s="678" t="str">
        <f>IF(ROSTER!B$42="","",ROSTER!B$42)</f>
        <v/>
      </c>
      <c r="C3290" s="669" t="str">
        <f>IF(ROSTER!C$42="","",ROSTER!C$42)</f>
        <v/>
      </c>
      <c r="D3290" s="670"/>
      <c r="E3290" s="667"/>
      <c r="F3290" s="680">
        <f>IF(E3290="y",1,IF(E3290="S",1,0))</f>
        <v>0</v>
      </c>
      <c r="G3290" s="663">
        <f>IF(E3290="S",1,0)</f>
        <v>0</v>
      </c>
      <c r="H3290" s="583"/>
      <c r="I3290" s="584"/>
      <c r="J3290" s="569"/>
      <c r="K3290" s="570"/>
      <c r="L3290" s="573"/>
      <c r="M3290" s="574"/>
      <c r="N3290" s="579">
        <f>L3290+J3290</f>
        <v>0</v>
      </c>
      <c r="O3290" s="580"/>
      <c r="P3290" s="569"/>
      <c r="Q3290" s="570"/>
      <c r="R3290" s="573"/>
      <c r="S3290" s="574"/>
      <c r="T3290" s="579">
        <f>R3290-P3290</f>
        <v>0</v>
      </c>
      <c r="U3290" s="580"/>
      <c r="V3290" s="583"/>
      <c r="W3290" s="584"/>
      <c r="X3290" s="569"/>
      <c r="Y3290" s="584"/>
      <c r="Z3290" s="569"/>
      <c r="AA3290" s="584"/>
      <c r="AB3290" s="569"/>
      <c r="AC3290" s="570"/>
      <c r="AD3290" s="573"/>
      <c r="AE3290" s="574"/>
      <c r="AF3290" s="557">
        <f>IF(AB3290=0,0,(AD3290/AB3290)*100)</f>
        <v>0</v>
      </c>
      <c r="AG3290" s="558"/>
      <c r="AH3290" s="569"/>
      <c r="AI3290" s="570"/>
      <c r="AJ3290" s="573"/>
      <c r="AK3290" s="574"/>
      <c r="AL3290" s="557">
        <f>IF(AH3290=0,0,(AJ3290/AH3290)*100)</f>
        <v>0</v>
      </c>
      <c r="AM3290" s="558"/>
      <c r="AN3290" s="569"/>
      <c r="AO3290" s="570"/>
      <c r="AP3290" s="573"/>
      <c r="AQ3290" s="574"/>
      <c r="AR3290" s="557">
        <f>IF(AN3290=0,0,(AP3290/AN3290)*100)</f>
        <v>0</v>
      </c>
      <c r="AS3290" s="558"/>
      <c r="AT3290" s="561">
        <f>AB3290+AH3290+AN3290</f>
        <v>0</v>
      </c>
      <c r="AU3290" s="562"/>
      <c r="AV3290" s="565">
        <f>AD3290+AJ3290+AP3290</f>
        <v>0</v>
      </c>
      <c r="AW3290" s="566"/>
      <c r="AX3290" s="557">
        <f>IF(AT3290=0,0,(AV3290/AT3290)*100)</f>
        <v>0</v>
      </c>
      <c r="AY3290" s="558"/>
      <c r="AZ3290" s="569"/>
      <c r="BA3290" s="570"/>
      <c r="BB3290" s="573"/>
      <c r="BC3290" s="574"/>
      <c r="BD3290" s="557">
        <f>IF(AZ3290=0,0,(BB3290/AZ3290)*100)</f>
        <v>0</v>
      </c>
      <c r="BE3290" s="558"/>
      <c r="BF3290" s="561">
        <f>AT3290+AZ3290</f>
        <v>0</v>
      </c>
      <c r="BG3290" s="562"/>
      <c r="BH3290" s="565">
        <f>AV3290+BB3290</f>
        <v>0</v>
      </c>
      <c r="BI3290" s="566"/>
      <c r="BJ3290" s="557">
        <f>IF(BF3290=0,0,(BH3290/BF3290)*100)</f>
        <v>0</v>
      </c>
      <c r="BK3290" s="558"/>
      <c r="BL3290" s="602">
        <f>(AD3290*2)+(AJ3290*2)+(AP3290*3)+BB3290</f>
        <v>0</v>
      </c>
      <c r="BM3290" s="603"/>
      <c r="BN3290" s="604"/>
      <c r="BO3290" s="587">
        <f t="shared" ref="BO3290" si="2955">IF(BQ3290=0,0,50*BP3290/BQ3290)</f>
        <v>0</v>
      </c>
      <c r="BP3290" s="555">
        <f>(BL3290*BS$11)+(N3290*BS$12)+(X3290*BS$13)+(R3290*BS$14)+(V3290*BS$15)+(Z3290*BS$16)</f>
        <v>0</v>
      </c>
      <c r="BQ3290" s="555">
        <f>((AZ3290-BB3290)*BS$18)+((AT3290-AV3290)*BS$17)+(H3290*BS$19)+(P3290*BS$20)</f>
        <v>0</v>
      </c>
      <c r="BR3290" s="65"/>
      <c r="BS3290" s="65"/>
      <c r="BT3290" s="268"/>
    </row>
    <row r="3291" spans="1:72" ht="21.75" hidden="1" customHeight="1" x14ac:dyDescent="0.25">
      <c r="A3291" s="268"/>
      <c r="B3291" s="679"/>
      <c r="C3291" s="690" t="str">
        <f>IF(ROSTER!D$42="","",ROSTER!D$42)</f>
        <v/>
      </c>
      <c r="D3291" s="691"/>
      <c r="E3291" s="668"/>
      <c r="F3291" s="681"/>
      <c r="G3291" s="664"/>
      <c r="H3291" s="585"/>
      <c r="I3291" s="586"/>
      <c r="J3291" s="571"/>
      <c r="K3291" s="572"/>
      <c r="L3291" s="575"/>
      <c r="M3291" s="576"/>
      <c r="N3291" s="581" t="s">
        <v>16</v>
      </c>
      <c r="O3291" s="582"/>
      <c r="P3291" s="571"/>
      <c r="Q3291" s="572"/>
      <c r="R3291" s="575"/>
      <c r="S3291" s="576"/>
      <c r="T3291" s="581" t="s">
        <v>16</v>
      </c>
      <c r="U3291" s="582"/>
      <c r="V3291" s="585"/>
      <c r="W3291" s="586"/>
      <c r="X3291" s="571"/>
      <c r="Y3291" s="586"/>
      <c r="Z3291" s="571"/>
      <c r="AA3291" s="586"/>
      <c r="AB3291" s="571"/>
      <c r="AC3291" s="572"/>
      <c r="AD3291" s="575"/>
      <c r="AE3291" s="576"/>
      <c r="AF3291" s="577"/>
      <c r="AG3291" s="578"/>
      <c r="AH3291" s="571"/>
      <c r="AI3291" s="572"/>
      <c r="AJ3291" s="575"/>
      <c r="AK3291" s="576"/>
      <c r="AL3291" s="577"/>
      <c r="AM3291" s="578"/>
      <c r="AN3291" s="571"/>
      <c r="AO3291" s="572"/>
      <c r="AP3291" s="575"/>
      <c r="AQ3291" s="576"/>
      <c r="AR3291" s="577"/>
      <c r="AS3291" s="578"/>
      <c r="AT3291" s="627"/>
      <c r="AU3291" s="628"/>
      <c r="AV3291" s="629"/>
      <c r="AW3291" s="630"/>
      <c r="AX3291" s="577"/>
      <c r="AY3291" s="578"/>
      <c r="AZ3291" s="571"/>
      <c r="BA3291" s="572"/>
      <c r="BB3291" s="575"/>
      <c r="BC3291" s="576"/>
      <c r="BD3291" s="577"/>
      <c r="BE3291" s="578"/>
      <c r="BF3291" s="627"/>
      <c r="BG3291" s="628"/>
      <c r="BH3291" s="629"/>
      <c r="BI3291" s="630"/>
      <c r="BJ3291" s="577"/>
      <c r="BK3291" s="578"/>
      <c r="BL3291" s="605"/>
      <c r="BM3291" s="606"/>
      <c r="BN3291" s="607"/>
      <c r="BO3291" s="588"/>
      <c r="BP3291" s="556"/>
      <c r="BQ3291" s="556"/>
      <c r="BR3291" s="65"/>
      <c r="BS3291" s="65"/>
      <c r="BT3291" s="268"/>
    </row>
    <row r="3292" spans="1:72" ht="21.75" hidden="1" customHeight="1" x14ac:dyDescent="0.25">
      <c r="A3292" s="268"/>
      <c r="B3292" s="678" t="str">
        <f>IF(ROSTER!B$44="","",ROSTER!B$44)</f>
        <v/>
      </c>
      <c r="C3292" s="669" t="str">
        <f>IF(ROSTER!C$44="","",ROSTER!C$44)</f>
        <v/>
      </c>
      <c r="D3292" s="670"/>
      <c r="E3292" s="667"/>
      <c r="F3292" s="680">
        <f>IF(E3292="y",1,IF(E3292="S",1,0))</f>
        <v>0</v>
      </c>
      <c r="G3292" s="663">
        <f>IF(E3292="S",1,0)</f>
        <v>0</v>
      </c>
      <c r="H3292" s="583"/>
      <c r="I3292" s="584"/>
      <c r="J3292" s="569"/>
      <c r="K3292" s="570"/>
      <c r="L3292" s="573"/>
      <c r="M3292" s="574"/>
      <c r="N3292" s="579">
        <f>L3292+J3292</f>
        <v>0</v>
      </c>
      <c r="O3292" s="580"/>
      <c r="P3292" s="569"/>
      <c r="Q3292" s="570"/>
      <c r="R3292" s="573"/>
      <c r="S3292" s="574"/>
      <c r="T3292" s="579">
        <f>R3292-P3292</f>
        <v>0</v>
      </c>
      <c r="U3292" s="580"/>
      <c r="V3292" s="583"/>
      <c r="W3292" s="584"/>
      <c r="X3292" s="569"/>
      <c r="Y3292" s="584"/>
      <c r="Z3292" s="569"/>
      <c r="AA3292" s="584"/>
      <c r="AB3292" s="569"/>
      <c r="AC3292" s="570"/>
      <c r="AD3292" s="573"/>
      <c r="AE3292" s="574"/>
      <c r="AF3292" s="557">
        <f>IF(AB3292=0,0,(AD3292/AB3292)*100)</f>
        <v>0</v>
      </c>
      <c r="AG3292" s="558"/>
      <c r="AH3292" s="569"/>
      <c r="AI3292" s="570"/>
      <c r="AJ3292" s="573"/>
      <c r="AK3292" s="574"/>
      <c r="AL3292" s="557">
        <f>IF(AH3292=0,0,(AJ3292/AH3292)*100)</f>
        <v>0</v>
      </c>
      <c r="AM3292" s="558"/>
      <c r="AN3292" s="569"/>
      <c r="AO3292" s="570"/>
      <c r="AP3292" s="573"/>
      <c r="AQ3292" s="574"/>
      <c r="AR3292" s="557">
        <f>IF(AN3292=0,0,(AP3292/AN3292)*100)</f>
        <v>0</v>
      </c>
      <c r="AS3292" s="558"/>
      <c r="AT3292" s="561">
        <f>AB3292+AH3292+AN3292</f>
        <v>0</v>
      </c>
      <c r="AU3292" s="562"/>
      <c r="AV3292" s="565">
        <f>AD3292+AJ3292+AP3292</f>
        <v>0</v>
      </c>
      <c r="AW3292" s="566"/>
      <c r="AX3292" s="557">
        <f>IF(AT3292=0,0,(AV3292/AT3292)*100)</f>
        <v>0</v>
      </c>
      <c r="AY3292" s="558"/>
      <c r="AZ3292" s="569"/>
      <c r="BA3292" s="570"/>
      <c r="BB3292" s="573"/>
      <c r="BC3292" s="574"/>
      <c r="BD3292" s="557">
        <f>IF(AZ3292=0,0,(BB3292/AZ3292)*100)</f>
        <v>0</v>
      </c>
      <c r="BE3292" s="558"/>
      <c r="BF3292" s="561">
        <f>AT3292+AZ3292</f>
        <v>0</v>
      </c>
      <c r="BG3292" s="562"/>
      <c r="BH3292" s="565">
        <f>AV3292+BB3292</f>
        <v>0</v>
      </c>
      <c r="BI3292" s="566"/>
      <c r="BJ3292" s="557">
        <f>IF(BF3292=0,0,(BH3292/BF3292)*100)</f>
        <v>0</v>
      </c>
      <c r="BK3292" s="558"/>
      <c r="BL3292" s="602">
        <f>(AD3292*2)+(AJ3292*2)+(AP3292*3)+BB3292</f>
        <v>0</v>
      </c>
      <c r="BM3292" s="603"/>
      <c r="BN3292" s="604"/>
      <c r="BO3292" s="587">
        <f t="shared" ref="BO3292" si="2956">IF(BQ3292=0,0,50*BP3292/BQ3292)</f>
        <v>0</v>
      </c>
      <c r="BP3292" s="555">
        <f>(BL3292*BS$11)+(N3292*BS$12)+(X3292*BS$13)+(R3292*BS$14)+(V3292*BS$15)+(Z3292*BS$16)</f>
        <v>0</v>
      </c>
      <c r="BQ3292" s="555">
        <f>((AZ3292-BB3292)*BS$18)+((AT3292-AV3292)*BS$17)+(H3292*BS$19)+(P3292*BS$20)</f>
        <v>0</v>
      </c>
      <c r="BR3292" s="65"/>
      <c r="BS3292" s="65"/>
      <c r="BT3292" s="268"/>
    </row>
    <row r="3293" spans="1:72" ht="21.75" hidden="1" customHeight="1" x14ac:dyDescent="0.25">
      <c r="A3293" s="268"/>
      <c r="B3293" s="679"/>
      <c r="C3293" s="690" t="str">
        <f>IF(ROSTER!D$44="","",ROSTER!D$44)</f>
        <v/>
      </c>
      <c r="D3293" s="691"/>
      <c r="E3293" s="668"/>
      <c r="F3293" s="681"/>
      <c r="G3293" s="664"/>
      <c r="H3293" s="585"/>
      <c r="I3293" s="586"/>
      <c r="J3293" s="571"/>
      <c r="K3293" s="572"/>
      <c r="L3293" s="575"/>
      <c r="M3293" s="576"/>
      <c r="N3293" s="581" t="s">
        <v>16</v>
      </c>
      <c r="O3293" s="582"/>
      <c r="P3293" s="571"/>
      <c r="Q3293" s="572"/>
      <c r="R3293" s="575"/>
      <c r="S3293" s="576"/>
      <c r="T3293" s="581" t="s">
        <v>16</v>
      </c>
      <c r="U3293" s="582"/>
      <c r="V3293" s="585"/>
      <c r="W3293" s="586"/>
      <c r="X3293" s="571"/>
      <c r="Y3293" s="586"/>
      <c r="Z3293" s="571"/>
      <c r="AA3293" s="586"/>
      <c r="AB3293" s="571"/>
      <c r="AC3293" s="572"/>
      <c r="AD3293" s="575"/>
      <c r="AE3293" s="576"/>
      <c r="AF3293" s="577"/>
      <c r="AG3293" s="578"/>
      <c r="AH3293" s="571"/>
      <c r="AI3293" s="572"/>
      <c r="AJ3293" s="575"/>
      <c r="AK3293" s="576"/>
      <c r="AL3293" s="577"/>
      <c r="AM3293" s="578"/>
      <c r="AN3293" s="571"/>
      <c r="AO3293" s="572"/>
      <c r="AP3293" s="575"/>
      <c r="AQ3293" s="576"/>
      <c r="AR3293" s="577"/>
      <c r="AS3293" s="578"/>
      <c r="AT3293" s="627"/>
      <c r="AU3293" s="628"/>
      <c r="AV3293" s="629"/>
      <c r="AW3293" s="630"/>
      <c r="AX3293" s="577"/>
      <c r="AY3293" s="578"/>
      <c r="AZ3293" s="571"/>
      <c r="BA3293" s="572"/>
      <c r="BB3293" s="575"/>
      <c r="BC3293" s="576"/>
      <c r="BD3293" s="577"/>
      <c r="BE3293" s="578"/>
      <c r="BF3293" s="627"/>
      <c r="BG3293" s="628"/>
      <c r="BH3293" s="629"/>
      <c r="BI3293" s="630"/>
      <c r="BJ3293" s="577"/>
      <c r="BK3293" s="578"/>
      <c r="BL3293" s="605"/>
      <c r="BM3293" s="606"/>
      <c r="BN3293" s="607"/>
      <c r="BO3293" s="588"/>
      <c r="BP3293" s="556"/>
      <c r="BQ3293" s="556"/>
      <c r="BR3293" s="65"/>
      <c r="BS3293" s="65"/>
      <c r="BT3293" s="268"/>
    </row>
    <row r="3294" spans="1:72" ht="21.75" hidden="1" customHeight="1" x14ac:dyDescent="0.25">
      <c r="A3294" s="268"/>
      <c r="B3294" s="678" t="str">
        <f>IF(ROSTER!B$46="","",ROSTER!B$46)</f>
        <v/>
      </c>
      <c r="C3294" s="669" t="str">
        <f>IF(ROSTER!C$46="","",ROSTER!C$46)</f>
        <v/>
      </c>
      <c r="D3294" s="670"/>
      <c r="E3294" s="667"/>
      <c r="F3294" s="680">
        <f>IF(E3294="y",1,IF(E3294="S",1,0))</f>
        <v>0</v>
      </c>
      <c r="G3294" s="663">
        <f>IF(E3294="S",1,0)</f>
        <v>0</v>
      </c>
      <c r="H3294" s="583"/>
      <c r="I3294" s="584"/>
      <c r="J3294" s="569"/>
      <c r="K3294" s="570"/>
      <c r="L3294" s="573"/>
      <c r="M3294" s="574"/>
      <c r="N3294" s="579">
        <f>L3294+J3294</f>
        <v>0</v>
      </c>
      <c r="O3294" s="580"/>
      <c r="P3294" s="569"/>
      <c r="Q3294" s="570"/>
      <c r="R3294" s="573"/>
      <c r="S3294" s="574"/>
      <c r="T3294" s="579">
        <f>R3294-P3294</f>
        <v>0</v>
      </c>
      <c r="U3294" s="580"/>
      <c r="V3294" s="583"/>
      <c r="W3294" s="584"/>
      <c r="X3294" s="569"/>
      <c r="Y3294" s="584"/>
      <c r="Z3294" s="569"/>
      <c r="AA3294" s="584"/>
      <c r="AB3294" s="569"/>
      <c r="AC3294" s="570"/>
      <c r="AD3294" s="573"/>
      <c r="AE3294" s="574"/>
      <c r="AF3294" s="557">
        <f>IF(AB3294=0,0,(AD3294/AB3294)*100)</f>
        <v>0</v>
      </c>
      <c r="AG3294" s="558"/>
      <c r="AH3294" s="569"/>
      <c r="AI3294" s="570"/>
      <c r="AJ3294" s="573"/>
      <c r="AK3294" s="574"/>
      <c r="AL3294" s="557">
        <f>IF(AH3294=0,0,(AJ3294/AH3294)*100)</f>
        <v>0</v>
      </c>
      <c r="AM3294" s="558"/>
      <c r="AN3294" s="569"/>
      <c r="AO3294" s="570"/>
      <c r="AP3294" s="573"/>
      <c r="AQ3294" s="574"/>
      <c r="AR3294" s="557">
        <f>IF(AN3294=0,0,(AP3294/AN3294)*100)</f>
        <v>0</v>
      </c>
      <c r="AS3294" s="558"/>
      <c r="AT3294" s="561">
        <f>AB3294+AH3294+AN3294</f>
        <v>0</v>
      </c>
      <c r="AU3294" s="562"/>
      <c r="AV3294" s="565">
        <f>AD3294+AJ3294+AP3294</f>
        <v>0</v>
      </c>
      <c r="AW3294" s="566"/>
      <c r="AX3294" s="557">
        <f>IF(AT3294=0,0,(AV3294/AT3294)*100)</f>
        <v>0</v>
      </c>
      <c r="AY3294" s="558"/>
      <c r="AZ3294" s="569"/>
      <c r="BA3294" s="570"/>
      <c r="BB3294" s="573"/>
      <c r="BC3294" s="574"/>
      <c r="BD3294" s="557">
        <f>IF(AZ3294=0,0,(BB3294/AZ3294)*100)</f>
        <v>0</v>
      </c>
      <c r="BE3294" s="558"/>
      <c r="BF3294" s="561">
        <f>AT3294+AZ3294</f>
        <v>0</v>
      </c>
      <c r="BG3294" s="562"/>
      <c r="BH3294" s="565">
        <f>AV3294+BB3294</f>
        <v>0</v>
      </c>
      <c r="BI3294" s="566"/>
      <c r="BJ3294" s="557">
        <f>IF(BF3294=0,0,(BH3294/BF3294)*100)</f>
        <v>0</v>
      </c>
      <c r="BK3294" s="558"/>
      <c r="BL3294" s="602">
        <f>(AD3294*2)+(AJ3294*2)+(AP3294*3)+BB3294</f>
        <v>0</v>
      </c>
      <c r="BM3294" s="603"/>
      <c r="BN3294" s="604"/>
      <c r="BO3294" s="587">
        <f t="shared" ref="BO3294" si="2957">IF(BQ3294=0,0,50*BP3294/BQ3294)</f>
        <v>0</v>
      </c>
      <c r="BP3294" s="634">
        <f>(BL3294*BS$11)+(N3294*BS$12)+(X3294*BS$13)+(R3294*BS$14)+(V3294*BS$15)+(Z3294*BS$16)</f>
        <v>0</v>
      </c>
      <c r="BQ3294" s="555">
        <f>((AZ3294-BB3294)*BS$18)+((AT3294-AV3294)*BS$17)+(H3294*BS$19)+(P3294*BS$20)</f>
        <v>0</v>
      </c>
      <c r="BR3294" s="65"/>
      <c r="BS3294" s="65"/>
      <c r="BT3294" s="268"/>
    </row>
    <row r="3295" spans="1:72" ht="22.5" hidden="1" customHeight="1" thickBot="1" x14ac:dyDescent="0.3">
      <c r="A3295" s="268"/>
      <c r="B3295" s="679"/>
      <c r="C3295" s="690" t="str">
        <f>IF(ROSTER!D$46="","",ROSTER!D$46)</f>
        <v/>
      </c>
      <c r="D3295" s="691"/>
      <c r="E3295" s="668"/>
      <c r="F3295" s="681"/>
      <c r="G3295" s="664"/>
      <c r="H3295" s="585"/>
      <c r="I3295" s="586"/>
      <c r="J3295" s="571"/>
      <c r="K3295" s="572"/>
      <c r="L3295" s="575"/>
      <c r="M3295" s="576"/>
      <c r="N3295" s="649" t="s">
        <v>16</v>
      </c>
      <c r="O3295" s="650"/>
      <c r="P3295" s="571"/>
      <c r="Q3295" s="572"/>
      <c r="R3295" s="575"/>
      <c r="S3295" s="576"/>
      <c r="T3295" s="581" t="s">
        <v>16</v>
      </c>
      <c r="U3295" s="582"/>
      <c r="V3295" s="585"/>
      <c r="W3295" s="586"/>
      <c r="X3295" s="571"/>
      <c r="Y3295" s="586"/>
      <c r="Z3295" s="571"/>
      <c r="AA3295" s="586"/>
      <c r="AB3295" s="571"/>
      <c r="AC3295" s="572"/>
      <c r="AD3295" s="575"/>
      <c r="AE3295" s="576"/>
      <c r="AF3295" s="559"/>
      <c r="AG3295" s="560"/>
      <c r="AH3295" s="571"/>
      <c r="AI3295" s="572"/>
      <c r="AJ3295" s="575"/>
      <c r="AK3295" s="576"/>
      <c r="AL3295" s="559"/>
      <c r="AM3295" s="560"/>
      <c r="AN3295" s="571"/>
      <c r="AO3295" s="572"/>
      <c r="AP3295" s="575"/>
      <c r="AQ3295" s="576"/>
      <c r="AR3295" s="559"/>
      <c r="AS3295" s="560"/>
      <c r="AT3295" s="563"/>
      <c r="AU3295" s="564"/>
      <c r="AV3295" s="567"/>
      <c r="AW3295" s="568"/>
      <c r="AX3295" s="559"/>
      <c r="AY3295" s="560"/>
      <c r="AZ3295" s="571"/>
      <c r="BA3295" s="572"/>
      <c r="BB3295" s="575"/>
      <c r="BC3295" s="576"/>
      <c r="BD3295" s="559"/>
      <c r="BE3295" s="560"/>
      <c r="BF3295" s="563"/>
      <c r="BG3295" s="564"/>
      <c r="BH3295" s="567"/>
      <c r="BI3295" s="568"/>
      <c r="BJ3295" s="559"/>
      <c r="BK3295" s="560"/>
      <c r="BL3295" s="631"/>
      <c r="BM3295" s="632"/>
      <c r="BN3295" s="633"/>
      <c r="BO3295" s="588"/>
      <c r="BP3295" s="635"/>
      <c r="BQ3295" s="556"/>
      <c r="BR3295" s="65"/>
      <c r="BS3295" s="65"/>
      <c r="BT3295" s="268"/>
    </row>
    <row r="3296" spans="1:72" s="79" customFormat="1" ht="33.4" hidden="1" customHeight="1" x14ac:dyDescent="0.45">
      <c r="A3296" s="278"/>
      <c r="B3296" s="671"/>
      <c r="C3296" s="611"/>
      <c r="D3296" s="611" t="s">
        <v>10</v>
      </c>
      <c r="E3296" s="612"/>
      <c r="F3296" s="78"/>
      <c r="G3296" s="78"/>
      <c r="H3296" s="547">
        <f>SUM(H3256:I3295)</f>
        <v>0</v>
      </c>
      <c r="I3296" s="548"/>
      <c r="J3296" s="547">
        <f>SUM(J3256:K3295)</f>
        <v>0</v>
      </c>
      <c r="K3296" s="548"/>
      <c r="L3296" s="551">
        <f>SUM(L3256:M3295)</f>
        <v>0</v>
      </c>
      <c r="M3296" s="636"/>
      <c r="N3296" s="533">
        <f>L3296+J3296</f>
        <v>0</v>
      </c>
      <c r="O3296" s="534"/>
      <c r="P3296" s="551">
        <f>SUM(P3256:Q3295)</f>
        <v>0</v>
      </c>
      <c r="Q3296" s="548"/>
      <c r="R3296" s="551">
        <f>SUM(R3256:S3295)</f>
        <v>0</v>
      </c>
      <c r="S3296" s="636"/>
      <c r="T3296" s="533">
        <f>R3296-P3296</f>
        <v>0</v>
      </c>
      <c r="U3296" s="534"/>
      <c r="V3296" s="551">
        <f>SUM(V3256:W3295)</f>
        <v>0</v>
      </c>
      <c r="W3296" s="636"/>
      <c r="X3296" s="547">
        <f>SUM(X3256:Y3295)</f>
        <v>0</v>
      </c>
      <c r="Y3296" s="534"/>
      <c r="Z3296" s="547">
        <f>SUM(Z3256:AA3295)</f>
        <v>0</v>
      </c>
      <c r="AA3296" s="534"/>
      <c r="AB3296" s="636">
        <f>SUM(AB3256:AC3295)</f>
        <v>0</v>
      </c>
      <c r="AC3296" s="548"/>
      <c r="AD3296" s="551">
        <f>SUM(AD3256:AE3295)</f>
        <v>0</v>
      </c>
      <c r="AE3296" s="636"/>
      <c r="AF3296" s="533">
        <f>IF(AB3296=0,0,(AD3296/AB3296)*100)</f>
        <v>0</v>
      </c>
      <c r="AG3296" s="534"/>
      <c r="AH3296" s="551">
        <f>SUM(AH3256:AI3295)</f>
        <v>0</v>
      </c>
      <c r="AI3296" s="548"/>
      <c r="AJ3296" s="551">
        <f>SUM(AJ3256:AK3295)</f>
        <v>0</v>
      </c>
      <c r="AK3296" s="636"/>
      <c r="AL3296" s="533">
        <f>IF(AH3296=0,0,(AJ3296/AH3296)*100)</f>
        <v>0</v>
      </c>
      <c r="AM3296" s="534"/>
      <c r="AN3296" s="551">
        <f>SUM(AN3256:AO3295)</f>
        <v>0</v>
      </c>
      <c r="AO3296" s="548"/>
      <c r="AP3296" s="551">
        <f>SUM(AP3256:AQ3295)</f>
        <v>0</v>
      </c>
      <c r="AQ3296" s="636"/>
      <c r="AR3296" s="533">
        <f>IF(AN3296=0,0,(AP3296/AN3296)*100)</f>
        <v>0</v>
      </c>
      <c r="AS3296" s="534"/>
      <c r="AT3296" s="547">
        <f>AB3296+AH3296+AN3296</f>
        <v>0</v>
      </c>
      <c r="AU3296" s="548"/>
      <c r="AV3296" s="551">
        <f>AD3296+AJ3296+AP3296</f>
        <v>0</v>
      </c>
      <c r="AW3296" s="552"/>
      <c r="AX3296" s="533">
        <f>IF(AT3296=0,0,(AV3296/AT3296)*100)</f>
        <v>0</v>
      </c>
      <c r="AY3296" s="534"/>
      <c r="AZ3296" s="551">
        <f>SUM(AZ3256:BA3295)</f>
        <v>0</v>
      </c>
      <c r="BA3296" s="548"/>
      <c r="BB3296" s="551">
        <f>SUM(BB3256:BC3295)</f>
        <v>0</v>
      </c>
      <c r="BC3296" s="636"/>
      <c r="BD3296" s="533">
        <f>IF(AZ3296=0,0,(BB3296/AZ3296)*100)</f>
        <v>0</v>
      </c>
      <c r="BE3296" s="534"/>
      <c r="BF3296" s="547">
        <f>AT3296+AZ3296</f>
        <v>0</v>
      </c>
      <c r="BG3296" s="548"/>
      <c r="BH3296" s="551">
        <f>AV3296+BB3296</f>
        <v>0</v>
      </c>
      <c r="BI3296" s="552"/>
      <c r="BJ3296" s="533">
        <f>IF(BF3296=0,0,(BH3296/BF3296)*100)</f>
        <v>0</v>
      </c>
      <c r="BK3296" s="619"/>
      <c r="BL3296" s="621">
        <f>SUM(BL3256:BN3295)</f>
        <v>0</v>
      </c>
      <c r="BM3296" s="622"/>
      <c r="BN3296" s="623"/>
      <c r="BO3296" s="610">
        <f>SUM(BO3256:BO3295)</f>
        <v>0</v>
      </c>
      <c r="BP3296" s="709">
        <f>(BL3296*BS$11)+(N3296*BS$12)+(X3296*BS$13)+(R3296*BS$14)+(V3296*BS$15)+(Z3296*BS$16)</f>
        <v>0</v>
      </c>
      <c r="BQ3296" s="638">
        <f>((AZ3296-BB3296)*BS$18)+((AT3296-AV3296)*BS$17)+(H3296*BS$19)+(P3296*BS$20)</f>
        <v>0</v>
      </c>
      <c r="BR3296" s="77"/>
      <c r="BS3296" s="77"/>
      <c r="BT3296" s="278"/>
    </row>
    <row r="3297" spans="1:75" s="79" customFormat="1" ht="33.950000000000003" hidden="1" customHeight="1" thickBot="1" x14ac:dyDescent="0.5">
      <c r="A3297" s="278"/>
      <c r="B3297" s="672"/>
      <c r="C3297" s="673"/>
      <c r="D3297" s="673"/>
      <c r="E3297" s="721"/>
      <c r="F3297" s="80"/>
      <c r="G3297" s="80"/>
      <c r="H3297" s="549"/>
      <c r="I3297" s="550"/>
      <c r="J3297" s="549"/>
      <c r="K3297" s="550"/>
      <c r="L3297" s="553"/>
      <c r="M3297" s="637"/>
      <c r="N3297" s="535" t="s">
        <v>16</v>
      </c>
      <c r="O3297" s="536"/>
      <c r="P3297" s="553"/>
      <c r="Q3297" s="550"/>
      <c r="R3297" s="553"/>
      <c r="S3297" s="637"/>
      <c r="T3297" s="535" t="s">
        <v>16</v>
      </c>
      <c r="U3297" s="536"/>
      <c r="V3297" s="553"/>
      <c r="W3297" s="637"/>
      <c r="X3297" s="549"/>
      <c r="Y3297" s="536"/>
      <c r="Z3297" s="549"/>
      <c r="AA3297" s="536"/>
      <c r="AB3297" s="637"/>
      <c r="AC3297" s="550"/>
      <c r="AD3297" s="553"/>
      <c r="AE3297" s="637"/>
      <c r="AF3297" s="535"/>
      <c r="AG3297" s="536"/>
      <c r="AH3297" s="553"/>
      <c r="AI3297" s="550"/>
      <c r="AJ3297" s="553"/>
      <c r="AK3297" s="637"/>
      <c r="AL3297" s="535"/>
      <c r="AM3297" s="536"/>
      <c r="AN3297" s="553"/>
      <c r="AO3297" s="550"/>
      <c r="AP3297" s="553"/>
      <c r="AQ3297" s="637"/>
      <c r="AR3297" s="535"/>
      <c r="AS3297" s="536"/>
      <c r="AT3297" s="549"/>
      <c r="AU3297" s="550"/>
      <c r="AV3297" s="553"/>
      <c r="AW3297" s="554"/>
      <c r="AX3297" s="535"/>
      <c r="AY3297" s="536"/>
      <c r="AZ3297" s="553"/>
      <c r="BA3297" s="550"/>
      <c r="BB3297" s="553"/>
      <c r="BC3297" s="637"/>
      <c r="BD3297" s="535"/>
      <c r="BE3297" s="536"/>
      <c r="BF3297" s="549"/>
      <c r="BG3297" s="550"/>
      <c r="BH3297" s="553"/>
      <c r="BI3297" s="554"/>
      <c r="BJ3297" s="535"/>
      <c r="BK3297" s="620"/>
      <c r="BL3297" s="624"/>
      <c r="BM3297" s="625"/>
      <c r="BN3297" s="626"/>
      <c r="BO3297" s="609"/>
      <c r="BP3297" s="710"/>
      <c r="BQ3297" s="639"/>
      <c r="BR3297" s="77"/>
      <c r="BS3297" s="77"/>
      <c r="BT3297" s="278"/>
    </row>
    <row r="3298" spans="1:75" s="79" customFormat="1" ht="33" hidden="1" customHeight="1" thickBot="1" x14ac:dyDescent="0.5">
      <c r="A3298" s="278"/>
      <c r="B3298" s="671"/>
      <c r="C3298" s="611"/>
      <c r="D3298" s="611" t="s">
        <v>13</v>
      </c>
      <c r="E3298" s="612"/>
      <c r="F3298" s="82"/>
      <c r="G3298" s="117"/>
      <c r="H3298" s="541"/>
      <c r="I3298" s="545"/>
      <c r="J3298" s="541"/>
      <c r="K3298" s="545"/>
      <c r="L3298" s="537"/>
      <c r="M3298" s="538"/>
      <c r="N3298" s="533">
        <f>J3298+L3298</f>
        <v>0</v>
      </c>
      <c r="O3298" s="534"/>
      <c r="P3298" s="537"/>
      <c r="Q3298" s="545"/>
      <c r="R3298" s="537"/>
      <c r="S3298" s="538"/>
      <c r="T3298" s="533">
        <f>R3298-P3298</f>
        <v>0</v>
      </c>
      <c r="U3298" s="534"/>
      <c r="V3298" s="537"/>
      <c r="W3298" s="538"/>
      <c r="X3298" s="541"/>
      <c r="Y3298" s="542"/>
      <c r="Z3298" s="541"/>
      <c r="AA3298" s="542"/>
      <c r="AB3298" s="538"/>
      <c r="AC3298" s="545"/>
      <c r="AD3298" s="537"/>
      <c r="AE3298" s="538"/>
      <c r="AF3298" s="533">
        <f>IF(AB3298=0,0,(AD3298/AB3298)*100)</f>
        <v>0</v>
      </c>
      <c r="AG3298" s="534"/>
      <c r="AH3298" s="537"/>
      <c r="AI3298" s="545"/>
      <c r="AJ3298" s="537"/>
      <c r="AK3298" s="538"/>
      <c r="AL3298" s="533">
        <f>IF(AH3298=0,0,(AJ3298/AH3298)*100)</f>
        <v>0</v>
      </c>
      <c r="AM3298" s="534"/>
      <c r="AN3298" s="537"/>
      <c r="AO3298" s="545"/>
      <c r="AP3298" s="537"/>
      <c r="AQ3298" s="538"/>
      <c r="AR3298" s="533">
        <f>IF(AN3298=0,0,(AP3298/AN3298)*100)</f>
        <v>0</v>
      </c>
      <c r="AS3298" s="534"/>
      <c r="AT3298" s="547">
        <f>AB3298+AH3298+AN3298</f>
        <v>0</v>
      </c>
      <c r="AU3298" s="548"/>
      <c r="AV3298" s="551">
        <f>AD3298+AJ3298+AP3298</f>
        <v>0</v>
      </c>
      <c r="AW3298" s="552"/>
      <c r="AX3298" s="533">
        <f>IF(AT3298=0,0,(AV3298/AT3298)*100)</f>
        <v>0</v>
      </c>
      <c r="AY3298" s="534"/>
      <c r="AZ3298" s="537"/>
      <c r="BA3298" s="545"/>
      <c r="BB3298" s="537"/>
      <c r="BC3298" s="538"/>
      <c r="BD3298" s="533">
        <f>IF(AZ3298=0,0,(BB3298/AZ3298)*100)</f>
        <v>0</v>
      </c>
      <c r="BE3298" s="534"/>
      <c r="BF3298" s="547">
        <f>AT3298+AZ3298</f>
        <v>0</v>
      </c>
      <c r="BG3298" s="548"/>
      <c r="BH3298" s="551">
        <f>AV3298+BB3298</f>
        <v>0</v>
      </c>
      <c r="BI3298" s="552"/>
      <c r="BJ3298" s="533">
        <f>IF(BF3298=0,0,(BH3298/BF3298)*100)</f>
        <v>0</v>
      </c>
      <c r="BK3298" s="619"/>
      <c r="BL3298" s="621">
        <f>(AD3298*2)+(AJ3298*2)+(AP3298*3)+BB3298</f>
        <v>0</v>
      </c>
      <c r="BM3298" s="622"/>
      <c r="BN3298" s="623"/>
      <c r="BO3298" s="647"/>
      <c r="BP3298" s="83"/>
      <c r="BQ3298" s="84"/>
      <c r="BR3298" s="77"/>
      <c r="BS3298" s="77"/>
      <c r="BT3298" s="278"/>
    </row>
    <row r="3299" spans="1:75" s="79" customFormat="1" ht="33.75" hidden="1" customHeight="1" thickBot="1" x14ac:dyDescent="0.5">
      <c r="A3299" s="278"/>
      <c r="B3299" s="232"/>
      <c r="C3299" s="257"/>
      <c r="D3299" s="613"/>
      <c r="E3299" s="614"/>
      <c r="F3299" s="86"/>
      <c r="G3299" s="86"/>
      <c r="H3299" s="543"/>
      <c r="I3299" s="546"/>
      <c r="J3299" s="543"/>
      <c r="K3299" s="546"/>
      <c r="L3299" s="539"/>
      <c r="M3299" s="540"/>
      <c r="N3299" s="535">
        <f>IF((N3296+N3298)=0,0,N3296/(N3296+N3298)*100)</f>
        <v>0</v>
      </c>
      <c r="O3299" s="536"/>
      <c r="P3299" s="539"/>
      <c r="Q3299" s="546"/>
      <c r="R3299" s="539"/>
      <c r="S3299" s="540"/>
      <c r="T3299" s="535"/>
      <c r="U3299" s="536"/>
      <c r="V3299" s="539"/>
      <c r="W3299" s="540"/>
      <c r="X3299" s="543"/>
      <c r="Y3299" s="544"/>
      <c r="Z3299" s="543"/>
      <c r="AA3299" s="544"/>
      <c r="AB3299" s="540"/>
      <c r="AC3299" s="546"/>
      <c r="AD3299" s="539"/>
      <c r="AE3299" s="540"/>
      <c r="AF3299" s="535"/>
      <c r="AG3299" s="536"/>
      <c r="AH3299" s="539"/>
      <c r="AI3299" s="546"/>
      <c r="AJ3299" s="539"/>
      <c r="AK3299" s="540"/>
      <c r="AL3299" s="535"/>
      <c r="AM3299" s="536"/>
      <c r="AN3299" s="539"/>
      <c r="AO3299" s="546"/>
      <c r="AP3299" s="539"/>
      <c r="AQ3299" s="540"/>
      <c r="AR3299" s="535"/>
      <c r="AS3299" s="536"/>
      <c r="AT3299" s="549"/>
      <c r="AU3299" s="550"/>
      <c r="AV3299" s="553"/>
      <c r="AW3299" s="554"/>
      <c r="AX3299" s="535"/>
      <c r="AY3299" s="536"/>
      <c r="AZ3299" s="539"/>
      <c r="BA3299" s="546"/>
      <c r="BB3299" s="539"/>
      <c r="BC3299" s="540"/>
      <c r="BD3299" s="535"/>
      <c r="BE3299" s="536"/>
      <c r="BF3299" s="549"/>
      <c r="BG3299" s="550"/>
      <c r="BH3299" s="553"/>
      <c r="BI3299" s="554"/>
      <c r="BJ3299" s="535"/>
      <c r="BK3299" s="620"/>
      <c r="BL3299" s="624"/>
      <c r="BM3299" s="625"/>
      <c r="BN3299" s="626"/>
      <c r="BO3299" s="648"/>
      <c r="BP3299" s="222"/>
      <c r="BQ3299" s="222"/>
      <c r="BR3299" s="77"/>
      <c r="BS3299" s="77"/>
      <c r="BT3299" s="278"/>
    </row>
    <row r="3300" spans="1:75" ht="16.5" hidden="1" customHeight="1" thickTop="1" thickBot="1" x14ac:dyDescent="0.5">
      <c r="A3300" s="268"/>
      <c r="B3300" s="229"/>
      <c r="C3300" s="195"/>
      <c r="D3300" s="195"/>
      <c r="E3300" s="195"/>
      <c r="F3300" s="195"/>
      <c r="G3300" s="195"/>
      <c r="H3300" s="195"/>
      <c r="I3300" s="195"/>
      <c r="J3300" s="195"/>
      <c r="K3300" s="195"/>
      <c r="L3300" s="195"/>
      <c r="M3300" s="195"/>
      <c r="N3300" s="195"/>
      <c r="O3300" s="195"/>
      <c r="P3300" s="195"/>
      <c r="Q3300" s="195"/>
      <c r="R3300" s="195"/>
      <c r="S3300" s="195"/>
      <c r="T3300" s="195"/>
      <c r="U3300" s="195"/>
      <c r="V3300" s="195"/>
      <c r="W3300" s="195"/>
      <c r="X3300" s="195"/>
      <c r="Y3300" s="195"/>
      <c r="Z3300" s="195"/>
      <c r="AA3300" s="195"/>
      <c r="AB3300" s="195"/>
      <c r="AC3300" s="195"/>
      <c r="AD3300" s="195"/>
      <c r="AE3300" s="195"/>
      <c r="AF3300" s="198"/>
      <c r="AG3300" s="198"/>
      <c r="AH3300" s="195"/>
      <c r="AI3300" s="195"/>
      <c r="AJ3300" s="195"/>
      <c r="AK3300" s="195"/>
      <c r="AL3300" s="195"/>
      <c r="AM3300" s="195"/>
      <c r="AN3300" s="195"/>
      <c r="AO3300" s="195"/>
      <c r="AP3300" s="195"/>
      <c r="AQ3300" s="195"/>
      <c r="AR3300" s="195"/>
      <c r="AS3300" s="195"/>
      <c r="AT3300" s="195"/>
      <c r="AU3300" s="195"/>
      <c r="AV3300" s="195"/>
      <c r="AW3300" s="195"/>
      <c r="AX3300" s="195"/>
      <c r="AY3300" s="195"/>
      <c r="AZ3300" s="195"/>
      <c r="BA3300" s="195"/>
      <c r="BB3300" s="195"/>
      <c r="BC3300" s="195"/>
      <c r="BD3300" s="195"/>
      <c r="BE3300" s="195"/>
      <c r="BF3300" s="195"/>
      <c r="BG3300" s="195"/>
      <c r="BH3300" s="195"/>
      <c r="BI3300" s="195"/>
      <c r="BJ3300" s="195"/>
      <c r="BK3300" s="195"/>
      <c r="BL3300" s="195"/>
      <c r="BM3300" s="195"/>
      <c r="BN3300" s="195"/>
      <c r="BO3300" s="247"/>
      <c r="BP3300" s="600">
        <f>IF((J3296+L3298)=0,0,(J3296/(J3296+L3298)*100)%)</f>
        <v>0</v>
      </c>
      <c r="BQ3300" s="601"/>
      <c r="BR3300" s="600">
        <f>IF((L3296+J3298)=0,0,(L3296/(L3296+J3298)*100)%)</f>
        <v>0</v>
      </c>
      <c r="BS3300" s="601"/>
      <c r="BT3300" s="268"/>
    </row>
    <row r="3301" spans="1:75" s="85" customFormat="1" ht="79.5" hidden="1" customHeight="1" thickTop="1" thickBot="1" x14ac:dyDescent="0.55000000000000004">
      <c r="A3301" s="279"/>
      <c r="B3301" s="682" t="s">
        <v>59</v>
      </c>
      <c r="C3301" s="683"/>
      <c r="D3301" s="608" t="s">
        <v>53</v>
      </c>
      <c r="E3301" s="608"/>
      <c r="F3301" s="608"/>
      <c r="G3301" s="730"/>
      <c r="H3301" s="589"/>
      <c r="I3301" s="590"/>
      <c r="J3301" s="591"/>
      <c r="K3301" s="200"/>
      <c r="L3301" s="589"/>
      <c r="M3301" s="590"/>
      <c r="N3301" s="591"/>
      <c r="O3301" s="592" t="s">
        <v>46</v>
      </c>
      <c r="P3301" s="593"/>
      <c r="Q3301" s="593"/>
      <c r="R3301" s="593"/>
      <c r="S3301" s="589"/>
      <c r="T3301" s="590"/>
      <c r="U3301" s="591"/>
      <c r="V3301" s="200"/>
      <c r="W3301" s="589"/>
      <c r="X3301" s="590"/>
      <c r="Y3301" s="591"/>
      <c r="Z3301" s="592" t="s">
        <v>48</v>
      </c>
      <c r="AA3301" s="593"/>
      <c r="AB3301" s="593"/>
      <c r="AC3301" s="594"/>
      <c r="AD3301" s="589"/>
      <c r="AE3301" s="590"/>
      <c r="AF3301" s="591"/>
      <c r="AG3301" s="200"/>
      <c r="AH3301" s="589"/>
      <c r="AI3301" s="590"/>
      <c r="AJ3301" s="591"/>
      <c r="AK3301" s="592" t="s">
        <v>52</v>
      </c>
      <c r="AL3301" s="593"/>
      <c r="AM3301" s="593"/>
      <c r="AN3301" s="594"/>
      <c r="AO3301" s="589"/>
      <c r="AP3301" s="590"/>
      <c r="AQ3301" s="591"/>
      <c r="AR3301" s="204"/>
      <c r="AS3301" s="589"/>
      <c r="AT3301" s="590"/>
      <c r="AU3301" s="591"/>
      <c r="AV3301" s="258"/>
      <c r="AW3301" s="258"/>
      <c r="AX3301" s="258"/>
      <c r="AY3301" s="258"/>
      <c r="AZ3301" s="532" t="s">
        <v>20</v>
      </c>
      <c r="BA3301" s="532"/>
      <c r="BB3301" s="532"/>
      <c r="BC3301" s="532"/>
      <c r="BD3301" s="615"/>
      <c r="BE3301" s="616">
        <f>BL3296</f>
        <v>0</v>
      </c>
      <c r="BF3301" s="617"/>
      <c r="BG3301" s="618"/>
      <c r="BH3301" s="205"/>
      <c r="BI3301" s="616">
        <f>BL3298</f>
        <v>0</v>
      </c>
      <c r="BJ3301" s="617"/>
      <c r="BK3301" s="618"/>
      <c r="BL3301" s="206"/>
      <c r="BM3301" s="206"/>
      <c r="BN3301" s="206"/>
      <c r="BO3301" s="248"/>
      <c r="BP3301" s="87"/>
      <c r="BQ3301" s="87"/>
      <c r="BR3301" s="81"/>
      <c r="BS3301" s="81"/>
      <c r="BT3301" s="279"/>
    </row>
    <row r="3302" spans="1:75" ht="15.6" hidden="1" customHeight="1" thickTop="1" thickBot="1" x14ac:dyDescent="0.55000000000000004">
      <c r="A3302" s="268"/>
      <c r="B3302" s="230"/>
      <c r="C3302" s="191"/>
      <c r="D3302" s="196"/>
      <c r="E3302" s="196"/>
      <c r="F3302" s="199"/>
      <c r="G3302" s="199"/>
      <c r="H3302" s="202"/>
      <c r="I3302" s="202"/>
      <c r="J3302" s="202"/>
      <c r="K3302" s="202"/>
      <c r="L3302" s="202"/>
      <c r="M3302" s="202"/>
      <c r="N3302" s="202"/>
      <c r="O3302" s="199"/>
      <c r="P3302" s="199"/>
      <c r="Q3302" s="199"/>
      <c r="R3302" s="199"/>
      <c r="S3302" s="202"/>
      <c r="T3302" s="202"/>
      <c r="U3302" s="202"/>
      <c r="V3302" s="201"/>
      <c r="W3302" s="202"/>
      <c r="X3302" s="202"/>
      <c r="Y3302" s="202"/>
      <c r="Z3302" s="199"/>
      <c r="AA3302" s="199"/>
      <c r="AB3302" s="199"/>
      <c r="AC3302" s="199"/>
      <c r="AD3302" s="202"/>
      <c r="AE3302" s="202"/>
      <c r="AF3302" s="202"/>
      <c r="AG3302" s="202"/>
      <c r="AH3302" s="201"/>
      <c r="AI3302" s="201"/>
      <c r="AJ3302" s="202"/>
      <c r="AK3302" s="199"/>
      <c r="AL3302" s="199"/>
      <c r="AM3302" s="199"/>
      <c r="AN3302" s="199"/>
      <c r="AO3302" s="202"/>
      <c r="AP3302" s="202"/>
      <c r="AQ3302" s="202"/>
      <c r="AR3302" s="202"/>
      <c r="AS3302" s="202"/>
      <c r="AT3302" s="204"/>
      <c r="AU3302" s="204"/>
      <c r="AV3302" s="207"/>
      <c r="AW3302" s="207"/>
      <c r="AX3302" s="207"/>
      <c r="AY3302" s="207"/>
      <c r="AZ3302" s="199"/>
      <c r="BA3302" s="208"/>
      <c r="BB3302" s="208"/>
      <c r="BC3302" s="209"/>
      <c r="BD3302" s="210"/>
      <c r="BE3302" s="211"/>
      <c r="BF3302" s="211"/>
      <c r="BG3302" s="204"/>
      <c r="BH3302" s="212"/>
      <c r="BI3302" s="213"/>
      <c r="BJ3302" s="213"/>
      <c r="BK3302" s="204"/>
      <c r="BL3302" s="207"/>
      <c r="BM3302" s="207"/>
      <c r="BN3302" s="207"/>
      <c r="BO3302" s="249"/>
      <c r="BP3302" s="88"/>
      <c r="BQ3302" s="88"/>
      <c r="BR3302" s="65"/>
      <c r="BS3302" s="65"/>
      <c r="BT3302" s="268"/>
    </row>
    <row r="3303" spans="1:75" s="85" customFormat="1" ht="79.5" hidden="1" customHeight="1" thickTop="1" thickBot="1" x14ac:dyDescent="0.55000000000000004">
      <c r="A3303" s="279"/>
      <c r="B3303" s="531" t="s">
        <v>45</v>
      </c>
      <c r="C3303" s="532"/>
      <c r="D3303" s="608" t="s">
        <v>54</v>
      </c>
      <c r="E3303" s="608"/>
      <c r="F3303" s="608"/>
      <c r="G3303" s="730"/>
      <c r="H3303" s="616">
        <f>H3301</f>
        <v>0</v>
      </c>
      <c r="I3303" s="617"/>
      <c r="J3303" s="618"/>
      <c r="K3303" s="200"/>
      <c r="L3303" s="616">
        <f>L3301</f>
        <v>0</v>
      </c>
      <c r="M3303" s="617"/>
      <c r="N3303" s="618"/>
      <c r="O3303" s="592" t="s">
        <v>50</v>
      </c>
      <c r="P3303" s="593"/>
      <c r="Q3303" s="593"/>
      <c r="R3303" s="593"/>
      <c r="S3303" s="616">
        <f>S3301-H3301</f>
        <v>0</v>
      </c>
      <c r="T3303" s="617"/>
      <c r="U3303" s="618"/>
      <c r="V3303" s="200"/>
      <c r="W3303" s="616">
        <f>W3301-L3301</f>
        <v>0</v>
      </c>
      <c r="X3303" s="617"/>
      <c r="Y3303" s="618"/>
      <c r="Z3303" s="592" t="s">
        <v>49</v>
      </c>
      <c r="AA3303" s="593"/>
      <c r="AB3303" s="593"/>
      <c r="AC3303" s="594"/>
      <c r="AD3303" s="616">
        <f>AD3301-S3301</f>
        <v>0</v>
      </c>
      <c r="AE3303" s="617"/>
      <c r="AF3303" s="618"/>
      <c r="AG3303" s="200"/>
      <c r="AH3303" s="616">
        <f>AH3301-W3301</f>
        <v>0</v>
      </c>
      <c r="AI3303" s="617"/>
      <c r="AJ3303" s="618"/>
      <c r="AK3303" s="592" t="s">
        <v>51</v>
      </c>
      <c r="AL3303" s="593"/>
      <c r="AM3303" s="593"/>
      <c r="AN3303" s="594"/>
      <c r="AO3303" s="616">
        <f>AO3301-AD3301</f>
        <v>0</v>
      </c>
      <c r="AP3303" s="617"/>
      <c r="AQ3303" s="618"/>
      <c r="AR3303" s="204"/>
      <c r="AS3303" s="616">
        <f>AS3301-AH3301</f>
        <v>0</v>
      </c>
      <c r="AT3303" s="617"/>
      <c r="AU3303" s="618"/>
      <c r="AV3303" s="258"/>
      <c r="AW3303" s="258"/>
      <c r="AX3303" s="258"/>
      <c r="AY3303" s="258"/>
      <c r="AZ3303" s="532" t="s">
        <v>44</v>
      </c>
      <c r="BA3303" s="532"/>
      <c r="BB3303" s="532"/>
      <c r="BC3303" s="532"/>
      <c r="BD3303" s="615"/>
      <c r="BE3303" s="616">
        <f>BE3301-AO3301</f>
        <v>0</v>
      </c>
      <c r="BF3303" s="617"/>
      <c r="BG3303" s="618"/>
      <c r="BH3303" s="214"/>
      <c r="BI3303" s="616">
        <f>BI3301-AS3301</f>
        <v>0</v>
      </c>
      <c r="BJ3303" s="617"/>
      <c r="BK3303" s="618"/>
      <c r="BL3303" s="206"/>
      <c r="BM3303" s="206"/>
      <c r="BN3303" s="206"/>
      <c r="BO3303" s="248"/>
      <c r="BP3303" s="87"/>
      <c r="BQ3303" s="87"/>
      <c r="BR3303" s="81"/>
      <c r="BS3303" s="81"/>
      <c r="BT3303" s="279"/>
      <c r="BW3303" s="79"/>
    </row>
    <row r="3304" spans="1:75" ht="18.75" hidden="1" customHeight="1" thickTop="1" thickBot="1" x14ac:dyDescent="0.5">
      <c r="A3304" s="268"/>
      <c r="B3304" s="231"/>
      <c r="C3304" s="197"/>
      <c r="D3304" s="197"/>
      <c r="E3304" s="197"/>
      <c r="F3304" s="254"/>
      <c r="G3304" s="254"/>
      <c r="H3304" s="197"/>
      <c r="I3304" s="197"/>
      <c r="J3304" s="197"/>
      <c r="K3304" s="197"/>
      <c r="L3304" s="197"/>
      <c r="M3304" s="197"/>
      <c r="N3304" s="197"/>
      <c r="O3304" s="197"/>
      <c r="P3304" s="197"/>
      <c r="Q3304" s="197"/>
      <c r="R3304" s="197"/>
      <c r="S3304" s="197"/>
      <c r="T3304" s="197"/>
      <c r="U3304" s="197"/>
      <c r="V3304" s="197"/>
      <c r="W3304" s="197"/>
      <c r="X3304" s="197"/>
      <c r="Y3304" s="197"/>
      <c r="Z3304" s="197"/>
      <c r="AA3304" s="197"/>
      <c r="AB3304" s="197"/>
      <c r="AC3304" s="197"/>
      <c r="AD3304" s="197"/>
      <c r="AE3304" s="197"/>
      <c r="AF3304" s="203"/>
      <c r="AG3304" s="203"/>
      <c r="AH3304" s="197"/>
      <c r="AI3304" s="197"/>
      <c r="AJ3304" s="197"/>
      <c r="AK3304" s="197"/>
      <c r="AL3304" s="197"/>
      <c r="AM3304" s="197"/>
      <c r="AN3304" s="197"/>
      <c r="AO3304" s="197"/>
      <c r="AP3304" s="197"/>
      <c r="AQ3304" s="197"/>
      <c r="AR3304" s="197"/>
      <c r="AS3304" s="197"/>
      <c r="AT3304" s="197"/>
      <c r="AU3304" s="197"/>
      <c r="AV3304" s="197"/>
      <c r="AW3304" s="197"/>
      <c r="AX3304" s="197"/>
      <c r="AY3304" s="197"/>
      <c r="AZ3304" s="197"/>
      <c r="BA3304" s="640" t="s">
        <v>153</v>
      </c>
      <c r="BB3304" s="640"/>
      <c r="BC3304" s="640"/>
      <c r="BD3304" s="640"/>
      <c r="BE3304" s="640"/>
      <c r="BF3304" s="640"/>
      <c r="BG3304" s="640"/>
      <c r="BH3304" s="640"/>
      <c r="BI3304" s="640"/>
      <c r="BJ3304" s="640"/>
      <c r="BK3304" s="640"/>
      <c r="BL3304" s="640"/>
      <c r="BM3304" s="640"/>
      <c r="BN3304" s="640"/>
      <c r="BO3304" s="250"/>
      <c r="BP3304" s="89"/>
      <c r="BQ3304" s="89"/>
      <c r="BR3304" s="65"/>
      <c r="BS3304" s="65"/>
      <c r="BT3304" s="268"/>
    </row>
    <row r="3305" spans="1:75" s="255" customFormat="1" ht="13.5" hidden="1" customHeight="1" thickTop="1" x14ac:dyDescent="0.45">
      <c r="A3305" s="268"/>
      <c r="B3305" s="269"/>
      <c r="C3305" s="268"/>
      <c r="D3305" s="268"/>
      <c r="E3305" s="268"/>
      <c r="F3305" s="270"/>
      <c r="G3305" s="270"/>
      <c r="H3305" s="268"/>
      <c r="I3305" s="268"/>
      <c r="J3305" s="268"/>
      <c r="K3305" s="268"/>
      <c r="L3305" s="268"/>
      <c r="M3305" s="268"/>
      <c r="N3305" s="268"/>
      <c r="O3305" s="268"/>
      <c r="P3305" s="268"/>
      <c r="Q3305" s="268"/>
      <c r="R3305" s="268"/>
      <c r="S3305" s="268"/>
      <c r="T3305" s="268"/>
      <c r="U3305" s="268"/>
      <c r="V3305" s="268"/>
      <c r="W3305" s="268"/>
      <c r="X3305" s="268"/>
      <c r="Y3305" s="268"/>
      <c r="Z3305" s="268"/>
      <c r="AA3305" s="268"/>
      <c r="AB3305" s="268"/>
      <c r="AC3305" s="268"/>
      <c r="AD3305" s="268"/>
      <c r="AE3305" s="268"/>
      <c r="AF3305" s="271"/>
      <c r="AG3305" s="271"/>
      <c r="AH3305" s="268"/>
      <c r="AI3305" s="268"/>
      <c r="AJ3305" s="268"/>
      <c r="AK3305" s="268"/>
      <c r="AL3305" s="268"/>
      <c r="AM3305" s="268"/>
      <c r="AN3305" s="268"/>
      <c r="AO3305" s="268"/>
      <c r="AP3305" s="268"/>
      <c r="AQ3305" s="268"/>
      <c r="AR3305" s="268"/>
      <c r="AS3305" s="268"/>
      <c r="AT3305" s="268"/>
      <c r="AU3305" s="268"/>
      <c r="AV3305" s="268"/>
      <c r="AW3305" s="268"/>
      <c r="AX3305" s="268"/>
      <c r="AY3305" s="268"/>
      <c r="AZ3305" s="268"/>
      <c r="BA3305" s="268"/>
      <c r="BB3305" s="268"/>
      <c r="BC3305" s="268"/>
      <c r="BD3305" s="268"/>
      <c r="BE3305" s="268"/>
      <c r="BF3305" s="268"/>
      <c r="BG3305" s="268"/>
      <c r="BH3305" s="268"/>
      <c r="BI3305" s="268"/>
      <c r="BJ3305" s="268"/>
      <c r="BK3305" s="268"/>
      <c r="BL3305" s="268"/>
      <c r="BM3305" s="268"/>
      <c r="BN3305" s="268"/>
      <c r="BO3305" s="272"/>
      <c r="BP3305" s="272"/>
      <c r="BQ3305" s="272"/>
      <c r="BR3305" s="268"/>
      <c r="BS3305" s="268"/>
      <c r="BT3305" s="268"/>
    </row>
    <row r="3306" spans="1:75" s="69" customFormat="1" ht="33.75" hidden="1" x14ac:dyDescent="0.5">
      <c r="A3306" s="273"/>
      <c r="B3306" s="695" t="s">
        <v>9</v>
      </c>
      <c r="C3306" s="695"/>
      <c r="D3306" s="695"/>
      <c r="E3306" s="695"/>
      <c r="F3306" s="695"/>
      <c r="G3306" s="695"/>
      <c r="H3306" s="695"/>
      <c r="I3306" s="695"/>
      <c r="J3306" s="695"/>
      <c r="K3306" s="695"/>
      <c r="L3306" s="695"/>
      <c r="M3306" s="695"/>
      <c r="N3306" s="695"/>
      <c r="O3306" s="695"/>
      <c r="P3306" s="695"/>
      <c r="Q3306" s="695"/>
      <c r="R3306" s="695"/>
      <c r="S3306" s="695"/>
      <c r="T3306" s="695"/>
      <c r="U3306" s="695"/>
      <c r="V3306" s="695"/>
      <c r="W3306" s="695"/>
      <c r="X3306" s="695"/>
      <c r="Y3306" s="695"/>
      <c r="Z3306" s="695"/>
      <c r="AA3306" s="695"/>
      <c r="AB3306" s="695"/>
      <c r="AC3306" s="695"/>
      <c r="AD3306" s="695"/>
      <c r="AE3306" s="695"/>
      <c r="AF3306" s="695"/>
      <c r="AG3306" s="695"/>
      <c r="AH3306" s="695"/>
      <c r="AI3306" s="695"/>
      <c r="AJ3306" s="695"/>
      <c r="AK3306" s="695"/>
      <c r="AL3306" s="695"/>
      <c r="AM3306" s="695"/>
      <c r="AN3306" s="695"/>
      <c r="AO3306" s="695"/>
      <c r="AP3306" s="695"/>
      <c r="AQ3306" s="695"/>
      <c r="AR3306" s="695"/>
      <c r="AS3306" s="695"/>
      <c r="AT3306" s="695"/>
      <c r="AU3306" s="695"/>
      <c r="AV3306" s="695"/>
      <c r="AW3306" s="695"/>
      <c r="AX3306" s="695"/>
      <c r="AY3306" s="695"/>
      <c r="AZ3306" s="695"/>
      <c r="BA3306" s="695"/>
      <c r="BB3306" s="695"/>
      <c r="BC3306" s="695"/>
      <c r="BD3306" s="695"/>
      <c r="BE3306" s="695"/>
      <c r="BF3306" s="695"/>
      <c r="BG3306" s="695"/>
      <c r="BH3306" s="695"/>
      <c r="BI3306" s="695"/>
      <c r="BJ3306" s="695"/>
      <c r="BK3306" s="695"/>
      <c r="BL3306" s="695"/>
      <c r="BM3306" s="695"/>
      <c r="BN3306" s="695"/>
      <c r="BO3306" s="175"/>
      <c r="BP3306" s="175"/>
      <c r="BQ3306" s="175"/>
      <c r="BR3306" s="68"/>
      <c r="BS3306" s="68"/>
      <c r="BT3306" s="273"/>
    </row>
    <row r="3307" spans="1:75" ht="10.9" hidden="1" customHeight="1" x14ac:dyDescent="0.45">
      <c r="A3307" s="268"/>
      <c r="B3307" s="227"/>
      <c r="C3307" s="177"/>
      <c r="D3307" s="177"/>
      <c r="E3307" s="177"/>
      <c r="F3307" s="178"/>
      <c r="G3307" s="178"/>
      <c r="H3307" s="177"/>
      <c r="I3307" s="177"/>
      <c r="J3307" s="177"/>
      <c r="K3307" s="177"/>
      <c r="L3307" s="177"/>
      <c r="M3307" s="177"/>
      <c r="N3307" s="177"/>
      <c r="O3307" s="177"/>
      <c r="P3307" s="177"/>
      <c r="Q3307" s="177"/>
      <c r="R3307" s="177"/>
      <c r="S3307" s="177"/>
      <c r="T3307" s="177"/>
      <c r="U3307" s="177"/>
      <c r="V3307" s="177"/>
      <c r="W3307" s="177"/>
      <c r="X3307" s="177"/>
      <c r="Y3307" s="177"/>
      <c r="Z3307" s="177"/>
      <c r="AA3307" s="177"/>
      <c r="AB3307" s="177"/>
      <c r="AC3307" s="177"/>
      <c r="AD3307" s="177"/>
      <c r="AE3307" s="177"/>
      <c r="AF3307" s="179"/>
      <c r="AG3307" s="179"/>
      <c r="AH3307" s="177"/>
      <c r="AI3307" s="177"/>
      <c r="AJ3307" s="177"/>
      <c r="AK3307" s="177"/>
      <c r="AL3307" s="177"/>
      <c r="AM3307" s="177"/>
      <c r="AN3307" s="177"/>
      <c r="AO3307" s="177"/>
      <c r="AP3307" s="177"/>
      <c r="AQ3307" s="177"/>
      <c r="AR3307" s="177"/>
      <c r="AS3307" s="177"/>
      <c r="AT3307" s="177"/>
      <c r="AU3307" s="177"/>
      <c r="AV3307" s="177"/>
      <c r="AW3307" s="177"/>
      <c r="AX3307" s="177"/>
      <c r="AY3307" s="177"/>
      <c r="AZ3307" s="177"/>
      <c r="BA3307" s="177"/>
      <c r="BB3307" s="177"/>
      <c r="BC3307" s="177"/>
      <c r="BD3307" s="177"/>
      <c r="BE3307" s="177"/>
      <c r="BF3307" s="177"/>
      <c r="BG3307" s="177"/>
      <c r="BH3307" s="177"/>
      <c r="BI3307" s="177"/>
      <c r="BJ3307" s="177"/>
      <c r="BK3307" s="177"/>
      <c r="BL3307" s="177"/>
      <c r="BM3307" s="177"/>
      <c r="BN3307" s="259"/>
      <c r="BO3307" s="245"/>
      <c r="BP3307" s="259"/>
      <c r="BQ3307" s="259"/>
      <c r="BR3307" s="65"/>
      <c r="BS3307" s="65"/>
      <c r="BT3307" s="268"/>
    </row>
    <row r="3308" spans="1:75" s="70" customFormat="1" ht="36.75" hidden="1" customHeight="1" x14ac:dyDescent="0.45">
      <c r="A3308" s="274"/>
      <c r="B3308" s="227"/>
      <c r="C3308" s="176"/>
      <c r="D3308" s="226" t="s">
        <v>10</v>
      </c>
      <c r="E3308" s="713" t="str">
        <f>IF(ROSTER!D$3="","",ROSTER!D$3)</f>
        <v/>
      </c>
      <c r="F3308" s="713"/>
      <c r="G3308" s="713"/>
      <c r="H3308" s="713"/>
      <c r="I3308" s="713"/>
      <c r="J3308" s="713"/>
      <c r="K3308" s="713"/>
      <c r="L3308" s="713"/>
      <c r="M3308" s="713"/>
      <c r="N3308" s="713"/>
      <c r="O3308" s="713"/>
      <c r="P3308" s="713"/>
      <c r="Q3308" s="713"/>
      <c r="R3308" s="713"/>
      <c r="S3308" s="713"/>
      <c r="T3308" s="713"/>
      <c r="U3308" s="713"/>
      <c r="V3308" s="713"/>
      <c r="W3308" s="713"/>
      <c r="X3308" s="713"/>
      <c r="Y3308" s="713"/>
      <c r="Z3308" s="713"/>
      <c r="AA3308" s="713"/>
      <c r="AB3308" s="713"/>
      <c r="AC3308" s="713"/>
      <c r="AD3308" s="180"/>
      <c r="AE3308" s="719" t="s">
        <v>11</v>
      </c>
      <c r="AF3308" s="719"/>
      <c r="AG3308" s="719"/>
      <c r="AH3308" s="719"/>
      <c r="AI3308" s="719"/>
      <c r="AJ3308" s="719"/>
      <c r="AK3308" s="719"/>
      <c r="AL3308" s="717"/>
      <c r="AM3308" s="717"/>
      <c r="AN3308" s="717"/>
      <c r="AO3308" s="717"/>
      <c r="AP3308" s="717"/>
      <c r="AQ3308" s="717"/>
      <c r="AR3308" s="717"/>
      <c r="AS3308" s="717"/>
      <c r="AT3308" s="717"/>
      <c r="AU3308" s="717"/>
      <c r="AV3308" s="717"/>
      <c r="AW3308" s="717"/>
      <c r="AX3308" s="717"/>
      <c r="AY3308" s="717"/>
      <c r="AZ3308" s="717"/>
      <c r="BA3308" s="717"/>
      <c r="BB3308" s="717"/>
      <c r="BC3308" s="717"/>
      <c r="BD3308" s="717"/>
      <c r="BE3308" s="717"/>
      <c r="BF3308" s="717"/>
      <c r="BG3308" s="717"/>
      <c r="BH3308" s="717"/>
      <c r="BI3308" s="717"/>
      <c r="BJ3308" s="717"/>
      <c r="BK3308" s="717"/>
      <c r="BL3308" s="717"/>
      <c r="BM3308" s="717"/>
      <c r="BN3308" s="259"/>
      <c r="BO3308" s="246" t="s">
        <v>130</v>
      </c>
      <c r="BP3308" s="259"/>
      <c r="BQ3308" s="259"/>
      <c r="BR3308" s="66"/>
      <c r="BS3308" s="66"/>
      <c r="BT3308" s="274"/>
    </row>
    <row r="3309" spans="1:75" ht="8.85" hidden="1" customHeight="1" x14ac:dyDescent="0.45">
      <c r="A3309" s="275"/>
      <c r="B3309" s="227"/>
      <c r="C3309" s="179" t="s">
        <v>38</v>
      </c>
      <c r="D3309" s="179"/>
      <c r="E3309" s="179"/>
      <c r="F3309" s="181"/>
      <c r="G3309" s="181"/>
      <c r="H3309" s="179"/>
      <c r="I3309" s="179"/>
      <c r="J3309" s="182"/>
      <c r="K3309" s="182"/>
      <c r="L3309" s="182"/>
      <c r="M3309" s="182"/>
      <c r="N3309" s="182"/>
      <c r="O3309" s="182"/>
      <c r="P3309" s="182"/>
      <c r="Q3309" s="182"/>
      <c r="R3309" s="182"/>
      <c r="S3309" s="182"/>
      <c r="T3309" s="182"/>
      <c r="U3309" s="182"/>
      <c r="V3309" s="182"/>
      <c r="W3309" s="182"/>
      <c r="X3309" s="182"/>
      <c r="Y3309" s="182"/>
      <c r="Z3309" s="182"/>
      <c r="AA3309" s="182"/>
      <c r="AB3309" s="182"/>
      <c r="AC3309" s="182"/>
      <c r="AD3309" s="182"/>
      <c r="AE3309" s="182"/>
      <c r="AF3309" s="182"/>
      <c r="AG3309" s="179"/>
      <c r="AH3309" s="183"/>
      <c r="AI3309" s="184"/>
      <c r="AJ3309" s="184"/>
      <c r="AK3309" s="184"/>
      <c r="AL3309" s="184"/>
      <c r="AM3309" s="184"/>
      <c r="AN3309" s="184"/>
      <c r="AO3309" s="185"/>
      <c r="AP3309" s="186"/>
      <c r="AQ3309" s="186"/>
      <c r="AR3309" s="186"/>
      <c r="AS3309" s="186"/>
      <c r="AT3309" s="186"/>
      <c r="AU3309" s="186"/>
      <c r="AV3309" s="186"/>
      <c r="AW3309" s="186"/>
      <c r="AX3309" s="186"/>
      <c r="AY3309" s="186"/>
      <c r="AZ3309" s="186"/>
      <c r="BA3309" s="186"/>
      <c r="BB3309" s="186"/>
      <c r="BC3309" s="186"/>
      <c r="BD3309" s="186"/>
      <c r="BE3309" s="186"/>
      <c r="BF3309" s="186"/>
      <c r="BG3309" s="186"/>
      <c r="BH3309" s="186"/>
      <c r="BI3309" s="186"/>
      <c r="BJ3309" s="186"/>
      <c r="BK3309" s="186"/>
      <c r="BL3309" s="186"/>
      <c r="BM3309" s="186"/>
      <c r="BN3309" s="186"/>
      <c r="BO3309" s="187"/>
      <c r="BP3309" s="187"/>
      <c r="BQ3309" s="187"/>
      <c r="BR3309" s="71"/>
      <c r="BS3309" s="71"/>
      <c r="BT3309" s="275"/>
    </row>
    <row r="3310" spans="1:75" s="70" customFormat="1" ht="40.5" hidden="1" x14ac:dyDescent="0.45">
      <c r="A3310" s="274"/>
      <c r="B3310" s="227"/>
      <c r="C3310" s="692" t="s">
        <v>37</v>
      </c>
      <c r="D3310" s="692"/>
      <c r="E3310" s="717"/>
      <c r="F3310" s="717"/>
      <c r="G3310" s="717"/>
      <c r="H3310" s="717"/>
      <c r="I3310" s="717"/>
      <c r="J3310" s="717"/>
      <c r="K3310" s="717"/>
      <c r="L3310" s="717"/>
      <c r="M3310" s="717"/>
      <c r="N3310" s="717"/>
      <c r="O3310" s="717"/>
      <c r="P3310" s="717"/>
      <c r="Q3310" s="717"/>
      <c r="R3310" s="717"/>
      <c r="S3310" s="717"/>
      <c r="T3310" s="717"/>
      <c r="U3310" s="717"/>
      <c r="V3310" s="717"/>
      <c r="W3310" s="717"/>
      <c r="X3310" s="717"/>
      <c r="Y3310" s="717"/>
      <c r="Z3310" s="717"/>
      <c r="AA3310" s="717"/>
      <c r="AB3310" s="717"/>
      <c r="AC3310" s="717"/>
      <c r="AD3310" s="180"/>
      <c r="AE3310" s="718" t="s">
        <v>21</v>
      </c>
      <c r="AF3310" s="718"/>
      <c r="AG3310" s="718"/>
      <c r="AH3310" s="718"/>
      <c r="AI3310" s="717"/>
      <c r="AJ3310" s="717"/>
      <c r="AK3310" s="717"/>
      <c r="AL3310" s="717"/>
      <c r="AM3310" s="717"/>
      <c r="AN3310" s="717"/>
      <c r="AO3310" s="717"/>
      <c r="AP3310" s="717"/>
      <c r="AQ3310" s="717"/>
      <c r="AR3310" s="717"/>
      <c r="AS3310" s="717"/>
      <c r="AT3310" s="717"/>
      <c r="AU3310" s="717"/>
      <c r="AV3310" s="717"/>
      <c r="AW3310" s="717"/>
      <c r="AX3310" s="717"/>
      <c r="AY3310" s="717"/>
      <c r="AZ3310" s="717"/>
      <c r="BA3310" s="716" t="s">
        <v>12</v>
      </c>
      <c r="BB3310" s="716"/>
      <c r="BC3310" s="716"/>
      <c r="BD3310" s="708"/>
      <c r="BE3310" s="708"/>
      <c r="BF3310" s="708"/>
      <c r="BG3310" s="708"/>
      <c r="BH3310" s="708"/>
      <c r="BI3310" s="708"/>
      <c r="BJ3310" s="708"/>
      <c r="BK3310" s="708"/>
      <c r="BL3310" s="708"/>
      <c r="BM3310" s="708"/>
      <c r="BN3310" s="188"/>
      <c r="BO3310" s="334"/>
      <c r="BP3310" s="189"/>
      <c r="BQ3310" s="189"/>
      <c r="BR3310" s="72">
        <f>IF(BD3310=0,0,1)</f>
        <v>0</v>
      </c>
      <c r="BS3310" s="73">
        <f>IF((BE3360+BI3360)&gt;(AO3360+AS3360),1,0)</f>
        <v>0</v>
      </c>
      <c r="BT3310" s="276"/>
    </row>
    <row r="3311" spans="1:75" ht="9.6" hidden="1" customHeight="1" x14ac:dyDescent="0.45">
      <c r="A3311" s="268"/>
      <c r="B3311" s="227"/>
      <c r="C3311" s="177"/>
      <c r="D3311" s="177"/>
      <c r="E3311" s="177"/>
      <c r="F3311" s="178"/>
      <c r="G3311" s="178"/>
      <c r="H3311" s="177"/>
      <c r="I3311" s="177"/>
      <c r="J3311" s="177"/>
      <c r="K3311" s="177"/>
      <c r="L3311" s="177"/>
      <c r="M3311" s="177"/>
      <c r="N3311" s="177"/>
      <c r="O3311" s="177"/>
      <c r="P3311" s="177"/>
      <c r="Q3311" s="177"/>
      <c r="R3311" s="177"/>
      <c r="S3311" s="177"/>
      <c r="T3311" s="177"/>
      <c r="U3311" s="177"/>
      <c r="V3311" s="177"/>
      <c r="W3311" s="177"/>
      <c r="X3311" s="177"/>
      <c r="Y3311" s="177"/>
      <c r="Z3311" s="177"/>
      <c r="AA3311" s="177"/>
      <c r="AB3311" s="177"/>
      <c r="AC3311" s="177"/>
      <c r="AD3311" s="177"/>
      <c r="AE3311" s="177"/>
      <c r="AF3311" s="179"/>
      <c r="AG3311" s="179"/>
      <c r="AH3311" s="177"/>
      <c r="AI3311" s="177"/>
      <c r="AJ3311" s="177"/>
      <c r="AK3311" s="177"/>
      <c r="AL3311" s="177"/>
      <c r="AM3311" s="177"/>
      <c r="AN3311" s="177"/>
      <c r="AO3311" s="177"/>
      <c r="AP3311" s="177"/>
      <c r="AQ3311" s="177"/>
      <c r="AR3311" s="177"/>
      <c r="AS3311" s="177"/>
      <c r="AT3311" s="177"/>
      <c r="AU3311" s="177"/>
      <c r="AV3311" s="177"/>
      <c r="AW3311" s="177"/>
      <c r="AX3311" s="177"/>
      <c r="AY3311" s="177"/>
      <c r="AZ3311" s="177"/>
      <c r="BA3311" s="177"/>
      <c r="BB3311" s="177"/>
      <c r="BC3311" s="177"/>
      <c r="BD3311" s="177"/>
      <c r="BE3311" s="177"/>
      <c r="BF3311" s="177"/>
      <c r="BG3311" s="177"/>
      <c r="BH3311" s="177"/>
      <c r="BI3311" s="177"/>
      <c r="BJ3311" s="177"/>
      <c r="BK3311" s="177"/>
      <c r="BL3311" s="177"/>
      <c r="BM3311" s="177"/>
      <c r="BN3311" s="177"/>
      <c r="BO3311" s="190"/>
      <c r="BP3311" s="190"/>
      <c r="BQ3311" s="190"/>
      <c r="BR3311" s="65"/>
      <c r="BS3311" s="65"/>
      <c r="BT3311" s="268"/>
    </row>
    <row r="3312" spans="1:75" ht="8.85" hidden="1" customHeight="1" thickBot="1" x14ac:dyDescent="0.5">
      <c r="A3312" s="268"/>
      <c r="B3312" s="228"/>
      <c r="C3312" s="191"/>
      <c r="D3312" s="191"/>
      <c r="E3312" s="191"/>
      <c r="F3312" s="192"/>
      <c r="G3312" s="192"/>
      <c r="H3312" s="191"/>
      <c r="I3312" s="191"/>
      <c r="J3312" s="191"/>
      <c r="K3312" s="191"/>
      <c r="L3312" s="191"/>
      <c r="M3312" s="191"/>
      <c r="N3312" s="191"/>
      <c r="O3312" s="191"/>
      <c r="P3312" s="191"/>
      <c r="Q3312" s="191"/>
      <c r="R3312" s="191"/>
      <c r="S3312" s="191"/>
      <c r="T3312" s="191"/>
      <c r="U3312" s="191"/>
      <c r="V3312" s="191"/>
      <c r="W3312" s="191"/>
      <c r="X3312" s="191"/>
      <c r="Y3312" s="191"/>
      <c r="Z3312" s="191"/>
      <c r="AA3312" s="191"/>
      <c r="AB3312" s="191"/>
      <c r="AC3312" s="191"/>
      <c r="AD3312" s="191"/>
      <c r="AE3312" s="191"/>
      <c r="AF3312" s="193"/>
      <c r="AG3312" s="193"/>
      <c r="AH3312" s="191"/>
      <c r="AI3312" s="191"/>
      <c r="AJ3312" s="191"/>
      <c r="AK3312" s="191"/>
      <c r="AL3312" s="191"/>
      <c r="AM3312" s="191"/>
      <c r="AN3312" s="191"/>
      <c r="AO3312" s="191"/>
      <c r="AP3312" s="191"/>
      <c r="AQ3312" s="191"/>
      <c r="AR3312" s="191"/>
      <c r="AS3312" s="191"/>
      <c r="AT3312" s="191"/>
      <c r="AU3312" s="191"/>
      <c r="AV3312" s="191"/>
      <c r="AW3312" s="191"/>
      <c r="AX3312" s="191"/>
      <c r="AY3312" s="191"/>
      <c r="AZ3312" s="191"/>
      <c r="BA3312" s="191"/>
      <c r="BB3312" s="191"/>
      <c r="BC3312" s="191"/>
      <c r="BD3312" s="191"/>
      <c r="BE3312" s="191"/>
      <c r="BF3312" s="191"/>
      <c r="BG3312" s="191"/>
      <c r="BH3312" s="191"/>
      <c r="BI3312" s="191"/>
      <c r="BJ3312" s="191"/>
      <c r="BK3312" s="191"/>
      <c r="BL3312" s="191"/>
      <c r="BM3312" s="191"/>
      <c r="BN3312" s="191"/>
      <c r="BO3312" s="194"/>
      <c r="BP3312" s="194"/>
      <c r="BQ3312" s="194"/>
      <c r="BR3312" s="65"/>
      <c r="BS3312" s="65"/>
      <c r="BT3312" s="268"/>
    </row>
    <row r="3313" spans="1:72" s="70" customFormat="1" ht="40.5" hidden="1" customHeight="1" thickTop="1" x14ac:dyDescent="0.4">
      <c r="A3313" s="276"/>
      <c r="B3313" s="684" t="s">
        <v>0</v>
      </c>
      <c r="C3313" s="686" t="s">
        <v>1</v>
      </c>
      <c r="D3313" s="687"/>
      <c r="E3313" s="282" t="s">
        <v>28</v>
      </c>
      <c r="F3313" s="665" t="s">
        <v>93</v>
      </c>
      <c r="G3313" s="665" t="s">
        <v>94</v>
      </c>
      <c r="H3313" s="722" t="s">
        <v>40</v>
      </c>
      <c r="I3313" s="723"/>
      <c r="J3313" s="595" t="s">
        <v>7</v>
      </c>
      <c r="K3313" s="595"/>
      <c r="L3313" s="595"/>
      <c r="M3313" s="595"/>
      <c r="N3313" s="595"/>
      <c r="O3313" s="595"/>
      <c r="P3313" s="595" t="s">
        <v>2</v>
      </c>
      <c r="Q3313" s="595"/>
      <c r="R3313" s="595"/>
      <c r="S3313" s="595"/>
      <c r="T3313" s="595"/>
      <c r="U3313" s="595"/>
      <c r="V3313" s="659" t="s">
        <v>34</v>
      </c>
      <c r="W3313" s="660"/>
      <c r="X3313" s="659" t="s">
        <v>35</v>
      </c>
      <c r="Y3313" s="660"/>
      <c r="Z3313" s="659" t="s">
        <v>43</v>
      </c>
      <c r="AA3313" s="660"/>
      <c r="AB3313" s="595" t="s">
        <v>6</v>
      </c>
      <c r="AC3313" s="595"/>
      <c r="AD3313" s="595"/>
      <c r="AE3313" s="595"/>
      <c r="AF3313" s="595"/>
      <c r="AG3313" s="595"/>
      <c r="AH3313" s="595" t="s">
        <v>63</v>
      </c>
      <c r="AI3313" s="595"/>
      <c r="AJ3313" s="595"/>
      <c r="AK3313" s="595"/>
      <c r="AL3313" s="595"/>
      <c r="AM3313" s="595"/>
      <c r="AN3313" s="595" t="s">
        <v>64</v>
      </c>
      <c r="AO3313" s="595"/>
      <c r="AP3313" s="595"/>
      <c r="AQ3313" s="595"/>
      <c r="AR3313" s="595"/>
      <c r="AS3313" s="595"/>
      <c r="AT3313" s="595" t="s">
        <v>65</v>
      </c>
      <c r="AU3313" s="595"/>
      <c r="AV3313" s="595"/>
      <c r="AW3313" s="595"/>
      <c r="AX3313" s="595"/>
      <c r="AY3313" s="596"/>
      <c r="AZ3313" s="595" t="s">
        <v>4</v>
      </c>
      <c r="BA3313" s="595"/>
      <c r="BB3313" s="595"/>
      <c r="BC3313" s="595"/>
      <c r="BD3313" s="595"/>
      <c r="BE3313" s="597"/>
      <c r="BF3313" s="595" t="s">
        <v>66</v>
      </c>
      <c r="BG3313" s="595"/>
      <c r="BH3313" s="595"/>
      <c r="BI3313" s="595"/>
      <c r="BJ3313" s="595"/>
      <c r="BK3313" s="596"/>
      <c r="BL3313" s="651" t="s">
        <v>25</v>
      </c>
      <c r="BM3313" s="652"/>
      <c r="BN3313" s="653"/>
      <c r="BO3313" s="598" t="s">
        <v>100</v>
      </c>
      <c r="BP3313" s="598" t="s">
        <v>81</v>
      </c>
      <c r="BQ3313" s="598" t="s">
        <v>82</v>
      </c>
      <c r="BR3313" s="74"/>
      <c r="BS3313" s="74"/>
      <c r="BT3313" s="276"/>
    </row>
    <row r="3314" spans="1:72" s="70" customFormat="1" ht="41.25" hidden="1" customHeight="1" x14ac:dyDescent="0.4">
      <c r="A3314" s="276"/>
      <c r="B3314" s="685"/>
      <c r="C3314" s="688"/>
      <c r="D3314" s="689"/>
      <c r="E3314" s="221" t="s">
        <v>95</v>
      </c>
      <c r="F3314" s="666"/>
      <c r="G3314" s="666"/>
      <c r="H3314" s="724"/>
      <c r="I3314" s="725"/>
      <c r="J3314" s="645" t="s">
        <v>17</v>
      </c>
      <c r="K3314" s="646"/>
      <c r="L3314" s="641" t="s">
        <v>18</v>
      </c>
      <c r="M3314" s="642"/>
      <c r="N3314" s="657" t="s">
        <v>19</v>
      </c>
      <c r="O3314" s="658" t="s">
        <v>8</v>
      </c>
      <c r="P3314" s="645" t="s">
        <v>26</v>
      </c>
      <c r="Q3314" s="646"/>
      <c r="R3314" s="641" t="s">
        <v>24</v>
      </c>
      <c r="S3314" s="642"/>
      <c r="T3314" s="657" t="s">
        <v>19</v>
      </c>
      <c r="U3314" s="658"/>
      <c r="V3314" s="661"/>
      <c r="W3314" s="662"/>
      <c r="X3314" s="661"/>
      <c r="Y3314" s="662"/>
      <c r="Z3314" s="661"/>
      <c r="AA3314" s="662"/>
      <c r="AB3314" s="645" t="s">
        <v>47</v>
      </c>
      <c r="AC3314" s="646"/>
      <c r="AD3314" s="641" t="s">
        <v>23</v>
      </c>
      <c r="AE3314" s="642" t="s">
        <v>3</v>
      </c>
      <c r="AF3314" s="643" t="s">
        <v>5</v>
      </c>
      <c r="AG3314" s="644"/>
      <c r="AH3314" s="645" t="s">
        <v>47</v>
      </c>
      <c r="AI3314" s="646"/>
      <c r="AJ3314" s="641" t="s">
        <v>23</v>
      </c>
      <c r="AK3314" s="642" t="s">
        <v>3</v>
      </c>
      <c r="AL3314" s="643" t="s">
        <v>5</v>
      </c>
      <c r="AM3314" s="644"/>
      <c r="AN3314" s="645" t="s">
        <v>47</v>
      </c>
      <c r="AO3314" s="646"/>
      <c r="AP3314" s="641" t="s">
        <v>23</v>
      </c>
      <c r="AQ3314" s="642" t="s">
        <v>3</v>
      </c>
      <c r="AR3314" s="643" t="s">
        <v>5</v>
      </c>
      <c r="AS3314" s="644"/>
      <c r="AT3314" s="645" t="s">
        <v>47</v>
      </c>
      <c r="AU3314" s="646"/>
      <c r="AV3314" s="641" t="s">
        <v>23</v>
      </c>
      <c r="AW3314" s="642" t="s">
        <v>3</v>
      </c>
      <c r="AX3314" s="643" t="s">
        <v>5</v>
      </c>
      <c r="AY3314" s="644"/>
      <c r="AZ3314" s="645" t="s">
        <v>47</v>
      </c>
      <c r="BA3314" s="646"/>
      <c r="BB3314" s="641" t="s">
        <v>23</v>
      </c>
      <c r="BC3314" s="642" t="s">
        <v>3</v>
      </c>
      <c r="BD3314" s="643" t="s">
        <v>5</v>
      </c>
      <c r="BE3314" s="644"/>
      <c r="BF3314" s="645" t="s">
        <v>47</v>
      </c>
      <c r="BG3314" s="646"/>
      <c r="BH3314" s="641" t="s">
        <v>23</v>
      </c>
      <c r="BI3314" s="642" t="s">
        <v>3</v>
      </c>
      <c r="BJ3314" s="643" t="s">
        <v>5</v>
      </c>
      <c r="BK3314" s="644"/>
      <c r="BL3314" s="654"/>
      <c r="BM3314" s="655"/>
      <c r="BN3314" s="656"/>
      <c r="BO3314" s="599"/>
      <c r="BP3314" s="599"/>
      <c r="BQ3314" s="599"/>
      <c r="BR3314" s="74"/>
      <c r="BS3314" s="74"/>
      <c r="BT3314" s="276"/>
    </row>
    <row r="3315" spans="1:72" ht="23.85" hidden="1" customHeight="1" x14ac:dyDescent="0.35">
      <c r="A3315" s="277"/>
      <c r="B3315" s="678" t="str">
        <f>IF(ROSTER!B$8="","",ROSTER!B$8)</f>
        <v/>
      </c>
      <c r="C3315" s="669" t="str">
        <f>IF(ROSTER!C$8="","",ROSTER!C$8)</f>
        <v/>
      </c>
      <c r="D3315" s="670"/>
      <c r="E3315" s="667"/>
      <c r="F3315" s="680">
        <f>IF(E3315="y",1,IF(E3315="S",1,0))</f>
        <v>0</v>
      </c>
      <c r="G3315" s="663">
        <f>IF(E3315="S",1,0)</f>
        <v>0</v>
      </c>
      <c r="H3315" s="583"/>
      <c r="I3315" s="584"/>
      <c r="J3315" s="569"/>
      <c r="K3315" s="570"/>
      <c r="L3315" s="573"/>
      <c r="M3315" s="574"/>
      <c r="N3315" s="579">
        <f>L3315+J3315</f>
        <v>0</v>
      </c>
      <c r="O3315" s="580"/>
      <c r="P3315" s="569"/>
      <c r="Q3315" s="570"/>
      <c r="R3315" s="573"/>
      <c r="S3315" s="574"/>
      <c r="T3315" s="579">
        <f>R3315-P3315</f>
        <v>0</v>
      </c>
      <c r="U3315" s="580"/>
      <c r="V3315" s="583"/>
      <c r="W3315" s="584"/>
      <c r="X3315" s="569"/>
      <c r="Y3315" s="584"/>
      <c r="Z3315" s="569"/>
      <c r="AA3315" s="584"/>
      <c r="AB3315" s="569"/>
      <c r="AC3315" s="570"/>
      <c r="AD3315" s="573"/>
      <c r="AE3315" s="574"/>
      <c r="AF3315" s="557">
        <f>IF(AB3315=0,0,(AD3315/AB3315)*100)</f>
        <v>0</v>
      </c>
      <c r="AG3315" s="558"/>
      <c r="AH3315" s="569"/>
      <c r="AI3315" s="570"/>
      <c r="AJ3315" s="573"/>
      <c r="AK3315" s="574"/>
      <c r="AL3315" s="557">
        <f>IF(AH3315=0,0,(AJ3315/AH3315)*100)</f>
        <v>0</v>
      </c>
      <c r="AM3315" s="558"/>
      <c r="AN3315" s="569"/>
      <c r="AO3315" s="570"/>
      <c r="AP3315" s="573"/>
      <c r="AQ3315" s="574"/>
      <c r="AR3315" s="557">
        <f>IF(AN3315=0,0,(AP3315/AN3315)*100)</f>
        <v>0</v>
      </c>
      <c r="AS3315" s="558"/>
      <c r="AT3315" s="561">
        <f>AB3315+AH3315+AN3315</f>
        <v>0</v>
      </c>
      <c r="AU3315" s="562"/>
      <c r="AV3315" s="565">
        <f>AD3315+AJ3315+AP3315</f>
        <v>0</v>
      </c>
      <c r="AW3315" s="566"/>
      <c r="AX3315" s="557">
        <f>IF(AT3315=0,0,(AV3315/AT3315)*100)</f>
        <v>0</v>
      </c>
      <c r="AY3315" s="558"/>
      <c r="AZ3315" s="569"/>
      <c r="BA3315" s="570"/>
      <c r="BB3315" s="573"/>
      <c r="BC3315" s="574"/>
      <c r="BD3315" s="557">
        <f>IF(AZ3315=0,0,(BB3315/AZ3315)*100)</f>
        <v>0</v>
      </c>
      <c r="BE3315" s="558"/>
      <c r="BF3315" s="561">
        <f>AT3315+AZ3315</f>
        <v>0</v>
      </c>
      <c r="BG3315" s="562"/>
      <c r="BH3315" s="565">
        <f>AV3315+BB3315</f>
        <v>0</v>
      </c>
      <c r="BI3315" s="566"/>
      <c r="BJ3315" s="557">
        <f>IF(BF3315=0,0,(BH3315/BF3315)*100)</f>
        <v>0</v>
      </c>
      <c r="BK3315" s="558"/>
      <c r="BL3315" s="602">
        <f>(AD3315*2)+(AJ3315*2)+(AP3315*3)+BB3315</f>
        <v>0</v>
      </c>
      <c r="BM3315" s="603"/>
      <c r="BN3315" s="604"/>
      <c r="BO3315" s="587">
        <f>IF(BQ3315=0,0,50*BP3315/BQ3315)</f>
        <v>0</v>
      </c>
      <c r="BP3315" s="555">
        <f>(BL3315*BS$11)+(N3315*BS$12)+(X3315*BS$13)+(R3315*BS$14)+(V3315*BS$15)+(Z3315*BS$16)</f>
        <v>0</v>
      </c>
      <c r="BQ3315" s="555">
        <f>((AZ3315-BB3315)*BS$18)+((AT3315-AV3315)*BS$17)+(H3315*BS$19)+(P3315*BS$20)</f>
        <v>0</v>
      </c>
      <c r="BR3315" s="75" t="s">
        <v>70</v>
      </c>
      <c r="BS3315" s="76">
        <f>IF(BO3310="B",'VALUE POINTS'!L$10,IF('GAME STATS'!BO3310="C",'VALUE POINTS'!M$10,'VALUE POINTS'!K$10))</f>
        <v>1</v>
      </c>
      <c r="BT3315" s="280"/>
    </row>
    <row r="3316" spans="1:72" ht="23.85" hidden="1" customHeight="1" x14ac:dyDescent="0.35">
      <c r="A3316" s="277"/>
      <c r="B3316" s="679"/>
      <c r="C3316" s="690" t="str">
        <f>IF(ROSTER!D$8="","",ROSTER!D$8)</f>
        <v/>
      </c>
      <c r="D3316" s="691"/>
      <c r="E3316" s="668"/>
      <c r="F3316" s="681"/>
      <c r="G3316" s="664"/>
      <c r="H3316" s="585"/>
      <c r="I3316" s="586"/>
      <c r="J3316" s="571"/>
      <c r="K3316" s="572"/>
      <c r="L3316" s="575"/>
      <c r="M3316" s="576"/>
      <c r="N3316" s="581" t="s">
        <v>16</v>
      </c>
      <c r="O3316" s="582"/>
      <c r="P3316" s="571"/>
      <c r="Q3316" s="572"/>
      <c r="R3316" s="575"/>
      <c r="S3316" s="576"/>
      <c r="T3316" s="581" t="s">
        <v>16</v>
      </c>
      <c r="U3316" s="582"/>
      <c r="V3316" s="585"/>
      <c r="W3316" s="586"/>
      <c r="X3316" s="571"/>
      <c r="Y3316" s="586"/>
      <c r="Z3316" s="571"/>
      <c r="AA3316" s="586"/>
      <c r="AB3316" s="571"/>
      <c r="AC3316" s="572"/>
      <c r="AD3316" s="575"/>
      <c r="AE3316" s="576"/>
      <c r="AF3316" s="577"/>
      <c r="AG3316" s="578"/>
      <c r="AH3316" s="571"/>
      <c r="AI3316" s="572"/>
      <c r="AJ3316" s="575"/>
      <c r="AK3316" s="576"/>
      <c r="AL3316" s="577"/>
      <c r="AM3316" s="578"/>
      <c r="AN3316" s="571"/>
      <c r="AO3316" s="572"/>
      <c r="AP3316" s="575"/>
      <c r="AQ3316" s="576"/>
      <c r="AR3316" s="577"/>
      <c r="AS3316" s="578"/>
      <c r="AT3316" s="627"/>
      <c r="AU3316" s="628"/>
      <c r="AV3316" s="629"/>
      <c r="AW3316" s="630"/>
      <c r="AX3316" s="577"/>
      <c r="AY3316" s="578"/>
      <c r="AZ3316" s="571"/>
      <c r="BA3316" s="572"/>
      <c r="BB3316" s="575"/>
      <c r="BC3316" s="576"/>
      <c r="BD3316" s="577"/>
      <c r="BE3316" s="578"/>
      <c r="BF3316" s="627"/>
      <c r="BG3316" s="628"/>
      <c r="BH3316" s="629"/>
      <c r="BI3316" s="630"/>
      <c r="BJ3316" s="577"/>
      <c r="BK3316" s="578"/>
      <c r="BL3316" s="605"/>
      <c r="BM3316" s="606"/>
      <c r="BN3316" s="607"/>
      <c r="BO3316" s="588"/>
      <c r="BP3316" s="556"/>
      <c r="BQ3316" s="556"/>
      <c r="BR3316" s="75" t="s">
        <v>71</v>
      </c>
      <c r="BS3316" s="76">
        <f>IF(BO3310="B",'VALUE POINTS'!L$11,IF('GAME STATS'!BO3310="C",'VALUE POINTS'!M$11,'VALUE POINTS'!K$11))</f>
        <v>1</v>
      </c>
      <c r="BT3316" s="280"/>
    </row>
    <row r="3317" spans="1:72" ht="21.75" hidden="1" customHeight="1" x14ac:dyDescent="0.35">
      <c r="A3317" s="268"/>
      <c r="B3317" s="678" t="str">
        <f>IF(ROSTER!B$10="","",ROSTER!B$10)</f>
        <v/>
      </c>
      <c r="C3317" s="669" t="str">
        <f>IF(ROSTER!C$10="","",ROSTER!C$10)</f>
        <v/>
      </c>
      <c r="D3317" s="670"/>
      <c r="E3317" s="667"/>
      <c r="F3317" s="680">
        <f>IF(E3317="y",1,IF(E3317="S",1,0))</f>
        <v>0</v>
      </c>
      <c r="G3317" s="663">
        <f>IF(E3317="S",1,0)</f>
        <v>0</v>
      </c>
      <c r="H3317" s="583"/>
      <c r="I3317" s="584"/>
      <c r="J3317" s="569"/>
      <c r="K3317" s="570"/>
      <c r="L3317" s="573"/>
      <c r="M3317" s="574"/>
      <c r="N3317" s="579">
        <f>L3317+J3317</f>
        <v>0</v>
      </c>
      <c r="O3317" s="580"/>
      <c r="P3317" s="569"/>
      <c r="Q3317" s="570"/>
      <c r="R3317" s="573"/>
      <c r="S3317" s="574"/>
      <c r="T3317" s="579">
        <f>R3317-P3317</f>
        <v>0</v>
      </c>
      <c r="U3317" s="580"/>
      <c r="V3317" s="583"/>
      <c r="W3317" s="584"/>
      <c r="X3317" s="569"/>
      <c r="Y3317" s="584"/>
      <c r="Z3317" s="569"/>
      <c r="AA3317" s="584"/>
      <c r="AB3317" s="569"/>
      <c r="AC3317" s="570"/>
      <c r="AD3317" s="573"/>
      <c r="AE3317" s="574"/>
      <c r="AF3317" s="557">
        <f>IF(AB3317=0,0,(AD3317/AB3317)*100)</f>
        <v>0</v>
      </c>
      <c r="AG3317" s="558"/>
      <c r="AH3317" s="569"/>
      <c r="AI3317" s="570"/>
      <c r="AJ3317" s="573"/>
      <c r="AK3317" s="574"/>
      <c r="AL3317" s="557">
        <f>IF(AH3317=0,0,(AJ3317/AH3317)*100)</f>
        <v>0</v>
      </c>
      <c r="AM3317" s="558"/>
      <c r="AN3317" s="569"/>
      <c r="AO3317" s="570"/>
      <c r="AP3317" s="573"/>
      <c r="AQ3317" s="574"/>
      <c r="AR3317" s="557">
        <f>IF(AN3317=0,0,(AP3317/AN3317)*100)</f>
        <v>0</v>
      </c>
      <c r="AS3317" s="558"/>
      <c r="AT3317" s="561">
        <f>AB3317+AH3317+AN3317</f>
        <v>0</v>
      </c>
      <c r="AU3317" s="562"/>
      <c r="AV3317" s="565">
        <f>AD3317+AJ3317+AP3317</f>
        <v>0</v>
      </c>
      <c r="AW3317" s="566"/>
      <c r="AX3317" s="557">
        <f>IF(AT3317=0,0,(AV3317/AT3317)*100)</f>
        <v>0</v>
      </c>
      <c r="AY3317" s="558"/>
      <c r="AZ3317" s="569"/>
      <c r="BA3317" s="570"/>
      <c r="BB3317" s="573"/>
      <c r="BC3317" s="574"/>
      <c r="BD3317" s="557">
        <f>IF(AZ3317=0,0,(BB3317/AZ3317)*100)</f>
        <v>0</v>
      </c>
      <c r="BE3317" s="558"/>
      <c r="BF3317" s="561">
        <f>AT3317+AZ3317</f>
        <v>0</v>
      </c>
      <c r="BG3317" s="562"/>
      <c r="BH3317" s="565">
        <f>AV3317+BB3317</f>
        <v>0</v>
      </c>
      <c r="BI3317" s="566"/>
      <c r="BJ3317" s="557">
        <f>IF(BF3317=0,0,(BH3317/BF3317)*100)</f>
        <v>0</v>
      </c>
      <c r="BK3317" s="558"/>
      <c r="BL3317" s="602">
        <f>(AD3317*2)+(AJ3317*2)+(AP3317*3)+BB3317</f>
        <v>0</v>
      </c>
      <c r="BM3317" s="603"/>
      <c r="BN3317" s="604"/>
      <c r="BO3317" s="587">
        <f>IF(BQ3317=0,0,50*BP3317/BQ3317)</f>
        <v>0</v>
      </c>
      <c r="BP3317" s="555">
        <f>(BL3317*BS$11)+(N3317*BS$12)+(X3317*BS$13)+(R3317*BS$14)+(V3317*BS$15)+(Z3317*BS$16)</f>
        <v>0</v>
      </c>
      <c r="BQ3317" s="555">
        <f>((AZ3317-BB3317)*BS$18)+((AT3317-AV3317)*BS$17)+(H3317*BS$19)+(P3317*BS$20)</f>
        <v>0</v>
      </c>
      <c r="BR3317" s="75" t="s">
        <v>72</v>
      </c>
      <c r="BS3317" s="76">
        <f>IF(BO3310="B",'VALUE POINTS'!L$12,IF('GAME STATS'!BO3310="C",'VALUE POINTS'!M$12,'VALUE POINTS'!K$12))</f>
        <v>2</v>
      </c>
      <c r="BT3317" s="280"/>
    </row>
    <row r="3318" spans="1:72" ht="21.75" hidden="1" customHeight="1" x14ac:dyDescent="0.35">
      <c r="A3318" s="268"/>
      <c r="B3318" s="679"/>
      <c r="C3318" s="690" t="str">
        <f>IF(ROSTER!D$10="","",ROSTER!D$10)</f>
        <v/>
      </c>
      <c r="D3318" s="691"/>
      <c r="E3318" s="668"/>
      <c r="F3318" s="681"/>
      <c r="G3318" s="664"/>
      <c r="H3318" s="585"/>
      <c r="I3318" s="586"/>
      <c r="J3318" s="571"/>
      <c r="K3318" s="572"/>
      <c r="L3318" s="575"/>
      <c r="M3318" s="576"/>
      <c r="N3318" s="581" t="s">
        <v>16</v>
      </c>
      <c r="O3318" s="582"/>
      <c r="P3318" s="571"/>
      <c r="Q3318" s="572"/>
      <c r="R3318" s="575"/>
      <c r="S3318" s="576"/>
      <c r="T3318" s="581" t="s">
        <v>16</v>
      </c>
      <c r="U3318" s="582"/>
      <c r="V3318" s="585"/>
      <c r="W3318" s="586"/>
      <c r="X3318" s="571"/>
      <c r="Y3318" s="586"/>
      <c r="Z3318" s="571"/>
      <c r="AA3318" s="586"/>
      <c r="AB3318" s="571"/>
      <c r="AC3318" s="572"/>
      <c r="AD3318" s="575"/>
      <c r="AE3318" s="576"/>
      <c r="AF3318" s="577"/>
      <c r="AG3318" s="578"/>
      <c r="AH3318" s="571"/>
      <c r="AI3318" s="572"/>
      <c r="AJ3318" s="575"/>
      <c r="AK3318" s="576"/>
      <c r="AL3318" s="577"/>
      <c r="AM3318" s="578"/>
      <c r="AN3318" s="571"/>
      <c r="AO3318" s="572"/>
      <c r="AP3318" s="575"/>
      <c r="AQ3318" s="576"/>
      <c r="AR3318" s="577"/>
      <c r="AS3318" s="578"/>
      <c r="AT3318" s="627"/>
      <c r="AU3318" s="628"/>
      <c r="AV3318" s="629"/>
      <c r="AW3318" s="630"/>
      <c r="AX3318" s="577"/>
      <c r="AY3318" s="578"/>
      <c r="AZ3318" s="571"/>
      <c r="BA3318" s="572"/>
      <c r="BB3318" s="575"/>
      <c r="BC3318" s="576"/>
      <c r="BD3318" s="577"/>
      <c r="BE3318" s="578"/>
      <c r="BF3318" s="627"/>
      <c r="BG3318" s="628"/>
      <c r="BH3318" s="629"/>
      <c r="BI3318" s="630"/>
      <c r="BJ3318" s="577"/>
      <c r="BK3318" s="578"/>
      <c r="BL3318" s="605"/>
      <c r="BM3318" s="606"/>
      <c r="BN3318" s="607"/>
      <c r="BO3318" s="588"/>
      <c r="BP3318" s="556"/>
      <c r="BQ3318" s="556"/>
      <c r="BR3318" s="75" t="s">
        <v>73</v>
      </c>
      <c r="BS3318" s="76">
        <f>IF(BO3310="B",'VALUE POINTS'!L$13,IF('GAME STATS'!BO3310="C",'VALUE POINTS'!M$13,'VALUE POINTS'!K$13))</f>
        <v>2</v>
      </c>
      <c r="BT3318" s="280"/>
    </row>
    <row r="3319" spans="1:72" ht="21.75" hidden="1" customHeight="1" x14ac:dyDescent="0.35">
      <c r="A3319" s="268"/>
      <c r="B3319" s="678" t="str">
        <f>IF(ROSTER!B$12="","",ROSTER!B$12)</f>
        <v/>
      </c>
      <c r="C3319" s="669" t="str">
        <f>IF(ROSTER!C$12="","",ROSTER!C$12)</f>
        <v/>
      </c>
      <c r="D3319" s="670"/>
      <c r="E3319" s="667"/>
      <c r="F3319" s="680">
        <f>IF(E3319="y",1,IF(E3319="S",1,0))</f>
        <v>0</v>
      </c>
      <c r="G3319" s="663">
        <f>IF(E3319="S",1,0)</f>
        <v>0</v>
      </c>
      <c r="H3319" s="583"/>
      <c r="I3319" s="584"/>
      <c r="J3319" s="569"/>
      <c r="K3319" s="570"/>
      <c r="L3319" s="573"/>
      <c r="M3319" s="574"/>
      <c r="N3319" s="579">
        <f>L3319+J3319</f>
        <v>0</v>
      </c>
      <c r="O3319" s="580"/>
      <c r="P3319" s="569"/>
      <c r="Q3319" s="570"/>
      <c r="R3319" s="573"/>
      <c r="S3319" s="574"/>
      <c r="T3319" s="579">
        <f>R3319-P3319</f>
        <v>0</v>
      </c>
      <c r="U3319" s="580"/>
      <c r="V3319" s="583"/>
      <c r="W3319" s="584"/>
      <c r="X3319" s="569"/>
      <c r="Y3319" s="584"/>
      <c r="Z3319" s="569"/>
      <c r="AA3319" s="584"/>
      <c r="AB3319" s="569"/>
      <c r="AC3319" s="570"/>
      <c r="AD3319" s="573"/>
      <c r="AE3319" s="574"/>
      <c r="AF3319" s="557">
        <f>IF(AB3319=0,0,(AD3319/AB3319)*100)</f>
        <v>0</v>
      </c>
      <c r="AG3319" s="558"/>
      <c r="AH3319" s="569"/>
      <c r="AI3319" s="570"/>
      <c r="AJ3319" s="573"/>
      <c r="AK3319" s="574"/>
      <c r="AL3319" s="557">
        <f>IF(AH3319=0,0,(AJ3319/AH3319)*100)</f>
        <v>0</v>
      </c>
      <c r="AM3319" s="558"/>
      <c r="AN3319" s="569"/>
      <c r="AO3319" s="570"/>
      <c r="AP3319" s="573"/>
      <c r="AQ3319" s="574"/>
      <c r="AR3319" s="557">
        <f>IF(AN3319=0,0,(AP3319/AN3319)*100)</f>
        <v>0</v>
      </c>
      <c r="AS3319" s="558"/>
      <c r="AT3319" s="561">
        <f>AB3319+AH3319+AN3319</f>
        <v>0</v>
      </c>
      <c r="AU3319" s="562"/>
      <c r="AV3319" s="565">
        <f>AD3319+AJ3319+AP3319</f>
        <v>0</v>
      </c>
      <c r="AW3319" s="566"/>
      <c r="AX3319" s="557">
        <f>IF(AT3319=0,0,(AV3319/AT3319)*100)</f>
        <v>0</v>
      </c>
      <c r="AY3319" s="558"/>
      <c r="AZ3319" s="569"/>
      <c r="BA3319" s="570"/>
      <c r="BB3319" s="573"/>
      <c r="BC3319" s="574"/>
      <c r="BD3319" s="557">
        <f>IF(AZ3319=0,0,(BB3319/AZ3319)*100)</f>
        <v>0</v>
      </c>
      <c r="BE3319" s="558"/>
      <c r="BF3319" s="561">
        <f>AT3319+AZ3319</f>
        <v>0</v>
      </c>
      <c r="BG3319" s="562"/>
      <c r="BH3319" s="565">
        <f>AV3319+BB3319</f>
        <v>0</v>
      </c>
      <c r="BI3319" s="566"/>
      <c r="BJ3319" s="557">
        <f>IF(BF3319=0,0,(BH3319/BF3319)*100)</f>
        <v>0</v>
      </c>
      <c r="BK3319" s="558"/>
      <c r="BL3319" s="602">
        <f>(AD3319*2)+(AJ3319*2)+(AP3319*3)+BB3319</f>
        <v>0</v>
      </c>
      <c r="BM3319" s="603"/>
      <c r="BN3319" s="604"/>
      <c r="BO3319" s="587">
        <f t="shared" ref="BO3319" si="2958">IF(BQ3319=0,0,50*BP3319/BQ3319)</f>
        <v>0</v>
      </c>
      <c r="BP3319" s="555">
        <f>(BL3319*BS$11)+(N3319*BS$12)+(X3319*BS$13)+(R3319*BS$14)+(V3319*BS$15)+(Z3319*BS$16)</f>
        <v>0</v>
      </c>
      <c r="BQ3319" s="555">
        <f>((AZ3319-BB3319)*BS$18)+((AT3319-AV3319)*BS$17)+(H3319*BS$19)+(P3319*BS$20)</f>
        <v>0</v>
      </c>
      <c r="BR3319" s="75" t="s">
        <v>74</v>
      </c>
      <c r="BS3319" s="76">
        <f>IF(BO3310="B",'VALUE POINTS'!L$14,IF('GAME STATS'!BO3310="C",'VALUE POINTS'!M$14,'VALUE POINTS'!K$14))</f>
        <v>2</v>
      </c>
      <c r="BT3319" s="280"/>
    </row>
    <row r="3320" spans="1:72" ht="21.75" hidden="1" customHeight="1" x14ac:dyDescent="0.35">
      <c r="A3320" s="268"/>
      <c r="B3320" s="679"/>
      <c r="C3320" s="690" t="str">
        <f>IF(ROSTER!D$12="","",ROSTER!D$12)</f>
        <v/>
      </c>
      <c r="D3320" s="691"/>
      <c r="E3320" s="668"/>
      <c r="F3320" s="681"/>
      <c r="G3320" s="664"/>
      <c r="H3320" s="585"/>
      <c r="I3320" s="586"/>
      <c r="J3320" s="571"/>
      <c r="K3320" s="572"/>
      <c r="L3320" s="575"/>
      <c r="M3320" s="576"/>
      <c r="N3320" s="581" t="s">
        <v>16</v>
      </c>
      <c r="O3320" s="582"/>
      <c r="P3320" s="571"/>
      <c r="Q3320" s="572"/>
      <c r="R3320" s="575"/>
      <c r="S3320" s="576"/>
      <c r="T3320" s="581" t="s">
        <v>16</v>
      </c>
      <c r="U3320" s="582"/>
      <c r="V3320" s="585"/>
      <c r="W3320" s="586"/>
      <c r="X3320" s="571"/>
      <c r="Y3320" s="586"/>
      <c r="Z3320" s="571"/>
      <c r="AA3320" s="586"/>
      <c r="AB3320" s="571"/>
      <c r="AC3320" s="572"/>
      <c r="AD3320" s="575"/>
      <c r="AE3320" s="576"/>
      <c r="AF3320" s="577"/>
      <c r="AG3320" s="578"/>
      <c r="AH3320" s="571"/>
      <c r="AI3320" s="572"/>
      <c r="AJ3320" s="575"/>
      <c r="AK3320" s="576"/>
      <c r="AL3320" s="577"/>
      <c r="AM3320" s="578"/>
      <c r="AN3320" s="571"/>
      <c r="AO3320" s="572"/>
      <c r="AP3320" s="575"/>
      <c r="AQ3320" s="576"/>
      <c r="AR3320" s="577"/>
      <c r="AS3320" s="578"/>
      <c r="AT3320" s="627"/>
      <c r="AU3320" s="628"/>
      <c r="AV3320" s="629"/>
      <c r="AW3320" s="630"/>
      <c r="AX3320" s="577"/>
      <c r="AY3320" s="578"/>
      <c r="AZ3320" s="571"/>
      <c r="BA3320" s="572"/>
      <c r="BB3320" s="575"/>
      <c r="BC3320" s="576"/>
      <c r="BD3320" s="577"/>
      <c r="BE3320" s="578"/>
      <c r="BF3320" s="627"/>
      <c r="BG3320" s="628"/>
      <c r="BH3320" s="629"/>
      <c r="BI3320" s="630"/>
      <c r="BJ3320" s="577"/>
      <c r="BK3320" s="578"/>
      <c r="BL3320" s="605"/>
      <c r="BM3320" s="606"/>
      <c r="BN3320" s="607"/>
      <c r="BO3320" s="588"/>
      <c r="BP3320" s="556"/>
      <c r="BQ3320" s="556"/>
      <c r="BR3320" s="75" t="s">
        <v>75</v>
      </c>
      <c r="BS3320" s="76">
        <f>IF(BO3310="B",'VALUE POINTS'!L$15,IF('GAME STATS'!BO3310="C",'VALUE POINTS'!M$15,'VALUE POINTS'!K$15))</f>
        <v>2</v>
      </c>
      <c r="BT3320" s="280"/>
    </row>
    <row r="3321" spans="1:72" ht="21.75" hidden="1" customHeight="1" x14ac:dyDescent="0.35">
      <c r="A3321" s="268"/>
      <c r="B3321" s="678" t="str">
        <f>IF(ROSTER!B$14="","",ROSTER!B$14)</f>
        <v/>
      </c>
      <c r="C3321" s="669" t="str">
        <f>IF(ROSTER!C$14="","",ROSTER!C$14)</f>
        <v/>
      </c>
      <c r="D3321" s="670"/>
      <c r="E3321" s="667"/>
      <c r="F3321" s="680">
        <f>IF(E3321="y",1,IF(E3321="S",1,0))</f>
        <v>0</v>
      </c>
      <c r="G3321" s="663">
        <f>IF(E3321="S",1,0)</f>
        <v>0</v>
      </c>
      <c r="H3321" s="583"/>
      <c r="I3321" s="584"/>
      <c r="J3321" s="569"/>
      <c r="K3321" s="570"/>
      <c r="L3321" s="573"/>
      <c r="M3321" s="574"/>
      <c r="N3321" s="579">
        <f>L3321+J3321</f>
        <v>0</v>
      </c>
      <c r="O3321" s="580"/>
      <c r="P3321" s="569"/>
      <c r="Q3321" s="570"/>
      <c r="R3321" s="573"/>
      <c r="S3321" s="574"/>
      <c r="T3321" s="579">
        <f>R3321-P3321</f>
        <v>0</v>
      </c>
      <c r="U3321" s="580"/>
      <c r="V3321" s="583"/>
      <c r="W3321" s="584"/>
      <c r="X3321" s="569"/>
      <c r="Y3321" s="584"/>
      <c r="Z3321" s="569"/>
      <c r="AA3321" s="584"/>
      <c r="AB3321" s="569"/>
      <c r="AC3321" s="570"/>
      <c r="AD3321" s="573"/>
      <c r="AE3321" s="574"/>
      <c r="AF3321" s="557">
        <f>IF(AB3321=0,0,(AD3321/AB3321)*100)</f>
        <v>0</v>
      </c>
      <c r="AG3321" s="558"/>
      <c r="AH3321" s="569"/>
      <c r="AI3321" s="570"/>
      <c r="AJ3321" s="573"/>
      <c r="AK3321" s="574"/>
      <c r="AL3321" s="557">
        <f>IF(AH3321=0,0,(AJ3321/AH3321)*100)</f>
        <v>0</v>
      </c>
      <c r="AM3321" s="558"/>
      <c r="AN3321" s="569"/>
      <c r="AO3321" s="570"/>
      <c r="AP3321" s="573"/>
      <c r="AQ3321" s="574"/>
      <c r="AR3321" s="557">
        <f>IF(AN3321=0,0,(AP3321/AN3321)*100)</f>
        <v>0</v>
      </c>
      <c r="AS3321" s="558"/>
      <c r="AT3321" s="561">
        <f>AB3321+AH3321+AN3321</f>
        <v>0</v>
      </c>
      <c r="AU3321" s="562"/>
      <c r="AV3321" s="565">
        <f>AD3321+AJ3321+AP3321</f>
        <v>0</v>
      </c>
      <c r="AW3321" s="566"/>
      <c r="AX3321" s="557">
        <f>IF(AT3321=0,0,(AV3321/AT3321)*100)</f>
        <v>0</v>
      </c>
      <c r="AY3321" s="558"/>
      <c r="AZ3321" s="569"/>
      <c r="BA3321" s="570"/>
      <c r="BB3321" s="573"/>
      <c r="BC3321" s="574"/>
      <c r="BD3321" s="557">
        <f>IF(AZ3321=0,0,(BB3321/AZ3321)*100)</f>
        <v>0</v>
      </c>
      <c r="BE3321" s="558"/>
      <c r="BF3321" s="561">
        <f>AT3321+AZ3321</f>
        <v>0</v>
      </c>
      <c r="BG3321" s="562"/>
      <c r="BH3321" s="565">
        <f>AV3321+BB3321</f>
        <v>0</v>
      </c>
      <c r="BI3321" s="566"/>
      <c r="BJ3321" s="557">
        <f>IF(BF3321=0,0,(BH3321/BF3321)*100)</f>
        <v>0</v>
      </c>
      <c r="BK3321" s="558"/>
      <c r="BL3321" s="602">
        <f>(AD3321*2)+(AJ3321*2)+(AP3321*3)+BB3321</f>
        <v>0</v>
      </c>
      <c r="BM3321" s="603"/>
      <c r="BN3321" s="604"/>
      <c r="BO3321" s="587">
        <f t="shared" ref="BO3321" si="2959">IF(BQ3321=0,0,50*BP3321/BQ3321)</f>
        <v>0</v>
      </c>
      <c r="BP3321" s="555">
        <f>(BL3321*BS$11)+(N3321*BS$12)+(X3321*BS$13)+(R3321*BS$14)+(V3321*BS$15)+(Z3321*BS$16)</f>
        <v>0</v>
      </c>
      <c r="BQ3321" s="555">
        <f>((AZ3321-BB3321)*BS$18)+((AT3321-AV3321)*BS$17)+(H3321*BS$19)+(P3321*BS$20)</f>
        <v>0</v>
      </c>
      <c r="BR3321" s="75" t="s">
        <v>76</v>
      </c>
      <c r="BS3321" s="76">
        <f>IF(BO3310="B",'VALUE POINTS'!L$16,IF('GAME STATS'!BO3310="C",'VALUE POINTS'!M$16,'VALUE POINTS'!K$16))</f>
        <v>2</v>
      </c>
      <c r="BT3321" s="280"/>
    </row>
    <row r="3322" spans="1:72" ht="21.75" hidden="1" customHeight="1" x14ac:dyDescent="0.35">
      <c r="A3322" s="268"/>
      <c r="B3322" s="679"/>
      <c r="C3322" s="690" t="str">
        <f>IF(ROSTER!D$14="","",ROSTER!D$14)</f>
        <v/>
      </c>
      <c r="D3322" s="691"/>
      <c r="E3322" s="668"/>
      <c r="F3322" s="681"/>
      <c r="G3322" s="664"/>
      <c r="H3322" s="585"/>
      <c r="I3322" s="586"/>
      <c r="J3322" s="571"/>
      <c r="K3322" s="572"/>
      <c r="L3322" s="575"/>
      <c r="M3322" s="576"/>
      <c r="N3322" s="581" t="s">
        <v>16</v>
      </c>
      <c r="O3322" s="582"/>
      <c r="P3322" s="571"/>
      <c r="Q3322" s="572"/>
      <c r="R3322" s="575"/>
      <c r="S3322" s="576"/>
      <c r="T3322" s="581" t="s">
        <v>16</v>
      </c>
      <c r="U3322" s="582"/>
      <c r="V3322" s="585"/>
      <c r="W3322" s="586"/>
      <c r="X3322" s="571"/>
      <c r="Y3322" s="586"/>
      <c r="Z3322" s="571"/>
      <c r="AA3322" s="586"/>
      <c r="AB3322" s="571"/>
      <c r="AC3322" s="572"/>
      <c r="AD3322" s="575"/>
      <c r="AE3322" s="576"/>
      <c r="AF3322" s="577"/>
      <c r="AG3322" s="578"/>
      <c r="AH3322" s="571"/>
      <c r="AI3322" s="572"/>
      <c r="AJ3322" s="575"/>
      <c r="AK3322" s="576"/>
      <c r="AL3322" s="577"/>
      <c r="AM3322" s="578"/>
      <c r="AN3322" s="571"/>
      <c r="AO3322" s="572"/>
      <c r="AP3322" s="575"/>
      <c r="AQ3322" s="576"/>
      <c r="AR3322" s="577"/>
      <c r="AS3322" s="578"/>
      <c r="AT3322" s="627"/>
      <c r="AU3322" s="628"/>
      <c r="AV3322" s="629"/>
      <c r="AW3322" s="630"/>
      <c r="AX3322" s="577"/>
      <c r="AY3322" s="578"/>
      <c r="AZ3322" s="571"/>
      <c r="BA3322" s="572"/>
      <c r="BB3322" s="575"/>
      <c r="BC3322" s="576"/>
      <c r="BD3322" s="577"/>
      <c r="BE3322" s="578"/>
      <c r="BF3322" s="627"/>
      <c r="BG3322" s="628"/>
      <c r="BH3322" s="629"/>
      <c r="BI3322" s="630"/>
      <c r="BJ3322" s="577"/>
      <c r="BK3322" s="578"/>
      <c r="BL3322" s="605"/>
      <c r="BM3322" s="606"/>
      <c r="BN3322" s="607"/>
      <c r="BO3322" s="588"/>
      <c r="BP3322" s="556"/>
      <c r="BQ3322" s="556"/>
      <c r="BR3322" s="75" t="s">
        <v>77</v>
      </c>
      <c r="BS3322" s="76">
        <f>IF(BO3310="B",'VALUE POINTS'!L$17,IF('GAME STATS'!BO3310="C",'VALUE POINTS'!M$17,'VALUE POINTS'!K$17))</f>
        <v>1</v>
      </c>
      <c r="BT3322" s="280"/>
    </row>
    <row r="3323" spans="1:72" ht="21.75" hidden="1" customHeight="1" x14ac:dyDescent="0.35">
      <c r="A3323" s="268"/>
      <c r="B3323" s="678" t="str">
        <f>IF(ROSTER!B$16="","",ROSTER!B$16)</f>
        <v/>
      </c>
      <c r="C3323" s="669" t="str">
        <f>IF(ROSTER!C$16="","",ROSTER!C$16)</f>
        <v/>
      </c>
      <c r="D3323" s="670"/>
      <c r="E3323" s="667"/>
      <c r="F3323" s="680">
        <f>IF(E3323="y",1,IF(E3323="S",1,0))</f>
        <v>0</v>
      </c>
      <c r="G3323" s="663">
        <f>IF(E3323="S",1,0)</f>
        <v>0</v>
      </c>
      <c r="H3323" s="583"/>
      <c r="I3323" s="584"/>
      <c r="J3323" s="569"/>
      <c r="K3323" s="570"/>
      <c r="L3323" s="573"/>
      <c r="M3323" s="574"/>
      <c r="N3323" s="579">
        <f>L3323+J3323</f>
        <v>0</v>
      </c>
      <c r="O3323" s="580"/>
      <c r="P3323" s="569"/>
      <c r="Q3323" s="570"/>
      <c r="R3323" s="573"/>
      <c r="S3323" s="574"/>
      <c r="T3323" s="579">
        <f>R3323-P3323</f>
        <v>0</v>
      </c>
      <c r="U3323" s="580"/>
      <c r="V3323" s="583"/>
      <c r="W3323" s="584"/>
      <c r="X3323" s="569"/>
      <c r="Y3323" s="584"/>
      <c r="Z3323" s="569"/>
      <c r="AA3323" s="584"/>
      <c r="AB3323" s="569"/>
      <c r="AC3323" s="570"/>
      <c r="AD3323" s="573"/>
      <c r="AE3323" s="574"/>
      <c r="AF3323" s="557">
        <f>IF(AB3323=0,0,(AD3323/AB3323)*100)</f>
        <v>0</v>
      </c>
      <c r="AG3323" s="558"/>
      <c r="AH3323" s="569"/>
      <c r="AI3323" s="570"/>
      <c r="AJ3323" s="573"/>
      <c r="AK3323" s="574"/>
      <c r="AL3323" s="557">
        <f>IF(AH3323=0,0,(AJ3323/AH3323)*100)</f>
        <v>0</v>
      </c>
      <c r="AM3323" s="558"/>
      <c r="AN3323" s="569"/>
      <c r="AO3323" s="570"/>
      <c r="AP3323" s="573"/>
      <c r="AQ3323" s="574"/>
      <c r="AR3323" s="557">
        <f>IF(AN3323=0,0,(AP3323/AN3323)*100)</f>
        <v>0</v>
      </c>
      <c r="AS3323" s="558"/>
      <c r="AT3323" s="561">
        <f>AB3323+AH3323+AN3323</f>
        <v>0</v>
      </c>
      <c r="AU3323" s="562"/>
      <c r="AV3323" s="565">
        <f>AD3323+AJ3323+AP3323</f>
        <v>0</v>
      </c>
      <c r="AW3323" s="566"/>
      <c r="AX3323" s="557">
        <f>IF(AT3323=0,0,(AV3323/AT3323)*100)</f>
        <v>0</v>
      </c>
      <c r="AY3323" s="558"/>
      <c r="AZ3323" s="569"/>
      <c r="BA3323" s="570"/>
      <c r="BB3323" s="573"/>
      <c r="BC3323" s="574"/>
      <c r="BD3323" s="557">
        <f>IF(AZ3323=0,0,(BB3323/AZ3323)*100)</f>
        <v>0</v>
      </c>
      <c r="BE3323" s="558"/>
      <c r="BF3323" s="561">
        <f>AT3323+AZ3323</f>
        <v>0</v>
      </c>
      <c r="BG3323" s="562"/>
      <c r="BH3323" s="565">
        <f>AV3323+BB3323</f>
        <v>0</v>
      </c>
      <c r="BI3323" s="566"/>
      <c r="BJ3323" s="557">
        <f>IF(BF3323=0,0,(BH3323/BF3323)*100)</f>
        <v>0</v>
      </c>
      <c r="BK3323" s="558"/>
      <c r="BL3323" s="602">
        <f>(AD3323*2)+(AJ3323*2)+(AP3323*3)+BB3323</f>
        <v>0</v>
      </c>
      <c r="BM3323" s="603"/>
      <c r="BN3323" s="604"/>
      <c r="BO3323" s="587">
        <f t="shared" ref="BO3323" si="2960">IF(BQ3323=0,0,50*BP3323/BQ3323)</f>
        <v>0</v>
      </c>
      <c r="BP3323" s="555">
        <f>(BL3323*BS$11)+(N3323*BS$12)+(X3323*BS$13)+(R3323*BS$14)+(V3323*BS$15)+(Z3323*BS$16)</f>
        <v>0</v>
      </c>
      <c r="BQ3323" s="555">
        <f>((AZ3323-BB3323)*BS$18)+((AT3323-AV3323)*BS$17)+(H3323*BS$19)+(P3323*BS$20)</f>
        <v>0</v>
      </c>
      <c r="BR3323" s="75" t="s">
        <v>78</v>
      </c>
      <c r="BS3323" s="76">
        <f>IF(BO3310="B",'VALUE POINTS'!L$18,IF('GAME STATS'!BO3310="C",'VALUE POINTS'!M$18,'VALUE POINTS'!K$18))</f>
        <v>2</v>
      </c>
      <c r="BT3323" s="280"/>
    </row>
    <row r="3324" spans="1:72" ht="21.75" hidden="1" customHeight="1" x14ac:dyDescent="0.35">
      <c r="A3324" s="268"/>
      <c r="B3324" s="679"/>
      <c r="C3324" s="690" t="str">
        <f>IF(ROSTER!D$16="","",ROSTER!D$16)</f>
        <v/>
      </c>
      <c r="D3324" s="691"/>
      <c r="E3324" s="668"/>
      <c r="F3324" s="681"/>
      <c r="G3324" s="664"/>
      <c r="H3324" s="585"/>
      <c r="I3324" s="586"/>
      <c r="J3324" s="571"/>
      <c r="K3324" s="572"/>
      <c r="L3324" s="575"/>
      <c r="M3324" s="576"/>
      <c r="N3324" s="581" t="s">
        <v>16</v>
      </c>
      <c r="O3324" s="582"/>
      <c r="P3324" s="571"/>
      <c r="Q3324" s="572"/>
      <c r="R3324" s="575"/>
      <c r="S3324" s="576"/>
      <c r="T3324" s="581" t="s">
        <v>16</v>
      </c>
      <c r="U3324" s="582"/>
      <c r="V3324" s="585"/>
      <c r="W3324" s="586"/>
      <c r="X3324" s="571"/>
      <c r="Y3324" s="586"/>
      <c r="Z3324" s="571"/>
      <c r="AA3324" s="586"/>
      <c r="AB3324" s="571"/>
      <c r="AC3324" s="572"/>
      <c r="AD3324" s="575"/>
      <c r="AE3324" s="576"/>
      <c r="AF3324" s="577"/>
      <c r="AG3324" s="578"/>
      <c r="AH3324" s="571"/>
      <c r="AI3324" s="572"/>
      <c r="AJ3324" s="575"/>
      <c r="AK3324" s="576"/>
      <c r="AL3324" s="577"/>
      <c r="AM3324" s="578"/>
      <c r="AN3324" s="571"/>
      <c r="AO3324" s="572"/>
      <c r="AP3324" s="575"/>
      <c r="AQ3324" s="576"/>
      <c r="AR3324" s="577"/>
      <c r="AS3324" s="578"/>
      <c r="AT3324" s="627"/>
      <c r="AU3324" s="628"/>
      <c r="AV3324" s="629"/>
      <c r="AW3324" s="630"/>
      <c r="AX3324" s="577"/>
      <c r="AY3324" s="578"/>
      <c r="AZ3324" s="571"/>
      <c r="BA3324" s="572"/>
      <c r="BB3324" s="575"/>
      <c r="BC3324" s="576"/>
      <c r="BD3324" s="577"/>
      <c r="BE3324" s="578"/>
      <c r="BF3324" s="627"/>
      <c r="BG3324" s="628"/>
      <c r="BH3324" s="629"/>
      <c r="BI3324" s="630"/>
      <c r="BJ3324" s="577"/>
      <c r="BK3324" s="578"/>
      <c r="BL3324" s="605"/>
      <c r="BM3324" s="606"/>
      <c r="BN3324" s="607"/>
      <c r="BO3324" s="588"/>
      <c r="BP3324" s="556"/>
      <c r="BQ3324" s="556"/>
      <c r="BR3324" s="75" t="s">
        <v>79</v>
      </c>
      <c r="BS3324" s="76">
        <f>IF(BO3310="B",'VALUE POINTS'!L$19,IF('GAME STATS'!BO3310="C",'VALUE POINTS'!M$19,'VALUE POINTS'!K$19))</f>
        <v>2</v>
      </c>
      <c r="BT3324" s="280"/>
    </row>
    <row r="3325" spans="1:72" ht="21.75" hidden="1" customHeight="1" x14ac:dyDescent="0.25">
      <c r="A3325" s="268"/>
      <c r="B3325" s="678" t="str">
        <f>IF(ROSTER!B$18="","",ROSTER!B$18)</f>
        <v/>
      </c>
      <c r="C3325" s="669" t="str">
        <f>IF(ROSTER!C$18="","",ROSTER!C$18)</f>
        <v/>
      </c>
      <c r="D3325" s="670"/>
      <c r="E3325" s="667"/>
      <c r="F3325" s="680">
        <f>IF(E3325="y",1,IF(E3325="S",1,0))</f>
        <v>0</v>
      </c>
      <c r="G3325" s="663">
        <f>IF(E3325="S",1,0)</f>
        <v>0</v>
      </c>
      <c r="H3325" s="583"/>
      <c r="I3325" s="584"/>
      <c r="J3325" s="569"/>
      <c r="K3325" s="570"/>
      <c r="L3325" s="573"/>
      <c r="M3325" s="574"/>
      <c r="N3325" s="579">
        <f>L3325+J3325</f>
        <v>0</v>
      </c>
      <c r="O3325" s="580"/>
      <c r="P3325" s="569"/>
      <c r="Q3325" s="570"/>
      <c r="R3325" s="573"/>
      <c r="S3325" s="574"/>
      <c r="T3325" s="579">
        <f>R3325-P3325</f>
        <v>0</v>
      </c>
      <c r="U3325" s="580"/>
      <c r="V3325" s="583"/>
      <c r="W3325" s="584"/>
      <c r="X3325" s="569"/>
      <c r="Y3325" s="584"/>
      <c r="Z3325" s="569"/>
      <c r="AA3325" s="584"/>
      <c r="AB3325" s="569"/>
      <c r="AC3325" s="570"/>
      <c r="AD3325" s="573"/>
      <c r="AE3325" s="574"/>
      <c r="AF3325" s="557">
        <f>IF(AB3325=0,0,(AD3325/AB3325)*100)</f>
        <v>0</v>
      </c>
      <c r="AG3325" s="558"/>
      <c r="AH3325" s="569"/>
      <c r="AI3325" s="570"/>
      <c r="AJ3325" s="573"/>
      <c r="AK3325" s="574"/>
      <c r="AL3325" s="557">
        <f>IF(AH3325=0,0,(AJ3325/AH3325)*100)</f>
        <v>0</v>
      </c>
      <c r="AM3325" s="558"/>
      <c r="AN3325" s="569"/>
      <c r="AO3325" s="570"/>
      <c r="AP3325" s="573"/>
      <c r="AQ3325" s="574"/>
      <c r="AR3325" s="557">
        <f>IF(AN3325=0,0,(AP3325/AN3325)*100)</f>
        <v>0</v>
      </c>
      <c r="AS3325" s="558"/>
      <c r="AT3325" s="561">
        <f>AB3325+AH3325+AN3325</f>
        <v>0</v>
      </c>
      <c r="AU3325" s="562"/>
      <c r="AV3325" s="565">
        <f>AD3325+AJ3325+AP3325</f>
        <v>0</v>
      </c>
      <c r="AW3325" s="566"/>
      <c r="AX3325" s="557">
        <f>IF(AT3325=0,0,(AV3325/AT3325)*100)</f>
        <v>0</v>
      </c>
      <c r="AY3325" s="558"/>
      <c r="AZ3325" s="569"/>
      <c r="BA3325" s="570"/>
      <c r="BB3325" s="573"/>
      <c r="BC3325" s="574"/>
      <c r="BD3325" s="557">
        <f>IF(AZ3325=0,0,(BB3325/AZ3325)*100)</f>
        <v>0</v>
      </c>
      <c r="BE3325" s="558"/>
      <c r="BF3325" s="561">
        <f>AT3325+AZ3325</f>
        <v>0</v>
      </c>
      <c r="BG3325" s="562"/>
      <c r="BH3325" s="565">
        <f>AV3325+BB3325</f>
        <v>0</v>
      </c>
      <c r="BI3325" s="566"/>
      <c r="BJ3325" s="557">
        <f>IF(BF3325=0,0,(BH3325/BF3325)*100)</f>
        <v>0</v>
      </c>
      <c r="BK3325" s="558"/>
      <c r="BL3325" s="602">
        <f>(AD3325*2)+(AJ3325*2)+(AP3325*3)+BB3325</f>
        <v>0</v>
      </c>
      <c r="BM3325" s="603"/>
      <c r="BN3325" s="604"/>
      <c r="BO3325" s="587">
        <f t="shared" ref="BO3325" si="2961">IF(BQ3325=0,0,50*BP3325/BQ3325)</f>
        <v>0</v>
      </c>
      <c r="BP3325" s="555">
        <f>(BL3325*BS$11)+(N3325*BS$12)+(X3325*BS$13)+(R3325*BS$14)+(V3325*BS$15)+(Z3325*BS$16)</f>
        <v>0</v>
      </c>
      <c r="BQ3325" s="555">
        <f>((AZ3325-BB3325)*BS$18)+((AT3325-AV3325)*BS$17)+(H3325*BS$19)+(P3325*BS$20)</f>
        <v>0</v>
      </c>
      <c r="BR3325" s="65"/>
      <c r="BS3325" s="65"/>
      <c r="BT3325" s="280"/>
    </row>
    <row r="3326" spans="1:72" ht="21.75" hidden="1" customHeight="1" x14ac:dyDescent="0.25">
      <c r="A3326" s="268"/>
      <c r="B3326" s="679"/>
      <c r="C3326" s="690" t="str">
        <f>IF(ROSTER!D$18="","",ROSTER!D$18)</f>
        <v/>
      </c>
      <c r="D3326" s="691"/>
      <c r="E3326" s="668"/>
      <c r="F3326" s="681"/>
      <c r="G3326" s="664"/>
      <c r="H3326" s="585"/>
      <c r="I3326" s="586"/>
      <c r="J3326" s="571"/>
      <c r="K3326" s="572"/>
      <c r="L3326" s="575"/>
      <c r="M3326" s="576"/>
      <c r="N3326" s="581" t="s">
        <v>16</v>
      </c>
      <c r="O3326" s="582"/>
      <c r="P3326" s="571"/>
      <c r="Q3326" s="572"/>
      <c r="R3326" s="575"/>
      <c r="S3326" s="576"/>
      <c r="T3326" s="581" t="s">
        <v>16</v>
      </c>
      <c r="U3326" s="582"/>
      <c r="V3326" s="585"/>
      <c r="W3326" s="586"/>
      <c r="X3326" s="571"/>
      <c r="Y3326" s="586"/>
      <c r="Z3326" s="571"/>
      <c r="AA3326" s="586"/>
      <c r="AB3326" s="571"/>
      <c r="AC3326" s="572"/>
      <c r="AD3326" s="575"/>
      <c r="AE3326" s="576"/>
      <c r="AF3326" s="577"/>
      <c r="AG3326" s="578"/>
      <c r="AH3326" s="571"/>
      <c r="AI3326" s="572"/>
      <c r="AJ3326" s="575"/>
      <c r="AK3326" s="576"/>
      <c r="AL3326" s="577"/>
      <c r="AM3326" s="578"/>
      <c r="AN3326" s="571"/>
      <c r="AO3326" s="572"/>
      <c r="AP3326" s="575"/>
      <c r="AQ3326" s="576"/>
      <c r="AR3326" s="577"/>
      <c r="AS3326" s="578"/>
      <c r="AT3326" s="627"/>
      <c r="AU3326" s="628"/>
      <c r="AV3326" s="629"/>
      <c r="AW3326" s="630"/>
      <c r="AX3326" s="577"/>
      <c r="AY3326" s="578"/>
      <c r="AZ3326" s="571"/>
      <c r="BA3326" s="572"/>
      <c r="BB3326" s="575"/>
      <c r="BC3326" s="576"/>
      <c r="BD3326" s="577"/>
      <c r="BE3326" s="578"/>
      <c r="BF3326" s="627"/>
      <c r="BG3326" s="628"/>
      <c r="BH3326" s="629"/>
      <c r="BI3326" s="630"/>
      <c r="BJ3326" s="577"/>
      <c r="BK3326" s="578"/>
      <c r="BL3326" s="605"/>
      <c r="BM3326" s="606"/>
      <c r="BN3326" s="607"/>
      <c r="BO3326" s="588"/>
      <c r="BP3326" s="556"/>
      <c r="BQ3326" s="556"/>
      <c r="BR3326" s="65"/>
      <c r="BS3326" s="65"/>
      <c r="BT3326" s="268"/>
    </row>
    <row r="3327" spans="1:72" ht="21.75" hidden="1" customHeight="1" x14ac:dyDescent="0.25">
      <c r="A3327" s="268"/>
      <c r="B3327" s="678" t="str">
        <f>IF(ROSTER!B$20="","",ROSTER!B$20)</f>
        <v/>
      </c>
      <c r="C3327" s="669" t="str">
        <f>IF(ROSTER!C$20="","",ROSTER!C$20)</f>
        <v/>
      </c>
      <c r="D3327" s="670"/>
      <c r="E3327" s="667"/>
      <c r="F3327" s="680">
        <f>IF(E3327="y",1,IF(E3327="S",1,0))</f>
        <v>0</v>
      </c>
      <c r="G3327" s="663">
        <f>IF(E3327="S",1,0)</f>
        <v>0</v>
      </c>
      <c r="H3327" s="583"/>
      <c r="I3327" s="584"/>
      <c r="J3327" s="569"/>
      <c r="K3327" s="570"/>
      <c r="L3327" s="573"/>
      <c r="M3327" s="574"/>
      <c r="N3327" s="579">
        <f>L3327+J3327</f>
        <v>0</v>
      </c>
      <c r="O3327" s="580"/>
      <c r="P3327" s="569"/>
      <c r="Q3327" s="570"/>
      <c r="R3327" s="573"/>
      <c r="S3327" s="574"/>
      <c r="T3327" s="579">
        <f>R3327-P3327</f>
        <v>0</v>
      </c>
      <c r="U3327" s="580"/>
      <c r="V3327" s="583"/>
      <c r="W3327" s="584"/>
      <c r="X3327" s="569"/>
      <c r="Y3327" s="584"/>
      <c r="Z3327" s="569"/>
      <c r="AA3327" s="584"/>
      <c r="AB3327" s="569"/>
      <c r="AC3327" s="570"/>
      <c r="AD3327" s="573"/>
      <c r="AE3327" s="574"/>
      <c r="AF3327" s="557">
        <f>IF(AB3327=0,0,(AD3327/AB3327)*100)</f>
        <v>0</v>
      </c>
      <c r="AG3327" s="558"/>
      <c r="AH3327" s="569"/>
      <c r="AI3327" s="570"/>
      <c r="AJ3327" s="573"/>
      <c r="AK3327" s="574"/>
      <c r="AL3327" s="557">
        <f>IF(AH3327=0,0,(AJ3327/AH3327)*100)</f>
        <v>0</v>
      </c>
      <c r="AM3327" s="558"/>
      <c r="AN3327" s="569"/>
      <c r="AO3327" s="570"/>
      <c r="AP3327" s="573"/>
      <c r="AQ3327" s="574"/>
      <c r="AR3327" s="557">
        <f>IF(AN3327=0,0,(AP3327/AN3327)*100)</f>
        <v>0</v>
      </c>
      <c r="AS3327" s="558"/>
      <c r="AT3327" s="561">
        <f>AB3327+AH3327+AN3327</f>
        <v>0</v>
      </c>
      <c r="AU3327" s="562"/>
      <c r="AV3327" s="565">
        <f>AD3327+AJ3327+AP3327</f>
        <v>0</v>
      </c>
      <c r="AW3327" s="566"/>
      <c r="AX3327" s="557">
        <f>IF(AT3327=0,0,(AV3327/AT3327)*100)</f>
        <v>0</v>
      </c>
      <c r="AY3327" s="558"/>
      <c r="AZ3327" s="569"/>
      <c r="BA3327" s="570"/>
      <c r="BB3327" s="573"/>
      <c r="BC3327" s="574"/>
      <c r="BD3327" s="557">
        <f>IF(AZ3327=0,0,(BB3327/AZ3327)*100)</f>
        <v>0</v>
      </c>
      <c r="BE3327" s="558"/>
      <c r="BF3327" s="561">
        <f>AT3327+AZ3327</f>
        <v>0</v>
      </c>
      <c r="BG3327" s="562"/>
      <c r="BH3327" s="565">
        <f>AV3327+BB3327</f>
        <v>0</v>
      </c>
      <c r="BI3327" s="566"/>
      <c r="BJ3327" s="557">
        <f>IF(BF3327=0,0,(BH3327/BF3327)*100)</f>
        <v>0</v>
      </c>
      <c r="BK3327" s="558"/>
      <c r="BL3327" s="602">
        <f>(AD3327*2)+(AJ3327*2)+(AP3327*3)+BB3327</f>
        <v>0</v>
      </c>
      <c r="BM3327" s="603"/>
      <c r="BN3327" s="604"/>
      <c r="BO3327" s="587">
        <f t="shared" ref="BO3327" si="2962">IF(BQ3327=0,0,50*BP3327/BQ3327)</f>
        <v>0</v>
      </c>
      <c r="BP3327" s="555">
        <f>(BL3327*BS$11)+(N3327*BS$12)+(X3327*BS$13)+(R3327*BS$14)+(V3327*BS$15)+(Z3327*BS$16)</f>
        <v>0</v>
      </c>
      <c r="BQ3327" s="555">
        <f>((AZ3327-BB3327)*BS$18)+((AT3327-AV3327)*BS$17)+(H3327*BS$19)+(P3327*BS$20)</f>
        <v>0</v>
      </c>
      <c r="BR3327" s="65"/>
      <c r="BS3327" s="65"/>
      <c r="BT3327" s="268"/>
    </row>
    <row r="3328" spans="1:72" ht="21.75" hidden="1" customHeight="1" x14ac:dyDescent="0.25">
      <c r="A3328" s="268"/>
      <c r="B3328" s="679"/>
      <c r="C3328" s="690" t="str">
        <f>IF(ROSTER!D$20="","",ROSTER!D$20)</f>
        <v/>
      </c>
      <c r="D3328" s="691"/>
      <c r="E3328" s="668"/>
      <c r="F3328" s="681"/>
      <c r="G3328" s="664"/>
      <c r="H3328" s="585"/>
      <c r="I3328" s="586"/>
      <c r="J3328" s="571"/>
      <c r="K3328" s="572"/>
      <c r="L3328" s="575"/>
      <c r="M3328" s="576"/>
      <c r="N3328" s="581" t="s">
        <v>16</v>
      </c>
      <c r="O3328" s="582"/>
      <c r="P3328" s="571"/>
      <c r="Q3328" s="572"/>
      <c r="R3328" s="575"/>
      <c r="S3328" s="576"/>
      <c r="T3328" s="581" t="s">
        <v>16</v>
      </c>
      <c r="U3328" s="582"/>
      <c r="V3328" s="585"/>
      <c r="W3328" s="586"/>
      <c r="X3328" s="571"/>
      <c r="Y3328" s="586"/>
      <c r="Z3328" s="571"/>
      <c r="AA3328" s="586"/>
      <c r="AB3328" s="571"/>
      <c r="AC3328" s="572"/>
      <c r="AD3328" s="575"/>
      <c r="AE3328" s="576"/>
      <c r="AF3328" s="577"/>
      <c r="AG3328" s="578"/>
      <c r="AH3328" s="571"/>
      <c r="AI3328" s="572"/>
      <c r="AJ3328" s="575"/>
      <c r="AK3328" s="576"/>
      <c r="AL3328" s="577"/>
      <c r="AM3328" s="578"/>
      <c r="AN3328" s="571"/>
      <c r="AO3328" s="572"/>
      <c r="AP3328" s="575"/>
      <c r="AQ3328" s="576"/>
      <c r="AR3328" s="577"/>
      <c r="AS3328" s="578"/>
      <c r="AT3328" s="627"/>
      <c r="AU3328" s="628"/>
      <c r="AV3328" s="629"/>
      <c r="AW3328" s="630"/>
      <c r="AX3328" s="577"/>
      <c r="AY3328" s="578"/>
      <c r="AZ3328" s="571"/>
      <c r="BA3328" s="572"/>
      <c r="BB3328" s="575"/>
      <c r="BC3328" s="576"/>
      <c r="BD3328" s="577"/>
      <c r="BE3328" s="578"/>
      <c r="BF3328" s="627"/>
      <c r="BG3328" s="628"/>
      <c r="BH3328" s="629"/>
      <c r="BI3328" s="630"/>
      <c r="BJ3328" s="577"/>
      <c r="BK3328" s="578"/>
      <c r="BL3328" s="605"/>
      <c r="BM3328" s="606"/>
      <c r="BN3328" s="607"/>
      <c r="BO3328" s="588"/>
      <c r="BP3328" s="556"/>
      <c r="BQ3328" s="556"/>
      <c r="BR3328" s="65"/>
      <c r="BS3328" s="65"/>
      <c r="BT3328" s="268"/>
    </row>
    <row r="3329" spans="1:72" ht="21.75" hidden="1" customHeight="1" x14ac:dyDescent="0.25">
      <c r="A3329" s="268"/>
      <c r="B3329" s="678" t="str">
        <f>IF(ROSTER!B$22="","",ROSTER!B$22)</f>
        <v/>
      </c>
      <c r="C3329" s="669" t="str">
        <f>IF(ROSTER!C$22="","",ROSTER!C$22)</f>
        <v/>
      </c>
      <c r="D3329" s="670"/>
      <c r="E3329" s="667"/>
      <c r="F3329" s="680">
        <f>IF(E3329="y",1,IF(E3329="S",1,0))</f>
        <v>0</v>
      </c>
      <c r="G3329" s="663">
        <f>IF(E3329="S",1,0)</f>
        <v>0</v>
      </c>
      <c r="H3329" s="583"/>
      <c r="I3329" s="584"/>
      <c r="J3329" s="569"/>
      <c r="K3329" s="570"/>
      <c r="L3329" s="573"/>
      <c r="M3329" s="574"/>
      <c r="N3329" s="579">
        <f>L3329+J3329</f>
        <v>0</v>
      </c>
      <c r="O3329" s="580"/>
      <c r="P3329" s="569"/>
      <c r="Q3329" s="570"/>
      <c r="R3329" s="573"/>
      <c r="S3329" s="574"/>
      <c r="T3329" s="579">
        <f>R3329-P3329</f>
        <v>0</v>
      </c>
      <c r="U3329" s="580"/>
      <c r="V3329" s="583"/>
      <c r="W3329" s="584"/>
      <c r="X3329" s="569"/>
      <c r="Y3329" s="584"/>
      <c r="Z3329" s="569"/>
      <c r="AA3329" s="584"/>
      <c r="AB3329" s="569"/>
      <c r="AC3329" s="570"/>
      <c r="AD3329" s="573"/>
      <c r="AE3329" s="574"/>
      <c r="AF3329" s="557">
        <f>IF(AB3329=0,0,(AD3329/AB3329)*100)</f>
        <v>0</v>
      </c>
      <c r="AG3329" s="558"/>
      <c r="AH3329" s="569"/>
      <c r="AI3329" s="570"/>
      <c r="AJ3329" s="573"/>
      <c r="AK3329" s="574"/>
      <c r="AL3329" s="557">
        <f>IF(AH3329=0,0,(AJ3329/AH3329)*100)</f>
        <v>0</v>
      </c>
      <c r="AM3329" s="558"/>
      <c r="AN3329" s="569"/>
      <c r="AO3329" s="570"/>
      <c r="AP3329" s="573"/>
      <c r="AQ3329" s="574"/>
      <c r="AR3329" s="557">
        <f>IF(AN3329=0,0,(AP3329/AN3329)*100)</f>
        <v>0</v>
      </c>
      <c r="AS3329" s="558"/>
      <c r="AT3329" s="561">
        <f>AB3329+AH3329+AN3329</f>
        <v>0</v>
      </c>
      <c r="AU3329" s="562"/>
      <c r="AV3329" s="565">
        <f>AD3329+AJ3329+AP3329</f>
        <v>0</v>
      </c>
      <c r="AW3329" s="566"/>
      <c r="AX3329" s="557">
        <f>IF(AT3329=0,0,(AV3329/AT3329)*100)</f>
        <v>0</v>
      </c>
      <c r="AY3329" s="558"/>
      <c r="AZ3329" s="569"/>
      <c r="BA3329" s="570"/>
      <c r="BB3329" s="573"/>
      <c r="BC3329" s="574"/>
      <c r="BD3329" s="557">
        <f>IF(AZ3329=0,0,(BB3329/AZ3329)*100)</f>
        <v>0</v>
      </c>
      <c r="BE3329" s="558"/>
      <c r="BF3329" s="561">
        <f>AT3329+AZ3329</f>
        <v>0</v>
      </c>
      <c r="BG3329" s="562"/>
      <c r="BH3329" s="565">
        <f>AV3329+BB3329</f>
        <v>0</v>
      </c>
      <c r="BI3329" s="566"/>
      <c r="BJ3329" s="557">
        <f>IF(BF3329=0,0,(BH3329/BF3329)*100)</f>
        <v>0</v>
      </c>
      <c r="BK3329" s="558"/>
      <c r="BL3329" s="602">
        <f>(AD3329*2)+(AJ3329*2)+(AP3329*3)+BB3329</f>
        <v>0</v>
      </c>
      <c r="BM3329" s="603"/>
      <c r="BN3329" s="604"/>
      <c r="BO3329" s="587">
        <f t="shared" ref="BO3329" si="2963">IF(BQ3329=0,0,50*BP3329/BQ3329)</f>
        <v>0</v>
      </c>
      <c r="BP3329" s="555">
        <f>(BL3329*BS$11)+(N3329*BS$12)+(X3329*BS$13)+(R3329*BS$14)+(V3329*BS$15)+(Z3329*BS$16)</f>
        <v>0</v>
      </c>
      <c r="BQ3329" s="555">
        <f>((AZ3329-BB3329)*BS$18)+((AT3329-AV3329)*BS$17)+(H3329*BS$19)+(P3329*BS$20)</f>
        <v>0</v>
      </c>
      <c r="BR3329" s="65"/>
      <c r="BS3329" s="65"/>
      <c r="BT3329" s="268"/>
    </row>
    <row r="3330" spans="1:72" ht="21.75" hidden="1" customHeight="1" x14ac:dyDescent="0.25">
      <c r="A3330" s="268"/>
      <c r="B3330" s="679"/>
      <c r="C3330" s="690" t="str">
        <f>IF(ROSTER!D$22="","",ROSTER!D$22)</f>
        <v/>
      </c>
      <c r="D3330" s="691"/>
      <c r="E3330" s="668"/>
      <c r="F3330" s="681"/>
      <c r="G3330" s="664"/>
      <c r="H3330" s="585"/>
      <c r="I3330" s="586"/>
      <c r="J3330" s="571"/>
      <c r="K3330" s="572"/>
      <c r="L3330" s="575"/>
      <c r="M3330" s="576"/>
      <c r="N3330" s="581" t="s">
        <v>16</v>
      </c>
      <c r="O3330" s="582"/>
      <c r="P3330" s="571"/>
      <c r="Q3330" s="572"/>
      <c r="R3330" s="575"/>
      <c r="S3330" s="576"/>
      <c r="T3330" s="581" t="s">
        <v>16</v>
      </c>
      <c r="U3330" s="582"/>
      <c r="V3330" s="585"/>
      <c r="W3330" s="586"/>
      <c r="X3330" s="571"/>
      <c r="Y3330" s="586"/>
      <c r="Z3330" s="571"/>
      <c r="AA3330" s="586"/>
      <c r="AB3330" s="571"/>
      <c r="AC3330" s="572"/>
      <c r="AD3330" s="575"/>
      <c r="AE3330" s="576"/>
      <c r="AF3330" s="577"/>
      <c r="AG3330" s="578"/>
      <c r="AH3330" s="571"/>
      <c r="AI3330" s="572"/>
      <c r="AJ3330" s="575"/>
      <c r="AK3330" s="576"/>
      <c r="AL3330" s="577"/>
      <c r="AM3330" s="578"/>
      <c r="AN3330" s="571"/>
      <c r="AO3330" s="572"/>
      <c r="AP3330" s="575"/>
      <c r="AQ3330" s="576"/>
      <c r="AR3330" s="577"/>
      <c r="AS3330" s="578"/>
      <c r="AT3330" s="627"/>
      <c r="AU3330" s="628"/>
      <c r="AV3330" s="629"/>
      <c r="AW3330" s="630"/>
      <c r="AX3330" s="577"/>
      <c r="AY3330" s="578"/>
      <c r="AZ3330" s="571"/>
      <c r="BA3330" s="572"/>
      <c r="BB3330" s="575"/>
      <c r="BC3330" s="576"/>
      <c r="BD3330" s="577"/>
      <c r="BE3330" s="578"/>
      <c r="BF3330" s="627"/>
      <c r="BG3330" s="628"/>
      <c r="BH3330" s="629"/>
      <c r="BI3330" s="630"/>
      <c r="BJ3330" s="577"/>
      <c r="BK3330" s="578"/>
      <c r="BL3330" s="605"/>
      <c r="BM3330" s="606"/>
      <c r="BN3330" s="607"/>
      <c r="BO3330" s="588"/>
      <c r="BP3330" s="556"/>
      <c r="BQ3330" s="556"/>
      <c r="BR3330" s="65"/>
      <c r="BS3330" s="65"/>
      <c r="BT3330" s="268"/>
    </row>
    <row r="3331" spans="1:72" ht="21.75" hidden="1" customHeight="1" x14ac:dyDescent="0.25">
      <c r="A3331" s="268"/>
      <c r="B3331" s="678" t="str">
        <f>IF(ROSTER!B$24="","",ROSTER!B$24)</f>
        <v/>
      </c>
      <c r="C3331" s="669" t="str">
        <f>IF(ROSTER!C$24="","",ROSTER!C$24)</f>
        <v/>
      </c>
      <c r="D3331" s="670"/>
      <c r="E3331" s="667"/>
      <c r="F3331" s="680">
        <f>IF(E3331="y",1,IF(E3331="S",1,0))</f>
        <v>0</v>
      </c>
      <c r="G3331" s="663">
        <f>IF(E3331="S",1,0)</f>
        <v>0</v>
      </c>
      <c r="H3331" s="583"/>
      <c r="I3331" s="584"/>
      <c r="J3331" s="569"/>
      <c r="K3331" s="570"/>
      <c r="L3331" s="573"/>
      <c r="M3331" s="574"/>
      <c r="N3331" s="579">
        <f>L3331+J3331</f>
        <v>0</v>
      </c>
      <c r="O3331" s="580"/>
      <c r="P3331" s="569"/>
      <c r="Q3331" s="570"/>
      <c r="R3331" s="573"/>
      <c r="S3331" s="574"/>
      <c r="T3331" s="579">
        <f>R3331-P3331</f>
        <v>0</v>
      </c>
      <c r="U3331" s="580"/>
      <c r="V3331" s="583"/>
      <c r="W3331" s="584"/>
      <c r="X3331" s="569"/>
      <c r="Y3331" s="584"/>
      <c r="Z3331" s="569"/>
      <c r="AA3331" s="584"/>
      <c r="AB3331" s="569"/>
      <c r="AC3331" s="570"/>
      <c r="AD3331" s="573"/>
      <c r="AE3331" s="574"/>
      <c r="AF3331" s="557">
        <f>IF(AB3331=0,0,(AD3331/AB3331)*100)</f>
        <v>0</v>
      </c>
      <c r="AG3331" s="558"/>
      <c r="AH3331" s="569"/>
      <c r="AI3331" s="570"/>
      <c r="AJ3331" s="573"/>
      <c r="AK3331" s="574"/>
      <c r="AL3331" s="557">
        <f>IF(AH3331=0,0,(AJ3331/AH3331)*100)</f>
        <v>0</v>
      </c>
      <c r="AM3331" s="558"/>
      <c r="AN3331" s="569"/>
      <c r="AO3331" s="570"/>
      <c r="AP3331" s="573"/>
      <c r="AQ3331" s="574"/>
      <c r="AR3331" s="557">
        <f>IF(AN3331=0,0,(AP3331/AN3331)*100)</f>
        <v>0</v>
      </c>
      <c r="AS3331" s="558"/>
      <c r="AT3331" s="561">
        <f>AB3331+AH3331+AN3331</f>
        <v>0</v>
      </c>
      <c r="AU3331" s="562"/>
      <c r="AV3331" s="565">
        <f>AD3331+AJ3331+AP3331</f>
        <v>0</v>
      </c>
      <c r="AW3331" s="566"/>
      <c r="AX3331" s="557">
        <f>IF(AT3331=0,0,(AV3331/AT3331)*100)</f>
        <v>0</v>
      </c>
      <c r="AY3331" s="558"/>
      <c r="AZ3331" s="569"/>
      <c r="BA3331" s="570"/>
      <c r="BB3331" s="573"/>
      <c r="BC3331" s="574"/>
      <c r="BD3331" s="557">
        <f>IF(AZ3331=0,0,(BB3331/AZ3331)*100)</f>
        <v>0</v>
      </c>
      <c r="BE3331" s="558"/>
      <c r="BF3331" s="561">
        <f>AT3331+AZ3331</f>
        <v>0</v>
      </c>
      <c r="BG3331" s="562"/>
      <c r="BH3331" s="565">
        <f>AV3331+BB3331</f>
        <v>0</v>
      </c>
      <c r="BI3331" s="566"/>
      <c r="BJ3331" s="557">
        <f>IF(BF3331=0,0,(BH3331/BF3331)*100)</f>
        <v>0</v>
      </c>
      <c r="BK3331" s="558"/>
      <c r="BL3331" s="602">
        <f>(AD3331*2)+(AJ3331*2)+(AP3331*3)+BB3331</f>
        <v>0</v>
      </c>
      <c r="BM3331" s="603"/>
      <c r="BN3331" s="604"/>
      <c r="BO3331" s="587">
        <f t="shared" ref="BO3331" si="2964">IF(BQ3331=0,0,50*BP3331/BQ3331)</f>
        <v>0</v>
      </c>
      <c r="BP3331" s="555">
        <f>(BL3331*BS$11)+(N3331*BS$12)+(X3331*BS$13)+(R3331*BS$14)+(V3331*BS$15)+(Z3331*BS$16)</f>
        <v>0</v>
      </c>
      <c r="BQ3331" s="555">
        <f>((AZ3331-BB3331)*BS$18)+((AT3331-AV3331)*BS$17)+(H3331*BS$19)+(P3331*BS$20)</f>
        <v>0</v>
      </c>
      <c r="BR3331" s="65"/>
      <c r="BS3331" s="65"/>
      <c r="BT3331" s="268"/>
    </row>
    <row r="3332" spans="1:72" ht="21.75" hidden="1" customHeight="1" x14ac:dyDescent="0.25">
      <c r="A3332" s="268"/>
      <c r="B3332" s="679"/>
      <c r="C3332" s="690" t="str">
        <f>IF(ROSTER!D$24="","",ROSTER!D$24)</f>
        <v/>
      </c>
      <c r="D3332" s="691"/>
      <c r="E3332" s="668"/>
      <c r="F3332" s="681"/>
      <c r="G3332" s="664"/>
      <c r="H3332" s="585"/>
      <c r="I3332" s="586"/>
      <c r="J3332" s="571"/>
      <c r="K3332" s="572"/>
      <c r="L3332" s="575"/>
      <c r="M3332" s="576"/>
      <c r="N3332" s="581" t="s">
        <v>16</v>
      </c>
      <c r="O3332" s="582"/>
      <c r="P3332" s="571"/>
      <c r="Q3332" s="572"/>
      <c r="R3332" s="575"/>
      <c r="S3332" s="576"/>
      <c r="T3332" s="581" t="s">
        <v>16</v>
      </c>
      <c r="U3332" s="582"/>
      <c r="V3332" s="585"/>
      <c r="W3332" s="586"/>
      <c r="X3332" s="571"/>
      <c r="Y3332" s="586"/>
      <c r="Z3332" s="571"/>
      <c r="AA3332" s="586"/>
      <c r="AB3332" s="571"/>
      <c r="AC3332" s="572"/>
      <c r="AD3332" s="575"/>
      <c r="AE3332" s="576"/>
      <c r="AF3332" s="577"/>
      <c r="AG3332" s="578"/>
      <c r="AH3332" s="571"/>
      <c r="AI3332" s="572"/>
      <c r="AJ3332" s="575"/>
      <c r="AK3332" s="576"/>
      <c r="AL3332" s="577"/>
      <c r="AM3332" s="578"/>
      <c r="AN3332" s="571"/>
      <c r="AO3332" s="572"/>
      <c r="AP3332" s="575"/>
      <c r="AQ3332" s="576"/>
      <c r="AR3332" s="577"/>
      <c r="AS3332" s="578"/>
      <c r="AT3332" s="627"/>
      <c r="AU3332" s="628"/>
      <c r="AV3332" s="629"/>
      <c r="AW3332" s="630"/>
      <c r="AX3332" s="577"/>
      <c r="AY3332" s="578"/>
      <c r="AZ3332" s="571"/>
      <c r="BA3332" s="572"/>
      <c r="BB3332" s="575"/>
      <c r="BC3332" s="576"/>
      <c r="BD3332" s="577"/>
      <c r="BE3332" s="578"/>
      <c r="BF3332" s="627"/>
      <c r="BG3332" s="628"/>
      <c r="BH3332" s="629"/>
      <c r="BI3332" s="630"/>
      <c r="BJ3332" s="577"/>
      <c r="BK3332" s="578"/>
      <c r="BL3332" s="605"/>
      <c r="BM3332" s="606"/>
      <c r="BN3332" s="607"/>
      <c r="BO3332" s="588"/>
      <c r="BP3332" s="556"/>
      <c r="BQ3332" s="556"/>
      <c r="BR3332" s="65"/>
      <c r="BS3332" s="65"/>
      <c r="BT3332" s="268"/>
    </row>
    <row r="3333" spans="1:72" ht="21.75" hidden="1" customHeight="1" x14ac:dyDescent="0.25">
      <c r="A3333" s="268"/>
      <c r="B3333" s="678" t="str">
        <f>IF(ROSTER!B$26="","",ROSTER!B$26)</f>
        <v/>
      </c>
      <c r="C3333" s="669" t="str">
        <f>IF(ROSTER!C$26="","",ROSTER!C$26)</f>
        <v/>
      </c>
      <c r="D3333" s="670"/>
      <c r="E3333" s="667"/>
      <c r="F3333" s="680">
        <f>IF(E3333="y",1,IF(E3333="S",1,0))</f>
        <v>0</v>
      </c>
      <c r="G3333" s="663">
        <f>IF(E3333="S",1,0)</f>
        <v>0</v>
      </c>
      <c r="H3333" s="583"/>
      <c r="I3333" s="584"/>
      <c r="J3333" s="569"/>
      <c r="K3333" s="570"/>
      <c r="L3333" s="573"/>
      <c r="M3333" s="574"/>
      <c r="N3333" s="579">
        <f>L3333+J3333</f>
        <v>0</v>
      </c>
      <c r="O3333" s="580"/>
      <c r="P3333" s="569"/>
      <c r="Q3333" s="570"/>
      <c r="R3333" s="573"/>
      <c r="S3333" s="574"/>
      <c r="T3333" s="579">
        <f>R3333-P3333</f>
        <v>0</v>
      </c>
      <c r="U3333" s="580"/>
      <c r="V3333" s="583"/>
      <c r="W3333" s="584"/>
      <c r="X3333" s="569"/>
      <c r="Y3333" s="584"/>
      <c r="Z3333" s="569"/>
      <c r="AA3333" s="584"/>
      <c r="AB3333" s="569"/>
      <c r="AC3333" s="570"/>
      <c r="AD3333" s="573"/>
      <c r="AE3333" s="574"/>
      <c r="AF3333" s="557">
        <f>IF(AB3333=0,0,(AD3333/AB3333)*100)</f>
        <v>0</v>
      </c>
      <c r="AG3333" s="558"/>
      <c r="AH3333" s="569"/>
      <c r="AI3333" s="570"/>
      <c r="AJ3333" s="573"/>
      <c r="AK3333" s="574"/>
      <c r="AL3333" s="557">
        <f>IF(AH3333=0,0,(AJ3333/AH3333)*100)</f>
        <v>0</v>
      </c>
      <c r="AM3333" s="558"/>
      <c r="AN3333" s="569"/>
      <c r="AO3333" s="570"/>
      <c r="AP3333" s="573"/>
      <c r="AQ3333" s="574"/>
      <c r="AR3333" s="557">
        <f>IF(AN3333=0,0,(AP3333/AN3333)*100)</f>
        <v>0</v>
      </c>
      <c r="AS3333" s="558"/>
      <c r="AT3333" s="561">
        <f>AB3333+AH3333+AN3333</f>
        <v>0</v>
      </c>
      <c r="AU3333" s="562"/>
      <c r="AV3333" s="565">
        <f>AD3333+AJ3333+AP3333</f>
        <v>0</v>
      </c>
      <c r="AW3333" s="566"/>
      <c r="AX3333" s="557">
        <f>IF(AT3333=0,0,(AV3333/AT3333)*100)</f>
        <v>0</v>
      </c>
      <c r="AY3333" s="558"/>
      <c r="AZ3333" s="569"/>
      <c r="BA3333" s="570"/>
      <c r="BB3333" s="573"/>
      <c r="BC3333" s="574"/>
      <c r="BD3333" s="557">
        <f>IF(AZ3333=0,0,(BB3333/AZ3333)*100)</f>
        <v>0</v>
      </c>
      <c r="BE3333" s="558"/>
      <c r="BF3333" s="561">
        <f>AT3333+AZ3333</f>
        <v>0</v>
      </c>
      <c r="BG3333" s="562"/>
      <c r="BH3333" s="565">
        <f>AV3333+BB3333</f>
        <v>0</v>
      </c>
      <c r="BI3333" s="566"/>
      <c r="BJ3333" s="557">
        <f>IF(BF3333=0,0,(BH3333/BF3333)*100)</f>
        <v>0</v>
      </c>
      <c r="BK3333" s="558"/>
      <c r="BL3333" s="602">
        <f>(AD3333*2)+(AJ3333*2)+(AP3333*3)+BB3333</f>
        <v>0</v>
      </c>
      <c r="BM3333" s="603"/>
      <c r="BN3333" s="604"/>
      <c r="BO3333" s="587">
        <f t="shared" ref="BO3333" si="2965">IF(BQ3333=0,0,50*BP3333/BQ3333)</f>
        <v>0</v>
      </c>
      <c r="BP3333" s="555">
        <f>(BL3333*BS$11)+(N3333*BS$12)+(X3333*BS$13)+(R3333*BS$14)+(V3333*BS$15)+(Z3333*BS$16)</f>
        <v>0</v>
      </c>
      <c r="BQ3333" s="555">
        <f>((AZ3333-BB3333)*BS$18)+((AT3333-AV3333)*BS$17)+(H3333*BS$19)+(P3333*BS$20)</f>
        <v>0</v>
      </c>
      <c r="BR3333" s="65"/>
      <c r="BS3333" s="65"/>
      <c r="BT3333" s="268"/>
    </row>
    <row r="3334" spans="1:72" ht="21.75" hidden="1" customHeight="1" x14ac:dyDescent="0.25">
      <c r="A3334" s="268"/>
      <c r="B3334" s="679"/>
      <c r="C3334" s="690" t="str">
        <f>IF(ROSTER!D$26="","",ROSTER!D$26)</f>
        <v/>
      </c>
      <c r="D3334" s="691"/>
      <c r="E3334" s="668"/>
      <c r="F3334" s="681"/>
      <c r="G3334" s="664"/>
      <c r="H3334" s="585"/>
      <c r="I3334" s="586"/>
      <c r="J3334" s="571"/>
      <c r="K3334" s="572"/>
      <c r="L3334" s="575"/>
      <c r="M3334" s="576"/>
      <c r="N3334" s="581" t="s">
        <v>16</v>
      </c>
      <c r="O3334" s="582"/>
      <c r="P3334" s="571"/>
      <c r="Q3334" s="572"/>
      <c r="R3334" s="575"/>
      <c r="S3334" s="576"/>
      <c r="T3334" s="581" t="s">
        <v>16</v>
      </c>
      <c r="U3334" s="582"/>
      <c r="V3334" s="585"/>
      <c r="W3334" s="586"/>
      <c r="X3334" s="571"/>
      <c r="Y3334" s="586"/>
      <c r="Z3334" s="571"/>
      <c r="AA3334" s="586"/>
      <c r="AB3334" s="571"/>
      <c r="AC3334" s="572"/>
      <c r="AD3334" s="575"/>
      <c r="AE3334" s="576"/>
      <c r="AF3334" s="577"/>
      <c r="AG3334" s="578"/>
      <c r="AH3334" s="571"/>
      <c r="AI3334" s="572"/>
      <c r="AJ3334" s="575"/>
      <c r="AK3334" s="576"/>
      <c r="AL3334" s="577"/>
      <c r="AM3334" s="578"/>
      <c r="AN3334" s="571"/>
      <c r="AO3334" s="572"/>
      <c r="AP3334" s="575"/>
      <c r="AQ3334" s="576"/>
      <c r="AR3334" s="577"/>
      <c r="AS3334" s="578"/>
      <c r="AT3334" s="627"/>
      <c r="AU3334" s="628"/>
      <c r="AV3334" s="629"/>
      <c r="AW3334" s="630"/>
      <c r="AX3334" s="577"/>
      <c r="AY3334" s="578"/>
      <c r="AZ3334" s="571"/>
      <c r="BA3334" s="572"/>
      <c r="BB3334" s="575"/>
      <c r="BC3334" s="576"/>
      <c r="BD3334" s="577"/>
      <c r="BE3334" s="578"/>
      <c r="BF3334" s="627"/>
      <c r="BG3334" s="628"/>
      <c r="BH3334" s="629"/>
      <c r="BI3334" s="630"/>
      <c r="BJ3334" s="577"/>
      <c r="BK3334" s="578"/>
      <c r="BL3334" s="605"/>
      <c r="BM3334" s="606"/>
      <c r="BN3334" s="607"/>
      <c r="BO3334" s="588"/>
      <c r="BP3334" s="556"/>
      <c r="BQ3334" s="556"/>
      <c r="BR3334" s="65"/>
      <c r="BS3334" s="65"/>
      <c r="BT3334" s="268"/>
    </row>
    <row r="3335" spans="1:72" ht="21.75" hidden="1" customHeight="1" x14ac:dyDescent="0.25">
      <c r="A3335" s="268"/>
      <c r="B3335" s="678" t="str">
        <f>IF(ROSTER!B$28="","",ROSTER!B$28)</f>
        <v/>
      </c>
      <c r="C3335" s="669" t="str">
        <f>IF(ROSTER!C$28="","",ROSTER!C$28)</f>
        <v/>
      </c>
      <c r="D3335" s="670"/>
      <c r="E3335" s="667"/>
      <c r="F3335" s="680">
        <f>IF(E3335="y",1,IF(E3335="S",1,0))</f>
        <v>0</v>
      </c>
      <c r="G3335" s="663">
        <f>IF(E3335="S",1,0)</f>
        <v>0</v>
      </c>
      <c r="H3335" s="583"/>
      <c r="I3335" s="584"/>
      <c r="J3335" s="569"/>
      <c r="K3335" s="570"/>
      <c r="L3335" s="573"/>
      <c r="M3335" s="574"/>
      <c r="N3335" s="579">
        <f>L3335+J3335</f>
        <v>0</v>
      </c>
      <c r="O3335" s="580"/>
      <c r="P3335" s="569"/>
      <c r="Q3335" s="570"/>
      <c r="R3335" s="573"/>
      <c r="S3335" s="574"/>
      <c r="T3335" s="579">
        <f>R3335-P3335</f>
        <v>0</v>
      </c>
      <c r="U3335" s="580"/>
      <c r="V3335" s="583"/>
      <c r="W3335" s="584"/>
      <c r="X3335" s="569"/>
      <c r="Y3335" s="584"/>
      <c r="Z3335" s="569"/>
      <c r="AA3335" s="584"/>
      <c r="AB3335" s="569"/>
      <c r="AC3335" s="570"/>
      <c r="AD3335" s="573"/>
      <c r="AE3335" s="574"/>
      <c r="AF3335" s="557">
        <f>IF(AB3335=0,0,(AD3335/AB3335)*100)</f>
        <v>0</v>
      </c>
      <c r="AG3335" s="558"/>
      <c r="AH3335" s="569"/>
      <c r="AI3335" s="570"/>
      <c r="AJ3335" s="573"/>
      <c r="AK3335" s="574"/>
      <c r="AL3335" s="557">
        <f>IF(AH3335=0,0,(AJ3335/AH3335)*100)</f>
        <v>0</v>
      </c>
      <c r="AM3335" s="558"/>
      <c r="AN3335" s="569"/>
      <c r="AO3335" s="570"/>
      <c r="AP3335" s="573"/>
      <c r="AQ3335" s="574"/>
      <c r="AR3335" s="557">
        <f>IF(AN3335=0,0,(AP3335/AN3335)*100)</f>
        <v>0</v>
      </c>
      <c r="AS3335" s="558"/>
      <c r="AT3335" s="561">
        <f>AB3335+AH3335+AN3335</f>
        <v>0</v>
      </c>
      <c r="AU3335" s="562"/>
      <c r="AV3335" s="565">
        <f>AD3335+AJ3335+AP3335</f>
        <v>0</v>
      </c>
      <c r="AW3335" s="566"/>
      <c r="AX3335" s="557">
        <f>IF(AT3335=0,0,(AV3335/AT3335)*100)</f>
        <v>0</v>
      </c>
      <c r="AY3335" s="558"/>
      <c r="AZ3335" s="569"/>
      <c r="BA3335" s="570"/>
      <c r="BB3335" s="573"/>
      <c r="BC3335" s="574"/>
      <c r="BD3335" s="557">
        <f>IF(AZ3335=0,0,(BB3335/AZ3335)*100)</f>
        <v>0</v>
      </c>
      <c r="BE3335" s="558"/>
      <c r="BF3335" s="561">
        <f>AT3335+AZ3335</f>
        <v>0</v>
      </c>
      <c r="BG3335" s="562"/>
      <c r="BH3335" s="565">
        <f>AV3335+BB3335</f>
        <v>0</v>
      </c>
      <c r="BI3335" s="566"/>
      <c r="BJ3335" s="557">
        <f>IF(BF3335=0,0,(BH3335/BF3335)*100)</f>
        <v>0</v>
      </c>
      <c r="BK3335" s="558"/>
      <c r="BL3335" s="602">
        <f>(AD3335*2)+(AJ3335*2)+(AP3335*3)+BB3335</f>
        <v>0</v>
      </c>
      <c r="BM3335" s="603"/>
      <c r="BN3335" s="604"/>
      <c r="BO3335" s="587">
        <f t="shared" ref="BO3335" si="2966">IF(BQ3335=0,0,50*BP3335/BQ3335)</f>
        <v>0</v>
      </c>
      <c r="BP3335" s="555">
        <f>(BL3335*BS$11)+(N3335*BS$12)+(X3335*BS$13)+(R3335*BS$14)+(V3335*BS$15)+(Z3335*BS$16)</f>
        <v>0</v>
      </c>
      <c r="BQ3335" s="555">
        <f>((AZ3335-BB3335)*BS$18)+((AT3335-AV3335)*BS$17)+(H3335*BS$19)+(P3335*BS$20)</f>
        <v>0</v>
      </c>
      <c r="BR3335" s="65"/>
      <c r="BS3335" s="65"/>
      <c r="BT3335" s="268"/>
    </row>
    <row r="3336" spans="1:72" ht="21.75" hidden="1" customHeight="1" x14ac:dyDescent="0.25">
      <c r="A3336" s="268"/>
      <c r="B3336" s="679"/>
      <c r="C3336" s="690" t="str">
        <f>IF(ROSTER!D$28="","",ROSTER!D$28)</f>
        <v/>
      </c>
      <c r="D3336" s="691"/>
      <c r="E3336" s="668"/>
      <c r="F3336" s="681"/>
      <c r="G3336" s="664"/>
      <c r="H3336" s="585"/>
      <c r="I3336" s="586"/>
      <c r="J3336" s="571"/>
      <c r="K3336" s="572"/>
      <c r="L3336" s="575"/>
      <c r="M3336" s="576"/>
      <c r="N3336" s="581" t="s">
        <v>16</v>
      </c>
      <c r="O3336" s="582"/>
      <c r="P3336" s="571"/>
      <c r="Q3336" s="572"/>
      <c r="R3336" s="575"/>
      <c r="S3336" s="576"/>
      <c r="T3336" s="581" t="s">
        <v>16</v>
      </c>
      <c r="U3336" s="582"/>
      <c r="V3336" s="585"/>
      <c r="W3336" s="586"/>
      <c r="X3336" s="571"/>
      <c r="Y3336" s="586"/>
      <c r="Z3336" s="571"/>
      <c r="AA3336" s="586"/>
      <c r="AB3336" s="571"/>
      <c r="AC3336" s="572"/>
      <c r="AD3336" s="575"/>
      <c r="AE3336" s="576"/>
      <c r="AF3336" s="577"/>
      <c r="AG3336" s="578"/>
      <c r="AH3336" s="571"/>
      <c r="AI3336" s="572"/>
      <c r="AJ3336" s="575"/>
      <c r="AK3336" s="576"/>
      <c r="AL3336" s="577"/>
      <c r="AM3336" s="578"/>
      <c r="AN3336" s="571"/>
      <c r="AO3336" s="572"/>
      <c r="AP3336" s="575"/>
      <c r="AQ3336" s="576"/>
      <c r="AR3336" s="577"/>
      <c r="AS3336" s="578"/>
      <c r="AT3336" s="627"/>
      <c r="AU3336" s="628"/>
      <c r="AV3336" s="629"/>
      <c r="AW3336" s="630"/>
      <c r="AX3336" s="577"/>
      <c r="AY3336" s="578"/>
      <c r="AZ3336" s="571"/>
      <c r="BA3336" s="572"/>
      <c r="BB3336" s="575"/>
      <c r="BC3336" s="576"/>
      <c r="BD3336" s="577"/>
      <c r="BE3336" s="578"/>
      <c r="BF3336" s="627"/>
      <c r="BG3336" s="628"/>
      <c r="BH3336" s="629"/>
      <c r="BI3336" s="630"/>
      <c r="BJ3336" s="577"/>
      <c r="BK3336" s="578"/>
      <c r="BL3336" s="605"/>
      <c r="BM3336" s="606"/>
      <c r="BN3336" s="607"/>
      <c r="BO3336" s="588"/>
      <c r="BP3336" s="556"/>
      <c r="BQ3336" s="556"/>
      <c r="BR3336" s="65"/>
      <c r="BS3336" s="65"/>
      <c r="BT3336" s="268"/>
    </row>
    <row r="3337" spans="1:72" ht="21.75" hidden="1" customHeight="1" x14ac:dyDescent="0.25">
      <c r="A3337" s="268"/>
      <c r="B3337" s="678" t="str">
        <f>IF(ROSTER!B$30="","",ROSTER!B$30)</f>
        <v/>
      </c>
      <c r="C3337" s="669" t="str">
        <f>IF(ROSTER!C$30="","",ROSTER!C$30)</f>
        <v/>
      </c>
      <c r="D3337" s="670"/>
      <c r="E3337" s="667"/>
      <c r="F3337" s="680">
        <f>IF(E3337="y",1,IF(E3337="S",1,0))</f>
        <v>0</v>
      </c>
      <c r="G3337" s="663">
        <f>IF(E3337="S",1,0)</f>
        <v>0</v>
      </c>
      <c r="H3337" s="583"/>
      <c r="I3337" s="584"/>
      <c r="J3337" s="569"/>
      <c r="K3337" s="570"/>
      <c r="L3337" s="573"/>
      <c r="M3337" s="574"/>
      <c r="N3337" s="579">
        <f>L3337+J3337</f>
        <v>0</v>
      </c>
      <c r="O3337" s="580"/>
      <c r="P3337" s="569"/>
      <c r="Q3337" s="570"/>
      <c r="R3337" s="573"/>
      <c r="S3337" s="574"/>
      <c r="T3337" s="579">
        <f>R3337-P3337</f>
        <v>0</v>
      </c>
      <c r="U3337" s="580"/>
      <c r="V3337" s="583"/>
      <c r="W3337" s="584"/>
      <c r="X3337" s="569"/>
      <c r="Y3337" s="584"/>
      <c r="Z3337" s="569"/>
      <c r="AA3337" s="584"/>
      <c r="AB3337" s="569"/>
      <c r="AC3337" s="570"/>
      <c r="AD3337" s="573"/>
      <c r="AE3337" s="574"/>
      <c r="AF3337" s="557">
        <f>IF(AB3337=0,0,(AD3337/AB3337)*100)</f>
        <v>0</v>
      </c>
      <c r="AG3337" s="558"/>
      <c r="AH3337" s="569"/>
      <c r="AI3337" s="570"/>
      <c r="AJ3337" s="573"/>
      <c r="AK3337" s="574"/>
      <c r="AL3337" s="557">
        <f>IF(AH3337=0,0,(AJ3337/AH3337)*100)</f>
        <v>0</v>
      </c>
      <c r="AM3337" s="558"/>
      <c r="AN3337" s="569"/>
      <c r="AO3337" s="570"/>
      <c r="AP3337" s="573"/>
      <c r="AQ3337" s="574"/>
      <c r="AR3337" s="557">
        <f>IF(AN3337=0,0,(AP3337/AN3337)*100)</f>
        <v>0</v>
      </c>
      <c r="AS3337" s="558"/>
      <c r="AT3337" s="561">
        <f>AB3337+AH3337+AN3337</f>
        <v>0</v>
      </c>
      <c r="AU3337" s="562"/>
      <c r="AV3337" s="565">
        <f>AD3337+AJ3337+AP3337</f>
        <v>0</v>
      </c>
      <c r="AW3337" s="566"/>
      <c r="AX3337" s="557">
        <f>IF(AT3337=0,0,(AV3337/AT3337)*100)</f>
        <v>0</v>
      </c>
      <c r="AY3337" s="558"/>
      <c r="AZ3337" s="569"/>
      <c r="BA3337" s="570"/>
      <c r="BB3337" s="573"/>
      <c r="BC3337" s="574"/>
      <c r="BD3337" s="557">
        <f>IF(AZ3337=0,0,(BB3337/AZ3337)*100)</f>
        <v>0</v>
      </c>
      <c r="BE3337" s="558"/>
      <c r="BF3337" s="561">
        <f>AT3337+AZ3337</f>
        <v>0</v>
      </c>
      <c r="BG3337" s="562"/>
      <c r="BH3337" s="565">
        <f>AV3337+BB3337</f>
        <v>0</v>
      </c>
      <c r="BI3337" s="566"/>
      <c r="BJ3337" s="557">
        <f>IF(BF3337=0,0,(BH3337/BF3337)*100)</f>
        <v>0</v>
      </c>
      <c r="BK3337" s="558"/>
      <c r="BL3337" s="602">
        <f>(AD3337*2)+(AJ3337*2)+(AP3337*3)+BB3337</f>
        <v>0</v>
      </c>
      <c r="BM3337" s="603"/>
      <c r="BN3337" s="604"/>
      <c r="BO3337" s="587">
        <f t="shared" ref="BO3337" si="2967">IF(BQ3337=0,0,50*BP3337/BQ3337)</f>
        <v>0</v>
      </c>
      <c r="BP3337" s="555">
        <f>(BL3337*BS$11)+(N3337*BS$12)+(X3337*BS$13)+(R3337*BS$14)+(V3337*BS$15)+(Z3337*BS$16)</f>
        <v>0</v>
      </c>
      <c r="BQ3337" s="555">
        <f>((AZ3337-BB3337)*BS$18)+((AT3337-AV3337)*BS$17)+(H3337*BS$19)+(P3337*BS$20)</f>
        <v>0</v>
      </c>
      <c r="BR3337" s="65"/>
      <c r="BS3337" s="65"/>
      <c r="BT3337" s="268"/>
    </row>
    <row r="3338" spans="1:72" ht="21.75" hidden="1" customHeight="1" x14ac:dyDescent="0.25">
      <c r="A3338" s="268"/>
      <c r="B3338" s="679"/>
      <c r="C3338" s="690" t="str">
        <f>IF(ROSTER!D$30="","",ROSTER!D$30)</f>
        <v/>
      </c>
      <c r="D3338" s="691"/>
      <c r="E3338" s="668"/>
      <c r="F3338" s="681"/>
      <c r="G3338" s="664"/>
      <c r="H3338" s="585"/>
      <c r="I3338" s="586"/>
      <c r="J3338" s="571"/>
      <c r="K3338" s="572"/>
      <c r="L3338" s="575"/>
      <c r="M3338" s="576"/>
      <c r="N3338" s="581" t="s">
        <v>16</v>
      </c>
      <c r="O3338" s="582"/>
      <c r="P3338" s="571"/>
      <c r="Q3338" s="572"/>
      <c r="R3338" s="575"/>
      <c r="S3338" s="576"/>
      <c r="T3338" s="581" t="s">
        <v>16</v>
      </c>
      <c r="U3338" s="582"/>
      <c r="V3338" s="585"/>
      <c r="W3338" s="586"/>
      <c r="X3338" s="571"/>
      <c r="Y3338" s="586"/>
      <c r="Z3338" s="571"/>
      <c r="AA3338" s="586"/>
      <c r="AB3338" s="571"/>
      <c r="AC3338" s="572"/>
      <c r="AD3338" s="575"/>
      <c r="AE3338" s="576"/>
      <c r="AF3338" s="577"/>
      <c r="AG3338" s="578"/>
      <c r="AH3338" s="571"/>
      <c r="AI3338" s="572"/>
      <c r="AJ3338" s="575"/>
      <c r="AK3338" s="576"/>
      <c r="AL3338" s="577"/>
      <c r="AM3338" s="578"/>
      <c r="AN3338" s="571"/>
      <c r="AO3338" s="572"/>
      <c r="AP3338" s="575"/>
      <c r="AQ3338" s="576"/>
      <c r="AR3338" s="577"/>
      <c r="AS3338" s="578"/>
      <c r="AT3338" s="627"/>
      <c r="AU3338" s="628"/>
      <c r="AV3338" s="629"/>
      <c r="AW3338" s="630"/>
      <c r="AX3338" s="577"/>
      <c r="AY3338" s="578"/>
      <c r="AZ3338" s="571"/>
      <c r="BA3338" s="572"/>
      <c r="BB3338" s="575"/>
      <c r="BC3338" s="576"/>
      <c r="BD3338" s="577"/>
      <c r="BE3338" s="578"/>
      <c r="BF3338" s="627"/>
      <c r="BG3338" s="628"/>
      <c r="BH3338" s="629"/>
      <c r="BI3338" s="630"/>
      <c r="BJ3338" s="577"/>
      <c r="BK3338" s="578"/>
      <c r="BL3338" s="605"/>
      <c r="BM3338" s="606"/>
      <c r="BN3338" s="607"/>
      <c r="BO3338" s="588"/>
      <c r="BP3338" s="556"/>
      <c r="BQ3338" s="556"/>
      <c r="BR3338" s="65"/>
      <c r="BS3338" s="65"/>
      <c r="BT3338" s="268"/>
    </row>
    <row r="3339" spans="1:72" ht="21.75" hidden="1" customHeight="1" x14ac:dyDescent="0.25">
      <c r="A3339" s="268"/>
      <c r="B3339" s="678" t="str">
        <f>IF(ROSTER!B$32="","",ROSTER!B$32)</f>
        <v/>
      </c>
      <c r="C3339" s="669" t="str">
        <f>IF(ROSTER!C$32="","",ROSTER!C$32)</f>
        <v/>
      </c>
      <c r="D3339" s="670"/>
      <c r="E3339" s="667"/>
      <c r="F3339" s="680">
        <f>IF(E3339="y",1,IF(E3339="S",1,0))</f>
        <v>0</v>
      </c>
      <c r="G3339" s="663">
        <f>IF(E3339="S",1,0)</f>
        <v>0</v>
      </c>
      <c r="H3339" s="583"/>
      <c r="I3339" s="584"/>
      <c r="J3339" s="569"/>
      <c r="K3339" s="570"/>
      <c r="L3339" s="573"/>
      <c r="M3339" s="574"/>
      <c r="N3339" s="579">
        <f>L3339+J3339</f>
        <v>0</v>
      </c>
      <c r="O3339" s="580"/>
      <c r="P3339" s="569"/>
      <c r="Q3339" s="570"/>
      <c r="R3339" s="573"/>
      <c r="S3339" s="574"/>
      <c r="T3339" s="579">
        <f>R3339-P3339</f>
        <v>0</v>
      </c>
      <c r="U3339" s="580"/>
      <c r="V3339" s="583"/>
      <c r="W3339" s="584"/>
      <c r="X3339" s="569"/>
      <c r="Y3339" s="584"/>
      <c r="Z3339" s="569"/>
      <c r="AA3339" s="584"/>
      <c r="AB3339" s="569"/>
      <c r="AC3339" s="570"/>
      <c r="AD3339" s="573"/>
      <c r="AE3339" s="574"/>
      <c r="AF3339" s="557">
        <f>IF(AB3339=0,0,(AD3339/AB3339)*100)</f>
        <v>0</v>
      </c>
      <c r="AG3339" s="558"/>
      <c r="AH3339" s="569"/>
      <c r="AI3339" s="570"/>
      <c r="AJ3339" s="573"/>
      <c r="AK3339" s="574"/>
      <c r="AL3339" s="557">
        <f>IF(AH3339=0,0,(AJ3339/AH3339)*100)</f>
        <v>0</v>
      </c>
      <c r="AM3339" s="558"/>
      <c r="AN3339" s="569"/>
      <c r="AO3339" s="570"/>
      <c r="AP3339" s="573"/>
      <c r="AQ3339" s="574"/>
      <c r="AR3339" s="557">
        <f>IF(AN3339=0,0,(AP3339/AN3339)*100)</f>
        <v>0</v>
      </c>
      <c r="AS3339" s="558"/>
      <c r="AT3339" s="561">
        <f>AB3339+AH3339+AN3339</f>
        <v>0</v>
      </c>
      <c r="AU3339" s="562"/>
      <c r="AV3339" s="565">
        <f>AD3339+AJ3339+AP3339</f>
        <v>0</v>
      </c>
      <c r="AW3339" s="566"/>
      <c r="AX3339" s="557">
        <f>IF(AT3339=0,0,(AV3339/AT3339)*100)</f>
        <v>0</v>
      </c>
      <c r="AY3339" s="558"/>
      <c r="AZ3339" s="569"/>
      <c r="BA3339" s="570"/>
      <c r="BB3339" s="573"/>
      <c r="BC3339" s="574"/>
      <c r="BD3339" s="557">
        <f>IF(AZ3339=0,0,(BB3339/AZ3339)*100)</f>
        <v>0</v>
      </c>
      <c r="BE3339" s="558"/>
      <c r="BF3339" s="561">
        <f>AT3339+AZ3339</f>
        <v>0</v>
      </c>
      <c r="BG3339" s="562"/>
      <c r="BH3339" s="565">
        <f>AV3339+BB3339</f>
        <v>0</v>
      </c>
      <c r="BI3339" s="566"/>
      <c r="BJ3339" s="557">
        <f>IF(BF3339=0,0,(BH3339/BF3339)*100)</f>
        <v>0</v>
      </c>
      <c r="BK3339" s="558"/>
      <c r="BL3339" s="602">
        <f>(AD3339*2)+(AJ3339*2)+(AP3339*3)+BB3339</f>
        <v>0</v>
      </c>
      <c r="BM3339" s="603"/>
      <c r="BN3339" s="604"/>
      <c r="BO3339" s="587">
        <f t="shared" ref="BO3339" si="2968">IF(BQ3339=0,0,50*BP3339/BQ3339)</f>
        <v>0</v>
      </c>
      <c r="BP3339" s="555">
        <f>(BL3339*BS$11)+(N3339*BS$12)+(X3339*BS$13)+(R3339*BS$14)+(V3339*BS$15)+(Z3339*BS$16)</f>
        <v>0</v>
      </c>
      <c r="BQ3339" s="555">
        <f>((AZ3339-BB3339)*BS$18)+((AT3339-AV3339)*BS$17)+(H3339*BS$19)+(P3339*BS$20)</f>
        <v>0</v>
      </c>
      <c r="BR3339" s="65"/>
      <c r="BS3339" s="65"/>
      <c r="BT3339" s="268"/>
    </row>
    <row r="3340" spans="1:72" ht="21.75" hidden="1" customHeight="1" x14ac:dyDescent="0.25">
      <c r="A3340" s="268"/>
      <c r="B3340" s="679"/>
      <c r="C3340" s="690" t="str">
        <f>IF(ROSTER!D$32="","",ROSTER!D$32)</f>
        <v/>
      </c>
      <c r="D3340" s="691"/>
      <c r="E3340" s="668"/>
      <c r="F3340" s="681"/>
      <c r="G3340" s="664"/>
      <c r="H3340" s="585"/>
      <c r="I3340" s="586"/>
      <c r="J3340" s="571"/>
      <c r="K3340" s="572"/>
      <c r="L3340" s="575"/>
      <c r="M3340" s="576"/>
      <c r="N3340" s="581" t="s">
        <v>16</v>
      </c>
      <c r="O3340" s="582"/>
      <c r="P3340" s="571"/>
      <c r="Q3340" s="572"/>
      <c r="R3340" s="575"/>
      <c r="S3340" s="576"/>
      <c r="T3340" s="581" t="s">
        <v>16</v>
      </c>
      <c r="U3340" s="582"/>
      <c r="V3340" s="585"/>
      <c r="W3340" s="586"/>
      <c r="X3340" s="571"/>
      <c r="Y3340" s="586"/>
      <c r="Z3340" s="571"/>
      <c r="AA3340" s="586"/>
      <c r="AB3340" s="571"/>
      <c r="AC3340" s="572"/>
      <c r="AD3340" s="575"/>
      <c r="AE3340" s="576"/>
      <c r="AF3340" s="577"/>
      <c r="AG3340" s="578"/>
      <c r="AH3340" s="571"/>
      <c r="AI3340" s="572"/>
      <c r="AJ3340" s="575"/>
      <c r="AK3340" s="576"/>
      <c r="AL3340" s="577"/>
      <c r="AM3340" s="578"/>
      <c r="AN3340" s="571"/>
      <c r="AO3340" s="572"/>
      <c r="AP3340" s="575"/>
      <c r="AQ3340" s="576"/>
      <c r="AR3340" s="577"/>
      <c r="AS3340" s="578"/>
      <c r="AT3340" s="627"/>
      <c r="AU3340" s="628"/>
      <c r="AV3340" s="629"/>
      <c r="AW3340" s="630"/>
      <c r="AX3340" s="577"/>
      <c r="AY3340" s="578"/>
      <c r="AZ3340" s="571"/>
      <c r="BA3340" s="572"/>
      <c r="BB3340" s="575"/>
      <c r="BC3340" s="576"/>
      <c r="BD3340" s="577"/>
      <c r="BE3340" s="578"/>
      <c r="BF3340" s="627"/>
      <c r="BG3340" s="628"/>
      <c r="BH3340" s="629"/>
      <c r="BI3340" s="630"/>
      <c r="BJ3340" s="577"/>
      <c r="BK3340" s="578"/>
      <c r="BL3340" s="605"/>
      <c r="BM3340" s="606"/>
      <c r="BN3340" s="607"/>
      <c r="BO3340" s="588"/>
      <c r="BP3340" s="556"/>
      <c r="BQ3340" s="556"/>
      <c r="BR3340" s="65"/>
      <c r="BS3340" s="65"/>
      <c r="BT3340" s="268"/>
    </row>
    <row r="3341" spans="1:72" ht="21.75" hidden="1" customHeight="1" x14ac:dyDescent="0.25">
      <c r="A3341" s="268"/>
      <c r="B3341" s="678" t="str">
        <f>IF(ROSTER!B$34="","",ROSTER!B$34)</f>
        <v/>
      </c>
      <c r="C3341" s="669" t="str">
        <f>IF(ROSTER!C$34="","",ROSTER!C$34)</f>
        <v/>
      </c>
      <c r="D3341" s="670"/>
      <c r="E3341" s="667"/>
      <c r="F3341" s="680">
        <f>IF(E3341="y",1,IF(E3341="S",1,0))</f>
        <v>0</v>
      </c>
      <c r="G3341" s="663">
        <f>IF(E3341="S",1,0)</f>
        <v>0</v>
      </c>
      <c r="H3341" s="583"/>
      <c r="I3341" s="584"/>
      <c r="J3341" s="569"/>
      <c r="K3341" s="570"/>
      <c r="L3341" s="573"/>
      <c r="M3341" s="574"/>
      <c r="N3341" s="579">
        <f>L3341+J3341</f>
        <v>0</v>
      </c>
      <c r="O3341" s="580"/>
      <c r="P3341" s="569"/>
      <c r="Q3341" s="570"/>
      <c r="R3341" s="573"/>
      <c r="S3341" s="574"/>
      <c r="T3341" s="579">
        <f>R3341-P3341</f>
        <v>0</v>
      </c>
      <c r="U3341" s="580"/>
      <c r="V3341" s="583"/>
      <c r="W3341" s="584"/>
      <c r="X3341" s="569"/>
      <c r="Y3341" s="584"/>
      <c r="Z3341" s="569"/>
      <c r="AA3341" s="584"/>
      <c r="AB3341" s="569"/>
      <c r="AC3341" s="570"/>
      <c r="AD3341" s="573"/>
      <c r="AE3341" s="574"/>
      <c r="AF3341" s="557">
        <f>IF(AB3341=0,0,(AD3341/AB3341)*100)</f>
        <v>0</v>
      </c>
      <c r="AG3341" s="558"/>
      <c r="AH3341" s="569"/>
      <c r="AI3341" s="570"/>
      <c r="AJ3341" s="573"/>
      <c r="AK3341" s="574"/>
      <c r="AL3341" s="557">
        <f>IF(AH3341=0,0,(AJ3341/AH3341)*100)</f>
        <v>0</v>
      </c>
      <c r="AM3341" s="558"/>
      <c r="AN3341" s="569"/>
      <c r="AO3341" s="570"/>
      <c r="AP3341" s="573"/>
      <c r="AQ3341" s="574"/>
      <c r="AR3341" s="557">
        <f>IF(AN3341=0,0,(AP3341/AN3341)*100)</f>
        <v>0</v>
      </c>
      <c r="AS3341" s="558"/>
      <c r="AT3341" s="561">
        <f>AB3341+AH3341+AN3341</f>
        <v>0</v>
      </c>
      <c r="AU3341" s="562"/>
      <c r="AV3341" s="565">
        <f>AD3341+AJ3341+AP3341</f>
        <v>0</v>
      </c>
      <c r="AW3341" s="566"/>
      <c r="AX3341" s="557">
        <f>IF(AT3341=0,0,(AV3341/AT3341)*100)</f>
        <v>0</v>
      </c>
      <c r="AY3341" s="558"/>
      <c r="AZ3341" s="569"/>
      <c r="BA3341" s="570"/>
      <c r="BB3341" s="573"/>
      <c r="BC3341" s="574"/>
      <c r="BD3341" s="557">
        <f>IF(AZ3341=0,0,(BB3341/AZ3341)*100)</f>
        <v>0</v>
      </c>
      <c r="BE3341" s="558"/>
      <c r="BF3341" s="561">
        <f>AT3341+AZ3341</f>
        <v>0</v>
      </c>
      <c r="BG3341" s="562"/>
      <c r="BH3341" s="565">
        <f>AV3341+BB3341</f>
        <v>0</v>
      </c>
      <c r="BI3341" s="566"/>
      <c r="BJ3341" s="557">
        <f>IF(BF3341=0,0,(BH3341/BF3341)*100)</f>
        <v>0</v>
      </c>
      <c r="BK3341" s="558"/>
      <c r="BL3341" s="602">
        <f>(AD3341*2)+(AJ3341*2)+(AP3341*3)+BB3341</f>
        <v>0</v>
      </c>
      <c r="BM3341" s="603"/>
      <c r="BN3341" s="604"/>
      <c r="BO3341" s="587">
        <f t="shared" ref="BO3341" si="2969">IF(BQ3341=0,0,50*BP3341/BQ3341)</f>
        <v>0</v>
      </c>
      <c r="BP3341" s="555">
        <f>(BL3341*BS$11)+(N3341*BS$12)+(X3341*BS$13)+(R3341*BS$14)+(V3341*BS$15)+(Z3341*BS$16)</f>
        <v>0</v>
      </c>
      <c r="BQ3341" s="555">
        <f>((AZ3341-BB3341)*BS$18)+((AT3341-AV3341)*BS$17)+(H3341*BS$19)+(P3341*BS$20)</f>
        <v>0</v>
      </c>
      <c r="BR3341" s="65"/>
      <c r="BS3341" s="65"/>
      <c r="BT3341" s="268"/>
    </row>
    <row r="3342" spans="1:72" ht="21.75" hidden="1" customHeight="1" x14ac:dyDescent="0.25">
      <c r="A3342" s="268"/>
      <c r="B3342" s="679"/>
      <c r="C3342" s="690" t="str">
        <f>IF(ROSTER!D$34="","",ROSTER!D$34)</f>
        <v/>
      </c>
      <c r="D3342" s="691"/>
      <c r="E3342" s="668"/>
      <c r="F3342" s="681"/>
      <c r="G3342" s="664"/>
      <c r="H3342" s="585"/>
      <c r="I3342" s="586"/>
      <c r="J3342" s="571"/>
      <c r="K3342" s="572"/>
      <c r="L3342" s="575"/>
      <c r="M3342" s="576"/>
      <c r="N3342" s="581" t="s">
        <v>16</v>
      </c>
      <c r="O3342" s="582"/>
      <c r="P3342" s="571"/>
      <c r="Q3342" s="572"/>
      <c r="R3342" s="575"/>
      <c r="S3342" s="576"/>
      <c r="T3342" s="581" t="s">
        <v>16</v>
      </c>
      <c r="U3342" s="582"/>
      <c r="V3342" s="585"/>
      <c r="W3342" s="586"/>
      <c r="X3342" s="571"/>
      <c r="Y3342" s="586"/>
      <c r="Z3342" s="571"/>
      <c r="AA3342" s="586"/>
      <c r="AB3342" s="571"/>
      <c r="AC3342" s="572"/>
      <c r="AD3342" s="575"/>
      <c r="AE3342" s="576"/>
      <c r="AF3342" s="577"/>
      <c r="AG3342" s="578"/>
      <c r="AH3342" s="571"/>
      <c r="AI3342" s="572"/>
      <c r="AJ3342" s="575"/>
      <c r="AK3342" s="576"/>
      <c r="AL3342" s="577"/>
      <c r="AM3342" s="578"/>
      <c r="AN3342" s="571"/>
      <c r="AO3342" s="572"/>
      <c r="AP3342" s="575"/>
      <c r="AQ3342" s="576"/>
      <c r="AR3342" s="577"/>
      <c r="AS3342" s="578"/>
      <c r="AT3342" s="627"/>
      <c r="AU3342" s="628"/>
      <c r="AV3342" s="629"/>
      <c r="AW3342" s="630"/>
      <c r="AX3342" s="577"/>
      <c r="AY3342" s="578"/>
      <c r="AZ3342" s="571"/>
      <c r="BA3342" s="572"/>
      <c r="BB3342" s="575"/>
      <c r="BC3342" s="576"/>
      <c r="BD3342" s="577"/>
      <c r="BE3342" s="578"/>
      <c r="BF3342" s="627"/>
      <c r="BG3342" s="628"/>
      <c r="BH3342" s="629"/>
      <c r="BI3342" s="630"/>
      <c r="BJ3342" s="577"/>
      <c r="BK3342" s="578"/>
      <c r="BL3342" s="605"/>
      <c r="BM3342" s="606"/>
      <c r="BN3342" s="607"/>
      <c r="BO3342" s="588"/>
      <c r="BP3342" s="556"/>
      <c r="BQ3342" s="556"/>
      <c r="BR3342" s="65"/>
      <c r="BS3342" s="65"/>
      <c r="BT3342" s="268"/>
    </row>
    <row r="3343" spans="1:72" ht="21.75" hidden="1" customHeight="1" x14ac:dyDescent="0.25">
      <c r="A3343" s="268"/>
      <c r="B3343" s="678" t="str">
        <f>IF(ROSTER!B$36="","",ROSTER!B$36)</f>
        <v/>
      </c>
      <c r="C3343" s="669" t="str">
        <f>IF(ROSTER!C$36="","",ROSTER!C$36)</f>
        <v/>
      </c>
      <c r="D3343" s="670"/>
      <c r="E3343" s="667"/>
      <c r="F3343" s="680">
        <f>IF(E3343="y",1,IF(E3343="S",1,0))</f>
        <v>0</v>
      </c>
      <c r="G3343" s="663">
        <f>IF(E3343="S",1,0)</f>
        <v>0</v>
      </c>
      <c r="H3343" s="583"/>
      <c r="I3343" s="584"/>
      <c r="J3343" s="569"/>
      <c r="K3343" s="570"/>
      <c r="L3343" s="573"/>
      <c r="M3343" s="574"/>
      <c r="N3343" s="579">
        <f>L3343+J3343</f>
        <v>0</v>
      </c>
      <c r="O3343" s="580"/>
      <c r="P3343" s="569"/>
      <c r="Q3343" s="570"/>
      <c r="R3343" s="573"/>
      <c r="S3343" s="574"/>
      <c r="T3343" s="579">
        <f>R3343-P3343</f>
        <v>0</v>
      </c>
      <c r="U3343" s="580"/>
      <c r="V3343" s="583"/>
      <c r="W3343" s="584"/>
      <c r="X3343" s="569"/>
      <c r="Y3343" s="584"/>
      <c r="Z3343" s="569"/>
      <c r="AA3343" s="584"/>
      <c r="AB3343" s="569"/>
      <c r="AC3343" s="570"/>
      <c r="AD3343" s="573"/>
      <c r="AE3343" s="574"/>
      <c r="AF3343" s="557">
        <f>IF(AB3343=0,0,(AD3343/AB3343)*100)</f>
        <v>0</v>
      </c>
      <c r="AG3343" s="558"/>
      <c r="AH3343" s="569"/>
      <c r="AI3343" s="570"/>
      <c r="AJ3343" s="573"/>
      <c r="AK3343" s="574"/>
      <c r="AL3343" s="557">
        <f>IF(AH3343=0,0,(AJ3343/AH3343)*100)</f>
        <v>0</v>
      </c>
      <c r="AM3343" s="558"/>
      <c r="AN3343" s="569"/>
      <c r="AO3343" s="570"/>
      <c r="AP3343" s="573"/>
      <c r="AQ3343" s="574"/>
      <c r="AR3343" s="557">
        <f>IF(AN3343=0,0,(AP3343/AN3343)*100)</f>
        <v>0</v>
      </c>
      <c r="AS3343" s="558"/>
      <c r="AT3343" s="561">
        <f>AB3343+AH3343+AN3343</f>
        <v>0</v>
      </c>
      <c r="AU3343" s="562"/>
      <c r="AV3343" s="565">
        <f>AD3343+AJ3343+AP3343</f>
        <v>0</v>
      </c>
      <c r="AW3343" s="566"/>
      <c r="AX3343" s="557">
        <f>IF(AT3343=0,0,(AV3343/AT3343)*100)</f>
        <v>0</v>
      </c>
      <c r="AY3343" s="558"/>
      <c r="AZ3343" s="569"/>
      <c r="BA3343" s="570"/>
      <c r="BB3343" s="573"/>
      <c r="BC3343" s="574"/>
      <c r="BD3343" s="557">
        <f>IF(AZ3343=0,0,(BB3343/AZ3343)*100)</f>
        <v>0</v>
      </c>
      <c r="BE3343" s="558"/>
      <c r="BF3343" s="561">
        <f>AT3343+AZ3343</f>
        <v>0</v>
      </c>
      <c r="BG3343" s="562"/>
      <c r="BH3343" s="565">
        <f>AV3343+BB3343</f>
        <v>0</v>
      </c>
      <c r="BI3343" s="566"/>
      <c r="BJ3343" s="557">
        <f>IF(BF3343=0,0,(BH3343/BF3343)*100)</f>
        <v>0</v>
      </c>
      <c r="BK3343" s="558"/>
      <c r="BL3343" s="602">
        <f>(AD3343*2)+(AJ3343*2)+(AP3343*3)+BB3343</f>
        <v>0</v>
      </c>
      <c r="BM3343" s="603"/>
      <c r="BN3343" s="604"/>
      <c r="BO3343" s="587">
        <f t="shared" ref="BO3343" si="2970">IF(BQ3343=0,0,50*BP3343/BQ3343)</f>
        <v>0</v>
      </c>
      <c r="BP3343" s="555">
        <f>(BL3343*BS$11)+(N3343*BS$12)+(X3343*BS$13)+(R3343*BS$14)+(V3343*BS$15)+(Z3343*BS$16)</f>
        <v>0</v>
      </c>
      <c r="BQ3343" s="555">
        <f>((AZ3343-BB3343)*BS$18)+((AT3343-AV3343)*BS$17)+(H3343*BS$19)+(P3343*BS$20)</f>
        <v>0</v>
      </c>
      <c r="BR3343" s="65"/>
      <c r="BS3343" s="65"/>
      <c r="BT3343" s="268"/>
    </row>
    <row r="3344" spans="1:72" ht="21.75" hidden="1" customHeight="1" x14ac:dyDescent="0.25">
      <c r="A3344" s="268"/>
      <c r="B3344" s="679"/>
      <c r="C3344" s="690" t="str">
        <f>IF(ROSTER!D$36="","",ROSTER!D$36)</f>
        <v/>
      </c>
      <c r="D3344" s="691"/>
      <c r="E3344" s="668"/>
      <c r="F3344" s="681"/>
      <c r="G3344" s="664"/>
      <c r="H3344" s="585"/>
      <c r="I3344" s="586"/>
      <c r="J3344" s="571"/>
      <c r="K3344" s="572"/>
      <c r="L3344" s="575"/>
      <c r="M3344" s="576"/>
      <c r="N3344" s="581" t="s">
        <v>16</v>
      </c>
      <c r="O3344" s="582"/>
      <c r="P3344" s="571"/>
      <c r="Q3344" s="572"/>
      <c r="R3344" s="575"/>
      <c r="S3344" s="576"/>
      <c r="T3344" s="581" t="s">
        <v>16</v>
      </c>
      <c r="U3344" s="582"/>
      <c r="V3344" s="585"/>
      <c r="W3344" s="586"/>
      <c r="X3344" s="571"/>
      <c r="Y3344" s="586"/>
      <c r="Z3344" s="571"/>
      <c r="AA3344" s="586"/>
      <c r="AB3344" s="571"/>
      <c r="AC3344" s="572"/>
      <c r="AD3344" s="575"/>
      <c r="AE3344" s="576"/>
      <c r="AF3344" s="577"/>
      <c r="AG3344" s="578"/>
      <c r="AH3344" s="571"/>
      <c r="AI3344" s="572"/>
      <c r="AJ3344" s="575"/>
      <c r="AK3344" s="576"/>
      <c r="AL3344" s="577"/>
      <c r="AM3344" s="578"/>
      <c r="AN3344" s="571"/>
      <c r="AO3344" s="572"/>
      <c r="AP3344" s="575"/>
      <c r="AQ3344" s="576"/>
      <c r="AR3344" s="577"/>
      <c r="AS3344" s="578"/>
      <c r="AT3344" s="627"/>
      <c r="AU3344" s="628"/>
      <c r="AV3344" s="629"/>
      <c r="AW3344" s="630"/>
      <c r="AX3344" s="577"/>
      <c r="AY3344" s="578"/>
      <c r="AZ3344" s="571"/>
      <c r="BA3344" s="572"/>
      <c r="BB3344" s="575"/>
      <c r="BC3344" s="576"/>
      <c r="BD3344" s="577"/>
      <c r="BE3344" s="578"/>
      <c r="BF3344" s="627"/>
      <c r="BG3344" s="628"/>
      <c r="BH3344" s="629"/>
      <c r="BI3344" s="630"/>
      <c r="BJ3344" s="577"/>
      <c r="BK3344" s="578"/>
      <c r="BL3344" s="605"/>
      <c r="BM3344" s="606"/>
      <c r="BN3344" s="607"/>
      <c r="BO3344" s="588"/>
      <c r="BP3344" s="556"/>
      <c r="BQ3344" s="556"/>
      <c r="BR3344" s="65"/>
      <c r="BS3344" s="65"/>
      <c r="BT3344" s="268"/>
    </row>
    <row r="3345" spans="1:72" ht="21.75" hidden="1" customHeight="1" x14ac:dyDescent="0.25">
      <c r="A3345" s="268"/>
      <c r="B3345" s="678" t="str">
        <f>IF(ROSTER!B$38="","",ROSTER!B$38)</f>
        <v/>
      </c>
      <c r="C3345" s="669" t="str">
        <f>IF(ROSTER!C$38="","",ROSTER!C$38)</f>
        <v/>
      </c>
      <c r="D3345" s="670"/>
      <c r="E3345" s="667"/>
      <c r="F3345" s="680">
        <f>IF(E3345="y",1,IF(E3345="S",1,0))</f>
        <v>0</v>
      </c>
      <c r="G3345" s="663">
        <f>IF(E3345="S",1,0)</f>
        <v>0</v>
      </c>
      <c r="H3345" s="583"/>
      <c r="I3345" s="584"/>
      <c r="J3345" s="569"/>
      <c r="K3345" s="570"/>
      <c r="L3345" s="573"/>
      <c r="M3345" s="574"/>
      <c r="N3345" s="579">
        <f>L3345+J3345</f>
        <v>0</v>
      </c>
      <c r="O3345" s="580"/>
      <c r="P3345" s="569"/>
      <c r="Q3345" s="570"/>
      <c r="R3345" s="573"/>
      <c r="S3345" s="574"/>
      <c r="T3345" s="579">
        <f>R3345-P3345</f>
        <v>0</v>
      </c>
      <c r="U3345" s="580"/>
      <c r="V3345" s="583"/>
      <c r="W3345" s="584"/>
      <c r="X3345" s="569"/>
      <c r="Y3345" s="584"/>
      <c r="Z3345" s="569"/>
      <c r="AA3345" s="584"/>
      <c r="AB3345" s="569"/>
      <c r="AC3345" s="570"/>
      <c r="AD3345" s="573"/>
      <c r="AE3345" s="574"/>
      <c r="AF3345" s="557">
        <f>IF(AB3345=0,0,(AD3345/AB3345)*100)</f>
        <v>0</v>
      </c>
      <c r="AG3345" s="558"/>
      <c r="AH3345" s="569"/>
      <c r="AI3345" s="570"/>
      <c r="AJ3345" s="573"/>
      <c r="AK3345" s="574"/>
      <c r="AL3345" s="557">
        <f>IF(AH3345=0,0,(AJ3345/AH3345)*100)</f>
        <v>0</v>
      </c>
      <c r="AM3345" s="558"/>
      <c r="AN3345" s="569"/>
      <c r="AO3345" s="570"/>
      <c r="AP3345" s="573"/>
      <c r="AQ3345" s="574"/>
      <c r="AR3345" s="557">
        <f>IF(AN3345=0,0,(AP3345/AN3345)*100)</f>
        <v>0</v>
      </c>
      <c r="AS3345" s="558"/>
      <c r="AT3345" s="561">
        <f>AB3345+AH3345+AN3345</f>
        <v>0</v>
      </c>
      <c r="AU3345" s="562"/>
      <c r="AV3345" s="565">
        <f>AD3345+AJ3345+AP3345</f>
        <v>0</v>
      </c>
      <c r="AW3345" s="566"/>
      <c r="AX3345" s="557">
        <f>IF(AT3345=0,0,(AV3345/AT3345)*100)</f>
        <v>0</v>
      </c>
      <c r="AY3345" s="558"/>
      <c r="AZ3345" s="569"/>
      <c r="BA3345" s="570"/>
      <c r="BB3345" s="573"/>
      <c r="BC3345" s="574"/>
      <c r="BD3345" s="557">
        <f>IF(AZ3345=0,0,(BB3345/AZ3345)*100)</f>
        <v>0</v>
      </c>
      <c r="BE3345" s="558"/>
      <c r="BF3345" s="561">
        <f>AT3345+AZ3345</f>
        <v>0</v>
      </c>
      <c r="BG3345" s="562"/>
      <c r="BH3345" s="565">
        <f>AV3345+BB3345</f>
        <v>0</v>
      </c>
      <c r="BI3345" s="566"/>
      <c r="BJ3345" s="557">
        <f>IF(BF3345=0,0,(BH3345/BF3345)*100)</f>
        <v>0</v>
      </c>
      <c r="BK3345" s="558"/>
      <c r="BL3345" s="602">
        <f>(AD3345*2)+(AJ3345*2)+(AP3345*3)+BB3345</f>
        <v>0</v>
      </c>
      <c r="BM3345" s="603"/>
      <c r="BN3345" s="604"/>
      <c r="BO3345" s="587">
        <f t="shared" ref="BO3345" si="2971">IF(BQ3345=0,0,50*BP3345/BQ3345)</f>
        <v>0</v>
      </c>
      <c r="BP3345" s="555">
        <f>(BL3345*BS$11)+(N3345*BS$12)+(X3345*BS$13)+(R3345*BS$14)+(V3345*BS$15)+(Z3345*BS$16)</f>
        <v>0</v>
      </c>
      <c r="BQ3345" s="555">
        <f>((AZ3345-BB3345)*BS$18)+((AT3345-AV3345)*BS$17)+(H3345*BS$19)+(P3345*BS$20)</f>
        <v>0</v>
      </c>
      <c r="BR3345" s="65"/>
      <c r="BS3345" s="65"/>
      <c r="BT3345" s="268"/>
    </row>
    <row r="3346" spans="1:72" ht="21.75" hidden="1" customHeight="1" x14ac:dyDescent="0.25">
      <c r="A3346" s="268"/>
      <c r="B3346" s="679"/>
      <c r="C3346" s="690" t="str">
        <f>IF(ROSTER!D$38="","",ROSTER!D$38)</f>
        <v/>
      </c>
      <c r="D3346" s="691"/>
      <c r="E3346" s="668"/>
      <c r="F3346" s="681"/>
      <c r="G3346" s="664"/>
      <c r="H3346" s="585"/>
      <c r="I3346" s="586"/>
      <c r="J3346" s="571"/>
      <c r="K3346" s="572"/>
      <c r="L3346" s="575"/>
      <c r="M3346" s="576"/>
      <c r="N3346" s="581" t="s">
        <v>16</v>
      </c>
      <c r="O3346" s="582"/>
      <c r="P3346" s="571"/>
      <c r="Q3346" s="572"/>
      <c r="R3346" s="575"/>
      <c r="S3346" s="576"/>
      <c r="T3346" s="581" t="s">
        <v>16</v>
      </c>
      <c r="U3346" s="582"/>
      <c r="V3346" s="585"/>
      <c r="W3346" s="586"/>
      <c r="X3346" s="571"/>
      <c r="Y3346" s="586"/>
      <c r="Z3346" s="571"/>
      <c r="AA3346" s="586"/>
      <c r="AB3346" s="571"/>
      <c r="AC3346" s="572"/>
      <c r="AD3346" s="575"/>
      <c r="AE3346" s="576"/>
      <c r="AF3346" s="577"/>
      <c r="AG3346" s="578"/>
      <c r="AH3346" s="571"/>
      <c r="AI3346" s="572"/>
      <c r="AJ3346" s="575"/>
      <c r="AK3346" s="576"/>
      <c r="AL3346" s="577"/>
      <c r="AM3346" s="578"/>
      <c r="AN3346" s="571"/>
      <c r="AO3346" s="572"/>
      <c r="AP3346" s="575"/>
      <c r="AQ3346" s="576"/>
      <c r="AR3346" s="577"/>
      <c r="AS3346" s="578"/>
      <c r="AT3346" s="627"/>
      <c r="AU3346" s="628"/>
      <c r="AV3346" s="629"/>
      <c r="AW3346" s="630"/>
      <c r="AX3346" s="577"/>
      <c r="AY3346" s="578"/>
      <c r="AZ3346" s="571"/>
      <c r="BA3346" s="572"/>
      <c r="BB3346" s="575"/>
      <c r="BC3346" s="576"/>
      <c r="BD3346" s="577"/>
      <c r="BE3346" s="578"/>
      <c r="BF3346" s="627"/>
      <c r="BG3346" s="628"/>
      <c r="BH3346" s="629"/>
      <c r="BI3346" s="630"/>
      <c r="BJ3346" s="577"/>
      <c r="BK3346" s="578"/>
      <c r="BL3346" s="605"/>
      <c r="BM3346" s="606"/>
      <c r="BN3346" s="607"/>
      <c r="BO3346" s="588"/>
      <c r="BP3346" s="556"/>
      <c r="BQ3346" s="556"/>
      <c r="BR3346" s="65"/>
      <c r="BS3346" s="65"/>
      <c r="BT3346" s="268"/>
    </row>
    <row r="3347" spans="1:72" ht="21.75" hidden="1" customHeight="1" x14ac:dyDescent="0.25">
      <c r="A3347" s="268"/>
      <c r="B3347" s="678" t="str">
        <f>IF(ROSTER!B$40="","",ROSTER!B$40)</f>
        <v/>
      </c>
      <c r="C3347" s="669" t="str">
        <f>IF(ROSTER!C$40="","",ROSTER!C$40)</f>
        <v/>
      </c>
      <c r="D3347" s="670"/>
      <c r="E3347" s="667"/>
      <c r="F3347" s="680">
        <f>IF(E3347="y",1,IF(E3347="S",1,0))</f>
        <v>0</v>
      </c>
      <c r="G3347" s="663">
        <f>IF(E3347="S",1,0)</f>
        <v>0</v>
      </c>
      <c r="H3347" s="583"/>
      <c r="I3347" s="584"/>
      <c r="J3347" s="569"/>
      <c r="K3347" s="570"/>
      <c r="L3347" s="573"/>
      <c r="M3347" s="574"/>
      <c r="N3347" s="579">
        <f>L3347+J3347</f>
        <v>0</v>
      </c>
      <c r="O3347" s="580"/>
      <c r="P3347" s="569"/>
      <c r="Q3347" s="570"/>
      <c r="R3347" s="573"/>
      <c r="S3347" s="574"/>
      <c r="T3347" s="579">
        <f>R3347-P3347</f>
        <v>0</v>
      </c>
      <c r="U3347" s="580"/>
      <c r="V3347" s="583"/>
      <c r="W3347" s="584"/>
      <c r="X3347" s="569"/>
      <c r="Y3347" s="584"/>
      <c r="Z3347" s="569"/>
      <c r="AA3347" s="584"/>
      <c r="AB3347" s="569"/>
      <c r="AC3347" s="570"/>
      <c r="AD3347" s="573"/>
      <c r="AE3347" s="574"/>
      <c r="AF3347" s="557">
        <f>IF(AB3347=0,0,(AD3347/AB3347)*100)</f>
        <v>0</v>
      </c>
      <c r="AG3347" s="558"/>
      <c r="AH3347" s="569"/>
      <c r="AI3347" s="570"/>
      <c r="AJ3347" s="573"/>
      <c r="AK3347" s="574"/>
      <c r="AL3347" s="557">
        <f>IF(AH3347=0,0,(AJ3347/AH3347)*100)</f>
        <v>0</v>
      </c>
      <c r="AM3347" s="558"/>
      <c r="AN3347" s="569"/>
      <c r="AO3347" s="570"/>
      <c r="AP3347" s="573"/>
      <c r="AQ3347" s="574"/>
      <c r="AR3347" s="557">
        <f>IF(AN3347=0,0,(AP3347/AN3347)*100)</f>
        <v>0</v>
      </c>
      <c r="AS3347" s="558"/>
      <c r="AT3347" s="561">
        <f>AB3347+AH3347+AN3347</f>
        <v>0</v>
      </c>
      <c r="AU3347" s="562"/>
      <c r="AV3347" s="565">
        <f>AD3347+AJ3347+AP3347</f>
        <v>0</v>
      </c>
      <c r="AW3347" s="566"/>
      <c r="AX3347" s="557">
        <f>IF(AT3347=0,0,(AV3347/AT3347)*100)</f>
        <v>0</v>
      </c>
      <c r="AY3347" s="558"/>
      <c r="AZ3347" s="569"/>
      <c r="BA3347" s="570"/>
      <c r="BB3347" s="573"/>
      <c r="BC3347" s="574"/>
      <c r="BD3347" s="557">
        <f>IF(AZ3347=0,0,(BB3347/AZ3347)*100)</f>
        <v>0</v>
      </c>
      <c r="BE3347" s="558"/>
      <c r="BF3347" s="561">
        <f>AT3347+AZ3347</f>
        <v>0</v>
      </c>
      <c r="BG3347" s="562"/>
      <c r="BH3347" s="565">
        <f>AV3347+BB3347</f>
        <v>0</v>
      </c>
      <c r="BI3347" s="566"/>
      <c r="BJ3347" s="557">
        <f>IF(BF3347=0,0,(BH3347/BF3347)*100)</f>
        <v>0</v>
      </c>
      <c r="BK3347" s="558"/>
      <c r="BL3347" s="602">
        <f>(AD3347*2)+(AJ3347*2)+(AP3347*3)+BB3347</f>
        <v>0</v>
      </c>
      <c r="BM3347" s="603"/>
      <c r="BN3347" s="604"/>
      <c r="BO3347" s="587">
        <f t="shared" ref="BO3347" si="2972">IF(BQ3347=0,0,50*BP3347/BQ3347)</f>
        <v>0</v>
      </c>
      <c r="BP3347" s="555">
        <f>(BL3347*BS$11)+(N3347*BS$12)+(X3347*BS$13)+(R3347*BS$14)+(V3347*BS$15)+(Z3347*BS$16)</f>
        <v>0</v>
      </c>
      <c r="BQ3347" s="555">
        <f>((AZ3347-BB3347)*BS$18)+((AT3347-AV3347)*BS$17)+(H3347*BS$19)+(P3347*BS$20)</f>
        <v>0</v>
      </c>
      <c r="BR3347" s="65"/>
      <c r="BS3347" s="65"/>
      <c r="BT3347" s="268"/>
    </row>
    <row r="3348" spans="1:72" ht="21.75" hidden="1" customHeight="1" x14ac:dyDescent="0.25">
      <c r="A3348" s="268"/>
      <c r="B3348" s="679"/>
      <c r="C3348" s="690" t="str">
        <f>IF(ROSTER!D$40="","",ROSTER!D$40)</f>
        <v/>
      </c>
      <c r="D3348" s="691"/>
      <c r="E3348" s="668"/>
      <c r="F3348" s="681"/>
      <c r="G3348" s="664"/>
      <c r="H3348" s="585"/>
      <c r="I3348" s="586"/>
      <c r="J3348" s="571"/>
      <c r="K3348" s="572"/>
      <c r="L3348" s="575"/>
      <c r="M3348" s="576"/>
      <c r="N3348" s="581" t="s">
        <v>16</v>
      </c>
      <c r="O3348" s="582"/>
      <c r="P3348" s="571"/>
      <c r="Q3348" s="572"/>
      <c r="R3348" s="575"/>
      <c r="S3348" s="576"/>
      <c r="T3348" s="581" t="s">
        <v>16</v>
      </c>
      <c r="U3348" s="582"/>
      <c r="V3348" s="585"/>
      <c r="W3348" s="586"/>
      <c r="X3348" s="571"/>
      <c r="Y3348" s="586"/>
      <c r="Z3348" s="571"/>
      <c r="AA3348" s="586"/>
      <c r="AB3348" s="571"/>
      <c r="AC3348" s="572"/>
      <c r="AD3348" s="575"/>
      <c r="AE3348" s="576"/>
      <c r="AF3348" s="577"/>
      <c r="AG3348" s="578"/>
      <c r="AH3348" s="571"/>
      <c r="AI3348" s="572"/>
      <c r="AJ3348" s="575"/>
      <c r="AK3348" s="576"/>
      <c r="AL3348" s="577"/>
      <c r="AM3348" s="578"/>
      <c r="AN3348" s="571"/>
      <c r="AO3348" s="572"/>
      <c r="AP3348" s="575"/>
      <c r="AQ3348" s="576"/>
      <c r="AR3348" s="577"/>
      <c r="AS3348" s="578"/>
      <c r="AT3348" s="627"/>
      <c r="AU3348" s="628"/>
      <c r="AV3348" s="629"/>
      <c r="AW3348" s="630"/>
      <c r="AX3348" s="577"/>
      <c r="AY3348" s="578"/>
      <c r="AZ3348" s="571"/>
      <c r="BA3348" s="572"/>
      <c r="BB3348" s="575"/>
      <c r="BC3348" s="576"/>
      <c r="BD3348" s="577"/>
      <c r="BE3348" s="578"/>
      <c r="BF3348" s="627"/>
      <c r="BG3348" s="628"/>
      <c r="BH3348" s="629"/>
      <c r="BI3348" s="630"/>
      <c r="BJ3348" s="577"/>
      <c r="BK3348" s="578"/>
      <c r="BL3348" s="605"/>
      <c r="BM3348" s="606"/>
      <c r="BN3348" s="607"/>
      <c r="BO3348" s="588"/>
      <c r="BP3348" s="556"/>
      <c r="BQ3348" s="556"/>
      <c r="BR3348" s="65"/>
      <c r="BS3348" s="65"/>
      <c r="BT3348" s="268"/>
    </row>
    <row r="3349" spans="1:72" ht="21.75" hidden="1" customHeight="1" x14ac:dyDescent="0.25">
      <c r="A3349" s="268"/>
      <c r="B3349" s="678" t="str">
        <f>IF(ROSTER!B$42="","",ROSTER!B$42)</f>
        <v/>
      </c>
      <c r="C3349" s="669" t="str">
        <f>IF(ROSTER!C$42="","",ROSTER!C$42)</f>
        <v/>
      </c>
      <c r="D3349" s="670"/>
      <c r="E3349" s="667"/>
      <c r="F3349" s="680">
        <f>IF(E3349="y",1,IF(E3349="S",1,0))</f>
        <v>0</v>
      </c>
      <c r="G3349" s="663">
        <f>IF(E3349="S",1,0)</f>
        <v>0</v>
      </c>
      <c r="H3349" s="583"/>
      <c r="I3349" s="584"/>
      <c r="J3349" s="569"/>
      <c r="K3349" s="570"/>
      <c r="L3349" s="573"/>
      <c r="M3349" s="574"/>
      <c r="N3349" s="579">
        <f>L3349+J3349</f>
        <v>0</v>
      </c>
      <c r="O3349" s="580"/>
      <c r="P3349" s="569"/>
      <c r="Q3349" s="570"/>
      <c r="R3349" s="573"/>
      <c r="S3349" s="574"/>
      <c r="T3349" s="579">
        <f>R3349-P3349</f>
        <v>0</v>
      </c>
      <c r="U3349" s="580"/>
      <c r="V3349" s="583"/>
      <c r="W3349" s="584"/>
      <c r="X3349" s="569"/>
      <c r="Y3349" s="584"/>
      <c r="Z3349" s="569"/>
      <c r="AA3349" s="584"/>
      <c r="AB3349" s="569"/>
      <c r="AC3349" s="570"/>
      <c r="AD3349" s="573"/>
      <c r="AE3349" s="574"/>
      <c r="AF3349" s="557">
        <f>IF(AB3349=0,0,(AD3349/AB3349)*100)</f>
        <v>0</v>
      </c>
      <c r="AG3349" s="558"/>
      <c r="AH3349" s="569"/>
      <c r="AI3349" s="570"/>
      <c r="AJ3349" s="573"/>
      <c r="AK3349" s="574"/>
      <c r="AL3349" s="557">
        <f>IF(AH3349=0,0,(AJ3349/AH3349)*100)</f>
        <v>0</v>
      </c>
      <c r="AM3349" s="558"/>
      <c r="AN3349" s="569"/>
      <c r="AO3349" s="570"/>
      <c r="AP3349" s="573"/>
      <c r="AQ3349" s="574"/>
      <c r="AR3349" s="557">
        <f>IF(AN3349=0,0,(AP3349/AN3349)*100)</f>
        <v>0</v>
      </c>
      <c r="AS3349" s="558"/>
      <c r="AT3349" s="561">
        <f>AB3349+AH3349+AN3349</f>
        <v>0</v>
      </c>
      <c r="AU3349" s="562"/>
      <c r="AV3349" s="565">
        <f>AD3349+AJ3349+AP3349</f>
        <v>0</v>
      </c>
      <c r="AW3349" s="566"/>
      <c r="AX3349" s="557">
        <f>IF(AT3349=0,0,(AV3349/AT3349)*100)</f>
        <v>0</v>
      </c>
      <c r="AY3349" s="558"/>
      <c r="AZ3349" s="569"/>
      <c r="BA3349" s="570"/>
      <c r="BB3349" s="573"/>
      <c r="BC3349" s="574"/>
      <c r="BD3349" s="557">
        <f>IF(AZ3349=0,0,(BB3349/AZ3349)*100)</f>
        <v>0</v>
      </c>
      <c r="BE3349" s="558"/>
      <c r="BF3349" s="561">
        <f>AT3349+AZ3349</f>
        <v>0</v>
      </c>
      <c r="BG3349" s="562"/>
      <c r="BH3349" s="565">
        <f>AV3349+BB3349</f>
        <v>0</v>
      </c>
      <c r="BI3349" s="566"/>
      <c r="BJ3349" s="557">
        <f>IF(BF3349=0,0,(BH3349/BF3349)*100)</f>
        <v>0</v>
      </c>
      <c r="BK3349" s="558"/>
      <c r="BL3349" s="602">
        <f>(AD3349*2)+(AJ3349*2)+(AP3349*3)+BB3349</f>
        <v>0</v>
      </c>
      <c r="BM3349" s="603"/>
      <c r="BN3349" s="604"/>
      <c r="BO3349" s="587">
        <f t="shared" ref="BO3349" si="2973">IF(BQ3349=0,0,50*BP3349/BQ3349)</f>
        <v>0</v>
      </c>
      <c r="BP3349" s="555">
        <f>(BL3349*BS$11)+(N3349*BS$12)+(X3349*BS$13)+(R3349*BS$14)+(V3349*BS$15)+(Z3349*BS$16)</f>
        <v>0</v>
      </c>
      <c r="BQ3349" s="555">
        <f>((AZ3349-BB3349)*BS$18)+((AT3349-AV3349)*BS$17)+(H3349*BS$19)+(P3349*BS$20)</f>
        <v>0</v>
      </c>
      <c r="BR3349" s="65"/>
      <c r="BS3349" s="65"/>
      <c r="BT3349" s="268"/>
    </row>
    <row r="3350" spans="1:72" ht="21.75" hidden="1" customHeight="1" x14ac:dyDescent="0.25">
      <c r="A3350" s="268"/>
      <c r="B3350" s="679"/>
      <c r="C3350" s="690" t="str">
        <f>IF(ROSTER!D$42="","",ROSTER!D$42)</f>
        <v/>
      </c>
      <c r="D3350" s="691"/>
      <c r="E3350" s="668"/>
      <c r="F3350" s="681"/>
      <c r="G3350" s="664"/>
      <c r="H3350" s="585"/>
      <c r="I3350" s="586"/>
      <c r="J3350" s="571"/>
      <c r="K3350" s="572"/>
      <c r="L3350" s="575"/>
      <c r="M3350" s="576"/>
      <c r="N3350" s="581" t="s">
        <v>16</v>
      </c>
      <c r="O3350" s="582"/>
      <c r="P3350" s="571"/>
      <c r="Q3350" s="572"/>
      <c r="R3350" s="575"/>
      <c r="S3350" s="576"/>
      <c r="T3350" s="581" t="s">
        <v>16</v>
      </c>
      <c r="U3350" s="582"/>
      <c r="V3350" s="585"/>
      <c r="W3350" s="586"/>
      <c r="X3350" s="571"/>
      <c r="Y3350" s="586"/>
      <c r="Z3350" s="571"/>
      <c r="AA3350" s="586"/>
      <c r="AB3350" s="571"/>
      <c r="AC3350" s="572"/>
      <c r="AD3350" s="575"/>
      <c r="AE3350" s="576"/>
      <c r="AF3350" s="577"/>
      <c r="AG3350" s="578"/>
      <c r="AH3350" s="571"/>
      <c r="AI3350" s="572"/>
      <c r="AJ3350" s="575"/>
      <c r="AK3350" s="576"/>
      <c r="AL3350" s="577"/>
      <c r="AM3350" s="578"/>
      <c r="AN3350" s="571"/>
      <c r="AO3350" s="572"/>
      <c r="AP3350" s="575"/>
      <c r="AQ3350" s="576"/>
      <c r="AR3350" s="577"/>
      <c r="AS3350" s="578"/>
      <c r="AT3350" s="627"/>
      <c r="AU3350" s="628"/>
      <c r="AV3350" s="629"/>
      <c r="AW3350" s="630"/>
      <c r="AX3350" s="577"/>
      <c r="AY3350" s="578"/>
      <c r="AZ3350" s="571"/>
      <c r="BA3350" s="572"/>
      <c r="BB3350" s="575"/>
      <c r="BC3350" s="576"/>
      <c r="BD3350" s="577"/>
      <c r="BE3350" s="578"/>
      <c r="BF3350" s="627"/>
      <c r="BG3350" s="628"/>
      <c r="BH3350" s="629"/>
      <c r="BI3350" s="630"/>
      <c r="BJ3350" s="577"/>
      <c r="BK3350" s="578"/>
      <c r="BL3350" s="605"/>
      <c r="BM3350" s="606"/>
      <c r="BN3350" s="607"/>
      <c r="BO3350" s="588"/>
      <c r="BP3350" s="556"/>
      <c r="BQ3350" s="556"/>
      <c r="BR3350" s="65"/>
      <c r="BS3350" s="65"/>
      <c r="BT3350" s="268"/>
    </row>
    <row r="3351" spans="1:72" ht="21.75" hidden="1" customHeight="1" x14ac:dyDescent="0.25">
      <c r="A3351" s="268"/>
      <c r="B3351" s="678" t="str">
        <f>IF(ROSTER!B$44="","",ROSTER!B$44)</f>
        <v/>
      </c>
      <c r="C3351" s="669" t="str">
        <f>IF(ROSTER!C$44="","",ROSTER!C$44)</f>
        <v/>
      </c>
      <c r="D3351" s="670"/>
      <c r="E3351" s="667"/>
      <c r="F3351" s="680">
        <f>IF(E3351="y",1,IF(E3351="S",1,0))</f>
        <v>0</v>
      </c>
      <c r="G3351" s="663">
        <f>IF(E3351="S",1,0)</f>
        <v>0</v>
      </c>
      <c r="H3351" s="583"/>
      <c r="I3351" s="584"/>
      <c r="J3351" s="569"/>
      <c r="K3351" s="570"/>
      <c r="L3351" s="573"/>
      <c r="M3351" s="574"/>
      <c r="N3351" s="579">
        <f>L3351+J3351</f>
        <v>0</v>
      </c>
      <c r="O3351" s="580"/>
      <c r="P3351" s="569"/>
      <c r="Q3351" s="570"/>
      <c r="R3351" s="573"/>
      <c r="S3351" s="574"/>
      <c r="T3351" s="579">
        <f>R3351-P3351</f>
        <v>0</v>
      </c>
      <c r="U3351" s="580"/>
      <c r="V3351" s="583"/>
      <c r="W3351" s="584"/>
      <c r="X3351" s="569"/>
      <c r="Y3351" s="584"/>
      <c r="Z3351" s="569"/>
      <c r="AA3351" s="584"/>
      <c r="AB3351" s="569"/>
      <c r="AC3351" s="570"/>
      <c r="AD3351" s="573"/>
      <c r="AE3351" s="574"/>
      <c r="AF3351" s="557">
        <f>IF(AB3351=0,0,(AD3351/AB3351)*100)</f>
        <v>0</v>
      </c>
      <c r="AG3351" s="558"/>
      <c r="AH3351" s="569"/>
      <c r="AI3351" s="570"/>
      <c r="AJ3351" s="573"/>
      <c r="AK3351" s="574"/>
      <c r="AL3351" s="557">
        <f>IF(AH3351=0,0,(AJ3351/AH3351)*100)</f>
        <v>0</v>
      </c>
      <c r="AM3351" s="558"/>
      <c r="AN3351" s="569"/>
      <c r="AO3351" s="570"/>
      <c r="AP3351" s="573"/>
      <c r="AQ3351" s="574"/>
      <c r="AR3351" s="557">
        <f>IF(AN3351=0,0,(AP3351/AN3351)*100)</f>
        <v>0</v>
      </c>
      <c r="AS3351" s="558"/>
      <c r="AT3351" s="561">
        <f>AB3351+AH3351+AN3351</f>
        <v>0</v>
      </c>
      <c r="AU3351" s="562"/>
      <c r="AV3351" s="565">
        <f>AD3351+AJ3351+AP3351</f>
        <v>0</v>
      </c>
      <c r="AW3351" s="566"/>
      <c r="AX3351" s="557">
        <f>IF(AT3351=0,0,(AV3351/AT3351)*100)</f>
        <v>0</v>
      </c>
      <c r="AY3351" s="558"/>
      <c r="AZ3351" s="569"/>
      <c r="BA3351" s="570"/>
      <c r="BB3351" s="573"/>
      <c r="BC3351" s="574"/>
      <c r="BD3351" s="557">
        <f>IF(AZ3351=0,0,(BB3351/AZ3351)*100)</f>
        <v>0</v>
      </c>
      <c r="BE3351" s="558"/>
      <c r="BF3351" s="561">
        <f>AT3351+AZ3351</f>
        <v>0</v>
      </c>
      <c r="BG3351" s="562"/>
      <c r="BH3351" s="565">
        <f>AV3351+BB3351</f>
        <v>0</v>
      </c>
      <c r="BI3351" s="566"/>
      <c r="BJ3351" s="557">
        <f>IF(BF3351=0,0,(BH3351/BF3351)*100)</f>
        <v>0</v>
      </c>
      <c r="BK3351" s="558"/>
      <c r="BL3351" s="602">
        <f>(AD3351*2)+(AJ3351*2)+(AP3351*3)+BB3351</f>
        <v>0</v>
      </c>
      <c r="BM3351" s="603"/>
      <c r="BN3351" s="604"/>
      <c r="BO3351" s="587">
        <f t="shared" ref="BO3351" si="2974">IF(BQ3351=0,0,50*BP3351/BQ3351)</f>
        <v>0</v>
      </c>
      <c r="BP3351" s="555">
        <f>(BL3351*BS$11)+(N3351*BS$12)+(X3351*BS$13)+(R3351*BS$14)+(V3351*BS$15)+(Z3351*BS$16)</f>
        <v>0</v>
      </c>
      <c r="BQ3351" s="555">
        <f>((AZ3351-BB3351)*BS$18)+((AT3351-AV3351)*BS$17)+(H3351*BS$19)+(P3351*BS$20)</f>
        <v>0</v>
      </c>
      <c r="BR3351" s="65"/>
      <c r="BS3351" s="65"/>
      <c r="BT3351" s="268"/>
    </row>
    <row r="3352" spans="1:72" ht="21.75" hidden="1" customHeight="1" x14ac:dyDescent="0.25">
      <c r="A3352" s="268"/>
      <c r="B3352" s="679"/>
      <c r="C3352" s="690" t="str">
        <f>IF(ROSTER!D$44="","",ROSTER!D$44)</f>
        <v/>
      </c>
      <c r="D3352" s="691"/>
      <c r="E3352" s="668"/>
      <c r="F3352" s="681"/>
      <c r="G3352" s="664"/>
      <c r="H3352" s="585"/>
      <c r="I3352" s="586"/>
      <c r="J3352" s="571"/>
      <c r="K3352" s="572"/>
      <c r="L3352" s="575"/>
      <c r="M3352" s="576"/>
      <c r="N3352" s="581" t="s">
        <v>16</v>
      </c>
      <c r="O3352" s="582"/>
      <c r="P3352" s="571"/>
      <c r="Q3352" s="572"/>
      <c r="R3352" s="575"/>
      <c r="S3352" s="576"/>
      <c r="T3352" s="581" t="s">
        <v>16</v>
      </c>
      <c r="U3352" s="582"/>
      <c r="V3352" s="585"/>
      <c r="W3352" s="586"/>
      <c r="X3352" s="571"/>
      <c r="Y3352" s="586"/>
      <c r="Z3352" s="571"/>
      <c r="AA3352" s="586"/>
      <c r="AB3352" s="571"/>
      <c r="AC3352" s="572"/>
      <c r="AD3352" s="575"/>
      <c r="AE3352" s="576"/>
      <c r="AF3352" s="577"/>
      <c r="AG3352" s="578"/>
      <c r="AH3352" s="571"/>
      <c r="AI3352" s="572"/>
      <c r="AJ3352" s="575"/>
      <c r="AK3352" s="576"/>
      <c r="AL3352" s="577"/>
      <c r="AM3352" s="578"/>
      <c r="AN3352" s="571"/>
      <c r="AO3352" s="572"/>
      <c r="AP3352" s="575"/>
      <c r="AQ3352" s="576"/>
      <c r="AR3352" s="577"/>
      <c r="AS3352" s="578"/>
      <c r="AT3352" s="627"/>
      <c r="AU3352" s="628"/>
      <c r="AV3352" s="629"/>
      <c r="AW3352" s="630"/>
      <c r="AX3352" s="577"/>
      <c r="AY3352" s="578"/>
      <c r="AZ3352" s="571"/>
      <c r="BA3352" s="572"/>
      <c r="BB3352" s="575"/>
      <c r="BC3352" s="576"/>
      <c r="BD3352" s="577"/>
      <c r="BE3352" s="578"/>
      <c r="BF3352" s="627"/>
      <c r="BG3352" s="628"/>
      <c r="BH3352" s="629"/>
      <c r="BI3352" s="630"/>
      <c r="BJ3352" s="577"/>
      <c r="BK3352" s="578"/>
      <c r="BL3352" s="605"/>
      <c r="BM3352" s="606"/>
      <c r="BN3352" s="607"/>
      <c r="BO3352" s="588"/>
      <c r="BP3352" s="556"/>
      <c r="BQ3352" s="556"/>
      <c r="BR3352" s="65"/>
      <c r="BS3352" s="65"/>
      <c r="BT3352" s="268"/>
    </row>
    <row r="3353" spans="1:72" ht="21.75" hidden="1" customHeight="1" x14ac:dyDescent="0.25">
      <c r="A3353" s="268"/>
      <c r="B3353" s="678" t="str">
        <f>IF(ROSTER!B$46="","",ROSTER!B$46)</f>
        <v/>
      </c>
      <c r="C3353" s="669" t="str">
        <f>IF(ROSTER!C$46="","",ROSTER!C$46)</f>
        <v/>
      </c>
      <c r="D3353" s="670"/>
      <c r="E3353" s="667"/>
      <c r="F3353" s="680">
        <f>IF(E3353="y",1,IF(E3353="S",1,0))</f>
        <v>0</v>
      </c>
      <c r="G3353" s="663">
        <f>IF(E3353="S",1,0)</f>
        <v>0</v>
      </c>
      <c r="H3353" s="583"/>
      <c r="I3353" s="584"/>
      <c r="J3353" s="569"/>
      <c r="K3353" s="570"/>
      <c r="L3353" s="573"/>
      <c r="M3353" s="574"/>
      <c r="N3353" s="579">
        <f>L3353+J3353</f>
        <v>0</v>
      </c>
      <c r="O3353" s="580"/>
      <c r="P3353" s="569"/>
      <c r="Q3353" s="570"/>
      <c r="R3353" s="573"/>
      <c r="S3353" s="574"/>
      <c r="T3353" s="579">
        <f>R3353-P3353</f>
        <v>0</v>
      </c>
      <c r="U3353" s="580"/>
      <c r="V3353" s="583"/>
      <c r="W3353" s="584"/>
      <c r="X3353" s="569"/>
      <c r="Y3353" s="584"/>
      <c r="Z3353" s="569"/>
      <c r="AA3353" s="584"/>
      <c r="AB3353" s="569"/>
      <c r="AC3353" s="570"/>
      <c r="AD3353" s="573"/>
      <c r="AE3353" s="574"/>
      <c r="AF3353" s="557">
        <f>IF(AB3353=0,0,(AD3353/AB3353)*100)</f>
        <v>0</v>
      </c>
      <c r="AG3353" s="558"/>
      <c r="AH3353" s="569"/>
      <c r="AI3353" s="570"/>
      <c r="AJ3353" s="573"/>
      <c r="AK3353" s="574"/>
      <c r="AL3353" s="557">
        <f>IF(AH3353=0,0,(AJ3353/AH3353)*100)</f>
        <v>0</v>
      </c>
      <c r="AM3353" s="558"/>
      <c r="AN3353" s="569"/>
      <c r="AO3353" s="570"/>
      <c r="AP3353" s="573"/>
      <c r="AQ3353" s="574"/>
      <c r="AR3353" s="557">
        <f>IF(AN3353=0,0,(AP3353/AN3353)*100)</f>
        <v>0</v>
      </c>
      <c r="AS3353" s="558"/>
      <c r="AT3353" s="561">
        <f>AB3353+AH3353+AN3353</f>
        <v>0</v>
      </c>
      <c r="AU3353" s="562"/>
      <c r="AV3353" s="565">
        <f>AD3353+AJ3353+AP3353</f>
        <v>0</v>
      </c>
      <c r="AW3353" s="566"/>
      <c r="AX3353" s="557">
        <f>IF(AT3353=0,0,(AV3353/AT3353)*100)</f>
        <v>0</v>
      </c>
      <c r="AY3353" s="558"/>
      <c r="AZ3353" s="569"/>
      <c r="BA3353" s="570"/>
      <c r="BB3353" s="573"/>
      <c r="BC3353" s="574"/>
      <c r="BD3353" s="557">
        <f>IF(AZ3353=0,0,(BB3353/AZ3353)*100)</f>
        <v>0</v>
      </c>
      <c r="BE3353" s="558"/>
      <c r="BF3353" s="561">
        <f>AT3353+AZ3353</f>
        <v>0</v>
      </c>
      <c r="BG3353" s="562"/>
      <c r="BH3353" s="565">
        <f>AV3353+BB3353</f>
        <v>0</v>
      </c>
      <c r="BI3353" s="566"/>
      <c r="BJ3353" s="557">
        <f>IF(BF3353=0,0,(BH3353/BF3353)*100)</f>
        <v>0</v>
      </c>
      <c r="BK3353" s="558"/>
      <c r="BL3353" s="602">
        <f>(AD3353*2)+(AJ3353*2)+(AP3353*3)+BB3353</f>
        <v>0</v>
      </c>
      <c r="BM3353" s="603"/>
      <c r="BN3353" s="604"/>
      <c r="BO3353" s="587">
        <f t="shared" ref="BO3353" si="2975">IF(BQ3353=0,0,50*BP3353/BQ3353)</f>
        <v>0</v>
      </c>
      <c r="BP3353" s="634">
        <f>(BL3353*BS$11)+(N3353*BS$12)+(X3353*BS$13)+(R3353*BS$14)+(V3353*BS$15)+(Z3353*BS$16)</f>
        <v>0</v>
      </c>
      <c r="BQ3353" s="555">
        <f>((AZ3353-BB3353)*BS$18)+((AT3353-AV3353)*BS$17)+(H3353*BS$19)+(P3353*BS$20)</f>
        <v>0</v>
      </c>
      <c r="BR3353" s="65"/>
      <c r="BS3353" s="65"/>
      <c r="BT3353" s="268"/>
    </row>
    <row r="3354" spans="1:72" ht="22.5" hidden="1" customHeight="1" thickBot="1" x14ac:dyDescent="0.3">
      <c r="A3354" s="268"/>
      <c r="B3354" s="679"/>
      <c r="C3354" s="690" t="str">
        <f>IF(ROSTER!D$46="","",ROSTER!D$46)</f>
        <v/>
      </c>
      <c r="D3354" s="691"/>
      <c r="E3354" s="668"/>
      <c r="F3354" s="681"/>
      <c r="G3354" s="664"/>
      <c r="H3354" s="585"/>
      <c r="I3354" s="586"/>
      <c r="J3354" s="571"/>
      <c r="K3354" s="572"/>
      <c r="L3354" s="575"/>
      <c r="M3354" s="576"/>
      <c r="N3354" s="649" t="s">
        <v>16</v>
      </c>
      <c r="O3354" s="650"/>
      <c r="P3354" s="571"/>
      <c r="Q3354" s="572"/>
      <c r="R3354" s="575"/>
      <c r="S3354" s="576"/>
      <c r="T3354" s="581" t="s">
        <v>16</v>
      </c>
      <c r="U3354" s="582"/>
      <c r="V3354" s="585"/>
      <c r="W3354" s="586"/>
      <c r="X3354" s="571"/>
      <c r="Y3354" s="586"/>
      <c r="Z3354" s="571"/>
      <c r="AA3354" s="586"/>
      <c r="AB3354" s="571"/>
      <c r="AC3354" s="572"/>
      <c r="AD3354" s="575"/>
      <c r="AE3354" s="576"/>
      <c r="AF3354" s="559"/>
      <c r="AG3354" s="560"/>
      <c r="AH3354" s="571"/>
      <c r="AI3354" s="572"/>
      <c r="AJ3354" s="575"/>
      <c r="AK3354" s="576"/>
      <c r="AL3354" s="559"/>
      <c r="AM3354" s="560"/>
      <c r="AN3354" s="571"/>
      <c r="AO3354" s="572"/>
      <c r="AP3354" s="575"/>
      <c r="AQ3354" s="576"/>
      <c r="AR3354" s="559"/>
      <c r="AS3354" s="560"/>
      <c r="AT3354" s="563"/>
      <c r="AU3354" s="564"/>
      <c r="AV3354" s="567"/>
      <c r="AW3354" s="568"/>
      <c r="AX3354" s="559"/>
      <c r="AY3354" s="560"/>
      <c r="AZ3354" s="571"/>
      <c r="BA3354" s="572"/>
      <c r="BB3354" s="575"/>
      <c r="BC3354" s="576"/>
      <c r="BD3354" s="559"/>
      <c r="BE3354" s="560"/>
      <c r="BF3354" s="563"/>
      <c r="BG3354" s="564"/>
      <c r="BH3354" s="567"/>
      <c r="BI3354" s="568"/>
      <c r="BJ3354" s="559"/>
      <c r="BK3354" s="560"/>
      <c r="BL3354" s="631"/>
      <c r="BM3354" s="632"/>
      <c r="BN3354" s="633"/>
      <c r="BO3354" s="588"/>
      <c r="BP3354" s="635"/>
      <c r="BQ3354" s="556"/>
      <c r="BR3354" s="65"/>
      <c r="BS3354" s="65"/>
      <c r="BT3354" s="268"/>
    </row>
    <row r="3355" spans="1:72" s="79" customFormat="1" ht="33.4" hidden="1" customHeight="1" x14ac:dyDescent="0.45">
      <c r="A3355" s="278"/>
      <c r="B3355" s="671"/>
      <c r="C3355" s="611"/>
      <c r="D3355" s="611" t="s">
        <v>10</v>
      </c>
      <c r="E3355" s="612"/>
      <c r="F3355" s="78"/>
      <c r="G3355" s="78"/>
      <c r="H3355" s="547">
        <f>SUM(H3315:I3354)</f>
        <v>0</v>
      </c>
      <c r="I3355" s="548"/>
      <c r="J3355" s="547">
        <f>SUM(J3315:K3354)</f>
        <v>0</v>
      </c>
      <c r="K3355" s="548"/>
      <c r="L3355" s="551">
        <f>SUM(L3315:M3354)</f>
        <v>0</v>
      </c>
      <c r="M3355" s="636"/>
      <c r="N3355" s="533">
        <f>L3355+J3355</f>
        <v>0</v>
      </c>
      <c r="O3355" s="534"/>
      <c r="P3355" s="551">
        <f>SUM(P3315:Q3354)</f>
        <v>0</v>
      </c>
      <c r="Q3355" s="548"/>
      <c r="R3355" s="551">
        <f>SUM(R3315:S3354)</f>
        <v>0</v>
      </c>
      <c r="S3355" s="636"/>
      <c r="T3355" s="533">
        <f>R3355-P3355</f>
        <v>0</v>
      </c>
      <c r="U3355" s="534"/>
      <c r="V3355" s="551">
        <f>SUM(V3315:W3354)</f>
        <v>0</v>
      </c>
      <c r="W3355" s="636"/>
      <c r="X3355" s="547">
        <f>SUM(X3315:Y3354)</f>
        <v>0</v>
      </c>
      <c r="Y3355" s="534"/>
      <c r="Z3355" s="547">
        <f>SUM(Z3315:AA3354)</f>
        <v>0</v>
      </c>
      <c r="AA3355" s="534"/>
      <c r="AB3355" s="636">
        <f>SUM(AB3315:AC3354)</f>
        <v>0</v>
      </c>
      <c r="AC3355" s="548"/>
      <c r="AD3355" s="551">
        <f>SUM(AD3315:AE3354)</f>
        <v>0</v>
      </c>
      <c r="AE3355" s="636"/>
      <c r="AF3355" s="533">
        <f>IF(AB3355=0,0,(AD3355/AB3355)*100)</f>
        <v>0</v>
      </c>
      <c r="AG3355" s="534"/>
      <c r="AH3355" s="551">
        <f>SUM(AH3315:AI3354)</f>
        <v>0</v>
      </c>
      <c r="AI3355" s="548"/>
      <c r="AJ3355" s="551">
        <f>SUM(AJ3315:AK3354)</f>
        <v>0</v>
      </c>
      <c r="AK3355" s="636"/>
      <c r="AL3355" s="533">
        <f>IF(AH3355=0,0,(AJ3355/AH3355)*100)</f>
        <v>0</v>
      </c>
      <c r="AM3355" s="534"/>
      <c r="AN3355" s="551">
        <f>SUM(AN3315:AO3354)</f>
        <v>0</v>
      </c>
      <c r="AO3355" s="548"/>
      <c r="AP3355" s="551">
        <f>SUM(AP3315:AQ3354)</f>
        <v>0</v>
      </c>
      <c r="AQ3355" s="636"/>
      <c r="AR3355" s="533">
        <f>IF(AN3355=0,0,(AP3355/AN3355)*100)</f>
        <v>0</v>
      </c>
      <c r="AS3355" s="534"/>
      <c r="AT3355" s="547">
        <f>AB3355+AH3355+AN3355</f>
        <v>0</v>
      </c>
      <c r="AU3355" s="548"/>
      <c r="AV3355" s="551">
        <f>AD3355+AJ3355+AP3355</f>
        <v>0</v>
      </c>
      <c r="AW3355" s="552"/>
      <c r="AX3355" s="533">
        <f>IF(AT3355=0,0,(AV3355/AT3355)*100)</f>
        <v>0</v>
      </c>
      <c r="AY3355" s="534"/>
      <c r="AZ3355" s="551">
        <f>SUM(AZ3315:BA3354)</f>
        <v>0</v>
      </c>
      <c r="BA3355" s="548"/>
      <c r="BB3355" s="551">
        <f>SUM(BB3315:BC3354)</f>
        <v>0</v>
      </c>
      <c r="BC3355" s="636"/>
      <c r="BD3355" s="533">
        <f>IF(AZ3355=0,0,(BB3355/AZ3355)*100)</f>
        <v>0</v>
      </c>
      <c r="BE3355" s="534"/>
      <c r="BF3355" s="547">
        <f>AT3355+AZ3355</f>
        <v>0</v>
      </c>
      <c r="BG3355" s="548"/>
      <c r="BH3355" s="551">
        <f>AV3355+BB3355</f>
        <v>0</v>
      </c>
      <c r="BI3355" s="552"/>
      <c r="BJ3355" s="533">
        <f>IF(BF3355=0,0,(BH3355/BF3355)*100)</f>
        <v>0</v>
      </c>
      <c r="BK3355" s="619"/>
      <c r="BL3355" s="621">
        <f>SUM(BL3315:BN3354)</f>
        <v>0</v>
      </c>
      <c r="BM3355" s="622"/>
      <c r="BN3355" s="623"/>
      <c r="BO3355" s="610">
        <f>SUM(BO3315:BO3354)</f>
        <v>0</v>
      </c>
      <c r="BP3355" s="709">
        <f>(BL3355*BS$11)+(N3355*BS$12)+(X3355*BS$13)+(R3355*BS$14)+(V3355*BS$15)+(Z3355*BS$16)</f>
        <v>0</v>
      </c>
      <c r="BQ3355" s="638">
        <f>((AZ3355-BB3355)*BS$18)+((AT3355-AV3355)*BS$17)+(H3355*BS$19)+(P3355*BS$20)</f>
        <v>0</v>
      </c>
      <c r="BR3355" s="77"/>
      <c r="BS3355" s="77"/>
      <c r="BT3355" s="278"/>
    </row>
    <row r="3356" spans="1:72" s="79" customFormat="1" ht="33.950000000000003" hidden="1" customHeight="1" thickBot="1" x14ac:dyDescent="0.5">
      <c r="A3356" s="278"/>
      <c r="B3356" s="672"/>
      <c r="C3356" s="673"/>
      <c r="D3356" s="673"/>
      <c r="E3356" s="721"/>
      <c r="F3356" s="80"/>
      <c r="G3356" s="80"/>
      <c r="H3356" s="549"/>
      <c r="I3356" s="550"/>
      <c r="J3356" s="549"/>
      <c r="K3356" s="550"/>
      <c r="L3356" s="553"/>
      <c r="M3356" s="637"/>
      <c r="N3356" s="535" t="s">
        <v>16</v>
      </c>
      <c r="O3356" s="536"/>
      <c r="P3356" s="553"/>
      <c r="Q3356" s="550"/>
      <c r="R3356" s="553"/>
      <c r="S3356" s="637"/>
      <c r="T3356" s="535" t="s">
        <v>16</v>
      </c>
      <c r="U3356" s="536"/>
      <c r="V3356" s="553"/>
      <c r="W3356" s="637"/>
      <c r="X3356" s="549"/>
      <c r="Y3356" s="536"/>
      <c r="Z3356" s="549"/>
      <c r="AA3356" s="536"/>
      <c r="AB3356" s="637"/>
      <c r="AC3356" s="550"/>
      <c r="AD3356" s="553"/>
      <c r="AE3356" s="637"/>
      <c r="AF3356" s="535"/>
      <c r="AG3356" s="536"/>
      <c r="AH3356" s="553"/>
      <c r="AI3356" s="550"/>
      <c r="AJ3356" s="553"/>
      <c r="AK3356" s="637"/>
      <c r="AL3356" s="535"/>
      <c r="AM3356" s="536"/>
      <c r="AN3356" s="553"/>
      <c r="AO3356" s="550"/>
      <c r="AP3356" s="553"/>
      <c r="AQ3356" s="637"/>
      <c r="AR3356" s="535"/>
      <c r="AS3356" s="536"/>
      <c r="AT3356" s="549"/>
      <c r="AU3356" s="550"/>
      <c r="AV3356" s="553"/>
      <c r="AW3356" s="554"/>
      <c r="AX3356" s="535"/>
      <c r="AY3356" s="536"/>
      <c r="AZ3356" s="553"/>
      <c r="BA3356" s="550"/>
      <c r="BB3356" s="553"/>
      <c r="BC3356" s="637"/>
      <c r="BD3356" s="535"/>
      <c r="BE3356" s="536"/>
      <c r="BF3356" s="549"/>
      <c r="BG3356" s="550"/>
      <c r="BH3356" s="553"/>
      <c r="BI3356" s="554"/>
      <c r="BJ3356" s="535"/>
      <c r="BK3356" s="620"/>
      <c r="BL3356" s="624"/>
      <c r="BM3356" s="625"/>
      <c r="BN3356" s="626"/>
      <c r="BO3356" s="609"/>
      <c r="BP3356" s="710"/>
      <c r="BQ3356" s="639"/>
      <c r="BR3356" s="77"/>
      <c r="BS3356" s="77"/>
      <c r="BT3356" s="278"/>
    </row>
    <row r="3357" spans="1:72" s="79" customFormat="1" ht="33" hidden="1" customHeight="1" thickBot="1" x14ac:dyDescent="0.5">
      <c r="A3357" s="278"/>
      <c r="B3357" s="671"/>
      <c r="C3357" s="611"/>
      <c r="D3357" s="611" t="s">
        <v>13</v>
      </c>
      <c r="E3357" s="612"/>
      <c r="F3357" s="82"/>
      <c r="G3357" s="117"/>
      <c r="H3357" s="541"/>
      <c r="I3357" s="545"/>
      <c r="J3357" s="541"/>
      <c r="K3357" s="545"/>
      <c r="L3357" s="537"/>
      <c r="M3357" s="538"/>
      <c r="N3357" s="533">
        <f>J3357+L3357</f>
        <v>0</v>
      </c>
      <c r="O3357" s="534"/>
      <c r="P3357" s="537"/>
      <c r="Q3357" s="545"/>
      <c r="R3357" s="537"/>
      <c r="S3357" s="538"/>
      <c r="T3357" s="533">
        <f>R3357-P3357</f>
        <v>0</v>
      </c>
      <c r="U3357" s="534"/>
      <c r="V3357" s="537"/>
      <c r="W3357" s="538"/>
      <c r="X3357" s="541"/>
      <c r="Y3357" s="542"/>
      <c r="Z3357" s="541"/>
      <c r="AA3357" s="542"/>
      <c r="AB3357" s="538"/>
      <c r="AC3357" s="545"/>
      <c r="AD3357" s="537"/>
      <c r="AE3357" s="538"/>
      <c r="AF3357" s="533">
        <f>IF(AB3357=0,0,(AD3357/AB3357)*100)</f>
        <v>0</v>
      </c>
      <c r="AG3357" s="534"/>
      <c r="AH3357" s="537"/>
      <c r="AI3357" s="545"/>
      <c r="AJ3357" s="537"/>
      <c r="AK3357" s="538"/>
      <c r="AL3357" s="533">
        <f>IF(AH3357=0,0,(AJ3357/AH3357)*100)</f>
        <v>0</v>
      </c>
      <c r="AM3357" s="534"/>
      <c r="AN3357" s="537"/>
      <c r="AO3357" s="545"/>
      <c r="AP3357" s="537"/>
      <c r="AQ3357" s="538"/>
      <c r="AR3357" s="533">
        <f>IF(AN3357=0,0,(AP3357/AN3357)*100)</f>
        <v>0</v>
      </c>
      <c r="AS3357" s="534"/>
      <c r="AT3357" s="547">
        <f>AB3357+AH3357+AN3357</f>
        <v>0</v>
      </c>
      <c r="AU3357" s="548"/>
      <c r="AV3357" s="551">
        <f>AD3357+AJ3357+AP3357</f>
        <v>0</v>
      </c>
      <c r="AW3357" s="552"/>
      <c r="AX3357" s="533">
        <f>IF(AT3357=0,0,(AV3357/AT3357)*100)</f>
        <v>0</v>
      </c>
      <c r="AY3357" s="534"/>
      <c r="AZ3357" s="537"/>
      <c r="BA3357" s="545"/>
      <c r="BB3357" s="537"/>
      <c r="BC3357" s="538"/>
      <c r="BD3357" s="533">
        <f>IF(AZ3357=0,0,(BB3357/AZ3357)*100)</f>
        <v>0</v>
      </c>
      <c r="BE3357" s="534"/>
      <c r="BF3357" s="547">
        <f>AT3357+AZ3357</f>
        <v>0</v>
      </c>
      <c r="BG3357" s="548"/>
      <c r="BH3357" s="551">
        <f>AV3357+BB3357</f>
        <v>0</v>
      </c>
      <c r="BI3357" s="552"/>
      <c r="BJ3357" s="533">
        <f>IF(BF3357=0,0,(BH3357/BF3357)*100)</f>
        <v>0</v>
      </c>
      <c r="BK3357" s="619"/>
      <c r="BL3357" s="621">
        <f>(AD3357*2)+(AJ3357*2)+(AP3357*3)+BB3357</f>
        <v>0</v>
      </c>
      <c r="BM3357" s="622"/>
      <c r="BN3357" s="623"/>
      <c r="BO3357" s="647"/>
      <c r="BP3357" s="83"/>
      <c r="BQ3357" s="84"/>
      <c r="BR3357" s="77"/>
      <c r="BS3357" s="77"/>
      <c r="BT3357" s="278"/>
    </row>
    <row r="3358" spans="1:72" s="79" customFormat="1" ht="33.75" hidden="1" customHeight="1" thickBot="1" x14ac:dyDescent="0.5">
      <c r="A3358" s="278"/>
      <c r="B3358" s="232"/>
      <c r="C3358" s="257"/>
      <c r="D3358" s="613"/>
      <c r="E3358" s="614"/>
      <c r="F3358" s="86"/>
      <c r="G3358" s="86"/>
      <c r="H3358" s="543"/>
      <c r="I3358" s="546"/>
      <c r="J3358" s="543"/>
      <c r="K3358" s="546"/>
      <c r="L3358" s="539"/>
      <c r="M3358" s="540"/>
      <c r="N3358" s="535">
        <f>IF((N3355+N3357)=0,0,N3355/(N3355+N3357)*100)</f>
        <v>0</v>
      </c>
      <c r="O3358" s="536"/>
      <c r="P3358" s="539"/>
      <c r="Q3358" s="546"/>
      <c r="R3358" s="539"/>
      <c r="S3358" s="540"/>
      <c r="T3358" s="535"/>
      <c r="U3358" s="536"/>
      <c r="V3358" s="539"/>
      <c r="W3358" s="540"/>
      <c r="X3358" s="543"/>
      <c r="Y3358" s="544"/>
      <c r="Z3358" s="543"/>
      <c r="AA3358" s="544"/>
      <c r="AB3358" s="540"/>
      <c r="AC3358" s="546"/>
      <c r="AD3358" s="539"/>
      <c r="AE3358" s="540"/>
      <c r="AF3358" s="535"/>
      <c r="AG3358" s="536"/>
      <c r="AH3358" s="539"/>
      <c r="AI3358" s="546"/>
      <c r="AJ3358" s="539"/>
      <c r="AK3358" s="540"/>
      <c r="AL3358" s="535"/>
      <c r="AM3358" s="536"/>
      <c r="AN3358" s="539"/>
      <c r="AO3358" s="546"/>
      <c r="AP3358" s="539"/>
      <c r="AQ3358" s="540"/>
      <c r="AR3358" s="535"/>
      <c r="AS3358" s="536"/>
      <c r="AT3358" s="549"/>
      <c r="AU3358" s="550"/>
      <c r="AV3358" s="553"/>
      <c r="AW3358" s="554"/>
      <c r="AX3358" s="535"/>
      <c r="AY3358" s="536"/>
      <c r="AZ3358" s="539"/>
      <c r="BA3358" s="546"/>
      <c r="BB3358" s="539"/>
      <c r="BC3358" s="540"/>
      <c r="BD3358" s="535"/>
      <c r="BE3358" s="536"/>
      <c r="BF3358" s="549"/>
      <c r="BG3358" s="550"/>
      <c r="BH3358" s="553"/>
      <c r="BI3358" s="554"/>
      <c r="BJ3358" s="535"/>
      <c r="BK3358" s="620"/>
      <c r="BL3358" s="624"/>
      <c r="BM3358" s="625"/>
      <c r="BN3358" s="626"/>
      <c r="BO3358" s="648"/>
      <c r="BP3358" s="222"/>
      <c r="BQ3358" s="222"/>
      <c r="BR3358" s="77"/>
      <c r="BS3358" s="77"/>
      <c r="BT3358" s="278"/>
    </row>
    <row r="3359" spans="1:72" ht="16.5" hidden="1" customHeight="1" thickTop="1" thickBot="1" x14ac:dyDescent="0.5">
      <c r="A3359" s="268"/>
      <c r="B3359" s="229"/>
      <c r="C3359" s="195"/>
      <c r="D3359" s="195"/>
      <c r="E3359" s="195"/>
      <c r="F3359" s="195"/>
      <c r="G3359" s="195"/>
      <c r="H3359" s="195"/>
      <c r="I3359" s="195"/>
      <c r="J3359" s="195"/>
      <c r="K3359" s="195"/>
      <c r="L3359" s="195"/>
      <c r="M3359" s="195"/>
      <c r="N3359" s="195"/>
      <c r="O3359" s="195"/>
      <c r="P3359" s="195"/>
      <c r="Q3359" s="195"/>
      <c r="R3359" s="195"/>
      <c r="S3359" s="195"/>
      <c r="T3359" s="195"/>
      <c r="U3359" s="195"/>
      <c r="V3359" s="195"/>
      <c r="W3359" s="195"/>
      <c r="X3359" s="195"/>
      <c r="Y3359" s="195"/>
      <c r="Z3359" s="195"/>
      <c r="AA3359" s="195"/>
      <c r="AB3359" s="195"/>
      <c r="AC3359" s="195"/>
      <c r="AD3359" s="195"/>
      <c r="AE3359" s="195"/>
      <c r="AF3359" s="198"/>
      <c r="AG3359" s="198"/>
      <c r="AH3359" s="195"/>
      <c r="AI3359" s="195"/>
      <c r="AJ3359" s="195"/>
      <c r="AK3359" s="195"/>
      <c r="AL3359" s="195"/>
      <c r="AM3359" s="195"/>
      <c r="AN3359" s="195"/>
      <c r="AO3359" s="195"/>
      <c r="AP3359" s="195"/>
      <c r="AQ3359" s="195"/>
      <c r="AR3359" s="195"/>
      <c r="AS3359" s="195"/>
      <c r="AT3359" s="195"/>
      <c r="AU3359" s="195"/>
      <c r="AV3359" s="195"/>
      <c r="AW3359" s="195"/>
      <c r="AX3359" s="195"/>
      <c r="AY3359" s="195"/>
      <c r="AZ3359" s="195"/>
      <c r="BA3359" s="195"/>
      <c r="BB3359" s="195"/>
      <c r="BC3359" s="195"/>
      <c r="BD3359" s="195"/>
      <c r="BE3359" s="195"/>
      <c r="BF3359" s="195"/>
      <c r="BG3359" s="195"/>
      <c r="BH3359" s="195"/>
      <c r="BI3359" s="195"/>
      <c r="BJ3359" s="195"/>
      <c r="BK3359" s="195"/>
      <c r="BL3359" s="195"/>
      <c r="BM3359" s="195"/>
      <c r="BN3359" s="195"/>
      <c r="BO3359" s="247"/>
      <c r="BP3359" s="600">
        <f>IF((J3355+L3357)=0,0,(J3355/(J3355+L3357)*100)%)</f>
        <v>0</v>
      </c>
      <c r="BQ3359" s="601"/>
      <c r="BR3359" s="600">
        <f>IF((L3355+J3357)=0,0,(L3355/(L3355+J3357)*100)%)</f>
        <v>0</v>
      </c>
      <c r="BS3359" s="601"/>
      <c r="BT3359" s="268"/>
    </row>
    <row r="3360" spans="1:72" s="85" customFormat="1" ht="79.5" hidden="1" customHeight="1" thickTop="1" thickBot="1" x14ac:dyDescent="0.55000000000000004">
      <c r="A3360" s="279"/>
      <c r="B3360" s="682" t="s">
        <v>59</v>
      </c>
      <c r="C3360" s="683"/>
      <c r="D3360" s="608" t="s">
        <v>53</v>
      </c>
      <c r="E3360" s="608"/>
      <c r="F3360" s="608"/>
      <c r="G3360" s="730"/>
      <c r="H3360" s="589"/>
      <c r="I3360" s="590"/>
      <c r="J3360" s="591"/>
      <c r="K3360" s="200"/>
      <c r="L3360" s="589"/>
      <c r="M3360" s="590"/>
      <c r="N3360" s="591"/>
      <c r="O3360" s="592" t="s">
        <v>46</v>
      </c>
      <c r="P3360" s="593"/>
      <c r="Q3360" s="593"/>
      <c r="R3360" s="593"/>
      <c r="S3360" s="589"/>
      <c r="T3360" s="590"/>
      <c r="U3360" s="591"/>
      <c r="V3360" s="200"/>
      <c r="W3360" s="589"/>
      <c r="X3360" s="590"/>
      <c r="Y3360" s="591"/>
      <c r="Z3360" s="592" t="s">
        <v>48</v>
      </c>
      <c r="AA3360" s="593"/>
      <c r="AB3360" s="593"/>
      <c r="AC3360" s="594"/>
      <c r="AD3360" s="589"/>
      <c r="AE3360" s="590"/>
      <c r="AF3360" s="591"/>
      <c r="AG3360" s="200"/>
      <c r="AH3360" s="589"/>
      <c r="AI3360" s="590"/>
      <c r="AJ3360" s="591"/>
      <c r="AK3360" s="592" t="s">
        <v>52</v>
      </c>
      <c r="AL3360" s="593"/>
      <c r="AM3360" s="593"/>
      <c r="AN3360" s="594"/>
      <c r="AO3360" s="589"/>
      <c r="AP3360" s="590"/>
      <c r="AQ3360" s="591"/>
      <c r="AR3360" s="204"/>
      <c r="AS3360" s="589"/>
      <c r="AT3360" s="590"/>
      <c r="AU3360" s="591"/>
      <c r="AV3360" s="258"/>
      <c r="AW3360" s="258"/>
      <c r="AX3360" s="258"/>
      <c r="AY3360" s="258"/>
      <c r="AZ3360" s="532" t="s">
        <v>20</v>
      </c>
      <c r="BA3360" s="532"/>
      <c r="BB3360" s="532"/>
      <c r="BC3360" s="532"/>
      <c r="BD3360" s="615"/>
      <c r="BE3360" s="616">
        <f>BL3355</f>
        <v>0</v>
      </c>
      <c r="BF3360" s="617"/>
      <c r="BG3360" s="618"/>
      <c r="BH3360" s="205"/>
      <c r="BI3360" s="616">
        <f>BL3357</f>
        <v>0</v>
      </c>
      <c r="BJ3360" s="617"/>
      <c r="BK3360" s="618"/>
      <c r="BL3360" s="206"/>
      <c r="BM3360" s="206"/>
      <c r="BN3360" s="206"/>
      <c r="BO3360" s="248"/>
      <c r="BP3360" s="87"/>
      <c r="BQ3360" s="87"/>
      <c r="BR3360" s="81"/>
      <c r="BS3360" s="81"/>
      <c r="BT3360" s="279"/>
    </row>
    <row r="3361" spans="1:75" ht="15.6" hidden="1" customHeight="1" thickTop="1" thickBot="1" x14ac:dyDescent="0.55000000000000004">
      <c r="A3361" s="268"/>
      <c r="B3361" s="230"/>
      <c r="C3361" s="191"/>
      <c r="D3361" s="196"/>
      <c r="E3361" s="196"/>
      <c r="F3361" s="199"/>
      <c r="G3361" s="199"/>
      <c r="H3361" s="202"/>
      <c r="I3361" s="202"/>
      <c r="J3361" s="202"/>
      <c r="K3361" s="202"/>
      <c r="L3361" s="202"/>
      <c r="M3361" s="202"/>
      <c r="N3361" s="202"/>
      <c r="O3361" s="199"/>
      <c r="P3361" s="199"/>
      <c r="Q3361" s="199"/>
      <c r="R3361" s="199"/>
      <c r="S3361" s="202"/>
      <c r="T3361" s="202"/>
      <c r="U3361" s="202"/>
      <c r="V3361" s="201"/>
      <c r="W3361" s="202"/>
      <c r="X3361" s="202"/>
      <c r="Y3361" s="202"/>
      <c r="Z3361" s="199"/>
      <c r="AA3361" s="199"/>
      <c r="AB3361" s="199"/>
      <c r="AC3361" s="199"/>
      <c r="AD3361" s="202"/>
      <c r="AE3361" s="202"/>
      <c r="AF3361" s="202"/>
      <c r="AG3361" s="202"/>
      <c r="AH3361" s="201"/>
      <c r="AI3361" s="201"/>
      <c r="AJ3361" s="202"/>
      <c r="AK3361" s="199"/>
      <c r="AL3361" s="199"/>
      <c r="AM3361" s="199"/>
      <c r="AN3361" s="199"/>
      <c r="AO3361" s="202"/>
      <c r="AP3361" s="202"/>
      <c r="AQ3361" s="202"/>
      <c r="AR3361" s="202"/>
      <c r="AS3361" s="202"/>
      <c r="AT3361" s="204"/>
      <c r="AU3361" s="204"/>
      <c r="AV3361" s="207"/>
      <c r="AW3361" s="207"/>
      <c r="AX3361" s="207"/>
      <c r="AY3361" s="207"/>
      <c r="AZ3361" s="199"/>
      <c r="BA3361" s="208"/>
      <c r="BB3361" s="208"/>
      <c r="BC3361" s="209"/>
      <c r="BD3361" s="210"/>
      <c r="BE3361" s="211"/>
      <c r="BF3361" s="211"/>
      <c r="BG3361" s="204"/>
      <c r="BH3361" s="212"/>
      <c r="BI3361" s="213"/>
      <c r="BJ3361" s="213"/>
      <c r="BK3361" s="204"/>
      <c r="BL3361" s="207"/>
      <c r="BM3361" s="207"/>
      <c r="BN3361" s="207"/>
      <c r="BO3361" s="249"/>
      <c r="BP3361" s="88"/>
      <c r="BQ3361" s="88"/>
      <c r="BR3361" s="65"/>
      <c r="BS3361" s="65"/>
      <c r="BT3361" s="268"/>
    </row>
    <row r="3362" spans="1:75" s="85" customFormat="1" ht="79.5" hidden="1" customHeight="1" thickTop="1" thickBot="1" x14ac:dyDescent="0.55000000000000004">
      <c r="A3362" s="279"/>
      <c r="B3362" s="531" t="s">
        <v>45</v>
      </c>
      <c r="C3362" s="532"/>
      <c r="D3362" s="608" t="s">
        <v>54</v>
      </c>
      <c r="E3362" s="608"/>
      <c r="F3362" s="608"/>
      <c r="G3362" s="730"/>
      <c r="H3362" s="616">
        <f>H3360</f>
        <v>0</v>
      </c>
      <c r="I3362" s="617"/>
      <c r="J3362" s="618"/>
      <c r="K3362" s="200"/>
      <c r="L3362" s="616">
        <f>L3360</f>
        <v>0</v>
      </c>
      <c r="M3362" s="617"/>
      <c r="N3362" s="618"/>
      <c r="O3362" s="592" t="s">
        <v>50</v>
      </c>
      <c r="P3362" s="593"/>
      <c r="Q3362" s="593"/>
      <c r="R3362" s="593"/>
      <c r="S3362" s="616">
        <f>S3360-H3360</f>
        <v>0</v>
      </c>
      <c r="T3362" s="617"/>
      <c r="U3362" s="618"/>
      <c r="V3362" s="200"/>
      <c r="W3362" s="616">
        <f>W3360-L3360</f>
        <v>0</v>
      </c>
      <c r="X3362" s="617"/>
      <c r="Y3362" s="618"/>
      <c r="Z3362" s="592" t="s">
        <v>49</v>
      </c>
      <c r="AA3362" s="593"/>
      <c r="AB3362" s="593"/>
      <c r="AC3362" s="594"/>
      <c r="AD3362" s="616">
        <f>AD3360-S3360</f>
        <v>0</v>
      </c>
      <c r="AE3362" s="617"/>
      <c r="AF3362" s="618"/>
      <c r="AG3362" s="200"/>
      <c r="AH3362" s="616">
        <f>AH3360-W3360</f>
        <v>0</v>
      </c>
      <c r="AI3362" s="617"/>
      <c r="AJ3362" s="618"/>
      <c r="AK3362" s="592" t="s">
        <v>51</v>
      </c>
      <c r="AL3362" s="593"/>
      <c r="AM3362" s="593"/>
      <c r="AN3362" s="594"/>
      <c r="AO3362" s="616">
        <f>AO3360-AD3360</f>
        <v>0</v>
      </c>
      <c r="AP3362" s="617"/>
      <c r="AQ3362" s="618"/>
      <c r="AR3362" s="204"/>
      <c r="AS3362" s="616">
        <f>AS3360-AH3360</f>
        <v>0</v>
      </c>
      <c r="AT3362" s="617"/>
      <c r="AU3362" s="618"/>
      <c r="AV3362" s="258"/>
      <c r="AW3362" s="258"/>
      <c r="AX3362" s="258"/>
      <c r="AY3362" s="258"/>
      <c r="AZ3362" s="532" t="s">
        <v>44</v>
      </c>
      <c r="BA3362" s="532"/>
      <c r="BB3362" s="532"/>
      <c r="BC3362" s="532"/>
      <c r="BD3362" s="615"/>
      <c r="BE3362" s="616">
        <f>BE3360-AO3360</f>
        <v>0</v>
      </c>
      <c r="BF3362" s="617"/>
      <c r="BG3362" s="618"/>
      <c r="BH3362" s="214"/>
      <c r="BI3362" s="616">
        <f>BI3360-AS3360</f>
        <v>0</v>
      </c>
      <c r="BJ3362" s="617"/>
      <c r="BK3362" s="618"/>
      <c r="BL3362" s="206"/>
      <c r="BM3362" s="206"/>
      <c r="BN3362" s="206"/>
      <c r="BO3362" s="248"/>
      <c r="BP3362" s="87"/>
      <c r="BQ3362" s="87"/>
      <c r="BR3362" s="81"/>
      <c r="BS3362" s="81"/>
      <c r="BT3362" s="279"/>
      <c r="BW3362" s="79"/>
    </row>
    <row r="3363" spans="1:75" ht="18.75" hidden="1" customHeight="1" thickTop="1" thickBot="1" x14ac:dyDescent="0.5">
      <c r="A3363" s="268"/>
      <c r="B3363" s="231"/>
      <c r="C3363" s="197"/>
      <c r="D3363" s="197"/>
      <c r="E3363" s="197"/>
      <c r="F3363" s="254"/>
      <c r="G3363" s="254"/>
      <c r="H3363" s="197"/>
      <c r="I3363" s="197"/>
      <c r="J3363" s="197"/>
      <c r="K3363" s="197"/>
      <c r="L3363" s="197"/>
      <c r="M3363" s="197"/>
      <c r="N3363" s="197"/>
      <c r="O3363" s="197"/>
      <c r="P3363" s="197"/>
      <c r="Q3363" s="197"/>
      <c r="R3363" s="197"/>
      <c r="S3363" s="197"/>
      <c r="T3363" s="197"/>
      <c r="U3363" s="197"/>
      <c r="V3363" s="197"/>
      <c r="W3363" s="197"/>
      <c r="X3363" s="197"/>
      <c r="Y3363" s="197"/>
      <c r="Z3363" s="197"/>
      <c r="AA3363" s="197"/>
      <c r="AB3363" s="197"/>
      <c r="AC3363" s="197"/>
      <c r="AD3363" s="197"/>
      <c r="AE3363" s="197"/>
      <c r="AF3363" s="203"/>
      <c r="AG3363" s="203"/>
      <c r="AH3363" s="197"/>
      <c r="AI3363" s="197"/>
      <c r="AJ3363" s="197"/>
      <c r="AK3363" s="197"/>
      <c r="AL3363" s="197"/>
      <c r="AM3363" s="197"/>
      <c r="AN3363" s="197"/>
      <c r="AO3363" s="197"/>
      <c r="AP3363" s="197"/>
      <c r="AQ3363" s="197"/>
      <c r="AR3363" s="197"/>
      <c r="AS3363" s="197"/>
      <c r="AT3363" s="197"/>
      <c r="AU3363" s="197"/>
      <c r="AV3363" s="197"/>
      <c r="AW3363" s="197"/>
      <c r="AX3363" s="197"/>
      <c r="AY3363" s="197"/>
      <c r="AZ3363" s="197"/>
      <c r="BA3363" s="640" t="s">
        <v>153</v>
      </c>
      <c r="BB3363" s="640"/>
      <c r="BC3363" s="640"/>
      <c r="BD3363" s="640"/>
      <c r="BE3363" s="640"/>
      <c r="BF3363" s="640"/>
      <c r="BG3363" s="640"/>
      <c r="BH3363" s="640"/>
      <c r="BI3363" s="640"/>
      <c r="BJ3363" s="640"/>
      <c r="BK3363" s="640"/>
      <c r="BL3363" s="640"/>
      <c r="BM3363" s="640"/>
      <c r="BN3363" s="640"/>
      <c r="BO3363" s="250"/>
      <c r="BP3363" s="89"/>
      <c r="BQ3363" s="89"/>
      <c r="BR3363" s="65"/>
      <c r="BS3363" s="65"/>
      <c r="BT3363" s="268"/>
    </row>
    <row r="3364" spans="1:75" s="255" customFormat="1" ht="13.5" hidden="1" customHeight="1" thickTop="1" x14ac:dyDescent="0.45">
      <c r="A3364" s="268"/>
      <c r="B3364" s="269"/>
      <c r="C3364" s="268"/>
      <c r="D3364" s="268"/>
      <c r="E3364" s="268"/>
      <c r="F3364" s="270"/>
      <c r="G3364" s="270"/>
      <c r="H3364" s="268"/>
      <c r="I3364" s="268"/>
      <c r="J3364" s="268"/>
      <c r="K3364" s="268"/>
      <c r="L3364" s="268"/>
      <c r="M3364" s="268"/>
      <c r="N3364" s="268"/>
      <c r="O3364" s="268"/>
      <c r="P3364" s="268"/>
      <c r="Q3364" s="268"/>
      <c r="R3364" s="268"/>
      <c r="S3364" s="268"/>
      <c r="T3364" s="268"/>
      <c r="U3364" s="268"/>
      <c r="V3364" s="268"/>
      <c r="W3364" s="268"/>
      <c r="X3364" s="268"/>
      <c r="Y3364" s="268"/>
      <c r="Z3364" s="268"/>
      <c r="AA3364" s="268"/>
      <c r="AB3364" s="268"/>
      <c r="AC3364" s="268"/>
      <c r="AD3364" s="268"/>
      <c r="AE3364" s="268"/>
      <c r="AF3364" s="271"/>
      <c r="AG3364" s="271"/>
      <c r="AH3364" s="268"/>
      <c r="AI3364" s="268"/>
      <c r="AJ3364" s="268"/>
      <c r="AK3364" s="268"/>
      <c r="AL3364" s="268"/>
      <c r="AM3364" s="268"/>
      <c r="AN3364" s="268"/>
      <c r="AO3364" s="268"/>
      <c r="AP3364" s="268"/>
      <c r="AQ3364" s="268"/>
      <c r="AR3364" s="268"/>
      <c r="AS3364" s="268"/>
      <c r="AT3364" s="268"/>
      <c r="AU3364" s="268"/>
      <c r="AV3364" s="268"/>
      <c r="AW3364" s="268"/>
      <c r="AX3364" s="268"/>
      <c r="AY3364" s="268"/>
      <c r="AZ3364" s="268"/>
      <c r="BA3364" s="268"/>
      <c r="BB3364" s="268"/>
      <c r="BC3364" s="268"/>
      <c r="BD3364" s="268"/>
      <c r="BE3364" s="268"/>
      <c r="BF3364" s="268"/>
      <c r="BG3364" s="268"/>
      <c r="BH3364" s="268"/>
      <c r="BI3364" s="268"/>
      <c r="BJ3364" s="268"/>
      <c r="BK3364" s="268"/>
      <c r="BL3364" s="268"/>
      <c r="BM3364" s="268"/>
      <c r="BN3364" s="268"/>
      <c r="BO3364" s="272"/>
      <c r="BP3364" s="272"/>
      <c r="BQ3364" s="272"/>
      <c r="BR3364" s="268"/>
      <c r="BS3364" s="268"/>
      <c r="BT3364" s="268"/>
    </row>
    <row r="3365" spans="1:75" s="69" customFormat="1" ht="33.75" hidden="1" x14ac:dyDescent="0.5">
      <c r="A3365" s="273"/>
      <c r="B3365" s="695" t="s">
        <v>9</v>
      </c>
      <c r="C3365" s="695"/>
      <c r="D3365" s="695"/>
      <c r="E3365" s="695"/>
      <c r="F3365" s="695"/>
      <c r="G3365" s="695"/>
      <c r="H3365" s="695"/>
      <c r="I3365" s="695"/>
      <c r="J3365" s="695"/>
      <c r="K3365" s="695"/>
      <c r="L3365" s="695"/>
      <c r="M3365" s="695"/>
      <c r="N3365" s="695"/>
      <c r="O3365" s="695"/>
      <c r="P3365" s="695"/>
      <c r="Q3365" s="695"/>
      <c r="R3365" s="695"/>
      <c r="S3365" s="695"/>
      <c r="T3365" s="695"/>
      <c r="U3365" s="695"/>
      <c r="V3365" s="695"/>
      <c r="W3365" s="695"/>
      <c r="X3365" s="695"/>
      <c r="Y3365" s="695"/>
      <c r="Z3365" s="695"/>
      <c r="AA3365" s="695"/>
      <c r="AB3365" s="695"/>
      <c r="AC3365" s="695"/>
      <c r="AD3365" s="695"/>
      <c r="AE3365" s="695"/>
      <c r="AF3365" s="695"/>
      <c r="AG3365" s="695"/>
      <c r="AH3365" s="695"/>
      <c r="AI3365" s="695"/>
      <c r="AJ3365" s="695"/>
      <c r="AK3365" s="695"/>
      <c r="AL3365" s="695"/>
      <c r="AM3365" s="695"/>
      <c r="AN3365" s="695"/>
      <c r="AO3365" s="695"/>
      <c r="AP3365" s="695"/>
      <c r="AQ3365" s="695"/>
      <c r="AR3365" s="695"/>
      <c r="AS3365" s="695"/>
      <c r="AT3365" s="695"/>
      <c r="AU3365" s="695"/>
      <c r="AV3365" s="695"/>
      <c r="AW3365" s="695"/>
      <c r="AX3365" s="695"/>
      <c r="AY3365" s="695"/>
      <c r="AZ3365" s="695"/>
      <c r="BA3365" s="695"/>
      <c r="BB3365" s="695"/>
      <c r="BC3365" s="695"/>
      <c r="BD3365" s="695"/>
      <c r="BE3365" s="695"/>
      <c r="BF3365" s="695"/>
      <c r="BG3365" s="695"/>
      <c r="BH3365" s="695"/>
      <c r="BI3365" s="695"/>
      <c r="BJ3365" s="695"/>
      <c r="BK3365" s="695"/>
      <c r="BL3365" s="695"/>
      <c r="BM3365" s="695"/>
      <c r="BN3365" s="695"/>
      <c r="BO3365" s="175"/>
      <c r="BP3365" s="175"/>
      <c r="BQ3365" s="175"/>
      <c r="BR3365" s="68"/>
      <c r="BS3365" s="68"/>
      <c r="BT3365" s="273"/>
    </row>
    <row r="3366" spans="1:75" ht="10.9" hidden="1" customHeight="1" x14ac:dyDescent="0.45">
      <c r="A3366" s="268"/>
      <c r="B3366" s="227"/>
      <c r="C3366" s="177"/>
      <c r="D3366" s="177"/>
      <c r="E3366" s="177"/>
      <c r="F3366" s="178"/>
      <c r="G3366" s="178"/>
      <c r="H3366" s="177"/>
      <c r="I3366" s="177"/>
      <c r="J3366" s="177"/>
      <c r="K3366" s="177"/>
      <c r="L3366" s="177"/>
      <c r="M3366" s="177"/>
      <c r="N3366" s="177"/>
      <c r="O3366" s="177"/>
      <c r="P3366" s="177"/>
      <c r="Q3366" s="177"/>
      <c r="R3366" s="177"/>
      <c r="S3366" s="177"/>
      <c r="T3366" s="177"/>
      <c r="U3366" s="177"/>
      <c r="V3366" s="177"/>
      <c r="W3366" s="177"/>
      <c r="X3366" s="177"/>
      <c r="Y3366" s="177"/>
      <c r="Z3366" s="177"/>
      <c r="AA3366" s="177"/>
      <c r="AB3366" s="177"/>
      <c r="AC3366" s="177"/>
      <c r="AD3366" s="177"/>
      <c r="AE3366" s="177"/>
      <c r="AF3366" s="179"/>
      <c r="AG3366" s="179"/>
      <c r="AH3366" s="177"/>
      <c r="AI3366" s="177"/>
      <c r="AJ3366" s="177"/>
      <c r="AK3366" s="177"/>
      <c r="AL3366" s="177"/>
      <c r="AM3366" s="177"/>
      <c r="AN3366" s="177"/>
      <c r="AO3366" s="177"/>
      <c r="AP3366" s="177"/>
      <c r="AQ3366" s="177"/>
      <c r="AR3366" s="177"/>
      <c r="AS3366" s="177"/>
      <c r="AT3366" s="177"/>
      <c r="AU3366" s="177"/>
      <c r="AV3366" s="177"/>
      <c r="AW3366" s="177"/>
      <c r="AX3366" s="177"/>
      <c r="AY3366" s="177"/>
      <c r="AZ3366" s="177"/>
      <c r="BA3366" s="177"/>
      <c r="BB3366" s="177"/>
      <c r="BC3366" s="177"/>
      <c r="BD3366" s="177"/>
      <c r="BE3366" s="177"/>
      <c r="BF3366" s="177"/>
      <c r="BG3366" s="177"/>
      <c r="BH3366" s="177"/>
      <c r="BI3366" s="177"/>
      <c r="BJ3366" s="177"/>
      <c r="BK3366" s="177"/>
      <c r="BL3366" s="177"/>
      <c r="BM3366" s="177"/>
      <c r="BN3366" s="259"/>
      <c r="BO3366" s="245"/>
      <c r="BP3366" s="259"/>
      <c r="BQ3366" s="259"/>
      <c r="BR3366" s="65"/>
      <c r="BS3366" s="65"/>
      <c r="BT3366" s="268"/>
    </row>
    <row r="3367" spans="1:75" s="70" customFormat="1" ht="36.75" hidden="1" customHeight="1" x14ac:dyDescent="0.45">
      <c r="A3367" s="274"/>
      <c r="B3367" s="227"/>
      <c r="C3367" s="176"/>
      <c r="D3367" s="226" t="s">
        <v>10</v>
      </c>
      <c r="E3367" s="713" t="str">
        <f>IF(ROSTER!D$3="","",ROSTER!D$3)</f>
        <v/>
      </c>
      <c r="F3367" s="713"/>
      <c r="G3367" s="713"/>
      <c r="H3367" s="713"/>
      <c r="I3367" s="713"/>
      <c r="J3367" s="713"/>
      <c r="K3367" s="713"/>
      <c r="L3367" s="713"/>
      <c r="M3367" s="713"/>
      <c r="N3367" s="713"/>
      <c r="O3367" s="713"/>
      <c r="P3367" s="713"/>
      <c r="Q3367" s="713"/>
      <c r="R3367" s="713"/>
      <c r="S3367" s="713"/>
      <c r="T3367" s="713"/>
      <c r="U3367" s="713"/>
      <c r="V3367" s="713"/>
      <c r="W3367" s="713"/>
      <c r="X3367" s="713"/>
      <c r="Y3367" s="713"/>
      <c r="Z3367" s="713"/>
      <c r="AA3367" s="713"/>
      <c r="AB3367" s="713"/>
      <c r="AC3367" s="713"/>
      <c r="AD3367" s="180"/>
      <c r="AE3367" s="719" t="s">
        <v>11</v>
      </c>
      <c r="AF3367" s="719"/>
      <c r="AG3367" s="719"/>
      <c r="AH3367" s="719"/>
      <c r="AI3367" s="719"/>
      <c r="AJ3367" s="719"/>
      <c r="AK3367" s="719"/>
      <c r="AL3367" s="717"/>
      <c r="AM3367" s="717"/>
      <c r="AN3367" s="717"/>
      <c r="AO3367" s="717"/>
      <c r="AP3367" s="717"/>
      <c r="AQ3367" s="717"/>
      <c r="AR3367" s="717"/>
      <c r="AS3367" s="717"/>
      <c r="AT3367" s="717"/>
      <c r="AU3367" s="717"/>
      <c r="AV3367" s="717"/>
      <c r="AW3367" s="717"/>
      <c r="AX3367" s="717"/>
      <c r="AY3367" s="717"/>
      <c r="AZ3367" s="717"/>
      <c r="BA3367" s="717"/>
      <c r="BB3367" s="717"/>
      <c r="BC3367" s="717"/>
      <c r="BD3367" s="717"/>
      <c r="BE3367" s="717"/>
      <c r="BF3367" s="717"/>
      <c r="BG3367" s="717"/>
      <c r="BH3367" s="717"/>
      <c r="BI3367" s="717"/>
      <c r="BJ3367" s="717"/>
      <c r="BK3367" s="717"/>
      <c r="BL3367" s="717"/>
      <c r="BM3367" s="717"/>
      <c r="BN3367" s="259"/>
      <c r="BO3367" s="246" t="s">
        <v>130</v>
      </c>
      <c r="BP3367" s="259"/>
      <c r="BQ3367" s="259"/>
      <c r="BR3367" s="66"/>
      <c r="BS3367" s="66"/>
      <c r="BT3367" s="274"/>
    </row>
    <row r="3368" spans="1:75" ht="8.85" hidden="1" customHeight="1" x14ac:dyDescent="0.45">
      <c r="A3368" s="275"/>
      <c r="B3368" s="227"/>
      <c r="C3368" s="179" t="s">
        <v>38</v>
      </c>
      <c r="D3368" s="179"/>
      <c r="E3368" s="179"/>
      <c r="F3368" s="181"/>
      <c r="G3368" s="181"/>
      <c r="H3368" s="179"/>
      <c r="I3368" s="179"/>
      <c r="J3368" s="182"/>
      <c r="K3368" s="182"/>
      <c r="L3368" s="182"/>
      <c r="M3368" s="182"/>
      <c r="N3368" s="182"/>
      <c r="O3368" s="182"/>
      <c r="P3368" s="182"/>
      <c r="Q3368" s="182"/>
      <c r="R3368" s="182"/>
      <c r="S3368" s="182"/>
      <c r="T3368" s="182"/>
      <c r="U3368" s="182"/>
      <c r="V3368" s="182"/>
      <c r="W3368" s="182"/>
      <c r="X3368" s="182"/>
      <c r="Y3368" s="182"/>
      <c r="Z3368" s="182"/>
      <c r="AA3368" s="182"/>
      <c r="AB3368" s="182"/>
      <c r="AC3368" s="182"/>
      <c r="AD3368" s="182"/>
      <c r="AE3368" s="182"/>
      <c r="AF3368" s="182"/>
      <c r="AG3368" s="179"/>
      <c r="AH3368" s="183"/>
      <c r="AI3368" s="184"/>
      <c r="AJ3368" s="184"/>
      <c r="AK3368" s="184"/>
      <c r="AL3368" s="184"/>
      <c r="AM3368" s="184"/>
      <c r="AN3368" s="184"/>
      <c r="AO3368" s="185"/>
      <c r="AP3368" s="186"/>
      <c r="AQ3368" s="186"/>
      <c r="AR3368" s="186"/>
      <c r="AS3368" s="186"/>
      <c r="AT3368" s="186"/>
      <c r="AU3368" s="186"/>
      <c r="AV3368" s="186"/>
      <c r="AW3368" s="186"/>
      <c r="AX3368" s="186"/>
      <c r="AY3368" s="186"/>
      <c r="AZ3368" s="186"/>
      <c r="BA3368" s="186"/>
      <c r="BB3368" s="186"/>
      <c r="BC3368" s="186"/>
      <c r="BD3368" s="186"/>
      <c r="BE3368" s="186"/>
      <c r="BF3368" s="186"/>
      <c r="BG3368" s="186"/>
      <c r="BH3368" s="186"/>
      <c r="BI3368" s="186"/>
      <c r="BJ3368" s="186"/>
      <c r="BK3368" s="186"/>
      <c r="BL3368" s="186"/>
      <c r="BM3368" s="186"/>
      <c r="BN3368" s="186"/>
      <c r="BO3368" s="187"/>
      <c r="BP3368" s="187"/>
      <c r="BQ3368" s="187"/>
      <c r="BR3368" s="71"/>
      <c r="BS3368" s="71"/>
      <c r="BT3368" s="275"/>
    </row>
    <row r="3369" spans="1:75" s="70" customFormat="1" ht="40.5" hidden="1" x14ac:dyDescent="0.45">
      <c r="A3369" s="274"/>
      <c r="B3369" s="227"/>
      <c r="C3369" s="692" t="s">
        <v>37</v>
      </c>
      <c r="D3369" s="692"/>
      <c r="E3369" s="717"/>
      <c r="F3369" s="717"/>
      <c r="G3369" s="717"/>
      <c r="H3369" s="717"/>
      <c r="I3369" s="717"/>
      <c r="J3369" s="717"/>
      <c r="K3369" s="717"/>
      <c r="L3369" s="717"/>
      <c r="M3369" s="717"/>
      <c r="N3369" s="717"/>
      <c r="O3369" s="717"/>
      <c r="P3369" s="717"/>
      <c r="Q3369" s="717"/>
      <c r="R3369" s="717"/>
      <c r="S3369" s="717"/>
      <c r="T3369" s="717"/>
      <c r="U3369" s="717"/>
      <c r="V3369" s="717"/>
      <c r="W3369" s="717"/>
      <c r="X3369" s="717"/>
      <c r="Y3369" s="717"/>
      <c r="Z3369" s="717"/>
      <c r="AA3369" s="717"/>
      <c r="AB3369" s="717"/>
      <c r="AC3369" s="717"/>
      <c r="AD3369" s="180"/>
      <c r="AE3369" s="718" t="s">
        <v>21</v>
      </c>
      <c r="AF3369" s="718"/>
      <c r="AG3369" s="718"/>
      <c r="AH3369" s="718"/>
      <c r="AI3369" s="717"/>
      <c r="AJ3369" s="717"/>
      <c r="AK3369" s="717"/>
      <c r="AL3369" s="717"/>
      <c r="AM3369" s="717"/>
      <c r="AN3369" s="717"/>
      <c r="AO3369" s="717"/>
      <c r="AP3369" s="717"/>
      <c r="AQ3369" s="717"/>
      <c r="AR3369" s="717"/>
      <c r="AS3369" s="717"/>
      <c r="AT3369" s="717"/>
      <c r="AU3369" s="717"/>
      <c r="AV3369" s="717"/>
      <c r="AW3369" s="717"/>
      <c r="AX3369" s="717"/>
      <c r="AY3369" s="717"/>
      <c r="AZ3369" s="717"/>
      <c r="BA3369" s="716" t="s">
        <v>12</v>
      </c>
      <c r="BB3369" s="716"/>
      <c r="BC3369" s="716"/>
      <c r="BD3369" s="708"/>
      <c r="BE3369" s="708"/>
      <c r="BF3369" s="708"/>
      <c r="BG3369" s="708"/>
      <c r="BH3369" s="708"/>
      <c r="BI3369" s="708"/>
      <c r="BJ3369" s="708"/>
      <c r="BK3369" s="708"/>
      <c r="BL3369" s="708"/>
      <c r="BM3369" s="708"/>
      <c r="BN3369" s="188"/>
      <c r="BO3369" s="334"/>
      <c r="BP3369" s="189"/>
      <c r="BQ3369" s="189"/>
      <c r="BR3369" s="72">
        <f>IF(BD3369=0,0,1)</f>
        <v>0</v>
      </c>
      <c r="BS3369" s="73">
        <f>IF((BE3419+BI3419)&gt;(AO3419+AS3419),1,0)</f>
        <v>0</v>
      </c>
      <c r="BT3369" s="276"/>
    </row>
    <row r="3370" spans="1:75" ht="9.6" hidden="1" customHeight="1" x14ac:dyDescent="0.45">
      <c r="A3370" s="268"/>
      <c r="B3370" s="227"/>
      <c r="C3370" s="177"/>
      <c r="D3370" s="177"/>
      <c r="E3370" s="177"/>
      <c r="F3370" s="178"/>
      <c r="G3370" s="178"/>
      <c r="H3370" s="177"/>
      <c r="I3370" s="177"/>
      <c r="J3370" s="177"/>
      <c r="K3370" s="177"/>
      <c r="L3370" s="177"/>
      <c r="M3370" s="177"/>
      <c r="N3370" s="177"/>
      <c r="O3370" s="177"/>
      <c r="P3370" s="177"/>
      <c r="Q3370" s="177"/>
      <c r="R3370" s="177"/>
      <c r="S3370" s="177"/>
      <c r="T3370" s="177"/>
      <c r="U3370" s="177"/>
      <c r="V3370" s="177"/>
      <c r="W3370" s="177"/>
      <c r="X3370" s="177"/>
      <c r="Y3370" s="177"/>
      <c r="Z3370" s="177"/>
      <c r="AA3370" s="177"/>
      <c r="AB3370" s="177"/>
      <c r="AC3370" s="177"/>
      <c r="AD3370" s="177"/>
      <c r="AE3370" s="177"/>
      <c r="AF3370" s="179"/>
      <c r="AG3370" s="179"/>
      <c r="AH3370" s="177"/>
      <c r="AI3370" s="177"/>
      <c r="AJ3370" s="177"/>
      <c r="AK3370" s="177"/>
      <c r="AL3370" s="177"/>
      <c r="AM3370" s="177"/>
      <c r="AN3370" s="177"/>
      <c r="AO3370" s="177"/>
      <c r="AP3370" s="177"/>
      <c r="AQ3370" s="177"/>
      <c r="AR3370" s="177"/>
      <c r="AS3370" s="177"/>
      <c r="AT3370" s="177"/>
      <c r="AU3370" s="177"/>
      <c r="AV3370" s="177"/>
      <c r="AW3370" s="177"/>
      <c r="AX3370" s="177"/>
      <c r="AY3370" s="177"/>
      <c r="AZ3370" s="177"/>
      <c r="BA3370" s="177"/>
      <c r="BB3370" s="177"/>
      <c r="BC3370" s="177"/>
      <c r="BD3370" s="177"/>
      <c r="BE3370" s="177"/>
      <c r="BF3370" s="177"/>
      <c r="BG3370" s="177"/>
      <c r="BH3370" s="177"/>
      <c r="BI3370" s="177"/>
      <c r="BJ3370" s="177"/>
      <c r="BK3370" s="177"/>
      <c r="BL3370" s="177"/>
      <c r="BM3370" s="177"/>
      <c r="BN3370" s="177"/>
      <c r="BO3370" s="190"/>
      <c r="BP3370" s="190"/>
      <c r="BQ3370" s="190"/>
      <c r="BR3370" s="65"/>
      <c r="BS3370" s="65"/>
      <c r="BT3370" s="268"/>
    </row>
    <row r="3371" spans="1:75" ht="8.85" hidden="1" customHeight="1" thickBot="1" x14ac:dyDescent="0.5">
      <c r="A3371" s="268"/>
      <c r="B3371" s="228"/>
      <c r="C3371" s="191"/>
      <c r="D3371" s="191"/>
      <c r="E3371" s="191"/>
      <c r="F3371" s="192"/>
      <c r="G3371" s="192"/>
      <c r="H3371" s="191"/>
      <c r="I3371" s="191"/>
      <c r="J3371" s="191"/>
      <c r="K3371" s="191"/>
      <c r="L3371" s="191"/>
      <c r="M3371" s="191"/>
      <c r="N3371" s="191"/>
      <c r="O3371" s="191"/>
      <c r="P3371" s="191"/>
      <c r="Q3371" s="191"/>
      <c r="R3371" s="191"/>
      <c r="S3371" s="191"/>
      <c r="T3371" s="191"/>
      <c r="U3371" s="191"/>
      <c r="V3371" s="191"/>
      <c r="W3371" s="191"/>
      <c r="X3371" s="191"/>
      <c r="Y3371" s="191"/>
      <c r="Z3371" s="191"/>
      <c r="AA3371" s="191"/>
      <c r="AB3371" s="191"/>
      <c r="AC3371" s="191"/>
      <c r="AD3371" s="191"/>
      <c r="AE3371" s="191"/>
      <c r="AF3371" s="193"/>
      <c r="AG3371" s="193"/>
      <c r="AH3371" s="191"/>
      <c r="AI3371" s="191"/>
      <c r="AJ3371" s="191"/>
      <c r="AK3371" s="191"/>
      <c r="AL3371" s="191"/>
      <c r="AM3371" s="191"/>
      <c r="AN3371" s="191"/>
      <c r="AO3371" s="191"/>
      <c r="AP3371" s="191"/>
      <c r="AQ3371" s="191"/>
      <c r="AR3371" s="191"/>
      <c r="AS3371" s="191"/>
      <c r="AT3371" s="191"/>
      <c r="AU3371" s="191"/>
      <c r="AV3371" s="191"/>
      <c r="AW3371" s="191"/>
      <c r="AX3371" s="191"/>
      <c r="AY3371" s="191"/>
      <c r="AZ3371" s="191"/>
      <c r="BA3371" s="191"/>
      <c r="BB3371" s="191"/>
      <c r="BC3371" s="191"/>
      <c r="BD3371" s="191"/>
      <c r="BE3371" s="191"/>
      <c r="BF3371" s="191"/>
      <c r="BG3371" s="191"/>
      <c r="BH3371" s="191"/>
      <c r="BI3371" s="191"/>
      <c r="BJ3371" s="191"/>
      <c r="BK3371" s="191"/>
      <c r="BL3371" s="191"/>
      <c r="BM3371" s="191"/>
      <c r="BN3371" s="191"/>
      <c r="BO3371" s="194"/>
      <c r="BP3371" s="194"/>
      <c r="BQ3371" s="194"/>
      <c r="BR3371" s="65"/>
      <c r="BS3371" s="65"/>
      <c r="BT3371" s="268"/>
    </row>
    <row r="3372" spans="1:75" s="70" customFormat="1" ht="40.5" hidden="1" customHeight="1" thickTop="1" x14ac:dyDescent="0.4">
      <c r="A3372" s="276"/>
      <c r="B3372" s="684" t="s">
        <v>0</v>
      </c>
      <c r="C3372" s="686" t="s">
        <v>1</v>
      </c>
      <c r="D3372" s="687"/>
      <c r="E3372" s="282" t="s">
        <v>28</v>
      </c>
      <c r="F3372" s="665" t="s">
        <v>93</v>
      </c>
      <c r="G3372" s="665" t="s">
        <v>94</v>
      </c>
      <c r="H3372" s="722" t="s">
        <v>40</v>
      </c>
      <c r="I3372" s="723"/>
      <c r="J3372" s="595" t="s">
        <v>7</v>
      </c>
      <c r="K3372" s="595"/>
      <c r="L3372" s="595"/>
      <c r="M3372" s="595"/>
      <c r="N3372" s="595"/>
      <c r="O3372" s="595"/>
      <c r="P3372" s="595" t="s">
        <v>2</v>
      </c>
      <c r="Q3372" s="595"/>
      <c r="R3372" s="595"/>
      <c r="S3372" s="595"/>
      <c r="T3372" s="595"/>
      <c r="U3372" s="595"/>
      <c r="V3372" s="659" t="s">
        <v>34</v>
      </c>
      <c r="W3372" s="660"/>
      <c r="X3372" s="659" t="s">
        <v>35</v>
      </c>
      <c r="Y3372" s="660"/>
      <c r="Z3372" s="659" t="s">
        <v>43</v>
      </c>
      <c r="AA3372" s="660"/>
      <c r="AB3372" s="595" t="s">
        <v>6</v>
      </c>
      <c r="AC3372" s="595"/>
      <c r="AD3372" s="595"/>
      <c r="AE3372" s="595"/>
      <c r="AF3372" s="595"/>
      <c r="AG3372" s="595"/>
      <c r="AH3372" s="595" t="s">
        <v>63</v>
      </c>
      <c r="AI3372" s="595"/>
      <c r="AJ3372" s="595"/>
      <c r="AK3372" s="595"/>
      <c r="AL3372" s="595"/>
      <c r="AM3372" s="595"/>
      <c r="AN3372" s="595" t="s">
        <v>64</v>
      </c>
      <c r="AO3372" s="595"/>
      <c r="AP3372" s="595"/>
      <c r="AQ3372" s="595"/>
      <c r="AR3372" s="595"/>
      <c r="AS3372" s="595"/>
      <c r="AT3372" s="595" t="s">
        <v>65</v>
      </c>
      <c r="AU3372" s="595"/>
      <c r="AV3372" s="595"/>
      <c r="AW3372" s="595"/>
      <c r="AX3372" s="595"/>
      <c r="AY3372" s="596"/>
      <c r="AZ3372" s="595" t="s">
        <v>4</v>
      </c>
      <c r="BA3372" s="595"/>
      <c r="BB3372" s="595"/>
      <c r="BC3372" s="595"/>
      <c r="BD3372" s="595"/>
      <c r="BE3372" s="597"/>
      <c r="BF3372" s="595" t="s">
        <v>66</v>
      </c>
      <c r="BG3372" s="595"/>
      <c r="BH3372" s="595"/>
      <c r="BI3372" s="595"/>
      <c r="BJ3372" s="595"/>
      <c r="BK3372" s="596"/>
      <c r="BL3372" s="651" t="s">
        <v>25</v>
      </c>
      <c r="BM3372" s="652"/>
      <c r="BN3372" s="653"/>
      <c r="BO3372" s="598" t="s">
        <v>100</v>
      </c>
      <c r="BP3372" s="598" t="s">
        <v>81</v>
      </c>
      <c r="BQ3372" s="598" t="s">
        <v>82</v>
      </c>
      <c r="BR3372" s="74"/>
      <c r="BS3372" s="74"/>
      <c r="BT3372" s="276"/>
    </row>
    <row r="3373" spans="1:75" s="70" customFormat="1" ht="41.25" hidden="1" customHeight="1" x14ac:dyDescent="0.4">
      <c r="A3373" s="276"/>
      <c r="B3373" s="685"/>
      <c r="C3373" s="688"/>
      <c r="D3373" s="689"/>
      <c r="E3373" s="221" t="s">
        <v>95</v>
      </c>
      <c r="F3373" s="666"/>
      <c r="G3373" s="666"/>
      <c r="H3373" s="724"/>
      <c r="I3373" s="725"/>
      <c r="J3373" s="645" t="s">
        <v>17</v>
      </c>
      <c r="K3373" s="646"/>
      <c r="L3373" s="641" t="s">
        <v>18</v>
      </c>
      <c r="M3373" s="642"/>
      <c r="N3373" s="657" t="s">
        <v>19</v>
      </c>
      <c r="O3373" s="658" t="s">
        <v>8</v>
      </c>
      <c r="P3373" s="645" t="s">
        <v>26</v>
      </c>
      <c r="Q3373" s="646"/>
      <c r="R3373" s="641" t="s">
        <v>24</v>
      </c>
      <c r="S3373" s="642"/>
      <c r="T3373" s="657" t="s">
        <v>19</v>
      </c>
      <c r="U3373" s="658"/>
      <c r="V3373" s="661"/>
      <c r="W3373" s="662"/>
      <c r="X3373" s="661"/>
      <c r="Y3373" s="662"/>
      <c r="Z3373" s="661"/>
      <c r="AA3373" s="662"/>
      <c r="AB3373" s="645" t="s">
        <v>47</v>
      </c>
      <c r="AC3373" s="646"/>
      <c r="AD3373" s="641" t="s">
        <v>23</v>
      </c>
      <c r="AE3373" s="642" t="s">
        <v>3</v>
      </c>
      <c r="AF3373" s="643" t="s">
        <v>5</v>
      </c>
      <c r="AG3373" s="644"/>
      <c r="AH3373" s="645" t="s">
        <v>47</v>
      </c>
      <c r="AI3373" s="646"/>
      <c r="AJ3373" s="641" t="s">
        <v>23</v>
      </c>
      <c r="AK3373" s="642" t="s">
        <v>3</v>
      </c>
      <c r="AL3373" s="643" t="s">
        <v>5</v>
      </c>
      <c r="AM3373" s="644"/>
      <c r="AN3373" s="645" t="s">
        <v>47</v>
      </c>
      <c r="AO3373" s="646"/>
      <c r="AP3373" s="641" t="s">
        <v>23</v>
      </c>
      <c r="AQ3373" s="642" t="s">
        <v>3</v>
      </c>
      <c r="AR3373" s="643" t="s">
        <v>5</v>
      </c>
      <c r="AS3373" s="644"/>
      <c r="AT3373" s="645" t="s">
        <v>47</v>
      </c>
      <c r="AU3373" s="646"/>
      <c r="AV3373" s="641" t="s">
        <v>23</v>
      </c>
      <c r="AW3373" s="642" t="s">
        <v>3</v>
      </c>
      <c r="AX3373" s="643" t="s">
        <v>5</v>
      </c>
      <c r="AY3373" s="644"/>
      <c r="AZ3373" s="645" t="s">
        <v>47</v>
      </c>
      <c r="BA3373" s="646"/>
      <c r="BB3373" s="641" t="s">
        <v>23</v>
      </c>
      <c r="BC3373" s="642" t="s">
        <v>3</v>
      </c>
      <c r="BD3373" s="643" t="s">
        <v>5</v>
      </c>
      <c r="BE3373" s="644"/>
      <c r="BF3373" s="645" t="s">
        <v>47</v>
      </c>
      <c r="BG3373" s="646"/>
      <c r="BH3373" s="641" t="s">
        <v>23</v>
      </c>
      <c r="BI3373" s="642" t="s">
        <v>3</v>
      </c>
      <c r="BJ3373" s="643" t="s">
        <v>5</v>
      </c>
      <c r="BK3373" s="644"/>
      <c r="BL3373" s="654"/>
      <c r="BM3373" s="655"/>
      <c r="BN3373" s="656"/>
      <c r="BO3373" s="599"/>
      <c r="BP3373" s="599"/>
      <c r="BQ3373" s="599"/>
      <c r="BR3373" s="74"/>
      <c r="BS3373" s="74"/>
      <c r="BT3373" s="276"/>
    </row>
    <row r="3374" spans="1:75" ht="23.85" hidden="1" customHeight="1" x14ac:dyDescent="0.35">
      <c r="A3374" s="277"/>
      <c r="B3374" s="678" t="str">
        <f>IF(ROSTER!B$8="","",ROSTER!B$8)</f>
        <v/>
      </c>
      <c r="C3374" s="669" t="str">
        <f>IF(ROSTER!C$8="","",ROSTER!C$8)</f>
        <v/>
      </c>
      <c r="D3374" s="670"/>
      <c r="E3374" s="667"/>
      <c r="F3374" s="680">
        <f>IF(E3374="y",1,IF(E3374="S",1,0))</f>
        <v>0</v>
      </c>
      <c r="G3374" s="663">
        <f>IF(E3374="S",1,0)</f>
        <v>0</v>
      </c>
      <c r="H3374" s="583"/>
      <c r="I3374" s="584"/>
      <c r="J3374" s="569"/>
      <c r="K3374" s="570"/>
      <c r="L3374" s="573"/>
      <c r="M3374" s="574"/>
      <c r="N3374" s="579">
        <f>L3374+J3374</f>
        <v>0</v>
      </c>
      <c r="O3374" s="580"/>
      <c r="P3374" s="569"/>
      <c r="Q3374" s="570"/>
      <c r="R3374" s="573"/>
      <c r="S3374" s="574"/>
      <c r="T3374" s="579">
        <f>R3374-P3374</f>
        <v>0</v>
      </c>
      <c r="U3374" s="580"/>
      <c r="V3374" s="583"/>
      <c r="W3374" s="584"/>
      <c r="X3374" s="569"/>
      <c r="Y3374" s="584"/>
      <c r="Z3374" s="569"/>
      <c r="AA3374" s="584"/>
      <c r="AB3374" s="569"/>
      <c r="AC3374" s="570"/>
      <c r="AD3374" s="573"/>
      <c r="AE3374" s="574"/>
      <c r="AF3374" s="557">
        <f>IF(AB3374=0,0,(AD3374/AB3374)*100)</f>
        <v>0</v>
      </c>
      <c r="AG3374" s="558"/>
      <c r="AH3374" s="569"/>
      <c r="AI3374" s="570"/>
      <c r="AJ3374" s="573"/>
      <c r="AK3374" s="574"/>
      <c r="AL3374" s="557">
        <f>IF(AH3374=0,0,(AJ3374/AH3374)*100)</f>
        <v>0</v>
      </c>
      <c r="AM3374" s="558"/>
      <c r="AN3374" s="569"/>
      <c r="AO3374" s="570"/>
      <c r="AP3374" s="573"/>
      <c r="AQ3374" s="574"/>
      <c r="AR3374" s="557">
        <f>IF(AN3374=0,0,(AP3374/AN3374)*100)</f>
        <v>0</v>
      </c>
      <c r="AS3374" s="558"/>
      <c r="AT3374" s="561">
        <f>AB3374+AH3374+AN3374</f>
        <v>0</v>
      </c>
      <c r="AU3374" s="562"/>
      <c r="AV3374" s="565">
        <f>AD3374+AJ3374+AP3374</f>
        <v>0</v>
      </c>
      <c r="AW3374" s="566"/>
      <c r="AX3374" s="557">
        <f>IF(AT3374=0,0,(AV3374/AT3374)*100)</f>
        <v>0</v>
      </c>
      <c r="AY3374" s="558"/>
      <c r="AZ3374" s="569"/>
      <c r="BA3374" s="570"/>
      <c r="BB3374" s="573"/>
      <c r="BC3374" s="574"/>
      <c r="BD3374" s="557">
        <f>IF(AZ3374=0,0,(BB3374/AZ3374)*100)</f>
        <v>0</v>
      </c>
      <c r="BE3374" s="558"/>
      <c r="BF3374" s="561">
        <f>AT3374+AZ3374</f>
        <v>0</v>
      </c>
      <c r="BG3374" s="562"/>
      <c r="BH3374" s="565">
        <f>AV3374+BB3374</f>
        <v>0</v>
      </c>
      <c r="BI3374" s="566"/>
      <c r="BJ3374" s="557">
        <f>IF(BF3374=0,0,(BH3374/BF3374)*100)</f>
        <v>0</v>
      </c>
      <c r="BK3374" s="558"/>
      <c r="BL3374" s="602">
        <f>(AD3374*2)+(AJ3374*2)+(AP3374*3)+BB3374</f>
        <v>0</v>
      </c>
      <c r="BM3374" s="603"/>
      <c r="BN3374" s="604"/>
      <c r="BO3374" s="587">
        <f>IF(BQ3374=0,0,50*BP3374/BQ3374)</f>
        <v>0</v>
      </c>
      <c r="BP3374" s="555">
        <f>(BL3374*BS$11)+(N3374*BS$12)+(X3374*BS$13)+(R3374*BS$14)+(V3374*BS$15)+(Z3374*BS$16)</f>
        <v>0</v>
      </c>
      <c r="BQ3374" s="555">
        <f>((AZ3374-BB3374)*BS$18)+((AT3374-AV3374)*BS$17)+(H3374*BS$19)+(P3374*BS$20)</f>
        <v>0</v>
      </c>
      <c r="BR3374" s="75" t="s">
        <v>70</v>
      </c>
      <c r="BS3374" s="76">
        <f>IF(BO3369="B",'VALUE POINTS'!L$10,IF('GAME STATS'!BO3369="C",'VALUE POINTS'!M$10,'VALUE POINTS'!K$10))</f>
        <v>1</v>
      </c>
      <c r="BT3374" s="280"/>
    </row>
    <row r="3375" spans="1:75" ht="23.85" hidden="1" customHeight="1" x14ac:dyDescent="0.35">
      <c r="A3375" s="277"/>
      <c r="B3375" s="679"/>
      <c r="C3375" s="690" t="str">
        <f>IF(ROSTER!D$8="","",ROSTER!D$8)</f>
        <v/>
      </c>
      <c r="D3375" s="691"/>
      <c r="E3375" s="668"/>
      <c r="F3375" s="681"/>
      <c r="G3375" s="664"/>
      <c r="H3375" s="585"/>
      <c r="I3375" s="586"/>
      <c r="J3375" s="571"/>
      <c r="K3375" s="572"/>
      <c r="L3375" s="575"/>
      <c r="M3375" s="576"/>
      <c r="N3375" s="581" t="s">
        <v>16</v>
      </c>
      <c r="O3375" s="582"/>
      <c r="P3375" s="571"/>
      <c r="Q3375" s="572"/>
      <c r="R3375" s="575"/>
      <c r="S3375" s="576"/>
      <c r="T3375" s="581" t="s">
        <v>16</v>
      </c>
      <c r="U3375" s="582"/>
      <c r="V3375" s="585"/>
      <c r="W3375" s="586"/>
      <c r="X3375" s="571"/>
      <c r="Y3375" s="586"/>
      <c r="Z3375" s="571"/>
      <c r="AA3375" s="586"/>
      <c r="AB3375" s="571"/>
      <c r="AC3375" s="572"/>
      <c r="AD3375" s="575"/>
      <c r="AE3375" s="576"/>
      <c r="AF3375" s="577"/>
      <c r="AG3375" s="578"/>
      <c r="AH3375" s="571"/>
      <c r="AI3375" s="572"/>
      <c r="AJ3375" s="575"/>
      <c r="AK3375" s="576"/>
      <c r="AL3375" s="577"/>
      <c r="AM3375" s="578"/>
      <c r="AN3375" s="571"/>
      <c r="AO3375" s="572"/>
      <c r="AP3375" s="575"/>
      <c r="AQ3375" s="576"/>
      <c r="AR3375" s="577"/>
      <c r="AS3375" s="578"/>
      <c r="AT3375" s="627"/>
      <c r="AU3375" s="628"/>
      <c r="AV3375" s="629"/>
      <c r="AW3375" s="630"/>
      <c r="AX3375" s="577"/>
      <c r="AY3375" s="578"/>
      <c r="AZ3375" s="571"/>
      <c r="BA3375" s="572"/>
      <c r="BB3375" s="575"/>
      <c r="BC3375" s="576"/>
      <c r="BD3375" s="577"/>
      <c r="BE3375" s="578"/>
      <c r="BF3375" s="627"/>
      <c r="BG3375" s="628"/>
      <c r="BH3375" s="629"/>
      <c r="BI3375" s="630"/>
      <c r="BJ3375" s="577"/>
      <c r="BK3375" s="578"/>
      <c r="BL3375" s="605"/>
      <c r="BM3375" s="606"/>
      <c r="BN3375" s="607"/>
      <c r="BO3375" s="588"/>
      <c r="BP3375" s="556"/>
      <c r="BQ3375" s="556"/>
      <c r="BR3375" s="75" t="s">
        <v>71</v>
      </c>
      <c r="BS3375" s="76">
        <f>IF(BO3369="B",'VALUE POINTS'!L$11,IF('GAME STATS'!BO3369="C",'VALUE POINTS'!M$11,'VALUE POINTS'!K$11))</f>
        <v>1</v>
      </c>
      <c r="BT3375" s="280"/>
    </row>
    <row r="3376" spans="1:75" ht="21.75" hidden="1" customHeight="1" x14ac:dyDescent="0.35">
      <c r="A3376" s="268"/>
      <c r="B3376" s="678" t="str">
        <f>IF(ROSTER!B$10="","",ROSTER!B$10)</f>
        <v/>
      </c>
      <c r="C3376" s="669" t="str">
        <f>IF(ROSTER!C$10="","",ROSTER!C$10)</f>
        <v/>
      </c>
      <c r="D3376" s="670"/>
      <c r="E3376" s="667"/>
      <c r="F3376" s="680">
        <f>IF(E3376="y",1,IF(E3376="S",1,0))</f>
        <v>0</v>
      </c>
      <c r="G3376" s="663">
        <f>IF(E3376="S",1,0)</f>
        <v>0</v>
      </c>
      <c r="H3376" s="583"/>
      <c r="I3376" s="584"/>
      <c r="J3376" s="569"/>
      <c r="K3376" s="570"/>
      <c r="L3376" s="573"/>
      <c r="M3376" s="574"/>
      <c r="N3376" s="579">
        <f>L3376+J3376</f>
        <v>0</v>
      </c>
      <c r="O3376" s="580"/>
      <c r="P3376" s="569"/>
      <c r="Q3376" s="570"/>
      <c r="R3376" s="573"/>
      <c r="S3376" s="574"/>
      <c r="T3376" s="579">
        <f>R3376-P3376</f>
        <v>0</v>
      </c>
      <c r="U3376" s="580"/>
      <c r="V3376" s="583"/>
      <c r="W3376" s="584"/>
      <c r="X3376" s="569"/>
      <c r="Y3376" s="584"/>
      <c r="Z3376" s="569"/>
      <c r="AA3376" s="584"/>
      <c r="AB3376" s="569"/>
      <c r="AC3376" s="570"/>
      <c r="AD3376" s="573"/>
      <c r="AE3376" s="574"/>
      <c r="AF3376" s="557">
        <f>IF(AB3376=0,0,(AD3376/AB3376)*100)</f>
        <v>0</v>
      </c>
      <c r="AG3376" s="558"/>
      <c r="AH3376" s="569"/>
      <c r="AI3376" s="570"/>
      <c r="AJ3376" s="573"/>
      <c r="AK3376" s="574"/>
      <c r="AL3376" s="557">
        <f>IF(AH3376=0,0,(AJ3376/AH3376)*100)</f>
        <v>0</v>
      </c>
      <c r="AM3376" s="558"/>
      <c r="AN3376" s="569"/>
      <c r="AO3376" s="570"/>
      <c r="AP3376" s="573"/>
      <c r="AQ3376" s="574"/>
      <c r="AR3376" s="557">
        <f>IF(AN3376=0,0,(AP3376/AN3376)*100)</f>
        <v>0</v>
      </c>
      <c r="AS3376" s="558"/>
      <c r="AT3376" s="561">
        <f>AB3376+AH3376+AN3376</f>
        <v>0</v>
      </c>
      <c r="AU3376" s="562"/>
      <c r="AV3376" s="565">
        <f>AD3376+AJ3376+AP3376</f>
        <v>0</v>
      </c>
      <c r="AW3376" s="566"/>
      <c r="AX3376" s="557">
        <f>IF(AT3376=0,0,(AV3376/AT3376)*100)</f>
        <v>0</v>
      </c>
      <c r="AY3376" s="558"/>
      <c r="AZ3376" s="569"/>
      <c r="BA3376" s="570"/>
      <c r="BB3376" s="573"/>
      <c r="BC3376" s="574"/>
      <c r="BD3376" s="557">
        <f>IF(AZ3376=0,0,(BB3376/AZ3376)*100)</f>
        <v>0</v>
      </c>
      <c r="BE3376" s="558"/>
      <c r="BF3376" s="561">
        <f>AT3376+AZ3376</f>
        <v>0</v>
      </c>
      <c r="BG3376" s="562"/>
      <c r="BH3376" s="565">
        <f>AV3376+BB3376</f>
        <v>0</v>
      </c>
      <c r="BI3376" s="566"/>
      <c r="BJ3376" s="557">
        <f>IF(BF3376=0,0,(BH3376/BF3376)*100)</f>
        <v>0</v>
      </c>
      <c r="BK3376" s="558"/>
      <c r="BL3376" s="602">
        <f>(AD3376*2)+(AJ3376*2)+(AP3376*3)+BB3376</f>
        <v>0</v>
      </c>
      <c r="BM3376" s="603"/>
      <c r="BN3376" s="604"/>
      <c r="BO3376" s="587">
        <f>IF(BQ3376=0,0,50*BP3376/BQ3376)</f>
        <v>0</v>
      </c>
      <c r="BP3376" s="555">
        <f>(BL3376*BS$11)+(N3376*BS$12)+(X3376*BS$13)+(R3376*BS$14)+(V3376*BS$15)+(Z3376*BS$16)</f>
        <v>0</v>
      </c>
      <c r="BQ3376" s="555">
        <f>((AZ3376-BB3376)*BS$18)+((AT3376-AV3376)*BS$17)+(H3376*BS$19)+(P3376*BS$20)</f>
        <v>0</v>
      </c>
      <c r="BR3376" s="75" t="s">
        <v>72</v>
      </c>
      <c r="BS3376" s="76">
        <f>IF(BO3369="B",'VALUE POINTS'!L$12,IF('GAME STATS'!BO3369="C",'VALUE POINTS'!M$12,'VALUE POINTS'!K$12))</f>
        <v>2</v>
      </c>
      <c r="BT3376" s="280"/>
    </row>
    <row r="3377" spans="1:72" ht="21.75" hidden="1" customHeight="1" x14ac:dyDescent="0.35">
      <c r="A3377" s="268"/>
      <c r="B3377" s="679"/>
      <c r="C3377" s="690" t="str">
        <f>IF(ROSTER!D$10="","",ROSTER!D$10)</f>
        <v/>
      </c>
      <c r="D3377" s="691"/>
      <c r="E3377" s="668"/>
      <c r="F3377" s="681"/>
      <c r="G3377" s="664"/>
      <c r="H3377" s="585"/>
      <c r="I3377" s="586"/>
      <c r="J3377" s="571"/>
      <c r="K3377" s="572"/>
      <c r="L3377" s="575"/>
      <c r="M3377" s="576"/>
      <c r="N3377" s="581" t="s">
        <v>16</v>
      </c>
      <c r="O3377" s="582"/>
      <c r="P3377" s="571"/>
      <c r="Q3377" s="572"/>
      <c r="R3377" s="575"/>
      <c r="S3377" s="576"/>
      <c r="T3377" s="581" t="s">
        <v>16</v>
      </c>
      <c r="U3377" s="582"/>
      <c r="V3377" s="585"/>
      <c r="W3377" s="586"/>
      <c r="X3377" s="571"/>
      <c r="Y3377" s="586"/>
      <c r="Z3377" s="571"/>
      <c r="AA3377" s="586"/>
      <c r="AB3377" s="571"/>
      <c r="AC3377" s="572"/>
      <c r="AD3377" s="575"/>
      <c r="AE3377" s="576"/>
      <c r="AF3377" s="577"/>
      <c r="AG3377" s="578"/>
      <c r="AH3377" s="571"/>
      <c r="AI3377" s="572"/>
      <c r="AJ3377" s="575"/>
      <c r="AK3377" s="576"/>
      <c r="AL3377" s="577"/>
      <c r="AM3377" s="578"/>
      <c r="AN3377" s="571"/>
      <c r="AO3377" s="572"/>
      <c r="AP3377" s="575"/>
      <c r="AQ3377" s="576"/>
      <c r="AR3377" s="577"/>
      <c r="AS3377" s="578"/>
      <c r="AT3377" s="627"/>
      <c r="AU3377" s="628"/>
      <c r="AV3377" s="629"/>
      <c r="AW3377" s="630"/>
      <c r="AX3377" s="577"/>
      <c r="AY3377" s="578"/>
      <c r="AZ3377" s="571"/>
      <c r="BA3377" s="572"/>
      <c r="BB3377" s="575"/>
      <c r="BC3377" s="576"/>
      <c r="BD3377" s="577"/>
      <c r="BE3377" s="578"/>
      <c r="BF3377" s="627"/>
      <c r="BG3377" s="628"/>
      <c r="BH3377" s="629"/>
      <c r="BI3377" s="630"/>
      <c r="BJ3377" s="577"/>
      <c r="BK3377" s="578"/>
      <c r="BL3377" s="605"/>
      <c r="BM3377" s="606"/>
      <c r="BN3377" s="607"/>
      <c r="BO3377" s="588"/>
      <c r="BP3377" s="556"/>
      <c r="BQ3377" s="556"/>
      <c r="BR3377" s="75" t="s">
        <v>73</v>
      </c>
      <c r="BS3377" s="76">
        <f>IF(BO3369="B",'VALUE POINTS'!L$13,IF('GAME STATS'!BO3369="C",'VALUE POINTS'!M$13,'VALUE POINTS'!K$13))</f>
        <v>2</v>
      </c>
      <c r="BT3377" s="280"/>
    </row>
    <row r="3378" spans="1:72" ht="21.75" hidden="1" customHeight="1" x14ac:dyDescent="0.35">
      <c r="A3378" s="268"/>
      <c r="B3378" s="678" t="str">
        <f>IF(ROSTER!B$12="","",ROSTER!B$12)</f>
        <v/>
      </c>
      <c r="C3378" s="669" t="str">
        <f>IF(ROSTER!C$12="","",ROSTER!C$12)</f>
        <v/>
      </c>
      <c r="D3378" s="670"/>
      <c r="E3378" s="667"/>
      <c r="F3378" s="680">
        <f>IF(E3378="y",1,IF(E3378="S",1,0))</f>
        <v>0</v>
      </c>
      <c r="G3378" s="663">
        <f>IF(E3378="S",1,0)</f>
        <v>0</v>
      </c>
      <c r="H3378" s="583"/>
      <c r="I3378" s="584"/>
      <c r="J3378" s="569"/>
      <c r="K3378" s="570"/>
      <c r="L3378" s="573"/>
      <c r="M3378" s="574"/>
      <c r="N3378" s="579">
        <f>L3378+J3378</f>
        <v>0</v>
      </c>
      <c r="O3378" s="580"/>
      <c r="P3378" s="569"/>
      <c r="Q3378" s="570"/>
      <c r="R3378" s="573"/>
      <c r="S3378" s="574"/>
      <c r="T3378" s="579">
        <f>R3378-P3378</f>
        <v>0</v>
      </c>
      <c r="U3378" s="580"/>
      <c r="V3378" s="583"/>
      <c r="W3378" s="584"/>
      <c r="X3378" s="569"/>
      <c r="Y3378" s="584"/>
      <c r="Z3378" s="569"/>
      <c r="AA3378" s="584"/>
      <c r="AB3378" s="569"/>
      <c r="AC3378" s="570"/>
      <c r="AD3378" s="573"/>
      <c r="AE3378" s="574"/>
      <c r="AF3378" s="557">
        <f>IF(AB3378=0,0,(AD3378/AB3378)*100)</f>
        <v>0</v>
      </c>
      <c r="AG3378" s="558"/>
      <c r="AH3378" s="569"/>
      <c r="AI3378" s="570"/>
      <c r="AJ3378" s="573"/>
      <c r="AK3378" s="574"/>
      <c r="AL3378" s="557">
        <f>IF(AH3378=0,0,(AJ3378/AH3378)*100)</f>
        <v>0</v>
      </c>
      <c r="AM3378" s="558"/>
      <c r="AN3378" s="569"/>
      <c r="AO3378" s="570"/>
      <c r="AP3378" s="573"/>
      <c r="AQ3378" s="574"/>
      <c r="AR3378" s="557">
        <f>IF(AN3378=0,0,(AP3378/AN3378)*100)</f>
        <v>0</v>
      </c>
      <c r="AS3378" s="558"/>
      <c r="AT3378" s="561">
        <f>AB3378+AH3378+AN3378</f>
        <v>0</v>
      </c>
      <c r="AU3378" s="562"/>
      <c r="AV3378" s="565">
        <f>AD3378+AJ3378+AP3378</f>
        <v>0</v>
      </c>
      <c r="AW3378" s="566"/>
      <c r="AX3378" s="557">
        <f>IF(AT3378=0,0,(AV3378/AT3378)*100)</f>
        <v>0</v>
      </c>
      <c r="AY3378" s="558"/>
      <c r="AZ3378" s="569"/>
      <c r="BA3378" s="570"/>
      <c r="BB3378" s="573"/>
      <c r="BC3378" s="574"/>
      <c r="BD3378" s="557">
        <f>IF(AZ3378=0,0,(BB3378/AZ3378)*100)</f>
        <v>0</v>
      </c>
      <c r="BE3378" s="558"/>
      <c r="BF3378" s="561">
        <f>AT3378+AZ3378</f>
        <v>0</v>
      </c>
      <c r="BG3378" s="562"/>
      <c r="BH3378" s="565">
        <f>AV3378+BB3378</f>
        <v>0</v>
      </c>
      <c r="BI3378" s="566"/>
      <c r="BJ3378" s="557">
        <f>IF(BF3378=0,0,(BH3378/BF3378)*100)</f>
        <v>0</v>
      </c>
      <c r="BK3378" s="558"/>
      <c r="BL3378" s="602">
        <f>(AD3378*2)+(AJ3378*2)+(AP3378*3)+BB3378</f>
        <v>0</v>
      </c>
      <c r="BM3378" s="603"/>
      <c r="BN3378" s="604"/>
      <c r="BO3378" s="587">
        <f t="shared" ref="BO3378" si="2976">IF(BQ3378=0,0,50*BP3378/BQ3378)</f>
        <v>0</v>
      </c>
      <c r="BP3378" s="555">
        <f>(BL3378*BS$11)+(N3378*BS$12)+(X3378*BS$13)+(R3378*BS$14)+(V3378*BS$15)+(Z3378*BS$16)</f>
        <v>0</v>
      </c>
      <c r="BQ3378" s="555">
        <f>((AZ3378-BB3378)*BS$18)+((AT3378-AV3378)*BS$17)+(H3378*BS$19)+(P3378*BS$20)</f>
        <v>0</v>
      </c>
      <c r="BR3378" s="75" t="s">
        <v>74</v>
      </c>
      <c r="BS3378" s="76">
        <f>IF(BO3369="B",'VALUE POINTS'!L$14,IF('GAME STATS'!BO3369="C",'VALUE POINTS'!M$14,'VALUE POINTS'!K$14))</f>
        <v>2</v>
      </c>
      <c r="BT3378" s="280"/>
    </row>
    <row r="3379" spans="1:72" ht="21.75" hidden="1" customHeight="1" x14ac:dyDescent="0.35">
      <c r="A3379" s="268"/>
      <c r="B3379" s="679"/>
      <c r="C3379" s="690" t="str">
        <f>IF(ROSTER!D$12="","",ROSTER!D$12)</f>
        <v/>
      </c>
      <c r="D3379" s="691"/>
      <c r="E3379" s="668"/>
      <c r="F3379" s="681"/>
      <c r="G3379" s="664"/>
      <c r="H3379" s="585"/>
      <c r="I3379" s="586"/>
      <c r="J3379" s="571"/>
      <c r="K3379" s="572"/>
      <c r="L3379" s="575"/>
      <c r="M3379" s="576"/>
      <c r="N3379" s="581" t="s">
        <v>16</v>
      </c>
      <c r="O3379" s="582"/>
      <c r="P3379" s="571"/>
      <c r="Q3379" s="572"/>
      <c r="R3379" s="575"/>
      <c r="S3379" s="576"/>
      <c r="T3379" s="581" t="s">
        <v>16</v>
      </c>
      <c r="U3379" s="582"/>
      <c r="V3379" s="585"/>
      <c r="W3379" s="586"/>
      <c r="X3379" s="571"/>
      <c r="Y3379" s="586"/>
      <c r="Z3379" s="571"/>
      <c r="AA3379" s="586"/>
      <c r="AB3379" s="571"/>
      <c r="AC3379" s="572"/>
      <c r="AD3379" s="575"/>
      <c r="AE3379" s="576"/>
      <c r="AF3379" s="577"/>
      <c r="AG3379" s="578"/>
      <c r="AH3379" s="571"/>
      <c r="AI3379" s="572"/>
      <c r="AJ3379" s="575"/>
      <c r="AK3379" s="576"/>
      <c r="AL3379" s="577"/>
      <c r="AM3379" s="578"/>
      <c r="AN3379" s="571"/>
      <c r="AO3379" s="572"/>
      <c r="AP3379" s="575"/>
      <c r="AQ3379" s="576"/>
      <c r="AR3379" s="577"/>
      <c r="AS3379" s="578"/>
      <c r="AT3379" s="627"/>
      <c r="AU3379" s="628"/>
      <c r="AV3379" s="629"/>
      <c r="AW3379" s="630"/>
      <c r="AX3379" s="577"/>
      <c r="AY3379" s="578"/>
      <c r="AZ3379" s="571"/>
      <c r="BA3379" s="572"/>
      <c r="BB3379" s="575"/>
      <c r="BC3379" s="576"/>
      <c r="BD3379" s="577"/>
      <c r="BE3379" s="578"/>
      <c r="BF3379" s="627"/>
      <c r="BG3379" s="628"/>
      <c r="BH3379" s="629"/>
      <c r="BI3379" s="630"/>
      <c r="BJ3379" s="577"/>
      <c r="BK3379" s="578"/>
      <c r="BL3379" s="605"/>
      <c r="BM3379" s="606"/>
      <c r="BN3379" s="607"/>
      <c r="BO3379" s="588"/>
      <c r="BP3379" s="556"/>
      <c r="BQ3379" s="556"/>
      <c r="BR3379" s="75" t="s">
        <v>75</v>
      </c>
      <c r="BS3379" s="76">
        <f>IF(BO3369="B",'VALUE POINTS'!L$15,IF('GAME STATS'!BO3369="C",'VALUE POINTS'!M$15,'VALUE POINTS'!K$15))</f>
        <v>2</v>
      </c>
      <c r="BT3379" s="280"/>
    </row>
    <row r="3380" spans="1:72" ht="21.75" hidden="1" customHeight="1" x14ac:dyDescent="0.35">
      <c r="A3380" s="268"/>
      <c r="B3380" s="678" t="str">
        <f>IF(ROSTER!B$14="","",ROSTER!B$14)</f>
        <v/>
      </c>
      <c r="C3380" s="669" t="str">
        <f>IF(ROSTER!C$14="","",ROSTER!C$14)</f>
        <v/>
      </c>
      <c r="D3380" s="670"/>
      <c r="E3380" s="667"/>
      <c r="F3380" s="680">
        <f>IF(E3380="y",1,IF(E3380="S",1,0))</f>
        <v>0</v>
      </c>
      <c r="G3380" s="663">
        <f>IF(E3380="S",1,0)</f>
        <v>0</v>
      </c>
      <c r="H3380" s="583"/>
      <c r="I3380" s="584"/>
      <c r="J3380" s="569"/>
      <c r="K3380" s="570"/>
      <c r="L3380" s="573"/>
      <c r="M3380" s="574"/>
      <c r="N3380" s="579">
        <f>L3380+J3380</f>
        <v>0</v>
      </c>
      <c r="O3380" s="580"/>
      <c r="P3380" s="569"/>
      <c r="Q3380" s="570"/>
      <c r="R3380" s="573"/>
      <c r="S3380" s="574"/>
      <c r="T3380" s="579">
        <f>R3380-P3380</f>
        <v>0</v>
      </c>
      <c r="U3380" s="580"/>
      <c r="V3380" s="583"/>
      <c r="W3380" s="584"/>
      <c r="X3380" s="569"/>
      <c r="Y3380" s="584"/>
      <c r="Z3380" s="569"/>
      <c r="AA3380" s="584"/>
      <c r="AB3380" s="569"/>
      <c r="AC3380" s="570"/>
      <c r="AD3380" s="573"/>
      <c r="AE3380" s="574"/>
      <c r="AF3380" s="557">
        <f>IF(AB3380=0,0,(AD3380/AB3380)*100)</f>
        <v>0</v>
      </c>
      <c r="AG3380" s="558"/>
      <c r="AH3380" s="569"/>
      <c r="AI3380" s="570"/>
      <c r="AJ3380" s="573"/>
      <c r="AK3380" s="574"/>
      <c r="AL3380" s="557">
        <f>IF(AH3380=0,0,(AJ3380/AH3380)*100)</f>
        <v>0</v>
      </c>
      <c r="AM3380" s="558"/>
      <c r="AN3380" s="569"/>
      <c r="AO3380" s="570"/>
      <c r="AP3380" s="573"/>
      <c r="AQ3380" s="574"/>
      <c r="AR3380" s="557">
        <f>IF(AN3380=0,0,(AP3380/AN3380)*100)</f>
        <v>0</v>
      </c>
      <c r="AS3380" s="558"/>
      <c r="AT3380" s="561">
        <f>AB3380+AH3380+AN3380</f>
        <v>0</v>
      </c>
      <c r="AU3380" s="562"/>
      <c r="AV3380" s="565">
        <f>AD3380+AJ3380+AP3380</f>
        <v>0</v>
      </c>
      <c r="AW3380" s="566"/>
      <c r="AX3380" s="557">
        <f>IF(AT3380=0,0,(AV3380/AT3380)*100)</f>
        <v>0</v>
      </c>
      <c r="AY3380" s="558"/>
      <c r="AZ3380" s="569"/>
      <c r="BA3380" s="570"/>
      <c r="BB3380" s="573"/>
      <c r="BC3380" s="574"/>
      <c r="BD3380" s="557">
        <f>IF(AZ3380=0,0,(BB3380/AZ3380)*100)</f>
        <v>0</v>
      </c>
      <c r="BE3380" s="558"/>
      <c r="BF3380" s="561">
        <f>AT3380+AZ3380</f>
        <v>0</v>
      </c>
      <c r="BG3380" s="562"/>
      <c r="BH3380" s="565">
        <f>AV3380+BB3380</f>
        <v>0</v>
      </c>
      <c r="BI3380" s="566"/>
      <c r="BJ3380" s="557">
        <f>IF(BF3380=0,0,(BH3380/BF3380)*100)</f>
        <v>0</v>
      </c>
      <c r="BK3380" s="558"/>
      <c r="BL3380" s="602">
        <f>(AD3380*2)+(AJ3380*2)+(AP3380*3)+BB3380</f>
        <v>0</v>
      </c>
      <c r="BM3380" s="603"/>
      <c r="BN3380" s="604"/>
      <c r="BO3380" s="587">
        <f t="shared" ref="BO3380" si="2977">IF(BQ3380=0,0,50*BP3380/BQ3380)</f>
        <v>0</v>
      </c>
      <c r="BP3380" s="555">
        <f>(BL3380*BS$11)+(N3380*BS$12)+(X3380*BS$13)+(R3380*BS$14)+(V3380*BS$15)+(Z3380*BS$16)</f>
        <v>0</v>
      </c>
      <c r="BQ3380" s="555">
        <f>((AZ3380-BB3380)*BS$18)+((AT3380-AV3380)*BS$17)+(H3380*BS$19)+(P3380*BS$20)</f>
        <v>0</v>
      </c>
      <c r="BR3380" s="75" t="s">
        <v>76</v>
      </c>
      <c r="BS3380" s="76">
        <f>IF(BO3369="B",'VALUE POINTS'!L$16,IF('GAME STATS'!BO3369="C",'VALUE POINTS'!M$16,'VALUE POINTS'!K$16))</f>
        <v>2</v>
      </c>
      <c r="BT3380" s="280"/>
    </row>
    <row r="3381" spans="1:72" ht="21.75" hidden="1" customHeight="1" x14ac:dyDescent="0.35">
      <c r="A3381" s="268"/>
      <c r="B3381" s="679"/>
      <c r="C3381" s="690" t="str">
        <f>IF(ROSTER!D$14="","",ROSTER!D$14)</f>
        <v/>
      </c>
      <c r="D3381" s="691"/>
      <c r="E3381" s="668"/>
      <c r="F3381" s="681"/>
      <c r="G3381" s="664"/>
      <c r="H3381" s="585"/>
      <c r="I3381" s="586"/>
      <c r="J3381" s="571"/>
      <c r="K3381" s="572"/>
      <c r="L3381" s="575"/>
      <c r="M3381" s="576"/>
      <c r="N3381" s="581" t="s">
        <v>16</v>
      </c>
      <c r="O3381" s="582"/>
      <c r="P3381" s="571"/>
      <c r="Q3381" s="572"/>
      <c r="R3381" s="575"/>
      <c r="S3381" s="576"/>
      <c r="T3381" s="581" t="s">
        <v>16</v>
      </c>
      <c r="U3381" s="582"/>
      <c r="V3381" s="585"/>
      <c r="W3381" s="586"/>
      <c r="X3381" s="571"/>
      <c r="Y3381" s="586"/>
      <c r="Z3381" s="571"/>
      <c r="AA3381" s="586"/>
      <c r="AB3381" s="571"/>
      <c r="AC3381" s="572"/>
      <c r="AD3381" s="575"/>
      <c r="AE3381" s="576"/>
      <c r="AF3381" s="577"/>
      <c r="AG3381" s="578"/>
      <c r="AH3381" s="571"/>
      <c r="AI3381" s="572"/>
      <c r="AJ3381" s="575"/>
      <c r="AK3381" s="576"/>
      <c r="AL3381" s="577"/>
      <c r="AM3381" s="578"/>
      <c r="AN3381" s="571"/>
      <c r="AO3381" s="572"/>
      <c r="AP3381" s="575"/>
      <c r="AQ3381" s="576"/>
      <c r="AR3381" s="577"/>
      <c r="AS3381" s="578"/>
      <c r="AT3381" s="627"/>
      <c r="AU3381" s="628"/>
      <c r="AV3381" s="629"/>
      <c r="AW3381" s="630"/>
      <c r="AX3381" s="577"/>
      <c r="AY3381" s="578"/>
      <c r="AZ3381" s="571"/>
      <c r="BA3381" s="572"/>
      <c r="BB3381" s="575"/>
      <c r="BC3381" s="576"/>
      <c r="BD3381" s="577"/>
      <c r="BE3381" s="578"/>
      <c r="BF3381" s="627"/>
      <c r="BG3381" s="628"/>
      <c r="BH3381" s="629"/>
      <c r="BI3381" s="630"/>
      <c r="BJ3381" s="577"/>
      <c r="BK3381" s="578"/>
      <c r="BL3381" s="605"/>
      <c r="BM3381" s="606"/>
      <c r="BN3381" s="607"/>
      <c r="BO3381" s="588"/>
      <c r="BP3381" s="556"/>
      <c r="BQ3381" s="556"/>
      <c r="BR3381" s="75" t="s">
        <v>77</v>
      </c>
      <c r="BS3381" s="76">
        <f>IF(BO3369="B",'VALUE POINTS'!L$17,IF('GAME STATS'!BO3369="C",'VALUE POINTS'!M$17,'VALUE POINTS'!K$17))</f>
        <v>1</v>
      </c>
      <c r="BT3381" s="280"/>
    </row>
    <row r="3382" spans="1:72" ht="21.75" hidden="1" customHeight="1" x14ac:dyDescent="0.35">
      <c r="A3382" s="268"/>
      <c r="B3382" s="678" t="str">
        <f>IF(ROSTER!B$16="","",ROSTER!B$16)</f>
        <v/>
      </c>
      <c r="C3382" s="669" t="str">
        <f>IF(ROSTER!C$16="","",ROSTER!C$16)</f>
        <v/>
      </c>
      <c r="D3382" s="670"/>
      <c r="E3382" s="667"/>
      <c r="F3382" s="680">
        <f>IF(E3382="y",1,IF(E3382="S",1,0))</f>
        <v>0</v>
      </c>
      <c r="G3382" s="663">
        <f>IF(E3382="S",1,0)</f>
        <v>0</v>
      </c>
      <c r="H3382" s="583"/>
      <c r="I3382" s="584"/>
      <c r="J3382" s="569"/>
      <c r="K3382" s="570"/>
      <c r="L3382" s="573"/>
      <c r="M3382" s="574"/>
      <c r="N3382" s="579">
        <f>L3382+J3382</f>
        <v>0</v>
      </c>
      <c r="O3382" s="580"/>
      <c r="P3382" s="569"/>
      <c r="Q3382" s="570"/>
      <c r="R3382" s="573"/>
      <c r="S3382" s="574"/>
      <c r="T3382" s="579">
        <f>R3382-P3382</f>
        <v>0</v>
      </c>
      <c r="U3382" s="580"/>
      <c r="V3382" s="583"/>
      <c r="W3382" s="584"/>
      <c r="X3382" s="569"/>
      <c r="Y3382" s="584"/>
      <c r="Z3382" s="569"/>
      <c r="AA3382" s="584"/>
      <c r="AB3382" s="569"/>
      <c r="AC3382" s="570"/>
      <c r="AD3382" s="573"/>
      <c r="AE3382" s="574"/>
      <c r="AF3382" s="557">
        <f>IF(AB3382=0,0,(AD3382/AB3382)*100)</f>
        <v>0</v>
      </c>
      <c r="AG3382" s="558"/>
      <c r="AH3382" s="569"/>
      <c r="AI3382" s="570"/>
      <c r="AJ3382" s="573"/>
      <c r="AK3382" s="574"/>
      <c r="AL3382" s="557">
        <f>IF(AH3382=0,0,(AJ3382/AH3382)*100)</f>
        <v>0</v>
      </c>
      <c r="AM3382" s="558"/>
      <c r="AN3382" s="569"/>
      <c r="AO3382" s="570"/>
      <c r="AP3382" s="573"/>
      <c r="AQ3382" s="574"/>
      <c r="AR3382" s="557">
        <f>IF(AN3382=0,0,(AP3382/AN3382)*100)</f>
        <v>0</v>
      </c>
      <c r="AS3382" s="558"/>
      <c r="AT3382" s="561">
        <f>AB3382+AH3382+AN3382</f>
        <v>0</v>
      </c>
      <c r="AU3382" s="562"/>
      <c r="AV3382" s="565">
        <f>AD3382+AJ3382+AP3382</f>
        <v>0</v>
      </c>
      <c r="AW3382" s="566"/>
      <c r="AX3382" s="557">
        <f>IF(AT3382=0,0,(AV3382/AT3382)*100)</f>
        <v>0</v>
      </c>
      <c r="AY3382" s="558"/>
      <c r="AZ3382" s="569"/>
      <c r="BA3382" s="570"/>
      <c r="BB3382" s="573"/>
      <c r="BC3382" s="574"/>
      <c r="BD3382" s="557">
        <f>IF(AZ3382=0,0,(BB3382/AZ3382)*100)</f>
        <v>0</v>
      </c>
      <c r="BE3382" s="558"/>
      <c r="BF3382" s="561">
        <f>AT3382+AZ3382</f>
        <v>0</v>
      </c>
      <c r="BG3382" s="562"/>
      <c r="BH3382" s="565">
        <f>AV3382+BB3382</f>
        <v>0</v>
      </c>
      <c r="BI3382" s="566"/>
      <c r="BJ3382" s="557">
        <f>IF(BF3382=0,0,(BH3382/BF3382)*100)</f>
        <v>0</v>
      </c>
      <c r="BK3382" s="558"/>
      <c r="BL3382" s="602">
        <f>(AD3382*2)+(AJ3382*2)+(AP3382*3)+BB3382</f>
        <v>0</v>
      </c>
      <c r="BM3382" s="603"/>
      <c r="BN3382" s="604"/>
      <c r="BO3382" s="587">
        <f t="shared" ref="BO3382" si="2978">IF(BQ3382=0,0,50*BP3382/BQ3382)</f>
        <v>0</v>
      </c>
      <c r="BP3382" s="555">
        <f>(BL3382*BS$11)+(N3382*BS$12)+(X3382*BS$13)+(R3382*BS$14)+(V3382*BS$15)+(Z3382*BS$16)</f>
        <v>0</v>
      </c>
      <c r="BQ3382" s="555">
        <f>((AZ3382-BB3382)*BS$18)+((AT3382-AV3382)*BS$17)+(H3382*BS$19)+(P3382*BS$20)</f>
        <v>0</v>
      </c>
      <c r="BR3382" s="75" t="s">
        <v>78</v>
      </c>
      <c r="BS3382" s="76">
        <f>IF(BO3369="B",'VALUE POINTS'!L$18,IF('GAME STATS'!BO3369="C",'VALUE POINTS'!M$18,'VALUE POINTS'!K$18))</f>
        <v>2</v>
      </c>
      <c r="BT3382" s="280"/>
    </row>
    <row r="3383" spans="1:72" ht="21.75" hidden="1" customHeight="1" x14ac:dyDescent="0.35">
      <c r="A3383" s="268"/>
      <c r="B3383" s="679"/>
      <c r="C3383" s="690" t="str">
        <f>IF(ROSTER!D$16="","",ROSTER!D$16)</f>
        <v/>
      </c>
      <c r="D3383" s="691"/>
      <c r="E3383" s="668"/>
      <c r="F3383" s="681"/>
      <c r="G3383" s="664"/>
      <c r="H3383" s="585"/>
      <c r="I3383" s="586"/>
      <c r="J3383" s="571"/>
      <c r="K3383" s="572"/>
      <c r="L3383" s="575"/>
      <c r="M3383" s="576"/>
      <c r="N3383" s="581" t="s">
        <v>16</v>
      </c>
      <c r="O3383" s="582"/>
      <c r="P3383" s="571"/>
      <c r="Q3383" s="572"/>
      <c r="R3383" s="575"/>
      <c r="S3383" s="576"/>
      <c r="T3383" s="581" t="s">
        <v>16</v>
      </c>
      <c r="U3383" s="582"/>
      <c r="V3383" s="585"/>
      <c r="W3383" s="586"/>
      <c r="X3383" s="571"/>
      <c r="Y3383" s="586"/>
      <c r="Z3383" s="571"/>
      <c r="AA3383" s="586"/>
      <c r="AB3383" s="571"/>
      <c r="AC3383" s="572"/>
      <c r="AD3383" s="575"/>
      <c r="AE3383" s="576"/>
      <c r="AF3383" s="577"/>
      <c r="AG3383" s="578"/>
      <c r="AH3383" s="571"/>
      <c r="AI3383" s="572"/>
      <c r="AJ3383" s="575"/>
      <c r="AK3383" s="576"/>
      <c r="AL3383" s="577"/>
      <c r="AM3383" s="578"/>
      <c r="AN3383" s="571"/>
      <c r="AO3383" s="572"/>
      <c r="AP3383" s="575"/>
      <c r="AQ3383" s="576"/>
      <c r="AR3383" s="577"/>
      <c r="AS3383" s="578"/>
      <c r="AT3383" s="627"/>
      <c r="AU3383" s="628"/>
      <c r="AV3383" s="629"/>
      <c r="AW3383" s="630"/>
      <c r="AX3383" s="577"/>
      <c r="AY3383" s="578"/>
      <c r="AZ3383" s="571"/>
      <c r="BA3383" s="572"/>
      <c r="BB3383" s="575"/>
      <c r="BC3383" s="576"/>
      <c r="BD3383" s="577"/>
      <c r="BE3383" s="578"/>
      <c r="BF3383" s="627"/>
      <c r="BG3383" s="628"/>
      <c r="BH3383" s="629"/>
      <c r="BI3383" s="630"/>
      <c r="BJ3383" s="577"/>
      <c r="BK3383" s="578"/>
      <c r="BL3383" s="605"/>
      <c r="BM3383" s="606"/>
      <c r="BN3383" s="607"/>
      <c r="BO3383" s="588"/>
      <c r="BP3383" s="556"/>
      <c r="BQ3383" s="556"/>
      <c r="BR3383" s="75" t="s">
        <v>79</v>
      </c>
      <c r="BS3383" s="76">
        <f>IF(BO3369="B",'VALUE POINTS'!L$19,IF('GAME STATS'!BO3369="C",'VALUE POINTS'!M$19,'VALUE POINTS'!K$19))</f>
        <v>2</v>
      </c>
      <c r="BT3383" s="280"/>
    </row>
    <row r="3384" spans="1:72" ht="21.75" hidden="1" customHeight="1" x14ac:dyDescent="0.25">
      <c r="A3384" s="268"/>
      <c r="B3384" s="678" t="str">
        <f>IF(ROSTER!B$18="","",ROSTER!B$18)</f>
        <v/>
      </c>
      <c r="C3384" s="669" t="str">
        <f>IF(ROSTER!C$18="","",ROSTER!C$18)</f>
        <v/>
      </c>
      <c r="D3384" s="670"/>
      <c r="E3384" s="667"/>
      <c r="F3384" s="680">
        <f>IF(E3384="y",1,IF(E3384="S",1,0))</f>
        <v>0</v>
      </c>
      <c r="G3384" s="663">
        <f>IF(E3384="S",1,0)</f>
        <v>0</v>
      </c>
      <c r="H3384" s="583"/>
      <c r="I3384" s="584"/>
      <c r="J3384" s="569"/>
      <c r="K3384" s="570"/>
      <c r="L3384" s="573"/>
      <c r="M3384" s="574"/>
      <c r="N3384" s="579">
        <f>L3384+J3384</f>
        <v>0</v>
      </c>
      <c r="O3384" s="580"/>
      <c r="P3384" s="569"/>
      <c r="Q3384" s="570"/>
      <c r="R3384" s="573"/>
      <c r="S3384" s="574"/>
      <c r="T3384" s="579">
        <f>R3384-P3384</f>
        <v>0</v>
      </c>
      <c r="U3384" s="580"/>
      <c r="V3384" s="583"/>
      <c r="W3384" s="584"/>
      <c r="X3384" s="569"/>
      <c r="Y3384" s="584"/>
      <c r="Z3384" s="569"/>
      <c r="AA3384" s="584"/>
      <c r="AB3384" s="569"/>
      <c r="AC3384" s="570"/>
      <c r="AD3384" s="573"/>
      <c r="AE3384" s="574"/>
      <c r="AF3384" s="557">
        <f>IF(AB3384=0,0,(AD3384/AB3384)*100)</f>
        <v>0</v>
      </c>
      <c r="AG3384" s="558"/>
      <c r="AH3384" s="569"/>
      <c r="AI3384" s="570"/>
      <c r="AJ3384" s="573"/>
      <c r="AK3384" s="574"/>
      <c r="AL3384" s="557">
        <f>IF(AH3384=0,0,(AJ3384/AH3384)*100)</f>
        <v>0</v>
      </c>
      <c r="AM3384" s="558"/>
      <c r="AN3384" s="569"/>
      <c r="AO3384" s="570"/>
      <c r="AP3384" s="573"/>
      <c r="AQ3384" s="574"/>
      <c r="AR3384" s="557">
        <f>IF(AN3384=0,0,(AP3384/AN3384)*100)</f>
        <v>0</v>
      </c>
      <c r="AS3384" s="558"/>
      <c r="AT3384" s="561">
        <f>AB3384+AH3384+AN3384</f>
        <v>0</v>
      </c>
      <c r="AU3384" s="562"/>
      <c r="AV3384" s="565">
        <f>AD3384+AJ3384+AP3384</f>
        <v>0</v>
      </c>
      <c r="AW3384" s="566"/>
      <c r="AX3384" s="557">
        <f>IF(AT3384=0,0,(AV3384/AT3384)*100)</f>
        <v>0</v>
      </c>
      <c r="AY3384" s="558"/>
      <c r="AZ3384" s="569"/>
      <c r="BA3384" s="570"/>
      <c r="BB3384" s="573"/>
      <c r="BC3384" s="574"/>
      <c r="BD3384" s="557">
        <f>IF(AZ3384=0,0,(BB3384/AZ3384)*100)</f>
        <v>0</v>
      </c>
      <c r="BE3384" s="558"/>
      <c r="BF3384" s="561">
        <f>AT3384+AZ3384</f>
        <v>0</v>
      </c>
      <c r="BG3384" s="562"/>
      <c r="BH3384" s="565">
        <f>AV3384+BB3384</f>
        <v>0</v>
      </c>
      <c r="BI3384" s="566"/>
      <c r="BJ3384" s="557">
        <f>IF(BF3384=0,0,(BH3384/BF3384)*100)</f>
        <v>0</v>
      </c>
      <c r="BK3384" s="558"/>
      <c r="BL3384" s="602">
        <f>(AD3384*2)+(AJ3384*2)+(AP3384*3)+BB3384</f>
        <v>0</v>
      </c>
      <c r="BM3384" s="603"/>
      <c r="BN3384" s="604"/>
      <c r="BO3384" s="587">
        <f t="shared" ref="BO3384" si="2979">IF(BQ3384=0,0,50*BP3384/BQ3384)</f>
        <v>0</v>
      </c>
      <c r="BP3384" s="555">
        <f>(BL3384*BS$11)+(N3384*BS$12)+(X3384*BS$13)+(R3384*BS$14)+(V3384*BS$15)+(Z3384*BS$16)</f>
        <v>0</v>
      </c>
      <c r="BQ3384" s="555">
        <f>((AZ3384-BB3384)*BS$18)+((AT3384-AV3384)*BS$17)+(H3384*BS$19)+(P3384*BS$20)</f>
        <v>0</v>
      </c>
      <c r="BR3384" s="65"/>
      <c r="BS3384" s="65"/>
      <c r="BT3384" s="280"/>
    </row>
    <row r="3385" spans="1:72" ht="21.75" hidden="1" customHeight="1" x14ac:dyDescent="0.25">
      <c r="A3385" s="268"/>
      <c r="B3385" s="679"/>
      <c r="C3385" s="690" t="str">
        <f>IF(ROSTER!D$18="","",ROSTER!D$18)</f>
        <v/>
      </c>
      <c r="D3385" s="691"/>
      <c r="E3385" s="668"/>
      <c r="F3385" s="681"/>
      <c r="G3385" s="664"/>
      <c r="H3385" s="585"/>
      <c r="I3385" s="586"/>
      <c r="J3385" s="571"/>
      <c r="K3385" s="572"/>
      <c r="L3385" s="575"/>
      <c r="M3385" s="576"/>
      <c r="N3385" s="581" t="s">
        <v>16</v>
      </c>
      <c r="O3385" s="582"/>
      <c r="P3385" s="571"/>
      <c r="Q3385" s="572"/>
      <c r="R3385" s="575"/>
      <c r="S3385" s="576"/>
      <c r="T3385" s="581" t="s">
        <v>16</v>
      </c>
      <c r="U3385" s="582"/>
      <c r="V3385" s="585"/>
      <c r="W3385" s="586"/>
      <c r="X3385" s="571"/>
      <c r="Y3385" s="586"/>
      <c r="Z3385" s="571"/>
      <c r="AA3385" s="586"/>
      <c r="AB3385" s="571"/>
      <c r="AC3385" s="572"/>
      <c r="AD3385" s="575"/>
      <c r="AE3385" s="576"/>
      <c r="AF3385" s="577"/>
      <c r="AG3385" s="578"/>
      <c r="AH3385" s="571"/>
      <c r="AI3385" s="572"/>
      <c r="AJ3385" s="575"/>
      <c r="AK3385" s="576"/>
      <c r="AL3385" s="577"/>
      <c r="AM3385" s="578"/>
      <c r="AN3385" s="571"/>
      <c r="AO3385" s="572"/>
      <c r="AP3385" s="575"/>
      <c r="AQ3385" s="576"/>
      <c r="AR3385" s="577"/>
      <c r="AS3385" s="578"/>
      <c r="AT3385" s="627"/>
      <c r="AU3385" s="628"/>
      <c r="AV3385" s="629"/>
      <c r="AW3385" s="630"/>
      <c r="AX3385" s="577"/>
      <c r="AY3385" s="578"/>
      <c r="AZ3385" s="571"/>
      <c r="BA3385" s="572"/>
      <c r="BB3385" s="575"/>
      <c r="BC3385" s="576"/>
      <c r="BD3385" s="577"/>
      <c r="BE3385" s="578"/>
      <c r="BF3385" s="627"/>
      <c r="BG3385" s="628"/>
      <c r="BH3385" s="629"/>
      <c r="BI3385" s="630"/>
      <c r="BJ3385" s="577"/>
      <c r="BK3385" s="578"/>
      <c r="BL3385" s="605"/>
      <c r="BM3385" s="606"/>
      <c r="BN3385" s="607"/>
      <c r="BO3385" s="588"/>
      <c r="BP3385" s="556"/>
      <c r="BQ3385" s="556"/>
      <c r="BR3385" s="65"/>
      <c r="BS3385" s="65"/>
      <c r="BT3385" s="268"/>
    </row>
    <row r="3386" spans="1:72" ht="21.75" hidden="1" customHeight="1" x14ac:dyDescent="0.25">
      <c r="A3386" s="268"/>
      <c r="B3386" s="678" t="str">
        <f>IF(ROSTER!B$20="","",ROSTER!B$20)</f>
        <v/>
      </c>
      <c r="C3386" s="669" t="str">
        <f>IF(ROSTER!C$20="","",ROSTER!C$20)</f>
        <v/>
      </c>
      <c r="D3386" s="670"/>
      <c r="E3386" s="667"/>
      <c r="F3386" s="680">
        <f>IF(E3386="y",1,IF(E3386="S",1,0))</f>
        <v>0</v>
      </c>
      <c r="G3386" s="663">
        <f>IF(E3386="S",1,0)</f>
        <v>0</v>
      </c>
      <c r="H3386" s="583"/>
      <c r="I3386" s="584"/>
      <c r="J3386" s="569"/>
      <c r="K3386" s="570"/>
      <c r="L3386" s="573"/>
      <c r="M3386" s="574"/>
      <c r="N3386" s="579">
        <f>L3386+J3386</f>
        <v>0</v>
      </c>
      <c r="O3386" s="580"/>
      <c r="P3386" s="569"/>
      <c r="Q3386" s="570"/>
      <c r="R3386" s="573"/>
      <c r="S3386" s="574"/>
      <c r="T3386" s="579">
        <f>R3386-P3386</f>
        <v>0</v>
      </c>
      <c r="U3386" s="580"/>
      <c r="V3386" s="583"/>
      <c r="W3386" s="584"/>
      <c r="X3386" s="569"/>
      <c r="Y3386" s="584"/>
      <c r="Z3386" s="569"/>
      <c r="AA3386" s="584"/>
      <c r="AB3386" s="569"/>
      <c r="AC3386" s="570"/>
      <c r="AD3386" s="573"/>
      <c r="AE3386" s="574"/>
      <c r="AF3386" s="557">
        <f>IF(AB3386=0,0,(AD3386/AB3386)*100)</f>
        <v>0</v>
      </c>
      <c r="AG3386" s="558"/>
      <c r="AH3386" s="569"/>
      <c r="AI3386" s="570"/>
      <c r="AJ3386" s="573"/>
      <c r="AK3386" s="574"/>
      <c r="AL3386" s="557">
        <f>IF(AH3386=0,0,(AJ3386/AH3386)*100)</f>
        <v>0</v>
      </c>
      <c r="AM3386" s="558"/>
      <c r="AN3386" s="569"/>
      <c r="AO3386" s="570"/>
      <c r="AP3386" s="573"/>
      <c r="AQ3386" s="574"/>
      <c r="AR3386" s="557">
        <f>IF(AN3386=0,0,(AP3386/AN3386)*100)</f>
        <v>0</v>
      </c>
      <c r="AS3386" s="558"/>
      <c r="AT3386" s="561">
        <f>AB3386+AH3386+AN3386</f>
        <v>0</v>
      </c>
      <c r="AU3386" s="562"/>
      <c r="AV3386" s="565">
        <f>AD3386+AJ3386+AP3386</f>
        <v>0</v>
      </c>
      <c r="AW3386" s="566"/>
      <c r="AX3386" s="557">
        <f>IF(AT3386=0,0,(AV3386/AT3386)*100)</f>
        <v>0</v>
      </c>
      <c r="AY3386" s="558"/>
      <c r="AZ3386" s="569"/>
      <c r="BA3386" s="570"/>
      <c r="BB3386" s="573"/>
      <c r="BC3386" s="574"/>
      <c r="BD3386" s="557">
        <f>IF(AZ3386=0,0,(BB3386/AZ3386)*100)</f>
        <v>0</v>
      </c>
      <c r="BE3386" s="558"/>
      <c r="BF3386" s="561">
        <f>AT3386+AZ3386</f>
        <v>0</v>
      </c>
      <c r="BG3386" s="562"/>
      <c r="BH3386" s="565">
        <f>AV3386+BB3386</f>
        <v>0</v>
      </c>
      <c r="BI3386" s="566"/>
      <c r="BJ3386" s="557">
        <f>IF(BF3386=0,0,(BH3386/BF3386)*100)</f>
        <v>0</v>
      </c>
      <c r="BK3386" s="558"/>
      <c r="BL3386" s="602">
        <f>(AD3386*2)+(AJ3386*2)+(AP3386*3)+BB3386</f>
        <v>0</v>
      </c>
      <c r="BM3386" s="603"/>
      <c r="BN3386" s="604"/>
      <c r="BO3386" s="587">
        <f t="shared" ref="BO3386" si="2980">IF(BQ3386=0,0,50*BP3386/BQ3386)</f>
        <v>0</v>
      </c>
      <c r="BP3386" s="555">
        <f>(BL3386*BS$11)+(N3386*BS$12)+(X3386*BS$13)+(R3386*BS$14)+(V3386*BS$15)+(Z3386*BS$16)</f>
        <v>0</v>
      </c>
      <c r="BQ3386" s="555">
        <f>((AZ3386-BB3386)*BS$18)+((AT3386-AV3386)*BS$17)+(H3386*BS$19)+(P3386*BS$20)</f>
        <v>0</v>
      </c>
      <c r="BR3386" s="65"/>
      <c r="BS3386" s="65"/>
      <c r="BT3386" s="268"/>
    </row>
    <row r="3387" spans="1:72" ht="21.75" hidden="1" customHeight="1" x14ac:dyDescent="0.25">
      <c r="A3387" s="268"/>
      <c r="B3387" s="679"/>
      <c r="C3387" s="690" t="str">
        <f>IF(ROSTER!D$20="","",ROSTER!D$20)</f>
        <v/>
      </c>
      <c r="D3387" s="691"/>
      <c r="E3387" s="668"/>
      <c r="F3387" s="681"/>
      <c r="G3387" s="664"/>
      <c r="H3387" s="585"/>
      <c r="I3387" s="586"/>
      <c r="J3387" s="571"/>
      <c r="K3387" s="572"/>
      <c r="L3387" s="575"/>
      <c r="M3387" s="576"/>
      <c r="N3387" s="581" t="s">
        <v>16</v>
      </c>
      <c r="O3387" s="582"/>
      <c r="P3387" s="571"/>
      <c r="Q3387" s="572"/>
      <c r="R3387" s="575"/>
      <c r="S3387" s="576"/>
      <c r="T3387" s="581" t="s">
        <v>16</v>
      </c>
      <c r="U3387" s="582"/>
      <c r="V3387" s="585"/>
      <c r="W3387" s="586"/>
      <c r="X3387" s="571"/>
      <c r="Y3387" s="586"/>
      <c r="Z3387" s="571"/>
      <c r="AA3387" s="586"/>
      <c r="AB3387" s="571"/>
      <c r="AC3387" s="572"/>
      <c r="AD3387" s="575"/>
      <c r="AE3387" s="576"/>
      <c r="AF3387" s="577"/>
      <c r="AG3387" s="578"/>
      <c r="AH3387" s="571"/>
      <c r="AI3387" s="572"/>
      <c r="AJ3387" s="575"/>
      <c r="AK3387" s="576"/>
      <c r="AL3387" s="577"/>
      <c r="AM3387" s="578"/>
      <c r="AN3387" s="571"/>
      <c r="AO3387" s="572"/>
      <c r="AP3387" s="575"/>
      <c r="AQ3387" s="576"/>
      <c r="AR3387" s="577"/>
      <c r="AS3387" s="578"/>
      <c r="AT3387" s="627"/>
      <c r="AU3387" s="628"/>
      <c r="AV3387" s="629"/>
      <c r="AW3387" s="630"/>
      <c r="AX3387" s="577"/>
      <c r="AY3387" s="578"/>
      <c r="AZ3387" s="571"/>
      <c r="BA3387" s="572"/>
      <c r="BB3387" s="575"/>
      <c r="BC3387" s="576"/>
      <c r="BD3387" s="577"/>
      <c r="BE3387" s="578"/>
      <c r="BF3387" s="627"/>
      <c r="BG3387" s="628"/>
      <c r="BH3387" s="629"/>
      <c r="BI3387" s="630"/>
      <c r="BJ3387" s="577"/>
      <c r="BK3387" s="578"/>
      <c r="BL3387" s="605"/>
      <c r="BM3387" s="606"/>
      <c r="BN3387" s="607"/>
      <c r="BO3387" s="588"/>
      <c r="BP3387" s="556"/>
      <c r="BQ3387" s="556"/>
      <c r="BR3387" s="65"/>
      <c r="BS3387" s="65"/>
      <c r="BT3387" s="268"/>
    </row>
    <row r="3388" spans="1:72" ht="21.75" hidden="1" customHeight="1" x14ac:dyDescent="0.25">
      <c r="A3388" s="268"/>
      <c r="B3388" s="678" t="str">
        <f>IF(ROSTER!B$22="","",ROSTER!B$22)</f>
        <v/>
      </c>
      <c r="C3388" s="669" t="str">
        <f>IF(ROSTER!C$22="","",ROSTER!C$22)</f>
        <v/>
      </c>
      <c r="D3388" s="670"/>
      <c r="E3388" s="667"/>
      <c r="F3388" s="680">
        <f>IF(E3388="y",1,IF(E3388="S",1,0))</f>
        <v>0</v>
      </c>
      <c r="G3388" s="663">
        <f>IF(E3388="S",1,0)</f>
        <v>0</v>
      </c>
      <c r="H3388" s="583"/>
      <c r="I3388" s="584"/>
      <c r="J3388" s="569"/>
      <c r="K3388" s="570"/>
      <c r="L3388" s="573"/>
      <c r="M3388" s="574"/>
      <c r="N3388" s="579">
        <f>L3388+J3388</f>
        <v>0</v>
      </c>
      <c r="O3388" s="580"/>
      <c r="P3388" s="569"/>
      <c r="Q3388" s="570"/>
      <c r="R3388" s="573"/>
      <c r="S3388" s="574"/>
      <c r="T3388" s="579">
        <f>R3388-P3388</f>
        <v>0</v>
      </c>
      <c r="U3388" s="580"/>
      <c r="V3388" s="583"/>
      <c r="W3388" s="584"/>
      <c r="X3388" s="569"/>
      <c r="Y3388" s="584"/>
      <c r="Z3388" s="569"/>
      <c r="AA3388" s="584"/>
      <c r="AB3388" s="569"/>
      <c r="AC3388" s="570"/>
      <c r="AD3388" s="573"/>
      <c r="AE3388" s="574"/>
      <c r="AF3388" s="557">
        <f>IF(AB3388=0,0,(AD3388/AB3388)*100)</f>
        <v>0</v>
      </c>
      <c r="AG3388" s="558"/>
      <c r="AH3388" s="569"/>
      <c r="AI3388" s="570"/>
      <c r="AJ3388" s="573"/>
      <c r="AK3388" s="574"/>
      <c r="AL3388" s="557">
        <f>IF(AH3388=0,0,(AJ3388/AH3388)*100)</f>
        <v>0</v>
      </c>
      <c r="AM3388" s="558"/>
      <c r="AN3388" s="569"/>
      <c r="AO3388" s="570"/>
      <c r="AP3388" s="573"/>
      <c r="AQ3388" s="574"/>
      <c r="AR3388" s="557">
        <f>IF(AN3388=0,0,(AP3388/AN3388)*100)</f>
        <v>0</v>
      </c>
      <c r="AS3388" s="558"/>
      <c r="AT3388" s="561">
        <f>AB3388+AH3388+AN3388</f>
        <v>0</v>
      </c>
      <c r="AU3388" s="562"/>
      <c r="AV3388" s="565">
        <f>AD3388+AJ3388+AP3388</f>
        <v>0</v>
      </c>
      <c r="AW3388" s="566"/>
      <c r="AX3388" s="557">
        <f>IF(AT3388=0,0,(AV3388/AT3388)*100)</f>
        <v>0</v>
      </c>
      <c r="AY3388" s="558"/>
      <c r="AZ3388" s="569"/>
      <c r="BA3388" s="570"/>
      <c r="BB3388" s="573"/>
      <c r="BC3388" s="574"/>
      <c r="BD3388" s="557">
        <f>IF(AZ3388=0,0,(BB3388/AZ3388)*100)</f>
        <v>0</v>
      </c>
      <c r="BE3388" s="558"/>
      <c r="BF3388" s="561">
        <f>AT3388+AZ3388</f>
        <v>0</v>
      </c>
      <c r="BG3388" s="562"/>
      <c r="BH3388" s="565">
        <f>AV3388+BB3388</f>
        <v>0</v>
      </c>
      <c r="BI3388" s="566"/>
      <c r="BJ3388" s="557">
        <f>IF(BF3388=0,0,(BH3388/BF3388)*100)</f>
        <v>0</v>
      </c>
      <c r="BK3388" s="558"/>
      <c r="BL3388" s="602">
        <f>(AD3388*2)+(AJ3388*2)+(AP3388*3)+BB3388</f>
        <v>0</v>
      </c>
      <c r="BM3388" s="603"/>
      <c r="BN3388" s="604"/>
      <c r="BO3388" s="587">
        <f t="shared" ref="BO3388" si="2981">IF(BQ3388=0,0,50*BP3388/BQ3388)</f>
        <v>0</v>
      </c>
      <c r="BP3388" s="555">
        <f>(BL3388*BS$11)+(N3388*BS$12)+(X3388*BS$13)+(R3388*BS$14)+(V3388*BS$15)+(Z3388*BS$16)</f>
        <v>0</v>
      </c>
      <c r="BQ3388" s="555">
        <f>((AZ3388-BB3388)*BS$18)+((AT3388-AV3388)*BS$17)+(H3388*BS$19)+(P3388*BS$20)</f>
        <v>0</v>
      </c>
      <c r="BR3388" s="65"/>
      <c r="BS3388" s="65"/>
      <c r="BT3388" s="268"/>
    </row>
    <row r="3389" spans="1:72" ht="21.75" hidden="1" customHeight="1" x14ac:dyDescent="0.25">
      <c r="A3389" s="268"/>
      <c r="B3389" s="679"/>
      <c r="C3389" s="690" t="str">
        <f>IF(ROSTER!D$22="","",ROSTER!D$22)</f>
        <v/>
      </c>
      <c r="D3389" s="691"/>
      <c r="E3389" s="668"/>
      <c r="F3389" s="681"/>
      <c r="G3389" s="664"/>
      <c r="H3389" s="585"/>
      <c r="I3389" s="586"/>
      <c r="J3389" s="571"/>
      <c r="K3389" s="572"/>
      <c r="L3389" s="575"/>
      <c r="M3389" s="576"/>
      <c r="N3389" s="581" t="s">
        <v>16</v>
      </c>
      <c r="O3389" s="582"/>
      <c r="P3389" s="571"/>
      <c r="Q3389" s="572"/>
      <c r="R3389" s="575"/>
      <c r="S3389" s="576"/>
      <c r="T3389" s="581" t="s">
        <v>16</v>
      </c>
      <c r="U3389" s="582"/>
      <c r="V3389" s="585"/>
      <c r="W3389" s="586"/>
      <c r="X3389" s="571"/>
      <c r="Y3389" s="586"/>
      <c r="Z3389" s="571"/>
      <c r="AA3389" s="586"/>
      <c r="AB3389" s="571"/>
      <c r="AC3389" s="572"/>
      <c r="AD3389" s="575"/>
      <c r="AE3389" s="576"/>
      <c r="AF3389" s="577"/>
      <c r="AG3389" s="578"/>
      <c r="AH3389" s="571"/>
      <c r="AI3389" s="572"/>
      <c r="AJ3389" s="575"/>
      <c r="AK3389" s="576"/>
      <c r="AL3389" s="577"/>
      <c r="AM3389" s="578"/>
      <c r="AN3389" s="571"/>
      <c r="AO3389" s="572"/>
      <c r="AP3389" s="575"/>
      <c r="AQ3389" s="576"/>
      <c r="AR3389" s="577"/>
      <c r="AS3389" s="578"/>
      <c r="AT3389" s="627"/>
      <c r="AU3389" s="628"/>
      <c r="AV3389" s="629"/>
      <c r="AW3389" s="630"/>
      <c r="AX3389" s="577"/>
      <c r="AY3389" s="578"/>
      <c r="AZ3389" s="571"/>
      <c r="BA3389" s="572"/>
      <c r="BB3389" s="575"/>
      <c r="BC3389" s="576"/>
      <c r="BD3389" s="577"/>
      <c r="BE3389" s="578"/>
      <c r="BF3389" s="627"/>
      <c r="BG3389" s="628"/>
      <c r="BH3389" s="629"/>
      <c r="BI3389" s="630"/>
      <c r="BJ3389" s="577"/>
      <c r="BK3389" s="578"/>
      <c r="BL3389" s="605"/>
      <c r="BM3389" s="606"/>
      <c r="BN3389" s="607"/>
      <c r="BO3389" s="588"/>
      <c r="BP3389" s="556"/>
      <c r="BQ3389" s="556"/>
      <c r="BR3389" s="65"/>
      <c r="BS3389" s="65"/>
      <c r="BT3389" s="268"/>
    </row>
    <row r="3390" spans="1:72" ht="21.75" hidden="1" customHeight="1" x14ac:dyDescent="0.25">
      <c r="A3390" s="268"/>
      <c r="B3390" s="678" t="str">
        <f>IF(ROSTER!B$24="","",ROSTER!B$24)</f>
        <v/>
      </c>
      <c r="C3390" s="669" t="str">
        <f>IF(ROSTER!C$24="","",ROSTER!C$24)</f>
        <v/>
      </c>
      <c r="D3390" s="670"/>
      <c r="E3390" s="667"/>
      <c r="F3390" s="680">
        <f>IF(E3390="y",1,IF(E3390="S",1,0))</f>
        <v>0</v>
      </c>
      <c r="G3390" s="663">
        <f>IF(E3390="S",1,0)</f>
        <v>0</v>
      </c>
      <c r="H3390" s="583"/>
      <c r="I3390" s="584"/>
      <c r="J3390" s="569"/>
      <c r="K3390" s="570"/>
      <c r="L3390" s="573"/>
      <c r="M3390" s="574"/>
      <c r="N3390" s="579">
        <f>L3390+J3390</f>
        <v>0</v>
      </c>
      <c r="O3390" s="580"/>
      <c r="P3390" s="569"/>
      <c r="Q3390" s="570"/>
      <c r="R3390" s="573"/>
      <c r="S3390" s="574"/>
      <c r="T3390" s="579">
        <f>R3390-P3390</f>
        <v>0</v>
      </c>
      <c r="U3390" s="580"/>
      <c r="V3390" s="583"/>
      <c r="W3390" s="584"/>
      <c r="X3390" s="569"/>
      <c r="Y3390" s="584"/>
      <c r="Z3390" s="569"/>
      <c r="AA3390" s="584"/>
      <c r="AB3390" s="569"/>
      <c r="AC3390" s="570"/>
      <c r="AD3390" s="573"/>
      <c r="AE3390" s="574"/>
      <c r="AF3390" s="557">
        <f>IF(AB3390=0,0,(AD3390/AB3390)*100)</f>
        <v>0</v>
      </c>
      <c r="AG3390" s="558"/>
      <c r="AH3390" s="569"/>
      <c r="AI3390" s="570"/>
      <c r="AJ3390" s="573"/>
      <c r="AK3390" s="574"/>
      <c r="AL3390" s="557">
        <f>IF(AH3390=0,0,(AJ3390/AH3390)*100)</f>
        <v>0</v>
      </c>
      <c r="AM3390" s="558"/>
      <c r="AN3390" s="569"/>
      <c r="AO3390" s="570"/>
      <c r="AP3390" s="573"/>
      <c r="AQ3390" s="574"/>
      <c r="AR3390" s="557">
        <f>IF(AN3390=0,0,(AP3390/AN3390)*100)</f>
        <v>0</v>
      </c>
      <c r="AS3390" s="558"/>
      <c r="AT3390" s="561">
        <f>AB3390+AH3390+AN3390</f>
        <v>0</v>
      </c>
      <c r="AU3390" s="562"/>
      <c r="AV3390" s="565">
        <f>AD3390+AJ3390+AP3390</f>
        <v>0</v>
      </c>
      <c r="AW3390" s="566"/>
      <c r="AX3390" s="557">
        <f>IF(AT3390=0,0,(AV3390/AT3390)*100)</f>
        <v>0</v>
      </c>
      <c r="AY3390" s="558"/>
      <c r="AZ3390" s="569"/>
      <c r="BA3390" s="570"/>
      <c r="BB3390" s="573"/>
      <c r="BC3390" s="574"/>
      <c r="BD3390" s="557">
        <f>IF(AZ3390=0,0,(BB3390/AZ3390)*100)</f>
        <v>0</v>
      </c>
      <c r="BE3390" s="558"/>
      <c r="BF3390" s="561">
        <f>AT3390+AZ3390</f>
        <v>0</v>
      </c>
      <c r="BG3390" s="562"/>
      <c r="BH3390" s="565">
        <f>AV3390+BB3390</f>
        <v>0</v>
      </c>
      <c r="BI3390" s="566"/>
      <c r="BJ3390" s="557">
        <f>IF(BF3390=0,0,(BH3390/BF3390)*100)</f>
        <v>0</v>
      </c>
      <c r="BK3390" s="558"/>
      <c r="BL3390" s="602">
        <f>(AD3390*2)+(AJ3390*2)+(AP3390*3)+BB3390</f>
        <v>0</v>
      </c>
      <c r="BM3390" s="603"/>
      <c r="BN3390" s="604"/>
      <c r="BO3390" s="587">
        <f t="shared" ref="BO3390" si="2982">IF(BQ3390=0,0,50*BP3390/BQ3390)</f>
        <v>0</v>
      </c>
      <c r="BP3390" s="555">
        <f>(BL3390*BS$11)+(N3390*BS$12)+(X3390*BS$13)+(R3390*BS$14)+(V3390*BS$15)+(Z3390*BS$16)</f>
        <v>0</v>
      </c>
      <c r="BQ3390" s="555">
        <f>((AZ3390-BB3390)*BS$18)+((AT3390-AV3390)*BS$17)+(H3390*BS$19)+(P3390*BS$20)</f>
        <v>0</v>
      </c>
      <c r="BR3390" s="65"/>
      <c r="BS3390" s="65"/>
      <c r="BT3390" s="268"/>
    </row>
    <row r="3391" spans="1:72" ht="21.75" hidden="1" customHeight="1" x14ac:dyDescent="0.25">
      <c r="A3391" s="268"/>
      <c r="B3391" s="679"/>
      <c r="C3391" s="690" t="str">
        <f>IF(ROSTER!D$24="","",ROSTER!D$24)</f>
        <v/>
      </c>
      <c r="D3391" s="691"/>
      <c r="E3391" s="668"/>
      <c r="F3391" s="681"/>
      <c r="G3391" s="664"/>
      <c r="H3391" s="585"/>
      <c r="I3391" s="586"/>
      <c r="J3391" s="571"/>
      <c r="K3391" s="572"/>
      <c r="L3391" s="575"/>
      <c r="M3391" s="576"/>
      <c r="N3391" s="581" t="s">
        <v>16</v>
      </c>
      <c r="O3391" s="582"/>
      <c r="P3391" s="571"/>
      <c r="Q3391" s="572"/>
      <c r="R3391" s="575"/>
      <c r="S3391" s="576"/>
      <c r="T3391" s="581" t="s">
        <v>16</v>
      </c>
      <c r="U3391" s="582"/>
      <c r="V3391" s="585"/>
      <c r="W3391" s="586"/>
      <c r="X3391" s="571"/>
      <c r="Y3391" s="586"/>
      <c r="Z3391" s="571"/>
      <c r="AA3391" s="586"/>
      <c r="AB3391" s="571"/>
      <c r="AC3391" s="572"/>
      <c r="AD3391" s="575"/>
      <c r="AE3391" s="576"/>
      <c r="AF3391" s="577"/>
      <c r="AG3391" s="578"/>
      <c r="AH3391" s="571"/>
      <c r="AI3391" s="572"/>
      <c r="AJ3391" s="575"/>
      <c r="AK3391" s="576"/>
      <c r="AL3391" s="577"/>
      <c r="AM3391" s="578"/>
      <c r="AN3391" s="571"/>
      <c r="AO3391" s="572"/>
      <c r="AP3391" s="575"/>
      <c r="AQ3391" s="576"/>
      <c r="AR3391" s="577"/>
      <c r="AS3391" s="578"/>
      <c r="AT3391" s="627"/>
      <c r="AU3391" s="628"/>
      <c r="AV3391" s="629"/>
      <c r="AW3391" s="630"/>
      <c r="AX3391" s="577"/>
      <c r="AY3391" s="578"/>
      <c r="AZ3391" s="571"/>
      <c r="BA3391" s="572"/>
      <c r="BB3391" s="575"/>
      <c r="BC3391" s="576"/>
      <c r="BD3391" s="577"/>
      <c r="BE3391" s="578"/>
      <c r="BF3391" s="627"/>
      <c r="BG3391" s="628"/>
      <c r="BH3391" s="629"/>
      <c r="BI3391" s="630"/>
      <c r="BJ3391" s="577"/>
      <c r="BK3391" s="578"/>
      <c r="BL3391" s="605"/>
      <c r="BM3391" s="606"/>
      <c r="BN3391" s="607"/>
      <c r="BO3391" s="588"/>
      <c r="BP3391" s="556"/>
      <c r="BQ3391" s="556"/>
      <c r="BR3391" s="65"/>
      <c r="BS3391" s="65"/>
      <c r="BT3391" s="268"/>
    </row>
    <row r="3392" spans="1:72" ht="21.75" hidden="1" customHeight="1" x14ac:dyDescent="0.25">
      <c r="A3392" s="268"/>
      <c r="B3392" s="678" t="str">
        <f>IF(ROSTER!B$26="","",ROSTER!B$26)</f>
        <v/>
      </c>
      <c r="C3392" s="669" t="str">
        <f>IF(ROSTER!C$26="","",ROSTER!C$26)</f>
        <v/>
      </c>
      <c r="D3392" s="670"/>
      <c r="E3392" s="667"/>
      <c r="F3392" s="680">
        <f>IF(E3392="y",1,IF(E3392="S",1,0))</f>
        <v>0</v>
      </c>
      <c r="G3392" s="663">
        <f>IF(E3392="S",1,0)</f>
        <v>0</v>
      </c>
      <c r="H3392" s="583"/>
      <c r="I3392" s="584"/>
      <c r="J3392" s="569"/>
      <c r="K3392" s="570"/>
      <c r="L3392" s="573"/>
      <c r="M3392" s="574"/>
      <c r="N3392" s="579">
        <f>L3392+J3392</f>
        <v>0</v>
      </c>
      <c r="O3392" s="580"/>
      <c r="P3392" s="569"/>
      <c r="Q3392" s="570"/>
      <c r="R3392" s="573"/>
      <c r="S3392" s="574"/>
      <c r="T3392" s="579">
        <f>R3392-P3392</f>
        <v>0</v>
      </c>
      <c r="U3392" s="580"/>
      <c r="V3392" s="583"/>
      <c r="W3392" s="584"/>
      <c r="X3392" s="569"/>
      <c r="Y3392" s="584"/>
      <c r="Z3392" s="569"/>
      <c r="AA3392" s="584"/>
      <c r="AB3392" s="569"/>
      <c r="AC3392" s="570"/>
      <c r="AD3392" s="573"/>
      <c r="AE3392" s="574"/>
      <c r="AF3392" s="557">
        <f>IF(AB3392=0,0,(AD3392/AB3392)*100)</f>
        <v>0</v>
      </c>
      <c r="AG3392" s="558"/>
      <c r="AH3392" s="569"/>
      <c r="AI3392" s="570"/>
      <c r="AJ3392" s="573"/>
      <c r="AK3392" s="574"/>
      <c r="AL3392" s="557">
        <f>IF(AH3392=0,0,(AJ3392/AH3392)*100)</f>
        <v>0</v>
      </c>
      <c r="AM3392" s="558"/>
      <c r="AN3392" s="569"/>
      <c r="AO3392" s="570"/>
      <c r="AP3392" s="573"/>
      <c r="AQ3392" s="574"/>
      <c r="AR3392" s="557">
        <f>IF(AN3392=0,0,(AP3392/AN3392)*100)</f>
        <v>0</v>
      </c>
      <c r="AS3392" s="558"/>
      <c r="AT3392" s="561">
        <f>AB3392+AH3392+AN3392</f>
        <v>0</v>
      </c>
      <c r="AU3392" s="562"/>
      <c r="AV3392" s="565">
        <f>AD3392+AJ3392+AP3392</f>
        <v>0</v>
      </c>
      <c r="AW3392" s="566"/>
      <c r="AX3392" s="557">
        <f>IF(AT3392=0,0,(AV3392/AT3392)*100)</f>
        <v>0</v>
      </c>
      <c r="AY3392" s="558"/>
      <c r="AZ3392" s="569"/>
      <c r="BA3392" s="570"/>
      <c r="BB3392" s="573"/>
      <c r="BC3392" s="574"/>
      <c r="BD3392" s="557">
        <f>IF(AZ3392=0,0,(BB3392/AZ3392)*100)</f>
        <v>0</v>
      </c>
      <c r="BE3392" s="558"/>
      <c r="BF3392" s="561">
        <f>AT3392+AZ3392</f>
        <v>0</v>
      </c>
      <c r="BG3392" s="562"/>
      <c r="BH3392" s="565">
        <f>AV3392+BB3392</f>
        <v>0</v>
      </c>
      <c r="BI3392" s="566"/>
      <c r="BJ3392" s="557">
        <f>IF(BF3392=0,0,(BH3392/BF3392)*100)</f>
        <v>0</v>
      </c>
      <c r="BK3392" s="558"/>
      <c r="BL3392" s="602">
        <f>(AD3392*2)+(AJ3392*2)+(AP3392*3)+BB3392</f>
        <v>0</v>
      </c>
      <c r="BM3392" s="603"/>
      <c r="BN3392" s="604"/>
      <c r="BO3392" s="587">
        <f t="shared" ref="BO3392" si="2983">IF(BQ3392=0,0,50*BP3392/BQ3392)</f>
        <v>0</v>
      </c>
      <c r="BP3392" s="555">
        <f>(BL3392*BS$11)+(N3392*BS$12)+(X3392*BS$13)+(R3392*BS$14)+(V3392*BS$15)+(Z3392*BS$16)</f>
        <v>0</v>
      </c>
      <c r="BQ3392" s="555">
        <f>((AZ3392-BB3392)*BS$18)+((AT3392-AV3392)*BS$17)+(H3392*BS$19)+(P3392*BS$20)</f>
        <v>0</v>
      </c>
      <c r="BR3392" s="65"/>
      <c r="BS3392" s="65"/>
      <c r="BT3392" s="268"/>
    </row>
    <row r="3393" spans="1:72" ht="21.75" hidden="1" customHeight="1" x14ac:dyDescent="0.25">
      <c r="A3393" s="268"/>
      <c r="B3393" s="679"/>
      <c r="C3393" s="690" t="str">
        <f>IF(ROSTER!D$26="","",ROSTER!D$26)</f>
        <v/>
      </c>
      <c r="D3393" s="691"/>
      <c r="E3393" s="668"/>
      <c r="F3393" s="681"/>
      <c r="G3393" s="664"/>
      <c r="H3393" s="585"/>
      <c r="I3393" s="586"/>
      <c r="J3393" s="571"/>
      <c r="K3393" s="572"/>
      <c r="L3393" s="575"/>
      <c r="M3393" s="576"/>
      <c r="N3393" s="581" t="s">
        <v>16</v>
      </c>
      <c r="O3393" s="582"/>
      <c r="P3393" s="571"/>
      <c r="Q3393" s="572"/>
      <c r="R3393" s="575"/>
      <c r="S3393" s="576"/>
      <c r="T3393" s="581" t="s">
        <v>16</v>
      </c>
      <c r="U3393" s="582"/>
      <c r="V3393" s="585"/>
      <c r="W3393" s="586"/>
      <c r="X3393" s="571"/>
      <c r="Y3393" s="586"/>
      <c r="Z3393" s="571"/>
      <c r="AA3393" s="586"/>
      <c r="AB3393" s="571"/>
      <c r="AC3393" s="572"/>
      <c r="AD3393" s="575"/>
      <c r="AE3393" s="576"/>
      <c r="AF3393" s="577"/>
      <c r="AG3393" s="578"/>
      <c r="AH3393" s="571"/>
      <c r="AI3393" s="572"/>
      <c r="AJ3393" s="575"/>
      <c r="AK3393" s="576"/>
      <c r="AL3393" s="577"/>
      <c r="AM3393" s="578"/>
      <c r="AN3393" s="571"/>
      <c r="AO3393" s="572"/>
      <c r="AP3393" s="575"/>
      <c r="AQ3393" s="576"/>
      <c r="AR3393" s="577"/>
      <c r="AS3393" s="578"/>
      <c r="AT3393" s="627"/>
      <c r="AU3393" s="628"/>
      <c r="AV3393" s="629"/>
      <c r="AW3393" s="630"/>
      <c r="AX3393" s="577"/>
      <c r="AY3393" s="578"/>
      <c r="AZ3393" s="571"/>
      <c r="BA3393" s="572"/>
      <c r="BB3393" s="575"/>
      <c r="BC3393" s="576"/>
      <c r="BD3393" s="577"/>
      <c r="BE3393" s="578"/>
      <c r="BF3393" s="627"/>
      <c r="BG3393" s="628"/>
      <c r="BH3393" s="629"/>
      <c r="BI3393" s="630"/>
      <c r="BJ3393" s="577"/>
      <c r="BK3393" s="578"/>
      <c r="BL3393" s="605"/>
      <c r="BM3393" s="606"/>
      <c r="BN3393" s="607"/>
      <c r="BO3393" s="588"/>
      <c r="BP3393" s="556"/>
      <c r="BQ3393" s="556"/>
      <c r="BR3393" s="65"/>
      <c r="BS3393" s="65"/>
      <c r="BT3393" s="268"/>
    </row>
    <row r="3394" spans="1:72" ht="21.75" hidden="1" customHeight="1" x14ac:dyDescent="0.25">
      <c r="A3394" s="268"/>
      <c r="B3394" s="678" t="str">
        <f>IF(ROSTER!B$28="","",ROSTER!B$28)</f>
        <v/>
      </c>
      <c r="C3394" s="669" t="str">
        <f>IF(ROSTER!C$28="","",ROSTER!C$28)</f>
        <v/>
      </c>
      <c r="D3394" s="670"/>
      <c r="E3394" s="667"/>
      <c r="F3394" s="680">
        <f>IF(E3394="y",1,IF(E3394="S",1,0))</f>
        <v>0</v>
      </c>
      <c r="G3394" s="663">
        <f>IF(E3394="S",1,0)</f>
        <v>0</v>
      </c>
      <c r="H3394" s="583"/>
      <c r="I3394" s="584"/>
      <c r="J3394" s="569"/>
      <c r="K3394" s="570"/>
      <c r="L3394" s="573"/>
      <c r="M3394" s="574"/>
      <c r="N3394" s="579">
        <f>L3394+J3394</f>
        <v>0</v>
      </c>
      <c r="O3394" s="580"/>
      <c r="P3394" s="569"/>
      <c r="Q3394" s="570"/>
      <c r="R3394" s="573"/>
      <c r="S3394" s="574"/>
      <c r="T3394" s="579">
        <f>R3394-P3394</f>
        <v>0</v>
      </c>
      <c r="U3394" s="580"/>
      <c r="V3394" s="583"/>
      <c r="W3394" s="584"/>
      <c r="X3394" s="569"/>
      <c r="Y3394" s="584"/>
      <c r="Z3394" s="569"/>
      <c r="AA3394" s="584"/>
      <c r="AB3394" s="569"/>
      <c r="AC3394" s="570"/>
      <c r="AD3394" s="573"/>
      <c r="AE3394" s="574"/>
      <c r="AF3394" s="557">
        <f>IF(AB3394=0,0,(AD3394/AB3394)*100)</f>
        <v>0</v>
      </c>
      <c r="AG3394" s="558"/>
      <c r="AH3394" s="569"/>
      <c r="AI3394" s="570"/>
      <c r="AJ3394" s="573"/>
      <c r="AK3394" s="574"/>
      <c r="AL3394" s="557">
        <f>IF(AH3394=0,0,(AJ3394/AH3394)*100)</f>
        <v>0</v>
      </c>
      <c r="AM3394" s="558"/>
      <c r="AN3394" s="569"/>
      <c r="AO3394" s="570"/>
      <c r="AP3394" s="573"/>
      <c r="AQ3394" s="574"/>
      <c r="AR3394" s="557">
        <f>IF(AN3394=0,0,(AP3394/AN3394)*100)</f>
        <v>0</v>
      </c>
      <c r="AS3394" s="558"/>
      <c r="AT3394" s="561">
        <f>AB3394+AH3394+AN3394</f>
        <v>0</v>
      </c>
      <c r="AU3394" s="562"/>
      <c r="AV3394" s="565">
        <f>AD3394+AJ3394+AP3394</f>
        <v>0</v>
      </c>
      <c r="AW3394" s="566"/>
      <c r="AX3394" s="557">
        <f>IF(AT3394=0,0,(AV3394/AT3394)*100)</f>
        <v>0</v>
      </c>
      <c r="AY3394" s="558"/>
      <c r="AZ3394" s="569"/>
      <c r="BA3394" s="570"/>
      <c r="BB3394" s="573"/>
      <c r="BC3394" s="574"/>
      <c r="BD3394" s="557">
        <f>IF(AZ3394=0,0,(BB3394/AZ3394)*100)</f>
        <v>0</v>
      </c>
      <c r="BE3394" s="558"/>
      <c r="BF3394" s="561">
        <f>AT3394+AZ3394</f>
        <v>0</v>
      </c>
      <c r="BG3394" s="562"/>
      <c r="BH3394" s="565">
        <f>AV3394+BB3394</f>
        <v>0</v>
      </c>
      <c r="BI3394" s="566"/>
      <c r="BJ3394" s="557">
        <f>IF(BF3394=0,0,(BH3394/BF3394)*100)</f>
        <v>0</v>
      </c>
      <c r="BK3394" s="558"/>
      <c r="BL3394" s="602">
        <f>(AD3394*2)+(AJ3394*2)+(AP3394*3)+BB3394</f>
        <v>0</v>
      </c>
      <c r="BM3394" s="603"/>
      <c r="BN3394" s="604"/>
      <c r="BO3394" s="587">
        <f t="shared" ref="BO3394" si="2984">IF(BQ3394=0,0,50*BP3394/BQ3394)</f>
        <v>0</v>
      </c>
      <c r="BP3394" s="555">
        <f>(BL3394*BS$11)+(N3394*BS$12)+(X3394*BS$13)+(R3394*BS$14)+(V3394*BS$15)+(Z3394*BS$16)</f>
        <v>0</v>
      </c>
      <c r="BQ3394" s="555">
        <f>((AZ3394-BB3394)*BS$18)+((AT3394-AV3394)*BS$17)+(H3394*BS$19)+(P3394*BS$20)</f>
        <v>0</v>
      </c>
      <c r="BR3394" s="65"/>
      <c r="BS3394" s="65"/>
      <c r="BT3394" s="268"/>
    </row>
    <row r="3395" spans="1:72" ht="21.75" hidden="1" customHeight="1" x14ac:dyDescent="0.25">
      <c r="A3395" s="268"/>
      <c r="B3395" s="679"/>
      <c r="C3395" s="690" t="str">
        <f>IF(ROSTER!D$28="","",ROSTER!D$28)</f>
        <v/>
      </c>
      <c r="D3395" s="691"/>
      <c r="E3395" s="668"/>
      <c r="F3395" s="681"/>
      <c r="G3395" s="664"/>
      <c r="H3395" s="585"/>
      <c r="I3395" s="586"/>
      <c r="J3395" s="571"/>
      <c r="K3395" s="572"/>
      <c r="L3395" s="575"/>
      <c r="M3395" s="576"/>
      <c r="N3395" s="581" t="s">
        <v>16</v>
      </c>
      <c r="O3395" s="582"/>
      <c r="P3395" s="571"/>
      <c r="Q3395" s="572"/>
      <c r="R3395" s="575"/>
      <c r="S3395" s="576"/>
      <c r="T3395" s="581" t="s">
        <v>16</v>
      </c>
      <c r="U3395" s="582"/>
      <c r="V3395" s="585"/>
      <c r="W3395" s="586"/>
      <c r="X3395" s="571"/>
      <c r="Y3395" s="586"/>
      <c r="Z3395" s="571"/>
      <c r="AA3395" s="586"/>
      <c r="AB3395" s="571"/>
      <c r="AC3395" s="572"/>
      <c r="AD3395" s="575"/>
      <c r="AE3395" s="576"/>
      <c r="AF3395" s="577"/>
      <c r="AG3395" s="578"/>
      <c r="AH3395" s="571"/>
      <c r="AI3395" s="572"/>
      <c r="AJ3395" s="575"/>
      <c r="AK3395" s="576"/>
      <c r="AL3395" s="577"/>
      <c r="AM3395" s="578"/>
      <c r="AN3395" s="571"/>
      <c r="AO3395" s="572"/>
      <c r="AP3395" s="575"/>
      <c r="AQ3395" s="576"/>
      <c r="AR3395" s="577"/>
      <c r="AS3395" s="578"/>
      <c r="AT3395" s="627"/>
      <c r="AU3395" s="628"/>
      <c r="AV3395" s="629"/>
      <c r="AW3395" s="630"/>
      <c r="AX3395" s="577"/>
      <c r="AY3395" s="578"/>
      <c r="AZ3395" s="571"/>
      <c r="BA3395" s="572"/>
      <c r="BB3395" s="575"/>
      <c r="BC3395" s="576"/>
      <c r="BD3395" s="577"/>
      <c r="BE3395" s="578"/>
      <c r="BF3395" s="627"/>
      <c r="BG3395" s="628"/>
      <c r="BH3395" s="629"/>
      <c r="BI3395" s="630"/>
      <c r="BJ3395" s="577"/>
      <c r="BK3395" s="578"/>
      <c r="BL3395" s="605"/>
      <c r="BM3395" s="606"/>
      <c r="BN3395" s="607"/>
      <c r="BO3395" s="588"/>
      <c r="BP3395" s="556"/>
      <c r="BQ3395" s="556"/>
      <c r="BR3395" s="65"/>
      <c r="BS3395" s="65"/>
      <c r="BT3395" s="268"/>
    </row>
    <row r="3396" spans="1:72" ht="21.75" hidden="1" customHeight="1" x14ac:dyDescent="0.25">
      <c r="A3396" s="268"/>
      <c r="B3396" s="678" t="str">
        <f>IF(ROSTER!B$30="","",ROSTER!B$30)</f>
        <v/>
      </c>
      <c r="C3396" s="669" t="str">
        <f>IF(ROSTER!C$30="","",ROSTER!C$30)</f>
        <v/>
      </c>
      <c r="D3396" s="670"/>
      <c r="E3396" s="667"/>
      <c r="F3396" s="680">
        <f>IF(E3396="y",1,IF(E3396="S",1,0))</f>
        <v>0</v>
      </c>
      <c r="G3396" s="663">
        <f>IF(E3396="S",1,0)</f>
        <v>0</v>
      </c>
      <c r="H3396" s="583"/>
      <c r="I3396" s="584"/>
      <c r="J3396" s="569"/>
      <c r="K3396" s="570"/>
      <c r="L3396" s="573"/>
      <c r="M3396" s="574"/>
      <c r="N3396" s="579">
        <f>L3396+J3396</f>
        <v>0</v>
      </c>
      <c r="O3396" s="580"/>
      <c r="P3396" s="569"/>
      <c r="Q3396" s="570"/>
      <c r="R3396" s="573"/>
      <c r="S3396" s="574"/>
      <c r="T3396" s="579">
        <f>R3396-P3396</f>
        <v>0</v>
      </c>
      <c r="U3396" s="580"/>
      <c r="V3396" s="583"/>
      <c r="W3396" s="584"/>
      <c r="X3396" s="569"/>
      <c r="Y3396" s="584"/>
      <c r="Z3396" s="569"/>
      <c r="AA3396" s="584"/>
      <c r="AB3396" s="569"/>
      <c r="AC3396" s="570"/>
      <c r="AD3396" s="573"/>
      <c r="AE3396" s="574"/>
      <c r="AF3396" s="557">
        <f>IF(AB3396=0,0,(AD3396/AB3396)*100)</f>
        <v>0</v>
      </c>
      <c r="AG3396" s="558"/>
      <c r="AH3396" s="569"/>
      <c r="AI3396" s="570"/>
      <c r="AJ3396" s="573"/>
      <c r="AK3396" s="574"/>
      <c r="AL3396" s="557">
        <f>IF(AH3396=0,0,(AJ3396/AH3396)*100)</f>
        <v>0</v>
      </c>
      <c r="AM3396" s="558"/>
      <c r="AN3396" s="569"/>
      <c r="AO3396" s="570"/>
      <c r="AP3396" s="573"/>
      <c r="AQ3396" s="574"/>
      <c r="AR3396" s="557">
        <f>IF(AN3396=0,0,(AP3396/AN3396)*100)</f>
        <v>0</v>
      </c>
      <c r="AS3396" s="558"/>
      <c r="AT3396" s="561">
        <f>AB3396+AH3396+AN3396</f>
        <v>0</v>
      </c>
      <c r="AU3396" s="562"/>
      <c r="AV3396" s="565">
        <f>AD3396+AJ3396+AP3396</f>
        <v>0</v>
      </c>
      <c r="AW3396" s="566"/>
      <c r="AX3396" s="557">
        <f>IF(AT3396=0,0,(AV3396/AT3396)*100)</f>
        <v>0</v>
      </c>
      <c r="AY3396" s="558"/>
      <c r="AZ3396" s="569"/>
      <c r="BA3396" s="570"/>
      <c r="BB3396" s="573"/>
      <c r="BC3396" s="574"/>
      <c r="BD3396" s="557">
        <f>IF(AZ3396=0,0,(BB3396/AZ3396)*100)</f>
        <v>0</v>
      </c>
      <c r="BE3396" s="558"/>
      <c r="BF3396" s="561">
        <f>AT3396+AZ3396</f>
        <v>0</v>
      </c>
      <c r="BG3396" s="562"/>
      <c r="BH3396" s="565">
        <f>AV3396+BB3396</f>
        <v>0</v>
      </c>
      <c r="BI3396" s="566"/>
      <c r="BJ3396" s="557">
        <f>IF(BF3396=0,0,(BH3396/BF3396)*100)</f>
        <v>0</v>
      </c>
      <c r="BK3396" s="558"/>
      <c r="BL3396" s="602">
        <f>(AD3396*2)+(AJ3396*2)+(AP3396*3)+BB3396</f>
        <v>0</v>
      </c>
      <c r="BM3396" s="603"/>
      <c r="BN3396" s="604"/>
      <c r="BO3396" s="587">
        <f t="shared" ref="BO3396" si="2985">IF(BQ3396=0,0,50*BP3396/BQ3396)</f>
        <v>0</v>
      </c>
      <c r="BP3396" s="555">
        <f>(BL3396*BS$11)+(N3396*BS$12)+(X3396*BS$13)+(R3396*BS$14)+(V3396*BS$15)+(Z3396*BS$16)</f>
        <v>0</v>
      </c>
      <c r="BQ3396" s="555">
        <f>((AZ3396-BB3396)*BS$18)+((AT3396-AV3396)*BS$17)+(H3396*BS$19)+(P3396*BS$20)</f>
        <v>0</v>
      </c>
      <c r="BR3396" s="65"/>
      <c r="BS3396" s="65"/>
      <c r="BT3396" s="268"/>
    </row>
    <row r="3397" spans="1:72" ht="21.75" hidden="1" customHeight="1" x14ac:dyDescent="0.25">
      <c r="A3397" s="268"/>
      <c r="B3397" s="679"/>
      <c r="C3397" s="690" t="str">
        <f>IF(ROSTER!D$30="","",ROSTER!D$30)</f>
        <v/>
      </c>
      <c r="D3397" s="691"/>
      <c r="E3397" s="668"/>
      <c r="F3397" s="681"/>
      <c r="G3397" s="664"/>
      <c r="H3397" s="585"/>
      <c r="I3397" s="586"/>
      <c r="J3397" s="571"/>
      <c r="K3397" s="572"/>
      <c r="L3397" s="575"/>
      <c r="M3397" s="576"/>
      <c r="N3397" s="581" t="s">
        <v>16</v>
      </c>
      <c r="O3397" s="582"/>
      <c r="P3397" s="571"/>
      <c r="Q3397" s="572"/>
      <c r="R3397" s="575"/>
      <c r="S3397" s="576"/>
      <c r="T3397" s="581" t="s">
        <v>16</v>
      </c>
      <c r="U3397" s="582"/>
      <c r="V3397" s="585"/>
      <c r="W3397" s="586"/>
      <c r="X3397" s="571"/>
      <c r="Y3397" s="586"/>
      <c r="Z3397" s="571"/>
      <c r="AA3397" s="586"/>
      <c r="AB3397" s="571"/>
      <c r="AC3397" s="572"/>
      <c r="AD3397" s="575"/>
      <c r="AE3397" s="576"/>
      <c r="AF3397" s="577"/>
      <c r="AG3397" s="578"/>
      <c r="AH3397" s="571"/>
      <c r="AI3397" s="572"/>
      <c r="AJ3397" s="575"/>
      <c r="AK3397" s="576"/>
      <c r="AL3397" s="577"/>
      <c r="AM3397" s="578"/>
      <c r="AN3397" s="571"/>
      <c r="AO3397" s="572"/>
      <c r="AP3397" s="575"/>
      <c r="AQ3397" s="576"/>
      <c r="AR3397" s="577"/>
      <c r="AS3397" s="578"/>
      <c r="AT3397" s="627"/>
      <c r="AU3397" s="628"/>
      <c r="AV3397" s="629"/>
      <c r="AW3397" s="630"/>
      <c r="AX3397" s="577"/>
      <c r="AY3397" s="578"/>
      <c r="AZ3397" s="571"/>
      <c r="BA3397" s="572"/>
      <c r="BB3397" s="575"/>
      <c r="BC3397" s="576"/>
      <c r="BD3397" s="577"/>
      <c r="BE3397" s="578"/>
      <c r="BF3397" s="627"/>
      <c r="BG3397" s="628"/>
      <c r="BH3397" s="629"/>
      <c r="BI3397" s="630"/>
      <c r="BJ3397" s="577"/>
      <c r="BK3397" s="578"/>
      <c r="BL3397" s="605"/>
      <c r="BM3397" s="606"/>
      <c r="BN3397" s="607"/>
      <c r="BO3397" s="588"/>
      <c r="BP3397" s="556"/>
      <c r="BQ3397" s="556"/>
      <c r="BR3397" s="65"/>
      <c r="BS3397" s="65"/>
      <c r="BT3397" s="268"/>
    </row>
    <row r="3398" spans="1:72" ht="21.75" hidden="1" customHeight="1" x14ac:dyDescent="0.25">
      <c r="A3398" s="268"/>
      <c r="B3398" s="678" t="str">
        <f>IF(ROSTER!B$32="","",ROSTER!B$32)</f>
        <v/>
      </c>
      <c r="C3398" s="669" t="str">
        <f>IF(ROSTER!C$32="","",ROSTER!C$32)</f>
        <v/>
      </c>
      <c r="D3398" s="670"/>
      <c r="E3398" s="667"/>
      <c r="F3398" s="680">
        <f>IF(E3398="y",1,IF(E3398="S",1,0))</f>
        <v>0</v>
      </c>
      <c r="G3398" s="663">
        <f>IF(E3398="S",1,0)</f>
        <v>0</v>
      </c>
      <c r="H3398" s="583"/>
      <c r="I3398" s="584"/>
      <c r="J3398" s="569"/>
      <c r="K3398" s="570"/>
      <c r="L3398" s="573"/>
      <c r="M3398" s="574"/>
      <c r="N3398" s="579">
        <f>L3398+J3398</f>
        <v>0</v>
      </c>
      <c r="O3398" s="580"/>
      <c r="P3398" s="569"/>
      <c r="Q3398" s="570"/>
      <c r="R3398" s="573"/>
      <c r="S3398" s="574"/>
      <c r="T3398" s="579">
        <f>R3398-P3398</f>
        <v>0</v>
      </c>
      <c r="U3398" s="580"/>
      <c r="V3398" s="583"/>
      <c r="W3398" s="584"/>
      <c r="X3398" s="569"/>
      <c r="Y3398" s="584"/>
      <c r="Z3398" s="569"/>
      <c r="AA3398" s="584"/>
      <c r="AB3398" s="569"/>
      <c r="AC3398" s="570"/>
      <c r="AD3398" s="573"/>
      <c r="AE3398" s="574"/>
      <c r="AF3398" s="557">
        <f>IF(AB3398=0,0,(AD3398/AB3398)*100)</f>
        <v>0</v>
      </c>
      <c r="AG3398" s="558"/>
      <c r="AH3398" s="569"/>
      <c r="AI3398" s="570"/>
      <c r="AJ3398" s="573"/>
      <c r="AK3398" s="574"/>
      <c r="AL3398" s="557">
        <f>IF(AH3398=0,0,(AJ3398/AH3398)*100)</f>
        <v>0</v>
      </c>
      <c r="AM3398" s="558"/>
      <c r="AN3398" s="569"/>
      <c r="AO3398" s="570"/>
      <c r="AP3398" s="573"/>
      <c r="AQ3398" s="574"/>
      <c r="AR3398" s="557">
        <f>IF(AN3398=0,0,(AP3398/AN3398)*100)</f>
        <v>0</v>
      </c>
      <c r="AS3398" s="558"/>
      <c r="AT3398" s="561">
        <f>AB3398+AH3398+AN3398</f>
        <v>0</v>
      </c>
      <c r="AU3398" s="562"/>
      <c r="AV3398" s="565">
        <f>AD3398+AJ3398+AP3398</f>
        <v>0</v>
      </c>
      <c r="AW3398" s="566"/>
      <c r="AX3398" s="557">
        <f>IF(AT3398=0,0,(AV3398/AT3398)*100)</f>
        <v>0</v>
      </c>
      <c r="AY3398" s="558"/>
      <c r="AZ3398" s="569"/>
      <c r="BA3398" s="570"/>
      <c r="BB3398" s="573"/>
      <c r="BC3398" s="574"/>
      <c r="BD3398" s="557">
        <f>IF(AZ3398=0,0,(BB3398/AZ3398)*100)</f>
        <v>0</v>
      </c>
      <c r="BE3398" s="558"/>
      <c r="BF3398" s="561">
        <f>AT3398+AZ3398</f>
        <v>0</v>
      </c>
      <c r="BG3398" s="562"/>
      <c r="BH3398" s="565">
        <f>AV3398+BB3398</f>
        <v>0</v>
      </c>
      <c r="BI3398" s="566"/>
      <c r="BJ3398" s="557">
        <f>IF(BF3398=0,0,(BH3398/BF3398)*100)</f>
        <v>0</v>
      </c>
      <c r="BK3398" s="558"/>
      <c r="BL3398" s="602">
        <f>(AD3398*2)+(AJ3398*2)+(AP3398*3)+BB3398</f>
        <v>0</v>
      </c>
      <c r="BM3398" s="603"/>
      <c r="BN3398" s="604"/>
      <c r="BO3398" s="587">
        <f t="shared" ref="BO3398" si="2986">IF(BQ3398=0,0,50*BP3398/BQ3398)</f>
        <v>0</v>
      </c>
      <c r="BP3398" s="555">
        <f>(BL3398*BS$11)+(N3398*BS$12)+(X3398*BS$13)+(R3398*BS$14)+(V3398*BS$15)+(Z3398*BS$16)</f>
        <v>0</v>
      </c>
      <c r="BQ3398" s="555">
        <f>((AZ3398-BB3398)*BS$18)+((AT3398-AV3398)*BS$17)+(H3398*BS$19)+(P3398*BS$20)</f>
        <v>0</v>
      </c>
      <c r="BR3398" s="65"/>
      <c r="BS3398" s="65"/>
      <c r="BT3398" s="268"/>
    </row>
    <row r="3399" spans="1:72" ht="21.75" hidden="1" customHeight="1" x14ac:dyDescent="0.25">
      <c r="A3399" s="268"/>
      <c r="B3399" s="679"/>
      <c r="C3399" s="690" t="str">
        <f>IF(ROSTER!D$32="","",ROSTER!D$32)</f>
        <v/>
      </c>
      <c r="D3399" s="691"/>
      <c r="E3399" s="668"/>
      <c r="F3399" s="681"/>
      <c r="G3399" s="664"/>
      <c r="H3399" s="585"/>
      <c r="I3399" s="586"/>
      <c r="J3399" s="571"/>
      <c r="K3399" s="572"/>
      <c r="L3399" s="575"/>
      <c r="M3399" s="576"/>
      <c r="N3399" s="581" t="s">
        <v>16</v>
      </c>
      <c r="O3399" s="582"/>
      <c r="P3399" s="571"/>
      <c r="Q3399" s="572"/>
      <c r="R3399" s="575"/>
      <c r="S3399" s="576"/>
      <c r="T3399" s="581" t="s">
        <v>16</v>
      </c>
      <c r="U3399" s="582"/>
      <c r="V3399" s="585"/>
      <c r="W3399" s="586"/>
      <c r="X3399" s="571"/>
      <c r="Y3399" s="586"/>
      <c r="Z3399" s="571"/>
      <c r="AA3399" s="586"/>
      <c r="AB3399" s="571"/>
      <c r="AC3399" s="572"/>
      <c r="AD3399" s="575"/>
      <c r="AE3399" s="576"/>
      <c r="AF3399" s="577"/>
      <c r="AG3399" s="578"/>
      <c r="AH3399" s="571"/>
      <c r="AI3399" s="572"/>
      <c r="AJ3399" s="575"/>
      <c r="AK3399" s="576"/>
      <c r="AL3399" s="577"/>
      <c r="AM3399" s="578"/>
      <c r="AN3399" s="571"/>
      <c r="AO3399" s="572"/>
      <c r="AP3399" s="575"/>
      <c r="AQ3399" s="576"/>
      <c r="AR3399" s="577"/>
      <c r="AS3399" s="578"/>
      <c r="AT3399" s="627"/>
      <c r="AU3399" s="628"/>
      <c r="AV3399" s="629"/>
      <c r="AW3399" s="630"/>
      <c r="AX3399" s="577"/>
      <c r="AY3399" s="578"/>
      <c r="AZ3399" s="571"/>
      <c r="BA3399" s="572"/>
      <c r="BB3399" s="575"/>
      <c r="BC3399" s="576"/>
      <c r="BD3399" s="577"/>
      <c r="BE3399" s="578"/>
      <c r="BF3399" s="627"/>
      <c r="BG3399" s="628"/>
      <c r="BH3399" s="629"/>
      <c r="BI3399" s="630"/>
      <c r="BJ3399" s="577"/>
      <c r="BK3399" s="578"/>
      <c r="BL3399" s="605"/>
      <c r="BM3399" s="606"/>
      <c r="BN3399" s="607"/>
      <c r="BO3399" s="588"/>
      <c r="BP3399" s="556"/>
      <c r="BQ3399" s="556"/>
      <c r="BR3399" s="65"/>
      <c r="BS3399" s="65"/>
      <c r="BT3399" s="268"/>
    </row>
    <row r="3400" spans="1:72" ht="21.75" hidden="1" customHeight="1" x14ac:dyDescent="0.25">
      <c r="A3400" s="268"/>
      <c r="B3400" s="678" t="str">
        <f>IF(ROSTER!B$34="","",ROSTER!B$34)</f>
        <v/>
      </c>
      <c r="C3400" s="669" t="str">
        <f>IF(ROSTER!C$34="","",ROSTER!C$34)</f>
        <v/>
      </c>
      <c r="D3400" s="670"/>
      <c r="E3400" s="667"/>
      <c r="F3400" s="680">
        <f>IF(E3400="y",1,IF(E3400="S",1,0))</f>
        <v>0</v>
      </c>
      <c r="G3400" s="663">
        <f>IF(E3400="S",1,0)</f>
        <v>0</v>
      </c>
      <c r="H3400" s="583"/>
      <c r="I3400" s="584"/>
      <c r="J3400" s="569"/>
      <c r="K3400" s="570"/>
      <c r="L3400" s="573"/>
      <c r="M3400" s="574"/>
      <c r="N3400" s="579">
        <f>L3400+J3400</f>
        <v>0</v>
      </c>
      <c r="O3400" s="580"/>
      <c r="P3400" s="569"/>
      <c r="Q3400" s="570"/>
      <c r="R3400" s="573"/>
      <c r="S3400" s="574"/>
      <c r="T3400" s="579">
        <f>R3400-P3400</f>
        <v>0</v>
      </c>
      <c r="U3400" s="580"/>
      <c r="V3400" s="583"/>
      <c r="W3400" s="584"/>
      <c r="X3400" s="569"/>
      <c r="Y3400" s="584"/>
      <c r="Z3400" s="569"/>
      <c r="AA3400" s="584"/>
      <c r="AB3400" s="569"/>
      <c r="AC3400" s="570"/>
      <c r="AD3400" s="573"/>
      <c r="AE3400" s="574"/>
      <c r="AF3400" s="557">
        <f>IF(AB3400=0,0,(AD3400/AB3400)*100)</f>
        <v>0</v>
      </c>
      <c r="AG3400" s="558"/>
      <c r="AH3400" s="569"/>
      <c r="AI3400" s="570"/>
      <c r="AJ3400" s="573"/>
      <c r="AK3400" s="574"/>
      <c r="AL3400" s="557">
        <f>IF(AH3400=0,0,(AJ3400/AH3400)*100)</f>
        <v>0</v>
      </c>
      <c r="AM3400" s="558"/>
      <c r="AN3400" s="569"/>
      <c r="AO3400" s="570"/>
      <c r="AP3400" s="573"/>
      <c r="AQ3400" s="574"/>
      <c r="AR3400" s="557">
        <f>IF(AN3400=0,0,(AP3400/AN3400)*100)</f>
        <v>0</v>
      </c>
      <c r="AS3400" s="558"/>
      <c r="AT3400" s="561">
        <f>AB3400+AH3400+AN3400</f>
        <v>0</v>
      </c>
      <c r="AU3400" s="562"/>
      <c r="AV3400" s="565">
        <f>AD3400+AJ3400+AP3400</f>
        <v>0</v>
      </c>
      <c r="AW3400" s="566"/>
      <c r="AX3400" s="557">
        <f>IF(AT3400=0,0,(AV3400/AT3400)*100)</f>
        <v>0</v>
      </c>
      <c r="AY3400" s="558"/>
      <c r="AZ3400" s="569"/>
      <c r="BA3400" s="570"/>
      <c r="BB3400" s="573"/>
      <c r="BC3400" s="574"/>
      <c r="BD3400" s="557">
        <f>IF(AZ3400=0,0,(BB3400/AZ3400)*100)</f>
        <v>0</v>
      </c>
      <c r="BE3400" s="558"/>
      <c r="BF3400" s="561">
        <f>AT3400+AZ3400</f>
        <v>0</v>
      </c>
      <c r="BG3400" s="562"/>
      <c r="BH3400" s="565">
        <f>AV3400+BB3400</f>
        <v>0</v>
      </c>
      <c r="BI3400" s="566"/>
      <c r="BJ3400" s="557">
        <f>IF(BF3400=0,0,(BH3400/BF3400)*100)</f>
        <v>0</v>
      </c>
      <c r="BK3400" s="558"/>
      <c r="BL3400" s="602">
        <f>(AD3400*2)+(AJ3400*2)+(AP3400*3)+BB3400</f>
        <v>0</v>
      </c>
      <c r="BM3400" s="603"/>
      <c r="BN3400" s="604"/>
      <c r="BO3400" s="587">
        <f t="shared" ref="BO3400" si="2987">IF(BQ3400=0,0,50*BP3400/BQ3400)</f>
        <v>0</v>
      </c>
      <c r="BP3400" s="555">
        <f>(BL3400*BS$11)+(N3400*BS$12)+(X3400*BS$13)+(R3400*BS$14)+(V3400*BS$15)+(Z3400*BS$16)</f>
        <v>0</v>
      </c>
      <c r="BQ3400" s="555">
        <f>((AZ3400-BB3400)*BS$18)+((AT3400-AV3400)*BS$17)+(H3400*BS$19)+(P3400*BS$20)</f>
        <v>0</v>
      </c>
      <c r="BR3400" s="65"/>
      <c r="BS3400" s="65"/>
      <c r="BT3400" s="268"/>
    </row>
    <row r="3401" spans="1:72" ht="21.75" hidden="1" customHeight="1" x14ac:dyDescent="0.25">
      <c r="A3401" s="268"/>
      <c r="B3401" s="679"/>
      <c r="C3401" s="690" t="str">
        <f>IF(ROSTER!D$34="","",ROSTER!D$34)</f>
        <v/>
      </c>
      <c r="D3401" s="691"/>
      <c r="E3401" s="668"/>
      <c r="F3401" s="681"/>
      <c r="G3401" s="664"/>
      <c r="H3401" s="585"/>
      <c r="I3401" s="586"/>
      <c r="J3401" s="571"/>
      <c r="K3401" s="572"/>
      <c r="L3401" s="575"/>
      <c r="M3401" s="576"/>
      <c r="N3401" s="581" t="s">
        <v>16</v>
      </c>
      <c r="O3401" s="582"/>
      <c r="P3401" s="571"/>
      <c r="Q3401" s="572"/>
      <c r="R3401" s="575"/>
      <c r="S3401" s="576"/>
      <c r="T3401" s="581" t="s">
        <v>16</v>
      </c>
      <c r="U3401" s="582"/>
      <c r="V3401" s="585"/>
      <c r="W3401" s="586"/>
      <c r="X3401" s="571"/>
      <c r="Y3401" s="586"/>
      <c r="Z3401" s="571"/>
      <c r="AA3401" s="586"/>
      <c r="AB3401" s="571"/>
      <c r="AC3401" s="572"/>
      <c r="AD3401" s="575"/>
      <c r="AE3401" s="576"/>
      <c r="AF3401" s="577"/>
      <c r="AG3401" s="578"/>
      <c r="AH3401" s="571"/>
      <c r="AI3401" s="572"/>
      <c r="AJ3401" s="575"/>
      <c r="AK3401" s="576"/>
      <c r="AL3401" s="577"/>
      <c r="AM3401" s="578"/>
      <c r="AN3401" s="571"/>
      <c r="AO3401" s="572"/>
      <c r="AP3401" s="575"/>
      <c r="AQ3401" s="576"/>
      <c r="AR3401" s="577"/>
      <c r="AS3401" s="578"/>
      <c r="AT3401" s="627"/>
      <c r="AU3401" s="628"/>
      <c r="AV3401" s="629"/>
      <c r="AW3401" s="630"/>
      <c r="AX3401" s="577"/>
      <c r="AY3401" s="578"/>
      <c r="AZ3401" s="571"/>
      <c r="BA3401" s="572"/>
      <c r="BB3401" s="575"/>
      <c r="BC3401" s="576"/>
      <c r="BD3401" s="577"/>
      <c r="BE3401" s="578"/>
      <c r="BF3401" s="627"/>
      <c r="BG3401" s="628"/>
      <c r="BH3401" s="629"/>
      <c r="BI3401" s="630"/>
      <c r="BJ3401" s="577"/>
      <c r="BK3401" s="578"/>
      <c r="BL3401" s="605"/>
      <c r="BM3401" s="606"/>
      <c r="BN3401" s="607"/>
      <c r="BO3401" s="588"/>
      <c r="BP3401" s="556"/>
      <c r="BQ3401" s="556"/>
      <c r="BR3401" s="65"/>
      <c r="BS3401" s="65"/>
      <c r="BT3401" s="268"/>
    </row>
    <row r="3402" spans="1:72" ht="21.75" hidden="1" customHeight="1" x14ac:dyDescent="0.25">
      <c r="A3402" s="268"/>
      <c r="B3402" s="678" t="str">
        <f>IF(ROSTER!B$36="","",ROSTER!B$36)</f>
        <v/>
      </c>
      <c r="C3402" s="669" t="str">
        <f>IF(ROSTER!C$36="","",ROSTER!C$36)</f>
        <v/>
      </c>
      <c r="D3402" s="670"/>
      <c r="E3402" s="667"/>
      <c r="F3402" s="680">
        <f>IF(E3402="y",1,IF(E3402="S",1,0))</f>
        <v>0</v>
      </c>
      <c r="G3402" s="663">
        <f>IF(E3402="S",1,0)</f>
        <v>0</v>
      </c>
      <c r="H3402" s="583"/>
      <c r="I3402" s="584"/>
      <c r="J3402" s="569"/>
      <c r="K3402" s="570"/>
      <c r="L3402" s="573"/>
      <c r="M3402" s="574"/>
      <c r="N3402" s="579">
        <f>L3402+J3402</f>
        <v>0</v>
      </c>
      <c r="O3402" s="580"/>
      <c r="P3402" s="569"/>
      <c r="Q3402" s="570"/>
      <c r="R3402" s="573"/>
      <c r="S3402" s="574"/>
      <c r="T3402" s="579">
        <f>R3402-P3402</f>
        <v>0</v>
      </c>
      <c r="U3402" s="580"/>
      <c r="V3402" s="583"/>
      <c r="W3402" s="584"/>
      <c r="X3402" s="569"/>
      <c r="Y3402" s="584"/>
      <c r="Z3402" s="569"/>
      <c r="AA3402" s="584"/>
      <c r="AB3402" s="569"/>
      <c r="AC3402" s="570"/>
      <c r="AD3402" s="573"/>
      <c r="AE3402" s="574"/>
      <c r="AF3402" s="557">
        <f>IF(AB3402=0,0,(AD3402/AB3402)*100)</f>
        <v>0</v>
      </c>
      <c r="AG3402" s="558"/>
      <c r="AH3402" s="569"/>
      <c r="AI3402" s="570"/>
      <c r="AJ3402" s="573"/>
      <c r="AK3402" s="574"/>
      <c r="AL3402" s="557">
        <f>IF(AH3402=0,0,(AJ3402/AH3402)*100)</f>
        <v>0</v>
      </c>
      <c r="AM3402" s="558"/>
      <c r="AN3402" s="569"/>
      <c r="AO3402" s="570"/>
      <c r="AP3402" s="573"/>
      <c r="AQ3402" s="574"/>
      <c r="AR3402" s="557">
        <f>IF(AN3402=0,0,(AP3402/AN3402)*100)</f>
        <v>0</v>
      </c>
      <c r="AS3402" s="558"/>
      <c r="AT3402" s="561">
        <f>AB3402+AH3402+AN3402</f>
        <v>0</v>
      </c>
      <c r="AU3402" s="562"/>
      <c r="AV3402" s="565">
        <f>AD3402+AJ3402+AP3402</f>
        <v>0</v>
      </c>
      <c r="AW3402" s="566"/>
      <c r="AX3402" s="557">
        <f>IF(AT3402=0,0,(AV3402/AT3402)*100)</f>
        <v>0</v>
      </c>
      <c r="AY3402" s="558"/>
      <c r="AZ3402" s="569"/>
      <c r="BA3402" s="570"/>
      <c r="BB3402" s="573"/>
      <c r="BC3402" s="574"/>
      <c r="BD3402" s="557">
        <f>IF(AZ3402=0,0,(BB3402/AZ3402)*100)</f>
        <v>0</v>
      </c>
      <c r="BE3402" s="558"/>
      <c r="BF3402" s="561">
        <f>AT3402+AZ3402</f>
        <v>0</v>
      </c>
      <c r="BG3402" s="562"/>
      <c r="BH3402" s="565">
        <f>AV3402+BB3402</f>
        <v>0</v>
      </c>
      <c r="BI3402" s="566"/>
      <c r="BJ3402" s="557">
        <f>IF(BF3402=0,0,(BH3402/BF3402)*100)</f>
        <v>0</v>
      </c>
      <c r="BK3402" s="558"/>
      <c r="BL3402" s="602">
        <f>(AD3402*2)+(AJ3402*2)+(AP3402*3)+BB3402</f>
        <v>0</v>
      </c>
      <c r="BM3402" s="603"/>
      <c r="BN3402" s="604"/>
      <c r="BO3402" s="587">
        <f t="shared" ref="BO3402" si="2988">IF(BQ3402=0,0,50*BP3402/BQ3402)</f>
        <v>0</v>
      </c>
      <c r="BP3402" s="555">
        <f>(BL3402*BS$11)+(N3402*BS$12)+(X3402*BS$13)+(R3402*BS$14)+(V3402*BS$15)+(Z3402*BS$16)</f>
        <v>0</v>
      </c>
      <c r="BQ3402" s="555">
        <f>((AZ3402-BB3402)*BS$18)+((AT3402-AV3402)*BS$17)+(H3402*BS$19)+(P3402*BS$20)</f>
        <v>0</v>
      </c>
      <c r="BR3402" s="65"/>
      <c r="BS3402" s="65"/>
      <c r="BT3402" s="268"/>
    </row>
    <row r="3403" spans="1:72" ht="21.75" hidden="1" customHeight="1" x14ac:dyDescent="0.25">
      <c r="A3403" s="268"/>
      <c r="B3403" s="679"/>
      <c r="C3403" s="690" t="str">
        <f>IF(ROSTER!D$36="","",ROSTER!D$36)</f>
        <v/>
      </c>
      <c r="D3403" s="691"/>
      <c r="E3403" s="668"/>
      <c r="F3403" s="681"/>
      <c r="G3403" s="664"/>
      <c r="H3403" s="585"/>
      <c r="I3403" s="586"/>
      <c r="J3403" s="571"/>
      <c r="K3403" s="572"/>
      <c r="L3403" s="575"/>
      <c r="M3403" s="576"/>
      <c r="N3403" s="581" t="s">
        <v>16</v>
      </c>
      <c r="O3403" s="582"/>
      <c r="P3403" s="571"/>
      <c r="Q3403" s="572"/>
      <c r="R3403" s="575"/>
      <c r="S3403" s="576"/>
      <c r="T3403" s="581" t="s">
        <v>16</v>
      </c>
      <c r="U3403" s="582"/>
      <c r="V3403" s="585"/>
      <c r="W3403" s="586"/>
      <c r="X3403" s="571"/>
      <c r="Y3403" s="586"/>
      <c r="Z3403" s="571"/>
      <c r="AA3403" s="586"/>
      <c r="AB3403" s="571"/>
      <c r="AC3403" s="572"/>
      <c r="AD3403" s="575"/>
      <c r="AE3403" s="576"/>
      <c r="AF3403" s="577"/>
      <c r="AG3403" s="578"/>
      <c r="AH3403" s="571"/>
      <c r="AI3403" s="572"/>
      <c r="AJ3403" s="575"/>
      <c r="AK3403" s="576"/>
      <c r="AL3403" s="577"/>
      <c r="AM3403" s="578"/>
      <c r="AN3403" s="571"/>
      <c r="AO3403" s="572"/>
      <c r="AP3403" s="575"/>
      <c r="AQ3403" s="576"/>
      <c r="AR3403" s="577"/>
      <c r="AS3403" s="578"/>
      <c r="AT3403" s="627"/>
      <c r="AU3403" s="628"/>
      <c r="AV3403" s="629"/>
      <c r="AW3403" s="630"/>
      <c r="AX3403" s="577"/>
      <c r="AY3403" s="578"/>
      <c r="AZ3403" s="571"/>
      <c r="BA3403" s="572"/>
      <c r="BB3403" s="575"/>
      <c r="BC3403" s="576"/>
      <c r="BD3403" s="577"/>
      <c r="BE3403" s="578"/>
      <c r="BF3403" s="627"/>
      <c r="BG3403" s="628"/>
      <c r="BH3403" s="629"/>
      <c r="BI3403" s="630"/>
      <c r="BJ3403" s="577"/>
      <c r="BK3403" s="578"/>
      <c r="BL3403" s="605"/>
      <c r="BM3403" s="606"/>
      <c r="BN3403" s="607"/>
      <c r="BO3403" s="588"/>
      <c r="BP3403" s="556"/>
      <c r="BQ3403" s="556"/>
      <c r="BR3403" s="65"/>
      <c r="BS3403" s="65"/>
      <c r="BT3403" s="268"/>
    </row>
    <row r="3404" spans="1:72" ht="21.75" hidden="1" customHeight="1" x14ac:dyDescent="0.25">
      <c r="A3404" s="268"/>
      <c r="B3404" s="678" t="str">
        <f>IF(ROSTER!B$38="","",ROSTER!B$38)</f>
        <v/>
      </c>
      <c r="C3404" s="669" t="str">
        <f>IF(ROSTER!C$38="","",ROSTER!C$38)</f>
        <v/>
      </c>
      <c r="D3404" s="670"/>
      <c r="E3404" s="667"/>
      <c r="F3404" s="680">
        <f>IF(E3404="y",1,IF(E3404="S",1,0))</f>
        <v>0</v>
      </c>
      <c r="G3404" s="663">
        <f>IF(E3404="S",1,0)</f>
        <v>0</v>
      </c>
      <c r="H3404" s="583"/>
      <c r="I3404" s="584"/>
      <c r="J3404" s="569"/>
      <c r="K3404" s="570"/>
      <c r="L3404" s="573"/>
      <c r="M3404" s="574"/>
      <c r="N3404" s="579">
        <f>L3404+J3404</f>
        <v>0</v>
      </c>
      <c r="O3404" s="580"/>
      <c r="P3404" s="569"/>
      <c r="Q3404" s="570"/>
      <c r="R3404" s="573"/>
      <c r="S3404" s="574"/>
      <c r="T3404" s="579">
        <f>R3404-P3404</f>
        <v>0</v>
      </c>
      <c r="U3404" s="580"/>
      <c r="V3404" s="583"/>
      <c r="W3404" s="584"/>
      <c r="X3404" s="569"/>
      <c r="Y3404" s="584"/>
      <c r="Z3404" s="569"/>
      <c r="AA3404" s="584"/>
      <c r="AB3404" s="569"/>
      <c r="AC3404" s="570"/>
      <c r="AD3404" s="573"/>
      <c r="AE3404" s="574"/>
      <c r="AF3404" s="557">
        <f>IF(AB3404=0,0,(AD3404/AB3404)*100)</f>
        <v>0</v>
      </c>
      <c r="AG3404" s="558"/>
      <c r="AH3404" s="569"/>
      <c r="AI3404" s="570"/>
      <c r="AJ3404" s="573"/>
      <c r="AK3404" s="574"/>
      <c r="AL3404" s="557">
        <f>IF(AH3404=0,0,(AJ3404/AH3404)*100)</f>
        <v>0</v>
      </c>
      <c r="AM3404" s="558"/>
      <c r="AN3404" s="569"/>
      <c r="AO3404" s="570"/>
      <c r="AP3404" s="573"/>
      <c r="AQ3404" s="574"/>
      <c r="AR3404" s="557">
        <f>IF(AN3404=0,0,(AP3404/AN3404)*100)</f>
        <v>0</v>
      </c>
      <c r="AS3404" s="558"/>
      <c r="AT3404" s="561">
        <f>AB3404+AH3404+AN3404</f>
        <v>0</v>
      </c>
      <c r="AU3404" s="562"/>
      <c r="AV3404" s="565">
        <f>AD3404+AJ3404+AP3404</f>
        <v>0</v>
      </c>
      <c r="AW3404" s="566"/>
      <c r="AX3404" s="557">
        <f>IF(AT3404=0,0,(AV3404/AT3404)*100)</f>
        <v>0</v>
      </c>
      <c r="AY3404" s="558"/>
      <c r="AZ3404" s="569"/>
      <c r="BA3404" s="570"/>
      <c r="BB3404" s="573"/>
      <c r="BC3404" s="574"/>
      <c r="BD3404" s="557">
        <f>IF(AZ3404=0,0,(BB3404/AZ3404)*100)</f>
        <v>0</v>
      </c>
      <c r="BE3404" s="558"/>
      <c r="BF3404" s="561">
        <f>AT3404+AZ3404</f>
        <v>0</v>
      </c>
      <c r="BG3404" s="562"/>
      <c r="BH3404" s="565">
        <f>AV3404+BB3404</f>
        <v>0</v>
      </c>
      <c r="BI3404" s="566"/>
      <c r="BJ3404" s="557">
        <f>IF(BF3404=0,0,(BH3404/BF3404)*100)</f>
        <v>0</v>
      </c>
      <c r="BK3404" s="558"/>
      <c r="BL3404" s="602">
        <f>(AD3404*2)+(AJ3404*2)+(AP3404*3)+BB3404</f>
        <v>0</v>
      </c>
      <c r="BM3404" s="603"/>
      <c r="BN3404" s="604"/>
      <c r="BO3404" s="587">
        <f t="shared" ref="BO3404" si="2989">IF(BQ3404=0,0,50*BP3404/BQ3404)</f>
        <v>0</v>
      </c>
      <c r="BP3404" s="555">
        <f>(BL3404*BS$11)+(N3404*BS$12)+(X3404*BS$13)+(R3404*BS$14)+(V3404*BS$15)+(Z3404*BS$16)</f>
        <v>0</v>
      </c>
      <c r="BQ3404" s="555">
        <f>((AZ3404-BB3404)*BS$18)+((AT3404-AV3404)*BS$17)+(H3404*BS$19)+(P3404*BS$20)</f>
        <v>0</v>
      </c>
      <c r="BR3404" s="65"/>
      <c r="BS3404" s="65"/>
      <c r="BT3404" s="268"/>
    </row>
    <row r="3405" spans="1:72" ht="21.75" hidden="1" customHeight="1" x14ac:dyDescent="0.25">
      <c r="A3405" s="268"/>
      <c r="B3405" s="679"/>
      <c r="C3405" s="690" t="str">
        <f>IF(ROSTER!D$38="","",ROSTER!D$38)</f>
        <v/>
      </c>
      <c r="D3405" s="691"/>
      <c r="E3405" s="668"/>
      <c r="F3405" s="681"/>
      <c r="G3405" s="664"/>
      <c r="H3405" s="585"/>
      <c r="I3405" s="586"/>
      <c r="J3405" s="571"/>
      <c r="K3405" s="572"/>
      <c r="L3405" s="575"/>
      <c r="M3405" s="576"/>
      <c r="N3405" s="581" t="s">
        <v>16</v>
      </c>
      <c r="O3405" s="582"/>
      <c r="P3405" s="571"/>
      <c r="Q3405" s="572"/>
      <c r="R3405" s="575"/>
      <c r="S3405" s="576"/>
      <c r="T3405" s="581" t="s">
        <v>16</v>
      </c>
      <c r="U3405" s="582"/>
      <c r="V3405" s="585"/>
      <c r="W3405" s="586"/>
      <c r="X3405" s="571"/>
      <c r="Y3405" s="586"/>
      <c r="Z3405" s="571"/>
      <c r="AA3405" s="586"/>
      <c r="AB3405" s="571"/>
      <c r="AC3405" s="572"/>
      <c r="AD3405" s="575"/>
      <c r="AE3405" s="576"/>
      <c r="AF3405" s="577"/>
      <c r="AG3405" s="578"/>
      <c r="AH3405" s="571"/>
      <c r="AI3405" s="572"/>
      <c r="AJ3405" s="575"/>
      <c r="AK3405" s="576"/>
      <c r="AL3405" s="577"/>
      <c r="AM3405" s="578"/>
      <c r="AN3405" s="571"/>
      <c r="AO3405" s="572"/>
      <c r="AP3405" s="575"/>
      <c r="AQ3405" s="576"/>
      <c r="AR3405" s="577"/>
      <c r="AS3405" s="578"/>
      <c r="AT3405" s="627"/>
      <c r="AU3405" s="628"/>
      <c r="AV3405" s="629"/>
      <c r="AW3405" s="630"/>
      <c r="AX3405" s="577"/>
      <c r="AY3405" s="578"/>
      <c r="AZ3405" s="571"/>
      <c r="BA3405" s="572"/>
      <c r="BB3405" s="575"/>
      <c r="BC3405" s="576"/>
      <c r="BD3405" s="577"/>
      <c r="BE3405" s="578"/>
      <c r="BF3405" s="627"/>
      <c r="BG3405" s="628"/>
      <c r="BH3405" s="629"/>
      <c r="BI3405" s="630"/>
      <c r="BJ3405" s="577"/>
      <c r="BK3405" s="578"/>
      <c r="BL3405" s="605"/>
      <c r="BM3405" s="606"/>
      <c r="BN3405" s="607"/>
      <c r="BO3405" s="588"/>
      <c r="BP3405" s="556"/>
      <c r="BQ3405" s="556"/>
      <c r="BR3405" s="65"/>
      <c r="BS3405" s="65"/>
      <c r="BT3405" s="268"/>
    </row>
    <row r="3406" spans="1:72" ht="21.75" hidden="1" customHeight="1" x14ac:dyDescent="0.25">
      <c r="A3406" s="268"/>
      <c r="B3406" s="678" t="str">
        <f>IF(ROSTER!B$40="","",ROSTER!B$40)</f>
        <v/>
      </c>
      <c r="C3406" s="669" t="str">
        <f>IF(ROSTER!C$40="","",ROSTER!C$40)</f>
        <v/>
      </c>
      <c r="D3406" s="670"/>
      <c r="E3406" s="667"/>
      <c r="F3406" s="680">
        <f>IF(E3406="y",1,IF(E3406="S",1,0))</f>
        <v>0</v>
      </c>
      <c r="G3406" s="663">
        <f>IF(E3406="S",1,0)</f>
        <v>0</v>
      </c>
      <c r="H3406" s="583"/>
      <c r="I3406" s="584"/>
      <c r="J3406" s="569"/>
      <c r="K3406" s="570"/>
      <c r="L3406" s="573"/>
      <c r="M3406" s="574"/>
      <c r="N3406" s="579">
        <f>L3406+J3406</f>
        <v>0</v>
      </c>
      <c r="O3406" s="580"/>
      <c r="P3406" s="569"/>
      <c r="Q3406" s="570"/>
      <c r="R3406" s="573"/>
      <c r="S3406" s="574"/>
      <c r="T3406" s="579">
        <f>R3406-P3406</f>
        <v>0</v>
      </c>
      <c r="U3406" s="580"/>
      <c r="V3406" s="583"/>
      <c r="W3406" s="584"/>
      <c r="X3406" s="569"/>
      <c r="Y3406" s="584"/>
      <c r="Z3406" s="569"/>
      <c r="AA3406" s="584"/>
      <c r="AB3406" s="569"/>
      <c r="AC3406" s="570"/>
      <c r="AD3406" s="573"/>
      <c r="AE3406" s="574"/>
      <c r="AF3406" s="557">
        <f>IF(AB3406=0,0,(AD3406/AB3406)*100)</f>
        <v>0</v>
      </c>
      <c r="AG3406" s="558"/>
      <c r="AH3406" s="569"/>
      <c r="AI3406" s="570"/>
      <c r="AJ3406" s="573"/>
      <c r="AK3406" s="574"/>
      <c r="AL3406" s="557">
        <f>IF(AH3406=0,0,(AJ3406/AH3406)*100)</f>
        <v>0</v>
      </c>
      <c r="AM3406" s="558"/>
      <c r="AN3406" s="569"/>
      <c r="AO3406" s="570"/>
      <c r="AP3406" s="573"/>
      <c r="AQ3406" s="574"/>
      <c r="AR3406" s="557">
        <f>IF(AN3406=0,0,(AP3406/AN3406)*100)</f>
        <v>0</v>
      </c>
      <c r="AS3406" s="558"/>
      <c r="AT3406" s="561">
        <f>AB3406+AH3406+AN3406</f>
        <v>0</v>
      </c>
      <c r="AU3406" s="562"/>
      <c r="AV3406" s="565">
        <f>AD3406+AJ3406+AP3406</f>
        <v>0</v>
      </c>
      <c r="AW3406" s="566"/>
      <c r="AX3406" s="557">
        <f>IF(AT3406=0,0,(AV3406/AT3406)*100)</f>
        <v>0</v>
      </c>
      <c r="AY3406" s="558"/>
      <c r="AZ3406" s="569"/>
      <c r="BA3406" s="570"/>
      <c r="BB3406" s="573"/>
      <c r="BC3406" s="574"/>
      <c r="BD3406" s="557">
        <f>IF(AZ3406=0,0,(BB3406/AZ3406)*100)</f>
        <v>0</v>
      </c>
      <c r="BE3406" s="558"/>
      <c r="BF3406" s="561">
        <f>AT3406+AZ3406</f>
        <v>0</v>
      </c>
      <c r="BG3406" s="562"/>
      <c r="BH3406" s="565">
        <f>AV3406+BB3406</f>
        <v>0</v>
      </c>
      <c r="BI3406" s="566"/>
      <c r="BJ3406" s="557">
        <f>IF(BF3406=0,0,(BH3406/BF3406)*100)</f>
        <v>0</v>
      </c>
      <c r="BK3406" s="558"/>
      <c r="BL3406" s="602">
        <f>(AD3406*2)+(AJ3406*2)+(AP3406*3)+BB3406</f>
        <v>0</v>
      </c>
      <c r="BM3406" s="603"/>
      <c r="BN3406" s="604"/>
      <c r="BO3406" s="587">
        <f t="shared" ref="BO3406" si="2990">IF(BQ3406=0,0,50*BP3406/BQ3406)</f>
        <v>0</v>
      </c>
      <c r="BP3406" s="555">
        <f>(BL3406*BS$11)+(N3406*BS$12)+(X3406*BS$13)+(R3406*BS$14)+(V3406*BS$15)+(Z3406*BS$16)</f>
        <v>0</v>
      </c>
      <c r="BQ3406" s="555">
        <f>((AZ3406-BB3406)*BS$18)+((AT3406-AV3406)*BS$17)+(H3406*BS$19)+(P3406*BS$20)</f>
        <v>0</v>
      </c>
      <c r="BR3406" s="65"/>
      <c r="BS3406" s="65"/>
      <c r="BT3406" s="268"/>
    </row>
    <row r="3407" spans="1:72" ht="21.75" hidden="1" customHeight="1" x14ac:dyDescent="0.25">
      <c r="A3407" s="268"/>
      <c r="B3407" s="679"/>
      <c r="C3407" s="690" t="str">
        <f>IF(ROSTER!D$40="","",ROSTER!D$40)</f>
        <v/>
      </c>
      <c r="D3407" s="691"/>
      <c r="E3407" s="668"/>
      <c r="F3407" s="681"/>
      <c r="G3407" s="664"/>
      <c r="H3407" s="585"/>
      <c r="I3407" s="586"/>
      <c r="J3407" s="571"/>
      <c r="K3407" s="572"/>
      <c r="L3407" s="575"/>
      <c r="M3407" s="576"/>
      <c r="N3407" s="581" t="s">
        <v>16</v>
      </c>
      <c r="O3407" s="582"/>
      <c r="P3407" s="571"/>
      <c r="Q3407" s="572"/>
      <c r="R3407" s="575"/>
      <c r="S3407" s="576"/>
      <c r="T3407" s="581" t="s">
        <v>16</v>
      </c>
      <c r="U3407" s="582"/>
      <c r="V3407" s="585"/>
      <c r="W3407" s="586"/>
      <c r="X3407" s="571"/>
      <c r="Y3407" s="586"/>
      <c r="Z3407" s="571"/>
      <c r="AA3407" s="586"/>
      <c r="AB3407" s="571"/>
      <c r="AC3407" s="572"/>
      <c r="AD3407" s="575"/>
      <c r="AE3407" s="576"/>
      <c r="AF3407" s="577"/>
      <c r="AG3407" s="578"/>
      <c r="AH3407" s="571"/>
      <c r="AI3407" s="572"/>
      <c r="AJ3407" s="575"/>
      <c r="AK3407" s="576"/>
      <c r="AL3407" s="577"/>
      <c r="AM3407" s="578"/>
      <c r="AN3407" s="571"/>
      <c r="AO3407" s="572"/>
      <c r="AP3407" s="575"/>
      <c r="AQ3407" s="576"/>
      <c r="AR3407" s="577"/>
      <c r="AS3407" s="578"/>
      <c r="AT3407" s="627"/>
      <c r="AU3407" s="628"/>
      <c r="AV3407" s="629"/>
      <c r="AW3407" s="630"/>
      <c r="AX3407" s="577"/>
      <c r="AY3407" s="578"/>
      <c r="AZ3407" s="571"/>
      <c r="BA3407" s="572"/>
      <c r="BB3407" s="575"/>
      <c r="BC3407" s="576"/>
      <c r="BD3407" s="577"/>
      <c r="BE3407" s="578"/>
      <c r="BF3407" s="627"/>
      <c r="BG3407" s="628"/>
      <c r="BH3407" s="629"/>
      <c r="BI3407" s="630"/>
      <c r="BJ3407" s="577"/>
      <c r="BK3407" s="578"/>
      <c r="BL3407" s="605"/>
      <c r="BM3407" s="606"/>
      <c r="BN3407" s="607"/>
      <c r="BO3407" s="588"/>
      <c r="BP3407" s="556"/>
      <c r="BQ3407" s="556"/>
      <c r="BR3407" s="65"/>
      <c r="BS3407" s="65"/>
      <c r="BT3407" s="268"/>
    </row>
    <row r="3408" spans="1:72" ht="21.75" hidden="1" customHeight="1" x14ac:dyDescent="0.25">
      <c r="A3408" s="268"/>
      <c r="B3408" s="678" t="str">
        <f>IF(ROSTER!B$42="","",ROSTER!B$42)</f>
        <v/>
      </c>
      <c r="C3408" s="669" t="str">
        <f>IF(ROSTER!C$42="","",ROSTER!C$42)</f>
        <v/>
      </c>
      <c r="D3408" s="670"/>
      <c r="E3408" s="667"/>
      <c r="F3408" s="680">
        <f>IF(E3408="y",1,IF(E3408="S",1,0))</f>
        <v>0</v>
      </c>
      <c r="G3408" s="663">
        <f>IF(E3408="S",1,0)</f>
        <v>0</v>
      </c>
      <c r="H3408" s="583"/>
      <c r="I3408" s="584"/>
      <c r="J3408" s="569"/>
      <c r="K3408" s="570"/>
      <c r="L3408" s="573"/>
      <c r="M3408" s="574"/>
      <c r="N3408" s="579">
        <f>L3408+J3408</f>
        <v>0</v>
      </c>
      <c r="O3408" s="580"/>
      <c r="P3408" s="569"/>
      <c r="Q3408" s="570"/>
      <c r="R3408" s="573"/>
      <c r="S3408" s="574"/>
      <c r="T3408" s="579">
        <f>R3408-P3408</f>
        <v>0</v>
      </c>
      <c r="U3408" s="580"/>
      <c r="V3408" s="583"/>
      <c r="W3408" s="584"/>
      <c r="X3408" s="569"/>
      <c r="Y3408" s="584"/>
      <c r="Z3408" s="569"/>
      <c r="AA3408" s="584"/>
      <c r="AB3408" s="569"/>
      <c r="AC3408" s="570"/>
      <c r="AD3408" s="573"/>
      <c r="AE3408" s="574"/>
      <c r="AF3408" s="557">
        <f>IF(AB3408=0,0,(AD3408/AB3408)*100)</f>
        <v>0</v>
      </c>
      <c r="AG3408" s="558"/>
      <c r="AH3408" s="569"/>
      <c r="AI3408" s="570"/>
      <c r="AJ3408" s="573"/>
      <c r="AK3408" s="574"/>
      <c r="AL3408" s="557">
        <f>IF(AH3408=0,0,(AJ3408/AH3408)*100)</f>
        <v>0</v>
      </c>
      <c r="AM3408" s="558"/>
      <c r="AN3408" s="569"/>
      <c r="AO3408" s="570"/>
      <c r="AP3408" s="573"/>
      <c r="AQ3408" s="574"/>
      <c r="AR3408" s="557">
        <f>IF(AN3408=0,0,(AP3408/AN3408)*100)</f>
        <v>0</v>
      </c>
      <c r="AS3408" s="558"/>
      <c r="AT3408" s="561">
        <f>AB3408+AH3408+AN3408</f>
        <v>0</v>
      </c>
      <c r="AU3408" s="562"/>
      <c r="AV3408" s="565">
        <f>AD3408+AJ3408+AP3408</f>
        <v>0</v>
      </c>
      <c r="AW3408" s="566"/>
      <c r="AX3408" s="557">
        <f>IF(AT3408=0,0,(AV3408/AT3408)*100)</f>
        <v>0</v>
      </c>
      <c r="AY3408" s="558"/>
      <c r="AZ3408" s="569"/>
      <c r="BA3408" s="570"/>
      <c r="BB3408" s="573"/>
      <c r="BC3408" s="574"/>
      <c r="BD3408" s="557">
        <f>IF(AZ3408=0,0,(BB3408/AZ3408)*100)</f>
        <v>0</v>
      </c>
      <c r="BE3408" s="558"/>
      <c r="BF3408" s="561">
        <f>AT3408+AZ3408</f>
        <v>0</v>
      </c>
      <c r="BG3408" s="562"/>
      <c r="BH3408" s="565">
        <f>AV3408+BB3408</f>
        <v>0</v>
      </c>
      <c r="BI3408" s="566"/>
      <c r="BJ3408" s="557">
        <f>IF(BF3408=0,0,(BH3408/BF3408)*100)</f>
        <v>0</v>
      </c>
      <c r="BK3408" s="558"/>
      <c r="BL3408" s="602">
        <f>(AD3408*2)+(AJ3408*2)+(AP3408*3)+BB3408</f>
        <v>0</v>
      </c>
      <c r="BM3408" s="603"/>
      <c r="BN3408" s="604"/>
      <c r="BO3408" s="587">
        <f t="shared" ref="BO3408" si="2991">IF(BQ3408=0,0,50*BP3408/BQ3408)</f>
        <v>0</v>
      </c>
      <c r="BP3408" s="555">
        <f>(BL3408*BS$11)+(N3408*BS$12)+(X3408*BS$13)+(R3408*BS$14)+(V3408*BS$15)+(Z3408*BS$16)</f>
        <v>0</v>
      </c>
      <c r="BQ3408" s="555">
        <f>((AZ3408-BB3408)*BS$18)+((AT3408-AV3408)*BS$17)+(H3408*BS$19)+(P3408*BS$20)</f>
        <v>0</v>
      </c>
      <c r="BR3408" s="65"/>
      <c r="BS3408" s="65"/>
      <c r="BT3408" s="268"/>
    </row>
    <row r="3409" spans="1:75" ht="21.75" hidden="1" customHeight="1" x14ac:dyDescent="0.25">
      <c r="A3409" s="268"/>
      <c r="B3409" s="679"/>
      <c r="C3409" s="690" t="str">
        <f>IF(ROSTER!D$42="","",ROSTER!D$42)</f>
        <v/>
      </c>
      <c r="D3409" s="691"/>
      <c r="E3409" s="668"/>
      <c r="F3409" s="681"/>
      <c r="G3409" s="664"/>
      <c r="H3409" s="585"/>
      <c r="I3409" s="586"/>
      <c r="J3409" s="571"/>
      <c r="K3409" s="572"/>
      <c r="L3409" s="575"/>
      <c r="M3409" s="576"/>
      <c r="N3409" s="581" t="s">
        <v>16</v>
      </c>
      <c r="O3409" s="582"/>
      <c r="P3409" s="571"/>
      <c r="Q3409" s="572"/>
      <c r="R3409" s="575"/>
      <c r="S3409" s="576"/>
      <c r="T3409" s="581" t="s">
        <v>16</v>
      </c>
      <c r="U3409" s="582"/>
      <c r="V3409" s="585"/>
      <c r="W3409" s="586"/>
      <c r="X3409" s="571"/>
      <c r="Y3409" s="586"/>
      <c r="Z3409" s="571"/>
      <c r="AA3409" s="586"/>
      <c r="AB3409" s="571"/>
      <c r="AC3409" s="572"/>
      <c r="AD3409" s="575"/>
      <c r="AE3409" s="576"/>
      <c r="AF3409" s="577"/>
      <c r="AG3409" s="578"/>
      <c r="AH3409" s="571"/>
      <c r="AI3409" s="572"/>
      <c r="AJ3409" s="575"/>
      <c r="AK3409" s="576"/>
      <c r="AL3409" s="577"/>
      <c r="AM3409" s="578"/>
      <c r="AN3409" s="571"/>
      <c r="AO3409" s="572"/>
      <c r="AP3409" s="575"/>
      <c r="AQ3409" s="576"/>
      <c r="AR3409" s="577"/>
      <c r="AS3409" s="578"/>
      <c r="AT3409" s="627"/>
      <c r="AU3409" s="628"/>
      <c r="AV3409" s="629"/>
      <c r="AW3409" s="630"/>
      <c r="AX3409" s="577"/>
      <c r="AY3409" s="578"/>
      <c r="AZ3409" s="571"/>
      <c r="BA3409" s="572"/>
      <c r="BB3409" s="575"/>
      <c r="BC3409" s="576"/>
      <c r="BD3409" s="577"/>
      <c r="BE3409" s="578"/>
      <c r="BF3409" s="627"/>
      <c r="BG3409" s="628"/>
      <c r="BH3409" s="629"/>
      <c r="BI3409" s="630"/>
      <c r="BJ3409" s="577"/>
      <c r="BK3409" s="578"/>
      <c r="BL3409" s="605"/>
      <c r="BM3409" s="606"/>
      <c r="BN3409" s="607"/>
      <c r="BO3409" s="588"/>
      <c r="BP3409" s="556"/>
      <c r="BQ3409" s="556"/>
      <c r="BR3409" s="65"/>
      <c r="BS3409" s="65"/>
      <c r="BT3409" s="268"/>
    </row>
    <row r="3410" spans="1:75" ht="21.75" hidden="1" customHeight="1" x14ac:dyDescent="0.25">
      <c r="A3410" s="268"/>
      <c r="B3410" s="678" t="str">
        <f>IF(ROSTER!B$44="","",ROSTER!B$44)</f>
        <v/>
      </c>
      <c r="C3410" s="669" t="str">
        <f>IF(ROSTER!C$44="","",ROSTER!C$44)</f>
        <v/>
      </c>
      <c r="D3410" s="670"/>
      <c r="E3410" s="667"/>
      <c r="F3410" s="680">
        <f>IF(E3410="y",1,IF(E3410="S",1,0))</f>
        <v>0</v>
      </c>
      <c r="G3410" s="663">
        <f>IF(E3410="S",1,0)</f>
        <v>0</v>
      </c>
      <c r="H3410" s="583"/>
      <c r="I3410" s="584"/>
      <c r="J3410" s="569"/>
      <c r="K3410" s="570"/>
      <c r="L3410" s="573"/>
      <c r="M3410" s="574"/>
      <c r="N3410" s="579">
        <f>L3410+J3410</f>
        <v>0</v>
      </c>
      <c r="O3410" s="580"/>
      <c r="P3410" s="569"/>
      <c r="Q3410" s="570"/>
      <c r="R3410" s="573"/>
      <c r="S3410" s="574"/>
      <c r="T3410" s="579">
        <f>R3410-P3410</f>
        <v>0</v>
      </c>
      <c r="U3410" s="580"/>
      <c r="V3410" s="583"/>
      <c r="W3410" s="584"/>
      <c r="X3410" s="569"/>
      <c r="Y3410" s="584"/>
      <c r="Z3410" s="569"/>
      <c r="AA3410" s="584"/>
      <c r="AB3410" s="569"/>
      <c r="AC3410" s="570"/>
      <c r="AD3410" s="573"/>
      <c r="AE3410" s="574"/>
      <c r="AF3410" s="557">
        <f>IF(AB3410=0,0,(AD3410/AB3410)*100)</f>
        <v>0</v>
      </c>
      <c r="AG3410" s="558"/>
      <c r="AH3410" s="569"/>
      <c r="AI3410" s="570"/>
      <c r="AJ3410" s="573"/>
      <c r="AK3410" s="574"/>
      <c r="AL3410" s="557">
        <f>IF(AH3410=0,0,(AJ3410/AH3410)*100)</f>
        <v>0</v>
      </c>
      <c r="AM3410" s="558"/>
      <c r="AN3410" s="569"/>
      <c r="AO3410" s="570"/>
      <c r="AP3410" s="573"/>
      <c r="AQ3410" s="574"/>
      <c r="AR3410" s="557">
        <f>IF(AN3410=0,0,(AP3410/AN3410)*100)</f>
        <v>0</v>
      </c>
      <c r="AS3410" s="558"/>
      <c r="AT3410" s="561">
        <f>AB3410+AH3410+AN3410</f>
        <v>0</v>
      </c>
      <c r="AU3410" s="562"/>
      <c r="AV3410" s="565">
        <f>AD3410+AJ3410+AP3410</f>
        <v>0</v>
      </c>
      <c r="AW3410" s="566"/>
      <c r="AX3410" s="557">
        <f>IF(AT3410=0,0,(AV3410/AT3410)*100)</f>
        <v>0</v>
      </c>
      <c r="AY3410" s="558"/>
      <c r="AZ3410" s="569"/>
      <c r="BA3410" s="570"/>
      <c r="BB3410" s="573"/>
      <c r="BC3410" s="574"/>
      <c r="BD3410" s="557">
        <f>IF(AZ3410=0,0,(BB3410/AZ3410)*100)</f>
        <v>0</v>
      </c>
      <c r="BE3410" s="558"/>
      <c r="BF3410" s="561">
        <f>AT3410+AZ3410</f>
        <v>0</v>
      </c>
      <c r="BG3410" s="562"/>
      <c r="BH3410" s="565">
        <f>AV3410+BB3410</f>
        <v>0</v>
      </c>
      <c r="BI3410" s="566"/>
      <c r="BJ3410" s="557">
        <f>IF(BF3410=0,0,(BH3410/BF3410)*100)</f>
        <v>0</v>
      </c>
      <c r="BK3410" s="558"/>
      <c r="BL3410" s="602">
        <f>(AD3410*2)+(AJ3410*2)+(AP3410*3)+BB3410</f>
        <v>0</v>
      </c>
      <c r="BM3410" s="603"/>
      <c r="BN3410" s="604"/>
      <c r="BO3410" s="587">
        <f t="shared" ref="BO3410" si="2992">IF(BQ3410=0,0,50*BP3410/BQ3410)</f>
        <v>0</v>
      </c>
      <c r="BP3410" s="555">
        <f>(BL3410*BS$11)+(N3410*BS$12)+(X3410*BS$13)+(R3410*BS$14)+(V3410*BS$15)+(Z3410*BS$16)</f>
        <v>0</v>
      </c>
      <c r="BQ3410" s="555">
        <f>((AZ3410-BB3410)*BS$18)+((AT3410-AV3410)*BS$17)+(H3410*BS$19)+(P3410*BS$20)</f>
        <v>0</v>
      </c>
      <c r="BR3410" s="65"/>
      <c r="BS3410" s="65"/>
      <c r="BT3410" s="268"/>
    </row>
    <row r="3411" spans="1:75" ht="21.75" hidden="1" customHeight="1" x14ac:dyDescent="0.25">
      <c r="A3411" s="268"/>
      <c r="B3411" s="679"/>
      <c r="C3411" s="690" t="str">
        <f>IF(ROSTER!D$44="","",ROSTER!D$44)</f>
        <v/>
      </c>
      <c r="D3411" s="691"/>
      <c r="E3411" s="668"/>
      <c r="F3411" s="681"/>
      <c r="G3411" s="664"/>
      <c r="H3411" s="585"/>
      <c r="I3411" s="586"/>
      <c r="J3411" s="571"/>
      <c r="K3411" s="572"/>
      <c r="L3411" s="575"/>
      <c r="M3411" s="576"/>
      <c r="N3411" s="581" t="s">
        <v>16</v>
      </c>
      <c r="O3411" s="582"/>
      <c r="P3411" s="571"/>
      <c r="Q3411" s="572"/>
      <c r="R3411" s="575"/>
      <c r="S3411" s="576"/>
      <c r="T3411" s="581" t="s">
        <v>16</v>
      </c>
      <c r="U3411" s="582"/>
      <c r="V3411" s="585"/>
      <c r="W3411" s="586"/>
      <c r="X3411" s="571"/>
      <c r="Y3411" s="586"/>
      <c r="Z3411" s="571"/>
      <c r="AA3411" s="586"/>
      <c r="AB3411" s="571"/>
      <c r="AC3411" s="572"/>
      <c r="AD3411" s="575"/>
      <c r="AE3411" s="576"/>
      <c r="AF3411" s="577"/>
      <c r="AG3411" s="578"/>
      <c r="AH3411" s="571"/>
      <c r="AI3411" s="572"/>
      <c r="AJ3411" s="575"/>
      <c r="AK3411" s="576"/>
      <c r="AL3411" s="577"/>
      <c r="AM3411" s="578"/>
      <c r="AN3411" s="571"/>
      <c r="AO3411" s="572"/>
      <c r="AP3411" s="575"/>
      <c r="AQ3411" s="576"/>
      <c r="AR3411" s="577"/>
      <c r="AS3411" s="578"/>
      <c r="AT3411" s="627"/>
      <c r="AU3411" s="628"/>
      <c r="AV3411" s="629"/>
      <c r="AW3411" s="630"/>
      <c r="AX3411" s="577"/>
      <c r="AY3411" s="578"/>
      <c r="AZ3411" s="571"/>
      <c r="BA3411" s="572"/>
      <c r="BB3411" s="575"/>
      <c r="BC3411" s="576"/>
      <c r="BD3411" s="577"/>
      <c r="BE3411" s="578"/>
      <c r="BF3411" s="627"/>
      <c r="BG3411" s="628"/>
      <c r="BH3411" s="629"/>
      <c r="BI3411" s="630"/>
      <c r="BJ3411" s="577"/>
      <c r="BK3411" s="578"/>
      <c r="BL3411" s="605"/>
      <c r="BM3411" s="606"/>
      <c r="BN3411" s="607"/>
      <c r="BO3411" s="588"/>
      <c r="BP3411" s="556"/>
      <c r="BQ3411" s="556"/>
      <c r="BR3411" s="65"/>
      <c r="BS3411" s="65"/>
      <c r="BT3411" s="268"/>
    </row>
    <row r="3412" spans="1:75" ht="21.75" hidden="1" customHeight="1" x14ac:dyDescent="0.25">
      <c r="A3412" s="268"/>
      <c r="B3412" s="678" t="str">
        <f>IF(ROSTER!B$46="","",ROSTER!B$46)</f>
        <v/>
      </c>
      <c r="C3412" s="669" t="str">
        <f>IF(ROSTER!C$46="","",ROSTER!C$46)</f>
        <v/>
      </c>
      <c r="D3412" s="670"/>
      <c r="E3412" s="667"/>
      <c r="F3412" s="680">
        <f>IF(E3412="y",1,IF(E3412="S",1,0))</f>
        <v>0</v>
      </c>
      <c r="G3412" s="663">
        <f>IF(E3412="S",1,0)</f>
        <v>0</v>
      </c>
      <c r="H3412" s="583"/>
      <c r="I3412" s="584"/>
      <c r="J3412" s="569"/>
      <c r="K3412" s="570"/>
      <c r="L3412" s="573"/>
      <c r="M3412" s="574"/>
      <c r="N3412" s="579">
        <f>L3412+J3412</f>
        <v>0</v>
      </c>
      <c r="O3412" s="580"/>
      <c r="P3412" s="569"/>
      <c r="Q3412" s="570"/>
      <c r="R3412" s="573"/>
      <c r="S3412" s="574"/>
      <c r="T3412" s="579">
        <f>R3412-P3412</f>
        <v>0</v>
      </c>
      <c r="U3412" s="580"/>
      <c r="V3412" s="583"/>
      <c r="W3412" s="584"/>
      <c r="X3412" s="569"/>
      <c r="Y3412" s="584"/>
      <c r="Z3412" s="569"/>
      <c r="AA3412" s="584"/>
      <c r="AB3412" s="569"/>
      <c r="AC3412" s="570"/>
      <c r="AD3412" s="573"/>
      <c r="AE3412" s="574"/>
      <c r="AF3412" s="557">
        <f>IF(AB3412=0,0,(AD3412/AB3412)*100)</f>
        <v>0</v>
      </c>
      <c r="AG3412" s="558"/>
      <c r="AH3412" s="569"/>
      <c r="AI3412" s="570"/>
      <c r="AJ3412" s="573"/>
      <c r="AK3412" s="574"/>
      <c r="AL3412" s="557">
        <f>IF(AH3412=0,0,(AJ3412/AH3412)*100)</f>
        <v>0</v>
      </c>
      <c r="AM3412" s="558"/>
      <c r="AN3412" s="569"/>
      <c r="AO3412" s="570"/>
      <c r="AP3412" s="573"/>
      <c r="AQ3412" s="574"/>
      <c r="AR3412" s="557">
        <f>IF(AN3412=0,0,(AP3412/AN3412)*100)</f>
        <v>0</v>
      </c>
      <c r="AS3412" s="558"/>
      <c r="AT3412" s="561">
        <f>AB3412+AH3412+AN3412</f>
        <v>0</v>
      </c>
      <c r="AU3412" s="562"/>
      <c r="AV3412" s="565">
        <f>AD3412+AJ3412+AP3412</f>
        <v>0</v>
      </c>
      <c r="AW3412" s="566"/>
      <c r="AX3412" s="557">
        <f>IF(AT3412=0,0,(AV3412/AT3412)*100)</f>
        <v>0</v>
      </c>
      <c r="AY3412" s="558"/>
      <c r="AZ3412" s="569"/>
      <c r="BA3412" s="570"/>
      <c r="BB3412" s="573"/>
      <c r="BC3412" s="574"/>
      <c r="BD3412" s="557">
        <f>IF(AZ3412=0,0,(BB3412/AZ3412)*100)</f>
        <v>0</v>
      </c>
      <c r="BE3412" s="558"/>
      <c r="BF3412" s="561">
        <f>AT3412+AZ3412</f>
        <v>0</v>
      </c>
      <c r="BG3412" s="562"/>
      <c r="BH3412" s="565">
        <f>AV3412+BB3412</f>
        <v>0</v>
      </c>
      <c r="BI3412" s="566"/>
      <c r="BJ3412" s="557">
        <f>IF(BF3412=0,0,(BH3412/BF3412)*100)</f>
        <v>0</v>
      </c>
      <c r="BK3412" s="558"/>
      <c r="BL3412" s="602">
        <f>(AD3412*2)+(AJ3412*2)+(AP3412*3)+BB3412</f>
        <v>0</v>
      </c>
      <c r="BM3412" s="603"/>
      <c r="BN3412" s="604"/>
      <c r="BO3412" s="587">
        <f t="shared" ref="BO3412" si="2993">IF(BQ3412=0,0,50*BP3412/BQ3412)</f>
        <v>0</v>
      </c>
      <c r="BP3412" s="634">
        <f>(BL3412*BS$11)+(N3412*BS$12)+(X3412*BS$13)+(R3412*BS$14)+(V3412*BS$15)+(Z3412*BS$16)</f>
        <v>0</v>
      </c>
      <c r="BQ3412" s="555">
        <f>((AZ3412-BB3412)*BS$18)+((AT3412-AV3412)*BS$17)+(H3412*BS$19)+(P3412*BS$20)</f>
        <v>0</v>
      </c>
      <c r="BR3412" s="65"/>
      <c r="BS3412" s="65"/>
      <c r="BT3412" s="268"/>
    </row>
    <row r="3413" spans="1:75" ht="22.5" hidden="1" customHeight="1" thickBot="1" x14ac:dyDescent="0.3">
      <c r="A3413" s="268"/>
      <c r="B3413" s="679"/>
      <c r="C3413" s="690" t="str">
        <f>IF(ROSTER!D$46="","",ROSTER!D$46)</f>
        <v/>
      </c>
      <c r="D3413" s="691"/>
      <c r="E3413" s="668"/>
      <c r="F3413" s="681"/>
      <c r="G3413" s="664"/>
      <c r="H3413" s="585"/>
      <c r="I3413" s="586"/>
      <c r="J3413" s="571"/>
      <c r="K3413" s="572"/>
      <c r="L3413" s="575"/>
      <c r="M3413" s="576"/>
      <c r="N3413" s="649" t="s">
        <v>16</v>
      </c>
      <c r="O3413" s="650"/>
      <c r="P3413" s="571"/>
      <c r="Q3413" s="572"/>
      <c r="R3413" s="575"/>
      <c r="S3413" s="576"/>
      <c r="T3413" s="581" t="s">
        <v>16</v>
      </c>
      <c r="U3413" s="582"/>
      <c r="V3413" s="585"/>
      <c r="W3413" s="586"/>
      <c r="X3413" s="571"/>
      <c r="Y3413" s="586"/>
      <c r="Z3413" s="571"/>
      <c r="AA3413" s="586"/>
      <c r="AB3413" s="571"/>
      <c r="AC3413" s="572"/>
      <c r="AD3413" s="575"/>
      <c r="AE3413" s="576"/>
      <c r="AF3413" s="559"/>
      <c r="AG3413" s="560"/>
      <c r="AH3413" s="571"/>
      <c r="AI3413" s="572"/>
      <c r="AJ3413" s="575"/>
      <c r="AK3413" s="576"/>
      <c r="AL3413" s="559"/>
      <c r="AM3413" s="560"/>
      <c r="AN3413" s="571"/>
      <c r="AO3413" s="572"/>
      <c r="AP3413" s="575"/>
      <c r="AQ3413" s="576"/>
      <c r="AR3413" s="559"/>
      <c r="AS3413" s="560"/>
      <c r="AT3413" s="563"/>
      <c r="AU3413" s="564"/>
      <c r="AV3413" s="567"/>
      <c r="AW3413" s="568"/>
      <c r="AX3413" s="559"/>
      <c r="AY3413" s="560"/>
      <c r="AZ3413" s="571"/>
      <c r="BA3413" s="572"/>
      <c r="BB3413" s="575"/>
      <c r="BC3413" s="576"/>
      <c r="BD3413" s="559"/>
      <c r="BE3413" s="560"/>
      <c r="BF3413" s="563"/>
      <c r="BG3413" s="564"/>
      <c r="BH3413" s="567"/>
      <c r="BI3413" s="568"/>
      <c r="BJ3413" s="559"/>
      <c r="BK3413" s="560"/>
      <c r="BL3413" s="631"/>
      <c r="BM3413" s="632"/>
      <c r="BN3413" s="633"/>
      <c r="BO3413" s="588"/>
      <c r="BP3413" s="635"/>
      <c r="BQ3413" s="556"/>
      <c r="BR3413" s="65"/>
      <c r="BS3413" s="65"/>
      <c r="BT3413" s="268"/>
    </row>
    <row r="3414" spans="1:75" s="79" customFormat="1" ht="33.4" hidden="1" customHeight="1" x14ac:dyDescent="0.45">
      <c r="A3414" s="278"/>
      <c r="B3414" s="671"/>
      <c r="C3414" s="611"/>
      <c r="D3414" s="611" t="s">
        <v>10</v>
      </c>
      <c r="E3414" s="612"/>
      <c r="F3414" s="78"/>
      <c r="G3414" s="78"/>
      <c r="H3414" s="547">
        <f>SUM(H3374:I3413)</f>
        <v>0</v>
      </c>
      <c r="I3414" s="548"/>
      <c r="J3414" s="547">
        <f>SUM(J3374:K3413)</f>
        <v>0</v>
      </c>
      <c r="K3414" s="548"/>
      <c r="L3414" s="551">
        <f>SUM(L3374:M3413)</f>
        <v>0</v>
      </c>
      <c r="M3414" s="636"/>
      <c r="N3414" s="533">
        <f>L3414+J3414</f>
        <v>0</v>
      </c>
      <c r="O3414" s="534"/>
      <c r="P3414" s="551">
        <f>SUM(P3374:Q3413)</f>
        <v>0</v>
      </c>
      <c r="Q3414" s="548"/>
      <c r="R3414" s="551">
        <f>SUM(R3374:S3413)</f>
        <v>0</v>
      </c>
      <c r="S3414" s="636"/>
      <c r="T3414" s="533">
        <f>R3414-P3414</f>
        <v>0</v>
      </c>
      <c r="U3414" s="534"/>
      <c r="V3414" s="551">
        <f>SUM(V3374:W3413)</f>
        <v>0</v>
      </c>
      <c r="W3414" s="636"/>
      <c r="X3414" s="547">
        <f>SUM(X3374:Y3413)</f>
        <v>0</v>
      </c>
      <c r="Y3414" s="534"/>
      <c r="Z3414" s="547">
        <f>SUM(Z3374:AA3413)</f>
        <v>0</v>
      </c>
      <c r="AA3414" s="534"/>
      <c r="AB3414" s="636">
        <f>SUM(AB3374:AC3413)</f>
        <v>0</v>
      </c>
      <c r="AC3414" s="548"/>
      <c r="AD3414" s="551">
        <f>SUM(AD3374:AE3413)</f>
        <v>0</v>
      </c>
      <c r="AE3414" s="636"/>
      <c r="AF3414" s="533">
        <f>IF(AB3414=0,0,(AD3414/AB3414)*100)</f>
        <v>0</v>
      </c>
      <c r="AG3414" s="534"/>
      <c r="AH3414" s="551">
        <f>SUM(AH3374:AI3413)</f>
        <v>0</v>
      </c>
      <c r="AI3414" s="548"/>
      <c r="AJ3414" s="551">
        <f>SUM(AJ3374:AK3413)</f>
        <v>0</v>
      </c>
      <c r="AK3414" s="636"/>
      <c r="AL3414" s="533">
        <f>IF(AH3414=0,0,(AJ3414/AH3414)*100)</f>
        <v>0</v>
      </c>
      <c r="AM3414" s="534"/>
      <c r="AN3414" s="551">
        <f>SUM(AN3374:AO3413)</f>
        <v>0</v>
      </c>
      <c r="AO3414" s="548"/>
      <c r="AP3414" s="551">
        <f>SUM(AP3374:AQ3413)</f>
        <v>0</v>
      </c>
      <c r="AQ3414" s="636"/>
      <c r="AR3414" s="533">
        <f>IF(AN3414=0,0,(AP3414/AN3414)*100)</f>
        <v>0</v>
      </c>
      <c r="AS3414" s="534"/>
      <c r="AT3414" s="547">
        <f>AB3414+AH3414+AN3414</f>
        <v>0</v>
      </c>
      <c r="AU3414" s="548"/>
      <c r="AV3414" s="551">
        <f>AD3414+AJ3414+AP3414</f>
        <v>0</v>
      </c>
      <c r="AW3414" s="552"/>
      <c r="AX3414" s="533">
        <f>IF(AT3414=0,0,(AV3414/AT3414)*100)</f>
        <v>0</v>
      </c>
      <c r="AY3414" s="534"/>
      <c r="AZ3414" s="551">
        <f>SUM(AZ3374:BA3413)</f>
        <v>0</v>
      </c>
      <c r="BA3414" s="548"/>
      <c r="BB3414" s="551">
        <f>SUM(BB3374:BC3413)</f>
        <v>0</v>
      </c>
      <c r="BC3414" s="636"/>
      <c r="BD3414" s="533">
        <f>IF(AZ3414=0,0,(BB3414/AZ3414)*100)</f>
        <v>0</v>
      </c>
      <c r="BE3414" s="534"/>
      <c r="BF3414" s="547">
        <f>AT3414+AZ3414</f>
        <v>0</v>
      </c>
      <c r="BG3414" s="548"/>
      <c r="BH3414" s="551">
        <f>AV3414+BB3414</f>
        <v>0</v>
      </c>
      <c r="BI3414" s="552"/>
      <c r="BJ3414" s="533">
        <f>IF(BF3414=0,0,(BH3414/BF3414)*100)</f>
        <v>0</v>
      </c>
      <c r="BK3414" s="619"/>
      <c r="BL3414" s="621">
        <f>SUM(BL3374:BN3413)</f>
        <v>0</v>
      </c>
      <c r="BM3414" s="622"/>
      <c r="BN3414" s="623"/>
      <c r="BO3414" s="610">
        <f>SUM(BO3374:BO3413)</f>
        <v>0</v>
      </c>
      <c r="BP3414" s="709">
        <f>(BL3414*BS$11)+(N3414*BS$12)+(X3414*BS$13)+(R3414*BS$14)+(V3414*BS$15)+(Z3414*BS$16)</f>
        <v>0</v>
      </c>
      <c r="BQ3414" s="638">
        <f>((AZ3414-BB3414)*BS$18)+((AT3414-AV3414)*BS$17)+(H3414*BS$19)+(P3414*BS$20)</f>
        <v>0</v>
      </c>
      <c r="BR3414" s="77"/>
      <c r="BS3414" s="77"/>
      <c r="BT3414" s="278"/>
    </row>
    <row r="3415" spans="1:75" s="79" customFormat="1" ht="33.950000000000003" hidden="1" customHeight="1" thickBot="1" x14ac:dyDescent="0.5">
      <c r="A3415" s="278"/>
      <c r="B3415" s="672"/>
      <c r="C3415" s="673"/>
      <c r="D3415" s="673"/>
      <c r="E3415" s="721"/>
      <c r="F3415" s="80"/>
      <c r="G3415" s="80"/>
      <c r="H3415" s="549"/>
      <c r="I3415" s="550"/>
      <c r="J3415" s="549"/>
      <c r="K3415" s="550"/>
      <c r="L3415" s="553"/>
      <c r="M3415" s="637"/>
      <c r="N3415" s="535" t="s">
        <v>16</v>
      </c>
      <c r="O3415" s="536"/>
      <c r="P3415" s="553"/>
      <c r="Q3415" s="550"/>
      <c r="R3415" s="553"/>
      <c r="S3415" s="637"/>
      <c r="T3415" s="535" t="s">
        <v>16</v>
      </c>
      <c r="U3415" s="536"/>
      <c r="V3415" s="553"/>
      <c r="W3415" s="637"/>
      <c r="X3415" s="549"/>
      <c r="Y3415" s="536"/>
      <c r="Z3415" s="549"/>
      <c r="AA3415" s="536"/>
      <c r="AB3415" s="637"/>
      <c r="AC3415" s="550"/>
      <c r="AD3415" s="553"/>
      <c r="AE3415" s="637"/>
      <c r="AF3415" s="535"/>
      <c r="AG3415" s="536"/>
      <c r="AH3415" s="553"/>
      <c r="AI3415" s="550"/>
      <c r="AJ3415" s="553"/>
      <c r="AK3415" s="637"/>
      <c r="AL3415" s="535"/>
      <c r="AM3415" s="536"/>
      <c r="AN3415" s="553"/>
      <c r="AO3415" s="550"/>
      <c r="AP3415" s="553"/>
      <c r="AQ3415" s="637"/>
      <c r="AR3415" s="535"/>
      <c r="AS3415" s="536"/>
      <c r="AT3415" s="549"/>
      <c r="AU3415" s="550"/>
      <c r="AV3415" s="553"/>
      <c r="AW3415" s="554"/>
      <c r="AX3415" s="535"/>
      <c r="AY3415" s="536"/>
      <c r="AZ3415" s="553"/>
      <c r="BA3415" s="550"/>
      <c r="BB3415" s="553"/>
      <c r="BC3415" s="637"/>
      <c r="BD3415" s="535"/>
      <c r="BE3415" s="536"/>
      <c r="BF3415" s="549"/>
      <c r="BG3415" s="550"/>
      <c r="BH3415" s="553"/>
      <c r="BI3415" s="554"/>
      <c r="BJ3415" s="535"/>
      <c r="BK3415" s="620"/>
      <c r="BL3415" s="624"/>
      <c r="BM3415" s="625"/>
      <c r="BN3415" s="626"/>
      <c r="BO3415" s="609"/>
      <c r="BP3415" s="710"/>
      <c r="BQ3415" s="639"/>
      <c r="BR3415" s="77"/>
      <c r="BS3415" s="77"/>
      <c r="BT3415" s="278"/>
    </row>
    <row r="3416" spans="1:75" s="79" customFormat="1" ht="33" hidden="1" customHeight="1" thickBot="1" x14ac:dyDescent="0.5">
      <c r="A3416" s="278"/>
      <c r="B3416" s="671"/>
      <c r="C3416" s="611"/>
      <c r="D3416" s="611" t="s">
        <v>13</v>
      </c>
      <c r="E3416" s="612"/>
      <c r="F3416" s="82"/>
      <c r="G3416" s="117"/>
      <c r="H3416" s="541"/>
      <c r="I3416" s="545"/>
      <c r="J3416" s="541"/>
      <c r="K3416" s="545"/>
      <c r="L3416" s="537"/>
      <c r="M3416" s="538"/>
      <c r="N3416" s="533">
        <f>J3416+L3416</f>
        <v>0</v>
      </c>
      <c r="O3416" s="534"/>
      <c r="P3416" s="537"/>
      <c r="Q3416" s="545"/>
      <c r="R3416" s="537"/>
      <c r="S3416" s="538"/>
      <c r="T3416" s="533">
        <f>R3416-P3416</f>
        <v>0</v>
      </c>
      <c r="U3416" s="534"/>
      <c r="V3416" s="537"/>
      <c r="W3416" s="538"/>
      <c r="X3416" s="541"/>
      <c r="Y3416" s="542"/>
      <c r="Z3416" s="541"/>
      <c r="AA3416" s="542"/>
      <c r="AB3416" s="538"/>
      <c r="AC3416" s="545"/>
      <c r="AD3416" s="537"/>
      <c r="AE3416" s="538"/>
      <c r="AF3416" s="533">
        <f>IF(AB3416=0,0,(AD3416/AB3416)*100)</f>
        <v>0</v>
      </c>
      <c r="AG3416" s="534"/>
      <c r="AH3416" s="537"/>
      <c r="AI3416" s="545"/>
      <c r="AJ3416" s="537"/>
      <c r="AK3416" s="538"/>
      <c r="AL3416" s="533">
        <f>IF(AH3416=0,0,(AJ3416/AH3416)*100)</f>
        <v>0</v>
      </c>
      <c r="AM3416" s="534"/>
      <c r="AN3416" s="537"/>
      <c r="AO3416" s="545"/>
      <c r="AP3416" s="537"/>
      <c r="AQ3416" s="538"/>
      <c r="AR3416" s="533">
        <f>IF(AN3416=0,0,(AP3416/AN3416)*100)</f>
        <v>0</v>
      </c>
      <c r="AS3416" s="534"/>
      <c r="AT3416" s="547">
        <f>AB3416+AH3416+AN3416</f>
        <v>0</v>
      </c>
      <c r="AU3416" s="548"/>
      <c r="AV3416" s="551">
        <f>AD3416+AJ3416+AP3416</f>
        <v>0</v>
      </c>
      <c r="AW3416" s="552"/>
      <c r="AX3416" s="533">
        <f>IF(AT3416=0,0,(AV3416/AT3416)*100)</f>
        <v>0</v>
      </c>
      <c r="AY3416" s="534"/>
      <c r="AZ3416" s="537"/>
      <c r="BA3416" s="545"/>
      <c r="BB3416" s="537"/>
      <c r="BC3416" s="538"/>
      <c r="BD3416" s="533">
        <f>IF(AZ3416=0,0,(BB3416/AZ3416)*100)</f>
        <v>0</v>
      </c>
      <c r="BE3416" s="534"/>
      <c r="BF3416" s="547">
        <f>AT3416+AZ3416</f>
        <v>0</v>
      </c>
      <c r="BG3416" s="548"/>
      <c r="BH3416" s="551">
        <f>AV3416+BB3416</f>
        <v>0</v>
      </c>
      <c r="BI3416" s="552"/>
      <c r="BJ3416" s="533">
        <f>IF(BF3416=0,0,(BH3416/BF3416)*100)</f>
        <v>0</v>
      </c>
      <c r="BK3416" s="619"/>
      <c r="BL3416" s="621">
        <f>(AD3416*2)+(AJ3416*2)+(AP3416*3)+BB3416</f>
        <v>0</v>
      </c>
      <c r="BM3416" s="622"/>
      <c r="BN3416" s="623"/>
      <c r="BO3416" s="647"/>
      <c r="BP3416" s="83"/>
      <c r="BQ3416" s="84"/>
      <c r="BR3416" s="77"/>
      <c r="BS3416" s="77"/>
      <c r="BT3416" s="278"/>
    </row>
    <row r="3417" spans="1:75" s="79" customFormat="1" ht="33.75" hidden="1" customHeight="1" thickBot="1" x14ac:dyDescent="0.5">
      <c r="A3417" s="278"/>
      <c r="B3417" s="232"/>
      <c r="C3417" s="257"/>
      <c r="D3417" s="613"/>
      <c r="E3417" s="614"/>
      <c r="F3417" s="86"/>
      <c r="G3417" s="86"/>
      <c r="H3417" s="543"/>
      <c r="I3417" s="546"/>
      <c r="J3417" s="543"/>
      <c r="K3417" s="546"/>
      <c r="L3417" s="539"/>
      <c r="M3417" s="540"/>
      <c r="N3417" s="535">
        <f>IF((N3414+N3416)=0,0,N3414/(N3414+N3416)*100)</f>
        <v>0</v>
      </c>
      <c r="O3417" s="536"/>
      <c r="P3417" s="539"/>
      <c r="Q3417" s="546"/>
      <c r="R3417" s="539"/>
      <c r="S3417" s="540"/>
      <c r="T3417" s="535"/>
      <c r="U3417" s="536"/>
      <c r="V3417" s="539"/>
      <c r="W3417" s="540"/>
      <c r="X3417" s="543"/>
      <c r="Y3417" s="544"/>
      <c r="Z3417" s="543"/>
      <c r="AA3417" s="544"/>
      <c r="AB3417" s="540"/>
      <c r="AC3417" s="546"/>
      <c r="AD3417" s="539"/>
      <c r="AE3417" s="540"/>
      <c r="AF3417" s="535"/>
      <c r="AG3417" s="536"/>
      <c r="AH3417" s="539"/>
      <c r="AI3417" s="546"/>
      <c r="AJ3417" s="539"/>
      <c r="AK3417" s="540"/>
      <c r="AL3417" s="535"/>
      <c r="AM3417" s="536"/>
      <c r="AN3417" s="539"/>
      <c r="AO3417" s="546"/>
      <c r="AP3417" s="539"/>
      <c r="AQ3417" s="540"/>
      <c r="AR3417" s="535"/>
      <c r="AS3417" s="536"/>
      <c r="AT3417" s="549"/>
      <c r="AU3417" s="550"/>
      <c r="AV3417" s="553"/>
      <c r="AW3417" s="554"/>
      <c r="AX3417" s="535"/>
      <c r="AY3417" s="536"/>
      <c r="AZ3417" s="539"/>
      <c r="BA3417" s="546"/>
      <c r="BB3417" s="539"/>
      <c r="BC3417" s="540"/>
      <c r="BD3417" s="535"/>
      <c r="BE3417" s="536"/>
      <c r="BF3417" s="549"/>
      <c r="BG3417" s="550"/>
      <c r="BH3417" s="553"/>
      <c r="BI3417" s="554"/>
      <c r="BJ3417" s="535"/>
      <c r="BK3417" s="620"/>
      <c r="BL3417" s="624"/>
      <c r="BM3417" s="625"/>
      <c r="BN3417" s="626"/>
      <c r="BO3417" s="648"/>
      <c r="BP3417" s="222"/>
      <c r="BQ3417" s="222"/>
      <c r="BR3417" s="77"/>
      <c r="BS3417" s="77"/>
      <c r="BT3417" s="278"/>
    </row>
    <row r="3418" spans="1:75" ht="16.5" hidden="1" customHeight="1" thickTop="1" thickBot="1" x14ac:dyDescent="0.5">
      <c r="A3418" s="268"/>
      <c r="B3418" s="229"/>
      <c r="C3418" s="195"/>
      <c r="D3418" s="195"/>
      <c r="E3418" s="195"/>
      <c r="F3418" s="195"/>
      <c r="G3418" s="195"/>
      <c r="H3418" s="195"/>
      <c r="I3418" s="195"/>
      <c r="J3418" s="195"/>
      <c r="K3418" s="195"/>
      <c r="L3418" s="195"/>
      <c r="M3418" s="195"/>
      <c r="N3418" s="195"/>
      <c r="O3418" s="195"/>
      <c r="P3418" s="195"/>
      <c r="Q3418" s="195"/>
      <c r="R3418" s="195"/>
      <c r="S3418" s="195"/>
      <c r="T3418" s="195"/>
      <c r="U3418" s="195"/>
      <c r="V3418" s="195"/>
      <c r="W3418" s="195"/>
      <c r="X3418" s="195"/>
      <c r="Y3418" s="195"/>
      <c r="Z3418" s="195"/>
      <c r="AA3418" s="195"/>
      <c r="AB3418" s="195"/>
      <c r="AC3418" s="195"/>
      <c r="AD3418" s="195"/>
      <c r="AE3418" s="195"/>
      <c r="AF3418" s="198"/>
      <c r="AG3418" s="198"/>
      <c r="AH3418" s="195"/>
      <c r="AI3418" s="195"/>
      <c r="AJ3418" s="195"/>
      <c r="AK3418" s="195"/>
      <c r="AL3418" s="195"/>
      <c r="AM3418" s="195"/>
      <c r="AN3418" s="195"/>
      <c r="AO3418" s="195"/>
      <c r="AP3418" s="195"/>
      <c r="AQ3418" s="195"/>
      <c r="AR3418" s="195"/>
      <c r="AS3418" s="195"/>
      <c r="AT3418" s="195"/>
      <c r="AU3418" s="195"/>
      <c r="AV3418" s="195"/>
      <c r="AW3418" s="195"/>
      <c r="AX3418" s="195"/>
      <c r="AY3418" s="195"/>
      <c r="AZ3418" s="195"/>
      <c r="BA3418" s="195"/>
      <c r="BB3418" s="195"/>
      <c r="BC3418" s="195"/>
      <c r="BD3418" s="195"/>
      <c r="BE3418" s="195"/>
      <c r="BF3418" s="195"/>
      <c r="BG3418" s="195"/>
      <c r="BH3418" s="195"/>
      <c r="BI3418" s="195"/>
      <c r="BJ3418" s="195"/>
      <c r="BK3418" s="195"/>
      <c r="BL3418" s="195"/>
      <c r="BM3418" s="195"/>
      <c r="BN3418" s="195"/>
      <c r="BO3418" s="247"/>
      <c r="BP3418" s="600">
        <f>IF((J3414+L3416)=0,0,(J3414/(J3414+L3416)*100)%)</f>
        <v>0</v>
      </c>
      <c r="BQ3418" s="601"/>
      <c r="BR3418" s="600">
        <f>IF((L3414+J3416)=0,0,(L3414/(L3414+J3416)*100)%)</f>
        <v>0</v>
      </c>
      <c r="BS3418" s="601"/>
      <c r="BT3418" s="268"/>
    </row>
    <row r="3419" spans="1:75" s="85" customFormat="1" ht="79.5" hidden="1" customHeight="1" thickTop="1" thickBot="1" x14ac:dyDescent="0.55000000000000004">
      <c r="A3419" s="279"/>
      <c r="B3419" s="682" t="s">
        <v>59</v>
      </c>
      <c r="C3419" s="683"/>
      <c r="D3419" s="608" t="s">
        <v>53</v>
      </c>
      <c r="E3419" s="608"/>
      <c r="F3419" s="608"/>
      <c r="G3419" s="730"/>
      <c r="H3419" s="589"/>
      <c r="I3419" s="590"/>
      <c r="J3419" s="591"/>
      <c r="K3419" s="200"/>
      <c r="L3419" s="589"/>
      <c r="M3419" s="590"/>
      <c r="N3419" s="591"/>
      <c r="O3419" s="592" t="s">
        <v>46</v>
      </c>
      <c r="P3419" s="593"/>
      <c r="Q3419" s="593"/>
      <c r="R3419" s="593"/>
      <c r="S3419" s="589"/>
      <c r="T3419" s="590"/>
      <c r="U3419" s="591"/>
      <c r="V3419" s="200"/>
      <c r="W3419" s="589"/>
      <c r="X3419" s="590"/>
      <c r="Y3419" s="591"/>
      <c r="Z3419" s="592" t="s">
        <v>48</v>
      </c>
      <c r="AA3419" s="593"/>
      <c r="AB3419" s="593"/>
      <c r="AC3419" s="594"/>
      <c r="AD3419" s="589"/>
      <c r="AE3419" s="590"/>
      <c r="AF3419" s="591"/>
      <c r="AG3419" s="200"/>
      <c r="AH3419" s="589"/>
      <c r="AI3419" s="590"/>
      <c r="AJ3419" s="591"/>
      <c r="AK3419" s="592" t="s">
        <v>52</v>
      </c>
      <c r="AL3419" s="593"/>
      <c r="AM3419" s="593"/>
      <c r="AN3419" s="594"/>
      <c r="AO3419" s="589"/>
      <c r="AP3419" s="590"/>
      <c r="AQ3419" s="591"/>
      <c r="AR3419" s="204"/>
      <c r="AS3419" s="589"/>
      <c r="AT3419" s="590"/>
      <c r="AU3419" s="591"/>
      <c r="AV3419" s="258"/>
      <c r="AW3419" s="258"/>
      <c r="AX3419" s="258"/>
      <c r="AY3419" s="258"/>
      <c r="AZ3419" s="532" t="s">
        <v>20</v>
      </c>
      <c r="BA3419" s="532"/>
      <c r="BB3419" s="532"/>
      <c r="BC3419" s="532"/>
      <c r="BD3419" s="615"/>
      <c r="BE3419" s="616">
        <f>BL3414</f>
        <v>0</v>
      </c>
      <c r="BF3419" s="617"/>
      <c r="BG3419" s="618"/>
      <c r="BH3419" s="205"/>
      <c r="BI3419" s="616">
        <f>BL3416</f>
        <v>0</v>
      </c>
      <c r="BJ3419" s="617"/>
      <c r="BK3419" s="618"/>
      <c r="BL3419" s="206"/>
      <c r="BM3419" s="206"/>
      <c r="BN3419" s="206"/>
      <c r="BO3419" s="248"/>
      <c r="BP3419" s="87"/>
      <c r="BQ3419" s="87"/>
      <c r="BR3419" s="81"/>
      <c r="BS3419" s="81"/>
      <c r="BT3419" s="279"/>
    </row>
    <row r="3420" spans="1:75" ht="15.6" hidden="1" customHeight="1" thickTop="1" thickBot="1" x14ac:dyDescent="0.55000000000000004">
      <c r="A3420" s="268"/>
      <c r="B3420" s="230"/>
      <c r="C3420" s="191"/>
      <c r="D3420" s="196"/>
      <c r="E3420" s="196"/>
      <c r="F3420" s="199"/>
      <c r="G3420" s="199"/>
      <c r="H3420" s="202"/>
      <c r="I3420" s="202"/>
      <c r="J3420" s="202"/>
      <c r="K3420" s="202"/>
      <c r="L3420" s="202"/>
      <c r="M3420" s="202"/>
      <c r="N3420" s="202"/>
      <c r="O3420" s="199"/>
      <c r="P3420" s="199"/>
      <c r="Q3420" s="199"/>
      <c r="R3420" s="199"/>
      <c r="S3420" s="202"/>
      <c r="T3420" s="202"/>
      <c r="U3420" s="202"/>
      <c r="V3420" s="201"/>
      <c r="W3420" s="202"/>
      <c r="X3420" s="202"/>
      <c r="Y3420" s="202"/>
      <c r="Z3420" s="199"/>
      <c r="AA3420" s="199"/>
      <c r="AB3420" s="199"/>
      <c r="AC3420" s="199"/>
      <c r="AD3420" s="202"/>
      <c r="AE3420" s="202"/>
      <c r="AF3420" s="202"/>
      <c r="AG3420" s="202"/>
      <c r="AH3420" s="201"/>
      <c r="AI3420" s="201"/>
      <c r="AJ3420" s="202"/>
      <c r="AK3420" s="199"/>
      <c r="AL3420" s="199"/>
      <c r="AM3420" s="199"/>
      <c r="AN3420" s="199"/>
      <c r="AO3420" s="202"/>
      <c r="AP3420" s="202"/>
      <c r="AQ3420" s="202"/>
      <c r="AR3420" s="202"/>
      <c r="AS3420" s="202"/>
      <c r="AT3420" s="204"/>
      <c r="AU3420" s="204"/>
      <c r="AV3420" s="207"/>
      <c r="AW3420" s="207"/>
      <c r="AX3420" s="207"/>
      <c r="AY3420" s="207"/>
      <c r="AZ3420" s="199"/>
      <c r="BA3420" s="208"/>
      <c r="BB3420" s="208"/>
      <c r="BC3420" s="209"/>
      <c r="BD3420" s="210"/>
      <c r="BE3420" s="211"/>
      <c r="BF3420" s="211"/>
      <c r="BG3420" s="204"/>
      <c r="BH3420" s="212"/>
      <c r="BI3420" s="213"/>
      <c r="BJ3420" s="213"/>
      <c r="BK3420" s="204"/>
      <c r="BL3420" s="207"/>
      <c r="BM3420" s="207"/>
      <c r="BN3420" s="207"/>
      <c r="BO3420" s="249"/>
      <c r="BP3420" s="88"/>
      <c r="BQ3420" s="88"/>
      <c r="BR3420" s="65"/>
      <c r="BS3420" s="65"/>
      <c r="BT3420" s="268"/>
    </row>
    <row r="3421" spans="1:75" s="85" customFormat="1" ht="79.5" hidden="1" customHeight="1" thickTop="1" thickBot="1" x14ac:dyDescent="0.55000000000000004">
      <c r="A3421" s="279"/>
      <c r="B3421" s="531" t="s">
        <v>45</v>
      </c>
      <c r="C3421" s="532"/>
      <c r="D3421" s="608" t="s">
        <v>54</v>
      </c>
      <c r="E3421" s="608"/>
      <c r="F3421" s="608"/>
      <c r="G3421" s="730"/>
      <c r="H3421" s="616">
        <f>H3419</f>
        <v>0</v>
      </c>
      <c r="I3421" s="617"/>
      <c r="J3421" s="618"/>
      <c r="K3421" s="200"/>
      <c r="L3421" s="616">
        <f>L3419</f>
        <v>0</v>
      </c>
      <c r="M3421" s="617"/>
      <c r="N3421" s="618"/>
      <c r="O3421" s="592" t="s">
        <v>50</v>
      </c>
      <c r="P3421" s="593"/>
      <c r="Q3421" s="593"/>
      <c r="R3421" s="593"/>
      <c r="S3421" s="616">
        <f>S3419-H3419</f>
        <v>0</v>
      </c>
      <c r="T3421" s="617"/>
      <c r="U3421" s="618"/>
      <c r="V3421" s="200"/>
      <c r="W3421" s="616">
        <f>W3419-L3419</f>
        <v>0</v>
      </c>
      <c r="X3421" s="617"/>
      <c r="Y3421" s="618"/>
      <c r="Z3421" s="592" t="s">
        <v>49</v>
      </c>
      <c r="AA3421" s="593"/>
      <c r="AB3421" s="593"/>
      <c r="AC3421" s="594"/>
      <c r="AD3421" s="616">
        <f>AD3419-S3419</f>
        <v>0</v>
      </c>
      <c r="AE3421" s="617"/>
      <c r="AF3421" s="618"/>
      <c r="AG3421" s="200"/>
      <c r="AH3421" s="616">
        <f>AH3419-W3419</f>
        <v>0</v>
      </c>
      <c r="AI3421" s="617"/>
      <c r="AJ3421" s="618"/>
      <c r="AK3421" s="592" t="s">
        <v>51</v>
      </c>
      <c r="AL3421" s="593"/>
      <c r="AM3421" s="593"/>
      <c r="AN3421" s="594"/>
      <c r="AO3421" s="616">
        <f>AO3419-AD3419</f>
        <v>0</v>
      </c>
      <c r="AP3421" s="617"/>
      <c r="AQ3421" s="618"/>
      <c r="AR3421" s="204"/>
      <c r="AS3421" s="616">
        <f>AS3419-AH3419</f>
        <v>0</v>
      </c>
      <c r="AT3421" s="617"/>
      <c r="AU3421" s="618"/>
      <c r="AV3421" s="258"/>
      <c r="AW3421" s="258"/>
      <c r="AX3421" s="258"/>
      <c r="AY3421" s="258"/>
      <c r="AZ3421" s="532" t="s">
        <v>44</v>
      </c>
      <c r="BA3421" s="532"/>
      <c r="BB3421" s="532"/>
      <c r="BC3421" s="532"/>
      <c r="BD3421" s="615"/>
      <c r="BE3421" s="616">
        <f>BE3419-AO3419</f>
        <v>0</v>
      </c>
      <c r="BF3421" s="617"/>
      <c r="BG3421" s="618"/>
      <c r="BH3421" s="214"/>
      <c r="BI3421" s="616">
        <f>BI3419-AS3419</f>
        <v>0</v>
      </c>
      <c r="BJ3421" s="617"/>
      <c r="BK3421" s="618"/>
      <c r="BL3421" s="206"/>
      <c r="BM3421" s="206"/>
      <c r="BN3421" s="206"/>
      <c r="BO3421" s="248"/>
      <c r="BP3421" s="87"/>
      <c r="BQ3421" s="87"/>
      <c r="BR3421" s="81"/>
      <c r="BS3421" s="81"/>
      <c r="BT3421" s="279"/>
      <c r="BW3421" s="79"/>
    </row>
    <row r="3422" spans="1:75" ht="18.75" hidden="1" customHeight="1" thickTop="1" thickBot="1" x14ac:dyDescent="0.5">
      <c r="A3422" s="268"/>
      <c r="B3422" s="231"/>
      <c r="C3422" s="197"/>
      <c r="D3422" s="197"/>
      <c r="E3422" s="197"/>
      <c r="F3422" s="254"/>
      <c r="G3422" s="254"/>
      <c r="H3422" s="197"/>
      <c r="I3422" s="197"/>
      <c r="J3422" s="197"/>
      <c r="K3422" s="197"/>
      <c r="L3422" s="197"/>
      <c r="M3422" s="197"/>
      <c r="N3422" s="197"/>
      <c r="O3422" s="197"/>
      <c r="P3422" s="197"/>
      <c r="Q3422" s="197"/>
      <c r="R3422" s="197"/>
      <c r="S3422" s="197"/>
      <c r="T3422" s="197"/>
      <c r="U3422" s="197"/>
      <c r="V3422" s="197"/>
      <c r="W3422" s="197"/>
      <c r="X3422" s="197"/>
      <c r="Y3422" s="197"/>
      <c r="Z3422" s="197"/>
      <c r="AA3422" s="197"/>
      <c r="AB3422" s="197"/>
      <c r="AC3422" s="197"/>
      <c r="AD3422" s="197"/>
      <c r="AE3422" s="197"/>
      <c r="AF3422" s="203"/>
      <c r="AG3422" s="203"/>
      <c r="AH3422" s="197"/>
      <c r="AI3422" s="197"/>
      <c r="AJ3422" s="197"/>
      <c r="AK3422" s="197"/>
      <c r="AL3422" s="197"/>
      <c r="AM3422" s="197"/>
      <c r="AN3422" s="197"/>
      <c r="AO3422" s="197"/>
      <c r="AP3422" s="197"/>
      <c r="AQ3422" s="197"/>
      <c r="AR3422" s="197"/>
      <c r="AS3422" s="197"/>
      <c r="AT3422" s="197"/>
      <c r="AU3422" s="197"/>
      <c r="AV3422" s="197"/>
      <c r="AW3422" s="197"/>
      <c r="AX3422" s="197"/>
      <c r="AY3422" s="197"/>
      <c r="AZ3422" s="197"/>
      <c r="BA3422" s="640" t="s">
        <v>153</v>
      </c>
      <c r="BB3422" s="640"/>
      <c r="BC3422" s="640"/>
      <c r="BD3422" s="640"/>
      <c r="BE3422" s="640"/>
      <c r="BF3422" s="640"/>
      <c r="BG3422" s="640"/>
      <c r="BH3422" s="640"/>
      <c r="BI3422" s="640"/>
      <c r="BJ3422" s="640"/>
      <c r="BK3422" s="640"/>
      <c r="BL3422" s="640"/>
      <c r="BM3422" s="640"/>
      <c r="BN3422" s="640"/>
      <c r="BO3422" s="250"/>
      <c r="BP3422" s="89"/>
      <c r="BQ3422" s="89"/>
      <c r="BR3422" s="65"/>
      <c r="BS3422" s="65"/>
      <c r="BT3422" s="268"/>
    </row>
    <row r="3423" spans="1:75" s="255" customFormat="1" ht="13.5" hidden="1" customHeight="1" thickTop="1" x14ac:dyDescent="0.45">
      <c r="A3423" s="268"/>
      <c r="B3423" s="269"/>
      <c r="C3423" s="268"/>
      <c r="D3423" s="268"/>
      <c r="E3423" s="268"/>
      <c r="F3423" s="270"/>
      <c r="G3423" s="270"/>
      <c r="H3423" s="268"/>
      <c r="I3423" s="268"/>
      <c r="J3423" s="268"/>
      <c r="K3423" s="268"/>
      <c r="L3423" s="268"/>
      <c r="M3423" s="268"/>
      <c r="N3423" s="268"/>
      <c r="O3423" s="268"/>
      <c r="P3423" s="268"/>
      <c r="Q3423" s="268"/>
      <c r="R3423" s="268"/>
      <c r="S3423" s="268"/>
      <c r="T3423" s="268"/>
      <c r="U3423" s="268"/>
      <c r="V3423" s="268"/>
      <c r="W3423" s="268"/>
      <c r="X3423" s="268"/>
      <c r="Y3423" s="268"/>
      <c r="Z3423" s="268"/>
      <c r="AA3423" s="268"/>
      <c r="AB3423" s="268"/>
      <c r="AC3423" s="268"/>
      <c r="AD3423" s="268"/>
      <c r="AE3423" s="268"/>
      <c r="AF3423" s="271"/>
      <c r="AG3423" s="271"/>
      <c r="AH3423" s="268"/>
      <c r="AI3423" s="268"/>
      <c r="AJ3423" s="268"/>
      <c r="AK3423" s="268"/>
      <c r="AL3423" s="268"/>
      <c r="AM3423" s="268"/>
      <c r="AN3423" s="268"/>
      <c r="AO3423" s="268"/>
      <c r="AP3423" s="268"/>
      <c r="AQ3423" s="268"/>
      <c r="AR3423" s="268"/>
      <c r="AS3423" s="268"/>
      <c r="AT3423" s="268"/>
      <c r="AU3423" s="268"/>
      <c r="AV3423" s="268"/>
      <c r="AW3423" s="268"/>
      <c r="AX3423" s="268"/>
      <c r="AY3423" s="268"/>
      <c r="AZ3423" s="268"/>
      <c r="BA3423" s="268"/>
      <c r="BB3423" s="268"/>
      <c r="BC3423" s="268"/>
      <c r="BD3423" s="268"/>
      <c r="BE3423" s="268"/>
      <c r="BF3423" s="268"/>
      <c r="BG3423" s="268"/>
      <c r="BH3423" s="268"/>
      <c r="BI3423" s="268"/>
      <c r="BJ3423" s="268"/>
      <c r="BK3423" s="268"/>
      <c r="BL3423" s="268"/>
      <c r="BM3423" s="268"/>
      <c r="BN3423" s="268"/>
      <c r="BO3423" s="272"/>
      <c r="BP3423" s="272"/>
      <c r="BQ3423" s="272"/>
      <c r="BR3423" s="268"/>
      <c r="BS3423" s="268"/>
      <c r="BT3423" s="268"/>
    </row>
    <row r="3424" spans="1:75" s="69" customFormat="1" ht="33.75" hidden="1" x14ac:dyDescent="0.5">
      <c r="A3424" s="273"/>
      <c r="B3424" s="695" t="s">
        <v>9</v>
      </c>
      <c r="C3424" s="695"/>
      <c r="D3424" s="695"/>
      <c r="E3424" s="695"/>
      <c r="F3424" s="695"/>
      <c r="G3424" s="695"/>
      <c r="H3424" s="695"/>
      <c r="I3424" s="695"/>
      <c r="J3424" s="695"/>
      <c r="K3424" s="695"/>
      <c r="L3424" s="695"/>
      <c r="M3424" s="695"/>
      <c r="N3424" s="695"/>
      <c r="O3424" s="695"/>
      <c r="P3424" s="695"/>
      <c r="Q3424" s="695"/>
      <c r="R3424" s="695"/>
      <c r="S3424" s="695"/>
      <c r="T3424" s="695"/>
      <c r="U3424" s="695"/>
      <c r="V3424" s="695"/>
      <c r="W3424" s="695"/>
      <c r="X3424" s="695"/>
      <c r="Y3424" s="695"/>
      <c r="Z3424" s="695"/>
      <c r="AA3424" s="695"/>
      <c r="AB3424" s="695"/>
      <c r="AC3424" s="695"/>
      <c r="AD3424" s="695"/>
      <c r="AE3424" s="695"/>
      <c r="AF3424" s="695"/>
      <c r="AG3424" s="695"/>
      <c r="AH3424" s="695"/>
      <c r="AI3424" s="695"/>
      <c r="AJ3424" s="695"/>
      <c r="AK3424" s="695"/>
      <c r="AL3424" s="695"/>
      <c r="AM3424" s="695"/>
      <c r="AN3424" s="695"/>
      <c r="AO3424" s="695"/>
      <c r="AP3424" s="695"/>
      <c r="AQ3424" s="695"/>
      <c r="AR3424" s="695"/>
      <c r="AS3424" s="695"/>
      <c r="AT3424" s="695"/>
      <c r="AU3424" s="695"/>
      <c r="AV3424" s="695"/>
      <c r="AW3424" s="695"/>
      <c r="AX3424" s="695"/>
      <c r="AY3424" s="695"/>
      <c r="AZ3424" s="695"/>
      <c r="BA3424" s="695"/>
      <c r="BB3424" s="695"/>
      <c r="BC3424" s="695"/>
      <c r="BD3424" s="695"/>
      <c r="BE3424" s="695"/>
      <c r="BF3424" s="695"/>
      <c r="BG3424" s="695"/>
      <c r="BH3424" s="695"/>
      <c r="BI3424" s="695"/>
      <c r="BJ3424" s="695"/>
      <c r="BK3424" s="695"/>
      <c r="BL3424" s="695"/>
      <c r="BM3424" s="695"/>
      <c r="BN3424" s="695"/>
      <c r="BO3424" s="175"/>
      <c r="BP3424" s="175"/>
      <c r="BQ3424" s="175"/>
      <c r="BR3424" s="68"/>
      <c r="BS3424" s="68"/>
      <c r="BT3424" s="273"/>
    </row>
    <row r="3425" spans="1:72" ht="10.9" hidden="1" customHeight="1" x14ac:dyDescent="0.45">
      <c r="A3425" s="268"/>
      <c r="B3425" s="227"/>
      <c r="C3425" s="177"/>
      <c r="D3425" s="177"/>
      <c r="E3425" s="177"/>
      <c r="F3425" s="178"/>
      <c r="G3425" s="178"/>
      <c r="H3425" s="177"/>
      <c r="I3425" s="177"/>
      <c r="J3425" s="177"/>
      <c r="K3425" s="177"/>
      <c r="L3425" s="177"/>
      <c r="M3425" s="177"/>
      <c r="N3425" s="177"/>
      <c r="O3425" s="177"/>
      <c r="P3425" s="177"/>
      <c r="Q3425" s="177"/>
      <c r="R3425" s="177"/>
      <c r="S3425" s="177"/>
      <c r="T3425" s="177"/>
      <c r="U3425" s="177"/>
      <c r="V3425" s="177"/>
      <c r="W3425" s="177"/>
      <c r="X3425" s="177"/>
      <c r="Y3425" s="177"/>
      <c r="Z3425" s="177"/>
      <c r="AA3425" s="177"/>
      <c r="AB3425" s="177"/>
      <c r="AC3425" s="177"/>
      <c r="AD3425" s="177"/>
      <c r="AE3425" s="177"/>
      <c r="AF3425" s="179"/>
      <c r="AG3425" s="179"/>
      <c r="AH3425" s="177"/>
      <c r="AI3425" s="177"/>
      <c r="AJ3425" s="177"/>
      <c r="AK3425" s="177"/>
      <c r="AL3425" s="177"/>
      <c r="AM3425" s="177"/>
      <c r="AN3425" s="177"/>
      <c r="AO3425" s="177"/>
      <c r="AP3425" s="177"/>
      <c r="AQ3425" s="177"/>
      <c r="AR3425" s="177"/>
      <c r="AS3425" s="177"/>
      <c r="AT3425" s="177"/>
      <c r="AU3425" s="177"/>
      <c r="AV3425" s="177"/>
      <c r="AW3425" s="177"/>
      <c r="AX3425" s="177"/>
      <c r="AY3425" s="177"/>
      <c r="AZ3425" s="177"/>
      <c r="BA3425" s="177"/>
      <c r="BB3425" s="177"/>
      <c r="BC3425" s="177"/>
      <c r="BD3425" s="177"/>
      <c r="BE3425" s="177"/>
      <c r="BF3425" s="177"/>
      <c r="BG3425" s="177"/>
      <c r="BH3425" s="177"/>
      <c r="BI3425" s="177"/>
      <c r="BJ3425" s="177"/>
      <c r="BK3425" s="177"/>
      <c r="BL3425" s="177"/>
      <c r="BM3425" s="177"/>
      <c r="BN3425" s="259"/>
      <c r="BO3425" s="245"/>
      <c r="BP3425" s="259"/>
      <c r="BQ3425" s="259"/>
      <c r="BR3425" s="65"/>
      <c r="BS3425" s="65"/>
      <c r="BT3425" s="268"/>
    </row>
    <row r="3426" spans="1:72" s="70" customFormat="1" ht="36.75" hidden="1" customHeight="1" x14ac:dyDescent="0.45">
      <c r="A3426" s="274"/>
      <c r="B3426" s="227"/>
      <c r="C3426" s="176"/>
      <c r="D3426" s="226" t="s">
        <v>10</v>
      </c>
      <c r="E3426" s="713" t="str">
        <f>IF(ROSTER!D$3="","",ROSTER!D$3)</f>
        <v/>
      </c>
      <c r="F3426" s="713"/>
      <c r="G3426" s="713"/>
      <c r="H3426" s="713"/>
      <c r="I3426" s="713"/>
      <c r="J3426" s="713"/>
      <c r="K3426" s="713"/>
      <c r="L3426" s="713"/>
      <c r="M3426" s="713"/>
      <c r="N3426" s="713"/>
      <c r="O3426" s="713"/>
      <c r="P3426" s="713"/>
      <c r="Q3426" s="713"/>
      <c r="R3426" s="713"/>
      <c r="S3426" s="713"/>
      <c r="T3426" s="713"/>
      <c r="U3426" s="713"/>
      <c r="V3426" s="713"/>
      <c r="W3426" s="713"/>
      <c r="X3426" s="713"/>
      <c r="Y3426" s="713"/>
      <c r="Z3426" s="713"/>
      <c r="AA3426" s="713"/>
      <c r="AB3426" s="713"/>
      <c r="AC3426" s="713"/>
      <c r="AD3426" s="180"/>
      <c r="AE3426" s="719" t="s">
        <v>11</v>
      </c>
      <c r="AF3426" s="719"/>
      <c r="AG3426" s="719"/>
      <c r="AH3426" s="719"/>
      <c r="AI3426" s="719"/>
      <c r="AJ3426" s="719"/>
      <c r="AK3426" s="719"/>
      <c r="AL3426" s="717"/>
      <c r="AM3426" s="717"/>
      <c r="AN3426" s="717"/>
      <c r="AO3426" s="717"/>
      <c r="AP3426" s="717"/>
      <c r="AQ3426" s="717"/>
      <c r="AR3426" s="717"/>
      <c r="AS3426" s="717"/>
      <c r="AT3426" s="717"/>
      <c r="AU3426" s="717"/>
      <c r="AV3426" s="717"/>
      <c r="AW3426" s="717"/>
      <c r="AX3426" s="717"/>
      <c r="AY3426" s="717"/>
      <c r="AZ3426" s="717"/>
      <c r="BA3426" s="717"/>
      <c r="BB3426" s="717"/>
      <c r="BC3426" s="717"/>
      <c r="BD3426" s="717"/>
      <c r="BE3426" s="717"/>
      <c r="BF3426" s="717"/>
      <c r="BG3426" s="717"/>
      <c r="BH3426" s="717"/>
      <c r="BI3426" s="717"/>
      <c r="BJ3426" s="717"/>
      <c r="BK3426" s="717"/>
      <c r="BL3426" s="717"/>
      <c r="BM3426" s="717"/>
      <c r="BN3426" s="259"/>
      <c r="BO3426" s="246" t="s">
        <v>130</v>
      </c>
      <c r="BP3426" s="259"/>
      <c r="BQ3426" s="259"/>
      <c r="BR3426" s="66"/>
      <c r="BS3426" s="66"/>
      <c r="BT3426" s="274"/>
    </row>
    <row r="3427" spans="1:72" ht="8.85" hidden="1" customHeight="1" x14ac:dyDescent="0.45">
      <c r="A3427" s="275"/>
      <c r="B3427" s="227"/>
      <c r="C3427" s="179" t="s">
        <v>38</v>
      </c>
      <c r="D3427" s="179"/>
      <c r="E3427" s="179"/>
      <c r="F3427" s="181"/>
      <c r="G3427" s="181"/>
      <c r="H3427" s="179"/>
      <c r="I3427" s="179"/>
      <c r="J3427" s="182"/>
      <c r="K3427" s="182"/>
      <c r="L3427" s="182"/>
      <c r="M3427" s="182"/>
      <c r="N3427" s="182"/>
      <c r="O3427" s="182"/>
      <c r="P3427" s="182"/>
      <c r="Q3427" s="182"/>
      <c r="R3427" s="182"/>
      <c r="S3427" s="182"/>
      <c r="T3427" s="182"/>
      <c r="U3427" s="182"/>
      <c r="V3427" s="182"/>
      <c r="W3427" s="182"/>
      <c r="X3427" s="182"/>
      <c r="Y3427" s="182"/>
      <c r="Z3427" s="182"/>
      <c r="AA3427" s="182"/>
      <c r="AB3427" s="182"/>
      <c r="AC3427" s="182"/>
      <c r="AD3427" s="182"/>
      <c r="AE3427" s="182"/>
      <c r="AF3427" s="182"/>
      <c r="AG3427" s="179"/>
      <c r="AH3427" s="183"/>
      <c r="AI3427" s="184"/>
      <c r="AJ3427" s="184"/>
      <c r="AK3427" s="184"/>
      <c r="AL3427" s="184"/>
      <c r="AM3427" s="184"/>
      <c r="AN3427" s="184"/>
      <c r="AO3427" s="185"/>
      <c r="AP3427" s="186"/>
      <c r="AQ3427" s="186"/>
      <c r="AR3427" s="186"/>
      <c r="AS3427" s="186"/>
      <c r="AT3427" s="186"/>
      <c r="AU3427" s="186"/>
      <c r="AV3427" s="186"/>
      <c r="AW3427" s="186"/>
      <c r="AX3427" s="186"/>
      <c r="AY3427" s="186"/>
      <c r="AZ3427" s="186"/>
      <c r="BA3427" s="186"/>
      <c r="BB3427" s="186"/>
      <c r="BC3427" s="186"/>
      <c r="BD3427" s="186"/>
      <c r="BE3427" s="186"/>
      <c r="BF3427" s="186"/>
      <c r="BG3427" s="186"/>
      <c r="BH3427" s="186"/>
      <c r="BI3427" s="186"/>
      <c r="BJ3427" s="186"/>
      <c r="BK3427" s="186"/>
      <c r="BL3427" s="186"/>
      <c r="BM3427" s="186"/>
      <c r="BN3427" s="186"/>
      <c r="BO3427" s="187"/>
      <c r="BP3427" s="187"/>
      <c r="BQ3427" s="187"/>
      <c r="BR3427" s="71"/>
      <c r="BS3427" s="71"/>
      <c r="BT3427" s="275"/>
    </row>
    <row r="3428" spans="1:72" s="70" customFormat="1" ht="40.5" hidden="1" x14ac:dyDescent="0.45">
      <c r="A3428" s="274"/>
      <c r="B3428" s="227"/>
      <c r="C3428" s="692" t="s">
        <v>37</v>
      </c>
      <c r="D3428" s="692"/>
      <c r="E3428" s="717"/>
      <c r="F3428" s="717"/>
      <c r="G3428" s="717"/>
      <c r="H3428" s="717"/>
      <c r="I3428" s="717"/>
      <c r="J3428" s="717"/>
      <c r="K3428" s="717"/>
      <c r="L3428" s="717"/>
      <c r="M3428" s="717"/>
      <c r="N3428" s="717"/>
      <c r="O3428" s="717"/>
      <c r="P3428" s="717"/>
      <c r="Q3428" s="717"/>
      <c r="R3428" s="717"/>
      <c r="S3428" s="717"/>
      <c r="T3428" s="717"/>
      <c r="U3428" s="717"/>
      <c r="V3428" s="717"/>
      <c r="W3428" s="717"/>
      <c r="X3428" s="717"/>
      <c r="Y3428" s="717"/>
      <c r="Z3428" s="717"/>
      <c r="AA3428" s="717"/>
      <c r="AB3428" s="717"/>
      <c r="AC3428" s="717"/>
      <c r="AD3428" s="180"/>
      <c r="AE3428" s="718" t="s">
        <v>21</v>
      </c>
      <c r="AF3428" s="718"/>
      <c r="AG3428" s="718"/>
      <c r="AH3428" s="718"/>
      <c r="AI3428" s="717"/>
      <c r="AJ3428" s="717"/>
      <c r="AK3428" s="717"/>
      <c r="AL3428" s="717"/>
      <c r="AM3428" s="717"/>
      <c r="AN3428" s="717"/>
      <c r="AO3428" s="717"/>
      <c r="AP3428" s="717"/>
      <c r="AQ3428" s="717"/>
      <c r="AR3428" s="717"/>
      <c r="AS3428" s="717"/>
      <c r="AT3428" s="717"/>
      <c r="AU3428" s="717"/>
      <c r="AV3428" s="717"/>
      <c r="AW3428" s="717"/>
      <c r="AX3428" s="717"/>
      <c r="AY3428" s="717"/>
      <c r="AZ3428" s="717"/>
      <c r="BA3428" s="716" t="s">
        <v>12</v>
      </c>
      <c r="BB3428" s="716"/>
      <c r="BC3428" s="716"/>
      <c r="BD3428" s="708"/>
      <c r="BE3428" s="708"/>
      <c r="BF3428" s="708"/>
      <c r="BG3428" s="708"/>
      <c r="BH3428" s="708"/>
      <c r="BI3428" s="708"/>
      <c r="BJ3428" s="708"/>
      <c r="BK3428" s="708"/>
      <c r="BL3428" s="708"/>
      <c r="BM3428" s="708"/>
      <c r="BN3428" s="188"/>
      <c r="BO3428" s="334"/>
      <c r="BP3428" s="189"/>
      <c r="BQ3428" s="189"/>
      <c r="BR3428" s="72">
        <f>IF(BD3428=0,0,1)</f>
        <v>0</v>
      </c>
      <c r="BS3428" s="73">
        <f>IF((BE3478+BI3478)&gt;(AO3478+AS3478),1,0)</f>
        <v>0</v>
      </c>
      <c r="BT3428" s="276"/>
    </row>
    <row r="3429" spans="1:72" ht="9.6" hidden="1" customHeight="1" x14ac:dyDescent="0.45">
      <c r="A3429" s="268"/>
      <c r="B3429" s="227"/>
      <c r="C3429" s="177"/>
      <c r="D3429" s="177"/>
      <c r="E3429" s="177"/>
      <c r="F3429" s="178"/>
      <c r="G3429" s="178"/>
      <c r="H3429" s="177"/>
      <c r="I3429" s="177"/>
      <c r="J3429" s="177"/>
      <c r="K3429" s="177"/>
      <c r="L3429" s="177"/>
      <c r="M3429" s="177"/>
      <c r="N3429" s="177"/>
      <c r="O3429" s="177"/>
      <c r="P3429" s="177"/>
      <c r="Q3429" s="177"/>
      <c r="R3429" s="177"/>
      <c r="S3429" s="177"/>
      <c r="T3429" s="177"/>
      <c r="U3429" s="177"/>
      <c r="V3429" s="177"/>
      <c r="W3429" s="177"/>
      <c r="X3429" s="177"/>
      <c r="Y3429" s="177"/>
      <c r="Z3429" s="177"/>
      <c r="AA3429" s="177"/>
      <c r="AB3429" s="177"/>
      <c r="AC3429" s="177"/>
      <c r="AD3429" s="177"/>
      <c r="AE3429" s="177"/>
      <c r="AF3429" s="179"/>
      <c r="AG3429" s="179"/>
      <c r="AH3429" s="177"/>
      <c r="AI3429" s="177"/>
      <c r="AJ3429" s="177"/>
      <c r="AK3429" s="177"/>
      <c r="AL3429" s="177"/>
      <c r="AM3429" s="177"/>
      <c r="AN3429" s="177"/>
      <c r="AO3429" s="177"/>
      <c r="AP3429" s="177"/>
      <c r="AQ3429" s="177"/>
      <c r="AR3429" s="177"/>
      <c r="AS3429" s="177"/>
      <c r="AT3429" s="177"/>
      <c r="AU3429" s="177"/>
      <c r="AV3429" s="177"/>
      <c r="AW3429" s="177"/>
      <c r="AX3429" s="177"/>
      <c r="AY3429" s="177"/>
      <c r="AZ3429" s="177"/>
      <c r="BA3429" s="177"/>
      <c r="BB3429" s="177"/>
      <c r="BC3429" s="177"/>
      <c r="BD3429" s="177"/>
      <c r="BE3429" s="177"/>
      <c r="BF3429" s="177"/>
      <c r="BG3429" s="177"/>
      <c r="BH3429" s="177"/>
      <c r="BI3429" s="177"/>
      <c r="BJ3429" s="177"/>
      <c r="BK3429" s="177"/>
      <c r="BL3429" s="177"/>
      <c r="BM3429" s="177"/>
      <c r="BN3429" s="177"/>
      <c r="BO3429" s="190"/>
      <c r="BP3429" s="190"/>
      <c r="BQ3429" s="190"/>
      <c r="BR3429" s="65"/>
      <c r="BS3429" s="65"/>
      <c r="BT3429" s="268"/>
    </row>
    <row r="3430" spans="1:72" ht="8.85" hidden="1" customHeight="1" thickBot="1" x14ac:dyDescent="0.5">
      <c r="A3430" s="268"/>
      <c r="B3430" s="228"/>
      <c r="C3430" s="191"/>
      <c r="D3430" s="191"/>
      <c r="E3430" s="191"/>
      <c r="F3430" s="192"/>
      <c r="G3430" s="192"/>
      <c r="H3430" s="191"/>
      <c r="I3430" s="191"/>
      <c r="J3430" s="191"/>
      <c r="K3430" s="191"/>
      <c r="L3430" s="191"/>
      <c r="M3430" s="191"/>
      <c r="N3430" s="191"/>
      <c r="O3430" s="191"/>
      <c r="P3430" s="191"/>
      <c r="Q3430" s="191"/>
      <c r="R3430" s="191"/>
      <c r="S3430" s="191"/>
      <c r="T3430" s="191"/>
      <c r="U3430" s="191"/>
      <c r="V3430" s="191"/>
      <c r="W3430" s="191"/>
      <c r="X3430" s="191"/>
      <c r="Y3430" s="191"/>
      <c r="Z3430" s="191"/>
      <c r="AA3430" s="191"/>
      <c r="AB3430" s="191"/>
      <c r="AC3430" s="191"/>
      <c r="AD3430" s="191"/>
      <c r="AE3430" s="191"/>
      <c r="AF3430" s="193"/>
      <c r="AG3430" s="193"/>
      <c r="AH3430" s="191"/>
      <c r="AI3430" s="191"/>
      <c r="AJ3430" s="191"/>
      <c r="AK3430" s="191"/>
      <c r="AL3430" s="191"/>
      <c r="AM3430" s="191"/>
      <c r="AN3430" s="191"/>
      <c r="AO3430" s="191"/>
      <c r="AP3430" s="191"/>
      <c r="AQ3430" s="191"/>
      <c r="AR3430" s="191"/>
      <c r="AS3430" s="191"/>
      <c r="AT3430" s="191"/>
      <c r="AU3430" s="191"/>
      <c r="AV3430" s="191"/>
      <c r="AW3430" s="191"/>
      <c r="AX3430" s="191"/>
      <c r="AY3430" s="191"/>
      <c r="AZ3430" s="191"/>
      <c r="BA3430" s="191"/>
      <c r="BB3430" s="191"/>
      <c r="BC3430" s="191"/>
      <c r="BD3430" s="191"/>
      <c r="BE3430" s="191"/>
      <c r="BF3430" s="191"/>
      <c r="BG3430" s="191"/>
      <c r="BH3430" s="191"/>
      <c r="BI3430" s="191"/>
      <c r="BJ3430" s="191"/>
      <c r="BK3430" s="191"/>
      <c r="BL3430" s="191"/>
      <c r="BM3430" s="191"/>
      <c r="BN3430" s="191"/>
      <c r="BO3430" s="194"/>
      <c r="BP3430" s="194"/>
      <c r="BQ3430" s="194"/>
      <c r="BR3430" s="65"/>
      <c r="BS3430" s="65"/>
      <c r="BT3430" s="268"/>
    </row>
    <row r="3431" spans="1:72" s="70" customFormat="1" ht="40.5" hidden="1" customHeight="1" thickTop="1" x14ac:dyDescent="0.4">
      <c r="A3431" s="276"/>
      <c r="B3431" s="684" t="s">
        <v>0</v>
      </c>
      <c r="C3431" s="686" t="s">
        <v>1</v>
      </c>
      <c r="D3431" s="687"/>
      <c r="E3431" s="282" t="s">
        <v>28</v>
      </c>
      <c r="F3431" s="665" t="s">
        <v>93</v>
      </c>
      <c r="G3431" s="665" t="s">
        <v>94</v>
      </c>
      <c r="H3431" s="722" t="s">
        <v>40</v>
      </c>
      <c r="I3431" s="723"/>
      <c r="J3431" s="595" t="s">
        <v>7</v>
      </c>
      <c r="K3431" s="595"/>
      <c r="L3431" s="595"/>
      <c r="M3431" s="595"/>
      <c r="N3431" s="595"/>
      <c r="O3431" s="595"/>
      <c r="P3431" s="595" t="s">
        <v>2</v>
      </c>
      <c r="Q3431" s="595"/>
      <c r="R3431" s="595"/>
      <c r="S3431" s="595"/>
      <c r="T3431" s="595"/>
      <c r="U3431" s="595"/>
      <c r="V3431" s="659" t="s">
        <v>34</v>
      </c>
      <c r="W3431" s="660"/>
      <c r="X3431" s="659" t="s">
        <v>35</v>
      </c>
      <c r="Y3431" s="660"/>
      <c r="Z3431" s="659" t="s">
        <v>43</v>
      </c>
      <c r="AA3431" s="660"/>
      <c r="AB3431" s="595" t="s">
        <v>6</v>
      </c>
      <c r="AC3431" s="595"/>
      <c r="AD3431" s="595"/>
      <c r="AE3431" s="595"/>
      <c r="AF3431" s="595"/>
      <c r="AG3431" s="595"/>
      <c r="AH3431" s="595" t="s">
        <v>63</v>
      </c>
      <c r="AI3431" s="595"/>
      <c r="AJ3431" s="595"/>
      <c r="AK3431" s="595"/>
      <c r="AL3431" s="595"/>
      <c r="AM3431" s="595"/>
      <c r="AN3431" s="595" t="s">
        <v>64</v>
      </c>
      <c r="AO3431" s="595"/>
      <c r="AP3431" s="595"/>
      <c r="AQ3431" s="595"/>
      <c r="AR3431" s="595"/>
      <c r="AS3431" s="595"/>
      <c r="AT3431" s="595" t="s">
        <v>65</v>
      </c>
      <c r="AU3431" s="595"/>
      <c r="AV3431" s="595"/>
      <c r="AW3431" s="595"/>
      <c r="AX3431" s="595"/>
      <c r="AY3431" s="596"/>
      <c r="AZ3431" s="595" t="s">
        <v>4</v>
      </c>
      <c r="BA3431" s="595"/>
      <c r="BB3431" s="595"/>
      <c r="BC3431" s="595"/>
      <c r="BD3431" s="595"/>
      <c r="BE3431" s="597"/>
      <c r="BF3431" s="595" t="s">
        <v>66</v>
      </c>
      <c r="BG3431" s="595"/>
      <c r="BH3431" s="595"/>
      <c r="BI3431" s="595"/>
      <c r="BJ3431" s="595"/>
      <c r="BK3431" s="596"/>
      <c r="BL3431" s="651" t="s">
        <v>25</v>
      </c>
      <c r="BM3431" s="652"/>
      <c r="BN3431" s="653"/>
      <c r="BO3431" s="598" t="s">
        <v>100</v>
      </c>
      <c r="BP3431" s="598" t="s">
        <v>81</v>
      </c>
      <c r="BQ3431" s="598" t="s">
        <v>82</v>
      </c>
      <c r="BR3431" s="74"/>
      <c r="BS3431" s="74"/>
      <c r="BT3431" s="276"/>
    </row>
    <row r="3432" spans="1:72" s="70" customFormat="1" ht="41.25" hidden="1" customHeight="1" x14ac:dyDescent="0.4">
      <c r="A3432" s="276"/>
      <c r="B3432" s="685"/>
      <c r="C3432" s="688"/>
      <c r="D3432" s="689"/>
      <c r="E3432" s="221" t="s">
        <v>95</v>
      </c>
      <c r="F3432" s="666"/>
      <c r="G3432" s="666"/>
      <c r="H3432" s="724"/>
      <c r="I3432" s="725"/>
      <c r="J3432" s="645" t="s">
        <v>17</v>
      </c>
      <c r="K3432" s="646"/>
      <c r="L3432" s="641" t="s">
        <v>18</v>
      </c>
      <c r="M3432" s="642"/>
      <c r="N3432" s="657" t="s">
        <v>19</v>
      </c>
      <c r="O3432" s="658" t="s">
        <v>8</v>
      </c>
      <c r="P3432" s="645" t="s">
        <v>26</v>
      </c>
      <c r="Q3432" s="646"/>
      <c r="R3432" s="641" t="s">
        <v>24</v>
      </c>
      <c r="S3432" s="642"/>
      <c r="T3432" s="657" t="s">
        <v>19</v>
      </c>
      <c r="U3432" s="658"/>
      <c r="V3432" s="661"/>
      <c r="W3432" s="662"/>
      <c r="X3432" s="661"/>
      <c r="Y3432" s="662"/>
      <c r="Z3432" s="661"/>
      <c r="AA3432" s="662"/>
      <c r="AB3432" s="645" t="s">
        <v>47</v>
      </c>
      <c r="AC3432" s="646"/>
      <c r="AD3432" s="641" t="s">
        <v>23</v>
      </c>
      <c r="AE3432" s="642" t="s">
        <v>3</v>
      </c>
      <c r="AF3432" s="643" t="s">
        <v>5</v>
      </c>
      <c r="AG3432" s="644"/>
      <c r="AH3432" s="645" t="s">
        <v>47</v>
      </c>
      <c r="AI3432" s="646"/>
      <c r="AJ3432" s="641" t="s">
        <v>23</v>
      </c>
      <c r="AK3432" s="642" t="s">
        <v>3</v>
      </c>
      <c r="AL3432" s="643" t="s">
        <v>5</v>
      </c>
      <c r="AM3432" s="644"/>
      <c r="AN3432" s="645" t="s">
        <v>47</v>
      </c>
      <c r="AO3432" s="646"/>
      <c r="AP3432" s="641" t="s">
        <v>23</v>
      </c>
      <c r="AQ3432" s="642" t="s">
        <v>3</v>
      </c>
      <c r="AR3432" s="643" t="s">
        <v>5</v>
      </c>
      <c r="AS3432" s="644"/>
      <c r="AT3432" s="645" t="s">
        <v>47</v>
      </c>
      <c r="AU3432" s="646"/>
      <c r="AV3432" s="641" t="s">
        <v>23</v>
      </c>
      <c r="AW3432" s="642" t="s">
        <v>3</v>
      </c>
      <c r="AX3432" s="643" t="s">
        <v>5</v>
      </c>
      <c r="AY3432" s="644"/>
      <c r="AZ3432" s="645" t="s">
        <v>47</v>
      </c>
      <c r="BA3432" s="646"/>
      <c r="BB3432" s="641" t="s">
        <v>23</v>
      </c>
      <c r="BC3432" s="642" t="s">
        <v>3</v>
      </c>
      <c r="BD3432" s="643" t="s">
        <v>5</v>
      </c>
      <c r="BE3432" s="644"/>
      <c r="BF3432" s="645" t="s">
        <v>47</v>
      </c>
      <c r="BG3432" s="646"/>
      <c r="BH3432" s="641" t="s">
        <v>23</v>
      </c>
      <c r="BI3432" s="642" t="s">
        <v>3</v>
      </c>
      <c r="BJ3432" s="643" t="s">
        <v>5</v>
      </c>
      <c r="BK3432" s="644"/>
      <c r="BL3432" s="654"/>
      <c r="BM3432" s="655"/>
      <c r="BN3432" s="656"/>
      <c r="BO3432" s="599"/>
      <c r="BP3432" s="599"/>
      <c r="BQ3432" s="599"/>
      <c r="BR3432" s="74"/>
      <c r="BS3432" s="74"/>
      <c r="BT3432" s="276"/>
    </row>
    <row r="3433" spans="1:72" ht="23.85" hidden="1" customHeight="1" x14ac:dyDescent="0.35">
      <c r="A3433" s="277"/>
      <c r="B3433" s="678" t="str">
        <f>IF(ROSTER!B$8="","",ROSTER!B$8)</f>
        <v/>
      </c>
      <c r="C3433" s="669" t="str">
        <f>IF(ROSTER!C$8="","",ROSTER!C$8)</f>
        <v/>
      </c>
      <c r="D3433" s="670"/>
      <c r="E3433" s="667"/>
      <c r="F3433" s="680">
        <f>IF(E3433="y",1,IF(E3433="S",1,0))</f>
        <v>0</v>
      </c>
      <c r="G3433" s="663">
        <f>IF(E3433="S",1,0)</f>
        <v>0</v>
      </c>
      <c r="H3433" s="583"/>
      <c r="I3433" s="584"/>
      <c r="J3433" s="569"/>
      <c r="K3433" s="570"/>
      <c r="L3433" s="573"/>
      <c r="M3433" s="574"/>
      <c r="N3433" s="579">
        <f>L3433+J3433</f>
        <v>0</v>
      </c>
      <c r="O3433" s="580"/>
      <c r="P3433" s="569"/>
      <c r="Q3433" s="570"/>
      <c r="R3433" s="573"/>
      <c r="S3433" s="574"/>
      <c r="T3433" s="579">
        <f>R3433-P3433</f>
        <v>0</v>
      </c>
      <c r="U3433" s="580"/>
      <c r="V3433" s="583"/>
      <c r="W3433" s="584"/>
      <c r="X3433" s="569"/>
      <c r="Y3433" s="584"/>
      <c r="Z3433" s="569"/>
      <c r="AA3433" s="584"/>
      <c r="AB3433" s="569"/>
      <c r="AC3433" s="570"/>
      <c r="AD3433" s="573"/>
      <c r="AE3433" s="574"/>
      <c r="AF3433" s="557">
        <f>IF(AB3433=0,0,(AD3433/AB3433)*100)</f>
        <v>0</v>
      </c>
      <c r="AG3433" s="558"/>
      <c r="AH3433" s="569"/>
      <c r="AI3433" s="570"/>
      <c r="AJ3433" s="573"/>
      <c r="AK3433" s="574"/>
      <c r="AL3433" s="557">
        <f>IF(AH3433=0,0,(AJ3433/AH3433)*100)</f>
        <v>0</v>
      </c>
      <c r="AM3433" s="558"/>
      <c r="AN3433" s="569"/>
      <c r="AO3433" s="570"/>
      <c r="AP3433" s="573"/>
      <c r="AQ3433" s="574"/>
      <c r="AR3433" s="557">
        <f>IF(AN3433=0,0,(AP3433/AN3433)*100)</f>
        <v>0</v>
      </c>
      <c r="AS3433" s="558"/>
      <c r="AT3433" s="561">
        <f>AB3433+AH3433+AN3433</f>
        <v>0</v>
      </c>
      <c r="AU3433" s="562"/>
      <c r="AV3433" s="565">
        <f>AD3433+AJ3433+AP3433</f>
        <v>0</v>
      </c>
      <c r="AW3433" s="566"/>
      <c r="AX3433" s="557">
        <f>IF(AT3433=0,0,(AV3433/AT3433)*100)</f>
        <v>0</v>
      </c>
      <c r="AY3433" s="558"/>
      <c r="AZ3433" s="569"/>
      <c r="BA3433" s="570"/>
      <c r="BB3433" s="573"/>
      <c r="BC3433" s="574"/>
      <c r="BD3433" s="557">
        <f>IF(AZ3433=0,0,(BB3433/AZ3433)*100)</f>
        <v>0</v>
      </c>
      <c r="BE3433" s="558"/>
      <c r="BF3433" s="561">
        <f>AT3433+AZ3433</f>
        <v>0</v>
      </c>
      <c r="BG3433" s="562"/>
      <c r="BH3433" s="565">
        <f>AV3433+BB3433</f>
        <v>0</v>
      </c>
      <c r="BI3433" s="566"/>
      <c r="BJ3433" s="557">
        <f>IF(BF3433=0,0,(BH3433/BF3433)*100)</f>
        <v>0</v>
      </c>
      <c r="BK3433" s="558"/>
      <c r="BL3433" s="602">
        <f>(AD3433*2)+(AJ3433*2)+(AP3433*3)+BB3433</f>
        <v>0</v>
      </c>
      <c r="BM3433" s="603"/>
      <c r="BN3433" s="604"/>
      <c r="BO3433" s="587">
        <f>IF(BQ3433=0,0,50*BP3433/BQ3433)</f>
        <v>0</v>
      </c>
      <c r="BP3433" s="555">
        <f>(BL3433*BS$11)+(N3433*BS$12)+(X3433*BS$13)+(R3433*BS$14)+(V3433*BS$15)+(Z3433*BS$16)</f>
        <v>0</v>
      </c>
      <c r="BQ3433" s="555">
        <f>((AZ3433-BB3433)*BS$18)+((AT3433-AV3433)*BS$17)+(H3433*BS$19)+(P3433*BS$20)</f>
        <v>0</v>
      </c>
      <c r="BR3433" s="75" t="s">
        <v>70</v>
      </c>
      <c r="BS3433" s="76">
        <f>IF(BO3428="B",'VALUE POINTS'!L$10,IF('GAME STATS'!BO3428="C",'VALUE POINTS'!M$10,'VALUE POINTS'!K$10))</f>
        <v>1</v>
      </c>
      <c r="BT3433" s="280"/>
    </row>
    <row r="3434" spans="1:72" ht="23.85" hidden="1" customHeight="1" x14ac:dyDescent="0.35">
      <c r="A3434" s="277"/>
      <c r="B3434" s="679"/>
      <c r="C3434" s="690" t="str">
        <f>IF(ROSTER!D$8="","",ROSTER!D$8)</f>
        <v/>
      </c>
      <c r="D3434" s="691"/>
      <c r="E3434" s="668"/>
      <c r="F3434" s="681"/>
      <c r="G3434" s="664"/>
      <c r="H3434" s="585"/>
      <c r="I3434" s="586"/>
      <c r="J3434" s="571"/>
      <c r="K3434" s="572"/>
      <c r="L3434" s="575"/>
      <c r="M3434" s="576"/>
      <c r="N3434" s="581" t="s">
        <v>16</v>
      </c>
      <c r="O3434" s="582"/>
      <c r="P3434" s="571"/>
      <c r="Q3434" s="572"/>
      <c r="R3434" s="575"/>
      <c r="S3434" s="576"/>
      <c r="T3434" s="581" t="s">
        <v>16</v>
      </c>
      <c r="U3434" s="582"/>
      <c r="V3434" s="585"/>
      <c r="W3434" s="586"/>
      <c r="X3434" s="571"/>
      <c r="Y3434" s="586"/>
      <c r="Z3434" s="571"/>
      <c r="AA3434" s="586"/>
      <c r="AB3434" s="571"/>
      <c r="AC3434" s="572"/>
      <c r="AD3434" s="575"/>
      <c r="AE3434" s="576"/>
      <c r="AF3434" s="577"/>
      <c r="AG3434" s="578"/>
      <c r="AH3434" s="571"/>
      <c r="AI3434" s="572"/>
      <c r="AJ3434" s="575"/>
      <c r="AK3434" s="576"/>
      <c r="AL3434" s="577"/>
      <c r="AM3434" s="578"/>
      <c r="AN3434" s="571"/>
      <c r="AO3434" s="572"/>
      <c r="AP3434" s="575"/>
      <c r="AQ3434" s="576"/>
      <c r="AR3434" s="577"/>
      <c r="AS3434" s="578"/>
      <c r="AT3434" s="627"/>
      <c r="AU3434" s="628"/>
      <c r="AV3434" s="629"/>
      <c r="AW3434" s="630"/>
      <c r="AX3434" s="577"/>
      <c r="AY3434" s="578"/>
      <c r="AZ3434" s="571"/>
      <c r="BA3434" s="572"/>
      <c r="BB3434" s="575"/>
      <c r="BC3434" s="576"/>
      <c r="BD3434" s="577"/>
      <c r="BE3434" s="578"/>
      <c r="BF3434" s="627"/>
      <c r="BG3434" s="628"/>
      <c r="BH3434" s="629"/>
      <c r="BI3434" s="630"/>
      <c r="BJ3434" s="577"/>
      <c r="BK3434" s="578"/>
      <c r="BL3434" s="605"/>
      <c r="BM3434" s="606"/>
      <c r="BN3434" s="607"/>
      <c r="BO3434" s="588"/>
      <c r="BP3434" s="556"/>
      <c r="BQ3434" s="556"/>
      <c r="BR3434" s="75" t="s">
        <v>71</v>
      </c>
      <c r="BS3434" s="76">
        <f>IF(BO3428="B",'VALUE POINTS'!L$11,IF('GAME STATS'!BO3428="C",'VALUE POINTS'!M$11,'VALUE POINTS'!K$11))</f>
        <v>1</v>
      </c>
      <c r="BT3434" s="280"/>
    </row>
    <row r="3435" spans="1:72" ht="21.75" hidden="1" customHeight="1" x14ac:dyDescent="0.35">
      <c r="A3435" s="268"/>
      <c r="B3435" s="678" t="str">
        <f>IF(ROSTER!B$10="","",ROSTER!B$10)</f>
        <v/>
      </c>
      <c r="C3435" s="669" t="str">
        <f>IF(ROSTER!C$10="","",ROSTER!C$10)</f>
        <v/>
      </c>
      <c r="D3435" s="670"/>
      <c r="E3435" s="667"/>
      <c r="F3435" s="680">
        <f>IF(E3435="y",1,IF(E3435="S",1,0))</f>
        <v>0</v>
      </c>
      <c r="G3435" s="663">
        <f>IF(E3435="S",1,0)</f>
        <v>0</v>
      </c>
      <c r="H3435" s="583"/>
      <c r="I3435" s="584"/>
      <c r="J3435" s="569"/>
      <c r="K3435" s="570"/>
      <c r="L3435" s="573"/>
      <c r="M3435" s="574"/>
      <c r="N3435" s="579">
        <f>L3435+J3435</f>
        <v>0</v>
      </c>
      <c r="O3435" s="580"/>
      <c r="P3435" s="569"/>
      <c r="Q3435" s="570"/>
      <c r="R3435" s="573"/>
      <c r="S3435" s="574"/>
      <c r="T3435" s="579">
        <f>R3435-P3435</f>
        <v>0</v>
      </c>
      <c r="U3435" s="580"/>
      <c r="V3435" s="583"/>
      <c r="W3435" s="584"/>
      <c r="X3435" s="569"/>
      <c r="Y3435" s="584"/>
      <c r="Z3435" s="569"/>
      <c r="AA3435" s="584"/>
      <c r="AB3435" s="569"/>
      <c r="AC3435" s="570"/>
      <c r="AD3435" s="573"/>
      <c r="AE3435" s="574"/>
      <c r="AF3435" s="557">
        <f>IF(AB3435=0,0,(AD3435/AB3435)*100)</f>
        <v>0</v>
      </c>
      <c r="AG3435" s="558"/>
      <c r="AH3435" s="569"/>
      <c r="AI3435" s="570"/>
      <c r="AJ3435" s="573"/>
      <c r="AK3435" s="574"/>
      <c r="AL3435" s="557">
        <f>IF(AH3435=0,0,(AJ3435/AH3435)*100)</f>
        <v>0</v>
      </c>
      <c r="AM3435" s="558"/>
      <c r="AN3435" s="569"/>
      <c r="AO3435" s="570"/>
      <c r="AP3435" s="573"/>
      <c r="AQ3435" s="574"/>
      <c r="AR3435" s="557">
        <f>IF(AN3435=0,0,(AP3435/AN3435)*100)</f>
        <v>0</v>
      </c>
      <c r="AS3435" s="558"/>
      <c r="AT3435" s="561">
        <f>AB3435+AH3435+AN3435</f>
        <v>0</v>
      </c>
      <c r="AU3435" s="562"/>
      <c r="AV3435" s="565">
        <f>AD3435+AJ3435+AP3435</f>
        <v>0</v>
      </c>
      <c r="AW3435" s="566"/>
      <c r="AX3435" s="557">
        <f>IF(AT3435=0,0,(AV3435/AT3435)*100)</f>
        <v>0</v>
      </c>
      <c r="AY3435" s="558"/>
      <c r="AZ3435" s="569"/>
      <c r="BA3435" s="570"/>
      <c r="BB3435" s="573"/>
      <c r="BC3435" s="574"/>
      <c r="BD3435" s="557">
        <f>IF(AZ3435=0,0,(BB3435/AZ3435)*100)</f>
        <v>0</v>
      </c>
      <c r="BE3435" s="558"/>
      <c r="BF3435" s="561">
        <f>AT3435+AZ3435</f>
        <v>0</v>
      </c>
      <c r="BG3435" s="562"/>
      <c r="BH3435" s="565">
        <f>AV3435+BB3435</f>
        <v>0</v>
      </c>
      <c r="BI3435" s="566"/>
      <c r="BJ3435" s="557">
        <f>IF(BF3435=0,0,(BH3435/BF3435)*100)</f>
        <v>0</v>
      </c>
      <c r="BK3435" s="558"/>
      <c r="BL3435" s="602">
        <f>(AD3435*2)+(AJ3435*2)+(AP3435*3)+BB3435</f>
        <v>0</v>
      </c>
      <c r="BM3435" s="603"/>
      <c r="BN3435" s="604"/>
      <c r="BO3435" s="587">
        <f>IF(BQ3435=0,0,50*BP3435/BQ3435)</f>
        <v>0</v>
      </c>
      <c r="BP3435" s="555">
        <f>(BL3435*BS$11)+(N3435*BS$12)+(X3435*BS$13)+(R3435*BS$14)+(V3435*BS$15)+(Z3435*BS$16)</f>
        <v>0</v>
      </c>
      <c r="BQ3435" s="555">
        <f>((AZ3435-BB3435)*BS$18)+((AT3435-AV3435)*BS$17)+(H3435*BS$19)+(P3435*BS$20)</f>
        <v>0</v>
      </c>
      <c r="BR3435" s="75" t="s">
        <v>72</v>
      </c>
      <c r="BS3435" s="76">
        <f>IF(BO3428="B",'VALUE POINTS'!L$12,IF('GAME STATS'!BO3428="C",'VALUE POINTS'!M$12,'VALUE POINTS'!K$12))</f>
        <v>2</v>
      </c>
      <c r="BT3435" s="280"/>
    </row>
    <row r="3436" spans="1:72" ht="21.75" hidden="1" customHeight="1" x14ac:dyDescent="0.35">
      <c r="A3436" s="268"/>
      <c r="B3436" s="679"/>
      <c r="C3436" s="690" t="str">
        <f>IF(ROSTER!D$10="","",ROSTER!D$10)</f>
        <v/>
      </c>
      <c r="D3436" s="691"/>
      <c r="E3436" s="668"/>
      <c r="F3436" s="681"/>
      <c r="G3436" s="664"/>
      <c r="H3436" s="585"/>
      <c r="I3436" s="586"/>
      <c r="J3436" s="571"/>
      <c r="K3436" s="572"/>
      <c r="L3436" s="575"/>
      <c r="M3436" s="576"/>
      <c r="N3436" s="581" t="s">
        <v>16</v>
      </c>
      <c r="O3436" s="582"/>
      <c r="P3436" s="571"/>
      <c r="Q3436" s="572"/>
      <c r="R3436" s="575"/>
      <c r="S3436" s="576"/>
      <c r="T3436" s="581" t="s">
        <v>16</v>
      </c>
      <c r="U3436" s="582"/>
      <c r="V3436" s="585"/>
      <c r="W3436" s="586"/>
      <c r="X3436" s="571"/>
      <c r="Y3436" s="586"/>
      <c r="Z3436" s="571"/>
      <c r="AA3436" s="586"/>
      <c r="AB3436" s="571"/>
      <c r="AC3436" s="572"/>
      <c r="AD3436" s="575"/>
      <c r="AE3436" s="576"/>
      <c r="AF3436" s="577"/>
      <c r="AG3436" s="578"/>
      <c r="AH3436" s="571"/>
      <c r="AI3436" s="572"/>
      <c r="AJ3436" s="575"/>
      <c r="AK3436" s="576"/>
      <c r="AL3436" s="577"/>
      <c r="AM3436" s="578"/>
      <c r="AN3436" s="571"/>
      <c r="AO3436" s="572"/>
      <c r="AP3436" s="575"/>
      <c r="AQ3436" s="576"/>
      <c r="AR3436" s="577"/>
      <c r="AS3436" s="578"/>
      <c r="AT3436" s="627"/>
      <c r="AU3436" s="628"/>
      <c r="AV3436" s="629"/>
      <c r="AW3436" s="630"/>
      <c r="AX3436" s="577"/>
      <c r="AY3436" s="578"/>
      <c r="AZ3436" s="571"/>
      <c r="BA3436" s="572"/>
      <c r="BB3436" s="575"/>
      <c r="BC3436" s="576"/>
      <c r="BD3436" s="577"/>
      <c r="BE3436" s="578"/>
      <c r="BF3436" s="627"/>
      <c r="BG3436" s="628"/>
      <c r="BH3436" s="629"/>
      <c r="BI3436" s="630"/>
      <c r="BJ3436" s="577"/>
      <c r="BK3436" s="578"/>
      <c r="BL3436" s="605"/>
      <c r="BM3436" s="606"/>
      <c r="BN3436" s="607"/>
      <c r="BO3436" s="588"/>
      <c r="BP3436" s="556"/>
      <c r="BQ3436" s="556"/>
      <c r="BR3436" s="75" t="s">
        <v>73</v>
      </c>
      <c r="BS3436" s="76">
        <f>IF(BO3428="B",'VALUE POINTS'!L$13,IF('GAME STATS'!BO3428="C",'VALUE POINTS'!M$13,'VALUE POINTS'!K$13))</f>
        <v>2</v>
      </c>
      <c r="BT3436" s="280"/>
    </row>
    <row r="3437" spans="1:72" ht="21.75" hidden="1" customHeight="1" x14ac:dyDescent="0.35">
      <c r="A3437" s="268"/>
      <c r="B3437" s="678" t="str">
        <f>IF(ROSTER!B$12="","",ROSTER!B$12)</f>
        <v/>
      </c>
      <c r="C3437" s="669" t="str">
        <f>IF(ROSTER!C$12="","",ROSTER!C$12)</f>
        <v/>
      </c>
      <c r="D3437" s="670"/>
      <c r="E3437" s="667"/>
      <c r="F3437" s="680">
        <f>IF(E3437="y",1,IF(E3437="S",1,0))</f>
        <v>0</v>
      </c>
      <c r="G3437" s="663">
        <f>IF(E3437="S",1,0)</f>
        <v>0</v>
      </c>
      <c r="H3437" s="583"/>
      <c r="I3437" s="584"/>
      <c r="J3437" s="569"/>
      <c r="K3437" s="570"/>
      <c r="L3437" s="573"/>
      <c r="M3437" s="574"/>
      <c r="N3437" s="579">
        <f>L3437+J3437</f>
        <v>0</v>
      </c>
      <c r="O3437" s="580"/>
      <c r="P3437" s="569"/>
      <c r="Q3437" s="570"/>
      <c r="R3437" s="573"/>
      <c r="S3437" s="574"/>
      <c r="T3437" s="579">
        <f>R3437-P3437</f>
        <v>0</v>
      </c>
      <c r="U3437" s="580"/>
      <c r="V3437" s="583"/>
      <c r="W3437" s="584"/>
      <c r="X3437" s="569"/>
      <c r="Y3437" s="584"/>
      <c r="Z3437" s="569"/>
      <c r="AA3437" s="584"/>
      <c r="AB3437" s="569"/>
      <c r="AC3437" s="570"/>
      <c r="AD3437" s="573"/>
      <c r="AE3437" s="574"/>
      <c r="AF3437" s="557">
        <f>IF(AB3437=0,0,(AD3437/AB3437)*100)</f>
        <v>0</v>
      </c>
      <c r="AG3437" s="558"/>
      <c r="AH3437" s="569"/>
      <c r="AI3437" s="570"/>
      <c r="AJ3437" s="573"/>
      <c r="AK3437" s="574"/>
      <c r="AL3437" s="557">
        <f>IF(AH3437=0,0,(AJ3437/AH3437)*100)</f>
        <v>0</v>
      </c>
      <c r="AM3437" s="558"/>
      <c r="AN3437" s="569"/>
      <c r="AO3437" s="570"/>
      <c r="AP3437" s="573"/>
      <c r="AQ3437" s="574"/>
      <c r="AR3437" s="557">
        <f>IF(AN3437=0,0,(AP3437/AN3437)*100)</f>
        <v>0</v>
      </c>
      <c r="AS3437" s="558"/>
      <c r="AT3437" s="561">
        <f>AB3437+AH3437+AN3437</f>
        <v>0</v>
      </c>
      <c r="AU3437" s="562"/>
      <c r="AV3437" s="565">
        <f>AD3437+AJ3437+AP3437</f>
        <v>0</v>
      </c>
      <c r="AW3437" s="566"/>
      <c r="AX3437" s="557">
        <f>IF(AT3437=0,0,(AV3437/AT3437)*100)</f>
        <v>0</v>
      </c>
      <c r="AY3437" s="558"/>
      <c r="AZ3437" s="569"/>
      <c r="BA3437" s="570"/>
      <c r="BB3437" s="573"/>
      <c r="BC3437" s="574"/>
      <c r="BD3437" s="557">
        <f>IF(AZ3437=0,0,(BB3437/AZ3437)*100)</f>
        <v>0</v>
      </c>
      <c r="BE3437" s="558"/>
      <c r="BF3437" s="561">
        <f>AT3437+AZ3437</f>
        <v>0</v>
      </c>
      <c r="BG3437" s="562"/>
      <c r="BH3437" s="565">
        <f>AV3437+BB3437</f>
        <v>0</v>
      </c>
      <c r="BI3437" s="566"/>
      <c r="BJ3437" s="557">
        <f>IF(BF3437=0,0,(BH3437/BF3437)*100)</f>
        <v>0</v>
      </c>
      <c r="BK3437" s="558"/>
      <c r="BL3437" s="602">
        <f>(AD3437*2)+(AJ3437*2)+(AP3437*3)+BB3437</f>
        <v>0</v>
      </c>
      <c r="BM3437" s="603"/>
      <c r="BN3437" s="604"/>
      <c r="BO3437" s="587">
        <f t="shared" ref="BO3437" si="2994">IF(BQ3437=0,0,50*BP3437/BQ3437)</f>
        <v>0</v>
      </c>
      <c r="BP3437" s="555">
        <f>(BL3437*BS$11)+(N3437*BS$12)+(X3437*BS$13)+(R3437*BS$14)+(V3437*BS$15)+(Z3437*BS$16)</f>
        <v>0</v>
      </c>
      <c r="BQ3437" s="555">
        <f>((AZ3437-BB3437)*BS$18)+((AT3437-AV3437)*BS$17)+(H3437*BS$19)+(P3437*BS$20)</f>
        <v>0</v>
      </c>
      <c r="BR3437" s="75" t="s">
        <v>74</v>
      </c>
      <c r="BS3437" s="76">
        <f>IF(BO3428="B",'VALUE POINTS'!L$14,IF('GAME STATS'!BO3428="C",'VALUE POINTS'!M$14,'VALUE POINTS'!K$14))</f>
        <v>2</v>
      </c>
      <c r="BT3437" s="280"/>
    </row>
    <row r="3438" spans="1:72" ht="21.75" hidden="1" customHeight="1" x14ac:dyDescent="0.35">
      <c r="A3438" s="268"/>
      <c r="B3438" s="679"/>
      <c r="C3438" s="690" t="str">
        <f>IF(ROSTER!D$12="","",ROSTER!D$12)</f>
        <v/>
      </c>
      <c r="D3438" s="691"/>
      <c r="E3438" s="668"/>
      <c r="F3438" s="681"/>
      <c r="G3438" s="664"/>
      <c r="H3438" s="585"/>
      <c r="I3438" s="586"/>
      <c r="J3438" s="571"/>
      <c r="K3438" s="572"/>
      <c r="L3438" s="575"/>
      <c r="M3438" s="576"/>
      <c r="N3438" s="581" t="s">
        <v>16</v>
      </c>
      <c r="O3438" s="582"/>
      <c r="P3438" s="571"/>
      <c r="Q3438" s="572"/>
      <c r="R3438" s="575"/>
      <c r="S3438" s="576"/>
      <c r="T3438" s="581" t="s">
        <v>16</v>
      </c>
      <c r="U3438" s="582"/>
      <c r="V3438" s="585"/>
      <c r="W3438" s="586"/>
      <c r="X3438" s="571"/>
      <c r="Y3438" s="586"/>
      <c r="Z3438" s="571"/>
      <c r="AA3438" s="586"/>
      <c r="AB3438" s="571"/>
      <c r="AC3438" s="572"/>
      <c r="AD3438" s="575"/>
      <c r="AE3438" s="576"/>
      <c r="AF3438" s="577"/>
      <c r="AG3438" s="578"/>
      <c r="AH3438" s="571"/>
      <c r="AI3438" s="572"/>
      <c r="AJ3438" s="575"/>
      <c r="AK3438" s="576"/>
      <c r="AL3438" s="577"/>
      <c r="AM3438" s="578"/>
      <c r="AN3438" s="571"/>
      <c r="AO3438" s="572"/>
      <c r="AP3438" s="575"/>
      <c r="AQ3438" s="576"/>
      <c r="AR3438" s="577"/>
      <c r="AS3438" s="578"/>
      <c r="AT3438" s="627"/>
      <c r="AU3438" s="628"/>
      <c r="AV3438" s="629"/>
      <c r="AW3438" s="630"/>
      <c r="AX3438" s="577"/>
      <c r="AY3438" s="578"/>
      <c r="AZ3438" s="571"/>
      <c r="BA3438" s="572"/>
      <c r="BB3438" s="575"/>
      <c r="BC3438" s="576"/>
      <c r="BD3438" s="577"/>
      <c r="BE3438" s="578"/>
      <c r="BF3438" s="627"/>
      <c r="BG3438" s="628"/>
      <c r="BH3438" s="629"/>
      <c r="BI3438" s="630"/>
      <c r="BJ3438" s="577"/>
      <c r="BK3438" s="578"/>
      <c r="BL3438" s="605"/>
      <c r="BM3438" s="606"/>
      <c r="BN3438" s="607"/>
      <c r="BO3438" s="588"/>
      <c r="BP3438" s="556"/>
      <c r="BQ3438" s="556"/>
      <c r="BR3438" s="75" t="s">
        <v>75</v>
      </c>
      <c r="BS3438" s="76">
        <f>IF(BO3428="B",'VALUE POINTS'!L$15,IF('GAME STATS'!BO3428="C",'VALUE POINTS'!M$15,'VALUE POINTS'!K$15))</f>
        <v>2</v>
      </c>
      <c r="BT3438" s="280"/>
    </row>
    <row r="3439" spans="1:72" ht="21.75" hidden="1" customHeight="1" x14ac:dyDescent="0.35">
      <c r="A3439" s="268"/>
      <c r="B3439" s="678" t="str">
        <f>IF(ROSTER!B$14="","",ROSTER!B$14)</f>
        <v/>
      </c>
      <c r="C3439" s="669" t="str">
        <f>IF(ROSTER!C$14="","",ROSTER!C$14)</f>
        <v/>
      </c>
      <c r="D3439" s="670"/>
      <c r="E3439" s="667"/>
      <c r="F3439" s="680">
        <f>IF(E3439="y",1,IF(E3439="S",1,0))</f>
        <v>0</v>
      </c>
      <c r="G3439" s="663">
        <f>IF(E3439="S",1,0)</f>
        <v>0</v>
      </c>
      <c r="H3439" s="583"/>
      <c r="I3439" s="584"/>
      <c r="J3439" s="569"/>
      <c r="K3439" s="570"/>
      <c r="L3439" s="573"/>
      <c r="M3439" s="574"/>
      <c r="N3439" s="579">
        <f>L3439+J3439</f>
        <v>0</v>
      </c>
      <c r="O3439" s="580"/>
      <c r="P3439" s="569"/>
      <c r="Q3439" s="570"/>
      <c r="R3439" s="573"/>
      <c r="S3439" s="574"/>
      <c r="T3439" s="579">
        <f>R3439-P3439</f>
        <v>0</v>
      </c>
      <c r="U3439" s="580"/>
      <c r="V3439" s="583"/>
      <c r="W3439" s="584"/>
      <c r="X3439" s="569"/>
      <c r="Y3439" s="584"/>
      <c r="Z3439" s="569"/>
      <c r="AA3439" s="584"/>
      <c r="AB3439" s="569"/>
      <c r="AC3439" s="570"/>
      <c r="AD3439" s="573"/>
      <c r="AE3439" s="574"/>
      <c r="AF3439" s="557">
        <f>IF(AB3439=0,0,(AD3439/AB3439)*100)</f>
        <v>0</v>
      </c>
      <c r="AG3439" s="558"/>
      <c r="AH3439" s="569"/>
      <c r="AI3439" s="570"/>
      <c r="AJ3439" s="573"/>
      <c r="AK3439" s="574"/>
      <c r="AL3439" s="557">
        <f>IF(AH3439=0,0,(AJ3439/AH3439)*100)</f>
        <v>0</v>
      </c>
      <c r="AM3439" s="558"/>
      <c r="AN3439" s="569"/>
      <c r="AO3439" s="570"/>
      <c r="AP3439" s="573"/>
      <c r="AQ3439" s="574"/>
      <c r="AR3439" s="557">
        <f>IF(AN3439=0,0,(AP3439/AN3439)*100)</f>
        <v>0</v>
      </c>
      <c r="AS3439" s="558"/>
      <c r="AT3439" s="561">
        <f>AB3439+AH3439+AN3439</f>
        <v>0</v>
      </c>
      <c r="AU3439" s="562"/>
      <c r="AV3439" s="565">
        <f>AD3439+AJ3439+AP3439</f>
        <v>0</v>
      </c>
      <c r="AW3439" s="566"/>
      <c r="AX3439" s="557">
        <f>IF(AT3439=0,0,(AV3439/AT3439)*100)</f>
        <v>0</v>
      </c>
      <c r="AY3439" s="558"/>
      <c r="AZ3439" s="569"/>
      <c r="BA3439" s="570"/>
      <c r="BB3439" s="573"/>
      <c r="BC3439" s="574"/>
      <c r="BD3439" s="557">
        <f>IF(AZ3439=0,0,(BB3439/AZ3439)*100)</f>
        <v>0</v>
      </c>
      <c r="BE3439" s="558"/>
      <c r="BF3439" s="561">
        <f>AT3439+AZ3439</f>
        <v>0</v>
      </c>
      <c r="BG3439" s="562"/>
      <c r="BH3439" s="565">
        <f>AV3439+BB3439</f>
        <v>0</v>
      </c>
      <c r="BI3439" s="566"/>
      <c r="BJ3439" s="557">
        <f>IF(BF3439=0,0,(BH3439/BF3439)*100)</f>
        <v>0</v>
      </c>
      <c r="BK3439" s="558"/>
      <c r="BL3439" s="602">
        <f>(AD3439*2)+(AJ3439*2)+(AP3439*3)+BB3439</f>
        <v>0</v>
      </c>
      <c r="BM3439" s="603"/>
      <c r="BN3439" s="604"/>
      <c r="BO3439" s="587">
        <f t="shared" ref="BO3439" si="2995">IF(BQ3439=0,0,50*BP3439/BQ3439)</f>
        <v>0</v>
      </c>
      <c r="BP3439" s="555">
        <f>(BL3439*BS$11)+(N3439*BS$12)+(X3439*BS$13)+(R3439*BS$14)+(V3439*BS$15)+(Z3439*BS$16)</f>
        <v>0</v>
      </c>
      <c r="BQ3439" s="555">
        <f>((AZ3439-BB3439)*BS$18)+((AT3439-AV3439)*BS$17)+(H3439*BS$19)+(P3439*BS$20)</f>
        <v>0</v>
      </c>
      <c r="BR3439" s="75" t="s">
        <v>76</v>
      </c>
      <c r="BS3439" s="76">
        <f>IF(BO3428="B",'VALUE POINTS'!L$16,IF('GAME STATS'!BO3428="C",'VALUE POINTS'!M$16,'VALUE POINTS'!K$16))</f>
        <v>2</v>
      </c>
      <c r="BT3439" s="280"/>
    </row>
    <row r="3440" spans="1:72" ht="21.75" hidden="1" customHeight="1" x14ac:dyDescent="0.35">
      <c r="A3440" s="268"/>
      <c r="B3440" s="679"/>
      <c r="C3440" s="690" t="str">
        <f>IF(ROSTER!D$14="","",ROSTER!D$14)</f>
        <v/>
      </c>
      <c r="D3440" s="691"/>
      <c r="E3440" s="668"/>
      <c r="F3440" s="681"/>
      <c r="G3440" s="664"/>
      <c r="H3440" s="585"/>
      <c r="I3440" s="586"/>
      <c r="J3440" s="571"/>
      <c r="K3440" s="572"/>
      <c r="L3440" s="575"/>
      <c r="M3440" s="576"/>
      <c r="N3440" s="581" t="s">
        <v>16</v>
      </c>
      <c r="O3440" s="582"/>
      <c r="P3440" s="571"/>
      <c r="Q3440" s="572"/>
      <c r="R3440" s="575"/>
      <c r="S3440" s="576"/>
      <c r="T3440" s="581" t="s">
        <v>16</v>
      </c>
      <c r="U3440" s="582"/>
      <c r="V3440" s="585"/>
      <c r="W3440" s="586"/>
      <c r="X3440" s="571"/>
      <c r="Y3440" s="586"/>
      <c r="Z3440" s="571"/>
      <c r="AA3440" s="586"/>
      <c r="AB3440" s="571"/>
      <c r="AC3440" s="572"/>
      <c r="AD3440" s="575"/>
      <c r="AE3440" s="576"/>
      <c r="AF3440" s="577"/>
      <c r="AG3440" s="578"/>
      <c r="AH3440" s="571"/>
      <c r="AI3440" s="572"/>
      <c r="AJ3440" s="575"/>
      <c r="AK3440" s="576"/>
      <c r="AL3440" s="577"/>
      <c r="AM3440" s="578"/>
      <c r="AN3440" s="571"/>
      <c r="AO3440" s="572"/>
      <c r="AP3440" s="575"/>
      <c r="AQ3440" s="576"/>
      <c r="AR3440" s="577"/>
      <c r="AS3440" s="578"/>
      <c r="AT3440" s="627"/>
      <c r="AU3440" s="628"/>
      <c r="AV3440" s="629"/>
      <c r="AW3440" s="630"/>
      <c r="AX3440" s="577"/>
      <c r="AY3440" s="578"/>
      <c r="AZ3440" s="571"/>
      <c r="BA3440" s="572"/>
      <c r="BB3440" s="575"/>
      <c r="BC3440" s="576"/>
      <c r="BD3440" s="577"/>
      <c r="BE3440" s="578"/>
      <c r="BF3440" s="627"/>
      <c r="BG3440" s="628"/>
      <c r="BH3440" s="629"/>
      <c r="BI3440" s="630"/>
      <c r="BJ3440" s="577"/>
      <c r="BK3440" s="578"/>
      <c r="BL3440" s="605"/>
      <c r="BM3440" s="606"/>
      <c r="BN3440" s="607"/>
      <c r="BO3440" s="588"/>
      <c r="BP3440" s="556"/>
      <c r="BQ3440" s="556"/>
      <c r="BR3440" s="75" t="s">
        <v>77</v>
      </c>
      <c r="BS3440" s="76">
        <f>IF(BO3428="B",'VALUE POINTS'!L$17,IF('GAME STATS'!BO3428="C",'VALUE POINTS'!M$17,'VALUE POINTS'!K$17))</f>
        <v>1</v>
      </c>
      <c r="BT3440" s="280"/>
    </row>
    <row r="3441" spans="1:72" ht="21.75" hidden="1" customHeight="1" x14ac:dyDescent="0.35">
      <c r="A3441" s="268"/>
      <c r="B3441" s="678" t="str">
        <f>IF(ROSTER!B$16="","",ROSTER!B$16)</f>
        <v/>
      </c>
      <c r="C3441" s="669" t="str">
        <f>IF(ROSTER!C$16="","",ROSTER!C$16)</f>
        <v/>
      </c>
      <c r="D3441" s="670"/>
      <c r="E3441" s="667"/>
      <c r="F3441" s="680">
        <f>IF(E3441="y",1,IF(E3441="S",1,0))</f>
        <v>0</v>
      </c>
      <c r="G3441" s="663">
        <f>IF(E3441="S",1,0)</f>
        <v>0</v>
      </c>
      <c r="H3441" s="583"/>
      <c r="I3441" s="584"/>
      <c r="J3441" s="569"/>
      <c r="K3441" s="570"/>
      <c r="L3441" s="573"/>
      <c r="M3441" s="574"/>
      <c r="N3441" s="579">
        <f>L3441+J3441</f>
        <v>0</v>
      </c>
      <c r="O3441" s="580"/>
      <c r="P3441" s="569"/>
      <c r="Q3441" s="570"/>
      <c r="R3441" s="573"/>
      <c r="S3441" s="574"/>
      <c r="T3441" s="579">
        <f>R3441-P3441</f>
        <v>0</v>
      </c>
      <c r="U3441" s="580"/>
      <c r="V3441" s="583"/>
      <c r="W3441" s="584"/>
      <c r="X3441" s="569"/>
      <c r="Y3441" s="584"/>
      <c r="Z3441" s="569"/>
      <c r="AA3441" s="584"/>
      <c r="AB3441" s="569"/>
      <c r="AC3441" s="570"/>
      <c r="AD3441" s="573"/>
      <c r="AE3441" s="574"/>
      <c r="AF3441" s="557">
        <f>IF(AB3441=0,0,(AD3441/AB3441)*100)</f>
        <v>0</v>
      </c>
      <c r="AG3441" s="558"/>
      <c r="AH3441" s="569"/>
      <c r="AI3441" s="570"/>
      <c r="AJ3441" s="573"/>
      <c r="AK3441" s="574"/>
      <c r="AL3441" s="557">
        <f>IF(AH3441=0,0,(AJ3441/AH3441)*100)</f>
        <v>0</v>
      </c>
      <c r="AM3441" s="558"/>
      <c r="AN3441" s="569"/>
      <c r="AO3441" s="570"/>
      <c r="AP3441" s="573"/>
      <c r="AQ3441" s="574"/>
      <c r="AR3441" s="557">
        <f>IF(AN3441=0,0,(AP3441/AN3441)*100)</f>
        <v>0</v>
      </c>
      <c r="AS3441" s="558"/>
      <c r="AT3441" s="561">
        <f>AB3441+AH3441+AN3441</f>
        <v>0</v>
      </c>
      <c r="AU3441" s="562"/>
      <c r="AV3441" s="565">
        <f>AD3441+AJ3441+AP3441</f>
        <v>0</v>
      </c>
      <c r="AW3441" s="566"/>
      <c r="AX3441" s="557">
        <f>IF(AT3441=0,0,(AV3441/AT3441)*100)</f>
        <v>0</v>
      </c>
      <c r="AY3441" s="558"/>
      <c r="AZ3441" s="569"/>
      <c r="BA3441" s="570"/>
      <c r="BB3441" s="573"/>
      <c r="BC3441" s="574"/>
      <c r="BD3441" s="557">
        <f>IF(AZ3441=0,0,(BB3441/AZ3441)*100)</f>
        <v>0</v>
      </c>
      <c r="BE3441" s="558"/>
      <c r="BF3441" s="561">
        <f>AT3441+AZ3441</f>
        <v>0</v>
      </c>
      <c r="BG3441" s="562"/>
      <c r="BH3441" s="565">
        <f>AV3441+BB3441</f>
        <v>0</v>
      </c>
      <c r="BI3441" s="566"/>
      <c r="BJ3441" s="557">
        <f>IF(BF3441=0,0,(BH3441/BF3441)*100)</f>
        <v>0</v>
      </c>
      <c r="BK3441" s="558"/>
      <c r="BL3441" s="602">
        <f>(AD3441*2)+(AJ3441*2)+(AP3441*3)+BB3441</f>
        <v>0</v>
      </c>
      <c r="BM3441" s="603"/>
      <c r="BN3441" s="604"/>
      <c r="BO3441" s="587">
        <f t="shared" ref="BO3441" si="2996">IF(BQ3441=0,0,50*BP3441/BQ3441)</f>
        <v>0</v>
      </c>
      <c r="BP3441" s="555">
        <f>(BL3441*BS$11)+(N3441*BS$12)+(X3441*BS$13)+(R3441*BS$14)+(V3441*BS$15)+(Z3441*BS$16)</f>
        <v>0</v>
      </c>
      <c r="BQ3441" s="555">
        <f>((AZ3441-BB3441)*BS$18)+((AT3441-AV3441)*BS$17)+(H3441*BS$19)+(P3441*BS$20)</f>
        <v>0</v>
      </c>
      <c r="BR3441" s="75" t="s">
        <v>78</v>
      </c>
      <c r="BS3441" s="76">
        <f>IF(BO3428="B",'VALUE POINTS'!L$18,IF('GAME STATS'!BO3428="C",'VALUE POINTS'!M$18,'VALUE POINTS'!K$18))</f>
        <v>2</v>
      </c>
      <c r="BT3441" s="280"/>
    </row>
    <row r="3442" spans="1:72" ht="21.75" hidden="1" customHeight="1" x14ac:dyDescent="0.35">
      <c r="A3442" s="268"/>
      <c r="B3442" s="679"/>
      <c r="C3442" s="690" t="str">
        <f>IF(ROSTER!D$16="","",ROSTER!D$16)</f>
        <v/>
      </c>
      <c r="D3442" s="691"/>
      <c r="E3442" s="668"/>
      <c r="F3442" s="681"/>
      <c r="G3442" s="664"/>
      <c r="H3442" s="585"/>
      <c r="I3442" s="586"/>
      <c r="J3442" s="571"/>
      <c r="K3442" s="572"/>
      <c r="L3442" s="575"/>
      <c r="M3442" s="576"/>
      <c r="N3442" s="581" t="s">
        <v>16</v>
      </c>
      <c r="O3442" s="582"/>
      <c r="P3442" s="571"/>
      <c r="Q3442" s="572"/>
      <c r="R3442" s="575"/>
      <c r="S3442" s="576"/>
      <c r="T3442" s="581" t="s">
        <v>16</v>
      </c>
      <c r="U3442" s="582"/>
      <c r="V3442" s="585"/>
      <c r="W3442" s="586"/>
      <c r="X3442" s="571"/>
      <c r="Y3442" s="586"/>
      <c r="Z3442" s="571"/>
      <c r="AA3442" s="586"/>
      <c r="AB3442" s="571"/>
      <c r="AC3442" s="572"/>
      <c r="AD3442" s="575"/>
      <c r="AE3442" s="576"/>
      <c r="AF3442" s="577"/>
      <c r="AG3442" s="578"/>
      <c r="AH3442" s="571"/>
      <c r="AI3442" s="572"/>
      <c r="AJ3442" s="575"/>
      <c r="AK3442" s="576"/>
      <c r="AL3442" s="577"/>
      <c r="AM3442" s="578"/>
      <c r="AN3442" s="571"/>
      <c r="AO3442" s="572"/>
      <c r="AP3442" s="575"/>
      <c r="AQ3442" s="576"/>
      <c r="AR3442" s="577"/>
      <c r="AS3442" s="578"/>
      <c r="AT3442" s="627"/>
      <c r="AU3442" s="628"/>
      <c r="AV3442" s="629"/>
      <c r="AW3442" s="630"/>
      <c r="AX3442" s="577"/>
      <c r="AY3442" s="578"/>
      <c r="AZ3442" s="571"/>
      <c r="BA3442" s="572"/>
      <c r="BB3442" s="575"/>
      <c r="BC3442" s="576"/>
      <c r="BD3442" s="577"/>
      <c r="BE3442" s="578"/>
      <c r="BF3442" s="627"/>
      <c r="BG3442" s="628"/>
      <c r="BH3442" s="629"/>
      <c r="BI3442" s="630"/>
      <c r="BJ3442" s="577"/>
      <c r="BK3442" s="578"/>
      <c r="BL3442" s="605"/>
      <c r="BM3442" s="606"/>
      <c r="BN3442" s="607"/>
      <c r="BO3442" s="588"/>
      <c r="BP3442" s="556"/>
      <c r="BQ3442" s="556"/>
      <c r="BR3442" s="75" t="s">
        <v>79</v>
      </c>
      <c r="BS3442" s="76">
        <f>IF(BO3428="B",'VALUE POINTS'!L$19,IF('GAME STATS'!BO3428="C",'VALUE POINTS'!M$19,'VALUE POINTS'!K$19))</f>
        <v>2</v>
      </c>
      <c r="BT3442" s="280"/>
    </row>
    <row r="3443" spans="1:72" ht="21.75" hidden="1" customHeight="1" x14ac:dyDescent="0.25">
      <c r="A3443" s="268"/>
      <c r="B3443" s="678" t="str">
        <f>IF(ROSTER!B$18="","",ROSTER!B$18)</f>
        <v/>
      </c>
      <c r="C3443" s="669" t="str">
        <f>IF(ROSTER!C$18="","",ROSTER!C$18)</f>
        <v/>
      </c>
      <c r="D3443" s="670"/>
      <c r="E3443" s="667"/>
      <c r="F3443" s="680">
        <f>IF(E3443="y",1,IF(E3443="S",1,0))</f>
        <v>0</v>
      </c>
      <c r="G3443" s="663">
        <f>IF(E3443="S",1,0)</f>
        <v>0</v>
      </c>
      <c r="H3443" s="583"/>
      <c r="I3443" s="584"/>
      <c r="J3443" s="569"/>
      <c r="K3443" s="570"/>
      <c r="L3443" s="573"/>
      <c r="M3443" s="574"/>
      <c r="N3443" s="579">
        <f>L3443+J3443</f>
        <v>0</v>
      </c>
      <c r="O3443" s="580"/>
      <c r="P3443" s="569"/>
      <c r="Q3443" s="570"/>
      <c r="R3443" s="573"/>
      <c r="S3443" s="574"/>
      <c r="T3443" s="579">
        <f>R3443-P3443</f>
        <v>0</v>
      </c>
      <c r="U3443" s="580"/>
      <c r="V3443" s="583"/>
      <c r="W3443" s="584"/>
      <c r="X3443" s="569"/>
      <c r="Y3443" s="584"/>
      <c r="Z3443" s="569"/>
      <c r="AA3443" s="584"/>
      <c r="AB3443" s="569"/>
      <c r="AC3443" s="570"/>
      <c r="AD3443" s="573"/>
      <c r="AE3443" s="574"/>
      <c r="AF3443" s="557">
        <f>IF(AB3443=0,0,(AD3443/AB3443)*100)</f>
        <v>0</v>
      </c>
      <c r="AG3443" s="558"/>
      <c r="AH3443" s="569"/>
      <c r="AI3443" s="570"/>
      <c r="AJ3443" s="573"/>
      <c r="AK3443" s="574"/>
      <c r="AL3443" s="557">
        <f>IF(AH3443=0,0,(AJ3443/AH3443)*100)</f>
        <v>0</v>
      </c>
      <c r="AM3443" s="558"/>
      <c r="AN3443" s="569"/>
      <c r="AO3443" s="570"/>
      <c r="AP3443" s="573"/>
      <c r="AQ3443" s="574"/>
      <c r="AR3443" s="557">
        <f>IF(AN3443=0,0,(AP3443/AN3443)*100)</f>
        <v>0</v>
      </c>
      <c r="AS3443" s="558"/>
      <c r="AT3443" s="561">
        <f>AB3443+AH3443+AN3443</f>
        <v>0</v>
      </c>
      <c r="AU3443" s="562"/>
      <c r="AV3443" s="565">
        <f>AD3443+AJ3443+AP3443</f>
        <v>0</v>
      </c>
      <c r="AW3443" s="566"/>
      <c r="AX3443" s="557">
        <f>IF(AT3443=0,0,(AV3443/AT3443)*100)</f>
        <v>0</v>
      </c>
      <c r="AY3443" s="558"/>
      <c r="AZ3443" s="569"/>
      <c r="BA3443" s="570"/>
      <c r="BB3443" s="573"/>
      <c r="BC3443" s="574"/>
      <c r="BD3443" s="557">
        <f>IF(AZ3443=0,0,(BB3443/AZ3443)*100)</f>
        <v>0</v>
      </c>
      <c r="BE3443" s="558"/>
      <c r="BF3443" s="561">
        <f>AT3443+AZ3443</f>
        <v>0</v>
      </c>
      <c r="BG3443" s="562"/>
      <c r="BH3443" s="565">
        <f>AV3443+BB3443</f>
        <v>0</v>
      </c>
      <c r="BI3443" s="566"/>
      <c r="BJ3443" s="557">
        <f>IF(BF3443=0,0,(BH3443/BF3443)*100)</f>
        <v>0</v>
      </c>
      <c r="BK3443" s="558"/>
      <c r="BL3443" s="602">
        <f>(AD3443*2)+(AJ3443*2)+(AP3443*3)+BB3443</f>
        <v>0</v>
      </c>
      <c r="BM3443" s="603"/>
      <c r="BN3443" s="604"/>
      <c r="BO3443" s="587">
        <f t="shared" ref="BO3443" si="2997">IF(BQ3443=0,0,50*BP3443/BQ3443)</f>
        <v>0</v>
      </c>
      <c r="BP3443" s="555">
        <f>(BL3443*BS$11)+(N3443*BS$12)+(X3443*BS$13)+(R3443*BS$14)+(V3443*BS$15)+(Z3443*BS$16)</f>
        <v>0</v>
      </c>
      <c r="BQ3443" s="555">
        <f>((AZ3443-BB3443)*BS$18)+((AT3443-AV3443)*BS$17)+(H3443*BS$19)+(P3443*BS$20)</f>
        <v>0</v>
      </c>
      <c r="BR3443" s="65"/>
      <c r="BS3443" s="65"/>
      <c r="BT3443" s="280"/>
    </row>
    <row r="3444" spans="1:72" ht="21.75" hidden="1" customHeight="1" x14ac:dyDescent="0.25">
      <c r="A3444" s="268"/>
      <c r="B3444" s="679"/>
      <c r="C3444" s="690" t="str">
        <f>IF(ROSTER!D$18="","",ROSTER!D$18)</f>
        <v/>
      </c>
      <c r="D3444" s="691"/>
      <c r="E3444" s="668"/>
      <c r="F3444" s="681"/>
      <c r="G3444" s="664"/>
      <c r="H3444" s="585"/>
      <c r="I3444" s="586"/>
      <c r="J3444" s="571"/>
      <c r="K3444" s="572"/>
      <c r="L3444" s="575"/>
      <c r="M3444" s="576"/>
      <c r="N3444" s="581" t="s">
        <v>16</v>
      </c>
      <c r="O3444" s="582"/>
      <c r="P3444" s="571"/>
      <c r="Q3444" s="572"/>
      <c r="R3444" s="575"/>
      <c r="S3444" s="576"/>
      <c r="T3444" s="581" t="s">
        <v>16</v>
      </c>
      <c r="U3444" s="582"/>
      <c r="V3444" s="585"/>
      <c r="W3444" s="586"/>
      <c r="X3444" s="571"/>
      <c r="Y3444" s="586"/>
      <c r="Z3444" s="571"/>
      <c r="AA3444" s="586"/>
      <c r="AB3444" s="571"/>
      <c r="AC3444" s="572"/>
      <c r="AD3444" s="575"/>
      <c r="AE3444" s="576"/>
      <c r="AF3444" s="577"/>
      <c r="AG3444" s="578"/>
      <c r="AH3444" s="571"/>
      <c r="AI3444" s="572"/>
      <c r="AJ3444" s="575"/>
      <c r="AK3444" s="576"/>
      <c r="AL3444" s="577"/>
      <c r="AM3444" s="578"/>
      <c r="AN3444" s="571"/>
      <c r="AO3444" s="572"/>
      <c r="AP3444" s="575"/>
      <c r="AQ3444" s="576"/>
      <c r="AR3444" s="577"/>
      <c r="AS3444" s="578"/>
      <c r="AT3444" s="627"/>
      <c r="AU3444" s="628"/>
      <c r="AV3444" s="629"/>
      <c r="AW3444" s="630"/>
      <c r="AX3444" s="577"/>
      <c r="AY3444" s="578"/>
      <c r="AZ3444" s="571"/>
      <c r="BA3444" s="572"/>
      <c r="BB3444" s="575"/>
      <c r="BC3444" s="576"/>
      <c r="BD3444" s="577"/>
      <c r="BE3444" s="578"/>
      <c r="BF3444" s="627"/>
      <c r="BG3444" s="628"/>
      <c r="BH3444" s="629"/>
      <c r="BI3444" s="630"/>
      <c r="BJ3444" s="577"/>
      <c r="BK3444" s="578"/>
      <c r="BL3444" s="605"/>
      <c r="BM3444" s="606"/>
      <c r="BN3444" s="607"/>
      <c r="BO3444" s="588"/>
      <c r="BP3444" s="556"/>
      <c r="BQ3444" s="556"/>
      <c r="BR3444" s="65"/>
      <c r="BS3444" s="65"/>
      <c r="BT3444" s="268"/>
    </row>
    <row r="3445" spans="1:72" ht="21.75" hidden="1" customHeight="1" x14ac:dyDescent="0.25">
      <c r="A3445" s="268"/>
      <c r="B3445" s="678" t="str">
        <f>IF(ROSTER!B$20="","",ROSTER!B$20)</f>
        <v/>
      </c>
      <c r="C3445" s="669" t="str">
        <f>IF(ROSTER!C$20="","",ROSTER!C$20)</f>
        <v/>
      </c>
      <c r="D3445" s="670"/>
      <c r="E3445" s="667"/>
      <c r="F3445" s="680">
        <f>IF(E3445="y",1,IF(E3445="S",1,0))</f>
        <v>0</v>
      </c>
      <c r="G3445" s="663">
        <f>IF(E3445="S",1,0)</f>
        <v>0</v>
      </c>
      <c r="H3445" s="583"/>
      <c r="I3445" s="584"/>
      <c r="J3445" s="569"/>
      <c r="K3445" s="570"/>
      <c r="L3445" s="573"/>
      <c r="M3445" s="574"/>
      <c r="N3445" s="579">
        <f>L3445+J3445</f>
        <v>0</v>
      </c>
      <c r="O3445" s="580"/>
      <c r="P3445" s="569"/>
      <c r="Q3445" s="570"/>
      <c r="R3445" s="573"/>
      <c r="S3445" s="574"/>
      <c r="T3445" s="579">
        <f>R3445-P3445</f>
        <v>0</v>
      </c>
      <c r="U3445" s="580"/>
      <c r="V3445" s="583"/>
      <c r="W3445" s="584"/>
      <c r="X3445" s="569"/>
      <c r="Y3445" s="584"/>
      <c r="Z3445" s="569"/>
      <c r="AA3445" s="584"/>
      <c r="AB3445" s="569"/>
      <c r="AC3445" s="570"/>
      <c r="AD3445" s="573"/>
      <c r="AE3445" s="574"/>
      <c r="AF3445" s="557">
        <f>IF(AB3445=0,0,(AD3445/AB3445)*100)</f>
        <v>0</v>
      </c>
      <c r="AG3445" s="558"/>
      <c r="AH3445" s="569"/>
      <c r="AI3445" s="570"/>
      <c r="AJ3445" s="573"/>
      <c r="AK3445" s="574"/>
      <c r="AL3445" s="557">
        <f>IF(AH3445=0,0,(AJ3445/AH3445)*100)</f>
        <v>0</v>
      </c>
      <c r="AM3445" s="558"/>
      <c r="AN3445" s="569"/>
      <c r="AO3445" s="570"/>
      <c r="AP3445" s="573"/>
      <c r="AQ3445" s="574"/>
      <c r="AR3445" s="557">
        <f>IF(AN3445=0,0,(AP3445/AN3445)*100)</f>
        <v>0</v>
      </c>
      <c r="AS3445" s="558"/>
      <c r="AT3445" s="561">
        <f>AB3445+AH3445+AN3445</f>
        <v>0</v>
      </c>
      <c r="AU3445" s="562"/>
      <c r="AV3445" s="565">
        <f>AD3445+AJ3445+AP3445</f>
        <v>0</v>
      </c>
      <c r="AW3445" s="566"/>
      <c r="AX3445" s="557">
        <f>IF(AT3445=0,0,(AV3445/AT3445)*100)</f>
        <v>0</v>
      </c>
      <c r="AY3445" s="558"/>
      <c r="AZ3445" s="569"/>
      <c r="BA3445" s="570"/>
      <c r="BB3445" s="573"/>
      <c r="BC3445" s="574"/>
      <c r="BD3445" s="557">
        <f>IF(AZ3445=0,0,(BB3445/AZ3445)*100)</f>
        <v>0</v>
      </c>
      <c r="BE3445" s="558"/>
      <c r="BF3445" s="561">
        <f>AT3445+AZ3445</f>
        <v>0</v>
      </c>
      <c r="BG3445" s="562"/>
      <c r="BH3445" s="565">
        <f>AV3445+BB3445</f>
        <v>0</v>
      </c>
      <c r="BI3445" s="566"/>
      <c r="BJ3445" s="557">
        <f>IF(BF3445=0,0,(BH3445/BF3445)*100)</f>
        <v>0</v>
      </c>
      <c r="BK3445" s="558"/>
      <c r="BL3445" s="602">
        <f>(AD3445*2)+(AJ3445*2)+(AP3445*3)+BB3445</f>
        <v>0</v>
      </c>
      <c r="BM3445" s="603"/>
      <c r="BN3445" s="604"/>
      <c r="BO3445" s="587">
        <f t="shared" ref="BO3445" si="2998">IF(BQ3445=0,0,50*BP3445/BQ3445)</f>
        <v>0</v>
      </c>
      <c r="BP3445" s="555">
        <f>(BL3445*BS$11)+(N3445*BS$12)+(X3445*BS$13)+(R3445*BS$14)+(V3445*BS$15)+(Z3445*BS$16)</f>
        <v>0</v>
      </c>
      <c r="BQ3445" s="555">
        <f>((AZ3445-BB3445)*BS$18)+((AT3445-AV3445)*BS$17)+(H3445*BS$19)+(P3445*BS$20)</f>
        <v>0</v>
      </c>
      <c r="BR3445" s="65"/>
      <c r="BS3445" s="65"/>
      <c r="BT3445" s="268"/>
    </row>
    <row r="3446" spans="1:72" ht="21.75" hidden="1" customHeight="1" x14ac:dyDescent="0.25">
      <c r="A3446" s="268"/>
      <c r="B3446" s="679"/>
      <c r="C3446" s="690" t="str">
        <f>IF(ROSTER!D$20="","",ROSTER!D$20)</f>
        <v/>
      </c>
      <c r="D3446" s="691"/>
      <c r="E3446" s="668"/>
      <c r="F3446" s="681"/>
      <c r="G3446" s="664"/>
      <c r="H3446" s="585"/>
      <c r="I3446" s="586"/>
      <c r="J3446" s="571"/>
      <c r="K3446" s="572"/>
      <c r="L3446" s="575"/>
      <c r="M3446" s="576"/>
      <c r="N3446" s="581" t="s">
        <v>16</v>
      </c>
      <c r="O3446" s="582"/>
      <c r="P3446" s="571"/>
      <c r="Q3446" s="572"/>
      <c r="R3446" s="575"/>
      <c r="S3446" s="576"/>
      <c r="T3446" s="581" t="s">
        <v>16</v>
      </c>
      <c r="U3446" s="582"/>
      <c r="V3446" s="585"/>
      <c r="W3446" s="586"/>
      <c r="X3446" s="571"/>
      <c r="Y3446" s="586"/>
      <c r="Z3446" s="571"/>
      <c r="AA3446" s="586"/>
      <c r="AB3446" s="571"/>
      <c r="AC3446" s="572"/>
      <c r="AD3446" s="575"/>
      <c r="AE3446" s="576"/>
      <c r="AF3446" s="577"/>
      <c r="AG3446" s="578"/>
      <c r="AH3446" s="571"/>
      <c r="AI3446" s="572"/>
      <c r="AJ3446" s="575"/>
      <c r="AK3446" s="576"/>
      <c r="AL3446" s="577"/>
      <c r="AM3446" s="578"/>
      <c r="AN3446" s="571"/>
      <c r="AO3446" s="572"/>
      <c r="AP3446" s="575"/>
      <c r="AQ3446" s="576"/>
      <c r="AR3446" s="577"/>
      <c r="AS3446" s="578"/>
      <c r="AT3446" s="627"/>
      <c r="AU3446" s="628"/>
      <c r="AV3446" s="629"/>
      <c r="AW3446" s="630"/>
      <c r="AX3446" s="577"/>
      <c r="AY3446" s="578"/>
      <c r="AZ3446" s="571"/>
      <c r="BA3446" s="572"/>
      <c r="BB3446" s="575"/>
      <c r="BC3446" s="576"/>
      <c r="BD3446" s="577"/>
      <c r="BE3446" s="578"/>
      <c r="BF3446" s="627"/>
      <c r="BG3446" s="628"/>
      <c r="BH3446" s="629"/>
      <c r="BI3446" s="630"/>
      <c r="BJ3446" s="577"/>
      <c r="BK3446" s="578"/>
      <c r="BL3446" s="605"/>
      <c r="BM3446" s="606"/>
      <c r="BN3446" s="607"/>
      <c r="BO3446" s="588"/>
      <c r="BP3446" s="556"/>
      <c r="BQ3446" s="556"/>
      <c r="BR3446" s="65"/>
      <c r="BS3446" s="65"/>
      <c r="BT3446" s="268"/>
    </row>
    <row r="3447" spans="1:72" ht="21.75" hidden="1" customHeight="1" x14ac:dyDescent="0.25">
      <c r="A3447" s="268"/>
      <c r="B3447" s="678" t="str">
        <f>IF(ROSTER!B$22="","",ROSTER!B$22)</f>
        <v/>
      </c>
      <c r="C3447" s="669" t="str">
        <f>IF(ROSTER!C$22="","",ROSTER!C$22)</f>
        <v/>
      </c>
      <c r="D3447" s="670"/>
      <c r="E3447" s="667"/>
      <c r="F3447" s="680">
        <f>IF(E3447="y",1,IF(E3447="S",1,0))</f>
        <v>0</v>
      </c>
      <c r="G3447" s="663">
        <f>IF(E3447="S",1,0)</f>
        <v>0</v>
      </c>
      <c r="H3447" s="583"/>
      <c r="I3447" s="584"/>
      <c r="J3447" s="569"/>
      <c r="K3447" s="570"/>
      <c r="L3447" s="573"/>
      <c r="M3447" s="574"/>
      <c r="N3447" s="579">
        <f>L3447+J3447</f>
        <v>0</v>
      </c>
      <c r="O3447" s="580"/>
      <c r="P3447" s="569"/>
      <c r="Q3447" s="570"/>
      <c r="R3447" s="573"/>
      <c r="S3447" s="574"/>
      <c r="T3447" s="579">
        <f>R3447-P3447</f>
        <v>0</v>
      </c>
      <c r="U3447" s="580"/>
      <c r="V3447" s="583"/>
      <c r="W3447" s="584"/>
      <c r="X3447" s="569"/>
      <c r="Y3447" s="584"/>
      <c r="Z3447" s="569"/>
      <c r="AA3447" s="584"/>
      <c r="AB3447" s="569"/>
      <c r="AC3447" s="570"/>
      <c r="AD3447" s="573"/>
      <c r="AE3447" s="574"/>
      <c r="AF3447" s="557">
        <f>IF(AB3447=0,0,(AD3447/AB3447)*100)</f>
        <v>0</v>
      </c>
      <c r="AG3447" s="558"/>
      <c r="AH3447" s="569"/>
      <c r="AI3447" s="570"/>
      <c r="AJ3447" s="573"/>
      <c r="AK3447" s="574"/>
      <c r="AL3447" s="557">
        <f>IF(AH3447=0,0,(AJ3447/AH3447)*100)</f>
        <v>0</v>
      </c>
      <c r="AM3447" s="558"/>
      <c r="AN3447" s="569"/>
      <c r="AO3447" s="570"/>
      <c r="AP3447" s="573"/>
      <c r="AQ3447" s="574"/>
      <c r="AR3447" s="557">
        <f>IF(AN3447=0,0,(AP3447/AN3447)*100)</f>
        <v>0</v>
      </c>
      <c r="AS3447" s="558"/>
      <c r="AT3447" s="561">
        <f>AB3447+AH3447+AN3447</f>
        <v>0</v>
      </c>
      <c r="AU3447" s="562"/>
      <c r="AV3447" s="565">
        <f>AD3447+AJ3447+AP3447</f>
        <v>0</v>
      </c>
      <c r="AW3447" s="566"/>
      <c r="AX3447" s="557">
        <f>IF(AT3447=0,0,(AV3447/AT3447)*100)</f>
        <v>0</v>
      </c>
      <c r="AY3447" s="558"/>
      <c r="AZ3447" s="569"/>
      <c r="BA3447" s="570"/>
      <c r="BB3447" s="573"/>
      <c r="BC3447" s="574"/>
      <c r="BD3447" s="557">
        <f>IF(AZ3447=0,0,(BB3447/AZ3447)*100)</f>
        <v>0</v>
      </c>
      <c r="BE3447" s="558"/>
      <c r="BF3447" s="561">
        <f>AT3447+AZ3447</f>
        <v>0</v>
      </c>
      <c r="BG3447" s="562"/>
      <c r="BH3447" s="565">
        <f>AV3447+BB3447</f>
        <v>0</v>
      </c>
      <c r="BI3447" s="566"/>
      <c r="BJ3447" s="557">
        <f>IF(BF3447=0,0,(BH3447/BF3447)*100)</f>
        <v>0</v>
      </c>
      <c r="BK3447" s="558"/>
      <c r="BL3447" s="602">
        <f>(AD3447*2)+(AJ3447*2)+(AP3447*3)+BB3447</f>
        <v>0</v>
      </c>
      <c r="BM3447" s="603"/>
      <c r="BN3447" s="604"/>
      <c r="BO3447" s="587">
        <f t="shared" ref="BO3447" si="2999">IF(BQ3447=0,0,50*BP3447/BQ3447)</f>
        <v>0</v>
      </c>
      <c r="BP3447" s="555">
        <f>(BL3447*BS$11)+(N3447*BS$12)+(X3447*BS$13)+(R3447*BS$14)+(V3447*BS$15)+(Z3447*BS$16)</f>
        <v>0</v>
      </c>
      <c r="BQ3447" s="555">
        <f>((AZ3447-BB3447)*BS$18)+((AT3447-AV3447)*BS$17)+(H3447*BS$19)+(P3447*BS$20)</f>
        <v>0</v>
      </c>
      <c r="BR3447" s="65"/>
      <c r="BS3447" s="65"/>
      <c r="BT3447" s="268"/>
    </row>
    <row r="3448" spans="1:72" ht="21.75" hidden="1" customHeight="1" x14ac:dyDescent="0.25">
      <c r="A3448" s="268"/>
      <c r="B3448" s="679"/>
      <c r="C3448" s="690" t="str">
        <f>IF(ROSTER!D$22="","",ROSTER!D$22)</f>
        <v/>
      </c>
      <c r="D3448" s="691"/>
      <c r="E3448" s="668"/>
      <c r="F3448" s="681"/>
      <c r="G3448" s="664"/>
      <c r="H3448" s="585"/>
      <c r="I3448" s="586"/>
      <c r="J3448" s="571"/>
      <c r="K3448" s="572"/>
      <c r="L3448" s="575"/>
      <c r="M3448" s="576"/>
      <c r="N3448" s="581" t="s">
        <v>16</v>
      </c>
      <c r="O3448" s="582"/>
      <c r="P3448" s="571"/>
      <c r="Q3448" s="572"/>
      <c r="R3448" s="575"/>
      <c r="S3448" s="576"/>
      <c r="T3448" s="581" t="s">
        <v>16</v>
      </c>
      <c r="U3448" s="582"/>
      <c r="V3448" s="585"/>
      <c r="W3448" s="586"/>
      <c r="X3448" s="571"/>
      <c r="Y3448" s="586"/>
      <c r="Z3448" s="571"/>
      <c r="AA3448" s="586"/>
      <c r="AB3448" s="571"/>
      <c r="AC3448" s="572"/>
      <c r="AD3448" s="575"/>
      <c r="AE3448" s="576"/>
      <c r="AF3448" s="577"/>
      <c r="AG3448" s="578"/>
      <c r="AH3448" s="571"/>
      <c r="AI3448" s="572"/>
      <c r="AJ3448" s="575"/>
      <c r="AK3448" s="576"/>
      <c r="AL3448" s="577"/>
      <c r="AM3448" s="578"/>
      <c r="AN3448" s="571"/>
      <c r="AO3448" s="572"/>
      <c r="AP3448" s="575"/>
      <c r="AQ3448" s="576"/>
      <c r="AR3448" s="577"/>
      <c r="AS3448" s="578"/>
      <c r="AT3448" s="627"/>
      <c r="AU3448" s="628"/>
      <c r="AV3448" s="629"/>
      <c r="AW3448" s="630"/>
      <c r="AX3448" s="577"/>
      <c r="AY3448" s="578"/>
      <c r="AZ3448" s="571"/>
      <c r="BA3448" s="572"/>
      <c r="BB3448" s="575"/>
      <c r="BC3448" s="576"/>
      <c r="BD3448" s="577"/>
      <c r="BE3448" s="578"/>
      <c r="BF3448" s="627"/>
      <c r="BG3448" s="628"/>
      <c r="BH3448" s="629"/>
      <c r="BI3448" s="630"/>
      <c r="BJ3448" s="577"/>
      <c r="BK3448" s="578"/>
      <c r="BL3448" s="605"/>
      <c r="BM3448" s="606"/>
      <c r="BN3448" s="607"/>
      <c r="BO3448" s="588"/>
      <c r="BP3448" s="556"/>
      <c r="BQ3448" s="556"/>
      <c r="BR3448" s="65"/>
      <c r="BS3448" s="65"/>
      <c r="BT3448" s="268"/>
    </row>
    <row r="3449" spans="1:72" ht="21.75" hidden="1" customHeight="1" x14ac:dyDescent="0.25">
      <c r="A3449" s="268"/>
      <c r="B3449" s="678" t="str">
        <f>IF(ROSTER!B$24="","",ROSTER!B$24)</f>
        <v/>
      </c>
      <c r="C3449" s="669" t="str">
        <f>IF(ROSTER!C$24="","",ROSTER!C$24)</f>
        <v/>
      </c>
      <c r="D3449" s="670"/>
      <c r="E3449" s="667"/>
      <c r="F3449" s="680">
        <f>IF(E3449="y",1,IF(E3449="S",1,0))</f>
        <v>0</v>
      </c>
      <c r="G3449" s="663">
        <f>IF(E3449="S",1,0)</f>
        <v>0</v>
      </c>
      <c r="H3449" s="583"/>
      <c r="I3449" s="584"/>
      <c r="J3449" s="569"/>
      <c r="K3449" s="570"/>
      <c r="L3449" s="573"/>
      <c r="M3449" s="574"/>
      <c r="N3449" s="579">
        <f>L3449+J3449</f>
        <v>0</v>
      </c>
      <c r="O3449" s="580"/>
      <c r="P3449" s="569"/>
      <c r="Q3449" s="570"/>
      <c r="R3449" s="573"/>
      <c r="S3449" s="574"/>
      <c r="T3449" s="579">
        <f>R3449-P3449</f>
        <v>0</v>
      </c>
      <c r="U3449" s="580"/>
      <c r="V3449" s="583"/>
      <c r="W3449" s="584"/>
      <c r="X3449" s="569"/>
      <c r="Y3449" s="584"/>
      <c r="Z3449" s="569"/>
      <c r="AA3449" s="584"/>
      <c r="AB3449" s="569"/>
      <c r="AC3449" s="570"/>
      <c r="AD3449" s="573"/>
      <c r="AE3449" s="574"/>
      <c r="AF3449" s="557">
        <f>IF(AB3449=0,0,(AD3449/AB3449)*100)</f>
        <v>0</v>
      </c>
      <c r="AG3449" s="558"/>
      <c r="AH3449" s="569"/>
      <c r="AI3449" s="570"/>
      <c r="AJ3449" s="573"/>
      <c r="AK3449" s="574"/>
      <c r="AL3449" s="557">
        <f>IF(AH3449=0,0,(AJ3449/AH3449)*100)</f>
        <v>0</v>
      </c>
      <c r="AM3449" s="558"/>
      <c r="AN3449" s="569"/>
      <c r="AO3449" s="570"/>
      <c r="AP3449" s="573"/>
      <c r="AQ3449" s="574"/>
      <c r="AR3449" s="557">
        <f>IF(AN3449=0,0,(AP3449/AN3449)*100)</f>
        <v>0</v>
      </c>
      <c r="AS3449" s="558"/>
      <c r="AT3449" s="561">
        <f>AB3449+AH3449+AN3449</f>
        <v>0</v>
      </c>
      <c r="AU3449" s="562"/>
      <c r="AV3449" s="565">
        <f>AD3449+AJ3449+AP3449</f>
        <v>0</v>
      </c>
      <c r="AW3449" s="566"/>
      <c r="AX3449" s="557">
        <f>IF(AT3449=0,0,(AV3449/AT3449)*100)</f>
        <v>0</v>
      </c>
      <c r="AY3449" s="558"/>
      <c r="AZ3449" s="569"/>
      <c r="BA3449" s="570"/>
      <c r="BB3449" s="573"/>
      <c r="BC3449" s="574"/>
      <c r="BD3449" s="557">
        <f>IF(AZ3449=0,0,(BB3449/AZ3449)*100)</f>
        <v>0</v>
      </c>
      <c r="BE3449" s="558"/>
      <c r="BF3449" s="561">
        <f>AT3449+AZ3449</f>
        <v>0</v>
      </c>
      <c r="BG3449" s="562"/>
      <c r="BH3449" s="565">
        <f>AV3449+BB3449</f>
        <v>0</v>
      </c>
      <c r="BI3449" s="566"/>
      <c r="BJ3449" s="557">
        <f>IF(BF3449=0,0,(BH3449/BF3449)*100)</f>
        <v>0</v>
      </c>
      <c r="BK3449" s="558"/>
      <c r="BL3449" s="602">
        <f>(AD3449*2)+(AJ3449*2)+(AP3449*3)+BB3449</f>
        <v>0</v>
      </c>
      <c r="BM3449" s="603"/>
      <c r="BN3449" s="604"/>
      <c r="BO3449" s="587">
        <f t="shared" ref="BO3449" si="3000">IF(BQ3449=0,0,50*BP3449/BQ3449)</f>
        <v>0</v>
      </c>
      <c r="BP3449" s="555">
        <f>(BL3449*BS$11)+(N3449*BS$12)+(X3449*BS$13)+(R3449*BS$14)+(V3449*BS$15)+(Z3449*BS$16)</f>
        <v>0</v>
      </c>
      <c r="BQ3449" s="555">
        <f>((AZ3449-BB3449)*BS$18)+((AT3449-AV3449)*BS$17)+(H3449*BS$19)+(P3449*BS$20)</f>
        <v>0</v>
      </c>
      <c r="BR3449" s="65"/>
      <c r="BS3449" s="65"/>
      <c r="BT3449" s="268"/>
    </row>
    <row r="3450" spans="1:72" ht="21.75" hidden="1" customHeight="1" x14ac:dyDescent="0.25">
      <c r="A3450" s="268"/>
      <c r="B3450" s="679"/>
      <c r="C3450" s="690" t="str">
        <f>IF(ROSTER!D$24="","",ROSTER!D$24)</f>
        <v/>
      </c>
      <c r="D3450" s="691"/>
      <c r="E3450" s="668"/>
      <c r="F3450" s="681"/>
      <c r="G3450" s="664"/>
      <c r="H3450" s="585"/>
      <c r="I3450" s="586"/>
      <c r="J3450" s="571"/>
      <c r="K3450" s="572"/>
      <c r="L3450" s="575"/>
      <c r="M3450" s="576"/>
      <c r="N3450" s="581" t="s">
        <v>16</v>
      </c>
      <c r="O3450" s="582"/>
      <c r="P3450" s="571"/>
      <c r="Q3450" s="572"/>
      <c r="R3450" s="575"/>
      <c r="S3450" s="576"/>
      <c r="T3450" s="581" t="s">
        <v>16</v>
      </c>
      <c r="U3450" s="582"/>
      <c r="V3450" s="585"/>
      <c r="W3450" s="586"/>
      <c r="X3450" s="571"/>
      <c r="Y3450" s="586"/>
      <c r="Z3450" s="571"/>
      <c r="AA3450" s="586"/>
      <c r="AB3450" s="571"/>
      <c r="AC3450" s="572"/>
      <c r="AD3450" s="575"/>
      <c r="AE3450" s="576"/>
      <c r="AF3450" s="577"/>
      <c r="AG3450" s="578"/>
      <c r="AH3450" s="571"/>
      <c r="AI3450" s="572"/>
      <c r="AJ3450" s="575"/>
      <c r="AK3450" s="576"/>
      <c r="AL3450" s="577"/>
      <c r="AM3450" s="578"/>
      <c r="AN3450" s="571"/>
      <c r="AO3450" s="572"/>
      <c r="AP3450" s="575"/>
      <c r="AQ3450" s="576"/>
      <c r="AR3450" s="577"/>
      <c r="AS3450" s="578"/>
      <c r="AT3450" s="627"/>
      <c r="AU3450" s="628"/>
      <c r="AV3450" s="629"/>
      <c r="AW3450" s="630"/>
      <c r="AX3450" s="577"/>
      <c r="AY3450" s="578"/>
      <c r="AZ3450" s="571"/>
      <c r="BA3450" s="572"/>
      <c r="BB3450" s="575"/>
      <c r="BC3450" s="576"/>
      <c r="BD3450" s="577"/>
      <c r="BE3450" s="578"/>
      <c r="BF3450" s="627"/>
      <c r="BG3450" s="628"/>
      <c r="BH3450" s="629"/>
      <c r="BI3450" s="630"/>
      <c r="BJ3450" s="577"/>
      <c r="BK3450" s="578"/>
      <c r="BL3450" s="605"/>
      <c r="BM3450" s="606"/>
      <c r="BN3450" s="607"/>
      <c r="BO3450" s="588"/>
      <c r="BP3450" s="556"/>
      <c r="BQ3450" s="556"/>
      <c r="BR3450" s="65"/>
      <c r="BS3450" s="65"/>
      <c r="BT3450" s="268"/>
    </row>
    <row r="3451" spans="1:72" ht="21.75" hidden="1" customHeight="1" x14ac:dyDescent="0.25">
      <c r="A3451" s="268"/>
      <c r="B3451" s="678" t="str">
        <f>IF(ROSTER!B$26="","",ROSTER!B$26)</f>
        <v/>
      </c>
      <c r="C3451" s="669" t="str">
        <f>IF(ROSTER!C$26="","",ROSTER!C$26)</f>
        <v/>
      </c>
      <c r="D3451" s="670"/>
      <c r="E3451" s="667"/>
      <c r="F3451" s="680">
        <f>IF(E3451="y",1,IF(E3451="S",1,0))</f>
        <v>0</v>
      </c>
      <c r="G3451" s="663">
        <f>IF(E3451="S",1,0)</f>
        <v>0</v>
      </c>
      <c r="H3451" s="583"/>
      <c r="I3451" s="584"/>
      <c r="J3451" s="569"/>
      <c r="K3451" s="570"/>
      <c r="L3451" s="573"/>
      <c r="M3451" s="574"/>
      <c r="N3451" s="579">
        <f>L3451+J3451</f>
        <v>0</v>
      </c>
      <c r="O3451" s="580"/>
      <c r="P3451" s="569"/>
      <c r="Q3451" s="570"/>
      <c r="R3451" s="573"/>
      <c r="S3451" s="574"/>
      <c r="T3451" s="579">
        <f>R3451-P3451</f>
        <v>0</v>
      </c>
      <c r="U3451" s="580"/>
      <c r="V3451" s="583"/>
      <c r="W3451" s="584"/>
      <c r="X3451" s="569"/>
      <c r="Y3451" s="584"/>
      <c r="Z3451" s="569"/>
      <c r="AA3451" s="584"/>
      <c r="AB3451" s="569"/>
      <c r="AC3451" s="570"/>
      <c r="AD3451" s="573"/>
      <c r="AE3451" s="574"/>
      <c r="AF3451" s="557">
        <f>IF(AB3451=0,0,(AD3451/AB3451)*100)</f>
        <v>0</v>
      </c>
      <c r="AG3451" s="558"/>
      <c r="AH3451" s="569"/>
      <c r="AI3451" s="570"/>
      <c r="AJ3451" s="573"/>
      <c r="AK3451" s="574"/>
      <c r="AL3451" s="557">
        <f>IF(AH3451=0,0,(AJ3451/AH3451)*100)</f>
        <v>0</v>
      </c>
      <c r="AM3451" s="558"/>
      <c r="AN3451" s="569"/>
      <c r="AO3451" s="570"/>
      <c r="AP3451" s="573"/>
      <c r="AQ3451" s="574"/>
      <c r="AR3451" s="557">
        <f>IF(AN3451=0,0,(AP3451/AN3451)*100)</f>
        <v>0</v>
      </c>
      <c r="AS3451" s="558"/>
      <c r="AT3451" s="561">
        <f>AB3451+AH3451+AN3451</f>
        <v>0</v>
      </c>
      <c r="AU3451" s="562"/>
      <c r="AV3451" s="565">
        <f>AD3451+AJ3451+AP3451</f>
        <v>0</v>
      </c>
      <c r="AW3451" s="566"/>
      <c r="AX3451" s="557">
        <f>IF(AT3451=0,0,(AV3451/AT3451)*100)</f>
        <v>0</v>
      </c>
      <c r="AY3451" s="558"/>
      <c r="AZ3451" s="569"/>
      <c r="BA3451" s="570"/>
      <c r="BB3451" s="573"/>
      <c r="BC3451" s="574"/>
      <c r="BD3451" s="557">
        <f>IF(AZ3451=0,0,(BB3451/AZ3451)*100)</f>
        <v>0</v>
      </c>
      <c r="BE3451" s="558"/>
      <c r="BF3451" s="561">
        <f>AT3451+AZ3451</f>
        <v>0</v>
      </c>
      <c r="BG3451" s="562"/>
      <c r="BH3451" s="565">
        <f>AV3451+BB3451</f>
        <v>0</v>
      </c>
      <c r="BI3451" s="566"/>
      <c r="BJ3451" s="557">
        <f>IF(BF3451=0,0,(BH3451/BF3451)*100)</f>
        <v>0</v>
      </c>
      <c r="BK3451" s="558"/>
      <c r="BL3451" s="602">
        <f>(AD3451*2)+(AJ3451*2)+(AP3451*3)+BB3451</f>
        <v>0</v>
      </c>
      <c r="BM3451" s="603"/>
      <c r="BN3451" s="604"/>
      <c r="BO3451" s="587">
        <f t="shared" ref="BO3451" si="3001">IF(BQ3451=0,0,50*BP3451/BQ3451)</f>
        <v>0</v>
      </c>
      <c r="BP3451" s="555">
        <f>(BL3451*BS$11)+(N3451*BS$12)+(X3451*BS$13)+(R3451*BS$14)+(V3451*BS$15)+(Z3451*BS$16)</f>
        <v>0</v>
      </c>
      <c r="BQ3451" s="555">
        <f>((AZ3451-BB3451)*BS$18)+((AT3451-AV3451)*BS$17)+(H3451*BS$19)+(P3451*BS$20)</f>
        <v>0</v>
      </c>
      <c r="BR3451" s="65"/>
      <c r="BS3451" s="65"/>
      <c r="BT3451" s="268"/>
    </row>
    <row r="3452" spans="1:72" ht="21.75" hidden="1" customHeight="1" x14ac:dyDescent="0.25">
      <c r="A3452" s="268"/>
      <c r="B3452" s="679"/>
      <c r="C3452" s="690" t="str">
        <f>IF(ROSTER!D$26="","",ROSTER!D$26)</f>
        <v/>
      </c>
      <c r="D3452" s="691"/>
      <c r="E3452" s="668"/>
      <c r="F3452" s="681"/>
      <c r="G3452" s="664"/>
      <c r="H3452" s="585"/>
      <c r="I3452" s="586"/>
      <c r="J3452" s="571"/>
      <c r="K3452" s="572"/>
      <c r="L3452" s="575"/>
      <c r="M3452" s="576"/>
      <c r="N3452" s="581" t="s">
        <v>16</v>
      </c>
      <c r="O3452" s="582"/>
      <c r="P3452" s="571"/>
      <c r="Q3452" s="572"/>
      <c r="R3452" s="575"/>
      <c r="S3452" s="576"/>
      <c r="T3452" s="581" t="s">
        <v>16</v>
      </c>
      <c r="U3452" s="582"/>
      <c r="V3452" s="585"/>
      <c r="W3452" s="586"/>
      <c r="X3452" s="571"/>
      <c r="Y3452" s="586"/>
      <c r="Z3452" s="571"/>
      <c r="AA3452" s="586"/>
      <c r="AB3452" s="571"/>
      <c r="AC3452" s="572"/>
      <c r="AD3452" s="575"/>
      <c r="AE3452" s="576"/>
      <c r="AF3452" s="577"/>
      <c r="AG3452" s="578"/>
      <c r="AH3452" s="571"/>
      <c r="AI3452" s="572"/>
      <c r="AJ3452" s="575"/>
      <c r="AK3452" s="576"/>
      <c r="AL3452" s="577"/>
      <c r="AM3452" s="578"/>
      <c r="AN3452" s="571"/>
      <c r="AO3452" s="572"/>
      <c r="AP3452" s="575"/>
      <c r="AQ3452" s="576"/>
      <c r="AR3452" s="577"/>
      <c r="AS3452" s="578"/>
      <c r="AT3452" s="627"/>
      <c r="AU3452" s="628"/>
      <c r="AV3452" s="629"/>
      <c r="AW3452" s="630"/>
      <c r="AX3452" s="577"/>
      <c r="AY3452" s="578"/>
      <c r="AZ3452" s="571"/>
      <c r="BA3452" s="572"/>
      <c r="BB3452" s="575"/>
      <c r="BC3452" s="576"/>
      <c r="BD3452" s="577"/>
      <c r="BE3452" s="578"/>
      <c r="BF3452" s="627"/>
      <c r="BG3452" s="628"/>
      <c r="BH3452" s="629"/>
      <c r="BI3452" s="630"/>
      <c r="BJ3452" s="577"/>
      <c r="BK3452" s="578"/>
      <c r="BL3452" s="605"/>
      <c r="BM3452" s="606"/>
      <c r="BN3452" s="607"/>
      <c r="BO3452" s="588"/>
      <c r="BP3452" s="556"/>
      <c r="BQ3452" s="556"/>
      <c r="BR3452" s="65"/>
      <c r="BS3452" s="65"/>
      <c r="BT3452" s="268"/>
    </row>
    <row r="3453" spans="1:72" ht="21.75" hidden="1" customHeight="1" x14ac:dyDescent="0.25">
      <c r="A3453" s="268"/>
      <c r="B3453" s="678" t="str">
        <f>IF(ROSTER!B$28="","",ROSTER!B$28)</f>
        <v/>
      </c>
      <c r="C3453" s="669" t="str">
        <f>IF(ROSTER!C$28="","",ROSTER!C$28)</f>
        <v/>
      </c>
      <c r="D3453" s="670"/>
      <c r="E3453" s="667"/>
      <c r="F3453" s="680">
        <f>IF(E3453="y",1,IF(E3453="S",1,0))</f>
        <v>0</v>
      </c>
      <c r="G3453" s="663">
        <f>IF(E3453="S",1,0)</f>
        <v>0</v>
      </c>
      <c r="H3453" s="583"/>
      <c r="I3453" s="584"/>
      <c r="J3453" s="569"/>
      <c r="K3453" s="570"/>
      <c r="L3453" s="573"/>
      <c r="M3453" s="574"/>
      <c r="N3453" s="579">
        <f>L3453+J3453</f>
        <v>0</v>
      </c>
      <c r="O3453" s="580"/>
      <c r="P3453" s="569"/>
      <c r="Q3453" s="570"/>
      <c r="R3453" s="573"/>
      <c r="S3453" s="574"/>
      <c r="T3453" s="579">
        <f>R3453-P3453</f>
        <v>0</v>
      </c>
      <c r="U3453" s="580"/>
      <c r="V3453" s="583"/>
      <c r="W3453" s="584"/>
      <c r="X3453" s="569"/>
      <c r="Y3453" s="584"/>
      <c r="Z3453" s="569"/>
      <c r="AA3453" s="584"/>
      <c r="AB3453" s="569"/>
      <c r="AC3453" s="570"/>
      <c r="AD3453" s="573"/>
      <c r="AE3453" s="574"/>
      <c r="AF3453" s="557">
        <f>IF(AB3453=0,0,(AD3453/AB3453)*100)</f>
        <v>0</v>
      </c>
      <c r="AG3453" s="558"/>
      <c r="AH3453" s="569"/>
      <c r="AI3453" s="570"/>
      <c r="AJ3453" s="573"/>
      <c r="AK3453" s="574"/>
      <c r="AL3453" s="557">
        <f>IF(AH3453=0,0,(AJ3453/AH3453)*100)</f>
        <v>0</v>
      </c>
      <c r="AM3453" s="558"/>
      <c r="AN3453" s="569"/>
      <c r="AO3453" s="570"/>
      <c r="AP3453" s="573"/>
      <c r="AQ3453" s="574"/>
      <c r="AR3453" s="557">
        <f>IF(AN3453=0,0,(AP3453/AN3453)*100)</f>
        <v>0</v>
      </c>
      <c r="AS3453" s="558"/>
      <c r="AT3453" s="561">
        <f>AB3453+AH3453+AN3453</f>
        <v>0</v>
      </c>
      <c r="AU3453" s="562"/>
      <c r="AV3453" s="565">
        <f>AD3453+AJ3453+AP3453</f>
        <v>0</v>
      </c>
      <c r="AW3453" s="566"/>
      <c r="AX3453" s="557">
        <f>IF(AT3453=0,0,(AV3453/AT3453)*100)</f>
        <v>0</v>
      </c>
      <c r="AY3453" s="558"/>
      <c r="AZ3453" s="569"/>
      <c r="BA3453" s="570"/>
      <c r="BB3453" s="573"/>
      <c r="BC3453" s="574"/>
      <c r="BD3453" s="557">
        <f>IF(AZ3453=0,0,(BB3453/AZ3453)*100)</f>
        <v>0</v>
      </c>
      <c r="BE3453" s="558"/>
      <c r="BF3453" s="561">
        <f>AT3453+AZ3453</f>
        <v>0</v>
      </c>
      <c r="BG3453" s="562"/>
      <c r="BH3453" s="565">
        <f>AV3453+BB3453</f>
        <v>0</v>
      </c>
      <c r="BI3453" s="566"/>
      <c r="BJ3453" s="557">
        <f>IF(BF3453=0,0,(BH3453/BF3453)*100)</f>
        <v>0</v>
      </c>
      <c r="BK3453" s="558"/>
      <c r="BL3453" s="602">
        <f>(AD3453*2)+(AJ3453*2)+(AP3453*3)+BB3453</f>
        <v>0</v>
      </c>
      <c r="BM3453" s="603"/>
      <c r="BN3453" s="604"/>
      <c r="BO3453" s="587">
        <f t="shared" ref="BO3453" si="3002">IF(BQ3453=0,0,50*BP3453/BQ3453)</f>
        <v>0</v>
      </c>
      <c r="BP3453" s="555">
        <f>(BL3453*BS$11)+(N3453*BS$12)+(X3453*BS$13)+(R3453*BS$14)+(V3453*BS$15)+(Z3453*BS$16)</f>
        <v>0</v>
      </c>
      <c r="BQ3453" s="555">
        <f>((AZ3453-BB3453)*BS$18)+((AT3453-AV3453)*BS$17)+(H3453*BS$19)+(P3453*BS$20)</f>
        <v>0</v>
      </c>
      <c r="BR3453" s="65"/>
      <c r="BS3453" s="65"/>
      <c r="BT3453" s="268"/>
    </row>
    <row r="3454" spans="1:72" ht="21.75" hidden="1" customHeight="1" x14ac:dyDescent="0.25">
      <c r="A3454" s="268"/>
      <c r="B3454" s="679"/>
      <c r="C3454" s="690" t="str">
        <f>IF(ROSTER!D$28="","",ROSTER!D$28)</f>
        <v/>
      </c>
      <c r="D3454" s="691"/>
      <c r="E3454" s="668"/>
      <c r="F3454" s="681"/>
      <c r="G3454" s="664"/>
      <c r="H3454" s="585"/>
      <c r="I3454" s="586"/>
      <c r="J3454" s="571"/>
      <c r="K3454" s="572"/>
      <c r="L3454" s="575"/>
      <c r="M3454" s="576"/>
      <c r="N3454" s="581" t="s">
        <v>16</v>
      </c>
      <c r="O3454" s="582"/>
      <c r="P3454" s="571"/>
      <c r="Q3454" s="572"/>
      <c r="R3454" s="575"/>
      <c r="S3454" s="576"/>
      <c r="T3454" s="581" t="s">
        <v>16</v>
      </c>
      <c r="U3454" s="582"/>
      <c r="V3454" s="585"/>
      <c r="W3454" s="586"/>
      <c r="X3454" s="571"/>
      <c r="Y3454" s="586"/>
      <c r="Z3454" s="571"/>
      <c r="AA3454" s="586"/>
      <c r="AB3454" s="571"/>
      <c r="AC3454" s="572"/>
      <c r="AD3454" s="575"/>
      <c r="AE3454" s="576"/>
      <c r="AF3454" s="577"/>
      <c r="AG3454" s="578"/>
      <c r="AH3454" s="571"/>
      <c r="AI3454" s="572"/>
      <c r="AJ3454" s="575"/>
      <c r="AK3454" s="576"/>
      <c r="AL3454" s="577"/>
      <c r="AM3454" s="578"/>
      <c r="AN3454" s="571"/>
      <c r="AO3454" s="572"/>
      <c r="AP3454" s="575"/>
      <c r="AQ3454" s="576"/>
      <c r="AR3454" s="577"/>
      <c r="AS3454" s="578"/>
      <c r="AT3454" s="627"/>
      <c r="AU3454" s="628"/>
      <c r="AV3454" s="629"/>
      <c r="AW3454" s="630"/>
      <c r="AX3454" s="577"/>
      <c r="AY3454" s="578"/>
      <c r="AZ3454" s="571"/>
      <c r="BA3454" s="572"/>
      <c r="BB3454" s="575"/>
      <c r="BC3454" s="576"/>
      <c r="BD3454" s="577"/>
      <c r="BE3454" s="578"/>
      <c r="BF3454" s="627"/>
      <c r="BG3454" s="628"/>
      <c r="BH3454" s="629"/>
      <c r="BI3454" s="630"/>
      <c r="BJ3454" s="577"/>
      <c r="BK3454" s="578"/>
      <c r="BL3454" s="605"/>
      <c r="BM3454" s="606"/>
      <c r="BN3454" s="607"/>
      <c r="BO3454" s="588"/>
      <c r="BP3454" s="556"/>
      <c r="BQ3454" s="556"/>
      <c r="BR3454" s="65"/>
      <c r="BS3454" s="65"/>
      <c r="BT3454" s="268"/>
    </row>
    <row r="3455" spans="1:72" ht="21.75" hidden="1" customHeight="1" x14ac:dyDescent="0.25">
      <c r="A3455" s="268"/>
      <c r="B3455" s="678" t="str">
        <f>IF(ROSTER!B$30="","",ROSTER!B$30)</f>
        <v/>
      </c>
      <c r="C3455" s="669" t="str">
        <f>IF(ROSTER!C$30="","",ROSTER!C$30)</f>
        <v/>
      </c>
      <c r="D3455" s="670"/>
      <c r="E3455" s="667"/>
      <c r="F3455" s="680">
        <f>IF(E3455="y",1,IF(E3455="S",1,0))</f>
        <v>0</v>
      </c>
      <c r="G3455" s="663">
        <f>IF(E3455="S",1,0)</f>
        <v>0</v>
      </c>
      <c r="H3455" s="583"/>
      <c r="I3455" s="584"/>
      <c r="J3455" s="569"/>
      <c r="K3455" s="570"/>
      <c r="L3455" s="573"/>
      <c r="M3455" s="574"/>
      <c r="N3455" s="579">
        <f>L3455+J3455</f>
        <v>0</v>
      </c>
      <c r="O3455" s="580"/>
      <c r="P3455" s="569"/>
      <c r="Q3455" s="570"/>
      <c r="R3455" s="573"/>
      <c r="S3455" s="574"/>
      <c r="T3455" s="579">
        <f>R3455-P3455</f>
        <v>0</v>
      </c>
      <c r="U3455" s="580"/>
      <c r="V3455" s="583"/>
      <c r="W3455" s="584"/>
      <c r="X3455" s="569"/>
      <c r="Y3455" s="584"/>
      <c r="Z3455" s="569"/>
      <c r="AA3455" s="584"/>
      <c r="AB3455" s="569"/>
      <c r="AC3455" s="570"/>
      <c r="AD3455" s="573"/>
      <c r="AE3455" s="574"/>
      <c r="AF3455" s="557">
        <f>IF(AB3455=0,0,(AD3455/AB3455)*100)</f>
        <v>0</v>
      </c>
      <c r="AG3455" s="558"/>
      <c r="AH3455" s="569"/>
      <c r="AI3455" s="570"/>
      <c r="AJ3455" s="573"/>
      <c r="AK3455" s="574"/>
      <c r="AL3455" s="557">
        <f>IF(AH3455=0,0,(AJ3455/AH3455)*100)</f>
        <v>0</v>
      </c>
      <c r="AM3455" s="558"/>
      <c r="AN3455" s="569"/>
      <c r="AO3455" s="570"/>
      <c r="AP3455" s="573"/>
      <c r="AQ3455" s="574"/>
      <c r="AR3455" s="557">
        <f>IF(AN3455=0,0,(AP3455/AN3455)*100)</f>
        <v>0</v>
      </c>
      <c r="AS3455" s="558"/>
      <c r="AT3455" s="561">
        <f>AB3455+AH3455+AN3455</f>
        <v>0</v>
      </c>
      <c r="AU3455" s="562"/>
      <c r="AV3455" s="565">
        <f>AD3455+AJ3455+AP3455</f>
        <v>0</v>
      </c>
      <c r="AW3455" s="566"/>
      <c r="AX3455" s="557">
        <f>IF(AT3455=0,0,(AV3455/AT3455)*100)</f>
        <v>0</v>
      </c>
      <c r="AY3455" s="558"/>
      <c r="AZ3455" s="569"/>
      <c r="BA3455" s="570"/>
      <c r="BB3455" s="573"/>
      <c r="BC3455" s="574"/>
      <c r="BD3455" s="557">
        <f>IF(AZ3455=0,0,(BB3455/AZ3455)*100)</f>
        <v>0</v>
      </c>
      <c r="BE3455" s="558"/>
      <c r="BF3455" s="561">
        <f>AT3455+AZ3455</f>
        <v>0</v>
      </c>
      <c r="BG3455" s="562"/>
      <c r="BH3455" s="565">
        <f>AV3455+BB3455</f>
        <v>0</v>
      </c>
      <c r="BI3455" s="566"/>
      <c r="BJ3455" s="557">
        <f>IF(BF3455=0,0,(BH3455/BF3455)*100)</f>
        <v>0</v>
      </c>
      <c r="BK3455" s="558"/>
      <c r="BL3455" s="602">
        <f>(AD3455*2)+(AJ3455*2)+(AP3455*3)+BB3455</f>
        <v>0</v>
      </c>
      <c r="BM3455" s="603"/>
      <c r="BN3455" s="604"/>
      <c r="BO3455" s="587">
        <f t="shared" ref="BO3455" si="3003">IF(BQ3455=0,0,50*BP3455/BQ3455)</f>
        <v>0</v>
      </c>
      <c r="BP3455" s="555">
        <f>(BL3455*BS$11)+(N3455*BS$12)+(X3455*BS$13)+(R3455*BS$14)+(V3455*BS$15)+(Z3455*BS$16)</f>
        <v>0</v>
      </c>
      <c r="BQ3455" s="555">
        <f>((AZ3455-BB3455)*BS$18)+((AT3455-AV3455)*BS$17)+(H3455*BS$19)+(P3455*BS$20)</f>
        <v>0</v>
      </c>
      <c r="BR3455" s="65"/>
      <c r="BS3455" s="65"/>
      <c r="BT3455" s="268"/>
    </row>
    <row r="3456" spans="1:72" ht="21.75" hidden="1" customHeight="1" x14ac:dyDescent="0.25">
      <c r="A3456" s="268"/>
      <c r="B3456" s="679"/>
      <c r="C3456" s="690" t="str">
        <f>IF(ROSTER!D$30="","",ROSTER!D$30)</f>
        <v/>
      </c>
      <c r="D3456" s="691"/>
      <c r="E3456" s="668"/>
      <c r="F3456" s="681"/>
      <c r="G3456" s="664"/>
      <c r="H3456" s="585"/>
      <c r="I3456" s="586"/>
      <c r="J3456" s="571"/>
      <c r="K3456" s="572"/>
      <c r="L3456" s="575"/>
      <c r="M3456" s="576"/>
      <c r="N3456" s="581" t="s">
        <v>16</v>
      </c>
      <c r="O3456" s="582"/>
      <c r="P3456" s="571"/>
      <c r="Q3456" s="572"/>
      <c r="R3456" s="575"/>
      <c r="S3456" s="576"/>
      <c r="T3456" s="581" t="s">
        <v>16</v>
      </c>
      <c r="U3456" s="582"/>
      <c r="V3456" s="585"/>
      <c r="W3456" s="586"/>
      <c r="X3456" s="571"/>
      <c r="Y3456" s="586"/>
      <c r="Z3456" s="571"/>
      <c r="AA3456" s="586"/>
      <c r="AB3456" s="571"/>
      <c r="AC3456" s="572"/>
      <c r="AD3456" s="575"/>
      <c r="AE3456" s="576"/>
      <c r="AF3456" s="577"/>
      <c r="AG3456" s="578"/>
      <c r="AH3456" s="571"/>
      <c r="AI3456" s="572"/>
      <c r="AJ3456" s="575"/>
      <c r="AK3456" s="576"/>
      <c r="AL3456" s="577"/>
      <c r="AM3456" s="578"/>
      <c r="AN3456" s="571"/>
      <c r="AO3456" s="572"/>
      <c r="AP3456" s="575"/>
      <c r="AQ3456" s="576"/>
      <c r="AR3456" s="577"/>
      <c r="AS3456" s="578"/>
      <c r="AT3456" s="627"/>
      <c r="AU3456" s="628"/>
      <c r="AV3456" s="629"/>
      <c r="AW3456" s="630"/>
      <c r="AX3456" s="577"/>
      <c r="AY3456" s="578"/>
      <c r="AZ3456" s="571"/>
      <c r="BA3456" s="572"/>
      <c r="BB3456" s="575"/>
      <c r="BC3456" s="576"/>
      <c r="BD3456" s="577"/>
      <c r="BE3456" s="578"/>
      <c r="BF3456" s="627"/>
      <c r="BG3456" s="628"/>
      <c r="BH3456" s="629"/>
      <c r="BI3456" s="630"/>
      <c r="BJ3456" s="577"/>
      <c r="BK3456" s="578"/>
      <c r="BL3456" s="605"/>
      <c r="BM3456" s="606"/>
      <c r="BN3456" s="607"/>
      <c r="BO3456" s="588"/>
      <c r="BP3456" s="556"/>
      <c r="BQ3456" s="556"/>
      <c r="BR3456" s="65"/>
      <c r="BS3456" s="65"/>
      <c r="BT3456" s="268"/>
    </row>
    <row r="3457" spans="1:72" ht="21.75" hidden="1" customHeight="1" x14ac:dyDescent="0.25">
      <c r="A3457" s="268"/>
      <c r="B3457" s="678" t="str">
        <f>IF(ROSTER!B$32="","",ROSTER!B$32)</f>
        <v/>
      </c>
      <c r="C3457" s="669" t="str">
        <f>IF(ROSTER!C$32="","",ROSTER!C$32)</f>
        <v/>
      </c>
      <c r="D3457" s="670"/>
      <c r="E3457" s="667"/>
      <c r="F3457" s="680">
        <f>IF(E3457="y",1,IF(E3457="S",1,0))</f>
        <v>0</v>
      </c>
      <c r="G3457" s="663">
        <f>IF(E3457="S",1,0)</f>
        <v>0</v>
      </c>
      <c r="H3457" s="583"/>
      <c r="I3457" s="584"/>
      <c r="J3457" s="569"/>
      <c r="K3457" s="570"/>
      <c r="L3457" s="573"/>
      <c r="M3457" s="574"/>
      <c r="N3457" s="579">
        <f>L3457+J3457</f>
        <v>0</v>
      </c>
      <c r="O3457" s="580"/>
      <c r="P3457" s="569"/>
      <c r="Q3457" s="570"/>
      <c r="R3457" s="573"/>
      <c r="S3457" s="574"/>
      <c r="T3457" s="579">
        <f>R3457-P3457</f>
        <v>0</v>
      </c>
      <c r="U3457" s="580"/>
      <c r="V3457" s="583"/>
      <c r="W3457" s="584"/>
      <c r="X3457" s="569"/>
      <c r="Y3457" s="584"/>
      <c r="Z3457" s="569"/>
      <c r="AA3457" s="584"/>
      <c r="AB3457" s="569"/>
      <c r="AC3457" s="570"/>
      <c r="AD3457" s="573"/>
      <c r="AE3457" s="574"/>
      <c r="AF3457" s="557">
        <f>IF(AB3457=0,0,(AD3457/AB3457)*100)</f>
        <v>0</v>
      </c>
      <c r="AG3457" s="558"/>
      <c r="AH3457" s="569"/>
      <c r="AI3457" s="570"/>
      <c r="AJ3457" s="573"/>
      <c r="AK3457" s="574"/>
      <c r="AL3457" s="557">
        <f>IF(AH3457=0,0,(AJ3457/AH3457)*100)</f>
        <v>0</v>
      </c>
      <c r="AM3457" s="558"/>
      <c r="AN3457" s="569"/>
      <c r="AO3457" s="570"/>
      <c r="AP3457" s="573"/>
      <c r="AQ3457" s="574"/>
      <c r="AR3457" s="557">
        <f>IF(AN3457=0,0,(AP3457/AN3457)*100)</f>
        <v>0</v>
      </c>
      <c r="AS3457" s="558"/>
      <c r="AT3457" s="561">
        <f>AB3457+AH3457+AN3457</f>
        <v>0</v>
      </c>
      <c r="AU3457" s="562"/>
      <c r="AV3457" s="565">
        <f>AD3457+AJ3457+AP3457</f>
        <v>0</v>
      </c>
      <c r="AW3457" s="566"/>
      <c r="AX3457" s="557">
        <f>IF(AT3457=0,0,(AV3457/AT3457)*100)</f>
        <v>0</v>
      </c>
      <c r="AY3457" s="558"/>
      <c r="AZ3457" s="569"/>
      <c r="BA3457" s="570"/>
      <c r="BB3457" s="573"/>
      <c r="BC3457" s="574"/>
      <c r="BD3457" s="557">
        <f>IF(AZ3457=0,0,(BB3457/AZ3457)*100)</f>
        <v>0</v>
      </c>
      <c r="BE3457" s="558"/>
      <c r="BF3457" s="561">
        <f>AT3457+AZ3457</f>
        <v>0</v>
      </c>
      <c r="BG3457" s="562"/>
      <c r="BH3457" s="565">
        <f>AV3457+BB3457</f>
        <v>0</v>
      </c>
      <c r="BI3457" s="566"/>
      <c r="BJ3457" s="557">
        <f>IF(BF3457=0,0,(BH3457/BF3457)*100)</f>
        <v>0</v>
      </c>
      <c r="BK3457" s="558"/>
      <c r="BL3457" s="602">
        <f>(AD3457*2)+(AJ3457*2)+(AP3457*3)+BB3457</f>
        <v>0</v>
      </c>
      <c r="BM3457" s="603"/>
      <c r="BN3457" s="604"/>
      <c r="BO3457" s="587">
        <f t="shared" ref="BO3457" si="3004">IF(BQ3457=0,0,50*BP3457/BQ3457)</f>
        <v>0</v>
      </c>
      <c r="BP3457" s="555">
        <f>(BL3457*BS$11)+(N3457*BS$12)+(X3457*BS$13)+(R3457*BS$14)+(V3457*BS$15)+(Z3457*BS$16)</f>
        <v>0</v>
      </c>
      <c r="BQ3457" s="555">
        <f>((AZ3457-BB3457)*BS$18)+((AT3457-AV3457)*BS$17)+(H3457*BS$19)+(P3457*BS$20)</f>
        <v>0</v>
      </c>
      <c r="BR3457" s="65"/>
      <c r="BS3457" s="65"/>
      <c r="BT3457" s="268"/>
    </row>
    <row r="3458" spans="1:72" ht="21.75" hidden="1" customHeight="1" x14ac:dyDescent="0.25">
      <c r="A3458" s="268"/>
      <c r="B3458" s="679"/>
      <c r="C3458" s="690" t="str">
        <f>IF(ROSTER!D$32="","",ROSTER!D$32)</f>
        <v/>
      </c>
      <c r="D3458" s="691"/>
      <c r="E3458" s="668"/>
      <c r="F3458" s="681"/>
      <c r="G3458" s="664"/>
      <c r="H3458" s="585"/>
      <c r="I3458" s="586"/>
      <c r="J3458" s="571"/>
      <c r="K3458" s="572"/>
      <c r="L3458" s="575"/>
      <c r="M3458" s="576"/>
      <c r="N3458" s="581" t="s">
        <v>16</v>
      </c>
      <c r="O3458" s="582"/>
      <c r="P3458" s="571"/>
      <c r="Q3458" s="572"/>
      <c r="R3458" s="575"/>
      <c r="S3458" s="576"/>
      <c r="T3458" s="581" t="s">
        <v>16</v>
      </c>
      <c r="U3458" s="582"/>
      <c r="V3458" s="585"/>
      <c r="W3458" s="586"/>
      <c r="X3458" s="571"/>
      <c r="Y3458" s="586"/>
      <c r="Z3458" s="571"/>
      <c r="AA3458" s="586"/>
      <c r="AB3458" s="571"/>
      <c r="AC3458" s="572"/>
      <c r="AD3458" s="575"/>
      <c r="AE3458" s="576"/>
      <c r="AF3458" s="577"/>
      <c r="AG3458" s="578"/>
      <c r="AH3458" s="571"/>
      <c r="AI3458" s="572"/>
      <c r="AJ3458" s="575"/>
      <c r="AK3458" s="576"/>
      <c r="AL3458" s="577"/>
      <c r="AM3458" s="578"/>
      <c r="AN3458" s="571"/>
      <c r="AO3458" s="572"/>
      <c r="AP3458" s="575"/>
      <c r="AQ3458" s="576"/>
      <c r="AR3458" s="577"/>
      <c r="AS3458" s="578"/>
      <c r="AT3458" s="627"/>
      <c r="AU3458" s="628"/>
      <c r="AV3458" s="629"/>
      <c r="AW3458" s="630"/>
      <c r="AX3458" s="577"/>
      <c r="AY3458" s="578"/>
      <c r="AZ3458" s="571"/>
      <c r="BA3458" s="572"/>
      <c r="BB3458" s="575"/>
      <c r="BC3458" s="576"/>
      <c r="BD3458" s="577"/>
      <c r="BE3458" s="578"/>
      <c r="BF3458" s="627"/>
      <c r="BG3458" s="628"/>
      <c r="BH3458" s="629"/>
      <c r="BI3458" s="630"/>
      <c r="BJ3458" s="577"/>
      <c r="BK3458" s="578"/>
      <c r="BL3458" s="605"/>
      <c r="BM3458" s="606"/>
      <c r="BN3458" s="607"/>
      <c r="BO3458" s="588"/>
      <c r="BP3458" s="556"/>
      <c r="BQ3458" s="556"/>
      <c r="BR3458" s="65"/>
      <c r="BS3458" s="65"/>
      <c r="BT3458" s="268"/>
    </row>
    <row r="3459" spans="1:72" ht="21.75" hidden="1" customHeight="1" x14ac:dyDescent="0.25">
      <c r="A3459" s="268"/>
      <c r="B3459" s="678" t="str">
        <f>IF(ROSTER!B$34="","",ROSTER!B$34)</f>
        <v/>
      </c>
      <c r="C3459" s="669" t="str">
        <f>IF(ROSTER!C$34="","",ROSTER!C$34)</f>
        <v/>
      </c>
      <c r="D3459" s="670"/>
      <c r="E3459" s="667"/>
      <c r="F3459" s="680">
        <f>IF(E3459="y",1,IF(E3459="S",1,0))</f>
        <v>0</v>
      </c>
      <c r="G3459" s="663">
        <f>IF(E3459="S",1,0)</f>
        <v>0</v>
      </c>
      <c r="H3459" s="583"/>
      <c r="I3459" s="584"/>
      <c r="J3459" s="569"/>
      <c r="K3459" s="570"/>
      <c r="L3459" s="573"/>
      <c r="M3459" s="574"/>
      <c r="N3459" s="579">
        <f>L3459+J3459</f>
        <v>0</v>
      </c>
      <c r="O3459" s="580"/>
      <c r="P3459" s="569"/>
      <c r="Q3459" s="570"/>
      <c r="R3459" s="573"/>
      <c r="S3459" s="574"/>
      <c r="T3459" s="579">
        <f>R3459-P3459</f>
        <v>0</v>
      </c>
      <c r="U3459" s="580"/>
      <c r="V3459" s="583"/>
      <c r="W3459" s="584"/>
      <c r="X3459" s="569"/>
      <c r="Y3459" s="584"/>
      <c r="Z3459" s="569"/>
      <c r="AA3459" s="584"/>
      <c r="AB3459" s="569"/>
      <c r="AC3459" s="570"/>
      <c r="AD3459" s="573"/>
      <c r="AE3459" s="574"/>
      <c r="AF3459" s="557">
        <f>IF(AB3459=0,0,(AD3459/AB3459)*100)</f>
        <v>0</v>
      </c>
      <c r="AG3459" s="558"/>
      <c r="AH3459" s="569"/>
      <c r="AI3459" s="570"/>
      <c r="AJ3459" s="573"/>
      <c r="AK3459" s="574"/>
      <c r="AL3459" s="557">
        <f>IF(AH3459=0,0,(AJ3459/AH3459)*100)</f>
        <v>0</v>
      </c>
      <c r="AM3459" s="558"/>
      <c r="AN3459" s="569"/>
      <c r="AO3459" s="570"/>
      <c r="AP3459" s="573"/>
      <c r="AQ3459" s="574"/>
      <c r="AR3459" s="557">
        <f>IF(AN3459=0,0,(AP3459/AN3459)*100)</f>
        <v>0</v>
      </c>
      <c r="AS3459" s="558"/>
      <c r="AT3459" s="561">
        <f>AB3459+AH3459+AN3459</f>
        <v>0</v>
      </c>
      <c r="AU3459" s="562"/>
      <c r="AV3459" s="565">
        <f>AD3459+AJ3459+AP3459</f>
        <v>0</v>
      </c>
      <c r="AW3459" s="566"/>
      <c r="AX3459" s="557">
        <f>IF(AT3459=0,0,(AV3459/AT3459)*100)</f>
        <v>0</v>
      </c>
      <c r="AY3459" s="558"/>
      <c r="AZ3459" s="569"/>
      <c r="BA3459" s="570"/>
      <c r="BB3459" s="573"/>
      <c r="BC3459" s="574"/>
      <c r="BD3459" s="557">
        <f>IF(AZ3459=0,0,(BB3459/AZ3459)*100)</f>
        <v>0</v>
      </c>
      <c r="BE3459" s="558"/>
      <c r="BF3459" s="561">
        <f>AT3459+AZ3459</f>
        <v>0</v>
      </c>
      <c r="BG3459" s="562"/>
      <c r="BH3459" s="565">
        <f>AV3459+BB3459</f>
        <v>0</v>
      </c>
      <c r="BI3459" s="566"/>
      <c r="BJ3459" s="557">
        <f>IF(BF3459=0,0,(BH3459/BF3459)*100)</f>
        <v>0</v>
      </c>
      <c r="BK3459" s="558"/>
      <c r="BL3459" s="602">
        <f>(AD3459*2)+(AJ3459*2)+(AP3459*3)+BB3459</f>
        <v>0</v>
      </c>
      <c r="BM3459" s="603"/>
      <c r="BN3459" s="604"/>
      <c r="BO3459" s="587">
        <f t="shared" ref="BO3459" si="3005">IF(BQ3459=0,0,50*BP3459/BQ3459)</f>
        <v>0</v>
      </c>
      <c r="BP3459" s="555">
        <f>(BL3459*BS$11)+(N3459*BS$12)+(X3459*BS$13)+(R3459*BS$14)+(V3459*BS$15)+(Z3459*BS$16)</f>
        <v>0</v>
      </c>
      <c r="BQ3459" s="555">
        <f>((AZ3459-BB3459)*BS$18)+((AT3459-AV3459)*BS$17)+(H3459*BS$19)+(P3459*BS$20)</f>
        <v>0</v>
      </c>
      <c r="BR3459" s="65"/>
      <c r="BS3459" s="65"/>
      <c r="BT3459" s="268"/>
    </row>
    <row r="3460" spans="1:72" ht="21.75" hidden="1" customHeight="1" x14ac:dyDescent="0.25">
      <c r="A3460" s="268"/>
      <c r="B3460" s="679"/>
      <c r="C3460" s="690" t="str">
        <f>IF(ROSTER!D$34="","",ROSTER!D$34)</f>
        <v/>
      </c>
      <c r="D3460" s="691"/>
      <c r="E3460" s="668"/>
      <c r="F3460" s="681"/>
      <c r="G3460" s="664"/>
      <c r="H3460" s="585"/>
      <c r="I3460" s="586"/>
      <c r="J3460" s="571"/>
      <c r="K3460" s="572"/>
      <c r="L3460" s="575"/>
      <c r="M3460" s="576"/>
      <c r="N3460" s="581" t="s">
        <v>16</v>
      </c>
      <c r="O3460" s="582"/>
      <c r="P3460" s="571"/>
      <c r="Q3460" s="572"/>
      <c r="R3460" s="575"/>
      <c r="S3460" s="576"/>
      <c r="T3460" s="581" t="s">
        <v>16</v>
      </c>
      <c r="U3460" s="582"/>
      <c r="V3460" s="585"/>
      <c r="W3460" s="586"/>
      <c r="X3460" s="571"/>
      <c r="Y3460" s="586"/>
      <c r="Z3460" s="571"/>
      <c r="AA3460" s="586"/>
      <c r="AB3460" s="571"/>
      <c r="AC3460" s="572"/>
      <c r="AD3460" s="575"/>
      <c r="AE3460" s="576"/>
      <c r="AF3460" s="577"/>
      <c r="AG3460" s="578"/>
      <c r="AH3460" s="571"/>
      <c r="AI3460" s="572"/>
      <c r="AJ3460" s="575"/>
      <c r="AK3460" s="576"/>
      <c r="AL3460" s="577"/>
      <c r="AM3460" s="578"/>
      <c r="AN3460" s="571"/>
      <c r="AO3460" s="572"/>
      <c r="AP3460" s="575"/>
      <c r="AQ3460" s="576"/>
      <c r="AR3460" s="577"/>
      <c r="AS3460" s="578"/>
      <c r="AT3460" s="627"/>
      <c r="AU3460" s="628"/>
      <c r="AV3460" s="629"/>
      <c r="AW3460" s="630"/>
      <c r="AX3460" s="577"/>
      <c r="AY3460" s="578"/>
      <c r="AZ3460" s="571"/>
      <c r="BA3460" s="572"/>
      <c r="BB3460" s="575"/>
      <c r="BC3460" s="576"/>
      <c r="BD3460" s="577"/>
      <c r="BE3460" s="578"/>
      <c r="BF3460" s="627"/>
      <c r="BG3460" s="628"/>
      <c r="BH3460" s="629"/>
      <c r="BI3460" s="630"/>
      <c r="BJ3460" s="577"/>
      <c r="BK3460" s="578"/>
      <c r="BL3460" s="605"/>
      <c r="BM3460" s="606"/>
      <c r="BN3460" s="607"/>
      <c r="BO3460" s="588"/>
      <c r="BP3460" s="556"/>
      <c r="BQ3460" s="556"/>
      <c r="BR3460" s="65"/>
      <c r="BS3460" s="65"/>
      <c r="BT3460" s="268"/>
    </row>
    <row r="3461" spans="1:72" ht="21.75" hidden="1" customHeight="1" x14ac:dyDescent="0.25">
      <c r="A3461" s="268"/>
      <c r="B3461" s="678" t="str">
        <f>IF(ROSTER!B$36="","",ROSTER!B$36)</f>
        <v/>
      </c>
      <c r="C3461" s="669" t="str">
        <f>IF(ROSTER!C$36="","",ROSTER!C$36)</f>
        <v/>
      </c>
      <c r="D3461" s="670"/>
      <c r="E3461" s="667"/>
      <c r="F3461" s="680">
        <f>IF(E3461="y",1,IF(E3461="S",1,0))</f>
        <v>0</v>
      </c>
      <c r="G3461" s="663">
        <f>IF(E3461="S",1,0)</f>
        <v>0</v>
      </c>
      <c r="H3461" s="583"/>
      <c r="I3461" s="584"/>
      <c r="J3461" s="569"/>
      <c r="K3461" s="570"/>
      <c r="L3461" s="573"/>
      <c r="M3461" s="574"/>
      <c r="N3461" s="579">
        <f>L3461+J3461</f>
        <v>0</v>
      </c>
      <c r="O3461" s="580"/>
      <c r="P3461" s="569"/>
      <c r="Q3461" s="570"/>
      <c r="R3461" s="573"/>
      <c r="S3461" s="574"/>
      <c r="T3461" s="579">
        <f>R3461-P3461</f>
        <v>0</v>
      </c>
      <c r="U3461" s="580"/>
      <c r="V3461" s="583"/>
      <c r="W3461" s="584"/>
      <c r="X3461" s="569"/>
      <c r="Y3461" s="584"/>
      <c r="Z3461" s="569"/>
      <c r="AA3461" s="584"/>
      <c r="AB3461" s="569"/>
      <c r="AC3461" s="570"/>
      <c r="AD3461" s="573"/>
      <c r="AE3461" s="574"/>
      <c r="AF3461" s="557">
        <f>IF(AB3461=0,0,(AD3461/AB3461)*100)</f>
        <v>0</v>
      </c>
      <c r="AG3461" s="558"/>
      <c r="AH3461" s="569"/>
      <c r="AI3461" s="570"/>
      <c r="AJ3461" s="573"/>
      <c r="AK3461" s="574"/>
      <c r="AL3461" s="557">
        <f>IF(AH3461=0,0,(AJ3461/AH3461)*100)</f>
        <v>0</v>
      </c>
      <c r="AM3461" s="558"/>
      <c r="AN3461" s="569"/>
      <c r="AO3461" s="570"/>
      <c r="AP3461" s="573"/>
      <c r="AQ3461" s="574"/>
      <c r="AR3461" s="557">
        <f>IF(AN3461=0,0,(AP3461/AN3461)*100)</f>
        <v>0</v>
      </c>
      <c r="AS3461" s="558"/>
      <c r="AT3461" s="561">
        <f>AB3461+AH3461+AN3461</f>
        <v>0</v>
      </c>
      <c r="AU3461" s="562"/>
      <c r="AV3461" s="565">
        <f>AD3461+AJ3461+AP3461</f>
        <v>0</v>
      </c>
      <c r="AW3461" s="566"/>
      <c r="AX3461" s="557">
        <f>IF(AT3461=0,0,(AV3461/AT3461)*100)</f>
        <v>0</v>
      </c>
      <c r="AY3461" s="558"/>
      <c r="AZ3461" s="569"/>
      <c r="BA3461" s="570"/>
      <c r="BB3461" s="573"/>
      <c r="BC3461" s="574"/>
      <c r="BD3461" s="557">
        <f>IF(AZ3461=0,0,(BB3461/AZ3461)*100)</f>
        <v>0</v>
      </c>
      <c r="BE3461" s="558"/>
      <c r="BF3461" s="561">
        <f>AT3461+AZ3461</f>
        <v>0</v>
      </c>
      <c r="BG3461" s="562"/>
      <c r="BH3461" s="565">
        <f>AV3461+BB3461</f>
        <v>0</v>
      </c>
      <c r="BI3461" s="566"/>
      <c r="BJ3461" s="557">
        <f>IF(BF3461=0,0,(BH3461/BF3461)*100)</f>
        <v>0</v>
      </c>
      <c r="BK3461" s="558"/>
      <c r="BL3461" s="602">
        <f>(AD3461*2)+(AJ3461*2)+(AP3461*3)+BB3461</f>
        <v>0</v>
      </c>
      <c r="BM3461" s="603"/>
      <c r="BN3461" s="604"/>
      <c r="BO3461" s="587">
        <f t="shared" ref="BO3461" si="3006">IF(BQ3461=0,0,50*BP3461/BQ3461)</f>
        <v>0</v>
      </c>
      <c r="BP3461" s="555">
        <f>(BL3461*BS$11)+(N3461*BS$12)+(X3461*BS$13)+(R3461*BS$14)+(V3461*BS$15)+(Z3461*BS$16)</f>
        <v>0</v>
      </c>
      <c r="BQ3461" s="555">
        <f>((AZ3461-BB3461)*BS$18)+((AT3461-AV3461)*BS$17)+(H3461*BS$19)+(P3461*BS$20)</f>
        <v>0</v>
      </c>
      <c r="BR3461" s="65"/>
      <c r="BS3461" s="65"/>
      <c r="BT3461" s="268"/>
    </row>
    <row r="3462" spans="1:72" ht="21.75" hidden="1" customHeight="1" x14ac:dyDescent="0.25">
      <c r="A3462" s="268"/>
      <c r="B3462" s="679"/>
      <c r="C3462" s="690" t="str">
        <f>IF(ROSTER!D$36="","",ROSTER!D$36)</f>
        <v/>
      </c>
      <c r="D3462" s="691"/>
      <c r="E3462" s="668"/>
      <c r="F3462" s="681"/>
      <c r="G3462" s="664"/>
      <c r="H3462" s="585"/>
      <c r="I3462" s="586"/>
      <c r="J3462" s="571"/>
      <c r="K3462" s="572"/>
      <c r="L3462" s="575"/>
      <c r="M3462" s="576"/>
      <c r="N3462" s="581" t="s">
        <v>16</v>
      </c>
      <c r="O3462" s="582"/>
      <c r="P3462" s="571"/>
      <c r="Q3462" s="572"/>
      <c r="R3462" s="575"/>
      <c r="S3462" s="576"/>
      <c r="T3462" s="581" t="s">
        <v>16</v>
      </c>
      <c r="U3462" s="582"/>
      <c r="V3462" s="585"/>
      <c r="W3462" s="586"/>
      <c r="X3462" s="571"/>
      <c r="Y3462" s="586"/>
      <c r="Z3462" s="571"/>
      <c r="AA3462" s="586"/>
      <c r="AB3462" s="571"/>
      <c r="AC3462" s="572"/>
      <c r="AD3462" s="575"/>
      <c r="AE3462" s="576"/>
      <c r="AF3462" s="577"/>
      <c r="AG3462" s="578"/>
      <c r="AH3462" s="571"/>
      <c r="AI3462" s="572"/>
      <c r="AJ3462" s="575"/>
      <c r="AK3462" s="576"/>
      <c r="AL3462" s="577"/>
      <c r="AM3462" s="578"/>
      <c r="AN3462" s="571"/>
      <c r="AO3462" s="572"/>
      <c r="AP3462" s="575"/>
      <c r="AQ3462" s="576"/>
      <c r="AR3462" s="577"/>
      <c r="AS3462" s="578"/>
      <c r="AT3462" s="627"/>
      <c r="AU3462" s="628"/>
      <c r="AV3462" s="629"/>
      <c r="AW3462" s="630"/>
      <c r="AX3462" s="577"/>
      <c r="AY3462" s="578"/>
      <c r="AZ3462" s="571"/>
      <c r="BA3462" s="572"/>
      <c r="BB3462" s="575"/>
      <c r="BC3462" s="576"/>
      <c r="BD3462" s="577"/>
      <c r="BE3462" s="578"/>
      <c r="BF3462" s="627"/>
      <c r="BG3462" s="628"/>
      <c r="BH3462" s="629"/>
      <c r="BI3462" s="630"/>
      <c r="BJ3462" s="577"/>
      <c r="BK3462" s="578"/>
      <c r="BL3462" s="605"/>
      <c r="BM3462" s="606"/>
      <c r="BN3462" s="607"/>
      <c r="BO3462" s="588"/>
      <c r="BP3462" s="556"/>
      <c r="BQ3462" s="556"/>
      <c r="BR3462" s="65"/>
      <c r="BS3462" s="65"/>
      <c r="BT3462" s="268"/>
    </row>
    <row r="3463" spans="1:72" ht="21.75" hidden="1" customHeight="1" x14ac:dyDescent="0.25">
      <c r="A3463" s="268"/>
      <c r="B3463" s="678" t="str">
        <f>IF(ROSTER!B$38="","",ROSTER!B$38)</f>
        <v/>
      </c>
      <c r="C3463" s="669" t="str">
        <f>IF(ROSTER!C$38="","",ROSTER!C$38)</f>
        <v/>
      </c>
      <c r="D3463" s="670"/>
      <c r="E3463" s="667"/>
      <c r="F3463" s="680">
        <f>IF(E3463="y",1,IF(E3463="S",1,0))</f>
        <v>0</v>
      </c>
      <c r="G3463" s="663">
        <f>IF(E3463="S",1,0)</f>
        <v>0</v>
      </c>
      <c r="H3463" s="583"/>
      <c r="I3463" s="584"/>
      <c r="J3463" s="569"/>
      <c r="K3463" s="570"/>
      <c r="L3463" s="573"/>
      <c r="M3463" s="574"/>
      <c r="N3463" s="579">
        <f>L3463+J3463</f>
        <v>0</v>
      </c>
      <c r="O3463" s="580"/>
      <c r="P3463" s="569"/>
      <c r="Q3463" s="570"/>
      <c r="R3463" s="573"/>
      <c r="S3463" s="574"/>
      <c r="T3463" s="579">
        <f>R3463-P3463</f>
        <v>0</v>
      </c>
      <c r="U3463" s="580"/>
      <c r="V3463" s="583"/>
      <c r="W3463" s="584"/>
      <c r="X3463" s="569"/>
      <c r="Y3463" s="584"/>
      <c r="Z3463" s="569"/>
      <c r="AA3463" s="584"/>
      <c r="AB3463" s="569"/>
      <c r="AC3463" s="570"/>
      <c r="AD3463" s="573"/>
      <c r="AE3463" s="574"/>
      <c r="AF3463" s="557">
        <f>IF(AB3463=0,0,(AD3463/AB3463)*100)</f>
        <v>0</v>
      </c>
      <c r="AG3463" s="558"/>
      <c r="AH3463" s="569"/>
      <c r="AI3463" s="570"/>
      <c r="AJ3463" s="573"/>
      <c r="AK3463" s="574"/>
      <c r="AL3463" s="557">
        <f>IF(AH3463=0,0,(AJ3463/AH3463)*100)</f>
        <v>0</v>
      </c>
      <c r="AM3463" s="558"/>
      <c r="AN3463" s="569"/>
      <c r="AO3463" s="570"/>
      <c r="AP3463" s="573"/>
      <c r="AQ3463" s="574"/>
      <c r="AR3463" s="557">
        <f>IF(AN3463=0,0,(AP3463/AN3463)*100)</f>
        <v>0</v>
      </c>
      <c r="AS3463" s="558"/>
      <c r="AT3463" s="561">
        <f>AB3463+AH3463+AN3463</f>
        <v>0</v>
      </c>
      <c r="AU3463" s="562"/>
      <c r="AV3463" s="565">
        <f>AD3463+AJ3463+AP3463</f>
        <v>0</v>
      </c>
      <c r="AW3463" s="566"/>
      <c r="AX3463" s="557">
        <f>IF(AT3463=0,0,(AV3463/AT3463)*100)</f>
        <v>0</v>
      </c>
      <c r="AY3463" s="558"/>
      <c r="AZ3463" s="569"/>
      <c r="BA3463" s="570"/>
      <c r="BB3463" s="573"/>
      <c r="BC3463" s="574"/>
      <c r="BD3463" s="557">
        <f>IF(AZ3463=0,0,(BB3463/AZ3463)*100)</f>
        <v>0</v>
      </c>
      <c r="BE3463" s="558"/>
      <c r="BF3463" s="561">
        <f>AT3463+AZ3463</f>
        <v>0</v>
      </c>
      <c r="BG3463" s="562"/>
      <c r="BH3463" s="565">
        <f>AV3463+BB3463</f>
        <v>0</v>
      </c>
      <c r="BI3463" s="566"/>
      <c r="BJ3463" s="557">
        <f>IF(BF3463=0,0,(BH3463/BF3463)*100)</f>
        <v>0</v>
      </c>
      <c r="BK3463" s="558"/>
      <c r="BL3463" s="602">
        <f>(AD3463*2)+(AJ3463*2)+(AP3463*3)+BB3463</f>
        <v>0</v>
      </c>
      <c r="BM3463" s="603"/>
      <c r="BN3463" s="604"/>
      <c r="BO3463" s="587">
        <f t="shared" ref="BO3463" si="3007">IF(BQ3463=0,0,50*BP3463/BQ3463)</f>
        <v>0</v>
      </c>
      <c r="BP3463" s="555">
        <f>(BL3463*BS$11)+(N3463*BS$12)+(X3463*BS$13)+(R3463*BS$14)+(V3463*BS$15)+(Z3463*BS$16)</f>
        <v>0</v>
      </c>
      <c r="BQ3463" s="555">
        <f>((AZ3463-BB3463)*BS$18)+((AT3463-AV3463)*BS$17)+(H3463*BS$19)+(P3463*BS$20)</f>
        <v>0</v>
      </c>
      <c r="BR3463" s="65"/>
      <c r="BS3463" s="65"/>
      <c r="BT3463" s="268"/>
    </row>
    <row r="3464" spans="1:72" ht="21.75" hidden="1" customHeight="1" x14ac:dyDescent="0.25">
      <c r="A3464" s="268"/>
      <c r="B3464" s="679"/>
      <c r="C3464" s="690" t="str">
        <f>IF(ROSTER!D$38="","",ROSTER!D$38)</f>
        <v/>
      </c>
      <c r="D3464" s="691"/>
      <c r="E3464" s="668"/>
      <c r="F3464" s="681"/>
      <c r="G3464" s="664"/>
      <c r="H3464" s="585"/>
      <c r="I3464" s="586"/>
      <c r="J3464" s="571"/>
      <c r="K3464" s="572"/>
      <c r="L3464" s="575"/>
      <c r="M3464" s="576"/>
      <c r="N3464" s="581" t="s">
        <v>16</v>
      </c>
      <c r="O3464" s="582"/>
      <c r="P3464" s="571"/>
      <c r="Q3464" s="572"/>
      <c r="R3464" s="575"/>
      <c r="S3464" s="576"/>
      <c r="T3464" s="581" t="s">
        <v>16</v>
      </c>
      <c r="U3464" s="582"/>
      <c r="V3464" s="585"/>
      <c r="W3464" s="586"/>
      <c r="X3464" s="571"/>
      <c r="Y3464" s="586"/>
      <c r="Z3464" s="571"/>
      <c r="AA3464" s="586"/>
      <c r="AB3464" s="571"/>
      <c r="AC3464" s="572"/>
      <c r="AD3464" s="575"/>
      <c r="AE3464" s="576"/>
      <c r="AF3464" s="577"/>
      <c r="AG3464" s="578"/>
      <c r="AH3464" s="571"/>
      <c r="AI3464" s="572"/>
      <c r="AJ3464" s="575"/>
      <c r="AK3464" s="576"/>
      <c r="AL3464" s="577"/>
      <c r="AM3464" s="578"/>
      <c r="AN3464" s="571"/>
      <c r="AO3464" s="572"/>
      <c r="AP3464" s="575"/>
      <c r="AQ3464" s="576"/>
      <c r="AR3464" s="577"/>
      <c r="AS3464" s="578"/>
      <c r="AT3464" s="627"/>
      <c r="AU3464" s="628"/>
      <c r="AV3464" s="629"/>
      <c r="AW3464" s="630"/>
      <c r="AX3464" s="577"/>
      <c r="AY3464" s="578"/>
      <c r="AZ3464" s="571"/>
      <c r="BA3464" s="572"/>
      <c r="BB3464" s="575"/>
      <c r="BC3464" s="576"/>
      <c r="BD3464" s="577"/>
      <c r="BE3464" s="578"/>
      <c r="BF3464" s="627"/>
      <c r="BG3464" s="628"/>
      <c r="BH3464" s="629"/>
      <c r="BI3464" s="630"/>
      <c r="BJ3464" s="577"/>
      <c r="BK3464" s="578"/>
      <c r="BL3464" s="605"/>
      <c r="BM3464" s="606"/>
      <c r="BN3464" s="607"/>
      <c r="BO3464" s="588"/>
      <c r="BP3464" s="556"/>
      <c r="BQ3464" s="556"/>
      <c r="BR3464" s="65"/>
      <c r="BS3464" s="65"/>
      <c r="BT3464" s="268"/>
    </row>
    <row r="3465" spans="1:72" ht="21.75" hidden="1" customHeight="1" x14ac:dyDescent="0.25">
      <c r="A3465" s="268"/>
      <c r="B3465" s="678" t="str">
        <f>IF(ROSTER!B$40="","",ROSTER!B$40)</f>
        <v/>
      </c>
      <c r="C3465" s="669" t="str">
        <f>IF(ROSTER!C$40="","",ROSTER!C$40)</f>
        <v/>
      </c>
      <c r="D3465" s="670"/>
      <c r="E3465" s="667"/>
      <c r="F3465" s="680">
        <f>IF(E3465="y",1,IF(E3465="S",1,0))</f>
        <v>0</v>
      </c>
      <c r="G3465" s="663">
        <f>IF(E3465="S",1,0)</f>
        <v>0</v>
      </c>
      <c r="H3465" s="583"/>
      <c r="I3465" s="584"/>
      <c r="J3465" s="569"/>
      <c r="K3465" s="570"/>
      <c r="L3465" s="573"/>
      <c r="M3465" s="574"/>
      <c r="N3465" s="579">
        <f>L3465+J3465</f>
        <v>0</v>
      </c>
      <c r="O3465" s="580"/>
      <c r="P3465" s="569"/>
      <c r="Q3465" s="570"/>
      <c r="R3465" s="573"/>
      <c r="S3465" s="574"/>
      <c r="T3465" s="579">
        <f>R3465-P3465</f>
        <v>0</v>
      </c>
      <c r="U3465" s="580"/>
      <c r="V3465" s="583"/>
      <c r="W3465" s="584"/>
      <c r="X3465" s="569"/>
      <c r="Y3465" s="584"/>
      <c r="Z3465" s="569"/>
      <c r="AA3465" s="584"/>
      <c r="AB3465" s="569"/>
      <c r="AC3465" s="570"/>
      <c r="AD3465" s="573"/>
      <c r="AE3465" s="574"/>
      <c r="AF3465" s="557">
        <f>IF(AB3465=0,0,(AD3465/AB3465)*100)</f>
        <v>0</v>
      </c>
      <c r="AG3465" s="558"/>
      <c r="AH3465" s="569"/>
      <c r="AI3465" s="570"/>
      <c r="AJ3465" s="573"/>
      <c r="AK3465" s="574"/>
      <c r="AL3465" s="557">
        <f>IF(AH3465=0,0,(AJ3465/AH3465)*100)</f>
        <v>0</v>
      </c>
      <c r="AM3465" s="558"/>
      <c r="AN3465" s="569"/>
      <c r="AO3465" s="570"/>
      <c r="AP3465" s="573"/>
      <c r="AQ3465" s="574"/>
      <c r="AR3465" s="557">
        <f>IF(AN3465=0,0,(AP3465/AN3465)*100)</f>
        <v>0</v>
      </c>
      <c r="AS3465" s="558"/>
      <c r="AT3465" s="561">
        <f>AB3465+AH3465+AN3465</f>
        <v>0</v>
      </c>
      <c r="AU3465" s="562"/>
      <c r="AV3465" s="565">
        <f>AD3465+AJ3465+AP3465</f>
        <v>0</v>
      </c>
      <c r="AW3465" s="566"/>
      <c r="AX3465" s="557">
        <f>IF(AT3465=0,0,(AV3465/AT3465)*100)</f>
        <v>0</v>
      </c>
      <c r="AY3465" s="558"/>
      <c r="AZ3465" s="569"/>
      <c r="BA3465" s="570"/>
      <c r="BB3465" s="573"/>
      <c r="BC3465" s="574"/>
      <c r="BD3465" s="557">
        <f>IF(AZ3465=0,0,(BB3465/AZ3465)*100)</f>
        <v>0</v>
      </c>
      <c r="BE3465" s="558"/>
      <c r="BF3465" s="561">
        <f>AT3465+AZ3465</f>
        <v>0</v>
      </c>
      <c r="BG3465" s="562"/>
      <c r="BH3465" s="565">
        <f>AV3465+BB3465</f>
        <v>0</v>
      </c>
      <c r="BI3465" s="566"/>
      <c r="BJ3465" s="557">
        <f>IF(BF3465=0,0,(BH3465/BF3465)*100)</f>
        <v>0</v>
      </c>
      <c r="BK3465" s="558"/>
      <c r="BL3465" s="602">
        <f>(AD3465*2)+(AJ3465*2)+(AP3465*3)+BB3465</f>
        <v>0</v>
      </c>
      <c r="BM3465" s="603"/>
      <c r="BN3465" s="604"/>
      <c r="BO3465" s="587">
        <f t="shared" ref="BO3465" si="3008">IF(BQ3465=0,0,50*BP3465/BQ3465)</f>
        <v>0</v>
      </c>
      <c r="BP3465" s="555">
        <f>(BL3465*BS$11)+(N3465*BS$12)+(X3465*BS$13)+(R3465*BS$14)+(V3465*BS$15)+(Z3465*BS$16)</f>
        <v>0</v>
      </c>
      <c r="BQ3465" s="555">
        <f>((AZ3465-BB3465)*BS$18)+((AT3465-AV3465)*BS$17)+(H3465*BS$19)+(P3465*BS$20)</f>
        <v>0</v>
      </c>
      <c r="BR3465" s="65"/>
      <c r="BS3465" s="65"/>
      <c r="BT3465" s="268"/>
    </row>
    <row r="3466" spans="1:72" ht="21.75" hidden="1" customHeight="1" x14ac:dyDescent="0.25">
      <c r="A3466" s="268"/>
      <c r="B3466" s="679"/>
      <c r="C3466" s="690" t="str">
        <f>IF(ROSTER!D$40="","",ROSTER!D$40)</f>
        <v/>
      </c>
      <c r="D3466" s="691"/>
      <c r="E3466" s="668"/>
      <c r="F3466" s="681"/>
      <c r="G3466" s="664"/>
      <c r="H3466" s="585"/>
      <c r="I3466" s="586"/>
      <c r="J3466" s="571"/>
      <c r="K3466" s="572"/>
      <c r="L3466" s="575"/>
      <c r="M3466" s="576"/>
      <c r="N3466" s="581" t="s">
        <v>16</v>
      </c>
      <c r="O3466" s="582"/>
      <c r="P3466" s="571"/>
      <c r="Q3466" s="572"/>
      <c r="R3466" s="575"/>
      <c r="S3466" s="576"/>
      <c r="T3466" s="581" t="s">
        <v>16</v>
      </c>
      <c r="U3466" s="582"/>
      <c r="V3466" s="585"/>
      <c r="W3466" s="586"/>
      <c r="X3466" s="571"/>
      <c r="Y3466" s="586"/>
      <c r="Z3466" s="571"/>
      <c r="AA3466" s="586"/>
      <c r="AB3466" s="571"/>
      <c r="AC3466" s="572"/>
      <c r="AD3466" s="575"/>
      <c r="AE3466" s="576"/>
      <c r="AF3466" s="577"/>
      <c r="AG3466" s="578"/>
      <c r="AH3466" s="571"/>
      <c r="AI3466" s="572"/>
      <c r="AJ3466" s="575"/>
      <c r="AK3466" s="576"/>
      <c r="AL3466" s="577"/>
      <c r="AM3466" s="578"/>
      <c r="AN3466" s="571"/>
      <c r="AO3466" s="572"/>
      <c r="AP3466" s="575"/>
      <c r="AQ3466" s="576"/>
      <c r="AR3466" s="577"/>
      <c r="AS3466" s="578"/>
      <c r="AT3466" s="627"/>
      <c r="AU3466" s="628"/>
      <c r="AV3466" s="629"/>
      <c r="AW3466" s="630"/>
      <c r="AX3466" s="577"/>
      <c r="AY3466" s="578"/>
      <c r="AZ3466" s="571"/>
      <c r="BA3466" s="572"/>
      <c r="BB3466" s="575"/>
      <c r="BC3466" s="576"/>
      <c r="BD3466" s="577"/>
      <c r="BE3466" s="578"/>
      <c r="BF3466" s="627"/>
      <c r="BG3466" s="628"/>
      <c r="BH3466" s="629"/>
      <c r="BI3466" s="630"/>
      <c r="BJ3466" s="577"/>
      <c r="BK3466" s="578"/>
      <c r="BL3466" s="605"/>
      <c r="BM3466" s="606"/>
      <c r="BN3466" s="607"/>
      <c r="BO3466" s="588"/>
      <c r="BP3466" s="556"/>
      <c r="BQ3466" s="556"/>
      <c r="BR3466" s="65"/>
      <c r="BS3466" s="65"/>
      <c r="BT3466" s="268"/>
    </row>
    <row r="3467" spans="1:72" ht="21.75" hidden="1" customHeight="1" x14ac:dyDescent="0.25">
      <c r="A3467" s="268"/>
      <c r="B3467" s="678" t="str">
        <f>IF(ROSTER!B$42="","",ROSTER!B$42)</f>
        <v/>
      </c>
      <c r="C3467" s="669" t="str">
        <f>IF(ROSTER!C$42="","",ROSTER!C$42)</f>
        <v/>
      </c>
      <c r="D3467" s="670"/>
      <c r="E3467" s="667"/>
      <c r="F3467" s="680">
        <f>IF(E3467="y",1,IF(E3467="S",1,0))</f>
        <v>0</v>
      </c>
      <c r="G3467" s="663">
        <f>IF(E3467="S",1,0)</f>
        <v>0</v>
      </c>
      <c r="H3467" s="583"/>
      <c r="I3467" s="584"/>
      <c r="J3467" s="569"/>
      <c r="K3467" s="570"/>
      <c r="L3467" s="573"/>
      <c r="M3467" s="574"/>
      <c r="N3467" s="579">
        <f>L3467+J3467</f>
        <v>0</v>
      </c>
      <c r="O3467" s="580"/>
      <c r="P3467" s="569"/>
      <c r="Q3467" s="570"/>
      <c r="R3467" s="573"/>
      <c r="S3467" s="574"/>
      <c r="T3467" s="579">
        <f>R3467-P3467</f>
        <v>0</v>
      </c>
      <c r="U3467" s="580"/>
      <c r="V3467" s="583"/>
      <c r="W3467" s="584"/>
      <c r="X3467" s="569"/>
      <c r="Y3467" s="584"/>
      <c r="Z3467" s="569"/>
      <c r="AA3467" s="584"/>
      <c r="AB3467" s="569"/>
      <c r="AC3467" s="570"/>
      <c r="AD3467" s="573"/>
      <c r="AE3467" s="574"/>
      <c r="AF3467" s="557">
        <f>IF(AB3467=0,0,(AD3467/AB3467)*100)</f>
        <v>0</v>
      </c>
      <c r="AG3467" s="558"/>
      <c r="AH3467" s="569"/>
      <c r="AI3467" s="570"/>
      <c r="AJ3467" s="573"/>
      <c r="AK3467" s="574"/>
      <c r="AL3467" s="557">
        <f>IF(AH3467=0,0,(AJ3467/AH3467)*100)</f>
        <v>0</v>
      </c>
      <c r="AM3467" s="558"/>
      <c r="AN3467" s="569"/>
      <c r="AO3467" s="570"/>
      <c r="AP3467" s="573"/>
      <c r="AQ3467" s="574"/>
      <c r="AR3467" s="557">
        <f>IF(AN3467=0,0,(AP3467/AN3467)*100)</f>
        <v>0</v>
      </c>
      <c r="AS3467" s="558"/>
      <c r="AT3467" s="561">
        <f>AB3467+AH3467+AN3467</f>
        <v>0</v>
      </c>
      <c r="AU3467" s="562"/>
      <c r="AV3467" s="565">
        <f>AD3467+AJ3467+AP3467</f>
        <v>0</v>
      </c>
      <c r="AW3467" s="566"/>
      <c r="AX3467" s="557">
        <f>IF(AT3467=0,0,(AV3467/AT3467)*100)</f>
        <v>0</v>
      </c>
      <c r="AY3467" s="558"/>
      <c r="AZ3467" s="569"/>
      <c r="BA3467" s="570"/>
      <c r="BB3467" s="573"/>
      <c r="BC3467" s="574"/>
      <c r="BD3467" s="557">
        <f>IF(AZ3467=0,0,(BB3467/AZ3467)*100)</f>
        <v>0</v>
      </c>
      <c r="BE3467" s="558"/>
      <c r="BF3467" s="561">
        <f>AT3467+AZ3467</f>
        <v>0</v>
      </c>
      <c r="BG3467" s="562"/>
      <c r="BH3467" s="565">
        <f>AV3467+BB3467</f>
        <v>0</v>
      </c>
      <c r="BI3467" s="566"/>
      <c r="BJ3467" s="557">
        <f>IF(BF3467=0,0,(BH3467/BF3467)*100)</f>
        <v>0</v>
      </c>
      <c r="BK3467" s="558"/>
      <c r="BL3467" s="602">
        <f>(AD3467*2)+(AJ3467*2)+(AP3467*3)+BB3467</f>
        <v>0</v>
      </c>
      <c r="BM3467" s="603"/>
      <c r="BN3467" s="604"/>
      <c r="BO3467" s="587">
        <f t="shared" ref="BO3467" si="3009">IF(BQ3467=0,0,50*BP3467/BQ3467)</f>
        <v>0</v>
      </c>
      <c r="BP3467" s="555">
        <f>(BL3467*BS$11)+(N3467*BS$12)+(X3467*BS$13)+(R3467*BS$14)+(V3467*BS$15)+(Z3467*BS$16)</f>
        <v>0</v>
      </c>
      <c r="BQ3467" s="555">
        <f>((AZ3467-BB3467)*BS$18)+((AT3467-AV3467)*BS$17)+(H3467*BS$19)+(P3467*BS$20)</f>
        <v>0</v>
      </c>
      <c r="BR3467" s="65"/>
      <c r="BS3467" s="65"/>
      <c r="BT3467" s="268"/>
    </row>
    <row r="3468" spans="1:72" ht="21.75" hidden="1" customHeight="1" x14ac:dyDescent="0.25">
      <c r="A3468" s="268"/>
      <c r="B3468" s="679"/>
      <c r="C3468" s="690" t="str">
        <f>IF(ROSTER!D$42="","",ROSTER!D$42)</f>
        <v/>
      </c>
      <c r="D3468" s="691"/>
      <c r="E3468" s="668"/>
      <c r="F3468" s="681"/>
      <c r="G3468" s="664"/>
      <c r="H3468" s="585"/>
      <c r="I3468" s="586"/>
      <c r="J3468" s="571"/>
      <c r="K3468" s="572"/>
      <c r="L3468" s="575"/>
      <c r="M3468" s="576"/>
      <c r="N3468" s="581" t="s">
        <v>16</v>
      </c>
      <c r="O3468" s="582"/>
      <c r="P3468" s="571"/>
      <c r="Q3468" s="572"/>
      <c r="R3468" s="575"/>
      <c r="S3468" s="576"/>
      <c r="T3468" s="581" t="s">
        <v>16</v>
      </c>
      <c r="U3468" s="582"/>
      <c r="V3468" s="585"/>
      <c r="W3468" s="586"/>
      <c r="X3468" s="571"/>
      <c r="Y3468" s="586"/>
      <c r="Z3468" s="571"/>
      <c r="AA3468" s="586"/>
      <c r="AB3468" s="571"/>
      <c r="AC3468" s="572"/>
      <c r="AD3468" s="575"/>
      <c r="AE3468" s="576"/>
      <c r="AF3468" s="577"/>
      <c r="AG3468" s="578"/>
      <c r="AH3468" s="571"/>
      <c r="AI3468" s="572"/>
      <c r="AJ3468" s="575"/>
      <c r="AK3468" s="576"/>
      <c r="AL3468" s="577"/>
      <c r="AM3468" s="578"/>
      <c r="AN3468" s="571"/>
      <c r="AO3468" s="572"/>
      <c r="AP3468" s="575"/>
      <c r="AQ3468" s="576"/>
      <c r="AR3468" s="577"/>
      <c r="AS3468" s="578"/>
      <c r="AT3468" s="627"/>
      <c r="AU3468" s="628"/>
      <c r="AV3468" s="629"/>
      <c r="AW3468" s="630"/>
      <c r="AX3468" s="577"/>
      <c r="AY3468" s="578"/>
      <c r="AZ3468" s="571"/>
      <c r="BA3468" s="572"/>
      <c r="BB3468" s="575"/>
      <c r="BC3468" s="576"/>
      <c r="BD3468" s="577"/>
      <c r="BE3468" s="578"/>
      <c r="BF3468" s="627"/>
      <c r="BG3468" s="628"/>
      <c r="BH3468" s="629"/>
      <c r="BI3468" s="630"/>
      <c r="BJ3468" s="577"/>
      <c r="BK3468" s="578"/>
      <c r="BL3468" s="605"/>
      <c r="BM3468" s="606"/>
      <c r="BN3468" s="607"/>
      <c r="BO3468" s="588"/>
      <c r="BP3468" s="556"/>
      <c r="BQ3468" s="556"/>
      <c r="BR3468" s="65"/>
      <c r="BS3468" s="65"/>
      <c r="BT3468" s="268"/>
    </row>
    <row r="3469" spans="1:72" ht="21.75" hidden="1" customHeight="1" x14ac:dyDescent="0.25">
      <c r="A3469" s="268"/>
      <c r="B3469" s="678" t="str">
        <f>IF(ROSTER!B$44="","",ROSTER!B$44)</f>
        <v/>
      </c>
      <c r="C3469" s="669" t="str">
        <f>IF(ROSTER!C$44="","",ROSTER!C$44)</f>
        <v/>
      </c>
      <c r="D3469" s="670"/>
      <c r="E3469" s="667"/>
      <c r="F3469" s="680">
        <f>IF(E3469="y",1,IF(E3469="S",1,0))</f>
        <v>0</v>
      </c>
      <c r="G3469" s="663">
        <f>IF(E3469="S",1,0)</f>
        <v>0</v>
      </c>
      <c r="H3469" s="583"/>
      <c r="I3469" s="584"/>
      <c r="J3469" s="569"/>
      <c r="K3469" s="570"/>
      <c r="L3469" s="573"/>
      <c r="M3469" s="574"/>
      <c r="N3469" s="579">
        <f>L3469+J3469</f>
        <v>0</v>
      </c>
      <c r="O3469" s="580"/>
      <c r="P3469" s="569"/>
      <c r="Q3469" s="570"/>
      <c r="R3469" s="573"/>
      <c r="S3469" s="574"/>
      <c r="T3469" s="579">
        <f>R3469-P3469</f>
        <v>0</v>
      </c>
      <c r="U3469" s="580"/>
      <c r="V3469" s="583"/>
      <c r="W3469" s="584"/>
      <c r="X3469" s="569"/>
      <c r="Y3469" s="584"/>
      <c r="Z3469" s="569"/>
      <c r="AA3469" s="584"/>
      <c r="AB3469" s="569"/>
      <c r="AC3469" s="570"/>
      <c r="AD3469" s="573"/>
      <c r="AE3469" s="574"/>
      <c r="AF3469" s="557">
        <f>IF(AB3469=0,0,(AD3469/AB3469)*100)</f>
        <v>0</v>
      </c>
      <c r="AG3469" s="558"/>
      <c r="AH3469" s="569"/>
      <c r="AI3469" s="570"/>
      <c r="AJ3469" s="573"/>
      <c r="AK3469" s="574"/>
      <c r="AL3469" s="557">
        <f>IF(AH3469=0,0,(AJ3469/AH3469)*100)</f>
        <v>0</v>
      </c>
      <c r="AM3469" s="558"/>
      <c r="AN3469" s="569"/>
      <c r="AO3469" s="570"/>
      <c r="AP3469" s="573"/>
      <c r="AQ3469" s="574"/>
      <c r="AR3469" s="557">
        <f>IF(AN3469=0,0,(AP3469/AN3469)*100)</f>
        <v>0</v>
      </c>
      <c r="AS3469" s="558"/>
      <c r="AT3469" s="561">
        <f>AB3469+AH3469+AN3469</f>
        <v>0</v>
      </c>
      <c r="AU3469" s="562"/>
      <c r="AV3469" s="565">
        <f>AD3469+AJ3469+AP3469</f>
        <v>0</v>
      </c>
      <c r="AW3469" s="566"/>
      <c r="AX3469" s="557">
        <f>IF(AT3469=0,0,(AV3469/AT3469)*100)</f>
        <v>0</v>
      </c>
      <c r="AY3469" s="558"/>
      <c r="AZ3469" s="569"/>
      <c r="BA3469" s="570"/>
      <c r="BB3469" s="573"/>
      <c r="BC3469" s="574"/>
      <c r="BD3469" s="557">
        <f>IF(AZ3469=0,0,(BB3469/AZ3469)*100)</f>
        <v>0</v>
      </c>
      <c r="BE3469" s="558"/>
      <c r="BF3469" s="561">
        <f>AT3469+AZ3469</f>
        <v>0</v>
      </c>
      <c r="BG3469" s="562"/>
      <c r="BH3469" s="565">
        <f>AV3469+BB3469</f>
        <v>0</v>
      </c>
      <c r="BI3469" s="566"/>
      <c r="BJ3469" s="557">
        <f>IF(BF3469=0,0,(BH3469/BF3469)*100)</f>
        <v>0</v>
      </c>
      <c r="BK3469" s="558"/>
      <c r="BL3469" s="602">
        <f>(AD3469*2)+(AJ3469*2)+(AP3469*3)+BB3469</f>
        <v>0</v>
      </c>
      <c r="BM3469" s="603"/>
      <c r="BN3469" s="604"/>
      <c r="BO3469" s="587">
        <f t="shared" ref="BO3469" si="3010">IF(BQ3469=0,0,50*BP3469/BQ3469)</f>
        <v>0</v>
      </c>
      <c r="BP3469" s="555">
        <f>(BL3469*BS$11)+(N3469*BS$12)+(X3469*BS$13)+(R3469*BS$14)+(V3469*BS$15)+(Z3469*BS$16)</f>
        <v>0</v>
      </c>
      <c r="BQ3469" s="555">
        <f>((AZ3469-BB3469)*BS$18)+((AT3469-AV3469)*BS$17)+(H3469*BS$19)+(P3469*BS$20)</f>
        <v>0</v>
      </c>
      <c r="BR3469" s="65"/>
      <c r="BS3469" s="65"/>
      <c r="BT3469" s="268"/>
    </row>
    <row r="3470" spans="1:72" ht="21.75" hidden="1" customHeight="1" x14ac:dyDescent="0.25">
      <c r="A3470" s="268"/>
      <c r="B3470" s="679"/>
      <c r="C3470" s="690" t="str">
        <f>IF(ROSTER!D$44="","",ROSTER!D$44)</f>
        <v/>
      </c>
      <c r="D3470" s="691"/>
      <c r="E3470" s="668"/>
      <c r="F3470" s="681"/>
      <c r="G3470" s="664"/>
      <c r="H3470" s="585"/>
      <c r="I3470" s="586"/>
      <c r="J3470" s="571"/>
      <c r="K3470" s="572"/>
      <c r="L3470" s="575"/>
      <c r="M3470" s="576"/>
      <c r="N3470" s="581" t="s">
        <v>16</v>
      </c>
      <c r="O3470" s="582"/>
      <c r="P3470" s="571"/>
      <c r="Q3470" s="572"/>
      <c r="R3470" s="575"/>
      <c r="S3470" s="576"/>
      <c r="T3470" s="581" t="s">
        <v>16</v>
      </c>
      <c r="U3470" s="582"/>
      <c r="V3470" s="585"/>
      <c r="W3470" s="586"/>
      <c r="X3470" s="571"/>
      <c r="Y3470" s="586"/>
      <c r="Z3470" s="571"/>
      <c r="AA3470" s="586"/>
      <c r="AB3470" s="571"/>
      <c r="AC3470" s="572"/>
      <c r="AD3470" s="575"/>
      <c r="AE3470" s="576"/>
      <c r="AF3470" s="577"/>
      <c r="AG3470" s="578"/>
      <c r="AH3470" s="571"/>
      <c r="AI3470" s="572"/>
      <c r="AJ3470" s="575"/>
      <c r="AK3470" s="576"/>
      <c r="AL3470" s="577"/>
      <c r="AM3470" s="578"/>
      <c r="AN3470" s="571"/>
      <c r="AO3470" s="572"/>
      <c r="AP3470" s="575"/>
      <c r="AQ3470" s="576"/>
      <c r="AR3470" s="577"/>
      <c r="AS3470" s="578"/>
      <c r="AT3470" s="627"/>
      <c r="AU3470" s="628"/>
      <c r="AV3470" s="629"/>
      <c r="AW3470" s="630"/>
      <c r="AX3470" s="577"/>
      <c r="AY3470" s="578"/>
      <c r="AZ3470" s="571"/>
      <c r="BA3470" s="572"/>
      <c r="BB3470" s="575"/>
      <c r="BC3470" s="576"/>
      <c r="BD3470" s="577"/>
      <c r="BE3470" s="578"/>
      <c r="BF3470" s="627"/>
      <c r="BG3470" s="628"/>
      <c r="BH3470" s="629"/>
      <c r="BI3470" s="630"/>
      <c r="BJ3470" s="577"/>
      <c r="BK3470" s="578"/>
      <c r="BL3470" s="605"/>
      <c r="BM3470" s="606"/>
      <c r="BN3470" s="607"/>
      <c r="BO3470" s="588"/>
      <c r="BP3470" s="556"/>
      <c r="BQ3470" s="556"/>
      <c r="BR3470" s="65"/>
      <c r="BS3470" s="65"/>
      <c r="BT3470" s="268"/>
    </row>
    <row r="3471" spans="1:72" ht="21.75" hidden="1" customHeight="1" x14ac:dyDescent="0.25">
      <c r="A3471" s="268"/>
      <c r="B3471" s="678" t="str">
        <f>IF(ROSTER!B$46="","",ROSTER!B$46)</f>
        <v/>
      </c>
      <c r="C3471" s="669" t="str">
        <f>IF(ROSTER!C$46="","",ROSTER!C$46)</f>
        <v/>
      </c>
      <c r="D3471" s="670"/>
      <c r="E3471" s="667"/>
      <c r="F3471" s="680">
        <f>IF(E3471="y",1,IF(E3471="S",1,0))</f>
        <v>0</v>
      </c>
      <c r="G3471" s="663">
        <f>IF(E3471="S",1,0)</f>
        <v>0</v>
      </c>
      <c r="H3471" s="583"/>
      <c r="I3471" s="584"/>
      <c r="J3471" s="569"/>
      <c r="K3471" s="570"/>
      <c r="L3471" s="573"/>
      <c r="M3471" s="574"/>
      <c r="N3471" s="579">
        <f>L3471+J3471</f>
        <v>0</v>
      </c>
      <c r="O3471" s="580"/>
      <c r="P3471" s="569"/>
      <c r="Q3471" s="570"/>
      <c r="R3471" s="573"/>
      <c r="S3471" s="574"/>
      <c r="T3471" s="579">
        <f>R3471-P3471</f>
        <v>0</v>
      </c>
      <c r="U3471" s="580"/>
      <c r="V3471" s="583"/>
      <c r="W3471" s="584"/>
      <c r="X3471" s="569"/>
      <c r="Y3471" s="584"/>
      <c r="Z3471" s="569"/>
      <c r="AA3471" s="584"/>
      <c r="AB3471" s="569"/>
      <c r="AC3471" s="570"/>
      <c r="AD3471" s="573"/>
      <c r="AE3471" s="574"/>
      <c r="AF3471" s="557">
        <f>IF(AB3471=0,0,(AD3471/AB3471)*100)</f>
        <v>0</v>
      </c>
      <c r="AG3471" s="558"/>
      <c r="AH3471" s="569"/>
      <c r="AI3471" s="570"/>
      <c r="AJ3471" s="573"/>
      <c r="AK3471" s="574"/>
      <c r="AL3471" s="557">
        <f>IF(AH3471=0,0,(AJ3471/AH3471)*100)</f>
        <v>0</v>
      </c>
      <c r="AM3471" s="558"/>
      <c r="AN3471" s="569"/>
      <c r="AO3471" s="570"/>
      <c r="AP3471" s="573"/>
      <c r="AQ3471" s="574"/>
      <c r="AR3471" s="557">
        <f>IF(AN3471=0,0,(AP3471/AN3471)*100)</f>
        <v>0</v>
      </c>
      <c r="AS3471" s="558"/>
      <c r="AT3471" s="561">
        <f>AB3471+AH3471+AN3471</f>
        <v>0</v>
      </c>
      <c r="AU3471" s="562"/>
      <c r="AV3471" s="565">
        <f>AD3471+AJ3471+AP3471</f>
        <v>0</v>
      </c>
      <c r="AW3471" s="566"/>
      <c r="AX3471" s="557">
        <f>IF(AT3471=0,0,(AV3471/AT3471)*100)</f>
        <v>0</v>
      </c>
      <c r="AY3471" s="558"/>
      <c r="AZ3471" s="569"/>
      <c r="BA3471" s="570"/>
      <c r="BB3471" s="573"/>
      <c r="BC3471" s="574"/>
      <c r="BD3471" s="557">
        <f>IF(AZ3471=0,0,(BB3471/AZ3471)*100)</f>
        <v>0</v>
      </c>
      <c r="BE3471" s="558"/>
      <c r="BF3471" s="561">
        <f>AT3471+AZ3471</f>
        <v>0</v>
      </c>
      <c r="BG3471" s="562"/>
      <c r="BH3471" s="565">
        <f>AV3471+BB3471</f>
        <v>0</v>
      </c>
      <c r="BI3471" s="566"/>
      <c r="BJ3471" s="557">
        <f>IF(BF3471=0,0,(BH3471/BF3471)*100)</f>
        <v>0</v>
      </c>
      <c r="BK3471" s="558"/>
      <c r="BL3471" s="602">
        <f>(AD3471*2)+(AJ3471*2)+(AP3471*3)+BB3471</f>
        <v>0</v>
      </c>
      <c r="BM3471" s="603"/>
      <c r="BN3471" s="604"/>
      <c r="BO3471" s="587">
        <f t="shared" ref="BO3471" si="3011">IF(BQ3471=0,0,50*BP3471/BQ3471)</f>
        <v>0</v>
      </c>
      <c r="BP3471" s="634">
        <f>(BL3471*BS$11)+(N3471*BS$12)+(X3471*BS$13)+(R3471*BS$14)+(V3471*BS$15)+(Z3471*BS$16)</f>
        <v>0</v>
      </c>
      <c r="BQ3471" s="555">
        <f>((AZ3471-BB3471)*BS$18)+((AT3471-AV3471)*BS$17)+(H3471*BS$19)+(P3471*BS$20)</f>
        <v>0</v>
      </c>
      <c r="BR3471" s="65"/>
      <c r="BS3471" s="65"/>
      <c r="BT3471" s="268"/>
    </row>
    <row r="3472" spans="1:72" ht="22.5" hidden="1" customHeight="1" thickBot="1" x14ac:dyDescent="0.3">
      <c r="A3472" s="268"/>
      <c r="B3472" s="679"/>
      <c r="C3472" s="690" t="str">
        <f>IF(ROSTER!D$46="","",ROSTER!D$46)</f>
        <v/>
      </c>
      <c r="D3472" s="691"/>
      <c r="E3472" s="668"/>
      <c r="F3472" s="681"/>
      <c r="G3472" s="664"/>
      <c r="H3472" s="585"/>
      <c r="I3472" s="586"/>
      <c r="J3472" s="571"/>
      <c r="K3472" s="572"/>
      <c r="L3472" s="575"/>
      <c r="M3472" s="576"/>
      <c r="N3472" s="649" t="s">
        <v>16</v>
      </c>
      <c r="O3472" s="650"/>
      <c r="P3472" s="571"/>
      <c r="Q3472" s="572"/>
      <c r="R3472" s="575"/>
      <c r="S3472" s="576"/>
      <c r="T3472" s="581" t="s">
        <v>16</v>
      </c>
      <c r="U3472" s="582"/>
      <c r="V3472" s="585"/>
      <c r="W3472" s="586"/>
      <c r="X3472" s="571"/>
      <c r="Y3472" s="586"/>
      <c r="Z3472" s="571"/>
      <c r="AA3472" s="586"/>
      <c r="AB3472" s="571"/>
      <c r="AC3472" s="572"/>
      <c r="AD3472" s="575"/>
      <c r="AE3472" s="576"/>
      <c r="AF3472" s="559"/>
      <c r="AG3472" s="560"/>
      <c r="AH3472" s="571"/>
      <c r="AI3472" s="572"/>
      <c r="AJ3472" s="575"/>
      <c r="AK3472" s="576"/>
      <c r="AL3472" s="559"/>
      <c r="AM3472" s="560"/>
      <c r="AN3472" s="571"/>
      <c r="AO3472" s="572"/>
      <c r="AP3472" s="575"/>
      <c r="AQ3472" s="576"/>
      <c r="AR3472" s="559"/>
      <c r="AS3472" s="560"/>
      <c r="AT3472" s="563"/>
      <c r="AU3472" s="564"/>
      <c r="AV3472" s="567"/>
      <c r="AW3472" s="568"/>
      <c r="AX3472" s="559"/>
      <c r="AY3472" s="560"/>
      <c r="AZ3472" s="571"/>
      <c r="BA3472" s="572"/>
      <c r="BB3472" s="575"/>
      <c r="BC3472" s="576"/>
      <c r="BD3472" s="559"/>
      <c r="BE3472" s="560"/>
      <c r="BF3472" s="563"/>
      <c r="BG3472" s="564"/>
      <c r="BH3472" s="567"/>
      <c r="BI3472" s="568"/>
      <c r="BJ3472" s="559"/>
      <c r="BK3472" s="560"/>
      <c r="BL3472" s="631"/>
      <c r="BM3472" s="632"/>
      <c r="BN3472" s="633"/>
      <c r="BO3472" s="588"/>
      <c r="BP3472" s="635"/>
      <c r="BQ3472" s="556"/>
      <c r="BR3472" s="65"/>
      <c r="BS3472" s="65"/>
      <c r="BT3472" s="268"/>
    </row>
    <row r="3473" spans="1:75" s="79" customFormat="1" ht="33.4" hidden="1" customHeight="1" x14ac:dyDescent="0.45">
      <c r="A3473" s="278"/>
      <c r="B3473" s="671"/>
      <c r="C3473" s="611"/>
      <c r="D3473" s="611" t="s">
        <v>10</v>
      </c>
      <c r="E3473" s="612"/>
      <c r="F3473" s="78"/>
      <c r="G3473" s="78"/>
      <c r="H3473" s="547">
        <f>SUM(H3433:I3472)</f>
        <v>0</v>
      </c>
      <c r="I3473" s="548"/>
      <c r="J3473" s="547">
        <f>SUM(J3433:K3472)</f>
        <v>0</v>
      </c>
      <c r="K3473" s="548"/>
      <c r="L3473" s="551">
        <f>SUM(L3433:M3472)</f>
        <v>0</v>
      </c>
      <c r="M3473" s="636"/>
      <c r="N3473" s="533">
        <f>L3473+J3473</f>
        <v>0</v>
      </c>
      <c r="O3473" s="534"/>
      <c r="P3473" s="551">
        <f>SUM(P3433:Q3472)</f>
        <v>0</v>
      </c>
      <c r="Q3473" s="548"/>
      <c r="R3473" s="551">
        <f>SUM(R3433:S3472)</f>
        <v>0</v>
      </c>
      <c r="S3473" s="636"/>
      <c r="T3473" s="533">
        <f>R3473-P3473</f>
        <v>0</v>
      </c>
      <c r="U3473" s="534"/>
      <c r="V3473" s="551">
        <f>SUM(V3433:W3472)</f>
        <v>0</v>
      </c>
      <c r="W3473" s="636"/>
      <c r="X3473" s="547">
        <f>SUM(X3433:Y3472)</f>
        <v>0</v>
      </c>
      <c r="Y3473" s="534"/>
      <c r="Z3473" s="547">
        <f>SUM(Z3433:AA3472)</f>
        <v>0</v>
      </c>
      <c r="AA3473" s="534"/>
      <c r="AB3473" s="636">
        <f>SUM(AB3433:AC3472)</f>
        <v>0</v>
      </c>
      <c r="AC3473" s="548"/>
      <c r="AD3473" s="551">
        <f>SUM(AD3433:AE3472)</f>
        <v>0</v>
      </c>
      <c r="AE3473" s="636"/>
      <c r="AF3473" s="533">
        <f>IF(AB3473=0,0,(AD3473/AB3473)*100)</f>
        <v>0</v>
      </c>
      <c r="AG3473" s="534"/>
      <c r="AH3473" s="551">
        <f>SUM(AH3433:AI3472)</f>
        <v>0</v>
      </c>
      <c r="AI3473" s="548"/>
      <c r="AJ3473" s="551">
        <f>SUM(AJ3433:AK3472)</f>
        <v>0</v>
      </c>
      <c r="AK3473" s="636"/>
      <c r="AL3473" s="533">
        <f>IF(AH3473=0,0,(AJ3473/AH3473)*100)</f>
        <v>0</v>
      </c>
      <c r="AM3473" s="534"/>
      <c r="AN3473" s="551">
        <f>SUM(AN3433:AO3472)</f>
        <v>0</v>
      </c>
      <c r="AO3473" s="548"/>
      <c r="AP3473" s="551">
        <f>SUM(AP3433:AQ3472)</f>
        <v>0</v>
      </c>
      <c r="AQ3473" s="636"/>
      <c r="AR3473" s="533">
        <f>IF(AN3473=0,0,(AP3473/AN3473)*100)</f>
        <v>0</v>
      </c>
      <c r="AS3473" s="534"/>
      <c r="AT3473" s="547">
        <f>AB3473+AH3473+AN3473</f>
        <v>0</v>
      </c>
      <c r="AU3473" s="548"/>
      <c r="AV3473" s="551">
        <f>AD3473+AJ3473+AP3473</f>
        <v>0</v>
      </c>
      <c r="AW3473" s="552"/>
      <c r="AX3473" s="533">
        <f>IF(AT3473=0,0,(AV3473/AT3473)*100)</f>
        <v>0</v>
      </c>
      <c r="AY3473" s="534"/>
      <c r="AZ3473" s="551">
        <f>SUM(AZ3433:BA3472)</f>
        <v>0</v>
      </c>
      <c r="BA3473" s="548"/>
      <c r="BB3473" s="551">
        <f>SUM(BB3433:BC3472)</f>
        <v>0</v>
      </c>
      <c r="BC3473" s="636"/>
      <c r="BD3473" s="533">
        <f>IF(AZ3473=0,0,(BB3473/AZ3473)*100)</f>
        <v>0</v>
      </c>
      <c r="BE3473" s="534"/>
      <c r="BF3473" s="547">
        <f>AT3473+AZ3473</f>
        <v>0</v>
      </c>
      <c r="BG3473" s="548"/>
      <c r="BH3473" s="551">
        <f>AV3473+BB3473</f>
        <v>0</v>
      </c>
      <c r="BI3473" s="552"/>
      <c r="BJ3473" s="533">
        <f>IF(BF3473=0,0,(BH3473/BF3473)*100)</f>
        <v>0</v>
      </c>
      <c r="BK3473" s="619"/>
      <c r="BL3473" s="621">
        <f>SUM(BL3433:BN3472)</f>
        <v>0</v>
      </c>
      <c r="BM3473" s="622"/>
      <c r="BN3473" s="623"/>
      <c r="BO3473" s="610">
        <f>SUM(BO3433:BO3472)</f>
        <v>0</v>
      </c>
      <c r="BP3473" s="709">
        <f>(BL3473*BS$11)+(N3473*BS$12)+(X3473*BS$13)+(R3473*BS$14)+(V3473*BS$15)+(Z3473*BS$16)</f>
        <v>0</v>
      </c>
      <c r="BQ3473" s="638">
        <f>((AZ3473-BB3473)*BS$18)+((AT3473-AV3473)*BS$17)+(H3473*BS$19)+(P3473*BS$20)</f>
        <v>0</v>
      </c>
      <c r="BR3473" s="77"/>
      <c r="BS3473" s="77"/>
      <c r="BT3473" s="278"/>
    </row>
    <row r="3474" spans="1:75" s="79" customFormat="1" ht="33.950000000000003" hidden="1" customHeight="1" thickBot="1" x14ac:dyDescent="0.5">
      <c r="A3474" s="278"/>
      <c r="B3474" s="672"/>
      <c r="C3474" s="673"/>
      <c r="D3474" s="673"/>
      <c r="E3474" s="721"/>
      <c r="F3474" s="80"/>
      <c r="G3474" s="80"/>
      <c r="H3474" s="549"/>
      <c r="I3474" s="550"/>
      <c r="J3474" s="549"/>
      <c r="K3474" s="550"/>
      <c r="L3474" s="553"/>
      <c r="M3474" s="637"/>
      <c r="N3474" s="535" t="s">
        <v>16</v>
      </c>
      <c r="O3474" s="536"/>
      <c r="P3474" s="553"/>
      <c r="Q3474" s="550"/>
      <c r="R3474" s="553"/>
      <c r="S3474" s="637"/>
      <c r="T3474" s="535" t="s">
        <v>16</v>
      </c>
      <c r="U3474" s="536"/>
      <c r="V3474" s="553"/>
      <c r="W3474" s="637"/>
      <c r="X3474" s="549"/>
      <c r="Y3474" s="536"/>
      <c r="Z3474" s="549"/>
      <c r="AA3474" s="536"/>
      <c r="AB3474" s="637"/>
      <c r="AC3474" s="550"/>
      <c r="AD3474" s="553"/>
      <c r="AE3474" s="637"/>
      <c r="AF3474" s="535"/>
      <c r="AG3474" s="536"/>
      <c r="AH3474" s="553"/>
      <c r="AI3474" s="550"/>
      <c r="AJ3474" s="553"/>
      <c r="AK3474" s="637"/>
      <c r="AL3474" s="535"/>
      <c r="AM3474" s="536"/>
      <c r="AN3474" s="553"/>
      <c r="AO3474" s="550"/>
      <c r="AP3474" s="553"/>
      <c r="AQ3474" s="637"/>
      <c r="AR3474" s="535"/>
      <c r="AS3474" s="536"/>
      <c r="AT3474" s="549"/>
      <c r="AU3474" s="550"/>
      <c r="AV3474" s="553"/>
      <c r="AW3474" s="554"/>
      <c r="AX3474" s="535"/>
      <c r="AY3474" s="536"/>
      <c r="AZ3474" s="553"/>
      <c r="BA3474" s="550"/>
      <c r="BB3474" s="553"/>
      <c r="BC3474" s="637"/>
      <c r="BD3474" s="535"/>
      <c r="BE3474" s="536"/>
      <c r="BF3474" s="549"/>
      <c r="BG3474" s="550"/>
      <c r="BH3474" s="553"/>
      <c r="BI3474" s="554"/>
      <c r="BJ3474" s="535"/>
      <c r="BK3474" s="620"/>
      <c r="BL3474" s="624"/>
      <c r="BM3474" s="625"/>
      <c r="BN3474" s="626"/>
      <c r="BO3474" s="609"/>
      <c r="BP3474" s="710"/>
      <c r="BQ3474" s="639"/>
      <c r="BR3474" s="77"/>
      <c r="BS3474" s="77"/>
      <c r="BT3474" s="278"/>
    </row>
    <row r="3475" spans="1:75" s="79" customFormat="1" ht="33" hidden="1" customHeight="1" thickBot="1" x14ac:dyDescent="0.5">
      <c r="A3475" s="278"/>
      <c r="B3475" s="671"/>
      <c r="C3475" s="611"/>
      <c r="D3475" s="611" t="s">
        <v>13</v>
      </c>
      <c r="E3475" s="612"/>
      <c r="F3475" s="82"/>
      <c r="G3475" s="117"/>
      <c r="H3475" s="541"/>
      <c r="I3475" s="545"/>
      <c r="J3475" s="541"/>
      <c r="K3475" s="545"/>
      <c r="L3475" s="537"/>
      <c r="M3475" s="538"/>
      <c r="N3475" s="533">
        <f>J3475+L3475</f>
        <v>0</v>
      </c>
      <c r="O3475" s="534"/>
      <c r="P3475" s="537"/>
      <c r="Q3475" s="545"/>
      <c r="R3475" s="537"/>
      <c r="S3475" s="538"/>
      <c r="T3475" s="533">
        <f>R3475-P3475</f>
        <v>0</v>
      </c>
      <c r="U3475" s="534"/>
      <c r="V3475" s="537"/>
      <c r="W3475" s="538"/>
      <c r="X3475" s="541"/>
      <c r="Y3475" s="542"/>
      <c r="Z3475" s="541"/>
      <c r="AA3475" s="542"/>
      <c r="AB3475" s="538"/>
      <c r="AC3475" s="545"/>
      <c r="AD3475" s="537"/>
      <c r="AE3475" s="538"/>
      <c r="AF3475" s="533">
        <f>IF(AB3475=0,0,(AD3475/AB3475)*100)</f>
        <v>0</v>
      </c>
      <c r="AG3475" s="534"/>
      <c r="AH3475" s="537"/>
      <c r="AI3475" s="545"/>
      <c r="AJ3475" s="537"/>
      <c r="AK3475" s="538"/>
      <c r="AL3475" s="533">
        <f>IF(AH3475=0,0,(AJ3475/AH3475)*100)</f>
        <v>0</v>
      </c>
      <c r="AM3475" s="534"/>
      <c r="AN3475" s="537"/>
      <c r="AO3475" s="545"/>
      <c r="AP3475" s="537"/>
      <c r="AQ3475" s="538"/>
      <c r="AR3475" s="533">
        <f>IF(AN3475=0,0,(AP3475/AN3475)*100)</f>
        <v>0</v>
      </c>
      <c r="AS3475" s="534"/>
      <c r="AT3475" s="547">
        <f>AB3475+AH3475+AN3475</f>
        <v>0</v>
      </c>
      <c r="AU3475" s="548"/>
      <c r="AV3475" s="551">
        <f>AD3475+AJ3475+AP3475</f>
        <v>0</v>
      </c>
      <c r="AW3475" s="552"/>
      <c r="AX3475" s="533">
        <f>IF(AT3475=0,0,(AV3475/AT3475)*100)</f>
        <v>0</v>
      </c>
      <c r="AY3475" s="534"/>
      <c r="AZ3475" s="537"/>
      <c r="BA3475" s="545"/>
      <c r="BB3475" s="537"/>
      <c r="BC3475" s="538"/>
      <c r="BD3475" s="533">
        <f>IF(AZ3475=0,0,(BB3475/AZ3475)*100)</f>
        <v>0</v>
      </c>
      <c r="BE3475" s="534"/>
      <c r="BF3475" s="547">
        <f>AT3475+AZ3475</f>
        <v>0</v>
      </c>
      <c r="BG3475" s="548"/>
      <c r="BH3475" s="551">
        <f>AV3475+BB3475</f>
        <v>0</v>
      </c>
      <c r="BI3475" s="552"/>
      <c r="BJ3475" s="533">
        <f>IF(BF3475=0,0,(BH3475/BF3475)*100)</f>
        <v>0</v>
      </c>
      <c r="BK3475" s="619"/>
      <c r="BL3475" s="621">
        <f>(AD3475*2)+(AJ3475*2)+(AP3475*3)+BB3475</f>
        <v>0</v>
      </c>
      <c r="BM3475" s="622"/>
      <c r="BN3475" s="623"/>
      <c r="BO3475" s="647"/>
      <c r="BP3475" s="83"/>
      <c r="BQ3475" s="84"/>
      <c r="BR3475" s="77"/>
      <c r="BS3475" s="77"/>
      <c r="BT3475" s="278"/>
    </row>
    <row r="3476" spans="1:75" s="79" customFormat="1" ht="33.75" hidden="1" customHeight="1" thickBot="1" x14ac:dyDescent="0.5">
      <c r="A3476" s="278"/>
      <c r="B3476" s="232"/>
      <c r="C3476" s="257"/>
      <c r="D3476" s="613"/>
      <c r="E3476" s="614"/>
      <c r="F3476" s="86"/>
      <c r="G3476" s="86"/>
      <c r="H3476" s="543"/>
      <c r="I3476" s="546"/>
      <c r="J3476" s="543"/>
      <c r="K3476" s="546"/>
      <c r="L3476" s="539"/>
      <c r="M3476" s="540"/>
      <c r="N3476" s="535">
        <f>IF((N3473+N3475)=0,0,N3473/(N3473+N3475)*100)</f>
        <v>0</v>
      </c>
      <c r="O3476" s="536"/>
      <c r="P3476" s="539"/>
      <c r="Q3476" s="546"/>
      <c r="R3476" s="539"/>
      <c r="S3476" s="540"/>
      <c r="T3476" s="535"/>
      <c r="U3476" s="536"/>
      <c r="V3476" s="539"/>
      <c r="W3476" s="540"/>
      <c r="X3476" s="543"/>
      <c r="Y3476" s="544"/>
      <c r="Z3476" s="543"/>
      <c r="AA3476" s="544"/>
      <c r="AB3476" s="540"/>
      <c r="AC3476" s="546"/>
      <c r="AD3476" s="539"/>
      <c r="AE3476" s="540"/>
      <c r="AF3476" s="535"/>
      <c r="AG3476" s="536"/>
      <c r="AH3476" s="539"/>
      <c r="AI3476" s="546"/>
      <c r="AJ3476" s="539"/>
      <c r="AK3476" s="540"/>
      <c r="AL3476" s="535"/>
      <c r="AM3476" s="536"/>
      <c r="AN3476" s="539"/>
      <c r="AO3476" s="546"/>
      <c r="AP3476" s="539"/>
      <c r="AQ3476" s="540"/>
      <c r="AR3476" s="535"/>
      <c r="AS3476" s="536"/>
      <c r="AT3476" s="549"/>
      <c r="AU3476" s="550"/>
      <c r="AV3476" s="553"/>
      <c r="AW3476" s="554"/>
      <c r="AX3476" s="535"/>
      <c r="AY3476" s="536"/>
      <c r="AZ3476" s="539"/>
      <c r="BA3476" s="546"/>
      <c r="BB3476" s="539"/>
      <c r="BC3476" s="540"/>
      <c r="BD3476" s="535"/>
      <c r="BE3476" s="536"/>
      <c r="BF3476" s="549"/>
      <c r="BG3476" s="550"/>
      <c r="BH3476" s="553"/>
      <c r="BI3476" s="554"/>
      <c r="BJ3476" s="535"/>
      <c r="BK3476" s="620"/>
      <c r="BL3476" s="624"/>
      <c r="BM3476" s="625"/>
      <c r="BN3476" s="626"/>
      <c r="BO3476" s="648"/>
      <c r="BP3476" s="222"/>
      <c r="BQ3476" s="222"/>
      <c r="BR3476" s="77"/>
      <c r="BS3476" s="77"/>
      <c r="BT3476" s="278"/>
    </row>
    <row r="3477" spans="1:75" ht="16.5" hidden="1" customHeight="1" thickTop="1" thickBot="1" x14ac:dyDescent="0.5">
      <c r="A3477" s="268"/>
      <c r="B3477" s="229"/>
      <c r="C3477" s="195"/>
      <c r="D3477" s="195"/>
      <c r="E3477" s="195"/>
      <c r="F3477" s="195"/>
      <c r="G3477" s="195"/>
      <c r="H3477" s="195"/>
      <c r="I3477" s="195"/>
      <c r="J3477" s="195"/>
      <c r="K3477" s="195"/>
      <c r="L3477" s="195"/>
      <c r="M3477" s="195"/>
      <c r="N3477" s="195"/>
      <c r="O3477" s="195"/>
      <c r="P3477" s="195"/>
      <c r="Q3477" s="195"/>
      <c r="R3477" s="195"/>
      <c r="S3477" s="195"/>
      <c r="T3477" s="195"/>
      <c r="U3477" s="195"/>
      <c r="V3477" s="195"/>
      <c r="W3477" s="195"/>
      <c r="X3477" s="195"/>
      <c r="Y3477" s="195"/>
      <c r="Z3477" s="195"/>
      <c r="AA3477" s="195"/>
      <c r="AB3477" s="195"/>
      <c r="AC3477" s="195"/>
      <c r="AD3477" s="195"/>
      <c r="AE3477" s="195"/>
      <c r="AF3477" s="198"/>
      <c r="AG3477" s="198"/>
      <c r="AH3477" s="195"/>
      <c r="AI3477" s="195"/>
      <c r="AJ3477" s="195"/>
      <c r="AK3477" s="195"/>
      <c r="AL3477" s="195"/>
      <c r="AM3477" s="195"/>
      <c r="AN3477" s="195"/>
      <c r="AO3477" s="195"/>
      <c r="AP3477" s="195"/>
      <c r="AQ3477" s="195"/>
      <c r="AR3477" s="195"/>
      <c r="AS3477" s="195"/>
      <c r="AT3477" s="195"/>
      <c r="AU3477" s="195"/>
      <c r="AV3477" s="195"/>
      <c r="AW3477" s="195"/>
      <c r="AX3477" s="195"/>
      <c r="AY3477" s="195"/>
      <c r="AZ3477" s="195"/>
      <c r="BA3477" s="195"/>
      <c r="BB3477" s="195"/>
      <c r="BC3477" s="195"/>
      <c r="BD3477" s="195"/>
      <c r="BE3477" s="195"/>
      <c r="BF3477" s="195"/>
      <c r="BG3477" s="195"/>
      <c r="BH3477" s="195"/>
      <c r="BI3477" s="195"/>
      <c r="BJ3477" s="195"/>
      <c r="BK3477" s="195"/>
      <c r="BL3477" s="195"/>
      <c r="BM3477" s="195"/>
      <c r="BN3477" s="195"/>
      <c r="BO3477" s="247"/>
      <c r="BP3477" s="600">
        <f>IF((J3473+L3475)=0,0,(J3473/(J3473+L3475)*100)%)</f>
        <v>0</v>
      </c>
      <c r="BQ3477" s="601"/>
      <c r="BR3477" s="600">
        <f>IF((L3473+J3475)=0,0,(L3473/(L3473+J3475)*100)%)</f>
        <v>0</v>
      </c>
      <c r="BS3477" s="601"/>
      <c r="BT3477" s="268"/>
    </row>
    <row r="3478" spans="1:75" s="85" customFormat="1" ht="79.5" hidden="1" customHeight="1" thickTop="1" thickBot="1" x14ac:dyDescent="0.55000000000000004">
      <c r="A3478" s="279"/>
      <c r="B3478" s="682" t="s">
        <v>59</v>
      </c>
      <c r="C3478" s="683"/>
      <c r="D3478" s="608" t="s">
        <v>53</v>
      </c>
      <c r="E3478" s="608"/>
      <c r="F3478" s="608"/>
      <c r="G3478" s="730"/>
      <c r="H3478" s="589"/>
      <c r="I3478" s="590"/>
      <c r="J3478" s="591"/>
      <c r="K3478" s="200"/>
      <c r="L3478" s="589"/>
      <c r="M3478" s="590"/>
      <c r="N3478" s="591"/>
      <c r="O3478" s="592" t="s">
        <v>46</v>
      </c>
      <c r="P3478" s="593"/>
      <c r="Q3478" s="593"/>
      <c r="R3478" s="593"/>
      <c r="S3478" s="589"/>
      <c r="T3478" s="590"/>
      <c r="U3478" s="591"/>
      <c r="V3478" s="200"/>
      <c r="W3478" s="589"/>
      <c r="X3478" s="590"/>
      <c r="Y3478" s="591"/>
      <c r="Z3478" s="592" t="s">
        <v>48</v>
      </c>
      <c r="AA3478" s="593"/>
      <c r="AB3478" s="593"/>
      <c r="AC3478" s="594"/>
      <c r="AD3478" s="589"/>
      <c r="AE3478" s="590"/>
      <c r="AF3478" s="591"/>
      <c r="AG3478" s="200"/>
      <c r="AH3478" s="589"/>
      <c r="AI3478" s="590"/>
      <c r="AJ3478" s="591"/>
      <c r="AK3478" s="592" t="s">
        <v>52</v>
      </c>
      <c r="AL3478" s="593"/>
      <c r="AM3478" s="593"/>
      <c r="AN3478" s="594"/>
      <c r="AO3478" s="589"/>
      <c r="AP3478" s="590"/>
      <c r="AQ3478" s="591"/>
      <c r="AR3478" s="204"/>
      <c r="AS3478" s="589"/>
      <c r="AT3478" s="590"/>
      <c r="AU3478" s="591"/>
      <c r="AV3478" s="258"/>
      <c r="AW3478" s="258"/>
      <c r="AX3478" s="258"/>
      <c r="AY3478" s="258"/>
      <c r="AZ3478" s="532" t="s">
        <v>20</v>
      </c>
      <c r="BA3478" s="532"/>
      <c r="BB3478" s="532"/>
      <c r="BC3478" s="532"/>
      <c r="BD3478" s="615"/>
      <c r="BE3478" s="616">
        <f>BL3473</f>
        <v>0</v>
      </c>
      <c r="BF3478" s="617"/>
      <c r="BG3478" s="618"/>
      <c r="BH3478" s="205"/>
      <c r="BI3478" s="616">
        <f>BL3475</f>
        <v>0</v>
      </c>
      <c r="BJ3478" s="617"/>
      <c r="BK3478" s="618"/>
      <c r="BL3478" s="206"/>
      <c r="BM3478" s="206"/>
      <c r="BN3478" s="206"/>
      <c r="BO3478" s="248"/>
      <c r="BP3478" s="87"/>
      <c r="BQ3478" s="87"/>
      <c r="BR3478" s="81"/>
      <c r="BS3478" s="81"/>
      <c r="BT3478" s="279"/>
    </row>
    <row r="3479" spans="1:75" ht="15.6" hidden="1" customHeight="1" thickTop="1" thickBot="1" x14ac:dyDescent="0.55000000000000004">
      <c r="A3479" s="268"/>
      <c r="B3479" s="230"/>
      <c r="C3479" s="191"/>
      <c r="D3479" s="196"/>
      <c r="E3479" s="196"/>
      <c r="F3479" s="199"/>
      <c r="G3479" s="199"/>
      <c r="H3479" s="202"/>
      <c r="I3479" s="202"/>
      <c r="J3479" s="202"/>
      <c r="K3479" s="202"/>
      <c r="L3479" s="202"/>
      <c r="M3479" s="202"/>
      <c r="N3479" s="202"/>
      <c r="O3479" s="199"/>
      <c r="P3479" s="199"/>
      <c r="Q3479" s="199"/>
      <c r="R3479" s="199"/>
      <c r="S3479" s="202"/>
      <c r="T3479" s="202"/>
      <c r="U3479" s="202"/>
      <c r="V3479" s="201"/>
      <c r="W3479" s="202"/>
      <c r="X3479" s="202"/>
      <c r="Y3479" s="202"/>
      <c r="Z3479" s="199"/>
      <c r="AA3479" s="199"/>
      <c r="AB3479" s="199"/>
      <c r="AC3479" s="199"/>
      <c r="AD3479" s="202"/>
      <c r="AE3479" s="202"/>
      <c r="AF3479" s="202"/>
      <c r="AG3479" s="202"/>
      <c r="AH3479" s="201"/>
      <c r="AI3479" s="201"/>
      <c r="AJ3479" s="202"/>
      <c r="AK3479" s="199"/>
      <c r="AL3479" s="199"/>
      <c r="AM3479" s="199"/>
      <c r="AN3479" s="199"/>
      <c r="AO3479" s="202"/>
      <c r="AP3479" s="202"/>
      <c r="AQ3479" s="202"/>
      <c r="AR3479" s="202"/>
      <c r="AS3479" s="202"/>
      <c r="AT3479" s="204"/>
      <c r="AU3479" s="204"/>
      <c r="AV3479" s="207"/>
      <c r="AW3479" s="207"/>
      <c r="AX3479" s="207"/>
      <c r="AY3479" s="207"/>
      <c r="AZ3479" s="199"/>
      <c r="BA3479" s="208"/>
      <c r="BB3479" s="208"/>
      <c r="BC3479" s="209"/>
      <c r="BD3479" s="210"/>
      <c r="BE3479" s="211"/>
      <c r="BF3479" s="211"/>
      <c r="BG3479" s="204"/>
      <c r="BH3479" s="212"/>
      <c r="BI3479" s="213"/>
      <c r="BJ3479" s="213"/>
      <c r="BK3479" s="204"/>
      <c r="BL3479" s="207"/>
      <c r="BM3479" s="207"/>
      <c r="BN3479" s="207"/>
      <c r="BO3479" s="249"/>
      <c r="BP3479" s="88"/>
      <c r="BQ3479" s="88"/>
      <c r="BR3479" s="65"/>
      <c r="BS3479" s="65"/>
      <c r="BT3479" s="268"/>
    </row>
    <row r="3480" spans="1:75" s="85" customFormat="1" ht="79.5" hidden="1" customHeight="1" thickTop="1" thickBot="1" x14ac:dyDescent="0.55000000000000004">
      <c r="A3480" s="279"/>
      <c r="B3480" s="531" t="s">
        <v>45</v>
      </c>
      <c r="C3480" s="532"/>
      <c r="D3480" s="608" t="s">
        <v>54</v>
      </c>
      <c r="E3480" s="608"/>
      <c r="F3480" s="608"/>
      <c r="G3480" s="730"/>
      <c r="H3480" s="616">
        <f>H3478</f>
        <v>0</v>
      </c>
      <c r="I3480" s="617"/>
      <c r="J3480" s="618"/>
      <c r="K3480" s="200"/>
      <c r="L3480" s="616">
        <f>L3478</f>
        <v>0</v>
      </c>
      <c r="M3480" s="617"/>
      <c r="N3480" s="618"/>
      <c r="O3480" s="592" t="s">
        <v>50</v>
      </c>
      <c r="P3480" s="593"/>
      <c r="Q3480" s="593"/>
      <c r="R3480" s="593"/>
      <c r="S3480" s="616">
        <f>S3478-H3478</f>
        <v>0</v>
      </c>
      <c r="T3480" s="617"/>
      <c r="U3480" s="618"/>
      <c r="V3480" s="200"/>
      <c r="W3480" s="616">
        <f>W3478-L3478</f>
        <v>0</v>
      </c>
      <c r="X3480" s="617"/>
      <c r="Y3480" s="618"/>
      <c r="Z3480" s="592" t="s">
        <v>49</v>
      </c>
      <c r="AA3480" s="593"/>
      <c r="AB3480" s="593"/>
      <c r="AC3480" s="594"/>
      <c r="AD3480" s="616">
        <f>AD3478-S3478</f>
        <v>0</v>
      </c>
      <c r="AE3480" s="617"/>
      <c r="AF3480" s="618"/>
      <c r="AG3480" s="200"/>
      <c r="AH3480" s="616">
        <f>AH3478-W3478</f>
        <v>0</v>
      </c>
      <c r="AI3480" s="617"/>
      <c r="AJ3480" s="618"/>
      <c r="AK3480" s="592" t="s">
        <v>51</v>
      </c>
      <c r="AL3480" s="593"/>
      <c r="AM3480" s="593"/>
      <c r="AN3480" s="594"/>
      <c r="AO3480" s="616">
        <f>AO3478-AD3478</f>
        <v>0</v>
      </c>
      <c r="AP3480" s="617"/>
      <c r="AQ3480" s="618"/>
      <c r="AR3480" s="204"/>
      <c r="AS3480" s="616">
        <f>AS3478-AH3478</f>
        <v>0</v>
      </c>
      <c r="AT3480" s="617"/>
      <c r="AU3480" s="618"/>
      <c r="AV3480" s="258"/>
      <c r="AW3480" s="258"/>
      <c r="AX3480" s="258"/>
      <c r="AY3480" s="258"/>
      <c r="AZ3480" s="532" t="s">
        <v>44</v>
      </c>
      <c r="BA3480" s="532"/>
      <c r="BB3480" s="532"/>
      <c r="BC3480" s="532"/>
      <c r="BD3480" s="615"/>
      <c r="BE3480" s="616">
        <f>BE3478-AO3478</f>
        <v>0</v>
      </c>
      <c r="BF3480" s="617"/>
      <c r="BG3480" s="618"/>
      <c r="BH3480" s="214"/>
      <c r="BI3480" s="616">
        <f>BI3478-AS3478</f>
        <v>0</v>
      </c>
      <c r="BJ3480" s="617"/>
      <c r="BK3480" s="618"/>
      <c r="BL3480" s="206"/>
      <c r="BM3480" s="206"/>
      <c r="BN3480" s="206"/>
      <c r="BO3480" s="248"/>
      <c r="BP3480" s="87"/>
      <c r="BQ3480" s="87"/>
      <c r="BR3480" s="81"/>
      <c r="BS3480" s="81"/>
      <c r="BT3480" s="279"/>
      <c r="BW3480" s="79"/>
    </row>
    <row r="3481" spans="1:75" ht="18.75" hidden="1" customHeight="1" thickTop="1" thickBot="1" x14ac:dyDescent="0.5">
      <c r="A3481" s="268"/>
      <c r="B3481" s="231"/>
      <c r="C3481" s="197"/>
      <c r="D3481" s="197"/>
      <c r="E3481" s="197"/>
      <c r="F3481" s="254"/>
      <c r="G3481" s="254"/>
      <c r="H3481" s="197"/>
      <c r="I3481" s="197"/>
      <c r="J3481" s="197"/>
      <c r="K3481" s="197"/>
      <c r="L3481" s="197"/>
      <c r="M3481" s="197"/>
      <c r="N3481" s="197"/>
      <c r="O3481" s="197"/>
      <c r="P3481" s="197"/>
      <c r="Q3481" s="197"/>
      <c r="R3481" s="197"/>
      <c r="S3481" s="197"/>
      <c r="T3481" s="197"/>
      <c r="U3481" s="197"/>
      <c r="V3481" s="197"/>
      <c r="W3481" s="197"/>
      <c r="X3481" s="197"/>
      <c r="Y3481" s="197"/>
      <c r="Z3481" s="197"/>
      <c r="AA3481" s="197"/>
      <c r="AB3481" s="197"/>
      <c r="AC3481" s="197"/>
      <c r="AD3481" s="197"/>
      <c r="AE3481" s="197"/>
      <c r="AF3481" s="203"/>
      <c r="AG3481" s="203"/>
      <c r="AH3481" s="197"/>
      <c r="AI3481" s="197"/>
      <c r="AJ3481" s="197"/>
      <c r="AK3481" s="197"/>
      <c r="AL3481" s="197"/>
      <c r="AM3481" s="197"/>
      <c r="AN3481" s="197"/>
      <c r="AO3481" s="197"/>
      <c r="AP3481" s="197"/>
      <c r="AQ3481" s="197"/>
      <c r="AR3481" s="197"/>
      <c r="AS3481" s="197"/>
      <c r="AT3481" s="197"/>
      <c r="AU3481" s="197"/>
      <c r="AV3481" s="197"/>
      <c r="AW3481" s="197"/>
      <c r="AX3481" s="197"/>
      <c r="AY3481" s="197"/>
      <c r="AZ3481" s="197"/>
      <c r="BA3481" s="640" t="s">
        <v>153</v>
      </c>
      <c r="BB3481" s="640"/>
      <c r="BC3481" s="640"/>
      <c r="BD3481" s="640"/>
      <c r="BE3481" s="640"/>
      <c r="BF3481" s="640"/>
      <c r="BG3481" s="640"/>
      <c r="BH3481" s="640"/>
      <c r="BI3481" s="640"/>
      <c r="BJ3481" s="640"/>
      <c r="BK3481" s="640"/>
      <c r="BL3481" s="640"/>
      <c r="BM3481" s="640"/>
      <c r="BN3481" s="640"/>
      <c r="BO3481" s="250"/>
      <c r="BP3481" s="89"/>
      <c r="BQ3481" s="89"/>
      <c r="BR3481" s="65"/>
      <c r="BS3481" s="65"/>
      <c r="BT3481" s="268"/>
    </row>
    <row r="3482" spans="1:75" s="255" customFormat="1" ht="13.5" hidden="1" customHeight="1" thickTop="1" x14ac:dyDescent="0.45">
      <c r="A3482" s="268"/>
      <c r="B3482" s="269"/>
      <c r="C3482" s="268"/>
      <c r="D3482" s="268"/>
      <c r="E3482" s="268"/>
      <c r="F3482" s="270"/>
      <c r="G3482" s="270"/>
      <c r="H3482" s="268"/>
      <c r="I3482" s="268"/>
      <c r="J3482" s="268"/>
      <c r="K3482" s="268"/>
      <c r="L3482" s="268"/>
      <c r="M3482" s="268"/>
      <c r="N3482" s="268"/>
      <c r="O3482" s="268"/>
      <c r="P3482" s="268"/>
      <c r="Q3482" s="268"/>
      <c r="R3482" s="268"/>
      <c r="S3482" s="268"/>
      <c r="T3482" s="268"/>
      <c r="U3482" s="268"/>
      <c r="V3482" s="268"/>
      <c r="W3482" s="268"/>
      <c r="X3482" s="268"/>
      <c r="Y3482" s="268"/>
      <c r="Z3482" s="268"/>
      <c r="AA3482" s="268"/>
      <c r="AB3482" s="268"/>
      <c r="AC3482" s="268"/>
      <c r="AD3482" s="268"/>
      <c r="AE3482" s="268"/>
      <c r="AF3482" s="271"/>
      <c r="AG3482" s="271"/>
      <c r="AH3482" s="268"/>
      <c r="AI3482" s="268"/>
      <c r="AJ3482" s="268"/>
      <c r="AK3482" s="268"/>
      <c r="AL3482" s="268"/>
      <c r="AM3482" s="268"/>
      <c r="AN3482" s="268"/>
      <c r="AO3482" s="268"/>
      <c r="AP3482" s="268"/>
      <c r="AQ3482" s="268"/>
      <c r="AR3482" s="268"/>
      <c r="AS3482" s="268"/>
      <c r="AT3482" s="268"/>
      <c r="AU3482" s="268"/>
      <c r="AV3482" s="268"/>
      <c r="AW3482" s="268"/>
      <c r="AX3482" s="268"/>
      <c r="AY3482" s="268"/>
      <c r="AZ3482" s="268"/>
      <c r="BA3482" s="268"/>
      <c r="BB3482" s="268"/>
      <c r="BC3482" s="268"/>
      <c r="BD3482" s="268"/>
      <c r="BE3482" s="268"/>
      <c r="BF3482" s="268"/>
      <c r="BG3482" s="268"/>
      <c r="BH3482" s="268"/>
      <c r="BI3482" s="268"/>
      <c r="BJ3482" s="268"/>
      <c r="BK3482" s="268"/>
      <c r="BL3482" s="268"/>
      <c r="BM3482" s="268"/>
      <c r="BN3482" s="268"/>
      <c r="BO3482" s="272"/>
      <c r="BP3482" s="272"/>
      <c r="BQ3482" s="272"/>
      <c r="BR3482" s="268"/>
      <c r="BS3482" s="268"/>
      <c r="BT3482" s="268"/>
    </row>
    <row r="3483" spans="1:75" s="69" customFormat="1" ht="33.75" hidden="1" x14ac:dyDescent="0.5">
      <c r="A3483" s="273"/>
      <c r="B3483" s="695" t="s">
        <v>9</v>
      </c>
      <c r="C3483" s="695"/>
      <c r="D3483" s="695"/>
      <c r="E3483" s="695"/>
      <c r="F3483" s="695"/>
      <c r="G3483" s="695"/>
      <c r="H3483" s="695"/>
      <c r="I3483" s="695"/>
      <c r="J3483" s="695"/>
      <c r="K3483" s="695"/>
      <c r="L3483" s="695"/>
      <c r="M3483" s="695"/>
      <c r="N3483" s="695"/>
      <c r="O3483" s="695"/>
      <c r="P3483" s="695"/>
      <c r="Q3483" s="695"/>
      <c r="R3483" s="695"/>
      <c r="S3483" s="695"/>
      <c r="T3483" s="695"/>
      <c r="U3483" s="695"/>
      <c r="V3483" s="695"/>
      <c r="W3483" s="695"/>
      <c r="X3483" s="695"/>
      <c r="Y3483" s="695"/>
      <c r="Z3483" s="695"/>
      <c r="AA3483" s="695"/>
      <c r="AB3483" s="695"/>
      <c r="AC3483" s="695"/>
      <c r="AD3483" s="695"/>
      <c r="AE3483" s="695"/>
      <c r="AF3483" s="695"/>
      <c r="AG3483" s="695"/>
      <c r="AH3483" s="695"/>
      <c r="AI3483" s="695"/>
      <c r="AJ3483" s="695"/>
      <c r="AK3483" s="695"/>
      <c r="AL3483" s="695"/>
      <c r="AM3483" s="695"/>
      <c r="AN3483" s="695"/>
      <c r="AO3483" s="695"/>
      <c r="AP3483" s="695"/>
      <c r="AQ3483" s="695"/>
      <c r="AR3483" s="695"/>
      <c r="AS3483" s="695"/>
      <c r="AT3483" s="695"/>
      <c r="AU3483" s="695"/>
      <c r="AV3483" s="695"/>
      <c r="AW3483" s="695"/>
      <c r="AX3483" s="695"/>
      <c r="AY3483" s="695"/>
      <c r="AZ3483" s="695"/>
      <c r="BA3483" s="695"/>
      <c r="BB3483" s="695"/>
      <c r="BC3483" s="695"/>
      <c r="BD3483" s="695"/>
      <c r="BE3483" s="695"/>
      <c r="BF3483" s="695"/>
      <c r="BG3483" s="695"/>
      <c r="BH3483" s="695"/>
      <c r="BI3483" s="695"/>
      <c r="BJ3483" s="695"/>
      <c r="BK3483" s="695"/>
      <c r="BL3483" s="695"/>
      <c r="BM3483" s="695"/>
      <c r="BN3483" s="695"/>
      <c r="BO3483" s="175"/>
      <c r="BP3483" s="175"/>
      <c r="BQ3483" s="175"/>
      <c r="BR3483" s="68"/>
      <c r="BS3483" s="68"/>
      <c r="BT3483" s="273"/>
    </row>
    <row r="3484" spans="1:75" ht="10.9" hidden="1" customHeight="1" x14ac:dyDescent="0.45">
      <c r="A3484" s="268"/>
      <c r="B3484" s="227"/>
      <c r="C3484" s="177"/>
      <c r="D3484" s="177"/>
      <c r="E3484" s="177"/>
      <c r="F3484" s="178"/>
      <c r="G3484" s="178"/>
      <c r="H3484" s="177"/>
      <c r="I3484" s="177"/>
      <c r="J3484" s="177"/>
      <c r="K3484" s="177"/>
      <c r="L3484" s="177"/>
      <c r="M3484" s="177"/>
      <c r="N3484" s="177"/>
      <c r="O3484" s="177"/>
      <c r="P3484" s="177"/>
      <c r="Q3484" s="177"/>
      <c r="R3484" s="177"/>
      <c r="S3484" s="177"/>
      <c r="T3484" s="177"/>
      <c r="U3484" s="177"/>
      <c r="V3484" s="177"/>
      <c r="W3484" s="177"/>
      <c r="X3484" s="177"/>
      <c r="Y3484" s="177"/>
      <c r="Z3484" s="177"/>
      <c r="AA3484" s="177"/>
      <c r="AB3484" s="177"/>
      <c r="AC3484" s="177"/>
      <c r="AD3484" s="177"/>
      <c r="AE3484" s="177"/>
      <c r="AF3484" s="179"/>
      <c r="AG3484" s="179"/>
      <c r="AH3484" s="177"/>
      <c r="AI3484" s="177"/>
      <c r="AJ3484" s="177"/>
      <c r="AK3484" s="177"/>
      <c r="AL3484" s="177"/>
      <c r="AM3484" s="177"/>
      <c r="AN3484" s="177"/>
      <c r="AO3484" s="177"/>
      <c r="AP3484" s="177"/>
      <c r="AQ3484" s="177"/>
      <c r="AR3484" s="177"/>
      <c r="AS3484" s="177"/>
      <c r="AT3484" s="177"/>
      <c r="AU3484" s="177"/>
      <c r="AV3484" s="177"/>
      <c r="AW3484" s="177"/>
      <c r="AX3484" s="177"/>
      <c r="AY3484" s="177"/>
      <c r="AZ3484" s="177"/>
      <c r="BA3484" s="177"/>
      <c r="BB3484" s="177"/>
      <c r="BC3484" s="177"/>
      <c r="BD3484" s="177"/>
      <c r="BE3484" s="177"/>
      <c r="BF3484" s="177"/>
      <c r="BG3484" s="177"/>
      <c r="BH3484" s="177"/>
      <c r="BI3484" s="177"/>
      <c r="BJ3484" s="177"/>
      <c r="BK3484" s="177"/>
      <c r="BL3484" s="177"/>
      <c r="BM3484" s="177"/>
      <c r="BN3484" s="259"/>
      <c r="BO3484" s="245"/>
      <c r="BP3484" s="259"/>
      <c r="BQ3484" s="259"/>
      <c r="BR3484" s="65"/>
      <c r="BS3484" s="65"/>
      <c r="BT3484" s="268"/>
    </row>
    <row r="3485" spans="1:75" s="70" customFormat="1" ht="36.75" hidden="1" customHeight="1" x14ac:dyDescent="0.45">
      <c r="A3485" s="274"/>
      <c r="B3485" s="227"/>
      <c r="C3485" s="176"/>
      <c r="D3485" s="226" t="s">
        <v>10</v>
      </c>
      <c r="E3485" s="713" t="str">
        <f>IF(ROSTER!D$3="","",ROSTER!D$3)</f>
        <v/>
      </c>
      <c r="F3485" s="713"/>
      <c r="G3485" s="713"/>
      <c r="H3485" s="713"/>
      <c r="I3485" s="713"/>
      <c r="J3485" s="713"/>
      <c r="K3485" s="713"/>
      <c r="L3485" s="713"/>
      <c r="M3485" s="713"/>
      <c r="N3485" s="713"/>
      <c r="O3485" s="713"/>
      <c r="P3485" s="713"/>
      <c r="Q3485" s="713"/>
      <c r="R3485" s="713"/>
      <c r="S3485" s="713"/>
      <c r="T3485" s="713"/>
      <c r="U3485" s="713"/>
      <c r="V3485" s="713"/>
      <c r="W3485" s="713"/>
      <c r="X3485" s="713"/>
      <c r="Y3485" s="713"/>
      <c r="Z3485" s="713"/>
      <c r="AA3485" s="713"/>
      <c r="AB3485" s="713"/>
      <c r="AC3485" s="713"/>
      <c r="AD3485" s="180"/>
      <c r="AE3485" s="719" t="s">
        <v>11</v>
      </c>
      <c r="AF3485" s="719"/>
      <c r="AG3485" s="719"/>
      <c r="AH3485" s="719"/>
      <c r="AI3485" s="719"/>
      <c r="AJ3485" s="719"/>
      <c r="AK3485" s="719"/>
      <c r="AL3485" s="717"/>
      <c r="AM3485" s="717"/>
      <c r="AN3485" s="717"/>
      <c r="AO3485" s="717"/>
      <c r="AP3485" s="717"/>
      <c r="AQ3485" s="717"/>
      <c r="AR3485" s="717"/>
      <c r="AS3485" s="717"/>
      <c r="AT3485" s="717"/>
      <c r="AU3485" s="717"/>
      <c r="AV3485" s="717"/>
      <c r="AW3485" s="717"/>
      <c r="AX3485" s="717"/>
      <c r="AY3485" s="717"/>
      <c r="AZ3485" s="717"/>
      <c r="BA3485" s="717"/>
      <c r="BB3485" s="717"/>
      <c r="BC3485" s="717"/>
      <c r="BD3485" s="717"/>
      <c r="BE3485" s="717"/>
      <c r="BF3485" s="717"/>
      <c r="BG3485" s="717"/>
      <c r="BH3485" s="717"/>
      <c r="BI3485" s="717"/>
      <c r="BJ3485" s="717"/>
      <c r="BK3485" s="717"/>
      <c r="BL3485" s="717"/>
      <c r="BM3485" s="717"/>
      <c r="BN3485" s="259"/>
      <c r="BO3485" s="246" t="s">
        <v>130</v>
      </c>
      <c r="BP3485" s="259"/>
      <c r="BQ3485" s="259"/>
      <c r="BR3485" s="66"/>
      <c r="BS3485" s="66"/>
      <c r="BT3485" s="274"/>
    </row>
    <row r="3486" spans="1:75" ht="8.85" hidden="1" customHeight="1" x14ac:dyDescent="0.45">
      <c r="A3486" s="275"/>
      <c r="B3486" s="227"/>
      <c r="C3486" s="179" t="s">
        <v>38</v>
      </c>
      <c r="D3486" s="179"/>
      <c r="E3486" s="179"/>
      <c r="F3486" s="181"/>
      <c r="G3486" s="181"/>
      <c r="H3486" s="179"/>
      <c r="I3486" s="179"/>
      <c r="J3486" s="182"/>
      <c r="K3486" s="182"/>
      <c r="L3486" s="182"/>
      <c r="M3486" s="182"/>
      <c r="N3486" s="182"/>
      <c r="O3486" s="182"/>
      <c r="P3486" s="182"/>
      <c r="Q3486" s="182"/>
      <c r="R3486" s="182"/>
      <c r="S3486" s="182"/>
      <c r="T3486" s="182"/>
      <c r="U3486" s="182"/>
      <c r="V3486" s="182"/>
      <c r="W3486" s="182"/>
      <c r="X3486" s="182"/>
      <c r="Y3486" s="182"/>
      <c r="Z3486" s="182"/>
      <c r="AA3486" s="182"/>
      <c r="AB3486" s="182"/>
      <c r="AC3486" s="182"/>
      <c r="AD3486" s="182"/>
      <c r="AE3486" s="182"/>
      <c r="AF3486" s="182"/>
      <c r="AG3486" s="179"/>
      <c r="AH3486" s="183"/>
      <c r="AI3486" s="184"/>
      <c r="AJ3486" s="184"/>
      <c r="AK3486" s="184"/>
      <c r="AL3486" s="184"/>
      <c r="AM3486" s="184"/>
      <c r="AN3486" s="184"/>
      <c r="AO3486" s="185"/>
      <c r="AP3486" s="186"/>
      <c r="AQ3486" s="186"/>
      <c r="AR3486" s="186"/>
      <c r="AS3486" s="186"/>
      <c r="AT3486" s="186"/>
      <c r="AU3486" s="186"/>
      <c r="AV3486" s="186"/>
      <c r="AW3486" s="186"/>
      <c r="AX3486" s="186"/>
      <c r="AY3486" s="186"/>
      <c r="AZ3486" s="186"/>
      <c r="BA3486" s="186"/>
      <c r="BB3486" s="186"/>
      <c r="BC3486" s="186"/>
      <c r="BD3486" s="186"/>
      <c r="BE3486" s="186"/>
      <c r="BF3486" s="186"/>
      <c r="BG3486" s="186"/>
      <c r="BH3486" s="186"/>
      <c r="BI3486" s="186"/>
      <c r="BJ3486" s="186"/>
      <c r="BK3486" s="186"/>
      <c r="BL3486" s="186"/>
      <c r="BM3486" s="186"/>
      <c r="BN3486" s="186"/>
      <c r="BO3486" s="187"/>
      <c r="BP3486" s="187"/>
      <c r="BQ3486" s="187"/>
      <c r="BR3486" s="71"/>
      <c r="BS3486" s="71"/>
      <c r="BT3486" s="275"/>
    </row>
    <row r="3487" spans="1:75" s="70" customFormat="1" ht="40.5" hidden="1" x14ac:dyDescent="0.45">
      <c r="A3487" s="274"/>
      <c r="B3487" s="227"/>
      <c r="C3487" s="692" t="s">
        <v>37</v>
      </c>
      <c r="D3487" s="692"/>
      <c r="E3487" s="717"/>
      <c r="F3487" s="717"/>
      <c r="G3487" s="717"/>
      <c r="H3487" s="717"/>
      <c r="I3487" s="717"/>
      <c r="J3487" s="717"/>
      <c r="K3487" s="717"/>
      <c r="L3487" s="717"/>
      <c r="M3487" s="717"/>
      <c r="N3487" s="717"/>
      <c r="O3487" s="717"/>
      <c r="P3487" s="717"/>
      <c r="Q3487" s="717"/>
      <c r="R3487" s="717"/>
      <c r="S3487" s="717"/>
      <c r="T3487" s="717"/>
      <c r="U3487" s="717"/>
      <c r="V3487" s="717"/>
      <c r="W3487" s="717"/>
      <c r="X3487" s="717"/>
      <c r="Y3487" s="717"/>
      <c r="Z3487" s="717"/>
      <c r="AA3487" s="717"/>
      <c r="AB3487" s="717"/>
      <c r="AC3487" s="717"/>
      <c r="AD3487" s="180"/>
      <c r="AE3487" s="718" t="s">
        <v>21</v>
      </c>
      <c r="AF3487" s="718"/>
      <c r="AG3487" s="718"/>
      <c r="AH3487" s="718"/>
      <c r="AI3487" s="717"/>
      <c r="AJ3487" s="717"/>
      <c r="AK3487" s="717"/>
      <c r="AL3487" s="717"/>
      <c r="AM3487" s="717"/>
      <c r="AN3487" s="717"/>
      <c r="AO3487" s="717"/>
      <c r="AP3487" s="717"/>
      <c r="AQ3487" s="717"/>
      <c r="AR3487" s="717"/>
      <c r="AS3487" s="717"/>
      <c r="AT3487" s="717"/>
      <c r="AU3487" s="717"/>
      <c r="AV3487" s="717"/>
      <c r="AW3487" s="717"/>
      <c r="AX3487" s="717"/>
      <c r="AY3487" s="717"/>
      <c r="AZ3487" s="717"/>
      <c r="BA3487" s="716" t="s">
        <v>12</v>
      </c>
      <c r="BB3487" s="716"/>
      <c r="BC3487" s="716"/>
      <c r="BD3487" s="708"/>
      <c r="BE3487" s="708"/>
      <c r="BF3487" s="708"/>
      <c r="BG3487" s="708"/>
      <c r="BH3487" s="708"/>
      <c r="BI3487" s="708"/>
      <c r="BJ3487" s="708"/>
      <c r="BK3487" s="708"/>
      <c r="BL3487" s="708"/>
      <c r="BM3487" s="708"/>
      <c r="BN3487" s="188"/>
      <c r="BO3487" s="334"/>
      <c r="BP3487" s="189"/>
      <c r="BQ3487" s="189"/>
      <c r="BR3487" s="72">
        <f>IF(BD3487=0,0,1)</f>
        <v>0</v>
      </c>
      <c r="BS3487" s="73">
        <f>IF((BE3537+BI3537)&gt;(AO3537+AS3537),1,0)</f>
        <v>0</v>
      </c>
      <c r="BT3487" s="276"/>
    </row>
    <row r="3488" spans="1:75" ht="9.6" hidden="1" customHeight="1" x14ac:dyDescent="0.45">
      <c r="A3488" s="268"/>
      <c r="B3488" s="227"/>
      <c r="C3488" s="177"/>
      <c r="D3488" s="177"/>
      <c r="E3488" s="177"/>
      <c r="F3488" s="178"/>
      <c r="G3488" s="178"/>
      <c r="H3488" s="177"/>
      <c r="I3488" s="177"/>
      <c r="J3488" s="177"/>
      <c r="K3488" s="177"/>
      <c r="L3488" s="177"/>
      <c r="M3488" s="177"/>
      <c r="N3488" s="177"/>
      <c r="O3488" s="177"/>
      <c r="P3488" s="177"/>
      <c r="Q3488" s="177"/>
      <c r="R3488" s="177"/>
      <c r="S3488" s="177"/>
      <c r="T3488" s="177"/>
      <c r="U3488" s="177"/>
      <c r="V3488" s="177"/>
      <c r="W3488" s="177"/>
      <c r="X3488" s="177"/>
      <c r="Y3488" s="177"/>
      <c r="Z3488" s="177"/>
      <c r="AA3488" s="177"/>
      <c r="AB3488" s="177"/>
      <c r="AC3488" s="177"/>
      <c r="AD3488" s="177"/>
      <c r="AE3488" s="177"/>
      <c r="AF3488" s="179"/>
      <c r="AG3488" s="179"/>
      <c r="AH3488" s="177"/>
      <c r="AI3488" s="177"/>
      <c r="AJ3488" s="177"/>
      <c r="AK3488" s="177"/>
      <c r="AL3488" s="177"/>
      <c r="AM3488" s="177"/>
      <c r="AN3488" s="177"/>
      <c r="AO3488" s="177"/>
      <c r="AP3488" s="177"/>
      <c r="AQ3488" s="177"/>
      <c r="AR3488" s="177"/>
      <c r="AS3488" s="177"/>
      <c r="AT3488" s="177"/>
      <c r="AU3488" s="177"/>
      <c r="AV3488" s="177"/>
      <c r="AW3488" s="177"/>
      <c r="AX3488" s="177"/>
      <c r="AY3488" s="177"/>
      <c r="AZ3488" s="177"/>
      <c r="BA3488" s="177"/>
      <c r="BB3488" s="177"/>
      <c r="BC3488" s="177"/>
      <c r="BD3488" s="177"/>
      <c r="BE3488" s="177"/>
      <c r="BF3488" s="177"/>
      <c r="BG3488" s="177"/>
      <c r="BH3488" s="177"/>
      <c r="BI3488" s="177"/>
      <c r="BJ3488" s="177"/>
      <c r="BK3488" s="177"/>
      <c r="BL3488" s="177"/>
      <c r="BM3488" s="177"/>
      <c r="BN3488" s="177"/>
      <c r="BO3488" s="190"/>
      <c r="BP3488" s="190"/>
      <c r="BQ3488" s="190"/>
      <c r="BR3488" s="65"/>
      <c r="BS3488" s="65"/>
      <c r="BT3488" s="268"/>
    </row>
    <row r="3489" spans="1:72" ht="8.85" hidden="1" customHeight="1" thickBot="1" x14ac:dyDescent="0.5">
      <c r="A3489" s="268"/>
      <c r="B3489" s="228"/>
      <c r="C3489" s="191"/>
      <c r="D3489" s="191"/>
      <c r="E3489" s="191"/>
      <c r="F3489" s="192"/>
      <c r="G3489" s="192"/>
      <c r="H3489" s="191"/>
      <c r="I3489" s="191"/>
      <c r="J3489" s="191"/>
      <c r="K3489" s="191"/>
      <c r="L3489" s="191"/>
      <c r="M3489" s="191"/>
      <c r="N3489" s="191"/>
      <c r="O3489" s="191"/>
      <c r="P3489" s="191"/>
      <c r="Q3489" s="191"/>
      <c r="R3489" s="191"/>
      <c r="S3489" s="191"/>
      <c r="T3489" s="191"/>
      <c r="U3489" s="191"/>
      <c r="V3489" s="191"/>
      <c r="W3489" s="191"/>
      <c r="X3489" s="191"/>
      <c r="Y3489" s="191"/>
      <c r="Z3489" s="191"/>
      <c r="AA3489" s="191"/>
      <c r="AB3489" s="191"/>
      <c r="AC3489" s="191"/>
      <c r="AD3489" s="191"/>
      <c r="AE3489" s="191"/>
      <c r="AF3489" s="193"/>
      <c r="AG3489" s="193"/>
      <c r="AH3489" s="191"/>
      <c r="AI3489" s="191"/>
      <c r="AJ3489" s="191"/>
      <c r="AK3489" s="191"/>
      <c r="AL3489" s="191"/>
      <c r="AM3489" s="191"/>
      <c r="AN3489" s="191"/>
      <c r="AO3489" s="191"/>
      <c r="AP3489" s="191"/>
      <c r="AQ3489" s="191"/>
      <c r="AR3489" s="191"/>
      <c r="AS3489" s="191"/>
      <c r="AT3489" s="191"/>
      <c r="AU3489" s="191"/>
      <c r="AV3489" s="191"/>
      <c r="AW3489" s="191"/>
      <c r="AX3489" s="191"/>
      <c r="AY3489" s="191"/>
      <c r="AZ3489" s="191"/>
      <c r="BA3489" s="191"/>
      <c r="BB3489" s="191"/>
      <c r="BC3489" s="191"/>
      <c r="BD3489" s="191"/>
      <c r="BE3489" s="191"/>
      <c r="BF3489" s="191"/>
      <c r="BG3489" s="191"/>
      <c r="BH3489" s="191"/>
      <c r="BI3489" s="191"/>
      <c r="BJ3489" s="191"/>
      <c r="BK3489" s="191"/>
      <c r="BL3489" s="191"/>
      <c r="BM3489" s="191"/>
      <c r="BN3489" s="191"/>
      <c r="BO3489" s="194"/>
      <c r="BP3489" s="194"/>
      <c r="BQ3489" s="194"/>
      <c r="BR3489" s="65"/>
      <c r="BS3489" s="65"/>
      <c r="BT3489" s="268"/>
    </row>
    <row r="3490" spans="1:72" s="70" customFormat="1" ht="40.5" hidden="1" customHeight="1" thickTop="1" x14ac:dyDescent="0.4">
      <c r="A3490" s="276"/>
      <c r="B3490" s="684" t="s">
        <v>0</v>
      </c>
      <c r="C3490" s="686" t="s">
        <v>1</v>
      </c>
      <c r="D3490" s="687"/>
      <c r="E3490" s="282" t="s">
        <v>28</v>
      </c>
      <c r="F3490" s="665" t="s">
        <v>93</v>
      </c>
      <c r="G3490" s="665" t="s">
        <v>94</v>
      </c>
      <c r="H3490" s="722" t="s">
        <v>40</v>
      </c>
      <c r="I3490" s="723"/>
      <c r="J3490" s="595" t="s">
        <v>7</v>
      </c>
      <c r="K3490" s="595"/>
      <c r="L3490" s="595"/>
      <c r="M3490" s="595"/>
      <c r="N3490" s="595"/>
      <c r="O3490" s="595"/>
      <c r="P3490" s="595" t="s">
        <v>2</v>
      </c>
      <c r="Q3490" s="595"/>
      <c r="R3490" s="595"/>
      <c r="S3490" s="595"/>
      <c r="T3490" s="595"/>
      <c r="U3490" s="595"/>
      <c r="V3490" s="659" t="s">
        <v>34</v>
      </c>
      <c r="W3490" s="660"/>
      <c r="X3490" s="659" t="s">
        <v>35</v>
      </c>
      <c r="Y3490" s="660"/>
      <c r="Z3490" s="659" t="s">
        <v>43</v>
      </c>
      <c r="AA3490" s="660"/>
      <c r="AB3490" s="595" t="s">
        <v>6</v>
      </c>
      <c r="AC3490" s="595"/>
      <c r="AD3490" s="595"/>
      <c r="AE3490" s="595"/>
      <c r="AF3490" s="595"/>
      <c r="AG3490" s="595"/>
      <c r="AH3490" s="595" t="s">
        <v>63</v>
      </c>
      <c r="AI3490" s="595"/>
      <c r="AJ3490" s="595"/>
      <c r="AK3490" s="595"/>
      <c r="AL3490" s="595"/>
      <c r="AM3490" s="595"/>
      <c r="AN3490" s="595" t="s">
        <v>64</v>
      </c>
      <c r="AO3490" s="595"/>
      <c r="AP3490" s="595"/>
      <c r="AQ3490" s="595"/>
      <c r="AR3490" s="595"/>
      <c r="AS3490" s="595"/>
      <c r="AT3490" s="595" t="s">
        <v>65</v>
      </c>
      <c r="AU3490" s="595"/>
      <c r="AV3490" s="595"/>
      <c r="AW3490" s="595"/>
      <c r="AX3490" s="595"/>
      <c r="AY3490" s="596"/>
      <c r="AZ3490" s="595" t="s">
        <v>4</v>
      </c>
      <c r="BA3490" s="595"/>
      <c r="BB3490" s="595"/>
      <c r="BC3490" s="595"/>
      <c r="BD3490" s="595"/>
      <c r="BE3490" s="597"/>
      <c r="BF3490" s="595" t="s">
        <v>66</v>
      </c>
      <c r="BG3490" s="595"/>
      <c r="BH3490" s="595"/>
      <c r="BI3490" s="595"/>
      <c r="BJ3490" s="595"/>
      <c r="BK3490" s="596"/>
      <c r="BL3490" s="651" t="s">
        <v>25</v>
      </c>
      <c r="BM3490" s="652"/>
      <c r="BN3490" s="653"/>
      <c r="BO3490" s="598" t="s">
        <v>100</v>
      </c>
      <c r="BP3490" s="598" t="s">
        <v>81</v>
      </c>
      <c r="BQ3490" s="598" t="s">
        <v>82</v>
      </c>
      <c r="BR3490" s="74"/>
      <c r="BS3490" s="74"/>
      <c r="BT3490" s="276"/>
    </row>
    <row r="3491" spans="1:72" s="70" customFormat="1" ht="41.25" hidden="1" customHeight="1" x14ac:dyDescent="0.4">
      <c r="A3491" s="276"/>
      <c r="B3491" s="685"/>
      <c r="C3491" s="688"/>
      <c r="D3491" s="689"/>
      <c r="E3491" s="221" t="s">
        <v>95</v>
      </c>
      <c r="F3491" s="666"/>
      <c r="G3491" s="666"/>
      <c r="H3491" s="724"/>
      <c r="I3491" s="725"/>
      <c r="J3491" s="645" t="s">
        <v>17</v>
      </c>
      <c r="K3491" s="646"/>
      <c r="L3491" s="641" t="s">
        <v>18</v>
      </c>
      <c r="M3491" s="642"/>
      <c r="N3491" s="657" t="s">
        <v>19</v>
      </c>
      <c r="O3491" s="658" t="s">
        <v>8</v>
      </c>
      <c r="P3491" s="645" t="s">
        <v>26</v>
      </c>
      <c r="Q3491" s="646"/>
      <c r="R3491" s="641" t="s">
        <v>24</v>
      </c>
      <c r="S3491" s="642"/>
      <c r="T3491" s="657" t="s">
        <v>19</v>
      </c>
      <c r="U3491" s="658"/>
      <c r="V3491" s="661"/>
      <c r="W3491" s="662"/>
      <c r="X3491" s="661"/>
      <c r="Y3491" s="662"/>
      <c r="Z3491" s="661"/>
      <c r="AA3491" s="662"/>
      <c r="AB3491" s="645" t="s">
        <v>47</v>
      </c>
      <c r="AC3491" s="646"/>
      <c r="AD3491" s="641" t="s">
        <v>23</v>
      </c>
      <c r="AE3491" s="642" t="s">
        <v>3</v>
      </c>
      <c r="AF3491" s="643" t="s">
        <v>5</v>
      </c>
      <c r="AG3491" s="644"/>
      <c r="AH3491" s="645" t="s">
        <v>47</v>
      </c>
      <c r="AI3491" s="646"/>
      <c r="AJ3491" s="641" t="s">
        <v>23</v>
      </c>
      <c r="AK3491" s="642" t="s">
        <v>3</v>
      </c>
      <c r="AL3491" s="643" t="s">
        <v>5</v>
      </c>
      <c r="AM3491" s="644"/>
      <c r="AN3491" s="645" t="s">
        <v>47</v>
      </c>
      <c r="AO3491" s="646"/>
      <c r="AP3491" s="641" t="s">
        <v>23</v>
      </c>
      <c r="AQ3491" s="642" t="s">
        <v>3</v>
      </c>
      <c r="AR3491" s="643" t="s">
        <v>5</v>
      </c>
      <c r="AS3491" s="644"/>
      <c r="AT3491" s="645" t="s">
        <v>47</v>
      </c>
      <c r="AU3491" s="646"/>
      <c r="AV3491" s="641" t="s">
        <v>23</v>
      </c>
      <c r="AW3491" s="642" t="s">
        <v>3</v>
      </c>
      <c r="AX3491" s="643" t="s">
        <v>5</v>
      </c>
      <c r="AY3491" s="644"/>
      <c r="AZ3491" s="645" t="s">
        <v>47</v>
      </c>
      <c r="BA3491" s="646"/>
      <c r="BB3491" s="641" t="s">
        <v>23</v>
      </c>
      <c r="BC3491" s="642" t="s">
        <v>3</v>
      </c>
      <c r="BD3491" s="643" t="s">
        <v>5</v>
      </c>
      <c r="BE3491" s="644"/>
      <c r="BF3491" s="645" t="s">
        <v>47</v>
      </c>
      <c r="BG3491" s="646"/>
      <c r="BH3491" s="641" t="s">
        <v>23</v>
      </c>
      <c r="BI3491" s="642" t="s">
        <v>3</v>
      </c>
      <c r="BJ3491" s="643" t="s">
        <v>5</v>
      </c>
      <c r="BK3491" s="644"/>
      <c r="BL3491" s="654"/>
      <c r="BM3491" s="655"/>
      <c r="BN3491" s="656"/>
      <c r="BO3491" s="599"/>
      <c r="BP3491" s="599"/>
      <c r="BQ3491" s="599"/>
      <c r="BR3491" s="74"/>
      <c r="BS3491" s="74"/>
      <c r="BT3491" s="276"/>
    </row>
    <row r="3492" spans="1:72" ht="23.85" hidden="1" customHeight="1" x14ac:dyDescent="0.35">
      <c r="A3492" s="277"/>
      <c r="B3492" s="678" t="str">
        <f>IF(ROSTER!B$8="","",ROSTER!B$8)</f>
        <v/>
      </c>
      <c r="C3492" s="669" t="str">
        <f>IF(ROSTER!C$8="","",ROSTER!C$8)</f>
        <v/>
      </c>
      <c r="D3492" s="670"/>
      <c r="E3492" s="667"/>
      <c r="F3492" s="680">
        <f>IF(E3492="y",1,IF(E3492="S",1,0))</f>
        <v>0</v>
      </c>
      <c r="G3492" s="663">
        <f>IF(E3492="S",1,0)</f>
        <v>0</v>
      </c>
      <c r="H3492" s="583"/>
      <c r="I3492" s="584"/>
      <c r="J3492" s="569"/>
      <c r="K3492" s="570"/>
      <c r="L3492" s="573"/>
      <c r="M3492" s="574"/>
      <c r="N3492" s="579">
        <f>L3492+J3492</f>
        <v>0</v>
      </c>
      <c r="O3492" s="580"/>
      <c r="P3492" s="569"/>
      <c r="Q3492" s="570"/>
      <c r="R3492" s="573"/>
      <c r="S3492" s="574"/>
      <c r="T3492" s="579">
        <f>R3492-P3492</f>
        <v>0</v>
      </c>
      <c r="U3492" s="580"/>
      <c r="V3492" s="583"/>
      <c r="W3492" s="584"/>
      <c r="X3492" s="569"/>
      <c r="Y3492" s="584"/>
      <c r="Z3492" s="569"/>
      <c r="AA3492" s="584"/>
      <c r="AB3492" s="569"/>
      <c r="AC3492" s="570"/>
      <c r="AD3492" s="573"/>
      <c r="AE3492" s="574"/>
      <c r="AF3492" s="557">
        <f>IF(AB3492=0,0,(AD3492/AB3492)*100)</f>
        <v>0</v>
      </c>
      <c r="AG3492" s="558"/>
      <c r="AH3492" s="569"/>
      <c r="AI3492" s="570"/>
      <c r="AJ3492" s="573"/>
      <c r="AK3492" s="574"/>
      <c r="AL3492" s="557">
        <f>IF(AH3492=0,0,(AJ3492/AH3492)*100)</f>
        <v>0</v>
      </c>
      <c r="AM3492" s="558"/>
      <c r="AN3492" s="569"/>
      <c r="AO3492" s="570"/>
      <c r="AP3492" s="573"/>
      <c r="AQ3492" s="574"/>
      <c r="AR3492" s="557">
        <f>IF(AN3492=0,0,(AP3492/AN3492)*100)</f>
        <v>0</v>
      </c>
      <c r="AS3492" s="558"/>
      <c r="AT3492" s="561">
        <f>AB3492+AH3492+AN3492</f>
        <v>0</v>
      </c>
      <c r="AU3492" s="562"/>
      <c r="AV3492" s="565">
        <f>AD3492+AJ3492+AP3492</f>
        <v>0</v>
      </c>
      <c r="AW3492" s="566"/>
      <c r="AX3492" s="557">
        <f>IF(AT3492=0,0,(AV3492/AT3492)*100)</f>
        <v>0</v>
      </c>
      <c r="AY3492" s="558"/>
      <c r="AZ3492" s="569"/>
      <c r="BA3492" s="570"/>
      <c r="BB3492" s="573"/>
      <c r="BC3492" s="574"/>
      <c r="BD3492" s="557">
        <f>IF(AZ3492=0,0,(BB3492/AZ3492)*100)</f>
        <v>0</v>
      </c>
      <c r="BE3492" s="558"/>
      <c r="BF3492" s="561">
        <f>AT3492+AZ3492</f>
        <v>0</v>
      </c>
      <c r="BG3492" s="562"/>
      <c r="BH3492" s="565">
        <f>AV3492+BB3492</f>
        <v>0</v>
      </c>
      <c r="BI3492" s="566"/>
      <c r="BJ3492" s="557">
        <f>IF(BF3492=0,0,(BH3492/BF3492)*100)</f>
        <v>0</v>
      </c>
      <c r="BK3492" s="558"/>
      <c r="BL3492" s="602">
        <f>(AD3492*2)+(AJ3492*2)+(AP3492*3)+BB3492</f>
        <v>0</v>
      </c>
      <c r="BM3492" s="603"/>
      <c r="BN3492" s="604"/>
      <c r="BO3492" s="587">
        <f>IF(BQ3492=0,0,50*BP3492/BQ3492)</f>
        <v>0</v>
      </c>
      <c r="BP3492" s="555">
        <f>(BL3492*BS$11)+(N3492*BS$12)+(X3492*BS$13)+(R3492*BS$14)+(V3492*BS$15)+(Z3492*BS$16)</f>
        <v>0</v>
      </c>
      <c r="BQ3492" s="555">
        <f>((AZ3492-BB3492)*BS$18)+((AT3492-AV3492)*BS$17)+(H3492*BS$19)+(P3492*BS$20)</f>
        <v>0</v>
      </c>
      <c r="BR3492" s="75" t="s">
        <v>70</v>
      </c>
      <c r="BS3492" s="76">
        <f>IF(BO3487="B",'VALUE POINTS'!L$10,IF('GAME STATS'!BO3487="C",'VALUE POINTS'!M$10,'VALUE POINTS'!K$10))</f>
        <v>1</v>
      </c>
      <c r="BT3492" s="280"/>
    </row>
    <row r="3493" spans="1:72" ht="23.85" hidden="1" customHeight="1" x14ac:dyDescent="0.35">
      <c r="A3493" s="277"/>
      <c r="B3493" s="679"/>
      <c r="C3493" s="690" t="str">
        <f>IF(ROSTER!D$8="","",ROSTER!D$8)</f>
        <v/>
      </c>
      <c r="D3493" s="691"/>
      <c r="E3493" s="668"/>
      <c r="F3493" s="681"/>
      <c r="G3493" s="664"/>
      <c r="H3493" s="585"/>
      <c r="I3493" s="586"/>
      <c r="J3493" s="571"/>
      <c r="K3493" s="572"/>
      <c r="L3493" s="575"/>
      <c r="M3493" s="576"/>
      <c r="N3493" s="581" t="s">
        <v>16</v>
      </c>
      <c r="O3493" s="582"/>
      <c r="P3493" s="571"/>
      <c r="Q3493" s="572"/>
      <c r="R3493" s="575"/>
      <c r="S3493" s="576"/>
      <c r="T3493" s="581" t="s">
        <v>16</v>
      </c>
      <c r="U3493" s="582"/>
      <c r="V3493" s="585"/>
      <c r="W3493" s="586"/>
      <c r="X3493" s="571"/>
      <c r="Y3493" s="586"/>
      <c r="Z3493" s="571"/>
      <c r="AA3493" s="586"/>
      <c r="AB3493" s="571"/>
      <c r="AC3493" s="572"/>
      <c r="AD3493" s="575"/>
      <c r="AE3493" s="576"/>
      <c r="AF3493" s="577"/>
      <c r="AG3493" s="578"/>
      <c r="AH3493" s="571"/>
      <c r="AI3493" s="572"/>
      <c r="AJ3493" s="575"/>
      <c r="AK3493" s="576"/>
      <c r="AL3493" s="577"/>
      <c r="AM3493" s="578"/>
      <c r="AN3493" s="571"/>
      <c r="AO3493" s="572"/>
      <c r="AP3493" s="575"/>
      <c r="AQ3493" s="576"/>
      <c r="AR3493" s="577"/>
      <c r="AS3493" s="578"/>
      <c r="AT3493" s="627"/>
      <c r="AU3493" s="628"/>
      <c r="AV3493" s="629"/>
      <c r="AW3493" s="630"/>
      <c r="AX3493" s="577"/>
      <c r="AY3493" s="578"/>
      <c r="AZ3493" s="571"/>
      <c r="BA3493" s="572"/>
      <c r="BB3493" s="575"/>
      <c r="BC3493" s="576"/>
      <c r="BD3493" s="577"/>
      <c r="BE3493" s="578"/>
      <c r="BF3493" s="627"/>
      <c r="BG3493" s="628"/>
      <c r="BH3493" s="629"/>
      <c r="BI3493" s="630"/>
      <c r="BJ3493" s="577"/>
      <c r="BK3493" s="578"/>
      <c r="BL3493" s="605"/>
      <c r="BM3493" s="606"/>
      <c r="BN3493" s="607"/>
      <c r="BO3493" s="588"/>
      <c r="BP3493" s="556"/>
      <c r="BQ3493" s="556"/>
      <c r="BR3493" s="75" t="s">
        <v>71</v>
      </c>
      <c r="BS3493" s="76">
        <f>IF(BO3487="B",'VALUE POINTS'!L$11,IF('GAME STATS'!BO3487="C",'VALUE POINTS'!M$11,'VALUE POINTS'!K$11))</f>
        <v>1</v>
      </c>
      <c r="BT3493" s="280"/>
    </row>
    <row r="3494" spans="1:72" ht="21.75" hidden="1" customHeight="1" x14ac:dyDescent="0.35">
      <c r="A3494" s="268"/>
      <c r="B3494" s="678" t="str">
        <f>IF(ROSTER!B$10="","",ROSTER!B$10)</f>
        <v/>
      </c>
      <c r="C3494" s="669" t="str">
        <f>IF(ROSTER!C$10="","",ROSTER!C$10)</f>
        <v/>
      </c>
      <c r="D3494" s="670"/>
      <c r="E3494" s="667"/>
      <c r="F3494" s="680">
        <f>IF(E3494="y",1,IF(E3494="S",1,0))</f>
        <v>0</v>
      </c>
      <c r="G3494" s="663">
        <f>IF(E3494="S",1,0)</f>
        <v>0</v>
      </c>
      <c r="H3494" s="583"/>
      <c r="I3494" s="584"/>
      <c r="J3494" s="569"/>
      <c r="K3494" s="570"/>
      <c r="L3494" s="573"/>
      <c r="M3494" s="574"/>
      <c r="N3494" s="579">
        <f>L3494+J3494</f>
        <v>0</v>
      </c>
      <c r="O3494" s="580"/>
      <c r="P3494" s="569"/>
      <c r="Q3494" s="570"/>
      <c r="R3494" s="573"/>
      <c r="S3494" s="574"/>
      <c r="T3494" s="579">
        <f>R3494-P3494</f>
        <v>0</v>
      </c>
      <c r="U3494" s="580"/>
      <c r="V3494" s="583"/>
      <c r="W3494" s="584"/>
      <c r="X3494" s="569"/>
      <c r="Y3494" s="584"/>
      <c r="Z3494" s="569"/>
      <c r="AA3494" s="584"/>
      <c r="AB3494" s="569"/>
      <c r="AC3494" s="570"/>
      <c r="AD3494" s="573"/>
      <c r="AE3494" s="574"/>
      <c r="AF3494" s="557">
        <f>IF(AB3494=0,0,(AD3494/AB3494)*100)</f>
        <v>0</v>
      </c>
      <c r="AG3494" s="558"/>
      <c r="AH3494" s="569"/>
      <c r="AI3494" s="570"/>
      <c r="AJ3494" s="573"/>
      <c r="AK3494" s="574"/>
      <c r="AL3494" s="557">
        <f>IF(AH3494=0,0,(AJ3494/AH3494)*100)</f>
        <v>0</v>
      </c>
      <c r="AM3494" s="558"/>
      <c r="AN3494" s="569"/>
      <c r="AO3494" s="570"/>
      <c r="AP3494" s="573"/>
      <c r="AQ3494" s="574"/>
      <c r="AR3494" s="557">
        <f>IF(AN3494=0,0,(AP3494/AN3494)*100)</f>
        <v>0</v>
      </c>
      <c r="AS3494" s="558"/>
      <c r="AT3494" s="561">
        <f>AB3494+AH3494+AN3494</f>
        <v>0</v>
      </c>
      <c r="AU3494" s="562"/>
      <c r="AV3494" s="565">
        <f>AD3494+AJ3494+AP3494</f>
        <v>0</v>
      </c>
      <c r="AW3494" s="566"/>
      <c r="AX3494" s="557">
        <f>IF(AT3494=0,0,(AV3494/AT3494)*100)</f>
        <v>0</v>
      </c>
      <c r="AY3494" s="558"/>
      <c r="AZ3494" s="569"/>
      <c r="BA3494" s="570"/>
      <c r="BB3494" s="573"/>
      <c r="BC3494" s="574"/>
      <c r="BD3494" s="557">
        <f>IF(AZ3494=0,0,(BB3494/AZ3494)*100)</f>
        <v>0</v>
      </c>
      <c r="BE3494" s="558"/>
      <c r="BF3494" s="561">
        <f>AT3494+AZ3494</f>
        <v>0</v>
      </c>
      <c r="BG3494" s="562"/>
      <c r="BH3494" s="565">
        <f>AV3494+BB3494</f>
        <v>0</v>
      </c>
      <c r="BI3494" s="566"/>
      <c r="BJ3494" s="557">
        <f>IF(BF3494=0,0,(BH3494/BF3494)*100)</f>
        <v>0</v>
      </c>
      <c r="BK3494" s="558"/>
      <c r="BL3494" s="602">
        <f>(AD3494*2)+(AJ3494*2)+(AP3494*3)+BB3494</f>
        <v>0</v>
      </c>
      <c r="BM3494" s="603"/>
      <c r="BN3494" s="604"/>
      <c r="BO3494" s="587">
        <f>IF(BQ3494=0,0,50*BP3494/BQ3494)</f>
        <v>0</v>
      </c>
      <c r="BP3494" s="555">
        <f>(BL3494*BS$11)+(N3494*BS$12)+(X3494*BS$13)+(R3494*BS$14)+(V3494*BS$15)+(Z3494*BS$16)</f>
        <v>0</v>
      </c>
      <c r="BQ3494" s="555">
        <f>((AZ3494-BB3494)*BS$18)+((AT3494-AV3494)*BS$17)+(H3494*BS$19)+(P3494*BS$20)</f>
        <v>0</v>
      </c>
      <c r="BR3494" s="75" t="s">
        <v>72</v>
      </c>
      <c r="BS3494" s="76">
        <f>IF(BO3487="B",'VALUE POINTS'!L$12,IF('GAME STATS'!BO3487="C",'VALUE POINTS'!M$12,'VALUE POINTS'!K$12))</f>
        <v>2</v>
      </c>
      <c r="BT3494" s="280"/>
    </row>
    <row r="3495" spans="1:72" ht="21.75" hidden="1" customHeight="1" x14ac:dyDescent="0.35">
      <c r="A3495" s="268"/>
      <c r="B3495" s="679"/>
      <c r="C3495" s="690" t="str">
        <f>IF(ROSTER!D$10="","",ROSTER!D$10)</f>
        <v/>
      </c>
      <c r="D3495" s="691"/>
      <c r="E3495" s="668"/>
      <c r="F3495" s="681"/>
      <c r="G3495" s="664"/>
      <c r="H3495" s="585"/>
      <c r="I3495" s="586"/>
      <c r="J3495" s="571"/>
      <c r="K3495" s="572"/>
      <c r="L3495" s="575"/>
      <c r="M3495" s="576"/>
      <c r="N3495" s="581" t="s">
        <v>16</v>
      </c>
      <c r="O3495" s="582"/>
      <c r="P3495" s="571"/>
      <c r="Q3495" s="572"/>
      <c r="R3495" s="575"/>
      <c r="S3495" s="576"/>
      <c r="T3495" s="581" t="s">
        <v>16</v>
      </c>
      <c r="U3495" s="582"/>
      <c r="V3495" s="585"/>
      <c r="W3495" s="586"/>
      <c r="X3495" s="571"/>
      <c r="Y3495" s="586"/>
      <c r="Z3495" s="571"/>
      <c r="AA3495" s="586"/>
      <c r="AB3495" s="571"/>
      <c r="AC3495" s="572"/>
      <c r="AD3495" s="575"/>
      <c r="AE3495" s="576"/>
      <c r="AF3495" s="577"/>
      <c r="AG3495" s="578"/>
      <c r="AH3495" s="571"/>
      <c r="AI3495" s="572"/>
      <c r="AJ3495" s="575"/>
      <c r="AK3495" s="576"/>
      <c r="AL3495" s="577"/>
      <c r="AM3495" s="578"/>
      <c r="AN3495" s="571"/>
      <c r="AO3495" s="572"/>
      <c r="AP3495" s="575"/>
      <c r="AQ3495" s="576"/>
      <c r="AR3495" s="577"/>
      <c r="AS3495" s="578"/>
      <c r="AT3495" s="627"/>
      <c r="AU3495" s="628"/>
      <c r="AV3495" s="629"/>
      <c r="AW3495" s="630"/>
      <c r="AX3495" s="577"/>
      <c r="AY3495" s="578"/>
      <c r="AZ3495" s="571"/>
      <c r="BA3495" s="572"/>
      <c r="BB3495" s="575"/>
      <c r="BC3495" s="576"/>
      <c r="BD3495" s="577"/>
      <c r="BE3495" s="578"/>
      <c r="BF3495" s="627"/>
      <c r="BG3495" s="628"/>
      <c r="BH3495" s="629"/>
      <c r="BI3495" s="630"/>
      <c r="BJ3495" s="577"/>
      <c r="BK3495" s="578"/>
      <c r="BL3495" s="605"/>
      <c r="BM3495" s="606"/>
      <c r="BN3495" s="607"/>
      <c r="BO3495" s="588"/>
      <c r="BP3495" s="556"/>
      <c r="BQ3495" s="556"/>
      <c r="BR3495" s="75" t="s">
        <v>73</v>
      </c>
      <c r="BS3495" s="76">
        <f>IF(BO3487="B",'VALUE POINTS'!L$13,IF('GAME STATS'!BO3487="C",'VALUE POINTS'!M$13,'VALUE POINTS'!K$13))</f>
        <v>2</v>
      </c>
      <c r="BT3495" s="280"/>
    </row>
    <row r="3496" spans="1:72" ht="21.75" hidden="1" customHeight="1" x14ac:dyDescent="0.35">
      <c r="A3496" s="268"/>
      <c r="B3496" s="678" t="str">
        <f>IF(ROSTER!B$12="","",ROSTER!B$12)</f>
        <v/>
      </c>
      <c r="C3496" s="669" t="str">
        <f>IF(ROSTER!C$12="","",ROSTER!C$12)</f>
        <v/>
      </c>
      <c r="D3496" s="670"/>
      <c r="E3496" s="667"/>
      <c r="F3496" s="680">
        <f>IF(E3496="y",1,IF(E3496="S",1,0))</f>
        <v>0</v>
      </c>
      <c r="G3496" s="663">
        <f>IF(E3496="S",1,0)</f>
        <v>0</v>
      </c>
      <c r="H3496" s="583"/>
      <c r="I3496" s="584"/>
      <c r="J3496" s="569"/>
      <c r="K3496" s="570"/>
      <c r="L3496" s="573"/>
      <c r="M3496" s="574"/>
      <c r="N3496" s="579">
        <f>L3496+J3496</f>
        <v>0</v>
      </c>
      <c r="O3496" s="580"/>
      <c r="P3496" s="569"/>
      <c r="Q3496" s="570"/>
      <c r="R3496" s="573"/>
      <c r="S3496" s="574"/>
      <c r="T3496" s="579">
        <f>R3496-P3496</f>
        <v>0</v>
      </c>
      <c r="U3496" s="580"/>
      <c r="V3496" s="583"/>
      <c r="W3496" s="584"/>
      <c r="X3496" s="569"/>
      <c r="Y3496" s="584"/>
      <c r="Z3496" s="569"/>
      <c r="AA3496" s="584"/>
      <c r="AB3496" s="569"/>
      <c r="AC3496" s="570"/>
      <c r="AD3496" s="573"/>
      <c r="AE3496" s="574"/>
      <c r="AF3496" s="557">
        <f>IF(AB3496=0,0,(AD3496/AB3496)*100)</f>
        <v>0</v>
      </c>
      <c r="AG3496" s="558"/>
      <c r="AH3496" s="569"/>
      <c r="AI3496" s="570"/>
      <c r="AJ3496" s="573"/>
      <c r="AK3496" s="574"/>
      <c r="AL3496" s="557">
        <f>IF(AH3496=0,0,(AJ3496/AH3496)*100)</f>
        <v>0</v>
      </c>
      <c r="AM3496" s="558"/>
      <c r="AN3496" s="569"/>
      <c r="AO3496" s="570"/>
      <c r="AP3496" s="573"/>
      <c r="AQ3496" s="574"/>
      <c r="AR3496" s="557">
        <f>IF(AN3496=0,0,(AP3496/AN3496)*100)</f>
        <v>0</v>
      </c>
      <c r="AS3496" s="558"/>
      <c r="AT3496" s="561">
        <f>AB3496+AH3496+AN3496</f>
        <v>0</v>
      </c>
      <c r="AU3496" s="562"/>
      <c r="AV3496" s="565">
        <f>AD3496+AJ3496+AP3496</f>
        <v>0</v>
      </c>
      <c r="AW3496" s="566"/>
      <c r="AX3496" s="557">
        <f>IF(AT3496=0,0,(AV3496/AT3496)*100)</f>
        <v>0</v>
      </c>
      <c r="AY3496" s="558"/>
      <c r="AZ3496" s="569"/>
      <c r="BA3496" s="570"/>
      <c r="BB3496" s="573"/>
      <c r="BC3496" s="574"/>
      <c r="BD3496" s="557">
        <f>IF(AZ3496=0,0,(BB3496/AZ3496)*100)</f>
        <v>0</v>
      </c>
      <c r="BE3496" s="558"/>
      <c r="BF3496" s="561">
        <f>AT3496+AZ3496</f>
        <v>0</v>
      </c>
      <c r="BG3496" s="562"/>
      <c r="BH3496" s="565">
        <f>AV3496+BB3496</f>
        <v>0</v>
      </c>
      <c r="BI3496" s="566"/>
      <c r="BJ3496" s="557">
        <f>IF(BF3496=0,0,(BH3496/BF3496)*100)</f>
        <v>0</v>
      </c>
      <c r="BK3496" s="558"/>
      <c r="BL3496" s="602">
        <f>(AD3496*2)+(AJ3496*2)+(AP3496*3)+BB3496</f>
        <v>0</v>
      </c>
      <c r="BM3496" s="603"/>
      <c r="BN3496" s="604"/>
      <c r="BO3496" s="587">
        <f t="shared" ref="BO3496" si="3012">IF(BQ3496=0,0,50*BP3496/BQ3496)</f>
        <v>0</v>
      </c>
      <c r="BP3496" s="555">
        <f>(BL3496*BS$11)+(N3496*BS$12)+(X3496*BS$13)+(R3496*BS$14)+(V3496*BS$15)+(Z3496*BS$16)</f>
        <v>0</v>
      </c>
      <c r="BQ3496" s="555">
        <f>((AZ3496-BB3496)*BS$18)+((AT3496-AV3496)*BS$17)+(H3496*BS$19)+(P3496*BS$20)</f>
        <v>0</v>
      </c>
      <c r="BR3496" s="75" t="s">
        <v>74</v>
      </c>
      <c r="BS3496" s="76">
        <f>IF(BO3487="B",'VALUE POINTS'!L$14,IF('GAME STATS'!BO3487="C",'VALUE POINTS'!M$14,'VALUE POINTS'!K$14))</f>
        <v>2</v>
      </c>
      <c r="BT3496" s="280"/>
    </row>
    <row r="3497" spans="1:72" ht="21.75" hidden="1" customHeight="1" x14ac:dyDescent="0.35">
      <c r="A3497" s="268"/>
      <c r="B3497" s="679"/>
      <c r="C3497" s="690" t="str">
        <f>IF(ROSTER!D$12="","",ROSTER!D$12)</f>
        <v/>
      </c>
      <c r="D3497" s="691"/>
      <c r="E3497" s="668"/>
      <c r="F3497" s="681"/>
      <c r="G3497" s="664"/>
      <c r="H3497" s="585"/>
      <c r="I3497" s="586"/>
      <c r="J3497" s="571"/>
      <c r="K3497" s="572"/>
      <c r="L3497" s="575"/>
      <c r="M3497" s="576"/>
      <c r="N3497" s="581" t="s">
        <v>16</v>
      </c>
      <c r="O3497" s="582"/>
      <c r="P3497" s="571"/>
      <c r="Q3497" s="572"/>
      <c r="R3497" s="575"/>
      <c r="S3497" s="576"/>
      <c r="T3497" s="581" t="s">
        <v>16</v>
      </c>
      <c r="U3497" s="582"/>
      <c r="V3497" s="585"/>
      <c r="W3497" s="586"/>
      <c r="X3497" s="571"/>
      <c r="Y3497" s="586"/>
      <c r="Z3497" s="571"/>
      <c r="AA3497" s="586"/>
      <c r="AB3497" s="571"/>
      <c r="AC3497" s="572"/>
      <c r="AD3497" s="575"/>
      <c r="AE3497" s="576"/>
      <c r="AF3497" s="577"/>
      <c r="AG3497" s="578"/>
      <c r="AH3497" s="571"/>
      <c r="AI3497" s="572"/>
      <c r="AJ3497" s="575"/>
      <c r="AK3497" s="576"/>
      <c r="AL3497" s="577"/>
      <c r="AM3497" s="578"/>
      <c r="AN3497" s="571"/>
      <c r="AO3497" s="572"/>
      <c r="AP3497" s="575"/>
      <c r="AQ3497" s="576"/>
      <c r="AR3497" s="577"/>
      <c r="AS3497" s="578"/>
      <c r="AT3497" s="627"/>
      <c r="AU3497" s="628"/>
      <c r="AV3497" s="629"/>
      <c r="AW3497" s="630"/>
      <c r="AX3497" s="577"/>
      <c r="AY3497" s="578"/>
      <c r="AZ3497" s="571"/>
      <c r="BA3497" s="572"/>
      <c r="BB3497" s="575"/>
      <c r="BC3497" s="576"/>
      <c r="BD3497" s="577"/>
      <c r="BE3497" s="578"/>
      <c r="BF3497" s="627"/>
      <c r="BG3497" s="628"/>
      <c r="BH3497" s="629"/>
      <c r="BI3497" s="630"/>
      <c r="BJ3497" s="577"/>
      <c r="BK3497" s="578"/>
      <c r="BL3497" s="605"/>
      <c r="BM3497" s="606"/>
      <c r="BN3497" s="607"/>
      <c r="BO3497" s="588"/>
      <c r="BP3497" s="556"/>
      <c r="BQ3497" s="556"/>
      <c r="BR3497" s="75" t="s">
        <v>75</v>
      </c>
      <c r="BS3497" s="76">
        <f>IF(BO3487="B",'VALUE POINTS'!L$15,IF('GAME STATS'!BO3487="C",'VALUE POINTS'!M$15,'VALUE POINTS'!K$15))</f>
        <v>2</v>
      </c>
      <c r="BT3497" s="280"/>
    </row>
    <row r="3498" spans="1:72" ht="21.75" hidden="1" customHeight="1" x14ac:dyDescent="0.35">
      <c r="A3498" s="268"/>
      <c r="B3498" s="678" t="str">
        <f>IF(ROSTER!B$14="","",ROSTER!B$14)</f>
        <v/>
      </c>
      <c r="C3498" s="669" t="str">
        <f>IF(ROSTER!C$14="","",ROSTER!C$14)</f>
        <v/>
      </c>
      <c r="D3498" s="670"/>
      <c r="E3498" s="667"/>
      <c r="F3498" s="680">
        <f>IF(E3498="y",1,IF(E3498="S",1,0))</f>
        <v>0</v>
      </c>
      <c r="G3498" s="663">
        <f>IF(E3498="S",1,0)</f>
        <v>0</v>
      </c>
      <c r="H3498" s="583"/>
      <c r="I3498" s="584"/>
      <c r="J3498" s="569"/>
      <c r="K3498" s="570"/>
      <c r="L3498" s="573"/>
      <c r="M3498" s="574"/>
      <c r="N3498" s="579">
        <f>L3498+J3498</f>
        <v>0</v>
      </c>
      <c r="O3498" s="580"/>
      <c r="P3498" s="569"/>
      <c r="Q3498" s="570"/>
      <c r="R3498" s="573"/>
      <c r="S3498" s="574"/>
      <c r="T3498" s="579">
        <f>R3498-P3498</f>
        <v>0</v>
      </c>
      <c r="U3498" s="580"/>
      <c r="V3498" s="583"/>
      <c r="W3498" s="584"/>
      <c r="X3498" s="569"/>
      <c r="Y3498" s="584"/>
      <c r="Z3498" s="569"/>
      <c r="AA3498" s="584"/>
      <c r="AB3498" s="569"/>
      <c r="AC3498" s="570"/>
      <c r="AD3498" s="573"/>
      <c r="AE3498" s="574"/>
      <c r="AF3498" s="557">
        <f>IF(AB3498=0,0,(AD3498/AB3498)*100)</f>
        <v>0</v>
      </c>
      <c r="AG3498" s="558"/>
      <c r="AH3498" s="569"/>
      <c r="AI3498" s="570"/>
      <c r="AJ3498" s="573"/>
      <c r="AK3498" s="574"/>
      <c r="AL3498" s="557">
        <f>IF(AH3498=0,0,(AJ3498/AH3498)*100)</f>
        <v>0</v>
      </c>
      <c r="AM3498" s="558"/>
      <c r="AN3498" s="569"/>
      <c r="AO3498" s="570"/>
      <c r="AP3498" s="573"/>
      <c r="AQ3498" s="574"/>
      <c r="AR3498" s="557">
        <f>IF(AN3498=0,0,(AP3498/AN3498)*100)</f>
        <v>0</v>
      </c>
      <c r="AS3498" s="558"/>
      <c r="AT3498" s="561">
        <f>AB3498+AH3498+AN3498</f>
        <v>0</v>
      </c>
      <c r="AU3498" s="562"/>
      <c r="AV3498" s="565">
        <f>AD3498+AJ3498+AP3498</f>
        <v>0</v>
      </c>
      <c r="AW3498" s="566"/>
      <c r="AX3498" s="557">
        <f>IF(AT3498=0,0,(AV3498/AT3498)*100)</f>
        <v>0</v>
      </c>
      <c r="AY3498" s="558"/>
      <c r="AZ3498" s="569"/>
      <c r="BA3498" s="570"/>
      <c r="BB3498" s="573"/>
      <c r="BC3498" s="574"/>
      <c r="BD3498" s="557">
        <f>IF(AZ3498=0,0,(BB3498/AZ3498)*100)</f>
        <v>0</v>
      </c>
      <c r="BE3498" s="558"/>
      <c r="BF3498" s="561">
        <f>AT3498+AZ3498</f>
        <v>0</v>
      </c>
      <c r="BG3498" s="562"/>
      <c r="BH3498" s="565">
        <f>AV3498+BB3498</f>
        <v>0</v>
      </c>
      <c r="BI3498" s="566"/>
      <c r="BJ3498" s="557">
        <f>IF(BF3498=0,0,(BH3498/BF3498)*100)</f>
        <v>0</v>
      </c>
      <c r="BK3498" s="558"/>
      <c r="BL3498" s="602">
        <f>(AD3498*2)+(AJ3498*2)+(AP3498*3)+BB3498</f>
        <v>0</v>
      </c>
      <c r="BM3498" s="603"/>
      <c r="BN3498" s="604"/>
      <c r="BO3498" s="587">
        <f t="shared" ref="BO3498" si="3013">IF(BQ3498=0,0,50*BP3498/BQ3498)</f>
        <v>0</v>
      </c>
      <c r="BP3498" s="555">
        <f>(BL3498*BS$11)+(N3498*BS$12)+(X3498*BS$13)+(R3498*BS$14)+(V3498*BS$15)+(Z3498*BS$16)</f>
        <v>0</v>
      </c>
      <c r="BQ3498" s="555">
        <f>((AZ3498-BB3498)*BS$18)+((AT3498-AV3498)*BS$17)+(H3498*BS$19)+(P3498*BS$20)</f>
        <v>0</v>
      </c>
      <c r="BR3498" s="75" t="s">
        <v>76</v>
      </c>
      <c r="BS3498" s="76">
        <f>IF(BO3487="B",'VALUE POINTS'!L$16,IF('GAME STATS'!BO3487="C",'VALUE POINTS'!M$16,'VALUE POINTS'!K$16))</f>
        <v>2</v>
      </c>
      <c r="BT3498" s="280"/>
    </row>
    <row r="3499" spans="1:72" ht="21.75" hidden="1" customHeight="1" x14ac:dyDescent="0.35">
      <c r="A3499" s="268"/>
      <c r="B3499" s="679"/>
      <c r="C3499" s="690" t="str">
        <f>IF(ROSTER!D$14="","",ROSTER!D$14)</f>
        <v/>
      </c>
      <c r="D3499" s="691"/>
      <c r="E3499" s="668"/>
      <c r="F3499" s="681"/>
      <c r="G3499" s="664"/>
      <c r="H3499" s="585"/>
      <c r="I3499" s="586"/>
      <c r="J3499" s="571"/>
      <c r="K3499" s="572"/>
      <c r="L3499" s="575"/>
      <c r="M3499" s="576"/>
      <c r="N3499" s="581" t="s">
        <v>16</v>
      </c>
      <c r="O3499" s="582"/>
      <c r="P3499" s="571"/>
      <c r="Q3499" s="572"/>
      <c r="R3499" s="575"/>
      <c r="S3499" s="576"/>
      <c r="T3499" s="581" t="s">
        <v>16</v>
      </c>
      <c r="U3499" s="582"/>
      <c r="V3499" s="585"/>
      <c r="W3499" s="586"/>
      <c r="X3499" s="571"/>
      <c r="Y3499" s="586"/>
      <c r="Z3499" s="571"/>
      <c r="AA3499" s="586"/>
      <c r="AB3499" s="571"/>
      <c r="AC3499" s="572"/>
      <c r="AD3499" s="575"/>
      <c r="AE3499" s="576"/>
      <c r="AF3499" s="577"/>
      <c r="AG3499" s="578"/>
      <c r="AH3499" s="571"/>
      <c r="AI3499" s="572"/>
      <c r="AJ3499" s="575"/>
      <c r="AK3499" s="576"/>
      <c r="AL3499" s="577"/>
      <c r="AM3499" s="578"/>
      <c r="AN3499" s="571"/>
      <c r="AO3499" s="572"/>
      <c r="AP3499" s="575"/>
      <c r="AQ3499" s="576"/>
      <c r="AR3499" s="577"/>
      <c r="AS3499" s="578"/>
      <c r="AT3499" s="627"/>
      <c r="AU3499" s="628"/>
      <c r="AV3499" s="629"/>
      <c r="AW3499" s="630"/>
      <c r="AX3499" s="577"/>
      <c r="AY3499" s="578"/>
      <c r="AZ3499" s="571"/>
      <c r="BA3499" s="572"/>
      <c r="BB3499" s="575"/>
      <c r="BC3499" s="576"/>
      <c r="BD3499" s="577"/>
      <c r="BE3499" s="578"/>
      <c r="BF3499" s="627"/>
      <c r="BG3499" s="628"/>
      <c r="BH3499" s="629"/>
      <c r="BI3499" s="630"/>
      <c r="BJ3499" s="577"/>
      <c r="BK3499" s="578"/>
      <c r="BL3499" s="605"/>
      <c r="BM3499" s="606"/>
      <c r="BN3499" s="607"/>
      <c r="BO3499" s="588"/>
      <c r="BP3499" s="556"/>
      <c r="BQ3499" s="556"/>
      <c r="BR3499" s="75" t="s">
        <v>77</v>
      </c>
      <c r="BS3499" s="76">
        <f>IF(BO3487="B",'VALUE POINTS'!L$17,IF('GAME STATS'!BO3487="C",'VALUE POINTS'!M$17,'VALUE POINTS'!K$17))</f>
        <v>1</v>
      </c>
      <c r="BT3499" s="280"/>
    </row>
    <row r="3500" spans="1:72" ht="21.75" hidden="1" customHeight="1" x14ac:dyDescent="0.35">
      <c r="A3500" s="268"/>
      <c r="B3500" s="678" t="str">
        <f>IF(ROSTER!B$16="","",ROSTER!B$16)</f>
        <v/>
      </c>
      <c r="C3500" s="669" t="str">
        <f>IF(ROSTER!C$16="","",ROSTER!C$16)</f>
        <v/>
      </c>
      <c r="D3500" s="670"/>
      <c r="E3500" s="667"/>
      <c r="F3500" s="680">
        <f>IF(E3500="y",1,IF(E3500="S",1,0))</f>
        <v>0</v>
      </c>
      <c r="G3500" s="663">
        <f>IF(E3500="S",1,0)</f>
        <v>0</v>
      </c>
      <c r="H3500" s="583"/>
      <c r="I3500" s="584"/>
      <c r="J3500" s="569"/>
      <c r="K3500" s="570"/>
      <c r="L3500" s="573"/>
      <c r="M3500" s="574"/>
      <c r="N3500" s="579">
        <f>L3500+J3500</f>
        <v>0</v>
      </c>
      <c r="O3500" s="580"/>
      <c r="P3500" s="569"/>
      <c r="Q3500" s="570"/>
      <c r="R3500" s="573"/>
      <c r="S3500" s="574"/>
      <c r="T3500" s="579">
        <f>R3500-P3500</f>
        <v>0</v>
      </c>
      <c r="U3500" s="580"/>
      <c r="V3500" s="583"/>
      <c r="W3500" s="584"/>
      <c r="X3500" s="569"/>
      <c r="Y3500" s="584"/>
      <c r="Z3500" s="569"/>
      <c r="AA3500" s="584"/>
      <c r="AB3500" s="569"/>
      <c r="AC3500" s="570"/>
      <c r="AD3500" s="573"/>
      <c r="AE3500" s="574"/>
      <c r="AF3500" s="557">
        <f>IF(AB3500=0,0,(AD3500/AB3500)*100)</f>
        <v>0</v>
      </c>
      <c r="AG3500" s="558"/>
      <c r="AH3500" s="569"/>
      <c r="AI3500" s="570"/>
      <c r="AJ3500" s="573"/>
      <c r="AK3500" s="574"/>
      <c r="AL3500" s="557">
        <f>IF(AH3500=0,0,(AJ3500/AH3500)*100)</f>
        <v>0</v>
      </c>
      <c r="AM3500" s="558"/>
      <c r="AN3500" s="569"/>
      <c r="AO3500" s="570"/>
      <c r="AP3500" s="573"/>
      <c r="AQ3500" s="574"/>
      <c r="AR3500" s="557">
        <f>IF(AN3500=0,0,(AP3500/AN3500)*100)</f>
        <v>0</v>
      </c>
      <c r="AS3500" s="558"/>
      <c r="AT3500" s="561">
        <f>AB3500+AH3500+AN3500</f>
        <v>0</v>
      </c>
      <c r="AU3500" s="562"/>
      <c r="AV3500" s="565">
        <f>AD3500+AJ3500+AP3500</f>
        <v>0</v>
      </c>
      <c r="AW3500" s="566"/>
      <c r="AX3500" s="557">
        <f>IF(AT3500=0,0,(AV3500/AT3500)*100)</f>
        <v>0</v>
      </c>
      <c r="AY3500" s="558"/>
      <c r="AZ3500" s="569"/>
      <c r="BA3500" s="570"/>
      <c r="BB3500" s="573"/>
      <c r="BC3500" s="574"/>
      <c r="BD3500" s="557">
        <f>IF(AZ3500=0,0,(BB3500/AZ3500)*100)</f>
        <v>0</v>
      </c>
      <c r="BE3500" s="558"/>
      <c r="BF3500" s="561">
        <f>AT3500+AZ3500</f>
        <v>0</v>
      </c>
      <c r="BG3500" s="562"/>
      <c r="BH3500" s="565">
        <f>AV3500+BB3500</f>
        <v>0</v>
      </c>
      <c r="BI3500" s="566"/>
      <c r="BJ3500" s="557">
        <f>IF(BF3500=0,0,(BH3500/BF3500)*100)</f>
        <v>0</v>
      </c>
      <c r="BK3500" s="558"/>
      <c r="BL3500" s="602">
        <f>(AD3500*2)+(AJ3500*2)+(AP3500*3)+BB3500</f>
        <v>0</v>
      </c>
      <c r="BM3500" s="603"/>
      <c r="BN3500" s="604"/>
      <c r="BO3500" s="587">
        <f t="shared" ref="BO3500" si="3014">IF(BQ3500=0,0,50*BP3500/BQ3500)</f>
        <v>0</v>
      </c>
      <c r="BP3500" s="555">
        <f>(BL3500*BS$11)+(N3500*BS$12)+(X3500*BS$13)+(R3500*BS$14)+(V3500*BS$15)+(Z3500*BS$16)</f>
        <v>0</v>
      </c>
      <c r="BQ3500" s="555">
        <f>((AZ3500-BB3500)*BS$18)+((AT3500-AV3500)*BS$17)+(H3500*BS$19)+(P3500*BS$20)</f>
        <v>0</v>
      </c>
      <c r="BR3500" s="75" t="s">
        <v>78</v>
      </c>
      <c r="BS3500" s="76">
        <f>IF(BO3487="B",'VALUE POINTS'!L$18,IF('GAME STATS'!BO3487="C",'VALUE POINTS'!M$18,'VALUE POINTS'!K$18))</f>
        <v>2</v>
      </c>
      <c r="BT3500" s="280"/>
    </row>
    <row r="3501" spans="1:72" ht="21.75" hidden="1" customHeight="1" x14ac:dyDescent="0.35">
      <c r="A3501" s="268"/>
      <c r="B3501" s="679"/>
      <c r="C3501" s="690" t="str">
        <f>IF(ROSTER!D$16="","",ROSTER!D$16)</f>
        <v/>
      </c>
      <c r="D3501" s="691"/>
      <c r="E3501" s="668"/>
      <c r="F3501" s="681"/>
      <c r="G3501" s="664"/>
      <c r="H3501" s="585"/>
      <c r="I3501" s="586"/>
      <c r="J3501" s="571"/>
      <c r="K3501" s="572"/>
      <c r="L3501" s="575"/>
      <c r="M3501" s="576"/>
      <c r="N3501" s="581" t="s">
        <v>16</v>
      </c>
      <c r="O3501" s="582"/>
      <c r="P3501" s="571"/>
      <c r="Q3501" s="572"/>
      <c r="R3501" s="575"/>
      <c r="S3501" s="576"/>
      <c r="T3501" s="581" t="s">
        <v>16</v>
      </c>
      <c r="U3501" s="582"/>
      <c r="V3501" s="585"/>
      <c r="W3501" s="586"/>
      <c r="X3501" s="571"/>
      <c r="Y3501" s="586"/>
      <c r="Z3501" s="571"/>
      <c r="AA3501" s="586"/>
      <c r="AB3501" s="571"/>
      <c r="AC3501" s="572"/>
      <c r="AD3501" s="575"/>
      <c r="AE3501" s="576"/>
      <c r="AF3501" s="577"/>
      <c r="AG3501" s="578"/>
      <c r="AH3501" s="571"/>
      <c r="AI3501" s="572"/>
      <c r="AJ3501" s="575"/>
      <c r="AK3501" s="576"/>
      <c r="AL3501" s="577"/>
      <c r="AM3501" s="578"/>
      <c r="AN3501" s="571"/>
      <c r="AO3501" s="572"/>
      <c r="AP3501" s="575"/>
      <c r="AQ3501" s="576"/>
      <c r="AR3501" s="577"/>
      <c r="AS3501" s="578"/>
      <c r="AT3501" s="627"/>
      <c r="AU3501" s="628"/>
      <c r="AV3501" s="629"/>
      <c r="AW3501" s="630"/>
      <c r="AX3501" s="577"/>
      <c r="AY3501" s="578"/>
      <c r="AZ3501" s="571"/>
      <c r="BA3501" s="572"/>
      <c r="BB3501" s="575"/>
      <c r="BC3501" s="576"/>
      <c r="BD3501" s="577"/>
      <c r="BE3501" s="578"/>
      <c r="BF3501" s="627"/>
      <c r="BG3501" s="628"/>
      <c r="BH3501" s="629"/>
      <c r="BI3501" s="630"/>
      <c r="BJ3501" s="577"/>
      <c r="BK3501" s="578"/>
      <c r="BL3501" s="605"/>
      <c r="BM3501" s="606"/>
      <c r="BN3501" s="607"/>
      <c r="BO3501" s="588"/>
      <c r="BP3501" s="556"/>
      <c r="BQ3501" s="556"/>
      <c r="BR3501" s="75" t="s">
        <v>79</v>
      </c>
      <c r="BS3501" s="76">
        <f>IF(BO3487="B",'VALUE POINTS'!L$19,IF('GAME STATS'!BO3487="C",'VALUE POINTS'!M$19,'VALUE POINTS'!K$19))</f>
        <v>2</v>
      </c>
      <c r="BT3501" s="280"/>
    </row>
    <row r="3502" spans="1:72" ht="21.75" hidden="1" customHeight="1" x14ac:dyDescent="0.25">
      <c r="A3502" s="268"/>
      <c r="B3502" s="678" t="str">
        <f>IF(ROSTER!B$18="","",ROSTER!B$18)</f>
        <v/>
      </c>
      <c r="C3502" s="669" t="str">
        <f>IF(ROSTER!C$18="","",ROSTER!C$18)</f>
        <v/>
      </c>
      <c r="D3502" s="670"/>
      <c r="E3502" s="667"/>
      <c r="F3502" s="680">
        <f>IF(E3502="y",1,IF(E3502="S",1,0))</f>
        <v>0</v>
      </c>
      <c r="G3502" s="663">
        <f>IF(E3502="S",1,0)</f>
        <v>0</v>
      </c>
      <c r="H3502" s="583"/>
      <c r="I3502" s="584"/>
      <c r="J3502" s="569"/>
      <c r="K3502" s="570"/>
      <c r="L3502" s="573"/>
      <c r="M3502" s="574"/>
      <c r="N3502" s="579">
        <f>L3502+J3502</f>
        <v>0</v>
      </c>
      <c r="O3502" s="580"/>
      <c r="P3502" s="569"/>
      <c r="Q3502" s="570"/>
      <c r="R3502" s="573"/>
      <c r="S3502" s="574"/>
      <c r="T3502" s="579">
        <f>R3502-P3502</f>
        <v>0</v>
      </c>
      <c r="U3502" s="580"/>
      <c r="V3502" s="583"/>
      <c r="W3502" s="584"/>
      <c r="X3502" s="569"/>
      <c r="Y3502" s="584"/>
      <c r="Z3502" s="569"/>
      <c r="AA3502" s="584"/>
      <c r="AB3502" s="569"/>
      <c r="AC3502" s="570"/>
      <c r="AD3502" s="573"/>
      <c r="AE3502" s="574"/>
      <c r="AF3502" s="557">
        <f>IF(AB3502=0,0,(AD3502/AB3502)*100)</f>
        <v>0</v>
      </c>
      <c r="AG3502" s="558"/>
      <c r="AH3502" s="569"/>
      <c r="AI3502" s="570"/>
      <c r="AJ3502" s="573"/>
      <c r="AK3502" s="574"/>
      <c r="AL3502" s="557">
        <f>IF(AH3502=0,0,(AJ3502/AH3502)*100)</f>
        <v>0</v>
      </c>
      <c r="AM3502" s="558"/>
      <c r="AN3502" s="569"/>
      <c r="AO3502" s="570"/>
      <c r="AP3502" s="573"/>
      <c r="AQ3502" s="574"/>
      <c r="AR3502" s="557">
        <f>IF(AN3502=0,0,(AP3502/AN3502)*100)</f>
        <v>0</v>
      </c>
      <c r="AS3502" s="558"/>
      <c r="AT3502" s="561">
        <f>AB3502+AH3502+AN3502</f>
        <v>0</v>
      </c>
      <c r="AU3502" s="562"/>
      <c r="AV3502" s="565">
        <f>AD3502+AJ3502+AP3502</f>
        <v>0</v>
      </c>
      <c r="AW3502" s="566"/>
      <c r="AX3502" s="557">
        <f>IF(AT3502=0,0,(AV3502/AT3502)*100)</f>
        <v>0</v>
      </c>
      <c r="AY3502" s="558"/>
      <c r="AZ3502" s="569"/>
      <c r="BA3502" s="570"/>
      <c r="BB3502" s="573"/>
      <c r="BC3502" s="574"/>
      <c r="BD3502" s="557">
        <f>IF(AZ3502=0,0,(BB3502/AZ3502)*100)</f>
        <v>0</v>
      </c>
      <c r="BE3502" s="558"/>
      <c r="BF3502" s="561">
        <f>AT3502+AZ3502</f>
        <v>0</v>
      </c>
      <c r="BG3502" s="562"/>
      <c r="BH3502" s="565">
        <f>AV3502+BB3502</f>
        <v>0</v>
      </c>
      <c r="BI3502" s="566"/>
      <c r="BJ3502" s="557">
        <f>IF(BF3502=0,0,(BH3502/BF3502)*100)</f>
        <v>0</v>
      </c>
      <c r="BK3502" s="558"/>
      <c r="BL3502" s="602">
        <f>(AD3502*2)+(AJ3502*2)+(AP3502*3)+BB3502</f>
        <v>0</v>
      </c>
      <c r="BM3502" s="603"/>
      <c r="BN3502" s="604"/>
      <c r="BO3502" s="587">
        <f t="shared" ref="BO3502" si="3015">IF(BQ3502=0,0,50*BP3502/BQ3502)</f>
        <v>0</v>
      </c>
      <c r="BP3502" s="555">
        <f>(BL3502*BS$11)+(N3502*BS$12)+(X3502*BS$13)+(R3502*BS$14)+(V3502*BS$15)+(Z3502*BS$16)</f>
        <v>0</v>
      </c>
      <c r="BQ3502" s="555">
        <f>((AZ3502-BB3502)*BS$18)+((AT3502-AV3502)*BS$17)+(H3502*BS$19)+(P3502*BS$20)</f>
        <v>0</v>
      </c>
      <c r="BR3502" s="65"/>
      <c r="BS3502" s="65"/>
      <c r="BT3502" s="280"/>
    </row>
    <row r="3503" spans="1:72" ht="21.75" hidden="1" customHeight="1" x14ac:dyDescent="0.25">
      <c r="A3503" s="268"/>
      <c r="B3503" s="679"/>
      <c r="C3503" s="690" t="str">
        <f>IF(ROSTER!D$18="","",ROSTER!D$18)</f>
        <v/>
      </c>
      <c r="D3503" s="691"/>
      <c r="E3503" s="668"/>
      <c r="F3503" s="681"/>
      <c r="G3503" s="664"/>
      <c r="H3503" s="585"/>
      <c r="I3503" s="586"/>
      <c r="J3503" s="571"/>
      <c r="K3503" s="572"/>
      <c r="L3503" s="575"/>
      <c r="M3503" s="576"/>
      <c r="N3503" s="581" t="s">
        <v>16</v>
      </c>
      <c r="O3503" s="582"/>
      <c r="P3503" s="571"/>
      <c r="Q3503" s="572"/>
      <c r="R3503" s="575"/>
      <c r="S3503" s="576"/>
      <c r="T3503" s="581" t="s">
        <v>16</v>
      </c>
      <c r="U3503" s="582"/>
      <c r="V3503" s="585"/>
      <c r="W3503" s="586"/>
      <c r="X3503" s="571"/>
      <c r="Y3503" s="586"/>
      <c r="Z3503" s="571"/>
      <c r="AA3503" s="586"/>
      <c r="AB3503" s="571"/>
      <c r="AC3503" s="572"/>
      <c r="AD3503" s="575"/>
      <c r="AE3503" s="576"/>
      <c r="AF3503" s="577"/>
      <c r="AG3503" s="578"/>
      <c r="AH3503" s="571"/>
      <c r="AI3503" s="572"/>
      <c r="AJ3503" s="575"/>
      <c r="AK3503" s="576"/>
      <c r="AL3503" s="577"/>
      <c r="AM3503" s="578"/>
      <c r="AN3503" s="571"/>
      <c r="AO3503" s="572"/>
      <c r="AP3503" s="575"/>
      <c r="AQ3503" s="576"/>
      <c r="AR3503" s="577"/>
      <c r="AS3503" s="578"/>
      <c r="AT3503" s="627"/>
      <c r="AU3503" s="628"/>
      <c r="AV3503" s="629"/>
      <c r="AW3503" s="630"/>
      <c r="AX3503" s="577"/>
      <c r="AY3503" s="578"/>
      <c r="AZ3503" s="571"/>
      <c r="BA3503" s="572"/>
      <c r="BB3503" s="575"/>
      <c r="BC3503" s="576"/>
      <c r="BD3503" s="577"/>
      <c r="BE3503" s="578"/>
      <c r="BF3503" s="627"/>
      <c r="BG3503" s="628"/>
      <c r="BH3503" s="629"/>
      <c r="BI3503" s="630"/>
      <c r="BJ3503" s="577"/>
      <c r="BK3503" s="578"/>
      <c r="BL3503" s="605"/>
      <c r="BM3503" s="606"/>
      <c r="BN3503" s="607"/>
      <c r="BO3503" s="588"/>
      <c r="BP3503" s="556"/>
      <c r="BQ3503" s="556"/>
      <c r="BR3503" s="65"/>
      <c r="BS3503" s="65"/>
      <c r="BT3503" s="268"/>
    </row>
    <row r="3504" spans="1:72" ht="21.75" hidden="1" customHeight="1" x14ac:dyDescent="0.25">
      <c r="A3504" s="268"/>
      <c r="B3504" s="678" t="str">
        <f>IF(ROSTER!B$20="","",ROSTER!B$20)</f>
        <v/>
      </c>
      <c r="C3504" s="669" t="str">
        <f>IF(ROSTER!C$20="","",ROSTER!C$20)</f>
        <v/>
      </c>
      <c r="D3504" s="670"/>
      <c r="E3504" s="667"/>
      <c r="F3504" s="680">
        <f>IF(E3504="y",1,IF(E3504="S",1,0))</f>
        <v>0</v>
      </c>
      <c r="G3504" s="663">
        <f>IF(E3504="S",1,0)</f>
        <v>0</v>
      </c>
      <c r="H3504" s="583"/>
      <c r="I3504" s="584"/>
      <c r="J3504" s="569"/>
      <c r="K3504" s="570"/>
      <c r="L3504" s="573"/>
      <c r="M3504" s="574"/>
      <c r="N3504" s="579">
        <f>L3504+J3504</f>
        <v>0</v>
      </c>
      <c r="O3504" s="580"/>
      <c r="P3504" s="569"/>
      <c r="Q3504" s="570"/>
      <c r="R3504" s="573"/>
      <c r="S3504" s="574"/>
      <c r="T3504" s="579">
        <f>R3504-P3504</f>
        <v>0</v>
      </c>
      <c r="U3504" s="580"/>
      <c r="V3504" s="583"/>
      <c r="W3504" s="584"/>
      <c r="X3504" s="569"/>
      <c r="Y3504" s="584"/>
      <c r="Z3504" s="569"/>
      <c r="AA3504" s="584"/>
      <c r="AB3504" s="569"/>
      <c r="AC3504" s="570"/>
      <c r="AD3504" s="573"/>
      <c r="AE3504" s="574"/>
      <c r="AF3504" s="557">
        <f>IF(AB3504=0,0,(AD3504/AB3504)*100)</f>
        <v>0</v>
      </c>
      <c r="AG3504" s="558"/>
      <c r="AH3504" s="569"/>
      <c r="AI3504" s="570"/>
      <c r="AJ3504" s="573"/>
      <c r="AK3504" s="574"/>
      <c r="AL3504" s="557">
        <f>IF(AH3504=0,0,(AJ3504/AH3504)*100)</f>
        <v>0</v>
      </c>
      <c r="AM3504" s="558"/>
      <c r="AN3504" s="569"/>
      <c r="AO3504" s="570"/>
      <c r="AP3504" s="573"/>
      <c r="AQ3504" s="574"/>
      <c r="AR3504" s="557">
        <f>IF(AN3504=0,0,(AP3504/AN3504)*100)</f>
        <v>0</v>
      </c>
      <c r="AS3504" s="558"/>
      <c r="AT3504" s="561">
        <f>AB3504+AH3504+AN3504</f>
        <v>0</v>
      </c>
      <c r="AU3504" s="562"/>
      <c r="AV3504" s="565">
        <f>AD3504+AJ3504+AP3504</f>
        <v>0</v>
      </c>
      <c r="AW3504" s="566"/>
      <c r="AX3504" s="557">
        <f>IF(AT3504=0,0,(AV3504/AT3504)*100)</f>
        <v>0</v>
      </c>
      <c r="AY3504" s="558"/>
      <c r="AZ3504" s="569"/>
      <c r="BA3504" s="570"/>
      <c r="BB3504" s="573"/>
      <c r="BC3504" s="574"/>
      <c r="BD3504" s="557">
        <f>IF(AZ3504=0,0,(BB3504/AZ3504)*100)</f>
        <v>0</v>
      </c>
      <c r="BE3504" s="558"/>
      <c r="BF3504" s="561">
        <f>AT3504+AZ3504</f>
        <v>0</v>
      </c>
      <c r="BG3504" s="562"/>
      <c r="BH3504" s="565">
        <f>AV3504+BB3504</f>
        <v>0</v>
      </c>
      <c r="BI3504" s="566"/>
      <c r="BJ3504" s="557">
        <f>IF(BF3504=0,0,(BH3504/BF3504)*100)</f>
        <v>0</v>
      </c>
      <c r="BK3504" s="558"/>
      <c r="BL3504" s="602">
        <f>(AD3504*2)+(AJ3504*2)+(AP3504*3)+BB3504</f>
        <v>0</v>
      </c>
      <c r="BM3504" s="603"/>
      <c r="BN3504" s="604"/>
      <c r="BO3504" s="587">
        <f t="shared" ref="BO3504" si="3016">IF(BQ3504=0,0,50*BP3504/BQ3504)</f>
        <v>0</v>
      </c>
      <c r="BP3504" s="555">
        <f>(BL3504*BS$11)+(N3504*BS$12)+(X3504*BS$13)+(R3504*BS$14)+(V3504*BS$15)+(Z3504*BS$16)</f>
        <v>0</v>
      </c>
      <c r="BQ3504" s="555">
        <f>((AZ3504-BB3504)*BS$18)+((AT3504-AV3504)*BS$17)+(H3504*BS$19)+(P3504*BS$20)</f>
        <v>0</v>
      </c>
      <c r="BR3504" s="65"/>
      <c r="BS3504" s="65"/>
      <c r="BT3504" s="268"/>
    </row>
    <row r="3505" spans="1:72" ht="21.75" hidden="1" customHeight="1" x14ac:dyDescent="0.25">
      <c r="A3505" s="268"/>
      <c r="B3505" s="679"/>
      <c r="C3505" s="690" t="str">
        <f>IF(ROSTER!D$20="","",ROSTER!D$20)</f>
        <v/>
      </c>
      <c r="D3505" s="691"/>
      <c r="E3505" s="668"/>
      <c r="F3505" s="681"/>
      <c r="G3505" s="664"/>
      <c r="H3505" s="585"/>
      <c r="I3505" s="586"/>
      <c r="J3505" s="571"/>
      <c r="K3505" s="572"/>
      <c r="L3505" s="575"/>
      <c r="M3505" s="576"/>
      <c r="N3505" s="581" t="s">
        <v>16</v>
      </c>
      <c r="O3505" s="582"/>
      <c r="P3505" s="571"/>
      <c r="Q3505" s="572"/>
      <c r="R3505" s="575"/>
      <c r="S3505" s="576"/>
      <c r="T3505" s="581" t="s">
        <v>16</v>
      </c>
      <c r="U3505" s="582"/>
      <c r="V3505" s="585"/>
      <c r="W3505" s="586"/>
      <c r="X3505" s="571"/>
      <c r="Y3505" s="586"/>
      <c r="Z3505" s="571"/>
      <c r="AA3505" s="586"/>
      <c r="AB3505" s="571"/>
      <c r="AC3505" s="572"/>
      <c r="AD3505" s="575"/>
      <c r="AE3505" s="576"/>
      <c r="AF3505" s="577"/>
      <c r="AG3505" s="578"/>
      <c r="AH3505" s="571"/>
      <c r="AI3505" s="572"/>
      <c r="AJ3505" s="575"/>
      <c r="AK3505" s="576"/>
      <c r="AL3505" s="577"/>
      <c r="AM3505" s="578"/>
      <c r="AN3505" s="571"/>
      <c r="AO3505" s="572"/>
      <c r="AP3505" s="575"/>
      <c r="AQ3505" s="576"/>
      <c r="AR3505" s="577"/>
      <c r="AS3505" s="578"/>
      <c r="AT3505" s="627"/>
      <c r="AU3505" s="628"/>
      <c r="AV3505" s="629"/>
      <c r="AW3505" s="630"/>
      <c r="AX3505" s="577"/>
      <c r="AY3505" s="578"/>
      <c r="AZ3505" s="571"/>
      <c r="BA3505" s="572"/>
      <c r="BB3505" s="575"/>
      <c r="BC3505" s="576"/>
      <c r="BD3505" s="577"/>
      <c r="BE3505" s="578"/>
      <c r="BF3505" s="627"/>
      <c r="BG3505" s="628"/>
      <c r="BH3505" s="629"/>
      <c r="BI3505" s="630"/>
      <c r="BJ3505" s="577"/>
      <c r="BK3505" s="578"/>
      <c r="BL3505" s="605"/>
      <c r="BM3505" s="606"/>
      <c r="BN3505" s="607"/>
      <c r="BO3505" s="588"/>
      <c r="BP3505" s="556"/>
      <c r="BQ3505" s="556"/>
      <c r="BR3505" s="65"/>
      <c r="BS3505" s="65"/>
      <c r="BT3505" s="268"/>
    </row>
    <row r="3506" spans="1:72" ht="21.75" hidden="1" customHeight="1" x14ac:dyDescent="0.25">
      <c r="A3506" s="268"/>
      <c r="B3506" s="678" t="str">
        <f>IF(ROSTER!B$22="","",ROSTER!B$22)</f>
        <v/>
      </c>
      <c r="C3506" s="669" t="str">
        <f>IF(ROSTER!C$22="","",ROSTER!C$22)</f>
        <v/>
      </c>
      <c r="D3506" s="670"/>
      <c r="E3506" s="667"/>
      <c r="F3506" s="680">
        <f>IF(E3506="y",1,IF(E3506="S",1,0))</f>
        <v>0</v>
      </c>
      <c r="G3506" s="663">
        <f>IF(E3506="S",1,0)</f>
        <v>0</v>
      </c>
      <c r="H3506" s="583"/>
      <c r="I3506" s="584"/>
      <c r="J3506" s="569"/>
      <c r="K3506" s="570"/>
      <c r="L3506" s="573"/>
      <c r="M3506" s="574"/>
      <c r="N3506" s="579">
        <f>L3506+J3506</f>
        <v>0</v>
      </c>
      <c r="O3506" s="580"/>
      <c r="P3506" s="569"/>
      <c r="Q3506" s="570"/>
      <c r="R3506" s="573"/>
      <c r="S3506" s="574"/>
      <c r="T3506" s="579">
        <f>R3506-P3506</f>
        <v>0</v>
      </c>
      <c r="U3506" s="580"/>
      <c r="V3506" s="583"/>
      <c r="W3506" s="584"/>
      <c r="X3506" s="569"/>
      <c r="Y3506" s="584"/>
      <c r="Z3506" s="569"/>
      <c r="AA3506" s="584"/>
      <c r="AB3506" s="569"/>
      <c r="AC3506" s="570"/>
      <c r="AD3506" s="573"/>
      <c r="AE3506" s="574"/>
      <c r="AF3506" s="557">
        <f>IF(AB3506=0,0,(AD3506/AB3506)*100)</f>
        <v>0</v>
      </c>
      <c r="AG3506" s="558"/>
      <c r="AH3506" s="569"/>
      <c r="AI3506" s="570"/>
      <c r="AJ3506" s="573"/>
      <c r="AK3506" s="574"/>
      <c r="AL3506" s="557">
        <f>IF(AH3506=0,0,(AJ3506/AH3506)*100)</f>
        <v>0</v>
      </c>
      <c r="AM3506" s="558"/>
      <c r="AN3506" s="569"/>
      <c r="AO3506" s="570"/>
      <c r="AP3506" s="573"/>
      <c r="AQ3506" s="574"/>
      <c r="AR3506" s="557">
        <f>IF(AN3506=0,0,(AP3506/AN3506)*100)</f>
        <v>0</v>
      </c>
      <c r="AS3506" s="558"/>
      <c r="AT3506" s="561">
        <f>AB3506+AH3506+AN3506</f>
        <v>0</v>
      </c>
      <c r="AU3506" s="562"/>
      <c r="AV3506" s="565">
        <f>AD3506+AJ3506+AP3506</f>
        <v>0</v>
      </c>
      <c r="AW3506" s="566"/>
      <c r="AX3506" s="557">
        <f>IF(AT3506=0,0,(AV3506/AT3506)*100)</f>
        <v>0</v>
      </c>
      <c r="AY3506" s="558"/>
      <c r="AZ3506" s="569"/>
      <c r="BA3506" s="570"/>
      <c r="BB3506" s="573"/>
      <c r="BC3506" s="574"/>
      <c r="BD3506" s="557">
        <f>IF(AZ3506=0,0,(BB3506/AZ3506)*100)</f>
        <v>0</v>
      </c>
      <c r="BE3506" s="558"/>
      <c r="BF3506" s="561">
        <f>AT3506+AZ3506</f>
        <v>0</v>
      </c>
      <c r="BG3506" s="562"/>
      <c r="BH3506" s="565">
        <f>AV3506+BB3506</f>
        <v>0</v>
      </c>
      <c r="BI3506" s="566"/>
      <c r="BJ3506" s="557">
        <f>IF(BF3506=0,0,(BH3506/BF3506)*100)</f>
        <v>0</v>
      </c>
      <c r="BK3506" s="558"/>
      <c r="BL3506" s="602">
        <f>(AD3506*2)+(AJ3506*2)+(AP3506*3)+BB3506</f>
        <v>0</v>
      </c>
      <c r="BM3506" s="603"/>
      <c r="BN3506" s="604"/>
      <c r="BO3506" s="587">
        <f t="shared" ref="BO3506" si="3017">IF(BQ3506=0,0,50*BP3506/BQ3506)</f>
        <v>0</v>
      </c>
      <c r="BP3506" s="555">
        <f>(BL3506*BS$11)+(N3506*BS$12)+(X3506*BS$13)+(R3506*BS$14)+(V3506*BS$15)+(Z3506*BS$16)</f>
        <v>0</v>
      </c>
      <c r="BQ3506" s="555">
        <f>((AZ3506-BB3506)*BS$18)+((AT3506-AV3506)*BS$17)+(H3506*BS$19)+(P3506*BS$20)</f>
        <v>0</v>
      </c>
      <c r="BR3506" s="65"/>
      <c r="BS3506" s="65"/>
      <c r="BT3506" s="268"/>
    </row>
    <row r="3507" spans="1:72" ht="21.75" hidden="1" customHeight="1" x14ac:dyDescent="0.25">
      <c r="A3507" s="268"/>
      <c r="B3507" s="679"/>
      <c r="C3507" s="690" t="str">
        <f>IF(ROSTER!D$22="","",ROSTER!D$22)</f>
        <v/>
      </c>
      <c r="D3507" s="691"/>
      <c r="E3507" s="668"/>
      <c r="F3507" s="681"/>
      <c r="G3507" s="664"/>
      <c r="H3507" s="585"/>
      <c r="I3507" s="586"/>
      <c r="J3507" s="571"/>
      <c r="K3507" s="572"/>
      <c r="L3507" s="575"/>
      <c r="M3507" s="576"/>
      <c r="N3507" s="581" t="s">
        <v>16</v>
      </c>
      <c r="O3507" s="582"/>
      <c r="P3507" s="571"/>
      <c r="Q3507" s="572"/>
      <c r="R3507" s="575"/>
      <c r="S3507" s="576"/>
      <c r="T3507" s="581" t="s">
        <v>16</v>
      </c>
      <c r="U3507" s="582"/>
      <c r="V3507" s="585"/>
      <c r="W3507" s="586"/>
      <c r="X3507" s="571"/>
      <c r="Y3507" s="586"/>
      <c r="Z3507" s="571"/>
      <c r="AA3507" s="586"/>
      <c r="AB3507" s="571"/>
      <c r="AC3507" s="572"/>
      <c r="AD3507" s="575"/>
      <c r="AE3507" s="576"/>
      <c r="AF3507" s="577"/>
      <c r="AG3507" s="578"/>
      <c r="AH3507" s="571"/>
      <c r="AI3507" s="572"/>
      <c r="AJ3507" s="575"/>
      <c r="AK3507" s="576"/>
      <c r="AL3507" s="577"/>
      <c r="AM3507" s="578"/>
      <c r="AN3507" s="571"/>
      <c r="AO3507" s="572"/>
      <c r="AP3507" s="575"/>
      <c r="AQ3507" s="576"/>
      <c r="AR3507" s="577"/>
      <c r="AS3507" s="578"/>
      <c r="AT3507" s="627"/>
      <c r="AU3507" s="628"/>
      <c r="AV3507" s="629"/>
      <c r="AW3507" s="630"/>
      <c r="AX3507" s="577"/>
      <c r="AY3507" s="578"/>
      <c r="AZ3507" s="571"/>
      <c r="BA3507" s="572"/>
      <c r="BB3507" s="575"/>
      <c r="BC3507" s="576"/>
      <c r="BD3507" s="577"/>
      <c r="BE3507" s="578"/>
      <c r="BF3507" s="627"/>
      <c r="BG3507" s="628"/>
      <c r="BH3507" s="629"/>
      <c r="BI3507" s="630"/>
      <c r="BJ3507" s="577"/>
      <c r="BK3507" s="578"/>
      <c r="BL3507" s="605"/>
      <c r="BM3507" s="606"/>
      <c r="BN3507" s="607"/>
      <c r="BO3507" s="588"/>
      <c r="BP3507" s="556"/>
      <c r="BQ3507" s="556"/>
      <c r="BR3507" s="65"/>
      <c r="BS3507" s="65"/>
      <c r="BT3507" s="268"/>
    </row>
    <row r="3508" spans="1:72" ht="21.75" hidden="1" customHeight="1" x14ac:dyDescent="0.25">
      <c r="A3508" s="268"/>
      <c r="B3508" s="678" t="str">
        <f>IF(ROSTER!B$24="","",ROSTER!B$24)</f>
        <v/>
      </c>
      <c r="C3508" s="669" t="str">
        <f>IF(ROSTER!C$24="","",ROSTER!C$24)</f>
        <v/>
      </c>
      <c r="D3508" s="670"/>
      <c r="E3508" s="667"/>
      <c r="F3508" s="680">
        <f>IF(E3508="y",1,IF(E3508="S",1,0))</f>
        <v>0</v>
      </c>
      <c r="G3508" s="663">
        <f>IF(E3508="S",1,0)</f>
        <v>0</v>
      </c>
      <c r="H3508" s="583"/>
      <c r="I3508" s="584"/>
      <c r="J3508" s="569"/>
      <c r="K3508" s="570"/>
      <c r="L3508" s="573"/>
      <c r="M3508" s="574"/>
      <c r="N3508" s="579">
        <f>L3508+J3508</f>
        <v>0</v>
      </c>
      <c r="O3508" s="580"/>
      <c r="P3508" s="569"/>
      <c r="Q3508" s="570"/>
      <c r="R3508" s="573"/>
      <c r="S3508" s="574"/>
      <c r="T3508" s="579">
        <f>R3508-P3508</f>
        <v>0</v>
      </c>
      <c r="U3508" s="580"/>
      <c r="V3508" s="583"/>
      <c r="W3508" s="584"/>
      <c r="X3508" s="569"/>
      <c r="Y3508" s="584"/>
      <c r="Z3508" s="569"/>
      <c r="AA3508" s="584"/>
      <c r="AB3508" s="569"/>
      <c r="AC3508" s="570"/>
      <c r="AD3508" s="573"/>
      <c r="AE3508" s="574"/>
      <c r="AF3508" s="557">
        <f>IF(AB3508=0,0,(AD3508/AB3508)*100)</f>
        <v>0</v>
      </c>
      <c r="AG3508" s="558"/>
      <c r="AH3508" s="569"/>
      <c r="AI3508" s="570"/>
      <c r="AJ3508" s="573"/>
      <c r="AK3508" s="574"/>
      <c r="AL3508" s="557">
        <f>IF(AH3508=0,0,(AJ3508/AH3508)*100)</f>
        <v>0</v>
      </c>
      <c r="AM3508" s="558"/>
      <c r="AN3508" s="569"/>
      <c r="AO3508" s="570"/>
      <c r="AP3508" s="573"/>
      <c r="AQ3508" s="574"/>
      <c r="AR3508" s="557">
        <f>IF(AN3508=0,0,(AP3508/AN3508)*100)</f>
        <v>0</v>
      </c>
      <c r="AS3508" s="558"/>
      <c r="AT3508" s="561">
        <f>AB3508+AH3508+AN3508</f>
        <v>0</v>
      </c>
      <c r="AU3508" s="562"/>
      <c r="AV3508" s="565">
        <f>AD3508+AJ3508+AP3508</f>
        <v>0</v>
      </c>
      <c r="AW3508" s="566"/>
      <c r="AX3508" s="557">
        <f>IF(AT3508=0,0,(AV3508/AT3508)*100)</f>
        <v>0</v>
      </c>
      <c r="AY3508" s="558"/>
      <c r="AZ3508" s="569"/>
      <c r="BA3508" s="570"/>
      <c r="BB3508" s="573"/>
      <c r="BC3508" s="574"/>
      <c r="BD3508" s="557">
        <f>IF(AZ3508=0,0,(BB3508/AZ3508)*100)</f>
        <v>0</v>
      </c>
      <c r="BE3508" s="558"/>
      <c r="BF3508" s="561">
        <f>AT3508+AZ3508</f>
        <v>0</v>
      </c>
      <c r="BG3508" s="562"/>
      <c r="BH3508" s="565">
        <f>AV3508+BB3508</f>
        <v>0</v>
      </c>
      <c r="BI3508" s="566"/>
      <c r="BJ3508" s="557">
        <f>IF(BF3508=0,0,(BH3508/BF3508)*100)</f>
        <v>0</v>
      </c>
      <c r="BK3508" s="558"/>
      <c r="BL3508" s="602">
        <f>(AD3508*2)+(AJ3508*2)+(AP3508*3)+BB3508</f>
        <v>0</v>
      </c>
      <c r="BM3508" s="603"/>
      <c r="BN3508" s="604"/>
      <c r="BO3508" s="587">
        <f t="shared" ref="BO3508" si="3018">IF(BQ3508=0,0,50*BP3508/BQ3508)</f>
        <v>0</v>
      </c>
      <c r="BP3508" s="555">
        <f>(BL3508*BS$11)+(N3508*BS$12)+(X3508*BS$13)+(R3508*BS$14)+(V3508*BS$15)+(Z3508*BS$16)</f>
        <v>0</v>
      </c>
      <c r="BQ3508" s="555">
        <f>((AZ3508-BB3508)*BS$18)+((AT3508-AV3508)*BS$17)+(H3508*BS$19)+(P3508*BS$20)</f>
        <v>0</v>
      </c>
      <c r="BR3508" s="65"/>
      <c r="BS3508" s="65"/>
      <c r="BT3508" s="268"/>
    </row>
    <row r="3509" spans="1:72" ht="21.75" hidden="1" customHeight="1" x14ac:dyDescent="0.25">
      <c r="A3509" s="268"/>
      <c r="B3509" s="679"/>
      <c r="C3509" s="690" t="str">
        <f>IF(ROSTER!D$24="","",ROSTER!D$24)</f>
        <v/>
      </c>
      <c r="D3509" s="691"/>
      <c r="E3509" s="668"/>
      <c r="F3509" s="681"/>
      <c r="G3509" s="664"/>
      <c r="H3509" s="585"/>
      <c r="I3509" s="586"/>
      <c r="J3509" s="571"/>
      <c r="K3509" s="572"/>
      <c r="L3509" s="575"/>
      <c r="M3509" s="576"/>
      <c r="N3509" s="581" t="s">
        <v>16</v>
      </c>
      <c r="O3509" s="582"/>
      <c r="P3509" s="571"/>
      <c r="Q3509" s="572"/>
      <c r="R3509" s="575"/>
      <c r="S3509" s="576"/>
      <c r="T3509" s="581" t="s">
        <v>16</v>
      </c>
      <c r="U3509" s="582"/>
      <c r="V3509" s="585"/>
      <c r="W3509" s="586"/>
      <c r="X3509" s="571"/>
      <c r="Y3509" s="586"/>
      <c r="Z3509" s="571"/>
      <c r="AA3509" s="586"/>
      <c r="AB3509" s="571"/>
      <c r="AC3509" s="572"/>
      <c r="AD3509" s="575"/>
      <c r="AE3509" s="576"/>
      <c r="AF3509" s="577"/>
      <c r="AG3509" s="578"/>
      <c r="AH3509" s="571"/>
      <c r="AI3509" s="572"/>
      <c r="AJ3509" s="575"/>
      <c r="AK3509" s="576"/>
      <c r="AL3509" s="577"/>
      <c r="AM3509" s="578"/>
      <c r="AN3509" s="571"/>
      <c r="AO3509" s="572"/>
      <c r="AP3509" s="575"/>
      <c r="AQ3509" s="576"/>
      <c r="AR3509" s="577"/>
      <c r="AS3509" s="578"/>
      <c r="AT3509" s="627"/>
      <c r="AU3509" s="628"/>
      <c r="AV3509" s="629"/>
      <c r="AW3509" s="630"/>
      <c r="AX3509" s="577"/>
      <c r="AY3509" s="578"/>
      <c r="AZ3509" s="571"/>
      <c r="BA3509" s="572"/>
      <c r="BB3509" s="575"/>
      <c r="BC3509" s="576"/>
      <c r="BD3509" s="577"/>
      <c r="BE3509" s="578"/>
      <c r="BF3509" s="627"/>
      <c r="BG3509" s="628"/>
      <c r="BH3509" s="629"/>
      <c r="BI3509" s="630"/>
      <c r="BJ3509" s="577"/>
      <c r="BK3509" s="578"/>
      <c r="BL3509" s="605"/>
      <c r="BM3509" s="606"/>
      <c r="BN3509" s="607"/>
      <c r="BO3509" s="588"/>
      <c r="BP3509" s="556"/>
      <c r="BQ3509" s="556"/>
      <c r="BR3509" s="65"/>
      <c r="BS3509" s="65"/>
      <c r="BT3509" s="268"/>
    </row>
    <row r="3510" spans="1:72" ht="21.75" hidden="1" customHeight="1" x14ac:dyDescent="0.25">
      <c r="A3510" s="268"/>
      <c r="B3510" s="678" t="str">
        <f>IF(ROSTER!B$26="","",ROSTER!B$26)</f>
        <v/>
      </c>
      <c r="C3510" s="669" t="str">
        <f>IF(ROSTER!C$26="","",ROSTER!C$26)</f>
        <v/>
      </c>
      <c r="D3510" s="670"/>
      <c r="E3510" s="667"/>
      <c r="F3510" s="680">
        <f>IF(E3510="y",1,IF(E3510="S",1,0))</f>
        <v>0</v>
      </c>
      <c r="G3510" s="663">
        <f>IF(E3510="S",1,0)</f>
        <v>0</v>
      </c>
      <c r="H3510" s="583"/>
      <c r="I3510" s="584"/>
      <c r="J3510" s="569"/>
      <c r="K3510" s="570"/>
      <c r="L3510" s="573"/>
      <c r="M3510" s="574"/>
      <c r="N3510" s="579">
        <f>L3510+J3510</f>
        <v>0</v>
      </c>
      <c r="O3510" s="580"/>
      <c r="P3510" s="569"/>
      <c r="Q3510" s="570"/>
      <c r="R3510" s="573"/>
      <c r="S3510" s="574"/>
      <c r="T3510" s="579">
        <f>R3510-P3510</f>
        <v>0</v>
      </c>
      <c r="U3510" s="580"/>
      <c r="V3510" s="583"/>
      <c r="W3510" s="584"/>
      <c r="X3510" s="569"/>
      <c r="Y3510" s="584"/>
      <c r="Z3510" s="569"/>
      <c r="AA3510" s="584"/>
      <c r="AB3510" s="569"/>
      <c r="AC3510" s="570"/>
      <c r="AD3510" s="573"/>
      <c r="AE3510" s="574"/>
      <c r="AF3510" s="557">
        <f>IF(AB3510=0,0,(AD3510/AB3510)*100)</f>
        <v>0</v>
      </c>
      <c r="AG3510" s="558"/>
      <c r="AH3510" s="569"/>
      <c r="AI3510" s="570"/>
      <c r="AJ3510" s="573"/>
      <c r="AK3510" s="574"/>
      <c r="AL3510" s="557">
        <f>IF(AH3510=0,0,(AJ3510/AH3510)*100)</f>
        <v>0</v>
      </c>
      <c r="AM3510" s="558"/>
      <c r="AN3510" s="569"/>
      <c r="AO3510" s="570"/>
      <c r="AP3510" s="573"/>
      <c r="AQ3510" s="574"/>
      <c r="AR3510" s="557">
        <f>IF(AN3510=0,0,(AP3510/AN3510)*100)</f>
        <v>0</v>
      </c>
      <c r="AS3510" s="558"/>
      <c r="AT3510" s="561">
        <f>AB3510+AH3510+AN3510</f>
        <v>0</v>
      </c>
      <c r="AU3510" s="562"/>
      <c r="AV3510" s="565">
        <f>AD3510+AJ3510+AP3510</f>
        <v>0</v>
      </c>
      <c r="AW3510" s="566"/>
      <c r="AX3510" s="557">
        <f>IF(AT3510=0,0,(AV3510/AT3510)*100)</f>
        <v>0</v>
      </c>
      <c r="AY3510" s="558"/>
      <c r="AZ3510" s="569"/>
      <c r="BA3510" s="570"/>
      <c r="BB3510" s="573"/>
      <c r="BC3510" s="574"/>
      <c r="BD3510" s="557">
        <f>IF(AZ3510=0,0,(BB3510/AZ3510)*100)</f>
        <v>0</v>
      </c>
      <c r="BE3510" s="558"/>
      <c r="BF3510" s="561">
        <f>AT3510+AZ3510</f>
        <v>0</v>
      </c>
      <c r="BG3510" s="562"/>
      <c r="BH3510" s="565">
        <f>AV3510+BB3510</f>
        <v>0</v>
      </c>
      <c r="BI3510" s="566"/>
      <c r="BJ3510" s="557">
        <f>IF(BF3510=0,0,(BH3510/BF3510)*100)</f>
        <v>0</v>
      </c>
      <c r="BK3510" s="558"/>
      <c r="BL3510" s="602">
        <f>(AD3510*2)+(AJ3510*2)+(AP3510*3)+BB3510</f>
        <v>0</v>
      </c>
      <c r="BM3510" s="603"/>
      <c r="BN3510" s="604"/>
      <c r="BO3510" s="587">
        <f t="shared" ref="BO3510" si="3019">IF(BQ3510=0,0,50*BP3510/BQ3510)</f>
        <v>0</v>
      </c>
      <c r="BP3510" s="555">
        <f>(BL3510*BS$11)+(N3510*BS$12)+(X3510*BS$13)+(R3510*BS$14)+(V3510*BS$15)+(Z3510*BS$16)</f>
        <v>0</v>
      </c>
      <c r="BQ3510" s="555">
        <f>((AZ3510-BB3510)*BS$18)+((AT3510-AV3510)*BS$17)+(H3510*BS$19)+(P3510*BS$20)</f>
        <v>0</v>
      </c>
      <c r="BR3510" s="65"/>
      <c r="BS3510" s="65"/>
      <c r="BT3510" s="268"/>
    </row>
    <row r="3511" spans="1:72" ht="21.75" hidden="1" customHeight="1" x14ac:dyDescent="0.25">
      <c r="A3511" s="268"/>
      <c r="B3511" s="679"/>
      <c r="C3511" s="690" t="str">
        <f>IF(ROSTER!D$26="","",ROSTER!D$26)</f>
        <v/>
      </c>
      <c r="D3511" s="691"/>
      <c r="E3511" s="668"/>
      <c r="F3511" s="681"/>
      <c r="G3511" s="664"/>
      <c r="H3511" s="585"/>
      <c r="I3511" s="586"/>
      <c r="J3511" s="571"/>
      <c r="K3511" s="572"/>
      <c r="L3511" s="575"/>
      <c r="M3511" s="576"/>
      <c r="N3511" s="581" t="s">
        <v>16</v>
      </c>
      <c r="O3511" s="582"/>
      <c r="P3511" s="571"/>
      <c r="Q3511" s="572"/>
      <c r="R3511" s="575"/>
      <c r="S3511" s="576"/>
      <c r="T3511" s="581" t="s">
        <v>16</v>
      </c>
      <c r="U3511" s="582"/>
      <c r="V3511" s="585"/>
      <c r="W3511" s="586"/>
      <c r="X3511" s="571"/>
      <c r="Y3511" s="586"/>
      <c r="Z3511" s="571"/>
      <c r="AA3511" s="586"/>
      <c r="AB3511" s="571"/>
      <c r="AC3511" s="572"/>
      <c r="AD3511" s="575"/>
      <c r="AE3511" s="576"/>
      <c r="AF3511" s="577"/>
      <c r="AG3511" s="578"/>
      <c r="AH3511" s="571"/>
      <c r="AI3511" s="572"/>
      <c r="AJ3511" s="575"/>
      <c r="AK3511" s="576"/>
      <c r="AL3511" s="577"/>
      <c r="AM3511" s="578"/>
      <c r="AN3511" s="571"/>
      <c r="AO3511" s="572"/>
      <c r="AP3511" s="575"/>
      <c r="AQ3511" s="576"/>
      <c r="AR3511" s="577"/>
      <c r="AS3511" s="578"/>
      <c r="AT3511" s="627"/>
      <c r="AU3511" s="628"/>
      <c r="AV3511" s="629"/>
      <c r="AW3511" s="630"/>
      <c r="AX3511" s="577"/>
      <c r="AY3511" s="578"/>
      <c r="AZ3511" s="571"/>
      <c r="BA3511" s="572"/>
      <c r="BB3511" s="575"/>
      <c r="BC3511" s="576"/>
      <c r="BD3511" s="577"/>
      <c r="BE3511" s="578"/>
      <c r="BF3511" s="627"/>
      <c r="BG3511" s="628"/>
      <c r="BH3511" s="629"/>
      <c r="BI3511" s="630"/>
      <c r="BJ3511" s="577"/>
      <c r="BK3511" s="578"/>
      <c r="BL3511" s="605"/>
      <c r="BM3511" s="606"/>
      <c r="BN3511" s="607"/>
      <c r="BO3511" s="588"/>
      <c r="BP3511" s="556"/>
      <c r="BQ3511" s="556"/>
      <c r="BR3511" s="65"/>
      <c r="BS3511" s="65"/>
      <c r="BT3511" s="268"/>
    </row>
    <row r="3512" spans="1:72" ht="21.75" hidden="1" customHeight="1" x14ac:dyDescent="0.25">
      <c r="A3512" s="268"/>
      <c r="B3512" s="678" t="str">
        <f>IF(ROSTER!B$28="","",ROSTER!B$28)</f>
        <v/>
      </c>
      <c r="C3512" s="669" t="str">
        <f>IF(ROSTER!C$28="","",ROSTER!C$28)</f>
        <v/>
      </c>
      <c r="D3512" s="670"/>
      <c r="E3512" s="667"/>
      <c r="F3512" s="680">
        <f>IF(E3512="y",1,IF(E3512="S",1,0))</f>
        <v>0</v>
      </c>
      <c r="G3512" s="663">
        <f>IF(E3512="S",1,0)</f>
        <v>0</v>
      </c>
      <c r="H3512" s="583"/>
      <c r="I3512" s="584"/>
      <c r="J3512" s="569"/>
      <c r="K3512" s="570"/>
      <c r="L3512" s="573"/>
      <c r="M3512" s="574"/>
      <c r="N3512" s="579">
        <f>L3512+J3512</f>
        <v>0</v>
      </c>
      <c r="O3512" s="580"/>
      <c r="P3512" s="569"/>
      <c r="Q3512" s="570"/>
      <c r="R3512" s="573"/>
      <c r="S3512" s="574"/>
      <c r="T3512" s="579">
        <f>R3512-P3512</f>
        <v>0</v>
      </c>
      <c r="U3512" s="580"/>
      <c r="V3512" s="583"/>
      <c r="W3512" s="584"/>
      <c r="X3512" s="569"/>
      <c r="Y3512" s="584"/>
      <c r="Z3512" s="569"/>
      <c r="AA3512" s="584"/>
      <c r="AB3512" s="569"/>
      <c r="AC3512" s="570"/>
      <c r="AD3512" s="573"/>
      <c r="AE3512" s="574"/>
      <c r="AF3512" s="557">
        <f>IF(AB3512=0,0,(AD3512/AB3512)*100)</f>
        <v>0</v>
      </c>
      <c r="AG3512" s="558"/>
      <c r="AH3512" s="569"/>
      <c r="AI3512" s="570"/>
      <c r="AJ3512" s="573"/>
      <c r="AK3512" s="574"/>
      <c r="AL3512" s="557">
        <f>IF(AH3512=0,0,(AJ3512/AH3512)*100)</f>
        <v>0</v>
      </c>
      <c r="AM3512" s="558"/>
      <c r="AN3512" s="569"/>
      <c r="AO3512" s="570"/>
      <c r="AP3512" s="573"/>
      <c r="AQ3512" s="574"/>
      <c r="AR3512" s="557">
        <f>IF(AN3512=0,0,(AP3512/AN3512)*100)</f>
        <v>0</v>
      </c>
      <c r="AS3512" s="558"/>
      <c r="AT3512" s="561">
        <f>AB3512+AH3512+AN3512</f>
        <v>0</v>
      </c>
      <c r="AU3512" s="562"/>
      <c r="AV3512" s="565">
        <f>AD3512+AJ3512+AP3512</f>
        <v>0</v>
      </c>
      <c r="AW3512" s="566"/>
      <c r="AX3512" s="557">
        <f>IF(AT3512=0,0,(AV3512/AT3512)*100)</f>
        <v>0</v>
      </c>
      <c r="AY3512" s="558"/>
      <c r="AZ3512" s="569"/>
      <c r="BA3512" s="570"/>
      <c r="BB3512" s="573"/>
      <c r="BC3512" s="574"/>
      <c r="BD3512" s="557">
        <f>IF(AZ3512=0,0,(BB3512/AZ3512)*100)</f>
        <v>0</v>
      </c>
      <c r="BE3512" s="558"/>
      <c r="BF3512" s="561">
        <f>AT3512+AZ3512</f>
        <v>0</v>
      </c>
      <c r="BG3512" s="562"/>
      <c r="BH3512" s="565">
        <f>AV3512+BB3512</f>
        <v>0</v>
      </c>
      <c r="BI3512" s="566"/>
      <c r="BJ3512" s="557">
        <f>IF(BF3512=0,0,(BH3512/BF3512)*100)</f>
        <v>0</v>
      </c>
      <c r="BK3512" s="558"/>
      <c r="BL3512" s="602">
        <f>(AD3512*2)+(AJ3512*2)+(AP3512*3)+BB3512</f>
        <v>0</v>
      </c>
      <c r="BM3512" s="603"/>
      <c r="BN3512" s="604"/>
      <c r="BO3512" s="587">
        <f t="shared" ref="BO3512" si="3020">IF(BQ3512=0,0,50*BP3512/BQ3512)</f>
        <v>0</v>
      </c>
      <c r="BP3512" s="555">
        <f>(BL3512*BS$11)+(N3512*BS$12)+(X3512*BS$13)+(R3512*BS$14)+(V3512*BS$15)+(Z3512*BS$16)</f>
        <v>0</v>
      </c>
      <c r="BQ3512" s="555">
        <f>((AZ3512-BB3512)*BS$18)+((AT3512-AV3512)*BS$17)+(H3512*BS$19)+(P3512*BS$20)</f>
        <v>0</v>
      </c>
      <c r="BR3512" s="65"/>
      <c r="BS3512" s="65"/>
      <c r="BT3512" s="268"/>
    </row>
    <row r="3513" spans="1:72" ht="21.75" hidden="1" customHeight="1" x14ac:dyDescent="0.25">
      <c r="A3513" s="268"/>
      <c r="B3513" s="679"/>
      <c r="C3513" s="690" t="str">
        <f>IF(ROSTER!D$28="","",ROSTER!D$28)</f>
        <v/>
      </c>
      <c r="D3513" s="691"/>
      <c r="E3513" s="668"/>
      <c r="F3513" s="681"/>
      <c r="G3513" s="664"/>
      <c r="H3513" s="585"/>
      <c r="I3513" s="586"/>
      <c r="J3513" s="571"/>
      <c r="K3513" s="572"/>
      <c r="L3513" s="575"/>
      <c r="M3513" s="576"/>
      <c r="N3513" s="581" t="s">
        <v>16</v>
      </c>
      <c r="O3513" s="582"/>
      <c r="P3513" s="571"/>
      <c r="Q3513" s="572"/>
      <c r="R3513" s="575"/>
      <c r="S3513" s="576"/>
      <c r="T3513" s="581" t="s">
        <v>16</v>
      </c>
      <c r="U3513" s="582"/>
      <c r="V3513" s="585"/>
      <c r="W3513" s="586"/>
      <c r="X3513" s="571"/>
      <c r="Y3513" s="586"/>
      <c r="Z3513" s="571"/>
      <c r="AA3513" s="586"/>
      <c r="AB3513" s="571"/>
      <c r="AC3513" s="572"/>
      <c r="AD3513" s="575"/>
      <c r="AE3513" s="576"/>
      <c r="AF3513" s="577"/>
      <c r="AG3513" s="578"/>
      <c r="AH3513" s="571"/>
      <c r="AI3513" s="572"/>
      <c r="AJ3513" s="575"/>
      <c r="AK3513" s="576"/>
      <c r="AL3513" s="577"/>
      <c r="AM3513" s="578"/>
      <c r="AN3513" s="571"/>
      <c r="AO3513" s="572"/>
      <c r="AP3513" s="575"/>
      <c r="AQ3513" s="576"/>
      <c r="AR3513" s="577"/>
      <c r="AS3513" s="578"/>
      <c r="AT3513" s="627"/>
      <c r="AU3513" s="628"/>
      <c r="AV3513" s="629"/>
      <c r="AW3513" s="630"/>
      <c r="AX3513" s="577"/>
      <c r="AY3513" s="578"/>
      <c r="AZ3513" s="571"/>
      <c r="BA3513" s="572"/>
      <c r="BB3513" s="575"/>
      <c r="BC3513" s="576"/>
      <c r="BD3513" s="577"/>
      <c r="BE3513" s="578"/>
      <c r="BF3513" s="627"/>
      <c r="BG3513" s="628"/>
      <c r="BH3513" s="629"/>
      <c r="BI3513" s="630"/>
      <c r="BJ3513" s="577"/>
      <c r="BK3513" s="578"/>
      <c r="BL3513" s="605"/>
      <c r="BM3513" s="606"/>
      <c r="BN3513" s="607"/>
      <c r="BO3513" s="588"/>
      <c r="BP3513" s="556"/>
      <c r="BQ3513" s="556"/>
      <c r="BR3513" s="65"/>
      <c r="BS3513" s="65"/>
      <c r="BT3513" s="268"/>
    </row>
    <row r="3514" spans="1:72" ht="21.75" hidden="1" customHeight="1" x14ac:dyDescent="0.25">
      <c r="A3514" s="268"/>
      <c r="B3514" s="678" t="str">
        <f>IF(ROSTER!B$30="","",ROSTER!B$30)</f>
        <v/>
      </c>
      <c r="C3514" s="669" t="str">
        <f>IF(ROSTER!C$30="","",ROSTER!C$30)</f>
        <v/>
      </c>
      <c r="D3514" s="670"/>
      <c r="E3514" s="667"/>
      <c r="F3514" s="680">
        <f>IF(E3514="y",1,IF(E3514="S",1,0))</f>
        <v>0</v>
      </c>
      <c r="G3514" s="663">
        <f>IF(E3514="S",1,0)</f>
        <v>0</v>
      </c>
      <c r="H3514" s="583"/>
      <c r="I3514" s="584"/>
      <c r="J3514" s="569"/>
      <c r="K3514" s="570"/>
      <c r="L3514" s="573"/>
      <c r="M3514" s="574"/>
      <c r="N3514" s="579">
        <f>L3514+J3514</f>
        <v>0</v>
      </c>
      <c r="O3514" s="580"/>
      <c r="P3514" s="569"/>
      <c r="Q3514" s="570"/>
      <c r="R3514" s="573"/>
      <c r="S3514" s="574"/>
      <c r="T3514" s="579">
        <f>R3514-P3514</f>
        <v>0</v>
      </c>
      <c r="U3514" s="580"/>
      <c r="V3514" s="583"/>
      <c r="W3514" s="584"/>
      <c r="X3514" s="569"/>
      <c r="Y3514" s="584"/>
      <c r="Z3514" s="569"/>
      <c r="AA3514" s="584"/>
      <c r="AB3514" s="569"/>
      <c r="AC3514" s="570"/>
      <c r="AD3514" s="573"/>
      <c r="AE3514" s="574"/>
      <c r="AF3514" s="557">
        <f>IF(AB3514=0,0,(AD3514/AB3514)*100)</f>
        <v>0</v>
      </c>
      <c r="AG3514" s="558"/>
      <c r="AH3514" s="569"/>
      <c r="AI3514" s="570"/>
      <c r="AJ3514" s="573"/>
      <c r="AK3514" s="574"/>
      <c r="AL3514" s="557">
        <f>IF(AH3514=0,0,(AJ3514/AH3514)*100)</f>
        <v>0</v>
      </c>
      <c r="AM3514" s="558"/>
      <c r="AN3514" s="569"/>
      <c r="AO3514" s="570"/>
      <c r="AP3514" s="573"/>
      <c r="AQ3514" s="574"/>
      <c r="AR3514" s="557">
        <f>IF(AN3514=0,0,(AP3514/AN3514)*100)</f>
        <v>0</v>
      </c>
      <c r="AS3514" s="558"/>
      <c r="AT3514" s="561">
        <f>AB3514+AH3514+AN3514</f>
        <v>0</v>
      </c>
      <c r="AU3514" s="562"/>
      <c r="AV3514" s="565">
        <f>AD3514+AJ3514+AP3514</f>
        <v>0</v>
      </c>
      <c r="AW3514" s="566"/>
      <c r="AX3514" s="557">
        <f>IF(AT3514=0,0,(AV3514/AT3514)*100)</f>
        <v>0</v>
      </c>
      <c r="AY3514" s="558"/>
      <c r="AZ3514" s="569"/>
      <c r="BA3514" s="570"/>
      <c r="BB3514" s="573"/>
      <c r="BC3514" s="574"/>
      <c r="BD3514" s="557">
        <f>IF(AZ3514=0,0,(BB3514/AZ3514)*100)</f>
        <v>0</v>
      </c>
      <c r="BE3514" s="558"/>
      <c r="BF3514" s="561">
        <f>AT3514+AZ3514</f>
        <v>0</v>
      </c>
      <c r="BG3514" s="562"/>
      <c r="BH3514" s="565">
        <f>AV3514+BB3514</f>
        <v>0</v>
      </c>
      <c r="BI3514" s="566"/>
      <c r="BJ3514" s="557">
        <f>IF(BF3514=0,0,(BH3514/BF3514)*100)</f>
        <v>0</v>
      </c>
      <c r="BK3514" s="558"/>
      <c r="BL3514" s="602">
        <f>(AD3514*2)+(AJ3514*2)+(AP3514*3)+BB3514</f>
        <v>0</v>
      </c>
      <c r="BM3514" s="603"/>
      <c r="BN3514" s="604"/>
      <c r="BO3514" s="587">
        <f t="shared" ref="BO3514" si="3021">IF(BQ3514=0,0,50*BP3514/BQ3514)</f>
        <v>0</v>
      </c>
      <c r="BP3514" s="555">
        <f>(BL3514*BS$11)+(N3514*BS$12)+(X3514*BS$13)+(R3514*BS$14)+(V3514*BS$15)+(Z3514*BS$16)</f>
        <v>0</v>
      </c>
      <c r="BQ3514" s="555">
        <f>((AZ3514-BB3514)*BS$18)+((AT3514-AV3514)*BS$17)+(H3514*BS$19)+(P3514*BS$20)</f>
        <v>0</v>
      </c>
      <c r="BR3514" s="65"/>
      <c r="BS3514" s="65"/>
      <c r="BT3514" s="268"/>
    </row>
    <row r="3515" spans="1:72" ht="21.75" hidden="1" customHeight="1" x14ac:dyDescent="0.25">
      <c r="A3515" s="268"/>
      <c r="B3515" s="679"/>
      <c r="C3515" s="690" t="str">
        <f>IF(ROSTER!D$30="","",ROSTER!D$30)</f>
        <v/>
      </c>
      <c r="D3515" s="691"/>
      <c r="E3515" s="668"/>
      <c r="F3515" s="681"/>
      <c r="G3515" s="664"/>
      <c r="H3515" s="585"/>
      <c r="I3515" s="586"/>
      <c r="J3515" s="571"/>
      <c r="K3515" s="572"/>
      <c r="L3515" s="575"/>
      <c r="M3515" s="576"/>
      <c r="N3515" s="581" t="s">
        <v>16</v>
      </c>
      <c r="O3515" s="582"/>
      <c r="P3515" s="571"/>
      <c r="Q3515" s="572"/>
      <c r="R3515" s="575"/>
      <c r="S3515" s="576"/>
      <c r="T3515" s="581" t="s">
        <v>16</v>
      </c>
      <c r="U3515" s="582"/>
      <c r="V3515" s="585"/>
      <c r="W3515" s="586"/>
      <c r="X3515" s="571"/>
      <c r="Y3515" s="586"/>
      <c r="Z3515" s="571"/>
      <c r="AA3515" s="586"/>
      <c r="AB3515" s="571"/>
      <c r="AC3515" s="572"/>
      <c r="AD3515" s="575"/>
      <c r="AE3515" s="576"/>
      <c r="AF3515" s="577"/>
      <c r="AG3515" s="578"/>
      <c r="AH3515" s="571"/>
      <c r="AI3515" s="572"/>
      <c r="AJ3515" s="575"/>
      <c r="AK3515" s="576"/>
      <c r="AL3515" s="577"/>
      <c r="AM3515" s="578"/>
      <c r="AN3515" s="571"/>
      <c r="AO3515" s="572"/>
      <c r="AP3515" s="575"/>
      <c r="AQ3515" s="576"/>
      <c r="AR3515" s="577"/>
      <c r="AS3515" s="578"/>
      <c r="AT3515" s="627"/>
      <c r="AU3515" s="628"/>
      <c r="AV3515" s="629"/>
      <c r="AW3515" s="630"/>
      <c r="AX3515" s="577"/>
      <c r="AY3515" s="578"/>
      <c r="AZ3515" s="571"/>
      <c r="BA3515" s="572"/>
      <c r="BB3515" s="575"/>
      <c r="BC3515" s="576"/>
      <c r="BD3515" s="577"/>
      <c r="BE3515" s="578"/>
      <c r="BF3515" s="627"/>
      <c r="BG3515" s="628"/>
      <c r="BH3515" s="629"/>
      <c r="BI3515" s="630"/>
      <c r="BJ3515" s="577"/>
      <c r="BK3515" s="578"/>
      <c r="BL3515" s="605"/>
      <c r="BM3515" s="606"/>
      <c r="BN3515" s="607"/>
      <c r="BO3515" s="588"/>
      <c r="BP3515" s="556"/>
      <c r="BQ3515" s="556"/>
      <c r="BR3515" s="65"/>
      <c r="BS3515" s="65"/>
      <c r="BT3515" s="268"/>
    </row>
    <row r="3516" spans="1:72" ht="21.75" hidden="1" customHeight="1" x14ac:dyDescent="0.25">
      <c r="A3516" s="268"/>
      <c r="B3516" s="678" t="str">
        <f>IF(ROSTER!B$32="","",ROSTER!B$32)</f>
        <v/>
      </c>
      <c r="C3516" s="669" t="str">
        <f>IF(ROSTER!C$32="","",ROSTER!C$32)</f>
        <v/>
      </c>
      <c r="D3516" s="670"/>
      <c r="E3516" s="667"/>
      <c r="F3516" s="680">
        <f>IF(E3516="y",1,IF(E3516="S",1,0))</f>
        <v>0</v>
      </c>
      <c r="G3516" s="663">
        <f>IF(E3516="S",1,0)</f>
        <v>0</v>
      </c>
      <c r="H3516" s="583"/>
      <c r="I3516" s="584"/>
      <c r="J3516" s="569"/>
      <c r="K3516" s="570"/>
      <c r="L3516" s="573"/>
      <c r="M3516" s="574"/>
      <c r="N3516" s="579">
        <f>L3516+J3516</f>
        <v>0</v>
      </c>
      <c r="O3516" s="580"/>
      <c r="P3516" s="569"/>
      <c r="Q3516" s="570"/>
      <c r="R3516" s="573"/>
      <c r="S3516" s="574"/>
      <c r="T3516" s="579">
        <f>R3516-P3516</f>
        <v>0</v>
      </c>
      <c r="U3516" s="580"/>
      <c r="V3516" s="583"/>
      <c r="W3516" s="584"/>
      <c r="X3516" s="569"/>
      <c r="Y3516" s="584"/>
      <c r="Z3516" s="569"/>
      <c r="AA3516" s="584"/>
      <c r="AB3516" s="569"/>
      <c r="AC3516" s="570"/>
      <c r="AD3516" s="573"/>
      <c r="AE3516" s="574"/>
      <c r="AF3516" s="557">
        <f>IF(AB3516=0,0,(AD3516/AB3516)*100)</f>
        <v>0</v>
      </c>
      <c r="AG3516" s="558"/>
      <c r="AH3516" s="569"/>
      <c r="AI3516" s="570"/>
      <c r="AJ3516" s="573"/>
      <c r="AK3516" s="574"/>
      <c r="AL3516" s="557">
        <f>IF(AH3516=0,0,(AJ3516/AH3516)*100)</f>
        <v>0</v>
      </c>
      <c r="AM3516" s="558"/>
      <c r="AN3516" s="569"/>
      <c r="AO3516" s="570"/>
      <c r="AP3516" s="573"/>
      <c r="AQ3516" s="574"/>
      <c r="AR3516" s="557">
        <f>IF(AN3516=0,0,(AP3516/AN3516)*100)</f>
        <v>0</v>
      </c>
      <c r="AS3516" s="558"/>
      <c r="AT3516" s="561">
        <f>AB3516+AH3516+AN3516</f>
        <v>0</v>
      </c>
      <c r="AU3516" s="562"/>
      <c r="AV3516" s="565">
        <f>AD3516+AJ3516+AP3516</f>
        <v>0</v>
      </c>
      <c r="AW3516" s="566"/>
      <c r="AX3516" s="557">
        <f>IF(AT3516=0,0,(AV3516/AT3516)*100)</f>
        <v>0</v>
      </c>
      <c r="AY3516" s="558"/>
      <c r="AZ3516" s="569"/>
      <c r="BA3516" s="570"/>
      <c r="BB3516" s="573"/>
      <c r="BC3516" s="574"/>
      <c r="BD3516" s="557">
        <f>IF(AZ3516=0,0,(BB3516/AZ3516)*100)</f>
        <v>0</v>
      </c>
      <c r="BE3516" s="558"/>
      <c r="BF3516" s="561">
        <f>AT3516+AZ3516</f>
        <v>0</v>
      </c>
      <c r="BG3516" s="562"/>
      <c r="BH3516" s="565">
        <f>AV3516+BB3516</f>
        <v>0</v>
      </c>
      <c r="BI3516" s="566"/>
      <c r="BJ3516" s="557">
        <f>IF(BF3516=0,0,(BH3516/BF3516)*100)</f>
        <v>0</v>
      </c>
      <c r="BK3516" s="558"/>
      <c r="BL3516" s="602">
        <f>(AD3516*2)+(AJ3516*2)+(AP3516*3)+BB3516</f>
        <v>0</v>
      </c>
      <c r="BM3516" s="603"/>
      <c r="BN3516" s="604"/>
      <c r="BO3516" s="587">
        <f t="shared" ref="BO3516" si="3022">IF(BQ3516=0,0,50*BP3516/BQ3516)</f>
        <v>0</v>
      </c>
      <c r="BP3516" s="555">
        <f>(BL3516*BS$11)+(N3516*BS$12)+(X3516*BS$13)+(R3516*BS$14)+(V3516*BS$15)+(Z3516*BS$16)</f>
        <v>0</v>
      </c>
      <c r="BQ3516" s="555">
        <f>((AZ3516-BB3516)*BS$18)+((AT3516-AV3516)*BS$17)+(H3516*BS$19)+(P3516*BS$20)</f>
        <v>0</v>
      </c>
      <c r="BR3516" s="65"/>
      <c r="BS3516" s="65"/>
      <c r="BT3516" s="268"/>
    </row>
    <row r="3517" spans="1:72" ht="21.75" hidden="1" customHeight="1" x14ac:dyDescent="0.25">
      <c r="A3517" s="268"/>
      <c r="B3517" s="679"/>
      <c r="C3517" s="690" t="str">
        <f>IF(ROSTER!D$32="","",ROSTER!D$32)</f>
        <v/>
      </c>
      <c r="D3517" s="691"/>
      <c r="E3517" s="668"/>
      <c r="F3517" s="681"/>
      <c r="G3517" s="664"/>
      <c r="H3517" s="585"/>
      <c r="I3517" s="586"/>
      <c r="J3517" s="571"/>
      <c r="K3517" s="572"/>
      <c r="L3517" s="575"/>
      <c r="M3517" s="576"/>
      <c r="N3517" s="581" t="s">
        <v>16</v>
      </c>
      <c r="O3517" s="582"/>
      <c r="P3517" s="571"/>
      <c r="Q3517" s="572"/>
      <c r="R3517" s="575"/>
      <c r="S3517" s="576"/>
      <c r="T3517" s="581" t="s">
        <v>16</v>
      </c>
      <c r="U3517" s="582"/>
      <c r="V3517" s="585"/>
      <c r="W3517" s="586"/>
      <c r="X3517" s="571"/>
      <c r="Y3517" s="586"/>
      <c r="Z3517" s="571"/>
      <c r="AA3517" s="586"/>
      <c r="AB3517" s="571"/>
      <c r="AC3517" s="572"/>
      <c r="AD3517" s="575"/>
      <c r="AE3517" s="576"/>
      <c r="AF3517" s="577"/>
      <c r="AG3517" s="578"/>
      <c r="AH3517" s="571"/>
      <c r="AI3517" s="572"/>
      <c r="AJ3517" s="575"/>
      <c r="AK3517" s="576"/>
      <c r="AL3517" s="577"/>
      <c r="AM3517" s="578"/>
      <c r="AN3517" s="571"/>
      <c r="AO3517" s="572"/>
      <c r="AP3517" s="575"/>
      <c r="AQ3517" s="576"/>
      <c r="AR3517" s="577"/>
      <c r="AS3517" s="578"/>
      <c r="AT3517" s="627"/>
      <c r="AU3517" s="628"/>
      <c r="AV3517" s="629"/>
      <c r="AW3517" s="630"/>
      <c r="AX3517" s="577"/>
      <c r="AY3517" s="578"/>
      <c r="AZ3517" s="571"/>
      <c r="BA3517" s="572"/>
      <c r="BB3517" s="575"/>
      <c r="BC3517" s="576"/>
      <c r="BD3517" s="577"/>
      <c r="BE3517" s="578"/>
      <c r="BF3517" s="627"/>
      <c r="BG3517" s="628"/>
      <c r="BH3517" s="629"/>
      <c r="BI3517" s="630"/>
      <c r="BJ3517" s="577"/>
      <c r="BK3517" s="578"/>
      <c r="BL3517" s="605"/>
      <c r="BM3517" s="606"/>
      <c r="BN3517" s="607"/>
      <c r="BO3517" s="588"/>
      <c r="BP3517" s="556"/>
      <c r="BQ3517" s="556"/>
      <c r="BR3517" s="65"/>
      <c r="BS3517" s="65"/>
      <c r="BT3517" s="268"/>
    </row>
    <row r="3518" spans="1:72" ht="21.75" hidden="1" customHeight="1" x14ac:dyDescent="0.25">
      <c r="A3518" s="268"/>
      <c r="B3518" s="678" t="str">
        <f>IF(ROSTER!B$34="","",ROSTER!B$34)</f>
        <v/>
      </c>
      <c r="C3518" s="669" t="str">
        <f>IF(ROSTER!C$34="","",ROSTER!C$34)</f>
        <v/>
      </c>
      <c r="D3518" s="670"/>
      <c r="E3518" s="667"/>
      <c r="F3518" s="680">
        <f>IF(E3518="y",1,IF(E3518="S",1,0))</f>
        <v>0</v>
      </c>
      <c r="G3518" s="663">
        <f>IF(E3518="S",1,0)</f>
        <v>0</v>
      </c>
      <c r="H3518" s="583"/>
      <c r="I3518" s="584"/>
      <c r="J3518" s="569"/>
      <c r="K3518" s="570"/>
      <c r="L3518" s="573"/>
      <c r="M3518" s="574"/>
      <c r="N3518" s="579">
        <f>L3518+J3518</f>
        <v>0</v>
      </c>
      <c r="O3518" s="580"/>
      <c r="P3518" s="569"/>
      <c r="Q3518" s="570"/>
      <c r="R3518" s="573"/>
      <c r="S3518" s="574"/>
      <c r="T3518" s="579">
        <f>R3518-P3518</f>
        <v>0</v>
      </c>
      <c r="U3518" s="580"/>
      <c r="V3518" s="583"/>
      <c r="W3518" s="584"/>
      <c r="X3518" s="569"/>
      <c r="Y3518" s="584"/>
      <c r="Z3518" s="569"/>
      <c r="AA3518" s="584"/>
      <c r="AB3518" s="569"/>
      <c r="AC3518" s="570"/>
      <c r="AD3518" s="573"/>
      <c r="AE3518" s="574"/>
      <c r="AF3518" s="557">
        <f>IF(AB3518=0,0,(AD3518/AB3518)*100)</f>
        <v>0</v>
      </c>
      <c r="AG3518" s="558"/>
      <c r="AH3518" s="569"/>
      <c r="AI3518" s="570"/>
      <c r="AJ3518" s="573"/>
      <c r="AK3518" s="574"/>
      <c r="AL3518" s="557">
        <f>IF(AH3518=0,0,(AJ3518/AH3518)*100)</f>
        <v>0</v>
      </c>
      <c r="AM3518" s="558"/>
      <c r="AN3518" s="569"/>
      <c r="AO3518" s="570"/>
      <c r="AP3518" s="573"/>
      <c r="AQ3518" s="574"/>
      <c r="AR3518" s="557">
        <f>IF(AN3518=0,0,(AP3518/AN3518)*100)</f>
        <v>0</v>
      </c>
      <c r="AS3518" s="558"/>
      <c r="AT3518" s="561">
        <f>AB3518+AH3518+AN3518</f>
        <v>0</v>
      </c>
      <c r="AU3518" s="562"/>
      <c r="AV3518" s="565">
        <f>AD3518+AJ3518+AP3518</f>
        <v>0</v>
      </c>
      <c r="AW3518" s="566"/>
      <c r="AX3518" s="557">
        <f>IF(AT3518=0,0,(AV3518/AT3518)*100)</f>
        <v>0</v>
      </c>
      <c r="AY3518" s="558"/>
      <c r="AZ3518" s="569"/>
      <c r="BA3518" s="570"/>
      <c r="BB3518" s="573"/>
      <c r="BC3518" s="574"/>
      <c r="BD3518" s="557">
        <f>IF(AZ3518=0,0,(BB3518/AZ3518)*100)</f>
        <v>0</v>
      </c>
      <c r="BE3518" s="558"/>
      <c r="BF3518" s="561">
        <f>AT3518+AZ3518</f>
        <v>0</v>
      </c>
      <c r="BG3518" s="562"/>
      <c r="BH3518" s="565">
        <f>AV3518+BB3518</f>
        <v>0</v>
      </c>
      <c r="BI3518" s="566"/>
      <c r="BJ3518" s="557">
        <f>IF(BF3518=0,0,(BH3518/BF3518)*100)</f>
        <v>0</v>
      </c>
      <c r="BK3518" s="558"/>
      <c r="BL3518" s="602">
        <f>(AD3518*2)+(AJ3518*2)+(AP3518*3)+BB3518</f>
        <v>0</v>
      </c>
      <c r="BM3518" s="603"/>
      <c r="BN3518" s="604"/>
      <c r="BO3518" s="587">
        <f t="shared" ref="BO3518" si="3023">IF(BQ3518=0,0,50*BP3518/BQ3518)</f>
        <v>0</v>
      </c>
      <c r="BP3518" s="555">
        <f>(BL3518*BS$11)+(N3518*BS$12)+(X3518*BS$13)+(R3518*BS$14)+(V3518*BS$15)+(Z3518*BS$16)</f>
        <v>0</v>
      </c>
      <c r="BQ3518" s="555">
        <f>((AZ3518-BB3518)*BS$18)+((AT3518-AV3518)*BS$17)+(H3518*BS$19)+(P3518*BS$20)</f>
        <v>0</v>
      </c>
      <c r="BR3518" s="65"/>
      <c r="BS3518" s="65"/>
      <c r="BT3518" s="268"/>
    </row>
    <row r="3519" spans="1:72" ht="21.75" hidden="1" customHeight="1" x14ac:dyDescent="0.25">
      <c r="A3519" s="268"/>
      <c r="B3519" s="679"/>
      <c r="C3519" s="690" t="str">
        <f>IF(ROSTER!D$34="","",ROSTER!D$34)</f>
        <v/>
      </c>
      <c r="D3519" s="691"/>
      <c r="E3519" s="668"/>
      <c r="F3519" s="681"/>
      <c r="G3519" s="664"/>
      <c r="H3519" s="585"/>
      <c r="I3519" s="586"/>
      <c r="J3519" s="571"/>
      <c r="K3519" s="572"/>
      <c r="L3519" s="575"/>
      <c r="M3519" s="576"/>
      <c r="N3519" s="581" t="s">
        <v>16</v>
      </c>
      <c r="O3519" s="582"/>
      <c r="P3519" s="571"/>
      <c r="Q3519" s="572"/>
      <c r="R3519" s="575"/>
      <c r="S3519" s="576"/>
      <c r="T3519" s="581" t="s">
        <v>16</v>
      </c>
      <c r="U3519" s="582"/>
      <c r="V3519" s="585"/>
      <c r="W3519" s="586"/>
      <c r="X3519" s="571"/>
      <c r="Y3519" s="586"/>
      <c r="Z3519" s="571"/>
      <c r="AA3519" s="586"/>
      <c r="AB3519" s="571"/>
      <c r="AC3519" s="572"/>
      <c r="AD3519" s="575"/>
      <c r="AE3519" s="576"/>
      <c r="AF3519" s="577"/>
      <c r="AG3519" s="578"/>
      <c r="AH3519" s="571"/>
      <c r="AI3519" s="572"/>
      <c r="AJ3519" s="575"/>
      <c r="AK3519" s="576"/>
      <c r="AL3519" s="577"/>
      <c r="AM3519" s="578"/>
      <c r="AN3519" s="571"/>
      <c r="AO3519" s="572"/>
      <c r="AP3519" s="575"/>
      <c r="AQ3519" s="576"/>
      <c r="AR3519" s="577"/>
      <c r="AS3519" s="578"/>
      <c r="AT3519" s="627"/>
      <c r="AU3519" s="628"/>
      <c r="AV3519" s="629"/>
      <c r="AW3519" s="630"/>
      <c r="AX3519" s="577"/>
      <c r="AY3519" s="578"/>
      <c r="AZ3519" s="571"/>
      <c r="BA3519" s="572"/>
      <c r="BB3519" s="575"/>
      <c r="BC3519" s="576"/>
      <c r="BD3519" s="577"/>
      <c r="BE3519" s="578"/>
      <c r="BF3519" s="627"/>
      <c r="BG3519" s="628"/>
      <c r="BH3519" s="629"/>
      <c r="BI3519" s="630"/>
      <c r="BJ3519" s="577"/>
      <c r="BK3519" s="578"/>
      <c r="BL3519" s="605"/>
      <c r="BM3519" s="606"/>
      <c r="BN3519" s="607"/>
      <c r="BO3519" s="588"/>
      <c r="BP3519" s="556"/>
      <c r="BQ3519" s="556"/>
      <c r="BR3519" s="65"/>
      <c r="BS3519" s="65"/>
      <c r="BT3519" s="268"/>
    </row>
    <row r="3520" spans="1:72" ht="21.75" hidden="1" customHeight="1" x14ac:dyDescent="0.25">
      <c r="A3520" s="268"/>
      <c r="B3520" s="678" t="str">
        <f>IF(ROSTER!B$36="","",ROSTER!B$36)</f>
        <v/>
      </c>
      <c r="C3520" s="669" t="str">
        <f>IF(ROSTER!C$36="","",ROSTER!C$36)</f>
        <v/>
      </c>
      <c r="D3520" s="670"/>
      <c r="E3520" s="667"/>
      <c r="F3520" s="680">
        <f>IF(E3520="y",1,IF(E3520="S",1,0))</f>
        <v>0</v>
      </c>
      <c r="G3520" s="663">
        <f>IF(E3520="S",1,0)</f>
        <v>0</v>
      </c>
      <c r="H3520" s="583"/>
      <c r="I3520" s="584"/>
      <c r="J3520" s="569"/>
      <c r="K3520" s="570"/>
      <c r="L3520" s="573"/>
      <c r="M3520" s="574"/>
      <c r="N3520" s="579">
        <f>L3520+J3520</f>
        <v>0</v>
      </c>
      <c r="O3520" s="580"/>
      <c r="P3520" s="569"/>
      <c r="Q3520" s="570"/>
      <c r="R3520" s="573"/>
      <c r="S3520" s="574"/>
      <c r="T3520" s="579">
        <f>R3520-P3520</f>
        <v>0</v>
      </c>
      <c r="U3520" s="580"/>
      <c r="V3520" s="583"/>
      <c r="W3520" s="584"/>
      <c r="X3520" s="569"/>
      <c r="Y3520" s="584"/>
      <c r="Z3520" s="569"/>
      <c r="AA3520" s="584"/>
      <c r="AB3520" s="569"/>
      <c r="AC3520" s="570"/>
      <c r="AD3520" s="573"/>
      <c r="AE3520" s="574"/>
      <c r="AF3520" s="557">
        <f>IF(AB3520=0,0,(AD3520/AB3520)*100)</f>
        <v>0</v>
      </c>
      <c r="AG3520" s="558"/>
      <c r="AH3520" s="569"/>
      <c r="AI3520" s="570"/>
      <c r="AJ3520" s="573"/>
      <c r="AK3520" s="574"/>
      <c r="AL3520" s="557">
        <f>IF(AH3520=0,0,(AJ3520/AH3520)*100)</f>
        <v>0</v>
      </c>
      <c r="AM3520" s="558"/>
      <c r="AN3520" s="569"/>
      <c r="AO3520" s="570"/>
      <c r="AP3520" s="573"/>
      <c r="AQ3520" s="574"/>
      <c r="AR3520" s="557">
        <f>IF(AN3520=0,0,(AP3520/AN3520)*100)</f>
        <v>0</v>
      </c>
      <c r="AS3520" s="558"/>
      <c r="AT3520" s="561">
        <f>AB3520+AH3520+AN3520</f>
        <v>0</v>
      </c>
      <c r="AU3520" s="562"/>
      <c r="AV3520" s="565">
        <f>AD3520+AJ3520+AP3520</f>
        <v>0</v>
      </c>
      <c r="AW3520" s="566"/>
      <c r="AX3520" s="557">
        <f>IF(AT3520=0,0,(AV3520/AT3520)*100)</f>
        <v>0</v>
      </c>
      <c r="AY3520" s="558"/>
      <c r="AZ3520" s="569"/>
      <c r="BA3520" s="570"/>
      <c r="BB3520" s="573"/>
      <c r="BC3520" s="574"/>
      <c r="BD3520" s="557">
        <f>IF(AZ3520=0,0,(BB3520/AZ3520)*100)</f>
        <v>0</v>
      </c>
      <c r="BE3520" s="558"/>
      <c r="BF3520" s="561">
        <f>AT3520+AZ3520</f>
        <v>0</v>
      </c>
      <c r="BG3520" s="562"/>
      <c r="BH3520" s="565">
        <f>AV3520+BB3520</f>
        <v>0</v>
      </c>
      <c r="BI3520" s="566"/>
      <c r="BJ3520" s="557">
        <f>IF(BF3520=0,0,(BH3520/BF3520)*100)</f>
        <v>0</v>
      </c>
      <c r="BK3520" s="558"/>
      <c r="BL3520" s="602">
        <f>(AD3520*2)+(AJ3520*2)+(AP3520*3)+BB3520</f>
        <v>0</v>
      </c>
      <c r="BM3520" s="603"/>
      <c r="BN3520" s="604"/>
      <c r="BO3520" s="587">
        <f t="shared" ref="BO3520" si="3024">IF(BQ3520=0,0,50*BP3520/BQ3520)</f>
        <v>0</v>
      </c>
      <c r="BP3520" s="555">
        <f>(BL3520*BS$11)+(N3520*BS$12)+(X3520*BS$13)+(R3520*BS$14)+(V3520*BS$15)+(Z3520*BS$16)</f>
        <v>0</v>
      </c>
      <c r="BQ3520" s="555">
        <f>((AZ3520-BB3520)*BS$18)+((AT3520-AV3520)*BS$17)+(H3520*BS$19)+(P3520*BS$20)</f>
        <v>0</v>
      </c>
      <c r="BR3520" s="65"/>
      <c r="BS3520" s="65"/>
      <c r="BT3520" s="268"/>
    </row>
    <row r="3521" spans="1:72" ht="21.75" hidden="1" customHeight="1" x14ac:dyDescent="0.25">
      <c r="A3521" s="268"/>
      <c r="B3521" s="679"/>
      <c r="C3521" s="690" t="str">
        <f>IF(ROSTER!D$36="","",ROSTER!D$36)</f>
        <v/>
      </c>
      <c r="D3521" s="691"/>
      <c r="E3521" s="668"/>
      <c r="F3521" s="681"/>
      <c r="G3521" s="664"/>
      <c r="H3521" s="585"/>
      <c r="I3521" s="586"/>
      <c r="J3521" s="571"/>
      <c r="K3521" s="572"/>
      <c r="L3521" s="575"/>
      <c r="M3521" s="576"/>
      <c r="N3521" s="581" t="s">
        <v>16</v>
      </c>
      <c r="O3521" s="582"/>
      <c r="P3521" s="571"/>
      <c r="Q3521" s="572"/>
      <c r="R3521" s="575"/>
      <c r="S3521" s="576"/>
      <c r="T3521" s="581" t="s">
        <v>16</v>
      </c>
      <c r="U3521" s="582"/>
      <c r="V3521" s="585"/>
      <c r="W3521" s="586"/>
      <c r="X3521" s="571"/>
      <c r="Y3521" s="586"/>
      <c r="Z3521" s="571"/>
      <c r="AA3521" s="586"/>
      <c r="AB3521" s="571"/>
      <c r="AC3521" s="572"/>
      <c r="AD3521" s="575"/>
      <c r="AE3521" s="576"/>
      <c r="AF3521" s="577"/>
      <c r="AG3521" s="578"/>
      <c r="AH3521" s="571"/>
      <c r="AI3521" s="572"/>
      <c r="AJ3521" s="575"/>
      <c r="AK3521" s="576"/>
      <c r="AL3521" s="577"/>
      <c r="AM3521" s="578"/>
      <c r="AN3521" s="571"/>
      <c r="AO3521" s="572"/>
      <c r="AP3521" s="575"/>
      <c r="AQ3521" s="576"/>
      <c r="AR3521" s="577"/>
      <c r="AS3521" s="578"/>
      <c r="AT3521" s="627"/>
      <c r="AU3521" s="628"/>
      <c r="AV3521" s="629"/>
      <c r="AW3521" s="630"/>
      <c r="AX3521" s="577"/>
      <c r="AY3521" s="578"/>
      <c r="AZ3521" s="571"/>
      <c r="BA3521" s="572"/>
      <c r="BB3521" s="575"/>
      <c r="BC3521" s="576"/>
      <c r="BD3521" s="577"/>
      <c r="BE3521" s="578"/>
      <c r="BF3521" s="627"/>
      <c r="BG3521" s="628"/>
      <c r="BH3521" s="629"/>
      <c r="BI3521" s="630"/>
      <c r="BJ3521" s="577"/>
      <c r="BK3521" s="578"/>
      <c r="BL3521" s="605"/>
      <c r="BM3521" s="606"/>
      <c r="BN3521" s="607"/>
      <c r="BO3521" s="588"/>
      <c r="BP3521" s="556"/>
      <c r="BQ3521" s="556"/>
      <c r="BR3521" s="65"/>
      <c r="BS3521" s="65"/>
      <c r="BT3521" s="268"/>
    </row>
    <row r="3522" spans="1:72" ht="21.75" hidden="1" customHeight="1" x14ac:dyDescent="0.25">
      <c r="A3522" s="268"/>
      <c r="B3522" s="678" t="str">
        <f>IF(ROSTER!B$38="","",ROSTER!B$38)</f>
        <v/>
      </c>
      <c r="C3522" s="669" t="str">
        <f>IF(ROSTER!C$38="","",ROSTER!C$38)</f>
        <v/>
      </c>
      <c r="D3522" s="670"/>
      <c r="E3522" s="667"/>
      <c r="F3522" s="680">
        <f>IF(E3522="y",1,IF(E3522="S",1,0))</f>
        <v>0</v>
      </c>
      <c r="G3522" s="663">
        <f>IF(E3522="S",1,0)</f>
        <v>0</v>
      </c>
      <c r="H3522" s="583"/>
      <c r="I3522" s="584"/>
      <c r="J3522" s="569"/>
      <c r="K3522" s="570"/>
      <c r="L3522" s="573"/>
      <c r="M3522" s="574"/>
      <c r="N3522" s="579">
        <f>L3522+J3522</f>
        <v>0</v>
      </c>
      <c r="O3522" s="580"/>
      <c r="P3522" s="569"/>
      <c r="Q3522" s="570"/>
      <c r="R3522" s="573"/>
      <c r="S3522" s="574"/>
      <c r="T3522" s="579">
        <f>R3522-P3522</f>
        <v>0</v>
      </c>
      <c r="U3522" s="580"/>
      <c r="V3522" s="583"/>
      <c r="W3522" s="584"/>
      <c r="X3522" s="569"/>
      <c r="Y3522" s="584"/>
      <c r="Z3522" s="569"/>
      <c r="AA3522" s="584"/>
      <c r="AB3522" s="569"/>
      <c r="AC3522" s="570"/>
      <c r="AD3522" s="573"/>
      <c r="AE3522" s="574"/>
      <c r="AF3522" s="557">
        <f>IF(AB3522=0,0,(AD3522/AB3522)*100)</f>
        <v>0</v>
      </c>
      <c r="AG3522" s="558"/>
      <c r="AH3522" s="569"/>
      <c r="AI3522" s="570"/>
      <c r="AJ3522" s="573"/>
      <c r="AK3522" s="574"/>
      <c r="AL3522" s="557">
        <f>IF(AH3522=0,0,(AJ3522/AH3522)*100)</f>
        <v>0</v>
      </c>
      <c r="AM3522" s="558"/>
      <c r="AN3522" s="569"/>
      <c r="AO3522" s="570"/>
      <c r="AP3522" s="573"/>
      <c r="AQ3522" s="574"/>
      <c r="AR3522" s="557">
        <f>IF(AN3522=0,0,(AP3522/AN3522)*100)</f>
        <v>0</v>
      </c>
      <c r="AS3522" s="558"/>
      <c r="AT3522" s="561">
        <f>AB3522+AH3522+AN3522</f>
        <v>0</v>
      </c>
      <c r="AU3522" s="562"/>
      <c r="AV3522" s="565">
        <f>AD3522+AJ3522+AP3522</f>
        <v>0</v>
      </c>
      <c r="AW3522" s="566"/>
      <c r="AX3522" s="557">
        <f>IF(AT3522=0,0,(AV3522/AT3522)*100)</f>
        <v>0</v>
      </c>
      <c r="AY3522" s="558"/>
      <c r="AZ3522" s="569"/>
      <c r="BA3522" s="570"/>
      <c r="BB3522" s="573"/>
      <c r="BC3522" s="574"/>
      <c r="BD3522" s="557">
        <f>IF(AZ3522=0,0,(BB3522/AZ3522)*100)</f>
        <v>0</v>
      </c>
      <c r="BE3522" s="558"/>
      <c r="BF3522" s="561">
        <f>AT3522+AZ3522</f>
        <v>0</v>
      </c>
      <c r="BG3522" s="562"/>
      <c r="BH3522" s="565">
        <f>AV3522+BB3522</f>
        <v>0</v>
      </c>
      <c r="BI3522" s="566"/>
      <c r="BJ3522" s="557">
        <f>IF(BF3522=0,0,(BH3522/BF3522)*100)</f>
        <v>0</v>
      </c>
      <c r="BK3522" s="558"/>
      <c r="BL3522" s="602">
        <f>(AD3522*2)+(AJ3522*2)+(AP3522*3)+BB3522</f>
        <v>0</v>
      </c>
      <c r="BM3522" s="603"/>
      <c r="BN3522" s="604"/>
      <c r="BO3522" s="587">
        <f t="shared" ref="BO3522" si="3025">IF(BQ3522=0,0,50*BP3522/BQ3522)</f>
        <v>0</v>
      </c>
      <c r="BP3522" s="555">
        <f>(BL3522*BS$11)+(N3522*BS$12)+(X3522*BS$13)+(R3522*BS$14)+(V3522*BS$15)+(Z3522*BS$16)</f>
        <v>0</v>
      </c>
      <c r="BQ3522" s="555">
        <f>((AZ3522-BB3522)*BS$18)+((AT3522-AV3522)*BS$17)+(H3522*BS$19)+(P3522*BS$20)</f>
        <v>0</v>
      </c>
      <c r="BR3522" s="65"/>
      <c r="BS3522" s="65"/>
      <c r="BT3522" s="268"/>
    </row>
    <row r="3523" spans="1:72" ht="21.75" hidden="1" customHeight="1" x14ac:dyDescent="0.25">
      <c r="A3523" s="268"/>
      <c r="B3523" s="679"/>
      <c r="C3523" s="690" t="str">
        <f>IF(ROSTER!D$38="","",ROSTER!D$38)</f>
        <v/>
      </c>
      <c r="D3523" s="691"/>
      <c r="E3523" s="668"/>
      <c r="F3523" s="681"/>
      <c r="G3523" s="664"/>
      <c r="H3523" s="585"/>
      <c r="I3523" s="586"/>
      <c r="J3523" s="571"/>
      <c r="K3523" s="572"/>
      <c r="L3523" s="575"/>
      <c r="M3523" s="576"/>
      <c r="N3523" s="581" t="s">
        <v>16</v>
      </c>
      <c r="O3523" s="582"/>
      <c r="P3523" s="571"/>
      <c r="Q3523" s="572"/>
      <c r="R3523" s="575"/>
      <c r="S3523" s="576"/>
      <c r="T3523" s="581" t="s">
        <v>16</v>
      </c>
      <c r="U3523" s="582"/>
      <c r="V3523" s="585"/>
      <c r="W3523" s="586"/>
      <c r="X3523" s="571"/>
      <c r="Y3523" s="586"/>
      <c r="Z3523" s="571"/>
      <c r="AA3523" s="586"/>
      <c r="AB3523" s="571"/>
      <c r="AC3523" s="572"/>
      <c r="AD3523" s="575"/>
      <c r="AE3523" s="576"/>
      <c r="AF3523" s="577"/>
      <c r="AG3523" s="578"/>
      <c r="AH3523" s="571"/>
      <c r="AI3523" s="572"/>
      <c r="AJ3523" s="575"/>
      <c r="AK3523" s="576"/>
      <c r="AL3523" s="577"/>
      <c r="AM3523" s="578"/>
      <c r="AN3523" s="571"/>
      <c r="AO3523" s="572"/>
      <c r="AP3523" s="575"/>
      <c r="AQ3523" s="576"/>
      <c r="AR3523" s="577"/>
      <c r="AS3523" s="578"/>
      <c r="AT3523" s="627"/>
      <c r="AU3523" s="628"/>
      <c r="AV3523" s="629"/>
      <c r="AW3523" s="630"/>
      <c r="AX3523" s="577"/>
      <c r="AY3523" s="578"/>
      <c r="AZ3523" s="571"/>
      <c r="BA3523" s="572"/>
      <c r="BB3523" s="575"/>
      <c r="BC3523" s="576"/>
      <c r="BD3523" s="577"/>
      <c r="BE3523" s="578"/>
      <c r="BF3523" s="627"/>
      <c r="BG3523" s="628"/>
      <c r="BH3523" s="629"/>
      <c r="BI3523" s="630"/>
      <c r="BJ3523" s="577"/>
      <c r="BK3523" s="578"/>
      <c r="BL3523" s="605"/>
      <c r="BM3523" s="606"/>
      <c r="BN3523" s="607"/>
      <c r="BO3523" s="588"/>
      <c r="BP3523" s="556"/>
      <c r="BQ3523" s="556"/>
      <c r="BR3523" s="65"/>
      <c r="BS3523" s="65"/>
      <c r="BT3523" s="268"/>
    </row>
    <row r="3524" spans="1:72" ht="21.75" hidden="1" customHeight="1" x14ac:dyDescent="0.25">
      <c r="A3524" s="268"/>
      <c r="B3524" s="678" t="str">
        <f>IF(ROSTER!B$40="","",ROSTER!B$40)</f>
        <v/>
      </c>
      <c r="C3524" s="669" t="str">
        <f>IF(ROSTER!C$40="","",ROSTER!C$40)</f>
        <v/>
      </c>
      <c r="D3524" s="670"/>
      <c r="E3524" s="667"/>
      <c r="F3524" s="680">
        <f>IF(E3524="y",1,IF(E3524="S",1,0))</f>
        <v>0</v>
      </c>
      <c r="G3524" s="663">
        <f>IF(E3524="S",1,0)</f>
        <v>0</v>
      </c>
      <c r="H3524" s="583"/>
      <c r="I3524" s="584"/>
      <c r="J3524" s="569"/>
      <c r="K3524" s="570"/>
      <c r="L3524" s="573"/>
      <c r="M3524" s="574"/>
      <c r="N3524" s="579">
        <f>L3524+J3524</f>
        <v>0</v>
      </c>
      <c r="O3524" s="580"/>
      <c r="P3524" s="569"/>
      <c r="Q3524" s="570"/>
      <c r="R3524" s="573"/>
      <c r="S3524" s="574"/>
      <c r="T3524" s="579">
        <f>R3524-P3524</f>
        <v>0</v>
      </c>
      <c r="U3524" s="580"/>
      <c r="V3524" s="583"/>
      <c r="W3524" s="584"/>
      <c r="X3524" s="569"/>
      <c r="Y3524" s="584"/>
      <c r="Z3524" s="569"/>
      <c r="AA3524" s="584"/>
      <c r="AB3524" s="569"/>
      <c r="AC3524" s="570"/>
      <c r="AD3524" s="573"/>
      <c r="AE3524" s="574"/>
      <c r="AF3524" s="557">
        <f>IF(AB3524=0,0,(AD3524/AB3524)*100)</f>
        <v>0</v>
      </c>
      <c r="AG3524" s="558"/>
      <c r="AH3524" s="569"/>
      <c r="AI3524" s="570"/>
      <c r="AJ3524" s="573"/>
      <c r="AK3524" s="574"/>
      <c r="AL3524" s="557">
        <f>IF(AH3524=0,0,(AJ3524/AH3524)*100)</f>
        <v>0</v>
      </c>
      <c r="AM3524" s="558"/>
      <c r="AN3524" s="569"/>
      <c r="AO3524" s="570"/>
      <c r="AP3524" s="573"/>
      <c r="AQ3524" s="574"/>
      <c r="AR3524" s="557">
        <f>IF(AN3524=0,0,(AP3524/AN3524)*100)</f>
        <v>0</v>
      </c>
      <c r="AS3524" s="558"/>
      <c r="AT3524" s="561">
        <f>AB3524+AH3524+AN3524</f>
        <v>0</v>
      </c>
      <c r="AU3524" s="562"/>
      <c r="AV3524" s="565">
        <f>AD3524+AJ3524+AP3524</f>
        <v>0</v>
      </c>
      <c r="AW3524" s="566"/>
      <c r="AX3524" s="557">
        <f>IF(AT3524=0,0,(AV3524/AT3524)*100)</f>
        <v>0</v>
      </c>
      <c r="AY3524" s="558"/>
      <c r="AZ3524" s="569"/>
      <c r="BA3524" s="570"/>
      <c r="BB3524" s="573"/>
      <c r="BC3524" s="574"/>
      <c r="BD3524" s="557">
        <f>IF(AZ3524=0,0,(BB3524/AZ3524)*100)</f>
        <v>0</v>
      </c>
      <c r="BE3524" s="558"/>
      <c r="BF3524" s="561">
        <f>AT3524+AZ3524</f>
        <v>0</v>
      </c>
      <c r="BG3524" s="562"/>
      <c r="BH3524" s="565">
        <f>AV3524+BB3524</f>
        <v>0</v>
      </c>
      <c r="BI3524" s="566"/>
      <c r="BJ3524" s="557">
        <f>IF(BF3524=0,0,(BH3524/BF3524)*100)</f>
        <v>0</v>
      </c>
      <c r="BK3524" s="558"/>
      <c r="BL3524" s="602">
        <f>(AD3524*2)+(AJ3524*2)+(AP3524*3)+BB3524</f>
        <v>0</v>
      </c>
      <c r="BM3524" s="603"/>
      <c r="BN3524" s="604"/>
      <c r="BO3524" s="587">
        <f t="shared" ref="BO3524" si="3026">IF(BQ3524=0,0,50*BP3524/BQ3524)</f>
        <v>0</v>
      </c>
      <c r="BP3524" s="555">
        <f>(BL3524*BS$11)+(N3524*BS$12)+(X3524*BS$13)+(R3524*BS$14)+(V3524*BS$15)+(Z3524*BS$16)</f>
        <v>0</v>
      </c>
      <c r="BQ3524" s="555">
        <f>((AZ3524-BB3524)*BS$18)+((AT3524-AV3524)*BS$17)+(H3524*BS$19)+(P3524*BS$20)</f>
        <v>0</v>
      </c>
      <c r="BR3524" s="65"/>
      <c r="BS3524" s="65"/>
      <c r="BT3524" s="268"/>
    </row>
    <row r="3525" spans="1:72" ht="21.75" hidden="1" customHeight="1" x14ac:dyDescent="0.25">
      <c r="A3525" s="268"/>
      <c r="B3525" s="679"/>
      <c r="C3525" s="690" t="str">
        <f>IF(ROSTER!D$40="","",ROSTER!D$40)</f>
        <v/>
      </c>
      <c r="D3525" s="691"/>
      <c r="E3525" s="668"/>
      <c r="F3525" s="681"/>
      <c r="G3525" s="664"/>
      <c r="H3525" s="585"/>
      <c r="I3525" s="586"/>
      <c r="J3525" s="571"/>
      <c r="K3525" s="572"/>
      <c r="L3525" s="575"/>
      <c r="M3525" s="576"/>
      <c r="N3525" s="581" t="s">
        <v>16</v>
      </c>
      <c r="O3525" s="582"/>
      <c r="P3525" s="571"/>
      <c r="Q3525" s="572"/>
      <c r="R3525" s="575"/>
      <c r="S3525" s="576"/>
      <c r="T3525" s="581" t="s">
        <v>16</v>
      </c>
      <c r="U3525" s="582"/>
      <c r="V3525" s="585"/>
      <c r="W3525" s="586"/>
      <c r="X3525" s="571"/>
      <c r="Y3525" s="586"/>
      <c r="Z3525" s="571"/>
      <c r="AA3525" s="586"/>
      <c r="AB3525" s="571"/>
      <c r="AC3525" s="572"/>
      <c r="AD3525" s="575"/>
      <c r="AE3525" s="576"/>
      <c r="AF3525" s="577"/>
      <c r="AG3525" s="578"/>
      <c r="AH3525" s="571"/>
      <c r="AI3525" s="572"/>
      <c r="AJ3525" s="575"/>
      <c r="AK3525" s="576"/>
      <c r="AL3525" s="577"/>
      <c r="AM3525" s="578"/>
      <c r="AN3525" s="571"/>
      <c r="AO3525" s="572"/>
      <c r="AP3525" s="575"/>
      <c r="AQ3525" s="576"/>
      <c r="AR3525" s="577"/>
      <c r="AS3525" s="578"/>
      <c r="AT3525" s="627"/>
      <c r="AU3525" s="628"/>
      <c r="AV3525" s="629"/>
      <c r="AW3525" s="630"/>
      <c r="AX3525" s="577"/>
      <c r="AY3525" s="578"/>
      <c r="AZ3525" s="571"/>
      <c r="BA3525" s="572"/>
      <c r="BB3525" s="575"/>
      <c r="BC3525" s="576"/>
      <c r="BD3525" s="577"/>
      <c r="BE3525" s="578"/>
      <c r="BF3525" s="627"/>
      <c r="BG3525" s="628"/>
      <c r="BH3525" s="629"/>
      <c r="BI3525" s="630"/>
      <c r="BJ3525" s="577"/>
      <c r="BK3525" s="578"/>
      <c r="BL3525" s="605"/>
      <c r="BM3525" s="606"/>
      <c r="BN3525" s="607"/>
      <c r="BO3525" s="588"/>
      <c r="BP3525" s="556"/>
      <c r="BQ3525" s="556"/>
      <c r="BR3525" s="65"/>
      <c r="BS3525" s="65"/>
      <c r="BT3525" s="268"/>
    </row>
    <row r="3526" spans="1:72" ht="21.75" hidden="1" customHeight="1" x14ac:dyDescent="0.25">
      <c r="A3526" s="268"/>
      <c r="B3526" s="678" t="str">
        <f>IF(ROSTER!B$42="","",ROSTER!B$42)</f>
        <v/>
      </c>
      <c r="C3526" s="669" t="str">
        <f>IF(ROSTER!C$42="","",ROSTER!C$42)</f>
        <v/>
      </c>
      <c r="D3526" s="670"/>
      <c r="E3526" s="667"/>
      <c r="F3526" s="680">
        <f>IF(E3526="y",1,IF(E3526="S",1,0))</f>
        <v>0</v>
      </c>
      <c r="G3526" s="663">
        <f>IF(E3526="S",1,0)</f>
        <v>0</v>
      </c>
      <c r="H3526" s="583"/>
      <c r="I3526" s="584"/>
      <c r="J3526" s="569"/>
      <c r="K3526" s="570"/>
      <c r="L3526" s="573"/>
      <c r="M3526" s="574"/>
      <c r="N3526" s="579">
        <f>L3526+J3526</f>
        <v>0</v>
      </c>
      <c r="O3526" s="580"/>
      <c r="P3526" s="569"/>
      <c r="Q3526" s="570"/>
      <c r="R3526" s="573"/>
      <c r="S3526" s="574"/>
      <c r="T3526" s="579">
        <f>R3526-P3526</f>
        <v>0</v>
      </c>
      <c r="U3526" s="580"/>
      <c r="V3526" s="583"/>
      <c r="W3526" s="584"/>
      <c r="X3526" s="569"/>
      <c r="Y3526" s="584"/>
      <c r="Z3526" s="569"/>
      <c r="AA3526" s="584"/>
      <c r="AB3526" s="569"/>
      <c r="AC3526" s="570"/>
      <c r="AD3526" s="573"/>
      <c r="AE3526" s="574"/>
      <c r="AF3526" s="557">
        <f>IF(AB3526=0,0,(AD3526/AB3526)*100)</f>
        <v>0</v>
      </c>
      <c r="AG3526" s="558"/>
      <c r="AH3526" s="569"/>
      <c r="AI3526" s="570"/>
      <c r="AJ3526" s="573"/>
      <c r="AK3526" s="574"/>
      <c r="AL3526" s="557">
        <f>IF(AH3526=0,0,(AJ3526/AH3526)*100)</f>
        <v>0</v>
      </c>
      <c r="AM3526" s="558"/>
      <c r="AN3526" s="569"/>
      <c r="AO3526" s="570"/>
      <c r="AP3526" s="573"/>
      <c r="AQ3526" s="574"/>
      <c r="AR3526" s="557">
        <f>IF(AN3526=0,0,(AP3526/AN3526)*100)</f>
        <v>0</v>
      </c>
      <c r="AS3526" s="558"/>
      <c r="AT3526" s="561">
        <f>AB3526+AH3526+AN3526</f>
        <v>0</v>
      </c>
      <c r="AU3526" s="562"/>
      <c r="AV3526" s="565">
        <f>AD3526+AJ3526+AP3526</f>
        <v>0</v>
      </c>
      <c r="AW3526" s="566"/>
      <c r="AX3526" s="557">
        <f>IF(AT3526=0,0,(AV3526/AT3526)*100)</f>
        <v>0</v>
      </c>
      <c r="AY3526" s="558"/>
      <c r="AZ3526" s="569"/>
      <c r="BA3526" s="570"/>
      <c r="BB3526" s="573"/>
      <c r="BC3526" s="574"/>
      <c r="BD3526" s="557">
        <f>IF(AZ3526=0,0,(BB3526/AZ3526)*100)</f>
        <v>0</v>
      </c>
      <c r="BE3526" s="558"/>
      <c r="BF3526" s="561">
        <f>AT3526+AZ3526</f>
        <v>0</v>
      </c>
      <c r="BG3526" s="562"/>
      <c r="BH3526" s="565">
        <f>AV3526+BB3526</f>
        <v>0</v>
      </c>
      <c r="BI3526" s="566"/>
      <c r="BJ3526" s="557">
        <f>IF(BF3526=0,0,(BH3526/BF3526)*100)</f>
        <v>0</v>
      </c>
      <c r="BK3526" s="558"/>
      <c r="BL3526" s="602">
        <f>(AD3526*2)+(AJ3526*2)+(AP3526*3)+BB3526</f>
        <v>0</v>
      </c>
      <c r="BM3526" s="603"/>
      <c r="BN3526" s="604"/>
      <c r="BO3526" s="587">
        <f t="shared" ref="BO3526" si="3027">IF(BQ3526=0,0,50*BP3526/BQ3526)</f>
        <v>0</v>
      </c>
      <c r="BP3526" s="555">
        <f>(BL3526*BS$11)+(N3526*BS$12)+(X3526*BS$13)+(R3526*BS$14)+(V3526*BS$15)+(Z3526*BS$16)</f>
        <v>0</v>
      </c>
      <c r="BQ3526" s="555">
        <f>((AZ3526-BB3526)*BS$18)+((AT3526-AV3526)*BS$17)+(H3526*BS$19)+(P3526*BS$20)</f>
        <v>0</v>
      </c>
      <c r="BR3526" s="65"/>
      <c r="BS3526" s="65"/>
      <c r="BT3526" s="268"/>
    </row>
    <row r="3527" spans="1:72" ht="21.75" hidden="1" customHeight="1" x14ac:dyDescent="0.25">
      <c r="A3527" s="268"/>
      <c r="B3527" s="679"/>
      <c r="C3527" s="690" t="str">
        <f>IF(ROSTER!D$42="","",ROSTER!D$42)</f>
        <v/>
      </c>
      <c r="D3527" s="691"/>
      <c r="E3527" s="668"/>
      <c r="F3527" s="681"/>
      <c r="G3527" s="664"/>
      <c r="H3527" s="585"/>
      <c r="I3527" s="586"/>
      <c r="J3527" s="571"/>
      <c r="K3527" s="572"/>
      <c r="L3527" s="575"/>
      <c r="M3527" s="576"/>
      <c r="N3527" s="581" t="s">
        <v>16</v>
      </c>
      <c r="O3527" s="582"/>
      <c r="P3527" s="571"/>
      <c r="Q3527" s="572"/>
      <c r="R3527" s="575"/>
      <c r="S3527" s="576"/>
      <c r="T3527" s="581" t="s">
        <v>16</v>
      </c>
      <c r="U3527" s="582"/>
      <c r="V3527" s="585"/>
      <c r="W3527" s="586"/>
      <c r="X3527" s="571"/>
      <c r="Y3527" s="586"/>
      <c r="Z3527" s="571"/>
      <c r="AA3527" s="586"/>
      <c r="AB3527" s="571"/>
      <c r="AC3527" s="572"/>
      <c r="AD3527" s="575"/>
      <c r="AE3527" s="576"/>
      <c r="AF3527" s="577"/>
      <c r="AG3527" s="578"/>
      <c r="AH3527" s="571"/>
      <c r="AI3527" s="572"/>
      <c r="AJ3527" s="575"/>
      <c r="AK3527" s="576"/>
      <c r="AL3527" s="577"/>
      <c r="AM3527" s="578"/>
      <c r="AN3527" s="571"/>
      <c r="AO3527" s="572"/>
      <c r="AP3527" s="575"/>
      <c r="AQ3527" s="576"/>
      <c r="AR3527" s="577"/>
      <c r="AS3527" s="578"/>
      <c r="AT3527" s="627"/>
      <c r="AU3527" s="628"/>
      <c r="AV3527" s="629"/>
      <c r="AW3527" s="630"/>
      <c r="AX3527" s="577"/>
      <c r="AY3527" s="578"/>
      <c r="AZ3527" s="571"/>
      <c r="BA3527" s="572"/>
      <c r="BB3527" s="575"/>
      <c r="BC3527" s="576"/>
      <c r="BD3527" s="577"/>
      <c r="BE3527" s="578"/>
      <c r="BF3527" s="627"/>
      <c r="BG3527" s="628"/>
      <c r="BH3527" s="629"/>
      <c r="BI3527" s="630"/>
      <c r="BJ3527" s="577"/>
      <c r="BK3527" s="578"/>
      <c r="BL3527" s="605"/>
      <c r="BM3527" s="606"/>
      <c r="BN3527" s="607"/>
      <c r="BO3527" s="588"/>
      <c r="BP3527" s="556"/>
      <c r="BQ3527" s="556"/>
      <c r="BR3527" s="65"/>
      <c r="BS3527" s="65"/>
      <c r="BT3527" s="268"/>
    </row>
    <row r="3528" spans="1:72" ht="21.75" hidden="1" customHeight="1" x14ac:dyDescent="0.25">
      <c r="A3528" s="268"/>
      <c r="B3528" s="678" t="str">
        <f>IF(ROSTER!B$44="","",ROSTER!B$44)</f>
        <v/>
      </c>
      <c r="C3528" s="669" t="str">
        <f>IF(ROSTER!C$44="","",ROSTER!C$44)</f>
        <v/>
      </c>
      <c r="D3528" s="670"/>
      <c r="E3528" s="667"/>
      <c r="F3528" s="680">
        <f>IF(E3528="y",1,IF(E3528="S",1,0))</f>
        <v>0</v>
      </c>
      <c r="G3528" s="663">
        <f>IF(E3528="S",1,0)</f>
        <v>0</v>
      </c>
      <c r="H3528" s="583"/>
      <c r="I3528" s="584"/>
      <c r="J3528" s="569"/>
      <c r="K3528" s="570"/>
      <c r="L3528" s="573"/>
      <c r="M3528" s="574"/>
      <c r="N3528" s="579">
        <f>L3528+J3528</f>
        <v>0</v>
      </c>
      <c r="O3528" s="580"/>
      <c r="P3528" s="569"/>
      <c r="Q3528" s="570"/>
      <c r="R3528" s="573"/>
      <c r="S3528" s="574"/>
      <c r="T3528" s="579">
        <f>R3528-P3528</f>
        <v>0</v>
      </c>
      <c r="U3528" s="580"/>
      <c r="V3528" s="583"/>
      <c r="W3528" s="584"/>
      <c r="X3528" s="569"/>
      <c r="Y3528" s="584"/>
      <c r="Z3528" s="569"/>
      <c r="AA3528" s="584"/>
      <c r="AB3528" s="569"/>
      <c r="AC3528" s="570"/>
      <c r="AD3528" s="573"/>
      <c r="AE3528" s="574"/>
      <c r="AF3528" s="557">
        <f>IF(AB3528=0,0,(AD3528/AB3528)*100)</f>
        <v>0</v>
      </c>
      <c r="AG3528" s="558"/>
      <c r="AH3528" s="569"/>
      <c r="AI3528" s="570"/>
      <c r="AJ3528" s="573"/>
      <c r="AK3528" s="574"/>
      <c r="AL3528" s="557">
        <f>IF(AH3528=0,0,(AJ3528/AH3528)*100)</f>
        <v>0</v>
      </c>
      <c r="AM3528" s="558"/>
      <c r="AN3528" s="569"/>
      <c r="AO3528" s="570"/>
      <c r="AP3528" s="573"/>
      <c r="AQ3528" s="574"/>
      <c r="AR3528" s="557">
        <f>IF(AN3528=0,0,(AP3528/AN3528)*100)</f>
        <v>0</v>
      </c>
      <c r="AS3528" s="558"/>
      <c r="AT3528" s="561">
        <f>AB3528+AH3528+AN3528</f>
        <v>0</v>
      </c>
      <c r="AU3528" s="562"/>
      <c r="AV3528" s="565">
        <f>AD3528+AJ3528+AP3528</f>
        <v>0</v>
      </c>
      <c r="AW3528" s="566"/>
      <c r="AX3528" s="557">
        <f>IF(AT3528=0,0,(AV3528/AT3528)*100)</f>
        <v>0</v>
      </c>
      <c r="AY3528" s="558"/>
      <c r="AZ3528" s="569"/>
      <c r="BA3528" s="570"/>
      <c r="BB3528" s="573"/>
      <c r="BC3528" s="574"/>
      <c r="BD3528" s="557">
        <f>IF(AZ3528=0,0,(BB3528/AZ3528)*100)</f>
        <v>0</v>
      </c>
      <c r="BE3528" s="558"/>
      <c r="BF3528" s="561">
        <f>AT3528+AZ3528</f>
        <v>0</v>
      </c>
      <c r="BG3528" s="562"/>
      <c r="BH3528" s="565">
        <f>AV3528+BB3528</f>
        <v>0</v>
      </c>
      <c r="BI3528" s="566"/>
      <c r="BJ3528" s="557">
        <f>IF(BF3528=0,0,(BH3528/BF3528)*100)</f>
        <v>0</v>
      </c>
      <c r="BK3528" s="558"/>
      <c r="BL3528" s="602">
        <f>(AD3528*2)+(AJ3528*2)+(AP3528*3)+BB3528</f>
        <v>0</v>
      </c>
      <c r="BM3528" s="603"/>
      <c r="BN3528" s="604"/>
      <c r="BO3528" s="587">
        <f t="shared" ref="BO3528" si="3028">IF(BQ3528=0,0,50*BP3528/BQ3528)</f>
        <v>0</v>
      </c>
      <c r="BP3528" s="555">
        <f>(BL3528*BS$11)+(N3528*BS$12)+(X3528*BS$13)+(R3528*BS$14)+(V3528*BS$15)+(Z3528*BS$16)</f>
        <v>0</v>
      </c>
      <c r="BQ3528" s="555">
        <f>((AZ3528-BB3528)*BS$18)+((AT3528-AV3528)*BS$17)+(H3528*BS$19)+(P3528*BS$20)</f>
        <v>0</v>
      </c>
      <c r="BR3528" s="65"/>
      <c r="BS3528" s="65"/>
      <c r="BT3528" s="268"/>
    </row>
    <row r="3529" spans="1:72" ht="21.75" hidden="1" customHeight="1" x14ac:dyDescent="0.25">
      <c r="A3529" s="268"/>
      <c r="B3529" s="679"/>
      <c r="C3529" s="690" t="str">
        <f>IF(ROSTER!D$44="","",ROSTER!D$44)</f>
        <v/>
      </c>
      <c r="D3529" s="691"/>
      <c r="E3529" s="668"/>
      <c r="F3529" s="681"/>
      <c r="G3529" s="664"/>
      <c r="H3529" s="585"/>
      <c r="I3529" s="586"/>
      <c r="J3529" s="571"/>
      <c r="K3529" s="572"/>
      <c r="L3529" s="575"/>
      <c r="M3529" s="576"/>
      <c r="N3529" s="581" t="s">
        <v>16</v>
      </c>
      <c r="O3529" s="582"/>
      <c r="P3529" s="571"/>
      <c r="Q3529" s="572"/>
      <c r="R3529" s="575"/>
      <c r="S3529" s="576"/>
      <c r="T3529" s="581" t="s">
        <v>16</v>
      </c>
      <c r="U3529" s="582"/>
      <c r="V3529" s="585"/>
      <c r="W3529" s="586"/>
      <c r="X3529" s="571"/>
      <c r="Y3529" s="586"/>
      <c r="Z3529" s="571"/>
      <c r="AA3529" s="586"/>
      <c r="AB3529" s="571"/>
      <c r="AC3529" s="572"/>
      <c r="AD3529" s="575"/>
      <c r="AE3529" s="576"/>
      <c r="AF3529" s="577"/>
      <c r="AG3529" s="578"/>
      <c r="AH3529" s="571"/>
      <c r="AI3529" s="572"/>
      <c r="AJ3529" s="575"/>
      <c r="AK3529" s="576"/>
      <c r="AL3529" s="577"/>
      <c r="AM3529" s="578"/>
      <c r="AN3529" s="571"/>
      <c r="AO3529" s="572"/>
      <c r="AP3529" s="575"/>
      <c r="AQ3529" s="576"/>
      <c r="AR3529" s="577"/>
      <c r="AS3529" s="578"/>
      <c r="AT3529" s="627"/>
      <c r="AU3529" s="628"/>
      <c r="AV3529" s="629"/>
      <c r="AW3529" s="630"/>
      <c r="AX3529" s="577"/>
      <c r="AY3529" s="578"/>
      <c r="AZ3529" s="571"/>
      <c r="BA3529" s="572"/>
      <c r="BB3529" s="575"/>
      <c r="BC3529" s="576"/>
      <c r="BD3529" s="577"/>
      <c r="BE3529" s="578"/>
      <c r="BF3529" s="627"/>
      <c r="BG3529" s="628"/>
      <c r="BH3529" s="629"/>
      <c r="BI3529" s="630"/>
      <c r="BJ3529" s="577"/>
      <c r="BK3529" s="578"/>
      <c r="BL3529" s="605"/>
      <c r="BM3529" s="606"/>
      <c r="BN3529" s="607"/>
      <c r="BO3529" s="588"/>
      <c r="BP3529" s="556"/>
      <c r="BQ3529" s="556"/>
      <c r="BR3529" s="65"/>
      <c r="BS3529" s="65"/>
      <c r="BT3529" s="268"/>
    </row>
    <row r="3530" spans="1:72" ht="21.75" hidden="1" customHeight="1" x14ac:dyDescent="0.25">
      <c r="A3530" s="268"/>
      <c r="B3530" s="678" t="str">
        <f>IF(ROSTER!B$46="","",ROSTER!B$46)</f>
        <v/>
      </c>
      <c r="C3530" s="669" t="str">
        <f>IF(ROSTER!C$46="","",ROSTER!C$46)</f>
        <v/>
      </c>
      <c r="D3530" s="670"/>
      <c r="E3530" s="667"/>
      <c r="F3530" s="680">
        <f>IF(E3530="y",1,IF(E3530="S",1,0))</f>
        <v>0</v>
      </c>
      <c r="G3530" s="663">
        <f>IF(E3530="S",1,0)</f>
        <v>0</v>
      </c>
      <c r="H3530" s="583"/>
      <c r="I3530" s="584"/>
      <c r="J3530" s="569"/>
      <c r="K3530" s="570"/>
      <c r="L3530" s="573"/>
      <c r="M3530" s="574"/>
      <c r="N3530" s="579">
        <f>L3530+J3530</f>
        <v>0</v>
      </c>
      <c r="O3530" s="580"/>
      <c r="P3530" s="569"/>
      <c r="Q3530" s="570"/>
      <c r="R3530" s="573"/>
      <c r="S3530" s="574"/>
      <c r="T3530" s="579">
        <f>R3530-P3530</f>
        <v>0</v>
      </c>
      <c r="U3530" s="580"/>
      <c r="V3530" s="583"/>
      <c r="W3530" s="584"/>
      <c r="X3530" s="569"/>
      <c r="Y3530" s="584"/>
      <c r="Z3530" s="569"/>
      <c r="AA3530" s="584"/>
      <c r="AB3530" s="569"/>
      <c r="AC3530" s="570"/>
      <c r="AD3530" s="573"/>
      <c r="AE3530" s="574"/>
      <c r="AF3530" s="557">
        <f>IF(AB3530=0,0,(AD3530/AB3530)*100)</f>
        <v>0</v>
      </c>
      <c r="AG3530" s="558"/>
      <c r="AH3530" s="569"/>
      <c r="AI3530" s="570"/>
      <c r="AJ3530" s="573"/>
      <c r="AK3530" s="574"/>
      <c r="AL3530" s="557">
        <f>IF(AH3530=0,0,(AJ3530/AH3530)*100)</f>
        <v>0</v>
      </c>
      <c r="AM3530" s="558"/>
      <c r="AN3530" s="569"/>
      <c r="AO3530" s="570"/>
      <c r="AP3530" s="573"/>
      <c r="AQ3530" s="574"/>
      <c r="AR3530" s="557">
        <f>IF(AN3530=0,0,(AP3530/AN3530)*100)</f>
        <v>0</v>
      </c>
      <c r="AS3530" s="558"/>
      <c r="AT3530" s="561">
        <f>AB3530+AH3530+AN3530</f>
        <v>0</v>
      </c>
      <c r="AU3530" s="562"/>
      <c r="AV3530" s="565">
        <f>AD3530+AJ3530+AP3530</f>
        <v>0</v>
      </c>
      <c r="AW3530" s="566"/>
      <c r="AX3530" s="557">
        <f>IF(AT3530=0,0,(AV3530/AT3530)*100)</f>
        <v>0</v>
      </c>
      <c r="AY3530" s="558"/>
      <c r="AZ3530" s="569"/>
      <c r="BA3530" s="570"/>
      <c r="BB3530" s="573"/>
      <c r="BC3530" s="574"/>
      <c r="BD3530" s="557">
        <f>IF(AZ3530=0,0,(BB3530/AZ3530)*100)</f>
        <v>0</v>
      </c>
      <c r="BE3530" s="558"/>
      <c r="BF3530" s="561">
        <f>AT3530+AZ3530</f>
        <v>0</v>
      </c>
      <c r="BG3530" s="562"/>
      <c r="BH3530" s="565">
        <f>AV3530+BB3530</f>
        <v>0</v>
      </c>
      <c r="BI3530" s="566"/>
      <c r="BJ3530" s="557">
        <f>IF(BF3530=0,0,(BH3530/BF3530)*100)</f>
        <v>0</v>
      </c>
      <c r="BK3530" s="558"/>
      <c r="BL3530" s="602">
        <f>(AD3530*2)+(AJ3530*2)+(AP3530*3)+BB3530</f>
        <v>0</v>
      </c>
      <c r="BM3530" s="603"/>
      <c r="BN3530" s="604"/>
      <c r="BO3530" s="587">
        <f t="shared" ref="BO3530" si="3029">IF(BQ3530=0,0,50*BP3530/BQ3530)</f>
        <v>0</v>
      </c>
      <c r="BP3530" s="634">
        <f>(BL3530*BS$11)+(N3530*BS$12)+(X3530*BS$13)+(R3530*BS$14)+(V3530*BS$15)+(Z3530*BS$16)</f>
        <v>0</v>
      </c>
      <c r="BQ3530" s="555">
        <f>((AZ3530-BB3530)*BS$18)+((AT3530-AV3530)*BS$17)+(H3530*BS$19)+(P3530*BS$20)</f>
        <v>0</v>
      </c>
      <c r="BR3530" s="65"/>
      <c r="BS3530" s="65"/>
      <c r="BT3530" s="268"/>
    </row>
    <row r="3531" spans="1:72" ht="22.5" hidden="1" customHeight="1" thickBot="1" x14ac:dyDescent="0.3">
      <c r="A3531" s="268"/>
      <c r="B3531" s="679"/>
      <c r="C3531" s="690" t="str">
        <f>IF(ROSTER!D$46="","",ROSTER!D$46)</f>
        <v/>
      </c>
      <c r="D3531" s="691"/>
      <c r="E3531" s="668"/>
      <c r="F3531" s="681"/>
      <c r="G3531" s="664"/>
      <c r="H3531" s="585"/>
      <c r="I3531" s="586"/>
      <c r="J3531" s="571"/>
      <c r="K3531" s="572"/>
      <c r="L3531" s="575"/>
      <c r="M3531" s="576"/>
      <c r="N3531" s="649" t="s">
        <v>16</v>
      </c>
      <c r="O3531" s="650"/>
      <c r="P3531" s="571"/>
      <c r="Q3531" s="572"/>
      <c r="R3531" s="575"/>
      <c r="S3531" s="576"/>
      <c r="T3531" s="581" t="s">
        <v>16</v>
      </c>
      <c r="U3531" s="582"/>
      <c r="V3531" s="585"/>
      <c r="W3531" s="586"/>
      <c r="X3531" s="571"/>
      <c r="Y3531" s="586"/>
      <c r="Z3531" s="571"/>
      <c r="AA3531" s="586"/>
      <c r="AB3531" s="571"/>
      <c r="AC3531" s="572"/>
      <c r="AD3531" s="575"/>
      <c r="AE3531" s="576"/>
      <c r="AF3531" s="559"/>
      <c r="AG3531" s="560"/>
      <c r="AH3531" s="571"/>
      <c r="AI3531" s="572"/>
      <c r="AJ3531" s="575"/>
      <c r="AK3531" s="576"/>
      <c r="AL3531" s="559"/>
      <c r="AM3531" s="560"/>
      <c r="AN3531" s="571"/>
      <c r="AO3531" s="572"/>
      <c r="AP3531" s="575"/>
      <c r="AQ3531" s="576"/>
      <c r="AR3531" s="559"/>
      <c r="AS3531" s="560"/>
      <c r="AT3531" s="563"/>
      <c r="AU3531" s="564"/>
      <c r="AV3531" s="567"/>
      <c r="AW3531" s="568"/>
      <c r="AX3531" s="559"/>
      <c r="AY3531" s="560"/>
      <c r="AZ3531" s="571"/>
      <c r="BA3531" s="572"/>
      <c r="BB3531" s="575"/>
      <c r="BC3531" s="576"/>
      <c r="BD3531" s="559"/>
      <c r="BE3531" s="560"/>
      <c r="BF3531" s="563"/>
      <c r="BG3531" s="564"/>
      <c r="BH3531" s="567"/>
      <c r="BI3531" s="568"/>
      <c r="BJ3531" s="559"/>
      <c r="BK3531" s="560"/>
      <c r="BL3531" s="631"/>
      <c r="BM3531" s="632"/>
      <c r="BN3531" s="633"/>
      <c r="BO3531" s="588"/>
      <c r="BP3531" s="635"/>
      <c r="BQ3531" s="556"/>
      <c r="BR3531" s="65"/>
      <c r="BS3531" s="65"/>
      <c r="BT3531" s="268"/>
    </row>
    <row r="3532" spans="1:72" s="79" customFormat="1" ht="33.4" hidden="1" customHeight="1" x14ac:dyDescent="0.45">
      <c r="A3532" s="278"/>
      <c r="B3532" s="671"/>
      <c r="C3532" s="611"/>
      <c r="D3532" s="611" t="s">
        <v>10</v>
      </c>
      <c r="E3532" s="612"/>
      <c r="F3532" s="78"/>
      <c r="G3532" s="78"/>
      <c r="H3532" s="547">
        <f>SUM(H3492:I3531)</f>
        <v>0</v>
      </c>
      <c r="I3532" s="548"/>
      <c r="J3532" s="547">
        <f>SUM(J3492:K3531)</f>
        <v>0</v>
      </c>
      <c r="K3532" s="548"/>
      <c r="L3532" s="551">
        <f>SUM(L3492:M3531)</f>
        <v>0</v>
      </c>
      <c r="M3532" s="636"/>
      <c r="N3532" s="533">
        <f>L3532+J3532</f>
        <v>0</v>
      </c>
      <c r="O3532" s="534"/>
      <c r="P3532" s="551">
        <f>SUM(P3492:Q3531)</f>
        <v>0</v>
      </c>
      <c r="Q3532" s="548"/>
      <c r="R3532" s="551">
        <f>SUM(R3492:S3531)</f>
        <v>0</v>
      </c>
      <c r="S3532" s="636"/>
      <c r="T3532" s="533">
        <f>R3532-P3532</f>
        <v>0</v>
      </c>
      <c r="U3532" s="534"/>
      <c r="V3532" s="551">
        <f>SUM(V3492:W3531)</f>
        <v>0</v>
      </c>
      <c r="W3532" s="636"/>
      <c r="X3532" s="547">
        <f>SUM(X3492:Y3531)</f>
        <v>0</v>
      </c>
      <c r="Y3532" s="534"/>
      <c r="Z3532" s="547">
        <f>SUM(Z3492:AA3531)</f>
        <v>0</v>
      </c>
      <c r="AA3532" s="534"/>
      <c r="AB3532" s="636">
        <f>SUM(AB3492:AC3531)</f>
        <v>0</v>
      </c>
      <c r="AC3532" s="548"/>
      <c r="AD3532" s="551">
        <f>SUM(AD3492:AE3531)</f>
        <v>0</v>
      </c>
      <c r="AE3532" s="636"/>
      <c r="AF3532" s="533">
        <f>IF(AB3532=0,0,(AD3532/AB3532)*100)</f>
        <v>0</v>
      </c>
      <c r="AG3532" s="534"/>
      <c r="AH3532" s="551">
        <f>SUM(AH3492:AI3531)</f>
        <v>0</v>
      </c>
      <c r="AI3532" s="548"/>
      <c r="AJ3532" s="551">
        <f>SUM(AJ3492:AK3531)</f>
        <v>0</v>
      </c>
      <c r="AK3532" s="636"/>
      <c r="AL3532" s="533">
        <f>IF(AH3532=0,0,(AJ3532/AH3532)*100)</f>
        <v>0</v>
      </c>
      <c r="AM3532" s="534"/>
      <c r="AN3532" s="551">
        <f>SUM(AN3492:AO3531)</f>
        <v>0</v>
      </c>
      <c r="AO3532" s="548"/>
      <c r="AP3532" s="551">
        <f>SUM(AP3492:AQ3531)</f>
        <v>0</v>
      </c>
      <c r="AQ3532" s="636"/>
      <c r="AR3532" s="533">
        <f>IF(AN3532=0,0,(AP3532/AN3532)*100)</f>
        <v>0</v>
      </c>
      <c r="AS3532" s="534"/>
      <c r="AT3532" s="547">
        <f>AB3532+AH3532+AN3532</f>
        <v>0</v>
      </c>
      <c r="AU3532" s="548"/>
      <c r="AV3532" s="551">
        <f>AD3532+AJ3532+AP3532</f>
        <v>0</v>
      </c>
      <c r="AW3532" s="552"/>
      <c r="AX3532" s="533">
        <f>IF(AT3532=0,0,(AV3532/AT3532)*100)</f>
        <v>0</v>
      </c>
      <c r="AY3532" s="534"/>
      <c r="AZ3532" s="551">
        <f>SUM(AZ3492:BA3531)</f>
        <v>0</v>
      </c>
      <c r="BA3532" s="548"/>
      <c r="BB3532" s="551">
        <f>SUM(BB3492:BC3531)</f>
        <v>0</v>
      </c>
      <c r="BC3532" s="636"/>
      <c r="BD3532" s="533">
        <f>IF(AZ3532=0,0,(BB3532/AZ3532)*100)</f>
        <v>0</v>
      </c>
      <c r="BE3532" s="534"/>
      <c r="BF3532" s="547">
        <f>AT3532+AZ3532</f>
        <v>0</v>
      </c>
      <c r="BG3532" s="548"/>
      <c r="BH3532" s="551">
        <f>AV3532+BB3532</f>
        <v>0</v>
      </c>
      <c r="BI3532" s="552"/>
      <c r="BJ3532" s="533">
        <f>IF(BF3532=0,0,(BH3532/BF3532)*100)</f>
        <v>0</v>
      </c>
      <c r="BK3532" s="619"/>
      <c r="BL3532" s="621">
        <f>SUM(BL3492:BN3531)</f>
        <v>0</v>
      </c>
      <c r="BM3532" s="622"/>
      <c r="BN3532" s="623"/>
      <c r="BO3532" s="610">
        <f>SUM(BO3492:BO3531)</f>
        <v>0</v>
      </c>
      <c r="BP3532" s="709">
        <f>(BL3532*BS$11)+(N3532*BS$12)+(X3532*BS$13)+(R3532*BS$14)+(V3532*BS$15)+(Z3532*BS$16)</f>
        <v>0</v>
      </c>
      <c r="BQ3532" s="638">
        <f>((AZ3532-BB3532)*BS$18)+((AT3532-AV3532)*BS$17)+(H3532*BS$19)+(P3532*BS$20)</f>
        <v>0</v>
      </c>
      <c r="BR3532" s="77"/>
      <c r="BS3532" s="77"/>
      <c r="BT3532" s="278"/>
    </row>
    <row r="3533" spans="1:72" s="79" customFormat="1" ht="33.950000000000003" hidden="1" customHeight="1" thickBot="1" x14ac:dyDescent="0.5">
      <c r="A3533" s="278"/>
      <c r="B3533" s="672"/>
      <c r="C3533" s="673"/>
      <c r="D3533" s="673"/>
      <c r="E3533" s="721"/>
      <c r="F3533" s="80"/>
      <c r="G3533" s="80"/>
      <c r="H3533" s="549"/>
      <c r="I3533" s="550"/>
      <c r="J3533" s="549"/>
      <c r="K3533" s="550"/>
      <c r="L3533" s="553"/>
      <c r="M3533" s="637"/>
      <c r="N3533" s="535" t="s">
        <v>16</v>
      </c>
      <c r="O3533" s="536"/>
      <c r="P3533" s="553"/>
      <c r="Q3533" s="550"/>
      <c r="R3533" s="553"/>
      <c r="S3533" s="637"/>
      <c r="T3533" s="535" t="s">
        <v>16</v>
      </c>
      <c r="U3533" s="536"/>
      <c r="V3533" s="553"/>
      <c r="W3533" s="637"/>
      <c r="X3533" s="549"/>
      <c r="Y3533" s="536"/>
      <c r="Z3533" s="549"/>
      <c r="AA3533" s="536"/>
      <c r="AB3533" s="637"/>
      <c r="AC3533" s="550"/>
      <c r="AD3533" s="553"/>
      <c r="AE3533" s="637"/>
      <c r="AF3533" s="535"/>
      <c r="AG3533" s="536"/>
      <c r="AH3533" s="553"/>
      <c r="AI3533" s="550"/>
      <c r="AJ3533" s="553"/>
      <c r="AK3533" s="637"/>
      <c r="AL3533" s="535"/>
      <c r="AM3533" s="536"/>
      <c r="AN3533" s="553"/>
      <c r="AO3533" s="550"/>
      <c r="AP3533" s="553"/>
      <c r="AQ3533" s="637"/>
      <c r="AR3533" s="535"/>
      <c r="AS3533" s="536"/>
      <c r="AT3533" s="549"/>
      <c r="AU3533" s="550"/>
      <c r="AV3533" s="553"/>
      <c r="AW3533" s="554"/>
      <c r="AX3533" s="535"/>
      <c r="AY3533" s="536"/>
      <c r="AZ3533" s="553"/>
      <c r="BA3533" s="550"/>
      <c r="BB3533" s="553"/>
      <c r="BC3533" s="637"/>
      <c r="BD3533" s="535"/>
      <c r="BE3533" s="536"/>
      <c r="BF3533" s="549"/>
      <c r="BG3533" s="550"/>
      <c r="BH3533" s="553"/>
      <c r="BI3533" s="554"/>
      <c r="BJ3533" s="535"/>
      <c r="BK3533" s="620"/>
      <c r="BL3533" s="624"/>
      <c r="BM3533" s="625"/>
      <c r="BN3533" s="626"/>
      <c r="BO3533" s="609"/>
      <c r="BP3533" s="710"/>
      <c r="BQ3533" s="639"/>
      <c r="BR3533" s="77"/>
      <c r="BS3533" s="77"/>
      <c r="BT3533" s="278"/>
    </row>
    <row r="3534" spans="1:72" s="79" customFormat="1" ht="33" hidden="1" customHeight="1" thickBot="1" x14ac:dyDescent="0.5">
      <c r="A3534" s="278"/>
      <c r="B3534" s="671"/>
      <c r="C3534" s="611"/>
      <c r="D3534" s="611" t="s">
        <v>13</v>
      </c>
      <c r="E3534" s="612"/>
      <c r="F3534" s="82"/>
      <c r="G3534" s="117"/>
      <c r="H3534" s="541"/>
      <c r="I3534" s="545"/>
      <c r="J3534" s="541"/>
      <c r="K3534" s="545"/>
      <c r="L3534" s="537"/>
      <c r="M3534" s="538"/>
      <c r="N3534" s="533">
        <f>J3534+L3534</f>
        <v>0</v>
      </c>
      <c r="O3534" s="534"/>
      <c r="P3534" s="537"/>
      <c r="Q3534" s="545"/>
      <c r="R3534" s="537"/>
      <c r="S3534" s="538"/>
      <c r="T3534" s="533">
        <f>R3534-P3534</f>
        <v>0</v>
      </c>
      <c r="U3534" s="534"/>
      <c r="V3534" s="537"/>
      <c r="W3534" s="538"/>
      <c r="X3534" s="541"/>
      <c r="Y3534" s="542"/>
      <c r="Z3534" s="541"/>
      <c r="AA3534" s="542"/>
      <c r="AB3534" s="538"/>
      <c r="AC3534" s="545"/>
      <c r="AD3534" s="537"/>
      <c r="AE3534" s="538"/>
      <c r="AF3534" s="533">
        <f>IF(AB3534=0,0,(AD3534/AB3534)*100)</f>
        <v>0</v>
      </c>
      <c r="AG3534" s="534"/>
      <c r="AH3534" s="537"/>
      <c r="AI3534" s="545"/>
      <c r="AJ3534" s="537"/>
      <c r="AK3534" s="538"/>
      <c r="AL3534" s="533">
        <f>IF(AH3534=0,0,(AJ3534/AH3534)*100)</f>
        <v>0</v>
      </c>
      <c r="AM3534" s="534"/>
      <c r="AN3534" s="537"/>
      <c r="AO3534" s="545"/>
      <c r="AP3534" s="537"/>
      <c r="AQ3534" s="538"/>
      <c r="AR3534" s="533">
        <f>IF(AN3534=0,0,(AP3534/AN3534)*100)</f>
        <v>0</v>
      </c>
      <c r="AS3534" s="534"/>
      <c r="AT3534" s="547">
        <f>AB3534+AH3534+AN3534</f>
        <v>0</v>
      </c>
      <c r="AU3534" s="548"/>
      <c r="AV3534" s="551">
        <f>AD3534+AJ3534+AP3534</f>
        <v>0</v>
      </c>
      <c r="AW3534" s="552"/>
      <c r="AX3534" s="533">
        <f>IF(AT3534=0,0,(AV3534/AT3534)*100)</f>
        <v>0</v>
      </c>
      <c r="AY3534" s="534"/>
      <c r="AZ3534" s="537"/>
      <c r="BA3534" s="545"/>
      <c r="BB3534" s="537"/>
      <c r="BC3534" s="538"/>
      <c r="BD3534" s="533">
        <f>IF(AZ3534=0,0,(BB3534/AZ3534)*100)</f>
        <v>0</v>
      </c>
      <c r="BE3534" s="534"/>
      <c r="BF3534" s="547">
        <f>AT3534+AZ3534</f>
        <v>0</v>
      </c>
      <c r="BG3534" s="548"/>
      <c r="BH3534" s="551">
        <f>AV3534+BB3534</f>
        <v>0</v>
      </c>
      <c r="BI3534" s="552"/>
      <c r="BJ3534" s="533">
        <f>IF(BF3534=0,0,(BH3534/BF3534)*100)</f>
        <v>0</v>
      </c>
      <c r="BK3534" s="619"/>
      <c r="BL3534" s="621">
        <f>(AD3534*2)+(AJ3534*2)+(AP3534*3)+BB3534</f>
        <v>0</v>
      </c>
      <c r="BM3534" s="622"/>
      <c r="BN3534" s="623"/>
      <c r="BO3534" s="647"/>
      <c r="BP3534" s="83"/>
      <c r="BQ3534" s="84"/>
      <c r="BR3534" s="77"/>
      <c r="BS3534" s="77"/>
      <c r="BT3534" s="278"/>
    </row>
    <row r="3535" spans="1:72" s="79" customFormat="1" ht="33.75" hidden="1" customHeight="1" thickBot="1" x14ac:dyDescent="0.5">
      <c r="A3535" s="278"/>
      <c r="B3535" s="232"/>
      <c r="C3535" s="257"/>
      <c r="D3535" s="613"/>
      <c r="E3535" s="614"/>
      <c r="F3535" s="86"/>
      <c r="G3535" s="86"/>
      <c r="H3535" s="543"/>
      <c r="I3535" s="546"/>
      <c r="J3535" s="543"/>
      <c r="K3535" s="546"/>
      <c r="L3535" s="539"/>
      <c r="M3535" s="540"/>
      <c r="N3535" s="535">
        <f>IF((N3532+N3534)=0,0,N3532/(N3532+N3534)*100)</f>
        <v>0</v>
      </c>
      <c r="O3535" s="536"/>
      <c r="P3535" s="539"/>
      <c r="Q3535" s="546"/>
      <c r="R3535" s="539"/>
      <c r="S3535" s="540"/>
      <c r="T3535" s="535"/>
      <c r="U3535" s="536"/>
      <c r="V3535" s="539"/>
      <c r="W3535" s="540"/>
      <c r="X3535" s="543"/>
      <c r="Y3535" s="544"/>
      <c r="Z3535" s="543"/>
      <c r="AA3535" s="544"/>
      <c r="AB3535" s="540"/>
      <c r="AC3535" s="546"/>
      <c r="AD3535" s="539"/>
      <c r="AE3535" s="540"/>
      <c r="AF3535" s="535"/>
      <c r="AG3535" s="536"/>
      <c r="AH3535" s="539"/>
      <c r="AI3535" s="546"/>
      <c r="AJ3535" s="539"/>
      <c r="AK3535" s="540"/>
      <c r="AL3535" s="535"/>
      <c r="AM3535" s="536"/>
      <c r="AN3535" s="539"/>
      <c r="AO3535" s="546"/>
      <c r="AP3535" s="539"/>
      <c r="AQ3535" s="540"/>
      <c r="AR3535" s="535"/>
      <c r="AS3535" s="536"/>
      <c r="AT3535" s="549"/>
      <c r="AU3535" s="550"/>
      <c r="AV3535" s="553"/>
      <c r="AW3535" s="554"/>
      <c r="AX3535" s="535"/>
      <c r="AY3535" s="536"/>
      <c r="AZ3535" s="539"/>
      <c r="BA3535" s="546"/>
      <c r="BB3535" s="539"/>
      <c r="BC3535" s="540"/>
      <c r="BD3535" s="535"/>
      <c r="BE3535" s="536"/>
      <c r="BF3535" s="549"/>
      <c r="BG3535" s="550"/>
      <c r="BH3535" s="553"/>
      <c r="BI3535" s="554"/>
      <c r="BJ3535" s="535"/>
      <c r="BK3535" s="620"/>
      <c r="BL3535" s="624"/>
      <c r="BM3535" s="625"/>
      <c r="BN3535" s="626"/>
      <c r="BO3535" s="648"/>
      <c r="BP3535" s="222"/>
      <c r="BQ3535" s="222"/>
      <c r="BR3535" s="77"/>
      <c r="BS3535" s="77"/>
      <c r="BT3535" s="278"/>
    </row>
    <row r="3536" spans="1:72" ht="16.5" hidden="1" customHeight="1" thickTop="1" thickBot="1" x14ac:dyDescent="0.5">
      <c r="A3536" s="268"/>
      <c r="B3536" s="229"/>
      <c r="C3536" s="195"/>
      <c r="D3536" s="195"/>
      <c r="E3536" s="195"/>
      <c r="F3536" s="195"/>
      <c r="G3536" s="195"/>
      <c r="H3536" s="195"/>
      <c r="I3536" s="195"/>
      <c r="J3536" s="195"/>
      <c r="K3536" s="195"/>
      <c r="L3536" s="195"/>
      <c r="M3536" s="195"/>
      <c r="N3536" s="195"/>
      <c r="O3536" s="195"/>
      <c r="P3536" s="195"/>
      <c r="Q3536" s="195"/>
      <c r="R3536" s="195"/>
      <c r="S3536" s="195"/>
      <c r="T3536" s="195"/>
      <c r="U3536" s="195"/>
      <c r="V3536" s="195"/>
      <c r="W3536" s="195"/>
      <c r="X3536" s="195"/>
      <c r="Y3536" s="195"/>
      <c r="Z3536" s="195"/>
      <c r="AA3536" s="195"/>
      <c r="AB3536" s="195"/>
      <c r="AC3536" s="195"/>
      <c r="AD3536" s="195"/>
      <c r="AE3536" s="195"/>
      <c r="AF3536" s="198"/>
      <c r="AG3536" s="198"/>
      <c r="AH3536" s="195"/>
      <c r="AI3536" s="195"/>
      <c r="AJ3536" s="195"/>
      <c r="AK3536" s="195"/>
      <c r="AL3536" s="195"/>
      <c r="AM3536" s="195"/>
      <c r="AN3536" s="195"/>
      <c r="AO3536" s="195"/>
      <c r="AP3536" s="195"/>
      <c r="AQ3536" s="195"/>
      <c r="AR3536" s="195"/>
      <c r="AS3536" s="195"/>
      <c r="AT3536" s="195"/>
      <c r="AU3536" s="195"/>
      <c r="AV3536" s="195"/>
      <c r="AW3536" s="195"/>
      <c r="AX3536" s="195"/>
      <c r="AY3536" s="195"/>
      <c r="AZ3536" s="195"/>
      <c r="BA3536" s="195"/>
      <c r="BB3536" s="195"/>
      <c r="BC3536" s="195"/>
      <c r="BD3536" s="195"/>
      <c r="BE3536" s="195"/>
      <c r="BF3536" s="195"/>
      <c r="BG3536" s="195"/>
      <c r="BH3536" s="195"/>
      <c r="BI3536" s="195"/>
      <c r="BJ3536" s="195"/>
      <c r="BK3536" s="195"/>
      <c r="BL3536" s="195"/>
      <c r="BM3536" s="195"/>
      <c r="BN3536" s="195"/>
      <c r="BO3536" s="247"/>
      <c r="BP3536" s="600">
        <f>IF((J3532+L3534)=0,0,(J3532/(J3532+L3534)*100)%)</f>
        <v>0</v>
      </c>
      <c r="BQ3536" s="601"/>
      <c r="BR3536" s="600">
        <f>IF((L3532+J3534)=0,0,(L3532/(L3532+J3534)*100)%)</f>
        <v>0</v>
      </c>
      <c r="BS3536" s="601"/>
      <c r="BT3536" s="268"/>
    </row>
    <row r="3537" spans="1:75" s="85" customFormat="1" ht="79.5" hidden="1" customHeight="1" thickTop="1" thickBot="1" x14ac:dyDescent="0.55000000000000004">
      <c r="A3537" s="279"/>
      <c r="B3537" s="682" t="s">
        <v>59</v>
      </c>
      <c r="C3537" s="683"/>
      <c r="D3537" s="608" t="s">
        <v>53</v>
      </c>
      <c r="E3537" s="608"/>
      <c r="F3537" s="608"/>
      <c r="G3537" s="730"/>
      <c r="H3537" s="589"/>
      <c r="I3537" s="590"/>
      <c r="J3537" s="591"/>
      <c r="K3537" s="200"/>
      <c r="L3537" s="589"/>
      <c r="M3537" s="590"/>
      <c r="N3537" s="591"/>
      <c r="O3537" s="592" t="s">
        <v>46</v>
      </c>
      <c r="P3537" s="593"/>
      <c r="Q3537" s="593"/>
      <c r="R3537" s="593"/>
      <c r="S3537" s="589"/>
      <c r="T3537" s="590"/>
      <c r="U3537" s="591"/>
      <c r="V3537" s="200"/>
      <c r="W3537" s="589"/>
      <c r="X3537" s="590"/>
      <c r="Y3537" s="591"/>
      <c r="Z3537" s="592" t="s">
        <v>48</v>
      </c>
      <c r="AA3537" s="593"/>
      <c r="AB3537" s="593"/>
      <c r="AC3537" s="594"/>
      <c r="AD3537" s="589"/>
      <c r="AE3537" s="590"/>
      <c r="AF3537" s="591"/>
      <c r="AG3537" s="200"/>
      <c r="AH3537" s="589"/>
      <c r="AI3537" s="590"/>
      <c r="AJ3537" s="591"/>
      <c r="AK3537" s="592" t="s">
        <v>52</v>
      </c>
      <c r="AL3537" s="593"/>
      <c r="AM3537" s="593"/>
      <c r="AN3537" s="594"/>
      <c r="AO3537" s="589"/>
      <c r="AP3537" s="590"/>
      <c r="AQ3537" s="591"/>
      <c r="AR3537" s="204"/>
      <c r="AS3537" s="589"/>
      <c r="AT3537" s="590"/>
      <c r="AU3537" s="591"/>
      <c r="AV3537" s="258"/>
      <c r="AW3537" s="258"/>
      <c r="AX3537" s="258"/>
      <c r="AY3537" s="258"/>
      <c r="AZ3537" s="532" t="s">
        <v>20</v>
      </c>
      <c r="BA3537" s="532"/>
      <c r="BB3537" s="532"/>
      <c r="BC3537" s="532"/>
      <c r="BD3537" s="615"/>
      <c r="BE3537" s="616">
        <f>BL3532</f>
        <v>0</v>
      </c>
      <c r="BF3537" s="617"/>
      <c r="BG3537" s="618"/>
      <c r="BH3537" s="205"/>
      <c r="BI3537" s="616">
        <f>BL3534</f>
        <v>0</v>
      </c>
      <c r="BJ3537" s="617"/>
      <c r="BK3537" s="618"/>
      <c r="BL3537" s="206"/>
      <c r="BM3537" s="206"/>
      <c r="BN3537" s="206"/>
      <c r="BO3537" s="248"/>
      <c r="BP3537" s="87"/>
      <c r="BQ3537" s="87"/>
      <c r="BR3537" s="81"/>
      <c r="BS3537" s="81"/>
      <c r="BT3537" s="279"/>
    </row>
    <row r="3538" spans="1:75" ht="15.6" hidden="1" customHeight="1" thickTop="1" thickBot="1" x14ac:dyDescent="0.55000000000000004">
      <c r="A3538" s="268"/>
      <c r="B3538" s="230"/>
      <c r="C3538" s="191"/>
      <c r="D3538" s="196"/>
      <c r="E3538" s="196"/>
      <c r="F3538" s="199"/>
      <c r="G3538" s="199"/>
      <c r="H3538" s="202"/>
      <c r="I3538" s="202"/>
      <c r="J3538" s="202"/>
      <c r="K3538" s="202"/>
      <c r="L3538" s="202"/>
      <c r="M3538" s="202"/>
      <c r="N3538" s="202"/>
      <c r="O3538" s="199"/>
      <c r="P3538" s="199"/>
      <c r="Q3538" s="199"/>
      <c r="R3538" s="199"/>
      <c r="S3538" s="202"/>
      <c r="T3538" s="202"/>
      <c r="U3538" s="202"/>
      <c r="V3538" s="201"/>
      <c r="W3538" s="202"/>
      <c r="X3538" s="202"/>
      <c r="Y3538" s="202"/>
      <c r="Z3538" s="199"/>
      <c r="AA3538" s="199"/>
      <c r="AB3538" s="199"/>
      <c r="AC3538" s="199"/>
      <c r="AD3538" s="202"/>
      <c r="AE3538" s="202"/>
      <c r="AF3538" s="202"/>
      <c r="AG3538" s="202"/>
      <c r="AH3538" s="201"/>
      <c r="AI3538" s="201"/>
      <c r="AJ3538" s="202"/>
      <c r="AK3538" s="199"/>
      <c r="AL3538" s="199"/>
      <c r="AM3538" s="199"/>
      <c r="AN3538" s="199"/>
      <c r="AO3538" s="202"/>
      <c r="AP3538" s="202"/>
      <c r="AQ3538" s="202"/>
      <c r="AR3538" s="202"/>
      <c r="AS3538" s="202"/>
      <c r="AT3538" s="204"/>
      <c r="AU3538" s="204"/>
      <c r="AV3538" s="207"/>
      <c r="AW3538" s="207"/>
      <c r="AX3538" s="207"/>
      <c r="AY3538" s="207"/>
      <c r="AZ3538" s="199"/>
      <c r="BA3538" s="208"/>
      <c r="BB3538" s="208"/>
      <c r="BC3538" s="209"/>
      <c r="BD3538" s="210"/>
      <c r="BE3538" s="211"/>
      <c r="BF3538" s="211"/>
      <c r="BG3538" s="204"/>
      <c r="BH3538" s="212"/>
      <c r="BI3538" s="213"/>
      <c r="BJ3538" s="213"/>
      <c r="BK3538" s="204"/>
      <c r="BL3538" s="207"/>
      <c r="BM3538" s="207"/>
      <c r="BN3538" s="207"/>
      <c r="BO3538" s="249"/>
      <c r="BP3538" s="88"/>
      <c r="BQ3538" s="88"/>
      <c r="BR3538" s="65"/>
      <c r="BS3538" s="65"/>
      <c r="BT3538" s="268"/>
    </row>
    <row r="3539" spans="1:75" s="85" customFormat="1" ht="79.5" hidden="1" customHeight="1" thickTop="1" thickBot="1" x14ac:dyDescent="0.55000000000000004">
      <c r="A3539" s="279"/>
      <c r="B3539" s="531" t="s">
        <v>45</v>
      </c>
      <c r="C3539" s="532"/>
      <c r="D3539" s="608" t="s">
        <v>54</v>
      </c>
      <c r="E3539" s="608"/>
      <c r="F3539" s="608"/>
      <c r="G3539" s="730"/>
      <c r="H3539" s="616">
        <f>H3537</f>
        <v>0</v>
      </c>
      <c r="I3539" s="617"/>
      <c r="J3539" s="618"/>
      <c r="K3539" s="200"/>
      <c r="L3539" s="616">
        <f>L3537</f>
        <v>0</v>
      </c>
      <c r="M3539" s="617"/>
      <c r="N3539" s="618"/>
      <c r="O3539" s="592" t="s">
        <v>50</v>
      </c>
      <c r="P3539" s="593"/>
      <c r="Q3539" s="593"/>
      <c r="R3539" s="593"/>
      <c r="S3539" s="616">
        <f>S3537-H3537</f>
        <v>0</v>
      </c>
      <c r="T3539" s="617"/>
      <c r="U3539" s="618"/>
      <c r="V3539" s="200"/>
      <c r="W3539" s="616">
        <f>W3537-L3537</f>
        <v>0</v>
      </c>
      <c r="X3539" s="617"/>
      <c r="Y3539" s="618"/>
      <c r="Z3539" s="592" t="s">
        <v>49</v>
      </c>
      <c r="AA3539" s="593"/>
      <c r="AB3539" s="593"/>
      <c r="AC3539" s="594"/>
      <c r="AD3539" s="616">
        <f>AD3537-S3537</f>
        <v>0</v>
      </c>
      <c r="AE3539" s="617"/>
      <c r="AF3539" s="618"/>
      <c r="AG3539" s="200"/>
      <c r="AH3539" s="616">
        <f>AH3537-W3537</f>
        <v>0</v>
      </c>
      <c r="AI3539" s="617"/>
      <c r="AJ3539" s="618"/>
      <c r="AK3539" s="592" t="s">
        <v>51</v>
      </c>
      <c r="AL3539" s="593"/>
      <c r="AM3539" s="593"/>
      <c r="AN3539" s="594"/>
      <c r="AO3539" s="616">
        <f>AO3537-AD3537</f>
        <v>0</v>
      </c>
      <c r="AP3539" s="617"/>
      <c r="AQ3539" s="618"/>
      <c r="AR3539" s="204"/>
      <c r="AS3539" s="616">
        <f>AS3537-AH3537</f>
        <v>0</v>
      </c>
      <c r="AT3539" s="617"/>
      <c r="AU3539" s="618"/>
      <c r="AV3539" s="258"/>
      <c r="AW3539" s="258"/>
      <c r="AX3539" s="258"/>
      <c r="AY3539" s="258"/>
      <c r="AZ3539" s="532" t="s">
        <v>44</v>
      </c>
      <c r="BA3539" s="532"/>
      <c r="BB3539" s="532"/>
      <c r="BC3539" s="532"/>
      <c r="BD3539" s="615"/>
      <c r="BE3539" s="616">
        <f>BE3537-AO3537</f>
        <v>0</v>
      </c>
      <c r="BF3539" s="617"/>
      <c r="BG3539" s="618"/>
      <c r="BH3539" s="214"/>
      <c r="BI3539" s="616">
        <f>BI3537-AS3537</f>
        <v>0</v>
      </c>
      <c r="BJ3539" s="617"/>
      <c r="BK3539" s="618"/>
      <c r="BL3539" s="206"/>
      <c r="BM3539" s="206"/>
      <c r="BN3539" s="206"/>
      <c r="BO3539" s="248"/>
      <c r="BP3539" s="87"/>
      <c r="BQ3539" s="87"/>
      <c r="BR3539" s="81"/>
      <c r="BS3539" s="81"/>
      <c r="BT3539" s="279"/>
      <c r="BW3539" s="79"/>
    </row>
    <row r="3540" spans="1:75" ht="18.75" hidden="1" customHeight="1" thickTop="1" thickBot="1" x14ac:dyDescent="0.5">
      <c r="A3540" s="268"/>
      <c r="B3540" s="231"/>
      <c r="C3540" s="197"/>
      <c r="D3540" s="197"/>
      <c r="E3540" s="197"/>
      <c r="F3540" s="254"/>
      <c r="G3540" s="254"/>
      <c r="H3540" s="197"/>
      <c r="I3540" s="197"/>
      <c r="J3540" s="197"/>
      <c r="K3540" s="197"/>
      <c r="L3540" s="197"/>
      <c r="M3540" s="197"/>
      <c r="N3540" s="197"/>
      <c r="O3540" s="197"/>
      <c r="P3540" s="197"/>
      <c r="Q3540" s="197"/>
      <c r="R3540" s="197"/>
      <c r="S3540" s="197"/>
      <c r="T3540" s="197"/>
      <c r="U3540" s="197"/>
      <c r="V3540" s="197"/>
      <c r="W3540" s="197"/>
      <c r="X3540" s="197"/>
      <c r="Y3540" s="197"/>
      <c r="Z3540" s="197"/>
      <c r="AA3540" s="197"/>
      <c r="AB3540" s="197"/>
      <c r="AC3540" s="197"/>
      <c r="AD3540" s="197"/>
      <c r="AE3540" s="197"/>
      <c r="AF3540" s="203"/>
      <c r="AG3540" s="203"/>
      <c r="AH3540" s="197"/>
      <c r="AI3540" s="197"/>
      <c r="AJ3540" s="197"/>
      <c r="AK3540" s="197"/>
      <c r="AL3540" s="197"/>
      <c r="AM3540" s="197"/>
      <c r="AN3540" s="197"/>
      <c r="AO3540" s="197"/>
      <c r="AP3540" s="197"/>
      <c r="AQ3540" s="197"/>
      <c r="AR3540" s="197"/>
      <c r="AS3540" s="197"/>
      <c r="AT3540" s="197"/>
      <c r="AU3540" s="197"/>
      <c r="AV3540" s="197"/>
      <c r="AW3540" s="197"/>
      <c r="AX3540" s="197"/>
      <c r="AY3540" s="197"/>
      <c r="AZ3540" s="197"/>
      <c r="BA3540" s="640" t="s">
        <v>153</v>
      </c>
      <c r="BB3540" s="640"/>
      <c r="BC3540" s="640"/>
      <c r="BD3540" s="640"/>
      <c r="BE3540" s="640"/>
      <c r="BF3540" s="640"/>
      <c r="BG3540" s="640"/>
      <c r="BH3540" s="640"/>
      <c r="BI3540" s="640"/>
      <c r="BJ3540" s="640"/>
      <c r="BK3540" s="640"/>
      <c r="BL3540" s="640"/>
      <c r="BM3540" s="640"/>
      <c r="BN3540" s="640"/>
      <c r="BO3540" s="250"/>
      <c r="BP3540" s="89"/>
      <c r="BQ3540" s="89"/>
      <c r="BR3540" s="65"/>
      <c r="BS3540" s="65"/>
      <c r="BT3540" s="268"/>
    </row>
    <row r="3541" spans="1:75" s="255" customFormat="1" ht="13.5" hidden="1" customHeight="1" thickTop="1" x14ac:dyDescent="0.45">
      <c r="A3541" s="268"/>
      <c r="B3541" s="269"/>
      <c r="C3541" s="268"/>
      <c r="D3541" s="268"/>
      <c r="E3541" s="268"/>
      <c r="F3541" s="270"/>
      <c r="G3541" s="270"/>
      <c r="H3541" s="268"/>
      <c r="I3541" s="268"/>
      <c r="J3541" s="268"/>
      <c r="K3541" s="268"/>
      <c r="L3541" s="268"/>
      <c r="M3541" s="268"/>
      <c r="N3541" s="268"/>
      <c r="O3541" s="268"/>
      <c r="P3541" s="268"/>
      <c r="Q3541" s="268"/>
      <c r="R3541" s="268"/>
      <c r="S3541" s="268"/>
      <c r="T3541" s="268"/>
      <c r="U3541" s="268"/>
      <c r="V3541" s="268"/>
      <c r="W3541" s="268"/>
      <c r="X3541" s="268"/>
      <c r="Y3541" s="268"/>
      <c r="Z3541" s="268"/>
      <c r="AA3541" s="268"/>
      <c r="AB3541" s="268"/>
      <c r="AC3541" s="268"/>
      <c r="AD3541" s="268"/>
      <c r="AE3541" s="268"/>
      <c r="AF3541" s="271"/>
      <c r="AG3541" s="271"/>
      <c r="AH3541" s="268"/>
      <c r="AI3541" s="268"/>
      <c r="AJ3541" s="268"/>
      <c r="AK3541" s="268"/>
      <c r="AL3541" s="268"/>
      <c r="AM3541" s="268"/>
      <c r="AN3541" s="268"/>
      <c r="AO3541" s="268"/>
      <c r="AP3541" s="268"/>
      <c r="AQ3541" s="268"/>
      <c r="AR3541" s="268"/>
      <c r="AS3541" s="268"/>
      <c r="AT3541" s="268"/>
      <c r="AU3541" s="268"/>
      <c r="AV3541" s="268"/>
      <c r="AW3541" s="268"/>
      <c r="AX3541" s="268"/>
      <c r="AY3541" s="268"/>
      <c r="AZ3541" s="268"/>
      <c r="BA3541" s="268"/>
      <c r="BB3541" s="268"/>
      <c r="BC3541" s="268"/>
      <c r="BD3541" s="268"/>
      <c r="BE3541" s="268"/>
      <c r="BF3541" s="268"/>
      <c r="BG3541" s="268"/>
      <c r="BH3541" s="268"/>
      <c r="BI3541" s="268"/>
      <c r="BJ3541" s="268"/>
      <c r="BK3541" s="268"/>
      <c r="BL3541" s="268"/>
      <c r="BM3541" s="268"/>
      <c r="BN3541" s="268"/>
      <c r="BO3541" s="272"/>
      <c r="BP3541" s="272"/>
      <c r="BQ3541" s="272"/>
      <c r="BR3541" s="268"/>
      <c r="BS3541" s="268"/>
      <c r="BT3541" s="268"/>
    </row>
    <row r="3542" spans="1:75" s="69" customFormat="1" ht="33.75" hidden="1" x14ac:dyDescent="0.5">
      <c r="A3542" s="273"/>
      <c r="B3542" s="695" t="s">
        <v>9</v>
      </c>
      <c r="C3542" s="695"/>
      <c r="D3542" s="695"/>
      <c r="E3542" s="695"/>
      <c r="F3542" s="695"/>
      <c r="G3542" s="695"/>
      <c r="H3542" s="695"/>
      <c r="I3542" s="695"/>
      <c r="J3542" s="695"/>
      <c r="K3542" s="695"/>
      <c r="L3542" s="695"/>
      <c r="M3542" s="695"/>
      <c r="N3542" s="695"/>
      <c r="O3542" s="695"/>
      <c r="P3542" s="695"/>
      <c r="Q3542" s="695"/>
      <c r="R3542" s="695"/>
      <c r="S3542" s="695"/>
      <c r="T3542" s="695"/>
      <c r="U3542" s="695"/>
      <c r="V3542" s="695"/>
      <c r="W3542" s="695"/>
      <c r="X3542" s="695"/>
      <c r="Y3542" s="695"/>
      <c r="Z3542" s="695"/>
      <c r="AA3542" s="695"/>
      <c r="AB3542" s="695"/>
      <c r="AC3542" s="695"/>
      <c r="AD3542" s="695"/>
      <c r="AE3542" s="695"/>
      <c r="AF3542" s="695"/>
      <c r="AG3542" s="695"/>
      <c r="AH3542" s="695"/>
      <c r="AI3542" s="695"/>
      <c r="AJ3542" s="695"/>
      <c r="AK3542" s="695"/>
      <c r="AL3542" s="695"/>
      <c r="AM3542" s="695"/>
      <c r="AN3542" s="695"/>
      <c r="AO3542" s="695"/>
      <c r="AP3542" s="695"/>
      <c r="AQ3542" s="695"/>
      <c r="AR3542" s="695"/>
      <c r="AS3542" s="695"/>
      <c r="AT3542" s="695"/>
      <c r="AU3542" s="695"/>
      <c r="AV3542" s="695"/>
      <c r="AW3542" s="695"/>
      <c r="AX3542" s="695"/>
      <c r="AY3542" s="695"/>
      <c r="AZ3542" s="695"/>
      <c r="BA3542" s="695"/>
      <c r="BB3542" s="695"/>
      <c r="BC3542" s="695"/>
      <c r="BD3542" s="695"/>
      <c r="BE3542" s="695"/>
      <c r="BF3542" s="695"/>
      <c r="BG3542" s="695"/>
      <c r="BH3542" s="695"/>
      <c r="BI3542" s="695"/>
      <c r="BJ3542" s="695"/>
      <c r="BK3542" s="695"/>
      <c r="BL3542" s="695"/>
      <c r="BM3542" s="695"/>
      <c r="BN3542" s="695"/>
      <c r="BO3542" s="175"/>
      <c r="BP3542" s="175"/>
      <c r="BQ3542" s="175"/>
      <c r="BR3542" s="68"/>
      <c r="BS3542" s="68"/>
      <c r="BT3542" s="273"/>
    </row>
    <row r="3543" spans="1:75" ht="10.9" hidden="1" customHeight="1" x14ac:dyDescent="0.45">
      <c r="A3543" s="268"/>
      <c r="B3543" s="227"/>
      <c r="C3543" s="177"/>
      <c r="D3543" s="177"/>
      <c r="E3543" s="177"/>
      <c r="F3543" s="178"/>
      <c r="G3543" s="178"/>
      <c r="H3543" s="177"/>
      <c r="I3543" s="177"/>
      <c r="J3543" s="177"/>
      <c r="K3543" s="177"/>
      <c r="L3543" s="177"/>
      <c r="M3543" s="177"/>
      <c r="N3543" s="177"/>
      <c r="O3543" s="177"/>
      <c r="P3543" s="177"/>
      <c r="Q3543" s="177"/>
      <c r="R3543" s="177"/>
      <c r="S3543" s="177"/>
      <c r="T3543" s="177"/>
      <c r="U3543" s="177"/>
      <c r="V3543" s="177"/>
      <c r="W3543" s="177"/>
      <c r="X3543" s="177"/>
      <c r="Y3543" s="177"/>
      <c r="Z3543" s="177"/>
      <c r="AA3543" s="177"/>
      <c r="AB3543" s="177"/>
      <c r="AC3543" s="177"/>
      <c r="AD3543" s="177"/>
      <c r="AE3543" s="177"/>
      <c r="AF3543" s="179"/>
      <c r="AG3543" s="179"/>
      <c r="AH3543" s="177"/>
      <c r="AI3543" s="177"/>
      <c r="AJ3543" s="177"/>
      <c r="AK3543" s="177"/>
      <c r="AL3543" s="177"/>
      <c r="AM3543" s="177"/>
      <c r="AN3543" s="177"/>
      <c r="AO3543" s="177"/>
      <c r="AP3543" s="177"/>
      <c r="AQ3543" s="177"/>
      <c r="AR3543" s="177"/>
      <c r="AS3543" s="177"/>
      <c r="AT3543" s="177"/>
      <c r="AU3543" s="177"/>
      <c r="AV3543" s="177"/>
      <c r="AW3543" s="177"/>
      <c r="AX3543" s="177"/>
      <c r="AY3543" s="177"/>
      <c r="AZ3543" s="177"/>
      <c r="BA3543" s="177"/>
      <c r="BB3543" s="177"/>
      <c r="BC3543" s="177"/>
      <c r="BD3543" s="177"/>
      <c r="BE3543" s="177"/>
      <c r="BF3543" s="177"/>
      <c r="BG3543" s="177"/>
      <c r="BH3543" s="177"/>
      <c r="BI3543" s="177"/>
      <c r="BJ3543" s="177"/>
      <c r="BK3543" s="177"/>
      <c r="BL3543" s="177"/>
      <c r="BM3543" s="177"/>
      <c r="BN3543" s="259"/>
      <c r="BO3543" s="245"/>
      <c r="BP3543" s="259"/>
      <c r="BQ3543" s="259"/>
      <c r="BR3543" s="65"/>
      <c r="BS3543" s="65"/>
      <c r="BT3543" s="268"/>
    </row>
    <row r="3544" spans="1:75" s="70" customFormat="1" ht="36.75" hidden="1" customHeight="1" x14ac:dyDescent="0.45">
      <c r="A3544" s="274"/>
      <c r="B3544" s="227"/>
      <c r="C3544" s="176"/>
      <c r="D3544" s="226" t="s">
        <v>10</v>
      </c>
      <c r="E3544" s="713" t="str">
        <f>IF(ROSTER!D$3="","",ROSTER!D$3)</f>
        <v/>
      </c>
      <c r="F3544" s="713"/>
      <c r="G3544" s="713"/>
      <c r="H3544" s="713"/>
      <c r="I3544" s="713"/>
      <c r="J3544" s="713"/>
      <c r="K3544" s="713"/>
      <c r="L3544" s="713"/>
      <c r="M3544" s="713"/>
      <c r="N3544" s="713"/>
      <c r="O3544" s="713"/>
      <c r="P3544" s="713"/>
      <c r="Q3544" s="713"/>
      <c r="R3544" s="713"/>
      <c r="S3544" s="713"/>
      <c r="T3544" s="713"/>
      <c r="U3544" s="713"/>
      <c r="V3544" s="713"/>
      <c r="W3544" s="713"/>
      <c r="X3544" s="713"/>
      <c r="Y3544" s="713"/>
      <c r="Z3544" s="713"/>
      <c r="AA3544" s="713"/>
      <c r="AB3544" s="713"/>
      <c r="AC3544" s="713"/>
      <c r="AD3544" s="180"/>
      <c r="AE3544" s="719" t="s">
        <v>11</v>
      </c>
      <c r="AF3544" s="719"/>
      <c r="AG3544" s="719"/>
      <c r="AH3544" s="719"/>
      <c r="AI3544" s="719"/>
      <c r="AJ3544" s="719"/>
      <c r="AK3544" s="719"/>
      <c r="AL3544" s="717"/>
      <c r="AM3544" s="717"/>
      <c r="AN3544" s="717"/>
      <c r="AO3544" s="717"/>
      <c r="AP3544" s="717"/>
      <c r="AQ3544" s="717"/>
      <c r="AR3544" s="717"/>
      <c r="AS3544" s="717"/>
      <c r="AT3544" s="717"/>
      <c r="AU3544" s="717"/>
      <c r="AV3544" s="717"/>
      <c r="AW3544" s="717"/>
      <c r="AX3544" s="717"/>
      <c r="AY3544" s="717"/>
      <c r="AZ3544" s="717"/>
      <c r="BA3544" s="717"/>
      <c r="BB3544" s="717"/>
      <c r="BC3544" s="717"/>
      <c r="BD3544" s="717"/>
      <c r="BE3544" s="717"/>
      <c r="BF3544" s="717"/>
      <c r="BG3544" s="717"/>
      <c r="BH3544" s="717"/>
      <c r="BI3544" s="717"/>
      <c r="BJ3544" s="717"/>
      <c r="BK3544" s="717"/>
      <c r="BL3544" s="717"/>
      <c r="BM3544" s="717"/>
      <c r="BN3544" s="259"/>
      <c r="BO3544" s="246" t="s">
        <v>130</v>
      </c>
      <c r="BP3544" s="259"/>
      <c r="BQ3544" s="259"/>
      <c r="BR3544" s="66"/>
      <c r="BS3544" s="66"/>
      <c r="BT3544" s="274"/>
    </row>
    <row r="3545" spans="1:75" ht="8.85" hidden="1" customHeight="1" x14ac:dyDescent="0.45">
      <c r="A3545" s="275"/>
      <c r="B3545" s="227"/>
      <c r="C3545" s="179" t="s">
        <v>38</v>
      </c>
      <c r="D3545" s="179"/>
      <c r="E3545" s="179"/>
      <c r="F3545" s="181"/>
      <c r="G3545" s="181"/>
      <c r="H3545" s="179"/>
      <c r="I3545" s="179"/>
      <c r="J3545" s="182"/>
      <c r="K3545" s="182"/>
      <c r="L3545" s="182"/>
      <c r="M3545" s="182"/>
      <c r="N3545" s="182"/>
      <c r="O3545" s="182"/>
      <c r="P3545" s="182"/>
      <c r="Q3545" s="182"/>
      <c r="R3545" s="182"/>
      <c r="S3545" s="182"/>
      <c r="T3545" s="182"/>
      <c r="U3545" s="182"/>
      <c r="V3545" s="182"/>
      <c r="W3545" s="182"/>
      <c r="X3545" s="182"/>
      <c r="Y3545" s="182"/>
      <c r="Z3545" s="182"/>
      <c r="AA3545" s="182"/>
      <c r="AB3545" s="182"/>
      <c r="AC3545" s="182"/>
      <c r="AD3545" s="182"/>
      <c r="AE3545" s="182"/>
      <c r="AF3545" s="182"/>
      <c r="AG3545" s="179"/>
      <c r="AH3545" s="183"/>
      <c r="AI3545" s="184"/>
      <c r="AJ3545" s="184"/>
      <c r="AK3545" s="184"/>
      <c r="AL3545" s="184"/>
      <c r="AM3545" s="184"/>
      <c r="AN3545" s="184"/>
      <c r="AO3545" s="185"/>
      <c r="AP3545" s="186"/>
      <c r="AQ3545" s="186"/>
      <c r="AR3545" s="186"/>
      <c r="AS3545" s="186"/>
      <c r="AT3545" s="186"/>
      <c r="AU3545" s="186"/>
      <c r="AV3545" s="186"/>
      <c r="AW3545" s="186"/>
      <c r="AX3545" s="186"/>
      <c r="AY3545" s="186"/>
      <c r="AZ3545" s="186"/>
      <c r="BA3545" s="186"/>
      <c r="BB3545" s="186"/>
      <c r="BC3545" s="186"/>
      <c r="BD3545" s="186"/>
      <c r="BE3545" s="186"/>
      <c r="BF3545" s="186"/>
      <c r="BG3545" s="186"/>
      <c r="BH3545" s="186"/>
      <c r="BI3545" s="186"/>
      <c r="BJ3545" s="186"/>
      <c r="BK3545" s="186"/>
      <c r="BL3545" s="186"/>
      <c r="BM3545" s="186"/>
      <c r="BN3545" s="186"/>
      <c r="BO3545" s="187"/>
      <c r="BP3545" s="187"/>
      <c r="BQ3545" s="187"/>
      <c r="BR3545" s="71"/>
      <c r="BS3545" s="71"/>
      <c r="BT3545" s="275"/>
    </row>
    <row r="3546" spans="1:75" s="70" customFormat="1" ht="40.5" hidden="1" x14ac:dyDescent="0.45">
      <c r="A3546" s="274"/>
      <c r="B3546" s="227"/>
      <c r="C3546" s="692" t="s">
        <v>37</v>
      </c>
      <c r="D3546" s="692"/>
      <c r="E3546" s="717"/>
      <c r="F3546" s="717"/>
      <c r="G3546" s="717"/>
      <c r="H3546" s="717"/>
      <c r="I3546" s="717"/>
      <c r="J3546" s="717"/>
      <c r="K3546" s="717"/>
      <c r="L3546" s="717"/>
      <c r="M3546" s="717"/>
      <c r="N3546" s="717"/>
      <c r="O3546" s="717"/>
      <c r="P3546" s="717"/>
      <c r="Q3546" s="717"/>
      <c r="R3546" s="717"/>
      <c r="S3546" s="717"/>
      <c r="T3546" s="717"/>
      <c r="U3546" s="717"/>
      <c r="V3546" s="717"/>
      <c r="W3546" s="717"/>
      <c r="X3546" s="717"/>
      <c r="Y3546" s="717"/>
      <c r="Z3546" s="717"/>
      <c r="AA3546" s="717"/>
      <c r="AB3546" s="717"/>
      <c r="AC3546" s="717"/>
      <c r="AD3546" s="180"/>
      <c r="AE3546" s="718" t="s">
        <v>21</v>
      </c>
      <c r="AF3546" s="718"/>
      <c r="AG3546" s="718"/>
      <c r="AH3546" s="718"/>
      <c r="AI3546" s="717"/>
      <c r="AJ3546" s="717"/>
      <c r="AK3546" s="717"/>
      <c r="AL3546" s="717"/>
      <c r="AM3546" s="717"/>
      <c r="AN3546" s="717"/>
      <c r="AO3546" s="717"/>
      <c r="AP3546" s="717"/>
      <c r="AQ3546" s="717"/>
      <c r="AR3546" s="717"/>
      <c r="AS3546" s="717"/>
      <c r="AT3546" s="717"/>
      <c r="AU3546" s="717"/>
      <c r="AV3546" s="717"/>
      <c r="AW3546" s="717"/>
      <c r="AX3546" s="717"/>
      <c r="AY3546" s="717"/>
      <c r="AZ3546" s="717"/>
      <c r="BA3546" s="716" t="s">
        <v>12</v>
      </c>
      <c r="BB3546" s="716"/>
      <c r="BC3546" s="716"/>
      <c r="BD3546" s="708"/>
      <c r="BE3546" s="708"/>
      <c r="BF3546" s="708"/>
      <c r="BG3546" s="708"/>
      <c r="BH3546" s="708"/>
      <c r="BI3546" s="708"/>
      <c r="BJ3546" s="708"/>
      <c r="BK3546" s="708"/>
      <c r="BL3546" s="708"/>
      <c r="BM3546" s="708"/>
      <c r="BN3546" s="188"/>
      <c r="BO3546" s="334"/>
      <c r="BP3546" s="189"/>
      <c r="BQ3546" s="189"/>
      <c r="BR3546" s="72">
        <f>IF(BD3546=0,0,1)</f>
        <v>0</v>
      </c>
      <c r="BS3546" s="73">
        <f>IF((BE3596+BI3596)&gt;(AO3596+AS3596),1,0)</f>
        <v>0</v>
      </c>
      <c r="BT3546" s="276"/>
    </row>
    <row r="3547" spans="1:75" ht="9.6" hidden="1" customHeight="1" x14ac:dyDescent="0.45">
      <c r="A3547" s="268"/>
      <c r="B3547" s="227"/>
      <c r="C3547" s="177"/>
      <c r="D3547" s="177"/>
      <c r="E3547" s="177"/>
      <c r="F3547" s="178"/>
      <c r="G3547" s="178"/>
      <c r="H3547" s="177"/>
      <c r="I3547" s="177"/>
      <c r="J3547" s="177"/>
      <c r="K3547" s="177"/>
      <c r="L3547" s="177"/>
      <c r="M3547" s="177"/>
      <c r="N3547" s="177"/>
      <c r="O3547" s="177"/>
      <c r="P3547" s="177"/>
      <c r="Q3547" s="177"/>
      <c r="R3547" s="177"/>
      <c r="S3547" s="177"/>
      <c r="T3547" s="177"/>
      <c r="U3547" s="177"/>
      <c r="V3547" s="177"/>
      <c r="W3547" s="177"/>
      <c r="X3547" s="177"/>
      <c r="Y3547" s="177"/>
      <c r="Z3547" s="177"/>
      <c r="AA3547" s="177"/>
      <c r="AB3547" s="177"/>
      <c r="AC3547" s="177"/>
      <c r="AD3547" s="177"/>
      <c r="AE3547" s="177"/>
      <c r="AF3547" s="179"/>
      <c r="AG3547" s="179"/>
      <c r="AH3547" s="177"/>
      <c r="AI3547" s="177"/>
      <c r="AJ3547" s="177"/>
      <c r="AK3547" s="177"/>
      <c r="AL3547" s="177"/>
      <c r="AM3547" s="177"/>
      <c r="AN3547" s="177"/>
      <c r="AO3547" s="177"/>
      <c r="AP3547" s="177"/>
      <c r="AQ3547" s="177"/>
      <c r="AR3547" s="177"/>
      <c r="AS3547" s="177"/>
      <c r="AT3547" s="177"/>
      <c r="AU3547" s="177"/>
      <c r="AV3547" s="177"/>
      <c r="AW3547" s="177"/>
      <c r="AX3547" s="177"/>
      <c r="AY3547" s="177"/>
      <c r="AZ3547" s="177"/>
      <c r="BA3547" s="177"/>
      <c r="BB3547" s="177"/>
      <c r="BC3547" s="177"/>
      <c r="BD3547" s="177"/>
      <c r="BE3547" s="177"/>
      <c r="BF3547" s="177"/>
      <c r="BG3547" s="177"/>
      <c r="BH3547" s="177"/>
      <c r="BI3547" s="177"/>
      <c r="BJ3547" s="177"/>
      <c r="BK3547" s="177"/>
      <c r="BL3547" s="177"/>
      <c r="BM3547" s="177"/>
      <c r="BN3547" s="177"/>
      <c r="BO3547" s="190"/>
      <c r="BP3547" s="190"/>
      <c r="BQ3547" s="190"/>
      <c r="BR3547" s="65"/>
      <c r="BS3547" s="65"/>
      <c r="BT3547" s="268"/>
    </row>
    <row r="3548" spans="1:75" ht="8.85" hidden="1" customHeight="1" thickBot="1" x14ac:dyDescent="0.5">
      <c r="A3548" s="268"/>
      <c r="B3548" s="228"/>
      <c r="C3548" s="191"/>
      <c r="D3548" s="191"/>
      <c r="E3548" s="191"/>
      <c r="F3548" s="192"/>
      <c r="G3548" s="192"/>
      <c r="H3548" s="191"/>
      <c r="I3548" s="191"/>
      <c r="J3548" s="191"/>
      <c r="K3548" s="191"/>
      <c r="L3548" s="191"/>
      <c r="M3548" s="191"/>
      <c r="N3548" s="191"/>
      <c r="O3548" s="191"/>
      <c r="P3548" s="191"/>
      <c r="Q3548" s="191"/>
      <c r="R3548" s="191"/>
      <c r="S3548" s="191"/>
      <c r="T3548" s="191"/>
      <c r="U3548" s="191"/>
      <c r="V3548" s="191"/>
      <c r="W3548" s="191"/>
      <c r="X3548" s="191"/>
      <c r="Y3548" s="191"/>
      <c r="Z3548" s="191"/>
      <c r="AA3548" s="191"/>
      <c r="AB3548" s="191"/>
      <c r="AC3548" s="191"/>
      <c r="AD3548" s="191"/>
      <c r="AE3548" s="191"/>
      <c r="AF3548" s="193"/>
      <c r="AG3548" s="193"/>
      <c r="AH3548" s="191"/>
      <c r="AI3548" s="191"/>
      <c r="AJ3548" s="191"/>
      <c r="AK3548" s="191"/>
      <c r="AL3548" s="191"/>
      <c r="AM3548" s="191"/>
      <c r="AN3548" s="191"/>
      <c r="AO3548" s="191"/>
      <c r="AP3548" s="191"/>
      <c r="AQ3548" s="191"/>
      <c r="AR3548" s="191"/>
      <c r="AS3548" s="191"/>
      <c r="AT3548" s="191"/>
      <c r="AU3548" s="191"/>
      <c r="AV3548" s="191"/>
      <c r="AW3548" s="191"/>
      <c r="AX3548" s="191"/>
      <c r="AY3548" s="191"/>
      <c r="AZ3548" s="191"/>
      <c r="BA3548" s="191"/>
      <c r="BB3548" s="191"/>
      <c r="BC3548" s="191"/>
      <c r="BD3548" s="191"/>
      <c r="BE3548" s="191"/>
      <c r="BF3548" s="191"/>
      <c r="BG3548" s="191"/>
      <c r="BH3548" s="191"/>
      <c r="BI3548" s="191"/>
      <c r="BJ3548" s="191"/>
      <c r="BK3548" s="191"/>
      <c r="BL3548" s="191"/>
      <c r="BM3548" s="191"/>
      <c r="BN3548" s="191"/>
      <c r="BO3548" s="194"/>
      <c r="BP3548" s="194"/>
      <c r="BQ3548" s="194"/>
      <c r="BR3548" s="65"/>
      <c r="BS3548" s="65"/>
      <c r="BT3548" s="268"/>
    </row>
    <row r="3549" spans="1:75" s="70" customFormat="1" ht="40.5" hidden="1" customHeight="1" thickTop="1" x14ac:dyDescent="0.4">
      <c r="A3549" s="276"/>
      <c r="B3549" s="684" t="s">
        <v>0</v>
      </c>
      <c r="C3549" s="686" t="s">
        <v>1</v>
      </c>
      <c r="D3549" s="687"/>
      <c r="E3549" s="282" t="s">
        <v>28</v>
      </c>
      <c r="F3549" s="665" t="s">
        <v>93</v>
      </c>
      <c r="G3549" s="665" t="s">
        <v>94</v>
      </c>
      <c r="H3549" s="722" t="s">
        <v>40</v>
      </c>
      <c r="I3549" s="723"/>
      <c r="J3549" s="595" t="s">
        <v>7</v>
      </c>
      <c r="K3549" s="595"/>
      <c r="L3549" s="595"/>
      <c r="M3549" s="595"/>
      <c r="N3549" s="595"/>
      <c r="O3549" s="595"/>
      <c r="P3549" s="595" t="s">
        <v>2</v>
      </c>
      <c r="Q3549" s="595"/>
      <c r="R3549" s="595"/>
      <c r="S3549" s="595"/>
      <c r="T3549" s="595"/>
      <c r="U3549" s="595"/>
      <c r="V3549" s="659" t="s">
        <v>34</v>
      </c>
      <c r="W3549" s="660"/>
      <c r="X3549" s="659" t="s">
        <v>35</v>
      </c>
      <c r="Y3549" s="660"/>
      <c r="Z3549" s="659" t="s">
        <v>43</v>
      </c>
      <c r="AA3549" s="660"/>
      <c r="AB3549" s="595" t="s">
        <v>6</v>
      </c>
      <c r="AC3549" s="595"/>
      <c r="AD3549" s="595"/>
      <c r="AE3549" s="595"/>
      <c r="AF3549" s="595"/>
      <c r="AG3549" s="595"/>
      <c r="AH3549" s="595" t="s">
        <v>63</v>
      </c>
      <c r="AI3549" s="595"/>
      <c r="AJ3549" s="595"/>
      <c r="AK3549" s="595"/>
      <c r="AL3549" s="595"/>
      <c r="AM3549" s="595"/>
      <c r="AN3549" s="595" t="s">
        <v>64</v>
      </c>
      <c r="AO3549" s="595"/>
      <c r="AP3549" s="595"/>
      <c r="AQ3549" s="595"/>
      <c r="AR3549" s="595"/>
      <c r="AS3549" s="595"/>
      <c r="AT3549" s="595" t="s">
        <v>65</v>
      </c>
      <c r="AU3549" s="595"/>
      <c r="AV3549" s="595"/>
      <c r="AW3549" s="595"/>
      <c r="AX3549" s="595"/>
      <c r="AY3549" s="596"/>
      <c r="AZ3549" s="595" t="s">
        <v>4</v>
      </c>
      <c r="BA3549" s="595"/>
      <c r="BB3549" s="595"/>
      <c r="BC3549" s="595"/>
      <c r="BD3549" s="595"/>
      <c r="BE3549" s="597"/>
      <c r="BF3549" s="595" t="s">
        <v>66</v>
      </c>
      <c r="BG3549" s="595"/>
      <c r="BH3549" s="595"/>
      <c r="BI3549" s="595"/>
      <c r="BJ3549" s="595"/>
      <c r="BK3549" s="596"/>
      <c r="BL3549" s="651" t="s">
        <v>25</v>
      </c>
      <c r="BM3549" s="652"/>
      <c r="BN3549" s="653"/>
      <c r="BO3549" s="598" t="s">
        <v>100</v>
      </c>
      <c r="BP3549" s="598" t="s">
        <v>81</v>
      </c>
      <c r="BQ3549" s="598" t="s">
        <v>82</v>
      </c>
      <c r="BR3549" s="74"/>
      <c r="BS3549" s="74"/>
      <c r="BT3549" s="276"/>
    </row>
    <row r="3550" spans="1:75" s="70" customFormat="1" ht="41.25" hidden="1" customHeight="1" x14ac:dyDescent="0.4">
      <c r="A3550" s="276"/>
      <c r="B3550" s="685"/>
      <c r="C3550" s="688"/>
      <c r="D3550" s="689"/>
      <c r="E3550" s="221" t="s">
        <v>95</v>
      </c>
      <c r="F3550" s="666"/>
      <c r="G3550" s="666"/>
      <c r="H3550" s="724"/>
      <c r="I3550" s="725"/>
      <c r="J3550" s="645" t="s">
        <v>17</v>
      </c>
      <c r="K3550" s="646"/>
      <c r="L3550" s="641" t="s">
        <v>18</v>
      </c>
      <c r="M3550" s="642"/>
      <c r="N3550" s="657" t="s">
        <v>19</v>
      </c>
      <c r="O3550" s="658" t="s">
        <v>8</v>
      </c>
      <c r="P3550" s="645" t="s">
        <v>26</v>
      </c>
      <c r="Q3550" s="646"/>
      <c r="R3550" s="641" t="s">
        <v>24</v>
      </c>
      <c r="S3550" s="642"/>
      <c r="T3550" s="657" t="s">
        <v>19</v>
      </c>
      <c r="U3550" s="658"/>
      <c r="V3550" s="661"/>
      <c r="W3550" s="662"/>
      <c r="X3550" s="661"/>
      <c r="Y3550" s="662"/>
      <c r="Z3550" s="661"/>
      <c r="AA3550" s="662"/>
      <c r="AB3550" s="645" t="s">
        <v>47</v>
      </c>
      <c r="AC3550" s="646"/>
      <c r="AD3550" s="641" t="s">
        <v>23</v>
      </c>
      <c r="AE3550" s="642" t="s">
        <v>3</v>
      </c>
      <c r="AF3550" s="643" t="s">
        <v>5</v>
      </c>
      <c r="AG3550" s="644"/>
      <c r="AH3550" s="645" t="s">
        <v>47</v>
      </c>
      <c r="AI3550" s="646"/>
      <c r="AJ3550" s="641" t="s">
        <v>23</v>
      </c>
      <c r="AK3550" s="642" t="s">
        <v>3</v>
      </c>
      <c r="AL3550" s="643" t="s">
        <v>5</v>
      </c>
      <c r="AM3550" s="644"/>
      <c r="AN3550" s="645" t="s">
        <v>47</v>
      </c>
      <c r="AO3550" s="646"/>
      <c r="AP3550" s="641" t="s">
        <v>23</v>
      </c>
      <c r="AQ3550" s="642" t="s">
        <v>3</v>
      </c>
      <c r="AR3550" s="643" t="s">
        <v>5</v>
      </c>
      <c r="AS3550" s="644"/>
      <c r="AT3550" s="645" t="s">
        <v>47</v>
      </c>
      <c r="AU3550" s="646"/>
      <c r="AV3550" s="641" t="s">
        <v>23</v>
      </c>
      <c r="AW3550" s="642" t="s">
        <v>3</v>
      </c>
      <c r="AX3550" s="643" t="s">
        <v>5</v>
      </c>
      <c r="AY3550" s="644"/>
      <c r="AZ3550" s="645" t="s">
        <v>47</v>
      </c>
      <c r="BA3550" s="646"/>
      <c r="BB3550" s="641" t="s">
        <v>23</v>
      </c>
      <c r="BC3550" s="642" t="s">
        <v>3</v>
      </c>
      <c r="BD3550" s="643" t="s">
        <v>5</v>
      </c>
      <c r="BE3550" s="644"/>
      <c r="BF3550" s="645" t="s">
        <v>47</v>
      </c>
      <c r="BG3550" s="646"/>
      <c r="BH3550" s="641" t="s">
        <v>23</v>
      </c>
      <c r="BI3550" s="642" t="s">
        <v>3</v>
      </c>
      <c r="BJ3550" s="643" t="s">
        <v>5</v>
      </c>
      <c r="BK3550" s="644"/>
      <c r="BL3550" s="654"/>
      <c r="BM3550" s="655"/>
      <c r="BN3550" s="656"/>
      <c r="BO3550" s="599"/>
      <c r="BP3550" s="599"/>
      <c r="BQ3550" s="599"/>
      <c r="BR3550" s="74"/>
      <c r="BS3550" s="74"/>
      <c r="BT3550" s="276"/>
    </row>
    <row r="3551" spans="1:75" ht="23.85" hidden="1" customHeight="1" x14ac:dyDescent="0.35">
      <c r="A3551" s="277"/>
      <c r="B3551" s="678" t="str">
        <f>IF(ROSTER!B$8="","",ROSTER!B$8)</f>
        <v/>
      </c>
      <c r="C3551" s="669" t="str">
        <f>IF(ROSTER!C$8="","",ROSTER!C$8)</f>
        <v/>
      </c>
      <c r="D3551" s="670"/>
      <c r="E3551" s="667"/>
      <c r="F3551" s="680">
        <f>IF(E3551="y",1,IF(E3551="S",1,0))</f>
        <v>0</v>
      </c>
      <c r="G3551" s="663">
        <f>IF(E3551="S",1,0)</f>
        <v>0</v>
      </c>
      <c r="H3551" s="583"/>
      <c r="I3551" s="584"/>
      <c r="J3551" s="569"/>
      <c r="K3551" s="570"/>
      <c r="L3551" s="573"/>
      <c r="M3551" s="574"/>
      <c r="N3551" s="579">
        <f>L3551+J3551</f>
        <v>0</v>
      </c>
      <c r="O3551" s="580"/>
      <c r="P3551" s="569"/>
      <c r="Q3551" s="570"/>
      <c r="R3551" s="573"/>
      <c r="S3551" s="574"/>
      <c r="T3551" s="579">
        <f>R3551-P3551</f>
        <v>0</v>
      </c>
      <c r="U3551" s="580"/>
      <c r="V3551" s="583"/>
      <c r="W3551" s="584"/>
      <c r="X3551" s="569"/>
      <c r="Y3551" s="584"/>
      <c r="Z3551" s="569"/>
      <c r="AA3551" s="584"/>
      <c r="AB3551" s="569"/>
      <c r="AC3551" s="570"/>
      <c r="AD3551" s="573"/>
      <c r="AE3551" s="574"/>
      <c r="AF3551" s="557">
        <f>IF(AB3551=0,0,(AD3551/AB3551)*100)</f>
        <v>0</v>
      </c>
      <c r="AG3551" s="558"/>
      <c r="AH3551" s="569"/>
      <c r="AI3551" s="570"/>
      <c r="AJ3551" s="573"/>
      <c r="AK3551" s="574"/>
      <c r="AL3551" s="557">
        <f>IF(AH3551=0,0,(AJ3551/AH3551)*100)</f>
        <v>0</v>
      </c>
      <c r="AM3551" s="558"/>
      <c r="AN3551" s="569"/>
      <c r="AO3551" s="570"/>
      <c r="AP3551" s="573"/>
      <c r="AQ3551" s="574"/>
      <c r="AR3551" s="557">
        <f>IF(AN3551=0,0,(AP3551/AN3551)*100)</f>
        <v>0</v>
      </c>
      <c r="AS3551" s="558"/>
      <c r="AT3551" s="561">
        <f>AB3551+AH3551+AN3551</f>
        <v>0</v>
      </c>
      <c r="AU3551" s="562"/>
      <c r="AV3551" s="565">
        <f>AD3551+AJ3551+AP3551</f>
        <v>0</v>
      </c>
      <c r="AW3551" s="566"/>
      <c r="AX3551" s="557">
        <f>IF(AT3551=0,0,(AV3551/AT3551)*100)</f>
        <v>0</v>
      </c>
      <c r="AY3551" s="558"/>
      <c r="AZ3551" s="569"/>
      <c r="BA3551" s="570"/>
      <c r="BB3551" s="573"/>
      <c r="BC3551" s="574"/>
      <c r="BD3551" s="557">
        <f>IF(AZ3551=0,0,(BB3551/AZ3551)*100)</f>
        <v>0</v>
      </c>
      <c r="BE3551" s="558"/>
      <c r="BF3551" s="561">
        <f>AT3551+AZ3551</f>
        <v>0</v>
      </c>
      <c r="BG3551" s="562"/>
      <c r="BH3551" s="565">
        <f>AV3551+BB3551</f>
        <v>0</v>
      </c>
      <c r="BI3551" s="566"/>
      <c r="BJ3551" s="557">
        <f>IF(BF3551=0,0,(BH3551/BF3551)*100)</f>
        <v>0</v>
      </c>
      <c r="BK3551" s="558"/>
      <c r="BL3551" s="602">
        <f>(AD3551*2)+(AJ3551*2)+(AP3551*3)+BB3551</f>
        <v>0</v>
      </c>
      <c r="BM3551" s="603"/>
      <c r="BN3551" s="604"/>
      <c r="BO3551" s="587">
        <f>IF(BQ3551=0,0,50*BP3551/BQ3551)</f>
        <v>0</v>
      </c>
      <c r="BP3551" s="555">
        <f>(BL3551*BS$11)+(N3551*BS$12)+(X3551*BS$13)+(R3551*BS$14)+(V3551*BS$15)+(Z3551*BS$16)</f>
        <v>0</v>
      </c>
      <c r="BQ3551" s="555">
        <f>((AZ3551-BB3551)*BS$18)+((AT3551-AV3551)*BS$17)+(H3551*BS$19)+(P3551*BS$20)</f>
        <v>0</v>
      </c>
      <c r="BR3551" s="75" t="s">
        <v>70</v>
      </c>
      <c r="BS3551" s="76">
        <f>IF(BO3546="B",'VALUE POINTS'!L$10,IF('GAME STATS'!BO3546="C",'VALUE POINTS'!M$10,'VALUE POINTS'!K$10))</f>
        <v>1</v>
      </c>
      <c r="BT3551" s="280"/>
    </row>
    <row r="3552" spans="1:75" ht="23.85" hidden="1" customHeight="1" x14ac:dyDescent="0.35">
      <c r="A3552" s="277"/>
      <c r="B3552" s="679"/>
      <c r="C3552" s="690" t="str">
        <f>IF(ROSTER!D$8="","",ROSTER!D$8)</f>
        <v/>
      </c>
      <c r="D3552" s="691"/>
      <c r="E3552" s="668"/>
      <c r="F3552" s="681"/>
      <c r="G3552" s="664"/>
      <c r="H3552" s="585"/>
      <c r="I3552" s="586"/>
      <c r="J3552" s="571"/>
      <c r="K3552" s="572"/>
      <c r="L3552" s="575"/>
      <c r="M3552" s="576"/>
      <c r="N3552" s="581" t="s">
        <v>16</v>
      </c>
      <c r="O3552" s="582"/>
      <c r="P3552" s="571"/>
      <c r="Q3552" s="572"/>
      <c r="R3552" s="575"/>
      <c r="S3552" s="576"/>
      <c r="T3552" s="581" t="s">
        <v>16</v>
      </c>
      <c r="U3552" s="582"/>
      <c r="V3552" s="585"/>
      <c r="W3552" s="586"/>
      <c r="X3552" s="571"/>
      <c r="Y3552" s="586"/>
      <c r="Z3552" s="571"/>
      <c r="AA3552" s="586"/>
      <c r="AB3552" s="571"/>
      <c r="AC3552" s="572"/>
      <c r="AD3552" s="575"/>
      <c r="AE3552" s="576"/>
      <c r="AF3552" s="577"/>
      <c r="AG3552" s="578"/>
      <c r="AH3552" s="571"/>
      <c r="AI3552" s="572"/>
      <c r="AJ3552" s="575"/>
      <c r="AK3552" s="576"/>
      <c r="AL3552" s="577"/>
      <c r="AM3552" s="578"/>
      <c r="AN3552" s="571"/>
      <c r="AO3552" s="572"/>
      <c r="AP3552" s="575"/>
      <c r="AQ3552" s="576"/>
      <c r="AR3552" s="577"/>
      <c r="AS3552" s="578"/>
      <c r="AT3552" s="627"/>
      <c r="AU3552" s="628"/>
      <c r="AV3552" s="629"/>
      <c r="AW3552" s="630"/>
      <c r="AX3552" s="577"/>
      <c r="AY3552" s="578"/>
      <c r="AZ3552" s="571"/>
      <c r="BA3552" s="572"/>
      <c r="BB3552" s="575"/>
      <c r="BC3552" s="576"/>
      <c r="BD3552" s="577"/>
      <c r="BE3552" s="578"/>
      <c r="BF3552" s="627"/>
      <c r="BG3552" s="628"/>
      <c r="BH3552" s="629"/>
      <c r="BI3552" s="630"/>
      <c r="BJ3552" s="577"/>
      <c r="BK3552" s="578"/>
      <c r="BL3552" s="605"/>
      <c r="BM3552" s="606"/>
      <c r="BN3552" s="607"/>
      <c r="BO3552" s="588"/>
      <c r="BP3552" s="556"/>
      <c r="BQ3552" s="556"/>
      <c r="BR3552" s="75" t="s">
        <v>71</v>
      </c>
      <c r="BS3552" s="76">
        <f>IF(BO3546="B",'VALUE POINTS'!L$11,IF('GAME STATS'!BO3546="C",'VALUE POINTS'!M$11,'VALUE POINTS'!K$11))</f>
        <v>1</v>
      </c>
      <c r="BT3552" s="280"/>
    </row>
    <row r="3553" spans="1:72" ht="21.75" hidden="1" customHeight="1" x14ac:dyDescent="0.35">
      <c r="A3553" s="268"/>
      <c r="B3553" s="678" t="str">
        <f>IF(ROSTER!B$10="","",ROSTER!B$10)</f>
        <v/>
      </c>
      <c r="C3553" s="669" t="str">
        <f>IF(ROSTER!C$10="","",ROSTER!C$10)</f>
        <v/>
      </c>
      <c r="D3553" s="670"/>
      <c r="E3553" s="667"/>
      <c r="F3553" s="680">
        <f>IF(E3553="y",1,IF(E3553="S",1,0))</f>
        <v>0</v>
      </c>
      <c r="G3553" s="663">
        <f>IF(E3553="S",1,0)</f>
        <v>0</v>
      </c>
      <c r="H3553" s="583"/>
      <c r="I3553" s="584"/>
      <c r="J3553" s="569"/>
      <c r="K3553" s="570"/>
      <c r="L3553" s="573"/>
      <c r="M3553" s="574"/>
      <c r="N3553" s="579">
        <f>L3553+J3553</f>
        <v>0</v>
      </c>
      <c r="O3553" s="580"/>
      <c r="P3553" s="569"/>
      <c r="Q3553" s="570"/>
      <c r="R3553" s="573"/>
      <c r="S3553" s="574"/>
      <c r="T3553" s="579">
        <f>R3553-P3553</f>
        <v>0</v>
      </c>
      <c r="U3553" s="580"/>
      <c r="V3553" s="583"/>
      <c r="W3553" s="584"/>
      <c r="X3553" s="569"/>
      <c r="Y3553" s="584"/>
      <c r="Z3553" s="569"/>
      <c r="AA3553" s="584"/>
      <c r="AB3553" s="569"/>
      <c r="AC3553" s="570"/>
      <c r="AD3553" s="573"/>
      <c r="AE3553" s="574"/>
      <c r="AF3553" s="557">
        <f>IF(AB3553=0,0,(AD3553/AB3553)*100)</f>
        <v>0</v>
      </c>
      <c r="AG3553" s="558"/>
      <c r="AH3553" s="569"/>
      <c r="AI3553" s="570"/>
      <c r="AJ3553" s="573"/>
      <c r="AK3553" s="574"/>
      <c r="AL3553" s="557">
        <f>IF(AH3553=0,0,(AJ3553/AH3553)*100)</f>
        <v>0</v>
      </c>
      <c r="AM3553" s="558"/>
      <c r="AN3553" s="569"/>
      <c r="AO3553" s="570"/>
      <c r="AP3553" s="573"/>
      <c r="AQ3553" s="574"/>
      <c r="AR3553" s="557">
        <f>IF(AN3553=0,0,(AP3553/AN3553)*100)</f>
        <v>0</v>
      </c>
      <c r="AS3553" s="558"/>
      <c r="AT3553" s="561">
        <f>AB3553+AH3553+AN3553</f>
        <v>0</v>
      </c>
      <c r="AU3553" s="562"/>
      <c r="AV3553" s="565">
        <f>AD3553+AJ3553+AP3553</f>
        <v>0</v>
      </c>
      <c r="AW3553" s="566"/>
      <c r="AX3553" s="557">
        <f>IF(AT3553=0,0,(AV3553/AT3553)*100)</f>
        <v>0</v>
      </c>
      <c r="AY3553" s="558"/>
      <c r="AZ3553" s="569"/>
      <c r="BA3553" s="570"/>
      <c r="BB3553" s="573"/>
      <c r="BC3553" s="574"/>
      <c r="BD3553" s="557">
        <f>IF(AZ3553=0,0,(BB3553/AZ3553)*100)</f>
        <v>0</v>
      </c>
      <c r="BE3553" s="558"/>
      <c r="BF3553" s="561">
        <f>AT3553+AZ3553</f>
        <v>0</v>
      </c>
      <c r="BG3553" s="562"/>
      <c r="BH3553" s="565">
        <f>AV3553+BB3553</f>
        <v>0</v>
      </c>
      <c r="BI3553" s="566"/>
      <c r="BJ3553" s="557">
        <f>IF(BF3553=0,0,(BH3553/BF3553)*100)</f>
        <v>0</v>
      </c>
      <c r="BK3553" s="558"/>
      <c r="BL3553" s="602">
        <f>(AD3553*2)+(AJ3553*2)+(AP3553*3)+BB3553</f>
        <v>0</v>
      </c>
      <c r="BM3553" s="603"/>
      <c r="BN3553" s="604"/>
      <c r="BO3553" s="587">
        <f>IF(BQ3553=0,0,50*BP3553/BQ3553)</f>
        <v>0</v>
      </c>
      <c r="BP3553" s="555">
        <f>(BL3553*BS$11)+(N3553*BS$12)+(X3553*BS$13)+(R3553*BS$14)+(V3553*BS$15)+(Z3553*BS$16)</f>
        <v>0</v>
      </c>
      <c r="BQ3553" s="555">
        <f>((AZ3553-BB3553)*BS$18)+((AT3553-AV3553)*BS$17)+(H3553*BS$19)+(P3553*BS$20)</f>
        <v>0</v>
      </c>
      <c r="BR3553" s="75" t="s">
        <v>72</v>
      </c>
      <c r="BS3553" s="76">
        <f>IF(BO3546="B",'VALUE POINTS'!L$12,IF('GAME STATS'!BO3546="C",'VALUE POINTS'!M$12,'VALUE POINTS'!K$12))</f>
        <v>2</v>
      </c>
      <c r="BT3553" s="280"/>
    </row>
    <row r="3554" spans="1:72" ht="21.75" hidden="1" customHeight="1" x14ac:dyDescent="0.35">
      <c r="A3554" s="268"/>
      <c r="B3554" s="679"/>
      <c r="C3554" s="690" t="str">
        <f>IF(ROSTER!D$10="","",ROSTER!D$10)</f>
        <v/>
      </c>
      <c r="D3554" s="691"/>
      <c r="E3554" s="668"/>
      <c r="F3554" s="681"/>
      <c r="G3554" s="664"/>
      <c r="H3554" s="585"/>
      <c r="I3554" s="586"/>
      <c r="J3554" s="571"/>
      <c r="K3554" s="572"/>
      <c r="L3554" s="575"/>
      <c r="M3554" s="576"/>
      <c r="N3554" s="581" t="s">
        <v>16</v>
      </c>
      <c r="O3554" s="582"/>
      <c r="P3554" s="571"/>
      <c r="Q3554" s="572"/>
      <c r="R3554" s="575"/>
      <c r="S3554" s="576"/>
      <c r="T3554" s="581" t="s">
        <v>16</v>
      </c>
      <c r="U3554" s="582"/>
      <c r="V3554" s="585"/>
      <c r="W3554" s="586"/>
      <c r="X3554" s="571"/>
      <c r="Y3554" s="586"/>
      <c r="Z3554" s="571"/>
      <c r="AA3554" s="586"/>
      <c r="AB3554" s="571"/>
      <c r="AC3554" s="572"/>
      <c r="AD3554" s="575"/>
      <c r="AE3554" s="576"/>
      <c r="AF3554" s="577"/>
      <c r="AG3554" s="578"/>
      <c r="AH3554" s="571"/>
      <c r="AI3554" s="572"/>
      <c r="AJ3554" s="575"/>
      <c r="AK3554" s="576"/>
      <c r="AL3554" s="577"/>
      <c r="AM3554" s="578"/>
      <c r="AN3554" s="571"/>
      <c r="AO3554" s="572"/>
      <c r="AP3554" s="575"/>
      <c r="AQ3554" s="576"/>
      <c r="AR3554" s="577"/>
      <c r="AS3554" s="578"/>
      <c r="AT3554" s="627"/>
      <c r="AU3554" s="628"/>
      <c r="AV3554" s="629"/>
      <c r="AW3554" s="630"/>
      <c r="AX3554" s="577"/>
      <c r="AY3554" s="578"/>
      <c r="AZ3554" s="571"/>
      <c r="BA3554" s="572"/>
      <c r="BB3554" s="575"/>
      <c r="BC3554" s="576"/>
      <c r="BD3554" s="577"/>
      <c r="BE3554" s="578"/>
      <c r="BF3554" s="627"/>
      <c r="BG3554" s="628"/>
      <c r="BH3554" s="629"/>
      <c r="BI3554" s="630"/>
      <c r="BJ3554" s="577"/>
      <c r="BK3554" s="578"/>
      <c r="BL3554" s="605"/>
      <c r="BM3554" s="606"/>
      <c r="BN3554" s="607"/>
      <c r="BO3554" s="588"/>
      <c r="BP3554" s="556"/>
      <c r="BQ3554" s="556"/>
      <c r="BR3554" s="75" t="s">
        <v>73</v>
      </c>
      <c r="BS3554" s="76">
        <f>IF(BO3546="B",'VALUE POINTS'!L$13,IF('GAME STATS'!BO3546="C",'VALUE POINTS'!M$13,'VALUE POINTS'!K$13))</f>
        <v>2</v>
      </c>
      <c r="BT3554" s="280"/>
    </row>
    <row r="3555" spans="1:72" ht="21.75" hidden="1" customHeight="1" x14ac:dyDescent="0.35">
      <c r="A3555" s="268"/>
      <c r="B3555" s="678" t="str">
        <f>IF(ROSTER!B$12="","",ROSTER!B$12)</f>
        <v/>
      </c>
      <c r="C3555" s="669" t="str">
        <f>IF(ROSTER!C$12="","",ROSTER!C$12)</f>
        <v/>
      </c>
      <c r="D3555" s="670"/>
      <c r="E3555" s="667"/>
      <c r="F3555" s="680">
        <f>IF(E3555="y",1,IF(E3555="S",1,0))</f>
        <v>0</v>
      </c>
      <c r="G3555" s="663">
        <f>IF(E3555="S",1,0)</f>
        <v>0</v>
      </c>
      <c r="H3555" s="583"/>
      <c r="I3555" s="584"/>
      <c r="J3555" s="569"/>
      <c r="K3555" s="570"/>
      <c r="L3555" s="573"/>
      <c r="M3555" s="574"/>
      <c r="N3555" s="579">
        <f>L3555+J3555</f>
        <v>0</v>
      </c>
      <c r="O3555" s="580"/>
      <c r="P3555" s="569"/>
      <c r="Q3555" s="570"/>
      <c r="R3555" s="573"/>
      <c r="S3555" s="574"/>
      <c r="T3555" s="579">
        <f>R3555-P3555</f>
        <v>0</v>
      </c>
      <c r="U3555" s="580"/>
      <c r="V3555" s="583"/>
      <c r="W3555" s="584"/>
      <c r="X3555" s="569"/>
      <c r="Y3555" s="584"/>
      <c r="Z3555" s="569"/>
      <c r="AA3555" s="584"/>
      <c r="AB3555" s="569"/>
      <c r="AC3555" s="570"/>
      <c r="AD3555" s="573"/>
      <c r="AE3555" s="574"/>
      <c r="AF3555" s="557">
        <f>IF(AB3555=0,0,(AD3555/AB3555)*100)</f>
        <v>0</v>
      </c>
      <c r="AG3555" s="558"/>
      <c r="AH3555" s="569"/>
      <c r="AI3555" s="570"/>
      <c r="AJ3555" s="573"/>
      <c r="AK3555" s="574"/>
      <c r="AL3555" s="557">
        <f>IF(AH3555=0,0,(AJ3555/AH3555)*100)</f>
        <v>0</v>
      </c>
      <c r="AM3555" s="558"/>
      <c r="AN3555" s="569"/>
      <c r="AO3555" s="570"/>
      <c r="AP3555" s="573"/>
      <c r="AQ3555" s="574"/>
      <c r="AR3555" s="557">
        <f>IF(AN3555=0,0,(AP3555/AN3555)*100)</f>
        <v>0</v>
      </c>
      <c r="AS3555" s="558"/>
      <c r="AT3555" s="561">
        <f>AB3555+AH3555+AN3555</f>
        <v>0</v>
      </c>
      <c r="AU3555" s="562"/>
      <c r="AV3555" s="565">
        <f>AD3555+AJ3555+AP3555</f>
        <v>0</v>
      </c>
      <c r="AW3555" s="566"/>
      <c r="AX3555" s="557">
        <f>IF(AT3555=0,0,(AV3555/AT3555)*100)</f>
        <v>0</v>
      </c>
      <c r="AY3555" s="558"/>
      <c r="AZ3555" s="569"/>
      <c r="BA3555" s="570"/>
      <c r="BB3555" s="573"/>
      <c r="BC3555" s="574"/>
      <c r="BD3555" s="557">
        <f>IF(AZ3555=0,0,(BB3555/AZ3555)*100)</f>
        <v>0</v>
      </c>
      <c r="BE3555" s="558"/>
      <c r="BF3555" s="561">
        <f>AT3555+AZ3555</f>
        <v>0</v>
      </c>
      <c r="BG3555" s="562"/>
      <c r="BH3555" s="565">
        <f>AV3555+BB3555</f>
        <v>0</v>
      </c>
      <c r="BI3555" s="566"/>
      <c r="BJ3555" s="557">
        <f>IF(BF3555=0,0,(BH3555/BF3555)*100)</f>
        <v>0</v>
      </c>
      <c r="BK3555" s="558"/>
      <c r="BL3555" s="602">
        <f>(AD3555*2)+(AJ3555*2)+(AP3555*3)+BB3555</f>
        <v>0</v>
      </c>
      <c r="BM3555" s="603"/>
      <c r="BN3555" s="604"/>
      <c r="BO3555" s="587">
        <f t="shared" ref="BO3555" si="3030">IF(BQ3555=0,0,50*BP3555/BQ3555)</f>
        <v>0</v>
      </c>
      <c r="BP3555" s="555">
        <f>(BL3555*BS$11)+(N3555*BS$12)+(X3555*BS$13)+(R3555*BS$14)+(V3555*BS$15)+(Z3555*BS$16)</f>
        <v>0</v>
      </c>
      <c r="BQ3555" s="555">
        <f>((AZ3555-BB3555)*BS$18)+((AT3555-AV3555)*BS$17)+(H3555*BS$19)+(P3555*BS$20)</f>
        <v>0</v>
      </c>
      <c r="BR3555" s="75" t="s">
        <v>74</v>
      </c>
      <c r="BS3555" s="76">
        <f>IF(BO3546="B",'VALUE POINTS'!L$14,IF('GAME STATS'!BO3546="C",'VALUE POINTS'!M$14,'VALUE POINTS'!K$14))</f>
        <v>2</v>
      </c>
      <c r="BT3555" s="280"/>
    </row>
    <row r="3556" spans="1:72" ht="21.75" hidden="1" customHeight="1" x14ac:dyDescent="0.35">
      <c r="A3556" s="268"/>
      <c r="B3556" s="679"/>
      <c r="C3556" s="690" t="str">
        <f>IF(ROSTER!D$12="","",ROSTER!D$12)</f>
        <v/>
      </c>
      <c r="D3556" s="691"/>
      <c r="E3556" s="668"/>
      <c r="F3556" s="681"/>
      <c r="G3556" s="664"/>
      <c r="H3556" s="585"/>
      <c r="I3556" s="586"/>
      <c r="J3556" s="571"/>
      <c r="K3556" s="572"/>
      <c r="L3556" s="575"/>
      <c r="M3556" s="576"/>
      <c r="N3556" s="581" t="s">
        <v>16</v>
      </c>
      <c r="O3556" s="582"/>
      <c r="P3556" s="571"/>
      <c r="Q3556" s="572"/>
      <c r="R3556" s="575"/>
      <c r="S3556" s="576"/>
      <c r="T3556" s="581" t="s">
        <v>16</v>
      </c>
      <c r="U3556" s="582"/>
      <c r="V3556" s="585"/>
      <c r="W3556" s="586"/>
      <c r="X3556" s="571"/>
      <c r="Y3556" s="586"/>
      <c r="Z3556" s="571"/>
      <c r="AA3556" s="586"/>
      <c r="AB3556" s="571"/>
      <c r="AC3556" s="572"/>
      <c r="AD3556" s="575"/>
      <c r="AE3556" s="576"/>
      <c r="AF3556" s="577"/>
      <c r="AG3556" s="578"/>
      <c r="AH3556" s="571"/>
      <c r="AI3556" s="572"/>
      <c r="AJ3556" s="575"/>
      <c r="AK3556" s="576"/>
      <c r="AL3556" s="577"/>
      <c r="AM3556" s="578"/>
      <c r="AN3556" s="571"/>
      <c r="AO3556" s="572"/>
      <c r="AP3556" s="575"/>
      <c r="AQ3556" s="576"/>
      <c r="AR3556" s="577"/>
      <c r="AS3556" s="578"/>
      <c r="AT3556" s="627"/>
      <c r="AU3556" s="628"/>
      <c r="AV3556" s="629"/>
      <c r="AW3556" s="630"/>
      <c r="AX3556" s="577"/>
      <c r="AY3556" s="578"/>
      <c r="AZ3556" s="571"/>
      <c r="BA3556" s="572"/>
      <c r="BB3556" s="575"/>
      <c r="BC3556" s="576"/>
      <c r="BD3556" s="577"/>
      <c r="BE3556" s="578"/>
      <c r="BF3556" s="627"/>
      <c r="BG3556" s="628"/>
      <c r="BH3556" s="629"/>
      <c r="BI3556" s="630"/>
      <c r="BJ3556" s="577"/>
      <c r="BK3556" s="578"/>
      <c r="BL3556" s="605"/>
      <c r="BM3556" s="606"/>
      <c r="BN3556" s="607"/>
      <c r="BO3556" s="588"/>
      <c r="BP3556" s="556"/>
      <c r="BQ3556" s="556"/>
      <c r="BR3556" s="75" t="s">
        <v>75</v>
      </c>
      <c r="BS3556" s="76">
        <f>IF(BO3546="B",'VALUE POINTS'!L$15,IF('GAME STATS'!BO3546="C",'VALUE POINTS'!M$15,'VALUE POINTS'!K$15))</f>
        <v>2</v>
      </c>
      <c r="BT3556" s="280"/>
    </row>
    <row r="3557" spans="1:72" ht="21.75" hidden="1" customHeight="1" x14ac:dyDescent="0.35">
      <c r="A3557" s="268"/>
      <c r="B3557" s="678" t="str">
        <f>IF(ROSTER!B$14="","",ROSTER!B$14)</f>
        <v/>
      </c>
      <c r="C3557" s="669" t="str">
        <f>IF(ROSTER!C$14="","",ROSTER!C$14)</f>
        <v/>
      </c>
      <c r="D3557" s="670"/>
      <c r="E3557" s="667"/>
      <c r="F3557" s="680">
        <f>IF(E3557="y",1,IF(E3557="S",1,0))</f>
        <v>0</v>
      </c>
      <c r="G3557" s="663">
        <f>IF(E3557="S",1,0)</f>
        <v>0</v>
      </c>
      <c r="H3557" s="583"/>
      <c r="I3557" s="584"/>
      <c r="J3557" s="569"/>
      <c r="K3557" s="570"/>
      <c r="L3557" s="573"/>
      <c r="M3557" s="574"/>
      <c r="N3557" s="579">
        <f>L3557+J3557</f>
        <v>0</v>
      </c>
      <c r="O3557" s="580"/>
      <c r="P3557" s="569"/>
      <c r="Q3557" s="570"/>
      <c r="R3557" s="573"/>
      <c r="S3557" s="574"/>
      <c r="T3557" s="579">
        <f>R3557-P3557</f>
        <v>0</v>
      </c>
      <c r="U3557" s="580"/>
      <c r="V3557" s="583"/>
      <c r="W3557" s="584"/>
      <c r="X3557" s="569"/>
      <c r="Y3557" s="584"/>
      <c r="Z3557" s="569"/>
      <c r="AA3557" s="584"/>
      <c r="AB3557" s="569"/>
      <c r="AC3557" s="570"/>
      <c r="AD3557" s="573"/>
      <c r="AE3557" s="574"/>
      <c r="AF3557" s="557">
        <f>IF(AB3557=0,0,(AD3557/AB3557)*100)</f>
        <v>0</v>
      </c>
      <c r="AG3557" s="558"/>
      <c r="AH3557" s="569"/>
      <c r="AI3557" s="570"/>
      <c r="AJ3557" s="573"/>
      <c r="AK3557" s="574"/>
      <c r="AL3557" s="557">
        <f>IF(AH3557=0,0,(AJ3557/AH3557)*100)</f>
        <v>0</v>
      </c>
      <c r="AM3557" s="558"/>
      <c r="AN3557" s="569"/>
      <c r="AO3557" s="570"/>
      <c r="AP3557" s="573"/>
      <c r="AQ3557" s="574"/>
      <c r="AR3557" s="557">
        <f>IF(AN3557=0,0,(AP3557/AN3557)*100)</f>
        <v>0</v>
      </c>
      <c r="AS3557" s="558"/>
      <c r="AT3557" s="561">
        <f>AB3557+AH3557+AN3557</f>
        <v>0</v>
      </c>
      <c r="AU3557" s="562"/>
      <c r="AV3557" s="565">
        <f>AD3557+AJ3557+AP3557</f>
        <v>0</v>
      </c>
      <c r="AW3557" s="566"/>
      <c r="AX3557" s="557">
        <f>IF(AT3557=0,0,(AV3557/AT3557)*100)</f>
        <v>0</v>
      </c>
      <c r="AY3557" s="558"/>
      <c r="AZ3557" s="569"/>
      <c r="BA3557" s="570"/>
      <c r="BB3557" s="573"/>
      <c r="BC3557" s="574"/>
      <c r="BD3557" s="557">
        <f>IF(AZ3557=0,0,(BB3557/AZ3557)*100)</f>
        <v>0</v>
      </c>
      <c r="BE3557" s="558"/>
      <c r="BF3557" s="561">
        <f>AT3557+AZ3557</f>
        <v>0</v>
      </c>
      <c r="BG3557" s="562"/>
      <c r="BH3557" s="565">
        <f>AV3557+BB3557</f>
        <v>0</v>
      </c>
      <c r="BI3557" s="566"/>
      <c r="BJ3557" s="557">
        <f>IF(BF3557=0,0,(BH3557/BF3557)*100)</f>
        <v>0</v>
      </c>
      <c r="BK3557" s="558"/>
      <c r="BL3557" s="602">
        <f>(AD3557*2)+(AJ3557*2)+(AP3557*3)+BB3557</f>
        <v>0</v>
      </c>
      <c r="BM3557" s="603"/>
      <c r="BN3557" s="604"/>
      <c r="BO3557" s="587">
        <f t="shared" ref="BO3557" si="3031">IF(BQ3557=0,0,50*BP3557/BQ3557)</f>
        <v>0</v>
      </c>
      <c r="BP3557" s="555">
        <f>(BL3557*BS$11)+(N3557*BS$12)+(X3557*BS$13)+(R3557*BS$14)+(V3557*BS$15)+(Z3557*BS$16)</f>
        <v>0</v>
      </c>
      <c r="BQ3557" s="555">
        <f>((AZ3557-BB3557)*BS$18)+((AT3557-AV3557)*BS$17)+(H3557*BS$19)+(P3557*BS$20)</f>
        <v>0</v>
      </c>
      <c r="BR3557" s="75" t="s">
        <v>76</v>
      </c>
      <c r="BS3557" s="76">
        <f>IF(BO3546="B",'VALUE POINTS'!L$16,IF('GAME STATS'!BO3546="C",'VALUE POINTS'!M$16,'VALUE POINTS'!K$16))</f>
        <v>2</v>
      </c>
      <c r="BT3557" s="280"/>
    </row>
    <row r="3558" spans="1:72" ht="21.75" hidden="1" customHeight="1" x14ac:dyDescent="0.35">
      <c r="A3558" s="268"/>
      <c r="B3558" s="679"/>
      <c r="C3558" s="690" t="str">
        <f>IF(ROSTER!D$14="","",ROSTER!D$14)</f>
        <v/>
      </c>
      <c r="D3558" s="691"/>
      <c r="E3558" s="668"/>
      <c r="F3558" s="681"/>
      <c r="G3558" s="664"/>
      <c r="H3558" s="585"/>
      <c r="I3558" s="586"/>
      <c r="J3558" s="571"/>
      <c r="K3558" s="572"/>
      <c r="L3558" s="575"/>
      <c r="M3558" s="576"/>
      <c r="N3558" s="581" t="s">
        <v>16</v>
      </c>
      <c r="O3558" s="582"/>
      <c r="P3558" s="571"/>
      <c r="Q3558" s="572"/>
      <c r="R3558" s="575"/>
      <c r="S3558" s="576"/>
      <c r="T3558" s="581" t="s">
        <v>16</v>
      </c>
      <c r="U3558" s="582"/>
      <c r="V3558" s="585"/>
      <c r="W3558" s="586"/>
      <c r="X3558" s="571"/>
      <c r="Y3558" s="586"/>
      <c r="Z3558" s="571"/>
      <c r="AA3558" s="586"/>
      <c r="AB3558" s="571"/>
      <c r="AC3558" s="572"/>
      <c r="AD3558" s="575"/>
      <c r="AE3558" s="576"/>
      <c r="AF3558" s="577"/>
      <c r="AG3558" s="578"/>
      <c r="AH3558" s="571"/>
      <c r="AI3558" s="572"/>
      <c r="AJ3558" s="575"/>
      <c r="AK3558" s="576"/>
      <c r="AL3558" s="577"/>
      <c r="AM3558" s="578"/>
      <c r="AN3558" s="571"/>
      <c r="AO3558" s="572"/>
      <c r="AP3558" s="575"/>
      <c r="AQ3558" s="576"/>
      <c r="AR3558" s="577"/>
      <c r="AS3558" s="578"/>
      <c r="AT3558" s="627"/>
      <c r="AU3558" s="628"/>
      <c r="AV3558" s="629"/>
      <c r="AW3558" s="630"/>
      <c r="AX3558" s="577"/>
      <c r="AY3558" s="578"/>
      <c r="AZ3558" s="571"/>
      <c r="BA3558" s="572"/>
      <c r="BB3558" s="575"/>
      <c r="BC3558" s="576"/>
      <c r="BD3558" s="577"/>
      <c r="BE3558" s="578"/>
      <c r="BF3558" s="627"/>
      <c r="BG3558" s="628"/>
      <c r="BH3558" s="629"/>
      <c r="BI3558" s="630"/>
      <c r="BJ3558" s="577"/>
      <c r="BK3558" s="578"/>
      <c r="BL3558" s="605"/>
      <c r="BM3558" s="606"/>
      <c r="BN3558" s="607"/>
      <c r="BO3558" s="588"/>
      <c r="BP3558" s="556"/>
      <c r="BQ3558" s="556"/>
      <c r="BR3558" s="75" t="s">
        <v>77</v>
      </c>
      <c r="BS3558" s="76">
        <f>IF(BO3546="B",'VALUE POINTS'!L$17,IF('GAME STATS'!BO3546="C",'VALUE POINTS'!M$17,'VALUE POINTS'!K$17))</f>
        <v>1</v>
      </c>
      <c r="BT3558" s="280"/>
    </row>
    <row r="3559" spans="1:72" ht="21.75" hidden="1" customHeight="1" x14ac:dyDescent="0.35">
      <c r="A3559" s="268"/>
      <c r="B3559" s="678" t="str">
        <f>IF(ROSTER!B$16="","",ROSTER!B$16)</f>
        <v/>
      </c>
      <c r="C3559" s="669" t="str">
        <f>IF(ROSTER!C$16="","",ROSTER!C$16)</f>
        <v/>
      </c>
      <c r="D3559" s="670"/>
      <c r="E3559" s="667"/>
      <c r="F3559" s="680">
        <f>IF(E3559="y",1,IF(E3559="S",1,0))</f>
        <v>0</v>
      </c>
      <c r="G3559" s="663">
        <f>IF(E3559="S",1,0)</f>
        <v>0</v>
      </c>
      <c r="H3559" s="583"/>
      <c r="I3559" s="584"/>
      <c r="J3559" s="569"/>
      <c r="K3559" s="570"/>
      <c r="L3559" s="573"/>
      <c r="M3559" s="574"/>
      <c r="N3559" s="579">
        <f>L3559+J3559</f>
        <v>0</v>
      </c>
      <c r="O3559" s="580"/>
      <c r="P3559" s="569"/>
      <c r="Q3559" s="570"/>
      <c r="R3559" s="573"/>
      <c r="S3559" s="574"/>
      <c r="T3559" s="579">
        <f>R3559-P3559</f>
        <v>0</v>
      </c>
      <c r="U3559" s="580"/>
      <c r="V3559" s="583"/>
      <c r="W3559" s="584"/>
      <c r="X3559" s="569"/>
      <c r="Y3559" s="584"/>
      <c r="Z3559" s="569"/>
      <c r="AA3559" s="584"/>
      <c r="AB3559" s="569"/>
      <c r="AC3559" s="570"/>
      <c r="AD3559" s="573"/>
      <c r="AE3559" s="574"/>
      <c r="AF3559" s="557">
        <f>IF(AB3559=0,0,(AD3559/AB3559)*100)</f>
        <v>0</v>
      </c>
      <c r="AG3559" s="558"/>
      <c r="AH3559" s="569"/>
      <c r="AI3559" s="570"/>
      <c r="AJ3559" s="573"/>
      <c r="AK3559" s="574"/>
      <c r="AL3559" s="557">
        <f>IF(AH3559=0,0,(AJ3559/AH3559)*100)</f>
        <v>0</v>
      </c>
      <c r="AM3559" s="558"/>
      <c r="AN3559" s="569"/>
      <c r="AO3559" s="570"/>
      <c r="AP3559" s="573"/>
      <c r="AQ3559" s="574"/>
      <c r="AR3559" s="557">
        <f>IF(AN3559=0,0,(AP3559/AN3559)*100)</f>
        <v>0</v>
      </c>
      <c r="AS3559" s="558"/>
      <c r="AT3559" s="561">
        <f>AB3559+AH3559+AN3559</f>
        <v>0</v>
      </c>
      <c r="AU3559" s="562"/>
      <c r="AV3559" s="565">
        <f>AD3559+AJ3559+AP3559</f>
        <v>0</v>
      </c>
      <c r="AW3559" s="566"/>
      <c r="AX3559" s="557">
        <f>IF(AT3559=0,0,(AV3559/AT3559)*100)</f>
        <v>0</v>
      </c>
      <c r="AY3559" s="558"/>
      <c r="AZ3559" s="569"/>
      <c r="BA3559" s="570"/>
      <c r="BB3559" s="573"/>
      <c r="BC3559" s="574"/>
      <c r="BD3559" s="557">
        <f>IF(AZ3559=0,0,(BB3559/AZ3559)*100)</f>
        <v>0</v>
      </c>
      <c r="BE3559" s="558"/>
      <c r="BF3559" s="561">
        <f>AT3559+AZ3559</f>
        <v>0</v>
      </c>
      <c r="BG3559" s="562"/>
      <c r="BH3559" s="565">
        <f>AV3559+BB3559</f>
        <v>0</v>
      </c>
      <c r="BI3559" s="566"/>
      <c r="BJ3559" s="557">
        <f>IF(BF3559=0,0,(BH3559/BF3559)*100)</f>
        <v>0</v>
      </c>
      <c r="BK3559" s="558"/>
      <c r="BL3559" s="602">
        <f>(AD3559*2)+(AJ3559*2)+(AP3559*3)+BB3559</f>
        <v>0</v>
      </c>
      <c r="BM3559" s="603"/>
      <c r="BN3559" s="604"/>
      <c r="BO3559" s="587">
        <f t="shared" ref="BO3559" si="3032">IF(BQ3559=0,0,50*BP3559/BQ3559)</f>
        <v>0</v>
      </c>
      <c r="BP3559" s="555">
        <f>(BL3559*BS$11)+(N3559*BS$12)+(X3559*BS$13)+(R3559*BS$14)+(V3559*BS$15)+(Z3559*BS$16)</f>
        <v>0</v>
      </c>
      <c r="BQ3559" s="555">
        <f>((AZ3559-BB3559)*BS$18)+((AT3559-AV3559)*BS$17)+(H3559*BS$19)+(P3559*BS$20)</f>
        <v>0</v>
      </c>
      <c r="BR3559" s="75" t="s">
        <v>78</v>
      </c>
      <c r="BS3559" s="76">
        <f>IF(BO3546="B",'VALUE POINTS'!L$18,IF('GAME STATS'!BO3546="C",'VALUE POINTS'!M$18,'VALUE POINTS'!K$18))</f>
        <v>2</v>
      </c>
      <c r="BT3559" s="280"/>
    </row>
    <row r="3560" spans="1:72" ht="21.75" hidden="1" customHeight="1" x14ac:dyDescent="0.35">
      <c r="A3560" s="268"/>
      <c r="B3560" s="679"/>
      <c r="C3560" s="690" t="str">
        <f>IF(ROSTER!D$16="","",ROSTER!D$16)</f>
        <v/>
      </c>
      <c r="D3560" s="691"/>
      <c r="E3560" s="668"/>
      <c r="F3560" s="681"/>
      <c r="G3560" s="664"/>
      <c r="H3560" s="585"/>
      <c r="I3560" s="586"/>
      <c r="J3560" s="571"/>
      <c r="K3560" s="572"/>
      <c r="L3560" s="575"/>
      <c r="M3560" s="576"/>
      <c r="N3560" s="581" t="s">
        <v>16</v>
      </c>
      <c r="O3560" s="582"/>
      <c r="P3560" s="571"/>
      <c r="Q3560" s="572"/>
      <c r="R3560" s="575"/>
      <c r="S3560" s="576"/>
      <c r="T3560" s="581" t="s">
        <v>16</v>
      </c>
      <c r="U3560" s="582"/>
      <c r="V3560" s="585"/>
      <c r="W3560" s="586"/>
      <c r="X3560" s="571"/>
      <c r="Y3560" s="586"/>
      <c r="Z3560" s="571"/>
      <c r="AA3560" s="586"/>
      <c r="AB3560" s="571"/>
      <c r="AC3560" s="572"/>
      <c r="AD3560" s="575"/>
      <c r="AE3560" s="576"/>
      <c r="AF3560" s="577"/>
      <c r="AG3560" s="578"/>
      <c r="AH3560" s="571"/>
      <c r="AI3560" s="572"/>
      <c r="AJ3560" s="575"/>
      <c r="AK3560" s="576"/>
      <c r="AL3560" s="577"/>
      <c r="AM3560" s="578"/>
      <c r="AN3560" s="571"/>
      <c r="AO3560" s="572"/>
      <c r="AP3560" s="575"/>
      <c r="AQ3560" s="576"/>
      <c r="AR3560" s="577"/>
      <c r="AS3560" s="578"/>
      <c r="AT3560" s="627"/>
      <c r="AU3560" s="628"/>
      <c r="AV3560" s="629"/>
      <c r="AW3560" s="630"/>
      <c r="AX3560" s="577"/>
      <c r="AY3560" s="578"/>
      <c r="AZ3560" s="571"/>
      <c r="BA3560" s="572"/>
      <c r="BB3560" s="575"/>
      <c r="BC3560" s="576"/>
      <c r="BD3560" s="577"/>
      <c r="BE3560" s="578"/>
      <c r="BF3560" s="627"/>
      <c r="BG3560" s="628"/>
      <c r="BH3560" s="629"/>
      <c r="BI3560" s="630"/>
      <c r="BJ3560" s="577"/>
      <c r="BK3560" s="578"/>
      <c r="BL3560" s="605"/>
      <c r="BM3560" s="606"/>
      <c r="BN3560" s="607"/>
      <c r="BO3560" s="588"/>
      <c r="BP3560" s="556"/>
      <c r="BQ3560" s="556"/>
      <c r="BR3560" s="75" t="s">
        <v>79</v>
      </c>
      <c r="BS3560" s="76">
        <f>IF(BO3546="B",'VALUE POINTS'!L$19,IF('GAME STATS'!BO3546="C",'VALUE POINTS'!M$19,'VALUE POINTS'!K$19))</f>
        <v>2</v>
      </c>
      <c r="BT3560" s="280"/>
    </row>
    <row r="3561" spans="1:72" ht="21.75" hidden="1" customHeight="1" x14ac:dyDescent="0.25">
      <c r="A3561" s="268"/>
      <c r="B3561" s="678" t="str">
        <f>IF(ROSTER!B$18="","",ROSTER!B$18)</f>
        <v/>
      </c>
      <c r="C3561" s="669" t="str">
        <f>IF(ROSTER!C$18="","",ROSTER!C$18)</f>
        <v/>
      </c>
      <c r="D3561" s="670"/>
      <c r="E3561" s="667"/>
      <c r="F3561" s="680">
        <f>IF(E3561="y",1,IF(E3561="S",1,0))</f>
        <v>0</v>
      </c>
      <c r="G3561" s="663">
        <f>IF(E3561="S",1,0)</f>
        <v>0</v>
      </c>
      <c r="H3561" s="583"/>
      <c r="I3561" s="584"/>
      <c r="J3561" s="569"/>
      <c r="K3561" s="570"/>
      <c r="L3561" s="573"/>
      <c r="M3561" s="574"/>
      <c r="N3561" s="579">
        <f>L3561+J3561</f>
        <v>0</v>
      </c>
      <c r="O3561" s="580"/>
      <c r="P3561" s="569"/>
      <c r="Q3561" s="570"/>
      <c r="R3561" s="573"/>
      <c r="S3561" s="574"/>
      <c r="T3561" s="579">
        <f>R3561-P3561</f>
        <v>0</v>
      </c>
      <c r="U3561" s="580"/>
      <c r="V3561" s="583"/>
      <c r="W3561" s="584"/>
      <c r="X3561" s="569"/>
      <c r="Y3561" s="584"/>
      <c r="Z3561" s="569"/>
      <c r="AA3561" s="584"/>
      <c r="AB3561" s="569"/>
      <c r="AC3561" s="570"/>
      <c r="AD3561" s="573"/>
      <c r="AE3561" s="574"/>
      <c r="AF3561" s="557">
        <f>IF(AB3561=0,0,(AD3561/AB3561)*100)</f>
        <v>0</v>
      </c>
      <c r="AG3561" s="558"/>
      <c r="AH3561" s="569"/>
      <c r="AI3561" s="570"/>
      <c r="AJ3561" s="573"/>
      <c r="AK3561" s="574"/>
      <c r="AL3561" s="557">
        <f>IF(AH3561=0,0,(AJ3561/AH3561)*100)</f>
        <v>0</v>
      </c>
      <c r="AM3561" s="558"/>
      <c r="AN3561" s="569"/>
      <c r="AO3561" s="570"/>
      <c r="AP3561" s="573"/>
      <c r="AQ3561" s="574"/>
      <c r="AR3561" s="557">
        <f>IF(AN3561=0,0,(AP3561/AN3561)*100)</f>
        <v>0</v>
      </c>
      <c r="AS3561" s="558"/>
      <c r="AT3561" s="561">
        <f>AB3561+AH3561+AN3561</f>
        <v>0</v>
      </c>
      <c r="AU3561" s="562"/>
      <c r="AV3561" s="565">
        <f>AD3561+AJ3561+AP3561</f>
        <v>0</v>
      </c>
      <c r="AW3561" s="566"/>
      <c r="AX3561" s="557">
        <f>IF(AT3561=0,0,(AV3561/AT3561)*100)</f>
        <v>0</v>
      </c>
      <c r="AY3561" s="558"/>
      <c r="AZ3561" s="569"/>
      <c r="BA3561" s="570"/>
      <c r="BB3561" s="573"/>
      <c r="BC3561" s="574"/>
      <c r="BD3561" s="557">
        <f>IF(AZ3561=0,0,(BB3561/AZ3561)*100)</f>
        <v>0</v>
      </c>
      <c r="BE3561" s="558"/>
      <c r="BF3561" s="561">
        <f>AT3561+AZ3561</f>
        <v>0</v>
      </c>
      <c r="BG3561" s="562"/>
      <c r="BH3561" s="565">
        <f>AV3561+BB3561</f>
        <v>0</v>
      </c>
      <c r="BI3561" s="566"/>
      <c r="BJ3561" s="557">
        <f>IF(BF3561=0,0,(BH3561/BF3561)*100)</f>
        <v>0</v>
      </c>
      <c r="BK3561" s="558"/>
      <c r="BL3561" s="602">
        <f>(AD3561*2)+(AJ3561*2)+(AP3561*3)+BB3561</f>
        <v>0</v>
      </c>
      <c r="BM3561" s="603"/>
      <c r="BN3561" s="604"/>
      <c r="BO3561" s="587">
        <f t="shared" ref="BO3561" si="3033">IF(BQ3561=0,0,50*BP3561/BQ3561)</f>
        <v>0</v>
      </c>
      <c r="BP3561" s="555">
        <f>(BL3561*BS$11)+(N3561*BS$12)+(X3561*BS$13)+(R3561*BS$14)+(V3561*BS$15)+(Z3561*BS$16)</f>
        <v>0</v>
      </c>
      <c r="BQ3561" s="555">
        <f>((AZ3561-BB3561)*BS$18)+((AT3561-AV3561)*BS$17)+(H3561*BS$19)+(P3561*BS$20)</f>
        <v>0</v>
      </c>
      <c r="BR3561" s="65"/>
      <c r="BS3561" s="65"/>
      <c r="BT3561" s="280"/>
    </row>
    <row r="3562" spans="1:72" ht="21.75" hidden="1" customHeight="1" x14ac:dyDescent="0.25">
      <c r="A3562" s="268"/>
      <c r="B3562" s="679"/>
      <c r="C3562" s="690" t="str">
        <f>IF(ROSTER!D$18="","",ROSTER!D$18)</f>
        <v/>
      </c>
      <c r="D3562" s="691"/>
      <c r="E3562" s="668"/>
      <c r="F3562" s="681"/>
      <c r="G3562" s="664"/>
      <c r="H3562" s="585"/>
      <c r="I3562" s="586"/>
      <c r="J3562" s="571"/>
      <c r="K3562" s="572"/>
      <c r="L3562" s="575"/>
      <c r="M3562" s="576"/>
      <c r="N3562" s="581" t="s">
        <v>16</v>
      </c>
      <c r="O3562" s="582"/>
      <c r="P3562" s="571"/>
      <c r="Q3562" s="572"/>
      <c r="R3562" s="575"/>
      <c r="S3562" s="576"/>
      <c r="T3562" s="581" t="s">
        <v>16</v>
      </c>
      <c r="U3562" s="582"/>
      <c r="V3562" s="585"/>
      <c r="W3562" s="586"/>
      <c r="X3562" s="571"/>
      <c r="Y3562" s="586"/>
      <c r="Z3562" s="571"/>
      <c r="AA3562" s="586"/>
      <c r="AB3562" s="571"/>
      <c r="AC3562" s="572"/>
      <c r="AD3562" s="575"/>
      <c r="AE3562" s="576"/>
      <c r="AF3562" s="577"/>
      <c r="AG3562" s="578"/>
      <c r="AH3562" s="571"/>
      <c r="AI3562" s="572"/>
      <c r="AJ3562" s="575"/>
      <c r="AK3562" s="576"/>
      <c r="AL3562" s="577"/>
      <c r="AM3562" s="578"/>
      <c r="AN3562" s="571"/>
      <c r="AO3562" s="572"/>
      <c r="AP3562" s="575"/>
      <c r="AQ3562" s="576"/>
      <c r="AR3562" s="577"/>
      <c r="AS3562" s="578"/>
      <c r="AT3562" s="627"/>
      <c r="AU3562" s="628"/>
      <c r="AV3562" s="629"/>
      <c r="AW3562" s="630"/>
      <c r="AX3562" s="577"/>
      <c r="AY3562" s="578"/>
      <c r="AZ3562" s="571"/>
      <c r="BA3562" s="572"/>
      <c r="BB3562" s="575"/>
      <c r="BC3562" s="576"/>
      <c r="BD3562" s="577"/>
      <c r="BE3562" s="578"/>
      <c r="BF3562" s="627"/>
      <c r="BG3562" s="628"/>
      <c r="BH3562" s="629"/>
      <c r="BI3562" s="630"/>
      <c r="BJ3562" s="577"/>
      <c r="BK3562" s="578"/>
      <c r="BL3562" s="605"/>
      <c r="BM3562" s="606"/>
      <c r="BN3562" s="607"/>
      <c r="BO3562" s="588"/>
      <c r="BP3562" s="556"/>
      <c r="BQ3562" s="556"/>
      <c r="BR3562" s="65"/>
      <c r="BS3562" s="65"/>
      <c r="BT3562" s="268"/>
    </row>
    <row r="3563" spans="1:72" ht="21.75" hidden="1" customHeight="1" x14ac:dyDescent="0.25">
      <c r="A3563" s="268"/>
      <c r="B3563" s="678" t="str">
        <f>IF(ROSTER!B$20="","",ROSTER!B$20)</f>
        <v/>
      </c>
      <c r="C3563" s="669" t="str">
        <f>IF(ROSTER!C$20="","",ROSTER!C$20)</f>
        <v/>
      </c>
      <c r="D3563" s="670"/>
      <c r="E3563" s="667"/>
      <c r="F3563" s="680">
        <f>IF(E3563="y",1,IF(E3563="S",1,0))</f>
        <v>0</v>
      </c>
      <c r="G3563" s="663">
        <f>IF(E3563="S",1,0)</f>
        <v>0</v>
      </c>
      <c r="H3563" s="583"/>
      <c r="I3563" s="584"/>
      <c r="J3563" s="569"/>
      <c r="K3563" s="570"/>
      <c r="L3563" s="573"/>
      <c r="M3563" s="574"/>
      <c r="N3563" s="579">
        <f>L3563+J3563</f>
        <v>0</v>
      </c>
      <c r="O3563" s="580"/>
      <c r="P3563" s="569"/>
      <c r="Q3563" s="570"/>
      <c r="R3563" s="573"/>
      <c r="S3563" s="574"/>
      <c r="T3563" s="579">
        <f>R3563-P3563</f>
        <v>0</v>
      </c>
      <c r="U3563" s="580"/>
      <c r="V3563" s="583"/>
      <c r="W3563" s="584"/>
      <c r="X3563" s="569"/>
      <c r="Y3563" s="584"/>
      <c r="Z3563" s="569"/>
      <c r="AA3563" s="584"/>
      <c r="AB3563" s="569"/>
      <c r="AC3563" s="570"/>
      <c r="AD3563" s="573"/>
      <c r="AE3563" s="574"/>
      <c r="AF3563" s="557">
        <f>IF(AB3563=0,0,(AD3563/AB3563)*100)</f>
        <v>0</v>
      </c>
      <c r="AG3563" s="558"/>
      <c r="AH3563" s="569"/>
      <c r="AI3563" s="570"/>
      <c r="AJ3563" s="573"/>
      <c r="AK3563" s="574"/>
      <c r="AL3563" s="557">
        <f>IF(AH3563=0,0,(AJ3563/AH3563)*100)</f>
        <v>0</v>
      </c>
      <c r="AM3563" s="558"/>
      <c r="AN3563" s="569"/>
      <c r="AO3563" s="570"/>
      <c r="AP3563" s="573"/>
      <c r="AQ3563" s="574"/>
      <c r="AR3563" s="557">
        <f>IF(AN3563=0,0,(AP3563/AN3563)*100)</f>
        <v>0</v>
      </c>
      <c r="AS3563" s="558"/>
      <c r="AT3563" s="561">
        <f>AB3563+AH3563+AN3563</f>
        <v>0</v>
      </c>
      <c r="AU3563" s="562"/>
      <c r="AV3563" s="565">
        <f>AD3563+AJ3563+AP3563</f>
        <v>0</v>
      </c>
      <c r="AW3563" s="566"/>
      <c r="AX3563" s="557">
        <f>IF(AT3563=0,0,(AV3563/AT3563)*100)</f>
        <v>0</v>
      </c>
      <c r="AY3563" s="558"/>
      <c r="AZ3563" s="569"/>
      <c r="BA3563" s="570"/>
      <c r="BB3563" s="573"/>
      <c r="BC3563" s="574"/>
      <c r="BD3563" s="557">
        <f>IF(AZ3563=0,0,(BB3563/AZ3563)*100)</f>
        <v>0</v>
      </c>
      <c r="BE3563" s="558"/>
      <c r="BF3563" s="561">
        <f>AT3563+AZ3563</f>
        <v>0</v>
      </c>
      <c r="BG3563" s="562"/>
      <c r="BH3563" s="565">
        <f>AV3563+BB3563</f>
        <v>0</v>
      </c>
      <c r="BI3563" s="566"/>
      <c r="BJ3563" s="557">
        <f>IF(BF3563=0,0,(BH3563/BF3563)*100)</f>
        <v>0</v>
      </c>
      <c r="BK3563" s="558"/>
      <c r="BL3563" s="602">
        <f>(AD3563*2)+(AJ3563*2)+(AP3563*3)+BB3563</f>
        <v>0</v>
      </c>
      <c r="BM3563" s="603"/>
      <c r="BN3563" s="604"/>
      <c r="BO3563" s="587">
        <f t="shared" ref="BO3563" si="3034">IF(BQ3563=0,0,50*BP3563/BQ3563)</f>
        <v>0</v>
      </c>
      <c r="BP3563" s="555">
        <f>(BL3563*BS$11)+(N3563*BS$12)+(X3563*BS$13)+(R3563*BS$14)+(V3563*BS$15)+(Z3563*BS$16)</f>
        <v>0</v>
      </c>
      <c r="BQ3563" s="555">
        <f>((AZ3563-BB3563)*BS$18)+((AT3563-AV3563)*BS$17)+(H3563*BS$19)+(P3563*BS$20)</f>
        <v>0</v>
      </c>
      <c r="BR3563" s="65"/>
      <c r="BS3563" s="65"/>
      <c r="BT3563" s="268"/>
    </row>
    <row r="3564" spans="1:72" ht="21.75" hidden="1" customHeight="1" x14ac:dyDescent="0.25">
      <c r="A3564" s="268"/>
      <c r="B3564" s="679"/>
      <c r="C3564" s="690" t="str">
        <f>IF(ROSTER!D$20="","",ROSTER!D$20)</f>
        <v/>
      </c>
      <c r="D3564" s="691"/>
      <c r="E3564" s="668"/>
      <c r="F3564" s="681"/>
      <c r="G3564" s="664"/>
      <c r="H3564" s="585"/>
      <c r="I3564" s="586"/>
      <c r="J3564" s="571"/>
      <c r="K3564" s="572"/>
      <c r="L3564" s="575"/>
      <c r="M3564" s="576"/>
      <c r="N3564" s="581" t="s">
        <v>16</v>
      </c>
      <c r="O3564" s="582"/>
      <c r="P3564" s="571"/>
      <c r="Q3564" s="572"/>
      <c r="R3564" s="575"/>
      <c r="S3564" s="576"/>
      <c r="T3564" s="581" t="s">
        <v>16</v>
      </c>
      <c r="U3564" s="582"/>
      <c r="V3564" s="585"/>
      <c r="W3564" s="586"/>
      <c r="X3564" s="571"/>
      <c r="Y3564" s="586"/>
      <c r="Z3564" s="571"/>
      <c r="AA3564" s="586"/>
      <c r="AB3564" s="571"/>
      <c r="AC3564" s="572"/>
      <c r="AD3564" s="575"/>
      <c r="AE3564" s="576"/>
      <c r="AF3564" s="577"/>
      <c r="AG3564" s="578"/>
      <c r="AH3564" s="571"/>
      <c r="AI3564" s="572"/>
      <c r="AJ3564" s="575"/>
      <c r="AK3564" s="576"/>
      <c r="AL3564" s="577"/>
      <c r="AM3564" s="578"/>
      <c r="AN3564" s="571"/>
      <c r="AO3564" s="572"/>
      <c r="AP3564" s="575"/>
      <c r="AQ3564" s="576"/>
      <c r="AR3564" s="577"/>
      <c r="AS3564" s="578"/>
      <c r="AT3564" s="627"/>
      <c r="AU3564" s="628"/>
      <c r="AV3564" s="629"/>
      <c r="AW3564" s="630"/>
      <c r="AX3564" s="577"/>
      <c r="AY3564" s="578"/>
      <c r="AZ3564" s="571"/>
      <c r="BA3564" s="572"/>
      <c r="BB3564" s="575"/>
      <c r="BC3564" s="576"/>
      <c r="BD3564" s="577"/>
      <c r="BE3564" s="578"/>
      <c r="BF3564" s="627"/>
      <c r="BG3564" s="628"/>
      <c r="BH3564" s="629"/>
      <c r="BI3564" s="630"/>
      <c r="BJ3564" s="577"/>
      <c r="BK3564" s="578"/>
      <c r="BL3564" s="605"/>
      <c r="BM3564" s="606"/>
      <c r="BN3564" s="607"/>
      <c r="BO3564" s="588"/>
      <c r="BP3564" s="556"/>
      <c r="BQ3564" s="556"/>
      <c r="BR3564" s="65"/>
      <c r="BS3564" s="65"/>
      <c r="BT3564" s="268"/>
    </row>
    <row r="3565" spans="1:72" ht="21.75" hidden="1" customHeight="1" x14ac:dyDescent="0.25">
      <c r="A3565" s="268"/>
      <c r="B3565" s="678" t="str">
        <f>IF(ROSTER!B$22="","",ROSTER!B$22)</f>
        <v/>
      </c>
      <c r="C3565" s="669" t="str">
        <f>IF(ROSTER!C$22="","",ROSTER!C$22)</f>
        <v/>
      </c>
      <c r="D3565" s="670"/>
      <c r="E3565" s="667"/>
      <c r="F3565" s="680">
        <f>IF(E3565="y",1,IF(E3565="S",1,0))</f>
        <v>0</v>
      </c>
      <c r="G3565" s="663">
        <f>IF(E3565="S",1,0)</f>
        <v>0</v>
      </c>
      <c r="H3565" s="583"/>
      <c r="I3565" s="584"/>
      <c r="J3565" s="569"/>
      <c r="K3565" s="570"/>
      <c r="L3565" s="573"/>
      <c r="M3565" s="574"/>
      <c r="N3565" s="579">
        <f>L3565+J3565</f>
        <v>0</v>
      </c>
      <c r="O3565" s="580"/>
      <c r="P3565" s="569"/>
      <c r="Q3565" s="570"/>
      <c r="R3565" s="573"/>
      <c r="S3565" s="574"/>
      <c r="T3565" s="579">
        <f>R3565-P3565</f>
        <v>0</v>
      </c>
      <c r="U3565" s="580"/>
      <c r="V3565" s="583"/>
      <c r="W3565" s="584"/>
      <c r="X3565" s="569"/>
      <c r="Y3565" s="584"/>
      <c r="Z3565" s="569"/>
      <c r="AA3565" s="584"/>
      <c r="AB3565" s="569"/>
      <c r="AC3565" s="570"/>
      <c r="AD3565" s="573"/>
      <c r="AE3565" s="574"/>
      <c r="AF3565" s="557">
        <f>IF(AB3565=0,0,(AD3565/AB3565)*100)</f>
        <v>0</v>
      </c>
      <c r="AG3565" s="558"/>
      <c r="AH3565" s="569"/>
      <c r="AI3565" s="570"/>
      <c r="AJ3565" s="573"/>
      <c r="AK3565" s="574"/>
      <c r="AL3565" s="557">
        <f>IF(AH3565=0,0,(AJ3565/AH3565)*100)</f>
        <v>0</v>
      </c>
      <c r="AM3565" s="558"/>
      <c r="AN3565" s="569"/>
      <c r="AO3565" s="570"/>
      <c r="AP3565" s="573"/>
      <c r="AQ3565" s="574"/>
      <c r="AR3565" s="557">
        <f>IF(AN3565=0,0,(AP3565/AN3565)*100)</f>
        <v>0</v>
      </c>
      <c r="AS3565" s="558"/>
      <c r="AT3565" s="561">
        <f>AB3565+AH3565+AN3565</f>
        <v>0</v>
      </c>
      <c r="AU3565" s="562"/>
      <c r="AV3565" s="565">
        <f>AD3565+AJ3565+AP3565</f>
        <v>0</v>
      </c>
      <c r="AW3565" s="566"/>
      <c r="AX3565" s="557">
        <f>IF(AT3565=0,0,(AV3565/AT3565)*100)</f>
        <v>0</v>
      </c>
      <c r="AY3565" s="558"/>
      <c r="AZ3565" s="569"/>
      <c r="BA3565" s="570"/>
      <c r="BB3565" s="573"/>
      <c r="BC3565" s="574"/>
      <c r="BD3565" s="557">
        <f>IF(AZ3565=0,0,(BB3565/AZ3565)*100)</f>
        <v>0</v>
      </c>
      <c r="BE3565" s="558"/>
      <c r="BF3565" s="561">
        <f>AT3565+AZ3565</f>
        <v>0</v>
      </c>
      <c r="BG3565" s="562"/>
      <c r="BH3565" s="565">
        <f>AV3565+BB3565</f>
        <v>0</v>
      </c>
      <c r="BI3565" s="566"/>
      <c r="BJ3565" s="557">
        <f>IF(BF3565=0,0,(BH3565/BF3565)*100)</f>
        <v>0</v>
      </c>
      <c r="BK3565" s="558"/>
      <c r="BL3565" s="602">
        <f>(AD3565*2)+(AJ3565*2)+(AP3565*3)+BB3565</f>
        <v>0</v>
      </c>
      <c r="BM3565" s="603"/>
      <c r="BN3565" s="604"/>
      <c r="BO3565" s="587">
        <f t="shared" ref="BO3565" si="3035">IF(BQ3565=0,0,50*BP3565/BQ3565)</f>
        <v>0</v>
      </c>
      <c r="BP3565" s="555">
        <f>(BL3565*BS$11)+(N3565*BS$12)+(X3565*BS$13)+(R3565*BS$14)+(V3565*BS$15)+(Z3565*BS$16)</f>
        <v>0</v>
      </c>
      <c r="BQ3565" s="555">
        <f>((AZ3565-BB3565)*BS$18)+((AT3565-AV3565)*BS$17)+(H3565*BS$19)+(P3565*BS$20)</f>
        <v>0</v>
      </c>
      <c r="BR3565" s="65"/>
      <c r="BS3565" s="65"/>
      <c r="BT3565" s="268"/>
    </row>
    <row r="3566" spans="1:72" ht="21.75" hidden="1" customHeight="1" x14ac:dyDescent="0.25">
      <c r="A3566" s="268"/>
      <c r="B3566" s="679"/>
      <c r="C3566" s="690" t="str">
        <f>IF(ROSTER!D$22="","",ROSTER!D$22)</f>
        <v/>
      </c>
      <c r="D3566" s="691"/>
      <c r="E3566" s="668"/>
      <c r="F3566" s="681"/>
      <c r="G3566" s="664"/>
      <c r="H3566" s="585"/>
      <c r="I3566" s="586"/>
      <c r="J3566" s="571"/>
      <c r="K3566" s="572"/>
      <c r="L3566" s="575"/>
      <c r="M3566" s="576"/>
      <c r="N3566" s="581" t="s">
        <v>16</v>
      </c>
      <c r="O3566" s="582"/>
      <c r="P3566" s="571"/>
      <c r="Q3566" s="572"/>
      <c r="R3566" s="575"/>
      <c r="S3566" s="576"/>
      <c r="T3566" s="581" t="s">
        <v>16</v>
      </c>
      <c r="U3566" s="582"/>
      <c r="V3566" s="585"/>
      <c r="W3566" s="586"/>
      <c r="X3566" s="571"/>
      <c r="Y3566" s="586"/>
      <c r="Z3566" s="571"/>
      <c r="AA3566" s="586"/>
      <c r="AB3566" s="571"/>
      <c r="AC3566" s="572"/>
      <c r="AD3566" s="575"/>
      <c r="AE3566" s="576"/>
      <c r="AF3566" s="577"/>
      <c r="AG3566" s="578"/>
      <c r="AH3566" s="571"/>
      <c r="AI3566" s="572"/>
      <c r="AJ3566" s="575"/>
      <c r="AK3566" s="576"/>
      <c r="AL3566" s="577"/>
      <c r="AM3566" s="578"/>
      <c r="AN3566" s="571"/>
      <c r="AO3566" s="572"/>
      <c r="AP3566" s="575"/>
      <c r="AQ3566" s="576"/>
      <c r="AR3566" s="577"/>
      <c r="AS3566" s="578"/>
      <c r="AT3566" s="627"/>
      <c r="AU3566" s="628"/>
      <c r="AV3566" s="629"/>
      <c r="AW3566" s="630"/>
      <c r="AX3566" s="577"/>
      <c r="AY3566" s="578"/>
      <c r="AZ3566" s="571"/>
      <c r="BA3566" s="572"/>
      <c r="BB3566" s="575"/>
      <c r="BC3566" s="576"/>
      <c r="BD3566" s="577"/>
      <c r="BE3566" s="578"/>
      <c r="BF3566" s="627"/>
      <c r="BG3566" s="628"/>
      <c r="BH3566" s="629"/>
      <c r="BI3566" s="630"/>
      <c r="BJ3566" s="577"/>
      <c r="BK3566" s="578"/>
      <c r="BL3566" s="605"/>
      <c r="BM3566" s="606"/>
      <c r="BN3566" s="607"/>
      <c r="BO3566" s="588"/>
      <c r="BP3566" s="556"/>
      <c r="BQ3566" s="556"/>
      <c r="BR3566" s="65"/>
      <c r="BS3566" s="65"/>
      <c r="BT3566" s="268"/>
    </row>
    <row r="3567" spans="1:72" ht="21.75" hidden="1" customHeight="1" x14ac:dyDescent="0.25">
      <c r="A3567" s="268"/>
      <c r="B3567" s="678" t="str">
        <f>IF(ROSTER!B$24="","",ROSTER!B$24)</f>
        <v/>
      </c>
      <c r="C3567" s="669" t="str">
        <f>IF(ROSTER!C$24="","",ROSTER!C$24)</f>
        <v/>
      </c>
      <c r="D3567" s="670"/>
      <c r="E3567" s="667"/>
      <c r="F3567" s="680">
        <f>IF(E3567="y",1,IF(E3567="S",1,0))</f>
        <v>0</v>
      </c>
      <c r="G3567" s="663">
        <f>IF(E3567="S",1,0)</f>
        <v>0</v>
      </c>
      <c r="H3567" s="583"/>
      <c r="I3567" s="584"/>
      <c r="J3567" s="569"/>
      <c r="K3567" s="570"/>
      <c r="L3567" s="573"/>
      <c r="M3567" s="574"/>
      <c r="N3567" s="579">
        <f>L3567+J3567</f>
        <v>0</v>
      </c>
      <c r="O3567" s="580"/>
      <c r="P3567" s="569"/>
      <c r="Q3567" s="570"/>
      <c r="R3567" s="573"/>
      <c r="S3567" s="574"/>
      <c r="T3567" s="579">
        <f>R3567-P3567</f>
        <v>0</v>
      </c>
      <c r="U3567" s="580"/>
      <c r="V3567" s="583"/>
      <c r="W3567" s="584"/>
      <c r="X3567" s="569"/>
      <c r="Y3567" s="584"/>
      <c r="Z3567" s="569"/>
      <c r="AA3567" s="584"/>
      <c r="AB3567" s="569"/>
      <c r="AC3567" s="570"/>
      <c r="AD3567" s="573"/>
      <c r="AE3567" s="574"/>
      <c r="AF3567" s="557">
        <f>IF(AB3567=0,0,(AD3567/AB3567)*100)</f>
        <v>0</v>
      </c>
      <c r="AG3567" s="558"/>
      <c r="AH3567" s="569"/>
      <c r="AI3567" s="570"/>
      <c r="AJ3567" s="573"/>
      <c r="AK3567" s="574"/>
      <c r="AL3567" s="557">
        <f>IF(AH3567=0,0,(AJ3567/AH3567)*100)</f>
        <v>0</v>
      </c>
      <c r="AM3567" s="558"/>
      <c r="AN3567" s="569"/>
      <c r="AO3567" s="570"/>
      <c r="AP3567" s="573"/>
      <c r="AQ3567" s="574"/>
      <c r="AR3567" s="557">
        <f>IF(AN3567=0,0,(AP3567/AN3567)*100)</f>
        <v>0</v>
      </c>
      <c r="AS3567" s="558"/>
      <c r="AT3567" s="561">
        <f>AB3567+AH3567+AN3567</f>
        <v>0</v>
      </c>
      <c r="AU3567" s="562"/>
      <c r="AV3567" s="565">
        <f>AD3567+AJ3567+AP3567</f>
        <v>0</v>
      </c>
      <c r="AW3567" s="566"/>
      <c r="AX3567" s="557">
        <f>IF(AT3567=0,0,(AV3567/AT3567)*100)</f>
        <v>0</v>
      </c>
      <c r="AY3567" s="558"/>
      <c r="AZ3567" s="569"/>
      <c r="BA3567" s="570"/>
      <c r="BB3567" s="573"/>
      <c r="BC3567" s="574"/>
      <c r="BD3567" s="557">
        <f>IF(AZ3567=0,0,(BB3567/AZ3567)*100)</f>
        <v>0</v>
      </c>
      <c r="BE3567" s="558"/>
      <c r="BF3567" s="561">
        <f>AT3567+AZ3567</f>
        <v>0</v>
      </c>
      <c r="BG3567" s="562"/>
      <c r="BH3567" s="565">
        <f>AV3567+BB3567</f>
        <v>0</v>
      </c>
      <c r="BI3567" s="566"/>
      <c r="BJ3567" s="557">
        <f>IF(BF3567=0,0,(BH3567/BF3567)*100)</f>
        <v>0</v>
      </c>
      <c r="BK3567" s="558"/>
      <c r="BL3567" s="602">
        <f>(AD3567*2)+(AJ3567*2)+(AP3567*3)+BB3567</f>
        <v>0</v>
      </c>
      <c r="BM3567" s="603"/>
      <c r="BN3567" s="604"/>
      <c r="BO3567" s="587">
        <f t="shared" ref="BO3567" si="3036">IF(BQ3567=0,0,50*BP3567/BQ3567)</f>
        <v>0</v>
      </c>
      <c r="BP3567" s="555">
        <f>(BL3567*BS$11)+(N3567*BS$12)+(X3567*BS$13)+(R3567*BS$14)+(V3567*BS$15)+(Z3567*BS$16)</f>
        <v>0</v>
      </c>
      <c r="BQ3567" s="555">
        <f>((AZ3567-BB3567)*BS$18)+((AT3567-AV3567)*BS$17)+(H3567*BS$19)+(P3567*BS$20)</f>
        <v>0</v>
      </c>
      <c r="BR3567" s="65"/>
      <c r="BS3567" s="65"/>
      <c r="BT3567" s="268"/>
    </row>
    <row r="3568" spans="1:72" ht="21.75" hidden="1" customHeight="1" x14ac:dyDescent="0.25">
      <c r="A3568" s="268"/>
      <c r="B3568" s="679"/>
      <c r="C3568" s="690" t="str">
        <f>IF(ROSTER!D$24="","",ROSTER!D$24)</f>
        <v/>
      </c>
      <c r="D3568" s="691"/>
      <c r="E3568" s="668"/>
      <c r="F3568" s="681"/>
      <c r="G3568" s="664"/>
      <c r="H3568" s="585"/>
      <c r="I3568" s="586"/>
      <c r="J3568" s="571"/>
      <c r="K3568" s="572"/>
      <c r="L3568" s="575"/>
      <c r="M3568" s="576"/>
      <c r="N3568" s="581" t="s">
        <v>16</v>
      </c>
      <c r="O3568" s="582"/>
      <c r="P3568" s="571"/>
      <c r="Q3568" s="572"/>
      <c r="R3568" s="575"/>
      <c r="S3568" s="576"/>
      <c r="T3568" s="581" t="s">
        <v>16</v>
      </c>
      <c r="U3568" s="582"/>
      <c r="V3568" s="585"/>
      <c r="W3568" s="586"/>
      <c r="X3568" s="571"/>
      <c r="Y3568" s="586"/>
      <c r="Z3568" s="571"/>
      <c r="AA3568" s="586"/>
      <c r="AB3568" s="571"/>
      <c r="AC3568" s="572"/>
      <c r="AD3568" s="575"/>
      <c r="AE3568" s="576"/>
      <c r="AF3568" s="577"/>
      <c r="AG3568" s="578"/>
      <c r="AH3568" s="571"/>
      <c r="AI3568" s="572"/>
      <c r="AJ3568" s="575"/>
      <c r="AK3568" s="576"/>
      <c r="AL3568" s="577"/>
      <c r="AM3568" s="578"/>
      <c r="AN3568" s="571"/>
      <c r="AO3568" s="572"/>
      <c r="AP3568" s="575"/>
      <c r="AQ3568" s="576"/>
      <c r="AR3568" s="577"/>
      <c r="AS3568" s="578"/>
      <c r="AT3568" s="627"/>
      <c r="AU3568" s="628"/>
      <c r="AV3568" s="629"/>
      <c r="AW3568" s="630"/>
      <c r="AX3568" s="577"/>
      <c r="AY3568" s="578"/>
      <c r="AZ3568" s="571"/>
      <c r="BA3568" s="572"/>
      <c r="BB3568" s="575"/>
      <c r="BC3568" s="576"/>
      <c r="BD3568" s="577"/>
      <c r="BE3568" s="578"/>
      <c r="BF3568" s="627"/>
      <c r="BG3568" s="628"/>
      <c r="BH3568" s="629"/>
      <c r="BI3568" s="630"/>
      <c r="BJ3568" s="577"/>
      <c r="BK3568" s="578"/>
      <c r="BL3568" s="605"/>
      <c r="BM3568" s="606"/>
      <c r="BN3568" s="607"/>
      <c r="BO3568" s="588"/>
      <c r="BP3568" s="556"/>
      <c r="BQ3568" s="556"/>
      <c r="BR3568" s="65"/>
      <c r="BS3568" s="65"/>
      <c r="BT3568" s="268"/>
    </row>
    <row r="3569" spans="1:72" ht="21.75" hidden="1" customHeight="1" x14ac:dyDescent="0.25">
      <c r="A3569" s="268"/>
      <c r="B3569" s="678" t="str">
        <f>IF(ROSTER!B$26="","",ROSTER!B$26)</f>
        <v/>
      </c>
      <c r="C3569" s="669" t="str">
        <f>IF(ROSTER!C$26="","",ROSTER!C$26)</f>
        <v/>
      </c>
      <c r="D3569" s="670"/>
      <c r="E3569" s="667"/>
      <c r="F3569" s="680">
        <f>IF(E3569="y",1,IF(E3569="S",1,0))</f>
        <v>0</v>
      </c>
      <c r="G3569" s="663">
        <f>IF(E3569="S",1,0)</f>
        <v>0</v>
      </c>
      <c r="H3569" s="583"/>
      <c r="I3569" s="584"/>
      <c r="J3569" s="569"/>
      <c r="K3569" s="570"/>
      <c r="L3569" s="573"/>
      <c r="M3569" s="574"/>
      <c r="N3569" s="579">
        <f>L3569+J3569</f>
        <v>0</v>
      </c>
      <c r="O3569" s="580"/>
      <c r="P3569" s="569"/>
      <c r="Q3569" s="570"/>
      <c r="R3569" s="573"/>
      <c r="S3569" s="574"/>
      <c r="T3569" s="579">
        <f>R3569-P3569</f>
        <v>0</v>
      </c>
      <c r="U3569" s="580"/>
      <c r="V3569" s="583"/>
      <c r="W3569" s="584"/>
      <c r="X3569" s="569"/>
      <c r="Y3569" s="584"/>
      <c r="Z3569" s="569"/>
      <c r="AA3569" s="584"/>
      <c r="AB3569" s="569"/>
      <c r="AC3569" s="570"/>
      <c r="AD3569" s="573"/>
      <c r="AE3569" s="574"/>
      <c r="AF3569" s="557">
        <f>IF(AB3569=0,0,(AD3569/AB3569)*100)</f>
        <v>0</v>
      </c>
      <c r="AG3569" s="558"/>
      <c r="AH3569" s="569"/>
      <c r="AI3569" s="570"/>
      <c r="AJ3569" s="573"/>
      <c r="AK3569" s="574"/>
      <c r="AL3569" s="557">
        <f>IF(AH3569=0,0,(AJ3569/AH3569)*100)</f>
        <v>0</v>
      </c>
      <c r="AM3569" s="558"/>
      <c r="AN3569" s="569"/>
      <c r="AO3569" s="570"/>
      <c r="AP3569" s="573"/>
      <c r="AQ3569" s="574"/>
      <c r="AR3569" s="557">
        <f>IF(AN3569=0,0,(AP3569/AN3569)*100)</f>
        <v>0</v>
      </c>
      <c r="AS3569" s="558"/>
      <c r="AT3569" s="561">
        <f>AB3569+AH3569+AN3569</f>
        <v>0</v>
      </c>
      <c r="AU3569" s="562"/>
      <c r="AV3569" s="565">
        <f>AD3569+AJ3569+AP3569</f>
        <v>0</v>
      </c>
      <c r="AW3569" s="566"/>
      <c r="AX3569" s="557">
        <f>IF(AT3569=0,0,(AV3569/AT3569)*100)</f>
        <v>0</v>
      </c>
      <c r="AY3569" s="558"/>
      <c r="AZ3569" s="569"/>
      <c r="BA3569" s="570"/>
      <c r="BB3569" s="573"/>
      <c r="BC3569" s="574"/>
      <c r="BD3569" s="557">
        <f>IF(AZ3569=0,0,(BB3569/AZ3569)*100)</f>
        <v>0</v>
      </c>
      <c r="BE3569" s="558"/>
      <c r="BF3569" s="561">
        <f>AT3569+AZ3569</f>
        <v>0</v>
      </c>
      <c r="BG3569" s="562"/>
      <c r="BH3569" s="565">
        <f>AV3569+BB3569</f>
        <v>0</v>
      </c>
      <c r="BI3569" s="566"/>
      <c r="BJ3569" s="557">
        <f>IF(BF3569=0,0,(BH3569/BF3569)*100)</f>
        <v>0</v>
      </c>
      <c r="BK3569" s="558"/>
      <c r="BL3569" s="602">
        <f>(AD3569*2)+(AJ3569*2)+(AP3569*3)+BB3569</f>
        <v>0</v>
      </c>
      <c r="BM3569" s="603"/>
      <c r="BN3569" s="604"/>
      <c r="BO3569" s="587">
        <f t="shared" ref="BO3569" si="3037">IF(BQ3569=0,0,50*BP3569/BQ3569)</f>
        <v>0</v>
      </c>
      <c r="BP3569" s="555">
        <f>(BL3569*BS$11)+(N3569*BS$12)+(X3569*BS$13)+(R3569*BS$14)+(V3569*BS$15)+(Z3569*BS$16)</f>
        <v>0</v>
      </c>
      <c r="BQ3569" s="555">
        <f>((AZ3569-BB3569)*BS$18)+((AT3569-AV3569)*BS$17)+(H3569*BS$19)+(P3569*BS$20)</f>
        <v>0</v>
      </c>
      <c r="BR3569" s="65"/>
      <c r="BS3569" s="65"/>
      <c r="BT3569" s="268"/>
    </row>
    <row r="3570" spans="1:72" ht="21.75" hidden="1" customHeight="1" x14ac:dyDescent="0.25">
      <c r="A3570" s="268"/>
      <c r="B3570" s="679"/>
      <c r="C3570" s="690" t="str">
        <f>IF(ROSTER!D$26="","",ROSTER!D$26)</f>
        <v/>
      </c>
      <c r="D3570" s="691"/>
      <c r="E3570" s="668"/>
      <c r="F3570" s="681"/>
      <c r="G3570" s="664"/>
      <c r="H3570" s="585"/>
      <c r="I3570" s="586"/>
      <c r="J3570" s="571"/>
      <c r="K3570" s="572"/>
      <c r="L3570" s="575"/>
      <c r="M3570" s="576"/>
      <c r="N3570" s="581" t="s">
        <v>16</v>
      </c>
      <c r="O3570" s="582"/>
      <c r="P3570" s="571"/>
      <c r="Q3570" s="572"/>
      <c r="R3570" s="575"/>
      <c r="S3570" s="576"/>
      <c r="T3570" s="581" t="s">
        <v>16</v>
      </c>
      <c r="U3570" s="582"/>
      <c r="V3570" s="585"/>
      <c r="W3570" s="586"/>
      <c r="X3570" s="571"/>
      <c r="Y3570" s="586"/>
      <c r="Z3570" s="571"/>
      <c r="AA3570" s="586"/>
      <c r="AB3570" s="571"/>
      <c r="AC3570" s="572"/>
      <c r="AD3570" s="575"/>
      <c r="AE3570" s="576"/>
      <c r="AF3570" s="577"/>
      <c r="AG3570" s="578"/>
      <c r="AH3570" s="571"/>
      <c r="AI3570" s="572"/>
      <c r="AJ3570" s="575"/>
      <c r="AK3570" s="576"/>
      <c r="AL3570" s="577"/>
      <c r="AM3570" s="578"/>
      <c r="AN3570" s="571"/>
      <c r="AO3570" s="572"/>
      <c r="AP3570" s="575"/>
      <c r="AQ3570" s="576"/>
      <c r="AR3570" s="577"/>
      <c r="AS3570" s="578"/>
      <c r="AT3570" s="627"/>
      <c r="AU3570" s="628"/>
      <c r="AV3570" s="629"/>
      <c r="AW3570" s="630"/>
      <c r="AX3570" s="577"/>
      <c r="AY3570" s="578"/>
      <c r="AZ3570" s="571"/>
      <c r="BA3570" s="572"/>
      <c r="BB3570" s="575"/>
      <c r="BC3570" s="576"/>
      <c r="BD3570" s="577"/>
      <c r="BE3570" s="578"/>
      <c r="BF3570" s="627"/>
      <c r="BG3570" s="628"/>
      <c r="BH3570" s="629"/>
      <c r="BI3570" s="630"/>
      <c r="BJ3570" s="577"/>
      <c r="BK3570" s="578"/>
      <c r="BL3570" s="605"/>
      <c r="BM3570" s="606"/>
      <c r="BN3570" s="607"/>
      <c r="BO3570" s="588"/>
      <c r="BP3570" s="556"/>
      <c r="BQ3570" s="556"/>
      <c r="BR3570" s="65"/>
      <c r="BS3570" s="65"/>
      <c r="BT3570" s="268"/>
    </row>
    <row r="3571" spans="1:72" ht="21.75" hidden="1" customHeight="1" x14ac:dyDescent="0.25">
      <c r="A3571" s="268"/>
      <c r="B3571" s="678" t="str">
        <f>IF(ROSTER!B$28="","",ROSTER!B$28)</f>
        <v/>
      </c>
      <c r="C3571" s="669" t="str">
        <f>IF(ROSTER!C$28="","",ROSTER!C$28)</f>
        <v/>
      </c>
      <c r="D3571" s="670"/>
      <c r="E3571" s="667"/>
      <c r="F3571" s="680">
        <f>IF(E3571="y",1,IF(E3571="S",1,0))</f>
        <v>0</v>
      </c>
      <c r="G3571" s="663">
        <f>IF(E3571="S",1,0)</f>
        <v>0</v>
      </c>
      <c r="H3571" s="583"/>
      <c r="I3571" s="584"/>
      <c r="J3571" s="569"/>
      <c r="K3571" s="570"/>
      <c r="L3571" s="573"/>
      <c r="M3571" s="574"/>
      <c r="N3571" s="579">
        <f>L3571+J3571</f>
        <v>0</v>
      </c>
      <c r="O3571" s="580"/>
      <c r="P3571" s="569"/>
      <c r="Q3571" s="570"/>
      <c r="R3571" s="573"/>
      <c r="S3571" s="574"/>
      <c r="T3571" s="579">
        <f>R3571-P3571</f>
        <v>0</v>
      </c>
      <c r="U3571" s="580"/>
      <c r="V3571" s="583"/>
      <c r="W3571" s="584"/>
      <c r="X3571" s="569"/>
      <c r="Y3571" s="584"/>
      <c r="Z3571" s="569"/>
      <c r="AA3571" s="584"/>
      <c r="AB3571" s="569"/>
      <c r="AC3571" s="570"/>
      <c r="AD3571" s="573"/>
      <c r="AE3571" s="574"/>
      <c r="AF3571" s="557">
        <f>IF(AB3571=0,0,(AD3571/AB3571)*100)</f>
        <v>0</v>
      </c>
      <c r="AG3571" s="558"/>
      <c r="AH3571" s="569"/>
      <c r="AI3571" s="570"/>
      <c r="AJ3571" s="573"/>
      <c r="AK3571" s="574"/>
      <c r="AL3571" s="557">
        <f>IF(AH3571=0,0,(AJ3571/AH3571)*100)</f>
        <v>0</v>
      </c>
      <c r="AM3571" s="558"/>
      <c r="AN3571" s="569"/>
      <c r="AO3571" s="570"/>
      <c r="AP3571" s="573"/>
      <c r="AQ3571" s="574"/>
      <c r="AR3571" s="557">
        <f>IF(AN3571=0,0,(AP3571/AN3571)*100)</f>
        <v>0</v>
      </c>
      <c r="AS3571" s="558"/>
      <c r="AT3571" s="561">
        <f>AB3571+AH3571+AN3571</f>
        <v>0</v>
      </c>
      <c r="AU3571" s="562"/>
      <c r="AV3571" s="565">
        <f>AD3571+AJ3571+AP3571</f>
        <v>0</v>
      </c>
      <c r="AW3571" s="566"/>
      <c r="AX3571" s="557">
        <f>IF(AT3571=0,0,(AV3571/AT3571)*100)</f>
        <v>0</v>
      </c>
      <c r="AY3571" s="558"/>
      <c r="AZ3571" s="569"/>
      <c r="BA3571" s="570"/>
      <c r="BB3571" s="573"/>
      <c r="BC3571" s="574"/>
      <c r="BD3571" s="557">
        <f>IF(AZ3571=0,0,(BB3571/AZ3571)*100)</f>
        <v>0</v>
      </c>
      <c r="BE3571" s="558"/>
      <c r="BF3571" s="561">
        <f>AT3571+AZ3571</f>
        <v>0</v>
      </c>
      <c r="BG3571" s="562"/>
      <c r="BH3571" s="565">
        <f>AV3571+BB3571</f>
        <v>0</v>
      </c>
      <c r="BI3571" s="566"/>
      <c r="BJ3571" s="557">
        <f>IF(BF3571=0,0,(BH3571/BF3571)*100)</f>
        <v>0</v>
      </c>
      <c r="BK3571" s="558"/>
      <c r="BL3571" s="602">
        <f>(AD3571*2)+(AJ3571*2)+(AP3571*3)+BB3571</f>
        <v>0</v>
      </c>
      <c r="BM3571" s="603"/>
      <c r="BN3571" s="604"/>
      <c r="BO3571" s="587">
        <f t="shared" ref="BO3571" si="3038">IF(BQ3571=0,0,50*BP3571/BQ3571)</f>
        <v>0</v>
      </c>
      <c r="BP3571" s="555">
        <f>(BL3571*BS$11)+(N3571*BS$12)+(X3571*BS$13)+(R3571*BS$14)+(V3571*BS$15)+(Z3571*BS$16)</f>
        <v>0</v>
      </c>
      <c r="BQ3571" s="555">
        <f>((AZ3571-BB3571)*BS$18)+((AT3571-AV3571)*BS$17)+(H3571*BS$19)+(P3571*BS$20)</f>
        <v>0</v>
      </c>
      <c r="BR3571" s="65"/>
      <c r="BS3571" s="65"/>
      <c r="BT3571" s="268"/>
    </row>
    <row r="3572" spans="1:72" ht="21.75" hidden="1" customHeight="1" x14ac:dyDescent="0.25">
      <c r="A3572" s="268"/>
      <c r="B3572" s="679"/>
      <c r="C3572" s="690" t="str">
        <f>IF(ROSTER!D$28="","",ROSTER!D$28)</f>
        <v/>
      </c>
      <c r="D3572" s="691"/>
      <c r="E3572" s="668"/>
      <c r="F3572" s="681"/>
      <c r="G3572" s="664"/>
      <c r="H3572" s="585"/>
      <c r="I3572" s="586"/>
      <c r="J3572" s="571"/>
      <c r="K3572" s="572"/>
      <c r="L3572" s="575"/>
      <c r="M3572" s="576"/>
      <c r="N3572" s="581" t="s">
        <v>16</v>
      </c>
      <c r="O3572" s="582"/>
      <c r="P3572" s="571"/>
      <c r="Q3572" s="572"/>
      <c r="R3572" s="575"/>
      <c r="S3572" s="576"/>
      <c r="T3572" s="581" t="s">
        <v>16</v>
      </c>
      <c r="U3572" s="582"/>
      <c r="V3572" s="585"/>
      <c r="W3572" s="586"/>
      <c r="X3572" s="571"/>
      <c r="Y3572" s="586"/>
      <c r="Z3572" s="571"/>
      <c r="AA3572" s="586"/>
      <c r="AB3572" s="571"/>
      <c r="AC3572" s="572"/>
      <c r="AD3572" s="575"/>
      <c r="AE3572" s="576"/>
      <c r="AF3572" s="577"/>
      <c r="AG3572" s="578"/>
      <c r="AH3572" s="571"/>
      <c r="AI3572" s="572"/>
      <c r="AJ3572" s="575"/>
      <c r="AK3572" s="576"/>
      <c r="AL3572" s="577"/>
      <c r="AM3572" s="578"/>
      <c r="AN3572" s="571"/>
      <c r="AO3572" s="572"/>
      <c r="AP3572" s="575"/>
      <c r="AQ3572" s="576"/>
      <c r="AR3572" s="577"/>
      <c r="AS3572" s="578"/>
      <c r="AT3572" s="627"/>
      <c r="AU3572" s="628"/>
      <c r="AV3572" s="629"/>
      <c r="AW3572" s="630"/>
      <c r="AX3572" s="577"/>
      <c r="AY3572" s="578"/>
      <c r="AZ3572" s="571"/>
      <c r="BA3572" s="572"/>
      <c r="BB3572" s="575"/>
      <c r="BC3572" s="576"/>
      <c r="BD3572" s="577"/>
      <c r="BE3572" s="578"/>
      <c r="BF3572" s="627"/>
      <c r="BG3572" s="628"/>
      <c r="BH3572" s="629"/>
      <c r="BI3572" s="630"/>
      <c r="BJ3572" s="577"/>
      <c r="BK3572" s="578"/>
      <c r="BL3572" s="605"/>
      <c r="BM3572" s="606"/>
      <c r="BN3572" s="607"/>
      <c r="BO3572" s="588"/>
      <c r="BP3572" s="556"/>
      <c r="BQ3572" s="556"/>
      <c r="BR3572" s="65"/>
      <c r="BS3572" s="65"/>
      <c r="BT3572" s="268"/>
    </row>
    <row r="3573" spans="1:72" ht="21.75" hidden="1" customHeight="1" x14ac:dyDescent="0.25">
      <c r="A3573" s="268"/>
      <c r="B3573" s="678" t="str">
        <f>IF(ROSTER!B$30="","",ROSTER!B$30)</f>
        <v/>
      </c>
      <c r="C3573" s="669" t="str">
        <f>IF(ROSTER!C$30="","",ROSTER!C$30)</f>
        <v/>
      </c>
      <c r="D3573" s="670"/>
      <c r="E3573" s="667"/>
      <c r="F3573" s="680">
        <f>IF(E3573="y",1,IF(E3573="S",1,0))</f>
        <v>0</v>
      </c>
      <c r="G3573" s="663">
        <f>IF(E3573="S",1,0)</f>
        <v>0</v>
      </c>
      <c r="H3573" s="583"/>
      <c r="I3573" s="584"/>
      <c r="J3573" s="569"/>
      <c r="K3573" s="570"/>
      <c r="L3573" s="573"/>
      <c r="M3573" s="574"/>
      <c r="N3573" s="579">
        <f>L3573+J3573</f>
        <v>0</v>
      </c>
      <c r="O3573" s="580"/>
      <c r="P3573" s="569"/>
      <c r="Q3573" s="570"/>
      <c r="R3573" s="573"/>
      <c r="S3573" s="574"/>
      <c r="T3573" s="579">
        <f>R3573-P3573</f>
        <v>0</v>
      </c>
      <c r="U3573" s="580"/>
      <c r="V3573" s="583"/>
      <c r="W3573" s="584"/>
      <c r="X3573" s="569"/>
      <c r="Y3573" s="584"/>
      <c r="Z3573" s="569"/>
      <c r="AA3573" s="584"/>
      <c r="AB3573" s="569"/>
      <c r="AC3573" s="570"/>
      <c r="AD3573" s="573"/>
      <c r="AE3573" s="574"/>
      <c r="AF3573" s="557">
        <f>IF(AB3573=0,0,(AD3573/AB3573)*100)</f>
        <v>0</v>
      </c>
      <c r="AG3573" s="558"/>
      <c r="AH3573" s="569"/>
      <c r="AI3573" s="570"/>
      <c r="AJ3573" s="573"/>
      <c r="AK3573" s="574"/>
      <c r="AL3573" s="557">
        <f>IF(AH3573=0,0,(AJ3573/AH3573)*100)</f>
        <v>0</v>
      </c>
      <c r="AM3573" s="558"/>
      <c r="AN3573" s="569"/>
      <c r="AO3573" s="570"/>
      <c r="AP3573" s="573"/>
      <c r="AQ3573" s="574"/>
      <c r="AR3573" s="557">
        <f>IF(AN3573=0,0,(AP3573/AN3573)*100)</f>
        <v>0</v>
      </c>
      <c r="AS3573" s="558"/>
      <c r="AT3573" s="561">
        <f>AB3573+AH3573+AN3573</f>
        <v>0</v>
      </c>
      <c r="AU3573" s="562"/>
      <c r="AV3573" s="565">
        <f>AD3573+AJ3573+AP3573</f>
        <v>0</v>
      </c>
      <c r="AW3573" s="566"/>
      <c r="AX3573" s="557">
        <f>IF(AT3573=0,0,(AV3573/AT3573)*100)</f>
        <v>0</v>
      </c>
      <c r="AY3573" s="558"/>
      <c r="AZ3573" s="569"/>
      <c r="BA3573" s="570"/>
      <c r="BB3573" s="573"/>
      <c r="BC3573" s="574"/>
      <c r="BD3573" s="557">
        <f>IF(AZ3573=0,0,(BB3573/AZ3573)*100)</f>
        <v>0</v>
      </c>
      <c r="BE3573" s="558"/>
      <c r="BF3573" s="561">
        <f>AT3573+AZ3573</f>
        <v>0</v>
      </c>
      <c r="BG3573" s="562"/>
      <c r="BH3573" s="565">
        <f>AV3573+BB3573</f>
        <v>0</v>
      </c>
      <c r="BI3573" s="566"/>
      <c r="BJ3573" s="557">
        <f>IF(BF3573=0,0,(BH3573/BF3573)*100)</f>
        <v>0</v>
      </c>
      <c r="BK3573" s="558"/>
      <c r="BL3573" s="602">
        <f>(AD3573*2)+(AJ3573*2)+(AP3573*3)+BB3573</f>
        <v>0</v>
      </c>
      <c r="BM3573" s="603"/>
      <c r="BN3573" s="604"/>
      <c r="BO3573" s="587">
        <f t="shared" ref="BO3573" si="3039">IF(BQ3573=0,0,50*BP3573/BQ3573)</f>
        <v>0</v>
      </c>
      <c r="BP3573" s="555">
        <f>(BL3573*BS$11)+(N3573*BS$12)+(X3573*BS$13)+(R3573*BS$14)+(V3573*BS$15)+(Z3573*BS$16)</f>
        <v>0</v>
      </c>
      <c r="BQ3573" s="555">
        <f>((AZ3573-BB3573)*BS$18)+((AT3573-AV3573)*BS$17)+(H3573*BS$19)+(P3573*BS$20)</f>
        <v>0</v>
      </c>
      <c r="BR3573" s="65"/>
      <c r="BS3573" s="65"/>
      <c r="BT3573" s="268"/>
    </row>
    <row r="3574" spans="1:72" ht="21.75" hidden="1" customHeight="1" x14ac:dyDescent="0.25">
      <c r="A3574" s="268"/>
      <c r="B3574" s="679"/>
      <c r="C3574" s="690" t="str">
        <f>IF(ROSTER!D$30="","",ROSTER!D$30)</f>
        <v/>
      </c>
      <c r="D3574" s="691"/>
      <c r="E3574" s="668"/>
      <c r="F3574" s="681"/>
      <c r="G3574" s="664"/>
      <c r="H3574" s="585"/>
      <c r="I3574" s="586"/>
      <c r="J3574" s="571"/>
      <c r="K3574" s="572"/>
      <c r="L3574" s="575"/>
      <c r="M3574" s="576"/>
      <c r="N3574" s="581" t="s">
        <v>16</v>
      </c>
      <c r="O3574" s="582"/>
      <c r="P3574" s="571"/>
      <c r="Q3574" s="572"/>
      <c r="R3574" s="575"/>
      <c r="S3574" s="576"/>
      <c r="T3574" s="581" t="s">
        <v>16</v>
      </c>
      <c r="U3574" s="582"/>
      <c r="V3574" s="585"/>
      <c r="W3574" s="586"/>
      <c r="X3574" s="571"/>
      <c r="Y3574" s="586"/>
      <c r="Z3574" s="571"/>
      <c r="AA3574" s="586"/>
      <c r="AB3574" s="571"/>
      <c r="AC3574" s="572"/>
      <c r="AD3574" s="575"/>
      <c r="AE3574" s="576"/>
      <c r="AF3574" s="577"/>
      <c r="AG3574" s="578"/>
      <c r="AH3574" s="571"/>
      <c r="AI3574" s="572"/>
      <c r="AJ3574" s="575"/>
      <c r="AK3574" s="576"/>
      <c r="AL3574" s="577"/>
      <c r="AM3574" s="578"/>
      <c r="AN3574" s="571"/>
      <c r="AO3574" s="572"/>
      <c r="AP3574" s="575"/>
      <c r="AQ3574" s="576"/>
      <c r="AR3574" s="577"/>
      <c r="AS3574" s="578"/>
      <c r="AT3574" s="627"/>
      <c r="AU3574" s="628"/>
      <c r="AV3574" s="629"/>
      <c r="AW3574" s="630"/>
      <c r="AX3574" s="577"/>
      <c r="AY3574" s="578"/>
      <c r="AZ3574" s="571"/>
      <c r="BA3574" s="572"/>
      <c r="BB3574" s="575"/>
      <c r="BC3574" s="576"/>
      <c r="BD3574" s="577"/>
      <c r="BE3574" s="578"/>
      <c r="BF3574" s="627"/>
      <c r="BG3574" s="628"/>
      <c r="BH3574" s="629"/>
      <c r="BI3574" s="630"/>
      <c r="BJ3574" s="577"/>
      <c r="BK3574" s="578"/>
      <c r="BL3574" s="605"/>
      <c r="BM3574" s="606"/>
      <c r="BN3574" s="607"/>
      <c r="BO3574" s="588"/>
      <c r="BP3574" s="556"/>
      <c r="BQ3574" s="556"/>
      <c r="BR3574" s="65"/>
      <c r="BS3574" s="65"/>
      <c r="BT3574" s="268"/>
    </row>
    <row r="3575" spans="1:72" ht="21.75" hidden="1" customHeight="1" x14ac:dyDescent="0.25">
      <c r="A3575" s="268"/>
      <c r="B3575" s="678" t="str">
        <f>IF(ROSTER!B$32="","",ROSTER!B$32)</f>
        <v/>
      </c>
      <c r="C3575" s="669" t="str">
        <f>IF(ROSTER!C$32="","",ROSTER!C$32)</f>
        <v/>
      </c>
      <c r="D3575" s="670"/>
      <c r="E3575" s="667"/>
      <c r="F3575" s="680">
        <f>IF(E3575="y",1,IF(E3575="S",1,0))</f>
        <v>0</v>
      </c>
      <c r="G3575" s="663">
        <f>IF(E3575="S",1,0)</f>
        <v>0</v>
      </c>
      <c r="H3575" s="583"/>
      <c r="I3575" s="584"/>
      <c r="J3575" s="569"/>
      <c r="K3575" s="570"/>
      <c r="L3575" s="573"/>
      <c r="M3575" s="574"/>
      <c r="N3575" s="579">
        <f>L3575+J3575</f>
        <v>0</v>
      </c>
      <c r="O3575" s="580"/>
      <c r="P3575" s="569"/>
      <c r="Q3575" s="570"/>
      <c r="R3575" s="573"/>
      <c r="S3575" s="574"/>
      <c r="T3575" s="579">
        <f>R3575-P3575</f>
        <v>0</v>
      </c>
      <c r="U3575" s="580"/>
      <c r="V3575" s="583"/>
      <c r="W3575" s="584"/>
      <c r="X3575" s="569"/>
      <c r="Y3575" s="584"/>
      <c r="Z3575" s="569"/>
      <c r="AA3575" s="584"/>
      <c r="AB3575" s="569"/>
      <c r="AC3575" s="570"/>
      <c r="AD3575" s="573"/>
      <c r="AE3575" s="574"/>
      <c r="AF3575" s="557">
        <f>IF(AB3575=0,0,(AD3575/AB3575)*100)</f>
        <v>0</v>
      </c>
      <c r="AG3575" s="558"/>
      <c r="AH3575" s="569"/>
      <c r="AI3575" s="570"/>
      <c r="AJ3575" s="573"/>
      <c r="AK3575" s="574"/>
      <c r="AL3575" s="557">
        <f>IF(AH3575=0,0,(AJ3575/AH3575)*100)</f>
        <v>0</v>
      </c>
      <c r="AM3575" s="558"/>
      <c r="AN3575" s="569"/>
      <c r="AO3575" s="570"/>
      <c r="AP3575" s="573"/>
      <c r="AQ3575" s="574"/>
      <c r="AR3575" s="557">
        <f>IF(AN3575=0,0,(AP3575/AN3575)*100)</f>
        <v>0</v>
      </c>
      <c r="AS3575" s="558"/>
      <c r="AT3575" s="561">
        <f>AB3575+AH3575+AN3575</f>
        <v>0</v>
      </c>
      <c r="AU3575" s="562"/>
      <c r="AV3575" s="565">
        <f>AD3575+AJ3575+AP3575</f>
        <v>0</v>
      </c>
      <c r="AW3575" s="566"/>
      <c r="AX3575" s="557">
        <f>IF(AT3575=0,0,(AV3575/AT3575)*100)</f>
        <v>0</v>
      </c>
      <c r="AY3575" s="558"/>
      <c r="AZ3575" s="569"/>
      <c r="BA3575" s="570"/>
      <c r="BB3575" s="573"/>
      <c r="BC3575" s="574"/>
      <c r="BD3575" s="557">
        <f>IF(AZ3575=0,0,(BB3575/AZ3575)*100)</f>
        <v>0</v>
      </c>
      <c r="BE3575" s="558"/>
      <c r="BF3575" s="561">
        <f>AT3575+AZ3575</f>
        <v>0</v>
      </c>
      <c r="BG3575" s="562"/>
      <c r="BH3575" s="565">
        <f>AV3575+BB3575</f>
        <v>0</v>
      </c>
      <c r="BI3575" s="566"/>
      <c r="BJ3575" s="557">
        <f>IF(BF3575=0,0,(BH3575/BF3575)*100)</f>
        <v>0</v>
      </c>
      <c r="BK3575" s="558"/>
      <c r="BL3575" s="602">
        <f>(AD3575*2)+(AJ3575*2)+(AP3575*3)+BB3575</f>
        <v>0</v>
      </c>
      <c r="BM3575" s="603"/>
      <c r="BN3575" s="604"/>
      <c r="BO3575" s="587">
        <f t="shared" ref="BO3575" si="3040">IF(BQ3575=0,0,50*BP3575/BQ3575)</f>
        <v>0</v>
      </c>
      <c r="BP3575" s="555">
        <f>(BL3575*BS$11)+(N3575*BS$12)+(X3575*BS$13)+(R3575*BS$14)+(V3575*BS$15)+(Z3575*BS$16)</f>
        <v>0</v>
      </c>
      <c r="BQ3575" s="555">
        <f>((AZ3575-BB3575)*BS$18)+((AT3575-AV3575)*BS$17)+(H3575*BS$19)+(P3575*BS$20)</f>
        <v>0</v>
      </c>
      <c r="BR3575" s="65"/>
      <c r="BS3575" s="65"/>
      <c r="BT3575" s="268"/>
    </row>
    <row r="3576" spans="1:72" ht="21.75" hidden="1" customHeight="1" x14ac:dyDescent="0.25">
      <c r="A3576" s="268"/>
      <c r="B3576" s="679"/>
      <c r="C3576" s="690" t="str">
        <f>IF(ROSTER!D$32="","",ROSTER!D$32)</f>
        <v/>
      </c>
      <c r="D3576" s="691"/>
      <c r="E3576" s="668"/>
      <c r="F3576" s="681"/>
      <c r="G3576" s="664"/>
      <c r="H3576" s="585"/>
      <c r="I3576" s="586"/>
      <c r="J3576" s="571"/>
      <c r="K3576" s="572"/>
      <c r="L3576" s="575"/>
      <c r="M3576" s="576"/>
      <c r="N3576" s="581" t="s">
        <v>16</v>
      </c>
      <c r="O3576" s="582"/>
      <c r="P3576" s="571"/>
      <c r="Q3576" s="572"/>
      <c r="R3576" s="575"/>
      <c r="S3576" s="576"/>
      <c r="T3576" s="581" t="s">
        <v>16</v>
      </c>
      <c r="U3576" s="582"/>
      <c r="V3576" s="585"/>
      <c r="W3576" s="586"/>
      <c r="X3576" s="571"/>
      <c r="Y3576" s="586"/>
      <c r="Z3576" s="571"/>
      <c r="AA3576" s="586"/>
      <c r="AB3576" s="571"/>
      <c r="AC3576" s="572"/>
      <c r="AD3576" s="575"/>
      <c r="AE3576" s="576"/>
      <c r="AF3576" s="577"/>
      <c r="AG3576" s="578"/>
      <c r="AH3576" s="571"/>
      <c r="AI3576" s="572"/>
      <c r="AJ3576" s="575"/>
      <c r="AK3576" s="576"/>
      <c r="AL3576" s="577"/>
      <c r="AM3576" s="578"/>
      <c r="AN3576" s="571"/>
      <c r="AO3576" s="572"/>
      <c r="AP3576" s="575"/>
      <c r="AQ3576" s="576"/>
      <c r="AR3576" s="577"/>
      <c r="AS3576" s="578"/>
      <c r="AT3576" s="627"/>
      <c r="AU3576" s="628"/>
      <c r="AV3576" s="629"/>
      <c r="AW3576" s="630"/>
      <c r="AX3576" s="577"/>
      <c r="AY3576" s="578"/>
      <c r="AZ3576" s="571"/>
      <c r="BA3576" s="572"/>
      <c r="BB3576" s="575"/>
      <c r="BC3576" s="576"/>
      <c r="BD3576" s="577"/>
      <c r="BE3576" s="578"/>
      <c r="BF3576" s="627"/>
      <c r="BG3576" s="628"/>
      <c r="BH3576" s="629"/>
      <c r="BI3576" s="630"/>
      <c r="BJ3576" s="577"/>
      <c r="BK3576" s="578"/>
      <c r="BL3576" s="605"/>
      <c r="BM3576" s="606"/>
      <c r="BN3576" s="607"/>
      <c r="BO3576" s="588"/>
      <c r="BP3576" s="556"/>
      <c r="BQ3576" s="556"/>
      <c r="BR3576" s="65"/>
      <c r="BS3576" s="65"/>
      <c r="BT3576" s="268"/>
    </row>
    <row r="3577" spans="1:72" ht="21.75" hidden="1" customHeight="1" x14ac:dyDescent="0.25">
      <c r="A3577" s="268"/>
      <c r="B3577" s="678" t="str">
        <f>IF(ROSTER!B$34="","",ROSTER!B$34)</f>
        <v/>
      </c>
      <c r="C3577" s="669" t="str">
        <f>IF(ROSTER!C$34="","",ROSTER!C$34)</f>
        <v/>
      </c>
      <c r="D3577" s="670"/>
      <c r="E3577" s="667"/>
      <c r="F3577" s="680">
        <f>IF(E3577="y",1,IF(E3577="S",1,0))</f>
        <v>0</v>
      </c>
      <c r="G3577" s="663">
        <f>IF(E3577="S",1,0)</f>
        <v>0</v>
      </c>
      <c r="H3577" s="583"/>
      <c r="I3577" s="584"/>
      <c r="J3577" s="569"/>
      <c r="K3577" s="570"/>
      <c r="L3577" s="573"/>
      <c r="M3577" s="574"/>
      <c r="N3577" s="579">
        <f>L3577+J3577</f>
        <v>0</v>
      </c>
      <c r="O3577" s="580"/>
      <c r="P3577" s="569"/>
      <c r="Q3577" s="570"/>
      <c r="R3577" s="573"/>
      <c r="S3577" s="574"/>
      <c r="T3577" s="579">
        <f>R3577-P3577</f>
        <v>0</v>
      </c>
      <c r="U3577" s="580"/>
      <c r="V3577" s="583"/>
      <c r="W3577" s="584"/>
      <c r="X3577" s="569"/>
      <c r="Y3577" s="584"/>
      <c r="Z3577" s="569"/>
      <c r="AA3577" s="584"/>
      <c r="AB3577" s="569"/>
      <c r="AC3577" s="570"/>
      <c r="AD3577" s="573"/>
      <c r="AE3577" s="574"/>
      <c r="AF3577" s="557">
        <f>IF(AB3577=0,0,(AD3577/AB3577)*100)</f>
        <v>0</v>
      </c>
      <c r="AG3577" s="558"/>
      <c r="AH3577" s="569"/>
      <c r="AI3577" s="570"/>
      <c r="AJ3577" s="573"/>
      <c r="AK3577" s="574"/>
      <c r="AL3577" s="557">
        <f>IF(AH3577=0,0,(AJ3577/AH3577)*100)</f>
        <v>0</v>
      </c>
      <c r="AM3577" s="558"/>
      <c r="AN3577" s="569"/>
      <c r="AO3577" s="570"/>
      <c r="AP3577" s="573"/>
      <c r="AQ3577" s="574"/>
      <c r="AR3577" s="557">
        <f>IF(AN3577=0,0,(AP3577/AN3577)*100)</f>
        <v>0</v>
      </c>
      <c r="AS3577" s="558"/>
      <c r="AT3577" s="561">
        <f>AB3577+AH3577+AN3577</f>
        <v>0</v>
      </c>
      <c r="AU3577" s="562"/>
      <c r="AV3577" s="565">
        <f>AD3577+AJ3577+AP3577</f>
        <v>0</v>
      </c>
      <c r="AW3577" s="566"/>
      <c r="AX3577" s="557">
        <f>IF(AT3577=0,0,(AV3577/AT3577)*100)</f>
        <v>0</v>
      </c>
      <c r="AY3577" s="558"/>
      <c r="AZ3577" s="569"/>
      <c r="BA3577" s="570"/>
      <c r="BB3577" s="573"/>
      <c r="BC3577" s="574"/>
      <c r="BD3577" s="557">
        <f>IF(AZ3577=0,0,(BB3577/AZ3577)*100)</f>
        <v>0</v>
      </c>
      <c r="BE3577" s="558"/>
      <c r="BF3577" s="561">
        <f>AT3577+AZ3577</f>
        <v>0</v>
      </c>
      <c r="BG3577" s="562"/>
      <c r="BH3577" s="565">
        <f>AV3577+BB3577</f>
        <v>0</v>
      </c>
      <c r="BI3577" s="566"/>
      <c r="BJ3577" s="557">
        <f>IF(BF3577=0,0,(BH3577/BF3577)*100)</f>
        <v>0</v>
      </c>
      <c r="BK3577" s="558"/>
      <c r="BL3577" s="602">
        <f>(AD3577*2)+(AJ3577*2)+(AP3577*3)+BB3577</f>
        <v>0</v>
      </c>
      <c r="BM3577" s="603"/>
      <c r="BN3577" s="604"/>
      <c r="BO3577" s="587">
        <f t="shared" ref="BO3577" si="3041">IF(BQ3577=0,0,50*BP3577/BQ3577)</f>
        <v>0</v>
      </c>
      <c r="BP3577" s="555">
        <f>(BL3577*BS$11)+(N3577*BS$12)+(X3577*BS$13)+(R3577*BS$14)+(V3577*BS$15)+(Z3577*BS$16)</f>
        <v>0</v>
      </c>
      <c r="BQ3577" s="555">
        <f>((AZ3577-BB3577)*BS$18)+((AT3577-AV3577)*BS$17)+(H3577*BS$19)+(P3577*BS$20)</f>
        <v>0</v>
      </c>
      <c r="BR3577" s="65"/>
      <c r="BS3577" s="65"/>
      <c r="BT3577" s="268"/>
    </row>
    <row r="3578" spans="1:72" ht="21.75" hidden="1" customHeight="1" x14ac:dyDescent="0.25">
      <c r="A3578" s="268"/>
      <c r="B3578" s="679"/>
      <c r="C3578" s="690" t="str">
        <f>IF(ROSTER!D$34="","",ROSTER!D$34)</f>
        <v/>
      </c>
      <c r="D3578" s="691"/>
      <c r="E3578" s="668"/>
      <c r="F3578" s="681"/>
      <c r="G3578" s="664"/>
      <c r="H3578" s="585"/>
      <c r="I3578" s="586"/>
      <c r="J3578" s="571"/>
      <c r="K3578" s="572"/>
      <c r="L3578" s="575"/>
      <c r="M3578" s="576"/>
      <c r="N3578" s="581" t="s">
        <v>16</v>
      </c>
      <c r="O3578" s="582"/>
      <c r="P3578" s="571"/>
      <c r="Q3578" s="572"/>
      <c r="R3578" s="575"/>
      <c r="S3578" s="576"/>
      <c r="T3578" s="581" t="s">
        <v>16</v>
      </c>
      <c r="U3578" s="582"/>
      <c r="V3578" s="585"/>
      <c r="W3578" s="586"/>
      <c r="X3578" s="571"/>
      <c r="Y3578" s="586"/>
      <c r="Z3578" s="571"/>
      <c r="AA3578" s="586"/>
      <c r="AB3578" s="571"/>
      <c r="AC3578" s="572"/>
      <c r="AD3578" s="575"/>
      <c r="AE3578" s="576"/>
      <c r="AF3578" s="577"/>
      <c r="AG3578" s="578"/>
      <c r="AH3578" s="571"/>
      <c r="AI3578" s="572"/>
      <c r="AJ3578" s="575"/>
      <c r="AK3578" s="576"/>
      <c r="AL3578" s="577"/>
      <c r="AM3578" s="578"/>
      <c r="AN3578" s="571"/>
      <c r="AO3578" s="572"/>
      <c r="AP3578" s="575"/>
      <c r="AQ3578" s="576"/>
      <c r="AR3578" s="577"/>
      <c r="AS3578" s="578"/>
      <c r="AT3578" s="627"/>
      <c r="AU3578" s="628"/>
      <c r="AV3578" s="629"/>
      <c r="AW3578" s="630"/>
      <c r="AX3578" s="577"/>
      <c r="AY3578" s="578"/>
      <c r="AZ3578" s="571"/>
      <c r="BA3578" s="572"/>
      <c r="BB3578" s="575"/>
      <c r="BC3578" s="576"/>
      <c r="BD3578" s="577"/>
      <c r="BE3578" s="578"/>
      <c r="BF3578" s="627"/>
      <c r="BG3578" s="628"/>
      <c r="BH3578" s="629"/>
      <c r="BI3578" s="630"/>
      <c r="BJ3578" s="577"/>
      <c r="BK3578" s="578"/>
      <c r="BL3578" s="605"/>
      <c r="BM3578" s="606"/>
      <c r="BN3578" s="607"/>
      <c r="BO3578" s="588"/>
      <c r="BP3578" s="556"/>
      <c r="BQ3578" s="556"/>
      <c r="BR3578" s="65"/>
      <c r="BS3578" s="65"/>
      <c r="BT3578" s="268"/>
    </row>
    <row r="3579" spans="1:72" ht="21.75" hidden="1" customHeight="1" x14ac:dyDescent="0.25">
      <c r="A3579" s="268"/>
      <c r="B3579" s="678" t="str">
        <f>IF(ROSTER!B$36="","",ROSTER!B$36)</f>
        <v/>
      </c>
      <c r="C3579" s="669" t="str">
        <f>IF(ROSTER!C$36="","",ROSTER!C$36)</f>
        <v/>
      </c>
      <c r="D3579" s="670"/>
      <c r="E3579" s="667"/>
      <c r="F3579" s="680">
        <f>IF(E3579="y",1,IF(E3579="S",1,0))</f>
        <v>0</v>
      </c>
      <c r="G3579" s="663">
        <f>IF(E3579="S",1,0)</f>
        <v>0</v>
      </c>
      <c r="H3579" s="583"/>
      <c r="I3579" s="584"/>
      <c r="J3579" s="569"/>
      <c r="K3579" s="570"/>
      <c r="L3579" s="573"/>
      <c r="M3579" s="574"/>
      <c r="N3579" s="579">
        <f>L3579+J3579</f>
        <v>0</v>
      </c>
      <c r="O3579" s="580"/>
      <c r="P3579" s="569"/>
      <c r="Q3579" s="570"/>
      <c r="R3579" s="573"/>
      <c r="S3579" s="574"/>
      <c r="T3579" s="579">
        <f>R3579-P3579</f>
        <v>0</v>
      </c>
      <c r="U3579" s="580"/>
      <c r="V3579" s="583"/>
      <c r="W3579" s="584"/>
      <c r="X3579" s="569"/>
      <c r="Y3579" s="584"/>
      <c r="Z3579" s="569"/>
      <c r="AA3579" s="584"/>
      <c r="AB3579" s="569"/>
      <c r="AC3579" s="570"/>
      <c r="AD3579" s="573"/>
      <c r="AE3579" s="574"/>
      <c r="AF3579" s="557">
        <f>IF(AB3579=0,0,(AD3579/AB3579)*100)</f>
        <v>0</v>
      </c>
      <c r="AG3579" s="558"/>
      <c r="AH3579" s="569"/>
      <c r="AI3579" s="570"/>
      <c r="AJ3579" s="573"/>
      <c r="AK3579" s="574"/>
      <c r="AL3579" s="557">
        <f>IF(AH3579=0,0,(AJ3579/AH3579)*100)</f>
        <v>0</v>
      </c>
      <c r="AM3579" s="558"/>
      <c r="AN3579" s="569"/>
      <c r="AO3579" s="570"/>
      <c r="AP3579" s="573"/>
      <c r="AQ3579" s="574"/>
      <c r="AR3579" s="557">
        <f>IF(AN3579=0,0,(AP3579/AN3579)*100)</f>
        <v>0</v>
      </c>
      <c r="AS3579" s="558"/>
      <c r="AT3579" s="561">
        <f>AB3579+AH3579+AN3579</f>
        <v>0</v>
      </c>
      <c r="AU3579" s="562"/>
      <c r="AV3579" s="565">
        <f>AD3579+AJ3579+AP3579</f>
        <v>0</v>
      </c>
      <c r="AW3579" s="566"/>
      <c r="AX3579" s="557">
        <f>IF(AT3579=0,0,(AV3579/AT3579)*100)</f>
        <v>0</v>
      </c>
      <c r="AY3579" s="558"/>
      <c r="AZ3579" s="569"/>
      <c r="BA3579" s="570"/>
      <c r="BB3579" s="573"/>
      <c r="BC3579" s="574"/>
      <c r="BD3579" s="557">
        <f>IF(AZ3579=0,0,(BB3579/AZ3579)*100)</f>
        <v>0</v>
      </c>
      <c r="BE3579" s="558"/>
      <c r="BF3579" s="561">
        <f>AT3579+AZ3579</f>
        <v>0</v>
      </c>
      <c r="BG3579" s="562"/>
      <c r="BH3579" s="565">
        <f>AV3579+BB3579</f>
        <v>0</v>
      </c>
      <c r="BI3579" s="566"/>
      <c r="BJ3579" s="557">
        <f>IF(BF3579=0,0,(BH3579/BF3579)*100)</f>
        <v>0</v>
      </c>
      <c r="BK3579" s="558"/>
      <c r="BL3579" s="602">
        <f>(AD3579*2)+(AJ3579*2)+(AP3579*3)+BB3579</f>
        <v>0</v>
      </c>
      <c r="BM3579" s="603"/>
      <c r="BN3579" s="604"/>
      <c r="BO3579" s="587">
        <f t="shared" ref="BO3579" si="3042">IF(BQ3579=0,0,50*BP3579/BQ3579)</f>
        <v>0</v>
      </c>
      <c r="BP3579" s="555">
        <f>(BL3579*BS$11)+(N3579*BS$12)+(X3579*BS$13)+(R3579*BS$14)+(V3579*BS$15)+(Z3579*BS$16)</f>
        <v>0</v>
      </c>
      <c r="BQ3579" s="555">
        <f>((AZ3579-BB3579)*BS$18)+((AT3579-AV3579)*BS$17)+(H3579*BS$19)+(P3579*BS$20)</f>
        <v>0</v>
      </c>
      <c r="BR3579" s="65"/>
      <c r="BS3579" s="65"/>
      <c r="BT3579" s="268"/>
    </row>
    <row r="3580" spans="1:72" ht="21.75" hidden="1" customHeight="1" x14ac:dyDescent="0.25">
      <c r="A3580" s="268"/>
      <c r="B3580" s="679"/>
      <c r="C3580" s="690" t="str">
        <f>IF(ROSTER!D$36="","",ROSTER!D$36)</f>
        <v/>
      </c>
      <c r="D3580" s="691"/>
      <c r="E3580" s="668"/>
      <c r="F3580" s="681"/>
      <c r="G3580" s="664"/>
      <c r="H3580" s="585"/>
      <c r="I3580" s="586"/>
      <c r="J3580" s="571"/>
      <c r="K3580" s="572"/>
      <c r="L3580" s="575"/>
      <c r="M3580" s="576"/>
      <c r="N3580" s="581" t="s">
        <v>16</v>
      </c>
      <c r="O3580" s="582"/>
      <c r="P3580" s="571"/>
      <c r="Q3580" s="572"/>
      <c r="R3580" s="575"/>
      <c r="S3580" s="576"/>
      <c r="T3580" s="581" t="s">
        <v>16</v>
      </c>
      <c r="U3580" s="582"/>
      <c r="V3580" s="585"/>
      <c r="W3580" s="586"/>
      <c r="X3580" s="571"/>
      <c r="Y3580" s="586"/>
      <c r="Z3580" s="571"/>
      <c r="AA3580" s="586"/>
      <c r="AB3580" s="571"/>
      <c r="AC3580" s="572"/>
      <c r="AD3580" s="575"/>
      <c r="AE3580" s="576"/>
      <c r="AF3580" s="577"/>
      <c r="AG3580" s="578"/>
      <c r="AH3580" s="571"/>
      <c r="AI3580" s="572"/>
      <c r="AJ3580" s="575"/>
      <c r="AK3580" s="576"/>
      <c r="AL3580" s="577"/>
      <c r="AM3580" s="578"/>
      <c r="AN3580" s="571"/>
      <c r="AO3580" s="572"/>
      <c r="AP3580" s="575"/>
      <c r="AQ3580" s="576"/>
      <c r="AR3580" s="577"/>
      <c r="AS3580" s="578"/>
      <c r="AT3580" s="627"/>
      <c r="AU3580" s="628"/>
      <c r="AV3580" s="629"/>
      <c r="AW3580" s="630"/>
      <c r="AX3580" s="577"/>
      <c r="AY3580" s="578"/>
      <c r="AZ3580" s="571"/>
      <c r="BA3580" s="572"/>
      <c r="BB3580" s="575"/>
      <c r="BC3580" s="576"/>
      <c r="BD3580" s="577"/>
      <c r="BE3580" s="578"/>
      <c r="BF3580" s="627"/>
      <c r="BG3580" s="628"/>
      <c r="BH3580" s="629"/>
      <c r="BI3580" s="630"/>
      <c r="BJ3580" s="577"/>
      <c r="BK3580" s="578"/>
      <c r="BL3580" s="605"/>
      <c r="BM3580" s="606"/>
      <c r="BN3580" s="607"/>
      <c r="BO3580" s="588"/>
      <c r="BP3580" s="556"/>
      <c r="BQ3580" s="556"/>
      <c r="BR3580" s="65"/>
      <c r="BS3580" s="65"/>
      <c r="BT3580" s="268"/>
    </row>
    <row r="3581" spans="1:72" ht="21.75" hidden="1" customHeight="1" x14ac:dyDescent="0.25">
      <c r="A3581" s="268"/>
      <c r="B3581" s="678" t="str">
        <f>IF(ROSTER!B$38="","",ROSTER!B$38)</f>
        <v/>
      </c>
      <c r="C3581" s="669" t="str">
        <f>IF(ROSTER!C$38="","",ROSTER!C$38)</f>
        <v/>
      </c>
      <c r="D3581" s="670"/>
      <c r="E3581" s="667"/>
      <c r="F3581" s="680">
        <f>IF(E3581="y",1,IF(E3581="S",1,0))</f>
        <v>0</v>
      </c>
      <c r="G3581" s="663">
        <f>IF(E3581="S",1,0)</f>
        <v>0</v>
      </c>
      <c r="H3581" s="583"/>
      <c r="I3581" s="584"/>
      <c r="J3581" s="569"/>
      <c r="K3581" s="570"/>
      <c r="L3581" s="573"/>
      <c r="M3581" s="574"/>
      <c r="N3581" s="579">
        <f>L3581+J3581</f>
        <v>0</v>
      </c>
      <c r="O3581" s="580"/>
      <c r="P3581" s="569"/>
      <c r="Q3581" s="570"/>
      <c r="R3581" s="573"/>
      <c r="S3581" s="574"/>
      <c r="T3581" s="579">
        <f>R3581-P3581</f>
        <v>0</v>
      </c>
      <c r="U3581" s="580"/>
      <c r="V3581" s="583"/>
      <c r="W3581" s="584"/>
      <c r="X3581" s="569"/>
      <c r="Y3581" s="584"/>
      <c r="Z3581" s="569"/>
      <c r="AA3581" s="584"/>
      <c r="AB3581" s="569"/>
      <c r="AC3581" s="570"/>
      <c r="AD3581" s="573"/>
      <c r="AE3581" s="574"/>
      <c r="AF3581" s="557">
        <f>IF(AB3581=0,0,(AD3581/AB3581)*100)</f>
        <v>0</v>
      </c>
      <c r="AG3581" s="558"/>
      <c r="AH3581" s="569"/>
      <c r="AI3581" s="570"/>
      <c r="AJ3581" s="573"/>
      <c r="AK3581" s="574"/>
      <c r="AL3581" s="557">
        <f>IF(AH3581=0,0,(AJ3581/AH3581)*100)</f>
        <v>0</v>
      </c>
      <c r="AM3581" s="558"/>
      <c r="AN3581" s="569"/>
      <c r="AO3581" s="570"/>
      <c r="AP3581" s="573"/>
      <c r="AQ3581" s="574"/>
      <c r="AR3581" s="557">
        <f>IF(AN3581=0,0,(AP3581/AN3581)*100)</f>
        <v>0</v>
      </c>
      <c r="AS3581" s="558"/>
      <c r="AT3581" s="561">
        <f>AB3581+AH3581+AN3581</f>
        <v>0</v>
      </c>
      <c r="AU3581" s="562"/>
      <c r="AV3581" s="565">
        <f>AD3581+AJ3581+AP3581</f>
        <v>0</v>
      </c>
      <c r="AW3581" s="566"/>
      <c r="AX3581" s="557">
        <f>IF(AT3581=0,0,(AV3581/AT3581)*100)</f>
        <v>0</v>
      </c>
      <c r="AY3581" s="558"/>
      <c r="AZ3581" s="569"/>
      <c r="BA3581" s="570"/>
      <c r="BB3581" s="573"/>
      <c r="BC3581" s="574"/>
      <c r="BD3581" s="557">
        <f>IF(AZ3581=0,0,(BB3581/AZ3581)*100)</f>
        <v>0</v>
      </c>
      <c r="BE3581" s="558"/>
      <c r="BF3581" s="561">
        <f>AT3581+AZ3581</f>
        <v>0</v>
      </c>
      <c r="BG3581" s="562"/>
      <c r="BH3581" s="565">
        <f>AV3581+BB3581</f>
        <v>0</v>
      </c>
      <c r="BI3581" s="566"/>
      <c r="BJ3581" s="557">
        <f>IF(BF3581=0,0,(BH3581/BF3581)*100)</f>
        <v>0</v>
      </c>
      <c r="BK3581" s="558"/>
      <c r="BL3581" s="602">
        <f>(AD3581*2)+(AJ3581*2)+(AP3581*3)+BB3581</f>
        <v>0</v>
      </c>
      <c r="BM3581" s="603"/>
      <c r="BN3581" s="604"/>
      <c r="BO3581" s="587">
        <f t="shared" ref="BO3581" si="3043">IF(BQ3581=0,0,50*BP3581/BQ3581)</f>
        <v>0</v>
      </c>
      <c r="BP3581" s="555">
        <f>(BL3581*BS$11)+(N3581*BS$12)+(X3581*BS$13)+(R3581*BS$14)+(V3581*BS$15)+(Z3581*BS$16)</f>
        <v>0</v>
      </c>
      <c r="BQ3581" s="555">
        <f>((AZ3581-BB3581)*BS$18)+((AT3581-AV3581)*BS$17)+(H3581*BS$19)+(P3581*BS$20)</f>
        <v>0</v>
      </c>
      <c r="BR3581" s="65"/>
      <c r="BS3581" s="65"/>
      <c r="BT3581" s="268"/>
    </row>
    <row r="3582" spans="1:72" ht="21.75" hidden="1" customHeight="1" x14ac:dyDescent="0.25">
      <c r="A3582" s="268"/>
      <c r="B3582" s="679"/>
      <c r="C3582" s="690" t="str">
        <f>IF(ROSTER!D$38="","",ROSTER!D$38)</f>
        <v/>
      </c>
      <c r="D3582" s="691"/>
      <c r="E3582" s="668"/>
      <c r="F3582" s="681"/>
      <c r="G3582" s="664"/>
      <c r="H3582" s="585"/>
      <c r="I3582" s="586"/>
      <c r="J3582" s="571"/>
      <c r="K3582" s="572"/>
      <c r="L3582" s="575"/>
      <c r="M3582" s="576"/>
      <c r="N3582" s="581" t="s">
        <v>16</v>
      </c>
      <c r="O3582" s="582"/>
      <c r="P3582" s="571"/>
      <c r="Q3582" s="572"/>
      <c r="R3582" s="575"/>
      <c r="S3582" s="576"/>
      <c r="T3582" s="581" t="s">
        <v>16</v>
      </c>
      <c r="U3582" s="582"/>
      <c r="V3582" s="585"/>
      <c r="W3582" s="586"/>
      <c r="X3582" s="571"/>
      <c r="Y3582" s="586"/>
      <c r="Z3582" s="571"/>
      <c r="AA3582" s="586"/>
      <c r="AB3582" s="571"/>
      <c r="AC3582" s="572"/>
      <c r="AD3582" s="575"/>
      <c r="AE3582" s="576"/>
      <c r="AF3582" s="577"/>
      <c r="AG3582" s="578"/>
      <c r="AH3582" s="571"/>
      <c r="AI3582" s="572"/>
      <c r="AJ3582" s="575"/>
      <c r="AK3582" s="576"/>
      <c r="AL3582" s="577"/>
      <c r="AM3582" s="578"/>
      <c r="AN3582" s="571"/>
      <c r="AO3582" s="572"/>
      <c r="AP3582" s="575"/>
      <c r="AQ3582" s="576"/>
      <c r="AR3582" s="577"/>
      <c r="AS3582" s="578"/>
      <c r="AT3582" s="627"/>
      <c r="AU3582" s="628"/>
      <c r="AV3582" s="629"/>
      <c r="AW3582" s="630"/>
      <c r="AX3582" s="577"/>
      <c r="AY3582" s="578"/>
      <c r="AZ3582" s="571"/>
      <c r="BA3582" s="572"/>
      <c r="BB3582" s="575"/>
      <c r="BC3582" s="576"/>
      <c r="BD3582" s="577"/>
      <c r="BE3582" s="578"/>
      <c r="BF3582" s="627"/>
      <c r="BG3582" s="628"/>
      <c r="BH3582" s="629"/>
      <c r="BI3582" s="630"/>
      <c r="BJ3582" s="577"/>
      <c r="BK3582" s="578"/>
      <c r="BL3582" s="605"/>
      <c r="BM3582" s="606"/>
      <c r="BN3582" s="607"/>
      <c r="BO3582" s="588"/>
      <c r="BP3582" s="556"/>
      <c r="BQ3582" s="556"/>
      <c r="BR3582" s="65"/>
      <c r="BS3582" s="65"/>
      <c r="BT3582" s="268"/>
    </row>
    <row r="3583" spans="1:72" ht="21.75" hidden="1" customHeight="1" x14ac:dyDescent="0.25">
      <c r="A3583" s="268"/>
      <c r="B3583" s="678" t="str">
        <f>IF(ROSTER!B$40="","",ROSTER!B$40)</f>
        <v/>
      </c>
      <c r="C3583" s="669" t="str">
        <f>IF(ROSTER!C$40="","",ROSTER!C$40)</f>
        <v/>
      </c>
      <c r="D3583" s="670"/>
      <c r="E3583" s="667"/>
      <c r="F3583" s="680">
        <f>IF(E3583="y",1,IF(E3583="S",1,0))</f>
        <v>0</v>
      </c>
      <c r="G3583" s="663">
        <f>IF(E3583="S",1,0)</f>
        <v>0</v>
      </c>
      <c r="H3583" s="583"/>
      <c r="I3583" s="584"/>
      <c r="J3583" s="569"/>
      <c r="K3583" s="570"/>
      <c r="L3583" s="573"/>
      <c r="M3583" s="574"/>
      <c r="N3583" s="579">
        <f>L3583+J3583</f>
        <v>0</v>
      </c>
      <c r="O3583" s="580"/>
      <c r="P3583" s="569"/>
      <c r="Q3583" s="570"/>
      <c r="R3583" s="573"/>
      <c r="S3583" s="574"/>
      <c r="T3583" s="579">
        <f>R3583-P3583</f>
        <v>0</v>
      </c>
      <c r="U3583" s="580"/>
      <c r="V3583" s="583"/>
      <c r="W3583" s="584"/>
      <c r="X3583" s="569"/>
      <c r="Y3583" s="584"/>
      <c r="Z3583" s="569"/>
      <c r="AA3583" s="584"/>
      <c r="AB3583" s="569"/>
      <c r="AC3583" s="570"/>
      <c r="AD3583" s="573"/>
      <c r="AE3583" s="574"/>
      <c r="AF3583" s="557">
        <f>IF(AB3583=0,0,(AD3583/AB3583)*100)</f>
        <v>0</v>
      </c>
      <c r="AG3583" s="558"/>
      <c r="AH3583" s="569"/>
      <c r="AI3583" s="570"/>
      <c r="AJ3583" s="573"/>
      <c r="AK3583" s="574"/>
      <c r="AL3583" s="557">
        <f>IF(AH3583=0,0,(AJ3583/AH3583)*100)</f>
        <v>0</v>
      </c>
      <c r="AM3583" s="558"/>
      <c r="AN3583" s="569"/>
      <c r="AO3583" s="570"/>
      <c r="AP3583" s="573"/>
      <c r="AQ3583" s="574"/>
      <c r="AR3583" s="557">
        <f>IF(AN3583=0,0,(AP3583/AN3583)*100)</f>
        <v>0</v>
      </c>
      <c r="AS3583" s="558"/>
      <c r="AT3583" s="561">
        <f>AB3583+AH3583+AN3583</f>
        <v>0</v>
      </c>
      <c r="AU3583" s="562"/>
      <c r="AV3583" s="565">
        <f>AD3583+AJ3583+AP3583</f>
        <v>0</v>
      </c>
      <c r="AW3583" s="566"/>
      <c r="AX3583" s="557">
        <f>IF(AT3583=0,0,(AV3583/AT3583)*100)</f>
        <v>0</v>
      </c>
      <c r="AY3583" s="558"/>
      <c r="AZ3583" s="569"/>
      <c r="BA3583" s="570"/>
      <c r="BB3583" s="573"/>
      <c r="BC3583" s="574"/>
      <c r="BD3583" s="557">
        <f>IF(AZ3583=0,0,(BB3583/AZ3583)*100)</f>
        <v>0</v>
      </c>
      <c r="BE3583" s="558"/>
      <c r="BF3583" s="561">
        <f>AT3583+AZ3583</f>
        <v>0</v>
      </c>
      <c r="BG3583" s="562"/>
      <c r="BH3583" s="565">
        <f>AV3583+BB3583</f>
        <v>0</v>
      </c>
      <c r="BI3583" s="566"/>
      <c r="BJ3583" s="557">
        <f>IF(BF3583=0,0,(BH3583/BF3583)*100)</f>
        <v>0</v>
      </c>
      <c r="BK3583" s="558"/>
      <c r="BL3583" s="602">
        <f>(AD3583*2)+(AJ3583*2)+(AP3583*3)+BB3583</f>
        <v>0</v>
      </c>
      <c r="BM3583" s="603"/>
      <c r="BN3583" s="604"/>
      <c r="BO3583" s="587">
        <f t="shared" ref="BO3583" si="3044">IF(BQ3583=0,0,50*BP3583/BQ3583)</f>
        <v>0</v>
      </c>
      <c r="BP3583" s="555">
        <f>(BL3583*BS$11)+(N3583*BS$12)+(X3583*BS$13)+(R3583*BS$14)+(V3583*BS$15)+(Z3583*BS$16)</f>
        <v>0</v>
      </c>
      <c r="BQ3583" s="555">
        <f>((AZ3583-BB3583)*BS$18)+((AT3583-AV3583)*BS$17)+(H3583*BS$19)+(P3583*BS$20)</f>
        <v>0</v>
      </c>
      <c r="BR3583" s="65"/>
      <c r="BS3583" s="65"/>
      <c r="BT3583" s="268"/>
    </row>
    <row r="3584" spans="1:72" ht="21.75" hidden="1" customHeight="1" x14ac:dyDescent="0.25">
      <c r="A3584" s="268"/>
      <c r="B3584" s="679"/>
      <c r="C3584" s="690" t="str">
        <f>IF(ROSTER!D$40="","",ROSTER!D$40)</f>
        <v/>
      </c>
      <c r="D3584" s="691"/>
      <c r="E3584" s="668"/>
      <c r="F3584" s="681"/>
      <c r="G3584" s="664"/>
      <c r="H3584" s="585"/>
      <c r="I3584" s="586"/>
      <c r="J3584" s="571"/>
      <c r="K3584" s="572"/>
      <c r="L3584" s="575"/>
      <c r="M3584" s="576"/>
      <c r="N3584" s="581" t="s">
        <v>16</v>
      </c>
      <c r="O3584" s="582"/>
      <c r="P3584" s="571"/>
      <c r="Q3584" s="572"/>
      <c r="R3584" s="575"/>
      <c r="S3584" s="576"/>
      <c r="T3584" s="581" t="s">
        <v>16</v>
      </c>
      <c r="U3584" s="582"/>
      <c r="V3584" s="585"/>
      <c r="W3584" s="586"/>
      <c r="X3584" s="571"/>
      <c r="Y3584" s="586"/>
      <c r="Z3584" s="571"/>
      <c r="AA3584" s="586"/>
      <c r="AB3584" s="571"/>
      <c r="AC3584" s="572"/>
      <c r="AD3584" s="575"/>
      <c r="AE3584" s="576"/>
      <c r="AF3584" s="577"/>
      <c r="AG3584" s="578"/>
      <c r="AH3584" s="571"/>
      <c r="AI3584" s="572"/>
      <c r="AJ3584" s="575"/>
      <c r="AK3584" s="576"/>
      <c r="AL3584" s="577"/>
      <c r="AM3584" s="578"/>
      <c r="AN3584" s="571"/>
      <c r="AO3584" s="572"/>
      <c r="AP3584" s="575"/>
      <c r="AQ3584" s="576"/>
      <c r="AR3584" s="577"/>
      <c r="AS3584" s="578"/>
      <c r="AT3584" s="627"/>
      <c r="AU3584" s="628"/>
      <c r="AV3584" s="629"/>
      <c r="AW3584" s="630"/>
      <c r="AX3584" s="577"/>
      <c r="AY3584" s="578"/>
      <c r="AZ3584" s="571"/>
      <c r="BA3584" s="572"/>
      <c r="BB3584" s="575"/>
      <c r="BC3584" s="576"/>
      <c r="BD3584" s="577"/>
      <c r="BE3584" s="578"/>
      <c r="BF3584" s="627"/>
      <c r="BG3584" s="628"/>
      <c r="BH3584" s="629"/>
      <c r="BI3584" s="630"/>
      <c r="BJ3584" s="577"/>
      <c r="BK3584" s="578"/>
      <c r="BL3584" s="605"/>
      <c r="BM3584" s="606"/>
      <c r="BN3584" s="607"/>
      <c r="BO3584" s="588"/>
      <c r="BP3584" s="556"/>
      <c r="BQ3584" s="556"/>
      <c r="BR3584" s="65"/>
      <c r="BS3584" s="65"/>
      <c r="BT3584" s="268"/>
    </row>
    <row r="3585" spans="1:75" ht="21.75" hidden="1" customHeight="1" x14ac:dyDescent="0.25">
      <c r="A3585" s="268"/>
      <c r="B3585" s="678" t="str">
        <f>IF(ROSTER!B$42="","",ROSTER!B$42)</f>
        <v/>
      </c>
      <c r="C3585" s="669" t="str">
        <f>IF(ROSTER!C$42="","",ROSTER!C$42)</f>
        <v/>
      </c>
      <c r="D3585" s="670"/>
      <c r="E3585" s="667"/>
      <c r="F3585" s="680">
        <f>IF(E3585="y",1,IF(E3585="S",1,0))</f>
        <v>0</v>
      </c>
      <c r="G3585" s="663">
        <f>IF(E3585="S",1,0)</f>
        <v>0</v>
      </c>
      <c r="H3585" s="583"/>
      <c r="I3585" s="584"/>
      <c r="J3585" s="569"/>
      <c r="K3585" s="570"/>
      <c r="L3585" s="573"/>
      <c r="M3585" s="574"/>
      <c r="N3585" s="579">
        <f>L3585+J3585</f>
        <v>0</v>
      </c>
      <c r="O3585" s="580"/>
      <c r="P3585" s="569"/>
      <c r="Q3585" s="570"/>
      <c r="R3585" s="573"/>
      <c r="S3585" s="574"/>
      <c r="T3585" s="579">
        <f>R3585-P3585</f>
        <v>0</v>
      </c>
      <c r="U3585" s="580"/>
      <c r="V3585" s="583"/>
      <c r="W3585" s="584"/>
      <c r="X3585" s="569"/>
      <c r="Y3585" s="584"/>
      <c r="Z3585" s="569"/>
      <c r="AA3585" s="584"/>
      <c r="AB3585" s="569"/>
      <c r="AC3585" s="570"/>
      <c r="AD3585" s="573"/>
      <c r="AE3585" s="574"/>
      <c r="AF3585" s="557">
        <f>IF(AB3585=0,0,(AD3585/AB3585)*100)</f>
        <v>0</v>
      </c>
      <c r="AG3585" s="558"/>
      <c r="AH3585" s="569"/>
      <c r="AI3585" s="570"/>
      <c r="AJ3585" s="573"/>
      <c r="AK3585" s="574"/>
      <c r="AL3585" s="557">
        <f>IF(AH3585=0,0,(AJ3585/AH3585)*100)</f>
        <v>0</v>
      </c>
      <c r="AM3585" s="558"/>
      <c r="AN3585" s="569"/>
      <c r="AO3585" s="570"/>
      <c r="AP3585" s="573"/>
      <c r="AQ3585" s="574"/>
      <c r="AR3585" s="557">
        <f>IF(AN3585=0,0,(AP3585/AN3585)*100)</f>
        <v>0</v>
      </c>
      <c r="AS3585" s="558"/>
      <c r="AT3585" s="561">
        <f>AB3585+AH3585+AN3585</f>
        <v>0</v>
      </c>
      <c r="AU3585" s="562"/>
      <c r="AV3585" s="565">
        <f>AD3585+AJ3585+AP3585</f>
        <v>0</v>
      </c>
      <c r="AW3585" s="566"/>
      <c r="AX3585" s="557">
        <f>IF(AT3585=0,0,(AV3585/AT3585)*100)</f>
        <v>0</v>
      </c>
      <c r="AY3585" s="558"/>
      <c r="AZ3585" s="569"/>
      <c r="BA3585" s="570"/>
      <c r="BB3585" s="573"/>
      <c r="BC3585" s="574"/>
      <c r="BD3585" s="557">
        <f>IF(AZ3585=0,0,(BB3585/AZ3585)*100)</f>
        <v>0</v>
      </c>
      <c r="BE3585" s="558"/>
      <c r="BF3585" s="561">
        <f>AT3585+AZ3585</f>
        <v>0</v>
      </c>
      <c r="BG3585" s="562"/>
      <c r="BH3585" s="565">
        <f>AV3585+BB3585</f>
        <v>0</v>
      </c>
      <c r="BI3585" s="566"/>
      <c r="BJ3585" s="557">
        <f>IF(BF3585=0,0,(BH3585/BF3585)*100)</f>
        <v>0</v>
      </c>
      <c r="BK3585" s="558"/>
      <c r="BL3585" s="602">
        <f>(AD3585*2)+(AJ3585*2)+(AP3585*3)+BB3585</f>
        <v>0</v>
      </c>
      <c r="BM3585" s="603"/>
      <c r="BN3585" s="604"/>
      <c r="BO3585" s="587">
        <f t="shared" ref="BO3585" si="3045">IF(BQ3585=0,0,50*BP3585/BQ3585)</f>
        <v>0</v>
      </c>
      <c r="BP3585" s="555">
        <f>(BL3585*BS$11)+(N3585*BS$12)+(X3585*BS$13)+(R3585*BS$14)+(V3585*BS$15)+(Z3585*BS$16)</f>
        <v>0</v>
      </c>
      <c r="BQ3585" s="555">
        <f>((AZ3585-BB3585)*BS$18)+((AT3585-AV3585)*BS$17)+(H3585*BS$19)+(P3585*BS$20)</f>
        <v>0</v>
      </c>
      <c r="BR3585" s="65"/>
      <c r="BS3585" s="65"/>
      <c r="BT3585" s="268"/>
    </row>
    <row r="3586" spans="1:75" ht="21.75" hidden="1" customHeight="1" x14ac:dyDescent="0.25">
      <c r="A3586" s="268"/>
      <c r="B3586" s="679"/>
      <c r="C3586" s="690" t="str">
        <f>IF(ROSTER!D$42="","",ROSTER!D$42)</f>
        <v/>
      </c>
      <c r="D3586" s="691"/>
      <c r="E3586" s="668"/>
      <c r="F3586" s="681"/>
      <c r="G3586" s="664"/>
      <c r="H3586" s="585"/>
      <c r="I3586" s="586"/>
      <c r="J3586" s="571"/>
      <c r="K3586" s="572"/>
      <c r="L3586" s="575"/>
      <c r="M3586" s="576"/>
      <c r="N3586" s="581" t="s">
        <v>16</v>
      </c>
      <c r="O3586" s="582"/>
      <c r="P3586" s="571"/>
      <c r="Q3586" s="572"/>
      <c r="R3586" s="575"/>
      <c r="S3586" s="576"/>
      <c r="T3586" s="581" t="s">
        <v>16</v>
      </c>
      <c r="U3586" s="582"/>
      <c r="V3586" s="585"/>
      <c r="W3586" s="586"/>
      <c r="X3586" s="571"/>
      <c r="Y3586" s="586"/>
      <c r="Z3586" s="571"/>
      <c r="AA3586" s="586"/>
      <c r="AB3586" s="571"/>
      <c r="AC3586" s="572"/>
      <c r="AD3586" s="575"/>
      <c r="AE3586" s="576"/>
      <c r="AF3586" s="577"/>
      <c r="AG3586" s="578"/>
      <c r="AH3586" s="571"/>
      <c r="AI3586" s="572"/>
      <c r="AJ3586" s="575"/>
      <c r="AK3586" s="576"/>
      <c r="AL3586" s="577"/>
      <c r="AM3586" s="578"/>
      <c r="AN3586" s="571"/>
      <c r="AO3586" s="572"/>
      <c r="AP3586" s="575"/>
      <c r="AQ3586" s="576"/>
      <c r="AR3586" s="577"/>
      <c r="AS3586" s="578"/>
      <c r="AT3586" s="627"/>
      <c r="AU3586" s="628"/>
      <c r="AV3586" s="629"/>
      <c r="AW3586" s="630"/>
      <c r="AX3586" s="577"/>
      <c r="AY3586" s="578"/>
      <c r="AZ3586" s="571"/>
      <c r="BA3586" s="572"/>
      <c r="BB3586" s="575"/>
      <c r="BC3586" s="576"/>
      <c r="BD3586" s="577"/>
      <c r="BE3586" s="578"/>
      <c r="BF3586" s="627"/>
      <c r="BG3586" s="628"/>
      <c r="BH3586" s="629"/>
      <c r="BI3586" s="630"/>
      <c r="BJ3586" s="577"/>
      <c r="BK3586" s="578"/>
      <c r="BL3586" s="605"/>
      <c r="BM3586" s="606"/>
      <c r="BN3586" s="607"/>
      <c r="BO3586" s="588"/>
      <c r="BP3586" s="556"/>
      <c r="BQ3586" s="556"/>
      <c r="BR3586" s="65"/>
      <c r="BS3586" s="65"/>
      <c r="BT3586" s="268"/>
    </row>
    <row r="3587" spans="1:75" ht="21.75" hidden="1" customHeight="1" x14ac:dyDescent="0.25">
      <c r="A3587" s="268"/>
      <c r="B3587" s="678" t="str">
        <f>IF(ROSTER!B$44="","",ROSTER!B$44)</f>
        <v/>
      </c>
      <c r="C3587" s="669" t="str">
        <f>IF(ROSTER!C$44="","",ROSTER!C$44)</f>
        <v/>
      </c>
      <c r="D3587" s="670"/>
      <c r="E3587" s="667"/>
      <c r="F3587" s="680">
        <f>IF(E3587="y",1,IF(E3587="S",1,0))</f>
        <v>0</v>
      </c>
      <c r="G3587" s="663">
        <f>IF(E3587="S",1,0)</f>
        <v>0</v>
      </c>
      <c r="H3587" s="583"/>
      <c r="I3587" s="584"/>
      <c r="J3587" s="569"/>
      <c r="K3587" s="570"/>
      <c r="L3587" s="573"/>
      <c r="M3587" s="574"/>
      <c r="N3587" s="579">
        <f>L3587+J3587</f>
        <v>0</v>
      </c>
      <c r="O3587" s="580"/>
      <c r="P3587" s="569"/>
      <c r="Q3587" s="570"/>
      <c r="R3587" s="573"/>
      <c r="S3587" s="574"/>
      <c r="T3587" s="579">
        <f>R3587-P3587</f>
        <v>0</v>
      </c>
      <c r="U3587" s="580"/>
      <c r="V3587" s="583"/>
      <c r="W3587" s="584"/>
      <c r="X3587" s="569"/>
      <c r="Y3587" s="584"/>
      <c r="Z3587" s="569"/>
      <c r="AA3587" s="584"/>
      <c r="AB3587" s="569"/>
      <c r="AC3587" s="570"/>
      <c r="AD3587" s="573"/>
      <c r="AE3587" s="574"/>
      <c r="AF3587" s="557">
        <f>IF(AB3587=0,0,(AD3587/AB3587)*100)</f>
        <v>0</v>
      </c>
      <c r="AG3587" s="558"/>
      <c r="AH3587" s="569"/>
      <c r="AI3587" s="570"/>
      <c r="AJ3587" s="573"/>
      <c r="AK3587" s="574"/>
      <c r="AL3587" s="557">
        <f>IF(AH3587=0,0,(AJ3587/AH3587)*100)</f>
        <v>0</v>
      </c>
      <c r="AM3587" s="558"/>
      <c r="AN3587" s="569"/>
      <c r="AO3587" s="570"/>
      <c r="AP3587" s="573"/>
      <c r="AQ3587" s="574"/>
      <c r="AR3587" s="557">
        <f>IF(AN3587=0,0,(AP3587/AN3587)*100)</f>
        <v>0</v>
      </c>
      <c r="AS3587" s="558"/>
      <c r="AT3587" s="561">
        <f>AB3587+AH3587+AN3587</f>
        <v>0</v>
      </c>
      <c r="AU3587" s="562"/>
      <c r="AV3587" s="565">
        <f>AD3587+AJ3587+AP3587</f>
        <v>0</v>
      </c>
      <c r="AW3587" s="566"/>
      <c r="AX3587" s="557">
        <f>IF(AT3587=0,0,(AV3587/AT3587)*100)</f>
        <v>0</v>
      </c>
      <c r="AY3587" s="558"/>
      <c r="AZ3587" s="569"/>
      <c r="BA3587" s="570"/>
      <c r="BB3587" s="573"/>
      <c r="BC3587" s="574"/>
      <c r="BD3587" s="557">
        <f>IF(AZ3587=0,0,(BB3587/AZ3587)*100)</f>
        <v>0</v>
      </c>
      <c r="BE3587" s="558"/>
      <c r="BF3587" s="561">
        <f>AT3587+AZ3587</f>
        <v>0</v>
      </c>
      <c r="BG3587" s="562"/>
      <c r="BH3587" s="565">
        <f>AV3587+BB3587</f>
        <v>0</v>
      </c>
      <c r="BI3587" s="566"/>
      <c r="BJ3587" s="557">
        <f>IF(BF3587=0,0,(BH3587/BF3587)*100)</f>
        <v>0</v>
      </c>
      <c r="BK3587" s="558"/>
      <c r="BL3587" s="602">
        <f>(AD3587*2)+(AJ3587*2)+(AP3587*3)+BB3587</f>
        <v>0</v>
      </c>
      <c r="BM3587" s="603"/>
      <c r="BN3587" s="604"/>
      <c r="BO3587" s="587">
        <f t="shared" ref="BO3587" si="3046">IF(BQ3587=0,0,50*BP3587/BQ3587)</f>
        <v>0</v>
      </c>
      <c r="BP3587" s="555">
        <f>(BL3587*BS$11)+(N3587*BS$12)+(X3587*BS$13)+(R3587*BS$14)+(V3587*BS$15)+(Z3587*BS$16)</f>
        <v>0</v>
      </c>
      <c r="BQ3587" s="555">
        <f>((AZ3587-BB3587)*BS$18)+((AT3587-AV3587)*BS$17)+(H3587*BS$19)+(P3587*BS$20)</f>
        <v>0</v>
      </c>
      <c r="BR3587" s="65"/>
      <c r="BS3587" s="65"/>
      <c r="BT3587" s="268"/>
    </row>
    <row r="3588" spans="1:75" ht="21.75" hidden="1" customHeight="1" x14ac:dyDescent="0.25">
      <c r="A3588" s="268"/>
      <c r="B3588" s="679"/>
      <c r="C3588" s="690" t="str">
        <f>IF(ROSTER!D$44="","",ROSTER!D$44)</f>
        <v/>
      </c>
      <c r="D3588" s="691"/>
      <c r="E3588" s="668"/>
      <c r="F3588" s="681"/>
      <c r="G3588" s="664"/>
      <c r="H3588" s="585"/>
      <c r="I3588" s="586"/>
      <c r="J3588" s="571"/>
      <c r="K3588" s="572"/>
      <c r="L3588" s="575"/>
      <c r="M3588" s="576"/>
      <c r="N3588" s="581" t="s">
        <v>16</v>
      </c>
      <c r="O3588" s="582"/>
      <c r="P3588" s="571"/>
      <c r="Q3588" s="572"/>
      <c r="R3588" s="575"/>
      <c r="S3588" s="576"/>
      <c r="T3588" s="581" t="s">
        <v>16</v>
      </c>
      <c r="U3588" s="582"/>
      <c r="V3588" s="585"/>
      <c r="W3588" s="586"/>
      <c r="X3588" s="571"/>
      <c r="Y3588" s="586"/>
      <c r="Z3588" s="571"/>
      <c r="AA3588" s="586"/>
      <c r="AB3588" s="571"/>
      <c r="AC3588" s="572"/>
      <c r="AD3588" s="575"/>
      <c r="AE3588" s="576"/>
      <c r="AF3588" s="577"/>
      <c r="AG3588" s="578"/>
      <c r="AH3588" s="571"/>
      <c r="AI3588" s="572"/>
      <c r="AJ3588" s="575"/>
      <c r="AK3588" s="576"/>
      <c r="AL3588" s="577"/>
      <c r="AM3588" s="578"/>
      <c r="AN3588" s="571"/>
      <c r="AO3588" s="572"/>
      <c r="AP3588" s="575"/>
      <c r="AQ3588" s="576"/>
      <c r="AR3588" s="577"/>
      <c r="AS3588" s="578"/>
      <c r="AT3588" s="627"/>
      <c r="AU3588" s="628"/>
      <c r="AV3588" s="629"/>
      <c r="AW3588" s="630"/>
      <c r="AX3588" s="577"/>
      <c r="AY3588" s="578"/>
      <c r="AZ3588" s="571"/>
      <c r="BA3588" s="572"/>
      <c r="BB3588" s="575"/>
      <c r="BC3588" s="576"/>
      <c r="BD3588" s="577"/>
      <c r="BE3588" s="578"/>
      <c r="BF3588" s="627"/>
      <c r="BG3588" s="628"/>
      <c r="BH3588" s="629"/>
      <c r="BI3588" s="630"/>
      <c r="BJ3588" s="577"/>
      <c r="BK3588" s="578"/>
      <c r="BL3588" s="605"/>
      <c r="BM3588" s="606"/>
      <c r="BN3588" s="607"/>
      <c r="BO3588" s="588"/>
      <c r="BP3588" s="556"/>
      <c r="BQ3588" s="556"/>
      <c r="BR3588" s="65"/>
      <c r="BS3588" s="65"/>
      <c r="BT3588" s="268"/>
    </row>
    <row r="3589" spans="1:75" ht="21.75" hidden="1" customHeight="1" x14ac:dyDescent="0.25">
      <c r="A3589" s="268"/>
      <c r="B3589" s="678" t="str">
        <f>IF(ROSTER!B$46="","",ROSTER!B$46)</f>
        <v/>
      </c>
      <c r="C3589" s="669" t="str">
        <f>IF(ROSTER!C$46="","",ROSTER!C$46)</f>
        <v/>
      </c>
      <c r="D3589" s="670"/>
      <c r="E3589" s="667"/>
      <c r="F3589" s="680">
        <f>IF(E3589="y",1,IF(E3589="S",1,0))</f>
        <v>0</v>
      </c>
      <c r="G3589" s="663">
        <f>IF(E3589="S",1,0)</f>
        <v>0</v>
      </c>
      <c r="H3589" s="583"/>
      <c r="I3589" s="584"/>
      <c r="J3589" s="569"/>
      <c r="K3589" s="570"/>
      <c r="L3589" s="573"/>
      <c r="M3589" s="574"/>
      <c r="N3589" s="579">
        <f>L3589+J3589</f>
        <v>0</v>
      </c>
      <c r="O3589" s="580"/>
      <c r="P3589" s="569"/>
      <c r="Q3589" s="570"/>
      <c r="R3589" s="573"/>
      <c r="S3589" s="574"/>
      <c r="T3589" s="579">
        <f>R3589-P3589</f>
        <v>0</v>
      </c>
      <c r="U3589" s="580"/>
      <c r="V3589" s="583"/>
      <c r="W3589" s="584"/>
      <c r="X3589" s="569"/>
      <c r="Y3589" s="584"/>
      <c r="Z3589" s="569"/>
      <c r="AA3589" s="584"/>
      <c r="AB3589" s="569"/>
      <c r="AC3589" s="570"/>
      <c r="AD3589" s="573"/>
      <c r="AE3589" s="574"/>
      <c r="AF3589" s="557">
        <f>IF(AB3589=0,0,(AD3589/AB3589)*100)</f>
        <v>0</v>
      </c>
      <c r="AG3589" s="558"/>
      <c r="AH3589" s="569"/>
      <c r="AI3589" s="570"/>
      <c r="AJ3589" s="573"/>
      <c r="AK3589" s="574"/>
      <c r="AL3589" s="557">
        <f>IF(AH3589=0,0,(AJ3589/AH3589)*100)</f>
        <v>0</v>
      </c>
      <c r="AM3589" s="558"/>
      <c r="AN3589" s="569"/>
      <c r="AO3589" s="570"/>
      <c r="AP3589" s="573"/>
      <c r="AQ3589" s="574"/>
      <c r="AR3589" s="557">
        <f>IF(AN3589=0,0,(AP3589/AN3589)*100)</f>
        <v>0</v>
      </c>
      <c r="AS3589" s="558"/>
      <c r="AT3589" s="561">
        <f>AB3589+AH3589+AN3589</f>
        <v>0</v>
      </c>
      <c r="AU3589" s="562"/>
      <c r="AV3589" s="565">
        <f>AD3589+AJ3589+AP3589</f>
        <v>0</v>
      </c>
      <c r="AW3589" s="566"/>
      <c r="AX3589" s="557">
        <f>IF(AT3589=0,0,(AV3589/AT3589)*100)</f>
        <v>0</v>
      </c>
      <c r="AY3589" s="558"/>
      <c r="AZ3589" s="569"/>
      <c r="BA3589" s="570"/>
      <c r="BB3589" s="573"/>
      <c r="BC3589" s="574"/>
      <c r="BD3589" s="557">
        <f>IF(AZ3589=0,0,(BB3589/AZ3589)*100)</f>
        <v>0</v>
      </c>
      <c r="BE3589" s="558"/>
      <c r="BF3589" s="561">
        <f>AT3589+AZ3589</f>
        <v>0</v>
      </c>
      <c r="BG3589" s="562"/>
      <c r="BH3589" s="565">
        <f>AV3589+BB3589</f>
        <v>0</v>
      </c>
      <c r="BI3589" s="566"/>
      <c r="BJ3589" s="557">
        <f>IF(BF3589=0,0,(BH3589/BF3589)*100)</f>
        <v>0</v>
      </c>
      <c r="BK3589" s="558"/>
      <c r="BL3589" s="602">
        <f>(AD3589*2)+(AJ3589*2)+(AP3589*3)+BB3589</f>
        <v>0</v>
      </c>
      <c r="BM3589" s="603"/>
      <c r="BN3589" s="604"/>
      <c r="BO3589" s="587">
        <f t="shared" ref="BO3589" si="3047">IF(BQ3589=0,0,50*BP3589/BQ3589)</f>
        <v>0</v>
      </c>
      <c r="BP3589" s="634">
        <f>(BL3589*BS$11)+(N3589*BS$12)+(X3589*BS$13)+(R3589*BS$14)+(V3589*BS$15)+(Z3589*BS$16)</f>
        <v>0</v>
      </c>
      <c r="BQ3589" s="555">
        <f>((AZ3589-BB3589)*BS$18)+((AT3589-AV3589)*BS$17)+(H3589*BS$19)+(P3589*BS$20)</f>
        <v>0</v>
      </c>
      <c r="BR3589" s="65"/>
      <c r="BS3589" s="65"/>
      <c r="BT3589" s="268"/>
    </row>
    <row r="3590" spans="1:75" ht="22.5" hidden="1" customHeight="1" thickBot="1" x14ac:dyDescent="0.3">
      <c r="A3590" s="268"/>
      <c r="B3590" s="679"/>
      <c r="C3590" s="690" t="str">
        <f>IF(ROSTER!D$46="","",ROSTER!D$46)</f>
        <v/>
      </c>
      <c r="D3590" s="691"/>
      <c r="E3590" s="668"/>
      <c r="F3590" s="681"/>
      <c r="G3590" s="664"/>
      <c r="H3590" s="585"/>
      <c r="I3590" s="586"/>
      <c r="J3590" s="571"/>
      <c r="K3590" s="572"/>
      <c r="L3590" s="575"/>
      <c r="M3590" s="576"/>
      <c r="N3590" s="649" t="s">
        <v>16</v>
      </c>
      <c r="O3590" s="650"/>
      <c r="P3590" s="571"/>
      <c r="Q3590" s="572"/>
      <c r="R3590" s="575"/>
      <c r="S3590" s="576"/>
      <c r="T3590" s="581" t="s">
        <v>16</v>
      </c>
      <c r="U3590" s="582"/>
      <c r="V3590" s="585"/>
      <c r="W3590" s="586"/>
      <c r="X3590" s="571"/>
      <c r="Y3590" s="586"/>
      <c r="Z3590" s="571"/>
      <c r="AA3590" s="586"/>
      <c r="AB3590" s="571"/>
      <c r="AC3590" s="572"/>
      <c r="AD3590" s="575"/>
      <c r="AE3590" s="576"/>
      <c r="AF3590" s="559"/>
      <c r="AG3590" s="560"/>
      <c r="AH3590" s="571"/>
      <c r="AI3590" s="572"/>
      <c r="AJ3590" s="575"/>
      <c r="AK3590" s="576"/>
      <c r="AL3590" s="559"/>
      <c r="AM3590" s="560"/>
      <c r="AN3590" s="571"/>
      <c r="AO3590" s="572"/>
      <c r="AP3590" s="575"/>
      <c r="AQ3590" s="576"/>
      <c r="AR3590" s="559"/>
      <c r="AS3590" s="560"/>
      <c r="AT3590" s="563"/>
      <c r="AU3590" s="564"/>
      <c r="AV3590" s="567"/>
      <c r="AW3590" s="568"/>
      <c r="AX3590" s="559"/>
      <c r="AY3590" s="560"/>
      <c r="AZ3590" s="571"/>
      <c r="BA3590" s="572"/>
      <c r="BB3590" s="575"/>
      <c r="BC3590" s="576"/>
      <c r="BD3590" s="559"/>
      <c r="BE3590" s="560"/>
      <c r="BF3590" s="563"/>
      <c r="BG3590" s="564"/>
      <c r="BH3590" s="567"/>
      <c r="BI3590" s="568"/>
      <c r="BJ3590" s="559"/>
      <c r="BK3590" s="560"/>
      <c r="BL3590" s="631"/>
      <c r="BM3590" s="632"/>
      <c r="BN3590" s="633"/>
      <c r="BO3590" s="588"/>
      <c r="BP3590" s="635"/>
      <c r="BQ3590" s="556"/>
      <c r="BR3590" s="65"/>
      <c r="BS3590" s="65"/>
      <c r="BT3590" s="268"/>
    </row>
    <row r="3591" spans="1:75" s="79" customFormat="1" ht="33.4" hidden="1" customHeight="1" x14ac:dyDescent="0.45">
      <c r="A3591" s="278"/>
      <c r="B3591" s="671"/>
      <c r="C3591" s="611"/>
      <c r="D3591" s="611" t="s">
        <v>10</v>
      </c>
      <c r="E3591" s="612"/>
      <c r="F3591" s="78"/>
      <c r="G3591" s="78"/>
      <c r="H3591" s="547">
        <f>SUM(H3551:I3590)</f>
        <v>0</v>
      </c>
      <c r="I3591" s="548"/>
      <c r="J3591" s="547">
        <f>SUM(J3551:K3590)</f>
        <v>0</v>
      </c>
      <c r="K3591" s="548"/>
      <c r="L3591" s="551">
        <f>SUM(L3551:M3590)</f>
        <v>0</v>
      </c>
      <c r="M3591" s="636"/>
      <c r="N3591" s="533">
        <f>L3591+J3591</f>
        <v>0</v>
      </c>
      <c r="O3591" s="534"/>
      <c r="P3591" s="551">
        <f>SUM(P3551:Q3590)</f>
        <v>0</v>
      </c>
      <c r="Q3591" s="548"/>
      <c r="R3591" s="551">
        <f>SUM(R3551:S3590)</f>
        <v>0</v>
      </c>
      <c r="S3591" s="636"/>
      <c r="T3591" s="533">
        <f>R3591-P3591</f>
        <v>0</v>
      </c>
      <c r="U3591" s="534"/>
      <c r="V3591" s="551">
        <f>SUM(V3551:W3590)</f>
        <v>0</v>
      </c>
      <c r="W3591" s="636"/>
      <c r="X3591" s="547">
        <f>SUM(X3551:Y3590)</f>
        <v>0</v>
      </c>
      <c r="Y3591" s="534"/>
      <c r="Z3591" s="547">
        <f>SUM(Z3551:AA3590)</f>
        <v>0</v>
      </c>
      <c r="AA3591" s="534"/>
      <c r="AB3591" s="636">
        <f>SUM(AB3551:AC3590)</f>
        <v>0</v>
      </c>
      <c r="AC3591" s="548"/>
      <c r="AD3591" s="551">
        <f>SUM(AD3551:AE3590)</f>
        <v>0</v>
      </c>
      <c r="AE3591" s="636"/>
      <c r="AF3591" s="533">
        <f>IF(AB3591=0,0,(AD3591/AB3591)*100)</f>
        <v>0</v>
      </c>
      <c r="AG3591" s="534"/>
      <c r="AH3591" s="551">
        <f>SUM(AH3551:AI3590)</f>
        <v>0</v>
      </c>
      <c r="AI3591" s="548"/>
      <c r="AJ3591" s="551">
        <f>SUM(AJ3551:AK3590)</f>
        <v>0</v>
      </c>
      <c r="AK3591" s="636"/>
      <c r="AL3591" s="533">
        <f>IF(AH3591=0,0,(AJ3591/AH3591)*100)</f>
        <v>0</v>
      </c>
      <c r="AM3591" s="534"/>
      <c r="AN3591" s="551">
        <f>SUM(AN3551:AO3590)</f>
        <v>0</v>
      </c>
      <c r="AO3591" s="548"/>
      <c r="AP3591" s="551">
        <f>SUM(AP3551:AQ3590)</f>
        <v>0</v>
      </c>
      <c r="AQ3591" s="636"/>
      <c r="AR3591" s="533">
        <f>IF(AN3591=0,0,(AP3591/AN3591)*100)</f>
        <v>0</v>
      </c>
      <c r="AS3591" s="534"/>
      <c r="AT3591" s="547">
        <f>AB3591+AH3591+AN3591</f>
        <v>0</v>
      </c>
      <c r="AU3591" s="548"/>
      <c r="AV3591" s="551">
        <f>AD3591+AJ3591+AP3591</f>
        <v>0</v>
      </c>
      <c r="AW3591" s="552"/>
      <c r="AX3591" s="533">
        <f>IF(AT3591=0,0,(AV3591/AT3591)*100)</f>
        <v>0</v>
      </c>
      <c r="AY3591" s="534"/>
      <c r="AZ3591" s="551">
        <f>SUM(AZ3551:BA3590)</f>
        <v>0</v>
      </c>
      <c r="BA3591" s="548"/>
      <c r="BB3591" s="551">
        <f>SUM(BB3551:BC3590)</f>
        <v>0</v>
      </c>
      <c r="BC3591" s="636"/>
      <c r="BD3591" s="533">
        <f>IF(AZ3591=0,0,(BB3591/AZ3591)*100)</f>
        <v>0</v>
      </c>
      <c r="BE3591" s="534"/>
      <c r="BF3591" s="547">
        <f>AT3591+AZ3591</f>
        <v>0</v>
      </c>
      <c r="BG3591" s="548"/>
      <c r="BH3591" s="551">
        <f>AV3591+BB3591</f>
        <v>0</v>
      </c>
      <c r="BI3591" s="552"/>
      <c r="BJ3591" s="533">
        <f>IF(BF3591=0,0,(BH3591/BF3591)*100)</f>
        <v>0</v>
      </c>
      <c r="BK3591" s="619"/>
      <c r="BL3591" s="621">
        <f>SUM(BL3551:BN3590)</f>
        <v>0</v>
      </c>
      <c r="BM3591" s="622"/>
      <c r="BN3591" s="623"/>
      <c r="BO3591" s="610">
        <f>SUM(BO3551:BO3590)</f>
        <v>0</v>
      </c>
      <c r="BP3591" s="709">
        <f>(BL3591*BS$11)+(N3591*BS$12)+(X3591*BS$13)+(R3591*BS$14)+(V3591*BS$15)+(Z3591*BS$16)</f>
        <v>0</v>
      </c>
      <c r="BQ3591" s="638">
        <f>((AZ3591-BB3591)*BS$18)+((AT3591-AV3591)*BS$17)+(H3591*BS$19)+(P3591*BS$20)</f>
        <v>0</v>
      </c>
      <c r="BR3591" s="77"/>
      <c r="BS3591" s="77"/>
      <c r="BT3591" s="278"/>
    </row>
    <row r="3592" spans="1:75" s="79" customFormat="1" ht="33.950000000000003" hidden="1" customHeight="1" thickBot="1" x14ac:dyDescent="0.5">
      <c r="A3592" s="278"/>
      <c r="B3592" s="672"/>
      <c r="C3592" s="673"/>
      <c r="D3592" s="673"/>
      <c r="E3592" s="721"/>
      <c r="F3592" s="80"/>
      <c r="G3592" s="80"/>
      <c r="H3592" s="549"/>
      <c r="I3592" s="550"/>
      <c r="J3592" s="549"/>
      <c r="K3592" s="550"/>
      <c r="L3592" s="553"/>
      <c r="M3592" s="637"/>
      <c r="N3592" s="535" t="s">
        <v>16</v>
      </c>
      <c r="O3592" s="536"/>
      <c r="P3592" s="553"/>
      <c r="Q3592" s="550"/>
      <c r="R3592" s="553"/>
      <c r="S3592" s="637"/>
      <c r="T3592" s="535" t="s">
        <v>16</v>
      </c>
      <c r="U3592" s="536"/>
      <c r="V3592" s="553"/>
      <c r="W3592" s="637"/>
      <c r="X3592" s="549"/>
      <c r="Y3592" s="536"/>
      <c r="Z3592" s="549"/>
      <c r="AA3592" s="536"/>
      <c r="AB3592" s="637"/>
      <c r="AC3592" s="550"/>
      <c r="AD3592" s="553"/>
      <c r="AE3592" s="637"/>
      <c r="AF3592" s="535"/>
      <c r="AG3592" s="536"/>
      <c r="AH3592" s="553"/>
      <c r="AI3592" s="550"/>
      <c r="AJ3592" s="553"/>
      <c r="AK3592" s="637"/>
      <c r="AL3592" s="535"/>
      <c r="AM3592" s="536"/>
      <c r="AN3592" s="553"/>
      <c r="AO3592" s="550"/>
      <c r="AP3592" s="553"/>
      <c r="AQ3592" s="637"/>
      <c r="AR3592" s="535"/>
      <c r="AS3592" s="536"/>
      <c r="AT3592" s="549"/>
      <c r="AU3592" s="550"/>
      <c r="AV3592" s="553"/>
      <c r="AW3592" s="554"/>
      <c r="AX3592" s="535"/>
      <c r="AY3592" s="536"/>
      <c r="AZ3592" s="553"/>
      <c r="BA3592" s="550"/>
      <c r="BB3592" s="553"/>
      <c r="BC3592" s="637"/>
      <c r="BD3592" s="535"/>
      <c r="BE3592" s="536"/>
      <c r="BF3592" s="549"/>
      <c r="BG3592" s="550"/>
      <c r="BH3592" s="553"/>
      <c r="BI3592" s="554"/>
      <c r="BJ3592" s="535"/>
      <c r="BK3592" s="620"/>
      <c r="BL3592" s="624"/>
      <c r="BM3592" s="625"/>
      <c r="BN3592" s="626"/>
      <c r="BO3592" s="609"/>
      <c r="BP3592" s="710"/>
      <c r="BQ3592" s="639"/>
      <c r="BR3592" s="77"/>
      <c r="BS3592" s="77"/>
      <c r="BT3592" s="278"/>
    </row>
    <row r="3593" spans="1:75" s="79" customFormat="1" ht="33" hidden="1" customHeight="1" thickBot="1" x14ac:dyDescent="0.5">
      <c r="A3593" s="278"/>
      <c r="B3593" s="671"/>
      <c r="C3593" s="611"/>
      <c r="D3593" s="611" t="s">
        <v>13</v>
      </c>
      <c r="E3593" s="612"/>
      <c r="F3593" s="82"/>
      <c r="G3593" s="117"/>
      <c r="H3593" s="541"/>
      <c r="I3593" s="545"/>
      <c r="J3593" s="541"/>
      <c r="K3593" s="545"/>
      <c r="L3593" s="537"/>
      <c r="M3593" s="538"/>
      <c r="N3593" s="533">
        <f>J3593+L3593</f>
        <v>0</v>
      </c>
      <c r="O3593" s="534"/>
      <c r="P3593" s="537"/>
      <c r="Q3593" s="545"/>
      <c r="R3593" s="537"/>
      <c r="S3593" s="538"/>
      <c r="T3593" s="533">
        <f>R3593-P3593</f>
        <v>0</v>
      </c>
      <c r="U3593" s="534"/>
      <c r="V3593" s="537"/>
      <c r="W3593" s="538"/>
      <c r="X3593" s="541"/>
      <c r="Y3593" s="542"/>
      <c r="Z3593" s="541"/>
      <c r="AA3593" s="542"/>
      <c r="AB3593" s="538"/>
      <c r="AC3593" s="545"/>
      <c r="AD3593" s="537"/>
      <c r="AE3593" s="538"/>
      <c r="AF3593" s="533">
        <f>IF(AB3593=0,0,(AD3593/AB3593)*100)</f>
        <v>0</v>
      </c>
      <c r="AG3593" s="534"/>
      <c r="AH3593" s="537"/>
      <c r="AI3593" s="545"/>
      <c r="AJ3593" s="537"/>
      <c r="AK3593" s="538"/>
      <c r="AL3593" s="533">
        <f>IF(AH3593=0,0,(AJ3593/AH3593)*100)</f>
        <v>0</v>
      </c>
      <c r="AM3593" s="534"/>
      <c r="AN3593" s="537"/>
      <c r="AO3593" s="545"/>
      <c r="AP3593" s="537"/>
      <c r="AQ3593" s="538"/>
      <c r="AR3593" s="533">
        <f>IF(AN3593=0,0,(AP3593/AN3593)*100)</f>
        <v>0</v>
      </c>
      <c r="AS3593" s="534"/>
      <c r="AT3593" s="547">
        <f>AB3593+AH3593+AN3593</f>
        <v>0</v>
      </c>
      <c r="AU3593" s="548"/>
      <c r="AV3593" s="551">
        <f>AD3593+AJ3593+AP3593</f>
        <v>0</v>
      </c>
      <c r="AW3593" s="552"/>
      <c r="AX3593" s="533">
        <f>IF(AT3593=0,0,(AV3593/AT3593)*100)</f>
        <v>0</v>
      </c>
      <c r="AY3593" s="534"/>
      <c r="AZ3593" s="537"/>
      <c r="BA3593" s="545"/>
      <c r="BB3593" s="537"/>
      <c r="BC3593" s="538"/>
      <c r="BD3593" s="533">
        <f>IF(AZ3593=0,0,(BB3593/AZ3593)*100)</f>
        <v>0</v>
      </c>
      <c r="BE3593" s="534"/>
      <c r="BF3593" s="547">
        <f>AT3593+AZ3593</f>
        <v>0</v>
      </c>
      <c r="BG3593" s="548"/>
      <c r="BH3593" s="551">
        <f>AV3593+BB3593</f>
        <v>0</v>
      </c>
      <c r="BI3593" s="552"/>
      <c r="BJ3593" s="533">
        <f>IF(BF3593=0,0,(BH3593/BF3593)*100)</f>
        <v>0</v>
      </c>
      <c r="BK3593" s="619"/>
      <c r="BL3593" s="621">
        <f>(AD3593*2)+(AJ3593*2)+(AP3593*3)+BB3593</f>
        <v>0</v>
      </c>
      <c r="BM3593" s="622"/>
      <c r="BN3593" s="623"/>
      <c r="BO3593" s="647"/>
      <c r="BP3593" s="83"/>
      <c r="BQ3593" s="84"/>
      <c r="BR3593" s="77"/>
      <c r="BS3593" s="77"/>
      <c r="BT3593" s="278"/>
    </row>
    <row r="3594" spans="1:75" s="79" customFormat="1" ht="33.75" hidden="1" customHeight="1" thickBot="1" x14ac:dyDescent="0.5">
      <c r="A3594" s="278"/>
      <c r="B3594" s="232"/>
      <c r="C3594" s="257"/>
      <c r="D3594" s="613"/>
      <c r="E3594" s="614"/>
      <c r="F3594" s="86"/>
      <c r="G3594" s="86"/>
      <c r="H3594" s="543"/>
      <c r="I3594" s="546"/>
      <c r="J3594" s="543"/>
      <c r="K3594" s="546"/>
      <c r="L3594" s="539"/>
      <c r="M3594" s="540"/>
      <c r="N3594" s="535">
        <f>IF((N3591+N3593)=0,0,N3591/(N3591+N3593)*100)</f>
        <v>0</v>
      </c>
      <c r="O3594" s="536"/>
      <c r="P3594" s="539"/>
      <c r="Q3594" s="546"/>
      <c r="R3594" s="539"/>
      <c r="S3594" s="540"/>
      <c r="T3594" s="535"/>
      <c r="U3594" s="536"/>
      <c r="V3594" s="539"/>
      <c r="W3594" s="540"/>
      <c r="X3594" s="543"/>
      <c r="Y3594" s="544"/>
      <c r="Z3594" s="543"/>
      <c r="AA3594" s="544"/>
      <c r="AB3594" s="540"/>
      <c r="AC3594" s="546"/>
      <c r="AD3594" s="539"/>
      <c r="AE3594" s="540"/>
      <c r="AF3594" s="535"/>
      <c r="AG3594" s="536"/>
      <c r="AH3594" s="539"/>
      <c r="AI3594" s="546"/>
      <c r="AJ3594" s="539"/>
      <c r="AK3594" s="540"/>
      <c r="AL3594" s="535"/>
      <c r="AM3594" s="536"/>
      <c r="AN3594" s="539"/>
      <c r="AO3594" s="546"/>
      <c r="AP3594" s="539"/>
      <c r="AQ3594" s="540"/>
      <c r="AR3594" s="535"/>
      <c r="AS3594" s="536"/>
      <c r="AT3594" s="549"/>
      <c r="AU3594" s="550"/>
      <c r="AV3594" s="553"/>
      <c r="AW3594" s="554"/>
      <c r="AX3594" s="535"/>
      <c r="AY3594" s="536"/>
      <c r="AZ3594" s="539"/>
      <c r="BA3594" s="546"/>
      <c r="BB3594" s="539"/>
      <c r="BC3594" s="540"/>
      <c r="BD3594" s="535"/>
      <c r="BE3594" s="536"/>
      <c r="BF3594" s="549"/>
      <c r="BG3594" s="550"/>
      <c r="BH3594" s="553"/>
      <c r="BI3594" s="554"/>
      <c r="BJ3594" s="535"/>
      <c r="BK3594" s="620"/>
      <c r="BL3594" s="624"/>
      <c r="BM3594" s="625"/>
      <c r="BN3594" s="626"/>
      <c r="BO3594" s="648"/>
      <c r="BP3594" s="222"/>
      <c r="BQ3594" s="222"/>
      <c r="BR3594" s="77"/>
      <c r="BS3594" s="77"/>
      <c r="BT3594" s="278"/>
    </row>
    <row r="3595" spans="1:75" ht="16.5" hidden="1" customHeight="1" thickTop="1" thickBot="1" x14ac:dyDescent="0.5">
      <c r="A3595" s="268"/>
      <c r="B3595" s="229"/>
      <c r="C3595" s="195"/>
      <c r="D3595" s="195"/>
      <c r="E3595" s="195"/>
      <c r="F3595" s="195"/>
      <c r="G3595" s="195"/>
      <c r="H3595" s="195"/>
      <c r="I3595" s="195"/>
      <c r="J3595" s="195"/>
      <c r="K3595" s="195"/>
      <c r="L3595" s="195"/>
      <c r="M3595" s="195"/>
      <c r="N3595" s="195"/>
      <c r="O3595" s="195"/>
      <c r="P3595" s="195"/>
      <c r="Q3595" s="195"/>
      <c r="R3595" s="195"/>
      <c r="S3595" s="195"/>
      <c r="T3595" s="195"/>
      <c r="U3595" s="195"/>
      <c r="V3595" s="195"/>
      <c r="W3595" s="195"/>
      <c r="X3595" s="195"/>
      <c r="Y3595" s="195"/>
      <c r="Z3595" s="195"/>
      <c r="AA3595" s="195"/>
      <c r="AB3595" s="195"/>
      <c r="AC3595" s="195"/>
      <c r="AD3595" s="195"/>
      <c r="AE3595" s="195"/>
      <c r="AF3595" s="198"/>
      <c r="AG3595" s="198"/>
      <c r="AH3595" s="195"/>
      <c r="AI3595" s="195"/>
      <c r="AJ3595" s="195"/>
      <c r="AK3595" s="195"/>
      <c r="AL3595" s="195"/>
      <c r="AM3595" s="195"/>
      <c r="AN3595" s="195"/>
      <c r="AO3595" s="195"/>
      <c r="AP3595" s="195"/>
      <c r="AQ3595" s="195"/>
      <c r="AR3595" s="195"/>
      <c r="AS3595" s="195"/>
      <c r="AT3595" s="195"/>
      <c r="AU3595" s="195"/>
      <c r="AV3595" s="195"/>
      <c r="AW3595" s="195"/>
      <c r="AX3595" s="195"/>
      <c r="AY3595" s="195"/>
      <c r="AZ3595" s="195"/>
      <c r="BA3595" s="195"/>
      <c r="BB3595" s="195"/>
      <c r="BC3595" s="195"/>
      <c r="BD3595" s="195"/>
      <c r="BE3595" s="195"/>
      <c r="BF3595" s="195"/>
      <c r="BG3595" s="195"/>
      <c r="BH3595" s="195"/>
      <c r="BI3595" s="195"/>
      <c r="BJ3595" s="195"/>
      <c r="BK3595" s="195"/>
      <c r="BL3595" s="195"/>
      <c r="BM3595" s="195"/>
      <c r="BN3595" s="195"/>
      <c r="BO3595" s="247"/>
      <c r="BP3595" s="600">
        <f>IF((J3591+L3593)=0,0,(J3591/(J3591+L3593)*100)%)</f>
        <v>0</v>
      </c>
      <c r="BQ3595" s="601"/>
      <c r="BR3595" s="600">
        <f>IF((L3591+J3593)=0,0,(L3591/(L3591+J3593)*100)%)</f>
        <v>0</v>
      </c>
      <c r="BS3595" s="601"/>
      <c r="BT3595" s="268"/>
    </row>
    <row r="3596" spans="1:75" s="85" customFormat="1" ht="79.5" hidden="1" customHeight="1" thickTop="1" thickBot="1" x14ac:dyDescent="0.55000000000000004">
      <c r="A3596" s="279"/>
      <c r="B3596" s="682" t="s">
        <v>59</v>
      </c>
      <c r="C3596" s="683"/>
      <c r="D3596" s="608" t="s">
        <v>53</v>
      </c>
      <c r="E3596" s="608"/>
      <c r="F3596" s="608"/>
      <c r="G3596" s="730"/>
      <c r="H3596" s="589"/>
      <c r="I3596" s="590"/>
      <c r="J3596" s="591"/>
      <c r="K3596" s="200"/>
      <c r="L3596" s="589"/>
      <c r="M3596" s="590"/>
      <c r="N3596" s="591"/>
      <c r="O3596" s="592" t="s">
        <v>46</v>
      </c>
      <c r="P3596" s="593"/>
      <c r="Q3596" s="593"/>
      <c r="R3596" s="593"/>
      <c r="S3596" s="589"/>
      <c r="T3596" s="590"/>
      <c r="U3596" s="591"/>
      <c r="V3596" s="200"/>
      <c r="W3596" s="589"/>
      <c r="X3596" s="590"/>
      <c r="Y3596" s="591"/>
      <c r="Z3596" s="592" t="s">
        <v>48</v>
      </c>
      <c r="AA3596" s="593"/>
      <c r="AB3596" s="593"/>
      <c r="AC3596" s="594"/>
      <c r="AD3596" s="589"/>
      <c r="AE3596" s="590"/>
      <c r="AF3596" s="591"/>
      <c r="AG3596" s="200"/>
      <c r="AH3596" s="589"/>
      <c r="AI3596" s="590"/>
      <c r="AJ3596" s="591"/>
      <c r="AK3596" s="592" t="s">
        <v>52</v>
      </c>
      <c r="AL3596" s="593"/>
      <c r="AM3596" s="593"/>
      <c r="AN3596" s="594"/>
      <c r="AO3596" s="589"/>
      <c r="AP3596" s="590"/>
      <c r="AQ3596" s="591"/>
      <c r="AR3596" s="204"/>
      <c r="AS3596" s="589"/>
      <c r="AT3596" s="590"/>
      <c r="AU3596" s="591"/>
      <c r="AV3596" s="258"/>
      <c r="AW3596" s="258"/>
      <c r="AX3596" s="258"/>
      <c r="AY3596" s="258"/>
      <c r="AZ3596" s="532" t="s">
        <v>20</v>
      </c>
      <c r="BA3596" s="532"/>
      <c r="BB3596" s="532"/>
      <c r="BC3596" s="532"/>
      <c r="BD3596" s="615"/>
      <c r="BE3596" s="616">
        <f>BL3591</f>
        <v>0</v>
      </c>
      <c r="BF3596" s="617"/>
      <c r="BG3596" s="618"/>
      <c r="BH3596" s="205"/>
      <c r="BI3596" s="616">
        <f>BL3593</f>
        <v>0</v>
      </c>
      <c r="BJ3596" s="617"/>
      <c r="BK3596" s="618"/>
      <c r="BL3596" s="206"/>
      <c r="BM3596" s="206"/>
      <c r="BN3596" s="206"/>
      <c r="BO3596" s="248"/>
      <c r="BP3596" s="87"/>
      <c r="BQ3596" s="87"/>
      <c r="BR3596" s="81"/>
      <c r="BS3596" s="81"/>
      <c r="BT3596" s="279"/>
    </row>
    <row r="3597" spans="1:75" ht="15.6" hidden="1" customHeight="1" thickTop="1" thickBot="1" x14ac:dyDescent="0.55000000000000004">
      <c r="A3597" s="268"/>
      <c r="B3597" s="230"/>
      <c r="C3597" s="191"/>
      <c r="D3597" s="196"/>
      <c r="E3597" s="196"/>
      <c r="F3597" s="199"/>
      <c r="G3597" s="199"/>
      <c r="H3597" s="202"/>
      <c r="I3597" s="202"/>
      <c r="J3597" s="202"/>
      <c r="K3597" s="202"/>
      <c r="L3597" s="202"/>
      <c r="M3597" s="202"/>
      <c r="N3597" s="202"/>
      <c r="O3597" s="199"/>
      <c r="P3597" s="199"/>
      <c r="Q3597" s="199"/>
      <c r="R3597" s="199"/>
      <c r="S3597" s="202"/>
      <c r="T3597" s="202"/>
      <c r="U3597" s="202"/>
      <c r="V3597" s="201"/>
      <c r="W3597" s="202"/>
      <c r="X3597" s="202"/>
      <c r="Y3597" s="202"/>
      <c r="Z3597" s="199"/>
      <c r="AA3597" s="199"/>
      <c r="AB3597" s="199"/>
      <c r="AC3597" s="199"/>
      <c r="AD3597" s="202"/>
      <c r="AE3597" s="202"/>
      <c r="AF3597" s="202"/>
      <c r="AG3597" s="202"/>
      <c r="AH3597" s="201"/>
      <c r="AI3597" s="201"/>
      <c r="AJ3597" s="202"/>
      <c r="AK3597" s="199"/>
      <c r="AL3597" s="199"/>
      <c r="AM3597" s="199"/>
      <c r="AN3597" s="199"/>
      <c r="AO3597" s="202"/>
      <c r="AP3597" s="202"/>
      <c r="AQ3597" s="202"/>
      <c r="AR3597" s="202"/>
      <c r="AS3597" s="202"/>
      <c r="AT3597" s="204"/>
      <c r="AU3597" s="204"/>
      <c r="AV3597" s="207"/>
      <c r="AW3597" s="207"/>
      <c r="AX3597" s="207"/>
      <c r="AY3597" s="207"/>
      <c r="AZ3597" s="199"/>
      <c r="BA3597" s="208"/>
      <c r="BB3597" s="208"/>
      <c r="BC3597" s="209"/>
      <c r="BD3597" s="210"/>
      <c r="BE3597" s="211"/>
      <c r="BF3597" s="211"/>
      <c r="BG3597" s="204"/>
      <c r="BH3597" s="212"/>
      <c r="BI3597" s="213"/>
      <c r="BJ3597" s="213"/>
      <c r="BK3597" s="204"/>
      <c r="BL3597" s="207"/>
      <c r="BM3597" s="207"/>
      <c r="BN3597" s="207"/>
      <c r="BO3597" s="249"/>
      <c r="BP3597" s="88"/>
      <c r="BQ3597" s="88"/>
      <c r="BR3597" s="65"/>
      <c r="BS3597" s="65"/>
      <c r="BT3597" s="268"/>
    </row>
    <row r="3598" spans="1:75" s="85" customFormat="1" ht="79.5" hidden="1" customHeight="1" thickTop="1" thickBot="1" x14ac:dyDescent="0.55000000000000004">
      <c r="A3598" s="279"/>
      <c r="B3598" s="531" t="s">
        <v>45</v>
      </c>
      <c r="C3598" s="532"/>
      <c r="D3598" s="608" t="s">
        <v>54</v>
      </c>
      <c r="E3598" s="608"/>
      <c r="F3598" s="608"/>
      <c r="G3598" s="730"/>
      <c r="H3598" s="616">
        <f>H3596</f>
        <v>0</v>
      </c>
      <c r="I3598" s="617"/>
      <c r="J3598" s="618"/>
      <c r="K3598" s="200"/>
      <c r="L3598" s="616">
        <f>L3596</f>
        <v>0</v>
      </c>
      <c r="M3598" s="617"/>
      <c r="N3598" s="618"/>
      <c r="O3598" s="592" t="s">
        <v>50</v>
      </c>
      <c r="P3598" s="593"/>
      <c r="Q3598" s="593"/>
      <c r="R3598" s="593"/>
      <c r="S3598" s="616">
        <f>S3596-H3596</f>
        <v>0</v>
      </c>
      <c r="T3598" s="617"/>
      <c r="U3598" s="618"/>
      <c r="V3598" s="200"/>
      <c r="W3598" s="616">
        <f>W3596-L3596</f>
        <v>0</v>
      </c>
      <c r="X3598" s="617"/>
      <c r="Y3598" s="618"/>
      <c r="Z3598" s="592" t="s">
        <v>49</v>
      </c>
      <c r="AA3598" s="593"/>
      <c r="AB3598" s="593"/>
      <c r="AC3598" s="594"/>
      <c r="AD3598" s="616">
        <f>AD3596-S3596</f>
        <v>0</v>
      </c>
      <c r="AE3598" s="617"/>
      <c r="AF3598" s="618"/>
      <c r="AG3598" s="200"/>
      <c r="AH3598" s="616">
        <f>AH3596-W3596</f>
        <v>0</v>
      </c>
      <c r="AI3598" s="617"/>
      <c r="AJ3598" s="618"/>
      <c r="AK3598" s="592" t="s">
        <v>51</v>
      </c>
      <c r="AL3598" s="593"/>
      <c r="AM3598" s="593"/>
      <c r="AN3598" s="594"/>
      <c r="AO3598" s="616">
        <f>AO3596-AD3596</f>
        <v>0</v>
      </c>
      <c r="AP3598" s="617"/>
      <c r="AQ3598" s="618"/>
      <c r="AR3598" s="204"/>
      <c r="AS3598" s="616">
        <f>AS3596-AH3596</f>
        <v>0</v>
      </c>
      <c r="AT3598" s="617"/>
      <c r="AU3598" s="618"/>
      <c r="AV3598" s="258"/>
      <c r="AW3598" s="258"/>
      <c r="AX3598" s="258"/>
      <c r="AY3598" s="258"/>
      <c r="AZ3598" s="532" t="s">
        <v>44</v>
      </c>
      <c r="BA3598" s="532"/>
      <c r="BB3598" s="532"/>
      <c r="BC3598" s="532"/>
      <c r="BD3598" s="615"/>
      <c r="BE3598" s="616">
        <f>BE3596-AO3596</f>
        <v>0</v>
      </c>
      <c r="BF3598" s="617"/>
      <c r="BG3598" s="618"/>
      <c r="BH3598" s="214"/>
      <c r="BI3598" s="616">
        <f>BI3596-AS3596</f>
        <v>0</v>
      </c>
      <c r="BJ3598" s="617"/>
      <c r="BK3598" s="618"/>
      <c r="BL3598" s="206"/>
      <c r="BM3598" s="206"/>
      <c r="BN3598" s="206"/>
      <c r="BO3598" s="248"/>
      <c r="BP3598" s="87"/>
      <c r="BQ3598" s="87"/>
      <c r="BR3598" s="81"/>
      <c r="BS3598" s="81"/>
      <c r="BT3598" s="279"/>
      <c r="BW3598" s="79"/>
    </row>
    <row r="3599" spans="1:75" ht="18.75" hidden="1" customHeight="1" thickTop="1" thickBot="1" x14ac:dyDescent="0.5">
      <c r="A3599" s="268"/>
      <c r="B3599" s="231"/>
      <c r="C3599" s="197"/>
      <c r="D3599" s="197"/>
      <c r="E3599" s="197"/>
      <c r="F3599" s="254"/>
      <c r="G3599" s="254"/>
      <c r="H3599" s="197"/>
      <c r="I3599" s="197"/>
      <c r="J3599" s="197"/>
      <c r="K3599" s="197"/>
      <c r="L3599" s="197"/>
      <c r="M3599" s="197"/>
      <c r="N3599" s="197"/>
      <c r="O3599" s="197"/>
      <c r="P3599" s="197"/>
      <c r="Q3599" s="197"/>
      <c r="R3599" s="197"/>
      <c r="S3599" s="197"/>
      <c r="T3599" s="197"/>
      <c r="U3599" s="197"/>
      <c r="V3599" s="197"/>
      <c r="W3599" s="197"/>
      <c r="X3599" s="197"/>
      <c r="Y3599" s="197"/>
      <c r="Z3599" s="197"/>
      <c r="AA3599" s="197"/>
      <c r="AB3599" s="197"/>
      <c r="AC3599" s="197"/>
      <c r="AD3599" s="197"/>
      <c r="AE3599" s="197"/>
      <c r="AF3599" s="203"/>
      <c r="AG3599" s="203"/>
      <c r="AH3599" s="197"/>
      <c r="AI3599" s="197"/>
      <c r="AJ3599" s="197"/>
      <c r="AK3599" s="197"/>
      <c r="AL3599" s="197"/>
      <c r="AM3599" s="197"/>
      <c r="AN3599" s="197"/>
      <c r="AO3599" s="197"/>
      <c r="AP3599" s="197"/>
      <c r="AQ3599" s="197"/>
      <c r="AR3599" s="197"/>
      <c r="AS3599" s="197"/>
      <c r="AT3599" s="197"/>
      <c r="AU3599" s="197"/>
      <c r="AV3599" s="197"/>
      <c r="AW3599" s="197"/>
      <c r="AX3599" s="197"/>
      <c r="AY3599" s="197"/>
      <c r="AZ3599" s="197"/>
      <c r="BA3599" s="640" t="s">
        <v>153</v>
      </c>
      <c r="BB3599" s="640"/>
      <c r="BC3599" s="640"/>
      <c r="BD3599" s="640"/>
      <c r="BE3599" s="640"/>
      <c r="BF3599" s="640"/>
      <c r="BG3599" s="640"/>
      <c r="BH3599" s="640"/>
      <c r="BI3599" s="640"/>
      <c r="BJ3599" s="640"/>
      <c r="BK3599" s="640"/>
      <c r="BL3599" s="640"/>
      <c r="BM3599" s="640"/>
      <c r="BN3599" s="640"/>
      <c r="BO3599" s="250"/>
      <c r="BP3599" s="89"/>
      <c r="BQ3599" s="89"/>
      <c r="BR3599" s="65"/>
      <c r="BS3599" s="65"/>
      <c r="BT3599" s="268"/>
    </row>
    <row r="3600" spans="1:75" s="255" customFormat="1" ht="13.5" hidden="1" customHeight="1" thickTop="1" x14ac:dyDescent="0.45">
      <c r="A3600" s="268"/>
      <c r="B3600" s="269"/>
      <c r="C3600" s="268"/>
      <c r="D3600" s="268"/>
      <c r="E3600" s="268"/>
      <c r="F3600" s="270"/>
      <c r="G3600" s="270"/>
      <c r="H3600" s="268"/>
      <c r="I3600" s="268"/>
      <c r="J3600" s="268"/>
      <c r="K3600" s="268"/>
      <c r="L3600" s="268"/>
      <c r="M3600" s="268"/>
      <c r="N3600" s="268"/>
      <c r="O3600" s="268"/>
      <c r="P3600" s="268"/>
      <c r="Q3600" s="268"/>
      <c r="R3600" s="268"/>
      <c r="S3600" s="268"/>
      <c r="T3600" s="268"/>
      <c r="U3600" s="268"/>
      <c r="V3600" s="268"/>
      <c r="W3600" s="268"/>
      <c r="X3600" s="268"/>
      <c r="Y3600" s="268"/>
      <c r="Z3600" s="268"/>
      <c r="AA3600" s="268"/>
      <c r="AB3600" s="268"/>
      <c r="AC3600" s="268"/>
      <c r="AD3600" s="268"/>
      <c r="AE3600" s="268"/>
      <c r="AF3600" s="271"/>
      <c r="AG3600" s="271"/>
      <c r="AH3600" s="268"/>
      <c r="AI3600" s="268"/>
      <c r="AJ3600" s="268"/>
      <c r="AK3600" s="268"/>
      <c r="AL3600" s="268"/>
      <c r="AM3600" s="268"/>
      <c r="AN3600" s="268"/>
      <c r="AO3600" s="268"/>
      <c r="AP3600" s="268"/>
      <c r="AQ3600" s="268"/>
      <c r="AR3600" s="268"/>
      <c r="AS3600" s="268"/>
      <c r="AT3600" s="268"/>
      <c r="AU3600" s="268"/>
      <c r="AV3600" s="268"/>
      <c r="AW3600" s="268"/>
      <c r="AX3600" s="268"/>
      <c r="AY3600" s="268"/>
      <c r="AZ3600" s="268"/>
      <c r="BA3600" s="268"/>
      <c r="BB3600" s="268"/>
      <c r="BC3600" s="268"/>
      <c r="BD3600" s="268"/>
      <c r="BE3600" s="268"/>
      <c r="BF3600" s="268"/>
      <c r="BG3600" s="268"/>
      <c r="BH3600" s="268"/>
      <c r="BI3600" s="268"/>
      <c r="BJ3600" s="268"/>
      <c r="BK3600" s="268"/>
      <c r="BL3600" s="268"/>
      <c r="BM3600" s="268"/>
      <c r="BN3600" s="268"/>
      <c r="BO3600" s="272"/>
      <c r="BP3600" s="272"/>
      <c r="BQ3600" s="272"/>
      <c r="BR3600" s="268"/>
      <c r="BS3600" s="268"/>
      <c r="BT3600" s="268"/>
    </row>
    <row r="3601" spans="1:72" s="69" customFormat="1" ht="33.75" hidden="1" x14ac:dyDescent="0.5">
      <c r="A3601" s="273"/>
      <c r="B3601" s="695" t="s">
        <v>9</v>
      </c>
      <c r="C3601" s="695"/>
      <c r="D3601" s="695"/>
      <c r="E3601" s="695"/>
      <c r="F3601" s="695"/>
      <c r="G3601" s="695"/>
      <c r="H3601" s="695"/>
      <c r="I3601" s="695"/>
      <c r="J3601" s="695"/>
      <c r="K3601" s="695"/>
      <c r="L3601" s="695"/>
      <c r="M3601" s="695"/>
      <c r="N3601" s="695"/>
      <c r="O3601" s="695"/>
      <c r="P3601" s="695"/>
      <c r="Q3601" s="695"/>
      <c r="R3601" s="695"/>
      <c r="S3601" s="695"/>
      <c r="T3601" s="695"/>
      <c r="U3601" s="695"/>
      <c r="V3601" s="695"/>
      <c r="W3601" s="695"/>
      <c r="X3601" s="695"/>
      <c r="Y3601" s="695"/>
      <c r="Z3601" s="695"/>
      <c r="AA3601" s="695"/>
      <c r="AB3601" s="695"/>
      <c r="AC3601" s="695"/>
      <c r="AD3601" s="695"/>
      <c r="AE3601" s="695"/>
      <c r="AF3601" s="695"/>
      <c r="AG3601" s="695"/>
      <c r="AH3601" s="695"/>
      <c r="AI3601" s="695"/>
      <c r="AJ3601" s="695"/>
      <c r="AK3601" s="695"/>
      <c r="AL3601" s="695"/>
      <c r="AM3601" s="695"/>
      <c r="AN3601" s="695"/>
      <c r="AO3601" s="695"/>
      <c r="AP3601" s="695"/>
      <c r="AQ3601" s="695"/>
      <c r="AR3601" s="695"/>
      <c r="AS3601" s="695"/>
      <c r="AT3601" s="695"/>
      <c r="AU3601" s="695"/>
      <c r="AV3601" s="695"/>
      <c r="AW3601" s="695"/>
      <c r="AX3601" s="695"/>
      <c r="AY3601" s="695"/>
      <c r="AZ3601" s="695"/>
      <c r="BA3601" s="695"/>
      <c r="BB3601" s="695"/>
      <c r="BC3601" s="695"/>
      <c r="BD3601" s="695"/>
      <c r="BE3601" s="695"/>
      <c r="BF3601" s="695"/>
      <c r="BG3601" s="695"/>
      <c r="BH3601" s="695"/>
      <c r="BI3601" s="695"/>
      <c r="BJ3601" s="695"/>
      <c r="BK3601" s="695"/>
      <c r="BL3601" s="695"/>
      <c r="BM3601" s="695"/>
      <c r="BN3601" s="695"/>
      <c r="BO3601" s="175"/>
      <c r="BP3601" s="175"/>
      <c r="BQ3601" s="175"/>
      <c r="BR3601" s="68"/>
      <c r="BS3601" s="68"/>
      <c r="BT3601" s="273"/>
    </row>
    <row r="3602" spans="1:72" ht="10.9" hidden="1" customHeight="1" x14ac:dyDescent="0.45">
      <c r="A3602" s="268"/>
      <c r="B3602" s="227"/>
      <c r="C3602" s="177"/>
      <c r="D3602" s="177"/>
      <c r="E3602" s="177"/>
      <c r="F3602" s="178"/>
      <c r="G3602" s="178"/>
      <c r="H3602" s="177"/>
      <c r="I3602" s="177"/>
      <c r="J3602" s="177"/>
      <c r="K3602" s="177"/>
      <c r="L3602" s="177"/>
      <c r="M3602" s="177"/>
      <c r="N3602" s="177"/>
      <c r="O3602" s="177"/>
      <c r="P3602" s="177"/>
      <c r="Q3602" s="177"/>
      <c r="R3602" s="177"/>
      <c r="S3602" s="177"/>
      <c r="T3602" s="177"/>
      <c r="U3602" s="177"/>
      <c r="V3602" s="177"/>
      <c r="W3602" s="177"/>
      <c r="X3602" s="177"/>
      <c r="Y3602" s="177"/>
      <c r="Z3602" s="177"/>
      <c r="AA3602" s="177"/>
      <c r="AB3602" s="177"/>
      <c r="AC3602" s="177"/>
      <c r="AD3602" s="177"/>
      <c r="AE3602" s="177"/>
      <c r="AF3602" s="179"/>
      <c r="AG3602" s="179"/>
      <c r="AH3602" s="177"/>
      <c r="AI3602" s="177"/>
      <c r="AJ3602" s="177"/>
      <c r="AK3602" s="177"/>
      <c r="AL3602" s="177"/>
      <c r="AM3602" s="177"/>
      <c r="AN3602" s="177"/>
      <c r="AO3602" s="177"/>
      <c r="AP3602" s="177"/>
      <c r="AQ3602" s="177"/>
      <c r="AR3602" s="177"/>
      <c r="AS3602" s="177"/>
      <c r="AT3602" s="177"/>
      <c r="AU3602" s="177"/>
      <c r="AV3602" s="177"/>
      <c r="AW3602" s="177"/>
      <c r="AX3602" s="177"/>
      <c r="AY3602" s="177"/>
      <c r="AZ3602" s="177"/>
      <c r="BA3602" s="177"/>
      <c r="BB3602" s="177"/>
      <c r="BC3602" s="177"/>
      <c r="BD3602" s="177"/>
      <c r="BE3602" s="177"/>
      <c r="BF3602" s="177"/>
      <c r="BG3602" s="177"/>
      <c r="BH3602" s="177"/>
      <c r="BI3602" s="177"/>
      <c r="BJ3602" s="177"/>
      <c r="BK3602" s="177"/>
      <c r="BL3602" s="177"/>
      <c r="BM3602" s="177"/>
      <c r="BN3602" s="259"/>
      <c r="BO3602" s="245"/>
      <c r="BP3602" s="259"/>
      <c r="BQ3602" s="259"/>
      <c r="BR3602" s="65"/>
      <c r="BS3602" s="65"/>
      <c r="BT3602" s="268"/>
    </row>
    <row r="3603" spans="1:72" s="70" customFormat="1" ht="36.75" hidden="1" customHeight="1" x14ac:dyDescent="0.45">
      <c r="A3603" s="274"/>
      <c r="B3603" s="227"/>
      <c r="C3603" s="176"/>
      <c r="D3603" s="226" t="s">
        <v>10</v>
      </c>
      <c r="E3603" s="713" t="str">
        <f>IF(ROSTER!D$3="","",ROSTER!D$3)</f>
        <v/>
      </c>
      <c r="F3603" s="713"/>
      <c r="G3603" s="713"/>
      <c r="H3603" s="713"/>
      <c r="I3603" s="713"/>
      <c r="J3603" s="713"/>
      <c r="K3603" s="713"/>
      <c r="L3603" s="713"/>
      <c r="M3603" s="713"/>
      <c r="N3603" s="713"/>
      <c r="O3603" s="713"/>
      <c r="P3603" s="713"/>
      <c r="Q3603" s="713"/>
      <c r="R3603" s="713"/>
      <c r="S3603" s="713"/>
      <c r="T3603" s="713"/>
      <c r="U3603" s="713"/>
      <c r="V3603" s="713"/>
      <c r="W3603" s="713"/>
      <c r="X3603" s="713"/>
      <c r="Y3603" s="713"/>
      <c r="Z3603" s="713"/>
      <c r="AA3603" s="713"/>
      <c r="AB3603" s="713"/>
      <c r="AC3603" s="713"/>
      <c r="AD3603" s="180"/>
      <c r="AE3603" s="719" t="s">
        <v>11</v>
      </c>
      <c r="AF3603" s="719"/>
      <c r="AG3603" s="719"/>
      <c r="AH3603" s="719"/>
      <c r="AI3603" s="719"/>
      <c r="AJ3603" s="719"/>
      <c r="AK3603" s="719"/>
      <c r="AL3603" s="717"/>
      <c r="AM3603" s="717"/>
      <c r="AN3603" s="717"/>
      <c r="AO3603" s="717"/>
      <c r="AP3603" s="717"/>
      <c r="AQ3603" s="717"/>
      <c r="AR3603" s="717"/>
      <c r="AS3603" s="717"/>
      <c r="AT3603" s="717"/>
      <c r="AU3603" s="717"/>
      <c r="AV3603" s="717"/>
      <c r="AW3603" s="717"/>
      <c r="AX3603" s="717"/>
      <c r="AY3603" s="717"/>
      <c r="AZ3603" s="717"/>
      <c r="BA3603" s="717"/>
      <c r="BB3603" s="717"/>
      <c r="BC3603" s="717"/>
      <c r="BD3603" s="717"/>
      <c r="BE3603" s="717"/>
      <c r="BF3603" s="717"/>
      <c r="BG3603" s="717"/>
      <c r="BH3603" s="717"/>
      <c r="BI3603" s="717"/>
      <c r="BJ3603" s="717"/>
      <c r="BK3603" s="717"/>
      <c r="BL3603" s="717"/>
      <c r="BM3603" s="717"/>
      <c r="BN3603" s="259"/>
      <c r="BO3603" s="246" t="s">
        <v>130</v>
      </c>
      <c r="BP3603" s="259"/>
      <c r="BQ3603" s="259"/>
      <c r="BR3603" s="66"/>
      <c r="BS3603" s="66"/>
      <c r="BT3603" s="274"/>
    </row>
    <row r="3604" spans="1:72" ht="8.85" hidden="1" customHeight="1" x14ac:dyDescent="0.45">
      <c r="A3604" s="275"/>
      <c r="B3604" s="227"/>
      <c r="C3604" s="179" t="s">
        <v>38</v>
      </c>
      <c r="D3604" s="179"/>
      <c r="E3604" s="179"/>
      <c r="F3604" s="181"/>
      <c r="G3604" s="181"/>
      <c r="H3604" s="179"/>
      <c r="I3604" s="179"/>
      <c r="J3604" s="182"/>
      <c r="K3604" s="182"/>
      <c r="L3604" s="182"/>
      <c r="M3604" s="182"/>
      <c r="N3604" s="182"/>
      <c r="O3604" s="182"/>
      <c r="P3604" s="182"/>
      <c r="Q3604" s="182"/>
      <c r="R3604" s="182"/>
      <c r="S3604" s="182"/>
      <c r="T3604" s="182"/>
      <c r="U3604" s="182"/>
      <c r="V3604" s="182"/>
      <c r="W3604" s="182"/>
      <c r="X3604" s="182"/>
      <c r="Y3604" s="182"/>
      <c r="Z3604" s="182"/>
      <c r="AA3604" s="182"/>
      <c r="AB3604" s="182"/>
      <c r="AC3604" s="182"/>
      <c r="AD3604" s="182"/>
      <c r="AE3604" s="182"/>
      <c r="AF3604" s="182"/>
      <c r="AG3604" s="179"/>
      <c r="AH3604" s="183"/>
      <c r="AI3604" s="184"/>
      <c r="AJ3604" s="184"/>
      <c r="AK3604" s="184"/>
      <c r="AL3604" s="184"/>
      <c r="AM3604" s="184"/>
      <c r="AN3604" s="184"/>
      <c r="AO3604" s="185"/>
      <c r="AP3604" s="186"/>
      <c r="AQ3604" s="186"/>
      <c r="AR3604" s="186"/>
      <c r="AS3604" s="186"/>
      <c r="AT3604" s="186"/>
      <c r="AU3604" s="186"/>
      <c r="AV3604" s="186"/>
      <c r="AW3604" s="186"/>
      <c r="AX3604" s="186"/>
      <c r="AY3604" s="186"/>
      <c r="AZ3604" s="186"/>
      <c r="BA3604" s="186"/>
      <c r="BB3604" s="186"/>
      <c r="BC3604" s="186"/>
      <c r="BD3604" s="186"/>
      <c r="BE3604" s="186"/>
      <c r="BF3604" s="186"/>
      <c r="BG3604" s="186"/>
      <c r="BH3604" s="186"/>
      <c r="BI3604" s="186"/>
      <c r="BJ3604" s="186"/>
      <c r="BK3604" s="186"/>
      <c r="BL3604" s="186"/>
      <c r="BM3604" s="186"/>
      <c r="BN3604" s="186"/>
      <c r="BO3604" s="187"/>
      <c r="BP3604" s="187"/>
      <c r="BQ3604" s="187"/>
      <c r="BR3604" s="71"/>
      <c r="BS3604" s="71"/>
      <c r="BT3604" s="275"/>
    </row>
    <row r="3605" spans="1:72" s="70" customFormat="1" ht="40.5" hidden="1" x14ac:dyDescent="0.45">
      <c r="A3605" s="274"/>
      <c r="B3605" s="227"/>
      <c r="C3605" s="692" t="s">
        <v>37</v>
      </c>
      <c r="D3605" s="692"/>
      <c r="E3605" s="717"/>
      <c r="F3605" s="717"/>
      <c r="G3605" s="717"/>
      <c r="H3605" s="717"/>
      <c r="I3605" s="717"/>
      <c r="J3605" s="717"/>
      <c r="K3605" s="717"/>
      <c r="L3605" s="717"/>
      <c r="M3605" s="717"/>
      <c r="N3605" s="717"/>
      <c r="O3605" s="717"/>
      <c r="P3605" s="717"/>
      <c r="Q3605" s="717"/>
      <c r="R3605" s="717"/>
      <c r="S3605" s="717"/>
      <c r="T3605" s="717"/>
      <c r="U3605" s="717"/>
      <c r="V3605" s="717"/>
      <c r="W3605" s="717"/>
      <c r="X3605" s="717"/>
      <c r="Y3605" s="717"/>
      <c r="Z3605" s="717"/>
      <c r="AA3605" s="717"/>
      <c r="AB3605" s="717"/>
      <c r="AC3605" s="717"/>
      <c r="AD3605" s="180"/>
      <c r="AE3605" s="718" t="s">
        <v>21</v>
      </c>
      <c r="AF3605" s="718"/>
      <c r="AG3605" s="718"/>
      <c r="AH3605" s="718"/>
      <c r="AI3605" s="717"/>
      <c r="AJ3605" s="717"/>
      <c r="AK3605" s="717"/>
      <c r="AL3605" s="717"/>
      <c r="AM3605" s="717"/>
      <c r="AN3605" s="717"/>
      <c r="AO3605" s="717"/>
      <c r="AP3605" s="717"/>
      <c r="AQ3605" s="717"/>
      <c r="AR3605" s="717"/>
      <c r="AS3605" s="717"/>
      <c r="AT3605" s="717"/>
      <c r="AU3605" s="717"/>
      <c r="AV3605" s="717"/>
      <c r="AW3605" s="717"/>
      <c r="AX3605" s="717"/>
      <c r="AY3605" s="717"/>
      <c r="AZ3605" s="717"/>
      <c r="BA3605" s="716" t="s">
        <v>12</v>
      </c>
      <c r="BB3605" s="716"/>
      <c r="BC3605" s="716"/>
      <c r="BD3605" s="708"/>
      <c r="BE3605" s="708"/>
      <c r="BF3605" s="708"/>
      <c r="BG3605" s="708"/>
      <c r="BH3605" s="708"/>
      <c r="BI3605" s="708"/>
      <c r="BJ3605" s="708"/>
      <c r="BK3605" s="708"/>
      <c r="BL3605" s="708"/>
      <c r="BM3605" s="708"/>
      <c r="BN3605" s="188"/>
      <c r="BO3605" s="334"/>
      <c r="BP3605" s="189"/>
      <c r="BQ3605" s="189"/>
      <c r="BR3605" s="72">
        <f>IF(BD3605=0,0,1)</f>
        <v>0</v>
      </c>
      <c r="BS3605" s="73">
        <f>IF((BE3655+BI3655)&gt;(AO3655+AS3655),1,0)</f>
        <v>0</v>
      </c>
      <c r="BT3605" s="276"/>
    </row>
    <row r="3606" spans="1:72" ht="9.6" hidden="1" customHeight="1" x14ac:dyDescent="0.45">
      <c r="A3606" s="268"/>
      <c r="B3606" s="227"/>
      <c r="C3606" s="177"/>
      <c r="D3606" s="177"/>
      <c r="E3606" s="177"/>
      <c r="F3606" s="178"/>
      <c r="G3606" s="178"/>
      <c r="H3606" s="177"/>
      <c r="I3606" s="177"/>
      <c r="J3606" s="177"/>
      <c r="K3606" s="177"/>
      <c r="L3606" s="177"/>
      <c r="M3606" s="177"/>
      <c r="N3606" s="177"/>
      <c r="O3606" s="177"/>
      <c r="P3606" s="177"/>
      <c r="Q3606" s="177"/>
      <c r="R3606" s="177"/>
      <c r="S3606" s="177"/>
      <c r="T3606" s="177"/>
      <c r="U3606" s="177"/>
      <c r="V3606" s="177"/>
      <c r="W3606" s="177"/>
      <c r="X3606" s="177"/>
      <c r="Y3606" s="177"/>
      <c r="Z3606" s="177"/>
      <c r="AA3606" s="177"/>
      <c r="AB3606" s="177"/>
      <c r="AC3606" s="177"/>
      <c r="AD3606" s="177"/>
      <c r="AE3606" s="177"/>
      <c r="AF3606" s="179"/>
      <c r="AG3606" s="179"/>
      <c r="AH3606" s="177"/>
      <c r="AI3606" s="177"/>
      <c r="AJ3606" s="177"/>
      <c r="AK3606" s="177"/>
      <c r="AL3606" s="177"/>
      <c r="AM3606" s="177"/>
      <c r="AN3606" s="177"/>
      <c r="AO3606" s="177"/>
      <c r="AP3606" s="177"/>
      <c r="AQ3606" s="177"/>
      <c r="AR3606" s="177"/>
      <c r="AS3606" s="177"/>
      <c r="AT3606" s="177"/>
      <c r="AU3606" s="177"/>
      <c r="AV3606" s="177"/>
      <c r="AW3606" s="177"/>
      <c r="AX3606" s="177"/>
      <c r="AY3606" s="177"/>
      <c r="AZ3606" s="177"/>
      <c r="BA3606" s="177"/>
      <c r="BB3606" s="177"/>
      <c r="BC3606" s="177"/>
      <c r="BD3606" s="177"/>
      <c r="BE3606" s="177"/>
      <c r="BF3606" s="177"/>
      <c r="BG3606" s="177"/>
      <c r="BH3606" s="177"/>
      <c r="BI3606" s="177"/>
      <c r="BJ3606" s="177"/>
      <c r="BK3606" s="177"/>
      <c r="BL3606" s="177"/>
      <c r="BM3606" s="177"/>
      <c r="BN3606" s="177"/>
      <c r="BO3606" s="190"/>
      <c r="BP3606" s="190"/>
      <c r="BQ3606" s="190"/>
      <c r="BR3606" s="65"/>
      <c r="BS3606" s="65"/>
      <c r="BT3606" s="268"/>
    </row>
    <row r="3607" spans="1:72" ht="8.85" hidden="1" customHeight="1" thickBot="1" x14ac:dyDescent="0.5">
      <c r="A3607" s="268"/>
      <c r="B3607" s="228"/>
      <c r="C3607" s="191"/>
      <c r="D3607" s="191"/>
      <c r="E3607" s="191"/>
      <c r="F3607" s="192"/>
      <c r="G3607" s="192"/>
      <c r="H3607" s="191"/>
      <c r="I3607" s="191"/>
      <c r="J3607" s="191"/>
      <c r="K3607" s="191"/>
      <c r="L3607" s="191"/>
      <c r="M3607" s="191"/>
      <c r="N3607" s="191"/>
      <c r="O3607" s="191"/>
      <c r="P3607" s="191"/>
      <c r="Q3607" s="191"/>
      <c r="R3607" s="191"/>
      <c r="S3607" s="191"/>
      <c r="T3607" s="191"/>
      <c r="U3607" s="191"/>
      <c r="V3607" s="191"/>
      <c r="W3607" s="191"/>
      <c r="X3607" s="191"/>
      <c r="Y3607" s="191"/>
      <c r="Z3607" s="191"/>
      <c r="AA3607" s="191"/>
      <c r="AB3607" s="191"/>
      <c r="AC3607" s="191"/>
      <c r="AD3607" s="191"/>
      <c r="AE3607" s="191"/>
      <c r="AF3607" s="193"/>
      <c r="AG3607" s="193"/>
      <c r="AH3607" s="191"/>
      <c r="AI3607" s="191"/>
      <c r="AJ3607" s="191"/>
      <c r="AK3607" s="191"/>
      <c r="AL3607" s="191"/>
      <c r="AM3607" s="191"/>
      <c r="AN3607" s="191"/>
      <c r="AO3607" s="191"/>
      <c r="AP3607" s="191"/>
      <c r="AQ3607" s="191"/>
      <c r="AR3607" s="191"/>
      <c r="AS3607" s="191"/>
      <c r="AT3607" s="191"/>
      <c r="AU3607" s="191"/>
      <c r="AV3607" s="191"/>
      <c r="AW3607" s="191"/>
      <c r="AX3607" s="191"/>
      <c r="AY3607" s="191"/>
      <c r="AZ3607" s="191"/>
      <c r="BA3607" s="191"/>
      <c r="BB3607" s="191"/>
      <c r="BC3607" s="191"/>
      <c r="BD3607" s="191"/>
      <c r="BE3607" s="191"/>
      <c r="BF3607" s="191"/>
      <c r="BG3607" s="191"/>
      <c r="BH3607" s="191"/>
      <c r="BI3607" s="191"/>
      <c r="BJ3607" s="191"/>
      <c r="BK3607" s="191"/>
      <c r="BL3607" s="191"/>
      <c r="BM3607" s="191"/>
      <c r="BN3607" s="191"/>
      <c r="BO3607" s="194"/>
      <c r="BP3607" s="194"/>
      <c r="BQ3607" s="194"/>
      <c r="BR3607" s="65"/>
      <c r="BS3607" s="65"/>
      <c r="BT3607" s="268"/>
    </row>
    <row r="3608" spans="1:72" s="70" customFormat="1" ht="40.5" hidden="1" customHeight="1" thickTop="1" x14ac:dyDescent="0.4">
      <c r="A3608" s="276"/>
      <c r="B3608" s="684" t="s">
        <v>0</v>
      </c>
      <c r="C3608" s="686" t="s">
        <v>1</v>
      </c>
      <c r="D3608" s="687"/>
      <c r="E3608" s="282" t="s">
        <v>28</v>
      </c>
      <c r="F3608" s="665" t="s">
        <v>93</v>
      </c>
      <c r="G3608" s="665" t="s">
        <v>94</v>
      </c>
      <c r="H3608" s="722" t="s">
        <v>40</v>
      </c>
      <c r="I3608" s="723"/>
      <c r="J3608" s="595" t="s">
        <v>7</v>
      </c>
      <c r="K3608" s="595"/>
      <c r="L3608" s="595"/>
      <c r="M3608" s="595"/>
      <c r="N3608" s="595"/>
      <c r="O3608" s="595"/>
      <c r="P3608" s="595" t="s">
        <v>2</v>
      </c>
      <c r="Q3608" s="595"/>
      <c r="R3608" s="595"/>
      <c r="S3608" s="595"/>
      <c r="T3608" s="595"/>
      <c r="U3608" s="595"/>
      <c r="V3608" s="659" t="s">
        <v>34</v>
      </c>
      <c r="W3608" s="660"/>
      <c r="X3608" s="659" t="s">
        <v>35</v>
      </c>
      <c r="Y3608" s="660"/>
      <c r="Z3608" s="659" t="s">
        <v>43</v>
      </c>
      <c r="AA3608" s="660"/>
      <c r="AB3608" s="595" t="s">
        <v>6</v>
      </c>
      <c r="AC3608" s="595"/>
      <c r="AD3608" s="595"/>
      <c r="AE3608" s="595"/>
      <c r="AF3608" s="595"/>
      <c r="AG3608" s="595"/>
      <c r="AH3608" s="595" t="s">
        <v>63</v>
      </c>
      <c r="AI3608" s="595"/>
      <c r="AJ3608" s="595"/>
      <c r="AK3608" s="595"/>
      <c r="AL3608" s="595"/>
      <c r="AM3608" s="595"/>
      <c r="AN3608" s="595" t="s">
        <v>64</v>
      </c>
      <c r="AO3608" s="595"/>
      <c r="AP3608" s="595"/>
      <c r="AQ3608" s="595"/>
      <c r="AR3608" s="595"/>
      <c r="AS3608" s="595"/>
      <c r="AT3608" s="595" t="s">
        <v>65</v>
      </c>
      <c r="AU3608" s="595"/>
      <c r="AV3608" s="595"/>
      <c r="AW3608" s="595"/>
      <c r="AX3608" s="595"/>
      <c r="AY3608" s="596"/>
      <c r="AZ3608" s="595" t="s">
        <v>4</v>
      </c>
      <c r="BA3608" s="595"/>
      <c r="BB3608" s="595"/>
      <c r="BC3608" s="595"/>
      <c r="BD3608" s="595"/>
      <c r="BE3608" s="597"/>
      <c r="BF3608" s="595" t="s">
        <v>66</v>
      </c>
      <c r="BG3608" s="595"/>
      <c r="BH3608" s="595"/>
      <c r="BI3608" s="595"/>
      <c r="BJ3608" s="595"/>
      <c r="BK3608" s="596"/>
      <c r="BL3608" s="651" t="s">
        <v>25</v>
      </c>
      <c r="BM3608" s="652"/>
      <c r="BN3608" s="653"/>
      <c r="BO3608" s="598" t="s">
        <v>100</v>
      </c>
      <c r="BP3608" s="598" t="s">
        <v>81</v>
      </c>
      <c r="BQ3608" s="598" t="s">
        <v>82</v>
      </c>
      <c r="BR3608" s="74"/>
      <c r="BS3608" s="74"/>
      <c r="BT3608" s="276"/>
    </row>
    <row r="3609" spans="1:72" s="70" customFormat="1" ht="41.25" hidden="1" customHeight="1" x14ac:dyDescent="0.4">
      <c r="A3609" s="276"/>
      <c r="B3609" s="685"/>
      <c r="C3609" s="688"/>
      <c r="D3609" s="689"/>
      <c r="E3609" s="221" t="s">
        <v>95</v>
      </c>
      <c r="F3609" s="666"/>
      <c r="G3609" s="666"/>
      <c r="H3609" s="724"/>
      <c r="I3609" s="725"/>
      <c r="J3609" s="645" t="s">
        <v>17</v>
      </c>
      <c r="K3609" s="646"/>
      <c r="L3609" s="641" t="s">
        <v>18</v>
      </c>
      <c r="M3609" s="642"/>
      <c r="N3609" s="657" t="s">
        <v>19</v>
      </c>
      <c r="O3609" s="658" t="s">
        <v>8</v>
      </c>
      <c r="P3609" s="645" t="s">
        <v>26</v>
      </c>
      <c r="Q3609" s="646"/>
      <c r="R3609" s="641" t="s">
        <v>24</v>
      </c>
      <c r="S3609" s="642"/>
      <c r="T3609" s="657" t="s">
        <v>19</v>
      </c>
      <c r="U3609" s="658"/>
      <c r="V3609" s="661"/>
      <c r="W3609" s="662"/>
      <c r="X3609" s="661"/>
      <c r="Y3609" s="662"/>
      <c r="Z3609" s="661"/>
      <c r="AA3609" s="662"/>
      <c r="AB3609" s="645" t="s">
        <v>47</v>
      </c>
      <c r="AC3609" s="646"/>
      <c r="AD3609" s="641" t="s">
        <v>23</v>
      </c>
      <c r="AE3609" s="642" t="s">
        <v>3</v>
      </c>
      <c r="AF3609" s="643" t="s">
        <v>5</v>
      </c>
      <c r="AG3609" s="644"/>
      <c r="AH3609" s="645" t="s">
        <v>47</v>
      </c>
      <c r="AI3609" s="646"/>
      <c r="AJ3609" s="641" t="s">
        <v>23</v>
      </c>
      <c r="AK3609" s="642" t="s">
        <v>3</v>
      </c>
      <c r="AL3609" s="643" t="s">
        <v>5</v>
      </c>
      <c r="AM3609" s="644"/>
      <c r="AN3609" s="645" t="s">
        <v>47</v>
      </c>
      <c r="AO3609" s="646"/>
      <c r="AP3609" s="641" t="s">
        <v>23</v>
      </c>
      <c r="AQ3609" s="642" t="s">
        <v>3</v>
      </c>
      <c r="AR3609" s="643" t="s">
        <v>5</v>
      </c>
      <c r="AS3609" s="644"/>
      <c r="AT3609" s="645" t="s">
        <v>47</v>
      </c>
      <c r="AU3609" s="646"/>
      <c r="AV3609" s="641" t="s">
        <v>23</v>
      </c>
      <c r="AW3609" s="642" t="s">
        <v>3</v>
      </c>
      <c r="AX3609" s="643" t="s">
        <v>5</v>
      </c>
      <c r="AY3609" s="644"/>
      <c r="AZ3609" s="645" t="s">
        <v>47</v>
      </c>
      <c r="BA3609" s="646"/>
      <c r="BB3609" s="641" t="s">
        <v>23</v>
      </c>
      <c r="BC3609" s="642" t="s">
        <v>3</v>
      </c>
      <c r="BD3609" s="643" t="s">
        <v>5</v>
      </c>
      <c r="BE3609" s="644"/>
      <c r="BF3609" s="645" t="s">
        <v>47</v>
      </c>
      <c r="BG3609" s="646"/>
      <c r="BH3609" s="641" t="s">
        <v>23</v>
      </c>
      <c r="BI3609" s="642" t="s">
        <v>3</v>
      </c>
      <c r="BJ3609" s="643" t="s">
        <v>5</v>
      </c>
      <c r="BK3609" s="644"/>
      <c r="BL3609" s="654"/>
      <c r="BM3609" s="655"/>
      <c r="BN3609" s="656"/>
      <c r="BO3609" s="599"/>
      <c r="BP3609" s="599"/>
      <c r="BQ3609" s="599"/>
      <c r="BR3609" s="74"/>
      <c r="BS3609" s="74"/>
      <c r="BT3609" s="276"/>
    </row>
    <row r="3610" spans="1:72" ht="23.85" hidden="1" customHeight="1" x14ac:dyDescent="0.35">
      <c r="A3610" s="277"/>
      <c r="B3610" s="678" t="str">
        <f>IF(ROSTER!B$8="","",ROSTER!B$8)</f>
        <v/>
      </c>
      <c r="C3610" s="669" t="str">
        <f>IF(ROSTER!C$8="","",ROSTER!C$8)</f>
        <v/>
      </c>
      <c r="D3610" s="670"/>
      <c r="E3610" s="667"/>
      <c r="F3610" s="680">
        <f>IF(E3610="y",1,IF(E3610="S",1,0))</f>
        <v>0</v>
      </c>
      <c r="G3610" s="663">
        <f>IF(E3610="S",1,0)</f>
        <v>0</v>
      </c>
      <c r="H3610" s="583"/>
      <c r="I3610" s="584"/>
      <c r="J3610" s="569"/>
      <c r="K3610" s="570"/>
      <c r="L3610" s="573"/>
      <c r="M3610" s="574"/>
      <c r="N3610" s="579">
        <f>L3610+J3610</f>
        <v>0</v>
      </c>
      <c r="O3610" s="580"/>
      <c r="P3610" s="569"/>
      <c r="Q3610" s="570"/>
      <c r="R3610" s="573"/>
      <c r="S3610" s="574"/>
      <c r="T3610" s="579">
        <f>R3610-P3610</f>
        <v>0</v>
      </c>
      <c r="U3610" s="580"/>
      <c r="V3610" s="583"/>
      <c r="W3610" s="584"/>
      <c r="X3610" s="569"/>
      <c r="Y3610" s="584"/>
      <c r="Z3610" s="569"/>
      <c r="AA3610" s="584"/>
      <c r="AB3610" s="569"/>
      <c r="AC3610" s="570"/>
      <c r="AD3610" s="573"/>
      <c r="AE3610" s="574"/>
      <c r="AF3610" s="557">
        <f>IF(AB3610=0,0,(AD3610/AB3610)*100)</f>
        <v>0</v>
      </c>
      <c r="AG3610" s="558"/>
      <c r="AH3610" s="569"/>
      <c r="AI3610" s="570"/>
      <c r="AJ3610" s="573"/>
      <c r="AK3610" s="574"/>
      <c r="AL3610" s="557">
        <f>IF(AH3610=0,0,(AJ3610/AH3610)*100)</f>
        <v>0</v>
      </c>
      <c r="AM3610" s="558"/>
      <c r="AN3610" s="569"/>
      <c r="AO3610" s="570"/>
      <c r="AP3610" s="573"/>
      <c r="AQ3610" s="574"/>
      <c r="AR3610" s="557">
        <f>IF(AN3610=0,0,(AP3610/AN3610)*100)</f>
        <v>0</v>
      </c>
      <c r="AS3610" s="558"/>
      <c r="AT3610" s="561">
        <f>AB3610+AH3610+AN3610</f>
        <v>0</v>
      </c>
      <c r="AU3610" s="562"/>
      <c r="AV3610" s="565">
        <f>AD3610+AJ3610+AP3610</f>
        <v>0</v>
      </c>
      <c r="AW3610" s="566"/>
      <c r="AX3610" s="557">
        <f>IF(AT3610=0,0,(AV3610/AT3610)*100)</f>
        <v>0</v>
      </c>
      <c r="AY3610" s="558"/>
      <c r="AZ3610" s="569"/>
      <c r="BA3610" s="570"/>
      <c r="BB3610" s="573"/>
      <c r="BC3610" s="574"/>
      <c r="BD3610" s="557">
        <f>IF(AZ3610=0,0,(BB3610/AZ3610)*100)</f>
        <v>0</v>
      </c>
      <c r="BE3610" s="558"/>
      <c r="BF3610" s="561">
        <f>AT3610+AZ3610</f>
        <v>0</v>
      </c>
      <c r="BG3610" s="562"/>
      <c r="BH3610" s="565">
        <f>AV3610+BB3610</f>
        <v>0</v>
      </c>
      <c r="BI3610" s="566"/>
      <c r="BJ3610" s="557">
        <f>IF(BF3610=0,0,(BH3610/BF3610)*100)</f>
        <v>0</v>
      </c>
      <c r="BK3610" s="558"/>
      <c r="BL3610" s="602">
        <f>(AD3610*2)+(AJ3610*2)+(AP3610*3)+BB3610</f>
        <v>0</v>
      </c>
      <c r="BM3610" s="603"/>
      <c r="BN3610" s="604"/>
      <c r="BO3610" s="587">
        <f>IF(BQ3610=0,0,50*BP3610/BQ3610)</f>
        <v>0</v>
      </c>
      <c r="BP3610" s="555">
        <f>(BL3610*BS$11)+(N3610*BS$12)+(X3610*BS$13)+(R3610*BS$14)+(V3610*BS$15)+(Z3610*BS$16)</f>
        <v>0</v>
      </c>
      <c r="BQ3610" s="555">
        <f>((AZ3610-BB3610)*BS$18)+((AT3610-AV3610)*BS$17)+(H3610*BS$19)+(P3610*BS$20)</f>
        <v>0</v>
      </c>
      <c r="BR3610" s="75" t="s">
        <v>70</v>
      </c>
      <c r="BS3610" s="76">
        <f>IF(BO3605="B",'VALUE POINTS'!L$10,IF('GAME STATS'!BO3605="C",'VALUE POINTS'!M$10,'VALUE POINTS'!K$10))</f>
        <v>1</v>
      </c>
      <c r="BT3610" s="280"/>
    </row>
    <row r="3611" spans="1:72" ht="23.85" hidden="1" customHeight="1" x14ac:dyDescent="0.35">
      <c r="A3611" s="277"/>
      <c r="B3611" s="679"/>
      <c r="C3611" s="690" t="str">
        <f>IF(ROSTER!D$8="","",ROSTER!D$8)</f>
        <v/>
      </c>
      <c r="D3611" s="691"/>
      <c r="E3611" s="668"/>
      <c r="F3611" s="681"/>
      <c r="G3611" s="664"/>
      <c r="H3611" s="585"/>
      <c r="I3611" s="586"/>
      <c r="J3611" s="571"/>
      <c r="K3611" s="572"/>
      <c r="L3611" s="575"/>
      <c r="M3611" s="576"/>
      <c r="N3611" s="581" t="s">
        <v>16</v>
      </c>
      <c r="O3611" s="582"/>
      <c r="P3611" s="571"/>
      <c r="Q3611" s="572"/>
      <c r="R3611" s="575"/>
      <c r="S3611" s="576"/>
      <c r="T3611" s="581" t="s">
        <v>16</v>
      </c>
      <c r="U3611" s="582"/>
      <c r="V3611" s="585"/>
      <c r="W3611" s="586"/>
      <c r="X3611" s="571"/>
      <c r="Y3611" s="586"/>
      <c r="Z3611" s="571"/>
      <c r="AA3611" s="586"/>
      <c r="AB3611" s="571"/>
      <c r="AC3611" s="572"/>
      <c r="AD3611" s="575"/>
      <c r="AE3611" s="576"/>
      <c r="AF3611" s="577"/>
      <c r="AG3611" s="578"/>
      <c r="AH3611" s="571"/>
      <c r="AI3611" s="572"/>
      <c r="AJ3611" s="575"/>
      <c r="AK3611" s="576"/>
      <c r="AL3611" s="577"/>
      <c r="AM3611" s="578"/>
      <c r="AN3611" s="571"/>
      <c r="AO3611" s="572"/>
      <c r="AP3611" s="575"/>
      <c r="AQ3611" s="576"/>
      <c r="AR3611" s="577"/>
      <c r="AS3611" s="578"/>
      <c r="AT3611" s="627"/>
      <c r="AU3611" s="628"/>
      <c r="AV3611" s="629"/>
      <c r="AW3611" s="630"/>
      <c r="AX3611" s="577"/>
      <c r="AY3611" s="578"/>
      <c r="AZ3611" s="571"/>
      <c r="BA3611" s="572"/>
      <c r="BB3611" s="575"/>
      <c r="BC3611" s="576"/>
      <c r="BD3611" s="577"/>
      <c r="BE3611" s="578"/>
      <c r="BF3611" s="627"/>
      <c r="BG3611" s="628"/>
      <c r="BH3611" s="629"/>
      <c r="BI3611" s="630"/>
      <c r="BJ3611" s="577"/>
      <c r="BK3611" s="578"/>
      <c r="BL3611" s="605"/>
      <c r="BM3611" s="606"/>
      <c r="BN3611" s="607"/>
      <c r="BO3611" s="588"/>
      <c r="BP3611" s="556"/>
      <c r="BQ3611" s="556"/>
      <c r="BR3611" s="75" t="s">
        <v>71</v>
      </c>
      <c r="BS3611" s="76">
        <f>IF(BO3605="B",'VALUE POINTS'!L$11,IF('GAME STATS'!BO3605="C",'VALUE POINTS'!M$11,'VALUE POINTS'!K$11))</f>
        <v>1</v>
      </c>
      <c r="BT3611" s="280"/>
    </row>
    <row r="3612" spans="1:72" ht="21.75" hidden="1" customHeight="1" x14ac:dyDescent="0.35">
      <c r="A3612" s="268"/>
      <c r="B3612" s="678" t="str">
        <f>IF(ROSTER!B$10="","",ROSTER!B$10)</f>
        <v/>
      </c>
      <c r="C3612" s="669" t="str">
        <f>IF(ROSTER!C$10="","",ROSTER!C$10)</f>
        <v/>
      </c>
      <c r="D3612" s="670"/>
      <c r="E3612" s="667"/>
      <c r="F3612" s="680">
        <f>IF(E3612="y",1,IF(E3612="S",1,0))</f>
        <v>0</v>
      </c>
      <c r="G3612" s="663">
        <f>IF(E3612="S",1,0)</f>
        <v>0</v>
      </c>
      <c r="H3612" s="583"/>
      <c r="I3612" s="584"/>
      <c r="J3612" s="569"/>
      <c r="K3612" s="570"/>
      <c r="L3612" s="573"/>
      <c r="M3612" s="574"/>
      <c r="N3612" s="579">
        <f>L3612+J3612</f>
        <v>0</v>
      </c>
      <c r="O3612" s="580"/>
      <c r="P3612" s="569"/>
      <c r="Q3612" s="570"/>
      <c r="R3612" s="573"/>
      <c r="S3612" s="574"/>
      <c r="T3612" s="579">
        <f>R3612-P3612</f>
        <v>0</v>
      </c>
      <c r="U3612" s="580"/>
      <c r="V3612" s="583"/>
      <c r="W3612" s="584"/>
      <c r="X3612" s="569"/>
      <c r="Y3612" s="584"/>
      <c r="Z3612" s="569"/>
      <c r="AA3612" s="584"/>
      <c r="AB3612" s="569"/>
      <c r="AC3612" s="570"/>
      <c r="AD3612" s="573"/>
      <c r="AE3612" s="574"/>
      <c r="AF3612" s="557">
        <f>IF(AB3612=0,0,(AD3612/AB3612)*100)</f>
        <v>0</v>
      </c>
      <c r="AG3612" s="558"/>
      <c r="AH3612" s="569"/>
      <c r="AI3612" s="570"/>
      <c r="AJ3612" s="573"/>
      <c r="AK3612" s="574"/>
      <c r="AL3612" s="557">
        <f>IF(AH3612=0,0,(AJ3612/AH3612)*100)</f>
        <v>0</v>
      </c>
      <c r="AM3612" s="558"/>
      <c r="AN3612" s="569"/>
      <c r="AO3612" s="570"/>
      <c r="AP3612" s="573"/>
      <c r="AQ3612" s="574"/>
      <c r="AR3612" s="557">
        <f>IF(AN3612=0,0,(AP3612/AN3612)*100)</f>
        <v>0</v>
      </c>
      <c r="AS3612" s="558"/>
      <c r="AT3612" s="561">
        <f>AB3612+AH3612+AN3612</f>
        <v>0</v>
      </c>
      <c r="AU3612" s="562"/>
      <c r="AV3612" s="565">
        <f>AD3612+AJ3612+AP3612</f>
        <v>0</v>
      </c>
      <c r="AW3612" s="566"/>
      <c r="AX3612" s="557">
        <f>IF(AT3612=0,0,(AV3612/AT3612)*100)</f>
        <v>0</v>
      </c>
      <c r="AY3612" s="558"/>
      <c r="AZ3612" s="569"/>
      <c r="BA3612" s="570"/>
      <c r="BB3612" s="573"/>
      <c r="BC3612" s="574"/>
      <c r="BD3612" s="557">
        <f>IF(AZ3612=0,0,(BB3612/AZ3612)*100)</f>
        <v>0</v>
      </c>
      <c r="BE3612" s="558"/>
      <c r="BF3612" s="561">
        <f>AT3612+AZ3612</f>
        <v>0</v>
      </c>
      <c r="BG3612" s="562"/>
      <c r="BH3612" s="565">
        <f>AV3612+BB3612</f>
        <v>0</v>
      </c>
      <c r="BI3612" s="566"/>
      <c r="BJ3612" s="557">
        <f>IF(BF3612=0,0,(BH3612/BF3612)*100)</f>
        <v>0</v>
      </c>
      <c r="BK3612" s="558"/>
      <c r="BL3612" s="602">
        <f>(AD3612*2)+(AJ3612*2)+(AP3612*3)+BB3612</f>
        <v>0</v>
      </c>
      <c r="BM3612" s="603"/>
      <c r="BN3612" s="604"/>
      <c r="BO3612" s="587">
        <f>IF(BQ3612=0,0,50*BP3612/BQ3612)</f>
        <v>0</v>
      </c>
      <c r="BP3612" s="555">
        <f>(BL3612*BS$11)+(N3612*BS$12)+(X3612*BS$13)+(R3612*BS$14)+(V3612*BS$15)+(Z3612*BS$16)</f>
        <v>0</v>
      </c>
      <c r="BQ3612" s="555">
        <f>((AZ3612-BB3612)*BS$18)+((AT3612-AV3612)*BS$17)+(H3612*BS$19)+(P3612*BS$20)</f>
        <v>0</v>
      </c>
      <c r="BR3612" s="75" t="s">
        <v>72</v>
      </c>
      <c r="BS3612" s="76">
        <f>IF(BO3605="B",'VALUE POINTS'!L$12,IF('GAME STATS'!BO3605="C",'VALUE POINTS'!M$12,'VALUE POINTS'!K$12))</f>
        <v>2</v>
      </c>
      <c r="BT3612" s="280"/>
    </row>
    <row r="3613" spans="1:72" ht="21.75" hidden="1" customHeight="1" x14ac:dyDescent="0.35">
      <c r="A3613" s="268"/>
      <c r="B3613" s="679"/>
      <c r="C3613" s="690" t="str">
        <f>IF(ROSTER!D$10="","",ROSTER!D$10)</f>
        <v/>
      </c>
      <c r="D3613" s="691"/>
      <c r="E3613" s="668"/>
      <c r="F3613" s="681"/>
      <c r="G3613" s="664"/>
      <c r="H3613" s="585"/>
      <c r="I3613" s="586"/>
      <c r="J3613" s="571"/>
      <c r="K3613" s="572"/>
      <c r="L3613" s="575"/>
      <c r="M3613" s="576"/>
      <c r="N3613" s="581" t="s">
        <v>16</v>
      </c>
      <c r="O3613" s="582"/>
      <c r="P3613" s="571"/>
      <c r="Q3613" s="572"/>
      <c r="R3613" s="575"/>
      <c r="S3613" s="576"/>
      <c r="T3613" s="581" t="s">
        <v>16</v>
      </c>
      <c r="U3613" s="582"/>
      <c r="V3613" s="585"/>
      <c r="W3613" s="586"/>
      <c r="X3613" s="571"/>
      <c r="Y3613" s="586"/>
      <c r="Z3613" s="571"/>
      <c r="AA3613" s="586"/>
      <c r="AB3613" s="571"/>
      <c r="AC3613" s="572"/>
      <c r="AD3613" s="575"/>
      <c r="AE3613" s="576"/>
      <c r="AF3613" s="577"/>
      <c r="AG3613" s="578"/>
      <c r="AH3613" s="571"/>
      <c r="AI3613" s="572"/>
      <c r="AJ3613" s="575"/>
      <c r="AK3613" s="576"/>
      <c r="AL3613" s="577"/>
      <c r="AM3613" s="578"/>
      <c r="AN3613" s="571"/>
      <c r="AO3613" s="572"/>
      <c r="AP3613" s="575"/>
      <c r="AQ3613" s="576"/>
      <c r="AR3613" s="577"/>
      <c r="AS3613" s="578"/>
      <c r="AT3613" s="627"/>
      <c r="AU3613" s="628"/>
      <c r="AV3613" s="629"/>
      <c r="AW3613" s="630"/>
      <c r="AX3613" s="577"/>
      <c r="AY3613" s="578"/>
      <c r="AZ3613" s="571"/>
      <c r="BA3613" s="572"/>
      <c r="BB3613" s="575"/>
      <c r="BC3613" s="576"/>
      <c r="BD3613" s="577"/>
      <c r="BE3613" s="578"/>
      <c r="BF3613" s="627"/>
      <c r="BG3613" s="628"/>
      <c r="BH3613" s="629"/>
      <c r="BI3613" s="630"/>
      <c r="BJ3613" s="577"/>
      <c r="BK3613" s="578"/>
      <c r="BL3613" s="605"/>
      <c r="BM3613" s="606"/>
      <c r="BN3613" s="607"/>
      <c r="BO3613" s="588"/>
      <c r="BP3613" s="556"/>
      <c r="BQ3613" s="556"/>
      <c r="BR3613" s="75" t="s">
        <v>73</v>
      </c>
      <c r="BS3613" s="76">
        <f>IF(BO3605="B",'VALUE POINTS'!L$13,IF('GAME STATS'!BO3605="C",'VALUE POINTS'!M$13,'VALUE POINTS'!K$13))</f>
        <v>2</v>
      </c>
      <c r="BT3613" s="280"/>
    </row>
    <row r="3614" spans="1:72" ht="21.75" hidden="1" customHeight="1" x14ac:dyDescent="0.35">
      <c r="A3614" s="268"/>
      <c r="B3614" s="678" t="str">
        <f>IF(ROSTER!B$12="","",ROSTER!B$12)</f>
        <v/>
      </c>
      <c r="C3614" s="669" t="str">
        <f>IF(ROSTER!C$12="","",ROSTER!C$12)</f>
        <v/>
      </c>
      <c r="D3614" s="670"/>
      <c r="E3614" s="667"/>
      <c r="F3614" s="680">
        <f>IF(E3614="y",1,IF(E3614="S",1,0))</f>
        <v>0</v>
      </c>
      <c r="G3614" s="663">
        <f>IF(E3614="S",1,0)</f>
        <v>0</v>
      </c>
      <c r="H3614" s="583"/>
      <c r="I3614" s="584"/>
      <c r="J3614" s="569"/>
      <c r="K3614" s="570"/>
      <c r="L3614" s="573"/>
      <c r="M3614" s="574"/>
      <c r="N3614" s="579">
        <f>L3614+J3614</f>
        <v>0</v>
      </c>
      <c r="O3614" s="580"/>
      <c r="P3614" s="569"/>
      <c r="Q3614" s="570"/>
      <c r="R3614" s="573"/>
      <c r="S3614" s="574"/>
      <c r="T3614" s="579">
        <f>R3614-P3614</f>
        <v>0</v>
      </c>
      <c r="U3614" s="580"/>
      <c r="V3614" s="583"/>
      <c r="W3614" s="584"/>
      <c r="X3614" s="569"/>
      <c r="Y3614" s="584"/>
      <c r="Z3614" s="569"/>
      <c r="AA3614" s="584"/>
      <c r="AB3614" s="569"/>
      <c r="AC3614" s="570"/>
      <c r="AD3614" s="573"/>
      <c r="AE3614" s="574"/>
      <c r="AF3614" s="557">
        <f>IF(AB3614=0,0,(AD3614/AB3614)*100)</f>
        <v>0</v>
      </c>
      <c r="AG3614" s="558"/>
      <c r="AH3614" s="569"/>
      <c r="AI3614" s="570"/>
      <c r="AJ3614" s="573"/>
      <c r="AK3614" s="574"/>
      <c r="AL3614" s="557">
        <f>IF(AH3614=0,0,(AJ3614/AH3614)*100)</f>
        <v>0</v>
      </c>
      <c r="AM3614" s="558"/>
      <c r="AN3614" s="569"/>
      <c r="AO3614" s="570"/>
      <c r="AP3614" s="573"/>
      <c r="AQ3614" s="574"/>
      <c r="AR3614" s="557">
        <f>IF(AN3614=0,0,(AP3614/AN3614)*100)</f>
        <v>0</v>
      </c>
      <c r="AS3614" s="558"/>
      <c r="AT3614" s="561">
        <f>AB3614+AH3614+AN3614</f>
        <v>0</v>
      </c>
      <c r="AU3614" s="562"/>
      <c r="AV3614" s="565">
        <f>AD3614+AJ3614+AP3614</f>
        <v>0</v>
      </c>
      <c r="AW3614" s="566"/>
      <c r="AX3614" s="557">
        <f>IF(AT3614=0,0,(AV3614/AT3614)*100)</f>
        <v>0</v>
      </c>
      <c r="AY3614" s="558"/>
      <c r="AZ3614" s="569"/>
      <c r="BA3614" s="570"/>
      <c r="BB3614" s="573"/>
      <c r="BC3614" s="574"/>
      <c r="BD3614" s="557">
        <f>IF(AZ3614=0,0,(BB3614/AZ3614)*100)</f>
        <v>0</v>
      </c>
      <c r="BE3614" s="558"/>
      <c r="BF3614" s="561">
        <f>AT3614+AZ3614</f>
        <v>0</v>
      </c>
      <c r="BG3614" s="562"/>
      <c r="BH3614" s="565">
        <f>AV3614+BB3614</f>
        <v>0</v>
      </c>
      <c r="BI3614" s="566"/>
      <c r="BJ3614" s="557">
        <f>IF(BF3614=0,0,(BH3614/BF3614)*100)</f>
        <v>0</v>
      </c>
      <c r="BK3614" s="558"/>
      <c r="BL3614" s="602">
        <f>(AD3614*2)+(AJ3614*2)+(AP3614*3)+BB3614</f>
        <v>0</v>
      </c>
      <c r="BM3614" s="603"/>
      <c r="BN3614" s="604"/>
      <c r="BO3614" s="587">
        <f t="shared" ref="BO3614" si="3048">IF(BQ3614=0,0,50*BP3614/BQ3614)</f>
        <v>0</v>
      </c>
      <c r="BP3614" s="555">
        <f>(BL3614*BS$11)+(N3614*BS$12)+(X3614*BS$13)+(R3614*BS$14)+(V3614*BS$15)+(Z3614*BS$16)</f>
        <v>0</v>
      </c>
      <c r="BQ3614" s="555">
        <f>((AZ3614-BB3614)*BS$18)+((AT3614-AV3614)*BS$17)+(H3614*BS$19)+(P3614*BS$20)</f>
        <v>0</v>
      </c>
      <c r="BR3614" s="75" t="s">
        <v>74</v>
      </c>
      <c r="BS3614" s="76">
        <f>IF(BO3605="B",'VALUE POINTS'!L$14,IF('GAME STATS'!BO3605="C",'VALUE POINTS'!M$14,'VALUE POINTS'!K$14))</f>
        <v>2</v>
      </c>
      <c r="BT3614" s="280"/>
    </row>
    <row r="3615" spans="1:72" ht="21.75" hidden="1" customHeight="1" x14ac:dyDescent="0.35">
      <c r="A3615" s="268"/>
      <c r="B3615" s="679"/>
      <c r="C3615" s="690" t="str">
        <f>IF(ROSTER!D$12="","",ROSTER!D$12)</f>
        <v/>
      </c>
      <c r="D3615" s="691"/>
      <c r="E3615" s="668"/>
      <c r="F3615" s="681"/>
      <c r="G3615" s="664"/>
      <c r="H3615" s="585"/>
      <c r="I3615" s="586"/>
      <c r="J3615" s="571"/>
      <c r="K3615" s="572"/>
      <c r="L3615" s="575"/>
      <c r="M3615" s="576"/>
      <c r="N3615" s="581" t="s">
        <v>16</v>
      </c>
      <c r="O3615" s="582"/>
      <c r="P3615" s="571"/>
      <c r="Q3615" s="572"/>
      <c r="R3615" s="575"/>
      <c r="S3615" s="576"/>
      <c r="T3615" s="581" t="s">
        <v>16</v>
      </c>
      <c r="U3615" s="582"/>
      <c r="V3615" s="585"/>
      <c r="W3615" s="586"/>
      <c r="X3615" s="571"/>
      <c r="Y3615" s="586"/>
      <c r="Z3615" s="571"/>
      <c r="AA3615" s="586"/>
      <c r="AB3615" s="571"/>
      <c r="AC3615" s="572"/>
      <c r="AD3615" s="575"/>
      <c r="AE3615" s="576"/>
      <c r="AF3615" s="577"/>
      <c r="AG3615" s="578"/>
      <c r="AH3615" s="571"/>
      <c r="AI3615" s="572"/>
      <c r="AJ3615" s="575"/>
      <c r="AK3615" s="576"/>
      <c r="AL3615" s="577"/>
      <c r="AM3615" s="578"/>
      <c r="AN3615" s="571"/>
      <c r="AO3615" s="572"/>
      <c r="AP3615" s="575"/>
      <c r="AQ3615" s="576"/>
      <c r="AR3615" s="577"/>
      <c r="AS3615" s="578"/>
      <c r="AT3615" s="627"/>
      <c r="AU3615" s="628"/>
      <c r="AV3615" s="629"/>
      <c r="AW3615" s="630"/>
      <c r="AX3615" s="577"/>
      <c r="AY3615" s="578"/>
      <c r="AZ3615" s="571"/>
      <c r="BA3615" s="572"/>
      <c r="BB3615" s="575"/>
      <c r="BC3615" s="576"/>
      <c r="BD3615" s="577"/>
      <c r="BE3615" s="578"/>
      <c r="BF3615" s="627"/>
      <c r="BG3615" s="628"/>
      <c r="BH3615" s="629"/>
      <c r="BI3615" s="630"/>
      <c r="BJ3615" s="577"/>
      <c r="BK3615" s="578"/>
      <c r="BL3615" s="605"/>
      <c r="BM3615" s="606"/>
      <c r="BN3615" s="607"/>
      <c r="BO3615" s="588"/>
      <c r="BP3615" s="556"/>
      <c r="BQ3615" s="556"/>
      <c r="BR3615" s="75" t="s">
        <v>75</v>
      </c>
      <c r="BS3615" s="76">
        <f>IF(BO3605="B",'VALUE POINTS'!L$15,IF('GAME STATS'!BO3605="C",'VALUE POINTS'!M$15,'VALUE POINTS'!K$15))</f>
        <v>2</v>
      </c>
      <c r="BT3615" s="280"/>
    </row>
    <row r="3616" spans="1:72" ht="21.75" hidden="1" customHeight="1" x14ac:dyDescent="0.35">
      <c r="A3616" s="268"/>
      <c r="B3616" s="678" t="str">
        <f>IF(ROSTER!B$14="","",ROSTER!B$14)</f>
        <v/>
      </c>
      <c r="C3616" s="669" t="str">
        <f>IF(ROSTER!C$14="","",ROSTER!C$14)</f>
        <v/>
      </c>
      <c r="D3616" s="670"/>
      <c r="E3616" s="667"/>
      <c r="F3616" s="680">
        <f>IF(E3616="y",1,IF(E3616="S",1,0))</f>
        <v>0</v>
      </c>
      <c r="G3616" s="663">
        <f>IF(E3616="S",1,0)</f>
        <v>0</v>
      </c>
      <c r="H3616" s="583"/>
      <c r="I3616" s="584"/>
      <c r="J3616" s="569"/>
      <c r="K3616" s="570"/>
      <c r="L3616" s="573"/>
      <c r="M3616" s="574"/>
      <c r="N3616" s="579">
        <f>L3616+J3616</f>
        <v>0</v>
      </c>
      <c r="O3616" s="580"/>
      <c r="P3616" s="569"/>
      <c r="Q3616" s="570"/>
      <c r="R3616" s="573"/>
      <c r="S3616" s="574"/>
      <c r="T3616" s="579">
        <f>R3616-P3616</f>
        <v>0</v>
      </c>
      <c r="U3616" s="580"/>
      <c r="V3616" s="583"/>
      <c r="W3616" s="584"/>
      <c r="X3616" s="569"/>
      <c r="Y3616" s="584"/>
      <c r="Z3616" s="569"/>
      <c r="AA3616" s="584"/>
      <c r="AB3616" s="569"/>
      <c r="AC3616" s="570"/>
      <c r="AD3616" s="573"/>
      <c r="AE3616" s="574"/>
      <c r="AF3616" s="557">
        <f>IF(AB3616=0,0,(AD3616/AB3616)*100)</f>
        <v>0</v>
      </c>
      <c r="AG3616" s="558"/>
      <c r="AH3616" s="569"/>
      <c r="AI3616" s="570"/>
      <c r="AJ3616" s="573"/>
      <c r="AK3616" s="574"/>
      <c r="AL3616" s="557">
        <f>IF(AH3616=0,0,(AJ3616/AH3616)*100)</f>
        <v>0</v>
      </c>
      <c r="AM3616" s="558"/>
      <c r="AN3616" s="569"/>
      <c r="AO3616" s="570"/>
      <c r="AP3616" s="573"/>
      <c r="AQ3616" s="574"/>
      <c r="AR3616" s="557">
        <f>IF(AN3616=0,0,(AP3616/AN3616)*100)</f>
        <v>0</v>
      </c>
      <c r="AS3616" s="558"/>
      <c r="AT3616" s="561">
        <f>AB3616+AH3616+AN3616</f>
        <v>0</v>
      </c>
      <c r="AU3616" s="562"/>
      <c r="AV3616" s="565">
        <f>AD3616+AJ3616+AP3616</f>
        <v>0</v>
      </c>
      <c r="AW3616" s="566"/>
      <c r="AX3616" s="557">
        <f>IF(AT3616=0,0,(AV3616/AT3616)*100)</f>
        <v>0</v>
      </c>
      <c r="AY3616" s="558"/>
      <c r="AZ3616" s="569"/>
      <c r="BA3616" s="570"/>
      <c r="BB3616" s="573"/>
      <c r="BC3616" s="574"/>
      <c r="BD3616" s="557">
        <f>IF(AZ3616=0,0,(BB3616/AZ3616)*100)</f>
        <v>0</v>
      </c>
      <c r="BE3616" s="558"/>
      <c r="BF3616" s="561">
        <f>AT3616+AZ3616</f>
        <v>0</v>
      </c>
      <c r="BG3616" s="562"/>
      <c r="BH3616" s="565">
        <f>AV3616+BB3616</f>
        <v>0</v>
      </c>
      <c r="BI3616" s="566"/>
      <c r="BJ3616" s="557">
        <f>IF(BF3616=0,0,(BH3616/BF3616)*100)</f>
        <v>0</v>
      </c>
      <c r="BK3616" s="558"/>
      <c r="BL3616" s="602">
        <f>(AD3616*2)+(AJ3616*2)+(AP3616*3)+BB3616</f>
        <v>0</v>
      </c>
      <c r="BM3616" s="603"/>
      <c r="BN3616" s="604"/>
      <c r="BO3616" s="587">
        <f t="shared" ref="BO3616" si="3049">IF(BQ3616=0,0,50*BP3616/BQ3616)</f>
        <v>0</v>
      </c>
      <c r="BP3616" s="555">
        <f>(BL3616*BS$11)+(N3616*BS$12)+(X3616*BS$13)+(R3616*BS$14)+(V3616*BS$15)+(Z3616*BS$16)</f>
        <v>0</v>
      </c>
      <c r="BQ3616" s="555">
        <f>((AZ3616-BB3616)*BS$18)+((AT3616-AV3616)*BS$17)+(H3616*BS$19)+(P3616*BS$20)</f>
        <v>0</v>
      </c>
      <c r="BR3616" s="75" t="s">
        <v>76</v>
      </c>
      <c r="BS3616" s="76">
        <f>IF(BO3605="B",'VALUE POINTS'!L$16,IF('GAME STATS'!BO3605="C",'VALUE POINTS'!M$16,'VALUE POINTS'!K$16))</f>
        <v>2</v>
      </c>
      <c r="BT3616" s="280"/>
    </row>
    <row r="3617" spans="1:72" ht="21.75" hidden="1" customHeight="1" x14ac:dyDescent="0.35">
      <c r="A3617" s="268"/>
      <c r="B3617" s="679"/>
      <c r="C3617" s="690" t="str">
        <f>IF(ROSTER!D$14="","",ROSTER!D$14)</f>
        <v/>
      </c>
      <c r="D3617" s="691"/>
      <c r="E3617" s="668"/>
      <c r="F3617" s="681"/>
      <c r="G3617" s="664"/>
      <c r="H3617" s="585"/>
      <c r="I3617" s="586"/>
      <c r="J3617" s="571"/>
      <c r="K3617" s="572"/>
      <c r="L3617" s="575"/>
      <c r="M3617" s="576"/>
      <c r="N3617" s="581" t="s">
        <v>16</v>
      </c>
      <c r="O3617" s="582"/>
      <c r="P3617" s="571"/>
      <c r="Q3617" s="572"/>
      <c r="R3617" s="575"/>
      <c r="S3617" s="576"/>
      <c r="T3617" s="581" t="s">
        <v>16</v>
      </c>
      <c r="U3617" s="582"/>
      <c r="V3617" s="585"/>
      <c r="W3617" s="586"/>
      <c r="X3617" s="571"/>
      <c r="Y3617" s="586"/>
      <c r="Z3617" s="571"/>
      <c r="AA3617" s="586"/>
      <c r="AB3617" s="571"/>
      <c r="AC3617" s="572"/>
      <c r="AD3617" s="575"/>
      <c r="AE3617" s="576"/>
      <c r="AF3617" s="577"/>
      <c r="AG3617" s="578"/>
      <c r="AH3617" s="571"/>
      <c r="AI3617" s="572"/>
      <c r="AJ3617" s="575"/>
      <c r="AK3617" s="576"/>
      <c r="AL3617" s="577"/>
      <c r="AM3617" s="578"/>
      <c r="AN3617" s="571"/>
      <c r="AO3617" s="572"/>
      <c r="AP3617" s="575"/>
      <c r="AQ3617" s="576"/>
      <c r="AR3617" s="577"/>
      <c r="AS3617" s="578"/>
      <c r="AT3617" s="627"/>
      <c r="AU3617" s="628"/>
      <c r="AV3617" s="629"/>
      <c r="AW3617" s="630"/>
      <c r="AX3617" s="577"/>
      <c r="AY3617" s="578"/>
      <c r="AZ3617" s="571"/>
      <c r="BA3617" s="572"/>
      <c r="BB3617" s="575"/>
      <c r="BC3617" s="576"/>
      <c r="BD3617" s="577"/>
      <c r="BE3617" s="578"/>
      <c r="BF3617" s="627"/>
      <c r="BG3617" s="628"/>
      <c r="BH3617" s="629"/>
      <c r="BI3617" s="630"/>
      <c r="BJ3617" s="577"/>
      <c r="BK3617" s="578"/>
      <c r="BL3617" s="605"/>
      <c r="BM3617" s="606"/>
      <c r="BN3617" s="607"/>
      <c r="BO3617" s="588"/>
      <c r="BP3617" s="556"/>
      <c r="BQ3617" s="556"/>
      <c r="BR3617" s="75" t="s">
        <v>77</v>
      </c>
      <c r="BS3617" s="76">
        <f>IF(BO3605="B",'VALUE POINTS'!L$17,IF('GAME STATS'!BO3605="C",'VALUE POINTS'!M$17,'VALUE POINTS'!K$17))</f>
        <v>1</v>
      </c>
      <c r="BT3617" s="280"/>
    </row>
    <row r="3618" spans="1:72" ht="21.75" hidden="1" customHeight="1" x14ac:dyDescent="0.35">
      <c r="A3618" s="268"/>
      <c r="B3618" s="678" t="str">
        <f>IF(ROSTER!B$16="","",ROSTER!B$16)</f>
        <v/>
      </c>
      <c r="C3618" s="669" t="str">
        <f>IF(ROSTER!C$16="","",ROSTER!C$16)</f>
        <v/>
      </c>
      <c r="D3618" s="670"/>
      <c r="E3618" s="667"/>
      <c r="F3618" s="680">
        <f>IF(E3618="y",1,IF(E3618="S",1,0))</f>
        <v>0</v>
      </c>
      <c r="G3618" s="663">
        <f>IF(E3618="S",1,0)</f>
        <v>0</v>
      </c>
      <c r="H3618" s="583"/>
      <c r="I3618" s="584"/>
      <c r="J3618" s="569"/>
      <c r="K3618" s="570"/>
      <c r="L3618" s="573"/>
      <c r="M3618" s="574"/>
      <c r="N3618" s="579">
        <f>L3618+J3618</f>
        <v>0</v>
      </c>
      <c r="O3618" s="580"/>
      <c r="P3618" s="569"/>
      <c r="Q3618" s="570"/>
      <c r="R3618" s="573"/>
      <c r="S3618" s="574"/>
      <c r="T3618" s="579">
        <f>R3618-P3618</f>
        <v>0</v>
      </c>
      <c r="U3618" s="580"/>
      <c r="V3618" s="583"/>
      <c r="W3618" s="584"/>
      <c r="X3618" s="569"/>
      <c r="Y3618" s="584"/>
      <c r="Z3618" s="569"/>
      <c r="AA3618" s="584"/>
      <c r="AB3618" s="569"/>
      <c r="AC3618" s="570"/>
      <c r="AD3618" s="573"/>
      <c r="AE3618" s="574"/>
      <c r="AF3618" s="557">
        <f>IF(AB3618=0,0,(AD3618/AB3618)*100)</f>
        <v>0</v>
      </c>
      <c r="AG3618" s="558"/>
      <c r="AH3618" s="569"/>
      <c r="AI3618" s="570"/>
      <c r="AJ3618" s="573"/>
      <c r="AK3618" s="574"/>
      <c r="AL3618" s="557">
        <f>IF(AH3618=0,0,(AJ3618/AH3618)*100)</f>
        <v>0</v>
      </c>
      <c r="AM3618" s="558"/>
      <c r="AN3618" s="569"/>
      <c r="AO3618" s="570"/>
      <c r="AP3618" s="573"/>
      <c r="AQ3618" s="574"/>
      <c r="AR3618" s="557">
        <f>IF(AN3618=0,0,(AP3618/AN3618)*100)</f>
        <v>0</v>
      </c>
      <c r="AS3618" s="558"/>
      <c r="AT3618" s="561">
        <f>AB3618+AH3618+AN3618</f>
        <v>0</v>
      </c>
      <c r="AU3618" s="562"/>
      <c r="AV3618" s="565">
        <f>AD3618+AJ3618+AP3618</f>
        <v>0</v>
      </c>
      <c r="AW3618" s="566"/>
      <c r="AX3618" s="557">
        <f>IF(AT3618=0,0,(AV3618/AT3618)*100)</f>
        <v>0</v>
      </c>
      <c r="AY3618" s="558"/>
      <c r="AZ3618" s="569"/>
      <c r="BA3618" s="570"/>
      <c r="BB3618" s="573"/>
      <c r="BC3618" s="574"/>
      <c r="BD3618" s="557">
        <f>IF(AZ3618=0,0,(BB3618/AZ3618)*100)</f>
        <v>0</v>
      </c>
      <c r="BE3618" s="558"/>
      <c r="BF3618" s="561">
        <f>AT3618+AZ3618</f>
        <v>0</v>
      </c>
      <c r="BG3618" s="562"/>
      <c r="BH3618" s="565">
        <f>AV3618+BB3618</f>
        <v>0</v>
      </c>
      <c r="BI3618" s="566"/>
      <c r="BJ3618" s="557">
        <f>IF(BF3618=0,0,(BH3618/BF3618)*100)</f>
        <v>0</v>
      </c>
      <c r="BK3618" s="558"/>
      <c r="BL3618" s="602">
        <f>(AD3618*2)+(AJ3618*2)+(AP3618*3)+BB3618</f>
        <v>0</v>
      </c>
      <c r="BM3618" s="603"/>
      <c r="BN3618" s="604"/>
      <c r="BO3618" s="587">
        <f t="shared" ref="BO3618" si="3050">IF(BQ3618=0,0,50*BP3618/BQ3618)</f>
        <v>0</v>
      </c>
      <c r="BP3618" s="555">
        <f>(BL3618*BS$11)+(N3618*BS$12)+(X3618*BS$13)+(R3618*BS$14)+(V3618*BS$15)+(Z3618*BS$16)</f>
        <v>0</v>
      </c>
      <c r="BQ3618" s="555">
        <f>((AZ3618-BB3618)*BS$18)+((AT3618-AV3618)*BS$17)+(H3618*BS$19)+(P3618*BS$20)</f>
        <v>0</v>
      </c>
      <c r="BR3618" s="75" t="s">
        <v>78</v>
      </c>
      <c r="BS3618" s="76">
        <f>IF(BO3605="B",'VALUE POINTS'!L$18,IF('GAME STATS'!BO3605="C",'VALUE POINTS'!M$18,'VALUE POINTS'!K$18))</f>
        <v>2</v>
      </c>
      <c r="BT3618" s="280"/>
    </row>
    <row r="3619" spans="1:72" ht="21.75" hidden="1" customHeight="1" x14ac:dyDescent="0.35">
      <c r="A3619" s="268"/>
      <c r="B3619" s="679"/>
      <c r="C3619" s="690" t="str">
        <f>IF(ROSTER!D$16="","",ROSTER!D$16)</f>
        <v/>
      </c>
      <c r="D3619" s="691"/>
      <c r="E3619" s="668"/>
      <c r="F3619" s="681"/>
      <c r="G3619" s="664"/>
      <c r="H3619" s="585"/>
      <c r="I3619" s="586"/>
      <c r="J3619" s="571"/>
      <c r="K3619" s="572"/>
      <c r="L3619" s="575"/>
      <c r="M3619" s="576"/>
      <c r="N3619" s="581" t="s">
        <v>16</v>
      </c>
      <c r="O3619" s="582"/>
      <c r="P3619" s="571"/>
      <c r="Q3619" s="572"/>
      <c r="R3619" s="575"/>
      <c r="S3619" s="576"/>
      <c r="T3619" s="581" t="s">
        <v>16</v>
      </c>
      <c r="U3619" s="582"/>
      <c r="V3619" s="585"/>
      <c r="W3619" s="586"/>
      <c r="X3619" s="571"/>
      <c r="Y3619" s="586"/>
      <c r="Z3619" s="571"/>
      <c r="AA3619" s="586"/>
      <c r="AB3619" s="571"/>
      <c r="AC3619" s="572"/>
      <c r="AD3619" s="575"/>
      <c r="AE3619" s="576"/>
      <c r="AF3619" s="577"/>
      <c r="AG3619" s="578"/>
      <c r="AH3619" s="571"/>
      <c r="AI3619" s="572"/>
      <c r="AJ3619" s="575"/>
      <c r="AK3619" s="576"/>
      <c r="AL3619" s="577"/>
      <c r="AM3619" s="578"/>
      <c r="AN3619" s="571"/>
      <c r="AO3619" s="572"/>
      <c r="AP3619" s="575"/>
      <c r="AQ3619" s="576"/>
      <c r="AR3619" s="577"/>
      <c r="AS3619" s="578"/>
      <c r="AT3619" s="627"/>
      <c r="AU3619" s="628"/>
      <c r="AV3619" s="629"/>
      <c r="AW3619" s="630"/>
      <c r="AX3619" s="577"/>
      <c r="AY3619" s="578"/>
      <c r="AZ3619" s="571"/>
      <c r="BA3619" s="572"/>
      <c r="BB3619" s="575"/>
      <c r="BC3619" s="576"/>
      <c r="BD3619" s="577"/>
      <c r="BE3619" s="578"/>
      <c r="BF3619" s="627"/>
      <c r="BG3619" s="628"/>
      <c r="BH3619" s="629"/>
      <c r="BI3619" s="630"/>
      <c r="BJ3619" s="577"/>
      <c r="BK3619" s="578"/>
      <c r="BL3619" s="605"/>
      <c r="BM3619" s="606"/>
      <c r="BN3619" s="607"/>
      <c r="BO3619" s="588"/>
      <c r="BP3619" s="556"/>
      <c r="BQ3619" s="556"/>
      <c r="BR3619" s="75" t="s">
        <v>79</v>
      </c>
      <c r="BS3619" s="76">
        <f>IF(BO3605="B",'VALUE POINTS'!L$19,IF('GAME STATS'!BO3605="C",'VALUE POINTS'!M$19,'VALUE POINTS'!K$19))</f>
        <v>2</v>
      </c>
      <c r="BT3619" s="280"/>
    </row>
    <row r="3620" spans="1:72" ht="21.75" hidden="1" customHeight="1" x14ac:dyDescent="0.25">
      <c r="A3620" s="268"/>
      <c r="B3620" s="678" t="str">
        <f>IF(ROSTER!B$18="","",ROSTER!B$18)</f>
        <v/>
      </c>
      <c r="C3620" s="669" t="str">
        <f>IF(ROSTER!C$18="","",ROSTER!C$18)</f>
        <v/>
      </c>
      <c r="D3620" s="670"/>
      <c r="E3620" s="667"/>
      <c r="F3620" s="680">
        <f>IF(E3620="y",1,IF(E3620="S",1,0))</f>
        <v>0</v>
      </c>
      <c r="G3620" s="663">
        <f>IF(E3620="S",1,0)</f>
        <v>0</v>
      </c>
      <c r="H3620" s="583"/>
      <c r="I3620" s="584"/>
      <c r="J3620" s="569"/>
      <c r="K3620" s="570"/>
      <c r="L3620" s="573"/>
      <c r="M3620" s="574"/>
      <c r="N3620" s="579">
        <f>L3620+J3620</f>
        <v>0</v>
      </c>
      <c r="O3620" s="580"/>
      <c r="P3620" s="569"/>
      <c r="Q3620" s="570"/>
      <c r="R3620" s="573"/>
      <c r="S3620" s="574"/>
      <c r="T3620" s="579">
        <f>R3620-P3620</f>
        <v>0</v>
      </c>
      <c r="U3620" s="580"/>
      <c r="V3620" s="583"/>
      <c r="W3620" s="584"/>
      <c r="X3620" s="569"/>
      <c r="Y3620" s="584"/>
      <c r="Z3620" s="569"/>
      <c r="AA3620" s="584"/>
      <c r="AB3620" s="569"/>
      <c r="AC3620" s="570"/>
      <c r="AD3620" s="573"/>
      <c r="AE3620" s="574"/>
      <c r="AF3620" s="557">
        <f>IF(AB3620=0,0,(AD3620/AB3620)*100)</f>
        <v>0</v>
      </c>
      <c r="AG3620" s="558"/>
      <c r="AH3620" s="569"/>
      <c r="AI3620" s="570"/>
      <c r="AJ3620" s="573"/>
      <c r="AK3620" s="574"/>
      <c r="AL3620" s="557">
        <f>IF(AH3620=0,0,(AJ3620/AH3620)*100)</f>
        <v>0</v>
      </c>
      <c r="AM3620" s="558"/>
      <c r="AN3620" s="569"/>
      <c r="AO3620" s="570"/>
      <c r="AP3620" s="573"/>
      <c r="AQ3620" s="574"/>
      <c r="AR3620" s="557">
        <f>IF(AN3620=0,0,(AP3620/AN3620)*100)</f>
        <v>0</v>
      </c>
      <c r="AS3620" s="558"/>
      <c r="AT3620" s="561">
        <f>AB3620+AH3620+AN3620</f>
        <v>0</v>
      </c>
      <c r="AU3620" s="562"/>
      <c r="AV3620" s="565">
        <f>AD3620+AJ3620+AP3620</f>
        <v>0</v>
      </c>
      <c r="AW3620" s="566"/>
      <c r="AX3620" s="557">
        <f>IF(AT3620=0,0,(AV3620/AT3620)*100)</f>
        <v>0</v>
      </c>
      <c r="AY3620" s="558"/>
      <c r="AZ3620" s="569"/>
      <c r="BA3620" s="570"/>
      <c r="BB3620" s="573"/>
      <c r="BC3620" s="574"/>
      <c r="BD3620" s="557">
        <f>IF(AZ3620=0,0,(BB3620/AZ3620)*100)</f>
        <v>0</v>
      </c>
      <c r="BE3620" s="558"/>
      <c r="BF3620" s="561">
        <f>AT3620+AZ3620</f>
        <v>0</v>
      </c>
      <c r="BG3620" s="562"/>
      <c r="BH3620" s="565">
        <f>AV3620+BB3620</f>
        <v>0</v>
      </c>
      <c r="BI3620" s="566"/>
      <c r="BJ3620" s="557">
        <f>IF(BF3620=0,0,(BH3620/BF3620)*100)</f>
        <v>0</v>
      </c>
      <c r="BK3620" s="558"/>
      <c r="BL3620" s="602">
        <f>(AD3620*2)+(AJ3620*2)+(AP3620*3)+BB3620</f>
        <v>0</v>
      </c>
      <c r="BM3620" s="603"/>
      <c r="BN3620" s="604"/>
      <c r="BO3620" s="587">
        <f t="shared" ref="BO3620" si="3051">IF(BQ3620=0,0,50*BP3620/BQ3620)</f>
        <v>0</v>
      </c>
      <c r="BP3620" s="555">
        <f>(BL3620*BS$11)+(N3620*BS$12)+(X3620*BS$13)+(R3620*BS$14)+(V3620*BS$15)+(Z3620*BS$16)</f>
        <v>0</v>
      </c>
      <c r="BQ3620" s="555">
        <f>((AZ3620-BB3620)*BS$18)+((AT3620-AV3620)*BS$17)+(H3620*BS$19)+(P3620*BS$20)</f>
        <v>0</v>
      </c>
      <c r="BR3620" s="65"/>
      <c r="BS3620" s="65"/>
      <c r="BT3620" s="280"/>
    </row>
    <row r="3621" spans="1:72" ht="21.75" hidden="1" customHeight="1" x14ac:dyDescent="0.25">
      <c r="A3621" s="268"/>
      <c r="B3621" s="679"/>
      <c r="C3621" s="690" t="str">
        <f>IF(ROSTER!D$18="","",ROSTER!D$18)</f>
        <v/>
      </c>
      <c r="D3621" s="691"/>
      <c r="E3621" s="668"/>
      <c r="F3621" s="681"/>
      <c r="G3621" s="664"/>
      <c r="H3621" s="585"/>
      <c r="I3621" s="586"/>
      <c r="J3621" s="571"/>
      <c r="K3621" s="572"/>
      <c r="L3621" s="575"/>
      <c r="M3621" s="576"/>
      <c r="N3621" s="581" t="s">
        <v>16</v>
      </c>
      <c r="O3621" s="582"/>
      <c r="P3621" s="571"/>
      <c r="Q3621" s="572"/>
      <c r="R3621" s="575"/>
      <c r="S3621" s="576"/>
      <c r="T3621" s="581" t="s">
        <v>16</v>
      </c>
      <c r="U3621" s="582"/>
      <c r="V3621" s="585"/>
      <c r="W3621" s="586"/>
      <c r="X3621" s="571"/>
      <c r="Y3621" s="586"/>
      <c r="Z3621" s="571"/>
      <c r="AA3621" s="586"/>
      <c r="AB3621" s="571"/>
      <c r="AC3621" s="572"/>
      <c r="AD3621" s="575"/>
      <c r="AE3621" s="576"/>
      <c r="AF3621" s="577"/>
      <c r="AG3621" s="578"/>
      <c r="AH3621" s="571"/>
      <c r="AI3621" s="572"/>
      <c r="AJ3621" s="575"/>
      <c r="AK3621" s="576"/>
      <c r="AL3621" s="577"/>
      <c r="AM3621" s="578"/>
      <c r="AN3621" s="571"/>
      <c r="AO3621" s="572"/>
      <c r="AP3621" s="575"/>
      <c r="AQ3621" s="576"/>
      <c r="AR3621" s="577"/>
      <c r="AS3621" s="578"/>
      <c r="AT3621" s="627"/>
      <c r="AU3621" s="628"/>
      <c r="AV3621" s="629"/>
      <c r="AW3621" s="630"/>
      <c r="AX3621" s="577"/>
      <c r="AY3621" s="578"/>
      <c r="AZ3621" s="571"/>
      <c r="BA3621" s="572"/>
      <c r="BB3621" s="575"/>
      <c r="BC3621" s="576"/>
      <c r="BD3621" s="577"/>
      <c r="BE3621" s="578"/>
      <c r="BF3621" s="627"/>
      <c r="BG3621" s="628"/>
      <c r="BH3621" s="629"/>
      <c r="BI3621" s="630"/>
      <c r="BJ3621" s="577"/>
      <c r="BK3621" s="578"/>
      <c r="BL3621" s="605"/>
      <c r="BM3621" s="606"/>
      <c r="BN3621" s="607"/>
      <c r="BO3621" s="588"/>
      <c r="BP3621" s="556"/>
      <c r="BQ3621" s="556"/>
      <c r="BR3621" s="65"/>
      <c r="BS3621" s="65"/>
      <c r="BT3621" s="268"/>
    </row>
    <row r="3622" spans="1:72" ht="21.75" hidden="1" customHeight="1" x14ac:dyDescent="0.25">
      <c r="A3622" s="268"/>
      <c r="B3622" s="678" t="str">
        <f>IF(ROSTER!B$20="","",ROSTER!B$20)</f>
        <v/>
      </c>
      <c r="C3622" s="669" t="str">
        <f>IF(ROSTER!C$20="","",ROSTER!C$20)</f>
        <v/>
      </c>
      <c r="D3622" s="670"/>
      <c r="E3622" s="667"/>
      <c r="F3622" s="680">
        <f>IF(E3622="y",1,IF(E3622="S",1,0))</f>
        <v>0</v>
      </c>
      <c r="G3622" s="663">
        <f>IF(E3622="S",1,0)</f>
        <v>0</v>
      </c>
      <c r="H3622" s="583"/>
      <c r="I3622" s="584"/>
      <c r="J3622" s="569"/>
      <c r="K3622" s="570"/>
      <c r="L3622" s="573"/>
      <c r="M3622" s="574"/>
      <c r="N3622" s="579">
        <f>L3622+J3622</f>
        <v>0</v>
      </c>
      <c r="O3622" s="580"/>
      <c r="P3622" s="569"/>
      <c r="Q3622" s="570"/>
      <c r="R3622" s="573"/>
      <c r="S3622" s="574"/>
      <c r="T3622" s="579">
        <f>R3622-P3622</f>
        <v>0</v>
      </c>
      <c r="U3622" s="580"/>
      <c r="V3622" s="583"/>
      <c r="W3622" s="584"/>
      <c r="X3622" s="569"/>
      <c r="Y3622" s="584"/>
      <c r="Z3622" s="569"/>
      <c r="AA3622" s="584"/>
      <c r="AB3622" s="569"/>
      <c r="AC3622" s="570"/>
      <c r="AD3622" s="573"/>
      <c r="AE3622" s="574"/>
      <c r="AF3622" s="557">
        <f>IF(AB3622=0,0,(AD3622/AB3622)*100)</f>
        <v>0</v>
      </c>
      <c r="AG3622" s="558"/>
      <c r="AH3622" s="569"/>
      <c r="AI3622" s="570"/>
      <c r="AJ3622" s="573"/>
      <c r="AK3622" s="574"/>
      <c r="AL3622" s="557">
        <f>IF(AH3622=0,0,(AJ3622/AH3622)*100)</f>
        <v>0</v>
      </c>
      <c r="AM3622" s="558"/>
      <c r="AN3622" s="569"/>
      <c r="AO3622" s="570"/>
      <c r="AP3622" s="573"/>
      <c r="AQ3622" s="574"/>
      <c r="AR3622" s="557">
        <f>IF(AN3622=0,0,(AP3622/AN3622)*100)</f>
        <v>0</v>
      </c>
      <c r="AS3622" s="558"/>
      <c r="AT3622" s="561">
        <f>AB3622+AH3622+AN3622</f>
        <v>0</v>
      </c>
      <c r="AU3622" s="562"/>
      <c r="AV3622" s="565">
        <f>AD3622+AJ3622+AP3622</f>
        <v>0</v>
      </c>
      <c r="AW3622" s="566"/>
      <c r="AX3622" s="557">
        <f>IF(AT3622=0,0,(AV3622/AT3622)*100)</f>
        <v>0</v>
      </c>
      <c r="AY3622" s="558"/>
      <c r="AZ3622" s="569"/>
      <c r="BA3622" s="570"/>
      <c r="BB3622" s="573"/>
      <c r="BC3622" s="574"/>
      <c r="BD3622" s="557">
        <f>IF(AZ3622=0,0,(BB3622/AZ3622)*100)</f>
        <v>0</v>
      </c>
      <c r="BE3622" s="558"/>
      <c r="BF3622" s="561">
        <f>AT3622+AZ3622</f>
        <v>0</v>
      </c>
      <c r="BG3622" s="562"/>
      <c r="BH3622" s="565">
        <f>AV3622+BB3622</f>
        <v>0</v>
      </c>
      <c r="BI3622" s="566"/>
      <c r="BJ3622" s="557">
        <f>IF(BF3622=0,0,(BH3622/BF3622)*100)</f>
        <v>0</v>
      </c>
      <c r="BK3622" s="558"/>
      <c r="BL3622" s="602">
        <f>(AD3622*2)+(AJ3622*2)+(AP3622*3)+BB3622</f>
        <v>0</v>
      </c>
      <c r="BM3622" s="603"/>
      <c r="BN3622" s="604"/>
      <c r="BO3622" s="587">
        <f t="shared" ref="BO3622" si="3052">IF(BQ3622=0,0,50*BP3622/BQ3622)</f>
        <v>0</v>
      </c>
      <c r="BP3622" s="555">
        <f>(BL3622*BS$11)+(N3622*BS$12)+(X3622*BS$13)+(R3622*BS$14)+(V3622*BS$15)+(Z3622*BS$16)</f>
        <v>0</v>
      </c>
      <c r="BQ3622" s="555">
        <f>((AZ3622-BB3622)*BS$18)+((AT3622-AV3622)*BS$17)+(H3622*BS$19)+(P3622*BS$20)</f>
        <v>0</v>
      </c>
      <c r="BR3622" s="65"/>
      <c r="BS3622" s="65"/>
      <c r="BT3622" s="268"/>
    </row>
    <row r="3623" spans="1:72" ht="21.75" hidden="1" customHeight="1" x14ac:dyDescent="0.25">
      <c r="A3623" s="268"/>
      <c r="B3623" s="679"/>
      <c r="C3623" s="690" t="str">
        <f>IF(ROSTER!D$20="","",ROSTER!D$20)</f>
        <v/>
      </c>
      <c r="D3623" s="691"/>
      <c r="E3623" s="668"/>
      <c r="F3623" s="681"/>
      <c r="G3623" s="664"/>
      <c r="H3623" s="585"/>
      <c r="I3623" s="586"/>
      <c r="J3623" s="571"/>
      <c r="K3623" s="572"/>
      <c r="L3623" s="575"/>
      <c r="M3623" s="576"/>
      <c r="N3623" s="581" t="s">
        <v>16</v>
      </c>
      <c r="O3623" s="582"/>
      <c r="P3623" s="571"/>
      <c r="Q3623" s="572"/>
      <c r="R3623" s="575"/>
      <c r="S3623" s="576"/>
      <c r="T3623" s="581" t="s">
        <v>16</v>
      </c>
      <c r="U3623" s="582"/>
      <c r="V3623" s="585"/>
      <c r="W3623" s="586"/>
      <c r="X3623" s="571"/>
      <c r="Y3623" s="586"/>
      <c r="Z3623" s="571"/>
      <c r="AA3623" s="586"/>
      <c r="AB3623" s="571"/>
      <c r="AC3623" s="572"/>
      <c r="AD3623" s="575"/>
      <c r="AE3623" s="576"/>
      <c r="AF3623" s="577"/>
      <c r="AG3623" s="578"/>
      <c r="AH3623" s="571"/>
      <c r="AI3623" s="572"/>
      <c r="AJ3623" s="575"/>
      <c r="AK3623" s="576"/>
      <c r="AL3623" s="577"/>
      <c r="AM3623" s="578"/>
      <c r="AN3623" s="571"/>
      <c r="AO3623" s="572"/>
      <c r="AP3623" s="575"/>
      <c r="AQ3623" s="576"/>
      <c r="AR3623" s="577"/>
      <c r="AS3623" s="578"/>
      <c r="AT3623" s="627"/>
      <c r="AU3623" s="628"/>
      <c r="AV3623" s="629"/>
      <c r="AW3623" s="630"/>
      <c r="AX3623" s="577"/>
      <c r="AY3623" s="578"/>
      <c r="AZ3623" s="571"/>
      <c r="BA3623" s="572"/>
      <c r="BB3623" s="575"/>
      <c r="BC3623" s="576"/>
      <c r="BD3623" s="577"/>
      <c r="BE3623" s="578"/>
      <c r="BF3623" s="627"/>
      <c r="BG3623" s="628"/>
      <c r="BH3623" s="629"/>
      <c r="BI3623" s="630"/>
      <c r="BJ3623" s="577"/>
      <c r="BK3623" s="578"/>
      <c r="BL3623" s="605"/>
      <c r="BM3623" s="606"/>
      <c r="BN3623" s="607"/>
      <c r="BO3623" s="588"/>
      <c r="BP3623" s="556"/>
      <c r="BQ3623" s="556"/>
      <c r="BR3623" s="65"/>
      <c r="BS3623" s="65"/>
      <c r="BT3623" s="268"/>
    </row>
    <row r="3624" spans="1:72" ht="21.75" hidden="1" customHeight="1" x14ac:dyDescent="0.25">
      <c r="A3624" s="268"/>
      <c r="B3624" s="678" t="str">
        <f>IF(ROSTER!B$22="","",ROSTER!B$22)</f>
        <v/>
      </c>
      <c r="C3624" s="669" t="str">
        <f>IF(ROSTER!C$22="","",ROSTER!C$22)</f>
        <v/>
      </c>
      <c r="D3624" s="670"/>
      <c r="E3624" s="667"/>
      <c r="F3624" s="680">
        <f>IF(E3624="y",1,IF(E3624="S",1,0))</f>
        <v>0</v>
      </c>
      <c r="G3624" s="663">
        <f>IF(E3624="S",1,0)</f>
        <v>0</v>
      </c>
      <c r="H3624" s="583"/>
      <c r="I3624" s="584"/>
      <c r="J3624" s="569"/>
      <c r="K3624" s="570"/>
      <c r="L3624" s="573"/>
      <c r="M3624" s="574"/>
      <c r="N3624" s="579">
        <f>L3624+J3624</f>
        <v>0</v>
      </c>
      <c r="O3624" s="580"/>
      <c r="P3624" s="569"/>
      <c r="Q3624" s="570"/>
      <c r="R3624" s="573"/>
      <c r="S3624" s="574"/>
      <c r="T3624" s="579">
        <f>R3624-P3624</f>
        <v>0</v>
      </c>
      <c r="U3624" s="580"/>
      <c r="V3624" s="583"/>
      <c r="W3624" s="584"/>
      <c r="X3624" s="569"/>
      <c r="Y3624" s="584"/>
      <c r="Z3624" s="569"/>
      <c r="AA3624" s="584"/>
      <c r="AB3624" s="569"/>
      <c r="AC3624" s="570"/>
      <c r="AD3624" s="573"/>
      <c r="AE3624" s="574"/>
      <c r="AF3624" s="557">
        <f>IF(AB3624=0,0,(AD3624/AB3624)*100)</f>
        <v>0</v>
      </c>
      <c r="AG3624" s="558"/>
      <c r="AH3624" s="569"/>
      <c r="AI3624" s="570"/>
      <c r="AJ3624" s="573"/>
      <c r="AK3624" s="574"/>
      <c r="AL3624" s="557">
        <f>IF(AH3624=0,0,(AJ3624/AH3624)*100)</f>
        <v>0</v>
      </c>
      <c r="AM3624" s="558"/>
      <c r="AN3624" s="569"/>
      <c r="AO3624" s="570"/>
      <c r="AP3624" s="573"/>
      <c r="AQ3624" s="574"/>
      <c r="AR3624" s="557">
        <f>IF(AN3624=0,0,(AP3624/AN3624)*100)</f>
        <v>0</v>
      </c>
      <c r="AS3624" s="558"/>
      <c r="AT3624" s="561">
        <f>AB3624+AH3624+AN3624</f>
        <v>0</v>
      </c>
      <c r="AU3624" s="562"/>
      <c r="AV3624" s="565">
        <f>AD3624+AJ3624+AP3624</f>
        <v>0</v>
      </c>
      <c r="AW3624" s="566"/>
      <c r="AX3624" s="557">
        <f>IF(AT3624=0,0,(AV3624/AT3624)*100)</f>
        <v>0</v>
      </c>
      <c r="AY3624" s="558"/>
      <c r="AZ3624" s="569"/>
      <c r="BA3624" s="570"/>
      <c r="BB3624" s="573"/>
      <c r="BC3624" s="574"/>
      <c r="BD3624" s="557">
        <f>IF(AZ3624=0,0,(BB3624/AZ3624)*100)</f>
        <v>0</v>
      </c>
      <c r="BE3624" s="558"/>
      <c r="BF3624" s="561">
        <f>AT3624+AZ3624</f>
        <v>0</v>
      </c>
      <c r="BG3624" s="562"/>
      <c r="BH3624" s="565">
        <f>AV3624+BB3624</f>
        <v>0</v>
      </c>
      <c r="BI3624" s="566"/>
      <c r="BJ3624" s="557">
        <f>IF(BF3624=0,0,(BH3624/BF3624)*100)</f>
        <v>0</v>
      </c>
      <c r="BK3624" s="558"/>
      <c r="BL3624" s="602">
        <f>(AD3624*2)+(AJ3624*2)+(AP3624*3)+BB3624</f>
        <v>0</v>
      </c>
      <c r="BM3624" s="603"/>
      <c r="BN3624" s="604"/>
      <c r="BO3624" s="587">
        <f t="shared" ref="BO3624" si="3053">IF(BQ3624=0,0,50*BP3624/BQ3624)</f>
        <v>0</v>
      </c>
      <c r="BP3624" s="555">
        <f>(BL3624*BS$11)+(N3624*BS$12)+(X3624*BS$13)+(R3624*BS$14)+(V3624*BS$15)+(Z3624*BS$16)</f>
        <v>0</v>
      </c>
      <c r="BQ3624" s="555">
        <f>((AZ3624-BB3624)*BS$18)+((AT3624-AV3624)*BS$17)+(H3624*BS$19)+(P3624*BS$20)</f>
        <v>0</v>
      </c>
      <c r="BR3624" s="65"/>
      <c r="BS3624" s="65"/>
      <c r="BT3624" s="268"/>
    </row>
    <row r="3625" spans="1:72" ht="21.75" hidden="1" customHeight="1" x14ac:dyDescent="0.25">
      <c r="A3625" s="268"/>
      <c r="B3625" s="679"/>
      <c r="C3625" s="690" t="str">
        <f>IF(ROSTER!D$22="","",ROSTER!D$22)</f>
        <v/>
      </c>
      <c r="D3625" s="691"/>
      <c r="E3625" s="668"/>
      <c r="F3625" s="681"/>
      <c r="G3625" s="664"/>
      <c r="H3625" s="585"/>
      <c r="I3625" s="586"/>
      <c r="J3625" s="571"/>
      <c r="K3625" s="572"/>
      <c r="L3625" s="575"/>
      <c r="M3625" s="576"/>
      <c r="N3625" s="581" t="s">
        <v>16</v>
      </c>
      <c r="O3625" s="582"/>
      <c r="P3625" s="571"/>
      <c r="Q3625" s="572"/>
      <c r="R3625" s="575"/>
      <c r="S3625" s="576"/>
      <c r="T3625" s="581" t="s">
        <v>16</v>
      </c>
      <c r="U3625" s="582"/>
      <c r="V3625" s="585"/>
      <c r="W3625" s="586"/>
      <c r="X3625" s="571"/>
      <c r="Y3625" s="586"/>
      <c r="Z3625" s="571"/>
      <c r="AA3625" s="586"/>
      <c r="AB3625" s="571"/>
      <c r="AC3625" s="572"/>
      <c r="AD3625" s="575"/>
      <c r="AE3625" s="576"/>
      <c r="AF3625" s="577"/>
      <c r="AG3625" s="578"/>
      <c r="AH3625" s="571"/>
      <c r="AI3625" s="572"/>
      <c r="AJ3625" s="575"/>
      <c r="AK3625" s="576"/>
      <c r="AL3625" s="577"/>
      <c r="AM3625" s="578"/>
      <c r="AN3625" s="571"/>
      <c r="AO3625" s="572"/>
      <c r="AP3625" s="575"/>
      <c r="AQ3625" s="576"/>
      <c r="AR3625" s="577"/>
      <c r="AS3625" s="578"/>
      <c r="AT3625" s="627"/>
      <c r="AU3625" s="628"/>
      <c r="AV3625" s="629"/>
      <c r="AW3625" s="630"/>
      <c r="AX3625" s="577"/>
      <c r="AY3625" s="578"/>
      <c r="AZ3625" s="571"/>
      <c r="BA3625" s="572"/>
      <c r="BB3625" s="575"/>
      <c r="BC3625" s="576"/>
      <c r="BD3625" s="577"/>
      <c r="BE3625" s="578"/>
      <c r="BF3625" s="627"/>
      <c r="BG3625" s="628"/>
      <c r="BH3625" s="629"/>
      <c r="BI3625" s="630"/>
      <c r="BJ3625" s="577"/>
      <c r="BK3625" s="578"/>
      <c r="BL3625" s="605"/>
      <c r="BM3625" s="606"/>
      <c r="BN3625" s="607"/>
      <c r="BO3625" s="588"/>
      <c r="BP3625" s="556"/>
      <c r="BQ3625" s="556"/>
      <c r="BR3625" s="65"/>
      <c r="BS3625" s="65"/>
      <c r="BT3625" s="268"/>
    </row>
    <row r="3626" spans="1:72" ht="21.75" hidden="1" customHeight="1" x14ac:dyDescent="0.25">
      <c r="A3626" s="268"/>
      <c r="B3626" s="678" t="str">
        <f>IF(ROSTER!B$24="","",ROSTER!B$24)</f>
        <v/>
      </c>
      <c r="C3626" s="669" t="str">
        <f>IF(ROSTER!C$24="","",ROSTER!C$24)</f>
        <v/>
      </c>
      <c r="D3626" s="670"/>
      <c r="E3626" s="667"/>
      <c r="F3626" s="680">
        <f>IF(E3626="y",1,IF(E3626="S",1,0))</f>
        <v>0</v>
      </c>
      <c r="G3626" s="663">
        <f>IF(E3626="S",1,0)</f>
        <v>0</v>
      </c>
      <c r="H3626" s="583"/>
      <c r="I3626" s="584"/>
      <c r="J3626" s="569"/>
      <c r="K3626" s="570"/>
      <c r="L3626" s="573"/>
      <c r="M3626" s="574"/>
      <c r="N3626" s="579">
        <f>L3626+J3626</f>
        <v>0</v>
      </c>
      <c r="O3626" s="580"/>
      <c r="P3626" s="569"/>
      <c r="Q3626" s="570"/>
      <c r="R3626" s="573"/>
      <c r="S3626" s="574"/>
      <c r="T3626" s="579">
        <f>R3626-P3626</f>
        <v>0</v>
      </c>
      <c r="U3626" s="580"/>
      <c r="V3626" s="583"/>
      <c r="W3626" s="584"/>
      <c r="X3626" s="569"/>
      <c r="Y3626" s="584"/>
      <c r="Z3626" s="569"/>
      <c r="AA3626" s="584"/>
      <c r="AB3626" s="569"/>
      <c r="AC3626" s="570"/>
      <c r="AD3626" s="573"/>
      <c r="AE3626" s="574"/>
      <c r="AF3626" s="557">
        <f>IF(AB3626=0,0,(AD3626/AB3626)*100)</f>
        <v>0</v>
      </c>
      <c r="AG3626" s="558"/>
      <c r="AH3626" s="569"/>
      <c r="AI3626" s="570"/>
      <c r="AJ3626" s="573"/>
      <c r="AK3626" s="574"/>
      <c r="AL3626" s="557">
        <f>IF(AH3626=0,0,(AJ3626/AH3626)*100)</f>
        <v>0</v>
      </c>
      <c r="AM3626" s="558"/>
      <c r="AN3626" s="569"/>
      <c r="AO3626" s="570"/>
      <c r="AP3626" s="573"/>
      <c r="AQ3626" s="574"/>
      <c r="AR3626" s="557">
        <f>IF(AN3626=0,0,(AP3626/AN3626)*100)</f>
        <v>0</v>
      </c>
      <c r="AS3626" s="558"/>
      <c r="AT3626" s="561">
        <f>AB3626+AH3626+AN3626</f>
        <v>0</v>
      </c>
      <c r="AU3626" s="562"/>
      <c r="AV3626" s="565">
        <f>AD3626+AJ3626+AP3626</f>
        <v>0</v>
      </c>
      <c r="AW3626" s="566"/>
      <c r="AX3626" s="557">
        <f>IF(AT3626=0,0,(AV3626/AT3626)*100)</f>
        <v>0</v>
      </c>
      <c r="AY3626" s="558"/>
      <c r="AZ3626" s="569"/>
      <c r="BA3626" s="570"/>
      <c r="BB3626" s="573"/>
      <c r="BC3626" s="574"/>
      <c r="BD3626" s="557">
        <f>IF(AZ3626=0,0,(BB3626/AZ3626)*100)</f>
        <v>0</v>
      </c>
      <c r="BE3626" s="558"/>
      <c r="BF3626" s="561">
        <f>AT3626+AZ3626</f>
        <v>0</v>
      </c>
      <c r="BG3626" s="562"/>
      <c r="BH3626" s="565">
        <f>AV3626+BB3626</f>
        <v>0</v>
      </c>
      <c r="BI3626" s="566"/>
      <c r="BJ3626" s="557">
        <f>IF(BF3626=0,0,(BH3626/BF3626)*100)</f>
        <v>0</v>
      </c>
      <c r="BK3626" s="558"/>
      <c r="BL3626" s="602">
        <f>(AD3626*2)+(AJ3626*2)+(AP3626*3)+BB3626</f>
        <v>0</v>
      </c>
      <c r="BM3626" s="603"/>
      <c r="BN3626" s="604"/>
      <c r="BO3626" s="587">
        <f t="shared" ref="BO3626" si="3054">IF(BQ3626=0,0,50*BP3626/BQ3626)</f>
        <v>0</v>
      </c>
      <c r="BP3626" s="555">
        <f>(BL3626*BS$11)+(N3626*BS$12)+(X3626*BS$13)+(R3626*BS$14)+(V3626*BS$15)+(Z3626*BS$16)</f>
        <v>0</v>
      </c>
      <c r="BQ3626" s="555">
        <f>((AZ3626-BB3626)*BS$18)+((AT3626-AV3626)*BS$17)+(H3626*BS$19)+(P3626*BS$20)</f>
        <v>0</v>
      </c>
      <c r="BR3626" s="65"/>
      <c r="BS3626" s="65"/>
      <c r="BT3626" s="268"/>
    </row>
    <row r="3627" spans="1:72" ht="21.75" hidden="1" customHeight="1" x14ac:dyDescent="0.25">
      <c r="A3627" s="268"/>
      <c r="B3627" s="679"/>
      <c r="C3627" s="690" t="str">
        <f>IF(ROSTER!D$24="","",ROSTER!D$24)</f>
        <v/>
      </c>
      <c r="D3627" s="691"/>
      <c r="E3627" s="668"/>
      <c r="F3627" s="681"/>
      <c r="G3627" s="664"/>
      <c r="H3627" s="585"/>
      <c r="I3627" s="586"/>
      <c r="J3627" s="571"/>
      <c r="K3627" s="572"/>
      <c r="L3627" s="575"/>
      <c r="M3627" s="576"/>
      <c r="N3627" s="581" t="s">
        <v>16</v>
      </c>
      <c r="O3627" s="582"/>
      <c r="P3627" s="571"/>
      <c r="Q3627" s="572"/>
      <c r="R3627" s="575"/>
      <c r="S3627" s="576"/>
      <c r="T3627" s="581" t="s">
        <v>16</v>
      </c>
      <c r="U3627" s="582"/>
      <c r="V3627" s="585"/>
      <c r="W3627" s="586"/>
      <c r="X3627" s="571"/>
      <c r="Y3627" s="586"/>
      <c r="Z3627" s="571"/>
      <c r="AA3627" s="586"/>
      <c r="AB3627" s="571"/>
      <c r="AC3627" s="572"/>
      <c r="AD3627" s="575"/>
      <c r="AE3627" s="576"/>
      <c r="AF3627" s="577"/>
      <c r="AG3627" s="578"/>
      <c r="AH3627" s="571"/>
      <c r="AI3627" s="572"/>
      <c r="AJ3627" s="575"/>
      <c r="AK3627" s="576"/>
      <c r="AL3627" s="577"/>
      <c r="AM3627" s="578"/>
      <c r="AN3627" s="571"/>
      <c r="AO3627" s="572"/>
      <c r="AP3627" s="575"/>
      <c r="AQ3627" s="576"/>
      <c r="AR3627" s="577"/>
      <c r="AS3627" s="578"/>
      <c r="AT3627" s="627"/>
      <c r="AU3627" s="628"/>
      <c r="AV3627" s="629"/>
      <c r="AW3627" s="630"/>
      <c r="AX3627" s="577"/>
      <c r="AY3627" s="578"/>
      <c r="AZ3627" s="571"/>
      <c r="BA3627" s="572"/>
      <c r="BB3627" s="575"/>
      <c r="BC3627" s="576"/>
      <c r="BD3627" s="577"/>
      <c r="BE3627" s="578"/>
      <c r="BF3627" s="627"/>
      <c r="BG3627" s="628"/>
      <c r="BH3627" s="629"/>
      <c r="BI3627" s="630"/>
      <c r="BJ3627" s="577"/>
      <c r="BK3627" s="578"/>
      <c r="BL3627" s="605"/>
      <c r="BM3627" s="606"/>
      <c r="BN3627" s="607"/>
      <c r="BO3627" s="588"/>
      <c r="BP3627" s="556"/>
      <c r="BQ3627" s="556"/>
      <c r="BR3627" s="65"/>
      <c r="BS3627" s="65"/>
      <c r="BT3627" s="268"/>
    </row>
    <row r="3628" spans="1:72" ht="21.75" hidden="1" customHeight="1" x14ac:dyDescent="0.25">
      <c r="A3628" s="268"/>
      <c r="B3628" s="678" t="str">
        <f>IF(ROSTER!B$26="","",ROSTER!B$26)</f>
        <v/>
      </c>
      <c r="C3628" s="669" t="str">
        <f>IF(ROSTER!C$26="","",ROSTER!C$26)</f>
        <v/>
      </c>
      <c r="D3628" s="670"/>
      <c r="E3628" s="667"/>
      <c r="F3628" s="680">
        <f>IF(E3628="y",1,IF(E3628="S",1,0))</f>
        <v>0</v>
      </c>
      <c r="G3628" s="663">
        <f>IF(E3628="S",1,0)</f>
        <v>0</v>
      </c>
      <c r="H3628" s="583"/>
      <c r="I3628" s="584"/>
      <c r="J3628" s="569"/>
      <c r="K3628" s="570"/>
      <c r="L3628" s="573"/>
      <c r="M3628" s="574"/>
      <c r="N3628" s="579">
        <f>L3628+J3628</f>
        <v>0</v>
      </c>
      <c r="O3628" s="580"/>
      <c r="P3628" s="569"/>
      <c r="Q3628" s="570"/>
      <c r="R3628" s="573"/>
      <c r="S3628" s="574"/>
      <c r="T3628" s="579">
        <f>R3628-P3628</f>
        <v>0</v>
      </c>
      <c r="U3628" s="580"/>
      <c r="V3628" s="583"/>
      <c r="W3628" s="584"/>
      <c r="X3628" s="569"/>
      <c r="Y3628" s="584"/>
      <c r="Z3628" s="569"/>
      <c r="AA3628" s="584"/>
      <c r="AB3628" s="569"/>
      <c r="AC3628" s="570"/>
      <c r="AD3628" s="573"/>
      <c r="AE3628" s="574"/>
      <c r="AF3628" s="557">
        <f>IF(AB3628=0,0,(AD3628/AB3628)*100)</f>
        <v>0</v>
      </c>
      <c r="AG3628" s="558"/>
      <c r="AH3628" s="569"/>
      <c r="AI3628" s="570"/>
      <c r="AJ3628" s="573"/>
      <c r="AK3628" s="574"/>
      <c r="AL3628" s="557">
        <f>IF(AH3628=0,0,(AJ3628/AH3628)*100)</f>
        <v>0</v>
      </c>
      <c r="AM3628" s="558"/>
      <c r="AN3628" s="569"/>
      <c r="AO3628" s="570"/>
      <c r="AP3628" s="573"/>
      <c r="AQ3628" s="574"/>
      <c r="AR3628" s="557">
        <f>IF(AN3628=0,0,(AP3628/AN3628)*100)</f>
        <v>0</v>
      </c>
      <c r="AS3628" s="558"/>
      <c r="AT3628" s="561">
        <f>AB3628+AH3628+AN3628</f>
        <v>0</v>
      </c>
      <c r="AU3628" s="562"/>
      <c r="AV3628" s="565">
        <f>AD3628+AJ3628+AP3628</f>
        <v>0</v>
      </c>
      <c r="AW3628" s="566"/>
      <c r="AX3628" s="557">
        <f>IF(AT3628=0,0,(AV3628/AT3628)*100)</f>
        <v>0</v>
      </c>
      <c r="AY3628" s="558"/>
      <c r="AZ3628" s="569"/>
      <c r="BA3628" s="570"/>
      <c r="BB3628" s="573"/>
      <c r="BC3628" s="574"/>
      <c r="BD3628" s="557">
        <f>IF(AZ3628=0,0,(BB3628/AZ3628)*100)</f>
        <v>0</v>
      </c>
      <c r="BE3628" s="558"/>
      <c r="BF3628" s="561">
        <f>AT3628+AZ3628</f>
        <v>0</v>
      </c>
      <c r="BG3628" s="562"/>
      <c r="BH3628" s="565">
        <f>AV3628+BB3628</f>
        <v>0</v>
      </c>
      <c r="BI3628" s="566"/>
      <c r="BJ3628" s="557">
        <f>IF(BF3628=0,0,(BH3628/BF3628)*100)</f>
        <v>0</v>
      </c>
      <c r="BK3628" s="558"/>
      <c r="BL3628" s="602">
        <f>(AD3628*2)+(AJ3628*2)+(AP3628*3)+BB3628</f>
        <v>0</v>
      </c>
      <c r="BM3628" s="603"/>
      <c r="BN3628" s="604"/>
      <c r="BO3628" s="587">
        <f t="shared" ref="BO3628" si="3055">IF(BQ3628=0,0,50*BP3628/BQ3628)</f>
        <v>0</v>
      </c>
      <c r="BP3628" s="555">
        <f>(BL3628*BS$11)+(N3628*BS$12)+(X3628*BS$13)+(R3628*BS$14)+(V3628*BS$15)+(Z3628*BS$16)</f>
        <v>0</v>
      </c>
      <c r="BQ3628" s="555">
        <f>((AZ3628-BB3628)*BS$18)+((AT3628-AV3628)*BS$17)+(H3628*BS$19)+(P3628*BS$20)</f>
        <v>0</v>
      </c>
      <c r="BR3628" s="65"/>
      <c r="BS3628" s="65"/>
      <c r="BT3628" s="268"/>
    </row>
    <row r="3629" spans="1:72" ht="21.75" hidden="1" customHeight="1" x14ac:dyDescent="0.25">
      <c r="A3629" s="268"/>
      <c r="B3629" s="679"/>
      <c r="C3629" s="690" t="str">
        <f>IF(ROSTER!D$26="","",ROSTER!D$26)</f>
        <v/>
      </c>
      <c r="D3629" s="691"/>
      <c r="E3629" s="668"/>
      <c r="F3629" s="681"/>
      <c r="G3629" s="664"/>
      <c r="H3629" s="585"/>
      <c r="I3629" s="586"/>
      <c r="J3629" s="571"/>
      <c r="K3629" s="572"/>
      <c r="L3629" s="575"/>
      <c r="M3629" s="576"/>
      <c r="N3629" s="581" t="s">
        <v>16</v>
      </c>
      <c r="O3629" s="582"/>
      <c r="P3629" s="571"/>
      <c r="Q3629" s="572"/>
      <c r="R3629" s="575"/>
      <c r="S3629" s="576"/>
      <c r="T3629" s="581" t="s">
        <v>16</v>
      </c>
      <c r="U3629" s="582"/>
      <c r="V3629" s="585"/>
      <c r="W3629" s="586"/>
      <c r="X3629" s="571"/>
      <c r="Y3629" s="586"/>
      <c r="Z3629" s="571"/>
      <c r="AA3629" s="586"/>
      <c r="AB3629" s="571"/>
      <c r="AC3629" s="572"/>
      <c r="AD3629" s="575"/>
      <c r="AE3629" s="576"/>
      <c r="AF3629" s="577"/>
      <c r="AG3629" s="578"/>
      <c r="AH3629" s="571"/>
      <c r="AI3629" s="572"/>
      <c r="AJ3629" s="575"/>
      <c r="AK3629" s="576"/>
      <c r="AL3629" s="577"/>
      <c r="AM3629" s="578"/>
      <c r="AN3629" s="571"/>
      <c r="AO3629" s="572"/>
      <c r="AP3629" s="575"/>
      <c r="AQ3629" s="576"/>
      <c r="AR3629" s="577"/>
      <c r="AS3629" s="578"/>
      <c r="AT3629" s="627"/>
      <c r="AU3629" s="628"/>
      <c r="AV3629" s="629"/>
      <c r="AW3629" s="630"/>
      <c r="AX3629" s="577"/>
      <c r="AY3629" s="578"/>
      <c r="AZ3629" s="571"/>
      <c r="BA3629" s="572"/>
      <c r="BB3629" s="575"/>
      <c r="BC3629" s="576"/>
      <c r="BD3629" s="577"/>
      <c r="BE3629" s="578"/>
      <c r="BF3629" s="627"/>
      <c r="BG3629" s="628"/>
      <c r="BH3629" s="629"/>
      <c r="BI3629" s="630"/>
      <c r="BJ3629" s="577"/>
      <c r="BK3629" s="578"/>
      <c r="BL3629" s="605"/>
      <c r="BM3629" s="606"/>
      <c r="BN3629" s="607"/>
      <c r="BO3629" s="588"/>
      <c r="BP3629" s="556"/>
      <c r="BQ3629" s="556"/>
      <c r="BR3629" s="65"/>
      <c r="BS3629" s="65"/>
      <c r="BT3629" s="268"/>
    </row>
    <row r="3630" spans="1:72" ht="21.75" hidden="1" customHeight="1" x14ac:dyDescent="0.25">
      <c r="A3630" s="268"/>
      <c r="B3630" s="678" t="str">
        <f>IF(ROSTER!B$28="","",ROSTER!B$28)</f>
        <v/>
      </c>
      <c r="C3630" s="669" t="str">
        <f>IF(ROSTER!C$28="","",ROSTER!C$28)</f>
        <v/>
      </c>
      <c r="D3630" s="670"/>
      <c r="E3630" s="667"/>
      <c r="F3630" s="680">
        <f>IF(E3630="y",1,IF(E3630="S",1,0))</f>
        <v>0</v>
      </c>
      <c r="G3630" s="663">
        <f>IF(E3630="S",1,0)</f>
        <v>0</v>
      </c>
      <c r="H3630" s="583"/>
      <c r="I3630" s="584"/>
      <c r="J3630" s="569"/>
      <c r="K3630" s="570"/>
      <c r="L3630" s="573"/>
      <c r="M3630" s="574"/>
      <c r="N3630" s="579">
        <f>L3630+J3630</f>
        <v>0</v>
      </c>
      <c r="O3630" s="580"/>
      <c r="P3630" s="569"/>
      <c r="Q3630" s="570"/>
      <c r="R3630" s="573"/>
      <c r="S3630" s="574"/>
      <c r="T3630" s="579">
        <f>R3630-P3630</f>
        <v>0</v>
      </c>
      <c r="U3630" s="580"/>
      <c r="V3630" s="583"/>
      <c r="W3630" s="584"/>
      <c r="X3630" s="569"/>
      <c r="Y3630" s="584"/>
      <c r="Z3630" s="569"/>
      <c r="AA3630" s="584"/>
      <c r="AB3630" s="569"/>
      <c r="AC3630" s="570"/>
      <c r="AD3630" s="573"/>
      <c r="AE3630" s="574"/>
      <c r="AF3630" s="557">
        <f>IF(AB3630=0,0,(AD3630/AB3630)*100)</f>
        <v>0</v>
      </c>
      <c r="AG3630" s="558"/>
      <c r="AH3630" s="569"/>
      <c r="AI3630" s="570"/>
      <c r="AJ3630" s="573"/>
      <c r="AK3630" s="574"/>
      <c r="AL3630" s="557">
        <f>IF(AH3630=0,0,(AJ3630/AH3630)*100)</f>
        <v>0</v>
      </c>
      <c r="AM3630" s="558"/>
      <c r="AN3630" s="569"/>
      <c r="AO3630" s="570"/>
      <c r="AP3630" s="573"/>
      <c r="AQ3630" s="574"/>
      <c r="AR3630" s="557">
        <f>IF(AN3630=0,0,(AP3630/AN3630)*100)</f>
        <v>0</v>
      </c>
      <c r="AS3630" s="558"/>
      <c r="AT3630" s="561">
        <f>AB3630+AH3630+AN3630</f>
        <v>0</v>
      </c>
      <c r="AU3630" s="562"/>
      <c r="AV3630" s="565">
        <f>AD3630+AJ3630+AP3630</f>
        <v>0</v>
      </c>
      <c r="AW3630" s="566"/>
      <c r="AX3630" s="557">
        <f>IF(AT3630=0,0,(AV3630/AT3630)*100)</f>
        <v>0</v>
      </c>
      <c r="AY3630" s="558"/>
      <c r="AZ3630" s="569"/>
      <c r="BA3630" s="570"/>
      <c r="BB3630" s="573"/>
      <c r="BC3630" s="574"/>
      <c r="BD3630" s="557">
        <f>IF(AZ3630=0,0,(BB3630/AZ3630)*100)</f>
        <v>0</v>
      </c>
      <c r="BE3630" s="558"/>
      <c r="BF3630" s="561">
        <f>AT3630+AZ3630</f>
        <v>0</v>
      </c>
      <c r="BG3630" s="562"/>
      <c r="BH3630" s="565">
        <f>AV3630+BB3630</f>
        <v>0</v>
      </c>
      <c r="BI3630" s="566"/>
      <c r="BJ3630" s="557">
        <f>IF(BF3630=0,0,(BH3630/BF3630)*100)</f>
        <v>0</v>
      </c>
      <c r="BK3630" s="558"/>
      <c r="BL3630" s="602">
        <f>(AD3630*2)+(AJ3630*2)+(AP3630*3)+BB3630</f>
        <v>0</v>
      </c>
      <c r="BM3630" s="603"/>
      <c r="BN3630" s="604"/>
      <c r="BO3630" s="587">
        <f t="shared" ref="BO3630" si="3056">IF(BQ3630=0,0,50*BP3630/BQ3630)</f>
        <v>0</v>
      </c>
      <c r="BP3630" s="555">
        <f>(BL3630*BS$11)+(N3630*BS$12)+(X3630*BS$13)+(R3630*BS$14)+(V3630*BS$15)+(Z3630*BS$16)</f>
        <v>0</v>
      </c>
      <c r="BQ3630" s="555">
        <f>((AZ3630-BB3630)*BS$18)+((AT3630-AV3630)*BS$17)+(H3630*BS$19)+(P3630*BS$20)</f>
        <v>0</v>
      </c>
      <c r="BR3630" s="65"/>
      <c r="BS3630" s="65"/>
      <c r="BT3630" s="268"/>
    </row>
    <row r="3631" spans="1:72" ht="21.75" hidden="1" customHeight="1" x14ac:dyDescent="0.25">
      <c r="A3631" s="268"/>
      <c r="B3631" s="679"/>
      <c r="C3631" s="690" t="str">
        <f>IF(ROSTER!D$28="","",ROSTER!D$28)</f>
        <v/>
      </c>
      <c r="D3631" s="691"/>
      <c r="E3631" s="668"/>
      <c r="F3631" s="681"/>
      <c r="G3631" s="664"/>
      <c r="H3631" s="585"/>
      <c r="I3631" s="586"/>
      <c r="J3631" s="571"/>
      <c r="K3631" s="572"/>
      <c r="L3631" s="575"/>
      <c r="M3631" s="576"/>
      <c r="N3631" s="581" t="s">
        <v>16</v>
      </c>
      <c r="O3631" s="582"/>
      <c r="P3631" s="571"/>
      <c r="Q3631" s="572"/>
      <c r="R3631" s="575"/>
      <c r="S3631" s="576"/>
      <c r="T3631" s="581" t="s">
        <v>16</v>
      </c>
      <c r="U3631" s="582"/>
      <c r="V3631" s="585"/>
      <c r="W3631" s="586"/>
      <c r="X3631" s="571"/>
      <c r="Y3631" s="586"/>
      <c r="Z3631" s="571"/>
      <c r="AA3631" s="586"/>
      <c r="AB3631" s="571"/>
      <c r="AC3631" s="572"/>
      <c r="AD3631" s="575"/>
      <c r="AE3631" s="576"/>
      <c r="AF3631" s="577"/>
      <c r="AG3631" s="578"/>
      <c r="AH3631" s="571"/>
      <c r="AI3631" s="572"/>
      <c r="AJ3631" s="575"/>
      <c r="AK3631" s="576"/>
      <c r="AL3631" s="577"/>
      <c r="AM3631" s="578"/>
      <c r="AN3631" s="571"/>
      <c r="AO3631" s="572"/>
      <c r="AP3631" s="575"/>
      <c r="AQ3631" s="576"/>
      <c r="AR3631" s="577"/>
      <c r="AS3631" s="578"/>
      <c r="AT3631" s="627"/>
      <c r="AU3631" s="628"/>
      <c r="AV3631" s="629"/>
      <c r="AW3631" s="630"/>
      <c r="AX3631" s="577"/>
      <c r="AY3631" s="578"/>
      <c r="AZ3631" s="571"/>
      <c r="BA3631" s="572"/>
      <c r="BB3631" s="575"/>
      <c r="BC3631" s="576"/>
      <c r="BD3631" s="577"/>
      <c r="BE3631" s="578"/>
      <c r="BF3631" s="627"/>
      <c r="BG3631" s="628"/>
      <c r="BH3631" s="629"/>
      <c r="BI3631" s="630"/>
      <c r="BJ3631" s="577"/>
      <c r="BK3631" s="578"/>
      <c r="BL3631" s="605"/>
      <c r="BM3631" s="606"/>
      <c r="BN3631" s="607"/>
      <c r="BO3631" s="588"/>
      <c r="BP3631" s="556"/>
      <c r="BQ3631" s="556"/>
      <c r="BR3631" s="65"/>
      <c r="BS3631" s="65"/>
      <c r="BT3631" s="268"/>
    </row>
    <row r="3632" spans="1:72" ht="21.75" hidden="1" customHeight="1" x14ac:dyDescent="0.25">
      <c r="A3632" s="268"/>
      <c r="B3632" s="678" t="str">
        <f>IF(ROSTER!B$30="","",ROSTER!B$30)</f>
        <v/>
      </c>
      <c r="C3632" s="669" t="str">
        <f>IF(ROSTER!C$30="","",ROSTER!C$30)</f>
        <v/>
      </c>
      <c r="D3632" s="670"/>
      <c r="E3632" s="667"/>
      <c r="F3632" s="680">
        <f>IF(E3632="y",1,IF(E3632="S",1,0))</f>
        <v>0</v>
      </c>
      <c r="G3632" s="663">
        <f>IF(E3632="S",1,0)</f>
        <v>0</v>
      </c>
      <c r="H3632" s="583"/>
      <c r="I3632" s="584"/>
      <c r="J3632" s="569"/>
      <c r="K3632" s="570"/>
      <c r="L3632" s="573"/>
      <c r="M3632" s="574"/>
      <c r="N3632" s="579">
        <f>L3632+J3632</f>
        <v>0</v>
      </c>
      <c r="O3632" s="580"/>
      <c r="P3632" s="569"/>
      <c r="Q3632" s="570"/>
      <c r="R3632" s="573"/>
      <c r="S3632" s="574"/>
      <c r="T3632" s="579">
        <f>R3632-P3632</f>
        <v>0</v>
      </c>
      <c r="U3632" s="580"/>
      <c r="V3632" s="583"/>
      <c r="W3632" s="584"/>
      <c r="X3632" s="569"/>
      <c r="Y3632" s="584"/>
      <c r="Z3632" s="569"/>
      <c r="AA3632" s="584"/>
      <c r="AB3632" s="569"/>
      <c r="AC3632" s="570"/>
      <c r="AD3632" s="573"/>
      <c r="AE3632" s="574"/>
      <c r="AF3632" s="557">
        <f>IF(AB3632=0,0,(AD3632/AB3632)*100)</f>
        <v>0</v>
      </c>
      <c r="AG3632" s="558"/>
      <c r="AH3632" s="569"/>
      <c r="AI3632" s="570"/>
      <c r="AJ3632" s="573"/>
      <c r="AK3632" s="574"/>
      <c r="AL3632" s="557">
        <f>IF(AH3632=0,0,(AJ3632/AH3632)*100)</f>
        <v>0</v>
      </c>
      <c r="AM3632" s="558"/>
      <c r="AN3632" s="569"/>
      <c r="AO3632" s="570"/>
      <c r="AP3632" s="573"/>
      <c r="AQ3632" s="574"/>
      <c r="AR3632" s="557">
        <f>IF(AN3632=0,0,(AP3632/AN3632)*100)</f>
        <v>0</v>
      </c>
      <c r="AS3632" s="558"/>
      <c r="AT3632" s="561">
        <f>AB3632+AH3632+AN3632</f>
        <v>0</v>
      </c>
      <c r="AU3632" s="562"/>
      <c r="AV3632" s="565">
        <f>AD3632+AJ3632+AP3632</f>
        <v>0</v>
      </c>
      <c r="AW3632" s="566"/>
      <c r="AX3632" s="557">
        <f>IF(AT3632=0,0,(AV3632/AT3632)*100)</f>
        <v>0</v>
      </c>
      <c r="AY3632" s="558"/>
      <c r="AZ3632" s="569"/>
      <c r="BA3632" s="570"/>
      <c r="BB3632" s="573"/>
      <c r="BC3632" s="574"/>
      <c r="BD3632" s="557">
        <f>IF(AZ3632=0,0,(BB3632/AZ3632)*100)</f>
        <v>0</v>
      </c>
      <c r="BE3632" s="558"/>
      <c r="BF3632" s="561">
        <f>AT3632+AZ3632</f>
        <v>0</v>
      </c>
      <c r="BG3632" s="562"/>
      <c r="BH3632" s="565">
        <f>AV3632+BB3632</f>
        <v>0</v>
      </c>
      <c r="BI3632" s="566"/>
      <c r="BJ3632" s="557">
        <f>IF(BF3632=0,0,(BH3632/BF3632)*100)</f>
        <v>0</v>
      </c>
      <c r="BK3632" s="558"/>
      <c r="BL3632" s="602">
        <f>(AD3632*2)+(AJ3632*2)+(AP3632*3)+BB3632</f>
        <v>0</v>
      </c>
      <c r="BM3632" s="603"/>
      <c r="BN3632" s="604"/>
      <c r="BO3632" s="587">
        <f t="shared" ref="BO3632" si="3057">IF(BQ3632=0,0,50*BP3632/BQ3632)</f>
        <v>0</v>
      </c>
      <c r="BP3632" s="555">
        <f>(BL3632*BS$11)+(N3632*BS$12)+(X3632*BS$13)+(R3632*BS$14)+(V3632*BS$15)+(Z3632*BS$16)</f>
        <v>0</v>
      </c>
      <c r="BQ3632" s="555">
        <f>((AZ3632-BB3632)*BS$18)+((AT3632-AV3632)*BS$17)+(H3632*BS$19)+(P3632*BS$20)</f>
        <v>0</v>
      </c>
      <c r="BR3632" s="65"/>
      <c r="BS3632" s="65"/>
      <c r="BT3632" s="268"/>
    </row>
    <row r="3633" spans="1:72" ht="21.75" hidden="1" customHeight="1" x14ac:dyDescent="0.25">
      <c r="A3633" s="268"/>
      <c r="B3633" s="679"/>
      <c r="C3633" s="690" t="str">
        <f>IF(ROSTER!D$30="","",ROSTER!D$30)</f>
        <v/>
      </c>
      <c r="D3633" s="691"/>
      <c r="E3633" s="668"/>
      <c r="F3633" s="681"/>
      <c r="G3633" s="664"/>
      <c r="H3633" s="585"/>
      <c r="I3633" s="586"/>
      <c r="J3633" s="571"/>
      <c r="K3633" s="572"/>
      <c r="L3633" s="575"/>
      <c r="M3633" s="576"/>
      <c r="N3633" s="581" t="s">
        <v>16</v>
      </c>
      <c r="O3633" s="582"/>
      <c r="P3633" s="571"/>
      <c r="Q3633" s="572"/>
      <c r="R3633" s="575"/>
      <c r="S3633" s="576"/>
      <c r="T3633" s="581" t="s">
        <v>16</v>
      </c>
      <c r="U3633" s="582"/>
      <c r="V3633" s="585"/>
      <c r="W3633" s="586"/>
      <c r="X3633" s="571"/>
      <c r="Y3633" s="586"/>
      <c r="Z3633" s="571"/>
      <c r="AA3633" s="586"/>
      <c r="AB3633" s="571"/>
      <c r="AC3633" s="572"/>
      <c r="AD3633" s="575"/>
      <c r="AE3633" s="576"/>
      <c r="AF3633" s="577"/>
      <c r="AG3633" s="578"/>
      <c r="AH3633" s="571"/>
      <c r="AI3633" s="572"/>
      <c r="AJ3633" s="575"/>
      <c r="AK3633" s="576"/>
      <c r="AL3633" s="577"/>
      <c r="AM3633" s="578"/>
      <c r="AN3633" s="571"/>
      <c r="AO3633" s="572"/>
      <c r="AP3633" s="575"/>
      <c r="AQ3633" s="576"/>
      <c r="AR3633" s="577"/>
      <c r="AS3633" s="578"/>
      <c r="AT3633" s="627"/>
      <c r="AU3633" s="628"/>
      <c r="AV3633" s="629"/>
      <c r="AW3633" s="630"/>
      <c r="AX3633" s="577"/>
      <c r="AY3633" s="578"/>
      <c r="AZ3633" s="571"/>
      <c r="BA3633" s="572"/>
      <c r="BB3633" s="575"/>
      <c r="BC3633" s="576"/>
      <c r="BD3633" s="577"/>
      <c r="BE3633" s="578"/>
      <c r="BF3633" s="627"/>
      <c r="BG3633" s="628"/>
      <c r="BH3633" s="629"/>
      <c r="BI3633" s="630"/>
      <c r="BJ3633" s="577"/>
      <c r="BK3633" s="578"/>
      <c r="BL3633" s="605"/>
      <c r="BM3633" s="606"/>
      <c r="BN3633" s="607"/>
      <c r="BO3633" s="588"/>
      <c r="BP3633" s="556"/>
      <c r="BQ3633" s="556"/>
      <c r="BR3633" s="65"/>
      <c r="BS3633" s="65"/>
      <c r="BT3633" s="268"/>
    </row>
    <row r="3634" spans="1:72" ht="21.75" hidden="1" customHeight="1" x14ac:dyDescent="0.25">
      <c r="A3634" s="268"/>
      <c r="B3634" s="678" t="str">
        <f>IF(ROSTER!B$32="","",ROSTER!B$32)</f>
        <v/>
      </c>
      <c r="C3634" s="669" t="str">
        <f>IF(ROSTER!C$32="","",ROSTER!C$32)</f>
        <v/>
      </c>
      <c r="D3634" s="670"/>
      <c r="E3634" s="667"/>
      <c r="F3634" s="680">
        <f>IF(E3634="y",1,IF(E3634="S",1,0))</f>
        <v>0</v>
      </c>
      <c r="G3634" s="663">
        <f>IF(E3634="S",1,0)</f>
        <v>0</v>
      </c>
      <c r="H3634" s="583"/>
      <c r="I3634" s="584"/>
      <c r="J3634" s="569"/>
      <c r="K3634" s="570"/>
      <c r="L3634" s="573"/>
      <c r="M3634" s="574"/>
      <c r="N3634" s="579">
        <f>L3634+J3634</f>
        <v>0</v>
      </c>
      <c r="O3634" s="580"/>
      <c r="P3634" s="569"/>
      <c r="Q3634" s="570"/>
      <c r="R3634" s="573"/>
      <c r="S3634" s="574"/>
      <c r="T3634" s="579">
        <f>R3634-P3634</f>
        <v>0</v>
      </c>
      <c r="U3634" s="580"/>
      <c r="V3634" s="583"/>
      <c r="W3634" s="584"/>
      <c r="X3634" s="569"/>
      <c r="Y3634" s="584"/>
      <c r="Z3634" s="569"/>
      <c r="AA3634" s="584"/>
      <c r="AB3634" s="569"/>
      <c r="AC3634" s="570"/>
      <c r="AD3634" s="573"/>
      <c r="AE3634" s="574"/>
      <c r="AF3634" s="557">
        <f>IF(AB3634=0,0,(AD3634/AB3634)*100)</f>
        <v>0</v>
      </c>
      <c r="AG3634" s="558"/>
      <c r="AH3634" s="569"/>
      <c r="AI3634" s="570"/>
      <c r="AJ3634" s="573"/>
      <c r="AK3634" s="574"/>
      <c r="AL3634" s="557">
        <f>IF(AH3634=0,0,(AJ3634/AH3634)*100)</f>
        <v>0</v>
      </c>
      <c r="AM3634" s="558"/>
      <c r="AN3634" s="569"/>
      <c r="AO3634" s="570"/>
      <c r="AP3634" s="573"/>
      <c r="AQ3634" s="574"/>
      <c r="AR3634" s="557">
        <f>IF(AN3634=0,0,(AP3634/AN3634)*100)</f>
        <v>0</v>
      </c>
      <c r="AS3634" s="558"/>
      <c r="AT3634" s="561">
        <f>AB3634+AH3634+AN3634</f>
        <v>0</v>
      </c>
      <c r="AU3634" s="562"/>
      <c r="AV3634" s="565">
        <f>AD3634+AJ3634+AP3634</f>
        <v>0</v>
      </c>
      <c r="AW3634" s="566"/>
      <c r="AX3634" s="557">
        <f>IF(AT3634=0,0,(AV3634/AT3634)*100)</f>
        <v>0</v>
      </c>
      <c r="AY3634" s="558"/>
      <c r="AZ3634" s="569"/>
      <c r="BA3634" s="570"/>
      <c r="BB3634" s="573"/>
      <c r="BC3634" s="574"/>
      <c r="BD3634" s="557">
        <f>IF(AZ3634=0,0,(BB3634/AZ3634)*100)</f>
        <v>0</v>
      </c>
      <c r="BE3634" s="558"/>
      <c r="BF3634" s="561">
        <f>AT3634+AZ3634</f>
        <v>0</v>
      </c>
      <c r="BG3634" s="562"/>
      <c r="BH3634" s="565">
        <f>AV3634+BB3634</f>
        <v>0</v>
      </c>
      <c r="BI3634" s="566"/>
      <c r="BJ3634" s="557">
        <f>IF(BF3634=0,0,(BH3634/BF3634)*100)</f>
        <v>0</v>
      </c>
      <c r="BK3634" s="558"/>
      <c r="BL3634" s="602">
        <f>(AD3634*2)+(AJ3634*2)+(AP3634*3)+BB3634</f>
        <v>0</v>
      </c>
      <c r="BM3634" s="603"/>
      <c r="BN3634" s="604"/>
      <c r="BO3634" s="587">
        <f t="shared" ref="BO3634" si="3058">IF(BQ3634=0,0,50*BP3634/BQ3634)</f>
        <v>0</v>
      </c>
      <c r="BP3634" s="555">
        <f>(BL3634*BS$11)+(N3634*BS$12)+(X3634*BS$13)+(R3634*BS$14)+(V3634*BS$15)+(Z3634*BS$16)</f>
        <v>0</v>
      </c>
      <c r="BQ3634" s="555">
        <f>((AZ3634-BB3634)*BS$18)+((AT3634-AV3634)*BS$17)+(H3634*BS$19)+(P3634*BS$20)</f>
        <v>0</v>
      </c>
      <c r="BR3634" s="65"/>
      <c r="BS3634" s="65"/>
      <c r="BT3634" s="268"/>
    </row>
    <row r="3635" spans="1:72" ht="21.75" hidden="1" customHeight="1" x14ac:dyDescent="0.25">
      <c r="A3635" s="268"/>
      <c r="B3635" s="679"/>
      <c r="C3635" s="690" t="str">
        <f>IF(ROSTER!D$32="","",ROSTER!D$32)</f>
        <v/>
      </c>
      <c r="D3635" s="691"/>
      <c r="E3635" s="668"/>
      <c r="F3635" s="681"/>
      <c r="G3635" s="664"/>
      <c r="H3635" s="585"/>
      <c r="I3635" s="586"/>
      <c r="J3635" s="571"/>
      <c r="K3635" s="572"/>
      <c r="L3635" s="575"/>
      <c r="M3635" s="576"/>
      <c r="N3635" s="581" t="s">
        <v>16</v>
      </c>
      <c r="O3635" s="582"/>
      <c r="P3635" s="571"/>
      <c r="Q3635" s="572"/>
      <c r="R3635" s="575"/>
      <c r="S3635" s="576"/>
      <c r="T3635" s="581" t="s">
        <v>16</v>
      </c>
      <c r="U3635" s="582"/>
      <c r="V3635" s="585"/>
      <c r="W3635" s="586"/>
      <c r="X3635" s="571"/>
      <c r="Y3635" s="586"/>
      <c r="Z3635" s="571"/>
      <c r="AA3635" s="586"/>
      <c r="AB3635" s="571"/>
      <c r="AC3635" s="572"/>
      <c r="AD3635" s="575"/>
      <c r="AE3635" s="576"/>
      <c r="AF3635" s="577"/>
      <c r="AG3635" s="578"/>
      <c r="AH3635" s="571"/>
      <c r="AI3635" s="572"/>
      <c r="AJ3635" s="575"/>
      <c r="AK3635" s="576"/>
      <c r="AL3635" s="577"/>
      <c r="AM3635" s="578"/>
      <c r="AN3635" s="571"/>
      <c r="AO3635" s="572"/>
      <c r="AP3635" s="575"/>
      <c r="AQ3635" s="576"/>
      <c r="AR3635" s="577"/>
      <c r="AS3635" s="578"/>
      <c r="AT3635" s="627"/>
      <c r="AU3635" s="628"/>
      <c r="AV3635" s="629"/>
      <c r="AW3635" s="630"/>
      <c r="AX3635" s="577"/>
      <c r="AY3635" s="578"/>
      <c r="AZ3635" s="571"/>
      <c r="BA3635" s="572"/>
      <c r="BB3635" s="575"/>
      <c r="BC3635" s="576"/>
      <c r="BD3635" s="577"/>
      <c r="BE3635" s="578"/>
      <c r="BF3635" s="627"/>
      <c r="BG3635" s="628"/>
      <c r="BH3635" s="629"/>
      <c r="BI3635" s="630"/>
      <c r="BJ3635" s="577"/>
      <c r="BK3635" s="578"/>
      <c r="BL3635" s="605"/>
      <c r="BM3635" s="606"/>
      <c r="BN3635" s="607"/>
      <c r="BO3635" s="588"/>
      <c r="BP3635" s="556"/>
      <c r="BQ3635" s="556"/>
      <c r="BR3635" s="65"/>
      <c r="BS3635" s="65"/>
      <c r="BT3635" s="268"/>
    </row>
    <row r="3636" spans="1:72" ht="21.75" hidden="1" customHeight="1" x14ac:dyDescent="0.25">
      <c r="A3636" s="268"/>
      <c r="B3636" s="678" t="str">
        <f>IF(ROSTER!B$34="","",ROSTER!B$34)</f>
        <v/>
      </c>
      <c r="C3636" s="669" t="str">
        <f>IF(ROSTER!C$34="","",ROSTER!C$34)</f>
        <v/>
      </c>
      <c r="D3636" s="670"/>
      <c r="E3636" s="667"/>
      <c r="F3636" s="680">
        <f>IF(E3636="y",1,IF(E3636="S",1,0))</f>
        <v>0</v>
      </c>
      <c r="G3636" s="663">
        <f>IF(E3636="S",1,0)</f>
        <v>0</v>
      </c>
      <c r="H3636" s="583"/>
      <c r="I3636" s="584"/>
      <c r="J3636" s="569"/>
      <c r="K3636" s="570"/>
      <c r="L3636" s="573"/>
      <c r="M3636" s="574"/>
      <c r="N3636" s="579">
        <f>L3636+J3636</f>
        <v>0</v>
      </c>
      <c r="O3636" s="580"/>
      <c r="P3636" s="569"/>
      <c r="Q3636" s="570"/>
      <c r="R3636" s="573"/>
      <c r="S3636" s="574"/>
      <c r="T3636" s="579">
        <f>R3636-P3636</f>
        <v>0</v>
      </c>
      <c r="U3636" s="580"/>
      <c r="V3636" s="583"/>
      <c r="W3636" s="584"/>
      <c r="X3636" s="569"/>
      <c r="Y3636" s="584"/>
      <c r="Z3636" s="569"/>
      <c r="AA3636" s="584"/>
      <c r="AB3636" s="569"/>
      <c r="AC3636" s="570"/>
      <c r="AD3636" s="573"/>
      <c r="AE3636" s="574"/>
      <c r="AF3636" s="557">
        <f>IF(AB3636=0,0,(AD3636/AB3636)*100)</f>
        <v>0</v>
      </c>
      <c r="AG3636" s="558"/>
      <c r="AH3636" s="569"/>
      <c r="AI3636" s="570"/>
      <c r="AJ3636" s="573"/>
      <c r="AK3636" s="574"/>
      <c r="AL3636" s="557">
        <f>IF(AH3636=0,0,(AJ3636/AH3636)*100)</f>
        <v>0</v>
      </c>
      <c r="AM3636" s="558"/>
      <c r="AN3636" s="569"/>
      <c r="AO3636" s="570"/>
      <c r="AP3636" s="573"/>
      <c r="AQ3636" s="574"/>
      <c r="AR3636" s="557">
        <f>IF(AN3636=0,0,(AP3636/AN3636)*100)</f>
        <v>0</v>
      </c>
      <c r="AS3636" s="558"/>
      <c r="AT3636" s="561">
        <f>AB3636+AH3636+AN3636</f>
        <v>0</v>
      </c>
      <c r="AU3636" s="562"/>
      <c r="AV3636" s="565">
        <f>AD3636+AJ3636+AP3636</f>
        <v>0</v>
      </c>
      <c r="AW3636" s="566"/>
      <c r="AX3636" s="557">
        <f>IF(AT3636=0,0,(AV3636/AT3636)*100)</f>
        <v>0</v>
      </c>
      <c r="AY3636" s="558"/>
      <c r="AZ3636" s="569"/>
      <c r="BA3636" s="570"/>
      <c r="BB3636" s="573"/>
      <c r="BC3636" s="574"/>
      <c r="BD3636" s="557">
        <f>IF(AZ3636=0,0,(BB3636/AZ3636)*100)</f>
        <v>0</v>
      </c>
      <c r="BE3636" s="558"/>
      <c r="BF3636" s="561">
        <f>AT3636+AZ3636</f>
        <v>0</v>
      </c>
      <c r="BG3636" s="562"/>
      <c r="BH3636" s="565">
        <f>AV3636+BB3636</f>
        <v>0</v>
      </c>
      <c r="BI3636" s="566"/>
      <c r="BJ3636" s="557">
        <f>IF(BF3636=0,0,(BH3636/BF3636)*100)</f>
        <v>0</v>
      </c>
      <c r="BK3636" s="558"/>
      <c r="BL3636" s="602">
        <f>(AD3636*2)+(AJ3636*2)+(AP3636*3)+BB3636</f>
        <v>0</v>
      </c>
      <c r="BM3636" s="603"/>
      <c r="BN3636" s="604"/>
      <c r="BO3636" s="587">
        <f t="shared" ref="BO3636" si="3059">IF(BQ3636=0,0,50*BP3636/BQ3636)</f>
        <v>0</v>
      </c>
      <c r="BP3636" s="555">
        <f>(BL3636*BS$11)+(N3636*BS$12)+(X3636*BS$13)+(R3636*BS$14)+(V3636*BS$15)+(Z3636*BS$16)</f>
        <v>0</v>
      </c>
      <c r="BQ3636" s="555">
        <f>((AZ3636-BB3636)*BS$18)+((AT3636-AV3636)*BS$17)+(H3636*BS$19)+(P3636*BS$20)</f>
        <v>0</v>
      </c>
      <c r="BR3636" s="65"/>
      <c r="BS3636" s="65"/>
      <c r="BT3636" s="268"/>
    </row>
    <row r="3637" spans="1:72" ht="21.75" hidden="1" customHeight="1" x14ac:dyDescent="0.25">
      <c r="A3637" s="268"/>
      <c r="B3637" s="679"/>
      <c r="C3637" s="690" t="str">
        <f>IF(ROSTER!D$34="","",ROSTER!D$34)</f>
        <v/>
      </c>
      <c r="D3637" s="691"/>
      <c r="E3637" s="668"/>
      <c r="F3637" s="681"/>
      <c r="G3637" s="664"/>
      <c r="H3637" s="585"/>
      <c r="I3637" s="586"/>
      <c r="J3637" s="571"/>
      <c r="K3637" s="572"/>
      <c r="L3637" s="575"/>
      <c r="M3637" s="576"/>
      <c r="N3637" s="581" t="s">
        <v>16</v>
      </c>
      <c r="O3637" s="582"/>
      <c r="P3637" s="571"/>
      <c r="Q3637" s="572"/>
      <c r="R3637" s="575"/>
      <c r="S3637" s="576"/>
      <c r="T3637" s="581" t="s">
        <v>16</v>
      </c>
      <c r="U3637" s="582"/>
      <c r="V3637" s="585"/>
      <c r="W3637" s="586"/>
      <c r="X3637" s="571"/>
      <c r="Y3637" s="586"/>
      <c r="Z3637" s="571"/>
      <c r="AA3637" s="586"/>
      <c r="AB3637" s="571"/>
      <c r="AC3637" s="572"/>
      <c r="AD3637" s="575"/>
      <c r="AE3637" s="576"/>
      <c r="AF3637" s="577"/>
      <c r="AG3637" s="578"/>
      <c r="AH3637" s="571"/>
      <c r="AI3637" s="572"/>
      <c r="AJ3637" s="575"/>
      <c r="AK3637" s="576"/>
      <c r="AL3637" s="577"/>
      <c r="AM3637" s="578"/>
      <c r="AN3637" s="571"/>
      <c r="AO3637" s="572"/>
      <c r="AP3637" s="575"/>
      <c r="AQ3637" s="576"/>
      <c r="AR3637" s="577"/>
      <c r="AS3637" s="578"/>
      <c r="AT3637" s="627"/>
      <c r="AU3637" s="628"/>
      <c r="AV3637" s="629"/>
      <c r="AW3637" s="630"/>
      <c r="AX3637" s="577"/>
      <c r="AY3637" s="578"/>
      <c r="AZ3637" s="571"/>
      <c r="BA3637" s="572"/>
      <c r="BB3637" s="575"/>
      <c r="BC3637" s="576"/>
      <c r="BD3637" s="577"/>
      <c r="BE3637" s="578"/>
      <c r="BF3637" s="627"/>
      <c r="BG3637" s="628"/>
      <c r="BH3637" s="629"/>
      <c r="BI3637" s="630"/>
      <c r="BJ3637" s="577"/>
      <c r="BK3637" s="578"/>
      <c r="BL3637" s="605"/>
      <c r="BM3637" s="606"/>
      <c r="BN3637" s="607"/>
      <c r="BO3637" s="588"/>
      <c r="BP3637" s="556"/>
      <c r="BQ3637" s="556"/>
      <c r="BR3637" s="65"/>
      <c r="BS3637" s="65"/>
      <c r="BT3637" s="268"/>
    </row>
    <row r="3638" spans="1:72" ht="21.75" hidden="1" customHeight="1" x14ac:dyDescent="0.25">
      <c r="A3638" s="268"/>
      <c r="B3638" s="678" t="str">
        <f>IF(ROSTER!B$36="","",ROSTER!B$36)</f>
        <v/>
      </c>
      <c r="C3638" s="669" t="str">
        <f>IF(ROSTER!C$36="","",ROSTER!C$36)</f>
        <v/>
      </c>
      <c r="D3638" s="670"/>
      <c r="E3638" s="667"/>
      <c r="F3638" s="680">
        <f>IF(E3638="y",1,IF(E3638="S",1,0))</f>
        <v>0</v>
      </c>
      <c r="G3638" s="663">
        <f>IF(E3638="S",1,0)</f>
        <v>0</v>
      </c>
      <c r="H3638" s="583"/>
      <c r="I3638" s="584"/>
      <c r="J3638" s="569"/>
      <c r="K3638" s="570"/>
      <c r="L3638" s="573"/>
      <c r="M3638" s="574"/>
      <c r="N3638" s="579">
        <f>L3638+J3638</f>
        <v>0</v>
      </c>
      <c r="O3638" s="580"/>
      <c r="P3638" s="569"/>
      <c r="Q3638" s="570"/>
      <c r="R3638" s="573"/>
      <c r="S3638" s="574"/>
      <c r="T3638" s="579">
        <f>R3638-P3638</f>
        <v>0</v>
      </c>
      <c r="U3638" s="580"/>
      <c r="V3638" s="583"/>
      <c r="W3638" s="584"/>
      <c r="X3638" s="569"/>
      <c r="Y3638" s="584"/>
      <c r="Z3638" s="569"/>
      <c r="AA3638" s="584"/>
      <c r="AB3638" s="569"/>
      <c r="AC3638" s="570"/>
      <c r="AD3638" s="573"/>
      <c r="AE3638" s="574"/>
      <c r="AF3638" s="557">
        <f>IF(AB3638=0,0,(AD3638/AB3638)*100)</f>
        <v>0</v>
      </c>
      <c r="AG3638" s="558"/>
      <c r="AH3638" s="569"/>
      <c r="AI3638" s="570"/>
      <c r="AJ3638" s="573"/>
      <c r="AK3638" s="574"/>
      <c r="AL3638" s="557">
        <f>IF(AH3638=0,0,(AJ3638/AH3638)*100)</f>
        <v>0</v>
      </c>
      <c r="AM3638" s="558"/>
      <c r="AN3638" s="569"/>
      <c r="AO3638" s="570"/>
      <c r="AP3638" s="573"/>
      <c r="AQ3638" s="574"/>
      <c r="AR3638" s="557">
        <f>IF(AN3638=0,0,(AP3638/AN3638)*100)</f>
        <v>0</v>
      </c>
      <c r="AS3638" s="558"/>
      <c r="AT3638" s="561">
        <f>AB3638+AH3638+AN3638</f>
        <v>0</v>
      </c>
      <c r="AU3638" s="562"/>
      <c r="AV3638" s="565">
        <f>AD3638+AJ3638+AP3638</f>
        <v>0</v>
      </c>
      <c r="AW3638" s="566"/>
      <c r="AX3638" s="557">
        <f>IF(AT3638=0,0,(AV3638/AT3638)*100)</f>
        <v>0</v>
      </c>
      <c r="AY3638" s="558"/>
      <c r="AZ3638" s="569"/>
      <c r="BA3638" s="570"/>
      <c r="BB3638" s="573"/>
      <c r="BC3638" s="574"/>
      <c r="BD3638" s="557">
        <f>IF(AZ3638=0,0,(BB3638/AZ3638)*100)</f>
        <v>0</v>
      </c>
      <c r="BE3638" s="558"/>
      <c r="BF3638" s="561">
        <f>AT3638+AZ3638</f>
        <v>0</v>
      </c>
      <c r="BG3638" s="562"/>
      <c r="BH3638" s="565">
        <f>AV3638+BB3638</f>
        <v>0</v>
      </c>
      <c r="BI3638" s="566"/>
      <c r="BJ3638" s="557">
        <f>IF(BF3638=0,0,(BH3638/BF3638)*100)</f>
        <v>0</v>
      </c>
      <c r="BK3638" s="558"/>
      <c r="BL3638" s="602">
        <f>(AD3638*2)+(AJ3638*2)+(AP3638*3)+BB3638</f>
        <v>0</v>
      </c>
      <c r="BM3638" s="603"/>
      <c r="BN3638" s="604"/>
      <c r="BO3638" s="587">
        <f t="shared" ref="BO3638" si="3060">IF(BQ3638=0,0,50*BP3638/BQ3638)</f>
        <v>0</v>
      </c>
      <c r="BP3638" s="555">
        <f>(BL3638*BS$11)+(N3638*BS$12)+(X3638*BS$13)+(R3638*BS$14)+(V3638*BS$15)+(Z3638*BS$16)</f>
        <v>0</v>
      </c>
      <c r="BQ3638" s="555">
        <f>((AZ3638-BB3638)*BS$18)+((AT3638-AV3638)*BS$17)+(H3638*BS$19)+(P3638*BS$20)</f>
        <v>0</v>
      </c>
      <c r="BR3638" s="65"/>
      <c r="BS3638" s="65"/>
      <c r="BT3638" s="268"/>
    </row>
    <row r="3639" spans="1:72" ht="21.75" hidden="1" customHeight="1" x14ac:dyDescent="0.25">
      <c r="A3639" s="268"/>
      <c r="B3639" s="679"/>
      <c r="C3639" s="690" t="str">
        <f>IF(ROSTER!D$36="","",ROSTER!D$36)</f>
        <v/>
      </c>
      <c r="D3639" s="691"/>
      <c r="E3639" s="668"/>
      <c r="F3639" s="681"/>
      <c r="G3639" s="664"/>
      <c r="H3639" s="585"/>
      <c r="I3639" s="586"/>
      <c r="J3639" s="571"/>
      <c r="K3639" s="572"/>
      <c r="L3639" s="575"/>
      <c r="M3639" s="576"/>
      <c r="N3639" s="581" t="s">
        <v>16</v>
      </c>
      <c r="O3639" s="582"/>
      <c r="P3639" s="571"/>
      <c r="Q3639" s="572"/>
      <c r="R3639" s="575"/>
      <c r="S3639" s="576"/>
      <c r="T3639" s="581" t="s">
        <v>16</v>
      </c>
      <c r="U3639" s="582"/>
      <c r="V3639" s="585"/>
      <c r="W3639" s="586"/>
      <c r="X3639" s="571"/>
      <c r="Y3639" s="586"/>
      <c r="Z3639" s="571"/>
      <c r="AA3639" s="586"/>
      <c r="AB3639" s="571"/>
      <c r="AC3639" s="572"/>
      <c r="AD3639" s="575"/>
      <c r="AE3639" s="576"/>
      <c r="AF3639" s="577"/>
      <c r="AG3639" s="578"/>
      <c r="AH3639" s="571"/>
      <c r="AI3639" s="572"/>
      <c r="AJ3639" s="575"/>
      <c r="AK3639" s="576"/>
      <c r="AL3639" s="577"/>
      <c r="AM3639" s="578"/>
      <c r="AN3639" s="571"/>
      <c r="AO3639" s="572"/>
      <c r="AP3639" s="575"/>
      <c r="AQ3639" s="576"/>
      <c r="AR3639" s="577"/>
      <c r="AS3639" s="578"/>
      <c r="AT3639" s="627"/>
      <c r="AU3639" s="628"/>
      <c r="AV3639" s="629"/>
      <c r="AW3639" s="630"/>
      <c r="AX3639" s="577"/>
      <c r="AY3639" s="578"/>
      <c r="AZ3639" s="571"/>
      <c r="BA3639" s="572"/>
      <c r="BB3639" s="575"/>
      <c r="BC3639" s="576"/>
      <c r="BD3639" s="577"/>
      <c r="BE3639" s="578"/>
      <c r="BF3639" s="627"/>
      <c r="BG3639" s="628"/>
      <c r="BH3639" s="629"/>
      <c r="BI3639" s="630"/>
      <c r="BJ3639" s="577"/>
      <c r="BK3639" s="578"/>
      <c r="BL3639" s="605"/>
      <c r="BM3639" s="606"/>
      <c r="BN3639" s="607"/>
      <c r="BO3639" s="588"/>
      <c r="BP3639" s="556"/>
      <c r="BQ3639" s="556"/>
      <c r="BR3639" s="65"/>
      <c r="BS3639" s="65"/>
      <c r="BT3639" s="268"/>
    </row>
    <row r="3640" spans="1:72" ht="21.75" hidden="1" customHeight="1" x14ac:dyDescent="0.25">
      <c r="A3640" s="268"/>
      <c r="B3640" s="678" t="str">
        <f>IF(ROSTER!B$38="","",ROSTER!B$38)</f>
        <v/>
      </c>
      <c r="C3640" s="669" t="str">
        <f>IF(ROSTER!C$38="","",ROSTER!C$38)</f>
        <v/>
      </c>
      <c r="D3640" s="670"/>
      <c r="E3640" s="667"/>
      <c r="F3640" s="680">
        <f>IF(E3640="y",1,IF(E3640="S",1,0))</f>
        <v>0</v>
      </c>
      <c r="G3640" s="663">
        <f>IF(E3640="S",1,0)</f>
        <v>0</v>
      </c>
      <c r="H3640" s="583"/>
      <c r="I3640" s="584"/>
      <c r="J3640" s="569"/>
      <c r="K3640" s="570"/>
      <c r="L3640" s="573"/>
      <c r="M3640" s="574"/>
      <c r="N3640" s="579">
        <f>L3640+J3640</f>
        <v>0</v>
      </c>
      <c r="O3640" s="580"/>
      <c r="P3640" s="569"/>
      <c r="Q3640" s="570"/>
      <c r="R3640" s="573"/>
      <c r="S3640" s="574"/>
      <c r="T3640" s="579">
        <f>R3640-P3640</f>
        <v>0</v>
      </c>
      <c r="U3640" s="580"/>
      <c r="V3640" s="583"/>
      <c r="W3640" s="584"/>
      <c r="X3640" s="569"/>
      <c r="Y3640" s="584"/>
      <c r="Z3640" s="569"/>
      <c r="AA3640" s="584"/>
      <c r="AB3640" s="569"/>
      <c r="AC3640" s="570"/>
      <c r="AD3640" s="573"/>
      <c r="AE3640" s="574"/>
      <c r="AF3640" s="557">
        <f>IF(AB3640=0,0,(AD3640/AB3640)*100)</f>
        <v>0</v>
      </c>
      <c r="AG3640" s="558"/>
      <c r="AH3640" s="569"/>
      <c r="AI3640" s="570"/>
      <c r="AJ3640" s="573"/>
      <c r="AK3640" s="574"/>
      <c r="AL3640" s="557">
        <f>IF(AH3640=0,0,(AJ3640/AH3640)*100)</f>
        <v>0</v>
      </c>
      <c r="AM3640" s="558"/>
      <c r="AN3640" s="569"/>
      <c r="AO3640" s="570"/>
      <c r="AP3640" s="573"/>
      <c r="AQ3640" s="574"/>
      <c r="AR3640" s="557">
        <f>IF(AN3640=0,0,(AP3640/AN3640)*100)</f>
        <v>0</v>
      </c>
      <c r="AS3640" s="558"/>
      <c r="AT3640" s="561">
        <f>AB3640+AH3640+AN3640</f>
        <v>0</v>
      </c>
      <c r="AU3640" s="562"/>
      <c r="AV3640" s="565">
        <f>AD3640+AJ3640+AP3640</f>
        <v>0</v>
      </c>
      <c r="AW3640" s="566"/>
      <c r="AX3640" s="557">
        <f>IF(AT3640=0,0,(AV3640/AT3640)*100)</f>
        <v>0</v>
      </c>
      <c r="AY3640" s="558"/>
      <c r="AZ3640" s="569"/>
      <c r="BA3640" s="570"/>
      <c r="BB3640" s="573"/>
      <c r="BC3640" s="574"/>
      <c r="BD3640" s="557">
        <f>IF(AZ3640=0,0,(BB3640/AZ3640)*100)</f>
        <v>0</v>
      </c>
      <c r="BE3640" s="558"/>
      <c r="BF3640" s="561">
        <f>AT3640+AZ3640</f>
        <v>0</v>
      </c>
      <c r="BG3640" s="562"/>
      <c r="BH3640" s="565">
        <f>AV3640+BB3640</f>
        <v>0</v>
      </c>
      <c r="BI3640" s="566"/>
      <c r="BJ3640" s="557">
        <f>IF(BF3640=0,0,(BH3640/BF3640)*100)</f>
        <v>0</v>
      </c>
      <c r="BK3640" s="558"/>
      <c r="BL3640" s="602">
        <f>(AD3640*2)+(AJ3640*2)+(AP3640*3)+BB3640</f>
        <v>0</v>
      </c>
      <c r="BM3640" s="603"/>
      <c r="BN3640" s="604"/>
      <c r="BO3640" s="587">
        <f t="shared" ref="BO3640" si="3061">IF(BQ3640=0,0,50*BP3640/BQ3640)</f>
        <v>0</v>
      </c>
      <c r="BP3640" s="555">
        <f>(BL3640*BS$11)+(N3640*BS$12)+(X3640*BS$13)+(R3640*BS$14)+(V3640*BS$15)+(Z3640*BS$16)</f>
        <v>0</v>
      </c>
      <c r="BQ3640" s="555">
        <f>((AZ3640-BB3640)*BS$18)+((AT3640-AV3640)*BS$17)+(H3640*BS$19)+(P3640*BS$20)</f>
        <v>0</v>
      </c>
      <c r="BR3640" s="65"/>
      <c r="BS3640" s="65"/>
      <c r="BT3640" s="268"/>
    </row>
    <row r="3641" spans="1:72" ht="21.75" hidden="1" customHeight="1" x14ac:dyDescent="0.25">
      <c r="A3641" s="268"/>
      <c r="B3641" s="679"/>
      <c r="C3641" s="690" t="str">
        <f>IF(ROSTER!D$38="","",ROSTER!D$38)</f>
        <v/>
      </c>
      <c r="D3641" s="691"/>
      <c r="E3641" s="668"/>
      <c r="F3641" s="681"/>
      <c r="G3641" s="664"/>
      <c r="H3641" s="585"/>
      <c r="I3641" s="586"/>
      <c r="J3641" s="571"/>
      <c r="K3641" s="572"/>
      <c r="L3641" s="575"/>
      <c r="M3641" s="576"/>
      <c r="N3641" s="581" t="s">
        <v>16</v>
      </c>
      <c r="O3641" s="582"/>
      <c r="P3641" s="571"/>
      <c r="Q3641" s="572"/>
      <c r="R3641" s="575"/>
      <c r="S3641" s="576"/>
      <c r="T3641" s="581" t="s">
        <v>16</v>
      </c>
      <c r="U3641" s="582"/>
      <c r="V3641" s="585"/>
      <c r="W3641" s="586"/>
      <c r="X3641" s="571"/>
      <c r="Y3641" s="586"/>
      <c r="Z3641" s="571"/>
      <c r="AA3641" s="586"/>
      <c r="AB3641" s="571"/>
      <c r="AC3641" s="572"/>
      <c r="AD3641" s="575"/>
      <c r="AE3641" s="576"/>
      <c r="AF3641" s="577"/>
      <c r="AG3641" s="578"/>
      <c r="AH3641" s="571"/>
      <c r="AI3641" s="572"/>
      <c r="AJ3641" s="575"/>
      <c r="AK3641" s="576"/>
      <c r="AL3641" s="577"/>
      <c r="AM3641" s="578"/>
      <c r="AN3641" s="571"/>
      <c r="AO3641" s="572"/>
      <c r="AP3641" s="575"/>
      <c r="AQ3641" s="576"/>
      <c r="AR3641" s="577"/>
      <c r="AS3641" s="578"/>
      <c r="AT3641" s="627"/>
      <c r="AU3641" s="628"/>
      <c r="AV3641" s="629"/>
      <c r="AW3641" s="630"/>
      <c r="AX3641" s="577"/>
      <c r="AY3641" s="578"/>
      <c r="AZ3641" s="571"/>
      <c r="BA3641" s="572"/>
      <c r="BB3641" s="575"/>
      <c r="BC3641" s="576"/>
      <c r="BD3641" s="577"/>
      <c r="BE3641" s="578"/>
      <c r="BF3641" s="627"/>
      <c r="BG3641" s="628"/>
      <c r="BH3641" s="629"/>
      <c r="BI3641" s="630"/>
      <c r="BJ3641" s="577"/>
      <c r="BK3641" s="578"/>
      <c r="BL3641" s="605"/>
      <c r="BM3641" s="606"/>
      <c r="BN3641" s="607"/>
      <c r="BO3641" s="588"/>
      <c r="BP3641" s="556"/>
      <c r="BQ3641" s="556"/>
      <c r="BR3641" s="65"/>
      <c r="BS3641" s="65"/>
      <c r="BT3641" s="268"/>
    </row>
    <row r="3642" spans="1:72" ht="21.75" hidden="1" customHeight="1" x14ac:dyDescent="0.25">
      <c r="A3642" s="268"/>
      <c r="B3642" s="678" t="str">
        <f>IF(ROSTER!B$40="","",ROSTER!B$40)</f>
        <v/>
      </c>
      <c r="C3642" s="669" t="str">
        <f>IF(ROSTER!C$40="","",ROSTER!C$40)</f>
        <v/>
      </c>
      <c r="D3642" s="670"/>
      <c r="E3642" s="667"/>
      <c r="F3642" s="680">
        <f>IF(E3642="y",1,IF(E3642="S",1,0))</f>
        <v>0</v>
      </c>
      <c r="G3642" s="663">
        <f>IF(E3642="S",1,0)</f>
        <v>0</v>
      </c>
      <c r="H3642" s="583"/>
      <c r="I3642" s="584"/>
      <c r="J3642" s="569"/>
      <c r="K3642" s="570"/>
      <c r="L3642" s="573"/>
      <c r="M3642" s="574"/>
      <c r="N3642" s="579">
        <f>L3642+J3642</f>
        <v>0</v>
      </c>
      <c r="O3642" s="580"/>
      <c r="P3642" s="569"/>
      <c r="Q3642" s="570"/>
      <c r="R3642" s="573"/>
      <c r="S3642" s="574"/>
      <c r="T3642" s="579">
        <f>R3642-P3642</f>
        <v>0</v>
      </c>
      <c r="U3642" s="580"/>
      <c r="V3642" s="583"/>
      <c r="W3642" s="584"/>
      <c r="X3642" s="569"/>
      <c r="Y3642" s="584"/>
      <c r="Z3642" s="569"/>
      <c r="AA3642" s="584"/>
      <c r="AB3642" s="569"/>
      <c r="AC3642" s="570"/>
      <c r="AD3642" s="573"/>
      <c r="AE3642" s="574"/>
      <c r="AF3642" s="557">
        <f>IF(AB3642=0,0,(AD3642/AB3642)*100)</f>
        <v>0</v>
      </c>
      <c r="AG3642" s="558"/>
      <c r="AH3642" s="569"/>
      <c r="AI3642" s="570"/>
      <c r="AJ3642" s="573"/>
      <c r="AK3642" s="574"/>
      <c r="AL3642" s="557">
        <f>IF(AH3642=0,0,(AJ3642/AH3642)*100)</f>
        <v>0</v>
      </c>
      <c r="AM3642" s="558"/>
      <c r="AN3642" s="569"/>
      <c r="AO3642" s="570"/>
      <c r="AP3642" s="573"/>
      <c r="AQ3642" s="574"/>
      <c r="AR3642" s="557">
        <f>IF(AN3642=0,0,(AP3642/AN3642)*100)</f>
        <v>0</v>
      </c>
      <c r="AS3642" s="558"/>
      <c r="AT3642" s="561">
        <f>AB3642+AH3642+AN3642</f>
        <v>0</v>
      </c>
      <c r="AU3642" s="562"/>
      <c r="AV3642" s="565">
        <f>AD3642+AJ3642+AP3642</f>
        <v>0</v>
      </c>
      <c r="AW3642" s="566"/>
      <c r="AX3642" s="557">
        <f>IF(AT3642=0,0,(AV3642/AT3642)*100)</f>
        <v>0</v>
      </c>
      <c r="AY3642" s="558"/>
      <c r="AZ3642" s="569"/>
      <c r="BA3642" s="570"/>
      <c r="BB3642" s="573"/>
      <c r="BC3642" s="574"/>
      <c r="BD3642" s="557">
        <f>IF(AZ3642=0,0,(BB3642/AZ3642)*100)</f>
        <v>0</v>
      </c>
      <c r="BE3642" s="558"/>
      <c r="BF3642" s="561">
        <f>AT3642+AZ3642</f>
        <v>0</v>
      </c>
      <c r="BG3642" s="562"/>
      <c r="BH3642" s="565">
        <f>AV3642+BB3642</f>
        <v>0</v>
      </c>
      <c r="BI3642" s="566"/>
      <c r="BJ3642" s="557">
        <f>IF(BF3642=0,0,(BH3642/BF3642)*100)</f>
        <v>0</v>
      </c>
      <c r="BK3642" s="558"/>
      <c r="BL3642" s="602">
        <f>(AD3642*2)+(AJ3642*2)+(AP3642*3)+BB3642</f>
        <v>0</v>
      </c>
      <c r="BM3642" s="603"/>
      <c r="BN3642" s="604"/>
      <c r="BO3642" s="587">
        <f t="shared" ref="BO3642" si="3062">IF(BQ3642=0,0,50*BP3642/BQ3642)</f>
        <v>0</v>
      </c>
      <c r="BP3642" s="555">
        <f>(BL3642*BS$11)+(N3642*BS$12)+(X3642*BS$13)+(R3642*BS$14)+(V3642*BS$15)+(Z3642*BS$16)</f>
        <v>0</v>
      </c>
      <c r="BQ3642" s="555">
        <f>((AZ3642-BB3642)*BS$18)+((AT3642-AV3642)*BS$17)+(H3642*BS$19)+(P3642*BS$20)</f>
        <v>0</v>
      </c>
      <c r="BR3642" s="65"/>
      <c r="BS3642" s="65"/>
      <c r="BT3642" s="268"/>
    </row>
    <row r="3643" spans="1:72" ht="21.75" hidden="1" customHeight="1" x14ac:dyDescent="0.25">
      <c r="A3643" s="268"/>
      <c r="B3643" s="679"/>
      <c r="C3643" s="690" t="str">
        <f>IF(ROSTER!D$40="","",ROSTER!D$40)</f>
        <v/>
      </c>
      <c r="D3643" s="691"/>
      <c r="E3643" s="668"/>
      <c r="F3643" s="681"/>
      <c r="G3643" s="664"/>
      <c r="H3643" s="585"/>
      <c r="I3643" s="586"/>
      <c r="J3643" s="571"/>
      <c r="K3643" s="572"/>
      <c r="L3643" s="575"/>
      <c r="M3643" s="576"/>
      <c r="N3643" s="581" t="s">
        <v>16</v>
      </c>
      <c r="O3643" s="582"/>
      <c r="P3643" s="571"/>
      <c r="Q3643" s="572"/>
      <c r="R3643" s="575"/>
      <c r="S3643" s="576"/>
      <c r="T3643" s="581" t="s">
        <v>16</v>
      </c>
      <c r="U3643" s="582"/>
      <c r="V3643" s="585"/>
      <c r="W3643" s="586"/>
      <c r="X3643" s="571"/>
      <c r="Y3643" s="586"/>
      <c r="Z3643" s="571"/>
      <c r="AA3643" s="586"/>
      <c r="AB3643" s="571"/>
      <c r="AC3643" s="572"/>
      <c r="AD3643" s="575"/>
      <c r="AE3643" s="576"/>
      <c r="AF3643" s="577"/>
      <c r="AG3643" s="578"/>
      <c r="AH3643" s="571"/>
      <c r="AI3643" s="572"/>
      <c r="AJ3643" s="575"/>
      <c r="AK3643" s="576"/>
      <c r="AL3643" s="577"/>
      <c r="AM3643" s="578"/>
      <c r="AN3643" s="571"/>
      <c r="AO3643" s="572"/>
      <c r="AP3643" s="575"/>
      <c r="AQ3643" s="576"/>
      <c r="AR3643" s="577"/>
      <c r="AS3643" s="578"/>
      <c r="AT3643" s="627"/>
      <c r="AU3643" s="628"/>
      <c r="AV3643" s="629"/>
      <c r="AW3643" s="630"/>
      <c r="AX3643" s="577"/>
      <c r="AY3643" s="578"/>
      <c r="AZ3643" s="571"/>
      <c r="BA3643" s="572"/>
      <c r="BB3643" s="575"/>
      <c r="BC3643" s="576"/>
      <c r="BD3643" s="577"/>
      <c r="BE3643" s="578"/>
      <c r="BF3643" s="627"/>
      <c r="BG3643" s="628"/>
      <c r="BH3643" s="629"/>
      <c r="BI3643" s="630"/>
      <c r="BJ3643" s="577"/>
      <c r="BK3643" s="578"/>
      <c r="BL3643" s="605"/>
      <c r="BM3643" s="606"/>
      <c r="BN3643" s="607"/>
      <c r="BO3643" s="588"/>
      <c r="BP3643" s="556"/>
      <c r="BQ3643" s="556"/>
      <c r="BR3643" s="65"/>
      <c r="BS3643" s="65"/>
      <c r="BT3643" s="268"/>
    </row>
    <row r="3644" spans="1:72" ht="21.75" hidden="1" customHeight="1" x14ac:dyDescent="0.25">
      <c r="A3644" s="268"/>
      <c r="B3644" s="678" t="str">
        <f>IF(ROSTER!B$42="","",ROSTER!B$42)</f>
        <v/>
      </c>
      <c r="C3644" s="669" t="str">
        <f>IF(ROSTER!C$42="","",ROSTER!C$42)</f>
        <v/>
      </c>
      <c r="D3644" s="670"/>
      <c r="E3644" s="667"/>
      <c r="F3644" s="680">
        <f>IF(E3644="y",1,IF(E3644="S",1,0))</f>
        <v>0</v>
      </c>
      <c r="G3644" s="663">
        <f>IF(E3644="S",1,0)</f>
        <v>0</v>
      </c>
      <c r="H3644" s="583"/>
      <c r="I3644" s="584"/>
      <c r="J3644" s="569"/>
      <c r="K3644" s="570"/>
      <c r="L3644" s="573"/>
      <c r="M3644" s="574"/>
      <c r="N3644" s="579">
        <f>L3644+J3644</f>
        <v>0</v>
      </c>
      <c r="O3644" s="580"/>
      <c r="P3644" s="569"/>
      <c r="Q3644" s="570"/>
      <c r="R3644" s="573"/>
      <c r="S3644" s="574"/>
      <c r="T3644" s="579">
        <f>R3644-P3644</f>
        <v>0</v>
      </c>
      <c r="U3644" s="580"/>
      <c r="V3644" s="583"/>
      <c r="W3644" s="584"/>
      <c r="X3644" s="569"/>
      <c r="Y3644" s="584"/>
      <c r="Z3644" s="569"/>
      <c r="AA3644" s="584"/>
      <c r="AB3644" s="569"/>
      <c r="AC3644" s="570"/>
      <c r="AD3644" s="573"/>
      <c r="AE3644" s="574"/>
      <c r="AF3644" s="557">
        <f>IF(AB3644=0,0,(AD3644/AB3644)*100)</f>
        <v>0</v>
      </c>
      <c r="AG3644" s="558"/>
      <c r="AH3644" s="569"/>
      <c r="AI3644" s="570"/>
      <c r="AJ3644" s="573"/>
      <c r="AK3644" s="574"/>
      <c r="AL3644" s="557">
        <f>IF(AH3644=0,0,(AJ3644/AH3644)*100)</f>
        <v>0</v>
      </c>
      <c r="AM3644" s="558"/>
      <c r="AN3644" s="569"/>
      <c r="AO3644" s="570"/>
      <c r="AP3644" s="573"/>
      <c r="AQ3644" s="574"/>
      <c r="AR3644" s="557">
        <f>IF(AN3644=0,0,(AP3644/AN3644)*100)</f>
        <v>0</v>
      </c>
      <c r="AS3644" s="558"/>
      <c r="AT3644" s="561">
        <f>AB3644+AH3644+AN3644</f>
        <v>0</v>
      </c>
      <c r="AU3644" s="562"/>
      <c r="AV3644" s="565">
        <f>AD3644+AJ3644+AP3644</f>
        <v>0</v>
      </c>
      <c r="AW3644" s="566"/>
      <c r="AX3644" s="557">
        <f>IF(AT3644=0,0,(AV3644/AT3644)*100)</f>
        <v>0</v>
      </c>
      <c r="AY3644" s="558"/>
      <c r="AZ3644" s="569"/>
      <c r="BA3644" s="570"/>
      <c r="BB3644" s="573"/>
      <c r="BC3644" s="574"/>
      <c r="BD3644" s="557">
        <f>IF(AZ3644=0,0,(BB3644/AZ3644)*100)</f>
        <v>0</v>
      </c>
      <c r="BE3644" s="558"/>
      <c r="BF3644" s="561">
        <f>AT3644+AZ3644</f>
        <v>0</v>
      </c>
      <c r="BG3644" s="562"/>
      <c r="BH3644" s="565">
        <f>AV3644+BB3644</f>
        <v>0</v>
      </c>
      <c r="BI3644" s="566"/>
      <c r="BJ3644" s="557">
        <f>IF(BF3644=0,0,(BH3644/BF3644)*100)</f>
        <v>0</v>
      </c>
      <c r="BK3644" s="558"/>
      <c r="BL3644" s="602">
        <f>(AD3644*2)+(AJ3644*2)+(AP3644*3)+BB3644</f>
        <v>0</v>
      </c>
      <c r="BM3644" s="603"/>
      <c r="BN3644" s="604"/>
      <c r="BO3644" s="587">
        <f t="shared" ref="BO3644" si="3063">IF(BQ3644=0,0,50*BP3644/BQ3644)</f>
        <v>0</v>
      </c>
      <c r="BP3644" s="555">
        <f>(BL3644*BS$11)+(N3644*BS$12)+(X3644*BS$13)+(R3644*BS$14)+(V3644*BS$15)+(Z3644*BS$16)</f>
        <v>0</v>
      </c>
      <c r="BQ3644" s="555">
        <f>((AZ3644-BB3644)*BS$18)+((AT3644-AV3644)*BS$17)+(H3644*BS$19)+(P3644*BS$20)</f>
        <v>0</v>
      </c>
      <c r="BR3644" s="65"/>
      <c r="BS3644" s="65"/>
      <c r="BT3644" s="268"/>
    </row>
    <row r="3645" spans="1:72" ht="21.75" hidden="1" customHeight="1" x14ac:dyDescent="0.25">
      <c r="A3645" s="268"/>
      <c r="B3645" s="679"/>
      <c r="C3645" s="690" t="str">
        <f>IF(ROSTER!D$42="","",ROSTER!D$42)</f>
        <v/>
      </c>
      <c r="D3645" s="691"/>
      <c r="E3645" s="668"/>
      <c r="F3645" s="681"/>
      <c r="G3645" s="664"/>
      <c r="H3645" s="585"/>
      <c r="I3645" s="586"/>
      <c r="J3645" s="571"/>
      <c r="K3645" s="572"/>
      <c r="L3645" s="575"/>
      <c r="M3645" s="576"/>
      <c r="N3645" s="581" t="s">
        <v>16</v>
      </c>
      <c r="O3645" s="582"/>
      <c r="P3645" s="571"/>
      <c r="Q3645" s="572"/>
      <c r="R3645" s="575"/>
      <c r="S3645" s="576"/>
      <c r="T3645" s="581" t="s">
        <v>16</v>
      </c>
      <c r="U3645" s="582"/>
      <c r="V3645" s="585"/>
      <c r="W3645" s="586"/>
      <c r="X3645" s="571"/>
      <c r="Y3645" s="586"/>
      <c r="Z3645" s="571"/>
      <c r="AA3645" s="586"/>
      <c r="AB3645" s="571"/>
      <c r="AC3645" s="572"/>
      <c r="AD3645" s="575"/>
      <c r="AE3645" s="576"/>
      <c r="AF3645" s="577"/>
      <c r="AG3645" s="578"/>
      <c r="AH3645" s="571"/>
      <c r="AI3645" s="572"/>
      <c r="AJ3645" s="575"/>
      <c r="AK3645" s="576"/>
      <c r="AL3645" s="577"/>
      <c r="AM3645" s="578"/>
      <c r="AN3645" s="571"/>
      <c r="AO3645" s="572"/>
      <c r="AP3645" s="575"/>
      <c r="AQ3645" s="576"/>
      <c r="AR3645" s="577"/>
      <c r="AS3645" s="578"/>
      <c r="AT3645" s="627"/>
      <c r="AU3645" s="628"/>
      <c r="AV3645" s="629"/>
      <c r="AW3645" s="630"/>
      <c r="AX3645" s="577"/>
      <c r="AY3645" s="578"/>
      <c r="AZ3645" s="571"/>
      <c r="BA3645" s="572"/>
      <c r="BB3645" s="575"/>
      <c r="BC3645" s="576"/>
      <c r="BD3645" s="577"/>
      <c r="BE3645" s="578"/>
      <c r="BF3645" s="627"/>
      <c r="BG3645" s="628"/>
      <c r="BH3645" s="629"/>
      <c r="BI3645" s="630"/>
      <c r="BJ3645" s="577"/>
      <c r="BK3645" s="578"/>
      <c r="BL3645" s="605"/>
      <c r="BM3645" s="606"/>
      <c r="BN3645" s="607"/>
      <c r="BO3645" s="588"/>
      <c r="BP3645" s="556"/>
      <c r="BQ3645" s="556"/>
      <c r="BR3645" s="65"/>
      <c r="BS3645" s="65"/>
      <c r="BT3645" s="268"/>
    </row>
    <row r="3646" spans="1:72" ht="21.75" hidden="1" customHeight="1" x14ac:dyDescent="0.25">
      <c r="A3646" s="268"/>
      <c r="B3646" s="678" t="str">
        <f>IF(ROSTER!B$44="","",ROSTER!B$44)</f>
        <v/>
      </c>
      <c r="C3646" s="669" t="str">
        <f>IF(ROSTER!C$44="","",ROSTER!C$44)</f>
        <v/>
      </c>
      <c r="D3646" s="670"/>
      <c r="E3646" s="667"/>
      <c r="F3646" s="680">
        <f>IF(E3646="y",1,IF(E3646="S",1,0))</f>
        <v>0</v>
      </c>
      <c r="G3646" s="663">
        <f>IF(E3646="S",1,0)</f>
        <v>0</v>
      </c>
      <c r="H3646" s="583"/>
      <c r="I3646" s="584"/>
      <c r="J3646" s="569"/>
      <c r="K3646" s="570"/>
      <c r="L3646" s="573"/>
      <c r="M3646" s="574"/>
      <c r="N3646" s="579">
        <f>L3646+J3646</f>
        <v>0</v>
      </c>
      <c r="O3646" s="580"/>
      <c r="P3646" s="569"/>
      <c r="Q3646" s="570"/>
      <c r="R3646" s="573"/>
      <c r="S3646" s="574"/>
      <c r="T3646" s="579">
        <f>R3646-P3646</f>
        <v>0</v>
      </c>
      <c r="U3646" s="580"/>
      <c r="V3646" s="583"/>
      <c r="W3646" s="584"/>
      <c r="X3646" s="569"/>
      <c r="Y3646" s="584"/>
      <c r="Z3646" s="569"/>
      <c r="AA3646" s="584"/>
      <c r="AB3646" s="569"/>
      <c r="AC3646" s="570"/>
      <c r="AD3646" s="573"/>
      <c r="AE3646" s="574"/>
      <c r="AF3646" s="557">
        <f>IF(AB3646=0,0,(AD3646/AB3646)*100)</f>
        <v>0</v>
      </c>
      <c r="AG3646" s="558"/>
      <c r="AH3646" s="569"/>
      <c r="AI3646" s="570"/>
      <c r="AJ3646" s="573"/>
      <c r="AK3646" s="574"/>
      <c r="AL3646" s="557">
        <f>IF(AH3646=0,0,(AJ3646/AH3646)*100)</f>
        <v>0</v>
      </c>
      <c r="AM3646" s="558"/>
      <c r="AN3646" s="569"/>
      <c r="AO3646" s="570"/>
      <c r="AP3646" s="573"/>
      <c r="AQ3646" s="574"/>
      <c r="AR3646" s="557">
        <f>IF(AN3646=0,0,(AP3646/AN3646)*100)</f>
        <v>0</v>
      </c>
      <c r="AS3646" s="558"/>
      <c r="AT3646" s="561">
        <f>AB3646+AH3646+AN3646</f>
        <v>0</v>
      </c>
      <c r="AU3646" s="562"/>
      <c r="AV3646" s="565">
        <f>AD3646+AJ3646+AP3646</f>
        <v>0</v>
      </c>
      <c r="AW3646" s="566"/>
      <c r="AX3646" s="557">
        <f>IF(AT3646=0,0,(AV3646/AT3646)*100)</f>
        <v>0</v>
      </c>
      <c r="AY3646" s="558"/>
      <c r="AZ3646" s="569"/>
      <c r="BA3646" s="570"/>
      <c r="BB3646" s="573"/>
      <c r="BC3646" s="574"/>
      <c r="BD3646" s="557">
        <f>IF(AZ3646=0,0,(BB3646/AZ3646)*100)</f>
        <v>0</v>
      </c>
      <c r="BE3646" s="558"/>
      <c r="BF3646" s="561">
        <f>AT3646+AZ3646</f>
        <v>0</v>
      </c>
      <c r="BG3646" s="562"/>
      <c r="BH3646" s="565">
        <f>AV3646+BB3646</f>
        <v>0</v>
      </c>
      <c r="BI3646" s="566"/>
      <c r="BJ3646" s="557">
        <f>IF(BF3646=0,0,(BH3646/BF3646)*100)</f>
        <v>0</v>
      </c>
      <c r="BK3646" s="558"/>
      <c r="BL3646" s="602">
        <f>(AD3646*2)+(AJ3646*2)+(AP3646*3)+BB3646</f>
        <v>0</v>
      </c>
      <c r="BM3646" s="603"/>
      <c r="BN3646" s="604"/>
      <c r="BO3646" s="587">
        <f t="shared" ref="BO3646" si="3064">IF(BQ3646=0,0,50*BP3646/BQ3646)</f>
        <v>0</v>
      </c>
      <c r="BP3646" s="555">
        <f>(BL3646*BS$11)+(N3646*BS$12)+(X3646*BS$13)+(R3646*BS$14)+(V3646*BS$15)+(Z3646*BS$16)</f>
        <v>0</v>
      </c>
      <c r="BQ3646" s="555">
        <f>((AZ3646-BB3646)*BS$18)+((AT3646-AV3646)*BS$17)+(H3646*BS$19)+(P3646*BS$20)</f>
        <v>0</v>
      </c>
      <c r="BR3646" s="65"/>
      <c r="BS3646" s="65"/>
      <c r="BT3646" s="268"/>
    </row>
    <row r="3647" spans="1:72" ht="21.75" hidden="1" customHeight="1" x14ac:dyDescent="0.25">
      <c r="A3647" s="268"/>
      <c r="B3647" s="679"/>
      <c r="C3647" s="690" t="str">
        <f>IF(ROSTER!D$44="","",ROSTER!D$44)</f>
        <v/>
      </c>
      <c r="D3647" s="691"/>
      <c r="E3647" s="668"/>
      <c r="F3647" s="681"/>
      <c r="G3647" s="664"/>
      <c r="H3647" s="585"/>
      <c r="I3647" s="586"/>
      <c r="J3647" s="571"/>
      <c r="K3647" s="572"/>
      <c r="L3647" s="575"/>
      <c r="M3647" s="576"/>
      <c r="N3647" s="581" t="s">
        <v>16</v>
      </c>
      <c r="O3647" s="582"/>
      <c r="P3647" s="571"/>
      <c r="Q3647" s="572"/>
      <c r="R3647" s="575"/>
      <c r="S3647" s="576"/>
      <c r="T3647" s="581" t="s">
        <v>16</v>
      </c>
      <c r="U3647" s="582"/>
      <c r="V3647" s="585"/>
      <c r="W3647" s="586"/>
      <c r="X3647" s="571"/>
      <c r="Y3647" s="586"/>
      <c r="Z3647" s="571"/>
      <c r="AA3647" s="586"/>
      <c r="AB3647" s="571"/>
      <c r="AC3647" s="572"/>
      <c r="AD3647" s="575"/>
      <c r="AE3647" s="576"/>
      <c r="AF3647" s="577"/>
      <c r="AG3647" s="578"/>
      <c r="AH3647" s="571"/>
      <c r="AI3647" s="572"/>
      <c r="AJ3647" s="575"/>
      <c r="AK3647" s="576"/>
      <c r="AL3647" s="577"/>
      <c r="AM3647" s="578"/>
      <c r="AN3647" s="571"/>
      <c r="AO3647" s="572"/>
      <c r="AP3647" s="575"/>
      <c r="AQ3647" s="576"/>
      <c r="AR3647" s="577"/>
      <c r="AS3647" s="578"/>
      <c r="AT3647" s="627"/>
      <c r="AU3647" s="628"/>
      <c r="AV3647" s="629"/>
      <c r="AW3647" s="630"/>
      <c r="AX3647" s="577"/>
      <c r="AY3647" s="578"/>
      <c r="AZ3647" s="571"/>
      <c r="BA3647" s="572"/>
      <c r="BB3647" s="575"/>
      <c r="BC3647" s="576"/>
      <c r="BD3647" s="577"/>
      <c r="BE3647" s="578"/>
      <c r="BF3647" s="627"/>
      <c r="BG3647" s="628"/>
      <c r="BH3647" s="629"/>
      <c r="BI3647" s="630"/>
      <c r="BJ3647" s="577"/>
      <c r="BK3647" s="578"/>
      <c r="BL3647" s="605"/>
      <c r="BM3647" s="606"/>
      <c r="BN3647" s="607"/>
      <c r="BO3647" s="588"/>
      <c r="BP3647" s="556"/>
      <c r="BQ3647" s="556"/>
      <c r="BR3647" s="65"/>
      <c r="BS3647" s="65"/>
      <c r="BT3647" s="268"/>
    </row>
    <row r="3648" spans="1:72" ht="21.75" hidden="1" customHeight="1" x14ac:dyDescent="0.25">
      <c r="A3648" s="268"/>
      <c r="B3648" s="678" t="str">
        <f>IF(ROSTER!B$46="","",ROSTER!B$46)</f>
        <v/>
      </c>
      <c r="C3648" s="669" t="str">
        <f>IF(ROSTER!C$46="","",ROSTER!C$46)</f>
        <v/>
      </c>
      <c r="D3648" s="670"/>
      <c r="E3648" s="667"/>
      <c r="F3648" s="680">
        <f>IF(E3648="y",1,IF(E3648="S",1,0))</f>
        <v>0</v>
      </c>
      <c r="G3648" s="663">
        <f>IF(E3648="S",1,0)</f>
        <v>0</v>
      </c>
      <c r="H3648" s="583"/>
      <c r="I3648" s="584"/>
      <c r="J3648" s="569"/>
      <c r="K3648" s="570"/>
      <c r="L3648" s="573"/>
      <c r="M3648" s="574"/>
      <c r="N3648" s="579">
        <f>L3648+J3648</f>
        <v>0</v>
      </c>
      <c r="O3648" s="580"/>
      <c r="P3648" s="569"/>
      <c r="Q3648" s="570"/>
      <c r="R3648" s="573"/>
      <c r="S3648" s="574"/>
      <c r="T3648" s="579">
        <f>R3648-P3648</f>
        <v>0</v>
      </c>
      <c r="U3648" s="580"/>
      <c r="V3648" s="583"/>
      <c r="W3648" s="584"/>
      <c r="X3648" s="569"/>
      <c r="Y3648" s="584"/>
      <c r="Z3648" s="569"/>
      <c r="AA3648" s="584"/>
      <c r="AB3648" s="569"/>
      <c r="AC3648" s="570"/>
      <c r="AD3648" s="573"/>
      <c r="AE3648" s="574"/>
      <c r="AF3648" s="557">
        <f>IF(AB3648=0,0,(AD3648/AB3648)*100)</f>
        <v>0</v>
      </c>
      <c r="AG3648" s="558"/>
      <c r="AH3648" s="569"/>
      <c r="AI3648" s="570"/>
      <c r="AJ3648" s="573"/>
      <c r="AK3648" s="574"/>
      <c r="AL3648" s="557">
        <f>IF(AH3648=0,0,(AJ3648/AH3648)*100)</f>
        <v>0</v>
      </c>
      <c r="AM3648" s="558"/>
      <c r="AN3648" s="569"/>
      <c r="AO3648" s="570"/>
      <c r="AP3648" s="573"/>
      <c r="AQ3648" s="574"/>
      <c r="AR3648" s="557">
        <f>IF(AN3648=0,0,(AP3648/AN3648)*100)</f>
        <v>0</v>
      </c>
      <c r="AS3648" s="558"/>
      <c r="AT3648" s="561">
        <f>AB3648+AH3648+AN3648</f>
        <v>0</v>
      </c>
      <c r="AU3648" s="562"/>
      <c r="AV3648" s="565">
        <f>AD3648+AJ3648+AP3648</f>
        <v>0</v>
      </c>
      <c r="AW3648" s="566"/>
      <c r="AX3648" s="557">
        <f>IF(AT3648=0,0,(AV3648/AT3648)*100)</f>
        <v>0</v>
      </c>
      <c r="AY3648" s="558"/>
      <c r="AZ3648" s="569"/>
      <c r="BA3648" s="570"/>
      <c r="BB3648" s="573"/>
      <c r="BC3648" s="574"/>
      <c r="BD3648" s="557">
        <f>IF(AZ3648=0,0,(BB3648/AZ3648)*100)</f>
        <v>0</v>
      </c>
      <c r="BE3648" s="558"/>
      <c r="BF3648" s="561">
        <f>AT3648+AZ3648</f>
        <v>0</v>
      </c>
      <c r="BG3648" s="562"/>
      <c r="BH3648" s="565">
        <f>AV3648+BB3648</f>
        <v>0</v>
      </c>
      <c r="BI3648" s="566"/>
      <c r="BJ3648" s="557">
        <f>IF(BF3648=0,0,(BH3648/BF3648)*100)</f>
        <v>0</v>
      </c>
      <c r="BK3648" s="558"/>
      <c r="BL3648" s="602">
        <f>(AD3648*2)+(AJ3648*2)+(AP3648*3)+BB3648</f>
        <v>0</v>
      </c>
      <c r="BM3648" s="603"/>
      <c r="BN3648" s="604"/>
      <c r="BO3648" s="587">
        <f t="shared" ref="BO3648" si="3065">IF(BQ3648=0,0,50*BP3648/BQ3648)</f>
        <v>0</v>
      </c>
      <c r="BP3648" s="634">
        <f>(BL3648*BS$11)+(N3648*BS$12)+(X3648*BS$13)+(R3648*BS$14)+(V3648*BS$15)+(Z3648*BS$16)</f>
        <v>0</v>
      </c>
      <c r="BQ3648" s="555">
        <f>((AZ3648-BB3648)*BS$18)+((AT3648-AV3648)*BS$17)+(H3648*BS$19)+(P3648*BS$20)</f>
        <v>0</v>
      </c>
      <c r="BR3648" s="65"/>
      <c r="BS3648" s="65"/>
      <c r="BT3648" s="268"/>
    </row>
    <row r="3649" spans="1:75" ht="22.5" hidden="1" customHeight="1" thickBot="1" x14ac:dyDescent="0.3">
      <c r="A3649" s="268"/>
      <c r="B3649" s="679"/>
      <c r="C3649" s="690" t="str">
        <f>IF(ROSTER!D$46="","",ROSTER!D$46)</f>
        <v/>
      </c>
      <c r="D3649" s="691"/>
      <c r="E3649" s="668"/>
      <c r="F3649" s="681"/>
      <c r="G3649" s="664"/>
      <c r="H3649" s="585"/>
      <c r="I3649" s="586"/>
      <c r="J3649" s="571"/>
      <c r="K3649" s="572"/>
      <c r="L3649" s="575"/>
      <c r="M3649" s="576"/>
      <c r="N3649" s="649" t="s">
        <v>16</v>
      </c>
      <c r="O3649" s="650"/>
      <c r="P3649" s="571"/>
      <c r="Q3649" s="572"/>
      <c r="R3649" s="575"/>
      <c r="S3649" s="576"/>
      <c r="T3649" s="581" t="s">
        <v>16</v>
      </c>
      <c r="U3649" s="582"/>
      <c r="V3649" s="585"/>
      <c r="W3649" s="586"/>
      <c r="X3649" s="571"/>
      <c r="Y3649" s="586"/>
      <c r="Z3649" s="571"/>
      <c r="AA3649" s="586"/>
      <c r="AB3649" s="571"/>
      <c r="AC3649" s="572"/>
      <c r="AD3649" s="575"/>
      <c r="AE3649" s="576"/>
      <c r="AF3649" s="559"/>
      <c r="AG3649" s="560"/>
      <c r="AH3649" s="571"/>
      <c r="AI3649" s="572"/>
      <c r="AJ3649" s="575"/>
      <c r="AK3649" s="576"/>
      <c r="AL3649" s="559"/>
      <c r="AM3649" s="560"/>
      <c r="AN3649" s="571"/>
      <c r="AO3649" s="572"/>
      <c r="AP3649" s="575"/>
      <c r="AQ3649" s="576"/>
      <c r="AR3649" s="559"/>
      <c r="AS3649" s="560"/>
      <c r="AT3649" s="563"/>
      <c r="AU3649" s="564"/>
      <c r="AV3649" s="567"/>
      <c r="AW3649" s="568"/>
      <c r="AX3649" s="559"/>
      <c r="AY3649" s="560"/>
      <c r="AZ3649" s="571"/>
      <c r="BA3649" s="572"/>
      <c r="BB3649" s="575"/>
      <c r="BC3649" s="576"/>
      <c r="BD3649" s="559"/>
      <c r="BE3649" s="560"/>
      <c r="BF3649" s="563"/>
      <c r="BG3649" s="564"/>
      <c r="BH3649" s="567"/>
      <c r="BI3649" s="568"/>
      <c r="BJ3649" s="559"/>
      <c r="BK3649" s="560"/>
      <c r="BL3649" s="631"/>
      <c r="BM3649" s="632"/>
      <c r="BN3649" s="633"/>
      <c r="BO3649" s="588"/>
      <c r="BP3649" s="635"/>
      <c r="BQ3649" s="556"/>
      <c r="BR3649" s="65"/>
      <c r="BS3649" s="65"/>
      <c r="BT3649" s="268"/>
    </row>
    <row r="3650" spans="1:75" s="79" customFormat="1" ht="33.4" hidden="1" customHeight="1" x14ac:dyDescent="0.45">
      <c r="A3650" s="278"/>
      <c r="B3650" s="671"/>
      <c r="C3650" s="611"/>
      <c r="D3650" s="611" t="s">
        <v>10</v>
      </c>
      <c r="E3650" s="612"/>
      <c r="F3650" s="78"/>
      <c r="G3650" s="78"/>
      <c r="H3650" s="547">
        <f>SUM(H3610:I3649)</f>
        <v>0</v>
      </c>
      <c r="I3650" s="548"/>
      <c r="J3650" s="547">
        <f>SUM(J3610:K3649)</f>
        <v>0</v>
      </c>
      <c r="K3650" s="548"/>
      <c r="L3650" s="551">
        <f>SUM(L3610:M3649)</f>
        <v>0</v>
      </c>
      <c r="M3650" s="636"/>
      <c r="N3650" s="533">
        <f>L3650+J3650</f>
        <v>0</v>
      </c>
      <c r="O3650" s="534"/>
      <c r="P3650" s="551">
        <f>SUM(P3610:Q3649)</f>
        <v>0</v>
      </c>
      <c r="Q3650" s="548"/>
      <c r="R3650" s="551">
        <f>SUM(R3610:S3649)</f>
        <v>0</v>
      </c>
      <c r="S3650" s="636"/>
      <c r="T3650" s="533">
        <f>R3650-P3650</f>
        <v>0</v>
      </c>
      <c r="U3650" s="534"/>
      <c r="V3650" s="551">
        <f>SUM(V3610:W3649)</f>
        <v>0</v>
      </c>
      <c r="W3650" s="636"/>
      <c r="X3650" s="547">
        <f>SUM(X3610:Y3649)</f>
        <v>0</v>
      </c>
      <c r="Y3650" s="534"/>
      <c r="Z3650" s="547">
        <f>SUM(Z3610:AA3649)</f>
        <v>0</v>
      </c>
      <c r="AA3650" s="534"/>
      <c r="AB3650" s="636">
        <f>SUM(AB3610:AC3649)</f>
        <v>0</v>
      </c>
      <c r="AC3650" s="548"/>
      <c r="AD3650" s="551">
        <f>SUM(AD3610:AE3649)</f>
        <v>0</v>
      </c>
      <c r="AE3650" s="636"/>
      <c r="AF3650" s="533">
        <f>IF(AB3650=0,0,(AD3650/AB3650)*100)</f>
        <v>0</v>
      </c>
      <c r="AG3650" s="534"/>
      <c r="AH3650" s="551">
        <f>SUM(AH3610:AI3649)</f>
        <v>0</v>
      </c>
      <c r="AI3650" s="548"/>
      <c r="AJ3650" s="551">
        <f>SUM(AJ3610:AK3649)</f>
        <v>0</v>
      </c>
      <c r="AK3650" s="636"/>
      <c r="AL3650" s="533">
        <f>IF(AH3650=0,0,(AJ3650/AH3650)*100)</f>
        <v>0</v>
      </c>
      <c r="AM3650" s="534"/>
      <c r="AN3650" s="551">
        <f>SUM(AN3610:AO3649)</f>
        <v>0</v>
      </c>
      <c r="AO3650" s="548"/>
      <c r="AP3650" s="551">
        <f>SUM(AP3610:AQ3649)</f>
        <v>0</v>
      </c>
      <c r="AQ3650" s="636"/>
      <c r="AR3650" s="533">
        <f>IF(AN3650=0,0,(AP3650/AN3650)*100)</f>
        <v>0</v>
      </c>
      <c r="AS3650" s="534"/>
      <c r="AT3650" s="547">
        <f>AB3650+AH3650+AN3650</f>
        <v>0</v>
      </c>
      <c r="AU3650" s="548"/>
      <c r="AV3650" s="551">
        <f>AD3650+AJ3650+AP3650</f>
        <v>0</v>
      </c>
      <c r="AW3650" s="552"/>
      <c r="AX3650" s="533">
        <f>IF(AT3650=0,0,(AV3650/AT3650)*100)</f>
        <v>0</v>
      </c>
      <c r="AY3650" s="534"/>
      <c r="AZ3650" s="551">
        <f>SUM(AZ3610:BA3649)</f>
        <v>0</v>
      </c>
      <c r="BA3650" s="548"/>
      <c r="BB3650" s="551">
        <f>SUM(BB3610:BC3649)</f>
        <v>0</v>
      </c>
      <c r="BC3650" s="636"/>
      <c r="BD3650" s="533">
        <f>IF(AZ3650=0,0,(BB3650/AZ3650)*100)</f>
        <v>0</v>
      </c>
      <c r="BE3650" s="534"/>
      <c r="BF3650" s="547">
        <f>AT3650+AZ3650</f>
        <v>0</v>
      </c>
      <c r="BG3650" s="548"/>
      <c r="BH3650" s="551">
        <f>AV3650+BB3650</f>
        <v>0</v>
      </c>
      <c r="BI3650" s="552"/>
      <c r="BJ3650" s="533">
        <f>IF(BF3650=0,0,(BH3650/BF3650)*100)</f>
        <v>0</v>
      </c>
      <c r="BK3650" s="619"/>
      <c r="BL3650" s="621">
        <f>SUM(BL3610:BN3649)</f>
        <v>0</v>
      </c>
      <c r="BM3650" s="622"/>
      <c r="BN3650" s="623"/>
      <c r="BO3650" s="610">
        <f>SUM(BO3610:BO3649)</f>
        <v>0</v>
      </c>
      <c r="BP3650" s="709">
        <f>(BL3650*BS$11)+(N3650*BS$12)+(X3650*BS$13)+(R3650*BS$14)+(V3650*BS$15)+(Z3650*BS$16)</f>
        <v>0</v>
      </c>
      <c r="BQ3650" s="638">
        <f>((AZ3650-BB3650)*BS$18)+((AT3650-AV3650)*BS$17)+(H3650*BS$19)+(P3650*BS$20)</f>
        <v>0</v>
      </c>
      <c r="BR3650" s="77"/>
      <c r="BS3650" s="77"/>
      <c r="BT3650" s="278"/>
    </row>
    <row r="3651" spans="1:75" s="79" customFormat="1" ht="33.950000000000003" hidden="1" customHeight="1" thickBot="1" x14ac:dyDescent="0.5">
      <c r="A3651" s="278"/>
      <c r="B3651" s="672"/>
      <c r="C3651" s="673"/>
      <c r="D3651" s="673"/>
      <c r="E3651" s="721"/>
      <c r="F3651" s="80"/>
      <c r="G3651" s="80"/>
      <c r="H3651" s="549"/>
      <c r="I3651" s="550"/>
      <c r="J3651" s="549"/>
      <c r="K3651" s="550"/>
      <c r="L3651" s="553"/>
      <c r="M3651" s="637"/>
      <c r="N3651" s="535" t="s">
        <v>16</v>
      </c>
      <c r="O3651" s="536"/>
      <c r="P3651" s="553"/>
      <c r="Q3651" s="550"/>
      <c r="R3651" s="553"/>
      <c r="S3651" s="637"/>
      <c r="T3651" s="535" t="s">
        <v>16</v>
      </c>
      <c r="U3651" s="536"/>
      <c r="V3651" s="553"/>
      <c r="W3651" s="637"/>
      <c r="X3651" s="549"/>
      <c r="Y3651" s="536"/>
      <c r="Z3651" s="549"/>
      <c r="AA3651" s="536"/>
      <c r="AB3651" s="637"/>
      <c r="AC3651" s="550"/>
      <c r="AD3651" s="553"/>
      <c r="AE3651" s="637"/>
      <c r="AF3651" s="535"/>
      <c r="AG3651" s="536"/>
      <c r="AH3651" s="553"/>
      <c r="AI3651" s="550"/>
      <c r="AJ3651" s="553"/>
      <c r="AK3651" s="637"/>
      <c r="AL3651" s="535"/>
      <c r="AM3651" s="536"/>
      <c r="AN3651" s="553"/>
      <c r="AO3651" s="550"/>
      <c r="AP3651" s="553"/>
      <c r="AQ3651" s="637"/>
      <c r="AR3651" s="535"/>
      <c r="AS3651" s="536"/>
      <c r="AT3651" s="549"/>
      <c r="AU3651" s="550"/>
      <c r="AV3651" s="553"/>
      <c r="AW3651" s="554"/>
      <c r="AX3651" s="535"/>
      <c r="AY3651" s="536"/>
      <c r="AZ3651" s="553"/>
      <c r="BA3651" s="550"/>
      <c r="BB3651" s="553"/>
      <c r="BC3651" s="637"/>
      <c r="BD3651" s="535"/>
      <c r="BE3651" s="536"/>
      <c r="BF3651" s="549"/>
      <c r="BG3651" s="550"/>
      <c r="BH3651" s="553"/>
      <c r="BI3651" s="554"/>
      <c r="BJ3651" s="535"/>
      <c r="BK3651" s="620"/>
      <c r="BL3651" s="624"/>
      <c r="BM3651" s="625"/>
      <c r="BN3651" s="626"/>
      <c r="BO3651" s="609"/>
      <c r="BP3651" s="710"/>
      <c r="BQ3651" s="639"/>
      <c r="BR3651" s="77"/>
      <c r="BS3651" s="77"/>
      <c r="BT3651" s="278"/>
    </row>
    <row r="3652" spans="1:75" s="79" customFormat="1" ht="33" hidden="1" customHeight="1" thickBot="1" x14ac:dyDescent="0.5">
      <c r="A3652" s="278"/>
      <c r="B3652" s="671"/>
      <c r="C3652" s="611"/>
      <c r="D3652" s="611" t="s">
        <v>13</v>
      </c>
      <c r="E3652" s="612"/>
      <c r="F3652" s="82"/>
      <c r="G3652" s="117"/>
      <c r="H3652" s="541"/>
      <c r="I3652" s="545"/>
      <c r="J3652" s="541"/>
      <c r="K3652" s="545"/>
      <c r="L3652" s="537"/>
      <c r="M3652" s="538"/>
      <c r="N3652" s="533">
        <f>J3652+L3652</f>
        <v>0</v>
      </c>
      <c r="O3652" s="534"/>
      <c r="P3652" s="537"/>
      <c r="Q3652" s="545"/>
      <c r="R3652" s="537"/>
      <c r="S3652" s="538"/>
      <c r="T3652" s="533">
        <f>R3652-P3652</f>
        <v>0</v>
      </c>
      <c r="U3652" s="534"/>
      <c r="V3652" s="537"/>
      <c r="W3652" s="538"/>
      <c r="X3652" s="541"/>
      <c r="Y3652" s="542"/>
      <c r="Z3652" s="541"/>
      <c r="AA3652" s="542"/>
      <c r="AB3652" s="538"/>
      <c r="AC3652" s="545"/>
      <c r="AD3652" s="537"/>
      <c r="AE3652" s="538"/>
      <c r="AF3652" s="533">
        <f>IF(AB3652=0,0,(AD3652/AB3652)*100)</f>
        <v>0</v>
      </c>
      <c r="AG3652" s="534"/>
      <c r="AH3652" s="537"/>
      <c r="AI3652" s="545"/>
      <c r="AJ3652" s="537"/>
      <c r="AK3652" s="538"/>
      <c r="AL3652" s="533">
        <f>IF(AH3652=0,0,(AJ3652/AH3652)*100)</f>
        <v>0</v>
      </c>
      <c r="AM3652" s="534"/>
      <c r="AN3652" s="537"/>
      <c r="AO3652" s="545"/>
      <c r="AP3652" s="537"/>
      <c r="AQ3652" s="538"/>
      <c r="AR3652" s="533">
        <f>IF(AN3652=0,0,(AP3652/AN3652)*100)</f>
        <v>0</v>
      </c>
      <c r="AS3652" s="534"/>
      <c r="AT3652" s="547">
        <f>AB3652+AH3652+AN3652</f>
        <v>0</v>
      </c>
      <c r="AU3652" s="548"/>
      <c r="AV3652" s="551">
        <f>AD3652+AJ3652+AP3652</f>
        <v>0</v>
      </c>
      <c r="AW3652" s="552"/>
      <c r="AX3652" s="533">
        <f>IF(AT3652=0,0,(AV3652/AT3652)*100)</f>
        <v>0</v>
      </c>
      <c r="AY3652" s="534"/>
      <c r="AZ3652" s="537"/>
      <c r="BA3652" s="545"/>
      <c r="BB3652" s="537"/>
      <c r="BC3652" s="538"/>
      <c r="BD3652" s="533">
        <f>IF(AZ3652=0,0,(BB3652/AZ3652)*100)</f>
        <v>0</v>
      </c>
      <c r="BE3652" s="534"/>
      <c r="BF3652" s="547">
        <f>AT3652+AZ3652</f>
        <v>0</v>
      </c>
      <c r="BG3652" s="548"/>
      <c r="BH3652" s="551">
        <f>AV3652+BB3652</f>
        <v>0</v>
      </c>
      <c r="BI3652" s="552"/>
      <c r="BJ3652" s="533">
        <f>IF(BF3652=0,0,(BH3652/BF3652)*100)</f>
        <v>0</v>
      </c>
      <c r="BK3652" s="619"/>
      <c r="BL3652" s="621">
        <f>(AD3652*2)+(AJ3652*2)+(AP3652*3)+BB3652</f>
        <v>0</v>
      </c>
      <c r="BM3652" s="622"/>
      <c r="BN3652" s="623"/>
      <c r="BO3652" s="647"/>
      <c r="BP3652" s="83"/>
      <c r="BQ3652" s="84"/>
      <c r="BR3652" s="77"/>
      <c r="BS3652" s="77"/>
      <c r="BT3652" s="278"/>
    </row>
    <row r="3653" spans="1:75" s="79" customFormat="1" ht="33.75" hidden="1" customHeight="1" thickBot="1" x14ac:dyDescent="0.5">
      <c r="A3653" s="278"/>
      <c r="B3653" s="232"/>
      <c r="C3653" s="257"/>
      <c r="D3653" s="613"/>
      <c r="E3653" s="614"/>
      <c r="F3653" s="86"/>
      <c r="G3653" s="86"/>
      <c r="H3653" s="543"/>
      <c r="I3653" s="546"/>
      <c r="J3653" s="543"/>
      <c r="K3653" s="546"/>
      <c r="L3653" s="539"/>
      <c r="M3653" s="540"/>
      <c r="N3653" s="535">
        <f>IF((N3650+N3652)=0,0,N3650/(N3650+N3652)*100)</f>
        <v>0</v>
      </c>
      <c r="O3653" s="536"/>
      <c r="P3653" s="539"/>
      <c r="Q3653" s="546"/>
      <c r="R3653" s="539"/>
      <c r="S3653" s="540"/>
      <c r="T3653" s="535"/>
      <c r="U3653" s="536"/>
      <c r="V3653" s="539"/>
      <c r="W3653" s="540"/>
      <c r="X3653" s="543"/>
      <c r="Y3653" s="544"/>
      <c r="Z3653" s="543"/>
      <c r="AA3653" s="544"/>
      <c r="AB3653" s="540"/>
      <c r="AC3653" s="546"/>
      <c r="AD3653" s="539"/>
      <c r="AE3653" s="540"/>
      <c r="AF3653" s="535"/>
      <c r="AG3653" s="536"/>
      <c r="AH3653" s="539"/>
      <c r="AI3653" s="546"/>
      <c r="AJ3653" s="539"/>
      <c r="AK3653" s="540"/>
      <c r="AL3653" s="535"/>
      <c r="AM3653" s="536"/>
      <c r="AN3653" s="539"/>
      <c r="AO3653" s="546"/>
      <c r="AP3653" s="539"/>
      <c r="AQ3653" s="540"/>
      <c r="AR3653" s="535"/>
      <c r="AS3653" s="536"/>
      <c r="AT3653" s="549"/>
      <c r="AU3653" s="550"/>
      <c r="AV3653" s="553"/>
      <c r="AW3653" s="554"/>
      <c r="AX3653" s="535"/>
      <c r="AY3653" s="536"/>
      <c r="AZ3653" s="539"/>
      <c r="BA3653" s="546"/>
      <c r="BB3653" s="539"/>
      <c r="BC3653" s="540"/>
      <c r="BD3653" s="535"/>
      <c r="BE3653" s="536"/>
      <c r="BF3653" s="549"/>
      <c r="BG3653" s="550"/>
      <c r="BH3653" s="553"/>
      <c r="BI3653" s="554"/>
      <c r="BJ3653" s="535"/>
      <c r="BK3653" s="620"/>
      <c r="BL3653" s="624"/>
      <c r="BM3653" s="625"/>
      <c r="BN3653" s="626"/>
      <c r="BO3653" s="648"/>
      <c r="BP3653" s="222"/>
      <c r="BQ3653" s="222"/>
      <c r="BR3653" s="77"/>
      <c r="BS3653" s="77"/>
      <c r="BT3653" s="278"/>
    </row>
    <row r="3654" spans="1:75" ht="16.5" hidden="1" customHeight="1" thickTop="1" thickBot="1" x14ac:dyDescent="0.5">
      <c r="A3654" s="268"/>
      <c r="B3654" s="229"/>
      <c r="C3654" s="195"/>
      <c r="D3654" s="195"/>
      <c r="E3654" s="195"/>
      <c r="F3654" s="195"/>
      <c r="G3654" s="195"/>
      <c r="H3654" s="195"/>
      <c r="I3654" s="195"/>
      <c r="J3654" s="195"/>
      <c r="K3654" s="195"/>
      <c r="L3654" s="195"/>
      <c r="M3654" s="195"/>
      <c r="N3654" s="195"/>
      <c r="O3654" s="195"/>
      <c r="P3654" s="195"/>
      <c r="Q3654" s="195"/>
      <c r="R3654" s="195"/>
      <c r="S3654" s="195"/>
      <c r="T3654" s="195"/>
      <c r="U3654" s="195"/>
      <c r="V3654" s="195"/>
      <c r="W3654" s="195"/>
      <c r="X3654" s="195"/>
      <c r="Y3654" s="195"/>
      <c r="Z3654" s="195"/>
      <c r="AA3654" s="195"/>
      <c r="AB3654" s="195"/>
      <c r="AC3654" s="195"/>
      <c r="AD3654" s="195"/>
      <c r="AE3654" s="195"/>
      <c r="AF3654" s="198"/>
      <c r="AG3654" s="198"/>
      <c r="AH3654" s="195"/>
      <c r="AI3654" s="195"/>
      <c r="AJ3654" s="195"/>
      <c r="AK3654" s="195"/>
      <c r="AL3654" s="195"/>
      <c r="AM3654" s="195"/>
      <c r="AN3654" s="195"/>
      <c r="AO3654" s="195"/>
      <c r="AP3654" s="195"/>
      <c r="AQ3654" s="195"/>
      <c r="AR3654" s="195"/>
      <c r="AS3654" s="195"/>
      <c r="AT3654" s="195"/>
      <c r="AU3654" s="195"/>
      <c r="AV3654" s="195"/>
      <c r="AW3654" s="195"/>
      <c r="AX3654" s="195"/>
      <c r="AY3654" s="195"/>
      <c r="AZ3654" s="195"/>
      <c r="BA3654" s="195"/>
      <c r="BB3654" s="195"/>
      <c r="BC3654" s="195"/>
      <c r="BD3654" s="195"/>
      <c r="BE3654" s="195"/>
      <c r="BF3654" s="195"/>
      <c r="BG3654" s="195"/>
      <c r="BH3654" s="195"/>
      <c r="BI3654" s="195"/>
      <c r="BJ3654" s="195"/>
      <c r="BK3654" s="195"/>
      <c r="BL3654" s="195"/>
      <c r="BM3654" s="195"/>
      <c r="BN3654" s="195"/>
      <c r="BO3654" s="247"/>
      <c r="BP3654" s="600">
        <f>IF((J3650+L3652)=0,0,(J3650/(J3650+L3652)*100)%)</f>
        <v>0</v>
      </c>
      <c r="BQ3654" s="601"/>
      <c r="BR3654" s="600">
        <f>IF((L3650+J3652)=0,0,(L3650/(L3650+J3652)*100)%)</f>
        <v>0</v>
      </c>
      <c r="BS3654" s="601"/>
      <c r="BT3654" s="268"/>
    </row>
    <row r="3655" spans="1:75" s="85" customFormat="1" ht="79.5" hidden="1" customHeight="1" thickTop="1" thickBot="1" x14ac:dyDescent="0.55000000000000004">
      <c r="A3655" s="279"/>
      <c r="B3655" s="682" t="s">
        <v>59</v>
      </c>
      <c r="C3655" s="683"/>
      <c r="D3655" s="608" t="s">
        <v>53</v>
      </c>
      <c r="E3655" s="608"/>
      <c r="F3655" s="608"/>
      <c r="G3655" s="730"/>
      <c r="H3655" s="589"/>
      <c r="I3655" s="590"/>
      <c r="J3655" s="591"/>
      <c r="K3655" s="200"/>
      <c r="L3655" s="589"/>
      <c r="M3655" s="590"/>
      <c r="N3655" s="591"/>
      <c r="O3655" s="592" t="s">
        <v>46</v>
      </c>
      <c r="P3655" s="593"/>
      <c r="Q3655" s="593"/>
      <c r="R3655" s="593"/>
      <c r="S3655" s="589"/>
      <c r="T3655" s="590"/>
      <c r="U3655" s="591"/>
      <c r="V3655" s="200"/>
      <c r="W3655" s="589"/>
      <c r="X3655" s="590"/>
      <c r="Y3655" s="591"/>
      <c r="Z3655" s="592" t="s">
        <v>48</v>
      </c>
      <c r="AA3655" s="593"/>
      <c r="AB3655" s="593"/>
      <c r="AC3655" s="594"/>
      <c r="AD3655" s="589"/>
      <c r="AE3655" s="590"/>
      <c r="AF3655" s="591"/>
      <c r="AG3655" s="200"/>
      <c r="AH3655" s="589"/>
      <c r="AI3655" s="590"/>
      <c r="AJ3655" s="591"/>
      <c r="AK3655" s="592" t="s">
        <v>52</v>
      </c>
      <c r="AL3655" s="593"/>
      <c r="AM3655" s="593"/>
      <c r="AN3655" s="594"/>
      <c r="AO3655" s="589"/>
      <c r="AP3655" s="590"/>
      <c r="AQ3655" s="591"/>
      <c r="AR3655" s="204"/>
      <c r="AS3655" s="589"/>
      <c r="AT3655" s="590"/>
      <c r="AU3655" s="591"/>
      <c r="AV3655" s="258"/>
      <c r="AW3655" s="258"/>
      <c r="AX3655" s="258"/>
      <c r="AY3655" s="258"/>
      <c r="AZ3655" s="532" t="s">
        <v>20</v>
      </c>
      <c r="BA3655" s="532"/>
      <c r="BB3655" s="532"/>
      <c r="BC3655" s="532"/>
      <c r="BD3655" s="615"/>
      <c r="BE3655" s="616">
        <f>BL3650</f>
        <v>0</v>
      </c>
      <c r="BF3655" s="617"/>
      <c r="BG3655" s="618"/>
      <c r="BH3655" s="205"/>
      <c r="BI3655" s="616">
        <f>BL3652</f>
        <v>0</v>
      </c>
      <c r="BJ3655" s="617"/>
      <c r="BK3655" s="618"/>
      <c r="BL3655" s="206"/>
      <c r="BM3655" s="206"/>
      <c r="BN3655" s="206"/>
      <c r="BO3655" s="248"/>
      <c r="BP3655" s="87"/>
      <c r="BQ3655" s="87"/>
      <c r="BR3655" s="81"/>
      <c r="BS3655" s="81"/>
      <c r="BT3655" s="279"/>
    </row>
    <row r="3656" spans="1:75" ht="15.6" hidden="1" customHeight="1" thickTop="1" thickBot="1" x14ac:dyDescent="0.55000000000000004">
      <c r="A3656" s="268"/>
      <c r="B3656" s="230"/>
      <c r="C3656" s="191"/>
      <c r="D3656" s="196"/>
      <c r="E3656" s="196"/>
      <c r="F3656" s="199"/>
      <c r="G3656" s="199"/>
      <c r="H3656" s="202"/>
      <c r="I3656" s="202"/>
      <c r="J3656" s="202"/>
      <c r="K3656" s="202"/>
      <c r="L3656" s="202"/>
      <c r="M3656" s="202"/>
      <c r="N3656" s="202"/>
      <c r="O3656" s="199"/>
      <c r="P3656" s="199"/>
      <c r="Q3656" s="199"/>
      <c r="R3656" s="199"/>
      <c r="S3656" s="202"/>
      <c r="T3656" s="202"/>
      <c r="U3656" s="202"/>
      <c r="V3656" s="201"/>
      <c r="W3656" s="202"/>
      <c r="X3656" s="202"/>
      <c r="Y3656" s="202"/>
      <c r="Z3656" s="199"/>
      <c r="AA3656" s="199"/>
      <c r="AB3656" s="199"/>
      <c r="AC3656" s="199"/>
      <c r="AD3656" s="202"/>
      <c r="AE3656" s="202"/>
      <c r="AF3656" s="202"/>
      <c r="AG3656" s="202"/>
      <c r="AH3656" s="201"/>
      <c r="AI3656" s="201"/>
      <c r="AJ3656" s="202"/>
      <c r="AK3656" s="199"/>
      <c r="AL3656" s="199"/>
      <c r="AM3656" s="199"/>
      <c r="AN3656" s="199"/>
      <c r="AO3656" s="202"/>
      <c r="AP3656" s="202"/>
      <c r="AQ3656" s="202"/>
      <c r="AR3656" s="202"/>
      <c r="AS3656" s="202"/>
      <c r="AT3656" s="204"/>
      <c r="AU3656" s="204"/>
      <c r="AV3656" s="207"/>
      <c r="AW3656" s="207"/>
      <c r="AX3656" s="207"/>
      <c r="AY3656" s="207"/>
      <c r="AZ3656" s="199"/>
      <c r="BA3656" s="208"/>
      <c r="BB3656" s="208"/>
      <c r="BC3656" s="209"/>
      <c r="BD3656" s="210"/>
      <c r="BE3656" s="211"/>
      <c r="BF3656" s="211"/>
      <c r="BG3656" s="204"/>
      <c r="BH3656" s="212"/>
      <c r="BI3656" s="213"/>
      <c r="BJ3656" s="213"/>
      <c r="BK3656" s="204"/>
      <c r="BL3656" s="207"/>
      <c r="BM3656" s="207"/>
      <c r="BN3656" s="207"/>
      <c r="BO3656" s="249"/>
      <c r="BP3656" s="88"/>
      <c r="BQ3656" s="88"/>
      <c r="BR3656" s="65"/>
      <c r="BS3656" s="65"/>
      <c r="BT3656" s="268"/>
    </row>
    <row r="3657" spans="1:75" s="85" customFormat="1" ht="79.5" hidden="1" customHeight="1" thickTop="1" thickBot="1" x14ac:dyDescent="0.55000000000000004">
      <c r="A3657" s="279"/>
      <c r="B3657" s="531" t="s">
        <v>45</v>
      </c>
      <c r="C3657" s="532"/>
      <c r="D3657" s="608" t="s">
        <v>54</v>
      </c>
      <c r="E3657" s="608"/>
      <c r="F3657" s="608"/>
      <c r="G3657" s="730"/>
      <c r="H3657" s="616">
        <f>H3655</f>
        <v>0</v>
      </c>
      <c r="I3657" s="617"/>
      <c r="J3657" s="618"/>
      <c r="K3657" s="200"/>
      <c r="L3657" s="616">
        <f>L3655</f>
        <v>0</v>
      </c>
      <c r="M3657" s="617"/>
      <c r="N3657" s="618"/>
      <c r="O3657" s="592" t="s">
        <v>50</v>
      </c>
      <c r="P3657" s="593"/>
      <c r="Q3657" s="593"/>
      <c r="R3657" s="593"/>
      <c r="S3657" s="616">
        <f>S3655-H3655</f>
        <v>0</v>
      </c>
      <c r="T3657" s="617"/>
      <c r="U3657" s="618"/>
      <c r="V3657" s="200"/>
      <c r="W3657" s="616">
        <f>W3655-L3655</f>
        <v>0</v>
      </c>
      <c r="X3657" s="617"/>
      <c r="Y3657" s="618"/>
      <c r="Z3657" s="592" t="s">
        <v>49</v>
      </c>
      <c r="AA3657" s="593"/>
      <c r="AB3657" s="593"/>
      <c r="AC3657" s="594"/>
      <c r="AD3657" s="616">
        <f>AD3655-S3655</f>
        <v>0</v>
      </c>
      <c r="AE3657" s="617"/>
      <c r="AF3657" s="618"/>
      <c r="AG3657" s="200"/>
      <c r="AH3657" s="616">
        <f>AH3655-W3655</f>
        <v>0</v>
      </c>
      <c r="AI3657" s="617"/>
      <c r="AJ3657" s="618"/>
      <c r="AK3657" s="592" t="s">
        <v>51</v>
      </c>
      <c r="AL3657" s="593"/>
      <c r="AM3657" s="593"/>
      <c r="AN3657" s="594"/>
      <c r="AO3657" s="616">
        <f>AO3655-AD3655</f>
        <v>0</v>
      </c>
      <c r="AP3657" s="617"/>
      <c r="AQ3657" s="618"/>
      <c r="AR3657" s="204"/>
      <c r="AS3657" s="616">
        <f>AS3655-AH3655</f>
        <v>0</v>
      </c>
      <c r="AT3657" s="617"/>
      <c r="AU3657" s="618"/>
      <c r="AV3657" s="258"/>
      <c r="AW3657" s="258"/>
      <c r="AX3657" s="258"/>
      <c r="AY3657" s="258"/>
      <c r="AZ3657" s="532" t="s">
        <v>44</v>
      </c>
      <c r="BA3657" s="532"/>
      <c r="BB3657" s="532"/>
      <c r="BC3657" s="532"/>
      <c r="BD3657" s="615"/>
      <c r="BE3657" s="616">
        <f>BE3655-AO3655</f>
        <v>0</v>
      </c>
      <c r="BF3657" s="617"/>
      <c r="BG3657" s="618"/>
      <c r="BH3657" s="214"/>
      <c r="BI3657" s="616">
        <f>BI3655-AS3655</f>
        <v>0</v>
      </c>
      <c r="BJ3657" s="617"/>
      <c r="BK3657" s="618"/>
      <c r="BL3657" s="206"/>
      <c r="BM3657" s="206"/>
      <c r="BN3657" s="206"/>
      <c r="BO3657" s="248"/>
      <c r="BP3657" s="87"/>
      <c r="BQ3657" s="87"/>
      <c r="BR3657" s="81"/>
      <c r="BS3657" s="81"/>
      <c r="BT3657" s="279"/>
      <c r="BW3657" s="79"/>
    </row>
    <row r="3658" spans="1:75" ht="18.75" hidden="1" customHeight="1" thickTop="1" thickBot="1" x14ac:dyDescent="0.5">
      <c r="A3658" s="268"/>
      <c r="B3658" s="231"/>
      <c r="C3658" s="197"/>
      <c r="D3658" s="197"/>
      <c r="E3658" s="197"/>
      <c r="F3658" s="254"/>
      <c r="G3658" s="254"/>
      <c r="H3658" s="197"/>
      <c r="I3658" s="197"/>
      <c r="J3658" s="197"/>
      <c r="K3658" s="197"/>
      <c r="L3658" s="197"/>
      <c r="M3658" s="197"/>
      <c r="N3658" s="197"/>
      <c r="O3658" s="197"/>
      <c r="P3658" s="197"/>
      <c r="Q3658" s="197"/>
      <c r="R3658" s="197"/>
      <c r="S3658" s="197"/>
      <c r="T3658" s="197"/>
      <c r="U3658" s="197"/>
      <c r="V3658" s="197"/>
      <c r="W3658" s="197"/>
      <c r="X3658" s="197"/>
      <c r="Y3658" s="197"/>
      <c r="Z3658" s="197"/>
      <c r="AA3658" s="197"/>
      <c r="AB3658" s="197"/>
      <c r="AC3658" s="197"/>
      <c r="AD3658" s="197"/>
      <c r="AE3658" s="197"/>
      <c r="AF3658" s="203"/>
      <c r="AG3658" s="203"/>
      <c r="AH3658" s="197"/>
      <c r="AI3658" s="197"/>
      <c r="AJ3658" s="197"/>
      <c r="AK3658" s="197"/>
      <c r="AL3658" s="197"/>
      <c r="AM3658" s="197"/>
      <c r="AN3658" s="197"/>
      <c r="AO3658" s="197"/>
      <c r="AP3658" s="197"/>
      <c r="AQ3658" s="197"/>
      <c r="AR3658" s="197"/>
      <c r="AS3658" s="197"/>
      <c r="AT3658" s="197"/>
      <c r="AU3658" s="197"/>
      <c r="AV3658" s="197"/>
      <c r="AW3658" s="197"/>
      <c r="AX3658" s="197"/>
      <c r="AY3658" s="197"/>
      <c r="AZ3658" s="197"/>
      <c r="BA3658" s="640" t="s">
        <v>153</v>
      </c>
      <c r="BB3658" s="640"/>
      <c r="BC3658" s="640"/>
      <c r="BD3658" s="640"/>
      <c r="BE3658" s="640"/>
      <c r="BF3658" s="640"/>
      <c r="BG3658" s="640"/>
      <c r="BH3658" s="640"/>
      <c r="BI3658" s="640"/>
      <c r="BJ3658" s="640"/>
      <c r="BK3658" s="640"/>
      <c r="BL3658" s="640"/>
      <c r="BM3658" s="640"/>
      <c r="BN3658" s="640"/>
      <c r="BO3658" s="250"/>
      <c r="BP3658" s="89"/>
      <c r="BQ3658" s="89"/>
      <c r="BR3658" s="65"/>
      <c r="BS3658" s="65"/>
      <c r="BT3658" s="268"/>
    </row>
    <row r="3659" spans="1:75" s="255" customFormat="1" ht="13.5" hidden="1" customHeight="1" thickTop="1" x14ac:dyDescent="0.45">
      <c r="A3659" s="268"/>
      <c r="B3659" s="269"/>
      <c r="C3659" s="268"/>
      <c r="D3659" s="268"/>
      <c r="E3659" s="268"/>
      <c r="F3659" s="270"/>
      <c r="G3659" s="270"/>
      <c r="H3659" s="268"/>
      <c r="I3659" s="268"/>
      <c r="J3659" s="268"/>
      <c r="K3659" s="268"/>
      <c r="L3659" s="268"/>
      <c r="M3659" s="268"/>
      <c r="N3659" s="268"/>
      <c r="O3659" s="268"/>
      <c r="P3659" s="268"/>
      <c r="Q3659" s="268"/>
      <c r="R3659" s="268"/>
      <c r="S3659" s="268"/>
      <c r="T3659" s="268"/>
      <c r="U3659" s="268"/>
      <c r="V3659" s="268"/>
      <c r="W3659" s="268"/>
      <c r="X3659" s="268"/>
      <c r="Y3659" s="268"/>
      <c r="Z3659" s="268"/>
      <c r="AA3659" s="268"/>
      <c r="AB3659" s="268"/>
      <c r="AC3659" s="268"/>
      <c r="AD3659" s="268"/>
      <c r="AE3659" s="268"/>
      <c r="AF3659" s="271"/>
      <c r="AG3659" s="271"/>
      <c r="AH3659" s="268"/>
      <c r="AI3659" s="268"/>
      <c r="AJ3659" s="268"/>
      <c r="AK3659" s="268"/>
      <c r="AL3659" s="268"/>
      <c r="AM3659" s="268"/>
      <c r="AN3659" s="268"/>
      <c r="AO3659" s="268"/>
      <c r="AP3659" s="268"/>
      <c r="AQ3659" s="268"/>
      <c r="AR3659" s="268"/>
      <c r="AS3659" s="268"/>
      <c r="AT3659" s="268"/>
      <c r="AU3659" s="268"/>
      <c r="AV3659" s="268"/>
      <c r="AW3659" s="268"/>
      <c r="AX3659" s="268"/>
      <c r="AY3659" s="268"/>
      <c r="AZ3659" s="268"/>
      <c r="BA3659" s="268"/>
      <c r="BB3659" s="268"/>
      <c r="BC3659" s="268"/>
      <c r="BD3659" s="268"/>
      <c r="BE3659" s="268"/>
      <c r="BF3659" s="268"/>
      <c r="BG3659" s="268"/>
      <c r="BH3659" s="268"/>
      <c r="BI3659" s="268"/>
      <c r="BJ3659" s="268"/>
      <c r="BK3659" s="268"/>
      <c r="BL3659" s="268"/>
      <c r="BM3659" s="268"/>
      <c r="BN3659" s="268"/>
      <c r="BO3659" s="272"/>
      <c r="BP3659" s="272"/>
      <c r="BQ3659" s="272"/>
      <c r="BR3659" s="268"/>
      <c r="BS3659" s="268"/>
      <c r="BT3659" s="268"/>
    </row>
    <row r="3660" spans="1:75" s="69" customFormat="1" ht="33.75" hidden="1" x14ac:dyDescent="0.5">
      <c r="A3660" s="273"/>
      <c r="B3660" s="695" t="s">
        <v>9</v>
      </c>
      <c r="C3660" s="695"/>
      <c r="D3660" s="695"/>
      <c r="E3660" s="695"/>
      <c r="F3660" s="695"/>
      <c r="G3660" s="695"/>
      <c r="H3660" s="695"/>
      <c r="I3660" s="695"/>
      <c r="J3660" s="695"/>
      <c r="K3660" s="695"/>
      <c r="L3660" s="695"/>
      <c r="M3660" s="695"/>
      <c r="N3660" s="695"/>
      <c r="O3660" s="695"/>
      <c r="P3660" s="695"/>
      <c r="Q3660" s="695"/>
      <c r="R3660" s="695"/>
      <c r="S3660" s="695"/>
      <c r="T3660" s="695"/>
      <c r="U3660" s="695"/>
      <c r="V3660" s="695"/>
      <c r="W3660" s="695"/>
      <c r="X3660" s="695"/>
      <c r="Y3660" s="695"/>
      <c r="Z3660" s="695"/>
      <c r="AA3660" s="695"/>
      <c r="AB3660" s="695"/>
      <c r="AC3660" s="695"/>
      <c r="AD3660" s="695"/>
      <c r="AE3660" s="695"/>
      <c r="AF3660" s="695"/>
      <c r="AG3660" s="695"/>
      <c r="AH3660" s="695"/>
      <c r="AI3660" s="695"/>
      <c r="AJ3660" s="695"/>
      <c r="AK3660" s="695"/>
      <c r="AL3660" s="695"/>
      <c r="AM3660" s="695"/>
      <c r="AN3660" s="695"/>
      <c r="AO3660" s="695"/>
      <c r="AP3660" s="695"/>
      <c r="AQ3660" s="695"/>
      <c r="AR3660" s="695"/>
      <c r="AS3660" s="695"/>
      <c r="AT3660" s="695"/>
      <c r="AU3660" s="695"/>
      <c r="AV3660" s="695"/>
      <c r="AW3660" s="695"/>
      <c r="AX3660" s="695"/>
      <c r="AY3660" s="695"/>
      <c r="AZ3660" s="695"/>
      <c r="BA3660" s="695"/>
      <c r="BB3660" s="695"/>
      <c r="BC3660" s="695"/>
      <c r="BD3660" s="695"/>
      <c r="BE3660" s="695"/>
      <c r="BF3660" s="695"/>
      <c r="BG3660" s="695"/>
      <c r="BH3660" s="695"/>
      <c r="BI3660" s="695"/>
      <c r="BJ3660" s="695"/>
      <c r="BK3660" s="695"/>
      <c r="BL3660" s="695"/>
      <c r="BM3660" s="695"/>
      <c r="BN3660" s="695"/>
      <c r="BO3660" s="175"/>
      <c r="BP3660" s="175"/>
      <c r="BQ3660" s="175"/>
      <c r="BR3660" s="68"/>
      <c r="BS3660" s="68"/>
      <c r="BT3660" s="273"/>
    </row>
    <row r="3661" spans="1:75" ht="10.9" hidden="1" customHeight="1" x14ac:dyDescent="0.45">
      <c r="A3661" s="268"/>
      <c r="B3661" s="227"/>
      <c r="C3661" s="177"/>
      <c r="D3661" s="177"/>
      <c r="E3661" s="177"/>
      <c r="F3661" s="178"/>
      <c r="G3661" s="178"/>
      <c r="H3661" s="177"/>
      <c r="I3661" s="177"/>
      <c r="J3661" s="177"/>
      <c r="K3661" s="177"/>
      <c r="L3661" s="177"/>
      <c r="M3661" s="177"/>
      <c r="N3661" s="177"/>
      <c r="O3661" s="177"/>
      <c r="P3661" s="177"/>
      <c r="Q3661" s="177"/>
      <c r="R3661" s="177"/>
      <c r="S3661" s="177"/>
      <c r="T3661" s="177"/>
      <c r="U3661" s="177"/>
      <c r="V3661" s="177"/>
      <c r="W3661" s="177"/>
      <c r="X3661" s="177"/>
      <c r="Y3661" s="177"/>
      <c r="Z3661" s="177"/>
      <c r="AA3661" s="177"/>
      <c r="AB3661" s="177"/>
      <c r="AC3661" s="177"/>
      <c r="AD3661" s="177"/>
      <c r="AE3661" s="177"/>
      <c r="AF3661" s="179"/>
      <c r="AG3661" s="179"/>
      <c r="AH3661" s="177"/>
      <c r="AI3661" s="177"/>
      <c r="AJ3661" s="177"/>
      <c r="AK3661" s="177"/>
      <c r="AL3661" s="177"/>
      <c r="AM3661" s="177"/>
      <c r="AN3661" s="177"/>
      <c r="AO3661" s="177"/>
      <c r="AP3661" s="177"/>
      <c r="AQ3661" s="177"/>
      <c r="AR3661" s="177"/>
      <c r="AS3661" s="177"/>
      <c r="AT3661" s="177"/>
      <c r="AU3661" s="177"/>
      <c r="AV3661" s="177"/>
      <c r="AW3661" s="177"/>
      <c r="AX3661" s="177"/>
      <c r="AY3661" s="177"/>
      <c r="AZ3661" s="177"/>
      <c r="BA3661" s="177"/>
      <c r="BB3661" s="177"/>
      <c r="BC3661" s="177"/>
      <c r="BD3661" s="177"/>
      <c r="BE3661" s="177"/>
      <c r="BF3661" s="177"/>
      <c r="BG3661" s="177"/>
      <c r="BH3661" s="177"/>
      <c r="BI3661" s="177"/>
      <c r="BJ3661" s="177"/>
      <c r="BK3661" s="177"/>
      <c r="BL3661" s="177"/>
      <c r="BM3661" s="177"/>
      <c r="BN3661" s="259"/>
      <c r="BO3661" s="245"/>
      <c r="BP3661" s="259"/>
      <c r="BQ3661" s="259"/>
      <c r="BR3661" s="65"/>
      <c r="BS3661" s="65"/>
      <c r="BT3661" s="268"/>
    </row>
    <row r="3662" spans="1:75" s="70" customFormat="1" ht="36.75" hidden="1" customHeight="1" x14ac:dyDescent="0.45">
      <c r="A3662" s="274"/>
      <c r="B3662" s="227"/>
      <c r="C3662" s="176"/>
      <c r="D3662" s="226" t="s">
        <v>10</v>
      </c>
      <c r="E3662" s="713" t="str">
        <f>IF(ROSTER!D$3="","",ROSTER!D$3)</f>
        <v/>
      </c>
      <c r="F3662" s="713"/>
      <c r="G3662" s="713"/>
      <c r="H3662" s="713"/>
      <c r="I3662" s="713"/>
      <c r="J3662" s="713"/>
      <c r="K3662" s="713"/>
      <c r="L3662" s="713"/>
      <c r="M3662" s="713"/>
      <c r="N3662" s="713"/>
      <c r="O3662" s="713"/>
      <c r="P3662" s="713"/>
      <c r="Q3662" s="713"/>
      <c r="R3662" s="713"/>
      <c r="S3662" s="713"/>
      <c r="T3662" s="713"/>
      <c r="U3662" s="713"/>
      <c r="V3662" s="713"/>
      <c r="W3662" s="713"/>
      <c r="X3662" s="713"/>
      <c r="Y3662" s="713"/>
      <c r="Z3662" s="713"/>
      <c r="AA3662" s="713"/>
      <c r="AB3662" s="713"/>
      <c r="AC3662" s="713"/>
      <c r="AD3662" s="180"/>
      <c r="AE3662" s="719" t="s">
        <v>11</v>
      </c>
      <c r="AF3662" s="719"/>
      <c r="AG3662" s="719"/>
      <c r="AH3662" s="719"/>
      <c r="AI3662" s="719"/>
      <c r="AJ3662" s="719"/>
      <c r="AK3662" s="719"/>
      <c r="AL3662" s="717"/>
      <c r="AM3662" s="717"/>
      <c r="AN3662" s="717"/>
      <c r="AO3662" s="717"/>
      <c r="AP3662" s="717"/>
      <c r="AQ3662" s="717"/>
      <c r="AR3662" s="717"/>
      <c r="AS3662" s="717"/>
      <c r="AT3662" s="717"/>
      <c r="AU3662" s="717"/>
      <c r="AV3662" s="717"/>
      <c r="AW3662" s="717"/>
      <c r="AX3662" s="717"/>
      <c r="AY3662" s="717"/>
      <c r="AZ3662" s="717"/>
      <c r="BA3662" s="717"/>
      <c r="BB3662" s="717"/>
      <c r="BC3662" s="717"/>
      <c r="BD3662" s="717"/>
      <c r="BE3662" s="717"/>
      <c r="BF3662" s="717"/>
      <c r="BG3662" s="717"/>
      <c r="BH3662" s="717"/>
      <c r="BI3662" s="717"/>
      <c r="BJ3662" s="717"/>
      <c r="BK3662" s="717"/>
      <c r="BL3662" s="717"/>
      <c r="BM3662" s="717"/>
      <c r="BN3662" s="259"/>
      <c r="BO3662" s="246" t="s">
        <v>130</v>
      </c>
      <c r="BP3662" s="259"/>
      <c r="BQ3662" s="259"/>
      <c r="BR3662" s="66"/>
      <c r="BS3662" s="66"/>
      <c r="BT3662" s="274"/>
    </row>
    <row r="3663" spans="1:75" ht="8.85" hidden="1" customHeight="1" x14ac:dyDescent="0.45">
      <c r="A3663" s="275"/>
      <c r="B3663" s="227"/>
      <c r="C3663" s="179" t="s">
        <v>38</v>
      </c>
      <c r="D3663" s="179"/>
      <c r="E3663" s="179"/>
      <c r="F3663" s="181"/>
      <c r="G3663" s="181"/>
      <c r="H3663" s="179"/>
      <c r="I3663" s="179"/>
      <c r="J3663" s="182"/>
      <c r="K3663" s="182"/>
      <c r="L3663" s="182"/>
      <c r="M3663" s="182"/>
      <c r="N3663" s="182"/>
      <c r="O3663" s="182"/>
      <c r="P3663" s="182"/>
      <c r="Q3663" s="182"/>
      <c r="R3663" s="182"/>
      <c r="S3663" s="182"/>
      <c r="T3663" s="182"/>
      <c r="U3663" s="182"/>
      <c r="V3663" s="182"/>
      <c r="W3663" s="182"/>
      <c r="X3663" s="182"/>
      <c r="Y3663" s="182"/>
      <c r="Z3663" s="182"/>
      <c r="AA3663" s="182"/>
      <c r="AB3663" s="182"/>
      <c r="AC3663" s="182"/>
      <c r="AD3663" s="182"/>
      <c r="AE3663" s="182"/>
      <c r="AF3663" s="182"/>
      <c r="AG3663" s="179"/>
      <c r="AH3663" s="183"/>
      <c r="AI3663" s="184"/>
      <c r="AJ3663" s="184"/>
      <c r="AK3663" s="184"/>
      <c r="AL3663" s="184"/>
      <c r="AM3663" s="184"/>
      <c r="AN3663" s="184"/>
      <c r="AO3663" s="185"/>
      <c r="AP3663" s="186"/>
      <c r="AQ3663" s="186"/>
      <c r="AR3663" s="186"/>
      <c r="AS3663" s="186"/>
      <c r="AT3663" s="186"/>
      <c r="AU3663" s="186"/>
      <c r="AV3663" s="186"/>
      <c r="AW3663" s="186"/>
      <c r="AX3663" s="186"/>
      <c r="AY3663" s="186"/>
      <c r="AZ3663" s="186"/>
      <c r="BA3663" s="186"/>
      <c r="BB3663" s="186"/>
      <c r="BC3663" s="186"/>
      <c r="BD3663" s="186"/>
      <c r="BE3663" s="186"/>
      <c r="BF3663" s="186"/>
      <c r="BG3663" s="186"/>
      <c r="BH3663" s="186"/>
      <c r="BI3663" s="186"/>
      <c r="BJ3663" s="186"/>
      <c r="BK3663" s="186"/>
      <c r="BL3663" s="186"/>
      <c r="BM3663" s="186"/>
      <c r="BN3663" s="186"/>
      <c r="BO3663" s="187"/>
      <c r="BP3663" s="187"/>
      <c r="BQ3663" s="187"/>
      <c r="BR3663" s="71"/>
      <c r="BS3663" s="71"/>
      <c r="BT3663" s="275"/>
    </row>
    <row r="3664" spans="1:75" s="70" customFormat="1" ht="40.5" hidden="1" x14ac:dyDescent="0.45">
      <c r="A3664" s="274"/>
      <c r="B3664" s="227"/>
      <c r="C3664" s="692" t="s">
        <v>37</v>
      </c>
      <c r="D3664" s="692"/>
      <c r="E3664" s="717"/>
      <c r="F3664" s="717"/>
      <c r="G3664" s="717"/>
      <c r="H3664" s="717"/>
      <c r="I3664" s="717"/>
      <c r="J3664" s="717"/>
      <c r="K3664" s="717"/>
      <c r="L3664" s="717"/>
      <c r="M3664" s="717"/>
      <c r="N3664" s="717"/>
      <c r="O3664" s="717"/>
      <c r="P3664" s="717"/>
      <c r="Q3664" s="717"/>
      <c r="R3664" s="717"/>
      <c r="S3664" s="717"/>
      <c r="T3664" s="717"/>
      <c r="U3664" s="717"/>
      <c r="V3664" s="717"/>
      <c r="W3664" s="717"/>
      <c r="X3664" s="717"/>
      <c r="Y3664" s="717"/>
      <c r="Z3664" s="717"/>
      <c r="AA3664" s="717"/>
      <c r="AB3664" s="717"/>
      <c r="AC3664" s="717"/>
      <c r="AD3664" s="180"/>
      <c r="AE3664" s="718" t="s">
        <v>21</v>
      </c>
      <c r="AF3664" s="718"/>
      <c r="AG3664" s="718"/>
      <c r="AH3664" s="718"/>
      <c r="AI3664" s="717"/>
      <c r="AJ3664" s="717"/>
      <c r="AK3664" s="717"/>
      <c r="AL3664" s="717"/>
      <c r="AM3664" s="717"/>
      <c r="AN3664" s="717"/>
      <c r="AO3664" s="717"/>
      <c r="AP3664" s="717"/>
      <c r="AQ3664" s="717"/>
      <c r="AR3664" s="717"/>
      <c r="AS3664" s="717"/>
      <c r="AT3664" s="717"/>
      <c r="AU3664" s="717"/>
      <c r="AV3664" s="717"/>
      <c r="AW3664" s="717"/>
      <c r="AX3664" s="717"/>
      <c r="AY3664" s="717"/>
      <c r="AZ3664" s="717"/>
      <c r="BA3664" s="716" t="s">
        <v>12</v>
      </c>
      <c r="BB3664" s="716"/>
      <c r="BC3664" s="716"/>
      <c r="BD3664" s="708"/>
      <c r="BE3664" s="708"/>
      <c r="BF3664" s="708"/>
      <c r="BG3664" s="708"/>
      <c r="BH3664" s="708"/>
      <c r="BI3664" s="708"/>
      <c r="BJ3664" s="708"/>
      <c r="BK3664" s="708"/>
      <c r="BL3664" s="708"/>
      <c r="BM3664" s="708"/>
      <c r="BN3664" s="188"/>
      <c r="BO3664" s="334"/>
      <c r="BP3664" s="189"/>
      <c r="BQ3664" s="189"/>
      <c r="BR3664" s="72">
        <f>IF(BD3664=0,0,1)</f>
        <v>0</v>
      </c>
      <c r="BS3664" s="73">
        <f>IF((BE3714+BI3714)&gt;(AO3714+AS3714),1,0)</f>
        <v>0</v>
      </c>
      <c r="BT3664" s="276"/>
    </row>
    <row r="3665" spans="1:72" ht="9.6" hidden="1" customHeight="1" x14ac:dyDescent="0.45">
      <c r="A3665" s="268"/>
      <c r="B3665" s="227"/>
      <c r="C3665" s="177"/>
      <c r="D3665" s="177"/>
      <c r="E3665" s="177"/>
      <c r="F3665" s="178"/>
      <c r="G3665" s="178"/>
      <c r="H3665" s="177"/>
      <c r="I3665" s="177"/>
      <c r="J3665" s="177"/>
      <c r="K3665" s="177"/>
      <c r="L3665" s="177"/>
      <c r="M3665" s="177"/>
      <c r="N3665" s="177"/>
      <c r="O3665" s="177"/>
      <c r="P3665" s="177"/>
      <c r="Q3665" s="177"/>
      <c r="R3665" s="177"/>
      <c r="S3665" s="177"/>
      <c r="T3665" s="177"/>
      <c r="U3665" s="177"/>
      <c r="V3665" s="177"/>
      <c r="W3665" s="177"/>
      <c r="X3665" s="177"/>
      <c r="Y3665" s="177"/>
      <c r="Z3665" s="177"/>
      <c r="AA3665" s="177"/>
      <c r="AB3665" s="177"/>
      <c r="AC3665" s="177"/>
      <c r="AD3665" s="177"/>
      <c r="AE3665" s="177"/>
      <c r="AF3665" s="179"/>
      <c r="AG3665" s="179"/>
      <c r="AH3665" s="177"/>
      <c r="AI3665" s="177"/>
      <c r="AJ3665" s="177"/>
      <c r="AK3665" s="177"/>
      <c r="AL3665" s="177"/>
      <c r="AM3665" s="177"/>
      <c r="AN3665" s="177"/>
      <c r="AO3665" s="177"/>
      <c r="AP3665" s="177"/>
      <c r="AQ3665" s="177"/>
      <c r="AR3665" s="177"/>
      <c r="AS3665" s="177"/>
      <c r="AT3665" s="177"/>
      <c r="AU3665" s="177"/>
      <c r="AV3665" s="177"/>
      <c r="AW3665" s="177"/>
      <c r="AX3665" s="177"/>
      <c r="AY3665" s="177"/>
      <c r="AZ3665" s="177"/>
      <c r="BA3665" s="177"/>
      <c r="BB3665" s="177"/>
      <c r="BC3665" s="177"/>
      <c r="BD3665" s="177"/>
      <c r="BE3665" s="177"/>
      <c r="BF3665" s="177"/>
      <c r="BG3665" s="177"/>
      <c r="BH3665" s="177"/>
      <c r="BI3665" s="177"/>
      <c r="BJ3665" s="177"/>
      <c r="BK3665" s="177"/>
      <c r="BL3665" s="177"/>
      <c r="BM3665" s="177"/>
      <c r="BN3665" s="177"/>
      <c r="BO3665" s="190"/>
      <c r="BP3665" s="190"/>
      <c r="BQ3665" s="190"/>
      <c r="BR3665" s="65"/>
      <c r="BS3665" s="65"/>
      <c r="BT3665" s="268"/>
    </row>
    <row r="3666" spans="1:72" ht="8.85" hidden="1" customHeight="1" thickBot="1" x14ac:dyDescent="0.5">
      <c r="A3666" s="268"/>
      <c r="B3666" s="228"/>
      <c r="C3666" s="191"/>
      <c r="D3666" s="191"/>
      <c r="E3666" s="191"/>
      <c r="F3666" s="192"/>
      <c r="G3666" s="192"/>
      <c r="H3666" s="191"/>
      <c r="I3666" s="191"/>
      <c r="J3666" s="191"/>
      <c r="K3666" s="191"/>
      <c r="L3666" s="191"/>
      <c r="M3666" s="191"/>
      <c r="N3666" s="191"/>
      <c r="O3666" s="191"/>
      <c r="P3666" s="191"/>
      <c r="Q3666" s="191"/>
      <c r="R3666" s="191"/>
      <c r="S3666" s="191"/>
      <c r="T3666" s="191"/>
      <c r="U3666" s="191"/>
      <c r="V3666" s="191"/>
      <c r="W3666" s="191"/>
      <c r="X3666" s="191"/>
      <c r="Y3666" s="191"/>
      <c r="Z3666" s="191"/>
      <c r="AA3666" s="191"/>
      <c r="AB3666" s="191"/>
      <c r="AC3666" s="191"/>
      <c r="AD3666" s="191"/>
      <c r="AE3666" s="191"/>
      <c r="AF3666" s="193"/>
      <c r="AG3666" s="193"/>
      <c r="AH3666" s="191"/>
      <c r="AI3666" s="191"/>
      <c r="AJ3666" s="191"/>
      <c r="AK3666" s="191"/>
      <c r="AL3666" s="191"/>
      <c r="AM3666" s="191"/>
      <c r="AN3666" s="191"/>
      <c r="AO3666" s="191"/>
      <c r="AP3666" s="191"/>
      <c r="AQ3666" s="191"/>
      <c r="AR3666" s="191"/>
      <c r="AS3666" s="191"/>
      <c r="AT3666" s="191"/>
      <c r="AU3666" s="191"/>
      <c r="AV3666" s="191"/>
      <c r="AW3666" s="191"/>
      <c r="AX3666" s="191"/>
      <c r="AY3666" s="191"/>
      <c r="AZ3666" s="191"/>
      <c r="BA3666" s="191"/>
      <c r="BB3666" s="191"/>
      <c r="BC3666" s="191"/>
      <c r="BD3666" s="191"/>
      <c r="BE3666" s="191"/>
      <c r="BF3666" s="191"/>
      <c r="BG3666" s="191"/>
      <c r="BH3666" s="191"/>
      <c r="BI3666" s="191"/>
      <c r="BJ3666" s="191"/>
      <c r="BK3666" s="191"/>
      <c r="BL3666" s="191"/>
      <c r="BM3666" s="191"/>
      <c r="BN3666" s="191"/>
      <c r="BO3666" s="194"/>
      <c r="BP3666" s="194"/>
      <c r="BQ3666" s="194"/>
      <c r="BR3666" s="65"/>
      <c r="BS3666" s="65"/>
      <c r="BT3666" s="268"/>
    </row>
    <row r="3667" spans="1:72" s="70" customFormat="1" ht="40.5" hidden="1" customHeight="1" thickTop="1" x14ac:dyDescent="0.4">
      <c r="A3667" s="276"/>
      <c r="B3667" s="684" t="s">
        <v>0</v>
      </c>
      <c r="C3667" s="686" t="s">
        <v>1</v>
      </c>
      <c r="D3667" s="687"/>
      <c r="E3667" s="282" t="s">
        <v>28</v>
      </c>
      <c r="F3667" s="665" t="s">
        <v>93</v>
      </c>
      <c r="G3667" s="665" t="s">
        <v>94</v>
      </c>
      <c r="H3667" s="722" t="s">
        <v>40</v>
      </c>
      <c r="I3667" s="723"/>
      <c r="J3667" s="595" t="s">
        <v>7</v>
      </c>
      <c r="K3667" s="595"/>
      <c r="L3667" s="595"/>
      <c r="M3667" s="595"/>
      <c r="N3667" s="595"/>
      <c r="O3667" s="595"/>
      <c r="P3667" s="595" t="s">
        <v>2</v>
      </c>
      <c r="Q3667" s="595"/>
      <c r="R3667" s="595"/>
      <c r="S3667" s="595"/>
      <c r="T3667" s="595"/>
      <c r="U3667" s="595"/>
      <c r="V3667" s="659" t="s">
        <v>34</v>
      </c>
      <c r="W3667" s="660"/>
      <c r="X3667" s="659" t="s">
        <v>35</v>
      </c>
      <c r="Y3667" s="660"/>
      <c r="Z3667" s="659" t="s">
        <v>43</v>
      </c>
      <c r="AA3667" s="660"/>
      <c r="AB3667" s="595" t="s">
        <v>6</v>
      </c>
      <c r="AC3667" s="595"/>
      <c r="AD3667" s="595"/>
      <c r="AE3667" s="595"/>
      <c r="AF3667" s="595"/>
      <c r="AG3667" s="595"/>
      <c r="AH3667" s="595" t="s">
        <v>63</v>
      </c>
      <c r="AI3667" s="595"/>
      <c r="AJ3667" s="595"/>
      <c r="AK3667" s="595"/>
      <c r="AL3667" s="595"/>
      <c r="AM3667" s="595"/>
      <c r="AN3667" s="595" t="s">
        <v>64</v>
      </c>
      <c r="AO3667" s="595"/>
      <c r="AP3667" s="595"/>
      <c r="AQ3667" s="595"/>
      <c r="AR3667" s="595"/>
      <c r="AS3667" s="595"/>
      <c r="AT3667" s="595" t="s">
        <v>65</v>
      </c>
      <c r="AU3667" s="595"/>
      <c r="AV3667" s="595"/>
      <c r="AW3667" s="595"/>
      <c r="AX3667" s="595"/>
      <c r="AY3667" s="596"/>
      <c r="AZ3667" s="595" t="s">
        <v>4</v>
      </c>
      <c r="BA3667" s="595"/>
      <c r="BB3667" s="595"/>
      <c r="BC3667" s="595"/>
      <c r="BD3667" s="595"/>
      <c r="BE3667" s="597"/>
      <c r="BF3667" s="595" t="s">
        <v>66</v>
      </c>
      <c r="BG3667" s="595"/>
      <c r="BH3667" s="595"/>
      <c r="BI3667" s="595"/>
      <c r="BJ3667" s="595"/>
      <c r="BK3667" s="596"/>
      <c r="BL3667" s="651" t="s">
        <v>25</v>
      </c>
      <c r="BM3667" s="652"/>
      <c r="BN3667" s="653"/>
      <c r="BO3667" s="598" t="s">
        <v>100</v>
      </c>
      <c r="BP3667" s="598" t="s">
        <v>81</v>
      </c>
      <c r="BQ3667" s="598" t="s">
        <v>82</v>
      </c>
      <c r="BR3667" s="74"/>
      <c r="BS3667" s="74"/>
      <c r="BT3667" s="276"/>
    </row>
    <row r="3668" spans="1:72" s="70" customFormat="1" ht="41.25" hidden="1" customHeight="1" x14ac:dyDescent="0.4">
      <c r="A3668" s="276"/>
      <c r="B3668" s="685"/>
      <c r="C3668" s="688"/>
      <c r="D3668" s="689"/>
      <c r="E3668" s="221" t="s">
        <v>95</v>
      </c>
      <c r="F3668" s="666"/>
      <c r="G3668" s="666"/>
      <c r="H3668" s="724"/>
      <c r="I3668" s="725"/>
      <c r="J3668" s="645" t="s">
        <v>17</v>
      </c>
      <c r="K3668" s="646"/>
      <c r="L3668" s="641" t="s">
        <v>18</v>
      </c>
      <c r="M3668" s="642"/>
      <c r="N3668" s="657" t="s">
        <v>19</v>
      </c>
      <c r="O3668" s="658" t="s">
        <v>8</v>
      </c>
      <c r="P3668" s="645" t="s">
        <v>26</v>
      </c>
      <c r="Q3668" s="646"/>
      <c r="R3668" s="641" t="s">
        <v>24</v>
      </c>
      <c r="S3668" s="642"/>
      <c r="T3668" s="657" t="s">
        <v>19</v>
      </c>
      <c r="U3668" s="658"/>
      <c r="V3668" s="661"/>
      <c r="W3668" s="662"/>
      <c r="X3668" s="661"/>
      <c r="Y3668" s="662"/>
      <c r="Z3668" s="661"/>
      <c r="AA3668" s="662"/>
      <c r="AB3668" s="645" t="s">
        <v>47</v>
      </c>
      <c r="AC3668" s="646"/>
      <c r="AD3668" s="641" t="s">
        <v>23</v>
      </c>
      <c r="AE3668" s="642" t="s">
        <v>3</v>
      </c>
      <c r="AF3668" s="643" t="s">
        <v>5</v>
      </c>
      <c r="AG3668" s="644"/>
      <c r="AH3668" s="645" t="s">
        <v>47</v>
      </c>
      <c r="AI3668" s="646"/>
      <c r="AJ3668" s="641" t="s">
        <v>23</v>
      </c>
      <c r="AK3668" s="642" t="s">
        <v>3</v>
      </c>
      <c r="AL3668" s="643" t="s">
        <v>5</v>
      </c>
      <c r="AM3668" s="644"/>
      <c r="AN3668" s="645" t="s">
        <v>47</v>
      </c>
      <c r="AO3668" s="646"/>
      <c r="AP3668" s="641" t="s">
        <v>23</v>
      </c>
      <c r="AQ3668" s="642" t="s">
        <v>3</v>
      </c>
      <c r="AR3668" s="643" t="s">
        <v>5</v>
      </c>
      <c r="AS3668" s="644"/>
      <c r="AT3668" s="645" t="s">
        <v>47</v>
      </c>
      <c r="AU3668" s="646"/>
      <c r="AV3668" s="641" t="s">
        <v>23</v>
      </c>
      <c r="AW3668" s="642" t="s">
        <v>3</v>
      </c>
      <c r="AX3668" s="643" t="s">
        <v>5</v>
      </c>
      <c r="AY3668" s="644"/>
      <c r="AZ3668" s="645" t="s">
        <v>47</v>
      </c>
      <c r="BA3668" s="646"/>
      <c r="BB3668" s="641" t="s">
        <v>23</v>
      </c>
      <c r="BC3668" s="642" t="s">
        <v>3</v>
      </c>
      <c r="BD3668" s="643" t="s">
        <v>5</v>
      </c>
      <c r="BE3668" s="644"/>
      <c r="BF3668" s="645" t="s">
        <v>47</v>
      </c>
      <c r="BG3668" s="646"/>
      <c r="BH3668" s="641" t="s">
        <v>23</v>
      </c>
      <c r="BI3668" s="642" t="s">
        <v>3</v>
      </c>
      <c r="BJ3668" s="643" t="s">
        <v>5</v>
      </c>
      <c r="BK3668" s="644"/>
      <c r="BL3668" s="654"/>
      <c r="BM3668" s="655"/>
      <c r="BN3668" s="656"/>
      <c r="BO3668" s="599"/>
      <c r="BP3668" s="599"/>
      <c r="BQ3668" s="599"/>
      <c r="BR3668" s="74"/>
      <c r="BS3668" s="74"/>
      <c r="BT3668" s="276"/>
    </row>
    <row r="3669" spans="1:72" ht="23.85" hidden="1" customHeight="1" x14ac:dyDescent="0.35">
      <c r="A3669" s="277"/>
      <c r="B3669" s="678" t="str">
        <f>IF(ROSTER!B$8="","",ROSTER!B$8)</f>
        <v/>
      </c>
      <c r="C3669" s="669" t="str">
        <f>IF(ROSTER!C$8="","",ROSTER!C$8)</f>
        <v/>
      </c>
      <c r="D3669" s="670"/>
      <c r="E3669" s="667"/>
      <c r="F3669" s="680">
        <f>IF(E3669="y",1,IF(E3669="S",1,0))</f>
        <v>0</v>
      </c>
      <c r="G3669" s="663">
        <f>IF(E3669="S",1,0)</f>
        <v>0</v>
      </c>
      <c r="H3669" s="583"/>
      <c r="I3669" s="584"/>
      <c r="J3669" s="569"/>
      <c r="K3669" s="570"/>
      <c r="L3669" s="573"/>
      <c r="M3669" s="574"/>
      <c r="N3669" s="579">
        <f>L3669+J3669</f>
        <v>0</v>
      </c>
      <c r="O3669" s="580"/>
      <c r="P3669" s="569"/>
      <c r="Q3669" s="570"/>
      <c r="R3669" s="573"/>
      <c r="S3669" s="574"/>
      <c r="T3669" s="579">
        <f>R3669-P3669</f>
        <v>0</v>
      </c>
      <c r="U3669" s="580"/>
      <c r="V3669" s="583"/>
      <c r="W3669" s="584"/>
      <c r="X3669" s="569"/>
      <c r="Y3669" s="584"/>
      <c r="Z3669" s="569"/>
      <c r="AA3669" s="584"/>
      <c r="AB3669" s="569"/>
      <c r="AC3669" s="570"/>
      <c r="AD3669" s="573"/>
      <c r="AE3669" s="574"/>
      <c r="AF3669" s="557">
        <f>IF(AB3669=0,0,(AD3669/AB3669)*100)</f>
        <v>0</v>
      </c>
      <c r="AG3669" s="558"/>
      <c r="AH3669" s="569"/>
      <c r="AI3669" s="570"/>
      <c r="AJ3669" s="573"/>
      <c r="AK3669" s="574"/>
      <c r="AL3669" s="557">
        <f>IF(AH3669=0,0,(AJ3669/AH3669)*100)</f>
        <v>0</v>
      </c>
      <c r="AM3669" s="558"/>
      <c r="AN3669" s="569"/>
      <c r="AO3669" s="570"/>
      <c r="AP3669" s="573"/>
      <c r="AQ3669" s="574"/>
      <c r="AR3669" s="557">
        <f>IF(AN3669=0,0,(AP3669/AN3669)*100)</f>
        <v>0</v>
      </c>
      <c r="AS3669" s="558"/>
      <c r="AT3669" s="561">
        <f>AB3669+AH3669+AN3669</f>
        <v>0</v>
      </c>
      <c r="AU3669" s="562"/>
      <c r="AV3669" s="565">
        <f>AD3669+AJ3669+AP3669</f>
        <v>0</v>
      </c>
      <c r="AW3669" s="566"/>
      <c r="AX3669" s="557">
        <f>IF(AT3669=0,0,(AV3669/AT3669)*100)</f>
        <v>0</v>
      </c>
      <c r="AY3669" s="558"/>
      <c r="AZ3669" s="569"/>
      <c r="BA3669" s="570"/>
      <c r="BB3669" s="573"/>
      <c r="BC3669" s="574"/>
      <c r="BD3669" s="557">
        <f>IF(AZ3669=0,0,(BB3669/AZ3669)*100)</f>
        <v>0</v>
      </c>
      <c r="BE3669" s="558"/>
      <c r="BF3669" s="561">
        <f>AT3669+AZ3669</f>
        <v>0</v>
      </c>
      <c r="BG3669" s="562"/>
      <c r="BH3669" s="565">
        <f>AV3669+BB3669</f>
        <v>0</v>
      </c>
      <c r="BI3669" s="566"/>
      <c r="BJ3669" s="557">
        <f>IF(BF3669=0,0,(BH3669/BF3669)*100)</f>
        <v>0</v>
      </c>
      <c r="BK3669" s="558"/>
      <c r="BL3669" s="602">
        <f>(AD3669*2)+(AJ3669*2)+(AP3669*3)+BB3669</f>
        <v>0</v>
      </c>
      <c r="BM3669" s="603"/>
      <c r="BN3669" s="604"/>
      <c r="BO3669" s="587">
        <f>IF(BQ3669=0,0,50*BP3669/BQ3669)</f>
        <v>0</v>
      </c>
      <c r="BP3669" s="555">
        <f>(BL3669*BS$11)+(N3669*BS$12)+(X3669*BS$13)+(R3669*BS$14)+(V3669*BS$15)+(Z3669*BS$16)</f>
        <v>0</v>
      </c>
      <c r="BQ3669" s="555">
        <f>((AZ3669-BB3669)*BS$18)+((AT3669-AV3669)*BS$17)+(H3669*BS$19)+(P3669*BS$20)</f>
        <v>0</v>
      </c>
      <c r="BR3669" s="75" t="s">
        <v>70</v>
      </c>
      <c r="BS3669" s="76">
        <f>IF(BO3664="B",'VALUE POINTS'!L$10,IF('GAME STATS'!BO3664="C",'VALUE POINTS'!M$10,'VALUE POINTS'!K$10))</f>
        <v>1</v>
      </c>
      <c r="BT3669" s="280"/>
    </row>
    <row r="3670" spans="1:72" ht="23.85" hidden="1" customHeight="1" x14ac:dyDescent="0.35">
      <c r="A3670" s="277"/>
      <c r="B3670" s="679"/>
      <c r="C3670" s="690" t="str">
        <f>IF(ROSTER!D$8="","",ROSTER!D$8)</f>
        <v/>
      </c>
      <c r="D3670" s="691"/>
      <c r="E3670" s="668"/>
      <c r="F3670" s="681"/>
      <c r="G3670" s="664"/>
      <c r="H3670" s="585"/>
      <c r="I3670" s="586"/>
      <c r="J3670" s="571"/>
      <c r="K3670" s="572"/>
      <c r="L3670" s="575"/>
      <c r="M3670" s="576"/>
      <c r="N3670" s="581" t="s">
        <v>16</v>
      </c>
      <c r="O3670" s="582"/>
      <c r="P3670" s="571"/>
      <c r="Q3670" s="572"/>
      <c r="R3670" s="575"/>
      <c r="S3670" s="576"/>
      <c r="T3670" s="581" t="s">
        <v>16</v>
      </c>
      <c r="U3670" s="582"/>
      <c r="V3670" s="585"/>
      <c r="W3670" s="586"/>
      <c r="X3670" s="571"/>
      <c r="Y3670" s="586"/>
      <c r="Z3670" s="571"/>
      <c r="AA3670" s="586"/>
      <c r="AB3670" s="571"/>
      <c r="AC3670" s="572"/>
      <c r="AD3670" s="575"/>
      <c r="AE3670" s="576"/>
      <c r="AF3670" s="577"/>
      <c r="AG3670" s="578"/>
      <c r="AH3670" s="571"/>
      <c r="AI3670" s="572"/>
      <c r="AJ3670" s="575"/>
      <c r="AK3670" s="576"/>
      <c r="AL3670" s="577"/>
      <c r="AM3670" s="578"/>
      <c r="AN3670" s="571"/>
      <c r="AO3670" s="572"/>
      <c r="AP3670" s="575"/>
      <c r="AQ3670" s="576"/>
      <c r="AR3670" s="577"/>
      <c r="AS3670" s="578"/>
      <c r="AT3670" s="627"/>
      <c r="AU3670" s="628"/>
      <c r="AV3670" s="629"/>
      <c r="AW3670" s="630"/>
      <c r="AX3670" s="577"/>
      <c r="AY3670" s="578"/>
      <c r="AZ3670" s="571"/>
      <c r="BA3670" s="572"/>
      <c r="BB3670" s="575"/>
      <c r="BC3670" s="576"/>
      <c r="BD3670" s="577"/>
      <c r="BE3670" s="578"/>
      <c r="BF3670" s="627"/>
      <c r="BG3670" s="628"/>
      <c r="BH3670" s="629"/>
      <c r="BI3670" s="630"/>
      <c r="BJ3670" s="577"/>
      <c r="BK3670" s="578"/>
      <c r="BL3670" s="605"/>
      <c r="BM3670" s="606"/>
      <c r="BN3670" s="607"/>
      <c r="BO3670" s="588"/>
      <c r="BP3670" s="556"/>
      <c r="BQ3670" s="556"/>
      <c r="BR3670" s="75" t="s">
        <v>71</v>
      </c>
      <c r="BS3670" s="76">
        <f>IF(BO3664="B",'VALUE POINTS'!L$11,IF('GAME STATS'!BO3664="C",'VALUE POINTS'!M$11,'VALUE POINTS'!K$11))</f>
        <v>1</v>
      </c>
      <c r="BT3670" s="280"/>
    </row>
    <row r="3671" spans="1:72" ht="21.75" hidden="1" customHeight="1" x14ac:dyDescent="0.35">
      <c r="A3671" s="268"/>
      <c r="B3671" s="678" t="str">
        <f>IF(ROSTER!B$10="","",ROSTER!B$10)</f>
        <v/>
      </c>
      <c r="C3671" s="669" t="str">
        <f>IF(ROSTER!C$10="","",ROSTER!C$10)</f>
        <v/>
      </c>
      <c r="D3671" s="670"/>
      <c r="E3671" s="667"/>
      <c r="F3671" s="680">
        <f>IF(E3671="y",1,IF(E3671="S",1,0))</f>
        <v>0</v>
      </c>
      <c r="G3671" s="663">
        <f>IF(E3671="S",1,0)</f>
        <v>0</v>
      </c>
      <c r="H3671" s="583"/>
      <c r="I3671" s="584"/>
      <c r="J3671" s="569"/>
      <c r="K3671" s="570"/>
      <c r="L3671" s="573"/>
      <c r="M3671" s="574"/>
      <c r="N3671" s="579">
        <f>L3671+J3671</f>
        <v>0</v>
      </c>
      <c r="O3671" s="580"/>
      <c r="P3671" s="569"/>
      <c r="Q3671" s="570"/>
      <c r="R3671" s="573"/>
      <c r="S3671" s="574"/>
      <c r="T3671" s="579">
        <f>R3671-P3671</f>
        <v>0</v>
      </c>
      <c r="U3671" s="580"/>
      <c r="V3671" s="583"/>
      <c r="W3671" s="584"/>
      <c r="X3671" s="569"/>
      <c r="Y3671" s="584"/>
      <c r="Z3671" s="569"/>
      <c r="AA3671" s="584"/>
      <c r="AB3671" s="569"/>
      <c r="AC3671" s="570"/>
      <c r="AD3671" s="573"/>
      <c r="AE3671" s="574"/>
      <c r="AF3671" s="557">
        <f>IF(AB3671=0,0,(AD3671/AB3671)*100)</f>
        <v>0</v>
      </c>
      <c r="AG3671" s="558"/>
      <c r="AH3671" s="569"/>
      <c r="AI3671" s="570"/>
      <c r="AJ3671" s="573"/>
      <c r="AK3671" s="574"/>
      <c r="AL3671" s="557">
        <f>IF(AH3671=0,0,(AJ3671/AH3671)*100)</f>
        <v>0</v>
      </c>
      <c r="AM3671" s="558"/>
      <c r="AN3671" s="569"/>
      <c r="AO3671" s="570"/>
      <c r="AP3671" s="573"/>
      <c r="AQ3671" s="574"/>
      <c r="AR3671" s="557">
        <f>IF(AN3671=0,0,(AP3671/AN3671)*100)</f>
        <v>0</v>
      </c>
      <c r="AS3671" s="558"/>
      <c r="AT3671" s="561">
        <f>AB3671+AH3671+AN3671</f>
        <v>0</v>
      </c>
      <c r="AU3671" s="562"/>
      <c r="AV3671" s="565">
        <f>AD3671+AJ3671+AP3671</f>
        <v>0</v>
      </c>
      <c r="AW3671" s="566"/>
      <c r="AX3671" s="557">
        <f>IF(AT3671=0,0,(AV3671/AT3671)*100)</f>
        <v>0</v>
      </c>
      <c r="AY3671" s="558"/>
      <c r="AZ3671" s="569"/>
      <c r="BA3671" s="570"/>
      <c r="BB3671" s="573"/>
      <c r="BC3671" s="574"/>
      <c r="BD3671" s="557">
        <f>IF(AZ3671=0,0,(BB3671/AZ3671)*100)</f>
        <v>0</v>
      </c>
      <c r="BE3671" s="558"/>
      <c r="BF3671" s="561">
        <f>AT3671+AZ3671</f>
        <v>0</v>
      </c>
      <c r="BG3671" s="562"/>
      <c r="BH3671" s="565">
        <f>AV3671+BB3671</f>
        <v>0</v>
      </c>
      <c r="BI3671" s="566"/>
      <c r="BJ3671" s="557">
        <f>IF(BF3671=0,0,(BH3671/BF3671)*100)</f>
        <v>0</v>
      </c>
      <c r="BK3671" s="558"/>
      <c r="BL3671" s="602">
        <f>(AD3671*2)+(AJ3671*2)+(AP3671*3)+BB3671</f>
        <v>0</v>
      </c>
      <c r="BM3671" s="603"/>
      <c r="BN3671" s="604"/>
      <c r="BO3671" s="587">
        <f>IF(BQ3671=0,0,50*BP3671/BQ3671)</f>
        <v>0</v>
      </c>
      <c r="BP3671" s="555">
        <f>(BL3671*BS$11)+(N3671*BS$12)+(X3671*BS$13)+(R3671*BS$14)+(V3671*BS$15)+(Z3671*BS$16)</f>
        <v>0</v>
      </c>
      <c r="BQ3671" s="555">
        <f>((AZ3671-BB3671)*BS$18)+((AT3671-AV3671)*BS$17)+(H3671*BS$19)+(P3671*BS$20)</f>
        <v>0</v>
      </c>
      <c r="BR3671" s="75" t="s">
        <v>72</v>
      </c>
      <c r="BS3671" s="76">
        <f>IF(BO3664="B",'VALUE POINTS'!L$12,IF('GAME STATS'!BO3664="C",'VALUE POINTS'!M$12,'VALUE POINTS'!K$12))</f>
        <v>2</v>
      </c>
      <c r="BT3671" s="280"/>
    </row>
    <row r="3672" spans="1:72" ht="21.75" hidden="1" customHeight="1" x14ac:dyDescent="0.35">
      <c r="A3672" s="268"/>
      <c r="B3672" s="679"/>
      <c r="C3672" s="690" t="str">
        <f>IF(ROSTER!D$10="","",ROSTER!D$10)</f>
        <v/>
      </c>
      <c r="D3672" s="691"/>
      <c r="E3672" s="668"/>
      <c r="F3672" s="681"/>
      <c r="G3672" s="664"/>
      <c r="H3672" s="585"/>
      <c r="I3672" s="586"/>
      <c r="J3672" s="571"/>
      <c r="K3672" s="572"/>
      <c r="L3672" s="575"/>
      <c r="M3672" s="576"/>
      <c r="N3672" s="581" t="s">
        <v>16</v>
      </c>
      <c r="O3672" s="582"/>
      <c r="P3672" s="571"/>
      <c r="Q3672" s="572"/>
      <c r="R3672" s="575"/>
      <c r="S3672" s="576"/>
      <c r="T3672" s="581" t="s">
        <v>16</v>
      </c>
      <c r="U3672" s="582"/>
      <c r="V3672" s="585"/>
      <c r="W3672" s="586"/>
      <c r="X3672" s="571"/>
      <c r="Y3672" s="586"/>
      <c r="Z3672" s="571"/>
      <c r="AA3672" s="586"/>
      <c r="AB3672" s="571"/>
      <c r="AC3672" s="572"/>
      <c r="AD3672" s="575"/>
      <c r="AE3672" s="576"/>
      <c r="AF3672" s="577"/>
      <c r="AG3672" s="578"/>
      <c r="AH3672" s="571"/>
      <c r="AI3672" s="572"/>
      <c r="AJ3672" s="575"/>
      <c r="AK3672" s="576"/>
      <c r="AL3672" s="577"/>
      <c r="AM3672" s="578"/>
      <c r="AN3672" s="571"/>
      <c r="AO3672" s="572"/>
      <c r="AP3672" s="575"/>
      <c r="AQ3672" s="576"/>
      <c r="AR3672" s="577"/>
      <c r="AS3672" s="578"/>
      <c r="AT3672" s="627"/>
      <c r="AU3672" s="628"/>
      <c r="AV3672" s="629"/>
      <c r="AW3672" s="630"/>
      <c r="AX3672" s="577"/>
      <c r="AY3672" s="578"/>
      <c r="AZ3672" s="571"/>
      <c r="BA3672" s="572"/>
      <c r="BB3672" s="575"/>
      <c r="BC3672" s="576"/>
      <c r="BD3672" s="577"/>
      <c r="BE3672" s="578"/>
      <c r="BF3672" s="627"/>
      <c r="BG3672" s="628"/>
      <c r="BH3672" s="629"/>
      <c r="BI3672" s="630"/>
      <c r="BJ3672" s="577"/>
      <c r="BK3672" s="578"/>
      <c r="BL3672" s="605"/>
      <c r="BM3672" s="606"/>
      <c r="BN3672" s="607"/>
      <c r="BO3672" s="588"/>
      <c r="BP3672" s="556"/>
      <c r="BQ3672" s="556"/>
      <c r="BR3672" s="75" t="s">
        <v>73</v>
      </c>
      <c r="BS3672" s="76">
        <f>IF(BO3664="B",'VALUE POINTS'!L$13,IF('GAME STATS'!BO3664="C",'VALUE POINTS'!M$13,'VALUE POINTS'!K$13))</f>
        <v>2</v>
      </c>
      <c r="BT3672" s="280"/>
    </row>
    <row r="3673" spans="1:72" ht="21.75" hidden="1" customHeight="1" x14ac:dyDescent="0.35">
      <c r="A3673" s="268"/>
      <c r="B3673" s="678" t="str">
        <f>IF(ROSTER!B$12="","",ROSTER!B$12)</f>
        <v/>
      </c>
      <c r="C3673" s="669" t="str">
        <f>IF(ROSTER!C$12="","",ROSTER!C$12)</f>
        <v/>
      </c>
      <c r="D3673" s="670"/>
      <c r="E3673" s="667"/>
      <c r="F3673" s="680">
        <f>IF(E3673="y",1,IF(E3673="S",1,0))</f>
        <v>0</v>
      </c>
      <c r="G3673" s="663">
        <f>IF(E3673="S",1,0)</f>
        <v>0</v>
      </c>
      <c r="H3673" s="583"/>
      <c r="I3673" s="584"/>
      <c r="J3673" s="569"/>
      <c r="K3673" s="570"/>
      <c r="L3673" s="573"/>
      <c r="M3673" s="574"/>
      <c r="N3673" s="579">
        <f>L3673+J3673</f>
        <v>0</v>
      </c>
      <c r="O3673" s="580"/>
      <c r="P3673" s="569"/>
      <c r="Q3673" s="570"/>
      <c r="R3673" s="573"/>
      <c r="S3673" s="574"/>
      <c r="T3673" s="579">
        <f>R3673-P3673</f>
        <v>0</v>
      </c>
      <c r="U3673" s="580"/>
      <c r="V3673" s="583"/>
      <c r="W3673" s="584"/>
      <c r="X3673" s="569"/>
      <c r="Y3673" s="584"/>
      <c r="Z3673" s="569"/>
      <c r="AA3673" s="584"/>
      <c r="AB3673" s="569"/>
      <c r="AC3673" s="570"/>
      <c r="AD3673" s="573"/>
      <c r="AE3673" s="574"/>
      <c r="AF3673" s="557">
        <f>IF(AB3673=0,0,(AD3673/AB3673)*100)</f>
        <v>0</v>
      </c>
      <c r="AG3673" s="558"/>
      <c r="AH3673" s="569"/>
      <c r="AI3673" s="570"/>
      <c r="AJ3673" s="573"/>
      <c r="AK3673" s="574"/>
      <c r="AL3673" s="557">
        <f>IF(AH3673=0,0,(AJ3673/AH3673)*100)</f>
        <v>0</v>
      </c>
      <c r="AM3673" s="558"/>
      <c r="AN3673" s="569"/>
      <c r="AO3673" s="570"/>
      <c r="AP3673" s="573"/>
      <c r="AQ3673" s="574"/>
      <c r="AR3673" s="557">
        <f>IF(AN3673=0,0,(AP3673/AN3673)*100)</f>
        <v>0</v>
      </c>
      <c r="AS3673" s="558"/>
      <c r="AT3673" s="561">
        <f>AB3673+AH3673+AN3673</f>
        <v>0</v>
      </c>
      <c r="AU3673" s="562"/>
      <c r="AV3673" s="565">
        <f>AD3673+AJ3673+AP3673</f>
        <v>0</v>
      </c>
      <c r="AW3673" s="566"/>
      <c r="AX3673" s="557">
        <f>IF(AT3673=0,0,(AV3673/AT3673)*100)</f>
        <v>0</v>
      </c>
      <c r="AY3673" s="558"/>
      <c r="AZ3673" s="569"/>
      <c r="BA3673" s="570"/>
      <c r="BB3673" s="573"/>
      <c r="BC3673" s="574"/>
      <c r="BD3673" s="557">
        <f>IF(AZ3673=0,0,(BB3673/AZ3673)*100)</f>
        <v>0</v>
      </c>
      <c r="BE3673" s="558"/>
      <c r="BF3673" s="561">
        <f>AT3673+AZ3673</f>
        <v>0</v>
      </c>
      <c r="BG3673" s="562"/>
      <c r="BH3673" s="565">
        <f>AV3673+BB3673</f>
        <v>0</v>
      </c>
      <c r="BI3673" s="566"/>
      <c r="BJ3673" s="557">
        <f>IF(BF3673=0,0,(BH3673/BF3673)*100)</f>
        <v>0</v>
      </c>
      <c r="BK3673" s="558"/>
      <c r="BL3673" s="602">
        <f>(AD3673*2)+(AJ3673*2)+(AP3673*3)+BB3673</f>
        <v>0</v>
      </c>
      <c r="BM3673" s="603"/>
      <c r="BN3673" s="604"/>
      <c r="BO3673" s="587">
        <f t="shared" ref="BO3673" si="3066">IF(BQ3673=0,0,50*BP3673/BQ3673)</f>
        <v>0</v>
      </c>
      <c r="BP3673" s="555">
        <f>(BL3673*BS$11)+(N3673*BS$12)+(X3673*BS$13)+(R3673*BS$14)+(V3673*BS$15)+(Z3673*BS$16)</f>
        <v>0</v>
      </c>
      <c r="BQ3673" s="555">
        <f>((AZ3673-BB3673)*BS$18)+((AT3673-AV3673)*BS$17)+(H3673*BS$19)+(P3673*BS$20)</f>
        <v>0</v>
      </c>
      <c r="BR3673" s="75" t="s">
        <v>74</v>
      </c>
      <c r="BS3673" s="76">
        <f>IF(BO3664="B",'VALUE POINTS'!L$14,IF('GAME STATS'!BO3664="C",'VALUE POINTS'!M$14,'VALUE POINTS'!K$14))</f>
        <v>2</v>
      </c>
      <c r="BT3673" s="280"/>
    </row>
    <row r="3674" spans="1:72" ht="21.75" hidden="1" customHeight="1" x14ac:dyDescent="0.35">
      <c r="A3674" s="268"/>
      <c r="B3674" s="679"/>
      <c r="C3674" s="690" t="str">
        <f>IF(ROSTER!D$12="","",ROSTER!D$12)</f>
        <v/>
      </c>
      <c r="D3674" s="691"/>
      <c r="E3674" s="668"/>
      <c r="F3674" s="681"/>
      <c r="G3674" s="664"/>
      <c r="H3674" s="585"/>
      <c r="I3674" s="586"/>
      <c r="J3674" s="571"/>
      <c r="K3674" s="572"/>
      <c r="L3674" s="575"/>
      <c r="M3674" s="576"/>
      <c r="N3674" s="581" t="s">
        <v>16</v>
      </c>
      <c r="O3674" s="582"/>
      <c r="P3674" s="571"/>
      <c r="Q3674" s="572"/>
      <c r="R3674" s="575"/>
      <c r="S3674" s="576"/>
      <c r="T3674" s="581" t="s">
        <v>16</v>
      </c>
      <c r="U3674" s="582"/>
      <c r="V3674" s="585"/>
      <c r="W3674" s="586"/>
      <c r="X3674" s="571"/>
      <c r="Y3674" s="586"/>
      <c r="Z3674" s="571"/>
      <c r="AA3674" s="586"/>
      <c r="AB3674" s="571"/>
      <c r="AC3674" s="572"/>
      <c r="AD3674" s="575"/>
      <c r="AE3674" s="576"/>
      <c r="AF3674" s="577"/>
      <c r="AG3674" s="578"/>
      <c r="AH3674" s="571"/>
      <c r="AI3674" s="572"/>
      <c r="AJ3674" s="575"/>
      <c r="AK3674" s="576"/>
      <c r="AL3674" s="577"/>
      <c r="AM3674" s="578"/>
      <c r="AN3674" s="571"/>
      <c r="AO3674" s="572"/>
      <c r="AP3674" s="575"/>
      <c r="AQ3674" s="576"/>
      <c r="AR3674" s="577"/>
      <c r="AS3674" s="578"/>
      <c r="AT3674" s="627"/>
      <c r="AU3674" s="628"/>
      <c r="AV3674" s="629"/>
      <c r="AW3674" s="630"/>
      <c r="AX3674" s="577"/>
      <c r="AY3674" s="578"/>
      <c r="AZ3674" s="571"/>
      <c r="BA3674" s="572"/>
      <c r="BB3674" s="575"/>
      <c r="BC3674" s="576"/>
      <c r="BD3674" s="577"/>
      <c r="BE3674" s="578"/>
      <c r="BF3674" s="627"/>
      <c r="BG3674" s="628"/>
      <c r="BH3674" s="629"/>
      <c r="BI3674" s="630"/>
      <c r="BJ3674" s="577"/>
      <c r="BK3674" s="578"/>
      <c r="BL3674" s="605"/>
      <c r="BM3674" s="606"/>
      <c r="BN3674" s="607"/>
      <c r="BO3674" s="588"/>
      <c r="BP3674" s="556"/>
      <c r="BQ3674" s="556"/>
      <c r="BR3674" s="75" t="s">
        <v>75</v>
      </c>
      <c r="BS3674" s="76">
        <f>IF(BO3664="B",'VALUE POINTS'!L$15,IF('GAME STATS'!BO3664="C",'VALUE POINTS'!M$15,'VALUE POINTS'!K$15))</f>
        <v>2</v>
      </c>
      <c r="BT3674" s="280"/>
    </row>
    <row r="3675" spans="1:72" ht="21.75" hidden="1" customHeight="1" x14ac:dyDescent="0.35">
      <c r="A3675" s="268"/>
      <c r="B3675" s="678" t="str">
        <f>IF(ROSTER!B$14="","",ROSTER!B$14)</f>
        <v/>
      </c>
      <c r="C3675" s="669" t="str">
        <f>IF(ROSTER!C$14="","",ROSTER!C$14)</f>
        <v/>
      </c>
      <c r="D3675" s="670"/>
      <c r="E3675" s="667"/>
      <c r="F3675" s="680">
        <f>IF(E3675="y",1,IF(E3675="S",1,0))</f>
        <v>0</v>
      </c>
      <c r="G3675" s="663">
        <f>IF(E3675="S",1,0)</f>
        <v>0</v>
      </c>
      <c r="H3675" s="583"/>
      <c r="I3675" s="584"/>
      <c r="J3675" s="569"/>
      <c r="K3675" s="570"/>
      <c r="L3675" s="573"/>
      <c r="M3675" s="574"/>
      <c r="N3675" s="579">
        <f>L3675+J3675</f>
        <v>0</v>
      </c>
      <c r="O3675" s="580"/>
      <c r="P3675" s="569"/>
      <c r="Q3675" s="570"/>
      <c r="R3675" s="573"/>
      <c r="S3675" s="574"/>
      <c r="T3675" s="579">
        <f>R3675-P3675</f>
        <v>0</v>
      </c>
      <c r="U3675" s="580"/>
      <c r="V3675" s="583"/>
      <c r="W3675" s="584"/>
      <c r="X3675" s="569"/>
      <c r="Y3675" s="584"/>
      <c r="Z3675" s="569"/>
      <c r="AA3675" s="584"/>
      <c r="AB3675" s="569"/>
      <c r="AC3675" s="570"/>
      <c r="AD3675" s="573"/>
      <c r="AE3675" s="574"/>
      <c r="AF3675" s="557">
        <f>IF(AB3675=0,0,(AD3675/AB3675)*100)</f>
        <v>0</v>
      </c>
      <c r="AG3675" s="558"/>
      <c r="AH3675" s="569"/>
      <c r="AI3675" s="570"/>
      <c r="AJ3675" s="573"/>
      <c r="AK3675" s="574"/>
      <c r="AL3675" s="557">
        <f>IF(AH3675=0,0,(AJ3675/AH3675)*100)</f>
        <v>0</v>
      </c>
      <c r="AM3675" s="558"/>
      <c r="AN3675" s="569"/>
      <c r="AO3675" s="570"/>
      <c r="AP3675" s="573"/>
      <c r="AQ3675" s="574"/>
      <c r="AR3675" s="557">
        <f>IF(AN3675=0,0,(AP3675/AN3675)*100)</f>
        <v>0</v>
      </c>
      <c r="AS3675" s="558"/>
      <c r="AT3675" s="561">
        <f>AB3675+AH3675+AN3675</f>
        <v>0</v>
      </c>
      <c r="AU3675" s="562"/>
      <c r="AV3675" s="565">
        <f>AD3675+AJ3675+AP3675</f>
        <v>0</v>
      </c>
      <c r="AW3675" s="566"/>
      <c r="AX3675" s="557">
        <f>IF(AT3675=0,0,(AV3675/AT3675)*100)</f>
        <v>0</v>
      </c>
      <c r="AY3675" s="558"/>
      <c r="AZ3675" s="569"/>
      <c r="BA3675" s="570"/>
      <c r="BB3675" s="573"/>
      <c r="BC3675" s="574"/>
      <c r="BD3675" s="557">
        <f>IF(AZ3675=0,0,(BB3675/AZ3675)*100)</f>
        <v>0</v>
      </c>
      <c r="BE3675" s="558"/>
      <c r="BF3675" s="561">
        <f>AT3675+AZ3675</f>
        <v>0</v>
      </c>
      <c r="BG3675" s="562"/>
      <c r="BH3675" s="565">
        <f>AV3675+BB3675</f>
        <v>0</v>
      </c>
      <c r="BI3675" s="566"/>
      <c r="BJ3675" s="557">
        <f>IF(BF3675=0,0,(BH3675/BF3675)*100)</f>
        <v>0</v>
      </c>
      <c r="BK3675" s="558"/>
      <c r="BL3675" s="602">
        <f>(AD3675*2)+(AJ3675*2)+(AP3675*3)+BB3675</f>
        <v>0</v>
      </c>
      <c r="BM3675" s="603"/>
      <c r="BN3675" s="604"/>
      <c r="BO3675" s="587">
        <f t="shared" ref="BO3675" si="3067">IF(BQ3675=0,0,50*BP3675/BQ3675)</f>
        <v>0</v>
      </c>
      <c r="BP3675" s="555">
        <f>(BL3675*BS$11)+(N3675*BS$12)+(X3675*BS$13)+(R3675*BS$14)+(V3675*BS$15)+(Z3675*BS$16)</f>
        <v>0</v>
      </c>
      <c r="BQ3675" s="555">
        <f>((AZ3675-BB3675)*BS$18)+((AT3675-AV3675)*BS$17)+(H3675*BS$19)+(P3675*BS$20)</f>
        <v>0</v>
      </c>
      <c r="BR3675" s="75" t="s">
        <v>76</v>
      </c>
      <c r="BS3675" s="76">
        <f>IF(BO3664="B",'VALUE POINTS'!L$16,IF('GAME STATS'!BO3664="C",'VALUE POINTS'!M$16,'VALUE POINTS'!K$16))</f>
        <v>2</v>
      </c>
      <c r="BT3675" s="280"/>
    </row>
    <row r="3676" spans="1:72" ht="21.75" hidden="1" customHeight="1" x14ac:dyDescent="0.35">
      <c r="A3676" s="268"/>
      <c r="B3676" s="679"/>
      <c r="C3676" s="690" t="str">
        <f>IF(ROSTER!D$14="","",ROSTER!D$14)</f>
        <v/>
      </c>
      <c r="D3676" s="691"/>
      <c r="E3676" s="668"/>
      <c r="F3676" s="681"/>
      <c r="G3676" s="664"/>
      <c r="H3676" s="585"/>
      <c r="I3676" s="586"/>
      <c r="J3676" s="571"/>
      <c r="K3676" s="572"/>
      <c r="L3676" s="575"/>
      <c r="M3676" s="576"/>
      <c r="N3676" s="581" t="s">
        <v>16</v>
      </c>
      <c r="O3676" s="582"/>
      <c r="P3676" s="571"/>
      <c r="Q3676" s="572"/>
      <c r="R3676" s="575"/>
      <c r="S3676" s="576"/>
      <c r="T3676" s="581" t="s">
        <v>16</v>
      </c>
      <c r="U3676" s="582"/>
      <c r="V3676" s="585"/>
      <c r="W3676" s="586"/>
      <c r="X3676" s="571"/>
      <c r="Y3676" s="586"/>
      <c r="Z3676" s="571"/>
      <c r="AA3676" s="586"/>
      <c r="AB3676" s="571"/>
      <c r="AC3676" s="572"/>
      <c r="AD3676" s="575"/>
      <c r="AE3676" s="576"/>
      <c r="AF3676" s="577"/>
      <c r="AG3676" s="578"/>
      <c r="AH3676" s="571"/>
      <c r="AI3676" s="572"/>
      <c r="AJ3676" s="575"/>
      <c r="AK3676" s="576"/>
      <c r="AL3676" s="577"/>
      <c r="AM3676" s="578"/>
      <c r="AN3676" s="571"/>
      <c r="AO3676" s="572"/>
      <c r="AP3676" s="575"/>
      <c r="AQ3676" s="576"/>
      <c r="AR3676" s="577"/>
      <c r="AS3676" s="578"/>
      <c r="AT3676" s="627"/>
      <c r="AU3676" s="628"/>
      <c r="AV3676" s="629"/>
      <c r="AW3676" s="630"/>
      <c r="AX3676" s="577"/>
      <c r="AY3676" s="578"/>
      <c r="AZ3676" s="571"/>
      <c r="BA3676" s="572"/>
      <c r="BB3676" s="575"/>
      <c r="BC3676" s="576"/>
      <c r="BD3676" s="577"/>
      <c r="BE3676" s="578"/>
      <c r="BF3676" s="627"/>
      <c r="BG3676" s="628"/>
      <c r="BH3676" s="629"/>
      <c r="BI3676" s="630"/>
      <c r="BJ3676" s="577"/>
      <c r="BK3676" s="578"/>
      <c r="BL3676" s="605"/>
      <c r="BM3676" s="606"/>
      <c r="BN3676" s="607"/>
      <c r="BO3676" s="588"/>
      <c r="BP3676" s="556"/>
      <c r="BQ3676" s="556"/>
      <c r="BR3676" s="75" t="s">
        <v>77</v>
      </c>
      <c r="BS3676" s="76">
        <f>IF(BO3664="B",'VALUE POINTS'!L$17,IF('GAME STATS'!BO3664="C",'VALUE POINTS'!M$17,'VALUE POINTS'!K$17))</f>
        <v>1</v>
      </c>
      <c r="BT3676" s="280"/>
    </row>
    <row r="3677" spans="1:72" ht="21.75" hidden="1" customHeight="1" x14ac:dyDescent="0.35">
      <c r="A3677" s="268"/>
      <c r="B3677" s="678" t="str">
        <f>IF(ROSTER!B$16="","",ROSTER!B$16)</f>
        <v/>
      </c>
      <c r="C3677" s="669" t="str">
        <f>IF(ROSTER!C$16="","",ROSTER!C$16)</f>
        <v/>
      </c>
      <c r="D3677" s="670"/>
      <c r="E3677" s="667"/>
      <c r="F3677" s="680">
        <f>IF(E3677="y",1,IF(E3677="S",1,0))</f>
        <v>0</v>
      </c>
      <c r="G3677" s="663">
        <f>IF(E3677="S",1,0)</f>
        <v>0</v>
      </c>
      <c r="H3677" s="583"/>
      <c r="I3677" s="584"/>
      <c r="J3677" s="569"/>
      <c r="K3677" s="570"/>
      <c r="L3677" s="573"/>
      <c r="M3677" s="574"/>
      <c r="N3677" s="579">
        <f>L3677+J3677</f>
        <v>0</v>
      </c>
      <c r="O3677" s="580"/>
      <c r="P3677" s="569"/>
      <c r="Q3677" s="570"/>
      <c r="R3677" s="573"/>
      <c r="S3677" s="574"/>
      <c r="T3677" s="579">
        <f>R3677-P3677</f>
        <v>0</v>
      </c>
      <c r="U3677" s="580"/>
      <c r="V3677" s="583"/>
      <c r="W3677" s="584"/>
      <c r="X3677" s="569"/>
      <c r="Y3677" s="584"/>
      <c r="Z3677" s="569"/>
      <c r="AA3677" s="584"/>
      <c r="AB3677" s="569"/>
      <c r="AC3677" s="570"/>
      <c r="AD3677" s="573"/>
      <c r="AE3677" s="574"/>
      <c r="AF3677" s="557">
        <f>IF(AB3677=0,0,(AD3677/AB3677)*100)</f>
        <v>0</v>
      </c>
      <c r="AG3677" s="558"/>
      <c r="AH3677" s="569"/>
      <c r="AI3677" s="570"/>
      <c r="AJ3677" s="573"/>
      <c r="AK3677" s="574"/>
      <c r="AL3677" s="557">
        <f>IF(AH3677=0,0,(AJ3677/AH3677)*100)</f>
        <v>0</v>
      </c>
      <c r="AM3677" s="558"/>
      <c r="AN3677" s="569"/>
      <c r="AO3677" s="570"/>
      <c r="AP3677" s="573"/>
      <c r="AQ3677" s="574"/>
      <c r="AR3677" s="557">
        <f>IF(AN3677=0,0,(AP3677/AN3677)*100)</f>
        <v>0</v>
      </c>
      <c r="AS3677" s="558"/>
      <c r="AT3677" s="561">
        <f>AB3677+AH3677+AN3677</f>
        <v>0</v>
      </c>
      <c r="AU3677" s="562"/>
      <c r="AV3677" s="565">
        <f>AD3677+AJ3677+AP3677</f>
        <v>0</v>
      </c>
      <c r="AW3677" s="566"/>
      <c r="AX3677" s="557">
        <f>IF(AT3677=0,0,(AV3677/AT3677)*100)</f>
        <v>0</v>
      </c>
      <c r="AY3677" s="558"/>
      <c r="AZ3677" s="569"/>
      <c r="BA3677" s="570"/>
      <c r="BB3677" s="573"/>
      <c r="BC3677" s="574"/>
      <c r="BD3677" s="557">
        <f>IF(AZ3677=0,0,(BB3677/AZ3677)*100)</f>
        <v>0</v>
      </c>
      <c r="BE3677" s="558"/>
      <c r="BF3677" s="561">
        <f>AT3677+AZ3677</f>
        <v>0</v>
      </c>
      <c r="BG3677" s="562"/>
      <c r="BH3677" s="565">
        <f>AV3677+BB3677</f>
        <v>0</v>
      </c>
      <c r="BI3677" s="566"/>
      <c r="BJ3677" s="557">
        <f>IF(BF3677=0,0,(BH3677/BF3677)*100)</f>
        <v>0</v>
      </c>
      <c r="BK3677" s="558"/>
      <c r="BL3677" s="602">
        <f>(AD3677*2)+(AJ3677*2)+(AP3677*3)+BB3677</f>
        <v>0</v>
      </c>
      <c r="BM3677" s="603"/>
      <c r="BN3677" s="604"/>
      <c r="BO3677" s="587">
        <f t="shared" ref="BO3677" si="3068">IF(BQ3677=0,0,50*BP3677/BQ3677)</f>
        <v>0</v>
      </c>
      <c r="BP3677" s="555">
        <f>(BL3677*BS$11)+(N3677*BS$12)+(X3677*BS$13)+(R3677*BS$14)+(V3677*BS$15)+(Z3677*BS$16)</f>
        <v>0</v>
      </c>
      <c r="BQ3677" s="555">
        <f>((AZ3677-BB3677)*BS$18)+((AT3677-AV3677)*BS$17)+(H3677*BS$19)+(P3677*BS$20)</f>
        <v>0</v>
      </c>
      <c r="BR3677" s="75" t="s">
        <v>78</v>
      </c>
      <c r="BS3677" s="76">
        <f>IF(BO3664="B",'VALUE POINTS'!L$18,IF('GAME STATS'!BO3664="C",'VALUE POINTS'!M$18,'VALUE POINTS'!K$18))</f>
        <v>2</v>
      </c>
      <c r="BT3677" s="280"/>
    </row>
    <row r="3678" spans="1:72" ht="21.75" hidden="1" customHeight="1" x14ac:dyDescent="0.35">
      <c r="A3678" s="268"/>
      <c r="B3678" s="679"/>
      <c r="C3678" s="690" t="str">
        <f>IF(ROSTER!D$16="","",ROSTER!D$16)</f>
        <v/>
      </c>
      <c r="D3678" s="691"/>
      <c r="E3678" s="668"/>
      <c r="F3678" s="681"/>
      <c r="G3678" s="664"/>
      <c r="H3678" s="585"/>
      <c r="I3678" s="586"/>
      <c r="J3678" s="571"/>
      <c r="K3678" s="572"/>
      <c r="L3678" s="575"/>
      <c r="M3678" s="576"/>
      <c r="N3678" s="581" t="s">
        <v>16</v>
      </c>
      <c r="O3678" s="582"/>
      <c r="P3678" s="571"/>
      <c r="Q3678" s="572"/>
      <c r="R3678" s="575"/>
      <c r="S3678" s="576"/>
      <c r="T3678" s="581" t="s">
        <v>16</v>
      </c>
      <c r="U3678" s="582"/>
      <c r="V3678" s="585"/>
      <c r="W3678" s="586"/>
      <c r="X3678" s="571"/>
      <c r="Y3678" s="586"/>
      <c r="Z3678" s="571"/>
      <c r="AA3678" s="586"/>
      <c r="AB3678" s="571"/>
      <c r="AC3678" s="572"/>
      <c r="AD3678" s="575"/>
      <c r="AE3678" s="576"/>
      <c r="AF3678" s="577"/>
      <c r="AG3678" s="578"/>
      <c r="AH3678" s="571"/>
      <c r="AI3678" s="572"/>
      <c r="AJ3678" s="575"/>
      <c r="AK3678" s="576"/>
      <c r="AL3678" s="577"/>
      <c r="AM3678" s="578"/>
      <c r="AN3678" s="571"/>
      <c r="AO3678" s="572"/>
      <c r="AP3678" s="575"/>
      <c r="AQ3678" s="576"/>
      <c r="AR3678" s="577"/>
      <c r="AS3678" s="578"/>
      <c r="AT3678" s="627"/>
      <c r="AU3678" s="628"/>
      <c r="AV3678" s="629"/>
      <c r="AW3678" s="630"/>
      <c r="AX3678" s="577"/>
      <c r="AY3678" s="578"/>
      <c r="AZ3678" s="571"/>
      <c r="BA3678" s="572"/>
      <c r="BB3678" s="575"/>
      <c r="BC3678" s="576"/>
      <c r="BD3678" s="577"/>
      <c r="BE3678" s="578"/>
      <c r="BF3678" s="627"/>
      <c r="BG3678" s="628"/>
      <c r="BH3678" s="629"/>
      <c r="BI3678" s="630"/>
      <c r="BJ3678" s="577"/>
      <c r="BK3678" s="578"/>
      <c r="BL3678" s="605"/>
      <c r="BM3678" s="606"/>
      <c r="BN3678" s="607"/>
      <c r="BO3678" s="588"/>
      <c r="BP3678" s="556"/>
      <c r="BQ3678" s="556"/>
      <c r="BR3678" s="75" t="s">
        <v>79</v>
      </c>
      <c r="BS3678" s="76">
        <f>IF(BO3664="B",'VALUE POINTS'!L$19,IF('GAME STATS'!BO3664="C",'VALUE POINTS'!M$19,'VALUE POINTS'!K$19))</f>
        <v>2</v>
      </c>
      <c r="BT3678" s="280"/>
    </row>
    <row r="3679" spans="1:72" ht="21.75" hidden="1" customHeight="1" x14ac:dyDescent="0.25">
      <c r="A3679" s="268"/>
      <c r="B3679" s="678" t="str">
        <f>IF(ROSTER!B$18="","",ROSTER!B$18)</f>
        <v/>
      </c>
      <c r="C3679" s="669" t="str">
        <f>IF(ROSTER!C$18="","",ROSTER!C$18)</f>
        <v/>
      </c>
      <c r="D3679" s="670"/>
      <c r="E3679" s="667"/>
      <c r="F3679" s="680">
        <f>IF(E3679="y",1,IF(E3679="S",1,0))</f>
        <v>0</v>
      </c>
      <c r="G3679" s="663">
        <f>IF(E3679="S",1,0)</f>
        <v>0</v>
      </c>
      <c r="H3679" s="583"/>
      <c r="I3679" s="584"/>
      <c r="J3679" s="569"/>
      <c r="K3679" s="570"/>
      <c r="L3679" s="573"/>
      <c r="M3679" s="574"/>
      <c r="N3679" s="579">
        <f>L3679+J3679</f>
        <v>0</v>
      </c>
      <c r="O3679" s="580"/>
      <c r="P3679" s="569"/>
      <c r="Q3679" s="570"/>
      <c r="R3679" s="573"/>
      <c r="S3679" s="574"/>
      <c r="T3679" s="579">
        <f>R3679-P3679</f>
        <v>0</v>
      </c>
      <c r="U3679" s="580"/>
      <c r="V3679" s="583"/>
      <c r="W3679" s="584"/>
      <c r="X3679" s="569"/>
      <c r="Y3679" s="584"/>
      <c r="Z3679" s="569"/>
      <c r="AA3679" s="584"/>
      <c r="AB3679" s="569"/>
      <c r="AC3679" s="570"/>
      <c r="AD3679" s="573"/>
      <c r="AE3679" s="574"/>
      <c r="AF3679" s="557">
        <f>IF(AB3679=0,0,(AD3679/AB3679)*100)</f>
        <v>0</v>
      </c>
      <c r="AG3679" s="558"/>
      <c r="AH3679" s="569"/>
      <c r="AI3679" s="570"/>
      <c r="AJ3679" s="573"/>
      <c r="AK3679" s="574"/>
      <c r="AL3679" s="557">
        <f>IF(AH3679=0,0,(AJ3679/AH3679)*100)</f>
        <v>0</v>
      </c>
      <c r="AM3679" s="558"/>
      <c r="AN3679" s="569"/>
      <c r="AO3679" s="570"/>
      <c r="AP3679" s="573"/>
      <c r="AQ3679" s="574"/>
      <c r="AR3679" s="557">
        <f>IF(AN3679=0,0,(AP3679/AN3679)*100)</f>
        <v>0</v>
      </c>
      <c r="AS3679" s="558"/>
      <c r="AT3679" s="561">
        <f>AB3679+AH3679+AN3679</f>
        <v>0</v>
      </c>
      <c r="AU3679" s="562"/>
      <c r="AV3679" s="565">
        <f>AD3679+AJ3679+AP3679</f>
        <v>0</v>
      </c>
      <c r="AW3679" s="566"/>
      <c r="AX3679" s="557">
        <f>IF(AT3679=0,0,(AV3679/AT3679)*100)</f>
        <v>0</v>
      </c>
      <c r="AY3679" s="558"/>
      <c r="AZ3679" s="569"/>
      <c r="BA3679" s="570"/>
      <c r="BB3679" s="573"/>
      <c r="BC3679" s="574"/>
      <c r="BD3679" s="557">
        <f>IF(AZ3679=0,0,(BB3679/AZ3679)*100)</f>
        <v>0</v>
      </c>
      <c r="BE3679" s="558"/>
      <c r="BF3679" s="561">
        <f>AT3679+AZ3679</f>
        <v>0</v>
      </c>
      <c r="BG3679" s="562"/>
      <c r="BH3679" s="565">
        <f>AV3679+BB3679</f>
        <v>0</v>
      </c>
      <c r="BI3679" s="566"/>
      <c r="BJ3679" s="557">
        <f>IF(BF3679=0,0,(BH3679/BF3679)*100)</f>
        <v>0</v>
      </c>
      <c r="BK3679" s="558"/>
      <c r="BL3679" s="602">
        <f>(AD3679*2)+(AJ3679*2)+(AP3679*3)+BB3679</f>
        <v>0</v>
      </c>
      <c r="BM3679" s="603"/>
      <c r="BN3679" s="604"/>
      <c r="BO3679" s="587">
        <f t="shared" ref="BO3679" si="3069">IF(BQ3679=0,0,50*BP3679/BQ3679)</f>
        <v>0</v>
      </c>
      <c r="BP3679" s="555">
        <f>(BL3679*BS$11)+(N3679*BS$12)+(X3679*BS$13)+(R3679*BS$14)+(V3679*BS$15)+(Z3679*BS$16)</f>
        <v>0</v>
      </c>
      <c r="BQ3679" s="555">
        <f>((AZ3679-BB3679)*BS$18)+((AT3679-AV3679)*BS$17)+(H3679*BS$19)+(P3679*BS$20)</f>
        <v>0</v>
      </c>
      <c r="BR3679" s="65"/>
      <c r="BS3679" s="65"/>
      <c r="BT3679" s="280"/>
    </row>
    <row r="3680" spans="1:72" ht="21.75" hidden="1" customHeight="1" x14ac:dyDescent="0.25">
      <c r="A3680" s="268"/>
      <c r="B3680" s="679"/>
      <c r="C3680" s="690" t="str">
        <f>IF(ROSTER!D$18="","",ROSTER!D$18)</f>
        <v/>
      </c>
      <c r="D3680" s="691"/>
      <c r="E3680" s="668"/>
      <c r="F3680" s="681"/>
      <c r="G3680" s="664"/>
      <c r="H3680" s="585"/>
      <c r="I3680" s="586"/>
      <c r="J3680" s="571"/>
      <c r="K3680" s="572"/>
      <c r="L3680" s="575"/>
      <c r="M3680" s="576"/>
      <c r="N3680" s="581" t="s">
        <v>16</v>
      </c>
      <c r="O3680" s="582"/>
      <c r="P3680" s="571"/>
      <c r="Q3680" s="572"/>
      <c r="R3680" s="575"/>
      <c r="S3680" s="576"/>
      <c r="T3680" s="581" t="s">
        <v>16</v>
      </c>
      <c r="U3680" s="582"/>
      <c r="V3680" s="585"/>
      <c r="W3680" s="586"/>
      <c r="X3680" s="571"/>
      <c r="Y3680" s="586"/>
      <c r="Z3680" s="571"/>
      <c r="AA3680" s="586"/>
      <c r="AB3680" s="571"/>
      <c r="AC3680" s="572"/>
      <c r="AD3680" s="575"/>
      <c r="AE3680" s="576"/>
      <c r="AF3680" s="577"/>
      <c r="AG3680" s="578"/>
      <c r="AH3680" s="571"/>
      <c r="AI3680" s="572"/>
      <c r="AJ3680" s="575"/>
      <c r="AK3680" s="576"/>
      <c r="AL3680" s="577"/>
      <c r="AM3680" s="578"/>
      <c r="AN3680" s="571"/>
      <c r="AO3680" s="572"/>
      <c r="AP3680" s="575"/>
      <c r="AQ3680" s="576"/>
      <c r="AR3680" s="577"/>
      <c r="AS3680" s="578"/>
      <c r="AT3680" s="627"/>
      <c r="AU3680" s="628"/>
      <c r="AV3680" s="629"/>
      <c r="AW3680" s="630"/>
      <c r="AX3680" s="577"/>
      <c r="AY3680" s="578"/>
      <c r="AZ3680" s="571"/>
      <c r="BA3680" s="572"/>
      <c r="BB3680" s="575"/>
      <c r="BC3680" s="576"/>
      <c r="BD3680" s="577"/>
      <c r="BE3680" s="578"/>
      <c r="BF3680" s="627"/>
      <c r="BG3680" s="628"/>
      <c r="BH3680" s="629"/>
      <c r="BI3680" s="630"/>
      <c r="BJ3680" s="577"/>
      <c r="BK3680" s="578"/>
      <c r="BL3680" s="605"/>
      <c r="BM3680" s="606"/>
      <c r="BN3680" s="607"/>
      <c r="BO3680" s="588"/>
      <c r="BP3680" s="556"/>
      <c r="BQ3680" s="556"/>
      <c r="BR3680" s="65"/>
      <c r="BS3680" s="65"/>
      <c r="BT3680" s="268"/>
    </row>
    <row r="3681" spans="1:72" ht="21.75" hidden="1" customHeight="1" x14ac:dyDescent="0.25">
      <c r="A3681" s="268"/>
      <c r="B3681" s="678" t="str">
        <f>IF(ROSTER!B$20="","",ROSTER!B$20)</f>
        <v/>
      </c>
      <c r="C3681" s="669" t="str">
        <f>IF(ROSTER!C$20="","",ROSTER!C$20)</f>
        <v/>
      </c>
      <c r="D3681" s="670"/>
      <c r="E3681" s="667"/>
      <c r="F3681" s="680">
        <f>IF(E3681="y",1,IF(E3681="S",1,0))</f>
        <v>0</v>
      </c>
      <c r="G3681" s="663">
        <f>IF(E3681="S",1,0)</f>
        <v>0</v>
      </c>
      <c r="H3681" s="583"/>
      <c r="I3681" s="584"/>
      <c r="J3681" s="569"/>
      <c r="K3681" s="570"/>
      <c r="L3681" s="573"/>
      <c r="M3681" s="574"/>
      <c r="N3681" s="579">
        <f>L3681+J3681</f>
        <v>0</v>
      </c>
      <c r="O3681" s="580"/>
      <c r="P3681" s="569"/>
      <c r="Q3681" s="570"/>
      <c r="R3681" s="573"/>
      <c r="S3681" s="574"/>
      <c r="T3681" s="579">
        <f>R3681-P3681</f>
        <v>0</v>
      </c>
      <c r="U3681" s="580"/>
      <c r="V3681" s="583"/>
      <c r="W3681" s="584"/>
      <c r="X3681" s="569"/>
      <c r="Y3681" s="584"/>
      <c r="Z3681" s="569"/>
      <c r="AA3681" s="584"/>
      <c r="AB3681" s="569"/>
      <c r="AC3681" s="570"/>
      <c r="AD3681" s="573"/>
      <c r="AE3681" s="574"/>
      <c r="AF3681" s="557">
        <f>IF(AB3681=0,0,(AD3681/AB3681)*100)</f>
        <v>0</v>
      </c>
      <c r="AG3681" s="558"/>
      <c r="AH3681" s="569"/>
      <c r="AI3681" s="570"/>
      <c r="AJ3681" s="573"/>
      <c r="AK3681" s="574"/>
      <c r="AL3681" s="557">
        <f>IF(AH3681=0,0,(AJ3681/AH3681)*100)</f>
        <v>0</v>
      </c>
      <c r="AM3681" s="558"/>
      <c r="AN3681" s="569"/>
      <c r="AO3681" s="570"/>
      <c r="AP3681" s="573"/>
      <c r="AQ3681" s="574"/>
      <c r="AR3681" s="557">
        <f>IF(AN3681=0,0,(AP3681/AN3681)*100)</f>
        <v>0</v>
      </c>
      <c r="AS3681" s="558"/>
      <c r="AT3681" s="561">
        <f>AB3681+AH3681+AN3681</f>
        <v>0</v>
      </c>
      <c r="AU3681" s="562"/>
      <c r="AV3681" s="565">
        <f>AD3681+AJ3681+AP3681</f>
        <v>0</v>
      </c>
      <c r="AW3681" s="566"/>
      <c r="AX3681" s="557">
        <f>IF(AT3681=0,0,(AV3681/AT3681)*100)</f>
        <v>0</v>
      </c>
      <c r="AY3681" s="558"/>
      <c r="AZ3681" s="569"/>
      <c r="BA3681" s="570"/>
      <c r="BB3681" s="573"/>
      <c r="BC3681" s="574"/>
      <c r="BD3681" s="557">
        <f>IF(AZ3681=0,0,(BB3681/AZ3681)*100)</f>
        <v>0</v>
      </c>
      <c r="BE3681" s="558"/>
      <c r="BF3681" s="561">
        <f>AT3681+AZ3681</f>
        <v>0</v>
      </c>
      <c r="BG3681" s="562"/>
      <c r="BH3681" s="565">
        <f>AV3681+BB3681</f>
        <v>0</v>
      </c>
      <c r="BI3681" s="566"/>
      <c r="BJ3681" s="557">
        <f>IF(BF3681=0,0,(BH3681/BF3681)*100)</f>
        <v>0</v>
      </c>
      <c r="BK3681" s="558"/>
      <c r="BL3681" s="602">
        <f>(AD3681*2)+(AJ3681*2)+(AP3681*3)+BB3681</f>
        <v>0</v>
      </c>
      <c r="BM3681" s="603"/>
      <c r="BN3681" s="604"/>
      <c r="BO3681" s="587">
        <f t="shared" ref="BO3681" si="3070">IF(BQ3681=0,0,50*BP3681/BQ3681)</f>
        <v>0</v>
      </c>
      <c r="BP3681" s="555">
        <f>(BL3681*BS$11)+(N3681*BS$12)+(X3681*BS$13)+(R3681*BS$14)+(V3681*BS$15)+(Z3681*BS$16)</f>
        <v>0</v>
      </c>
      <c r="BQ3681" s="555">
        <f>((AZ3681-BB3681)*BS$18)+((AT3681-AV3681)*BS$17)+(H3681*BS$19)+(P3681*BS$20)</f>
        <v>0</v>
      </c>
      <c r="BR3681" s="65"/>
      <c r="BS3681" s="65"/>
      <c r="BT3681" s="268"/>
    </row>
    <row r="3682" spans="1:72" ht="21.75" hidden="1" customHeight="1" x14ac:dyDescent="0.25">
      <c r="A3682" s="268"/>
      <c r="B3682" s="679"/>
      <c r="C3682" s="690" t="str">
        <f>IF(ROSTER!D$20="","",ROSTER!D$20)</f>
        <v/>
      </c>
      <c r="D3682" s="691"/>
      <c r="E3682" s="668"/>
      <c r="F3682" s="681"/>
      <c r="G3682" s="664"/>
      <c r="H3682" s="585"/>
      <c r="I3682" s="586"/>
      <c r="J3682" s="571"/>
      <c r="K3682" s="572"/>
      <c r="L3682" s="575"/>
      <c r="M3682" s="576"/>
      <c r="N3682" s="581" t="s">
        <v>16</v>
      </c>
      <c r="O3682" s="582"/>
      <c r="P3682" s="571"/>
      <c r="Q3682" s="572"/>
      <c r="R3682" s="575"/>
      <c r="S3682" s="576"/>
      <c r="T3682" s="581" t="s">
        <v>16</v>
      </c>
      <c r="U3682" s="582"/>
      <c r="V3682" s="585"/>
      <c r="W3682" s="586"/>
      <c r="X3682" s="571"/>
      <c r="Y3682" s="586"/>
      <c r="Z3682" s="571"/>
      <c r="AA3682" s="586"/>
      <c r="AB3682" s="571"/>
      <c r="AC3682" s="572"/>
      <c r="AD3682" s="575"/>
      <c r="AE3682" s="576"/>
      <c r="AF3682" s="577"/>
      <c r="AG3682" s="578"/>
      <c r="AH3682" s="571"/>
      <c r="AI3682" s="572"/>
      <c r="AJ3682" s="575"/>
      <c r="AK3682" s="576"/>
      <c r="AL3682" s="577"/>
      <c r="AM3682" s="578"/>
      <c r="AN3682" s="571"/>
      <c r="AO3682" s="572"/>
      <c r="AP3682" s="575"/>
      <c r="AQ3682" s="576"/>
      <c r="AR3682" s="577"/>
      <c r="AS3682" s="578"/>
      <c r="AT3682" s="627"/>
      <c r="AU3682" s="628"/>
      <c r="AV3682" s="629"/>
      <c r="AW3682" s="630"/>
      <c r="AX3682" s="577"/>
      <c r="AY3682" s="578"/>
      <c r="AZ3682" s="571"/>
      <c r="BA3682" s="572"/>
      <c r="BB3682" s="575"/>
      <c r="BC3682" s="576"/>
      <c r="BD3682" s="577"/>
      <c r="BE3682" s="578"/>
      <c r="BF3682" s="627"/>
      <c r="BG3682" s="628"/>
      <c r="BH3682" s="629"/>
      <c r="BI3682" s="630"/>
      <c r="BJ3682" s="577"/>
      <c r="BK3682" s="578"/>
      <c r="BL3682" s="605"/>
      <c r="BM3682" s="606"/>
      <c r="BN3682" s="607"/>
      <c r="BO3682" s="588"/>
      <c r="BP3682" s="556"/>
      <c r="BQ3682" s="556"/>
      <c r="BR3682" s="65"/>
      <c r="BS3682" s="65"/>
      <c r="BT3682" s="268"/>
    </row>
    <row r="3683" spans="1:72" ht="21.75" hidden="1" customHeight="1" x14ac:dyDescent="0.25">
      <c r="A3683" s="268"/>
      <c r="B3683" s="678" t="str">
        <f>IF(ROSTER!B$22="","",ROSTER!B$22)</f>
        <v/>
      </c>
      <c r="C3683" s="669" t="str">
        <f>IF(ROSTER!C$22="","",ROSTER!C$22)</f>
        <v/>
      </c>
      <c r="D3683" s="670"/>
      <c r="E3683" s="667"/>
      <c r="F3683" s="680">
        <f>IF(E3683="y",1,IF(E3683="S",1,0))</f>
        <v>0</v>
      </c>
      <c r="G3683" s="663">
        <f>IF(E3683="S",1,0)</f>
        <v>0</v>
      </c>
      <c r="H3683" s="583"/>
      <c r="I3683" s="584"/>
      <c r="J3683" s="569"/>
      <c r="K3683" s="570"/>
      <c r="L3683" s="573"/>
      <c r="M3683" s="574"/>
      <c r="N3683" s="579">
        <f>L3683+J3683</f>
        <v>0</v>
      </c>
      <c r="O3683" s="580"/>
      <c r="P3683" s="569"/>
      <c r="Q3683" s="570"/>
      <c r="R3683" s="573"/>
      <c r="S3683" s="574"/>
      <c r="T3683" s="579">
        <f>R3683-P3683</f>
        <v>0</v>
      </c>
      <c r="U3683" s="580"/>
      <c r="V3683" s="583"/>
      <c r="W3683" s="584"/>
      <c r="X3683" s="569"/>
      <c r="Y3683" s="584"/>
      <c r="Z3683" s="569"/>
      <c r="AA3683" s="584"/>
      <c r="AB3683" s="569"/>
      <c r="AC3683" s="570"/>
      <c r="AD3683" s="573"/>
      <c r="AE3683" s="574"/>
      <c r="AF3683" s="557">
        <f>IF(AB3683=0,0,(AD3683/AB3683)*100)</f>
        <v>0</v>
      </c>
      <c r="AG3683" s="558"/>
      <c r="AH3683" s="569"/>
      <c r="AI3683" s="570"/>
      <c r="AJ3683" s="573"/>
      <c r="AK3683" s="574"/>
      <c r="AL3683" s="557">
        <f>IF(AH3683=0,0,(AJ3683/AH3683)*100)</f>
        <v>0</v>
      </c>
      <c r="AM3683" s="558"/>
      <c r="AN3683" s="569"/>
      <c r="AO3683" s="570"/>
      <c r="AP3683" s="573"/>
      <c r="AQ3683" s="574"/>
      <c r="AR3683" s="557">
        <f>IF(AN3683=0,0,(AP3683/AN3683)*100)</f>
        <v>0</v>
      </c>
      <c r="AS3683" s="558"/>
      <c r="AT3683" s="561">
        <f>AB3683+AH3683+AN3683</f>
        <v>0</v>
      </c>
      <c r="AU3683" s="562"/>
      <c r="AV3683" s="565">
        <f>AD3683+AJ3683+AP3683</f>
        <v>0</v>
      </c>
      <c r="AW3683" s="566"/>
      <c r="AX3683" s="557">
        <f>IF(AT3683=0,0,(AV3683/AT3683)*100)</f>
        <v>0</v>
      </c>
      <c r="AY3683" s="558"/>
      <c r="AZ3683" s="569"/>
      <c r="BA3683" s="570"/>
      <c r="BB3683" s="573"/>
      <c r="BC3683" s="574"/>
      <c r="BD3683" s="557">
        <f>IF(AZ3683=0,0,(BB3683/AZ3683)*100)</f>
        <v>0</v>
      </c>
      <c r="BE3683" s="558"/>
      <c r="BF3683" s="561">
        <f>AT3683+AZ3683</f>
        <v>0</v>
      </c>
      <c r="BG3683" s="562"/>
      <c r="BH3683" s="565">
        <f>AV3683+BB3683</f>
        <v>0</v>
      </c>
      <c r="BI3683" s="566"/>
      <c r="BJ3683" s="557">
        <f>IF(BF3683=0,0,(BH3683/BF3683)*100)</f>
        <v>0</v>
      </c>
      <c r="BK3683" s="558"/>
      <c r="BL3683" s="602">
        <f>(AD3683*2)+(AJ3683*2)+(AP3683*3)+BB3683</f>
        <v>0</v>
      </c>
      <c r="BM3683" s="603"/>
      <c r="BN3683" s="604"/>
      <c r="BO3683" s="587">
        <f t="shared" ref="BO3683" si="3071">IF(BQ3683=0,0,50*BP3683/BQ3683)</f>
        <v>0</v>
      </c>
      <c r="BP3683" s="555">
        <f>(BL3683*BS$11)+(N3683*BS$12)+(X3683*BS$13)+(R3683*BS$14)+(V3683*BS$15)+(Z3683*BS$16)</f>
        <v>0</v>
      </c>
      <c r="BQ3683" s="555">
        <f>((AZ3683-BB3683)*BS$18)+((AT3683-AV3683)*BS$17)+(H3683*BS$19)+(P3683*BS$20)</f>
        <v>0</v>
      </c>
      <c r="BR3683" s="65"/>
      <c r="BS3683" s="65"/>
      <c r="BT3683" s="268"/>
    </row>
    <row r="3684" spans="1:72" ht="21.75" hidden="1" customHeight="1" x14ac:dyDescent="0.25">
      <c r="A3684" s="268"/>
      <c r="B3684" s="679"/>
      <c r="C3684" s="690" t="str">
        <f>IF(ROSTER!D$22="","",ROSTER!D$22)</f>
        <v/>
      </c>
      <c r="D3684" s="691"/>
      <c r="E3684" s="668"/>
      <c r="F3684" s="681"/>
      <c r="G3684" s="664"/>
      <c r="H3684" s="585"/>
      <c r="I3684" s="586"/>
      <c r="J3684" s="571"/>
      <c r="K3684" s="572"/>
      <c r="L3684" s="575"/>
      <c r="M3684" s="576"/>
      <c r="N3684" s="581" t="s">
        <v>16</v>
      </c>
      <c r="O3684" s="582"/>
      <c r="P3684" s="571"/>
      <c r="Q3684" s="572"/>
      <c r="R3684" s="575"/>
      <c r="S3684" s="576"/>
      <c r="T3684" s="581" t="s">
        <v>16</v>
      </c>
      <c r="U3684" s="582"/>
      <c r="V3684" s="585"/>
      <c r="W3684" s="586"/>
      <c r="X3684" s="571"/>
      <c r="Y3684" s="586"/>
      <c r="Z3684" s="571"/>
      <c r="AA3684" s="586"/>
      <c r="AB3684" s="571"/>
      <c r="AC3684" s="572"/>
      <c r="AD3684" s="575"/>
      <c r="AE3684" s="576"/>
      <c r="AF3684" s="577"/>
      <c r="AG3684" s="578"/>
      <c r="AH3684" s="571"/>
      <c r="AI3684" s="572"/>
      <c r="AJ3684" s="575"/>
      <c r="AK3684" s="576"/>
      <c r="AL3684" s="577"/>
      <c r="AM3684" s="578"/>
      <c r="AN3684" s="571"/>
      <c r="AO3684" s="572"/>
      <c r="AP3684" s="575"/>
      <c r="AQ3684" s="576"/>
      <c r="AR3684" s="577"/>
      <c r="AS3684" s="578"/>
      <c r="AT3684" s="627"/>
      <c r="AU3684" s="628"/>
      <c r="AV3684" s="629"/>
      <c r="AW3684" s="630"/>
      <c r="AX3684" s="577"/>
      <c r="AY3684" s="578"/>
      <c r="AZ3684" s="571"/>
      <c r="BA3684" s="572"/>
      <c r="BB3684" s="575"/>
      <c r="BC3684" s="576"/>
      <c r="BD3684" s="577"/>
      <c r="BE3684" s="578"/>
      <c r="BF3684" s="627"/>
      <c r="BG3684" s="628"/>
      <c r="BH3684" s="629"/>
      <c r="BI3684" s="630"/>
      <c r="BJ3684" s="577"/>
      <c r="BK3684" s="578"/>
      <c r="BL3684" s="605"/>
      <c r="BM3684" s="606"/>
      <c r="BN3684" s="607"/>
      <c r="BO3684" s="588"/>
      <c r="BP3684" s="556"/>
      <c r="BQ3684" s="556"/>
      <c r="BR3684" s="65"/>
      <c r="BS3684" s="65"/>
      <c r="BT3684" s="268"/>
    </row>
    <row r="3685" spans="1:72" ht="21.75" hidden="1" customHeight="1" x14ac:dyDescent="0.25">
      <c r="A3685" s="268"/>
      <c r="B3685" s="678" t="str">
        <f>IF(ROSTER!B$24="","",ROSTER!B$24)</f>
        <v/>
      </c>
      <c r="C3685" s="669" t="str">
        <f>IF(ROSTER!C$24="","",ROSTER!C$24)</f>
        <v/>
      </c>
      <c r="D3685" s="670"/>
      <c r="E3685" s="667"/>
      <c r="F3685" s="680">
        <f>IF(E3685="y",1,IF(E3685="S",1,0))</f>
        <v>0</v>
      </c>
      <c r="G3685" s="663">
        <f>IF(E3685="S",1,0)</f>
        <v>0</v>
      </c>
      <c r="H3685" s="583"/>
      <c r="I3685" s="584"/>
      <c r="J3685" s="569"/>
      <c r="K3685" s="570"/>
      <c r="L3685" s="573"/>
      <c r="M3685" s="574"/>
      <c r="N3685" s="579">
        <f>L3685+J3685</f>
        <v>0</v>
      </c>
      <c r="O3685" s="580"/>
      <c r="P3685" s="569"/>
      <c r="Q3685" s="570"/>
      <c r="R3685" s="573"/>
      <c r="S3685" s="574"/>
      <c r="T3685" s="579">
        <f>R3685-P3685</f>
        <v>0</v>
      </c>
      <c r="U3685" s="580"/>
      <c r="V3685" s="583"/>
      <c r="W3685" s="584"/>
      <c r="X3685" s="569"/>
      <c r="Y3685" s="584"/>
      <c r="Z3685" s="569"/>
      <c r="AA3685" s="584"/>
      <c r="AB3685" s="569"/>
      <c r="AC3685" s="570"/>
      <c r="AD3685" s="573"/>
      <c r="AE3685" s="574"/>
      <c r="AF3685" s="557">
        <f>IF(AB3685=0,0,(AD3685/AB3685)*100)</f>
        <v>0</v>
      </c>
      <c r="AG3685" s="558"/>
      <c r="AH3685" s="569"/>
      <c r="AI3685" s="570"/>
      <c r="AJ3685" s="573"/>
      <c r="AK3685" s="574"/>
      <c r="AL3685" s="557">
        <f>IF(AH3685=0,0,(AJ3685/AH3685)*100)</f>
        <v>0</v>
      </c>
      <c r="AM3685" s="558"/>
      <c r="AN3685" s="569"/>
      <c r="AO3685" s="570"/>
      <c r="AP3685" s="573"/>
      <c r="AQ3685" s="574"/>
      <c r="AR3685" s="557">
        <f>IF(AN3685=0,0,(AP3685/AN3685)*100)</f>
        <v>0</v>
      </c>
      <c r="AS3685" s="558"/>
      <c r="AT3685" s="561">
        <f>AB3685+AH3685+AN3685</f>
        <v>0</v>
      </c>
      <c r="AU3685" s="562"/>
      <c r="AV3685" s="565">
        <f>AD3685+AJ3685+AP3685</f>
        <v>0</v>
      </c>
      <c r="AW3685" s="566"/>
      <c r="AX3685" s="557">
        <f>IF(AT3685=0,0,(AV3685/AT3685)*100)</f>
        <v>0</v>
      </c>
      <c r="AY3685" s="558"/>
      <c r="AZ3685" s="569"/>
      <c r="BA3685" s="570"/>
      <c r="BB3685" s="573"/>
      <c r="BC3685" s="574"/>
      <c r="BD3685" s="557">
        <f>IF(AZ3685=0,0,(BB3685/AZ3685)*100)</f>
        <v>0</v>
      </c>
      <c r="BE3685" s="558"/>
      <c r="BF3685" s="561">
        <f>AT3685+AZ3685</f>
        <v>0</v>
      </c>
      <c r="BG3685" s="562"/>
      <c r="BH3685" s="565">
        <f>AV3685+BB3685</f>
        <v>0</v>
      </c>
      <c r="BI3685" s="566"/>
      <c r="BJ3685" s="557">
        <f>IF(BF3685=0,0,(BH3685/BF3685)*100)</f>
        <v>0</v>
      </c>
      <c r="BK3685" s="558"/>
      <c r="BL3685" s="602">
        <f>(AD3685*2)+(AJ3685*2)+(AP3685*3)+BB3685</f>
        <v>0</v>
      </c>
      <c r="BM3685" s="603"/>
      <c r="BN3685" s="604"/>
      <c r="BO3685" s="587">
        <f t="shared" ref="BO3685" si="3072">IF(BQ3685=0,0,50*BP3685/BQ3685)</f>
        <v>0</v>
      </c>
      <c r="BP3685" s="555">
        <f>(BL3685*BS$11)+(N3685*BS$12)+(X3685*BS$13)+(R3685*BS$14)+(V3685*BS$15)+(Z3685*BS$16)</f>
        <v>0</v>
      </c>
      <c r="BQ3685" s="555">
        <f>((AZ3685-BB3685)*BS$18)+((AT3685-AV3685)*BS$17)+(H3685*BS$19)+(P3685*BS$20)</f>
        <v>0</v>
      </c>
      <c r="BR3685" s="65"/>
      <c r="BS3685" s="65"/>
      <c r="BT3685" s="268"/>
    </row>
    <row r="3686" spans="1:72" ht="21.75" hidden="1" customHeight="1" x14ac:dyDescent="0.25">
      <c r="A3686" s="268"/>
      <c r="B3686" s="679"/>
      <c r="C3686" s="690" t="str">
        <f>IF(ROSTER!D$24="","",ROSTER!D$24)</f>
        <v/>
      </c>
      <c r="D3686" s="691"/>
      <c r="E3686" s="668"/>
      <c r="F3686" s="681"/>
      <c r="G3686" s="664"/>
      <c r="H3686" s="585"/>
      <c r="I3686" s="586"/>
      <c r="J3686" s="571"/>
      <c r="K3686" s="572"/>
      <c r="L3686" s="575"/>
      <c r="M3686" s="576"/>
      <c r="N3686" s="581" t="s">
        <v>16</v>
      </c>
      <c r="O3686" s="582"/>
      <c r="P3686" s="571"/>
      <c r="Q3686" s="572"/>
      <c r="R3686" s="575"/>
      <c r="S3686" s="576"/>
      <c r="T3686" s="581" t="s">
        <v>16</v>
      </c>
      <c r="U3686" s="582"/>
      <c r="V3686" s="585"/>
      <c r="W3686" s="586"/>
      <c r="X3686" s="571"/>
      <c r="Y3686" s="586"/>
      <c r="Z3686" s="571"/>
      <c r="AA3686" s="586"/>
      <c r="AB3686" s="571"/>
      <c r="AC3686" s="572"/>
      <c r="AD3686" s="575"/>
      <c r="AE3686" s="576"/>
      <c r="AF3686" s="577"/>
      <c r="AG3686" s="578"/>
      <c r="AH3686" s="571"/>
      <c r="AI3686" s="572"/>
      <c r="AJ3686" s="575"/>
      <c r="AK3686" s="576"/>
      <c r="AL3686" s="577"/>
      <c r="AM3686" s="578"/>
      <c r="AN3686" s="571"/>
      <c r="AO3686" s="572"/>
      <c r="AP3686" s="575"/>
      <c r="AQ3686" s="576"/>
      <c r="AR3686" s="577"/>
      <c r="AS3686" s="578"/>
      <c r="AT3686" s="627"/>
      <c r="AU3686" s="628"/>
      <c r="AV3686" s="629"/>
      <c r="AW3686" s="630"/>
      <c r="AX3686" s="577"/>
      <c r="AY3686" s="578"/>
      <c r="AZ3686" s="571"/>
      <c r="BA3686" s="572"/>
      <c r="BB3686" s="575"/>
      <c r="BC3686" s="576"/>
      <c r="BD3686" s="577"/>
      <c r="BE3686" s="578"/>
      <c r="BF3686" s="627"/>
      <c r="BG3686" s="628"/>
      <c r="BH3686" s="629"/>
      <c r="BI3686" s="630"/>
      <c r="BJ3686" s="577"/>
      <c r="BK3686" s="578"/>
      <c r="BL3686" s="605"/>
      <c r="BM3686" s="606"/>
      <c r="BN3686" s="607"/>
      <c r="BO3686" s="588"/>
      <c r="BP3686" s="556"/>
      <c r="BQ3686" s="556"/>
      <c r="BR3686" s="65"/>
      <c r="BS3686" s="65"/>
      <c r="BT3686" s="268"/>
    </row>
    <row r="3687" spans="1:72" ht="21.75" hidden="1" customHeight="1" x14ac:dyDescent="0.25">
      <c r="A3687" s="268"/>
      <c r="B3687" s="678" t="str">
        <f>IF(ROSTER!B$26="","",ROSTER!B$26)</f>
        <v/>
      </c>
      <c r="C3687" s="669" t="str">
        <f>IF(ROSTER!C$26="","",ROSTER!C$26)</f>
        <v/>
      </c>
      <c r="D3687" s="670"/>
      <c r="E3687" s="667"/>
      <c r="F3687" s="680">
        <f>IF(E3687="y",1,IF(E3687="S",1,0))</f>
        <v>0</v>
      </c>
      <c r="G3687" s="663">
        <f>IF(E3687="S",1,0)</f>
        <v>0</v>
      </c>
      <c r="H3687" s="583"/>
      <c r="I3687" s="584"/>
      <c r="J3687" s="569"/>
      <c r="K3687" s="570"/>
      <c r="L3687" s="573"/>
      <c r="M3687" s="574"/>
      <c r="N3687" s="579">
        <f>L3687+J3687</f>
        <v>0</v>
      </c>
      <c r="O3687" s="580"/>
      <c r="P3687" s="569"/>
      <c r="Q3687" s="570"/>
      <c r="R3687" s="573"/>
      <c r="S3687" s="574"/>
      <c r="T3687" s="579">
        <f>R3687-P3687</f>
        <v>0</v>
      </c>
      <c r="U3687" s="580"/>
      <c r="V3687" s="583"/>
      <c r="W3687" s="584"/>
      <c r="X3687" s="569"/>
      <c r="Y3687" s="584"/>
      <c r="Z3687" s="569"/>
      <c r="AA3687" s="584"/>
      <c r="AB3687" s="569"/>
      <c r="AC3687" s="570"/>
      <c r="AD3687" s="573"/>
      <c r="AE3687" s="574"/>
      <c r="AF3687" s="557">
        <f>IF(AB3687=0,0,(AD3687/AB3687)*100)</f>
        <v>0</v>
      </c>
      <c r="AG3687" s="558"/>
      <c r="AH3687" s="569"/>
      <c r="AI3687" s="570"/>
      <c r="AJ3687" s="573"/>
      <c r="AK3687" s="574"/>
      <c r="AL3687" s="557">
        <f>IF(AH3687=0,0,(AJ3687/AH3687)*100)</f>
        <v>0</v>
      </c>
      <c r="AM3687" s="558"/>
      <c r="AN3687" s="569"/>
      <c r="AO3687" s="570"/>
      <c r="AP3687" s="573"/>
      <c r="AQ3687" s="574"/>
      <c r="AR3687" s="557">
        <f>IF(AN3687=0,0,(AP3687/AN3687)*100)</f>
        <v>0</v>
      </c>
      <c r="AS3687" s="558"/>
      <c r="AT3687" s="561">
        <f>AB3687+AH3687+AN3687</f>
        <v>0</v>
      </c>
      <c r="AU3687" s="562"/>
      <c r="AV3687" s="565">
        <f>AD3687+AJ3687+AP3687</f>
        <v>0</v>
      </c>
      <c r="AW3687" s="566"/>
      <c r="AX3687" s="557">
        <f>IF(AT3687=0,0,(AV3687/AT3687)*100)</f>
        <v>0</v>
      </c>
      <c r="AY3687" s="558"/>
      <c r="AZ3687" s="569"/>
      <c r="BA3687" s="570"/>
      <c r="BB3687" s="573"/>
      <c r="BC3687" s="574"/>
      <c r="BD3687" s="557">
        <f>IF(AZ3687=0,0,(BB3687/AZ3687)*100)</f>
        <v>0</v>
      </c>
      <c r="BE3687" s="558"/>
      <c r="BF3687" s="561">
        <f>AT3687+AZ3687</f>
        <v>0</v>
      </c>
      <c r="BG3687" s="562"/>
      <c r="BH3687" s="565">
        <f>AV3687+BB3687</f>
        <v>0</v>
      </c>
      <c r="BI3687" s="566"/>
      <c r="BJ3687" s="557">
        <f>IF(BF3687=0,0,(BH3687/BF3687)*100)</f>
        <v>0</v>
      </c>
      <c r="BK3687" s="558"/>
      <c r="BL3687" s="602">
        <f>(AD3687*2)+(AJ3687*2)+(AP3687*3)+BB3687</f>
        <v>0</v>
      </c>
      <c r="BM3687" s="603"/>
      <c r="BN3687" s="604"/>
      <c r="BO3687" s="587">
        <f t="shared" ref="BO3687" si="3073">IF(BQ3687=0,0,50*BP3687/BQ3687)</f>
        <v>0</v>
      </c>
      <c r="BP3687" s="555">
        <f>(BL3687*BS$11)+(N3687*BS$12)+(X3687*BS$13)+(R3687*BS$14)+(V3687*BS$15)+(Z3687*BS$16)</f>
        <v>0</v>
      </c>
      <c r="BQ3687" s="555">
        <f>((AZ3687-BB3687)*BS$18)+((AT3687-AV3687)*BS$17)+(H3687*BS$19)+(P3687*BS$20)</f>
        <v>0</v>
      </c>
      <c r="BR3687" s="65"/>
      <c r="BS3687" s="65"/>
      <c r="BT3687" s="268"/>
    </row>
    <row r="3688" spans="1:72" ht="21.75" hidden="1" customHeight="1" x14ac:dyDescent="0.25">
      <c r="A3688" s="268"/>
      <c r="B3688" s="679"/>
      <c r="C3688" s="690" t="str">
        <f>IF(ROSTER!D$26="","",ROSTER!D$26)</f>
        <v/>
      </c>
      <c r="D3688" s="691"/>
      <c r="E3688" s="668"/>
      <c r="F3688" s="681"/>
      <c r="G3688" s="664"/>
      <c r="H3688" s="585"/>
      <c r="I3688" s="586"/>
      <c r="J3688" s="571"/>
      <c r="K3688" s="572"/>
      <c r="L3688" s="575"/>
      <c r="M3688" s="576"/>
      <c r="N3688" s="581" t="s">
        <v>16</v>
      </c>
      <c r="O3688" s="582"/>
      <c r="P3688" s="571"/>
      <c r="Q3688" s="572"/>
      <c r="R3688" s="575"/>
      <c r="S3688" s="576"/>
      <c r="T3688" s="581" t="s">
        <v>16</v>
      </c>
      <c r="U3688" s="582"/>
      <c r="V3688" s="585"/>
      <c r="W3688" s="586"/>
      <c r="X3688" s="571"/>
      <c r="Y3688" s="586"/>
      <c r="Z3688" s="571"/>
      <c r="AA3688" s="586"/>
      <c r="AB3688" s="571"/>
      <c r="AC3688" s="572"/>
      <c r="AD3688" s="575"/>
      <c r="AE3688" s="576"/>
      <c r="AF3688" s="577"/>
      <c r="AG3688" s="578"/>
      <c r="AH3688" s="571"/>
      <c r="AI3688" s="572"/>
      <c r="AJ3688" s="575"/>
      <c r="AK3688" s="576"/>
      <c r="AL3688" s="577"/>
      <c r="AM3688" s="578"/>
      <c r="AN3688" s="571"/>
      <c r="AO3688" s="572"/>
      <c r="AP3688" s="575"/>
      <c r="AQ3688" s="576"/>
      <c r="AR3688" s="577"/>
      <c r="AS3688" s="578"/>
      <c r="AT3688" s="627"/>
      <c r="AU3688" s="628"/>
      <c r="AV3688" s="629"/>
      <c r="AW3688" s="630"/>
      <c r="AX3688" s="577"/>
      <c r="AY3688" s="578"/>
      <c r="AZ3688" s="571"/>
      <c r="BA3688" s="572"/>
      <c r="BB3688" s="575"/>
      <c r="BC3688" s="576"/>
      <c r="BD3688" s="577"/>
      <c r="BE3688" s="578"/>
      <c r="BF3688" s="627"/>
      <c r="BG3688" s="628"/>
      <c r="BH3688" s="629"/>
      <c r="BI3688" s="630"/>
      <c r="BJ3688" s="577"/>
      <c r="BK3688" s="578"/>
      <c r="BL3688" s="605"/>
      <c r="BM3688" s="606"/>
      <c r="BN3688" s="607"/>
      <c r="BO3688" s="588"/>
      <c r="BP3688" s="556"/>
      <c r="BQ3688" s="556"/>
      <c r="BR3688" s="65"/>
      <c r="BS3688" s="65"/>
      <c r="BT3688" s="268"/>
    </row>
    <row r="3689" spans="1:72" ht="21.75" hidden="1" customHeight="1" x14ac:dyDescent="0.25">
      <c r="A3689" s="268"/>
      <c r="B3689" s="678" t="str">
        <f>IF(ROSTER!B$28="","",ROSTER!B$28)</f>
        <v/>
      </c>
      <c r="C3689" s="669" t="str">
        <f>IF(ROSTER!C$28="","",ROSTER!C$28)</f>
        <v/>
      </c>
      <c r="D3689" s="670"/>
      <c r="E3689" s="667"/>
      <c r="F3689" s="680">
        <f>IF(E3689="y",1,IF(E3689="S",1,0))</f>
        <v>0</v>
      </c>
      <c r="G3689" s="663">
        <f>IF(E3689="S",1,0)</f>
        <v>0</v>
      </c>
      <c r="H3689" s="583"/>
      <c r="I3689" s="584"/>
      <c r="J3689" s="569"/>
      <c r="K3689" s="570"/>
      <c r="L3689" s="573"/>
      <c r="M3689" s="574"/>
      <c r="N3689" s="579">
        <f>L3689+J3689</f>
        <v>0</v>
      </c>
      <c r="O3689" s="580"/>
      <c r="P3689" s="569"/>
      <c r="Q3689" s="570"/>
      <c r="R3689" s="573"/>
      <c r="S3689" s="574"/>
      <c r="T3689" s="579">
        <f>R3689-P3689</f>
        <v>0</v>
      </c>
      <c r="U3689" s="580"/>
      <c r="V3689" s="583"/>
      <c r="W3689" s="584"/>
      <c r="X3689" s="569"/>
      <c r="Y3689" s="584"/>
      <c r="Z3689" s="569"/>
      <c r="AA3689" s="584"/>
      <c r="AB3689" s="569"/>
      <c r="AC3689" s="570"/>
      <c r="AD3689" s="573"/>
      <c r="AE3689" s="574"/>
      <c r="AF3689" s="557">
        <f>IF(AB3689=0,0,(AD3689/AB3689)*100)</f>
        <v>0</v>
      </c>
      <c r="AG3689" s="558"/>
      <c r="AH3689" s="569"/>
      <c r="AI3689" s="570"/>
      <c r="AJ3689" s="573"/>
      <c r="AK3689" s="574"/>
      <c r="AL3689" s="557">
        <f>IF(AH3689=0,0,(AJ3689/AH3689)*100)</f>
        <v>0</v>
      </c>
      <c r="AM3689" s="558"/>
      <c r="AN3689" s="569"/>
      <c r="AO3689" s="570"/>
      <c r="AP3689" s="573"/>
      <c r="AQ3689" s="574"/>
      <c r="AR3689" s="557">
        <f>IF(AN3689=0,0,(AP3689/AN3689)*100)</f>
        <v>0</v>
      </c>
      <c r="AS3689" s="558"/>
      <c r="AT3689" s="561">
        <f>AB3689+AH3689+AN3689</f>
        <v>0</v>
      </c>
      <c r="AU3689" s="562"/>
      <c r="AV3689" s="565">
        <f>AD3689+AJ3689+AP3689</f>
        <v>0</v>
      </c>
      <c r="AW3689" s="566"/>
      <c r="AX3689" s="557">
        <f>IF(AT3689=0,0,(AV3689/AT3689)*100)</f>
        <v>0</v>
      </c>
      <c r="AY3689" s="558"/>
      <c r="AZ3689" s="569"/>
      <c r="BA3689" s="570"/>
      <c r="BB3689" s="573"/>
      <c r="BC3689" s="574"/>
      <c r="BD3689" s="557">
        <f>IF(AZ3689=0,0,(BB3689/AZ3689)*100)</f>
        <v>0</v>
      </c>
      <c r="BE3689" s="558"/>
      <c r="BF3689" s="561">
        <f>AT3689+AZ3689</f>
        <v>0</v>
      </c>
      <c r="BG3689" s="562"/>
      <c r="BH3689" s="565">
        <f>AV3689+BB3689</f>
        <v>0</v>
      </c>
      <c r="BI3689" s="566"/>
      <c r="BJ3689" s="557">
        <f>IF(BF3689=0,0,(BH3689/BF3689)*100)</f>
        <v>0</v>
      </c>
      <c r="BK3689" s="558"/>
      <c r="BL3689" s="602">
        <f>(AD3689*2)+(AJ3689*2)+(AP3689*3)+BB3689</f>
        <v>0</v>
      </c>
      <c r="BM3689" s="603"/>
      <c r="BN3689" s="604"/>
      <c r="BO3689" s="587">
        <f t="shared" ref="BO3689" si="3074">IF(BQ3689=0,0,50*BP3689/BQ3689)</f>
        <v>0</v>
      </c>
      <c r="BP3689" s="555">
        <f>(BL3689*BS$11)+(N3689*BS$12)+(X3689*BS$13)+(R3689*BS$14)+(V3689*BS$15)+(Z3689*BS$16)</f>
        <v>0</v>
      </c>
      <c r="BQ3689" s="555">
        <f>((AZ3689-BB3689)*BS$18)+((AT3689-AV3689)*BS$17)+(H3689*BS$19)+(P3689*BS$20)</f>
        <v>0</v>
      </c>
      <c r="BR3689" s="65"/>
      <c r="BS3689" s="65"/>
      <c r="BT3689" s="268"/>
    </row>
    <row r="3690" spans="1:72" ht="21.75" hidden="1" customHeight="1" x14ac:dyDescent="0.25">
      <c r="A3690" s="268"/>
      <c r="B3690" s="679"/>
      <c r="C3690" s="690" t="str">
        <f>IF(ROSTER!D$28="","",ROSTER!D$28)</f>
        <v/>
      </c>
      <c r="D3690" s="691"/>
      <c r="E3690" s="668"/>
      <c r="F3690" s="681"/>
      <c r="G3690" s="664"/>
      <c r="H3690" s="585"/>
      <c r="I3690" s="586"/>
      <c r="J3690" s="571"/>
      <c r="K3690" s="572"/>
      <c r="L3690" s="575"/>
      <c r="M3690" s="576"/>
      <c r="N3690" s="581" t="s">
        <v>16</v>
      </c>
      <c r="O3690" s="582"/>
      <c r="P3690" s="571"/>
      <c r="Q3690" s="572"/>
      <c r="R3690" s="575"/>
      <c r="S3690" s="576"/>
      <c r="T3690" s="581" t="s">
        <v>16</v>
      </c>
      <c r="U3690" s="582"/>
      <c r="V3690" s="585"/>
      <c r="W3690" s="586"/>
      <c r="X3690" s="571"/>
      <c r="Y3690" s="586"/>
      <c r="Z3690" s="571"/>
      <c r="AA3690" s="586"/>
      <c r="AB3690" s="571"/>
      <c r="AC3690" s="572"/>
      <c r="AD3690" s="575"/>
      <c r="AE3690" s="576"/>
      <c r="AF3690" s="577"/>
      <c r="AG3690" s="578"/>
      <c r="AH3690" s="571"/>
      <c r="AI3690" s="572"/>
      <c r="AJ3690" s="575"/>
      <c r="AK3690" s="576"/>
      <c r="AL3690" s="577"/>
      <c r="AM3690" s="578"/>
      <c r="AN3690" s="571"/>
      <c r="AO3690" s="572"/>
      <c r="AP3690" s="575"/>
      <c r="AQ3690" s="576"/>
      <c r="AR3690" s="577"/>
      <c r="AS3690" s="578"/>
      <c r="AT3690" s="627"/>
      <c r="AU3690" s="628"/>
      <c r="AV3690" s="629"/>
      <c r="AW3690" s="630"/>
      <c r="AX3690" s="577"/>
      <c r="AY3690" s="578"/>
      <c r="AZ3690" s="571"/>
      <c r="BA3690" s="572"/>
      <c r="BB3690" s="575"/>
      <c r="BC3690" s="576"/>
      <c r="BD3690" s="577"/>
      <c r="BE3690" s="578"/>
      <c r="BF3690" s="627"/>
      <c r="BG3690" s="628"/>
      <c r="BH3690" s="629"/>
      <c r="BI3690" s="630"/>
      <c r="BJ3690" s="577"/>
      <c r="BK3690" s="578"/>
      <c r="BL3690" s="605"/>
      <c r="BM3690" s="606"/>
      <c r="BN3690" s="607"/>
      <c r="BO3690" s="588"/>
      <c r="BP3690" s="556"/>
      <c r="BQ3690" s="556"/>
      <c r="BR3690" s="65"/>
      <c r="BS3690" s="65"/>
      <c r="BT3690" s="268"/>
    </row>
    <row r="3691" spans="1:72" ht="21.75" hidden="1" customHeight="1" x14ac:dyDescent="0.25">
      <c r="A3691" s="268"/>
      <c r="B3691" s="678" t="str">
        <f>IF(ROSTER!B$30="","",ROSTER!B$30)</f>
        <v/>
      </c>
      <c r="C3691" s="669" t="str">
        <f>IF(ROSTER!C$30="","",ROSTER!C$30)</f>
        <v/>
      </c>
      <c r="D3691" s="670"/>
      <c r="E3691" s="667"/>
      <c r="F3691" s="680">
        <f>IF(E3691="y",1,IF(E3691="S",1,0))</f>
        <v>0</v>
      </c>
      <c r="G3691" s="663">
        <f>IF(E3691="S",1,0)</f>
        <v>0</v>
      </c>
      <c r="H3691" s="583"/>
      <c r="I3691" s="584"/>
      <c r="J3691" s="569"/>
      <c r="K3691" s="570"/>
      <c r="L3691" s="573"/>
      <c r="M3691" s="574"/>
      <c r="N3691" s="579">
        <f>L3691+J3691</f>
        <v>0</v>
      </c>
      <c r="O3691" s="580"/>
      <c r="P3691" s="569"/>
      <c r="Q3691" s="570"/>
      <c r="R3691" s="573"/>
      <c r="S3691" s="574"/>
      <c r="T3691" s="579">
        <f>R3691-P3691</f>
        <v>0</v>
      </c>
      <c r="U3691" s="580"/>
      <c r="V3691" s="583"/>
      <c r="W3691" s="584"/>
      <c r="X3691" s="569"/>
      <c r="Y3691" s="584"/>
      <c r="Z3691" s="569"/>
      <c r="AA3691" s="584"/>
      <c r="AB3691" s="569"/>
      <c r="AC3691" s="570"/>
      <c r="AD3691" s="573"/>
      <c r="AE3691" s="574"/>
      <c r="AF3691" s="557">
        <f>IF(AB3691=0,0,(AD3691/AB3691)*100)</f>
        <v>0</v>
      </c>
      <c r="AG3691" s="558"/>
      <c r="AH3691" s="569"/>
      <c r="AI3691" s="570"/>
      <c r="AJ3691" s="573"/>
      <c r="AK3691" s="574"/>
      <c r="AL3691" s="557">
        <f>IF(AH3691=0,0,(AJ3691/AH3691)*100)</f>
        <v>0</v>
      </c>
      <c r="AM3691" s="558"/>
      <c r="AN3691" s="569"/>
      <c r="AO3691" s="570"/>
      <c r="AP3691" s="573"/>
      <c r="AQ3691" s="574"/>
      <c r="AR3691" s="557">
        <f>IF(AN3691=0,0,(AP3691/AN3691)*100)</f>
        <v>0</v>
      </c>
      <c r="AS3691" s="558"/>
      <c r="AT3691" s="561">
        <f>AB3691+AH3691+AN3691</f>
        <v>0</v>
      </c>
      <c r="AU3691" s="562"/>
      <c r="AV3691" s="565">
        <f>AD3691+AJ3691+AP3691</f>
        <v>0</v>
      </c>
      <c r="AW3691" s="566"/>
      <c r="AX3691" s="557">
        <f>IF(AT3691=0,0,(AV3691/AT3691)*100)</f>
        <v>0</v>
      </c>
      <c r="AY3691" s="558"/>
      <c r="AZ3691" s="569"/>
      <c r="BA3691" s="570"/>
      <c r="BB3691" s="573"/>
      <c r="BC3691" s="574"/>
      <c r="BD3691" s="557">
        <f>IF(AZ3691=0,0,(BB3691/AZ3691)*100)</f>
        <v>0</v>
      </c>
      <c r="BE3691" s="558"/>
      <c r="BF3691" s="561">
        <f>AT3691+AZ3691</f>
        <v>0</v>
      </c>
      <c r="BG3691" s="562"/>
      <c r="BH3691" s="565">
        <f>AV3691+BB3691</f>
        <v>0</v>
      </c>
      <c r="BI3691" s="566"/>
      <c r="BJ3691" s="557">
        <f>IF(BF3691=0,0,(BH3691/BF3691)*100)</f>
        <v>0</v>
      </c>
      <c r="BK3691" s="558"/>
      <c r="BL3691" s="602">
        <f>(AD3691*2)+(AJ3691*2)+(AP3691*3)+BB3691</f>
        <v>0</v>
      </c>
      <c r="BM3691" s="603"/>
      <c r="BN3691" s="604"/>
      <c r="BO3691" s="587">
        <f t="shared" ref="BO3691" si="3075">IF(BQ3691=0,0,50*BP3691/BQ3691)</f>
        <v>0</v>
      </c>
      <c r="BP3691" s="555">
        <f>(BL3691*BS$11)+(N3691*BS$12)+(X3691*BS$13)+(R3691*BS$14)+(V3691*BS$15)+(Z3691*BS$16)</f>
        <v>0</v>
      </c>
      <c r="BQ3691" s="555">
        <f>((AZ3691-BB3691)*BS$18)+((AT3691-AV3691)*BS$17)+(H3691*BS$19)+(P3691*BS$20)</f>
        <v>0</v>
      </c>
      <c r="BR3691" s="65"/>
      <c r="BS3691" s="65"/>
      <c r="BT3691" s="268"/>
    </row>
    <row r="3692" spans="1:72" ht="21.75" hidden="1" customHeight="1" x14ac:dyDescent="0.25">
      <c r="A3692" s="268"/>
      <c r="B3692" s="679"/>
      <c r="C3692" s="690" t="str">
        <f>IF(ROSTER!D$30="","",ROSTER!D$30)</f>
        <v/>
      </c>
      <c r="D3692" s="691"/>
      <c r="E3692" s="668"/>
      <c r="F3692" s="681"/>
      <c r="G3692" s="664"/>
      <c r="H3692" s="585"/>
      <c r="I3692" s="586"/>
      <c r="J3692" s="571"/>
      <c r="K3692" s="572"/>
      <c r="L3692" s="575"/>
      <c r="M3692" s="576"/>
      <c r="N3692" s="581" t="s">
        <v>16</v>
      </c>
      <c r="O3692" s="582"/>
      <c r="P3692" s="571"/>
      <c r="Q3692" s="572"/>
      <c r="R3692" s="575"/>
      <c r="S3692" s="576"/>
      <c r="T3692" s="581" t="s">
        <v>16</v>
      </c>
      <c r="U3692" s="582"/>
      <c r="V3692" s="585"/>
      <c r="W3692" s="586"/>
      <c r="X3692" s="571"/>
      <c r="Y3692" s="586"/>
      <c r="Z3692" s="571"/>
      <c r="AA3692" s="586"/>
      <c r="AB3692" s="571"/>
      <c r="AC3692" s="572"/>
      <c r="AD3692" s="575"/>
      <c r="AE3692" s="576"/>
      <c r="AF3692" s="577"/>
      <c r="AG3692" s="578"/>
      <c r="AH3692" s="571"/>
      <c r="AI3692" s="572"/>
      <c r="AJ3692" s="575"/>
      <c r="AK3692" s="576"/>
      <c r="AL3692" s="577"/>
      <c r="AM3692" s="578"/>
      <c r="AN3692" s="571"/>
      <c r="AO3692" s="572"/>
      <c r="AP3692" s="575"/>
      <c r="AQ3692" s="576"/>
      <c r="AR3692" s="577"/>
      <c r="AS3692" s="578"/>
      <c r="AT3692" s="627"/>
      <c r="AU3692" s="628"/>
      <c r="AV3692" s="629"/>
      <c r="AW3692" s="630"/>
      <c r="AX3692" s="577"/>
      <c r="AY3692" s="578"/>
      <c r="AZ3692" s="571"/>
      <c r="BA3692" s="572"/>
      <c r="BB3692" s="575"/>
      <c r="BC3692" s="576"/>
      <c r="BD3692" s="577"/>
      <c r="BE3692" s="578"/>
      <c r="BF3692" s="627"/>
      <c r="BG3692" s="628"/>
      <c r="BH3692" s="629"/>
      <c r="BI3692" s="630"/>
      <c r="BJ3692" s="577"/>
      <c r="BK3692" s="578"/>
      <c r="BL3692" s="605"/>
      <c r="BM3692" s="606"/>
      <c r="BN3692" s="607"/>
      <c r="BO3692" s="588"/>
      <c r="BP3692" s="556"/>
      <c r="BQ3692" s="556"/>
      <c r="BR3692" s="65"/>
      <c r="BS3692" s="65"/>
      <c r="BT3692" s="268"/>
    </row>
    <row r="3693" spans="1:72" ht="21.75" hidden="1" customHeight="1" x14ac:dyDescent="0.25">
      <c r="A3693" s="268"/>
      <c r="B3693" s="678" t="str">
        <f>IF(ROSTER!B$32="","",ROSTER!B$32)</f>
        <v/>
      </c>
      <c r="C3693" s="669" t="str">
        <f>IF(ROSTER!C$32="","",ROSTER!C$32)</f>
        <v/>
      </c>
      <c r="D3693" s="670"/>
      <c r="E3693" s="667"/>
      <c r="F3693" s="680">
        <f>IF(E3693="y",1,IF(E3693="S",1,0))</f>
        <v>0</v>
      </c>
      <c r="G3693" s="663">
        <f>IF(E3693="S",1,0)</f>
        <v>0</v>
      </c>
      <c r="H3693" s="583"/>
      <c r="I3693" s="584"/>
      <c r="J3693" s="569"/>
      <c r="K3693" s="570"/>
      <c r="L3693" s="573"/>
      <c r="M3693" s="574"/>
      <c r="N3693" s="579">
        <f>L3693+J3693</f>
        <v>0</v>
      </c>
      <c r="O3693" s="580"/>
      <c r="P3693" s="569"/>
      <c r="Q3693" s="570"/>
      <c r="R3693" s="573"/>
      <c r="S3693" s="574"/>
      <c r="T3693" s="579">
        <f>R3693-P3693</f>
        <v>0</v>
      </c>
      <c r="U3693" s="580"/>
      <c r="V3693" s="583"/>
      <c r="W3693" s="584"/>
      <c r="X3693" s="569"/>
      <c r="Y3693" s="584"/>
      <c r="Z3693" s="569"/>
      <c r="AA3693" s="584"/>
      <c r="AB3693" s="569"/>
      <c r="AC3693" s="570"/>
      <c r="AD3693" s="573"/>
      <c r="AE3693" s="574"/>
      <c r="AF3693" s="557">
        <f>IF(AB3693=0,0,(AD3693/AB3693)*100)</f>
        <v>0</v>
      </c>
      <c r="AG3693" s="558"/>
      <c r="AH3693" s="569"/>
      <c r="AI3693" s="570"/>
      <c r="AJ3693" s="573"/>
      <c r="AK3693" s="574"/>
      <c r="AL3693" s="557">
        <f>IF(AH3693=0,0,(AJ3693/AH3693)*100)</f>
        <v>0</v>
      </c>
      <c r="AM3693" s="558"/>
      <c r="AN3693" s="569"/>
      <c r="AO3693" s="570"/>
      <c r="AP3693" s="573"/>
      <c r="AQ3693" s="574"/>
      <c r="AR3693" s="557">
        <f>IF(AN3693=0,0,(AP3693/AN3693)*100)</f>
        <v>0</v>
      </c>
      <c r="AS3693" s="558"/>
      <c r="AT3693" s="561">
        <f>AB3693+AH3693+AN3693</f>
        <v>0</v>
      </c>
      <c r="AU3693" s="562"/>
      <c r="AV3693" s="565">
        <f>AD3693+AJ3693+AP3693</f>
        <v>0</v>
      </c>
      <c r="AW3693" s="566"/>
      <c r="AX3693" s="557">
        <f>IF(AT3693=0,0,(AV3693/AT3693)*100)</f>
        <v>0</v>
      </c>
      <c r="AY3693" s="558"/>
      <c r="AZ3693" s="569"/>
      <c r="BA3693" s="570"/>
      <c r="BB3693" s="573"/>
      <c r="BC3693" s="574"/>
      <c r="BD3693" s="557">
        <f>IF(AZ3693=0,0,(BB3693/AZ3693)*100)</f>
        <v>0</v>
      </c>
      <c r="BE3693" s="558"/>
      <c r="BF3693" s="561">
        <f>AT3693+AZ3693</f>
        <v>0</v>
      </c>
      <c r="BG3693" s="562"/>
      <c r="BH3693" s="565">
        <f>AV3693+BB3693</f>
        <v>0</v>
      </c>
      <c r="BI3693" s="566"/>
      <c r="BJ3693" s="557">
        <f>IF(BF3693=0,0,(BH3693/BF3693)*100)</f>
        <v>0</v>
      </c>
      <c r="BK3693" s="558"/>
      <c r="BL3693" s="602">
        <f>(AD3693*2)+(AJ3693*2)+(AP3693*3)+BB3693</f>
        <v>0</v>
      </c>
      <c r="BM3693" s="603"/>
      <c r="BN3693" s="604"/>
      <c r="BO3693" s="587">
        <f t="shared" ref="BO3693" si="3076">IF(BQ3693=0,0,50*BP3693/BQ3693)</f>
        <v>0</v>
      </c>
      <c r="BP3693" s="555">
        <f>(BL3693*BS$11)+(N3693*BS$12)+(X3693*BS$13)+(R3693*BS$14)+(V3693*BS$15)+(Z3693*BS$16)</f>
        <v>0</v>
      </c>
      <c r="BQ3693" s="555">
        <f>((AZ3693-BB3693)*BS$18)+((AT3693-AV3693)*BS$17)+(H3693*BS$19)+(P3693*BS$20)</f>
        <v>0</v>
      </c>
      <c r="BR3693" s="65"/>
      <c r="BS3693" s="65"/>
      <c r="BT3693" s="268"/>
    </row>
    <row r="3694" spans="1:72" ht="21.75" hidden="1" customHeight="1" x14ac:dyDescent="0.25">
      <c r="A3694" s="268"/>
      <c r="B3694" s="679"/>
      <c r="C3694" s="690" t="str">
        <f>IF(ROSTER!D$32="","",ROSTER!D$32)</f>
        <v/>
      </c>
      <c r="D3694" s="691"/>
      <c r="E3694" s="668"/>
      <c r="F3694" s="681"/>
      <c r="G3694" s="664"/>
      <c r="H3694" s="585"/>
      <c r="I3694" s="586"/>
      <c r="J3694" s="571"/>
      <c r="K3694" s="572"/>
      <c r="L3694" s="575"/>
      <c r="M3694" s="576"/>
      <c r="N3694" s="581" t="s">
        <v>16</v>
      </c>
      <c r="O3694" s="582"/>
      <c r="P3694" s="571"/>
      <c r="Q3694" s="572"/>
      <c r="R3694" s="575"/>
      <c r="S3694" s="576"/>
      <c r="T3694" s="581" t="s">
        <v>16</v>
      </c>
      <c r="U3694" s="582"/>
      <c r="V3694" s="585"/>
      <c r="W3694" s="586"/>
      <c r="X3694" s="571"/>
      <c r="Y3694" s="586"/>
      <c r="Z3694" s="571"/>
      <c r="AA3694" s="586"/>
      <c r="AB3694" s="571"/>
      <c r="AC3694" s="572"/>
      <c r="AD3694" s="575"/>
      <c r="AE3694" s="576"/>
      <c r="AF3694" s="577"/>
      <c r="AG3694" s="578"/>
      <c r="AH3694" s="571"/>
      <c r="AI3694" s="572"/>
      <c r="AJ3694" s="575"/>
      <c r="AK3694" s="576"/>
      <c r="AL3694" s="577"/>
      <c r="AM3694" s="578"/>
      <c r="AN3694" s="571"/>
      <c r="AO3694" s="572"/>
      <c r="AP3694" s="575"/>
      <c r="AQ3694" s="576"/>
      <c r="AR3694" s="577"/>
      <c r="AS3694" s="578"/>
      <c r="AT3694" s="627"/>
      <c r="AU3694" s="628"/>
      <c r="AV3694" s="629"/>
      <c r="AW3694" s="630"/>
      <c r="AX3694" s="577"/>
      <c r="AY3694" s="578"/>
      <c r="AZ3694" s="571"/>
      <c r="BA3694" s="572"/>
      <c r="BB3694" s="575"/>
      <c r="BC3694" s="576"/>
      <c r="BD3694" s="577"/>
      <c r="BE3694" s="578"/>
      <c r="BF3694" s="627"/>
      <c r="BG3694" s="628"/>
      <c r="BH3694" s="629"/>
      <c r="BI3694" s="630"/>
      <c r="BJ3694" s="577"/>
      <c r="BK3694" s="578"/>
      <c r="BL3694" s="605"/>
      <c r="BM3694" s="606"/>
      <c r="BN3694" s="607"/>
      <c r="BO3694" s="588"/>
      <c r="BP3694" s="556"/>
      <c r="BQ3694" s="556"/>
      <c r="BR3694" s="65"/>
      <c r="BS3694" s="65"/>
      <c r="BT3694" s="268"/>
    </row>
    <row r="3695" spans="1:72" ht="21.75" hidden="1" customHeight="1" x14ac:dyDescent="0.25">
      <c r="A3695" s="268"/>
      <c r="B3695" s="678" t="str">
        <f>IF(ROSTER!B$34="","",ROSTER!B$34)</f>
        <v/>
      </c>
      <c r="C3695" s="669" t="str">
        <f>IF(ROSTER!C$34="","",ROSTER!C$34)</f>
        <v/>
      </c>
      <c r="D3695" s="670"/>
      <c r="E3695" s="667"/>
      <c r="F3695" s="680">
        <f>IF(E3695="y",1,IF(E3695="S",1,0))</f>
        <v>0</v>
      </c>
      <c r="G3695" s="663">
        <f>IF(E3695="S",1,0)</f>
        <v>0</v>
      </c>
      <c r="H3695" s="583"/>
      <c r="I3695" s="584"/>
      <c r="J3695" s="569"/>
      <c r="K3695" s="570"/>
      <c r="L3695" s="573"/>
      <c r="M3695" s="574"/>
      <c r="N3695" s="579">
        <f>L3695+J3695</f>
        <v>0</v>
      </c>
      <c r="O3695" s="580"/>
      <c r="P3695" s="569"/>
      <c r="Q3695" s="570"/>
      <c r="R3695" s="573"/>
      <c r="S3695" s="574"/>
      <c r="T3695" s="579">
        <f>R3695-P3695</f>
        <v>0</v>
      </c>
      <c r="U3695" s="580"/>
      <c r="V3695" s="583"/>
      <c r="W3695" s="584"/>
      <c r="X3695" s="569"/>
      <c r="Y3695" s="584"/>
      <c r="Z3695" s="569"/>
      <c r="AA3695" s="584"/>
      <c r="AB3695" s="569"/>
      <c r="AC3695" s="570"/>
      <c r="AD3695" s="573"/>
      <c r="AE3695" s="574"/>
      <c r="AF3695" s="557">
        <f>IF(AB3695=0,0,(AD3695/AB3695)*100)</f>
        <v>0</v>
      </c>
      <c r="AG3695" s="558"/>
      <c r="AH3695" s="569"/>
      <c r="AI3695" s="570"/>
      <c r="AJ3695" s="573"/>
      <c r="AK3695" s="574"/>
      <c r="AL3695" s="557">
        <f>IF(AH3695=0,0,(AJ3695/AH3695)*100)</f>
        <v>0</v>
      </c>
      <c r="AM3695" s="558"/>
      <c r="AN3695" s="569"/>
      <c r="AO3695" s="570"/>
      <c r="AP3695" s="573"/>
      <c r="AQ3695" s="574"/>
      <c r="AR3695" s="557">
        <f>IF(AN3695=0,0,(AP3695/AN3695)*100)</f>
        <v>0</v>
      </c>
      <c r="AS3695" s="558"/>
      <c r="AT3695" s="561">
        <f>AB3695+AH3695+AN3695</f>
        <v>0</v>
      </c>
      <c r="AU3695" s="562"/>
      <c r="AV3695" s="565">
        <f>AD3695+AJ3695+AP3695</f>
        <v>0</v>
      </c>
      <c r="AW3695" s="566"/>
      <c r="AX3695" s="557">
        <f>IF(AT3695=0,0,(AV3695/AT3695)*100)</f>
        <v>0</v>
      </c>
      <c r="AY3695" s="558"/>
      <c r="AZ3695" s="569"/>
      <c r="BA3695" s="570"/>
      <c r="BB3695" s="573"/>
      <c r="BC3695" s="574"/>
      <c r="BD3695" s="557">
        <f>IF(AZ3695=0,0,(BB3695/AZ3695)*100)</f>
        <v>0</v>
      </c>
      <c r="BE3695" s="558"/>
      <c r="BF3695" s="561">
        <f>AT3695+AZ3695</f>
        <v>0</v>
      </c>
      <c r="BG3695" s="562"/>
      <c r="BH3695" s="565">
        <f>AV3695+BB3695</f>
        <v>0</v>
      </c>
      <c r="BI3695" s="566"/>
      <c r="BJ3695" s="557">
        <f>IF(BF3695=0,0,(BH3695/BF3695)*100)</f>
        <v>0</v>
      </c>
      <c r="BK3695" s="558"/>
      <c r="BL3695" s="602">
        <f>(AD3695*2)+(AJ3695*2)+(AP3695*3)+BB3695</f>
        <v>0</v>
      </c>
      <c r="BM3695" s="603"/>
      <c r="BN3695" s="604"/>
      <c r="BO3695" s="587">
        <f t="shared" ref="BO3695" si="3077">IF(BQ3695=0,0,50*BP3695/BQ3695)</f>
        <v>0</v>
      </c>
      <c r="BP3695" s="555">
        <f>(BL3695*BS$11)+(N3695*BS$12)+(X3695*BS$13)+(R3695*BS$14)+(V3695*BS$15)+(Z3695*BS$16)</f>
        <v>0</v>
      </c>
      <c r="BQ3695" s="555">
        <f>((AZ3695-BB3695)*BS$18)+((AT3695-AV3695)*BS$17)+(H3695*BS$19)+(P3695*BS$20)</f>
        <v>0</v>
      </c>
      <c r="BR3695" s="65"/>
      <c r="BS3695" s="65"/>
      <c r="BT3695" s="268"/>
    </row>
    <row r="3696" spans="1:72" ht="21.75" hidden="1" customHeight="1" x14ac:dyDescent="0.25">
      <c r="A3696" s="268"/>
      <c r="B3696" s="679"/>
      <c r="C3696" s="690" t="str">
        <f>IF(ROSTER!D$34="","",ROSTER!D$34)</f>
        <v/>
      </c>
      <c r="D3696" s="691"/>
      <c r="E3696" s="668"/>
      <c r="F3696" s="681"/>
      <c r="G3696" s="664"/>
      <c r="H3696" s="585"/>
      <c r="I3696" s="586"/>
      <c r="J3696" s="571"/>
      <c r="K3696" s="572"/>
      <c r="L3696" s="575"/>
      <c r="M3696" s="576"/>
      <c r="N3696" s="581" t="s">
        <v>16</v>
      </c>
      <c r="O3696" s="582"/>
      <c r="P3696" s="571"/>
      <c r="Q3696" s="572"/>
      <c r="R3696" s="575"/>
      <c r="S3696" s="576"/>
      <c r="T3696" s="581" t="s">
        <v>16</v>
      </c>
      <c r="U3696" s="582"/>
      <c r="V3696" s="585"/>
      <c r="W3696" s="586"/>
      <c r="X3696" s="571"/>
      <c r="Y3696" s="586"/>
      <c r="Z3696" s="571"/>
      <c r="AA3696" s="586"/>
      <c r="AB3696" s="571"/>
      <c r="AC3696" s="572"/>
      <c r="AD3696" s="575"/>
      <c r="AE3696" s="576"/>
      <c r="AF3696" s="577"/>
      <c r="AG3696" s="578"/>
      <c r="AH3696" s="571"/>
      <c r="AI3696" s="572"/>
      <c r="AJ3696" s="575"/>
      <c r="AK3696" s="576"/>
      <c r="AL3696" s="577"/>
      <c r="AM3696" s="578"/>
      <c r="AN3696" s="571"/>
      <c r="AO3696" s="572"/>
      <c r="AP3696" s="575"/>
      <c r="AQ3696" s="576"/>
      <c r="AR3696" s="577"/>
      <c r="AS3696" s="578"/>
      <c r="AT3696" s="627"/>
      <c r="AU3696" s="628"/>
      <c r="AV3696" s="629"/>
      <c r="AW3696" s="630"/>
      <c r="AX3696" s="577"/>
      <c r="AY3696" s="578"/>
      <c r="AZ3696" s="571"/>
      <c r="BA3696" s="572"/>
      <c r="BB3696" s="575"/>
      <c r="BC3696" s="576"/>
      <c r="BD3696" s="577"/>
      <c r="BE3696" s="578"/>
      <c r="BF3696" s="627"/>
      <c r="BG3696" s="628"/>
      <c r="BH3696" s="629"/>
      <c r="BI3696" s="630"/>
      <c r="BJ3696" s="577"/>
      <c r="BK3696" s="578"/>
      <c r="BL3696" s="605"/>
      <c r="BM3696" s="606"/>
      <c r="BN3696" s="607"/>
      <c r="BO3696" s="588"/>
      <c r="BP3696" s="556"/>
      <c r="BQ3696" s="556"/>
      <c r="BR3696" s="65"/>
      <c r="BS3696" s="65"/>
      <c r="BT3696" s="268"/>
    </row>
    <row r="3697" spans="1:72" ht="21.75" hidden="1" customHeight="1" x14ac:dyDescent="0.25">
      <c r="A3697" s="268"/>
      <c r="B3697" s="678" t="str">
        <f>IF(ROSTER!B$36="","",ROSTER!B$36)</f>
        <v/>
      </c>
      <c r="C3697" s="669" t="str">
        <f>IF(ROSTER!C$36="","",ROSTER!C$36)</f>
        <v/>
      </c>
      <c r="D3697" s="670"/>
      <c r="E3697" s="667"/>
      <c r="F3697" s="680">
        <f>IF(E3697="y",1,IF(E3697="S",1,0))</f>
        <v>0</v>
      </c>
      <c r="G3697" s="663">
        <f>IF(E3697="S",1,0)</f>
        <v>0</v>
      </c>
      <c r="H3697" s="583"/>
      <c r="I3697" s="584"/>
      <c r="J3697" s="569"/>
      <c r="K3697" s="570"/>
      <c r="L3697" s="573"/>
      <c r="M3697" s="574"/>
      <c r="N3697" s="579">
        <f>L3697+J3697</f>
        <v>0</v>
      </c>
      <c r="O3697" s="580"/>
      <c r="P3697" s="569"/>
      <c r="Q3697" s="570"/>
      <c r="R3697" s="573"/>
      <c r="S3697" s="574"/>
      <c r="T3697" s="579">
        <f>R3697-P3697</f>
        <v>0</v>
      </c>
      <c r="U3697" s="580"/>
      <c r="V3697" s="583"/>
      <c r="W3697" s="584"/>
      <c r="X3697" s="569"/>
      <c r="Y3697" s="584"/>
      <c r="Z3697" s="569"/>
      <c r="AA3697" s="584"/>
      <c r="AB3697" s="569"/>
      <c r="AC3697" s="570"/>
      <c r="AD3697" s="573"/>
      <c r="AE3697" s="574"/>
      <c r="AF3697" s="557">
        <f>IF(AB3697=0,0,(AD3697/AB3697)*100)</f>
        <v>0</v>
      </c>
      <c r="AG3697" s="558"/>
      <c r="AH3697" s="569"/>
      <c r="AI3697" s="570"/>
      <c r="AJ3697" s="573"/>
      <c r="AK3697" s="574"/>
      <c r="AL3697" s="557">
        <f>IF(AH3697=0,0,(AJ3697/AH3697)*100)</f>
        <v>0</v>
      </c>
      <c r="AM3697" s="558"/>
      <c r="AN3697" s="569"/>
      <c r="AO3697" s="570"/>
      <c r="AP3697" s="573"/>
      <c r="AQ3697" s="574"/>
      <c r="AR3697" s="557">
        <f>IF(AN3697=0,0,(AP3697/AN3697)*100)</f>
        <v>0</v>
      </c>
      <c r="AS3697" s="558"/>
      <c r="AT3697" s="561">
        <f>AB3697+AH3697+AN3697</f>
        <v>0</v>
      </c>
      <c r="AU3697" s="562"/>
      <c r="AV3697" s="565">
        <f>AD3697+AJ3697+AP3697</f>
        <v>0</v>
      </c>
      <c r="AW3697" s="566"/>
      <c r="AX3697" s="557">
        <f>IF(AT3697=0,0,(AV3697/AT3697)*100)</f>
        <v>0</v>
      </c>
      <c r="AY3697" s="558"/>
      <c r="AZ3697" s="569"/>
      <c r="BA3697" s="570"/>
      <c r="BB3697" s="573"/>
      <c r="BC3697" s="574"/>
      <c r="BD3697" s="557">
        <f>IF(AZ3697=0,0,(BB3697/AZ3697)*100)</f>
        <v>0</v>
      </c>
      <c r="BE3697" s="558"/>
      <c r="BF3697" s="561">
        <f>AT3697+AZ3697</f>
        <v>0</v>
      </c>
      <c r="BG3697" s="562"/>
      <c r="BH3697" s="565">
        <f>AV3697+BB3697</f>
        <v>0</v>
      </c>
      <c r="BI3697" s="566"/>
      <c r="BJ3697" s="557">
        <f>IF(BF3697=0,0,(BH3697/BF3697)*100)</f>
        <v>0</v>
      </c>
      <c r="BK3697" s="558"/>
      <c r="BL3697" s="602">
        <f>(AD3697*2)+(AJ3697*2)+(AP3697*3)+BB3697</f>
        <v>0</v>
      </c>
      <c r="BM3697" s="603"/>
      <c r="BN3697" s="604"/>
      <c r="BO3697" s="587">
        <f t="shared" ref="BO3697" si="3078">IF(BQ3697=0,0,50*BP3697/BQ3697)</f>
        <v>0</v>
      </c>
      <c r="BP3697" s="555">
        <f>(BL3697*BS$11)+(N3697*BS$12)+(X3697*BS$13)+(R3697*BS$14)+(V3697*BS$15)+(Z3697*BS$16)</f>
        <v>0</v>
      </c>
      <c r="BQ3697" s="555">
        <f>((AZ3697-BB3697)*BS$18)+((AT3697-AV3697)*BS$17)+(H3697*BS$19)+(P3697*BS$20)</f>
        <v>0</v>
      </c>
      <c r="BR3697" s="65"/>
      <c r="BS3697" s="65"/>
      <c r="BT3697" s="268"/>
    </row>
    <row r="3698" spans="1:72" ht="21.75" hidden="1" customHeight="1" x14ac:dyDescent="0.25">
      <c r="A3698" s="268"/>
      <c r="B3698" s="679"/>
      <c r="C3698" s="690" t="str">
        <f>IF(ROSTER!D$36="","",ROSTER!D$36)</f>
        <v/>
      </c>
      <c r="D3698" s="691"/>
      <c r="E3698" s="668"/>
      <c r="F3698" s="681"/>
      <c r="G3698" s="664"/>
      <c r="H3698" s="585"/>
      <c r="I3698" s="586"/>
      <c r="J3698" s="571"/>
      <c r="K3698" s="572"/>
      <c r="L3698" s="575"/>
      <c r="M3698" s="576"/>
      <c r="N3698" s="581" t="s">
        <v>16</v>
      </c>
      <c r="O3698" s="582"/>
      <c r="P3698" s="571"/>
      <c r="Q3698" s="572"/>
      <c r="R3698" s="575"/>
      <c r="S3698" s="576"/>
      <c r="T3698" s="581" t="s">
        <v>16</v>
      </c>
      <c r="U3698" s="582"/>
      <c r="V3698" s="585"/>
      <c r="W3698" s="586"/>
      <c r="X3698" s="571"/>
      <c r="Y3698" s="586"/>
      <c r="Z3698" s="571"/>
      <c r="AA3698" s="586"/>
      <c r="AB3698" s="571"/>
      <c r="AC3698" s="572"/>
      <c r="AD3698" s="575"/>
      <c r="AE3698" s="576"/>
      <c r="AF3698" s="577"/>
      <c r="AG3698" s="578"/>
      <c r="AH3698" s="571"/>
      <c r="AI3698" s="572"/>
      <c r="AJ3698" s="575"/>
      <c r="AK3698" s="576"/>
      <c r="AL3698" s="577"/>
      <c r="AM3698" s="578"/>
      <c r="AN3698" s="571"/>
      <c r="AO3698" s="572"/>
      <c r="AP3698" s="575"/>
      <c r="AQ3698" s="576"/>
      <c r="AR3698" s="577"/>
      <c r="AS3698" s="578"/>
      <c r="AT3698" s="627"/>
      <c r="AU3698" s="628"/>
      <c r="AV3698" s="629"/>
      <c r="AW3698" s="630"/>
      <c r="AX3698" s="577"/>
      <c r="AY3698" s="578"/>
      <c r="AZ3698" s="571"/>
      <c r="BA3698" s="572"/>
      <c r="BB3698" s="575"/>
      <c r="BC3698" s="576"/>
      <c r="BD3698" s="577"/>
      <c r="BE3698" s="578"/>
      <c r="BF3698" s="627"/>
      <c r="BG3698" s="628"/>
      <c r="BH3698" s="629"/>
      <c r="BI3698" s="630"/>
      <c r="BJ3698" s="577"/>
      <c r="BK3698" s="578"/>
      <c r="BL3698" s="605"/>
      <c r="BM3698" s="606"/>
      <c r="BN3698" s="607"/>
      <c r="BO3698" s="588"/>
      <c r="BP3698" s="556"/>
      <c r="BQ3698" s="556"/>
      <c r="BR3698" s="65"/>
      <c r="BS3698" s="65"/>
      <c r="BT3698" s="268"/>
    </row>
    <row r="3699" spans="1:72" ht="21.75" hidden="1" customHeight="1" x14ac:dyDescent="0.25">
      <c r="A3699" s="268"/>
      <c r="B3699" s="678" t="str">
        <f>IF(ROSTER!B$38="","",ROSTER!B$38)</f>
        <v/>
      </c>
      <c r="C3699" s="669" t="str">
        <f>IF(ROSTER!C$38="","",ROSTER!C$38)</f>
        <v/>
      </c>
      <c r="D3699" s="670"/>
      <c r="E3699" s="667"/>
      <c r="F3699" s="680">
        <f>IF(E3699="y",1,IF(E3699="S",1,0))</f>
        <v>0</v>
      </c>
      <c r="G3699" s="663">
        <f>IF(E3699="S",1,0)</f>
        <v>0</v>
      </c>
      <c r="H3699" s="583"/>
      <c r="I3699" s="584"/>
      <c r="J3699" s="569"/>
      <c r="K3699" s="570"/>
      <c r="L3699" s="573"/>
      <c r="M3699" s="574"/>
      <c r="N3699" s="579">
        <f>L3699+J3699</f>
        <v>0</v>
      </c>
      <c r="O3699" s="580"/>
      <c r="P3699" s="569"/>
      <c r="Q3699" s="570"/>
      <c r="R3699" s="573"/>
      <c r="S3699" s="574"/>
      <c r="T3699" s="579">
        <f>R3699-P3699</f>
        <v>0</v>
      </c>
      <c r="U3699" s="580"/>
      <c r="V3699" s="583"/>
      <c r="W3699" s="584"/>
      <c r="X3699" s="569"/>
      <c r="Y3699" s="584"/>
      <c r="Z3699" s="569"/>
      <c r="AA3699" s="584"/>
      <c r="AB3699" s="569"/>
      <c r="AC3699" s="570"/>
      <c r="AD3699" s="573"/>
      <c r="AE3699" s="574"/>
      <c r="AF3699" s="557">
        <f>IF(AB3699=0,0,(AD3699/AB3699)*100)</f>
        <v>0</v>
      </c>
      <c r="AG3699" s="558"/>
      <c r="AH3699" s="569"/>
      <c r="AI3699" s="570"/>
      <c r="AJ3699" s="573"/>
      <c r="AK3699" s="574"/>
      <c r="AL3699" s="557">
        <f>IF(AH3699=0,0,(AJ3699/AH3699)*100)</f>
        <v>0</v>
      </c>
      <c r="AM3699" s="558"/>
      <c r="AN3699" s="569"/>
      <c r="AO3699" s="570"/>
      <c r="AP3699" s="573"/>
      <c r="AQ3699" s="574"/>
      <c r="AR3699" s="557">
        <f>IF(AN3699=0,0,(AP3699/AN3699)*100)</f>
        <v>0</v>
      </c>
      <c r="AS3699" s="558"/>
      <c r="AT3699" s="561">
        <f>AB3699+AH3699+AN3699</f>
        <v>0</v>
      </c>
      <c r="AU3699" s="562"/>
      <c r="AV3699" s="565">
        <f>AD3699+AJ3699+AP3699</f>
        <v>0</v>
      </c>
      <c r="AW3699" s="566"/>
      <c r="AX3699" s="557">
        <f>IF(AT3699=0,0,(AV3699/AT3699)*100)</f>
        <v>0</v>
      </c>
      <c r="AY3699" s="558"/>
      <c r="AZ3699" s="569"/>
      <c r="BA3699" s="570"/>
      <c r="BB3699" s="573"/>
      <c r="BC3699" s="574"/>
      <c r="BD3699" s="557">
        <f>IF(AZ3699=0,0,(BB3699/AZ3699)*100)</f>
        <v>0</v>
      </c>
      <c r="BE3699" s="558"/>
      <c r="BF3699" s="561">
        <f>AT3699+AZ3699</f>
        <v>0</v>
      </c>
      <c r="BG3699" s="562"/>
      <c r="BH3699" s="565">
        <f>AV3699+BB3699</f>
        <v>0</v>
      </c>
      <c r="BI3699" s="566"/>
      <c r="BJ3699" s="557">
        <f>IF(BF3699=0,0,(BH3699/BF3699)*100)</f>
        <v>0</v>
      </c>
      <c r="BK3699" s="558"/>
      <c r="BL3699" s="602">
        <f>(AD3699*2)+(AJ3699*2)+(AP3699*3)+BB3699</f>
        <v>0</v>
      </c>
      <c r="BM3699" s="603"/>
      <c r="BN3699" s="604"/>
      <c r="BO3699" s="587">
        <f t="shared" ref="BO3699" si="3079">IF(BQ3699=0,0,50*BP3699/BQ3699)</f>
        <v>0</v>
      </c>
      <c r="BP3699" s="555">
        <f>(BL3699*BS$11)+(N3699*BS$12)+(X3699*BS$13)+(R3699*BS$14)+(V3699*BS$15)+(Z3699*BS$16)</f>
        <v>0</v>
      </c>
      <c r="BQ3699" s="555">
        <f>((AZ3699-BB3699)*BS$18)+((AT3699-AV3699)*BS$17)+(H3699*BS$19)+(P3699*BS$20)</f>
        <v>0</v>
      </c>
      <c r="BR3699" s="65"/>
      <c r="BS3699" s="65"/>
      <c r="BT3699" s="268"/>
    </row>
    <row r="3700" spans="1:72" ht="21.75" hidden="1" customHeight="1" x14ac:dyDescent="0.25">
      <c r="A3700" s="268"/>
      <c r="B3700" s="679"/>
      <c r="C3700" s="690" t="str">
        <f>IF(ROSTER!D$38="","",ROSTER!D$38)</f>
        <v/>
      </c>
      <c r="D3700" s="691"/>
      <c r="E3700" s="668"/>
      <c r="F3700" s="681"/>
      <c r="G3700" s="664"/>
      <c r="H3700" s="585"/>
      <c r="I3700" s="586"/>
      <c r="J3700" s="571"/>
      <c r="K3700" s="572"/>
      <c r="L3700" s="575"/>
      <c r="M3700" s="576"/>
      <c r="N3700" s="581" t="s">
        <v>16</v>
      </c>
      <c r="O3700" s="582"/>
      <c r="P3700" s="571"/>
      <c r="Q3700" s="572"/>
      <c r="R3700" s="575"/>
      <c r="S3700" s="576"/>
      <c r="T3700" s="581" t="s">
        <v>16</v>
      </c>
      <c r="U3700" s="582"/>
      <c r="V3700" s="585"/>
      <c r="W3700" s="586"/>
      <c r="X3700" s="571"/>
      <c r="Y3700" s="586"/>
      <c r="Z3700" s="571"/>
      <c r="AA3700" s="586"/>
      <c r="AB3700" s="571"/>
      <c r="AC3700" s="572"/>
      <c r="AD3700" s="575"/>
      <c r="AE3700" s="576"/>
      <c r="AF3700" s="577"/>
      <c r="AG3700" s="578"/>
      <c r="AH3700" s="571"/>
      <c r="AI3700" s="572"/>
      <c r="AJ3700" s="575"/>
      <c r="AK3700" s="576"/>
      <c r="AL3700" s="577"/>
      <c r="AM3700" s="578"/>
      <c r="AN3700" s="571"/>
      <c r="AO3700" s="572"/>
      <c r="AP3700" s="575"/>
      <c r="AQ3700" s="576"/>
      <c r="AR3700" s="577"/>
      <c r="AS3700" s="578"/>
      <c r="AT3700" s="627"/>
      <c r="AU3700" s="628"/>
      <c r="AV3700" s="629"/>
      <c r="AW3700" s="630"/>
      <c r="AX3700" s="577"/>
      <c r="AY3700" s="578"/>
      <c r="AZ3700" s="571"/>
      <c r="BA3700" s="572"/>
      <c r="BB3700" s="575"/>
      <c r="BC3700" s="576"/>
      <c r="BD3700" s="577"/>
      <c r="BE3700" s="578"/>
      <c r="BF3700" s="627"/>
      <c r="BG3700" s="628"/>
      <c r="BH3700" s="629"/>
      <c r="BI3700" s="630"/>
      <c r="BJ3700" s="577"/>
      <c r="BK3700" s="578"/>
      <c r="BL3700" s="605"/>
      <c r="BM3700" s="606"/>
      <c r="BN3700" s="607"/>
      <c r="BO3700" s="588"/>
      <c r="BP3700" s="556"/>
      <c r="BQ3700" s="556"/>
      <c r="BR3700" s="65"/>
      <c r="BS3700" s="65"/>
      <c r="BT3700" s="268"/>
    </row>
    <row r="3701" spans="1:72" ht="21.75" hidden="1" customHeight="1" x14ac:dyDescent="0.25">
      <c r="A3701" s="268"/>
      <c r="B3701" s="678" t="str">
        <f>IF(ROSTER!B$40="","",ROSTER!B$40)</f>
        <v/>
      </c>
      <c r="C3701" s="669" t="str">
        <f>IF(ROSTER!C$40="","",ROSTER!C$40)</f>
        <v/>
      </c>
      <c r="D3701" s="670"/>
      <c r="E3701" s="667"/>
      <c r="F3701" s="680">
        <f>IF(E3701="y",1,IF(E3701="S",1,0))</f>
        <v>0</v>
      </c>
      <c r="G3701" s="663">
        <f>IF(E3701="S",1,0)</f>
        <v>0</v>
      </c>
      <c r="H3701" s="583"/>
      <c r="I3701" s="584"/>
      <c r="J3701" s="569"/>
      <c r="K3701" s="570"/>
      <c r="L3701" s="573"/>
      <c r="M3701" s="574"/>
      <c r="N3701" s="579">
        <f>L3701+J3701</f>
        <v>0</v>
      </c>
      <c r="O3701" s="580"/>
      <c r="P3701" s="569"/>
      <c r="Q3701" s="570"/>
      <c r="R3701" s="573"/>
      <c r="S3701" s="574"/>
      <c r="T3701" s="579">
        <f>R3701-P3701</f>
        <v>0</v>
      </c>
      <c r="U3701" s="580"/>
      <c r="V3701" s="583"/>
      <c r="W3701" s="584"/>
      <c r="X3701" s="569"/>
      <c r="Y3701" s="584"/>
      <c r="Z3701" s="569"/>
      <c r="AA3701" s="584"/>
      <c r="AB3701" s="569"/>
      <c r="AC3701" s="570"/>
      <c r="AD3701" s="573"/>
      <c r="AE3701" s="574"/>
      <c r="AF3701" s="557">
        <f>IF(AB3701=0,0,(AD3701/AB3701)*100)</f>
        <v>0</v>
      </c>
      <c r="AG3701" s="558"/>
      <c r="AH3701" s="569"/>
      <c r="AI3701" s="570"/>
      <c r="AJ3701" s="573"/>
      <c r="AK3701" s="574"/>
      <c r="AL3701" s="557">
        <f>IF(AH3701=0,0,(AJ3701/AH3701)*100)</f>
        <v>0</v>
      </c>
      <c r="AM3701" s="558"/>
      <c r="AN3701" s="569"/>
      <c r="AO3701" s="570"/>
      <c r="AP3701" s="573"/>
      <c r="AQ3701" s="574"/>
      <c r="AR3701" s="557">
        <f>IF(AN3701=0,0,(AP3701/AN3701)*100)</f>
        <v>0</v>
      </c>
      <c r="AS3701" s="558"/>
      <c r="AT3701" s="561">
        <f>AB3701+AH3701+AN3701</f>
        <v>0</v>
      </c>
      <c r="AU3701" s="562"/>
      <c r="AV3701" s="565">
        <f>AD3701+AJ3701+AP3701</f>
        <v>0</v>
      </c>
      <c r="AW3701" s="566"/>
      <c r="AX3701" s="557">
        <f>IF(AT3701=0,0,(AV3701/AT3701)*100)</f>
        <v>0</v>
      </c>
      <c r="AY3701" s="558"/>
      <c r="AZ3701" s="569"/>
      <c r="BA3701" s="570"/>
      <c r="BB3701" s="573"/>
      <c r="BC3701" s="574"/>
      <c r="BD3701" s="557">
        <f>IF(AZ3701=0,0,(BB3701/AZ3701)*100)</f>
        <v>0</v>
      </c>
      <c r="BE3701" s="558"/>
      <c r="BF3701" s="561">
        <f>AT3701+AZ3701</f>
        <v>0</v>
      </c>
      <c r="BG3701" s="562"/>
      <c r="BH3701" s="565">
        <f>AV3701+BB3701</f>
        <v>0</v>
      </c>
      <c r="BI3701" s="566"/>
      <c r="BJ3701" s="557">
        <f>IF(BF3701=0,0,(BH3701/BF3701)*100)</f>
        <v>0</v>
      </c>
      <c r="BK3701" s="558"/>
      <c r="BL3701" s="602">
        <f>(AD3701*2)+(AJ3701*2)+(AP3701*3)+BB3701</f>
        <v>0</v>
      </c>
      <c r="BM3701" s="603"/>
      <c r="BN3701" s="604"/>
      <c r="BO3701" s="587">
        <f t="shared" ref="BO3701" si="3080">IF(BQ3701=0,0,50*BP3701/BQ3701)</f>
        <v>0</v>
      </c>
      <c r="BP3701" s="555">
        <f>(BL3701*BS$11)+(N3701*BS$12)+(X3701*BS$13)+(R3701*BS$14)+(V3701*BS$15)+(Z3701*BS$16)</f>
        <v>0</v>
      </c>
      <c r="BQ3701" s="555">
        <f>((AZ3701-BB3701)*BS$18)+((AT3701-AV3701)*BS$17)+(H3701*BS$19)+(P3701*BS$20)</f>
        <v>0</v>
      </c>
      <c r="BR3701" s="65"/>
      <c r="BS3701" s="65"/>
      <c r="BT3701" s="268"/>
    </row>
    <row r="3702" spans="1:72" ht="21.75" hidden="1" customHeight="1" x14ac:dyDescent="0.25">
      <c r="A3702" s="268"/>
      <c r="B3702" s="679"/>
      <c r="C3702" s="690" t="str">
        <f>IF(ROSTER!D$40="","",ROSTER!D$40)</f>
        <v/>
      </c>
      <c r="D3702" s="691"/>
      <c r="E3702" s="668"/>
      <c r="F3702" s="681"/>
      <c r="G3702" s="664"/>
      <c r="H3702" s="585"/>
      <c r="I3702" s="586"/>
      <c r="J3702" s="571"/>
      <c r="K3702" s="572"/>
      <c r="L3702" s="575"/>
      <c r="M3702" s="576"/>
      <c r="N3702" s="581" t="s">
        <v>16</v>
      </c>
      <c r="O3702" s="582"/>
      <c r="P3702" s="571"/>
      <c r="Q3702" s="572"/>
      <c r="R3702" s="575"/>
      <c r="S3702" s="576"/>
      <c r="T3702" s="581" t="s">
        <v>16</v>
      </c>
      <c r="U3702" s="582"/>
      <c r="V3702" s="585"/>
      <c r="W3702" s="586"/>
      <c r="X3702" s="571"/>
      <c r="Y3702" s="586"/>
      <c r="Z3702" s="571"/>
      <c r="AA3702" s="586"/>
      <c r="AB3702" s="571"/>
      <c r="AC3702" s="572"/>
      <c r="AD3702" s="575"/>
      <c r="AE3702" s="576"/>
      <c r="AF3702" s="577"/>
      <c r="AG3702" s="578"/>
      <c r="AH3702" s="571"/>
      <c r="AI3702" s="572"/>
      <c r="AJ3702" s="575"/>
      <c r="AK3702" s="576"/>
      <c r="AL3702" s="577"/>
      <c r="AM3702" s="578"/>
      <c r="AN3702" s="571"/>
      <c r="AO3702" s="572"/>
      <c r="AP3702" s="575"/>
      <c r="AQ3702" s="576"/>
      <c r="AR3702" s="577"/>
      <c r="AS3702" s="578"/>
      <c r="AT3702" s="627"/>
      <c r="AU3702" s="628"/>
      <c r="AV3702" s="629"/>
      <c r="AW3702" s="630"/>
      <c r="AX3702" s="577"/>
      <c r="AY3702" s="578"/>
      <c r="AZ3702" s="571"/>
      <c r="BA3702" s="572"/>
      <c r="BB3702" s="575"/>
      <c r="BC3702" s="576"/>
      <c r="BD3702" s="577"/>
      <c r="BE3702" s="578"/>
      <c r="BF3702" s="627"/>
      <c r="BG3702" s="628"/>
      <c r="BH3702" s="629"/>
      <c r="BI3702" s="630"/>
      <c r="BJ3702" s="577"/>
      <c r="BK3702" s="578"/>
      <c r="BL3702" s="605"/>
      <c r="BM3702" s="606"/>
      <c r="BN3702" s="607"/>
      <c r="BO3702" s="588"/>
      <c r="BP3702" s="556"/>
      <c r="BQ3702" s="556"/>
      <c r="BR3702" s="65"/>
      <c r="BS3702" s="65"/>
      <c r="BT3702" s="268"/>
    </row>
    <row r="3703" spans="1:72" ht="21.75" hidden="1" customHeight="1" x14ac:dyDescent="0.25">
      <c r="A3703" s="268"/>
      <c r="B3703" s="678" t="str">
        <f>IF(ROSTER!B$42="","",ROSTER!B$42)</f>
        <v/>
      </c>
      <c r="C3703" s="669" t="str">
        <f>IF(ROSTER!C$42="","",ROSTER!C$42)</f>
        <v/>
      </c>
      <c r="D3703" s="670"/>
      <c r="E3703" s="667"/>
      <c r="F3703" s="680">
        <f>IF(E3703="y",1,IF(E3703="S",1,0))</f>
        <v>0</v>
      </c>
      <c r="G3703" s="663">
        <f>IF(E3703="S",1,0)</f>
        <v>0</v>
      </c>
      <c r="H3703" s="583"/>
      <c r="I3703" s="584"/>
      <c r="J3703" s="569"/>
      <c r="K3703" s="570"/>
      <c r="L3703" s="573"/>
      <c r="M3703" s="574"/>
      <c r="N3703" s="579">
        <f>L3703+J3703</f>
        <v>0</v>
      </c>
      <c r="O3703" s="580"/>
      <c r="P3703" s="569"/>
      <c r="Q3703" s="570"/>
      <c r="R3703" s="573"/>
      <c r="S3703" s="574"/>
      <c r="T3703" s="579">
        <f>R3703-P3703</f>
        <v>0</v>
      </c>
      <c r="U3703" s="580"/>
      <c r="V3703" s="583"/>
      <c r="W3703" s="584"/>
      <c r="X3703" s="569"/>
      <c r="Y3703" s="584"/>
      <c r="Z3703" s="569"/>
      <c r="AA3703" s="584"/>
      <c r="AB3703" s="569"/>
      <c r="AC3703" s="570"/>
      <c r="AD3703" s="573"/>
      <c r="AE3703" s="574"/>
      <c r="AF3703" s="557">
        <f>IF(AB3703=0,0,(AD3703/AB3703)*100)</f>
        <v>0</v>
      </c>
      <c r="AG3703" s="558"/>
      <c r="AH3703" s="569"/>
      <c r="AI3703" s="570"/>
      <c r="AJ3703" s="573"/>
      <c r="AK3703" s="574"/>
      <c r="AL3703" s="557">
        <f>IF(AH3703=0,0,(AJ3703/AH3703)*100)</f>
        <v>0</v>
      </c>
      <c r="AM3703" s="558"/>
      <c r="AN3703" s="569"/>
      <c r="AO3703" s="570"/>
      <c r="AP3703" s="573"/>
      <c r="AQ3703" s="574"/>
      <c r="AR3703" s="557">
        <f>IF(AN3703=0,0,(AP3703/AN3703)*100)</f>
        <v>0</v>
      </c>
      <c r="AS3703" s="558"/>
      <c r="AT3703" s="561">
        <f>AB3703+AH3703+AN3703</f>
        <v>0</v>
      </c>
      <c r="AU3703" s="562"/>
      <c r="AV3703" s="565">
        <f>AD3703+AJ3703+AP3703</f>
        <v>0</v>
      </c>
      <c r="AW3703" s="566"/>
      <c r="AX3703" s="557">
        <f>IF(AT3703=0,0,(AV3703/AT3703)*100)</f>
        <v>0</v>
      </c>
      <c r="AY3703" s="558"/>
      <c r="AZ3703" s="569"/>
      <c r="BA3703" s="570"/>
      <c r="BB3703" s="573"/>
      <c r="BC3703" s="574"/>
      <c r="BD3703" s="557">
        <f>IF(AZ3703=0,0,(BB3703/AZ3703)*100)</f>
        <v>0</v>
      </c>
      <c r="BE3703" s="558"/>
      <c r="BF3703" s="561">
        <f>AT3703+AZ3703</f>
        <v>0</v>
      </c>
      <c r="BG3703" s="562"/>
      <c r="BH3703" s="565">
        <f>AV3703+BB3703</f>
        <v>0</v>
      </c>
      <c r="BI3703" s="566"/>
      <c r="BJ3703" s="557">
        <f>IF(BF3703=0,0,(BH3703/BF3703)*100)</f>
        <v>0</v>
      </c>
      <c r="BK3703" s="558"/>
      <c r="BL3703" s="602">
        <f>(AD3703*2)+(AJ3703*2)+(AP3703*3)+BB3703</f>
        <v>0</v>
      </c>
      <c r="BM3703" s="603"/>
      <c r="BN3703" s="604"/>
      <c r="BO3703" s="587">
        <f t="shared" ref="BO3703" si="3081">IF(BQ3703=0,0,50*BP3703/BQ3703)</f>
        <v>0</v>
      </c>
      <c r="BP3703" s="555">
        <f>(BL3703*BS$11)+(N3703*BS$12)+(X3703*BS$13)+(R3703*BS$14)+(V3703*BS$15)+(Z3703*BS$16)</f>
        <v>0</v>
      </c>
      <c r="BQ3703" s="555">
        <f>((AZ3703-BB3703)*BS$18)+((AT3703-AV3703)*BS$17)+(H3703*BS$19)+(P3703*BS$20)</f>
        <v>0</v>
      </c>
      <c r="BR3703" s="65"/>
      <c r="BS3703" s="65"/>
      <c r="BT3703" s="268"/>
    </row>
    <row r="3704" spans="1:72" ht="21.75" hidden="1" customHeight="1" x14ac:dyDescent="0.25">
      <c r="A3704" s="268"/>
      <c r="B3704" s="679"/>
      <c r="C3704" s="690" t="str">
        <f>IF(ROSTER!D$42="","",ROSTER!D$42)</f>
        <v/>
      </c>
      <c r="D3704" s="691"/>
      <c r="E3704" s="668"/>
      <c r="F3704" s="681"/>
      <c r="G3704" s="664"/>
      <c r="H3704" s="585"/>
      <c r="I3704" s="586"/>
      <c r="J3704" s="571"/>
      <c r="K3704" s="572"/>
      <c r="L3704" s="575"/>
      <c r="M3704" s="576"/>
      <c r="N3704" s="581" t="s">
        <v>16</v>
      </c>
      <c r="O3704" s="582"/>
      <c r="P3704" s="571"/>
      <c r="Q3704" s="572"/>
      <c r="R3704" s="575"/>
      <c r="S3704" s="576"/>
      <c r="T3704" s="581" t="s">
        <v>16</v>
      </c>
      <c r="U3704" s="582"/>
      <c r="V3704" s="585"/>
      <c r="W3704" s="586"/>
      <c r="X3704" s="571"/>
      <c r="Y3704" s="586"/>
      <c r="Z3704" s="571"/>
      <c r="AA3704" s="586"/>
      <c r="AB3704" s="571"/>
      <c r="AC3704" s="572"/>
      <c r="AD3704" s="575"/>
      <c r="AE3704" s="576"/>
      <c r="AF3704" s="577"/>
      <c r="AG3704" s="578"/>
      <c r="AH3704" s="571"/>
      <c r="AI3704" s="572"/>
      <c r="AJ3704" s="575"/>
      <c r="AK3704" s="576"/>
      <c r="AL3704" s="577"/>
      <c r="AM3704" s="578"/>
      <c r="AN3704" s="571"/>
      <c r="AO3704" s="572"/>
      <c r="AP3704" s="575"/>
      <c r="AQ3704" s="576"/>
      <c r="AR3704" s="577"/>
      <c r="AS3704" s="578"/>
      <c r="AT3704" s="627"/>
      <c r="AU3704" s="628"/>
      <c r="AV3704" s="629"/>
      <c r="AW3704" s="630"/>
      <c r="AX3704" s="577"/>
      <c r="AY3704" s="578"/>
      <c r="AZ3704" s="571"/>
      <c r="BA3704" s="572"/>
      <c r="BB3704" s="575"/>
      <c r="BC3704" s="576"/>
      <c r="BD3704" s="577"/>
      <c r="BE3704" s="578"/>
      <c r="BF3704" s="627"/>
      <c r="BG3704" s="628"/>
      <c r="BH3704" s="629"/>
      <c r="BI3704" s="630"/>
      <c r="BJ3704" s="577"/>
      <c r="BK3704" s="578"/>
      <c r="BL3704" s="605"/>
      <c r="BM3704" s="606"/>
      <c r="BN3704" s="607"/>
      <c r="BO3704" s="588"/>
      <c r="BP3704" s="556"/>
      <c r="BQ3704" s="556"/>
      <c r="BR3704" s="65"/>
      <c r="BS3704" s="65"/>
      <c r="BT3704" s="268"/>
    </row>
    <row r="3705" spans="1:72" ht="21.75" hidden="1" customHeight="1" x14ac:dyDescent="0.25">
      <c r="A3705" s="268"/>
      <c r="B3705" s="678" t="str">
        <f>IF(ROSTER!B$44="","",ROSTER!B$44)</f>
        <v/>
      </c>
      <c r="C3705" s="669" t="str">
        <f>IF(ROSTER!C$44="","",ROSTER!C$44)</f>
        <v/>
      </c>
      <c r="D3705" s="670"/>
      <c r="E3705" s="667"/>
      <c r="F3705" s="680">
        <f>IF(E3705="y",1,IF(E3705="S",1,0))</f>
        <v>0</v>
      </c>
      <c r="G3705" s="663">
        <f>IF(E3705="S",1,0)</f>
        <v>0</v>
      </c>
      <c r="H3705" s="583"/>
      <c r="I3705" s="584"/>
      <c r="J3705" s="569"/>
      <c r="K3705" s="570"/>
      <c r="L3705" s="573"/>
      <c r="M3705" s="574"/>
      <c r="N3705" s="579">
        <f>L3705+J3705</f>
        <v>0</v>
      </c>
      <c r="O3705" s="580"/>
      <c r="P3705" s="569"/>
      <c r="Q3705" s="570"/>
      <c r="R3705" s="573"/>
      <c r="S3705" s="574"/>
      <c r="T3705" s="579">
        <f>R3705-P3705</f>
        <v>0</v>
      </c>
      <c r="U3705" s="580"/>
      <c r="V3705" s="583"/>
      <c r="W3705" s="584"/>
      <c r="X3705" s="569"/>
      <c r="Y3705" s="584"/>
      <c r="Z3705" s="569"/>
      <c r="AA3705" s="584"/>
      <c r="AB3705" s="569"/>
      <c r="AC3705" s="570"/>
      <c r="AD3705" s="573"/>
      <c r="AE3705" s="574"/>
      <c r="AF3705" s="557">
        <f>IF(AB3705=0,0,(AD3705/AB3705)*100)</f>
        <v>0</v>
      </c>
      <c r="AG3705" s="558"/>
      <c r="AH3705" s="569"/>
      <c r="AI3705" s="570"/>
      <c r="AJ3705" s="573"/>
      <c r="AK3705" s="574"/>
      <c r="AL3705" s="557">
        <f>IF(AH3705=0,0,(AJ3705/AH3705)*100)</f>
        <v>0</v>
      </c>
      <c r="AM3705" s="558"/>
      <c r="AN3705" s="569"/>
      <c r="AO3705" s="570"/>
      <c r="AP3705" s="573"/>
      <c r="AQ3705" s="574"/>
      <c r="AR3705" s="557">
        <f>IF(AN3705=0,0,(AP3705/AN3705)*100)</f>
        <v>0</v>
      </c>
      <c r="AS3705" s="558"/>
      <c r="AT3705" s="561">
        <f>AB3705+AH3705+AN3705</f>
        <v>0</v>
      </c>
      <c r="AU3705" s="562"/>
      <c r="AV3705" s="565">
        <f>AD3705+AJ3705+AP3705</f>
        <v>0</v>
      </c>
      <c r="AW3705" s="566"/>
      <c r="AX3705" s="557">
        <f>IF(AT3705=0,0,(AV3705/AT3705)*100)</f>
        <v>0</v>
      </c>
      <c r="AY3705" s="558"/>
      <c r="AZ3705" s="569"/>
      <c r="BA3705" s="570"/>
      <c r="BB3705" s="573"/>
      <c r="BC3705" s="574"/>
      <c r="BD3705" s="557">
        <f>IF(AZ3705=0,0,(BB3705/AZ3705)*100)</f>
        <v>0</v>
      </c>
      <c r="BE3705" s="558"/>
      <c r="BF3705" s="561">
        <f>AT3705+AZ3705</f>
        <v>0</v>
      </c>
      <c r="BG3705" s="562"/>
      <c r="BH3705" s="565">
        <f>AV3705+BB3705</f>
        <v>0</v>
      </c>
      <c r="BI3705" s="566"/>
      <c r="BJ3705" s="557">
        <f>IF(BF3705=0,0,(BH3705/BF3705)*100)</f>
        <v>0</v>
      </c>
      <c r="BK3705" s="558"/>
      <c r="BL3705" s="602">
        <f>(AD3705*2)+(AJ3705*2)+(AP3705*3)+BB3705</f>
        <v>0</v>
      </c>
      <c r="BM3705" s="603"/>
      <c r="BN3705" s="604"/>
      <c r="BO3705" s="587">
        <f t="shared" ref="BO3705" si="3082">IF(BQ3705=0,0,50*BP3705/BQ3705)</f>
        <v>0</v>
      </c>
      <c r="BP3705" s="555">
        <f>(BL3705*BS$11)+(N3705*BS$12)+(X3705*BS$13)+(R3705*BS$14)+(V3705*BS$15)+(Z3705*BS$16)</f>
        <v>0</v>
      </c>
      <c r="BQ3705" s="555">
        <f>((AZ3705-BB3705)*BS$18)+((AT3705-AV3705)*BS$17)+(H3705*BS$19)+(P3705*BS$20)</f>
        <v>0</v>
      </c>
      <c r="BR3705" s="65"/>
      <c r="BS3705" s="65"/>
      <c r="BT3705" s="268"/>
    </row>
    <row r="3706" spans="1:72" ht="21.75" hidden="1" customHeight="1" x14ac:dyDescent="0.25">
      <c r="A3706" s="268"/>
      <c r="B3706" s="679"/>
      <c r="C3706" s="690" t="str">
        <f>IF(ROSTER!D$44="","",ROSTER!D$44)</f>
        <v/>
      </c>
      <c r="D3706" s="691"/>
      <c r="E3706" s="668"/>
      <c r="F3706" s="681"/>
      <c r="G3706" s="664"/>
      <c r="H3706" s="585"/>
      <c r="I3706" s="586"/>
      <c r="J3706" s="571"/>
      <c r="K3706" s="572"/>
      <c r="L3706" s="575"/>
      <c r="M3706" s="576"/>
      <c r="N3706" s="581" t="s">
        <v>16</v>
      </c>
      <c r="O3706" s="582"/>
      <c r="P3706" s="571"/>
      <c r="Q3706" s="572"/>
      <c r="R3706" s="575"/>
      <c r="S3706" s="576"/>
      <c r="T3706" s="581" t="s">
        <v>16</v>
      </c>
      <c r="U3706" s="582"/>
      <c r="V3706" s="585"/>
      <c r="W3706" s="586"/>
      <c r="X3706" s="571"/>
      <c r="Y3706" s="586"/>
      <c r="Z3706" s="571"/>
      <c r="AA3706" s="586"/>
      <c r="AB3706" s="571"/>
      <c r="AC3706" s="572"/>
      <c r="AD3706" s="575"/>
      <c r="AE3706" s="576"/>
      <c r="AF3706" s="577"/>
      <c r="AG3706" s="578"/>
      <c r="AH3706" s="571"/>
      <c r="AI3706" s="572"/>
      <c r="AJ3706" s="575"/>
      <c r="AK3706" s="576"/>
      <c r="AL3706" s="577"/>
      <c r="AM3706" s="578"/>
      <c r="AN3706" s="571"/>
      <c r="AO3706" s="572"/>
      <c r="AP3706" s="575"/>
      <c r="AQ3706" s="576"/>
      <c r="AR3706" s="577"/>
      <c r="AS3706" s="578"/>
      <c r="AT3706" s="627"/>
      <c r="AU3706" s="628"/>
      <c r="AV3706" s="629"/>
      <c r="AW3706" s="630"/>
      <c r="AX3706" s="577"/>
      <c r="AY3706" s="578"/>
      <c r="AZ3706" s="571"/>
      <c r="BA3706" s="572"/>
      <c r="BB3706" s="575"/>
      <c r="BC3706" s="576"/>
      <c r="BD3706" s="577"/>
      <c r="BE3706" s="578"/>
      <c r="BF3706" s="627"/>
      <c r="BG3706" s="628"/>
      <c r="BH3706" s="629"/>
      <c r="BI3706" s="630"/>
      <c r="BJ3706" s="577"/>
      <c r="BK3706" s="578"/>
      <c r="BL3706" s="605"/>
      <c r="BM3706" s="606"/>
      <c r="BN3706" s="607"/>
      <c r="BO3706" s="588"/>
      <c r="BP3706" s="556"/>
      <c r="BQ3706" s="556"/>
      <c r="BR3706" s="65"/>
      <c r="BS3706" s="65"/>
      <c r="BT3706" s="268"/>
    </row>
    <row r="3707" spans="1:72" ht="21.75" hidden="1" customHeight="1" x14ac:dyDescent="0.25">
      <c r="A3707" s="268"/>
      <c r="B3707" s="678" t="str">
        <f>IF(ROSTER!B$46="","",ROSTER!B$46)</f>
        <v/>
      </c>
      <c r="C3707" s="669" t="str">
        <f>IF(ROSTER!C$46="","",ROSTER!C$46)</f>
        <v/>
      </c>
      <c r="D3707" s="670"/>
      <c r="E3707" s="667"/>
      <c r="F3707" s="680">
        <f>IF(E3707="y",1,IF(E3707="S",1,0))</f>
        <v>0</v>
      </c>
      <c r="G3707" s="663">
        <f>IF(E3707="S",1,0)</f>
        <v>0</v>
      </c>
      <c r="H3707" s="583"/>
      <c r="I3707" s="584"/>
      <c r="J3707" s="569"/>
      <c r="K3707" s="570"/>
      <c r="L3707" s="573"/>
      <c r="M3707" s="574"/>
      <c r="N3707" s="579">
        <f>L3707+J3707</f>
        <v>0</v>
      </c>
      <c r="O3707" s="580"/>
      <c r="P3707" s="569"/>
      <c r="Q3707" s="570"/>
      <c r="R3707" s="573"/>
      <c r="S3707" s="574"/>
      <c r="T3707" s="579">
        <f>R3707-P3707</f>
        <v>0</v>
      </c>
      <c r="U3707" s="580"/>
      <c r="V3707" s="583"/>
      <c r="W3707" s="584"/>
      <c r="X3707" s="569"/>
      <c r="Y3707" s="584"/>
      <c r="Z3707" s="569"/>
      <c r="AA3707" s="584"/>
      <c r="AB3707" s="569"/>
      <c r="AC3707" s="570"/>
      <c r="AD3707" s="573"/>
      <c r="AE3707" s="574"/>
      <c r="AF3707" s="557">
        <f>IF(AB3707=0,0,(AD3707/AB3707)*100)</f>
        <v>0</v>
      </c>
      <c r="AG3707" s="558"/>
      <c r="AH3707" s="569"/>
      <c r="AI3707" s="570"/>
      <c r="AJ3707" s="573"/>
      <c r="AK3707" s="574"/>
      <c r="AL3707" s="557">
        <f>IF(AH3707=0,0,(AJ3707/AH3707)*100)</f>
        <v>0</v>
      </c>
      <c r="AM3707" s="558"/>
      <c r="AN3707" s="569"/>
      <c r="AO3707" s="570"/>
      <c r="AP3707" s="573"/>
      <c r="AQ3707" s="574"/>
      <c r="AR3707" s="557">
        <f>IF(AN3707=0,0,(AP3707/AN3707)*100)</f>
        <v>0</v>
      </c>
      <c r="AS3707" s="558"/>
      <c r="AT3707" s="561">
        <f>AB3707+AH3707+AN3707</f>
        <v>0</v>
      </c>
      <c r="AU3707" s="562"/>
      <c r="AV3707" s="565">
        <f>AD3707+AJ3707+AP3707</f>
        <v>0</v>
      </c>
      <c r="AW3707" s="566"/>
      <c r="AX3707" s="557">
        <f>IF(AT3707=0,0,(AV3707/AT3707)*100)</f>
        <v>0</v>
      </c>
      <c r="AY3707" s="558"/>
      <c r="AZ3707" s="569"/>
      <c r="BA3707" s="570"/>
      <c r="BB3707" s="573"/>
      <c r="BC3707" s="574"/>
      <c r="BD3707" s="557">
        <f>IF(AZ3707=0,0,(BB3707/AZ3707)*100)</f>
        <v>0</v>
      </c>
      <c r="BE3707" s="558"/>
      <c r="BF3707" s="561">
        <f>AT3707+AZ3707</f>
        <v>0</v>
      </c>
      <c r="BG3707" s="562"/>
      <c r="BH3707" s="565">
        <f>AV3707+BB3707</f>
        <v>0</v>
      </c>
      <c r="BI3707" s="566"/>
      <c r="BJ3707" s="557">
        <f>IF(BF3707=0,0,(BH3707/BF3707)*100)</f>
        <v>0</v>
      </c>
      <c r="BK3707" s="558"/>
      <c r="BL3707" s="602">
        <f>(AD3707*2)+(AJ3707*2)+(AP3707*3)+BB3707</f>
        <v>0</v>
      </c>
      <c r="BM3707" s="603"/>
      <c r="BN3707" s="604"/>
      <c r="BO3707" s="587">
        <f t="shared" ref="BO3707" si="3083">IF(BQ3707=0,0,50*BP3707/BQ3707)</f>
        <v>0</v>
      </c>
      <c r="BP3707" s="634">
        <f>(BL3707*BS$11)+(N3707*BS$12)+(X3707*BS$13)+(R3707*BS$14)+(V3707*BS$15)+(Z3707*BS$16)</f>
        <v>0</v>
      </c>
      <c r="BQ3707" s="555">
        <f>((AZ3707-BB3707)*BS$18)+((AT3707-AV3707)*BS$17)+(H3707*BS$19)+(P3707*BS$20)</f>
        <v>0</v>
      </c>
      <c r="BR3707" s="65"/>
      <c r="BS3707" s="65"/>
      <c r="BT3707" s="268"/>
    </row>
    <row r="3708" spans="1:72" ht="22.5" hidden="1" customHeight="1" thickBot="1" x14ac:dyDescent="0.3">
      <c r="A3708" s="268"/>
      <c r="B3708" s="679"/>
      <c r="C3708" s="690" t="str">
        <f>IF(ROSTER!D$46="","",ROSTER!D$46)</f>
        <v/>
      </c>
      <c r="D3708" s="691"/>
      <c r="E3708" s="668"/>
      <c r="F3708" s="681"/>
      <c r="G3708" s="664"/>
      <c r="H3708" s="585"/>
      <c r="I3708" s="586"/>
      <c r="J3708" s="571"/>
      <c r="K3708" s="572"/>
      <c r="L3708" s="575"/>
      <c r="M3708" s="576"/>
      <c r="N3708" s="649" t="s">
        <v>16</v>
      </c>
      <c r="O3708" s="650"/>
      <c r="P3708" s="571"/>
      <c r="Q3708" s="572"/>
      <c r="R3708" s="575"/>
      <c r="S3708" s="576"/>
      <c r="T3708" s="581" t="s">
        <v>16</v>
      </c>
      <c r="U3708" s="582"/>
      <c r="V3708" s="585"/>
      <c r="W3708" s="586"/>
      <c r="X3708" s="571"/>
      <c r="Y3708" s="586"/>
      <c r="Z3708" s="571"/>
      <c r="AA3708" s="586"/>
      <c r="AB3708" s="571"/>
      <c r="AC3708" s="572"/>
      <c r="AD3708" s="575"/>
      <c r="AE3708" s="576"/>
      <c r="AF3708" s="559"/>
      <c r="AG3708" s="560"/>
      <c r="AH3708" s="571"/>
      <c r="AI3708" s="572"/>
      <c r="AJ3708" s="575"/>
      <c r="AK3708" s="576"/>
      <c r="AL3708" s="559"/>
      <c r="AM3708" s="560"/>
      <c r="AN3708" s="571"/>
      <c r="AO3708" s="572"/>
      <c r="AP3708" s="575"/>
      <c r="AQ3708" s="576"/>
      <c r="AR3708" s="559"/>
      <c r="AS3708" s="560"/>
      <c r="AT3708" s="563"/>
      <c r="AU3708" s="564"/>
      <c r="AV3708" s="567"/>
      <c r="AW3708" s="568"/>
      <c r="AX3708" s="559"/>
      <c r="AY3708" s="560"/>
      <c r="AZ3708" s="571"/>
      <c r="BA3708" s="572"/>
      <c r="BB3708" s="575"/>
      <c r="BC3708" s="576"/>
      <c r="BD3708" s="559"/>
      <c r="BE3708" s="560"/>
      <c r="BF3708" s="563"/>
      <c r="BG3708" s="564"/>
      <c r="BH3708" s="567"/>
      <c r="BI3708" s="568"/>
      <c r="BJ3708" s="559"/>
      <c r="BK3708" s="560"/>
      <c r="BL3708" s="631"/>
      <c r="BM3708" s="632"/>
      <c r="BN3708" s="633"/>
      <c r="BO3708" s="588"/>
      <c r="BP3708" s="635"/>
      <c r="BQ3708" s="556"/>
      <c r="BR3708" s="65"/>
      <c r="BS3708" s="65"/>
      <c r="BT3708" s="268"/>
    </row>
    <row r="3709" spans="1:72" s="79" customFormat="1" ht="33.4" hidden="1" customHeight="1" x14ac:dyDescent="0.45">
      <c r="A3709" s="278"/>
      <c r="B3709" s="671"/>
      <c r="C3709" s="611"/>
      <c r="D3709" s="611" t="s">
        <v>10</v>
      </c>
      <c r="E3709" s="612"/>
      <c r="F3709" s="78"/>
      <c r="G3709" s="78"/>
      <c r="H3709" s="547">
        <f>SUM(H3669:I3708)</f>
        <v>0</v>
      </c>
      <c r="I3709" s="548"/>
      <c r="J3709" s="547">
        <f>SUM(J3669:K3708)</f>
        <v>0</v>
      </c>
      <c r="K3709" s="548"/>
      <c r="L3709" s="551">
        <f>SUM(L3669:M3708)</f>
        <v>0</v>
      </c>
      <c r="M3709" s="636"/>
      <c r="N3709" s="533">
        <f>L3709+J3709</f>
        <v>0</v>
      </c>
      <c r="O3709" s="534"/>
      <c r="P3709" s="551">
        <f>SUM(P3669:Q3708)</f>
        <v>0</v>
      </c>
      <c r="Q3709" s="548"/>
      <c r="R3709" s="551">
        <f>SUM(R3669:S3708)</f>
        <v>0</v>
      </c>
      <c r="S3709" s="636"/>
      <c r="T3709" s="533">
        <f>R3709-P3709</f>
        <v>0</v>
      </c>
      <c r="U3709" s="534"/>
      <c r="V3709" s="551">
        <f>SUM(V3669:W3708)</f>
        <v>0</v>
      </c>
      <c r="W3709" s="636"/>
      <c r="X3709" s="547">
        <f>SUM(X3669:Y3708)</f>
        <v>0</v>
      </c>
      <c r="Y3709" s="534"/>
      <c r="Z3709" s="547">
        <f>SUM(Z3669:AA3708)</f>
        <v>0</v>
      </c>
      <c r="AA3709" s="534"/>
      <c r="AB3709" s="636">
        <f>SUM(AB3669:AC3708)</f>
        <v>0</v>
      </c>
      <c r="AC3709" s="548"/>
      <c r="AD3709" s="551">
        <f>SUM(AD3669:AE3708)</f>
        <v>0</v>
      </c>
      <c r="AE3709" s="636"/>
      <c r="AF3709" s="533">
        <f>IF(AB3709=0,0,(AD3709/AB3709)*100)</f>
        <v>0</v>
      </c>
      <c r="AG3709" s="534"/>
      <c r="AH3709" s="551">
        <f>SUM(AH3669:AI3708)</f>
        <v>0</v>
      </c>
      <c r="AI3709" s="548"/>
      <c r="AJ3709" s="551">
        <f>SUM(AJ3669:AK3708)</f>
        <v>0</v>
      </c>
      <c r="AK3709" s="636"/>
      <c r="AL3709" s="533">
        <f>IF(AH3709=0,0,(AJ3709/AH3709)*100)</f>
        <v>0</v>
      </c>
      <c r="AM3709" s="534"/>
      <c r="AN3709" s="551">
        <f>SUM(AN3669:AO3708)</f>
        <v>0</v>
      </c>
      <c r="AO3709" s="548"/>
      <c r="AP3709" s="551">
        <f>SUM(AP3669:AQ3708)</f>
        <v>0</v>
      </c>
      <c r="AQ3709" s="636"/>
      <c r="AR3709" s="533">
        <f>IF(AN3709=0,0,(AP3709/AN3709)*100)</f>
        <v>0</v>
      </c>
      <c r="AS3709" s="534"/>
      <c r="AT3709" s="547">
        <f>AB3709+AH3709+AN3709</f>
        <v>0</v>
      </c>
      <c r="AU3709" s="548"/>
      <c r="AV3709" s="551">
        <f>AD3709+AJ3709+AP3709</f>
        <v>0</v>
      </c>
      <c r="AW3709" s="552"/>
      <c r="AX3709" s="533">
        <f>IF(AT3709=0,0,(AV3709/AT3709)*100)</f>
        <v>0</v>
      </c>
      <c r="AY3709" s="534"/>
      <c r="AZ3709" s="551">
        <f>SUM(AZ3669:BA3708)</f>
        <v>0</v>
      </c>
      <c r="BA3709" s="548"/>
      <c r="BB3709" s="551">
        <f>SUM(BB3669:BC3708)</f>
        <v>0</v>
      </c>
      <c r="BC3709" s="636"/>
      <c r="BD3709" s="533">
        <f>IF(AZ3709=0,0,(BB3709/AZ3709)*100)</f>
        <v>0</v>
      </c>
      <c r="BE3709" s="534"/>
      <c r="BF3709" s="547">
        <f>AT3709+AZ3709</f>
        <v>0</v>
      </c>
      <c r="BG3709" s="548"/>
      <c r="BH3709" s="551">
        <f>AV3709+BB3709</f>
        <v>0</v>
      </c>
      <c r="BI3709" s="552"/>
      <c r="BJ3709" s="533">
        <f>IF(BF3709=0,0,(BH3709/BF3709)*100)</f>
        <v>0</v>
      </c>
      <c r="BK3709" s="619"/>
      <c r="BL3709" s="621">
        <f>SUM(BL3669:BN3708)</f>
        <v>0</v>
      </c>
      <c r="BM3709" s="622"/>
      <c r="BN3709" s="623"/>
      <c r="BO3709" s="610">
        <f>SUM(BO3669:BO3708)</f>
        <v>0</v>
      </c>
      <c r="BP3709" s="709">
        <f>(BL3709*BS$11)+(N3709*BS$12)+(X3709*BS$13)+(R3709*BS$14)+(V3709*BS$15)+(Z3709*BS$16)</f>
        <v>0</v>
      </c>
      <c r="BQ3709" s="638">
        <f>((AZ3709-BB3709)*BS$18)+((AT3709-AV3709)*BS$17)+(H3709*BS$19)+(P3709*BS$20)</f>
        <v>0</v>
      </c>
      <c r="BR3709" s="77"/>
      <c r="BS3709" s="77"/>
      <c r="BT3709" s="278"/>
    </row>
    <row r="3710" spans="1:72" s="79" customFormat="1" ht="33.950000000000003" hidden="1" customHeight="1" thickBot="1" x14ac:dyDescent="0.5">
      <c r="A3710" s="278"/>
      <c r="B3710" s="672"/>
      <c r="C3710" s="673"/>
      <c r="D3710" s="673"/>
      <c r="E3710" s="721"/>
      <c r="F3710" s="80"/>
      <c r="G3710" s="80"/>
      <c r="H3710" s="549"/>
      <c r="I3710" s="550"/>
      <c r="J3710" s="549"/>
      <c r="K3710" s="550"/>
      <c r="L3710" s="553"/>
      <c r="M3710" s="637"/>
      <c r="N3710" s="535" t="s">
        <v>16</v>
      </c>
      <c r="O3710" s="536"/>
      <c r="P3710" s="553"/>
      <c r="Q3710" s="550"/>
      <c r="R3710" s="553"/>
      <c r="S3710" s="637"/>
      <c r="T3710" s="535" t="s">
        <v>16</v>
      </c>
      <c r="U3710" s="536"/>
      <c r="V3710" s="553"/>
      <c r="W3710" s="637"/>
      <c r="X3710" s="549"/>
      <c r="Y3710" s="536"/>
      <c r="Z3710" s="549"/>
      <c r="AA3710" s="536"/>
      <c r="AB3710" s="637"/>
      <c r="AC3710" s="550"/>
      <c r="AD3710" s="553"/>
      <c r="AE3710" s="637"/>
      <c r="AF3710" s="535"/>
      <c r="AG3710" s="536"/>
      <c r="AH3710" s="553"/>
      <c r="AI3710" s="550"/>
      <c r="AJ3710" s="553"/>
      <c r="AK3710" s="637"/>
      <c r="AL3710" s="535"/>
      <c r="AM3710" s="536"/>
      <c r="AN3710" s="553"/>
      <c r="AO3710" s="550"/>
      <c r="AP3710" s="553"/>
      <c r="AQ3710" s="637"/>
      <c r="AR3710" s="535"/>
      <c r="AS3710" s="536"/>
      <c r="AT3710" s="549"/>
      <c r="AU3710" s="550"/>
      <c r="AV3710" s="553"/>
      <c r="AW3710" s="554"/>
      <c r="AX3710" s="535"/>
      <c r="AY3710" s="536"/>
      <c r="AZ3710" s="553"/>
      <c r="BA3710" s="550"/>
      <c r="BB3710" s="553"/>
      <c r="BC3710" s="637"/>
      <c r="BD3710" s="535"/>
      <c r="BE3710" s="536"/>
      <c r="BF3710" s="549"/>
      <c r="BG3710" s="550"/>
      <c r="BH3710" s="553"/>
      <c r="BI3710" s="554"/>
      <c r="BJ3710" s="535"/>
      <c r="BK3710" s="620"/>
      <c r="BL3710" s="624"/>
      <c r="BM3710" s="625"/>
      <c r="BN3710" s="626"/>
      <c r="BO3710" s="609"/>
      <c r="BP3710" s="710"/>
      <c r="BQ3710" s="639"/>
      <c r="BR3710" s="77"/>
      <c r="BS3710" s="77"/>
      <c r="BT3710" s="278"/>
    </row>
    <row r="3711" spans="1:72" s="79" customFormat="1" ht="33" hidden="1" customHeight="1" thickBot="1" x14ac:dyDescent="0.5">
      <c r="A3711" s="278"/>
      <c r="B3711" s="671"/>
      <c r="C3711" s="611"/>
      <c r="D3711" s="611" t="s">
        <v>13</v>
      </c>
      <c r="E3711" s="612"/>
      <c r="F3711" s="82"/>
      <c r="G3711" s="117"/>
      <c r="H3711" s="541"/>
      <c r="I3711" s="545"/>
      <c r="J3711" s="541"/>
      <c r="K3711" s="545"/>
      <c r="L3711" s="537"/>
      <c r="M3711" s="538"/>
      <c r="N3711" s="533">
        <f>J3711+L3711</f>
        <v>0</v>
      </c>
      <c r="O3711" s="534"/>
      <c r="P3711" s="537"/>
      <c r="Q3711" s="545"/>
      <c r="R3711" s="537"/>
      <c r="S3711" s="538"/>
      <c r="T3711" s="533">
        <f>R3711-P3711</f>
        <v>0</v>
      </c>
      <c r="U3711" s="534"/>
      <c r="V3711" s="537"/>
      <c r="W3711" s="538"/>
      <c r="X3711" s="541"/>
      <c r="Y3711" s="542"/>
      <c r="Z3711" s="541"/>
      <c r="AA3711" s="542"/>
      <c r="AB3711" s="538"/>
      <c r="AC3711" s="545"/>
      <c r="AD3711" s="537"/>
      <c r="AE3711" s="538"/>
      <c r="AF3711" s="533">
        <f>IF(AB3711=0,0,(AD3711/AB3711)*100)</f>
        <v>0</v>
      </c>
      <c r="AG3711" s="534"/>
      <c r="AH3711" s="537"/>
      <c r="AI3711" s="545"/>
      <c r="AJ3711" s="537"/>
      <c r="AK3711" s="538"/>
      <c r="AL3711" s="533">
        <f>IF(AH3711=0,0,(AJ3711/AH3711)*100)</f>
        <v>0</v>
      </c>
      <c r="AM3711" s="534"/>
      <c r="AN3711" s="537"/>
      <c r="AO3711" s="545"/>
      <c r="AP3711" s="537"/>
      <c r="AQ3711" s="538"/>
      <c r="AR3711" s="533">
        <f>IF(AN3711=0,0,(AP3711/AN3711)*100)</f>
        <v>0</v>
      </c>
      <c r="AS3711" s="534"/>
      <c r="AT3711" s="547">
        <f>AB3711+AH3711+AN3711</f>
        <v>0</v>
      </c>
      <c r="AU3711" s="548"/>
      <c r="AV3711" s="551">
        <f>AD3711+AJ3711+AP3711</f>
        <v>0</v>
      </c>
      <c r="AW3711" s="552"/>
      <c r="AX3711" s="533">
        <f>IF(AT3711=0,0,(AV3711/AT3711)*100)</f>
        <v>0</v>
      </c>
      <c r="AY3711" s="534"/>
      <c r="AZ3711" s="537"/>
      <c r="BA3711" s="545"/>
      <c r="BB3711" s="537"/>
      <c r="BC3711" s="538"/>
      <c r="BD3711" s="533">
        <f>IF(AZ3711=0,0,(BB3711/AZ3711)*100)</f>
        <v>0</v>
      </c>
      <c r="BE3711" s="534"/>
      <c r="BF3711" s="547">
        <f>AT3711+AZ3711</f>
        <v>0</v>
      </c>
      <c r="BG3711" s="548"/>
      <c r="BH3711" s="551">
        <f>AV3711+BB3711</f>
        <v>0</v>
      </c>
      <c r="BI3711" s="552"/>
      <c r="BJ3711" s="533">
        <f>IF(BF3711=0,0,(BH3711/BF3711)*100)</f>
        <v>0</v>
      </c>
      <c r="BK3711" s="619"/>
      <c r="BL3711" s="621">
        <f>(AD3711*2)+(AJ3711*2)+(AP3711*3)+BB3711</f>
        <v>0</v>
      </c>
      <c r="BM3711" s="622"/>
      <c r="BN3711" s="623"/>
      <c r="BO3711" s="647"/>
      <c r="BP3711" s="83"/>
      <c r="BQ3711" s="84"/>
      <c r="BR3711" s="77"/>
      <c r="BS3711" s="77"/>
      <c r="BT3711" s="278"/>
    </row>
    <row r="3712" spans="1:72" s="79" customFormat="1" ht="33.75" hidden="1" customHeight="1" thickBot="1" x14ac:dyDescent="0.5">
      <c r="A3712" s="278"/>
      <c r="B3712" s="232"/>
      <c r="C3712" s="257"/>
      <c r="D3712" s="613"/>
      <c r="E3712" s="614"/>
      <c r="F3712" s="86"/>
      <c r="G3712" s="86"/>
      <c r="H3712" s="543"/>
      <c r="I3712" s="546"/>
      <c r="J3712" s="543"/>
      <c r="K3712" s="546"/>
      <c r="L3712" s="539"/>
      <c r="M3712" s="540"/>
      <c r="N3712" s="535">
        <f>IF((N3709+N3711)=0,0,N3709/(N3709+N3711)*100)</f>
        <v>0</v>
      </c>
      <c r="O3712" s="536"/>
      <c r="P3712" s="539"/>
      <c r="Q3712" s="546"/>
      <c r="R3712" s="539"/>
      <c r="S3712" s="540"/>
      <c r="T3712" s="535"/>
      <c r="U3712" s="536"/>
      <c r="V3712" s="539"/>
      <c r="W3712" s="540"/>
      <c r="X3712" s="543"/>
      <c r="Y3712" s="544"/>
      <c r="Z3712" s="543"/>
      <c r="AA3712" s="544"/>
      <c r="AB3712" s="540"/>
      <c r="AC3712" s="546"/>
      <c r="AD3712" s="539"/>
      <c r="AE3712" s="540"/>
      <c r="AF3712" s="535"/>
      <c r="AG3712" s="536"/>
      <c r="AH3712" s="539"/>
      <c r="AI3712" s="546"/>
      <c r="AJ3712" s="539"/>
      <c r="AK3712" s="540"/>
      <c r="AL3712" s="535"/>
      <c r="AM3712" s="536"/>
      <c r="AN3712" s="539"/>
      <c r="AO3712" s="546"/>
      <c r="AP3712" s="539"/>
      <c r="AQ3712" s="540"/>
      <c r="AR3712" s="535"/>
      <c r="AS3712" s="536"/>
      <c r="AT3712" s="549"/>
      <c r="AU3712" s="550"/>
      <c r="AV3712" s="553"/>
      <c r="AW3712" s="554"/>
      <c r="AX3712" s="535"/>
      <c r="AY3712" s="536"/>
      <c r="AZ3712" s="539"/>
      <c r="BA3712" s="546"/>
      <c r="BB3712" s="539"/>
      <c r="BC3712" s="540"/>
      <c r="BD3712" s="535"/>
      <c r="BE3712" s="536"/>
      <c r="BF3712" s="549"/>
      <c r="BG3712" s="550"/>
      <c r="BH3712" s="553"/>
      <c r="BI3712" s="554"/>
      <c r="BJ3712" s="535"/>
      <c r="BK3712" s="620"/>
      <c r="BL3712" s="624"/>
      <c r="BM3712" s="625"/>
      <c r="BN3712" s="626"/>
      <c r="BO3712" s="648"/>
      <c r="BP3712" s="222"/>
      <c r="BQ3712" s="222"/>
      <c r="BR3712" s="77"/>
      <c r="BS3712" s="77"/>
      <c r="BT3712" s="278"/>
    </row>
    <row r="3713" spans="1:75" ht="16.5" hidden="1" customHeight="1" thickTop="1" thickBot="1" x14ac:dyDescent="0.5">
      <c r="A3713" s="268"/>
      <c r="B3713" s="229"/>
      <c r="C3713" s="195"/>
      <c r="D3713" s="195"/>
      <c r="E3713" s="195"/>
      <c r="F3713" s="195"/>
      <c r="G3713" s="195"/>
      <c r="H3713" s="195"/>
      <c r="I3713" s="195"/>
      <c r="J3713" s="195"/>
      <c r="K3713" s="195"/>
      <c r="L3713" s="195"/>
      <c r="M3713" s="195"/>
      <c r="N3713" s="195"/>
      <c r="O3713" s="195"/>
      <c r="P3713" s="195"/>
      <c r="Q3713" s="195"/>
      <c r="R3713" s="195"/>
      <c r="S3713" s="195"/>
      <c r="T3713" s="195"/>
      <c r="U3713" s="195"/>
      <c r="V3713" s="195"/>
      <c r="W3713" s="195"/>
      <c r="X3713" s="195"/>
      <c r="Y3713" s="195"/>
      <c r="Z3713" s="195"/>
      <c r="AA3713" s="195"/>
      <c r="AB3713" s="195"/>
      <c r="AC3713" s="195"/>
      <c r="AD3713" s="195"/>
      <c r="AE3713" s="195"/>
      <c r="AF3713" s="198"/>
      <c r="AG3713" s="198"/>
      <c r="AH3713" s="195"/>
      <c r="AI3713" s="195"/>
      <c r="AJ3713" s="195"/>
      <c r="AK3713" s="195"/>
      <c r="AL3713" s="195"/>
      <c r="AM3713" s="195"/>
      <c r="AN3713" s="195"/>
      <c r="AO3713" s="195"/>
      <c r="AP3713" s="195"/>
      <c r="AQ3713" s="195"/>
      <c r="AR3713" s="195"/>
      <c r="AS3713" s="195"/>
      <c r="AT3713" s="195"/>
      <c r="AU3713" s="195"/>
      <c r="AV3713" s="195"/>
      <c r="AW3713" s="195"/>
      <c r="AX3713" s="195"/>
      <c r="AY3713" s="195"/>
      <c r="AZ3713" s="195"/>
      <c r="BA3713" s="195"/>
      <c r="BB3713" s="195"/>
      <c r="BC3713" s="195"/>
      <c r="BD3713" s="195"/>
      <c r="BE3713" s="195"/>
      <c r="BF3713" s="195"/>
      <c r="BG3713" s="195"/>
      <c r="BH3713" s="195"/>
      <c r="BI3713" s="195"/>
      <c r="BJ3713" s="195"/>
      <c r="BK3713" s="195"/>
      <c r="BL3713" s="195"/>
      <c r="BM3713" s="195"/>
      <c r="BN3713" s="195"/>
      <c r="BO3713" s="247"/>
      <c r="BP3713" s="600">
        <f>IF((J3709+L3711)=0,0,(J3709/(J3709+L3711)*100)%)</f>
        <v>0</v>
      </c>
      <c r="BQ3713" s="601"/>
      <c r="BR3713" s="600">
        <f>IF((L3709+J3711)=0,0,(L3709/(L3709+J3711)*100)%)</f>
        <v>0</v>
      </c>
      <c r="BS3713" s="601"/>
      <c r="BT3713" s="268"/>
    </row>
    <row r="3714" spans="1:75" s="85" customFormat="1" ht="79.5" hidden="1" customHeight="1" thickTop="1" thickBot="1" x14ac:dyDescent="0.55000000000000004">
      <c r="A3714" s="279"/>
      <c r="B3714" s="682" t="s">
        <v>59</v>
      </c>
      <c r="C3714" s="683"/>
      <c r="D3714" s="608" t="s">
        <v>53</v>
      </c>
      <c r="E3714" s="608"/>
      <c r="F3714" s="608"/>
      <c r="G3714" s="730"/>
      <c r="H3714" s="589"/>
      <c r="I3714" s="590"/>
      <c r="J3714" s="591"/>
      <c r="K3714" s="200"/>
      <c r="L3714" s="589"/>
      <c r="M3714" s="590"/>
      <c r="N3714" s="591"/>
      <c r="O3714" s="592" t="s">
        <v>46</v>
      </c>
      <c r="P3714" s="593"/>
      <c r="Q3714" s="593"/>
      <c r="R3714" s="593"/>
      <c r="S3714" s="589"/>
      <c r="T3714" s="590"/>
      <c r="U3714" s="591"/>
      <c r="V3714" s="200"/>
      <c r="W3714" s="589"/>
      <c r="X3714" s="590"/>
      <c r="Y3714" s="591"/>
      <c r="Z3714" s="592" t="s">
        <v>48</v>
      </c>
      <c r="AA3714" s="593"/>
      <c r="AB3714" s="593"/>
      <c r="AC3714" s="594"/>
      <c r="AD3714" s="589"/>
      <c r="AE3714" s="590"/>
      <c r="AF3714" s="591"/>
      <c r="AG3714" s="200"/>
      <c r="AH3714" s="589"/>
      <c r="AI3714" s="590"/>
      <c r="AJ3714" s="591"/>
      <c r="AK3714" s="592" t="s">
        <v>52</v>
      </c>
      <c r="AL3714" s="593"/>
      <c r="AM3714" s="593"/>
      <c r="AN3714" s="594"/>
      <c r="AO3714" s="589"/>
      <c r="AP3714" s="590"/>
      <c r="AQ3714" s="591"/>
      <c r="AR3714" s="204"/>
      <c r="AS3714" s="589"/>
      <c r="AT3714" s="590"/>
      <c r="AU3714" s="591"/>
      <c r="AV3714" s="258"/>
      <c r="AW3714" s="258"/>
      <c r="AX3714" s="258"/>
      <c r="AY3714" s="258"/>
      <c r="AZ3714" s="532" t="s">
        <v>20</v>
      </c>
      <c r="BA3714" s="532"/>
      <c r="BB3714" s="532"/>
      <c r="BC3714" s="532"/>
      <c r="BD3714" s="615"/>
      <c r="BE3714" s="616">
        <f>BL3709</f>
        <v>0</v>
      </c>
      <c r="BF3714" s="617"/>
      <c r="BG3714" s="618"/>
      <c r="BH3714" s="205"/>
      <c r="BI3714" s="616">
        <f>BL3711</f>
        <v>0</v>
      </c>
      <c r="BJ3714" s="617"/>
      <c r="BK3714" s="618"/>
      <c r="BL3714" s="206"/>
      <c r="BM3714" s="206"/>
      <c r="BN3714" s="206"/>
      <c r="BO3714" s="248"/>
      <c r="BP3714" s="87"/>
      <c r="BQ3714" s="87"/>
      <c r="BR3714" s="81"/>
      <c r="BS3714" s="81"/>
      <c r="BT3714" s="279"/>
    </row>
    <row r="3715" spans="1:75" ht="15.6" hidden="1" customHeight="1" thickTop="1" thickBot="1" x14ac:dyDescent="0.55000000000000004">
      <c r="A3715" s="268"/>
      <c r="B3715" s="230"/>
      <c r="C3715" s="191"/>
      <c r="D3715" s="196"/>
      <c r="E3715" s="196"/>
      <c r="F3715" s="199"/>
      <c r="G3715" s="199"/>
      <c r="H3715" s="202"/>
      <c r="I3715" s="202"/>
      <c r="J3715" s="202"/>
      <c r="K3715" s="202"/>
      <c r="L3715" s="202"/>
      <c r="M3715" s="202"/>
      <c r="N3715" s="202"/>
      <c r="O3715" s="199"/>
      <c r="P3715" s="199"/>
      <c r="Q3715" s="199"/>
      <c r="R3715" s="199"/>
      <c r="S3715" s="202"/>
      <c r="T3715" s="202"/>
      <c r="U3715" s="202"/>
      <c r="V3715" s="201"/>
      <c r="W3715" s="202"/>
      <c r="X3715" s="202"/>
      <c r="Y3715" s="202"/>
      <c r="Z3715" s="199"/>
      <c r="AA3715" s="199"/>
      <c r="AB3715" s="199"/>
      <c r="AC3715" s="199"/>
      <c r="AD3715" s="202"/>
      <c r="AE3715" s="202"/>
      <c r="AF3715" s="202"/>
      <c r="AG3715" s="202"/>
      <c r="AH3715" s="201"/>
      <c r="AI3715" s="201"/>
      <c r="AJ3715" s="202"/>
      <c r="AK3715" s="199"/>
      <c r="AL3715" s="199"/>
      <c r="AM3715" s="199"/>
      <c r="AN3715" s="199"/>
      <c r="AO3715" s="202"/>
      <c r="AP3715" s="202"/>
      <c r="AQ3715" s="202"/>
      <c r="AR3715" s="202"/>
      <c r="AS3715" s="202"/>
      <c r="AT3715" s="204"/>
      <c r="AU3715" s="204"/>
      <c r="AV3715" s="207"/>
      <c r="AW3715" s="207"/>
      <c r="AX3715" s="207"/>
      <c r="AY3715" s="207"/>
      <c r="AZ3715" s="199"/>
      <c r="BA3715" s="208"/>
      <c r="BB3715" s="208"/>
      <c r="BC3715" s="209"/>
      <c r="BD3715" s="210"/>
      <c r="BE3715" s="211"/>
      <c r="BF3715" s="211"/>
      <c r="BG3715" s="204"/>
      <c r="BH3715" s="212"/>
      <c r="BI3715" s="213"/>
      <c r="BJ3715" s="213"/>
      <c r="BK3715" s="204"/>
      <c r="BL3715" s="207"/>
      <c r="BM3715" s="207"/>
      <c r="BN3715" s="207"/>
      <c r="BO3715" s="249"/>
      <c r="BP3715" s="88"/>
      <c r="BQ3715" s="88"/>
      <c r="BR3715" s="65"/>
      <c r="BS3715" s="65"/>
      <c r="BT3715" s="268"/>
    </row>
    <row r="3716" spans="1:75" s="85" customFormat="1" ht="79.5" hidden="1" customHeight="1" thickTop="1" thickBot="1" x14ac:dyDescent="0.55000000000000004">
      <c r="A3716" s="279"/>
      <c r="B3716" s="531" t="s">
        <v>45</v>
      </c>
      <c r="C3716" s="532"/>
      <c r="D3716" s="608" t="s">
        <v>54</v>
      </c>
      <c r="E3716" s="608"/>
      <c r="F3716" s="608"/>
      <c r="G3716" s="730"/>
      <c r="H3716" s="616">
        <f>H3714</f>
        <v>0</v>
      </c>
      <c r="I3716" s="617"/>
      <c r="J3716" s="618"/>
      <c r="K3716" s="200"/>
      <c r="L3716" s="616">
        <f>L3714</f>
        <v>0</v>
      </c>
      <c r="M3716" s="617"/>
      <c r="N3716" s="618"/>
      <c r="O3716" s="592" t="s">
        <v>50</v>
      </c>
      <c r="P3716" s="593"/>
      <c r="Q3716" s="593"/>
      <c r="R3716" s="593"/>
      <c r="S3716" s="616">
        <f>S3714-H3714</f>
        <v>0</v>
      </c>
      <c r="T3716" s="617"/>
      <c r="U3716" s="618"/>
      <c r="V3716" s="200"/>
      <c r="W3716" s="616">
        <f>W3714-L3714</f>
        <v>0</v>
      </c>
      <c r="X3716" s="617"/>
      <c r="Y3716" s="618"/>
      <c r="Z3716" s="592" t="s">
        <v>49</v>
      </c>
      <c r="AA3716" s="593"/>
      <c r="AB3716" s="593"/>
      <c r="AC3716" s="594"/>
      <c r="AD3716" s="616">
        <f>AD3714-S3714</f>
        <v>0</v>
      </c>
      <c r="AE3716" s="617"/>
      <c r="AF3716" s="618"/>
      <c r="AG3716" s="200"/>
      <c r="AH3716" s="616">
        <f>AH3714-W3714</f>
        <v>0</v>
      </c>
      <c r="AI3716" s="617"/>
      <c r="AJ3716" s="618"/>
      <c r="AK3716" s="592" t="s">
        <v>51</v>
      </c>
      <c r="AL3716" s="593"/>
      <c r="AM3716" s="593"/>
      <c r="AN3716" s="594"/>
      <c r="AO3716" s="616">
        <f>AO3714-AD3714</f>
        <v>0</v>
      </c>
      <c r="AP3716" s="617"/>
      <c r="AQ3716" s="618"/>
      <c r="AR3716" s="204"/>
      <c r="AS3716" s="616">
        <f>AS3714-AH3714</f>
        <v>0</v>
      </c>
      <c r="AT3716" s="617"/>
      <c r="AU3716" s="618"/>
      <c r="AV3716" s="258"/>
      <c r="AW3716" s="258"/>
      <c r="AX3716" s="258"/>
      <c r="AY3716" s="258"/>
      <c r="AZ3716" s="532" t="s">
        <v>44</v>
      </c>
      <c r="BA3716" s="532"/>
      <c r="BB3716" s="532"/>
      <c r="BC3716" s="532"/>
      <c r="BD3716" s="615"/>
      <c r="BE3716" s="616">
        <f>BE3714-AO3714</f>
        <v>0</v>
      </c>
      <c r="BF3716" s="617"/>
      <c r="BG3716" s="618"/>
      <c r="BH3716" s="214"/>
      <c r="BI3716" s="616">
        <f>BI3714-AS3714</f>
        <v>0</v>
      </c>
      <c r="BJ3716" s="617"/>
      <c r="BK3716" s="618"/>
      <c r="BL3716" s="206"/>
      <c r="BM3716" s="206"/>
      <c r="BN3716" s="206"/>
      <c r="BO3716" s="248"/>
      <c r="BP3716" s="87"/>
      <c r="BQ3716" s="87"/>
      <c r="BR3716" s="81"/>
      <c r="BS3716" s="81"/>
      <c r="BT3716" s="279"/>
      <c r="BW3716" s="79"/>
    </row>
    <row r="3717" spans="1:75" ht="18.75" hidden="1" customHeight="1" thickTop="1" thickBot="1" x14ac:dyDescent="0.5">
      <c r="A3717" s="268"/>
      <c r="B3717" s="231"/>
      <c r="C3717" s="197"/>
      <c r="D3717" s="197"/>
      <c r="E3717" s="197"/>
      <c r="F3717" s="254"/>
      <c r="G3717" s="254"/>
      <c r="H3717" s="197"/>
      <c r="I3717" s="197"/>
      <c r="J3717" s="197"/>
      <c r="K3717" s="197"/>
      <c r="L3717" s="197"/>
      <c r="M3717" s="197"/>
      <c r="N3717" s="197"/>
      <c r="O3717" s="197"/>
      <c r="P3717" s="197"/>
      <c r="Q3717" s="197"/>
      <c r="R3717" s="197"/>
      <c r="S3717" s="197"/>
      <c r="T3717" s="197"/>
      <c r="U3717" s="197"/>
      <c r="V3717" s="197"/>
      <c r="W3717" s="197"/>
      <c r="X3717" s="197"/>
      <c r="Y3717" s="197"/>
      <c r="Z3717" s="197"/>
      <c r="AA3717" s="197"/>
      <c r="AB3717" s="197"/>
      <c r="AC3717" s="197"/>
      <c r="AD3717" s="197"/>
      <c r="AE3717" s="197"/>
      <c r="AF3717" s="203"/>
      <c r="AG3717" s="203"/>
      <c r="AH3717" s="197"/>
      <c r="AI3717" s="197"/>
      <c r="AJ3717" s="197"/>
      <c r="AK3717" s="197"/>
      <c r="AL3717" s="197"/>
      <c r="AM3717" s="197"/>
      <c r="AN3717" s="197"/>
      <c r="AO3717" s="197"/>
      <c r="AP3717" s="197"/>
      <c r="AQ3717" s="197"/>
      <c r="AR3717" s="197"/>
      <c r="AS3717" s="197"/>
      <c r="AT3717" s="197"/>
      <c r="AU3717" s="197"/>
      <c r="AV3717" s="197"/>
      <c r="AW3717" s="197"/>
      <c r="AX3717" s="197"/>
      <c r="AY3717" s="197"/>
      <c r="AZ3717" s="197"/>
      <c r="BA3717" s="640" t="s">
        <v>153</v>
      </c>
      <c r="BB3717" s="640"/>
      <c r="BC3717" s="640"/>
      <c r="BD3717" s="640"/>
      <c r="BE3717" s="640"/>
      <c r="BF3717" s="640"/>
      <c r="BG3717" s="640"/>
      <c r="BH3717" s="640"/>
      <c r="BI3717" s="640"/>
      <c r="BJ3717" s="640"/>
      <c r="BK3717" s="640"/>
      <c r="BL3717" s="640"/>
      <c r="BM3717" s="640"/>
      <c r="BN3717" s="640"/>
      <c r="BO3717" s="250"/>
      <c r="BP3717" s="89"/>
      <c r="BQ3717" s="89"/>
      <c r="BR3717" s="65"/>
      <c r="BS3717" s="65"/>
      <c r="BT3717" s="268"/>
    </row>
    <row r="3718" spans="1:75" s="255" customFormat="1" ht="13.5" hidden="1" customHeight="1" thickTop="1" x14ac:dyDescent="0.45">
      <c r="A3718" s="268"/>
      <c r="B3718" s="269"/>
      <c r="C3718" s="268"/>
      <c r="D3718" s="268"/>
      <c r="E3718" s="268"/>
      <c r="F3718" s="270"/>
      <c r="G3718" s="270"/>
      <c r="H3718" s="268"/>
      <c r="I3718" s="268"/>
      <c r="J3718" s="268"/>
      <c r="K3718" s="268"/>
      <c r="L3718" s="268"/>
      <c r="M3718" s="268"/>
      <c r="N3718" s="268"/>
      <c r="O3718" s="268"/>
      <c r="P3718" s="268"/>
      <c r="Q3718" s="268"/>
      <c r="R3718" s="268"/>
      <c r="S3718" s="268"/>
      <c r="T3718" s="268"/>
      <c r="U3718" s="268"/>
      <c r="V3718" s="268"/>
      <c r="W3718" s="268"/>
      <c r="X3718" s="268"/>
      <c r="Y3718" s="268"/>
      <c r="Z3718" s="268"/>
      <c r="AA3718" s="268"/>
      <c r="AB3718" s="268"/>
      <c r="AC3718" s="268"/>
      <c r="AD3718" s="268"/>
      <c r="AE3718" s="268"/>
      <c r="AF3718" s="271"/>
      <c r="AG3718" s="271"/>
      <c r="AH3718" s="268"/>
      <c r="AI3718" s="268"/>
      <c r="AJ3718" s="268"/>
      <c r="AK3718" s="268"/>
      <c r="AL3718" s="268"/>
      <c r="AM3718" s="268"/>
      <c r="AN3718" s="268"/>
      <c r="AO3718" s="268"/>
      <c r="AP3718" s="268"/>
      <c r="AQ3718" s="268"/>
      <c r="AR3718" s="268"/>
      <c r="AS3718" s="268"/>
      <c r="AT3718" s="268"/>
      <c r="AU3718" s="268"/>
      <c r="AV3718" s="268"/>
      <c r="AW3718" s="268"/>
      <c r="AX3718" s="268"/>
      <c r="AY3718" s="268"/>
      <c r="AZ3718" s="268"/>
      <c r="BA3718" s="268"/>
      <c r="BB3718" s="268"/>
      <c r="BC3718" s="268"/>
      <c r="BD3718" s="268"/>
      <c r="BE3718" s="268"/>
      <c r="BF3718" s="268"/>
      <c r="BG3718" s="268"/>
      <c r="BH3718" s="268"/>
      <c r="BI3718" s="268"/>
      <c r="BJ3718" s="268"/>
      <c r="BK3718" s="268"/>
      <c r="BL3718" s="268"/>
      <c r="BM3718" s="268"/>
      <c r="BN3718" s="268"/>
      <c r="BO3718" s="272"/>
      <c r="BP3718" s="272"/>
      <c r="BQ3718" s="272"/>
      <c r="BR3718" s="268"/>
      <c r="BS3718" s="268"/>
      <c r="BT3718" s="268"/>
    </row>
    <row r="3719" spans="1:75" s="69" customFormat="1" ht="33.75" hidden="1" x14ac:dyDescent="0.5">
      <c r="A3719" s="273"/>
      <c r="B3719" s="695" t="s">
        <v>9</v>
      </c>
      <c r="C3719" s="695"/>
      <c r="D3719" s="695"/>
      <c r="E3719" s="695"/>
      <c r="F3719" s="695"/>
      <c r="G3719" s="695"/>
      <c r="H3719" s="695"/>
      <c r="I3719" s="695"/>
      <c r="J3719" s="695"/>
      <c r="K3719" s="695"/>
      <c r="L3719" s="695"/>
      <c r="M3719" s="695"/>
      <c r="N3719" s="695"/>
      <c r="O3719" s="695"/>
      <c r="P3719" s="695"/>
      <c r="Q3719" s="695"/>
      <c r="R3719" s="695"/>
      <c r="S3719" s="695"/>
      <c r="T3719" s="695"/>
      <c r="U3719" s="695"/>
      <c r="V3719" s="695"/>
      <c r="W3719" s="695"/>
      <c r="X3719" s="695"/>
      <c r="Y3719" s="695"/>
      <c r="Z3719" s="695"/>
      <c r="AA3719" s="695"/>
      <c r="AB3719" s="695"/>
      <c r="AC3719" s="695"/>
      <c r="AD3719" s="695"/>
      <c r="AE3719" s="695"/>
      <c r="AF3719" s="695"/>
      <c r="AG3719" s="695"/>
      <c r="AH3719" s="695"/>
      <c r="AI3719" s="695"/>
      <c r="AJ3719" s="695"/>
      <c r="AK3719" s="695"/>
      <c r="AL3719" s="695"/>
      <c r="AM3719" s="695"/>
      <c r="AN3719" s="695"/>
      <c r="AO3719" s="695"/>
      <c r="AP3719" s="695"/>
      <c r="AQ3719" s="695"/>
      <c r="AR3719" s="695"/>
      <c r="AS3719" s="695"/>
      <c r="AT3719" s="695"/>
      <c r="AU3719" s="695"/>
      <c r="AV3719" s="695"/>
      <c r="AW3719" s="695"/>
      <c r="AX3719" s="695"/>
      <c r="AY3719" s="695"/>
      <c r="AZ3719" s="695"/>
      <c r="BA3719" s="695"/>
      <c r="BB3719" s="695"/>
      <c r="BC3719" s="695"/>
      <c r="BD3719" s="695"/>
      <c r="BE3719" s="695"/>
      <c r="BF3719" s="695"/>
      <c r="BG3719" s="695"/>
      <c r="BH3719" s="695"/>
      <c r="BI3719" s="695"/>
      <c r="BJ3719" s="695"/>
      <c r="BK3719" s="695"/>
      <c r="BL3719" s="695"/>
      <c r="BM3719" s="695"/>
      <c r="BN3719" s="695"/>
      <c r="BO3719" s="175"/>
      <c r="BP3719" s="175"/>
      <c r="BQ3719" s="175"/>
      <c r="BR3719" s="68"/>
      <c r="BS3719" s="68"/>
      <c r="BT3719" s="273"/>
    </row>
    <row r="3720" spans="1:75" ht="10.9" hidden="1" customHeight="1" x14ac:dyDescent="0.45">
      <c r="A3720" s="268"/>
      <c r="B3720" s="227"/>
      <c r="C3720" s="177"/>
      <c r="D3720" s="177"/>
      <c r="E3720" s="177"/>
      <c r="F3720" s="178"/>
      <c r="G3720" s="178"/>
      <c r="H3720" s="177"/>
      <c r="I3720" s="177"/>
      <c r="J3720" s="177"/>
      <c r="K3720" s="177"/>
      <c r="L3720" s="177"/>
      <c r="M3720" s="177"/>
      <c r="N3720" s="177"/>
      <c r="O3720" s="177"/>
      <c r="P3720" s="177"/>
      <c r="Q3720" s="177"/>
      <c r="R3720" s="177"/>
      <c r="S3720" s="177"/>
      <c r="T3720" s="177"/>
      <c r="U3720" s="177"/>
      <c r="V3720" s="177"/>
      <c r="W3720" s="177"/>
      <c r="X3720" s="177"/>
      <c r="Y3720" s="177"/>
      <c r="Z3720" s="177"/>
      <c r="AA3720" s="177"/>
      <c r="AB3720" s="177"/>
      <c r="AC3720" s="177"/>
      <c r="AD3720" s="177"/>
      <c r="AE3720" s="177"/>
      <c r="AF3720" s="179"/>
      <c r="AG3720" s="179"/>
      <c r="AH3720" s="177"/>
      <c r="AI3720" s="177"/>
      <c r="AJ3720" s="177"/>
      <c r="AK3720" s="177"/>
      <c r="AL3720" s="177"/>
      <c r="AM3720" s="177"/>
      <c r="AN3720" s="177"/>
      <c r="AO3720" s="177"/>
      <c r="AP3720" s="177"/>
      <c r="AQ3720" s="177"/>
      <c r="AR3720" s="177"/>
      <c r="AS3720" s="177"/>
      <c r="AT3720" s="177"/>
      <c r="AU3720" s="177"/>
      <c r="AV3720" s="177"/>
      <c r="AW3720" s="177"/>
      <c r="AX3720" s="177"/>
      <c r="AY3720" s="177"/>
      <c r="AZ3720" s="177"/>
      <c r="BA3720" s="177"/>
      <c r="BB3720" s="177"/>
      <c r="BC3720" s="177"/>
      <c r="BD3720" s="177"/>
      <c r="BE3720" s="177"/>
      <c r="BF3720" s="177"/>
      <c r="BG3720" s="177"/>
      <c r="BH3720" s="177"/>
      <c r="BI3720" s="177"/>
      <c r="BJ3720" s="177"/>
      <c r="BK3720" s="177"/>
      <c r="BL3720" s="177"/>
      <c r="BM3720" s="177"/>
      <c r="BN3720" s="259"/>
      <c r="BO3720" s="245"/>
      <c r="BP3720" s="259"/>
      <c r="BQ3720" s="259"/>
      <c r="BR3720" s="65"/>
      <c r="BS3720" s="65"/>
      <c r="BT3720" s="268"/>
    </row>
    <row r="3721" spans="1:75" s="70" customFormat="1" ht="36.75" hidden="1" customHeight="1" x14ac:dyDescent="0.45">
      <c r="A3721" s="274"/>
      <c r="B3721" s="227"/>
      <c r="C3721" s="176"/>
      <c r="D3721" s="226" t="s">
        <v>10</v>
      </c>
      <c r="E3721" s="713" t="str">
        <f>IF(ROSTER!D$3="","",ROSTER!D$3)</f>
        <v/>
      </c>
      <c r="F3721" s="713"/>
      <c r="G3721" s="713"/>
      <c r="H3721" s="713"/>
      <c r="I3721" s="713"/>
      <c r="J3721" s="713"/>
      <c r="K3721" s="713"/>
      <c r="L3721" s="713"/>
      <c r="M3721" s="713"/>
      <c r="N3721" s="713"/>
      <c r="O3721" s="713"/>
      <c r="P3721" s="713"/>
      <c r="Q3721" s="713"/>
      <c r="R3721" s="713"/>
      <c r="S3721" s="713"/>
      <c r="T3721" s="713"/>
      <c r="U3721" s="713"/>
      <c r="V3721" s="713"/>
      <c r="W3721" s="713"/>
      <c r="X3721" s="713"/>
      <c r="Y3721" s="713"/>
      <c r="Z3721" s="713"/>
      <c r="AA3721" s="713"/>
      <c r="AB3721" s="713"/>
      <c r="AC3721" s="713"/>
      <c r="AD3721" s="180"/>
      <c r="AE3721" s="719" t="s">
        <v>11</v>
      </c>
      <c r="AF3721" s="719"/>
      <c r="AG3721" s="719"/>
      <c r="AH3721" s="719"/>
      <c r="AI3721" s="719"/>
      <c r="AJ3721" s="719"/>
      <c r="AK3721" s="719"/>
      <c r="AL3721" s="717"/>
      <c r="AM3721" s="717"/>
      <c r="AN3721" s="717"/>
      <c r="AO3721" s="717"/>
      <c r="AP3721" s="717"/>
      <c r="AQ3721" s="717"/>
      <c r="AR3721" s="717"/>
      <c r="AS3721" s="717"/>
      <c r="AT3721" s="717"/>
      <c r="AU3721" s="717"/>
      <c r="AV3721" s="717"/>
      <c r="AW3721" s="717"/>
      <c r="AX3721" s="717"/>
      <c r="AY3721" s="717"/>
      <c r="AZ3721" s="717"/>
      <c r="BA3721" s="717"/>
      <c r="BB3721" s="717"/>
      <c r="BC3721" s="717"/>
      <c r="BD3721" s="717"/>
      <c r="BE3721" s="717"/>
      <c r="BF3721" s="717"/>
      <c r="BG3721" s="717"/>
      <c r="BH3721" s="717"/>
      <c r="BI3721" s="717"/>
      <c r="BJ3721" s="717"/>
      <c r="BK3721" s="717"/>
      <c r="BL3721" s="717"/>
      <c r="BM3721" s="717"/>
      <c r="BN3721" s="259"/>
      <c r="BO3721" s="246" t="s">
        <v>130</v>
      </c>
      <c r="BP3721" s="259"/>
      <c r="BQ3721" s="259"/>
      <c r="BR3721" s="66"/>
      <c r="BS3721" s="66"/>
      <c r="BT3721" s="274"/>
    </row>
    <row r="3722" spans="1:75" ht="8.85" hidden="1" customHeight="1" x14ac:dyDescent="0.45">
      <c r="A3722" s="275"/>
      <c r="B3722" s="227"/>
      <c r="C3722" s="179" t="s">
        <v>38</v>
      </c>
      <c r="D3722" s="179"/>
      <c r="E3722" s="179"/>
      <c r="F3722" s="181"/>
      <c r="G3722" s="181"/>
      <c r="H3722" s="179"/>
      <c r="I3722" s="179"/>
      <c r="J3722" s="182"/>
      <c r="K3722" s="182"/>
      <c r="L3722" s="182"/>
      <c r="M3722" s="182"/>
      <c r="N3722" s="182"/>
      <c r="O3722" s="182"/>
      <c r="P3722" s="182"/>
      <c r="Q3722" s="182"/>
      <c r="R3722" s="182"/>
      <c r="S3722" s="182"/>
      <c r="T3722" s="182"/>
      <c r="U3722" s="182"/>
      <c r="V3722" s="182"/>
      <c r="W3722" s="182"/>
      <c r="X3722" s="182"/>
      <c r="Y3722" s="182"/>
      <c r="Z3722" s="182"/>
      <c r="AA3722" s="182"/>
      <c r="AB3722" s="182"/>
      <c r="AC3722" s="182"/>
      <c r="AD3722" s="182"/>
      <c r="AE3722" s="182"/>
      <c r="AF3722" s="182"/>
      <c r="AG3722" s="179"/>
      <c r="AH3722" s="183"/>
      <c r="AI3722" s="184"/>
      <c r="AJ3722" s="184"/>
      <c r="AK3722" s="184"/>
      <c r="AL3722" s="184"/>
      <c r="AM3722" s="184"/>
      <c r="AN3722" s="184"/>
      <c r="AO3722" s="185"/>
      <c r="AP3722" s="186"/>
      <c r="AQ3722" s="186"/>
      <c r="AR3722" s="186"/>
      <c r="AS3722" s="186"/>
      <c r="AT3722" s="186"/>
      <c r="AU3722" s="186"/>
      <c r="AV3722" s="186"/>
      <c r="AW3722" s="186"/>
      <c r="AX3722" s="186"/>
      <c r="AY3722" s="186"/>
      <c r="AZ3722" s="186"/>
      <c r="BA3722" s="186"/>
      <c r="BB3722" s="186"/>
      <c r="BC3722" s="186"/>
      <c r="BD3722" s="186"/>
      <c r="BE3722" s="186"/>
      <c r="BF3722" s="186"/>
      <c r="BG3722" s="186"/>
      <c r="BH3722" s="186"/>
      <c r="BI3722" s="186"/>
      <c r="BJ3722" s="186"/>
      <c r="BK3722" s="186"/>
      <c r="BL3722" s="186"/>
      <c r="BM3722" s="186"/>
      <c r="BN3722" s="186"/>
      <c r="BO3722" s="187"/>
      <c r="BP3722" s="187"/>
      <c r="BQ3722" s="187"/>
      <c r="BR3722" s="71"/>
      <c r="BS3722" s="71"/>
      <c r="BT3722" s="275"/>
    </row>
    <row r="3723" spans="1:75" s="70" customFormat="1" ht="40.5" hidden="1" x14ac:dyDescent="0.45">
      <c r="A3723" s="274"/>
      <c r="B3723" s="227"/>
      <c r="C3723" s="692" t="s">
        <v>37</v>
      </c>
      <c r="D3723" s="692"/>
      <c r="E3723" s="717"/>
      <c r="F3723" s="717"/>
      <c r="G3723" s="717"/>
      <c r="H3723" s="717"/>
      <c r="I3723" s="717"/>
      <c r="J3723" s="717"/>
      <c r="K3723" s="717"/>
      <c r="L3723" s="717"/>
      <c r="M3723" s="717"/>
      <c r="N3723" s="717"/>
      <c r="O3723" s="717"/>
      <c r="P3723" s="717"/>
      <c r="Q3723" s="717"/>
      <c r="R3723" s="717"/>
      <c r="S3723" s="717"/>
      <c r="T3723" s="717"/>
      <c r="U3723" s="717"/>
      <c r="V3723" s="717"/>
      <c r="W3723" s="717"/>
      <c r="X3723" s="717"/>
      <c r="Y3723" s="717"/>
      <c r="Z3723" s="717"/>
      <c r="AA3723" s="717"/>
      <c r="AB3723" s="717"/>
      <c r="AC3723" s="717"/>
      <c r="AD3723" s="180"/>
      <c r="AE3723" s="718" t="s">
        <v>21</v>
      </c>
      <c r="AF3723" s="718"/>
      <c r="AG3723" s="718"/>
      <c r="AH3723" s="718"/>
      <c r="AI3723" s="717"/>
      <c r="AJ3723" s="717"/>
      <c r="AK3723" s="717"/>
      <c r="AL3723" s="717"/>
      <c r="AM3723" s="717"/>
      <c r="AN3723" s="717"/>
      <c r="AO3723" s="717"/>
      <c r="AP3723" s="717"/>
      <c r="AQ3723" s="717"/>
      <c r="AR3723" s="717"/>
      <c r="AS3723" s="717"/>
      <c r="AT3723" s="717"/>
      <c r="AU3723" s="717"/>
      <c r="AV3723" s="717"/>
      <c r="AW3723" s="717"/>
      <c r="AX3723" s="717"/>
      <c r="AY3723" s="717"/>
      <c r="AZ3723" s="717"/>
      <c r="BA3723" s="716" t="s">
        <v>12</v>
      </c>
      <c r="BB3723" s="716"/>
      <c r="BC3723" s="716"/>
      <c r="BD3723" s="708"/>
      <c r="BE3723" s="708"/>
      <c r="BF3723" s="708"/>
      <c r="BG3723" s="708"/>
      <c r="BH3723" s="708"/>
      <c r="BI3723" s="708"/>
      <c r="BJ3723" s="708"/>
      <c r="BK3723" s="708"/>
      <c r="BL3723" s="708"/>
      <c r="BM3723" s="708"/>
      <c r="BN3723" s="188"/>
      <c r="BO3723" s="334"/>
      <c r="BP3723" s="189"/>
      <c r="BQ3723" s="189"/>
      <c r="BR3723" s="72">
        <f>IF(BD3723=0,0,1)</f>
        <v>0</v>
      </c>
      <c r="BS3723" s="73">
        <f>IF((BE3773+BI3773)&gt;(AO3773+AS3773),1,0)</f>
        <v>0</v>
      </c>
      <c r="BT3723" s="276"/>
    </row>
    <row r="3724" spans="1:75" ht="9.6" hidden="1" customHeight="1" x14ac:dyDescent="0.45">
      <c r="A3724" s="268"/>
      <c r="B3724" s="227"/>
      <c r="C3724" s="177"/>
      <c r="D3724" s="177"/>
      <c r="E3724" s="177"/>
      <c r="F3724" s="178"/>
      <c r="G3724" s="178"/>
      <c r="H3724" s="177"/>
      <c r="I3724" s="177"/>
      <c r="J3724" s="177"/>
      <c r="K3724" s="177"/>
      <c r="L3724" s="177"/>
      <c r="M3724" s="177"/>
      <c r="N3724" s="177"/>
      <c r="O3724" s="177"/>
      <c r="P3724" s="177"/>
      <c r="Q3724" s="177"/>
      <c r="R3724" s="177"/>
      <c r="S3724" s="177"/>
      <c r="T3724" s="177"/>
      <c r="U3724" s="177"/>
      <c r="V3724" s="177"/>
      <c r="W3724" s="177"/>
      <c r="X3724" s="177"/>
      <c r="Y3724" s="177"/>
      <c r="Z3724" s="177"/>
      <c r="AA3724" s="177"/>
      <c r="AB3724" s="177"/>
      <c r="AC3724" s="177"/>
      <c r="AD3724" s="177"/>
      <c r="AE3724" s="177"/>
      <c r="AF3724" s="179"/>
      <c r="AG3724" s="179"/>
      <c r="AH3724" s="177"/>
      <c r="AI3724" s="177"/>
      <c r="AJ3724" s="177"/>
      <c r="AK3724" s="177"/>
      <c r="AL3724" s="177"/>
      <c r="AM3724" s="177"/>
      <c r="AN3724" s="177"/>
      <c r="AO3724" s="177"/>
      <c r="AP3724" s="177"/>
      <c r="AQ3724" s="177"/>
      <c r="AR3724" s="177"/>
      <c r="AS3724" s="177"/>
      <c r="AT3724" s="177"/>
      <c r="AU3724" s="177"/>
      <c r="AV3724" s="177"/>
      <c r="AW3724" s="177"/>
      <c r="AX3724" s="177"/>
      <c r="AY3724" s="177"/>
      <c r="AZ3724" s="177"/>
      <c r="BA3724" s="177"/>
      <c r="BB3724" s="177"/>
      <c r="BC3724" s="177"/>
      <c r="BD3724" s="177"/>
      <c r="BE3724" s="177"/>
      <c r="BF3724" s="177"/>
      <c r="BG3724" s="177"/>
      <c r="BH3724" s="177"/>
      <c r="BI3724" s="177"/>
      <c r="BJ3724" s="177"/>
      <c r="BK3724" s="177"/>
      <c r="BL3724" s="177"/>
      <c r="BM3724" s="177"/>
      <c r="BN3724" s="177"/>
      <c r="BO3724" s="190"/>
      <c r="BP3724" s="190"/>
      <c r="BQ3724" s="190"/>
      <c r="BR3724" s="65"/>
      <c r="BS3724" s="65"/>
      <c r="BT3724" s="268"/>
    </row>
    <row r="3725" spans="1:75" ht="8.85" hidden="1" customHeight="1" thickBot="1" x14ac:dyDescent="0.5">
      <c r="A3725" s="268"/>
      <c r="B3725" s="228"/>
      <c r="C3725" s="191"/>
      <c r="D3725" s="191"/>
      <c r="E3725" s="191"/>
      <c r="F3725" s="192"/>
      <c r="G3725" s="192"/>
      <c r="H3725" s="191"/>
      <c r="I3725" s="191"/>
      <c r="J3725" s="191"/>
      <c r="K3725" s="191"/>
      <c r="L3725" s="191"/>
      <c r="M3725" s="191"/>
      <c r="N3725" s="191"/>
      <c r="O3725" s="191"/>
      <c r="P3725" s="191"/>
      <c r="Q3725" s="191"/>
      <c r="R3725" s="191"/>
      <c r="S3725" s="191"/>
      <c r="T3725" s="191"/>
      <c r="U3725" s="191"/>
      <c r="V3725" s="191"/>
      <c r="W3725" s="191"/>
      <c r="X3725" s="191"/>
      <c r="Y3725" s="191"/>
      <c r="Z3725" s="191"/>
      <c r="AA3725" s="191"/>
      <c r="AB3725" s="191"/>
      <c r="AC3725" s="191"/>
      <c r="AD3725" s="191"/>
      <c r="AE3725" s="191"/>
      <c r="AF3725" s="193"/>
      <c r="AG3725" s="193"/>
      <c r="AH3725" s="191"/>
      <c r="AI3725" s="191"/>
      <c r="AJ3725" s="191"/>
      <c r="AK3725" s="191"/>
      <c r="AL3725" s="191"/>
      <c r="AM3725" s="191"/>
      <c r="AN3725" s="191"/>
      <c r="AO3725" s="191"/>
      <c r="AP3725" s="191"/>
      <c r="AQ3725" s="191"/>
      <c r="AR3725" s="191"/>
      <c r="AS3725" s="191"/>
      <c r="AT3725" s="191"/>
      <c r="AU3725" s="191"/>
      <c r="AV3725" s="191"/>
      <c r="AW3725" s="191"/>
      <c r="AX3725" s="191"/>
      <c r="AY3725" s="191"/>
      <c r="AZ3725" s="191"/>
      <c r="BA3725" s="191"/>
      <c r="BB3725" s="191"/>
      <c r="BC3725" s="191"/>
      <c r="BD3725" s="191"/>
      <c r="BE3725" s="191"/>
      <c r="BF3725" s="191"/>
      <c r="BG3725" s="191"/>
      <c r="BH3725" s="191"/>
      <c r="BI3725" s="191"/>
      <c r="BJ3725" s="191"/>
      <c r="BK3725" s="191"/>
      <c r="BL3725" s="191"/>
      <c r="BM3725" s="191"/>
      <c r="BN3725" s="191"/>
      <c r="BO3725" s="194"/>
      <c r="BP3725" s="194"/>
      <c r="BQ3725" s="194"/>
      <c r="BR3725" s="65"/>
      <c r="BS3725" s="65"/>
      <c r="BT3725" s="268"/>
    </row>
    <row r="3726" spans="1:75" s="70" customFormat="1" ht="40.5" hidden="1" customHeight="1" thickTop="1" x14ac:dyDescent="0.4">
      <c r="A3726" s="276"/>
      <c r="B3726" s="684" t="s">
        <v>0</v>
      </c>
      <c r="C3726" s="686" t="s">
        <v>1</v>
      </c>
      <c r="D3726" s="687"/>
      <c r="E3726" s="282" t="s">
        <v>28</v>
      </c>
      <c r="F3726" s="665" t="s">
        <v>93</v>
      </c>
      <c r="G3726" s="665" t="s">
        <v>94</v>
      </c>
      <c r="H3726" s="722" t="s">
        <v>40</v>
      </c>
      <c r="I3726" s="723"/>
      <c r="J3726" s="595" t="s">
        <v>7</v>
      </c>
      <c r="K3726" s="595"/>
      <c r="L3726" s="595"/>
      <c r="M3726" s="595"/>
      <c r="N3726" s="595"/>
      <c r="O3726" s="595"/>
      <c r="P3726" s="595" t="s">
        <v>2</v>
      </c>
      <c r="Q3726" s="595"/>
      <c r="R3726" s="595"/>
      <c r="S3726" s="595"/>
      <c r="T3726" s="595"/>
      <c r="U3726" s="595"/>
      <c r="V3726" s="659" t="s">
        <v>34</v>
      </c>
      <c r="W3726" s="660"/>
      <c r="X3726" s="659" t="s">
        <v>35</v>
      </c>
      <c r="Y3726" s="660"/>
      <c r="Z3726" s="659" t="s">
        <v>43</v>
      </c>
      <c r="AA3726" s="660"/>
      <c r="AB3726" s="595" t="s">
        <v>6</v>
      </c>
      <c r="AC3726" s="595"/>
      <c r="AD3726" s="595"/>
      <c r="AE3726" s="595"/>
      <c r="AF3726" s="595"/>
      <c r="AG3726" s="595"/>
      <c r="AH3726" s="595" t="s">
        <v>63</v>
      </c>
      <c r="AI3726" s="595"/>
      <c r="AJ3726" s="595"/>
      <c r="AK3726" s="595"/>
      <c r="AL3726" s="595"/>
      <c r="AM3726" s="595"/>
      <c r="AN3726" s="595" t="s">
        <v>64</v>
      </c>
      <c r="AO3726" s="595"/>
      <c r="AP3726" s="595"/>
      <c r="AQ3726" s="595"/>
      <c r="AR3726" s="595"/>
      <c r="AS3726" s="595"/>
      <c r="AT3726" s="595" t="s">
        <v>65</v>
      </c>
      <c r="AU3726" s="595"/>
      <c r="AV3726" s="595"/>
      <c r="AW3726" s="595"/>
      <c r="AX3726" s="595"/>
      <c r="AY3726" s="596"/>
      <c r="AZ3726" s="595" t="s">
        <v>4</v>
      </c>
      <c r="BA3726" s="595"/>
      <c r="BB3726" s="595"/>
      <c r="BC3726" s="595"/>
      <c r="BD3726" s="595"/>
      <c r="BE3726" s="597"/>
      <c r="BF3726" s="595" t="s">
        <v>66</v>
      </c>
      <c r="BG3726" s="595"/>
      <c r="BH3726" s="595"/>
      <c r="BI3726" s="595"/>
      <c r="BJ3726" s="595"/>
      <c r="BK3726" s="596"/>
      <c r="BL3726" s="651" t="s">
        <v>25</v>
      </c>
      <c r="BM3726" s="652"/>
      <c r="BN3726" s="653"/>
      <c r="BO3726" s="598" t="s">
        <v>100</v>
      </c>
      <c r="BP3726" s="598" t="s">
        <v>81</v>
      </c>
      <c r="BQ3726" s="598" t="s">
        <v>82</v>
      </c>
      <c r="BR3726" s="74"/>
      <c r="BS3726" s="74"/>
      <c r="BT3726" s="276"/>
    </row>
    <row r="3727" spans="1:75" s="70" customFormat="1" ht="41.25" hidden="1" customHeight="1" x14ac:dyDescent="0.4">
      <c r="A3727" s="276"/>
      <c r="B3727" s="685"/>
      <c r="C3727" s="688"/>
      <c r="D3727" s="689"/>
      <c r="E3727" s="221" t="s">
        <v>95</v>
      </c>
      <c r="F3727" s="666"/>
      <c r="G3727" s="666"/>
      <c r="H3727" s="724"/>
      <c r="I3727" s="725"/>
      <c r="J3727" s="645" t="s">
        <v>17</v>
      </c>
      <c r="K3727" s="646"/>
      <c r="L3727" s="641" t="s">
        <v>18</v>
      </c>
      <c r="M3727" s="642"/>
      <c r="N3727" s="657" t="s">
        <v>19</v>
      </c>
      <c r="O3727" s="658" t="s">
        <v>8</v>
      </c>
      <c r="P3727" s="645" t="s">
        <v>26</v>
      </c>
      <c r="Q3727" s="646"/>
      <c r="R3727" s="641" t="s">
        <v>24</v>
      </c>
      <c r="S3727" s="642"/>
      <c r="T3727" s="657" t="s">
        <v>19</v>
      </c>
      <c r="U3727" s="658"/>
      <c r="V3727" s="661"/>
      <c r="W3727" s="662"/>
      <c r="X3727" s="661"/>
      <c r="Y3727" s="662"/>
      <c r="Z3727" s="661"/>
      <c r="AA3727" s="662"/>
      <c r="AB3727" s="645" t="s">
        <v>47</v>
      </c>
      <c r="AC3727" s="646"/>
      <c r="AD3727" s="641" t="s">
        <v>23</v>
      </c>
      <c r="AE3727" s="642" t="s">
        <v>3</v>
      </c>
      <c r="AF3727" s="643" t="s">
        <v>5</v>
      </c>
      <c r="AG3727" s="644"/>
      <c r="AH3727" s="645" t="s">
        <v>47</v>
      </c>
      <c r="AI3727" s="646"/>
      <c r="AJ3727" s="641" t="s">
        <v>23</v>
      </c>
      <c r="AK3727" s="642" t="s">
        <v>3</v>
      </c>
      <c r="AL3727" s="643" t="s">
        <v>5</v>
      </c>
      <c r="AM3727" s="644"/>
      <c r="AN3727" s="645" t="s">
        <v>47</v>
      </c>
      <c r="AO3727" s="646"/>
      <c r="AP3727" s="641" t="s">
        <v>23</v>
      </c>
      <c r="AQ3727" s="642" t="s">
        <v>3</v>
      </c>
      <c r="AR3727" s="643" t="s">
        <v>5</v>
      </c>
      <c r="AS3727" s="644"/>
      <c r="AT3727" s="645" t="s">
        <v>47</v>
      </c>
      <c r="AU3727" s="646"/>
      <c r="AV3727" s="641" t="s">
        <v>23</v>
      </c>
      <c r="AW3727" s="642" t="s">
        <v>3</v>
      </c>
      <c r="AX3727" s="643" t="s">
        <v>5</v>
      </c>
      <c r="AY3727" s="644"/>
      <c r="AZ3727" s="645" t="s">
        <v>47</v>
      </c>
      <c r="BA3727" s="646"/>
      <c r="BB3727" s="641" t="s">
        <v>23</v>
      </c>
      <c r="BC3727" s="642" t="s">
        <v>3</v>
      </c>
      <c r="BD3727" s="643" t="s">
        <v>5</v>
      </c>
      <c r="BE3727" s="644"/>
      <c r="BF3727" s="645" t="s">
        <v>47</v>
      </c>
      <c r="BG3727" s="646"/>
      <c r="BH3727" s="641" t="s">
        <v>23</v>
      </c>
      <c r="BI3727" s="642" t="s">
        <v>3</v>
      </c>
      <c r="BJ3727" s="643" t="s">
        <v>5</v>
      </c>
      <c r="BK3727" s="644"/>
      <c r="BL3727" s="654"/>
      <c r="BM3727" s="655"/>
      <c r="BN3727" s="656"/>
      <c r="BO3727" s="599"/>
      <c r="BP3727" s="599"/>
      <c r="BQ3727" s="599"/>
      <c r="BR3727" s="74"/>
      <c r="BS3727" s="74"/>
      <c r="BT3727" s="276"/>
    </row>
    <row r="3728" spans="1:75" ht="23.85" hidden="1" customHeight="1" x14ac:dyDescent="0.35">
      <c r="A3728" s="277"/>
      <c r="B3728" s="678" t="str">
        <f>IF(ROSTER!B$8="","",ROSTER!B$8)</f>
        <v/>
      </c>
      <c r="C3728" s="669" t="str">
        <f>IF(ROSTER!C$8="","",ROSTER!C$8)</f>
        <v/>
      </c>
      <c r="D3728" s="670"/>
      <c r="E3728" s="667"/>
      <c r="F3728" s="680">
        <f>IF(E3728="y",1,IF(E3728="S",1,0))</f>
        <v>0</v>
      </c>
      <c r="G3728" s="663">
        <f>IF(E3728="S",1,0)</f>
        <v>0</v>
      </c>
      <c r="H3728" s="583"/>
      <c r="I3728" s="584"/>
      <c r="J3728" s="569"/>
      <c r="K3728" s="570"/>
      <c r="L3728" s="573"/>
      <c r="M3728" s="574"/>
      <c r="N3728" s="579">
        <f>L3728+J3728</f>
        <v>0</v>
      </c>
      <c r="O3728" s="580"/>
      <c r="P3728" s="569"/>
      <c r="Q3728" s="570"/>
      <c r="R3728" s="573"/>
      <c r="S3728" s="574"/>
      <c r="T3728" s="579">
        <f>R3728-P3728</f>
        <v>0</v>
      </c>
      <c r="U3728" s="580"/>
      <c r="V3728" s="583"/>
      <c r="W3728" s="584"/>
      <c r="X3728" s="569"/>
      <c r="Y3728" s="584"/>
      <c r="Z3728" s="569"/>
      <c r="AA3728" s="584"/>
      <c r="AB3728" s="569"/>
      <c r="AC3728" s="570"/>
      <c r="AD3728" s="573"/>
      <c r="AE3728" s="574"/>
      <c r="AF3728" s="557">
        <f>IF(AB3728=0,0,(AD3728/AB3728)*100)</f>
        <v>0</v>
      </c>
      <c r="AG3728" s="558"/>
      <c r="AH3728" s="569"/>
      <c r="AI3728" s="570"/>
      <c r="AJ3728" s="573"/>
      <c r="AK3728" s="574"/>
      <c r="AL3728" s="557">
        <f>IF(AH3728=0,0,(AJ3728/AH3728)*100)</f>
        <v>0</v>
      </c>
      <c r="AM3728" s="558"/>
      <c r="AN3728" s="569"/>
      <c r="AO3728" s="570"/>
      <c r="AP3728" s="573"/>
      <c r="AQ3728" s="574"/>
      <c r="AR3728" s="557">
        <f>IF(AN3728=0,0,(AP3728/AN3728)*100)</f>
        <v>0</v>
      </c>
      <c r="AS3728" s="558"/>
      <c r="AT3728" s="561">
        <f>AB3728+AH3728+AN3728</f>
        <v>0</v>
      </c>
      <c r="AU3728" s="562"/>
      <c r="AV3728" s="565">
        <f>AD3728+AJ3728+AP3728</f>
        <v>0</v>
      </c>
      <c r="AW3728" s="566"/>
      <c r="AX3728" s="557">
        <f>IF(AT3728=0,0,(AV3728/AT3728)*100)</f>
        <v>0</v>
      </c>
      <c r="AY3728" s="558"/>
      <c r="AZ3728" s="569"/>
      <c r="BA3728" s="570"/>
      <c r="BB3728" s="573"/>
      <c r="BC3728" s="574"/>
      <c r="BD3728" s="557">
        <f>IF(AZ3728=0,0,(BB3728/AZ3728)*100)</f>
        <v>0</v>
      </c>
      <c r="BE3728" s="558"/>
      <c r="BF3728" s="561">
        <f>AT3728+AZ3728</f>
        <v>0</v>
      </c>
      <c r="BG3728" s="562"/>
      <c r="BH3728" s="565">
        <f>AV3728+BB3728</f>
        <v>0</v>
      </c>
      <c r="BI3728" s="566"/>
      <c r="BJ3728" s="557">
        <f>IF(BF3728=0,0,(BH3728/BF3728)*100)</f>
        <v>0</v>
      </c>
      <c r="BK3728" s="558"/>
      <c r="BL3728" s="602">
        <f>(AD3728*2)+(AJ3728*2)+(AP3728*3)+BB3728</f>
        <v>0</v>
      </c>
      <c r="BM3728" s="603"/>
      <c r="BN3728" s="604"/>
      <c r="BO3728" s="587">
        <f>IF(BQ3728=0,0,50*BP3728/BQ3728)</f>
        <v>0</v>
      </c>
      <c r="BP3728" s="555">
        <f>(BL3728*BS$11)+(N3728*BS$12)+(X3728*BS$13)+(R3728*BS$14)+(V3728*BS$15)+(Z3728*BS$16)</f>
        <v>0</v>
      </c>
      <c r="BQ3728" s="555">
        <f>((AZ3728-BB3728)*BS$18)+((AT3728-AV3728)*BS$17)+(H3728*BS$19)+(P3728*BS$20)</f>
        <v>0</v>
      </c>
      <c r="BR3728" s="75" t="s">
        <v>70</v>
      </c>
      <c r="BS3728" s="76">
        <f>IF(BO3723="B",'VALUE POINTS'!L$10,IF('GAME STATS'!BO3723="C",'VALUE POINTS'!M$10,'VALUE POINTS'!K$10))</f>
        <v>1</v>
      </c>
      <c r="BT3728" s="280"/>
    </row>
    <row r="3729" spans="1:72" ht="23.85" hidden="1" customHeight="1" x14ac:dyDescent="0.35">
      <c r="A3729" s="277"/>
      <c r="B3729" s="679"/>
      <c r="C3729" s="690" t="str">
        <f>IF(ROSTER!D$8="","",ROSTER!D$8)</f>
        <v/>
      </c>
      <c r="D3729" s="691"/>
      <c r="E3729" s="668"/>
      <c r="F3729" s="681"/>
      <c r="G3729" s="664"/>
      <c r="H3729" s="585"/>
      <c r="I3729" s="586"/>
      <c r="J3729" s="571"/>
      <c r="K3729" s="572"/>
      <c r="L3729" s="575"/>
      <c r="M3729" s="576"/>
      <c r="N3729" s="581" t="s">
        <v>16</v>
      </c>
      <c r="O3729" s="582"/>
      <c r="P3729" s="571"/>
      <c r="Q3729" s="572"/>
      <c r="R3729" s="575"/>
      <c r="S3729" s="576"/>
      <c r="T3729" s="581" t="s">
        <v>16</v>
      </c>
      <c r="U3729" s="582"/>
      <c r="V3729" s="585"/>
      <c r="W3729" s="586"/>
      <c r="X3729" s="571"/>
      <c r="Y3729" s="586"/>
      <c r="Z3729" s="571"/>
      <c r="AA3729" s="586"/>
      <c r="AB3729" s="571"/>
      <c r="AC3729" s="572"/>
      <c r="AD3729" s="575"/>
      <c r="AE3729" s="576"/>
      <c r="AF3729" s="577"/>
      <c r="AG3729" s="578"/>
      <c r="AH3729" s="571"/>
      <c r="AI3729" s="572"/>
      <c r="AJ3729" s="575"/>
      <c r="AK3729" s="576"/>
      <c r="AL3729" s="577"/>
      <c r="AM3729" s="578"/>
      <c r="AN3729" s="571"/>
      <c r="AO3729" s="572"/>
      <c r="AP3729" s="575"/>
      <c r="AQ3729" s="576"/>
      <c r="AR3729" s="577"/>
      <c r="AS3729" s="578"/>
      <c r="AT3729" s="627"/>
      <c r="AU3729" s="628"/>
      <c r="AV3729" s="629"/>
      <c r="AW3729" s="630"/>
      <c r="AX3729" s="577"/>
      <c r="AY3729" s="578"/>
      <c r="AZ3729" s="571"/>
      <c r="BA3729" s="572"/>
      <c r="BB3729" s="575"/>
      <c r="BC3729" s="576"/>
      <c r="BD3729" s="577"/>
      <c r="BE3729" s="578"/>
      <c r="BF3729" s="627"/>
      <c r="BG3729" s="628"/>
      <c r="BH3729" s="629"/>
      <c r="BI3729" s="630"/>
      <c r="BJ3729" s="577"/>
      <c r="BK3729" s="578"/>
      <c r="BL3729" s="605"/>
      <c r="BM3729" s="606"/>
      <c r="BN3729" s="607"/>
      <c r="BO3729" s="588"/>
      <c r="BP3729" s="556"/>
      <c r="BQ3729" s="556"/>
      <c r="BR3729" s="75" t="s">
        <v>71</v>
      </c>
      <c r="BS3729" s="76">
        <f>IF(BO3723="B",'VALUE POINTS'!L$11,IF('GAME STATS'!BO3723="C",'VALUE POINTS'!M$11,'VALUE POINTS'!K$11))</f>
        <v>1</v>
      </c>
      <c r="BT3729" s="280"/>
    </row>
    <row r="3730" spans="1:72" ht="21.75" hidden="1" customHeight="1" x14ac:dyDescent="0.35">
      <c r="A3730" s="268"/>
      <c r="B3730" s="678" t="str">
        <f>IF(ROSTER!B$10="","",ROSTER!B$10)</f>
        <v/>
      </c>
      <c r="C3730" s="669" t="str">
        <f>IF(ROSTER!C$10="","",ROSTER!C$10)</f>
        <v/>
      </c>
      <c r="D3730" s="670"/>
      <c r="E3730" s="667"/>
      <c r="F3730" s="680">
        <f>IF(E3730="y",1,IF(E3730="S",1,0))</f>
        <v>0</v>
      </c>
      <c r="G3730" s="663">
        <f>IF(E3730="S",1,0)</f>
        <v>0</v>
      </c>
      <c r="H3730" s="583"/>
      <c r="I3730" s="584"/>
      <c r="J3730" s="569"/>
      <c r="K3730" s="570"/>
      <c r="L3730" s="573"/>
      <c r="M3730" s="574"/>
      <c r="N3730" s="579">
        <f>L3730+J3730</f>
        <v>0</v>
      </c>
      <c r="O3730" s="580"/>
      <c r="P3730" s="569"/>
      <c r="Q3730" s="570"/>
      <c r="R3730" s="573"/>
      <c r="S3730" s="574"/>
      <c r="T3730" s="579">
        <f>R3730-P3730</f>
        <v>0</v>
      </c>
      <c r="U3730" s="580"/>
      <c r="V3730" s="583"/>
      <c r="W3730" s="584"/>
      <c r="X3730" s="569"/>
      <c r="Y3730" s="584"/>
      <c r="Z3730" s="569"/>
      <c r="AA3730" s="584"/>
      <c r="AB3730" s="569"/>
      <c r="AC3730" s="570"/>
      <c r="AD3730" s="573"/>
      <c r="AE3730" s="574"/>
      <c r="AF3730" s="557">
        <f>IF(AB3730=0,0,(AD3730/AB3730)*100)</f>
        <v>0</v>
      </c>
      <c r="AG3730" s="558"/>
      <c r="AH3730" s="569"/>
      <c r="AI3730" s="570"/>
      <c r="AJ3730" s="573"/>
      <c r="AK3730" s="574"/>
      <c r="AL3730" s="557">
        <f>IF(AH3730=0,0,(AJ3730/AH3730)*100)</f>
        <v>0</v>
      </c>
      <c r="AM3730" s="558"/>
      <c r="AN3730" s="569"/>
      <c r="AO3730" s="570"/>
      <c r="AP3730" s="573"/>
      <c r="AQ3730" s="574"/>
      <c r="AR3730" s="557">
        <f>IF(AN3730=0,0,(AP3730/AN3730)*100)</f>
        <v>0</v>
      </c>
      <c r="AS3730" s="558"/>
      <c r="AT3730" s="561">
        <f>AB3730+AH3730+AN3730</f>
        <v>0</v>
      </c>
      <c r="AU3730" s="562"/>
      <c r="AV3730" s="565">
        <f>AD3730+AJ3730+AP3730</f>
        <v>0</v>
      </c>
      <c r="AW3730" s="566"/>
      <c r="AX3730" s="557">
        <f>IF(AT3730=0,0,(AV3730/AT3730)*100)</f>
        <v>0</v>
      </c>
      <c r="AY3730" s="558"/>
      <c r="AZ3730" s="569"/>
      <c r="BA3730" s="570"/>
      <c r="BB3730" s="573"/>
      <c r="BC3730" s="574"/>
      <c r="BD3730" s="557">
        <f>IF(AZ3730=0,0,(BB3730/AZ3730)*100)</f>
        <v>0</v>
      </c>
      <c r="BE3730" s="558"/>
      <c r="BF3730" s="561">
        <f>AT3730+AZ3730</f>
        <v>0</v>
      </c>
      <c r="BG3730" s="562"/>
      <c r="BH3730" s="565">
        <f>AV3730+BB3730</f>
        <v>0</v>
      </c>
      <c r="BI3730" s="566"/>
      <c r="BJ3730" s="557">
        <f>IF(BF3730=0,0,(BH3730/BF3730)*100)</f>
        <v>0</v>
      </c>
      <c r="BK3730" s="558"/>
      <c r="BL3730" s="602">
        <f>(AD3730*2)+(AJ3730*2)+(AP3730*3)+BB3730</f>
        <v>0</v>
      </c>
      <c r="BM3730" s="603"/>
      <c r="BN3730" s="604"/>
      <c r="BO3730" s="587">
        <f>IF(BQ3730=0,0,50*BP3730/BQ3730)</f>
        <v>0</v>
      </c>
      <c r="BP3730" s="555">
        <f>(BL3730*BS$11)+(N3730*BS$12)+(X3730*BS$13)+(R3730*BS$14)+(V3730*BS$15)+(Z3730*BS$16)</f>
        <v>0</v>
      </c>
      <c r="BQ3730" s="555">
        <f>((AZ3730-BB3730)*BS$18)+((AT3730-AV3730)*BS$17)+(H3730*BS$19)+(P3730*BS$20)</f>
        <v>0</v>
      </c>
      <c r="BR3730" s="75" t="s">
        <v>72</v>
      </c>
      <c r="BS3730" s="76">
        <f>IF(BO3723="B",'VALUE POINTS'!L$12,IF('GAME STATS'!BO3723="C",'VALUE POINTS'!M$12,'VALUE POINTS'!K$12))</f>
        <v>2</v>
      </c>
      <c r="BT3730" s="280"/>
    </row>
    <row r="3731" spans="1:72" ht="21.75" hidden="1" customHeight="1" x14ac:dyDescent="0.35">
      <c r="A3731" s="268"/>
      <c r="B3731" s="679"/>
      <c r="C3731" s="690" t="str">
        <f>IF(ROSTER!D$10="","",ROSTER!D$10)</f>
        <v/>
      </c>
      <c r="D3731" s="691"/>
      <c r="E3731" s="668"/>
      <c r="F3731" s="681"/>
      <c r="G3731" s="664"/>
      <c r="H3731" s="585"/>
      <c r="I3731" s="586"/>
      <c r="J3731" s="571"/>
      <c r="K3731" s="572"/>
      <c r="L3731" s="575"/>
      <c r="M3731" s="576"/>
      <c r="N3731" s="581" t="s">
        <v>16</v>
      </c>
      <c r="O3731" s="582"/>
      <c r="P3731" s="571"/>
      <c r="Q3731" s="572"/>
      <c r="R3731" s="575"/>
      <c r="S3731" s="576"/>
      <c r="T3731" s="581" t="s">
        <v>16</v>
      </c>
      <c r="U3731" s="582"/>
      <c r="V3731" s="585"/>
      <c r="W3731" s="586"/>
      <c r="X3731" s="571"/>
      <c r="Y3731" s="586"/>
      <c r="Z3731" s="571"/>
      <c r="AA3731" s="586"/>
      <c r="AB3731" s="571"/>
      <c r="AC3731" s="572"/>
      <c r="AD3731" s="575"/>
      <c r="AE3731" s="576"/>
      <c r="AF3731" s="577"/>
      <c r="AG3731" s="578"/>
      <c r="AH3731" s="571"/>
      <c r="AI3731" s="572"/>
      <c r="AJ3731" s="575"/>
      <c r="AK3731" s="576"/>
      <c r="AL3731" s="577"/>
      <c r="AM3731" s="578"/>
      <c r="AN3731" s="571"/>
      <c r="AO3731" s="572"/>
      <c r="AP3731" s="575"/>
      <c r="AQ3731" s="576"/>
      <c r="AR3731" s="577"/>
      <c r="AS3731" s="578"/>
      <c r="AT3731" s="627"/>
      <c r="AU3731" s="628"/>
      <c r="AV3731" s="629"/>
      <c r="AW3731" s="630"/>
      <c r="AX3731" s="577"/>
      <c r="AY3731" s="578"/>
      <c r="AZ3731" s="571"/>
      <c r="BA3731" s="572"/>
      <c r="BB3731" s="575"/>
      <c r="BC3731" s="576"/>
      <c r="BD3731" s="577"/>
      <c r="BE3731" s="578"/>
      <c r="BF3731" s="627"/>
      <c r="BG3731" s="628"/>
      <c r="BH3731" s="629"/>
      <c r="BI3731" s="630"/>
      <c r="BJ3731" s="577"/>
      <c r="BK3731" s="578"/>
      <c r="BL3731" s="605"/>
      <c r="BM3731" s="606"/>
      <c r="BN3731" s="607"/>
      <c r="BO3731" s="588"/>
      <c r="BP3731" s="556"/>
      <c r="BQ3731" s="556"/>
      <c r="BR3731" s="75" t="s">
        <v>73</v>
      </c>
      <c r="BS3731" s="76">
        <f>IF(BO3723="B",'VALUE POINTS'!L$13,IF('GAME STATS'!BO3723="C",'VALUE POINTS'!M$13,'VALUE POINTS'!K$13))</f>
        <v>2</v>
      </c>
      <c r="BT3731" s="280"/>
    </row>
    <row r="3732" spans="1:72" ht="21.75" hidden="1" customHeight="1" x14ac:dyDescent="0.35">
      <c r="A3732" s="268"/>
      <c r="B3732" s="678" t="str">
        <f>IF(ROSTER!B$12="","",ROSTER!B$12)</f>
        <v/>
      </c>
      <c r="C3732" s="669" t="str">
        <f>IF(ROSTER!C$12="","",ROSTER!C$12)</f>
        <v/>
      </c>
      <c r="D3732" s="670"/>
      <c r="E3732" s="667"/>
      <c r="F3732" s="680">
        <f>IF(E3732="y",1,IF(E3732="S",1,0))</f>
        <v>0</v>
      </c>
      <c r="G3732" s="663">
        <f>IF(E3732="S",1,0)</f>
        <v>0</v>
      </c>
      <c r="H3732" s="583"/>
      <c r="I3732" s="584"/>
      <c r="J3732" s="569"/>
      <c r="K3732" s="570"/>
      <c r="L3732" s="573"/>
      <c r="M3732" s="574"/>
      <c r="N3732" s="579">
        <f>L3732+J3732</f>
        <v>0</v>
      </c>
      <c r="O3732" s="580"/>
      <c r="P3732" s="569"/>
      <c r="Q3732" s="570"/>
      <c r="R3732" s="573"/>
      <c r="S3732" s="574"/>
      <c r="T3732" s="579">
        <f>R3732-P3732</f>
        <v>0</v>
      </c>
      <c r="U3732" s="580"/>
      <c r="V3732" s="583"/>
      <c r="W3732" s="584"/>
      <c r="X3732" s="569"/>
      <c r="Y3732" s="584"/>
      <c r="Z3732" s="569"/>
      <c r="AA3732" s="584"/>
      <c r="AB3732" s="569"/>
      <c r="AC3732" s="570"/>
      <c r="AD3732" s="573"/>
      <c r="AE3732" s="574"/>
      <c r="AF3732" s="557">
        <f>IF(AB3732=0,0,(AD3732/AB3732)*100)</f>
        <v>0</v>
      </c>
      <c r="AG3732" s="558"/>
      <c r="AH3732" s="569"/>
      <c r="AI3732" s="570"/>
      <c r="AJ3732" s="573"/>
      <c r="AK3732" s="574"/>
      <c r="AL3732" s="557">
        <f>IF(AH3732=0,0,(AJ3732/AH3732)*100)</f>
        <v>0</v>
      </c>
      <c r="AM3732" s="558"/>
      <c r="AN3732" s="569"/>
      <c r="AO3732" s="570"/>
      <c r="AP3732" s="573"/>
      <c r="AQ3732" s="574"/>
      <c r="AR3732" s="557">
        <f>IF(AN3732=0,0,(AP3732/AN3732)*100)</f>
        <v>0</v>
      </c>
      <c r="AS3732" s="558"/>
      <c r="AT3732" s="561">
        <f>AB3732+AH3732+AN3732</f>
        <v>0</v>
      </c>
      <c r="AU3732" s="562"/>
      <c r="AV3732" s="565">
        <f>AD3732+AJ3732+AP3732</f>
        <v>0</v>
      </c>
      <c r="AW3732" s="566"/>
      <c r="AX3732" s="557">
        <f>IF(AT3732=0,0,(AV3732/AT3732)*100)</f>
        <v>0</v>
      </c>
      <c r="AY3732" s="558"/>
      <c r="AZ3732" s="569"/>
      <c r="BA3732" s="570"/>
      <c r="BB3732" s="573"/>
      <c r="BC3732" s="574"/>
      <c r="BD3732" s="557">
        <f>IF(AZ3732=0,0,(BB3732/AZ3732)*100)</f>
        <v>0</v>
      </c>
      <c r="BE3732" s="558"/>
      <c r="BF3732" s="561">
        <f>AT3732+AZ3732</f>
        <v>0</v>
      </c>
      <c r="BG3732" s="562"/>
      <c r="BH3732" s="565">
        <f>AV3732+BB3732</f>
        <v>0</v>
      </c>
      <c r="BI3732" s="566"/>
      <c r="BJ3732" s="557">
        <f>IF(BF3732=0,0,(BH3732/BF3732)*100)</f>
        <v>0</v>
      </c>
      <c r="BK3732" s="558"/>
      <c r="BL3732" s="602">
        <f>(AD3732*2)+(AJ3732*2)+(AP3732*3)+BB3732</f>
        <v>0</v>
      </c>
      <c r="BM3732" s="603"/>
      <c r="BN3732" s="604"/>
      <c r="BO3732" s="587">
        <f t="shared" ref="BO3732" si="3084">IF(BQ3732=0,0,50*BP3732/BQ3732)</f>
        <v>0</v>
      </c>
      <c r="BP3732" s="555">
        <f>(BL3732*BS$11)+(N3732*BS$12)+(X3732*BS$13)+(R3732*BS$14)+(V3732*BS$15)+(Z3732*BS$16)</f>
        <v>0</v>
      </c>
      <c r="BQ3732" s="555">
        <f>((AZ3732-BB3732)*BS$18)+((AT3732-AV3732)*BS$17)+(H3732*BS$19)+(P3732*BS$20)</f>
        <v>0</v>
      </c>
      <c r="BR3732" s="75" t="s">
        <v>74</v>
      </c>
      <c r="BS3732" s="76">
        <f>IF(BO3723="B",'VALUE POINTS'!L$14,IF('GAME STATS'!BO3723="C",'VALUE POINTS'!M$14,'VALUE POINTS'!K$14))</f>
        <v>2</v>
      </c>
      <c r="BT3732" s="280"/>
    </row>
    <row r="3733" spans="1:72" ht="21.75" hidden="1" customHeight="1" x14ac:dyDescent="0.35">
      <c r="A3733" s="268"/>
      <c r="B3733" s="679"/>
      <c r="C3733" s="690" t="str">
        <f>IF(ROSTER!D$12="","",ROSTER!D$12)</f>
        <v/>
      </c>
      <c r="D3733" s="691"/>
      <c r="E3733" s="668"/>
      <c r="F3733" s="681"/>
      <c r="G3733" s="664"/>
      <c r="H3733" s="585"/>
      <c r="I3733" s="586"/>
      <c r="J3733" s="571"/>
      <c r="K3733" s="572"/>
      <c r="L3733" s="575"/>
      <c r="M3733" s="576"/>
      <c r="N3733" s="581" t="s">
        <v>16</v>
      </c>
      <c r="O3733" s="582"/>
      <c r="P3733" s="571"/>
      <c r="Q3733" s="572"/>
      <c r="R3733" s="575"/>
      <c r="S3733" s="576"/>
      <c r="T3733" s="581" t="s">
        <v>16</v>
      </c>
      <c r="U3733" s="582"/>
      <c r="V3733" s="585"/>
      <c r="W3733" s="586"/>
      <c r="X3733" s="571"/>
      <c r="Y3733" s="586"/>
      <c r="Z3733" s="571"/>
      <c r="AA3733" s="586"/>
      <c r="AB3733" s="571"/>
      <c r="AC3733" s="572"/>
      <c r="AD3733" s="575"/>
      <c r="AE3733" s="576"/>
      <c r="AF3733" s="577"/>
      <c r="AG3733" s="578"/>
      <c r="AH3733" s="571"/>
      <c r="AI3733" s="572"/>
      <c r="AJ3733" s="575"/>
      <c r="AK3733" s="576"/>
      <c r="AL3733" s="577"/>
      <c r="AM3733" s="578"/>
      <c r="AN3733" s="571"/>
      <c r="AO3733" s="572"/>
      <c r="AP3733" s="575"/>
      <c r="AQ3733" s="576"/>
      <c r="AR3733" s="577"/>
      <c r="AS3733" s="578"/>
      <c r="AT3733" s="627"/>
      <c r="AU3733" s="628"/>
      <c r="AV3733" s="629"/>
      <c r="AW3733" s="630"/>
      <c r="AX3733" s="577"/>
      <c r="AY3733" s="578"/>
      <c r="AZ3733" s="571"/>
      <c r="BA3733" s="572"/>
      <c r="BB3733" s="575"/>
      <c r="BC3733" s="576"/>
      <c r="BD3733" s="577"/>
      <c r="BE3733" s="578"/>
      <c r="BF3733" s="627"/>
      <c r="BG3733" s="628"/>
      <c r="BH3733" s="629"/>
      <c r="BI3733" s="630"/>
      <c r="BJ3733" s="577"/>
      <c r="BK3733" s="578"/>
      <c r="BL3733" s="605"/>
      <c r="BM3733" s="606"/>
      <c r="BN3733" s="607"/>
      <c r="BO3733" s="588"/>
      <c r="BP3733" s="556"/>
      <c r="BQ3733" s="556"/>
      <c r="BR3733" s="75" t="s">
        <v>75</v>
      </c>
      <c r="BS3733" s="76">
        <f>IF(BO3723="B",'VALUE POINTS'!L$15,IF('GAME STATS'!BO3723="C",'VALUE POINTS'!M$15,'VALUE POINTS'!K$15))</f>
        <v>2</v>
      </c>
      <c r="BT3733" s="280"/>
    </row>
    <row r="3734" spans="1:72" ht="21.75" hidden="1" customHeight="1" x14ac:dyDescent="0.35">
      <c r="A3734" s="268"/>
      <c r="B3734" s="678" t="str">
        <f>IF(ROSTER!B$14="","",ROSTER!B$14)</f>
        <v/>
      </c>
      <c r="C3734" s="669" t="str">
        <f>IF(ROSTER!C$14="","",ROSTER!C$14)</f>
        <v/>
      </c>
      <c r="D3734" s="670"/>
      <c r="E3734" s="667"/>
      <c r="F3734" s="680">
        <f>IF(E3734="y",1,IF(E3734="S",1,0))</f>
        <v>0</v>
      </c>
      <c r="G3734" s="663">
        <f>IF(E3734="S",1,0)</f>
        <v>0</v>
      </c>
      <c r="H3734" s="583"/>
      <c r="I3734" s="584"/>
      <c r="J3734" s="569"/>
      <c r="K3734" s="570"/>
      <c r="L3734" s="573"/>
      <c r="M3734" s="574"/>
      <c r="N3734" s="579">
        <f>L3734+J3734</f>
        <v>0</v>
      </c>
      <c r="O3734" s="580"/>
      <c r="P3734" s="569"/>
      <c r="Q3734" s="570"/>
      <c r="R3734" s="573"/>
      <c r="S3734" s="574"/>
      <c r="T3734" s="579">
        <f>R3734-P3734</f>
        <v>0</v>
      </c>
      <c r="U3734" s="580"/>
      <c r="V3734" s="583"/>
      <c r="W3734" s="584"/>
      <c r="X3734" s="569"/>
      <c r="Y3734" s="584"/>
      <c r="Z3734" s="569"/>
      <c r="AA3734" s="584"/>
      <c r="AB3734" s="569"/>
      <c r="AC3734" s="570"/>
      <c r="AD3734" s="573"/>
      <c r="AE3734" s="574"/>
      <c r="AF3734" s="557">
        <f>IF(AB3734=0,0,(AD3734/AB3734)*100)</f>
        <v>0</v>
      </c>
      <c r="AG3734" s="558"/>
      <c r="AH3734" s="569"/>
      <c r="AI3734" s="570"/>
      <c r="AJ3734" s="573"/>
      <c r="AK3734" s="574"/>
      <c r="AL3734" s="557">
        <f>IF(AH3734=0,0,(AJ3734/AH3734)*100)</f>
        <v>0</v>
      </c>
      <c r="AM3734" s="558"/>
      <c r="AN3734" s="569"/>
      <c r="AO3734" s="570"/>
      <c r="AP3734" s="573"/>
      <c r="AQ3734" s="574"/>
      <c r="AR3734" s="557">
        <f>IF(AN3734=0,0,(AP3734/AN3734)*100)</f>
        <v>0</v>
      </c>
      <c r="AS3734" s="558"/>
      <c r="AT3734" s="561">
        <f>AB3734+AH3734+AN3734</f>
        <v>0</v>
      </c>
      <c r="AU3734" s="562"/>
      <c r="AV3734" s="565">
        <f>AD3734+AJ3734+AP3734</f>
        <v>0</v>
      </c>
      <c r="AW3734" s="566"/>
      <c r="AX3734" s="557">
        <f>IF(AT3734=0,0,(AV3734/AT3734)*100)</f>
        <v>0</v>
      </c>
      <c r="AY3734" s="558"/>
      <c r="AZ3734" s="569"/>
      <c r="BA3734" s="570"/>
      <c r="BB3734" s="573"/>
      <c r="BC3734" s="574"/>
      <c r="BD3734" s="557">
        <f>IF(AZ3734=0,0,(BB3734/AZ3734)*100)</f>
        <v>0</v>
      </c>
      <c r="BE3734" s="558"/>
      <c r="BF3734" s="561">
        <f>AT3734+AZ3734</f>
        <v>0</v>
      </c>
      <c r="BG3734" s="562"/>
      <c r="BH3734" s="565">
        <f>AV3734+BB3734</f>
        <v>0</v>
      </c>
      <c r="BI3734" s="566"/>
      <c r="BJ3734" s="557">
        <f>IF(BF3734=0,0,(BH3734/BF3734)*100)</f>
        <v>0</v>
      </c>
      <c r="BK3734" s="558"/>
      <c r="BL3734" s="602">
        <f>(AD3734*2)+(AJ3734*2)+(AP3734*3)+BB3734</f>
        <v>0</v>
      </c>
      <c r="BM3734" s="603"/>
      <c r="BN3734" s="604"/>
      <c r="BO3734" s="587">
        <f t="shared" ref="BO3734" si="3085">IF(BQ3734=0,0,50*BP3734/BQ3734)</f>
        <v>0</v>
      </c>
      <c r="BP3734" s="555">
        <f>(BL3734*BS$11)+(N3734*BS$12)+(X3734*BS$13)+(R3734*BS$14)+(V3734*BS$15)+(Z3734*BS$16)</f>
        <v>0</v>
      </c>
      <c r="BQ3734" s="555">
        <f>((AZ3734-BB3734)*BS$18)+((AT3734-AV3734)*BS$17)+(H3734*BS$19)+(P3734*BS$20)</f>
        <v>0</v>
      </c>
      <c r="BR3734" s="75" t="s">
        <v>76</v>
      </c>
      <c r="BS3734" s="76">
        <f>IF(BO3723="B",'VALUE POINTS'!L$16,IF('GAME STATS'!BO3723="C",'VALUE POINTS'!M$16,'VALUE POINTS'!K$16))</f>
        <v>2</v>
      </c>
      <c r="BT3734" s="280"/>
    </row>
    <row r="3735" spans="1:72" ht="21.75" hidden="1" customHeight="1" x14ac:dyDescent="0.35">
      <c r="A3735" s="268"/>
      <c r="B3735" s="679"/>
      <c r="C3735" s="690" t="str">
        <f>IF(ROSTER!D$14="","",ROSTER!D$14)</f>
        <v/>
      </c>
      <c r="D3735" s="691"/>
      <c r="E3735" s="668"/>
      <c r="F3735" s="681"/>
      <c r="G3735" s="664"/>
      <c r="H3735" s="585"/>
      <c r="I3735" s="586"/>
      <c r="J3735" s="571"/>
      <c r="K3735" s="572"/>
      <c r="L3735" s="575"/>
      <c r="M3735" s="576"/>
      <c r="N3735" s="581" t="s">
        <v>16</v>
      </c>
      <c r="O3735" s="582"/>
      <c r="P3735" s="571"/>
      <c r="Q3735" s="572"/>
      <c r="R3735" s="575"/>
      <c r="S3735" s="576"/>
      <c r="T3735" s="581" t="s">
        <v>16</v>
      </c>
      <c r="U3735" s="582"/>
      <c r="V3735" s="585"/>
      <c r="W3735" s="586"/>
      <c r="X3735" s="571"/>
      <c r="Y3735" s="586"/>
      <c r="Z3735" s="571"/>
      <c r="AA3735" s="586"/>
      <c r="AB3735" s="571"/>
      <c r="AC3735" s="572"/>
      <c r="AD3735" s="575"/>
      <c r="AE3735" s="576"/>
      <c r="AF3735" s="577"/>
      <c r="AG3735" s="578"/>
      <c r="AH3735" s="571"/>
      <c r="AI3735" s="572"/>
      <c r="AJ3735" s="575"/>
      <c r="AK3735" s="576"/>
      <c r="AL3735" s="577"/>
      <c r="AM3735" s="578"/>
      <c r="AN3735" s="571"/>
      <c r="AO3735" s="572"/>
      <c r="AP3735" s="575"/>
      <c r="AQ3735" s="576"/>
      <c r="AR3735" s="577"/>
      <c r="AS3735" s="578"/>
      <c r="AT3735" s="627"/>
      <c r="AU3735" s="628"/>
      <c r="AV3735" s="629"/>
      <c r="AW3735" s="630"/>
      <c r="AX3735" s="577"/>
      <c r="AY3735" s="578"/>
      <c r="AZ3735" s="571"/>
      <c r="BA3735" s="572"/>
      <c r="BB3735" s="575"/>
      <c r="BC3735" s="576"/>
      <c r="BD3735" s="577"/>
      <c r="BE3735" s="578"/>
      <c r="BF3735" s="627"/>
      <c r="BG3735" s="628"/>
      <c r="BH3735" s="629"/>
      <c r="BI3735" s="630"/>
      <c r="BJ3735" s="577"/>
      <c r="BK3735" s="578"/>
      <c r="BL3735" s="605"/>
      <c r="BM3735" s="606"/>
      <c r="BN3735" s="607"/>
      <c r="BO3735" s="588"/>
      <c r="BP3735" s="556"/>
      <c r="BQ3735" s="556"/>
      <c r="BR3735" s="75" t="s">
        <v>77</v>
      </c>
      <c r="BS3735" s="76">
        <f>IF(BO3723="B",'VALUE POINTS'!L$17,IF('GAME STATS'!BO3723="C",'VALUE POINTS'!M$17,'VALUE POINTS'!K$17))</f>
        <v>1</v>
      </c>
      <c r="BT3735" s="280"/>
    </row>
    <row r="3736" spans="1:72" ht="21.75" hidden="1" customHeight="1" x14ac:dyDescent="0.35">
      <c r="A3736" s="268"/>
      <c r="B3736" s="678" t="str">
        <f>IF(ROSTER!B$16="","",ROSTER!B$16)</f>
        <v/>
      </c>
      <c r="C3736" s="669" t="str">
        <f>IF(ROSTER!C$16="","",ROSTER!C$16)</f>
        <v/>
      </c>
      <c r="D3736" s="670"/>
      <c r="E3736" s="667"/>
      <c r="F3736" s="680">
        <f>IF(E3736="y",1,IF(E3736="S",1,0))</f>
        <v>0</v>
      </c>
      <c r="G3736" s="663">
        <f>IF(E3736="S",1,0)</f>
        <v>0</v>
      </c>
      <c r="H3736" s="583"/>
      <c r="I3736" s="584"/>
      <c r="J3736" s="569"/>
      <c r="K3736" s="570"/>
      <c r="L3736" s="573"/>
      <c r="M3736" s="574"/>
      <c r="N3736" s="579">
        <f>L3736+J3736</f>
        <v>0</v>
      </c>
      <c r="O3736" s="580"/>
      <c r="P3736" s="569"/>
      <c r="Q3736" s="570"/>
      <c r="R3736" s="573"/>
      <c r="S3736" s="574"/>
      <c r="T3736" s="579">
        <f>R3736-P3736</f>
        <v>0</v>
      </c>
      <c r="U3736" s="580"/>
      <c r="V3736" s="583"/>
      <c r="W3736" s="584"/>
      <c r="X3736" s="569"/>
      <c r="Y3736" s="584"/>
      <c r="Z3736" s="569"/>
      <c r="AA3736" s="584"/>
      <c r="AB3736" s="569"/>
      <c r="AC3736" s="570"/>
      <c r="AD3736" s="573"/>
      <c r="AE3736" s="574"/>
      <c r="AF3736" s="557">
        <f>IF(AB3736=0,0,(AD3736/AB3736)*100)</f>
        <v>0</v>
      </c>
      <c r="AG3736" s="558"/>
      <c r="AH3736" s="569"/>
      <c r="AI3736" s="570"/>
      <c r="AJ3736" s="573"/>
      <c r="AK3736" s="574"/>
      <c r="AL3736" s="557">
        <f>IF(AH3736=0,0,(AJ3736/AH3736)*100)</f>
        <v>0</v>
      </c>
      <c r="AM3736" s="558"/>
      <c r="AN3736" s="569"/>
      <c r="AO3736" s="570"/>
      <c r="AP3736" s="573"/>
      <c r="AQ3736" s="574"/>
      <c r="AR3736" s="557">
        <f>IF(AN3736=0,0,(AP3736/AN3736)*100)</f>
        <v>0</v>
      </c>
      <c r="AS3736" s="558"/>
      <c r="AT3736" s="561">
        <f>AB3736+AH3736+AN3736</f>
        <v>0</v>
      </c>
      <c r="AU3736" s="562"/>
      <c r="AV3736" s="565">
        <f>AD3736+AJ3736+AP3736</f>
        <v>0</v>
      </c>
      <c r="AW3736" s="566"/>
      <c r="AX3736" s="557">
        <f>IF(AT3736=0,0,(AV3736/AT3736)*100)</f>
        <v>0</v>
      </c>
      <c r="AY3736" s="558"/>
      <c r="AZ3736" s="569"/>
      <c r="BA3736" s="570"/>
      <c r="BB3736" s="573"/>
      <c r="BC3736" s="574"/>
      <c r="BD3736" s="557">
        <f>IF(AZ3736=0,0,(BB3736/AZ3736)*100)</f>
        <v>0</v>
      </c>
      <c r="BE3736" s="558"/>
      <c r="BF3736" s="561">
        <f>AT3736+AZ3736</f>
        <v>0</v>
      </c>
      <c r="BG3736" s="562"/>
      <c r="BH3736" s="565">
        <f>AV3736+BB3736</f>
        <v>0</v>
      </c>
      <c r="BI3736" s="566"/>
      <c r="BJ3736" s="557">
        <f>IF(BF3736=0,0,(BH3736/BF3736)*100)</f>
        <v>0</v>
      </c>
      <c r="BK3736" s="558"/>
      <c r="BL3736" s="602">
        <f>(AD3736*2)+(AJ3736*2)+(AP3736*3)+BB3736</f>
        <v>0</v>
      </c>
      <c r="BM3736" s="603"/>
      <c r="BN3736" s="604"/>
      <c r="BO3736" s="587">
        <f t="shared" ref="BO3736" si="3086">IF(BQ3736=0,0,50*BP3736/BQ3736)</f>
        <v>0</v>
      </c>
      <c r="BP3736" s="555">
        <f>(BL3736*BS$11)+(N3736*BS$12)+(X3736*BS$13)+(R3736*BS$14)+(V3736*BS$15)+(Z3736*BS$16)</f>
        <v>0</v>
      </c>
      <c r="BQ3736" s="555">
        <f>((AZ3736-BB3736)*BS$18)+((AT3736-AV3736)*BS$17)+(H3736*BS$19)+(P3736*BS$20)</f>
        <v>0</v>
      </c>
      <c r="BR3736" s="75" t="s">
        <v>78</v>
      </c>
      <c r="BS3736" s="76">
        <f>IF(BO3723="B",'VALUE POINTS'!L$18,IF('GAME STATS'!BO3723="C",'VALUE POINTS'!M$18,'VALUE POINTS'!K$18))</f>
        <v>2</v>
      </c>
      <c r="BT3736" s="280"/>
    </row>
    <row r="3737" spans="1:72" ht="21.75" hidden="1" customHeight="1" x14ac:dyDescent="0.35">
      <c r="A3737" s="268"/>
      <c r="B3737" s="679"/>
      <c r="C3737" s="690" t="str">
        <f>IF(ROSTER!D$16="","",ROSTER!D$16)</f>
        <v/>
      </c>
      <c r="D3737" s="691"/>
      <c r="E3737" s="668"/>
      <c r="F3737" s="681"/>
      <c r="G3737" s="664"/>
      <c r="H3737" s="585"/>
      <c r="I3737" s="586"/>
      <c r="J3737" s="571"/>
      <c r="K3737" s="572"/>
      <c r="L3737" s="575"/>
      <c r="M3737" s="576"/>
      <c r="N3737" s="581" t="s">
        <v>16</v>
      </c>
      <c r="O3737" s="582"/>
      <c r="P3737" s="571"/>
      <c r="Q3737" s="572"/>
      <c r="R3737" s="575"/>
      <c r="S3737" s="576"/>
      <c r="T3737" s="581" t="s">
        <v>16</v>
      </c>
      <c r="U3737" s="582"/>
      <c r="V3737" s="585"/>
      <c r="W3737" s="586"/>
      <c r="X3737" s="571"/>
      <c r="Y3737" s="586"/>
      <c r="Z3737" s="571"/>
      <c r="AA3737" s="586"/>
      <c r="AB3737" s="571"/>
      <c r="AC3737" s="572"/>
      <c r="AD3737" s="575"/>
      <c r="AE3737" s="576"/>
      <c r="AF3737" s="577"/>
      <c r="AG3737" s="578"/>
      <c r="AH3737" s="571"/>
      <c r="AI3737" s="572"/>
      <c r="AJ3737" s="575"/>
      <c r="AK3737" s="576"/>
      <c r="AL3737" s="577"/>
      <c r="AM3737" s="578"/>
      <c r="AN3737" s="571"/>
      <c r="AO3737" s="572"/>
      <c r="AP3737" s="575"/>
      <c r="AQ3737" s="576"/>
      <c r="AR3737" s="577"/>
      <c r="AS3737" s="578"/>
      <c r="AT3737" s="627"/>
      <c r="AU3737" s="628"/>
      <c r="AV3737" s="629"/>
      <c r="AW3737" s="630"/>
      <c r="AX3737" s="577"/>
      <c r="AY3737" s="578"/>
      <c r="AZ3737" s="571"/>
      <c r="BA3737" s="572"/>
      <c r="BB3737" s="575"/>
      <c r="BC3737" s="576"/>
      <c r="BD3737" s="577"/>
      <c r="BE3737" s="578"/>
      <c r="BF3737" s="627"/>
      <c r="BG3737" s="628"/>
      <c r="BH3737" s="629"/>
      <c r="BI3737" s="630"/>
      <c r="BJ3737" s="577"/>
      <c r="BK3737" s="578"/>
      <c r="BL3737" s="605"/>
      <c r="BM3737" s="606"/>
      <c r="BN3737" s="607"/>
      <c r="BO3737" s="588"/>
      <c r="BP3737" s="556"/>
      <c r="BQ3737" s="556"/>
      <c r="BR3737" s="75" t="s">
        <v>79</v>
      </c>
      <c r="BS3737" s="76">
        <f>IF(BO3723="B",'VALUE POINTS'!L$19,IF('GAME STATS'!BO3723="C",'VALUE POINTS'!M$19,'VALUE POINTS'!K$19))</f>
        <v>2</v>
      </c>
      <c r="BT3737" s="280"/>
    </row>
    <row r="3738" spans="1:72" ht="21.75" hidden="1" customHeight="1" x14ac:dyDescent="0.25">
      <c r="A3738" s="268"/>
      <c r="B3738" s="678" t="str">
        <f>IF(ROSTER!B$18="","",ROSTER!B$18)</f>
        <v/>
      </c>
      <c r="C3738" s="669" t="str">
        <f>IF(ROSTER!C$18="","",ROSTER!C$18)</f>
        <v/>
      </c>
      <c r="D3738" s="670"/>
      <c r="E3738" s="667"/>
      <c r="F3738" s="680">
        <f>IF(E3738="y",1,IF(E3738="S",1,0))</f>
        <v>0</v>
      </c>
      <c r="G3738" s="663">
        <f>IF(E3738="S",1,0)</f>
        <v>0</v>
      </c>
      <c r="H3738" s="583"/>
      <c r="I3738" s="584"/>
      <c r="J3738" s="569"/>
      <c r="K3738" s="570"/>
      <c r="L3738" s="573"/>
      <c r="M3738" s="574"/>
      <c r="N3738" s="579">
        <f>L3738+J3738</f>
        <v>0</v>
      </c>
      <c r="O3738" s="580"/>
      <c r="P3738" s="569"/>
      <c r="Q3738" s="570"/>
      <c r="R3738" s="573"/>
      <c r="S3738" s="574"/>
      <c r="T3738" s="579">
        <f>R3738-P3738</f>
        <v>0</v>
      </c>
      <c r="U3738" s="580"/>
      <c r="V3738" s="583"/>
      <c r="W3738" s="584"/>
      <c r="X3738" s="569"/>
      <c r="Y3738" s="584"/>
      <c r="Z3738" s="569"/>
      <c r="AA3738" s="584"/>
      <c r="AB3738" s="569"/>
      <c r="AC3738" s="570"/>
      <c r="AD3738" s="573"/>
      <c r="AE3738" s="574"/>
      <c r="AF3738" s="557">
        <f>IF(AB3738=0,0,(AD3738/AB3738)*100)</f>
        <v>0</v>
      </c>
      <c r="AG3738" s="558"/>
      <c r="AH3738" s="569"/>
      <c r="AI3738" s="570"/>
      <c r="AJ3738" s="573"/>
      <c r="AK3738" s="574"/>
      <c r="AL3738" s="557">
        <f>IF(AH3738=0,0,(AJ3738/AH3738)*100)</f>
        <v>0</v>
      </c>
      <c r="AM3738" s="558"/>
      <c r="AN3738" s="569"/>
      <c r="AO3738" s="570"/>
      <c r="AP3738" s="573"/>
      <c r="AQ3738" s="574"/>
      <c r="AR3738" s="557">
        <f>IF(AN3738=0,0,(AP3738/AN3738)*100)</f>
        <v>0</v>
      </c>
      <c r="AS3738" s="558"/>
      <c r="AT3738" s="561">
        <f>AB3738+AH3738+AN3738</f>
        <v>0</v>
      </c>
      <c r="AU3738" s="562"/>
      <c r="AV3738" s="565">
        <f>AD3738+AJ3738+AP3738</f>
        <v>0</v>
      </c>
      <c r="AW3738" s="566"/>
      <c r="AX3738" s="557">
        <f>IF(AT3738=0,0,(AV3738/AT3738)*100)</f>
        <v>0</v>
      </c>
      <c r="AY3738" s="558"/>
      <c r="AZ3738" s="569"/>
      <c r="BA3738" s="570"/>
      <c r="BB3738" s="573"/>
      <c r="BC3738" s="574"/>
      <c r="BD3738" s="557">
        <f>IF(AZ3738=0,0,(BB3738/AZ3738)*100)</f>
        <v>0</v>
      </c>
      <c r="BE3738" s="558"/>
      <c r="BF3738" s="561">
        <f>AT3738+AZ3738</f>
        <v>0</v>
      </c>
      <c r="BG3738" s="562"/>
      <c r="BH3738" s="565">
        <f>AV3738+BB3738</f>
        <v>0</v>
      </c>
      <c r="BI3738" s="566"/>
      <c r="BJ3738" s="557">
        <f>IF(BF3738=0,0,(BH3738/BF3738)*100)</f>
        <v>0</v>
      </c>
      <c r="BK3738" s="558"/>
      <c r="BL3738" s="602">
        <f>(AD3738*2)+(AJ3738*2)+(AP3738*3)+BB3738</f>
        <v>0</v>
      </c>
      <c r="BM3738" s="603"/>
      <c r="BN3738" s="604"/>
      <c r="BO3738" s="587">
        <f t="shared" ref="BO3738" si="3087">IF(BQ3738=0,0,50*BP3738/BQ3738)</f>
        <v>0</v>
      </c>
      <c r="BP3738" s="555">
        <f>(BL3738*BS$11)+(N3738*BS$12)+(X3738*BS$13)+(R3738*BS$14)+(V3738*BS$15)+(Z3738*BS$16)</f>
        <v>0</v>
      </c>
      <c r="BQ3738" s="555">
        <f>((AZ3738-BB3738)*BS$18)+((AT3738-AV3738)*BS$17)+(H3738*BS$19)+(P3738*BS$20)</f>
        <v>0</v>
      </c>
      <c r="BR3738" s="65"/>
      <c r="BS3738" s="65"/>
      <c r="BT3738" s="280"/>
    </row>
    <row r="3739" spans="1:72" ht="21.75" hidden="1" customHeight="1" x14ac:dyDescent="0.25">
      <c r="A3739" s="268"/>
      <c r="B3739" s="679"/>
      <c r="C3739" s="690" t="str">
        <f>IF(ROSTER!D$18="","",ROSTER!D$18)</f>
        <v/>
      </c>
      <c r="D3739" s="691"/>
      <c r="E3739" s="668"/>
      <c r="F3739" s="681"/>
      <c r="G3739" s="664"/>
      <c r="H3739" s="585"/>
      <c r="I3739" s="586"/>
      <c r="J3739" s="571"/>
      <c r="K3739" s="572"/>
      <c r="L3739" s="575"/>
      <c r="M3739" s="576"/>
      <c r="N3739" s="581" t="s">
        <v>16</v>
      </c>
      <c r="O3739" s="582"/>
      <c r="P3739" s="571"/>
      <c r="Q3739" s="572"/>
      <c r="R3739" s="575"/>
      <c r="S3739" s="576"/>
      <c r="T3739" s="581" t="s">
        <v>16</v>
      </c>
      <c r="U3739" s="582"/>
      <c r="V3739" s="585"/>
      <c r="W3739" s="586"/>
      <c r="X3739" s="571"/>
      <c r="Y3739" s="586"/>
      <c r="Z3739" s="571"/>
      <c r="AA3739" s="586"/>
      <c r="AB3739" s="571"/>
      <c r="AC3739" s="572"/>
      <c r="AD3739" s="575"/>
      <c r="AE3739" s="576"/>
      <c r="AF3739" s="577"/>
      <c r="AG3739" s="578"/>
      <c r="AH3739" s="571"/>
      <c r="AI3739" s="572"/>
      <c r="AJ3739" s="575"/>
      <c r="AK3739" s="576"/>
      <c r="AL3739" s="577"/>
      <c r="AM3739" s="578"/>
      <c r="AN3739" s="571"/>
      <c r="AO3739" s="572"/>
      <c r="AP3739" s="575"/>
      <c r="AQ3739" s="576"/>
      <c r="AR3739" s="577"/>
      <c r="AS3739" s="578"/>
      <c r="AT3739" s="627"/>
      <c r="AU3739" s="628"/>
      <c r="AV3739" s="629"/>
      <c r="AW3739" s="630"/>
      <c r="AX3739" s="577"/>
      <c r="AY3739" s="578"/>
      <c r="AZ3739" s="571"/>
      <c r="BA3739" s="572"/>
      <c r="BB3739" s="575"/>
      <c r="BC3739" s="576"/>
      <c r="BD3739" s="577"/>
      <c r="BE3739" s="578"/>
      <c r="BF3739" s="627"/>
      <c r="BG3739" s="628"/>
      <c r="BH3739" s="629"/>
      <c r="BI3739" s="630"/>
      <c r="BJ3739" s="577"/>
      <c r="BK3739" s="578"/>
      <c r="BL3739" s="605"/>
      <c r="BM3739" s="606"/>
      <c r="BN3739" s="607"/>
      <c r="BO3739" s="588"/>
      <c r="BP3739" s="556"/>
      <c r="BQ3739" s="556"/>
      <c r="BR3739" s="65"/>
      <c r="BS3739" s="65"/>
      <c r="BT3739" s="268"/>
    </row>
    <row r="3740" spans="1:72" ht="21.75" hidden="1" customHeight="1" x14ac:dyDescent="0.25">
      <c r="A3740" s="268"/>
      <c r="B3740" s="678" t="str">
        <f>IF(ROSTER!B$20="","",ROSTER!B$20)</f>
        <v/>
      </c>
      <c r="C3740" s="669" t="str">
        <f>IF(ROSTER!C$20="","",ROSTER!C$20)</f>
        <v/>
      </c>
      <c r="D3740" s="670"/>
      <c r="E3740" s="667"/>
      <c r="F3740" s="680">
        <f>IF(E3740="y",1,IF(E3740="S",1,0))</f>
        <v>0</v>
      </c>
      <c r="G3740" s="663">
        <f>IF(E3740="S",1,0)</f>
        <v>0</v>
      </c>
      <c r="H3740" s="583"/>
      <c r="I3740" s="584"/>
      <c r="J3740" s="569"/>
      <c r="K3740" s="570"/>
      <c r="L3740" s="573"/>
      <c r="M3740" s="574"/>
      <c r="N3740" s="579">
        <f>L3740+J3740</f>
        <v>0</v>
      </c>
      <c r="O3740" s="580"/>
      <c r="P3740" s="569"/>
      <c r="Q3740" s="570"/>
      <c r="R3740" s="573"/>
      <c r="S3740" s="574"/>
      <c r="T3740" s="579">
        <f>R3740-P3740</f>
        <v>0</v>
      </c>
      <c r="U3740" s="580"/>
      <c r="V3740" s="583"/>
      <c r="W3740" s="584"/>
      <c r="X3740" s="569"/>
      <c r="Y3740" s="584"/>
      <c r="Z3740" s="569"/>
      <c r="AA3740" s="584"/>
      <c r="AB3740" s="569"/>
      <c r="AC3740" s="570"/>
      <c r="AD3740" s="573"/>
      <c r="AE3740" s="574"/>
      <c r="AF3740" s="557">
        <f>IF(AB3740=0,0,(AD3740/AB3740)*100)</f>
        <v>0</v>
      </c>
      <c r="AG3740" s="558"/>
      <c r="AH3740" s="569"/>
      <c r="AI3740" s="570"/>
      <c r="AJ3740" s="573"/>
      <c r="AK3740" s="574"/>
      <c r="AL3740" s="557">
        <f>IF(AH3740=0,0,(AJ3740/AH3740)*100)</f>
        <v>0</v>
      </c>
      <c r="AM3740" s="558"/>
      <c r="AN3740" s="569"/>
      <c r="AO3740" s="570"/>
      <c r="AP3740" s="573"/>
      <c r="AQ3740" s="574"/>
      <c r="AR3740" s="557">
        <f>IF(AN3740=0,0,(AP3740/AN3740)*100)</f>
        <v>0</v>
      </c>
      <c r="AS3740" s="558"/>
      <c r="AT3740" s="561">
        <f>AB3740+AH3740+AN3740</f>
        <v>0</v>
      </c>
      <c r="AU3740" s="562"/>
      <c r="AV3740" s="565">
        <f>AD3740+AJ3740+AP3740</f>
        <v>0</v>
      </c>
      <c r="AW3740" s="566"/>
      <c r="AX3740" s="557">
        <f>IF(AT3740=0,0,(AV3740/AT3740)*100)</f>
        <v>0</v>
      </c>
      <c r="AY3740" s="558"/>
      <c r="AZ3740" s="569"/>
      <c r="BA3740" s="570"/>
      <c r="BB3740" s="573"/>
      <c r="BC3740" s="574"/>
      <c r="BD3740" s="557">
        <f>IF(AZ3740=0,0,(BB3740/AZ3740)*100)</f>
        <v>0</v>
      </c>
      <c r="BE3740" s="558"/>
      <c r="BF3740" s="561">
        <f>AT3740+AZ3740</f>
        <v>0</v>
      </c>
      <c r="BG3740" s="562"/>
      <c r="BH3740" s="565">
        <f>AV3740+BB3740</f>
        <v>0</v>
      </c>
      <c r="BI3740" s="566"/>
      <c r="BJ3740" s="557">
        <f>IF(BF3740=0,0,(BH3740/BF3740)*100)</f>
        <v>0</v>
      </c>
      <c r="BK3740" s="558"/>
      <c r="BL3740" s="602">
        <f>(AD3740*2)+(AJ3740*2)+(AP3740*3)+BB3740</f>
        <v>0</v>
      </c>
      <c r="BM3740" s="603"/>
      <c r="BN3740" s="604"/>
      <c r="BO3740" s="587">
        <f t="shared" ref="BO3740" si="3088">IF(BQ3740=0,0,50*BP3740/BQ3740)</f>
        <v>0</v>
      </c>
      <c r="BP3740" s="555">
        <f>(BL3740*BS$11)+(N3740*BS$12)+(X3740*BS$13)+(R3740*BS$14)+(V3740*BS$15)+(Z3740*BS$16)</f>
        <v>0</v>
      </c>
      <c r="BQ3740" s="555">
        <f>((AZ3740-BB3740)*BS$18)+((AT3740-AV3740)*BS$17)+(H3740*BS$19)+(P3740*BS$20)</f>
        <v>0</v>
      </c>
      <c r="BR3740" s="65"/>
      <c r="BS3740" s="65"/>
      <c r="BT3740" s="268"/>
    </row>
    <row r="3741" spans="1:72" ht="21.75" hidden="1" customHeight="1" x14ac:dyDescent="0.25">
      <c r="A3741" s="268"/>
      <c r="B3741" s="679"/>
      <c r="C3741" s="690" t="str">
        <f>IF(ROSTER!D$20="","",ROSTER!D$20)</f>
        <v/>
      </c>
      <c r="D3741" s="691"/>
      <c r="E3741" s="668"/>
      <c r="F3741" s="681"/>
      <c r="G3741" s="664"/>
      <c r="H3741" s="585"/>
      <c r="I3741" s="586"/>
      <c r="J3741" s="571"/>
      <c r="K3741" s="572"/>
      <c r="L3741" s="575"/>
      <c r="M3741" s="576"/>
      <c r="N3741" s="581" t="s">
        <v>16</v>
      </c>
      <c r="O3741" s="582"/>
      <c r="P3741" s="571"/>
      <c r="Q3741" s="572"/>
      <c r="R3741" s="575"/>
      <c r="S3741" s="576"/>
      <c r="T3741" s="581" t="s">
        <v>16</v>
      </c>
      <c r="U3741" s="582"/>
      <c r="V3741" s="585"/>
      <c r="W3741" s="586"/>
      <c r="X3741" s="571"/>
      <c r="Y3741" s="586"/>
      <c r="Z3741" s="571"/>
      <c r="AA3741" s="586"/>
      <c r="AB3741" s="571"/>
      <c r="AC3741" s="572"/>
      <c r="AD3741" s="575"/>
      <c r="AE3741" s="576"/>
      <c r="AF3741" s="577"/>
      <c r="AG3741" s="578"/>
      <c r="AH3741" s="571"/>
      <c r="AI3741" s="572"/>
      <c r="AJ3741" s="575"/>
      <c r="AK3741" s="576"/>
      <c r="AL3741" s="577"/>
      <c r="AM3741" s="578"/>
      <c r="AN3741" s="571"/>
      <c r="AO3741" s="572"/>
      <c r="AP3741" s="575"/>
      <c r="AQ3741" s="576"/>
      <c r="AR3741" s="577"/>
      <c r="AS3741" s="578"/>
      <c r="AT3741" s="627"/>
      <c r="AU3741" s="628"/>
      <c r="AV3741" s="629"/>
      <c r="AW3741" s="630"/>
      <c r="AX3741" s="577"/>
      <c r="AY3741" s="578"/>
      <c r="AZ3741" s="571"/>
      <c r="BA3741" s="572"/>
      <c r="BB3741" s="575"/>
      <c r="BC3741" s="576"/>
      <c r="BD3741" s="577"/>
      <c r="BE3741" s="578"/>
      <c r="BF3741" s="627"/>
      <c r="BG3741" s="628"/>
      <c r="BH3741" s="629"/>
      <c r="BI3741" s="630"/>
      <c r="BJ3741" s="577"/>
      <c r="BK3741" s="578"/>
      <c r="BL3741" s="605"/>
      <c r="BM3741" s="606"/>
      <c r="BN3741" s="607"/>
      <c r="BO3741" s="588"/>
      <c r="BP3741" s="556"/>
      <c r="BQ3741" s="556"/>
      <c r="BR3741" s="65"/>
      <c r="BS3741" s="65"/>
      <c r="BT3741" s="268"/>
    </row>
    <row r="3742" spans="1:72" ht="21.75" hidden="1" customHeight="1" x14ac:dyDescent="0.25">
      <c r="A3742" s="268"/>
      <c r="B3742" s="678" t="str">
        <f>IF(ROSTER!B$22="","",ROSTER!B$22)</f>
        <v/>
      </c>
      <c r="C3742" s="669" t="str">
        <f>IF(ROSTER!C$22="","",ROSTER!C$22)</f>
        <v/>
      </c>
      <c r="D3742" s="670"/>
      <c r="E3742" s="667"/>
      <c r="F3742" s="680">
        <f>IF(E3742="y",1,IF(E3742="S",1,0))</f>
        <v>0</v>
      </c>
      <c r="G3742" s="663">
        <f>IF(E3742="S",1,0)</f>
        <v>0</v>
      </c>
      <c r="H3742" s="583"/>
      <c r="I3742" s="584"/>
      <c r="J3742" s="569"/>
      <c r="K3742" s="570"/>
      <c r="L3742" s="573"/>
      <c r="M3742" s="574"/>
      <c r="N3742" s="579">
        <f>L3742+J3742</f>
        <v>0</v>
      </c>
      <c r="O3742" s="580"/>
      <c r="P3742" s="569"/>
      <c r="Q3742" s="570"/>
      <c r="R3742" s="573"/>
      <c r="S3742" s="574"/>
      <c r="T3742" s="579">
        <f>R3742-P3742</f>
        <v>0</v>
      </c>
      <c r="U3742" s="580"/>
      <c r="V3742" s="583"/>
      <c r="W3742" s="584"/>
      <c r="X3742" s="569"/>
      <c r="Y3742" s="584"/>
      <c r="Z3742" s="569"/>
      <c r="AA3742" s="584"/>
      <c r="AB3742" s="569"/>
      <c r="AC3742" s="570"/>
      <c r="AD3742" s="573"/>
      <c r="AE3742" s="574"/>
      <c r="AF3742" s="557">
        <f>IF(AB3742=0,0,(AD3742/AB3742)*100)</f>
        <v>0</v>
      </c>
      <c r="AG3742" s="558"/>
      <c r="AH3742" s="569"/>
      <c r="AI3742" s="570"/>
      <c r="AJ3742" s="573"/>
      <c r="AK3742" s="574"/>
      <c r="AL3742" s="557">
        <f>IF(AH3742=0,0,(AJ3742/AH3742)*100)</f>
        <v>0</v>
      </c>
      <c r="AM3742" s="558"/>
      <c r="AN3742" s="569"/>
      <c r="AO3742" s="570"/>
      <c r="AP3742" s="573"/>
      <c r="AQ3742" s="574"/>
      <c r="AR3742" s="557">
        <f>IF(AN3742=0,0,(AP3742/AN3742)*100)</f>
        <v>0</v>
      </c>
      <c r="AS3742" s="558"/>
      <c r="AT3742" s="561">
        <f>AB3742+AH3742+AN3742</f>
        <v>0</v>
      </c>
      <c r="AU3742" s="562"/>
      <c r="AV3742" s="565">
        <f>AD3742+AJ3742+AP3742</f>
        <v>0</v>
      </c>
      <c r="AW3742" s="566"/>
      <c r="AX3742" s="557">
        <f>IF(AT3742=0,0,(AV3742/AT3742)*100)</f>
        <v>0</v>
      </c>
      <c r="AY3742" s="558"/>
      <c r="AZ3742" s="569"/>
      <c r="BA3742" s="570"/>
      <c r="BB3742" s="573"/>
      <c r="BC3742" s="574"/>
      <c r="BD3742" s="557">
        <f>IF(AZ3742=0,0,(BB3742/AZ3742)*100)</f>
        <v>0</v>
      </c>
      <c r="BE3742" s="558"/>
      <c r="BF3742" s="561">
        <f>AT3742+AZ3742</f>
        <v>0</v>
      </c>
      <c r="BG3742" s="562"/>
      <c r="BH3742" s="565">
        <f>AV3742+BB3742</f>
        <v>0</v>
      </c>
      <c r="BI3742" s="566"/>
      <c r="BJ3742" s="557">
        <f>IF(BF3742=0,0,(BH3742/BF3742)*100)</f>
        <v>0</v>
      </c>
      <c r="BK3742" s="558"/>
      <c r="BL3742" s="602">
        <f>(AD3742*2)+(AJ3742*2)+(AP3742*3)+BB3742</f>
        <v>0</v>
      </c>
      <c r="BM3742" s="603"/>
      <c r="BN3742" s="604"/>
      <c r="BO3742" s="587">
        <f t="shared" ref="BO3742" si="3089">IF(BQ3742=0,0,50*BP3742/BQ3742)</f>
        <v>0</v>
      </c>
      <c r="BP3742" s="555">
        <f>(BL3742*BS$11)+(N3742*BS$12)+(X3742*BS$13)+(R3742*BS$14)+(V3742*BS$15)+(Z3742*BS$16)</f>
        <v>0</v>
      </c>
      <c r="BQ3742" s="555">
        <f>((AZ3742-BB3742)*BS$18)+((AT3742-AV3742)*BS$17)+(H3742*BS$19)+(P3742*BS$20)</f>
        <v>0</v>
      </c>
      <c r="BR3742" s="65"/>
      <c r="BS3742" s="65"/>
      <c r="BT3742" s="268"/>
    </row>
    <row r="3743" spans="1:72" ht="21.75" hidden="1" customHeight="1" x14ac:dyDescent="0.25">
      <c r="A3743" s="268"/>
      <c r="B3743" s="679"/>
      <c r="C3743" s="690" t="str">
        <f>IF(ROSTER!D$22="","",ROSTER!D$22)</f>
        <v/>
      </c>
      <c r="D3743" s="691"/>
      <c r="E3743" s="668"/>
      <c r="F3743" s="681"/>
      <c r="G3743" s="664"/>
      <c r="H3743" s="585"/>
      <c r="I3743" s="586"/>
      <c r="J3743" s="571"/>
      <c r="K3743" s="572"/>
      <c r="L3743" s="575"/>
      <c r="M3743" s="576"/>
      <c r="N3743" s="581" t="s">
        <v>16</v>
      </c>
      <c r="O3743" s="582"/>
      <c r="P3743" s="571"/>
      <c r="Q3743" s="572"/>
      <c r="R3743" s="575"/>
      <c r="S3743" s="576"/>
      <c r="T3743" s="581" t="s">
        <v>16</v>
      </c>
      <c r="U3743" s="582"/>
      <c r="V3743" s="585"/>
      <c r="W3743" s="586"/>
      <c r="X3743" s="571"/>
      <c r="Y3743" s="586"/>
      <c r="Z3743" s="571"/>
      <c r="AA3743" s="586"/>
      <c r="AB3743" s="571"/>
      <c r="AC3743" s="572"/>
      <c r="AD3743" s="575"/>
      <c r="AE3743" s="576"/>
      <c r="AF3743" s="577"/>
      <c r="AG3743" s="578"/>
      <c r="AH3743" s="571"/>
      <c r="AI3743" s="572"/>
      <c r="AJ3743" s="575"/>
      <c r="AK3743" s="576"/>
      <c r="AL3743" s="577"/>
      <c r="AM3743" s="578"/>
      <c r="AN3743" s="571"/>
      <c r="AO3743" s="572"/>
      <c r="AP3743" s="575"/>
      <c r="AQ3743" s="576"/>
      <c r="AR3743" s="577"/>
      <c r="AS3743" s="578"/>
      <c r="AT3743" s="627"/>
      <c r="AU3743" s="628"/>
      <c r="AV3743" s="629"/>
      <c r="AW3743" s="630"/>
      <c r="AX3743" s="577"/>
      <c r="AY3743" s="578"/>
      <c r="AZ3743" s="571"/>
      <c r="BA3743" s="572"/>
      <c r="BB3743" s="575"/>
      <c r="BC3743" s="576"/>
      <c r="BD3743" s="577"/>
      <c r="BE3743" s="578"/>
      <c r="BF3743" s="627"/>
      <c r="BG3743" s="628"/>
      <c r="BH3743" s="629"/>
      <c r="BI3743" s="630"/>
      <c r="BJ3743" s="577"/>
      <c r="BK3743" s="578"/>
      <c r="BL3743" s="605"/>
      <c r="BM3743" s="606"/>
      <c r="BN3743" s="607"/>
      <c r="BO3743" s="588"/>
      <c r="BP3743" s="556"/>
      <c r="BQ3743" s="556"/>
      <c r="BR3743" s="65"/>
      <c r="BS3743" s="65"/>
      <c r="BT3743" s="268"/>
    </row>
    <row r="3744" spans="1:72" ht="21.75" hidden="1" customHeight="1" x14ac:dyDescent="0.25">
      <c r="A3744" s="268"/>
      <c r="B3744" s="678" t="str">
        <f>IF(ROSTER!B$24="","",ROSTER!B$24)</f>
        <v/>
      </c>
      <c r="C3744" s="669" t="str">
        <f>IF(ROSTER!C$24="","",ROSTER!C$24)</f>
        <v/>
      </c>
      <c r="D3744" s="670"/>
      <c r="E3744" s="667"/>
      <c r="F3744" s="680">
        <f>IF(E3744="y",1,IF(E3744="S",1,0))</f>
        <v>0</v>
      </c>
      <c r="G3744" s="663">
        <f>IF(E3744="S",1,0)</f>
        <v>0</v>
      </c>
      <c r="H3744" s="583"/>
      <c r="I3744" s="584"/>
      <c r="J3744" s="569"/>
      <c r="K3744" s="570"/>
      <c r="L3744" s="573"/>
      <c r="M3744" s="574"/>
      <c r="N3744" s="579">
        <f>L3744+J3744</f>
        <v>0</v>
      </c>
      <c r="O3744" s="580"/>
      <c r="P3744" s="569"/>
      <c r="Q3744" s="570"/>
      <c r="R3744" s="573"/>
      <c r="S3744" s="574"/>
      <c r="T3744" s="579">
        <f>R3744-P3744</f>
        <v>0</v>
      </c>
      <c r="U3744" s="580"/>
      <c r="V3744" s="583"/>
      <c r="W3744" s="584"/>
      <c r="X3744" s="569"/>
      <c r="Y3744" s="584"/>
      <c r="Z3744" s="569"/>
      <c r="AA3744" s="584"/>
      <c r="AB3744" s="569"/>
      <c r="AC3744" s="570"/>
      <c r="AD3744" s="573"/>
      <c r="AE3744" s="574"/>
      <c r="AF3744" s="557">
        <f>IF(AB3744=0,0,(AD3744/AB3744)*100)</f>
        <v>0</v>
      </c>
      <c r="AG3744" s="558"/>
      <c r="AH3744" s="569"/>
      <c r="AI3744" s="570"/>
      <c r="AJ3744" s="573"/>
      <c r="AK3744" s="574"/>
      <c r="AL3744" s="557">
        <f>IF(AH3744=0,0,(AJ3744/AH3744)*100)</f>
        <v>0</v>
      </c>
      <c r="AM3744" s="558"/>
      <c r="AN3744" s="569"/>
      <c r="AO3744" s="570"/>
      <c r="AP3744" s="573"/>
      <c r="AQ3744" s="574"/>
      <c r="AR3744" s="557">
        <f>IF(AN3744=0,0,(AP3744/AN3744)*100)</f>
        <v>0</v>
      </c>
      <c r="AS3744" s="558"/>
      <c r="AT3744" s="561">
        <f>AB3744+AH3744+AN3744</f>
        <v>0</v>
      </c>
      <c r="AU3744" s="562"/>
      <c r="AV3744" s="565">
        <f>AD3744+AJ3744+AP3744</f>
        <v>0</v>
      </c>
      <c r="AW3744" s="566"/>
      <c r="AX3744" s="557">
        <f>IF(AT3744=0,0,(AV3744/AT3744)*100)</f>
        <v>0</v>
      </c>
      <c r="AY3744" s="558"/>
      <c r="AZ3744" s="569"/>
      <c r="BA3744" s="570"/>
      <c r="BB3744" s="573"/>
      <c r="BC3744" s="574"/>
      <c r="BD3744" s="557">
        <f>IF(AZ3744=0,0,(BB3744/AZ3744)*100)</f>
        <v>0</v>
      </c>
      <c r="BE3744" s="558"/>
      <c r="BF3744" s="561">
        <f>AT3744+AZ3744</f>
        <v>0</v>
      </c>
      <c r="BG3744" s="562"/>
      <c r="BH3744" s="565">
        <f>AV3744+BB3744</f>
        <v>0</v>
      </c>
      <c r="BI3744" s="566"/>
      <c r="BJ3744" s="557">
        <f>IF(BF3744=0,0,(BH3744/BF3744)*100)</f>
        <v>0</v>
      </c>
      <c r="BK3744" s="558"/>
      <c r="BL3744" s="602">
        <f>(AD3744*2)+(AJ3744*2)+(AP3744*3)+BB3744</f>
        <v>0</v>
      </c>
      <c r="BM3744" s="603"/>
      <c r="BN3744" s="604"/>
      <c r="BO3744" s="587">
        <f t="shared" ref="BO3744" si="3090">IF(BQ3744=0,0,50*BP3744/BQ3744)</f>
        <v>0</v>
      </c>
      <c r="BP3744" s="555">
        <f>(BL3744*BS$11)+(N3744*BS$12)+(X3744*BS$13)+(R3744*BS$14)+(V3744*BS$15)+(Z3744*BS$16)</f>
        <v>0</v>
      </c>
      <c r="BQ3744" s="555">
        <f>((AZ3744-BB3744)*BS$18)+((AT3744-AV3744)*BS$17)+(H3744*BS$19)+(P3744*BS$20)</f>
        <v>0</v>
      </c>
      <c r="BR3744" s="65"/>
      <c r="BS3744" s="65"/>
      <c r="BT3744" s="268"/>
    </row>
    <row r="3745" spans="1:72" ht="21.75" hidden="1" customHeight="1" x14ac:dyDescent="0.25">
      <c r="A3745" s="268"/>
      <c r="B3745" s="679"/>
      <c r="C3745" s="690" t="str">
        <f>IF(ROSTER!D$24="","",ROSTER!D$24)</f>
        <v/>
      </c>
      <c r="D3745" s="691"/>
      <c r="E3745" s="668"/>
      <c r="F3745" s="681"/>
      <c r="G3745" s="664"/>
      <c r="H3745" s="585"/>
      <c r="I3745" s="586"/>
      <c r="J3745" s="571"/>
      <c r="K3745" s="572"/>
      <c r="L3745" s="575"/>
      <c r="M3745" s="576"/>
      <c r="N3745" s="581" t="s">
        <v>16</v>
      </c>
      <c r="O3745" s="582"/>
      <c r="P3745" s="571"/>
      <c r="Q3745" s="572"/>
      <c r="R3745" s="575"/>
      <c r="S3745" s="576"/>
      <c r="T3745" s="581" t="s">
        <v>16</v>
      </c>
      <c r="U3745" s="582"/>
      <c r="V3745" s="585"/>
      <c r="W3745" s="586"/>
      <c r="X3745" s="571"/>
      <c r="Y3745" s="586"/>
      <c r="Z3745" s="571"/>
      <c r="AA3745" s="586"/>
      <c r="AB3745" s="571"/>
      <c r="AC3745" s="572"/>
      <c r="AD3745" s="575"/>
      <c r="AE3745" s="576"/>
      <c r="AF3745" s="577"/>
      <c r="AG3745" s="578"/>
      <c r="AH3745" s="571"/>
      <c r="AI3745" s="572"/>
      <c r="AJ3745" s="575"/>
      <c r="AK3745" s="576"/>
      <c r="AL3745" s="577"/>
      <c r="AM3745" s="578"/>
      <c r="AN3745" s="571"/>
      <c r="AO3745" s="572"/>
      <c r="AP3745" s="575"/>
      <c r="AQ3745" s="576"/>
      <c r="AR3745" s="577"/>
      <c r="AS3745" s="578"/>
      <c r="AT3745" s="627"/>
      <c r="AU3745" s="628"/>
      <c r="AV3745" s="629"/>
      <c r="AW3745" s="630"/>
      <c r="AX3745" s="577"/>
      <c r="AY3745" s="578"/>
      <c r="AZ3745" s="571"/>
      <c r="BA3745" s="572"/>
      <c r="BB3745" s="575"/>
      <c r="BC3745" s="576"/>
      <c r="BD3745" s="577"/>
      <c r="BE3745" s="578"/>
      <c r="BF3745" s="627"/>
      <c r="BG3745" s="628"/>
      <c r="BH3745" s="629"/>
      <c r="BI3745" s="630"/>
      <c r="BJ3745" s="577"/>
      <c r="BK3745" s="578"/>
      <c r="BL3745" s="605"/>
      <c r="BM3745" s="606"/>
      <c r="BN3745" s="607"/>
      <c r="BO3745" s="588"/>
      <c r="BP3745" s="556"/>
      <c r="BQ3745" s="556"/>
      <c r="BR3745" s="65"/>
      <c r="BS3745" s="65"/>
      <c r="BT3745" s="268"/>
    </row>
    <row r="3746" spans="1:72" ht="21.75" hidden="1" customHeight="1" x14ac:dyDescent="0.25">
      <c r="A3746" s="268"/>
      <c r="B3746" s="678" t="str">
        <f>IF(ROSTER!B$26="","",ROSTER!B$26)</f>
        <v/>
      </c>
      <c r="C3746" s="669" t="str">
        <f>IF(ROSTER!C$26="","",ROSTER!C$26)</f>
        <v/>
      </c>
      <c r="D3746" s="670"/>
      <c r="E3746" s="667"/>
      <c r="F3746" s="680">
        <f>IF(E3746="y",1,IF(E3746="S",1,0))</f>
        <v>0</v>
      </c>
      <c r="G3746" s="663">
        <f>IF(E3746="S",1,0)</f>
        <v>0</v>
      </c>
      <c r="H3746" s="583"/>
      <c r="I3746" s="584"/>
      <c r="J3746" s="569"/>
      <c r="K3746" s="570"/>
      <c r="L3746" s="573"/>
      <c r="M3746" s="574"/>
      <c r="N3746" s="579">
        <f>L3746+J3746</f>
        <v>0</v>
      </c>
      <c r="O3746" s="580"/>
      <c r="P3746" s="569"/>
      <c r="Q3746" s="570"/>
      <c r="R3746" s="573"/>
      <c r="S3746" s="574"/>
      <c r="T3746" s="579">
        <f>R3746-P3746</f>
        <v>0</v>
      </c>
      <c r="U3746" s="580"/>
      <c r="V3746" s="583"/>
      <c r="W3746" s="584"/>
      <c r="X3746" s="569"/>
      <c r="Y3746" s="584"/>
      <c r="Z3746" s="569"/>
      <c r="AA3746" s="584"/>
      <c r="AB3746" s="569"/>
      <c r="AC3746" s="570"/>
      <c r="AD3746" s="573"/>
      <c r="AE3746" s="574"/>
      <c r="AF3746" s="557">
        <f>IF(AB3746=0,0,(AD3746/AB3746)*100)</f>
        <v>0</v>
      </c>
      <c r="AG3746" s="558"/>
      <c r="AH3746" s="569"/>
      <c r="AI3746" s="570"/>
      <c r="AJ3746" s="573"/>
      <c r="AK3746" s="574"/>
      <c r="AL3746" s="557">
        <f>IF(AH3746=0,0,(AJ3746/AH3746)*100)</f>
        <v>0</v>
      </c>
      <c r="AM3746" s="558"/>
      <c r="AN3746" s="569"/>
      <c r="AO3746" s="570"/>
      <c r="AP3746" s="573"/>
      <c r="AQ3746" s="574"/>
      <c r="AR3746" s="557">
        <f>IF(AN3746=0,0,(AP3746/AN3746)*100)</f>
        <v>0</v>
      </c>
      <c r="AS3746" s="558"/>
      <c r="AT3746" s="561">
        <f>AB3746+AH3746+AN3746</f>
        <v>0</v>
      </c>
      <c r="AU3746" s="562"/>
      <c r="AV3746" s="565">
        <f>AD3746+AJ3746+AP3746</f>
        <v>0</v>
      </c>
      <c r="AW3746" s="566"/>
      <c r="AX3746" s="557">
        <f>IF(AT3746=0,0,(AV3746/AT3746)*100)</f>
        <v>0</v>
      </c>
      <c r="AY3746" s="558"/>
      <c r="AZ3746" s="569"/>
      <c r="BA3746" s="570"/>
      <c r="BB3746" s="573"/>
      <c r="BC3746" s="574"/>
      <c r="BD3746" s="557">
        <f>IF(AZ3746=0,0,(BB3746/AZ3746)*100)</f>
        <v>0</v>
      </c>
      <c r="BE3746" s="558"/>
      <c r="BF3746" s="561">
        <f>AT3746+AZ3746</f>
        <v>0</v>
      </c>
      <c r="BG3746" s="562"/>
      <c r="BH3746" s="565">
        <f>AV3746+BB3746</f>
        <v>0</v>
      </c>
      <c r="BI3746" s="566"/>
      <c r="BJ3746" s="557">
        <f>IF(BF3746=0,0,(BH3746/BF3746)*100)</f>
        <v>0</v>
      </c>
      <c r="BK3746" s="558"/>
      <c r="BL3746" s="602">
        <f>(AD3746*2)+(AJ3746*2)+(AP3746*3)+BB3746</f>
        <v>0</v>
      </c>
      <c r="BM3746" s="603"/>
      <c r="BN3746" s="604"/>
      <c r="BO3746" s="587">
        <f t="shared" ref="BO3746" si="3091">IF(BQ3746=0,0,50*BP3746/BQ3746)</f>
        <v>0</v>
      </c>
      <c r="BP3746" s="555">
        <f>(BL3746*BS$11)+(N3746*BS$12)+(X3746*BS$13)+(R3746*BS$14)+(V3746*BS$15)+(Z3746*BS$16)</f>
        <v>0</v>
      </c>
      <c r="BQ3746" s="555">
        <f>((AZ3746-BB3746)*BS$18)+((AT3746-AV3746)*BS$17)+(H3746*BS$19)+(P3746*BS$20)</f>
        <v>0</v>
      </c>
      <c r="BR3746" s="65"/>
      <c r="BS3746" s="65"/>
      <c r="BT3746" s="268"/>
    </row>
    <row r="3747" spans="1:72" ht="21.75" hidden="1" customHeight="1" x14ac:dyDescent="0.25">
      <c r="A3747" s="268"/>
      <c r="B3747" s="679"/>
      <c r="C3747" s="690" t="str">
        <f>IF(ROSTER!D$26="","",ROSTER!D$26)</f>
        <v/>
      </c>
      <c r="D3747" s="691"/>
      <c r="E3747" s="668"/>
      <c r="F3747" s="681"/>
      <c r="G3747" s="664"/>
      <c r="H3747" s="585"/>
      <c r="I3747" s="586"/>
      <c r="J3747" s="571"/>
      <c r="K3747" s="572"/>
      <c r="L3747" s="575"/>
      <c r="M3747" s="576"/>
      <c r="N3747" s="581" t="s">
        <v>16</v>
      </c>
      <c r="O3747" s="582"/>
      <c r="P3747" s="571"/>
      <c r="Q3747" s="572"/>
      <c r="R3747" s="575"/>
      <c r="S3747" s="576"/>
      <c r="T3747" s="581" t="s">
        <v>16</v>
      </c>
      <c r="U3747" s="582"/>
      <c r="V3747" s="585"/>
      <c r="W3747" s="586"/>
      <c r="X3747" s="571"/>
      <c r="Y3747" s="586"/>
      <c r="Z3747" s="571"/>
      <c r="AA3747" s="586"/>
      <c r="AB3747" s="571"/>
      <c r="AC3747" s="572"/>
      <c r="AD3747" s="575"/>
      <c r="AE3747" s="576"/>
      <c r="AF3747" s="577"/>
      <c r="AG3747" s="578"/>
      <c r="AH3747" s="571"/>
      <c r="AI3747" s="572"/>
      <c r="AJ3747" s="575"/>
      <c r="AK3747" s="576"/>
      <c r="AL3747" s="577"/>
      <c r="AM3747" s="578"/>
      <c r="AN3747" s="571"/>
      <c r="AO3747" s="572"/>
      <c r="AP3747" s="575"/>
      <c r="AQ3747" s="576"/>
      <c r="AR3747" s="577"/>
      <c r="AS3747" s="578"/>
      <c r="AT3747" s="627"/>
      <c r="AU3747" s="628"/>
      <c r="AV3747" s="629"/>
      <c r="AW3747" s="630"/>
      <c r="AX3747" s="577"/>
      <c r="AY3747" s="578"/>
      <c r="AZ3747" s="571"/>
      <c r="BA3747" s="572"/>
      <c r="BB3747" s="575"/>
      <c r="BC3747" s="576"/>
      <c r="BD3747" s="577"/>
      <c r="BE3747" s="578"/>
      <c r="BF3747" s="627"/>
      <c r="BG3747" s="628"/>
      <c r="BH3747" s="629"/>
      <c r="BI3747" s="630"/>
      <c r="BJ3747" s="577"/>
      <c r="BK3747" s="578"/>
      <c r="BL3747" s="605"/>
      <c r="BM3747" s="606"/>
      <c r="BN3747" s="607"/>
      <c r="BO3747" s="588"/>
      <c r="BP3747" s="556"/>
      <c r="BQ3747" s="556"/>
      <c r="BR3747" s="65"/>
      <c r="BS3747" s="65"/>
      <c r="BT3747" s="268"/>
    </row>
    <row r="3748" spans="1:72" ht="21.75" hidden="1" customHeight="1" x14ac:dyDescent="0.25">
      <c r="A3748" s="268"/>
      <c r="B3748" s="678" t="str">
        <f>IF(ROSTER!B$28="","",ROSTER!B$28)</f>
        <v/>
      </c>
      <c r="C3748" s="669" t="str">
        <f>IF(ROSTER!C$28="","",ROSTER!C$28)</f>
        <v/>
      </c>
      <c r="D3748" s="670"/>
      <c r="E3748" s="667"/>
      <c r="F3748" s="680">
        <f>IF(E3748="y",1,IF(E3748="S",1,0))</f>
        <v>0</v>
      </c>
      <c r="G3748" s="663">
        <f>IF(E3748="S",1,0)</f>
        <v>0</v>
      </c>
      <c r="H3748" s="583"/>
      <c r="I3748" s="584"/>
      <c r="J3748" s="569"/>
      <c r="K3748" s="570"/>
      <c r="L3748" s="573"/>
      <c r="M3748" s="574"/>
      <c r="N3748" s="579">
        <f>L3748+J3748</f>
        <v>0</v>
      </c>
      <c r="O3748" s="580"/>
      <c r="P3748" s="569"/>
      <c r="Q3748" s="570"/>
      <c r="R3748" s="573"/>
      <c r="S3748" s="574"/>
      <c r="T3748" s="579">
        <f>R3748-P3748</f>
        <v>0</v>
      </c>
      <c r="U3748" s="580"/>
      <c r="V3748" s="583"/>
      <c r="W3748" s="584"/>
      <c r="X3748" s="569"/>
      <c r="Y3748" s="584"/>
      <c r="Z3748" s="569"/>
      <c r="AA3748" s="584"/>
      <c r="AB3748" s="569"/>
      <c r="AC3748" s="570"/>
      <c r="AD3748" s="573"/>
      <c r="AE3748" s="574"/>
      <c r="AF3748" s="557">
        <f>IF(AB3748=0,0,(AD3748/AB3748)*100)</f>
        <v>0</v>
      </c>
      <c r="AG3748" s="558"/>
      <c r="AH3748" s="569"/>
      <c r="AI3748" s="570"/>
      <c r="AJ3748" s="573"/>
      <c r="AK3748" s="574"/>
      <c r="AL3748" s="557">
        <f>IF(AH3748=0,0,(AJ3748/AH3748)*100)</f>
        <v>0</v>
      </c>
      <c r="AM3748" s="558"/>
      <c r="AN3748" s="569"/>
      <c r="AO3748" s="570"/>
      <c r="AP3748" s="573"/>
      <c r="AQ3748" s="574"/>
      <c r="AR3748" s="557">
        <f>IF(AN3748=0,0,(AP3748/AN3748)*100)</f>
        <v>0</v>
      </c>
      <c r="AS3748" s="558"/>
      <c r="AT3748" s="561">
        <f>AB3748+AH3748+AN3748</f>
        <v>0</v>
      </c>
      <c r="AU3748" s="562"/>
      <c r="AV3748" s="565">
        <f>AD3748+AJ3748+AP3748</f>
        <v>0</v>
      </c>
      <c r="AW3748" s="566"/>
      <c r="AX3748" s="557">
        <f>IF(AT3748=0,0,(AV3748/AT3748)*100)</f>
        <v>0</v>
      </c>
      <c r="AY3748" s="558"/>
      <c r="AZ3748" s="569"/>
      <c r="BA3748" s="570"/>
      <c r="BB3748" s="573"/>
      <c r="BC3748" s="574"/>
      <c r="BD3748" s="557">
        <f>IF(AZ3748=0,0,(BB3748/AZ3748)*100)</f>
        <v>0</v>
      </c>
      <c r="BE3748" s="558"/>
      <c r="BF3748" s="561">
        <f>AT3748+AZ3748</f>
        <v>0</v>
      </c>
      <c r="BG3748" s="562"/>
      <c r="BH3748" s="565">
        <f>AV3748+BB3748</f>
        <v>0</v>
      </c>
      <c r="BI3748" s="566"/>
      <c r="BJ3748" s="557">
        <f>IF(BF3748=0,0,(BH3748/BF3748)*100)</f>
        <v>0</v>
      </c>
      <c r="BK3748" s="558"/>
      <c r="BL3748" s="602">
        <f>(AD3748*2)+(AJ3748*2)+(AP3748*3)+BB3748</f>
        <v>0</v>
      </c>
      <c r="BM3748" s="603"/>
      <c r="BN3748" s="604"/>
      <c r="BO3748" s="587">
        <f t="shared" ref="BO3748" si="3092">IF(BQ3748=0,0,50*BP3748/BQ3748)</f>
        <v>0</v>
      </c>
      <c r="BP3748" s="555">
        <f>(BL3748*BS$11)+(N3748*BS$12)+(X3748*BS$13)+(R3748*BS$14)+(V3748*BS$15)+(Z3748*BS$16)</f>
        <v>0</v>
      </c>
      <c r="BQ3748" s="555">
        <f>((AZ3748-BB3748)*BS$18)+((AT3748-AV3748)*BS$17)+(H3748*BS$19)+(P3748*BS$20)</f>
        <v>0</v>
      </c>
      <c r="BR3748" s="65"/>
      <c r="BS3748" s="65"/>
      <c r="BT3748" s="268"/>
    </row>
    <row r="3749" spans="1:72" ht="21.75" hidden="1" customHeight="1" x14ac:dyDescent="0.25">
      <c r="A3749" s="268"/>
      <c r="B3749" s="679"/>
      <c r="C3749" s="690" t="str">
        <f>IF(ROSTER!D$28="","",ROSTER!D$28)</f>
        <v/>
      </c>
      <c r="D3749" s="691"/>
      <c r="E3749" s="668"/>
      <c r="F3749" s="681"/>
      <c r="G3749" s="664"/>
      <c r="H3749" s="585"/>
      <c r="I3749" s="586"/>
      <c r="J3749" s="571"/>
      <c r="K3749" s="572"/>
      <c r="L3749" s="575"/>
      <c r="M3749" s="576"/>
      <c r="N3749" s="581" t="s">
        <v>16</v>
      </c>
      <c r="O3749" s="582"/>
      <c r="P3749" s="571"/>
      <c r="Q3749" s="572"/>
      <c r="R3749" s="575"/>
      <c r="S3749" s="576"/>
      <c r="T3749" s="581" t="s">
        <v>16</v>
      </c>
      <c r="U3749" s="582"/>
      <c r="V3749" s="585"/>
      <c r="W3749" s="586"/>
      <c r="X3749" s="571"/>
      <c r="Y3749" s="586"/>
      <c r="Z3749" s="571"/>
      <c r="AA3749" s="586"/>
      <c r="AB3749" s="571"/>
      <c r="AC3749" s="572"/>
      <c r="AD3749" s="575"/>
      <c r="AE3749" s="576"/>
      <c r="AF3749" s="577"/>
      <c r="AG3749" s="578"/>
      <c r="AH3749" s="571"/>
      <c r="AI3749" s="572"/>
      <c r="AJ3749" s="575"/>
      <c r="AK3749" s="576"/>
      <c r="AL3749" s="577"/>
      <c r="AM3749" s="578"/>
      <c r="AN3749" s="571"/>
      <c r="AO3749" s="572"/>
      <c r="AP3749" s="575"/>
      <c r="AQ3749" s="576"/>
      <c r="AR3749" s="577"/>
      <c r="AS3749" s="578"/>
      <c r="AT3749" s="627"/>
      <c r="AU3749" s="628"/>
      <c r="AV3749" s="629"/>
      <c r="AW3749" s="630"/>
      <c r="AX3749" s="577"/>
      <c r="AY3749" s="578"/>
      <c r="AZ3749" s="571"/>
      <c r="BA3749" s="572"/>
      <c r="BB3749" s="575"/>
      <c r="BC3749" s="576"/>
      <c r="BD3749" s="577"/>
      <c r="BE3749" s="578"/>
      <c r="BF3749" s="627"/>
      <c r="BG3749" s="628"/>
      <c r="BH3749" s="629"/>
      <c r="BI3749" s="630"/>
      <c r="BJ3749" s="577"/>
      <c r="BK3749" s="578"/>
      <c r="BL3749" s="605"/>
      <c r="BM3749" s="606"/>
      <c r="BN3749" s="607"/>
      <c r="BO3749" s="588"/>
      <c r="BP3749" s="556"/>
      <c r="BQ3749" s="556"/>
      <c r="BR3749" s="65"/>
      <c r="BS3749" s="65"/>
      <c r="BT3749" s="268"/>
    </row>
    <row r="3750" spans="1:72" ht="21.75" hidden="1" customHeight="1" x14ac:dyDescent="0.25">
      <c r="A3750" s="268"/>
      <c r="B3750" s="678" t="str">
        <f>IF(ROSTER!B$30="","",ROSTER!B$30)</f>
        <v/>
      </c>
      <c r="C3750" s="669" t="str">
        <f>IF(ROSTER!C$30="","",ROSTER!C$30)</f>
        <v/>
      </c>
      <c r="D3750" s="670"/>
      <c r="E3750" s="667"/>
      <c r="F3750" s="680">
        <f>IF(E3750="y",1,IF(E3750="S",1,0))</f>
        <v>0</v>
      </c>
      <c r="G3750" s="663">
        <f>IF(E3750="S",1,0)</f>
        <v>0</v>
      </c>
      <c r="H3750" s="583"/>
      <c r="I3750" s="584"/>
      <c r="J3750" s="569"/>
      <c r="K3750" s="570"/>
      <c r="L3750" s="573"/>
      <c r="M3750" s="574"/>
      <c r="N3750" s="579">
        <f>L3750+J3750</f>
        <v>0</v>
      </c>
      <c r="O3750" s="580"/>
      <c r="P3750" s="569"/>
      <c r="Q3750" s="570"/>
      <c r="R3750" s="573"/>
      <c r="S3750" s="574"/>
      <c r="T3750" s="579">
        <f>R3750-P3750</f>
        <v>0</v>
      </c>
      <c r="U3750" s="580"/>
      <c r="V3750" s="583"/>
      <c r="W3750" s="584"/>
      <c r="X3750" s="569"/>
      <c r="Y3750" s="584"/>
      <c r="Z3750" s="569"/>
      <c r="AA3750" s="584"/>
      <c r="AB3750" s="569"/>
      <c r="AC3750" s="570"/>
      <c r="AD3750" s="573"/>
      <c r="AE3750" s="574"/>
      <c r="AF3750" s="557">
        <f>IF(AB3750=0,0,(AD3750/AB3750)*100)</f>
        <v>0</v>
      </c>
      <c r="AG3750" s="558"/>
      <c r="AH3750" s="569"/>
      <c r="AI3750" s="570"/>
      <c r="AJ3750" s="573"/>
      <c r="AK3750" s="574"/>
      <c r="AL3750" s="557">
        <f>IF(AH3750=0,0,(AJ3750/AH3750)*100)</f>
        <v>0</v>
      </c>
      <c r="AM3750" s="558"/>
      <c r="AN3750" s="569"/>
      <c r="AO3750" s="570"/>
      <c r="AP3750" s="573"/>
      <c r="AQ3750" s="574"/>
      <c r="AR3750" s="557">
        <f>IF(AN3750=0,0,(AP3750/AN3750)*100)</f>
        <v>0</v>
      </c>
      <c r="AS3750" s="558"/>
      <c r="AT3750" s="561">
        <f>AB3750+AH3750+AN3750</f>
        <v>0</v>
      </c>
      <c r="AU3750" s="562"/>
      <c r="AV3750" s="565">
        <f>AD3750+AJ3750+AP3750</f>
        <v>0</v>
      </c>
      <c r="AW3750" s="566"/>
      <c r="AX3750" s="557">
        <f>IF(AT3750=0,0,(AV3750/AT3750)*100)</f>
        <v>0</v>
      </c>
      <c r="AY3750" s="558"/>
      <c r="AZ3750" s="569"/>
      <c r="BA3750" s="570"/>
      <c r="BB3750" s="573"/>
      <c r="BC3750" s="574"/>
      <c r="BD3750" s="557">
        <f>IF(AZ3750=0,0,(BB3750/AZ3750)*100)</f>
        <v>0</v>
      </c>
      <c r="BE3750" s="558"/>
      <c r="BF3750" s="561">
        <f>AT3750+AZ3750</f>
        <v>0</v>
      </c>
      <c r="BG3750" s="562"/>
      <c r="BH3750" s="565">
        <f>AV3750+BB3750</f>
        <v>0</v>
      </c>
      <c r="BI3750" s="566"/>
      <c r="BJ3750" s="557">
        <f>IF(BF3750=0,0,(BH3750/BF3750)*100)</f>
        <v>0</v>
      </c>
      <c r="BK3750" s="558"/>
      <c r="BL3750" s="602">
        <f>(AD3750*2)+(AJ3750*2)+(AP3750*3)+BB3750</f>
        <v>0</v>
      </c>
      <c r="BM3750" s="603"/>
      <c r="BN3750" s="604"/>
      <c r="BO3750" s="587">
        <f t="shared" ref="BO3750" si="3093">IF(BQ3750=0,0,50*BP3750/BQ3750)</f>
        <v>0</v>
      </c>
      <c r="BP3750" s="555">
        <f>(BL3750*BS$11)+(N3750*BS$12)+(X3750*BS$13)+(R3750*BS$14)+(V3750*BS$15)+(Z3750*BS$16)</f>
        <v>0</v>
      </c>
      <c r="BQ3750" s="555">
        <f>((AZ3750-BB3750)*BS$18)+((AT3750-AV3750)*BS$17)+(H3750*BS$19)+(P3750*BS$20)</f>
        <v>0</v>
      </c>
      <c r="BR3750" s="65"/>
      <c r="BS3750" s="65"/>
      <c r="BT3750" s="268"/>
    </row>
    <row r="3751" spans="1:72" ht="21.75" hidden="1" customHeight="1" x14ac:dyDescent="0.25">
      <c r="A3751" s="268"/>
      <c r="B3751" s="679"/>
      <c r="C3751" s="690" t="str">
        <f>IF(ROSTER!D$30="","",ROSTER!D$30)</f>
        <v/>
      </c>
      <c r="D3751" s="691"/>
      <c r="E3751" s="668"/>
      <c r="F3751" s="681"/>
      <c r="G3751" s="664"/>
      <c r="H3751" s="585"/>
      <c r="I3751" s="586"/>
      <c r="J3751" s="571"/>
      <c r="K3751" s="572"/>
      <c r="L3751" s="575"/>
      <c r="M3751" s="576"/>
      <c r="N3751" s="581" t="s">
        <v>16</v>
      </c>
      <c r="O3751" s="582"/>
      <c r="P3751" s="571"/>
      <c r="Q3751" s="572"/>
      <c r="R3751" s="575"/>
      <c r="S3751" s="576"/>
      <c r="T3751" s="581" t="s">
        <v>16</v>
      </c>
      <c r="U3751" s="582"/>
      <c r="V3751" s="585"/>
      <c r="W3751" s="586"/>
      <c r="X3751" s="571"/>
      <c r="Y3751" s="586"/>
      <c r="Z3751" s="571"/>
      <c r="AA3751" s="586"/>
      <c r="AB3751" s="571"/>
      <c r="AC3751" s="572"/>
      <c r="AD3751" s="575"/>
      <c r="AE3751" s="576"/>
      <c r="AF3751" s="577"/>
      <c r="AG3751" s="578"/>
      <c r="AH3751" s="571"/>
      <c r="AI3751" s="572"/>
      <c r="AJ3751" s="575"/>
      <c r="AK3751" s="576"/>
      <c r="AL3751" s="577"/>
      <c r="AM3751" s="578"/>
      <c r="AN3751" s="571"/>
      <c r="AO3751" s="572"/>
      <c r="AP3751" s="575"/>
      <c r="AQ3751" s="576"/>
      <c r="AR3751" s="577"/>
      <c r="AS3751" s="578"/>
      <c r="AT3751" s="627"/>
      <c r="AU3751" s="628"/>
      <c r="AV3751" s="629"/>
      <c r="AW3751" s="630"/>
      <c r="AX3751" s="577"/>
      <c r="AY3751" s="578"/>
      <c r="AZ3751" s="571"/>
      <c r="BA3751" s="572"/>
      <c r="BB3751" s="575"/>
      <c r="BC3751" s="576"/>
      <c r="BD3751" s="577"/>
      <c r="BE3751" s="578"/>
      <c r="BF3751" s="627"/>
      <c r="BG3751" s="628"/>
      <c r="BH3751" s="629"/>
      <c r="BI3751" s="630"/>
      <c r="BJ3751" s="577"/>
      <c r="BK3751" s="578"/>
      <c r="BL3751" s="605"/>
      <c r="BM3751" s="606"/>
      <c r="BN3751" s="607"/>
      <c r="BO3751" s="588"/>
      <c r="BP3751" s="556"/>
      <c r="BQ3751" s="556"/>
      <c r="BR3751" s="65"/>
      <c r="BS3751" s="65"/>
      <c r="BT3751" s="268"/>
    </row>
    <row r="3752" spans="1:72" ht="21.75" hidden="1" customHeight="1" x14ac:dyDescent="0.25">
      <c r="A3752" s="268"/>
      <c r="B3752" s="678" t="str">
        <f>IF(ROSTER!B$32="","",ROSTER!B$32)</f>
        <v/>
      </c>
      <c r="C3752" s="669" t="str">
        <f>IF(ROSTER!C$32="","",ROSTER!C$32)</f>
        <v/>
      </c>
      <c r="D3752" s="670"/>
      <c r="E3752" s="667"/>
      <c r="F3752" s="680">
        <f>IF(E3752="y",1,IF(E3752="S",1,0))</f>
        <v>0</v>
      </c>
      <c r="G3752" s="663">
        <f>IF(E3752="S",1,0)</f>
        <v>0</v>
      </c>
      <c r="H3752" s="583"/>
      <c r="I3752" s="584"/>
      <c r="J3752" s="569"/>
      <c r="K3752" s="570"/>
      <c r="L3752" s="573"/>
      <c r="M3752" s="574"/>
      <c r="N3752" s="579">
        <f>L3752+J3752</f>
        <v>0</v>
      </c>
      <c r="O3752" s="580"/>
      <c r="P3752" s="569"/>
      <c r="Q3752" s="570"/>
      <c r="R3752" s="573"/>
      <c r="S3752" s="574"/>
      <c r="T3752" s="579">
        <f>R3752-P3752</f>
        <v>0</v>
      </c>
      <c r="U3752" s="580"/>
      <c r="V3752" s="583"/>
      <c r="W3752" s="584"/>
      <c r="X3752" s="569"/>
      <c r="Y3752" s="584"/>
      <c r="Z3752" s="569"/>
      <c r="AA3752" s="584"/>
      <c r="AB3752" s="569"/>
      <c r="AC3752" s="570"/>
      <c r="AD3752" s="573"/>
      <c r="AE3752" s="574"/>
      <c r="AF3752" s="557">
        <f>IF(AB3752=0,0,(AD3752/AB3752)*100)</f>
        <v>0</v>
      </c>
      <c r="AG3752" s="558"/>
      <c r="AH3752" s="569"/>
      <c r="AI3752" s="570"/>
      <c r="AJ3752" s="573"/>
      <c r="AK3752" s="574"/>
      <c r="AL3752" s="557">
        <f>IF(AH3752=0,0,(AJ3752/AH3752)*100)</f>
        <v>0</v>
      </c>
      <c r="AM3752" s="558"/>
      <c r="AN3752" s="569"/>
      <c r="AO3752" s="570"/>
      <c r="AP3752" s="573"/>
      <c r="AQ3752" s="574"/>
      <c r="AR3752" s="557">
        <f>IF(AN3752=0,0,(AP3752/AN3752)*100)</f>
        <v>0</v>
      </c>
      <c r="AS3752" s="558"/>
      <c r="AT3752" s="561">
        <f>AB3752+AH3752+AN3752</f>
        <v>0</v>
      </c>
      <c r="AU3752" s="562"/>
      <c r="AV3752" s="565">
        <f>AD3752+AJ3752+AP3752</f>
        <v>0</v>
      </c>
      <c r="AW3752" s="566"/>
      <c r="AX3752" s="557">
        <f>IF(AT3752=0,0,(AV3752/AT3752)*100)</f>
        <v>0</v>
      </c>
      <c r="AY3752" s="558"/>
      <c r="AZ3752" s="569"/>
      <c r="BA3752" s="570"/>
      <c r="BB3752" s="573"/>
      <c r="BC3752" s="574"/>
      <c r="BD3752" s="557">
        <f>IF(AZ3752=0,0,(BB3752/AZ3752)*100)</f>
        <v>0</v>
      </c>
      <c r="BE3752" s="558"/>
      <c r="BF3752" s="561">
        <f>AT3752+AZ3752</f>
        <v>0</v>
      </c>
      <c r="BG3752" s="562"/>
      <c r="BH3752" s="565">
        <f>AV3752+BB3752</f>
        <v>0</v>
      </c>
      <c r="BI3752" s="566"/>
      <c r="BJ3752" s="557">
        <f>IF(BF3752=0,0,(BH3752/BF3752)*100)</f>
        <v>0</v>
      </c>
      <c r="BK3752" s="558"/>
      <c r="BL3752" s="602">
        <f>(AD3752*2)+(AJ3752*2)+(AP3752*3)+BB3752</f>
        <v>0</v>
      </c>
      <c r="BM3752" s="603"/>
      <c r="BN3752" s="604"/>
      <c r="BO3752" s="587">
        <f t="shared" ref="BO3752" si="3094">IF(BQ3752=0,0,50*BP3752/BQ3752)</f>
        <v>0</v>
      </c>
      <c r="BP3752" s="555">
        <f>(BL3752*BS$11)+(N3752*BS$12)+(X3752*BS$13)+(R3752*BS$14)+(V3752*BS$15)+(Z3752*BS$16)</f>
        <v>0</v>
      </c>
      <c r="BQ3752" s="555">
        <f>((AZ3752-BB3752)*BS$18)+((AT3752-AV3752)*BS$17)+(H3752*BS$19)+(P3752*BS$20)</f>
        <v>0</v>
      </c>
      <c r="BR3752" s="65"/>
      <c r="BS3752" s="65"/>
      <c r="BT3752" s="268"/>
    </row>
    <row r="3753" spans="1:72" ht="21.75" hidden="1" customHeight="1" x14ac:dyDescent="0.25">
      <c r="A3753" s="268"/>
      <c r="B3753" s="679"/>
      <c r="C3753" s="690" t="str">
        <f>IF(ROSTER!D$32="","",ROSTER!D$32)</f>
        <v/>
      </c>
      <c r="D3753" s="691"/>
      <c r="E3753" s="668"/>
      <c r="F3753" s="681"/>
      <c r="G3753" s="664"/>
      <c r="H3753" s="585"/>
      <c r="I3753" s="586"/>
      <c r="J3753" s="571"/>
      <c r="K3753" s="572"/>
      <c r="L3753" s="575"/>
      <c r="M3753" s="576"/>
      <c r="N3753" s="581" t="s">
        <v>16</v>
      </c>
      <c r="O3753" s="582"/>
      <c r="P3753" s="571"/>
      <c r="Q3753" s="572"/>
      <c r="R3753" s="575"/>
      <c r="S3753" s="576"/>
      <c r="T3753" s="581" t="s">
        <v>16</v>
      </c>
      <c r="U3753" s="582"/>
      <c r="V3753" s="585"/>
      <c r="W3753" s="586"/>
      <c r="X3753" s="571"/>
      <c r="Y3753" s="586"/>
      <c r="Z3753" s="571"/>
      <c r="AA3753" s="586"/>
      <c r="AB3753" s="571"/>
      <c r="AC3753" s="572"/>
      <c r="AD3753" s="575"/>
      <c r="AE3753" s="576"/>
      <c r="AF3753" s="577"/>
      <c r="AG3753" s="578"/>
      <c r="AH3753" s="571"/>
      <c r="AI3753" s="572"/>
      <c r="AJ3753" s="575"/>
      <c r="AK3753" s="576"/>
      <c r="AL3753" s="577"/>
      <c r="AM3753" s="578"/>
      <c r="AN3753" s="571"/>
      <c r="AO3753" s="572"/>
      <c r="AP3753" s="575"/>
      <c r="AQ3753" s="576"/>
      <c r="AR3753" s="577"/>
      <c r="AS3753" s="578"/>
      <c r="AT3753" s="627"/>
      <c r="AU3753" s="628"/>
      <c r="AV3753" s="629"/>
      <c r="AW3753" s="630"/>
      <c r="AX3753" s="577"/>
      <c r="AY3753" s="578"/>
      <c r="AZ3753" s="571"/>
      <c r="BA3753" s="572"/>
      <c r="BB3753" s="575"/>
      <c r="BC3753" s="576"/>
      <c r="BD3753" s="577"/>
      <c r="BE3753" s="578"/>
      <c r="BF3753" s="627"/>
      <c r="BG3753" s="628"/>
      <c r="BH3753" s="629"/>
      <c r="BI3753" s="630"/>
      <c r="BJ3753" s="577"/>
      <c r="BK3753" s="578"/>
      <c r="BL3753" s="605"/>
      <c r="BM3753" s="606"/>
      <c r="BN3753" s="607"/>
      <c r="BO3753" s="588"/>
      <c r="BP3753" s="556"/>
      <c r="BQ3753" s="556"/>
      <c r="BR3753" s="65"/>
      <c r="BS3753" s="65"/>
      <c r="BT3753" s="268"/>
    </row>
    <row r="3754" spans="1:72" ht="21.75" hidden="1" customHeight="1" x14ac:dyDescent="0.25">
      <c r="A3754" s="268"/>
      <c r="B3754" s="678" t="str">
        <f>IF(ROSTER!B$34="","",ROSTER!B$34)</f>
        <v/>
      </c>
      <c r="C3754" s="669" t="str">
        <f>IF(ROSTER!C$34="","",ROSTER!C$34)</f>
        <v/>
      </c>
      <c r="D3754" s="670"/>
      <c r="E3754" s="667"/>
      <c r="F3754" s="680">
        <f>IF(E3754="y",1,IF(E3754="S",1,0))</f>
        <v>0</v>
      </c>
      <c r="G3754" s="663">
        <f>IF(E3754="S",1,0)</f>
        <v>0</v>
      </c>
      <c r="H3754" s="583"/>
      <c r="I3754" s="584"/>
      <c r="J3754" s="569"/>
      <c r="K3754" s="570"/>
      <c r="L3754" s="573"/>
      <c r="M3754" s="574"/>
      <c r="N3754" s="579">
        <f>L3754+J3754</f>
        <v>0</v>
      </c>
      <c r="O3754" s="580"/>
      <c r="P3754" s="569"/>
      <c r="Q3754" s="570"/>
      <c r="R3754" s="573"/>
      <c r="S3754" s="574"/>
      <c r="T3754" s="579">
        <f>R3754-P3754</f>
        <v>0</v>
      </c>
      <c r="U3754" s="580"/>
      <c r="V3754" s="583"/>
      <c r="W3754" s="584"/>
      <c r="X3754" s="569"/>
      <c r="Y3754" s="584"/>
      <c r="Z3754" s="569"/>
      <c r="AA3754" s="584"/>
      <c r="AB3754" s="569"/>
      <c r="AC3754" s="570"/>
      <c r="AD3754" s="573"/>
      <c r="AE3754" s="574"/>
      <c r="AF3754" s="557">
        <f>IF(AB3754=0,0,(AD3754/AB3754)*100)</f>
        <v>0</v>
      </c>
      <c r="AG3754" s="558"/>
      <c r="AH3754" s="569"/>
      <c r="AI3754" s="570"/>
      <c r="AJ3754" s="573"/>
      <c r="AK3754" s="574"/>
      <c r="AL3754" s="557">
        <f>IF(AH3754=0,0,(AJ3754/AH3754)*100)</f>
        <v>0</v>
      </c>
      <c r="AM3754" s="558"/>
      <c r="AN3754" s="569"/>
      <c r="AO3754" s="570"/>
      <c r="AP3754" s="573"/>
      <c r="AQ3754" s="574"/>
      <c r="AR3754" s="557">
        <f>IF(AN3754=0,0,(AP3754/AN3754)*100)</f>
        <v>0</v>
      </c>
      <c r="AS3754" s="558"/>
      <c r="AT3754" s="561">
        <f>AB3754+AH3754+AN3754</f>
        <v>0</v>
      </c>
      <c r="AU3754" s="562"/>
      <c r="AV3754" s="565">
        <f>AD3754+AJ3754+AP3754</f>
        <v>0</v>
      </c>
      <c r="AW3754" s="566"/>
      <c r="AX3754" s="557">
        <f>IF(AT3754=0,0,(AV3754/AT3754)*100)</f>
        <v>0</v>
      </c>
      <c r="AY3754" s="558"/>
      <c r="AZ3754" s="569"/>
      <c r="BA3754" s="570"/>
      <c r="BB3754" s="573"/>
      <c r="BC3754" s="574"/>
      <c r="BD3754" s="557">
        <f>IF(AZ3754=0,0,(BB3754/AZ3754)*100)</f>
        <v>0</v>
      </c>
      <c r="BE3754" s="558"/>
      <c r="BF3754" s="561">
        <f>AT3754+AZ3754</f>
        <v>0</v>
      </c>
      <c r="BG3754" s="562"/>
      <c r="BH3754" s="565">
        <f>AV3754+BB3754</f>
        <v>0</v>
      </c>
      <c r="BI3754" s="566"/>
      <c r="BJ3754" s="557">
        <f>IF(BF3754=0,0,(BH3754/BF3754)*100)</f>
        <v>0</v>
      </c>
      <c r="BK3754" s="558"/>
      <c r="BL3754" s="602">
        <f>(AD3754*2)+(AJ3754*2)+(AP3754*3)+BB3754</f>
        <v>0</v>
      </c>
      <c r="BM3754" s="603"/>
      <c r="BN3754" s="604"/>
      <c r="BO3754" s="587">
        <f t="shared" ref="BO3754" si="3095">IF(BQ3754=0,0,50*BP3754/BQ3754)</f>
        <v>0</v>
      </c>
      <c r="BP3754" s="555">
        <f>(BL3754*BS$11)+(N3754*BS$12)+(X3754*BS$13)+(R3754*BS$14)+(V3754*BS$15)+(Z3754*BS$16)</f>
        <v>0</v>
      </c>
      <c r="BQ3754" s="555">
        <f>((AZ3754-BB3754)*BS$18)+((AT3754-AV3754)*BS$17)+(H3754*BS$19)+(P3754*BS$20)</f>
        <v>0</v>
      </c>
      <c r="BR3754" s="65"/>
      <c r="BS3754" s="65"/>
      <c r="BT3754" s="268"/>
    </row>
    <row r="3755" spans="1:72" ht="21.75" hidden="1" customHeight="1" x14ac:dyDescent="0.25">
      <c r="A3755" s="268"/>
      <c r="B3755" s="679"/>
      <c r="C3755" s="690" t="str">
        <f>IF(ROSTER!D$34="","",ROSTER!D$34)</f>
        <v/>
      </c>
      <c r="D3755" s="691"/>
      <c r="E3755" s="668"/>
      <c r="F3755" s="681"/>
      <c r="G3755" s="664"/>
      <c r="H3755" s="585"/>
      <c r="I3755" s="586"/>
      <c r="J3755" s="571"/>
      <c r="K3755" s="572"/>
      <c r="L3755" s="575"/>
      <c r="M3755" s="576"/>
      <c r="N3755" s="581" t="s">
        <v>16</v>
      </c>
      <c r="O3755" s="582"/>
      <c r="P3755" s="571"/>
      <c r="Q3755" s="572"/>
      <c r="R3755" s="575"/>
      <c r="S3755" s="576"/>
      <c r="T3755" s="581" t="s">
        <v>16</v>
      </c>
      <c r="U3755" s="582"/>
      <c r="V3755" s="585"/>
      <c r="W3755" s="586"/>
      <c r="X3755" s="571"/>
      <c r="Y3755" s="586"/>
      <c r="Z3755" s="571"/>
      <c r="AA3755" s="586"/>
      <c r="AB3755" s="571"/>
      <c r="AC3755" s="572"/>
      <c r="AD3755" s="575"/>
      <c r="AE3755" s="576"/>
      <c r="AF3755" s="577"/>
      <c r="AG3755" s="578"/>
      <c r="AH3755" s="571"/>
      <c r="AI3755" s="572"/>
      <c r="AJ3755" s="575"/>
      <c r="AK3755" s="576"/>
      <c r="AL3755" s="577"/>
      <c r="AM3755" s="578"/>
      <c r="AN3755" s="571"/>
      <c r="AO3755" s="572"/>
      <c r="AP3755" s="575"/>
      <c r="AQ3755" s="576"/>
      <c r="AR3755" s="577"/>
      <c r="AS3755" s="578"/>
      <c r="AT3755" s="627"/>
      <c r="AU3755" s="628"/>
      <c r="AV3755" s="629"/>
      <c r="AW3755" s="630"/>
      <c r="AX3755" s="577"/>
      <c r="AY3755" s="578"/>
      <c r="AZ3755" s="571"/>
      <c r="BA3755" s="572"/>
      <c r="BB3755" s="575"/>
      <c r="BC3755" s="576"/>
      <c r="BD3755" s="577"/>
      <c r="BE3755" s="578"/>
      <c r="BF3755" s="627"/>
      <c r="BG3755" s="628"/>
      <c r="BH3755" s="629"/>
      <c r="BI3755" s="630"/>
      <c r="BJ3755" s="577"/>
      <c r="BK3755" s="578"/>
      <c r="BL3755" s="605"/>
      <c r="BM3755" s="606"/>
      <c r="BN3755" s="607"/>
      <c r="BO3755" s="588"/>
      <c r="BP3755" s="556"/>
      <c r="BQ3755" s="556"/>
      <c r="BR3755" s="65"/>
      <c r="BS3755" s="65"/>
      <c r="BT3755" s="268"/>
    </row>
    <row r="3756" spans="1:72" ht="21.75" hidden="1" customHeight="1" x14ac:dyDescent="0.25">
      <c r="A3756" s="268"/>
      <c r="B3756" s="678" t="str">
        <f>IF(ROSTER!B$36="","",ROSTER!B$36)</f>
        <v/>
      </c>
      <c r="C3756" s="669" t="str">
        <f>IF(ROSTER!C$36="","",ROSTER!C$36)</f>
        <v/>
      </c>
      <c r="D3756" s="670"/>
      <c r="E3756" s="667"/>
      <c r="F3756" s="680">
        <f>IF(E3756="y",1,IF(E3756="S",1,0))</f>
        <v>0</v>
      </c>
      <c r="G3756" s="663">
        <f>IF(E3756="S",1,0)</f>
        <v>0</v>
      </c>
      <c r="H3756" s="583"/>
      <c r="I3756" s="584"/>
      <c r="J3756" s="569"/>
      <c r="K3756" s="570"/>
      <c r="L3756" s="573"/>
      <c r="M3756" s="574"/>
      <c r="N3756" s="579">
        <f>L3756+J3756</f>
        <v>0</v>
      </c>
      <c r="O3756" s="580"/>
      <c r="P3756" s="569"/>
      <c r="Q3756" s="570"/>
      <c r="R3756" s="573"/>
      <c r="S3756" s="574"/>
      <c r="T3756" s="579">
        <f>R3756-P3756</f>
        <v>0</v>
      </c>
      <c r="U3756" s="580"/>
      <c r="V3756" s="583"/>
      <c r="W3756" s="584"/>
      <c r="X3756" s="569"/>
      <c r="Y3756" s="584"/>
      <c r="Z3756" s="569"/>
      <c r="AA3756" s="584"/>
      <c r="AB3756" s="569"/>
      <c r="AC3756" s="570"/>
      <c r="AD3756" s="573"/>
      <c r="AE3756" s="574"/>
      <c r="AF3756" s="557">
        <f>IF(AB3756=0,0,(AD3756/AB3756)*100)</f>
        <v>0</v>
      </c>
      <c r="AG3756" s="558"/>
      <c r="AH3756" s="569"/>
      <c r="AI3756" s="570"/>
      <c r="AJ3756" s="573"/>
      <c r="AK3756" s="574"/>
      <c r="AL3756" s="557">
        <f>IF(AH3756=0,0,(AJ3756/AH3756)*100)</f>
        <v>0</v>
      </c>
      <c r="AM3756" s="558"/>
      <c r="AN3756" s="569"/>
      <c r="AO3756" s="570"/>
      <c r="AP3756" s="573"/>
      <c r="AQ3756" s="574"/>
      <c r="AR3756" s="557">
        <f>IF(AN3756=0,0,(AP3756/AN3756)*100)</f>
        <v>0</v>
      </c>
      <c r="AS3756" s="558"/>
      <c r="AT3756" s="561">
        <f>AB3756+AH3756+AN3756</f>
        <v>0</v>
      </c>
      <c r="AU3756" s="562"/>
      <c r="AV3756" s="565">
        <f>AD3756+AJ3756+AP3756</f>
        <v>0</v>
      </c>
      <c r="AW3756" s="566"/>
      <c r="AX3756" s="557">
        <f>IF(AT3756=0,0,(AV3756/AT3756)*100)</f>
        <v>0</v>
      </c>
      <c r="AY3756" s="558"/>
      <c r="AZ3756" s="569"/>
      <c r="BA3756" s="570"/>
      <c r="BB3756" s="573"/>
      <c r="BC3756" s="574"/>
      <c r="BD3756" s="557">
        <f>IF(AZ3756=0,0,(BB3756/AZ3756)*100)</f>
        <v>0</v>
      </c>
      <c r="BE3756" s="558"/>
      <c r="BF3756" s="561">
        <f>AT3756+AZ3756</f>
        <v>0</v>
      </c>
      <c r="BG3756" s="562"/>
      <c r="BH3756" s="565">
        <f>AV3756+BB3756</f>
        <v>0</v>
      </c>
      <c r="BI3756" s="566"/>
      <c r="BJ3756" s="557">
        <f>IF(BF3756=0,0,(BH3756/BF3756)*100)</f>
        <v>0</v>
      </c>
      <c r="BK3756" s="558"/>
      <c r="BL3756" s="602">
        <f>(AD3756*2)+(AJ3756*2)+(AP3756*3)+BB3756</f>
        <v>0</v>
      </c>
      <c r="BM3756" s="603"/>
      <c r="BN3756" s="604"/>
      <c r="BO3756" s="587">
        <f t="shared" ref="BO3756" si="3096">IF(BQ3756=0,0,50*BP3756/BQ3756)</f>
        <v>0</v>
      </c>
      <c r="BP3756" s="555">
        <f>(BL3756*BS$11)+(N3756*BS$12)+(X3756*BS$13)+(R3756*BS$14)+(V3756*BS$15)+(Z3756*BS$16)</f>
        <v>0</v>
      </c>
      <c r="BQ3756" s="555">
        <f>((AZ3756-BB3756)*BS$18)+((AT3756-AV3756)*BS$17)+(H3756*BS$19)+(P3756*BS$20)</f>
        <v>0</v>
      </c>
      <c r="BR3756" s="65"/>
      <c r="BS3756" s="65"/>
      <c r="BT3756" s="268"/>
    </row>
    <row r="3757" spans="1:72" ht="21.75" hidden="1" customHeight="1" x14ac:dyDescent="0.25">
      <c r="A3757" s="268"/>
      <c r="B3757" s="679"/>
      <c r="C3757" s="690" t="str">
        <f>IF(ROSTER!D$36="","",ROSTER!D$36)</f>
        <v/>
      </c>
      <c r="D3757" s="691"/>
      <c r="E3757" s="668"/>
      <c r="F3757" s="681"/>
      <c r="G3757" s="664"/>
      <c r="H3757" s="585"/>
      <c r="I3757" s="586"/>
      <c r="J3757" s="571"/>
      <c r="K3757" s="572"/>
      <c r="L3757" s="575"/>
      <c r="M3757" s="576"/>
      <c r="N3757" s="581" t="s">
        <v>16</v>
      </c>
      <c r="O3757" s="582"/>
      <c r="P3757" s="571"/>
      <c r="Q3757" s="572"/>
      <c r="R3757" s="575"/>
      <c r="S3757" s="576"/>
      <c r="T3757" s="581" t="s">
        <v>16</v>
      </c>
      <c r="U3757" s="582"/>
      <c r="V3757" s="585"/>
      <c r="W3757" s="586"/>
      <c r="X3757" s="571"/>
      <c r="Y3757" s="586"/>
      <c r="Z3757" s="571"/>
      <c r="AA3757" s="586"/>
      <c r="AB3757" s="571"/>
      <c r="AC3757" s="572"/>
      <c r="AD3757" s="575"/>
      <c r="AE3757" s="576"/>
      <c r="AF3757" s="577"/>
      <c r="AG3757" s="578"/>
      <c r="AH3757" s="571"/>
      <c r="AI3757" s="572"/>
      <c r="AJ3757" s="575"/>
      <c r="AK3757" s="576"/>
      <c r="AL3757" s="577"/>
      <c r="AM3757" s="578"/>
      <c r="AN3757" s="571"/>
      <c r="AO3757" s="572"/>
      <c r="AP3757" s="575"/>
      <c r="AQ3757" s="576"/>
      <c r="AR3757" s="577"/>
      <c r="AS3757" s="578"/>
      <c r="AT3757" s="627"/>
      <c r="AU3757" s="628"/>
      <c r="AV3757" s="629"/>
      <c r="AW3757" s="630"/>
      <c r="AX3757" s="577"/>
      <c r="AY3757" s="578"/>
      <c r="AZ3757" s="571"/>
      <c r="BA3757" s="572"/>
      <c r="BB3757" s="575"/>
      <c r="BC3757" s="576"/>
      <c r="BD3757" s="577"/>
      <c r="BE3757" s="578"/>
      <c r="BF3757" s="627"/>
      <c r="BG3757" s="628"/>
      <c r="BH3757" s="629"/>
      <c r="BI3757" s="630"/>
      <c r="BJ3757" s="577"/>
      <c r="BK3757" s="578"/>
      <c r="BL3757" s="605"/>
      <c r="BM3757" s="606"/>
      <c r="BN3757" s="607"/>
      <c r="BO3757" s="588"/>
      <c r="BP3757" s="556"/>
      <c r="BQ3757" s="556"/>
      <c r="BR3757" s="65"/>
      <c r="BS3757" s="65"/>
      <c r="BT3757" s="268"/>
    </row>
    <row r="3758" spans="1:72" ht="21.75" hidden="1" customHeight="1" x14ac:dyDescent="0.25">
      <c r="A3758" s="268"/>
      <c r="B3758" s="678" t="str">
        <f>IF(ROSTER!B$38="","",ROSTER!B$38)</f>
        <v/>
      </c>
      <c r="C3758" s="669" t="str">
        <f>IF(ROSTER!C$38="","",ROSTER!C$38)</f>
        <v/>
      </c>
      <c r="D3758" s="670"/>
      <c r="E3758" s="667"/>
      <c r="F3758" s="680">
        <f>IF(E3758="y",1,IF(E3758="S",1,0))</f>
        <v>0</v>
      </c>
      <c r="G3758" s="663">
        <f>IF(E3758="S",1,0)</f>
        <v>0</v>
      </c>
      <c r="H3758" s="583"/>
      <c r="I3758" s="584"/>
      <c r="J3758" s="569"/>
      <c r="K3758" s="570"/>
      <c r="L3758" s="573"/>
      <c r="M3758" s="574"/>
      <c r="N3758" s="579">
        <f>L3758+J3758</f>
        <v>0</v>
      </c>
      <c r="O3758" s="580"/>
      <c r="P3758" s="569"/>
      <c r="Q3758" s="570"/>
      <c r="R3758" s="573"/>
      <c r="S3758" s="574"/>
      <c r="T3758" s="579">
        <f>R3758-P3758</f>
        <v>0</v>
      </c>
      <c r="U3758" s="580"/>
      <c r="V3758" s="583"/>
      <c r="W3758" s="584"/>
      <c r="X3758" s="569"/>
      <c r="Y3758" s="584"/>
      <c r="Z3758" s="569"/>
      <c r="AA3758" s="584"/>
      <c r="AB3758" s="569"/>
      <c r="AC3758" s="570"/>
      <c r="AD3758" s="573"/>
      <c r="AE3758" s="574"/>
      <c r="AF3758" s="557">
        <f>IF(AB3758=0,0,(AD3758/AB3758)*100)</f>
        <v>0</v>
      </c>
      <c r="AG3758" s="558"/>
      <c r="AH3758" s="569"/>
      <c r="AI3758" s="570"/>
      <c r="AJ3758" s="573"/>
      <c r="AK3758" s="574"/>
      <c r="AL3758" s="557">
        <f>IF(AH3758=0,0,(AJ3758/AH3758)*100)</f>
        <v>0</v>
      </c>
      <c r="AM3758" s="558"/>
      <c r="AN3758" s="569"/>
      <c r="AO3758" s="570"/>
      <c r="AP3758" s="573"/>
      <c r="AQ3758" s="574"/>
      <c r="AR3758" s="557">
        <f>IF(AN3758=0,0,(AP3758/AN3758)*100)</f>
        <v>0</v>
      </c>
      <c r="AS3758" s="558"/>
      <c r="AT3758" s="561">
        <f>AB3758+AH3758+AN3758</f>
        <v>0</v>
      </c>
      <c r="AU3758" s="562"/>
      <c r="AV3758" s="565">
        <f>AD3758+AJ3758+AP3758</f>
        <v>0</v>
      </c>
      <c r="AW3758" s="566"/>
      <c r="AX3758" s="557">
        <f>IF(AT3758=0,0,(AV3758/AT3758)*100)</f>
        <v>0</v>
      </c>
      <c r="AY3758" s="558"/>
      <c r="AZ3758" s="569"/>
      <c r="BA3758" s="570"/>
      <c r="BB3758" s="573"/>
      <c r="BC3758" s="574"/>
      <c r="BD3758" s="557">
        <f>IF(AZ3758=0,0,(BB3758/AZ3758)*100)</f>
        <v>0</v>
      </c>
      <c r="BE3758" s="558"/>
      <c r="BF3758" s="561">
        <f>AT3758+AZ3758</f>
        <v>0</v>
      </c>
      <c r="BG3758" s="562"/>
      <c r="BH3758" s="565">
        <f>AV3758+BB3758</f>
        <v>0</v>
      </c>
      <c r="BI3758" s="566"/>
      <c r="BJ3758" s="557">
        <f>IF(BF3758=0,0,(BH3758/BF3758)*100)</f>
        <v>0</v>
      </c>
      <c r="BK3758" s="558"/>
      <c r="BL3758" s="602">
        <f>(AD3758*2)+(AJ3758*2)+(AP3758*3)+BB3758</f>
        <v>0</v>
      </c>
      <c r="BM3758" s="603"/>
      <c r="BN3758" s="604"/>
      <c r="BO3758" s="587">
        <f t="shared" ref="BO3758" si="3097">IF(BQ3758=0,0,50*BP3758/BQ3758)</f>
        <v>0</v>
      </c>
      <c r="BP3758" s="555">
        <f>(BL3758*BS$11)+(N3758*BS$12)+(X3758*BS$13)+(R3758*BS$14)+(V3758*BS$15)+(Z3758*BS$16)</f>
        <v>0</v>
      </c>
      <c r="BQ3758" s="555">
        <f>((AZ3758-BB3758)*BS$18)+((AT3758-AV3758)*BS$17)+(H3758*BS$19)+(P3758*BS$20)</f>
        <v>0</v>
      </c>
      <c r="BR3758" s="65"/>
      <c r="BS3758" s="65"/>
      <c r="BT3758" s="268"/>
    </row>
    <row r="3759" spans="1:72" ht="21.75" hidden="1" customHeight="1" x14ac:dyDescent="0.25">
      <c r="A3759" s="268"/>
      <c r="B3759" s="679"/>
      <c r="C3759" s="690" t="str">
        <f>IF(ROSTER!D$38="","",ROSTER!D$38)</f>
        <v/>
      </c>
      <c r="D3759" s="691"/>
      <c r="E3759" s="668"/>
      <c r="F3759" s="681"/>
      <c r="G3759" s="664"/>
      <c r="H3759" s="585"/>
      <c r="I3759" s="586"/>
      <c r="J3759" s="571"/>
      <c r="K3759" s="572"/>
      <c r="L3759" s="575"/>
      <c r="M3759" s="576"/>
      <c r="N3759" s="581" t="s">
        <v>16</v>
      </c>
      <c r="O3759" s="582"/>
      <c r="P3759" s="571"/>
      <c r="Q3759" s="572"/>
      <c r="R3759" s="575"/>
      <c r="S3759" s="576"/>
      <c r="T3759" s="581" t="s">
        <v>16</v>
      </c>
      <c r="U3759" s="582"/>
      <c r="V3759" s="585"/>
      <c r="W3759" s="586"/>
      <c r="X3759" s="571"/>
      <c r="Y3759" s="586"/>
      <c r="Z3759" s="571"/>
      <c r="AA3759" s="586"/>
      <c r="AB3759" s="571"/>
      <c r="AC3759" s="572"/>
      <c r="AD3759" s="575"/>
      <c r="AE3759" s="576"/>
      <c r="AF3759" s="577"/>
      <c r="AG3759" s="578"/>
      <c r="AH3759" s="571"/>
      <c r="AI3759" s="572"/>
      <c r="AJ3759" s="575"/>
      <c r="AK3759" s="576"/>
      <c r="AL3759" s="577"/>
      <c r="AM3759" s="578"/>
      <c r="AN3759" s="571"/>
      <c r="AO3759" s="572"/>
      <c r="AP3759" s="575"/>
      <c r="AQ3759" s="576"/>
      <c r="AR3759" s="577"/>
      <c r="AS3759" s="578"/>
      <c r="AT3759" s="627"/>
      <c r="AU3759" s="628"/>
      <c r="AV3759" s="629"/>
      <c r="AW3759" s="630"/>
      <c r="AX3759" s="577"/>
      <c r="AY3759" s="578"/>
      <c r="AZ3759" s="571"/>
      <c r="BA3759" s="572"/>
      <c r="BB3759" s="575"/>
      <c r="BC3759" s="576"/>
      <c r="BD3759" s="577"/>
      <c r="BE3759" s="578"/>
      <c r="BF3759" s="627"/>
      <c r="BG3759" s="628"/>
      <c r="BH3759" s="629"/>
      <c r="BI3759" s="630"/>
      <c r="BJ3759" s="577"/>
      <c r="BK3759" s="578"/>
      <c r="BL3759" s="605"/>
      <c r="BM3759" s="606"/>
      <c r="BN3759" s="607"/>
      <c r="BO3759" s="588"/>
      <c r="BP3759" s="556"/>
      <c r="BQ3759" s="556"/>
      <c r="BR3759" s="65"/>
      <c r="BS3759" s="65"/>
      <c r="BT3759" s="268"/>
    </row>
    <row r="3760" spans="1:72" ht="21.75" hidden="1" customHeight="1" x14ac:dyDescent="0.25">
      <c r="A3760" s="268"/>
      <c r="B3760" s="678" t="str">
        <f>IF(ROSTER!B$40="","",ROSTER!B$40)</f>
        <v/>
      </c>
      <c r="C3760" s="669" t="str">
        <f>IF(ROSTER!C$40="","",ROSTER!C$40)</f>
        <v/>
      </c>
      <c r="D3760" s="670"/>
      <c r="E3760" s="667"/>
      <c r="F3760" s="680">
        <f>IF(E3760="y",1,IF(E3760="S",1,0))</f>
        <v>0</v>
      </c>
      <c r="G3760" s="663">
        <f>IF(E3760="S",1,0)</f>
        <v>0</v>
      </c>
      <c r="H3760" s="583"/>
      <c r="I3760" s="584"/>
      <c r="J3760" s="569"/>
      <c r="K3760" s="570"/>
      <c r="L3760" s="573"/>
      <c r="M3760" s="574"/>
      <c r="N3760" s="579">
        <f>L3760+J3760</f>
        <v>0</v>
      </c>
      <c r="O3760" s="580"/>
      <c r="P3760" s="569"/>
      <c r="Q3760" s="570"/>
      <c r="R3760" s="573"/>
      <c r="S3760" s="574"/>
      <c r="T3760" s="579">
        <f>R3760-P3760</f>
        <v>0</v>
      </c>
      <c r="U3760" s="580"/>
      <c r="V3760" s="583"/>
      <c r="W3760" s="584"/>
      <c r="X3760" s="569"/>
      <c r="Y3760" s="584"/>
      <c r="Z3760" s="569"/>
      <c r="AA3760" s="584"/>
      <c r="AB3760" s="569"/>
      <c r="AC3760" s="570"/>
      <c r="AD3760" s="573"/>
      <c r="AE3760" s="574"/>
      <c r="AF3760" s="557">
        <f>IF(AB3760=0,0,(AD3760/AB3760)*100)</f>
        <v>0</v>
      </c>
      <c r="AG3760" s="558"/>
      <c r="AH3760" s="569"/>
      <c r="AI3760" s="570"/>
      <c r="AJ3760" s="573"/>
      <c r="AK3760" s="574"/>
      <c r="AL3760" s="557">
        <f>IF(AH3760=0,0,(AJ3760/AH3760)*100)</f>
        <v>0</v>
      </c>
      <c r="AM3760" s="558"/>
      <c r="AN3760" s="569"/>
      <c r="AO3760" s="570"/>
      <c r="AP3760" s="573"/>
      <c r="AQ3760" s="574"/>
      <c r="AR3760" s="557">
        <f>IF(AN3760=0,0,(AP3760/AN3760)*100)</f>
        <v>0</v>
      </c>
      <c r="AS3760" s="558"/>
      <c r="AT3760" s="561">
        <f>AB3760+AH3760+AN3760</f>
        <v>0</v>
      </c>
      <c r="AU3760" s="562"/>
      <c r="AV3760" s="565">
        <f>AD3760+AJ3760+AP3760</f>
        <v>0</v>
      </c>
      <c r="AW3760" s="566"/>
      <c r="AX3760" s="557">
        <f>IF(AT3760=0,0,(AV3760/AT3760)*100)</f>
        <v>0</v>
      </c>
      <c r="AY3760" s="558"/>
      <c r="AZ3760" s="569"/>
      <c r="BA3760" s="570"/>
      <c r="BB3760" s="573"/>
      <c r="BC3760" s="574"/>
      <c r="BD3760" s="557">
        <f>IF(AZ3760=0,0,(BB3760/AZ3760)*100)</f>
        <v>0</v>
      </c>
      <c r="BE3760" s="558"/>
      <c r="BF3760" s="561">
        <f>AT3760+AZ3760</f>
        <v>0</v>
      </c>
      <c r="BG3760" s="562"/>
      <c r="BH3760" s="565">
        <f>AV3760+BB3760</f>
        <v>0</v>
      </c>
      <c r="BI3760" s="566"/>
      <c r="BJ3760" s="557">
        <f>IF(BF3760=0,0,(BH3760/BF3760)*100)</f>
        <v>0</v>
      </c>
      <c r="BK3760" s="558"/>
      <c r="BL3760" s="602">
        <f>(AD3760*2)+(AJ3760*2)+(AP3760*3)+BB3760</f>
        <v>0</v>
      </c>
      <c r="BM3760" s="603"/>
      <c r="BN3760" s="604"/>
      <c r="BO3760" s="587">
        <f t="shared" ref="BO3760" si="3098">IF(BQ3760=0,0,50*BP3760/BQ3760)</f>
        <v>0</v>
      </c>
      <c r="BP3760" s="555">
        <f>(BL3760*BS$11)+(N3760*BS$12)+(X3760*BS$13)+(R3760*BS$14)+(V3760*BS$15)+(Z3760*BS$16)</f>
        <v>0</v>
      </c>
      <c r="BQ3760" s="555">
        <f>((AZ3760-BB3760)*BS$18)+((AT3760-AV3760)*BS$17)+(H3760*BS$19)+(P3760*BS$20)</f>
        <v>0</v>
      </c>
      <c r="BR3760" s="65"/>
      <c r="BS3760" s="65"/>
      <c r="BT3760" s="268"/>
    </row>
    <row r="3761" spans="1:75" ht="21.75" hidden="1" customHeight="1" x14ac:dyDescent="0.25">
      <c r="A3761" s="268"/>
      <c r="B3761" s="679"/>
      <c r="C3761" s="690" t="str">
        <f>IF(ROSTER!D$40="","",ROSTER!D$40)</f>
        <v/>
      </c>
      <c r="D3761" s="691"/>
      <c r="E3761" s="668"/>
      <c r="F3761" s="681"/>
      <c r="G3761" s="664"/>
      <c r="H3761" s="585"/>
      <c r="I3761" s="586"/>
      <c r="J3761" s="571"/>
      <c r="K3761" s="572"/>
      <c r="L3761" s="575"/>
      <c r="M3761" s="576"/>
      <c r="N3761" s="581" t="s">
        <v>16</v>
      </c>
      <c r="O3761" s="582"/>
      <c r="P3761" s="571"/>
      <c r="Q3761" s="572"/>
      <c r="R3761" s="575"/>
      <c r="S3761" s="576"/>
      <c r="T3761" s="581" t="s">
        <v>16</v>
      </c>
      <c r="U3761" s="582"/>
      <c r="V3761" s="585"/>
      <c r="W3761" s="586"/>
      <c r="X3761" s="571"/>
      <c r="Y3761" s="586"/>
      <c r="Z3761" s="571"/>
      <c r="AA3761" s="586"/>
      <c r="AB3761" s="571"/>
      <c r="AC3761" s="572"/>
      <c r="AD3761" s="575"/>
      <c r="AE3761" s="576"/>
      <c r="AF3761" s="577"/>
      <c r="AG3761" s="578"/>
      <c r="AH3761" s="571"/>
      <c r="AI3761" s="572"/>
      <c r="AJ3761" s="575"/>
      <c r="AK3761" s="576"/>
      <c r="AL3761" s="577"/>
      <c r="AM3761" s="578"/>
      <c r="AN3761" s="571"/>
      <c r="AO3761" s="572"/>
      <c r="AP3761" s="575"/>
      <c r="AQ3761" s="576"/>
      <c r="AR3761" s="577"/>
      <c r="AS3761" s="578"/>
      <c r="AT3761" s="627"/>
      <c r="AU3761" s="628"/>
      <c r="AV3761" s="629"/>
      <c r="AW3761" s="630"/>
      <c r="AX3761" s="577"/>
      <c r="AY3761" s="578"/>
      <c r="AZ3761" s="571"/>
      <c r="BA3761" s="572"/>
      <c r="BB3761" s="575"/>
      <c r="BC3761" s="576"/>
      <c r="BD3761" s="577"/>
      <c r="BE3761" s="578"/>
      <c r="BF3761" s="627"/>
      <c r="BG3761" s="628"/>
      <c r="BH3761" s="629"/>
      <c r="BI3761" s="630"/>
      <c r="BJ3761" s="577"/>
      <c r="BK3761" s="578"/>
      <c r="BL3761" s="605"/>
      <c r="BM3761" s="606"/>
      <c r="BN3761" s="607"/>
      <c r="BO3761" s="588"/>
      <c r="BP3761" s="556"/>
      <c r="BQ3761" s="556"/>
      <c r="BR3761" s="65"/>
      <c r="BS3761" s="65"/>
      <c r="BT3761" s="268"/>
    </row>
    <row r="3762" spans="1:75" ht="21.75" hidden="1" customHeight="1" x14ac:dyDescent="0.25">
      <c r="A3762" s="268"/>
      <c r="B3762" s="678" t="str">
        <f>IF(ROSTER!B$42="","",ROSTER!B$42)</f>
        <v/>
      </c>
      <c r="C3762" s="669" t="str">
        <f>IF(ROSTER!C$42="","",ROSTER!C$42)</f>
        <v/>
      </c>
      <c r="D3762" s="670"/>
      <c r="E3762" s="667"/>
      <c r="F3762" s="680">
        <f>IF(E3762="y",1,IF(E3762="S",1,0))</f>
        <v>0</v>
      </c>
      <c r="G3762" s="663">
        <f>IF(E3762="S",1,0)</f>
        <v>0</v>
      </c>
      <c r="H3762" s="583"/>
      <c r="I3762" s="584"/>
      <c r="J3762" s="569"/>
      <c r="K3762" s="570"/>
      <c r="L3762" s="573"/>
      <c r="M3762" s="574"/>
      <c r="N3762" s="579">
        <f>L3762+J3762</f>
        <v>0</v>
      </c>
      <c r="O3762" s="580"/>
      <c r="P3762" s="569"/>
      <c r="Q3762" s="570"/>
      <c r="R3762" s="573"/>
      <c r="S3762" s="574"/>
      <c r="T3762" s="579">
        <f>R3762-P3762</f>
        <v>0</v>
      </c>
      <c r="U3762" s="580"/>
      <c r="V3762" s="583"/>
      <c r="W3762" s="584"/>
      <c r="X3762" s="569"/>
      <c r="Y3762" s="584"/>
      <c r="Z3762" s="569"/>
      <c r="AA3762" s="584"/>
      <c r="AB3762" s="569"/>
      <c r="AC3762" s="570"/>
      <c r="AD3762" s="573"/>
      <c r="AE3762" s="574"/>
      <c r="AF3762" s="557">
        <f>IF(AB3762=0,0,(AD3762/AB3762)*100)</f>
        <v>0</v>
      </c>
      <c r="AG3762" s="558"/>
      <c r="AH3762" s="569"/>
      <c r="AI3762" s="570"/>
      <c r="AJ3762" s="573"/>
      <c r="AK3762" s="574"/>
      <c r="AL3762" s="557">
        <f>IF(AH3762=0,0,(AJ3762/AH3762)*100)</f>
        <v>0</v>
      </c>
      <c r="AM3762" s="558"/>
      <c r="AN3762" s="569"/>
      <c r="AO3762" s="570"/>
      <c r="AP3762" s="573"/>
      <c r="AQ3762" s="574"/>
      <c r="AR3762" s="557">
        <f>IF(AN3762=0,0,(AP3762/AN3762)*100)</f>
        <v>0</v>
      </c>
      <c r="AS3762" s="558"/>
      <c r="AT3762" s="561">
        <f>AB3762+AH3762+AN3762</f>
        <v>0</v>
      </c>
      <c r="AU3762" s="562"/>
      <c r="AV3762" s="565">
        <f>AD3762+AJ3762+AP3762</f>
        <v>0</v>
      </c>
      <c r="AW3762" s="566"/>
      <c r="AX3762" s="557">
        <f>IF(AT3762=0,0,(AV3762/AT3762)*100)</f>
        <v>0</v>
      </c>
      <c r="AY3762" s="558"/>
      <c r="AZ3762" s="569"/>
      <c r="BA3762" s="570"/>
      <c r="BB3762" s="573"/>
      <c r="BC3762" s="574"/>
      <c r="BD3762" s="557">
        <f>IF(AZ3762=0,0,(BB3762/AZ3762)*100)</f>
        <v>0</v>
      </c>
      <c r="BE3762" s="558"/>
      <c r="BF3762" s="561">
        <f>AT3762+AZ3762</f>
        <v>0</v>
      </c>
      <c r="BG3762" s="562"/>
      <c r="BH3762" s="565">
        <f>AV3762+BB3762</f>
        <v>0</v>
      </c>
      <c r="BI3762" s="566"/>
      <c r="BJ3762" s="557">
        <f>IF(BF3762=0,0,(BH3762/BF3762)*100)</f>
        <v>0</v>
      </c>
      <c r="BK3762" s="558"/>
      <c r="BL3762" s="602">
        <f>(AD3762*2)+(AJ3762*2)+(AP3762*3)+BB3762</f>
        <v>0</v>
      </c>
      <c r="BM3762" s="603"/>
      <c r="BN3762" s="604"/>
      <c r="BO3762" s="587">
        <f t="shared" ref="BO3762" si="3099">IF(BQ3762=0,0,50*BP3762/BQ3762)</f>
        <v>0</v>
      </c>
      <c r="BP3762" s="555">
        <f>(BL3762*BS$11)+(N3762*BS$12)+(X3762*BS$13)+(R3762*BS$14)+(V3762*BS$15)+(Z3762*BS$16)</f>
        <v>0</v>
      </c>
      <c r="BQ3762" s="555">
        <f>((AZ3762-BB3762)*BS$18)+((AT3762-AV3762)*BS$17)+(H3762*BS$19)+(P3762*BS$20)</f>
        <v>0</v>
      </c>
      <c r="BR3762" s="65"/>
      <c r="BS3762" s="65"/>
      <c r="BT3762" s="268"/>
    </row>
    <row r="3763" spans="1:75" ht="21.75" hidden="1" customHeight="1" x14ac:dyDescent="0.25">
      <c r="A3763" s="268"/>
      <c r="B3763" s="679"/>
      <c r="C3763" s="690" t="str">
        <f>IF(ROSTER!D$42="","",ROSTER!D$42)</f>
        <v/>
      </c>
      <c r="D3763" s="691"/>
      <c r="E3763" s="668"/>
      <c r="F3763" s="681"/>
      <c r="G3763" s="664"/>
      <c r="H3763" s="585"/>
      <c r="I3763" s="586"/>
      <c r="J3763" s="571"/>
      <c r="K3763" s="572"/>
      <c r="L3763" s="575"/>
      <c r="M3763" s="576"/>
      <c r="N3763" s="581" t="s">
        <v>16</v>
      </c>
      <c r="O3763" s="582"/>
      <c r="P3763" s="571"/>
      <c r="Q3763" s="572"/>
      <c r="R3763" s="575"/>
      <c r="S3763" s="576"/>
      <c r="T3763" s="581" t="s">
        <v>16</v>
      </c>
      <c r="U3763" s="582"/>
      <c r="V3763" s="585"/>
      <c r="W3763" s="586"/>
      <c r="X3763" s="571"/>
      <c r="Y3763" s="586"/>
      <c r="Z3763" s="571"/>
      <c r="AA3763" s="586"/>
      <c r="AB3763" s="571"/>
      <c r="AC3763" s="572"/>
      <c r="AD3763" s="575"/>
      <c r="AE3763" s="576"/>
      <c r="AF3763" s="577"/>
      <c r="AG3763" s="578"/>
      <c r="AH3763" s="571"/>
      <c r="AI3763" s="572"/>
      <c r="AJ3763" s="575"/>
      <c r="AK3763" s="576"/>
      <c r="AL3763" s="577"/>
      <c r="AM3763" s="578"/>
      <c r="AN3763" s="571"/>
      <c r="AO3763" s="572"/>
      <c r="AP3763" s="575"/>
      <c r="AQ3763" s="576"/>
      <c r="AR3763" s="577"/>
      <c r="AS3763" s="578"/>
      <c r="AT3763" s="627"/>
      <c r="AU3763" s="628"/>
      <c r="AV3763" s="629"/>
      <c r="AW3763" s="630"/>
      <c r="AX3763" s="577"/>
      <c r="AY3763" s="578"/>
      <c r="AZ3763" s="571"/>
      <c r="BA3763" s="572"/>
      <c r="BB3763" s="575"/>
      <c r="BC3763" s="576"/>
      <c r="BD3763" s="577"/>
      <c r="BE3763" s="578"/>
      <c r="BF3763" s="627"/>
      <c r="BG3763" s="628"/>
      <c r="BH3763" s="629"/>
      <c r="BI3763" s="630"/>
      <c r="BJ3763" s="577"/>
      <c r="BK3763" s="578"/>
      <c r="BL3763" s="605"/>
      <c r="BM3763" s="606"/>
      <c r="BN3763" s="607"/>
      <c r="BO3763" s="588"/>
      <c r="BP3763" s="556"/>
      <c r="BQ3763" s="556"/>
      <c r="BR3763" s="65"/>
      <c r="BS3763" s="65"/>
      <c r="BT3763" s="268"/>
    </row>
    <row r="3764" spans="1:75" ht="21.75" hidden="1" customHeight="1" x14ac:dyDescent="0.25">
      <c r="A3764" s="268"/>
      <c r="B3764" s="678" t="str">
        <f>IF(ROSTER!B$44="","",ROSTER!B$44)</f>
        <v/>
      </c>
      <c r="C3764" s="669" t="str">
        <f>IF(ROSTER!C$44="","",ROSTER!C$44)</f>
        <v/>
      </c>
      <c r="D3764" s="670"/>
      <c r="E3764" s="667"/>
      <c r="F3764" s="680">
        <f>IF(E3764="y",1,IF(E3764="S",1,0))</f>
        <v>0</v>
      </c>
      <c r="G3764" s="663">
        <f>IF(E3764="S",1,0)</f>
        <v>0</v>
      </c>
      <c r="H3764" s="583"/>
      <c r="I3764" s="584"/>
      <c r="J3764" s="569"/>
      <c r="K3764" s="570"/>
      <c r="L3764" s="573"/>
      <c r="M3764" s="574"/>
      <c r="N3764" s="579">
        <f>L3764+J3764</f>
        <v>0</v>
      </c>
      <c r="O3764" s="580"/>
      <c r="P3764" s="569"/>
      <c r="Q3764" s="570"/>
      <c r="R3764" s="573"/>
      <c r="S3764" s="574"/>
      <c r="T3764" s="579">
        <f>R3764-P3764</f>
        <v>0</v>
      </c>
      <c r="U3764" s="580"/>
      <c r="V3764" s="583"/>
      <c r="W3764" s="584"/>
      <c r="X3764" s="569"/>
      <c r="Y3764" s="584"/>
      <c r="Z3764" s="569"/>
      <c r="AA3764" s="584"/>
      <c r="AB3764" s="569"/>
      <c r="AC3764" s="570"/>
      <c r="AD3764" s="573"/>
      <c r="AE3764" s="574"/>
      <c r="AF3764" s="557">
        <f>IF(AB3764=0,0,(AD3764/AB3764)*100)</f>
        <v>0</v>
      </c>
      <c r="AG3764" s="558"/>
      <c r="AH3764" s="569"/>
      <c r="AI3764" s="570"/>
      <c r="AJ3764" s="573"/>
      <c r="AK3764" s="574"/>
      <c r="AL3764" s="557">
        <f>IF(AH3764=0,0,(AJ3764/AH3764)*100)</f>
        <v>0</v>
      </c>
      <c r="AM3764" s="558"/>
      <c r="AN3764" s="569"/>
      <c r="AO3764" s="570"/>
      <c r="AP3764" s="573"/>
      <c r="AQ3764" s="574"/>
      <c r="AR3764" s="557">
        <f>IF(AN3764=0,0,(AP3764/AN3764)*100)</f>
        <v>0</v>
      </c>
      <c r="AS3764" s="558"/>
      <c r="AT3764" s="561">
        <f>AB3764+AH3764+AN3764</f>
        <v>0</v>
      </c>
      <c r="AU3764" s="562"/>
      <c r="AV3764" s="565">
        <f>AD3764+AJ3764+AP3764</f>
        <v>0</v>
      </c>
      <c r="AW3764" s="566"/>
      <c r="AX3764" s="557">
        <f>IF(AT3764=0,0,(AV3764/AT3764)*100)</f>
        <v>0</v>
      </c>
      <c r="AY3764" s="558"/>
      <c r="AZ3764" s="569"/>
      <c r="BA3764" s="570"/>
      <c r="BB3764" s="573"/>
      <c r="BC3764" s="574"/>
      <c r="BD3764" s="557">
        <f>IF(AZ3764=0,0,(BB3764/AZ3764)*100)</f>
        <v>0</v>
      </c>
      <c r="BE3764" s="558"/>
      <c r="BF3764" s="561">
        <f>AT3764+AZ3764</f>
        <v>0</v>
      </c>
      <c r="BG3764" s="562"/>
      <c r="BH3764" s="565">
        <f>AV3764+BB3764</f>
        <v>0</v>
      </c>
      <c r="BI3764" s="566"/>
      <c r="BJ3764" s="557">
        <f>IF(BF3764=0,0,(BH3764/BF3764)*100)</f>
        <v>0</v>
      </c>
      <c r="BK3764" s="558"/>
      <c r="BL3764" s="602">
        <f>(AD3764*2)+(AJ3764*2)+(AP3764*3)+BB3764</f>
        <v>0</v>
      </c>
      <c r="BM3764" s="603"/>
      <c r="BN3764" s="604"/>
      <c r="BO3764" s="587">
        <f t="shared" ref="BO3764" si="3100">IF(BQ3764=0,0,50*BP3764/BQ3764)</f>
        <v>0</v>
      </c>
      <c r="BP3764" s="555">
        <f>(BL3764*BS$11)+(N3764*BS$12)+(X3764*BS$13)+(R3764*BS$14)+(V3764*BS$15)+(Z3764*BS$16)</f>
        <v>0</v>
      </c>
      <c r="BQ3764" s="555">
        <f>((AZ3764-BB3764)*BS$18)+((AT3764-AV3764)*BS$17)+(H3764*BS$19)+(P3764*BS$20)</f>
        <v>0</v>
      </c>
      <c r="BR3764" s="65"/>
      <c r="BS3764" s="65"/>
      <c r="BT3764" s="268"/>
    </row>
    <row r="3765" spans="1:75" ht="21.75" hidden="1" customHeight="1" x14ac:dyDescent="0.25">
      <c r="A3765" s="268"/>
      <c r="B3765" s="679"/>
      <c r="C3765" s="690" t="str">
        <f>IF(ROSTER!D$44="","",ROSTER!D$44)</f>
        <v/>
      </c>
      <c r="D3765" s="691"/>
      <c r="E3765" s="668"/>
      <c r="F3765" s="681"/>
      <c r="G3765" s="664"/>
      <c r="H3765" s="585"/>
      <c r="I3765" s="586"/>
      <c r="J3765" s="571"/>
      <c r="K3765" s="572"/>
      <c r="L3765" s="575"/>
      <c r="M3765" s="576"/>
      <c r="N3765" s="581" t="s">
        <v>16</v>
      </c>
      <c r="O3765" s="582"/>
      <c r="P3765" s="571"/>
      <c r="Q3765" s="572"/>
      <c r="R3765" s="575"/>
      <c r="S3765" s="576"/>
      <c r="T3765" s="581" t="s">
        <v>16</v>
      </c>
      <c r="U3765" s="582"/>
      <c r="V3765" s="585"/>
      <c r="W3765" s="586"/>
      <c r="X3765" s="571"/>
      <c r="Y3765" s="586"/>
      <c r="Z3765" s="571"/>
      <c r="AA3765" s="586"/>
      <c r="AB3765" s="571"/>
      <c r="AC3765" s="572"/>
      <c r="AD3765" s="575"/>
      <c r="AE3765" s="576"/>
      <c r="AF3765" s="577"/>
      <c r="AG3765" s="578"/>
      <c r="AH3765" s="571"/>
      <c r="AI3765" s="572"/>
      <c r="AJ3765" s="575"/>
      <c r="AK3765" s="576"/>
      <c r="AL3765" s="577"/>
      <c r="AM3765" s="578"/>
      <c r="AN3765" s="571"/>
      <c r="AO3765" s="572"/>
      <c r="AP3765" s="575"/>
      <c r="AQ3765" s="576"/>
      <c r="AR3765" s="577"/>
      <c r="AS3765" s="578"/>
      <c r="AT3765" s="627"/>
      <c r="AU3765" s="628"/>
      <c r="AV3765" s="629"/>
      <c r="AW3765" s="630"/>
      <c r="AX3765" s="577"/>
      <c r="AY3765" s="578"/>
      <c r="AZ3765" s="571"/>
      <c r="BA3765" s="572"/>
      <c r="BB3765" s="575"/>
      <c r="BC3765" s="576"/>
      <c r="BD3765" s="577"/>
      <c r="BE3765" s="578"/>
      <c r="BF3765" s="627"/>
      <c r="BG3765" s="628"/>
      <c r="BH3765" s="629"/>
      <c r="BI3765" s="630"/>
      <c r="BJ3765" s="577"/>
      <c r="BK3765" s="578"/>
      <c r="BL3765" s="605"/>
      <c r="BM3765" s="606"/>
      <c r="BN3765" s="607"/>
      <c r="BO3765" s="588"/>
      <c r="BP3765" s="556"/>
      <c r="BQ3765" s="556"/>
      <c r="BR3765" s="65"/>
      <c r="BS3765" s="65"/>
      <c r="BT3765" s="268"/>
    </row>
    <row r="3766" spans="1:75" ht="21.75" hidden="1" customHeight="1" x14ac:dyDescent="0.25">
      <c r="A3766" s="268"/>
      <c r="B3766" s="678" t="str">
        <f>IF(ROSTER!B$46="","",ROSTER!B$46)</f>
        <v/>
      </c>
      <c r="C3766" s="669" t="str">
        <f>IF(ROSTER!C$46="","",ROSTER!C$46)</f>
        <v/>
      </c>
      <c r="D3766" s="670"/>
      <c r="E3766" s="667"/>
      <c r="F3766" s="680">
        <f>IF(E3766="y",1,IF(E3766="S",1,0))</f>
        <v>0</v>
      </c>
      <c r="G3766" s="663">
        <f>IF(E3766="S",1,0)</f>
        <v>0</v>
      </c>
      <c r="H3766" s="583"/>
      <c r="I3766" s="584"/>
      <c r="J3766" s="569"/>
      <c r="K3766" s="570"/>
      <c r="L3766" s="573"/>
      <c r="M3766" s="574"/>
      <c r="N3766" s="579">
        <f>L3766+J3766</f>
        <v>0</v>
      </c>
      <c r="O3766" s="580"/>
      <c r="P3766" s="569"/>
      <c r="Q3766" s="570"/>
      <c r="R3766" s="573"/>
      <c r="S3766" s="574"/>
      <c r="T3766" s="579">
        <f>R3766-P3766</f>
        <v>0</v>
      </c>
      <c r="U3766" s="580"/>
      <c r="V3766" s="583"/>
      <c r="W3766" s="584"/>
      <c r="X3766" s="569"/>
      <c r="Y3766" s="584"/>
      <c r="Z3766" s="569"/>
      <c r="AA3766" s="584"/>
      <c r="AB3766" s="569"/>
      <c r="AC3766" s="570"/>
      <c r="AD3766" s="573"/>
      <c r="AE3766" s="574"/>
      <c r="AF3766" s="557">
        <f>IF(AB3766=0,0,(AD3766/AB3766)*100)</f>
        <v>0</v>
      </c>
      <c r="AG3766" s="558"/>
      <c r="AH3766" s="569"/>
      <c r="AI3766" s="570"/>
      <c r="AJ3766" s="573"/>
      <c r="AK3766" s="574"/>
      <c r="AL3766" s="557">
        <f>IF(AH3766=0,0,(AJ3766/AH3766)*100)</f>
        <v>0</v>
      </c>
      <c r="AM3766" s="558"/>
      <c r="AN3766" s="569"/>
      <c r="AO3766" s="570"/>
      <c r="AP3766" s="573"/>
      <c r="AQ3766" s="574"/>
      <c r="AR3766" s="557">
        <f>IF(AN3766=0,0,(AP3766/AN3766)*100)</f>
        <v>0</v>
      </c>
      <c r="AS3766" s="558"/>
      <c r="AT3766" s="561">
        <f>AB3766+AH3766+AN3766</f>
        <v>0</v>
      </c>
      <c r="AU3766" s="562"/>
      <c r="AV3766" s="565">
        <f>AD3766+AJ3766+AP3766</f>
        <v>0</v>
      </c>
      <c r="AW3766" s="566"/>
      <c r="AX3766" s="557">
        <f>IF(AT3766=0,0,(AV3766/AT3766)*100)</f>
        <v>0</v>
      </c>
      <c r="AY3766" s="558"/>
      <c r="AZ3766" s="569"/>
      <c r="BA3766" s="570"/>
      <c r="BB3766" s="573"/>
      <c r="BC3766" s="574"/>
      <c r="BD3766" s="557">
        <f>IF(AZ3766=0,0,(BB3766/AZ3766)*100)</f>
        <v>0</v>
      </c>
      <c r="BE3766" s="558"/>
      <c r="BF3766" s="561">
        <f>AT3766+AZ3766</f>
        <v>0</v>
      </c>
      <c r="BG3766" s="562"/>
      <c r="BH3766" s="565">
        <f>AV3766+BB3766</f>
        <v>0</v>
      </c>
      <c r="BI3766" s="566"/>
      <c r="BJ3766" s="557">
        <f>IF(BF3766=0,0,(BH3766/BF3766)*100)</f>
        <v>0</v>
      </c>
      <c r="BK3766" s="558"/>
      <c r="BL3766" s="602">
        <f>(AD3766*2)+(AJ3766*2)+(AP3766*3)+BB3766</f>
        <v>0</v>
      </c>
      <c r="BM3766" s="603"/>
      <c r="BN3766" s="604"/>
      <c r="BO3766" s="587">
        <f t="shared" ref="BO3766" si="3101">IF(BQ3766=0,0,50*BP3766/BQ3766)</f>
        <v>0</v>
      </c>
      <c r="BP3766" s="634">
        <f>(BL3766*BS$11)+(N3766*BS$12)+(X3766*BS$13)+(R3766*BS$14)+(V3766*BS$15)+(Z3766*BS$16)</f>
        <v>0</v>
      </c>
      <c r="BQ3766" s="555">
        <f>((AZ3766-BB3766)*BS$18)+((AT3766-AV3766)*BS$17)+(H3766*BS$19)+(P3766*BS$20)</f>
        <v>0</v>
      </c>
      <c r="BR3766" s="65"/>
      <c r="BS3766" s="65"/>
      <c r="BT3766" s="268"/>
    </row>
    <row r="3767" spans="1:75" ht="22.5" hidden="1" customHeight="1" thickBot="1" x14ac:dyDescent="0.3">
      <c r="A3767" s="268"/>
      <c r="B3767" s="679"/>
      <c r="C3767" s="690" t="str">
        <f>IF(ROSTER!D$46="","",ROSTER!D$46)</f>
        <v/>
      </c>
      <c r="D3767" s="691"/>
      <c r="E3767" s="668"/>
      <c r="F3767" s="681"/>
      <c r="G3767" s="664"/>
      <c r="H3767" s="585"/>
      <c r="I3767" s="586"/>
      <c r="J3767" s="571"/>
      <c r="K3767" s="572"/>
      <c r="L3767" s="575"/>
      <c r="M3767" s="576"/>
      <c r="N3767" s="649" t="s">
        <v>16</v>
      </c>
      <c r="O3767" s="650"/>
      <c r="P3767" s="571"/>
      <c r="Q3767" s="572"/>
      <c r="R3767" s="575"/>
      <c r="S3767" s="576"/>
      <c r="T3767" s="581" t="s">
        <v>16</v>
      </c>
      <c r="U3767" s="582"/>
      <c r="V3767" s="585"/>
      <c r="W3767" s="586"/>
      <c r="X3767" s="571"/>
      <c r="Y3767" s="586"/>
      <c r="Z3767" s="571"/>
      <c r="AA3767" s="586"/>
      <c r="AB3767" s="571"/>
      <c r="AC3767" s="572"/>
      <c r="AD3767" s="575"/>
      <c r="AE3767" s="576"/>
      <c r="AF3767" s="559"/>
      <c r="AG3767" s="560"/>
      <c r="AH3767" s="571"/>
      <c r="AI3767" s="572"/>
      <c r="AJ3767" s="575"/>
      <c r="AK3767" s="576"/>
      <c r="AL3767" s="559"/>
      <c r="AM3767" s="560"/>
      <c r="AN3767" s="571"/>
      <c r="AO3767" s="572"/>
      <c r="AP3767" s="575"/>
      <c r="AQ3767" s="576"/>
      <c r="AR3767" s="559"/>
      <c r="AS3767" s="560"/>
      <c r="AT3767" s="563"/>
      <c r="AU3767" s="564"/>
      <c r="AV3767" s="567"/>
      <c r="AW3767" s="568"/>
      <c r="AX3767" s="559"/>
      <c r="AY3767" s="560"/>
      <c r="AZ3767" s="571"/>
      <c r="BA3767" s="572"/>
      <c r="BB3767" s="575"/>
      <c r="BC3767" s="576"/>
      <c r="BD3767" s="559"/>
      <c r="BE3767" s="560"/>
      <c r="BF3767" s="563"/>
      <c r="BG3767" s="564"/>
      <c r="BH3767" s="567"/>
      <c r="BI3767" s="568"/>
      <c r="BJ3767" s="559"/>
      <c r="BK3767" s="560"/>
      <c r="BL3767" s="631"/>
      <c r="BM3767" s="632"/>
      <c r="BN3767" s="633"/>
      <c r="BO3767" s="588"/>
      <c r="BP3767" s="635"/>
      <c r="BQ3767" s="556"/>
      <c r="BR3767" s="65"/>
      <c r="BS3767" s="65"/>
      <c r="BT3767" s="268"/>
    </row>
    <row r="3768" spans="1:75" s="79" customFormat="1" ht="33.4" hidden="1" customHeight="1" x14ac:dyDescent="0.45">
      <c r="A3768" s="278"/>
      <c r="B3768" s="671"/>
      <c r="C3768" s="611"/>
      <c r="D3768" s="611" t="s">
        <v>10</v>
      </c>
      <c r="E3768" s="612"/>
      <c r="F3768" s="78"/>
      <c r="G3768" s="78"/>
      <c r="H3768" s="547">
        <f>SUM(H3728:I3767)</f>
        <v>0</v>
      </c>
      <c r="I3768" s="548"/>
      <c r="J3768" s="547">
        <f>SUM(J3728:K3767)</f>
        <v>0</v>
      </c>
      <c r="K3768" s="548"/>
      <c r="L3768" s="551">
        <f>SUM(L3728:M3767)</f>
        <v>0</v>
      </c>
      <c r="M3768" s="636"/>
      <c r="N3768" s="533">
        <f>L3768+J3768</f>
        <v>0</v>
      </c>
      <c r="O3768" s="534"/>
      <c r="P3768" s="551">
        <f>SUM(P3728:Q3767)</f>
        <v>0</v>
      </c>
      <c r="Q3768" s="548"/>
      <c r="R3768" s="551">
        <f>SUM(R3728:S3767)</f>
        <v>0</v>
      </c>
      <c r="S3768" s="636"/>
      <c r="T3768" s="533">
        <f>R3768-P3768</f>
        <v>0</v>
      </c>
      <c r="U3768" s="534"/>
      <c r="V3768" s="551">
        <f>SUM(V3728:W3767)</f>
        <v>0</v>
      </c>
      <c r="W3768" s="636"/>
      <c r="X3768" s="547">
        <f>SUM(X3728:Y3767)</f>
        <v>0</v>
      </c>
      <c r="Y3768" s="534"/>
      <c r="Z3768" s="547">
        <f>SUM(Z3728:AA3767)</f>
        <v>0</v>
      </c>
      <c r="AA3768" s="534"/>
      <c r="AB3768" s="636">
        <f>SUM(AB3728:AC3767)</f>
        <v>0</v>
      </c>
      <c r="AC3768" s="548"/>
      <c r="AD3768" s="551">
        <f>SUM(AD3728:AE3767)</f>
        <v>0</v>
      </c>
      <c r="AE3768" s="636"/>
      <c r="AF3768" s="533">
        <f>IF(AB3768=0,0,(AD3768/AB3768)*100)</f>
        <v>0</v>
      </c>
      <c r="AG3768" s="534"/>
      <c r="AH3768" s="551">
        <f>SUM(AH3728:AI3767)</f>
        <v>0</v>
      </c>
      <c r="AI3768" s="548"/>
      <c r="AJ3768" s="551">
        <f>SUM(AJ3728:AK3767)</f>
        <v>0</v>
      </c>
      <c r="AK3768" s="636"/>
      <c r="AL3768" s="533">
        <f>IF(AH3768=0,0,(AJ3768/AH3768)*100)</f>
        <v>0</v>
      </c>
      <c r="AM3768" s="534"/>
      <c r="AN3768" s="551">
        <f>SUM(AN3728:AO3767)</f>
        <v>0</v>
      </c>
      <c r="AO3768" s="548"/>
      <c r="AP3768" s="551">
        <f>SUM(AP3728:AQ3767)</f>
        <v>0</v>
      </c>
      <c r="AQ3768" s="636"/>
      <c r="AR3768" s="533">
        <f>IF(AN3768=0,0,(AP3768/AN3768)*100)</f>
        <v>0</v>
      </c>
      <c r="AS3768" s="534"/>
      <c r="AT3768" s="547">
        <f>AB3768+AH3768+AN3768</f>
        <v>0</v>
      </c>
      <c r="AU3768" s="548"/>
      <c r="AV3768" s="551">
        <f>AD3768+AJ3768+AP3768</f>
        <v>0</v>
      </c>
      <c r="AW3768" s="552"/>
      <c r="AX3768" s="533">
        <f>IF(AT3768=0,0,(AV3768/AT3768)*100)</f>
        <v>0</v>
      </c>
      <c r="AY3768" s="534"/>
      <c r="AZ3768" s="551">
        <f>SUM(AZ3728:BA3767)</f>
        <v>0</v>
      </c>
      <c r="BA3768" s="548"/>
      <c r="BB3768" s="551">
        <f>SUM(BB3728:BC3767)</f>
        <v>0</v>
      </c>
      <c r="BC3768" s="636"/>
      <c r="BD3768" s="533">
        <f>IF(AZ3768=0,0,(BB3768/AZ3768)*100)</f>
        <v>0</v>
      </c>
      <c r="BE3768" s="534"/>
      <c r="BF3768" s="547">
        <f>AT3768+AZ3768</f>
        <v>0</v>
      </c>
      <c r="BG3768" s="548"/>
      <c r="BH3768" s="551">
        <f>AV3768+BB3768</f>
        <v>0</v>
      </c>
      <c r="BI3768" s="552"/>
      <c r="BJ3768" s="533">
        <f>IF(BF3768=0,0,(BH3768/BF3768)*100)</f>
        <v>0</v>
      </c>
      <c r="BK3768" s="619"/>
      <c r="BL3768" s="621">
        <f>SUM(BL3728:BN3767)</f>
        <v>0</v>
      </c>
      <c r="BM3768" s="622"/>
      <c r="BN3768" s="623"/>
      <c r="BO3768" s="610">
        <f>SUM(BO3728:BO3767)</f>
        <v>0</v>
      </c>
      <c r="BP3768" s="709">
        <f>(BL3768*BS$11)+(N3768*BS$12)+(X3768*BS$13)+(R3768*BS$14)+(V3768*BS$15)+(Z3768*BS$16)</f>
        <v>0</v>
      </c>
      <c r="BQ3768" s="638">
        <f>((AZ3768-BB3768)*BS$18)+((AT3768-AV3768)*BS$17)+(H3768*BS$19)+(P3768*BS$20)</f>
        <v>0</v>
      </c>
      <c r="BR3768" s="77"/>
      <c r="BS3768" s="77"/>
      <c r="BT3768" s="278"/>
    </row>
    <row r="3769" spans="1:75" s="79" customFormat="1" ht="33.950000000000003" hidden="1" customHeight="1" thickBot="1" x14ac:dyDescent="0.5">
      <c r="A3769" s="278"/>
      <c r="B3769" s="672"/>
      <c r="C3769" s="673"/>
      <c r="D3769" s="673"/>
      <c r="E3769" s="721"/>
      <c r="F3769" s="80"/>
      <c r="G3769" s="80"/>
      <c r="H3769" s="549"/>
      <c r="I3769" s="550"/>
      <c r="J3769" s="549"/>
      <c r="K3769" s="550"/>
      <c r="L3769" s="553"/>
      <c r="M3769" s="637"/>
      <c r="N3769" s="535" t="s">
        <v>16</v>
      </c>
      <c r="O3769" s="536"/>
      <c r="P3769" s="553"/>
      <c r="Q3769" s="550"/>
      <c r="R3769" s="553"/>
      <c r="S3769" s="637"/>
      <c r="T3769" s="535" t="s">
        <v>16</v>
      </c>
      <c r="U3769" s="536"/>
      <c r="V3769" s="553"/>
      <c r="W3769" s="637"/>
      <c r="X3769" s="549"/>
      <c r="Y3769" s="536"/>
      <c r="Z3769" s="549"/>
      <c r="AA3769" s="536"/>
      <c r="AB3769" s="637"/>
      <c r="AC3769" s="550"/>
      <c r="AD3769" s="553"/>
      <c r="AE3769" s="637"/>
      <c r="AF3769" s="535"/>
      <c r="AG3769" s="536"/>
      <c r="AH3769" s="553"/>
      <c r="AI3769" s="550"/>
      <c r="AJ3769" s="553"/>
      <c r="AK3769" s="637"/>
      <c r="AL3769" s="535"/>
      <c r="AM3769" s="536"/>
      <c r="AN3769" s="553"/>
      <c r="AO3769" s="550"/>
      <c r="AP3769" s="553"/>
      <c r="AQ3769" s="637"/>
      <c r="AR3769" s="535"/>
      <c r="AS3769" s="536"/>
      <c r="AT3769" s="549"/>
      <c r="AU3769" s="550"/>
      <c r="AV3769" s="553"/>
      <c r="AW3769" s="554"/>
      <c r="AX3769" s="535"/>
      <c r="AY3769" s="536"/>
      <c r="AZ3769" s="553"/>
      <c r="BA3769" s="550"/>
      <c r="BB3769" s="553"/>
      <c r="BC3769" s="637"/>
      <c r="BD3769" s="535"/>
      <c r="BE3769" s="536"/>
      <c r="BF3769" s="549"/>
      <c r="BG3769" s="550"/>
      <c r="BH3769" s="553"/>
      <c r="BI3769" s="554"/>
      <c r="BJ3769" s="535"/>
      <c r="BK3769" s="620"/>
      <c r="BL3769" s="624"/>
      <c r="BM3769" s="625"/>
      <c r="BN3769" s="626"/>
      <c r="BO3769" s="609"/>
      <c r="BP3769" s="710"/>
      <c r="BQ3769" s="639"/>
      <c r="BR3769" s="77"/>
      <c r="BS3769" s="77"/>
      <c r="BT3769" s="278"/>
    </row>
    <row r="3770" spans="1:75" s="79" customFormat="1" ht="33" hidden="1" customHeight="1" thickBot="1" x14ac:dyDescent="0.5">
      <c r="A3770" s="278"/>
      <c r="B3770" s="671"/>
      <c r="C3770" s="611"/>
      <c r="D3770" s="611" t="s">
        <v>13</v>
      </c>
      <c r="E3770" s="612"/>
      <c r="F3770" s="82"/>
      <c r="G3770" s="117"/>
      <c r="H3770" s="541"/>
      <c r="I3770" s="545"/>
      <c r="J3770" s="541"/>
      <c r="K3770" s="545"/>
      <c r="L3770" s="537"/>
      <c r="M3770" s="538"/>
      <c r="N3770" s="533">
        <f>J3770+L3770</f>
        <v>0</v>
      </c>
      <c r="O3770" s="534"/>
      <c r="P3770" s="537"/>
      <c r="Q3770" s="545"/>
      <c r="R3770" s="537"/>
      <c r="S3770" s="538"/>
      <c r="T3770" s="533">
        <f>R3770-P3770</f>
        <v>0</v>
      </c>
      <c r="U3770" s="534"/>
      <c r="V3770" s="537"/>
      <c r="W3770" s="538"/>
      <c r="X3770" s="541"/>
      <c r="Y3770" s="542"/>
      <c r="Z3770" s="541"/>
      <c r="AA3770" s="542"/>
      <c r="AB3770" s="538"/>
      <c r="AC3770" s="545"/>
      <c r="AD3770" s="537"/>
      <c r="AE3770" s="538"/>
      <c r="AF3770" s="533">
        <f>IF(AB3770=0,0,(AD3770/AB3770)*100)</f>
        <v>0</v>
      </c>
      <c r="AG3770" s="534"/>
      <c r="AH3770" s="537"/>
      <c r="AI3770" s="545"/>
      <c r="AJ3770" s="537"/>
      <c r="AK3770" s="538"/>
      <c r="AL3770" s="533">
        <f>IF(AH3770=0,0,(AJ3770/AH3770)*100)</f>
        <v>0</v>
      </c>
      <c r="AM3770" s="534"/>
      <c r="AN3770" s="537"/>
      <c r="AO3770" s="545"/>
      <c r="AP3770" s="537"/>
      <c r="AQ3770" s="538"/>
      <c r="AR3770" s="533">
        <f>IF(AN3770=0,0,(AP3770/AN3770)*100)</f>
        <v>0</v>
      </c>
      <c r="AS3770" s="534"/>
      <c r="AT3770" s="547">
        <f>AB3770+AH3770+AN3770</f>
        <v>0</v>
      </c>
      <c r="AU3770" s="548"/>
      <c r="AV3770" s="551">
        <f>AD3770+AJ3770+AP3770</f>
        <v>0</v>
      </c>
      <c r="AW3770" s="552"/>
      <c r="AX3770" s="533">
        <f>IF(AT3770=0,0,(AV3770/AT3770)*100)</f>
        <v>0</v>
      </c>
      <c r="AY3770" s="534"/>
      <c r="AZ3770" s="537"/>
      <c r="BA3770" s="545"/>
      <c r="BB3770" s="537"/>
      <c r="BC3770" s="538"/>
      <c r="BD3770" s="533">
        <f>IF(AZ3770=0,0,(BB3770/AZ3770)*100)</f>
        <v>0</v>
      </c>
      <c r="BE3770" s="534"/>
      <c r="BF3770" s="547">
        <f>AT3770+AZ3770</f>
        <v>0</v>
      </c>
      <c r="BG3770" s="548"/>
      <c r="BH3770" s="551">
        <f>AV3770+BB3770</f>
        <v>0</v>
      </c>
      <c r="BI3770" s="552"/>
      <c r="BJ3770" s="533">
        <f>IF(BF3770=0,0,(BH3770/BF3770)*100)</f>
        <v>0</v>
      </c>
      <c r="BK3770" s="619"/>
      <c r="BL3770" s="621">
        <f>(AD3770*2)+(AJ3770*2)+(AP3770*3)+BB3770</f>
        <v>0</v>
      </c>
      <c r="BM3770" s="622"/>
      <c r="BN3770" s="623"/>
      <c r="BO3770" s="647"/>
      <c r="BP3770" s="83"/>
      <c r="BQ3770" s="84"/>
      <c r="BR3770" s="77"/>
      <c r="BS3770" s="77"/>
      <c r="BT3770" s="278"/>
    </row>
    <row r="3771" spans="1:75" s="79" customFormat="1" ht="33.75" hidden="1" customHeight="1" thickBot="1" x14ac:dyDescent="0.5">
      <c r="A3771" s="278"/>
      <c r="B3771" s="232"/>
      <c r="C3771" s="257"/>
      <c r="D3771" s="613"/>
      <c r="E3771" s="614"/>
      <c r="F3771" s="86"/>
      <c r="G3771" s="86"/>
      <c r="H3771" s="543"/>
      <c r="I3771" s="546"/>
      <c r="J3771" s="543"/>
      <c r="K3771" s="546"/>
      <c r="L3771" s="539"/>
      <c r="M3771" s="540"/>
      <c r="N3771" s="535">
        <f>IF((N3768+N3770)=0,0,N3768/(N3768+N3770)*100)</f>
        <v>0</v>
      </c>
      <c r="O3771" s="536"/>
      <c r="P3771" s="539"/>
      <c r="Q3771" s="546"/>
      <c r="R3771" s="539"/>
      <c r="S3771" s="540"/>
      <c r="T3771" s="535"/>
      <c r="U3771" s="536"/>
      <c r="V3771" s="539"/>
      <c r="W3771" s="540"/>
      <c r="X3771" s="543"/>
      <c r="Y3771" s="544"/>
      <c r="Z3771" s="543"/>
      <c r="AA3771" s="544"/>
      <c r="AB3771" s="540"/>
      <c r="AC3771" s="546"/>
      <c r="AD3771" s="539"/>
      <c r="AE3771" s="540"/>
      <c r="AF3771" s="535"/>
      <c r="AG3771" s="536"/>
      <c r="AH3771" s="539"/>
      <c r="AI3771" s="546"/>
      <c r="AJ3771" s="539"/>
      <c r="AK3771" s="540"/>
      <c r="AL3771" s="535"/>
      <c r="AM3771" s="536"/>
      <c r="AN3771" s="539"/>
      <c r="AO3771" s="546"/>
      <c r="AP3771" s="539"/>
      <c r="AQ3771" s="540"/>
      <c r="AR3771" s="535"/>
      <c r="AS3771" s="536"/>
      <c r="AT3771" s="549"/>
      <c r="AU3771" s="550"/>
      <c r="AV3771" s="553"/>
      <c r="AW3771" s="554"/>
      <c r="AX3771" s="535"/>
      <c r="AY3771" s="536"/>
      <c r="AZ3771" s="539"/>
      <c r="BA3771" s="546"/>
      <c r="BB3771" s="539"/>
      <c r="BC3771" s="540"/>
      <c r="BD3771" s="535"/>
      <c r="BE3771" s="536"/>
      <c r="BF3771" s="549"/>
      <c r="BG3771" s="550"/>
      <c r="BH3771" s="553"/>
      <c r="BI3771" s="554"/>
      <c r="BJ3771" s="535"/>
      <c r="BK3771" s="620"/>
      <c r="BL3771" s="624"/>
      <c r="BM3771" s="625"/>
      <c r="BN3771" s="626"/>
      <c r="BO3771" s="648"/>
      <c r="BP3771" s="222"/>
      <c r="BQ3771" s="222"/>
      <c r="BR3771" s="77"/>
      <c r="BS3771" s="77"/>
      <c r="BT3771" s="278"/>
    </row>
    <row r="3772" spans="1:75" ht="16.5" hidden="1" customHeight="1" thickTop="1" thickBot="1" x14ac:dyDescent="0.5">
      <c r="A3772" s="268"/>
      <c r="B3772" s="229"/>
      <c r="C3772" s="195"/>
      <c r="D3772" s="195"/>
      <c r="E3772" s="195"/>
      <c r="F3772" s="195"/>
      <c r="G3772" s="195"/>
      <c r="H3772" s="195"/>
      <c r="I3772" s="195"/>
      <c r="J3772" s="195"/>
      <c r="K3772" s="195"/>
      <c r="L3772" s="195"/>
      <c r="M3772" s="195"/>
      <c r="N3772" s="195"/>
      <c r="O3772" s="195"/>
      <c r="P3772" s="195"/>
      <c r="Q3772" s="195"/>
      <c r="R3772" s="195"/>
      <c r="S3772" s="195"/>
      <c r="T3772" s="195"/>
      <c r="U3772" s="195"/>
      <c r="V3772" s="195"/>
      <c r="W3772" s="195"/>
      <c r="X3772" s="195"/>
      <c r="Y3772" s="195"/>
      <c r="Z3772" s="195"/>
      <c r="AA3772" s="195"/>
      <c r="AB3772" s="195"/>
      <c r="AC3772" s="195"/>
      <c r="AD3772" s="195"/>
      <c r="AE3772" s="195"/>
      <c r="AF3772" s="198"/>
      <c r="AG3772" s="198"/>
      <c r="AH3772" s="195"/>
      <c r="AI3772" s="195"/>
      <c r="AJ3772" s="195"/>
      <c r="AK3772" s="195"/>
      <c r="AL3772" s="195"/>
      <c r="AM3772" s="195"/>
      <c r="AN3772" s="195"/>
      <c r="AO3772" s="195"/>
      <c r="AP3772" s="195"/>
      <c r="AQ3772" s="195"/>
      <c r="AR3772" s="195"/>
      <c r="AS3772" s="195"/>
      <c r="AT3772" s="195"/>
      <c r="AU3772" s="195"/>
      <c r="AV3772" s="195"/>
      <c r="AW3772" s="195"/>
      <c r="AX3772" s="195"/>
      <c r="AY3772" s="195"/>
      <c r="AZ3772" s="195"/>
      <c r="BA3772" s="195"/>
      <c r="BB3772" s="195"/>
      <c r="BC3772" s="195"/>
      <c r="BD3772" s="195"/>
      <c r="BE3772" s="195"/>
      <c r="BF3772" s="195"/>
      <c r="BG3772" s="195"/>
      <c r="BH3772" s="195"/>
      <c r="BI3772" s="195"/>
      <c r="BJ3772" s="195"/>
      <c r="BK3772" s="195"/>
      <c r="BL3772" s="195"/>
      <c r="BM3772" s="195"/>
      <c r="BN3772" s="195"/>
      <c r="BO3772" s="247"/>
      <c r="BP3772" s="600">
        <f>IF((J3768+L3770)=0,0,(J3768/(J3768+L3770)*100)%)</f>
        <v>0</v>
      </c>
      <c r="BQ3772" s="601"/>
      <c r="BR3772" s="600">
        <f>IF((L3768+J3770)=0,0,(L3768/(L3768+J3770)*100)%)</f>
        <v>0</v>
      </c>
      <c r="BS3772" s="601"/>
      <c r="BT3772" s="268"/>
    </row>
    <row r="3773" spans="1:75" s="85" customFormat="1" ht="79.5" hidden="1" customHeight="1" thickTop="1" thickBot="1" x14ac:dyDescent="0.55000000000000004">
      <c r="A3773" s="279"/>
      <c r="B3773" s="682" t="s">
        <v>59</v>
      </c>
      <c r="C3773" s="683"/>
      <c r="D3773" s="608" t="s">
        <v>53</v>
      </c>
      <c r="E3773" s="608"/>
      <c r="F3773" s="608"/>
      <c r="G3773" s="730"/>
      <c r="H3773" s="589"/>
      <c r="I3773" s="590"/>
      <c r="J3773" s="591"/>
      <c r="K3773" s="200"/>
      <c r="L3773" s="589"/>
      <c r="M3773" s="590"/>
      <c r="N3773" s="591"/>
      <c r="O3773" s="592" t="s">
        <v>46</v>
      </c>
      <c r="P3773" s="593"/>
      <c r="Q3773" s="593"/>
      <c r="R3773" s="593"/>
      <c r="S3773" s="589"/>
      <c r="T3773" s="590"/>
      <c r="U3773" s="591"/>
      <c r="V3773" s="200"/>
      <c r="W3773" s="589"/>
      <c r="X3773" s="590"/>
      <c r="Y3773" s="591"/>
      <c r="Z3773" s="592" t="s">
        <v>48</v>
      </c>
      <c r="AA3773" s="593"/>
      <c r="AB3773" s="593"/>
      <c r="AC3773" s="594"/>
      <c r="AD3773" s="589"/>
      <c r="AE3773" s="590"/>
      <c r="AF3773" s="591"/>
      <c r="AG3773" s="200"/>
      <c r="AH3773" s="589"/>
      <c r="AI3773" s="590"/>
      <c r="AJ3773" s="591"/>
      <c r="AK3773" s="592" t="s">
        <v>52</v>
      </c>
      <c r="AL3773" s="593"/>
      <c r="AM3773" s="593"/>
      <c r="AN3773" s="594"/>
      <c r="AO3773" s="589"/>
      <c r="AP3773" s="590"/>
      <c r="AQ3773" s="591"/>
      <c r="AR3773" s="204"/>
      <c r="AS3773" s="589"/>
      <c r="AT3773" s="590"/>
      <c r="AU3773" s="591"/>
      <c r="AV3773" s="258"/>
      <c r="AW3773" s="258"/>
      <c r="AX3773" s="258"/>
      <c r="AY3773" s="258"/>
      <c r="AZ3773" s="532" t="s">
        <v>20</v>
      </c>
      <c r="BA3773" s="532"/>
      <c r="BB3773" s="532"/>
      <c r="BC3773" s="532"/>
      <c r="BD3773" s="615"/>
      <c r="BE3773" s="616">
        <f>BL3768</f>
        <v>0</v>
      </c>
      <c r="BF3773" s="617"/>
      <c r="BG3773" s="618"/>
      <c r="BH3773" s="205"/>
      <c r="BI3773" s="616">
        <f>BL3770</f>
        <v>0</v>
      </c>
      <c r="BJ3773" s="617"/>
      <c r="BK3773" s="618"/>
      <c r="BL3773" s="206"/>
      <c r="BM3773" s="206"/>
      <c r="BN3773" s="206"/>
      <c r="BO3773" s="248"/>
      <c r="BP3773" s="87"/>
      <c r="BQ3773" s="87"/>
      <c r="BR3773" s="81"/>
      <c r="BS3773" s="81"/>
      <c r="BT3773" s="279"/>
    </row>
    <row r="3774" spans="1:75" ht="15.6" hidden="1" customHeight="1" thickTop="1" thickBot="1" x14ac:dyDescent="0.55000000000000004">
      <c r="A3774" s="268"/>
      <c r="B3774" s="230"/>
      <c r="C3774" s="191"/>
      <c r="D3774" s="196"/>
      <c r="E3774" s="196"/>
      <c r="F3774" s="199"/>
      <c r="G3774" s="199"/>
      <c r="H3774" s="202"/>
      <c r="I3774" s="202"/>
      <c r="J3774" s="202"/>
      <c r="K3774" s="202"/>
      <c r="L3774" s="202"/>
      <c r="M3774" s="202"/>
      <c r="N3774" s="202"/>
      <c r="O3774" s="199"/>
      <c r="P3774" s="199"/>
      <c r="Q3774" s="199"/>
      <c r="R3774" s="199"/>
      <c r="S3774" s="202"/>
      <c r="T3774" s="202"/>
      <c r="U3774" s="202"/>
      <c r="V3774" s="201"/>
      <c r="W3774" s="202"/>
      <c r="X3774" s="202"/>
      <c r="Y3774" s="202"/>
      <c r="Z3774" s="199"/>
      <c r="AA3774" s="199"/>
      <c r="AB3774" s="199"/>
      <c r="AC3774" s="199"/>
      <c r="AD3774" s="202"/>
      <c r="AE3774" s="202"/>
      <c r="AF3774" s="202"/>
      <c r="AG3774" s="202"/>
      <c r="AH3774" s="201"/>
      <c r="AI3774" s="201"/>
      <c r="AJ3774" s="202"/>
      <c r="AK3774" s="199"/>
      <c r="AL3774" s="199"/>
      <c r="AM3774" s="199"/>
      <c r="AN3774" s="199"/>
      <c r="AO3774" s="202"/>
      <c r="AP3774" s="202"/>
      <c r="AQ3774" s="202"/>
      <c r="AR3774" s="202"/>
      <c r="AS3774" s="202"/>
      <c r="AT3774" s="204"/>
      <c r="AU3774" s="204"/>
      <c r="AV3774" s="207"/>
      <c r="AW3774" s="207"/>
      <c r="AX3774" s="207"/>
      <c r="AY3774" s="207"/>
      <c r="AZ3774" s="199"/>
      <c r="BA3774" s="208"/>
      <c r="BB3774" s="208"/>
      <c r="BC3774" s="209"/>
      <c r="BD3774" s="210"/>
      <c r="BE3774" s="211"/>
      <c r="BF3774" s="211"/>
      <c r="BG3774" s="204"/>
      <c r="BH3774" s="212"/>
      <c r="BI3774" s="213"/>
      <c r="BJ3774" s="213"/>
      <c r="BK3774" s="204"/>
      <c r="BL3774" s="207"/>
      <c r="BM3774" s="207"/>
      <c r="BN3774" s="207"/>
      <c r="BO3774" s="249"/>
      <c r="BP3774" s="88"/>
      <c r="BQ3774" s="88"/>
      <c r="BR3774" s="65"/>
      <c r="BS3774" s="65"/>
      <c r="BT3774" s="268"/>
    </row>
    <row r="3775" spans="1:75" s="85" customFormat="1" ht="79.5" hidden="1" customHeight="1" thickTop="1" thickBot="1" x14ac:dyDescent="0.55000000000000004">
      <c r="A3775" s="279"/>
      <c r="B3775" s="531" t="s">
        <v>45</v>
      </c>
      <c r="C3775" s="532"/>
      <c r="D3775" s="608" t="s">
        <v>54</v>
      </c>
      <c r="E3775" s="608"/>
      <c r="F3775" s="608"/>
      <c r="G3775" s="730"/>
      <c r="H3775" s="616">
        <f>H3773</f>
        <v>0</v>
      </c>
      <c r="I3775" s="617"/>
      <c r="J3775" s="618"/>
      <c r="K3775" s="200"/>
      <c r="L3775" s="616">
        <f>L3773</f>
        <v>0</v>
      </c>
      <c r="M3775" s="617"/>
      <c r="N3775" s="618"/>
      <c r="O3775" s="592" t="s">
        <v>50</v>
      </c>
      <c r="P3775" s="593"/>
      <c r="Q3775" s="593"/>
      <c r="R3775" s="593"/>
      <c r="S3775" s="616">
        <f>S3773-H3773</f>
        <v>0</v>
      </c>
      <c r="T3775" s="617"/>
      <c r="U3775" s="618"/>
      <c r="V3775" s="200"/>
      <c r="W3775" s="616">
        <f>W3773-L3773</f>
        <v>0</v>
      </c>
      <c r="X3775" s="617"/>
      <c r="Y3775" s="618"/>
      <c r="Z3775" s="592" t="s">
        <v>49</v>
      </c>
      <c r="AA3775" s="593"/>
      <c r="AB3775" s="593"/>
      <c r="AC3775" s="594"/>
      <c r="AD3775" s="616">
        <f>AD3773-S3773</f>
        <v>0</v>
      </c>
      <c r="AE3775" s="617"/>
      <c r="AF3775" s="618"/>
      <c r="AG3775" s="200"/>
      <c r="AH3775" s="616">
        <f>AH3773-W3773</f>
        <v>0</v>
      </c>
      <c r="AI3775" s="617"/>
      <c r="AJ3775" s="618"/>
      <c r="AK3775" s="592" t="s">
        <v>51</v>
      </c>
      <c r="AL3775" s="593"/>
      <c r="AM3775" s="593"/>
      <c r="AN3775" s="594"/>
      <c r="AO3775" s="616">
        <f>AO3773-AD3773</f>
        <v>0</v>
      </c>
      <c r="AP3775" s="617"/>
      <c r="AQ3775" s="618"/>
      <c r="AR3775" s="204"/>
      <c r="AS3775" s="616">
        <f>AS3773-AH3773</f>
        <v>0</v>
      </c>
      <c r="AT3775" s="617"/>
      <c r="AU3775" s="618"/>
      <c r="AV3775" s="258"/>
      <c r="AW3775" s="258"/>
      <c r="AX3775" s="258"/>
      <c r="AY3775" s="258"/>
      <c r="AZ3775" s="532" t="s">
        <v>44</v>
      </c>
      <c r="BA3775" s="532"/>
      <c r="BB3775" s="532"/>
      <c r="BC3775" s="532"/>
      <c r="BD3775" s="615"/>
      <c r="BE3775" s="616">
        <f>BE3773-AO3773</f>
        <v>0</v>
      </c>
      <c r="BF3775" s="617"/>
      <c r="BG3775" s="618"/>
      <c r="BH3775" s="214"/>
      <c r="BI3775" s="616">
        <f>BI3773-AS3773</f>
        <v>0</v>
      </c>
      <c r="BJ3775" s="617"/>
      <c r="BK3775" s="618"/>
      <c r="BL3775" s="206"/>
      <c r="BM3775" s="206"/>
      <c r="BN3775" s="206"/>
      <c r="BO3775" s="248"/>
      <c r="BP3775" s="87"/>
      <c r="BQ3775" s="87"/>
      <c r="BR3775" s="81"/>
      <c r="BS3775" s="81"/>
      <c r="BT3775" s="279"/>
      <c r="BW3775" s="79"/>
    </row>
    <row r="3776" spans="1:75" ht="18.75" hidden="1" customHeight="1" thickTop="1" thickBot="1" x14ac:dyDescent="0.5">
      <c r="A3776" s="268"/>
      <c r="B3776" s="231"/>
      <c r="C3776" s="197"/>
      <c r="D3776" s="197"/>
      <c r="E3776" s="197"/>
      <c r="F3776" s="254"/>
      <c r="G3776" s="254"/>
      <c r="H3776" s="197"/>
      <c r="I3776" s="197"/>
      <c r="J3776" s="197"/>
      <c r="K3776" s="197"/>
      <c r="L3776" s="197"/>
      <c r="M3776" s="197"/>
      <c r="N3776" s="197"/>
      <c r="O3776" s="197"/>
      <c r="P3776" s="197"/>
      <c r="Q3776" s="197"/>
      <c r="R3776" s="197"/>
      <c r="S3776" s="197"/>
      <c r="T3776" s="197"/>
      <c r="U3776" s="197"/>
      <c r="V3776" s="197"/>
      <c r="W3776" s="197"/>
      <c r="X3776" s="197"/>
      <c r="Y3776" s="197"/>
      <c r="Z3776" s="197"/>
      <c r="AA3776" s="197"/>
      <c r="AB3776" s="197"/>
      <c r="AC3776" s="197"/>
      <c r="AD3776" s="197"/>
      <c r="AE3776" s="197"/>
      <c r="AF3776" s="203"/>
      <c r="AG3776" s="203"/>
      <c r="AH3776" s="197"/>
      <c r="AI3776" s="197"/>
      <c r="AJ3776" s="197"/>
      <c r="AK3776" s="197"/>
      <c r="AL3776" s="197"/>
      <c r="AM3776" s="197"/>
      <c r="AN3776" s="197"/>
      <c r="AO3776" s="197"/>
      <c r="AP3776" s="197"/>
      <c r="AQ3776" s="197"/>
      <c r="AR3776" s="197"/>
      <c r="AS3776" s="197"/>
      <c r="AT3776" s="197"/>
      <c r="AU3776" s="197"/>
      <c r="AV3776" s="197"/>
      <c r="AW3776" s="197"/>
      <c r="AX3776" s="197"/>
      <c r="AY3776" s="197"/>
      <c r="AZ3776" s="197"/>
      <c r="BA3776" s="640" t="s">
        <v>153</v>
      </c>
      <c r="BB3776" s="640"/>
      <c r="BC3776" s="640"/>
      <c r="BD3776" s="640"/>
      <c r="BE3776" s="640"/>
      <c r="BF3776" s="640"/>
      <c r="BG3776" s="640"/>
      <c r="BH3776" s="640"/>
      <c r="BI3776" s="640"/>
      <c r="BJ3776" s="640"/>
      <c r="BK3776" s="640"/>
      <c r="BL3776" s="640"/>
      <c r="BM3776" s="640"/>
      <c r="BN3776" s="640"/>
      <c r="BO3776" s="250"/>
      <c r="BP3776" s="89"/>
      <c r="BQ3776" s="89"/>
      <c r="BR3776" s="65"/>
      <c r="BS3776" s="65"/>
      <c r="BT3776" s="268"/>
    </row>
    <row r="3777" spans="1:72" s="255" customFormat="1" ht="13.5" hidden="1" customHeight="1" thickTop="1" x14ac:dyDescent="0.45">
      <c r="A3777" s="268"/>
      <c r="B3777" s="269"/>
      <c r="C3777" s="268"/>
      <c r="D3777" s="268"/>
      <c r="E3777" s="268"/>
      <c r="F3777" s="270"/>
      <c r="G3777" s="270"/>
      <c r="H3777" s="268"/>
      <c r="I3777" s="268"/>
      <c r="J3777" s="268"/>
      <c r="K3777" s="268"/>
      <c r="L3777" s="268"/>
      <c r="M3777" s="268"/>
      <c r="N3777" s="268"/>
      <c r="O3777" s="268"/>
      <c r="P3777" s="268"/>
      <c r="Q3777" s="268"/>
      <c r="R3777" s="268"/>
      <c r="S3777" s="268"/>
      <c r="T3777" s="268"/>
      <c r="U3777" s="268"/>
      <c r="V3777" s="268"/>
      <c r="W3777" s="268"/>
      <c r="X3777" s="268"/>
      <c r="Y3777" s="268"/>
      <c r="Z3777" s="268"/>
      <c r="AA3777" s="268"/>
      <c r="AB3777" s="268"/>
      <c r="AC3777" s="268"/>
      <c r="AD3777" s="268"/>
      <c r="AE3777" s="268"/>
      <c r="AF3777" s="271"/>
      <c r="AG3777" s="271"/>
      <c r="AH3777" s="268"/>
      <c r="AI3777" s="268"/>
      <c r="AJ3777" s="268"/>
      <c r="AK3777" s="268"/>
      <c r="AL3777" s="268"/>
      <c r="AM3777" s="268"/>
      <c r="AN3777" s="268"/>
      <c r="AO3777" s="268"/>
      <c r="AP3777" s="268"/>
      <c r="AQ3777" s="268"/>
      <c r="AR3777" s="268"/>
      <c r="AS3777" s="268"/>
      <c r="AT3777" s="268"/>
      <c r="AU3777" s="268"/>
      <c r="AV3777" s="268"/>
      <c r="AW3777" s="268"/>
      <c r="AX3777" s="268"/>
      <c r="AY3777" s="268"/>
      <c r="AZ3777" s="268"/>
      <c r="BA3777" s="268"/>
      <c r="BB3777" s="268"/>
      <c r="BC3777" s="268"/>
      <c r="BD3777" s="268"/>
      <c r="BE3777" s="268"/>
      <c r="BF3777" s="268"/>
      <c r="BG3777" s="268"/>
      <c r="BH3777" s="268"/>
      <c r="BI3777" s="268"/>
      <c r="BJ3777" s="268"/>
      <c r="BK3777" s="268"/>
      <c r="BL3777" s="268"/>
      <c r="BM3777" s="268"/>
      <c r="BN3777" s="268"/>
      <c r="BO3777" s="272"/>
      <c r="BP3777" s="272"/>
      <c r="BQ3777" s="272"/>
      <c r="BR3777" s="268"/>
      <c r="BS3777" s="268"/>
      <c r="BT3777" s="268"/>
    </row>
    <row r="3778" spans="1:72" s="69" customFormat="1" ht="33.75" hidden="1" x14ac:dyDescent="0.5">
      <c r="A3778" s="273"/>
      <c r="B3778" s="695" t="s">
        <v>9</v>
      </c>
      <c r="C3778" s="695"/>
      <c r="D3778" s="695"/>
      <c r="E3778" s="695"/>
      <c r="F3778" s="695"/>
      <c r="G3778" s="695"/>
      <c r="H3778" s="695"/>
      <c r="I3778" s="695"/>
      <c r="J3778" s="695"/>
      <c r="K3778" s="695"/>
      <c r="L3778" s="695"/>
      <c r="M3778" s="695"/>
      <c r="N3778" s="695"/>
      <c r="O3778" s="695"/>
      <c r="P3778" s="695"/>
      <c r="Q3778" s="695"/>
      <c r="R3778" s="695"/>
      <c r="S3778" s="695"/>
      <c r="T3778" s="695"/>
      <c r="U3778" s="695"/>
      <c r="V3778" s="695"/>
      <c r="W3778" s="695"/>
      <c r="X3778" s="695"/>
      <c r="Y3778" s="695"/>
      <c r="Z3778" s="695"/>
      <c r="AA3778" s="695"/>
      <c r="AB3778" s="695"/>
      <c r="AC3778" s="695"/>
      <c r="AD3778" s="695"/>
      <c r="AE3778" s="695"/>
      <c r="AF3778" s="695"/>
      <c r="AG3778" s="695"/>
      <c r="AH3778" s="695"/>
      <c r="AI3778" s="695"/>
      <c r="AJ3778" s="695"/>
      <c r="AK3778" s="695"/>
      <c r="AL3778" s="695"/>
      <c r="AM3778" s="695"/>
      <c r="AN3778" s="695"/>
      <c r="AO3778" s="695"/>
      <c r="AP3778" s="695"/>
      <c r="AQ3778" s="695"/>
      <c r="AR3778" s="695"/>
      <c r="AS3778" s="695"/>
      <c r="AT3778" s="695"/>
      <c r="AU3778" s="695"/>
      <c r="AV3778" s="695"/>
      <c r="AW3778" s="695"/>
      <c r="AX3778" s="695"/>
      <c r="AY3778" s="695"/>
      <c r="AZ3778" s="695"/>
      <c r="BA3778" s="695"/>
      <c r="BB3778" s="695"/>
      <c r="BC3778" s="695"/>
      <c r="BD3778" s="695"/>
      <c r="BE3778" s="695"/>
      <c r="BF3778" s="695"/>
      <c r="BG3778" s="695"/>
      <c r="BH3778" s="695"/>
      <c r="BI3778" s="695"/>
      <c r="BJ3778" s="695"/>
      <c r="BK3778" s="695"/>
      <c r="BL3778" s="695"/>
      <c r="BM3778" s="695"/>
      <c r="BN3778" s="695"/>
      <c r="BO3778" s="175"/>
      <c r="BP3778" s="175"/>
      <c r="BQ3778" s="175"/>
      <c r="BR3778" s="68"/>
      <c r="BS3778" s="68"/>
      <c r="BT3778" s="273"/>
    </row>
    <row r="3779" spans="1:72" ht="10.9" hidden="1" customHeight="1" x14ac:dyDescent="0.45">
      <c r="A3779" s="268"/>
      <c r="B3779" s="227"/>
      <c r="C3779" s="177"/>
      <c r="D3779" s="177"/>
      <c r="E3779" s="177"/>
      <c r="F3779" s="178"/>
      <c r="G3779" s="178"/>
      <c r="H3779" s="177"/>
      <c r="I3779" s="177"/>
      <c r="J3779" s="177"/>
      <c r="K3779" s="177"/>
      <c r="L3779" s="177"/>
      <c r="M3779" s="177"/>
      <c r="N3779" s="177"/>
      <c r="O3779" s="177"/>
      <c r="P3779" s="177"/>
      <c r="Q3779" s="177"/>
      <c r="R3779" s="177"/>
      <c r="S3779" s="177"/>
      <c r="T3779" s="177"/>
      <c r="U3779" s="177"/>
      <c r="V3779" s="177"/>
      <c r="W3779" s="177"/>
      <c r="X3779" s="177"/>
      <c r="Y3779" s="177"/>
      <c r="Z3779" s="177"/>
      <c r="AA3779" s="177"/>
      <c r="AB3779" s="177"/>
      <c r="AC3779" s="177"/>
      <c r="AD3779" s="177"/>
      <c r="AE3779" s="177"/>
      <c r="AF3779" s="179"/>
      <c r="AG3779" s="179"/>
      <c r="AH3779" s="177"/>
      <c r="AI3779" s="177"/>
      <c r="AJ3779" s="177"/>
      <c r="AK3779" s="177"/>
      <c r="AL3779" s="177"/>
      <c r="AM3779" s="177"/>
      <c r="AN3779" s="177"/>
      <c r="AO3779" s="177"/>
      <c r="AP3779" s="177"/>
      <c r="AQ3779" s="177"/>
      <c r="AR3779" s="177"/>
      <c r="AS3779" s="177"/>
      <c r="AT3779" s="177"/>
      <c r="AU3779" s="177"/>
      <c r="AV3779" s="177"/>
      <c r="AW3779" s="177"/>
      <c r="AX3779" s="177"/>
      <c r="AY3779" s="177"/>
      <c r="AZ3779" s="177"/>
      <c r="BA3779" s="177"/>
      <c r="BB3779" s="177"/>
      <c r="BC3779" s="177"/>
      <c r="BD3779" s="177"/>
      <c r="BE3779" s="177"/>
      <c r="BF3779" s="177"/>
      <c r="BG3779" s="177"/>
      <c r="BH3779" s="177"/>
      <c r="BI3779" s="177"/>
      <c r="BJ3779" s="177"/>
      <c r="BK3779" s="177"/>
      <c r="BL3779" s="177"/>
      <c r="BM3779" s="177"/>
      <c r="BN3779" s="259"/>
      <c r="BO3779" s="245"/>
      <c r="BP3779" s="259"/>
      <c r="BQ3779" s="259"/>
      <c r="BR3779" s="65"/>
      <c r="BS3779" s="65"/>
      <c r="BT3779" s="268"/>
    </row>
    <row r="3780" spans="1:72" s="70" customFormat="1" ht="36.75" hidden="1" customHeight="1" x14ac:dyDescent="0.45">
      <c r="A3780" s="274"/>
      <c r="B3780" s="227"/>
      <c r="C3780" s="176"/>
      <c r="D3780" s="226" t="s">
        <v>10</v>
      </c>
      <c r="E3780" s="713" t="str">
        <f>IF(ROSTER!D$3="","",ROSTER!D$3)</f>
        <v/>
      </c>
      <c r="F3780" s="713"/>
      <c r="G3780" s="713"/>
      <c r="H3780" s="713"/>
      <c r="I3780" s="713"/>
      <c r="J3780" s="713"/>
      <c r="K3780" s="713"/>
      <c r="L3780" s="713"/>
      <c r="M3780" s="713"/>
      <c r="N3780" s="713"/>
      <c r="O3780" s="713"/>
      <c r="P3780" s="713"/>
      <c r="Q3780" s="713"/>
      <c r="R3780" s="713"/>
      <c r="S3780" s="713"/>
      <c r="T3780" s="713"/>
      <c r="U3780" s="713"/>
      <c r="V3780" s="713"/>
      <c r="W3780" s="713"/>
      <c r="X3780" s="713"/>
      <c r="Y3780" s="713"/>
      <c r="Z3780" s="713"/>
      <c r="AA3780" s="713"/>
      <c r="AB3780" s="713"/>
      <c r="AC3780" s="713"/>
      <c r="AD3780" s="180"/>
      <c r="AE3780" s="719" t="s">
        <v>11</v>
      </c>
      <c r="AF3780" s="719"/>
      <c r="AG3780" s="719"/>
      <c r="AH3780" s="719"/>
      <c r="AI3780" s="719"/>
      <c r="AJ3780" s="719"/>
      <c r="AK3780" s="719"/>
      <c r="AL3780" s="717"/>
      <c r="AM3780" s="717"/>
      <c r="AN3780" s="717"/>
      <c r="AO3780" s="717"/>
      <c r="AP3780" s="717"/>
      <c r="AQ3780" s="717"/>
      <c r="AR3780" s="717"/>
      <c r="AS3780" s="717"/>
      <c r="AT3780" s="717"/>
      <c r="AU3780" s="717"/>
      <c r="AV3780" s="717"/>
      <c r="AW3780" s="717"/>
      <c r="AX3780" s="717"/>
      <c r="AY3780" s="717"/>
      <c r="AZ3780" s="717"/>
      <c r="BA3780" s="717"/>
      <c r="BB3780" s="717"/>
      <c r="BC3780" s="717"/>
      <c r="BD3780" s="717"/>
      <c r="BE3780" s="717"/>
      <c r="BF3780" s="717"/>
      <c r="BG3780" s="717"/>
      <c r="BH3780" s="717"/>
      <c r="BI3780" s="717"/>
      <c r="BJ3780" s="717"/>
      <c r="BK3780" s="717"/>
      <c r="BL3780" s="717"/>
      <c r="BM3780" s="717"/>
      <c r="BN3780" s="259"/>
      <c r="BO3780" s="246" t="s">
        <v>130</v>
      </c>
      <c r="BP3780" s="259"/>
      <c r="BQ3780" s="259"/>
      <c r="BR3780" s="66"/>
      <c r="BS3780" s="66"/>
      <c r="BT3780" s="274"/>
    </row>
    <row r="3781" spans="1:72" ht="8.85" hidden="1" customHeight="1" x14ac:dyDescent="0.45">
      <c r="A3781" s="275"/>
      <c r="B3781" s="227"/>
      <c r="C3781" s="179" t="s">
        <v>38</v>
      </c>
      <c r="D3781" s="179"/>
      <c r="E3781" s="179"/>
      <c r="F3781" s="181"/>
      <c r="G3781" s="181"/>
      <c r="H3781" s="179"/>
      <c r="I3781" s="179"/>
      <c r="J3781" s="182"/>
      <c r="K3781" s="182"/>
      <c r="L3781" s="182"/>
      <c r="M3781" s="182"/>
      <c r="N3781" s="182"/>
      <c r="O3781" s="182"/>
      <c r="P3781" s="182"/>
      <c r="Q3781" s="182"/>
      <c r="R3781" s="182"/>
      <c r="S3781" s="182"/>
      <c r="T3781" s="182"/>
      <c r="U3781" s="182"/>
      <c r="V3781" s="182"/>
      <c r="W3781" s="182"/>
      <c r="X3781" s="182"/>
      <c r="Y3781" s="182"/>
      <c r="Z3781" s="182"/>
      <c r="AA3781" s="182"/>
      <c r="AB3781" s="182"/>
      <c r="AC3781" s="182"/>
      <c r="AD3781" s="182"/>
      <c r="AE3781" s="182"/>
      <c r="AF3781" s="182"/>
      <c r="AG3781" s="179"/>
      <c r="AH3781" s="183"/>
      <c r="AI3781" s="184"/>
      <c r="AJ3781" s="184"/>
      <c r="AK3781" s="184"/>
      <c r="AL3781" s="184"/>
      <c r="AM3781" s="184"/>
      <c r="AN3781" s="184"/>
      <c r="AO3781" s="185"/>
      <c r="AP3781" s="186"/>
      <c r="AQ3781" s="186"/>
      <c r="AR3781" s="186"/>
      <c r="AS3781" s="186"/>
      <c r="AT3781" s="186"/>
      <c r="AU3781" s="186"/>
      <c r="AV3781" s="186"/>
      <c r="AW3781" s="186"/>
      <c r="AX3781" s="186"/>
      <c r="AY3781" s="186"/>
      <c r="AZ3781" s="186"/>
      <c r="BA3781" s="186"/>
      <c r="BB3781" s="186"/>
      <c r="BC3781" s="186"/>
      <c r="BD3781" s="186"/>
      <c r="BE3781" s="186"/>
      <c r="BF3781" s="186"/>
      <c r="BG3781" s="186"/>
      <c r="BH3781" s="186"/>
      <c r="BI3781" s="186"/>
      <c r="BJ3781" s="186"/>
      <c r="BK3781" s="186"/>
      <c r="BL3781" s="186"/>
      <c r="BM3781" s="186"/>
      <c r="BN3781" s="186"/>
      <c r="BO3781" s="187"/>
      <c r="BP3781" s="187"/>
      <c r="BQ3781" s="187"/>
      <c r="BR3781" s="71"/>
      <c r="BS3781" s="71"/>
      <c r="BT3781" s="275"/>
    </row>
    <row r="3782" spans="1:72" s="70" customFormat="1" ht="40.5" hidden="1" x14ac:dyDescent="0.45">
      <c r="A3782" s="274"/>
      <c r="B3782" s="227"/>
      <c r="C3782" s="692" t="s">
        <v>37</v>
      </c>
      <c r="D3782" s="692"/>
      <c r="E3782" s="717"/>
      <c r="F3782" s="717"/>
      <c r="G3782" s="717"/>
      <c r="H3782" s="717"/>
      <c r="I3782" s="717"/>
      <c r="J3782" s="717"/>
      <c r="K3782" s="717"/>
      <c r="L3782" s="717"/>
      <c r="M3782" s="717"/>
      <c r="N3782" s="717"/>
      <c r="O3782" s="717"/>
      <c r="P3782" s="717"/>
      <c r="Q3782" s="717"/>
      <c r="R3782" s="717"/>
      <c r="S3782" s="717"/>
      <c r="T3782" s="717"/>
      <c r="U3782" s="717"/>
      <c r="V3782" s="717"/>
      <c r="W3782" s="717"/>
      <c r="X3782" s="717"/>
      <c r="Y3782" s="717"/>
      <c r="Z3782" s="717"/>
      <c r="AA3782" s="717"/>
      <c r="AB3782" s="717"/>
      <c r="AC3782" s="717"/>
      <c r="AD3782" s="180"/>
      <c r="AE3782" s="718" t="s">
        <v>21</v>
      </c>
      <c r="AF3782" s="718"/>
      <c r="AG3782" s="718"/>
      <c r="AH3782" s="718"/>
      <c r="AI3782" s="717"/>
      <c r="AJ3782" s="717"/>
      <c r="AK3782" s="717"/>
      <c r="AL3782" s="717"/>
      <c r="AM3782" s="717"/>
      <c r="AN3782" s="717"/>
      <c r="AO3782" s="717"/>
      <c r="AP3782" s="717"/>
      <c r="AQ3782" s="717"/>
      <c r="AR3782" s="717"/>
      <c r="AS3782" s="717"/>
      <c r="AT3782" s="717"/>
      <c r="AU3782" s="717"/>
      <c r="AV3782" s="717"/>
      <c r="AW3782" s="717"/>
      <c r="AX3782" s="717"/>
      <c r="AY3782" s="717"/>
      <c r="AZ3782" s="717"/>
      <c r="BA3782" s="716" t="s">
        <v>12</v>
      </c>
      <c r="BB3782" s="716"/>
      <c r="BC3782" s="716"/>
      <c r="BD3782" s="708"/>
      <c r="BE3782" s="708"/>
      <c r="BF3782" s="708"/>
      <c r="BG3782" s="708"/>
      <c r="BH3782" s="708"/>
      <c r="BI3782" s="708"/>
      <c r="BJ3782" s="708"/>
      <c r="BK3782" s="708"/>
      <c r="BL3782" s="708"/>
      <c r="BM3782" s="708"/>
      <c r="BN3782" s="188"/>
      <c r="BO3782" s="334"/>
      <c r="BP3782" s="189"/>
      <c r="BQ3782" s="189"/>
      <c r="BR3782" s="72">
        <f>IF(BD3782=0,0,1)</f>
        <v>0</v>
      </c>
      <c r="BS3782" s="73">
        <f>IF((BE3832+BI3832)&gt;(AO3832+AS3832),1,0)</f>
        <v>0</v>
      </c>
      <c r="BT3782" s="276"/>
    </row>
    <row r="3783" spans="1:72" ht="9.6" hidden="1" customHeight="1" x14ac:dyDescent="0.45">
      <c r="A3783" s="268"/>
      <c r="B3783" s="227"/>
      <c r="C3783" s="177"/>
      <c r="D3783" s="177"/>
      <c r="E3783" s="177"/>
      <c r="F3783" s="178"/>
      <c r="G3783" s="178"/>
      <c r="H3783" s="177"/>
      <c r="I3783" s="177"/>
      <c r="J3783" s="177"/>
      <c r="K3783" s="177"/>
      <c r="L3783" s="177"/>
      <c r="M3783" s="177"/>
      <c r="N3783" s="177"/>
      <c r="O3783" s="177"/>
      <c r="P3783" s="177"/>
      <c r="Q3783" s="177"/>
      <c r="R3783" s="177"/>
      <c r="S3783" s="177"/>
      <c r="T3783" s="177"/>
      <c r="U3783" s="177"/>
      <c r="V3783" s="177"/>
      <c r="W3783" s="177"/>
      <c r="X3783" s="177"/>
      <c r="Y3783" s="177"/>
      <c r="Z3783" s="177"/>
      <c r="AA3783" s="177"/>
      <c r="AB3783" s="177"/>
      <c r="AC3783" s="177"/>
      <c r="AD3783" s="177"/>
      <c r="AE3783" s="177"/>
      <c r="AF3783" s="179"/>
      <c r="AG3783" s="179"/>
      <c r="AH3783" s="177"/>
      <c r="AI3783" s="177"/>
      <c r="AJ3783" s="177"/>
      <c r="AK3783" s="177"/>
      <c r="AL3783" s="177"/>
      <c r="AM3783" s="177"/>
      <c r="AN3783" s="177"/>
      <c r="AO3783" s="177"/>
      <c r="AP3783" s="177"/>
      <c r="AQ3783" s="177"/>
      <c r="AR3783" s="177"/>
      <c r="AS3783" s="177"/>
      <c r="AT3783" s="177"/>
      <c r="AU3783" s="177"/>
      <c r="AV3783" s="177"/>
      <c r="AW3783" s="177"/>
      <c r="AX3783" s="177"/>
      <c r="AY3783" s="177"/>
      <c r="AZ3783" s="177"/>
      <c r="BA3783" s="177"/>
      <c r="BB3783" s="177"/>
      <c r="BC3783" s="177"/>
      <c r="BD3783" s="177"/>
      <c r="BE3783" s="177"/>
      <c r="BF3783" s="177"/>
      <c r="BG3783" s="177"/>
      <c r="BH3783" s="177"/>
      <c r="BI3783" s="177"/>
      <c r="BJ3783" s="177"/>
      <c r="BK3783" s="177"/>
      <c r="BL3783" s="177"/>
      <c r="BM3783" s="177"/>
      <c r="BN3783" s="177"/>
      <c r="BO3783" s="190"/>
      <c r="BP3783" s="190"/>
      <c r="BQ3783" s="190"/>
      <c r="BR3783" s="65"/>
      <c r="BS3783" s="65"/>
      <c r="BT3783" s="268"/>
    </row>
    <row r="3784" spans="1:72" ht="8.85" hidden="1" customHeight="1" thickBot="1" x14ac:dyDescent="0.5">
      <c r="A3784" s="268"/>
      <c r="B3784" s="228"/>
      <c r="C3784" s="191"/>
      <c r="D3784" s="191"/>
      <c r="E3784" s="191"/>
      <c r="F3784" s="192"/>
      <c r="G3784" s="192"/>
      <c r="H3784" s="191"/>
      <c r="I3784" s="191"/>
      <c r="J3784" s="191"/>
      <c r="K3784" s="191"/>
      <c r="L3784" s="191"/>
      <c r="M3784" s="191"/>
      <c r="N3784" s="191"/>
      <c r="O3784" s="191"/>
      <c r="P3784" s="191"/>
      <c r="Q3784" s="191"/>
      <c r="R3784" s="191"/>
      <c r="S3784" s="191"/>
      <c r="T3784" s="191"/>
      <c r="U3784" s="191"/>
      <c r="V3784" s="191"/>
      <c r="W3784" s="191"/>
      <c r="X3784" s="191"/>
      <c r="Y3784" s="191"/>
      <c r="Z3784" s="191"/>
      <c r="AA3784" s="191"/>
      <c r="AB3784" s="191"/>
      <c r="AC3784" s="191"/>
      <c r="AD3784" s="191"/>
      <c r="AE3784" s="191"/>
      <c r="AF3784" s="193"/>
      <c r="AG3784" s="193"/>
      <c r="AH3784" s="191"/>
      <c r="AI3784" s="191"/>
      <c r="AJ3784" s="191"/>
      <c r="AK3784" s="191"/>
      <c r="AL3784" s="191"/>
      <c r="AM3784" s="191"/>
      <c r="AN3784" s="191"/>
      <c r="AO3784" s="191"/>
      <c r="AP3784" s="191"/>
      <c r="AQ3784" s="191"/>
      <c r="AR3784" s="191"/>
      <c r="AS3784" s="191"/>
      <c r="AT3784" s="191"/>
      <c r="AU3784" s="191"/>
      <c r="AV3784" s="191"/>
      <c r="AW3784" s="191"/>
      <c r="AX3784" s="191"/>
      <c r="AY3784" s="191"/>
      <c r="AZ3784" s="191"/>
      <c r="BA3784" s="191"/>
      <c r="BB3784" s="191"/>
      <c r="BC3784" s="191"/>
      <c r="BD3784" s="191"/>
      <c r="BE3784" s="191"/>
      <c r="BF3784" s="191"/>
      <c r="BG3784" s="191"/>
      <c r="BH3784" s="191"/>
      <c r="BI3784" s="191"/>
      <c r="BJ3784" s="191"/>
      <c r="BK3784" s="191"/>
      <c r="BL3784" s="191"/>
      <c r="BM3784" s="191"/>
      <c r="BN3784" s="191"/>
      <c r="BO3784" s="194"/>
      <c r="BP3784" s="194"/>
      <c r="BQ3784" s="194"/>
      <c r="BR3784" s="65"/>
      <c r="BS3784" s="65"/>
      <c r="BT3784" s="268"/>
    </row>
    <row r="3785" spans="1:72" s="70" customFormat="1" ht="40.5" hidden="1" customHeight="1" thickTop="1" x14ac:dyDescent="0.4">
      <c r="A3785" s="276"/>
      <c r="B3785" s="684" t="s">
        <v>0</v>
      </c>
      <c r="C3785" s="686" t="s">
        <v>1</v>
      </c>
      <c r="D3785" s="687"/>
      <c r="E3785" s="282" t="s">
        <v>28</v>
      </c>
      <c r="F3785" s="665" t="s">
        <v>93</v>
      </c>
      <c r="G3785" s="665" t="s">
        <v>94</v>
      </c>
      <c r="H3785" s="722" t="s">
        <v>40</v>
      </c>
      <c r="I3785" s="723"/>
      <c r="J3785" s="595" t="s">
        <v>7</v>
      </c>
      <c r="K3785" s="595"/>
      <c r="L3785" s="595"/>
      <c r="M3785" s="595"/>
      <c r="N3785" s="595"/>
      <c r="O3785" s="595"/>
      <c r="P3785" s="595" t="s">
        <v>2</v>
      </c>
      <c r="Q3785" s="595"/>
      <c r="R3785" s="595"/>
      <c r="S3785" s="595"/>
      <c r="T3785" s="595"/>
      <c r="U3785" s="595"/>
      <c r="V3785" s="659" t="s">
        <v>34</v>
      </c>
      <c r="W3785" s="660"/>
      <c r="X3785" s="659" t="s">
        <v>35</v>
      </c>
      <c r="Y3785" s="660"/>
      <c r="Z3785" s="659" t="s">
        <v>43</v>
      </c>
      <c r="AA3785" s="660"/>
      <c r="AB3785" s="595" t="s">
        <v>6</v>
      </c>
      <c r="AC3785" s="595"/>
      <c r="AD3785" s="595"/>
      <c r="AE3785" s="595"/>
      <c r="AF3785" s="595"/>
      <c r="AG3785" s="595"/>
      <c r="AH3785" s="595" t="s">
        <v>63</v>
      </c>
      <c r="AI3785" s="595"/>
      <c r="AJ3785" s="595"/>
      <c r="AK3785" s="595"/>
      <c r="AL3785" s="595"/>
      <c r="AM3785" s="595"/>
      <c r="AN3785" s="595" t="s">
        <v>64</v>
      </c>
      <c r="AO3785" s="595"/>
      <c r="AP3785" s="595"/>
      <c r="AQ3785" s="595"/>
      <c r="AR3785" s="595"/>
      <c r="AS3785" s="595"/>
      <c r="AT3785" s="595" t="s">
        <v>65</v>
      </c>
      <c r="AU3785" s="595"/>
      <c r="AV3785" s="595"/>
      <c r="AW3785" s="595"/>
      <c r="AX3785" s="595"/>
      <c r="AY3785" s="596"/>
      <c r="AZ3785" s="595" t="s">
        <v>4</v>
      </c>
      <c r="BA3785" s="595"/>
      <c r="BB3785" s="595"/>
      <c r="BC3785" s="595"/>
      <c r="BD3785" s="595"/>
      <c r="BE3785" s="597"/>
      <c r="BF3785" s="595" t="s">
        <v>66</v>
      </c>
      <c r="BG3785" s="595"/>
      <c r="BH3785" s="595"/>
      <c r="BI3785" s="595"/>
      <c r="BJ3785" s="595"/>
      <c r="BK3785" s="596"/>
      <c r="BL3785" s="651" t="s">
        <v>25</v>
      </c>
      <c r="BM3785" s="652"/>
      <c r="BN3785" s="653"/>
      <c r="BO3785" s="598" t="s">
        <v>100</v>
      </c>
      <c r="BP3785" s="598" t="s">
        <v>81</v>
      </c>
      <c r="BQ3785" s="598" t="s">
        <v>82</v>
      </c>
      <c r="BR3785" s="74"/>
      <c r="BS3785" s="74"/>
      <c r="BT3785" s="276"/>
    </row>
    <row r="3786" spans="1:72" s="70" customFormat="1" ht="41.25" hidden="1" customHeight="1" x14ac:dyDescent="0.4">
      <c r="A3786" s="276"/>
      <c r="B3786" s="685"/>
      <c r="C3786" s="688"/>
      <c r="D3786" s="689"/>
      <c r="E3786" s="221" t="s">
        <v>95</v>
      </c>
      <c r="F3786" s="666"/>
      <c r="G3786" s="666"/>
      <c r="H3786" s="724"/>
      <c r="I3786" s="725"/>
      <c r="J3786" s="645" t="s">
        <v>17</v>
      </c>
      <c r="K3786" s="646"/>
      <c r="L3786" s="641" t="s">
        <v>18</v>
      </c>
      <c r="M3786" s="642"/>
      <c r="N3786" s="657" t="s">
        <v>19</v>
      </c>
      <c r="O3786" s="658" t="s">
        <v>8</v>
      </c>
      <c r="P3786" s="645" t="s">
        <v>26</v>
      </c>
      <c r="Q3786" s="646"/>
      <c r="R3786" s="641" t="s">
        <v>24</v>
      </c>
      <c r="S3786" s="642"/>
      <c r="T3786" s="657" t="s">
        <v>19</v>
      </c>
      <c r="U3786" s="658"/>
      <c r="V3786" s="661"/>
      <c r="W3786" s="662"/>
      <c r="X3786" s="661"/>
      <c r="Y3786" s="662"/>
      <c r="Z3786" s="661"/>
      <c r="AA3786" s="662"/>
      <c r="AB3786" s="645" t="s">
        <v>47</v>
      </c>
      <c r="AC3786" s="646"/>
      <c r="AD3786" s="641" t="s">
        <v>23</v>
      </c>
      <c r="AE3786" s="642" t="s">
        <v>3</v>
      </c>
      <c r="AF3786" s="643" t="s">
        <v>5</v>
      </c>
      <c r="AG3786" s="644"/>
      <c r="AH3786" s="645" t="s">
        <v>47</v>
      </c>
      <c r="AI3786" s="646"/>
      <c r="AJ3786" s="641" t="s">
        <v>23</v>
      </c>
      <c r="AK3786" s="642" t="s">
        <v>3</v>
      </c>
      <c r="AL3786" s="643" t="s">
        <v>5</v>
      </c>
      <c r="AM3786" s="644"/>
      <c r="AN3786" s="645" t="s">
        <v>47</v>
      </c>
      <c r="AO3786" s="646"/>
      <c r="AP3786" s="641" t="s">
        <v>23</v>
      </c>
      <c r="AQ3786" s="642" t="s">
        <v>3</v>
      </c>
      <c r="AR3786" s="643" t="s">
        <v>5</v>
      </c>
      <c r="AS3786" s="644"/>
      <c r="AT3786" s="645" t="s">
        <v>47</v>
      </c>
      <c r="AU3786" s="646"/>
      <c r="AV3786" s="641" t="s">
        <v>23</v>
      </c>
      <c r="AW3786" s="642" t="s">
        <v>3</v>
      </c>
      <c r="AX3786" s="643" t="s">
        <v>5</v>
      </c>
      <c r="AY3786" s="644"/>
      <c r="AZ3786" s="645" t="s">
        <v>47</v>
      </c>
      <c r="BA3786" s="646"/>
      <c r="BB3786" s="641" t="s">
        <v>23</v>
      </c>
      <c r="BC3786" s="642" t="s">
        <v>3</v>
      </c>
      <c r="BD3786" s="643" t="s">
        <v>5</v>
      </c>
      <c r="BE3786" s="644"/>
      <c r="BF3786" s="645" t="s">
        <v>47</v>
      </c>
      <c r="BG3786" s="646"/>
      <c r="BH3786" s="641" t="s">
        <v>23</v>
      </c>
      <c r="BI3786" s="642" t="s">
        <v>3</v>
      </c>
      <c r="BJ3786" s="643" t="s">
        <v>5</v>
      </c>
      <c r="BK3786" s="644"/>
      <c r="BL3786" s="654"/>
      <c r="BM3786" s="655"/>
      <c r="BN3786" s="656"/>
      <c r="BO3786" s="599"/>
      <c r="BP3786" s="599"/>
      <c r="BQ3786" s="599"/>
      <c r="BR3786" s="74"/>
      <c r="BS3786" s="74"/>
      <c r="BT3786" s="276"/>
    </row>
    <row r="3787" spans="1:72" ht="23.85" hidden="1" customHeight="1" x14ac:dyDescent="0.35">
      <c r="A3787" s="277"/>
      <c r="B3787" s="678" t="str">
        <f>IF(ROSTER!B$8="","",ROSTER!B$8)</f>
        <v/>
      </c>
      <c r="C3787" s="669" t="str">
        <f>IF(ROSTER!C$8="","",ROSTER!C$8)</f>
        <v/>
      </c>
      <c r="D3787" s="670"/>
      <c r="E3787" s="667"/>
      <c r="F3787" s="680">
        <f>IF(E3787="y",1,IF(E3787="S",1,0))</f>
        <v>0</v>
      </c>
      <c r="G3787" s="663">
        <f>IF(E3787="S",1,0)</f>
        <v>0</v>
      </c>
      <c r="H3787" s="583"/>
      <c r="I3787" s="584"/>
      <c r="J3787" s="569"/>
      <c r="K3787" s="570"/>
      <c r="L3787" s="573"/>
      <c r="M3787" s="574"/>
      <c r="N3787" s="579">
        <f>L3787+J3787</f>
        <v>0</v>
      </c>
      <c r="O3787" s="580"/>
      <c r="P3787" s="569"/>
      <c r="Q3787" s="570"/>
      <c r="R3787" s="573"/>
      <c r="S3787" s="574"/>
      <c r="T3787" s="579">
        <f>R3787-P3787</f>
        <v>0</v>
      </c>
      <c r="U3787" s="580"/>
      <c r="V3787" s="583"/>
      <c r="W3787" s="584"/>
      <c r="X3787" s="569"/>
      <c r="Y3787" s="584"/>
      <c r="Z3787" s="569"/>
      <c r="AA3787" s="584"/>
      <c r="AB3787" s="569"/>
      <c r="AC3787" s="570"/>
      <c r="AD3787" s="573"/>
      <c r="AE3787" s="574"/>
      <c r="AF3787" s="557">
        <f>IF(AB3787=0,0,(AD3787/AB3787)*100)</f>
        <v>0</v>
      </c>
      <c r="AG3787" s="558"/>
      <c r="AH3787" s="569"/>
      <c r="AI3787" s="570"/>
      <c r="AJ3787" s="573"/>
      <c r="AK3787" s="574"/>
      <c r="AL3787" s="557">
        <f>IF(AH3787=0,0,(AJ3787/AH3787)*100)</f>
        <v>0</v>
      </c>
      <c r="AM3787" s="558"/>
      <c r="AN3787" s="569"/>
      <c r="AO3787" s="570"/>
      <c r="AP3787" s="573"/>
      <c r="AQ3787" s="574"/>
      <c r="AR3787" s="557">
        <f>IF(AN3787=0,0,(AP3787/AN3787)*100)</f>
        <v>0</v>
      </c>
      <c r="AS3787" s="558"/>
      <c r="AT3787" s="561">
        <f>AB3787+AH3787+AN3787</f>
        <v>0</v>
      </c>
      <c r="AU3787" s="562"/>
      <c r="AV3787" s="565">
        <f>AD3787+AJ3787+AP3787</f>
        <v>0</v>
      </c>
      <c r="AW3787" s="566"/>
      <c r="AX3787" s="557">
        <f>IF(AT3787=0,0,(AV3787/AT3787)*100)</f>
        <v>0</v>
      </c>
      <c r="AY3787" s="558"/>
      <c r="AZ3787" s="569"/>
      <c r="BA3787" s="570"/>
      <c r="BB3787" s="573"/>
      <c r="BC3787" s="574"/>
      <c r="BD3787" s="557">
        <f>IF(AZ3787=0,0,(BB3787/AZ3787)*100)</f>
        <v>0</v>
      </c>
      <c r="BE3787" s="558"/>
      <c r="BF3787" s="561">
        <f>AT3787+AZ3787</f>
        <v>0</v>
      </c>
      <c r="BG3787" s="562"/>
      <c r="BH3787" s="565">
        <f>AV3787+BB3787</f>
        <v>0</v>
      </c>
      <c r="BI3787" s="566"/>
      <c r="BJ3787" s="557">
        <f>IF(BF3787=0,0,(BH3787/BF3787)*100)</f>
        <v>0</v>
      </c>
      <c r="BK3787" s="558"/>
      <c r="BL3787" s="602">
        <f>(AD3787*2)+(AJ3787*2)+(AP3787*3)+BB3787</f>
        <v>0</v>
      </c>
      <c r="BM3787" s="603"/>
      <c r="BN3787" s="604"/>
      <c r="BO3787" s="587">
        <f>IF(BQ3787=0,0,50*BP3787/BQ3787)</f>
        <v>0</v>
      </c>
      <c r="BP3787" s="555">
        <f>(BL3787*BS$11)+(N3787*BS$12)+(X3787*BS$13)+(R3787*BS$14)+(V3787*BS$15)+(Z3787*BS$16)</f>
        <v>0</v>
      </c>
      <c r="BQ3787" s="555">
        <f>((AZ3787-BB3787)*BS$18)+((AT3787-AV3787)*BS$17)+(H3787*BS$19)+(P3787*BS$20)</f>
        <v>0</v>
      </c>
      <c r="BR3787" s="75" t="s">
        <v>70</v>
      </c>
      <c r="BS3787" s="76">
        <f>IF(BO3782="B",'VALUE POINTS'!L$10,IF('GAME STATS'!BO3782="C",'VALUE POINTS'!M$10,'VALUE POINTS'!K$10))</f>
        <v>1</v>
      </c>
      <c r="BT3787" s="280"/>
    </row>
    <row r="3788" spans="1:72" ht="23.85" hidden="1" customHeight="1" x14ac:dyDescent="0.35">
      <c r="A3788" s="277"/>
      <c r="B3788" s="679"/>
      <c r="C3788" s="690" t="str">
        <f>IF(ROSTER!D$8="","",ROSTER!D$8)</f>
        <v/>
      </c>
      <c r="D3788" s="691"/>
      <c r="E3788" s="668"/>
      <c r="F3788" s="681"/>
      <c r="G3788" s="664"/>
      <c r="H3788" s="585"/>
      <c r="I3788" s="586"/>
      <c r="J3788" s="571"/>
      <c r="K3788" s="572"/>
      <c r="L3788" s="575"/>
      <c r="M3788" s="576"/>
      <c r="N3788" s="581" t="s">
        <v>16</v>
      </c>
      <c r="O3788" s="582"/>
      <c r="P3788" s="571"/>
      <c r="Q3788" s="572"/>
      <c r="R3788" s="575"/>
      <c r="S3788" s="576"/>
      <c r="T3788" s="581" t="s">
        <v>16</v>
      </c>
      <c r="U3788" s="582"/>
      <c r="V3788" s="585"/>
      <c r="W3788" s="586"/>
      <c r="X3788" s="571"/>
      <c r="Y3788" s="586"/>
      <c r="Z3788" s="571"/>
      <c r="AA3788" s="586"/>
      <c r="AB3788" s="571"/>
      <c r="AC3788" s="572"/>
      <c r="AD3788" s="575"/>
      <c r="AE3788" s="576"/>
      <c r="AF3788" s="577"/>
      <c r="AG3788" s="578"/>
      <c r="AH3788" s="571"/>
      <c r="AI3788" s="572"/>
      <c r="AJ3788" s="575"/>
      <c r="AK3788" s="576"/>
      <c r="AL3788" s="577"/>
      <c r="AM3788" s="578"/>
      <c r="AN3788" s="571"/>
      <c r="AO3788" s="572"/>
      <c r="AP3788" s="575"/>
      <c r="AQ3788" s="576"/>
      <c r="AR3788" s="577"/>
      <c r="AS3788" s="578"/>
      <c r="AT3788" s="627"/>
      <c r="AU3788" s="628"/>
      <c r="AV3788" s="629"/>
      <c r="AW3788" s="630"/>
      <c r="AX3788" s="577"/>
      <c r="AY3788" s="578"/>
      <c r="AZ3788" s="571"/>
      <c r="BA3788" s="572"/>
      <c r="BB3788" s="575"/>
      <c r="BC3788" s="576"/>
      <c r="BD3788" s="577"/>
      <c r="BE3788" s="578"/>
      <c r="BF3788" s="627"/>
      <c r="BG3788" s="628"/>
      <c r="BH3788" s="629"/>
      <c r="BI3788" s="630"/>
      <c r="BJ3788" s="577"/>
      <c r="BK3788" s="578"/>
      <c r="BL3788" s="605"/>
      <c r="BM3788" s="606"/>
      <c r="BN3788" s="607"/>
      <c r="BO3788" s="588"/>
      <c r="BP3788" s="556"/>
      <c r="BQ3788" s="556"/>
      <c r="BR3788" s="75" t="s">
        <v>71</v>
      </c>
      <c r="BS3788" s="76">
        <f>IF(BO3782="B",'VALUE POINTS'!L$11,IF('GAME STATS'!BO3782="C",'VALUE POINTS'!M$11,'VALUE POINTS'!K$11))</f>
        <v>1</v>
      </c>
      <c r="BT3788" s="280"/>
    </row>
    <row r="3789" spans="1:72" ht="21.75" hidden="1" customHeight="1" x14ac:dyDescent="0.35">
      <c r="A3789" s="268"/>
      <c r="B3789" s="678" t="str">
        <f>IF(ROSTER!B$10="","",ROSTER!B$10)</f>
        <v/>
      </c>
      <c r="C3789" s="669" t="str">
        <f>IF(ROSTER!C$10="","",ROSTER!C$10)</f>
        <v/>
      </c>
      <c r="D3789" s="670"/>
      <c r="E3789" s="667"/>
      <c r="F3789" s="680">
        <f>IF(E3789="y",1,IF(E3789="S",1,0))</f>
        <v>0</v>
      </c>
      <c r="G3789" s="663">
        <f>IF(E3789="S",1,0)</f>
        <v>0</v>
      </c>
      <c r="H3789" s="583"/>
      <c r="I3789" s="584"/>
      <c r="J3789" s="569"/>
      <c r="K3789" s="570"/>
      <c r="L3789" s="573"/>
      <c r="M3789" s="574"/>
      <c r="N3789" s="579">
        <f>L3789+J3789</f>
        <v>0</v>
      </c>
      <c r="O3789" s="580"/>
      <c r="P3789" s="569"/>
      <c r="Q3789" s="570"/>
      <c r="R3789" s="573"/>
      <c r="S3789" s="574"/>
      <c r="T3789" s="579">
        <f>R3789-P3789</f>
        <v>0</v>
      </c>
      <c r="U3789" s="580"/>
      <c r="V3789" s="583"/>
      <c r="W3789" s="584"/>
      <c r="X3789" s="569"/>
      <c r="Y3789" s="584"/>
      <c r="Z3789" s="569"/>
      <c r="AA3789" s="584"/>
      <c r="AB3789" s="569"/>
      <c r="AC3789" s="570"/>
      <c r="AD3789" s="573"/>
      <c r="AE3789" s="574"/>
      <c r="AF3789" s="557">
        <f>IF(AB3789=0,0,(AD3789/AB3789)*100)</f>
        <v>0</v>
      </c>
      <c r="AG3789" s="558"/>
      <c r="AH3789" s="569"/>
      <c r="AI3789" s="570"/>
      <c r="AJ3789" s="573"/>
      <c r="AK3789" s="574"/>
      <c r="AL3789" s="557">
        <f>IF(AH3789=0,0,(AJ3789/AH3789)*100)</f>
        <v>0</v>
      </c>
      <c r="AM3789" s="558"/>
      <c r="AN3789" s="569"/>
      <c r="AO3789" s="570"/>
      <c r="AP3789" s="573"/>
      <c r="AQ3789" s="574"/>
      <c r="AR3789" s="557">
        <f>IF(AN3789=0,0,(AP3789/AN3789)*100)</f>
        <v>0</v>
      </c>
      <c r="AS3789" s="558"/>
      <c r="AT3789" s="561">
        <f>AB3789+AH3789+AN3789</f>
        <v>0</v>
      </c>
      <c r="AU3789" s="562"/>
      <c r="AV3789" s="565">
        <f>AD3789+AJ3789+AP3789</f>
        <v>0</v>
      </c>
      <c r="AW3789" s="566"/>
      <c r="AX3789" s="557">
        <f>IF(AT3789=0,0,(AV3789/AT3789)*100)</f>
        <v>0</v>
      </c>
      <c r="AY3789" s="558"/>
      <c r="AZ3789" s="569"/>
      <c r="BA3789" s="570"/>
      <c r="BB3789" s="573"/>
      <c r="BC3789" s="574"/>
      <c r="BD3789" s="557">
        <f>IF(AZ3789=0,0,(BB3789/AZ3789)*100)</f>
        <v>0</v>
      </c>
      <c r="BE3789" s="558"/>
      <c r="BF3789" s="561">
        <f>AT3789+AZ3789</f>
        <v>0</v>
      </c>
      <c r="BG3789" s="562"/>
      <c r="BH3789" s="565">
        <f>AV3789+BB3789</f>
        <v>0</v>
      </c>
      <c r="BI3789" s="566"/>
      <c r="BJ3789" s="557">
        <f>IF(BF3789=0,0,(BH3789/BF3789)*100)</f>
        <v>0</v>
      </c>
      <c r="BK3789" s="558"/>
      <c r="BL3789" s="602">
        <f>(AD3789*2)+(AJ3789*2)+(AP3789*3)+BB3789</f>
        <v>0</v>
      </c>
      <c r="BM3789" s="603"/>
      <c r="BN3789" s="604"/>
      <c r="BO3789" s="587">
        <f>IF(BQ3789=0,0,50*BP3789/BQ3789)</f>
        <v>0</v>
      </c>
      <c r="BP3789" s="555">
        <f>(BL3789*BS$11)+(N3789*BS$12)+(X3789*BS$13)+(R3789*BS$14)+(V3789*BS$15)+(Z3789*BS$16)</f>
        <v>0</v>
      </c>
      <c r="BQ3789" s="555">
        <f>((AZ3789-BB3789)*BS$18)+((AT3789-AV3789)*BS$17)+(H3789*BS$19)+(P3789*BS$20)</f>
        <v>0</v>
      </c>
      <c r="BR3789" s="75" t="s">
        <v>72</v>
      </c>
      <c r="BS3789" s="76">
        <f>IF(BO3782="B",'VALUE POINTS'!L$12,IF('GAME STATS'!BO3782="C",'VALUE POINTS'!M$12,'VALUE POINTS'!K$12))</f>
        <v>2</v>
      </c>
      <c r="BT3789" s="280"/>
    </row>
    <row r="3790" spans="1:72" ht="21.75" hidden="1" customHeight="1" x14ac:dyDescent="0.35">
      <c r="A3790" s="268"/>
      <c r="B3790" s="679"/>
      <c r="C3790" s="690" t="str">
        <f>IF(ROSTER!D$10="","",ROSTER!D$10)</f>
        <v/>
      </c>
      <c r="D3790" s="691"/>
      <c r="E3790" s="668"/>
      <c r="F3790" s="681"/>
      <c r="G3790" s="664"/>
      <c r="H3790" s="585"/>
      <c r="I3790" s="586"/>
      <c r="J3790" s="571"/>
      <c r="K3790" s="572"/>
      <c r="L3790" s="575"/>
      <c r="M3790" s="576"/>
      <c r="N3790" s="581" t="s">
        <v>16</v>
      </c>
      <c r="O3790" s="582"/>
      <c r="P3790" s="571"/>
      <c r="Q3790" s="572"/>
      <c r="R3790" s="575"/>
      <c r="S3790" s="576"/>
      <c r="T3790" s="581" t="s">
        <v>16</v>
      </c>
      <c r="U3790" s="582"/>
      <c r="V3790" s="585"/>
      <c r="W3790" s="586"/>
      <c r="X3790" s="571"/>
      <c r="Y3790" s="586"/>
      <c r="Z3790" s="571"/>
      <c r="AA3790" s="586"/>
      <c r="AB3790" s="571"/>
      <c r="AC3790" s="572"/>
      <c r="AD3790" s="575"/>
      <c r="AE3790" s="576"/>
      <c r="AF3790" s="577"/>
      <c r="AG3790" s="578"/>
      <c r="AH3790" s="571"/>
      <c r="AI3790" s="572"/>
      <c r="AJ3790" s="575"/>
      <c r="AK3790" s="576"/>
      <c r="AL3790" s="577"/>
      <c r="AM3790" s="578"/>
      <c r="AN3790" s="571"/>
      <c r="AO3790" s="572"/>
      <c r="AP3790" s="575"/>
      <c r="AQ3790" s="576"/>
      <c r="AR3790" s="577"/>
      <c r="AS3790" s="578"/>
      <c r="AT3790" s="627"/>
      <c r="AU3790" s="628"/>
      <c r="AV3790" s="629"/>
      <c r="AW3790" s="630"/>
      <c r="AX3790" s="577"/>
      <c r="AY3790" s="578"/>
      <c r="AZ3790" s="571"/>
      <c r="BA3790" s="572"/>
      <c r="BB3790" s="575"/>
      <c r="BC3790" s="576"/>
      <c r="BD3790" s="577"/>
      <c r="BE3790" s="578"/>
      <c r="BF3790" s="627"/>
      <c r="BG3790" s="628"/>
      <c r="BH3790" s="629"/>
      <c r="BI3790" s="630"/>
      <c r="BJ3790" s="577"/>
      <c r="BK3790" s="578"/>
      <c r="BL3790" s="605"/>
      <c r="BM3790" s="606"/>
      <c r="BN3790" s="607"/>
      <c r="BO3790" s="588"/>
      <c r="BP3790" s="556"/>
      <c r="BQ3790" s="556"/>
      <c r="BR3790" s="75" t="s">
        <v>73</v>
      </c>
      <c r="BS3790" s="76">
        <f>IF(BO3782="B",'VALUE POINTS'!L$13,IF('GAME STATS'!BO3782="C",'VALUE POINTS'!M$13,'VALUE POINTS'!K$13))</f>
        <v>2</v>
      </c>
      <c r="BT3790" s="280"/>
    </row>
    <row r="3791" spans="1:72" ht="21.75" hidden="1" customHeight="1" x14ac:dyDescent="0.35">
      <c r="A3791" s="268"/>
      <c r="B3791" s="678" t="str">
        <f>IF(ROSTER!B$12="","",ROSTER!B$12)</f>
        <v/>
      </c>
      <c r="C3791" s="669" t="str">
        <f>IF(ROSTER!C$12="","",ROSTER!C$12)</f>
        <v/>
      </c>
      <c r="D3791" s="670"/>
      <c r="E3791" s="667"/>
      <c r="F3791" s="680">
        <f>IF(E3791="y",1,IF(E3791="S",1,0))</f>
        <v>0</v>
      </c>
      <c r="G3791" s="663">
        <f>IF(E3791="S",1,0)</f>
        <v>0</v>
      </c>
      <c r="H3791" s="583"/>
      <c r="I3791" s="584"/>
      <c r="J3791" s="569"/>
      <c r="K3791" s="570"/>
      <c r="L3791" s="573"/>
      <c r="M3791" s="574"/>
      <c r="N3791" s="579">
        <f>L3791+J3791</f>
        <v>0</v>
      </c>
      <c r="O3791" s="580"/>
      <c r="P3791" s="569"/>
      <c r="Q3791" s="570"/>
      <c r="R3791" s="573"/>
      <c r="S3791" s="574"/>
      <c r="T3791" s="579">
        <f>R3791-P3791</f>
        <v>0</v>
      </c>
      <c r="U3791" s="580"/>
      <c r="V3791" s="583"/>
      <c r="W3791" s="584"/>
      <c r="X3791" s="569"/>
      <c r="Y3791" s="584"/>
      <c r="Z3791" s="569"/>
      <c r="AA3791" s="584"/>
      <c r="AB3791" s="569"/>
      <c r="AC3791" s="570"/>
      <c r="AD3791" s="573"/>
      <c r="AE3791" s="574"/>
      <c r="AF3791" s="557">
        <f>IF(AB3791=0,0,(AD3791/AB3791)*100)</f>
        <v>0</v>
      </c>
      <c r="AG3791" s="558"/>
      <c r="AH3791" s="569"/>
      <c r="AI3791" s="570"/>
      <c r="AJ3791" s="573"/>
      <c r="AK3791" s="574"/>
      <c r="AL3791" s="557">
        <f>IF(AH3791=0,0,(AJ3791/AH3791)*100)</f>
        <v>0</v>
      </c>
      <c r="AM3791" s="558"/>
      <c r="AN3791" s="569"/>
      <c r="AO3791" s="570"/>
      <c r="AP3791" s="573"/>
      <c r="AQ3791" s="574"/>
      <c r="AR3791" s="557">
        <f>IF(AN3791=0,0,(AP3791/AN3791)*100)</f>
        <v>0</v>
      </c>
      <c r="AS3791" s="558"/>
      <c r="AT3791" s="561">
        <f>AB3791+AH3791+AN3791</f>
        <v>0</v>
      </c>
      <c r="AU3791" s="562"/>
      <c r="AV3791" s="565">
        <f>AD3791+AJ3791+AP3791</f>
        <v>0</v>
      </c>
      <c r="AW3791" s="566"/>
      <c r="AX3791" s="557">
        <f>IF(AT3791=0,0,(AV3791/AT3791)*100)</f>
        <v>0</v>
      </c>
      <c r="AY3791" s="558"/>
      <c r="AZ3791" s="569"/>
      <c r="BA3791" s="570"/>
      <c r="BB3791" s="573"/>
      <c r="BC3791" s="574"/>
      <c r="BD3791" s="557">
        <f>IF(AZ3791=0,0,(BB3791/AZ3791)*100)</f>
        <v>0</v>
      </c>
      <c r="BE3791" s="558"/>
      <c r="BF3791" s="561">
        <f>AT3791+AZ3791</f>
        <v>0</v>
      </c>
      <c r="BG3791" s="562"/>
      <c r="BH3791" s="565">
        <f>AV3791+BB3791</f>
        <v>0</v>
      </c>
      <c r="BI3791" s="566"/>
      <c r="BJ3791" s="557">
        <f>IF(BF3791=0,0,(BH3791/BF3791)*100)</f>
        <v>0</v>
      </c>
      <c r="BK3791" s="558"/>
      <c r="BL3791" s="602">
        <f>(AD3791*2)+(AJ3791*2)+(AP3791*3)+BB3791</f>
        <v>0</v>
      </c>
      <c r="BM3791" s="603"/>
      <c r="BN3791" s="604"/>
      <c r="BO3791" s="587">
        <f t="shared" ref="BO3791" si="3102">IF(BQ3791=0,0,50*BP3791/BQ3791)</f>
        <v>0</v>
      </c>
      <c r="BP3791" s="555">
        <f>(BL3791*BS$11)+(N3791*BS$12)+(X3791*BS$13)+(R3791*BS$14)+(V3791*BS$15)+(Z3791*BS$16)</f>
        <v>0</v>
      </c>
      <c r="BQ3791" s="555">
        <f>((AZ3791-BB3791)*BS$18)+((AT3791-AV3791)*BS$17)+(H3791*BS$19)+(P3791*BS$20)</f>
        <v>0</v>
      </c>
      <c r="BR3791" s="75" t="s">
        <v>74</v>
      </c>
      <c r="BS3791" s="76">
        <f>IF(BO3782="B",'VALUE POINTS'!L$14,IF('GAME STATS'!BO3782="C",'VALUE POINTS'!M$14,'VALUE POINTS'!K$14))</f>
        <v>2</v>
      </c>
      <c r="BT3791" s="280"/>
    </row>
    <row r="3792" spans="1:72" ht="21.75" hidden="1" customHeight="1" x14ac:dyDescent="0.35">
      <c r="A3792" s="268"/>
      <c r="B3792" s="679"/>
      <c r="C3792" s="690" t="str">
        <f>IF(ROSTER!D$12="","",ROSTER!D$12)</f>
        <v/>
      </c>
      <c r="D3792" s="691"/>
      <c r="E3792" s="668"/>
      <c r="F3792" s="681"/>
      <c r="G3792" s="664"/>
      <c r="H3792" s="585"/>
      <c r="I3792" s="586"/>
      <c r="J3792" s="571"/>
      <c r="K3792" s="572"/>
      <c r="L3792" s="575"/>
      <c r="M3792" s="576"/>
      <c r="N3792" s="581" t="s">
        <v>16</v>
      </c>
      <c r="O3792" s="582"/>
      <c r="P3792" s="571"/>
      <c r="Q3792" s="572"/>
      <c r="R3792" s="575"/>
      <c r="S3792" s="576"/>
      <c r="T3792" s="581" t="s">
        <v>16</v>
      </c>
      <c r="U3792" s="582"/>
      <c r="V3792" s="585"/>
      <c r="W3792" s="586"/>
      <c r="X3792" s="571"/>
      <c r="Y3792" s="586"/>
      <c r="Z3792" s="571"/>
      <c r="AA3792" s="586"/>
      <c r="AB3792" s="571"/>
      <c r="AC3792" s="572"/>
      <c r="AD3792" s="575"/>
      <c r="AE3792" s="576"/>
      <c r="AF3792" s="577"/>
      <c r="AG3792" s="578"/>
      <c r="AH3792" s="571"/>
      <c r="AI3792" s="572"/>
      <c r="AJ3792" s="575"/>
      <c r="AK3792" s="576"/>
      <c r="AL3792" s="577"/>
      <c r="AM3792" s="578"/>
      <c r="AN3792" s="571"/>
      <c r="AO3792" s="572"/>
      <c r="AP3792" s="575"/>
      <c r="AQ3792" s="576"/>
      <c r="AR3792" s="577"/>
      <c r="AS3792" s="578"/>
      <c r="AT3792" s="627"/>
      <c r="AU3792" s="628"/>
      <c r="AV3792" s="629"/>
      <c r="AW3792" s="630"/>
      <c r="AX3792" s="577"/>
      <c r="AY3792" s="578"/>
      <c r="AZ3792" s="571"/>
      <c r="BA3792" s="572"/>
      <c r="BB3792" s="575"/>
      <c r="BC3792" s="576"/>
      <c r="BD3792" s="577"/>
      <c r="BE3792" s="578"/>
      <c r="BF3792" s="627"/>
      <c r="BG3792" s="628"/>
      <c r="BH3792" s="629"/>
      <c r="BI3792" s="630"/>
      <c r="BJ3792" s="577"/>
      <c r="BK3792" s="578"/>
      <c r="BL3792" s="605"/>
      <c r="BM3792" s="606"/>
      <c r="BN3792" s="607"/>
      <c r="BO3792" s="588"/>
      <c r="BP3792" s="556"/>
      <c r="BQ3792" s="556"/>
      <c r="BR3792" s="75" t="s">
        <v>75</v>
      </c>
      <c r="BS3792" s="76">
        <f>IF(BO3782="B",'VALUE POINTS'!L$15,IF('GAME STATS'!BO3782="C",'VALUE POINTS'!M$15,'VALUE POINTS'!K$15))</f>
        <v>2</v>
      </c>
      <c r="BT3792" s="280"/>
    </row>
    <row r="3793" spans="1:72" ht="21.75" hidden="1" customHeight="1" x14ac:dyDescent="0.35">
      <c r="A3793" s="268"/>
      <c r="B3793" s="678" t="str">
        <f>IF(ROSTER!B$14="","",ROSTER!B$14)</f>
        <v/>
      </c>
      <c r="C3793" s="669" t="str">
        <f>IF(ROSTER!C$14="","",ROSTER!C$14)</f>
        <v/>
      </c>
      <c r="D3793" s="670"/>
      <c r="E3793" s="667"/>
      <c r="F3793" s="680">
        <f>IF(E3793="y",1,IF(E3793="S",1,0))</f>
        <v>0</v>
      </c>
      <c r="G3793" s="663">
        <f>IF(E3793="S",1,0)</f>
        <v>0</v>
      </c>
      <c r="H3793" s="583"/>
      <c r="I3793" s="584"/>
      <c r="J3793" s="569"/>
      <c r="K3793" s="570"/>
      <c r="L3793" s="573"/>
      <c r="M3793" s="574"/>
      <c r="N3793" s="579">
        <f>L3793+J3793</f>
        <v>0</v>
      </c>
      <c r="O3793" s="580"/>
      <c r="P3793" s="569"/>
      <c r="Q3793" s="570"/>
      <c r="R3793" s="573"/>
      <c r="S3793" s="574"/>
      <c r="T3793" s="579">
        <f>R3793-P3793</f>
        <v>0</v>
      </c>
      <c r="U3793" s="580"/>
      <c r="V3793" s="583"/>
      <c r="W3793" s="584"/>
      <c r="X3793" s="569"/>
      <c r="Y3793" s="584"/>
      <c r="Z3793" s="569"/>
      <c r="AA3793" s="584"/>
      <c r="AB3793" s="569"/>
      <c r="AC3793" s="570"/>
      <c r="AD3793" s="573"/>
      <c r="AE3793" s="574"/>
      <c r="AF3793" s="557">
        <f>IF(AB3793=0,0,(AD3793/AB3793)*100)</f>
        <v>0</v>
      </c>
      <c r="AG3793" s="558"/>
      <c r="AH3793" s="569"/>
      <c r="AI3793" s="570"/>
      <c r="AJ3793" s="573"/>
      <c r="AK3793" s="574"/>
      <c r="AL3793" s="557">
        <f>IF(AH3793=0,0,(AJ3793/AH3793)*100)</f>
        <v>0</v>
      </c>
      <c r="AM3793" s="558"/>
      <c r="AN3793" s="569"/>
      <c r="AO3793" s="570"/>
      <c r="AP3793" s="573"/>
      <c r="AQ3793" s="574"/>
      <c r="AR3793" s="557">
        <f>IF(AN3793=0,0,(AP3793/AN3793)*100)</f>
        <v>0</v>
      </c>
      <c r="AS3793" s="558"/>
      <c r="AT3793" s="561">
        <f>AB3793+AH3793+AN3793</f>
        <v>0</v>
      </c>
      <c r="AU3793" s="562"/>
      <c r="AV3793" s="565">
        <f>AD3793+AJ3793+AP3793</f>
        <v>0</v>
      </c>
      <c r="AW3793" s="566"/>
      <c r="AX3793" s="557">
        <f>IF(AT3793=0,0,(AV3793/AT3793)*100)</f>
        <v>0</v>
      </c>
      <c r="AY3793" s="558"/>
      <c r="AZ3793" s="569"/>
      <c r="BA3793" s="570"/>
      <c r="BB3793" s="573"/>
      <c r="BC3793" s="574"/>
      <c r="BD3793" s="557">
        <f>IF(AZ3793=0,0,(BB3793/AZ3793)*100)</f>
        <v>0</v>
      </c>
      <c r="BE3793" s="558"/>
      <c r="BF3793" s="561">
        <f>AT3793+AZ3793</f>
        <v>0</v>
      </c>
      <c r="BG3793" s="562"/>
      <c r="BH3793" s="565">
        <f>AV3793+BB3793</f>
        <v>0</v>
      </c>
      <c r="BI3793" s="566"/>
      <c r="BJ3793" s="557">
        <f>IF(BF3793=0,0,(BH3793/BF3793)*100)</f>
        <v>0</v>
      </c>
      <c r="BK3793" s="558"/>
      <c r="BL3793" s="602">
        <f>(AD3793*2)+(AJ3793*2)+(AP3793*3)+BB3793</f>
        <v>0</v>
      </c>
      <c r="BM3793" s="603"/>
      <c r="BN3793" s="604"/>
      <c r="BO3793" s="587">
        <f t="shared" ref="BO3793" si="3103">IF(BQ3793=0,0,50*BP3793/BQ3793)</f>
        <v>0</v>
      </c>
      <c r="BP3793" s="555">
        <f>(BL3793*BS$11)+(N3793*BS$12)+(X3793*BS$13)+(R3793*BS$14)+(V3793*BS$15)+(Z3793*BS$16)</f>
        <v>0</v>
      </c>
      <c r="BQ3793" s="555">
        <f>((AZ3793-BB3793)*BS$18)+((AT3793-AV3793)*BS$17)+(H3793*BS$19)+(P3793*BS$20)</f>
        <v>0</v>
      </c>
      <c r="BR3793" s="75" t="s">
        <v>76</v>
      </c>
      <c r="BS3793" s="76">
        <f>IF(BO3782="B",'VALUE POINTS'!L$16,IF('GAME STATS'!BO3782="C",'VALUE POINTS'!M$16,'VALUE POINTS'!K$16))</f>
        <v>2</v>
      </c>
      <c r="BT3793" s="280"/>
    </row>
    <row r="3794" spans="1:72" ht="21.75" hidden="1" customHeight="1" x14ac:dyDescent="0.35">
      <c r="A3794" s="268"/>
      <c r="B3794" s="679"/>
      <c r="C3794" s="690" t="str">
        <f>IF(ROSTER!D$14="","",ROSTER!D$14)</f>
        <v/>
      </c>
      <c r="D3794" s="691"/>
      <c r="E3794" s="668"/>
      <c r="F3794" s="681"/>
      <c r="G3794" s="664"/>
      <c r="H3794" s="585"/>
      <c r="I3794" s="586"/>
      <c r="J3794" s="571"/>
      <c r="K3794" s="572"/>
      <c r="L3794" s="575"/>
      <c r="M3794" s="576"/>
      <c r="N3794" s="581" t="s">
        <v>16</v>
      </c>
      <c r="O3794" s="582"/>
      <c r="P3794" s="571"/>
      <c r="Q3794" s="572"/>
      <c r="R3794" s="575"/>
      <c r="S3794" s="576"/>
      <c r="T3794" s="581" t="s">
        <v>16</v>
      </c>
      <c r="U3794" s="582"/>
      <c r="V3794" s="585"/>
      <c r="W3794" s="586"/>
      <c r="X3794" s="571"/>
      <c r="Y3794" s="586"/>
      <c r="Z3794" s="571"/>
      <c r="AA3794" s="586"/>
      <c r="AB3794" s="571"/>
      <c r="AC3794" s="572"/>
      <c r="AD3794" s="575"/>
      <c r="AE3794" s="576"/>
      <c r="AF3794" s="577"/>
      <c r="AG3794" s="578"/>
      <c r="AH3794" s="571"/>
      <c r="AI3794" s="572"/>
      <c r="AJ3794" s="575"/>
      <c r="AK3794" s="576"/>
      <c r="AL3794" s="577"/>
      <c r="AM3794" s="578"/>
      <c r="AN3794" s="571"/>
      <c r="AO3794" s="572"/>
      <c r="AP3794" s="575"/>
      <c r="AQ3794" s="576"/>
      <c r="AR3794" s="577"/>
      <c r="AS3794" s="578"/>
      <c r="AT3794" s="627"/>
      <c r="AU3794" s="628"/>
      <c r="AV3794" s="629"/>
      <c r="AW3794" s="630"/>
      <c r="AX3794" s="577"/>
      <c r="AY3794" s="578"/>
      <c r="AZ3794" s="571"/>
      <c r="BA3794" s="572"/>
      <c r="BB3794" s="575"/>
      <c r="BC3794" s="576"/>
      <c r="BD3794" s="577"/>
      <c r="BE3794" s="578"/>
      <c r="BF3794" s="627"/>
      <c r="BG3794" s="628"/>
      <c r="BH3794" s="629"/>
      <c r="BI3794" s="630"/>
      <c r="BJ3794" s="577"/>
      <c r="BK3794" s="578"/>
      <c r="BL3794" s="605"/>
      <c r="BM3794" s="606"/>
      <c r="BN3794" s="607"/>
      <c r="BO3794" s="588"/>
      <c r="BP3794" s="556"/>
      <c r="BQ3794" s="556"/>
      <c r="BR3794" s="75" t="s">
        <v>77</v>
      </c>
      <c r="BS3794" s="76">
        <f>IF(BO3782="B",'VALUE POINTS'!L$17,IF('GAME STATS'!BO3782="C",'VALUE POINTS'!M$17,'VALUE POINTS'!K$17))</f>
        <v>1</v>
      </c>
      <c r="BT3794" s="280"/>
    </row>
    <row r="3795" spans="1:72" ht="21.75" hidden="1" customHeight="1" x14ac:dyDescent="0.35">
      <c r="A3795" s="268"/>
      <c r="B3795" s="678" t="str">
        <f>IF(ROSTER!B$16="","",ROSTER!B$16)</f>
        <v/>
      </c>
      <c r="C3795" s="669" t="str">
        <f>IF(ROSTER!C$16="","",ROSTER!C$16)</f>
        <v/>
      </c>
      <c r="D3795" s="670"/>
      <c r="E3795" s="667"/>
      <c r="F3795" s="680">
        <f>IF(E3795="y",1,IF(E3795="S",1,0))</f>
        <v>0</v>
      </c>
      <c r="G3795" s="663">
        <f>IF(E3795="S",1,0)</f>
        <v>0</v>
      </c>
      <c r="H3795" s="583"/>
      <c r="I3795" s="584"/>
      <c r="J3795" s="569"/>
      <c r="K3795" s="570"/>
      <c r="L3795" s="573"/>
      <c r="M3795" s="574"/>
      <c r="N3795" s="579">
        <f>L3795+J3795</f>
        <v>0</v>
      </c>
      <c r="O3795" s="580"/>
      <c r="P3795" s="569"/>
      <c r="Q3795" s="570"/>
      <c r="R3795" s="573"/>
      <c r="S3795" s="574"/>
      <c r="T3795" s="579">
        <f>R3795-P3795</f>
        <v>0</v>
      </c>
      <c r="U3795" s="580"/>
      <c r="V3795" s="583"/>
      <c r="W3795" s="584"/>
      <c r="X3795" s="569"/>
      <c r="Y3795" s="584"/>
      <c r="Z3795" s="569"/>
      <c r="AA3795" s="584"/>
      <c r="AB3795" s="569"/>
      <c r="AC3795" s="570"/>
      <c r="AD3795" s="573"/>
      <c r="AE3795" s="574"/>
      <c r="AF3795" s="557">
        <f>IF(AB3795=0,0,(AD3795/AB3795)*100)</f>
        <v>0</v>
      </c>
      <c r="AG3795" s="558"/>
      <c r="AH3795" s="569"/>
      <c r="AI3795" s="570"/>
      <c r="AJ3795" s="573"/>
      <c r="AK3795" s="574"/>
      <c r="AL3795" s="557">
        <f>IF(AH3795=0,0,(AJ3795/AH3795)*100)</f>
        <v>0</v>
      </c>
      <c r="AM3795" s="558"/>
      <c r="AN3795" s="569"/>
      <c r="AO3795" s="570"/>
      <c r="AP3795" s="573"/>
      <c r="AQ3795" s="574"/>
      <c r="AR3795" s="557">
        <f>IF(AN3795=0,0,(AP3795/AN3795)*100)</f>
        <v>0</v>
      </c>
      <c r="AS3795" s="558"/>
      <c r="AT3795" s="561">
        <f>AB3795+AH3795+AN3795</f>
        <v>0</v>
      </c>
      <c r="AU3795" s="562"/>
      <c r="AV3795" s="565">
        <f>AD3795+AJ3795+AP3795</f>
        <v>0</v>
      </c>
      <c r="AW3795" s="566"/>
      <c r="AX3795" s="557">
        <f>IF(AT3795=0,0,(AV3795/AT3795)*100)</f>
        <v>0</v>
      </c>
      <c r="AY3795" s="558"/>
      <c r="AZ3795" s="569"/>
      <c r="BA3795" s="570"/>
      <c r="BB3795" s="573"/>
      <c r="BC3795" s="574"/>
      <c r="BD3795" s="557">
        <f>IF(AZ3795=0,0,(BB3795/AZ3795)*100)</f>
        <v>0</v>
      </c>
      <c r="BE3795" s="558"/>
      <c r="BF3795" s="561">
        <f>AT3795+AZ3795</f>
        <v>0</v>
      </c>
      <c r="BG3795" s="562"/>
      <c r="BH3795" s="565">
        <f>AV3795+BB3795</f>
        <v>0</v>
      </c>
      <c r="BI3795" s="566"/>
      <c r="BJ3795" s="557">
        <f>IF(BF3795=0,0,(BH3795/BF3795)*100)</f>
        <v>0</v>
      </c>
      <c r="BK3795" s="558"/>
      <c r="BL3795" s="602">
        <f>(AD3795*2)+(AJ3795*2)+(AP3795*3)+BB3795</f>
        <v>0</v>
      </c>
      <c r="BM3795" s="603"/>
      <c r="BN3795" s="604"/>
      <c r="BO3795" s="587">
        <f t="shared" ref="BO3795" si="3104">IF(BQ3795=0,0,50*BP3795/BQ3795)</f>
        <v>0</v>
      </c>
      <c r="BP3795" s="555">
        <f>(BL3795*BS$11)+(N3795*BS$12)+(X3795*BS$13)+(R3795*BS$14)+(V3795*BS$15)+(Z3795*BS$16)</f>
        <v>0</v>
      </c>
      <c r="BQ3795" s="555">
        <f>((AZ3795-BB3795)*BS$18)+((AT3795-AV3795)*BS$17)+(H3795*BS$19)+(P3795*BS$20)</f>
        <v>0</v>
      </c>
      <c r="BR3795" s="75" t="s">
        <v>78</v>
      </c>
      <c r="BS3795" s="76">
        <f>IF(BO3782="B",'VALUE POINTS'!L$18,IF('GAME STATS'!BO3782="C",'VALUE POINTS'!M$18,'VALUE POINTS'!K$18))</f>
        <v>2</v>
      </c>
      <c r="BT3795" s="280"/>
    </row>
    <row r="3796" spans="1:72" ht="21.75" hidden="1" customHeight="1" x14ac:dyDescent="0.35">
      <c r="A3796" s="268"/>
      <c r="B3796" s="679"/>
      <c r="C3796" s="690" t="str">
        <f>IF(ROSTER!D$16="","",ROSTER!D$16)</f>
        <v/>
      </c>
      <c r="D3796" s="691"/>
      <c r="E3796" s="668"/>
      <c r="F3796" s="681"/>
      <c r="G3796" s="664"/>
      <c r="H3796" s="585"/>
      <c r="I3796" s="586"/>
      <c r="J3796" s="571"/>
      <c r="K3796" s="572"/>
      <c r="L3796" s="575"/>
      <c r="M3796" s="576"/>
      <c r="N3796" s="581" t="s">
        <v>16</v>
      </c>
      <c r="O3796" s="582"/>
      <c r="P3796" s="571"/>
      <c r="Q3796" s="572"/>
      <c r="R3796" s="575"/>
      <c r="S3796" s="576"/>
      <c r="T3796" s="581" t="s">
        <v>16</v>
      </c>
      <c r="U3796" s="582"/>
      <c r="V3796" s="585"/>
      <c r="W3796" s="586"/>
      <c r="X3796" s="571"/>
      <c r="Y3796" s="586"/>
      <c r="Z3796" s="571"/>
      <c r="AA3796" s="586"/>
      <c r="AB3796" s="571"/>
      <c r="AC3796" s="572"/>
      <c r="AD3796" s="575"/>
      <c r="AE3796" s="576"/>
      <c r="AF3796" s="577"/>
      <c r="AG3796" s="578"/>
      <c r="AH3796" s="571"/>
      <c r="AI3796" s="572"/>
      <c r="AJ3796" s="575"/>
      <c r="AK3796" s="576"/>
      <c r="AL3796" s="577"/>
      <c r="AM3796" s="578"/>
      <c r="AN3796" s="571"/>
      <c r="AO3796" s="572"/>
      <c r="AP3796" s="575"/>
      <c r="AQ3796" s="576"/>
      <c r="AR3796" s="577"/>
      <c r="AS3796" s="578"/>
      <c r="AT3796" s="627"/>
      <c r="AU3796" s="628"/>
      <c r="AV3796" s="629"/>
      <c r="AW3796" s="630"/>
      <c r="AX3796" s="577"/>
      <c r="AY3796" s="578"/>
      <c r="AZ3796" s="571"/>
      <c r="BA3796" s="572"/>
      <c r="BB3796" s="575"/>
      <c r="BC3796" s="576"/>
      <c r="BD3796" s="577"/>
      <c r="BE3796" s="578"/>
      <c r="BF3796" s="627"/>
      <c r="BG3796" s="628"/>
      <c r="BH3796" s="629"/>
      <c r="BI3796" s="630"/>
      <c r="BJ3796" s="577"/>
      <c r="BK3796" s="578"/>
      <c r="BL3796" s="605"/>
      <c r="BM3796" s="606"/>
      <c r="BN3796" s="607"/>
      <c r="BO3796" s="588"/>
      <c r="BP3796" s="556"/>
      <c r="BQ3796" s="556"/>
      <c r="BR3796" s="75" t="s">
        <v>79</v>
      </c>
      <c r="BS3796" s="76">
        <f>IF(BO3782="B",'VALUE POINTS'!L$19,IF('GAME STATS'!BO3782="C",'VALUE POINTS'!M$19,'VALUE POINTS'!K$19))</f>
        <v>2</v>
      </c>
      <c r="BT3796" s="280"/>
    </row>
    <row r="3797" spans="1:72" ht="21.75" hidden="1" customHeight="1" x14ac:dyDescent="0.25">
      <c r="A3797" s="268"/>
      <c r="B3797" s="678" t="str">
        <f>IF(ROSTER!B$18="","",ROSTER!B$18)</f>
        <v/>
      </c>
      <c r="C3797" s="669" t="str">
        <f>IF(ROSTER!C$18="","",ROSTER!C$18)</f>
        <v/>
      </c>
      <c r="D3797" s="670"/>
      <c r="E3797" s="667"/>
      <c r="F3797" s="680">
        <f>IF(E3797="y",1,IF(E3797="S",1,0))</f>
        <v>0</v>
      </c>
      <c r="G3797" s="663">
        <f>IF(E3797="S",1,0)</f>
        <v>0</v>
      </c>
      <c r="H3797" s="583"/>
      <c r="I3797" s="584"/>
      <c r="J3797" s="569"/>
      <c r="K3797" s="570"/>
      <c r="L3797" s="573"/>
      <c r="M3797" s="574"/>
      <c r="N3797" s="579">
        <f>L3797+J3797</f>
        <v>0</v>
      </c>
      <c r="O3797" s="580"/>
      <c r="P3797" s="569"/>
      <c r="Q3797" s="570"/>
      <c r="R3797" s="573"/>
      <c r="S3797" s="574"/>
      <c r="T3797" s="579">
        <f>R3797-P3797</f>
        <v>0</v>
      </c>
      <c r="U3797" s="580"/>
      <c r="V3797" s="583"/>
      <c r="W3797" s="584"/>
      <c r="X3797" s="569"/>
      <c r="Y3797" s="584"/>
      <c r="Z3797" s="569"/>
      <c r="AA3797" s="584"/>
      <c r="AB3797" s="569"/>
      <c r="AC3797" s="570"/>
      <c r="AD3797" s="573"/>
      <c r="AE3797" s="574"/>
      <c r="AF3797" s="557">
        <f>IF(AB3797=0,0,(AD3797/AB3797)*100)</f>
        <v>0</v>
      </c>
      <c r="AG3797" s="558"/>
      <c r="AH3797" s="569"/>
      <c r="AI3797" s="570"/>
      <c r="AJ3797" s="573"/>
      <c r="AK3797" s="574"/>
      <c r="AL3797" s="557">
        <f>IF(AH3797=0,0,(AJ3797/AH3797)*100)</f>
        <v>0</v>
      </c>
      <c r="AM3797" s="558"/>
      <c r="AN3797" s="569"/>
      <c r="AO3797" s="570"/>
      <c r="AP3797" s="573"/>
      <c r="AQ3797" s="574"/>
      <c r="AR3797" s="557">
        <f>IF(AN3797=0,0,(AP3797/AN3797)*100)</f>
        <v>0</v>
      </c>
      <c r="AS3797" s="558"/>
      <c r="AT3797" s="561">
        <f>AB3797+AH3797+AN3797</f>
        <v>0</v>
      </c>
      <c r="AU3797" s="562"/>
      <c r="AV3797" s="565">
        <f>AD3797+AJ3797+AP3797</f>
        <v>0</v>
      </c>
      <c r="AW3797" s="566"/>
      <c r="AX3797" s="557">
        <f>IF(AT3797=0,0,(AV3797/AT3797)*100)</f>
        <v>0</v>
      </c>
      <c r="AY3797" s="558"/>
      <c r="AZ3797" s="569"/>
      <c r="BA3797" s="570"/>
      <c r="BB3797" s="573"/>
      <c r="BC3797" s="574"/>
      <c r="BD3797" s="557">
        <f>IF(AZ3797=0,0,(BB3797/AZ3797)*100)</f>
        <v>0</v>
      </c>
      <c r="BE3797" s="558"/>
      <c r="BF3797" s="561">
        <f>AT3797+AZ3797</f>
        <v>0</v>
      </c>
      <c r="BG3797" s="562"/>
      <c r="BH3797" s="565">
        <f>AV3797+BB3797</f>
        <v>0</v>
      </c>
      <c r="BI3797" s="566"/>
      <c r="BJ3797" s="557">
        <f>IF(BF3797=0,0,(BH3797/BF3797)*100)</f>
        <v>0</v>
      </c>
      <c r="BK3797" s="558"/>
      <c r="BL3797" s="602">
        <f>(AD3797*2)+(AJ3797*2)+(AP3797*3)+BB3797</f>
        <v>0</v>
      </c>
      <c r="BM3797" s="603"/>
      <c r="BN3797" s="604"/>
      <c r="BO3797" s="587">
        <f t="shared" ref="BO3797" si="3105">IF(BQ3797=0,0,50*BP3797/BQ3797)</f>
        <v>0</v>
      </c>
      <c r="BP3797" s="555">
        <f>(BL3797*BS$11)+(N3797*BS$12)+(X3797*BS$13)+(R3797*BS$14)+(V3797*BS$15)+(Z3797*BS$16)</f>
        <v>0</v>
      </c>
      <c r="BQ3797" s="555">
        <f>((AZ3797-BB3797)*BS$18)+((AT3797-AV3797)*BS$17)+(H3797*BS$19)+(P3797*BS$20)</f>
        <v>0</v>
      </c>
      <c r="BR3797" s="65"/>
      <c r="BS3797" s="65"/>
      <c r="BT3797" s="280"/>
    </row>
    <row r="3798" spans="1:72" ht="21.75" hidden="1" customHeight="1" x14ac:dyDescent="0.25">
      <c r="A3798" s="268"/>
      <c r="B3798" s="679"/>
      <c r="C3798" s="690" t="str">
        <f>IF(ROSTER!D$18="","",ROSTER!D$18)</f>
        <v/>
      </c>
      <c r="D3798" s="691"/>
      <c r="E3798" s="668"/>
      <c r="F3798" s="681"/>
      <c r="G3798" s="664"/>
      <c r="H3798" s="585"/>
      <c r="I3798" s="586"/>
      <c r="J3798" s="571"/>
      <c r="K3798" s="572"/>
      <c r="L3798" s="575"/>
      <c r="M3798" s="576"/>
      <c r="N3798" s="581" t="s">
        <v>16</v>
      </c>
      <c r="O3798" s="582"/>
      <c r="P3798" s="571"/>
      <c r="Q3798" s="572"/>
      <c r="R3798" s="575"/>
      <c r="S3798" s="576"/>
      <c r="T3798" s="581" t="s">
        <v>16</v>
      </c>
      <c r="U3798" s="582"/>
      <c r="V3798" s="585"/>
      <c r="W3798" s="586"/>
      <c r="X3798" s="571"/>
      <c r="Y3798" s="586"/>
      <c r="Z3798" s="571"/>
      <c r="AA3798" s="586"/>
      <c r="AB3798" s="571"/>
      <c r="AC3798" s="572"/>
      <c r="AD3798" s="575"/>
      <c r="AE3798" s="576"/>
      <c r="AF3798" s="577"/>
      <c r="AG3798" s="578"/>
      <c r="AH3798" s="571"/>
      <c r="AI3798" s="572"/>
      <c r="AJ3798" s="575"/>
      <c r="AK3798" s="576"/>
      <c r="AL3798" s="577"/>
      <c r="AM3798" s="578"/>
      <c r="AN3798" s="571"/>
      <c r="AO3798" s="572"/>
      <c r="AP3798" s="575"/>
      <c r="AQ3798" s="576"/>
      <c r="AR3798" s="577"/>
      <c r="AS3798" s="578"/>
      <c r="AT3798" s="627"/>
      <c r="AU3798" s="628"/>
      <c r="AV3798" s="629"/>
      <c r="AW3798" s="630"/>
      <c r="AX3798" s="577"/>
      <c r="AY3798" s="578"/>
      <c r="AZ3798" s="571"/>
      <c r="BA3798" s="572"/>
      <c r="BB3798" s="575"/>
      <c r="BC3798" s="576"/>
      <c r="BD3798" s="577"/>
      <c r="BE3798" s="578"/>
      <c r="BF3798" s="627"/>
      <c r="BG3798" s="628"/>
      <c r="BH3798" s="629"/>
      <c r="BI3798" s="630"/>
      <c r="BJ3798" s="577"/>
      <c r="BK3798" s="578"/>
      <c r="BL3798" s="605"/>
      <c r="BM3798" s="606"/>
      <c r="BN3798" s="607"/>
      <c r="BO3798" s="588"/>
      <c r="BP3798" s="556"/>
      <c r="BQ3798" s="556"/>
      <c r="BR3798" s="65"/>
      <c r="BS3798" s="65"/>
      <c r="BT3798" s="268"/>
    </row>
    <row r="3799" spans="1:72" ht="21.75" hidden="1" customHeight="1" x14ac:dyDescent="0.25">
      <c r="A3799" s="268"/>
      <c r="B3799" s="678" t="str">
        <f>IF(ROSTER!B$20="","",ROSTER!B$20)</f>
        <v/>
      </c>
      <c r="C3799" s="669" t="str">
        <f>IF(ROSTER!C$20="","",ROSTER!C$20)</f>
        <v/>
      </c>
      <c r="D3799" s="670"/>
      <c r="E3799" s="667"/>
      <c r="F3799" s="680">
        <f>IF(E3799="y",1,IF(E3799="S",1,0))</f>
        <v>0</v>
      </c>
      <c r="G3799" s="663">
        <f>IF(E3799="S",1,0)</f>
        <v>0</v>
      </c>
      <c r="H3799" s="583"/>
      <c r="I3799" s="584"/>
      <c r="J3799" s="569"/>
      <c r="K3799" s="570"/>
      <c r="L3799" s="573"/>
      <c r="M3799" s="574"/>
      <c r="N3799" s="579">
        <f>L3799+J3799</f>
        <v>0</v>
      </c>
      <c r="O3799" s="580"/>
      <c r="P3799" s="569"/>
      <c r="Q3799" s="570"/>
      <c r="R3799" s="573"/>
      <c r="S3799" s="574"/>
      <c r="T3799" s="579">
        <f>R3799-P3799</f>
        <v>0</v>
      </c>
      <c r="U3799" s="580"/>
      <c r="V3799" s="583"/>
      <c r="W3799" s="584"/>
      <c r="X3799" s="569"/>
      <c r="Y3799" s="584"/>
      <c r="Z3799" s="569"/>
      <c r="AA3799" s="584"/>
      <c r="AB3799" s="569"/>
      <c r="AC3799" s="570"/>
      <c r="AD3799" s="573"/>
      <c r="AE3799" s="574"/>
      <c r="AF3799" s="557">
        <f>IF(AB3799=0,0,(AD3799/AB3799)*100)</f>
        <v>0</v>
      </c>
      <c r="AG3799" s="558"/>
      <c r="AH3799" s="569"/>
      <c r="AI3799" s="570"/>
      <c r="AJ3799" s="573"/>
      <c r="AK3799" s="574"/>
      <c r="AL3799" s="557">
        <f>IF(AH3799=0,0,(AJ3799/AH3799)*100)</f>
        <v>0</v>
      </c>
      <c r="AM3799" s="558"/>
      <c r="AN3799" s="569"/>
      <c r="AO3799" s="570"/>
      <c r="AP3799" s="573"/>
      <c r="AQ3799" s="574"/>
      <c r="AR3799" s="557">
        <f>IF(AN3799=0,0,(AP3799/AN3799)*100)</f>
        <v>0</v>
      </c>
      <c r="AS3799" s="558"/>
      <c r="AT3799" s="561">
        <f>AB3799+AH3799+AN3799</f>
        <v>0</v>
      </c>
      <c r="AU3799" s="562"/>
      <c r="AV3799" s="565">
        <f>AD3799+AJ3799+AP3799</f>
        <v>0</v>
      </c>
      <c r="AW3799" s="566"/>
      <c r="AX3799" s="557">
        <f>IF(AT3799=0,0,(AV3799/AT3799)*100)</f>
        <v>0</v>
      </c>
      <c r="AY3799" s="558"/>
      <c r="AZ3799" s="569"/>
      <c r="BA3799" s="570"/>
      <c r="BB3799" s="573"/>
      <c r="BC3799" s="574"/>
      <c r="BD3799" s="557">
        <f>IF(AZ3799=0,0,(BB3799/AZ3799)*100)</f>
        <v>0</v>
      </c>
      <c r="BE3799" s="558"/>
      <c r="BF3799" s="561">
        <f>AT3799+AZ3799</f>
        <v>0</v>
      </c>
      <c r="BG3799" s="562"/>
      <c r="BH3799" s="565">
        <f>AV3799+BB3799</f>
        <v>0</v>
      </c>
      <c r="BI3799" s="566"/>
      <c r="BJ3799" s="557">
        <f>IF(BF3799=0,0,(BH3799/BF3799)*100)</f>
        <v>0</v>
      </c>
      <c r="BK3799" s="558"/>
      <c r="BL3799" s="602">
        <f>(AD3799*2)+(AJ3799*2)+(AP3799*3)+BB3799</f>
        <v>0</v>
      </c>
      <c r="BM3799" s="603"/>
      <c r="BN3799" s="604"/>
      <c r="BO3799" s="587">
        <f t="shared" ref="BO3799" si="3106">IF(BQ3799=0,0,50*BP3799/BQ3799)</f>
        <v>0</v>
      </c>
      <c r="BP3799" s="555">
        <f>(BL3799*BS$11)+(N3799*BS$12)+(X3799*BS$13)+(R3799*BS$14)+(V3799*BS$15)+(Z3799*BS$16)</f>
        <v>0</v>
      </c>
      <c r="BQ3799" s="555">
        <f>((AZ3799-BB3799)*BS$18)+((AT3799-AV3799)*BS$17)+(H3799*BS$19)+(P3799*BS$20)</f>
        <v>0</v>
      </c>
      <c r="BR3799" s="65"/>
      <c r="BS3799" s="65"/>
      <c r="BT3799" s="268"/>
    </row>
    <row r="3800" spans="1:72" ht="21.75" hidden="1" customHeight="1" x14ac:dyDescent="0.25">
      <c r="A3800" s="268"/>
      <c r="B3800" s="679"/>
      <c r="C3800" s="690" t="str">
        <f>IF(ROSTER!D$20="","",ROSTER!D$20)</f>
        <v/>
      </c>
      <c r="D3800" s="691"/>
      <c r="E3800" s="668"/>
      <c r="F3800" s="681"/>
      <c r="G3800" s="664"/>
      <c r="H3800" s="585"/>
      <c r="I3800" s="586"/>
      <c r="J3800" s="571"/>
      <c r="K3800" s="572"/>
      <c r="L3800" s="575"/>
      <c r="M3800" s="576"/>
      <c r="N3800" s="581" t="s">
        <v>16</v>
      </c>
      <c r="O3800" s="582"/>
      <c r="P3800" s="571"/>
      <c r="Q3800" s="572"/>
      <c r="R3800" s="575"/>
      <c r="S3800" s="576"/>
      <c r="T3800" s="581" t="s">
        <v>16</v>
      </c>
      <c r="U3800" s="582"/>
      <c r="V3800" s="585"/>
      <c r="W3800" s="586"/>
      <c r="X3800" s="571"/>
      <c r="Y3800" s="586"/>
      <c r="Z3800" s="571"/>
      <c r="AA3800" s="586"/>
      <c r="AB3800" s="571"/>
      <c r="AC3800" s="572"/>
      <c r="AD3800" s="575"/>
      <c r="AE3800" s="576"/>
      <c r="AF3800" s="577"/>
      <c r="AG3800" s="578"/>
      <c r="AH3800" s="571"/>
      <c r="AI3800" s="572"/>
      <c r="AJ3800" s="575"/>
      <c r="AK3800" s="576"/>
      <c r="AL3800" s="577"/>
      <c r="AM3800" s="578"/>
      <c r="AN3800" s="571"/>
      <c r="AO3800" s="572"/>
      <c r="AP3800" s="575"/>
      <c r="AQ3800" s="576"/>
      <c r="AR3800" s="577"/>
      <c r="AS3800" s="578"/>
      <c r="AT3800" s="627"/>
      <c r="AU3800" s="628"/>
      <c r="AV3800" s="629"/>
      <c r="AW3800" s="630"/>
      <c r="AX3800" s="577"/>
      <c r="AY3800" s="578"/>
      <c r="AZ3800" s="571"/>
      <c r="BA3800" s="572"/>
      <c r="BB3800" s="575"/>
      <c r="BC3800" s="576"/>
      <c r="BD3800" s="577"/>
      <c r="BE3800" s="578"/>
      <c r="BF3800" s="627"/>
      <c r="BG3800" s="628"/>
      <c r="BH3800" s="629"/>
      <c r="BI3800" s="630"/>
      <c r="BJ3800" s="577"/>
      <c r="BK3800" s="578"/>
      <c r="BL3800" s="605"/>
      <c r="BM3800" s="606"/>
      <c r="BN3800" s="607"/>
      <c r="BO3800" s="588"/>
      <c r="BP3800" s="556"/>
      <c r="BQ3800" s="556"/>
      <c r="BR3800" s="65"/>
      <c r="BS3800" s="65"/>
      <c r="BT3800" s="268"/>
    </row>
    <row r="3801" spans="1:72" ht="21.75" hidden="1" customHeight="1" x14ac:dyDescent="0.25">
      <c r="A3801" s="268"/>
      <c r="B3801" s="678" t="str">
        <f>IF(ROSTER!B$22="","",ROSTER!B$22)</f>
        <v/>
      </c>
      <c r="C3801" s="669" t="str">
        <f>IF(ROSTER!C$22="","",ROSTER!C$22)</f>
        <v/>
      </c>
      <c r="D3801" s="670"/>
      <c r="E3801" s="667"/>
      <c r="F3801" s="680">
        <f>IF(E3801="y",1,IF(E3801="S",1,0))</f>
        <v>0</v>
      </c>
      <c r="G3801" s="663">
        <f>IF(E3801="S",1,0)</f>
        <v>0</v>
      </c>
      <c r="H3801" s="583"/>
      <c r="I3801" s="584"/>
      <c r="J3801" s="569"/>
      <c r="K3801" s="570"/>
      <c r="L3801" s="573"/>
      <c r="M3801" s="574"/>
      <c r="N3801" s="579">
        <f>L3801+J3801</f>
        <v>0</v>
      </c>
      <c r="O3801" s="580"/>
      <c r="P3801" s="569"/>
      <c r="Q3801" s="570"/>
      <c r="R3801" s="573"/>
      <c r="S3801" s="574"/>
      <c r="T3801" s="579">
        <f>R3801-P3801</f>
        <v>0</v>
      </c>
      <c r="U3801" s="580"/>
      <c r="V3801" s="583"/>
      <c r="W3801" s="584"/>
      <c r="X3801" s="569"/>
      <c r="Y3801" s="584"/>
      <c r="Z3801" s="569"/>
      <c r="AA3801" s="584"/>
      <c r="AB3801" s="569"/>
      <c r="AC3801" s="570"/>
      <c r="AD3801" s="573"/>
      <c r="AE3801" s="574"/>
      <c r="AF3801" s="557">
        <f>IF(AB3801=0,0,(AD3801/AB3801)*100)</f>
        <v>0</v>
      </c>
      <c r="AG3801" s="558"/>
      <c r="AH3801" s="569"/>
      <c r="AI3801" s="570"/>
      <c r="AJ3801" s="573"/>
      <c r="AK3801" s="574"/>
      <c r="AL3801" s="557">
        <f>IF(AH3801=0,0,(AJ3801/AH3801)*100)</f>
        <v>0</v>
      </c>
      <c r="AM3801" s="558"/>
      <c r="AN3801" s="569"/>
      <c r="AO3801" s="570"/>
      <c r="AP3801" s="573"/>
      <c r="AQ3801" s="574"/>
      <c r="AR3801" s="557">
        <f>IF(AN3801=0,0,(AP3801/AN3801)*100)</f>
        <v>0</v>
      </c>
      <c r="AS3801" s="558"/>
      <c r="AT3801" s="561">
        <f>AB3801+AH3801+AN3801</f>
        <v>0</v>
      </c>
      <c r="AU3801" s="562"/>
      <c r="AV3801" s="565">
        <f>AD3801+AJ3801+AP3801</f>
        <v>0</v>
      </c>
      <c r="AW3801" s="566"/>
      <c r="AX3801" s="557">
        <f>IF(AT3801=0,0,(AV3801/AT3801)*100)</f>
        <v>0</v>
      </c>
      <c r="AY3801" s="558"/>
      <c r="AZ3801" s="569"/>
      <c r="BA3801" s="570"/>
      <c r="BB3801" s="573"/>
      <c r="BC3801" s="574"/>
      <c r="BD3801" s="557">
        <f>IF(AZ3801=0,0,(BB3801/AZ3801)*100)</f>
        <v>0</v>
      </c>
      <c r="BE3801" s="558"/>
      <c r="BF3801" s="561">
        <f>AT3801+AZ3801</f>
        <v>0</v>
      </c>
      <c r="BG3801" s="562"/>
      <c r="BH3801" s="565">
        <f>AV3801+BB3801</f>
        <v>0</v>
      </c>
      <c r="BI3801" s="566"/>
      <c r="BJ3801" s="557">
        <f>IF(BF3801=0,0,(BH3801/BF3801)*100)</f>
        <v>0</v>
      </c>
      <c r="BK3801" s="558"/>
      <c r="BL3801" s="602">
        <f>(AD3801*2)+(AJ3801*2)+(AP3801*3)+BB3801</f>
        <v>0</v>
      </c>
      <c r="BM3801" s="603"/>
      <c r="BN3801" s="604"/>
      <c r="BO3801" s="587">
        <f t="shared" ref="BO3801" si="3107">IF(BQ3801=0,0,50*BP3801/BQ3801)</f>
        <v>0</v>
      </c>
      <c r="BP3801" s="555">
        <f>(BL3801*BS$11)+(N3801*BS$12)+(X3801*BS$13)+(R3801*BS$14)+(V3801*BS$15)+(Z3801*BS$16)</f>
        <v>0</v>
      </c>
      <c r="BQ3801" s="555">
        <f>((AZ3801-BB3801)*BS$18)+((AT3801-AV3801)*BS$17)+(H3801*BS$19)+(P3801*BS$20)</f>
        <v>0</v>
      </c>
      <c r="BR3801" s="65"/>
      <c r="BS3801" s="65"/>
      <c r="BT3801" s="268"/>
    </row>
    <row r="3802" spans="1:72" ht="21.75" hidden="1" customHeight="1" x14ac:dyDescent="0.25">
      <c r="A3802" s="268"/>
      <c r="B3802" s="679"/>
      <c r="C3802" s="690" t="str">
        <f>IF(ROSTER!D$22="","",ROSTER!D$22)</f>
        <v/>
      </c>
      <c r="D3802" s="691"/>
      <c r="E3802" s="668"/>
      <c r="F3802" s="681"/>
      <c r="G3802" s="664"/>
      <c r="H3802" s="585"/>
      <c r="I3802" s="586"/>
      <c r="J3802" s="571"/>
      <c r="K3802" s="572"/>
      <c r="L3802" s="575"/>
      <c r="M3802" s="576"/>
      <c r="N3802" s="581" t="s">
        <v>16</v>
      </c>
      <c r="O3802" s="582"/>
      <c r="P3802" s="571"/>
      <c r="Q3802" s="572"/>
      <c r="R3802" s="575"/>
      <c r="S3802" s="576"/>
      <c r="T3802" s="581" t="s">
        <v>16</v>
      </c>
      <c r="U3802" s="582"/>
      <c r="V3802" s="585"/>
      <c r="W3802" s="586"/>
      <c r="X3802" s="571"/>
      <c r="Y3802" s="586"/>
      <c r="Z3802" s="571"/>
      <c r="AA3802" s="586"/>
      <c r="AB3802" s="571"/>
      <c r="AC3802" s="572"/>
      <c r="AD3802" s="575"/>
      <c r="AE3802" s="576"/>
      <c r="AF3802" s="577"/>
      <c r="AG3802" s="578"/>
      <c r="AH3802" s="571"/>
      <c r="AI3802" s="572"/>
      <c r="AJ3802" s="575"/>
      <c r="AK3802" s="576"/>
      <c r="AL3802" s="577"/>
      <c r="AM3802" s="578"/>
      <c r="AN3802" s="571"/>
      <c r="AO3802" s="572"/>
      <c r="AP3802" s="575"/>
      <c r="AQ3802" s="576"/>
      <c r="AR3802" s="577"/>
      <c r="AS3802" s="578"/>
      <c r="AT3802" s="627"/>
      <c r="AU3802" s="628"/>
      <c r="AV3802" s="629"/>
      <c r="AW3802" s="630"/>
      <c r="AX3802" s="577"/>
      <c r="AY3802" s="578"/>
      <c r="AZ3802" s="571"/>
      <c r="BA3802" s="572"/>
      <c r="BB3802" s="575"/>
      <c r="BC3802" s="576"/>
      <c r="BD3802" s="577"/>
      <c r="BE3802" s="578"/>
      <c r="BF3802" s="627"/>
      <c r="BG3802" s="628"/>
      <c r="BH3802" s="629"/>
      <c r="BI3802" s="630"/>
      <c r="BJ3802" s="577"/>
      <c r="BK3802" s="578"/>
      <c r="BL3802" s="605"/>
      <c r="BM3802" s="606"/>
      <c r="BN3802" s="607"/>
      <c r="BO3802" s="588"/>
      <c r="BP3802" s="556"/>
      <c r="BQ3802" s="556"/>
      <c r="BR3802" s="65"/>
      <c r="BS3802" s="65"/>
      <c r="BT3802" s="268"/>
    </row>
    <row r="3803" spans="1:72" ht="21.75" hidden="1" customHeight="1" x14ac:dyDescent="0.25">
      <c r="A3803" s="268"/>
      <c r="B3803" s="678" t="str">
        <f>IF(ROSTER!B$24="","",ROSTER!B$24)</f>
        <v/>
      </c>
      <c r="C3803" s="669" t="str">
        <f>IF(ROSTER!C$24="","",ROSTER!C$24)</f>
        <v/>
      </c>
      <c r="D3803" s="670"/>
      <c r="E3803" s="667"/>
      <c r="F3803" s="680">
        <f>IF(E3803="y",1,IF(E3803="S",1,0))</f>
        <v>0</v>
      </c>
      <c r="G3803" s="663">
        <f>IF(E3803="S",1,0)</f>
        <v>0</v>
      </c>
      <c r="H3803" s="583"/>
      <c r="I3803" s="584"/>
      <c r="J3803" s="569"/>
      <c r="K3803" s="570"/>
      <c r="L3803" s="573"/>
      <c r="M3803" s="574"/>
      <c r="N3803" s="579">
        <f>L3803+J3803</f>
        <v>0</v>
      </c>
      <c r="O3803" s="580"/>
      <c r="P3803" s="569"/>
      <c r="Q3803" s="570"/>
      <c r="R3803" s="573"/>
      <c r="S3803" s="574"/>
      <c r="T3803" s="579">
        <f>R3803-P3803</f>
        <v>0</v>
      </c>
      <c r="U3803" s="580"/>
      <c r="V3803" s="583"/>
      <c r="W3803" s="584"/>
      <c r="X3803" s="569"/>
      <c r="Y3803" s="584"/>
      <c r="Z3803" s="569"/>
      <c r="AA3803" s="584"/>
      <c r="AB3803" s="569"/>
      <c r="AC3803" s="570"/>
      <c r="AD3803" s="573"/>
      <c r="AE3803" s="574"/>
      <c r="AF3803" s="557">
        <f>IF(AB3803=0,0,(AD3803/AB3803)*100)</f>
        <v>0</v>
      </c>
      <c r="AG3803" s="558"/>
      <c r="AH3803" s="569"/>
      <c r="AI3803" s="570"/>
      <c r="AJ3803" s="573"/>
      <c r="AK3803" s="574"/>
      <c r="AL3803" s="557">
        <f>IF(AH3803=0,0,(AJ3803/AH3803)*100)</f>
        <v>0</v>
      </c>
      <c r="AM3803" s="558"/>
      <c r="AN3803" s="569"/>
      <c r="AO3803" s="570"/>
      <c r="AP3803" s="573"/>
      <c r="AQ3803" s="574"/>
      <c r="AR3803" s="557">
        <f>IF(AN3803=0,0,(AP3803/AN3803)*100)</f>
        <v>0</v>
      </c>
      <c r="AS3803" s="558"/>
      <c r="AT3803" s="561">
        <f>AB3803+AH3803+AN3803</f>
        <v>0</v>
      </c>
      <c r="AU3803" s="562"/>
      <c r="AV3803" s="565">
        <f>AD3803+AJ3803+AP3803</f>
        <v>0</v>
      </c>
      <c r="AW3803" s="566"/>
      <c r="AX3803" s="557">
        <f>IF(AT3803=0,0,(AV3803/AT3803)*100)</f>
        <v>0</v>
      </c>
      <c r="AY3803" s="558"/>
      <c r="AZ3803" s="569"/>
      <c r="BA3803" s="570"/>
      <c r="BB3803" s="573"/>
      <c r="BC3803" s="574"/>
      <c r="BD3803" s="557">
        <f>IF(AZ3803=0,0,(BB3803/AZ3803)*100)</f>
        <v>0</v>
      </c>
      <c r="BE3803" s="558"/>
      <c r="BF3803" s="561">
        <f>AT3803+AZ3803</f>
        <v>0</v>
      </c>
      <c r="BG3803" s="562"/>
      <c r="BH3803" s="565">
        <f>AV3803+BB3803</f>
        <v>0</v>
      </c>
      <c r="BI3803" s="566"/>
      <c r="BJ3803" s="557">
        <f>IF(BF3803=0,0,(BH3803/BF3803)*100)</f>
        <v>0</v>
      </c>
      <c r="BK3803" s="558"/>
      <c r="BL3803" s="602">
        <f>(AD3803*2)+(AJ3803*2)+(AP3803*3)+BB3803</f>
        <v>0</v>
      </c>
      <c r="BM3803" s="603"/>
      <c r="BN3803" s="604"/>
      <c r="BO3803" s="587">
        <f t="shared" ref="BO3803" si="3108">IF(BQ3803=0,0,50*BP3803/BQ3803)</f>
        <v>0</v>
      </c>
      <c r="BP3803" s="555">
        <f>(BL3803*BS$11)+(N3803*BS$12)+(X3803*BS$13)+(R3803*BS$14)+(V3803*BS$15)+(Z3803*BS$16)</f>
        <v>0</v>
      </c>
      <c r="BQ3803" s="555">
        <f>((AZ3803-BB3803)*BS$18)+((AT3803-AV3803)*BS$17)+(H3803*BS$19)+(P3803*BS$20)</f>
        <v>0</v>
      </c>
      <c r="BR3803" s="65"/>
      <c r="BS3803" s="65"/>
      <c r="BT3803" s="268"/>
    </row>
    <row r="3804" spans="1:72" ht="21.75" hidden="1" customHeight="1" x14ac:dyDescent="0.25">
      <c r="A3804" s="268"/>
      <c r="B3804" s="679"/>
      <c r="C3804" s="690" t="str">
        <f>IF(ROSTER!D$24="","",ROSTER!D$24)</f>
        <v/>
      </c>
      <c r="D3804" s="691"/>
      <c r="E3804" s="668"/>
      <c r="F3804" s="681"/>
      <c r="G3804" s="664"/>
      <c r="H3804" s="585"/>
      <c r="I3804" s="586"/>
      <c r="J3804" s="571"/>
      <c r="K3804" s="572"/>
      <c r="L3804" s="575"/>
      <c r="M3804" s="576"/>
      <c r="N3804" s="581" t="s">
        <v>16</v>
      </c>
      <c r="O3804" s="582"/>
      <c r="P3804" s="571"/>
      <c r="Q3804" s="572"/>
      <c r="R3804" s="575"/>
      <c r="S3804" s="576"/>
      <c r="T3804" s="581" t="s">
        <v>16</v>
      </c>
      <c r="U3804" s="582"/>
      <c r="V3804" s="585"/>
      <c r="W3804" s="586"/>
      <c r="X3804" s="571"/>
      <c r="Y3804" s="586"/>
      <c r="Z3804" s="571"/>
      <c r="AA3804" s="586"/>
      <c r="AB3804" s="571"/>
      <c r="AC3804" s="572"/>
      <c r="AD3804" s="575"/>
      <c r="AE3804" s="576"/>
      <c r="AF3804" s="577"/>
      <c r="AG3804" s="578"/>
      <c r="AH3804" s="571"/>
      <c r="AI3804" s="572"/>
      <c r="AJ3804" s="575"/>
      <c r="AK3804" s="576"/>
      <c r="AL3804" s="577"/>
      <c r="AM3804" s="578"/>
      <c r="AN3804" s="571"/>
      <c r="AO3804" s="572"/>
      <c r="AP3804" s="575"/>
      <c r="AQ3804" s="576"/>
      <c r="AR3804" s="577"/>
      <c r="AS3804" s="578"/>
      <c r="AT3804" s="627"/>
      <c r="AU3804" s="628"/>
      <c r="AV3804" s="629"/>
      <c r="AW3804" s="630"/>
      <c r="AX3804" s="577"/>
      <c r="AY3804" s="578"/>
      <c r="AZ3804" s="571"/>
      <c r="BA3804" s="572"/>
      <c r="BB3804" s="575"/>
      <c r="BC3804" s="576"/>
      <c r="BD3804" s="577"/>
      <c r="BE3804" s="578"/>
      <c r="BF3804" s="627"/>
      <c r="BG3804" s="628"/>
      <c r="BH3804" s="629"/>
      <c r="BI3804" s="630"/>
      <c r="BJ3804" s="577"/>
      <c r="BK3804" s="578"/>
      <c r="BL3804" s="605"/>
      <c r="BM3804" s="606"/>
      <c r="BN3804" s="607"/>
      <c r="BO3804" s="588"/>
      <c r="BP3804" s="556"/>
      <c r="BQ3804" s="556"/>
      <c r="BR3804" s="65"/>
      <c r="BS3804" s="65"/>
      <c r="BT3804" s="268"/>
    </row>
    <row r="3805" spans="1:72" ht="21.75" hidden="1" customHeight="1" x14ac:dyDescent="0.25">
      <c r="A3805" s="268"/>
      <c r="B3805" s="678" t="str">
        <f>IF(ROSTER!B$26="","",ROSTER!B$26)</f>
        <v/>
      </c>
      <c r="C3805" s="669" t="str">
        <f>IF(ROSTER!C$26="","",ROSTER!C$26)</f>
        <v/>
      </c>
      <c r="D3805" s="670"/>
      <c r="E3805" s="667"/>
      <c r="F3805" s="680">
        <f>IF(E3805="y",1,IF(E3805="S",1,0))</f>
        <v>0</v>
      </c>
      <c r="G3805" s="663">
        <f>IF(E3805="S",1,0)</f>
        <v>0</v>
      </c>
      <c r="H3805" s="583"/>
      <c r="I3805" s="584"/>
      <c r="J3805" s="569"/>
      <c r="K3805" s="570"/>
      <c r="L3805" s="573"/>
      <c r="M3805" s="574"/>
      <c r="N3805" s="579">
        <f>L3805+J3805</f>
        <v>0</v>
      </c>
      <c r="O3805" s="580"/>
      <c r="P3805" s="569"/>
      <c r="Q3805" s="570"/>
      <c r="R3805" s="573"/>
      <c r="S3805" s="574"/>
      <c r="T3805" s="579">
        <f>R3805-P3805</f>
        <v>0</v>
      </c>
      <c r="U3805" s="580"/>
      <c r="V3805" s="583"/>
      <c r="W3805" s="584"/>
      <c r="X3805" s="569"/>
      <c r="Y3805" s="584"/>
      <c r="Z3805" s="569"/>
      <c r="AA3805" s="584"/>
      <c r="AB3805" s="569"/>
      <c r="AC3805" s="570"/>
      <c r="AD3805" s="573"/>
      <c r="AE3805" s="574"/>
      <c r="AF3805" s="557">
        <f>IF(AB3805=0,0,(AD3805/AB3805)*100)</f>
        <v>0</v>
      </c>
      <c r="AG3805" s="558"/>
      <c r="AH3805" s="569"/>
      <c r="AI3805" s="570"/>
      <c r="AJ3805" s="573"/>
      <c r="AK3805" s="574"/>
      <c r="AL3805" s="557">
        <f>IF(AH3805=0,0,(AJ3805/AH3805)*100)</f>
        <v>0</v>
      </c>
      <c r="AM3805" s="558"/>
      <c r="AN3805" s="569"/>
      <c r="AO3805" s="570"/>
      <c r="AP3805" s="573"/>
      <c r="AQ3805" s="574"/>
      <c r="AR3805" s="557">
        <f>IF(AN3805=0,0,(AP3805/AN3805)*100)</f>
        <v>0</v>
      </c>
      <c r="AS3805" s="558"/>
      <c r="AT3805" s="561">
        <f>AB3805+AH3805+AN3805</f>
        <v>0</v>
      </c>
      <c r="AU3805" s="562"/>
      <c r="AV3805" s="565">
        <f>AD3805+AJ3805+AP3805</f>
        <v>0</v>
      </c>
      <c r="AW3805" s="566"/>
      <c r="AX3805" s="557">
        <f>IF(AT3805=0,0,(AV3805/AT3805)*100)</f>
        <v>0</v>
      </c>
      <c r="AY3805" s="558"/>
      <c r="AZ3805" s="569"/>
      <c r="BA3805" s="570"/>
      <c r="BB3805" s="573"/>
      <c r="BC3805" s="574"/>
      <c r="BD3805" s="557">
        <f>IF(AZ3805=0,0,(BB3805/AZ3805)*100)</f>
        <v>0</v>
      </c>
      <c r="BE3805" s="558"/>
      <c r="BF3805" s="561">
        <f>AT3805+AZ3805</f>
        <v>0</v>
      </c>
      <c r="BG3805" s="562"/>
      <c r="BH3805" s="565">
        <f>AV3805+BB3805</f>
        <v>0</v>
      </c>
      <c r="BI3805" s="566"/>
      <c r="BJ3805" s="557">
        <f>IF(BF3805=0,0,(BH3805/BF3805)*100)</f>
        <v>0</v>
      </c>
      <c r="BK3805" s="558"/>
      <c r="BL3805" s="602">
        <f>(AD3805*2)+(AJ3805*2)+(AP3805*3)+BB3805</f>
        <v>0</v>
      </c>
      <c r="BM3805" s="603"/>
      <c r="BN3805" s="604"/>
      <c r="BO3805" s="587">
        <f t="shared" ref="BO3805" si="3109">IF(BQ3805=0,0,50*BP3805/BQ3805)</f>
        <v>0</v>
      </c>
      <c r="BP3805" s="555">
        <f>(BL3805*BS$11)+(N3805*BS$12)+(X3805*BS$13)+(R3805*BS$14)+(V3805*BS$15)+(Z3805*BS$16)</f>
        <v>0</v>
      </c>
      <c r="BQ3805" s="555">
        <f>((AZ3805-BB3805)*BS$18)+((AT3805-AV3805)*BS$17)+(H3805*BS$19)+(P3805*BS$20)</f>
        <v>0</v>
      </c>
      <c r="BR3805" s="65"/>
      <c r="BS3805" s="65"/>
      <c r="BT3805" s="268"/>
    </row>
    <row r="3806" spans="1:72" ht="21.75" hidden="1" customHeight="1" x14ac:dyDescent="0.25">
      <c r="A3806" s="268"/>
      <c r="B3806" s="679"/>
      <c r="C3806" s="690" t="str">
        <f>IF(ROSTER!D$26="","",ROSTER!D$26)</f>
        <v/>
      </c>
      <c r="D3806" s="691"/>
      <c r="E3806" s="668"/>
      <c r="F3806" s="681"/>
      <c r="G3806" s="664"/>
      <c r="H3806" s="585"/>
      <c r="I3806" s="586"/>
      <c r="J3806" s="571"/>
      <c r="K3806" s="572"/>
      <c r="L3806" s="575"/>
      <c r="M3806" s="576"/>
      <c r="N3806" s="581" t="s">
        <v>16</v>
      </c>
      <c r="O3806" s="582"/>
      <c r="P3806" s="571"/>
      <c r="Q3806" s="572"/>
      <c r="R3806" s="575"/>
      <c r="S3806" s="576"/>
      <c r="T3806" s="581" t="s">
        <v>16</v>
      </c>
      <c r="U3806" s="582"/>
      <c r="V3806" s="585"/>
      <c r="W3806" s="586"/>
      <c r="X3806" s="571"/>
      <c r="Y3806" s="586"/>
      <c r="Z3806" s="571"/>
      <c r="AA3806" s="586"/>
      <c r="AB3806" s="571"/>
      <c r="AC3806" s="572"/>
      <c r="AD3806" s="575"/>
      <c r="AE3806" s="576"/>
      <c r="AF3806" s="577"/>
      <c r="AG3806" s="578"/>
      <c r="AH3806" s="571"/>
      <c r="AI3806" s="572"/>
      <c r="AJ3806" s="575"/>
      <c r="AK3806" s="576"/>
      <c r="AL3806" s="577"/>
      <c r="AM3806" s="578"/>
      <c r="AN3806" s="571"/>
      <c r="AO3806" s="572"/>
      <c r="AP3806" s="575"/>
      <c r="AQ3806" s="576"/>
      <c r="AR3806" s="577"/>
      <c r="AS3806" s="578"/>
      <c r="AT3806" s="627"/>
      <c r="AU3806" s="628"/>
      <c r="AV3806" s="629"/>
      <c r="AW3806" s="630"/>
      <c r="AX3806" s="577"/>
      <c r="AY3806" s="578"/>
      <c r="AZ3806" s="571"/>
      <c r="BA3806" s="572"/>
      <c r="BB3806" s="575"/>
      <c r="BC3806" s="576"/>
      <c r="BD3806" s="577"/>
      <c r="BE3806" s="578"/>
      <c r="BF3806" s="627"/>
      <c r="BG3806" s="628"/>
      <c r="BH3806" s="629"/>
      <c r="BI3806" s="630"/>
      <c r="BJ3806" s="577"/>
      <c r="BK3806" s="578"/>
      <c r="BL3806" s="605"/>
      <c r="BM3806" s="606"/>
      <c r="BN3806" s="607"/>
      <c r="BO3806" s="588"/>
      <c r="BP3806" s="556"/>
      <c r="BQ3806" s="556"/>
      <c r="BR3806" s="65"/>
      <c r="BS3806" s="65"/>
      <c r="BT3806" s="268"/>
    </row>
    <row r="3807" spans="1:72" ht="21.75" hidden="1" customHeight="1" x14ac:dyDescent="0.25">
      <c r="A3807" s="268"/>
      <c r="B3807" s="678" t="str">
        <f>IF(ROSTER!B$28="","",ROSTER!B$28)</f>
        <v/>
      </c>
      <c r="C3807" s="669" t="str">
        <f>IF(ROSTER!C$28="","",ROSTER!C$28)</f>
        <v/>
      </c>
      <c r="D3807" s="670"/>
      <c r="E3807" s="667"/>
      <c r="F3807" s="680">
        <f>IF(E3807="y",1,IF(E3807="S",1,0))</f>
        <v>0</v>
      </c>
      <c r="G3807" s="663">
        <f>IF(E3807="S",1,0)</f>
        <v>0</v>
      </c>
      <c r="H3807" s="583"/>
      <c r="I3807" s="584"/>
      <c r="J3807" s="569"/>
      <c r="K3807" s="570"/>
      <c r="L3807" s="573"/>
      <c r="M3807" s="574"/>
      <c r="N3807" s="579">
        <f>L3807+J3807</f>
        <v>0</v>
      </c>
      <c r="O3807" s="580"/>
      <c r="P3807" s="569"/>
      <c r="Q3807" s="570"/>
      <c r="R3807" s="573"/>
      <c r="S3807" s="574"/>
      <c r="T3807" s="579">
        <f>R3807-P3807</f>
        <v>0</v>
      </c>
      <c r="U3807" s="580"/>
      <c r="V3807" s="583"/>
      <c r="W3807" s="584"/>
      <c r="X3807" s="569"/>
      <c r="Y3807" s="584"/>
      <c r="Z3807" s="569"/>
      <c r="AA3807" s="584"/>
      <c r="AB3807" s="569"/>
      <c r="AC3807" s="570"/>
      <c r="AD3807" s="573"/>
      <c r="AE3807" s="574"/>
      <c r="AF3807" s="557">
        <f>IF(AB3807=0,0,(AD3807/AB3807)*100)</f>
        <v>0</v>
      </c>
      <c r="AG3807" s="558"/>
      <c r="AH3807" s="569"/>
      <c r="AI3807" s="570"/>
      <c r="AJ3807" s="573"/>
      <c r="AK3807" s="574"/>
      <c r="AL3807" s="557">
        <f>IF(AH3807=0,0,(AJ3807/AH3807)*100)</f>
        <v>0</v>
      </c>
      <c r="AM3807" s="558"/>
      <c r="AN3807" s="569"/>
      <c r="AO3807" s="570"/>
      <c r="AP3807" s="573"/>
      <c r="AQ3807" s="574"/>
      <c r="AR3807" s="557">
        <f>IF(AN3807=0,0,(AP3807/AN3807)*100)</f>
        <v>0</v>
      </c>
      <c r="AS3807" s="558"/>
      <c r="AT3807" s="561">
        <f>AB3807+AH3807+AN3807</f>
        <v>0</v>
      </c>
      <c r="AU3807" s="562"/>
      <c r="AV3807" s="565">
        <f>AD3807+AJ3807+AP3807</f>
        <v>0</v>
      </c>
      <c r="AW3807" s="566"/>
      <c r="AX3807" s="557">
        <f>IF(AT3807=0,0,(AV3807/AT3807)*100)</f>
        <v>0</v>
      </c>
      <c r="AY3807" s="558"/>
      <c r="AZ3807" s="569"/>
      <c r="BA3807" s="570"/>
      <c r="BB3807" s="573"/>
      <c r="BC3807" s="574"/>
      <c r="BD3807" s="557">
        <f>IF(AZ3807=0,0,(BB3807/AZ3807)*100)</f>
        <v>0</v>
      </c>
      <c r="BE3807" s="558"/>
      <c r="BF3807" s="561">
        <f>AT3807+AZ3807</f>
        <v>0</v>
      </c>
      <c r="BG3807" s="562"/>
      <c r="BH3807" s="565">
        <f>AV3807+BB3807</f>
        <v>0</v>
      </c>
      <c r="BI3807" s="566"/>
      <c r="BJ3807" s="557">
        <f>IF(BF3807=0,0,(BH3807/BF3807)*100)</f>
        <v>0</v>
      </c>
      <c r="BK3807" s="558"/>
      <c r="BL3807" s="602">
        <f>(AD3807*2)+(AJ3807*2)+(AP3807*3)+BB3807</f>
        <v>0</v>
      </c>
      <c r="BM3807" s="603"/>
      <c r="BN3807" s="604"/>
      <c r="BO3807" s="587">
        <f t="shared" ref="BO3807" si="3110">IF(BQ3807=0,0,50*BP3807/BQ3807)</f>
        <v>0</v>
      </c>
      <c r="BP3807" s="555">
        <f>(BL3807*BS$11)+(N3807*BS$12)+(X3807*BS$13)+(R3807*BS$14)+(V3807*BS$15)+(Z3807*BS$16)</f>
        <v>0</v>
      </c>
      <c r="BQ3807" s="555">
        <f>((AZ3807-BB3807)*BS$18)+((AT3807-AV3807)*BS$17)+(H3807*BS$19)+(P3807*BS$20)</f>
        <v>0</v>
      </c>
      <c r="BR3807" s="65"/>
      <c r="BS3807" s="65"/>
      <c r="BT3807" s="268"/>
    </row>
    <row r="3808" spans="1:72" ht="21.75" hidden="1" customHeight="1" x14ac:dyDescent="0.25">
      <c r="A3808" s="268"/>
      <c r="B3808" s="679"/>
      <c r="C3808" s="690" t="str">
        <f>IF(ROSTER!D$28="","",ROSTER!D$28)</f>
        <v/>
      </c>
      <c r="D3808" s="691"/>
      <c r="E3808" s="668"/>
      <c r="F3808" s="681"/>
      <c r="G3808" s="664"/>
      <c r="H3808" s="585"/>
      <c r="I3808" s="586"/>
      <c r="J3808" s="571"/>
      <c r="K3808" s="572"/>
      <c r="L3808" s="575"/>
      <c r="M3808" s="576"/>
      <c r="N3808" s="581" t="s">
        <v>16</v>
      </c>
      <c r="O3808" s="582"/>
      <c r="P3808" s="571"/>
      <c r="Q3808" s="572"/>
      <c r="R3808" s="575"/>
      <c r="S3808" s="576"/>
      <c r="T3808" s="581" t="s">
        <v>16</v>
      </c>
      <c r="U3808" s="582"/>
      <c r="V3808" s="585"/>
      <c r="W3808" s="586"/>
      <c r="X3808" s="571"/>
      <c r="Y3808" s="586"/>
      <c r="Z3808" s="571"/>
      <c r="AA3808" s="586"/>
      <c r="AB3808" s="571"/>
      <c r="AC3808" s="572"/>
      <c r="AD3808" s="575"/>
      <c r="AE3808" s="576"/>
      <c r="AF3808" s="577"/>
      <c r="AG3808" s="578"/>
      <c r="AH3808" s="571"/>
      <c r="AI3808" s="572"/>
      <c r="AJ3808" s="575"/>
      <c r="AK3808" s="576"/>
      <c r="AL3808" s="577"/>
      <c r="AM3808" s="578"/>
      <c r="AN3808" s="571"/>
      <c r="AO3808" s="572"/>
      <c r="AP3808" s="575"/>
      <c r="AQ3808" s="576"/>
      <c r="AR3808" s="577"/>
      <c r="AS3808" s="578"/>
      <c r="AT3808" s="627"/>
      <c r="AU3808" s="628"/>
      <c r="AV3808" s="629"/>
      <c r="AW3808" s="630"/>
      <c r="AX3808" s="577"/>
      <c r="AY3808" s="578"/>
      <c r="AZ3808" s="571"/>
      <c r="BA3808" s="572"/>
      <c r="BB3808" s="575"/>
      <c r="BC3808" s="576"/>
      <c r="BD3808" s="577"/>
      <c r="BE3808" s="578"/>
      <c r="BF3808" s="627"/>
      <c r="BG3808" s="628"/>
      <c r="BH3808" s="629"/>
      <c r="BI3808" s="630"/>
      <c r="BJ3808" s="577"/>
      <c r="BK3808" s="578"/>
      <c r="BL3808" s="605"/>
      <c r="BM3808" s="606"/>
      <c r="BN3808" s="607"/>
      <c r="BO3808" s="588"/>
      <c r="BP3808" s="556"/>
      <c r="BQ3808" s="556"/>
      <c r="BR3808" s="65"/>
      <c r="BS3808" s="65"/>
      <c r="BT3808" s="268"/>
    </row>
    <row r="3809" spans="1:72" ht="21.75" hidden="1" customHeight="1" x14ac:dyDescent="0.25">
      <c r="A3809" s="268"/>
      <c r="B3809" s="678" t="str">
        <f>IF(ROSTER!B$30="","",ROSTER!B$30)</f>
        <v/>
      </c>
      <c r="C3809" s="669" t="str">
        <f>IF(ROSTER!C$30="","",ROSTER!C$30)</f>
        <v/>
      </c>
      <c r="D3809" s="670"/>
      <c r="E3809" s="667"/>
      <c r="F3809" s="680">
        <f>IF(E3809="y",1,IF(E3809="S",1,0))</f>
        <v>0</v>
      </c>
      <c r="G3809" s="663">
        <f>IF(E3809="S",1,0)</f>
        <v>0</v>
      </c>
      <c r="H3809" s="583"/>
      <c r="I3809" s="584"/>
      <c r="J3809" s="569"/>
      <c r="K3809" s="570"/>
      <c r="L3809" s="573"/>
      <c r="M3809" s="574"/>
      <c r="N3809" s="579">
        <f>L3809+J3809</f>
        <v>0</v>
      </c>
      <c r="O3809" s="580"/>
      <c r="P3809" s="569"/>
      <c r="Q3809" s="570"/>
      <c r="R3809" s="573"/>
      <c r="S3809" s="574"/>
      <c r="T3809" s="579">
        <f>R3809-P3809</f>
        <v>0</v>
      </c>
      <c r="U3809" s="580"/>
      <c r="V3809" s="583"/>
      <c r="W3809" s="584"/>
      <c r="X3809" s="569"/>
      <c r="Y3809" s="584"/>
      <c r="Z3809" s="569"/>
      <c r="AA3809" s="584"/>
      <c r="AB3809" s="569"/>
      <c r="AC3809" s="570"/>
      <c r="AD3809" s="573"/>
      <c r="AE3809" s="574"/>
      <c r="AF3809" s="557">
        <f>IF(AB3809=0,0,(AD3809/AB3809)*100)</f>
        <v>0</v>
      </c>
      <c r="AG3809" s="558"/>
      <c r="AH3809" s="569"/>
      <c r="AI3809" s="570"/>
      <c r="AJ3809" s="573"/>
      <c r="AK3809" s="574"/>
      <c r="AL3809" s="557">
        <f>IF(AH3809=0,0,(AJ3809/AH3809)*100)</f>
        <v>0</v>
      </c>
      <c r="AM3809" s="558"/>
      <c r="AN3809" s="569"/>
      <c r="AO3809" s="570"/>
      <c r="AP3809" s="573"/>
      <c r="AQ3809" s="574"/>
      <c r="AR3809" s="557">
        <f>IF(AN3809=0,0,(AP3809/AN3809)*100)</f>
        <v>0</v>
      </c>
      <c r="AS3809" s="558"/>
      <c r="AT3809" s="561">
        <f>AB3809+AH3809+AN3809</f>
        <v>0</v>
      </c>
      <c r="AU3809" s="562"/>
      <c r="AV3809" s="565">
        <f>AD3809+AJ3809+AP3809</f>
        <v>0</v>
      </c>
      <c r="AW3809" s="566"/>
      <c r="AX3809" s="557">
        <f>IF(AT3809=0,0,(AV3809/AT3809)*100)</f>
        <v>0</v>
      </c>
      <c r="AY3809" s="558"/>
      <c r="AZ3809" s="569"/>
      <c r="BA3809" s="570"/>
      <c r="BB3809" s="573"/>
      <c r="BC3809" s="574"/>
      <c r="BD3809" s="557">
        <f>IF(AZ3809=0,0,(BB3809/AZ3809)*100)</f>
        <v>0</v>
      </c>
      <c r="BE3809" s="558"/>
      <c r="BF3809" s="561">
        <f>AT3809+AZ3809</f>
        <v>0</v>
      </c>
      <c r="BG3809" s="562"/>
      <c r="BH3809" s="565">
        <f>AV3809+BB3809</f>
        <v>0</v>
      </c>
      <c r="BI3809" s="566"/>
      <c r="BJ3809" s="557">
        <f>IF(BF3809=0,0,(BH3809/BF3809)*100)</f>
        <v>0</v>
      </c>
      <c r="BK3809" s="558"/>
      <c r="BL3809" s="602">
        <f>(AD3809*2)+(AJ3809*2)+(AP3809*3)+BB3809</f>
        <v>0</v>
      </c>
      <c r="BM3809" s="603"/>
      <c r="BN3809" s="604"/>
      <c r="BO3809" s="587">
        <f t="shared" ref="BO3809" si="3111">IF(BQ3809=0,0,50*BP3809/BQ3809)</f>
        <v>0</v>
      </c>
      <c r="BP3809" s="555">
        <f>(BL3809*BS$11)+(N3809*BS$12)+(X3809*BS$13)+(R3809*BS$14)+(V3809*BS$15)+(Z3809*BS$16)</f>
        <v>0</v>
      </c>
      <c r="BQ3809" s="555">
        <f>((AZ3809-BB3809)*BS$18)+((AT3809-AV3809)*BS$17)+(H3809*BS$19)+(P3809*BS$20)</f>
        <v>0</v>
      </c>
      <c r="BR3809" s="65"/>
      <c r="BS3809" s="65"/>
      <c r="BT3809" s="268"/>
    </row>
    <row r="3810" spans="1:72" ht="21.75" hidden="1" customHeight="1" x14ac:dyDescent="0.25">
      <c r="A3810" s="268"/>
      <c r="B3810" s="679"/>
      <c r="C3810" s="690" t="str">
        <f>IF(ROSTER!D$30="","",ROSTER!D$30)</f>
        <v/>
      </c>
      <c r="D3810" s="691"/>
      <c r="E3810" s="668"/>
      <c r="F3810" s="681"/>
      <c r="G3810" s="664"/>
      <c r="H3810" s="585"/>
      <c r="I3810" s="586"/>
      <c r="J3810" s="571"/>
      <c r="K3810" s="572"/>
      <c r="L3810" s="575"/>
      <c r="M3810" s="576"/>
      <c r="N3810" s="581" t="s">
        <v>16</v>
      </c>
      <c r="O3810" s="582"/>
      <c r="P3810" s="571"/>
      <c r="Q3810" s="572"/>
      <c r="R3810" s="575"/>
      <c r="S3810" s="576"/>
      <c r="T3810" s="581" t="s">
        <v>16</v>
      </c>
      <c r="U3810" s="582"/>
      <c r="V3810" s="585"/>
      <c r="W3810" s="586"/>
      <c r="X3810" s="571"/>
      <c r="Y3810" s="586"/>
      <c r="Z3810" s="571"/>
      <c r="AA3810" s="586"/>
      <c r="AB3810" s="571"/>
      <c r="AC3810" s="572"/>
      <c r="AD3810" s="575"/>
      <c r="AE3810" s="576"/>
      <c r="AF3810" s="577"/>
      <c r="AG3810" s="578"/>
      <c r="AH3810" s="571"/>
      <c r="AI3810" s="572"/>
      <c r="AJ3810" s="575"/>
      <c r="AK3810" s="576"/>
      <c r="AL3810" s="577"/>
      <c r="AM3810" s="578"/>
      <c r="AN3810" s="571"/>
      <c r="AO3810" s="572"/>
      <c r="AP3810" s="575"/>
      <c r="AQ3810" s="576"/>
      <c r="AR3810" s="577"/>
      <c r="AS3810" s="578"/>
      <c r="AT3810" s="627"/>
      <c r="AU3810" s="628"/>
      <c r="AV3810" s="629"/>
      <c r="AW3810" s="630"/>
      <c r="AX3810" s="577"/>
      <c r="AY3810" s="578"/>
      <c r="AZ3810" s="571"/>
      <c r="BA3810" s="572"/>
      <c r="BB3810" s="575"/>
      <c r="BC3810" s="576"/>
      <c r="BD3810" s="577"/>
      <c r="BE3810" s="578"/>
      <c r="BF3810" s="627"/>
      <c r="BG3810" s="628"/>
      <c r="BH3810" s="629"/>
      <c r="BI3810" s="630"/>
      <c r="BJ3810" s="577"/>
      <c r="BK3810" s="578"/>
      <c r="BL3810" s="605"/>
      <c r="BM3810" s="606"/>
      <c r="BN3810" s="607"/>
      <c r="BO3810" s="588"/>
      <c r="BP3810" s="556"/>
      <c r="BQ3810" s="556"/>
      <c r="BR3810" s="65"/>
      <c r="BS3810" s="65"/>
      <c r="BT3810" s="268"/>
    </row>
    <row r="3811" spans="1:72" ht="21.75" hidden="1" customHeight="1" x14ac:dyDescent="0.25">
      <c r="A3811" s="268"/>
      <c r="B3811" s="678" t="str">
        <f>IF(ROSTER!B$32="","",ROSTER!B$32)</f>
        <v/>
      </c>
      <c r="C3811" s="669" t="str">
        <f>IF(ROSTER!C$32="","",ROSTER!C$32)</f>
        <v/>
      </c>
      <c r="D3811" s="670"/>
      <c r="E3811" s="667"/>
      <c r="F3811" s="680">
        <f>IF(E3811="y",1,IF(E3811="S",1,0))</f>
        <v>0</v>
      </c>
      <c r="G3811" s="663">
        <f>IF(E3811="S",1,0)</f>
        <v>0</v>
      </c>
      <c r="H3811" s="583"/>
      <c r="I3811" s="584"/>
      <c r="J3811" s="569"/>
      <c r="K3811" s="570"/>
      <c r="L3811" s="573"/>
      <c r="M3811" s="574"/>
      <c r="N3811" s="579">
        <f>L3811+J3811</f>
        <v>0</v>
      </c>
      <c r="O3811" s="580"/>
      <c r="P3811" s="569"/>
      <c r="Q3811" s="570"/>
      <c r="R3811" s="573"/>
      <c r="S3811" s="574"/>
      <c r="T3811" s="579">
        <f>R3811-P3811</f>
        <v>0</v>
      </c>
      <c r="U3811" s="580"/>
      <c r="V3811" s="583"/>
      <c r="W3811" s="584"/>
      <c r="X3811" s="569"/>
      <c r="Y3811" s="584"/>
      <c r="Z3811" s="569"/>
      <c r="AA3811" s="584"/>
      <c r="AB3811" s="569"/>
      <c r="AC3811" s="570"/>
      <c r="AD3811" s="573"/>
      <c r="AE3811" s="574"/>
      <c r="AF3811" s="557">
        <f>IF(AB3811=0,0,(AD3811/AB3811)*100)</f>
        <v>0</v>
      </c>
      <c r="AG3811" s="558"/>
      <c r="AH3811" s="569"/>
      <c r="AI3811" s="570"/>
      <c r="AJ3811" s="573"/>
      <c r="AK3811" s="574"/>
      <c r="AL3811" s="557">
        <f>IF(AH3811=0,0,(AJ3811/AH3811)*100)</f>
        <v>0</v>
      </c>
      <c r="AM3811" s="558"/>
      <c r="AN3811" s="569"/>
      <c r="AO3811" s="570"/>
      <c r="AP3811" s="573"/>
      <c r="AQ3811" s="574"/>
      <c r="AR3811" s="557">
        <f>IF(AN3811=0,0,(AP3811/AN3811)*100)</f>
        <v>0</v>
      </c>
      <c r="AS3811" s="558"/>
      <c r="AT3811" s="561">
        <f>AB3811+AH3811+AN3811</f>
        <v>0</v>
      </c>
      <c r="AU3811" s="562"/>
      <c r="AV3811" s="565">
        <f>AD3811+AJ3811+AP3811</f>
        <v>0</v>
      </c>
      <c r="AW3811" s="566"/>
      <c r="AX3811" s="557">
        <f>IF(AT3811=0,0,(AV3811/AT3811)*100)</f>
        <v>0</v>
      </c>
      <c r="AY3811" s="558"/>
      <c r="AZ3811" s="569"/>
      <c r="BA3811" s="570"/>
      <c r="BB3811" s="573"/>
      <c r="BC3811" s="574"/>
      <c r="BD3811" s="557">
        <f>IF(AZ3811=0,0,(BB3811/AZ3811)*100)</f>
        <v>0</v>
      </c>
      <c r="BE3811" s="558"/>
      <c r="BF3811" s="561">
        <f>AT3811+AZ3811</f>
        <v>0</v>
      </c>
      <c r="BG3811" s="562"/>
      <c r="BH3811" s="565">
        <f>AV3811+BB3811</f>
        <v>0</v>
      </c>
      <c r="BI3811" s="566"/>
      <c r="BJ3811" s="557">
        <f>IF(BF3811=0,0,(BH3811/BF3811)*100)</f>
        <v>0</v>
      </c>
      <c r="BK3811" s="558"/>
      <c r="BL3811" s="602">
        <f>(AD3811*2)+(AJ3811*2)+(AP3811*3)+BB3811</f>
        <v>0</v>
      </c>
      <c r="BM3811" s="603"/>
      <c r="BN3811" s="604"/>
      <c r="BO3811" s="587">
        <f t="shared" ref="BO3811" si="3112">IF(BQ3811=0,0,50*BP3811/BQ3811)</f>
        <v>0</v>
      </c>
      <c r="BP3811" s="555">
        <f>(BL3811*BS$11)+(N3811*BS$12)+(X3811*BS$13)+(R3811*BS$14)+(V3811*BS$15)+(Z3811*BS$16)</f>
        <v>0</v>
      </c>
      <c r="BQ3811" s="555">
        <f>((AZ3811-BB3811)*BS$18)+((AT3811-AV3811)*BS$17)+(H3811*BS$19)+(P3811*BS$20)</f>
        <v>0</v>
      </c>
      <c r="BR3811" s="65"/>
      <c r="BS3811" s="65"/>
      <c r="BT3811" s="268"/>
    </row>
    <row r="3812" spans="1:72" ht="21.75" hidden="1" customHeight="1" x14ac:dyDescent="0.25">
      <c r="A3812" s="268"/>
      <c r="B3812" s="679"/>
      <c r="C3812" s="690" t="str">
        <f>IF(ROSTER!D$32="","",ROSTER!D$32)</f>
        <v/>
      </c>
      <c r="D3812" s="691"/>
      <c r="E3812" s="668"/>
      <c r="F3812" s="681"/>
      <c r="G3812" s="664"/>
      <c r="H3812" s="585"/>
      <c r="I3812" s="586"/>
      <c r="J3812" s="571"/>
      <c r="K3812" s="572"/>
      <c r="L3812" s="575"/>
      <c r="M3812" s="576"/>
      <c r="N3812" s="581" t="s">
        <v>16</v>
      </c>
      <c r="O3812" s="582"/>
      <c r="P3812" s="571"/>
      <c r="Q3812" s="572"/>
      <c r="R3812" s="575"/>
      <c r="S3812" s="576"/>
      <c r="T3812" s="581" t="s">
        <v>16</v>
      </c>
      <c r="U3812" s="582"/>
      <c r="V3812" s="585"/>
      <c r="W3812" s="586"/>
      <c r="X3812" s="571"/>
      <c r="Y3812" s="586"/>
      <c r="Z3812" s="571"/>
      <c r="AA3812" s="586"/>
      <c r="AB3812" s="571"/>
      <c r="AC3812" s="572"/>
      <c r="AD3812" s="575"/>
      <c r="AE3812" s="576"/>
      <c r="AF3812" s="577"/>
      <c r="AG3812" s="578"/>
      <c r="AH3812" s="571"/>
      <c r="AI3812" s="572"/>
      <c r="AJ3812" s="575"/>
      <c r="AK3812" s="576"/>
      <c r="AL3812" s="577"/>
      <c r="AM3812" s="578"/>
      <c r="AN3812" s="571"/>
      <c r="AO3812" s="572"/>
      <c r="AP3812" s="575"/>
      <c r="AQ3812" s="576"/>
      <c r="AR3812" s="577"/>
      <c r="AS3812" s="578"/>
      <c r="AT3812" s="627"/>
      <c r="AU3812" s="628"/>
      <c r="AV3812" s="629"/>
      <c r="AW3812" s="630"/>
      <c r="AX3812" s="577"/>
      <c r="AY3812" s="578"/>
      <c r="AZ3812" s="571"/>
      <c r="BA3812" s="572"/>
      <c r="BB3812" s="575"/>
      <c r="BC3812" s="576"/>
      <c r="BD3812" s="577"/>
      <c r="BE3812" s="578"/>
      <c r="BF3812" s="627"/>
      <c r="BG3812" s="628"/>
      <c r="BH3812" s="629"/>
      <c r="BI3812" s="630"/>
      <c r="BJ3812" s="577"/>
      <c r="BK3812" s="578"/>
      <c r="BL3812" s="605"/>
      <c r="BM3812" s="606"/>
      <c r="BN3812" s="607"/>
      <c r="BO3812" s="588"/>
      <c r="BP3812" s="556"/>
      <c r="BQ3812" s="556"/>
      <c r="BR3812" s="65"/>
      <c r="BS3812" s="65"/>
      <c r="BT3812" s="268"/>
    </row>
    <row r="3813" spans="1:72" ht="21.75" hidden="1" customHeight="1" x14ac:dyDescent="0.25">
      <c r="A3813" s="268"/>
      <c r="B3813" s="678" t="str">
        <f>IF(ROSTER!B$34="","",ROSTER!B$34)</f>
        <v/>
      </c>
      <c r="C3813" s="669" t="str">
        <f>IF(ROSTER!C$34="","",ROSTER!C$34)</f>
        <v/>
      </c>
      <c r="D3813" s="670"/>
      <c r="E3813" s="667"/>
      <c r="F3813" s="680">
        <f>IF(E3813="y",1,IF(E3813="S",1,0))</f>
        <v>0</v>
      </c>
      <c r="G3813" s="663">
        <f>IF(E3813="S",1,0)</f>
        <v>0</v>
      </c>
      <c r="H3813" s="583"/>
      <c r="I3813" s="584"/>
      <c r="J3813" s="569"/>
      <c r="K3813" s="570"/>
      <c r="L3813" s="573"/>
      <c r="M3813" s="574"/>
      <c r="N3813" s="579">
        <f>L3813+J3813</f>
        <v>0</v>
      </c>
      <c r="O3813" s="580"/>
      <c r="P3813" s="569"/>
      <c r="Q3813" s="570"/>
      <c r="R3813" s="573"/>
      <c r="S3813" s="574"/>
      <c r="T3813" s="579">
        <f>R3813-P3813</f>
        <v>0</v>
      </c>
      <c r="U3813" s="580"/>
      <c r="V3813" s="583"/>
      <c r="W3813" s="584"/>
      <c r="X3813" s="569"/>
      <c r="Y3813" s="584"/>
      <c r="Z3813" s="569"/>
      <c r="AA3813" s="584"/>
      <c r="AB3813" s="569"/>
      <c r="AC3813" s="570"/>
      <c r="AD3813" s="573"/>
      <c r="AE3813" s="574"/>
      <c r="AF3813" s="557">
        <f>IF(AB3813=0,0,(AD3813/AB3813)*100)</f>
        <v>0</v>
      </c>
      <c r="AG3813" s="558"/>
      <c r="AH3813" s="569"/>
      <c r="AI3813" s="570"/>
      <c r="AJ3813" s="573"/>
      <c r="AK3813" s="574"/>
      <c r="AL3813" s="557">
        <f>IF(AH3813=0,0,(AJ3813/AH3813)*100)</f>
        <v>0</v>
      </c>
      <c r="AM3813" s="558"/>
      <c r="AN3813" s="569"/>
      <c r="AO3813" s="570"/>
      <c r="AP3813" s="573"/>
      <c r="AQ3813" s="574"/>
      <c r="AR3813" s="557">
        <f>IF(AN3813=0,0,(AP3813/AN3813)*100)</f>
        <v>0</v>
      </c>
      <c r="AS3813" s="558"/>
      <c r="AT3813" s="561">
        <f>AB3813+AH3813+AN3813</f>
        <v>0</v>
      </c>
      <c r="AU3813" s="562"/>
      <c r="AV3813" s="565">
        <f>AD3813+AJ3813+AP3813</f>
        <v>0</v>
      </c>
      <c r="AW3813" s="566"/>
      <c r="AX3813" s="557">
        <f>IF(AT3813=0,0,(AV3813/AT3813)*100)</f>
        <v>0</v>
      </c>
      <c r="AY3813" s="558"/>
      <c r="AZ3813" s="569"/>
      <c r="BA3813" s="570"/>
      <c r="BB3813" s="573"/>
      <c r="BC3813" s="574"/>
      <c r="BD3813" s="557">
        <f>IF(AZ3813=0,0,(BB3813/AZ3813)*100)</f>
        <v>0</v>
      </c>
      <c r="BE3813" s="558"/>
      <c r="BF3813" s="561">
        <f>AT3813+AZ3813</f>
        <v>0</v>
      </c>
      <c r="BG3813" s="562"/>
      <c r="BH3813" s="565">
        <f>AV3813+BB3813</f>
        <v>0</v>
      </c>
      <c r="BI3813" s="566"/>
      <c r="BJ3813" s="557">
        <f>IF(BF3813=0,0,(BH3813/BF3813)*100)</f>
        <v>0</v>
      </c>
      <c r="BK3813" s="558"/>
      <c r="BL3813" s="602">
        <f>(AD3813*2)+(AJ3813*2)+(AP3813*3)+BB3813</f>
        <v>0</v>
      </c>
      <c r="BM3813" s="603"/>
      <c r="BN3813" s="604"/>
      <c r="BO3813" s="587">
        <f t="shared" ref="BO3813" si="3113">IF(BQ3813=0,0,50*BP3813/BQ3813)</f>
        <v>0</v>
      </c>
      <c r="BP3813" s="555">
        <f>(BL3813*BS$11)+(N3813*BS$12)+(X3813*BS$13)+(R3813*BS$14)+(V3813*BS$15)+(Z3813*BS$16)</f>
        <v>0</v>
      </c>
      <c r="BQ3813" s="555">
        <f>((AZ3813-BB3813)*BS$18)+((AT3813-AV3813)*BS$17)+(H3813*BS$19)+(P3813*BS$20)</f>
        <v>0</v>
      </c>
      <c r="BR3813" s="65"/>
      <c r="BS3813" s="65"/>
      <c r="BT3813" s="268"/>
    </row>
    <row r="3814" spans="1:72" ht="21.75" hidden="1" customHeight="1" x14ac:dyDescent="0.25">
      <c r="A3814" s="268"/>
      <c r="B3814" s="679"/>
      <c r="C3814" s="690" t="str">
        <f>IF(ROSTER!D$34="","",ROSTER!D$34)</f>
        <v/>
      </c>
      <c r="D3814" s="691"/>
      <c r="E3814" s="668"/>
      <c r="F3814" s="681"/>
      <c r="G3814" s="664"/>
      <c r="H3814" s="585"/>
      <c r="I3814" s="586"/>
      <c r="J3814" s="571"/>
      <c r="K3814" s="572"/>
      <c r="L3814" s="575"/>
      <c r="M3814" s="576"/>
      <c r="N3814" s="581" t="s">
        <v>16</v>
      </c>
      <c r="O3814" s="582"/>
      <c r="P3814" s="571"/>
      <c r="Q3814" s="572"/>
      <c r="R3814" s="575"/>
      <c r="S3814" s="576"/>
      <c r="T3814" s="581" t="s">
        <v>16</v>
      </c>
      <c r="U3814" s="582"/>
      <c r="V3814" s="585"/>
      <c r="W3814" s="586"/>
      <c r="X3814" s="571"/>
      <c r="Y3814" s="586"/>
      <c r="Z3814" s="571"/>
      <c r="AA3814" s="586"/>
      <c r="AB3814" s="571"/>
      <c r="AC3814" s="572"/>
      <c r="AD3814" s="575"/>
      <c r="AE3814" s="576"/>
      <c r="AF3814" s="577"/>
      <c r="AG3814" s="578"/>
      <c r="AH3814" s="571"/>
      <c r="AI3814" s="572"/>
      <c r="AJ3814" s="575"/>
      <c r="AK3814" s="576"/>
      <c r="AL3814" s="577"/>
      <c r="AM3814" s="578"/>
      <c r="AN3814" s="571"/>
      <c r="AO3814" s="572"/>
      <c r="AP3814" s="575"/>
      <c r="AQ3814" s="576"/>
      <c r="AR3814" s="577"/>
      <c r="AS3814" s="578"/>
      <c r="AT3814" s="627"/>
      <c r="AU3814" s="628"/>
      <c r="AV3814" s="629"/>
      <c r="AW3814" s="630"/>
      <c r="AX3814" s="577"/>
      <c r="AY3814" s="578"/>
      <c r="AZ3814" s="571"/>
      <c r="BA3814" s="572"/>
      <c r="BB3814" s="575"/>
      <c r="BC3814" s="576"/>
      <c r="BD3814" s="577"/>
      <c r="BE3814" s="578"/>
      <c r="BF3814" s="627"/>
      <c r="BG3814" s="628"/>
      <c r="BH3814" s="629"/>
      <c r="BI3814" s="630"/>
      <c r="BJ3814" s="577"/>
      <c r="BK3814" s="578"/>
      <c r="BL3814" s="605"/>
      <c r="BM3814" s="606"/>
      <c r="BN3814" s="607"/>
      <c r="BO3814" s="588"/>
      <c r="BP3814" s="556"/>
      <c r="BQ3814" s="556"/>
      <c r="BR3814" s="65"/>
      <c r="BS3814" s="65"/>
      <c r="BT3814" s="268"/>
    </row>
    <row r="3815" spans="1:72" ht="21.75" hidden="1" customHeight="1" x14ac:dyDescent="0.25">
      <c r="A3815" s="268"/>
      <c r="B3815" s="678" t="str">
        <f>IF(ROSTER!B$36="","",ROSTER!B$36)</f>
        <v/>
      </c>
      <c r="C3815" s="669" t="str">
        <f>IF(ROSTER!C$36="","",ROSTER!C$36)</f>
        <v/>
      </c>
      <c r="D3815" s="670"/>
      <c r="E3815" s="667"/>
      <c r="F3815" s="680">
        <f>IF(E3815="y",1,IF(E3815="S",1,0))</f>
        <v>0</v>
      </c>
      <c r="G3815" s="663">
        <f>IF(E3815="S",1,0)</f>
        <v>0</v>
      </c>
      <c r="H3815" s="583"/>
      <c r="I3815" s="584"/>
      <c r="J3815" s="569"/>
      <c r="K3815" s="570"/>
      <c r="L3815" s="573"/>
      <c r="M3815" s="574"/>
      <c r="N3815" s="579">
        <f>L3815+J3815</f>
        <v>0</v>
      </c>
      <c r="O3815" s="580"/>
      <c r="P3815" s="569"/>
      <c r="Q3815" s="570"/>
      <c r="R3815" s="573"/>
      <c r="S3815" s="574"/>
      <c r="T3815" s="579">
        <f>R3815-P3815</f>
        <v>0</v>
      </c>
      <c r="U3815" s="580"/>
      <c r="V3815" s="583"/>
      <c r="W3815" s="584"/>
      <c r="X3815" s="569"/>
      <c r="Y3815" s="584"/>
      <c r="Z3815" s="569"/>
      <c r="AA3815" s="584"/>
      <c r="AB3815" s="569"/>
      <c r="AC3815" s="570"/>
      <c r="AD3815" s="573"/>
      <c r="AE3815" s="574"/>
      <c r="AF3815" s="557">
        <f>IF(AB3815=0,0,(AD3815/AB3815)*100)</f>
        <v>0</v>
      </c>
      <c r="AG3815" s="558"/>
      <c r="AH3815" s="569"/>
      <c r="AI3815" s="570"/>
      <c r="AJ3815" s="573"/>
      <c r="AK3815" s="574"/>
      <c r="AL3815" s="557">
        <f>IF(AH3815=0,0,(AJ3815/AH3815)*100)</f>
        <v>0</v>
      </c>
      <c r="AM3815" s="558"/>
      <c r="AN3815" s="569"/>
      <c r="AO3815" s="570"/>
      <c r="AP3815" s="573"/>
      <c r="AQ3815" s="574"/>
      <c r="AR3815" s="557">
        <f>IF(AN3815=0,0,(AP3815/AN3815)*100)</f>
        <v>0</v>
      </c>
      <c r="AS3815" s="558"/>
      <c r="AT3815" s="561">
        <f>AB3815+AH3815+AN3815</f>
        <v>0</v>
      </c>
      <c r="AU3815" s="562"/>
      <c r="AV3815" s="565">
        <f>AD3815+AJ3815+AP3815</f>
        <v>0</v>
      </c>
      <c r="AW3815" s="566"/>
      <c r="AX3815" s="557">
        <f>IF(AT3815=0,0,(AV3815/AT3815)*100)</f>
        <v>0</v>
      </c>
      <c r="AY3815" s="558"/>
      <c r="AZ3815" s="569"/>
      <c r="BA3815" s="570"/>
      <c r="BB3815" s="573"/>
      <c r="BC3815" s="574"/>
      <c r="BD3815" s="557">
        <f>IF(AZ3815=0,0,(BB3815/AZ3815)*100)</f>
        <v>0</v>
      </c>
      <c r="BE3815" s="558"/>
      <c r="BF3815" s="561">
        <f>AT3815+AZ3815</f>
        <v>0</v>
      </c>
      <c r="BG3815" s="562"/>
      <c r="BH3815" s="565">
        <f>AV3815+BB3815</f>
        <v>0</v>
      </c>
      <c r="BI3815" s="566"/>
      <c r="BJ3815" s="557">
        <f>IF(BF3815=0,0,(BH3815/BF3815)*100)</f>
        <v>0</v>
      </c>
      <c r="BK3815" s="558"/>
      <c r="BL3815" s="602">
        <f>(AD3815*2)+(AJ3815*2)+(AP3815*3)+BB3815</f>
        <v>0</v>
      </c>
      <c r="BM3815" s="603"/>
      <c r="BN3815" s="604"/>
      <c r="BO3815" s="587">
        <f t="shared" ref="BO3815" si="3114">IF(BQ3815=0,0,50*BP3815/BQ3815)</f>
        <v>0</v>
      </c>
      <c r="BP3815" s="555">
        <f>(BL3815*BS$11)+(N3815*BS$12)+(X3815*BS$13)+(R3815*BS$14)+(V3815*BS$15)+(Z3815*BS$16)</f>
        <v>0</v>
      </c>
      <c r="BQ3815" s="555">
        <f>((AZ3815-BB3815)*BS$18)+((AT3815-AV3815)*BS$17)+(H3815*BS$19)+(P3815*BS$20)</f>
        <v>0</v>
      </c>
      <c r="BR3815" s="65"/>
      <c r="BS3815" s="65"/>
      <c r="BT3815" s="268"/>
    </row>
    <row r="3816" spans="1:72" ht="21.75" hidden="1" customHeight="1" x14ac:dyDescent="0.25">
      <c r="A3816" s="268"/>
      <c r="B3816" s="679"/>
      <c r="C3816" s="690" t="str">
        <f>IF(ROSTER!D$36="","",ROSTER!D$36)</f>
        <v/>
      </c>
      <c r="D3816" s="691"/>
      <c r="E3816" s="668"/>
      <c r="F3816" s="681"/>
      <c r="G3816" s="664"/>
      <c r="H3816" s="585"/>
      <c r="I3816" s="586"/>
      <c r="J3816" s="571"/>
      <c r="K3816" s="572"/>
      <c r="L3816" s="575"/>
      <c r="M3816" s="576"/>
      <c r="N3816" s="581" t="s">
        <v>16</v>
      </c>
      <c r="O3816" s="582"/>
      <c r="P3816" s="571"/>
      <c r="Q3816" s="572"/>
      <c r="R3816" s="575"/>
      <c r="S3816" s="576"/>
      <c r="T3816" s="581" t="s">
        <v>16</v>
      </c>
      <c r="U3816" s="582"/>
      <c r="V3816" s="585"/>
      <c r="W3816" s="586"/>
      <c r="X3816" s="571"/>
      <c r="Y3816" s="586"/>
      <c r="Z3816" s="571"/>
      <c r="AA3816" s="586"/>
      <c r="AB3816" s="571"/>
      <c r="AC3816" s="572"/>
      <c r="AD3816" s="575"/>
      <c r="AE3816" s="576"/>
      <c r="AF3816" s="577"/>
      <c r="AG3816" s="578"/>
      <c r="AH3816" s="571"/>
      <c r="AI3816" s="572"/>
      <c r="AJ3816" s="575"/>
      <c r="AK3816" s="576"/>
      <c r="AL3816" s="577"/>
      <c r="AM3816" s="578"/>
      <c r="AN3816" s="571"/>
      <c r="AO3816" s="572"/>
      <c r="AP3816" s="575"/>
      <c r="AQ3816" s="576"/>
      <c r="AR3816" s="577"/>
      <c r="AS3816" s="578"/>
      <c r="AT3816" s="627"/>
      <c r="AU3816" s="628"/>
      <c r="AV3816" s="629"/>
      <c r="AW3816" s="630"/>
      <c r="AX3816" s="577"/>
      <c r="AY3816" s="578"/>
      <c r="AZ3816" s="571"/>
      <c r="BA3816" s="572"/>
      <c r="BB3816" s="575"/>
      <c r="BC3816" s="576"/>
      <c r="BD3816" s="577"/>
      <c r="BE3816" s="578"/>
      <c r="BF3816" s="627"/>
      <c r="BG3816" s="628"/>
      <c r="BH3816" s="629"/>
      <c r="BI3816" s="630"/>
      <c r="BJ3816" s="577"/>
      <c r="BK3816" s="578"/>
      <c r="BL3816" s="605"/>
      <c r="BM3816" s="606"/>
      <c r="BN3816" s="607"/>
      <c r="BO3816" s="588"/>
      <c r="BP3816" s="556"/>
      <c r="BQ3816" s="556"/>
      <c r="BR3816" s="65"/>
      <c r="BS3816" s="65"/>
      <c r="BT3816" s="268"/>
    </row>
    <row r="3817" spans="1:72" ht="21.75" hidden="1" customHeight="1" x14ac:dyDescent="0.25">
      <c r="A3817" s="268"/>
      <c r="B3817" s="678" t="str">
        <f>IF(ROSTER!B$38="","",ROSTER!B$38)</f>
        <v/>
      </c>
      <c r="C3817" s="669" t="str">
        <f>IF(ROSTER!C$38="","",ROSTER!C$38)</f>
        <v/>
      </c>
      <c r="D3817" s="670"/>
      <c r="E3817" s="667"/>
      <c r="F3817" s="680">
        <f>IF(E3817="y",1,IF(E3817="S",1,0))</f>
        <v>0</v>
      </c>
      <c r="G3817" s="663">
        <f>IF(E3817="S",1,0)</f>
        <v>0</v>
      </c>
      <c r="H3817" s="583"/>
      <c r="I3817" s="584"/>
      <c r="J3817" s="569"/>
      <c r="K3817" s="570"/>
      <c r="L3817" s="573"/>
      <c r="M3817" s="574"/>
      <c r="N3817" s="579">
        <f>L3817+J3817</f>
        <v>0</v>
      </c>
      <c r="O3817" s="580"/>
      <c r="P3817" s="569"/>
      <c r="Q3817" s="570"/>
      <c r="R3817" s="573"/>
      <c r="S3817" s="574"/>
      <c r="T3817" s="579">
        <f>R3817-P3817</f>
        <v>0</v>
      </c>
      <c r="U3817" s="580"/>
      <c r="V3817" s="583"/>
      <c r="W3817" s="584"/>
      <c r="X3817" s="569"/>
      <c r="Y3817" s="584"/>
      <c r="Z3817" s="569"/>
      <c r="AA3817" s="584"/>
      <c r="AB3817" s="569"/>
      <c r="AC3817" s="570"/>
      <c r="AD3817" s="573"/>
      <c r="AE3817" s="574"/>
      <c r="AF3817" s="557">
        <f>IF(AB3817=0,0,(AD3817/AB3817)*100)</f>
        <v>0</v>
      </c>
      <c r="AG3817" s="558"/>
      <c r="AH3817" s="569"/>
      <c r="AI3817" s="570"/>
      <c r="AJ3817" s="573"/>
      <c r="AK3817" s="574"/>
      <c r="AL3817" s="557">
        <f>IF(AH3817=0,0,(AJ3817/AH3817)*100)</f>
        <v>0</v>
      </c>
      <c r="AM3817" s="558"/>
      <c r="AN3817" s="569"/>
      <c r="AO3817" s="570"/>
      <c r="AP3817" s="573"/>
      <c r="AQ3817" s="574"/>
      <c r="AR3817" s="557">
        <f>IF(AN3817=0,0,(AP3817/AN3817)*100)</f>
        <v>0</v>
      </c>
      <c r="AS3817" s="558"/>
      <c r="AT3817" s="561">
        <f>AB3817+AH3817+AN3817</f>
        <v>0</v>
      </c>
      <c r="AU3817" s="562"/>
      <c r="AV3817" s="565">
        <f>AD3817+AJ3817+AP3817</f>
        <v>0</v>
      </c>
      <c r="AW3817" s="566"/>
      <c r="AX3817" s="557">
        <f>IF(AT3817=0,0,(AV3817/AT3817)*100)</f>
        <v>0</v>
      </c>
      <c r="AY3817" s="558"/>
      <c r="AZ3817" s="569"/>
      <c r="BA3817" s="570"/>
      <c r="BB3817" s="573"/>
      <c r="BC3817" s="574"/>
      <c r="BD3817" s="557">
        <f>IF(AZ3817=0,0,(BB3817/AZ3817)*100)</f>
        <v>0</v>
      </c>
      <c r="BE3817" s="558"/>
      <c r="BF3817" s="561">
        <f>AT3817+AZ3817</f>
        <v>0</v>
      </c>
      <c r="BG3817" s="562"/>
      <c r="BH3817" s="565">
        <f>AV3817+BB3817</f>
        <v>0</v>
      </c>
      <c r="BI3817" s="566"/>
      <c r="BJ3817" s="557">
        <f>IF(BF3817=0,0,(BH3817/BF3817)*100)</f>
        <v>0</v>
      </c>
      <c r="BK3817" s="558"/>
      <c r="BL3817" s="602">
        <f>(AD3817*2)+(AJ3817*2)+(AP3817*3)+BB3817</f>
        <v>0</v>
      </c>
      <c r="BM3817" s="603"/>
      <c r="BN3817" s="604"/>
      <c r="BO3817" s="587">
        <f t="shared" ref="BO3817" si="3115">IF(BQ3817=0,0,50*BP3817/BQ3817)</f>
        <v>0</v>
      </c>
      <c r="BP3817" s="555">
        <f>(BL3817*BS$11)+(N3817*BS$12)+(X3817*BS$13)+(R3817*BS$14)+(V3817*BS$15)+(Z3817*BS$16)</f>
        <v>0</v>
      </c>
      <c r="BQ3817" s="555">
        <f>((AZ3817-BB3817)*BS$18)+((AT3817-AV3817)*BS$17)+(H3817*BS$19)+(P3817*BS$20)</f>
        <v>0</v>
      </c>
      <c r="BR3817" s="65"/>
      <c r="BS3817" s="65"/>
      <c r="BT3817" s="268"/>
    </row>
    <row r="3818" spans="1:72" ht="21.75" hidden="1" customHeight="1" x14ac:dyDescent="0.25">
      <c r="A3818" s="268"/>
      <c r="B3818" s="679"/>
      <c r="C3818" s="690" t="str">
        <f>IF(ROSTER!D$38="","",ROSTER!D$38)</f>
        <v/>
      </c>
      <c r="D3818" s="691"/>
      <c r="E3818" s="668"/>
      <c r="F3818" s="681"/>
      <c r="G3818" s="664"/>
      <c r="H3818" s="585"/>
      <c r="I3818" s="586"/>
      <c r="J3818" s="571"/>
      <c r="K3818" s="572"/>
      <c r="L3818" s="575"/>
      <c r="M3818" s="576"/>
      <c r="N3818" s="581" t="s">
        <v>16</v>
      </c>
      <c r="O3818" s="582"/>
      <c r="P3818" s="571"/>
      <c r="Q3818" s="572"/>
      <c r="R3818" s="575"/>
      <c r="S3818" s="576"/>
      <c r="T3818" s="581" t="s">
        <v>16</v>
      </c>
      <c r="U3818" s="582"/>
      <c r="V3818" s="585"/>
      <c r="W3818" s="586"/>
      <c r="X3818" s="571"/>
      <c r="Y3818" s="586"/>
      <c r="Z3818" s="571"/>
      <c r="AA3818" s="586"/>
      <c r="AB3818" s="571"/>
      <c r="AC3818" s="572"/>
      <c r="AD3818" s="575"/>
      <c r="AE3818" s="576"/>
      <c r="AF3818" s="577"/>
      <c r="AG3818" s="578"/>
      <c r="AH3818" s="571"/>
      <c r="AI3818" s="572"/>
      <c r="AJ3818" s="575"/>
      <c r="AK3818" s="576"/>
      <c r="AL3818" s="577"/>
      <c r="AM3818" s="578"/>
      <c r="AN3818" s="571"/>
      <c r="AO3818" s="572"/>
      <c r="AP3818" s="575"/>
      <c r="AQ3818" s="576"/>
      <c r="AR3818" s="577"/>
      <c r="AS3818" s="578"/>
      <c r="AT3818" s="627"/>
      <c r="AU3818" s="628"/>
      <c r="AV3818" s="629"/>
      <c r="AW3818" s="630"/>
      <c r="AX3818" s="577"/>
      <c r="AY3818" s="578"/>
      <c r="AZ3818" s="571"/>
      <c r="BA3818" s="572"/>
      <c r="BB3818" s="575"/>
      <c r="BC3818" s="576"/>
      <c r="BD3818" s="577"/>
      <c r="BE3818" s="578"/>
      <c r="BF3818" s="627"/>
      <c r="BG3818" s="628"/>
      <c r="BH3818" s="629"/>
      <c r="BI3818" s="630"/>
      <c r="BJ3818" s="577"/>
      <c r="BK3818" s="578"/>
      <c r="BL3818" s="605"/>
      <c r="BM3818" s="606"/>
      <c r="BN3818" s="607"/>
      <c r="BO3818" s="588"/>
      <c r="BP3818" s="556"/>
      <c r="BQ3818" s="556"/>
      <c r="BR3818" s="65"/>
      <c r="BS3818" s="65"/>
      <c r="BT3818" s="268"/>
    </row>
    <row r="3819" spans="1:72" ht="21.75" hidden="1" customHeight="1" x14ac:dyDescent="0.25">
      <c r="A3819" s="268"/>
      <c r="B3819" s="678" t="str">
        <f>IF(ROSTER!B$40="","",ROSTER!B$40)</f>
        <v/>
      </c>
      <c r="C3819" s="669" t="str">
        <f>IF(ROSTER!C$40="","",ROSTER!C$40)</f>
        <v/>
      </c>
      <c r="D3819" s="670"/>
      <c r="E3819" s="667"/>
      <c r="F3819" s="680">
        <f>IF(E3819="y",1,IF(E3819="S",1,0))</f>
        <v>0</v>
      </c>
      <c r="G3819" s="663">
        <f>IF(E3819="S",1,0)</f>
        <v>0</v>
      </c>
      <c r="H3819" s="583"/>
      <c r="I3819" s="584"/>
      <c r="J3819" s="569"/>
      <c r="K3819" s="570"/>
      <c r="L3819" s="573"/>
      <c r="M3819" s="574"/>
      <c r="N3819" s="579">
        <f>L3819+J3819</f>
        <v>0</v>
      </c>
      <c r="O3819" s="580"/>
      <c r="P3819" s="569"/>
      <c r="Q3819" s="570"/>
      <c r="R3819" s="573"/>
      <c r="S3819" s="574"/>
      <c r="T3819" s="579">
        <f>R3819-P3819</f>
        <v>0</v>
      </c>
      <c r="U3819" s="580"/>
      <c r="V3819" s="583"/>
      <c r="W3819" s="584"/>
      <c r="X3819" s="569"/>
      <c r="Y3819" s="584"/>
      <c r="Z3819" s="569"/>
      <c r="AA3819" s="584"/>
      <c r="AB3819" s="569"/>
      <c r="AC3819" s="570"/>
      <c r="AD3819" s="573"/>
      <c r="AE3819" s="574"/>
      <c r="AF3819" s="557">
        <f>IF(AB3819=0,0,(AD3819/AB3819)*100)</f>
        <v>0</v>
      </c>
      <c r="AG3819" s="558"/>
      <c r="AH3819" s="569"/>
      <c r="AI3819" s="570"/>
      <c r="AJ3819" s="573"/>
      <c r="AK3819" s="574"/>
      <c r="AL3819" s="557">
        <f>IF(AH3819=0,0,(AJ3819/AH3819)*100)</f>
        <v>0</v>
      </c>
      <c r="AM3819" s="558"/>
      <c r="AN3819" s="569"/>
      <c r="AO3819" s="570"/>
      <c r="AP3819" s="573"/>
      <c r="AQ3819" s="574"/>
      <c r="AR3819" s="557">
        <f>IF(AN3819=0,0,(AP3819/AN3819)*100)</f>
        <v>0</v>
      </c>
      <c r="AS3819" s="558"/>
      <c r="AT3819" s="561">
        <f>AB3819+AH3819+AN3819</f>
        <v>0</v>
      </c>
      <c r="AU3819" s="562"/>
      <c r="AV3819" s="565">
        <f>AD3819+AJ3819+AP3819</f>
        <v>0</v>
      </c>
      <c r="AW3819" s="566"/>
      <c r="AX3819" s="557">
        <f>IF(AT3819=0,0,(AV3819/AT3819)*100)</f>
        <v>0</v>
      </c>
      <c r="AY3819" s="558"/>
      <c r="AZ3819" s="569"/>
      <c r="BA3819" s="570"/>
      <c r="BB3819" s="573"/>
      <c r="BC3819" s="574"/>
      <c r="BD3819" s="557">
        <f>IF(AZ3819=0,0,(BB3819/AZ3819)*100)</f>
        <v>0</v>
      </c>
      <c r="BE3819" s="558"/>
      <c r="BF3819" s="561">
        <f>AT3819+AZ3819</f>
        <v>0</v>
      </c>
      <c r="BG3819" s="562"/>
      <c r="BH3819" s="565">
        <f>AV3819+BB3819</f>
        <v>0</v>
      </c>
      <c r="BI3819" s="566"/>
      <c r="BJ3819" s="557">
        <f>IF(BF3819=0,0,(BH3819/BF3819)*100)</f>
        <v>0</v>
      </c>
      <c r="BK3819" s="558"/>
      <c r="BL3819" s="602">
        <f>(AD3819*2)+(AJ3819*2)+(AP3819*3)+BB3819</f>
        <v>0</v>
      </c>
      <c r="BM3819" s="603"/>
      <c r="BN3819" s="604"/>
      <c r="BO3819" s="587">
        <f t="shared" ref="BO3819" si="3116">IF(BQ3819=0,0,50*BP3819/BQ3819)</f>
        <v>0</v>
      </c>
      <c r="BP3819" s="555">
        <f>(BL3819*BS$11)+(N3819*BS$12)+(X3819*BS$13)+(R3819*BS$14)+(V3819*BS$15)+(Z3819*BS$16)</f>
        <v>0</v>
      </c>
      <c r="BQ3819" s="555">
        <f>((AZ3819-BB3819)*BS$18)+((AT3819-AV3819)*BS$17)+(H3819*BS$19)+(P3819*BS$20)</f>
        <v>0</v>
      </c>
      <c r="BR3819" s="65"/>
      <c r="BS3819" s="65"/>
      <c r="BT3819" s="268"/>
    </row>
    <row r="3820" spans="1:72" ht="21.75" hidden="1" customHeight="1" x14ac:dyDescent="0.25">
      <c r="A3820" s="268"/>
      <c r="B3820" s="679"/>
      <c r="C3820" s="690" t="str">
        <f>IF(ROSTER!D$40="","",ROSTER!D$40)</f>
        <v/>
      </c>
      <c r="D3820" s="691"/>
      <c r="E3820" s="668"/>
      <c r="F3820" s="681"/>
      <c r="G3820" s="664"/>
      <c r="H3820" s="585"/>
      <c r="I3820" s="586"/>
      <c r="J3820" s="571"/>
      <c r="K3820" s="572"/>
      <c r="L3820" s="575"/>
      <c r="M3820" s="576"/>
      <c r="N3820" s="581" t="s">
        <v>16</v>
      </c>
      <c r="O3820" s="582"/>
      <c r="P3820" s="571"/>
      <c r="Q3820" s="572"/>
      <c r="R3820" s="575"/>
      <c r="S3820" s="576"/>
      <c r="T3820" s="581" t="s">
        <v>16</v>
      </c>
      <c r="U3820" s="582"/>
      <c r="V3820" s="585"/>
      <c r="W3820" s="586"/>
      <c r="X3820" s="571"/>
      <c r="Y3820" s="586"/>
      <c r="Z3820" s="571"/>
      <c r="AA3820" s="586"/>
      <c r="AB3820" s="571"/>
      <c r="AC3820" s="572"/>
      <c r="AD3820" s="575"/>
      <c r="AE3820" s="576"/>
      <c r="AF3820" s="577"/>
      <c r="AG3820" s="578"/>
      <c r="AH3820" s="571"/>
      <c r="AI3820" s="572"/>
      <c r="AJ3820" s="575"/>
      <c r="AK3820" s="576"/>
      <c r="AL3820" s="577"/>
      <c r="AM3820" s="578"/>
      <c r="AN3820" s="571"/>
      <c r="AO3820" s="572"/>
      <c r="AP3820" s="575"/>
      <c r="AQ3820" s="576"/>
      <c r="AR3820" s="577"/>
      <c r="AS3820" s="578"/>
      <c r="AT3820" s="627"/>
      <c r="AU3820" s="628"/>
      <c r="AV3820" s="629"/>
      <c r="AW3820" s="630"/>
      <c r="AX3820" s="577"/>
      <c r="AY3820" s="578"/>
      <c r="AZ3820" s="571"/>
      <c r="BA3820" s="572"/>
      <c r="BB3820" s="575"/>
      <c r="BC3820" s="576"/>
      <c r="BD3820" s="577"/>
      <c r="BE3820" s="578"/>
      <c r="BF3820" s="627"/>
      <c r="BG3820" s="628"/>
      <c r="BH3820" s="629"/>
      <c r="BI3820" s="630"/>
      <c r="BJ3820" s="577"/>
      <c r="BK3820" s="578"/>
      <c r="BL3820" s="605"/>
      <c r="BM3820" s="606"/>
      <c r="BN3820" s="607"/>
      <c r="BO3820" s="588"/>
      <c r="BP3820" s="556"/>
      <c r="BQ3820" s="556"/>
      <c r="BR3820" s="65"/>
      <c r="BS3820" s="65"/>
      <c r="BT3820" s="268"/>
    </row>
    <row r="3821" spans="1:72" ht="21.75" hidden="1" customHeight="1" x14ac:dyDescent="0.25">
      <c r="A3821" s="268"/>
      <c r="B3821" s="678" t="str">
        <f>IF(ROSTER!B$42="","",ROSTER!B$42)</f>
        <v/>
      </c>
      <c r="C3821" s="669" t="str">
        <f>IF(ROSTER!C$42="","",ROSTER!C$42)</f>
        <v/>
      </c>
      <c r="D3821" s="670"/>
      <c r="E3821" s="667"/>
      <c r="F3821" s="680">
        <f>IF(E3821="y",1,IF(E3821="S",1,0))</f>
        <v>0</v>
      </c>
      <c r="G3821" s="663">
        <f>IF(E3821="S",1,0)</f>
        <v>0</v>
      </c>
      <c r="H3821" s="583"/>
      <c r="I3821" s="584"/>
      <c r="J3821" s="569"/>
      <c r="K3821" s="570"/>
      <c r="L3821" s="573"/>
      <c r="M3821" s="574"/>
      <c r="N3821" s="579">
        <f>L3821+J3821</f>
        <v>0</v>
      </c>
      <c r="O3821" s="580"/>
      <c r="P3821" s="569"/>
      <c r="Q3821" s="570"/>
      <c r="R3821" s="573"/>
      <c r="S3821" s="574"/>
      <c r="T3821" s="579">
        <f>R3821-P3821</f>
        <v>0</v>
      </c>
      <c r="U3821" s="580"/>
      <c r="V3821" s="583"/>
      <c r="W3821" s="584"/>
      <c r="X3821" s="569"/>
      <c r="Y3821" s="584"/>
      <c r="Z3821" s="569"/>
      <c r="AA3821" s="584"/>
      <c r="AB3821" s="569"/>
      <c r="AC3821" s="570"/>
      <c r="AD3821" s="573"/>
      <c r="AE3821" s="574"/>
      <c r="AF3821" s="557">
        <f>IF(AB3821=0,0,(AD3821/AB3821)*100)</f>
        <v>0</v>
      </c>
      <c r="AG3821" s="558"/>
      <c r="AH3821" s="569"/>
      <c r="AI3821" s="570"/>
      <c r="AJ3821" s="573"/>
      <c r="AK3821" s="574"/>
      <c r="AL3821" s="557">
        <f>IF(AH3821=0,0,(AJ3821/AH3821)*100)</f>
        <v>0</v>
      </c>
      <c r="AM3821" s="558"/>
      <c r="AN3821" s="569"/>
      <c r="AO3821" s="570"/>
      <c r="AP3821" s="573"/>
      <c r="AQ3821" s="574"/>
      <c r="AR3821" s="557">
        <f>IF(AN3821=0,0,(AP3821/AN3821)*100)</f>
        <v>0</v>
      </c>
      <c r="AS3821" s="558"/>
      <c r="AT3821" s="561">
        <f>AB3821+AH3821+AN3821</f>
        <v>0</v>
      </c>
      <c r="AU3821" s="562"/>
      <c r="AV3821" s="565">
        <f>AD3821+AJ3821+AP3821</f>
        <v>0</v>
      </c>
      <c r="AW3821" s="566"/>
      <c r="AX3821" s="557">
        <f>IF(AT3821=0,0,(AV3821/AT3821)*100)</f>
        <v>0</v>
      </c>
      <c r="AY3821" s="558"/>
      <c r="AZ3821" s="569"/>
      <c r="BA3821" s="570"/>
      <c r="BB3821" s="573"/>
      <c r="BC3821" s="574"/>
      <c r="BD3821" s="557">
        <f>IF(AZ3821=0,0,(BB3821/AZ3821)*100)</f>
        <v>0</v>
      </c>
      <c r="BE3821" s="558"/>
      <c r="BF3821" s="561">
        <f>AT3821+AZ3821</f>
        <v>0</v>
      </c>
      <c r="BG3821" s="562"/>
      <c r="BH3821" s="565">
        <f>AV3821+BB3821</f>
        <v>0</v>
      </c>
      <c r="BI3821" s="566"/>
      <c r="BJ3821" s="557">
        <f>IF(BF3821=0,0,(BH3821/BF3821)*100)</f>
        <v>0</v>
      </c>
      <c r="BK3821" s="558"/>
      <c r="BL3821" s="602">
        <f>(AD3821*2)+(AJ3821*2)+(AP3821*3)+BB3821</f>
        <v>0</v>
      </c>
      <c r="BM3821" s="603"/>
      <c r="BN3821" s="604"/>
      <c r="BO3821" s="587">
        <f t="shared" ref="BO3821" si="3117">IF(BQ3821=0,0,50*BP3821/BQ3821)</f>
        <v>0</v>
      </c>
      <c r="BP3821" s="555">
        <f>(BL3821*BS$11)+(N3821*BS$12)+(X3821*BS$13)+(R3821*BS$14)+(V3821*BS$15)+(Z3821*BS$16)</f>
        <v>0</v>
      </c>
      <c r="BQ3821" s="555">
        <f>((AZ3821-BB3821)*BS$18)+((AT3821-AV3821)*BS$17)+(H3821*BS$19)+(P3821*BS$20)</f>
        <v>0</v>
      </c>
      <c r="BR3821" s="65"/>
      <c r="BS3821" s="65"/>
      <c r="BT3821" s="268"/>
    </row>
    <row r="3822" spans="1:72" ht="21.75" hidden="1" customHeight="1" x14ac:dyDescent="0.25">
      <c r="A3822" s="268"/>
      <c r="B3822" s="679"/>
      <c r="C3822" s="690" t="str">
        <f>IF(ROSTER!D$42="","",ROSTER!D$42)</f>
        <v/>
      </c>
      <c r="D3822" s="691"/>
      <c r="E3822" s="668"/>
      <c r="F3822" s="681"/>
      <c r="G3822" s="664"/>
      <c r="H3822" s="585"/>
      <c r="I3822" s="586"/>
      <c r="J3822" s="571"/>
      <c r="K3822" s="572"/>
      <c r="L3822" s="575"/>
      <c r="M3822" s="576"/>
      <c r="N3822" s="581" t="s">
        <v>16</v>
      </c>
      <c r="O3822" s="582"/>
      <c r="P3822" s="571"/>
      <c r="Q3822" s="572"/>
      <c r="R3822" s="575"/>
      <c r="S3822" s="576"/>
      <c r="T3822" s="581" t="s">
        <v>16</v>
      </c>
      <c r="U3822" s="582"/>
      <c r="V3822" s="585"/>
      <c r="W3822" s="586"/>
      <c r="X3822" s="571"/>
      <c r="Y3822" s="586"/>
      <c r="Z3822" s="571"/>
      <c r="AA3822" s="586"/>
      <c r="AB3822" s="571"/>
      <c r="AC3822" s="572"/>
      <c r="AD3822" s="575"/>
      <c r="AE3822" s="576"/>
      <c r="AF3822" s="577"/>
      <c r="AG3822" s="578"/>
      <c r="AH3822" s="571"/>
      <c r="AI3822" s="572"/>
      <c r="AJ3822" s="575"/>
      <c r="AK3822" s="576"/>
      <c r="AL3822" s="577"/>
      <c r="AM3822" s="578"/>
      <c r="AN3822" s="571"/>
      <c r="AO3822" s="572"/>
      <c r="AP3822" s="575"/>
      <c r="AQ3822" s="576"/>
      <c r="AR3822" s="577"/>
      <c r="AS3822" s="578"/>
      <c r="AT3822" s="627"/>
      <c r="AU3822" s="628"/>
      <c r="AV3822" s="629"/>
      <c r="AW3822" s="630"/>
      <c r="AX3822" s="577"/>
      <c r="AY3822" s="578"/>
      <c r="AZ3822" s="571"/>
      <c r="BA3822" s="572"/>
      <c r="BB3822" s="575"/>
      <c r="BC3822" s="576"/>
      <c r="BD3822" s="577"/>
      <c r="BE3822" s="578"/>
      <c r="BF3822" s="627"/>
      <c r="BG3822" s="628"/>
      <c r="BH3822" s="629"/>
      <c r="BI3822" s="630"/>
      <c r="BJ3822" s="577"/>
      <c r="BK3822" s="578"/>
      <c r="BL3822" s="605"/>
      <c r="BM3822" s="606"/>
      <c r="BN3822" s="607"/>
      <c r="BO3822" s="588"/>
      <c r="BP3822" s="556"/>
      <c r="BQ3822" s="556"/>
      <c r="BR3822" s="65"/>
      <c r="BS3822" s="65"/>
      <c r="BT3822" s="268"/>
    </row>
    <row r="3823" spans="1:72" ht="21.75" hidden="1" customHeight="1" x14ac:dyDescent="0.25">
      <c r="A3823" s="268"/>
      <c r="B3823" s="678" t="str">
        <f>IF(ROSTER!B$44="","",ROSTER!B$44)</f>
        <v/>
      </c>
      <c r="C3823" s="669" t="str">
        <f>IF(ROSTER!C$44="","",ROSTER!C$44)</f>
        <v/>
      </c>
      <c r="D3823" s="670"/>
      <c r="E3823" s="667"/>
      <c r="F3823" s="680">
        <f>IF(E3823="y",1,IF(E3823="S",1,0))</f>
        <v>0</v>
      </c>
      <c r="G3823" s="663">
        <f>IF(E3823="S",1,0)</f>
        <v>0</v>
      </c>
      <c r="H3823" s="583"/>
      <c r="I3823" s="584"/>
      <c r="J3823" s="569"/>
      <c r="K3823" s="570"/>
      <c r="L3823" s="573"/>
      <c r="M3823" s="574"/>
      <c r="N3823" s="579">
        <f>L3823+J3823</f>
        <v>0</v>
      </c>
      <c r="O3823" s="580"/>
      <c r="P3823" s="569"/>
      <c r="Q3823" s="570"/>
      <c r="R3823" s="573"/>
      <c r="S3823" s="574"/>
      <c r="T3823" s="579">
        <f>R3823-P3823</f>
        <v>0</v>
      </c>
      <c r="U3823" s="580"/>
      <c r="V3823" s="583"/>
      <c r="W3823" s="584"/>
      <c r="X3823" s="569"/>
      <c r="Y3823" s="584"/>
      <c r="Z3823" s="569"/>
      <c r="AA3823" s="584"/>
      <c r="AB3823" s="569"/>
      <c r="AC3823" s="570"/>
      <c r="AD3823" s="573"/>
      <c r="AE3823" s="574"/>
      <c r="AF3823" s="557">
        <f>IF(AB3823=0,0,(AD3823/AB3823)*100)</f>
        <v>0</v>
      </c>
      <c r="AG3823" s="558"/>
      <c r="AH3823" s="569"/>
      <c r="AI3823" s="570"/>
      <c r="AJ3823" s="573"/>
      <c r="AK3823" s="574"/>
      <c r="AL3823" s="557">
        <f>IF(AH3823=0,0,(AJ3823/AH3823)*100)</f>
        <v>0</v>
      </c>
      <c r="AM3823" s="558"/>
      <c r="AN3823" s="569"/>
      <c r="AO3823" s="570"/>
      <c r="AP3823" s="573"/>
      <c r="AQ3823" s="574"/>
      <c r="AR3823" s="557">
        <f>IF(AN3823=0,0,(AP3823/AN3823)*100)</f>
        <v>0</v>
      </c>
      <c r="AS3823" s="558"/>
      <c r="AT3823" s="561">
        <f>AB3823+AH3823+AN3823</f>
        <v>0</v>
      </c>
      <c r="AU3823" s="562"/>
      <c r="AV3823" s="565">
        <f>AD3823+AJ3823+AP3823</f>
        <v>0</v>
      </c>
      <c r="AW3823" s="566"/>
      <c r="AX3823" s="557">
        <f>IF(AT3823=0,0,(AV3823/AT3823)*100)</f>
        <v>0</v>
      </c>
      <c r="AY3823" s="558"/>
      <c r="AZ3823" s="569"/>
      <c r="BA3823" s="570"/>
      <c r="BB3823" s="573"/>
      <c r="BC3823" s="574"/>
      <c r="BD3823" s="557">
        <f>IF(AZ3823=0,0,(BB3823/AZ3823)*100)</f>
        <v>0</v>
      </c>
      <c r="BE3823" s="558"/>
      <c r="BF3823" s="561">
        <f>AT3823+AZ3823</f>
        <v>0</v>
      </c>
      <c r="BG3823" s="562"/>
      <c r="BH3823" s="565">
        <f>AV3823+BB3823</f>
        <v>0</v>
      </c>
      <c r="BI3823" s="566"/>
      <c r="BJ3823" s="557">
        <f>IF(BF3823=0,0,(BH3823/BF3823)*100)</f>
        <v>0</v>
      </c>
      <c r="BK3823" s="558"/>
      <c r="BL3823" s="602">
        <f>(AD3823*2)+(AJ3823*2)+(AP3823*3)+BB3823</f>
        <v>0</v>
      </c>
      <c r="BM3823" s="603"/>
      <c r="BN3823" s="604"/>
      <c r="BO3823" s="587">
        <f t="shared" ref="BO3823" si="3118">IF(BQ3823=0,0,50*BP3823/BQ3823)</f>
        <v>0</v>
      </c>
      <c r="BP3823" s="555">
        <f>(BL3823*BS$11)+(N3823*BS$12)+(X3823*BS$13)+(R3823*BS$14)+(V3823*BS$15)+(Z3823*BS$16)</f>
        <v>0</v>
      </c>
      <c r="BQ3823" s="555">
        <f>((AZ3823-BB3823)*BS$18)+((AT3823-AV3823)*BS$17)+(H3823*BS$19)+(P3823*BS$20)</f>
        <v>0</v>
      </c>
      <c r="BR3823" s="65"/>
      <c r="BS3823" s="65"/>
      <c r="BT3823" s="268"/>
    </row>
    <row r="3824" spans="1:72" ht="21.75" hidden="1" customHeight="1" x14ac:dyDescent="0.25">
      <c r="A3824" s="268"/>
      <c r="B3824" s="679"/>
      <c r="C3824" s="690" t="str">
        <f>IF(ROSTER!D$44="","",ROSTER!D$44)</f>
        <v/>
      </c>
      <c r="D3824" s="691"/>
      <c r="E3824" s="668"/>
      <c r="F3824" s="681"/>
      <c r="G3824" s="664"/>
      <c r="H3824" s="585"/>
      <c r="I3824" s="586"/>
      <c r="J3824" s="571"/>
      <c r="K3824" s="572"/>
      <c r="L3824" s="575"/>
      <c r="M3824" s="576"/>
      <c r="N3824" s="581" t="s">
        <v>16</v>
      </c>
      <c r="O3824" s="582"/>
      <c r="P3824" s="571"/>
      <c r="Q3824" s="572"/>
      <c r="R3824" s="575"/>
      <c r="S3824" s="576"/>
      <c r="T3824" s="581" t="s">
        <v>16</v>
      </c>
      <c r="U3824" s="582"/>
      <c r="V3824" s="585"/>
      <c r="W3824" s="586"/>
      <c r="X3824" s="571"/>
      <c r="Y3824" s="586"/>
      <c r="Z3824" s="571"/>
      <c r="AA3824" s="586"/>
      <c r="AB3824" s="571"/>
      <c r="AC3824" s="572"/>
      <c r="AD3824" s="575"/>
      <c r="AE3824" s="576"/>
      <c r="AF3824" s="577"/>
      <c r="AG3824" s="578"/>
      <c r="AH3824" s="571"/>
      <c r="AI3824" s="572"/>
      <c r="AJ3824" s="575"/>
      <c r="AK3824" s="576"/>
      <c r="AL3824" s="577"/>
      <c r="AM3824" s="578"/>
      <c r="AN3824" s="571"/>
      <c r="AO3824" s="572"/>
      <c r="AP3824" s="575"/>
      <c r="AQ3824" s="576"/>
      <c r="AR3824" s="577"/>
      <c r="AS3824" s="578"/>
      <c r="AT3824" s="627"/>
      <c r="AU3824" s="628"/>
      <c r="AV3824" s="629"/>
      <c r="AW3824" s="630"/>
      <c r="AX3824" s="577"/>
      <c r="AY3824" s="578"/>
      <c r="AZ3824" s="571"/>
      <c r="BA3824" s="572"/>
      <c r="BB3824" s="575"/>
      <c r="BC3824" s="576"/>
      <c r="BD3824" s="577"/>
      <c r="BE3824" s="578"/>
      <c r="BF3824" s="627"/>
      <c r="BG3824" s="628"/>
      <c r="BH3824" s="629"/>
      <c r="BI3824" s="630"/>
      <c r="BJ3824" s="577"/>
      <c r="BK3824" s="578"/>
      <c r="BL3824" s="605"/>
      <c r="BM3824" s="606"/>
      <c r="BN3824" s="607"/>
      <c r="BO3824" s="588"/>
      <c r="BP3824" s="556"/>
      <c r="BQ3824" s="556"/>
      <c r="BR3824" s="65"/>
      <c r="BS3824" s="65"/>
      <c r="BT3824" s="268"/>
    </row>
    <row r="3825" spans="1:75" ht="21.75" hidden="1" customHeight="1" x14ac:dyDescent="0.25">
      <c r="A3825" s="268"/>
      <c r="B3825" s="678" t="str">
        <f>IF(ROSTER!B$46="","",ROSTER!B$46)</f>
        <v/>
      </c>
      <c r="C3825" s="669" t="str">
        <f>IF(ROSTER!C$46="","",ROSTER!C$46)</f>
        <v/>
      </c>
      <c r="D3825" s="670"/>
      <c r="E3825" s="667"/>
      <c r="F3825" s="680">
        <f>IF(E3825="y",1,IF(E3825="S",1,0))</f>
        <v>0</v>
      </c>
      <c r="G3825" s="663">
        <f>IF(E3825="S",1,0)</f>
        <v>0</v>
      </c>
      <c r="H3825" s="583"/>
      <c r="I3825" s="584"/>
      <c r="J3825" s="569"/>
      <c r="K3825" s="570"/>
      <c r="L3825" s="573"/>
      <c r="M3825" s="574"/>
      <c r="N3825" s="579">
        <f>L3825+J3825</f>
        <v>0</v>
      </c>
      <c r="O3825" s="580"/>
      <c r="P3825" s="569"/>
      <c r="Q3825" s="570"/>
      <c r="R3825" s="573"/>
      <c r="S3825" s="574"/>
      <c r="T3825" s="579">
        <f>R3825-P3825</f>
        <v>0</v>
      </c>
      <c r="U3825" s="580"/>
      <c r="V3825" s="583"/>
      <c r="W3825" s="584"/>
      <c r="X3825" s="569"/>
      <c r="Y3825" s="584"/>
      <c r="Z3825" s="569"/>
      <c r="AA3825" s="584"/>
      <c r="AB3825" s="569"/>
      <c r="AC3825" s="570"/>
      <c r="AD3825" s="573"/>
      <c r="AE3825" s="574"/>
      <c r="AF3825" s="557">
        <f>IF(AB3825=0,0,(AD3825/AB3825)*100)</f>
        <v>0</v>
      </c>
      <c r="AG3825" s="558"/>
      <c r="AH3825" s="569"/>
      <c r="AI3825" s="570"/>
      <c r="AJ3825" s="573"/>
      <c r="AK3825" s="574"/>
      <c r="AL3825" s="557">
        <f>IF(AH3825=0,0,(AJ3825/AH3825)*100)</f>
        <v>0</v>
      </c>
      <c r="AM3825" s="558"/>
      <c r="AN3825" s="569"/>
      <c r="AO3825" s="570"/>
      <c r="AP3825" s="573"/>
      <c r="AQ3825" s="574"/>
      <c r="AR3825" s="557">
        <f>IF(AN3825=0,0,(AP3825/AN3825)*100)</f>
        <v>0</v>
      </c>
      <c r="AS3825" s="558"/>
      <c r="AT3825" s="561">
        <f>AB3825+AH3825+AN3825</f>
        <v>0</v>
      </c>
      <c r="AU3825" s="562"/>
      <c r="AV3825" s="565">
        <f>AD3825+AJ3825+AP3825</f>
        <v>0</v>
      </c>
      <c r="AW3825" s="566"/>
      <c r="AX3825" s="557">
        <f>IF(AT3825=0,0,(AV3825/AT3825)*100)</f>
        <v>0</v>
      </c>
      <c r="AY3825" s="558"/>
      <c r="AZ3825" s="569"/>
      <c r="BA3825" s="570"/>
      <c r="BB3825" s="573"/>
      <c r="BC3825" s="574"/>
      <c r="BD3825" s="557">
        <f>IF(AZ3825=0,0,(BB3825/AZ3825)*100)</f>
        <v>0</v>
      </c>
      <c r="BE3825" s="558"/>
      <c r="BF3825" s="561">
        <f>AT3825+AZ3825</f>
        <v>0</v>
      </c>
      <c r="BG3825" s="562"/>
      <c r="BH3825" s="565">
        <f>AV3825+BB3825</f>
        <v>0</v>
      </c>
      <c r="BI3825" s="566"/>
      <c r="BJ3825" s="557">
        <f>IF(BF3825=0,0,(BH3825/BF3825)*100)</f>
        <v>0</v>
      </c>
      <c r="BK3825" s="558"/>
      <c r="BL3825" s="602">
        <f>(AD3825*2)+(AJ3825*2)+(AP3825*3)+BB3825</f>
        <v>0</v>
      </c>
      <c r="BM3825" s="603"/>
      <c r="BN3825" s="604"/>
      <c r="BO3825" s="587">
        <f t="shared" ref="BO3825" si="3119">IF(BQ3825=0,0,50*BP3825/BQ3825)</f>
        <v>0</v>
      </c>
      <c r="BP3825" s="634">
        <f>(BL3825*BS$11)+(N3825*BS$12)+(X3825*BS$13)+(R3825*BS$14)+(V3825*BS$15)+(Z3825*BS$16)</f>
        <v>0</v>
      </c>
      <c r="BQ3825" s="555">
        <f>((AZ3825-BB3825)*BS$18)+((AT3825-AV3825)*BS$17)+(H3825*BS$19)+(P3825*BS$20)</f>
        <v>0</v>
      </c>
      <c r="BR3825" s="65"/>
      <c r="BS3825" s="65"/>
      <c r="BT3825" s="268"/>
    </row>
    <row r="3826" spans="1:75" ht="22.5" hidden="1" customHeight="1" thickBot="1" x14ac:dyDescent="0.3">
      <c r="A3826" s="268"/>
      <c r="B3826" s="679"/>
      <c r="C3826" s="690" t="str">
        <f>IF(ROSTER!D$46="","",ROSTER!D$46)</f>
        <v/>
      </c>
      <c r="D3826" s="691"/>
      <c r="E3826" s="668"/>
      <c r="F3826" s="681"/>
      <c r="G3826" s="664"/>
      <c r="H3826" s="585"/>
      <c r="I3826" s="586"/>
      <c r="J3826" s="571"/>
      <c r="K3826" s="572"/>
      <c r="L3826" s="575"/>
      <c r="M3826" s="576"/>
      <c r="N3826" s="649" t="s">
        <v>16</v>
      </c>
      <c r="O3826" s="650"/>
      <c r="P3826" s="571"/>
      <c r="Q3826" s="572"/>
      <c r="R3826" s="575"/>
      <c r="S3826" s="576"/>
      <c r="T3826" s="581" t="s">
        <v>16</v>
      </c>
      <c r="U3826" s="582"/>
      <c r="V3826" s="585"/>
      <c r="W3826" s="586"/>
      <c r="X3826" s="571"/>
      <c r="Y3826" s="586"/>
      <c r="Z3826" s="571"/>
      <c r="AA3826" s="586"/>
      <c r="AB3826" s="571"/>
      <c r="AC3826" s="572"/>
      <c r="AD3826" s="575"/>
      <c r="AE3826" s="576"/>
      <c r="AF3826" s="559"/>
      <c r="AG3826" s="560"/>
      <c r="AH3826" s="571"/>
      <c r="AI3826" s="572"/>
      <c r="AJ3826" s="575"/>
      <c r="AK3826" s="576"/>
      <c r="AL3826" s="559"/>
      <c r="AM3826" s="560"/>
      <c r="AN3826" s="571"/>
      <c r="AO3826" s="572"/>
      <c r="AP3826" s="575"/>
      <c r="AQ3826" s="576"/>
      <c r="AR3826" s="559"/>
      <c r="AS3826" s="560"/>
      <c r="AT3826" s="563"/>
      <c r="AU3826" s="564"/>
      <c r="AV3826" s="567"/>
      <c r="AW3826" s="568"/>
      <c r="AX3826" s="559"/>
      <c r="AY3826" s="560"/>
      <c r="AZ3826" s="571"/>
      <c r="BA3826" s="572"/>
      <c r="BB3826" s="575"/>
      <c r="BC3826" s="576"/>
      <c r="BD3826" s="559"/>
      <c r="BE3826" s="560"/>
      <c r="BF3826" s="563"/>
      <c r="BG3826" s="564"/>
      <c r="BH3826" s="567"/>
      <c r="BI3826" s="568"/>
      <c r="BJ3826" s="559"/>
      <c r="BK3826" s="560"/>
      <c r="BL3826" s="631"/>
      <c r="BM3826" s="632"/>
      <c r="BN3826" s="633"/>
      <c r="BO3826" s="609"/>
      <c r="BP3826" s="635"/>
      <c r="BQ3826" s="556"/>
      <c r="BR3826" s="65"/>
      <c r="BS3826" s="65"/>
      <c r="BT3826" s="268"/>
    </row>
    <row r="3827" spans="1:75" s="79" customFormat="1" ht="33.4" hidden="1" customHeight="1" x14ac:dyDescent="0.45">
      <c r="A3827" s="278"/>
      <c r="B3827" s="671"/>
      <c r="C3827" s="611"/>
      <c r="D3827" s="611" t="s">
        <v>10</v>
      </c>
      <c r="E3827" s="612"/>
      <c r="F3827" s="78"/>
      <c r="G3827" s="78"/>
      <c r="H3827" s="547">
        <f>SUM(H3787:I3826)</f>
        <v>0</v>
      </c>
      <c r="I3827" s="548"/>
      <c r="J3827" s="547">
        <f>SUM(J3787:K3826)</f>
        <v>0</v>
      </c>
      <c r="K3827" s="548"/>
      <c r="L3827" s="551">
        <f>SUM(L3787:M3826)</f>
        <v>0</v>
      </c>
      <c r="M3827" s="636"/>
      <c r="N3827" s="533">
        <f>L3827+J3827</f>
        <v>0</v>
      </c>
      <c r="O3827" s="534"/>
      <c r="P3827" s="551">
        <f>SUM(P3787:Q3826)</f>
        <v>0</v>
      </c>
      <c r="Q3827" s="548"/>
      <c r="R3827" s="551">
        <f>SUM(R3787:S3826)</f>
        <v>0</v>
      </c>
      <c r="S3827" s="636"/>
      <c r="T3827" s="533">
        <f>R3827-P3827</f>
        <v>0</v>
      </c>
      <c r="U3827" s="534"/>
      <c r="V3827" s="551">
        <f>SUM(V3787:W3826)</f>
        <v>0</v>
      </c>
      <c r="W3827" s="636"/>
      <c r="X3827" s="547">
        <f>SUM(X3787:Y3826)</f>
        <v>0</v>
      </c>
      <c r="Y3827" s="534"/>
      <c r="Z3827" s="547">
        <f>SUM(Z3787:AA3826)</f>
        <v>0</v>
      </c>
      <c r="AA3827" s="534"/>
      <c r="AB3827" s="636">
        <f>SUM(AB3787:AC3826)</f>
        <v>0</v>
      </c>
      <c r="AC3827" s="548"/>
      <c r="AD3827" s="551">
        <f>SUM(AD3787:AE3826)</f>
        <v>0</v>
      </c>
      <c r="AE3827" s="636"/>
      <c r="AF3827" s="533">
        <f>IF(AB3827=0,0,(AD3827/AB3827)*100)</f>
        <v>0</v>
      </c>
      <c r="AG3827" s="534"/>
      <c r="AH3827" s="551">
        <f>SUM(AH3787:AI3826)</f>
        <v>0</v>
      </c>
      <c r="AI3827" s="548"/>
      <c r="AJ3827" s="551">
        <f>SUM(AJ3787:AK3826)</f>
        <v>0</v>
      </c>
      <c r="AK3827" s="636"/>
      <c r="AL3827" s="533">
        <f>IF(AH3827=0,0,(AJ3827/AH3827)*100)</f>
        <v>0</v>
      </c>
      <c r="AM3827" s="534"/>
      <c r="AN3827" s="551">
        <f>SUM(AN3787:AO3826)</f>
        <v>0</v>
      </c>
      <c r="AO3827" s="548"/>
      <c r="AP3827" s="551">
        <f>SUM(AP3787:AQ3826)</f>
        <v>0</v>
      </c>
      <c r="AQ3827" s="636"/>
      <c r="AR3827" s="533">
        <f>IF(AN3827=0,0,(AP3827/AN3827)*100)</f>
        <v>0</v>
      </c>
      <c r="AS3827" s="534"/>
      <c r="AT3827" s="547">
        <f>AB3827+AH3827+AN3827</f>
        <v>0</v>
      </c>
      <c r="AU3827" s="548"/>
      <c r="AV3827" s="551">
        <f>AD3827+AJ3827+AP3827</f>
        <v>0</v>
      </c>
      <c r="AW3827" s="552"/>
      <c r="AX3827" s="533">
        <f>IF(AT3827=0,0,(AV3827/AT3827)*100)</f>
        <v>0</v>
      </c>
      <c r="AY3827" s="534"/>
      <c r="AZ3827" s="551">
        <f>SUM(AZ3787:BA3826)</f>
        <v>0</v>
      </c>
      <c r="BA3827" s="548"/>
      <c r="BB3827" s="551">
        <f>SUM(BB3787:BC3826)</f>
        <v>0</v>
      </c>
      <c r="BC3827" s="636"/>
      <c r="BD3827" s="533">
        <f>IF(AZ3827=0,0,(BB3827/AZ3827)*100)</f>
        <v>0</v>
      </c>
      <c r="BE3827" s="534"/>
      <c r="BF3827" s="547">
        <f>AT3827+AZ3827</f>
        <v>0</v>
      </c>
      <c r="BG3827" s="548"/>
      <c r="BH3827" s="551">
        <f>AV3827+BB3827</f>
        <v>0</v>
      </c>
      <c r="BI3827" s="552"/>
      <c r="BJ3827" s="533">
        <f>IF(BF3827=0,0,(BH3827/BF3827)*100)</f>
        <v>0</v>
      </c>
      <c r="BK3827" s="619"/>
      <c r="BL3827" s="621">
        <f>SUM(BL3787:BN3826)</f>
        <v>0</v>
      </c>
      <c r="BM3827" s="622"/>
      <c r="BN3827" s="623"/>
      <c r="BO3827" s="610">
        <f>SUM(BO3787:BO3826)</f>
        <v>0</v>
      </c>
      <c r="BP3827" s="709">
        <f>(BL3827*BS$11)+(N3827*BS$12)+(X3827*BS$13)+(R3827*BS$14)+(V3827*BS$15)+(Z3827*BS$16)</f>
        <v>0</v>
      </c>
      <c r="BQ3827" s="638">
        <f>((AZ3827-BB3827)*BS$18)+((AT3827-AV3827)*BS$17)+(H3827*BS$19)+(P3827*BS$20)</f>
        <v>0</v>
      </c>
      <c r="BR3827" s="77"/>
      <c r="BS3827" s="77"/>
      <c r="BT3827" s="278"/>
    </row>
    <row r="3828" spans="1:75" s="79" customFormat="1" ht="33.950000000000003" hidden="1" customHeight="1" thickBot="1" x14ac:dyDescent="0.5">
      <c r="A3828" s="278"/>
      <c r="B3828" s="672"/>
      <c r="C3828" s="673"/>
      <c r="D3828" s="673"/>
      <c r="E3828" s="721"/>
      <c r="F3828" s="80"/>
      <c r="G3828" s="80"/>
      <c r="H3828" s="549"/>
      <c r="I3828" s="550"/>
      <c r="J3828" s="549"/>
      <c r="K3828" s="550"/>
      <c r="L3828" s="553"/>
      <c r="M3828" s="637"/>
      <c r="N3828" s="535" t="s">
        <v>16</v>
      </c>
      <c r="O3828" s="536"/>
      <c r="P3828" s="553"/>
      <c r="Q3828" s="550"/>
      <c r="R3828" s="553"/>
      <c r="S3828" s="637"/>
      <c r="T3828" s="535" t="s">
        <v>16</v>
      </c>
      <c r="U3828" s="536"/>
      <c r="V3828" s="553"/>
      <c r="W3828" s="637"/>
      <c r="X3828" s="549"/>
      <c r="Y3828" s="536"/>
      <c r="Z3828" s="549"/>
      <c r="AA3828" s="536"/>
      <c r="AB3828" s="637"/>
      <c r="AC3828" s="550"/>
      <c r="AD3828" s="553"/>
      <c r="AE3828" s="637"/>
      <c r="AF3828" s="535"/>
      <c r="AG3828" s="536"/>
      <c r="AH3828" s="553"/>
      <c r="AI3828" s="550"/>
      <c r="AJ3828" s="553"/>
      <c r="AK3828" s="637"/>
      <c r="AL3828" s="535"/>
      <c r="AM3828" s="536"/>
      <c r="AN3828" s="553"/>
      <c r="AO3828" s="550"/>
      <c r="AP3828" s="553"/>
      <c r="AQ3828" s="637"/>
      <c r="AR3828" s="535"/>
      <c r="AS3828" s="536"/>
      <c r="AT3828" s="549"/>
      <c r="AU3828" s="550"/>
      <c r="AV3828" s="553"/>
      <c r="AW3828" s="554"/>
      <c r="AX3828" s="535"/>
      <c r="AY3828" s="536"/>
      <c r="AZ3828" s="553"/>
      <c r="BA3828" s="550"/>
      <c r="BB3828" s="553"/>
      <c r="BC3828" s="637"/>
      <c r="BD3828" s="535"/>
      <c r="BE3828" s="536"/>
      <c r="BF3828" s="549"/>
      <c r="BG3828" s="550"/>
      <c r="BH3828" s="553"/>
      <c r="BI3828" s="554"/>
      <c r="BJ3828" s="535"/>
      <c r="BK3828" s="620"/>
      <c r="BL3828" s="624"/>
      <c r="BM3828" s="625"/>
      <c r="BN3828" s="626"/>
      <c r="BO3828" s="609"/>
      <c r="BP3828" s="710"/>
      <c r="BQ3828" s="639"/>
      <c r="BR3828" s="77"/>
      <c r="BS3828" s="77"/>
      <c r="BT3828" s="278"/>
    </row>
    <row r="3829" spans="1:75" s="79" customFormat="1" ht="33" hidden="1" customHeight="1" thickBot="1" x14ac:dyDescent="0.5">
      <c r="A3829" s="278"/>
      <c r="B3829" s="671"/>
      <c r="C3829" s="611"/>
      <c r="D3829" s="611" t="s">
        <v>13</v>
      </c>
      <c r="E3829" s="612"/>
      <c r="F3829" s="82"/>
      <c r="G3829" s="117"/>
      <c r="H3829" s="541"/>
      <c r="I3829" s="545"/>
      <c r="J3829" s="541"/>
      <c r="K3829" s="545"/>
      <c r="L3829" s="537"/>
      <c r="M3829" s="538"/>
      <c r="N3829" s="533">
        <f>J3829+L3829</f>
        <v>0</v>
      </c>
      <c r="O3829" s="534"/>
      <c r="P3829" s="537"/>
      <c r="Q3829" s="545"/>
      <c r="R3829" s="537"/>
      <c r="S3829" s="538"/>
      <c r="T3829" s="533">
        <f>R3829-P3829</f>
        <v>0</v>
      </c>
      <c r="U3829" s="534"/>
      <c r="V3829" s="537"/>
      <c r="W3829" s="538"/>
      <c r="X3829" s="541"/>
      <c r="Y3829" s="542"/>
      <c r="Z3829" s="541"/>
      <c r="AA3829" s="542"/>
      <c r="AB3829" s="538"/>
      <c r="AC3829" s="545"/>
      <c r="AD3829" s="537"/>
      <c r="AE3829" s="538"/>
      <c r="AF3829" s="533">
        <f>IF(AB3829=0,0,(AD3829/AB3829)*100)</f>
        <v>0</v>
      </c>
      <c r="AG3829" s="534"/>
      <c r="AH3829" s="537"/>
      <c r="AI3829" s="545"/>
      <c r="AJ3829" s="537"/>
      <c r="AK3829" s="538"/>
      <c r="AL3829" s="533">
        <f>IF(AH3829=0,0,(AJ3829/AH3829)*100)</f>
        <v>0</v>
      </c>
      <c r="AM3829" s="534"/>
      <c r="AN3829" s="537"/>
      <c r="AO3829" s="545"/>
      <c r="AP3829" s="537"/>
      <c r="AQ3829" s="538"/>
      <c r="AR3829" s="533">
        <f>IF(AN3829=0,0,(AP3829/AN3829)*100)</f>
        <v>0</v>
      </c>
      <c r="AS3829" s="534"/>
      <c r="AT3829" s="547">
        <f>AB3829+AH3829+AN3829</f>
        <v>0</v>
      </c>
      <c r="AU3829" s="548"/>
      <c r="AV3829" s="551">
        <f>AD3829+AJ3829+AP3829</f>
        <v>0</v>
      </c>
      <c r="AW3829" s="552"/>
      <c r="AX3829" s="533">
        <f>IF(AT3829=0,0,(AV3829/AT3829)*100)</f>
        <v>0</v>
      </c>
      <c r="AY3829" s="534"/>
      <c r="AZ3829" s="537"/>
      <c r="BA3829" s="545"/>
      <c r="BB3829" s="537"/>
      <c r="BC3829" s="538"/>
      <c r="BD3829" s="533">
        <f>IF(AZ3829=0,0,(BB3829/AZ3829)*100)</f>
        <v>0</v>
      </c>
      <c r="BE3829" s="534"/>
      <c r="BF3829" s="547">
        <f>AT3829+AZ3829</f>
        <v>0</v>
      </c>
      <c r="BG3829" s="548"/>
      <c r="BH3829" s="551">
        <f>AV3829+BB3829</f>
        <v>0</v>
      </c>
      <c r="BI3829" s="552"/>
      <c r="BJ3829" s="533">
        <f>IF(BF3829=0,0,(BH3829/BF3829)*100)</f>
        <v>0</v>
      </c>
      <c r="BK3829" s="619"/>
      <c r="BL3829" s="621">
        <f>(AD3829*2)+(AJ3829*2)+(AP3829*3)+BB3829</f>
        <v>0</v>
      </c>
      <c r="BM3829" s="622"/>
      <c r="BN3829" s="623"/>
      <c r="BO3829" s="647"/>
      <c r="BP3829" s="83"/>
      <c r="BQ3829" s="84"/>
      <c r="BR3829" s="77"/>
      <c r="BS3829" s="77"/>
      <c r="BT3829" s="278"/>
    </row>
    <row r="3830" spans="1:75" s="79" customFormat="1" ht="33.75" hidden="1" customHeight="1" thickBot="1" x14ac:dyDescent="0.5">
      <c r="A3830" s="278"/>
      <c r="B3830" s="232"/>
      <c r="C3830" s="257"/>
      <c r="D3830" s="613"/>
      <c r="E3830" s="614"/>
      <c r="F3830" s="86"/>
      <c r="G3830" s="86"/>
      <c r="H3830" s="543"/>
      <c r="I3830" s="546"/>
      <c r="J3830" s="543"/>
      <c r="K3830" s="546"/>
      <c r="L3830" s="539"/>
      <c r="M3830" s="540"/>
      <c r="N3830" s="535">
        <f>IF((N3827+N3829)=0,0,N3827/(N3827+N3829)*100)</f>
        <v>0</v>
      </c>
      <c r="O3830" s="536"/>
      <c r="P3830" s="539"/>
      <c r="Q3830" s="546"/>
      <c r="R3830" s="539"/>
      <c r="S3830" s="540"/>
      <c r="T3830" s="535"/>
      <c r="U3830" s="536"/>
      <c r="V3830" s="539"/>
      <c r="W3830" s="540"/>
      <c r="X3830" s="543"/>
      <c r="Y3830" s="544"/>
      <c r="Z3830" s="543"/>
      <c r="AA3830" s="544"/>
      <c r="AB3830" s="540"/>
      <c r="AC3830" s="546"/>
      <c r="AD3830" s="539"/>
      <c r="AE3830" s="540"/>
      <c r="AF3830" s="535"/>
      <c r="AG3830" s="536"/>
      <c r="AH3830" s="539"/>
      <c r="AI3830" s="546"/>
      <c r="AJ3830" s="539"/>
      <c r="AK3830" s="540"/>
      <c r="AL3830" s="535"/>
      <c r="AM3830" s="536"/>
      <c r="AN3830" s="539"/>
      <c r="AO3830" s="546"/>
      <c r="AP3830" s="539"/>
      <c r="AQ3830" s="540"/>
      <c r="AR3830" s="535"/>
      <c r="AS3830" s="536"/>
      <c r="AT3830" s="549"/>
      <c r="AU3830" s="550"/>
      <c r="AV3830" s="553"/>
      <c r="AW3830" s="554"/>
      <c r="AX3830" s="535"/>
      <c r="AY3830" s="536"/>
      <c r="AZ3830" s="539"/>
      <c r="BA3830" s="546"/>
      <c r="BB3830" s="539"/>
      <c r="BC3830" s="540"/>
      <c r="BD3830" s="535"/>
      <c r="BE3830" s="536"/>
      <c r="BF3830" s="549"/>
      <c r="BG3830" s="550"/>
      <c r="BH3830" s="553"/>
      <c r="BI3830" s="554"/>
      <c r="BJ3830" s="535"/>
      <c r="BK3830" s="620"/>
      <c r="BL3830" s="624"/>
      <c r="BM3830" s="625"/>
      <c r="BN3830" s="626"/>
      <c r="BO3830" s="648"/>
      <c r="BP3830" s="222"/>
      <c r="BQ3830" s="222"/>
      <c r="BR3830" s="77"/>
      <c r="BS3830" s="77"/>
      <c r="BT3830" s="278"/>
    </row>
    <row r="3831" spans="1:75" ht="16.5" hidden="1" customHeight="1" thickTop="1" thickBot="1" x14ac:dyDescent="0.5">
      <c r="A3831" s="268"/>
      <c r="B3831" s="229"/>
      <c r="C3831" s="195"/>
      <c r="D3831" s="195"/>
      <c r="E3831" s="195"/>
      <c r="F3831" s="195"/>
      <c r="G3831" s="195"/>
      <c r="H3831" s="195"/>
      <c r="I3831" s="195"/>
      <c r="J3831" s="195"/>
      <c r="K3831" s="195"/>
      <c r="L3831" s="195"/>
      <c r="M3831" s="195"/>
      <c r="N3831" s="195"/>
      <c r="O3831" s="195"/>
      <c r="P3831" s="195"/>
      <c r="Q3831" s="195"/>
      <c r="R3831" s="195"/>
      <c r="S3831" s="195"/>
      <c r="T3831" s="195"/>
      <c r="U3831" s="195"/>
      <c r="V3831" s="195"/>
      <c r="W3831" s="195"/>
      <c r="X3831" s="195"/>
      <c r="Y3831" s="195"/>
      <c r="Z3831" s="195"/>
      <c r="AA3831" s="195"/>
      <c r="AB3831" s="195"/>
      <c r="AC3831" s="195"/>
      <c r="AD3831" s="195"/>
      <c r="AE3831" s="195"/>
      <c r="AF3831" s="198"/>
      <c r="AG3831" s="198"/>
      <c r="AH3831" s="195"/>
      <c r="AI3831" s="195"/>
      <c r="AJ3831" s="195"/>
      <c r="AK3831" s="195"/>
      <c r="AL3831" s="195"/>
      <c r="AM3831" s="195"/>
      <c r="AN3831" s="195"/>
      <c r="AO3831" s="195"/>
      <c r="AP3831" s="195"/>
      <c r="AQ3831" s="195"/>
      <c r="AR3831" s="195"/>
      <c r="AS3831" s="195"/>
      <c r="AT3831" s="195"/>
      <c r="AU3831" s="195"/>
      <c r="AV3831" s="195"/>
      <c r="AW3831" s="195"/>
      <c r="AX3831" s="195"/>
      <c r="AY3831" s="195"/>
      <c r="AZ3831" s="195"/>
      <c r="BA3831" s="195"/>
      <c r="BB3831" s="195"/>
      <c r="BC3831" s="195"/>
      <c r="BD3831" s="195"/>
      <c r="BE3831" s="195"/>
      <c r="BF3831" s="195"/>
      <c r="BG3831" s="195"/>
      <c r="BH3831" s="195"/>
      <c r="BI3831" s="195"/>
      <c r="BJ3831" s="195"/>
      <c r="BK3831" s="195"/>
      <c r="BL3831" s="195"/>
      <c r="BM3831" s="195"/>
      <c r="BN3831" s="195"/>
      <c r="BO3831" s="247"/>
      <c r="BP3831" s="600">
        <f>IF((J3827+L3829)=0,0,(J3827/(J3827+L3829)*100)%)</f>
        <v>0</v>
      </c>
      <c r="BQ3831" s="601"/>
      <c r="BR3831" s="600">
        <f>IF((L3827+J3829)=0,0,(L3827/(L3827+J3829)*100)%)</f>
        <v>0</v>
      </c>
      <c r="BS3831" s="601"/>
      <c r="BT3831" s="268"/>
    </row>
    <row r="3832" spans="1:75" s="85" customFormat="1" ht="79.5" hidden="1" customHeight="1" thickTop="1" thickBot="1" x14ac:dyDescent="0.55000000000000004">
      <c r="A3832" s="279"/>
      <c r="B3832" s="682" t="s">
        <v>59</v>
      </c>
      <c r="C3832" s="683"/>
      <c r="D3832" s="608" t="s">
        <v>53</v>
      </c>
      <c r="E3832" s="608"/>
      <c r="F3832" s="608"/>
      <c r="G3832" s="730"/>
      <c r="H3832" s="589"/>
      <c r="I3832" s="590"/>
      <c r="J3832" s="591"/>
      <c r="K3832" s="200"/>
      <c r="L3832" s="589"/>
      <c r="M3832" s="590"/>
      <c r="N3832" s="591"/>
      <c r="O3832" s="592" t="s">
        <v>46</v>
      </c>
      <c r="P3832" s="593"/>
      <c r="Q3832" s="593"/>
      <c r="R3832" s="593"/>
      <c r="S3832" s="589"/>
      <c r="T3832" s="590"/>
      <c r="U3832" s="591"/>
      <c r="V3832" s="200"/>
      <c r="W3832" s="589"/>
      <c r="X3832" s="590"/>
      <c r="Y3832" s="591"/>
      <c r="Z3832" s="592" t="s">
        <v>48</v>
      </c>
      <c r="AA3832" s="593"/>
      <c r="AB3832" s="593"/>
      <c r="AC3832" s="594"/>
      <c r="AD3832" s="589"/>
      <c r="AE3832" s="590"/>
      <c r="AF3832" s="591"/>
      <c r="AG3832" s="200"/>
      <c r="AH3832" s="589"/>
      <c r="AI3832" s="590"/>
      <c r="AJ3832" s="591"/>
      <c r="AK3832" s="592" t="s">
        <v>52</v>
      </c>
      <c r="AL3832" s="593"/>
      <c r="AM3832" s="593"/>
      <c r="AN3832" s="594"/>
      <c r="AO3832" s="589"/>
      <c r="AP3832" s="590"/>
      <c r="AQ3832" s="591"/>
      <c r="AR3832" s="204"/>
      <c r="AS3832" s="589"/>
      <c r="AT3832" s="590"/>
      <c r="AU3832" s="591"/>
      <c r="AV3832" s="258"/>
      <c r="AW3832" s="258"/>
      <c r="AX3832" s="258"/>
      <c r="AY3832" s="258"/>
      <c r="AZ3832" s="532" t="s">
        <v>20</v>
      </c>
      <c r="BA3832" s="532"/>
      <c r="BB3832" s="532"/>
      <c r="BC3832" s="532"/>
      <c r="BD3832" s="615"/>
      <c r="BE3832" s="616">
        <f>BL3827</f>
        <v>0</v>
      </c>
      <c r="BF3832" s="617"/>
      <c r="BG3832" s="618"/>
      <c r="BH3832" s="205"/>
      <c r="BI3832" s="616">
        <f>BL3829</f>
        <v>0</v>
      </c>
      <c r="BJ3832" s="617"/>
      <c r="BK3832" s="618"/>
      <c r="BL3832" s="206"/>
      <c r="BM3832" s="206"/>
      <c r="BN3832" s="206"/>
      <c r="BO3832" s="248"/>
      <c r="BP3832" s="87"/>
      <c r="BQ3832" s="87"/>
      <c r="BR3832" s="81"/>
      <c r="BS3832" s="81"/>
      <c r="BT3832" s="279"/>
    </row>
    <row r="3833" spans="1:75" ht="15.6" hidden="1" customHeight="1" thickTop="1" thickBot="1" x14ac:dyDescent="0.55000000000000004">
      <c r="A3833" s="268"/>
      <c r="B3833" s="230"/>
      <c r="C3833" s="191"/>
      <c r="D3833" s="196"/>
      <c r="E3833" s="196"/>
      <c r="F3833" s="199"/>
      <c r="G3833" s="199"/>
      <c r="H3833" s="202"/>
      <c r="I3833" s="202"/>
      <c r="J3833" s="202"/>
      <c r="K3833" s="202"/>
      <c r="L3833" s="202"/>
      <c r="M3833" s="202"/>
      <c r="N3833" s="202"/>
      <c r="O3833" s="199"/>
      <c r="P3833" s="199"/>
      <c r="Q3833" s="199"/>
      <c r="R3833" s="199"/>
      <c r="S3833" s="202"/>
      <c r="T3833" s="202"/>
      <c r="U3833" s="202"/>
      <c r="V3833" s="201"/>
      <c r="W3833" s="202"/>
      <c r="X3833" s="202"/>
      <c r="Y3833" s="202"/>
      <c r="Z3833" s="199"/>
      <c r="AA3833" s="199"/>
      <c r="AB3833" s="199"/>
      <c r="AC3833" s="199"/>
      <c r="AD3833" s="202"/>
      <c r="AE3833" s="202"/>
      <c r="AF3833" s="202"/>
      <c r="AG3833" s="202"/>
      <c r="AH3833" s="201"/>
      <c r="AI3833" s="201"/>
      <c r="AJ3833" s="202"/>
      <c r="AK3833" s="199"/>
      <c r="AL3833" s="199"/>
      <c r="AM3833" s="199"/>
      <c r="AN3833" s="199"/>
      <c r="AO3833" s="202"/>
      <c r="AP3833" s="202"/>
      <c r="AQ3833" s="202"/>
      <c r="AR3833" s="202"/>
      <c r="AS3833" s="202"/>
      <c r="AT3833" s="204"/>
      <c r="AU3833" s="204"/>
      <c r="AV3833" s="207"/>
      <c r="AW3833" s="207"/>
      <c r="AX3833" s="207"/>
      <c r="AY3833" s="207"/>
      <c r="AZ3833" s="199"/>
      <c r="BA3833" s="208"/>
      <c r="BB3833" s="208"/>
      <c r="BC3833" s="209"/>
      <c r="BD3833" s="210"/>
      <c r="BE3833" s="211"/>
      <c r="BF3833" s="211"/>
      <c r="BG3833" s="204"/>
      <c r="BH3833" s="212"/>
      <c r="BI3833" s="213"/>
      <c r="BJ3833" s="213"/>
      <c r="BK3833" s="204"/>
      <c r="BL3833" s="207"/>
      <c r="BM3833" s="207"/>
      <c r="BN3833" s="207"/>
      <c r="BO3833" s="249"/>
      <c r="BP3833" s="88"/>
      <c r="BQ3833" s="88"/>
      <c r="BR3833" s="65"/>
      <c r="BS3833" s="65"/>
      <c r="BT3833" s="268"/>
    </row>
    <row r="3834" spans="1:75" s="85" customFormat="1" ht="79.5" hidden="1" customHeight="1" thickTop="1" thickBot="1" x14ac:dyDescent="0.55000000000000004">
      <c r="A3834" s="279"/>
      <c r="B3834" s="531" t="s">
        <v>45</v>
      </c>
      <c r="C3834" s="532"/>
      <c r="D3834" s="608" t="s">
        <v>54</v>
      </c>
      <c r="E3834" s="608"/>
      <c r="F3834" s="608"/>
      <c r="G3834" s="730"/>
      <c r="H3834" s="616">
        <f>H3832</f>
        <v>0</v>
      </c>
      <c r="I3834" s="617"/>
      <c r="J3834" s="618"/>
      <c r="K3834" s="200"/>
      <c r="L3834" s="616">
        <f>L3832</f>
        <v>0</v>
      </c>
      <c r="M3834" s="617"/>
      <c r="N3834" s="618"/>
      <c r="O3834" s="592" t="s">
        <v>50</v>
      </c>
      <c r="P3834" s="593"/>
      <c r="Q3834" s="593"/>
      <c r="R3834" s="593"/>
      <c r="S3834" s="616">
        <f>S3832-H3832</f>
        <v>0</v>
      </c>
      <c r="T3834" s="617"/>
      <c r="U3834" s="618"/>
      <c r="V3834" s="200"/>
      <c r="W3834" s="616">
        <f>W3832-L3832</f>
        <v>0</v>
      </c>
      <c r="X3834" s="617"/>
      <c r="Y3834" s="618"/>
      <c r="Z3834" s="592" t="s">
        <v>49</v>
      </c>
      <c r="AA3834" s="593"/>
      <c r="AB3834" s="593"/>
      <c r="AC3834" s="594"/>
      <c r="AD3834" s="616">
        <f>AD3832-S3832</f>
        <v>0</v>
      </c>
      <c r="AE3834" s="617"/>
      <c r="AF3834" s="618"/>
      <c r="AG3834" s="200"/>
      <c r="AH3834" s="616">
        <f>AH3832-W3832</f>
        <v>0</v>
      </c>
      <c r="AI3834" s="617"/>
      <c r="AJ3834" s="618"/>
      <c r="AK3834" s="592" t="s">
        <v>51</v>
      </c>
      <c r="AL3834" s="593"/>
      <c r="AM3834" s="593"/>
      <c r="AN3834" s="594"/>
      <c r="AO3834" s="616">
        <f>AO3832-AD3832</f>
        <v>0</v>
      </c>
      <c r="AP3834" s="617"/>
      <c r="AQ3834" s="618"/>
      <c r="AR3834" s="204"/>
      <c r="AS3834" s="616">
        <f>AS3832-AH3832</f>
        <v>0</v>
      </c>
      <c r="AT3834" s="617"/>
      <c r="AU3834" s="618"/>
      <c r="AV3834" s="258"/>
      <c r="AW3834" s="258"/>
      <c r="AX3834" s="258"/>
      <c r="AY3834" s="258"/>
      <c r="AZ3834" s="532" t="s">
        <v>44</v>
      </c>
      <c r="BA3834" s="532"/>
      <c r="BB3834" s="532"/>
      <c r="BC3834" s="532"/>
      <c r="BD3834" s="615"/>
      <c r="BE3834" s="616">
        <f>BE3832-AO3832</f>
        <v>0</v>
      </c>
      <c r="BF3834" s="617"/>
      <c r="BG3834" s="618"/>
      <c r="BH3834" s="214"/>
      <c r="BI3834" s="616">
        <f>BI3832-AS3832</f>
        <v>0</v>
      </c>
      <c r="BJ3834" s="617"/>
      <c r="BK3834" s="618"/>
      <c r="BL3834" s="206"/>
      <c r="BM3834" s="206"/>
      <c r="BN3834" s="206"/>
      <c r="BO3834" s="248"/>
      <c r="BP3834" s="87"/>
      <c r="BQ3834" s="87"/>
      <c r="BR3834" s="81"/>
      <c r="BS3834" s="81"/>
      <c r="BT3834" s="279"/>
      <c r="BW3834" s="79"/>
    </row>
    <row r="3835" spans="1:75" ht="18.75" hidden="1" customHeight="1" thickTop="1" thickBot="1" x14ac:dyDescent="0.5">
      <c r="A3835" s="268"/>
      <c r="B3835" s="231"/>
      <c r="C3835" s="197"/>
      <c r="D3835" s="197"/>
      <c r="E3835" s="197"/>
      <c r="F3835" s="254"/>
      <c r="G3835" s="254"/>
      <c r="H3835" s="197"/>
      <c r="I3835" s="197"/>
      <c r="J3835" s="197"/>
      <c r="K3835" s="197"/>
      <c r="L3835" s="197"/>
      <c r="M3835" s="197"/>
      <c r="N3835" s="197"/>
      <c r="O3835" s="197"/>
      <c r="P3835" s="197"/>
      <c r="Q3835" s="197"/>
      <c r="R3835" s="197"/>
      <c r="S3835" s="197"/>
      <c r="T3835" s="197"/>
      <c r="U3835" s="197"/>
      <c r="V3835" s="197"/>
      <c r="W3835" s="197"/>
      <c r="X3835" s="197"/>
      <c r="Y3835" s="197"/>
      <c r="Z3835" s="197"/>
      <c r="AA3835" s="197"/>
      <c r="AB3835" s="197"/>
      <c r="AC3835" s="197"/>
      <c r="AD3835" s="197"/>
      <c r="AE3835" s="197"/>
      <c r="AF3835" s="203"/>
      <c r="AG3835" s="203"/>
      <c r="AH3835" s="197"/>
      <c r="AI3835" s="197"/>
      <c r="AJ3835" s="197"/>
      <c r="AK3835" s="197"/>
      <c r="AL3835" s="197"/>
      <c r="AM3835" s="197"/>
      <c r="AN3835" s="197"/>
      <c r="AO3835" s="197"/>
      <c r="AP3835" s="197"/>
      <c r="AQ3835" s="197"/>
      <c r="AR3835" s="197"/>
      <c r="AS3835" s="197"/>
      <c r="AT3835" s="197"/>
      <c r="AU3835" s="197"/>
      <c r="AV3835" s="197"/>
      <c r="AW3835" s="197"/>
      <c r="AX3835" s="197"/>
      <c r="AY3835" s="197"/>
      <c r="AZ3835" s="197"/>
      <c r="BA3835" s="640" t="s">
        <v>153</v>
      </c>
      <c r="BB3835" s="640"/>
      <c r="BC3835" s="640"/>
      <c r="BD3835" s="640"/>
      <c r="BE3835" s="640"/>
      <c r="BF3835" s="640"/>
      <c r="BG3835" s="640"/>
      <c r="BH3835" s="640"/>
      <c r="BI3835" s="640"/>
      <c r="BJ3835" s="640"/>
      <c r="BK3835" s="640"/>
      <c r="BL3835" s="640"/>
      <c r="BM3835" s="640"/>
      <c r="BN3835" s="640"/>
      <c r="BO3835" s="250"/>
      <c r="BP3835" s="89"/>
      <c r="BQ3835" s="89"/>
      <c r="BR3835" s="65"/>
      <c r="BS3835" s="65"/>
      <c r="BT3835" s="268"/>
    </row>
    <row r="3836" spans="1:75" s="255" customFormat="1" ht="13.5" hidden="1" customHeight="1" thickTop="1" x14ac:dyDescent="0.45">
      <c r="A3836" s="268"/>
      <c r="B3836" s="269"/>
      <c r="C3836" s="268"/>
      <c r="D3836" s="268"/>
      <c r="E3836" s="268"/>
      <c r="F3836" s="270"/>
      <c r="G3836" s="270"/>
      <c r="H3836" s="268"/>
      <c r="I3836" s="268"/>
      <c r="J3836" s="268"/>
      <c r="K3836" s="268"/>
      <c r="L3836" s="268"/>
      <c r="M3836" s="268"/>
      <c r="N3836" s="268"/>
      <c r="O3836" s="268"/>
      <c r="P3836" s="268"/>
      <c r="Q3836" s="268"/>
      <c r="R3836" s="268"/>
      <c r="S3836" s="268"/>
      <c r="T3836" s="268"/>
      <c r="U3836" s="268"/>
      <c r="V3836" s="268"/>
      <c r="W3836" s="268"/>
      <c r="X3836" s="268"/>
      <c r="Y3836" s="268"/>
      <c r="Z3836" s="268"/>
      <c r="AA3836" s="268"/>
      <c r="AB3836" s="268"/>
      <c r="AC3836" s="268"/>
      <c r="AD3836" s="268"/>
      <c r="AE3836" s="268"/>
      <c r="AF3836" s="271"/>
      <c r="AG3836" s="271"/>
      <c r="AH3836" s="268"/>
      <c r="AI3836" s="268"/>
      <c r="AJ3836" s="268"/>
      <c r="AK3836" s="268"/>
      <c r="AL3836" s="268"/>
      <c r="AM3836" s="268"/>
      <c r="AN3836" s="268"/>
      <c r="AO3836" s="268"/>
      <c r="AP3836" s="268"/>
      <c r="AQ3836" s="268"/>
      <c r="AR3836" s="268"/>
      <c r="AS3836" s="268"/>
      <c r="AT3836" s="268"/>
      <c r="AU3836" s="268"/>
      <c r="AV3836" s="268"/>
      <c r="AW3836" s="268"/>
      <c r="AX3836" s="268"/>
      <c r="AY3836" s="268"/>
      <c r="AZ3836" s="268"/>
      <c r="BA3836" s="268"/>
      <c r="BB3836" s="268"/>
      <c r="BC3836" s="268"/>
      <c r="BD3836" s="268"/>
      <c r="BE3836" s="268"/>
      <c r="BF3836" s="268"/>
      <c r="BG3836" s="268"/>
      <c r="BH3836" s="268"/>
      <c r="BI3836" s="268"/>
      <c r="BJ3836" s="268"/>
      <c r="BK3836" s="268"/>
      <c r="BL3836" s="268"/>
      <c r="BM3836" s="268"/>
      <c r="BN3836" s="268"/>
      <c r="BO3836" s="272"/>
      <c r="BP3836" s="272"/>
      <c r="BQ3836" s="272"/>
      <c r="BR3836" s="268"/>
      <c r="BS3836" s="268"/>
      <c r="BT3836" s="268"/>
    </row>
    <row r="3837" spans="1:75" s="69" customFormat="1" ht="33.75" hidden="1" x14ac:dyDescent="0.5">
      <c r="A3837" s="273"/>
      <c r="B3837" s="695" t="s">
        <v>9</v>
      </c>
      <c r="C3837" s="695"/>
      <c r="D3837" s="695"/>
      <c r="E3837" s="695"/>
      <c r="F3837" s="695"/>
      <c r="G3837" s="695"/>
      <c r="H3837" s="695"/>
      <c r="I3837" s="695"/>
      <c r="J3837" s="695"/>
      <c r="K3837" s="695"/>
      <c r="L3837" s="695"/>
      <c r="M3837" s="695"/>
      <c r="N3837" s="695"/>
      <c r="O3837" s="695"/>
      <c r="P3837" s="695"/>
      <c r="Q3837" s="695"/>
      <c r="R3837" s="695"/>
      <c r="S3837" s="695"/>
      <c r="T3837" s="695"/>
      <c r="U3837" s="695"/>
      <c r="V3837" s="695"/>
      <c r="W3837" s="695"/>
      <c r="X3837" s="695"/>
      <c r="Y3837" s="695"/>
      <c r="Z3837" s="695"/>
      <c r="AA3837" s="695"/>
      <c r="AB3837" s="695"/>
      <c r="AC3837" s="695"/>
      <c r="AD3837" s="695"/>
      <c r="AE3837" s="695"/>
      <c r="AF3837" s="695"/>
      <c r="AG3837" s="695"/>
      <c r="AH3837" s="695"/>
      <c r="AI3837" s="695"/>
      <c r="AJ3837" s="695"/>
      <c r="AK3837" s="695"/>
      <c r="AL3837" s="695"/>
      <c r="AM3837" s="695"/>
      <c r="AN3837" s="695"/>
      <c r="AO3837" s="695"/>
      <c r="AP3837" s="695"/>
      <c r="AQ3837" s="695"/>
      <c r="AR3837" s="695"/>
      <c r="AS3837" s="695"/>
      <c r="AT3837" s="695"/>
      <c r="AU3837" s="695"/>
      <c r="AV3837" s="695"/>
      <c r="AW3837" s="695"/>
      <c r="AX3837" s="695"/>
      <c r="AY3837" s="695"/>
      <c r="AZ3837" s="695"/>
      <c r="BA3837" s="695"/>
      <c r="BB3837" s="695"/>
      <c r="BC3837" s="695"/>
      <c r="BD3837" s="695"/>
      <c r="BE3837" s="695"/>
      <c r="BF3837" s="695"/>
      <c r="BG3837" s="695"/>
      <c r="BH3837" s="695"/>
      <c r="BI3837" s="695"/>
      <c r="BJ3837" s="695"/>
      <c r="BK3837" s="695"/>
      <c r="BL3837" s="695"/>
      <c r="BM3837" s="695"/>
      <c r="BN3837" s="695"/>
      <c r="BO3837" s="175"/>
      <c r="BP3837" s="175"/>
      <c r="BQ3837" s="175"/>
      <c r="BR3837" s="68"/>
      <c r="BS3837" s="68"/>
      <c r="BT3837" s="273"/>
    </row>
    <row r="3838" spans="1:75" ht="10.9" hidden="1" customHeight="1" x14ac:dyDescent="0.45">
      <c r="A3838" s="268"/>
      <c r="B3838" s="227"/>
      <c r="C3838" s="177"/>
      <c r="D3838" s="177"/>
      <c r="E3838" s="177"/>
      <c r="F3838" s="178"/>
      <c r="G3838" s="178"/>
      <c r="H3838" s="177"/>
      <c r="I3838" s="177"/>
      <c r="J3838" s="177"/>
      <c r="K3838" s="177"/>
      <c r="L3838" s="177"/>
      <c r="M3838" s="177"/>
      <c r="N3838" s="177"/>
      <c r="O3838" s="177"/>
      <c r="P3838" s="177"/>
      <c r="Q3838" s="177"/>
      <c r="R3838" s="177"/>
      <c r="S3838" s="177"/>
      <c r="T3838" s="177"/>
      <c r="U3838" s="177"/>
      <c r="V3838" s="177"/>
      <c r="W3838" s="177"/>
      <c r="X3838" s="177"/>
      <c r="Y3838" s="177"/>
      <c r="Z3838" s="177"/>
      <c r="AA3838" s="177"/>
      <c r="AB3838" s="177"/>
      <c r="AC3838" s="177"/>
      <c r="AD3838" s="177"/>
      <c r="AE3838" s="177"/>
      <c r="AF3838" s="179"/>
      <c r="AG3838" s="179"/>
      <c r="AH3838" s="177"/>
      <c r="AI3838" s="177"/>
      <c r="AJ3838" s="177"/>
      <c r="AK3838" s="177"/>
      <c r="AL3838" s="177"/>
      <c r="AM3838" s="177"/>
      <c r="AN3838" s="177"/>
      <c r="AO3838" s="177"/>
      <c r="AP3838" s="177"/>
      <c r="AQ3838" s="177"/>
      <c r="AR3838" s="177"/>
      <c r="AS3838" s="177"/>
      <c r="AT3838" s="177"/>
      <c r="AU3838" s="177"/>
      <c r="AV3838" s="177"/>
      <c r="AW3838" s="177"/>
      <c r="AX3838" s="177"/>
      <c r="AY3838" s="177"/>
      <c r="AZ3838" s="177"/>
      <c r="BA3838" s="177"/>
      <c r="BB3838" s="177"/>
      <c r="BC3838" s="177"/>
      <c r="BD3838" s="177"/>
      <c r="BE3838" s="177"/>
      <c r="BF3838" s="177"/>
      <c r="BG3838" s="177"/>
      <c r="BH3838" s="177"/>
      <c r="BI3838" s="177"/>
      <c r="BJ3838" s="177"/>
      <c r="BK3838" s="177"/>
      <c r="BL3838" s="177"/>
      <c r="BM3838" s="177"/>
      <c r="BN3838" s="259"/>
      <c r="BO3838" s="245"/>
      <c r="BP3838" s="259"/>
      <c r="BQ3838" s="259"/>
      <c r="BR3838" s="65"/>
      <c r="BS3838" s="65"/>
      <c r="BT3838" s="268"/>
    </row>
    <row r="3839" spans="1:75" s="70" customFormat="1" ht="36.75" hidden="1" customHeight="1" x14ac:dyDescent="0.45">
      <c r="A3839" s="274"/>
      <c r="B3839" s="227"/>
      <c r="C3839" s="176"/>
      <c r="D3839" s="226" t="s">
        <v>10</v>
      </c>
      <c r="E3839" s="713" t="str">
        <f>IF(ROSTER!D$3="","",ROSTER!D$3)</f>
        <v/>
      </c>
      <c r="F3839" s="713"/>
      <c r="G3839" s="713"/>
      <c r="H3839" s="713"/>
      <c r="I3839" s="713"/>
      <c r="J3839" s="713"/>
      <c r="K3839" s="713"/>
      <c r="L3839" s="713"/>
      <c r="M3839" s="713"/>
      <c r="N3839" s="713"/>
      <c r="O3839" s="713"/>
      <c r="P3839" s="713"/>
      <c r="Q3839" s="713"/>
      <c r="R3839" s="713"/>
      <c r="S3839" s="713"/>
      <c r="T3839" s="713"/>
      <c r="U3839" s="713"/>
      <c r="V3839" s="713"/>
      <c r="W3839" s="713"/>
      <c r="X3839" s="713"/>
      <c r="Y3839" s="713"/>
      <c r="Z3839" s="713"/>
      <c r="AA3839" s="713"/>
      <c r="AB3839" s="713"/>
      <c r="AC3839" s="713"/>
      <c r="AD3839" s="180"/>
      <c r="AE3839" s="719" t="s">
        <v>11</v>
      </c>
      <c r="AF3839" s="719"/>
      <c r="AG3839" s="719"/>
      <c r="AH3839" s="719"/>
      <c r="AI3839" s="719"/>
      <c r="AJ3839" s="719"/>
      <c r="AK3839" s="719"/>
      <c r="AL3839" s="717"/>
      <c r="AM3839" s="717"/>
      <c r="AN3839" s="717"/>
      <c r="AO3839" s="717"/>
      <c r="AP3839" s="717"/>
      <c r="AQ3839" s="717"/>
      <c r="AR3839" s="717"/>
      <c r="AS3839" s="717"/>
      <c r="AT3839" s="717"/>
      <c r="AU3839" s="717"/>
      <c r="AV3839" s="717"/>
      <c r="AW3839" s="717"/>
      <c r="AX3839" s="717"/>
      <c r="AY3839" s="717"/>
      <c r="AZ3839" s="717"/>
      <c r="BA3839" s="717"/>
      <c r="BB3839" s="717"/>
      <c r="BC3839" s="717"/>
      <c r="BD3839" s="717"/>
      <c r="BE3839" s="717"/>
      <c r="BF3839" s="717"/>
      <c r="BG3839" s="717"/>
      <c r="BH3839" s="717"/>
      <c r="BI3839" s="717"/>
      <c r="BJ3839" s="717"/>
      <c r="BK3839" s="717"/>
      <c r="BL3839" s="717"/>
      <c r="BM3839" s="717"/>
      <c r="BN3839" s="259"/>
      <c r="BO3839" s="246" t="s">
        <v>130</v>
      </c>
      <c r="BP3839" s="259"/>
      <c r="BQ3839" s="259"/>
      <c r="BR3839" s="66"/>
      <c r="BS3839" s="66"/>
      <c r="BT3839" s="274"/>
    </row>
    <row r="3840" spans="1:75" ht="8.85" hidden="1" customHeight="1" x14ac:dyDescent="0.45">
      <c r="A3840" s="275"/>
      <c r="B3840" s="227"/>
      <c r="C3840" s="179" t="s">
        <v>38</v>
      </c>
      <c r="D3840" s="179"/>
      <c r="E3840" s="179"/>
      <c r="F3840" s="181"/>
      <c r="G3840" s="181"/>
      <c r="H3840" s="179"/>
      <c r="I3840" s="179"/>
      <c r="J3840" s="182"/>
      <c r="K3840" s="182"/>
      <c r="L3840" s="182"/>
      <c r="M3840" s="182"/>
      <c r="N3840" s="182"/>
      <c r="O3840" s="182"/>
      <c r="P3840" s="182"/>
      <c r="Q3840" s="182"/>
      <c r="R3840" s="182"/>
      <c r="S3840" s="182"/>
      <c r="T3840" s="182"/>
      <c r="U3840" s="182"/>
      <c r="V3840" s="182"/>
      <c r="W3840" s="182"/>
      <c r="X3840" s="182"/>
      <c r="Y3840" s="182"/>
      <c r="Z3840" s="182"/>
      <c r="AA3840" s="182"/>
      <c r="AB3840" s="182"/>
      <c r="AC3840" s="182"/>
      <c r="AD3840" s="182"/>
      <c r="AE3840" s="182"/>
      <c r="AF3840" s="182"/>
      <c r="AG3840" s="179"/>
      <c r="AH3840" s="183"/>
      <c r="AI3840" s="184"/>
      <c r="AJ3840" s="184"/>
      <c r="AK3840" s="184"/>
      <c r="AL3840" s="184"/>
      <c r="AM3840" s="184"/>
      <c r="AN3840" s="184"/>
      <c r="AO3840" s="185"/>
      <c r="AP3840" s="186"/>
      <c r="AQ3840" s="186"/>
      <c r="AR3840" s="186"/>
      <c r="AS3840" s="186"/>
      <c r="AT3840" s="186"/>
      <c r="AU3840" s="186"/>
      <c r="AV3840" s="186"/>
      <c r="AW3840" s="186"/>
      <c r="AX3840" s="186"/>
      <c r="AY3840" s="186"/>
      <c r="AZ3840" s="186"/>
      <c r="BA3840" s="186"/>
      <c r="BB3840" s="186"/>
      <c r="BC3840" s="186"/>
      <c r="BD3840" s="186"/>
      <c r="BE3840" s="186"/>
      <c r="BF3840" s="186"/>
      <c r="BG3840" s="186"/>
      <c r="BH3840" s="186"/>
      <c r="BI3840" s="186"/>
      <c r="BJ3840" s="186"/>
      <c r="BK3840" s="186"/>
      <c r="BL3840" s="186"/>
      <c r="BM3840" s="186"/>
      <c r="BN3840" s="186"/>
      <c r="BO3840" s="187"/>
      <c r="BP3840" s="187"/>
      <c r="BQ3840" s="187"/>
      <c r="BR3840" s="71"/>
      <c r="BS3840" s="71"/>
      <c r="BT3840" s="275"/>
    </row>
    <row r="3841" spans="1:72" s="70" customFormat="1" ht="40.5" hidden="1" x14ac:dyDescent="0.45">
      <c r="A3841" s="274"/>
      <c r="B3841" s="227"/>
      <c r="C3841" s="692" t="s">
        <v>37</v>
      </c>
      <c r="D3841" s="692"/>
      <c r="E3841" s="717"/>
      <c r="F3841" s="717"/>
      <c r="G3841" s="717"/>
      <c r="H3841" s="717"/>
      <c r="I3841" s="717"/>
      <c r="J3841" s="717"/>
      <c r="K3841" s="717"/>
      <c r="L3841" s="717"/>
      <c r="M3841" s="717"/>
      <c r="N3841" s="717"/>
      <c r="O3841" s="717"/>
      <c r="P3841" s="717"/>
      <c r="Q3841" s="717"/>
      <c r="R3841" s="717"/>
      <c r="S3841" s="717"/>
      <c r="T3841" s="717"/>
      <c r="U3841" s="717"/>
      <c r="V3841" s="717"/>
      <c r="W3841" s="717"/>
      <c r="X3841" s="717"/>
      <c r="Y3841" s="717"/>
      <c r="Z3841" s="717"/>
      <c r="AA3841" s="717"/>
      <c r="AB3841" s="717"/>
      <c r="AC3841" s="717"/>
      <c r="AD3841" s="180"/>
      <c r="AE3841" s="718" t="s">
        <v>21</v>
      </c>
      <c r="AF3841" s="718"/>
      <c r="AG3841" s="718"/>
      <c r="AH3841" s="718"/>
      <c r="AI3841" s="717"/>
      <c r="AJ3841" s="717"/>
      <c r="AK3841" s="717"/>
      <c r="AL3841" s="717"/>
      <c r="AM3841" s="717"/>
      <c r="AN3841" s="717"/>
      <c r="AO3841" s="717"/>
      <c r="AP3841" s="717"/>
      <c r="AQ3841" s="717"/>
      <c r="AR3841" s="717"/>
      <c r="AS3841" s="717"/>
      <c r="AT3841" s="717"/>
      <c r="AU3841" s="717"/>
      <c r="AV3841" s="717"/>
      <c r="AW3841" s="717"/>
      <c r="AX3841" s="717"/>
      <c r="AY3841" s="717"/>
      <c r="AZ3841" s="717"/>
      <c r="BA3841" s="716" t="s">
        <v>12</v>
      </c>
      <c r="BB3841" s="716"/>
      <c r="BC3841" s="716"/>
      <c r="BD3841" s="708"/>
      <c r="BE3841" s="708"/>
      <c r="BF3841" s="708"/>
      <c r="BG3841" s="708"/>
      <c r="BH3841" s="708"/>
      <c r="BI3841" s="708"/>
      <c r="BJ3841" s="708"/>
      <c r="BK3841" s="708"/>
      <c r="BL3841" s="708"/>
      <c r="BM3841" s="708"/>
      <c r="BN3841" s="188"/>
      <c r="BO3841" s="334"/>
      <c r="BP3841" s="189"/>
      <c r="BQ3841" s="189"/>
      <c r="BR3841" s="72">
        <f>IF(BD3841=0,0,1)</f>
        <v>0</v>
      </c>
      <c r="BS3841" s="73">
        <f>IF((BE3891+BI3891)&gt;(AO3891+AS3891),1,0)</f>
        <v>0</v>
      </c>
      <c r="BT3841" s="276"/>
    </row>
    <row r="3842" spans="1:72" ht="9.6" hidden="1" customHeight="1" x14ac:dyDescent="0.45">
      <c r="A3842" s="268"/>
      <c r="B3842" s="227"/>
      <c r="C3842" s="177"/>
      <c r="D3842" s="177"/>
      <c r="E3842" s="177"/>
      <c r="F3842" s="178"/>
      <c r="G3842" s="178"/>
      <c r="H3842" s="177"/>
      <c r="I3842" s="177"/>
      <c r="J3842" s="177"/>
      <c r="K3842" s="177"/>
      <c r="L3842" s="177"/>
      <c r="M3842" s="177"/>
      <c r="N3842" s="177"/>
      <c r="O3842" s="177"/>
      <c r="P3842" s="177"/>
      <c r="Q3842" s="177"/>
      <c r="R3842" s="177"/>
      <c r="S3842" s="177"/>
      <c r="T3842" s="177"/>
      <c r="U3842" s="177"/>
      <c r="V3842" s="177"/>
      <c r="W3842" s="177"/>
      <c r="X3842" s="177"/>
      <c r="Y3842" s="177"/>
      <c r="Z3842" s="177"/>
      <c r="AA3842" s="177"/>
      <c r="AB3842" s="177"/>
      <c r="AC3842" s="177"/>
      <c r="AD3842" s="177"/>
      <c r="AE3842" s="177"/>
      <c r="AF3842" s="179"/>
      <c r="AG3842" s="179"/>
      <c r="AH3842" s="177"/>
      <c r="AI3842" s="177"/>
      <c r="AJ3842" s="177"/>
      <c r="AK3842" s="177"/>
      <c r="AL3842" s="177"/>
      <c r="AM3842" s="177"/>
      <c r="AN3842" s="177"/>
      <c r="AO3842" s="177"/>
      <c r="AP3842" s="177"/>
      <c r="AQ3842" s="177"/>
      <c r="AR3842" s="177"/>
      <c r="AS3842" s="177"/>
      <c r="AT3842" s="177"/>
      <c r="AU3842" s="177"/>
      <c r="AV3842" s="177"/>
      <c r="AW3842" s="177"/>
      <c r="AX3842" s="177"/>
      <c r="AY3842" s="177"/>
      <c r="AZ3842" s="177"/>
      <c r="BA3842" s="177"/>
      <c r="BB3842" s="177"/>
      <c r="BC3842" s="177"/>
      <c r="BD3842" s="177"/>
      <c r="BE3842" s="177"/>
      <c r="BF3842" s="177"/>
      <c r="BG3842" s="177"/>
      <c r="BH3842" s="177"/>
      <c r="BI3842" s="177"/>
      <c r="BJ3842" s="177"/>
      <c r="BK3842" s="177"/>
      <c r="BL3842" s="177"/>
      <c r="BM3842" s="177"/>
      <c r="BN3842" s="177"/>
      <c r="BO3842" s="190"/>
      <c r="BP3842" s="190"/>
      <c r="BQ3842" s="190"/>
      <c r="BR3842" s="65"/>
      <c r="BS3842" s="65"/>
      <c r="BT3842" s="268"/>
    </row>
    <row r="3843" spans="1:72" ht="8.85" hidden="1" customHeight="1" thickBot="1" x14ac:dyDescent="0.5">
      <c r="A3843" s="268"/>
      <c r="B3843" s="228"/>
      <c r="C3843" s="191"/>
      <c r="D3843" s="191"/>
      <c r="E3843" s="191"/>
      <c r="F3843" s="192"/>
      <c r="G3843" s="192"/>
      <c r="H3843" s="191"/>
      <c r="I3843" s="191"/>
      <c r="J3843" s="191"/>
      <c r="K3843" s="191"/>
      <c r="L3843" s="191"/>
      <c r="M3843" s="191"/>
      <c r="N3843" s="191"/>
      <c r="O3843" s="191"/>
      <c r="P3843" s="191"/>
      <c r="Q3843" s="191"/>
      <c r="R3843" s="191"/>
      <c r="S3843" s="191"/>
      <c r="T3843" s="191"/>
      <c r="U3843" s="191"/>
      <c r="V3843" s="191"/>
      <c r="W3843" s="191"/>
      <c r="X3843" s="191"/>
      <c r="Y3843" s="191"/>
      <c r="Z3843" s="191"/>
      <c r="AA3843" s="191"/>
      <c r="AB3843" s="191"/>
      <c r="AC3843" s="191"/>
      <c r="AD3843" s="191"/>
      <c r="AE3843" s="191"/>
      <c r="AF3843" s="193"/>
      <c r="AG3843" s="193"/>
      <c r="AH3843" s="191"/>
      <c r="AI3843" s="191"/>
      <c r="AJ3843" s="191"/>
      <c r="AK3843" s="191"/>
      <c r="AL3843" s="191"/>
      <c r="AM3843" s="191"/>
      <c r="AN3843" s="191"/>
      <c r="AO3843" s="191"/>
      <c r="AP3843" s="191"/>
      <c r="AQ3843" s="191"/>
      <c r="AR3843" s="191"/>
      <c r="AS3843" s="191"/>
      <c r="AT3843" s="191"/>
      <c r="AU3843" s="191"/>
      <c r="AV3843" s="191"/>
      <c r="AW3843" s="191"/>
      <c r="AX3843" s="191"/>
      <c r="AY3843" s="191"/>
      <c r="AZ3843" s="191"/>
      <c r="BA3843" s="191"/>
      <c r="BB3843" s="191"/>
      <c r="BC3843" s="191"/>
      <c r="BD3843" s="191"/>
      <c r="BE3843" s="191"/>
      <c r="BF3843" s="191"/>
      <c r="BG3843" s="191"/>
      <c r="BH3843" s="191"/>
      <c r="BI3843" s="191"/>
      <c r="BJ3843" s="191"/>
      <c r="BK3843" s="191"/>
      <c r="BL3843" s="191"/>
      <c r="BM3843" s="191"/>
      <c r="BN3843" s="191"/>
      <c r="BO3843" s="194"/>
      <c r="BP3843" s="194"/>
      <c r="BQ3843" s="194"/>
      <c r="BR3843" s="65"/>
      <c r="BS3843" s="65"/>
      <c r="BT3843" s="268"/>
    </row>
    <row r="3844" spans="1:72" s="70" customFormat="1" ht="40.5" hidden="1" customHeight="1" thickTop="1" x14ac:dyDescent="0.4">
      <c r="A3844" s="276"/>
      <c r="B3844" s="684" t="s">
        <v>0</v>
      </c>
      <c r="C3844" s="686" t="s">
        <v>1</v>
      </c>
      <c r="D3844" s="687"/>
      <c r="E3844" s="282" t="s">
        <v>28</v>
      </c>
      <c r="F3844" s="665" t="s">
        <v>93</v>
      </c>
      <c r="G3844" s="665" t="s">
        <v>94</v>
      </c>
      <c r="H3844" s="722" t="s">
        <v>40</v>
      </c>
      <c r="I3844" s="723"/>
      <c r="J3844" s="595" t="s">
        <v>7</v>
      </c>
      <c r="K3844" s="595"/>
      <c r="L3844" s="595"/>
      <c r="M3844" s="595"/>
      <c r="N3844" s="595"/>
      <c r="O3844" s="595"/>
      <c r="P3844" s="595" t="s">
        <v>2</v>
      </c>
      <c r="Q3844" s="595"/>
      <c r="R3844" s="595"/>
      <c r="S3844" s="595"/>
      <c r="T3844" s="595"/>
      <c r="U3844" s="595"/>
      <c r="V3844" s="659" t="s">
        <v>34</v>
      </c>
      <c r="W3844" s="660"/>
      <c r="X3844" s="659" t="s">
        <v>35</v>
      </c>
      <c r="Y3844" s="660"/>
      <c r="Z3844" s="659" t="s">
        <v>43</v>
      </c>
      <c r="AA3844" s="660"/>
      <c r="AB3844" s="595" t="s">
        <v>6</v>
      </c>
      <c r="AC3844" s="595"/>
      <c r="AD3844" s="595"/>
      <c r="AE3844" s="595"/>
      <c r="AF3844" s="595"/>
      <c r="AG3844" s="595"/>
      <c r="AH3844" s="595" t="s">
        <v>63</v>
      </c>
      <c r="AI3844" s="595"/>
      <c r="AJ3844" s="595"/>
      <c r="AK3844" s="595"/>
      <c r="AL3844" s="595"/>
      <c r="AM3844" s="595"/>
      <c r="AN3844" s="595" t="s">
        <v>64</v>
      </c>
      <c r="AO3844" s="595"/>
      <c r="AP3844" s="595"/>
      <c r="AQ3844" s="595"/>
      <c r="AR3844" s="595"/>
      <c r="AS3844" s="595"/>
      <c r="AT3844" s="595" t="s">
        <v>65</v>
      </c>
      <c r="AU3844" s="595"/>
      <c r="AV3844" s="595"/>
      <c r="AW3844" s="595"/>
      <c r="AX3844" s="595"/>
      <c r="AY3844" s="596"/>
      <c r="AZ3844" s="595" t="s">
        <v>4</v>
      </c>
      <c r="BA3844" s="595"/>
      <c r="BB3844" s="595"/>
      <c r="BC3844" s="595"/>
      <c r="BD3844" s="595"/>
      <c r="BE3844" s="597"/>
      <c r="BF3844" s="595" t="s">
        <v>66</v>
      </c>
      <c r="BG3844" s="595"/>
      <c r="BH3844" s="595"/>
      <c r="BI3844" s="595"/>
      <c r="BJ3844" s="595"/>
      <c r="BK3844" s="596"/>
      <c r="BL3844" s="651" t="s">
        <v>25</v>
      </c>
      <c r="BM3844" s="652"/>
      <c r="BN3844" s="653"/>
      <c r="BO3844" s="598" t="s">
        <v>100</v>
      </c>
      <c r="BP3844" s="598" t="s">
        <v>81</v>
      </c>
      <c r="BQ3844" s="598" t="s">
        <v>82</v>
      </c>
      <c r="BR3844" s="74"/>
      <c r="BS3844" s="74"/>
      <c r="BT3844" s="276"/>
    </row>
    <row r="3845" spans="1:72" s="70" customFormat="1" ht="41.25" hidden="1" customHeight="1" x14ac:dyDescent="0.4">
      <c r="A3845" s="276"/>
      <c r="B3845" s="685"/>
      <c r="C3845" s="688"/>
      <c r="D3845" s="689"/>
      <c r="E3845" s="221" t="s">
        <v>95</v>
      </c>
      <c r="F3845" s="666"/>
      <c r="G3845" s="666"/>
      <c r="H3845" s="724"/>
      <c r="I3845" s="725"/>
      <c r="J3845" s="645" t="s">
        <v>17</v>
      </c>
      <c r="K3845" s="646"/>
      <c r="L3845" s="641" t="s">
        <v>18</v>
      </c>
      <c r="M3845" s="642"/>
      <c r="N3845" s="657" t="s">
        <v>19</v>
      </c>
      <c r="O3845" s="658" t="s">
        <v>8</v>
      </c>
      <c r="P3845" s="645" t="s">
        <v>26</v>
      </c>
      <c r="Q3845" s="646"/>
      <c r="R3845" s="641" t="s">
        <v>24</v>
      </c>
      <c r="S3845" s="642"/>
      <c r="T3845" s="657" t="s">
        <v>19</v>
      </c>
      <c r="U3845" s="658"/>
      <c r="V3845" s="661"/>
      <c r="W3845" s="662"/>
      <c r="X3845" s="661"/>
      <c r="Y3845" s="662"/>
      <c r="Z3845" s="661"/>
      <c r="AA3845" s="662"/>
      <c r="AB3845" s="645" t="s">
        <v>47</v>
      </c>
      <c r="AC3845" s="646"/>
      <c r="AD3845" s="641" t="s">
        <v>23</v>
      </c>
      <c r="AE3845" s="642" t="s">
        <v>3</v>
      </c>
      <c r="AF3845" s="643" t="s">
        <v>5</v>
      </c>
      <c r="AG3845" s="644"/>
      <c r="AH3845" s="645" t="s">
        <v>47</v>
      </c>
      <c r="AI3845" s="646"/>
      <c r="AJ3845" s="641" t="s">
        <v>23</v>
      </c>
      <c r="AK3845" s="642" t="s">
        <v>3</v>
      </c>
      <c r="AL3845" s="643" t="s">
        <v>5</v>
      </c>
      <c r="AM3845" s="644"/>
      <c r="AN3845" s="645" t="s">
        <v>47</v>
      </c>
      <c r="AO3845" s="646"/>
      <c r="AP3845" s="641" t="s">
        <v>23</v>
      </c>
      <c r="AQ3845" s="642" t="s">
        <v>3</v>
      </c>
      <c r="AR3845" s="643" t="s">
        <v>5</v>
      </c>
      <c r="AS3845" s="644"/>
      <c r="AT3845" s="645" t="s">
        <v>47</v>
      </c>
      <c r="AU3845" s="646"/>
      <c r="AV3845" s="641" t="s">
        <v>23</v>
      </c>
      <c r="AW3845" s="642" t="s">
        <v>3</v>
      </c>
      <c r="AX3845" s="643" t="s">
        <v>5</v>
      </c>
      <c r="AY3845" s="644"/>
      <c r="AZ3845" s="645" t="s">
        <v>47</v>
      </c>
      <c r="BA3845" s="646"/>
      <c r="BB3845" s="641" t="s">
        <v>23</v>
      </c>
      <c r="BC3845" s="642" t="s">
        <v>3</v>
      </c>
      <c r="BD3845" s="643" t="s">
        <v>5</v>
      </c>
      <c r="BE3845" s="644"/>
      <c r="BF3845" s="645" t="s">
        <v>47</v>
      </c>
      <c r="BG3845" s="646"/>
      <c r="BH3845" s="641" t="s">
        <v>23</v>
      </c>
      <c r="BI3845" s="642" t="s">
        <v>3</v>
      </c>
      <c r="BJ3845" s="643" t="s">
        <v>5</v>
      </c>
      <c r="BK3845" s="644"/>
      <c r="BL3845" s="654"/>
      <c r="BM3845" s="655"/>
      <c r="BN3845" s="656"/>
      <c r="BO3845" s="599"/>
      <c r="BP3845" s="599"/>
      <c r="BQ3845" s="599"/>
      <c r="BR3845" s="74"/>
      <c r="BS3845" s="74"/>
      <c r="BT3845" s="276"/>
    </row>
    <row r="3846" spans="1:72" ht="23.85" hidden="1" customHeight="1" x14ac:dyDescent="0.35">
      <c r="A3846" s="277"/>
      <c r="B3846" s="678" t="str">
        <f>IF(ROSTER!B$8="","",ROSTER!B$8)</f>
        <v/>
      </c>
      <c r="C3846" s="669" t="str">
        <f>IF(ROSTER!C$8="","",ROSTER!C$8)</f>
        <v/>
      </c>
      <c r="D3846" s="670"/>
      <c r="E3846" s="667"/>
      <c r="F3846" s="680">
        <f>IF(E3846="y",1,IF(E3846="S",1,0))</f>
        <v>0</v>
      </c>
      <c r="G3846" s="663">
        <f>IF(E3846="S",1,0)</f>
        <v>0</v>
      </c>
      <c r="H3846" s="583"/>
      <c r="I3846" s="584"/>
      <c r="J3846" s="569"/>
      <c r="K3846" s="570"/>
      <c r="L3846" s="573"/>
      <c r="M3846" s="574"/>
      <c r="N3846" s="579">
        <f>L3846+J3846</f>
        <v>0</v>
      </c>
      <c r="O3846" s="580"/>
      <c r="P3846" s="569"/>
      <c r="Q3846" s="570"/>
      <c r="R3846" s="573"/>
      <c r="S3846" s="574"/>
      <c r="T3846" s="579">
        <f>R3846-P3846</f>
        <v>0</v>
      </c>
      <c r="U3846" s="580"/>
      <c r="V3846" s="583"/>
      <c r="W3846" s="584"/>
      <c r="X3846" s="569"/>
      <c r="Y3846" s="584"/>
      <c r="Z3846" s="569"/>
      <c r="AA3846" s="584"/>
      <c r="AB3846" s="569"/>
      <c r="AC3846" s="570"/>
      <c r="AD3846" s="573"/>
      <c r="AE3846" s="574"/>
      <c r="AF3846" s="557">
        <f>IF(AB3846=0,0,(AD3846/AB3846)*100)</f>
        <v>0</v>
      </c>
      <c r="AG3846" s="558"/>
      <c r="AH3846" s="569"/>
      <c r="AI3846" s="570"/>
      <c r="AJ3846" s="573"/>
      <c r="AK3846" s="574"/>
      <c r="AL3846" s="557">
        <f>IF(AH3846=0,0,(AJ3846/AH3846)*100)</f>
        <v>0</v>
      </c>
      <c r="AM3846" s="558"/>
      <c r="AN3846" s="569"/>
      <c r="AO3846" s="570"/>
      <c r="AP3846" s="573"/>
      <c r="AQ3846" s="574"/>
      <c r="AR3846" s="557">
        <f>IF(AN3846=0,0,(AP3846/AN3846)*100)</f>
        <v>0</v>
      </c>
      <c r="AS3846" s="558"/>
      <c r="AT3846" s="561">
        <f>AB3846+AH3846+AN3846</f>
        <v>0</v>
      </c>
      <c r="AU3846" s="562"/>
      <c r="AV3846" s="565">
        <f>AD3846+AJ3846+AP3846</f>
        <v>0</v>
      </c>
      <c r="AW3846" s="566"/>
      <c r="AX3846" s="557">
        <f>IF(AT3846=0,0,(AV3846/AT3846)*100)</f>
        <v>0</v>
      </c>
      <c r="AY3846" s="558"/>
      <c r="AZ3846" s="569"/>
      <c r="BA3846" s="570"/>
      <c r="BB3846" s="573"/>
      <c r="BC3846" s="574"/>
      <c r="BD3846" s="557">
        <f>IF(AZ3846=0,0,(BB3846/AZ3846)*100)</f>
        <v>0</v>
      </c>
      <c r="BE3846" s="558"/>
      <c r="BF3846" s="561">
        <f>AT3846+AZ3846</f>
        <v>0</v>
      </c>
      <c r="BG3846" s="562"/>
      <c r="BH3846" s="565">
        <f>AV3846+BB3846</f>
        <v>0</v>
      </c>
      <c r="BI3846" s="566"/>
      <c r="BJ3846" s="557">
        <f>IF(BF3846=0,0,(BH3846/BF3846)*100)</f>
        <v>0</v>
      </c>
      <c r="BK3846" s="558"/>
      <c r="BL3846" s="602">
        <f>(AD3846*2)+(AJ3846*2)+(AP3846*3)+BB3846</f>
        <v>0</v>
      </c>
      <c r="BM3846" s="603"/>
      <c r="BN3846" s="604"/>
      <c r="BO3846" s="587">
        <f>IF(BQ3846=0,0,50*BP3846/BQ3846)</f>
        <v>0</v>
      </c>
      <c r="BP3846" s="555">
        <f>(BL3846*BS$11)+(N3846*BS$12)+(X3846*BS$13)+(R3846*BS$14)+(V3846*BS$15)+(Z3846*BS$16)</f>
        <v>0</v>
      </c>
      <c r="BQ3846" s="555">
        <f>((AZ3846-BB3846)*BS$18)+((AT3846-AV3846)*BS$17)+(H3846*BS$19)+(P3846*BS$20)</f>
        <v>0</v>
      </c>
      <c r="BR3846" s="75" t="s">
        <v>70</v>
      </c>
      <c r="BS3846" s="76">
        <f>IF(BO3841="B",'VALUE POINTS'!L$10,IF('GAME STATS'!BO3841="C",'VALUE POINTS'!M$10,'VALUE POINTS'!K$10))</f>
        <v>1</v>
      </c>
      <c r="BT3846" s="280"/>
    </row>
    <row r="3847" spans="1:72" ht="23.85" hidden="1" customHeight="1" x14ac:dyDescent="0.35">
      <c r="A3847" s="277"/>
      <c r="B3847" s="679"/>
      <c r="C3847" s="690" t="str">
        <f>IF(ROSTER!D$8="","",ROSTER!D$8)</f>
        <v/>
      </c>
      <c r="D3847" s="691"/>
      <c r="E3847" s="668"/>
      <c r="F3847" s="681"/>
      <c r="G3847" s="664"/>
      <c r="H3847" s="585"/>
      <c r="I3847" s="586"/>
      <c r="J3847" s="571"/>
      <c r="K3847" s="572"/>
      <c r="L3847" s="575"/>
      <c r="M3847" s="576"/>
      <c r="N3847" s="581" t="s">
        <v>16</v>
      </c>
      <c r="O3847" s="582"/>
      <c r="P3847" s="571"/>
      <c r="Q3847" s="572"/>
      <c r="R3847" s="575"/>
      <c r="S3847" s="576"/>
      <c r="T3847" s="581" t="s">
        <v>16</v>
      </c>
      <c r="U3847" s="582"/>
      <c r="V3847" s="585"/>
      <c r="W3847" s="586"/>
      <c r="X3847" s="571"/>
      <c r="Y3847" s="586"/>
      <c r="Z3847" s="571"/>
      <c r="AA3847" s="586"/>
      <c r="AB3847" s="571"/>
      <c r="AC3847" s="572"/>
      <c r="AD3847" s="575"/>
      <c r="AE3847" s="576"/>
      <c r="AF3847" s="577"/>
      <c r="AG3847" s="578"/>
      <c r="AH3847" s="571"/>
      <c r="AI3847" s="572"/>
      <c r="AJ3847" s="575"/>
      <c r="AK3847" s="576"/>
      <c r="AL3847" s="577"/>
      <c r="AM3847" s="578"/>
      <c r="AN3847" s="571"/>
      <c r="AO3847" s="572"/>
      <c r="AP3847" s="575"/>
      <c r="AQ3847" s="576"/>
      <c r="AR3847" s="577"/>
      <c r="AS3847" s="578"/>
      <c r="AT3847" s="627"/>
      <c r="AU3847" s="628"/>
      <c r="AV3847" s="629"/>
      <c r="AW3847" s="630"/>
      <c r="AX3847" s="577"/>
      <c r="AY3847" s="578"/>
      <c r="AZ3847" s="571"/>
      <c r="BA3847" s="572"/>
      <c r="BB3847" s="575"/>
      <c r="BC3847" s="576"/>
      <c r="BD3847" s="577"/>
      <c r="BE3847" s="578"/>
      <c r="BF3847" s="627"/>
      <c r="BG3847" s="628"/>
      <c r="BH3847" s="629"/>
      <c r="BI3847" s="630"/>
      <c r="BJ3847" s="577"/>
      <c r="BK3847" s="578"/>
      <c r="BL3847" s="605"/>
      <c r="BM3847" s="606"/>
      <c r="BN3847" s="607"/>
      <c r="BO3847" s="588"/>
      <c r="BP3847" s="556"/>
      <c r="BQ3847" s="556"/>
      <c r="BR3847" s="75" t="s">
        <v>71</v>
      </c>
      <c r="BS3847" s="76">
        <f>IF(BO3841="B",'VALUE POINTS'!L$11,IF('GAME STATS'!BO3841="C",'VALUE POINTS'!M$11,'VALUE POINTS'!K$11))</f>
        <v>1</v>
      </c>
      <c r="BT3847" s="280"/>
    </row>
    <row r="3848" spans="1:72" ht="21.75" hidden="1" customHeight="1" x14ac:dyDescent="0.35">
      <c r="A3848" s="268"/>
      <c r="B3848" s="678" t="str">
        <f>IF(ROSTER!B$10="","",ROSTER!B$10)</f>
        <v/>
      </c>
      <c r="C3848" s="669" t="str">
        <f>IF(ROSTER!C$10="","",ROSTER!C$10)</f>
        <v/>
      </c>
      <c r="D3848" s="670"/>
      <c r="E3848" s="667"/>
      <c r="F3848" s="680">
        <f>IF(E3848="y",1,IF(E3848="S",1,0))</f>
        <v>0</v>
      </c>
      <c r="G3848" s="663">
        <f>IF(E3848="S",1,0)</f>
        <v>0</v>
      </c>
      <c r="H3848" s="583"/>
      <c r="I3848" s="584"/>
      <c r="J3848" s="569"/>
      <c r="K3848" s="570"/>
      <c r="L3848" s="573"/>
      <c r="M3848" s="574"/>
      <c r="N3848" s="579">
        <f>L3848+J3848</f>
        <v>0</v>
      </c>
      <c r="O3848" s="580"/>
      <c r="P3848" s="569"/>
      <c r="Q3848" s="570"/>
      <c r="R3848" s="573"/>
      <c r="S3848" s="574"/>
      <c r="T3848" s="579">
        <f>R3848-P3848</f>
        <v>0</v>
      </c>
      <c r="U3848" s="580"/>
      <c r="V3848" s="583"/>
      <c r="W3848" s="584"/>
      <c r="X3848" s="569"/>
      <c r="Y3848" s="584"/>
      <c r="Z3848" s="569"/>
      <c r="AA3848" s="584"/>
      <c r="AB3848" s="569"/>
      <c r="AC3848" s="570"/>
      <c r="AD3848" s="573"/>
      <c r="AE3848" s="574"/>
      <c r="AF3848" s="557">
        <f>IF(AB3848=0,0,(AD3848/AB3848)*100)</f>
        <v>0</v>
      </c>
      <c r="AG3848" s="558"/>
      <c r="AH3848" s="569"/>
      <c r="AI3848" s="570"/>
      <c r="AJ3848" s="573"/>
      <c r="AK3848" s="574"/>
      <c r="AL3848" s="557">
        <f>IF(AH3848=0,0,(AJ3848/AH3848)*100)</f>
        <v>0</v>
      </c>
      <c r="AM3848" s="558"/>
      <c r="AN3848" s="569"/>
      <c r="AO3848" s="570"/>
      <c r="AP3848" s="573"/>
      <c r="AQ3848" s="574"/>
      <c r="AR3848" s="557">
        <f>IF(AN3848=0,0,(AP3848/AN3848)*100)</f>
        <v>0</v>
      </c>
      <c r="AS3848" s="558"/>
      <c r="AT3848" s="561">
        <f>AB3848+AH3848+AN3848</f>
        <v>0</v>
      </c>
      <c r="AU3848" s="562"/>
      <c r="AV3848" s="565">
        <f>AD3848+AJ3848+AP3848</f>
        <v>0</v>
      </c>
      <c r="AW3848" s="566"/>
      <c r="AX3848" s="557">
        <f>IF(AT3848=0,0,(AV3848/AT3848)*100)</f>
        <v>0</v>
      </c>
      <c r="AY3848" s="558"/>
      <c r="AZ3848" s="569"/>
      <c r="BA3848" s="570"/>
      <c r="BB3848" s="573"/>
      <c r="BC3848" s="574"/>
      <c r="BD3848" s="557">
        <f>IF(AZ3848=0,0,(BB3848/AZ3848)*100)</f>
        <v>0</v>
      </c>
      <c r="BE3848" s="558"/>
      <c r="BF3848" s="561">
        <f>AT3848+AZ3848</f>
        <v>0</v>
      </c>
      <c r="BG3848" s="562"/>
      <c r="BH3848" s="565">
        <f>AV3848+BB3848</f>
        <v>0</v>
      </c>
      <c r="BI3848" s="566"/>
      <c r="BJ3848" s="557">
        <f>IF(BF3848=0,0,(BH3848/BF3848)*100)</f>
        <v>0</v>
      </c>
      <c r="BK3848" s="558"/>
      <c r="BL3848" s="602">
        <f>(AD3848*2)+(AJ3848*2)+(AP3848*3)+BB3848</f>
        <v>0</v>
      </c>
      <c r="BM3848" s="603"/>
      <c r="BN3848" s="604"/>
      <c r="BO3848" s="587">
        <f>IF(BQ3848=0,0,50*BP3848/BQ3848)</f>
        <v>0</v>
      </c>
      <c r="BP3848" s="555">
        <f>(BL3848*BS$11)+(N3848*BS$12)+(X3848*BS$13)+(R3848*BS$14)+(V3848*BS$15)+(Z3848*BS$16)</f>
        <v>0</v>
      </c>
      <c r="BQ3848" s="555">
        <f>((AZ3848-BB3848)*BS$18)+((AT3848-AV3848)*BS$17)+(H3848*BS$19)+(P3848*BS$20)</f>
        <v>0</v>
      </c>
      <c r="BR3848" s="75" t="s">
        <v>72</v>
      </c>
      <c r="BS3848" s="76">
        <f>IF(BO3841="B",'VALUE POINTS'!L$12,IF('GAME STATS'!BO3841="C",'VALUE POINTS'!M$12,'VALUE POINTS'!K$12))</f>
        <v>2</v>
      </c>
      <c r="BT3848" s="280"/>
    </row>
    <row r="3849" spans="1:72" ht="21.75" hidden="1" customHeight="1" x14ac:dyDescent="0.35">
      <c r="A3849" s="268"/>
      <c r="B3849" s="679"/>
      <c r="C3849" s="690" t="str">
        <f>IF(ROSTER!D$10="","",ROSTER!D$10)</f>
        <v/>
      </c>
      <c r="D3849" s="691"/>
      <c r="E3849" s="668"/>
      <c r="F3849" s="681"/>
      <c r="G3849" s="664"/>
      <c r="H3849" s="585"/>
      <c r="I3849" s="586"/>
      <c r="J3849" s="571"/>
      <c r="K3849" s="572"/>
      <c r="L3849" s="575"/>
      <c r="M3849" s="576"/>
      <c r="N3849" s="581" t="s">
        <v>16</v>
      </c>
      <c r="O3849" s="582"/>
      <c r="P3849" s="571"/>
      <c r="Q3849" s="572"/>
      <c r="R3849" s="575"/>
      <c r="S3849" s="576"/>
      <c r="T3849" s="581" t="s">
        <v>16</v>
      </c>
      <c r="U3849" s="582"/>
      <c r="V3849" s="585"/>
      <c r="W3849" s="586"/>
      <c r="X3849" s="571"/>
      <c r="Y3849" s="586"/>
      <c r="Z3849" s="571"/>
      <c r="AA3849" s="586"/>
      <c r="AB3849" s="571"/>
      <c r="AC3849" s="572"/>
      <c r="AD3849" s="575"/>
      <c r="AE3849" s="576"/>
      <c r="AF3849" s="577"/>
      <c r="AG3849" s="578"/>
      <c r="AH3849" s="571"/>
      <c r="AI3849" s="572"/>
      <c r="AJ3849" s="575"/>
      <c r="AK3849" s="576"/>
      <c r="AL3849" s="577"/>
      <c r="AM3849" s="578"/>
      <c r="AN3849" s="571"/>
      <c r="AO3849" s="572"/>
      <c r="AP3849" s="575"/>
      <c r="AQ3849" s="576"/>
      <c r="AR3849" s="577"/>
      <c r="AS3849" s="578"/>
      <c r="AT3849" s="627"/>
      <c r="AU3849" s="628"/>
      <c r="AV3849" s="629"/>
      <c r="AW3849" s="630"/>
      <c r="AX3849" s="577"/>
      <c r="AY3849" s="578"/>
      <c r="AZ3849" s="571"/>
      <c r="BA3849" s="572"/>
      <c r="BB3849" s="575"/>
      <c r="BC3849" s="576"/>
      <c r="BD3849" s="577"/>
      <c r="BE3849" s="578"/>
      <c r="BF3849" s="627"/>
      <c r="BG3849" s="628"/>
      <c r="BH3849" s="629"/>
      <c r="BI3849" s="630"/>
      <c r="BJ3849" s="577"/>
      <c r="BK3849" s="578"/>
      <c r="BL3849" s="605"/>
      <c r="BM3849" s="606"/>
      <c r="BN3849" s="607"/>
      <c r="BO3849" s="588"/>
      <c r="BP3849" s="556"/>
      <c r="BQ3849" s="556"/>
      <c r="BR3849" s="75" t="s">
        <v>73</v>
      </c>
      <c r="BS3849" s="76">
        <f>IF(BO3841="B",'VALUE POINTS'!L$13,IF('GAME STATS'!BO3841="C",'VALUE POINTS'!M$13,'VALUE POINTS'!K$13))</f>
        <v>2</v>
      </c>
      <c r="BT3849" s="280"/>
    </row>
    <row r="3850" spans="1:72" ht="21.75" hidden="1" customHeight="1" x14ac:dyDescent="0.35">
      <c r="A3850" s="268"/>
      <c r="B3850" s="678" t="str">
        <f>IF(ROSTER!B$12="","",ROSTER!B$12)</f>
        <v/>
      </c>
      <c r="C3850" s="669" t="str">
        <f>IF(ROSTER!C$12="","",ROSTER!C$12)</f>
        <v/>
      </c>
      <c r="D3850" s="670"/>
      <c r="E3850" s="667"/>
      <c r="F3850" s="680">
        <f>IF(E3850="y",1,IF(E3850="S",1,0))</f>
        <v>0</v>
      </c>
      <c r="G3850" s="663">
        <f>IF(E3850="S",1,0)</f>
        <v>0</v>
      </c>
      <c r="H3850" s="583"/>
      <c r="I3850" s="584"/>
      <c r="J3850" s="569"/>
      <c r="K3850" s="570"/>
      <c r="L3850" s="573"/>
      <c r="M3850" s="574"/>
      <c r="N3850" s="579">
        <f>L3850+J3850</f>
        <v>0</v>
      </c>
      <c r="O3850" s="580"/>
      <c r="P3850" s="569"/>
      <c r="Q3850" s="570"/>
      <c r="R3850" s="573"/>
      <c r="S3850" s="574"/>
      <c r="T3850" s="579">
        <f>R3850-P3850</f>
        <v>0</v>
      </c>
      <c r="U3850" s="580"/>
      <c r="V3850" s="583"/>
      <c r="W3850" s="584"/>
      <c r="X3850" s="569"/>
      <c r="Y3850" s="584"/>
      <c r="Z3850" s="569"/>
      <c r="AA3850" s="584"/>
      <c r="AB3850" s="569"/>
      <c r="AC3850" s="570"/>
      <c r="AD3850" s="573"/>
      <c r="AE3850" s="574"/>
      <c r="AF3850" s="557">
        <f>IF(AB3850=0,0,(AD3850/AB3850)*100)</f>
        <v>0</v>
      </c>
      <c r="AG3850" s="558"/>
      <c r="AH3850" s="569"/>
      <c r="AI3850" s="570"/>
      <c r="AJ3850" s="573"/>
      <c r="AK3850" s="574"/>
      <c r="AL3850" s="557">
        <f>IF(AH3850=0,0,(AJ3850/AH3850)*100)</f>
        <v>0</v>
      </c>
      <c r="AM3850" s="558"/>
      <c r="AN3850" s="569"/>
      <c r="AO3850" s="570"/>
      <c r="AP3850" s="573"/>
      <c r="AQ3850" s="574"/>
      <c r="AR3850" s="557">
        <f>IF(AN3850=0,0,(AP3850/AN3850)*100)</f>
        <v>0</v>
      </c>
      <c r="AS3850" s="558"/>
      <c r="AT3850" s="561">
        <f>AB3850+AH3850+AN3850</f>
        <v>0</v>
      </c>
      <c r="AU3850" s="562"/>
      <c r="AV3850" s="565">
        <f>AD3850+AJ3850+AP3850</f>
        <v>0</v>
      </c>
      <c r="AW3850" s="566"/>
      <c r="AX3850" s="557">
        <f>IF(AT3850=0,0,(AV3850/AT3850)*100)</f>
        <v>0</v>
      </c>
      <c r="AY3850" s="558"/>
      <c r="AZ3850" s="569"/>
      <c r="BA3850" s="570"/>
      <c r="BB3850" s="573"/>
      <c r="BC3850" s="574"/>
      <c r="BD3850" s="557">
        <f>IF(AZ3850=0,0,(BB3850/AZ3850)*100)</f>
        <v>0</v>
      </c>
      <c r="BE3850" s="558"/>
      <c r="BF3850" s="561">
        <f>AT3850+AZ3850</f>
        <v>0</v>
      </c>
      <c r="BG3850" s="562"/>
      <c r="BH3850" s="565">
        <f>AV3850+BB3850</f>
        <v>0</v>
      </c>
      <c r="BI3850" s="566"/>
      <c r="BJ3850" s="557">
        <f>IF(BF3850=0,0,(BH3850/BF3850)*100)</f>
        <v>0</v>
      </c>
      <c r="BK3850" s="558"/>
      <c r="BL3850" s="602">
        <f>(AD3850*2)+(AJ3850*2)+(AP3850*3)+BB3850</f>
        <v>0</v>
      </c>
      <c r="BM3850" s="603"/>
      <c r="BN3850" s="604"/>
      <c r="BO3850" s="587">
        <f t="shared" ref="BO3850" si="3120">IF(BQ3850=0,0,50*BP3850/BQ3850)</f>
        <v>0</v>
      </c>
      <c r="BP3850" s="555">
        <f>(BL3850*BS$11)+(N3850*BS$12)+(X3850*BS$13)+(R3850*BS$14)+(V3850*BS$15)+(Z3850*BS$16)</f>
        <v>0</v>
      </c>
      <c r="BQ3850" s="555">
        <f>((AZ3850-BB3850)*BS$18)+((AT3850-AV3850)*BS$17)+(H3850*BS$19)+(P3850*BS$20)</f>
        <v>0</v>
      </c>
      <c r="BR3850" s="75" t="s">
        <v>74</v>
      </c>
      <c r="BS3850" s="76">
        <f>IF(BO3841="B",'VALUE POINTS'!L$14,IF('GAME STATS'!BO3841="C",'VALUE POINTS'!M$14,'VALUE POINTS'!K$14))</f>
        <v>2</v>
      </c>
      <c r="BT3850" s="280"/>
    </row>
    <row r="3851" spans="1:72" ht="21.75" hidden="1" customHeight="1" x14ac:dyDescent="0.35">
      <c r="A3851" s="268"/>
      <c r="B3851" s="679"/>
      <c r="C3851" s="690" t="str">
        <f>IF(ROSTER!D$12="","",ROSTER!D$12)</f>
        <v/>
      </c>
      <c r="D3851" s="691"/>
      <c r="E3851" s="668"/>
      <c r="F3851" s="681"/>
      <c r="G3851" s="664"/>
      <c r="H3851" s="585"/>
      <c r="I3851" s="586"/>
      <c r="J3851" s="571"/>
      <c r="K3851" s="572"/>
      <c r="L3851" s="575"/>
      <c r="M3851" s="576"/>
      <c r="N3851" s="581" t="s">
        <v>16</v>
      </c>
      <c r="O3851" s="582"/>
      <c r="P3851" s="571"/>
      <c r="Q3851" s="572"/>
      <c r="R3851" s="575"/>
      <c r="S3851" s="576"/>
      <c r="T3851" s="581" t="s">
        <v>16</v>
      </c>
      <c r="U3851" s="582"/>
      <c r="V3851" s="585"/>
      <c r="W3851" s="586"/>
      <c r="X3851" s="571"/>
      <c r="Y3851" s="586"/>
      <c r="Z3851" s="571"/>
      <c r="AA3851" s="586"/>
      <c r="AB3851" s="571"/>
      <c r="AC3851" s="572"/>
      <c r="AD3851" s="575"/>
      <c r="AE3851" s="576"/>
      <c r="AF3851" s="577"/>
      <c r="AG3851" s="578"/>
      <c r="AH3851" s="571"/>
      <c r="AI3851" s="572"/>
      <c r="AJ3851" s="575"/>
      <c r="AK3851" s="576"/>
      <c r="AL3851" s="577"/>
      <c r="AM3851" s="578"/>
      <c r="AN3851" s="571"/>
      <c r="AO3851" s="572"/>
      <c r="AP3851" s="575"/>
      <c r="AQ3851" s="576"/>
      <c r="AR3851" s="577"/>
      <c r="AS3851" s="578"/>
      <c r="AT3851" s="627"/>
      <c r="AU3851" s="628"/>
      <c r="AV3851" s="629"/>
      <c r="AW3851" s="630"/>
      <c r="AX3851" s="577"/>
      <c r="AY3851" s="578"/>
      <c r="AZ3851" s="571"/>
      <c r="BA3851" s="572"/>
      <c r="BB3851" s="575"/>
      <c r="BC3851" s="576"/>
      <c r="BD3851" s="577"/>
      <c r="BE3851" s="578"/>
      <c r="BF3851" s="627"/>
      <c r="BG3851" s="628"/>
      <c r="BH3851" s="629"/>
      <c r="BI3851" s="630"/>
      <c r="BJ3851" s="577"/>
      <c r="BK3851" s="578"/>
      <c r="BL3851" s="605"/>
      <c r="BM3851" s="606"/>
      <c r="BN3851" s="607"/>
      <c r="BO3851" s="588"/>
      <c r="BP3851" s="556"/>
      <c r="BQ3851" s="556"/>
      <c r="BR3851" s="75" t="s">
        <v>75</v>
      </c>
      <c r="BS3851" s="76">
        <f>IF(BO3841="B",'VALUE POINTS'!L$15,IF('GAME STATS'!BO3841="C",'VALUE POINTS'!M$15,'VALUE POINTS'!K$15))</f>
        <v>2</v>
      </c>
      <c r="BT3851" s="280"/>
    </row>
    <row r="3852" spans="1:72" ht="21.75" hidden="1" customHeight="1" x14ac:dyDescent="0.35">
      <c r="A3852" s="268"/>
      <c r="B3852" s="678" t="str">
        <f>IF(ROSTER!B$14="","",ROSTER!B$14)</f>
        <v/>
      </c>
      <c r="C3852" s="669" t="str">
        <f>IF(ROSTER!C$14="","",ROSTER!C$14)</f>
        <v/>
      </c>
      <c r="D3852" s="670"/>
      <c r="E3852" s="667"/>
      <c r="F3852" s="680">
        <f>IF(E3852="y",1,IF(E3852="S",1,0))</f>
        <v>0</v>
      </c>
      <c r="G3852" s="663">
        <f>IF(E3852="S",1,0)</f>
        <v>0</v>
      </c>
      <c r="H3852" s="583"/>
      <c r="I3852" s="584"/>
      <c r="J3852" s="569"/>
      <c r="K3852" s="570"/>
      <c r="L3852" s="573"/>
      <c r="M3852" s="574"/>
      <c r="N3852" s="579">
        <f>L3852+J3852</f>
        <v>0</v>
      </c>
      <c r="O3852" s="580"/>
      <c r="P3852" s="569"/>
      <c r="Q3852" s="570"/>
      <c r="R3852" s="573"/>
      <c r="S3852" s="574"/>
      <c r="T3852" s="579">
        <f>R3852-P3852</f>
        <v>0</v>
      </c>
      <c r="U3852" s="580"/>
      <c r="V3852" s="583"/>
      <c r="W3852" s="584"/>
      <c r="X3852" s="569"/>
      <c r="Y3852" s="584"/>
      <c r="Z3852" s="569"/>
      <c r="AA3852" s="584"/>
      <c r="AB3852" s="569"/>
      <c r="AC3852" s="570"/>
      <c r="AD3852" s="573"/>
      <c r="AE3852" s="574"/>
      <c r="AF3852" s="557">
        <f>IF(AB3852=0,0,(AD3852/AB3852)*100)</f>
        <v>0</v>
      </c>
      <c r="AG3852" s="558"/>
      <c r="AH3852" s="569"/>
      <c r="AI3852" s="570"/>
      <c r="AJ3852" s="573"/>
      <c r="AK3852" s="574"/>
      <c r="AL3852" s="557">
        <f>IF(AH3852=0,0,(AJ3852/AH3852)*100)</f>
        <v>0</v>
      </c>
      <c r="AM3852" s="558"/>
      <c r="AN3852" s="569"/>
      <c r="AO3852" s="570"/>
      <c r="AP3852" s="573"/>
      <c r="AQ3852" s="574"/>
      <c r="AR3852" s="557">
        <f>IF(AN3852=0,0,(AP3852/AN3852)*100)</f>
        <v>0</v>
      </c>
      <c r="AS3852" s="558"/>
      <c r="AT3852" s="561">
        <f>AB3852+AH3852+AN3852</f>
        <v>0</v>
      </c>
      <c r="AU3852" s="562"/>
      <c r="AV3852" s="565">
        <f>AD3852+AJ3852+AP3852</f>
        <v>0</v>
      </c>
      <c r="AW3852" s="566"/>
      <c r="AX3852" s="557">
        <f>IF(AT3852=0,0,(AV3852/AT3852)*100)</f>
        <v>0</v>
      </c>
      <c r="AY3852" s="558"/>
      <c r="AZ3852" s="569"/>
      <c r="BA3852" s="570"/>
      <c r="BB3852" s="573"/>
      <c r="BC3852" s="574"/>
      <c r="BD3852" s="557">
        <f>IF(AZ3852=0,0,(BB3852/AZ3852)*100)</f>
        <v>0</v>
      </c>
      <c r="BE3852" s="558"/>
      <c r="BF3852" s="561">
        <f>AT3852+AZ3852</f>
        <v>0</v>
      </c>
      <c r="BG3852" s="562"/>
      <c r="BH3852" s="565">
        <f>AV3852+BB3852</f>
        <v>0</v>
      </c>
      <c r="BI3852" s="566"/>
      <c r="BJ3852" s="557">
        <f>IF(BF3852=0,0,(BH3852/BF3852)*100)</f>
        <v>0</v>
      </c>
      <c r="BK3852" s="558"/>
      <c r="BL3852" s="602">
        <f>(AD3852*2)+(AJ3852*2)+(AP3852*3)+BB3852</f>
        <v>0</v>
      </c>
      <c r="BM3852" s="603"/>
      <c r="BN3852" s="604"/>
      <c r="BO3852" s="587">
        <f t="shared" ref="BO3852" si="3121">IF(BQ3852=0,0,50*BP3852/BQ3852)</f>
        <v>0</v>
      </c>
      <c r="BP3852" s="555">
        <f>(BL3852*BS$11)+(N3852*BS$12)+(X3852*BS$13)+(R3852*BS$14)+(V3852*BS$15)+(Z3852*BS$16)</f>
        <v>0</v>
      </c>
      <c r="BQ3852" s="555">
        <f>((AZ3852-BB3852)*BS$18)+((AT3852-AV3852)*BS$17)+(H3852*BS$19)+(P3852*BS$20)</f>
        <v>0</v>
      </c>
      <c r="BR3852" s="75" t="s">
        <v>76</v>
      </c>
      <c r="BS3852" s="76">
        <f>IF(BO3841="B",'VALUE POINTS'!L$16,IF('GAME STATS'!BO3841="C",'VALUE POINTS'!M$16,'VALUE POINTS'!K$16))</f>
        <v>2</v>
      </c>
      <c r="BT3852" s="280"/>
    </row>
    <row r="3853" spans="1:72" ht="21.75" hidden="1" customHeight="1" x14ac:dyDescent="0.35">
      <c r="A3853" s="268"/>
      <c r="B3853" s="679"/>
      <c r="C3853" s="690" t="str">
        <f>IF(ROSTER!D$14="","",ROSTER!D$14)</f>
        <v/>
      </c>
      <c r="D3853" s="691"/>
      <c r="E3853" s="668"/>
      <c r="F3853" s="681"/>
      <c r="G3853" s="664"/>
      <c r="H3853" s="585"/>
      <c r="I3853" s="586"/>
      <c r="J3853" s="571"/>
      <c r="K3853" s="572"/>
      <c r="L3853" s="575"/>
      <c r="M3853" s="576"/>
      <c r="N3853" s="581" t="s">
        <v>16</v>
      </c>
      <c r="O3853" s="582"/>
      <c r="P3853" s="571"/>
      <c r="Q3853" s="572"/>
      <c r="R3853" s="575"/>
      <c r="S3853" s="576"/>
      <c r="T3853" s="581" t="s">
        <v>16</v>
      </c>
      <c r="U3853" s="582"/>
      <c r="V3853" s="585"/>
      <c r="W3853" s="586"/>
      <c r="X3853" s="571"/>
      <c r="Y3853" s="586"/>
      <c r="Z3853" s="571"/>
      <c r="AA3853" s="586"/>
      <c r="AB3853" s="571"/>
      <c r="AC3853" s="572"/>
      <c r="AD3853" s="575"/>
      <c r="AE3853" s="576"/>
      <c r="AF3853" s="577"/>
      <c r="AG3853" s="578"/>
      <c r="AH3853" s="571"/>
      <c r="AI3853" s="572"/>
      <c r="AJ3853" s="575"/>
      <c r="AK3853" s="576"/>
      <c r="AL3853" s="577"/>
      <c r="AM3853" s="578"/>
      <c r="AN3853" s="571"/>
      <c r="AO3853" s="572"/>
      <c r="AP3853" s="575"/>
      <c r="AQ3853" s="576"/>
      <c r="AR3853" s="577"/>
      <c r="AS3853" s="578"/>
      <c r="AT3853" s="627"/>
      <c r="AU3853" s="628"/>
      <c r="AV3853" s="629"/>
      <c r="AW3853" s="630"/>
      <c r="AX3853" s="577"/>
      <c r="AY3853" s="578"/>
      <c r="AZ3853" s="571"/>
      <c r="BA3853" s="572"/>
      <c r="BB3853" s="575"/>
      <c r="BC3853" s="576"/>
      <c r="BD3853" s="577"/>
      <c r="BE3853" s="578"/>
      <c r="BF3853" s="627"/>
      <c r="BG3853" s="628"/>
      <c r="BH3853" s="629"/>
      <c r="BI3853" s="630"/>
      <c r="BJ3853" s="577"/>
      <c r="BK3853" s="578"/>
      <c r="BL3853" s="605"/>
      <c r="BM3853" s="606"/>
      <c r="BN3853" s="607"/>
      <c r="BO3853" s="588"/>
      <c r="BP3853" s="556"/>
      <c r="BQ3853" s="556"/>
      <c r="BR3853" s="75" t="s">
        <v>77</v>
      </c>
      <c r="BS3853" s="76">
        <f>IF(BO3841="B",'VALUE POINTS'!L$17,IF('GAME STATS'!BO3841="C",'VALUE POINTS'!M$17,'VALUE POINTS'!K$17))</f>
        <v>1</v>
      </c>
      <c r="BT3853" s="280"/>
    </row>
    <row r="3854" spans="1:72" ht="21.75" hidden="1" customHeight="1" x14ac:dyDescent="0.35">
      <c r="A3854" s="268"/>
      <c r="B3854" s="678" t="str">
        <f>IF(ROSTER!B$16="","",ROSTER!B$16)</f>
        <v/>
      </c>
      <c r="C3854" s="669" t="str">
        <f>IF(ROSTER!C$16="","",ROSTER!C$16)</f>
        <v/>
      </c>
      <c r="D3854" s="670"/>
      <c r="E3854" s="667"/>
      <c r="F3854" s="680">
        <f>IF(E3854="y",1,IF(E3854="S",1,0))</f>
        <v>0</v>
      </c>
      <c r="G3854" s="663">
        <f>IF(E3854="S",1,0)</f>
        <v>0</v>
      </c>
      <c r="H3854" s="583"/>
      <c r="I3854" s="584"/>
      <c r="J3854" s="569"/>
      <c r="K3854" s="570"/>
      <c r="L3854" s="573"/>
      <c r="M3854" s="574"/>
      <c r="N3854" s="579">
        <f>L3854+J3854</f>
        <v>0</v>
      </c>
      <c r="O3854" s="580"/>
      <c r="P3854" s="569"/>
      <c r="Q3854" s="570"/>
      <c r="R3854" s="573"/>
      <c r="S3854" s="574"/>
      <c r="T3854" s="579">
        <f>R3854-P3854</f>
        <v>0</v>
      </c>
      <c r="U3854" s="580"/>
      <c r="V3854" s="583"/>
      <c r="W3854" s="584"/>
      <c r="X3854" s="569"/>
      <c r="Y3854" s="584"/>
      <c r="Z3854" s="569"/>
      <c r="AA3854" s="584"/>
      <c r="AB3854" s="569"/>
      <c r="AC3854" s="570"/>
      <c r="AD3854" s="573"/>
      <c r="AE3854" s="574"/>
      <c r="AF3854" s="557">
        <f>IF(AB3854=0,0,(AD3854/AB3854)*100)</f>
        <v>0</v>
      </c>
      <c r="AG3854" s="558"/>
      <c r="AH3854" s="569"/>
      <c r="AI3854" s="570"/>
      <c r="AJ3854" s="573"/>
      <c r="AK3854" s="574"/>
      <c r="AL3854" s="557">
        <f>IF(AH3854=0,0,(AJ3854/AH3854)*100)</f>
        <v>0</v>
      </c>
      <c r="AM3854" s="558"/>
      <c r="AN3854" s="569"/>
      <c r="AO3854" s="570"/>
      <c r="AP3854" s="573"/>
      <c r="AQ3854" s="574"/>
      <c r="AR3854" s="557">
        <f>IF(AN3854=0,0,(AP3854/AN3854)*100)</f>
        <v>0</v>
      </c>
      <c r="AS3854" s="558"/>
      <c r="AT3854" s="561">
        <f>AB3854+AH3854+AN3854</f>
        <v>0</v>
      </c>
      <c r="AU3854" s="562"/>
      <c r="AV3854" s="565">
        <f>AD3854+AJ3854+AP3854</f>
        <v>0</v>
      </c>
      <c r="AW3854" s="566"/>
      <c r="AX3854" s="557">
        <f>IF(AT3854=0,0,(AV3854/AT3854)*100)</f>
        <v>0</v>
      </c>
      <c r="AY3854" s="558"/>
      <c r="AZ3854" s="569"/>
      <c r="BA3854" s="570"/>
      <c r="BB3854" s="573"/>
      <c r="BC3854" s="574"/>
      <c r="BD3854" s="557">
        <f>IF(AZ3854=0,0,(BB3854/AZ3854)*100)</f>
        <v>0</v>
      </c>
      <c r="BE3854" s="558"/>
      <c r="BF3854" s="561">
        <f>AT3854+AZ3854</f>
        <v>0</v>
      </c>
      <c r="BG3854" s="562"/>
      <c r="BH3854" s="565">
        <f>AV3854+BB3854</f>
        <v>0</v>
      </c>
      <c r="BI3854" s="566"/>
      <c r="BJ3854" s="557">
        <f>IF(BF3854=0,0,(BH3854/BF3854)*100)</f>
        <v>0</v>
      </c>
      <c r="BK3854" s="558"/>
      <c r="BL3854" s="602">
        <f>(AD3854*2)+(AJ3854*2)+(AP3854*3)+BB3854</f>
        <v>0</v>
      </c>
      <c r="BM3854" s="603"/>
      <c r="BN3854" s="604"/>
      <c r="BO3854" s="587">
        <f t="shared" ref="BO3854" si="3122">IF(BQ3854=0,0,50*BP3854/BQ3854)</f>
        <v>0</v>
      </c>
      <c r="BP3854" s="555">
        <f>(BL3854*BS$11)+(N3854*BS$12)+(X3854*BS$13)+(R3854*BS$14)+(V3854*BS$15)+(Z3854*BS$16)</f>
        <v>0</v>
      </c>
      <c r="BQ3854" s="555">
        <f>((AZ3854-BB3854)*BS$18)+((AT3854-AV3854)*BS$17)+(H3854*BS$19)+(P3854*BS$20)</f>
        <v>0</v>
      </c>
      <c r="BR3854" s="75" t="s">
        <v>78</v>
      </c>
      <c r="BS3854" s="76">
        <f>IF(BO3841="B",'VALUE POINTS'!L$18,IF('GAME STATS'!BO3841="C",'VALUE POINTS'!M$18,'VALUE POINTS'!K$18))</f>
        <v>2</v>
      </c>
      <c r="BT3854" s="280"/>
    </row>
    <row r="3855" spans="1:72" ht="21.75" hidden="1" customHeight="1" x14ac:dyDescent="0.35">
      <c r="A3855" s="268"/>
      <c r="B3855" s="679"/>
      <c r="C3855" s="690" t="str">
        <f>IF(ROSTER!D$16="","",ROSTER!D$16)</f>
        <v/>
      </c>
      <c r="D3855" s="691"/>
      <c r="E3855" s="668"/>
      <c r="F3855" s="681"/>
      <c r="G3855" s="664"/>
      <c r="H3855" s="585"/>
      <c r="I3855" s="586"/>
      <c r="J3855" s="571"/>
      <c r="K3855" s="572"/>
      <c r="L3855" s="575"/>
      <c r="M3855" s="576"/>
      <c r="N3855" s="581" t="s">
        <v>16</v>
      </c>
      <c r="O3855" s="582"/>
      <c r="P3855" s="571"/>
      <c r="Q3855" s="572"/>
      <c r="R3855" s="575"/>
      <c r="S3855" s="576"/>
      <c r="T3855" s="581" t="s">
        <v>16</v>
      </c>
      <c r="U3855" s="582"/>
      <c r="V3855" s="585"/>
      <c r="W3855" s="586"/>
      <c r="X3855" s="571"/>
      <c r="Y3855" s="586"/>
      <c r="Z3855" s="571"/>
      <c r="AA3855" s="586"/>
      <c r="AB3855" s="571"/>
      <c r="AC3855" s="572"/>
      <c r="AD3855" s="575"/>
      <c r="AE3855" s="576"/>
      <c r="AF3855" s="577"/>
      <c r="AG3855" s="578"/>
      <c r="AH3855" s="571"/>
      <c r="AI3855" s="572"/>
      <c r="AJ3855" s="575"/>
      <c r="AK3855" s="576"/>
      <c r="AL3855" s="577"/>
      <c r="AM3855" s="578"/>
      <c r="AN3855" s="571"/>
      <c r="AO3855" s="572"/>
      <c r="AP3855" s="575"/>
      <c r="AQ3855" s="576"/>
      <c r="AR3855" s="577"/>
      <c r="AS3855" s="578"/>
      <c r="AT3855" s="627"/>
      <c r="AU3855" s="628"/>
      <c r="AV3855" s="629"/>
      <c r="AW3855" s="630"/>
      <c r="AX3855" s="577"/>
      <c r="AY3855" s="578"/>
      <c r="AZ3855" s="571"/>
      <c r="BA3855" s="572"/>
      <c r="BB3855" s="575"/>
      <c r="BC3855" s="576"/>
      <c r="BD3855" s="577"/>
      <c r="BE3855" s="578"/>
      <c r="BF3855" s="627"/>
      <c r="BG3855" s="628"/>
      <c r="BH3855" s="629"/>
      <c r="BI3855" s="630"/>
      <c r="BJ3855" s="577"/>
      <c r="BK3855" s="578"/>
      <c r="BL3855" s="605"/>
      <c r="BM3855" s="606"/>
      <c r="BN3855" s="607"/>
      <c r="BO3855" s="588"/>
      <c r="BP3855" s="556"/>
      <c r="BQ3855" s="556"/>
      <c r="BR3855" s="75" t="s">
        <v>79</v>
      </c>
      <c r="BS3855" s="76">
        <f>IF(BO3841="B",'VALUE POINTS'!L$19,IF('GAME STATS'!BO3841="C",'VALUE POINTS'!M$19,'VALUE POINTS'!K$19))</f>
        <v>2</v>
      </c>
      <c r="BT3855" s="280"/>
    </row>
    <row r="3856" spans="1:72" ht="21.75" hidden="1" customHeight="1" x14ac:dyDescent="0.25">
      <c r="A3856" s="268"/>
      <c r="B3856" s="678" t="str">
        <f>IF(ROSTER!B$18="","",ROSTER!B$18)</f>
        <v/>
      </c>
      <c r="C3856" s="669" t="str">
        <f>IF(ROSTER!C$18="","",ROSTER!C$18)</f>
        <v/>
      </c>
      <c r="D3856" s="670"/>
      <c r="E3856" s="667"/>
      <c r="F3856" s="680">
        <f>IF(E3856="y",1,IF(E3856="S",1,0))</f>
        <v>0</v>
      </c>
      <c r="G3856" s="663">
        <f>IF(E3856="S",1,0)</f>
        <v>0</v>
      </c>
      <c r="H3856" s="583"/>
      <c r="I3856" s="584"/>
      <c r="J3856" s="569"/>
      <c r="K3856" s="570"/>
      <c r="L3856" s="573"/>
      <c r="M3856" s="574"/>
      <c r="N3856" s="579">
        <f>L3856+J3856</f>
        <v>0</v>
      </c>
      <c r="O3856" s="580"/>
      <c r="P3856" s="569"/>
      <c r="Q3856" s="570"/>
      <c r="R3856" s="573"/>
      <c r="S3856" s="574"/>
      <c r="T3856" s="579">
        <f>R3856-P3856</f>
        <v>0</v>
      </c>
      <c r="U3856" s="580"/>
      <c r="V3856" s="583"/>
      <c r="W3856" s="584"/>
      <c r="X3856" s="569"/>
      <c r="Y3856" s="584"/>
      <c r="Z3856" s="569"/>
      <c r="AA3856" s="584"/>
      <c r="AB3856" s="569"/>
      <c r="AC3856" s="570"/>
      <c r="AD3856" s="573"/>
      <c r="AE3856" s="574"/>
      <c r="AF3856" s="557">
        <f>IF(AB3856=0,0,(AD3856/AB3856)*100)</f>
        <v>0</v>
      </c>
      <c r="AG3856" s="558"/>
      <c r="AH3856" s="569"/>
      <c r="AI3856" s="570"/>
      <c r="AJ3856" s="573"/>
      <c r="AK3856" s="574"/>
      <c r="AL3856" s="557">
        <f>IF(AH3856=0,0,(AJ3856/AH3856)*100)</f>
        <v>0</v>
      </c>
      <c r="AM3856" s="558"/>
      <c r="AN3856" s="569"/>
      <c r="AO3856" s="570"/>
      <c r="AP3856" s="573"/>
      <c r="AQ3856" s="574"/>
      <c r="AR3856" s="557">
        <f>IF(AN3856=0,0,(AP3856/AN3856)*100)</f>
        <v>0</v>
      </c>
      <c r="AS3856" s="558"/>
      <c r="AT3856" s="561">
        <f>AB3856+AH3856+AN3856</f>
        <v>0</v>
      </c>
      <c r="AU3856" s="562"/>
      <c r="AV3856" s="565">
        <f>AD3856+AJ3856+AP3856</f>
        <v>0</v>
      </c>
      <c r="AW3856" s="566"/>
      <c r="AX3856" s="557">
        <f>IF(AT3856=0,0,(AV3856/AT3856)*100)</f>
        <v>0</v>
      </c>
      <c r="AY3856" s="558"/>
      <c r="AZ3856" s="569"/>
      <c r="BA3856" s="570"/>
      <c r="BB3856" s="573"/>
      <c r="BC3856" s="574"/>
      <c r="BD3856" s="557">
        <f>IF(AZ3856=0,0,(BB3856/AZ3856)*100)</f>
        <v>0</v>
      </c>
      <c r="BE3856" s="558"/>
      <c r="BF3856" s="561">
        <f>AT3856+AZ3856</f>
        <v>0</v>
      </c>
      <c r="BG3856" s="562"/>
      <c r="BH3856" s="565">
        <f>AV3856+BB3856</f>
        <v>0</v>
      </c>
      <c r="BI3856" s="566"/>
      <c r="BJ3856" s="557">
        <f>IF(BF3856=0,0,(BH3856/BF3856)*100)</f>
        <v>0</v>
      </c>
      <c r="BK3856" s="558"/>
      <c r="BL3856" s="602">
        <f>(AD3856*2)+(AJ3856*2)+(AP3856*3)+BB3856</f>
        <v>0</v>
      </c>
      <c r="BM3856" s="603"/>
      <c r="BN3856" s="604"/>
      <c r="BO3856" s="587">
        <f t="shared" ref="BO3856" si="3123">IF(BQ3856=0,0,50*BP3856/BQ3856)</f>
        <v>0</v>
      </c>
      <c r="BP3856" s="555">
        <f>(BL3856*BS$11)+(N3856*BS$12)+(X3856*BS$13)+(R3856*BS$14)+(V3856*BS$15)+(Z3856*BS$16)</f>
        <v>0</v>
      </c>
      <c r="BQ3856" s="555">
        <f>((AZ3856-BB3856)*BS$18)+((AT3856-AV3856)*BS$17)+(H3856*BS$19)+(P3856*BS$20)</f>
        <v>0</v>
      </c>
      <c r="BR3856" s="65"/>
      <c r="BS3856" s="65"/>
      <c r="BT3856" s="280"/>
    </row>
    <row r="3857" spans="1:72" ht="21.75" hidden="1" customHeight="1" x14ac:dyDescent="0.25">
      <c r="A3857" s="268"/>
      <c r="B3857" s="679"/>
      <c r="C3857" s="690" t="str">
        <f>IF(ROSTER!D$18="","",ROSTER!D$18)</f>
        <v/>
      </c>
      <c r="D3857" s="691"/>
      <c r="E3857" s="668"/>
      <c r="F3857" s="681"/>
      <c r="G3857" s="664"/>
      <c r="H3857" s="585"/>
      <c r="I3857" s="586"/>
      <c r="J3857" s="571"/>
      <c r="K3857" s="572"/>
      <c r="L3857" s="575"/>
      <c r="M3857" s="576"/>
      <c r="N3857" s="581" t="s">
        <v>16</v>
      </c>
      <c r="O3857" s="582"/>
      <c r="P3857" s="571"/>
      <c r="Q3857" s="572"/>
      <c r="R3857" s="575"/>
      <c r="S3857" s="576"/>
      <c r="T3857" s="581" t="s">
        <v>16</v>
      </c>
      <c r="U3857" s="582"/>
      <c r="V3857" s="585"/>
      <c r="W3857" s="586"/>
      <c r="X3857" s="571"/>
      <c r="Y3857" s="586"/>
      <c r="Z3857" s="571"/>
      <c r="AA3857" s="586"/>
      <c r="AB3857" s="571"/>
      <c r="AC3857" s="572"/>
      <c r="AD3857" s="575"/>
      <c r="AE3857" s="576"/>
      <c r="AF3857" s="577"/>
      <c r="AG3857" s="578"/>
      <c r="AH3857" s="571"/>
      <c r="AI3857" s="572"/>
      <c r="AJ3857" s="575"/>
      <c r="AK3857" s="576"/>
      <c r="AL3857" s="577"/>
      <c r="AM3857" s="578"/>
      <c r="AN3857" s="571"/>
      <c r="AO3857" s="572"/>
      <c r="AP3857" s="575"/>
      <c r="AQ3857" s="576"/>
      <c r="AR3857" s="577"/>
      <c r="AS3857" s="578"/>
      <c r="AT3857" s="627"/>
      <c r="AU3857" s="628"/>
      <c r="AV3857" s="629"/>
      <c r="AW3857" s="630"/>
      <c r="AX3857" s="577"/>
      <c r="AY3857" s="578"/>
      <c r="AZ3857" s="571"/>
      <c r="BA3857" s="572"/>
      <c r="BB3857" s="575"/>
      <c r="BC3857" s="576"/>
      <c r="BD3857" s="577"/>
      <c r="BE3857" s="578"/>
      <c r="BF3857" s="627"/>
      <c r="BG3857" s="628"/>
      <c r="BH3857" s="629"/>
      <c r="BI3857" s="630"/>
      <c r="BJ3857" s="577"/>
      <c r="BK3857" s="578"/>
      <c r="BL3857" s="605"/>
      <c r="BM3857" s="606"/>
      <c r="BN3857" s="607"/>
      <c r="BO3857" s="588"/>
      <c r="BP3857" s="556"/>
      <c r="BQ3857" s="556"/>
      <c r="BR3857" s="65"/>
      <c r="BS3857" s="65"/>
      <c r="BT3857" s="268"/>
    </row>
    <row r="3858" spans="1:72" ht="21.75" hidden="1" customHeight="1" x14ac:dyDescent="0.25">
      <c r="A3858" s="268"/>
      <c r="B3858" s="678" t="str">
        <f>IF(ROSTER!B$20="","",ROSTER!B$20)</f>
        <v/>
      </c>
      <c r="C3858" s="669" t="str">
        <f>IF(ROSTER!C$20="","",ROSTER!C$20)</f>
        <v/>
      </c>
      <c r="D3858" s="670"/>
      <c r="E3858" s="667"/>
      <c r="F3858" s="680">
        <f>IF(E3858="y",1,IF(E3858="S",1,0))</f>
        <v>0</v>
      </c>
      <c r="G3858" s="663">
        <f>IF(E3858="S",1,0)</f>
        <v>0</v>
      </c>
      <c r="H3858" s="583"/>
      <c r="I3858" s="584"/>
      <c r="J3858" s="569"/>
      <c r="K3858" s="570"/>
      <c r="L3858" s="573"/>
      <c r="M3858" s="574"/>
      <c r="N3858" s="579">
        <f>L3858+J3858</f>
        <v>0</v>
      </c>
      <c r="O3858" s="580"/>
      <c r="P3858" s="569"/>
      <c r="Q3858" s="570"/>
      <c r="R3858" s="573"/>
      <c r="S3858" s="574"/>
      <c r="T3858" s="579">
        <f>R3858-P3858</f>
        <v>0</v>
      </c>
      <c r="U3858" s="580"/>
      <c r="V3858" s="583"/>
      <c r="W3858" s="584"/>
      <c r="X3858" s="569"/>
      <c r="Y3858" s="584"/>
      <c r="Z3858" s="569"/>
      <c r="AA3858" s="584"/>
      <c r="AB3858" s="569"/>
      <c r="AC3858" s="570"/>
      <c r="AD3858" s="573"/>
      <c r="AE3858" s="574"/>
      <c r="AF3858" s="557">
        <f>IF(AB3858=0,0,(AD3858/AB3858)*100)</f>
        <v>0</v>
      </c>
      <c r="AG3858" s="558"/>
      <c r="AH3858" s="569"/>
      <c r="AI3858" s="570"/>
      <c r="AJ3858" s="573"/>
      <c r="AK3858" s="574"/>
      <c r="AL3858" s="557">
        <f>IF(AH3858=0,0,(AJ3858/AH3858)*100)</f>
        <v>0</v>
      </c>
      <c r="AM3858" s="558"/>
      <c r="AN3858" s="569"/>
      <c r="AO3858" s="570"/>
      <c r="AP3858" s="573"/>
      <c r="AQ3858" s="574"/>
      <c r="AR3858" s="557">
        <f>IF(AN3858=0,0,(AP3858/AN3858)*100)</f>
        <v>0</v>
      </c>
      <c r="AS3858" s="558"/>
      <c r="AT3858" s="561">
        <f>AB3858+AH3858+AN3858</f>
        <v>0</v>
      </c>
      <c r="AU3858" s="562"/>
      <c r="AV3858" s="565">
        <f>AD3858+AJ3858+AP3858</f>
        <v>0</v>
      </c>
      <c r="AW3858" s="566"/>
      <c r="AX3858" s="557">
        <f>IF(AT3858=0,0,(AV3858/AT3858)*100)</f>
        <v>0</v>
      </c>
      <c r="AY3858" s="558"/>
      <c r="AZ3858" s="569"/>
      <c r="BA3858" s="570"/>
      <c r="BB3858" s="573"/>
      <c r="BC3858" s="574"/>
      <c r="BD3858" s="557">
        <f>IF(AZ3858=0,0,(BB3858/AZ3858)*100)</f>
        <v>0</v>
      </c>
      <c r="BE3858" s="558"/>
      <c r="BF3858" s="561">
        <f>AT3858+AZ3858</f>
        <v>0</v>
      </c>
      <c r="BG3858" s="562"/>
      <c r="BH3858" s="565">
        <f>AV3858+BB3858</f>
        <v>0</v>
      </c>
      <c r="BI3858" s="566"/>
      <c r="BJ3858" s="557">
        <f>IF(BF3858=0,0,(BH3858/BF3858)*100)</f>
        <v>0</v>
      </c>
      <c r="BK3858" s="558"/>
      <c r="BL3858" s="602">
        <f>(AD3858*2)+(AJ3858*2)+(AP3858*3)+BB3858</f>
        <v>0</v>
      </c>
      <c r="BM3858" s="603"/>
      <c r="BN3858" s="604"/>
      <c r="BO3858" s="587">
        <f t="shared" ref="BO3858" si="3124">IF(BQ3858=0,0,50*BP3858/BQ3858)</f>
        <v>0</v>
      </c>
      <c r="BP3858" s="555">
        <f>(BL3858*BS$11)+(N3858*BS$12)+(X3858*BS$13)+(R3858*BS$14)+(V3858*BS$15)+(Z3858*BS$16)</f>
        <v>0</v>
      </c>
      <c r="BQ3858" s="555">
        <f>((AZ3858-BB3858)*BS$18)+((AT3858-AV3858)*BS$17)+(H3858*BS$19)+(P3858*BS$20)</f>
        <v>0</v>
      </c>
      <c r="BR3858" s="65"/>
      <c r="BS3858" s="65"/>
      <c r="BT3858" s="268"/>
    </row>
    <row r="3859" spans="1:72" ht="21.75" hidden="1" customHeight="1" x14ac:dyDescent="0.25">
      <c r="A3859" s="268"/>
      <c r="B3859" s="679"/>
      <c r="C3859" s="690" t="str">
        <f>IF(ROSTER!D$20="","",ROSTER!D$20)</f>
        <v/>
      </c>
      <c r="D3859" s="691"/>
      <c r="E3859" s="668"/>
      <c r="F3859" s="681"/>
      <c r="G3859" s="664"/>
      <c r="H3859" s="585"/>
      <c r="I3859" s="586"/>
      <c r="J3859" s="571"/>
      <c r="K3859" s="572"/>
      <c r="L3859" s="575"/>
      <c r="M3859" s="576"/>
      <c r="N3859" s="581" t="s">
        <v>16</v>
      </c>
      <c r="O3859" s="582"/>
      <c r="P3859" s="571"/>
      <c r="Q3859" s="572"/>
      <c r="R3859" s="575"/>
      <c r="S3859" s="576"/>
      <c r="T3859" s="581" t="s">
        <v>16</v>
      </c>
      <c r="U3859" s="582"/>
      <c r="V3859" s="585"/>
      <c r="W3859" s="586"/>
      <c r="X3859" s="571"/>
      <c r="Y3859" s="586"/>
      <c r="Z3859" s="571"/>
      <c r="AA3859" s="586"/>
      <c r="AB3859" s="571"/>
      <c r="AC3859" s="572"/>
      <c r="AD3859" s="575"/>
      <c r="AE3859" s="576"/>
      <c r="AF3859" s="577"/>
      <c r="AG3859" s="578"/>
      <c r="AH3859" s="571"/>
      <c r="AI3859" s="572"/>
      <c r="AJ3859" s="575"/>
      <c r="AK3859" s="576"/>
      <c r="AL3859" s="577"/>
      <c r="AM3859" s="578"/>
      <c r="AN3859" s="571"/>
      <c r="AO3859" s="572"/>
      <c r="AP3859" s="575"/>
      <c r="AQ3859" s="576"/>
      <c r="AR3859" s="577"/>
      <c r="AS3859" s="578"/>
      <c r="AT3859" s="627"/>
      <c r="AU3859" s="628"/>
      <c r="AV3859" s="629"/>
      <c r="AW3859" s="630"/>
      <c r="AX3859" s="577"/>
      <c r="AY3859" s="578"/>
      <c r="AZ3859" s="571"/>
      <c r="BA3859" s="572"/>
      <c r="BB3859" s="575"/>
      <c r="BC3859" s="576"/>
      <c r="BD3859" s="577"/>
      <c r="BE3859" s="578"/>
      <c r="BF3859" s="627"/>
      <c r="BG3859" s="628"/>
      <c r="BH3859" s="629"/>
      <c r="BI3859" s="630"/>
      <c r="BJ3859" s="577"/>
      <c r="BK3859" s="578"/>
      <c r="BL3859" s="605"/>
      <c r="BM3859" s="606"/>
      <c r="BN3859" s="607"/>
      <c r="BO3859" s="588"/>
      <c r="BP3859" s="556"/>
      <c r="BQ3859" s="556"/>
      <c r="BR3859" s="65"/>
      <c r="BS3859" s="65"/>
      <c r="BT3859" s="268"/>
    </row>
    <row r="3860" spans="1:72" ht="21.75" hidden="1" customHeight="1" x14ac:dyDescent="0.25">
      <c r="A3860" s="268"/>
      <c r="B3860" s="678" t="str">
        <f>IF(ROSTER!B$22="","",ROSTER!B$22)</f>
        <v/>
      </c>
      <c r="C3860" s="669" t="str">
        <f>IF(ROSTER!C$22="","",ROSTER!C$22)</f>
        <v/>
      </c>
      <c r="D3860" s="670"/>
      <c r="E3860" s="667"/>
      <c r="F3860" s="680">
        <f>IF(E3860="y",1,IF(E3860="S",1,0))</f>
        <v>0</v>
      </c>
      <c r="G3860" s="663">
        <f>IF(E3860="S",1,0)</f>
        <v>0</v>
      </c>
      <c r="H3860" s="583"/>
      <c r="I3860" s="584"/>
      <c r="J3860" s="569"/>
      <c r="K3860" s="570"/>
      <c r="L3860" s="573"/>
      <c r="M3860" s="574"/>
      <c r="N3860" s="579">
        <f>L3860+J3860</f>
        <v>0</v>
      </c>
      <c r="O3860" s="580"/>
      <c r="P3860" s="569"/>
      <c r="Q3860" s="570"/>
      <c r="R3860" s="573"/>
      <c r="S3860" s="574"/>
      <c r="T3860" s="579">
        <f>R3860-P3860</f>
        <v>0</v>
      </c>
      <c r="U3860" s="580"/>
      <c r="V3860" s="583"/>
      <c r="W3860" s="584"/>
      <c r="X3860" s="569"/>
      <c r="Y3860" s="584"/>
      <c r="Z3860" s="569"/>
      <c r="AA3860" s="584"/>
      <c r="AB3860" s="569"/>
      <c r="AC3860" s="570"/>
      <c r="AD3860" s="573"/>
      <c r="AE3860" s="574"/>
      <c r="AF3860" s="557">
        <f>IF(AB3860=0,0,(AD3860/AB3860)*100)</f>
        <v>0</v>
      </c>
      <c r="AG3860" s="558"/>
      <c r="AH3860" s="569"/>
      <c r="AI3860" s="570"/>
      <c r="AJ3860" s="573"/>
      <c r="AK3860" s="574"/>
      <c r="AL3860" s="557">
        <f>IF(AH3860=0,0,(AJ3860/AH3860)*100)</f>
        <v>0</v>
      </c>
      <c r="AM3860" s="558"/>
      <c r="AN3860" s="569"/>
      <c r="AO3860" s="570"/>
      <c r="AP3860" s="573"/>
      <c r="AQ3860" s="574"/>
      <c r="AR3860" s="557">
        <f>IF(AN3860=0,0,(AP3860/AN3860)*100)</f>
        <v>0</v>
      </c>
      <c r="AS3860" s="558"/>
      <c r="AT3860" s="561">
        <f>AB3860+AH3860+AN3860</f>
        <v>0</v>
      </c>
      <c r="AU3860" s="562"/>
      <c r="AV3860" s="565">
        <f>AD3860+AJ3860+AP3860</f>
        <v>0</v>
      </c>
      <c r="AW3860" s="566"/>
      <c r="AX3860" s="557">
        <f>IF(AT3860=0,0,(AV3860/AT3860)*100)</f>
        <v>0</v>
      </c>
      <c r="AY3860" s="558"/>
      <c r="AZ3860" s="569"/>
      <c r="BA3860" s="570"/>
      <c r="BB3860" s="573"/>
      <c r="BC3860" s="574"/>
      <c r="BD3860" s="557">
        <f>IF(AZ3860=0,0,(BB3860/AZ3860)*100)</f>
        <v>0</v>
      </c>
      <c r="BE3860" s="558"/>
      <c r="BF3860" s="561">
        <f>AT3860+AZ3860</f>
        <v>0</v>
      </c>
      <c r="BG3860" s="562"/>
      <c r="BH3860" s="565">
        <f>AV3860+BB3860</f>
        <v>0</v>
      </c>
      <c r="BI3860" s="566"/>
      <c r="BJ3860" s="557">
        <f>IF(BF3860=0,0,(BH3860/BF3860)*100)</f>
        <v>0</v>
      </c>
      <c r="BK3860" s="558"/>
      <c r="BL3860" s="602">
        <f>(AD3860*2)+(AJ3860*2)+(AP3860*3)+BB3860</f>
        <v>0</v>
      </c>
      <c r="BM3860" s="603"/>
      <c r="BN3860" s="604"/>
      <c r="BO3860" s="587">
        <f t="shared" ref="BO3860" si="3125">IF(BQ3860=0,0,50*BP3860/BQ3860)</f>
        <v>0</v>
      </c>
      <c r="BP3860" s="555">
        <f>(BL3860*BS$11)+(N3860*BS$12)+(X3860*BS$13)+(R3860*BS$14)+(V3860*BS$15)+(Z3860*BS$16)</f>
        <v>0</v>
      </c>
      <c r="BQ3860" s="555">
        <f>((AZ3860-BB3860)*BS$18)+((AT3860-AV3860)*BS$17)+(H3860*BS$19)+(P3860*BS$20)</f>
        <v>0</v>
      </c>
      <c r="BR3860" s="65"/>
      <c r="BS3860" s="65"/>
      <c r="BT3860" s="268"/>
    </row>
    <row r="3861" spans="1:72" ht="21.75" hidden="1" customHeight="1" x14ac:dyDescent="0.25">
      <c r="A3861" s="268"/>
      <c r="B3861" s="679"/>
      <c r="C3861" s="690" t="str">
        <f>IF(ROSTER!D$22="","",ROSTER!D$22)</f>
        <v/>
      </c>
      <c r="D3861" s="691"/>
      <c r="E3861" s="668"/>
      <c r="F3861" s="681"/>
      <c r="G3861" s="664"/>
      <c r="H3861" s="585"/>
      <c r="I3861" s="586"/>
      <c r="J3861" s="571"/>
      <c r="K3861" s="572"/>
      <c r="L3861" s="575"/>
      <c r="M3861" s="576"/>
      <c r="N3861" s="581" t="s">
        <v>16</v>
      </c>
      <c r="O3861" s="582"/>
      <c r="P3861" s="571"/>
      <c r="Q3861" s="572"/>
      <c r="R3861" s="575"/>
      <c r="S3861" s="576"/>
      <c r="T3861" s="581" t="s">
        <v>16</v>
      </c>
      <c r="U3861" s="582"/>
      <c r="V3861" s="585"/>
      <c r="W3861" s="586"/>
      <c r="X3861" s="571"/>
      <c r="Y3861" s="586"/>
      <c r="Z3861" s="571"/>
      <c r="AA3861" s="586"/>
      <c r="AB3861" s="571"/>
      <c r="AC3861" s="572"/>
      <c r="AD3861" s="575"/>
      <c r="AE3861" s="576"/>
      <c r="AF3861" s="577"/>
      <c r="AG3861" s="578"/>
      <c r="AH3861" s="571"/>
      <c r="AI3861" s="572"/>
      <c r="AJ3861" s="575"/>
      <c r="AK3861" s="576"/>
      <c r="AL3861" s="577"/>
      <c r="AM3861" s="578"/>
      <c r="AN3861" s="571"/>
      <c r="AO3861" s="572"/>
      <c r="AP3861" s="575"/>
      <c r="AQ3861" s="576"/>
      <c r="AR3861" s="577"/>
      <c r="AS3861" s="578"/>
      <c r="AT3861" s="627"/>
      <c r="AU3861" s="628"/>
      <c r="AV3861" s="629"/>
      <c r="AW3861" s="630"/>
      <c r="AX3861" s="577"/>
      <c r="AY3861" s="578"/>
      <c r="AZ3861" s="571"/>
      <c r="BA3861" s="572"/>
      <c r="BB3861" s="575"/>
      <c r="BC3861" s="576"/>
      <c r="BD3861" s="577"/>
      <c r="BE3861" s="578"/>
      <c r="BF3861" s="627"/>
      <c r="BG3861" s="628"/>
      <c r="BH3861" s="629"/>
      <c r="BI3861" s="630"/>
      <c r="BJ3861" s="577"/>
      <c r="BK3861" s="578"/>
      <c r="BL3861" s="605"/>
      <c r="BM3861" s="606"/>
      <c r="BN3861" s="607"/>
      <c r="BO3861" s="588"/>
      <c r="BP3861" s="556"/>
      <c r="BQ3861" s="556"/>
      <c r="BR3861" s="65"/>
      <c r="BS3861" s="65"/>
      <c r="BT3861" s="268"/>
    </row>
    <row r="3862" spans="1:72" ht="21.75" hidden="1" customHeight="1" x14ac:dyDescent="0.25">
      <c r="A3862" s="268"/>
      <c r="B3862" s="678" t="str">
        <f>IF(ROSTER!B$24="","",ROSTER!B$24)</f>
        <v/>
      </c>
      <c r="C3862" s="669" t="str">
        <f>IF(ROSTER!C$24="","",ROSTER!C$24)</f>
        <v/>
      </c>
      <c r="D3862" s="670"/>
      <c r="E3862" s="667"/>
      <c r="F3862" s="680">
        <f>IF(E3862="y",1,IF(E3862="S",1,0))</f>
        <v>0</v>
      </c>
      <c r="G3862" s="663">
        <f>IF(E3862="S",1,0)</f>
        <v>0</v>
      </c>
      <c r="H3862" s="583"/>
      <c r="I3862" s="584"/>
      <c r="J3862" s="569"/>
      <c r="K3862" s="570"/>
      <c r="L3862" s="573"/>
      <c r="M3862" s="574"/>
      <c r="N3862" s="579">
        <f>L3862+J3862</f>
        <v>0</v>
      </c>
      <c r="O3862" s="580"/>
      <c r="P3862" s="569"/>
      <c r="Q3862" s="570"/>
      <c r="R3862" s="573"/>
      <c r="S3862" s="574"/>
      <c r="T3862" s="579">
        <f>R3862-P3862</f>
        <v>0</v>
      </c>
      <c r="U3862" s="580"/>
      <c r="V3862" s="583"/>
      <c r="W3862" s="584"/>
      <c r="X3862" s="569"/>
      <c r="Y3862" s="584"/>
      <c r="Z3862" s="569"/>
      <c r="AA3862" s="584"/>
      <c r="AB3862" s="569"/>
      <c r="AC3862" s="570"/>
      <c r="AD3862" s="573"/>
      <c r="AE3862" s="574"/>
      <c r="AF3862" s="557">
        <f>IF(AB3862=0,0,(AD3862/AB3862)*100)</f>
        <v>0</v>
      </c>
      <c r="AG3862" s="558"/>
      <c r="AH3862" s="569"/>
      <c r="AI3862" s="570"/>
      <c r="AJ3862" s="573"/>
      <c r="AK3862" s="574"/>
      <c r="AL3862" s="557">
        <f>IF(AH3862=0,0,(AJ3862/AH3862)*100)</f>
        <v>0</v>
      </c>
      <c r="AM3862" s="558"/>
      <c r="AN3862" s="569"/>
      <c r="AO3862" s="570"/>
      <c r="AP3862" s="573"/>
      <c r="AQ3862" s="574"/>
      <c r="AR3862" s="557">
        <f>IF(AN3862=0,0,(AP3862/AN3862)*100)</f>
        <v>0</v>
      </c>
      <c r="AS3862" s="558"/>
      <c r="AT3862" s="561">
        <f>AB3862+AH3862+AN3862</f>
        <v>0</v>
      </c>
      <c r="AU3862" s="562"/>
      <c r="AV3862" s="565">
        <f>AD3862+AJ3862+AP3862</f>
        <v>0</v>
      </c>
      <c r="AW3862" s="566"/>
      <c r="AX3862" s="557">
        <f>IF(AT3862=0,0,(AV3862/AT3862)*100)</f>
        <v>0</v>
      </c>
      <c r="AY3862" s="558"/>
      <c r="AZ3862" s="569"/>
      <c r="BA3862" s="570"/>
      <c r="BB3862" s="573"/>
      <c r="BC3862" s="574"/>
      <c r="BD3862" s="557">
        <f>IF(AZ3862=0,0,(BB3862/AZ3862)*100)</f>
        <v>0</v>
      </c>
      <c r="BE3862" s="558"/>
      <c r="BF3862" s="561">
        <f>AT3862+AZ3862</f>
        <v>0</v>
      </c>
      <c r="BG3862" s="562"/>
      <c r="BH3862" s="565">
        <f>AV3862+BB3862</f>
        <v>0</v>
      </c>
      <c r="BI3862" s="566"/>
      <c r="BJ3862" s="557">
        <f>IF(BF3862=0,0,(BH3862/BF3862)*100)</f>
        <v>0</v>
      </c>
      <c r="BK3862" s="558"/>
      <c r="BL3862" s="602">
        <f>(AD3862*2)+(AJ3862*2)+(AP3862*3)+BB3862</f>
        <v>0</v>
      </c>
      <c r="BM3862" s="603"/>
      <c r="BN3862" s="604"/>
      <c r="BO3862" s="587">
        <f t="shared" ref="BO3862" si="3126">IF(BQ3862=0,0,50*BP3862/BQ3862)</f>
        <v>0</v>
      </c>
      <c r="BP3862" s="555">
        <f>(BL3862*BS$11)+(N3862*BS$12)+(X3862*BS$13)+(R3862*BS$14)+(V3862*BS$15)+(Z3862*BS$16)</f>
        <v>0</v>
      </c>
      <c r="BQ3862" s="555">
        <f>((AZ3862-BB3862)*BS$18)+((AT3862-AV3862)*BS$17)+(H3862*BS$19)+(P3862*BS$20)</f>
        <v>0</v>
      </c>
      <c r="BR3862" s="65"/>
      <c r="BS3862" s="65"/>
      <c r="BT3862" s="268"/>
    </row>
    <row r="3863" spans="1:72" ht="21.75" hidden="1" customHeight="1" x14ac:dyDescent="0.25">
      <c r="A3863" s="268"/>
      <c r="B3863" s="679"/>
      <c r="C3863" s="690" t="str">
        <f>IF(ROSTER!D$24="","",ROSTER!D$24)</f>
        <v/>
      </c>
      <c r="D3863" s="691"/>
      <c r="E3863" s="668"/>
      <c r="F3863" s="681"/>
      <c r="G3863" s="664"/>
      <c r="H3863" s="585"/>
      <c r="I3863" s="586"/>
      <c r="J3863" s="571"/>
      <c r="K3863" s="572"/>
      <c r="L3863" s="575"/>
      <c r="M3863" s="576"/>
      <c r="N3863" s="581" t="s">
        <v>16</v>
      </c>
      <c r="O3863" s="582"/>
      <c r="P3863" s="571"/>
      <c r="Q3863" s="572"/>
      <c r="R3863" s="575"/>
      <c r="S3863" s="576"/>
      <c r="T3863" s="581" t="s">
        <v>16</v>
      </c>
      <c r="U3863" s="582"/>
      <c r="V3863" s="585"/>
      <c r="W3863" s="586"/>
      <c r="X3863" s="571"/>
      <c r="Y3863" s="586"/>
      <c r="Z3863" s="571"/>
      <c r="AA3863" s="586"/>
      <c r="AB3863" s="571"/>
      <c r="AC3863" s="572"/>
      <c r="AD3863" s="575"/>
      <c r="AE3863" s="576"/>
      <c r="AF3863" s="577"/>
      <c r="AG3863" s="578"/>
      <c r="AH3863" s="571"/>
      <c r="AI3863" s="572"/>
      <c r="AJ3863" s="575"/>
      <c r="AK3863" s="576"/>
      <c r="AL3863" s="577"/>
      <c r="AM3863" s="578"/>
      <c r="AN3863" s="571"/>
      <c r="AO3863" s="572"/>
      <c r="AP3863" s="575"/>
      <c r="AQ3863" s="576"/>
      <c r="AR3863" s="577"/>
      <c r="AS3863" s="578"/>
      <c r="AT3863" s="627"/>
      <c r="AU3863" s="628"/>
      <c r="AV3863" s="629"/>
      <c r="AW3863" s="630"/>
      <c r="AX3863" s="577"/>
      <c r="AY3863" s="578"/>
      <c r="AZ3863" s="571"/>
      <c r="BA3863" s="572"/>
      <c r="BB3863" s="575"/>
      <c r="BC3863" s="576"/>
      <c r="BD3863" s="577"/>
      <c r="BE3863" s="578"/>
      <c r="BF3863" s="627"/>
      <c r="BG3863" s="628"/>
      <c r="BH3863" s="629"/>
      <c r="BI3863" s="630"/>
      <c r="BJ3863" s="577"/>
      <c r="BK3863" s="578"/>
      <c r="BL3863" s="605"/>
      <c r="BM3863" s="606"/>
      <c r="BN3863" s="607"/>
      <c r="BO3863" s="588"/>
      <c r="BP3863" s="556"/>
      <c r="BQ3863" s="556"/>
      <c r="BR3863" s="65"/>
      <c r="BS3863" s="65"/>
      <c r="BT3863" s="268"/>
    </row>
    <row r="3864" spans="1:72" ht="21.75" hidden="1" customHeight="1" x14ac:dyDescent="0.25">
      <c r="A3864" s="268"/>
      <c r="B3864" s="678" t="str">
        <f>IF(ROSTER!B$26="","",ROSTER!B$26)</f>
        <v/>
      </c>
      <c r="C3864" s="669" t="str">
        <f>IF(ROSTER!C$26="","",ROSTER!C$26)</f>
        <v/>
      </c>
      <c r="D3864" s="670"/>
      <c r="E3864" s="667"/>
      <c r="F3864" s="680">
        <f>IF(E3864="y",1,IF(E3864="S",1,0))</f>
        <v>0</v>
      </c>
      <c r="G3864" s="663">
        <f>IF(E3864="S",1,0)</f>
        <v>0</v>
      </c>
      <c r="H3864" s="583"/>
      <c r="I3864" s="584"/>
      <c r="J3864" s="569"/>
      <c r="K3864" s="570"/>
      <c r="L3864" s="573"/>
      <c r="M3864" s="574"/>
      <c r="N3864" s="579">
        <f>L3864+J3864</f>
        <v>0</v>
      </c>
      <c r="O3864" s="580"/>
      <c r="P3864" s="569"/>
      <c r="Q3864" s="570"/>
      <c r="R3864" s="573"/>
      <c r="S3864" s="574"/>
      <c r="T3864" s="579">
        <f>R3864-P3864</f>
        <v>0</v>
      </c>
      <c r="U3864" s="580"/>
      <c r="V3864" s="583"/>
      <c r="W3864" s="584"/>
      <c r="X3864" s="569"/>
      <c r="Y3864" s="584"/>
      <c r="Z3864" s="569"/>
      <c r="AA3864" s="584"/>
      <c r="AB3864" s="569"/>
      <c r="AC3864" s="570"/>
      <c r="AD3864" s="573"/>
      <c r="AE3864" s="574"/>
      <c r="AF3864" s="557">
        <f>IF(AB3864=0,0,(AD3864/AB3864)*100)</f>
        <v>0</v>
      </c>
      <c r="AG3864" s="558"/>
      <c r="AH3864" s="569"/>
      <c r="AI3864" s="570"/>
      <c r="AJ3864" s="573"/>
      <c r="AK3864" s="574"/>
      <c r="AL3864" s="557">
        <f>IF(AH3864=0,0,(AJ3864/AH3864)*100)</f>
        <v>0</v>
      </c>
      <c r="AM3864" s="558"/>
      <c r="AN3864" s="569"/>
      <c r="AO3864" s="570"/>
      <c r="AP3864" s="573"/>
      <c r="AQ3864" s="574"/>
      <c r="AR3864" s="557">
        <f>IF(AN3864=0,0,(AP3864/AN3864)*100)</f>
        <v>0</v>
      </c>
      <c r="AS3864" s="558"/>
      <c r="AT3864" s="561">
        <f>AB3864+AH3864+AN3864</f>
        <v>0</v>
      </c>
      <c r="AU3864" s="562"/>
      <c r="AV3864" s="565">
        <f>AD3864+AJ3864+AP3864</f>
        <v>0</v>
      </c>
      <c r="AW3864" s="566"/>
      <c r="AX3864" s="557">
        <f>IF(AT3864=0,0,(AV3864/AT3864)*100)</f>
        <v>0</v>
      </c>
      <c r="AY3864" s="558"/>
      <c r="AZ3864" s="569"/>
      <c r="BA3864" s="570"/>
      <c r="BB3864" s="573"/>
      <c r="BC3864" s="574"/>
      <c r="BD3864" s="557">
        <f>IF(AZ3864=0,0,(BB3864/AZ3864)*100)</f>
        <v>0</v>
      </c>
      <c r="BE3864" s="558"/>
      <c r="BF3864" s="561">
        <f>AT3864+AZ3864</f>
        <v>0</v>
      </c>
      <c r="BG3864" s="562"/>
      <c r="BH3864" s="565">
        <f>AV3864+BB3864</f>
        <v>0</v>
      </c>
      <c r="BI3864" s="566"/>
      <c r="BJ3864" s="557">
        <f>IF(BF3864=0,0,(BH3864/BF3864)*100)</f>
        <v>0</v>
      </c>
      <c r="BK3864" s="558"/>
      <c r="BL3864" s="602">
        <f>(AD3864*2)+(AJ3864*2)+(AP3864*3)+BB3864</f>
        <v>0</v>
      </c>
      <c r="BM3864" s="603"/>
      <c r="BN3864" s="604"/>
      <c r="BO3864" s="587">
        <f t="shared" ref="BO3864" si="3127">IF(BQ3864=0,0,50*BP3864/BQ3864)</f>
        <v>0</v>
      </c>
      <c r="BP3864" s="555">
        <f>(BL3864*BS$11)+(N3864*BS$12)+(X3864*BS$13)+(R3864*BS$14)+(V3864*BS$15)+(Z3864*BS$16)</f>
        <v>0</v>
      </c>
      <c r="BQ3864" s="555">
        <f>((AZ3864-BB3864)*BS$18)+((AT3864-AV3864)*BS$17)+(H3864*BS$19)+(P3864*BS$20)</f>
        <v>0</v>
      </c>
      <c r="BR3864" s="65"/>
      <c r="BS3864" s="65"/>
      <c r="BT3864" s="268"/>
    </row>
    <row r="3865" spans="1:72" ht="21.75" hidden="1" customHeight="1" x14ac:dyDescent="0.25">
      <c r="A3865" s="268"/>
      <c r="B3865" s="679"/>
      <c r="C3865" s="690" t="str">
        <f>IF(ROSTER!D$26="","",ROSTER!D$26)</f>
        <v/>
      </c>
      <c r="D3865" s="691"/>
      <c r="E3865" s="668"/>
      <c r="F3865" s="681"/>
      <c r="G3865" s="664"/>
      <c r="H3865" s="585"/>
      <c r="I3865" s="586"/>
      <c r="J3865" s="571"/>
      <c r="K3865" s="572"/>
      <c r="L3865" s="575"/>
      <c r="M3865" s="576"/>
      <c r="N3865" s="581" t="s">
        <v>16</v>
      </c>
      <c r="O3865" s="582"/>
      <c r="P3865" s="571"/>
      <c r="Q3865" s="572"/>
      <c r="R3865" s="575"/>
      <c r="S3865" s="576"/>
      <c r="T3865" s="581" t="s">
        <v>16</v>
      </c>
      <c r="U3865" s="582"/>
      <c r="V3865" s="585"/>
      <c r="W3865" s="586"/>
      <c r="X3865" s="571"/>
      <c r="Y3865" s="586"/>
      <c r="Z3865" s="571"/>
      <c r="AA3865" s="586"/>
      <c r="AB3865" s="571"/>
      <c r="AC3865" s="572"/>
      <c r="AD3865" s="575"/>
      <c r="AE3865" s="576"/>
      <c r="AF3865" s="577"/>
      <c r="AG3865" s="578"/>
      <c r="AH3865" s="571"/>
      <c r="AI3865" s="572"/>
      <c r="AJ3865" s="575"/>
      <c r="AK3865" s="576"/>
      <c r="AL3865" s="577"/>
      <c r="AM3865" s="578"/>
      <c r="AN3865" s="571"/>
      <c r="AO3865" s="572"/>
      <c r="AP3865" s="575"/>
      <c r="AQ3865" s="576"/>
      <c r="AR3865" s="577"/>
      <c r="AS3865" s="578"/>
      <c r="AT3865" s="627"/>
      <c r="AU3865" s="628"/>
      <c r="AV3865" s="629"/>
      <c r="AW3865" s="630"/>
      <c r="AX3865" s="577"/>
      <c r="AY3865" s="578"/>
      <c r="AZ3865" s="571"/>
      <c r="BA3865" s="572"/>
      <c r="BB3865" s="575"/>
      <c r="BC3865" s="576"/>
      <c r="BD3865" s="577"/>
      <c r="BE3865" s="578"/>
      <c r="BF3865" s="627"/>
      <c r="BG3865" s="628"/>
      <c r="BH3865" s="629"/>
      <c r="BI3865" s="630"/>
      <c r="BJ3865" s="577"/>
      <c r="BK3865" s="578"/>
      <c r="BL3865" s="605"/>
      <c r="BM3865" s="606"/>
      <c r="BN3865" s="607"/>
      <c r="BO3865" s="588"/>
      <c r="BP3865" s="556"/>
      <c r="BQ3865" s="556"/>
      <c r="BR3865" s="65"/>
      <c r="BS3865" s="65"/>
      <c r="BT3865" s="268"/>
    </row>
    <row r="3866" spans="1:72" ht="21.75" hidden="1" customHeight="1" x14ac:dyDescent="0.25">
      <c r="A3866" s="268"/>
      <c r="B3866" s="678" t="str">
        <f>IF(ROSTER!B$28="","",ROSTER!B$28)</f>
        <v/>
      </c>
      <c r="C3866" s="669" t="str">
        <f>IF(ROSTER!C$28="","",ROSTER!C$28)</f>
        <v/>
      </c>
      <c r="D3866" s="670"/>
      <c r="E3866" s="667"/>
      <c r="F3866" s="680">
        <f>IF(E3866="y",1,IF(E3866="S",1,0))</f>
        <v>0</v>
      </c>
      <c r="G3866" s="663">
        <f>IF(E3866="S",1,0)</f>
        <v>0</v>
      </c>
      <c r="H3866" s="583"/>
      <c r="I3866" s="584"/>
      <c r="J3866" s="569"/>
      <c r="K3866" s="570"/>
      <c r="L3866" s="573"/>
      <c r="M3866" s="574"/>
      <c r="N3866" s="579">
        <f>L3866+J3866</f>
        <v>0</v>
      </c>
      <c r="O3866" s="580"/>
      <c r="P3866" s="569"/>
      <c r="Q3866" s="570"/>
      <c r="R3866" s="573"/>
      <c r="S3866" s="574"/>
      <c r="T3866" s="579">
        <f>R3866-P3866</f>
        <v>0</v>
      </c>
      <c r="U3866" s="580"/>
      <c r="V3866" s="583"/>
      <c r="W3866" s="584"/>
      <c r="X3866" s="569"/>
      <c r="Y3866" s="584"/>
      <c r="Z3866" s="569"/>
      <c r="AA3866" s="584"/>
      <c r="AB3866" s="569"/>
      <c r="AC3866" s="570"/>
      <c r="AD3866" s="573"/>
      <c r="AE3866" s="574"/>
      <c r="AF3866" s="557">
        <f>IF(AB3866=0,0,(AD3866/AB3866)*100)</f>
        <v>0</v>
      </c>
      <c r="AG3866" s="558"/>
      <c r="AH3866" s="569"/>
      <c r="AI3866" s="570"/>
      <c r="AJ3866" s="573"/>
      <c r="AK3866" s="574"/>
      <c r="AL3866" s="557">
        <f>IF(AH3866=0,0,(AJ3866/AH3866)*100)</f>
        <v>0</v>
      </c>
      <c r="AM3866" s="558"/>
      <c r="AN3866" s="569"/>
      <c r="AO3866" s="570"/>
      <c r="AP3866" s="573"/>
      <c r="AQ3866" s="574"/>
      <c r="AR3866" s="557">
        <f>IF(AN3866=0,0,(AP3866/AN3866)*100)</f>
        <v>0</v>
      </c>
      <c r="AS3866" s="558"/>
      <c r="AT3866" s="561">
        <f>AB3866+AH3866+AN3866</f>
        <v>0</v>
      </c>
      <c r="AU3866" s="562"/>
      <c r="AV3866" s="565">
        <f>AD3866+AJ3866+AP3866</f>
        <v>0</v>
      </c>
      <c r="AW3866" s="566"/>
      <c r="AX3866" s="557">
        <f>IF(AT3866=0,0,(AV3866/AT3866)*100)</f>
        <v>0</v>
      </c>
      <c r="AY3866" s="558"/>
      <c r="AZ3866" s="569"/>
      <c r="BA3866" s="570"/>
      <c r="BB3866" s="573"/>
      <c r="BC3866" s="574"/>
      <c r="BD3866" s="557">
        <f>IF(AZ3866=0,0,(BB3866/AZ3866)*100)</f>
        <v>0</v>
      </c>
      <c r="BE3866" s="558"/>
      <c r="BF3866" s="561">
        <f>AT3866+AZ3866</f>
        <v>0</v>
      </c>
      <c r="BG3866" s="562"/>
      <c r="BH3866" s="565">
        <f>AV3866+BB3866</f>
        <v>0</v>
      </c>
      <c r="BI3866" s="566"/>
      <c r="BJ3866" s="557">
        <f>IF(BF3866=0,0,(BH3866/BF3866)*100)</f>
        <v>0</v>
      </c>
      <c r="BK3866" s="558"/>
      <c r="BL3866" s="602">
        <f>(AD3866*2)+(AJ3866*2)+(AP3866*3)+BB3866</f>
        <v>0</v>
      </c>
      <c r="BM3866" s="603"/>
      <c r="BN3866" s="604"/>
      <c r="BO3866" s="587">
        <f t="shared" ref="BO3866" si="3128">IF(BQ3866=0,0,50*BP3866/BQ3866)</f>
        <v>0</v>
      </c>
      <c r="BP3866" s="555">
        <f>(BL3866*BS$11)+(N3866*BS$12)+(X3866*BS$13)+(R3866*BS$14)+(V3866*BS$15)+(Z3866*BS$16)</f>
        <v>0</v>
      </c>
      <c r="BQ3866" s="555">
        <f>((AZ3866-BB3866)*BS$18)+((AT3866-AV3866)*BS$17)+(H3866*BS$19)+(P3866*BS$20)</f>
        <v>0</v>
      </c>
      <c r="BR3866" s="65"/>
      <c r="BS3866" s="65"/>
      <c r="BT3866" s="268"/>
    </row>
    <row r="3867" spans="1:72" ht="21.75" hidden="1" customHeight="1" x14ac:dyDescent="0.25">
      <c r="A3867" s="268"/>
      <c r="B3867" s="679"/>
      <c r="C3867" s="690" t="str">
        <f>IF(ROSTER!D$28="","",ROSTER!D$28)</f>
        <v/>
      </c>
      <c r="D3867" s="691"/>
      <c r="E3867" s="668"/>
      <c r="F3867" s="681"/>
      <c r="G3867" s="664"/>
      <c r="H3867" s="585"/>
      <c r="I3867" s="586"/>
      <c r="J3867" s="571"/>
      <c r="K3867" s="572"/>
      <c r="L3867" s="575"/>
      <c r="M3867" s="576"/>
      <c r="N3867" s="581" t="s">
        <v>16</v>
      </c>
      <c r="O3867" s="582"/>
      <c r="P3867" s="571"/>
      <c r="Q3867" s="572"/>
      <c r="R3867" s="575"/>
      <c r="S3867" s="576"/>
      <c r="T3867" s="581" t="s">
        <v>16</v>
      </c>
      <c r="U3867" s="582"/>
      <c r="V3867" s="585"/>
      <c r="W3867" s="586"/>
      <c r="X3867" s="571"/>
      <c r="Y3867" s="586"/>
      <c r="Z3867" s="571"/>
      <c r="AA3867" s="586"/>
      <c r="AB3867" s="571"/>
      <c r="AC3867" s="572"/>
      <c r="AD3867" s="575"/>
      <c r="AE3867" s="576"/>
      <c r="AF3867" s="577"/>
      <c r="AG3867" s="578"/>
      <c r="AH3867" s="571"/>
      <c r="AI3867" s="572"/>
      <c r="AJ3867" s="575"/>
      <c r="AK3867" s="576"/>
      <c r="AL3867" s="577"/>
      <c r="AM3867" s="578"/>
      <c r="AN3867" s="571"/>
      <c r="AO3867" s="572"/>
      <c r="AP3867" s="575"/>
      <c r="AQ3867" s="576"/>
      <c r="AR3867" s="577"/>
      <c r="AS3867" s="578"/>
      <c r="AT3867" s="627"/>
      <c r="AU3867" s="628"/>
      <c r="AV3867" s="629"/>
      <c r="AW3867" s="630"/>
      <c r="AX3867" s="577"/>
      <c r="AY3867" s="578"/>
      <c r="AZ3867" s="571"/>
      <c r="BA3867" s="572"/>
      <c r="BB3867" s="575"/>
      <c r="BC3867" s="576"/>
      <c r="BD3867" s="577"/>
      <c r="BE3867" s="578"/>
      <c r="BF3867" s="627"/>
      <c r="BG3867" s="628"/>
      <c r="BH3867" s="629"/>
      <c r="BI3867" s="630"/>
      <c r="BJ3867" s="577"/>
      <c r="BK3867" s="578"/>
      <c r="BL3867" s="605"/>
      <c r="BM3867" s="606"/>
      <c r="BN3867" s="607"/>
      <c r="BO3867" s="588"/>
      <c r="BP3867" s="556"/>
      <c r="BQ3867" s="556"/>
      <c r="BR3867" s="65"/>
      <c r="BS3867" s="65"/>
      <c r="BT3867" s="268"/>
    </row>
    <row r="3868" spans="1:72" ht="21.75" hidden="1" customHeight="1" x14ac:dyDescent="0.25">
      <c r="A3868" s="268"/>
      <c r="B3868" s="678" t="str">
        <f>IF(ROSTER!B$30="","",ROSTER!B$30)</f>
        <v/>
      </c>
      <c r="C3868" s="669" t="str">
        <f>IF(ROSTER!C$30="","",ROSTER!C$30)</f>
        <v/>
      </c>
      <c r="D3868" s="670"/>
      <c r="E3868" s="667"/>
      <c r="F3868" s="680">
        <f>IF(E3868="y",1,IF(E3868="S",1,0))</f>
        <v>0</v>
      </c>
      <c r="G3868" s="663">
        <f>IF(E3868="S",1,0)</f>
        <v>0</v>
      </c>
      <c r="H3868" s="583"/>
      <c r="I3868" s="584"/>
      <c r="J3868" s="569"/>
      <c r="K3868" s="570"/>
      <c r="L3868" s="573"/>
      <c r="M3868" s="574"/>
      <c r="N3868" s="579">
        <f>L3868+J3868</f>
        <v>0</v>
      </c>
      <c r="O3868" s="580"/>
      <c r="P3868" s="569"/>
      <c r="Q3868" s="570"/>
      <c r="R3868" s="573"/>
      <c r="S3868" s="574"/>
      <c r="T3868" s="579">
        <f>R3868-P3868</f>
        <v>0</v>
      </c>
      <c r="U3868" s="580"/>
      <c r="V3868" s="583"/>
      <c r="W3868" s="584"/>
      <c r="X3868" s="569"/>
      <c r="Y3868" s="584"/>
      <c r="Z3868" s="569"/>
      <c r="AA3868" s="584"/>
      <c r="AB3868" s="569"/>
      <c r="AC3868" s="570"/>
      <c r="AD3868" s="573"/>
      <c r="AE3868" s="574"/>
      <c r="AF3868" s="557">
        <f>IF(AB3868=0,0,(AD3868/AB3868)*100)</f>
        <v>0</v>
      </c>
      <c r="AG3868" s="558"/>
      <c r="AH3868" s="569"/>
      <c r="AI3868" s="570"/>
      <c r="AJ3868" s="573"/>
      <c r="AK3868" s="574"/>
      <c r="AL3868" s="557">
        <f>IF(AH3868=0,0,(AJ3868/AH3868)*100)</f>
        <v>0</v>
      </c>
      <c r="AM3868" s="558"/>
      <c r="AN3868" s="569"/>
      <c r="AO3868" s="570"/>
      <c r="AP3868" s="573"/>
      <c r="AQ3868" s="574"/>
      <c r="AR3868" s="557">
        <f>IF(AN3868=0,0,(AP3868/AN3868)*100)</f>
        <v>0</v>
      </c>
      <c r="AS3868" s="558"/>
      <c r="AT3868" s="561">
        <f>AB3868+AH3868+AN3868</f>
        <v>0</v>
      </c>
      <c r="AU3868" s="562"/>
      <c r="AV3868" s="565">
        <f>AD3868+AJ3868+AP3868</f>
        <v>0</v>
      </c>
      <c r="AW3868" s="566"/>
      <c r="AX3868" s="557">
        <f>IF(AT3868=0,0,(AV3868/AT3868)*100)</f>
        <v>0</v>
      </c>
      <c r="AY3868" s="558"/>
      <c r="AZ3868" s="569"/>
      <c r="BA3868" s="570"/>
      <c r="BB3868" s="573"/>
      <c r="BC3868" s="574"/>
      <c r="BD3868" s="557">
        <f>IF(AZ3868=0,0,(BB3868/AZ3868)*100)</f>
        <v>0</v>
      </c>
      <c r="BE3868" s="558"/>
      <c r="BF3868" s="561">
        <f>AT3868+AZ3868</f>
        <v>0</v>
      </c>
      <c r="BG3868" s="562"/>
      <c r="BH3868" s="565">
        <f>AV3868+BB3868</f>
        <v>0</v>
      </c>
      <c r="BI3868" s="566"/>
      <c r="BJ3868" s="557">
        <f>IF(BF3868=0,0,(BH3868/BF3868)*100)</f>
        <v>0</v>
      </c>
      <c r="BK3868" s="558"/>
      <c r="BL3868" s="602">
        <f>(AD3868*2)+(AJ3868*2)+(AP3868*3)+BB3868</f>
        <v>0</v>
      </c>
      <c r="BM3868" s="603"/>
      <c r="BN3868" s="604"/>
      <c r="BO3868" s="587">
        <f t="shared" ref="BO3868" si="3129">IF(BQ3868=0,0,50*BP3868/BQ3868)</f>
        <v>0</v>
      </c>
      <c r="BP3868" s="555">
        <f>(BL3868*BS$11)+(N3868*BS$12)+(X3868*BS$13)+(R3868*BS$14)+(V3868*BS$15)+(Z3868*BS$16)</f>
        <v>0</v>
      </c>
      <c r="BQ3868" s="555">
        <f>((AZ3868-BB3868)*BS$18)+((AT3868-AV3868)*BS$17)+(H3868*BS$19)+(P3868*BS$20)</f>
        <v>0</v>
      </c>
      <c r="BR3868" s="65"/>
      <c r="BS3868" s="65"/>
      <c r="BT3868" s="268"/>
    </row>
    <row r="3869" spans="1:72" ht="21.75" hidden="1" customHeight="1" x14ac:dyDescent="0.25">
      <c r="A3869" s="268"/>
      <c r="B3869" s="679"/>
      <c r="C3869" s="690" t="str">
        <f>IF(ROSTER!D$30="","",ROSTER!D$30)</f>
        <v/>
      </c>
      <c r="D3869" s="691"/>
      <c r="E3869" s="668"/>
      <c r="F3869" s="681"/>
      <c r="G3869" s="664"/>
      <c r="H3869" s="585"/>
      <c r="I3869" s="586"/>
      <c r="J3869" s="571"/>
      <c r="K3869" s="572"/>
      <c r="L3869" s="575"/>
      <c r="M3869" s="576"/>
      <c r="N3869" s="581" t="s">
        <v>16</v>
      </c>
      <c r="O3869" s="582"/>
      <c r="P3869" s="571"/>
      <c r="Q3869" s="572"/>
      <c r="R3869" s="575"/>
      <c r="S3869" s="576"/>
      <c r="T3869" s="581" t="s">
        <v>16</v>
      </c>
      <c r="U3869" s="582"/>
      <c r="V3869" s="585"/>
      <c r="W3869" s="586"/>
      <c r="X3869" s="571"/>
      <c r="Y3869" s="586"/>
      <c r="Z3869" s="571"/>
      <c r="AA3869" s="586"/>
      <c r="AB3869" s="571"/>
      <c r="AC3869" s="572"/>
      <c r="AD3869" s="575"/>
      <c r="AE3869" s="576"/>
      <c r="AF3869" s="577"/>
      <c r="AG3869" s="578"/>
      <c r="AH3869" s="571"/>
      <c r="AI3869" s="572"/>
      <c r="AJ3869" s="575"/>
      <c r="AK3869" s="576"/>
      <c r="AL3869" s="577"/>
      <c r="AM3869" s="578"/>
      <c r="AN3869" s="571"/>
      <c r="AO3869" s="572"/>
      <c r="AP3869" s="575"/>
      <c r="AQ3869" s="576"/>
      <c r="AR3869" s="577"/>
      <c r="AS3869" s="578"/>
      <c r="AT3869" s="627"/>
      <c r="AU3869" s="628"/>
      <c r="AV3869" s="629"/>
      <c r="AW3869" s="630"/>
      <c r="AX3869" s="577"/>
      <c r="AY3869" s="578"/>
      <c r="AZ3869" s="571"/>
      <c r="BA3869" s="572"/>
      <c r="BB3869" s="575"/>
      <c r="BC3869" s="576"/>
      <c r="BD3869" s="577"/>
      <c r="BE3869" s="578"/>
      <c r="BF3869" s="627"/>
      <c r="BG3869" s="628"/>
      <c r="BH3869" s="629"/>
      <c r="BI3869" s="630"/>
      <c r="BJ3869" s="577"/>
      <c r="BK3869" s="578"/>
      <c r="BL3869" s="605"/>
      <c r="BM3869" s="606"/>
      <c r="BN3869" s="607"/>
      <c r="BO3869" s="588"/>
      <c r="BP3869" s="556"/>
      <c r="BQ3869" s="556"/>
      <c r="BR3869" s="65"/>
      <c r="BS3869" s="65"/>
      <c r="BT3869" s="268"/>
    </row>
    <row r="3870" spans="1:72" ht="21.75" hidden="1" customHeight="1" x14ac:dyDescent="0.25">
      <c r="A3870" s="268"/>
      <c r="B3870" s="678" t="str">
        <f>IF(ROSTER!B$32="","",ROSTER!B$32)</f>
        <v/>
      </c>
      <c r="C3870" s="669" t="str">
        <f>IF(ROSTER!C$32="","",ROSTER!C$32)</f>
        <v/>
      </c>
      <c r="D3870" s="670"/>
      <c r="E3870" s="667"/>
      <c r="F3870" s="680">
        <f>IF(E3870="y",1,IF(E3870="S",1,0))</f>
        <v>0</v>
      </c>
      <c r="G3870" s="663">
        <f>IF(E3870="S",1,0)</f>
        <v>0</v>
      </c>
      <c r="H3870" s="583"/>
      <c r="I3870" s="584"/>
      <c r="J3870" s="569"/>
      <c r="K3870" s="570"/>
      <c r="L3870" s="573"/>
      <c r="M3870" s="574"/>
      <c r="N3870" s="579">
        <f>L3870+J3870</f>
        <v>0</v>
      </c>
      <c r="O3870" s="580"/>
      <c r="P3870" s="569"/>
      <c r="Q3870" s="570"/>
      <c r="R3870" s="573"/>
      <c r="S3870" s="574"/>
      <c r="T3870" s="579">
        <f>R3870-P3870</f>
        <v>0</v>
      </c>
      <c r="U3870" s="580"/>
      <c r="V3870" s="583"/>
      <c r="W3870" s="584"/>
      <c r="X3870" s="569"/>
      <c r="Y3870" s="584"/>
      <c r="Z3870" s="569"/>
      <c r="AA3870" s="584"/>
      <c r="AB3870" s="569"/>
      <c r="AC3870" s="570"/>
      <c r="AD3870" s="573"/>
      <c r="AE3870" s="574"/>
      <c r="AF3870" s="557">
        <f>IF(AB3870=0,0,(AD3870/AB3870)*100)</f>
        <v>0</v>
      </c>
      <c r="AG3870" s="558"/>
      <c r="AH3870" s="569"/>
      <c r="AI3870" s="570"/>
      <c r="AJ3870" s="573"/>
      <c r="AK3870" s="574"/>
      <c r="AL3870" s="557">
        <f>IF(AH3870=0,0,(AJ3870/AH3870)*100)</f>
        <v>0</v>
      </c>
      <c r="AM3870" s="558"/>
      <c r="AN3870" s="569"/>
      <c r="AO3870" s="570"/>
      <c r="AP3870" s="573"/>
      <c r="AQ3870" s="574"/>
      <c r="AR3870" s="557">
        <f>IF(AN3870=0,0,(AP3870/AN3870)*100)</f>
        <v>0</v>
      </c>
      <c r="AS3870" s="558"/>
      <c r="AT3870" s="561">
        <f>AB3870+AH3870+AN3870</f>
        <v>0</v>
      </c>
      <c r="AU3870" s="562"/>
      <c r="AV3870" s="565">
        <f>AD3870+AJ3870+AP3870</f>
        <v>0</v>
      </c>
      <c r="AW3870" s="566"/>
      <c r="AX3870" s="557">
        <f>IF(AT3870=0,0,(AV3870/AT3870)*100)</f>
        <v>0</v>
      </c>
      <c r="AY3870" s="558"/>
      <c r="AZ3870" s="569"/>
      <c r="BA3870" s="570"/>
      <c r="BB3870" s="573"/>
      <c r="BC3870" s="574"/>
      <c r="BD3870" s="557">
        <f>IF(AZ3870=0,0,(BB3870/AZ3870)*100)</f>
        <v>0</v>
      </c>
      <c r="BE3870" s="558"/>
      <c r="BF3870" s="561">
        <f>AT3870+AZ3870</f>
        <v>0</v>
      </c>
      <c r="BG3870" s="562"/>
      <c r="BH3870" s="565">
        <f>AV3870+BB3870</f>
        <v>0</v>
      </c>
      <c r="BI3870" s="566"/>
      <c r="BJ3870" s="557">
        <f>IF(BF3870=0,0,(BH3870/BF3870)*100)</f>
        <v>0</v>
      </c>
      <c r="BK3870" s="558"/>
      <c r="BL3870" s="602">
        <f>(AD3870*2)+(AJ3870*2)+(AP3870*3)+BB3870</f>
        <v>0</v>
      </c>
      <c r="BM3870" s="603"/>
      <c r="BN3870" s="604"/>
      <c r="BO3870" s="587">
        <f t="shared" ref="BO3870" si="3130">IF(BQ3870=0,0,50*BP3870/BQ3870)</f>
        <v>0</v>
      </c>
      <c r="BP3870" s="555">
        <f>(BL3870*BS$11)+(N3870*BS$12)+(X3870*BS$13)+(R3870*BS$14)+(V3870*BS$15)+(Z3870*BS$16)</f>
        <v>0</v>
      </c>
      <c r="BQ3870" s="555">
        <f>((AZ3870-BB3870)*BS$18)+((AT3870-AV3870)*BS$17)+(H3870*BS$19)+(P3870*BS$20)</f>
        <v>0</v>
      </c>
      <c r="BR3870" s="65"/>
      <c r="BS3870" s="65"/>
      <c r="BT3870" s="268"/>
    </row>
    <row r="3871" spans="1:72" ht="21.75" hidden="1" customHeight="1" x14ac:dyDescent="0.25">
      <c r="A3871" s="268"/>
      <c r="B3871" s="679"/>
      <c r="C3871" s="690" t="str">
        <f>IF(ROSTER!D$32="","",ROSTER!D$32)</f>
        <v/>
      </c>
      <c r="D3871" s="691"/>
      <c r="E3871" s="668"/>
      <c r="F3871" s="681"/>
      <c r="G3871" s="664"/>
      <c r="H3871" s="585"/>
      <c r="I3871" s="586"/>
      <c r="J3871" s="571"/>
      <c r="K3871" s="572"/>
      <c r="L3871" s="575"/>
      <c r="M3871" s="576"/>
      <c r="N3871" s="581" t="s">
        <v>16</v>
      </c>
      <c r="O3871" s="582"/>
      <c r="P3871" s="571"/>
      <c r="Q3871" s="572"/>
      <c r="R3871" s="575"/>
      <c r="S3871" s="576"/>
      <c r="T3871" s="581" t="s">
        <v>16</v>
      </c>
      <c r="U3871" s="582"/>
      <c r="V3871" s="585"/>
      <c r="W3871" s="586"/>
      <c r="X3871" s="571"/>
      <c r="Y3871" s="586"/>
      <c r="Z3871" s="571"/>
      <c r="AA3871" s="586"/>
      <c r="AB3871" s="571"/>
      <c r="AC3871" s="572"/>
      <c r="AD3871" s="575"/>
      <c r="AE3871" s="576"/>
      <c r="AF3871" s="577"/>
      <c r="AG3871" s="578"/>
      <c r="AH3871" s="571"/>
      <c r="AI3871" s="572"/>
      <c r="AJ3871" s="575"/>
      <c r="AK3871" s="576"/>
      <c r="AL3871" s="577"/>
      <c r="AM3871" s="578"/>
      <c r="AN3871" s="571"/>
      <c r="AO3871" s="572"/>
      <c r="AP3871" s="575"/>
      <c r="AQ3871" s="576"/>
      <c r="AR3871" s="577"/>
      <c r="AS3871" s="578"/>
      <c r="AT3871" s="627"/>
      <c r="AU3871" s="628"/>
      <c r="AV3871" s="629"/>
      <c r="AW3871" s="630"/>
      <c r="AX3871" s="577"/>
      <c r="AY3871" s="578"/>
      <c r="AZ3871" s="571"/>
      <c r="BA3871" s="572"/>
      <c r="BB3871" s="575"/>
      <c r="BC3871" s="576"/>
      <c r="BD3871" s="577"/>
      <c r="BE3871" s="578"/>
      <c r="BF3871" s="627"/>
      <c r="BG3871" s="628"/>
      <c r="BH3871" s="629"/>
      <c r="BI3871" s="630"/>
      <c r="BJ3871" s="577"/>
      <c r="BK3871" s="578"/>
      <c r="BL3871" s="605"/>
      <c r="BM3871" s="606"/>
      <c r="BN3871" s="607"/>
      <c r="BO3871" s="588"/>
      <c r="BP3871" s="556"/>
      <c r="BQ3871" s="556"/>
      <c r="BR3871" s="65"/>
      <c r="BS3871" s="65"/>
      <c r="BT3871" s="268"/>
    </row>
    <row r="3872" spans="1:72" ht="21.75" hidden="1" customHeight="1" x14ac:dyDescent="0.25">
      <c r="A3872" s="268"/>
      <c r="B3872" s="678" t="str">
        <f>IF(ROSTER!B$34="","",ROSTER!B$34)</f>
        <v/>
      </c>
      <c r="C3872" s="669" t="str">
        <f>IF(ROSTER!C$34="","",ROSTER!C$34)</f>
        <v/>
      </c>
      <c r="D3872" s="670"/>
      <c r="E3872" s="667"/>
      <c r="F3872" s="680">
        <f>IF(E3872="y",1,IF(E3872="S",1,0))</f>
        <v>0</v>
      </c>
      <c r="G3872" s="663">
        <f>IF(E3872="S",1,0)</f>
        <v>0</v>
      </c>
      <c r="H3872" s="583"/>
      <c r="I3872" s="584"/>
      <c r="J3872" s="569"/>
      <c r="K3872" s="570"/>
      <c r="L3872" s="573"/>
      <c r="M3872" s="574"/>
      <c r="N3872" s="579">
        <f>L3872+J3872</f>
        <v>0</v>
      </c>
      <c r="O3872" s="580"/>
      <c r="P3872" s="569"/>
      <c r="Q3872" s="570"/>
      <c r="R3872" s="573"/>
      <c r="S3872" s="574"/>
      <c r="T3872" s="579">
        <f>R3872-P3872</f>
        <v>0</v>
      </c>
      <c r="U3872" s="580"/>
      <c r="V3872" s="583"/>
      <c r="W3872" s="584"/>
      <c r="X3872" s="569"/>
      <c r="Y3872" s="584"/>
      <c r="Z3872" s="569"/>
      <c r="AA3872" s="584"/>
      <c r="AB3872" s="569"/>
      <c r="AC3872" s="570"/>
      <c r="AD3872" s="573"/>
      <c r="AE3872" s="574"/>
      <c r="AF3872" s="557">
        <f>IF(AB3872=0,0,(AD3872/AB3872)*100)</f>
        <v>0</v>
      </c>
      <c r="AG3872" s="558"/>
      <c r="AH3872" s="569"/>
      <c r="AI3872" s="570"/>
      <c r="AJ3872" s="573"/>
      <c r="AK3872" s="574"/>
      <c r="AL3872" s="557">
        <f>IF(AH3872=0,0,(AJ3872/AH3872)*100)</f>
        <v>0</v>
      </c>
      <c r="AM3872" s="558"/>
      <c r="AN3872" s="569"/>
      <c r="AO3872" s="570"/>
      <c r="AP3872" s="573"/>
      <c r="AQ3872" s="574"/>
      <c r="AR3872" s="557">
        <f>IF(AN3872=0,0,(AP3872/AN3872)*100)</f>
        <v>0</v>
      </c>
      <c r="AS3872" s="558"/>
      <c r="AT3872" s="561">
        <f>AB3872+AH3872+AN3872</f>
        <v>0</v>
      </c>
      <c r="AU3872" s="562"/>
      <c r="AV3872" s="565">
        <f>AD3872+AJ3872+AP3872</f>
        <v>0</v>
      </c>
      <c r="AW3872" s="566"/>
      <c r="AX3872" s="557">
        <f>IF(AT3872=0,0,(AV3872/AT3872)*100)</f>
        <v>0</v>
      </c>
      <c r="AY3872" s="558"/>
      <c r="AZ3872" s="569"/>
      <c r="BA3872" s="570"/>
      <c r="BB3872" s="573"/>
      <c r="BC3872" s="574"/>
      <c r="BD3872" s="557">
        <f>IF(AZ3872=0,0,(BB3872/AZ3872)*100)</f>
        <v>0</v>
      </c>
      <c r="BE3872" s="558"/>
      <c r="BF3872" s="561">
        <f>AT3872+AZ3872</f>
        <v>0</v>
      </c>
      <c r="BG3872" s="562"/>
      <c r="BH3872" s="565">
        <f>AV3872+BB3872</f>
        <v>0</v>
      </c>
      <c r="BI3872" s="566"/>
      <c r="BJ3872" s="557">
        <f>IF(BF3872=0,0,(BH3872/BF3872)*100)</f>
        <v>0</v>
      </c>
      <c r="BK3872" s="558"/>
      <c r="BL3872" s="602">
        <f>(AD3872*2)+(AJ3872*2)+(AP3872*3)+BB3872</f>
        <v>0</v>
      </c>
      <c r="BM3872" s="603"/>
      <c r="BN3872" s="604"/>
      <c r="BO3872" s="587">
        <f t="shared" ref="BO3872" si="3131">IF(BQ3872=0,0,50*BP3872/BQ3872)</f>
        <v>0</v>
      </c>
      <c r="BP3872" s="555">
        <f>(BL3872*BS$11)+(N3872*BS$12)+(X3872*BS$13)+(R3872*BS$14)+(V3872*BS$15)+(Z3872*BS$16)</f>
        <v>0</v>
      </c>
      <c r="BQ3872" s="555">
        <f>((AZ3872-BB3872)*BS$18)+((AT3872-AV3872)*BS$17)+(H3872*BS$19)+(P3872*BS$20)</f>
        <v>0</v>
      </c>
      <c r="BR3872" s="65"/>
      <c r="BS3872" s="65"/>
      <c r="BT3872" s="268"/>
    </row>
    <row r="3873" spans="1:72" ht="21.75" hidden="1" customHeight="1" x14ac:dyDescent="0.25">
      <c r="A3873" s="268"/>
      <c r="B3873" s="679"/>
      <c r="C3873" s="690" t="str">
        <f>IF(ROSTER!D$34="","",ROSTER!D$34)</f>
        <v/>
      </c>
      <c r="D3873" s="691"/>
      <c r="E3873" s="668"/>
      <c r="F3873" s="681"/>
      <c r="G3873" s="664"/>
      <c r="H3873" s="585"/>
      <c r="I3873" s="586"/>
      <c r="J3873" s="571"/>
      <c r="K3873" s="572"/>
      <c r="L3873" s="575"/>
      <c r="M3873" s="576"/>
      <c r="N3873" s="581" t="s">
        <v>16</v>
      </c>
      <c r="O3873" s="582"/>
      <c r="P3873" s="571"/>
      <c r="Q3873" s="572"/>
      <c r="R3873" s="575"/>
      <c r="S3873" s="576"/>
      <c r="T3873" s="581" t="s">
        <v>16</v>
      </c>
      <c r="U3873" s="582"/>
      <c r="V3873" s="585"/>
      <c r="W3873" s="586"/>
      <c r="X3873" s="571"/>
      <c r="Y3873" s="586"/>
      <c r="Z3873" s="571"/>
      <c r="AA3873" s="586"/>
      <c r="AB3873" s="571"/>
      <c r="AC3873" s="572"/>
      <c r="AD3873" s="575"/>
      <c r="AE3873" s="576"/>
      <c r="AF3873" s="577"/>
      <c r="AG3873" s="578"/>
      <c r="AH3873" s="571"/>
      <c r="AI3873" s="572"/>
      <c r="AJ3873" s="575"/>
      <c r="AK3873" s="576"/>
      <c r="AL3873" s="577"/>
      <c r="AM3873" s="578"/>
      <c r="AN3873" s="571"/>
      <c r="AO3873" s="572"/>
      <c r="AP3873" s="575"/>
      <c r="AQ3873" s="576"/>
      <c r="AR3873" s="577"/>
      <c r="AS3873" s="578"/>
      <c r="AT3873" s="627"/>
      <c r="AU3873" s="628"/>
      <c r="AV3873" s="629"/>
      <c r="AW3873" s="630"/>
      <c r="AX3873" s="577"/>
      <c r="AY3873" s="578"/>
      <c r="AZ3873" s="571"/>
      <c r="BA3873" s="572"/>
      <c r="BB3873" s="575"/>
      <c r="BC3873" s="576"/>
      <c r="BD3873" s="577"/>
      <c r="BE3873" s="578"/>
      <c r="BF3873" s="627"/>
      <c r="BG3873" s="628"/>
      <c r="BH3873" s="629"/>
      <c r="BI3873" s="630"/>
      <c r="BJ3873" s="577"/>
      <c r="BK3873" s="578"/>
      <c r="BL3873" s="605"/>
      <c r="BM3873" s="606"/>
      <c r="BN3873" s="607"/>
      <c r="BO3873" s="588"/>
      <c r="BP3873" s="556"/>
      <c r="BQ3873" s="556"/>
      <c r="BR3873" s="65"/>
      <c r="BS3873" s="65"/>
      <c r="BT3873" s="268"/>
    </row>
    <row r="3874" spans="1:72" ht="21.75" hidden="1" customHeight="1" x14ac:dyDescent="0.25">
      <c r="A3874" s="268"/>
      <c r="B3874" s="678" t="str">
        <f>IF(ROSTER!B$36="","",ROSTER!B$36)</f>
        <v/>
      </c>
      <c r="C3874" s="669" t="str">
        <f>IF(ROSTER!C$36="","",ROSTER!C$36)</f>
        <v/>
      </c>
      <c r="D3874" s="670"/>
      <c r="E3874" s="667"/>
      <c r="F3874" s="680">
        <f>IF(E3874="y",1,IF(E3874="S",1,0))</f>
        <v>0</v>
      </c>
      <c r="G3874" s="663">
        <f>IF(E3874="S",1,0)</f>
        <v>0</v>
      </c>
      <c r="H3874" s="583"/>
      <c r="I3874" s="584"/>
      <c r="J3874" s="569"/>
      <c r="K3874" s="570"/>
      <c r="L3874" s="573"/>
      <c r="M3874" s="574"/>
      <c r="N3874" s="579">
        <f>L3874+J3874</f>
        <v>0</v>
      </c>
      <c r="O3874" s="580"/>
      <c r="P3874" s="569"/>
      <c r="Q3874" s="570"/>
      <c r="R3874" s="573"/>
      <c r="S3874" s="574"/>
      <c r="T3874" s="579">
        <f>R3874-P3874</f>
        <v>0</v>
      </c>
      <c r="U3874" s="580"/>
      <c r="V3874" s="583"/>
      <c r="W3874" s="584"/>
      <c r="X3874" s="569"/>
      <c r="Y3874" s="584"/>
      <c r="Z3874" s="569"/>
      <c r="AA3874" s="584"/>
      <c r="AB3874" s="569"/>
      <c r="AC3874" s="570"/>
      <c r="AD3874" s="573"/>
      <c r="AE3874" s="574"/>
      <c r="AF3874" s="557">
        <f>IF(AB3874=0,0,(AD3874/AB3874)*100)</f>
        <v>0</v>
      </c>
      <c r="AG3874" s="558"/>
      <c r="AH3874" s="569"/>
      <c r="AI3874" s="570"/>
      <c r="AJ3874" s="573"/>
      <c r="AK3874" s="574"/>
      <c r="AL3874" s="557">
        <f>IF(AH3874=0,0,(AJ3874/AH3874)*100)</f>
        <v>0</v>
      </c>
      <c r="AM3874" s="558"/>
      <c r="AN3874" s="569"/>
      <c r="AO3874" s="570"/>
      <c r="AP3874" s="573"/>
      <c r="AQ3874" s="574"/>
      <c r="AR3874" s="557">
        <f>IF(AN3874=0,0,(AP3874/AN3874)*100)</f>
        <v>0</v>
      </c>
      <c r="AS3874" s="558"/>
      <c r="AT3874" s="561">
        <f>AB3874+AH3874+AN3874</f>
        <v>0</v>
      </c>
      <c r="AU3874" s="562"/>
      <c r="AV3874" s="565">
        <f>AD3874+AJ3874+AP3874</f>
        <v>0</v>
      </c>
      <c r="AW3874" s="566"/>
      <c r="AX3874" s="557">
        <f>IF(AT3874=0,0,(AV3874/AT3874)*100)</f>
        <v>0</v>
      </c>
      <c r="AY3874" s="558"/>
      <c r="AZ3874" s="569"/>
      <c r="BA3874" s="570"/>
      <c r="BB3874" s="573"/>
      <c r="BC3874" s="574"/>
      <c r="BD3874" s="557">
        <f>IF(AZ3874=0,0,(BB3874/AZ3874)*100)</f>
        <v>0</v>
      </c>
      <c r="BE3874" s="558"/>
      <c r="BF3874" s="561">
        <f>AT3874+AZ3874</f>
        <v>0</v>
      </c>
      <c r="BG3874" s="562"/>
      <c r="BH3874" s="565">
        <f>AV3874+BB3874</f>
        <v>0</v>
      </c>
      <c r="BI3874" s="566"/>
      <c r="BJ3874" s="557">
        <f>IF(BF3874=0,0,(BH3874/BF3874)*100)</f>
        <v>0</v>
      </c>
      <c r="BK3874" s="558"/>
      <c r="BL3874" s="602">
        <f>(AD3874*2)+(AJ3874*2)+(AP3874*3)+BB3874</f>
        <v>0</v>
      </c>
      <c r="BM3874" s="603"/>
      <c r="BN3874" s="604"/>
      <c r="BO3874" s="587">
        <f t="shared" ref="BO3874" si="3132">IF(BQ3874=0,0,50*BP3874/BQ3874)</f>
        <v>0</v>
      </c>
      <c r="BP3874" s="555">
        <f>(BL3874*BS$11)+(N3874*BS$12)+(X3874*BS$13)+(R3874*BS$14)+(V3874*BS$15)+(Z3874*BS$16)</f>
        <v>0</v>
      </c>
      <c r="BQ3874" s="555">
        <f>((AZ3874-BB3874)*BS$18)+((AT3874-AV3874)*BS$17)+(H3874*BS$19)+(P3874*BS$20)</f>
        <v>0</v>
      </c>
      <c r="BR3874" s="65"/>
      <c r="BS3874" s="65"/>
      <c r="BT3874" s="268"/>
    </row>
    <row r="3875" spans="1:72" ht="21.75" hidden="1" customHeight="1" x14ac:dyDescent="0.25">
      <c r="A3875" s="268"/>
      <c r="B3875" s="679"/>
      <c r="C3875" s="690" t="str">
        <f>IF(ROSTER!D$36="","",ROSTER!D$36)</f>
        <v/>
      </c>
      <c r="D3875" s="691"/>
      <c r="E3875" s="668"/>
      <c r="F3875" s="681"/>
      <c r="G3875" s="664"/>
      <c r="H3875" s="585"/>
      <c r="I3875" s="586"/>
      <c r="J3875" s="571"/>
      <c r="K3875" s="572"/>
      <c r="L3875" s="575"/>
      <c r="M3875" s="576"/>
      <c r="N3875" s="581" t="s">
        <v>16</v>
      </c>
      <c r="O3875" s="582"/>
      <c r="P3875" s="571"/>
      <c r="Q3875" s="572"/>
      <c r="R3875" s="575"/>
      <c r="S3875" s="576"/>
      <c r="T3875" s="581" t="s">
        <v>16</v>
      </c>
      <c r="U3875" s="582"/>
      <c r="V3875" s="585"/>
      <c r="W3875" s="586"/>
      <c r="X3875" s="571"/>
      <c r="Y3875" s="586"/>
      <c r="Z3875" s="571"/>
      <c r="AA3875" s="586"/>
      <c r="AB3875" s="571"/>
      <c r="AC3875" s="572"/>
      <c r="AD3875" s="575"/>
      <c r="AE3875" s="576"/>
      <c r="AF3875" s="577"/>
      <c r="AG3875" s="578"/>
      <c r="AH3875" s="571"/>
      <c r="AI3875" s="572"/>
      <c r="AJ3875" s="575"/>
      <c r="AK3875" s="576"/>
      <c r="AL3875" s="577"/>
      <c r="AM3875" s="578"/>
      <c r="AN3875" s="571"/>
      <c r="AO3875" s="572"/>
      <c r="AP3875" s="575"/>
      <c r="AQ3875" s="576"/>
      <c r="AR3875" s="577"/>
      <c r="AS3875" s="578"/>
      <c r="AT3875" s="627"/>
      <c r="AU3875" s="628"/>
      <c r="AV3875" s="629"/>
      <c r="AW3875" s="630"/>
      <c r="AX3875" s="577"/>
      <c r="AY3875" s="578"/>
      <c r="AZ3875" s="571"/>
      <c r="BA3875" s="572"/>
      <c r="BB3875" s="575"/>
      <c r="BC3875" s="576"/>
      <c r="BD3875" s="577"/>
      <c r="BE3875" s="578"/>
      <c r="BF3875" s="627"/>
      <c r="BG3875" s="628"/>
      <c r="BH3875" s="629"/>
      <c r="BI3875" s="630"/>
      <c r="BJ3875" s="577"/>
      <c r="BK3875" s="578"/>
      <c r="BL3875" s="605"/>
      <c r="BM3875" s="606"/>
      <c r="BN3875" s="607"/>
      <c r="BO3875" s="588"/>
      <c r="BP3875" s="556"/>
      <c r="BQ3875" s="556"/>
      <c r="BR3875" s="65"/>
      <c r="BS3875" s="65"/>
      <c r="BT3875" s="268"/>
    </row>
    <row r="3876" spans="1:72" ht="21.75" hidden="1" customHeight="1" x14ac:dyDescent="0.25">
      <c r="A3876" s="268"/>
      <c r="B3876" s="678" t="str">
        <f>IF(ROSTER!B$38="","",ROSTER!B$38)</f>
        <v/>
      </c>
      <c r="C3876" s="669" t="str">
        <f>IF(ROSTER!C$38="","",ROSTER!C$38)</f>
        <v/>
      </c>
      <c r="D3876" s="670"/>
      <c r="E3876" s="667"/>
      <c r="F3876" s="680">
        <f>IF(E3876="y",1,IF(E3876="S",1,0))</f>
        <v>0</v>
      </c>
      <c r="G3876" s="663">
        <f>IF(E3876="S",1,0)</f>
        <v>0</v>
      </c>
      <c r="H3876" s="583"/>
      <c r="I3876" s="584"/>
      <c r="J3876" s="569"/>
      <c r="K3876" s="570"/>
      <c r="L3876" s="573"/>
      <c r="M3876" s="574"/>
      <c r="N3876" s="579">
        <f>L3876+J3876</f>
        <v>0</v>
      </c>
      <c r="O3876" s="580"/>
      <c r="P3876" s="569"/>
      <c r="Q3876" s="570"/>
      <c r="R3876" s="573"/>
      <c r="S3876" s="574"/>
      <c r="T3876" s="579">
        <f>R3876-P3876</f>
        <v>0</v>
      </c>
      <c r="U3876" s="580"/>
      <c r="V3876" s="583"/>
      <c r="W3876" s="584"/>
      <c r="X3876" s="569"/>
      <c r="Y3876" s="584"/>
      <c r="Z3876" s="569"/>
      <c r="AA3876" s="584"/>
      <c r="AB3876" s="569"/>
      <c r="AC3876" s="570"/>
      <c r="AD3876" s="573"/>
      <c r="AE3876" s="574"/>
      <c r="AF3876" s="557">
        <f>IF(AB3876=0,0,(AD3876/AB3876)*100)</f>
        <v>0</v>
      </c>
      <c r="AG3876" s="558"/>
      <c r="AH3876" s="569"/>
      <c r="AI3876" s="570"/>
      <c r="AJ3876" s="573"/>
      <c r="AK3876" s="574"/>
      <c r="AL3876" s="557">
        <f>IF(AH3876=0,0,(AJ3876/AH3876)*100)</f>
        <v>0</v>
      </c>
      <c r="AM3876" s="558"/>
      <c r="AN3876" s="569"/>
      <c r="AO3876" s="570"/>
      <c r="AP3876" s="573"/>
      <c r="AQ3876" s="574"/>
      <c r="AR3876" s="557">
        <f>IF(AN3876=0,0,(AP3876/AN3876)*100)</f>
        <v>0</v>
      </c>
      <c r="AS3876" s="558"/>
      <c r="AT3876" s="561">
        <f>AB3876+AH3876+AN3876</f>
        <v>0</v>
      </c>
      <c r="AU3876" s="562"/>
      <c r="AV3876" s="565">
        <f>AD3876+AJ3876+AP3876</f>
        <v>0</v>
      </c>
      <c r="AW3876" s="566"/>
      <c r="AX3876" s="557">
        <f>IF(AT3876=0,0,(AV3876/AT3876)*100)</f>
        <v>0</v>
      </c>
      <c r="AY3876" s="558"/>
      <c r="AZ3876" s="569"/>
      <c r="BA3876" s="570"/>
      <c r="BB3876" s="573"/>
      <c r="BC3876" s="574"/>
      <c r="BD3876" s="557">
        <f>IF(AZ3876=0,0,(BB3876/AZ3876)*100)</f>
        <v>0</v>
      </c>
      <c r="BE3876" s="558"/>
      <c r="BF3876" s="561">
        <f>AT3876+AZ3876</f>
        <v>0</v>
      </c>
      <c r="BG3876" s="562"/>
      <c r="BH3876" s="565">
        <f>AV3876+BB3876</f>
        <v>0</v>
      </c>
      <c r="BI3876" s="566"/>
      <c r="BJ3876" s="557">
        <f>IF(BF3876=0,0,(BH3876/BF3876)*100)</f>
        <v>0</v>
      </c>
      <c r="BK3876" s="558"/>
      <c r="BL3876" s="602">
        <f>(AD3876*2)+(AJ3876*2)+(AP3876*3)+BB3876</f>
        <v>0</v>
      </c>
      <c r="BM3876" s="603"/>
      <c r="BN3876" s="604"/>
      <c r="BO3876" s="587">
        <f t="shared" ref="BO3876" si="3133">IF(BQ3876=0,0,50*BP3876/BQ3876)</f>
        <v>0</v>
      </c>
      <c r="BP3876" s="555">
        <f>(BL3876*BS$11)+(N3876*BS$12)+(X3876*BS$13)+(R3876*BS$14)+(V3876*BS$15)+(Z3876*BS$16)</f>
        <v>0</v>
      </c>
      <c r="BQ3876" s="555">
        <f>((AZ3876-BB3876)*BS$18)+((AT3876-AV3876)*BS$17)+(H3876*BS$19)+(P3876*BS$20)</f>
        <v>0</v>
      </c>
      <c r="BR3876" s="65"/>
      <c r="BS3876" s="65"/>
      <c r="BT3876" s="268"/>
    </row>
    <row r="3877" spans="1:72" ht="21.75" hidden="1" customHeight="1" x14ac:dyDescent="0.25">
      <c r="A3877" s="268"/>
      <c r="B3877" s="679"/>
      <c r="C3877" s="690" t="str">
        <f>IF(ROSTER!D$38="","",ROSTER!D$38)</f>
        <v/>
      </c>
      <c r="D3877" s="691"/>
      <c r="E3877" s="668"/>
      <c r="F3877" s="681"/>
      <c r="G3877" s="664"/>
      <c r="H3877" s="585"/>
      <c r="I3877" s="586"/>
      <c r="J3877" s="571"/>
      <c r="K3877" s="572"/>
      <c r="L3877" s="575"/>
      <c r="M3877" s="576"/>
      <c r="N3877" s="581" t="s">
        <v>16</v>
      </c>
      <c r="O3877" s="582"/>
      <c r="P3877" s="571"/>
      <c r="Q3877" s="572"/>
      <c r="R3877" s="575"/>
      <c r="S3877" s="576"/>
      <c r="T3877" s="581" t="s">
        <v>16</v>
      </c>
      <c r="U3877" s="582"/>
      <c r="V3877" s="585"/>
      <c r="W3877" s="586"/>
      <c r="X3877" s="571"/>
      <c r="Y3877" s="586"/>
      <c r="Z3877" s="571"/>
      <c r="AA3877" s="586"/>
      <c r="AB3877" s="571"/>
      <c r="AC3877" s="572"/>
      <c r="AD3877" s="575"/>
      <c r="AE3877" s="576"/>
      <c r="AF3877" s="577"/>
      <c r="AG3877" s="578"/>
      <c r="AH3877" s="571"/>
      <c r="AI3877" s="572"/>
      <c r="AJ3877" s="575"/>
      <c r="AK3877" s="576"/>
      <c r="AL3877" s="577"/>
      <c r="AM3877" s="578"/>
      <c r="AN3877" s="571"/>
      <c r="AO3877" s="572"/>
      <c r="AP3877" s="575"/>
      <c r="AQ3877" s="576"/>
      <c r="AR3877" s="577"/>
      <c r="AS3877" s="578"/>
      <c r="AT3877" s="627"/>
      <c r="AU3877" s="628"/>
      <c r="AV3877" s="629"/>
      <c r="AW3877" s="630"/>
      <c r="AX3877" s="577"/>
      <c r="AY3877" s="578"/>
      <c r="AZ3877" s="571"/>
      <c r="BA3877" s="572"/>
      <c r="BB3877" s="575"/>
      <c r="BC3877" s="576"/>
      <c r="BD3877" s="577"/>
      <c r="BE3877" s="578"/>
      <c r="BF3877" s="627"/>
      <c r="BG3877" s="628"/>
      <c r="BH3877" s="629"/>
      <c r="BI3877" s="630"/>
      <c r="BJ3877" s="577"/>
      <c r="BK3877" s="578"/>
      <c r="BL3877" s="605"/>
      <c r="BM3877" s="606"/>
      <c r="BN3877" s="607"/>
      <c r="BO3877" s="588"/>
      <c r="BP3877" s="556"/>
      <c r="BQ3877" s="556"/>
      <c r="BR3877" s="65"/>
      <c r="BS3877" s="65"/>
      <c r="BT3877" s="268"/>
    </row>
    <row r="3878" spans="1:72" ht="21.75" hidden="1" customHeight="1" x14ac:dyDescent="0.25">
      <c r="A3878" s="268"/>
      <c r="B3878" s="678" t="str">
        <f>IF(ROSTER!B$40="","",ROSTER!B$40)</f>
        <v/>
      </c>
      <c r="C3878" s="669" t="str">
        <f>IF(ROSTER!C$40="","",ROSTER!C$40)</f>
        <v/>
      </c>
      <c r="D3878" s="670"/>
      <c r="E3878" s="667"/>
      <c r="F3878" s="680">
        <f>IF(E3878="y",1,IF(E3878="S",1,0))</f>
        <v>0</v>
      </c>
      <c r="G3878" s="663">
        <f>IF(E3878="S",1,0)</f>
        <v>0</v>
      </c>
      <c r="H3878" s="583"/>
      <c r="I3878" s="584"/>
      <c r="J3878" s="569"/>
      <c r="K3878" s="570"/>
      <c r="L3878" s="573"/>
      <c r="M3878" s="574"/>
      <c r="N3878" s="579">
        <f>L3878+J3878</f>
        <v>0</v>
      </c>
      <c r="O3878" s="580"/>
      <c r="P3878" s="569"/>
      <c r="Q3878" s="570"/>
      <c r="R3878" s="573"/>
      <c r="S3878" s="574"/>
      <c r="T3878" s="579">
        <f>R3878-P3878</f>
        <v>0</v>
      </c>
      <c r="U3878" s="580"/>
      <c r="V3878" s="583"/>
      <c r="W3878" s="584"/>
      <c r="X3878" s="569"/>
      <c r="Y3878" s="584"/>
      <c r="Z3878" s="569"/>
      <c r="AA3878" s="584"/>
      <c r="AB3878" s="569"/>
      <c r="AC3878" s="570"/>
      <c r="AD3878" s="573"/>
      <c r="AE3878" s="574"/>
      <c r="AF3878" s="557">
        <f>IF(AB3878=0,0,(AD3878/AB3878)*100)</f>
        <v>0</v>
      </c>
      <c r="AG3878" s="558"/>
      <c r="AH3878" s="569"/>
      <c r="AI3878" s="570"/>
      <c r="AJ3878" s="573"/>
      <c r="AK3878" s="574"/>
      <c r="AL3878" s="557">
        <f>IF(AH3878=0,0,(AJ3878/AH3878)*100)</f>
        <v>0</v>
      </c>
      <c r="AM3878" s="558"/>
      <c r="AN3878" s="569"/>
      <c r="AO3878" s="570"/>
      <c r="AP3878" s="573"/>
      <c r="AQ3878" s="574"/>
      <c r="AR3878" s="557">
        <f>IF(AN3878=0,0,(AP3878/AN3878)*100)</f>
        <v>0</v>
      </c>
      <c r="AS3878" s="558"/>
      <c r="AT3878" s="561">
        <f>AB3878+AH3878+AN3878</f>
        <v>0</v>
      </c>
      <c r="AU3878" s="562"/>
      <c r="AV3878" s="565">
        <f>AD3878+AJ3878+AP3878</f>
        <v>0</v>
      </c>
      <c r="AW3878" s="566"/>
      <c r="AX3878" s="557">
        <f>IF(AT3878=0,0,(AV3878/AT3878)*100)</f>
        <v>0</v>
      </c>
      <c r="AY3878" s="558"/>
      <c r="AZ3878" s="569"/>
      <c r="BA3878" s="570"/>
      <c r="BB3878" s="573"/>
      <c r="BC3878" s="574"/>
      <c r="BD3878" s="557">
        <f>IF(AZ3878=0,0,(BB3878/AZ3878)*100)</f>
        <v>0</v>
      </c>
      <c r="BE3878" s="558"/>
      <c r="BF3878" s="561">
        <f>AT3878+AZ3878</f>
        <v>0</v>
      </c>
      <c r="BG3878" s="562"/>
      <c r="BH3878" s="565">
        <f>AV3878+BB3878</f>
        <v>0</v>
      </c>
      <c r="BI3878" s="566"/>
      <c r="BJ3878" s="557">
        <f>IF(BF3878=0,0,(BH3878/BF3878)*100)</f>
        <v>0</v>
      </c>
      <c r="BK3878" s="558"/>
      <c r="BL3878" s="602">
        <f>(AD3878*2)+(AJ3878*2)+(AP3878*3)+BB3878</f>
        <v>0</v>
      </c>
      <c r="BM3878" s="603"/>
      <c r="BN3878" s="604"/>
      <c r="BO3878" s="587">
        <f t="shared" ref="BO3878" si="3134">IF(BQ3878=0,0,50*BP3878/BQ3878)</f>
        <v>0</v>
      </c>
      <c r="BP3878" s="555">
        <f>(BL3878*BS$11)+(N3878*BS$12)+(X3878*BS$13)+(R3878*BS$14)+(V3878*BS$15)+(Z3878*BS$16)</f>
        <v>0</v>
      </c>
      <c r="BQ3878" s="555">
        <f>((AZ3878-BB3878)*BS$18)+((AT3878-AV3878)*BS$17)+(H3878*BS$19)+(P3878*BS$20)</f>
        <v>0</v>
      </c>
      <c r="BR3878" s="65"/>
      <c r="BS3878" s="65"/>
      <c r="BT3878" s="268"/>
    </row>
    <row r="3879" spans="1:72" ht="21.75" hidden="1" customHeight="1" x14ac:dyDescent="0.25">
      <c r="A3879" s="268"/>
      <c r="B3879" s="679"/>
      <c r="C3879" s="690" t="str">
        <f>IF(ROSTER!D$40="","",ROSTER!D$40)</f>
        <v/>
      </c>
      <c r="D3879" s="691"/>
      <c r="E3879" s="668"/>
      <c r="F3879" s="681"/>
      <c r="G3879" s="664"/>
      <c r="H3879" s="585"/>
      <c r="I3879" s="586"/>
      <c r="J3879" s="571"/>
      <c r="K3879" s="572"/>
      <c r="L3879" s="575"/>
      <c r="M3879" s="576"/>
      <c r="N3879" s="581" t="s">
        <v>16</v>
      </c>
      <c r="O3879" s="582"/>
      <c r="P3879" s="571"/>
      <c r="Q3879" s="572"/>
      <c r="R3879" s="575"/>
      <c r="S3879" s="576"/>
      <c r="T3879" s="581" t="s">
        <v>16</v>
      </c>
      <c r="U3879" s="582"/>
      <c r="V3879" s="585"/>
      <c r="W3879" s="586"/>
      <c r="X3879" s="571"/>
      <c r="Y3879" s="586"/>
      <c r="Z3879" s="571"/>
      <c r="AA3879" s="586"/>
      <c r="AB3879" s="571"/>
      <c r="AC3879" s="572"/>
      <c r="AD3879" s="575"/>
      <c r="AE3879" s="576"/>
      <c r="AF3879" s="577"/>
      <c r="AG3879" s="578"/>
      <c r="AH3879" s="571"/>
      <c r="AI3879" s="572"/>
      <c r="AJ3879" s="575"/>
      <c r="AK3879" s="576"/>
      <c r="AL3879" s="577"/>
      <c r="AM3879" s="578"/>
      <c r="AN3879" s="571"/>
      <c r="AO3879" s="572"/>
      <c r="AP3879" s="575"/>
      <c r="AQ3879" s="576"/>
      <c r="AR3879" s="577"/>
      <c r="AS3879" s="578"/>
      <c r="AT3879" s="627"/>
      <c r="AU3879" s="628"/>
      <c r="AV3879" s="629"/>
      <c r="AW3879" s="630"/>
      <c r="AX3879" s="577"/>
      <c r="AY3879" s="578"/>
      <c r="AZ3879" s="571"/>
      <c r="BA3879" s="572"/>
      <c r="BB3879" s="575"/>
      <c r="BC3879" s="576"/>
      <c r="BD3879" s="577"/>
      <c r="BE3879" s="578"/>
      <c r="BF3879" s="627"/>
      <c r="BG3879" s="628"/>
      <c r="BH3879" s="629"/>
      <c r="BI3879" s="630"/>
      <c r="BJ3879" s="577"/>
      <c r="BK3879" s="578"/>
      <c r="BL3879" s="605"/>
      <c r="BM3879" s="606"/>
      <c r="BN3879" s="607"/>
      <c r="BO3879" s="588"/>
      <c r="BP3879" s="556"/>
      <c r="BQ3879" s="556"/>
      <c r="BR3879" s="65"/>
      <c r="BS3879" s="65"/>
      <c r="BT3879" s="268"/>
    </row>
    <row r="3880" spans="1:72" ht="21.75" hidden="1" customHeight="1" x14ac:dyDescent="0.25">
      <c r="A3880" s="268"/>
      <c r="B3880" s="678" t="str">
        <f>IF(ROSTER!B$42="","",ROSTER!B$42)</f>
        <v/>
      </c>
      <c r="C3880" s="669" t="str">
        <f>IF(ROSTER!C$42="","",ROSTER!C$42)</f>
        <v/>
      </c>
      <c r="D3880" s="670"/>
      <c r="E3880" s="667"/>
      <c r="F3880" s="680">
        <f>IF(E3880="y",1,IF(E3880="S",1,0))</f>
        <v>0</v>
      </c>
      <c r="G3880" s="663">
        <f>IF(E3880="S",1,0)</f>
        <v>0</v>
      </c>
      <c r="H3880" s="583"/>
      <c r="I3880" s="584"/>
      <c r="J3880" s="569"/>
      <c r="K3880" s="570"/>
      <c r="L3880" s="573"/>
      <c r="M3880" s="574"/>
      <c r="N3880" s="579">
        <f>L3880+J3880</f>
        <v>0</v>
      </c>
      <c r="O3880" s="580"/>
      <c r="P3880" s="569"/>
      <c r="Q3880" s="570"/>
      <c r="R3880" s="573"/>
      <c r="S3880" s="574"/>
      <c r="T3880" s="579">
        <f>R3880-P3880</f>
        <v>0</v>
      </c>
      <c r="U3880" s="580"/>
      <c r="V3880" s="583"/>
      <c r="W3880" s="584"/>
      <c r="X3880" s="569"/>
      <c r="Y3880" s="584"/>
      <c r="Z3880" s="569"/>
      <c r="AA3880" s="584"/>
      <c r="AB3880" s="569"/>
      <c r="AC3880" s="570"/>
      <c r="AD3880" s="573"/>
      <c r="AE3880" s="574"/>
      <c r="AF3880" s="557">
        <f>IF(AB3880=0,0,(AD3880/AB3880)*100)</f>
        <v>0</v>
      </c>
      <c r="AG3880" s="558"/>
      <c r="AH3880" s="569"/>
      <c r="AI3880" s="570"/>
      <c r="AJ3880" s="573"/>
      <c r="AK3880" s="574"/>
      <c r="AL3880" s="557">
        <f>IF(AH3880=0,0,(AJ3880/AH3880)*100)</f>
        <v>0</v>
      </c>
      <c r="AM3880" s="558"/>
      <c r="AN3880" s="569"/>
      <c r="AO3880" s="570"/>
      <c r="AP3880" s="573"/>
      <c r="AQ3880" s="574"/>
      <c r="AR3880" s="557">
        <f>IF(AN3880=0,0,(AP3880/AN3880)*100)</f>
        <v>0</v>
      </c>
      <c r="AS3880" s="558"/>
      <c r="AT3880" s="561">
        <f>AB3880+AH3880+AN3880</f>
        <v>0</v>
      </c>
      <c r="AU3880" s="562"/>
      <c r="AV3880" s="565">
        <f>AD3880+AJ3880+AP3880</f>
        <v>0</v>
      </c>
      <c r="AW3880" s="566"/>
      <c r="AX3880" s="557">
        <f>IF(AT3880=0,0,(AV3880/AT3880)*100)</f>
        <v>0</v>
      </c>
      <c r="AY3880" s="558"/>
      <c r="AZ3880" s="569"/>
      <c r="BA3880" s="570"/>
      <c r="BB3880" s="573"/>
      <c r="BC3880" s="574"/>
      <c r="BD3880" s="557">
        <f>IF(AZ3880=0,0,(BB3880/AZ3880)*100)</f>
        <v>0</v>
      </c>
      <c r="BE3880" s="558"/>
      <c r="BF3880" s="561">
        <f>AT3880+AZ3880</f>
        <v>0</v>
      </c>
      <c r="BG3880" s="562"/>
      <c r="BH3880" s="565">
        <f>AV3880+BB3880</f>
        <v>0</v>
      </c>
      <c r="BI3880" s="566"/>
      <c r="BJ3880" s="557">
        <f>IF(BF3880=0,0,(BH3880/BF3880)*100)</f>
        <v>0</v>
      </c>
      <c r="BK3880" s="558"/>
      <c r="BL3880" s="602">
        <f>(AD3880*2)+(AJ3880*2)+(AP3880*3)+BB3880</f>
        <v>0</v>
      </c>
      <c r="BM3880" s="603"/>
      <c r="BN3880" s="604"/>
      <c r="BO3880" s="587">
        <f t="shared" ref="BO3880" si="3135">IF(BQ3880=0,0,50*BP3880/BQ3880)</f>
        <v>0</v>
      </c>
      <c r="BP3880" s="555">
        <f>(BL3880*BS$11)+(N3880*BS$12)+(X3880*BS$13)+(R3880*BS$14)+(V3880*BS$15)+(Z3880*BS$16)</f>
        <v>0</v>
      </c>
      <c r="BQ3880" s="555">
        <f>((AZ3880-BB3880)*BS$18)+((AT3880-AV3880)*BS$17)+(H3880*BS$19)+(P3880*BS$20)</f>
        <v>0</v>
      </c>
      <c r="BR3880" s="65"/>
      <c r="BS3880" s="65"/>
      <c r="BT3880" s="268"/>
    </row>
    <row r="3881" spans="1:72" ht="21.75" hidden="1" customHeight="1" x14ac:dyDescent="0.25">
      <c r="A3881" s="268"/>
      <c r="B3881" s="679"/>
      <c r="C3881" s="690" t="str">
        <f>IF(ROSTER!D$42="","",ROSTER!D$42)</f>
        <v/>
      </c>
      <c r="D3881" s="691"/>
      <c r="E3881" s="668"/>
      <c r="F3881" s="681"/>
      <c r="G3881" s="664"/>
      <c r="H3881" s="585"/>
      <c r="I3881" s="586"/>
      <c r="J3881" s="571"/>
      <c r="K3881" s="572"/>
      <c r="L3881" s="575"/>
      <c r="M3881" s="576"/>
      <c r="N3881" s="581" t="s">
        <v>16</v>
      </c>
      <c r="O3881" s="582"/>
      <c r="P3881" s="571"/>
      <c r="Q3881" s="572"/>
      <c r="R3881" s="575"/>
      <c r="S3881" s="576"/>
      <c r="T3881" s="581" t="s">
        <v>16</v>
      </c>
      <c r="U3881" s="582"/>
      <c r="V3881" s="585"/>
      <c r="W3881" s="586"/>
      <c r="X3881" s="571"/>
      <c r="Y3881" s="586"/>
      <c r="Z3881" s="571"/>
      <c r="AA3881" s="586"/>
      <c r="AB3881" s="571"/>
      <c r="AC3881" s="572"/>
      <c r="AD3881" s="575"/>
      <c r="AE3881" s="576"/>
      <c r="AF3881" s="577"/>
      <c r="AG3881" s="578"/>
      <c r="AH3881" s="571"/>
      <c r="AI3881" s="572"/>
      <c r="AJ3881" s="575"/>
      <c r="AK3881" s="576"/>
      <c r="AL3881" s="577"/>
      <c r="AM3881" s="578"/>
      <c r="AN3881" s="571"/>
      <c r="AO3881" s="572"/>
      <c r="AP3881" s="575"/>
      <c r="AQ3881" s="576"/>
      <c r="AR3881" s="577"/>
      <c r="AS3881" s="578"/>
      <c r="AT3881" s="627"/>
      <c r="AU3881" s="628"/>
      <c r="AV3881" s="629"/>
      <c r="AW3881" s="630"/>
      <c r="AX3881" s="577"/>
      <c r="AY3881" s="578"/>
      <c r="AZ3881" s="571"/>
      <c r="BA3881" s="572"/>
      <c r="BB3881" s="575"/>
      <c r="BC3881" s="576"/>
      <c r="BD3881" s="577"/>
      <c r="BE3881" s="578"/>
      <c r="BF3881" s="627"/>
      <c r="BG3881" s="628"/>
      <c r="BH3881" s="629"/>
      <c r="BI3881" s="630"/>
      <c r="BJ3881" s="577"/>
      <c r="BK3881" s="578"/>
      <c r="BL3881" s="605"/>
      <c r="BM3881" s="606"/>
      <c r="BN3881" s="607"/>
      <c r="BO3881" s="588"/>
      <c r="BP3881" s="556"/>
      <c r="BQ3881" s="556"/>
      <c r="BR3881" s="65"/>
      <c r="BS3881" s="65"/>
      <c r="BT3881" s="268"/>
    </row>
    <row r="3882" spans="1:72" ht="21.75" hidden="1" customHeight="1" x14ac:dyDescent="0.25">
      <c r="A3882" s="268"/>
      <c r="B3882" s="678" t="str">
        <f>IF(ROSTER!B$44="","",ROSTER!B$44)</f>
        <v/>
      </c>
      <c r="C3882" s="669" t="str">
        <f>IF(ROSTER!C$44="","",ROSTER!C$44)</f>
        <v/>
      </c>
      <c r="D3882" s="670"/>
      <c r="E3882" s="667"/>
      <c r="F3882" s="680">
        <f>IF(E3882="y",1,IF(E3882="S",1,0))</f>
        <v>0</v>
      </c>
      <c r="G3882" s="663">
        <f>IF(E3882="S",1,0)</f>
        <v>0</v>
      </c>
      <c r="H3882" s="583"/>
      <c r="I3882" s="584"/>
      <c r="J3882" s="569"/>
      <c r="K3882" s="570"/>
      <c r="L3882" s="573"/>
      <c r="M3882" s="574"/>
      <c r="N3882" s="579">
        <f>L3882+J3882</f>
        <v>0</v>
      </c>
      <c r="O3882" s="580"/>
      <c r="P3882" s="569"/>
      <c r="Q3882" s="570"/>
      <c r="R3882" s="573"/>
      <c r="S3882" s="574"/>
      <c r="T3882" s="579">
        <f>R3882-P3882</f>
        <v>0</v>
      </c>
      <c r="U3882" s="580"/>
      <c r="V3882" s="583"/>
      <c r="W3882" s="584"/>
      <c r="X3882" s="569"/>
      <c r="Y3882" s="584"/>
      <c r="Z3882" s="569"/>
      <c r="AA3882" s="584"/>
      <c r="AB3882" s="569"/>
      <c r="AC3882" s="570"/>
      <c r="AD3882" s="573"/>
      <c r="AE3882" s="574"/>
      <c r="AF3882" s="557">
        <f>IF(AB3882=0,0,(AD3882/AB3882)*100)</f>
        <v>0</v>
      </c>
      <c r="AG3882" s="558"/>
      <c r="AH3882" s="569"/>
      <c r="AI3882" s="570"/>
      <c r="AJ3882" s="573"/>
      <c r="AK3882" s="574"/>
      <c r="AL3882" s="557">
        <f>IF(AH3882=0,0,(AJ3882/AH3882)*100)</f>
        <v>0</v>
      </c>
      <c r="AM3882" s="558"/>
      <c r="AN3882" s="569"/>
      <c r="AO3882" s="570"/>
      <c r="AP3882" s="573"/>
      <c r="AQ3882" s="574"/>
      <c r="AR3882" s="557">
        <f>IF(AN3882=0,0,(AP3882/AN3882)*100)</f>
        <v>0</v>
      </c>
      <c r="AS3882" s="558"/>
      <c r="AT3882" s="561">
        <f>AB3882+AH3882+AN3882</f>
        <v>0</v>
      </c>
      <c r="AU3882" s="562"/>
      <c r="AV3882" s="565">
        <f>AD3882+AJ3882+AP3882</f>
        <v>0</v>
      </c>
      <c r="AW3882" s="566"/>
      <c r="AX3882" s="557">
        <f>IF(AT3882=0,0,(AV3882/AT3882)*100)</f>
        <v>0</v>
      </c>
      <c r="AY3882" s="558"/>
      <c r="AZ3882" s="569"/>
      <c r="BA3882" s="570"/>
      <c r="BB3882" s="573"/>
      <c r="BC3882" s="574"/>
      <c r="BD3882" s="557">
        <f>IF(AZ3882=0,0,(BB3882/AZ3882)*100)</f>
        <v>0</v>
      </c>
      <c r="BE3882" s="558"/>
      <c r="BF3882" s="561">
        <f>AT3882+AZ3882</f>
        <v>0</v>
      </c>
      <c r="BG3882" s="562"/>
      <c r="BH3882" s="565">
        <f>AV3882+BB3882</f>
        <v>0</v>
      </c>
      <c r="BI3882" s="566"/>
      <c r="BJ3882" s="557">
        <f>IF(BF3882=0,0,(BH3882/BF3882)*100)</f>
        <v>0</v>
      </c>
      <c r="BK3882" s="558"/>
      <c r="BL3882" s="602">
        <f>(AD3882*2)+(AJ3882*2)+(AP3882*3)+BB3882</f>
        <v>0</v>
      </c>
      <c r="BM3882" s="603"/>
      <c r="BN3882" s="604"/>
      <c r="BO3882" s="587">
        <f t="shared" ref="BO3882" si="3136">IF(BQ3882=0,0,50*BP3882/BQ3882)</f>
        <v>0</v>
      </c>
      <c r="BP3882" s="555">
        <f>(BL3882*BS$11)+(N3882*BS$12)+(X3882*BS$13)+(R3882*BS$14)+(V3882*BS$15)+(Z3882*BS$16)</f>
        <v>0</v>
      </c>
      <c r="BQ3882" s="555">
        <f>((AZ3882-BB3882)*BS$18)+((AT3882-AV3882)*BS$17)+(H3882*BS$19)+(P3882*BS$20)</f>
        <v>0</v>
      </c>
      <c r="BR3882" s="65"/>
      <c r="BS3882" s="65"/>
      <c r="BT3882" s="268"/>
    </row>
    <row r="3883" spans="1:72" ht="21.75" hidden="1" customHeight="1" x14ac:dyDescent="0.25">
      <c r="A3883" s="268"/>
      <c r="B3883" s="679"/>
      <c r="C3883" s="690" t="str">
        <f>IF(ROSTER!D$44="","",ROSTER!D$44)</f>
        <v/>
      </c>
      <c r="D3883" s="691"/>
      <c r="E3883" s="668"/>
      <c r="F3883" s="681"/>
      <c r="G3883" s="664"/>
      <c r="H3883" s="585"/>
      <c r="I3883" s="586"/>
      <c r="J3883" s="571"/>
      <c r="K3883" s="572"/>
      <c r="L3883" s="575"/>
      <c r="M3883" s="576"/>
      <c r="N3883" s="581" t="s">
        <v>16</v>
      </c>
      <c r="O3883" s="582"/>
      <c r="P3883" s="571"/>
      <c r="Q3883" s="572"/>
      <c r="R3883" s="575"/>
      <c r="S3883" s="576"/>
      <c r="T3883" s="581" t="s">
        <v>16</v>
      </c>
      <c r="U3883" s="582"/>
      <c r="V3883" s="585"/>
      <c r="W3883" s="586"/>
      <c r="X3883" s="571"/>
      <c r="Y3883" s="586"/>
      <c r="Z3883" s="571"/>
      <c r="AA3883" s="586"/>
      <c r="AB3883" s="571"/>
      <c r="AC3883" s="572"/>
      <c r="AD3883" s="575"/>
      <c r="AE3883" s="576"/>
      <c r="AF3883" s="577"/>
      <c r="AG3883" s="578"/>
      <c r="AH3883" s="571"/>
      <c r="AI3883" s="572"/>
      <c r="AJ3883" s="575"/>
      <c r="AK3883" s="576"/>
      <c r="AL3883" s="577"/>
      <c r="AM3883" s="578"/>
      <c r="AN3883" s="571"/>
      <c r="AO3883" s="572"/>
      <c r="AP3883" s="575"/>
      <c r="AQ3883" s="576"/>
      <c r="AR3883" s="577"/>
      <c r="AS3883" s="578"/>
      <c r="AT3883" s="627"/>
      <c r="AU3883" s="628"/>
      <c r="AV3883" s="629"/>
      <c r="AW3883" s="630"/>
      <c r="AX3883" s="577"/>
      <c r="AY3883" s="578"/>
      <c r="AZ3883" s="571"/>
      <c r="BA3883" s="572"/>
      <c r="BB3883" s="575"/>
      <c r="BC3883" s="576"/>
      <c r="BD3883" s="577"/>
      <c r="BE3883" s="578"/>
      <c r="BF3883" s="627"/>
      <c r="BG3883" s="628"/>
      <c r="BH3883" s="629"/>
      <c r="BI3883" s="630"/>
      <c r="BJ3883" s="577"/>
      <c r="BK3883" s="578"/>
      <c r="BL3883" s="605"/>
      <c r="BM3883" s="606"/>
      <c r="BN3883" s="607"/>
      <c r="BO3883" s="588"/>
      <c r="BP3883" s="556"/>
      <c r="BQ3883" s="556"/>
      <c r="BR3883" s="65"/>
      <c r="BS3883" s="65"/>
      <c r="BT3883" s="268"/>
    </row>
    <row r="3884" spans="1:72" ht="21.75" hidden="1" customHeight="1" x14ac:dyDescent="0.25">
      <c r="A3884" s="268"/>
      <c r="B3884" s="678" t="str">
        <f>IF(ROSTER!B$46="","",ROSTER!B$46)</f>
        <v/>
      </c>
      <c r="C3884" s="669" t="str">
        <f>IF(ROSTER!C$46="","",ROSTER!C$46)</f>
        <v/>
      </c>
      <c r="D3884" s="670"/>
      <c r="E3884" s="667"/>
      <c r="F3884" s="680">
        <f>IF(E3884="y",1,IF(E3884="S",1,0))</f>
        <v>0</v>
      </c>
      <c r="G3884" s="663">
        <f>IF(E3884="S",1,0)</f>
        <v>0</v>
      </c>
      <c r="H3884" s="583"/>
      <c r="I3884" s="584"/>
      <c r="J3884" s="569"/>
      <c r="K3884" s="570"/>
      <c r="L3884" s="573"/>
      <c r="M3884" s="574"/>
      <c r="N3884" s="579">
        <f>L3884+J3884</f>
        <v>0</v>
      </c>
      <c r="O3884" s="580"/>
      <c r="P3884" s="569"/>
      <c r="Q3884" s="570"/>
      <c r="R3884" s="573"/>
      <c r="S3884" s="574"/>
      <c r="T3884" s="579">
        <f>R3884-P3884</f>
        <v>0</v>
      </c>
      <c r="U3884" s="580"/>
      <c r="V3884" s="583"/>
      <c r="W3884" s="584"/>
      <c r="X3884" s="569"/>
      <c r="Y3884" s="584"/>
      <c r="Z3884" s="569"/>
      <c r="AA3884" s="584"/>
      <c r="AB3884" s="569"/>
      <c r="AC3884" s="570"/>
      <c r="AD3884" s="573"/>
      <c r="AE3884" s="574"/>
      <c r="AF3884" s="557">
        <f>IF(AB3884=0,0,(AD3884/AB3884)*100)</f>
        <v>0</v>
      </c>
      <c r="AG3884" s="558"/>
      <c r="AH3884" s="569"/>
      <c r="AI3884" s="570"/>
      <c r="AJ3884" s="573"/>
      <c r="AK3884" s="574"/>
      <c r="AL3884" s="557">
        <f>IF(AH3884=0,0,(AJ3884/AH3884)*100)</f>
        <v>0</v>
      </c>
      <c r="AM3884" s="558"/>
      <c r="AN3884" s="569"/>
      <c r="AO3884" s="570"/>
      <c r="AP3884" s="573"/>
      <c r="AQ3884" s="574"/>
      <c r="AR3884" s="557">
        <f>IF(AN3884=0,0,(AP3884/AN3884)*100)</f>
        <v>0</v>
      </c>
      <c r="AS3884" s="558"/>
      <c r="AT3884" s="561">
        <f>AB3884+AH3884+AN3884</f>
        <v>0</v>
      </c>
      <c r="AU3884" s="562"/>
      <c r="AV3884" s="565">
        <f>AD3884+AJ3884+AP3884</f>
        <v>0</v>
      </c>
      <c r="AW3884" s="566"/>
      <c r="AX3884" s="557">
        <f>IF(AT3884=0,0,(AV3884/AT3884)*100)</f>
        <v>0</v>
      </c>
      <c r="AY3884" s="558"/>
      <c r="AZ3884" s="569"/>
      <c r="BA3884" s="570"/>
      <c r="BB3884" s="573"/>
      <c r="BC3884" s="574"/>
      <c r="BD3884" s="557">
        <f>IF(AZ3884=0,0,(BB3884/AZ3884)*100)</f>
        <v>0</v>
      </c>
      <c r="BE3884" s="558"/>
      <c r="BF3884" s="561">
        <f>AT3884+AZ3884</f>
        <v>0</v>
      </c>
      <c r="BG3884" s="562"/>
      <c r="BH3884" s="565">
        <f>AV3884+BB3884</f>
        <v>0</v>
      </c>
      <c r="BI3884" s="566"/>
      <c r="BJ3884" s="557">
        <f>IF(BF3884=0,0,(BH3884/BF3884)*100)</f>
        <v>0</v>
      </c>
      <c r="BK3884" s="558"/>
      <c r="BL3884" s="602">
        <f>(AD3884*2)+(AJ3884*2)+(AP3884*3)+BB3884</f>
        <v>0</v>
      </c>
      <c r="BM3884" s="603"/>
      <c r="BN3884" s="604"/>
      <c r="BO3884" s="587">
        <f t="shared" ref="BO3884" si="3137">IF(BQ3884=0,0,50*BP3884/BQ3884)</f>
        <v>0</v>
      </c>
      <c r="BP3884" s="634">
        <f>(BL3884*BS$11)+(N3884*BS$12)+(X3884*BS$13)+(R3884*BS$14)+(V3884*BS$15)+(Z3884*BS$16)</f>
        <v>0</v>
      </c>
      <c r="BQ3884" s="555">
        <f>((AZ3884-BB3884)*BS$18)+((AT3884-AV3884)*BS$17)+(H3884*BS$19)+(P3884*BS$20)</f>
        <v>0</v>
      </c>
      <c r="BR3884" s="65"/>
      <c r="BS3884" s="65"/>
      <c r="BT3884" s="268"/>
    </row>
    <row r="3885" spans="1:72" ht="22.5" hidden="1" customHeight="1" thickBot="1" x14ac:dyDescent="0.3">
      <c r="A3885" s="268"/>
      <c r="B3885" s="679"/>
      <c r="C3885" s="690" t="str">
        <f>IF(ROSTER!D$46="","",ROSTER!D$46)</f>
        <v/>
      </c>
      <c r="D3885" s="691"/>
      <c r="E3885" s="668"/>
      <c r="F3885" s="681"/>
      <c r="G3885" s="664"/>
      <c r="H3885" s="585"/>
      <c r="I3885" s="586"/>
      <c r="J3885" s="571"/>
      <c r="K3885" s="572"/>
      <c r="L3885" s="575"/>
      <c r="M3885" s="576"/>
      <c r="N3885" s="649" t="s">
        <v>16</v>
      </c>
      <c r="O3885" s="650"/>
      <c r="P3885" s="571"/>
      <c r="Q3885" s="572"/>
      <c r="R3885" s="575"/>
      <c r="S3885" s="576"/>
      <c r="T3885" s="581" t="s">
        <v>16</v>
      </c>
      <c r="U3885" s="582"/>
      <c r="V3885" s="585"/>
      <c r="W3885" s="586"/>
      <c r="X3885" s="571"/>
      <c r="Y3885" s="586"/>
      <c r="Z3885" s="571"/>
      <c r="AA3885" s="586"/>
      <c r="AB3885" s="571"/>
      <c r="AC3885" s="572"/>
      <c r="AD3885" s="575"/>
      <c r="AE3885" s="576"/>
      <c r="AF3885" s="559"/>
      <c r="AG3885" s="560"/>
      <c r="AH3885" s="571"/>
      <c r="AI3885" s="572"/>
      <c r="AJ3885" s="575"/>
      <c r="AK3885" s="576"/>
      <c r="AL3885" s="559"/>
      <c r="AM3885" s="560"/>
      <c r="AN3885" s="571"/>
      <c r="AO3885" s="572"/>
      <c r="AP3885" s="575"/>
      <c r="AQ3885" s="576"/>
      <c r="AR3885" s="559"/>
      <c r="AS3885" s="560"/>
      <c r="AT3885" s="563"/>
      <c r="AU3885" s="564"/>
      <c r="AV3885" s="567"/>
      <c r="AW3885" s="568"/>
      <c r="AX3885" s="559"/>
      <c r="AY3885" s="560"/>
      <c r="AZ3885" s="571"/>
      <c r="BA3885" s="572"/>
      <c r="BB3885" s="575"/>
      <c r="BC3885" s="576"/>
      <c r="BD3885" s="559"/>
      <c r="BE3885" s="560"/>
      <c r="BF3885" s="563"/>
      <c r="BG3885" s="564"/>
      <c r="BH3885" s="567"/>
      <c r="BI3885" s="568"/>
      <c r="BJ3885" s="559"/>
      <c r="BK3885" s="560"/>
      <c r="BL3885" s="631"/>
      <c r="BM3885" s="632"/>
      <c r="BN3885" s="633"/>
      <c r="BO3885" s="609"/>
      <c r="BP3885" s="635"/>
      <c r="BQ3885" s="556"/>
      <c r="BR3885" s="65"/>
      <c r="BS3885" s="65"/>
      <c r="BT3885" s="268"/>
    </row>
    <row r="3886" spans="1:72" s="79" customFormat="1" ht="33.4" hidden="1" customHeight="1" x14ac:dyDescent="0.45">
      <c r="A3886" s="278"/>
      <c r="B3886" s="671"/>
      <c r="C3886" s="611"/>
      <c r="D3886" s="611" t="s">
        <v>10</v>
      </c>
      <c r="E3886" s="612"/>
      <c r="F3886" s="78"/>
      <c r="G3886" s="78"/>
      <c r="H3886" s="547">
        <f>SUM(H3846:I3885)</f>
        <v>0</v>
      </c>
      <c r="I3886" s="548"/>
      <c r="J3886" s="547">
        <f>SUM(J3846:K3885)</f>
        <v>0</v>
      </c>
      <c r="K3886" s="548"/>
      <c r="L3886" s="551">
        <f>SUM(L3846:M3885)</f>
        <v>0</v>
      </c>
      <c r="M3886" s="636"/>
      <c r="N3886" s="533">
        <f>L3886+J3886</f>
        <v>0</v>
      </c>
      <c r="O3886" s="534"/>
      <c r="P3886" s="551">
        <f>SUM(P3846:Q3885)</f>
        <v>0</v>
      </c>
      <c r="Q3886" s="548"/>
      <c r="R3886" s="551">
        <f>SUM(R3846:S3885)</f>
        <v>0</v>
      </c>
      <c r="S3886" s="636"/>
      <c r="T3886" s="533">
        <f>R3886-P3886</f>
        <v>0</v>
      </c>
      <c r="U3886" s="534"/>
      <c r="V3886" s="551">
        <f>SUM(V3846:W3885)</f>
        <v>0</v>
      </c>
      <c r="W3886" s="636"/>
      <c r="X3886" s="547">
        <f>SUM(X3846:Y3885)</f>
        <v>0</v>
      </c>
      <c r="Y3886" s="534"/>
      <c r="Z3886" s="547">
        <f>SUM(Z3846:AA3885)</f>
        <v>0</v>
      </c>
      <c r="AA3886" s="534"/>
      <c r="AB3886" s="636">
        <f>SUM(AB3846:AC3885)</f>
        <v>0</v>
      </c>
      <c r="AC3886" s="548"/>
      <c r="AD3886" s="551">
        <f>SUM(AD3846:AE3885)</f>
        <v>0</v>
      </c>
      <c r="AE3886" s="636"/>
      <c r="AF3886" s="533">
        <f>IF(AB3886=0,0,(AD3886/AB3886)*100)</f>
        <v>0</v>
      </c>
      <c r="AG3886" s="534"/>
      <c r="AH3886" s="551">
        <f>SUM(AH3846:AI3885)</f>
        <v>0</v>
      </c>
      <c r="AI3886" s="548"/>
      <c r="AJ3886" s="551">
        <f>SUM(AJ3846:AK3885)</f>
        <v>0</v>
      </c>
      <c r="AK3886" s="636"/>
      <c r="AL3886" s="533">
        <f>IF(AH3886=0,0,(AJ3886/AH3886)*100)</f>
        <v>0</v>
      </c>
      <c r="AM3886" s="534"/>
      <c r="AN3886" s="551">
        <f>SUM(AN3846:AO3885)</f>
        <v>0</v>
      </c>
      <c r="AO3886" s="548"/>
      <c r="AP3886" s="551">
        <f>SUM(AP3846:AQ3885)</f>
        <v>0</v>
      </c>
      <c r="AQ3886" s="636"/>
      <c r="AR3886" s="533">
        <f>IF(AN3886=0,0,(AP3886/AN3886)*100)</f>
        <v>0</v>
      </c>
      <c r="AS3886" s="534"/>
      <c r="AT3886" s="547">
        <f>AB3886+AH3886+AN3886</f>
        <v>0</v>
      </c>
      <c r="AU3886" s="548"/>
      <c r="AV3886" s="551">
        <f>AD3886+AJ3886+AP3886</f>
        <v>0</v>
      </c>
      <c r="AW3886" s="552"/>
      <c r="AX3886" s="533">
        <f>IF(AT3886=0,0,(AV3886/AT3886)*100)</f>
        <v>0</v>
      </c>
      <c r="AY3886" s="534"/>
      <c r="AZ3886" s="551">
        <f>SUM(AZ3846:BA3885)</f>
        <v>0</v>
      </c>
      <c r="BA3886" s="548"/>
      <c r="BB3886" s="551">
        <f>SUM(BB3846:BC3885)</f>
        <v>0</v>
      </c>
      <c r="BC3886" s="636"/>
      <c r="BD3886" s="533">
        <f>IF(AZ3886=0,0,(BB3886/AZ3886)*100)</f>
        <v>0</v>
      </c>
      <c r="BE3886" s="534"/>
      <c r="BF3886" s="547">
        <f>AT3886+AZ3886</f>
        <v>0</v>
      </c>
      <c r="BG3886" s="548"/>
      <c r="BH3886" s="551">
        <f>AV3886+BB3886</f>
        <v>0</v>
      </c>
      <c r="BI3886" s="552"/>
      <c r="BJ3886" s="533">
        <f>IF(BF3886=0,0,(BH3886/BF3886)*100)</f>
        <v>0</v>
      </c>
      <c r="BK3886" s="619"/>
      <c r="BL3886" s="621">
        <f>SUM(BL3846:BN3885)</f>
        <v>0</v>
      </c>
      <c r="BM3886" s="622"/>
      <c r="BN3886" s="623"/>
      <c r="BO3886" s="610">
        <f>SUM(BO3846:BO3885)</f>
        <v>0</v>
      </c>
      <c r="BP3886" s="709">
        <f>(BL3886*BS$11)+(N3886*BS$12)+(X3886*BS$13)+(R3886*BS$14)+(V3886*BS$15)+(Z3886*BS$16)</f>
        <v>0</v>
      </c>
      <c r="BQ3886" s="638">
        <f>((AZ3886-BB3886)*BS$18)+((AT3886-AV3886)*BS$17)+(H3886*BS$19)+(P3886*BS$20)</f>
        <v>0</v>
      </c>
      <c r="BR3886" s="77"/>
      <c r="BS3886" s="77"/>
      <c r="BT3886" s="278"/>
    </row>
    <row r="3887" spans="1:72" s="79" customFormat="1" ht="33.950000000000003" hidden="1" customHeight="1" thickBot="1" x14ac:dyDescent="0.5">
      <c r="A3887" s="278"/>
      <c r="B3887" s="672"/>
      <c r="C3887" s="673"/>
      <c r="D3887" s="673"/>
      <c r="E3887" s="721"/>
      <c r="F3887" s="80"/>
      <c r="G3887" s="80"/>
      <c r="H3887" s="549"/>
      <c r="I3887" s="550"/>
      <c r="J3887" s="549"/>
      <c r="K3887" s="550"/>
      <c r="L3887" s="553"/>
      <c r="M3887" s="637"/>
      <c r="N3887" s="535" t="s">
        <v>16</v>
      </c>
      <c r="O3887" s="536"/>
      <c r="P3887" s="553"/>
      <c r="Q3887" s="550"/>
      <c r="R3887" s="553"/>
      <c r="S3887" s="637"/>
      <c r="T3887" s="535" t="s">
        <v>16</v>
      </c>
      <c r="U3887" s="536"/>
      <c r="V3887" s="553"/>
      <c r="W3887" s="637"/>
      <c r="X3887" s="549"/>
      <c r="Y3887" s="536"/>
      <c r="Z3887" s="549"/>
      <c r="AA3887" s="536"/>
      <c r="AB3887" s="637"/>
      <c r="AC3887" s="550"/>
      <c r="AD3887" s="553"/>
      <c r="AE3887" s="637"/>
      <c r="AF3887" s="535"/>
      <c r="AG3887" s="536"/>
      <c r="AH3887" s="553"/>
      <c r="AI3887" s="550"/>
      <c r="AJ3887" s="553"/>
      <c r="AK3887" s="637"/>
      <c r="AL3887" s="535"/>
      <c r="AM3887" s="536"/>
      <c r="AN3887" s="553"/>
      <c r="AO3887" s="550"/>
      <c r="AP3887" s="553"/>
      <c r="AQ3887" s="637"/>
      <c r="AR3887" s="535"/>
      <c r="AS3887" s="536"/>
      <c r="AT3887" s="549"/>
      <c r="AU3887" s="550"/>
      <c r="AV3887" s="553"/>
      <c r="AW3887" s="554"/>
      <c r="AX3887" s="535"/>
      <c r="AY3887" s="536"/>
      <c r="AZ3887" s="553"/>
      <c r="BA3887" s="550"/>
      <c r="BB3887" s="553"/>
      <c r="BC3887" s="637"/>
      <c r="BD3887" s="535"/>
      <c r="BE3887" s="536"/>
      <c r="BF3887" s="549"/>
      <c r="BG3887" s="550"/>
      <c r="BH3887" s="553"/>
      <c r="BI3887" s="554"/>
      <c r="BJ3887" s="535"/>
      <c r="BK3887" s="620"/>
      <c r="BL3887" s="624"/>
      <c r="BM3887" s="625"/>
      <c r="BN3887" s="626"/>
      <c r="BO3887" s="609"/>
      <c r="BP3887" s="710"/>
      <c r="BQ3887" s="639"/>
      <c r="BR3887" s="77"/>
      <c r="BS3887" s="77"/>
      <c r="BT3887" s="278"/>
    </row>
    <row r="3888" spans="1:72" s="79" customFormat="1" ht="33" hidden="1" customHeight="1" thickBot="1" x14ac:dyDescent="0.5">
      <c r="A3888" s="278"/>
      <c r="B3888" s="671"/>
      <c r="C3888" s="611"/>
      <c r="D3888" s="611" t="s">
        <v>13</v>
      </c>
      <c r="E3888" s="612"/>
      <c r="F3888" s="82"/>
      <c r="G3888" s="117"/>
      <c r="H3888" s="541"/>
      <c r="I3888" s="545"/>
      <c r="J3888" s="541"/>
      <c r="K3888" s="545"/>
      <c r="L3888" s="537"/>
      <c r="M3888" s="538"/>
      <c r="N3888" s="533">
        <f>J3888+L3888</f>
        <v>0</v>
      </c>
      <c r="O3888" s="534"/>
      <c r="P3888" s="537"/>
      <c r="Q3888" s="545"/>
      <c r="R3888" s="537"/>
      <c r="S3888" s="538"/>
      <c r="T3888" s="533">
        <f>R3888-P3888</f>
        <v>0</v>
      </c>
      <c r="U3888" s="534"/>
      <c r="V3888" s="537"/>
      <c r="W3888" s="538"/>
      <c r="X3888" s="541"/>
      <c r="Y3888" s="542"/>
      <c r="Z3888" s="541"/>
      <c r="AA3888" s="542"/>
      <c r="AB3888" s="538"/>
      <c r="AC3888" s="545"/>
      <c r="AD3888" s="537"/>
      <c r="AE3888" s="538"/>
      <c r="AF3888" s="533">
        <f>IF(AB3888=0,0,(AD3888/AB3888)*100)</f>
        <v>0</v>
      </c>
      <c r="AG3888" s="534"/>
      <c r="AH3888" s="537"/>
      <c r="AI3888" s="545"/>
      <c r="AJ3888" s="537"/>
      <c r="AK3888" s="538"/>
      <c r="AL3888" s="533">
        <f>IF(AH3888=0,0,(AJ3888/AH3888)*100)</f>
        <v>0</v>
      </c>
      <c r="AM3888" s="534"/>
      <c r="AN3888" s="537"/>
      <c r="AO3888" s="545"/>
      <c r="AP3888" s="537"/>
      <c r="AQ3888" s="538"/>
      <c r="AR3888" s="533">
        <f>IF(AN3888=0,0,(AP3888/AN3888)*100)</f>
        <v>0</v>
      </c>
      <c r="AS3888" s="534"/>
      <c r="AT3888" s="547">
        <f>AB3888+AH3888+AN3888</f>
        <v>0</v>
      </c>
      <c r="AU3888" s="548"/>
      <c r="AV3888" s="551">
        <f>AD3888+AJ3888+AP3888</f>
        <v>0</v>
      </c>
      <c r="AW3888" s="552"/>
      <c r="AX3888" s="533">
        <f>IF(AT3888=0,0,(AV3888/AT3888)*100)</f>
        <v>0</v>
      </c>
      <c r="AY3888" s="534"/>
      <c r="AZ3888" s="537"/>
      <c r="BA3888" s="545"/>
      <c r="BB3888" s="537"/>
      <c r="BC3888" s="538"/>
      <c r="BD3888" s="533">
        <f>IF(AZ3888=0,0,(BB3888/AZ3888)*100)</f>
        <v>0</v>
      </c>
      <c r="BE3888" s="534"/>
      <c r="BF3888" s="547">
        <f>AT3888+AZ3888</f>
        <v>0</v>
      </c>
      <c r="BG3888" s="548"/>
      <c r="BH3888" s="551">
        <f>AV3888+BB3888</f>
        <v>0</v>
      </c>
      <c r="BI3888" s="552"/>
      <c r="BJ3888" s="533">
        <f>IF(BF3888=0,0,(BH3888/BF3888)*100)</f>
        <v>0</v>
      </c>
      <c r="BK3888" s="619"/>
      <c r="BL3888" s="621">
        <f>(AD3888*2)+(AJ3888*2)+(AP3888*3)+BB3888</f>
        <v>0</v>
      </c>
      <c r="BM3888" s="622"/>
      <c r="BN3888" s="623"/>
      <c r="BO3888" s="647"/>
      <c r="BP3888" s="83"/>
      <c r="BQ3888" s="84"/>
      <c r="BR3888" s="77"/>
      <c r="BS3888" s="77"/>
      <c r="BT3888" s="278"/>
    </row>
    <row r="3889" spans="1:75" s="79" customFormat="1" ht="33.75" hidden="1" customHeight="1" thickBot="1" x14ac:dyDescent="0.5">
      <c r="A3889" s="278"/>
      <c r="B3889" s="232"/>
      <c r="C3889" s="257"/>
      <c r="D3889" s="613"/>
      <c r="E3889" s="614"/>
      <c r="F3889" s="86"/>
      <c r="G3889" s="86"/>
      <c r="H3889" s="543"/>
      <c r="I3889" s="546"/>
      <c r="J3889" s="543"/>
      <c r="K3889" s="546"/>
      <c r="L3889" s="539"/>
      <c r="M3889" s="540"/>
      <c r="N3889" s="535">
        <f>IF((N3886+N3888)=0,0,N3886/(N3886+N3888)*100)</f>
        <v>0</v>
      </c>
      <c r="O3889" s="536"/>
      <c r="P3889" s="539"/>
      <c r="Q3889" s="546"/>
      <c r="R3889" s="539"/>
      <c r="S3889" s="540"/>
      <c r="T3889" s="535"/>
      <c r="U3889" s="536"/>
      <c r="V3889" s="539"/>
      <c r="W3889" s="540"/>
      <c r="X3889" s="543"/>
      <c r="Y3889" s="544"/>
      <c r="Z3889" s="543"/>
      <c r="AA3889" s="544"/>
      <c r="AB3889" s="540"/>
      <c r="AC3889" s="546"/>
      <c r="AD3889" s="539"/>
      <c r="AE3889" s="540"/>
      <c r="AF3889" s="535"/>
      <c r="AG3889" s="536"/>
      <c r="AH3889" s="539"/>
      <c r="AI3889" s="546"/>
      <c r="AJ3889" s="539"/>
      <c r="AK3889" s="540"/>
      <c r="AL3889" s="535"/>
      <c r="AM3889" s="536"/>
      <c r="AN3889" s="539"/>
      <c r="AO3889" s="546"/>
      <c r="AP3889" s="539"/>
      <c r="AQ3889" s="540"/>
      <c r="AR3889" s="535"/>
      <c r="AS3889" s="536"/>
      <c r="AT3889" s="549"/>
      <c r="AU3889" s="550"/>
      <c r="AV3889" s="553"/>
      <c r="AW3889" s="554"/>
      <c r="AX3889" s="535"/>
      <c r="AY3889" s="536"/>
      <c r="AZ3889" s="539"/>
      <c r="BA3889" s="546"/>
      <c r="BB3889" s="539"/>
      <c r="BC3889" s="540"/>
      <c r="BD3889" s="535"/>
      <c r="BE3889" s="536"/>
      <c r="BF3889" s="549"/>
      <c r="BG3889" s="550"/>
      <c r="BH3889" s="553"/>
      <c r="BI3889" s="554"/>
      <c r="BJ3889" s="535"/>
      <c r="BK3889" s="620"/>
      <c r="BL3889" s="624"/>
      <c r="BM3889" s="625"/>
      <c r="BN3889" s="626"/>
      <c r="BO3889" s="648"/>
      <c r="BP3889" s="222"/>
      <c r="BQ3889" s="222"/>
      <c r="BR3889" s="77"/>
      <c r="BS3889" s="77"/>
      <c r="BT3889" s="278"/>
    </row>
    <row r="3890" spans="1:75" ht="16.5" hidden="1" customHeight="1" thickTop="1" thickBot="1" x14ac:dyDescent="0.5">
      <c r="A3890" s="268"/>
      <c r="B3890" s="229"/>
      <c r="C3890" s="195"/>
      <c r="D3890" s="195"/>
      <c r="E3890" s="195"/>
      <c r="F3890" s="195"/>
      <c r="G3890" s="195"/>
      <c r="H3890" s="195"/>
      <c r="I3890" s="195"/>
      <c r="J3890" s="195"/>
      <c r="K3890" s="195"/>
      <c r="L3890" s="195"/>
      <c r="M3890" s="195"/>
      <c r="N3890" s="195"/>
      <c r="O3890" s="195"/>
      <c r="P3890" s="195"/>
      <c r="Q3890" s="195"/>
      <c r="R3890" s="195"/>
      <c r="S3890" s="195"/>
      <c r="T3890" s="195"/>
      <c r="U3890" s="195"/>
      <c r="V3890" s="195"/>
      <c r="W3890" s="195"/>
      <c r="X3890" s="195"/>
      <c r="Y3890" s="195"/>
      <c r="Z3890" s="195"/>
      <c r="AA3890" s="195"/>
      <c r="AB3890" s="195"/>
      <c r="AC3890" s="195"/>
      <c r="AD3890" s="195"/>
      <c r="AE3890" s="195"/>
      <c r="AF3890" s="198"/>
      <c r="AG3890" s="198"/>
      <c r="AH3890" s="195"/>
      <c r="AI3890" s="195"/>
      <c r="AJ3890" s="195"/>
      <c r="AK3890" s="195"/>
      <c r="AL3890" s="195"/>
      <c r="AM3890" s="195"/>
      <c r="AN3890" s="195"/>
      <c r="AO3890" s="195"/>
      <c r="AP3890" s="195"/>
      <c r="AQ3890" s="195"/>
      <c r="AR3890" s="195"/>
      <c r="AS3890" s="195"/>
      <c r="AT3890" s="195"/>
      <c r="AU3890" s="195"/>
      <c r="AV3890" s="195"/>
      <c r="AW3890" s="195"/>
      <c r="AX3890" s="195"/>
      <c r="AY3890" s="195"/>
      <c r="AZ3890" s="195"/>
      <c r="BA3890" s="195"/>
      <c r="BB3890" s="195"/>
      <c r="BC3890" s="195"/>
      <c r="BD3890" s="195"/>
      <c r="BE3890" s="195"/>
      <c r="BF3890" s="195"/>
      <c r="BG3890" s="195"/>
      <c r="BH3890" s="195"/>
      <c r="BI3890" s="195"/>
      <c r="BJ3890" s="195"/>
      <c r="BK3890" s="195"/>
      <c r="BL3890" s="195"/>
      <c r="BM3890" s="195"/>
      <c r="BN3890" s="195"/>
      <c r="BO3890" s="247"/>
      <c r="BP3890" s="600">
        <f>IF((J3886+L3888)=0,0,(J3886/(J3886+L3888)*100)%)</f>
        <v>0</v>
      </c>
      <c r="BQ3890" s="601"/>
      <c r="BR3890" s="600">
        <f>IF((L3886+J3888)=0,0,(L3886/(L3886+J3888)*100)%)</f>
        <v>0</v>
      </c>
      <c r="BS3890" s="601"/>
      <c r="BT3890" s="268"/>
    </row>
    <row r="3891" spans="1:75" s="85" customFormat="1" ht="79.5" hidden="1" customHeight="1" thickTop="1" thickBot="1" x14ac:dyDescent="0.55000000000000004">
      <c r="A3891" s="279"/>
      <c r="B3891" s="682" t="s">
        <v>59</v>
      </c>
      <c r="C3891" s="683"/>
      <c r="D3891" s="608" t="s">
        <v>53</v>
      </c>
      <c r="E3891" s="608"/>
      <c r="F3891" s="608"/>
      <c r="G3891" s="730"/>
      <c r="H3891" s="589"/>
      <c r="I3891" s="590"/>
      <c r="J3891" s="591"/>
      <c r="K3891" s="200"/>
      <c r="L3891" s="589"/>
      <c r="M3891" s="590"/>
      <c r="N3891" s="591"/>
      <c r="O3891" s="592" t="s">
        <v>46</v>
      </c>
      <c r="P3891" s="593"/>
      <c r="Q3891" s="593"/>
      <c r="R3891" s="593"/>
      <c r="S3891" s="589"/>
      <c r="T3891" s="590"/>
      <c r="U3891" s="591"/>
      <c r="V3891" s="200"/>
      <c r="W3891" s="589"/>
      <c r="X3891" s="590"/>
      <c r="Y3891" s="591"/>
      <c r="Z3891" s="592" t="s">
        <v>48</v>
      </c>
      <c r="AA3891" s="593"/>
      <c r="AB3891" s="593"/>
      <c r="AC3891" s="594"/>
      <c r="AD3891" s="589"/>
      <c r="AE3891" s="590"/>
      <c r="AF3891" s="591"/>
      <c r="AG3891" s="200"/>
      <c r="AH3891" s="589"/>
      <c r="AI3891" s="590"/>
      <c r="AJ3891" s="591"/>
      <c r="AK3891" s="592" t="s">
        <v>52</v>
      </c>
      <c r="AL3891" s="593"/>
      <c r="AM3891" s="593"/>
      <c r="AN3891" s="594"/>
      <c r="AO3891" s="589"/>
      <c r="AP3891" s="590"/>
      <c r="AQ3891" s="591"/>
      <c r="AR3891" s="204"/>
      <c r="AS3891" s="589"/>
      <c r="AT3891" s="590"/>
      <c r="AU3891" s="591"/>
      <c r="AV3891" s="258"/>
      <c r="AW3891" s="258"/>
      <c r="AX3891" s="258"/>
      <c r="AY3891" s="258"/>
      <c r="AZ3891" s="532" t="s">
        <v>20</v>
      </c>
      <c r="BA3891" s="532"/>
      <c r="BB3891" s="532"/>
      <c r="BC3891" s="532"/>
      <c r="BD3891" s="615"/>
      <c r="BE3891" s="616">
        <f>BL3886</f>
        <v>0</v>
      </c>
      <c r="BF3891" s="617"/>
      <c r="BG3891" s="618"/>
      <c r="BH3891" s="205"/>
      <c r="BI3891" s="616">
        <f>BL3888</f>
        <v>0</v>
      </c>
      <c r="BJ3891" s="617"/>
      <c r="BK3891" s="618"/>
      <c r="BL3891" s="206"/>
      <c r="BM3891" s="206"/>
      <c r="BN3891" s="206"/>
      <c r="BO3891" s="248"/>
      <c r="BP3891" s="87"/>
      <c r="BQ3891" s="87"/>
      <c r="BR3891" s="81"/>
      <c r="BS3891" s="81"/>
      <c r="BT3891" s="279"/>
    </row>
    <row r="3892" spans="1:75" ht="15.6" hidden="1" customHeight="1" thickTop="1" thickBot="1" x14ac:dyDescent="0.55000000000000004">
      <c r="A3892" s="268"/>
      <c r="B3892" s="230"/>
      <c r="C3892" s="191"/>
      <c r="D3892" s="196"/>
      <c r="E3892" s="196"/>
      <c r="F3892" s="199"/>
      <c r="G3892" s="199"/>
      <c r="H3892" s="202"/>
      <c r="I3892" s="202"/>
      <c r="J3892" s="202"/>
      <c r="K3892" s="202"/>
      <c r="L3892" s="202"/>
      <c r="M3892" s="202"/>
      <c r="N3892" s="202"/>
      <c r="O3892" s="199"/>
      <c r="P3892" s="199"/>
      <c r="Q3892" s="199"/>
      <c r="R3892" s="199"/>
      <c r="S3892" s="202"/>
      <c r="T3892" s="202"/>
      <c r="U3892" s="202"/>
      <c r="V3892" s="201"/>
      <c r="W3892" s="202"/>
      <c r="X3892" s="202"/>
      <c r="Y3892" s="202"/>
      <c r="Z3892" s="199"/>
      <c r="AA3892" s="199"/>
      <c r="AB3892" s="199"/>
      <c r="AC3892" s="199"/>
      <c r="AD3892" s="202"/>
      <c r="AE3892" s="202"/>
      <c r="AF3892" s="202"/>
      <c r="AG3892" s="202"/>
      <c r="AH3892" s="201"/>
      <c r="AI3892" s="201"/>
      <c r="AJ3892" s="202"/>
      <c r="AK3892" s="199"/>
      <c r="AL3892" s="199"/>
      <c r="AM3892" s="199"/>
      <c r="AN3892" s="199"/>
      <c r="AO3892" s="202"/>
      <c r="AP3892" s="202"/>
      <c r="AQ3892" s="202"/>
      <c r="AR3892" s="202"/>
      <c r="AS3892" s="202"/>
      <c r="AT3892" s="204"/>
      <c r="AU3892" s="204"/>
      <c r="AV3892" s="207"/>
      <c r="AW3892" s="207"/>
      <c r="AX3892" s="207"/>
      <c r="AY3892" s="207"/>
      <c r="AZ3892" s="199"/>
      <c r="BA3892" s="208"/>
      <c r="BB3892" s="208"/>
      <c r="BC3892" s="209"/>
      <c r="BD3892" s="210"/>
      <c r="BE3892" s="211"/>
      <c r="BF3892" s="211"/>
      <c r="BG3892" s="204"/>
      <c r="BH3892" s="212"/>
      <c r="BI3892" s="213"/>
      <c r="BJ3892" s="213"/>
      <c r="BK3892" s="204"/>
      <c r="BL3892" s="207"/>
      <c r="BM3892" s="207"/>
      <c r="BN3892" s="207"/>
      <c r="BO3892" s="249"/>
      <c r="BP3892" s="88"/>
      <c r="BQ3892" s="88"/>
      <c r="BR3892" s="65"/>
      <c r="BS3892" s="65"/>
      <c r="BT3892" s="268"/>
    </row>
    <row r="3893" spans="1:75" s="85" customFormat="1" ht="79.5" hidden="1" customHeight="1" thickTop="1" thickBot="1" x14ac:dyDescent="0.55000000000000004">
      <c r="A3893" s="279"/>
      <c r="B3893" s="531" t="s">
        <v>45</v>
      </c>
      <c r="C3893" s="532"/>
      <c r="D3893" s="608" t="s">
        <v>54</v>
      </c>
      <c r="E3893" s="608"/>
      <c r="F3893" s="608"/>
      <c r="G3893" s="730"/>
      <c r="H3893" s="616">
        <f>H3891</f>
        <v>0</v>
      </c>
      <c r="I3893" s="617"/>
      <c r="J3893" s="618"/>
      <c r="K3893" s="200"/>
      <c r="L3893" s="616">
        <f>L3891</f>
        <v>0</v>
      </c>
      <c r="M3893" s="617"/>
      <c r="N3893" s="618"/>
      <c r="O3893" s="592" t="s">
        <v>50</v>
      </c>
      <c r="P3893" s="593"/>
      <c r="Q3893" s="593"/>
      <c r="R3893" s="593"/>
      <c r="S3893" s="616">
        <f>S3891-H3891</f>
        <v>0</v>
      </c>
      <c r="T3893" s="617"/>
      <c r="U3893" s="618"/>
      <c r="V3893" s="200"/>
      <c r="W3893" s="616">
        <f>W3891-L3891</f>
        <v>0</v>
      </c>
      <c r="X3893" s="617"/>
      <c r="Y3893" s="618"/>
      <c r="Z3893" s="592" t="s">
        <v>49</v>
      </c>
      <c r="AA3893" s="593"/>
      <c r="AB3893" s="593"/>
      <c r="AC3893" s="594"/>
      <c r="AD3893" s="616">
        <f>AD3891-S3891</f>
        <v>0</v>
      </c>
      <c r="AE3893" s="617"/>
      <c r="AF3893" s="618"/>
      <c r="AG3893" s="200"/>
      <c r="AH3893" s="616">
        <f>AH3891-W3891</f>
        <v>0</v>
      </c>
      <c r="AI3893" s="617"/>
      <c r="AJ3893" s="618"/>
      <c r="AK3893" s="592" t="s">
        <v>51</v>
      </c>
      <c r="AL3893" s="593"/>
      <c r="AM3893" s="593"/>
      <c r="AN3893" s="594"/>
      <c r="AO3893" s="616">
        <f>AO3891-AD3891</f>
        <v>0</v>
      </c>
      <c r="AP3893" s="617"/>
      <c r="AQ3893" s="618"/>
      <c r="AR3893" s="204"/>
      <c r="AS3893" s="616">
        <f>AS3891-AH3891</f>
        <v>0</v>
      </c>
      <c r="AT3893" s="617"/>
      <c r="AU3893" s="618"/>
      <c r="AV3893" s="258"/>
      <c r="AW3893" s="258"/>
      <c r="AX3893" s="258"/>
      <c r="AY3893" s="258"/>
      <c r="AZ3893" s="532" t="s">
        <v>44</v>
      </c>
      <c r="BA3893" s="532"/>
      <c r="BB3893" s="532"/>
      <c r="BC3893" s="532"/>
      <c r="BD3893" s="615"/>
      <c r="BE3893" s="616">
        <f>BE3891-AO3891</f>
        <v>0</v>
      </c>
      <c r="BF3893" s="617"/>
      <c r="BG3893" s="618"/>
      <c r="BH3893" s="214"/>
      <c r="BI3893" s="616">
        <f>BI3891-AS3891</f>
        <v>0</v>
      </c>
      <c r="BJ3893" s="617"/>
      <c r="BK3893" s="618"/>
      <c r="BL3893" s="206"/>
      <c r="BM3893" s="206"/>
      <c r="BN3893" s="206"/>
      <c r="BO3893" s="248"/>
      <c r="BP3893" s="87"/>
      <c r="BQ3893" s="87"/>
      <c r="BR3893" s="81"/>
      <c r="BS3893" s="81"/>
      <c r="BT3893" s="279"/>
      <c r="BW3893" s="79"/>
    </row>
    <row r="3894" spans="1:75" ht="18.75" hidden="1" customHeight="1" thickTop="1" thickBot="1" x14ac:dyDescent="0.5">
      <c r="A3894" s="268"/>
      <c r="B3894" s="231"/>
      <c r="C3894" s="197"/>
      <c r="D3894" s="197"/>
      <c r="E3894" s="197"/>
      <c r="F3894" s="254"/>
      <c r="G3894" s="254"/>
      <c r="H3894" s="197"/>
      <c r="I3894" s="197"/>
      <c r="J3894" s="197"/>
      <c r="K3894" s="197"/>
      <c r="L3894" s="197"/>
      <c r="M3894" s="197"/>
      <c r="N3894" s="197"/>
      <c r="O3894" s="197"/>
      <c r="P3894" s="197"/>
      <c r="Q3894" s="197"/>
      <c r="R3894" s="197"/>
      <c r="S3894" s="197"/>
      <c r="T3894" s="197"/>
      <c r="U3894" s="197"/>
      <c r="V3894" s="197"/>
      <c r="W3894" s="197"/>
      <c r="X3894" s="197"/>
      <c r="Y3894" s="197"/>
      <c r="Z3894" s="197"/>
      <c r="AA3894" s="197"/>
      <c r="AB3894" s="197"/>
      <c r="AC3894" s="197"/>
      <c r="AD3894" s="197"/>
      <c r="AE3894" s="197"/>
      <c r="AF3894" s="203"/>
      <c r="AG3894" s="203"/>
      <c r="AH3894" s="197"/>
      <c r="AI3894" s="197"/>
      <c r="AJ3894" s="197"/>
      <c r="AK3894" s="197"/>
      <c r="AL3894" s="197"/>
      <c r="AM3894" s="197"/>
      <c r="AN3894" s="197"/>
      <c r="AO3894" s="197"/>
      <c r="AP3894" s="197"/>
      <c r="AQ3894" s="197"/>
      <c r="AR3894" s="197"/>
      <c r="AS3894" s="197"/>
      <c r="AT3894" s="197"/>
      <c r="AU3894" s="197"/>
      <c r="AV3894" s="197"/>
      <c r="AW3894" s="197"/>
      <c r="AX3894" s="197"/>
      <c r="AY3894" s="197"/>
      <c r="AZ3894" s="197"/>
      <c r="BA3894" s="640" t="s">
        <v>153</v>
      </c>
      <c r="BB3894" s="640"/>
      <c r="BC3894" s="640"/>
      <c r="BD3894" s="640"/>
      <c r="BE3894" s="640"/>
      <c r="BF3894" s="640"/>
      <c r="BG3894" s="640"/>
      <c r="BH3894" s="640"/>
      <c r="BI3894" s="640"/>
      <c r="BJ3894" s="640"/>
      <c r="BK3894" s="640"/>
      <c r="BL3894" s="640"/>
      <c r="BM3894" s="640"/>
      <c r="BN3894" s="640"/>
      <c r="BO3894" s="250"/>
      <c r="BP3894" s="89"/>
      <c r="BQ3894" s="89"/>
      <c r="BR3894" s="65"/>
      <c r="BS3894" s="65"/>
      <c r="BT3894" s="268"/>
    </row>
    <row r="3895" spans="1:75" s="255" customFormat="1" ht="13.5" hidden="1" customHeight="1" thickTop="1" x14ac:dyDescent="0.45">
      <c r="A3895" s="268"/>
      <c r="B3895" s="269"/>
      <c r="C3895" s="268"/>
      <c r="D3895" s="268"/>
      <c r="E3895" s="268"/>
      <c r="F3895" s="270"/>
      <c r="G3895" s="270"/>
      <c r="H3895" s="268"/>
      <c r="I3895" s="268"/>
      <c r="J3895" s="268"/>
      <c r="K3895" s="268"/>
      <c r="L3895" s="268"/>
      <c r="M3895" s="268"/>
      <c r="N3895" s="268"/>
      <c r="O3895" s="268"/>
      <c r="P3895" s="268"/>
      <c r="Q3895" s="268"/>
      <c r="R3895" s="268"/>
      <c r="S3895" s="268"/>
      <c r="T3895" s="268"/>
      <c r="U3895" s="268"/>
      <c r="V3895" s="268"/>
      <c r="W3895" s="268"/>
      <c r="X3895" s="268"/>
      <c r="Y3895" s="268"/>
      <c r="Z3895" s="268"/>
      <c r="AA3895" s="268"/>
      <c r="AB3895" s="268"/>
      <c r="AC3895" s="268"/>
      <c r="AD3895" s="268"/>
      <c r="AE3895" s="268"/>
      <c r="AF3895" s="271"/>
      <c r="AG3895" s="271"/>
      <c r="AH3895" s="268"/>
      <c r="AI3895" s="268"/>
      <c r="AJ3895" s="268"/>
      <c r="AK3895" s="268"/>
      <c r="AL3895" s="268"/>
      <c r="AM3895" s="268"/>
      <c r="AN3895" s="268"/>
      <c r="AO3895" s="268"/>
      <c r="AP3895" s="268"/>
      <c r="AQ3895" s="268"/>
      <c r="AR3895" s="268"/>
      <c r="AS3895" s="268"/>
      <c r="AT3895" s="268"/>
      <c r="AU3895" s="268"/>
      <c r="AV3895" s="268"/>
      <c r="AW3895" s="268"/>
      <c r="AX3895" s="268"/>
      <c r="AY3895" s="268"/>
      <c r="AZ3895" s="268"/>
      <c r="BA3895" s="268"/>
      <c r="BB3895" s="268"/>
      <c r="BC3895" s="268"/>
      <c r="BD3895" s="268"/>
      <c r="BE3895" s="268"/>
      <c r="BF3895" s="268"/>
      <c r="BG3895" s="268"/>
      <c r="BH3895" s="268"/>
      <c r="BI3895" s="268"/>
      <c r="BJ3895" s="268"/>
      <c r="BK3895" s="268"/>
      <c r="BL3895" s="268"/>
      <c r="BM3895" s="268"/>
      <c r="BN3895" s="268"/>
      <c r="BO3895" s="272"/>
      <c r="BP3895" s="272"/>
      <c r="BQ3895" s="272"/>
      <c r="BR3895" s="268"/>
      <c r="BS3895" s="268"/>
      <c r="BT3895" s="268"/>
    </row>
    <row r="3896" spans="1:75" s="69" customFormat="1" ht="33.75" hidden="1" x14ac:dyDescent="0.5">
      <c r="A3896" s="273"/>
      <c r="B3896" s="695" t="s">
        <v>9</v>
      </c>
      <c r="C3896" s="695"/>
      <c r="D3896" s="695"/>
      <c r="E3896" s="695"/>
      <c r="F3896" s="695"/>
      <c r="G3896" s="695"/>
      <c r="H3896" s="695"/>
      <c r="I3896" s="695"/>
      <c r="J3896" s="695"/>
      <c r="K3896" s="695"/>
      <c r="L3896" s="695"/>
      <c r="M3896" s="695"/>
      <c r="N3896" s="695"/>
      <c r="O3896" s="695"/>
      <c r="P3896" s="695"/>
      <c r="Q3896" s="695"/>
      <c r="R3896" s="695"/>
      <c r="S3896" s="695"/>
      <c r="T3896" s="695"/>
      <c r="U3896" s="695"/>
      <c r="V3896" s="695"/>
      <c r="W3896" s="695"/>
      <c r="X3896" s="695"/>
      <c r="Y3896" s="695"/>
      <c r="Z3896" s="695"/>
      <c r="AA3896" s="695"/>
      <c r="AB3896" s="695"/>
      <c r="AC3896" s="695"/>
      <c r="AD3896" s="695"/>
      <c r="AE3896" s="695"/>
      <c r="AF3896" s="695"/>
      <c r="AG3896" s="695"/>
      <c r="AH3896" s="695"/>
      <c r="AI3896" s="695"/>
      <c r="AJ3896" s="695"/>
      <c r="AK3896" s="695"/>
      <c r="AL3896" s="695"/>
      <c r="AM3896" s="695"/>
      <c r="AN3896" s="695"/>
      <c r="AO3896" s="695"/>
      <c r="AP3896" s="695"/>
      <c r="AQ3896" s="695"/>
      <c r="AR3896" s="695"/>
      <c r="AS3896" s="695"/>
      <c r="AT3896" s="695"/>
      <c r="AU3896" s="695"/>
      <c r="AV3896" s="695"/>
      <c r="AW3896" s="695"/>
      <c r="AX3896" s="695"/>
      <c r="AY3896" s="695"/>
      <c r="AZ3896" s="695"/>
      <c r="BA3896" s="695"/>
      <c r="BB3896" s="695"/>
      <c r="BC3896" s="695"/>
      <c r="BD3896" s="695"/>
      <c r="BE3896" s="695"/>
      <c r="BF3896" s="695"/>
      <c r="BG3896" s="695"/>
      <c r="BH3896" s="695"/>
      <c r="BI3896" s="695"/>
      <c r="BJ3896" s="695"/>
      <c r="BK3896" s="695"/>
      <c r="BL3896" s="695"/>
      <c r="BM3896" s="695"/>
      <c r="BN3896" s="695"/>
      <c r="BO3896" s="175"/>
      <c r="BP3896" s="175"/>
      <c r="BQ3896" s="175"/>
      <c r="BR3896" s="68"/>
      <c r="BS3896" s="68"/>
      <c r="BT3896" s="273"/>
    </row>
    <row r="3897" spans="1:75" ht="10.9" hidden="1" customHeight="1" x14ac:dyDescent="0.45">
      <c r="A3897" s="268"/>
      <c r="B3897" s="227"/>
      <c r="C3897" s="177"/>
      <c r="D3897" s="177"/>
      <c r="E3897" s="177"/>
      <c r="F3897" s="178"/>
      <c r="G3897" s="178"/>
      <c r="H3897" s="177"/>
      <c r="I3897" s="177"/>
      <c r="J3897" s="177"/>
      <c r="K3897" s="177"/>
      <c r="L3897" s="177"/>
      <c r="M3897" s="177"/>
      <c r="N3897" s="177"/>
      <c r="O3897" s="177"/>
      <c r="P3897" s="177"/>
      <c r="Q3897" s="177"/>
      <c r="R3897" s="177"/>
      <c r="S3897" s="177"/>
      <c r="T3897" s="177"/>
      <c r="U3897" s="177"/>
      <c r="V3897" s="177"/>
      <c r="W3897" s="177"/>
      <c r="X3897" s="177"/>
      <c r="Y3897" s="177"/>
      <c r="Z3897" s="177"/>
      <c r="AA3897" s="177"/>
      <c r="AB3897" s="177"/>
      <c r="AC3897" s="177"/>
      <c r="AD3897" s="177"/>
      <c r="AE3897" s="177"/>
      <c r="AF3897" s="179"/>
      <c r="AG3897" s="179"/>
      <c r="AH3897" s="177"/>
      <c r="AI3897" s="177"/>
      <c r="AJ3897" s="177"/>
      <c r="AK3897" s="177"/>
      <c r="AL3897" s="177"/>
      <c r="AM3897" s="177"/>
      <c r="AN3897" s="177"/>
      <c r="AO3897" s="177"/>
      <c r="AP3897" s="177"/>
      <c r="AQ3897" s="177"/>
      <c r="AR3897" s="177"/>
      <c r="AS3897" s="177"/>
      <c r="AT3897" s="177"/>
      <c r="AU3897" s="177"/>
      <c r="AV3897" s="177"/>
      <c r="AW3897" s="177"/>
      <c r="AX3897" s="177"/>
      <c r="AY3897" s="177"/>
      <c r="AZ3897" s="177"/>
      <c r="BA3897" s="177"/>
      <c r="BB3897" s="177"/>
      <c r="BC3897" s="177"/>
      <c r="BD3897" s="177"/>
      <c r="BE3897" s="177"/>
      <c r="BF3897" s="177"/>
      <c r="BG3897" s="177"/>
      <c r="BH3897" s="177"/>
      <c r="BI3897" s="177"/>
      <c r="BJ3897" s="177"/>
      <c r="BK3897" s="177"/>
      <c r="BL3897" s="177"/>
      <c r="BM3897" s="177"/>
      <c r="BN3897" s="259"/>
      <c r="BO3897" s="245"/>
      <c r="BP3897" s="259"/>
      <c r="BQ3897" s="259"/>
      <c r="BR3897" s="65"/>
      <c r="BS3897" s="65"/>
      <c r="BT3897" s="268"/>
    </row>
    <row r="3898" spans="1:75" s="70" customFormat="1" ht="36.75" hidden="1" customHeight="1" x14ac:dyDescent="0.45">
      <c r="A3898" s="274"/>
      <c r="B3898" s="227"/>
      <c r="C3898" s="176"/>
      <c r="D3898" s="226" t="s">
        <v>10</v>
      </c>
      <c r="E3898" s="713" t="str">
        <f>IF(ROSTER!D$3="","",ROSTER!D$3)</f>
        <v/>
      </c>
      <c r="F3898" s="713"/>
      <c r="G3898" s="713"/>
      <c r="H3898" s="713"/>
      <c r="I3898" s="713"/>
      <c r="J3898" s="713"/>
      <c r="K3898" s="713"/>
      <c r="L3898" s="713"/>
      <c r="M3898" s="713"/>
      <c r="N3898" s="713"/>
      <c r="O3898" s="713"/>
      <c r="P3898" s="713"/>
      <c r="Q3898" s="713"/>
      <c r="R3898" s="713"/>
      <c r="S3898" s="713"/>
      <c r="T3898" s="713"/>
      <c r="U3898" s="713"/>
      <c r="V3898" s="713"/>
      <c r="W3898" s="713"/>
      <c r="X3898" s="713"/>
      <c r="Y3898" s="713"/>
      <c r="Z3898" s="713"/>
      <c r="AA3898" s="713"/>
      <c r="AB3898" s="713"/>
      <c r="AC3898" s="713"/>
      <c r="AD3898" s="180"/>
      <c r="AE3898" s="719" t="s">
        <v>11</v>
      </c>
      <c r="AF3898" s="719"/>
      <c r="AG3898" s="719"/>
      <c r="AH3898" s="719"/>
      <c r="AI3898" s="719"/>
      <c r="AJ3898" s="719"/>
      <c r="AK3898" s="719"/>
      <c r="AL3898" s="717"/>
      <c r="AM3898" s="717"/>
      <c r="AN3898" s="717"/>
      <c r="AO3898" s="717"/>
      <c r="AP3898" s="717"/>
      <c r="AQ3898" s="717"/>
      <c r="AR3898" s="717"/>
      <c r="AS3898" s="717"/>
      <c r="AT3898" s="717"/>
      <c r="AU3898" s="717"/>
      <c r="AV3898" s="717"/>
      <c r="AW3898" s="717"/>
      <c r="AX3898" s="717"/>
      <c r="AY3898" s="717"/>
      <c r="AZ3898" s="717"/>
      <c r="BA3898" s="717"/>
      <c r="BB3898" s="717"/>
      <c r="BC3898" s="717"/>
      <c r="BD3898" s="717"/>
      <c r="BE3898" s="717"/>
      <c r="BF3898" s="717"/>
      <c r="BG3898" s="717"/>
      <c r="BH3898" s="717"/>
      <c r="BI3898" s="717"/>
      <c r="BJ3898" s="717"/>
      <c r="BK3898" s="717"/>
      <c r="BL3898" s="717"/>
      <c r="BM3898" s="717"/>
      <c r="BN3898" s="259"/>
      <c r="BO3898" s="246" t="s">
        <v>130</v>
      </c>
      <c r="BP3898" s="259"/>
      <c r="BQ3898" s="259"/>
      <c r="BR3898" s="66"/>
      <c r="BS3898" s="66"/>
      <c r="BT3898" s="274"/>
    </row>
    <row r="3899" spans="1:75" ht="8.85" hidden="1" customHeight="1" x14ac:dyDescent="0.45">
      <c r="A3899" s="275"/>
      <c r="B3899" s="227"/>
      <c r="C3899" s="179" t="s">
        <v>38</v>
      </c>
      <c r="D3899" s="179"/>
      <c r="E3899" s="179"/>
      <c r="F3899" s="181"/>
      <c r="G3899" s="181"/>
      <c r="H3899" s="179"/>
      <c r="I3899" s="179"/>
      <c r="J3899" s="182"/>
      <c r="K3899" s="182"/>
      <c r="L3899" s="182"/>
      <c r="M3899" s="182"/>
      <c r="N3899" s="182"/>
      <c r="O3899" s="182"/>
      <c r="P3899" s="182"/>
      <c r="Q3899" s="182"/>
      <c r="R3899" s="182"/>
      <c r="S3899" s="182"/>
      <c r="T3899" s="182"/>
      <c r="U3899" s="182"/>
      <c r="V3899" s="182"/>
      <c r="W3899" s="182"/>
      <c r="X3899" s="182"/>
      <c r="Y3899" s="182"/>
      <c r="Z3899" s="182"/>
      <c r="AA3899" s="182"/>
      <c r="AB3899" s="182"/>
      <c r="AC3899" s="182"/>
      <c r="AD3899" s="182"/>
      <c r="AE3899" s="182"/>
      <c r="AF3899" s="182"/>
      <c r="AG3899" s="179"/>
      <c r="AH3899" s="183"/>
      <c r="AI3899" s="184"/>
      <c r="AJ3899" s="184"/>
      <c r="AK3899" s="184"/>
      <c r="AL3899" s="184"/>
      <c r="AM3899" s="184"/>
      <c r="AN3899" s="184"/>
      <c r="AO3899" s="185"/>
      <c r="AP3899" s="186"/>
      <c r="AQ3899" s="186"/>
      <c r="AR3899" s="186"/>
      <c r="AS3899" s="186"/>
      <c r="AT3899" s="186"/>
      <c r="AU3899" s="186"/>
      <c r="AV3899" s="186"/>
      <c r="AW3899" s="186"/>
      <c r="AX3899" s="186"/>
      <c r="AY3899" s="186"/>
      <c r="AZ3899" s="186"/>
      <c r="BA3899" s="186"/>
      <c r="BB3899" s="186"/>
      <c r="BC3899" s="186"/>
      <c r="BD3899" s="186"/>
      <c r="BE3899" s="186"/>
      <c r="BF3899" s="186"/>
      <c r="BG3899" s="186"/>
      <c r="BH3899" s="186"/>
      <c r="BI3899" s="186"/>
      <c r="BJ3899" s="186"/>
      <c r="BK3899" s="186"/>
      <c r="BL3899" s="186"/>
      <c r="BM3899" s="186"/>
      <c r="BN3899" s="186"/>
      <c r="BO3899" s="187"/>
      <c r="BP3899" s="187"/>
      <c r="BQ3899" s="187"/>
      <c r="BR3899" s="71"/>
      <c r="BS3899" s="71"/>
      <c r="BT3899" s="275"/>
    </row>
    <row r="3900" spans="1:75" s="70" customFormat="1" ht="40.5" hidden="1" x14ac:dyDescent="0.45">
      <c r="A3900" s="274"/>
      <c r="B3900" s="227"/>
      <c r="C3900" s="692" t="s">
        <v>37</v>
      </c>
      <c r="D3900" s="692"/>
      <c r="E3900" s="717"/>
      <c r="F3900" s="717"/>
      <c r="G3900" s="717"/>
      <c r="H3900" s="717"/>
      <c r="I3900" s="717"/>
      <c r="J3900" s="717"/>
      <c r="K3900" s="717"/>
      <c r="L3900" s="717"/>
      <c r="M3900" s="717"/>
      <c r="N3900" s="717"/>
      <c r="O3900" s="717"/>
      <c r="P3900" s="717"/>
      <c r="Q3900" s="717"/>
      <c r="R3900" s="717"/>
      <c r="S3900" s="717"/>
      <c r="T3900" s="717"/>
      <c r="U3900" s="717"/>
      <c r="V3900" s="717"/>
      <c r="W3900" s="717"/>
      <c r="X3900" s="717"/>
      <c r="Y3900" s="717"/>
      <c r="Z3900" s="717"/>
      <c r="AA3900" s="717"/>
      <c r="AB3900" s="717"/>
      <c r="AC3900" s="717"/>
      <c r="AD3900" s="180"/>
      <c r="AE3900" s="718" t="s">
        <v>21</v>
      </c>
      <c r="AF3900" s="718"/>
      <c r="AG3900" s="718"/>
      <c r="AH3900" s="718"/>
      <c r="AI3900" s="717"/>
      <c r="AJ3900" s="717"/>
      <c r="AK3900" s="717"/>
      <c r="AL3900" s="717"/>
      <c r="AM3900" s="717"/>
      <c r="AN3900" s="717"/>
      <c r="AO3900" s="717"/>
      <c r="AP3900" s="717"/>
      <c r="AQ3900" s="717"/>
      <c r="AR3900" s="717"/>
      <c r="AS3900" s="717"/>
      <c r="AT3900" s="717"/>
      <c r="AU3900" s="717"/>
      <c r="AV3900" s="717"/>
      <c r="AW3900" s="717"/>
      <c r="AX3900" s="717"/>
      <c r="AY3900" s="717"/>
      <c r="AZ3900" s="717"/>
      <c r="BA3900" s="716" t="s">
        <v>12</v>
      </c>
      <c r="BB3900" s="716"/>
      <c r="BC3900" s="716"/>
      <c r="BD3900" s="708"/>
      <c r="BE3900" s="708"/>
      <c r="BF3900" s="708"/>
      <c r="BG3900" s="708"/>
      <c r="BH3900" s="708"/>
      <c r="BI3900" s="708"/>
      <c r="BJ3900" s="708"/>
      <c r="BK3900" s="708"/>
      <c r="BL3900" s="708"/>
      <c r="BM3900" s="708"/>
      <c r="BN3900" s="188"/>
      <c r="BO3900" s="334"/>
      <c r="BP3900" s="189"/>
      <c r="BQ3900" s="189"/>
      <c r="BR3900" s="72">
        <f>IF(BD3900=0,0,1)</f>
        <v>0</v>
      </c>
      <c r="BS3900" s="73">
        <f>IF((BE3950+BI3950)&gt;(AO3950+AS3950),1,0)</f>
        <v>0</v>
      </c>
      <c r="BT3900" s="276"/>
    </row>
    <row r="3901" spans="1:75" ht="9.6" hidden="1" customHeight="1" x14ac:dyDescent="0.45">
      <c r="A3901" s="268"/>
      <c r="B3901" s="227"/>
      <c r="C3901" s="177"/>
      <c r="D3901" s="177"/>
      <c r="E3901" s="177"/>
      <c r="F3901" s="178"/>
      <c r="G3901" s="178"/>
      <c r="H3901" s="177"/>
      <c r="I3901" s="177"/>
      <c r="J3901" s="177"/>
      <c r="K3901" s="177"/>
      <c r="L3901" s="177"/>
      <c r="M3901" s="177"/>
      <c r="N3901" s="177"/>
      <c r="O3901" s="177"/>
      <c r="P3901" s="177"/>
      <c r="Q3901" s="177"/>
      <c r="R3901" s="177"/>
      <c r="S3901" s="177"/>
      <c r="T3901" s="177"/>
      <c r="U3901" s="177"/>
      <c r="V3901" s="177"/>
      <c r="W3901" s="177"/>
      <c r="X3901" s="177"/>
      <c r="Y3901" s="177"/>
      <c r="Z3901" s="177"/>
      <c r="AA3901" s="177"/>
      <c r="AB3901" s="177"/>
      <c r="AC3901" s="177"/>
      <c r="AD3901" s="177"/>
      <c r="AE3901" s="177"/>
      <c r="AF3901" s="179"/>
      <c r="AG3901" s="179"/>
      <c r="AH3901" s="177"/>
      <c r="AI3901" s="177"/>
      <c r="AJ3901" s="177"/>
      <c r="AK3901" s="177"/>
      <c r="AL3901" s="177"/>
      <c r="AM3901" s="177"/>
      <c r="AN3901" s="177"/>
      <c r="AO3901" s="177"/>
      <c r="AP3901" s="177"/>
      <c r="AQ3901" s="177"/>
      <c r="AR3901" s="177"/>
      <c r="AS3901" s="177"/>
      <c r="AT3901" s="177"/>
      <c r="AU3901" s="177"/>
      <c r="AV3901" s="177"/>
      <c r="AW3901" s="177"/>
      <c r="AX3901" s="177"/>
      <c r="AY3901" s="177"/>
      <c r="AZ3901" s="177"/>
      <c r="BA3901" s="177"/>
      <c r="BB3901" s="177"/>
      <c r="BC3901" s="177"/>
      <c r="BD3901" s="177"/>
      <c r="BE3901" s="177"/>
      <c r="BF3901" s="177"/>
      <c r="BG3901" s="177"/>
      <c r="BH3901" s="177"/>
      <c r="BI3901" s="177"/>
      <c r="BJ3901" s="177"/>
      <c r="BK3901" s="177"/>
      <c r="BL3901" s="177"/>
      <c r="BM3901" s="177"/>
      <c r="BN3901" s="177"/>
      <c r="BO3901" s="190"/>
      <c r="BP3901" s="190"/>
      <c r="BQ3901" s="190"/>
      <c r="BR3901" s="65"/>
      <c r="BS3901" s="65"/>
      <c r="BT3901" s="268"/>
    </row>
    <row r="3902" spans="1:75" ht="8.85" hidden="1" customHeight="1" thickBot="1" x14ac:dyDescent="0.5">
      <c r="A3902" s="268"/>
      <c r="B3902" s="228"/>
      <c r="C3902" s="191"/>
      <c r="D3902" s="191"/>
      <c r="E3902" s="191"/>
      <c r="F3902" s="192"/>
      <c r="G3902" s="192"/>
      <c r="H3902" s="191"/>
      <c r="I3902" s="191"/>
      <c r="J3902" s="191"/>
      <c r="K3902" s="191"/>
      <c r="L3902" s="191"/>
      <c r="M3902" s="191"/>
      <c r="N3902" s="191"/>
      <c r="O3902" s="191"/>
      <c r="P3902" s="191"/>
      <c r="Q3902" s="191"/>
      <c r="R3902" s="191"/>
      <c r="S3902" s="191"/>
      <c r="T3902" s="191"/>
      <c r="U3902" s="191"/>
      <c r="V3902" s="191"/>
      <c r="W3902" s="191"/>
      <c r="X3902" s="191"/>
      <c r="Y3902" s="191"/>
      <c r="Z3902" s="191"/>
      <c r="AA3902" s="191"/>
      <c r="AB3902" s="191"/>
      <c r="AC3902" s="191"/>
      <c r="AD3902" s="191"/>
      <c r="AE3902" s="191"/>
      <c r="AF3902" s="193"/>
      <c r="AG3902" s="193"/>
      <c r="AH3902" s="191"/>
      <c r="AI3902" s="191"/>
      <c r="AJ3902" s="191"/>
      <c r="AK3902" s="191"/>
      <c r="AL3902" s="191"/>
      <c r="AM3902" s="191"/>
      <c r="AN3902" s="191"/>
      <c r="AO3902" s="191"/>
      <c r="AP3902" s="191"/>
      <c r="AQ3902" s="191"/>
      <c r="AR3902" s="191"/>
      <c r="AS3902" s="191"/>
      <c r="AT3902" s="191"/>
      <c r="AU3902" s="191"/>
      <c r="AV3902" s="191"/>
      <c r="AW3902" s="191"/>
      <c r="AX3902" s="191"/>
      <c r="AY3902" s="191"/>
      <c r="AZ3902" s="191"/>
      <c r="BA3902" s="191"/>
      <c r="BB3902" s="191"/>
      <c r="BC3902" s="191"/>
      <c r="BD3902" s="191"/>
      <c r="BE3902" s="191"/>
      <c r="BF3902" s="191"/>
      <c r="BG3902" s="191"/>
      <c r="BH3902" s="191"/>
      <c r="BI3902" s="191"/>
      <c r="BJ3902" s="191"/>
      <c r="BK3902" s="191"/>
      <c r="BL3902" s="191"/>
      <c r="BM3902" s="191"/>
      <c r="BN3902" s="191"/>
      <c r="BO3902" s="194"/>
      <c r="BP3902" s="194"/>
      <c r="BQ3902" s="194"/>
      <c r="BR3902" s="65"/>
      <c r="BS3902" s="65"/>
      <c r="BT3902" s="268"/>
    </row>
    <row r="3903" spans="1:75" s="70" customFormat="1" ht="40.5" hidden="1" customHeight="1" thickTop="1" x14ac:dyDescent="0.4">
      <c r="A3903" s="276"/>
      <c r="B3903" s="684" t="s">
        <v>0</v>
      </c>
      <c r="C3903" s="686" t="s">
        <v>1</v>
      </c>
      <c r="D3903" s="687"/>
      <c r="E3903" s="282" t="s">
        <v>28</v>
      </c>
      <c r="F3903" s="665" t="s">
        <v>93</v>
      </c>
      <c r="G3903" s="665" t="s">
        <v>94</v>
      </c>
      <c r="H3903" s="722" t="s">
        <v>40</v>
      </c>
      <c r="I3903" s="723"/>
      <c r="J3903" s="595" t="s">
        <v>7</v>
      </c>
      <c r="K3903" s="595"/>
      <c r="L3903" s="595"/>
      <c r="M3903" s="595"/>
      <c r="N3903" s="595"/>
      <c r="O3903" s="595"/>
      <c r="P3903" s="595" t="s">
        <v>2</v>
      </c>
      <c r="Q3903" s="595"/>
      <c r="R3903" s="595"/>
      <c r="S3903" s="595"/>
      <c r="T3903" s="595"/>
      <c r="U3903" s="595"/>
      <c r="V3903" s="659" t="s">
        <v>34</v>
      </c>
      <c r="W3903" s="660"/>
      <c r="X3903" s="659" t="s">
        <v>35</v>
      </c>
      <c r="Y3903" s="660"/>
      <c r="Z3903" s="659" t="s">
        <v>43</v>
      </c>
      <c r="AA3903" s="660"/>
      <c r="AB3903" s="595" t="s">
        <v>6</v>
      </c>
      <c r="AC3903" s="595"/>
      <c r="AD3903" s="595"/>
      <c r="AE3903" s="595"/>
      <c r="AF3903" s="595"/>
      <c r="AG3903" s="595"/>
      <c r="AH3903" s="595" t="s">
        <v>63</v>
      </c>
      <c r="AI3903" s="595"/>
      <c r="AJ3903" s="595"/>
      <c r="AK3903" s="595"/>
      <c r="AL3903" s="595"/>
      <c r="AM3903" s="595"/>
      <c r="AN3903" s="595" t="s">
        <v>64</v>
      </c>
      <c r="AO3903" s="595"/>
      <c r="AP3903" s="595"/>
      <c r="AQ3903" s="595"/>
      <c r="AR3903" s="595"/>
      <c r="AS3903" s="595"/>
      <c r="AT3903" s="595" t="s">
        <v>65</v>
      </c>
      <c r="AU3903" s="595"/>
      <c r="AV3903" s="595"/>
      <c r="AW3903" s="595"/>
      <c r="AX3903" s="595"/>
      <c r="AY3903" s="596"/>
      <c r="AZ3903" s="595" t="s">
        <v>4</v>
      </c>
      <c r="BA3903" s="595"/>
      <c r="BB3903" s="595"/>
      <c r="BC3903" s="595"/>
      <c r="BD3903" s="595"/>
      <c r="BE3903" s="597"/>
      <c r="BF3903" s="595" t="s">
        <v>66</v>
      </c>
      <c r="BG3903" s="595"/>
      <c r="BH3903" s="595"/>
      <c r="BI3903" s="595"/>
      <c r="BJ3903" s="595"/>
      <c r="BK3903" s="596"/>
      <c r="BL3903" s="651" t="s">
        <v>25</v>
      </c>
      <c r="BM3903" s="652"/>
      <c r="BN3903" s="653"/>
      <c r="BO3903" s="598" t="s">
        <v>100</v>
      </c>
      <c r="BP3903" s="598" t="s">
        <v>81</v>
      </c>
      <c r="BQ3903" s="598" t="s">
        <v>82</v>
      </c>
      <c r="BR3903" s="74"/>
      <c r="BS3903" s="74"/>
      <c r="BT3903" s="276"/>
    </row>
    <row r="3904" spans="1:75" s="70" customFormat="1" ht="41.25" hidden="1" customHeight="1" x14ac:dyDescent="0.4">
      <c r="A3904" s="276"/>
      <c r="B3904" s="685"/>
      <c r="C3904" s="688"/>
      <c r="D3904" s="689"/>
      <c r="E3904" s="221" t="s">
        <v>95</v>
      </c>
      <c r="F3904" s="666"/>
      <c r="G3904" s="666"/>
      <c r="H3904" s="724"/>
      <c r="I3904" s="725"/>
      <c r="J3904" s="645" t="s">
        <v>17</v>
      </c>
      <c r="K3904" s="646"/>
      <c r="L3904" s="641" t="s">
        <v>18</v>
      </c>
      <c r="M3904" s="642"/>
      <c r="N3904" s="657" t="s">
        <v>19</v>
      </c>
      <c r="O3904" s="658" t="s">
        <v>8</v>
      </c>
      <c r="P3904" s="645" t="s">
        <v>26</v>
      </c>
      <c r="Q3904" s="646"/>
      <c r="R3904" s="641" t="s">
        <v>24</v>
      </c>
      <c r="S3904" s="642"/>
      <c r="T3904" s="657" t="s">
        <v>19</v>
      </c>
      <c r="U3904" s="658"/>
      <c r="V3904" s="661"/>
      <c r="W3904" s="662"/>
      <c r="X3904" s="661"/>
      <c r="Y3904" s="662"/>
      <c r="Z3904" s="661"/>
      <c r="AA3904" s="662"/>
      <c r="AB3904" s="645" t="s">
        <v>47</v>
      </c>
      <c r="AC3904" s="646"/>
      <c r="AD3904" s="641" t="s">
        <v>23</v>
      </c>
      <c r="AE3904" s="642" t="s">
        <v>3</v>
      </c>
      <c r="AF3904" s="643" t="s">
        <v>5</v>
      </c>
      <c r="AG3904" s="644"/>
      <c r="AH3904" s="645" t="s">
        <v>47</v>
      </c>
      <c r="AI3904" s="646"/>
      <c r="AJ3904" s="641" t="s">
        <v>23</v>
      </c>
      <c r="AK3904" s="642" t="s">
        <v>3</v>
      </c>
      <c r="AL3904" s="643" t="s">
        <v>5</v>
      </c>
      <c r="AM3904" s="644"/>
      <c r="AN3904" s="645" t="s">
        <v>47</v>
      </c>
      <c r="AO3904" s="646"/>
      <c r="AP3904" s="641" t="s">
        <v>23</v>
      </c>
      <c r="AQ3904" s="642" t="s">
        <v>3</v>
      </c>
      <c r="AR3904" s="643" t="s">
        <v>5</v>
      </c>
      <c r="AS3904" s="644"/>
      <c r="AT3904" s="645" t="s">
        <v>47</v>
      </c>
      <c r="AU3904" s="646"/>
      <c r="AV3904" s="641" t="s">
        <v>23</v>
      </c>
      <c r="AW3904" s="642" t="s">
        <v>3</v>
      </c>
      <c r="AX3904" s="643" t="s">
        <v>5</v>
      </c>
      <c r="AY3904" s="644"/>
      <c r="AZ3904" s="645" t="s">
        <v>47</v>
      </c>
      <c r="BA3904" s="646"/>
      <c r="BB3904" s="641" t="s">
        <v>23</v>
      </c>
      <c r="BC3904" s="642" t="s">
        <v>3</v>
      </c>
      <c r="BD3904" s="643" t="s">
        <v>5</v>
      </c>
      <c r="BE3904" s="644"/>
      <c r="BF3904" s="645" t="s">
        <v>47</v>
      </c>
      <c r="BG3904" s="646"/>
      <c r="BH3904" s="641" t="s">
        <v>23</v>
      </c>
      <c r="BI3904" s="642" t="s">
        <v>3</v>
      </c>
      <c r="BJ3904" s="643" t="s">
        <v>5</v>
      </c>
      <c r="BK3904" s="644"/>
      <c r="BL3904" s="654"/>
      <c r="BM3904" s="655"/>
      <c r="BN3904" s="656"/>
      <c r="BO3904" s="599"/>
      <c r="BP3904" s="599"/>
      <c r="BQ3904" s="599"/>
      <c r="BR3904" s="74"/>
      <c r="BS3904" s="74"/>
      <c r="BT3904" s="276"/>
    </row>
    <row r="3905" spans="1:72" ht="23.85" hidden="1" customHeight="1" x14ac:dyDescent="0.35">
      <c r="A3905" s="277"/>
      <c r="B3905" s="678" t="str">
        <f>IF(ROSTER!B$8="","",ROSTER!B$8)</f>
        <v/>
      </c>
      <c r="C3905" s="669" t="str">
        <f>IF(ROSTER!C$8="","",ROSTER!C$8)</f>
        <v/>
      </c>
      <c r="D3905" s="670"/>
      <c r="E3905" s="667"/>
      <c r="F3905" s="680">
        <f>IF(E3905="y",1,IF(E3905="S",1,0))</f>
        <v>0</v>
      </c>
      <c r="G3905" s="663">
        <f>IF(E3905="S",1,0)</f>
        <v>0</v>
      </c>
      <c r="H3905" s="583"/>
      <c r="I3905" s="584"/>
      <c r="J3905" s="569"/>
      <c r="K3905" s="570"/>
      <c r="L3905" s="573"/>
      <c r="M3905" s="574"/>
      <c r="N3905" s="579">
        <f>L3905+J3905</f>
        <v>0</v>
      </c>
      <c r="O3905" s="580"/>
      <c r="P3905" s="569"/>
      <c r="Q3905" s="570"/>
      <c r="R3905" s="573"/>
      <c r="S3905" s="574"/>
      <c r="T3905" s="579">
        <f>R3905-P3905</f>
        <v>0</v>
      </c>
      <c r="U3905" s="580"/>
      <c r="V3905" s="583"/>
      <c r="W3905" s="584"/>
      <c r="X3905" s="569"/>
      <c r="Y3905" s="584"/>
      <c r="Z3905" s="569"/>
      <c r="AA3905" s="584"/>
      <c r="AB3905" s="569"/>
      <c r="AC3905" s="570"/>
      <c r="AD3905" s="573"/>
      <c r="AE3905" s="574"/>
      <c r="AF3905" s="557">
        <f>IF(AB3905=0,0,(AD3905/AB3905)*100)</f>
        <v>0</v>
      </c>
      <c r="AG3905" s="558"/>
      <c r="AH3905" s="569"/>
      <c r="AI3905" s="570"/>
      <c r="AJ3905" s="573"/>
      <c r="AK3905" s="574"/>
      <c r="AL3905" s="557">
        <f>IF(AH3905=0,0,(AJ3905/AH3905)*100)</f>
        <v>0</v>
      </c>
      <c r="AM3905" s="558"/>
      <c r="AN3905" s="569"/>
      <c r="AO3905" s="570"/>
      <c r="AP3905" s="573"/>
      <c r="AQ3905" s="574"/>
      <c r="AR3905" s="557">
        <f>IF(AN3905=0,0,(AP3905/AN3905)*100)</f>
        <v>0</v>
      </c>
      <c r="AS3905" s="558"/>
      <c r="AT3905" s="561">
        <f>AB3905+AH3905+AN3905</f>
        <v>0</v>
      </c>
      <c r="AU3905" s="562"/>
      <c r="AV3905" s="565">
        <f>AD3905+AJ3905+AP3905</f>
        <v>0</v>
      </c>
      <c r="AW3905" s="566"/>
      <c r="AX3905" s="557">
        <f>IF(AT3905=0,0,(AV3905/AT3905)*100)</f>
        <v>0</v>
      </c>
      <c r="AY3905" s="558"/>
      <c r="AZ3905" s="569"/>
      <c r="BA3905" s="570"/>
      <c r="BB3905" s="573"/>
      <c r="BC3905" s="574"/>
      <c r="BD3905" s="557">
        <f>IF(AZ3905=0,0,(BB3905/AZ3905)*100)</f>
        <v>0</v>
      </c>
      <c r="BE3905" s="558"/>
      <c r="BF3905" s="561">
        <f>AT3905+AZ3905</f>
        <v>0</v>
      </c>
      <c r="BG3905" s="562"/>
      <c r="BH3905" s="565">
        <f>AV3905+BB3905</f>
        <v>0</v>
      </c>
      <c r="BI3905" s="566"/>
      <c r="BJ3905" s="557">
        <f>IF(BF3905=0,0,(BH3905/BF3905)*100)</f>
        <v>0</v>
      </c>
      <c r="BK3905" s="558"/>
      <c r="BL3905" s="602">
        <f>(AD3905*2)+(AJ3905*2)+(AP3905*3)+BB3905</f>
        <v>0</v>
      </c>
      <c r="BM3905" s="603"/>
      <c r="BN3905" s="604"/>
      <c r="BO3905" s="587">
        <f>IF(BQ3905=0,0,50*BP3905/BQ3905)</f>
        <v>0</v>
      </c>
      <c r="BP3905" s="555">
        <f>(BL3905*BS$11)+(N3905*BS$12)+(X3905*BS$13)+(R3905*BS$14)+(V3905*BS$15)+(Z3905*BS$16)</f>
        <v>0</v>
      </c>
      <c r="BQ3905" s="555">
        <f>((AZ3905-BB3905)*BS$18)+((AT3905-AV3905)*BS$17)+(H3905*BS$19)+(P3905*BS$20)</f>
        <v>0</v>
      </c>
      <c r="BR3905" s="75" t="s">
        <v>70</v>
      </c>
      <c r="BS3905" s="76">
        <f>IF(BO3900="B",'VALUE POINTS'!L$10,IF('GAME STATS'!BO3900="C",'VALUE POINTS'!M$10,'VALUE POINTS'!K$10))</f>
        <v>1</v>
      </c>
      <c r="BT3905" s="280"/>
    </row>
    <row r="3906" spans="1:72" ht="23.85" hidden="1" customHeight="1" x14ac:dyDescent="0.35">
      <c r="A3906" s="277"/>
      <c r="B3906" s="679"/>
      <c r="C3906" s="690" t="str">
        <f>IF(ROSTER!D$8="","",ROSTER!D$8)</f>
        <v/>
      </c>
      <c r="D3906" s="691"/>
      <c r="E3906" s="668"/>
      <c r="F3906" s="681"/>
      <c r="G3906" s="664"/>
      <c r="H3906" s="585"/>
      <c r="I3906" s="586"/>
      <c r="J3906" s="571"/>
      <c r="K3906" s="572"/>
      <c r="L3906" s="575"/>
      <c r="M3906" s="576"/>
      <c r="N3906" s="581" t="s">
        <v>16</v>
      </c>
      <c r="O3906" s="582"/>
      <c r="P3906" s="571"/>
      <c r="Q3906" s="572"/>
      <c r="R3906" s="575"/>
      <c r="S3906" s="576"/>
      <c r="T3906" s="581" t="s">
        <v>16</v>
      </c>
      <c r="U3906" s="582"/>
      <c r="V3906" s="585"/>
      <c r="W3906" s="586"/>
      <c r="X3906" s="571"/>
      <c r="Y3906" s="586"/>
      <c r="Z3906" s="571"/>
      <c r="AA3906" s="586"/>
      <c r="AB3906" s="571"/>
      <c r="AC3906" s="572"/>
      <c r="AD3906" s="575"/>
      <c r="AE3906" s="576"/>
      <c r="AF3906" s="577"/>
      <c r="AG3906" s="578"/>
      <c r="AH3906" s="571"/>
      <c r="AI3906" s="572"/>
      <c r="AJ3906" s="575"/>
      <c r="AK3906" s="576"/>
      <c r="AL3906" s="577"/>
      <c r="AM3906" s="578"/>
      <c r="AN3906" s="571"/>
      <c r="AO3906" s="572"/>
      <c r="AP3906" s="575"/>
      <c r="AQ3906" s="576"/>
      <c r="AR3906" s="577"/>
      <c r="AS3906" s="578"/>
      <c r="AT3906" s="627"/>
      <c r="AU3906" s="628"/>
      <c r="AV3906" s="629"/>
      <c r="AW3906" s="630"/>
      <c r="AX3906" s="577"/>
      <c r="AY3906" s="578"/>
      <c r="AZ3906" s="571"/>
      <c r="BA3906" s="572"/>
      <c r="BB3906" s="575"/>
      <c r="BC3906" s="576"/>
      <c r="BD3906" s="577"/>
      <c r="BE3906" s="578"/>
      <c r="BF3906" s="627"/>
      <c r="BG3906" s="628"/>
      <c r="BH3906" s="629"/>
      <c r="BI3906" s="630"/>
      <c r="BJ3906" s="577"/>
      <c r="BK3906" s="578"/>
      <c r="BL3906" s="605"/>
      <c r="BM3906" s="606"/>
      <c r="BN3906" s="607"/>
      <c r="BO3906" s="588"/>
      <c r="BP3906" s="556"/>
      <c r="BQ3906" s="556"/>
      <c r="BR3906" s="75" t="s">
        <v>71</v>
      </c>
      <c r="BS3906" s="76">
        <f>IF(BO3900="B",'VALUE POINTS'!L$11,IF('GAME STATS'!BO3900="C",'VALUE POINTS'!M$11,'VALUE POINTS'!K$11))</f>
        <v>1</v>
      </c>
      <c r="BT3906" s="280"/>
    </row>
    <row r="3907" spans="1:72" ht="21.75" hidden="1" customHeight="1" x14ac:dyDescent="0.35">
      <c r="A3907" s="268"/>
      <c r="B3907" s="678" t="str">
        <f>IF(ROSTER!B$10="","",ROSTER!B$10)</f>
        <v/>
      </c>
      <c r="C3907" s="669" t="str">
        <f>IF(ROSTER!C$10="","",ROSTER!C$10)</f>
        <v/>
      </c>
      <c r="D3907" s="670"/>
      <c r="E3907" s="667"/>
      <c r="F3907" s="680">
        <f>IF(E3907="y",1,IF(E3907="S",1,0))</f>
        <v>0</v>
      </c>
      <c r="G3907" s="663">
        <f>IF(E3907="S",1,0)</f>
        <v>0</v>
      </c>
      <c r="H3907" s="583"/>
      <c r="I3907" s="584"/>
      <c r="J3907" s="569"/>
      <c r="K3907" s="570"/>
      <c r="L3907" s="573"/>
      <c r="M3907" s="574"/>
      <c r="N3907" s="579">
        <f>L3907+J3907</f>
        <v>0</v>
      </c>
      <c r="O3907" s="580"/>
      <c r="P3907" s="569"/>
      <c r="Q3907" s="570"/>
      <c r="R3907" s="573"/>
      <c r="S3907" s="574"/>
      <c r="T3907" s="579">
        <f>R3907-P3907</f>
        <v>0</v>
      </c>
      <c r="U3907" s="580"/>
      <c r="V3907" s="583"/>
      <c r="W3907" s="584"/>
      <c r="X3907" s="569"/>
      <c r="Y3907" s="584"/>
      <c r="Z3907" s="569"/>
      <c r="AA3907" s="584"/>
      <c r="AB3907" s="569"/>
      <c r="AC3907" s="570"/>
      <c r="AD3907" s="573"/>
      <c r="AE3907" s="574"/>
      <c r="AF3907" s="557">
        <f>IF(AB3907=0,0,(AD3907/AB3907)*100)</f>
        <v>0</v>
      </c>
      <c r="AG3907" s="558"/>
      <c r="AH3907" s="569"/>
      <c r="AI3907" s="570"/>
      <c r="AJ3907" s="573"/>
      <c r="AK3907" s="574"/>
      <c r="AL3907" s="557">
        <f>IF(AH3907=0,0,(AJ3907/AH3907)*100)</f>
        <v>0</v>
      </c>
      <c r="AM3907" s="558"/>
      <c r="AN3907" s="569"/>
      <c r="AO3907" s="570"/>
      <c r="AP3907" s="573"/>
      <c r="AQ3907" s="574"/>
      <c r="AR3907" s="557">
        <f>IF(AN3907=0,0,(AP3907/AN3907)*100)</f>
        <v>0</v>
      </c>
      <c r="AS3907" s="558"/>
      <c r="AT3907" s="561">
        <f>AB3907+AH3907+AN3907</f>
        <v>0</v>
      </c>
      <c r="AU3907" s="562"/>
      <c r="AV3907" s="565">
        <f>AD3907+AJ3907+AP3907</f>
        <v>0</v>
      </c>
      <c r="AW3907" s="566"/>
      <c r="AX3907" s="557">
        <f>IF(AT3907=0,0,(AV3907/AT3907)*100)</f>
        <v>0</v>
      </c>
      <c r="AY3907" s="558"/>
      <c r="AZ3907" s="569"/>
      <c r="BA3907" s="570"/>
      <c r="BB3907" s="573"/>
      <c r="BC3907" s="574"/>
      <c r="BD3907" s="557">
        <f>IF(AZ3907=0,0,(BB3907/AZ3907)*100)</f>
        <v>0</v>
      </c>
      <c r="BE3907" s="558"/>
      <c r="BF3907" s="561">
        <f>AT3907+AZ3907</f>
        <v>0</v>
      </c>
      <c r="BG3907" s="562"/>
      <c r="BH3907" s="565">
        <f>AV3907+BB3907</f>
        <v>0</v>
      </c>
      <c r="BI3907" s="566"/>
      <c r="BJ3907" s="557">
        <f>IF(BF3907=0,0,(BH3907/BF3907)*100)</f>
        <v>0</v>
      </c>
      <c r="BK3907" s="558"/>
      <c r="BL3907" s="602">
        <f>(AD3907*2)+(AJ3907*2)+(AP3907*3)+BB3907</f>
        <v>0</v>
      </c>
      <c r="BM3907" s="603"/>
      <c r="BN3907" s="604"/>
      <c r="BO3907" s="587">
        <f>IF(BQ3907=0,0,50*BP3907/BQ3907)</f>
        <v>0</v>
      </c>
      <c r="BP3907" s="555">
        <f>(BL3907*BS$11)+(N3907*BS$12)+(X3907*BS$13)+(R3907*BS$14)+(V3907*BS$15)+(Z3907*BS$16)</f>
        <v>0</v>
      </c>
      <c r="BQ3907" s="555">
        <f>((AZ3907-BB3907)*BS$18)+((AT3907-AV3907)*BS$17)+(H3907*BS$19)+(P3907*BS$20)</f>
        <v>0</v>
      </c>
      <c r="BR3907" s="75" t="s">
        <v>72</v>
      </c>
      <c r="BS3907" s="76">
        <f>IF(BO3900="B",'VALUE POINTS'!L$12,IF('GAME STATS'!BO3900="C",'VALUE POINTS'!M$12,'VALUE POINTS'!K$12))</f>
        <v>2</v>
      </c>
      <c r="BT3907" s="280"/>
    </row>
    <row r="3908" spans="1:72" ht="21.75" hidden="1" customHeight="1" x14ac:dyDescent="0.35">
      <c r="A3908" s="268"/>
      <c r="B3908" s="679"/>
      <c r="C3908" s="690" t="str">
        <f>IF(ROSTER!D$10="","",ROSTER!D$10)</f>
        <v/>
      </c>
      <c r="D3908" s="691"/>
      <c r="E3908" s="668"/>
      <c r="F3908" s="681"/>
      <c r="G3908" s="664"/>
      <c r="H3908" s="585"/>
      <c r="I3908" s="586"/>
      <c r="J3908" s="571"/>
      <c r="K3908" s="572"/>
      <c r="L3908" s="575"/>
      <c r="M3908" s="576"/>
      <c r="N3908" s="581" t="s">
        <v>16</v>
      </c>
      <c r="O3908" s="582"/>
      <c r="P3908" s="571"/>
      <c r="Q3908" s="572"/>
      <c r="R3908" s="575"/>
      <c r="S3908" s="576"/>
      <c r="T3908" s="581" t="s">
        <v>16</v>
      </c>
      <c r="U3908" s="582"/>
      <c r="V3908" s="585"/>
      <c r="W3908" s="586"/>
      <c r="X3908" s="571"/>
      <c r="Y3908" s="586"/>
      <c r="Z3908" s="571"/>
      <c r="AA3908" s="586"/>
      <c r="AB3908" s="571"/>
      <c r="AC3908" s="572"/>
      <c r="AD3908" s="575"/>
      <c r="AE3908" s="576"/>
      <c r="AF3908" s="577"/>
      <c r="AG3908" s="578"/>
      <c r="AH3908" s="571"/>
      <c r="AI3908" s="572"/>
      <c r="AJ3908" s="575"/>
      <c r="AK3908" s="576"/>
      <c r="AL3908" s="577"/>
      <c r="AM3908" s="578"/>
      <c r="AN3908" s="571"/>
      <c r="AO3908" s="572"/>
      <c r="AP3908" s="575"/>
      <c r="AQ3908" s="576"/>
      <c r="AR3908" s="577"/>
      <c r="AS3908" s="578"/>
      <c r="AT3908" s="627"/>
      <c r="AU3908" s="628"/>
      <c r="AV3908" s="629"/>
      <c r="AW3908" s="630"/>
      <c r="AX3908" s="577"/>
      <c r="AY3908" s="578"/>
      <c r="AZ3908" s="571"/>
      <c r="BA3908" s="572"/>
      <c r="BB3908" s="575"/>
      <c r="BC3908" s="576"/>
      <c r="BD3908" s="577"/>
      <c r="BE3908" s="578"/>
      <c r="BF3908" s="627"/>
      <c r="BG3908" s="628"/>
      <c r="BH3908" s="629"/>
      <c r="BI3908" s="630"/>
      <c r="BJ3908" s="577"/>
      <c r="BK3908" s="578"/>
      <c r="BL3908" s="605"/>
      <c r="BM3908" s="606"/>
      <c r="BN3908" s="607"/>
      <c r="BO3908" s="588"/>
      <c r="BP3908" s="556"/>
      <c r="BQ3908" s="556"/>
      <c r="BR3908" s="75" t="s">
        <v>73</v>
      </c>
      <c r="BS3908" s="76">
        <f>IF(BO3900="B",'VALUE POINTS'!L$13,IF('GAME STATS'!BO3900="C",'VALUE POINTS'!M$13,'VALUE POINTS'!K$13))</f>
        <v>2</v>
      </c>
      <c r="BT3908" s="280"/>
    </row>
    <row r="3909" spans="1:72" ht="21.75" hidden="1" customHeight="1" x14ac:dyDescent="0.35">
      <c r="A3909" s="268"/>
      <c r="B3909" s="678" t="str">
        <f>IF(ROSTER!B$12="","",ROSTER!B$12)</f>
        <v/>
      </c>
      <c r="C3909" s="669" t="str">
        <f>IF(ROSTER!C$12="","",ROSTER!C$12)</f>
        <v/>
      </c>
      <c r="D3909" s="670"/>
      <c r="E3909" s="667"/>
      <c r="F3909" s="680">
        <f>IF(E3909="y",1,IF(E3909="S",1,0))</f>
        <v>0</v>
      </c>
      <c r="G3909" s="663">
        <f>IF(E3909="S",1,0)</f>
        <v>0</v>
      </c>
      <c r="H3909" s="583"/>
      <c r="I3909" s="584"/>
      <c r="J3909" s="569"/>
      <c r="K3909" s="570"/>
      <c r="L3909" s="573"/>
      <c r="M3909" s="574"/>
      <c r="N3909" s="579">
        <f>L3909+J3909</f>
        <v>0</v>
      </c>
      <c r="O3909" s="580"/>
      <c r="P3909" s="569"/>
      <c r="Q3909" s="570"/>
      <c r="R3909" s="573"/>
      <c r="S3909" s="574"/>
      <c r="T3909" s="579">
        <f>R3909-P3909</f>
        <v>0</v>
      </c>
      <c r="U3909" s="580"/>
      <c r="V3909" s="583"/>
      <c r="W3909" s="584"/>
      <c r="X3909" s="569"/>
      <c r="Y3909" s="584"/>
      <c r="Z3909" s="569"/>
      <c r="AA3909" s="584"/>
      <c r="AB3909" s="569"/>
      <c r="AC3909" s="570"/>
      <c r="AD3909" s="573"/>
      <c r="AE3909" s="574"/>
      <c r="AF3909" s="557">
        <f>IF(AB3909=0,0,(AD3909/AB3909)*100)</f>
        <v>0</v>
      </c>
      <c r="AG3909" s="558"/>
      <c r="AH3909" s="569"/>
      <c r="AI3909" s="570"/>
      <c r="AJ3909" s="573"/>
      <c r="AK3909" s="574"/>
      <c r="AL3909" s="557">
        <f>IF(AH3909=0,0,(AJ3909/AH3909)*100)</f>
        <v>0</v>
      </c>
      <c r="AM3909" s="558"/>
      <c r="AN3909" s="569"/>
      <c r="AO3909" s="570"/>
      <c r="AP3909" s="573"/>
      <c r="AQ3909" s="574"/>
      <c r="AR3909" s="557">
        <f>IF(AN3909=0,0,(AP3909/AN3909)*100)</f>
        <v>0</v>
      </c>
      <c r="AS3909" s="558"/>
      <c r="AT3909" s="561">
        <f>AB3909+AH3909+AN3909</f>
        <v>0</v>
      </c>
      <c r="AU3909" s="562"/>
      <c r="AV3909" s="565">
        <f>AD3909+AJ3909+AP3909</f>
        <v>0</v>
      </c>
      <c r="AW3909" s="566"/>
      <c r="AX3909" s="557">
        <f>IF(AT3909=0,0,(AV3909/AT3909)*100)</f>
        <v>0</v>
      </c>
      <c r="AY3909" s="558"/>
      <c r="AZ3909" s="569"/>
      <c r="BA3909" s="570"/>
      <c r="BB3909" s="573"/>
      <c r="BC3909" s="574"/>
      <c r="BD3909" s="557">
        <f>IF(AZ3909=0,0,(BB3909/AZ3909)*100)</f>
        <v>0</v>
      </c>
      <c r="BE3909" s="558"/>
      <c r="BF3909" s="561">
        <f>AT3909+AZ3909</f>
        <v>0</v>
      </c>
      <c r="BG3909" s="562"/>
      <c r="BH3909" s="565">
        <f>AV3909+BB3909</f>
        <v>0</v>
      </c>
      <c r="BI3909" s="566"/>
      <c r="BJ3909" s="557">
        <f>IF(BF3909=0,0,(BH3909/BF3909)*100)</f>
        <v>0</v>
      </c>
      <c r="BK3909" s="558"/>
      <c r="BL3909" s="602">
        <f>(AD3909*2)+(AJ3909*2)+(AP3909*3)+BB3909</f>
        <v>0</v>
      </c>
      <c r="BM3909" s="603"/>
      <c r="BN3909" s="604"/>
      <c r="BO3909" s="587">
        <f t="shared" ref="BO3909" si="3138">IF(BQ3909=0,0,50*BP3909/BQ3909)</f>
        <v>0</v>
      </c>
      <c r="BP3909" s="555">
        <f>(BL3909*BS$11)+(N3909*BS$12)+(X3909*BS$13)+(R3909*BS$14)+(V3909*BS$15)+(Z3909*BS$16)</f>
        <v>0</v>
      </c>
      <c r="BQ3909" s="555">
        <f>((AZ3909-BB3909)*BS$18)+((AT3909-AV3909)*BS$17)+(H3909*BS$19)+(P3909*BS$20)</f>
        <v>0</v>
      </c>
      <c r="BR3909" s="75" t="s">
        <v>74</v>
      </c>
      <c r="BS3909" s="76">
        <f>IF(BO3900="B",'VALUE POINTS'!L$14,IF('GAME STATS'!BO3900="C",'VALUE POINTS'!M$14,'VALUE POINTS'!K$14))</f>
        <v>2</v>
      </c>
      <c r="BT3909" s="280"/>
    </row>
    <row r="3910" spans="1:72" ht="21.75" hidden="1" customHeight="1" x14ac:dyDescent="0.35">
      <c r="A3910" s="268"/>
      <c r="B3910" s="679"/>
      <c r="C3910" s="690" t="str">
        <f>IF(ROSTER!D$12="","",ROSTER!D$12)</f>
        <v/>
      </c>
      <c r="D3910" s="691"/>
      <c r="E3910" s="668"/>
      <c r="F3910" s="681"/>
      <c r="G3910" s="664"/>
      <c r="H3910" s="585"/>
      <c r="I3910" s="586"/>
      <c r="J3910" s="571"/>
      <c r="K3910" s="572"/>
      <c r="L3910" s="575"/>
      <c r="M3910" s="576"/>
      <c r="N3910" s="581" t="s">
        <v>16</v>
      </c>
      <c r="O3910" s="582"/>
      <c r="P3910" s="571"/>
      <c r="Q3910" s="572"/>
      <c r="R3910" s="575"/>
      <c r="S3910" s="576"/>
      <c r="T3910" s="581" t="s">
        <v>16</v>
      </c>
      <c r="U3910" s="582"/>
      <c r="V3910" s="585"/>
      <c r="W3910" s="586"/>
      <c r="X3910" s="571"/>
      <c r="Y3910" s="586"/>
      <c r="Z3910" s="571"/>
      <c r="AA3910" s="586"/>
      <c r="AB3910" s="571"/>
      <c r="AC3910" s="572"/>
      <c r="AD3910" s="575"/>
      <c r="AE3910" s="576"/>
      <c r="AF3910" s="577"/>
      <c r="AG3910" s="578"/>
      <c r="AH3910" s="571"/>
      <c r="AI3910" s="572"/>
      <c r="AJ3910" s="575"/>
      <c r="AK3910" s="576"/>
      <c r="AL3910" s="577"/>
      <c r="AM3910" s="578"/>
      <c r="AN3910" s="571"/>
      <c r="AO3910" s="572"/>
      <c r="AP3910" s="575"/>
      <c r="AQ3910" s="576"/>
      <c r="AR3910" s="577"/>
      <c r="AS3910" s="578"/>
      <c r="AT3910" s="627"/>
      <c r="AU3910" s="628"/>
      <c r="AV3910" s="629"/>
      <c r="AW3910" s="630"/>
      <c r="AX3910" s="577"/>
      <c r="AY3910" s="578"/>
      <c r="AZ3910" s="571"/>
      <c r="BA3910" s="572"/>
      <c r="BB3910" s="575"/>
      <c r="BC3910" s="576"/>
      <c r="BD3910" s="577"/>
      <c r="BE3910" s="578"/>
      <c r="BF3910" s="627"/>
      <c r="BG3910" s="628"/>
      <c r="BH3910" s="629"/>
      <c r="BI3910" s="630"/>
      <c r="BJ3910" s="577"/>
      <c r="BK3910" s="578"/>
      <c r="BL3910" s="605"/>
      <c r="BM3910" s="606"/>
      <c r="BN3910" s="607"/>
      <c r="BO3910" s="588"/>
      <c r="BP3910" s="556"/>
      <c r="BQ3910" s="556"/>
      <c r="BR3910" s="75" t="s">
        <v>75</v>
      </c>
      <c r="BS3910" s="76">
        <f>IF(BO3900="B",'VALUE POINTS'!L$15,IF('GAME STATS'!BO3900="C",'VALUE POINTS'!M$15,'VALUE POINTS'!K$15))</f>
        <v>2</v>
      </c>
      <c r="BT3910" s="280"/>
    </row>
    <row r="3911" spans="1:72" ht="21.75" hidden="1" customHeight="1" x14ac:dyDescent="0.35">
      <c r="A3911" s="268"/>
      <c r="B3911" s="678" t="str">
        <f>IF(ROSTER!B$14="","",ROSTER!B$14)</f>
        <v/>
      </c>
      <c r="C3911" s="669" t="str">
        <f>IF(ROSTER!C$14="","",ROSTER!C$14)</f>
        <v/>
      </c>
      <c r="D3911" s="670"/>
      <c r="E3911" s="667"/>
      <c r="F3911" s="680">
        <f>IF(E3911="y",1,IF(E3911="S",1,0))</f>
        <v>0</v>
      </c>
      <c r="G3911" s="663">
        <f>IF(E3911="S",1,0)</f>
        <v>0</v>
      </c>
      <c r="H3911" s="583"/>
      <c r="I3911" s="584"/>
      <c r="J3911" s="569"/>
      <c r="K3911" s="570"/>
      <c r="L3911" s="573"/>
      <c r="M3911" s="574"/>
      <c r="N3911" s="579">
        <f>L3911+J3911</f>
        <v>0</v>
      </c>
      <c r="O3911" s="580"/>
      <c r="P3911" s="569"/>
      <c r="Q3911" s="570"/>
      <c r="R3911" s="573"/>
      <c r="S3911" s="574"/>
      <c r="T3911" s="579">
        <f>R3911-P3911</f>
        <v>0</v>
      </c>
      <c r="U3911" s="580"/>
      <c r="V3911" s="583"/>
      <c r="W3911" s="584"/>
      <c r="X3911" s="569"/>
      <c r="Y3911" s="584"/>
      <c r="Z3911" s="569"/>
      <c r="AA3911" s="584"/>
      <c r="AB3911" s="569"/>
      <c r="AC3911" s="570"/>
      <c r="AD3911" s="573"/>
      <c r="AE3911" s="574"/>
      <c r="AF3911" s="557">
        <f>IF(AB3911=0,0,(AD3911/AB3911)*100)</f>
        <v>0</v>
      </c>
      <c r="AG3911" s="558"/>
      <c r="AH3911" s="569"/>
      <c r="AI3911" s="570"/>
      <c r="AJ3911" s="573"/>
      <c r="AK3911" s="574"/>
      <c r="AL3911" s="557">
        <f>IF(AH3911=0,0,(AJ3911/AH3911)*100)</f>
        <v>0</v>
      </c>
      <c r="AM3911" s="558"/>
      <c r="AN3911" s="569"/>
      <c r="AO3911" s="570"/>
      <c r="AP3911" s="573"/>
      <c r="AQ3911" s="574"/>
      <c r="AR3911" s="557">
        <f>IF(AN3911=0,0,(AP3911/AN3911)*100)</f>
        <v>0</v>
      </c>
      <c r="AS3911" s="558"/>
      <c r="AT3911" s="561">
        <f>AB3911+AH3911+AN3911</f>
        <v>0</v>
      </c>
      <c r="AU3911" s="562"/>
      <c r="AV3911" s="565">
        <f>AD3911+AJ3911+AP3911</f>
        <v>0</v>
      </c>
      <c r="AW3911" s="566"/>
      <c r="AX3911" s="557">
        <f>IF(AT3911=0,0,(AV3911/AT3911)*100)</f>
        <v>0</v>
      </c>
      <c r="AY3911" s="558"/>
      <c r="AZ3911" s="569"/>
      <c r="BA3911" s="570"/>
      <c r="BB3911" s="573"/>
      <c r="BC3911" s="574"/>
      <c r="BD3911" s="557">
        <f>IF(AZ3911=0,0,(BB3911/AZ3911)*100)</f>
        <v>0</v>
      </c>
      <c r="BE3911" s="558"/>
      <c r="BF3911" s="561">
        <f>AT3911+AZ3911</f>
        <v>0</v>
      </c>
      <c r="BG3911" s="562"/>
      <c r="BH3911" s="565">
        <f>AV3911+BB3911</f>
        <v>0</v>
      </c>
      <c r="BI3911" s="566"/>
      <c r="BJ3911" s="557">
        <f>IF(BF3911=0,0,(BH3911/BF3911)*100)</f>
        <v>0</v>
      </c>
      <c r="BK3911" s="558"/>
      <c r="BL3911" s="602">
        <f>(AD3911*2)+(AJ3911*2)+(AP3911*3)+BB3911</f>
        <v>0</v>
      </c>
      <c r="BM3911" s="603"/>
      <c r="BN3911" s="604"/>
      <c r="BO3911" s="587">
        <f t="shared" ref="BO3911" si="3139">IF(BQ3911=0,0,50*BP3911/BQ3911)</f>
        <v>0</v>
      </c>
      <c r="BP3911" s="555">
        <f>(BL3911*BS$11)+(N3911*BS$12)+(X3911*BS$13)+(R3911*BS$14)+(V3911*BS$15)+(Z3911*BS$16)</f>
        <v>0</v>
      </c>
      <c r="BQ3911" s="555">
        <f>((AZ3911-BB3911)*BS$18)+((AT3911-AV3911)*BS$17)+(H3911*BS$19)+(P3911*BS$20)</f>
        <v>0</v>
      </c>
      <c r="BR3911" s="75" t="s">
        <v>76</v>
      </c>
      <c r="BS3911" s="76">
        <f>IF(BO3900="B",'VALUE POINTS'!L$16,IF('GAME STATS'!BO3900="C",'VALUE POINTS'!M$16,'VALUE POINTS'!K$16))</f>
        <v>2</v>
      </c>
      <c r="BT3911" s="280"/>
    </row>
    <row r="3912" spans="1:72" ht="21.75" hidden="1" customHeight="1" x14ac:dyDescent="0.35">
      <c r="A3912" s="268"/>
      <c r="B3912" s="679"/>
      <c r="C3912" s="690" t="str">
        <f>IF(ROSTER!D$14="","",ROSTER!D$14)</f>
        <v/>
      </c>
      <c r="D3912" s="691"/>
      <c r="E3912" s="668"/>
      <c r="F3912" s="681"/>
      <c r="G3912" s="664"/>
      <c r="H3912" s="585"/>
      <c r="I3912" s="586"/>
      <c r="J3912" s="571"/>
      <c r="K3912" s="572"/>
      <c r="L3912" s="575"/>
      <c r="M3912" s="576"/>
      <c r="N3912" s="581" t="s">
        <v>16</v>
      </c>
      <c r="O3912" s="582"/>
      <c r="P3912" s="571"/>
      <c r="Q3912" s="572"/>
      <c r="R3912" s="575"/>
      <c r="S3912" s="576"/>
      <c r="T3912" s="581" t="s">
        <v>16</v>
      </c>
      <c r="U3912" s="582"/>
      <c r="V3912" s="585"/>
      <c r="W3912" s="586"/>
      <c r="X3912" s="571"/>
      <c r="Y3912" s="586"/>
      <c r="Z3912" s="571"/>
      <c r="AA3912" s="586"/>
      <c r="AB3912" s="571"/>
      <c r="AC3912" s="572"/>
      <c r="AD3912" s="575"/>
      <c r="AE3912" s="576"/>
      <c r="AF3912" s="577"/>
      <c r="AG3912" s="578"/>
      <c r="AH3912" s="571"/>
      <c r="AI3912" s="572"/>
      <c r="AJ3912" s="575"/>
      <c r="AK3912" s="576"/>
      <c r="AL3912" s="577"/>
      <c r="AM3912" s="578"/>
      <c r="AN3912" s="571"/>
      <c r="AO3912" s="572"/>
      <c r="AP3912" s="575"/>
      <c r="AQ3912" s="576"/>
      <c r="AR3912" s="577"/>
      <c r="AS3912" s="578"/>
      <c r="AT3912" s="627"/>
      <c r="AU3912" s="628"/>
      <c r="AV3912" s="629"/>
      <c r="AW3912" s="630"/>
      <c r="AX3912" s="577"/>
      <c r="AY3912" s="578"/>
      <c r="AZ3912" s="571"/>
      <c r="BA3912" s="572"/>
      <c r="BB3912" s="575"/>
      <c r="BC3912" s="576"/>
      <c r="BD3912" s="577"/>
      <c r="BE3912" s="578"/>
      <c r="BF3912" s="627"/>
      <c r="BG3912" s="628"/>
      <c r="BH3912" s="629"/>
      <c r="BI3912" s="630"/>
      <c r="BJ3912" s="577"/>
      <c r="BK3912" s="578"/>
      <c r="BL3912" s="605"/>
      <c r="BM3912" s="606"/>
      <c r="BN3912" s="607"/>
      <c r="BO3912" s="588"/>
      <c r="BP3912" s="556"/>
      <c r="BQ3912" s="556"/>
      <c r="BR3912" s="75" t="s">
        <v>77</v>
      </c>
      <c r="BS3912" s="76">
        <f>IF(BO3900="B",'VALUE POINTS'!L$17,IF('GAME STATS'!BO3900="C",'VALUE POINTS'!M$17,'VALUE POINTS'!K$17))</f>
        <v>1</v>
      </c>
      <c r="BT3912" s="280"/>
    </row>
    <row r="3913" spans="1:72" ht="21.75" hidden="1" customHeight="1" x14ac:dyDescent="0.35">
      <c r="A3913" s="268"/>
      <c r="B3913" s="678" t="str">
        <f>IF(ROSTER!B$16="","",ROSTER!B$16)</f>
        <v/>
      </c>
      <c r="C3913" s="669" t="str">
        <f>IF(ROSTER!C$16="","",ROSTER!C$16)</f>
        <v/>
      </c>
      <c r="D3913" s="670"/>
      <c r="E3913" s="667"/>
      <c r="F3913" s="680">
        <f>IF(E3913="y",1,IF(E3913="S",1,0))</f>
        <v>0</v>
      </c>
      <c r="G3913" s="663">
        <f>IF(E3913="S",1,0)</f>
        <v>0</v>
      </c>
      <c r="H3913" s="583"/>
      <c r="I3913" s="584"/>
      <c r="J3913" s="569"/>
      <c r="K3913" s="570"/>
      <c r="L3913" s="573"/>
      <c r="M3913" s="574"/>
      <c r="N3913" s="579">
        <f>L3913+J3913</f>
        <v>0</v>
      </c>
      <c r="O3913" s="580"/>
      <c r="P3913" s="569"/>
      <c r="Q3913" s="570"/>
      <c r="R3913" s="573"/>
      <c r="S3913" s="574"/>
      <c r="T3913" s="579">
        <f>R3913-P3913</f>
        <v>0</v>
      </c>
      <c r="U3913" s="580"/>
      <c r="V3913" s="583"/>
      <c r="W3913" s="584"/>
      <c r="X3913" s="569"/>
      <c r="Y3913" s="584"/>
      <c r="Z3913" s="569"/>
      <c r="AA3913" s="584"/>
      <c r="AB3913" s="569"/>
      <c r="AC3913" s="570"/>
      <c r="AD3913" s="573"/>
      <c r="AE3913" s="574"/>
      <c r="AF3913" s="557">
        <f>IF(AB3913=0,0,(AD3913/AB3913)*100)</f>
        <v>0</v>
      </c>
      <c r="AG3913" s="558"/>
      <c r="AH3913" s="569"/>
      <c r="AI3913" s="570"/>
      <c r="AJ3913" s="573"/>
      <c r="AK3913" s="574"/>
      <c r="AL3913" s="557">
        <f>IF(AH3913=0,0,(AJ3913/AH3913)*100)</f>
        <v>0</v>
      </c>
      <c r="AM3913" s="558"/>
      <c r="AN3913" s="569"/>
      <c r="AO3913" s="570"/>
      <c r="AP3913" s="573"/>
      <c r="AQ3913" s="574"/>
      <c r="AR3913" s="557">
        <f>IF(AN3913=0,0,(AP3913/AN3913)*100)</f>
        <v>0</v>
      </c>
      <c r="AS3913" s="558"/>
      <c r="AT3913" s="561">
        <f>AB3913+AH3913+AN3913</f>
        <v>0</v>
      </c>
      <c r="AU3913" s="562"/>
      <c r="AV3913" s="565">
        <f>AD3913+AJ3913+AP3913</f>
        <v>0</v>
      </c>
      <c r="AW3913" s="566"/>
      <c r="AX3913" s="557">
        <f>IF(AT3913=0,0,(AV3913/AT3913)*100)</f>
        <v>0</v>
      </c>
      <c r="AY3913" s="558"/>
      <c r="AZ3913" s="569"/>
      <c r="BA3913" s="570"/>
      <c r="BB3913" s="573"/>
      <c r="BC3913" s="574"/>
      <c r="BD3913" s="557">
        <f>IF(AZ3913=0,0,(BB3913/AZ3913)*100)</f>
        <v>0</v>
      </c>
      <c r="BE3913" s="558"/>
      <c r="BF3913" s="561">
        <f>AT3913+AZ3913</f>
        <v>0</v>
      </c>
      <c r="BG3913" s="562"/>
      <c r="BH3913" s="565">
        <f>AV3913+BB3913</f>
        <v>0</v>
      </c>
      <c r="BI3913" s="566"/>
      <c r="BJ3913" s="557">
        <f>IF(BF3913=0,0,(BH3913/BF3913)*100)</f>
        <v>0</v>
      </c>
      <c r="BK3913" s="558"/>
      <c r="BL3913" s="602">
        <f>(AD3913*2)+(AJ3913*2)+(AP3913*3)+BB3913</f>
        <v>0</v>
      </c>
      <c r="BM3913" s="603"/>
      <c r="BN3913" s="604"/>
      <c r="BO3913" s="587">
        <f t="shared" ref="BO3913" si="3140">IF(BQ3913=0,0,50*BP3913/BQ3913)</f>
        <v>0</v>
      </c>
      <c r="BP3913" s="555">
        <f>(BL3913*BS$11)+(N3913*BS$12)+(X3913*BS$13)+(R3913*BS$14)+(V3913*BS$15)+(Z3913*BS$16)</f>
        <v>0</v>
      </c>
      <c r="BQ3913" s="555">
        <f>((AZ3913-BB3913)*BS$18)+((AT3913-AV3913)*BS$17)+(H3913*BS$19)+(P3913*BS$20)</f>
        <v>0</v>
      </c>
      <c r="BR3913" s="75" t="s">
        <v>78</v>
      </c>
      <c r="BS3913" s="76">
        <f>IF(BO3900="B",'VALUE POINTS'!L$18,IF('GAME STATS'!BO3900="C",'VALUE POINTS'!M$18,'VALUE POINTS'!K$18))</f>
        <v>2</v>
      </c>
      <c r="BT3913" s="280"/>
    </row>
    <row r="3914" spans="1:72" ht="21.75" hidden="1" customHeight="1" x14ac:dyDescent="0.35">
      <c r="A3914" s="268"/>
      <c r="B3914" s="679"/>
      <c r="C3914" s="690" t="str">
        <f>IF(ROSTER!D$16="","",ROSTER!D$16)</f>
        <v/>
      </c>
      <c r="D3914" s="691"/>
      <c r="E3914" s="668"/>
      <c r="F3914" s="681"/>
      <c r="G3914" s="664"/>
      <c r="H3914" s="585"/>
      <c r="I3914" s="586"/>
      <c r="J3914" s="571"/>
      <c r="K3914" s="572"/>
      <c r="L3914" s="575"/>
      <c r="M3914" s="576"/>
      <c r="N3914" s="581" t="s">
        <v>16</v>
      </c>
      <c r="O3914" s="582"/>
      <c r="P3914" s="571"/>
      <c r="Q3914" s="572"/>
      <c r="R3914" s="575"/>
      <c r="S3914" s="576"/>
      <c r="T3914" s="581" t="s">
        <v>16</v>
      </c>
      <c r="U3914" s="582"/>
      <c r="V3914" s="585"/>
      <c r="W3914" s="586"/>
      <c r="X3914" s="571"/>
      <c r="Y3914" s="586"/>
      <c r="Z3914" s="571"/>
      <c r="AA3914" s="586"/>
      <c r="AB3914" s="571"/>
      <c r="AC3914" s="572"/>
      <c r="AD3914" s="575"/>
      <c r="AE3914" s="576"/>
      <c r="AF3914" s="577"/>
      <c r="AG3914" s="578"/>
      <c r="AH3914" s="571"/>
      <c r="AI3914" s="572"/>
      <c r="AJ3914" s="575"/>
      <c r="AK3914" s="576"/>
      <c r="AL3914" s="577"/>
      <c r="AM3914" s="578"/>
      <c r="AN3914" s="571"/>
      <c r="AO3914" s="572"/>
      <c r="AP3914" s="575"/>
      <c r="AQ3914" s="576"/>
      <c r="AR3914" s="577"/>
      <c r="AS3914" s="578"/>
      <c r="AT3914" s="627"/>
      <c r="AU3914" s="628"/>
      <c r="AV3914" s="629"/>
      <c r="AW3914" s="630"/>
      <c r="AX3914" s="577"/>
      <c r="AY3914" s="578"/>
      <c r="AZ3914" s="571"/>
      <c r="BA3914" s="572"/>
      <c r="BB3914" s="575"/>
      <c r="BC3914" s="576"/>
      <c r="BD3914" s="577"/>
      <c r="BE3914" s="578"/>
      <c r="BF3914" s="627"/>
      <c r="BG3914" s="628"/>
      <c r="BH3914" s="629"/>
      <c r="BI3914" s="630"/>
      <c r="BJ3914" s="577"/>
      <c r="BK3914" s="578"/>
      <c r="BL3914" s="605"/>
      <c r="BM3914" s="606"/>
      <c r="BN3914" s="607"/>
      <c r="BO3914" s="588"/>
      <c r="BP3914" s="556"/>
      <c r="BQ3914" s="556"/>
      <c r="BR3914" s="75" t="s">
        <v>79</v>
      </c>
      <c r="BS3914" s="76">
        <f>IF(BO3900="B",'VALUE POINTS'!L$19,IF('GAME STATS'!BO3900="C",'VALUE POINTS'!M$19,'VALUE POINTS'!K$19))</f>
        <v>2</v>
      </c>
      <c r="BT3914" s="280"/>
    </row>
    <row r="3915" spans="1:72" ht="21.75" hidden="1" customHeight="1" x14ac:dyDescent="0.25">
      <c r="A3915" s="268"/>
      <c r="B3915" s="678" t="str">
        <f>IF(ROSTER!B$18="","",ROSTER!B$18)</f>
        <v/>
      </c>
      <c r="C3915" s="669" t="str">
        <f>IF(ROSTER!C$18="","",ROSTER!C$18)</f>
        <v/>
      </c>
      <c r="D3915" s="670"/>
      <c r="E3915" s="667"/>
      <c r="F3915" s="680">
        <f>IF(E3915="y",1,IF(E3915="S",1,0))</f>
        <v>0</v>
      </c>
      <c r="G3915" s="663">
        <f>IF(E3915="S",1,0)</f>
        <v>0</v>
      </c>
      <c r="H3915" s="583"/>
      <c r="I3915" s="584"/>
      <c r="J3915" s="569"/>
      <c r="K3915" s="570"/>
      <c r="L3915" s="573"/>
      <c r="M3915" s="574"/>
      <c r="N3915" s="579">
        <f>L3915+J3915</f>
        <v>0</v>
      </c>
      <c r="O3915" s="580"/>
      <c r="P3915" s="569"/>
      <c r="Q3915" s="570"/>
      <c r="R3915" s="573"/>
      <c r="S3915" s="574"/>
      <c r="T3915" s="579">
        <f>R3915-P3915</f>
        <v>0</v>
      </c>
      <c r="U3915" s="580"/>
      <c r="V3915" s="583"/>
      <c r="W3915" s="584"/>
      <c r="X3915" s="569"/>
      <c r="Y3915" s="584"/>
      <c r="Z3915" s="569"/>
      <c r="AA3915" s="584"/>
      <c r="AB3915" s="569"/>
      <c r="AC3915" s="570"/>
      <c r="AD3915" s="573"/>
      <c r="AE3915" s="574"/>
      <c r="AF3915" s="557">
        <f>IF(AB3915=0,0,(AD3915/AB3915)*100)</f>
        <v>0</v>
      </c>
      <c r="AG3915" s="558"/>
      <c r="AH3915" s="569"/>
      <c r="AI3915" s="570"/>
      <c r="AJ3915" s="573"/>
      <c r="AK3915" s="574"/>
      <c r="AL3915" s="557">
        <f>IF(AH3915=0,0,(AJ3915/AH3915)*100)</f>
        <v>0</v>
      </c>
      <c r="AM3915" s="558"/>
      <c r="AN3915" s="569"/>
      <c r="AO3915" s="570"/>
      <c r="AP3915" s="573"/>
      <c r="AQ3915" s="574"/>
      <c r="AR3915" s="557">
        <f>IF(AN3915=0,0,(AP3915/AN3915)*100)</f>
        <v>0</v>
      </c>
      <c r="AS3915" s="558"/>
      <c r="AT3915" s="561">
        <f>AB3915+AH3915+AN3915</f>
        <v>0</v>
      </c>
      <c r="AU3915" s="562"/>
      <c r="AV3915" s="565">
        <f>AD3915+AJ3915+AP3915</f>
        <v>0</v>
      </c>
      <c r="AW3915" s="566"/>
      <c r="AX3915" s="557">
        <f>IF(AT3915=0,0,(AV3915/AT3915)*100)</f>
        <v>0</v>
      </c>
      <c r="AY3915" s="558"/>
      <c r="AZ3915" s="569"/>
      <c r="BA3915" s="570"/>
      <c r="BB3915" s="573"/>
      <c r="BC3915" s="574"/>
      <c r="BD3915" s="557">
        <f>IF(AZ3915=0,0,(BB3915/AZ3915)*100)</f>
        <v>0</v>
      </c>
      <c r="BE3915" s="558"/>
      <c r="BF3915" s="561">
        <f>AT3915+AZ3915</f>
        <v>0</v>
      </c>
      <c r="BG3915" s="562"/>
      <c r="BH3915" s="565">
        <f>AV3915+BB3915</f>
        <v>0</v>
      </c>
      <c r="BI3915" s="566"/>
      <c r="BJ3915" s="557">
        <f>IF(BF3915=0,0,(BH3915/BF3915)*100)</f>
        <v>0</v>
      </c>
      <c r="BK3915" s="558"/>
      <c r="BL3915" s="602">
        <f>(AD3915*2)+(AJ3915*2)+(AP3915*3)+BB3915</f>
        <v>0</v>
      </c>
      <c r="BM3915" s="603"/>
      <c r="BN3915" s="604"/>
      <c r="BO3915" s="587">
        <f t="shared" ref="BO3915" si="3141">IF(BQ3915=0,0,50*BP3915/BQ3915)</f>
        <v>0</v>
      </c>
      <c r="BP3915" s="555">
        <f>(BL3915*BS$11)+(N3915*BS$12)+(X3915*BS$13)+(R3915*BS$14)+(V3915*BS$15)+(Z3915*BS$16)</f>
        <v>0</v>
      </c>
      <c r="BQ3915" s="555">
        <f>((AZ3915-BB3915)*BS$18)+((AT3915-AV3915)*BS$17)+(H3915*BS$19)+(P3915*BS$20)</f>
        <v>0</v>
      </c>
      <c r="BR3915" s="65"/>
      <c r="BS3915" s="65"/>
      <c r="BT3915" s="280"/>
    </row>
    <row r="3916" spans="1:72" ht="21.75" hidden="1" customHeight="1" x14ac:dyDescent="0.25">
      <c r="A3916" s="268"/>
      <c r="B3916" s="679"/>
      <c r="C3916" s="690" t="str">
        <f>IF(ROSTER!D$18="","",ROSTER!D$18)</f>
        <v/>
      </c>
      <c r="D3916" s="691"/>
      <c r="E3916" s="668"/>
      <c r="F3916" s="681"/>
      <c r="G3916" s="664"/>
      <c r="H3916" s="585"/>
      <c r="I3916" s="586"/>
      <c r="J3916" s="571"/>
      <c r="K3916" s="572"/>
      <c r="L3916" s="575"/>
      <c r="M3916" s="576"/>
      <c r="N3916" s="581" t="s">
        <v>16</v>
      </c>
      <c r="O3916" s="582"/>
      <c r="P3916" s="571"/>
      <c r="Q3916" s="572"/>
      <c r="R3916" s="575"/>
      <c r="S3916" s="576"/>
      <c r="T3916" s="581" t="s">
        <v>16</v>
      </c>
      <c r="U3916" s="582"/>
      <c r="V3916" s="585"/>
      <c r="W3916" s="586"/>
      <c r="X3916" s="571"/>
      <c r="Y3916" s="586"/>
      <c r="Z3916" s="571"/>
      <c r="AA3916" s="586"/>
      <c r="AB3916" s="571"/>
      <c r="AC3916" s="572"/>
      <c r="AD3916" s="575"/>
      <c r="AE3916" s="576"/>
      <c r="AF3916" s="577"/>
      <c r="AG3916" s="578"/>
      <c r="AH3916" s="571"/>
      <c r="AI3916" s="572"/>
      <c r="AJ3916" s="575"/>
      <c r="AK3916" s="576"/>
      <c r="AL3916" s="577"/>
      <c r="AM3916" s="578"/>
      <c r="AN3916" s="571"/>
      <c r="AO3916" s="572"/>
      <c r="AP3916" s="575"/>
      <c r="AQ3916" s="576"/>
      <c r="AR3916" s="577"/>
      <c r="AS3916" s="578"/>
      <c r="AT3916" s="627"/>
      <c r="AU3916" s="628"/>
      <c r="AV3916" s="629"/>
      <c r="AW3916" s="630"/>
      <c r="AX3916" s="577"/>
      <c r="AY3916" s="578"/>
      <c r="AZ3916" s="571"/>
      <c r="BA3916" s="572"/>
      <c r="BB3916" s="575"/>
      <c r="BC3916" s="576"/>
      <c r="BD3916" s="577"/>
      <c r="BE3916" s="578"/>
      <c r="BF3916" s="627"/>
      <c r="BG3916" s="628"/>
      <c r="BH3916" s="629"/>
      <c r="BI3916" s="630"/>
      <c r="BJ3916" s="577"/>
      <c r="BK3916" s="578"/>
      <c r="BL3916" s="605"/>
      <c r="BM3916" s="606"/>
      <c r="BN3916" s="607"/>
      <c r="BO3916" s="588"/>
      <c r="BP3916" s="556"/>
      <c r="BQ3916" s="556"/>
      <c r="BR3916" s="65"/>
      <c r="BS3916" s="65"/>
      <c r="BT3916" s="268"/>
    </row>
    <row r="3917" spans="1:72" ht="21.75" hidden="1" customHeight="1" x14ac:dyDescent="0.25">
      <c r="A3917" s="268"/>
      <c r="B3917" s="678" t="str">
        <f>IF(ROSTER!B$20="","",ROSTER!B$20)</f>
        <v/>
      </c>
      <c r="C3917" s="669" t="str">
        <f>IF(ROSTER!C$20="","",ROSTER!C$20)</f>
        <v/>
      </c>
      <c r="D3917" s="670"/>
      <c r="E3917" s="667"/>
      <c r="F3917" s="680">
        <f>IF(E3917="y",1,IF(E3917="S",1,0))</f>
        <v>0</v>
      </c>
      <c r="G3917" s="663">
        <f>IF(E3917="S",1,0)</f>
        <v>0</v>
      </c>
      <c r="H3917" s="583"/>
      <c r="I3917" s="584"/>
      <c r="J3917" s="569"/>
      <c r="K3917" s="570"/>
      <c r="L3917" s="573"/>
      <c r="M3917" s="574"/>
      <c r="N3917" s="579">
        <f>L3917+J3917</f>
        <v>0</v>
      </c>
      <c r="O3917" s="580"/>
      <c r="P3917" s="569"/>
      <c r="Q3917" s="570"/>
      <c r="R3917" s="573"/>
      <c r="S3917" s="574"/>
      <c r="T3917" s="579">
        <f>R3917-P3917</f>
        <v>0</v>
      </c>
      <c r="U3917" s="580"/>
      <c r="V3917" s="583"/>
      <c r="W3917" s="584"/>
      <c r="X3917" s="569"/>
      <c r="Y3917" s="584"/>
      <c r="Z3917" s="569"/>
      <c r="AA3917" s="584"/>
      <c r="AB3917" s="569"/>
      <c r="AC3917" s="570"/>
      <c r="AD3917" s="573"/>
      <c r="AE3917" s="574"/>
      <c r="AF3917" s="557">
        <f>IF(AB3917=0,0,(AD3917/AB3917)*100)</f>
        <v>0</v>
      </c>
      <c r="AG3917" s="558"/>
      <c r="AH3917" s="569"/>
      <c r="AI3917" s="570"/>
      <c r="AJ3917" s="573"/>
      <c r="AK3917" s="574"/>
      <c r="AL3917" s="557">
        <f>IF(AH3917=0,0,(AJ3917/AH3917)*100)</f>
        <v>0</v>
      </c>
      <c r="AM3917" s="558"/>
      <c r="AN3917" s="569"/>
      <c r="AO3917" s="570"/>
      <c r="AP3917" s="573"/>
      <c r="AQ3917" s="574"/>
      <c r="AR3917" s="557">
        <f>IF(AN3917=0,0,(AP3917/AN3917)*100)</f>
        <v>0</v>
      </c>
      <c r="AS3917" s="558"/>
      <c r="AT3917" s="561">
        <f>AB3917+AH3917+AN3917</f>
        <v>0</v>
      </c>
      <c r="AU3917" s="562"/>
      <c r="AV3917" s="565">
        <f>AD3917+AJ3917+AP3917</f>
        <v>0</v>
      </c>
      <c r="AW3917" s="566"/>
      <c r="AX3917" s="557">
        <f>IF(AT3917=0,0,(AV3917/AT3917)*100)</f>
        <v>0</v>
      </c>
      <c r="AY3917" s="558"/>
      <c r="AZ3917" s="569"/>
      <c r="BA3917" s="570"/>
      <c r="BB3917" s="573"/>
      <c r="BC3917" s="574"/>
      <c r="BD3917" s="557">
        <f>IF(AZ3917=0,0,(BB3917/AZ3917)*100)</f>
        <v>0</v>
      </c>
      <c r="BE3917" s="558"/>
      <c r="BF3917" s="561">
        <f>AT3917+AZ3917</f>
        <v>0</v>
      </c>
      <c r="BG3917" s="562"/>
      <c r="BH3917" s="565">
        <f>AV3917+BB3917</f>
        <v>0</v>
      </c>
      <c r="BI3917" s="566"/>
      <c r="BJ3917" s="557">
        <f>IF(BF3917=0,0,(BH3917/BF3917)*100)</f>
        <v>0</v>
      </c>
      <c r="BK3917" s="558"/>
      <c r="BL3917" s="602">
        <f>(AD3917*2)+(AJ3917*2)+(AP3917*3)+BB3917</f>
        <v>0</v>
      </c>
      <c r="BM3917" s="603"/>
      <c r="BN3917" s="604"/>
      <c r="BO3917" s="587">
        <f t="shared" ref="BO3917" si="3142">IF(BQ3917=0,0,50*BP3917/BQ3917)</f>
        <v>0</v>
      </c>
      <c r="BP3917" s="555">
        <f>(BL3917*BS$11)+(N3917*BS$12)+(X3917*BS$13)+(R3917*BS$14)+(V3917*BS$15)+(Z3917*BS$16)</f>
        <v>0</v>
      </c>
      <c r="BQ3917" s="555">
        <f>((AZ3917-BB3917)*BS$18)+((AT3917-AV3917)*BS$17)+(H3917*BS$19)+(P3917*BS$20)</f>
        <v>0</v>
      </c>
      <c r="BR3917" s="65"/>
      <c r="BS3917" s="65"/>
      <c r="BT3917" s="268"/>
    </row>
    <row r="3918" spans="1:72" ht="21.75" hidden="1" customHeight="1" x14ac:dyDescent="0.25">
      <c r="A3918" s="268"/>
      <c r="B3918" s="679"/>
      <c r="C3918" s="690" t="str">
        <f>IF(ROSTER!D$20="","",ROSTER!D$20)</f>
        <v/>
      </c>
      <c r="D3918" s="691"/>
      <c r="E3918" s="668"/>
      <c r="F3918" s="681"/>
      <c r="G3918" s="664"/>
      <c r="H3918" s="585"/>
      <c r="I3918" s="586"/>
      <c r="J3918" s="571"/>
      <c r="K3918" s="572"/>
      <c r="L3918" s="575"/>
      <c r="M3918" s="576"/>
      <c r="N3918" s="581" t="s">
        <v>16</v>
      </c>
      <c r="O3918" s="582"/>
      <c r="P3918" s="571"/>
      <c r="Q3918" s="572"/>
      <c r="R3918" s="575"/>
      <c r="S3918" s="576"/>
      <c r="T3918" s="581" t="s">
        <v>16</v>
      </c>
      <c r="U3918" s="582"/>
      <c r="V3918" s="585"/>
      <c r="W3918" s="586"/>
      <c r="X3918" s="571"/>
      <c r="Y3918" s="586"/>
      <c r="Z3918" s="571"/>
      <c r="AA3918" s="586"/>
      <c r="AB3918" s="571"/>
      <c r="AC3918" s="572"/>
      <c r="AD3918" s="575"/>
      <c r="AE3918" s="576"/>
      <c r="AF3918" s="577"/>
      <c r="AG3918" s="578"/>
      <c r="AH3918" s="571"/>
      <c r="AI3918" s="572"/>
      <c r="AJ3918" s="575"/>
      <c r="AK3918" s="576"/>
      <c r="AL3918" s="577"/>
      <c r="AM3918" s="578"/>
      <c r="AN3918" s="571"/>
      <c r="AO3918" s="572"/>
      <c r="AP3918" s="575"/>
      <c r="AQ3918" s="576"/>
      <c r="AR3918" s="577"/>
      <c r="AS3918" s="578"/>
      <c r="AT3918" s="627"/>
      <c r="AU3918" s="628"/>
      <c r="AV3918" s="629"/>
      <c r="AW3918" s="630"/>
      <c r="AX3918" s="577"/>
      <c r="AY3918" s="578"/>
      <c r="AZ3918" s="571"/>
      <c r="BA3918" s="572"/>
      <c r="BB3918" s="575"/>
      <c r="BC3918" s="576"/>
      <c r="BD3918" s="577"/>
      <c r="BE3918" s="578"/>
      <c r="BF3918" s="627"/>
      <c r="BG3918" s="628"/>
      <c r="BH3918" s="629"/>
      <c r="BI3918" s="630"/>
      <c r="BJ3918" s="577"/>
      <c r="BK3918" s="578"/>
      <c r="BL3918" s="605"/>
      <c r="BM3918" s="606"/>
      <c r="BN3918" s="607"/>
      <c r="BO3918" s="588"/>
      <c r="BP3918" s="556"/>
      <c r="BQ3918" s="556"/>
      <c r="BR3918" s="65"/>
      <c r="BS3918" s="65"/>
      <c r="BT3918" s="268"/>
    </row>
    <row r="3919" spans="1:72" ht="21.75" hidden="1" customHeight="1" x14ac:dyDescent="0.25">
      <c r="A3919" s="268"/>
      <c r="B3919" s="678" t="str">
        <f>IF(ROSTER!B$22="","",ROSTER!B$22)</f>
        <v/>
      </c>
      <c r="C3919" s="669" t="str">
        <f>IF(ROSTER!C$22="","",ROSTER!C$22)</f>
        <v/>
      </c>
      <c r="D3919" s="670"/>
      <c r="E3919" s="667"/>
      <c r="F3919" s="680">
        <f>IF(E3919="y",1,IF(E3919="S",1,0))</f>
        <v>0</v>
      </c>
      <c r="G3919" s="663">
        <f>IF(E3919="S",1,0)</f>
        <v>0</v>
      </c>
      <c r="H3919" s="583"/>
      <c r="I3919" s="584"/>
      <c r="J3919" s="569"/>
      <c r="K3919" s="570"/>
      <c r="L3919" s="573"/>
      <c r="M3919" s="574"/>
      <c r="N3919" s="579">
        <f>L3919+J3919</f>
        <v>0</v>
      </c>
      <c r="O3919" s="580"/>
      <c r="P3919" s="569"/>
      <c r="Q3919" s="570"/>
      <c r="R3919" s="573"/>
      <c r="S3919" s="574"/>
      <c r="T3919" s="579">
        <f>R3919-P3919</f>
        <v>0</v>
      </c>
      <c r="U3919" s="580"/>
      <c r="V3919" s="583"/>
      <c r="W3919" s="584"/>
      <c r="X3919" s="569"/>
      <c r="Y3919" s="584"/>
      <c r="Z3919" s="569"/>
      <c r="AA3919" s="584"/>
      <c r="AB3919" s="569"/>
      <c r="AC3919" s="570"/>
      <c r="AD3919" s="573"/>
      <c r="AE3919" s="574"/>
      <c r="AF3919" s="557">
        <f>IF(AB3919=0,0,(AD3919/AB3919)*100)</f>
        <v>0</v>
      </c>
      <c r="AG3919" s="558"/>
      <c r="AH3919" s="569"/>
      <c r="AI3919" s="570"/>
      <c r="AJ3919" s="573"/>
      <c r="AK3919" s="574"/>
      <c r="AL3919" s="557">
        <f>IF(AH3919=0,0,(AJ3919/AH3919)*100)</f>
        <v>0</v>
      </c>
      <c r="AM3919" s="558"/>
      <c r="AN3919" s="569"/>
      <c r="AO3919" s="570"/>
      <c r="AP3919" s="573"/>
      <c r="AQ3919" s="574"/>
      <c r="AR3919" s="557">
        <f>IF(AN3919=0,0,(AP3919/AN3919)*100)</f>
        <v>0</v>
      </c>
      <c r="AS3919" s="558"/>
      <c r="AT3919" s="561">
        <f>AB3919+AH3919+AN3919</f>
        <v>0</v>
      </c>
      <c r="AU3919" s="562"/>
      <c r="AV3919" s="565">
        <f>AD3919+AJ3919+AP3919</f>
        <v>0</v>
      </c>
      <c r="AW3919" s="566"/>
      <c r="AX3919" s="557">
        <f>IF(AT3919=0,0,(AV3919/AT3919)*100)</f>
        <v>0</v>
      </c>
      <c r="AY3919" s="558"/>
      <c r="AZ3919" s="569"/>
      <c r="BA3919" s="570"/>
      <c r="BB3919" s="573"/>
      <c r="BC3919" s="574"/>
      <c r="BD3919" s="557">
        <f>IF(AZ3919=0,0,(BB3919/AZ3919)*100)</f>
        <v>0</v>
      </c>
      <c r="BE3919" s="558"/>
      <c r="BF3919" s="561">
        <f>AT3919+AZ3919</f>
        <v>0</v>
      </c>
      <c r="BG3919" s="562"/>
      <c r="BH3919" s="565">
        <f>AV3919+BB3919</f>
        <v>0</v>
      </c>
      <c r="BI3919" s="566"/>
      <c r="BJ3919" s="557">
        <f>IF(BF3919=0,0,(BH3919/BF3919)*100)</f>
        <v>0</v>
      </c>
      <c r="BK3919" s="558"/>
      <c r="BL3919" s="602">
        <f>(AD3919*2)+(AJ3919*2)+(AP3919*3)+BB3919</f>
        <v>0</v>
      </c>
      <c r="BM3919" s="603"/>
      <c r="BN3919" s="604"/>
      <c r="BO3919" s="587">
        <f t="shared" ref="BO3919" si="3143">IF(BQ3919=0,0,50*BP3919/BQ3919)</f>
        <v>0</v>
      </c>
      <c r="BP3919" s="555">
        <f>(BL3919*BS$11)+(N3919*BS$12)+(X3919*BS$13)+(R3919*BS$14)+(V3919*BS$15)+(Z3919*BS$16)</f>
        <v>0</v>
      </c>
      <c r="BQ3919" s="555">
        <f>((AZ3919-BB3919)*BS$18)+((AT3919-AV3919)*BS$17)+(H3919*BS$19)+(P3919*BS$20)</f>
        <v>0</v>
      </c>
      <c r="BR3919" s="65"/>
      <c r="BS3919" s="65"/>
      <c r="BT3919" s="268"/>
    </row>
    <row r="3920" spans="1:72" ht="21.75" hidden="1" customHeight="1" x14ac:dyDescent="0.25">
      <c r="A3920" s="268"/>
      <c r="B3920" s="679"/>
      <c r="C3920" s="690" t="str">
        <f>IF(ROSTER!D$22="","",ROSTER!D$22)</f>
        <v/>
      </c>
      <c r="D3920" s="691"/>
      <c r="E3920" s="668"/>
      <c r="F3920" s="681"/>
      <c r="G3920" s="664"/>
      <c r="H3920" s="585"/>
      <c r="I3920" s="586"/>
      <c r="J3920" s="571"/>
      <c r="K3920" s="572"/>
      <c r="L3920" s="575"/>
      <c r="M3920" s="576"/>
      <c r="N3920" s="581" t="s">
        <v>16</v>
      </c>
      <c r="O3920" s="582"/>
      <c r="P3920" s="571"/>
      <c r="Q3920" s="572"/>
      <c r="R3920" s="575"/>
      <c r="S3920" s="576"/>
      <c r="T3920" s="581" t="s">
        <v>16</v>
      </c>
      <c r="U3920" s="582"/>
      <c r="V3920" s="585"/>
      <c r="W3920" s="586"/>
      <c r="X3920" s="571"/>
      <c r="Y3920" s="586"/>
      <c r="Z3920" s="571"/>
      <c r="AA3920" s="586"/>
      <c r="AB3920" s="571"/>
      <c r="AC3920" s="572"/>
      <c r="AD3920" s="575"/>
      <c r="AE3920" s="576"/>
      <c r="AF3920" s="577"/>
      <c r="AG3920" s="578"/>
      <c r="AH3920" s="571"/>
      <c r="AI3920" s="572"/>
      <c r="AJ3920" s="575"/>
      <c r="AK3920" s="576"/>
      <c r="AL3920" s="577"/>
      <c r="AM3920" s="578"/>
      <c r="AN3920" s="571"/>
      <c r="AO3920" s="572"/>
      <c r="AP3920" s="575"/>
      <c r="AQ3920" s="576"/>
      <c r="AR3920" s="577"/>
      <c r="AS3920" s="578"/>
      <c r="AT3920" s="627"/>
      <c r="AU3920" s="628"/>
      <c r="AV3920" s="629"/>
      <c r="AW3920" s="630"/>
      <c r="AX3920" s="577"/>
      <c r="AY3920" s="578"/>
      <c r="AZ3920" s="571"/>
      <c r="BA3920" s="572"/>
      <c r="BB3920" s="575"/>
      <c r="BC3920" s="576"/>
      <c r="BD3920" s="577"/>
      <c r="BE3920" s="578"/>
      <c r="BF3920" s="627"/>
      <c r="BG3920" s="628"/>
      <c r="BH3920" s="629"/>
      <c r="BI3920" s="630"/>
      <c r="BJ3920" s="577"/>
      <c r="BK3920" s="578"/>
      <c r="BL3920" s="605"/>
      <c r="BM3920" s="606"/>
      <c r="BN3920" s="607"/>
      <c r="BO3920" s="588"/>
      <c r="BP3920" s="556"/>
      <c r="BQ3920" s="556"/>
      <c r="BR3920" s="65"/>
      <c r="BS3920" s="65"/>
      <c r="BT3920" s="268"/>
    </row>
    <row r="3921" spans="1:72" ht="21.75" hidden="1" customHeight="1" x14ac:dyDescent="0.25">
      <c r="A3921" s="268"/>
      <c r="B3921" s="678" t="str">
        <f>IF(ROSTER!B$24="","",ROSTER!B$24)</f>
        <v/>
      </c>
      <c r="C3921" s="669" t="str">
        <f>IF(ROSTER!C$24="","",ROSTER!C$24)</f>
        <v/>
      </c>
      <c r="D3921" s="670"/>
      <c r="E3921" s="667"/>
      <c r="F3921" s="680">
        <f>IF(E3921="y",1,IF(E3921="S",1,0))</f>
        <v>0</v>
      </c>
      <c r="G3921" s="663">
        <f>IF(E3921="S",1,0)</f>
        <v>0</v>
      </c>
      <c r="H3921" s="583"/>
      <c r="I3921" s="584"/>
      <c r="J3921" s="569"/>
      <c r="K3921" s="570"/>
      <c r="L3921" s="573"/>
      <c r="M3921" s="574"/>
      <c r="N3921" s="579">
        <f>L3921+J3921</f>
        <v>0</v>
      </c>
      <c r="O3921" s="580"/>
      <c r="P3921" s="569"/>
      <c r="Q3921" s="570"/>
      <c r="R3921" s="573"/>
      <c r="S3921" s="574"/>
      <c r="T3921" s="579">
        <f>R3921-P3921</f>
        <v>0</v>
      </c>
      <c r="U3921" s="580"/>
      <c r="V3921" s="583"/>
      <c r="W3921" s="584"/>
      <c r="X3921" s="569"/>
      <c r="Y3921" s="584"/>
      <c r="Z3921" s="569"/>
      <c r="AA3921" s="584"/>
      <c r="AB3921" s="569"/>
      <c r="AC3921" s="570"/>
      <c r="AD3921" s="573"/>
      <c r="AE3921" s="574"/>
      <c r="AF3921" s="557">
        <f>IF(AB3921=0,0,(AD3921/AB3921)*100)</f>
        <v>0</v>
      </c>
      <c r="AG3921" s="558"/>
      <c r="AH3921" s="569"/>
      <c r="AI3921" s="570"/>
      <c r="AJ3921" s="573"/>
      <c r="AK3921" s="574"/>
      <c r="AL3921" s="557">
        <f>IF(AH3921=0,0,(AJ3921/AH3921)*100)</f>
        <v>0</v>
      </c>
      <c r="AM3921" s="558"/>
      <c r="AN3921" s="569"/>
      <c r="AO3921" s="570"/>
      <c r="AP3921" s="573"/>
      <c r="AQ3921" s="574"/>
      <c r="AR3921" s="557">
        <f>IF(AN3921=0,0,(AP3921/AN3921)*100)</f>
        <v>0</v>
      </c>
      <c r="AS3921" s="558"/>
      <c r="AT3921" s="561">
        <f>AB3921+AH3921+AN3921</f>
        <v>0</v>
      </c>
      <c r="AU3921" s="562"/>
      <c r="AV3921" s="565">
        <f>AD3921+AJ3921+AP3921</f>
        <v>0</v>
      </c>
      <c r="AW3921" s="566"/>
      <c r="AX3921" s="557">
        <f>IF(AT3921=0,0,(AV3921/AT3921)*100)</f>
        <v>0</v>
      </c>
      <c r="AY3921" s="558"/>
      <c r="AZ3921" s="569"/>
      <c r="BA3921" s="570"/>
      <c r="BB3921" s="573"/>
      <c r="BC3921" s="574"/>
      <c r="BD3921" s="557">
        <f>IF(AZ3921=0,0,(BB3921/AZ3921)*100)</f>
        <v>0</v>
      </c>
      <c r="BE3921" s="558"/>
      <c r="BF3921" s="561">
        <f>AT3921+AZ3921</f>
        <v>0</v>
      </c>
      <c r="BG3921" s="562"/>
      <c r="BH3921" s="565">
        <f>AV3921+BB3921</f>
        <v>0</v>
      </c>
      <c r="BI3921" s="566"/>
      <c r="BJ3921" s="557">
        <f>IF(BF3921=0,0,(BH3921/BF3921)*100)</f>
        <v>0</v>
      </c>
      <c r="BK3921" s="558"/>
      <c r="BL3921" s="602">
        <f>(AD3921*2)+(AJ3921*2)+(AP3921*3)+BB3921</f>
        <v>0</v>
      </c>
      <c r="BM3921" s="603"/>
      <c r="BN3921" s="604"/>
      <c r="BO3921" s="587">
        <f t="shared" ref="BO3921" si="3144">IF(BQ3921=0,0,50*BP3921/BQ3921)</f>
        <v>0</v>
      </c>
      <c r="BP3921" s="555">
        <f>(BL3921*BS$11)+(N3921*BS$12)+(X3921*BS$13)+(R3921*BS$14)+(V3921*BS$15)+(Z3921*BS$16)</f>
        <v>0</v>
      </c>
      <c r="BQ3921" s="555">
        <f>((AZ3921-BB3921)*BS$18)+((AT3921-AV3921)*BS$17)+(H3921*BS$19)+(P3921*BS$20)</f>
        <v>0</v>
      </c>
      <c r="BR3921" s="65"/>
      <c r="BS3921" s="65"/>
      <c r="BT3921" s="268"/>
    </row>
    <row r="3922" spans="1:72" ht="21.75" hidden="1" customHeight="1" x14ac:dyDescent="0.25">
      <c r="A3922" s="268"/>
      <c r="B3922" s="679"/>
      <c r="C3922" s="690" t="str">
        <f>IF(ROSTER!D$24="","",ROSTER!D$24)</f>
        <v/>
      </c>
      <c r="D3922" s="691"/>
      <c r="E3922" s="668"/>
      <c r="F3922" s="681"/>
      <c r="G3922" s="664"/>
      <c r="H3922" s="585"/>
      <c r="I3922" s="586"/>
      <c r="J3922" s="571"/>
      <c r="K3922" s="572"/>
      <c r="L3922" s="575"/>
      <c r="M3922" s="576"/>
      <c r="N3922" s="581" t="s">
        <v>16</v>
      </c>
      <c r="O3922" s="582"/>
      <c r="P3922" s="571"/>
      <c r="Q3922" s="572"/>
      <c r="R3922" s="575"/>
      <c r="S3922" s="576"/>
      <c r="T3922" s="581" t="s">
        <v>16</v>
      </c>
      <c r="U3922" s="582"/>
      <c r="V3922" s="585"/>
      <c r="W3922" s="586"/>
      <c r="X3922" s="571"/>
      <c r="Y3922" s="586"/>
      <c r="Z3922" s="571"/>
      <c r="AA3922" s="586"/>
      <c r="AB3922" s="571"/>
      <c r="AC3922" s="572"/>
      <c r="AD3922" s="575"/>
      <c r="AE3922" s="576"/>
      <c r="AF3922" s="577"/>
      <c r="AG3922" s="578"/>
      <c r="AH3922" s="571"/>
      <c r="AI3922" s="572"/>
      <c r="AJ3922" s="575"/>
      <c r="AK3922" s="576"/>
      <c r="AL3922" s="577"/>
      <c r="AM3922" s="578"/>
      <c r="AN3922" s="571"/>
      <c r="AO3922" s="572"/>
      <c r="AP3922" s="575"/>
      <c r="AQ3922" s="576"/>
      <c r="AR3922" s="577"/>
      <c r="AS3922" s="578"/>
      <c r="AT3922" s="627"/>
      <c r="AU3922" s="628"/>
      <c r="AV3922" s="629"/>
      <c r="AW3922" s="630"/>
      <c r="AX3922" s="577"/>
      <c r="AY3922" s="578"/>
      <c r="AZ3922" s="571"/>
      <c r="BA3922" s="572"/>
      <c r="BB3922" s="575"/>
      <c r="BC3922" s="576"/>
      <c r="BD3922" s="577"/>
      <c r="BE3922" s="578"/>
      <c r="BF3922" s="627"/>
      <c r="BG3922" s="628"/>
      <c r="BH3922" s="629"/>
      <c r="BI3922" s="630"/>
      <c r="BJ3922" s="577"/>
      <c r="BK3922" s="578"/>
      <c r="BL3922" s="605"/>
      <c r="BM3922" s="606"/>
      <c r="BN3922" s="607"/>
      <c r="BO3922" s="588"/>
      <c r="BP3922" s="556"/>
      <c r="BQ3922" s="556"/>
      <c r="BR3922" s="65"/>
      <c r="BS3922" s="65"/>
      <c r="BT3922" s="268"/>
    </row>
    <row r="3923" spans="1:72" ht="21.75" hidden="1" customHeight="1" x14ac:dyDescent="0.25">
      <c r="A3923" s="268"/>
      <c r="B3923" s="678" t="str">
        <f>IF(ROSTER!B$26="","",ROSTER!B$26)</f>
        <v/>
      </c>
      <c r="C3923" s="669" t="str">
        <f>IF(ROSTER!C$26="","",ROSTER!C$26)</f>
        <v/>
      </c>
      <c r="D3923" s="670"/>
      <c r="E3923" s="667"/>
      <c r="F3923" s="680">
        <f>IF(E3923="y",1,IF(E3923="S",1,0))</f>
        <v>0</v>
      </c>
      <c r="G3923" s="663">
        <f>IF(E3923="S",1,0)</f>
        <v>0</v>
      </c>
      <c r="H3923" s="583"/>
      <c r="I3923" s="584"/>
      <c r="J3923" s="569"/>
      <c r="K3923" s="570"/>
      <c r="L3923" s="573"/>
      <c r="M3923" s="574"/>
      <c r="N3923" s="579">
        <f>L3923+J3923</f>
        <v>0</v>
      </c>
      <c r="O3923" s="580"/>
      <c r="P3923" s="569"/>
      <c r="Q3923" s="570"/>
      <c r="R3923" s="573"/>
      <c r="S3923" s="574"/>
      <c r="T3923" s="579">
        <f>R3923-P3923</f>
        <v>0</v>
      </c>
      <c r="U3923" s="580"/>
      <c r="V3923" s="583"/>
      <c r="W3923" s="584"/>
      <c r="X3923" s="569"/>
      <c r="Y3923" s="584"/>
      <c r="Z3923" s="569"/>
      <c r="AA3923" s="584"/>
      <c r="AB3923" s="569"/>
      <c r="AC3923" s="570"/>
      <c r="AD3923" s="573"/>
      <c r="AE3923" s="574"/>
      <c r="AF3923" s="557">
        <f>IF(AB3923=0,0,(AD3923/AB3923)*100)</f>
        <v>0</v>
      </c>
      <c r="AG3923" s="558"/>
      <c r="AH3923" s="569"/>
      <c r="AI3923" s="570"/>
      <c r="AJ3923" s="573"/>
      <c r="AK3923" s="574"/>
      <c r="AL3923" s="557">
        <f>IF(AH3923=0,0,(AJ3923/AH3923)*100)</f>
        <v>0</v>
      </c>
      <c r="AM3923" s="558"/>
      <c r="AN3923" s="569"/>
      <c r="AO3923" s="570"/>
      <c r="AP3923" s="573"/>
      <c r="AQ3923" s="574"/>
      <c r="AR3923" s="557">
        <f>IF(AN3923=0,0,(AP3923/AN3923)*100)</f>
        <v>0</v>
      </c>
      <c r="AS3923" s="558"/>
      <c r="AT3923" s="561">
        <f>AB3923+AH3923+AN3923</f>
        <v>0</v>
      </c>
      <c r="AU3923" s="562"/>
      <c r="AV3923" s="565">
        <f>AD3923+AJ3923+AP3923</f>
        <v>0</v>
      </c>
      <c r="AW3923" s="566"/>
      <c r="AX3923" s="557">
        <f>IF(AT3923=0,0,(AV3923/AT3923)*100)</f>
        <v>0</v>
      </c>
      <c r="AY3923" s="558"/>
      <c r="AZ3923" s="569"/>
      <c r="BA3923" s="570"/>
      <c r="BB3923" s="573"/>
      <c r="BC3923" s="574"/>
      <c r="BD3923" s="557">
        <f>IF(AZ3923=0,0,(BB3923/AZ3923)*100)</f>
        <v>0</v>
      </c>
      <c r="BE3923" s="558"/>
      <c r="BF3923" s="561">
        <f>AT3923+AZ3923</f>
        <v>0</v>
      </c>
      <c r="BG3923" s="562"/>
      <c r="BH3923" s="565">
        <f>AV3923+BB3923</f>
        <v>0</v>
      </c>
      <c r="BI3923" s="566"/>
      <c r="BJ3923" s="557">
        <f>IF(BF3923=0,0,(BH3923/BF3923)*100)</f>
        <v>0</v>
      </c>
      <c r="BK3923" s="558"/>
      <c r="BL3923" s="602">
        <f>(AD3923*2)+(AJ3923*2)+(AP3923*3)+BB3923</f>
        <v>0</v>
      </c>
      <c r="BM3923" s="603"/>
      <c r="BN3923" s="604"/>
      <c r="BO3923" s="587">
        <f t="shared" ref="BO3923" si="3145">IF(BQ3923=0,0,50*BP3923/BQ3923)</f>
        <v>0</v>
      </c>
      <c r="BP3923" s="555">
        <f>(BL3923*BS$11)+(N3923*BS$12)+(X3923*BS$13)+(R3923*BS$14)+(V3923*BS$15)+(Z3923*BS$16)</f>
        <v>0</v>
      </c>
      <c r="BQ3923" s="555">
        <f>((AZ3923-BB3923)*BS$18)+((AT3923-AV3923)*BS$17)+(H3923*BS$19)+(P3923*BS$20)</f>
        <v>0</v>
      </c>
      <c r="BR3923" s="65"/>
      <c r="BS3923" s="65"/>
      <c r="BT3923" s="268"/>
    </row>
    <row r="3924" spans="1:72" ht="21.75" hidden="1" customHeight="1" x14ac:dyDescent="0.25">
      <c r="A3924" s="268"/>
      <c r="B3924" s="679"/>
      <c r="C3924" s="690" t="str">
        <f>IF(ROSTER!D$26="","",ROSTER!D$26)</f>
        <v/>
      </c>
      <c r="D3924" s="691"/>
      <c r="E3924" s="668"/>
      <c r="F3924" s="681"/>
      <c r="G3924" s="664"/>
      <c r="H3924" s="585"/>
      <c r="I3924" s="586"/>
      <c r="J3924" s="571"/>
      <c r="K3924" s="572"/>
      <c r="L3924" s="575"/>
      <c r="M3924" s="576"/>
      <c r="N3924" s="581" t="s">
        <v>16</v>
      </c>
      <c r="O3924" s="582"/>
      <c r="P3924" s="571"/>
      <c r="Q3924" s="572"/>
      <c r="R3924" s="575"/>
      <c r="S3924" s="576"/>
      <c r="T3924" s="581" t="s">
        <v>16</v>
      </c>
      <c r="U3924" s="582"/>
      <c r="V3924" s="585"/>
      <c r="W3924" s="586"/>
      <c r="X3924" s="571"/>
      <c r="Y3924" s="586"/>
      <c r="Z3924" s="571"/>
      <c r="AA3924" s="586"/>
      <c r="AB3924" s="571"/>
      <c r="AC3924" s="572"/>
      <c r="AD3924" s="575"/>
      <c r="AE3924" s="576"/>
      <c r="AF3924" s="577"/>
      <c r="AG3924" s="578"/>
      <c r="AH3924" s="571"/>
      <c r="AI3924" s="572"/>
      <c r="AJ3924" s="575"/>
      <c r="AK3924" s="576"/>
      <c r="AL3924" s="577"/>
      <c r="AM3924" s="578"/>
      <c r="AN3924" s="571"/>
      <c r="AO3924" s="572"/>
      <c r="AP3924" s="575"/>
      <c r="AQ3924" s="576"/>
      <c r="AR3924" s="577"/>
      <c r="AS3924" s="578"/>
      <c r="AT3924" s="627"/>
      <c r="AU3924" s="628"/>
      <c r="AV3924" s="629"/>
      <c r="AW3924" s="630"/>
      <c r="AX3924" s="577"/>
      <c r="AY3924" s="578"/>
      <c r="AZ3924" s="571"/>
      <c r="BA3924" s="572"/>
      <c r="BB3924" s="575"/>
      <c r="BC3924" s="576"/>
      <c r="BD3924" s="577"/>
      <c r="BE3924" s="578"/>
      <c r="BF3924" s="627"/>
      <c r="BG3924" s="628"/>
      <c r="BH3924" s="629"/>
      <c r="BI3924" s="630"/>
      <c r="BJ3924" s="577"/>
      <c r="BK3924" s="578"/>
      <c r="BL3924" s="605"/>
      <c r="BM3924" s="606"/>
      <c r="BN3924" s="607"/>
      <c r="BO3924" s="588"/>
      <c r="BP3924" s="556"/>
      <c r="BQ3924" s="556"/>
      <c r="BR3924" s="65"/>
      <c r="BS3924" s="65"/>
      <c r="BT3924" s="268"/>
    </row>
    <row r="3925" spans="1:72" ht="21.75" hidden="1" customHeight="1" x14ac:dyDescent="0.25">
      <c r="A3925" s="268"/>
      <c r="B3925" s="678" t="str">
        <f>IF(ROSTER!B$28="","",ROSTER!B$28)</f>
        <v/>
      </c>
      <c r="C3925" s="669" t="str">
        <f>IF(ROSTER!C$28="","",ROSTER!C$28)</f>
        <v/>
      </c>
      <c r="D3925" s="670"/>
      <c r="E3925" s="667"/>
      <c r="F3925" s="680">
        <f>IF(E3925="y",1,IF(E3925="S",1,0))</f>
        <v>0</v>
      </c>
      <c r="G3925" s="663">
        <f>IF(E3925="S",1,0)</f>
        <v>0</v>
      </c>
      <c r="H3925" s="583"/>
      <c r="I3925" s="584"/>
      <c r="J3925" s="569"/>
      <c r="K3925" s="570"/>
      <c r="L3925" s="573"/>
      <c r="M3925" s="574"/>
      <c r="N3925" s="579">
        <f>L3925+J3925</f>
        <v>0</v>
      </c>
      <c r="O3925" s="580"/>
      <c r="P3925" s="569"/>
      <c r="Q3925" s="570"/>
      <c r="R3925" s="573"/>
      <c r="S3925" s="574"/>
      <c r="T3925" s="579">
        <f>R3925-P3925</f>
        <v>0</v>
      </c>
      <c r="U3925" s="580"/>
      <c r="V3925" s="583"/>
      <c r="W3925" s="584"/>
      <c r="X3925" s="569"/>
      <c r="Y3925" s="584"/>
      <c r="Z3925" s="569"/>
      <c r="AA3925" s="584"/>
      <c r="AB3925" s="569"/>
      <c r="AC3925" s="570"/>
      <c r="AD3925" s="573"/>
      <c r="AE3925" s="574"/>
      <c r="AF3925" s="557">
        <f>IF(AB3925=0,0,(AD3925/AB3925)*100)</f>
        <v>0</v>
      </c>
      <c r="AG3925" s="558"/>
      <c r="AH3925" s="569"/>
      <c r="AI3925" s="570"/>
      <c r="AJ3925" s="573"/>
      <c r="AK3925" s="574"/>
      <c r="AL3925" s="557">
        <f>IF(AH3925=0,0,(AJ3925/AH3925)*100)</f>
        <v>0</v>
      </c>
      <c r="AM3925" s="558"/>
      <c r="AN3925" s="569"/>
      <c r="AO3925" s="570"/>
      <c r="AP3925" s="573"/>
      <c r="AQ3925" s="574"/>
      <c r="AR3925" s="557">
        <f>IF(AN3925=0,0,(AP3925/AN3925)*100)</f>
        <v>0</v>
      </c>
      <c r="AS3925" s="558"/>
      <c r="AT3925" s="561">
        <f>AB3925+AH3925+AN3925</f>
        <v>0</v>
      </c>
      <c r="AU3925" s="562"/>
      <c r="AV3925" s="565">
        <f>AD3925+AJ3925+AP3925</f>
        <v>0</v>
      </c>
      <c r="AW3925" s="566"/>
      <c r="AX3925" s="557">
        <f>IF(AT3925=0,0,(AV3925/AT3925)*100)</f>
        <v>0</v>
      </c>
      <c r="AY3925" s="558"/>
      <c r="AZ3925" s="569"/>
      <c r="BA3925" s="570"/>
      <c r="BB3925" s="573"/>
      <c r="BC3925" s="574"/>
      <c r="BD3925" s="557">
        <f>IF(AZ3925=0,0,(BB3925/AZ3925)*100)</f>
        <v>0</v>
      </c>
      <c r="BE3925" s="558"/>
      <c r="BF3925" s="561">
        <f>AT3925+AZ3925</f>
        <v>0</v>
      </c>
      <c r="BG3925" s="562"/>
      <c r="BH3925" s="565">
        <f>AV3925+BB3925</f>
        <v>0</v>
      </c>
      <c r="BI3925" s="566"/>
      <c r="BJ3925" s="557">
        <f>IF(BF3925=0,0,(BH3925/BF3925)*100)</f>
        <v>0</v>
      </c>
      <c r="BK3925" s="558"/>
      <c r="BL3925" s="602">
        <f>(AD3925*2)+(AJ3925*2)+(AP3925*3)+BB3925</f>
        <v>0</v>
      </c>
      <c r="BM3925" s="603"/>
      <c r="BN3925" s="604"/>
      <c r="BO3925" s="587">
        <f t="shared" ref="BO3925" si="3146">IF(BQ3925=0,0,50*BP3925/BQ3925)</f>
        <v>0</v>
      </c>
      <c r="BP3925" s="555">
        <f>(BL3925*BS$11)+(N3925*BS$12)+(X3925*BS$13)+(R3925*BS$14)+(V3925*BS$15)+(Z3925*BS$16)</f>
        <v>0</v>
      </c>
      <c r="BQ3925" s="555">
        <f>((AZ3925-BB3925)*BS$18)+((AT3925-AV3925)*BS$17)+(H3925*BS$19)+(P3925*BS$20)</f>
        <v>0</v>
      </c>
      <c r="BR3925" s="65"/>
      <c r="BS3925" s="65"/>
      <c r="BT3925" s="268"/>
    </row>
    <row r="3926" spans="1:72" ht="21.75" hidden="1" customHeight="1" x14ac:dyDescent="0.25">
      <c r="A3926" s="268"/>
      <c r="B3926" s="679"/>
      <c r="C3926" s="690" t="str">
        <f>IF(ROSTER!D$28="","",ROSTER!D$28)</f>
        <v/>
      </c>
      <c r="D3926" s="691"/>
      <c r="E3926" s="668"/>
      <c r="F3926" s="681"/>
      <c r="G3926" s="664"/>
      <c r="H3926" s="585"/>
      <c r="I3926" s="586"/>
      <c r="J3926" s="571"/>
      <c r="K3926" s="572"/>
      <c r="L3926" s="575"/>
      <c r="M3926" s="576"/>
      <c r="N3926" s="581" t="s">
        <v>16</v>
      </c>
      <c r="O3926" s="582"/>
      <c r="P3926" s="571"/>
      <c r="Q3926" s="572"/>
      <c r="R3926" s="575"/>
      <c r="S3926" s="576"/>
      <c r="T3926" s="581" t="s">
        <v>16</v>
      </c>
      <c r="U3926" s="582"/>
      <c r="V3926" s="585"/>
      <c r="W3926" s="586"/>
      <c r="X3926" s="571"/>
      <c r="Y3926" s="586"/>
      <c r="Z3926" s="571"/>
      <c r="AA3926" s="586"/>
      <c r="AB3926" s="571"/>
      <c r="AC3926" s="572"/>
      <c r="AD3926" s="575"/>
      <c r="AE3926" s="576"/>
      <c r="AF3926" s="577"/>
      <c r="AG3926" s="578"/>
      <c r="AH3926" s="571"/>
      <c r="AI3926" s="572"/>
      <c r="AJ3926" s="575"/>
      <c r="AK3926" s="576"/>
      <c r="AL3926" s="577"/>
      <c r="AM3926" s="578"/>
      <c r="AN3926" s="571"/>
      <c r="AO3926" s="572"/>
      <c r="AP3926" s="575"/>
      <c r="AQ3926" s="576"/>
      <c r="AR3926" s="577"/>
      <c r="AS3926" s="578"/>
      <c r="AT3926" s="627"/>
      <c r="AU3926" s="628"/>
      <c r="AV3926" s="629"/>
      <c r="AW3926" s="630"/>
      <c r="AX3926" s="577"/>
      <c r="AY3926" s="578"/>
      <c r="AZ3926" s="571"/>
      <c r="BA3926" s="572"/>
      <c r="BB3926" s="575"/>
      <c r="BC3926" s="576"/>
      <c r="BD3926" s="577"/>
      <c r="BE3926" s="578"/>
      <c r="BF3926" s="627"/>
      <c r="BG3926" s="628"/>
      <c r="BH3926" s="629"/>
      <c r="BI3926" s="630"/>
      <c r="BJ3926" s="577"/>
      <c r="BK3926" s="578"/>
      <c r="BL3926" s="605"/>
      <c r="BM3926" s="606"/>
      <c r="BN3926" s="607"/>
      <c r="BO3926" s="588"/>
      <c r="BP3926" s="556"/>
      <c r="BQ3926" s="556"/>
      <c r="BR3926" s="65"/>
      <c r="BS3926" s="65"/>
      <c r="BT3926" s="268"/>
    </row>
    <row r="3927" spans="1:72" ht="21.75" hidden="1" customHeight="1" x14ac:dyDescent="0.25">
      <c r="A3927" s="268"/>
      <c r="B3927" s="678" t="str">
        <f>IF(ROSTER!B$30="","",ROSTER!B$30)</f>
        <v/>
      </c>
      <c r="C3927" s="669" t="str">
        <f>IF(ROSTER!C$30="","",ROSTER!C$30)</f>
        <v/>
      </c>
      <c r="D3927" s="670"/>
      <c r="E3927" s="667"/>
      <c r="F3927" s="680">
        <f>IF(E3927="y",1,IF(E3927="S",1,0))</f>
        <v>0</v>
      </c>
      <c r="G3927" s="663">
        <f>IF(E3927="S",1,0)</f>
        <v>0</v>
      </c>
      <c r="H3927" s="583"/>
      <c r="I3927" s="584"/>
      <c r="J3927" s="569"/>
      <c r="K3927" s="570"/>
      <c r="L3927" s="573"/>
      <c r="M3927" s="574"/>
      <c r="N3927" s="579">
        <f>L3927+J3927</f>
        <v>0</v>
      </c>
      <c r="O3927" s="580"/>
      <c r="P3927" s="569"/>
      <c r="Q3927" s="570"/>
      <c r="R3927" s="573"/>
      <c r="S3927" s="574"/>
      <c r="T3927" s="579">
        <f>R3927-P3927</f>
        <v>0</v>
      </c>
      <c r="U3927" s="580"/>
      <c r="V3927" s="583"/>
      <c r="W3927" s="584"/>
      <c r="X3927" s="569"/>
      <c r="Y3927" s="584"/>
      <c r="Z3927" s="569"/>
      <c r="AA3927" s="584"/>
      <c r="AB3927" s="569"/>
      <c r="AC3927" s="570"/>
      <c r="AD3927" s="573"/>
      <c r="AE3927" s="574"/>
      <c r="AF3927" s="557">
        <f>IF(AB3927=0,0,(AD3927/AB3927)*100)</f>
        <v>0</v>
      </c>
      <c r="AG3927" s="558"/>
      <c r="AH3927" s="569"/>
      <c r="AI3927" s="570"/>
      <c r="AJ3927" s="573"/>
      <c r="AK3927" s="574"/>
      <c r="AL3927" s="557">
        <f>IF(AH3927=0,0,(AJ3927/AH3927)*100)</f>
        <v>0</v>
      </c>
      <c r="AM3927" s="558"/>
      <c r="AN3927" s="569"/>
      <c r="AO3927" s="570"/>
      <c r="AP3927" s="573"/>
      <c r="AQ3927" s="574"/>
      <c r="AR3927" s="557">
        <f>IF(AN3927=0,0,(AP3927/AN3927)*100)</f>
        <v>0</v>
      </c>
      <c r="AS3927" s="558"/>
      <c r="AT3927" s="561">
        <f>AB3927+AH3927+AN3927</f>
        <v>0</v>
      </c>
      <c r="AU3927" s="562"/>
      <c r="AV3927" s="565">
        <f>AD3927+AJ3927+AP3927</f>
        <v>0</v>
      </c>
      <c r="AW3927" s="566"/>
      <c r="AX3927" s="557">
        <f>IF(AT3927=0,0,(AV3927/AT3927)*100)</f>
        <v>0</v>
      </c>
      <c r="AY3927" s="558"/>
      <c r="AZ3927" s="569"/>
      <c r="BA3927" s="570"/>
      <c r="BB3927" s="573"/>
      <c r="BC3927" s="574"/>
      <c r="BD3927" s="557">
        <f>IF(AZ3927=0,0,(BB3927/AZ3927)*100)</f>
        <v>0</v>
      </c>
      <c r="BE3927" s="558"/>
      <c r="BF3927" s="561">
        <f>AT3927+AZ3927</f>
        <v>0</v>
      </c>
      <c r="BG3927" s="562"/>
      <c r="BH3927" s="565">
        <f>AV3927+BB3927</f>
        <v>0</v>
      </c>
      <c r="BI3927" s="566"/>
      <c r="BJ3927" s="557">
        <f>IF(BF3927=0,0,(BH3927/BF3927)*100)</f>
        <v>0</v>
      </c>
      <c r="BK3927" s="558"/>
      <c r="BL3927" s="602">
        <f>(AD3927*2)+(AJ3927*2)+(AP3927*3)+BB3927</f>
        <v>0</v>
      </c>
      <c r="BM3927" s="603"/>
      <c r="BN3927" s="604"/>
      <c r="BO3927" s="587">
        <f t="shared" ref="BO3927" si="3147">IF(BQ3927=0,0,50*BP3927/BQ3927)</f>
        <v>0</v>
      </c>
      <c r="BP3927" s="555">
        <f>(BL3927*BS$11)+(N3927*BS$12)+(X3927*BS$13)+(R3927*BS$14)+(V3927*BS$15)+(Z3927*BS$16)</f>
        <v>0</v>
      </c>
      <c r="BQ3927" s="555">
        <f>((AZ3927-BB3927)*BS$18)+((AT3927-AV3927)*BS$17)+(H3927*BS$19)+(P3927*BS$20)</f>
        <v>0</v>
      </c>
      <c r="BR3927" s="65"/>
      <c r="BS3927" s="65"/>
      <c r="BT3927" s="268"/>
    </row>
    <row r="3928" spans="1:72" ht="21.75" hidden="1" customHeight="1" x14ac:dyDescent="0.25">
      <c r="A3928" s="268"/>
      <c r="B3928" s="679"/>
      <c r="C3928" s="690" t="str">
        <f>IF(ROSTER!D$30="","",ROSTER!D$30)</f>
        <v/>
      </c>
      <c r="D3928" s="691"/>
      <c r="E3928" s="668"/>
      <c r="F3928" s="681"/>
      <c r="G3928" s="664"/>
      <c r="H3928" s="585"/>
      <c r="I3928" s="586"/>
      <c r="J3928" s="571"/>
      <c r="K3928" s="572"/>
      <c r="L3928" s="575"/>
      <c r="M3928" s="576"/>
      <c r="N3928" s="581" t="s">
        <v>16</v>
      </c>
      <c r="O3928" s="582"/>
      <c r="P3928" s="571"/>
      <c r="Q3928" s="572"/>
      <c r="R3928" s="575"/>
      <c r="S3928" s="576"/>
      <c r="T3928" s="581" t="s">
        <v>16</v>
      </c>
      <c r="U3928" s="582"/>
      <c r="V3928" s="585"/>
      <c r="W3928" s="586"/>
      <c r="X3928" s="571"/>
      <c r="Y3928" s="586"/>
      <c r="Z3928" s="571"/>
      <c r="AA3928" s="586"/>
      <c r="AB3928" s="571"/>
      <c r="AC3928" s="572"/>
      <c r="AD3928" s="575"/>
      <c r="AE3928" s="576"/>
      <c r="AF3928" s="577"/>
      <c r="AG3928" s="578"/>
      <c r="AH3928" s="571"/>
      <c r="AI3928" s="572"/>
      <c r="AJ3928" s="575"/>
      <c r="AK3928" s="576"/>
      <c r="AL3928" s="577"/>
      <c r="AM3928" s="578"/>
      <c r="AN3928" s="571"/>
      <c r="AO3928" s="572"/>
      <c r="AP3928" s="575"/>
      <c r="AQ3928" s="576"/>
      <c r="AR3928" s="577"/>
      <c r="AS3928" s="578"/>
      <c r="AT3928" s="627"/>
      <c r="AU3928" s="628"/>
      <c r="AV3928" s="629"/>
      <c r="AW3928" s="630"/>
      <c r="AX3928" s="577"/>
      <c r="AY3928" s="578"/>
      <c r="AZ3928" s="571"/>
      <c r="BA3928" s="572"/>
      <c r="BB3928" s="575"/>
      <c r="BC3928" s="576"/>
      <c r="BD3928" s="577"/>
      <c r="BE3928" s="578"/>
      <c r="BF3928" s="627"/>
      <c r="BG3928" s="628"/>
      <c r="BH3928" s="629"/>
      <c r="BI3928" s="630"/>
      <c r="BJ3928" s="577"/>
      <c r="BK3928" s="578"/>
      <c r="BL3928" s="605"/>
      <c r="BM3928" s="606"/>
      <c r="BN3928" s="607"/>
      <c r="BO3928" s="588"/>
      <c r="BP3928" s="556"/>
      <c r="BQ3928" s="556"/>
      <c r="BR3928" s="65"/>
      <c r="BS3928" s="65"/>
      <c r="BT3928" s="268"/>
    </row>
    <row r="3929" spans="1:72" ht="21.75" hidden="1" customHeight="1" x14ac:dyDescent="0.25">
      <c r="A3929" s="268"/>
      <c r="B3929" s="678" t="str">
        <f>IF(ROSTER!B$32="","",ROSTER!B$32)</f>
        <v/>
      </c>
      <c r="C3929" s="669" t="str">
        <f>IF(ROSTER!C$32="","",ROSTER!C$32)</f>
        <v/>
      </c>
      <c r="D3929" s="670"/>
      <c r="E3929" s="667"/>
      <c r="F3929" s="680">
        <f>IF(E3929="y",1,IF(E3929="S",1,0))</f>
        <v>0</v>
      </c>
      <c r="G3929" s="663">
        <f>IF(E3929="S",1,0)</f>
        <v>0</v>
      </c>
      <c r="H3929" s="583"/>
      <c r="I3929" s="584"/>
      <c r="J3929" s="569"/>
      <c r="K3929" s="570"/>
      <c r="L3929" s="573"/>
      <c r="M3929" s="574"/>
      <c r="N3929" s="579">
        <f>L3929+J3929</f>
        <v>0</v>
      </c>
      <c r="O3929" s="580"/>
      <c r="P3929" s="569"/>
      <c r="Q3929" s="570"/>
      <c r="R3929" s="573"/>
      <c r="S3929" s="574"/>
      <c r="T3929" s="579">
        <f>R3929-P3929</f>
        <v>0</v>
      </c>
      <c r="U3929" s="580"/>
      <c r="V3929" s="583"/>
      <c r="W3929" s="584"/>
      <c r="X3929" s="569"/>
      <c r="Y3929" s="584"/>
      <c r="Z3929" s="569"/>
      <c r="AA3929" s="584"/>
      <c r="AB3929" s="569"/>
      <c r="AC3929" s="570"/>
      <c r="AD3929" s="573"/>
      <c r="AE3929" s="574"/>
      <c r="AF3929" s="557">
        <f>IF(AB3929=0,0,(AD3929/AB3929)*100)</f>
        <v>0</v>
      </c>
      <c r="AG3929" s="558"/>
      <c r="AH3929" s="569"/>
      <c r="AI3929" s="570"/>
      <c r="AJ3929" s="573"/>
      <c r="AK3929" s="574"/>
      <c r="AL3929" s="557">
        <f>IF(AH3929=0,0,(AJ3929/AH3929)*100)</f>
        <v>0</v>
      </c>
      <c r="AM3929" s="558"/>
      <c r="AN3929" s="569"/>
      <c r="AO3929" s="570"/>
      <c r="AP3929" s="573"/>
      <c r="AQ3929" s="574"/>
      <c r="AR3929" s="557">
        <f>IF(AN3929=0,0,(AP3929/AN3929)*100)</f>
        <v>0</v>
      </c>
      <c r="AS3929" s="558"/>
      <c r="AT3929" s="561">
        <f>AB3929+AH3929+AN3929</f>
        <v>0</v>
      </c>
      <c r="AU3929" s="562"/>
      <c r="AV3929" s="565">
        <f>AD3929+AJ3929+AP3929</f>
        <v>0</v>
      </c>
      <c r="AW3929" s="566"/>
      <c r="AX3929" s="557">
        <f>IF(AT3929=0,0,(AV3929/AT3929)*100)</f>
        <v>0</v>
      </c>
      <c r="AY3929" s="558"/>
      <c r="AZ3929" s="569"/>
      <c r="BA3929" s="570"/>
      <c r="BB3929" s="573"/>
      <c r="BC3929" s="574"/>
      <c r="BD3929" s="557">
        <f>IF(AZ3929=0,0,(BB3929/AZ3929)*100)</f>
        <v>0</v>
      </c>
      <c r="BE3929" s="558"/>
      <c r="BF3929" s="561">
        <f>AT3929+AZ3929</f>
        <v>0</v>
      </c>
      <c r="BG3929" s="562"/>
      <c r="BH3929" s="565">
        <f>AV3929+BB3929</f>
        <v>0</v>
      </c>
      <c r="BI3929" s="566"/>
      <c r="BJ3929" s="557">
        <f>IF(BF3929=0,0,(BH3929/BF3929)*100)</f>
        <v>0</v>
      </c>
      <c r="BK3929" s="558"/>
      <c r="BL3929" s="602">
        <f>(AD3929*2)+(AJ3929*2)+(AP3929*3)+BB3929</f>
        <v>0</v>
      </c>
      <c r="BM3929" s="603"/>
      <c r="BN3929" s="604"/>
      <c r="BO3929" s="587">
        <f t="shared" ref="BO3929" si="3148">IF(BQ3929=0,0,50*BP3929/BQ3929)</f>
        <v>0</v>
      </c>
      <c r="BP3929" s="555">
        <f>(BL3929*BS$11)+(N3929*BS$12)+(X3929*BS$13)+(R3929*BS$14)+(V3929*BS$15)+(Z3929*BS$16)</f>
        <v>0</v>
      </c>
      <c r="BQ3929" s="555">
        <f>((AZ3929-BB3929)*BS$18)+((AT3929-AV3929)*BS$17)+(H3929*BS$19)+(P3929*BS$20)</f>
        <v>0</v>
      </c>
      <c r="BR3929" s="65"/>
      <c r="BS3929" s="65"/>
      <c r="BT3929" s="268"/>
    </row>
    <row r="3930" spans="1:72" ht="21.75" hidden="1" customHeight="1" x14ac:dyDescent="0.25">
      <c r="A3930" s="268"/>
      <c r="B3930" s="679"/>
      <c r="C3930" s="690" t="str">
        <f>IF(ROSTER!D$32="","",ROSTER!D$32)</f>
        <v/>
      </c>
      <c r="D3930" s="691"/>
      <c r="E3930" s="668"/>
      <c r="F3930" s="681"/>
      <c r="G3930" s="664"/>
      <c r="H3930" s="585"/>
      <c r="I3930" s="586"/>
      <c r="J3930" s="571"/>
      <c r="K3930" s="572"/>
      <c r="L3930" s="575"/>
      <c r="M3930" s="576"/>
      <c r="N3930" s="581" t="s">
        <v>16</v>
      </c>
      <c r="O3930" s="582"/>
      <c r="P3930" s="571"/>
      <c r="Q3930" s="572"/>
      <c r="R3930" s="575"/>
      <c r="S3930" s="576"/>
      <c r="T3930" s="581" t="s">
        <v>16</v>
      </c>
      <c r="U3930" s="582"/>
      <c r="V3930" s="585"/>
      <c r="W3930" s="586"/>
      <c r="X3930" s="571"/>
      <c r="Y3930" s="586"/>
      <c r="Z3930" s="571"/>
      <c r="AA3930" s="586"/>
      <c r="AB3930" s="571"/>
      <c r="AC3930" s="572"/>
      <c r="AD3930" s="575"/>
      <c r="AE3930" s="576"/>
      <c r="AF3930" s="577"/>
      <c r="AG3930" s="578"/>
      <c r="AH3930" s="571"/>
      <c r="AI3930" s="572"/>
      <c r="AJ3930" s="575"/>
      <c r="AK3930" s="576"/>
      <c r="AL3930" s="577"/>
      <c r="AM3930" s="578"/>
      <c r="AN3930" s="571"/>
      <c r="AO3930" s="572"/>
      <c r="AP3930" s="575"/>
      <c r="AQ3930" s="576"/>
      <c r="AR3930" s="577"/>
      <c r="AS3930" s="578"/>
      <c r="AT3930" s="627"/>
      <c r="AU3930" s="628"/>
      <c r="AV3930" s="629"/>
      <c r="AW3930" s="630"/>
      <c r="AX3930" s="577"/>
      <c r="AY3930" s="578"/>
      <c r="AZ3930" s="571"/>
      <c r="BA3930" s="572"/>
      <c r="BB3930" s="575"/>
      <c r="BC3930" s="576"/>
      <c r="BD3930" s="577"/>
      <c r="BE3930" s="578"/>
      <c r="BF3930" s="627"/>
      <c r="BG3930" s="628"/>
      <c r="BH3930" s="629"/>
      <c r="BI3930" s="630"/>
      <c r="BJ3930" s="577"/>
      <c r="BK3930" s="578"/>
      <c r="BL3930" s="605"/>
      <c r="BM3930" s="606"/>
      <c r="BN3930" s="607"/>
      <c r="BO3930" s="588"/>
      <c r="BP3930" s="556"/>
      <c r="BQ3930" s="556"/>
      <c r="BR3930" s="65"/>
      <c r="BS3930" s="65"/>
      <c r="BT3930" s="268"/>
    </row>
    <row r="3931" spans="1:72" ht="21.75" hidden="1" customHeight="1" x14ac:dyDescent="0.25">
      <c r="A3931" s="268"/>
      <c r="B3931" s="678" t="str">
        <f>IF(ROSTER!B$34="","",ROSTER!B$34)</f>
        <v/>
      </c>
      <c r="C3931" s="669" t="str">
        <f>IF(ROSTER!C$34="","",ROSTER!C$34)</f>
        <v/>
      </c>
      <c r="D3931" s="670"/>
      <c r="E3931" s="667"/>
      <c r="F3931" s="680">
        <f>IF(E3931="y",1,IF(E3931="S",1,0))</f>
        <v>0</v>
      </c>
      <c r="G3931" s="663">
        <f>IF(E3931="S",1,0)</f>
        <v>0</v>
      </c>
      <c r="H3931" s="583"/>
      <c r="I3931" s="584"/>
      <c r="J3931" s="569"/>
      <c r="K3931" s="570"/>
      <c r="L3931" s="573"/>
      <c r="M3931" s="574"/>
      <c r="N3931" s="579">
        <f>L3931+J3931</f>
        <v>0</v>
      </c>
      <c r="O3931" s="580"/>
      <c r="P3931" s="569"/>
      <c r="Q3931" s="570"/>
      <c r="R3931" s="573"/>
      <c r="S3931" s="574"/>
      <c r="T3931" s="579">
        <f>R3931-P3931</f>
        <v>0</v>
      </c>
      <c r="U3931" s="580"/>
      <c r="V3931" s="583"/>
      <c r="W3931" s="584"/>
      <c r="X3931" s="569"/>
      <c r="Y3931" s="584"/>
      <c r="Z3931" s="569"/>
      <c r="AA3931" s="584"/>
      <c r="AB3931" s="569"/>
      <c r="AC3931" s="570"/>
      <c r="AD3931" s="573"/>
      <c r="AE3931" s="574"/>
      <c r="AF3931" s="557">
        <f>IF(AB3931=0,0,(AD3931/AB3931)*100)</f>
        <v>0</v>
      </c>
      <c r="AG3931" s="558"/>
      <c r="AH3931" s="569"/>
      <c r="AI3931" s="570"/>
      <c r="AJ3931" s="573"/>
      <c r="AK3931" s="574"/>
      <c r="AL3931" s="557">
        <f>IF(AH3931=0,0,(AJ3931/AH3931)*100)</f>
        <v>0</v>
      </c>
      <c r="AM3931" s="558"/>
      <c r="AN3931" s="569"/>
      <c r="AO3931" s="570"/>
      <c r="AP3931" s="573"/>
      <c r="AQ3931" s="574"/>
      <c r="AR3931" s="557">
        <f>IF(AN3931=0,0,(AP3931/AN3931)*100)</f>
        <v>0</v>
      </c>
      <c r="AS3931" s="558"/>
      <c r="AT3931" s="561">
        <f>AB3931+AH3931+AN3931</f>
        <v>0</v>
      </c>
      <c r="AU3931" s="562"/>
      <c r="AV3931" s="565">
        <f>AD3931+AJ3931+AP3931</f>
        <v>0</v>
      </c>
      <c r="AW3931" s="566"/>
      <c r="AX3931" s="557">
        <f>IF(AT3931=0,0,(AV3931/AT3931)*100)</f>
        <v>0</v>
      </c>
      <c r="AY3931" s="558"/>
      <c r="AZ3931" s="569"/>
      <c r="BA3931" s="570"/>
      <c r="BB3931" s="573"/>
      <c r="BC3931" s="574"/>
      <c r="BD3931" s="557">
        <f>IF(AZ3931=0,0,(BB3931/AZ3931)*100)</f>
        <v>0</v>
      </c>
      <c r="BE3931" s="558"/>
      <c r="BF3931" s="561">
        <f>AT3931+AZ3931</f>
        <v>0</v>
      </c>
      <c r="BG3931" s="562"/>
      <c r="BH3931" s="565">
        <f>AV3931+BB3931</f>
        <v>0</v>
      </c>
      <c r="BI3931" s="566"/>
      <c r="BJ3931" s="557">
        <f>IF(BF3931=0,0,(BH3931/BF3931)*100)</f>
        <v>0</v>
      </c>
      <c r="BK3931" s="558"/>
      <c r="BL3931" s="602">
        <f>(AD3931*2)+(AJ3931*2)+(AP3931*3)+BB3931</f>
        <v>0</v>
      </c>
      <c r="BM3931" s="603"/>
      <c r="BN3931" s="604"/>
      <c r="BO3931" s="587">
        <f t="shared" ref="BO3931" si="3149">IF(BQ3931=0,0,50*BP3931/BQ3931)</f>
        <v>0</v>
      </c>
      <c r="BP3931" s="555">
        <f>(BL3931*BS$11)+(N3931*BS$12)+(X3931*BS$13)+(R3931*BS$14)+(V3931*BS$15)+(Z3931*BS$16)</f>
        <v>0</v>
      </c>
      <c r="BQ3931" s="555">
        <f>((AZ3931-BB3931)*BS$18)+((AT3931-AV3931)*BS$17)+(H3931*BS$19)+(P3931*BS$20)</f>
        <v>0</v>
      </c>
      <c r="BR3931" s="65"/>
      <c r="BS3931" s="65"/>
      <c r="BT3931" s="268"/>
    </row>
    <row r="3932" spans="1:72" ht="21.75" hidden="1" customHeight="1" x14ac:dyDescent="0.25">
      <c r="A3932" s="268"/>
      <c r="B3932" s="679"/>
      <c r="C3932" s="690" t="str">
        <f>IF(ROSTER!D$34="","",ROSTER!D$34)</f>
        <v/>
      </c>
      <c r="D3932" s="691"/>
      <c r="E3932" s="668"/>
      <c r="F3932" s="681"/>
      <c r="G3932" s="664"/>
      <c r="H3932" s="585"/>
      <c r="I3932" s="586"/>
      <c r="J3932" s="571"/>
      <c r="K3932" s="572"/>
      <c r="L3932" s="575"/>
      <c r="M3932" s="576"/>
      <c r="N3932" s="581" t="s">
        <v>16</v>
      </c>
      <c r="O3932" s="582"/>
      <c r="P3932" s="571"/>
      <c r="Q3932" s="572"/>
      <c r="R3932" s="575"/>
      <c r="S3932" s="576"/>
      <c r="T3932" s="581" t="s">
        <v>16</v>
      </c>
      <c r="U3932" s="582"/>
      <c r="V3932" s="585"/>
      <c r="W3932" s="586"/>
      <c r="X3932" s="571"/>
      <c r="Y3932" s="586"/>
      <c r="Z3932" s="571"/>
      <c r="AA3932" s="586"/>
      <c r="AB3932" s="571"/>
      <c r="AC3932" s="572"/>
      <c r="AD3932" s="575"/>
      <c r="AE3932" s="576"/>
      <c r="AF3932" s="577"/>
      <c r="AG3932" s="578"/>
      <c r="AH3932" s="571"/>
      <c r="AI3932" s="572"/>
      <c r="AJ3932" s="575"/>
      <c r="AK3932" s="576"/>
      <c r="AL3932" s="577"/>
      <c r="AM3932" s="578"/>
      <c r="AN3932" s="571"/>
      <c r="AO3932" s="572"/>
      <c r="AP3932" s="575"/>
      <c r="AQ3932" s="576"/>
      <c r="AR3932" s="577"/>
      <c r="AS3932" s="578"/>
      <c r="AT3932" s="627"/>
      <c r="AU3932" s="628"/>
      <c r="AV3932" s="629"/>
      <c r="AW3932" s="630"/>
      <c r="AX3932" s="577"/>
      <c r="AY3932" s="578"/>
      <c r="AZ3932" s="571"/>
      <c r="BA3932" s="572"/>
      <c r="BB3932" s="575"/>
      <c r="BC3932" s="576"/>
      <c r="BD3932" s="577"/>
      <c r="BE3932" s="578"/>
      <c r="BF3932" s="627"/>
      <c r="BG3932" s="628"/>
      <c r="BH3932" s="629"/>
      <c r="BI3932" s="630"/>
      <c r="BJ3932" s="577"/>
      <c r="BK3932" s="578"/>
      <c r="BL3932" s="605"/>
      <c r="BM3932" s="606"/>
      <c r="BN3932" s="607"/>
      <c r="BO3932" s="588"/>
      <c r="BP3932" s="556"/>
      <c r="BQ3932" s="556"/>
      <c r="BR3932" s="65"/>
      <c r="BS3932" s="65"/>
      <c r="BT3932" s="268"/>
    </row>
    <row r="3933" spans="1:72" ht="21.75" hidden="1" customHeight="1" x14ac:dyDescent="0.25">
      <c r="A3933" s="268"/>
      <c r="B3933" s="678" t="str">
        <f>IF(ROSTER!B$36="","",ROSTER!B$36)</f>
        <v/>
      </c>
      <c r="C3933" s="669" t="str">
        <f>IF(ROSTER!C$36="","",ROSTER!C$36)</f>
        <v/>
      </c>
      <c r="D3933" s="670"/>
      <c r="E3933" s="667"/>
      <c r="F3933" s="680">
        <f>IF(E3933="y",1,IF(E3933="S",1,0))</f>
        <v>0</v>
      </c>
      <c r="G3933" s="663">
        <f>IF(E3933="S",1,0)</f>
        <v>0</v>
      </c>
      <c r="H3933" s="583"/>
      <c r="I3933" s="584"/>
      <c r="J3933" s="569"/>
      <c r="K3933" s="570"/>
      <c r="L3933" s="573"/>
      <c r="M3933" s="574"/>
      <c r="N3933" s="579">
        <f>L3933+J3933</f>
        <v>0</v>
      </c>
      <c r="O3933" s="580"/>
      <c r="P3933" s="569"/>
      <c r="Q3933" s="570"/>
      <c r="R3933" s="573"/>
      <c r="S3933" s="574"/>
      <c r="T3933" s="579">
        <f>R3933-P3933</f>
        <v>0</v>
      </c>
      <c r="U3933" s="580"/>
      <c r="V3933" s="583"/>
      <c r="W3933" s="584"/>
      <c r="X3933" s="569"/>
      <c r="Y3933" s="584"/>
      <c r="Z3933" s="569"/>
      <c r="AA3933" s="584"/>
      <c r="AB3933" s="569"/>
      <c r="AC3933" s="570"/>
      <c r="AD3933" s="573"/>
      <c r="AE3933" s="574"/>
      <c r="AF3933" s="557">
        <f>IF(AB3933=0,0,(AD3933/AB3933)*100)</f>
        <v>0</v>
      </c>
      <c r="AG3933" s="558"/>
      <c r="AH3933" s="569"/>
      <c r="AI3933" s="570"/>
      <c r="AJ3933" s="573"/>
      <c r="AK3933" s="574"/>
      <c r="AL3933" s="557">
        <f>IF(AH3933=0,0,(AJ3933/AH3933)*100)</f>
        <v>0</v>
      </c>
      <c r="AM3933" s="558"/>
      <c r="AN3933" s="569"/>
      <c r="AO3933" s="570"/>
      <c r="AP3933" s="573"/>
      <c r="AQ3933" s="574"/>
      <c r="AR3933" s="557">
        <f>IF(AN3933=0,0,(AP3933/AN3933)*100)</f>
        <v>0</v>
      </c>
      <c r="AS3933" s="558"/>
      <c r="AT3933" s="561">
        <f>AB3933+AH3933+AN3933</f>
        <v>0</v>
      </c>
      <c r="AU3933" s="562"/>
      <c r="AV3933" s="565">
        <f>AD3933+AJ3933+AP3933</f>
        <v>0</v>
      </c>
      <c r="AW3933" s="566"/>
      <c r="AX3933" s="557">
        <f>IF(AT3933=0,0,(AV3933/AT3933)*100)</f>
        <v>0</v>
      </c>
      <c r="AY3933" s="558"/>
      <c r="AZ3933" s="569"/>
      <c r="BA3933" s="570"/>
      <c r="BB3933" s="573"/>
      <c r="BC3933" s="574"/>
      <c r="BD3933" s="557">
        <f>IF(AZ3933=0,0,(BB3933/AZ3933)*100)</f>
        <v>0</v>
      </c>
      <c r="BE3933" s="558"/>
      <c r="BF3933" s="561">
        <f>AT3933+AZ3933</f>
        <v>0</v>
      </c>
      <c r="BG3933" s="562"/>
      <c r="BH3933" s="565">
        <f>AV3933+BB3933</f>
        <v>0</v>
      </c>
      <c r="BI3933" s="566"/>
      <c r="BJ3933" s="557">
        <f>IF(BF3933=0,0,(BH3933/BF3933)*100)</f>
        <v>0</v>
      </c>
      <c r="BK3933" s="558"/>
      <c r="BL3933" s="602">
        <f>(AD3933*2)+(AJ3933*2)+(AP3933*3)+BB3933</f>
        <v>0</v>
      </c>
      <c r="BM3933" s="603"/>
      <c r="BN3933" s="604"/>
      <c r="BO3933" s="587">
        <f t="shared" ref="BO3933" si="3150">IF(BQ3933=0,0,50*BP3933/BQ3933)</f>
        <v>0</v>
      </c>
      <c r="BP3933" s="555">
        <f>(BL3933*BS$11)+(N3933*BS$12)+(X3933*BS$13)+(R3933*BS$14)+(V3933*BS$15)+(Z3933*BS$16)</f>
        <v>0</v>
      </c>
      <c r="BQ3933" s="555">
        <f>((AZ3933-BB3933)*BS$18)+((AT3933-AV3933)*BS$17)+(H3933*BS$19)+(P3933*BS$20)</f>
        <v>0</v>
      </c>
      <c r="BR3933" s="65"/>
      <c r="BS3933" s="65"/>
      <c r="BT3933" s="268"/>
    </row>
    <row r="3934" spans="1:72" ht="21.75" hidden="1" customHeight="1" x14ac:dyDescent="0.25">
      <c r="A3934" s="268"/>
      <c r="B3934" s="679"/>
      <c r="C3934" s="690" t="str">
        <f>IF(ROSTER!D$36="","",ROSTER!D$36)</f>
        <v/>
      </c>
      <c r="D3934" s="691"/>
      <c r="E3934" s="668"/>
      <c r="F3934" s="681"/>
      <c r="G3934" s="664"/>
      <c r="H3934" s="585"/>
      <c r="I3934" s="586"/>
      <c r="J3934" s="571"/>
      <c r="K3934" s="572"/>
      <c r="L3934" s="575"/>
      <c r="M3934" s="576"/>
      <c r="N3934" s="581" t="s">
        <v>16</v>
      </c>
      <c r="O3934" s="582"/>
      <c r="P3934" s="571"/>
      <c r="Q3934" s="572"/>
      <c r="R3934" s="575"/>
      <c r="S3934" s="576"/>
      <c r="T3934" s="581" t="s">
        <v>16</v>
      </c>
      <c r="U3934" s="582"/>
      <c r="V3934" s="585"/>
      <c r="W3934" s="586"/>
      <c r="X3934" s="571"/>
      <c r="Y3934" s="586"/>
      <c r="Z3934" s="571"/>
      <c r="AA3934" s="586"/>
      <c r="AB3934" s="571"/>
      <c r="AC3934" s="572"/>
      <c r="AD3934" s="575"/>
      <c r="AE3934" s="576"/>
      <c r="AF3934" s="577"/>
      <c r="AG3934" s="578"/>
      <c r="AH3934" s="571"/>
      <c r="AI3934" s="572"/>
      <c r="AJ3934" s="575"/>
      <c r="AK3934" s="576"/>
      <c r="AL3934" s="577"/>
      <c r="AM3934" s="578"/>
      <c r="AN3934" s="571"/>
      <c r="AO3934" s="572"/>
      <c r="AP3934" s="575"/>
      <c r="AQ3934" s="576"/>
      <c r="AR3934" s="577"/>
      <c r="AS3934" s="578"/>
      <c r="AT3934" s="627"/>
      <c r="AU3934" s="628"/>
      <c r="AV3934" s="629"/>
      <c r="AW3934" s="630"/>
      <c r="AX3934" s="577"/>
      <c r="AY3934" s="578"/>
      <c r="AZ3934" s="571"/>
      <c r="BA3934" s="572"/>
      <c r="BB3934" s="575"/>
      <c r="BC3934" s="576"/>
      <c r="BD3934" s="577"/>
      <c r="BE3934" s="578"/>
      <c r="BF3934" s="627"/>
      <c r="BG3934" s="628"/>
      <c r="BH3934" s="629"/>
      <c r="BI3934" s="630"/>
      <c r="BJ3934" s="577"/>
      <c r="BK3934" s="578"/>
      <c r="BL3934" s="605"/>
      <c r="BM3934" s="606"/>
      <c r="BN3934" s="607"/>
      <c r="BO3934" s="588"/>
      <c r="BP3934" s="556"/>
      <c r="BQ3934" s="556"/>
      <c r="BR3934" s="65"/>
      <c r="BS3934" s="65"/>
      <c r="BT3934" s="268"/>
    </row>
    <row r="3935" spans="1:72" ht="21.75" hidden="1" customHeight="1" x14ac:dyDescent="0.25">
      <c r="A3935" s="268"/>
      <c r="B3935" s="678" t="str">
        <f>IF(ROSTER!B$38="","",ROSTER!B$38)</f>
        <v/>
      </c>
      <c r="C3935" s="669" t="str">
        <f>IF(ROSTER!C$38="","",ROSTER!C$38)</f>
        <v/>
      </c>
      <c r="D3935" s="670"/>
      <c r="E3935" s="667"/>
      <c r="F3935" s="680">
        <f>IF(E3935="y",1,IF(E3935="S",1,0))</f>
        <v>0</v>
      </c>
      <c r="G3935" s="663">
        <f>IF(E3935="S",1,0)</f>
        <v>0</v>
      </c>
      <c r="H3935" s="583"/>
      <c r="I3935" s="584"/>
      <c r="J3935" s="569"/>
      <c r="K3935" s="570"/>
      <c r="L3935" s="573"/>
      <c r="M3935" s="574"/>
      <c r="N3935" s="579">
        <f>L3935+J3935</f>
        <v>0</v>
      </c>
      <c r="O3935" s="580"/>
      <c r="P3935" s="569"/>
      <c r="Q3935" s="570"/>
      <c r="R3935" s="573"/>
      <c r="S3935" s="574"/>
      <c r="T3935" s="579">
        <f>R3935-P3935</f>
        <v>0</v>
      </c>
      <c r="U3935" s="580"/>
      <c r="V3935" s="583"/>
      <c r="W3935" s="584"/>
      <c r="X3935" s="569"/>
      <c r="Y3935" s="584"/>
      <c r="Z3935" s="569"/>
      <c r="AA3935" s="584"/>
      <c r="AB3935" s="569"/>
      <c r="AC3935" s="570"/>
      <c r="AD3935" s="573"/>
      <c r="AE3935" s="574"/>
      <c r="AF3935" s="557">
        <f>IF(AB3935=0,0,(AD3935/AB3935)*100)</f>
        <v>0</v>
      </c>
      <c r="AG3935" s="558"/>
      <c r="AH3935" s="569"/>
      <c r="AI3935" s="570"/>
      <c r="AJ3935" s="573"/>
      <c r="AK3935" s="574"/>
      <c r="AL3935" s="557">
        <f>IF(AH3935=0,0,(AJ3935/AH3935)*100)</f>
        <v>0</v>
      </c>
      <c r="AM3935" s="558"/>
      <c r="AN3935" s="569"/>
      <c r="AO3935" s="570"/>
      <c r="AP3935" s="573"/>
      <c r="AQ3935" s="574"/>
      <c r="AR3935" s="557">
        <f>IF(AN3935=0,0,(AP3935/AN3935)*100)</f>
        <v>0</v>
      </c>
      <c r="AS3935" s="558"/>
      <c r="AT3935" s="561">
        <f>AB3935+AH3935+AN3935</f>
        <v>0</v>
      </c>
      <c r="AU3935" s="562"/>
      <c r="AV3935" s="565">
        <f>AD3935+AJ3935+AP3935</f>
        <v>0</v>
      </c>
      <c r="AW3935" s="566"/>
      <c r="AX3935" s="557">
        <f>IF(AT3935=0,0,(AV3935/AT3935)*100)</f>
        <v>0</v>
      </c>
      <c r="AY3935" s="558"/>
      <c r="AZ3935" s="569"/>
      <c r="BA3935" s="570"/>
      <c r="BB3935" s="573"/>
      <c r="BC3935" s="574"/>
      <c r="BD3935" s="557">
        <f>IF(AZ3935=0,0,(BB3935/AZ3935)*100)</f>
        <v>0</v>
      </c>
      <c r="BE3935" s="558"/>
      <c r="BF3935" s="561">
        <f>AT3935+AZ3935</f>
        <v>0</v>
      </c>
      <c r="BG3935" s="562"/>
      <c r="BH3935" s="565">
        <f>AV3935+BB3935</f>
        <v>0</v>
      </c>
      <c r="BI3935" s="566"/>
      <c r="BJ3935" s="557">
        <f>IF(BF3935=0,0,(BH3935/BF3935)*100)</f>
        <v>0</v>
      </c>
      <c r="BK3935" s="558"/>
      <c r="BL3935" s="602">
        <f>(AD3935*2)+(AJ3935*2)+(AP3935*3)+BB3935</f>
        <v>0</v>
      </c>
      <c r="BM3935" s="603"/>
      <c r="BN3935" s="604"/>
      <c r="BO3935" s="587">
        <f t="shared" ref="BO3935" si="3151">IF(BQ3935=0,0,50*BP3935/BQ3935)</f>
        <v>0</v>
      </c>
      <c r="BP3935" s="555">
        <f>(BL3935*BS$11)+(N3935*BS$12)+(X3935*BS$13)+(R3935*BS$14)+(V3935*BS$15)+(Z3935*BS$16)</f>
        <v>0</v>
      </c>
      <c r="BQ3935" s="555">
        <f>((AZ3935-BB3935)*BS$18)+((AT3935-AV3935)*BS$17)+(H3935*BS$19)+(P3935*BS$20)</f>
        <v>0</v>
      </c>
      <c r="BR3935" s="65"/>
      <c r="BS3935" s="65"/>
      <c r="BT3935" s="268"/>
    </row>
    <row r="3936" spans="1:72" ht="21.75" hidden="1" customHeight="1" x14ac:dyDescent="0.25">
      <c r="A3936" s="268"/>
      <c r="B3936" s="679"/>
      <c r="C3936" s="690" t="str">
        <f>IF(ROSTER!D$38="","",ROSTER!D$38)</f>
        <v/>
      </c>
      <c r="D3936" s="691"/>
      <c r="E3936" s="668"/>
      <c r="F3936" s="681"/>
      <c r="G3936" s="664"/>
      <c r="H3936" s="585"/>
      <c r="I3936" s="586"/>
      <c r="J3936" s="571"/>
      <c r="K3936" s="572"/>
      <c r="L3936" s="575"/>
      <c r="M3936" s="576"/>
      <c r="N3936" s="581" t="s">
        <v>16</v>
      </c>
      <c r="O3936" s="582"/>
      <c r="P3936" s="571"/>
      <c r="Q3936" s="572"/>
      <c r="R3936" s="575"/>
      <c r="S3936" s="576"/>
      <c r="T3936" s="581" t="s">
        <v>16</v>
      </c>
      <c r="U3936" s="582"/>
      <c r="V3936" s="585"/>
      <c r="W3936" s="586"/>
      <c r="X3936" s="571"/>
      <c r="Y3936" s="586"/>
      <c r="Z3936" s="571"/>
      <c r="AA3936" s="586"/>
      <c r="AB3936" s="571"/>
      <c r="AC3936" s="572"/>
      <c r="AD3936" s="575"/>
      <c r="AE3936" s="576"/>
      <c r="AF3936" s="577"/>
      <c r="AG3936" s="578"/>
      <c r="AH3936" s="571"/>
      <c r="AI3936" s="572"/>
      <c r="AJ3936" s="575"/>
      <c r="AK3936" s="576"/>
      <c r="AL3936" s="577"/>
      <c r="AM3936" s="578"/>
      <c r="AN3936" s="571"/>
      <c r="AO3936" s="572"/>
      <c r="AP3936" s="575"/>
      <c r="AQ3936" s="576"/>
      <c r="AR3936" s="577"/>
      <c r="AS3936" s="578"/>
      <c r="AT3936" s="627"/>
      <c r="AU3936" s="628"/>
      <c r="AV3936" s="629"/>
      <c r="AW3936" s="630"/>
      <c r="AX3936" s="577"/>
      <c r="AY3936" s="578"/>
      <c r="AZ3936" s="571"/>
      <c r="BA3936" s="572"/>
      <c r="BB3936" s="575"/>
      <c r="BC3936" s="576"/>
      <c r="BD3936" s="577"/>
      <c r="BE3936" s="578"/>
      <c r="BF3936" s="627"/>
      <c r="BG3936" s="628"/>
      <c r="BH3936" s="629"/>
      <c r="BI3936" s="630"/>
      <c r="BJ3936" s="577"/>
      <c r="BK3936" s="578"/>
      <c r="BL3936" s="605"/>
      <c r="BM3936" s="606"/>
      <c r="BN3936" s="607"/>
      <c r="BO3936" s="588"/>
      <c r="BP3936" s="556"/>
      <c r="BQ3936" s="556"/>
      <c r="BR3936" s="65"/>
      <c r="BS3936" s="65"/>
      <c r="BT3936" s="268"/>
    </row>
    <row r="3937" spans="1:75" ht="21.75" hidden="1" customHeight="1" x14ac:dyDescent="0.25">
      <c r="A3937" s="268"/>
      <c r="B3937" s="678" t="str">
        <f>IF(ROSTER!B$40="","",ROSTER!B$40)</f>
        <v/>
      </c>
      <c r="C3937" s="669" t="str">
        <f>IF(ROSTER!C$40="","",ROSTER!C$40)</f>
        <v/>
      </c>
      <c r="D3937" s="670"/>
      <c r="E3937" s="667"/>
      <c r="F3937" s="680">
        <f>IF(E3937="y",1,IF(E3937="S",1,0))</f>
        <v>0</v>
      </c>
      <c r="G3937" s="663">
        <f>IF(E3937="S",1,0)</f>
        <v>0</v>
      </c>
      <c r="H3937" s="583"/>
      <c r="I3937" s="584"/>
      <c r="J3937" s="569"/>
      <c r="K3937" s="570"/>
      <c r="L3937" s="573"/>
      <c r="M3937" s="574"/>
      <c r="N3937" s="579">
        <f>L3937+J3937</f>
        <v>0</v>
      </c>
      <c r="O3937" s="580"/>
      <c r="P3937" s="569"/>
      <c r="Q3937" s="570"/>
      <c r="R3937" s="573"/>
      <c r="S3937" s="574"/>
      <c r="T3937" s="579">
        <f>R3937-P3937</f>
        <v>0</v>
      </c>
      <c r="U3937" s="580"/>
      <c r="V3937" s="583"/>
      <c r="W3937" s="584"/>
      <c r="X3937" s="569"/>
      <c r="Y3937" s="584"/>
      <c r="Z3937" s="569"/>
      <c r="AA3937" s="584"/>
      <c r="AB3937" s="569"/>
      <c r="AC3937" s="570"/>
      <c r="AD3937" s="573"/>
      <c r="AE3937" s="574"/>
      <c r="AF3937" s="557">
        <f>IF(AB3937=0,0,(AD3937/AB3937)*100)</f>
        <v>0</v>
      </c>
      <c r="AG3937" s="558"/>
      <c r="AH3937" s="569"/>
      <c r="AI3937" s="570"/>
      <c r="AJ3937" s="573"/>
      <c r="AK3937" s="574"/>
      <c r="AL3937" s="557">
        <f>IF(AH3937=0,0,(AJ3937/AH3937)*100)</f>
        <v>0</v>
      </c>
      <c r="AM3937" s="558"/>
      <c r="AN3937" s="569"/>
      <c r="AO3937" s="570"/>
      <c r="AP3937" s="573"/>
      <c r="AQ3937" s="574"/>
      <c r="AR3937" s="557">
        <f>IF(AN3937=0,0,(AP3937/AN3937)*100)</f>
        <v>0</v>
      </c>
      <c r="AS3937" s="558"/>
      <c r="AT3937" s="561">
        <f>AB3937+AH3937+AN3937</f>
        <v>0</v>
      </c>
      <c r="AU3937" s="562"/>
      <c r="AV3937" s="565">
        <f>AD3937+AJ3937+AP3937</f>
        <v>0</v>
      </c>
      <c r="AW3937" s="566"/>
      <c r="AX3937" s="557">
        <f>IF(AT3937=0,0,(AV3937/AT3937)*100)</f>
        <v>0</v>
      </c>
      <c r="AY3937" s="558"/>
      <c r="AZ3937" s="569"/>
      <c r="BA3937" s="570"/>
      <c r="BB3937" s="573"/>
      <c r="BC3937" s="574"/>
      <c r="BD3937" s="557">
        <f>IF(AZ3937=0,0,(BB3937/AZ3937)*100)</f>
        <v>0</v>
      </c>
      <c r="BE3937" s="558"/>
      <c r="BF3937" s="561">
        <f>AT3937+AZ3937</f>
        <v>0</v>
      </c>
      <c r="BG3937" s="562"/>
      <c r="BH3937" s="565">
        <f>AV3937+BB3937</f>
        <v>0</v>
      </c>
      <c r="BI3937" s="566"/>
      <c r="BJ3937" s="557">
        <f>IF(BF3937=0,0,(BH3937/BF3937)*100)</f>
        <v>0</v>
      </c>
      <c r="BK3937" s="558"/>
      <c r="BL3937" s="602">
        <f>(AD3937*2)+(AJ3937*2)+(AP3937*3)+BB3937</f>
        <v>0</v>
      </c>
      <c r="BM3937" s="603"/>
      <c r="BN3937" s="604"/>
      <c r="BO3937" s="587">
        <f t="shared" ref="BO3937" si="3152">IF(BQ3937=0,0,50*BP3937/BQ3937)</f>
        <v>0</v>
      </c>
      <c r="BP3937" s="555">
        <f>(BL3937*BS$11)+(N3937*BS$12)+(X3937*BS$13)+(R3937*BS$14)+(V3937*BS$15)+(Z3937*BS$16)</f>
        <v>0</v>
      </c>
      <c r="BQ3937" s="555">
        <f>((AZ3937-BB3937)*BS$18)+((AT3937-AV3937)*BS$17)+(H3937*BS$19)+(P3937*BS$20)</f>
        <v>0</v>
      </c>
      <c r="BR3937" s="65"/>
      <c r="BS3937" s="65"/>
      <c r="BT3937" s="268"/>
    </row>
    <row r="3938" spans="1:75" ht="21.75" hidden="1" customHeight="1" x14ac:dyDescent="0.25">
      <c r="A3938" s="268"/>
      <c r="B3938" s="679"/>
      <c r="C3938" s="690" t="str">
        <f>IF(ROSTER!D$40="","",ROSTER!D$40)</f>
        <v/>
      </c>
      <c r="D3938" s="691"/>
      <c r="E3938" s="668"/>
      <c r="F3938" s="681"/>
      <c r="G3938" s="664"/>
      <c r="H3938" s="585"/>
      <c r="I3938" s="586"/>
      <c r="J3938" s="571"/>
      <c r="K3938" s="572"/>
      <c r="L3938" s="575"/>
      <c r="M3938" s="576"/>
      <c r="N3938" s="581" t="s">
        <v>16</v>
      </c>
      <c r="O3938" s="582"/>
      <c r="P3938" s="571"/>
      <c r="Q3938" s="572"/>
      <c r="R3938" s="575"/>
      <c r="S3938" s="576"/>
      <c r="T3938" s="581" t="s">
        <v>16</v>
      </c>
      <c r="U3938" s="582"/>
      <c r="V3938" s="585"/>
      <c r="W3938" s="586"/>
      <c r="X3938" s="571"/>
      <c r="Y3938" s="586"/>
      <c r="Z3938" s="571"/>
      <c r="AA3938" s="586"/>
      <c r="AB3938" s="571"/>
      <c r="AC3938" s="572"/>
      <c r="AD3938" s="575"/>
      <c r="AE3938" s="576"/>
      <c r="AF3938" s="577"/>
      <c r="AG3938" s="578"/>
      <c r="AH3938" s="571"/>
      <c r="AI3938" s="572"/>
      <c r="AJ3938" s="575"/>
      <c r="AK3938" s="576"/>
      <c r="AL3938" s="577"/>
      <c r="AM3938" s="578"/>
      <c r="AN3938" s="571"/>
      <c r="AO3938" s="572"/>
      <c r="AP3938" s="575"/>
      <c r="AQ3938" s="576"/>
      <c r="AR3938" s="577"/>
      <c r="AS3938" s="578"/>
      <c r="AT3938" s="627"/>
      <c r="AU3938" s="628"/>
      <c r="AV3938" s="629"/>
      <c r="AW3938" s="630"/>
      <c r="AX3938" s="577"/>
      <c r="AY3938" s="578"/>
      <c r="AZ3938" s="571"/>
      <c r="BA3938" s="572"/>
      <c r="BB3938" s="575"/>
      <c r="BC3938" s="576"/>
      <c r="BD3938" s="577"/>
      <c r="BE3938" s="578"/>
      <c r="BF3938" s="627"/>
      <c r="BG3938" s="628"/>
      <c r="BH3938" s="629"/>
      <c r="BI3938" s="630"/>
      <c r="BJ3938" s="577"/>
      <c r="BK3938" s="578"/>
      <c r="BL3938" s="605"/>
      <c r="BM3938" s="606"/>
      <c r="BN3938" s="607"/>
      <c r="BO3938" s="588"/>
      <c r="BP3938" s="556"/>
      <c r="BQ3938" s="556"/>
      <c r="BR3938" s="65"/>
      <c r="BS3938" s="65"/>
      <c r="BT3938" s="268"/>
    </row>
    <row r="3939" spans="1:75" ht="21.75" hidden="1" customHeight="1" x14ac:dyDescent="0.25">
      <c r="A3939" s="268"/>
      <c r="B3939" s="678" t="str">
        <f>IF(ROSTER!B$42="","",ROSTER!B$42)</f>
        <v/>
      </c>
      <c r="C3939" s="669" t="str">
        <f>IF(ROSTER!C$42="","",ROSTER!C$42)</f>
        <v/>
      </c>
      <c r="D3939" s="670"/>
      <c r="E3939" s="667"/>
      <c r="F3939" s="680">
        <f>IF(E3939="y",1,IF(E3939="S",1,0))</f>
        <v>0</v>
      </c>
      <c r="G3939" s="663">
        <f>IF(E3939="S",1,0)</f>
        <v>0</v>
      </c>
      <c r="H3939" s="583"/>
      <c r="I3939" s="584"/>
      <c r="J3939" s="569"/>
      <c r="K3939" s="570"/>
      <c r="L3939" s="573"/>
      <c r="M3939" s="574"/>
      <c r="N3939" s="579">
        <f>L3939+J3939</f>
        <v>0</v>
      </c>
      <c r="O3939" s="580"/>
      <c r="P3939" s="569"/>
      <c r="Q3939" s="570"/>
      <c r="R3939" s="573"/>
      <c r="S3939" s="574"/>
      <c r="T3939" s="579">
        <f>R3939-P3939</f>
        <v>0</v>
      </c>
      <c r="U3939" s="580"/>
      <c r="V3939" s="583"/>
      <c r="W3939" s="584"/>
      <c r="X3939" s="569"/>
      <c r="Y3939" s="584"/>
      <c r="Z3939" s="569"/>
      <c r="AA3939" s="584"/>
      <c r="AB3939" s="569"/>
      <c r="AC3939" s="570"/>
      <c r="AD3939" s="573"/>
      <c r="AE3939" s="574"/>
      <c r="AF3939" s="557">
        <f>IF(AB3939=0,0,(AD3939/AB3939)*100)</f>
        <v>0</v>
      </c>
      <c r="AG3939" s="558"/>
      <c r="AH3939" s="569"/>
      <c r="AI3939" s="570"/>
      <c r="AJ3939" s="573"/>
      <c r="AK3939" s="574"/>
      <c r="AL3939" s="557">
        <f>IF(AH3939=0,0,(AJ3939/AH3939)*100)</f>
        <v>0</v>
      </c>
      <c r="AM3939" s="558"/>
      <c r="AN3939" s="569"/>
      <c r="AO3939" s="570"/>
      <c r="AP3939" s="573"/>
      <c r="AQ3939" s="574"/>
      <c r="AR3939" s="557">
        <f>IF(AN3939=0,0,(AP3939/AN3939)*100)</f>
        <v>0</v>
      </c>
      <c r="AS3939" s="558"/>
      <c r="AT3939" s="561">
        <f>AB3939+AH3939+AN3939</f>
        <v>0</v>
      </c>
      <c r="AU3939" s="562"/>
      <c r="AV3939" s="565">
        <f>AD3939+AJ3939+AP3939</f>
        <v>0</v>
      </c>
      <c r="AW3939" s="566"/>
      <c r="AX3939" s="557">
        <f>IF(AT3939=0,0,(AV3939/AT3939)*100)</f>
        <v>0</v>
      </c>
      <c r="AY3939" s="558"/>
      <c r="AZ3939" s="569"/>
      <c r="BA3939" s="570"/>
      <c r="BB3939" s="573"/>
      <c r="BC3939" s="574"/>
      <c r="BD3939" s="557">
        <f>IF(AZ3939=0,0,(BB3939/AZ3939)*100)</f>
        <v>0</v>
      </c>
      <c r="BE3939" s="558"/>
      <c r="BF3939" s="561">
        <f>AT3939+AZ3939</f>
        <v>0</v>
      </c>
      <c r="BG3939" s="562"/>
      <c r="BH3939" s="565">
        <f>AV3939+BB3939</f>
        <v>0</v>
      </c>
      <c r="BI3939" s="566"/>
      <c r="BJ3939" s="557">
        <f>IF(BF3939=0,0,(BH3939/BF3939)*100)</f>
        <v>0</v>
      </c>
      <c r="BK3939" s="558"/>
      <c r="BL3939" s="602">
        <f>(AD3939*2)+(AJ3939*2)+(AP3939*3)+BB3939</f>
        <v>0</v>
      </c>
      <c r="BM3939" s="603"/>
      <c r="BN3939" s="604"/>
      <c r="BO3939" s="587">
        <f t="shared" ref="BO3939" si="3153">IF(BQ3939=0,0,50*BP3939/BQ3939)</f>
        <v>0</v>
      </c>
      <c r="BP3939" s="555">
        <f>(BL3939*BS$11)+(N3939*BS$12)+(X3939*BS$13)+(R3939*BS$14)+(V3939*BS$15)+(Z3939*BS$16)</f>
        <v>0</v>
      </c>
      <c r="BQ3939" s="555">
        <f>((AZ3939-BB3939)*BS$18)+((AT3939-AV3939)*BS$17)+(H3939*BS$19)+(P3939*BS$20)</f>
        <v>0</v>
      </c>
      <c r="BR3939" s="65"/>
      <c r="BS3939" s="65"/>
      <c r="BT3939" s="268"/>
    </row>
    <row r="3940" spans="1:75" ht="21.75" hidden="1" customHeight="1" x14ac:dyDescent="0.25">
      <c r="A3940" s="268"/>
      <c r="B3940" s="679"/>
      <c r="C3940" s="690" t="str">
        <f>IF(ROSTER!D$42="","",ROSTER!D$42)</f>
        <v/>
      </c>
      <c r="D3940" s="691"/>
      <c r="E3940" s="668"/>
      <c r="F3940" s="681"/>
      <c r="G3940" s="664"/>
      <c r="H3940" s="585"/>
      <c r="I3940" s="586"/>
      <c r="J3940" s="571"/>
      <c r="K3940" s="572"/>
      <c r="L3940" s="575"/>
      <c r="M3940" s="576"/>
      <c r="N3940" s="581" t="s">
        <v>16</v>
      </c>
      <c r="O3940" s="582"/>
      <c r="P3940" s="571"/>
      <c r="Q3940" s="572"/>
      <c r="R3940" s="575"/>
      <c r="S3940" s="576"/>
      <c r="T3940" s="581" t="s">
        <v>16</v>
      </c>
      <c r="U3940" s="582"/>
      <c r="V3940" s="585"/>
      <c r="W3940" s="586"/>
      <c r="X3940" s="571"/>
      <c r="Y3940" s="586"/>
      <c r="Z3940" s="571"/>
      <c r="AA3940" s="586"/>
      <c r="AB3940" s="571"/>
      <c r="AC3940" s="572"/>
      <c r="AD3940" s="575"/>
      <c r="AE3940" s="576"/>
      <c r="AF3940" s="577"/>
      <c r="AG3940" s="578"/>
      <c r="AH3940" s="571"/>
      <c r="AI3940" s="572"/>
      <c r="AJ3940" s="575"/>
      <c r="AK3940" s="576"/>
      <c r="AL3940" s="577"/>
      <c r="AM3940" s="578"/>
      <c r="AN3940" s="571"/>
      <c r="AO3940" s="572"/>
      <c r="AP3940" s="575"/>
      <c r="AQ3940" s="576"/>
      <c r="AR3940" s="577"/>
      <c r="AS3940" s="578"/>
      <c r="AT3940" s="627"/>
      <c r="AU3940" s="628"/>
      <c r="AV3940" s="629"/>
      <c r="AW3940" s="630"/>
      <c r="AX3940" s="577"/>
      <c r="AY3940" s="578"/>
      <c r="AZ3940" s="571"/>
      <c r="BA3940" s="572"/>
      <c r="BB3940" s="575"/>
      <c r="BC3940" s="576"/>
      <c r="BD3940" s="577"/>
      <c r="BE3940" s="578"/>
      <c r="BF3940" s="627"/>
      <c r="BG3940" s="628"/>
      <c r="BH3940" s="629"/>
      <c r="BI3940" s="630"/>
      <c r="BJ3940" s="577"/>
      <c r="BK3940" s="578"/>
      <c r="BL3940" s="605"/>
      <c r="BM3940" s="606"/>
      <c r="BN3940" s="607"/>
      <c r="BO3940" s="588"/>
      <c r="BP3940" s="556"/>
      <c r="BQ3940" s="556"/>
      <c r="BR3940" s="65"/>
      <c r="BS3940" s="65"/>
      <c r="BT3940" s="268"/>
    </row>
    <row r="3941" spans="1:75" ht="21.75" hidden="1" customHeight="1" x14ac:dyDescent="0.25">
      <c r="A3941" s="268"/>
      <c r="B3941" s="678" t="str">
        <f>IF(ROSTER!B$44="","",ROSTER!B$44)</f>
        <v/>
      </c>
      <c r="C3941" s="669" t="str">
        <f>IF(ROSTER!C$44="","",ROSTER!C$44)</f>
        <v/>
      </c>
      <c r="D3941" s="670"/>
      <c r="E3941" s="667"/>
      <c r="F3941" s="680">
        <f>IF(E3941="y",1,IF(E3941="S",1,0))</f>
        <v>0</v>
      </c>
      <c r="G3941" s="663">
        <f>IF(E3941="S",1,0)</f>
        <v>0</v>
      </c>
      <c r="H3941" s="583"/>
      <c r="I3941" s="584"/>
      <c r="J3941" s="569"/>
      <c r="K3941" s="570"/>
      <c r="L3941" s="573"/>
      <c r="M3941" s="574"/>
      <c r="N3941" s="579">
        <f>L3941+J3941</f>
        <v>0</v>
      </c>
      <c r="O3941" s="580"/>
      <c r="P3941" s="569"/>
      <c r="Q3941" s="570"/>
      <c r="R3941" s="573"/>
      <c r="S3941" s="574"/>
      <c r="T3941" s="579">
        <f>R3941-P3941</f>
        <v>0</v>
      </c>
      <c r="U3941" s="580"/>
      <c r="V3941" s="583"/>
      <c r="W3941" s="584"/>
      <c r="X3941" s="569"/>
      <c r="Y3941" s="584"/>
      <c r="Z3941" s="569"/>
      <c r="AA3941" s="584"/>
      <c r="AB3941" s="569"/>
      <c r="AC3941" s="570"/>
      <c r="AD3941" s="573"/>
      <c r="AE3941" s="574"/>
      <c r="AF3941" s="557">
        <f>IF(AB3941=0,0,(AD3941/AB3941)*100)</f>
        <v>0</v>
      </c>
      <c r="AG3941" s="558"/>
      <c r="AH3941" s="569"/>
      <c r="AI3941" s="570"/>
      <c r="AJ3941" s="573"/>
      <c r="AK3941" s="574"/>
      <c r="AL3941" s="557">
        <f>IF(AH3941=0,0,(AJ3941/AH3941)*100)</f>
        <v>0</v>
      </c>
      <c r="AM3941" s="558"/>
      <c r="AN3941" s="569"/>
      <c r="AO3941" s="570"/>
      <c r="AP3941" s="573"/>
      <c r="AQ3941" s="574"/>
      <c r="AR3941" s="557">
        <f>IF(AN3941=0,0,(AP3941/AN3941)*100)</f>
        <v>0</v>
      </c>
      <c r="AS3941" s="558"/>
      <c r="AT3941" s="561">
        <f>AB3941+AH3941+AN3941</f>
        <v>0</v>
      </c>
      <c r="AU3941" s="562"/>
      <c r="AV3941" s="565">
        <f>AD3941+AJ3941+AP3941</f>
        <v>0</v>
      </c>
      <c r="AW3941" s="566"/>
      <c r="AX3941" s="557">
        <f>IF(AT3941=0,0,(AV3941/AT3941)*100)</f>
        <v>0</v>
      </c>
      <c r="AY3941" s="558"/>
      <c r="AZ3941" s="569"/>
      <c r="BA3941" s="570"/>
      <c r="BB3941" s="573"/>
      <c r="BC3941" s="574"/>
      <c r="BD3941" s="557">
        <f>IF(AZ3941=0,0,(BB3941/AZ3941)*100)</f>
        <v>0</v>
      </c>
      <c r="BE3941" s="558"/>
      <c r="BF3941" s="561">
        <f>AT3941+AZ3941</f>
        <v>0</v>
      </c>
      <c r="BG3941" s="562"/>
      <c r="BH3941" s="565">
        <f>AV3941+BB3941</f>
        <v>0</v>
      </c>
      <c r="BI3941" s="566"/>
      <c r="BJ3941" s="557">
        <f>IF(BF3941=0,0,(BH3941/BF3941)*100)</f>
        <v>0</v>
      </c>
      <c r="BK3941" s="558"/>
      <c r="BL3941" s="602">
        <f>(AD3941*2)+(AJ3941*2)+(AP3941*3)+BB3941</f>
        <v>0</v>
      </c>
      <c r="BM3941" s="603"/>
      <c r="BN3941" s="604"/>
      <c r="BO3941" s="587">
        <f t="shared" ref="BO3941" si="3154">IF(BQ3941=0,0,50*BP3941/BQ3941)</f>
        <v>0</v>
      </c>
      <c r="BP3941" s="555">
        <f>(BL3941*BS$11)+(N3941*BS$12)+(X3941*BS$13)+(R3941*BS$14)+(V3941*BS$15)+(Z3941*BS$16)</f>
        <v>0</v>
      </c>
      <c r="BQ3941" s="555">
        <f>((AZ3941-BB3941)*BS$18)+((AT3941-AV3941)*BS$17)+(H3941*BS$19)+(P3941*BS$20)</f>
        <v>0</v>
      </c>
      <c r="BR3941" s="65"/>
      <c r="BS3941" s="65"/>
      <c r="BT3941" s="268"/>
    </row>
    <row r="3942" spans="1:75" ht="21.75" hidden="1" customHeight="1" x14ac:dyDescent="0.25">
      <c r="A3942" s="268"/>
      <c r="B3942" s="679"/>
      <c r="C3942" s="690" t="str">
        <f>IF(ROSTER!D$44="","",ROSTER!D$44)</f>
        <v/>
      </c>
      <c r="D3942" s="691"/>
      <c r="E3942" s="668"/>
      <c r="F3942" s="681"/>
      <c r="G3942" s="664"/>
      <c r="H3942" s="585"/>
      <c r="I3942" s="586"/>
      <c r="J3942" s="571"/>
      <c r="K3942" s="572"/>
      <c r="L3942" s="575"/>
      <c r="M3942" s="576"/>
      <c r="N3942" s="581" t="s">
        <v>16</v>
      </c>
      <c r="O3942" s="582"/>
      <c r="P3942" s="571"/>
      <c r="Q3942" s="572"/>
      <c r="R3942" s="575"/>
      <c r="S3942" s="576"/>
      <c r="T3942" s="581" t="s">
        <v>16</v>
      </c>
      <c r="U3942" s="582"/>
      <c r="V3942" s="585"/>
      <c r="W3942" s="586"/>
      <c r="X3942" s="571"/>
      <c r="Y3942" s="586"/>
      <c r="Z3942" s="571"/>
      <c r="AA3942" s="586"/>
      <c r="AB3942" s="571"/>
      <c r="AC3942" s="572"/>
      <c r="AD3942" s="575"/>
      <c r="AE3942" s="576"/>
      <c r="AF3942" s="577"/>
      <c r="AG3942" s="578"/>
      <c r="AH3942" s="571"/>
      <c r="AI3942" s="572"/>
      <c r="AJ3942" s="575"/>
      <c r="AK3942" s="576"/>
      <c r="AL3942" s="577"/>
      <c r="AM3942" s="578"/>
      <c r="AN3942" s="571"/>
      <c r="AO3942" s="572"/>
      <c r="AP3942" s="575"/>
      <c r="AQ3942" s="576"/>
      <c r="AR3942" s="577"/>
      <c r="AS3942" s="578"/>
      <c r="AT3942" s="627"/>
      <c r="AU3942" s="628"/>
      <c r="AV3942" s="629"/>
      <c r="AW3942" s="630"/>
      <c r="AX3942" s="577"/>
      <c r="AY3942" s="578"/>
      <c r="AZ3942" s="571"/>
      <c r="BA3942" s="572"/>
      <c r="BB3942" s="575"/>
      <c r="BC3942" s="576"/>
      <c r="BD3942" s="577"/>
      <c r="BE3942" s="578"/>
      <c r="BF3942" s="627"/>
      <c r="BG3942" s="628"/>
      <c r="BH3942" s="629"/>
      <c r="BI3942" s="630"/>
      <c r="BJ3942" s="577"/>
      <c r="BK3942" s="578"/>
      <c r="BL3942" s="605"/>
      <c r="BM3942" s="606"/>
      <c r="BN3942" s="607"/>
      <c r="BO3942" s="588"/>
      <c r="BP3942" s="556"/>
      <c r="BQ3942" s="556"/>
      <c r="BR3942" s="65"/>
      <c r="BS3942" s="65"/>
      <c r="BT3942" s="268"/>
    </row>
    <row r="3943" spans="1:75" ht="21.75" hidden="1" customHeight="1" x14ac:dyDescent="0.25">
      <c r="A3943" s="268"/>
      <c r="B3943" s="678" t="str">
        <f>IF(ROSTER!B$46="","",ROSTER!B$46)</f>
        <v/>
      </c>
      <c r="C3943" s="669" t="str">
        <f>IF(ROSTER!C$46="","",ROSTER!C$46)</f>
        <v/>
      </c>
      <c r="D3943" s="670"/>
      <c r="E3943" s="667"/>
      <c r="F3943" s="680">
        <f>IF(E3943="y",1,IF(E3943="S",1,0))</f>
        <v>0</v>
      </c>
      <c r="G3943" s="663">
        <f>IF(E3943="S",1,0)</f>
        <v>0</v>
      </c>
      <c r="H3943" s="583"/>
      <c r="I3943" s="584"/>
      <c r="J3943" s="569"/>
      <c r="K3943" s="570"/>
      <c r="L3943" s="573"/>
      <c r="M3943" s="574"/>
      <c r="N3943" s="579">
        <f>L3943+J3943</f>
        <v>0</v>
      </c>
      <c r="O3943" s="580"/>
      <c r="P3943" s="569"/>
      <c r="Q3943" s="570"/>
      <c r="R3943" s="573"/>
      <c r="S3943" s="574"/>
      <c r="T3943" s="579">
        <f>R3943-P3943</f>
        <v>0</v>
      </c>
      <c r="U3943" s="580"/>
      <c r="V3943" s="583"/>
      <c r="W3943" s="584"/>
      <c r="X3943" s="569"/>
      <c r="Y3943" s="584"/>
      <c r="Z3943" s="569"/>
      <c r="AA3943" s="584"/>
      <c r="AB3943" s="569"/>
      <c r="AC3943" s="570"/>
      <c r="AD3943" s="573"/>
      <c r="AE3943" s="574"/>
      <c r="AF3943" s="557">
        <f>IF(AB3943=0,0,(AD3943/AB3943)*100)</f>
        <v>0</v>
      </c>
      <c r="AG3943" s="558"/>
      <c r="AH3943" s="569"/>
      <c r="AI3943" s="570"/>
      <c r="AJ3943" s="573"/>
      <c r="AK3943" s="574"/>
      <c r="AL3943" s="557">
        <f>IF(AH3943=0,0,(AJ3943/AH3943)*100)</f>
        <v>0</v>
      </c>
      <c r="AM3943" s="558"/>
      <c r="AN3943" s="569"/>
      <c r="AO3943" s="570"/>
      <c r="AP3943" s="573"/>
      <c r="AQ3943" s="574"/>
      <c r="AR3943" s="557">
        <f>IF(AN3943=0,0,(AP3943/AN3943)*100)</f>
        <v>0</v>
      </c>
      <c r="AS3943" s="558"/>
      <c r="AT3943" s="561">
        <f>AB3943+AH3943+AN3943</f>
        <v>0</v>
      </c>
      <c r="AU3943" s="562"/>
      <c r="AV3943" s="565">
        <f>AD3943+AJ3943+AP3943</f>
        <v>0</v>
      </c>
      <c r="AW3943" s="566"/>
      <c r="AX3943" s="557">
        <f>IF(AT3943=0,0,(AV3943/AT3943)*100)</f>
        <v>0</v>
      </c>
      <c r="AY3943" s="558"/>
      <c r="AZ3943" s="569"/>
      <c r="BA3943" s="570"/>
      <c r="BB3943" s="573"/>
      <c r="BC3943" s="574"/>
      <c r="BD3943" s="557">
        <f>IF(AZ3943=0,0,(BB3943/AZ3943)*100)</f>
        <v>0</v>
      </c>
      <c r="BE3943" s="558"/>
      <c r="BF3943" s="561">
        <f>AT3943+AZ3943</f>
        <v>0</v>
      </c>
      <c r="BG3943" s="562"/>
      <c r="BH3943" s="565">
        <f>AV3943+BB3943</f>
        <v>0</v>
      </c>
      <c r="BI3943" s="566"/>
      <c r="BJ3943" s="557">
        <f>IF(BF3943=0,0,(BH3943/BF3943)*100)</f>
        <v>0</v>
      </c>
      <c r="BK3943" s="558"/>
      <c r="BL3943" s="602">
        <f>(AD3943*2)+(AJ3943*2)+(AP3943*3)+BB3943</f>
        <v>0</v>
      </c>
      <c r="BM3943" s="603"/>
      <c r="BN3943" s="604"/>
      <c r="BO3943" s="587">
        <f t="shared" ref="BO3943" si="3155">IF(BQ3943=0,0,50*BP3943/BQ3943)</f>
        <v>0</v>
      </c>
      <c r="BP3943" s="634">
        <f>(BL3943*BS$11)+(N3943*BS$12)+(X3943*BS$13)+(R3943*BS$14)+(V3943*BS$15)+(Z3943*BS$16)</f>
        <v>0</v>
      </c>
      <c r="BQ3943" s="555">
        <f>((AZ3943-BB3943)*BS$18)+((AT3943-AV3943)*BS$17)+(H3943*BS$19)+(P3943*BS$20)</f>
        <v>0</v>
      </c>
      <c r="BR3943" s="65"/>
      <c r="BS3943" s="65"/>
      <c r="BT3943" s="268"/>
    </row>
    <row r="3944" spans="1:75" ht="22.5" hidden="1" customHeight="1" thickBot="1" x14ac:dyDescent="0.3">
      <c r="A3944" s="268"/>
      <c r="B3944" s="679"/>
      <c r="C3944" s="690" t="str">
        <f>IF(ROSTER!D$46="","",ROSTER!D$46)</f>
        <v/>
      </c>
      <c r="D3944" s="691"/>
      <c r="E3944" s="668"/>
      <c r="F3944" s="681"/>
      <c r="G3944" s="664"/>
      <c r="H3944" s="585"/>
      <c r="I3944" s="586"/>
      <c r="J3944" s="571"/>
      <c r="K3944" s="572"/>
      <c r="L3944" s="575"/>
      <c r="M3944" s="576"/>
      <c r="N3944" s="649" t="s">
        <v>16</v>
      </c>
      <c r="O3944" s="650"/>
      <c r="P3944" s="571"/>
      <c r="Q3944" s="572"/>
      <c r="R3944" s="575"/>
      <c r="S3944" s="576"/>
      <c r="T3944" s="581" t="s">
        <v>16</v>
      </c>
      <c r="U3944" s="582"/>
      <c r="V3944" s="585"/>
      <c r="W3944" s="586"/>
      <c r="X3944" s="571"/>
      <c r="Y3944" s="586"/>
      <c r="Z3944" s="571"/>
      <c r="AA3944" s="586"/>
      <c r="AB3944" s="571"/>
      <c r="AC3944" s="572"/>
      <c r="AD3944" s="575"/>
      <c r="AE3944" s="576"/>
      <c r="AF3944" s="559"/>
      <c r="AG3944" s="560"/>
      <c r="AH3944" s="571"/>
      <c r="AI3944" s="572"/>
      <c r="AJ3944" s="575"/>
      <c r="AK3944" s="576"/>
      <c r="AL3944" s="559"/>
      <c r="AM3944" s="560"/>
      <c r="AN3944" s="571"/>
      <c r="AO3944" s="572"/>
      <c r="AP3944" s="575"/>
      <c r="AQ3944" s="576"/>
      <c r="AR3944" s="559"/>
      <c r="AS3944" s="560"/>
      <c r="AT3944" s="563"/>
      <c r="AU3944" s="564"/>
      <c r="AV3944" s="567"/>
      <c r="AW3944" s="568"/>
      <c r="AX3944" s="559"/>
      <c r="AY3944" s="560"/>
      <c r="AZ3944" s="571"/>
      <c r="BA3944" s="572"/>
      <c r="BB3944" s="575"/>
      <c r="BC3944" s="576"/>
      <c r="BD3944" s="559"/>
      <c r="BE3944" s="560"/>
      <c r="BF3944" s="563"/>
      <c r="BG3944" s="564"/>
      <c r="BH3944" s="567"/>
      <c r="BI3944" s="568"/>
      <c r="BJ3944" s="559"/>
      <c r="BK3944" s="560"/>
      <c r="BL3944" s="631"/>
      <c r="BM3944" s="632"/>
      <c r="BN3944" s="633"/>
      <c r="BO3944" s="609"/>
      <c r="BP3944" s="635"/>
      <c r="BQ3944" s="556"/>
      <c r="BR3944" s="65"/>
      <c r="BS3944" s="65"/>
      <c r="BT3944" s="268"/>
    </row>
    <row r="3945" spans="1:75" s="79" customFormat="1" ht="33.4" hidden="1" customHeight="1" x14ac:dyDescent="0.45">
      <c r="A3945" s="278"/>
      <c r="B3945" s="671"/>
      <c r="C3945" s="611"/>
      <c r="D3945" s="611" t="s">
        <v>10</v>
      </c>
      <c r="E3945" s="612"/>
      <c r="F3945" s="78"/>
      <c r="G3945" s="78"/>
      <c r="H3945" s="547">
        <f>SUM(H3905:I3944)</f>
        <v>0</v>
      </c>
      <c r="I3945" s="548"/>
      <c r="J3945" s="547">
        <f>SUM(J3905:K3944)</f>
        <v>0</v>
      </c>
      <c r="K3945" s="548"/>
      <c r="L3945" s="551">
        <f>SUM(L3905:M3944)</f>
        <v>0</v>
      </c>
      <c r="M3945" s="636"/>
      <c r="N3945" s="533">
        <f>L3945+J3945</f>
        <v>0</v>
      </c>
      <c r="O3945" s="534"/>
      <c r="P3945" s="551">
        <f>SUM(P3905:Q3944)</f>
        <v>0</v>
      </c>
      <c r="Q3945" s="548"/>
      <c r="R3945" s="551">
        <f>SUM(R3905:S3944)</f>
        <v>0</v>
      </c>
      <c r="S3945" s="636"/>
      <c r="T3945" s="533">
        <f>R3945-P3945</f>
        <v>0</v>
      </c>
      <c r="U3945" s="534"/>
      <c r="V3945" s="551">
        <f>SUM(V3905:W3944)</f>
        <v>0</v>
      </c>
      <c r="W3945" s="636"/>
      <c r="X3945" s="547">
        <f>SUM(X3905:Y3944)</f>
        <v>0</v>
      </c>
      <c r="Y3945" s="534"/>
      <c r="Z3945" s="547">
        <f>SUM(Z3905:AA3944)</f>
        <v>0</v>
      </c>
      <c r="AA3945" s="534"/>
      <c r="AB3945" s="636">
        <f>SUM(AB3905:AC3944)</f>
        <v>0</v>
      </c>
      <c r="AC3945" s="548"/>
      <c r="AD3945" s="551">
        <f>SUM(AD3905:AE3944)</f>
        <v>0</v>
      </c>
      <c r="AE3945" s="636"/>
      <c r="AF3945" s="533">
        <f>IF(AB3945=0,0,(AD3945/AB3945)*100)</f>
        <v>0</v>
      </c>
      <c r="AG3945" s="534"/>
      <c r="AH3945" s="551">
        <f>SUM(AH3905:AI3944)</f>
        <v>0</v>
      </c>
      <c r="AI3945" s="548"/>
      <c r="AJ3945" s="551">
        <f>SUM(AJ3905:AK3944)</f>
        <v>0</v>
      </c>
      <c r="AK3945" s="636"/>
      <c r="AL3945" s="533">
        <f>IF(AH3945=0,0,(AJ3945/AH3945)*100)</f>
        <v>0</v>
      </c>
      <c r="AM3945" s="534"/>
      <c r="AN3945" s="551">
        <f>SUM(AN3905:AO3944)</f>
        <v>0</v>
      </c>
      <c r="AO3945" s="548"/>
      <c r="AP3945" s="551">
        <f>SUM(AP3905:AQ3944)</f>
        <v>0</v>
      </c>
      <c r="AQ3945" s="636"/>
      <c r="AR3945" s="533">
        <f>IF(AN3945=0,0,(AP3945/AN3945)*100)</f>
        <v>0</v>
      </c>
      <c r="AS3945" s="534"/>
      <c r="AT3945" s="547">
        <f>AB3945+AH3945+AN3945</f>
        <v>0</v>
      </c>
      <c r="AU3945" s="548"/>
      <c r="AV3945" s="551">
        <f>AD3945+AJ3945+AP3945</f>
        <v>0</v>
      </c>
      <c r="AW3945" s="552"/>
      <c r="AX3945" s="533">
        <f>IF(AT3945=0,0,(AV3945/AT3945)*100)</f>
        <v>0</v>
      </c>
      <c r="AY3945" s="534"/>
      <c r="AZ3945" s="551">
        <f>SUM(AZ3905:BA3944)</f>
        <v>0</v>
      </c>
      <c r="BA3945" s="548"/>
      <c r="BB3945" s="551">
        <f>SUM(BB3905:BC3944)</f>
        <v>0</v>
      </c>
      <c r="BC3945" s="636"/>
      <c r="BD3945" s="533">
        <f>IF(AZ3945=0,0,(BB3945/AZ3945)*100)</f>
        <v>0</v>
      </c>
      <c r="BE3945" s="534"/>
      <c r="BF3945" s="547">
        <f>AT3945+AZ3945</f>
        <v>0</v>
      </c>
      <c r="BG3945" s="548"/>
      <c r="BH3945" s="551">
        <f>AV3945+BB3945</f>
        <v>0</v>
      </c>
      <c r="BI3945" s="552"/>
      <c r="BJ3945" s="533">
        <f>IF(BF3945=0,0,(BH3945/BF3945)*100)</f>
        <v>0</v>
      </c>
      <c r="BK3945" s="619"/>
      <c r="BL3945" s="621">
        <f>SUM(BL3905:BN3944)</f>
        <v>0</v>
      </c>
      <c r="BM3945" s="622"/>
      <c r="BN3945" s="623"/>
      <c r="BO3945" s="610">
        <f>SUM(BO3905:BO3944)</f>
        <v>0</v>
      </c>
      <c r="BP3945" s="709">
        <f>(BL3945*BS$11)+(N3945*BS$12)+(X3945*BS$13)+(R3945*BS$14)+(V3945*BS$15)+(Z3945*BS$16)</f>
        <v>0</v>
      </c>
      <c r="BQ3945" s="638">
        <f>((AZ3945-BB3945)*BS$18)+((AT3945-AV3945)*BS$17)+(H3945*BS$19)+(P3945*BS$20)</f>
        <v>0</v>
      </c>
      <c r="BR3945" s="77"/>
      <c r="BS3945" s="77"/>
      <c r="BT3945" s="278"/>
    </row>
    <row r="3946" spans="1:75" s="79" customFormat="1" ht="33.950000000000003" hidden="1" customHeight="1" thickBot="1" x14ac:dyDescent="0.5">
      <c r="A3946" s="278"/>
      <c r="B3946" s="672"/>
      <c r="C3946" s="673"/>
      <c r="D3946" s="673"/>
      <c r="E3946" s="721"/>
      <c r="F3946" s="80"/>
      <c r="G3946" s="80"/>
      <c r="H3946" s="549"/>
      <c r="I3946" s="550"/>
      <c r="J3946" s="549"/>
      <c r="K3946" s="550"/>
      <c r="L3946" s="553"/>
      <c r="M3946" s="637"/>
      <c r="N3946" s="535" t="s">
        <v>16</v>
      </c>
      <c r="O3946" s="536"/>
      <c r="P3946" s="553"/>
      <c r="Q3946" s="550"/>
      <c r="R3946" s="553"/>
      <c r="S3946" s="637"/>
      <c r="T3946" s="535" t="s">
        <v>16</v>
      </c>
      <c r="U3946" s="536"/>
      <c r="V3946" s="553"/>
      <c r="W3946" s="637"/>
      <c r="X3946" s="549"/>
      <c r="Y3946" s="536"/>
      <c r="Z3946" s="549"/>
      <c r="AA3946" s="536"/>
      <c r="AB3946" s="637"/>
      <c r="AC3946" s="550"/>
      <c r="AD3946" s="553"/>
      <c r="AE3946" s="637"/>
      <c r="AF3946" s="535"/>
      <c r="AG3946" s="536"/>
      <c r="AH3946" s="553"/>
      <c r="AI3946" s="550"/>
      <c r="AJ3946" s="553"/>
      <c r="AK3946" s="637"/>
      <c r="AL3946" s="535"/>
      <c r="AM3946" s="536"/>
      <c r="AN3946" s="553"/>
      <c r="AO3946" s="550"/>
      <c r="AP3946" s="553"/>
      <c r="AQ3946" s="637"/>
      <c r="AR3946" s="535"/>
      <c r="AS3946" s="536"/>
      <c r="AT3946" s="549"/>
      <c r="AU3946" s="550"/>
      <c r="AV3946" s="553"/>
      <c r="AW3946" s="554"/>
      <c r="AX3946" s="535"/>
      <c r="AY3946" s="536"/>
      <c r="AZ3946" s="553"/>
      <c r="BA3946" s="550"/>
      <c r="BB3946" s="553"/>
      <c r="BC3946" s="637"/>
      <c r="BD3946" s="535"/>
      <c r="BE3946" s="536"/>
      <c r="BF3946" s="549"/>
      <c r="BG3946" s="550"/>
      <c r="BH3946" s="553"/>
      <c r="BI3946" s="554"/>
      <c r="BJ3946" s="535"/>
      <c r="BK3946" s="620"/>
      <c r="BL3946" s="624"/>
      <c r="BM3946" s="625"/>
      <c r="BN3946" s="626"/>
      <c r="BO3946" s="609"/>
      <c r="BP3946" s="710"/>
      <c r="BQ3946" s="639"/>
      <c r="BR3946" s="77"/>
      <c r="BS3946" s="77"/>
      <c r="BT3946" s="278"/>
    </row>
    <row r="3947" spans="1:75" s="79" customFormat="1" ht="33" hidden="1" customHeight="1" thickBot="1" x14ac:dyDescent="0.5">
      <c r="A3947" s="278"/>
      <c r="B3947" s="671"/>
      <c r="C3947" s="611"/>
      <c r="D3947" s="611" t="s">
        <v>13</v>
      </c>
      <c r="E3947" s="612"/>
      <c r="F3947" s="82"/>
      <c r="G3947" s="117"/>
      <c r="H3947" s="541"/>
      <c r="I3947" s="545"/>
      <c r="J3947" s="541"/>
      <c r="K3947" s="545"/>
      <c r="L3947" s="537"/>
      <c r="M3947" s="538"/>
      <c r="N3947" s="533">
        <f>J3947+L3947</f>
        <v>0</v>
      </c>
      <c r="O3947" s="534"/>
      <c r="P3947" s="537"/>
      <c r="Q3947" s="545"/>
      <c r="R3947" s="537"/>
      <c r="S3947" s="538"/>
      <c r="T3947" s="533">
        <f>R3947-P3947</f>
        <v>0</v>
      </c>
      <c r="U3947" s="534"/>
      <c r="V3947" s="537"/>
      <c r="W3947" s="538"/>
      <c r="X3947" s="541"/>
      <c r="Y3947" s="542"/>
      <c r="Z3947" s="541"/>
      <c r="AA3947" s="542"/>
      <c r="AB3947" s="538"/>
      <c r="AC3947" s="545"/>
      <c r="AD3947" s="537"/>
      <c r="AE3947" s="538"/>
      <c r="AF3947" s="533">
        <f>IF(AB3947=0,0,(AD3947/AB3947)*100)</f>
        <v>0</v>
      </c>
      <c r="AG3947" s="534"/>
      <c r="AH3947" s="537"/>
      <c r="AI3947" s="545"/>
      <c r="AJ3947" s="537"/>
      <c r="AK3947" s="538"/>
      <c r="AL3947" s="533">
        <f>IF(AH3947=0,0,(AJ3947/AH3947)*100)</f>
        <v>0</v>
      </c>
      <c r="AM3947" s="534"/>
      <c r="AN3947" s="537"/>
      <c r="AO3947" s="545"/>
      <c r="AP3947" s="537"/>
      <c r="AQ3947" s="538"/>
      <c r="AR3947" s="533">
        <f>IF(AN3947=0,0,(AP3947/AN3947)*100)</f>
        <v>0</v>
      </c>
      <c r="AS3947" s="534"/>
      <c r="AT3947" s="547">
        <f>AB3947+AH3947+AN3947</f>
        <v>0</v>
      </c>
      <c r="AU3947" s="548"/>
      <c r="AV3947" s="551">
        <f>AD3947+AJ3947+AP3947</f>
        <v>0</v>
      </c>
      <c r="AW3947" s="552"/>
      <c r="AX3947" s="533">
        <f>IF(AT3947=0,0,(AV3947/AT3947)*100)</f>
        <v>0</v>
      </c>
      <c r="AY3947" s="534"/>
      <c r="AZ3947" s="537"/>
      <c r="BA3947" s="545"/>
      <c r="BB3947" s="537"/>
      <c r="BC3947" s="538"/>
      <c r="BD3947" s="533">
        <f>IF(AZ3947=0,0,(BB3947/AZ3947)*100)</f>
        <v>0</v>
      </c>
      <c r="BE3947" s="534"/>
      <c r="BF3947" s="547">
        <f>AT3947+AZ3947</f>
        <v>0</v>
      </c>
      <c r="BG3947" s="548"/>
      <c r="BH3947" s="551">
        <f>AV3947+BB3947</f>
        <v>0</v>
      </c>
      <c r="BI3947" s="552"/>
      <c r="BJ3947" s="533">
        <f>IF(BF3947=0,0,(BH3947/BF3947)*100)</f>
        <v>0</v>
      </c>
      <c r="BK3947" s="619"/>
      <c r="BL3947" s="621">
        <f>(AD3947*2)+(AJ3947*2)+(AP3947*3)+BB3947</f>
        <v>0</v>
      </c>
      <c r="BM3947" s="622"/>
      <c r="BN3947" s="623"/>
      <c r="BO3947" s="647"/>
      <c r="BP3947" s="83"/>
      <c r="BQ3947" s="84"/>
      <c r="BR3947" s="77"/>
      <c r="BS3947" s="77"/>
      <c r="BT3947" s="278"/>
    </row>
    <row r="3948" spans="1:75" s="79" customFormat="1" ht="33.75" hidden="1" customHeight="1" thickBot="1" x14ac:dyDescent="0.5">
      <c r="A3948" s="278"/>
      <c r="B3948" s="232"/>
      <c r="C3948" s="257"/>
      <c r="D3948" s="613"/>
      <c r="E3948" s="614"/>
      <c r="F3948" s="86"/>
      <c r="G3948" s="86"/>
      <c r="H3948" s="543"/>
      <c r="I3948" s="546"/>
      <c r="J3948" s="543"/>
      <c r="K3948" s="546"/>
      <c r="L3948" s="539"/>
      <c r="M3948" s="540"/>
      <c r="N3948" s="535">
        <f>IF((N3945+N3947)=0,0,N3945/(N3945+N3947)*100)</f>
        <v>0</v>
      </c>
      <c r="O3948" s="536"/>
      <c r="P3948" s="539"/>
      <c r="Q3948" s="546"/>
      <c r="R3948" s="539"/>
      <c r="S3948" s="540"/>
      <c r="T3948" s="535"/>
      <c r="U3948" s="536"/>
      <c r="V3948" s="539"/>
      <c r="W3948" s="540"/>
      <c r="X3948" s="543"/>
      <c r="Y3948" s="544"/>
      <c r="Z3948" s="543"/>
      <c r="AA3948" s="544"/>
      <c r="AB3948" s="540"/>
      <c r="AC3948" s="546"/>
      <c r="AD3948" s="539"/>
      <c r="AE3948" s="540"/>
      <c r="AF3948" s="535"/>
      <c r="AG3948" s="536"/>
      <c r="AH3948" s="539"/>
      <c r="AI3948" s="546"/>
      <c r="AJ3948" s="539"/>
      <c r="AK3948" s="540"/>
      <c r="AL3948" s="535"/>
      <c r="AM3948" s="536"/>
      <c r="AN3948" s="539"/>
      <c r="AO3948" s="546"/>
      <c r="AP3948" s="539"/>
      <c r="AQ3948" s="540"/>
      <c r="AR3948" s="535"/>
      <c r="AS3948" s="536"/>
      <c r="AT3948" s="549"/>
      <c r="AU3948" s="550"/>
      <c r="AV3948" s="553"/>
      <c r="AW3948" s="554"/>
      <c r="AX3948" s="535"/>
      <c r="AY3948" s="536"/>
      <c r="AZ3948" s="539"/>
      <c r="BA3948" s="546"/>
      <c r="BB3948" s="539"/>
      <c r="BC3948" s="540"/>
      <c r="BD3948" s="535"/>
      <c r="BE3948" s="536"/>
      <c r="BF3948" s="549"/>
      <c r="BG3948" s="550"/>
      <c r="BH3948" s="553"/>
      <c r="BI3948" s="554"/>
      <c r="BJ3948" s="535"/>
      <c r="BK3948" s="620"/>
      <c r="BL3948" s="624"/>
      <c r="BM3948" s="625"/>
      <c r="BN3948" s="626"/>
      <c r="BO3948" s="648"/>
      <c r="BP3948" s="222"/>
      <c r="BQ3948" s="222"/>
      <c r="BR3948" s="77"/>
      <c r="BS3948" s="77"/>
      <c r="BT3948" s="278"/>
    </row>
    <row r="3949" spans="1:75" ht="16.5" hidden="1" customHeight="1" thickTop="1" thickBot="1" x14ac:dyDescent="0.5">
      <c r="A3949" s="268"/>
      <c r="B3949" s="229"/>
      <c r="C3949" s="195"/>
      <c r="D3949" s="195"/>
      <c r="E3949" s="195"/>
      <c r="F3949" s="195"/>
      <c r="G3949" s="195"/>
      <c r="H3949" s="195"/>
      <c r="I3949" s="195"/>
      <c r="J3949" s="195"/>
      <c r="K3949" s="195"/>
      <c r="L3949" s="195"/>
      <c r="M3949" s="195"/>
      <c r="N3949" s="195"/>
      <c r="O3949" s="195"/>
      <c r="P3949" s="195"/>
      <c r="Q3949" s="195"/>
      <c r="R3949" s="195"/>
      <c r="S3949" s="195"/>
      <c r="T3949" s="195"/>
      <c r="U3949" s="195"/>
      <c r="V3949" s="195"/>
      <c r="W3949" s="195"/>
      <c r="X3949" s="195"/>
      <c r="Y3949" s="195"/>
      <c r="Z3949" s="195"/>
      <c r="AA3949" s="195"/>
      <c r="AB3949" s="195"/>
      <c r="AC3949" s="195"/>
      <c r="AD3949" s="195"/>
      <c r="AE3949" s="195"/>
      <c r="AF3949" s="198"/>
      <c r="AG3949" s="198"/>
      <c r="AH3949" s="195"/>
      <c r="AI3949" s="195"/>
      <c r="AJ3949" s="195"/>
      <c r="AK3949" s="195"/>
      <c r="AL3949" s="195"/>
      <c r="AM3949" s="195"/>
      <c r="AN3949" s="195"/>
      <c r="AO3949" s="195"/>
      <c r="AP3949" s="195"/>
      <c r="AQ3949" s="195"/>
      <c r="AR3949" s="195"/>
      <c r="AS3949" s="195"/>
      <c r="AT3949" s="195"/>
      <c r="AU3949" s="195"/>
      <c r="AV3949" s="195"/>
      <c r="AW3949" s="195"/>
      <c r="AX3949" s="195"/>
      <c r="AY3949" s="195"/>
      <c r="AZ3949" s="195"/>
      <c r="BA3949" s="195"/>
      <c r="BB3949" s="195"/>
      <c r="BC3949" s="195"/>
      <c r="BD3949" s="195"/>
      <c r="BE3949" s="195"/>
      <c r="BF3949" s="195"/>
      <c r="BG3949" s="195"/>
      <c r="BH3949" s="195"/>
      <c r="BI3949" s="195"/>
      <c r="BJ3949" s="195"/>
      <c r="BK3949" s="195"/>
      <c r="BL3949" s="195"/>
      <c r="BM3949" s="195"/>
      <c r="BN3949" s="195"/>
      <c r="BO3949" s="247"/>
      <c r="BP3949" s="600">
        <f>IF((J3945+L3947)=0,0,(J3945/(J3945+L3947)*100)%)</f>
        <v>0</v>
      </c>
      <c r="BQ3949" s="601"/>
      <c r="BR3949" s="600">
        <f>IF((L3945+J3947)=0,0,(L3945/(L3945+J3947)*100)%)</f>
        <v>0</v>
      </c>
      <c r="BS3949" s="601"/>
      <c r="BT3949" s="268"/>
    </row>
    <row r="3950" spans="1:75" s="85" customFormat="1" ht="79.5" hidden="1" customHeight="1" thickTop="1" thickBot="1" x14ac:dyDescent="0.55000000000000004">
      <c r="A3950" s="279"/>
      <c r="B3950" s="682" t="s">
        <v>59</v>
      </c>
      <c r="C3950" s="683"/>
      <c r="D3950" s="608" t="s">
        <v>53</v>
      </c>
      <c r="E3950" s="608"/>
      <c r="F3950" s="608"/>
      <c r="G3950" s="730"/>
      <c r="H3950" s="589"/>
      <c r="I3950" s="590"/>
      <c r="J3950" s="591"/>
      <c r="K3950" s="200"/>
      <c r="L3950" s="589"/>
      <c r="M3950" s="590"/>
      <c r="N3950" s="591"/>
      <c r="O3950" s="592" t="s">
        <v>46</v>
      </c>
      <c r="P3950" s="593"/>
      <c r="Q3950" s="593"/>
      <c r="R3950" s="593"/>
      <c r="S3950" s="589"/>
      <c r="T3950" s="590"/>
      <c r="U3950" s="591"/>
      <c r="V3950" s="200"/>
      <c r="W3950" s="589"/>
      <c r="X3950" s="590"/>
      <c r="Y3950" s="591"/>
      <c r="Z3950" s="592" t="s">
        <v>48</v>
      </c>
      <c r="AA3950" s="593"/>
      <c r="AB3950" s="593"/>
      <c r="AC3950" s="594"/>
      <c r="AD3950" s="589"/>
      <c r="AE3950" s="590"/>
      <c r="AF3950" s="591"/>
      <c r="AG3950" s="200"/>
      <c r="AH3950" s="589"/>
      <c r="AI3950" s="590"/>
      <c r="AJ3950" s="591"/>
      <c r="AK3950" s="592" t="s">
        <v>52</v>
      </c>
      <c r="AL3950" s="593"/>
      <c r="AM3950" s="593"/>
      <c r="AN3950" s="594"/>
      <c r="AO3950" s="589"/>
      <c r="AP3950" s="590"/>
      <c r="AQ3950" s="591"/>
      <c r="AR3950" s="204"/>
      <c r="AS3950" s="589"/>
      <c r="AT3950" s="590"/>
      <c r="AU3950" s="591"/>
      <c r="AV3950" s="258"/>
      <c r="AW3950" s="258"/>
      <c r="AX3950" s="258"/>
      <c r="AY3950" s="258"/>
      <c r="AZ3950" s="532" t="s">
        <v>20</v>
      </c>
      <c r="BA3950" s="532"/>
      <c r="BB3950" s="532"/>
      <c r="BC3950" s="532"/>
      <c r="BD3950" s="615"/>
      <c r="BE3950" s="616">
        <f>BL3945</f>
        <v>0</v>
      </c>
      <c r="BF3950" s="617"/>
      <c r="BG3950" s="618"/>
      <c r="BH3950" s="205"/>
      <c r="BI3950" s="616">
        <f>BL3947</f>
        <v>0</v>
      </c>
      <c r="BJ3950" s="617"/>
      <c r="BK3950" s="618"/>
      <c r="BL3950" s="206"/>
      <c r="BM3950" s="206"/>
      <c r="BN3950" s="206"/>
      <c r="BO3950" s="248"/>
      <c r="BP3950" s="87"/>
      <c r="BQ3950" s="87"/>
      <c r="BR3950" s="81"/>
      <c r="BS3950" s="81"/>
      <c r="BT3950" s="279"/>
    </row>
    <row r="3951" spans="1:75" ht="15.6" hidden="1" customHeight="1" thickTop="1" thickBot="1" x14ac:dyDescent="0.55000000000000004">
      <c r="A3951" s="268"/>
      <c r="B3951" s="230"/>
      <c r="C3951" s="191"/>
      <c r="D3951" s="196"/>
      <c r="E3951" s="196"/>
      <c r="F3951" s="199"/>
      <c r="G3951" s="199"/>
      <c r="H3951" s="202"/>
      <c r="I3951" s="202"/>
      <c r="J3951" s="202"/>
      <c r="K3951" s="202"/>
      <c r="L3951" s="202"/>
      <c r="M3951" s="202"/>
      <c r="N3951" s="202"/>
      <c r="O3951" s="199"/>
      <c r="P3951" s="199"/>
      <c r="Q3951" s="199"/>
      <c r="R3951" s="199"/>
      <c r="S3951" s="202"/>
      <c r="T3951" s="202"/>
      <c r="U3951" s="202"/>
      <c r="V3951" s="201"/>
      <c r="W3951" s="202"/>
      <c r="X3951" s="202"/>
      <c r="Y3951" s="202"/>
      <c r="Z3951" s="199"/>
      <c r="AA3951" s="199"/>
      <c r="AB3951" s="199"/>
      <c r="AC3951" s="199"/>
      <c r="AD3951" s="202"/>
      <c r="AE3951" s="202"/>
      <c r="AF3951" s="202"/>
      <c r="AG3951" s="202"/>
      <c r="AH3951" s="201"/>
      <c r="AI3951" s="201"/>
      <c r="AJ3951" s="202"/>
      <c r="AK3951" s="199"/>
      <c r="AL3951" s="199"/>
      <c r="AM3951" s="199"/>
      <c r="AN3951" s="199"/>
      <c r="AO3951" s="202"/>
      <c r="AP3951" s="202"/>
      <c r="AQ3951" s="202"/>
      <c r="AR3951" s="202"/>
      <c r="AS3951" s="202"/>
      <c r="AT3951" s="204"/>
      <c r="AU3951" s="204"/>
      <c r="AV3951" s="207"/>
      <c r="AW3951" s="207"/>
      <c r="AX3951" s="207"/>
      <c r="AY3951" s="207"/>
      <c r="AZ3951" s="199"/>
      <c r="BA3951" s="208"/>
      <c r="BB3951" s="208"/>
      <c r="BC3951" s="209"/>
      <c r="BD3951" s="210"/>
      <c r="BE3951" s="211"/>
      <c r="BF3951" s="211"/>
      <c r="BG3951" s="204"/>
      <c r="BH3951" s="212"/>
      <c r="BI3951" s="213"/>
      <c r="BJ3951" s="213"/>
      <c r="BK3951" s="204"/>
      <c r="BL3951" s="207"/>
      <c r="BM3951" s="207"/>
      <c r="BN3951" s="207"/>
      <c r="BO3951" s="249"/>
      <c r="BP3951" s="88"/>
      <c r="BQ3951" s="88"/>
      <c r="BR3951" s="65"/>
      <c r="BS3951" s="65"/>
      <c r="BT3951" s="268"/>
    </row>
    <row r="3952" spans="1:75" s="85" customFormat="1" ht="79.5" hidden="1" customHeight="1" thickTop="1" thickBot="1" x14ac:dyDescent="0.55000000000000004">
      <c r="A3952" s="279"/>
      <c r="B3952" s="531" t="s">
        <v>45</v>
      </c>
      <c r="C3952" s="532"/>
      <c r="D3952" s="608" t="s">
        <v>54</v>
      </c>
      <c r="E3952" s="608"/>
      <c r="F3952" s="608"/>
      <c r="G3952" s="730"/>
      <c r="H3952" s="616">
        <f>H3950</f>
        <v>0</v>
      </c>
      <c r="I3952" s="617"/>
      <c r="J3952" s="618"/>
      <c r="K3952" s="200"/>
      <c r="L3952" s="616">
        <f>L3950</f>
        <v>0</v>
      </c>
      <c r="M3952" s="617"/>
      <c r="N3952" s="618"/>
      <c r="O3952" s="592" t="s">
        <v>50</v>
      </c>
      <c r="P3952" s="593"/>
      <c r="Q3952" s="593"/>
      <c r="R3952" s="593"/>
      <c r="S3952" s="616">
        <f>S3950-H3950</f>
        <v>0</v>
      </c>
      <c r="T3952" s="617"/>
      <c r="U3952" s="618"/>
      <c r="V3952" s="200"/>
      <c r="W3952" s="616">
        <f>W3950-L3950</f>
        <v>0</v>
      </c>
      <c r="X3952" s="617"/>
      <c r="Y3952" s="618"/>
      <c r="Z3952" s="592" t="s">
        <v>49</v>
      </c>
      <c r="AA3952" s="593"/>
      <c r="AB3952" s="593"/>
      <c r="AC3952" s="594"/>
      <c r="AD3952" s="616">
        <f>AD3950-S3950</f>
        <v>0</v>
      </c>
      <c r="AE3952" s="617"/>
      <c r="AF3952" s="618"/>
      <c r="AG3952" s="200"/>
      <c r="AH3952" s="616">
        <f>AH3950-W3950</f>
        <v>0</v>
      </c>
      <c r="AI3952" s="617"/>
      <c r="AJ3952" s="618"/>
      <c r="AK3952" s="592" t="s">
        <v>51</v>
      </c>
      <c r="AL3952" s="593"/>
      <c r="AM3952" s="593"/>
      <c r="AN3952" s="594"/>
      <c r="AO3952" s="616">
        <f>AO3950-AD3950</f>
        <v>0</v>
      </c>
      <c r="AP3952" s="617"/>
      <c r="AQ3952" s="618"/>
      <c r="AR3952" s="204"/>
      <c r="AS3952" s="616">
        <f>AS3950-AH3950</f>
        <v>0</v>
      </c>
      <c r="AT3952" s="617"/>
      <c r="AU3952" s="618"/>
      <c r="AV3952" s="258"/>
      <c r="AW3952" s="258"/>
      <c r="AX3952" s="258"/>
      <c r="AY3952" s="258"/>
      <c r="AZ3952" s="532" t="s">
        <v>44</v>
      </c>
      <c r="BA3952" s="532"/>
      <c r="BB3952" s="532"/>
      <c r="BC3952" s="532"/>
      <c r="BD3952" s="615"/>
      <c r="BE3952" s="616">
        <f>BE3950-AO3950</f>
        <v>0</v>
      </c>
      <c r="BF3952" s="617"/>
      <c r="BG3952" s="618"/>
      <c r="BH3952" s="214"/>
      <c r="BI3952" s="616">
        <f>BI3950-AS3950</f>
        <v>0</v>
      </c>
      <c r="BJ3952" s="617"/>
      <c r="BK3952" s="618"/>
      <c r="BL3952" s="206"/>
      <c r="BM3952" s="206"/>
      <c r="BN3952" s="206"/>
      <c r="BO3952" s="248"/>
      <c r="BP3952" s="87"/>
      <c r="BQ3952" s="87"/>
      <c r="BR3952" s="81"/>
      <c r="BS3952" s="81"/>
      <c r="BT3952" s="279"/>
      <c r="BW3952" s="79"/>
    </row>
    <row r="3953" spans="1:72" ht="18.75" hidden="1" customHeight="1" thickTop="1" thickBot="1" x14ac:dyDescent="0.5">
      <c r="A3953" s="268"/>
      <c r="B3953" s="231"/>
      <c r="C3953" s="197"/>
      <c r="D3953" s="197"/>
      <c r="E3953" s="197"/>
      <c r="F3953" s="254"/>
      <c r="G3953" s="254"/>
      <c r="H3953" s="197"/>
      <c r="I3953" s="197"/>
      <c r="J3953" s="197"/>
      <c r="K3953" s="197"/>
      <c r="L3953" s="197"/>
      <c r="M3953" s="197"/>
      <c r="N3953" s="197"/>
      <c r="O3953" s="197"/>
      <c r="P3953" s="197"/>
      <c r="Q3953" s="197"/>
      <c r="R3953" s="197"/>
      <c r="S3953" s="197"/>
      <c r="T3953" s="197"/>
      <c r="U3953" s="197"/>
      <c r="V3953" s="197"/>
      <c r="W3953" s="197"/>
      <c r="X3953" s="197"/>
      <c r="Y3953" s="197"/>
      <c r="Z3953" s="197"/>
      <c r="AA3953" s="197"/>
      <c r="AB3953" s="197"/>
      <c r="AC3953" s="197"/>
      <c r="AD3953" s="197"/>
      <c r="AE3953" s="197"/>
      <c r="AF3953" s="203"/>
      <c r="AG3953" s="203"/>
      <c r="AH3953" s="197"/>
      <c r="AI3953" s="197"/>
      <c r="AJ3953" s="197"/>
      <c r="AK3953" s="197"/>
      <c r="AL3953" s="197"/>
      <c r="AM3953" s="197"/>
      <c r="AN3953" s="197"/>
      <c r="AO3953" s="197"/>
      <c r="AP3953" s="197"/>
      <c r="AQ3953" s="197"/>
      <c r="AR3953" s="197"/>
      <c r="AS3953" s="197"/>
      <c r="AT3953" s="197"/>
      <c r="AU3953" s="197"/>
      <c r="AV3953" s="197"/>
      <c r="AW3953" s="197"/>
      <c r="AX3953" s="197"/>
      <c r="AY3953" s="197"/>
      <c r="AZ3953" s="197"/>
      <c r="BA3953" s="640" t="s">
        <v>153</v>
      </c>
      <c r="BB3953" s="640"/>
      <c r="BC3953" s="640"/>
      <c r="BD3953" s="640"/>
      <c r="BE3953" s="640"/>
      <c r="BF3953" s="640"/>
      <c r="BG3953" s="640"/>
      <c r="BH3953" s="640"/>
      <c r="BI3953" s="640"/>
      <c r="BJ3953" s="640"/>
      <c r="BK3953" s="640"/>
      <c r="BL3953" s="640"/>
      <c r="BM3953" s="640"/>
      <c r="BN3953" s="640"/>
      <c r="BO3953" s="250"/>
      <c r="BP3953" s="89"/>
      <c r="BQ3953" s="89"/>
      <c r="BR3953" s="65"/>
      <c r="BS3953" s="65"/>
      <c r="BT3953" s="268"/>
    </row>
    <row r="3954" spans="1:72" s="255" customFormat="1" ht="13.5" hidden="1" customHeight="1" thickTop="1" x14ac:dyDescent="0.45">
      <c r="A3954" s="268"/>
      <c r="B3954" s="269"/>
      <c r="C3954" s="268"/>
      <c r="D3954" s="268"/>
      <c r="E3954" s="268"/>
      <c r="F3954" s="270"/>
      <c r="G3954" s="270"/>
      <c r="H3954" s="268"/>
      <c r="I3954" s="268"/>
      <c r="J3954" s="268"/>
      <c r="K3954" s="268"/>
      <c r="L3954" s="268"/>
      <c r="M3954" s="268"/>
      <c r="N3954" s="268"/>
      <c r="O3954" s="268"/>
      <c r="P3954" s="268"/>
      <c r="Q3954" s="268"/>
      <c r="R3954" s="268"/>
      <c r="S3954" s="268"/>
      <c r="T3954" s="268"/>
      <c r="U3954" s="268"/>
      <c r="V3954" s="268"/>
      <c r="W3954" s="268"/>
      <c r="X3954" s="268"/>
      <c r="Y3954" s="268"/>
      <c r="Z3954" s="268"/>
      <c r="AA3954" s="268"/>
      <c r="AB3954" s="268"/>
      <c r="AC3954" s="268"/>
      <c r="AD3954" s="268"/>
      <c r="AE3954" s="268"/>
      <c r="AF3954" s="271"/>
      <c r="AG3954" s="271"/>
      <c r="AH3954" s="268"/>
      <c r="AI3954" s="268"/>
      <c r="AJ3954" s="268"/>
      <c r="AK3954" s="268"/>
      <c r="AL3954" s="268"/>
      <c r="AM3954" s="268"/>
      <c r="AN3954" s="268"/>
      <c r="AO3954" s="268"/>
      <c r="AP3954" s="268"/>
      <c r="AQ3954" s="268"/>
      <c r="AR3954" s="268"/>
      <c r="AS3954" s="268"/>
      <c r="AT3954" s="268"/>
      <c r="AU3954" s="268"/>
      <c r="AV3954" s="268"/>
      <c r="AW3954" s="268"/>
      <c r="AX3954" s="268"/>
      <c r="AY3954" s="268"/>
      <c r="AZ3954" s="268"/>
      <c r="BA3954" s="268"/>
      <c r="BB3954" s="268"/>
      <c r="BC3954" s="268"/>
      <c r="BD3954" s="268"/>
      <c r="BE3954" s="268"/>
      <c r="BF3954" s="268"/>
      <c r="BG3954" s="268"/>
      <c r="BH3954" s="268"/>
      <c r="BI3954" s="268"/>
      <c r="BJ3954" s="268"/>
      <c r="BK3954" s="268"/>
      <c r="BL3954" s="268"/>
      <c r="BM3954" s="268"/>
      <c r="BN3954" s="268"/>
      <c r="BO3954" s="272"/>
      <c r="BP3954" s="272"/>
      <c r="BQ3954" s="272"/>
      <c r="BR3954" s="268"/>
      <c r="BS3954" s="268"/>
      <c r="BT3954" s="268"/>
    </row>
    <row r="3955" spans="1:72" s="69" customFormat="1" ht="33.75" hidden="1" x14ac:dyDescent="0.5">
      <c r="A3955" s="273"/>
      <c r="B3955" s="695" t="s">
        <v>9</v>
      </c>
      <c r="C3955" s="695"/>
      <c r="D3955" s="695"/>
      <c r="E3955" s="695"/>
      <c r="F3955" s="695"/>
      <c r="G3955" s="695"/>
      <c r="H3955" s="695"/>
      <c r="I3955" s="695"/>
      <c r="J3955" s="695"/>
      <c r="K3955" s="695"/>
      <c r="L3955" s="695"/>
      <c r="M3955" s="695"/>
      <c r="N3955" s="695"/>
      <c r="O3955" s="695"/>
      <c r="P3955" s="695"/>
      <c r="Q3955" s="695"/>
      <c r="R3955" s="695"/>
      <c r="S3955" s="695"/>
      <c r="T3955" s="695"/>
      <c r="U3955" s="695"/>
      <c r="V3955" s="695"/>
      <c r="W3955" s="695"/>
      <c r="X3955" s="695"/>
      <c r="Y3955" s="695"/>
      <c r="Z3955" s="695"/>
      <c r="AA3955" s="695"/>
      <c r="AB3955" s="695"/>
      <c r="AC3955" s="695"/>
      <c r="AD3955" s="695"/>
      <c r="AE3955" s="695"/>
      <c r="AF3955" s="695"/>
      <c r="AG3955" s="695"/>
      <c r="AH3955" s="695"/>
      <c r="AI3955" s="695"/>
      <c r="AJ3955" s="695"/>
      <c r="AK3955" s="695"/>
      <c r="AL3955" s="695"/>
      <c r="AM3955" s="695"/>
      <c r="AN3955" s="695"/>
      <c r="AO3955" s="695"/>
      <c r="AP3955" s="695"/>
      <c r="AQ3955" s="695"/>
      <c r="AR3955" s="695"/>
      <c r="AS3955" s="695"/>
      <c r="AT3955" s="695"/>
      <c r="AU3955" s="695"/>
      <c r="AV3955" s="695"/>
      <c r="AW3955" s="695"/>
      <c r="AX3955" s="695"/>
      <c r="AY3955" s="695"/>
      <c r="AZ3955" s="695"/>
      <c r="BA3955" s="695"/>
      <c r="BB3955" s="695"/>
      <c r="BC3955" s="695"/>
      <c r="BD3955" s="695"/>
      <c r="BE3955" s="695"/>
      <c r="BF3955" s="695"/>
      <c r="BG3955" s="695"/>
      <c r="BH3955" s="695"/>
      <c r="BI3955" s="695"/>
      <c r="BJ3955" s="695"/>
      <c r="BK3955" s="695"/>
      <c r="BL3955" s="695"/>
      <c r="BM3955" s="695"/>
      <c r="BN3955" s="695"/>
      <c r="BO3955" s="175"/>
      <c r="BP3955" s="175"/>
      <c r="BQ3955" s="175"/>
      <c r="BR3955" s="68"/>
      <c r="BS3955" s="68"/>
      <c r="BT3955" s="273"/>
    </row>
    <row r="3956" spans="1:72" ht="10.9" hidden="1" customHeight="1" x14ac:dyDescent="0.45">
      <c r="A3956" s="268"/>
      <c r="B3956" s="227"/>
      <c r="C3956" s="177"/>
      <c r="D3956" s="177"/>
      <c r="E3956" s="177"/>
      <c r="F3956" s="178"/>
      <c r="G3956" s="178"/>
      <c r="H3956" s="177"/>
      <c r="I3956" s="177"/>
      <c r="J3956" s="177"/>
      <c r="K3956" s="177"/>
      <c r="L3956" s="177"/>
      <c r="M3956" s="177"/>
      <c r="N3956" s="177"/>
      <c r="O3956" s="177"/>
      <c r="P3956" s="177"/>
      <c r="Q3956" s="177"/>
      <c r="R3956" s="177"/>
      <c r="S3956" s="177"/>
      <c r="T3956" s="177"/>
      <c r="U3956" s="177"/>
      <c r="V3956" s="177"/>
      <c r="W3956" s="177"/>
      <c r="X3956" s="177"/>
      <c r="Y3956" s="177"/>
      <c r="Z3956" s="177"/>
      <c r="AA3956" s="177"/>
      <c r="AB3956" s="177"/>
      <c r="AC3956" s="177"/>
      <c r="AD3956" s="177"/>
      <c r="AE3956" s="177"/>
      <c r="AF3956" s="179"/>
      <c r="AG3956" s="179"/>
      <c r="AH3956" s="177"/>
      <c r="AI3956" s="177"/>
      <c r="AJ3956" s="177"/>
      <c r="AK3956" s="177"/>
      <c r="AL3956" s="177"/>
      <c r="AM3956" s="177"/>
      <c r="AN3956" s="177"/>
      <c r="AO3956" s="177"/>
      <c r="AP3956" s="177"/>
      <c r="AQ3956" s="177"/>
      <c r="AR3956" s="177"/>
      <c r="AS3956" s="177"/>
      <c r="AT3956" s="177"/>
      <c r="AU3956" s="177"/>
      <c r="AV3956" s="177"/>
      <c r="AW3956" s="177"/>
      <c r="AX3956" s="177"/>
      <c r="AY3956" s="177"/>
      <c r="AZ3956" s="177"/>
      <c r="BA3956" s="177"/>
      <c r="BB3956" s="177"/>
      <c r="BC3956" s="177"/>
      <c r="BD3956" s="177"/>
      <c r="BE3956" s="177"/>
      <c r="BF3956" s="177"/>
      <c r="BG3956" s="177"/>
      <c r="BH3956" s="177"/>
      <c r="BI3956" s="177"/>
      <c r="BJ3956" s="177"/>
      <c r="BK3956" s="177"/>
      <c r="BL3956" s="177"/>
      <c r="BM3956" s="177"/>
      <c r="BN3956" s="259"/>
      <c r="BO3956" s="245"/>
      <c r="BP3956" s="259"/>
      <c r="BQ3956" s="259"/>
      <c r="BR3956" s="65"/>
      <c r="BS3956" s="65"/>
      <c r="BT3956" s="268"/>
    </row>
    <row r="3957" spans="1:72" s="70" customFormat="1" ht="36.75" hidden="1" customHeight="1" x14ac:dyDescent="0.45">
      <c r="A3957" s="274"/>
      <c r="B3957" s="227"/>
      <c r="C3957" s="176"/>
      <c r="D3957" s="226" t="s">
        <v>10</v>
      </c>
      <c r="E3957" s="713" t="str">
        <f>IF(ROSTER!D$3="","",ROSTER!D$3)</f>
        <v/>
      </c>
      <c r="F3957" s="713"/>
      <c r="G3957" s="713"/>
      <c r="H3957" s="713"/>
      <c r="I3957" s="713"/>
      <c r="J3957" s="713"/>
      <c r="K3957" s="713"/>
      <c r="L3957" s="713"/>
      <c r="M3957" s="713"/>
      <c r="N3957" s="713"/>
      <c r="O3957" s="713"/>
      <c r="P3957" s="713"/>
      <c r="Q3957" s="713"/>
      <c r="R3957" s="713"/>
      <c r="S3957" s="713"/>
      <c r="T3957" s="713"/>
      <c r="U3957" s="713"/>
      <c r="V3957" s="713"/>
      <c r="W3957" s="713"/>
      <c r="X3957" s="713"/>
      <c r="Y3957" s="713"/>
      <c r="Z3957" s="713"/>
      <c r="AA3957" s="713"/>
      <c r="AB3957" s="713"/>
      <c r="AC3957" s="713"/>
      <c r="AD3957" s="180"/>
      <c r="AE3957" s="719" t="s">
        <v>11</v>
      </c>
      <c r="AF3957" s="719"/>
      <c r="AG3957" s="719"/>
      <c r="AH3957" s="719"/>
      <c r="AI3957" s="719"/>
      <c r="AJ3957" s="719"/>
      <c r="AK3957" s="719"/>
      <c r="AL3957" s="717"/>
      <c r="AM3957" s="717"/>
      <c r="AN3957" s="717"/>
      <c r="AO3957" s="717"/>
      <c r="AP3957" s="717"/>
      <c r="AQ3957" s="717"/>
      <c r="AR3957" s="717"/>
      <c r="AS3957" s="717"/>
      <c r="AT3957" s="717"/>
      <c r="AU3957" s="717"/>
      <c r="AV3957" s="717"/>
      <c r="AW3957" s="717"/>
      <c r="AX3957" s="717"/>
      <c r="AY3957" s="717"/>
      <c r="AZ3957" s="717"/>
      <c r="BA3957" s="717"/>
      <c r="BB3957" s="717"/>
      <c r="BC3957" s="717"/>
      <c r="BD3957" s="717"/>
      <c r="BE3957" s="717"/>
      <c r="BF3957" s="717"/>
      <c r="BG3957" s="717"/>
      <c r="BH3957" s="717"/>
      <c r="BI3957" s="717"/>
      <c r="BJ3957" s="717"/>
      <c r="BK3957" s="717"/>
      <c r="BL3957" s="717"/>
      <c r="BM3957" s="717"/>
      <c r="BN3957" s="259"/>
      <c r="BO3957" s="246" t="s">
        <v>130</v>
      </c>
      <c r="BP3957" s="259"/>
      <c r="BQ3957" s="259"/>
      <c r="BR3957" s="66"/>
      <c r="BS3957" s="66"/>
      <c r="BT3957" s="274"/>
    </row>
    <row r="3958" spans="1:72" ht="8.85" hidden="1" customHeight="1" x14ac:dyDescent="0.45">
      <c r="A3958" s="275"/>
      <c r="B3958" s="227"/>
      <c r="C3958" s="179" t="s">
        <v>38</v>
      </c>
      <c r="D3958" s="179"/>
      <c r="E3958" s="179"/>
      <c r="F3958" s="181"/>
      <c r="G3958" s="181"/>
      <c r="H3958" s="179"/>
      <c r="I3958" s="179"/>
      <c r="J3958" s="182"/>
      <c r="K3958" s="182"/>
      <c r="L3958" s="182"/>
      <c r="M3958" s="182"/>
      <c r="N3958" s="182"/>
      <c r="O3958" s="182"/>
      <c r="P3958" s="182"/>
      <c r="Q3958" s="182"/>
      <c r="R3958" s="182"/>
      <c r="S3958" s="182"/>
      <c r="T3958" s="182"/>
      <c r="U3958" s="182"/>
      <c r="V3958" s="182"/>
      <c r="W3958" s="182"/>
      <c r="X3958" s="182"/>
      <c r="Y3958" s="182"/>
      <c r="Z3958" s="182"/>
      <c r="AA3958" s="182"/>
      <c r="AB3958" s="182"/>
      <c r="AC3958" s="182"/>
      <c r="AD3958" s="182"/>
      <c r="AE3958" s="182"/>
      <c r="AF3958" s="182"/>
      <c r="AG3958" s="179"/>
      <c r="AH3958" s="183"/>
      <c r="AI3958" s="184"/>
      <c r="AJ3958" s="184"/>
      <c r="AK3958" s="184"/>
      <c r="AL3958" s="184"/>
      <c r="AM3958" s="184"/>
      <c r="AN3958" s="184"/>
      <c r="AO3958" s="185"/>
      <c r="AP3958" s="186"/>
      <c r="AQ3958" s="186"/>
      <c r="AR3958" s="186"/>
      <c r="AS3958" s="186"/>
      <c r="AT3958" s="186"/>
      <c r="AU3958" s="186"/>
      <c r="AV3958" s="186"/>
      <c r="AW3958" s="186"/>
      <c r="AX3958" s="186"/>
      <c r="AY3958" s="186"/>
      <c r="AZ3958" s="186"/>
      <c r="BA3958" s="186"/>
      <c r="BB3958" s="186"/>
      <c r="BC3958" s="186"/>
      <c r="BD3958" s="186"/>
      <c r="BE3958" s="186"/>
      <c r="BF3958" s="186"/>
      <c r="BG3958" s="186"/>
      <c r="BH3958" s="186"/>
      <c r="BI3958" s="186"/>
      <c r="BJ3958" s="186"/>
      <c r="BK3958" s="186"/>
      <c r="BL3958" s="186"/>
      <c r="BM3958" s="186"/>
      <c r="BN3958" s="186"/>
      <c r="BO3958" s="187"/>
      <c r="BP3958" s="187"/>
      <c r="BQ3958" s="187"/>
      <c r="BR3958" s="71"/>
      <c r="BS3958" s="71"/>
      <c r="BT3958" s="275"/>
    </row>
    <row r="3959" spans="1:72" s="70" customFormat="1" ht="40.5" hidden="1" x14ac:dyDescent="0.45">
      <c r="A3959" s="274"/>
      <c r="B3959" s="227"/>
      <c r="C3959" s="692" t="s">
        <v>37</v>
      </c>
      <c r="D3959" s="692"/>
      <c r="E3959" s="717"/>
      <c r="F3959" s="717"/>
      <c r="G3959" s="717"/>
      <c r="H3959" s="717"/>
      <c r="I3959" s="717"/>
      <c r="J3959" s="717"/>
      <c r="K3959" s="717"/>
      <c r="L3959" s="717"/>
      <c r="M3959" s="717"/>
      <c r="N3959" s="717"/>
      <c r="O3959" s="717"/>
      <c r="P3959" s="717"/>
      <c r="Q3959" s="717"/>
      <c r="R3959" s="717"/>
      <c r="S3959" s="717"/>
      <c r="T3959" s="717"/>
      <c r="U3959" s="717"/>
      <c r="V3959" s="717"/>
      <c r="W3959" s="717"/>
      <c r="X3959" s="717"/>
      <c r="Y3959" s="717"/>
      <c r="Z3959" s="717"/>
      <c r="AA3959" s="717"/>
      <c r="AB3959" s="717"/>
      <c r="AC3959" s="717"/>
      <c r="AD3959" s="180"/>
      <c r="AE3959" s="718" t="s">
        <v>21</v>
      </c>
      <c r="AF3959" s="718"/>
      <c r="AG3959" s="718"/>
      <c r="AH3959" s="718"/>
      <c r="AI3959" s="717"/>
      <c r="AJ3959" s="717"/>
      <c r="AK3959" s="717"/>
      <c r="AL3959" s="717"/>
      <c r="AM3959" s="717"/>
      <c r="AN3959" s="717"/>
      <c r="AO3959" s="717"/>
      <c r="AP3959" s="717"/>
      <c r="AQ3959" s="717"/>
      <c r="AR3959" s="717"/>
      <c r="AS3959" s="717"/>
      <c r="AT3959" s="717"/>
      <c r="AU3959" s="717"/>
      <c r="AV3959" s="717"/>
      <c r="AW3959" s="717"/>
      <c r="AX3959" s="717"/>
      <c r="AY3959" s="717"/>
      <c r="AZ3959" s="717"/>
      <c r="BA3959" s="716" t="s">
        <v>12</v>
      </c>
      <c r="BB3959" s="716"/>
      <c r="BC3959" s="716"/>
      <c r="BD3959" s="708"/>
      <c r="BE3959" s="708"/>
      <c r="BF3959" s="708"/>
      <c r="BG3959" s="708"/>
      <c r="BH3959" s="708"/>
      <c r="BI3959" s="708"/>
      <c r="BJ3959" s="708"/>
      <c r="BK3959" s="708"/>
      <c r="BL3959" s="708"/>
      <c r="BM3959" s="708"/>
      <c r="BN3959" s="188"/>
      <c r="BO3959" s="334"/>
      <c r="BP3959" s="189"/>
      <c r="BQ3959" s="189"/>
      <c r="BR3959" s="72">
        <f>IF(BD3959=0,0,1)</f>
        <v>0</v>
      </c>
      <c r="BS3959" s="73">
        <f>IF((BE4009+BI4009)&gt;(AO4009+AS4009),1,0)</f>
        <v>0</v>
      </c>
      <c r="BT3959" s="276"/>
    </row>
    <row r="3960" spans="1:72" ht="9.6" hidden="1" customHeight="1" x14ac:dyDescent="0.45">
      <c r="A3960" s="268"/>
      <c r="B3960" s="227"/>
      <c r="C3960" s="177"/>
      <c r="D3960" s="177"/>
      <c r="E3960" s="177"/>
      <c r="F3960" s="178"/>
      <c r="G3960" s="178"/>
      <c r="H3960" s="177"/>
      <c r="I3960" s="177"/>
      <c r="J3960" s="177"/>
      <c r="K3960" s="177"/>
      <c r="L3960" s="177"/>
      <c r="M3960" s="177"/>
      <c r="N3960" s="177"/>
      <c r="O3960" s="177"/>
      <c r="P3960" s="177"/>
      <c r="Q3960" s="177"/>
      <c r="R3960" s="177"/>
      <c r="S3960" s="177"/>
      <c r="T3960" s="177"/>
      <c r="U3960" s="177"/>
      <c r="V3960" s="177"/>
      <c r="W3960" s="177"/>
      <c r="X3960" s="177"/>
      <c r="Y3960" s="177"/>
      <c r="Z3960" s="177"/>
      <c r="AA3960" s="177"/>
      <c r="AB3960" s="177"/>
      <c r="AC3960" s="177"/>
      <c r="AD3960" s="177"/>
      <c r="AE3960" s="177"/>
      <c r="AF3960" s="179"/>
      <c r="AG3960" s="179"/>
      <c r="AH3960" s="177"/>
      <c r="AI3960" s="177"/>
      <c r="AJ3960" s="177"/>
      <c r="AK3960" s="177"/>
      <c r="AL3960" s="177"/>
      <c r="AM3960" s="177"/>
      <c r="AN3960" s="177"/>
      <c r="AO3960" s="177"/>
      <c r="AP3960" s="177"/>
      <c r="AQ3960" s="177"/>
      <c r="AR3960" s="177"/>
      <c r="AS3960" s="177"/>
      <c r="AT3960" s="177"/>
      <c r="AU3960" s="177"/>
      <c r="AV3960" s="177"/>
      <c r="AW3960" s="177"/>
      <c r="AX3960" s="177"/>
      <c r="AY3960" s="177"/>
      <c r="AZ3960" s="177"/>
      <c r="BA3960" s="177"/>
      <c r="BB3960" s="177"/>
      <c r="BC3960" s="177"/>
      <c r="BD3960" s="177"/>
      <c r="BE3960" s="177"/>
      <c r="BF3960" s="177"/>
      <c r="BG3960" s="177"/>
      <c r="BH3960" s="177"/>
      <c r="BI3960" s="177"/>
      <c r="BJ3960" s="177"/>
      <c r="BK3960" s="177"/>
      <c r="BL3960" s="177"/>
      <c r="BM3960" s="177"/>
      <c r="BN3960" s="177"/>
      <c r="BO3960" s="190"/>
      <c r="BP3960" s="190"/>
      <c r="BQ3960" s="190"/>
      <c r="BR3960" s="65"/>
      <c r="BS3960" s="65"/>
      <c r="BT3960" s="268"/>
    </row>
    <row r="3961" spans="1:72" ht="8.85" hidden="1" customHeight="1" thickBot="1" x14ac:dyDescent="0.5">
      <c r="A3961" s="268"/>
      <c r="B3961" s="228"/>
      <c r="C3961" s="191"/>
      <c r="D3961" s="191"/>
      <c r="E3961" s="191"/>
      <c r="F3961" s="192"/>
      <c r="G3961" s="192"/>
      <c r="H3961" s="191"/>
      <c r="I3961" s="191"/>
      <c r="J3961" s="191"/>
      <c r="K3961" s="191"/>
      <c r="L3961" s="191"/>
      <c r="M3961" s="191"/>
      <c r="N3961" s="191"/>
      <c r="O3961" s="191"/>
      <c r="P3961" s="191"/>
      <c r="Q3961" s="191"/>
      <c r="R3961" s="191"/>
      <c r="S3961" s="191"/>
      <c r="T3961" s="191"/>
      <c r="U3961" s="191"/>
      <c r="V3961" s="191"/>
      <c r="W3961" s="191"/>
      <c r="X3961" s="191"/>
      <c r="Y3961" s="191"/>
      <c r="Z3961" s="191"/>
      <c r="AA3961" s="191"/>
      <c r="AB3961" s="191"/>
      <c r="AC3961" s="191"/>
      <c r="AD3961" s="191"/>
      <c r="AE3961" s="191"/>
      <c r="AF3961" s="193"/>
      <c r="AG3961" s="193"/>
      <c r="AH3961" s="191"/>
      <c r="AI3961" s="191"/>
      <c r="AJ3961" s="191"/>
      <c r="AK3961" s="191"/>
      <c r="AL3961" s="191"/>
      <c r="AM3961" s="191"/>
      <c r="AN3961" s="191"/>
      <c r="AO3961" s="191"/>
      <c r="AP3961" s="191"/>
      <c r="AQ3961" s="191"/>
      <c r="AR3961" s="191"/>
      <c r="AS3961" s="191"/>
      <c r="AT3961" s="191"/>
      <c r="AU3961" s="191"/>
      <c r="AV3961" s="191"/>
      <c r="AW3961" s="191"/>
      <c r="AX3961" s="191"/>
      <c r="AY3961" s="191"/>
      <c r="AZ3961" s="191"/>
      <c r="BA3961" s="191"/>
      <c r="BB3961" s="191"/>
      <c r="BC3961" s="191"/>
      <c r="BD3961" s="191"/>
      <c r="BE3961" s="191"/>
      <c r="BF3961" s="191"/>
      <c r="BG3961" s="191"/>
      <c r="BH3961" s="191"/>
      <c r="BI3961" s="191"/>
      <c r="BJ3961" s="191"/>
      <c r="BK3961" s="191"/>
      <c r="BL3961" s="191"/>
      <c r="BM3961" s="191"/>
      <c r="BN3961" s="191"/>
      <c r="BO3961" s="194"/>
      <c r="BP3961" s="194"/>
      <c r="BQ3961" s="194"/>
      <c r="BR3961" s="65"/>
      <c r="BS3961" s="65"/>
      <c r="BT3961" s="268"/>
    </row>
    <row r="3962" spans="1:72" s="70" customFormat="1" ht="40.5" hidden="1" customHeight="1" thickTop="1" x14ac:dyDescent="0.4">
      <c r="A3962" s="276"/>
      <c r="B3962" s="684" t="s">
        <v>0</v>
      </c>
      <c r="C3962" s="686" t="s">
        <v>1</v>
      </c>
      <c r="D3962" s="687"/>
      <c r="E3962" s="282" t="s">
        <v>28</v>
      </c>
      <c r="F3962" s="665" t="s">
        <v>93</v>
      </c>
      <c r="G3962" s="665" t="s">
        <v>94</v>
      </c>
      <c r="H3962" s="722" t="s">
        <v>40</v>
      </c>
      <c r="I3962" s="723"/>
      <c r="J3962" s="595" t="s">
        <v>7</v>
      </c>
      <c r="K3962" s="595"/>
      <c r="L3962" s="595"/>
      <c r="M3962" s="595"/>
      <c r="N3962" s="595"/>
      <c r="O3962" s="595"/>
      <c r="P3962" s="595" t="s">
        <v>2</v>
      </c>
      <c r="Q3962" s="595"/>
      <c r="R3962" s="595"/>
      <c r="S3962" s="595"/>
      <c r="T3962" s="595"/>
      <c r="U3962" s="595"/>
      <c r="V3962" s="659" t="s">
        <v>34</v>
      </c>
      <c r="W3962" s="660"/>
      <c r="X3962" s="659" t="s">
        <v>35</v>
      </c>
      <c r="Y3962" s="660"/>
      <c r="Z3962" s="659" t="s">
        <v>43</v>
      </c>
      <c r="AA3962" s="660"/>
      <c r="AB3962" s="595" t="s">
        <v>6</v>
      </c>
      <c r="AC3962" s="595"/>
      <c r="AD3962" s="595"/>
      <c r="AE3962" s="595"/>
      <c r="AF3962" s="595"/>
      <c r="AG3962" s="595"/>
      <c r="AH3962" s="595" t="s">
        <v>63</v>
      </c>
      <c r="AI3962" s="595"/>
      <c r="AJ3962" s="595"/>
      <c r="AK3962" s="595"/>
      <c r="AL3962" s="595"/>
      <c r="AM3962" s="595"/>
      <c r="AN3962" s="595" t="s">
        <v>64</v>
      </c>
      <c r="AO3962" s="595"/>
      <c r="AP3962" s="595"/>
      <c r="AQ3962" s="595"/>
      <c r="AR3962" s="595"/>
      <c r="AS3962" s="595"/>
      <c r="AT3962" s="595" t="s">
        <v>65</v>
      </c>
      <c r="AU3962" s="595"/>
      <c r="AV3962" s="595"/>
      <c r="AW3962" s="595"/>
      <c r="AX3962" s="595"/>
      <c r="AY3962" s="596"/>
      <c r="AZ3962" s="595" t="s">
        <v>4</v>
      </c>
      <c r="BA3962" s="595"/>
      <c r="BB3962" s="595"/>
      <c r="BC3962" s="595"/>
      <c r="BD3962" s="595"/>
      <c r="BE3962" s="597"/>
      <c r="BF3962" s="595" t="s">
        <v>66</v>
      </c>
      <c r="BG3962" s="595"/>
      <c r="BH3962" s="595"/>
      <c r="BI3962" s="595"/>
      <c r="BJ3962" s="595"/>
      <c r="BK3962" s="596"/>
      <c r="BL3962" s="651" t="s">
        <v>25</v>
      </c>
      <c r="BM3962" s="652"/>
      <c r="BN3962" s="653"/>
      <c r="BO3962" s="598" t="s">
        <v>100</v>
      </c>
      <c r="BP3962" s="598" t="s">
        <v>81</v>
      </c>
      <c r="BQ3962" s="598" t="s">
        <v>82</v>
      </c>
      <c r="BR3962" s="74"/>
      <c r="BS3962" s="74"/>
      <c r="BT3962" s="276"/>
    </row>
    <row r="3963" spans="1:72" s="70" customFormat="1" ht="41.25" hidden="1" customHeight="1" x14ac:dyDescent="0.4">
      <c r="A3963" s="276"/>
      <c r="B3963" s="685"/>
      <c r="C3963" s="688"/>
      <c r="D3963" s="689"/>
      <c r="E3963" s="221" t="s">
        <v>95</v>
      </c>
      <c r="F3963" s="666"/>
      <c r="G3963" s="666"/>
      <c r="H3963" s="724"/>
      <c r="I3963" s="725"/>
      <c r="J3963" s="645" t="s">
        <v>17</v>
      </c>
      <c r="K3963" s="646"/>
      <c r="L3963" s="641" t="s">
        <v>18</v>
      </c>
      <c r="M3963" s="642"/>
      <c r="N3963" s="657" t="s">
        <v>19</v>
      </c>
      <c r="O3963" s="658" t="s">
        <v>8</v>
      </c>
      <c r="P3963" s="645" t="s">
        <v>26</v>
      </c>
      <c r="Q3963" s="646"/>
      <c r="R3963" s="641" t="s">
        <v>24</v>
      </c>
      <c r="S3963" s="642"/>
      <c r="T3963" s="657" t="s">
        <v>19</v>
      </c>
      <c r="U3963" s="658"/>
      <c r="V3963" s="661"/>
      <c r="W3963" s="662"/>
      <c r="X3963" s="661"/>
      <c r="Y3963" s="662"/>
      <c r="Z3963" s="661"/>
      <c r="AA3963" s="662"/>
      <c r="AB3963" s="645" t="s">
        <v>47</v>
      </c>
      <c r="AC3963" s="646"/>
      <c r="AD3963" s="641" t="s">
        <v>23</v>
      </c>
      <c r="AE3963" s="642" t="s">
        <v>3</v>
      </c>
      <c r="AF3963" s="643" t="s">
        <v>5</v>
      </c>
      <c r="AG3963" s="644"/>
      <c r="AH3963" s="645" t="s">
        <v>47</v>
      </c>
      <c r="AI3963" s="646"/>
      <c r="AJ3963" s="641" t="s">
        <v>23</v>
      </c>
      <c r="AK3963" s="642" t="s">
        <v>3</v>
      </c>
      <c r="AL3963" s="643" t="s">
        <v>5</v>
      </c>
      <c r="AM3963" s="644"/>
      <c r="AN3963" s="645" t="s">
        <v>47</v>
      </c>
      <c r="AO3963" s="646"/>
      <c r="AP3963" s="641" t="s">
        <v>23</v>
      </c>
      <c r="AQ3963" s="642" t="s">
        <v>3</v>
      </c>
      <c r="AR3963" s="643" t="s">
        <v>5</v>
      </c>
      <c r="AS3963" s="644"/>
      <c r="AT3963" s="645" t="s">
        <v>47</v>
      </c>
      <c r="AU3963" s="646"/>
      <c r="AV3963" s="641" t="s">
        <v>23</v>
      </c>
      <c r="AW3963" s="642" t="s">
        <v>3</v>
      </c>
      <c r="AX3963" s="643" t="s">
        <v>5</v>
      </c>
      <c r="AY3963" s="644"/>
      <c r="AZ3963" s="645" t="s">
        <v>47</v>
      </c>
      <c r="BA3963" s="646"/>
      <c r="BB3963" s="641" t="s">
        <v>23</v>
      </c>
      <c r="BC3963" s="642" t="s">
        <v>3</v>
      </c>
      <c r="BD3963" s="643" t="s">
        <v>5</v>
      </c>
      <c r="BE3963" s="644"/>
      <c r="BF3963" s="645" t="s">
        <v>47</v>
      </c>
      <c r="BG3963" s="646"/>
      <c r="BH3963" s="641" t="s">
        <v>23</v>
      </c>
      <c r="BI3963" s="642" t="s">
        <v>3</v>
      </c>
      <c r="BJ3963" s="643" t="s">
        <v>5</v>
      </c>
      <c r="BK3963" s="644"/>
      <c r="BL3963" s="654"/>
      <c r="BM3963" s="655"/>
      <c r="BN3963" s="656"/>
      <c r="BO3963" s="599"/>
      <c r="BP3963" s="599"/>
      <c r="BQ3963" s="599"/>
      <c r="BR3963" s="74"/>
      <c r="BS3963" s="74"/>
      <c r="BT3963" s="276"/>
    </row>
    <row r="3964" spans="1:72" ht="23.85" hidden="1" customHeight="1" x14ac:dyDescent="0.35">
      <c r="A3964" s="277"/>
      <c r="B3964" s="678" t="str">
        <f>IF(ROSTER!B$8="","",ROSTER!B$8)</f>
        <v/>
      </c>
      <c r="C3964" s="669" t="str">
        <f>IF(ROSTER!C$8="","",ROSTER!C$8)</f>
        <v/>
      </c>
      <c r="D3964" s="670"/>
      <c r="E3964" s="667"/>
      <c r="F3964" s="680">
        <f>IF(E3964="y",1,IF(E3964="S",1,0))</f>
        <v>0</v>
      </c>
      <c r="G3964" s="663">
        <f>IF(E3964="S",1,0)</f>
        <v>0</v>
      </c>
      <c r="H3964" s="583"/>
      <c r="I3964" s="584"/>
      <c r="J3964" s="569"/>
      <c r="K3964" s="570"/>
      <c r="L3964" s="573"/>
      <c r="M3964" s="574"/>
      <c r="N3964" s="579">
        <f>L3964+J3964</f>
        <v>0</v>
      </c>
      <c r="O3964" s="580"/>
      <c r="P3964" s="569"/>
      <c r="Q3964" s="570"/>
      <c r="R3964" s="573"/>
      <c r="S3964" s="574"/>
      <c r="T3964" s="579">
        <f>R3964-P3964</f>
        <v>0</v>
      </c>
      <c r="U3964" s="580"/>
      <c r="V3964" s="583"/>
      <c r="W3964" s="584"/>
      <c r="X3964" s="569"/>
      <c r="Y3964" s="584"/>
      <c r="Z3964" s="569"/>
      <c r="AA3964" s="584"/>
      <c r="AB3964" s="569"/>
      <c r="AC3964" s="570"/>
      <c r="AD3964" s="573"/>
      <c r="AE3964" s="574"/>
      <c r="AF3964" s="557">
        <f>IF(AB3964=0,0,(AD3964/AB3964)*100)</f>
        <v>0</v>
      </c>
      <c r="AG3964" s="558"/>
      <c r="AH3964" s="569"/>
      <c r="AI3964" s="570"/>
      <c r="AJ3964" s="573"/>
      <c r="AK3964" s="574"/>
      <c r="AL3964" s="557">
        <f>IF(AH3964=0,0,(AJ3964/AH3964)*100)</f>
        <v>0</v>
      </c>
      <c r="AM3964" s="558"/>
      <c r="AN3964" s="569"/>
      <c r="AO3964" s="570"/>
      <c r="AP3964" s="573"/>
      <c r="AQ3964" s="574"/>
      <c r="AR3964" s="557">
        <f>IF(AN3964=0,0,(AP3964/AN3964)*100)</f>
        <v>0</v>
      </c>
      <c r="AS3964" s="558"/>
      <c r="AT3964" s="561">
        <f>AB3964+AH3964+AN3964</f>
        <v>0</v>
      </c>
      <c r="AU3964" s="562"/>
      <c r="AV3964" s="565">
        <f>AD3964+AJ3964+AP3964</f>
        <v>0</v>
      </c>
      <c r="AW3964" s="566"/>
      <c r="AX3964" s="557">
        <f>IF(AT3964=0,0,(AV3964/AT3964)*100)</f>
        <v>0</v>
      </c>
      <c r="AY3964" s="558"/>
      <c r="AZ3964" s="569"/>
      <c r="BA3964" s="570"/>
      <c r="BB3964" s="573"/>
      <c r="BC3964" s="574"/>
      <c r="BD3964" s="557">
        <f>IF(AZ3964=0,0,(BB3964/AZ3964)*100)</f>
        <v>0</v>
      </c>
      <c r="BE3964" s="558"/>
      <c r="BF3964" s="561">
        <f>AT3964+AZ3964</f>
        <v>0</v>
      </c>
      <c r="BG3964" s="562"/>
      <c r="BH3964" s="565">
        <f>AV3964+BB3964</f>
        <v>0</v>
      </c>
      <c r="BI3964" s="566"/>
      <c r="BJ3964" s="557">
        <f>IF(BF3964=0,0,(BH3964/BF3964)*100)</f>
        <v>0</v>
      </c>
      <c r="BK3964" s="558"/>
      <c r="BL3964" s="602">
        <f>(AD3964*2)+(AJ3964*2)+(AP3964*3)+BB3964</f>
        <v>0</v>
      </c>
      <c r="BM3964" s="603"/>
      <c r="BN3964" s="604"/>
      <c r="BO3964" s="587">
        <f>IF(BQ3964=0,0,50*BP3964/BQ3964)</f>
        <v>0</v>
      </c>
      <c r="BP3964" s="555">
        <f>(BL3964*BS$11)+(N3964*BS$12)+(X3964*BS$13)+(R3964*BS$14)+(V3964*BS$15)+(Z3964*BS$16)</f>
        <v>0</v>
      </c>
      <c r="BQ3964" s="555">
        <f>((AZ3964-BB3964)*BS$18)+((AT3964-AV3964)*BS$17)+(H3964*BS$19)+(P3964*BS$20)</f>
        <v>0</v>
      </c>
      <c r="BR3964" s="75" t="s">
        <v>70</v>
      </c>
      <c r="BS3964" s="76">
        <f>IF(BO3959="B",'VALUE POINTS'!L$10,IF('GAME STATS'!BO3959="C",'VALUE POINTS'!M$10,'VALUE POINTS'!K$10))</f>
        <v>1</v>
      </c>
      <c r="BT3964" s="280"/>
    </row>
    <row r="3965" spans="1:72" ht="23.85" hidden="1" customHeight="1" x14ac:dyDescent="0.35">
      <c r="A3965" s="277"/>
      <c r="B3965" s="679"/>
      <c r="C3965" s="690" t="str">
        <f>IF(ROSTER!D$8="","",ROSTER!D$8)</f>
        <v/>
      </c>
      <c r="D3965" s="691"/>
      <c r="E3965" s="668"/>
      <c r="F3965" s="681"/>
      <c r="G3965" s="664"/>
      <c r="H3965" s="585"/>
      <c r="I3965" s="586"/>
      <c r="J3965" s="571"/>
      <c r="K3965" s="572"/>
      <c r="L3965" s="575"/>
      <c r="M3965" s="576"/>
      <c r="N3965" s="581" t="s">
        <v>16</v>
      </c>
      <c r="O3965" s="582"/>
      <c r="P3965" s="571"/>
      <c r="Q3965" s="572"/>
      <c r="R3965" s="575"/>
      <c r="S3965" s="576"/>
      <c r="T3965" s="581" t="s">
        <v>16</v>
      </c>
      <c r="U3965" s="582"/>
      <c r="V3965" s="585"/>
      <c r="W3965" s="586"/>
      <c r="X3965" s="571"/>
      <c r="Y3965" s="586"/>
      <c r="Z3965" s="571"/>
      <c r="AA3965" s="586"/>
      <c r="AB3965" s="571"/>
      <c r="AC3965" s="572"/>
      <c r="AD3965" s="575"/>
      <c r="AE3965" s="576"/>
      <c r="AF3965" s="577"/>
      <c r="AG3965" s="578"/>
      <c r="AH3965" s="571"/>
      <c r="AI3965" s="572"/>
      <c r="AJ3965" s="575"/>
      <c r="AK3965" s="576"/>
      <c r="AL3965" s="577"/>
      <c r="AM3965" s="578"/>
      <c r="AN3965" s="571"/>
      <c r="AO3965" s="572"/>
      <c r="AP3965" s="575"/>
      <c r="AQ3965" s="576"/>
      <c r="AR3965" s="577"/>
      <c r="AS3965" s="578"/>
      <c r="AT3965" s="627"/>
      <c r="AU3965" s="628"/>
      <c r="AV3965" s="629"/>
      <c r="AW3965" s="630"/>
      <c r="AX3965" s="577"/>
      <c r="AY3965" s="578"/>
      <c r="AZ3965" s="571"/>
      <c r="BA3965" s="572"/>
      <c r="BB3965" s="575"/>
      <c r="BC3965" s="576"/>
      <c r="BD3965" s="577"/>
      <c r="BE3965" s="578"/>
      <c r="BF3965" s="627"/>
      <c r="BG3965" s="628"/>
      <c r="BH3965" s="629"/>
      <c r="BI3965" s="630"/>
      <c r="BJ3965" s="577"/>
      <c r="BK3965" s="578"/>
      <c r="BL3965" s="605"/>
      <c r="BM3965" s="606"/>
      <c r="BN3965" s="607"/>
      <c r="BO3965" s="588"/>
      <c r="BP3965" s="556"/>
      <c r="BQ3965" s="556"/>
      <c r="BR3965" s="75" t="s">
        <v>71</v>
      </c>
      <c r="BS3965" s="76">
        <f>IF(BO3959="B",'VALUE POINTS'!L$11,IF('GAME STATS'!BO3959="C",'VALUE POINTS'!M$11,'VALUE POINTS'!K$11))</f>
        <v>1</v>
      </c>
      <c r="BT3965" s="280"/>
    </row>
    <row r="3966" spans="1:72" ht="21.75" hidden="1" customHeight="1" x14ac:dyDescent="0.35">
      <c r="A3966" s="268"/>
      <c r="B3966" s="678" t="str">
        <f>IF(ROSTER!B$10="","",ROSTER!B$10)</f>
        <v/>
      </c>
      <c r="C3966" s="669" t="str">
        <f>IF(ROSTER!C$10="","",ROSTER!C$10)</f>
        <v/>
      </c>
      <c r="D3966" s="670"/>
      <c r="E3966" s="667"/>
      <c r="F3966" s="680">
        <f>IF(E3966="y",1,IF(E3966="S",1,0))</f>
        <v>0</v>
      </c>
      <c r="G3966" s="663">
        <f>IF(E3966="S",1,0)</f>
        <v>0</v>
      </c>
      <c r="H3966" s="583"/>
      <c r="I3966" s="584"/>
      <c r="J3966" s="569"/>
      <c r="K3966" s="570"/>
      <c r="L3966" s="573"/>
      <c r="M3966" s="574"/>
      <c r="N3966" s="579">
        <f>L3966+J3966</f>
        <v>0</v>
      </c>
      <c r="O3966" s="580"/>
      <c r="P3966" s="569"/>
      <c r="Q3966" s="570"/>
      <c r="R3966" s="573"/>
      <c r="S3966" s="574"/>
      <c r="T3966" s="579">
        <f>R3966-P3966</f>
        <v>0</v>
      </c>
      <c r="U3966" s="580"/>
      <c r="V3966" s="583"/>
      <c r="W3966" s="584"/>
      <c r="X3966" s="569"/>
      <c r="Y3966" s="584"/>
      <c r="Z3966" s="569"/>
      <c r="AA3966" s="584"/>
      <c r="AB3966" s="569"/>
      <c r="AC3966" s="570"/>
      <c r="AD3966" s="573"/>
      <c r="AE3966" s="574"/>
      <c r="AF3966" s="557">
        <f>IF(AB3966=0,0,(AD3966/AB3966)*100)</f>
        <v>0</v>
      </c>
      <c r="AG3966" s="558"/>
      <c r="AH3966" s="569"/>
      <c r="AI3966" s="570"/>
      <c r="AJ3966" s="573"/>
      <c r="AK3966" s="574"/>
      <c r="AL3966" s="557">
        <f>IF(AH3966=0,0,(AJ3966/AH3966)*100)</f>
        <v>0</v>
      </c>
      <c r="AM3966" s="558"/>
      <c r="AN3966" s="569"/>
      <c r="AO3966" s="570"/>
      <c r="AP3966" s="573"/>
      <c r="AQ3966" s="574"/>
      <c r="AR3966" s="557">
        <f>IF(AN3966=0,0,(AP3966/AN3966)*100)</f>
        <v>0</v>
      </c>
      <c r="AS3966" s="558"/>
      <c r="AT3966" s="561">
        <f>AB3966+AH3966+AN3966</f>
        <v>0</v>
      </c>
      <c r="AU3966" s="562"/>
      <c r="AV3966" s="565">
        <f>AD3966+AJ3966+AP3966</f>
        <v>0</v>
      </c>
      <c r="AW3966" s="566"/>
      <c r="AX3966" s="557">
        <f>IF(AT3966=0,0,(AV3966/AT3966)*100)</f>
        <v>0</v>
      </c>
      <c r="AY3966" s="558"/>
      <c r="AZ3966" s="569"/>
      <c r="BA3966" s="570"/>
      <c r="BB3966" s="573"/>
      <c r="BC3966" s="574"/>
      <c r="BD3966" s="557">
        <f>IF(AZ3966=0,0,(BB3966/AZ3966)*100)</f>
        <v>0</v>
      </c>
      <c r="BE3966" s="558"/>
      <c r="BF3966" s="561">
        <f>AT3966+AZ3966</f>
        <v>0</v>
      </c>
      <c r="BG3966" s="562"/>
      <c r="BH3966" s="565">
        <f>AV3966+BB3966</f>
        <v>0</v>
      </c>
      <c r="BI3966" s="566"/>
      <c r="BJ3966" s="557">
        <f>IF(BF3966=0,0,(BH3966/BF3966)*100)</f>
        <v>0</v>
      </c>
      <c r="BK3966" s="558"/>
      <c r="BL3966" s="602">
        <f>(AD3966*2)+(AJ3966*2)+(AP3966*3)+BB3966</f>
        <v>0</v>
      </c>
      <c r="BM3966" s="603"/>
      <c r="BN3966" s="604"/>
      <c r="BO3966" s="587">
        <f>IF(BQ3966=0,0,50*BP3966/BQ3966)</f>
        <v>0</v>
      </c>
      <c r="BP3966" s="555">
        <f>(BL3966*BS$11)+(N3966*BS$12)+(X3966*BS$13)+(R3966*BS$14)+(V3966*BS$15)+(Z3966*BS$16)</f>
        <v>0</v>
      </c>
      <c r="BQ3966" s="555">
        <f>((AZ3966-BB3966)*BS$18)+((AT3966-AV3966)*BS$17)+(H3966*BS$19)+(P3966*BS$20)</f>
        <v>0</v>
      </c>
      <c r="BR3966" s="75" t="s">
        <v>72</v>
      </c>
      <c r="BS3966" s="76">
        <f>IF(BO3959="B",'VALUE POINTS'!L$12,IF('GAME STATS'!BO3959="C",'VALUE POINTS'!M$12,'VALUE POINTS'!K$12))</f>
        <v>2</v>
      </c>
      <c r="BT3966" s="280"/>
    </row>
    <row r="3967" spans="1:72" ht="21.75" hidden="1" customHeight="1" x14ac:dyDescent="0.35">
      <c r="A3967" s="268"/>
      <c r="B3967" s="679"/>
      <c r="C3967" s="690" t="str">
        <f>IF(ROSTER!D$10="","",ROSTER!D$10)</f>
        <v/>
      </c>
      <c r="D3967" s="691"/>
      <c r="E3967" s="668"/>
      <c r="F3967" s="681"/>
      <c r="G3967" s="664"/>
      <c r="H3967" s="585"/>
      <c r="I3967" s="586"/>
      <c r="J3967" s="571"/>
      <c r="K3967" s="572"/>
      <c r="L3967" s="575"/>
      <c r="M3967" s="576"/>
      <c r="N3967" s="581" t="s">
        <v>16</v>
      </c>
      <c r="O3967" s="582"/>
      <c r="P3967" s="571"/>
      <c r="Q3967" s="572"/>
      <c r="R3967" s="575"/>
      <c r="S3967" s="576"/>
      <c r="T3967" s="581" t="s">
        <v>16</v>
      </c>
      <c r="U3967" s="582"/>
      <c r="V3967" s="585"/>
      <c r="W3967" s="586"/>
      <c r="X3967" s="571"/>
      <c r="Y3967" s="586"/>
      <c r="Z3967" s="571"/>
      <c r="AA3967" s="586"/>
      <c r="AB3967" s="571"/>
      <c r="AC3967" s="572"/>
      <c r="AD3967" s="575"/>
      <c r="AE3967" s="576"/>
      <c r="AF3967" s="577"/>
      <c r="AG3967" s="578"/>
      <c r="AH3967" s="571"/>
      <c r="AI3967" s="572"/>
      <c r="AJ3967" s="575"/>
      <c r="AK3967" s="576"/>
      <c r="AL3967" s="577"/>
      <c r="AM3967" s="578"/>
      <c r="AN3967" s="571"/>
      <c r="AO3967" s="572"/>
      <c r="AP3967" s="575"/>
      <c r="AQ3967" s="576"/>
      <c r="AR3967" s="577"/>
      <c r="AS3967" s="578"/>
      <c r="AT3967" s="627"/>
      <c r="AU3967" s="628"/>
      <c r="AV3967" s="629"/>
      <c r="AW3967" s="630"/>
      <c r="AX3967" s="577"/>
      <c r="AY3967" s="578"/>
      <c r="AZ3967" s="571"/>
      <c r="BA3967" s="572"/>
      <c r="BB3967" s="575"/>
      <c r="BC3967" s="576"/>
      <c r="BD3967" s="577"/>
      <c r="BE3967" s="578"/>
      <c r="BF3967" s="627"/>
      <c r="BG3967" s="628"/>
      <c r="BH3967" s="629"/>
      <c r="BI3967" s="630"/>
      <c r="BJ3967" s="577"/>
      <c r="BK3967" s="578"/>
      <c r="BL3967" s="605"/>
      <c r="BM3967" s="606"/>
      <c r="BN3967" s="607"/>
      <c r="BO3967" s="588"/>
      <c r="BP3967" s="556"/>
      <c r="BQ3967" s="556"/>
      <c r="BR3967" s="75" t="s">
        <v>73</v>
      </c>
      <c r="BS3967" s="76">
        <f>IF(BO3959="B",'VALUE POINTS'!L$13,IF('GAME STATS'!BO3959="C",'VALUE POINTS'!M$13,'VALUE POINTS'!K$13))</f>
        <v>2</v>
      </c>
      <c r="BT3967" s="280"/>
    </row>
    <row r="3968" spans="1:72" ht="21.75" hidden="1" customHeight="1" x14ac:dyDescent="0.35">
      <c r="A3968" s="268"/>
      <c r="B3968" s="678" t="str">
        <f>IF(ROSTER!B$12="","",ROSTER!B$12)</f>
        <v/>
      </c>
      <c r="C3968" s="669" t="str">
        <f>IF(ROSTER!C$12="","",ROSTER!C$12)</f>
        <v/>
      </c>
      <c r="D3968" s="670"/>
      <c r="E3968" s="667"/>
      <c r="F3968" s="680">
        <f>IF(E3968="y",1,IF(E3968="S",1,0))</f>
        <v>0</v>
      </c>
      <c r="G3968" s="663">
        <f>IF(E3968="S",1,0)</f>
        <v>0</v>
      </c>
      <c r="H3968" s="583"/>
      <c r="I3968" s="584"/>
      <c r="J3968" s="569"/>
      <c r="K3968" s="570"/>
      <c r="L3968" s="573"/>
      <c r="M3968" s="574"/>
      <c r="N3968" s="579">
        <f>L3968+J3968</f>
        <v>0</v>
      </c>
      <c r="O3968" s="580"/>
      <c r="P3968" s="569"/>
      <c r="Q3968" s="570"/>
      <c r="R3968" s="573"/>
      <c r="S3968" s="574"/>
      <c r="T3968" s="579">
        <f>R3968-P3968</f>
        <v>0</v>
      </c>
      <c r="U3968" s="580"/>
      <c r="V3968" s="583"/>
      <c r="W3968" s="584"/>
      <c r="X3968" s="569"/>
      <c r="Y3968" s="584"/>
      <c r="Z3968" s="569"/>
      <c r="AA3968" s="584"/>
      <c r="AB3968" s="569"/>
      <c r="AC3968" s="570"/>
      <c r="AD3968" s="573"/>
      <c r="AE3968" s="574"/>
      <c r="AF3968" s="557">
        <f>IF(AB3968=0,0,(AD3968/AB3968)*100)</f>
        <v>0</v>
      </c>
      <c r="AG3968" s="558"/>
      <c r="AH3968" s="569"/>
      <c r="AI3968" s="570"/>
      <c r="AJ3968" s="573"/>
      <c r="AK3968" s="574"/>
      <c r="AL3968" s="557">
        <f>IF(AH3968=0,0,(AJ3968/AH3968)*100)</f>
        <v>0</v>
      </c>
      <c r="AM3968" s="558"/>
      <c r="AN3968" s="569"/>
      <c r="AO3968" s="570"/>
      <c r="AP3968" s="573"/>
      <c r="AQ3968" s="574"/>
      <c r="AR3968" s="557">
        <f>IF(AN3968=0,0,(AP3968/AN3968)*100)</f>
        <v>0</v>
      </c>
      <c r="AS3968" s="558"/>
      <c r="AT3968" s="561">
        <f>AB3968+AH3968+AN3968</f>
        <v>0</v>
      </c>
      <c r="AU3968" s="562"/>
      <c r="AV3968" s="565">
        <f>AD3968+AJ3968+AP3968</f>
        <v>0</v>
      </c>
      <c r="AW3968" s="566"/>
      <c r="AX3968" s="557">
        <f>IF(AT3968=0,0,(AV3968/AT3968)*100)</f>
        <v>0</v>
      </c>
      <c r="AY3968" s="558"/>
      <c r="AZ3968" s="569"/>
      <c r="BA3968" s="570"/>
      <c r="BB3968" s="573"/>
      <c r="BC3968" s="574"/>
      <c r="BD3968" s="557">
        <f>IF(AZ3968=0,0,(BB3968/AZ3968)*100)</f>
        <v>0</v>
      </c>
      <c r="BE3968" s="558"/>
      <c r="BF3968" s="561">
        <f>AT3968+AZ3968</f>
        <v>0</v>
      </c>
      <c r="BG3968" s="562"/>
      <c r="BH3968" s="565">
        <f>AV3968+BB3968</f>
        <v>0</v>
      </c>
      <c r="BI3968" s="566"/>
      <c r="BJ3968" s="557">
        <f>IF(BF3968=0,0,(BH3968/BF3968)*100)</f>
        <v>0</v>
      </c>
      <c r="BK3968" s="558"/>
      <c r="BL3968" s="602">
        <f>(AD3968*2)+(AJ3968*2)+(AP3968*3)+BB3968</f>
        <v>0</v>
      </c>
      <c r="BM3968" s="603"/>
      <c r="BN3968" s="604"/>
      <c r="BO3968" s="587">
        <f t="shared" ref="BO3968" si="3156">IF(BQ3968=0,0,50*BP3968/BQ3968)</f>
        <v>0</v>
      </c>
      <c r="BP3968" s="555">
        <f>(BL3968*BS$11)+(N3968*BS$12)+(X3968*BS$13)+(R3968*BS$14)+(V3968*BS$15)+(Z3968*BS$16)</f>
        <v>0</v>
      </c>
      <c r="BQ3968" s="555">
        <f>((AZ3968-BB3968)*BS$18)+((AT3968-AV3968)*BS$17)+(H3968*BS$19)+(P3968*BS$20)</f>
        <v>0</v>
      </c>
      <c r="BR3968" s="75" t="s">
        <v>74</v>
      </c>
      <c r="BS3968" s="76">
        <f>IF(BO3959="B",'VALUE POINTS'!L$14,IF('GAME STATS'!BO3959="C",'VALUE POINTS'!M$14,'VALUE POINTS'!K$14))</f>
        <v>2</v>
      </c>
      <c r="BT3968" s="280"/>
    </row>
    <row r="3969" spans="1:72" ht="21.75" hidden="1" customHeight="1" x14ac:dyDescent="0.35">
      <c r="A3969" s="268"/>
      <c r="B3969" s="679"/>
      <c r="C3969" s="690" t="str">
        <f>IF(ROSTER!D$12="","",ROSTER!D$12)</f>
        <v/>
      </c>
      <c r="D3969" s="691"/>
      <c r="E3969" s="668"/>
      <c r="F3969" s="681"/>
      <c r="G3969" s="664"/>
      <c r="H3969" s="585"/>
      <c r="I3969" s="586"/>
      <c r="J3969" s="571"/>
      <c r="K3969" s="572"/>
      <c r="L3969" s="575"/>
      <c r="M3969" s="576"/>
      <c r="N3969" s="581"/>
      <c r="O3969" s="582"/>
      <c r="P3969" s="571"/>
      <c r="Q3969" s="572"/>
      <c r="R3969" s="575"/>
      <c r="S3969" s="576"/>
      <c r="T3969" s="581"/>
      <c r="U3969" s="582"/>
      <c r="V3969" s="585"/>
      <c r="W3969" s="586"/>
      <c r="X3969" s="571"/>
      <c r="Y3969" s="586"/>
      <c r="Z3969" s="571"/>
      <c r="AA3969" s="586"/>
      <c r="AB3969" s="571"/>
      <c r="AC3969" s="572"/>
      <c r="AD3969" s="575"/>
      <c r="AE3969" s="576"/>
      <c r="AF3969" s="577"/>
      <c r="AG3969" s="578"/>
      <c r="AH3969" s="571"/>
      <c r="AI3969" s="572"/>
      <c r="AJ3969" s="575"/>
      <c r="AK3969" s="576"/>
      <c r="AL3969" s="577"/>
      <c r="AM3969" s="578"/>
      <c r="AN3969" s="571"/>
      <c r="AO3969" s="572"/>
      <c r="AP3969" s="575"/>
      <c r="AQ3969" s="576"/>
      <c r="AR3969" s="577"/>
      <c r="AS3969" s="578"/>
      <c r="AT3969" s="627"/>
      <c r="AU3969" s="628"/>
      <c r="AV3969" s="629"/>
      <c r="AW3969" s="630"/>
      <c r="AX3969" s="577"/>
      <c r="AY3969" s="578"/>
      <c r="AZ3969" s="571"/>
      <c r="BA3969" s="572"/>
      <c r="BB3969" s="575"/>
      <c r="BC3969" s="576"/>
      <c r="BD3969" s="577"/>
      <c r="BE3969" s="578"/>
      <c r="BF3969" s="627"/>
      <c r="BG3969" s="628"/>
      <c r="BH3969" s="629"/>
      <c r="BI3969" s="630"/>
      <c r="BJ3969" s="577"/>
      <c r="BK3969" s="578"/>
      <c r="BL3969" s="605"/>
      <c r="BM3969" s="606"/>
      <c r="BN3969" s="607"/>
      <c r="BO3969" s="588"/>
      <c r="BP3969" s="556"/>
      <c r="BQ3969" s="556"/>
      <c r="BR3969" s="75" t="s">
        <v>75</v>
      </c>
      <c r="BS3969" s="76">
        <f>IF(BO3959="B",'VALUE POINTS'!L$15,IF('GAME STATS'!BO3959="C",'VALUE POINTS'!M$15,'VALUE POINTS'!K$15))</f>
        <v>2</v>
      </c>
      <c r="BT3969" s="280"/>
    </row>
    <row r="3970" spans="1:72" ht="21.75" hidden="1" customHeight="1" x14ac:dyDescent="0.35">
      <c r="A3970" s="268"/>
      <c r="B3970" s="678" t="str">
        <f>IF(ROSTER!B$14="","",ROSTER!B$14)</f>
        <v/>
      </c>
      <c r="C3970" s="669" t="str">
        <f>IF(ROSTER!C$14="","",ROSTER!C$14)</f>
        <v/>
      </c>
      <c r="D3970" s="670"/>
      <c r="E3970" s="667"/>
      <c r="F3970" s="680">
        <f>IF(E3970="y",1,IF(E3970="S",1,0))</f>
        <v>0</v>
      </c>
      <c r="G3970" s="663">
        <f>IF(E3970="S",1,0)</f>
        <v>0</v>
      </c>
      <c r="H3970" s="583"/>
      <c r="I3970" s="584"/>
      <c r="J3970" s="569"/>
      <c r="K3970" s="570"/>
      <c r="L3970" s="573"/>
      <c r="M3970" s="574"/>
      <c r="N3970" s="579">
        <f>L3970+J3970</f>
        <v>0</v>
      </c>
      <c r="O3970" s="580"/>
      <c r="P3970" s="569"/>
      <c r="Q3970" s="570"/>
      <c r="R3970" s="573"/>
      <c r="S3970" s="574"/>
      <c r="T3970" s="579">
        <f>R3970-P3970</f>
        <v>0</v>
      </c>
      <c r="U3970" s="580"/>
      <c r="V3970" s="583"/>
      <c r="W3970" s="584"/>
      <c r="X3970" s="569"/>
      <c r="Y3970" s="584"/>
      <c r="Z3970" s="569"/>
      <c r="AA3970" s="584"/>
      <c r="AB3970" s="569"/>
      <c r="AC3970" s="570"/>
      <c r="AD3970" s="573"/>
      <c r="AE3970" s="574"/>
      <c r="AF3970" s="557">
        <f>IF(AB3970=0,0,(AD3970/AB3970)*100)</f>
        <v>0</v>
      </c>
      <c r="AG3970" s="558"/>
      <c r="AH3970" s="569"/>
      <c r="AI3970" s="570"/>
      <c r="AJ3970" s="573"/>
      <c r="AK3970" s="574"/>
      <c r="AL3970" s="557">
        <f>IF(AH3970=0,0,(AJ3970/AH3970)*100)</f>
        <v>0</v>
      </c>
      <c r="AM3970" s="558"/>
      <c r="AN3970" s="569"/>
      <c r="AO3970" s="570"/>
      <c r="AP3970" s="573"/>
      <c r="AQ3970" s="574"/>
      <c r="AR3970" s="557">
        <f>IF(AN3970=0,0,(AP3970/AN3970)*100)</f>
        <v>0</v>
      </c>
      <c r="AS3970" s="558"/>
      <c r="AT3970" s="561">
        <f>AB3970+AH3970+AN3970</f>
        <v>0</v>
      </c>
      <c r="AU3970" s="562"/>
      <c r="AV3970" s="565">
        <f>AD3970+AJ3970+AP3970</f>
        <v>0</v>
      </c>
      <c r="AW3970" s="566"/>
      <c r="AX3970" s="557">
        <f>IF(AT3970=0,0,(AV3970/AT3970)*100)</f>
        <v>0</v>
      </c>
      <c r="AY3970" s="558"/>
      <c r="AZ3970" s="569"/>
      <c r="BA3970" s="570"/>
      <c r="BB3970" s="573"/>
      <c r="BC3970" s="574"/>
      <c r="BD3970" s="557">
        <f>IF(AZ3970=0,0,(BB3970/AZ3970)*100)</f>
        <v>0</v>
      </c>
      <c r="BE3970" s="558"/>
      <c r="BF3970" s="561">
        <f>AT3970+AZ3970</f>
        <v>0</v>
      </c>
      <c r="BG3970" s="562"/>
      <c r="BH3970" s="565">
        <f>AV3970+BB3970</f>
        <v>0</v>
      </c>
      <c r="BI3970" s="566"/>
      <c r="BJ3970" s="557">
        <f>IF(BF3970=0,0,(BH3970/BF3970)*100)</f>
        <v>0</v>
      </c>
      <c r="BK3970" s="558"/>
      <c r="BL3970" s="602">
        <f>(AD3970*2)+(AJ3970*2)+(AP3970*3)+BB3970</f>
        <v>0</v>
      </c>
      <c r="BM3970" s="603"/>
      <c r="BN3970" s="604"/>
      <c r="BO3970" s="587">
        <f t="shared" ref="BO3970" si="3157">IF(BQ3970=0,0,50*BP3970/BQ3970)</f>
        <v>0</v>
      </c>
      <c r="BP3970" s="555">
        <f>(BL3970*BS$11)+(N3970*BS$12)+(X3970*BS$13)+(R3970*BS$14)+(V3970*BS$15)+(Z3970*BS$16)</f>
        <v>0</v>
      </c>
      <c r="BQ3970" s="555">
        <f>((AZ3970-BB3970)*BS$18)+((AT3970-AV3970)*BS$17)+(H3970*BS$19)+(P3970*BS$20)</f>
        <v>0</v>
      </c>
      <c r="BR3970" s="75" t="s">
        <v>76</v>
      </c>
      <c r="BS3970" s="76">
        <f>IF(BO3959="B",'VALUE POINTS'!L$16,IF('GAME STATS'!BO3959="C",'VALUE POINTS'!M$16,'VALUE POINTS'!K$16))</f>
        <v>2</v>
      </c>
      <c r="BT3970" s="280"/>
    </row>
    <row r="3971" spans="1:72" ht="21.75" hidden="1" customHeight="1" x14ac:dyDescent="0.35">
      <c r="A3971" s="268"/>
      <c r="B3971" s="679"/>
      <c r="C3971" s="690" t="str">
        <f>IF(ROSTER!D$14="","",ROSTER!D$14)</f>
        <v/>
      </c>
      <c r="D3971" s="691"/>
      <c r="E3971" s="668"/>
      <c r="F3971" s="681"/>
      <c r="G3971" s="664"/>
      <c r="H3971" s="585"/>
      <c r="I3971" s="586"/>
      <c r="J3971" s="571"/>
      <c r="K3971" s="572"/>
      <c r="L3971" s="575"/>
      <c r="M3971" s="576"/>
      <c r="N3971" s="581"/>
      <c r="O3971" s="582"/>
      <c r="P3971" s="571"/>
      <c r="Q3971" s="572"/>
      <c r="R3971" s="575"/>
      <c r="S3971" s="576"/>
      <c r="T3971" s="581"/>
      <c r="U3971" s="582"/>
      <c r="V3971" s="585"/>
      <c r="W3971" s="586"/>
      <c r="X3971" s="571"/>
      <c r="Y3971" s="586"/>
      <c r="Z3971" s="571"/>
      <c r="AA3971" s="586"/>
      <c r="AB3971" s="571"/>
      <c r="AC3971" s="572"/>
      <c r="AD3971" s="575"/>
      <c r="AE3971" s="576"/>
      <c r="AF3971" s="577"/>
      <c r="AG3971" s="578"/>
      <c r="AH3971" s="571"/>
      <c r="AI3971" s="572"/>
      <c r="AJ3971" s="575"/>
      <c r="AK3971" s="576"/>
      <c r="AL3971" s="577"/>
      <c r="AM3971" s="578"/>
      <c r="AN3971" s="571"/>
      <c r="AO3971" s="572"/>
      <c r="AP3971" s="575"/>
      <c r="AQ3971" s="576"/>
      <c r="AR3971" s="577"/>
      <c r="AS3971" s="578"/>
      <c r="AT3971" s="627"/>
      <c r="AU3971" s="628"/>
      <c r="AV3971" s="629"/>
      <c r="AW3971" s="630"/>
      <c r="AX3971" s="577"/>
      <c r="AY3971" s="578"/>
      <c r="AZ3971" s="571"/>
      <c r="BA3971" s="572"/>
      <c r="BB3971" s="575"/>
      <c r="BC3971" s="576"/>
      <c r="BD3971" s="577"/>
      <c r="BE3971" s="578"/>
      <c r="BF3971" s="627"/>
      <c r="BG3971" s="628"/>
      <c r="BH3971" s="629"/>
      <c r="BI3971" s="630"/>
      <c r="BJ3971" s="577"/>
      <c r="BK3971" s="578"/>
      <c r="BL3971" s="605"/>
      <c r="BM3971" s="606"/>
      <c r="BN3971" s="607"/>
      <c r="BO3971" s="588"/>
      <c r="BP3971" s="556"/>
      <c r="BQ3971" s="556"/>
      <c r="BR3971" s="75" t="s">
        <v>77</v>
      </c>
      <c r="BS3971" s="76">
        <f>IF(BO3959="B",'VALUE POINTS'!L$17,IF('GAME STATS'!BO3959="C",'VALUE POINTS'!M$17,'VALUE POINTS'!K$17))</f>
        <v>1</v>
      </c>
      <c r="BT3971" s="280"/>
    </row>
    <row r="3972" spans="1:72" ht="21.75" hidden="1" customHeight="1" x14ac:dyDescent="0.35">
      <c r="A3972" s="268"/>
      <c r="B3972" s="678" t="str">
        <f>IF(ROSTER!B$16="","",ROSTER!B$16)</f>
        <v/>
      </c>
      <c r="C3972" s="669" t="str">
        <f>IF(ROSTER!C$16="","",ROSTER!C$16)</f>
        <v/>
      </c>
      <c r="D3972" s="670"/>
      <c r="E3972" s="667"/>
      <c r="F3972" s="680">
        <f>IF(E3972="y",1,IF(E3972="S",1,0))</f>
        <v>0</v>
      </c>
      <c r="G3972" s="663">
        <f>IF(E3972="S",1,0)</f>
        <v>0</v>
      </c>
      <c r="H3972" s="583"/>
      <c r="I3972" s="584"/>
      <c r="J3972" s="569"/>
      <c r="K3972" s="570"/>
      <c r="L3972" s="573"/>
      <c r="M3972" s="574"/>
      <c r="N3972" s="579">
        <f>L3972+J3972</f>
        <v>0</v>
      </c>
      <c r="O3972" s="580"/>
      <c r="P3972" s="569"/>
      <c r="Q3972" s="570"/>
      <c r="R3972" s="573"/>
      <c r="S3972" s="574"/>
      <c r="T3972" s="579">
        <f>R3972-P3972</f>
        <v>0</v>
      </c>
      <c r="U3972" s="580"/>
      <c r="V3972" s="583"/>
      <c r="W3972" s="584"/>
      <c r="X3972" s="569"/>
      <c r="Y3972" s="584"/>
      <c r="Z3972" s="569"/>
      <c r="AA3972" s="584"/>
      <c r="AB3972" s="569"/>
      <c r="AC3972" s="570"/>
      <c r="AD3972" s="573"/>
      <c r="AE3972" s="574"/>
      <c r="AF3972" s="557">
        <f>IF(AB3972=0,0,(AD3972/AB3972)*100)</f>
        <v>0</v>
      </c>
      <c r="AG3972" s="558"/>
      <c r="AH3972" s="569"/>
      <c r="AI3972" s="570"/>
      <c r="AJ3972" s="573"/>
      <c r="AK3972" s="574"/>
      <c r="AL3972" s="557">
        <f>IF(AH3972=0,0,(AJ3972/AH3972)*100)</f>
        <v>0</v>
      </c>
      <c r="AM3972" s="558"/>
      <c r="AN3972" s="569"/>
      <c r="AO3972" s="570"/>
      <c r="AP3972" s="573"/>
      <c r="AQ3972" s="574"/>
      <c r="AR3972" s="557">
        <f>IF(AN3972=0,0,(AP3972/AN3972)*100)</f>
        <v>0</v>
      </c>
      <c r="AS3972" s="558"/>
      <c r="AT3972" s="561">
        <f>AB3972+AH3972+AN3972</f>
        <v>0</v>
      </c>
      <c r="AU3972" s="562"/>
      <c r="AV3972" s="565">
        <f>AD3972+AJ3972+AP3972</f>
        <v>0</v>
      </c>
      <c r="AW3972" s="566"/>
      <c r="AX3972" s="557">
        <f>IF(AT3972=0,0,(AV3972/AT3972)*100)</f>
        <v>0</v>
      </c>
      <c r="AY3972" s="558"/>
      <c r="AZ3972" s="569"/>
      <c r="BA3972" s="570"/>
      <c r="BB3972" s="573"/>
      <c r="BC3972" s="574"/>
      <c r="BD3972" s="557">
        <f>IF(AZ3972=0,0,(BB3972/AZ3972)*100)</f>
        <v>0</v>
      </c>
      <c r="BE3972" s="558"/>
      <c r="BF3972" s="561">
        <f>AT3972+AZ3972</f>
        <v>0</v>
      </c>
      <c r="BG3972" s="562"/>
      <c r="BH3972" s="565">
        <f>AV3972+BB3972</f>
        <v>0</v>
      </c>
      <c r="BI3972" s="566"/>
      <c r="BJ3972" s="557">
        <f>IF(BF3972=0,0,(BH3972/BF3972)*100)</f>
        <v>0</v>
      </c>
      <c r="BK3972" s="558"/>
      <c r="BL3972" s="602">
        <f>(AD3972*2)+(AJ3972*2)+(AP3972*3)+BB3972</f>
        <v>0</v>
      </c>
      <c r="BM3972" s="603"/>
      <c r="BN3972" s="604"/>
      <c r="BO3972" s="587">
        <f t="shared" ref="BO3972" si="3158">IF(BQ3972=0,0,50*BP3972/BQ3972)</f>
        <v>0</v>
      </c>
      <c r="BP3972" s="555">
        <f>(BL3972*BS$11)+(N3972*BS$12)+(X3972*BS$13)+(R3972*BS$14)+(V3972*BS$15)+(Z3972*BS$16)</f>
        <v>0</v>
      </c>
      <c r="BQ3972" s="555">
        <f>((AZ3972-BB3972)*BS$18)+((AT3972-AV3972)*BS$17)+(H3972*BS$19)+(P3972*BS$20)</f>
        <v>0</v>
      </c>
      <c r="BR3972" s="75" t="s">
        <v>78</v>
      </c>
      <c r="BS3972" s="76">
        <f>IF(BO3959="B",'VALUE POINTS'!L$18,IF('GAME STATS'!BO3959="C",'VALUE POINTS'!M$18,'VALUE POINTS'!K$18))</f>
        <v>2</v>
      </c>
      <c r="BT3972" s="280"/>
    </row>
    <row r="3973" spans="1:72" ht="21.75" hidden="1" customHeight="1" x14ac:dyDescent="0.35">
      <c r="A3973" s="268"/>
      <c r="B3973" s="679"/>
      <c r="C3973" s="690" t="str">
        <f>IF(ROSTER!D$16="","",ROSTER!D$16)</f>
        <v/>
      </c>
      <c r="D3973" s="691"/>
      <c r="E3973" s="668"/>
      <c r="F3973" s="681"/>
      <c r="G3973" s="664"/>
      <c r="H3973" s="585"/>
      <c r="I3973" s="586"/>
      <c r="J3973" s="571"/>
      <c r="K3973" s="572"/>
      <c r="L3973" s="575"/>
      <c r="M3973" s="576"/>
      <c r="N3973" s="581"/>
      <c r="O3973" s="582"/>
      <c r="P3973" s="571"/>
      <c r="Q3973" s="572"/>
      <c r="R3973" s="575"/>
      <c r="S3973" s="576"/>
      <c r="T3973" s="581"/>
      <c r="U3973" s="582"/>
      <c r="V3973" s="585"/>
      <c r="W3973" s="586"/>
      <c r="X3973" s="571"/>
      <c r="Y3973" s="586"/>
      <c r="Z3973" s="571"/>
      <c r="AA3973" s="586"/>
      <c r="AB3973" s="571"/>
      <c r="AC3973" s="572"/>
      <c r="AD3973" s="575"/>
      <c r="AE3973" s="576"/>
      <c r="AF3973" s="577"/>
      <c r="AG3973" s="578"/>
      <c r="AH3973" s="571"/>
      <c r="AI3973" s="572"/>
      <c r="AJ3973" s="575"/>
      <c r="AK3973" s="576"/>
      <c r="AL3973" s="577"/>
      <c r="AM3973" s="578"/>
      <c r="AN3973" s="571"/>
      <c r="AO3973" s="572"/>
      <c r="AP3973" s="575"/>
      <c r="AQ3973" s="576"/>
      <c r="AR3973" s="577"/>
      <c r="AS3973" s="578"/>
      <c r="AT3973" s="627"/>
      <c r="AU3973" s="628"/>
      <c r="AV3973" s="629"/>
      <c r="AW3973" s="630"/>
      <c r="AX3973" s="577"/>
      <c r="AY3973" s="578"/>
      <c r="AZ3973" s="571"/>
      <c r="BA3973" s="572"/>
      <c r="BB3973" s="575"/>
      <c r="BC3973" s="576"/>
      <c r="BD3973" s="577"/>
      <c r="BE3973" s="578"/>
      <c r="BF3973" s="627"/>
      <c r="BG3973" s="628"/>
      <c r="BH3973" s="629"/>
      <c r="BI3973" s="630"/>
      <c r="BJ3973" s="577"/>
      <c r="BK3973" s="578"/>
      <c r="BL3973" s="605"/>
      <c r="BM3973" s="606"/>
      <c r="BN3973" s="607"/>
      <c r="BO3973" s="588"/>
      <c r="BP3973" s="556"/>
      <c r="BQ3973" s="556"/>
      <c r="BR3973" s="75" t="s">
        <v>79</v>
      </c>
      <c r="BS3973" s="76">
        <f>IF(BO3959="B",'VALUE POINTS'!L$19,IF('GAME STATS'!BO3959="C",'VALUE POINTS'!M$19,'VALUE POINTS'!K$19))</f>
        <v>2</v>
      </c>
      <c r="BT3973" s="280"/>
    </row>
    <row r="3974" spans="1:72" ht="21.75" hidden="1" customHeight="1" x14ac:dyDescent="0.25">
      <c r="A3974" s="268"/>
      <c r="B3974" s="678" t="str">
        <f>IF(ROSTER!B$18="","",ROSTER!B$18)</f>
        <v/>
      </c>
      <c r="C3974" s="669" t="str">
        <f>IF(ROSTER!C$18="","",ROSTER!C$18)</f>
        <v/>
      </c>
      <c r="D3974" s="670"/>
      <c r="E3974" s="667"/>
      <c r="F3974" s="680">
        <f>IF(E3974="y",1,IF(E3974="S",1,0))</f>
        <v>0</v>
      </c>
      <c r="G3974" s="663">
        <f>IF(E3974="S",1,0)</f>
        <v>0</v>
      </c>
      <c r="H3974" s="583"/>
      <c r="I3974" s="584"/>
      <c r="J3974" s="569"/>
      <c r="K3974" s="570"/>
      <c r="L3974" s="573"/>
      <c r="M3974" s="574"/>
      <c r="N3974" s="579">
        <f>L3974+J3974</f>
        <v>0</v>
      </c>
      <c r="O3974" s="580"/>
      <c r="P3974" s="569"/>
      <c r="Q3974" s="570"/>
      <c r="R3974" s="573"/>
      <c r="S3974" s="574"/>
      <c r="T3974" s="579">
        <f>R3974-P3974</f>
        <v>0</v>
      </c>
      <c r="U3974" s="580"/>
      <c r="V3974" s="583"/>
      <c r="W3974" s="584"/>
      <c r="X3974" s="569"/>
      <c r="Y3974" s="584"/>
      <c r="Z3974" s="569"/>
      <c r="AA3974" s="584"/>
      <c r="AB3974" s="569"/>
      <c r="AC3974" s="570"/>
      <c r="AD3974" s="573"/>
      <c r="AE3974" s="574"/>
      <c r="AF3974" s="557">
        <f>IF(AB3974=0,0,(AD3974/AB3974)*100)</f>
        <v>0</v>
      </c>
      <c r="AG3974" s="558"/>
      <c r="AH3974" s="569"/>
      <c r="AI3974" s="570"/>
      <c r="AJ3974" s="573"/>
      <c r="AK3974" s="574"/>
      <c r="AL3974" s="557">
        <f>IF(AH3974=0,0,(AJ3974/AH3974)*100)</f>
        <v>0</v>
      </c>
      <c r="AM3974" s="558"/>
      <c r="AN3974" s="569"/>
      <c r="AO3974" s="570"/>
      <c r="AP3974" s="573"/>
      <c r="AQ3974" s="574"/>
      <c r="AR3974" s="557">
        <f>IF(AN3974=0,0,(AP3974/AN3974)*100)</f>
        <v>0</v>
      </c>
      <c r="AS3974" s="558"/>
      <c r="AT3974" s="561">
        <f>AB3974+AH3974+AN3974</f>
        <v>0</v>
      </c>
      <c r="AU3974" s="562"/>
      <c r="AV3974" s="565">
        <f>AD3974+AJ3974+AP3974</f>
        <v>0</v>
      </c>
      <c r="AW3974" s="566"/>
      <c r="AX3974" s="557">
        <f>IF(AT3974=0,0,(AV3974/AT3974)*100)</f>
        <v>0</v>
      </c>
      <c r="AY3974" s="558"/>
      <c r="AZ3974" s="569"/>
      <c r="BA3974" s="570"/>
      <c r="BB3974" s="573"/>
      <c r="BC3974" s="574"/>
      <c r="BD3974" s="557">
        <f>IF(AZ3974=0,0,(BB3974/AZ3974)*100)</f>
        <v>0</v>
      </c>
      <c r="BE3974" s="558"/>
      <c r="BF3974" s="561">
        <f>AT3974+AZ3974</f>
        <v>0</v>
      </c>
      <c r="BG3974" s="562"/>
      <c r="BH3974" s="565">
        <f>AV3974+BB3974</f>
        <v>0</v>
      </c>
      <c r="BI3974" s="566"/>
      <c r="BJ3974" s="557">
        <f>IF(BF3974=0,0,(BH3974/BF3974)*100)</f>
        <v>0</v>
      </c>
      <c r="BK3974" s="558"/>
      <c r="BL3974" s="602">
        <f>(AD3974*2)+(AJ3974*2)+(AP3974*3)+BB3974</f>
        <v>0</v>
      </c>
      <c r="BM3974" s="603"/>
      <c r="BN3974" s="604"/>
      <c r="BO3974" s="587">
        <f t="shared" ref="BO3974" si="3159">IF(BQ3974=0,0,50*BP3974/BQ3974)</f>
        <v>0</v>
      </c>
      <c r="BP3974" s="555">
        <f>(BL3974*BS$11)+(N3974*BS$12)+(X3974*BS$13)+(R3974*BS$14)+(V3974*BS$15)+(Z3974*BS$16)</f>
        <v>0</v>
      </c>
      <c r="BQ3974" s="555">
        <f>((AZ3974-BB3974)*BS$18)+((AT3974-AV3974)*BS$17)+(H3974*BS$19)+(P3974*BS$20)</f>
        <v>0</v>
      </c>
      <c r="BR3974" s="65"/>
      <c r="BS3974" s="65"/>
      <c r="BT3974" s="280"/>
    </row>
    <row r="3975" spans="1:72" ht="21.75" hidden="1" customHeight="1" x14ac:dyDescent="0.25">
      <c r="A3975" s="268"/>
      <c r="B3975" s="679"/>
      <c r="C3975" s="690" t="str">
        <f>IF(ROSTER!D$18="","",ROSTER!D$18)</f>
        <v/>
      </c>
      <c r="D3975" s="691"/>
      <c r="E3975" s="668"/>
      <c r="F3975" s="681"/>
      <c r="G3975" s="664"/>
      <c r="H3975" s="585"/>
      <c r="I3975" s="586"/>
      <c r="J3975" s="571"/>
      <c r="K3975" s="572"/>
      <c r="L3975" s="575"/>
      <c r="M3975" s="576"/>
      <c r="N3975" s="581"/>
      <c r="O3975" s="582"/>
      <c r="P3975" s="571"/>
      <c r="Q3975" s="572"/>
      <c r="R3975" s="575"/>
      <c r="S3975" s="576"/>
      <c r="T3975" s="581"/>
      <c r="U3975" s="582"/>
      <c r="V3975" s="585"/>
      <c r="W3975" s="586"/>
      <c r="X3975" s="571"/>
      <c r="Y3975" s="586"/>
      <c r="Z3975" s="571"/>
      <c r="AA3975" s="586"/>
      <c r="AB3975" s="571"/>
      <c r="AC3975" s="572"/>
      <c r="AD3975" s="575"/>
      <c r="AE3975" s="576"/>
      <c r="AF3975" s="577"/>
      <c r="AG3975" s="578"/>
      <c r="AH3975" s="571"/>
      <c r="AI3975" s="572"/>
      <c r="AJ3975" s="575"/>
      <c r="AK3975" s="576"/>
      <c r="AL3975" s="577"/>
      <c r="AM3975" s="578"/>
      <c r="AN3975" s="571"/>
      <c r="AO3975" s="572"/>
      <c r="AP3975" s="575"/>
      <c r="AQ3975" s="576"/>
      <c r="AR3975" s="577"/>
      <c r="AS3975" s="578"/>
      <c r="AT3975" s="627"/>
      <c r="AU3975" s="628"/>
      <c r="AV3975" s="629"/>
      <c r="AW3975" s="630"/>
      <c r="AX3975" s="577"/>
      <c r="AY3975" s="578"/>
      <c r="AZ3975" s="571"/>
      <c r="BA3975" s="572"/>
      <c r="BB3975" s="575"/>
      <c r="BC3975" s="576"/>
      <c r="BD3975" s="577"/>
      <c r="BE3975" s="578"/>
      <c r="BF3975" s="627"/>
      <c r="BG3975" s="628"/>
      <c r="BH3975" s="629"/>
      <c r="BI3975" s="630"/>
      <c r="BJ3975" s="577"/>
      <c r="BK3975" s="578"/>
      <c r="BL3975" s="605"/>
      <c r="BM3975" s="606"/>
      <c r="BN3975" s="607"/>
      <c r="BO3975" s="588"/>
      <c r="BP3975" s="556"/>
      <c r="BQ3975" s="556"/>
      <c r="BR3975" s="65"/>
      <c r="BS3975" s="65"/>
      <c r="BT3975" s="268"/>
    </row>
    <row r="3976" spans="1:72" ht="21.75" hidden="1" customHeight="1" x14ac:dyDescent="0.25">
      <c r="A3976" s="268"/>
      <c r="B3976" s="678" t="str">
        <f>IF(ROSTER!B$20="","",ROSTER!B$20)</f>
        <v/>
      </c>
      <c r="C3976" s="669" t="str">
        <f>IF(ROSTER!C$20="","",ROSTER!C$20)</f>
        <v/>
      </c>
      <c r="D3976" s="670"/>
      <c r="E3976" s="667"/>
      <c r="F3976" s="680">
        <f>IF(E3976="y",1,IF(E3976="S",1,0))</f>
        <v>0</v>
      </c>
      <c r="G3976" s="663">
        <f>IF(E3976="S",1,0)</f>
        <v>0</v>
      </c>
      <c r="H3976" s="583"/>
      <c r="I3976" s="584"/>
      <c r="J3976" s="569"/>
      <c r="K3976" s="570"/>
      <c r="L3976" s="573"/>
      <c r="M3976" s="574"/>
      <c r="N3976" s="579">
        <f>L3976+J3976</f>
        <v>0</v>
      </c>
      <c r="O3976" s="580"/>
      <c r="P3976" s="569"/>
      <c r="Q3976" s="570"/>
      <c r="R3976" s="573"/>
      <c r="S3976" s="574"/>
      <c r="T3976" s="579">
        <f>R3976-P3976</f>
        <v>0</v>
      </c>
      <c r="U3976" s="580"/>
      <c r="V3976" s="583"/>
      <c r="W3976" s="584"/>
      <c r="X3976" s="569"/>
      <c r="Y3976" s="584"/>
      <c r="Z3976" s="569"/>
      <c r="AA3976" s="584"/>
      <c r="AB3976" s="569"/>
      <c r="AC3976" s="570"/>
      <c r="AD3976" s="573"/>
      <c r="AE3976" s="574"/>
      <c r="AF3976" s="557">
        <f>IF(AB3976=0,0,(AD3976/AB3976)*100)</f>
        <v>0</v>
      </c>
      <c r="AG3976" s="558"/>
      <c r="AH3976" s="569"/>
      <c r="AI3976" s="570"/>
      <c r="AJ3976" s="573"/>
      <c r="AK3976" s="574"/>
      <c r="AL3976" s="557">
        <f>IF(AH3976=0,0,(AJ3976/AH3976)*100)</f>
        <v>0</v>
      </c>
      <c r="AM3976" s="558"/>
      <c r="AN3976" s="569"/>
      <c r="AO3976" s="570"/>
      <c r="AP3976" s="573"/>
      <c r="AQ3976" s="574"/>
      <c r="AR3976" s="557">
        <f>IF(AN3976=0,0,(AP3976/AN3976)*100)</f>
        <v>0</v>
      </c>
      <c r="AS3976" s="558"/>
      <c r="AT3976" s="561">
        <f>AB3976+AH3976+AN3976</f>
        <v>0</v>
      </c>
      <c r="AU3976" s="562"/>
      <c r="AV3976" s="565">
        <f>AD3976+AJ3976+AP3976</f>
        <v>0</v>
      </c>
      <c r="AW3976" s="566"/>
      <c r="AX3976" s="557">
        <f>IF(AT3976=0,0,(AV3976/AT3976)*100)</f>
        <v>0</v>
      </c>
      <c r="AY3976" s="558"/>
      <c r="AZ3976" s="569"/>
      <c r="BA3976" s="570"/>
      <c r="BB3976" s="573"/>
      <c r="BC3976" s="574"/>
      <c r="BD3976" s="557">
        <f>IF(AZ3976=0,0,(BB3976/AZ3976)*100)</f>
        <v>0</v>
      </c>
      <c r="BE3976" s="558"/>
      <c r="BF3976" s="561">
        <f>AT3976+AZ3976</f>
        <v>0</v>
      </c>
      <c r="BG3976" s="562"/>
      <c r="BH3976" s="565">
        <f>AV3976+BB3976</f>
        <v>0</v>
      </c>
      <c r="BI3976" s="566"/>
      <c r="BJ3976" s="557">
        <f>IF(BF3976=0,0,(BH3976/BF3976)*100)</f>
        <v>0</v>
      </c>
      <c r="BK3976" s="558"/>
      <c r="BL3976" s="602">
        <f>(AD3976*2)+(AJ3976*2)+(AP3976*3)+BB3976</f>
        <v>0</v>
      </c>
      <c r="BM3976" s="603"/>
      <c r="BN3976" s="604"/>
      <c r="BO3976" s="587">
        <f t="shared" ref="BO3976" si="3160">IF(BQ3976=0,0,50*BP3976/BQ3976)</f>
        <v>0</v>
      </c>
      <c r="BP3976" s="555">
        <f>(BL3976*BS$11)+(N3976*BS$12)+(X3976*BS$13)+(R3976*BS$14)+(V3976*BS$15)+(Z3976*BS$16)</f>
        <v>0</v>
      </c>
      <c r="BQ3976" s="555">
        <f>((AZ3976-BB3976)*BS$18)+((AT3976-AV3976)*BS$17)+(H3976*BS$19)+(P3976*BS$20)</f>
        <v>0</v>
      </c>
      <c r="BR3976" s="65"/>
      <c r="BS3976" s="65"/>
      <c r="BT3976" s="268"/>
    </row>
    <row r="3977" spans="1:72" ht="21.75" hidden="1" customHeight="1" x14ac:dyDescent="0.25">
      <c r="A3977" s="268"/>
      <c r="B3977" s="679"/>
      <c r="C3977" s="690" t="str">
        <f>IF(ROSTER!D$20="","",ROSTER!D$20)</f>
        <v/>
      </c>
      <c r="D3977" s="691"/>
      <c r="E3977" s="668"/>
      <c r="F3977" s="681"/>
      <c r="G3977" s="664"/>
      <c r="H3977" s="585"/>
      <c r="I3977" s="586"/>
      <c r="J3977" s="571"/>
      <c r="K3977" s="572"/>
      <c r="L3977" s="575"/>
      <c r="M3977" s="576"/>
      <c r="N3977" s="581"/>
      <c r="O3977" s="582"/>
      <c r="P3977" s="571"/>
      <c r="Q3977" s="572"/>
      <c r="R3977" s="575"/>
      <c r="S3977" s="576"/>
      <c r="T3977" s="581"/>
      <c r="U3977" s="582"/>
      <c r="V3977" s="585"/>
      <c r="W3977" s="586"/>
      <c r="X3977" s="571"/>
      <c r="Y3977" s="586"/>
      <c r="Z3977" s="571"/>
      <c r="AA3977" s="586"/>
      <c r="AB3977" s="571"/>
      <c r="AC3977" s="572"/>
      <c r="AD3977" s="575"/>
      <c r="AE3977" s="576"/>
      <c r="AF3977" s="577"/>
      <c r="AG3977" s="578"/>
      <c r="AH3977" s="571"/>
      <c r="AI3977" s="572"/>
      <c r="AJ3977" s="575"/>
      <c r="AK3977" s="576"/>
      <c r="AL3977" s="577"/>
      <c r="AM3977" s="578"/>
      <c r="AN3977" s="571"/>
      <c r="AO3977" s="572"/>
      <c r="AP3977" s="575"/>
      <c r="AQ3977" s="576"/>
      <c r="AR3977" s="577"/>
      <c r="AS3977" s="578"/>
      <c r="AT3977" s="627"/>
      <c r="AU3977" s="628"/>
      <c r="AV3977" s="629"/>
      <c r="AW3977" s="630"/>
      <c r="AX3977" s="577"/>
      <c r="AY3977" s="578"/>
      <c r="AZ3977" s="571"/>
      <c r="BA3977" s="572"/>
      <c r="BB3977" s="575"/>
      <c r="BC3977" s="576"/>
      <c r="BD3977" s="577"/>
      <c r="BE3977" s="578"/>
      <c r="BF3977" s="627"/>
      <c r="BG3977" s="628"/>
      <c r="BH3977" s="629"/>
      <c r="BI3977" s="630"/>
      <c r="BJ3977" s="577"/>
      <c r="BK3977" s="578"/>
      <c r="BL3977" s="605"/>
      <c r="BM3977" s="606"/>
      <c r="BN3977" s="607"/>
      <c r="BO3977" s="588"/>
      <c r="BP3977" s="556"/>
      <c r="BQ3977" s="556"/>
      <c r="BR3977" s="65"/>
      <c r="BS3977" s="65"/>
      <c r="BT3977" s="268"/>
    </row>
    <row r="3978" spans="1:72" ht="21.75" hidden="1" customHeight="1" x14ac:dyDescent="0.25">
      <c r="A3978" s="268"/>
      <c r="B3978" s="678" t="str">
        <f>IF(ROSTER!B$22="","",ROSTER!B$22)</f>
        <v/>
      </c>
      <c r="C3978" s="669" t="str">
        <f>IF(ROSTER!C$22="","",ROSTER!C$22)</f>
        <v/>
      </c>
      <c r="D3978" s="670"/>
      <c r="E3978" s="667"/>
      <c r="F3978" s="680">
        <f>IF(E3978="y",1,IF(E3978="S",1,0))</f>
        <v>0</v>
      </c>
      <c r="G3978" s="663">
        <f>IF(E3978="S",1,0)</f>
        <v>0</v>
      </c>
      <c r="H3978" s="583"/>
      <c r="I3978" s="584"/>
      <c r="J3978" s="569"/>
      <c r="K3978" s="570"/>
      <c r="L3978" s="573"/>
      <c r="M3978" s="574"/>
      <c r="N3978" s="579">
        <f>L3978+J3978</f>
        <v>0</v>
      </c>
      <c r="O3978" s="580"/>
      <c r="P3978" s="569"/>
      <c r="Q3978" s="570"/>
      <c r="R3978" s="573"/>
      <c r="S3978" s="574"/>
      <c r="T3978" s="579">
        <f>R3978-P3978</f>
        <v>0</v>
      </c>
      <c r="U3978" s="580"/>
      <c r="V3978" s="583"/>
      <c r="W3978" s="584"/>
      <c r="X3978" s="569"/>
      <c r="Y3978" s="584"/>
      <c r="Z3978" s="569"/>
      <c r="AA3978" s="584"/>
      <c r="AB3978" s="569"/>
      <c r="AC3978" s="570"/>
      <c r="AD3978" s="573"/>
      <c r="AE3978" s="574"/>
      <c r="AF3978" s="557">
        <f>IF(AB3978=0,0,(AD3978/AB3978)*100)</f>
        <v>0</v>
      </c>
      <c r="AG3978" s="558"/>
      <c r="AH3978" s="569"/>
      <c r="AI3978" s="570"/>
      <c r="AJ3978" s="573"/>
      <c r="AK3978" s="574"/>
      <c r="AL3978" s="557">
        <f>IF(AH3978=0,0,(AJ3978/AH3978)*100)</f>
        <v>0</v>
      </c>
      <c r="AM3978" s="558"/>
      <c r="AN3978" s="569"/>
      <c r="AO3978" s="570"/>
      <c r="AP3978" s="573"/>
      <c r="AQ3978" s="574"/>
      <c r="AR3978" s="557">
        <f>IF(AN3978=0,0,(AP3978/AN3978)*100)</f>
        <v>0</v>
      </c>
      <c r="AS3978" s="558"/>
      <c r="AT3978" s="561">
        <f>AB3978+AH3978+AN3978</f>
        <v>0</v>
      </c>
      <c r="AU3978" s="562"/>
      <c r="AV3978" s="565">
        <f>AD3978+AJ3978+AP3978</f>
        <v>0</v>
      </c>
      <c r="AW3978" s="566"/>
      <c r="AX3978" s="557">
        <f>IF(AT3978=0,0,(AV3978/AT3978)*100)</f>
        <v>0</v>
      </c>
      <c r="AY3978" s="558"/>
      <c r="AZ3978" s="569"/>
      <c r="BA3978" s="570"/>
      <c r="BB3978" s="573"/>
      <c r="BC3978" s="574"/>
      <c r="BD3978" s="557">
        <f>IF(AZ3978=0,0,(BB3978/AZ3978)*100)</f>
        <v>0</v>
      </c>
      <c r="BE3978" s="558"/>
      <c r="BF3978" s="561">
        <f>AT3978+AZ3978</f>
        <v>0</v>
      </c>
      <c r="BG3978" s="562"/>
      <c r="BH3978" s="565">
        <f>AV3978+BB3978</f>
        <v>0</v>
      </c>
      <c r="BI3978" s="566"/>
      <c r="BJ3978" s="557">
        <f>IF(BF3978=0,0,(BH3978/BF3978)*100)</f>
        <v>0</v>
      </c>
      <c r="BK3978" s="558"/>
      <c r="BL3978" s="602">
        <f>(AD3978*2)+(AJ3978*2)+(AP3978*3)+BB3978</f>
        <v>0</v>
      </c>
      <c r="BM3978" s="603"/>
      <c r="BN3978" s="604"/>
      <c r="BO3978" s="587">
        <f t="shared" ref="BO3978" si="3161">IF(BQ3978=0,0,50*BP3978/BQ3978)</f>
        <v>0</v>
      </c>
      <c r="BP3978" s="555">
        <f>(BL3978*BS$11)+(N3978*BS$12)+(X3978*BS$13)+(R3978*BS$14)+(V3978*BS$15)+(Z3978*BS$16)</f>
        <v>0</v>
      </c>
      <c r="BQ3978" s="555">
        <f>((AZ3978-BB3978)*BS$18)+((AT3978-AV3978)*BS$17)+(H3978*BS$19)+(P3978*BS$20)</f>
        <v>0</v>
      </c>
      <c r="BR3978" s="65"/>
      <c r="BS3978" s="65"/>
      <c r="BT3978" s="268"/>
    </row>
    <row r="3979" spans="1:72" ht="21.75" hidden="1" customHeight="1" x14ac:dyDescent="0.25">
      <c r="A3979" s="268"/>
      <c r="B3979" s="679"/>
      <c r="C3979" s="690" t="str">
        <f>IF(ROSTER!D$22="","",ROSTER!D$22)</f>
        <v/>
      </c>
      <c r="D3979" s="691"/>
      <c r="E3979" s="668"/>
      <c r="F3979" s="681"/>
      <c r="G3979" s="664"/>
      <c r="H3979" s="585"/>
      <c r="I3979" s="586"/>
      <c r="J3979" s="571"/>
      <c r="K3979" s="572"/>
      <c r="L3979" s="575"/>
      <c r="M3979" s="576"/>
      <c r="N3979" s="581"/>
      <c r="O3979" s="582"/>
      <c r="P3979" s="571"/>
      <c r="Q3979" s="572"/>
      <c r="R3979" s="575"/>
      <c r="S3979" s="576"/>
      <c r="T3979" s="581"/>
      <c r="U3979" s="582"/>
      <c r="V3979" s="585"/>
      <c r="W3979" s="586"/>
      <c r="X3979" s="571"/>
      <c r="Y3979" s="586"/>
      <c r="Z3979" s="571"/>
      <c r="AA3979" s="586"/>
      <c r="AB3979" s="571"/>
      <c r="AC3979" s="572"/>
      <c r="AD3979" s="575"/>
      <c r="AE3979" s="576"/>
      <c r="AF3979" s="577"/>
      <c r="AG3979" s="578"/>
      <c r="AH3979" s="571"/>
      <c r="AI3979" s="572"/>
      <c r="AJ3979" s="575"/>
      <c r="AK3979" s="576"/>
      <c r="AL3979" s="577"/>
      <c r="AM3979" s="578"/>
      <c r="AN3979" s="571"/>
      <c r="AO3979" s="572"/>
      <c r="AP3979" s="575"/>
      <c r="AQ3979" s="576"/>
      <c r="AR3979" s="577"/>
      <c r="AS3979" s="578"/>
      <c r="AT3979" s="627"/>
      <c r="AU3979" s="628"/>
      <c r="AV3979" s="629"/>
      <c r="AW3979" s="630"/>
      <c r="AX3979" s="577"/>
      <c r="AY3979" s="578"/>
      <c r="AZ3979" s="571"/>
      <c r="BA3979" s="572"/>
      <c r="BB3979" s="575"/>
      <c r="BC3979" s="576"/>
      <c r="BD3979" s="577"/>
      <c r="BE3979" s="578"/>
      <c r="BF3979" s="627"/>
      <c r="BG3979" s="628"/>
      <c r="BH3979" s="629"/>
      <c r="BI3979" s="630"/>
      <c r="BJ3979" s="577"/>
      <c r="BK3979" s="578"/>
      <c r="BL3979" s="605"/>
      <c r="BM3979" s="606"/>
      <c r="BN3979" s="607"/>
      <c r="BO3979" s="588"/>
      <c r="BP3979" s="556"/>
      <c r="BQ3979" s="556"/>
      <c r="BR3979" s="65"/>
      <c r="BS3979" s="65"/>
      <c r="BT3979" s="268"/>
    </row>
    <row r="3980" spans="1:72" ht="21.75" hidden="1" customHeight="1" x14ac:dyDescent="0.25">
      <c r="A3980" s="268"/>
      <c r="B3980" s="678" t="str">
        <f>IF(ROSTER!B$24="","",ROSTER!B$24)</f>
        <v/>
      </c>
      <c r="C3980" s="669" t="str">
        <f>IF(ROSTER!C$24="","",ROSTER!C$24)</f>
        <v/>
      </c>
      <c r="D3980" s="670"/>
      <c r="E3980" s="667"/>
      <c r="F3980" s="680">
        <f>IF(E3980="y",1,IF(E3980="S",1,0))</f>
        <v>0</v>
      </c>
      <c r="G3980" s="663">
        <f>IF(E3980="S",1,0)</f>
        <v>0</v>
      </c>
      <c r="H3980" s="583"/>
      <c r="I3980" s="584"/>
      <c r="J3980" s="569"/>
      <c r="K3980" s="570"/>
      <c r="L3980" s="573"/>
      <c r="M3980" s="574"/>
      <c r="N3980" s="579">
        <f>L3980+J3980</f>
        <v>0</v>
      </c>
      <c r="O3980" s="580"/>
      <c r="P3980" s="569"/>
      <c r="Q3980" s="570"/>
      <c r="R3980" s="573"/>
      <c r="S3980" s="574"/>
      <c r="T3980" s="579">
        <f>R3980-P3980</f>
        <v>0</v>
      </c>
      <c r="U3980" s="580"/>
      <c r="V3980" s="583"/>
      <c r="W3980" s="584"/>
      <c r="X3980" s="569"/>
      <c r="Y3980" s="584"/>
      <c r="Z3980" s="569"/>
      <c r="AA3980" s="584"/>
      <c r="AB3980" s="569"/>
      <c r="AC3980" s="570"/>
      <c r="AD3980" s="573"/>
      <c r="AE3980" s="574"/>
      <c r="AF3980" s="557">
        <f>IF(AB3980=0,0,(AD3980/AB3980)*100)</f>
        <v>0</v>
      </c>
      <c r="AG3980" s="558"/>
      <c r="AH3980" s="569"/>
      <c r="AI3980" s="570"/>
      <c r="AJ3980" s="573"/>
      <c r="AK3980" s="574"/>
      <c r="AL3980" s="557">
        <f>IF(AH3980=0,0,(AJ3980/AH3980)*100)</f>
        <v>0</v>
      </c>
      <c r="AM3980" s="558"/>
      <c r="AN3980" s="569"/>
      <c r="AO3980" s="570"/>
      <c r="AP3980" s="573"/>
      <c r="AQ3980" s="574"/>
      <c r="AR3980" s="557">
        <f>IF(AN3980=0,0,(AP3980/AN3980)*100)</f>
        <v>0</v>
      </c>
      <c r="AS3980" s="558"/>
      <c r="AT3980" s="561">
        <f>AB3980+AH3980+AN3980</f>
        <v>0</v>
      </c>
      <c r="AU3980" s="562"/>
      <c r="AV3980" s="565">
        <f>AD3980+AJ3980+AP3980</f>
        <v>0</v>
      </c>
      <c r="AW3980" s="566"/>
      <c r="AX3980" s="557">
        <f>IF(AT3980=0,0,(AV3980/AT3980)*100)</f>
        <v>0</v>
      </c>
      <c r="AY3980" s="558"/>
      <c r="AZ3980" s="569"/>
      <c r="BA3980" s="570"/>
      <c r="BB3980" s="573"/>
      <c r="BC3980" s="574"/>
      <c r="BD3980" s="557">
        <f>IF(AZ3980=0,0,(BB3980/AZ3980)*100)</f>
        <v>0</v>
      </c>
      <c r="BE3980" s="558"/>
      <c r="BF3980" s="561">
        <f>AT3980+AZ3980</f>
        <v>0</v>
      </c>
      <c r="BG3980" s="562"/>
      <c r="BH3980" s="565">
        <f>AV3980+BB3980</f>
        <v>0</v>
      </c>
      <c r="BI3980" s="566"/>
      <c r="BJ3980" s="557">
        <f>IF(BF3980=0,0,(BH3980/BF3980)*100)</f>
        <v>0</v>
      </c>
      <c r="BK3980" s="558"/>
      <c r="BL3980" s="602">
        <f>(AD3980*2)+(AJ3980*2)+(AP3980*3)+BB3980</f>
        <v>0</v>
      </c>
      <c r="BM3980" s="603"/>
      <c r="BN3980" s="604"/>
      <c r="BO3980" s="587">
        <f t="shared" ref="BO3980" si="3162">IF(BQ3980=0,0,50*BP3980/BQ3980)</f>
        <v>0</v>
      </c>
      <c r="BP3980" s="555">
        <f>(BL3980*BS$11)+(N3980*BS$12)+(X3980*BS$13)+(R3980*BS$14)+(V3980*BS$15)+(Z3980*BS$16)</f>
        <v>0</v>
      </c>
      <c r="BQ3980" s="555">
        <f>((AZ3980-BB3980)*BS$18)+((AT3980-AV3980)*BS$17)+(H3980*BS$19)+(P3980*BS$20)</f>
        <v>0</v>
      </c>
      <c r="BR3980" s="65"/>
      <c r="BS3980" s="65"/>
      <c r="BT3980" s="268"/>
    </row>
    <row r="3981" spans="1:72" ht="21.75" hidden="1" customHeight="1" x14ac:dyDescent="0.25">
      <c r="A3981" s="268"/>
      <c r="B3981" s="679"/>
      <c r="C3981" s="690" t="str">
        <f>IF(ROSTER!D$24="","",ROSTER!D$24)</f>
        <v/>
      </c>
      <c r="D3981" s="691"/>
      <c r="E3981" s="668"/>
      <c r="F3981" s="681"/>
      <c r="G3981" s="664"/>
      <c r="H3981" s="585"/>
      <c r="I3981" s="586"/>
      <c r="J3981" s="571"/>
      <c r="K3981" s="572"/>
      <c r="L3981" s="575"/>
      <c r="M3981" s="576"/>
      <c r="N3981" s="581"/>
      <c r="O3981" s="582"/>
      <c r="P3981" s="571"/>
      <c r="Q3981" s="572"/>
      <c r="R3981" s="575"/>
      <c r="S3981" s="576"/>
      <c r="T3981" s="581"/>
      <c r="U3981" s="582"/>
      <c r="V3981" s="585"/>
      <c r="W3981" s="586"/>
      <c r="X3981" s="571"/>
      <c r="Y3981" s="586"/>
      <c r="Z3981" s="571"/>
      <c r="AA3981" s="586"/>
      <c r="AB3981" s="571"/>
      <c r="AC3981" s="572"/>
      <c r="AD3981" s="575"/>
      <c r="AE3981" s="576"/>
      <c r="AF3981" s="577"/>
      <c r="AG3981" s="578"/>
      <c r="AH3981" s="571"/>
      <c r="AI3981" s="572"/>
      <c r="AJ3981" s="575"/>
      <c r="AK3981" s="576"/>
      <c r="AL3981" s="577"/>
      <c r="AM3981" s="578"/>
      <c r="AN3981" s="571"/>
      <c r="AO3981" s="572"/>
      <c r="AP3981" s="575"/>
      <c r="AQ3981" s="576"/>
      <c r="AR3981" s="577"/>
      <c r="AS3981" s="578"/>
      <c r="AT3981" s="627"/>
      <c r="AU3981" s="628"/>
      <c r="AV3981" s="629"/>
      <c r="AW3981" s="630"/>
      <c r="AX3981" s="577"/>
      <c r="AY3981" s="578"/>
      <c r="AZ3981" s="571"/>
      <c r="BA3981" s="572"/>
      <c r="BB3981" s="575"/>
      <c r="BC3981" s="576"/>
      <c r="BD3981" s="577"/>
      <c r="BE3981" s="578"/>
      <c r="BF3981" s="627"/>
      <c r="BG3981" s="628"/>
      <c r="BH3981" s="629"/>
      <c r="BI3981" s="630"/>
      <c r="BJ3981" s="577"/>
      <c r="BK3981" s="578"/>
      <c r="BL3981" s="605"/>
      <c r="BM3981" s="606"/>
      <c r="BN3981" s="607"/>
      <c r="BO3981" s="588"/>
      <c r="BP3981" s="556"/>
      <c r="BQ3981" s="556"/>
      <c r="BR3981" s="65"/>
      <c r="BS3981" s="65"/>
      <c r="BT3981" s="268"/>
    </row>
    <row r="3982" spans="1:72" ht="21.75" hidden="1" customHeight="1" x14ac:dyDescent="0.25">
      <c r="A3982" s="268"/>
      <c r="B3982" s="678" t="str">
        <f>IF(ROSTER!B$26="","",ROSTER!B$26)</f>
        <v/>
      </c>
      <c r="C3982" s="669" t="str">
        <f>IF(ROSTER!C$26="","",ROSTER!C$26)</f>
        <v/>
      </c>
      <c r="D3982" s="670"/>
      <c r="E3982" s="667"/>
      <c r="F3982" s="680">
        <f>IF(E3982="y",1,IF(E3982="S",1,0))</f>
        <v>0</v>
      </c>
      <c r="G3982" s="663">
        <f>IF(E3982="S",1,0)</f>
        <v>0</v>
      </c>
      <c r="H3982" s="583"/>
      <c r="I3982" s="584"/>
      <c r="J3982" s="569"/>
      <c r="K3982" s="570"/>
      <c r="L3982" s="573"/>
      <c r="M3982" s="574"/>
      <c r="N3982" s="579">
        <f>L3982+J3982</f>
        <v>0</v>
      </c>
      <c r="O3982" s="580"/>
      <c r="P3982" s="569"/>
      <c r="Q3982" s="570"/>
      <c r="R3982" s="573"/>
      <c r="S3982" s="574"/>
      <c r="T3982" s="579">
        <f>R3982-P3982</f>
        <v>0</v>
      </c>
      <c r="U3982" s="580"/>
      <c r="V3982" s="583"/>
      <c r="W3982" s="584"/>
      <c r="X3982" s="569"/>
      <c r="Y3982" s="584"/>
      <c r="Z3982" s="569"/>
      <c r="AA3982" s="584"/>
      <c r="AB3982" s="569"/>
      <c r="AC3982" s="570"/>
      <c r="AD3982" s="573"/>
      <c r="AE3982" s="574"/>
      <c r="AF3982" s="557">
        <f>IF(AB3982=0,0,(AD3982/AB3982)*100)</f>
        <v>0</v>
      </c>
      <c r="AG3982" s="558"/>
      <c r="AH3982" s="569"/>
      <c r="AI3982" s="570"/>
      <c r="AJ3982" s="573"/>
      <c r="AK3982" s="574"/>
      <c r="AL3982" s="557">
        <f>IF(AH3982=0,0,(AJ3982/AH3982)*100)</f>
        <v>0</v>
      </c>
      <c r="AM3982" s="558"/>
      <c r="AN3982" s="569"/>
      <c r="AO3982" s="570"/>
      <c r="AP3982" s="573"/>
      <c r="AQ3982" s="574"/>
      <c r="AR3982" s="557">
        <f>IF(AN3982=0,0,(AP3982/AN3982)*100)</f>
        <v>0</v>
      </c>
      <c r="AS3982" s="558"/>
      <c r="AT3982" s="561">
        <f>AB3982+AH3982+AN3982</f>
        <v>0</v>
      </c>
      <c r="AU3982" s="562"/>
      <c r="AV3982" s="565">
        <f>AD3982+AJ3982+AP3982</f>
        <v>0</v>
      </c>
      <c r="AW3982" s="566"/>
      <c r="AX3982" s="557">
        <f>IF(AT3982=0,0,(AV3982/AT3982)*100)</f>
        <v>0</v>
      </c>
      <c r="AY3982" s="558"/>
      <c r="AZ3982" s="569"/>
      <c r="BA3982" s="570"/>
      <c r="BB3982" s="573"/>
      <c r="BC3982" s="574"/>
      <c r="BD3982" s="557">
        <f>IF(AZ3982=0,0,(BB3982/AZ3982)*100)</f>
        <v>0</v>
      </c>
      <c r="BE3982" s="558"/>
      <c r="BF3982" s="561">
        <f>AT3982+AZ3982</f>
        <v>0</v>
      </c>
      <c r="BG3982" s="562"/>
      <c r="BH3982" s="565">
        <f>AV3982+BB3982</f>
        <v>0</v>
      </c>
      <c r="BI3982" s="566"/>
      <c r="BJ3982" s="557">
        <f>IF(BF3982=0,0,(BH3982/BF3982)*100)</f>
        <v>0</v>
      </c>
      <c r="BK3982" s="558"/>
      <c r="BL3982" s="602">
        <f>(AD3982*2)+(AJ3982*2)+(AP3982*3)+BB3982</f>
        <v>0</v>
      </c>
      <c r="BM3982" s="603"/>
      <c r="BN3982" s="604"/>
      <c r="BO3982" s="587">
        <f t="shared" ref="BO3982" si="3163">IF(BQ3982=0,0,50*BP3982/BQ3982)</f>
        <v>0</v>
      </c>
      <c r="BP3982" s="555">
        <f>(BL3982*BS$11)+(N3982*BS$12)+(X3982*BS$13)+(R3982*BS$14)+(V3982*BS$15)+(Z3982*BS$16)</f>
        <v>0</v>
      </c>
      <c r="BQ3982" s="555">
        <f>((AZ3982-BB3982)*BS$18)+((AT3982-AV3982)*BS$17)+(H3982*BS$19)+(P3982*BS$20)</f>
        <v>0</v>
      </c>
      <c r="BR3982" s="65"/>
      <c r="BS3982" s="65"/>
      <c r="BT3982" s="268"/>
    </row>
    <row r="3983" spans="1:72" ht="21.75" hidden="1" customHeight="1" x14ac:dyDescent="0.25">
      <c r="A3983" s="268"/>
      <c r="B3983" s="679"/>
      <c r="C3983" s="690" t="str">
        <f>IF(ROSTER!D$26="","",ROSTER!D$26)</f>
        <v/>
      </c>
      <c r="D3983" s="691"/>
      <c r="E3983" s="668"/>
      <c r="F3983" s="681"/>
      <c r="G3983" s="664"/>
      <c r="H3983" s="585"/>
      <c r="I3983" s="586"/>
      <c r="J3983" s="571"/>
      <c r="K3983" s="572"/>
      <c r="L3983" s="575"/>
      <c r="M3983" s="576"/>
      <c r="N3983" s="581"/>
      <c r="O3983" s="582"/>
      <c r="P3983" s="571"/>
      <c r="Q3983" s="572"/>
      <c r="R3983" s="575"/>
      <c r="S3983" s="576"/>
      <c r="T3983" s="581"/>
      <c r="U3983" s="582"/>
      <c r="V3983" s="585"/>
      <c r="W3983" s="586"/>
      <c r="X3983" s="571"/>
      <c r="Y3983" s="586"/>
      <c r="Z3983" s="571"/>
      <c r="AA3983" s="586"/>
      <c r="AB3983" s="571"/>
      <c r="AC3983" s="572"/>
      <c r="AD3983" s="575"/>
      <c r="AE3983" s="576"/>
      <c r="AF3983" s="577"/>
      <c r="AG3983" s="578"/>
      <c r="AH3983" s="571"/>
      <c r="AI3983" s="572"/>
      <c r="AJ3983" s="575"/>
      <c r="AK3983" s="576"/>
      <c r="AL3983" s="577"/>
      <c r="AM3983" s="578"/>
      <c r="AN3983" s="571"/>
      <c r="AO3983" s="572"/>
      <c r="AP3983" s="575"/>
      <c r="AQ3983" s="576"/>
      <c r="AR3983" s="577"/>
      <c r="AS3983" s="578"/>
      <c r="AT3983" s="627"/>
      <c r="AU3983" s="628"/>
      <c r="AV3983" s="629"/>
      <c r="AW3983" s="630"/>
      <c r="AX3983" s="577"/>
      <c r="AY3983" s="578"/>
      <c r="AZ3983" s="571"/>
      <c r="BA3983" s="572"/>
      <c r="BB3983" s="575"/>
      <c r="BC3983" s="576"/>
      <c r="BD3983" s="577"/>
      <c r="BE3983" s="578"/>
      <c r="BF3983" s="627"/>
      <c r="BG3983" s="628"/>
      <c r="BH3983" s="629"/>
      <c r="BI3983" s="630"/>
      <c r="BJ3983" s="577"/>
      <c r="BK3983" s="578"/>
      <c r="BL3983" s="605"/>
      <c r="BM3983" s="606"/>
      <c r="BN3983" s="607"/>
      <c r="BO3983" s="588"/>
      <c r="BP3983" s="556"/>
      <c r="BQ3983" s="556"/>
      <c r="BR3983" s="65"/>
      <c r="BS3983" s="65"/>
      <c r="BT3983" s="268"/>
    </row>
    <row r="3984" spans="1:72" ht="21.75" hidden="1" customHeight="1" x14ac:dyDescent="0.25">
      <c r="A3984" s="268"/>
      <c r="B3984" s="678" t="str">
        <f>IF(ROSTER!B$28="","",ROSTER!B$28)</f>
        <v/>
      </c>
      <c r="C3984" s="669" t="str">
        <f>IF(ROSTER!C$28="","",ROSTER!C$28)</f>
        <v/>
      </c>
      <c r="D3984" s="670"/>
      <c r="E3984" s="667"/>
      <c r="F3984" s="680">
        <f>IF(E3984="y",1,IF(E3984="S",1,0))</f>
        <v>0</v>
      </c>
      <c r="G3984" s="663">
        <f>IF(E3984="S",1,0)</f>
        <v>0</v>
      </c>
      <c r="H3984" s="583"/>
      <c r="I3984" s="584"/>
      <c r="J3984" s="569"/>
      <c r="K3984" s="570"/>
      <c r="L3984" s="573"/>
      <c r="M3984" s="574"/>
      <c r="N3984" s="579">
        <f>L3984+J3984</f>
        <v>0</v>
      </c>
      <c r="O3984" s="580"/>
      <c r="P3984" s="569"/>
      <c r="Q3984" s="570"/>
      <c r="R3984" s="573"/>
      <c r="S3984" s="574"/>
      <c r="T3984" s="579">
        <f>R3984-P3984</f>
        <v>0</v>
      </c>
      <c r="U3984" s="580"/>
      <c r="V3984" s="583"/>
      <c r="W3984" s="584"/>
      <c r="X3984" s="569"/>
      <c r="Y3984" s="584"/>
      <c r="Z3984" s="569"/>
      <c r="AA3984" s="584"/>
      <c r="AB3984" s="569"/>
      <c r="AC3984" s="570"/>
      <c r="AD3984" s="573"/>
      <c r="AE3984" s="574"/>
      <c r="AF3984" s="557">
        <f>IF(AB3984=0,0,(AD3984/AB3984)*100)</f>
        <v>0</v>
      </c>
      <c r="AG3984" s="558"/>
      <c r="AH3984" s="569"/>
      <c r="AI3984" s="570"/>
      <c r="AJ3984" s="573"/>
      <c r="AK3984" s="574"/>
      <c r="AL3984" s="557">
        <f>IF(AH3984=0,0,(AJ3984/AH3984)*100)</f>
        <v>0</v>
      </c>
      <c r="AM3984" s="558"/>
      <c r="AN3984" s="569"/>
      <c r="AO3984" s="570"/>
      <c r="AP3984" s="573"/>
      <c r="AQ3984" s="574"/>
      <c r="AR3984" s="557">
        <f>IF(AN3984=0,0,(AP3984/AN3984)*100)</f>
        <v>0</v>
      </c>
      <c r="AS3984" s="558"/>
      <c r="AT3984" s="561">
        <f>AB3984+AH3984+AN3984</f>
        <v>0</v>
      </c>
      <c r="AU3984" s="562"/>
      <c r="AV3984" s="565">
        <f>AD3984+AJ3984+AP3984</f>
        <v>0</v>
      </c>
      <c r="AW3984" s="566"/>
      <c r="AX3984" s="557">
        <f>IF(AT3984=0,0,(AV3984/AT3984)*100)</f>
        <v>0</v>
      </c>
      <c r="AY3984" s="558"/>
      <c r="AZ3984" s="569"/>
      <c r="BA3984" s="570"/>
      <c r="BB3984" s="573"/>
      <c r="BC3984" s="574"/>
      <c r="BD3984" s="557">
        <f>IF(AZ3984=0,0,(BB3984/AZ3984)*100)</f>
        <v>0</v>
      </c>
      <c r="BE3984" s="558"/>
      <c r="BF3984" s="561">
        <f>AT3984+AZ3984</f>
        <v>0</v>
      </c>
      <c r="BG3984" s="562"/>
      <c r="BH3984" s="565">
        <f>AV3984+BB3984</f>
        <v>0</v>
      </c>
      <c r="BI3984" s="566"/>
      <c r="BJ3984" s="557">
        <f>IF(BF3984=0,0,(BH3984/BF3984)*100)</f>
        <v>0</v>
      </c>
      <c r="BK3984" s="558"/>
      <c r="BL3984" s="602">
        <f>(AD3984*2)+(AJ3984*2)+(AP3984*3)+BB3984</f>
        <v>0</v>
      </c>
      <c r="BM3984" s="603"/>
      <c r="BN3984" s="604"/>
      <c r="BO3984" s="587">
        <f t="shared" ref="BO3984" si="3164">IF(BQ3984=0,0,50*BP3984/BQ3984)</f>
        <v>0</v>
      </c>
      <c r="BP3984" s="555">
        <f>(BL3984*BS$11)+(N3984*BS$12)+(X3984*BS$13)+(R3984*BS$14)+(V3984*BS$15)+(Z3984*BS$16)</f>
        <v>0</v>
      </c>
      <c r="BQ3984" s="555">
        <f>((AZ3984-BB3984)*BS$18)+((AT3984-AV3984)*BS$17)+(H3984*BS$19)+(P3984*BS$20)</f>
        <v>0</v>
      </c>
      <c r="BR3984" s="65"/>
      <c r="BS3984" s="65"/>
      <c r="BT3984" s="268"/>
    </row>
    <row r="3985" spans="1:72" ht="21.75" hidden="1" customHeight="1" x14ac:dyDescent="0.25">
      <c r="A3985" s="268"/>
      <c r="B3985" s="679"/>
      <c r="C3985" s="690" t="str">
        <f>IF(ROSTER!D$28="","",ROSTER!D$28)</f>
        <v/>
      </c>
      <c r="D3985" s="691"/>
      <c r="E3985" s="668"/>
      <c r="F3985" s="681"/>
      <c r="G3985" s="664"/>
      <c r="H3985" s="585"/>
      <c r="I3985" s="586"/>
      <c r="J3985" s="571"/>
      <c r="K3985" s="572"/>
      <c r="L3985" s="575"/>
      <c r="M3985" s="576"/>
      <c r="N3985" s="581"/>
      <c r="O3985" s="582"/>
      <c r="P3985" s="571"/>
      <c r="Q3985" s="572"/>
      <c r="R3985" s="575"/>
      <c r="S3985" s="576"/>
      <c r="T3985" s="581"/>
      <c r="U3985" s="582"/>
      <c r="V3985" s="585"/>
      <c r="W3985" s="586"/>
      <c r="X3985" s="571"/>
      <c r="Y3985" s="586"/>
      <c r="Z3985" s="571"/>
      <c r="AA3985" s="586"/>
      <c r="AB3985" s="571"/>
      <c r="AC3985" s="572"/>
      <c r="AD3985" s="575"/>
      <c r="AE3985" s="576"/>
      <c r="AF3985" s="577"/>
      <c r="AG3985" s="578"/>
      <c r="AH3985" s="571"/>
      <c r="AI3985" s="572"/>
      <c r="AJ3985" s="575"/>
      <c r="AK3985" s="576"/>
      <c r="AL3985" s="577"/>
      <c r="AM3985" s="578"/>
      <c r="AN3985" s="571"/>
      <c r="AO3985" s="572"/>
      <c r="AP3985" s="575"/>
      <c r="AQ3985" s="576"/>
      <c r="AR3985" s="577"/>
      <c r="AS3985" s="578"/>
      <c r="AT3985" s="627"/>
      <c r="AU3985" s="628"/>
      <c r="AV3985" s="629"/>
      <c r="AW3985" s="630"/>
      <c r="AX3985" s="577"/>
      <c r="AY3985" s="578"/>
      <c r="AZ3985" s="571"/>
      <c r="BA3985" s="572"/>
      <c r="BB3985" s="575"/>
      <c r="BC3985" s="576"/>
      <c r="BD3985" s="577"/>
      <c r="BE3985" s="578"/>
      <c r="BF3985" s="627"/>
      <c r="BG3985" s="628"/>
      <c r="BH3985" s="629"/>
      <c r="BI3985" s="630"/>
      <c r="BJ3985" s="577"/>
      <c r="BK3985" s="578"/>
      <c r="BL3985" s="605"/>
      <c r="BM3985" s="606"/>
      <c r="BN3985" s="607"/>
      <c r="BO3985" s="588"/>
      <c r="BP3985" s="556"/>
      <c r="BQ3985" s="556"/>
      <c r="BR3985" s="65"/>
      <c r="BS3985" s="65"/>
      <c r="BT3985" s="268"/>
    </row>
    <row r="3986" spans="1:72" ht="21.75" hidden="1" customHeight="1" x14ac:dyDescent="0.25">
      <c r="A3986" s="268"/>
      <c r="B3986" s="678" t="str">
        <f>IF(ROSTER!B$30="","",ROSTER!B$30)</f>
        <v/>
      </c>
      <c r="C3986" s="669" t="str">
        <f>IF(ROSTER!C$30="","",ROSTER!C$30)</f>
        <v/>
      </c>
      <c r="D3986" s="670"/>
      <c r="E3986" s="667"/>
      <c r="F3986" s="680">
        <f>IF(E3986="y",1,IF(E3986="S",1,0))</f>
        <v>0</v>
      </c>
      <c r="G3986" s="663">
        <f>IF(E3986="S",1,0)</f>
        <v>0</v>
      </c>
      <c r="H3986" s="583"/>
      <c r="I3986" s="584"/>
      <c r="J3986" s="569"/>
      <c r="K3986" s="570"/>
      <c r="L3986" s="573"/>
      <c r="M3986" s="574"/>
      <c r="N3986" s="579">
        <f>L3986+J3986</f>
        <v>0</v>
      </c>
      <c r="O3986" s="580"/>
      <c r="P3986" s="569"/>
      <c r="Q3986" s="570"/>
      <c r="R3986" s="573"/>
      <c r="S3986" s="574"/>
      <c r="T3986" s="579">
        <f>R3986-P3986</f>
        <v>0</v>
      </c>
      <c r="U3986" s="580"/>
      <c r="V3986" s="583"/>
      <c r="W3986" s="584"/>
      <c r="X3986" s="569"/>
      <c r="Y3986" s="584"/>
      <c r="Z3986" s="569"/>
      <c r="AA3986" s="584"/>
      <c r="AB3986" s="569"/>
      <c r="AC3986" s="570"/>
      <c r="AD3986" s="573"/>
      <c r="AE3986" s="574"/>
      <c r="AF3986" s="557">
        <f>IF(AB3986=0,0,(AD3986/AB3986)*100)</f>
        <v>0</v>
      </c>
      <c r="AG3986" s="558"/>
      <c r="AH3986" s="569"/>
      <c r="AI3986" s="570"/>
      <c r="AJ3986" s="573"/>
      <c r="AK3986" s="574"/>
      <c r="AL3986" s="557">
        <f>IF(AH3986=0,0,(AJ3986/AH3986)*100)</f>
        <v>0</v>
      </c>
      <c r="AM3986" s="558"/>
      <c r="AN3986" s="569"/>
      <c r="AO3986" s="570"/>
      <c r="AP3986" s="573"/>
      <c r="AQ3986" s="574"/>
      <c r="AR3986" s="557">
        <f>IF(AN3986=0,0,(AP3986/AN3986)*100)</f>
        <v>0</v>
      </c>
      <c r="AS3986" s="558"/>
      <c r="AT3986" s="561">
        <f>AB3986+AH3986+AN3986</f>
        <v>0</v>
      </c>
      <c r="AU3986" s="562"/>
      <c r="AV3986" s="565">
        <f>AD3986+AJ3986+AP3986</f>
        <v>0</v>
      </c>
      <c r="AW3986" s="566"/>
      <c r="AX3986" s="557">
        <f>IF(AT3986=0,0,(AV3986/AT3986)*100)</f>
        <v>0</v>
      </c>
      <c r="AY3986" s="558"/>
      <c r="AZ3986" s="569"/>
      <c r="BA3986" s="570"/>
      <c r="BB3986" s="573"/>
      <c r="BC3986" s="574"/>
      <c r="BD3986" s="557">
        <f>IF(AZ3986=0,0,(BB3986/AZ3986)*100)</f>
        <v>0</v>
      </c>
      <c r="BE3986" s="558"/>
      <c r="BF3986" s="561">
        <f>AT3986+AZ3986</f>
        <v>0</v>
      </c>
      <c r="BG3986" s="562"/>
      <c r="BH3986" s="565">
        <f>AV3986+BB3986</f>
        <v>0</v>
      </c>
      <c r="BI3986" s="566"/>
      <c r="BJ3986" s="557">
        <f>IF(BF3986=0,0,(BH3986/BF3986)*100)</f>
        <v>0</v>
      </c>
      <c r="BK3986" s="558"/>
      <c r="BL3986" s="602">
        <f>(AD3986*2)+(AJ3986*2)+(AP3986*3)+BB3986</f>
        <v>0</v>
      </c>
      <c r="BM3986" s="603"/>
      <c r="BN3986" s="604"/>
      <c r="BO3986" s="587">
        <f t="shared" ref="BO3986" si="3165">IF(BQ3986=0,0,50*BP3986/BQ3986)</f>
        <v>0</v>
      </c>
      <c r="BP3986" s="555">
        <f>(BL3986*BS$11)+(N3986*BS$12)+(X3986*BS$13)+(R3986*BS$14)+(V3986*BS$15)+(Z3986*BS$16)</f>
        <v>0</v>
      </c>
      <c r="BQ3986" s="555">
        <f>((AZ3986-BB3986)*BS$18)+((AT3986-AV3986)*BS$17)+(H3986*BS$19)+(P3986*BS$20)</f>
        <v>0</v>
      </c>
      <c r="BR3986" s="65"/>
      <c r="BS3986" s="65"/>
      <c r="BT3986" s="268"/>
    </row>
    <row r="3987" spans="1:72" ht="21.75" hidden="1" customHeight="1" x14ac:dyDescent="0.25">
      <c r="A3987" s="268"/>
      <c r="B3987" s="679"/>
      <c r="C3987" s="690" t="str">
        <f>IF(ROSTER!D$30="","",ROSTER!D$30)</f>
        <v/>
      </c>
      <c r="D3987" s="691"/>
      <c r="E3987" s="668"/>
      <c r="F3987" s="681"/>
      <c r="G3987" s="664"/>
      <c r="H3987" s="585"/>
      <c r="I3987" s="586"/>
      <c r="J3987" s="571"/>
      <c r="K3987" s="572"/>
      <c r="L3987" s="575"/>
      <c r="M3987" s="576"/>
      <c r="N3987" s="581"/>
      <c r="O3987" s="582"/>
      <c r="P3987" s="571"/>
      <c r="Q3987" s="572"/>
      <c r="R3987" s="575"/>
      <c r="S3987" s="576"/>
      <c r="T3987" s="581"/>
      <c r="U3987" s="582"/>
      <c r="V3987" s="585"/>
      <c r="W3987" s="586"/>
      <c r="X3987" s="571"/>
      <c r="Y3987" s="586"/>
      <c r="Z3987" s="571"/>
      <c r="AA3987" s="586"/>
      <c r="AB3987" s="571"/>
      <c r="AC3987" s="572"/>
      <c r="AD3987" s="575"/>
      <c r="AE3987" s="576"/>
      <c r="AF3987" s="577"/>
      <c r="AG3987" s="578"/>
      <c r="AH3987" s="571"/>
      <c r="AI3987" s="572"/>
      <c r="AJ3987" s="575"/>
      <c r="AK3987" s="576"/>
      <c r="AL3987" s="577"/>
      <c r="AM3987" s="578"/>
      <c r="AN3987" s="571"/>
      <c r="AO3987" s="572"/>
      <c r="AP3987" s="575"/>
      <c r="AQ3987" s="576"/>
      <c r="AR3987" s="577"/>
      <c r="AS3987" s="578"/>
      <c r="AT3987" s="627"/>
      <c r="AU3987" s="628"/>
      <c r="AV3987" s="629"/>
      <c r="AW3987" s="630"/>
      <c r="AX3987" s="577"/>
      <c r="AY3987" s="578"/>
      <c r="AZ3987" s="571"/>
      <c r="BA3987" s="572"/>
      <c r="BB3987" s="575"/>
      <c r="BC3987" s="576"/>
      <c r="BD3987" s="577"/>
      <c r="BE3987" s="578"/>
      <c r="BF3987" s="627"/>
      <c r="BG3987" s="628"/>
      <c r="BH3987" s="629"/>
      <c r="BI3987" s="630"/>
      <c r="BJ3987" s="577"/>
      <c r="BK3987" s="578"/>
      <c r="BL3987" s="605"/>
      <c r="BM3987" s="606"/>
      <c r="BN3987" s="607"/>
      <c r="BO3987" s="588"/>
      <c r="BP3987" s="556"/>
      <c r="BQ3987" s="556"/>
      <c r="BR3987" s="65"/>
      <c r="BS3987" s="65"/>
      <c r="BT3987" s="268"/>
    </row>
    <row r="3988" spans="1:72" ht="21.75" hidden="1" customHeight="1" x14ac:dyDescent="0.25">
      <c r="A3988" s="268"/>
      <c r="B3988" s="678" t="str">
        <f>IF(ROSTER!B$32="","",ROSTER!B$32)</f>
        <v/>
      </c>
      <c r="C3988" s="669" t="str">
        <f>IF(ROSTER!C$32="","",ROSTER!C$32)</f>
        <v/>
      </c>
      <c r="D3988" s="670"/>
      <c r="E3988" s="667"/>
      <c r="F3988" s="680">
        <f>IF(E3988="y",1,IF(E3988="S",1,0))</f>
        <v>0</v>
      </c>
      <c r="G3988" s="663">
        <f>IF(E3988="S",1,0)</f>
        <v>0</v>
      </c>
      <c r="H3988" s="583"/>
      <c r="I3988" s="584"/>
      <c r="J3988" s="569"/>
      <c r="K3988" s="570"/>
      <c r="L3988" s="573"/>
      <c r="M3988" s="574"/>
      <c r="N3988" s="579">
        <f>L3988+J3988</f>
        <v>0</v>
      </c>
      <c r="O3988" s="580"/>
      <c r="P3988" s="569"/>
      <c r="Q3988" s="570"/>
      <c r="R3988" s="573"/>
      <c r="S3988" s="574"/>
      <c r="T3988" s="579">
        <f>R3988-P3988</f>
        <v>0</v>
      </c>
      <c r="U3988" s="580"/>
      <c r="V3988" s="583"/>
      <c r="W3988" s="584"/>
      <c r="X3988" s="569"/>
      <c r="Y3988" s="584"/>
      <c r="Z3988" s="569"/>
      <c r="AA3988" s="584"/>
      <c r="AB3988" s="569"/>
      <c r="AC3988" s="570"/>
      <c r="AD3988" s="573"/>
      <c r="AE3988" s="574"/>
      <c r="AF3988" s="557">
        <f>IF(AB3988=0,0,(AD3988/AB3988)*100)</f>
        <v>0</v>
      </c>
      <c r="AG3988" s="558"/>
      <c r="AH3988" s="569"/>
      <c r="AI3988" s="570"/>
      <c r="AJ3988" s="573"/>
      <c r="AK3988" s="574"/>
      <c r="AL3988" s="557">
        <f>IF(AH3988=0,0,(AJ3988/AH3988)*100)</f>
        <v>0</v>
      </c>
      <c r="AM3988" s="558"/>
      <c r="AN3988" s="569"/>
      <c r="AO3988" s="570"/>
      <c r="AP3988" s="573"/>
      <c r="AQ3988" s="574"/>
      <c r="AR3988" s="557">
        <f>IF(AN3988=0,0,(AP3988/AN3988)*100)</f>
        <v>0</v>
      </c>
      <c r="AS3988" s="558"/>
      <c r="AT3988" s="561">
        <f>AB3988+AH3988+AN3988</f>
        <v>0</v>
      </c>
      <c r="AU3988" s="562"/>
      <c r="AV3988" s="565">
        <f>AD3988+AJ3988+AP3988</f>
        <v>0</v>
      </c>
      <c r="AW3988" s="566"/>
      <c r="AX3988" s="557">
        <f>IF(AT3988=0,0,(AV3988/AT3988)*100)</f>
        <v>0</v>
      </c>
      <c r="AY3988" s="558"/>
      <c r="AZ3988" s="569"/>
      <c r="BA3988" s="570"/>
      <c r="BB3988" s="573"/>
      <c r="BC3988" s="574"/>
      <c r="BD3988" s="557">
        <f>IF(AZ3988=0,0,(BB3988/AZ3988)*100)</f>
        <v>0</v>
      </c>
      <c r="BE3988" s="558"/>
      <c r="BF3988" s="561">
        <f>AT3988+AZ3988</f>
        <v>0</v>
      </c>
      <c r="BG3988" s="562"/>
      <c r="BH3988" s="565">
        <f>AV3988+BB3988</f>
        <v>0</v>
      </c>
      <c r="BI3988" s="566"/>
      <c r="BJ3988" s="557">
        <f>IF(BF3988=0,0,(BH3988/BF3988)*100)</f>
        <v>0</v>
      </c>
      <c r="BK3988" s="558"/>
      <c r="BL3988" s="602">
        <f>(AD3988*2)+(AJ3988*2)+(AP3988*3)+BB3988</f>
        <v>0</v>
      </c>
      <c r="BM3988" s="603"/>
      <c r="BN3988" s="604"/>
      <c r="BO3988" s="587">
        <f t="shared" ref="BO3988" si="3166">IF(BQ3988=0,0,50*BP3988/BQ3988)</f>
        <v>0</v>
      </c>
      <c r="BP3988" s="555">
        <f>(BL3988*BS$11)+(N3988*BS$12)+(X3988*BS$13)+(R3988*BS$14)+(V3988*BS$15)+(Z3988*BS$16)</f>
        <v>0</v>
      </c>
      <c r="BQ3988" s="555">
        <f>((AZ3988-BB3988)*BS$18)+((AT3988-AV3988)*BS$17)+(H3988*BS$19)+(P3988*BS$20)</f>
        <v>0</v>
      </c>
      <c r="BR3988" s="65"/>
      <c r="BS3988" s="65"/>
      <c r="BT3988" s="268"/>
    </row>
    <row r="3989" spans="1:72" ht="21.75" hidden="1" customHeight="1" x14ac:dyDescent="0.25">
      <c r="A3989" s="268"/>
      <c r="B3989" s="679"/>
      <c r="C3989" s="690" t="str">
        <f>IF(ROSTER!D$32="","",ROSTER!D$32)</f>
        <v/>
      </c>
      <c r="D3989" s="691"/>
      <c r="E3989" s="668"/>
      <c r="F3989" s="681"/>
      <c r="G3989" s="664"/>
      <c r="H3989" s="585"/>
      <c r="I3989" s="586"/>
      <c r="J3989" s="571"/>
      <c r="K3989" s="572"/>
      <c r="L3989" s="575"/>
      <c r="M3989" s="576"/>
      <c r="N3989" s="581"/>
      <c r="O3989" s="582"/>
      <c r="P3989" s="571"/>
      <c r="Q3989" s="572"/>
      <c r="R3989" s="575"/>
      <c r="S3989" s="576"/>
      <c r="T3989" s="581"/>
      <c r="U3989" s="582"/>
      <c r="V3989" s="585"/>
      <c r="W3989" s="586"/>
      <c r="X3989" s="571"/>
      <c r="Y3989" s="586"/>
      <c r="Z3989" s="571"/>
      <c r="AA3989" s="586"/>
      <c r="AB3989" s="571"/>
      <c r="AC3989" s="572"/>
      <c r="AD3989" s="575"/>
      <c r="AE3989" s="576"/>
      <c r="AF3989" s="577"/>
      <c r="AG3989" s="578"/>
      <c r="AH3989" s="571"/>
      <c r="AI3989" s="572"/>
      <c r="AJ3989" s="575"/>
      <c r="AK3989" s="576"/>
      <c r="AL3989" s="577"/>
      <c r="AM3989" s="578"/>
      <c r="AN3989" s="571"/>
      <c r="AO3989" s="572"/>
      <c r="AP3989" s="575"/>
      <c r="AQ3989" s="576"/>
      <c r="AR3989" s="577"/>
      <c r="AS3989" s="578"/>
      <c r="AT3989" s="627"/>
      <c r="AU3989" s="628"/>
      <c r="AV3989" s="629"/>
      <c r="AW3989" s="630"/>
      <c r="AX3989" s="577"/>
      <c r="AY3989" s="578"/>
      <c r="AZ3989" s="571"/>
      <c r="BA3989" s="572"/>
      <c r="BB3989" s="575"/>
      <c r="BC3989" s="576"/>
      <c r="BD3989" s="577"/>
      <c r="BE3989" s="578"/>
      <c r="BF3989" s="627"/>
      <c r="BG3989" s="628"/>
      <c r="BH3989" s="629"/>
      <c r="BI3989" s="630"/>
      <c r="BJ3989" s="577"/>
      <c r="BK3989" s="578"/>
      <c r="BL3989" s="605"/>
      <c r="BM3989" s="606"/>
      <c r="BN3989" s="607"/>
      <c r="BO3989" s="588"/>
      <c r="BP3989" s="556"/>
      <c r="BQ3989" s="556"/>
      <c r="BR3989" s="65"/>
      <c r="BS3989" s="65"/>
      <c r="BT3989" s="268"/>
    </row>
    <row r="3990" spans="1:72" ht="21.75" hidden="1" customHeight="1" x14ac:dyDescent="0.25">
      <c r="A3990" s="268"/>
      <c r="B3990" s="678" t="str">
        <f>IF(ROSTER!B$34="","",ROSTER!B$34)</f>
        <v/>
      </c>
      <c r="C3990" s="669" t="str">
        <f>IF(ROSTER!C$34="","",ROSTER!C$34)</f>
        <v/>
      </c>
      <c r="D3990" s="670"/>
      <c r="E3990" s="667"/>
      <c r="F3990" s="680">
        <f>IF(E3990="y",1,IF(E3990="S",1,0))</f>
        <v>0</v>
      </c>
      <c r="G3990" s="663">
        <f>IF(E3990="S",1,0)</f>
        <v>0</v>
      </c>
      <c r="H3990" s="583"/>
      <c r="I3990" s="584"/>
      <c r="J3990" s="569"/>
      <c r="K3990" s="570"/>
      <c r="L3990" s="573"/>
      <c r="M3990" s="574"/>
      <c r="N3990" s="579">
        <f>L3990+J3990</f>
        <v>0</v>
      </c>
      <c r="O3990" s="580"/>
      <c r="P3990" s="569"/>
      <c r="Q3990" s="570"/>
      <c r="R3990" s="573"/>
      <c r="S3990" s="574"/>
      <c r="T3990" s="579">
        <f>R3990-P3990</f>
        <v>0</v>
      </c>
      <c r="U3990" s="580"/>
      <c r="V3990" s="583"/>
      <c r="W3990" s="584"/>
      <c r="X3990" s="569"/>
      <c r="Y3990" s="584"/>
      <c r="Z3990" s="569"/>
      <c r="AA3990" s="584"/>
      <c r="AB3990" s="569"/>
      <c r="AC3990" s="570"/>
      <c r="AD3990" s="573"/>
      <c r="AE3990" s="574"/>
      <c r="AF3990" s="557">
        <f>IF(AB3990=0,0,(AD3990/AB3990)*100)</f>
        <v>0</v>
      </c>
      <c r="AG3990" s="558"/>
      <c r="AH3990" s="569"/>
      <c r="AI3990" s="570"/>
      <c r="AJ3990" s="573"/>
      <c r="AK3990" s="574"/>
      <c r="AL3990" s="557">
        <f>IF(AH3990=0,0,(AJ3990/AH3990)*100)</f>
        <v>0</v>
      </c>
      <c r="AM3990" s="558"/>
      <c r="AN3990" s="569"/>
      <c r="AO3990" s="570"/>
      <c r="AP3990" s="573"/>
      <c r="AQ3990" s="574"/>
      <c r="AR3990" s="557">
        <f>IF(AN3990=0,0,(AP3990/AN3990)*100)</f>
        <v>0</v>
      </c>
      <c r="AS3990" s="558"/>
      <c r="AT3990" s="561">
        <f>AB3990+AH3990+AN3990</f>
        <v>0</v>
      </c>
      <c r="AU3990" s="562"/>
      <c r="AV3990" s="565">
        <f>AD3990+AJ3990+AP3990</f>
        <v>0</v>
      </c>
      <c r="AW3990" s="566"/>
      <c r="AX3990" s="557">
        <f>IF(AT3990=0,0,(AV3990/AT3990)*100)</f>
        <v>0</v>
      </c>
      <c r="AY3990" s="558"/>
      <c r="AZ3990" s="569"/>
      <c r="BA3990" s="570"/>
      <c r="BB3990" s="573"/>
      <c r="BC3990" s="574"/>
      <c r="BD3990" s="557">
        <f>IF(AZ3990=0,0,(BB3990/AZ3990)*100)</f>
        <v>0</v>
      </c>
      <c r="BE3990" s="558"/>
      <c r="BF3990" s="561">
        <f>AT3990+AZ3990</f>
        <v>0</v>
      </c>
      <c r="BG3990" s="562"/>
      <c r="BH3990" s="565">
        <f>AV3990+BB3990</f>
        <v>0</v>
      </c>
      <c r="BI3990" s="566"/>
      <c r="BJ3990" s="557">
        <f>IF(BF3990=0,0,(BH3990/BF3990)*100)</f>
        <v>0</v>
      </c>
      <c r="BK3990" s="558"/>
      <c r="BL3990" s="602">
        <f>(AD3990*2)+(AJ3990*2)+(AP3990*3)+BB3990</f>
        <v>0</v>
      </c>
      <c r="BM3990" s="603"/>
      <c r="BN3990" s="604"/>
      <c r="BO3990" s="587">
        <f t="shared" ref="BO3990" si="3167">IF(BQ3990=0,0,50*BP3990/BQ3990)</f>
        <v>0</v>
      </c>
      <c r="BP3990" s="555">
        <f>(BL3990*BS$11)+(N3990*BS$12)+(X3990*BS$13)+(R3990*BS$14)+(V3990*BS$15)+(Z3990*BS$16)</f>
        <v>0</v>
      </c>
      <c r="BQ3990" s="555">
        <f>((AZ3990-BB3990)*BS$18)+((AT3990-AV3990)*BS$17)+(H3990*BS$19)+(P3990*BS$20)</f>
        <v>0</v>
      </c>
      <c r="BR3990" s="65"/>
      <c r="BS3990" s="65"/>
      <c r="BT3990" s="268"/>
    </row>
    <row r="3991" spans="1:72" ht="21.75" hidden="1" customHeight="1" x14ac:dyDescent="0.25">
      <c r="A3991" s="268"/>
      <c r="B3991" s="679"/>
      <c r="C3991" s="690" t="str">
        <f>IF(ROSTER!D$34="","",ROSTER!D$34)</f>
        <v/>
      </c>
      <c r="D3991" s="691"/>
      <c r="E3991" s="668"/>
      <c r="F3991" s="681"/>
      <c r="G3991" s="664"/>
      <c r="H3991" s="585"/>
      <c r="I3991" s="586"/>
      <c r="J3991" s="571"/>
      <c r="K3991" s="572"/>
      <c r="L3991" s="575"/>
      <c r="M3991" s="576"/>
      <c r="N3991" s="581"/>
      <c r="O3991" s="582"/>
      <c r="P3991" s="571"/>
      <c r="Q3991" s="572"/>
      <c r="R3991" s="575"/>
      <c r="S3991" s="576"/>
      <c r="T3991" s="581"/>
      <c r="U3991" s="582"/>
      <c r="V3991" s="585"/>
      <c r="W3991" s="586"/>
      <c r="X3991" s="571"/>
      <c r="Y3991" s="586"/>
      <c r="Z3991" s="571"/>
      <c r="AA3991" s="586"/>
      <c r="AB3991" s="571"/>
      <c r="AC3991" s="572"/>
      <c r="AD3991" s="575"/>
      <c r="AE3991" s="576"/>
      <c r="AF3991" s="577"/>
      <c r="AG3991" s="578"/>
      <c r="AH3991" s="571"/>
      <c r="AI3991" s="572"/>
      <c r="AJ3991" s="575"/>
      <c r="AK3991" s="576"/>
      <c r="AL3991" s="577"/>
      <c r="AM3991" s="578"/>
      <c r="AN3991" s="571"/>
      <c r="AO3991" s="572"/>
      <c r="AP3991" s="575"/>
      <c r="AQ3991" s="576"/>
      <c r="AR3991" s="577"/>
      <c r="AS3991" s="578"/>
      <c r="AT3991" s="627"/>
      <c r="AU3991" s="628"/>
      <c r="AV3991" s="629"/>
      <c r="AW3991" s="630"/>
      <c r="AX3991" s="577"/>
      <c r="AY3991" s="578"/>
      <c r="AZ3991" s="571"/>
      <c r="BA3991" s="572"/>
      <c r="BB3991" s="575"/>
      <c r="BC3991" s="576"/>
      <c r="BD3991" s="577"/>
      <c r="BE3991" s="578"/>
      <c r="BF3991" s="627"/>
      <c r="BG3991" s="628"/>
      <c r="BH3991" s="629"/>
      <c r="BI3991" s="630"/>
      <c r="BJ3991" s="577"/>
      <c r="BK3991" s="578"/>
      <c r="BL3991" s="605"/>
      <c r="BM3991" s="606"/>
      <c r="BN3991" s="607"/>
      <c r="BO3991" s="588"/>
      <c r="BP3991" s="556"/>
      <c r="BQ3991" s="556"/>
      <c r="BR3991" s="65"/>
      <c r="BS3991" s="65"/>
      <c r="BT3991" s="268"/>
    </row>
    <row r="3992" spans="1:72" ht="21.75" hidden="1" customHeight="1" x14ac:dyDescent="0.25">
      <c r="A3992" s="268"/>
      <c r="B3992" s="678" t="str">
        <f>IF(ROSTER!B$36="","",ROSTER!B$36)</f>
        <v/>
      </c>
      <c r="C3992" s="669" t="str">
        <f>IF(ROSTER!C$36="","",ROSTER!C$36)</f>
        <v/>
      </c>
      <c r="D3992" s="670"/>
      <c r="E3992" s="667"/>
      <c r="F3992" s="680">
        <f>IF(E3992="y",1,IF(E3992="S",1,0))</f>
        <v>0</v>
      </c>
      <c r="G3992" s="663">
        <f>IF(E3992="S",1,0)</f>
        <v>0</v>
      </c>
      <c r="H3992" s="583"/>
      <c r="I3992" s="584"/>
      <c r="J3992" s="569"/>
      <c r="K3992" s="570"/>
      <c r="L3992" s="573"/>
      <c r="M3992" s="574"/>
      <c r="N3992" s="579">
        <f>L3992+J3992</f>
        <v>0</v>
      </c>
      <c r="O3992" s="580"/>
      <c r="P3992" s="569"/>
      <c r="Q3992" s="570"/>
      <c r="R3992" s="573"/>
      <c r="S3992" s="574"/>
      <c r="T3992" s="579">
        <f>R3992-P3992</f>
        <v>0</v>
      </c>
      <c r="U3992" s="580"/>
      <c r="V3992" s="583"/>
      <c r="W3992" s="584"/>
      <c r="X3992" s="569"/>
      <c r="Y3992" s="584"/>
      <c r="Z3992" s="569"/>
      <c r="AA3992" s="584"/>
      <c r="AB3992" s="569"/>
      <c r="AC3992" s="570"/>
      <c r="AD3992" s="573"/>
      <c r="AE3992" s="574"/>
      <c r="AF3992" s="557">
        <f>IF(AB3992=0,0,(AD3992/AB3992)*100)</f>
        <v>0</v>
      </c>
      <c r="AG3992" s="558"/>
      <c r="AH3992" s="569"/>
      <c r="AI3992" s="570"/>
      <c r="AJ3992" s="573"/>
      <c r="AK3992" s="574"/>
      <c r="AL3992" s="557">
        <f>IF(AH3992=0,0,(AJ3992/AH3992)*100)</f>
        <v>0</v>
      </c>
      <c r="AM3992" s="558"/>
      <c r="AN3992" s="569"/>
      <c r="AO3992" s="570"/>
      <c r="AP3992" s="573"/>
      <c r="AQ3992" s="574"/>
      <c r="AR3992" s="557">
        <f>IF(AN3992=0,0,(AP3992/AN3992)*100)</f>
        <v>0</v>
      </c>
      <c r="AS3992" s="558"/>
      <c r="AT3992" s="561">
        <f>AB3992+AH3992+AN3992</f>
        <v>0</v>
      </c>
      <c r="AU3992" s="562"/>
      <c r="AV3992" s="565">
        <f>AD3992+AJ3992+AP3992</f>
        <v>0</v>
      </c>
      <c r="AW3992" s="566"/>
      <c r="AX3992" s="557">
        <f>IF(AT3992=0,0,(AV3992/AT3992)*100)</f>
        <v>0</v>
      </c>
      <c r="AY3992" s="558"/>
      <c r="AZ3992" s="569"/>
      <c r="BA3992" s="570"/>
      <c r="BB3992" s="573"/>
      <c r="BC3992" s="574"/>
      <c r="BD3992" s="557">
        <f>IF(AZ3992=0,0,(BB3992/AZ3992)*100)</f>
        <v>0</v>
      </c>
      <c r="BE3992" s="558"/>
      <c r="BF3992" s="561">
        <f>AT3992+AZ3992</f>
        <v>0</v>
      </c>
      <c r="BG3992" s="562"/>
      <c r="BH3992" s="565">
        <f>AV3992+BB3992</f>
        <v>0</v>
      </c>
      <c r="BI3992" s="566"/>
      <c r="BJ3992" s="557">
        <f>IF(BF3992=0,0,(BH3992/BF3992)*100)</f>
        <v>0</v>
      </c>
      <c r="BK3992" s="558"/>
      <c r="BL3992" s="602">
        <f>(AD3992*2)+(AJ3992*2)+(AP3992*3)+BB3992</f>
        <v>0</v>
      </c>
      <c r="BM3992" s="603"/>
      <c r="BN3992" s="604"/>
      <c r="BO3992" s="587">
        <f t="shared" ref="BO3992" si="3168">IF(BQ3992=0,0,50*BP3992/BQ3992)</f>
        <v>0</v>
      </c>
      <c r="BP3992" s="555">
        <f>(BL3992*BS$11)+(N3992*BS$12)+(X3992*BS$13)+(R3992*BS$14)+(V3992*BS$15)+(Z3992*BS$16)</f>
        <v>0</v>
      </c>
      <c r="BQ3992" s="555">
        <f>((AZ3992-BB3992)*BS$18)+((AT3992-AV3992)*BS$17)+(H3992*BS$19)+(P3992*BS$20)</f>
        <v>0</v>
      </c>
      <c r="BR3992" s="65"/>
      <c r="BS3992" s="65"/>
      <c r="BT3992" s="268"/>
    </row>
    <row r="3993" spans="1:72" ht="21.75" hidden="1" customHeight="1" x14ac:dyDescent="0.25">
      <c r="A3993" s="268"/>
      <c r="B3993" s="679"/>
      <c r="C3993" s="690" t="str">
        <f>IF(ROSTER!D$36="","",ROSTER!D$36)</f>
        <v/>
      </c>
      <c r="D3993" s="691"/>
      <c r="E3993" s="668"/>
      <c r="F3993" s="681"/>
      <c r="G3993" s="664"/>
      <c r="H3993" s="585"/>
      <c r="I3993" s="586"/>
      <c r="J3993" s="571"/>
      <c r="K3993" s="572"/>
      <c r="L3993" s="575"/>
      <c r="M3993" s="576"/>
      <c r="N3993" s="581"/>
      <c r="O3993" s="582"/>
      <c r="P3993" s="571"/>
      <c r="Q3993" s="572"/>
      <c r="R3993" s="575"/>
      <c r="S3993" s="576"/>
      <c r="T3993" s="581"/>
      <c r="U3993" s="582"/>
      <c r="V3993" s="585"/>
      <c r="W3993" s="586"/>
      <c r="X3993" s="571"/>
      <c r="Y3993" s="586"/>
      <c r="Z3993" s="571"/>
      <c r="AA3993" s="586"/>
      <c r="AB3993" s="571"/>
      <c r="AC3993" s="572"/>
      <c r="AD3993" s="575"/>
      <c r="AE3993" s="576"/>
      <c r="AF3993" s="577"/>
      <c r="AG3993" s="578"/>
      <c r="AH3993" s="571"/>
      <c r="AI3993" s="572"/>
      <c r="AJ3993" s="575"/>
      <c r="AK3993" s="576"/>
      <c r="AL3993" s="577"/>
      <c r="AM3993" s="578"/>
      <c r="AN3993" s="571"/>
      <c r="AO3993" s="572"/>
      <c r="AP3993" s="575"/>
      <c r="AQ3993" s="576"/>
      <c r="AR3993" s="577"/>
      <c r="AS3993" s="578"/>
      <c r="AT3993" s="627"/>
      <c r="AU3993" s="628"/>
      <c r="AV3993" s="629"/>
      <c r="AW3993" s="630"/>
      <c r="AX3993" s="577"/>
      <c r="AY3993" s="578"/>
      <c r="AZ3993" s="571"/>
      <c r="BA3993" s="572"/>
      <c r="BB3993" s="575"/>
      <c r="BC3993" s="576"/>
      <c r="BD3993" s="577"/>
      <c r="BE3993" s="578"/>
      <c r="BF3993" s="627"/>
      <c r="BG3993" s="628"/>
      <c r="BH3993" s="629"/>
      <c r="BI3993" s="630"/>
      <c r="BJ3993" s="577"/>
      <c r="BK3993" s="578"/>
      <c r="BL3993" s="605"/>
      <c r="BM3993" s="606"/>
      <c r="BN3993" s="607"/>
      <c r="BO3993" s="588"/>
      <c r="BP3993" s="556"/>
      <c r="BQ3993" s="556"/>
      <c r="BR3993" s="65"/>
      <c r="BS3993" s="65"/>
      <c r="BT3993" s="268"/>
    </row>
    <row r="3994" spans="1:72" ht="21.75" hidden="1" customHeight="1" x14ac:dyDescent="0.25">
      <c r="A3994" s="268"/>
      <c r="B3994" s="678" t="str">
        <f>IF(ROSTER!B$38="","",ROSTER!B$38)</f>
        <v/>
      </c>
      <c r="C3994" s="669" t="str">
        <f>IF(ROSTER!C$38="","",ROSTER!C$38)</f>
        <v/>
      </c>
      <c r="D3994" s="670"/>
      <c r="E3994" s="667"/>
      <c r="F3994" s="680">
        <f>IF(E3994="y",1,IF(E3994="S",1,0))</f>
        <v>0</v>
      </c>
      <c r="G3994" s="663">
        <f>IF(E3994="S",1,0)</f>
        <v>0</v>
      </c>
      <c r="H3994" s="583"/>
      <c r="I3994" s="584"/>
      <c r="J3994" s="569"/>
      <c r="K3994" s="570"/>
      <c r="L3994" s="573"/>
      <c r="M3994" s="574"/>
      <c r="N3994" s="579">
        <f>L3994+J3994</f>
        <v>0</v>
      </c>
      <c r="O3994" s="580"/>
      <c r="P3994" s="569"/>
      <c r="Q3994" s="570"/>
      <c r="R3994" s="573"/>
      <c r="S3994" s="574"/>
      <c r="T3994" s="579">
        <f>R3994-P3994</f>
        <v>0</v>
      </c>
      <c r="U3994" s="580"/>
      <c r="V3994" s="583"/>
      <c r="W3994" s="584"/>
      <c r="X3994" s="569"/>
      <c r="Y3994" s="584"/>
      <c r="Z3994" s="569"/>
      <c r="AA3994" s="584"/>
      <c r="AB3994" s="569"/>
      <c r="AC3994" s="570"/>
      <c r="AD3994" s="573"/>
      <c r="AE3994" s="574"/>
      <c r="AF3994" s="557">
        <f>IF(AB3994=0,0,(AD3994/AB3994)*100)</f>
        <v>0</v>
      </c>
      <c r="AG3994" s="558"/>
      <c r="AH3994" s="569"/>
      <c r="AI3994" s="570"/>
      <c r="AJ3994" s="573"/>
      <c r="AK3994" s="574"/>
      <c r="AL3994" s="557">
        <f>IF(AH3994=0,0,(AJ3994/AH3994)*100)</f>
        <v>0</v>
      </c>
      <c r="AM3994" s="558"/>
      <c r="AN3994" s="569"/>
      <c r="AO3994" s="570"/>
      <c r="AP3994" s="573"/>
      <c r="AQ3994" s="574"/>
      <c r="AR3994" s="557">
        <f>IF(AN3994=0,0,(AP3994/AN3994)*100)</f>
        <v>0</v>
      </c>
      <c r="AS3994" s="558"/>
      <c r="AT3994" s="561">
        <f>AB3994+AH3994+AN3994</f>
        <v>0</v>
      </c>
      <c r="AU3994" s="562"/>
      <c r="AV3994" s="565">
        <f>AD3994+AJ3994+AP3994</f>
        <v>0</v>
      </c>
      <c r="AW3994" s="566"/>
      <c r="AX3994" s="557">
        <f>IF(AT3994=0,0,(AV3994/AT3994)*100)</f>
        <v>0</v>
      </c>
      <c r="AY3994" s="558"/>
      <c r="AZ3994" s="569"/>
      <c r="BA3994" s="570"/>
      <c r="BB3994" s="573"/>
      <c r="BC3994" s="574"/>
      <c r="BD3994" s="557">
        <f>IF(AZ3994=0,0,(BB3994/AZ3994)*100)</f>
        <v>0</v>
      </c>
      <c r="BE3994" s="558"/>
      <c r="BF3994" s="561">
        <f>AT3994+AZ3994</f>
        <v>0</v>
      </c>
      <c r="BG3994" s="562"/>
      <c r="BH3994" s="565">
        <f>AV3994+BB3994</f>
        <v>0</v>
      </c>
      <c r="BI3994" s="566"/>
      <c r="BJ3994" s="557">
        <f>IF(BF3994=0,0,(BH3994/BF3994)*100)</f>
        <v>0</v>
      </c>
      <c r="BK3994" s="558"/>
      <c r="BL3994" s="602">
        <f>(AD3994*2)+(AJ3994*2)+(AP3994*3)+BB3994</f>
        <v>0</v>
      </c>
      <c r="BM3994" s="603"/>
      <c r="BN3994" s="604"/>
      <c r="BO3994" s="587">
        <f t="shared" ref="BO3994" si="3169">IF(BQ3994=0,0,50*BP3994/BQ3994)</f>
        <v>0</v>
      </c>
      <c r="BP3994" s="555">
        <f>(BL3994*BS$11)+(N3994*BS$12)+(X3994*BS$13)+(R3994*BS$14)+(V3994*BS$15)+(Z3994*BS$16)</f>
        <v>0</v>
      </c>
      <c r="BQ3994" s="555">
        <f>((AZ3994-BB3994)*BS$18)+((AT3994-AV3994)*BS$17)+(H3994*BS$19)+(P3994*BS$20)</f>
        <v>0</v>
      </c>
      <c r="BR3994" s="65"/>
      <c r="BS3994" s="65"/>
      <c r="BT3994" s="268"/>
    </row>
    <row r="3995" spans="1:72" ht="21.75" hidden="1" customHeight="1" x14ac:dyDescent="0.25">
      <c r="A3995" s="268"/>
      <c r="B3995" s="679"/>
      <c r="C3995" s="690" t="str">
        <f>IF(ROSTER!D$38="","",ROSTER!D$38)</f>
        <v/>
      </c>
      <c r="D3995" s="691"/>
      <c r="E3995" s="668"/>
      <c r="F3995" s="681"/>
      <c r="G3995" s="664"/>
      <c r="H3995" s="585"/>
      <c r="I3995" s="586"/>
      <c r="J3995" s="571"/>
      <c r="K3995" s="572"/>
      <c r="L3995" s="575"/>
      <c r="M3995" s="576"/>
      <c r="N3995" s="581"/>
      <c r="O3995" s="582"/>
      <c r="P3995" s="571"/>
      <c r="Q3995" s="572"/>
      <c r="R3995" s="575"/>
      <c r="S3995" s="576"/>
      <c r="T3995" s="581"/>
      <c r="U3995" s="582"/>
      <c r="V3995" s="585"/>
      <c r="W3995" s="586"/>
      <c r="X3995" s="571"/>
      <c r="Y3995" s="586"/>
      <c r="Z3995" s="571"/>
      <c r="AA3995" s="586"/>
      <c r="AB3995" s="571"/>
      <c r="AC3995" s="572"/>
      <c r="AD3995" s="575"/>
      <c r="AE3995" s="576"/>
      <c r="AF3995" s="577"/>
      <c r="AG3995" s="578"/>
      <c r="AH3995" s="571"/>
      <c r="AI3995" s="572"/>
      <c r="AJ3995" s="575"/>
      <c r="AK3995" s="576"/>
      <c r="AL3995" s="577"/>
      <c r="AM3995" s="578"/>
      <c r="AN3995" s="571"/>
      <c r="AO3995" s="572"/>
      <c r="AP3995" s="575"/>
      <c r="AQ3995" s="576"/>
      <c r="AR3995" s="577"/>
      <c r="AS3995" s="578"/>
      <c r="AT3995" s="627"/>
      <c r="AU3995" s="628"/>
      <c r="AV3995" s="629"/>
      <c r="AW3995" s="630"/>
      <c r="AX3995" s="577"/>
      <c r="AY3995" s="578"/>
      <c r="AZ3995" s="571"/>
      <c r="BA3995" s="572"/>
      <c r="BB3995" s="575"/>
      <c r="BC3995" s="576"/>
      <c r="BD3995" s="577"/>
      <c r="BE3995" s="578"/>
      <c r="BF3995" s="627"/>
      <c r="BG3995" s="628"/>
      <c r="BH3995" s="629"/>
      <c r="BI3995" s="630"/>
      <c r="BJ3995" s="577"/>
      <c r="BK3995" s="578"/>
      <c r="BL3995" s="605"/>
      <c r="BM3995" s="606"/>
      <c r="BN3995" s="607"/>
      <c r="BO3995" s="588"/>
      <c r="BP3995" s="556"/>
      <c r="BQ3995" s="556"/>
      <c r="BR3995" s="65"/>
      <c r="BS3995" s="65"/>
      <c r="BT3995" s="268"/>
    </row>
    <row r="3996" spans="1:72" ht="21.75" hidden="1" customHeight="1" x14ac:dyDescent="0.25">
      <c r="A3996" s="268"/>
      <c r="B3996" s="678" t="str">
        <f>IF(ROSTER!B$40="","",ROSTER!B$40)</f>
        <v/>
      </c>
      <c r="C3996" s="669" t="str">
        <f>IF(ROSTER!C$40="","",ROSTER!C$40)</f>
        <v/>
      </c>
      <c r="D3996" s="670"/>
      <c r="E3996" s="667"/>
      <c r="F3996" s="680">
        <f>IF(E3996="y",1,IF(E3996="S",1,0))</f>
        <v>0</v>
      </c>
      <c r="G3996" s="663">
        <f>IF(E3996="S",1,0)</f>
        <v>0</v>
      </c>
      <c r="H3996" s="583"/>
      <c r="I3996" s="584"/>
      <c r="J3996" s="569"/>
      <c r="K3996" s="570"/>
      <c r="L3996" s="573"/>
      <c r="M3996" s="574"/>
      <c r="N3996" s="579">
        <f>L3996+J3996</f>
        <v>0</v>
      </c>
      <c r="O3996" s="580"/>
      <c r="P3996" s="569"/>
      <c r="Q3996" s="570"/>
      <c r="R3996" s="573"/>
      <c r="S3996" s="574"/>
      <c r="T3996" s="579">
        <f>R3996-P3996</f>
        <v>0</v>
      </c>
      <c r="U3996" s="580"/>
      <c r="V3996" s="583"/>
      <c r="W3996" s="584"/>
      <c r="X3996" s="569"/>
      <c r="Y3996" s="584"/>
      <c r="Z3996" s="569"/>
      <c r="AA3996" s="584"/>
      <c r="AB3996" s="569"/>
      <c r="AC3996" s="570"/>
      <c r="AD3996" s="573"/>
      <c r="AE3996" s="574"/>
      <c r="AF3996" s="557">
        <f>IF(AB3996=0,0,(AD3996/AB3996)*100)</f>
        <v>0</v>
      </c>
      <c r="AG3996" s="558"/>
      <c r="AH3996" s="569"/>
      <c r="AI3996" s="570"/>
      <c r="AJ3996" s="573"/>
      <c r="AK3996" s="574"/>
      <c r="AL3996" s="557">
        <f>IF(AH3996=0,0,(AJ3996/AH3996)*100)</f>
        <v>0</v>
      </c>
      <c r="AM3996" s="558"/>
      <c r="AN3996" s="569"/>
      <c r="AO3996" s="570"/>
      <c r="AP3996" s="573"/>
      <c r="AQ3996" s="574"/>
      <c r="AR3996" s="557">
        <f>IF(AN3996=0,0,(AP3996/AN3996)*100)</f>
        <v>0</v>
      </c>
      <c r="AS3996" s="558"/>
      <c r="AT3996" s="561">
        <f>AB3996+AH3996+AN3996</f>
        <v>0</v>
      </c>
      <c r="AU3996" s="562"/>
      <c r="AV3996" s="565">
        <f>AD3996+AJ3996+AP3996</f>
        <v>0</v>
      </c>
      <c r="AW3996" s="566"/>
      <c r="AX3996" s="557">
        <f>IF(AT3996=0,0,(AV3996/AT3996)*100)</f>
        <v>0</v>
      </c>
      <c r="AY3996" s="558"/>
      <c r="AZ3996" s="569"/>
      <c r="BA3996" s="570"/>
      <c r="BB3996" s="573"/>
      <c r="BC3996" s="574"/>
      <c r="BD3996" s="557">
        <f>IF(AZ3996=0,0,(BB3996/AZ3996)*100)</f>
        <v>0</v>
      </c>
      <c r="BE3996" s="558"/>
      <c r="BF3996" s="561">
        <f>AT3996+AZ3996</f>
        <v>0</v>
      </c>
      <c r="BG3996" s="562"/>
      <c r="BH3996" s="565">
        <f>AV3996+BB3996</f>
        <v>0</v>
      </c>
      <c r="BI3996" s="566"/>
      <c r="BJ3996" s="557">
        <f>IF(BF3996=0,0,(BH3996/BF3996)*100)</f>
        <v>0</v>
      </c>
      <c r="BK3996" s="558"/>
      <c r="BL3996" s="602">
        <f>(AD3996*2)+(AJ3996*2)+(AP3996*3)+BB3996</f>
        <v>0</v>
      </c>
      <c r="BM3996" s="603"/>
      <c r="BN3996" s="604"/>
      <c r="BO3996" s="587">
        <f t="shared" ref="BO3996" si="3170">IF(BQ3996=0,0,50*BP3996/BQ3996)</f>
        <v>0</v>
      </c>
      <c r="BP3996" s="555">
        <f>(BL3996*BS$11)+(N3996*BS$12)+(X3996*BS$13)+(R3996*BS$14)+(V3996*BS$15)+(Z3996*BS$16)</f>
        <v>0</v>
      </c>
      <c r="BQ3996" s="555">
        <f>((AZ3996-BB3996)*BS$18)+((AT3996-AV3996)*BS$17)+(H3996*BS$19)+(P3996*BS$20)</f>
        <v>0</v>
      </c>
      <c r="BR3996" s="65"/>
      <c r="BS3996" s="65"/>
      <c r="BT3996" s="268"/>
    </row>
    <row r="3997" spans="1:72" ht="21.75" hidden="1" customHeight="1" x14ac:dyDescent="0.25">
      <c r="A3997" s="268"/>
      <c r="B3997" s="679"/>
      <c r="C3997" s="690" t="str">
        <f>IF(ROSTER!D$40="","",ROSTER!D$40)</f>
        <v/>
      </c>
      <c r="D3997" s="691"/>
      <c r="E3997" s="668"/>
      <c r="F3997" s="681"/>
      <c r="G3997" s="664"/>
      <c r="H3997" s="585"/>
      <c r="I3997" s="586"/>
      <c r="J3997" s="571"/>
      <c r="K3997" s="572"/>
      <c r="L3997" s="575"/>
      <c r="M3997" s="576"/>
      <c r="N3997" s="581"/>
      <c r="O3997" s="582"/>
      <c r="P3997" s="571"/>
      <c r="Q3997" s="572"/>
      <c r="R3997" s="575"/>
      <c r="S3997" s="576"/>
      <c r="T3997" s="581"/>
      <c r="U3997" s="582"/>
      <c r="V3997" s="585"/>
      <c r="W3997" s="586"/>
      <c r="X3997" s="571"/>
      <c r="Y3997" s="586"/>
      <c r="Z3997" s="571"/>
      <c r="AA3997" s="586"/>
      <c r="AB3997" s="571"/>
      <c r="AC3997" s="572"/>
      <c r="AD3997" s="575"/>
      <c r="AE3997" s="576"/>
      <c r="AF3997" s="577"/>
      <c r="AG3997" s="578"/>
      <c r="AH3997" s="571"/>
      <c r="AI3997" s="572"/>
      <c r="AJ3997" s="575"/>
      <c r="AK3997" s="576"/>
      <c r="AL3997" s="577"/>
      <c r="AM3997" s="578"/>
      <c r="AN3997" s="571"/>
      <c r="AO3997" s="572"/>
      <c r="AP3997" s="575"/>
      <c r="AQ3997" s="576"/>
      <c r="AR3997" s="577"/>
      <c r="AS3997" s="578"/>
      <c r="AT3997" s="627"/>
      <c r="AU3997" s="628"/>
      <c r="AV3997" s="629"/>
      <c r="AW3997" s="630"/>
      <c r="AX3997" s="577"/>
      <c r="AY3997" s="578"/>
      <c r="AZ3997" s="571"/>
      <c r="BA3997" s="572"/>
      <c r="BB3997" s="575"/>
      <c r="BC3997" s="576"/>
      <c r="BD3997" s="577"/>
      <c r="BE3997" s="578"/>
      <c r="BF3997" s="627"/>
      <c r="BG3997" s="628"/>
      <c r="BH3997" s="629"/>
      <c r="BI3997" s="630"/>
      <c r="BJ3997" s="577"/>
      <c r="BK3997" s="578"/>
      <c r="BL3997" s="605"/>
      <c r="BM3997" s="606"/>
      <c r="BN3997" s="607"/>
      <c r="BO3997" s="588"/>
      <c r="BP3997" s="556"/>
      <c r="BQ3997" s="556"/>
      <c r="BR3997" s="65"/>
      <c r="BS3997" s="65"/>
      <c r="BT3997" s="268"/>
    </row>
    <row r="3998" spans="1:72" ht="21.75" hidden="1" customHeight="1" x14ac:dyDescent="0.25">
      <c r="A3998" s="268"/>
      <c r="B3998" s="678" t="str">
        <f>IF(ROSTER!B$42="","",ROSTER!B$42)</f>
        <v/>
      </c>
      <c r="C3998" s="669" t="str">
        <f>IF(ROSTER!C$42="","",ROSTER!C$42)</f>
        <v/>
      </c>
      <c r="D3998" s="670"/>
      <c r="E3998" s="667"/>
      <c r="F3998" s="680">
        <f>IF(E3998="y",1,IF(E3998="S",1,0))</f>
        <v>0</v>
      </c>
      <c r="G3998" s="663">
        <f>IF(E3998="S",1,0)</f>
        <v>0</v>
      </c>
      <c r="H3998" s="583"/>
      <c r="I3998" s="584"/>
      <c r="J3998" s="569"/>
      <c r="K3998" s="570"/>
      <c r="L3998" s="573"/>
      <c r="M3998" s="574"/>
      <c r="N3998" s="579">
        <f>L3998+J3998</f>
        <v>0</v>
      </c>
      <c r="O3998" s="580"/>
      <c r="P3998" s="569"/>
      <c r="Q3998" s="570"/>
      <c r="R3998" s="573"/>
      <c r="S3998" s="574"/>
      <c r="T3998" s="579">
        <f>R3998-P3998</f>
        <v>0</v>
      </c>
      <c r="U3998" s="580"/>
      <c r="V3998" s="583"/>
      <c r="W3998" s="584"/>
      <c r="X3998" s="569"/>
      <c r="Y3998" s="584"/>
      <c r="Z3998" s="569"/>
      <c r="AA3998" s="584"/>
      <c r="AB3998" s="569"/>
      <c r="AC3998" s="570"/>
      <c r="AD3998" s="573"/>
      <c r="AE3998" s="574"/>
      <c r="AF3998" s="557">
        <f>IF(AB3998=0,0,(AD3998/AB3998)*100)</f>
        <v>0</v>
      </c>
      <c r="AG3998" s="558"/>
      <c r="AH3998" s="569"/>
      <c r="AI3998" s="570"/>
      <c r="AJ3998" s="573"/>
      <c r="AK3998" s="574"/>
      <c r="AL3998" s="557">
        <f>IF(AH3998=0,0,(AJ3998/AH3998)*100)</f>
        <v>0</v>
      </c>
      <c r="AM3998" s="558"/>
      <c r="AN3998" s="569"/>
      <c r="AO3998" s="570"/>
      <c r="AP3998" s="573"/>
      <c r="AQ3998" s="574"/>
      <c r="AR3998" s="557">
        <f>IF(AN3998=0,0,(AP3998/AN3998)*100)</f>
        <v>0</v>
      </c>
      <c r="AS3998" s="558"/>
      <c r="AT3998" s="561">
        <f>AB3998+AH3998+AN3998</f>
        <v>0</v>
      </c>
      <c r="AU3998" s="562"/>
      <c r="AV3998" s="565">
        <f>AD3998+AJ3998+AP3998</f>
        <v>0</v>
      </c>
      <c r="AW3998" s="566"/>
      <c r="AX3998" s="557">
        <f>IF(AT3998=0,0,(AV3998/AT3998)*100)</f>
        <v>0</v>
      </c>
      <c r="AY3998" s="558"/>
      <c r="AZ3998" s="569"/>
      <c r="BA3998" s="570"/>
      <c r="BB3998" s="573"/>
      <c r="BC3998" s="574"/>
      <c r="BD3998" s="557">
        <f>IF(AZ3998=0,0,(BB3998/AZ3998)*100)</f>
        <v>0</v>
      </c>
      <c r="BE3998" s="558"/>
      <c r="BF3998" s="561">
        <f>AT3998+AZ3998</f>
        <v>0</v>
      </c>
      <c r="BG3998" s="562"/>
      <c r="BH3998" s="565">
        <f>AV3998+BB3998</f>
        <v>0</v>
      </c>
      <c r="BI3998" s="566"/>
      <c r="BJ3998" s="557">
        <f>IF(BF3998=0,0,(BH3998/BF3998)*100)</f>
        <v>0</v>
      </c>
      <c r="BK3998" s="558"/>
      <c r="BL3998" s="602">
        <f>(AD3998*2)+(AJ3998*2)+(AP3998*3)+BB3998</f>
        <v>0</v>
      </c>
      <c r="BM3998" s="603"/>
      <c r="BN3998" s="604"/>
      <c r="BO3998" s="587">
        <f t="shared" ref="BO3998" si="3171">IF(BQ3998=0,0,50*BP3998/BQ3998)</f>
        <v>0</v>
      </c>
      <c r="BP3998" s="555">
        <f>(BL3998*BS$11)+(N3998*BS$12)+(X3998*BS$13)+(R3998*BS$14)+(V3998*BS$15)+(Z3998*BS$16)</f>
        <v>0</v>
      </c>
      <c r="BQ3998" s="555">
        <f>((AZ3998-BB3998)*BS$18)+((AT3998-AV3998)*BS$17)+(H3998*BS$19)+(P3998*BS$20)</f>
        <v>0</v>
      </c>
      <c r="BR3998" s="65"/>
      <c r="BS3998" s="65"/>
      <c r="BT3998" s="268"/>
    </row>
    <row r="3999" spans="1:72" ht="21.75" hidden="1" customHeight="1" x14ac:dyDescent="0.25">
      <c r="A3999" s="268"/>
      <c r="B3999" s="679"/>
      <c r="C3999" s="690" t="str">
        <f>IF(ROSTER!D$42="","",ROSTER!D$42)</f>
        <v/>
      </c>
      <c r="D3999" s="691"/>
      <c r="E3999" s="668"/>
      <c r="F3999" s="681"/>
      <c r="G3999" s="664"/>
      <c r="H3999" s="585"/>
      <c r="I3999" s="586"/>
      <c r="J3999" s="571"/>
      <c r="K3999" s="572"/>
      <c r="L3999" s="575"/>
      <c r="M3999" s="576"/>
      <c r="N3999" s="581"/>
      <c r="O3999" s="582"/>
      <c r="P3999" s="571"/>
      <c r="Q3999" s="572"/>
      <c r="R3999" s="575"/>
      <c r="S3999" s="576"/>
      <c r="T3999" s="581"/>
      <c r="U3999" s="582"/>
      <c r="V3999" s="585"/>
      <c r="W3999" s="586"/>
      <c r="X3999" s="571"/>
      <c r="Y3999" s="586"/>
      <c r="Z3999" s="571"/>
      <c r="AA3999" s="586"/>
      <c r="AB3999" s="571"/>
      <c r="AC3999" s="572"/>
      <c r="AD3999" s="575"/>
      <c r="AE3999" s="576"/>
      <c r="AF3999" s="577"/>
      <c r="AG3999" s="578"/>
      <c r="AH3999" s="571"/>
      <c r="AI3999" s="572"/>
      <c r="AJ3999" s="575"/>
      <c r="AK3999" s="576"/>
      <c r="AL3999" s="577"/>
      <c r="AM3999" s="578"/>
      <c r="AN3999" s="571"/>
      <c r="AO3999" s="572"/>
      <c r="AP3999" s="575"/>
      <c r="AQ3999" s="576"/>
      <c r="AR3999" s="577"/>
      <c r="AS3999" s="578"/>
      <c r="AT3999" s="627"/>
      <c r="AU3999" s="628"/>
      <c r="AV3999" s="629"/>
      <c r="AW3999" s="630"/>
      <c r="AX3999" s="577"/>
      <c r="AY3999" s="578"/>
      <c r="AZ3999" s="571"/>
      <c r="BA3999" s="572"/>
      <c r="BB3999" s="575"/>
      <c r="BC3999" s="576"/>
      <c r="BD3999" s="577"/>
      <c r="BE3999" s="578"/>
      <c r="BF3999" s="627"/>
      <c r="BG3999" s="628"/>
      <c r="BH3999" s="629"/>
      <c r="BI3999" s="630"/>
      <c r="BJ3999" s="577"/>
      <c r="BK3999" s="578"/>
      <c r="BL3999" s="605"/>
      <c r="BM3999" s="606"/>
      <c r="BN3999" s="607"/>
      <c r="BO3999" s="588"/>
      <c r="BP3999" s="556"/>
      <c r="BQ3999" s="556"/>
      <c r="BR3999" s="65"/>
      <c r="BS3999" s="65"/>
      <c r="BT3999" s="268"/>
    </row>
    <row r="4000" spans="1:72" ht="21.75" hidden="1" customHeight="1" x14ac:dyDescent="0.25">
      <c r="A4000" s="268"/>
      <c r="B4000" s="678" t="str">
        <f>IF(ROSTER!B$44="","",ROSTER!B$44)</f>
        <v/>
      </c>
      <c r="C4000" s="669" t="str">
        <f>IF(ROSTER!C$44="","",ROSTER!C$44)</f>
        <v/>
      </c>
      <c r="D4000" s="670"/>
      <c r="E4000" s="667"/>
      <c r="F4000" s="680">
        <f>IF(E4000="y",1,IF(E4000="S",1,0))</f>
        <v>0</v>
      </c>
      <c r="G4000" s="663">
        <f>IF(E4000="S",1,0)</f>
        <v>0</v>
      </c>
      <c r="H4000" s="583"/>
      <c r="I4000" s="584"/>
      <c r="J4000" s="569"/>
      <c r="K4000" s="570"/>
      <c r="L4000" s="573"/>
      <c r="M4000" s="574"/>
      <c r="N4000" s="579">
        <f>L4000+J4000</f>
        <v>0</v>
      </c>
      <c r="O4000" s="580"/>
      <c r="P4000" s="569"/>
      <c r="Q4000" s="570"/>
      <c r="R4000" s="573"/>
      <c r="S4000" s="574"/>
      <c r="T4000" s="579">
        <f>R4000-P4000</f>
        <v>0</v>
      </c>
      <c r="U4000" s="580"/>
      <c r="V4000" s="583"/>
      <c r="W4000" s="584"/>
      <c r="X4000" s="569"/>
      <c r="Y4000" s="584"/>
      <c r="Z4000" s="569"/>
      <c r="AA4000" s="584"/>
      <c r="AB4000" s="569"/>
      <c r="AC4000" s="570"/>
      <c r="AD4000" s="573"/>
      <c r="AE4000" s="574"/>
      <c r="AF4000" s="557">
        <f>IF(AB4000=0,0,(AD4000/AB4000)*100)</f>
        <v>0</v>
      </c>
      <c r="AG4000" s="558"/>
      <c r="AH4000" s="569"/>
      <c r="AI4000" s="570"/>
      <c r="AJ4000" s="573"/>
      <c r="AK4000" s="574"/>
      <c r="AL4000" s="557">
        <f>IF(AH4000=0,0,(AJ4000/AH4000)*100)</f>
        <v>0</v>
      </c>
      <c r="AM4000" s="558"/>
      <c r="AN4000" s="569"/>
      <c r="AO4000" s="570"/>
      <c r="AP4000" s="573"/>
      <c r="AQ4000" s="574"/>
      <c r="AR4000" s="557">
        <f>IF(AN4000=0,0,(AP4000/AN4000)*100)</f>
        <v>0</v>
      </c>
      <c r="AS4000" s="558"/>
      <c r="AT4000" s="561">
        <f>AB4000+AH4000+AN4000</f>
        <v>0</v>
      </c>
      <c r="AU4000" s="562"/>
      <c r="AV4000" s="565">
        <f>AD4000+AJ4000+AP4000</f>
        <v>0</v>
      </c>
      <c r="AW4000" s="566"/>
      <c r="AX4000" s="557">
        <f>IF(AT4000=0,0,(AV4000/AT4000)*100)</f>
        <v>0</v>
      </c>
      <c r="AY4000" s="558"/>
      <c r="AZ4000" s="569"/>
      <c r="BA4000" s="570"/>
      <c r="BB4000" s="573"/>
      <c r="BC4000" s="574"/>
      <c r="BD4000" s="557">
        <f>IF(AZ4000=0,0,(BB4000/AZ4000)*100)</f>
        <v>0</v>
      </c>
      <c r="BE4000" s="558"/>
      <c r="BF4000" s="561">
        <f>AT4000+AZ4000</f>
        <v>0</v>
      </c>
      <c r="BG4000" s="562"/>
      <c r="BH4000" s="565">
        <f>AV4000+BB4000</f>
        <v>0</v>
      </c>
      <c r="BI4000" s="566"/>
      <c r="BJ4000" s="557">
        <f>IF(BF4000=0,0,(BH4000/BF4000)*100)</f>
        <v>0</v>
      </c>
      <c r="BK4000" s="558"/>
      <c r="BL4000" s="602">
        <f>(AD4000*2)+(AJ4000*2)+(AP4000*3)+BB4000</f>
        <v>0</v>
      </c>
      <c r="BM4000" s="603"/>
      <c r="BN4000" s="604"/>
      <c r="BO4000" s="587">
        <f t="shared" ref="BO4000" si="3172">IF(BQ4000=0,0,50*BP4000/BQ4000)</f>
        <v>0</v>
      </c>
      <c r="BP4000" s="555">
        <f>(BL4000*BS$11)+(N4000*BS$12)+(X4000*BS$13)+(R4000*BS$14)+(V4000*BS$15)+(Z4000*BS$16)</f>
        <v>0</v>
      </c>
      <c r="BQ4000" s="555">
        <f>((AZ4000-BB4000)*BS$18)+((AT4000-AV4000)*BS$17)+(H4000*BS$19)+(P4000*BS$20)</f>
        <v>0</v>
      </c>
      <c r="BR4000" s="65"/>
      <c r="BS4000" s="65"/>
      <c r="BT4000" s="268"/>
    </row>
    <row r="4001" spans="1:75" ht="21.75" hidden="1" customHeight="1" x14ac:dyDescent="0.25">
      <c r="A4001" s="268"/>
      <c r="B4001" s="679"/>
      <c r="C4001" s="690" t="str">
        <f>IF(ROSTER!D$44="","",ROSTER!D$44)</f>
        <v/>
      </c>
      <c r="D4001" s="691"/>
      <c r="E4001" s="668"/>
      <c r="F4001" s="681"/>
      <c r="G4001" s="664"/>
      <c r="H4001" s="585"/>
      <c r="I4001" s="586"/>
      <c r="J4001" s="571"/>
      <c r="K4001" s="572"/>
      <c r="L4001" s="575"/>
      <c r="M4001" s="576"/>
      <c r="N4001" s="581"/>
      <c r="O4001" s="582"/>
      <c r="P4001" s="571"/>
      <c r="Q4001" s="572"/>
      <c r="R4001" s="575"/>
      <c r="S4001" s="576"/>
      <c r="T4001" s="581"/>
      <c r="U4001" s="582"/>
      <c r="V4001" s="585"/>
      <c r="W4001" s="586"/>
      <c r="X4001" s="571"/>
      <c r="Y4001" s="586"/>
      <c r="Z4001" s="571"/>
      <c r="AA4001" s="586"/>
      <c r="AB4001" s="571"/>
      <c r="AC4001" s="572"/>
      <c r="AD4001" s="575"/>
      <c r="AE4001" s="576"/>
      <c r="AF4001" s="577"/>
      <c r="AG4001" s="578"/>
      <c r="AH4001" s="571"/>
      <c r="AI4001" s="572"/>
      <c r="AJ4001" s="575"/>
      <c r="AK4001" s="576"/>
      <c r="AL4001" s="577"/>
      <c r="AM4001" s="578"/>
      <c r="AN4001" s="571"/>
      <c r="AO4001" s="572"/>
      <c r="AP4001" s="575"/>
      <c r="AQ4001" s="576"/>
      <c r="AR4001" s="577"/>
      <c r="AS4001" s="578"/>
      <c r="AT4001" s="627"/>
      <c r="AU4001" s="628"/>
      <c r="AV4001" s="629"/>
      <c r="AW4001" s="630"/>
      <c r="AX4001" s="577"/>
      <c r="AY4001" s="578"/>
      <c r="AZ4001" s="571"/>
      <c r="BA4001" s="572"/>
      <c r="BB4001" s="575"/>
      <c r="BC4001" s="576"/>
      <c r="BD4001" s="577"/>
      <c r="BE4001" s="578"/>
      <c r="BF4001" s="627"/>
      <c r="BG4001" s="628"/>
      <c r="BH4001" s="629"/>
      <c r="BI4001" s="630"/>
      <c r="BJ4001" s="577"/>
      <c r="BK4001" s="578"/>
      <c r="BL4001" s="605"/>
      <c r="BM4001" s="606"/>
      <c r="BN4001" s="607"/>
      <c r="BO4001" s="588"/>
      <c r="BP4001" s="556"/>
      <c r="BQ4001" s="556"/>
      <c r="BR4001" s="65"/>
      <c r="BS4001" s="65"/>
      <c r="BT4001" s="268"/>
    </row>
    <row r="4002" spans="1:75" ht="21.75" hidden="1" customHeight="1" x14ac:dyDescent="0.25">
      <c r="A4002" s="268"/>
      <c r="B4002" s="678" t="str">
        <f>IF(ROSTER!B$46="","",ROSTER!B$46)</f>
        <v/>
      </c>
      <c r="C4002" s="669" t="str">
        <f>IF(ROSTER!C$46="","",ROSTER!C$46)</f>
        <v/>
      </c>
      <c r="D4002" s="670"/>
      <c r="E4002" s="667"/>
      <c r="F4002" s="680">
        <f>IF(E4002="y",1,IF(E4002="S",1,0))</f>
        <v>0</v>
      </c>
      <c r="G4002" s="663">
        <f>IF(E4002="S",1,0)</f>
        <v>0</v>
      </c>
      <c r="H4002" s="583"/>
      <c r="I4002" s="584"/>
      <c r="J4002" s="569"/>
      <c r="K4002" s="570"/>
      <c r="L4002" s="573"/>
      <c r="M4002" s="574"/>
      <c r="N4002" s="579">
        <f>L4002+J4002</f>
        <v>0</v>
      </c>
      <c r="O4002" s="580"/>
      <c r="P4002" s="569"/>
      <c r="Q4002" s="570"/>
      <c r="R4002" s="573"/>
      <c r="S4002" s="574"/>
      <c r="T4002" s="579">
        <f>R4002-P4002</f>
        <v>0</v>
      </c>
      <c r="U4002" s="580"/>
      <c r="V4002" s="583"/>
      <c r="W4002" s="584"/>
      <c r="X4002" s="569"/>
      <c r="Y4002" s="584"/>
      <c r="Z4002" s="569"/>
      <c r="AA4002" s="584"/>
      <c r="AB4002" s="569"/>
      <c r="AC4002" s="570"/>
      <c r="AD4002" s="573"/>
      <c r="AE4002" s="574"/>
      <c r="AF4002" s="557">
        <f>IF(AB4002=0,0,(AD4002/AB4002)*100)</f>
        <v>0</v>
      </c>
      <c r="AG4002" s="558"/>
      <c r="AH4002" s="569"/>
      <c r="AI4002" s="570"/>
      <c r="AJ4002" s="573"/>
      <c r="AK4002" s="574"/>
      <c r="AL4002" s="557">
        <f>IF(AH4002=0,0,(AJ4002/AH4002)*100)</f>
        <v>0</v>
      </c>
      <c r="AM4002" s="558"/>
      <c r="AN4002" s="569"/>
      <c r="AO4002" s="570"/>
      <c r="AP4002" s="573"/>
      <c r="AQ4002" s="574"/>
      <c r="AR4002" s="557">
        <f>IF(AN4002=0,0,(AP4002/AN4002)*100)</f>
        <v>0</v>
      </c>
      <c r="AS4002" s="558"/>
      <c r="AT4002" s="561">
        <f>AB4002+AH4002+AN4002</f>
        <v>0</v>
      </c>
      <c r="AU4002" s="562"/>
      <c r="AV4002" s="565">
        <f>AD4002+AJ4002+AP4002</f>
        <v>0</v>
      </c>
      <c r="AW4002" s="566"/>
      <c r="AX4002" s="557">
        <f>IF(AT4002=0,0,(AV4002/AT4002)*100)</f>
        <v>0</v>
      </c>
      <c r="AY4002" s="558"/>
      <c r="AZ4002" s="569"/>
      <c r="BA4002" s="570"/>
      <c r="BB4002" s="573"/>
      <c r="BC4002" s="574"/>
      <c r="BD4002" s="557">
        <f>IF(AZ4002=0,0,(BB4002/AZ4002)*100)</f>
        <v>0</v>
      </c>
      <c r="BE4002" s="558"/>
      <c r="BF4002" s="561">
        <f>AT4002+AZ4002</f>
        <v>0</v>
      </c>
      <c r="BG4002" s="562"/>
      <c r="BH4002" s="565">
        <f>AV4002+BB4002</f>
        <v>0</v>
      </c>
      <c r="BI4002" s="566"/>
      <c r="BJ4002" s="557">
        <f>IF(BF4002=0,0,(BH4002/BF4002)*100)</f>
        <v>0</v>
      </c>
      <c r="BK4002" s="558"/>
      <c r="BL4002" s="602">
        <f>(AD4002*2)+(AJ4002*2)+(AP4002*3)+BB4002</f>
        <v>0</v>
      </c>
      <c r="BM4002" s="603"/>
      <c r="BN4002" s="604"/>
      <c r="BO4002" s="587">
        <f t="shared" ref="BO4002" si="3173">IF(BQ4002=0,0,50*BP4002/BQ4002)</f>
        <v>0</v>
      </c>
      <c r="BP4002" s="634">
        <f>(BL4002*BS$11)+(N4002*BS$12)+(X4002*BS$13)+(R4002*BS$14)+(V4002*BS$15)+(Z4002*BS$16)</f>
        <v>0</v>
      </c>
      <c r="BQ4002" s="555">
        <f>((AZ4002-BB4002)*BS$18)+((AT4002-AV4002)*BS$17)+(H4002*BS$19)+(P4002*BS$20)</f>
        <v>0</v>
      </c>
      <c r="BR4002" s="65"/>
      <c r="BS4002" s="65"/>
      <c r="BT4002" s="268"/>
    </row>
    <row r="4003" spans="1:75" ht="22.5" hidden="1" customHeight="1" thickBot="1" x14ac:dyDescent="0.3">
      <c r="A4003" s="268"/>
      <c r="B4003" s="679"/>
      <c r="C4003" s="690" t="str">
        <f>IF(ROSTER!D$46="","",ROSTER!D$46)</f>
        <v/>
      </c>
      <c r="D4003" s="691"/>
      <c r="E4003" s="668"/>
      <c r="F4003" s="681"/>
      <c r="G4003" s="664"/>
      <c r="H4003" s="585"/>
      <c r="I4003" s="586"/>
      <c r="J4003" s="571"/>
      <c r="K4003" s="572"/>
      <c r="L4003" s="575"/>
      <c r="M4003" s="576"/>
      <c r="N4003" s="649"/>
      <c r="O4003" s="650"/>
      <c r="P4003" s="571"/>
      <c r="Q4003" s="572"/>
      <c r="R4003" s="575"/>
      <c r="S4003" s="576"/>
      <c r="T4003" s="581"/>
      <c r="U4003" s="582"/>
      <c r="V4003" s="585"/>
      <c r="W4003" s="586"/>
      <c r="X4003" s="571"/>
      <c r="Y4003" s="586"/>
      <c r="Z4003" s="571"/>
      <c r="AA4003" s="586"/>
      <c r="AB4003" s="571"/>
      <c r="AC4003" s="572"/>
      <c r="AD4003" s="575"/>
      <c r="AE4003" s="576"/>
      <c r="AF4003" s="559"/>
      <c r="AG4003" s="560"/>
      <c r="AH4003" s="571"/>
      <c r="AI4003" s="572"/>
      <c r="AJ4003" s="575"/>
      <c r="AK4003" s="576"/>
      <c r="AL4003" s="559"/>
      <c r="AM4003" s="560"/>
      <c r="AN4003" s="571"/>
      <c r="AO4003" s="572"/>
      <c r="AP4003" s="575"/>
      <c r="AQ4003" s="576"/>
      <c r="AR4003" s="559"/>
      <c r="AS4003" s="560"/>
      <c r="AT4003" s="563"/>
      <c r="AU4003" s="564"/>
      <c r="AV4003" s="567"/>
      <c r="AW4003" s="568"/>
      <c r="AX4003" s="559"/>
      <c r="AY4003" s="560"/>
      <c r="AZ4003" s="571"/>
      <c r="BA4003" s="572"/>
      <c r="BB4003" s="575"/>
      <c r="BC4003" s="576"/>
      <c r="BD4003" s="559"/>
      <c r="BE4003" s="560"/>
      <c r="BF4003" s="563"/>
      <c r="BG4003" s="564"/>
      <c r="BH4003" s="567"/>
      <c r="BI4003" s="568"/>
      <c r="BJ4003" s="559"/>
      <c r="BK4003" s="560"/>
      <c r="BL4003" s="631"/>
      <c r="BM4003" s="632"/>
      <c r="BN4003" s="633"/>
      <c r="BO4003" s="609"/>
      <c r="BP4003" s="635"/>
      <c r="BQ4003" s="556"/>
      <c r="BR4003" s="65"/>
      <c r="BS4003" s="65"/>
      <c r="BT4003" s="268"/>
    </row>
    <row r="4004" spans="1:75" s="79" customFormat="1" ht="33.4" hidden="1" customHeight="1" x14ac:dyDescent="0.45">
      <c r="A4004" s="278"/>
      <c r="B4004" s="671"/>
      <c r="C4004" s="611"/>
      <c r="D4004" s="611" t="s">
        <v>10</v>
      </c>
      <c r="E4004" s="612"/>
      <c r="F4004" s="78"/>
      <c r="G4004" s="78"/>
      <c r="H4004" s="547">
        <f>SUM(H3964:I4003)</f>
        <v>0</v>
      </c>
      <c r="I4004" s="548"/>
      <c r="J4004" s="547">
        <f>SUM(J3964:K4003)</f>
        <v>0</v>
      </c>
      <c r="K4004" s="548"/>
      <c r="L4004" s="551">
        <f>SUM(L3964:M4003)</f>
        <v>0</v>
      </c>
      <c r="M4004" s="636"/>
      <c r="N4004" s="533">
        <f>L4004+J4004</f>
        <v>0</v>
      </c>
      <c r="O4004" s="534"/>
      <c r="P4004" s="551">
        <f>SUM(P3964:Q4003)</f>
        <v>0</v>
      </c>
      <c r="Q4004" s="548"/>
      <c r="R4004" s="551">
        <f>SUM(R3964:S4003)</f>
        <v>0</v>
      </c>
      <c r="S4004" s="636"/>
      <c r="T4004" s="533">
        <f>R4004-P4004</f>
        <v>0</v>
      </c>
      <c r="U4004" s="534"/>
      <c r="V4004" s="551">
        <f>SUM(V3964:W4003)</f>
        <v>0</v>
      </c>
      <c r="W4004" s="636"/>
      <c r="X4004" s="547">
        <f>SUM(X3964:Y4003)</f>
        <v>0</v>
      </c>
      <c r="Y4004" s="534"/>
      <c r="Z4004" s="547">
        <f>SUM(Z3964:AA4003)</f>
        <v>0</v>
      </c>
      <c r="AA4004" s="534"/>
      <c r="AB4004" s="636">
        <f>SUM(AB3964:AC4003)</f>
        <v>0</v>
      </c>
      <c r="AC4004" s="548"/>
      <c r="AD4004" s="551">
        <f>SUM(AD3964:AE4003)</f>
        <v>0</v>
      </c>
      <c r="AE4004" s="636"/>
      <c r="AF4004" s="533">
        <f>IF(AB4004=0,0,(AD4004/AB4004)*100)</f>
        <v>0</v>
      </c>
      <c r="AG4004" s="534"/>
      <c r="AH4004" s="551">
        <f>SUM(AH3964:AI4003)</f>
        <v>0</v>
      </c>
      <c r="AI4004" s="548"/>
      <c r="AJ4004" s="551">
        <f>SUM(AJ3964:AK4003)</f>
        <v>0</v>
      </c>
      <c r="AK4004" s="636"/>
      <c r="AL4004" s="533">
        <f>IF(AH4004=0,0,(AJ4004/AH4004)*100)</f>
        <v>0</v>
      </c>
      <c r="AM4004" s="534"/>
      <c r="AN4004" s="551">
        <f>SUM(AN3964:AO4003)</f>
        <v>0</v>
      </c>
      <c r="AO4004" s="548"/>
      <c r="AP4004" s="551">
        <f>SUM(AP3964:AQ4003)</f>
        <v>0</v>
      </c>
      <c r="AQ4004" s="636"/>
      <c r="AR4004" s="533">
        <f>IF(AN4004=0,0,(AP4004/AN4004)*100)</f>
        <v>0</v>
      </c>
      <c r="AS4004" s="534"/>
      <c r="AT4004" s="547">
        <f>AB4004+AH4004+AN4004</f>
        <v>0</v>
      </c>
      <c r="AU4004" s="548"/>
      <c r="AV4004" s="551">
        <f>AD4004+AJ4004+AP4004</f>
        <v>0</v>
      </c>
      <c r="AW4004" s="552"/>
      <c r="AX4004" s="533">
        <f>IF(AT4004=0,0,(AV4004/AT4004)*100)</f>
        <v>0</v>
      </c>
      <c r="AY4004" s="534"/>
      <c r="AZ4004" s="551">
        <f>SUM(AZ3964:BA4003)</f>
        <v>0</v>
      </c>
      <c r="BA4004" s="548"/>
      <c r="BB4004" s="551">
        <f>SUM(BB3964:BC4003)</f>
        <v>0</v>
      </c>
      <c r="BC4004" s="636"/>
      <c r="BD4004" s="533">
        <f>IF(AZ4004=0,0,(BB4004/AZ4004)*100)</f>
        <v>0</v>
      </c>
      <c r="BE4004" s="534"/>
      <c r="BF4004" s="547">
        <f>AT4004+AZ4004</f>
        <v>0</v>
      </c>
      <c r="BG4004" s="548"/>
      <c r="BH4004" s="551">
        <f>AV4004+BB4004</f>
        <v>0</v>
      </c>
      <c r="BI4004" s="552"/>
      <c r="BJ4004" s="533">
        <f>IF(BF4004=0,0,(BH4004/BF4004)*100)</f>
        <v>0</v>
      </c>
      <c r="BK4004" s="619"/>
      <c r="BL4004" s="621">
        <f>SUM(BL3964:BN4003)</f>
        <v>0</v>
      </c>
      <c r="BM4004" s="622"/>
      <c r="BN4004" s="623"/>
      <c r="BO4004" s="610">
        <f>SUM(BO3964:BO4003)</f>
        <v>0</v>
      </c>
      <c r="BP4004" s="709">
        <f>(BL4004*BS$11)+(N4004*BS$12)+(X4004*BS$13)+(R4004*BS$14)+(V4004*BS$15)+(Z4004*BS$16)</f>
        <v>0</v>
      </c>
      <c r="BQ4004" s="638">
        <f>((AZ4004-BB4004)*BS$18)+((AT4004-AV4004)*BS$17)+(H4004*BS$19)+(P4004*BS$20)</f>
        <v>0</v>
      </c>
      <c r="BR4004" s="77"/>
      <c r="BS4004" s="77"/>
      <c r="BT4004" s="278"/>
    </row>
    <row r="4005" spans="1:75" s="79" customFormat="1" ht="33.950000000000003" hidden="1" customHeight="1" thickBot="1" x14ac:dyDescent="0.5">
      <c r="A4005" s="278"/>
      <c r="B4005" s="672"/>
      <c r="C4005" s="673"/>
      <c r="D4005" s="673"/>
      <c r="E4005" s="721"/>
      <c r="F4005" s="80"/>
      <c r="G4005" s="80"/>
      <c r="H4005" s="549"/>
      <c r="I4005" s="550"/>
      <c r="J4005" s="549"/>
      <c r="K4005" s="550"/>
      <c r="L4005" s="553"/>
      <c r="M4005" s="637"/>
      <c r="N4005" s="535"/>
      <c r="O4005" s="536"/>
      <c r="P4005" s="553"/>
      <c r="Q4005" s="550"/>
      <c r="R4005" s="553"/>
      <c r="S4005" s="637"/>
      <c r="T4005" s="535"/>
      <c r="U4005" s="536"/>
      <c r="V4005" s="553"/>
      <c r="W4005" s="637"/>
      <c r="X4005" s="549"/>
      <c r="Y4005" s="536"/>
      <c r="Z4005" s="549"/>
      <c r="AA4005" s="536"/>
      <c r="AB4005" s="637"/>
      <c r="AC4005" s="550"/>
      <c r="AD4005" s="553"/>
      <c r="AE4005" s="637"/>
      <c r="AF4005" s="535"/>
      <c r="AG4005" s="536"/>
      <c r="AH4005" s="553"/>
      <c r="AI4005" s="550"/>
      <c r="AJ4005" s="553"/>
      <c r="AK4005" s="637"/>
      <c r="AL4005" s="535"/>
      <c r="AM4005" s="536"/>
      <c r="AN4005" s="553"/>
      <c r="AO4005" s="550"/>
      <c r="AP4005" s="553"/>
      <c r="AQ4005" s="637"/>
      <c r="AR4005" s="535"/>
      <c r="AS4005" s="536"/>
      <c r="AT4005" s="549"/>
      <c r="AU4005" s="550"/>
      <c r="AV4005" s="553"/>
      <c r="AW4005" s="554"/>
      <c r="AX4005" s="535"/>
      <c r="AY4005" s="536"/>
      <c r="AZ4005" s="553"/>
      <c r="BA4005" s="550"/>
      <c r="BB4005" s="553"/>
      <c r="BC4005" s="637"/>
      <c r="BD4005" s="535"/>
      <c r="BE4005" s="536"/>
      <c r="BF4005" s="549"/>
      <c r="BG4005" s="550"/>
      <c r="BH4005" s="553"/>
      <c r="BI4005" s="554"/>
      <c r="BJ4005" s="535"/>
      <c r="BK4005" s="620"/>
      <c r="BL4005" s="624"/>
      <c r="BM4005" s="625"/>
      <c r="BN4005" s="626"/>
      <c r="BO4005" s="609"/>
      <c r="BP4005" s="710"/>
      <c r="BQ4005" s="639"/>
      <c r="BR4005" s="77"/>
      <c r="BS4005" s="77"/>
      <c r="BT4005" s="278"/>
    </row>
    <row r="4006" spans="1:75" s="79" customFormat="1" ht="33" hidden="1" customHeight="1" thickBot="1" x14ac:dyDescent="0.5">
      <c r="A4006" s="278"/>
      <c r="B4006" s="671"/>
      <c r="C4006" s="611"/>
      <c r="D4006" s="611" t="s">
        <v>13</v>
      </c>
      <c r="E4006" s="612"/>
      <c r="F4006" s="82"/>
      <c r="G4006" s="117"/>
      <c r="H4006" s="541"/>
      <c r="I4006" s="545"/>
      <c r="J4006" s="541"/>
      <c r="K4006" s="545"/>
      <c r="L4006" s="537"/>
      <c r="M4006" s="538"/>
      <c r="N4006" s="533">
        <f>J4006+L4006</f>
        <v>0</v>
      </c>
      <c r="O4006" s="534"/>
      <c r="P4006" s="537"/>
      <c r="Q4006" s="545"/>
      <c r="R4006" s="537"/>
      <c r="S4006" s="538"/>
      <c r="T4006" s="533">
        <f>R4006-P4006</f>
        <v>0</v>
      </c>
      <c r="U4006" s="534"/>
      <c r="V4006" s="537"/>
      <c r="W4006" s="538"/>
      <c r="X4006" s="541"/>
      <c r="Y4006" s="542"/>
      <c r="Z4006" s="541"/>
      <c r="AA4006" s="542"/>
      <c r="AB4006" s="538"/>
      <c r="AC4006" s="545"/>
      <c r="AD4006" s="537"/>
      <c r="AE4006" s="538"/>
      <c r="AF4006" s="533">
        <f>IF(AB4006=0,0,(AD4006/AB4006)*100)</f>
        <v>0</v>
      </c>
      <c r="AG4006" s="534"/>
      <c r="AH4006" s="537"/>
      <c r="AI4006" s="545"/>
      <c r="AJ4006" s="537"/>
      <c r="AK4006" s="538"/>
      <c r="AL4006" s="533">
        <f>IF(AH4006=0,0,(AJ4006/AH4006)*100)</f>
        <v>0</v>
      </c>
      <c r="AM4006" s="534"/>
      <c r="AN4006" s="537"/>
      <c r="AO4006" s="545"/>
      <c r="AP4006" s="537"/>
      <c r="AQ4006" s="538"/>
      <c r="AR4006" s="533">
        <f>IF(AN4006=0,0,(AP4006/AN4006)*100)</f>
        <v>0</v>
      </c>
      <c r="AS4006" s="534"/>
      <c r="AT4006" s="547">
        <f>AB4006+AH4006+AN4006</f>
        <v>0</v>
      </c>
      <c r="AU4006" s="548"/>
      <c r="AV4006" s="551">
        <f>AD4006+AJ4006+AP4006</f>
        <v>0</v>
      </c>
      <c r="AW4006" s="552"/>
      <c r="AX4006" s="533">
        <f>IF(AT4006=0,0,(AV4006/AT4006)*100)</f>
        <v>0</v>
      </c>
      <c r="AY4006" s="534"/>
      <c r="AZ4006" s="537"/>
      <c r="BA4006" s="545"/>
      <c r="BB4006" s="537"/>
      <c r="BC4006" s="538"/>
      <c r="BD4006" s="533">
        <f>IF(AZ4006=0,0,(BB4006/AZ4006)*100)</f>
        <v>0</v>
      </c>
      <c r="BE4006" s="534"/>
      <c r="BF4006" s="547">
        <f>AT4006+AZ4006</f>
        <v>0</v>
      </c>
      <c r="BG4006" s="548"/>
      <c r="BH4006" s="551">
        <f>AV4006+BB4006</f>
        <v>0</v>
      </c>
      <c r="BI4006" s="552"/>
      <c r="BJ4006" s="533">
        <f>IF(BF4006=0,0,(BH4006/BF4006)*100)</f>
        <v>0</v>
      </c>
      <c r="BK4006" s="619"/>
      <c r="BL4006" s="621">
        <f>(AD4006*2)+(AJ4006*2)+(AP4006*3)+BB4006</f>
        <v>0</v>
      </c>
      <c r="BM4006" s="622"/>
      <c r="BN4006" s="623"/>
      <c r="BO4006" s="647"/>
      <c r="BP4006" s="83"/>
      <c r="BQ4006" s="84"/>
      <c r="BR4006" s="77"/>
      <c r="BS4006" s="77"/>
      <c r="BT4006" s="278"/>
    </row>
    <row r="4007" spans="1:75" s="79" customFormat="1" ht="33.75" hidden="1" customHeight="1" thickBot="1" x14ac:dyDescent="0.5">
      <c r="A4007" s="278"/>
      <c r="B4007" s="232"/>
      <c r="C4007" s="257"/>
      <c r="D4007" s="613"/>
      <c r="E4007" s="614"/>
      <c r="F4007" s="86"/>
      <c r="G4007" s="86"/>
      <c r="H4007" s="543"/>
      <c r="I4007" s="546"/>
      <c r="J4007" s="543"/>
      <c r="K4007" s="546"/>
      <c r="L4007" s="539"/>
      <c r="M4007" s="540"/>
      <c r="N4007" s="535"/>
      <c r="O4007" s="536"/>
      <c r="P4007" s="539"/>
      <c r="Q4007" s="546"/>
      <c r="R4007" s="539"/>
      <c r="S4007" s="540"/>
      <c r="T4007" s="535"/>
      <c r="U4007" s="536"/>
      <c r="V4007" s="539"/>
      <c r="W4007" s="540"/>
      <c r="X4007" s="543"/>
      <c r="Y4007" s="544"/>
      <c r="Z4007" s="543"/>
      <c r="AA4007" s="544"/>
      <c r="AB4007" s="540"/>
      <c r="AC4007" s="546"/>
      <c r="AD4007" s="539"/>
      <c r="AE4007" s="540"/>
      <c r="AF4007" s="535"/>
      <c r="AG4007" s="536"/>
      <c r="AH4007" s="539"/>
      <c r="AI4007" s="546"/>
      <c r="AJ4007" s="539"/>
      <c r="AK4007" s="540"/>
      <c r="AL4007" s="535"/>
      <c r="AM4007" s="536"/>
      <c r="AN4007" s="539"/>
      <c r="AO4007" s="546"/>
      <c r="AP4007" s="539"/>
      <c r="AQ4007" s="540"/>
      <c r="AR4007" s="535"/>
      <c r="AS4007" s="536"/>
      <c r="AT4007" s="549"/>
      <c r="AU4007" s="550"/>
      <c r="AV4007" s="553"/>
      <c r="AW4007" s="554"/>
      <c r="AX4007" s="535"/>
      <c r="AY4007" s="536"/>
      <c r="AZ4007" s="539"/>
      <c r="BA4007" s="546"/>
      <c r="BB4007" s="539"/>
      <c r="BC4007" s="540"/>
      <c r="BD4007" s="535"/>
      <c r="BE4007" s="536"/>
      <c r="BF4007" s="549"/>
      <c r="BG4007" s="550"/>
      <c r="BH4007" s="553"/>
      <c r="BI4007" s="554"/>
      <c r="BJ4007" s="535"/>
      <c r="BK4007" s="620"/>
      <c r="BL4007" s="624"/>
      <c r="BM4007" s="625"/>
      <c r="BN4007" s="626"/>
      <c r="BO4007" s="648"/>
      <c r="BP4007" s="222"/>
      <c r="BQ4007" s="222"/>
      <c r="BR4007" s="77"/>
      <c r="BS4007" s="77"/>
      <c r="BT4007" s="278"/>
    </row>
    <row r="4008" spans="1:75" ht="16.5" hidden="1" customHeight="1" thickTop="1" thickBot="1" x14ac:dyDescent="0.5">
      <c r="A4008" s="268"/>
      <c r="B4008" s="229"/>
      <c r="C4008" s="195"/>
      <c r="D4008" s="195"/>
      <c r="E4008" s="195"/>
      <c r="F4008" s="195"/>
      <c r="G4008" s="195"/>
      <c r="H4008" s="195"/>
      <c r="I4008" s="195"/>
      <c r="J4008" s="195"/>
      <c r="K4008" s="195"/>
      <c r="L4008" s="195"/>
      <c r="M4008" s="195"/>
      <c r="N4008" s="195"/>
      <c r="O4008" s="195"/>
      <c r="P4008" s="195"/>
      <c r="Q4008" s="195"/>
      <c r="R4008" s="195"/>
      <c r="S4008" s="195"/>
      <c r="T4008" s="195"/>
      <c r="U4008" s="195"/>
      <c r="V4008" s="195"/>
      <c r="W4008" s="195"/>
      <c r="X4008" s="195"/>
      <c r="Y4008" s="195"/>
      <c r="Z4008" s="195"/>
      <c r="AA4008" s="195"/>
      <c r="AB4008" s="195"/>
      <c r="AC4008" s="195"/>
      <c r="AD4008" s="195"/>
      <c r="AE4008" s="195"/>
      <c r="AF4008" s="198"/>
      <c r="AG4008" s="198"/>
      <c r="AH4008" s="195"/>
      <c r="AI4008" s="195"/>
      <c r="AJ4008" s="195"/>
      <c r="AK4008" s="195"/>
      <c r="AL4008" s="195"/>
      <c r="AM4008" s="195"/>
      <c r="AN4008" s="195"/>
      <c r="AO4008" s="195"/>
      <c r="AP4008" s="195"/>
      <c r="AQ4008" s="195"/>
      <c r="AR4008" s="195"/>
      <c r="AS4008" s="195"/>
      <c r="AT4008" s="195"/>
      <c r="AU4008" s="195"/>
      <c r="AV4008" s="195"/>
      <c r="AW4008" s="195"/>
      <c r="AX4008" s="195"/>
      <c r="AY4008" s="195"/>
      <c r="AZ4008" s="195"/>
      <c r="BA4008" s="195"/>
      <c r="BB4008" s="195"/>
      <c r="BC4008" s="195"/>
      <c r="BD4008" s="195"/>
      <c r="BE4008" s="195"/>
      <c r="BF4008" s="195"/>
      <c r="BG4008" s="195"/>
      <c r="BH4008" s="195"/>
      <c r="BI4008" s="195"/>
      <c r="BJ4008" s="195"/>
      <c r="BK4008" s="195"/>
      <c r="BL4008" s="195"/>
      <c r="BM4008" s="195"/>
      <c r="BN4008" s="195"/>
      <c r="BO4008" s="247"/>
      <c r="BP4008" s="600">
        <f>IF((J4004+L4006)=0,0,(J4004/(J4004+L4006)*100)%)</f>
        <v>0</v>
      </c>
      <c r="BQ4008" s="601"/>
      <c r="BR4008" s="600">
        <f>IF((L4004+J4006)=0,0,(L4004/(L4004+J4006)*100)%)</f>
        <v>0</v>
      </c>
      <c r="BS4008" s="601"/>
      <c r="BT4008" s="268"/>
    </row>
    <row r="4009" spans="1:75" s="85" customFormat="1" ht="79.5" hidden="1" customHeight="1" thickTop="1" thickBot="1" x14ac:dyDescent="0.55000000000000004">
      <c r="A4009" s="279"/>
      <c r="B4009" s="682" t="s">
        <v>59</v>
      </c>
      <c r="C4009" s="683"/>
      <c r="D4009" s="608" t="s">
        <v>53</v>
      </c>
      <c r="E4009" s="608"/>
      <c r="F4009" s="608"/>
      <c r="G4009" s="730"/>
      <c r="H4009" s="589"/>
      <c r="I4009" s="590"/>
      <c r="J4009" s="591"/>
      <c r="K4009" s="200"/>
      <c r="L4009" s="589"/>
      <c r="M4009" s="590"/>
      <c r="N4009" s="591"/>
      <c r="O4009" s="592" t="s">
        <v>46</v>
      </c>
      <c r="P4009" s="593"/>
      <c r="Q4009" s="593"/>
      <c r="R4009" s="593"/>
      <c r="S4009" s="589"/>
      <c r="T4009" s="590"/>
      <c r="U4009" s="591"/>
      <c r="V4009" s="200"/>
      <c r="W4009" s="589"/>
      <c r="X4009" s="590"/>
      <c r="Y4009" s="591"/>
      <c r="Z4009" s="592" t="s">
        <v>48</v>
      </c>
      <c r="AA4009" s="593"/>
      <c r="AB4009" s="593"/>
      <c r="AC4009" s="594"/>
      <c r="AD4009" s="589"/>
      <c r="AE4009" s="590"/>
      <c r="AF4009" s="591"/>
      <c r="AG4009" s="200"/>
      <c r="AH4009" s="589"/>
      <c r="AI4009" s="590"/>
      <c r="AJ4009" s="591"/>
      <c r="AK4009" s="592" t="s">
        <v>52</v>
      </c>
      <c r="AL4009" s="593"/>
      <c r="AM4009" s="593"/>
      <c r="AN4009" s="594"/>
      <c r="AO4009" s="589"/>
      <c r="AP4009" s="590"/>
      <c r="AQ4009" s="591"/>
      <c r="AR4009" s="204"/>
      <c r="AS4009" s="589"/>
      <c r="AT4009" s="590"/>
      <c r="AU4009" s="591"/>
      <c r="AV4009" s="258"/>
      <c r="AW4009" s="258"/>
      <c r="AX4009" s="258"/>
      <c r="AY4009" s="258"/>
      <c r="AZ4009" s="532" t="s">
        <v>20</v>
      </c>
      <c r="BA4009" s="532"/>
      <c r="BB4009" s="532"/>
      <c r="BC4009" s="532"/>
      <c r="BD4009" s="615"/>
      <c r="BE4009" s="616">
        <f>BL4004</f>
        <v>0</v>
      </c>
      <c r="BF4009" s="617"/>
      <c r="BG4009" s="618"/>
      <c r="BH4009" s="205"/>
      <c r="BI4009" s="616">
        <f>BL4006</f>
        <v>0</v>
      </c>
      <c r="BJ4009" s="617"/>
      <c r="BK4009" s="618"/>
      <c r="BL4009" s="206"/>
      <c r="BM4009" s="206"/>
      <c r="BN4009" s="206"/>
      <c r="BO4009" s="248"/>
      <c r="BP4009" s="87"/>
      <c r="BQ4009" s="87"/>
      <c r="BR4009" s="81"/>
      <c r="BS4009" s="81"/>
      <c r="BT4009" s="279"/>
    </row>
    <row r="4010" spans="1:75" ht="15.6" hidden="1" customHeight="1" thickTop="1" thickBot="1" x14ac:dyDescent="0.55000000000000004">
      <c r="A4010" s="268"/>
      <c r="B4010" s="230"/>
      <c r="C4010" s="191"/>
      <c r="D4010" s="196"/>
      <c r="E4010" s="196"/>
      <c r="F4010" s="199"/>
      <c r="G4010" s="199"/>
      <c r="H4010" s="202"/>
      <c r="I4010" s="202"/>
      <c r="J4010" s="202"/>
      <c r="K4010" s="202"/>
      <c r="L4010" s="202"/>
      <c r="M4010" s="202"/>
      <c r="N4010" s="202"/>
      <c r="O4010" s="199"/>
      <c r="P4010" s="199"/>
      <c r="Q4010" s="199"/>
      <c r="R4010" s="199"/>
      <c r="S4010" s="202"/>
      <c r="T4010" s="202"/>
      <c r="U4010" s="202"/>
      <c r="V4010" s="201"/>
      <c r="W4010" s="202"/>
      <c r="X4010" s="202"/>
      <c r="Y4010" s="202"/>
      <c r="Z4010" s="199"/>
      <c r="AA4010" s="199"/>
      <c r="AB4010" s="199"/>
      <c r="AC4010" s="199"/>
      <c r="AD4010" s="202"/>
      <c r="AE4010" s="202"/>
      <c r="AF4010" s="202"/>
      <c r="AG4010" s="202"/>
      <c r="AH4010" s="201"/>
      <c r="AI4010" s="201"/>
      <c r="AJ4010" s="202"/>
      <c r="AK4010" s="199"/>
      <c r="AL4010" s="199"/>
      <c r="AM4010" s="199"/>
      <c r="AN4010" s="199"/>
      <c r="AO4010" s="202"/>
      <c r="AP4010" s="202"/>
      <c r="AQ4010" s="202"/>
      <c r="AR4010" s="202"/>
      <c r="AS4010" s="202"/>
      <c r="AT4010" s="204"/>
      <c r="AU4010" s="204"/>
      <c r="AV4010" s="207"/>
      <c r="AW4010" s="207"/>
      <c r="AX4010" s="207"/>
      <c r="AY4010" s="207"/>
      <c r="AZ4010" s="199"/>
      <c r="BA4010" s="208"/>
      <c r="BB4010" s="208"/>
      <c r="BC4010" s="209"/>
      <c r="BD4010" s="210"/>
      <c r="BE4010" s="211"/>
      <c r="BF4010" s="211"/>
      <c r="BG4010" s="204"/>
      <c r="BH4010" s="212"/>
      <c r="BI4010" s="213"/>
      <c r="BJ4010" s="213"/>
      <c r="BK4010" s="204"/>
      <c r="BL4010" s="207"/>
      <c r="BM4010" s="207"/>
      <c r="BN4010" s="207"/>
      <c r="BO4010" s="249"/>
      <c r="BP4010" s="88"/>
      <c r="BQ4010" s="88"/>
      <c r="BR4010" s="65"/>
      <c r="BS4010" s="65"/>
      <c r="BT4010" s="268"/>
    </row>
    <row r="4011" spans="1:75" s="85" customFormat="1" ht="79.5" hidden="1" customHeight="1" thickTop="1" thickBot="1" x14ac:dyDescent="0.55000000000000004">
      <c r="A4011" s="279"/>
      <c r="B4011" s="531" t="s">
        <v>45</v>
      </c>
      <c r="C4011" s="532"/>
      <c r="D4011" s="608" t="s">
        <v>54</v>
      </c>
      <c r="E4011" s="608"/>
      <c r="F4011" s="608"/>
      <c r="G4011" s="730"/>
      <c r="H4011" s="616">
        <f>H4009</f>
        <v>0</v>
      </c>
      <c r="I4011" s="617"/>
      <c r="J4011" s="618"/>
      <c r="K4011" s="200"/>
      <c r="L4011" s="616">
        <f>L4009</f>
        <v>0</v>
      </c>
      <c r="M4011" s="617"/>
      <c r="N4011" s="618"/>
      <c r="O4011" s="592" t="s">
        <v>50</v>
      </c>
      <c r="P4011" s="593"/>
      <c r="Q4011" s="593"/>
      <c r="R4011" s="593"/>
      <c r="S4011" s="616">
        <f>S4009-H4009</f>
        <v>0</v>
      </c>
      <c r="T4011" s="617"/>
      <c r="U4011" s="618"/>
      <c r="V4011" s="200"/>
      <c r="W4011" s="616">
        <f>W4009-L4009</f>
        <v>0</v>
      </c>
      <c r="X4011" s="617"/>
      <c r="Y4011" s="618"/>
      <c r="Z4011" s="592" t="s">
        <v>49</v>
      </c>
      <c r="AA4011" s="593"/>
      <c r="AB4011" s="593"/>
      <c r="AC4011" s="594"/>
      <c r="AD4011" s="616">
        <f>AD4009-S4009</f>
        <v>0</v>
      </c>
      <c r="AE4011" s="617"/>
      <c r="AF4011" s="618"/>
      <c r="AG4011" s="200"/>
      <c r="AH4011" s="616">
        <f>AH4009-W4009</f>
        <v>0</v>
      </c>
      <c r="AI4011" s="617"/>
      <c r="AJ4011" s="618"/>
      <c r="AK4011" s="592" t="s">
        <v>51</v>
      </c>
      <c r="AL4011" s="593"/>
      <c r="AM4011" s="593"/>
      <c r="AN4011" s="594"/>
      <c r="AO4011" s="616">
        <f>AO4009-AD4009</f>
        <v>0</v>
      </c>
      <c r="AP4011" s="617"/>
      <c r="AQ4011" s="618"/>
      <c r="AR4011" s="204"/>
      <c r="AS4011" s="616">
        <f>AS4009-AH4009</f>
        <v>0</v>
      </c>
      <c r="AT4011" s="617"/>
      <c r="AU4011" s="618"/>
      <c r="AV4011" s="258"/>
      <c r="AW4011" s="258"/>
      <c r="AX4011" s="258"/>
      <c r="AY4011" s="258"/>
      <c r="AZ4011" s="532" t="s">
        <v>44</v>
      </c>
      <c r="BA4011" s="532"/>
      <c r="BB4011" s="532"/>
      <c r="BC4011" s="532"/>
      <c r="BD4011" s="615"/>
      <c r="BE4011" s="616">
        <f>BE4009-AO4009</f>
        <v>0</v>
      </c>
      <c r="BF4011" s="617"/>
      <c r="BG4011" s="618"/>
      <c r="BH4011" s="214"/>
      <c r="BI4011" s="616">
        <f>BI4009-AS4009</f>
        <v>0</v>
      </c>
      <c r="BJ4011" s="617"/>
      <c r="BK4011" s="618"/>
      <c r="BL4011" s="206"/>
      <c r="BM4011" s="206"/>
      <c r="BN4011" s="206"/>
      <c r="BO4011" s="248"/>
      <c r="BP4011" s="87"/>
      <c r="BQ4011" s="87"/>
      <c r="BR4011" s="81"/>
      <c r="BS4011" s="81"/>
      <c r="BT4011" s="279"/>
      <c r="BW4011" s="79"/>
    </row>
    <row r="4012" spans="1:75" ht="18.75" hidden="1" customHeight="1" thickTop="1" thickBot="1" x14ac:dyDescent="0.5">
      <c r="A4012" s="268"/>
      <c r="B4012" s="231"/>
      <c r="C4012" s="197"/>
      <c r="D4012" s="197"/>
      <c r="E4012" s="197"/>
      <c r="F4012" s="254"/>
      <c r="G4012" s="254"/>
      <c r="H4012" s="197"/>
      <c r="I4012" s="197"/>
      <c r="J4012" s="197"/>
      <c r="K4012" s="197"/>
      <c r="L4012" s="197"/>
      <c r="M4012" s="197"/>
      <c r="N4012" s="197"/>
      <c r="O4012" s="197"/>
      <c r="P4012" s="197"/>
      <c r="Q4012" s="197"/>
      <c r="R4012" s="197"/>
      <c r="S4012" s="197"/>
      <c r="T4012" s="197"/>
      <c r="U4012" s="197"/>
      <c r="V4012" s="197"/>
      <c r="W4012" s="197"/>
      <c r="X4012" s="197"/>
      <c r="Y4012" s="197"/>
      <c r="Z4012" s="197"/>
      <c r="AA4012" s="197"/>
      <c r="AB4012" s="197"/>
      <c r="AC4012" s="197"/>
      <c r="AD4012" s="197"/>
      <c r="AE4012" s="197"/>
      <c r="AF4012" s="203"/>
      <c r="AG4012" s="203"/>
      <c r="AH4012" s="197"/>
      <c r="AI4012" s="197"/>
      <c r="AJ4012" s="197"/>
      <c r="AK4012" s="197"/>
      <c r="AL4012" s="197"/>
      <c r="AM4012" s="197"/>
      <c r="AN4012" s="197"/>
      <c r="AO4012" s="197"/>
      <c r="AP4012" s="197"/>
      <c r="AQ4012" s="197"/>
      <c r="AR4012" s="197"/>
      <c r="AS4012" s="197"/>
      <c r="AT4012" s="197"/>
      <c r="AU4012" s="197"/>
      <c r="AV4012" s="197"/>
      <c r="AW4012" s="197"/>
      <c r="AX4012" s="197"/>
      <c r="AY4012" s="197"/>
      <c r="AZ4012" s="197"/>
      <c r="BA4012" s="640" t="s">
        <v>153</v>
      </c>
      <c r="BB4012" s="640"/>
      <c r="BC4012" s="640"/>
      <c r="BD4012" s="640"/>
      <c r="BE4012" s="640"/>
      <c r="BF4012" s="640"/>
      <c r="BG4012" s="640"/>
      <c r="BH4012" s="640"/>
      <c r="BI4012" s="640"/>
      <c r="BJ4012" s="640"/>
      <c r="BK4012" s="640"/>
      <c r="BL4012" s="640"/>
      <c r="BM4012" s="640"/>
      <c r="BN4012" s="640"/>
      <c r="BO4012" s="250"/>
      <c r="BP4012" s="89"/>
      <c r="BQ4012" s="89"/>
      <c r="BR4012" s="65"/>
      <c r="BS4012" s="65"/>
      <c r="BT4012" s="268"/>
    </row>
    <row r="4013" spans="1:75" s="255" customFormat="1" ht="13.5" hidden="1" customHeight="1" thickTop="1" x14ac:dyDescent="0.45">
      <c r="A4013" s="268"/>
      <c r="B4013" s="269"/>
      <c r="C4013" s="268"/>
      <c r="D4013" s="268"/>
      <c r="E4013" s="268"/>
      <c r="F4013" s="270"/>
      <c r="G4013" s="270"/>
      <c r="H4013" s="268"/>
      <c r="I4013" s="268"/>
      <c r="J4013" s="268"/>
      <c r="K4013" s="268"/>
      <c r="L4013" s="268"/>
      <c r="M4013" s="268"/>
      <c r="N4013" s="268"/>
      <c r="O4013" s="268"/>
      <c r="P4013" s="268"/>
      <c r="Q4013" s="268"/>
      <c r="R4013" s="268"/>
      <c r="S4013" s="268"/>
      <c r="T4013" s="268"/>
      <c r="U4013" s="268"/>
      <c r="V4013" s="268"/>
      <c r="W4013" s="268"/>
      <c r="X4013" s="268"/>
      <c r="Y4013" s="268"/>
      <c r="Z4013" s="268"/>
      <c r="AA4013" s="268"/>
      <c r="AB4013" s="268"/>
      <c r="AC4013" s="268"/>
      <c r="AD4013" s="268"/>
      <c r="AE4013" s="268"/>
      <c r="AF4013" s="271"/>
      <c r="AG4013" s="271"/>
      <c r="AH4013" s="268"/>
      <c r="AI4013" s="268"/>
      <c r="AJ4013" s="268"/>
      <c r="AK4013" s="268"/>
      <c r="AL4013" s="268"/>
      <c r="AM4013" s="268"/>
      <c r="AN4013" s="268"/>
      <c r="AO4013" s="268"/>
      <c r="AP4013" s="268"/>
      <c r="AQ4013" s="268"/>
      <c r="AR4013" s="268"/>
      <c r="AS4013" s="268"/>
      <c r="AT4013" s="268"/>
      <c r="AU4013" s="268"/>
      <c r="AV4013" s="268"/>
      <c r="AW4013" s="268"/>
      <c r="AX4013" s="268"/>
      <c r="AY4013" s="268"/>
      <c r="AZ4013" s="268"/>
      <c r="BA4013" s="268"/>
      <c r="BB4013" s="268"/>
      <c r="BC4013" s="268"/>
      <c r="BD4013" s="268"/>
      <c r="BE4013" s="268"/>
      <c r="BF4013" s="268"/>
      <c r="BG4013" s="268"/>
      <c r="BH4013" s="268"/>
      <c r="BI4013" s="268"/>
      <c r="BJ4013" s="268"/>
      <c r="BK4013" s="268"/>
      <c r="BL4013" s="268"/>
      <c r="BM4013" s="268"/>
      <c r="BN4013" s="268"/>
      <c r="BO4013" s="272"/>
      <c r="BP4013" s="272"/>
      <c r="BQ4013" s="272"/>
      <c r="BR4013" s="268"/>
      <c r="BS4013" s="268"/>
      <c r="BT4013" s="268"/>
    </row>
    <row r="4014" spans="1:75" s="69" customFormat="1" ht="33.75" hidden="1" x14ac:dyDescent="0.5">
      <c r="A4014" s="273"/>
      <c r="B4014" s="695" t="s">
        <v>9</v>
      </c>
      <c r="C4014" s="695"/>
      <c r="D4014" s="695"/>
      <c r="E4014" s="695"/>
      <c r="F4014" s="695"/>
      <c r="G4014" s="695"/>
      <c r="H4014" s="695"/>
      <c r="I4014" s="695"/>
      <c r="J4014" s="695"/>
      <c r="K4014" s="695"/>
      <c r="L4014" s="695"/>
      <c r="M4014" s="695"/>
      <c r="N4014" s="695"/>
      <c r="O4014" s="695"/>
      <c r="P4014" s="695"/>
      <c r="Q4014" s="695"/>
      <c r="R4014" s="695"/>
      <c r="S4014" s="695"/>
      <c r="T4014" s="695"/>
      <c r="U4014" s="695"/>
      <c r="V4014" s="695"/>
      <c r="W4014" s="695"/>
      <c r="X4014" s="695"/>
      <c r="Y4014" s="695"/>
      <c r="Z4014" s="695"/>
      <c r="AA4014" s="695"/>
      <c r="AB4014" s="695"/>
      <c r="AC4014" s="695"/>
      <c r="AD4014" s="695"/>
      <c r="AE4014" s="695"/>
      <c r="AF4014" s="695"/>
      <c r="AG4014" s="695"/>
      <c r="AH4014" s="695"/>
      <c r="AI4014" s="695"/>
      <c r="AJ4014" s="695"/>
      <c r="AK4014" s="695"/>
      <c r="AL4014" s="695"/>
      <c r="AM4014" s="695"/>
      <c r="AN4014" s="695"/>
      <c r="AO4014" s="695"/>
      <c r="AP4014" s="695"/>
      <c r="AQ4014" s="695"/>
      <c r="AR4014" s="695"/>
      <c r="AS4014" s="695"/>
      <c r="AT4014" s="695"/>
      <c r="AU4014" s="695"/>
      <c r="AV4014" s="695"/>
      <c r="AW4014" s="695"/>
      <c r="AX4014" s="695"/>
      <c r="AY4014" s="695"/>
      <c r="AZ4014" s="695"/>
      <c r="BA4014" s="695"/>
      <c r="BB4014" s="695"/>
      <c r="BC4014" s="695"/>
      <c r="BD4014" s="695"/>
      <c r="BE4014" s="695"/>
      <c r="BF4014" s="695"/>
      <c r="BG4014" s="695"/>
      <c r="BH4014" s="695"/>
      <c r="BI4014" s="695"/>
      <c r="BJ4014" s="695"/>
      <c r="BK4014" s="695"/>
      <c r="BL4014" s="695"/>
      <c r="BM4014" s="695"/>
      <c r="BN4014" s="695"/>
      <c r="BO4014" s="175"/>
      <c r="BP4014" s="175"/>
      <c r="BQ4014" s="175"/>
      <c r="BR4014" s="68"/>
      <c r="BS4014" s="68"/>
      <c r="BT4014" s="273"/>
    </row>
    <row r="4015" spans="1:75" ht="10.9" hidden="1" customHeight="1" x14ac:dyDescent="0.45">
      <c r="A4015" s="268"/>
      <c r="B4015" s="227"/>
      <c r="C4015" s="177"/>
      <c r="D4015" s="177"/>
      <c r="E4015" s="177"/>
      <c r="F4015" s="178"/>
      <c r="G4015" s="178"/>
      <c r="H4015" s="177"/>
      <c r="I4015" s="177"/>
      <c r="J4015" s="177"/>
      <c r="K4015" s="177"/>
      <c r="L4015" s="177"/>
      <c r="M4015" s="177"/>
      <c r="N4015" s="177"/>
      <c r="O4015" s="177"/>
      <c r="P4015" s="177"/>
      <c r="Q4015" s="177"/>
      <c r="R4015" s="177"/>
      <c r="S4015" s="177"/>
      <c r="T4015" s="177"/>
      <c r="U4015" s="177"/>
      <c r="V4015" s="177"/>
      <c r="W4015" s="177"/>
      <c r="X4015" s="177"/>
      <c r="Y4015" s="177"/>
      <c r="Z4015" s="177"/>
      <c r="AA4015" s="177"/>
      <c r="AB4015" s="177"/>
      <c r="AC4015" s="177"/>
      <c r="AD4015" s="177"/>
      <c r="AE4015" s="177"/>
      <c r="AF4015" s="179"/>
      <c r="AG4015" s="179"/>
      <c r="AH4015" s="177"/>
      <c r="AI4015" s="177"/>
      <c r="AJ4015" s="177"/>
      <c r="AK4015" s="177"/>
      <c r="AL4015" s="177"/>
      <c r="AM4015" s="177"/>
      <c r="AN4015" s="177"/>
      <c r="AO4015" s="177"/>
      <c r="AP4015" s="177"/>
      <c r="AQ4015" s="177"/>
      <c r="AR4015" s="177"/>
      <c r="AS4015" s="177"/>
      <c r="AT4015" s="177"/>
      <c r="AU4015" s="177"/>
      <c r="AV4015" s="177"/>
      <c r="AW4015" s="177"/>
      <c r="AX4015" s="177"/>
      <c r="AY4015" s="177"/>
      <c r="AZ4015" s="177"/>
      <c r="BA4015" s="177"/>
      <c r="BB4015" s="177"/>
      <c r="BC4015" s="177"/>
      <c r="BD4015" s="177"/>
      <c r="BE4015" s="177"/>
      <c r="BF4015" s="177"/>
      <c r="BG4015" s="177"/>
      <c r="BH4015" s="177"/>
      <c r="BI4015" s="177"/>
      <c r="BJ4015" s="177"/>
      <c r="BK4015" s="177"/>
      <c r="BL4015" s="177"/>
      <c r="BM4015" s="177"/>
      <c r="BN4015" s="259"/>
      <c r="BO4015" s="245"/>
      <c r="BP4015" s="259"/>
      <c r="BQ4015" s="259"/>
      <c r="BR4015" s="65"/>
      <c r="BS4015" s="65"/>
      <c r="BT4015" s="268"/>
    </row>
    <row r="4016" spans="1:75" s="70" customFormat="1" ht="36.75" hidden="1" customHeight="1" x14ac:dyDescent="0.45">
      <c r="A4016" s="274"/>
      <c r="B4016" s="227"/>
      <c r="C4016" s="176"/>
      <c r="D4016" s="226" t="s">
        <v>10</v>
      </c>
      <c r="E4016" s="713" t="str">
        <f>IF(ROSTER!D$3="","",ROSTER!D$3)</f>
        <v/>
      </c>
      <c r="F4016" s="713"/>
      <c r="G4016" s="713"/>
      <c r="H4016" s="713"/>
      <c r="I4016" s="713"/>
      <c r="J4016" s="713"/>
      <c r="K4016" s="713"/>
      <c r="L4016" s="713"/>
      <c r="M4016" s="713"/>
      <c r="N4016" s="713"/>
      <c r="O4016" s="713"/>
      <c r="P4016" s="713"/>
      <c r="Q4016" s="713"/>
      <c r="R4016" s="713"/>
      <c r="S4016" s="713"/>
      <c r="T4016" s="713"/>
      <c r="U4016" s="713"/>
      <c r="V4016" s="713"/>
      <c r="W4016" s="713"/>
      <c r="X4016" s="713"/>
      <c r="Y4016" s="713"/>
      <c r="Z4016" s="713"/>
      <c r="AA4016" s="713"/>
      <c r="AB4016" s="713"/>
      <c r="AC4016" s="713"/>
      <c r="AD4016" s="180"/>
      <c r="AE4016" s="719" t="s">
        <v>11</v>
      </c>
      <c r="AF4016" s="719"/>
      <c r="AG4016" s="719"/>
      <c r="AH4016" s="719"/>
      <c r="AI4016" s="719"/>
      <c r="AJ4016" s="719"/>
      <c r="AK4016" s="719"/>
      <c r="AL4016" s="717"/>
      <c r="AM4016" s="717"/>
      <c r="AN4016" s="717"/>
      <c r="AO4016" s="717"/>
      <c r="AP4016" s="717"/>
      <c r="AQ4016" s="717"/>
      <c r="AR4016" s="717"/>
      <c r="AS4016" s="717"/>
      <c r="AT4016" s="717"/>
      <c r="AU4016" s="717"/>
      <c r="AV4016" s="717"/>
      <c r="AW4016" s="717"/>
      <c r="AX4016" s="717"/>
      <c r="AY4016" s="717"/>
      <c r="AZ4016" s="717"/>
      <c r="BA4016" s="717"/>
      <c r="BB4016" s="717"/>
      <c r="BC4016" s="717"/>
      <c r="BD4016" s="717"/>
      <c r="BE4016" s="717"/>
      <c r="BF4016" s="717"/>
      <c r="BG4016" s="717"/>
      <c r="BH4016" s="717"/>
      <c r="BI4016" s="717"/>
      <c r="BJ4016" s="717"/>
      <c r="BK4016" s="717"/>
      <c r="BL4016" s="717"/>
      <c r="BM4016" s="717"/>
      <c r="BN4016" s="259"/>
      <c r="BO4016" s="246" t="s">
        <v>130</v>
      </c>
      <c r="BP4016" s="259"/>
      <c r="BQ4016" s="259"/>
      <c r="BR4016" s="66"/>
      <c r="BS4016" s="66"/>
      <c r="BT4016" s="274"/>
    </row>
    <row r="4017" spans="1:72" ht="8.85" hidden="1" customHeight="1" x14ac:dyDescent="0.45">
      <c r="A4017" s="275"/>
      <c r="B4017" s="227"/>
      <c r="C4017" s="179" t="s">
        <v>38</v>
      </c>
      <c r="D4017" s="179"/>
      <c r="E4017" s="179"/>
      <c r="F4017" s="181"/>
      <c r="G4017" s="181"/>
      <c r="H4017" s="179"/>
      <c r="I4017" s="179"/>
      <c r="J4017" s="182"/>
      <c r="K4017" s="182"/>
      <c r="L4017" s="182"/>
      <c r="M4017" s="182"/>
      <c r="N4017" s="182"/>
      <c r="O4017" s="182"/>
      <c r="P4017" s="182"/>
      <c r="Q4017" s="182"/>
      <c r="R4017" s="182"/>
      <c r="S4017" s="182"/>
      <c r="T4017" s="182"/>
      <c r="U4017" s="182"/>
      <c r="V4017" s="182"/>
      <c r="W4017" s="182"/>
      <c r="X4017" s="182"/>
      <c r="Y4017" s="182"/>
      <c r="Z4017" s="182"/>
      <c r="AA4017" s="182"/>
      <c r="AB4017" s="182"/>
      <c r="AC4017" s="182"/>
      <c r="AD4017" s="182"/>
      <c r="AE4017" s="182"/>
      <c r="AF4017" s="182"/>
      <c r="AG4017" s="179"/>
      <c r="AH4017" s="183"/>
      <c r="AI4017" s="184"/>
      <c r="AJ4017" s="184"/>
      <c r="AK4017" s="184"/>
      <c r="AL4017" s="184"/>
      <c r="AM4017" s="184"/>
      <c r="AN4017" s="184"/>
      <c r="AO4017" s="185"/>
      <c r="AP4017" s="186"/>
      <c r="AQ4017" s="186"/>
      <c r="AR4017" s="186"/>
      <c r="AS4017" s="186"/>
      <c r="AT4017" s="186"/>
      <c r="AU4017" s="186"/>
      <c r="AV4017" s="186"/>
      <c r="AW4017" s="186"/>
      <c r="AX4017" s="186"/>
      <c r="AY4017" s="186"/>
      <c r="AZ4017" s="186"/>
      <c r="BA4017" s="186"/>
      <c r="BB4017" s="186"/>
      <c r="BC4017" s="186"/>
      <c r="BD4017" s="186"/>
      <c r="BE4017" s="186"/>
      <c r="BF4017" s="186"/>
      <c r="BG4017" s="186"/>
      <c r="BH4017" s="186"/>
      <c r="BI4017" s="186"/>
      <c r="BJ4017" s="186"/>
      <c r="BK4017" s="186"/>
      <c r="BL4017" s="186"/>
      <c r="BM4017" s="186"/>
      <c r="BN4017" s="186"/>
      <c r="BO4017" s="187"/>
      <c r="BP4017" s="187"/>
      <c r="BQ4017" s="187"/>
      <c r="BR4017" s="71"/>
      <c r="BS4017" s="71"/>
      <c r="BT4017" s="275"/>
    </row>
    <row r="4018" spans="1:72" s="70" customFormat="1" ht="40.5" hidden="1" x14ac:dyDescent="0.45">
      <c r="A4018" s="274"/>
      <c r="B4018" s="227"/>
      <c r="C4018" s="692" t="s">
        <v>37</v>
      </c>
      <c r="D4018" s="692"/>
      <c r="E4018" s="717"/>
      <c r="F4018" s="717"/>
      <c r="G4018" s="717"/>
      <c r="H4018" s="717"/>
      <c r="I4018" s="717"/>
      <c r="J4018" s="717"/>
      <c r="K4018" s="717"/>
      <c r="L4018" s="717"/>
      <c r="M4018" s="717"/>
      <c r="N4018" s="717"/>
      <c r="O4018" s="717"/>
      <c r="P4018" s="717"/>
      <c r="Q4018" s="717"/>
      <c r="R4018" s="717"/>
      <c r="S4018" s="717"/>
      <c r="T4018" s="717"/>
      <c r="U4018" s="717"/>
      <c r="V4018" s="717"/>
      <c r="W4018" s="717"/>
      <c r="X4018" s="717"/>
      <c r="Y4018" s="717"/>
      <c r="Z4018" s="717"/>
      <c r="AA4018" s="717"/>
      <c r="AB4018" s="717"/>
      <c r="AC4018" s="717"/>
      <c r="AD4018" s="180"/>
      <c r="AE4018" s="718" t="s">
        <v>21</v>
      </c>
      <c r="AF4018" s="718"/>
      <c r="AG4018" s="718"/>
      <c r="AH4018" s="718"/>
      <c r="AI4018" s="717"/>
      <c r="AJ4018" s="717"/>
      <c r="AK4018" s="717"/>
      <c r="AL4018" s="717"/>
      <c r="AM4018" s="717"/>
      <c r="AN4018" s="717"/>
      <c r="AO4018" s="717"/>
      <c r="AP4018" s="717"/>
      <c r="AQ4018" s="717"/>
      <c r="AR4018" s="717"/>
      <c r="AS4018" s="717"/>
      <c r="AT4018" s="717"/>
      <c r="AU4018" s="717"/>
      <c r="AV4018" s="717"/>
      <c r="AW4018" s="717"/>
      <c r="AX4018" s="717"/>
      <c r="AY4018" s="717"/>
      <c r="AZ4018" s="717"/>
      <c r="BA4018" s="716" t="s">
        <v>12</v>
      </c>
      <c r="BB4018" s="716"/>
      <c r="BC4018" s="716"/>
      <c r="BD4018" s="708"/>
      <c r="BE4018" s="708"/>
      <c r="BF4018" s="708"/>
      <c r="BG4018" s="708"/>
      <c r="BH4018" s="708"/>
      <c r="BI4018" s="708"/>
      <c r="BJ4018" s="708"/>
      <c r="BK4018" s="708"/>
      <c r="BL4018" s="708"/>
      <c r="BM4018" s="708"/>
      <c r="BN4018" s="188"/>
      <c r="BO4018" s="334"/>
      <c r="BP4018" s="189"/>
      <c r="BQ4018" s="189"/>
      <c r="BR4018" s="72">
        <f>IF(BD4018=0,0,1)</f>
        <v>0</v>
      </c>
      <c r="BS4018" s="73">
        <f>IF((BE4068+BI4068)&gt;(AO4068+AS4068),1,0)</f>
        <v>0</v>
      </c>
      <c r="BT4018" s="276"/>
    </row>
    <row r="4019" spans="1:72" ht="9.6" hidden="1" customHeight="1" x14ac:dyDescent="0.45">
      <c r="A4019" s="268"/>
      <c r="B4019" s="227"/>
      <c r="C4019" s="177"/>
      <c r="D4019" s="177"/>
      <c r="E4019" s="177"/>
      <c r="F4019" s="178"/>
      <c r="G4019" s="178"/>
      <c r="H4019" s="177"/>
      <c r="I4019" s="177"/>
      <c r="J4019" s="177"/>
      <c r="K4019" s="177"/>
      <c r="L4019" s="177"/>
      <c r="M4019" s="177"/>
      <c r="N4019" s="177"/>
      <c r="O4019" s="177"/>
      <c r="P4019" s="177"/>
      <c r="Q4019" s="177"/>
      <c r="R4019" s="177"/>
      <c r="S4019" s="177"/>
      <c r="T4019" s="177"/>
      <c r="U4019" s="177"/>
      <c r="V4019" s="177"/>
      <c r="W4019" s="177"/>
      <c r="X4019" s="177"/>
      <c r="Y4019" s="177"/>
      <c r="Z4019" s="177"/>
      <c r="AA4019" s="177"/>
      <c r="AB4019" s="177"/>
      <c r="AC4019" s="177"/>
      <c r="AD4019" s="177"/>
      <c r="AE4019" s="177"/>
      <c r="AF4019" s="179"/>
      <c r="AG4019" s="179"/>
      <c r="AH4019" s="177"/>
      <c r="AI4019" s="177"/>
      <c r="AJ4019" s="177"/>
      <c r="AK4019" s="177"/>
      <c r="AL4019" s="177"/>
      <c r="AM4019" s="177"/>
      <c r="AN4019" s="177"/>
      <c r="AO4019" s="177"/>
      <c r="AP4019" s="177"/>
      <c r="AQ4019" s="177"/>
      <c r="AR4019" s="177"/>
      <c r="AS4019" s="177"/>
      <c r="AT4019" s="177"/>
      <c r="AU4019" s="177"/>
      <c r="AV4019" s="177"/>
      <c r="AW4019" s="177"/>
      <c r="AX4019" s="177"/>
      <c r="AY4019" s="177"/>
      <c r="AZ4019" s="177"/>
      <c r="BA4019" s="177"/>
      <c r="BB4019" s="177"/>
      <c r="BC4019" s="177"/>
      <c r="BD4019" s="177"/>
      <c r="BE4019" s="177"/>
      <c r="BF4019" s="177"/>
      <c r="BG4019" s="177"/>
      <c r="BH4019" s="177"/>
      <c r="BI4019" s="177"/>
      <c r="BJ4019" s="177"/>
      <c r="BK4019" s="177"/>
      <c r="BL4019" s="177"/>
      <c r="BM4019" s="177"/>
      <c r="BN4019" s="177"/>
      <c r="BO4019" s="190"/>
      <c r="BP4019" s="190"/>
      <c r="BQ4019" s="190"/>
      <c r="BR4019" s="65"/>
      <c r="BS4019" s="65"/>
      <c r="BT4019" s="268"/>
    </row>
    <row r="4020" spans="1:72" ht="8.85" hidden="1" customHeight="1" thickBot="1" x14ac:dyDescent="0.5">
      <c r="A4020" s="268"/>
      <c r="B4020" s="228"/>
      <c r="C4020" s="191"/>
      <c r="D4020" s="191"/>
      <c r="E4020" s="191"/>
      <c r="F4020" s="192"/>
      <c r="G4020" s="192"/>
      <c r="H4020" s="191"/>
      <c r="I4020" s="191"/>
      <c r="J4020" s="191"/>
      <c r="K4020" s="191"/>
      <c r="L4020" s="191"/>
      <c r="M4020" s="191"/>
      <c r="N4020" s="191"/>
      <c r="O4020" s="191"/>
      <c r="P4020" s="191"/>
      <c r="Q4020" s="191"/>
      <c r="R4020" s="191"/>
      <c r="S4020" s="191"/>
      <c r="T4020" s="191"/>
      <c r="U4020" s="191"/>
      <c r="V4020" s="191"/>
      <c r="W4020" s="191"/>
      <c r="X4020" s="191"/>
      <c r="Y4020" s="191"/>
      <c r="Z4020" s="191"/>
      <c r="AA4020" s="191"/>
      <c r="AB4020" s="191"/>
      <c r="AC4020" s="191"/>
      <c r="AD4020" s="191"/>
      <c r="AE4020" s="191"/>
      <c r="AF4020" s="193"/>
      <c r="AG4020" s="193"/>
      <c r="AH4020" s="191"/>
      <c r="AI4020" s="191"/>
      <c r="AJ4020" s="191"/>
      <c r="AK4020" s="191"/>
      <c r="AL4020" s="191"/>
      <c r="AM4020" s="191"/>
      <c r="AN4020" s="191"/>
      <c r="AO4020" s="191"/>
      <c r="AP4020" s="191"/>
      <c r="AQ4020" s="191"/>
      <c r="AR4020" s="191"/>
      <c r="AS4020" s="191"/>
      <c r="AT4020" s="191"/>
      <c r="AU4020" s="191"/>
      <c r="AV4020" s="191"/>
      <c r="AW4020" s="191"/>
      <c r="AX4020" s="191"/>
      <c r="AY4020" s="191"/>
      <c r="AZ4020" s="191"/>
      <c r="BA4020" s="191"/>
      <c r="BB4020" s="191"/>
      <c r="BC4020" s="191"/>
      <c r="BD4020" s="191"/>
      <c r="BE4020" s="191"/>
      <c r="BF4020" s="191"/>
      <c r="BG4020" s="191"/>
      <c r="BH4020" s="191"/>
      <c r="BI4020" s="191"/>
      <c r="BJ4020" s="191"/>
      <c r="BK4020" s="191"/>
      <c r="BL4020" s="191"/>
      <c r="BM4020" s="191"/>
      <c r="BN4020" s="191"/>
      <c r="BO4020" s="194"/>
      <c r="BP4020" s="194"/>
      <c r="BQ4020" s="194"/>
      <c r="BR4020" s="65"/>
      <c r="BS4020" s="65"/>
      <c r="BT4020" s="268"/>
    </row>
    <row r="4021" spans="1:72" s="70" customFormat="1" ht="40.5" hidden="1" customHeight="1" thickTop="1" x14ac:dyDescent="0.4">
      <c r="A4021" s="276"/>
      <c r="B4021" s="684" t="s">
        <v>0</v>
      </c>
      <c r="C4021" s="686" t="s">
        <v>1</v>
      </c>
      <c r="D4021" s="687"/>
      <c r="E4021" s="282" t="s">
        <v>28</v>
      </c>
      <c r="F4021" s="665" t="s">
        <v>93</v>
      </c>
      <c r="G4021" s="665" t="s">
        <v>94</v>
      </c>
      <c r="H4021" s="722" t="s">
        <v>40</v>
      </c>
      <c r="I4021" s="723"/>
      <c r="J4021" s="595" t="s">
        <v>7</v>
      </c>
      <c r="K4021" s="595"/>
      <c r="L4021" s="595"/>
      <c r="M4021" s="595"/>
      <c r="N4021" s="595"/>
      <c r="O4021" s="595"/>
      <c r="P4021" s="595" t="s">
        <v>2</v>
      </c>
      <c r="Q4021" s="595"/>
      <c r="R4021" s="595"/>
      <c r="S4021" s="595"/>
      <c r="T4021" s="595"/>
      <c r="U4021" s="595"/>
      <c r="V4021" s="659" t="s">
        <v>34</v>
      </c>
      <c r="W4021" s="660"/>
      <c r="X4021" s="659" t="s">
        <v>35</v>
      </c>
      <c r="Y4021" s="660"/>
      <c r="Z4021" s="659" t="s">
        <v>43</v>
      </c>
      <c r="AA4021" s="660"/>
      <c r="AB4021" s="595" t="s">
        <v>6</v>
      </c>
      <c r="AC4021" s="595"/>
      <c r="AD4021" s="595"/>
      <c r="AE4021" s="595"/>
      <c r="AF4021" s="595"/>
      <c r="AG4021" s="595"/>
      <c r="AH4021" s="595" t="s">
        <v>63</v>
      </c>
      <c r="AI4021" s="595"/>
      <c r="AJ4021" s="595"/>
      <c r="AK4021" s="595"/>
      <c r="AL4021" s="595"/>
      <c r="AM4021" s="595"/>
      <c r="AN4021" s="595" t="s">
        <v>64</v>
      </c>
      <c r="AO4021" s="595"/>
      <c r="AP4021" s="595"/>
      <c r="AQ4021" s="595"/>
      <c r="AR4021" s="595"/>
      <c r="AS4021" s="595"/>
      <c r="AT4021" s="595" t="s">
        <v>65</v>
      </c>
      <c r="AU4021" s="595"/>
      <c r="AV4021" s="595"/>
      <c r="AW4021" s="595"/>
      <c r="AX4021" s="595"/>
      <c r="AY4021" s="596"/>
      <c r="AZ4021" s="595" t="s">
        <v>4</v>
      </c>
      <c r="BA4021" s="595"/>
      <c r="BB4021" s="595"/>
      <c r="BC4021" s="595"/>
      <c r="BD4021" s="595"/>
      <c r="BE4021" s="597"/>
      <c r="BF4021" s="595" t="s">
        <v>66</v>
      </c>
      <c r="BG4021" s="595"/>
      <c r="BH4021" s="595"/>
      <c r="BI4021" s="595"/>
      <c r="BJ4021" s="595"/>
      <c r="BK4021" s="596"/>
      <c r="BL4021" s="651" t="s">
        <v>25</v>
      </c>
      <c r="BM4021" s="652"/>
      <c r="BN4021" s="653"/>
      <c r="BO4021" s="598" t="s">
        <v>100</v>
      </c>
      <c r="BP4021" s="598" t="s">
        <v>81</v>
      </c>
      <c r="BQ4021" s="598" t="s">
        <v>82</v>
      </c>
      <c r="BR4021" s="74"/>
      <c r="BS4021" s="74"/>
      <c r="BT4021" s="276"/>
    </row>
    <row r="4022" spans="1:72" s="70" customFormat="1" ht="41.25" hidden="1" customHeight="1" x14ac:dyDescent="0.4">
      <c r="A4022" s="276"/>
      <c r="B4022" s="685"/>
      <c r="C4022" s="688"/>
      <c r="D4022" s="689"/>
      <c r="E4022" s="221" t="s">
        <v>95</v>
      </c>
      <c r="F4022" s="666"/>
      <c r="G4022" s="666"/>
      <c r="H4022" s="724"/>
      <c r="I4022" s="725"/>
      <c r="J4022" s="645" t="s">
        <v>17</v>
      </c>
      <c r="K4022" s="646"/>
      <c r="L4022" s="641" t="s">
        <v>18</v>
      </c>
      <c r="M4022" s="642"/>
      <c r="N4022" s="657" t="s">
        <v>19</v>
      </c>
      <c r="O4022" s="658" t="s">
        <v>8</v>
      </c>
      <c r="P4022" s="645" t="s">
        <v>26</v>
      </c>
      <c r="Q4022" s="646"/>
      <c r="R4022" s="641" t="s">
        <v>24</v>
      </c>
      <c r="S4022" s="642"/>
      <c r="T4022" s="657" t="s">
        <v>19</v>
      </c>
      <c r="U4022" s="658"/>
      <c r="V4022" s="661"/>
      <c r="W4022" s="662"/>
      <c r="X4022" s="661"/>
      <c r="Y4022" s="662"/>
      <c r="Z4022" s="661"/>
      <c r="AA4022" s="662"/>
      <c r="AB4022" s="645" t="s">
        <v>47</v>
      </c>
      <c r="AC4022" s="646"/>
      <c r="AD4022" s="641" t="s">
        <v>23</v>
      </c>
      <c r="AE4022" s="642" t="s">
        <v>3</v>
      </c>
      <c r="AF4022" s="643" t="s">
        <v>5</v>
      </c>
      <c r="AG4022" s="644"/>
      <c r="AH4022" s="645" t="s">
        <v>47</v>
      </c>
      <c r="AI4022" s="646"/>
      <c r="AJ4022" s="641" t="s">
        <v>23</v>
      </c>
      <c r="AK4022" s="642" t="s">
        <v>3</v>
      </c>
      <c r="AL4022" s="643" t="s">
        <v>5</v>
      </c>
      <c r="AM4022" s="644"/>
      <c r="AN4022" s="645" t="s">
        <v>47</v>
      </c>
      <c r="AO4022" s="646"/>
      <c r="AP4022" s="641" t="s">
        <v>23</v>
      </c>
      <c r="AQ4022" s="642" t="s">
        <v>3</v>
      </c>
      <c r="AR4022" s="643" t="s">
        <v>5</v>
      </c>
      <c r="AS4022" s="644"/>
      <c r="AT4022" s="645" t="s">
        <v>47</v>
      </c>
      <c r="AU4022" s="646"/>
      <c r="AV4022" s="641" t="s">
        <v>23</v>
      </c>
      <c r="AW4022" s="642" t="s">
        <v>3</v>
      </c>
      <c r="AX4022" s="643" t="s">
        <v>5</v>
      </c>
      <c r="AY4022" s="644"/>
      <c r="AZ4022" s="645" t="s">
        <v>47</v>
      </c>
      <c r="BA4022" s="646"/>
      <c r="BB4022" s="641" t="s">
        <v>23</v>
      </c>
      <c r="BC4022" s="642" t="s">
        <v>3</v>
      </c>
      <c r="BD4022" s="643" t="s">
        <v>5</v>
      </c>
      <c r="BE4022" s="644"/>
      <c r="BF4022" s="645" t="s">
        <v>47</v>
      </c>
      <c r="BG4022" s="646"/>
      <c r="BH4022" s="641" t="s">
        <v>23</v>
      </c>
      <c r="BI4022" s="642" t="s">
        <v>3</v>
      </c>
      <c r="BJ4022" s="643" t="s">
        <v>5</v>
      </c>
      <c r="BK4022" s="644"/>
      <c r="BL4022" s="654"/>
      <c r="BM4022" s="655"/>
      <c r="BN4022" s="656"/>
      <c r="BO4022" s="599"/>
      <c r="BP4022" s="599"/>
      <c r="BQ4022" s="599"/>
      <c r="BR4022" s="74"/>
      <c r="BS4022" s="74"/>
      <c r="BT4022" s="276"/>
    </row>
    <row r="4023" spans="1:72" ht="23.85" hidden="1" customHeight="1" x14ac:dyDescent="0.35">
      <c r="A4023" s="277"/>
      <c r="B4023" s="678" t="str">
        <f>IF(ROSTER!B$8="","",ROSTER!B$8)</f>
        <v/>
      </c>
      <c r="C4023" s="669" t="str">
        <f>IF(ROSTER!C$8="","",ROSTER!C$8)</f>
        <v/>
      </c>
      <c r="D4023" s="670"/>
      <c r="E4023" s="667"/>
      <c r="F4023" s="680">
        <f>IF(E4023="y",1,IF(E4023="S",1,0))</f>
        <v>0</v>
      </c>
      <c r="G4023" s="663">
        <f>IF(E4023="S",1,0)</f>
        <v>0</v>
      </c>
      <c r="H4023" s="583"/>
      <c r="I4023" s="584"/>
      <c r="J4023" s="569"/>
      <c r="K4023" s="570"/>
      <c r="L4023" s="573"/>
      <c r="M4023" s="574"/>
      <c r="N4023" s="579">
        <f>L4023+J4023</f>
        <v>0</v>
      </c>
      <c r="O4023" s="580"/>
      <c r="P4023" s="569"/>
      <c r="Q4023" s="570"/>
      <c r="R4023" s="573"/>
      <c r="S4023" s="574"/>
      <c r="T4023" s="579">
        <f>R4023-P4023</f>
        <v>0</v>
      </c>
      <c r="U4023" s="580"/>
      <c r="V4023" s="583"/>
      <c r="W4023" s="584"/>
      <c r="X4023" s="569"/>
      <c r="Y4023" s="584"/>
      <c r="Z4023" s="569"/>
      <c r="AA4023" s="584"/>
      <c r="AB4023" s="569"/>
      <c r="AC4023" s="570"/>
      <c r="AD4023" s="573"/>
      <c r="AE4023" s="574"/>
      <c r="AF4023" s="557">
        <f>IF(AB4023=0,0,(AD4023/AB4023)*100)</f>
        <v>0</v>
      </c>
      <c r="AG4023" s="558"/>
      <c r="AH4023" s="569"/>
      <c r="AI4023" s="570"/>
      <c r="AJ4023" s="573"/>
      <c r="AK4023" s="574"/>
      <c r="AL4023" s="557">
        <f>IF(AH4023=0,0,(AJ4023/AH4023)*100)</f>
        <v>0</v>
      </c>
      <c r="AM4023" s="558"/>
      <c r="AN4023" s="569"/>
      <c r="AO4023" s="570"/>
      <c r="AP4023" s="573"/>
      <c r="AQ4023" s="574"/>
      <c r="AR4023" s="557">
        <f>IF(AN4023=0,0,(AP4023/AN4023)*100)</f>
        <v>0</v>
      </c>
      <c r="AS4023" s="558"/>
      <c r="AT4023" s="561">
        <f>AB4023+AH4023+AN4023</f>
        <v>0</v>
      </c>
      <c r="AU4023" s="562"/>
      <c r="AV4023" s="565">
        <f>AD4023+AJ4023+AP4023</f>
        <v>0</v>
      </c>
      <c r="AW4023" s="566"/>
      <c r="AX4023" s="557">
        <f>IF(AT4023=0,0,(AV4023/AT4023)*100)</f>
        <v>0</v>
      </c>
      <c r="AY4023" s="558"/>
      <c r="AZ4023" s="569"/>
      <c r="BA4023" s="570"/>
      <c r="BB4023" s="573"/>
      <c r="BC4023" s="574"/>
      <c r="BD4023" s="557">
        <f>IF(AZ4023=0,0,(BB4023/AZ4023)*100)</f>
        <v>0</v>
      </c>
      <c r="BE4023" s="558"/>
      <c r="BF4023" s="561">
        <f>AT4023+AZ4023</f>
        <v>0</v>
      </c>
      <c r="BG4023" s="562"/>
      <c r="BH4023" s="565">
        <f>AV4023+BB4023</f>
        <v>0</v>
      </c>
      <c r="BI4023" s="566"/>
      <c r="BJ4023" s="557">
        <f>IF(BF4023=0,0,(BH4023/BF4023)*100)</f>
        <v>0</v>
      </c>
      <c r="BK4023" s="558"/>
      <c r="BL4023" s="602">
        <f>(AD4023*2)+(AJ4023*2)+(AP4023*3)+BB4023</f>
        <v>0</v>
      </c>
      <c r="BM4023" s="603"/>
      <c r="BN4023" s="604"/>
      <c r="BO4023" s="587">
        <f>IF(BQ4023=0,0,50*BP4023/BQ4023)</f>
        <v>0</v>
      </c>
      <c r="BP4023" s="555">
        <f>(BL4023*BS$11)+(N4023*BS$12)+(X4023*BS$13)+(R4023*BS$14)+(V4023*BS$15)+(Z4023*BS$16)</f>
        <v>0</v>
      </c>
      <c r="BQ4023" s="555">
        <f>((AZ4023-BB4023)*BS$18)+((AT4023-AV4023)*BS$17)+(H4023*BS$19)+(P4023*BS$20)</f>
        <v>0</v>
      </c>
      <c r="BR4023" s="75" t="s">
        <v>70</v>
      </c>
      <c r="BS4023" s="76">
        <f>IF(BO4018="B",'VALUE POINTS'!L$10,IF('GAME STATS'!BO4018="C",'VALUE POINTS'!M$10,'VALUE POINTS'!K$10))</f>
        <v>1</v>
      </c>
      <c r="BT4023" s="280"/>
    </row>
    <row r="4024" spans="1:72" ht="23.85" hidden="1" customHeight="1" x14ac:dyDescent="0.35">
      <c r="A4024" s="277"/>
      <c r="B4024" s="679"/>
      <c r="C4024" s="690" t="str">
        <f>IF(ROSTER!D$8="","",ROSTER!D$8)</f>
        <v/>
      </c>
      <c r="D4024" s="691"/>
      <c r="E4024" s="668"/>
      <c r="F4024" s="681"/>
      <c r="G4024" s="664"/>
      <c r="H4024" s="585"/>
      <c r="I4024" s="586"/>
      <c r="J4024" s="571"/>
      <c r="K4024" s="572"/>
      <c r="L4024" s="575"/>
      <c r="M4024" s="576"/>
      <c r="N4024" s="581" t="s">
        <v>16</v>
      </c>
      <c r="O4024" s="582"/>
      <c r="P4024" s="571"/>
      <c r="Q4024" s="572"/>
      <c r="R4024" s="575"/>
      <c r="S4024" s="576"/>
      <c r="T4024" s="581" t="s">
        <v>16</v>
      </c>
      <c r="U4024" s="582"/>
      <c r="V4024" s="585"/>
      <c r="W4024" s="586"/>
      <c r="X4024" s="571"/>
      <c r="Y4024" s="586"/>
      <c r="Z4024" s="571"/>
      <c r="AA4024" s="586"/>
      <c r="AB4024" s="571"/>
      <c r="AC4024" s="572"/>
      <c r="AD4024" s="575"/>
      <c r="AE4024" s="576"/>
      <c r="AF4024" s="577"/>
      <c r="AG4024" s="578"/>
      <c r="AH4024" s="571"/>
      <c r="AI4024" s="572"/>
      <c r="AJ4024" s="575"/>
      <c r="AK4024" s="576"/>
      <c r="AL4024" s="577"/>
      <c r="AM4024" s="578"/>
      <c r="AN4024" s="571"/>
      <c r="AO4024" s="572"/>
      <c r="AP4024" s="575"/>
      <c r="AQ4024" s="576"/>
      <c r="AR4024" s="577"/>
      <c r="AS4024" s="578"/>
      <c r="AT4024" s="627"/>
      <c r="AU4024" s="628"/>
      <c r="AV4024" s="629"/>
      <c r="AW4024" s="630"/>
      <c r="AX4024" s="577"/>
      <c r="AY4024" s="578"/>
      <c r="AZ4024" s="571"/>
      <c r="BA4024" s="572"/>
      <c r="BB4024" s="575"/>
      <c r="BC4024" s="576"/>
      <c r="BD4024" s="577"/>
      <c r="BE4024" s="578"/>
      <c r="BF4024" s="627"/>
      <c r="BG4024" s="628"/>
      <c r="BH4024" s="629"/>
      <c r="BI4024" s="630"/>
      <c r="BJ4024" s="577"/>
      <c r="BK4024" s="578"/>
      <c r="BL4024" s="605"/>
      <c r="BM4024" s="606"/>
      <c r="BN4024" s="607"/>
      <c r="BO4024" s="588"/>
      <c r="BP4024" s="556"/>
      <c r="BQ4024" s="556"/>
      <c r="BR4024" s="75" t="s">
        <v>71</v>
      </c>
      <c r="BS4024" s="76">
        <f>IF(BO4018="B",'VALUE POINTS'!L$11,IF('GAME STATS'!BO4018="C",'VALUE POINTS'!M$11,'VALUE POINTS'!K$11))</f>
        <v>1</v>
      </c>
      <c r="BT4024" s="280"/>
    </row>
    <row r="4025" spans="1:72" ht="21.75" hidden="1" customHeight="1" x14ac:dyDescent="0.35">
      <c r="A4025" s="268"/>
      <c r="B4025" s="678" t="str">
        <f>IF(ROSTER!B$10="","",ROSTER!B$10)</f>
        <v/>
      </c>
      <c r="C4025" s="669" t="str">
        <f>IF(ROSTER!C$10="","",ROSTER!C$10)</f>
        <v/>
      </c>
      <c r="D4025" s="670"/>
      <c r="E4025" s="667"/>
      <c r="F4025" s="680">
        <f>IF(E4025="y",1,IF(E4025="S",1,0))</f>
        <v>0</v>
      </c>
      <c r="G4025" s="663">
        <f>IF(E4025="S",1,0)</f>
        <v>0</v>
      </c>
      <c r="H4025" s="583"/>
      <c r="I4025" s="584"/>
      <c r="J4025" s="569"/>
      <c r="K4025" s="570"/>
      <c r="L4025" s="573"/>
      <c r="M4025" s="574"/>
      <c r="N4025" s="579">
        <f>L4025+J4025</f>
        <v>0</v>
      </c>
      <c r="O4025" s="580"/>
      <c r="P4025" s="569"/>
      <c r="Q4025" s="570"/>
      <c r="R4025" s="573"/>
      <c r="S4025" s="574"/>
      <c r="T4025" s="579">
        <f>R4025-P4025</f>
        <v>0</v>
      </c>
      <c r="U4025" s="580"/>
      <c r="V4025" s="583"/>
      <c r="W4025" s="584"/>
      <c r="X4025" s="569"/>
      <c r="Y4025" s="584"/>
      <c r="Z4025" s="569"/>
      <c r="AA4025" s="584"/>
      <c r="AB4025" s="569"/>
      <c r="AC4025" s="570"/>
      <c r="AD4025" s="573"/>
      <c r="AE4025" s="574"/>
      <c r="AF4025" s="557">
        <f>IF(AB4025=0,0,(AD4025/AB4025)*100)</f>
        <v>0</v>
      </c>
      <c r="AG4025" s="558"/>
      <c r="AH4025" s="569"/>
      <c r="AI4025" s="570"/>
      <c r="AJ4025" s="573"/>
      <c r="AK4025" s="574"/>
      <c r="AL4025" s="557">
        <f>IF(AH4025=0,0,(AJ4025/AH4025)*100)</f>
        <v>0</v>
      </c>
      <c r="AM4025" s="558"/>
      <c r="AN4025" s="569"/>
      <c r="AO4025" s="570"/>
      <c r="AP4025" s="573"/>
      <c r="AQ4025" s="574"/>
      <c r="AR4025" s="557">
        <f>IF(AN4025=0,0,(AP4025/AN4025)*100)</f>
        <v>0</v>
      </c>
      <c r="AS4025" s="558"/>
      <c r="AT4025" s="561">
        <f>AB4025+AH4025+AN4025</f>
        <v>0</v>
      </c>
      <c r="AU4025" s="562"/>
      <c r="AV4025" s="565">
        <f>AD4025+AJ4025+AP4025</f>
        <v>0</v>
      </c>
      <c r="AW4025" s="566"/>
      <c r="AX4025" s="557">
        <f>IF(AT4025=0,0,(AV4025/AT4025)*100)</f>
        <v>0</v>
      </c>
      <c r="AY4025" s="558"/>
      <c r="AZ4025" s="569"/>
      <c r="BA4025" s="570"/>
      <c r="BB4025" s="573"/>
      <c r="BC4025" s="574"/>
      <c r="BD4025" s="557">
        <f>IF(AZ4025=0,0,(BB4025/AZ4025)*100)</f>
        <v>0</v>
      </c>
      <c r="BE4025" s="558"/>
      <c r="BF4025" s="561">
        <f>AT4025+AZ4025</f>
        <v>0</v>
      </c>
      <c r="BG4025" s="562"/>
      <c r="BH4025" s="565">
        <f>AV4025+BB4025</f>
        <v>0</v>
      </c>
      <c r="BI4025" s="566"/>
      <c r="BJ4025" s="557">
        <f>IF(BF4025=0,0,(BH4025/BF4025)*100)</f>
        <v>0</v>
      </c>
      <c r="BK4025" s="558"/>
      <c r="BL4025" s="602">
        <f>(AD4025*2)+(AJ4025*2)+(AP4025*3)+BB4025</f>
        <v>0</v>
      </c>
      <c r="BM4025" s="603"/>
      <c r="BN4025" s="604"/>
      <c r="BO4025" s="587">
        <f>IF(BQ4025=0,0,50*BP4025/BQ4025)</f>
        <v>0</v>
      </c>
      <c r="BP4025" s="555">
        <f>(BL4025*BS$11)+(N4025*BS$12)+(X4025*BS$13)+(R4025*BS$14)+(V4025*BS$15)+(Z4025*BS$16)</f>
        <v>0</v>
      </c>
      <c r="BQ4025" s="555">
        <f>((AZ4025-BB4025)*BS$18)+((AT4025-AV4025)*BS$17)+(H4025*BS$19)+(P4025*BS$20)</f>
        <v>0</v>
      </c>
      <c r="BR4025" s="75" t="s">
        <v>72</v>
      </c>
      <c r="BS4025" s="76">
        <f>IF(BO4018="B",'VALUE POINTS'!L$12,IF('GAME STATS'!BO4018="C",'VALUE POINTS'!M$12,'VALUE POINTS'!K$12))</f>
        <v>2</v>
      </c>
      <c r="BT4025" s="280"/>
    </row>
    <row r="4026" spans="1:72" ht="21.75" hidden="1" customHeight="1" x14ac:dyDescent="0.35">
      <c r="A4026" s="268"/>
      <c r="B4026" s="679"/>
      <c r="C4026" s="690" t="str">
        <f>IF(ROSTER!D$10="","",ROSTER!D$10)</f>
        <v/>
      </c>
      <c r="D4026" s="691"/>
      <c r="E4026" s="668"/>
      <c r="F4026" s="681"/>
      <c r="G4026" s="664"/>
      <c r="H4026" s="585"/>
      <c r="I4026" s="586"/>
      <c r="J4026" s="571"/>
      <c r="K4026" s="572"/>
      <c r="L4026" s="575"/>
      <c r="M4026" s="576"/>
      <c r="N4026" s="581" t="s">
        <v>16</v>
      </c>
      <c r="O4026" s="582"/>
      <c r="P4026" s="571"/>
      <c r="Q4026" s="572"/>
      <c r="R4026" s="575"/>
      <c r="S4026" s="576"/>
      <c r="T4026" s="581" t="s">
        <v>16</v>
      </c>
      <c r="U4026" s="582"/>
      <c r="V4026" s="585"/>
      <c r="W4026" s="586"/>
      <c r="X4026" s="571"/>
      <c r="Y4026" s="586"/>
      <c r="Z4026" s="571"/>
      <c r="AA4026" s="586"/>
      <c r="AB4026" s="571"/>
      <c r="AC4026" s="572"/>
      <c r="AD4026" s="575"/>
      <c r="AE4026" s="576"/>
      <c r="AF4026" s="577"/>
      <c r="AG4026" s="578"/>
      <c r="AH4026" s="571"/>
      <c r="AI4026" s="572"/>
      <c r="AJ4026" s="575"/>
      <c r="AK4026" s="576"/>
      <c r="AL4026" s="577"/>
      <c r="AM4026" s="578"/>
      <c r="AN4026" s="571"/>
      <c r="AO4026" s="572"/>
      <c r="AP4026" s="575"/>
      <c r="AQ4026" s="576"/>
      <c r="AR4026" s="577"/>
      <c r="AS4026" s="578"/>
      <c r="AT4026" s="627"/>
      <c r="AU4026" s="628"/>
      <c r="AV4026" s="629"/>
      <c r="AW4026" s="630"/>
      <c r="AX4026" s="577"/>
      <c r="AY4026" s="578"/>
      <c r="AZ4026" s="571"/>
      <c r="BA4026" s="572"/>
      <c r="BB4026" s="575"/>
      <c r="BC4026" s="576"/>
      <c r="BD4026" s="577"/>
      <c r="BE4026" s="578"/>
      <c r="BF4026" s="627"/>
      <c r="BG4026" s="628"/>
      <c r="BH4026" s="629"/>
      <c r="BI4026" s="630"/>
      <c r="BJ4026" s="577"/>
      <c r="BK4026" s="578"/>
      <c r="BL4026" s="605"/>
      <c r="BM4026" s="606"/>
      <c r="BN4026" s="607"/>
      <c r="BO4026" s="588"/>
      <c r="BP4026" s="556"/>
      <c r="BQ4026" s="556"/>
      <c r="BR4026" s="75" t="s">
        <v>73</v>
      </c>
      <c r="BS4026" s="76">
        <f>IF(BO4018="B",'VALUE POINTS'!L$13,IF('GAME STATS'!BO4018="C",'VALUE POINTS'!M$13,'VALUE POINTS'!K$13))</f>
        <v>2</v>
      </c>
      <c r="BT4026" s="280"/>
    </row>
    <row r="4027" spans="1:72" ht="21.75" hidden="1" customHeight="1" x14ac:dyDescent="0.35">
      <c r="A4027" s="268"/>
      <c r="B4027" s="678" t="str">
        <f>IF(ROSTER!B$12="","",ROSTER!B$12)</f>
        <v/>
      </c>
      <c r="C4027" s="669" t="str">
        <f>IF(ROSTER!C$12="","",ROSTER!C$12)</f>
        <v/>
      </c>
      <c r="D4027" s="670"/>
      <c r="E4027" s="667"/>
      <c r="F4027" s="680">
        <f>IF(E4027="y",1,IF(E4027="S",1,0))</f>
        <v>0</v>
      </c>
      <c r="G4027" s="663">
        <f>IF(E4027="S",1,0)</f>
        <v>0</v>
      </c>
      <c r="H4027" s="583"/>
      <c r="I4027" s="584"/>
      <c r="J4027" s="569"/>
      <c r="K4027" s="570"/>
      <c r="L4027" s="573"/>
      <c r="M4027" s="574"/>
      <c r="N4027" s="579">
        <f>L4027+J4027</f>
        <v>0</v>
      </c>
      <c r="O4027" s="580"/>
      <c r="P4027" s="569"/>
      <c r="Q4027" s="570"/>
      <c r="R4027" s="573"/>
      <c r="S4027" s="574"/>
      <c r="T4027" s="579">
        <f>R4027-P4027</f>
        <v>0</v>
      </c>
      <c r="U4027" s="580"/>
      <c r="V4027" s="583"/>
      <c r="W4027" s="584"/>
      <c r="X4027" s="569"/>
      <c r="Y4027" s="584"/>
      <c r="Z4027" s="569"/>
      <c r="AA4027" s="584"/>
      <c r="AB4027" s="569"/>
      <c r="AC4027" s="570"/>
      <c r="AD4027" s="573"/>
      <c r="AE4027" s="574"/>
      <c r="AF4027" s="557">
        <f>IF(AB4027=0,0,(AD4027/AB4027)*100)</f>
        <v>0</v>
      </c>
      <c r="AG4027" s="558"/>
      <c r="AH4027" s="569"/>
      <c r="AI4027" s="570"/>
      <c r="AJ4027" s="573"/>
      <c r="AK4027" s="574"/>
      <c r="AL4027" s="557">
        <f>IF(AH4027=0,0,(AJ4027/AH4027)*100)</f>
        <v>0</v>
      </c>
      <c r="AM4027" s="558"/>
      <c r="AN4027" s="569"/>
      <c r="AO4027" s="570"/>
      <c r="AP4027" s="573"/>
      <c r="AQ4027" s="574"/>
      <c r="AR4027" s="557">
        <f>IF(AN4027=0,0,(AP4027/AN4027)*100)</f>
        <v>0</v>
      </c>
      <c r="AS4027" s="558"/>
      <c r="AT4027" s="561">
        <f>AB4027+AH4027+AN4027</f>
        <v>0</v>
      </c>
      <c r="AU4027" s="562"/>
      <c r="AV4027" s="565">
        <f>AD4027+AJ4027+AP4027</f>
        <v>0</v>
      </c>
      <c r="AW4027" s="566"/>
      <c r="AX4027" s="557">
        <f>IF(AT4027=0,0,(AV4027/AT4027)*100)</f>
        <v>0</v>
      </c>
      <c r="AY4027" s="558"/>
      <c r="AZ4027" s="569"/>
      <c r="BA4027" s="570"/>
      <c r="BB4027" s="573"/>
      <c r="BC4027" s="574"/>
      <c r="BD4027" s="557">
        <f>IF(AZ4027=0,0,(BB4027/AZ4027)*100)</f>
        <v>0</v>
      </c>
      <c r="BE4027" s="558"/>
      <c r="BF4027" s="561">
        <f>AT4027+AZ4027</f>
        <v>0</v>
      </c>
      <c r="BG4027" s="562"/>
      <c r="BH4027" s="565">
        <f>AV4027+BB4027</f>
        <v>0</v>
      </c>
      <c r="BI4027" s="566"/>
      <c r="BJ4027" s="557">
        <f>IF(BF4027=0,0,(BH4027/BF4027)*100)</f>
        <v>0</v>
      </c>
      <c r="BK4027" s="558"/>
      <c r="BL4027" s="602">
        <f>(AD4027*2)+(AJ4027*2)+(AP4027*3)+BB4027</f>
        <v>0</v>
      </c>
      <c r="BM4027" s="603"/>
      <c r="BN4027" s="604"/>
      <c r="BO4027" s="587">
        <f t="shared" ref="BO4027" si="3174">IF(BQ4027=0,0,50*BP4027/BQ4027)</f>
        <v>0</v>
      </c>
      <c r="BP4027" s="555">
        <f>(BL4027*BS$11)+(N4027*BS$12)+(X4027*BS$13)+(R4027*BS$14)+(V4027*BS$15)+(Z4027*BS$16)</f>
        <v>0</v>
      </c>
      <c r="BQ4027" s="555">
        <f>((AZ4027-BB4027)*BS$18)+((AT4027-AV4027)*BS$17)+(H4027*BS$19)+(P4027*BS$20)</f>
        <v>0</v>
      </c>
      <c r="BR4027" s="75" t="s">
        <v>74</v>
      </c>
      <c r="BS4027" s="76">
        <f>IF(BO4018="B",'VALUE POINTS'!L$14,IF('GAME STATS'!BO4018="C",'VALUE POINTS'!M$14,'VALUE POINTS'!K$14))</f>
        <v>2</v>
      </c>
      <c r="BT4027" s="280"/>
    </row>
    <row r="4028" spans="1:72" ht="21.75" hidden="1" customHeight="1" x14ac:dyDescent="0.35">
      <c r="A4028" s="268"/>
      <c r="B4028" s="679"/>
      <c r="C4028" s="690" t="str">
        <f>IF(ROSTER!D$12="","",ROSTER!D$12)</f>
        <v/>
      </c>
      <c r="D4028" s="691"/>
      <c r="E4028" s="668"/>
      <c r="F4028" s="681"/>
      <c r="G4028" s="664"/>
      <c r="H4028" s="585"/>
      <c r="I4028" s="586"/>
      <c r="J4028" s="571"/>
      <c r="K4028" s="572"/>
      <c r="L4028" s="575"/>
      <c r="M4028" s="576"/>
      <c r="N4028" s="581"/>
      <c r="O4028" s="582"/>
      <c r="P4028" s="571"/>
      <c r="Q4028" s="572"/>
      <c r="R4028" s="575"/>
      <c r="S4028" s="576"/>
      <c r="T4028" s="581"/>
      <c r="U4028" s="582"/>
      <c r="V4028" s="585"/>
      <c r="W4028" s="586"/>
      <c r="X4028" s="571"/>
      <c r="Y4028" s="586"/>
      <c r="Z4028" s="571"/>
      <c r="AA4028" s="586"/>
      <c r="AB4028" s="571"/>
      <c r="AC4028" s="572"/>
      <c r="AD4028" s="575"/>
      <c r="AE4028" s="576"/>
      <c r="AF4028" s="577"/>
      <c r="AG4028" s="578"/>
      <c r="AH4028" s="571"/>
      <c r="AI4028" s="572"/>
      <c r="AJ4028" s="575"/>
      <c r="AK4028" s="576"/>
      <c r="AL4028" s="577"/>
      <c r="AM4028" s="578"/>
      <c r="AN4028" s="571"/>
      <c r="AO4028" s="572"/>
      <c r="AP4028" s="575"/>
      <c r="AQ4028" s="576"/>
      <c r="AR4028" s="577"/>
      <c r="AS4028" s="578"/>
      <c r="AT4028" s="627"/>
      <c r="AU4028" s="628"/>
      <c r="AV4028" s="629"/>
      <c r="AW4028" s="630"/>
      <c r="AX4028" s="577"/>
      <c r="AY4028" s="578"/>
      <c r="AZ4028" s="571"/>
      <c r="BA4028" s="572"/>
      <c r="BB4028" s="575"/>
      <c r="BC4028" s="576"/>
      <c r="BD4028" s="577"/>
      <c r="BE4028" s="578"/>
      <c r="BF4028" s="627"/>
      <c r="BG4028" s="628"/>
      <c r="BH4028" s="629"/>
      <c r="BI4028" s="630"/>
      <c r="BJ4028" s="577"/>
      <c r="BK4028" s="578"/>
      <c r="BL4028" s="605"/>
      <c r="BM4028" s="606"/>
      <c r="BN4028" s="607"/>
      <c r="BO4028" s="588"/>
      <c r="BP4028" s="556"/>
      <c r="BQ4028" s="556"/>
      <c r="BR4028" s="75" t="s">
        <v>75</v>
      </c>
      <c r="BS4028" s="76">
        <f>IF(BO4018="B",'VALUE POINTS'!L$15,IF('GAME STATS'!BO4018="C",'VALUE POINTS'!M$15,'VALUE POINTS'!K$15))</f>
        <v>2</v>
      </c>
      <c r="BT4028" s="280"/>
    </row>
    <row r="4029" spans="1:72" ht="21.75" hidden="1" customHeight="1" x14ac:dyDescent="0.35">
      <c r="A4029" s="268"/>
      <c r="B4029" s="678" t="str">
        <f>IF(ROSTER!B$14="","",ROSTER!B$14)</f>
        <v/>
      </c>
      <c r="C4029" s="669" t="str">
        <f>IF(ROSTER!C$14="","",ROSTER!C$14)</f>
        <v/>
      </c>
      <c r="D4029" s="670"/>
      <c r="E4029" s="667"/>
      <c r="F4029" s="680">
        <f>IF(E4029="y",1,IF(E4029="S",1,0))</f>
        <v>0</v>
      </c>
      <c r="G4029" s="663">
        <f>IF(E4029="S",1,0)</f>
        <v>0</v>
      </c>
      <c r="H4029" s="583"/>
      <c r="I4029" s="584"/>
      <c r="J4029" s="569"/>
      <c r="K4029" s="570"/>
      <c r="L4029" s="573"/>
      <c r="M4029" s="574"/>
      <c r="N4029" s="579">
        <f>L4029+J4029</f>
        <v>0</v>
      </c>
      <c r="O4029" s="580"/>
      <c r="P4029" s="569"/>
      <c r="Q4029" s="570"/>
      <c r="R4029" s="573"/>
      <c r="S4029" s="574"/>
      <c r="T4029" s="579">
        <f>R4029-P4029</f>
        <v>0</v>
      </c>
      <c r="U4029" s="580"/>
      <c r="V4029" s="583"/>
      <c r="W4029" s="584"/>
      <c r="X4029" s="569"/>
      <c r="Y4029" s="584"/>
      <c r="Z4029" s="569"/>
      <c r="AA4029" s="584"/>
      <c r="AB4029" s="569"/>
      <c r="AC4029" s="570"/>
      <c r="AD4029" s="573"/>
      <c r="AE4029" s="574"/>
      <c r="AF4029" s="557">
        <f>IF(AB4029=0,0,(AD4029/AB4029)*100)</f>
        <v>0</v>
      </c>
      <c r="AG4029" s="558"/>
      <c r="AH4029" s="569"/>
      <c r="AI4029" s="570"/>
      <c r="AJ4029" s="573"/>
      <c r="AK4029" s="574"/>
      <c r="AL4029" s="557">
        <f>IF(AH4029=0,0,(AJ4029/AH4029)*100)</f>
        <v>0</v>
      </c>
      <c r="AM4029" s="558"/>
      <c r="AN4029" s="569"/>
      <c r="AO4029" s="570"/>
      <c r="AP4029" s="573"/>
      <c r="AQ4029" s="574"/>
      <c r="AR4029" s="557">
        <f>IF(AN4029=0,0,(AP4029/AN4029)*100)</f>
        <v>0</v>
      </c>
      <c r="AS4029" s="558"/>
      <c r="AT4029" s="561">
        <f>AB4029+AH4029+AN4029</f>
        <v>0</v>
      </c>
      <c r="AU4029" s="562"/>
      <c r="AV4029" s="565">
        <f>AD4029+AJ4029+AP4029</f>
        <v>0</v>
      </c>
      <c r="AW4029" s="566"/>
      <c r="AX4029" s="557">
        <f>IF(AT4029=0,0,(AV4029/AT4029)*100)</f>
        <v>0</v>
      </c>
      <c r="AY4029" s="558"/>
      <c r="AZ4029" s="569"/>
      <c r="BA4029" s="570"/>
      <c r="BB4029" s="573"/>
      <c r="BC4029" s="574"/>
      <c r="BD4029" s="557">
        <f>IF(AZ4029=0,0,(BB4029/AZ4029)*100)</f>
        <v>0</v>
      </c>
      <c r="BE4029" s="558"/>
      <c r="BF4029" s="561">
        <f>AT4029+AZ4029</f>
        <v>0</v>
      </c>
      <c r="BG4029" s="562"/>
      <c r="BH4029" s="565">
        <f>AV4029+BB4029</f>
        <v>0</v>
      </c>
      <c r="BI4029" s="566"/>
      <c r="BJ4029" s="557">
        <f>IF(BF4029=0,0,(BH4029/BF4029)*100)</f>
        <v>0</v>
      </c>
      <c r="BK4029" s="558"/>
      <c r="BL4029" s="602">
        <f>(AD4029*2)+(AJ4029*2)+(AP4029*3)+BB4029</f>
        <v>0</v>
      </c>
      <c r="BM4029" s="603"/>
      <c r="BN4029" s="604"/>
      <c r="BO4029" s="587">
        <f t="shared" ref="BO4029" si="3175">IF(BQ4029=0,0,50*BP4029/BQ4029)</f>
        <v>0</v>
      </c>
      <c r="BP4029" s="555">
        <f>(BL4029*BS$11)+(N4029*BS$12)+(X4029*BS$13)+(R4029*BS$14)+(V4029*BS$15)+(Z4029*BS$16)</f>
        <v>0</v>
      </c>
      <c r="BQ4029" s="555">
        <f>((AZ4029-BB4029)*BS$18)+((AT4029-AV4029)*BS$17)+(H4029*BS$19)+(P4029*BS$20)</f>
        <v>0</v>
      </c>
      <c r="BR4029" s="75" t="s">
        <v>76</v>
      </c>
      <c r="BS4029" s="76">
        <f>IF(BO4018="B",'VALUE POINTS'!L$16,IF('GAME STATS'!BO4018="C",'VALUE POINTS'!M$16,'VALUE POINTS'!K$16))</f>
        <v>2</v>
      </c>
      <c r="BT4029" s="280"/>
    </row>
    <row r="4030" spans="1:72" ht="21.75" hidden="1" customHeight="1" x14ac:dyDescent="0.35">
      <c r="A4030" s="268"/>
      <c r="B4030" s="679"/>
      <c r="C4030" s="690" t="str">
        <f>IF(ROSTER!D$14="","",ROSTER!D$14)</f>
        <v/>
      </c>
      <c r="D4030" s="691"/>
      <c r="E4030" s="668"/>
      <c r="F4030" s="681"/>
      <c r="G4030" s="664"/>
      <c r="H4030" s="585"/>
      <c r="I4030" s="586"/>
      <c r="J4030" s="571"/>
      <c r="K4030" s="572"/>
      <c r="L4030" s="575"/>
      <c r="M4030" s="576"/>
      <c r="N4030" s="581"/>
      <c r="O4030" s="582"/>
      <c r="P4030" s="571"/>
      <c r="Q4030" s="572"/>
      <c r="R4030" s="575"/>
      <c r="S4030" s="576"/>
      <c r="T4030" s="581"/>
      <c r="U4030" s="582"/>
      <c r="V4030" s="585"/>
      <c r="W4030" s="586"/>
      <c r="X4030" s="571"/>
      <c r="Y4030" s="586"/>
      <c r="Z4030" s="571"/>
      <c r="AA4030" s="586"/>
      <c r="AB4030" s="571"/>
      <c r="AC4030" s="572"/>
      <c r="AD4030" s="575"/>
      <c r="AE4030" s="576"/>
      <c r="AF4030" s="577"/>
      <c r="AG4030" s="578"/>
      <c r="AH4030" s="571"/>
      <c r="AI4030" s="572"/>
      <c r="AJ4030" s="575"/>
      <c r="AK4030" s="576"/>
      <c r="AL4030" s="577"/>
      <c r="AM4030" s="578"/>
      <c r="AN4030" s="571"/>
      <c r="AO4030" s="572"/>
      <c r="AP4030" s="575"/>
      <c r="AQ4030" s="576"/>
      <c r="AR4030" s="577"/>
      <c r="AS4030" s="578"/>
      <c r="AT4030" s="627"/>
      <c r="AU4030" s="628"/>
      <c r="AV4030" s="629"/>
      <c r="AW4030" s="630"/>
      <c r="AX4030" s="577"/>
      <c r="AY4030" s="578"/>
      <c r="AZ4030" s="571"/>
      <c r="BA4030" s="572"/>
      <c r="BB4030" s="575"/>
      <c r="BC4030" s="576"/>
      <c r="BD4030" s="577"/>
      <c r="BE4030" s="578"/>
      <c r="BF4030" s="627"/>
      <c r="BG4030" s="628"/>
      <c r="BH4030" s="629"/>
      <c r="BI4030" s="630"/>
      <c r="BJ4030" s="577"/>
      <c r="BK4030" s="578"/>
      <c r="BL4030" s="605"/>
      <c r="BM4030" s="606"/>
      <c r="BN4030" s="607"/>
      <c r="BO4030" s="588"/>
      <c r="BP4030" s="556"/>
      <c r="BQ4030" s="556"/>
      <c r="BR4030" s="75" t="s">
        <v>77</v>
      </c>
      <c r="BS4030" s="76">
        <f>IF(BO4018="B",'VALUE POINTS'!L$17,IF('GAME STATS'!BO4018="C",'VALUE POINTS'!M$17,'VALUE POINTS'!K$17))</f>
        <v>1</v>
      </c>
      <c r="BT4030" s="280"/>
    </row>
    <row r="4031" spans="1:72" ht="21.75" hidden="1" customHeight="1" x14ac:dyDescent="0.35">
      <c r="A4031" s="268"/>
      <c r="B4031" s="678" t="str">
        <f>IF(ROSTER!B$16="","",ROSTER!B$16)</f>
        <v/>
      </c>
      <c r="C4031" s="669" t="str">
        <f>IF(ROSTER!C$16="","",ROSTER!C$16)</f>
        <v/>
      </c>
      <c r="D4031" s="670"/>
      <c r="E4031" s="667"/>
      <c r="F4031" s="680">
        <f>IF(E4031="y",1,IF(E4031="S",1,0))</f>
        <v>0</v>
      </c>
      <c r="G4031" s="663">
        <f>IF(E4031="S",1,0)</f>
        <v>0</v>
      </c>
      <c r="H4031" s="583"/>
      <c r="I4031" s="584"/>
      <c r="J4031" s="569"/>
      <c r="K4031" s="570"/>
      <c r="L4031" s="573"/>
      <c r="M4031" s="574"/>
      <c r="N4031" s="579">
        <f>L4031+J4031</f>
        <v>0</v>
      </c>
      <c r="O4031" s="580"/>
      <c r="P4031" s="569"/>
      <c r="Q4031" s="570"/>
      <c r="R4031" s="573"/>
      <c r="S4031" s="574"/>
      <c r="T4031" s="579">
        <f>R4031-P4031</f>
        <v>0</v>
      </c>
      <c r="U4031" s="580"/>
      <c r="V4031" s="583"/>
      <c r="W4031" s="584"/>
      <c r="X4031" s="569"/>
      <c r="Y4031" s="584"/>
      <c r="Z4031" s="569"/>
      <c r="AA4031" s="584"/>
      <c r="AB4031" s="569"/>
      <c r="AC4031" s="570"/>
      <c r="AD4031" s="573"/>
      <c r="AE4031" s="574"/>
      <c r="AF4031" s="557">
        <f>IF(AB4031=0,0,(AD4031/AB4031)*100)</f>
        <v>0</v>
      </c>
      <c r="AG4031" s="558"/>
      <c r="AH4031" s="569"/>
      <c r="AI4031" s="570"/>
      <c r="AJ4031" s="573"/>
      <c r="AK4031" s="574"/>
      <c r="AL4031" s="557">
        <f>IF(AH4031=0,0,(AJ4031/AH4031)*100)</f>
        <v>0</v>
      </c>
      <c r="AM4031" s="558"/>
      <c r="AN4031" s="569"/>
      <c r="AO4031" s="570"/>
      <c r="AP4031" s="573"/>
      <c r="AQ4031" s="574"/>
      <c r="AR4031" s="557">
        <f>IF(AN4031=0,0,(AP4031/AN4031)*100)</f>
        <v>0</v>
      </c>
      <c r="AS4031" s="558"/>
      <c r="AT4031" s="561">
        <f>AB4031+AH4031+AN4031</f>
        <v>0</v>
      </c>
      <c r="AU4031" s="562"/>
      <c r="AV4031" s="565">
        <f>AD4031+AJ4031+AP4031</f>
        <v>0</v>
      </c>
      <c r="AW4031" s="566"/>
      <c r="AX4031" s="557">
        <f>IF(AT4031=0,0,(AV4031/AT4031)*100)</f>
        <v>0</v>
      </c>
      <c r="AY4031" s="558"/>
      <c r="AZ4031" s="569"/>
      <c r="BA4031" s="570"/>
      <c r="BB4031" s="573"/>
      <c r="BC4031" s="574"/>
      <c r="BD4031" s="557">
        <f>IF(AZ4031=0,0,(BB4031/AZ4031)*100)</f>
        <v>0</v>
      </c>
      <c r="BE4031" s="558"/>
      <c r="BF4031" s="561">
        <f>AT4031+AZ4031</f>
        <v>0</v>
      </c>
      <c r="BG4031" s="562"/>
      <c r="BH4031" s="565">
        <f>AV4031+BB4031</f>
        <v>0</v>
      </c>
      <c r="BI4031" s="566"/>
      <c r="BJ4031" s="557">
        <f>IF(BF4031=0,0,(BH4031/BF4031)*100)</f>
        <v>0</v>
      </c>
      <c r="BK4031" s="558"/>
      <c r="BL4031" s="602">
        <f>(AD4031*2)+(AJ4031*2)+(AP4031*3)+BB4031</f>
        <v>0</v>
      </c>
      <c r="BM4031" s="603"/>
      <c r="BN4031" s="604"/>
      <c r="BO4031" s="587">
        <f t="shared" ref="BO4031" si="3176">IF(BQ4031=0,0,50*BP4031/BQ4031)</f>
        <v>0</v>
      </c>
      <c r="BP4031" s="555">
        <f>(BL4031*BS$11)+(N4031*BS$12)+(X4031*BS$13)+(R4031*BS$14)+(V4031*BS$15)+(Z4031*BS$16)</f>
        <v>0</v>
      </c>
      <c r="BQ4031" s="555">
        <f>((AZ4031-BB4031)*BS$18)+((AT4031-AV4031)*BS$17)+(H4031*BS$19)+(P4031*BS$20)</f>
        <v>0</v>
      </c>
      <c r="BR4031" s="75" t="s">
        <v>78</v>
      </c>
      <c r="BS4031" s="76">
        <f>IF(BO4018="B",'VALUE POINTS'!L$18,IF('GAME STATS'!BO4018="C",'VALUE POINTS'!M$18,'VALUE POINTS'!K$18))</f>
        <v>2</v>
      </c>
      <c r="BT4031" s="280"/>
    </row>
    <row r="4032" spans="1:72" ht="21.75" hidden="1" customHeight="1" x14ac:dyDescent="0.35">
      <c r="A4032" s="268"/>
      <c r="B4032" s="679"/>
      <c r="C4032" s="690" t="str">
        <f>IF(ROSTER!D$16="","",ROSTER!D$16)</f>
        <v/>
      </c>
      <c r="D4032" s="691"/>
      <c r="E4032" s="668"/>
      <c r="F4032" s="681"/>
      <c r="G4032" s="664"/>
      <c r="H4032" s="585"/>
      <c r="I4032" s="586"/>
      <c r="J4032" s="571"/>
      <c r="K4032" s="572"/>
      <c r="L4032" s="575"/>
      <c r="M4032" s="576"/>
      <c r="N4032" s="581"/>
      <c r="O4032" s="582"/>
      <c r="P4032" s="571"/>
      <c r="Q4032" s="572"/>
      <c r="R4032" s="575"/>
      <c r="S4032" s="576"/>
      <c r="T4032" s="581"/>
      <c r="U4032" s="582"/>
      <c r="V4032" s="585"/>
      <c r="W4032" s="586"/>
      <c r="X4032" s="571"/>
      <c r="Y4032" s="586"/>
      <c r="Z4032" s="571"/>
      <c r="AA4032" s="586"/>
      <c r="AB4032" s="571"/>
      <c r="AC4032" s="572"/>
      <c r="AD4032" s="575"/>
      <c r="AE4032" s="576"/>
      <c r="AF4032" s="577"/>
      <c r="AG4032" s="578"/>
      <c r="AH4032" s="571"/>
      <c r="AI4032" s="572"/>
      <c r="AJ4032" s="575"/>
      <c r="AK4032" s="576"/>
      <c r="AL4032" s="577"/>
      <c r="AM4032" s="578"/>
      <c r="AN4032" s="571"/>
      <c r="AO4032" s="572"/>
      <c r="AP4032" s="575"/>
      <c r="AQ4032" s="576"/>
      <c r="AR4032" s="577"/>
      <c r="AS4032" s="578"/>
      <c r="AT4032" s="627"/>
      <c r="AU4032" s="628"/>
      <c r="AV4032" s="629"/>
      <c r="AW4032" s="630"/>
      <c r="AX4032" s="577"/>
      <c r="AY4032" s="578"/>
      <c r="AZ4032" s="571"/>
      <c r="BA4032" s="572"/>
      <c r="BB4032" s="575"/>
      <c r="BC4032" s="576"/>
      <c r="BD4032" s="577"/>
      <c r="BE4032" s="578"/>
      <c r="BF4032" s="627"/>
      <c r="BG4032" s="628"/>
      <c r="BH4032" s="629"/>
      <c r="BI4032" s="630"/>
      <c r="BJ4032" s="577"/>
      <c r="BK4032" s="578"/>
      <c r="BL4032" s="605"/>
      <c r="BM4032" s="606"/>
      <c r="BN4032" s="607"/>
      <c r="BO4032" s="588"/>
      <c r="BP4032" s="556"/>
      <c r="BQ4032" s="556"/>
      <c r="BR4032" s="75" t="s">
        <v>79</v>
      </c>
      <c r="BS4032" s="76">
        <f>IF(BO4018="B",'VALUE POINTS'!L$19,IF('GAME STATS'!BO4018="C",'VALUE POINTS'!M$19,'VALUE POINTS'!K$19))</f>
        <v>2</v>
      </c>
      <c r="BT4032" s="280"/>
    </row>
    <row r="4033" spans="1:72" ht="21.75" hidden="1" customHeight="1" x14ac:dyDescent="0.25">
      <c r="A4033" s="268"/>
      <c r="B4033" s="678" t="str">
        <f>IF(ROSTER!B$18="","",ROSTER!B$18)</f>
        <v/>
      </c>
      <c r="C4033" s="669" t="str">
        <f>IF(ROSTER!C$18="","",ROSTER!C$18)</f>
        <v/>
      </c>
      <c r="D4033" s="670"/>
      <c r="E4033" s="667"/>
      <c r="F4033" s="680">
        <f>IF(E4033="y",1,IF(E4033="S",1,0))</f>
        <v>0</v>
      </c>
      <c r="G4033" s="663">
        <f>IF(E4033="S",1,0)</f>
        <v>0</v>
      </c>
      <c r="H4033" s="583"/>
      <c r="I4033" s="584"/>
      <c r="J4033" s="569"/>
      <c r="K4033" s="570"/>
      <c r="L4033" s="573"/>
      <c r="M4033" s="574"/>
      <c r="N4033" s="579">
        <f>L4033+J4033</f>
        <v>0</v>
      </c>
      <c r="O4033" s="580"/>
      <c r="P4033" s="569"/>
      <c r="Q4033" s="570"/>
      <c r="R4033" s="573"/>
      <c r="S4033" s="574"/>
      <c r="T4033" s="579">
        <f>R4033-P4033</f>
        <v>0</v>
      </c>
      <c r="U4033" s="580"/>
      <c r="V4033" s="583"/>
      <c r="W4033" s="584"/>
      <c r="X4033" s="569"/>
      <c r="Y4033" s="584"/>
      <c r="Z4033" s="569"/>
      <c r="AA4033" s="584"/>
      <c r="AB4033" s="569"/>
      <c r="AC4033" s="570"/>
      <c r="AD4033" s="573"/>
      <c r="AE4033" s="574"/>
      <c r="AF4033" s="557">
        <f>IF(AB4033=0,0,(AD4033/AB4033)*100)</f>
        <v>0</v>
      </c>
      <c r="AG4033" s="558"/>
      <c r="AH4033" s="569"/>
      <c r="AI4033" s="570"/>
      <c r="AJ4033" s="573"/>
      <c r="AK4033" s="574"/>
      <c r="AL4033" s="557">
        <f>IF(AH4033=0,0,(AJ4033/AH4033)*100)</f>
        <v>0</v>
      </c>
      <c r="AM4033" s="558"/>
      <c r="AN4033" s="569"/>
      <c r="AO4033" s="570"/>
      <c r="AP4033" s="573"/>
      <c r="AQ4033" s="574"/>
      <c r="AR4033" s="557">
        <f>IF(AN4033=0,0,(AP4033/AN4033)*100)</f>
        <v>0</v>
      </c>
      <c r="AS4033" s="558"/>
      <c r="AT4033" s="561">
        <f>AB4033+AH4033+AN4033</f>
        <v>0</v>
      </c>
      <c r="AU4033" s="562"/>
      <c r="AV4033" s="565">
        <f>AD4033+AJ4033+AP4033</f>
        <v>0</v>
      </c>
      <c r="AW4033" s="566"/>
      <c r="AX4033" s="557">
        <f>IF(AT4033=0,0,(AV4033/AT4033)*100)</f>
        <v>0</v>
      </c>
      <c r="AY4033" s="558"/>
      <c r="AZ4033" s="569"/>
      <c r="BA4033" s="570"/>
      <c r="BB4033" s="573"/>
      <c r="BC4033" s="574"/>
      <c r="BD4033" s="557">
        <f>IF(AZ4033=0,0,(BB4033/AZ4033)*100)</f>
        <v>0</v>
      </c>
      <c r="BE4033" s="558"/>
      <c r="BF4033" s="561">
        <f>AT4033+AZ4033</f>
        <v>0</v>
      </c>
      <c r="BG4033" s="562"/>
      <c r="BH4033" s="565">
        <f>AV4033+BB4033</f>
        <v>0</v>
      </c>
      <c r="BI4033" s="566"/>
      <c r="BJ4033" s="557">
        <f>IF(BF4033=0,0,(BH4033/BF4033)*100)</f>
        <v>0</v>
      </c>
      <c r="BK4033" s="558"/>
      <c r="BL4033" s="602">
        <f>(AD4033*2)+(AJ4033*2)+(AP4033*3)+BB4033</f>
        <v>0</v>
      </c>
      <c r="BM4033" s="603"/>
      <c r="BN4033" s="604"/>
      <c r="BO4033" s="587">
        <f t="shared" ref="BO4033" si="3177">IF(BQ4033=0,0,50*BP4033/BQ4033)</f>
        <v>0</v>
      </c>
      <c r="BP4033" s="555">
        <f>(BL4033*BS$11)+(N4033*BS$12)+(X4033*BS$13)+(R4033*BS$14)+(V4033*BS$15)+(Z4033*BS$16)</f>
        <v>0</v>
      </c>
      <c r="BQ4033" s="555">
        <f>((AZ4033-BB4033)*BS$18)+((AT4033-AV4033)*BS$17)+(H4033*BS$19)+(P4033*BS$20)</f>
        <v>0</v>
      </c>
      <c r="BR4033" s="65"/>
      <c r="BS4033" s="65"/>
      <c r="BT4033" s="280"/>
    </row>
    <row r="4034" spans="1:72" ht="21.75" hidden="1" customHeight="1" x14ac:dyDescent="0.25">
      <c r="A4034" s="268"/>
      <c r="B4034" s="679"/>
      <c r="C4034" s="690" t="str">
        <f>IF(ROSTER!D$18="","",ROSTER!D$18)</f>
        <v/>
      </c>
      <c r="D4034" s="691"/>
      <c r="E4034" s="668"/>
      <c r="F4034" s="681"/>
      <c r="G4034" s="664"/>
      <c r="H4034" s="585"/>
      <c r="I4034" s="586"/>
      <c r="J4034" s="571"/>
      <c r="K4034" s="572"/>
      <c r="L4034" s="575"/>
      <c r="M4034" s="576"/>
      <c r="N4034" s="581"/>
      <c r="O4034" s="582"/>
      <c r="P4034" s="571"/>
      <c r="Q4034" s="572"/>
      <c r="R4034" s="575"/>
      <c r="S4034" s="576"/>
      <c r="T4034" s="581"/>
      <c r="U4034" s="582"/>
      <c r="V4034" s="585"/>
      <c r="W4034" s="586"/>
      <c r="X4034" s="571"/>
      <c r="Y4034" s="586"/>
      <c r="Z4034" s="571"/>
      <c r="AA4034" s="586"/>
      <c r="AB4034" s="571"/>
      <c r="AC4034" s="572"/>
      <c r="AD4034" s="575"/>
      <c r="AE4034" s="576"/>
      <c r="AF4034" s="577"/>
      <c r="AG4034" s="578"/>
      <c r="AH4034" s="571"/>
      <c r="AI4034" s="572"/>
      <c r="AJ4034" s="575"/>
      <c r="AK4034" s="576"/>
      <c r="AL4034" s="577"/>
      <c r="AM4034" s="578"/>
      <c r="AN4034" s="571"/>
      <c r="AO4034" s="572"/>
      <c r="AP4034" s="575"/>
      <c r="AQ4034" s="576"/>
      <c r="AR4034" s="577"/>
      <c r="AS4034" s="578"/>
      <c r="AT4034" s="627"/>
      <c r="AU4034" s="628"/>
      <c r="AV4034" s="629"/>
      <c r="AW4034" s="630"/>
      <c r="AX4034" s="577"/>
      <c r="AY4034" s="578"/>
      <c r="AZ4034" s="571"/>
      <c r="BA4034" s="572"/>
      <c r="BB4034" s="575"/>
      <c r="BC4034" s="576"/>
      <c r="BD4034" s="577"/>
      <c r="BE4034" s="578"/>
      <c r="BF4034" s="627"/>
      <c r="BG4034" s="628"/>
      <c r="BH4034" s="629"/>
      <c r="BI4034" s="630"/>
      <c r="BJ4034" s="577"/>
      <c r="BK4034" s="578"/>
      <c r="BL4034" s="605"/>
      <c r="BM4034" s="606"/>
      <c r="BN4034" s="607"/>
      <c r="BO4034" s="588"/>
      <c r="BP4034" s="556"/>
      <c r="BQ4034" s="556"/>
      <c r="BR4034" s="65"/>
      <c r="BS4034" s="65"/>
      <c r="BT4034" s="268"/>
    </row>
    <row r="4035" spans="1:72" ht="21.75" hidden="1" customHeight="1" x14ac:dyDescent="0.25">
      <c r="A4035" s="268"/>
      <c r="B4035" s="678" t="str">
        <f>IF(ROSTER!B$20="","",ROSTER!B$20)</f>
        <v/>
      </c>
      <c r="C4035" s="669" t="str">
        <f>IF(ROSTER!C$20="","",ROSTER!C$20)</f>
        <v/>
      </c>
      <c r="D4035" s="670"/>
      <c r="E4035" s="667"/>
      <c r="F4035" s="680">
        <f>IF(E4035="y",1,IF(E4035="S",1,0))</f>
        <v>0</v>
      </c>
      <c r="G4035" s="663">
        <f>IF(E4035="S",1,0)</f>
        <v>0</v>
      </c>
      <c r="H4035" s="583"/>
      <c r="I4035" s="584"/>
      <c r="J4035" s="569"/>
      <c r="K4035" s="570"/>
      <c r="L4035" s="573"/>
      <c r="M4035" s="574"/>
      <c r="N4035" s="579">
        <f>L4035+J4035</f>
        <v>0</v>
      </c>
      <c r="O4035" s="580"/>
      <c r="P4035" s="569"/>
      <c r="Q4035" s="570"/>
      <c r="R4035" s="573"/>
      <c r="S4035" s="574"/>
      <c r="T4035" s="579">
        <f>R4035-P4035</f>
        <v>0</v>
      </c>
      <c r="U4035" s="580"/>
      <c r="V4035" s="583"/>
      <c r="W4035" s="584"/>
      <c r="X4035" s="569"/>
      <c r="Y4035" s="584"/>
      <c r="Z4035" s="569"/>
      <c r="AA4035" s="584"/>
      <c r="AB4035" s="569"/>
      <c r="AC4035" s="570"/>
      <c r="AD4035" s="573"/>
      <c r="AE4035" s="574"/>
      <c r="AF4035" s="557">
        <f>IF(AB4035=0,0,(AD4035/AB4035)*100)</f>
        <v>0</v>
      </c>
      <c r="AG4035" s="558"/>
      <c r="AH4035" s="569"/>
      <c r="AI4035" s="570"/>
      <c r="AJ4035" s="573"/>
      <c r="AK4035" s="574"/>
      <c r="AL4035" s="557">
        <f>IF(AH4035=0,0,(AJ4035/AH4035)*100)</f>
        <v>0</v>
      </c>
      <c r="AM4035" s="558"/>
      <c r="AN4035" s="569"/>
      <c r="AO4035" s="570"/>
      <c r="AP4035" s="573"/>
      <c r="AQ4035" s="574"/>
      <c r="AR4035" s="557">
        <f>IF(AN4035=0,0,(AP4035/AN4035)*100)</f>
        <v>0</v>
      </c>
      <c r="AS4035" s="558"/>
      <c r="AT4035" s="561">
        <f>AB4035+AH4035+AN4035</f>
        <v>0</v>
      </c>
      <c r="AU4035" s="562"/>
      <c r="AV4035" s="565">
        <f>AD4035+AJ4035+AP4035</f>
        <v>0</v>
      </c>
      <c r="AW4035" s="566"/>
      <c r="AX4035" s="557">
        <f>IF(AT4035=0,0,(AV4035/AT4035)*100)</f>
        <v>0</v>
      </c>
      <c r="AY4035" s="558"/>
      <c r="AZ4035" s="569"/>
      <c r="BA4035" s="570"/>
      <c r="BB4035" s="573"/>
      <c r="BC4035" s="574"/>
      <c r="BD4035" s="557">
        <f>IF(AZ4035=0,0,(BB4035/AZ4035)*100)</f>
        <v>0</v>
      </c>
      <c r="BE4035" s="558"/>
      <c r="BF4035" s="561">
        <f>AT4035+AZ4035</f>
        <v>0</v>
      </c>
      <c r="BG4035" s="562"/>
      <c r="BH4035" s="565">
        <f>AV4035+BB4035</f>
        <v>0</v>
      </c>
      <c r="BI4035" s="566"/>
      <c r="BJ4035" s="557">
        <f>IF(BF4035=0,0,(BH4035/BF4035)*100)</f>
        <v>0</v>
      </c>
      <c r="BK4035" s="558"/>
      <c r="BL4035" s="602">
        <f>(AD4035*2)+(AJ4035*2)+(AP4035*3)+BB4035</f>
        <v>0</v>
      </c>
      <c r="BM4035" s="603"/>
      <c r="BN4035" s="604"/>
      <c r="BO4035" s="587">
        <f t="shared" ref="BO4035" si="3178">IF(BQ4035=0,0,50*BP4035/BQ4035)</f>
        <v>0</v>
      </c>
      <c r="BP4035" s="555">
        <f>(BL4035*BS$11)+(N4035*BS$12)+(X4035*BS$13)+(R4035*BS$14)+(V4035*BS$15)+(Z4035*BS$16)</f>
        <v>0</v>
      </c>
      <c r="BQ4035" s="555">
        <f>((AZ4035-BB4035)*BS$18)+((AT4035-AV4035)*BS$17)+(H4035*BS$19)+(P4035*BS$20)</f>
        <v>0</v>
      </c>
      <c r="BR4035" s="65"/>
      <c r="BS4035" s="65"/>
      <c r="BT4035" s="268"/>
    </row>
    <row r="4036" spans="1:72" ht="21.75" hidden="1" customHeight="1" x14ac:dyDescent="0.25">
      <c r="A4036" s="268"/>
      <c r="B4036" s="679"/>
      <c r="C4036" s="690" t="str">
        <f>IF(ROSTER!D$20="","",ROSTER!D$20)</f>
        <v/>
      </c>
      <c r="D4036" s="691"/>
      <c r="E4036" s="668"/>
      <c r="F4036" s="681"/>
      <c r="G4036" s="664"/>
      <c r="H4036" s="585"/>
      <c r="I4036" s="586"/>
      <c r="J4036" s="571"/>
      <c r="K4036" s="572"/>
      <c r="L4036" s="575"/>
      <c r="M4036" s="576"/>
      <c r="N4036" s="581"/>
      <c r="O4036" s="582"/>
      <c r="P4036" s="571"/>
      <c r="Q4036" s="572"/>
      <c r="R4036" s="575"/>
      <c r="S4036" s="576"/>
      <c r="T4036" s="581"/>
      <c r="U4036" s="582"/>
      <c r="V4036" s="585"/>
      <c r="W4036" s="586"/>
      <c r="X4036" s="571"/>
      <c r="Y4036" s="586"/>
      <c r="Z4036" s="571"/>
      <c r="AA4036" s="586"/>
      <c r="AB4036" s="571"/>
      <c r="AC4036" s="572"/>
      <c r="AD4036" s="575"/>
      <c r="AE4036" s="576"/>
      <c r="AF4036" s="577"/>
      <c r="AG4036" s="578"/>
      <c r="AH4036" s="571"/>
      <c r="AI4036" s="572"/>
      <c r="AJ4036" s="575"/>
      <c r="AK4036" s="576"/>
      <c r="AL4036" s="577"/>
      <c r="AM4036" s="578"/>
      <c r="AN4036" s="571"/>
      <c r="AO4036" s="572"/>
      <c r="AP4036" s="575"/>
      <c r="AQ4036" s="576"/>
      <c r="AR4036" s="577"/>
      <c r="AS4036" s="578"/>
      <c r="AT4036" s="627"/>
      <c r="AU4036" s="628"/>
      <c r="AV4036" s="629"/>
      <c r="AW4036" s="630"/>
      <c r="AX4036" s="577"/>
      <c r="AY4036" s="578"/>
      <c r="AZ4036" s="571"/>
      <c r="BA4036" s="572"/>
      <c r="BB4036" s="575"/>
      <c r="BC4036" s="576"/>
      <c r="BD4036" s="577"/>
      <c r="BE4036" s="578"/>
      <c r="BF4036" s="627"/>
      <c r="BG4036" s="628"/>
      <c r="BH4036" s="629"/>
      <c r="BI4036" s="630"/>
      <c r="BJ4036" s="577"/>
      <c r="BK4036" s="578"/>
      <c r="BL4036" s="605"/>
      <c r="BM4036" s="606"/>
      <c r="BN4036" s="607"/>
      <c r="BO4036" s="588"/>
      <c r="BP4036" s="556"/>
      <c r="BQ4036" s="556"/>
      <c r="BR4036" s="65"/>
      <c r="BS4036" s="65"/>
      <c r="BT4036" s="268"/>
    </row>
    <row r="4037" spans="1:72" ht="21.75" hidden="1" customHeight="1" x14ac:dyDescent="0.25">
      <c r="A4037" s="268"/>
      <c r="B4037" s="678" t="str">
        <f>IF(ROSTER!B$22="","",ROSTER!B$22)</f>
        <v/>
      </c>
      <c r="C4037" s="669" t="str">
        <f>IF(ROSTER!C$22="","",ROSTER!C$22)</f>
        <v/>
      </c>
      <c r="D4037" s="670"/>
      <c r="E4037" s="667"/>
      <c r="F4037" s="680">
        <f>IF(E4037="y",1,IF(E4037="S",1,0))</f>
        <v>0</v>
      </c>
      <c r="G4037" s="663">
        <f>IF(E4037="S",1,0)</f>
        <v>0</v>
      </c>
      <c r="H4037" s="583"/>
      <c r="I4037" s="584"/>
      <c r="J4037" s="569"/>
      <c r="K4037" s="570"/>
      <c r="L4037" s="573"/>
      <c r="M4037" s="574"/>
      <c r="N4037" s="579">
        <f>L4037+J4037</f>
        <v>0</v>
      </c>
      <c r="O4037" s="580"/>
      <c r="P4037" s="569"/>
      <c r="Q4037" s="570"/>
      <c r="R4037" s="573"/>
      <c r="S4037" s="574"/>
      <c r="T4037" s="579">
        <f>R4037-P4037</f>
        <v>0</v>
      </c>
      <c r="U4037" s="580"/>
      <c r="V4037" s="583"/>
      <c r="W4037" s="584"/>
      <c r="X4037" s="569"/>
      <c r="Y4037" s="584"/>
      <c r="Z4037" s="569"/>
      <c r="AA4037" s="584"/>
      <c r="AB4037" s="569"/>
      <c r="AC4037" s="570"/>
      <c r="AD4037" s="573"/>
      <c r="AE4037" s="574"/>
      <c r="AF4037" s="557">
        <f>IF(AB4037=0,0,(AD4037/AB4037)*100)</f>
        <v>0</v>
      </c>
      <c r="AG4037" s="558"/>
      <c r="AH4037" s="569"/>
      <c r="AI4037" s="570"/>
      <c r="AJ4037" s="573"/>
      <c r="AK4037" s="574"/>
      <c r="AL4037" s="557">
        <f>IF(AH4037=0,0,(AJ4037/AH4037)*100)</f>
        <v>0</v>
      </c>
      <c r="AM4037" s="558"/>
      <c r="AN4037" s="569"/>
      <c r="AO4037" s="570"/>
      <c r="AP4037" s="573"/>
      <c r="AQ4037" s="574"/>
      <c r="AR4037" s="557">
        <f>IF(AN4037=0,0,(AP4037/AN4037)*100)</f>
        <v>0</v>
      </c>
      <c r="AS4037" s="558"/>
      <c r="AT4037" s="561">
        <f>AB4037+AH4037+AN4037</f>
        <v>0</v>
      </c>
      <c r="AU4037" s="562"/>
      <c r="AV4037" s="565">
        <f>AD4037+AJ4037+AP4037</f>
        <v>0</v>
      </c>
      <c r="AW4037" s="566"/>
      <c r="AX4037" s="557">
        <f>IF(AT4037=0,0,(AV4037/AT4037)*100)</f>
        <v>0</v>
      </c>
      <c r="AY4037" s="558"/>
      <c r="AZ4037" s="569"/>
      <c r="BA4037" s="570"/>
      <c r="BB4037" s="573"/>
      <c r="BC4037" s="574"/>
      <c r="BD4037" s="557">
        <f>IF(AZ4037=0,0,(BB4037/AZ4037)*100)</f>
        <v>0</v>
      </c>
      <c r="BE4037" s="558"/>
      <c r="BF4037" s="561">
        <f>AT4037+AZ4037</f>
        <v>0</v>
      </c>
      <c r="BG4037" s="562"/>
      <c r="BH4037" s="565">
        <f>AV4037+BB4037</f>
        <v>0</v>
      </c>
      <c r="BI4037" s="566"/>
      <c r="BJ4037" s="557">
        <f>IF(BF4037=0,0,(BH4037/BF4037)*100)</f>
        <v>0</v>
      </c>
      <c r="BK4037" s="558"/>
      <c r="BL4037" s="602">
        <f>(AD4037*2)+(AJ4037*2)+(AP4037*3)+BB4037</f>
        <v>0</v>
      </c>
      <c r="BM4037" s="603"/>
      <c r="BN4037" s="604"/>
      <c r="BO4037" s="587">
        <f t="shared" ref="BO4037" si="3179">IF(BQ4037=0,0,50*BP4037/BQ4037)</f>
        <v>0</v>
      </c>
      <c r="BP4037" s="555">
        <f>(BL4037*BS$11)+(N4037*BS$12)+(X4037*BS$13)+(R4037*BS$14)+(V4037*BS$15)+(Z4037*BS$16)</f>
        <v>0</v>
      </c>
      <c r="BQ4037" s="555">
        <f>((AZ4037-BB4037)*BS$18)+((AT4037-AV4037)*BS$17)+(H4037*BS$19)+(P4037*BS$20)</f>
        <v>0</v>
      </c>
      <c r="BR4037" s="65"/>
      <c r="BS4037" s="65"/>
      <c r="BT4037" s="268"/>
    </row>
    <row r="4038" spans="1:72" ht="21.75" hidden="1" customHeight="1" x14ac:dyDescent="0.25">
      <c r="A4038" s="268"/>
      <c r="B4038" s="679"/>
      <c r="C4038" s="690" t="str">
        <f>IF(ROSTER!D$22="","",ROSTER!D$22)</f>
        <v/>
      </c>
      <c r="D4038" s="691"/>
      <c r="E4038" s="668"/>
      <c r="F4038" s="681"/>
      <c r="G4038" s="664"/>
      <c r="H4038" s="585"/>
      <c r="I4038" s="586"/>
      <c r="J4038" s="571"/>
      <c r="K4038" s="572"/>
      <c r="L4038" s="575"/>
      <c r="M4038" s="576"/>
      <c r="N4038" s="581"/>
      <c r="O4038" s="582"/>
      <c r="P4038" s="571"/>
      <c r="Q4038" s="572"/>
      <c r="R4038" s="575"/>
      <c r="S4038" s="576"/>
      <c r="T4038" s="581"/>
      <c r="U4038" s="582"/>
      <c r="V4038" s="585"/>
      <c r="W4038" s="586"/>
      <c r="X4038" s="571"/>
      <c r="Y4038" s="586"/>
      <c r="Z4038" s="571"/>
      <c r="AA4038" s="586"/>
      <c r="AB4038" s="571"/>
      <c r="AC4038" s="572"/>
      <c r="AD4038" s="575"/>
      <c r="AE4038" s="576"/>
      <c r="AF4038" s="577"/>
      <c r="AG4038" s="578"/>
      <c r="AH4038" s="571"/>
      <c r="AI4038" s="572"/>
      <c r="AJ4038" s="575"/>
      <c r="AK4038" s="576"/>
      <c r="AL4038" s="577"/>
      <c r="AM4038" s="578"/>
      <c r="AN4038" s="571"/>
      <c r="AO4038" s="572"/>
      <c r="AP4038" s="575"/>
      <c r="AQ4038" s="576"/>
      <c r="AR4038" s="577"/>
      <c r="AS4038" s="578"/>
      <c r="AT4038" s="627"/>
      <c r="AU4038" s="628"/>
      <c r="AV4038" s="629"/>
      <c r="AW4038" s="630"/>
      <c r="AX4038" s="577"/>
      <c r="AY4038" s="578"/>
      <c r="AZ4038" s="571"/>
      <c r="BA4038" s="572"/>
      <c r="BB4038" s="575"/>
      <c r="BC4038" s="576"/>
      <c r="BD4038" s="577"/>
      <c r="BE4038" s="578"/>
      <c r="BF4038" s="627"/>
      <c r="BG4038" s="628"/>
      <c r="BH4038" s="629"/>
      <c r="BI4038" s="630"/>
      <c r="BJ4038" s="577"/>
      <c r="BK4038" s="578"/>
      <c r="BL4038" s="605"/>
      <c r="BM4038" s="606"/>
      <c r="BN4038" s="607"/>
      <c r="BO4038" s="588"/>
      <c r="BP4038" s="556"/>
      <c r="BQ4038" s="556"/>
      <c r="BR4038" s="65"/>
      <c r="BS4038" s="65"/>
      <c r="BT4038" s="268"/>
    </row>
    <row r="4039" spans="1:72" ht="21.75" hidden="1" customHeight="1" x14ac:dyDescent="0.25">
      <c r="A4039" s="268"/>
      <c r="B4039" s="678" t="str">
        <f>IF(ROSTER!B$24="","",ROSTER!B$24)</f>
        <v/>
      </c>
      <c r="C4039" s="669" t="str">
        <f>IF(ROSTER!C$24="","",ROSTER!C$24)</f>
        <v/>
      </c>
      <c r="D4039" s="670"/>
      <c r="E4039" s="667"/>
      <c r="F4039" s="680">
        <f>IF(E4039="y",1,IF(E4039="S",1,0))</f>
        <v>0</v>
      </c>
      <c r="G4039" s="663">
        <f>IF(E4039="S",1,0)</f>
        <v>0</v>
      </c>
      <c r="H4039" s="583"/>
      <c r="I4039" s="584"/>
      <c r="J4039" s="569"/>
      <c r="K4039" s="570"/>
      <c r="L4039" s="573"/>
      <c r="M4039" s="574"/>
      <c r="N4039" s="579">
        <f>L4039+J4039</f>
        <v>0</v>
      </c>
      <c r="O4039" s="580"/>
      <c r="P4039" s="569"/>
      <c r="Q4039" s="570"/>
      <c r="R4039" s="573"/>
      <c r="S4039" s="574"/>
      <c r="T4039" s="579">
        <f>R4039-P4039</f>
        <v>0</v>
      </c>
      <c r="U4039" s="580"/>
      <c r="V4039" s="583"/>
      <c r="W4039" s="584"/>
      <c r="X4039" s="569"/>
      <c r="Y4039" s="584"/>
      <c r="Z4039" s="569"/>
      <c r="AA4039" s="584"/>
      <c r="AB4039" s="569"/>
      <c r="AC4039" s="570"/>
      <c r="AD4039" s="573"/>
      <c r="AE4039" s="574"/>
      <c r="AF4039" s="557">
        <f>IF(AB4039=0,0,(AD4039/AB4039)*100)</f>
        <v>0</v>
      </c>
      <c r="AG4039" s="558"/>
      <c r="AH4039" s="569"/>
      <c r="AI4039" s="570"/>
      <c r="AJ4039" s="573"/>
      <c r="AK4039" s="574"/>
      <c r="AL4039" s="557">
        <f>IF(AH4039=0,0,(AJ4039/AH4039)*100)</f>
        <v>0</v>
      </c>
      <c r="AM4039" s="558"/>
      <c r="AN4039" s="569"/>
      <c r="AO4039" s="570"/>
      <c r="AP4039" s="573"/>
      <c r="AQ4039" s="574"/>
      <c r="AR4039" s="557">
        <f>IF(AN4039=0,0,(AP4039/AN4039)*100)</f>
        <v>0</v>
      </c>
      <c r="AS4039" s="558"/>
      <c r="AT4039" s="561">
        <f>AB4039+AH4039+AN4039</f>
        <v>0</v>
      </c>
      <c r="AU4039" s="562"/>
      <c r="AV4039" s="565">
        <f>AD4039+AJ4039+AP4039</f>
        <v>0</v>
      </c>
      <c r="AW4039" s="566"/>
      <c r="AX4039" s="557">
        <f>IF(AT4039=0,0,(AV4039/AT4039)*100)</f>
        <v>0</v>
      </c>
      <c r="AY4039" s="558"/>
      <c r="AZ4039" s="569"/>
      <c r="BA4039" s="570"/>
      <c r="BB4039" s="573"/>
      <c r="BC4039" s="574"/>
      <c r="BD4039" s="557">
        <f>IF(AZ4039=0,0,(BB4039/AZ4039)*100)</f>
        <v>0</v>
      </c>
      <c r="BE4039" s="558"/>
      <c r="BF4039" s="561">
        <f>AT4039+AZ4039</f>
        <v>0</v>
      </c>
      <c r="BG4039" s="562"/>
      <c r="BH4039" s="565">
        <f>AV4039+BB4039</f>
        <v>0</v>
      </c>
      <c r="BI4039" s="566"/>
      <c r="BJ4039" s="557">
        <f>IF(BF4039=0,0,(BH4039/BF4039)*100)</f>
        <v>0</v>
      </c>
      <c r="BK4039" s="558"/>
      <c r="BL4039" s="602">
        <f>(AD4039*2)+(AJ4039*2)+(AP4039*3)+BB4039</f>
        <v>0</v>
      </c>
      <c r="BM4039" s="603"/>
      <c r="BN4039" s="604"/>
      <c r="BO4039" s="587">
        <f t="shared" ref="BO4039" si="3180">IF(BQ4039=0,0,50*BP4039/BQ4039)</f>
        <v>0</v>
      </c>
      <c r="BP4039" s="555">
        <f>(BL4039*BS$11)+(N4039*BS$12)+(X4039*BS$13)+(R4039*BS$14)+(V4039*BS$15)+(Z4039*BS$16)</f>
        <v>0</v>
      </c>
      <c r="BQ4039" s="555">
        <f>((AZ4039-BB4039)*BS$18)+((AT4039-AV4039)*BS$17)+(H4039*BS$19)+(P4039*BS$20)</f>
        <v>0</v>
      </c>
      <c r="BR4039" s="65"/>
      <c r="BS4039" s="65"/>
      <c r="BT4039" s="268"/>
    </row>
    <row r="4040" spans="1:72" ht="21.75" hidden="1" customHeight="1" x14ac:dyDescent="0.25">
      <c r="A4040" s="268"/>
      <c r="B4040" s="679"/>
      <c r="C4040" s="690" t="str">
        <f>IF(ROSTER!D$24="","",ROSTER!D$24)</f>
        <v/>
      </c>
      <c r="D4040" s="691"/>
      <c r="E4040" s="668"/>
      <c r="F4040" s="681"/>
      <c r="G4040" s="664"/>
      <c r="H4040" s="585"/>
      <c r="I4040" s="586"/>
      <c r="J4040" s="571"/>
      <c r="K4040" s="572"/>
      <c r="L4040" s="575"/>
      <c r="M4040" s="576"/>
      <c r="N4040" s="581"/>
      <c r="O4040" s="582"/>
      <c r="P4040" s="571"/>
      <c r="Q4040" s="572"/>
      <c r="R4040" s="575"/>
      <c r="S4040" s="576"/>
      <c r="T4040" s="581"/>
      <c r="U4040" s="582"/>
      <c r="V4040" s="585"/>
      <c r="W4040" s="586"/>
      <c r="X4040" s="571"/>
      <c r="Y4040" s="586"/>
      <c r="Z4040" s="571"/>
      <c r="AA4040" s="586"/>
      <c r="AB4040" s="571"/>
      <c r="AC4040" s="572"/>
      <c r="AD4040" s="575"/>
      <c r="AE4040" s="576"/>
      <c r="AF4040" s="577"/>
      <c r="AG4040" s="578"/>
      <c r="AH4040" s="571"/>
      <c r="AI4040" s="572"/>
      <c r="AJ4040" s="575"/>
      <c r="AK4040" s="576"/>
      <c r="AL4040" s="577"/>
      <c r="AM4040" s="578"/>
      <c r="AN4040" s="571"/>
      <c r="AO4040" s="572"/>
      <c r="AP4040" s="575"/>
      <c r="AQ4040" s="576"/>
      <c r="AR4040" s="577"/>
      <c r="AS4040" s="578"/>
      <c r="AT4040" s="627"/>
      <c r="AU4040" s="628"/>
      <c r="AV4040" s="629"/>
      <c r="AW4040" s="630"/>
      <c r="AX4040" s="577"/>
      <c r="AY4040" s="578"/>
      <c r="AZ4040" s="571"/>
      <c r="BA4040" s="572"/>
      <c r="BB4040" s="575"/>
      <c r="BC4040" s="576"/>
      <c r="BD4040" s="577"/>
      <c r="BE4040" s="578"/>
      <c r="BF4040" s="627"/>
      <c r="BG4040" s="628"/>
      <c r="BH4040" s="629"/>
      <c r="BI4040" s="630"/>
      <c r="BJ4040" s="577"/>
      <c r="BK4040" s="578"/>
      <c r="BL4040" s="605"/>
      <c r="BM4040" s="606"/>
      <c r="BN4040" s="607"/>
      <c r="BO4040" s="588"/>
      <c r="BP4040" s="556"/>
      <c r="BQ4040" s="556"/>
      <c r="BR4040" s="65"/>
      <c r="BS4040" s="65"/>
      <c r="BT4040" s="268"/>
    </row>
    <row r="4041" spans="1:72" ht="21.75" hidden="1" customHeight="1" x14ac:dyDescent="0.25">
      <c r="A4041" s="268"/>
      <c r="B4041" s="678" t="str">
        <f>IF(ROSTER!B$26="","",ROSTER!B$26)</f>
        <v/>
      </c>
      <c r="C4041" s="669" t="str">
        <f>IF(ROSTER!C$26="","",ROSTER!C$26)</f>
        <v/>
      </c>
      <c r="D4041" s="670"/>
      <c r="E4041" s="667"/>
      <c r="F4041" s="680">
        <f>IF(E4041="y",1,IF(E4041="S",1,0))</f>
        <v>0</v>
      </c>
      <c r="G4041" s="663">
        <f>IF(E4041="S",1,0)</f>
        <v>0</v>
      </c>
      <c r="H4041" s="583"/>
      <c r="I4041" s="584"/>
      <c r="J4041" s="569"/>
      <c r="K4041" s="570"/>
      <c r="L4041" s="573"/>
      <c r="M4041" s="574"/>
      <c r="N4041" s="579">
        <f>L4041+J4041</f>
        <v>0</v>
      </c>
      <c r="O4041" s="580"/>
      <c r="P4041" s="569"/>
      <c r="Q4041" s="570"/>
      <c r="R4041" s="573"/>
      <c r="S4041" s="574"/>
      <c r="T4041" s="579">
        <f>R4041-P4041</f>
        <v>0</v>
      </c>
      <c r="U4041" s="580"/>
      <c r="V4041" s="583"/>
      <c r="W4041" s="584"/>
      <c r="X4041" s="569"/>
      <c r="Y4041" s="584"/>
      <c r="Z4041" s="569"/>
      <c r="AA4041" s="584"/>
      <c r="AB4041" s="569"/>
      <c r="AC4041" s="570"/>
      <c r="AD4041" s="573"/>
      <c r="AE4041" s="574"/>
      <c r="AF4041" s="557">
        <f>IF(AB4041=0,0,(AD4041/AB4041)*100)</f>
        <v>0</v>
      </c>
      <c r="AG4041" s="558"/>
      <c r="AH4041" s="569"/>
      <c r="AI4041" s="570"/>
      <c r="AJ4041" s="573"/>
      <c r="AK4041" s="574"/>
      <c r="AL4041" s="557">
        <f>IF(AH4041=0,0,(AJ4041/AH4041)*100)</f>
        <v>0</v>
      </c>
      <c r="AM4041" s="558"/>
      <c r="AN4041" s="569"/>
      <c r="AO4041" s="570"/>
      <c r="AP4041" s="573"/>
      <c r="AQ4041" s="574"/>
      <c r="AR4041" s="557">
        <f>IF(AN4041=0,0,(AP4041/AN4041)*100)</f>
        <v>0</v>
      </c>
      <c r="AS4041" s="558"/>
      <c r="AT4041" s="561">
        <f>AB4041+AH4041+AN4041</f>
        <v>0</v>
      </c>
      <c r="AU4041" s="562"/>
      <c r="AV4041" s="565">
        <f>AD4041+AJ4041+AP4041</f>
        <v>0</v>
      </c>
      <c r="AW4041" s="566"/>
      <c r="AX4041" s="557">
        <f>IF(AT4041=0,0,(AV4041/AT4041)*100)</f>
        <v>0</v>
      </c>
      <c r="AY4041" s="558"/>
      <c r="AZ4041" s="569"/>
      <c r="BA4041" s="570"/>
      <c r="BB4041" s="573"/>
      <c r="BC4041" s="574"/>
      <c r="BD4041" s="557">
        <f>IF(AZ4041=0,0,(BB4041/AZ4041)*100)</f>
        <v>0</v>
      </c>
      <c r="BE4041" s="558"/>
      <c r="BF4041" s="561">
        <f>AT4041+AZ4041</f>
        <v>0</v>
      </c>
      <c r="BG4041" s="562"/>
      <c r="BH4041" s="565">
        <f>AV4041+BB4041</f>
        <v>0</v>
      </c>
      <c r="BI4041" s="566"/>
      <c r="BJ4041" s="557">
        <f>IF(BF4041=0,0,(BH4041/BF4041)*100)</f>
        <v>0</v>
      </c>
      <c r="BK4041" s="558"/>
      <c r="BL4041" s="602">
        <f>(AD4041*2)+(AJ4041*2)+(AP4041*3)+BB4041</f>
        <v>0</v>
      </c>
      <c r="BM4041" s="603"/>
      <c r="BN4041" s="604"/>
      <c r="BO4041" s="587">
        <f t="shared" ref="BO4041" si="3181">IF(BQ4041=0,0,50*BP4041/BQ4041)</f>
        <v>0</v>
      </c>
      <c r="BP4041" s="555">
        <f>(BL4041*BS$11)+(N4041*BS$12)+(X4041*BS$13)+(R4041*BS$14)+(V4041*BS$15)+(Z4041*BS$16)</f>
        <v>0</v>
      </c>
      <c r="BQ4041" s="555">
        <f>((AZ4041-BB4041)*BS$18)+((AT4041-AV4041)*BS$17)+(H4041*BS$19)+(P4041*BS$20)</f>
        <v>0</v>
      </c>
      <c r="BR4041" s="65"/>
      <c r="BS4041" s="65"/>
      <c r="BT4041" s="268"/>
    </row>
    <row r="4042" spans="1:72" ht="21.75" hidden="1" customHeight="1" x14ac:dyDescent="0.25">
      <c r="A4042" s="268"/>
      <c r="B4042" s="679"/>
      <c r="C4042" s="690" t="str">
        <f>IF(ROSTER!D$26="","",ROSTER!D$26)</f>
        <v/>
      </c>
      <c r="D4042" s="691"/>
      <c r="E4042" s="668"/>
      <c r="F4042" s="681"/>
      <c r="G4042" s="664"/>
      <c r="H4042" s="585"/>
      <c r="I4042" s="586"/>
      <c r="J4042" s="571"/>
      <c r="K4042" s="572"/>
      <c r="L4042" s="575"/>
      <c r="M4042" s="576"/>
      <c r="N4042" s="581"/>
      <c r="O4042" s="582"/>
      <c r="P4042" s="571"/>
      <c r="Q4042" s="572"/>
      <c r="R4042" s="575"/>
      <c r="S4042" s="576"/>
      <c r="T4042" s="581"/>
      <c r="U4042" s="582"/>
      <c r="V4042" s="585"/>
      <c r="W4042" s="586"/>
      <c r="X4042" s="571"/>
      <c r="Y4042" s="586"/>
      <c r="Z4042" s="571"/>
      <c r="AA4042" s="586"/>
      <c r="AB4042" s="571"/>
      <c r="AC4042" s="572"/>
      <c r="AD4042" s="575"/>
      <c r="AE4042" s="576"/>
      <c r="AF4042" s="577"/>
      <c r="AG4042" s="578"/>
      <c r="AH4042" s="571"/>
      <c r="AI4042" s="572"/>
      <c r="AJ4042" s="575"/>
      <c r="AK4042" s="576"/>
      <c r="AL4042" s="577"/>
      <c r="AM4042" s="578"/>
      <c r="AN4042" s="571"/>
      <c r="AO4042" s="572"/>
      <c r="AP4042" s="575"/>
      <c r="AQ4042" s="576"/>
      <c r="AR4042" s="577"/>
      <c r="AS4042" s="578"/>
      <c r="AT4042" s="627"/>
      <c r="AU4042" s="628"/>
      <c r="AV4042" s="629"/>
      <c r="AW4042" s="630"/>
      <c r="AX4042" s="577"/>
      <c r="AY4042" s="578"/>
      <c r="AZ4042" s="571"/>
      <c r="BA4042" s="572"/>
      <c r="BB4042" s="575"/>
      <c r="BC4042" s="576"/>
      <c r="BD4042" s="577"/>
      <c r="BE4042" s="578"/>
      <c r="BF4042" s="627"/>
      <c r="BG4042" s="628"/>
      <c r="BH4042" s="629"/>
      <c r="BI4042" s="630"/>
      <c r="BJ4042" s="577"/>
      <c r="BK4042" s="578"/>
      <c r="BL4042" s="605"/>
      <c r="BM4042" s="606"/>
      <c r="BN4042" s="607"/>
      <c r="BO4042" s="588"/>
      <c r="BP4042" s="556"/>
      <c r="BQ4042" s="556"/>
      <c r="BR4042" s="65"/>
      <c r="BS4042" s="65"/>
      <c r="BT4042" s="268"/>
    </row>
    <row r="4043" spans="1:72" ht="21.75" hidden="1" customHeight="1" x14ac:dyDescent="0.25">
      <c r="A4043" s="268"/>
      <c r="B4043" s="678" t="str">
        <f>IF(ROSTER!B$28="","",ROSTER!B$28)</f>
        <v/>
      </c>
      <c r="C4043" s="669" t="str">
        <f>IF(ROSTER!C$28="","",ROSTER!C$28)</f>
        <v/>
      </c>
      <c r="D4043" s="670"/>
      <c r="E4043" s="667"/>
      <c r="F4043" s="680">
        <f>IF(E4043="y",1,IF(E4043="S",1,0))</f>
        <v>0</v>
      </c>
      <c r="G4043" s="663">
        <f>IF(E4043="S",1,0)</f>
        <v>0</v>
      </c>
      <c r="H4043" s="583"/>
      <c r="I4043" s="584"/>
      <c r="J4043" s="569"/>
      <c r="K4043" s="570"/>
      <c r="L4043" s="573"/>
      <c r="M4043" s="574"/>
      <c r="N4043" s="579">
        <f>L4043+J4043</f>
        <v>0</v>
      </c>
      <c r="O4043" s="580"/>
      <c r="P4043" s="569"/>
      <c r="Q4043" s="570"/>
      <c r="R4043" s="573"/>
      <c r="S4043" s="574"/>
      <c r="T4043" s="579">
        <f>R4043-P4043</f>
        <v>0</v>
      </c>
      <c r="U4043" s="580"/>
      <c r="V4043" s="583"/>
      <c r="W4043" s="584"/>
      <c r="X4043" s="569"/>
      <c r="Y4043" s="584"/>
      <c r="Z4043" s="569"/>
      <c r="AA4043" s="584"/>
      <c r="AB4043" s="569"/>
      <c r="AC4043" s="570"/>
      <c r="AD4043" s="573"/>
      <c r="AE4043" s="574"/>
      <c r="AF4043" s="557">
        <f>IF(AB4043=0,0,(AD4043/AB4043)*100)</f>
        <v>0</v>
      </c>
      <c r="AG4043" s="558"/>
      <c r="AH4043" s="569"/>
      <c r="AI4043" s="570"/>
      <c r="AJ4043" s="573"/>
      <c r="AK4043" s="574"/>
      <c r="AL4043" s="557">
        <f>IF(AH4043=0,0,(AJ4043/AH4043)*100)</f>
        <v>0</v>
      </c>
      <c r="AM4043" s="558"/>
      <c r="AN4043" s="569"/>
      <c r="AO4043" s="570"/>
      <c r="AP4043" s="573"/>
      <c r="AQ4043" s="574"/>
      <c r="AR4043" s="557">
        <f>IF(AN4043=0,0,(AP4043/AN4043)*100)</f>
        <v>0</v>
      </c>
      <c r="AS4043" s="558"/>
      <c r="AT4043" s="561">
        <f>AB4043+AH4043+AN4043</f>
        <v>0</v>
      </c>
      <c r="AU4043" s="562"/>
      <c r="AV4043" s="565">
        <f>AD4043+AJ4043+AP4043</f>
        <v>0</v>
      </c>
      <c r="AW4043" s="566"/>
      <c r="AX4043" s="557">
        <f>IF(AT4043=0,0,(AV4043/AT4043)*100)</f>
        <v>0</v>
      </c>
      <c r="AY4043" s="558"/>
      <c r="AZ4043" s="569"/>
      <c r="BA4043" s="570"/>
      <c r="BB4043" s="573"/>
      <c r="BC4043" s="574"/>
      <c r="BD4043" s="557">
        <f>IF(AZ4043=0,0,(BB4043/AZ4043)*100)</f>
        <v>0</v>
      </c>
      <c r="BE4043" s="558"/>
      <c r="BF4043" s="561">
        <f>AT4043+AZ4043</f>
        <v>0</v>
      </c>
      <c r="BG4043" s="562"/>
      <c r="BH4043" s="565">
        <f>AV4043+BB4043</f>
        <v>0</v>
      </c>
      <c r="BI4043" s="566"/>
      <c r="BJ4043" s="557">
        <f>IF(BF4043=0,0,(BH4043/BF4043)*100)</f>
        <v>0</v>
      </c>
      <c r="BK4043" s="558"/>
      <c r="BL4043" s="602">
        <f>(AD4043*2)+(AJ4043*2)+(AP4043*3)+BB4043</f>
        <v>0</v>
      </c>
      <c r="BM4043" s="603"/>
      <c r="BN4043" s="604"/>
      <c r="BO4043" s="587">
        <f t="shared" ref="BO4043" si="3182">IF(BQ4043=0,0,50*BP4043/BQ4043)</f>
        <v>0</v>
      </c>
      <c r="BP4043" s="555">
        <f>(BL4043*BS$11)+(N4043*BS$12)+(X4043*BS$13)+(R4043*BS$14)+(V4043*BS$15)+(Z4043*BS$16)</f>
        <v>0</v>
      </c>
      <c r="BQ4043" s="555">
        <f>((AZ4043-BB4043)*BS$18)+((AT4043-AV4043)*BS$17)+(H4043*BS$19)+(P4043*BS$20)</f>
        <v>0</v>
      </c>
      <c r="BR4043" s="65"/>
      <c r="BS4043" s="65"/>
      <c r="BT4043" s="268"/>
    </row>
    <row r="4044" spans="1:72" ht="21.75" hidden="1" customHeight="1" x14ac:dyDescent="0.25">
      <c r="A4044" s="268"/>
      <c r="B4044" s="679"/>
      <c r="C4044" s="690" t="str">
        <f>IF(ROSTER!D$28="","",ROSTER!D$28)</f>
        <v/>
      </c>
      <c r="D4044" s="691"/>
      <c r="E4044" s="668"/>
      <c r="F4044" s="681"/>
      <c r="G4044" s="664"/>
      <c r="H4044" s="585"/>
      <c r="I4044" s="586"/>
      <c r="J4044" s="571"/>
      <c r="K4044" s="572"/>
      <c r="L4044" s="575"/>
      <c r="M4044" s="576"/>
      <c r="N4044" s="581"/>
      <c r="O4044" s="582"/>
      <c r="P4044" s="571"/>
      <c r="Q4044" s="572"/>
      <c r="R4044" s="575"/>
      <c r="S4044" s="576"/>
      <c r="T4044" s="581"/>
      <c r="U4044" s="582"/>
      <c r="V4044" s="585"/>
      <c r="W4044" s="586"/>
      <c r="X4044" s="571"/>
      <c r="Y4044" s="586"/>
      <c r="Z4044" s="571"/>
      <c r="AA4044" s="586"/>
      <c r="AB4044" s="571"/>
      <c r="AC4044" s="572"/>
      <c r="AD4044" s="575"/>
      <c r="AE4044" s="576"/>
      <c r="AF4044" s="577"/>
      <c r="AG4044" s="578"/>
      <c r="AH4044" s="571"/>
      <c r="AI4044" s="572"/>
      <c r="AJ4044" s="575"/>
      <c r="AK4044" s="576"/>
      <c r="AL4044" s="577"/>
      <c r="AM4044" s="578"/>
      <c r="AN4044" s="571"/>
      <c r="AO4044" s="572"/>
      <c r="AP4044" s="575"/>
      <c r="AQ4044" s="576"/>
      <c r="AR4044" s="577"/>
      <c r="AS4044" s="578"/>
      <c r="AT4044" s="627"/>
      <c r="AU4044" s="628"/>
      <c r="AV4044" s="629"/>
      <c r="AW4044" s="630"/>
      <c r="AX4044" s="577"/>
      <c r="AY4044" s="578"/>
      <c r="AZ4044" s="571"/>
      <c r="BA4044" s="572"/>
      <c r="BB4044" s="575"/>
      <c r="BC4044" s="576"/>
      <c r="BD4044" s="577"/>
      <c r="BE4044" s="578"/>
      <c r="BF4044" s="627"/>
      <c r="BG4044" s="628"/>
      <c r="BH4044" s="629"/>
      <c r="BI4044" s="630"/>
      <c r="BJ4044" s="577"/>
      <c r="BK4044" s="578"/>
      <c r="BL4044" s="605"/>
      <c r="BM4044" s="606"/>
      <c r="BN4044" s="607"/>
      <c r="BO4044" s="588"/>
      <c r="BP4044" s="556"/>
      <c r="BQ4044" s="556"/>
      <c r="BR4044" s="65"/>
      <c r="BS4044" s="65"/>
      <c r="BT4044" s="268"/>
    </row>
    <row r="4045" spans="1:72" ht="21.75" hidden="1" customHeight="1" x14ac:dyDescent="0.25">
      <c r="A4045" s="268"/>
      <c r="B4045" s="678" t="str">
        <f>IF(ROSTER!B$30="","",ROSTER!B$30)</f>
        <v/>
      </c>
      <c r="C4045" s="669" t="str">
        <f>IF(ROSTER!C$30="","",ROSTER!C$30)</f>
        <v/>
      </c>
      <c r="D4045" s="670"/>
      <c r="E4045" s="667"/>
      <c r="F4045" s="680">
        <f>IF(E4045="y",1,IF(E4045="S",1,0))</f>
        <v>0</v>
      </c>
      <c r="G4045" s="663">
        <f>IF(E4045="S",1,0)</f>
        <v>0</v>
      </c>
      <c r="H4045" s="583"/>
      <c r="I4045" s="584"/>
      <c r="J4045" s="569"/>
      <c r="K4045" s="570"/>
      <c r="L4045" s="573"/>
      <c r="M4045" s="574"/>
      <c r="N4045" s="579">
        <f>L4045+J4045</f>
        <v>0</v>
      </c>
      <c r="O4045" s="580"/>
      <c r="P4045" s="569"/>
      <c r="Q4045" s="570"/>
      <c r="R4045" s="573"/>
      <c r="S4045" s="574"/>
      <c r="T4045" s="579">
        <f>R4045-P4045</f>
        <v>0</v>
      </c>
      <c r="U4045" s="580"/>
      <c r="V4045" s="583"/>
      <c r="W4045" s="584"/>
      <c r="X4045" s="569"/>
      <c r="Y4045" s="584"/>
      <c r="Z4045" s="569"/>
      <c r="AA4045" s="584"/>
      <c r="AB4045" s="569"/>
      <c r="AC4045" s="570"/>
      <c r="AD4045" s="573"/>
      <c r="AE4045" s="574"/>
      <c r="AF4045" s="557">
        <f>IF(AB4045=0,0,(AD4045/AB4045)*100)</f>
        <v>0</v>
      </c>
      <c r="AG4045" s="558"/>
      <c r="AH4045" s="569"/>
      <c r="AI4045" s="570"/>
      <c r="AJ4045" s="573"/>
      <c r="AK4045" s="574"/>
      <c r="AL4045" s="557">
        <f>IF(AH4045=0,0,(AJ4045/AH4045)*100)</f>
        <v>0</v>
      </c>
      <c r="AM4045" s="558"/>
      <c r="AN4045" s="569"/>
      <c r="AO4045" s="570"/>
      <c r="AP4045" s="573"/>
      <c r="AQ4045" s="574"/>
      <c r="AR4045" s="557">
        <f>IF(AN4045=0,0,(AP4045/AN4045)*100)</f>
        <v>0</v>
      </c>
      <c r="AS4045" s="558"/>
      <c r="AT4045" s="561">
        <f>AB4045+AH4045+AN4045</f>
        <v>0</v>
      </c>
      <c r="AU4045" s="562"/>
      <c r="AV4045" s="565">
        <f>AD4045+AJ4045+AP4045</f>
        <v>0</v>
      </c>
      <c r="AW4045" s="566"/>
      <c r="AX4045" s="557">
        <f>IF(AT4045=0,0,(AV4045/AT4045)*100)</f>
        <v>0</v>
      </c>
      <c r="AY4045" s="558"/>
      <c r="AZ4045" s="569"/>
      <c r="BA4045" s="570"/>
      <c r="BB4045" s="573"/>
      <c r="BC4045" s="574"/>
      <c r="BD4045" s="557">
        <f>IF(AZ4045=0,0,(BB4045/AZ4045)*100)</f>
        <v>0</v>
      </c>
      <c r="BE4045" s="558"/>
      <c r="BF4045" s="561">
        <f>AT4045+AZ4045</f>
        <v>0</v>
      </c>
      <c r="BG4045" s="562"/>
      <c r="BH4045" s="565">
        <f>AV4045+BB4045</f>
        <v>0</v>
      </c>
      <c r="BI4045" s="566"/>
      <c r="BJ4045" s="557">
        <f>IF(BF4045=0,0,(BH4045/BF4045)*100)</f>
        <v>0</v>
      </c>
      <c r="BK4045" s="558"/>
      <c r="BL4045" s="602">
        <f>(AD4045*2)+(AJ4045*2)+(AP4045*3)+BB4045</f>
        <v>0</v>
      </c>
      <c r="BM4045" s="603"/>
      <c r="BN4045" s="604"/>
      <c r="BO4045" s="587">
        <f t="shared" ref="BO4045" si="3183">IF(BQ4045=0,0,50*BP4045/BQ4045)</f>
        <v>0</v>
      </c>
      <c r="BP4045" s="555">
        <f>(BL4045*BS$11)+(N4045*BS$12)+(X4045*BS$13)+(R4045*BS$14)+(V4045*BS$15)+(Z4045*BS$16)</f>
        <v>0</v>
      </c>
      <c r="BQ4045" s="555">
        <f>((AZ4045-BB4045)*BS$18)+((AT4045-AV4045)*BS$17)+(H4045*BS$19)+(P4045*BS$20)</f>
        <v>0</v>
      </c>
      <c r="BR4045" s="65"/>
      <c r="BS4045" s="65"/>
      <c r="BT4045" s="268"/>
    </row>
    <row r="4046" spans="1:72" ht="21.75" hidden="1" customHeight="1" x14ac:dyDescent="0.25">
      <c r="A4046" s="268"/>
      <c r="B4046" s="679"/>
      <c r="C4046" s="690" t="str">
        <f>IF(ROSTER!D$30="","",ROSTER!D$30)</f>
        <v/>
      </c>
      <c r="D4046" s="691"/>
      <c r="E4046" s="668"/>
      <c r="F4046" s="681"/>
      <c r="G4046" s="664"/>
      <c r="H4046" s="585"/>
      <c r="I4046" s="586"/>
      <c r="J4046" s="571"/>
      <c r="K4046" s="572"/>
      <c r="L4046" s="575"/>
      <c r="M4046" s="576"/>
      <c r="N4046" s="581"/>
      <c r="O4046" s="582"/>
      <c r="P4046" s="571"/>
      <c r="Q4046" s="572"/>
      <c r="R4046" s="575"/>
      <c r="S4046" s="576"/>
      <c r="T4046" s="581"/>
      <c r="U4046" s="582"/>
      <c r="V4046" s="585"/>
      <c r="W4046" s="586"/>
      <c r="X4046" s="571"/>
      <c r="Y4046" s="586"/>
      <c r="Z4046" s="571"/>
      <c r="AA4046" s="586"/>
      <c r="AB4046" s="571"/>
      <c r="AC4046" s="572"/>
      <c r="AD4046" s="575"/>
      <c r="AE4046" s="576"/>
      <c r="AF4046" s="577"/>
      <c r="AG4046" s="578"/>
      <c r="AH4046" s="571"/>
      <c r="AI4046" s="572"/>
      <c r="AJ4046" s="575"/>
      <c r="AK4046" s="576"/>
      <c r="AL4046" s="577"/>
      <c r="AM4046" s="578"/>
      <c r="AN4046" s="571"/>
      <c r="AO4046" s="572"/>
      <c r="AP4046" s="575"/>
      <c r="AQ4046" s="576"/>
      <c r="AR4046" s="577"/>
      <c r="AS4046" s="578"/>
      <c r="AT4046" s="627"/>
      <c r="AU4046" s="628"/>
      <c r="AV4046" s="629"/>
      <c r="AW4046" s="630"/>
      <c r="AX4046" s="577"/>
      <c r="AY4046" s="578"/>
      <c r="AZ4046" s="571"/>
      <c r="BA4046" s="572"/>
      <c r="BB4046" s="575"/>
      <c r="BC4046" s="576"/>
      <c r="BD4046" s="577"/>
      <c r="BE4046" s="578"/>
      <c r="BF4046" s="627"/>
      <c r="BG4046" s="628"/>
      <c r="BH4046" s="629"/>
      <c r="BI4046" s="630"/>
      <c r="BJ4046" s="577"/>
      <c r="BK4046" s="578"/>
      <c r="BL4046" s="605"/>
      <c r="BM4046" s="606"/>
      <c r="BN4046" s="607"/>
      <c r="BO4046" s="588"/>
      <c r="BP4046" s="556"/>
      <c r="BQ4046" s="556"/>
      <c r="BR4046" s="65"/>
      <c r="BS4046" s="65"/>
      <c r="BT4046" s="268"/>
    </row>
    <row r="4047" spans="1:72" ht="21.75" hidden="1" customHeight="1" x14ac:dyDescent="0.25">
      <c r="A4047" s="268"/>
      <c r="B4047" s="678" t="str">
        <f>IF(ROSTER!B$32="","",ROSTER!B$32)</f>
        <v/>
      </c>
      <c r="C4047" s="669" t="str">
        <f>IF(ROSTER!C$32="","",ROSTER!C$32)</f>
        <v/>
      </c>
      <c r="D4047" s="670"/>
      <c r="E4047" s="667"/>
      <c r="F4047" s="680">
        <f>IF(E4047="y",1,IF(E4047="S",1,0))</f>
        <v>0</v>
      </c>
      <c r="G4047" s="663">
        <f>IF(E4047="S",1,0)</f>
        <v>0</v>
      </c>
      <c r="H4047" s="583"/>
      <c r="I4047" s="584"/>
      <c r="J4047" s="569"/>
      <c r="K4047" s="570"/>
      <c r="L4047" s="573"/>
      <c r="M4047" s="574"/>
      <c r="N4047" s="579">
        <f>L4047+J4047</f>
        <v>0</v>
      </c>
      <c r="O4047" s="580"/>
      <c r="P4047" s="569"/>
      <c r="Q4047" s="570"/>
      <c r="R4047" s="573"/>
      <c r="S4047" s="574"/>
      <c r="T4047" s="579">
        <f>R4047-P4047</f>
        <v>0</v>
      </c>
      <c r="U4047" s="580"/>
      <c r="V4047" s="583"/>
      <c r="W4047" s="584"/>
      <c r="X4047" s="569"/>
      <c r="Y4047" s="584"/>
      <c r="Z4047" s="569"/>
      <c r="AA4047" s="584"/>
      <c r="AB4047" s="569"/>
      <c r="AC4047" s="570"/>
      <c r="AD4047" s="573"/>
      <c r="AE4047" s="574"/>
      <c r="AF4047" s="557">
        <f>IF(AB4047=0,0,(AD4047/AB4047)*100)</f>
        <v>0</v>
      </c>
      <c r="AG4047" s="558"/>
      <c r="AH4047" s="569"/>
      <c r="AI4047" s="570"/>
      <c r="AJ4047" s="573"/>
      <c r="AK4047" s="574"/>
      <c r="AL4047" s="557">
        <f>IF(AH4047=0,0,(AJ4047/AH4047)*100)</f>
        <v>0</v>
      </c>
      <c r="AM4047" s="558"/>
      <c r="AN4047" s="569"/>
      <c r="AO4047" s="570"/>
      <c r="AP4047" s="573"/>
      <c r="AQ4047" s="574"/>
      <c r="AR4047" s="557">
        <f>IF(AN4047=0,0,(AP4047/AN4047)*100)</f>
        <v>0</v>
      </c>
      <c r="AS4047" s="558"/>
      <c r="AT4047" s="561">
        <f>AB4047+AH4047+AN4047</f>
        <v>0</v>
      </c>
      <c r="AU4047" s="562"/>
      <c r="AV4047" s="565">
        <f>AD4047+AJ4047+AP4047</f>
        <v>0</v>
      </c>
      <c r="AW4047" s="566"/>
      <c r="AX4047" s="557">
        <f>IF(AT4047=0,0,(AV4047/AT4047)*100)</f>
        <v>0</v>
      </c>
      <c r="AY4047" s="558"/>
      <c r="AZ4047" s="569"/>
      <c r="BA4047" s="570"/>
      <c r="BB4047" s="573"/>
      <c r="BC4047" s="574"/>
      <c r="BD4047" s="557">
        <f>IF(AZ4047=0,0,(BB4047/AZ4047)*100)</f>
        <v>0</v>
      </c>
      <c r="BE4047" s="558"/>
      <c r="BF4047" s="561">
        <f>AT4047+AZ4047</f>
        <v>0</v>
      </c>
      <c r="BG4047" s="562"/>
      <c r="BH4047" s="565">
        <f>AV4047+BB4047</f>
        <v>0</v>
      </c>
      <c r="BI4047" s="566"/>
      <c r="BJ4047" s="557">
        <f>IF(BF4047=0,0,(BH4047/BF4047)*100)</f>
        <v>0</v>
      </c>
      <c r="BK4047" s="558"/>
      <c r="BL4047" s="602">
        <f>(AD4047*2)+(AJ4047*2)+(AP4047*3)+BB4047</f>
        <v>0</v>
      </c>
      <c r="BM4047" s="603"/>
      <c r="BN4047" s="604"/>
      <c r="BO4047" s="587">
        <f t="shared" ref="BO4047" si="3184">IF(BQ4047=0,0,50*BP4047/BQ4047)</f>
        <v>0</v>
      </c>
      <c r="BP4047" s="555">
        <f>(BL4047*BS$11)+(N4047*BS$12)+(X4047*BS$13)+(R4047*BS$14)+(V4047*BS$15)+(Z4047*BS$16)</f>
        <v>0</v>
      </c>
      <c r="BQ4047" s="555">
        <f>((AZ4047-BB4047)*BS$18)+((AT4047-AV4047)*BS$17)+(H4047*BS$19)+(P4047*BS$20)</f>
        <v>0</v>
      </c>
      <c r="BR4047" s="65"/>
      <c r="BS4047" s="65"/>
      <c r="BT4047" s="268"/>
    </row>
    <row r="4048" spans="1:72" ht="21.75" hidden="1" customHeight="1" x14ac:dyDescent="0.25">
      <c r="A4048" s="268"/>
      <c r="B4048" s="679"/>
      <c r="C4048" s="690" t="str">
        <f>IF(ROSTER!D$32="","",ROSTER!D$32)</f>
        <v/>
      </c>
      <c r="D4048" s="691"/>
      <c r="E4048" s="668"/>
      <c r="F4048" s="681"/>
      <c r="G4048" s="664"/>
      <c r="H4048" s="585"/>
      <c r="I4048" s="586"/>
      <c r="J4048" s="571"/>
      <c r="K4048" s="572"/>
      <c r="L4048" s="575"/>
      <c r="M4048" s="576"/>
      <c r="N4048" s="581"/>
      <c r="O4048" s="582"/>
      <c r="P4048" s="571"/>
      <c r="Q4048" s="572"/>
      <c r="R4048" s="575"/>
      <c r="S4048" s="576"/>
      <c r="T4048" s="581"/>
      <c r="U4048" s="582"/>
      <c r="V4048" s="585"/>
      <c r="W4048" s="586"/>
      <c r="X4048" s="571"/>
      <c r="Y4048" s="586"/>
      <c r="Z4048" s="571"/>
      <c r="AA4048" s="586"/>
      <c r="AB4048" s="571"/>
      <c r="AC4048" s="572"/>
      <c r="AD4048" s="575"/>
      <c r="AE4048" s="576"/>
      <c r="AF4048" s="577"/>
      <c r="AG4048" s="578"/>
      <c r="AH4048" s="571"/>
      <c r="AI4048" s="572"/>
      <c r="AJ4048" s="575"/>
      <c r="AK4048" s="576"/>
      <c r="AL4048" s="577"/>
      <c r="AM4048" s="578"/>
      <c r="AN4048" s="571"/>
      <c r="AO4048" s="572"/>
      <c r="AP4048" s="575"/>
      <c r="AQ4048" s="576"/>
      <c r="AR4048" s="577"/>
      <c r="AS4048" s="578"/>
      <c r="AT4048" s="627"/>
      <c r="AU4048" s="628"/>
      <c r="AV4048" s="629"/>
      <c r="AW4048" s="630"/>
      <c r="AX4048" s="577"/>
      <c r="AY4048" s="578"/>
      <c r="AZ4048" s="571"/>
      <c r="BA4048" s="572"/>
      <c r="BB4048" s="575"/>
      <c r="BC4048" s="576"/>
      <c r="BD4048" s="577"/>
      <c r="BE4048" s="578"/>
      <c r="BF4048" s="627"/>
      <c r="BG4048" s="628"/>
      <c r="BH4048" s="629"/>
      <c r="BI4048" s="630"/>
      <c r="BJ4048" s="577"/>
      <c r="BK4048" s="578"/>
      <c r="BL4048" s="605"/>
      <c r="BM4048" s="606"/>
      <c r="BN4048" s="607"/>
      <c r="BO4048" s="588"/>
      <c r="BP4048" s="556"/>
      <c r="BQ4048" s="556"/>
      <c r="BR4048" s="65"/>
      <c r="BS4048" s="65"/>
      <c r="BT4048" s="268"/>
    </row>
    <row r="4049" spans="1:72" ht="21.75" hidden="1" customHeight="1" x14ac:dyDescent="0.25">
      <c r="A4049" s="268"/>
      <c r="B4049" s="678" t="str">
        <f>IF(ROSTER!B$34="","",ROSTER!B$34)</f>
        <v/>
      </c>
      <c r="C4049" s="669" t="str">
        <f>IF(ROSTER!C$34="","",ROSTER!C$34)</f>
        <v/>
      </c>
      <c r="D4049" s="670"/>
      <c r="E4049" s="667"/>
      <c r="F4049" s="680">
        <f>IF(E4049="y",1,IF(E4049="S",1,0))</f>
        <v>0</v>
      </c>
      <c r="G4049" s="663">
        <f>IF(E4049="S",1,0)</f>
        <v>0</v>
      </c>
      <c r="H4049" s="583"/>
      <c r="I4049" s="584"/>
      <c r="J4049" s="569"/>
      <c r="K4049" s="570"/>
      <c r="L4049" s="573"/>
      <c r="M4049" s="574"/>
      <c r="N4049" s="579">
        <f>L4049+J4049</f>
        <v>0</v>
      </c>
      <c r="O4049" s="580"/>
      <c r="P4049" s="569"/>
      <c r="Q4049" s="570"/>
      <c r="R4049" s="573"/>
      <c r="S4049" s="574"/>
      <c r="T4049" s="579">
        <f>R4049-P4049</f>
        <v>0</v>
      </c>
      <c r="U4049" s="580"/>
      <c r="V4049" s="583"/>
      <c r="W4049" s="584"/>
      <c r="X4049" s="569"/>
      <c r="Y4049" s="584"/>
      <c r="Z4049" s="569"/>
      <c r="AA4049" s="584"/>
      <c r="AB4049" s="569"/>
      <c r="AC4049" s="570"/>
      <c r="AD4049" s="573"/>
      <c r="AE4049" s="574"/>
      <c r="AF4049" s="557">
        <f>IF(AB4049=0,0,(AD4049/AB4049)*100)</f>
        <v>0</v>
      </c>
      <c r="AG4049" s="558"/>
      <c r="AH4049" s="569"/>
      <c r="AI4049" s="570"/>
      <c r="AJ4049" s="573"/>
      <c r="AK4049" s="574"/>
      <c r="AL4049" s="557">
        <f>IF(AH4049=0,0,(AJ4049/AH4049)*100)</f>
        <v>0</v>
      </c>
      <c r="AM4049" s="558"/>
      <c r="AN4049" s="569"/>
      <c r="AO4049" s="570"/>
      <c r="AP4049" s="573"/>
      <c r="AQ4049" s="574"/>
      <c r="AR4049" s="557">
        <f>IF(AN4049=0,0,(AP4049/AN4049)*100)</f>
        <v>0</v>
      </c>
      <c r="AS4049" s="558"/>
      <c r="AT4049" s="561">
        <f>AB4049+AH4049+AN4049</f>
        <v>0</v>
      </c>
      <c r="AU4049" s="562"/>
      <c r="AV4049" s="565">
        <f>AD4049+AJ4049+AP4049</f>
        <v>0</v>
      </c>
      <c r="AW4049" s="566"/>
      <c r="AX4049" s="557">
        <f>IF(AT4049=0,0,(AV4049/AT4049)*100)</f>
        <v>0</v>
      </c>
      <c r="AY4049" s="558"/>
      <c r="AZ4049" s="569"/>
      <c r="BA4049" s="570"/>
      <c r="BB4049" s="573"/>
      <c r="BC4049" s="574"/>
      <c r="BD4049" s="557">
        <f>IF(AZ4049=0,0,(BB4049/AZ4049)*100)</f>
        <v>0</v>
      </c>
      <c r="BE4049" s="558"/>
      <c r="BF4049" s="561">
        <f>AT4049+AZ4049</f>
        <v>0</v>
      </c>
      <c r="BG4049" s="562"/>
      <c r="BH4049" s="565">
        <f>AV4049+BB4049</f>
        <v>0</v>
      </c>
      <c r="BI4049" s="566"/>
      <c r="BJ4049" s="557">
        <f>IF(BF4049=0,0,(BH4049/BF4049)*100)</f>
        <v>0</v>
      </c>
      <c r="BK4049" s="558"/>
      <c r="BL4049" s="602">
        <f>(AD4049*2)+(AJ4049*2)+(AP4049*3)+BB4049</f>
        <v>0</v>
      </c>
      <c r="BM4049" s="603"/>
      <c r="BN4049" s="604"/>
      <c r="BO4049" s="587">
        <f t="shared" ref="BO4049" si="3185">IF(BQ4049=0,0,50*BP4049/BQ4049)</f>
        <v>0</v>
      </c>
      <c r="BP4049" s="555">
        <f>(BL4049*BS$11)+(N4049*BS$12)+(X4049*BS$13)+(R4049*BS$14)+(V4049*BS$15)+(Z4049*BS$16)</f>
        <v>0</v>
      </c>
      <c r="BQ4049" s="555">
        <f>((AZ4049-BB4049)*BS$18)+((AT4049-AV4049)*BS$17)+(H4049*BS$19)+(P4049*BS$20)</f>
        <v>0</v>
      </c>
      <c r="BR4049" s="65"/>
      <c r="BS4049" s="65"/>
      <c r="BT4049" s="268"/>
    </row>
    <row r="4050" spans="1:72" ht="21.75" hidden="1" customHeight="1" x14ac:dyDescent="0.25">
      <c r="A4050" s="268"/>
      <c r="B4050" s="679"/>
      <c r="C4050" s="690" t="str">
        <f>IF(ROSTER!D$34="","",ROSTER!D$34)</f>
        <v/>
      </c>
      <c r="D4050" s="691"/>
      <c r="E4050" s="668"/>
      <c r="F4050" s="681"/>
      <c r="G4050" s="664"/>
      <c r="H4050" s="585"/>
      <c r="I4050" s="586"/>
      <c r="J4050" s="571"/>
      <c r="K4050" s="572"/>
      <c r="L4050" s="575"/>
      <c r="M4050" s="576"/>
      <c r="N4050" s="581"/>
      <c r="O4050" s="582"/>
      <c r="P4050" s="571"/>
      <c r="Q4050" s="572"/>
      <c r="R4050" s="575"/>
      <c r="S4050" s="576"/>
      <c r="T4050" s="581"/>
      <c r="U4050" s="582"/>
      <c r="V4050" s="585"/>
      <c r="W4050" s="586"/>
      <c r="X4050" s="571"/>
      <c r="Y4050" s="586"/>
      <c r="Z4050" s="571"/>
      <c r="AA4050" s="586"/>
      <c r="AB4050" s="571"/>
      <c r="AC4050" s="572"/>
      <c r="AD4050" s="575"/>
      <c r="AE4050" s="576"/>
      <c r="AF4050" s="577"/>
      <c r="AG4050" s="578"/>
      <c r="AH4050" s="571"/>
      <c r="AI4050" s="572"/>
      <c r="AJ4050" s="575"/>
      <c r="AK4050" s="576"/>
      <c r="AL4050" s="577"/>
      <c r="AM4050" s="578"/>
      <c r="AN4050" s="571"/>
      <c r="AO4050" s="572"/>
      <c r="AP4050" s="575"/>
      <c r="AQ4050" s="576"/>
      <c r="AR4050" s="577"/>
      <c r="AS4050" s="578"/>
      <c r="AT4050" s="627"/>
      <c r="AU4050" s="628"/>
      <c r="AV4050" s="629"/>
      <c r="AW4050" s="630"/>
      <c r="AX4050" s="577"/>
      <c r="AY4050" s="578"/>
      <c r="AZ4050" s="571"/>
      <c r="BA4050" s="572"/>
      <c r="BB4050" s="575"/>
      <c r="BC4050" s="576"/>
      <c r="BD4050" s="577"/>
      <c r="BE4050" s="578"/>
      <c r="BF4050" s="627"/>
      <c r="BG4050" s="628"/>
      <c r="BH4050" s="629"/>
      <c r="BI4050" s="630"/>
      <c r="BJ4050" s="577"/>
      <c r="BK4050" s="578"/>
      <c r="BL4050" s="605"/>
      <c r="BM4050" s="606"/>
      <c r="BN4050" s="607"/>
      <c r="BO4050" s="588"/>
      <c r="BP4050" s="556"/>
      <c r="BQ4050" s="556"/>
      <c r="BR4050" s="65"/>
      <c r="BS4050" s="65"/>
      <c r="BT4050" s="268"/>
    </row>
    <row r="4051" spans="1:72" ht="21.75" hidden="1" customHeight="1" x14ac:dyDescent="0.25">
      <c r="A4051" s="268"/>
      <c r="B4051" s="678" t="str">
        <f>IF(ROSTER!B$36="","",ROSTER!B$36)</f>
        <v/>
      </c>
      <c r="C4051" s="669" t="str">
        <f>IF(ROSTER!C$36="","",ROSTER!C$36)</f>
        <v/>
      </c>
      <c r="D4051" s="670"/>
      <c r="E4051" s="667"/>
      <c r="F4051" s="680">
        <f>IF(E4051="y",1,IF(E4051="S",1,0))</f>
        <v>0</v>
      </c>
      <c r="G4051" s="663">
        <f>IF(E4051="S",1,0)</f>
        <v>0</v>
      </c>
      <c r="H4051" s="583"/>
      <c r="I4051" s="584"/>
      <c r="J4051" s="569"/>
      <c r="K4051" s="570"/>
      <c r="L4051" s="573"/>
      <c r="M4051" s="574"/>
      <c r="N4051" s="579">
        <f>L4051+J4051</f>
        <v>0</v>
      </c>
      <c r="O4051" s="580"/>
      <c r="P4051" s="569"/>
      <c r="Q4051" s="570"/>
      <c r="R4051" s="573"/>
      <c r="S4051" s="574"/>
      <c r="T4051" s="579">
        <f>R4051-P4051</f>
        <v>0</v>
      </c>
      <c r="U4051" s="580"/>
      <c r="V4051" s="583"/>
      <c r="W4051" s="584"/>
      <c r="X4051" s="569"/>
      <c r="Y4051" s="584"/>
      <c r="Z4051" s="569"/>
      <c r="AA4051" s="584"/>
      <c r="AB4051" s="569"/>
      <c r="AC4051" s="570"/>
      <c r="AD4051" s="573"/>
      <c r="AE4051" s="574"/>
      <c r="AF4051" s="557">
        <f>IF(AB4051=0,0,(AD4051/AB4051)*100)</f>
        <v>0</v>
      </c>
      <c r="AG4051" s="558"/>
      <c r="AH4051" s="569"/>
      <c r="AI4051" s="570"/>
      <c r="AJ4051" s="573"/>
      <c r="AK4051" s="574"/>
      <c r="AL4051" s="557">
        <f>IF(AH4051=0,0,(AJ4051/AH4051)*100)</f>
        <v>0</v>
      </c>
      <c r="AM4051" s="558"/>
      <c r="AN4051" s="569"/>
      <c r="AO4051" s="570"/>
      <c r="AP4051" s="573"/>
      <c r="AQ4051" s="574"/>
      <c r="AR4051" s="557">
        <f>IF(AN4051=0,0,(AP4051/AN4051)*100)</f>
        <v>0</v>
      </c>
      <c r="AS4051" s="558"/>
      <c r="AT4051" s="561">
        <f>AB4051+AH4051+AN4051</f>
        <v>0</v>
      </c>
      <c r="AU4051" s="562"/>
      <c r="AV4051" s="565">
        <f>AD4051+AJ4051+AP4051</f>
        <v>0</v>
      </c>
      <c r="AW4051" s="566"/>
      <c r="AX4051" s="557">
        <f>IF(AT4051=0,0,(AV4051/AT4051)*100)</f>
        <v>0</v>
      </c>
      <c r="AY4051" s="558"/>
      <c r="AZ4051" s="569"/>
      <c r="BA4051" s="570"/>
      <c r="BB4051" s="573"/>
      <c r="BC4051" s="574"/>
      <c r="BD4051" s="557">
        <f>IF(AZ4051=0,0,(BB4051/AZ4051)*100)</f>
        <v>0</v>
      </c>
      <c r="BE4051" s="558"/>
      <c r="BF4051" s="561">
        <f>AT4051+AZ4051</f>
        <v>0</v>
      </c>
      <c r="BG4051" s="562"/>
      <c r="BH4051" s="565">
        <f>AV4051+BB4051</f>
        <v>0</v>
      </c>
      <c r="BI4051" s="566"/>
      <c r="BJ4051" s="557">
        <f>IF(BF4051=0,0,(BH4051/BF4051)*100)</f>
        <v>0</v>
      </c>
      <c r="BK4051" s="558"/>
      <c r="BL4051" s="602">
        <f>(AD4051*2)+(AJ4051*2)+(AP4051*3)+BB4051</f>
        <v>0</v>
      </c>
      <c r="BM4051" s="603"/>
      <c r="BN4051" s="604"/>
      <c r="BO4051" s="587">
        <f t="shared" ref="BO4051" si="3186">IF(BQ4051=0,0,50*BP4051/BQ4051)</f>
        <v>0</v>
      </c>
      <c r="BP4051" s="555">
        <f>(BL4051*BS$11)+(N4051*BS$12)+(X4051*BS$13)+(R4051*BS$14)+(V4051*BS$15)+(Z4051*BS$16)</f>
        <v>0</v>
      </c>
      <c r="BQ4051" s="555">
        <f>((AZ4051-BB4051)*BS$18)+((AT4051-AV4051)*BS$17)+(H4051*BS$19)+(P4051*BS$20)</f>
        <v>0</v>
      </c>
      <c r="BR4051" s="65"/>
      <c r="BS4051" s="65"/>
      <c r="BT4051" s="268"/>
    </row>
    <row r="4052" spans="1:72" ht="21.75" hidden="1" customHeight="1" x14ac:dyDescent="0.25">
      <c r="A4052" s="268"/>
      <c r="B4052" s="679"/>
      <c r="C4052" s="690" t="str">
        <f>IF(ROSTER!D$36="","",ROSTER!D$36)</f>
        <v/>
      </c>
      <c r="D4052" s="691"/>
      <c r="E4052" s="668"/>
      <c r="F4052" s="681"/>
      <c r="G4052" s="664"/>
      <c r="H4052" s="585"/>
      <c r="I4052" s="586"/>
      <c r="J4052" s="571"/>
      <c r="K4052" s="572"/>
      <c r="L4052" s="575"/>
      <c r="M4052" s="576"/>
      <c r="N4052" s="581"/>
      <c r="O4052" s="582"/>
      <c r="P4052" s="571"/>
      <c r="Q4052" s="572"/>
      <c r="R4052" s="575"/>
      <c r="S4052" s="576"/>
      <c r="T4052" s="581"/>
      <c r="U4052" s="582"/>
      <c r="V4052" s="585"/>
      <c r="W4052" s="586"/>
      <c r="X4052" s="571"/>
      <c r="Y4052" s="586"/>
      <c r="Z4052" s="571"/>
      <c r="AA4052" s="586"/>
      <c r="AB4052" s="571"/>
      <c r="AC4052" s="572"/>
      <c r="AD4052" s="575"/>
      <c r="AE4052" s="576"/>
      <c r="AF4052" s="577"/>
      <c r="AG4052" s="578"/>
      <c r="AH4052" s="571"/>
      <c r="AI4052" s="572"/>
      <c r="AJ4052" s="575"/>
      <c r="AK4052" s="576"/>
      <c r="AL4052" s="577"/>
      <c r="AM4052" s="578"/>
      <c r="AN4052" s="571"/>
      <c r="AO4052" s="572"/>
      <c r="AP4052" s="575"/>
      <c r="AQ4052" s="576"/>
      <c r="AR4052" s="577"/>
      <c r="AS4052" s="578"/>
      <c r="AT4052" s="627"/>
      <c r="AU4052" s="628"/>
      <c r="AV4052" s="629"/>
      <c r="AW4052" s="630"/>
      <c r="AX4052" s="577"/>
      <c r="AY4052" s="578"/>
      <c r="AZ4052" s="571"/>
      <c r="BA4052" s="572"/>
      <c r="BB4052" s="575"/>
      <c r="BC4052" s="576"/>
      <c r="BD4052" s="577"/>
      <c r="BE4052" s="578"/>
      <c r="BF4052" s="627"/>
      <c r="BG4052" s="628"/>
      <c r="BH4052" s="629"/>
      <c r="BI4052" s="630"/>
      <c r="BJ4052" s="577"/>
      <c r="BK4052" s="578"/>
      <c r="BL4052" s="605"/>
      <c r="BM4052" s="606"/>
      <c r="BN4052" s="607"/>
      <c r="BO4052" s="588"/>
      <c r="BP4052" s="556"/>
      <c r="BQ4052" s="556"/>
      <c r="BR4052" s="65"/>
      <c r="BS4052" s="65"/>
      <c r="BT4052" s="268"/>
    </row>
    <row r="4053" spans="1:72" ht="21.75" hidden="1" customHeight="1" x14ac:dyDescent="0.25">
      <c r="A4053" s="268"/>
      <c r="B4053" s="678" t="str">
        <f>IF(ROSTER!B$38="","",ROSTER!B$38)</f>
        <v/>
      </c>
      <c r="C4053" s="669" t="str">
        <f>IF(ROSTER!C$38="","",ROSTER!C$38)</f>
        <v/>
      </c>
      <c r="D4053" s="670"/>
      <c r="E4053" s="667"/>
      <c r="F4053" s="680">
        <f>IF(E4053="y",1,IF(E4053="S",1,0))</f>
        <v>0</v>
      </c>
      <c r="G4053" s="663">
        <f>IF(E4053="S",1,0)</f>
        <v>0</v>
      </c>
      <c r="H4053" s="583"/>
      <c r="I4053" s="584"/>
      <c r="J4053" s="569"/>
      <c r="K4053" s="570"/>
      <c r="L4053" s="573"/>
      <c r="M4053" s="574"/>
      <c r="N4053" s="579">
        <f>L4053+J4053</f>
        <v>0</v>
      </c>
      <c r="O4053" s="580"/>
      <c r="P4053" s="569"/>
      <c r="Q4053" s="570"/>
      <c r="R4053" s="573"/>
      <c r="S4053" s="574"/>
      <c r="T4053" s="579">
        <f>R4053-P4053</f>
        <v>0</v>
      </c>
      <c r="U4053" s="580"/>
      <c r="V4053" s="583"/>
      <c r="W4053" s="584"/>
      <c r="X4053" s="569"/>
      <c r="Y4053" s="584"/>
      <c r="Z4053" s="569"/>
      <c r="AA4053" s="584"/>
      <c r="AB4053" s="569"/>
      <c r="AC4053" s="570"/>
      <c r="AD4053" s="573"/>
      <c r="AE4053" s="574"/>
      <c r="AF4053" s="557">
        <f>IF(AB4053=0,0,(AD4053/AB4053)*100)</f>
        <v>0</v>
      </c>
      <c r="AG4053" s="558"/>
      <c r="AH4053" s="569"/>
      <c r="AI4053" s="570"/>
      <c r="AJ4053" s="573"/>
      <c r="AK4053" s="574"/>
      <c r="AL4053" s="557">
        <f>IF(AH4053=0,0,(AJ4053/AH4053)*100)</f>
        <v>0</v>
      </c>
      <c r="AM4053" s="558"/>
      <c r="AN4053" s="569"/>
      <c r="AO4053" s="570"/>
      <c r="AP4053" s="573"/>
      <c r="AQ4053" s="574"/>
      <c r="AR4053" s="557">
        <f>IF(AN4053=0,0,(AP4053/AN4053)*100)</f>
        <v>0</v>
      </c>
      <c r="AS4053" s="558"/>
      <c r="AT4053" s="561">
        <f>AB4053+AH4053+AN4053</f>
        <v>0</v>
      </c>
      <c r="AU4053" s="562"/>
      <c r="AV4053" s="565">
        <f>AD4053+AJ4053+AP4053</f>
        <v>0</v>
      </c>
      <c r="AW4053" s="566"/>
      <c r="AX4053" s="557">
        <f>IF(AT4053=0,0,(AV4053/AT4053)*100)</f>
        <v>0</v>
      </c>
      <c r="AY4053" s="558"/>
      <c r="AZ4053" s="569"/>
      <c r="BA4053" s="570"/>
      <c r="BB4053" s="573"/>
      <c r="BC4053" s="574"/>
      <c r="BD4053" s="557">
        <f>IF(AZ4053=0,0,(BB4053/AZ4053)*100)</f>
        <v>0</v>
      </c>
      <c r="BE4053" s="558"/>
      <c r="BF4053" s="561">
        <f>AT4053+AZ4053</f>
        <v>0</v>
      </c>
      <c r="BG4053" s="562"/>
      <c r="BH4053" s="565">
        <f>AV4053+BB4053</f>
        <v>0</v>
      </c>
      <c r="BI4053" s="566"/>
      <c r="BJ4053" s="557">
        <f>IF(BF4053=0,0,(BH4053/BF4053)*100)</f>
        <v>0</v>
      </c>
      <c r="BK4053" s="558"/>
      <c r="BL4053" s="602">
        <f>(AD4053*2)+(AJ4053*2)+(AP4053*3)+BB4053</f>
        <v>0</v>
      </c>
      <c r="BM4053" s="603"/>
      <c r="BN4053" s="604"/>
      <c r="BO4053" s="587">
        <f t="shared" ref="BO4053" si="3187">IF(BQ4053=0,0,50*BP4053/BQ4053)</f>
        <v>0</v>
      </c>
      <c r="BP4053" s="555">
        <f>(BL4053*BS$11)+(N4053*BS$12)+(X4053*BS$13)+(R4053*BS$14)+(V4053*BS$15)+(Z4053*BS$16)</f>
        <v>0</v>
      </c>
      <c r="BQ4053" s="555">
        <f>((AZ4053-BB4053)*BS$18)+((AT4053-AV4053)*BS$17)+(H4053*BS$19)+(P4053*BS$20)</f>
        <v>0</v>
      </c>
      <c r="BR4053" s="65"/>
      <c r="BS4053" s="65"/>
      <c r="BT4053" s="268"/>
    </row>
    <row r="4054" spans="1:72" ht="21.75" hidden="1" customHeight="1" x14ac:dyDescent="0.25">
      <c r="A4054" s="268"/>
      <c r="B4054" s="679"/>
      <c r="C4054" s="690" t="str">
        <f>IF(ROSTER!D$38="","",ROSTER!D$38)</f>
        <v/>
      </c>
      <c r="D4054" s="691"/>
      <c r="E4054" s="668"/>
      <c r="F4054" s="681"/>
      <c r="G4054" s="664"/>
      <c r="H4054" s="585"/>
      <c r="I4054" s="586"/>
      <c r="J4054" s="571"/>
      <c r="K4054" s="572"/>
      <c r="L4054" s="575"/>
      <c r="M4054" s="576"/>
      <c r="N4054" s="581"/>
      <c r="O4054" s="582"/>
      <c r="P4054" s="571"/>
      <c r="Q4054" s="572"/>
      <c r="R4054" s="575"/>
      <c r="S4054" s="576"/>
      <c r="T4054" s="581"/>
      <c r="U4054" s="582"/>
      <c r="V4054" s="585"/>
      <c r="W4054" s="586"/>
      <c r="X4054" s="571"/>
      <c r="Y4054" s="586"/>
      <c r="Z4054" s="571"/>
      <c r="AA4054" s="586"/>
      <c r="AB4054" s="571"/>
      <c r="AC4054" s="572"/>
      <c r="AD4054" s="575"/>
      <c r="AE4054" s="576"/>
      <c r="AF4054" s="577"/>
      <c r="AG4054" s="578"/>
      <c r="AH4054" s="571"/>
      <c r="AI4054" s="572"/>
      <c r="AJ4054" s="575"/>
      <c r="AK4054" s="576"/>
      <c r="AL4054" s="577"/>
      <c r="AM4054" s="578"/>
      <c r="AN4054" s="571"/>
      <c r="AO4054" s="572"/>
      <c r="AP4054" s="575"/>
      <c r="AQ4054" s="576"/>
      <c r="AR4054" s="577"/>
      <c r="AS4054" s="578"/>
      <c r="AT4054" s="627"/>
      <c r="AU4054" s="628"/>
      <c r="AV4054" s="629"/>
      <c r="AW4054" s="630"/>
      <c r="AX4054" s="577"/>
      <c r="AY4054" s="578"/>
      <c r="AZ4054" s="571"/>
      <c r="BA4054" s="572"/>
      <c r="BB4054" s="575"/>
      <c r="BC4054" s="576"/>
      <c r="BD4054" s="577"/>
      <c r="BE4054" s="578"/>
      <c r="BF4054" s="627"/>
      <c r="BG4054" s="628"/>
      <c r="BH4054" s="629"/>
      <c r="BI4054" s="630"/>
      <c r="BJ4054" s="577"/>
      <c r="BK4054" s="578"/>
      <c r="BL4054" s="605"/>
      <c r="BM4054" s="606"/>
      <c r="BN4054" s="607"/>
      <c r="BO4054" s="588"/>
      <c r="BP4054" s="556"/>
      <c r="BQ4054" s="556"/>
      <c r="BR4054" s="65"/>
      <c r="BS4054" s="65"/>
      <c r="BT4054" s="268"/>
    </row>
    <row r="4055" spans="1:72" ht="21.75" hidden="1" customHeight="1" x14ac:dyDescent="0.25">
      <c r="A4055" s="268"/>
      <c r="B4055" s="678" t="str">
        <f>IF(ROSTER!B$40="","",ROSTER!B$40)</f>
        <v/>
      </c>
      <c r="C4055" s="669" t="str">
        <f>IF(ROSTER!C$40="","",ROSTER!C$40)</f>
        <v/>
      </c>
      <c r="D4055" s="670"/>
      <c r="E4055" s="667"/>
      <c r="F4055" s="680">
        <f>IF(E4055="y",1,IF(E4055="S",1,0))</f>
        <v>0</v>
      </c>
      <c r="G4055" s="663">
        <f>IF(E4055="S",1,0)</f>
        <v>0</v>
      </c>
      <c r="H4055" s="583"/>
      <c r="I4055" s="584"/>
      <c r="J4055" s="569"/>
      <c r="K4055" s="570"/>
      <c r="L4055" s="573"/>
      <c r="M4055" s="574"/>
      <c r="N4055" s="579">
        <f>L4055+J4055</f>
        <v>0</v>
      </c>
      <c r="O4055" s="580"/>
      <c r="P4055" s="569"/>
      <c r="Q4055" s="570"/>
      <c r="R4055" s="573"/>
      <c r="S4055" s="574"/>
      <c r="T4055" s="579">
        <f>R4055-P4055</f>
        <v>0</v>
      </c>
      <c r="U4055" s="580"/>
      <c r="V4055" s="583"/>
      <c r="W4055" s="584"/>
      <c r="X4055" s="569"/>
      <c r="Y4055" s="584"/>
      <c r="Z4055" s="569"/>
      <c r="AA4055" s="584"/>
      <c r="AB4055" s="569"/>
      <c r="AC4055" s="570"/>
      <c r="AD4055" s="573"/>
      <c r="AE4055" s="574"/>
      <c r="AF4055" s="557">
        <f>IF(AB4055=0,0,(AD4055/AB4055)*100)</f>
        <v>0</v>
      </c>
      <c r="AG4055" s="558"/>
      <c r="AH4055" s="569"/>
      <c r="AI4055" s="570"/>
      <c r="AJ4055" s="573"/>
      <c r="AK4055" s="574"/>
      <c r="AL4055" s="557">
        <f>IF(AH4055=0,0,(AJ4055/AH4055)*100)</f>
        <v>0</v>
      </c>
      <c r="AM4055" s="558"/>
      <c r="AN4055" s="569"/>
      <c r="AO4055" s="570"/>
      <c r="AP4055" s="573"/>
      <c r="AQ4055" s="574"/>
      <c r="AR4055" s="557">
        <f>IF(AN4055=0,0,(AP4055/AN4055)*100)</f>
        <v>0</v>
      </c>
      <c r="AS4055" s="558"/>
      <c r="AT4055" s="561">
        <f>AB4055+AH4055+AN4055</f>
        <v>0</v>
      </c>
      <c r="AU4055" s="562"/>
      <c r="AV4055" s="565">
        <f>AD4055+AJ4055+AP4055</f>
        <v>0</v>
      </c>
      <c r="AW4055" s="566"/>
      <c r="AX4055" s="557">
        <f>IF(AT4055=0,0,(AV4055/AT4055)*100)</f>
        <v>0</v>
      </c>
      <c r="AY4055" s="558"/>
      <c r="AZ4055" s="569"/>
      <c r="BA4055" s="570"/>
      <c r="BB4055" s="573"/>
      <c r="BC4055" s="574"/>
      <c r="BD4055" s="557">
        <f>IF(AZ4055=0,0,(BB4055/AZ4055)*100)</f>
        <v>0</v>
      </c>
      <c r="BE4055" s="558"/>
      <c r="BF4055" s="561">
        <f>AT4055+AZ4055</f>
        <v>0</v>
      </c>
      <c r="BG4055" s="562"/>
      <c r="BH4055" s="565">
        <f>AV4055+BB4055</f>
        <v>0</v>
      </c>
      <c r="BI4055" s="566"/>
      <c r="BJ4055" s="557">
        <f>IF(BF4055=0,0,(BH4055/BF4055)*100)</f>
        <v>0</v>
      </c>
      <c r="BK4055" s="558"/>
      <c r="BL4055" s="602">
        <f>(AD4055*2)+(AJ4055*2)+(AP4055*3)+BB4055</f>
        <v>0</v>
      </c>
      <c r="BM4055" s="603"/>
      <c r="BN4055" s="604"/>
      <c r="BO4055" s="587">
        <f t="shared" ref="BO4055" si="3188">IF(BQ4055=0,0,50*BP4055/BQ4055)</f>
        <v>0</v>
      </c>
      <c r="BP4055" s="555">
        <f>(BL4055*BS$11)+(N4055*BS$12)+(X4055*BS$13)+(R4055*BS$14)+(V4055*BS$15)+(Z4055*BS$16)</f>
        <v>0</v>
      </c>
      <c r="BQ4055" s="555">
        <f>((AZ4055-BB4055)*BS$18)+((AT4055-AV4055)*BS$17)+(H4055*BS$19)+(P4055*BS$20)</f>
        <v>0</v>
      </c>
      <c r="BR4055" s="65"/>
      <c r="BS4055" s="65"/>
      <c r="BT4055" s="268"/>
    </row>
    <row r="4056" spans="1:72" ht="21.75" hidden="1" customHeight="1" x14ac:dyDescent="0.25">
      <c r="A4056" s="268"/>
      <c r="B4056" s="679"/>
      <c r="C4056" s="690" t="str">
        <f>IF(ROSTER!D$40="","",ROSTER!D$40)</f>
        <v/>
      </c>
      <c r="D4056" s="691"/>
      <c r="E4056" s="668"/>
      <c r="F4056" s="681"/>
      <c r="G4056" s="664"/>
      <c r="H4056" s="585"/>
      <c r="I4056" s="586"/>
      <c r="J4056" s="571"/>
      <c r="K4056" s="572"/>
      <c r="L4056" s="575"/>
      <c r="M4056" s="576"/>
      <c r="N4056" s="581"/>
      <c r="O4056" s="582"/>
      <c r="P4056" s="571"/>
      <c r="Q4056" s="572"/>
      <c r="R4056" s="575"/>
      <c r="S4056" s="576"/>
      <c r="T4056" s="581"/>
      <c r="U4056" s="582"/>
      <c r="V4056" s="585"/>
      <c r="W4056" s="586"/>
      <c r="X4056" s="571"/>
      <c r="Y4056" s="586"/>
      <c r="Z4056" s="571"/>
      <c r="AA4056" s="586"/>
      <c r="AB4056" s="571"/>
      <c r="AC4056" s="572"/>
      <c r="AD4056" s="575"/>
      <c r="AE4056" s="576"/>
      <c r="AF4056" s="577"/>
      <c r="AG4056" s="578"/>
      <c r="AH4056" s="571"/>
      <c r="AI4056" s="572"/>
      <c r="AJ4056" s="575"/>
      <c r="AK4056" s="576"/>
      <c r="AL4056" s="577"/>
      <c r="AM4056" s="578"/>
      <c r="AN4056" s="571"/>
      <c r="AO4056" s="572"/>
      <c r="AP4056" s="575"/>
      <c r="AQ4056" s="576"/>
      <c r="AR4056" s="577"/>
      <c r="AS4056" s="578"/>
      <c r="AT4056" s="627"/>
      <c r="AU4056" s="628"/>
      <c r="AV4056" s="629"/>
      <c r="AW4056" s="630"/>
      <c r="AX4056" s="577"/>
      <c r="AY4056" s="578"/>
      <c r="AZ4056" s="571"/>
      <c r="BA4056" s="572"/>
      <c r="BB4056" s="575"/>
      <c r="BC4056" s="576"/>
      <c r="BD4056" s="577"/>
      <c r="BE4056" s="578"/>
      <c r="BF4056" s="627"/>
      <c r="BG4056" s="628"/>
      <c r="BH4056" s="629"/>
      <c r="BI4056" s="630"/>
      <c r="BJ4056" s="577"/>
      <c r="BK4056" s="578"/>
      <c r="BL4056" s="605"/>
      <c r="BM4056" s="606"/>
      <c r="BN4056" s="607"/>
      <c r="BO4056" s="588"/>
      <c r="BP4056" s="556"/>
      <c r="BQ4056" s="556"/>
      <c r="BR4056" s="65"/>
      <c r="BS4056" s="65"/>
      <c r="BT4056" s="268"/>
    </row>
    <row r="4057" spans="1:72" ht="21.75" hidden="1" customHeight="1" x14ac:dyDescent="0.25">
      <c r="A4057" s="268"/>
      <c r="B4057" s="678" t="str">
        <f>IF(ROSTER!B$42="","",ROSTER!B$42)</f>
        <v/>
      </c>
      <c r="C4057" s="669" t="str">
        <f>IF(ROSTER!C$42="","",ROSTER!C$42)</f>
        <v/>
      </c>
      <c r="D4057" s="670"/>
      <c r="E4057" s="667"/>
      <c r="F4057" s="680">
        <f>IF(E4057="y",1,IF(E4057="S",1,0))</f>
        <v>0</v>
      </c>
      <c r="G4057" s="663">
        <f>IF(E4057="S",1,0)</f>
        <v>0</v>
      </c>
      <c r="H4057" s="583"/>
      <c r="I4057" s="584"/>
      <c r="J4057" s="569"/>
      <c r="K4057" s="570"/>
      <c r="L4057" s="573"/>
      <c r="M4057" s="574"/>
      <c r="N4057" s="579">
        <f>L4057+J4057</f>
        <v>0</v>
      </c>
      <c r="O4057" s="580"/>
      <c r="P4057" s="569"/>
      <c r="Q4057" s="570"/>
      <c r="R4057" s="573"/>
      <c r="S4057" s="574"/>
      <c r="T4057" s="579">
        <f>R4057-P4057</f>
        <v>0</v>
      </c>
      <c r="U4057" s="580"/>
      <c r="V4057" s="583"/>
      <c r="W4057" s="584"/>
      <c r="X4057" s="569"/>
      <c r="Y4057" s="584"/>
      <c r="Z4057" s="569"/>
      <c r="AA4057" s="584"/>
      <c r="AB4057" s="569"/>
      <c r="AC4057" s="570"/>
      <c r="AD4057" s="573"/>
      <c r="AE4057" s="574"/>
      <c r="AF4057" s="557">
        <f>IF(AB4057=0,0,(AD4057/AB4057)*100)</f>
        <v>0</v>
      </c>
      <c r="AG4057" s="558"/>
      <c r="AH4057" s="569"/>
      <c r="AI4057" s="570"/>
      <c r="AJ4057" s="573"/>
      <c r="AK4057" s="574"/>
      <c r="AL4057" s="557">
        <f>IF(AH4057=0,0,(AJ4057/AH4057)*100)</f>
        <v>0</v>
      </c>
      <c r="AM4057" s="558"/>
      <c r="AN4057" s="569"/>
      <c r="AO4057" s="570"/>
      <c r="AP4057" s="573"/>
      <c r="AQ4057" s="574"/>
      <c r="AR4057" s="557">
        <f>IF(AN4057=0,0,(AP4057/AN4057)*100)</f>
        <v>0</v>
      </c>
      <c r="AS4057" s="558"/>
      <c r="AT4057" s="561">
        <f>AB4057+AH4057+AN4057</f>
        <v>0</v>
      </c>
      <c r="AU4057" s="562"/>
      <c r="AV4057" s="565">
        <f>AD4057+AJ4057+AP4057</f>
        <v>0</v>
      </c>
      <c r="AW4057" s="566"/>
      <c r="AX4057" s="557">
        <f>IF(AT4057=0,0,(AV4057/AT4057)*100)</f>
        <v>0</v>
      </c>
      <c r="AY4057" s="558"/>
      <c r="AZ4057" s="569"/>
      <c r="BA4057" s="570"/>
      <c r="BB4057" s="573"/>
      <c r="BC4057" s="574"/>
      <c r="BD4057" s="557">
        <f>IF(AZ4057=0,0,(BB4057/AZ4057)*100)</f>
        <v>0</v>
      </c>
      <c r="BE4057" s="558"/>
      <c r="BF4057" s="561">
        <f>AT4057+AZ4057</f>
        <v>0</v>
      </c>
      <c r="BG4057" s="562"/>
      <c r="BH4057" s="565">
        <f>AV4057+BB4057</f>
        <v>0</v>
      </c>
      <c r="BI4057" s="566"/>
      <c r="BJ4057" s="557">
        <f>IF(BF4057=0,0,(BH4057/BF4057)*100)</f>
        <v>0</v>
      </c>
      <c r="BK4057" s="558"/>
      <c r="BL4057" s="602">
        <f>(AD4057*2)+(AJ4057*2)+(AP4057*3)+BB4057</f>
        <v>0</v>
      </c>
      <c r="BM4057" s="603"/>
      <c r="BN4057" s="604"/>
      <c r="BO4057" s="587">
        <f t="shared" ref="BO4057" si="3189">IF(BQ4057=0,0,50*BP4057/BQ4057)</f>
        <v>0</v>
      </c>
      <c r="BP4057" s="555">
        <f>(BL4057*BS$11)+(N4057*BS$12)+(X4057*BS$13)+(R4057*BS$14)+(V4057*BS$15)+(Z4057*BS$16)</f>
        <v>0</v>
      </c>
      <c r="BQ4057" s="555">
        <f>((AZ4057-BB4057)*BS$18)+((AT4057-AV4057)*BS$17)+(H4057*BS$19)+(P4057*BS$20)</f>
        <v>0</v>
      </c>
      <c r="BR4057" s="65"/>
      <c r="BS4057" s="65"/>
      <c r="BT4057" s="268"/>
    </row>
    <row r="4058" spans="1:72" ht="21.75" hidden="1" customHeight="1" x14ac:dyDescent="0.25">
      <c r="A4058" s="268"/>
      <c r="B4058" s="679"/>
      <c r="C4058" s="690" t="str">
        <f>IF(ROSTER!D$42="","",ROSTER!D$42)</f>
        <v/>
      </c>
      <c r="D4058" s="691"/>
      <c r="E4058" s="668"/>
      <c r="F4058" s="681"/>
      <c r="G4058" s="664"/>
      <c r="H4058" s="585"/>
      <c r="I4058" s="586"/>
      <c r="J4058" s="571"/>
      <c r="K4058" s="572"/>
      <c r="L4058" s="575"/>
      <c r="M4058" s="576"/>
      <c r="N4058" s="581"/>
      <c r="O4058" s="582"/>
      <c r="P4058" s="571"/>
      <c r="Q4058" s="572"/>
      <c r="R4058" s="575"/>
      <c r="S4058" s="576"/>
      <c r="T4058" s="581"/>
      <c r="U4058" s="582"/>
      <c r="V4058" s="585"/>
      <c r="W4058" s="586"/>
      <c r="X4058" s="571"/>
      <c r="Y4058" s="586"/>
      <c r="Z4058" s="571"/>
      <c r="AA4058" s="586"/>
      <c r="AB4058" s="571"/>
      <c r="AC4058" s="572"/>
      <c r="AD4058" s="575"/>
      <c r="AE4058" s="576"/>
      <c r="AF4058" s="577"/>
      <c r="AG4058" s="578"/>
      <c r="AH4058" s="571"/>
      <c r="AI4058" s="572"/>
      <c r="AJ4058" s="575"/>
      <c r="AK4058" s="576"/>
      <c r="AL4058" s="577"/>
      <c r="AM4058" s="578"/>
      <c r="AN4058" s="571"/>
      <c r="AO4058" s="572"/>
      <c r="AP4058" s="575"/>
      <c r="AQ4058" s="576"/>
      <c r="AR4058" s="577"/>
      <c r="AS4058" s="578"/>
      <c r="AT4058" s="627"/>
      <c r="AU4058" s="628"/>
      <c r="AV4058" s="629"/>
      <c r="AW4058" s="630"/>
      <c r="AX4058" s="577"/>
      <c r="AY4058" s="578"/>
      <c r="AZ4058" s="571"/>
      <c r="BA4058" s="572"/>
      <c r="BB4058" s="575"/>
      <c r="BC4058" s="576"/>
      <c r="BD4058" s="577"/>
      <c r="BE4058" s="578"/>
      <c r="BF4058" s="627"/>
      <c r="BG4058" s="628"/>
      <c r="BH4058" s="629"/>
      <c r="BI4058" s="630"/>
      <c r="BJ4058" s="577"/>
      <c r="BK4058" s="578"/>
      <c r="BL4058" s="605"/>
      <c r="BM4058" s="606"/>
      <c r="BN4058" s="607"/>
      <c r="BO4058" s="588"/>
      <c r="BP4058" s="556"/>
      <c r="BQ4058" s="556"/>
      <c r="BR4058" s="65"/>
      <c r="BS4058" s="65"/>
      <c r="BT4058" s="268"/>
    </row>
    <row r="4059" spans="1:72" ht="21.75" hidden="1" customHeight="1" x14ac:dyDescent="0.25">
      <c r="A4059" s="268"/>
      <c r="B4059" s="678" t="str">
        <f>IF(ROSTER!B$44="","",ROSTER!B$44)</f>
        <v/>
      </c>
      <c r="C4059" s="669" t="str">
        <f>IF(ROSTER!C$44="","",ROSTER!C$44)</f>
        <v/>
      </c>
      <c r="D4059" s="670"/>
      <c r="E4059" s="667"/>
      <c r="F4059" s="680">
        <f>IF(E4059="y",1,IF(E4059="S",1,0))</f>
        <v>0</v>
      </c>
      <c r="G4059" s="663">
        <f>IF(E4059="S",1,0)</f>
        <v>0</v>
      </c>
      <c r="H4059" s="583"/>
      <c r="I4059" s="584"/>
      <c r="J4059" s="569"/>
      <c r="K4059" s="570"/>
      <c r="L4059" s="573"/>
      <c r="M4059" s="574"/>
      <c r="N4059" s="579">
        <f>L4059+J4059</f>
        <v>0</v>
      </c>
      <c r="O4059" s="580"/>
      <c r="P4059" s="569"/>
      <c r="Q4059" s="570"/>
      <c r="R4059" s="573"/>
      <c r="S4059" s="574"/>
      <c r="T4059" s="579">
        <f>R4059-P4059</f>
        <v>0</v>
      </c>
      <c r="U4059" s="580"/>
      <c r="V4059" s="583"/>
      <c r="W4059" s="584"/>
      <c r="X4059" s="569"/>
      <c r="Y4059" s="584"/>
      <c r="Z4059" s="569"/>
      <c r="AA4059" s="584"/>
      <c r="AB4059" s="569"/>
      <c r="AC4059" s="570"/>
      <c r="AD4059" s="573"/>
      <c r="AE4059" s="574"/>
      <c r="AF4059" s="557">
        <f>IF(AB4059=0,0,(AD4059/AB4059)*100)</f>
        <v>0</v>
      </c>
      <c r="AG4059" s="558"/>
      <c r="AH4059" s="569"/>
      <c r="AI4059" s="570"/>
      <c r="AJ4059" s="573"/>
      <c r="AK4059" s="574"/>
      <c r="AL4059" s="557">
        <f>IF(AH4059=0,0,(AJ4059/AH4059)*100)</f>
        <v>0</v>
      </c>
      <c r="AM4059" s="558"/>
      <c r="AN4059" s="569"/>
      <c r="AO4059" s="570"/>
      <c r="AP4059" s="573"/>
      <c r="AQ4059" s="574"/>
      <c r="AR4059" s="557">
        <f>IF(AN4059=0,0,(AP4059/AN4059)*100)</f>
        <v>0</v>
      </c>
      <c r="AS4059" s="558"/>
      <c r="AT4059" s="561">
        <f>AB4059+AH4059+AN4059</f>
        <v>0</v>
      </c>
      <c r="AU4059" s="562"/>
      <c r="AV4059" s="565">
        <f>AD4059+AJ4059+AP4059</f>
        <v>0</v>
      </c>
      <c r="AW4059" s="566"/>
      <c r="AX4059" s="557">
        <f>IF(AT4059=0,0,(AV4059/AT4059)*100)</f>
        <v>0</v>
      </c>
      <c r="AY4059" s="558"/>
      <c r="AZ4059" s="569"/>
      <c r="BA4059" s="570"/>
      <c r="BB4059" s="573"/>
      <c r="BC4059" s="574"/>
      <c r="BD4059" s="557">
        <f>IF(AZ4059=0,0,(BB4059/AZ4059)*100)</f>
        <v>0</v>
      </c>
      <c r="BE4059" s="558"/>
      <c r="BF4059" s="561">
        <f>AT4059+AZ4059</f>
        <v>0</v>
      </c>
      <c r="BG4059" s="562"/>
      <c r="BH4059" s="565">
        <f>AV4059+BB4059</f>
        <v>0</v>
      </c>
      <c r="BI4059" s="566"/>
      <c r="BJ4059" s="557">
        <f>IF(BF4059=0,0,(BH4059/BF4059)*100)</f>
        <v>0</v>
      </c>
      <c r="BK4059" s="558"/>
      <c r="BL4059" s="602">
        <f>(AD4059*2)+(AJ4059*2)+(AP4059*3)+BB4059</f>
        <v>0</v>
      </c>
      <c r="BM4059" s="603"/>
      <c r="BN4059" s="604"/>
      <c r="BO4059" s="587">
        <f t="shared" ref="BO4059" si="3190">IF(BQ4059=0,0,50*BP4059/BQ4059)</f>
        <v>0</v>
      </c>
      <c r="BP4059" s="555">
        <f>(BL4059*BS$11)+(N4059*BS$12)+(X4059*BS$13)+(R4059*BS$14)+(V4059*BS$15)+(Z4059*BS$16)</f>
        <v>0</v>
      </c>
      <c r="BQ4059" s="555">
        <f>((AZ4059-BB4059)*BS$18)+((AT4059-AV4059)*BS$17)+(H4059*BS$19)+(P4059*BS$20)</f>
        <v>0</v>
      </c>
      <c r="BR4059" s="65"/>
      <c r="BS4059" s="65"/>
      <c r="BT4059" s="268"/>
    </row>
    <row r="4060" spans="1:72" ht="21.75" hidden="1" customHeight="1" x14ac:dyDescent="0.25">
      <c r="A4060" s="268"/>
      <c r="B4060" s="679"/>
      <c r="C4060" s="690" t="str">
        <f>IF(ROSTER!D$44="","",ROSTER!D$44)</f>
        <v/>
      </c>
      <c r="D4060" s="691"/>
      <c r="E4060" s="668"/>
      <c r="F4060" s="681"/>
      <c r="G4060" s="664"/>
      <c r="H4060" s="585"/>
      <c r="I4060" s="586"/>
      <c r="J4060" s="571"/>
      <c r="K4060" s="572"/>
      <c r="L4060" s="575"/>
      <c r="M4060" s="576"/>
      <c r="N4060" s="581"/>
      <c r="O4060" s="582"/>
      <c r="P4060" s="571"/>
      <c r="Q4060" s="572"/>
      <c r="R4060" s="575"/>
      <c r="S4060" s="576"/>
      <c r="T4060" s="581"/>
      <c r="U4060" s="582"/>
      <c r="V4060" s="585"/>
      <c r="W4060" s="586"/>
      <c r="X4060" s="571"/>
      <c r="Y4060" s="586"/>
      <c r="Z4060" s="571"/>
      <c r="AA4060" s="586"/>
      <c r="AB4060" s="571"/>
      <c r="AC4060" s="572"/>
      <c r="AD4060" s="575"/>
      <c r="AE4060" s="576"/>
      <c r="AF4060" s="577"/>
      <c r="AG4060" s="578"/>
      <c r="AH4060" s="571"/>
      <c r="AI4060" s="572"/>
      <c r="AJ4060" s="575"/>
      <c r="AK4060" s="576"/>
      <c r="AL4060" s="577"/>
      <c r="AM4060" s="578"/>
      <c r="AN4060" s="571"/>
      <c r="AO4060" s="572"/>
      <c r="AP4060" s="575"/>
      <c r="AQ4060" s="576"/>
      <c r="AR4060" s="577"/>
      <c r="AS4060" s="578"/>
      <c r="AT4060" s="627"/>
      <c r="AU4060" s="628"/>
      <c r="AV4060" s="629"/>
      <c r="AW4060" s="630"/>
      <c r="AX4060" s="577"/>
      <c r="AY4060" s="578"/>
      <c r="AZ4060" s="571"/>
      <c r="BA4060" s="572"/>
      <c r="BB4060" s="575"/>
      <c r="BC4060" s="576"/>
      <c r="BD4060" s="577"/>
      <c r="BE4060" s="578"/>
      <c r="BF4060" s="627"/>
      <c r="BG4060" s="628"/>
      <c r="BH4060" s="629"/>
      <c r="BI4060" s="630"/>
      <c r="BJ4060" s="577"/>
      <c r="BK4060" s="578"/>
      <c r="BL4060" s="605"/>
      <c r="BM4060" s="606"/>
      <c r="BN4060" s="607"/>
      <c r="BO4060" s="588"/>
      <c r="BP4060" s="556"/>
      <c r="BQ4060" s="556"/>
      <c r="BR4060" s="65"/>
      <c r="BS4060" s="65"/>
      <c r="BT4060" s="268"/>
    </row>
    <row r="4061" spans="1:72" ht="21.75" hidden="1" customHeight="1" x14ac:dyDescent="0.25">
      <c r="A4061" s="268"/>
      <c r="B4061" s="678" t="str">
        <f>IF(ROSTER!B$46="","",ROSTER!B$46)</f>
        <v/>
      </c>
      <c r="C4061" s="669" t="str">
        <f>IF(ROSTER!C$46="","",ROSTER!C$46)</f>
        <v/>
      </c>
      <c r="D4061" s="670"/>
      <c r="E4061" s="667"/>
      <c r="F4061" s="680">
        <f>IF(E4061="y",1,IF(E4061="S",1,0))</f>
        <v>0</v>
      </c>
      <c r="G4061" s="663">
        <f>IF(E4061="S",1,0)</f>
        <v>0</v>
      </c>
      <c r="H4061" s="583"/>
      <c r="I4061" s="584"/>
      <c r="J4061" s="569"/>
      <c r="K4061" s="570"/>
      <c r="L4061" s="573"/>
      <c r="M4061" s="574"/>
      <c r="N4061" s="579">
        <f>L4061+J4061</f>
        <v>0</v>
      </c>
      <c r="O4061" s="580"/>
      <c r="P4061" s="569"/>
      <c r="Q4061" s="570"/>
      <c r="R4061" s="573"/>
      <c r="S4061" s="574"/>
      <c r="T4061" s="579">
        <f>R4061-P4061</f>
        <v>0</v>
      </c>
      <c r="U4061" s="580"/>
      <c r="V4061" s="583"/>
      <c r="W4061" s="584"/>
      <c r="X4061" s="569"/>
      <c r="Y4061" s="584"/>
      <c r="Z4061" s="569"/>
      <c r="AA4061" s="584"/>
      <c r="AB4061" s="569"/>
      <c r="AC4061" s="570"/>
      <c r="AD4061" s="573"/>
      <c r="AE4061" s="574"/>
      <c r="AF4061" s="557">
        <f>IF(AB4061=0,0,(AD4061/AB4061)*100)</f>
        <v>0</v>
      </c>
      <c r="AG4061" s="558"/>
      <c r="AH4061" s="569"/>
      <c r="AI4061" s="570"/>
      <c r="AJ4061" s="573"/>
      <c r="AK4061" s="574"/>
      <c r="AL4061" s="557">
        <f>IF(AH4061=0,0,(AJ4061/AH4061)*100)</f>
        <v>0</v>
      </c>
      <c r="AM4061" s="558"/>
      <c r="AN4061" s="569"/>
      <c r="AO4061" s="570"/>
      <c r="AP4061" s="573"/>
      <c r="AQ4061" s="574"/>
      <c r="AR4061" s="557">
        <f>IF(AN4061=0,0,(AP4061/AN4061)*100)</f>
        <v>0</v>
      </c>
      <c r="AS4061" s="558"/>
      <c r="AT4061" s="561">
        <f>AB4061+AH4061+AN4061</f>
        <v>0</v>
      </c>
      <c r="AU4061" s="562"/>
      <c r="AV4061" s="565">
        <f>AD4061+AJ4061+AP4061</f>
        <v>0</v>
      </c>
      <c r="AW4061" s="566"/>
      <c r="AX4061" s="557">
        <f>IF(AT4061=0,0,(AV4061/AT4061)*100)</f>
        <v>0</v>
      </c>
      <c r="AY4061" s="558"/>
      <c r="AZ4061" s="569"/>
      <c r="BA4061" s="570"/>
      <c r="BB4061" s="573"/>
      <c r="BC4061" s="574"/>
      <c r="BD4061" s="557">
        <f>IF(AZ4061=0,0,(BB4061/AZ4061)*100)</f>
        <v>0</v>
      </c>
      <c r="BE4061" s="558"/>
      <c r="BF4061" s="561">
        <f>AT4061+AZ4061</f>
        <v>0</v>
      </c>
      <c r="BG4061" s="562"/>
      <c r="BH4061" s="565">
        <f>AV4061+BB4061</f>
        <v>0</v>
      </c>
      <c r="BI4061" s="566"/>
      <c r="BJ4061" s="557">
        <f>IF(BF4061=0,0,(BH4061/BF4061)*100)</f>
        <v>0</v>
      </c>
      <c r="BK4061" s="558"/>
      <c r="BL4061" s="602">
        <f>(AD4061*2)+(AJ4061*2)+(AP4061*3)+BB4061</f>
        <v>0</v>
      </c>
      <c r="BM4061" s="603"/>
      <c r="BN4061" s="604"/>
      <c r="BO4061" s="587">
        <f t="shared" ref="BO4061" si="3191">IF(BQ4061=0,0,50*BP4061/BQ4061)</f>
        <v>0</v>
      </c>
      <c r="BP4061" s="634">
        <f>(BL4061*BS$11)+(N4061*BS$12)+(X4061*BS$13)+(R4061*BS$14)+(V4061*BS$15)+(Z4061*BS$16)</f>
        <v>0</v>
      </c>
      <c r="BQ4061" s="555">
        <f>((AZ4061-BB4061)*BS$18)+((AT4061-AV4061)*BS$17)+(H4061*BS$19)+(P4061*BS$20)</f>
        <v>0</v>
      </c>
      <c r="BR4061" s="65"/>
      <c r="BS4061" s="65"/>
      <c r="BT4061" s="268"/>
    </row>
    <row r="4062" spans="1:72" ht="22.5" hidden="1" customHeight="1" thickBot="1" x14ac:dyDescent="0.3">
      <c r="A4062" s="268"/>
      <c r="B4062" s="679"/>
      <c r="C4062" s="690" t="str">
        <f>IF(ROSTER!D$46="","",ROSTER!D$46)</f>
        <v/>
      </c>
      <c r="D4062" s="691"/>
      <c r="E4062" s="668"/>
      <c r="F4062" s="681"/>
      <c r="G4062" s="664"/>
      <c r="H4062" s="585"/>
      <c r="I4062" s="586"/>
      <c r="J4062" s="571"/>
      <c r="K4062" s="572"/>
      <c r="L4062" s="575"/>
      <c r="M4062" s="576"/>
      <c r="N4062" s="649"/>
      <c r="O4062" s="650"/>
      <c r="P4062" s="571"/>
      <c r="Q4062" s="572"/>
      <c r="R4062" s="575"/>
      <c r="S4062" s="576"/>
      <c r="T4062" s="581"/>
      <c r="U4062" s="582"/>
      <c r="V4062" s="585"/>
      <c r="W4062" s="586"/>
      <c r="X4062" s="571"/>
      <c r="Y4062" s="586"/>
      <c r="Z4062" s="571"/>
      <c r="AA4062" s="586"/>
      <c r="AB4062" s="571"/>
      <c r="AC4062" s="572"/>
      <c r="AD4062" s="575"/>
      <c r="AE4062" s="576"/>
      <c r="AF4062" s="559"/>
      <c r="AG4062" s="560"/>
      <c r="AH4062" s="571"/>
      <c r="AI4062" s="572"/>
      <c r="AJ4062" s="575"/>
      <c r="AK4062" s="576"/>
      <c r="AL4062" s="559"/>
      <c r="AM4062" s="560"/>
      <c r="AN4062" s="571"/>
      <c r="AO4062" s="572"/>
      <c r="AP4062" s="575"/>
      <c r="AQ4062" s="576"/>
      <c r="AR4062" s="559"/>
      <c r="AS4062" s="560"/>
      <c r="AT4062" s="563"/>
      <c r="AU4062" s="564"/>
      <c r="AV4062" s="567"/>
      <c r="AW4062" s="568"/>
      <c r="AX4062" s="559"/>
      <c r="AY4062" s="560"/>
      <c r="AZ4062" s="571"/>
      <c r="BA4062" s="572"/>
      <c r="BB4062" s="575"/>
      <c r="BC4062" s="576"/>
      <c r="BD4062" s="559"/>
      <c r="BE4062" s="560"/>
      <c r="BF4062" s="563"/>
      <c r="BG4062" s="564"/>
      <c r="BH4062" s="567"/>
      <c r="BI4062" s="568"/>
      <c r="BJ4062" s="559"/>
      <c r="BK4062" s="560"/>
      <c r="BL4062" s="631"/>
      <c r="BM4062" s="632"/>
      <c r="BN4062" s="633"/>
      <c r="BO4062" s="609"/>
      <c r="BP4062" s="635"/>
      <c r="BQ4062" s="556"/>
      <c r="BR4062" s="65"/>
      <c r="BS4062" s="65"/>
      <c r="BT4062" s="268"/>
    </row>
    <row r="4063" spans="1:72" s="79" customFormat="1" ht="33.4" hidden="1" customHeight="1" x14ac:dyDescent="0.45">
      <c r="A4063" s="278"/>
      <c r="B4063" s="671"/>
      <c r="C4063" s="611"/>
      <c r="D4063" s="611" t="s">
        <v>10</v>
      </c>
      <c r="E4063" s="612"/>
      <c r="F4063" s="78"/>
      <c r="G4063" s="78"/>
      <c r="H4063" s="547">
        <f>SUM(H4023:I4062)</f>
        <v>0</v>
      </c>
      <c r="I4063" s="548"/>
      <c r="J4063" s="547">
        <f>SUM(J4023:K4062)</f>
        <v>0</v>
      </c>
      <c r="K4063" s="548"/>
      <c r="L4063" s="551">
        <f>SUM(L4023:M4062)</f>
        <v>0</v>
      </c>
      <c r="M4063" s="636"/>
      <c r="N4063" s="533">
        <f>L4063+J4063</f>
        <v>0</v>
      </c>
      <c r="O4063" s="534"/>
      <c r="P4063" s="551">
        <f>SUM(P4023:Q4062)</f>
        <v>0</v>
      </c>
      <c r="Q4063" s="548"/>
      <c r="R4063" s="551">
        <f>SUM(R4023:S4062)</f>
        <v>0</v>
      </c>
      <c r="S4063" s="636"/>
      <c r="T4063" s="533">
        <f>R4063-P4063</f>
        <v>0</v>
      </c>
      <c r="U4063" s="534"/>
      <c r="V4063" s="551">
        <f>SUM(V4023:W4062)</f>
        <v>0</v>
      </c>
      <c r="W4063" s="636"/>
      <c r="X4063" s="547">
        <f>SUM(X4023:Y4062)</f>
        <v>0</v>
      </c>
      <c r="Y4063" s="534"/>
      <c r="Z4063" s="547">
        <f>SUM(Z4023:AA4062)</f>
        <v>0</v>
      </c>
      <c r="AA4063" s="534"/>
      <c r="AB4063" s="636">
        <f>SUM(AB4023:AC4062)</f>
        <v>0</v>
      </c>
      <c r="AC4063" s="548"/>
      <c r="AD4063" s="551">
        <f>SUM(AD4023:AE4062)</f>
        <v>0</v>
      </c>
      <c r="AE4063" s="636"/>
      <c r="AF4063" s="533">
        <f>IF(AB4063=0,0,(AD4063/AB4063)*100)</f>
        <v>0</v>
      </c>
      <c r="AG4063" s="534"/>
      <c r="AH4063" s="551">
        <f>SUM(AH4023:AI4062)</f>
        <v>0</v>
      </c>
      <c r="AI4063" s="548"/>
      <c r="AJ4063" s="551">
        <f>SUM(AJ4023:AK4062)</f>
        <v>0</v>
      </c>
      <c r="AK4063" s="636"/>
      <c r="AL4063" s="533">
        <f>IF(AH4063=0,0,(AJ4063/AH4063)*100)</f>
        <v>0</v>
      </c>
      <c r="AM4063" s="534"/>
      <c r="AN4063" s="551">
        <f>SUM(AN4023:AO4062)</f>
        <v>0</v>
      </c>
      <c r="AO4063" s="548"/>
      <c r="AP4063" s="551">
        <f>SUM(AP4023:AQ4062)</f>
        <v>0</v>
      </c>
      <c r="AQ4063" s="636"/>
      <c r="AR4063" s="533">
        <f>IF(AN4063=0,0,(AP4063/AN4063)*100)</f>
        <v>0</v>
      </c>
      <c r="AS4063" s="534"/>
      <c r="AT4063" s="547">
        <f>AB4063+AH4063+AN4063</f>
        <v>0</v>
      </c>
      <c r="AU4063" s="548"/>
      <c r="AV4063" s="551">
        <f>AD4063+AJ4063+AP4063</f>
        <v>0</v>
      </c>
      <c r="AW4063" s="552"/>
      <c r="AX4063" s="533">
        <f>IF(AT4063=0,0,(AV4063/AT4063)*100)</f>
        <v>0</v>
      </c>
      <c r="AY4063" s="534"/>
      <c r="AZ4063" s="551">
        <f>SUM(AZ4023:BA4062)</f>
        <v>0</v>
      </c>
      <c r="BA4063" s="548"/>
      <c r="BB4063" s="551">
        <f>SUM(BB4023:BC4062)</f>
        <v>0</v>
      </c>
      <c r="BC4063" s="636"/>
      <c r="BD4063" s="533">
        <f>IF(AZ4063=0,0,(BB4063/AZ4063)*100)</f>
        <v>0</v>
      </c>
      <c r="BE4063" s="534"/>
      <c r="BF4063" s="547">
        <f>AT4063+AZ4063</f>
        <v>0</v>
      </c>
      <c r="BG4063" s="548"/>
      <c r="BH4063" s="551">
        <f>AV4063+BB4063</f>
        <v>0</v>
      </c>
      <c r="BI4063" s="552"/>
      <c r="BJ4063" s="533">
        <f>IF(BF4063=0,0,(BH4063/BF4063)*100)</f>
        <v>0</v>
      </c>
      <c r="BK4063" s="619"/>
      <c r="BL4063" s="621">
        <f>SUM(BL4023:BN4062)</f>
        <v>0</v>
      </c>
      <c r="BM4063" s="622"/>
      <c r="BN4063" s="623"/>
      <c r="BO4063" s="610">
        <f>SUM(BO4023:BO4062)</f>
        <v>0</v>
      </c>
      <c r="BP4063" s="709">
        <f>(BL4063*BS$11)+(N4063*BS$12)+(X4063*BS$13)+(R4063*BS$14)+(V4063*BS$15)+(Z4063*BS$16)</f>
        <v>0</v>
      </c>
      <c r="BQ4063" s="638">
        <f>((AZ4063-BB4063)*BS$18)+((AT4063-AV4063)*BS$17)+(H4063*BS$19)+(P4063*BS$20)</f>
        <v>0</v>
      </c>
      <c r="BR4063" s="77"/>
      <c r="BS4063" s="77"/>
      <c r="BT4063" s="278"/>
    </row>
    <row r="4064" spans="1:72" s="79" customFormat="1" ht="33.950000000000003" hidden="1" customHeight="1" thickBot="1" x14ac:dyDescent="0.5">
      <c r="A4064" s="278"/>
      <c r="B4064" s="672"/>
      <c r="C4064" s="673"/>
      <c r="D4064" s="673"/>
      <c r="E4064" s="721"/>
      <c r="F4064" s="80"/>
      <c r="G4064" s="80"/>
      <c r="H4064" s="549"/>
      <c r="I4064" s="550"/>
      <c r="J4064" s="549"/>
      <c r="K4064" s="550"/>
      <c r="L4064" s="553"/>
      <c r="M4064" s="637"/>
      <c r="N4064" s="535"/>
      <c r="O4064" s="536"/>
      <c r="P4064" s="553"/>
      <c r="Q4064" s="550"/>
      <c r="R4064" s="553"/>
      <c r="S4064" s="637"/>
      <c r="T4064" s="535"/>
      <c r="U4064" s="536"/>
      <c r="V4064" s="553"/>
      <c r="W4064" s="637"/>
      <c r="X4064" s="549"/>
      <c r="Y4064" s="536"/>
      <c r="Z4064" s="549"/>
      <c r="AA4064" s="536"/>
      <c r="AB4064" s="637"/>
      <c r="AC4064" s="550"/>
      <c r="AD4064" s="553"/>
      <c r="AE4064" s="637"/>
      <c r="AF4064" s="535"/>
      <c r="AG4064" s="536"/>
      <c r="AH4064" s="553"/>
      <c r="AI4064" s="550"/>
      <c r="AJ4064" s="553"/>
      <c r="AK4064" s="637"/>
      <c r="AL4064" s="535"/>
      <c r="AM4064" s="536"/>
      <c r="AN4064" s="553"/>
      <c r="AO4064" s="550"/>
      <c r="AP4064" s="553"/>
      <c r="AQ4064" s="637"/>
      <c r="AR4064" s="535"/>
      <c r="AS4064" s="536"/>
      <c r="AT4064" s="549"/>
      <c r="AU4064" s="550"/>
      <c r="AV4064" s="553"/>
      <c r="AW4064" s="554"/>
      <c r="AX4064" s="535"/>
      <c r="AY4064" s="536"/>
      <c r="AZ4064" s="553"/>
      <c r="BA4064" s="550"/>
      <c r="BB4064" s="553"/>
      <c r="BC4064" s="637"/>
      <c r="BD4064" s="535"/>
      <c r="BE4064" s="536"/>
      <c r="BF4064" s="549"/>
      <c r="BG4064" s="550"/>
      <c r="BH4064" s="553"/>
      <c r="BI4064" s="554"/>
      <c r="BJ4064" s="535"/>
      <c r="BK4064" s="620"/>
      <c r="BL4064" s="624"/>
      <c r="BM4064" s="625"/>
      <c r="BN4064" s="626"/>
      <c r="BO4064" s="609"/>
      <c r="BP4064" s="710"/>
      <c r="BQ4064" s="639"/>
      <c r="BR4064" s="77"/>
      <c r="BS4064" s="77"/>
      <c r="BT4064" s="278"/>
    </row>
    <row r="4065" spans="1:75" s="79" customFormat="1" ht="33" hidden="1" customHeight="1" thickBot="1" x14ac:dyDescent="0.5">
      <c r="A4065" s="278"/>
      <c r="B4065" s="671"/>
      <c r="C4065" s="611"/>
      <c r="D4065" s="611" t="s">
        <v>13</v>
      </c>
      <c r="E4065" s="612"/>
      <c r="F4065" s="82"/>
      <c r="G4065" s="117"/>
      <c r="H4065" s="541"/>
      <c r="I4065" s="545"/>
      <c r="J4065" s="541"/>
      <c r="K4065" s="545"/>
      <c r="L4065" s="537"/>
      <c r="M4065" s="538"/>
      <c r="N4065" s="533">
        <f>J4065+L4065</f>
        <v>0</v>
      </c>
      <c r="O4065" s="534"/>
      <c r="P4065" s="537"/>
      <c r="Q4065" s="545"/>
      <c r="R4065" s="537"/>
      <c r="S4065" s="538"/>
      <c r="T4065" s="533">
        <f>R4065-P4065</f>
        <v>0</v>
      </c>
      <c r="U4065" s="534"/>
      <c r="V4065" s="537"/>
      <c r="W4065" s="538"/>
      <c r="X4065" s="541"/>
      <c r="Y4065" s="542"/>
      <c r="Z4065" s="541"/>
      <c r="AA4065" s="542"/>
      <c r="AB4065" s="538"/>
      <c r="AC4065" s="545"/>
      <c r="AD4065" s="537"/>
      <c r="AE4065" s="538"/>
      <c r="AF4065" s="533">
        <f>IF(AB4065=0,0,(AD4065/AB4065)*100)</f>
        <v>0</v>
      </c>
      <c r="AG4065" s="534"/>
      <c r="AH4065" s="537"/>
      <c r="AI4065" s="545"/>
      <c r="AJ4065" s="537"/>
      <c r="AK4065" s="538"/>
      <c r="AL4065" s="533">
        <f>IF(AH4065=0,0,(AJ4065/AH4065)*100)</f>
        <v>0</v>
      </c>
      <c r="AM4065" s="534"/>
      <c r="AN4065" s="537"/>
      <c r="AO4065" s="545"/>
      <c r="AP4065" s="537"/>
      <c r="AQ4065" s="538"/>
      <c r="AR4065" s="533">
        <f>IF(AN4065=0,0,(AP4065/AN4065)*100)</f>
        <v>0</v>
      </c>
      <c r="AS4065" s="534"/>
      <c r="AT4065" s="547">
        <f>AB4065+AH4065+AN4065</f>
        <v>0</v>
      </c>
      <c r="AU4065" s="548"/>
      <c r="AV4065" s="551">
        <f>AD4065+AJ4065+AP4065</f>
        <v>0</v>
      </c>
      <c r="AW4065" s="552"/>
      <c r="AX4065" s="533">
        <f>IF(AT4065=0,0,(AV4065/AT4065)*100)</f>
        <v>0</v>
      </c>
      <c r="AY4065" s="534"/>
      <c r="AZ4065" s="537"/>
      <c r="BA4065" s="545"/>
      <c r="BB4065" s="537"/>
      <c r="BC4065" s="538"/>
      <c r="BD4065" s="533">
        <f>IF(AZ4065=0,0,(BB4065/AZ4065)*100)</f>
        <v>0</v>
      </c>
      <c r="BE4065" s="534"/>
      <c r="BF4065" s="547">
        <f>AT4065+AZ4065</f>
        <v>0</v>
      </c>
      <c r="BG4065" s="548"/>
      <c r="BH4065" s="551">
        <f>AV4065+BB4065</f>
        <v>0</v>
      </c>
      <c r="BI4065" s="552"/>
      <c r="BJ4065" s="533">
        <f>IF(BF4065=0,0,(BH4065/BF4065)*100)</f>
        <v>0</v>
      </c>
      <c r="BK4065" s="619"/>
      <c r="BL4065" s="621">
        <f>(AD4065*2)+(AJ4065*2)+(AP4065*3)+BB4065</f>
        <v>0</v>
      </c>
      <c r="BM4065" s="622"/>
      <c r="BN4065" s="623"/>
      <c r="BO4065" s="647"/>
      <c r="BP4065" s="83"/>
      <c r="BQ4065" s="84"/>
      <c r="BR4065" s="77"/>
      <c r="BS4065" s="77"/>
      <c r="BT4065" s="278"/>
    </row>
    <row r="4066" spans="1:75" s="79" customFormat="1" ht="33.75" hidden="1" customHeight="1" thickBot="1" x14ac:dyDescent="0.5">
      <c r="A4066" s="278"/>
      <c r="B4066" s="232"/>
      <c r="C4066" s="257"/>
      <c r="D4066" s="613"/>
      <c r="E4066" s="614"/>
      <c r="F4066" s="86"/>
      <c r="G4066" s="86"/>
      <c r="H4066" s="543"/>
      <c r="I4066" s="546"/>
      <c r="J4066" s="543"/>
      <c r="K4066" s="546"/>
      <c r="L4066" s="539"/>
      <c r="M4066" s="540"/>
      <c r="N4066" s="535"/>
      <c r="O4066" s="536"/>
      <c r="P4066" s="539"/>
      <c r="Q4066" s="546"/>
      <c r="R4066" s="539"/>
      <c r="S4066" s="540"/>
      <c r="T4066" s="535"/>
      <c r="U4066" s="536"/>
      <c r="V4066" s="539"/>
      <c r="W4066" s="540"/>
      <c r="X4066" s="543"/>
      <c r="Y4066" s="544"/>
      <c r="Z4066" s="543"/>
      <c r="AA4066" s="544"/>
      <c r="AB4066" s="540"/>
      <c r="AC4066" s="546"/>
      <c r="AD4066" s="539"/>
      <c r="AE4066" s="540"/>
      <c r="AF4066" s="535"/>
      <c r="AG4066" s="536"/>
      <c r="AH4066" s="539"/>
      <c r="AI4066" s="546"/>
      <c r="AJ4066" s="539"/>
      <c r="AK4066" s="540"/>
      <c r="AL4066" s="535"/>
      <c r="AM4066" s="536"/>
      <c r="AN4066" s="539"/>
      <c r="AO4066" s="546"/>
      <c r="AP4066" s="539"/>
      <c r="AQ4066" s="540"/>
      <c r="AR4066" s="535"/>
      <c r="AS4066" s="536"/>
      <c r="AT4066" s="549"/>
      <c r="AU4066" s="550"/>
      <c r="AV4066" s="553"/>
      <c r="AW4066" s="554"/>
      <c r="AX4066" s="535"/>
      <c r="AY4066" s="536"/>
      <c r="AZ4066" s="539"/>
      <c r="BA4066" s="546"/>
      <c r="BB4066" s="539"/>
      <c r="BC4066" s="540"/>
      <c r="BD4066" s="535"/>
      <c r="BE4066" s="536"/>
      <c r="BF4066" s="549"/>
      <c r="BG4066" s="550"/>
      <c r="BH4066" s="553"/>
      <c r="BI4066" s="554"/>
      <c r="BJ4066" s="535"/>
      <c r="BK4066" s="620"/>
      <c r="BL4066" s="624"/>
      <c r="BM4066" s="625"/>
      <c r="BN4066" s="626"/>
      <c r="BO4066" s="648"/>
      <c r="BP4066" s="222"/>
      <c r="BQ4066" s="222"/>
      <c r="BR4066" s="77"/>
      <c r="BS4066" s="77"/>
      <c r="BT4066" s="278"/>
    </row>
    <row r="4067" spans="1:75" ht="16.5" hidden="1" customHeight="1" thickTop="1" thickBot="1" x14ac:dyDescent="0.5">
      <c r="A4067" s="268"/>
      <c r="B4067" s="229"/>
      <c r="C4067" s="195"/>
      <c r="D4067" s="195"/>
      <c r="E4067" s="195"/>
      <c r="F4067" s="195"/>
      <c r="G4067" s="195"/>
      <c r="H4067" s="195"/>
      <c r="I4067" s="195"/>
      <c r="J4067" s="195"/>
      <c r="K4067" s="195"/>
      <c r="L4067" s="195"/>
      <c r="M4067" s="195"/>
      <c r="N4067" s="195"/>
      <c r="O4067" s="195"/>
      <c r="P4067" s="195"/>
      <c r="Q4067" s="195"/>
      <c r="R4067" s="195"/>
      <c r="S4067" s="195"/>
      <c r="T4067" s="195"/>
      <c r="U4067" s="195"/>
      <c r="V4067" s="195"/>
      <c r="W4067" s="195"/>
      <c r="X4067" s="195"/>
      <c r="Y4067" s="195"/>
      <c r="Z4067" s="195"/>
      <c r="AA4067" s="195"/>
      <c r="AB4067" s="195"/>
      <c r="AC4067" s="195"/>
      <c r="AD4067" s="195"/>
      <c r="AE4067" s="195"/>
      <c r="AF4067" s="198"/>
      <c r="AG4067" s="198"/>
      <c r="AH4067" s="195"/>
      <c r="AI4067" s="195"/>
      <c r="AJ4067" s="195"/>
      <c r="AK4067" s="195"/>
      <c r="AL4067" s="195"/>
      <c r="AM4067" s="195"/>
      <c r="AN4067" s="195"/>
      <c r="AO4067" s="195"/>
      <c r="AP4067" s="195"/>
      <c r="AQ4067" s="195"/>
      <c r="AR4067" s="195"/>
      <c r="AS4067" s="195"/>
      <c r="AT4067" s="195"/>
      <c r="AU4067" s="195"/>
      <c r="AV4067" s="195"/>
      <c r="AW4067" s="195"/>
      <c r="AX4067" s="195"/>
      <c r="AY4067" s="195"/>
      <c r="AZ4067" s="195"/>
      <c r="BA4067" s="195"/>
      <c r="BB4067" s="195"/>
      <c r="BC4067" s="195"/>
      <c r="BD4067" s="195"/>
      <c r="BE4067" s="195"/>
      <c r="BF4067" s="195"/>
      <c r="BG4067" s="195"/>
      <c r="BH4067" s="195"/>
      <c r="BI4067" s="195"/>
      <c r="BJ4067" s="195"/>
      <c r="BK4067" s="195"/>
      <c r="BL4067" s="195"/>
      <c r="BM4067" s="195"/>
      <c r="BN4067" s="195"/>
      <c r="BO4067" s="247"/>
      <c r="BP4067" s="600">
        <f>IF((J4063+L4065)=0,0,(J4063/(J4063+L4065)*100)%)</f>
        <v>0</v>
      </c>
      <c r="BQ4067" s="601"/>
      <c r="BR4067" s="600">
        <f>IF((L4063+J4065)=0,0,(L4063/(L4063+J4065)*100)%)</f>
        <v>0</v>
      </c>
      <c r="BS4067" s="601"/>
      <c r="BT4067" s="268"/>
    </row>
    <row r="4068" spans="1:75" s="85" customFormat="1" ht="79.5" hidden="1" customHeight="1" thickTop="1" thickBot="1" x14ac:dyDescent="0.55000000000000004">
      <c r="A4068" s="279"/>
      <c r="B4068" s="682" t="s">
        <v>59</v>
      </c>
      <c r="C4068" s="683"/>
      <c r="D4068" s="608" t="s">
        <v>53</v>
      </c>
      <c r="E4068" s="608"/>
      <c r="F4068" s="608"/>
      <c r="G4068" s="730"/>
      <c r="H4068" s="589"/>
      <c r="I4068" s="590"/>
      <c r="J4068" s="591"/>
      <c r="K4068" s="200"/>
      <c r="L4068" s="589"/>
      <c r="M4068" s="590"/>
      <c r="N4068" s="591"/>
      <c r="O4068" s="592" t="s">
        <v>46</v>
      </c>
      <c r="P4068" s="593"/>
      <c r="Q4068" s="593"/>
      <c r="R4068" s="593"/>
      <c r="S4068" s="589"/>
      <c r="T4068" s="590"/>
      <c r="U4068" s="591"/>
      <c r="V4068" s="200"/>
      <c r="W4068" s="589"/>
      <c r="X4068" s="590"/>
      <c r="Y4068" s="591"/>
      <c r="Z4068" s="592" t="s">
        <v>48</v>
      </c>
      <c r="AA4068" s="593"/>
      <c r="AB4068" s="593"/>
      <c r="AC4068" s="594"/>
      <c r="AD4068" s="589"/>
      <c r="AE4068" s="590"/>
      <c r="AF4068" s="591"/>
      <c r="AG4068" s="200"/>
      <c r="AH4068" s="589"/>
      <c r="AI4068" s="590"/>
      <c r="AJ4068" s="591"/>
      <c r="AK4068" s="592" t="s">
        <v>52</v>
      </c>
      <c r="AL4068" s="593"/>
      <c r="AM4068" s="593"/>
      <c r="AN4068" s="594"/>
      <c r="AO4068" s="589"/>
      <c r="AP4068" s="590"/>
      <c r="AQ4068" s="591"/>
      <c r="AR4068" s="204"/>
      <c r="AS4068" s="589"/>
      <c r="AT4068" s="590"/>
      <c r="AU4068" s="591"/>
      <c r="AV4068" s="258"/>
      <c r="AW4068" s="258"/>
      <c r="AX4068" s="258"/>
      <c r="AY4068" s="258"/>
      <c r="AZ4068" s="532" t="s">
        <v>20</v>
      </c>
      <c r="BA4068" s="532"/>
      <c r="BB4068" s="532"/>
      <c r="BC4068" s="532"/>
      <c r="BD4068" s="615"/>
      <c r="BE4068" s="616">
        <f>BL4063</f>
        <v>0</v>
      </c>
      <c r="BF4068" s="617"/>
      <c r="BG4068" s="618"/>
      <c r="BH4068" s="205"/>
      <c r="BI4068" s="616">
        <f>BL4065</f>
        <v>0</v>
      </c>
      <c r="BJ4068" s="617"/>
      <c r="BK4068" s="618"/>
      <c r="BL4068" s="206"/>
      <c r="BM4068" s="206"/>
      <c r="BN4068" s="206"/>
      <c r="BO4068" s="248"/>
      <c r="BP4068" s="87"/>
      <c r="BQ4068" s="87"/>
      <c r="BR4068" s="81"/>
      <c r="BS4068" s="81"/>
      <c r="BT4068" s="279"/>
    </row>
    <row r="4069" spans="1:75" ht="15.6" hidden="1" customHeight="1" thickTop="1" thickBot="1" x14ac:dyDescent="0.55000000000000004">
      <c r="A4069" s="268"/>
      <c r="B4069" s="230"/>
      <c r="C4069" s="191"/>
      <c r="D4069" s="196"/>
      <c r="E4069" s="196"/>
      <c r="F4069" s="199"/>
      <c r="G4069" s="199"/>
      <c r="H4069" s="202"/>
      <c r="I4069" s="202"/>
      <c r="J4069" s="202"/>
      <c r="K4069" s="202"/>
      <c r="L4069" s="202"/>
      <c r="M4069" s="202"/>
      <c r="N4069" s="202"/>
      <c r="O4069" s="199"/>
      <c r="P4069" s="199"/>
      <c r="Q4069" s="199"/>
      <c r="R4069" s="199"/>
      <c r="S4069" s="202"/>
      <c r="T4069" s="202"/>
      <c r="U4069" s="202"/>
      <c r="V4069" s="201"/>
      <c r="W4069" s="202"/>
      <c r="X4069" s="202"/>
      <c r="Y4069" s="202"/>
      <c r="Z4069" s="199"/>
      <c r="AA4069" s="199"/>
      <c r="AB4069" s="199"/>
      <c r="AC4069" s="199"/>
      <c r="AD4069" s="202"/>
      <c r="AE4069" s="202"/>
      <c r="AF4069" s="202"/>
      <c r="AG4069" s="202"/>
      <c r="AH4069" s="201"/>
      <c r="AI4069" s="201"/>
      <c r="AJ4069" s="202"/>
      <c r="AK4069" s="199"/>
      <c r="AL4069" s="199"/>
      <c r="AM4069" s="199"/>
      <c r="AN4069" s="199"/>
      <c r="AO4069" s="202"/>
      <c r="AP4069" s="202"/>
      <c r="AQ4069" s="202"/>
      <c r="AR4069" s="202"/>
      <c r="AS4069" s="202"/>
      <c r="AT4069" s="204"/>
      <c r="AU4069" s="204"/>
      <c r="AV4069" s="207"/>
      <c r="AW4069" s="207"/>
      <c r="AX4069" s="207"/>
      <c r="AY4069" s="207"/>
      <c r="AZ4069" s="199"/>
      <c r="BA4069" s="208"/>
      <c r="BB4069" s="208"/>
      <c r="BC4069" s="209"/>
      <c r="BD4069" s="210"/>
      <c r="BE4069" s="211"/>
      <c r="BF4069" s="211"/>
      <c r="BG4069" s="204"/>
      <c r="BH4069" s="212"/>
      <c r="BI4069" s="213"/>
      <c r="BJ4069" s="213"/>
      <c r="BK4069" s="204"/>
      <c r="BL4069" s="207"/>
      <c r="BM4069" s="207"/>
      <c r="BN4069" s="207"/>
      <c r="BO4069" s="249"/>
      <c r="BP4069" s="88"/>
      <c r="BQ4069" s="88"/>
      <c r="BR4069" s="65"/>
      <c r="BS4069" s="65"/>
      <c r="BT4069" s="268"/>
    </row>
    <row r="4070" spans="1:75" s="85" customFormat="1" ht="79.5" hidden="1" customHeight="1" thickTop="1" thickBot="1" x14ac:dyDescent="0.55000000000000004">
      <c r="A4070" s="279"/>
      <c r="B4070" s="531" t="s">
        <v>45</v>
      </c>
      <c r="C4070" s="532"/>
      <c r="D4070" s="608" t="s">
        <v>54</v>
      </c>
      <c r="E4070" s="608"/>
      <c r="F4070" s="608"/>
      <c r="G4070" s="730"/>
      <c r="H4070" s="616">
        <f>H4068</f>
        <v>0</v>
      </c>
      <c r="I4070" s="617"/>
      <c r="J4070" s="618"/>
      <c r="K4070" s="200"/>
      <c r="L4070" s="616">
        <f>L4068</f>
        <v>0</v>
      </c>
      <c r="M4070" s="617"/>
      <c r="N4070" s="618"/>
      <c r="O4070" s="592" t="s">
        <v>50</v>
      </c>
      <c r="P4070" s="593"/>
      <c r="Q4070" s="593"/>
      <c r="R4070" s="593"/>
      <c r="S4070" s="616">
        <f>S4068-H4068</f>
        <v>0</v>
      </c>
      <c r="T4070" s="617"/>
      <c r="U4070" s="618"/>
      <c r="V4070" s="200"/>
      <c r="W4070" s="616">
        <f>W4068-L4068</f>
        <v>0</v>
      </c>
      <c r="X4070" s="617"/>
      <c r="Y4070" s="618"/>
      <c r="Z4070" s="592" t="s">
        <v>49</v>
      </c>
      <c r="AA4070" s="593"/>
      <c r="AB4070" s="593"/>
      <c r="AC4070" s="594"/>
      <c r="AD4070" s="616">
        <f>AD4068-S4068</f>
        <v>0</v>
      </c>
      <c r="AE4070" s="617"/>
      <c r="AF4070" s="618"/>
      <c r="AG4070" s="200"/>
      <c r="AH4070" s="616">
        <f>AH4068-W4068</f>
        <v>0</v>
      </c>
      <c r="AI4070" s="617"/>
      <c r="AJ4070" s="618"/>
      <c r="AK4070" s="592" t="s">
        <v>51</v>
      </c>
      <c r="AL4070" s="593"/>
      <c r="AM4070" s="593"/>
      <c r="AN4070" s="594"/>
      <c r="AO4070" s="616">
        <f>AO4068-AD4068</f>
        <v>0</v>
      </c>
      <c r="AP4070" s="617"/>
      <c r="AQ4070" s="618"/>
      <c r="AR4070" s="204"/>
      <c r="AS4070" s="616">
        <f>AS4068-AH4068</f>
        <v>0</v>
      </c>
      <c r="AT4070" s="617"/>
      <c r="AU4070" s="618"/>
      <c r="AV4070" s="258"/>
      <c r="AW4070" s="258"/>
      <c r="AX4070" s="258"/>
      <c r="AY4070" s="258"/>
      <c r="AZ4070" s="532" t="s">
        <v>44</v>
      </c>
      <c r="BA4070" s="532"/>
      <c r="BB4070" s="532"/>
      <c r="BC4070" s="532"/>
      <c r="BD4070" s="615"/>
      <c r="BE4070" s="616">
        <f>BE4068-AO4068</f>
        <v>0</v>
      </c>
      <c r="BF4070" s="617"/>
      <c r="BG4070" s="618"/>
      <c r="BH4070" s="214"/>
      <c r="BI4070" s="616">
        <f>BI4068-AS4068</f>
        <v>0</v>
      </c>
      <c r="BJ4070" s="617"/>
      <c r="BK4070" s="618"/>
      <c r="BL4070" s="206"/>
      <c r="BM4070" s="206"/>
      <c r="BN4070" s="206"/>
      <c r="BO4070" s="248"/>
      <c r="BP4070" s="87"/>
      <c r="BQ4070" s="87"/>
      <c r="BR4070" s="81"/>
      <c r="BS4070" s="81"/>
      <c r="BT4070" s="279"/>
      <c r="BW4070" s="79"/>
    </row>
    <row r="4071" spans="1:75" ht="18.75" hidden="1" customHeight="1" thickTop="1" thickBot="1" x14ac:dyDescent="0.5">
      <c r="A4071" s="268"/>
      <c r="B4071" s="231"/>
      <c r="C4071" s="197"/>
      <c r="D4071" s="197"/>
      <c r="E4071" s="197"/>
      <c r="F4071" s="254"/>
      <c r="G4071" s="254"/>
      <c r="H4071" s="197"/>
      <c r="I4071" s="197"/>
      <c r="J4071" s="197"/>
      <c r="K4071" s="197"/>
      <c r="L4071" s="197"/>
      <c r="M4071" s="197"/>
      <c r="N4071" s="197"/>
      <c r="O4071" s="197"/>
      <c r="P4071" s="197"/>
      <c r="Q4071" s="197"/>
      <c r="R4071" s="197"/>
      <c r="S4071" s="197"/>
      <c r="T4071" s="197"/>
      <c r="U4071" s="197"/>
      <c r="V4071" s="197"/>
      <c r="W4071" s="197"/>
      <c r="X4071" s="197"/>
      <c r="Y4071" s="197"/>
      <c r="Z4071" s="197"/>
      <c r="AA4071" s="197"/>
      <c r="AB4071" s="197"/>
      <c r="AC4071" s="197"/>
      <c r="AD4071" s="197"/>
      <c r="AE4071" s="197"/>
      <c r="AF4071" s="203"/>
      <c r="AG4071" s="203"/>
      <c r="AH4071" s="197"/>
      <c r="AI4071" s="197"/>
      <c r="AJ4071" s="197"/>
      <c r="AK4071" s="197"/>
      <c r="AL4071" s="197"/>
      <c r="AM4071" s="197"/>
      <c r="AN4071" s="197"/>
      <c r="AO4071" s="197"/>
      <c r="AP4071" s="197"/>
      <c r="AQ4071" s="197"/>
      <c r="AR4071" s="197"/>
      <c r="AS4071" s="197"/>
      <c r="AT4071" s="197"/>
      <c r="AU4071" s="197"/>
      <c r="AV4071" s="197"/>
      <c r="AW4071" s="197"/>
      <c r="AX4071" s="197"/>
      <c r="AY4071" s="197"/>
      <c r="AZ4071" s="197"/>
      <c r="BA4071" s="640" t="s">
        <v>153</v>
      </c>
      <c r="BB4071" s="640"/>
      <c r="BC4071" s="640"/>
      <c r="BD4071" s="640"/>
      <c r="BE4071" s="640"/>
      <c r="BF4071" s="640"/>
      <c r="BG4071" s="640"/>
      <c r="BH4071" s="640"/>
      <c r="BI4071" s="640"/>
      <c r="BJ4071" s="640"/>
      <c r="BK4071" s="640"/>
      <c r="BL4071" s="640"/>
      <c r="BM4071" s="640"/>
      <c r="BN4071" s="640"/>
      <c r="BO4071" s="250"/>
      <c r="BP4071" s="89"/>
      <c r="BQ4071" s="89"/>
      <c r="BR4071" s="65"/>
      <c r="BS4071" s="65"/>
      <c r="BT4071" s="268"/>
    </row>
    <row r="4072" spans="1:75" s="255" customFormat="1" ht="13.5" hidden="1" customHeight="1" thickTop="1" x14ac:dyDescent="0.45">
      <c r="A4072" s="268"/>
      <c r="B4072" s="269"/>
      <c r="C4072" s="268"/>
      <c r="D4072" s="268"/>
      <c r="E4072" s="268"/>
      <c r="F4072" s="270"/>
      <c r="G4072" s="270"/>
      <c r="H4072" s="268"/>
      <c r="I4072" s="268"/>
      <c r="J4072" s="268"/>
      <c r="K4072" s="268"/>
      <c r="L4072" s="268"/>
      <c r="M4072" s="268"/>
      <c r="N4072" s="268"/>
      <c r="O4072" s="268"/>
      <c r="P4072" s="268"/>
      <c r="Q4072" s="268"/>
      <c r="R4072" s="268"/>
      <c r="S4072" s="268"/>
      <c r="T4072" s="268"/>
      <c r="U4072" s="268"/>
      <c r="V4072" s="268"/>
      <c r="W4072" s="268"/>
      <c r="X4072" s="268"/>
      <c r="Y4072" s="268"/>
      <c r="Z4072" s="268"/>
      <c r="AA4072" s="268"/>
      <c r="AB4072" s="268"/>
      <c r="AC4072" s="268"/>
      <c r="AD4072" s="268"/>
      <c r="AE4072" s="268"/>
      <c r="AF4072" s="271"/>
      <c r="AG4072" s="271"/>
      <c r="AH4072" s="268"/>
      <c r="AI4072" s="268"/>
      <c r="AJ4072" s="268"/>
      <c r="AK4072" s="268"/>
      <c r="AL4072" s="268"/>
      <c r="AM4072" s="268"/>
      <c r="AN4072" s="268"/>
      <c r="AO4072" s="268"/>
      <c r="AP4072" s="268"/>
      <c r="AQ4072" s="268"/>
      <c r="AR4072" s="268"/>
      <c r="AS4072" s="268"/>
      <c r="AT4072" s="268"/>
      <c r="AU4072" s="268"/>
      <c r="AV4072" s="268"/>
      <c r="AW4072" s="268"/>
      <c r="AX4072" s="268"/>
      <c r="AY4072" s="268"/>
      <c r="AZ4072" s="268"/>
      <c r="BA4072" s="268"/>
      <c r="BB4072" s="268"/>
      <c r="BC4072" s="268"/>
      <c r="BD4072" s="268"/>
      <c r="BE4072" s="268"/>
      <c r="BF4072" s="268"/>
      <c r="BG4072" s="268"/>
      <c r="BH4072" s="268"/>
      <c r="BI4072" s="268"/>
      <c r="BJ4072" s="268"/>
      <c r="BK4072" s="268"/>
      <c r="BL4072" s="268"/>
      <c r="BM4072" s="268"/>
      <c r="BN4072" s="268"/>
      <c r="BO4072" s="272"/>
      <c r="BP4072" s="272"/>
      <c r="BQ4072" s="272"/>
      <c r="BR4072" s="268"/>
      <c r="BS4072" s="268"/>
      <c r="BT4072" s="268"/>
    </row>
    <row r="4073" spans="1:75" s="69" customFormat="1" ht="33.75" hidden="1" x14ac:dyDescent="0.5">
      <c r="A4073" s="273"/>
      <c r="B4073" s="695" t="s">
        <v>9</v>
      </c>
      <c r="C4073" s="695"/>
      <c r="D4073" s="695"/>
      <c r="E4073" s="695"/>
      <c r="F4073" s="695"/>
      <c r="G4073" s="695"/>
      <c r="H4073" s="695"/>
      <c r="I4073" s="695"/>
      <c r="J4073" s="695"/>
      <c r="K4073" s="695"/>
      <c r="L4073" s="695"/>
      <c r="M4073" s="695"/>
      <c r="N4073" s="695"/>
      <c r="O4073" s="695"/>
      <c r="P4073" s="695"/>
      <c r="Q4073" s="695"/>
      <c r="R4073" s="695"/>
      <c r="S4073" s="695"/>
      <c r="T4073" s="695"/>
      <c r="U4073" s="695"/>
      <c r="V4073" s="695"/>
      <c r="W4073" s="695"/>
      <c r="X4073" s="695"/>
      <c r="Y4073" s="695"/>
      <c r="Z4073" s="695"/>
      <c r="AA4073" s="695"/>
      <c r="AB4073" s="695"/>
      <c r="AC4073" s="695"/>
      <c r="AD4073" s="695"/>
      <c r="AE4073" s="695"/>
      <c r="AF4073" s="695"/>
      <c r="AG4073" s="695"/>
      <c r="AH4073" s="695"/>
      <c r="AI4073" s="695"/>
      <c r="AJ4073" s="695"/>
      <c r="AK4073" s="695"/>
      <c r="AL4073" s="695"/>
      <c r="AM4073" s="695"/>
      <c r="AN4073" s="695"/>
      <c r="AO4073" s="695"/>
      <c r="AP4073" s="695"/>
      <c r="AQ4073" s="695"/>
      <c r="AR4073" s="695"/>
      <c r="AS4073" s="695"/>
      <c r="AT4073" s="695"/>
      <c r="AU4073" s="695"/>
      <c r="AV4073" s="695"/>
      <c r="AW4073" s="695"/>
      <c r="AX4073" s="695"/>
      <c r="AY4073" s="695"/>
      <c r="AZ4073" s="695"/>
      <c r="BA4073" s="695"/>
      <c r="BB4073" s="695"/>
      <c r="BC4073" s="695"/>
      <c r="BD4073" s="695"/>
      <c r="BE4073" s="695"/>
      <c r="BF4073" s="695"/>
      <c r="BG4073" s="695"/>
      <c r="BH4073" s="695"/>
      <c r="BI4073" s="695"/>
      <c r="BJ4073" s="695"/>
      <c r="BK4073" s="695"/>
      <c r="BL4073" s="695"/>
      <c r="BM4073" s="695"/>
      <c r="BN4073" s="695"/>
      <c r="BO4073" s="175"/>
      <c r="BP4073" s="175"/>
      <c r="BQ4073" s="175"/>
      <c r="BR4073" s="68"/>
      <c r="BS4073" s="68"/>
      <c r="BT4073" s="273"/>
    </row>
    <row r="4074" spans="1:75" ht="10.9" hidden="1" customHeight="1" x14ac:dyDescent="0.45">
      <c r="A4074" s="268"/>
      <c r="B4074" s="227"/>
      <c r="C4074" s="177"/>
      <c r="D4074" s="177"/>
      <c r="E4074" s="177"/>
      <c r="F4074" s="178"/>
      <c r="G4074" s="178"/>
      <c r="H4074" s="177"/>
      <c r="I4074" s="177"/>
      <c r="J4074" s="177"/>
      <c r="K4074" s="177"/>
      <c r="L4074" s="177"/>
      <c r="M4074" s="177"/>
      <c r="N4074" s="177"/>
      <c r="O4074" s="177"/>
      <c r="P4074" s="177"/>
      <c r="Q4074" s="177"/>
      <c r="R4074" s="177"/>
      <c r="S4074" s="177"/>
      <c r="T4074" s="177"/>
      <c r="U4074" s="177"/>
      <c r="V4074" s="177"/>
      <c r="W4074" s="177"/>
      <c r="X4074" s="177"/>
      <c r="Y4074" s="177"/>
      <c r="Z4074" s="177"/>
      <c r="AA4074" s="177"/>
      <c r="AB4074" s="177"/>
      <c r="AC4074" s="177"/>
      <c r="AD4074" s="177"/>
      <c r="AE4074" s="177"/>
      <c r="AF4074" s="179"/>
      <c r="AG4074" s="179"/>
      <c r="AH4074" s="177"/>
      <c r="AI4074" s="177"/>
      <c r="AJ4074" s="177"/>
      <c r="AK4074" s="177"/>
      <c r="AL4074" s="177"/>
      <c r="AM4074" s="177"/>
      <c r="AN4074" s="177"/>
      <c r="AO4074" s="177"/>
      <c r="AP4074" s="177"/>
      <c r="AQ4074" s="177"/>
      <c r="AR4074" s="177"/>
      <c r="AS4074" s="177"/>
      <c r="AT4074" s="177"/>
      <c r="AU4074" s="177"/>
      <c r="AV4074" s="177"/>
      <c r="AW4074" s="177"/>
      <c r="AX4074" s="177"/>
      <c r="AY4074" s="177"/>
      <c r="AZ4074" s="177"/>
      <c r="BA4074" s="177"/>
      <c r="BB4074" s="177"/>
      <c r="BC4074" s="177"/>
      <c r="BD4074" s="177"/>
      <c r="BE4074" s="177"/>
      <c r="BF4074" s="177"/>
      <c r="BG4074" s="177"/>
      <c r="BH4074" s="177"/>
      <c r="BI4074" s="177"/>
      <c r="BJ4074" s="177"/>
      <c r="BK4074" s="177"/>
      <c r="BL4074" s="177"/>
      <c r="BM4074" s="177"/>
      <c r="BN4074" s="259"/>
      <c r="BO4074" s="245"/>
      <c r="BP4074" s="259"/>
      <c r="BQ4074" s="259"/>
      <c r="BR4074" s="65"/>
      <c r="BS4074" s="65"/>
      <c r="BT4074" s="268"/>
    </row>
    <row r="4075" spans="1:75" s="70" customFormat="1" ht="36.75" hidden="1" customHeight="1" x14ac:dyDescent="0.45">
      <c r="A4075" s="274"/>
      <c r="B4075" s="227"/>
      <c r="C4075" s="176"/>
      <c r="D4075" s="226" t="s">
        <v>10</v>
      </c>
      <c r="E4075" s="713" t="str">
        <f>IF(ROSTER!D$3="","",ROSTER!D$3)</f>
        <v/>
      </c>
      <c r="F4075" s="713"/>
      <c r="G4075" s="713"/>
      <c r="H4075" s="713"/>
      <c r="I4075" s="713"/>
      <c r="J4075" s="713"/>
      <c r="K4075" s="713"/>
      <c r="L4075" s="713"/>
      <c r="M4075" s="713"/>
      <c r="N4075" s="713"/>
      <c r="O4075" s="713"/>
      <c r="P4075" s="713"/>
      <c r="Q4075" s="713"/>
      <c r="R4075" s="713"/>
      <c r="S4075" s="713"/>
      <c r="T4075" s="713"/>
      <c r="U4075" s="713"/>
      <c r="V4075" s="713"/>
      <c r="W4075" s="713"/>
      <c r="X4075" s="713"/>
      <c r="Y4075" s="713"/>
      <c r="Z4075" s="713"/>
      <c r="AA4075" s="713"/>
      <c r="AB4075" s="713"/>
      <c r="AC4075" s="713"/>
      <c r="AD4075" s="180"/>
      <c r="AE4075" s="719" t="s">
        <v>11</v>
      </c>
      <c r="AF4075" s="719"/>
      <c r="AG4075" s="719"/>
      <c r="AH4075" s="719"/>
      <c r="AI4075" s="719"/>
      <c r="AJ4075" s="719"/>
      <c r="AK4075" s="719"/>
      <c r="AL4075" s="717"/>
      <c r="AM4075" s="717"/>
      <c r="AN4075" s="717"/>
      <c r="AO4075" s="717"/>
      <c r="AP4075" s="717"/>
      <c r="AQ4075" s="717"/>
      <c r="AR4075" s="717"/>
      <c r="AS4075" s="717"/>
      <c r="AT4075" s="717"/>
      <c r="AU4075" s="717"/>
      <c r="AV4075" s="717"/>
      <c r="AW4075" s="717"/>
      <c r="AX4075" s="717"/>
      <c r="AY4075" s="717"/>
      <c r="AZ4075" s="717"/>
      <c r="BA4075" s="717"/>
      <c r="BB4075" s="717"/>
      <c r="BC4075" s="717"/>
      <c r="BD4075" s="717"/>
      <c r="BE4075" s="717"/>
      <c r="BF4075" s="717"/>
      <c r="BG4075" s="717"/>
      <c r="BH4075" s="717"/>
      <c r="BI4075" s="717"/>
      <c r="BJ4075" s="717"/>
      <c r="BK4075" s="717"/>
      <c r="BL4075" s="717"/>
      <c r="BM4075" s="717"/>
      <c r="BN4075" s="259"/>
      <c r="BO4075" s="246" t="s">
        <v>130</v>
      </c>
      <c r="BP4075" s="259"/>
      <c r="BQ4075" s="259"/>
      <c r="BR4075" s="66"/>
      <c r="BS4075" s="66"/>
      <c r="BT4075" s="274"/>
    </row>
    <row r="4076" spans="1:75" ht="8.85" hidden="1" customHeight="1" x14ac:dyDescent="0.45">
      <c r="A4076" s="275"/>
      <c r="B4076" s="227"/>
      <c r="C4076" s="179" t="s">
        <v>38</v>
      </c>
      <c r="D4076" s="179"/>
      <c r="E4076" s="179"/>
      <c r="F4076" s="181"/>
      <c r="G4076" s="181"/>
      <c r="H4076" s="179"/>
      <c r="I4076" s="179"/>
      <c r="J4076" s="182"/>
      <c r="K4076" s="182"/>
      <c r="L4076" s="182"/>
      <c r="M4076" s="182"/>
      <c r="N4076" s="182"/>
      <c r="O4076" s="182"/>
      <c r="P4076" s="182"/>
      <c r="Q4076" s="182"/>
      <c r="R4076" s="182"/>
      <c r="S4076" s="182"/>
      <c r="T4076" s="182"/>
      <c r="U4076" s="182"/>
      <c r="V4076" s="182"/>
      <c r="W4076" s="182"/>
      <c r="X4076" s="182"/>
      <c r="Y4076" s="182"/>
      <c r="Z4076" s="182"/>
      <c r="AA4076" s="182"/>
      <c r="AB4076" s="182"/>
      <c r="AC4076" s="182"/>
      <c r="AD4076" s="182"/>
      <c r="AE4076" s="182"/>
      <c r="AF4076" s="182"/>
      <c r="AG4076" s="179"/>
      <c r="AH4076" s="183"/>
      <c r="AI4076" s="184"/>
      <c r="AJ4076" s="184"/>
      <c r="AK4076" s="184"/>
      <c r="AL4076" s="184"/>
      <c r="AM4076" s="184"/>
      <c r="AN4076" s="184"/>
      <c r="AO4076" s="185"/>
      <c r="AP4076" s="186"/>
      <c r="AQ4076" s="186"/>
      <c r="AR4076" s="186"/>
      <c r="AS4076" s="186"/>
      <c r="AT4076" s="186"/>
      <c r="AU4076" s="186"/>
      <c r="AV4076" s="186"/>
      <c r="AW4076" s="186"/>
      <c r="AX4076" s="186"/>
      <c r="AY4076" s="186"/>
      <c r="AZ4076" s="186"/>
      <c r="BA4076" s="186"/>
      <c r="BB4076" s="186"/>
      <c r="BC4076" s="186"/>
      <c r="BD4076" s="186"/>
      <c r="BE4076" s="186"/>
      <c r="BF4076" s="186"/>
      <c r="BG4076" s="186"/>
      <c r="BH4076" s="186"/>
      <c r="BI4076" s="186"/>
      <c r="BJ4076" s="186"/>
      <c r="BK4076" s="186"/>
      <c r="BL4076" s="186"/>
      <c r="BM4076" s="186"/>
      <c r="BN4076" s="186"/>
      <c r="BO4076" s="187"/>
      <c r="BP4076" s="187"/>
      <c r="BQ4076" s="187"/>
      <c r="BR4076" s="71"/>
      <c r="BS4076" s="71"/>
      <c r="BT4076" s="275"/>
    </row>
    <row r="4077" spans="1:75" s="70" customFormat="1" ht="40.5" hidden="1" x14ac:dyDescent="0.45">
      <c r="A4077" s="274"/>
      <c r="B4077" s="227"/>
      <c r="C4077" s="692" t="s">
        <v>37</v>
      </c>
      <c r="D4077" s="692"/>
      <c r="E4077" s="717"/>
      <c r="F4077" s="717"/>
      <c r="G4077" s="717"/>
      <c r="H4077" s="717"/>
      <c r="I4077" s="717"/>
      <c r="J4077" s="717"/>
      <c r="K4077" s="717"/>
      <c r="L4077" s="717"/>
      <c r="M4077" s="717"/>
      <c r="N4077" s="717"/>
      <c r="O4077" s="717"/>
      <c r="P4077" s="717"/>
      <c r="Q4077" s="717"/>
      <c r="R4077" s="717"/>
      <c r="S4077" s="717"/>
      <c r="T4077" s="717"/>
      <c r="U4077" s="717"/>
      <c r="V4077" s="717"/>
      <c r="W4077" s="717"/>
      <c r="X4077" s="717"/>
      <c r="Y4077" s="717"/>
      <c r="Z4077" s="717"/>
      <c r="AA4077" s="717"/>
      <c r="AB4077" s="717"/>
      <c r="AC4077" s="717"/>
      <c r="AD4077" s="180"/>
      <c r="AE4077" s="718" t="s">
        <v>21</v>
      </c>
      <c r="AF4077" s="718"/>
      <c r="AG4077" s="718"/>
      <c r="AH4077" s="718"/>
      <c r="AI4077" s="717"/>
      <c r="AJ4077" s="717"/>
      <c r="AK4077" s="717"/>
      <c r="AL4077" s="717"/>
      <c r="AM4077" s="717"/>
      <c r="AN4077" s="717"/>
      <c r="AO4077" s="717"/>
      <c r="AP4077" s="717"/>
      <c r="AQ4077" s="717"/>
      <c r="AR4077" s="717"/>
      <c r="AS4077" s="717"/>
      <c r="AT4077" s="717"/>
      <c r="AU4077" s="717"/>
      <c r="AV4077" s="717"/>
      <c r="AW4077" s="717"/>
      <c r="AX4077" s="717"/>
      <c r="AY4077" s="717"/>
      <c r="AZ4077" s="717"/>
      <c r="BA4077" s="716" t="s">
        <v>12</v>
      </c>
      <c r="BB4077" s="716"/>
      <c r="BC4077" s="716"/>
      <c r="BD4077" s="708"/>
      <c r="BE4077" s="708"/>
      <c r="BF4077" s="708"/>
      <c r="BG4077" s="708"/>
      <c r="BH4077" s="708"/>
      <c r="BI4077" s="708"/>
      <c r="BJ4077" s="708"/>
      <c r="BK4077" s="708"/>
      <c r="BL4077" s="708"/>
      <c r="BM4077" s="708"/>
      <c r="BN4077" s="188"/>
      <c r="BO4077" s="334"/>
      <c r="BP4077" s="189"/>
      <c r="BQ4077" s="189"/>
      <c r="BR4077" s="72">
        <f>IF(BD4077=0,0,1)</f>
        <v>0</v>
      </c>
      <c r="BS4077" s="73">
        <f>IF((BE4127+BI4127)&gt;(AO4127+AS4127),1,0)</f>
        <v>0</v>
      </c>
      <c r="BT4077" s="276"/>
    </row>
    <row r="4078" spans="1:75" ht="9.6" hidden="1" customHeight="1" x14ac:dyDescent="0.45">
      <c r="A4078" s="268"/>
      <c r="B4078" s="227"/>
      <c r="C4078" s="177"/>
      <c r="D4078" s="177"/>
      <c r="E4078" s="177"/>
      <c r="F4078" s="178"/>
      <c r="G4078" s="178"/>
      <c r="H4078" s="177"/>
      <c r="I4078" s="177"/>
      <c r="J4078" s="177"/>
      <c r="K4078" s="177"/>
      <c r="L4078" s="177"/>
      <c r="M4078" s="177"/>
      <c r="N4078" s="177"/>
      <c r="O4078" s="177"/>
      <c r="P4078" s="177"/>
      <c r="Q4078" s="177"/>
      <c r="R4078" s="177"/>
      <c r="S4078" s="177"/>
      <c r="T4078" s="177"/>
      <c r="U4078" s="177"/>
      <c r="V4078" s="177"/>
      <c r="W4078" s="177"/>
      <c r="X4078" s="177"/>
      <c r="Y4078" s="177"/>
      <c r="Z4078" s="177"/>
      <c r="AA4078" s="177"/>
      <c r="AB4078" s="177"/>
      <c r="AC4078" s="177"/>
      <c r="AD4078" s="177"/>
      <c r="AE4078" s="177"/>
      <c r="AF4078" s="179"/>
      <c r="AG4078" s="179"/>
      <c r="AH4078" s="177"/>
      <c r="AI4078" s="177"/>
      <c r="AJ4078" s="177"/>
      <c r="AK4078" s="177"/>
      <c r="AL4078" s="177"/>
      <c r="AM4078" s="177"/>
      <c r="AN4078" s="177"/>
      <c r="AO4078" s="177"/>
      <c r="AP4078" s="177"/>
      <c r="AQ4078" s="177"/>
      <c r="AR4078" s="177"/>
      <c r="AS4078" s="177"/>
      <c r="AT4078" s="177"/>
      <c r="AU4078" s="177"/>
      <c r="AV4078" s="177"/>
      <c r="AW4078" s="177"/>
      <c r="AX4078" s="177"/>
      <c r="AY4078" s="177"/>
      <c r="AZ4078" s="177"/>
      <c r="BA4078" s="177"/>
      <c r="BB4078" s="177"/>
      <c r="BC4078" s="177"/>
      <c r="BD4078" s="177"/>
      <c r="BE4078" s="177"/>
      <c r="BF4078" s="177"/>
      <c r="BG4078" s="177"/>
      <c r="BH4078" s="177"/>
      <c r="BI4078" s="177"/>
      <c r="BJ4078" s="177"/>
      <c r="BK4078" s="177"/>
      <c r="BL4078" s="177"/>
      <c r="BM4078" s="177"/>
      <c r="BN4078" s="177"/>
      <c r="BO4078" s="190"/>
      <c r="BP4078" s="190"/>
      <c r="BQ4078" s="190"/>
      <c r="BR4078" s="65"/>
      <c r="BS4078" s="65"/>
      <c r="BT4078" s="268"/>
    </row>
    <row r="4079" spans="1:75" ht="8.85" hidden="1" customHeight="1" thickBot="1" x14ac:dyDescent="0.5">
      <c r="A4079" s="268"/>
      <c r="B4079" s="228"/>
      <c r="C4079" s="191"/>
      <c r="D4079" s="191"/>
      <c r="E4079" s="191"/>
      <c r="F4079" s="192"/>
      <c r="G4079" s="192"/>
      <c r="H4079" s="191"/>
      <c r="I4079" s="191"/>
      <c r="J4079" s="191"/>
      <c r="K4079" s="191"/>
      <c r="L4079" s="191"/>
      <c r="M4079" s="191"/>
      <c r="N4079" s="191"/>
      <c r="O4079" s="191"/>
      <c r="P4079" s="191"/>
      <c r="Q4079" s="191"/>
      <c r="R4079" s="191"/>
      <c r="S4079" s="191"/>
      <c r="T4079" s="191"/>
      <c r="U4079" s="191"/>
      <c r="V4079" s="191"/>
      <c r="W4079" s="191"/>
      <c r="X4079" s="191"/>
      <c r="Y4079" s="191"/>
      <c r="Z4079" s="191"/>
      <c r="AA4079" s="191"/>
      <c r="AB4079" s="191"/>
      <c r="AC4079" s="191"/>
      <c r="AD4079" s="191"/>
      <c r="AE4079" s="191"/>
      <c r="AF4079" s="193"/>
      <c r="AG4079" s="193"/>
      <c r="AH4079" s="191"/>
      <c r="AI4079" s="191"/>
      <c r="AJ4079" s="191"/>
      <c r="AK4079" s="191"/>
      <c r="AL4079" s="191"/>
      <c r="AM4079" s="191"/>
      <c r="AN4079" s="191"/>
      <c r="AO4079" s="191"/>
      <c r="AP4079" s="191"/>
      <c r="AQ4079" s="191"/>
      <c r="AR4079" s="191"/>
      <c r="AS4079" s="191"/>
      <c r="AT4079" s="191"/>
      <c r="AU4079" s="191"/>
      <c r="AV4079" s="191"/>
      <c r="AW4079" s="191"/>
      <c r="AX4079" s="191"/>
      <c r="AY4079" s="191"/>
      <c r="AZ4079" s="191"/>
      <c r="BA4079" s="191"/>
      <c r="BB4079" s="191"/>
      <c r="BC4079" s="191"/>
      <c r="BD4079" s="191"/>
      <c r="BE4079" s="191"/>
      <c r="BF4079" s="191"/>
      <c r="BG4079" s="191"/>
      <c r="BH4079" s="191"/>
      <c r="BI4079" s="191"/>
      <c r="BJ4079" s="191"/>
      <c r="BK4079" s="191"/>
      <c r="BL4079" s="191"/>
      <c r="BM4079" s="191"/>
      <c r="BN4079" s="191"/>
      <c r="BO4079" s="194"/>
      <c r="BP4079" s="194"/>
      <c r="BQ4079" s="194"/>
      <c r="BR4079" s="65"/>
      <c r="BS4079" s="65"/>
      <c r="BT4079" s="268"/>
    </row>
    <row r="4080" spans="1:75" s="70" customFormat="1" ht="40.5" hidden="1" customHeight="1" thickTop="1" x14ac:dyDescent="0.4">
      <c r="A4080" s="276"/>
      <c r="B4080" s="684" t="s">
        <v>0</v>
      </c>
      <c r="C4080" s="686" t="s">
        <v>1</v>
      </c>
      <c r="D4080" s="687"/>
      <c r="E4080" s="282" t="s">
        <v>28</v>
      </c>
      <c r="F4080" s="665" t="s">
        <v>93</v>
      </c>
      <c r="G4080" s="665" t="s">
        <v>94</v>
      </c>
      <c r="H4080" s="722" t="s">
        <v>40</v>
      </c>
      <c r="I4080" s="723"/>
      <c r="J4080" s="595" t="s">
        <v>7</v>
      </c>
      <c r="K4080" s="595"/>
      <c r="L4080" s="595"/>
      <c r="M4080" s="595"/>
      <c r="N4080" s="595"/>
      <c r="O4080" s="595"/>
      <c r="P4080" s="595" t="s">
        <v>2</v>
      </c>
      <c r="Q4080" s="595"/>
      <c r="R4080" s="595"/>
      <c r="S4080" s="595"/>
      <c r="T4080" s="595"/>
      <c r="U4080" s="595"/>
      <c r="V4080" s="659" t="s">
        <v>34</v>
      </c>
      <c r="W4080" s="660"/>
      <c r="X4080" s="659" t="s">
        <v>35</v>
      </c>
      <c r="Y4080" s="660"/>
      <c r="Z4080" s="659" t="s">
        <v>43</v>
      </c>
      <c r="AA4080" s="660"/>
      <c r="AB4080" s="595" t="s">
        <v>6</v>
      </c>
      <c r="AC4080" s="595"/>
      <c r="AD4080" s="595"/>
      <c r="AE4080" s="595"/>
      <c r="AF4080" s="595"/>
      <c r="AG4080" s="595"/>
      <c r="AH4080" s="595" t="s">
        <v>63</v>
      </c>
      <c r="AI4080" s="595"/>
      <c r="AJ4080" s="595"/>
      <c r="AK4080" s="595"/>
      <c r="AL4080" s="595"/>
      <c r="AM4080" s="595"/>
      <c r="AN4080" s="595" t="s">
        <v>64</v>
      </c>
      <c r="AO4080" s="595"/>
      <c r="AP4080" s="595"/>
      <c r="AQ4080" s="595"/>
      <c r="AR4080" s="595"/>
      <c r="AS4080" s="595"/>
      <c r="AT4080" s="595" t="s">
        <v>65</v>
      </c>
      <c r="AU4080" s="595"/>
      <c r="AV4080" s="595"/>
      <c r="AW4080" s="595"/>
      <c r="AX4080" s="595"/>
      <c r="AY4080" s="596"/>
      <c r="AZ4080" s="595" t="s">
        <v>4</v>
      </c>
      <c r="BA4080" s="595"/>
      <c r="BB4080" s="595"/>
      <c r="BC4080" s="595"/>
      <c r="BD4080" s="595"/>
      <c r="BE4080" s="597"/>
      <c r="BF4080" s="595" t="s">
        <v>66</v>
      </c>
      <c r="BG4080" s="595"/>
      <c r="BH4080" s="595"/>
      <c r="BI4080" s="595"/>
      <c r="BJ4080" s="595"/>
      <c r="BK4080" s="596"/>
      <c r="BL4080" s="651" t="s">
        <v>25</v>
      </c>
      <c r="BM4080" s="652"/>
      <c r="BN4080" s="653"/>
      <c r="BO4080" s="598" t="s">
        <v>100</v>
      </c>
      <c r="BP4080" s="598" t="s">
        <v>81</v>
      </c>
      <c r="BQ4080" s="598" t="s">
        <v>82</v>
      </c>
      <c r="BR4080" s="74"/>
      <c r="BS4080" s="74"/>
      <c r="BT4080" s="276"/>
    </row>
    <row r="4081" spans="1:72" s="70" customFormat="1" ht="41.25" hidden="1" customHeight="1" x14ac:dyDescent="0.4">
      <c r="A4081" s="276"/>
      <c r="B4081" s="685"/>
      <c r="C4081" s="688"/>
      <c r="D4081" s="689"/>
      <c r="E4081" s="221" t="s">
        <v>95</v>
      </c>
      <c r="F4081" s="666"/>
      <c r="G4081" s="666"/>
      <c r="H4081" s="724"/>
      <c r="I4081" s="725"/>
      <c r="J4081" s="645" t="s">
        <v>17</v>
      </c>
      <c r="K4081" s="646"/>
      <c r="L4081" s="641" t="s">
        <v>18</v>
      </c>
      <c r="M4081" s="642"/>
      <c r="N4081" s="657" t="s">
        <v>19</v>
      </c>
      <c r="O4081" s="658" t="s">
        <v>8</v>
      </c>
      <c r="P4081" s="645" t="s">
        <v>26</v>
      </c>
      <c r="Q4081" s="646"/>
      <c r="R4081" s="641" t="s">
        <v>24</v>
      </c>
      <c r="S4081" s="642"/>
      <c r="T4081" s="657" t="s">
        <v>19</v>
      </c>
      <c r="U4081" s="658"/>
      <c r="V4081" s="661"/>
      <c r="W4081" s="662"/>
      <c r="X4081" s="661"/>
      <c r="Y4081" s="662"/>
      <c r="Z4081" s="661"/>
      <c r="AA4081" s="662"/>
      <c r="AB4081" s="645" t="s">
        <v>47</v>
      </c>
      <c r="AC4081" s="646"/>
      <c r="AD4081" s="641" t="s">
        <v>23</v>
      </c>
      <c r="AE4081" s="642" t="s">
        <v>3</v>
      </c>
      <c r="AF4081" s="643" t="s">
        <v>5</v>
      </c>
      <c r="AG4081" s="644"/>
      <c r="AH4081" s="645" t="s">
        <v>47</v>
      </c>
      <c r="AI4081" s="646"/>
      <c r="AJ4081" s="641" t="s">
        <v>23</v>
      </c>
      <c r="AK4081" s="642" t="s">
        <v>3</v>
      </c>
      <c r="AL4081" s="643" t="s">
        <v>5</v>
      </c>
      <c r="AM4081" s="644"/>
      <c r="AN4081" s="645" t="s">
        <v>47</v>
      </c>
      <c r="AO4081" s="646"/>
      <c r="AP4081" s="641" t="s">
        <v>23</v>
      </c>
      <c r="AQ4081" s="642" t="s">
        <v>3</v>
      </c>
      <c r="AR4081" s="643" t="s">
        <v>5</v>
      </c>
      <c r="AS4081" s="644"/>
      <c r="AT4081" s="645" t="s">
        <v>47</v>
      </c>
      <c r="AU4081" s="646"/>
      <c r="AV4081" s="641" t="s">
        <v>23</v>
      </c>
      <c r="AW4081" s="642" t="s">
        <v>3</v>
      </c>
      <c r="AX4081" s="643" t="s">
        <v>5</v>
      </c>
      <c r="AY4081" s="644"/>
      <c r="AZ4081" s="645" t="s">
        <v>47</v>
      </c>
      <c r="BA4081" s="646"/>
      <c r="BB4081" s="641" t="s">
        <v>23</v>
      </c>
      <c r="BC4081" s="642" t="s">
        <v>3</v>
      </c>
      <c r="BD4081" s="643" t="s">
        <v>5</v>
      </c>
      <c r="BE4081" s="644"/>
      <c r="BF4081" s="645" t="s">
        <v>47</v>
      </c>
      <c r="BG4081" s="646"/>
      <c r="BH4081" s="641" t="s">
        <v>23</v>
      </c>
      <c r="BI4081" s="642" t="s">
        <v>3</v>
      </c>
      <c r="BJ4081" s="643" t="s">
        <v>5</v>
      </c>
      <c r="BK4081" s="644"/>
      <c r="BL4081" s="654"/>
      <c r="BM4081" s="655"/>
      <c r="BN4081" s="656"/>
      <c r="BO4081" s="599"/>
      <c r="BP4081" s="599"/>
      <c r="BQ4081" s="599"/>
      <c r="BR4081" s="74"/>
      <c r="BS4081" s="74"/>
      <c r="BT4081" s="276"/>
    </row>
    <row r="4082" spans="1:72" ht="23.85" hidden="1" customHeight="1" x14ac:dyDescent="0.35">
      <c r="A4082" s="277"/>
      <c r="B4082" s="678" t="str">
        <f>IF(ROSTER!B$8="","",ROSTER!B$8)</f>
        <v/>
      </c>
      <c r="C4082" s="669" t="str">
        <f>IF(ROSTER!C$8="","",ROSTER!C$8)</f>
        <v/>
      </c>
      <c r="D4082" s="670"/>
      <c r="E4082" s="667"/>
      <c r="F4082" s="680">
        <f>IF(E4082="y",1,IF(E4082="S",1,0))</f>
        <v>0</v>
      </c>
      <c r="G4082" s="663">
        <f>IF(E4082="S",1,0)</f>
        <v>0</v>
      </c>
      <c r="H4082" s="583"/>
      <c r="I4082" s="584"/>
      <c r="J4082" s="569"/>
      <c r="K4082" s="570"/>
      <c r="L4082" s="573"/>
      <c r="M4082" s="574"/>
      <c r="N4082" s="579">
        <f>L4082+J4082</f>
        <v>0</v>
      </c>
      <c r="O4082" s="580"/>
      <c r="P4082" s="569"/>
      <c r="Q4082" s="570"/>
      <c r="R4082" s="573"/>
      <c r="S4082" s="574"/>
      <c r="T4082" s="579">
        <f>R4082-P4082</f>
        <v>0</v>
      </c>
      <c r="U4082" s="580"/>
      <c r="V4082" s="583"/>
      <c r="W4082" s="584"/>
      <c r="X4082" s="569"/>
      <c r="Y4082" s="584"/>
      <c r="Z4082" s="569"/>
      <c r="AA4082" s="584"/>
      <c r="AB4082" s="569"/>
      <c r="AC4082" s="570"/>
      <c r="AD4082" s="573"/>
      <c r="AE4082" s="574"/>
      <c r="AF4082" s="557">
        <f>IF(AB4082=0,0,(AD4082/AB4082)*100)</f>
        <v>0</v>
      </c>
      <c r="AG4082" s="558"/>
      <c r="AH4082" s="569"/>
      <c r="AI4082" s="570"/>
      <c r="AJ4082" s="573"/>
      <c r="AK4082" s="574"/>
      <c r="AL4082" s="557">
        <f>IF(AH4082=0,0,(AJ4082/AH4082)*100)</f>
        <v>0</v>
      </c>
      <c r="AM4082" s="558"/>
      <c r="AN4082" s="569"/>
      <c r="AO4082" s="570"/>
      <c r="AP4082" s="573"/>
      <c r="AQ4082" s="574"/>
      <c r="AR4082" s="557">
        <f>IF(AN4082=0,0,(AP4082/AN4082)*100)</f>
        <v>0</v>
      </c>
      <c r="AS4082" s="558"/>
      <c r="AT4082" s="561">
        <f>AB4082+AH4082+AN4082</f>
        <v>0</v>
      </c>
      <c r="AU4082" s="562"/>
      <c r="AV4082" s="565">
        <f>AD4082+AJ4082+AP4082</f>
        <v>0</v>
      </c>
      <c r="AW4082" s="566"/>
      <c r="AX4082" s="557">
        <f>IF(AT4082=0,0,(AV4082/AT4082)*100)</f>
        <v>0</v>
      </c>
      <c r="AY4082" s="558"/>
      <c r="AZ4082" s="569"/>
      <c r="BA4082" s="570"/>
      <c r="BB4082" s="573"/>
      <c r="BC4082" s="574"/>
      <c r="BD4082" s="557">
        <f>IF(AZ4082=0,0,(BB4082/AZ4082)*100)</f>
        <v>0</v>
      </c>
      <c r="BE4082" s="558"/>
      <c r="BF4082" s="561">
        <f>AT4082+AZ4082</f>
        <v>0</v>
      </c>
      <c r="BG4082" s="562"/>
      <c r="BH4082" s="565">
        <f>AV4082+BB4082</f>
        <v>0</v>
      </c>
      <c r="BI4082" s="566"/>
      <c r="BJ4082" s="557">
        <f>IF(BF4082=0,0,(BH4082/BF4082)*100)</f>
        <v>0</v>
      </c>
      <c r="BK4082" s="558"/>
      <c r="BL4082" s="602">
        <f>(AD4082*2)+(AJ4082*2)+(AP4082*3)+BB4082</f>
        <v>0</v>
      </c>
      <c r="BM4082" s="603"/>
      <c r="BN4082" s="604"/>
      <c r="BO4082" s="587">
        <f>IF(BQ4082=0,0,50*BP4082/BQ4082)</f>
        <v>0</v>
      </c>
      <c r="BP4082" s="555">
        <f>(BL4082*BS$11)+(N4082*BS$12)+(X4082*BS$13)+(R4082*BS$14)+(V4082*BS$15)+(Z4082*BS$16)</f>
        <v>0</v>
      </c>
      <c r="BQ4082" s="555">
        <f>((AZ4082-BB4082)*BS$18)+((AT4082-AV4082)*BS$17)+(H4082*BS$19)+(P4082*BS$20)</f>
        <v>0</v>
      </c>
      <c r="BR4082" s="75" t="s">
        <v>70</v>
      </c>
      <c r="BS4082" s="76">
        <f>IF(BO4077="B",'VALUE POINTS'!L$10,IF('GAME STATS'!BO4077="C",'VALUE POINTS'!M$10,'VALUE POINTS'!K$10))</f>
        <v>1</v>
      </c>
      <c r="BT4082" s="280"/>
    </row>
    <row r="4083" spans="1:72" ht="23.85" hidden="1" customHeight="1" x14ac:dyDescent="0.35">
      <c r="A4083" s="277"/>
      <c r="B4083" s="679"/>
      <c r="C4083" s="690" t="str">
        <f>IF(ROSTER!D$8="","",ROSTER!D$8)</f>
        <v/>
      </c>
      <c r="D4083" s="691"/>
      <c r="E4083" s="668"/>
      <c r="F4083" s="681"/>
      <c r="G4083" s="664"/>
      <c r="H4083" s="585"/>
      <c r="I4083" s="586"/>
      <c r="J4083" s="571"/>
      <c r="K4083" s="572"/>
      <c r="L4083" s="575"/>
      <c r="M4083" s="576"/>
      <c r="N4083" s="581" t="s">
        <v>16</v>
      </c>
      <c r="O4083" s="582"/>
      <c r="P4083" s="571"/>
      <c r="Q4083" s="572"/>
      <c r="R4083" s="575"/>
      <c r="S4083" s="576"/>
      <c r="T4083" s="581" t="s">
        <v>16</v>
      </c>
      <c r="U4083" s="582"/>
      <c r="V4083" s="585"/>
      <c r="W4083" s="586"/>
      <c r="X4083" s="571"/>
      <c r="Y4083" s="586"/>
      <c r="Z4083" s="571"/>
      <c r="AA4083" s="586"/>
      <c r="AB4083" s="571"/>
      <c r="AC4083" s="572"/>
      <c r="AD4083" s="575"/>
      <c r="AE4083" s="576"/>
      <c r="AF4083" s="577"/>
      <c r="AG4083" s="578"/>
      <c r="AH4083" s="571"/>
      <c r="AI4083" s="572"/>
      <c r="AJ4083" s="575"/>
      <c r="AK4083" s="576"/>
      <c r="AL4083" s="577"/>
      <c r="AM4083" s="578"/>
      <c r="AN4083" s="571"/>
      <c r="AO4083" s="572"/>
      <c r="AP4083" s="575"/>
      <c r="AQ4083" s="576"/>
      <c r="AR4083" s="577"/>
      <c r="AS4083" s="578"/>
      <c r="AT4083" s="627"/>
      <c r="AU4083" s="628"/>
      <c r="AV4083" s="629"/>
      <c r="AW4083" s="630"/>
      <c r="AX4083" s="577"/>
      <c r="AY4083" s="578"/>
      <c r="AZ4083" s="571"/>
      <c r="BA4083" s="572"/>
      <c r="BB4083" s="575"/>
      <c r="BC4083" s="576"/>
      <c r="BD4083" s="577"/>
      <c r="BE4083" s="578"/>
      <c r="BF4083" s="627"/>
      <c r="BG4083" s="628"/>
      <c r="BH4083" s="629"/>
      <c r="BI4083" s="630"/>
      <c r="BJ4083" s="577"/>
      <c r="BK4083" s="578"/>
      <c r="BL4083" s="605"/>
      <c r="BM4083" s="606"/>
      <c r="BN4083" s="607"/>
      <c r="BO4083" s="588"/>
      <c r="BP4083" s="556"/>
      <c r="BQ4083" s="556"/>
      <c r="BR4083" s="75" t="s">
        <v>71</v>
      </c>
      <c r="BS4083" s="76">
        <f>IF(BO4077="B",'VALUE POINTS'!L$11,IF('GAME STATS'!BO4077="C",'VALUE POINTS'!M$11,'VALUE POINTS'!K$11))</f>
        <v>1</v>
      </c>
      <c r="BT4083" s="280"/>
    </row>
    <row r="4084" spans="1:72" ht="21.75" hidden="1" customHeight="1" x14ac:dyDescent="0.35">
      <c r="A4084" s="268"/>
      <c r="B4084" s="678" t="str">
        <f>IF(ROSTER!B$10="","",ROSTER!B$10)</f>
        <v/>
      </c>
      <c r="C4084" s="669" t="str">
        <f>IF(ROSTER!C$10="","",ROSTER!C$10)</f>
        <v/>
      </c>
      <c r="D4084" s="670"/>
      <c r="E4084" s="667"/>
      <c r="F4084" s="680">
        <f>IF(E4084="y",1,IF(E4084="S",1,0))</f>
        <v>0</v>
      </c>
      <c r="G4084" s="663">
        <f>IF(E4084="S",1,0)</f>
        <v>0</v>
      </c>
      <c r="H4084" s="583"/>
      <c r="I4084" s="584"/>
      <c r="J4084" s="569"/>
      <c r="K4084" s="570"/>
      <c r="L4084" s="573"/>
      <c r="M4084" s="574"/>
      <c r="N4084" s="579">
        <f>L4084+J4084</f>
        <v>0</v>
      </c>
      <c r="O4084" s="580"/>
      <c r="P4084" s="569"/>
      <c r="Q4084" s="570"/>
      <c r="R4084" s="573"/>
      <c r="S4084" s="574"/>
      <c r="T4084" s="579">
        <f>R4084-P4084</f>
        <v>0</v>
      </c>
      <c r="U4084" s="580"/>
      <c r="V4084" s="583"/>
      <c r="W4084" s="584"/>
      <c r="X4084" s="569"/>
      <c r="Y4084" s="584"/>
      <c r="Z4084" s="569"/>
      <c r="AA4084" s="584"/>
      <c r="AB4084" s="569"/>
      <c r="AC4084" s="570"/>
      <c r="AD4084" s="573"/>
      <c r="AE4084" s="574"/>
      <c r="AF4084" s="557">
        <f>IF(AB4084=0,0,(AD4084/AB4084)*100)</f>
        <v>0</v>
      </c>
      <c r="AG4084" s="558"/>
      <c r="AH4084" s="569"/>
      <c r="AI4084" s="570"/>
      <c r="AJ4084" s="573"/>
      <c r="AK4084" s="574"/>
      <c r="AL4084" s="557">
        <f>IF(AH4084=0,0,(AJ4084/AH4084)*100)</f>
        <v>0</v>
      </c>
      <c r="AM4084" s="558"/>
      <c r="AN4084" s="569"/>
      <c r="AO4084" s="570"/>
      <c r="AP4084" s="573"/>
      <c r="AQ4084" s="574"/>
      <c r="AR4084" s="557">
        <f>IF(AN4084=0,0,(AP4084/AN4084)*100)</f>
        <v>0</v>
      </c>
      <c r="AS4084" s="558"/>
      <c r="AT4084" s="561">
        <f>AB4084+AH4084+AN4084</f>
        <v>0</v>
      </c>
      <c r="AU4084" s="562"/>
      <c r="AV4084" s="565">
        <f>AD4084+AJ4084+AP4084</f>
        <v>0</v>
      </c>
      <c r="AW4084" s="566"/>
      <c r="AX4084" s="557">
        <f>IF(AT4084=0,0,(AV4084/AT4084)*100)</f>
        <v>0</v>
      </c>
      <c r="AY4084" s="558"/>
      <c r="AZ4084" s="569"/>
      <c r="BA4084" s="570"/>
      <c r="BB4084" s="573"/>
      <c r="BC4084" s="574"/>
      <c r="BD4084" s="557">
        <f>IF(AZ4084=0,0,(BB4084/AZ4084)*100)</f>
        <v>0</v>
      </c>
      <c r="BE4084" s="558"/>
      <c r="BF4084" s="561">
        <f>AT4084+AZ4084</f>
        <v>0</v>
      </c>
      <c r="BG4084" s="562"/>
      <c r="BH4084" s="565">
        <f>AV4084+BB4084</f>
        <v>0</v>
      </c>
      <c r="BI4084" s="566"/>
      <c r="BJ4084" s="557">
        <f>IF(BF4084=0,0,(BH4084/BF4084)*100)</f>
        <v>0</v>
      </c>
      <c r="BK4084" s="558"/>
      <c r="BL4084" s="602">
        <f>(AD4084*2)+(AJ4084*2)+(AP4084*3)+BB4084</f>
        <v>0</v>
      </c>
      <c r="BM4084" s="603"/>
      <c r="BN4084" s="604"/>
      <c r="BO4084" s="587">
        <f>IF(BQ4084=0,0,50*BP4084/BQ4084)</f>
        <v>0</v>
      </c>
      <c r="BP4084" s="555">
        <f>(BL4084*BS$11)+(N4084*BS$12)+(X4084*BS$13)+(R4084*BS$14)+(V4084*BS$15)+(Z4084*BS$16)</f>
        <v>0</v>
      </c>
      <c r="BQ4084" s="555">
        <f>((AZ4084-BB4084)*BS$18)+((AT4084-AV4084)*BS$17)+(H4084*BS$19)+(P4084*BS$20)</f>
        <v>0</v>
      </c>
      <c r="BR4084" s="75" t="s">
        <v>72</v>
      </c>
      <c r="BS4084" s="76">
        <f>IF(BO4077="B",'VALUE POINTS'!L$12,IF('GAME STATS'!BO4077="C",'VALUE POINTS'!M$12,'VALUE POINTS'!K$12))</f>
        <v>2</v>
      </c>
      <c r="BT4084" s="280"/>
    </row>
    <row r="4085" spans="1:72" ht="21.75" hidden="1" customHeight="1" x14ac:dyDescent="0.35">
      <c r="A4085" s="268"/>
      <c r="B4085" s="679"/>
      <c r="C4085" s="690" t="str">
        <f>IF(ROSTER!D$10="","",ROSTER!D$10)</f>
        <v/>
      </c>
      <c r="D4085" s="691"/>
      <c r="E4085" s="668"/>
      <c r="F4085" s="681"/>
      <c r="G4085" s="664"/>
      <c r="H4085" s="585"/>
      <c r="I4085" s="586"/>
      <c r="J4085" s="571"/>
      <c r="K4085" s="572"/>
      <c r="L4085" s="575"/>
      <c r="M4085" s="576"/>
      <c r="N4085" s="581" t="s">
        <v>16</v>
      </c>
      <c r="O4085" s="582"/>
      <c r="P4085" s="571"/>
      <c r="Q4085" s="572"/>
      <c r="R4085" s="575"/>
      <c r="S4085" s="576"/>
      <c r="T4085" s="581" t="s">
        <v>16</v>
      </c>
      <c r="U4085" s="582"/>
      <c r="V4085" s="585"/>
      <c r="W4085" s="586"/>
      <c r="X4085" s="571"/>
      <c r="Y4085" s="586"/>
      <c r="Z4085" s="571"/>
      <c r="AA4085" s="586"/>
      <c r="AB4085" s="571"/>
      <c r="AC4085" s="572"/>
      <c r="AD4085" s="575"/>
      <c r="AE4085" s="576"/>
      <c r="AF4085" s="577"/>
      <c r="AG4085" s="578"/>
      <c r="AH4085" s="571"/>
      <c r="AI4085" s="572"/>
      <c r="AJ4085" s="575"/>
      <c r="AK4085" s="576"/>
      <c r="AL4085" s="577"/>
      <c r="AM4085" s="578"/>
      <c r="AN4085" s="571"/>
      <c r="AO4085" s="572"/>
      <c r="AP4085" s="575"/>
      <c r="AQ4085" s="576"/>
      <c r="AR4085" s="577"/>
      <c r="AS4085" s="578"/>
      <c r="AT4085" s="627"/>
      <c r="AU4085" s="628"/>
      <c r="AV4085" s="629"/>
      <c r="AW4085" s="630"/>
      <c r="AX4085" s="577"/>
      <c r="AY4085" s="578"/>
      <c r="AZ4085" s="571"/>
      <c r="BA4085" s="572"/>
      <c r="BB4085" s="575"/>
      <c r="BC4085" s="576"/>
      <c r="BD4085" s="577"/>
      <c r="BE4085" s="578"/>
      <c r="BF4085" s="627"/>
      <c r="BG4085" s="628"/>
      <c r="BH4085" s="629"/>
      <c r="BI4085" s="630"/>
      <c r="BJ4085" s="577"/>
      <c r="BK4085" s="578"/>
      <c r="BL4085" s="605"/>
      <c r="BM4085" s="606"/>
      <c r="BN4085" s="607"/>
      <c r="BO4085" s="588"/>
      <c r="BP4085" s="556"/>
      <c r="BQ4085" s="556"/>
      <c r="BR4085" s="75" t="s">
        <v>73</v>
      </c>
      <c r="BS4085" s="76">
        <f>IF(BO4077="B",'VALUE POINTS'!L$13,IF('GAME STATS'!BO4077="C",'VALUE POINTS'!M$13,'VALUE POINTS'!K$13))</f>
        <v>2</v>
      </c>
      <c r="BT4085" s="280"/>
    </row>
    <row r="4086" spans="1:72" ht="21.75" hidden="1" customHeight="1" x14ac:dyDescent="0.35">
      <c r="A4086" s="268"/>
      <c r="B4086" s="678" t="str">
        <f>IF(ROSTER!B$12="","",ROSTER!B$12)</f>
        <v/>
      </c>
      <c r="C4086" s="669" t="str">
        <f>IF(ROSTER!C$12="","",ROSTER!C$12)</f>
        <v/>
      </c>
      <c r="D4086" s="670"/>
      <c r="E4086" s="667"/>
      <c r="F4086" s="680">
        <f>IF(E4086="y",1,IF(E4086="S",1,0))</f>
        <v>0</v>
      </c>
      <c r="G4086" s="663">
        <f>IF(E4086="S",1,0)</f>
        <v>0</v>
      </c>
      <c r="H4086" s="583"/>
      <c r="I4086" s="584"/>
      <c r="J4086" s="569"/>
      <c r="K4086" s="570"/>
      <c r="L4086" s="573"/>
      <c r="M4086" s="574"/>
      <c r="N4086" s="579">
        <f>L4086+J4086</f>
        <v>0</v>
      </c>
      <c r="O4086" s="580"/>
      <c r="P4086" s="569"/>
      <c r="Q4086" s="570"/>
      <c r="R4086" s="573"/>
      <c r="S4086" s="574"/>
      <c r="T4086" s="579">
        <f>R4086-P4086</f>
        <v>0</v>
      </c>
      <c r="U4086" s="580"/>
      <c r="V4086" s="583"/>
      <c r="W4086" s="584"/>
      <c r="X4086" s="569"/>
      <c r="Y4086" s="584"/>
      <c r="Z4086" s="569"/>
      <c r="AA4086" s="584"/>
      <c r="AB4086" s="569"/>
      <c r="AC4086" s="570"/>
      <c r="AD4086" s="573"/>
      <c r="AE4086" s="574"/>
      <c r="AF4086" s="557">
        <f>IF(AB4086=0,0,(AD4086/AB4086)*100)</f>
        <v>0</v>
      </c>
      <c r="AG4086" s="558"/>
      <c r="AH4086" s="569"/>
      <c r="AI4086" s="570"/>
      <c r="AJ4086" s="573"/>
      <c r="AK4086" s="574"/>
      <c r="AL4086" s="557">
        <f>IF(AH4086=0,0,(AJ4086/AH4086)*100)</f>
        <v>0</v>
      </c>
      <c r="AM4086" s="558"/>
      <c r="AN4086" s="569"/>
      <c r="AO4086" s="570"/>
      <c r="AP4086" s="573"/>
      <c r="AQ4086" s="574"/>
      <c r="AR4086" s="557">
        <f>IF(AN4086=0,0,(AP4086/AN4086)*100)</f>
        <v>0</v>
      </c>
      <c r="AS4086" s="558"/>
      <c r="AT4086" s="561">
        <f>AB4086+AH4086+AN4086</f>
        <v>0</v>
      </c>
      <c r="AU4086" s="562"/>
      <c r="AV4086" s="565">
        <f>AD4086+AJ4086+AP4086</f>
        <v>0</v>
      </c>
      <c r="AW4086" s="566"/>
      <c r="AX4086" s="557">
        <f>IF(AT4086=0,0,(AV4086/AT4086)*100)</f>
        <v>0</v>
      </c>
      <c r="AY4086" s="558"/>
      <c r="AZ4086" s="569"/>
      <c r="BA4086" s="570"/>
      <c r="BB4086" s="573"/>
      <c r="BC4086" s="574"/>
      <c r="BD4086" s="557">
        <f>IF(AZ4086=0,0,(BB4086/AZ4086)*100)</f>
        <v>0</v>
      </c>
      <c r="BE4086" s="558"/>
      <c r="BF4086" s="561">
        <f>AT4086+AZ4086</f>
        <v>0</v>
      </c>
      <c r="BG4086" s="562"/>
      <c r="BH4086" s="565">
        <f>AV4086+BB4086</f>
        <v>0</v>
      </c>
      <c r="BI4086" s="566"/>
      <c r="BJ4086" s="557">
        <f>IF(BF4086=0,0,(BH4086/BF4086)*100)</f>
        <v>0</v>
      </c>
      <c r="BK4086" s="558"/>
      <c r="BL4086" s="602">
        <f>(AD4086*2)+(AJ4086*2)+(AP4086*3)+BB4086</f>
        <v>0</v>
      </c>
      <c r="BM4086" s="603"/>
      <c r="BN4086" s="604"/>
      <c r="BO4086" s="587">
        <f t="shared" ref="BO4086" si="3192">IF(BQ4086=0,0,50*BP4086/BQ4086)</f>
        <v>0</v>
      </c>
      <c r="BP4086" s="555">
        <f>(BL4086*BS$11)+(N4086*BS$12)+(X4086*BS$13)+(R4086*BS$14)+(V4086*BS$15)+(Z4086*BS$16)</f>
        <v>0</v>
      </c>
      <c r="BQ4086" s="555">
        <f>((AZ4086-BB4086)*BS$18)+((AT4086-AV4086)*BS$17)+(H4086*BS$19)+(P4086*BS$20)</f>
        <v>0</v>
      </c>
      <c r="BR4086" s="75" t="s">
        <v>74</v>
      </c>
      <c r="BS4086" s="76">
        <f>IF(BO4077="B",'VALUE POINTS'!L$14,IF('GAME STATS'!BO4077="C",'VALUE POINTS'!M$14,'VALUE POINTS'!K$14))</f>
        <v>2</v>
      </c>
      <c r="BT4086" s="280"/>
    </row>
    <row r="4087" spans="1:72" ht="21.75" hidden="1" customHeight="1" x14ac:dyDescent="0.35">
      <c r="A4087" s="268"/>
      <c r="B4087" s="679"/>
      <c r="C4087" s="690" t="str">
        <f>IF(ROSTER!D$12="","",ROSTER!D$12)</f>
        <v/>
      </c>
      <c r="D4087" s="691"/>
      <c r="E4087" s="668"/>
      <c r="F4087" s="681"/>
      <c r="G4087" s="664"/>
      <c r="H4087" s="585"/>
      <c r="I4087" s="586"/>
      <c r="J4087" s="571"/>
      <c r="K4087" s="572"/>
      <c r="L4087" s="575"/>
      <c r="M4087" s="576"/>
      <c r="N4087" s="581"/>
      <c r="O4087" s="582"/>
      <c r="P4087" s="571"/>
      <c r="Q4087" s="572"/>
      <c r="R4087" s="575"/>
      <c r="S4087" s="576"/>
      <c r="T4087" s="581"/>
      <c r="U4087" s="582"/>
      <c r="V4087" s="585"/>
      <c r="W4087" s="586"/>
      <c r="X4087" s="571"/>
      <c r="Y4087" s="586"/>
      <c r="Z4087" s="571"/>
      <c r="AA4087" s="586"/>
      <c r="AB4087" s="571"/>
      <c r="AC4087" s="572"/>
      <c r="AD4087" s="575"/>
      <c r="AE4087" s="576"/>
      <c r="AF4087" s="577"/>
      <c r="AG4087" s="578"/>
      <c r="AH4087" s="571"/>
      <c r="AI4087" s="572"/>
      <c r="AJ4087" s="575"/>
      <c r="AK4087" s="576"/>
      <c r="AL4087" s="577"/>
      <c r="AM4087" s="578"/>
      <c r="AN4087" s="571"/>
      <c r="AO4087" s="572"/>
      <c r="AP4087" s="575"/>
      <c r="AQ4087" s="576"/>
      <c r="AR4087" s="577"/>
      <c r="AS4087" s="578"/>
      <c r="AT4087" s="627"/>
      <c r="AU4087" s="628"/>
      <c r="AV4087" s="629"/>
      <c r="AW4087" s="630"/>
      <c r="AX4087" s="577"/>
      <c r="AY4087" s="578"/>
      <c r="AZ4087" s="571"/>
      <c r="BA4087" s="572"/>
      <c r="BB4087" s="575"/>
      <c r="BC4087" s="576"/>
      <c r="BD4087" s="577"/>
      <c r="BE4087" s="578"/>
      <c r="BF4087" s="627"/>
      <c r="BG4087" s="628"/>
      <c r="BH4087" s="629"/>
      <c r="BI4087" s="630"/>
      <c r="BJ4087" s="577"/>
      <c r="BK4087" s="578"/>
      <c r="BL4087" s="605"/>
      <c r="BM4087" s="606"/>
      <c r="BN4087" s="607"/>
      <c r="BO4087" s="588"/>
      <c r="BP4087" s="556"/>
      <c r="BQ4087" s="556"/>
      <c r="BR4087" s="75" t="s">
        <v>75</v>
      </c>
      <c r="BS4087" s="76">
        <f>IF(BO4077="B",'VALUE POINTS'!L$15,IF('GAME STATS'!BO4077="C",'VALUE POINTS'!M$15,'VALUE POINTS'!K$15))</f>
        <v>2</v>
      </c>
      <c r="BT4087" s="280"/>
    </row>
    <row r="4088" spans="1:72" ht="21.75" hidden="1" customHeight="1" x14ac:dyDescent="0.35">
      <c r="A4088" s="268"/>
      <c r="B4088" s="678" t="str">
        <f>IF(ROSTER!B$14="","",ROSTER!B$14)</f>
        <v/>
      </c>
      <c r="C4088" s="669" t="str">
        <f>IF(ROSTER!C$14="","",ROSTER!C$14)</f>
        <v/>
      </c>
      <c r="D4088" s="670"/>
      <c r="E4088" s="667"/>
      <c r="F4088" s="680">
        <f>IF(E4088="y",1,IF(E4088="S",1,0))</f>
        <v>0</v>
      </c>
      <c r="G4088" s="663">
        <f>IF(E4088="S",1,0)</f>
        <v>0</v>
      </c>
      <c r="H4088" s="583"/>
      <c r="I4088" s="584"/>
      <c r="J4088" s="569"/>
      <c r="K4088" s="570"/>
      <c r="L4088" s="573"/>
      <c r="M4088" s="574"/>
      <c r="N4088" s="579">
        <f>L4088+J4088</f>
        <v>0</v>
      </c>
      <c r="O4088" s="580"/>
      <c r="P4088" s="569"/>
      <c r="Q4088" s="570"/>
      <c r="R4088" s="573"/>
      <c r="S4088" s="574"/>
      <c r="T4088" s="579">
        <f>R4088-P4088</f>
        <v>0</v>
      </c>
      <c r="U4088" s="580"/>
      <c r="V4088" s="583"/>
      <c r="W4088" s="584"/>
      <c r="X4088" s="569"/>
      <c r="Y4088" s="584"/>
      <c r="Z4088" s="569"/>
      <c r="AA4088" s="584"/>
      <c r="AB4088" s="569"/>
      <c r="AC4088" s="570"/>
      <c r="AD4088" s="573"/>
      <c r="AE4088" s="574"/>
      <c r="AF4088" s="557">
        <f>IF(AB4088=0,0,(AD4088/AB4088)*100)</f>
        <v>0</v>
      </c>
      <c r="AG4088" s="558"/>
      <c r="AH4088" s="569"/>
      <c r="AI4088" s="570"/>
      <c r="AJ4088" s="573"/>
      <c r="AK4088" s="574"/>
      <c r="AL4088" s="557">
        <f>IF(AH4088=0,0,(AJ4088/AH4088)*100)</f>
        <v>0</v>
      </c>
      <c r="AM4088" s="558"/>
      <c r="AN4088" s="569"/>
      <c r="AO4088" s="570"/>
      <c r="AP4088" s="573"/>
      <c r="AQ4088" s="574"/>
      <c r="AR4088" s="557">
        <f>IF(AN4088=0,0,(AP4088/AN4088)*100)</f>
        <v>0</v>
      </c>
      <c r="AS4088" s="558"/>
      <c r="AT4088" s="561">
        <f>AB4088+AH4088+AN4088</f>
        <v>0</v>
      </c>
      <c r="AU4088" s="562"/>
      <c r="AV4088" s="565">
        <f>AD4088+AJ4088+AP4088</f>
        <v>0</v>
      </c>
      <c r="AW4088" s="566"/>
      <c r="AX4088" s="557">
        <f>IF(AT4088=0,0,(AV4088/AT4088)*100)</f>
        <v>0</v>
      </c>
      <c r="AY4088" s="558"/>
      <c r="AZ4088" s="569"/>
      <c r="BA4088" s="570"/>
      <c r="BB4088" s="573"/>
      <c r="BC4088" s="574"/>
      <c r="BD4088" s="557">
        <f>IF(AZ4088=0,0,(BB4088/AZ4088)*100)</f>
        <v>0</v>
      </c>
      <c r="BE4088" s="558"/>
      <c r="BF4088" s="561">
        <f>AT4088+AZ4088</f>
        <v>0</v>
      </c>
      <c r="BG4088" s="562"/>
      <c r="BH4088" s="565">
        <f>AV4088+BB4088</f>
        <v>0</v>
      </c>
      <c r="BI4088" s="566"/>
      <c r="BJ4088" s="557">
        <f>IF(BF4088=0,0,(BH4088/BF4088)*100)</f>
        <v>0</v>
      </c>
      <c r="BK4088" s="558"/>
      <c r="BL4088" s="602">
        <f>(AD4088*2)+(AJ4088*2)+(AP4088*3)+BB4088</f>
        <v>0</v>
      </c>
      <c r="BM4088" s="603"/>
      <c r="BN4088" s="604"/>
      <c r="BO4088" s="587">
        <f t="shared" ref="BO4088" si="3193">IF(BQ4088=0,0,50*BP4088/BQ4088)</f>
        <v>0</v>
      </c>
      <c r="BP4088" s="555">
        <f>(BL4088*BS$11)+(N4088*BS$12)+(X4088*BS$13)+(R4088*BS$14)+(V4088*BS$15)+(Z4088*BS$16)</f>
        <v>0</v>
      </c>
      <c r="BQ4088" s="555">
        <f>((AZ4088-BB4088)*BS$18)+((AT4088-AV4088)*BS$17)+(H4088*BS$19)+(P4088*BS$20)</f>
        <v>0</v>
      </c>
      <c r="BR4088" s="75" t="s">
        <v>76</v>
      </c>
      <c r="BS4088" s="76">
        <f>IF(BO4077="B",'VALUE POINTS'!L$16,IF('GAME STATS'!BO4077="C",'VALUE POINTS'!M$16,'VALUE POINTS'!K$16))</f>
        <v>2</v>
      </c>
      <c r="BT4088" s="280"/>
    </row>
    <row r="4089" spans="1:72" ht="21.75" hidden="1" customHeight="1" x14ac:dyDescent="0.35">
      <c r="A4089" s="268"/>
      <c r="B4089" s="679"/>
      <c r="C4089" s="690" t="str">
        <f>IF(ROSTER!D$14="","",ROSTER!D$14)</f>
        <v/>
      </c>
      <c r="D4089" s="691"/>
      <c r="E4089" s="668"/>
      <c r="F4089" s="681"/>
      <c r="G4089" s="664"/>
      <c r="H4089" s="585"/>
      <c r="I4089" s="586"/>
      <c r="J4089" s="571"/>
      <c r="K4089" s="572"/>
      <c r="L4089" s="575"/>
      <c r="M4089" s="576"/>
      <c r="N4089" s="581"/>
      <c r="O4089" s="582"/>
      <c r="P4089" s="571"/>
      <c r="Q4089" s="572"/>
      <c r="R4089" s="575"/>
      <c r="S4089" s="576"/>
      <c r="T4089" s="581"/>
      <c r="U4089" s="582"/>
      <c r="V4089" s="585"/>
      <c r="W4089" s="586"/>
      <c r="X4089" s="571"/>
      <c r="Y4089" s="586"/>
      <c r="Z4089" s="571"/>
      <c r="AA4089" s="586"/>
      <c r="AB4089" s="571"/>
      <c r="AC4089" s="572"/>
      <c r="AD4089" s="575"/>
      <c r="AE4089" s="576"/>
      <c r="AF4089" s="577"/>
      <c r="AG4089" s="578"/>
      <c r="AH4089" s="571"/>
      <c r="AI4089" s="572"/>
      <c r="AJ4089" s="575"/>
      <c r="AK4089" s="576"/>
      <c r="AL4089" s="577"/>
      <c r="AM4089" s="578"/>
      <c r="AN4089" s="571"/>
      <c r="AO4089" s="572"/>
      <c r="AP4089" s="575"/>
      <c r="AQ4089" s="576"/>
      <c r="AR4089" s="577"/>
      <c r="AS4089" s="578"/>
      <c r="AT4089" s="627"/>
      <c r="AU4089" s="628"/>
      <c r="AV4089" s="629"/>
      <c r="AW4089" s="630"/>
      <c r="AX4089" s="577"/>
      <c r="AY4089" s="578"/>
      <c r="AZ4089" s="571"/>
      <c r="BA4089" s="572"/>
      <c r="BB4089" s="575"/>
      <c r="BC4089" s="576"/>
      <c r="BD4089" s="577"/>
      <c r="BE4089" s="578"/>
      <c r="BF4089" s="627"/>
      <c r="BG4089" s="628"/>
      <c r="BH4089" s="629"/>
      <c r="BI4089" s="630"/>
      <c r="BJ4089" s="577"/>
      <c r="BK4089" s="578"/>
      <c r="BL4089" s="605"/>
      <c r="BM4089" s="606"/>
      <c r="BN4089" s="607"/>
      <c r="BO4089" s="588"/>
      <c r="BP4089" s="556"/>
      <c r="BQ4089" s="556"/>
      <c r="BR4089" s="75" t="s">
        <v>77</v>
      </c>
      <c r="BS4089" s="76">
        <f>IF(BO4077="B",'VALUE POINTS'!L$17,IF('GAME STATS'!BO4077="C",'VALUE POINTS'!M$17,'VALUE POINTS'!K$17))</f>
        <v>1</v>
      </c>
      <c r="BT4089" s="280"/>
    </row>
    <row r="4090" spans="1:72" ht="21.75" hidden="1" customHeight="1" x14ac:dyDescent="0.35">
      <c r="A4090" s="268"/>
      <c r="B4090" s="678" t="str">
        <f>IF(ROSTER!B$16="","",ROSTER!B$16)</f>
        <v/>
      </c>
      <c r="C4090" s="669" t="str">
        <f>IF(ROSTER!C$16="","",ROSTER!C$16)</f>
        <v/>
      </c>
      <c r="D4090" s="670"/>
      <c r="E4090" s="667"/>
      <c r="F4090" s="680">
        <f>IF(E4090="y",1,IF(E4090="S",1,0))</f>
        <v>0</v>
      </c>
      <c r="G4090" s="663">
        <f>IF(E4090="S",1,0)</f>
        <v>0</v>
      </c>
      <c r="H4090" s="583"/>
      <c r="I4090" s="584"/>
      <c r="J4090" s="569"/>
      <c r="K4090" s="570"/>
      <c r="L4090" s="573"/>
      <c r="M4090" s="574"/>
      <c r="N4090" s="579">
        <f>L4090+J4090</f>
        <v>0</v>
      </c>
      <c r="O4090" s="580"/>
      <c r="P4090" s="569"/>
      <c r="Q4090" s="570"/>
      <c r="R4090" s="573"/>
      <c r="S4090" s="574"/>
      <c r="T4090" s="579">
        <f>R4090-P4090</f>
        <v>0</v>
      </c>
      <c r="U4090" s="580"/>
      <c r="V4090" s="583"/>
      <c r="W4090" s="584"/>
      <c r="X4090" s="569"/>
      <c r="Y4090" s="584"/>
      <c r="Z4090" s="569"/>
      <c r="AA4090" s="584"/>
      <c r="AB4090" s="569"/>
      <c r="AC4090" s="570"/>
      <c r="AD4090" s="573"/>
      <c r="AE4090" s="574"/>
      <c r="AF4090" s="557">
        <f>IF(AB4090=0,0,(AD4090/AB4090)*100)</f>
        <v>0</v>
      </c>
      <c r="AG4090" s="558"/>
      <c r="AH4090" s="569"/>
      <c r="AI4090" s="570"/>
      <c r="AJ4090" s="573"/>
      <c r="AK4090" s="574"/>
      <c r="AL4090" s="557">
        <f>IF(AH4090=0,0,(AJ4090/AH4090)*100)</f>
        <v>0</v>
      </c>
      <c r="AM4090" s="558"/>
      <c r="AN4090" s="569"/>
      <c r="AO4090" s="570"/>
      <c r="AP4090" s="573"/>
      <c r="AQ4090" s="574"/>
      <c r="AR4090" s="557">
        <f>IF(AN4090=0,0,(AP4090/AN4090)*100)</f>
        <v>0</v>
      </c>
      <c r="AS4090" s="558"/>
      <c r="AT4090" s="561">
        <f>AB4090+AH4090+AN4090</f>
        <v>0</v>
      </c>
      <c r="AU4090" s="562"/>
      <c r="AV4090" s="565">
        <f>AD4090+AJ4090+AP4090</f>
        <v>0</v>
      </c>
      <c r="AW4090" s="566"/>
      <c r="AX4090" s="557">
        <f>IF(AT4090=0,0,(AV4090/AT4090)*100)</f>
        <v>0</v>
      </c>
      <c r="AY4090" s="558"/>
      <c r="AZ4090" s="569"/>
      <c r="BA4090" s="570"/>
      <c r="BB4090" s="573"/>
      <c r="BC4090" s="574"/>
      <c r="BD4090" s="557">
        <f>IF(AZ4090=0,0,(BB4090/AZ4090)*100)</f>
        <v>0</v>
      </c>
      <c r="BE4090" s="558"/>
      <c r="BF4090" s="561">
        <f>AT4090+AZ4090</f>
        <v>0</v>
      </c>
      <c r="BG4090" s="562"/>
      <c r="BH4090" s="565">
        <f>AV4090+BB4090</f>
        <v>0</v>
      </c>
      <c r="BI4090" s="566"/>
      <c r="BJ4090" s="557">
        <f>IF(BF4090=0,0,(BH4090/BF4090)*100)</f>
        <v>0</v>
      </c>
      <c r="BK4090" s="558"/>
      <c r="BL4090" s="602">
        <f>(AD4090*2)+(AJ4090*2)+(AP4090*3)+BB4090</f>
        <v>0</v>
      </c>
      <c r="BM4090" s="603"/>
      <c r="BN4090" s="604"/>
      <c r="BO4090" s="587">
        <f t="shared" ref="BO4090" si="3194">IF(BQ4090=0,0,50*BP4090/BQ4090)</f>
        <v>0</v>
      </c>
      <c r="BP4090" s="555">
        <f>(BL4090*BS$11)+(N4090*BS$12)+(X4090*BS$13)+(R4090*BS$14)+(V4090*BS$15)+(Z4090*BS$16)</f>
        <v>0</v>
      </c>
      <c r="BQ4090" s="555">
        <f>((AZ4090-BB4090)*BS$18)+((AT4090-AV4090)*BS$17)+(H4090*BS$19)+(P4090*BS$20)</f>
        <v>0</v>
      </c>
      <c r="BR4090" s="75" t="s">
        <v>78</v>
      </c>
      <c r="BS4090" s="76">
        <f>IF(BO4077="B",'VALUE POINTS'!L$18,IF('GAME STATS'!BO4077="C",'VALUE POINTS'!M$18,'VALUE POINTS'!K$18))</f>
        <v>2</v>
      </c>
      <c r="BT4090" s="280"/>
    </row>
    <row r="4091" spans="1:72" ht="21.75" hidden="1" customHeight="1" x14ac:dyDescent="0.35">
      <c r="A4091" s="268"/>
      <c r="B4091" s="679"/>
      <c r="C4091" s="690" t="str">
        <f>IF(ROSTER!D$16="","",ROSTER!D$16)</f>
        <v/>
      </c>
      <c r="D4091" s="691"/>
      <c r="E4091" s="668"/>
      <c r="F4091" s="681"/>
      <c r="G4091" s="664"/>
      <c r="H4091" s="585"/>
      <c r="I4091" s="586"/>
      <c r="J4091" s="571"/>
      <c r="K4091" s="572"/>
      <c r="L4091" s="575"/>
      <c r="M4091" s="576"/>
      <c r="N4091" s="581"/>
      <c r="O4091" s="582"/>
      <c r="P4091" s="571"/>
      <c r="Q4091" s="572"/>
      <c r="R4091" s="575"/>
      <c r="S4091" s="576"/>
      <c r="T4091" s="581"/>
      <c r="U4091" s="582"/>
      <c r="V4091" s="585"/>
      <c r="W4091" s="586"/>
      <c r="X4091" s="571"/>
      <c r="Y4091" s="586"/>
      <c r="Z4091" s="571"/>
      <c r="AA4091" s="586"/>
      <c r="AB4091" s="571"/>
      <c r="AC4091" s="572"/>
      <c r="AD4091" s="575"/>
      <c r="AE4091" s="576"/>
      <c r="AF4091" s="577"/>
      <c r="AG4091" s="578"/>
      <c r="AH4091" s="571"/>
      <c r="AI4091" s="572"/>
      <c r="AJ4091" s="575"/>
      <c r="AK4091" s="576"/>
      <c r="AL4091" s="577"/>
      <c r="AM4091" s="578"/>
      <c r="AN4091" s="571"/>
      <c r="AO4091" s="572"/>
      <c r="AP4091" s="575"/>
      <c r="AQ4091" s="576"/>
      <c r="AR4091" s="577"/>
      <c r="AS4091" s="578"/>
      <c r="AT4091" s="627"/>
      <c r="AU4091" s="628"/>
      <c r="AV4091" s="629"/>
      <c r="AW4091" s="630"/>
      <c r="AX4091" s="577"/>
      <c r="AY4091" s="578"/>
      <c r="AZ4091" s="571"/>
      <c r="BA4091" s="572"/>
      <c r="BB4091" s="575"/>
      <c r="BC4091" s="576"/>
      <c r="BD4091" s="577"/>
      <c r="BE4091" s="578"/>
      <c r="BF4091" s="627"/>
      <c r="BG4091" s="628"/>
      <c r="BH4091" s="629"/>
      <c r="BI4091" s="630"/>
      <c r="BJ4091" s="577"/>
      <c r="BK4091" s="578"/>
      <c r="BL4091" s="605"/>
      <c r="BM4091" s="606"/>
      <c r="BN4091" s="607"/>
      <c r="BO4091" s="588"/>
      <c r="BP4091" s="556"/>
      <c r="BQ4091" s="556"/>
      <c r="BR4091" s="75" t="s">
        <v>79</v>
      </c>
      <c r="BS4091" s="76">
        <f>IF(BO4077="B",'VALUE POINTS'!L$19,IF('GAME STATS'!BO4077="C",'VALUE POINTS'!M$19,'VALUE POINTS'!K$19))</f>
        <v>2</v>
      </c>
      <c r="BT4091" s="280"/>
    </row>
    <row r="4092" spans="1:72" ht="21.75" hidden="1" customHeight="1" x14ac:dyDescent="0.25">
      <c r="A4092" s="268"/>
      <c r="B4092" s="678" t="str">
        <f>IF(ROSTER!B$18="","",ROSTER!B$18)</f>
        <v/>
      </c>
      <c r="C4092" s="669" t="str">
        <f>IF(ROSTER!C$18="","",ROSTER!C$18)</f>
        <v/>
      </c>
      <c r="D4092" s="670"/>
      <c r="E4092" s="667"/>
      <c r="F4092" s="680">
        <f>IF(E4092="y",1,IF(E4092="S",1,0))</f>
        <v>0</v>
      </c>
      <c r="G4092" s="663">
        <f>IF(E4092="S",1,0)</f>
        <v>0</v>
      </c>
      <c r="H4092" s="583"/>
      <c r="I4092" s="584"/>
      <c r="J4092" s="569"/>
      <c r="K4092" s="570"/>
      <c r="L4092" s="573"/>
      <c r="M4092" s="574"/>
      <c r="N4092" s="579">
        <f>L4092+J4092</f>
        <v>0</v>
      </c>
      <c r="O4092" s="580"/>
      <c r="P4092" s="569"/>
      <c r="Q4092" s="570"/>
      <c r="R4092" s="573"/>
      <c r="S4092" s="574"/>
      <c r="T4092" s="579">
        <f>R4092-P4092</f>
        <v>0</v>
      </c>
      <c r="U4092" s="580"/>
      <c r="V4092" s="583"/>
      <c r="W4092" s="584"/>
      <c r="X4092" s="569"/>
      <c r="Y4092" s="584"/>
      <c r="Z4092" s="569"/>
      <c r="AA4092" s="584"/>
      <c r="AB4092" s="569"/>
      <c r="AC4092" s="570"/>
      <c r="AD4092" s="573"/>
      <c r="AE4092" s="574"/>
      <c r="AF4092" s="557">
        <f>IF(AB4092=0,0,(AD4092/AB4092)*100)</f>
        <v>0</v>
      </c>
      <c r="AG4092" s="558"/>
      <c r="AH4092" s="569"/>
      <c r="AI4092" s="570"/>
      <c r="AJ4092" s="573"/>
      <c r="AK4092" s="574"/>
      <c r="AL4092" s="557">
        <f>IF(AH4092=0,0,(AJ4092/AH4092)*100)</f>
        <v>0</v>
      </c>
      <c r="AM4092" s="558"/>
      <c r="AN4092" s="569"/>
      <c r="AO4092" s="570"/>
      <c r="AP4092" s="573"/>
      <c r="AQ4092" s="574"/>
      <c r="AR4092" s="557">
        <f>IF(AN4092=0,0,(AP4092/AN4092)*100)</f>
        <v>0</v>
      </c>
      <c r="AS4092" s="558"/>
      <c r="AT4092" s="561">
        <f>AB4092+AH4092+AN4092</f>
        <v>0</v>
      </c>
      <c r="AU4092" s="562"/>
      <c r="AV4092" s="565">
        <f>AD4092+AJ4092+AP4092</f>
        <v>0</v>
      </c>
      <c r="AW4092" s="566"/>
      <c r="AX4092" s="557">
        <f>IF(AT4092=0,0,(AV4092/AT4092)*100)</f>
        <v>0</v>
      </c>
      <c r="AY4092" s="558"/>
      <c r="AZ4092" s="569"/>
      <c r="BA4092" s="570"/>
      <c r="BB4092" s="573"/>
      <c r="BC4092" s="574"/>
      <c r="BD4092" s="557">
        <f>IF(AZ4092=0,0,(BB4092/AZ4092)*100)</f>
        <v>0</v>
      </c>
      <c r="BE4092" s="558"/>
      <c r="BF4092" s="561">
        <f>AT4092+AZ4092</f>
        <v>0</v>
      </c>
      <c r="BG4092" s="562"/>
      <c r="BH4092" s="565">
        <f>AV4092+BB4092</f>
        <v>0</v>
      </c>
      <c r="BI4092" s="566"/>
      <c r="BJ4092" s="557">
        <f>IF(BF4092=0,0,(BH4092/BF4092)*100)</f>
        <v>0</v>
      </c>
      <c r="BK4092" s="558"/>
      <c r="BL4092" s="602">
        <f>(AD4092*2)+(AJ4092*2)+(AP4092*3)+BB4092</f>
        <v>0</v>
      </c>
      <c r="BM4092" s="603"/>
      <c r="BN4092" s="604"/>
      <c r="BO4092" s="587">
        <f t="shared" ref="BO4092" si="3195">IF(BQ4092=0,0,50*BP4092/BQ4092)</f>
        <v>0</v>
      </c>
      <c r="BP4092" s="555">
        <f>(BL4092*BS$11)+(N4092*BS$12)+(X4092*BS$13)+(R4092*BS$14)+(V4092*BS$15)+(Z4092*BS$16)</f>
        <v>0</v>
      </c>
      <c r="BQ4092" s="555">
        <f>((AZ4092-BB4092)*BS$18)+((AT4092-AV4092)*BS$17)+(H4092*BS$19)+(P4092*BS$20)</f>
        <v>0</v>
      </c>
      <c r="BR4092" s="65"/>
      <c r="BS4092" s="65"/>
      <c r="BT4092" s="280"/>
    </row>
    <row r="4093" spans="1:72" ht="21.75" hidden="1" customHeight="1" x14ac:dyDescent="0.25">
      <c r="A4093" s="268"/>
      <c r="B4093" s="679"/>
      <c r="C4093" s="690" t="str">
        <f>IF(ROSTER!D$18="","",ROSTER!D$18)</f>
        <v/>
      </c>
      <c r="D4093" s="691"/>
      <c r="E4093" s="668"/>
      <c r="F4093" s="681"/>
      <c r="G4093" s="664"/>
      <c r="H4093" s="585"/>
      <c r="I4093" s="586"/>
      <c r="J4093" s="571"/>
      <c r="K4093" s="572"/>
      <c r="L4093" s="575"/>
      <c r="M4093" s="576"/>
      <c r="N4093" s="581"/>
      <c r="O4093" s="582"/>
      <c r="P4093" s="571"/>
      <c r="Q4093" s="572"/>
      <c r="R4093" s="575"/>
      <c r="S4093" s="576"/>
      <c r="T4093" s="581"/>
      <c r="U4093" s="582"/>
      <c r="V4093" s="585"/>
      <c r="W4093" s="586"/>
      <c r="X4093" s="571"/>
      <c r="Y4093" s="586"/>
      <c r="Z4093" s="571"/>
      <c r="AA4093" s="586"/>
      <c r="AB4093" s="571"/>
      <c r="AC4093" s="572"/>
      <c r="AD4093" s="575"/>
      <c r="AE4093" s="576"/>
      <c r="AF4093" s="577"/>
      <c r="AG4093" s="578"/>
      <c r="AH4093" s="571"/>
      <c r="AI4093" s="572"/>
      <c r="AJ4093" s="575"/>
      <c r="AK4093" s="576"/>
      <c r="AL4093" s="577"/>
      <c r="AM4093" s="578"/>
      <c r="AN4093" s="571"/>
      <c r="AO4093" s="572"/>
      <c r="AP4093" s="575"/>
      <c r="AQ4093" s="576"/>
      <c r="AR4093" s="577"/>
      <c r="AS4093" s="578"/>
      <c r="AT4093" s="627"/>
      <c r="AU4093" s="628"/>
      <c r="AV4093" s="629"/>
      <c r="AW4093" s="630"/>
      <c r="AX4093" s="577"/>
      <c r="AY4093" s="578"/>
      <c r="AZ4093" s="571"/>
      <c r="BA4093" s="572"/>
      <c r="BB4093" s="575"/>
      <c r="BC4093" s="576"/>
      <c r="BD4093" s="577"/>
      <c r="BE4093" s="578"/>
      <c r="BF4093" s="627"/>
      <c r="BG4093" s="628"/>
      <c r="BH4093" s="629"/>
      <c r="BI4093" s="630"/>
      <c r="BJ4093" s="577"/>
      <c r="BK4093" s="578"/>
      <c r="BL4093" s="605"/>
      <c r="BM4093" s="606"/>
      <c r="BN4093" s="607"/>
      <c r="BO4093" s="588"/>
      <c r="BP4093" s="556"/>
      <c r="BQ4093" s="556"/>
      <c r="BR4093" s="65"/>
      <c r="BS4093" s="65"/>
      <c r="BT4093" s="268"/>
    </row>
    <row r="4094" spans="1:72" ht="21.75" hidden="1" customHeight="1" x14ac:dyDescent="0.25">
      <c r="A4094" s="268"/>
      <c r="B4094" s="678" t="str">
        <f>IF(ROSTER!B$20="","",ROSTER!B$20)</f>
        <v/>
      </c>
      <c r="C4094" s="669" t="str">
        <f>IF(ROSTER!C$20="","",ROSTER!C$20)</f>
        <v/>
      </c>
      <c r="D4094" s="670"/>
      <c r="E4094" s="667"/>
      <c r="F4094" s="680">
        <f>IF(E4094="y",1,IF(E4094="S",1,0))</f>
        <v>0</v>
      </c>
      <c r="G4094" s="663">
        <f>IF(E4094="S",1,0)</f>
        <v>0</v>
      </c>
      <c r="H4094" s="583"/>
      <c r="I4094" s="584"/>
      <c r="J4094" s="569"/>
      <c r="K4094" s="570"/>
      <c r="L4094" s="573"/>
      <c r="M4094" s="574"/>
      <c r="N4094" s="579">
        <f>L4094+J4094</f>
        <v>0</v>
      </c>
      <c r="O4094" s="580"/>
      <c r="P4094" s="569"/>
      <c r="Q4094" s="570"/>
      <c r="R4094" s="573"/>
      <c r="S4094" s="574"/>
      <c r="T4094" s="579">
        <f>R4094-P4094</f>
        <v>0</v>
      </c>
      <c r="U4094" s="580"/>
      <c r="V4094" s="583"/>
      <c r="W4094" s="584"/>
      <c r="X4094" s="569"/>
      <c r="Y4094" s="584"/>
      <c r="Z4094" s="569"/>
      <c r="AA4094" s="584"/>
      <c r="AB4094" s="569"/>
      <c r="AC4094" s="570"/>
      <c r="AD4094" s="573"/>
      <c r="AE4094" s="574"/>
      <c r="AF4094" s="557">
        <f>IF(AB4094=0,0,(AD4094/AB4094)*100)</f>
        <v>0</v>
      </c>
      <c r="AG4094" s="558"/>
      <c r="AH4094" s="569"/>
      <c r="AI4094" s="570"/>
      <c r="AJ4094" s="573"/>
      <c r="AK4094" s="574"/>
      <c r="AL4094" s="557">
        <f>IF(AH4094=0,0,(AJ4094/AH4094)*100)</f>
        <v>0</v>
      </c>
      <c r="AM4094" s="558"/>
      <c r="AN4094" s="569"/>
      <c r="AO4094" s="570"/>
      <c r="AP4094" s="573"/>
      <c r="AQ4094" s="574"/>
      <c r="AR4094" s="557">
        <f>IF(AN4094=0,0,(AP4094/AN4094)*100)</f>
        <v>0</v>
      </c>
      <c r="AS4094" s="558"/>
      <c r="AT4094" s="561">
        <f>AB4094+AH4094+AN4094</f>
        <v>0</v>
      </c>
      <c r="AU4094" s="562"/>
      <c r="AV4094" s="565">
        <f>AD4094+AJ4094+AP4094</f>
        <v>0</v>
      </c>
      <c r="AW4094" s="566"/>
      <c r="AX4094" s="557">
        <f>IF(AT4094=0,0,(AV4094/AT4094)*100)</f>
        <v>0</v>
      </c>
      <c r="AY4094" s="558"/>
      <c r="AZ4094" s="569"/>
      <c r="BA4094" s="570"/>
      <c r="BB4094" s="573"/>
      <c r="BC4094" s="574"/>
      <c r="BD4094" s="557">
        <f>IF(AZ4094=0,0,(BB4094/AZ4094)*100)</f>
        <v>0</v>
      </c>
      <c r="BE4094" s="558"/>
      <c r="BF4094" s="561">
        <f>AT4094+AZ4094</f>
        <v>0</v>
      </c>
      <c r="BG4094" s="562"/>
      <c r="BH4094" s="565">
        <f>AV4094+BB4094</f>
        <v>0</v>
      </c>
      <c r="BI4094" s="566"/>
      <c r="BJ4094" s="557">
        <f>IF(BF4094=0,0,(BH4094/BF4094)*100)</f>
        <v>0</v>
      </c>
      <c r="BK4094" s="558"/>
      <c r="BL4094" s="602">
        <f>(AD4094*2)+(AJ4094*2)+(AP4094*3)+BB4094</f>
        <v>0</v>
      </c>
      <c r="BM4094" s="603"/>
      <c r="BN4094" s="604"/>
      <c r="BO4094" s="587">
        <f t="shared" ref="BO4094" si="3196">IF(BQ4094=0,0,50*BP4094/BQ4094)</f>
        <v>0</v>
      </c>
      <c r="BP4094" s="555">
        <f>(BL4094*BS$11)+(N4094*BS$12)+(X4094*BS$13)+(R4094*BS$14)+(V4094*BS$15)+(Z4094*BS$16)</f>
        <v>0</v>
      </c>
      <c r="BQ4094" s="555">
        <f>((AZ4094-BB4094)*BS$18)+((AT4094-AV4094)*BS$17)+(H4094*BS$19)+(P4094*BS$20)</f>
        <v>0</v>
      </c>
      <c r="BR4094" s="65"/>
      <c r="BS4094" s="65"/>
      <c r="BT4094" s="268"/>
    </row>
    <row r="4095" spans="1:72" ht="21.75" hidden="1" customHeight="1" x14ac:dyDescent="0.25">
      <c r="A4095" s="268"/>
      <c r="B4095" s="679"/>
      <c r="C4095" s="690" t="str">
        <f>IF(ROSTER!D$20="","",ROSTER!D$20)</f>
        <v/>
      </c>
      <c r="D4095" s="691"/>
      <c r="E4095" s="668"/>
      <c r="F4095" s="681"/>
      <c r="G4095" s="664"/>
      <c r="H4095" s="585"/>
      <c r="I4095" s="586"/>
      <c r="J4095" s="571"/>
      <c r="K4095" s="572"/>
      <c r="L4095" s="575"/>
      <c r="M4095" s="576"/>
      <c r="N4095" s="581"/>
      <c r="O4095" s="582"/>
      <c r="P4095" s="571"/>
      <c r="Q4095" s="572"/>
      <c r="R4095" s="575"/>
      <c r="S4095" s="576"/>
      <c r="T4095" s="581"/>
      <c r="U4095" s="582"/>
      <c r="V4095" s="585"/>
      <c r="W4095" s="586"/>
      <c r="X4095" s="571"/>
      <c r="Y4095" s="586"/>
      <c r="Z4095" s="571"/>
      <c r="AA4095" s="586"/>
      <c r="AB4095" s="571"/>
      <c r="AC4095" s="572"/>
      <c r="AD4095" s="575"/>
      <c r="AE4095" s="576"/>
      <c r="AF4095" s="577"/>
      <c r="AG4095" s="578"/>
      <c r="AH4095" s="571"/>
      <c r="AI4095" s="572"/>
      <c r="AJ4095" s="575"/>
      <c r="AK4095" s="576"/>
      <c r="AL4095" s="577"/>
      <c r="AM4095" s="578"/>
      <c r="AN4095" s="571"/>
      <c r="AO4095" s="572"/>
      <c r="AP4095" s="575"/>
      <c r="AQ4095" s="576"/>
      <c r="AR4095" s="577"/>
      <c r="AS4095" s="578"/>
      <c r="AT4095" s="627"/>
      <c r="AU4095" s="628"/>
      <c r="AV4095" s="629"/>
      <c r="AW4095" s="630"/>
      <c r="AX4095" s="577"/>
      <c r="AY4095" s="578"/>
      <c r="AZ4095" s="571"/>
      <c r="BA4095" s="572"/>
      <c r="BB4095" s="575"/>
      <c r="BC4095" s="576"/>
      <c r="BD4095" s="577"/>
      <c r="BE4095" s="578"/>
      <c r="BF4095" s="627"/>
      <c r="BG4095" s="628"/>
      <c r="BH4095" s="629"/>
      <c r="BI4095" s="630"/>
      <c r="BJ4095" s="577"/>
      <c r="BK4095" s="578"/>
      <c r="BL4095" s="605"/>
      <c r="BM4095" s="606"/>
      <c r="BN4095" s="607"/>
      <c r="BO4095" s="588"/>
      <c r="BP4095" s="556"/>
      <c r="BQ4095" s="556"/>
      <c r="BR4095" s="65"/>
      <c r="BS4095" s="65"/>
      <c r="BT4095" s="268"/>
    </row>
    <row r="4096" spans="1:72" ht="21.75" hidden="1" customHeight="1" x14ac:dyDescent="0.25">
      <c r="A4096" s="268"/>
      <c r="B4096" s="678" t="str">
        <f>IF(ROSTER!B$22="","",ROSTER!B$22)</f>
        <v/>
      </c>
      <c r="C4096" s="669" t="str">
        <f>IF(ROSTER!C$22="","",ROSTER!C$22)</f>
        <v/>
      </c>
      <c r="D4096" s="670"/>
      <c r="E4096" s="667"/>
      <c r="F4096" s="680">
        <f>IF(E4096="y",1,IF(E4096="S",1,0))</f>
        <v>0</v>
      </c>
      <c r="G4096" s="663">
        <f>IF(E4096="S",1,0)</f>
        <v>0</v>
      </c>
      <c r="H4096" s="583"/>
      <c r="I4096" s="584"/>
      <c r="J4096" s="569"/>
      <c r="K4096" s="570"/>
      <c r="L4096" s="573"/>
      <c r="M4096" s="574"/>
      <c r="N4096" s="579">
        <f>L4096+J4096</f>
        <v>0</v>
      </c>
      <c r="O4096" s="580"/>
      <c r="P4096" s="569"/>
      <c r="Q4096" s="570"/>
      <c r="R4096" s="573"/>
      <c r="S4096" s="574"/>
      <c r="T4096" s="579">
        <f>R4096-P4096</f>
        <v>0</v>
      </c>
      <c r="U4096" s="580"/>
      <c r="V4096" s="583"/>
      <c r="W4096" s="584"/>
      <c r="X4096" s="569"/>
      <c r="Y4096" s="584"/>
      <c r="Z4096" s="569"/>
      <c r="AA4096" s="584"/>
      <c r="AB4096" s="569"/>
      <c r="AC4096" s="570"/>
      <c r="AD4096" s="573"/>
      <c r="AE4096" s="574"/>
      <c r="AF4096" s="557">
        <f>IF(AB4096=0,0,(AD4096/AB4096)*100)</f>
        <v>0</v>
      </c>
      <c r="AG4096" s="558"/>
      <c r="AH4096" s="569"/>
      <c r="AI4096" s="570"/>
      <c r="AJ4096" s="573"/>
      <c r="AK4096" s="574"/>
      <c r="AL4096" s="557">
        <f>IF(AH4096=0,0,(AJ4096/AH4096)*100)</f>
        <v>0</v>
      </c>
      <c r="AM4096" s="558"/>
      <c r="AN4096" s="569"/>
      <c r="AO4096" s="570"/>
      <c r="AP4096" s="573"/>
      <c r="AQ4096" s="574"/>
      <c r="AR4096" s="557">
        <f>IF(AN4096=0,0,(AP4096/AN4096)*100)</f>
        <v>0</v>
      </c>
      <c r="AS4096" s="558"/>
      <c r="AT4096" s="561">
        <f>AB4096+AH4096+AN4096</f>
        <v>0</v>
      </c>
      <c r="AU4096" s="562"/>
      <c r="AV4096" s="565">
        <f>AD4096+AJ4096+AP4096</f>
        <v>0</v>
      </c>
      <c r="AW4096" s="566"/>
      <c r="AX4096" s="557">
        <f>IF(AT4096=0,0,(AV4096/AT4096)*100)</f>
        <v>0</v>
      </c>
      <c r="AY4096" s="558"/>
      <c r="AZ4096" s="569"/>
      <c r="BA4096" s="570"/>
      <c r="BB4096" s="573"/>
      <c r="BC4096" s="574"/>
      <c r="BD4096" s="557">
        <f>IF(AZ4096=0,0,(BB4096/AZ4096)*100)</f>
        <v>0</v>
      </c>
      <c r="BE4096" s="558"/>
      <c r="BF4096" s="561">
        <f>AT4096+AZ4096</f>
        <v>0</v>
      </c>
      <c r="BG4096" s="562"/>
      <c r="BH4096" s="565">
        <f>AV4096+BB4096</f>
        <v>0</v>
      </c>
      <c r="BI4096" s="566"/>
      <c r="BJ4096" s="557">
        <f>IF(BF4096=0,0,(BH4096/BF4096)*100)</f>
        <v>0</v>
      </c>
      <c r="BK4096" s="558"/>
      <c r="BL4096" s="602">
        <f>(AD4096*2)+(AJ4096*2)+(AP4096*3)+BB4096</f>
        <v>0</v>
      </c>
      <c r="BM4096" s="603"/>
      <c r="BN4096" s="604"/>
      <c r="BO4096" s="587">
        <f t="shared" ref="BO4096" si="3197">IF(BQ4096=0,0,50*BP4096/BQ4096)</f>
        <v>0</v>
      </c>
      <c r="BP4096" s="555">
        <f>(BL4096*BS$11)+(N4096*BS$12)+(X4096*BS$13)+(R4096*BS$14)+(V4096*BS$15)+(Z4096*BS$16)</f>
        <v>0</v>
      </c>
      <c r="BQ4096" s="555">
        <f>((AZ4096-BB4096)*BS$18)+((AT4096-AV4096)*BS$17)+(H4096*BS$19)+(P4096*BS$20)</f>
        <v>0</v>
      </c>
      <c r="BR4096" s="65"/>
      <c r="BS4096" s="65"/>
      <c r="BT4096" s="268"/>
    </row>
    <row r="4097" spans="1:72" ht="21.75" hidden="1" customHeight="1" x14ac:dyDescent="0.25">
      <c r="A4097" s="268"/>
      <c r="B4097" s="679"/>
      <c r="C4097" s="690" t="str">
        <f>IF(ROSTER!D$22="","",ROSTER!D$22)</f>
        <v/>
      </c>
      <c r="D4097" s="691"/>
      <c r="E4097" s="668"/>
      <c r="F4097" s="681"/>
      <c r="G4097" s="664"/>
      <c r="H4097" s="585"/>
      <c r="I4097" s="586"/>
      <c r="J4097" s="571"/>
      <c r="K4097" s="572"/>
      <c r="L4097" s="575"/>
      <c r="M4097" s="576"/>
      <c r="N4097" s="581"/>
      <c r="O4097" s="582"/>
      <c r="P4097" s="571"/>
      <c r="Q4097" s="572"/>
      <c r="R4097" s="575"/>
      <c r="S4097" s="576"/>
      <c r="T4097" s="581"/>
      <c r="U4097" s="582"/>
      <c r="V4097" s="585"/>
      <c r="W4097" s="586"/>
      <c r="X4097" s="571"/>
      <c r="Y4097" s="586"/>
      <c r="Z4097" s="571"/>
      <c r="AA4097" s="586"/>
      <c r="AB4097" s="571"/>
      <c r="AC4097" s="572"/>
      <c r="AD4097" s="575"/>
      <c r="AE4097" s="576"/>
      <c r="AF4097" s="577"/>
      <c r="AG4097" s="578"/>
      <c r="AH4097" s="571"/>
      <c r="AI4097" s="572"/>
      <c r="AJ4097" s="575"/>
      <c r="AK4097" s="576"/>
      <c r="AL4097" s="577"/>
      <c r="AM4097" s="578"/>
      <c r="AN4097" s="571"/>
      <c r="AO4097" s="572"/>
      <c r="AP4097" s="575"/>
      <c r="AQ4097" s="576"/>
      <c r="AR4097" s="577"/>
      <c r="AS4097" s="578"/>
      <c r="AT4097" s="627"/>
      <c r="AU4097" s="628"/>
      <c r="AV4097" s="629"/>
      <c r="AW4097" s="630"/>
      <c r="AX4097" s="577"/>
      <c r="AY4097" s="578"/>
      <c r="AZ4097" s="571"/>
      <c r="BA4097" s="572"/>
      <c r="BB4097" s="575"/>
      <c r="BC4097" s="576"/>
      <c r="BD4097" s="577"/>
      <c r="BE4097" s="578"/>
      <c r="BF4097" s="627"/>
      <c r="BG4097" s="628"/>
      <c r="BH4097" s="629"/>
      <c r="BI4097" s="630"/>
      <c r="BJ4097" s="577"/>
      <c r="BK4097" s="578"/>
      <c r="BL4097" s="605"/>
      <c r="BM4097" s="606"/>
      <c r="BN4097" s="607"/>
      <c r="BO4097" s="588"/>
      <c r="BP4097" s="556"/>
      <c r="BQ4097" s="556"/>
      <c r="BR4097" s="65"/>
      <c r="BS4097" s="65"/>
      <c r="BT4097" s="268"/>
    </row>
    <row r="4098" spans="1:72" ht="21.75" hidden="1" customHeight="1" x14ac:dyDescent="0.25">
      <c r="A4098" s="268"/>
      <c r="B4098" s="678" t="str">
        <f>IF(ROSTER!B$24="","",ROSTER!B$24)</f>
        <v/>
      </c>
      <c r="C4098" s="669" t="str">
        <f>IF(ROSTER!C$24="","",ROSTER!C$24)</f>
        <v/>
      </c>
      <c r="D4098" s="670"/>
      <c r="E4098" s="667"/>
      <c r="F4098" s="680">
        <f>IF(E4098="y",1,IF(E4098="S",1,0))</f>
        <v>0</v>
      </c>
      <c r="G4098" s="663">
        <f>IF(E4098="S",1,0)</f>
        <v>0</v>
      </c>
      <c r="H4098" s="583"/>
      <c r="I4098" s="584"/>
      <c r="J4098" s="569"/>
      <c r="K4098" s="570"/>
      <c r="L4098" s="573"/>
      <c r="M4098" s="574"/>
      <c r="N4098" s="579">
        <f>L4098+J4098</f>
        <v>0</v>
      </c>
      <c r="O4098" s="580"/>
      <c r="P4098" s="569"/>
      <c r="Q4098" s="570"/>
      <c r="R4098" s="573"/>
      <c r="S4098" s="574"/>
      <c r="T4098" s="579">
        <f>R4098-P4098</f>
        <v>0</v>
      </c>
      <c r="U4098" s="580"/>
      <c r="V4098" s="583"/>
      <c r="W4098" s="584"/>
      <c r="X4098" s="569"/>
      <c r="Y4098" s="584"/>
      <c r="Z4098" s="569"/>
      <c r="AA4098" s="584"/>
      <c r="AB4098" s="569"/>
      <c r="AC4098" s="570"/>
      <c r="AD4098" s="573"/>
      <c r="AE4098" s="574"/>
      <c r="AF4098" s="557">
        <f>IF(AB4098=0,0,(AD4098/AB4098)*100)</f>
        <v>0</v>
      </c>
      <c r="AG4098" s="558"/>
      <c r="AH4098" s="569"/>
      <c r="AI4098" s="570"/>
      <c r="AJ4098" s="573"/>
      <c r="AK4098" s="574"/>
      <c r="AL4098" s="557">
        <f>IF(AH4098=0,0,(AJ4098/AH4098)*100)</f>
        <v>0</v>
      </c>
      <c r="AM4098" s="558"/>
      <c r="AN4098" s="569"/>
      <c r="AO4098" s="570"/>
      <c r="AP4098" s="573"/>
      <c r="AQ4098" s="574"/>
      <c r="AR4098" s="557">
        <f>IF(AN4098=0,0,(AP4098/AN4098)*100)</f>
        <v>0</v>
      </c>
      <c r="AS4098" s="558"/>
      <c r="AT4098" s="561">
        <f>AB4098+AH4098+AN4098</f>
        <v>0</v>
      </c>
      <c r="AU4098" s="562"/>
      <c r="AV4098" s="565">
        <f>AD4098+AJ4098+AP4098</f>
        <v>0</v>
      </c>
      <c r="AW4098" s="566"/>
      <c r="AX4098" s="557">
        <f>IF(AT4098=0,0,(AV4098/AT4098)*100)</f>
        <v>0</v>
      </c>
      <c r="AY4098" s="558"/>
      <c r="AZ4098" s="569"/>
      <c r="BA4098" s="570"/>
      <c r="BB4098" s="573"/>
      <c r="BC4098" s="574"/>
      <c r="BD4098" s="557">
        <f>IF(AZ4098=0,0,(BB4098/AZ4098)*100)</f>
        <v>0</v>
      </c>
      <c r="BE4098" s="558"/>
      <c r="BF4098" s="561">
        <f>AT4098+AZ4098</f>
        <v>0</v>
      </c>
      <c r="BG4098" s="562"/>
      <c r="BH4098" s="565">
        <f>AV4098+BB4098</f>
        <v>0</v>
      </c>
      <c r="BI4098" s="566"/>
      <c r="BJ4098" s="557">
        <f>IF(BF4098=0,0,(BH4098/BF4098)*100)</f>
        <v>0</v>
      </c>
      <c r="BK4098" s="558"/>
      <c r="BL4098" s="602">
        <f>(AD4098*2)+(AJ4098*2)+(AP4098*3)+BB4098</f>
        <v>0</v>
      </c>
      <c r="BM4098" s="603"/>
      <c r="BN4098" s="604"/>
      <c r="BO4098" s="587">
        <f t="shared" ref="BO4098" si="3198">IF(BQ4098=0,0,50*BP4098/BQ4098)</f>
        <v>0</v>
      </c>
      <c r="BP4098" s="555">
        <f>(BL4098*BS$11)+(N4098*BS$12)+(X4098*BS$13)+(R4098*BS$14)+(V4098*BS$15)+(Z4098*BS$16)</f>
        <v>0</v>
      </c>
      <c r="BQ4098" s="555">
        <f>((AZ4098-BB4098)*BS$18)+((AT4098-AV4098)*BS$17)+(H4098*BS$19)+(P4098*BS$20)</f>
        <v>0</v>
      </c>
      <c r="BR4098" s="65"/>
      <c r="BS4098" s="65"/>
      <c r="BT4098" s="268"/>
    </row>
    <row r="4099" spans="1:72" ht="21.75" hidden="1" customHeight="1" x14ac:dyDescent="0.25">
      <c r="A4099" s="268"/>
      <c r="B4099" s="679"/>
      <c r="C4099" s="690" t="str">
        <f>IF(ROSTER!D$24="","",ROSTER!D$24)</f>
        <v/>
      </c>
      <c r="D4099" s="691"/>
      <c r="E4099" s="668"/>
      <c r="F4099" s="681"/>
      <c r="G4099" s="664"/>
      <c r="H4099" s="585"/>
      <c r="I4099" s="586"/>
      <c r="J4099" s="571"/>
      <c r="K4099" s="572"/>
      <c r="L4099" s="575"/>
      <c r="M4099" s="576"/>
      <c r="N4099" s="581"/>
      <c r="O4099" s="582"/>
      <c r="P4099" s="571"/>
      <c r="Q4099" s="572"/>
      <c r="R4099" s="575"/>
      <c r="S4099" s="576"/>
      <c r="T4099" s="581"/>
      <c r="U4099" s="582"/>
      <c r="V4099" s="585"/>
      <c r="W4099" s="586"/>
      <c r="X4099" s="571"/>
      <c r="Y4099" s="586"/>
      <c r="Z4099" s="571"/>
      <c r="AA4099" s="586"/>
      <c r="AB4099" s="571"/>
      <c r="AC4099" s="572"/>
      <c r="AD4099" s="575"/>
      <c r="AE4099" s="576"/>
      <c r="AF4099" s="577"/>
      <c r="AG4099" s="578"/>
      <c r="AH4099" s="571"/>
      <c r="AI4099" s="572"/>
      <c r="AJ4099" s="575"/>
      <c r="AK4099" s="576"/>
      <c r="AL4099" s="577"/>
      <c r="AM4099" s="578"/>
      <c r="AN4099" s="571"/>
      <c r="AO4099" s="572"/>
      <c r="AP4099" s="575"/>
      <c r="AQ4099" s="576"/>
      <c r="AR4099" s="577"/>
      <c r="AS4099" s="578"/>
      <c r="AT4099" s="627"/>
      <c r="AU4099" s="628"/>
      <c r="AV4099" s="629"/>
      <c r="AW4099" s="630"/>
      <c r="AX4099" s="577"/>
      <c r="AY4099" s="578"/>
      <c r="AZ4099" s="571"/>
      <c r="BA4099" s="572"/>
      <c r="BB4099" s="575"/>
      <c r="BC4099" s="576"/>
      <c r="BD4099" s="577"/>
      <c r="BE4099" s="578"/>
      <c r="BF4099" s="627"/>
      <c r="BG4099" s="628"/>
      <c r="BH4099" s="629"/>
      <c r="BI4099" s="630"/>
      <c r="BJ4099" s="577"/>
      <c r="BK4099" s="578"/>
      <c r="BL4099" s="605"/>
      <c r="BM4099" s="606"/>
      <c r="BN4099" s="607"/>
      <c r="BO4099" s="588"/>
      <c r="BP4099" s="556"/>
      <c r="BQ4099" s="556"/>
      <c r="BR4099" s="65"/>
      <c r="BS4099" s="65"/>
      <c r="BT4099" s="268"/>
    </row>
    <row r="4100" spans="1:72" ht="21.75" hidden="1" customHeight="1" x14ac:dyDescent="0.25">
      <c r="A4100" s="268"/>
      <c r="B4100" s="678" t="str">
        <f>IF(ROSTER!B$26="","",ROSTER!B$26)</f>
        <v/>
      </c>
      <c r="C4100" s="669" t="str">
        <f>IF(ROSTER!C$26="","",ROSTER!C$26)</f>
        <v/>
      </c>
      <c r="D4100" s="670"/>
      <c r="E4100" s="667"/>
      <c r="F4100" s="680">
        <f>IF(E4100="y",1,IF(E4100="S",1,0))</f>
        <v>0</v>
      </c>
      <c r="G4100" s="663">
        <f>IF(E4100="S",1,0)</f>
        <v>0</v>
      </c>
      <c r="H4100" s="583"/>
      <c r="I4100" s="584"/>
      <c r="J4100" s="569"/>
      <c r="K4100" s="570"/>
      <c r="L4100" s="573"/>
      <c r="M4100" s="574"/>
      <c r="N4100" s="579">
        <f>L4100+J4100</f>
        <v>0</v>
      </c>
      <c r="O4100" s="580"/>
      <c r="P4100" s="569"/>
      <c r="Q4100" s="570"/>
      <c r="R4100" s="573"/>
      <c r="S4100" s="574"/>
      <c r="T4100" s="579">
        <f>R4100-P4100</f>
        <v>0</v>
      </c>
      <c r="U4100" s="580"/>
      <c r="V4100" s="583"/>
      <c r="W4100" s="584"/>
      <c r="X4100" s="569"/>
      <c r="Y4100" s="584"/>
      <c r="Z4100" s="569"/>
      <c r="AA4100" s="584"/>
      <c r="AB4100" s="569"/>
      <c r="AC4100" s="570"/>
      <c r="AD4100" s="573"/>
      <c r="AE4100" s="574"/>
      <c r="AF4100" s="557">
        <f>IF(AB4100=0,0,(AD4100/AB4100)*100)</f>
        <v>0</v>
      </c>
      <c r="AG4100" s="558"/>
      <c r="AH4100" s="569"/>
      <c r="AI4100" s="570"/>
      <c r="AJ4100" s="573"/>
      <c r="AK4100" s="574"/>
      <c r="AL4100" s="557">
        <f>IF(AH4100=0,0,(AJ4100/AH4100)*100)</f>
        <v>0</v>
      </c>
      <c r="AM4100" s="558"/>
      <c r="AN4100" s="569"/>
      <c r="AO4100" s="570"/>
      <c r="AP4100" s="573"/>
      <c r="AQ4100" s="574"/>
      <c r="AR4100" s="557">
        <f>IF(AN4100=0,0,(AP4100/AN4100)*100)</f>
        <v>0</v>
      </c>
      <c r="AS4100" s="558"/>
      <c r="AT4100" s="561">
        <f>AB4100+AH4100+AN4100</f>
        <v>0</v>
      </c>
      <c r="AU4100" s="562"/>
      <c r="AV4100" s="565">
        <f>AD4100+AJ4100+AP4100</f>
        <v>0</v>
      </c>
      <c r="AW4100" s="566"/>
      <c r="AX4100" s="557">
        <f>IF(AT4100=0,0,(AV4100/AT4100)*100)</f>
        <v>0</v>
      </c>
      <c r="AY4100" s="558"/>
      <c r="AZ4100" s="569"/>
      <c r="BA4100" s="570"/>
      <c r="BB4100" s="573"/>
      <c r="BC4100" s="574"/>
      <c r="BD4100" s="557">
        <f>IF(AZ4100=0,0,(BB4100/AZ4100)*100)</f>
        <v>0</v>
      </c>
      <c r="BE4100" s="558"/>
      <c r="BF4100" s="561">
        <f>AT4100+AZ4100</f>
        <v>0</v>
      </c>
      <c r="BG4100" s="562"/>
      <c r="BH4100" s="565">
        <f>AV4100+BB4100</f>
        <v>0</v>
      </c>
      <c r="BI4100" s="566"/>
      <c r="BJ4100" s="557">
        <f>IF(BF4100=0,0,(BH4100/BF4100)*100)</f>
        <v>0</v>
      </c>
      <c r="BK4100" s="558"/>
      <c r="BL4100" s="602">
        <f>(AD4100*2)+(AJ4100*2)+(AP4100*3)+BB4100</f>
        <v>0</v>
      </c>
      <c r="BM4100" s="603"/>
      <c r="BN4100" s="604"/>
      <c r="BO4100" s="587">
        <f t="shared" ref="BO4100" si="3199">IF(BQ4100=0,0,50*BP4100/BQ4100)</f>
        <v>0</v>
      </c>
      <c r="BP4100" s="555">
        <f>(BL4100*BS$11)+(N4100*BS$12)+(X4100*BS$13)+(R4100*BS$14)+(V4100*BS$15)+(Z4100*BS$16)</f>
        <v>0</v>
      </c>
      <c r="BQ4100" s="555">
        <f>((AZ4100-BB4100)*BS$18)+((AT4100-AV4100)*BS$17)+(H4100*BS$19)+(P4100*BS$20)</f>
        <v>0</v>
      </c>
      <c r="BR4100" s="65"/>
      <c r="BS4100" s="65"/>
      <c r="BT4100" s="268"/>
    </row>
    <row r="4101" spans="1:72" ht="21.75" hidden="1" customHeight="1" x14ac:dyDescent="0.25">
      <c r="A4101" s="268"/>
      <c r="B4101" s="679"/>
      <c r="C4101" s="690" t="str">
        <f>IF(ROSTER!D$26="","",ROSTER!D$26)</f>
        <v/>
      </c>
      <c r="D4101" s="691"/>
      <c r="E4101" s="668"/>
      <c r="F4101" s="681"/>
      <c r="G4101" s="664"/>
      <c r="H4101" s="585"/>
      <c r="I4101" s="586"/>
      <c r="J4101" s="571"/>
      <c r="K4101" s="572"/>
      <c r="L4101" s="575"/>
      <c r="M4101" s="576"/>
      <c r="N4101" s="581"/>
      <c r="O4101" s="582"/>
      <c r="P4101" s="571"/>
      <c r="Q4101" s="572"/>
      <c r="R4101" s="575"/>
      <c r="S4101" s="576"/>
      <c r="T4101" s="581"/>
      <c r="U4101" s="582"/>
      <c r="V4101" s="585"/>
      <c r="W4101" s="586"/>
      <c r="X4101" s="571"/>
      <c r="Y4101" s="586"/>
      <c r="Z4101" s="571"/>
      <c r="AA4101" s="586"/>
      <c r="AB4101" s="571"/>
      <c r="AC4101" s="572"/>
      <c r="AD4101" s="575"/>
      <c r="AE4101" s="576"/>
      <c r="AF4101" s="577"/>
      <c r="AG4101" s="578"/>
      <c r="AH4101" s="571"/>
      <c r="AI4101" s="572"/>
      <c r="AJ4101" s="575"/>
      <c r="AK4101" s="576"/>
      <c r="AL4101" s="577"/>
      <c r="AM4101" s="578"/>
      <c r="AN4101" s="571"/>
      <c r="AO4101" s="572"/>
      <c r="AP4101" s="575"/>
      <c r="AQ4101" s="576"/>
      <c r="AR4101" s="577"/>
      <c r="AS4101" s="578"/>
      <c r="AT4101" s="627"/>
      <c r="AU4101" s="628"/>
      <c r="AV4101" s="629"/>
      <c r="AW4101" s="630"/>
      <c r="AX4101" s="577"/>
      <c r="AY4101" s="578"/>
      <c r="AZ4101" s="571"/>
      <c r="BA4101" s="572"/>
      <c r="BB4101" s="575"/>
      <c r="BC4101" s="576"/>
      <c r="BD4101" s="577"/>
      <c r="BE4101" s="578"/>
      <c r="BF4101" s="627"/>
      <c r="BG4101" s="628"/>
      <c r="BH4101" s="629"/>
      <c r="BI4101" s="630"/>
      <c r="BJ4101" s="577"/>
      <c r="BK4101" s="578"/>
      <c r="BL4101" s="605"/>
      <c r="BM4101" s="606"/>
      <c r="BN4101" s="607"/>
      <c r="BO4101" s="588"/>
      <c r="BP4101" s="556"/>
      <c r="BQ4101" s="556"/>
      <c r="BR4101" s="65"/>
      <c r="BS4101" s="65"/>
      <c r="BT4101" s="268"/>
    </row>
    <row r="4102" spans="1:72" ht="21.75" hidden="1" customHeight="1" x14ac:dyDescent="0.25">
      <c r="A4102" s="268"/>
      <c r="B4102" s="678" t="str">
        <f>IF(ROSTER!B$28="","",ROSTER!B$28)</f>
        <v/>
      </c>
      <c r="C4102" s="669" t="str">
        <f>IF(ROSTER!C$28="","",ROSTER!C$28)</f>
        <v/>
      </c>
      <c r="D4102" s="670"/>
      <c r="E4102" s="667"/>
      <c r="F4102" s="680">
        <f>IF(E4102="y",1,IF(E4102="S",1,0))</f>
        <v>0</v>
      </c>
      <c r="G4102" s="663">
        <f>IF(E4102="S",1,0)</f>
        <v>0</v>
      </c>
      <c r="H4102" s="583"/>
      <c r="I4102" s="584"/>
      <c r="J4102" s="569"/>
      <c r="K4102" s="570"/>
      <c r="L4102" s="573"/>
      <c r="M4102" s="574"/>
      <c r="N4102" s="579">
        <f>L4102+J4102</f>
        <v>0</v>
      </c>
      <c r="O4102" s="580"/>
      <c r="P4102" s="569"/>
      <c r="Q4102" s="570"/>
      <c r="R4102" s="573"/>
      <c r="S4102" s="574"/>
      <c r="T4102" s="579">
        <f>R4102-P4102</f>
        <v>0</v>
      </c>
      <c r="U4102" s="580"/>
      <c r="V4102" s="583"/>
      <c r="W4102" s="584"/>
      <c r="X4102" s="569"/>
      <c r="Y4102" s="584"/>
      <c r="Z4102" s="569"/>
      <c r="AA4102" s="584"/>
      <c r="AB4102" s="569"/>
      <c r="AC4102" s="570"/>
      <c r="AD4102" s="573"/>
      <c r="AE4102" s="574"/>
      <c r="AF4102" s="557">
        <f>IF(AB4102=0,0,(AD4102/AB4102)*100)</f>
        <v>0</v>
      </c>
      <c r="AG4102" s="558"/>
      <c r="AH4102" s="569"/>
      <c r="AI4102" s="570"/>
      <c r="AJ4102" s="573"/>
      <c r="AK4102" s="574"/>
      <c r="AL4102" s="557">
        <f>IF(AH4102=0,0,(AJ4102/AH4102)*100)</f>
        <v>0</v>
      </c>
      <c r="AM4102" s="558"/>
      <c r="AN4102" s="569"/>
      <c r="AO4102" s="570"/>
      <c r="AP4102" s="573"/>
      <c r="AQ4102" s="574"/>
      <c r="AR4102" s="557">
        <f>IF(AN4102=0,0,(AP4102/AN4102)*100)</f>
        <v>0</v>
      </c>
      <c r="AS4102" s="558"/>
      <c r="AT4102" s="561">
        <f>AB4102+AH4102+AN4102</f>
        <v>0</v>
      </c>
      <c r="AU4102" s="562"/>
      <c r="AV4102" s="565">
        <f>AD4102+AJ4102+AP4102</f>
        <v>0</v>
      </c>
      <c r="AW4102" s="566"/>
      <c r="AX4102" s="557">
        <f>IF(AT4102=0,0,(AV4102/AT4102)*100)</f>
        <v>0</v>
      </c>
      <c r="AY4102" s="558"/>
      <c r="AZ4102" s="569"/>
      <c r="BA4102" s="570"/>
      <c r="BB4102" s="573"/>
      <c r="BC4102" s="574"/>
      <c r="BD4102" s="557">
        <f>IF(AZ4102=0,0,(BB4102/AZ4102)*100)</f>
        <v>0</v>
      </c>
      <c r="BE4102" s="558"/>
      <c r="BF4102" s="561">
        <f>AT4102+AZ4102</f>
        <v>0</v>
      </c>
      <c r="BG4102" s="562"/>
      <c r="BH4102" s="565">
        <f>AV4102+BB4102</f>
        <v>0</v>
      </c>
      <c r="BI4102" s="566"/>
      <c r="BJ4102" s="557">
        <f>IF(BF4102=0,0,(BH4102/BF4102)*100)</f>
        <v>0</v>
      </c>
      <c r="BK4102" s="558"/>
      <c r="BL4102" s="602">
        <f>(AD4102*2)+(AJ4102*2)+(AP4102*3)+BB4102</f>
        <v>0</v>
      </c>
      <c r="BM4102" s="603"/>
      <c r="BN4102" s="604"/>
      <c r="BO4102" s="587">
        <f t="shared" ref="BO4102" si="3200">IF(BQ4102=0,0,50*BP4102/BQ4102)</f>
        <v>0</v>
      </c>
      <c r="BP4102" s="555">
        <f>(BL4102*BS$11)+(N4102*BS$12)+(X4102*BS$13)+(R4102*BS$14)+(V4102*BS$15)+(Z4102*BS$16)</f>
        <v>0</v>
      </c>
      <c r="BQ4102" s="555">
        <f>((AZ4102-BB4102)*BS$18)+((AT4102-AV4102)*BS$17)+(H4102*BS$19)+(P4102*BS$20)</f>
        <v>0</v>
      </c>
      <c r="BR4102" s="65"/>
      <c r="BS4102" s="65"/>
      <c r="BT4102" s="268"/>
    </row>
    <row r="4103" spans="1:72" ht="21.75" hidden="1" customHeight="1" x14ac:dyDescent="0.25">
      <c r="A4103" s="268"/>
      <c r="B4103" s="679"/>
      <c r="C4103" s="690" t="str">
        <f>IF(ROSTER!D$28="","",ROSTER!D$28)</f>
        <v/>
      </c>
      <c r="D4103" s="691"/>
      <c r="E4103" s="668"/>
      <c r="F4103" s="681"/>
      <c r="G4103" s="664"/>
      <c r="H4103" s="585"/>
      <c r="I4103" s="586"/>
      <c r="J4103" s="571"/>
      <c r="K4103" s="572"/>
      <c r="L4103" s="575"/>
      <c r="M4103" s="576"/>
      <c r="N4103" s="581"/>
      <c r="O4103" s="582"/>
      <c r="P4103" s="571"/>
      <c r="Q4103" s="572"/>
      <c r="R4103" s="575"/>
      <c r="S4103" s="576"/>
      <c r="T4103" s="581"/>
      <c r="U4103" s="582"/>
      <c r="V4103" s="585"/>
      <c r="W4103" s="586"/>
      <c r="X4103" s="571"/>
      <c r="Y4103" s="586"/>
      <c r="Z4103" s="571"/>
      <c r="AA4103" s="586"/>
      <c r="AB4103" s="571"/>
      <c r="AC4103" s="572"/>
      <c r="AD4103" s="575"/>
      <c r="AE4103" s="576"/>
      <c r="AF4103" s="577"/>
      <c r="AG4103" s="578"/>
      <c r="AH4103" s="571"/>
      <c r="AI4103" s="572"/>
      <c r="AJ4103" s="575"/>
      <c r="AK4103" s="576"/>
      <c r="AL4103" s="577"/>
      <c r="AM4103" s="578"/>
      <c r="AN4103" s="571"/>
      <c r="AO4103" s="572"/>
      <c r="AP4103" s="575"/>
      <c r="AQ4103" s="576"/>
      <c r="AR4103" s="577"/>
      <c r="AS4103" s="578"/>
      <c r="AT4103" s="627"/>
      <c r="AU4103" s="628"/>
      <c r="AV4103" s="629"/>
      <c r="AW4103" s="630"/>
      <c r="AX4103" s="577"/>
      <c r="AY4103" s="578"/>
      <c r="AZ4103" s="571"/>
      <c r="BA4103" s="572"/>
      <c r="BB4103" s="575"/>
      <c r="BC4103" s="576"/>
      <c r="BD4103" s="577"/>
      <c r="BE4103" s="578"/>
      <c r="BF4103" s="627"/>
      <c r="BG4103" s="628"/>
      <c r="BH4103" s="629"/>
      <c r="BI4103" s="630"/>
      <c r="BJ4103" s="577"/>
      <c r="BK4103" s="578"/>
      <c r="BL4103" s="605"/>
      <c r="BM4103" s="606"/>
      <c r="BN4103" s="607"/>
      <c r="BO4103" s="588"/>
      <c r="BP4103" s="556"/>
      <c r="BQ4103" s="556"/>
      <c r="BR4103" s="65"/>
      <c r="BS4103" s="65"/>
      <c r="BT4103" s="268"/>
    </row>
    <row r="4104" spans="1:72" ht="21.75" hidden="1" customHeight="1" x14ac:dyDescent="0.25">
      <c r="A4104" s="268"/>
      <c r="B4104" s="678" t="str">
        <f>IF(ROSTER!B$30="","",ROSTER!B$30)</f>
        <v/>
      </c>
      <c r="C4104" s="669" t="str">
        <f>IF(ROSTER!C$30="","",ROSTER!C$30)</f>
        <v/>
      </c>
      <c r="D4104" s="670"/>
      <c r="E4104" s="667"/>
      <c r="F4104" s="680">
        <f>IF(E4104="y",1,IF(E4104="S",1,0))</f>
        <v>0</v>
      </c>
      <c r="G4104" s="663">
        <f>IF(E4104="S",1,0)</f>
        <v>0</v>
      </c>
      <c r="H4104" s="583"/>
      <c r="I4104" s="584"/>
      <c r="J4104" s="569"/>
      <c r="K4104" s="570"/>
      <c r="L4104" s="573"/>
      <c r="M4104" s="574"/>
      <c r="N4104" s="579">
        <f>L4104+J4104</f>
        <v>0</v>
      </c>
      <c r="O4104" s="580"/>
      <c r="P4104" s="569"/>
      <c r="Q4104" s="570"/>
      <c r="R4104" s="573"/>
      <c r="S4104" s="574"/>
      <c r="T4104" s="579">
        <f>R4104-P4104</f>
        <v>0</v>
      </c>
      <c r="U4104" s="580"/>
      <c r="V4104" s="583"/>
      <c r="W4104" s="584"/>
      <c r="X4104" s="569"/>
      <c r="Y4104" s="584"/>
      <c r="Z4104" s="569"/>
      <c r="AA4104" s="584"/>
      <c r="AB4104" s="569"/>
      <c r="AC4104" s="570"/>
      <c r="AD4104" s="573"/>
      <c r="AE4104" s="574"/>
      <c r="AF4104" s="557">
        <f>IF(AB4104=0,0,(AD4104/AB4104)*100)</f>
        <v>0</v>
      </c>
      <c r="AG4104" s="558"/>
      <c r="AH4104" s="569"/>
      <c r="AI4104" s="570"/>
      <c r="AJ4104" s="573"/>
      <c r="AK4104" s="574"/>
      <c r="AL4104" s="557">
        <f>IF(AH4104=0,0,(AJ4104/AH4104)*100)</f>
        <v>0</v>
      </c>
      <c r="AM4104" s="558"/>
      <c r="AN4104" s="569"/>
      <c r="AO4104" s="570"/>
      <c r="AP4104" s="573"/>
      <c r="AQ4104" s="574"/>
      <c r="AR4104" s="557">
        <f>IF(AN4104=0,0,(AP4104/AN4104)*100)</f>
        <v>0</v>
      </c>
      <c r="AS4104" s="558"/>
      <c r="AT4104" s="561">
        <f>AB4104+AH4104+AN4104</f>
        <v>0</v>
      </c>
      <c r="AU4104" s="562"/>
      <c r="AV4104" s="565">
        <f>AD4104+AJ4104+AP4104</f>
        <v>0</v>
      </c>
      <c r="AW4104" s="566"/>
      <c r="AX4104" s="557">
        <f>IF(AT4104=0,0,(AV4104/AT4104)*100)</f>
        <v>0</v>
      </c>
      <c r="AY4104" s="558"/>
      <c r="AZ4104" s="569"/>
      <c r="BA4104" s="570"/>
      <c r="BB4104" s="573"/>
      <c r="BC4104" s="574"/>
      <c r="BD4104" s="557">
        <f>IF(AZ4104=0,0,(BB4104/AZ4104)*100)</f>
        <v>0</v>
      </c>
      <c r="BE4104" s="558"/>
      <c r="BF4104" s="561">
        <f>AT4104+AZ4104</f>
        <v>0</v>
      </c>
      <c r="BG4104" s="562"/>
      <c r="BH4104" s="565">
        <f>AV4104+BB4104</f>
        <v>0</v>
      </c>
      <c r="BI4104" s="566"/>
      <c r="BJ4104" s="557">
        <f>IF(BF4104=0,0,(BH4104/BF4104)*100)</f>
        <v>0</v>
      </c>
      <c r="BK4104" s="558"/>
      <c r="BL4104" s="602">
        <f>(AD4104*2)+(AJ4104*2)+(AP4104*3)+BB4104</f>
        <v>0</v>
      </c>
      <c r="BM4104" s="603"/>
      <c r="BN4104" s="604"/>
      <c r="BO4104" s="587">
        <f t="shared" ref="BO4104" si="3201">IF(BQ4104=0,0,50*BP4104/BQ4104)</f>
        <v>0</v>
      </c>
      <c r="BP4104" s="555">
        <f>(BL4104*BS$11)+(N4104*BS$12)+(X4104*BS$13)+(R4104*BS$14)+(V4104*BS$15)+(Z4104*BS$16)</f>
        <v>0</v>
      </c>
      <c r="BQ4104" s="555">
        <f>((AZ4104-BB4104)*BS$18)+((AT4104-AV4104)*BS$17)+(H4104*BS$19)+(P4104*BS$20)</f>
        <v>0</v>
      </c>
      <c r="BR4104" s="65"/>
      <c r="BS4104" s="65"/>
      <c r="BT4104" s="268"/>
    </row>
    <row r="4105" spans="1:72" ht="21.75" hidden="1" customHeight="1" x14ac:dyDescent="0.25">
      <c r="A4105" s="268"/>
      <c r="B4105" s="679"/>
      <c r="C4105" s="690" t="str">
        <f>IF(ROSTER!D$30="","",ROSTER!D$30)</f>
        <v/>
      </c>
      <c r="D4105" s="691"/>
      <c r="E4105" s="668"/>
      <c r="F4105" s="681"/>
      <c r="G4105" s="664"/>
      <c r="H4105" s="585"/>
      <c r="I4105" s="586"/>
      <c r="J4105" s="571"/>
      <c r="K4105" s="572"/>
      <c r="L4105" s="575"/>
      <c r="M4105" s="576"/>
      <c r="N4105" s="581"/>
      <c r="O4105" s="582"/>
      <c r="P4105" s="571"/>
      <c r="Q4105" s="572"/>
      <c r="R4105" s="575"/>
      <c r="S4105" s="576"/>
      <c r="T4105" s="581"/>
      <c r="U4105" s="582"/>
      <c r="V4105" s="585"/>
      <c r="W4105" s="586"/>
      <c r="X4105" s="571"/>
      <c r="Y4105" s="586"/>
      <c r="Z4105" s="571"/>
      <c r="AA4105" s="586"/>
      <c r="AB4105" s="571"/>
      <c r="AC4105" s="572"/>
      <c r="AD4105" s="575"/>
      <c r="AE4105" s="576"/>
      <c r="AF4105" s="577"/>
      <c r="AG4105" s="578"/>
      <c r="AH4105" s="571"/>
      <c r="AI4105" s="572"/>
      <c r="AJ4105" s="575"/>
      <c r="AK4105" s="576"/>
      <c r="AL4105" s="577"/>
      <c r="AM4105" s="578"/>
      <c r="AN4105" s="571"/>
      <c r="AO4105" s="572"/>
      <c r="AP4105" s="575"/>
      <c r="AQ4105" s="576"/>
      <c r="AR4105" s="577"/>
      <c r="AS4105" s="578"/>
      <c r="AT4105" s="627"/>
      <c r="AU4105" s="628"/>
      <c r="AV4105" s="629"/>
      <c r="AW4105" s="630"/>
      <c r="AX4105" s="577"/>
      <c r="AY4105" s="578"/>
      <c r="AZ4105" s="571"/>
      <c r="BA4105" s="572"/>
      <c r="BB4105" s="575"/>
      <c r="BC4105" s="576"/>
      <c r="BD4105" s="577"/>
      <c r="BE4105" s="578"/>
      <c r="BF4105" s="627"/>
      <c r="BG4105" s="628"/>
      <c r="BH4105" s="629"/>
      <c r="BI4105" s="630"/>
      <c r="BJ4105" s="577"/>
      <c r="BK4105" s="578"/>
      <c r="BL4105" s="605"/>
      <c r="BM4105" s="606"/>
      <c r="BN4105" s="607"/>
      <c r="BO4105" s="588"/>
      <c r="BP4105" s="556"/>
      <c r="BQ4105" s="556"/>
      <c r="BR4105" s="65"/>
      <c r="BS4105" s="65"/>
      <c r="BT4105" s="268"/>
    </row>
    <row r="4106" spans="1:72" ht="21.75" hidden="1" customHeight="1" x14ac:dyDescent="0.25">
      <c r="A4106" s="268"/>
      <c r="B4106" s="678" t="str">
        <f>IF(ROSTER!B$32="","",ROSTER!B$32)</f>
        <v/>
      </c>
      <c r="C4106" s="669" t="str">
        <f>IF(ROSTER!C$32="","",ROSTER!C$32)</f>
        <v/>
      </c>
      <c r="D4106" s="670"/>
      <c r="E4106" s="667"/>
      <c r="F4106" s="680">
        <f>IF(E4106="y",1,IF(E4106="S",1,0))</f>
        <v>0</v>
      </c>
      <c r="G4106" s="663">
        <f>IF(E4106="S",1,0)</f>
        <v>0</v>
      </c>
      <c r="H4106" s="583"/>
      <c r="I4106" s="584"/>
      <c r="J4106" s="569"/>
      <c r="K4106" s="570"/>
      <c r="L4106" s="573"/>
      <c r="M4106" s="574"/>
      <c r="N4106" s="579">
        <f>L4106+J4106</f>
        <v>0</v>
      </c>
      <c r="O4106" s="580"/>
      <c r="P4106" s="569"/>
      <c r="Q4106" s="570"/>
      <c r="R4106" s="573"/>
      <c r="S4106" s="574"/>
      <c r="T4106" s="579">
        <f>R4106-P4106</f>
        <v>0</v>
      </c>
      <c r="U4106" s="580"/>
      <c r="V4106" s="583"/>
      <c r="W4106" s="584"/>
      <c r="X4106" s="569"/>
      <c r="Y4106" s="584"/>
      <c r="Z4106" s="569"/>
      <c r="AA4106" s="584"/>
      <c r="AB4106" s="569"/>
      <c r="AC4106" s="570"/>
      <c r="AD4106" s="573"/>
      <c r="AE4106" s="574"/>
      <c r="AF4106" s="557">
        <f>IF(AB4106=0,0,(AD4106/AB4106)*100)</f>
        <v>0</v>
      </c>
      <c r="AG4106" s="558"/>
      <c r="AH4106" s="569"/>
      <c r="AI4106" s="570"/>
      <c r="AJ4106" s="573"/>
      <c r="AK4106" s="574"/>
      <c r="AL4106" s="557">
        <f>IF(AH4106=0,0,(AJ4106/AH4106)*100)</f>
        <v>0</v>
      </c>
      <c r="AM4106" s="558"/>
      <c r="AN4106" s="569"/>
      <c r="AO4106" s="570"/>
      <c r="AP4106" s="573"/>
      <c r="AQ4106" s="574"/>
      <c r="AR4106" s="557">
        <f>IF(AN4106=0,0,(AP4106/AN4106)*100)</f>
        <v>0</v>
      </c>
      <c r="AS4106" s="558"/>
      <c r="AT4106" s="561">
        <f>AB4106+AH4106+AN4106</f>
        <v>0</v>
      </c>
      <c r="AU4106" s="562"/>
      <c r="AV4106" s="565">
        <f>AD4106+AJ4106+AP4106</f>
        <v>0</v>
      </c>
      <c r="AW4106" s="566"/>
      <c r="AX4106" s="557">
        <f>IF(AT4106=0,0,(AV4106/AT4106)*100)</f>
        <v>0</v>
      </c>
      <c r="AY4106" s="558"/>
      <c r="AZ4106" s="569"/>
      <c r="BA4106" s="570"/>
      <c r="BB4106" s="573"/>
      <c r="BC4106" s="574"/>
      <c r="BD4106" s="557">
        <f>IF(AZ4106=0,0,(BB4106/AZ4106)*100)</f>
        <v>0</v>
      </c>
      <c r="BE4106" s="558"/>
      <c r="BF4106" s="561">
        <f>AT4106+AZ4106</f>
        <v>0</v>
      </c>
      <c r="BG4106" s="562"/>
      <c r="BH4106" s="565">
        <f>AV4106+BB4106</f>
        <v>0</v>
      </c>
      <c r="BI4106" s="566"/>
      <c r="BJ4106" s="557">
        <f>IF(BF4106=0,0,(BH4106/BF4106)*100)</f>
        <v>0</v>
      </c>
      <c r="BK4106" s="558"/>
      <c r="BL4106" s="602">
        <f>(AD4106*2)+(AJ4106*2)+(AP4106*3)+BB4106</f>
        <v>0</v>
      </c>
      <c r="BM4106" s="603"/>
      <c r="BN4106" s="604"/>
      <c r="BO4106" s="587">
        <f t="shared" ref="BO4106" si="3202">IF(BQ4106=0,0,50*BP4106/BQ4106)</f>
        <v>0</v>
      </c>
      <c r="BP4106" s="555">
        <f>(BL4106*BS$11)+(N4106*BS$12)+(X4106*BS$13)+(R4106*BS$14)+(V4106*BS$15)+(Z4106*BS$16)</f>
        <v>0</v>
      </c>
      <c r="BQ4106" s="555">
        <f>((AZ4106-BB4106)*BS$18)+((AT4106-AV4106)*BS$17)+(H4106*BS$19)+(P4106*BS$20)</f>
        <v>0</v>
      </c>
      <c r="BR4106" s="65"/>
      <c r="BS4106" s="65"/>
      <c r="BT4106" s="268"/>
    </row>
    <row r="4107" spans="1:72" ht="21.75" hidden="1" customHeight="1" x14ac:dyDescent="0.25">
      <c r="A4107" s="268"/>
      <c r="B4107" s="679"/>
      <c r="C4107" s="690" t="str">
        <f>IF(ROSTER!D$32="","",ROSTER!D$32)</f>
        <v/>
      </c>
      <c r="D4107" s="691"/>
      <c r="E4107" s="668"/>
      <c r="F4107" s="681"/>
      <c r="G4107" s="664"/>
      <c r="H4107" s="585"/>
      <c r="I4107" s="586"/>
      <c r="J4107" s="571"/>
      <c r="K4107" s="572"/>
      <c r="L4107" s="575"/>
      <c r="M4107" s="576"/>
      <c r="N4107" s="581"/>
      <c r="O4107" s="582"/>
      <c r="P4107" s="571"/>
      <c r="Q4107" s="572"/>
      <c r="R4107" s="575"/>
      <c r="S4107" s="576"/>
      <c r="T4107" s="581"/>
      <c r="U4107" s="582"/>
      <c r="V4107" s="585"/>
      <c r="W4107" s="586"/>
      <c r="X4107" s="571"/>
      <c r="Y4107" s="586"/>
      <c r="Z4107" s="571"/>
      <c r="AA4107" s="586"/>
      <c r="AB4107" s="571"/>
      <c r="AC4107" s="572"/>
      <c r="AD4107" s="575"/>
      <c r="AE4107" s="576"/>
      <c r="AF4107" s="577"/>
      <c r="AG4107" s="578"/>
      <c r="AH4107" s="571"/>
      <c r="AI4107" s="572"/>
      <c r="AJ4107" s="575"/>
      <c r="AK4107" s="576"/>
      <c r="AL4107" s="577"/>
      <c r="AM4107" s="578"/>
      <c r="AN4107" s="571"/>
      <c r="AO4107" s="572"/>
      <c r="AP4107" s="575"/>
      <c r="AQ4107" s="576"/>
      <c r="AR4107" s="577"/>
      <c r="AS4107" s="578"/>
      <c r="AT4107" s="627"/>
      <c r="AU4107" s="628"/>
      <c r="AV4107" s="629"/>
      <c r="AW4107" s="630"/>
      <c r="AX4107" s="577"/>
      <c r="AY4107" s="578"/>
      <c r="AZ4107" s="571"/>
      <c r="BA4107" s="572"/>
      <c r="BB4107" s="575"/>
      <c r="BC4107" s="576"/>
      <c r="BD4107" s="577"/>
      <c r="BE4107" s="578"/>
      <c r="BF4107" s="627"/>
      <c r="BG4107" s="628"/>
      <c r="BH4107" s="629"/>
      <c r="BI4107" s="630"/>
      <c r="BJ4107" s="577"/>
      <c r="BK4107" s="578"/>
      <c r="BL4107" s="605"/>
      <c r="BM4107" s="606"/>
      <c r="BN4107" s="607"/>
      <c r="BO4107" s="588"/>
      <c r="BP4107" s="556"/>
      <c r="BQ4107" s="556"/>
      <c r="BR4107" s="65"/>
      <c r="BS4107" s="65"/>
      <c r="BT4107" s="268"/>
    </row>
    <row r="4108" spans="1:72" ht="21.75" hidden="1" customHeight="1" x14ac:dyDescent="0.25">
      <c r="A4108" s="268"/>
      <c r="B4108" s="678" t="str">
        <f>IF(ROSTER!B$34="","",ROSTER!B$34)</f>
        <v/>
      </c>
      <c r="C4108" s="669" t="str">
        <f>IF(ROSTER!C$34="","",ROSTER!C$34)</f>
        <v/>
      </c>
      <c r="D4108" s="670"/>
      <c r="E4108" s="667"/>
      <c r="F4108" s="680">
        <f>IF(E4108="y",1,IF(E4108="S",1,0))</f>
        <v>0</v>
      </c>
      <c r="G4108" s="663">
        <f>IF(E4108="S",1,0)</f>
        <v>0</v>
      </c>
      <c r="H4108" s="583"/>
      <c r="I4108" s="584"/>
      <c r="J4108" s="569"/>
      <c r="K4108" s="570"/>
      <c r="L4108" s="573"/>
      <c r="M4108" s="574"/>
      <c r="N4108" s="579">
        <f>L4108+J4108</f>
        <v>0</v>
      </c>
      <c r="O4108" s="580"/>
      <c r="P4108" s="569"/>
      <c r="Q4108" s="570"/>
      <c r="R4108" s="573"/>
      <c r="S4108" s="574"/>
      <c r="T4108" s="579">
        <f>R4108-P4108</f>
        <v>0</v>
      </c>
      <c r="U4108" s="580"/>
      <c r="V4108" s="583"/>
      <c r="W4108" s="584"/>
      <c r="X4108" s="569"/>
      <c r="Y4108" s="584"/>
      <c r="Z4108" s="569"/>
      <c r="AA4108" s="584"/>
      <c r="AB4108" s="569"/>
      <c r="AC4108" s="570"/>
      <c r="AD4108" s="573"/>
      <c r="AE4108" s="574"/>
      <c r="AF4108" s="557">
        <f>IF(AB4108=0,0,(AD4108/AB4108)*100)</f>
        <v>0</v>
      </c>
      <c r="AG4108" s="558"/>
      <c r="AH4108" s="569"/>
      <c r="AI4108" s="570"/>
      <c r="AJ4108" s="573"/>
      <c r="AK4108" s="574"/>
      <c r="AL4108" s="557">
        <f>IF(AH4108=0,0,(AJ4108/AH4108)*100)</f>
        <v>0</v>
      </c>
      <c r="AM4108" s="558"/>
      <c r="AN4108" s="569"/>
      <c r="AO4108" s="570"/>
      <c r="AP4108" s="573"/>
      <c r="AQ4108" s="574"/>
      <c r="AR4108" s="557">
        <f>IF(AN4108=0,0,(AP4108/AN4108)*100)</f>
        <v>0</v>
      </c>
      <c r="AS4108" s="558"/>
      <c r="AT4108" s="561">
        <f>AB4108+AH4108+AN4108</f>
        <v>0</v>
      </c>
      <c r="AU4108" s="562"/>
      <c r="AV4108" s="565">
        <f>AD4108+AJ4108+AP4108</f>
        <v>0</v>
      </c>
      <c r="AW4108" s="566"/>
      <c r="AX4108" s="557">
        <f>IF(AT4108=0,0,(AV4108/AT4108)*100)</f>
        <v>0</v>
      </c>
      <c r="AY4108" s="558"/>
      <c r="AZ4108" s="569"/>
      <c r="BA4108" s="570"/>
      <c r="BB4108" s="573"/>
      <c r="BC4108" s="574"/>
      <c r="BD4108" s="557">
        <f>IF(AZ4108=0,0,(BB4108/AZ4108)*100)</f>
        <v>0</v>
      </c>
      <c r="BE4108" s="558"/>
      <c r="BF4108" s="561">
        <f>AT4108+AZ4108</f>
        <v>0</v>
      </c>
      <c r="BG4108" s="562"/>
      <c r="BH4108" s="565">
        <f>AV4108+BB4108</f>
        <v>0</v>
      </c>
      <c r="BI4108" s="566"/>
      <c r="BJ4108" s="557">
        <f>IF(BF4108=0,0,(BH4108/BF4108)*100)</f>
        <v>0</v>
      </c>
      <c r="BK4108" s="558"/>
      <c r="BL4108" s="602">
        <f>(AD4108*2)+(AJ4108*2)+(AP4108*3)+BB4108</f>
        <v>0</v>
      </c>
      <c r="BM4108" s="603"/>
      <c r="BN4108" s="604"/>
      <c r="BO4108" s="587">
        <f t="shared" ref="BO4108" si="3203">IF(BQ4108=0,0,50*BP4108/BQ4108)</f>
        <v>0</v>
      </c>
      <c r="BP4108" s="555">
        <f>(BL4108*BS$11)+(N4108*BS$12)+(X4108*BS$13)+(R4108*BS$14)+(V4108*BS$15)+(Z4108*BS$16)</f>
        <v>0</v>
      </c>
      <c r="BQ4108" s="555">
        <f>((AZ4108-BB4108)*BS$18)+((AT4108-AV4108)*BS$17)+(H4108*BS$19)+(P4108*BS$20)</f>
        <v>0</v>
      </c>
      <c r="BR4108" s="65"/>
      <c r="BS4108" s="65"/>
      <c r="BT4108" s="268"/>
    </row>
    <row r="4109" spans="1:72" ht="21.75" hidden="1" customHeight="1" x14ac:dyDescent="0.25">
      <c r="A4109" s="268"/>
      <c r="B4109" s="679"/>
      <c r="C4109" s="690" t="str">
        <f>IF(ROSTER!D$34="","",ROSTER!D$34)</f>
        <v/>
      </c>
      <c r="D4109" s="691"/>
      <c r="E4109" s="668"/>
      <c r="F4109" s="681"/>
      <c r="G4109" s="664"/>
      <c r="H4109" s="585"/>
      <c r="I4109" s="586"/>
      <c r="J4109" s="571"/>
      <c r="K4109" s="572"/>
      <c r="L4109" s="575"/>
      <c r="M4109" s="576"/>
      <c r="N4109" s="581"/>
      <c r="O4109" s="582"/>
      <c r="P4109" s="571"/>
      <c r="Q4109" s="572"/>
      <c r="R4109" s="575"/>
      <c r="S4109" s="576"/>
      <c r="T4109" s="581"/>
      <c r="U4109" s="582"/>
      <c r="V4109" s="585"/>
      <c r="W4109" s="586"/>
      <c r="X4109" s="571"/>
      <c r="Y4109" s="586"/>
      <c r="Z4109" s="571"/>
      <c r="AA4109" s="586"/>
      <c r="AB4109" s="571"/>
      <c r="AC4109" s="572"/>
      <c r="AD4109" s="575"/>
      <c r="AE4109" s="576"/>
      <c r="AF4109" s="577"/>
      <c r="AG4109" s="578"/>
      <c r="AH4109" s="571"/>
      <c r="AI4109" s="572"/>
      <c r="AJ4109" s="575"/>
      <c r="AK4109" s="576"/>
      <c r="AL4109" s="577"/>
      <c r="AM4109" s="578"/>
      <c r="AN4109" s="571"/>
      <c r="AO4109" s="572"/>
      <c r="AP4109" s="575"/>
      <c r="AQ4109" s="576"/>
      <c r="AR4109" s="577"/>
      <c r="AS4109" s="578"/>
      <c r="AT4109" s="627"/>
      <c r="AU4109" s="628"/>
      <c r="AV4109" s="629"/>
      <c r="AW4109" s="630"/>
      <c r="AX4109" s="577"/>
      <c r="AY4109" s="578"/>
      <c r="AZ4109" s="571"/>
      <c r="BA4109" s="572"/>
      <c r="BB4109" s="575"/>
      <c r="BC4109" s="576"/>
      <c r="BD4109" s="577"/>
      <c r="BE4109" s="578"/>
      <c r="BF4109" s="627"/>
      <c r="BG4109" s="628"/>
      <c r="BH4109" s="629"/>
      <c r="BI4109" s="630"/>
      <c r="BJ4109" s="577"/>
      <c r="BK4109" s="578"/>
      <c r="BL4109" s="605"/>
      <c r="BM4109" s="606"/>
      <c r="BN4109" s="607"/>
      <c r="BO4109" s="588"/>
      <c r="BP4109" s="556"/>
      <c r="BQ4109" s="556"/>
      <c r="BR4109" s="65"/>
      <c r="BS4109" s="65"/>
      <c r="BT4109" s="268"/>
    </row>
    <row r="4110" spans="1:72" ht="21.75" hidden="1" customHeight="1" x14ac:dyDescent="0.25">
      <c r="A4110" s="268"/>
      <c r="B4110" s="678" t="str">
        <f>IF(ROSTER!B$36="","",ROSTER!B$36)</f>
        <v/>
      </c>
      <c r="C4110" s="669" t="str">
        <f>IF(ROSTER!C$36="","",ROSTER!C$36)</f>
        <v/>
      </c>
      <c r="D4110" s="670"/>
      <c r="E4110" s="667"/>
      <c r="F4110" s="680">
        <f>IF(E4110="y",1,IF(E4110="S",1,0))</f>
        <v>0</v>
      </c>
      <c r="G4110" s="663">
        <f>IF(E4110="S",1,0)</f>
        <v>0</v>
      </c>
      <c r="H4110" s="583"/>
      <c r="I4110" s="584"/>
      <c r="J4110" s="569"/>
      <c r="K4110" s="570"/>
      <c r="L4110" s="573"/>
      <c r="M4110" s="574"/>
      <c r="N4110" s="579">
        <f>L4110+J4110</f>
        <v>0</v>
      </c>
      <c r="O4110" s="580"/>
      <c r="P4110" s="569"/>
      <c r="Q4110" s="570"/>
      <c r="R4110" s="573"/>
      <c r="S4110" s="574"/>
      <c r="T4110" s="579">
        <f>R4110-P4110</f>
        <v>0</v>
      </c>
      <c r="U4110" s="580"/>
      <c r="V4110" s="583"/>
      <c r="W4110" s="584"/>
      <c r="X4110" s="569"/>
      <c r="Y4110" s="584"/>
      <c r="Z4110" s="569"/>
      <c r="AA4110" s="584"/>
      <c r="AB4110" s="569"/>
      <c r="AC4110" s="570"/>
      <c r="AD4110" s="573"/>
      <c r="AE4110" s="574"/>
      <c r="AF4110" s="557">
        <f>IF(AB4110=0,0,(AD4110/AB4110)*100)</f>
        <v>0</v>
      </c>
      <c r="AG4110" s="558"/>
      <c r="AH4110" s="569"/>
      <c r="AI4110" s="570"/>
      <c r="AJ4110" s="573"/>
      <c r="AK4110" s="574"/>
      <c r="AL4110" s="557">
        <f>IF(AH4110=0,0,(AJ4110/AH4110)*100)</f>
        <v>0</v>
      </c>
      <c r="AM4110" s="558"/>
      <c r="AN4110" s="569"/>
      <c r="AO4110" s="570"/>
      <c r="AP4110" s="573"/>
      <c r="AQ4110" s="574"/>
      <c r="AR4110" s="557">
        <f>IF(AN4110=0,0,(AP4110/AN4110)*100)</f>
        <v>0</v>
      </c>
      <c r="AS4110" s="558"/>
      <c r="AT4110" s="561">
        <f>AB4110+AH4110+AN4110</f>
        <v>0</v>
      </c>
      <c r="AU4110" s="562"/>
      <c r="AV4110" s="565">
        <f>AD4110+AJ4110+AP4110</f>
        <v>0</v>
      </c>
      <c r="AW4110" s="566"/>
      <c r="AX4110" s="557">
        <f>IF(AT4110=0,0,(AV4110/AT4110)*100)</f>
        <v>0</v>
      </c>
      <c r="AY4110" s="558"/>
      <c r="AZ4110" s="569"/>
      <c r="BA4110" s="570"/>
      <c r="BB4110" s="573"/>
      <c r="BC4110" s="574"/>
      <c r="BD4110" s="557">
        <f>IF(AZ4110=0,0,(BB4110/AZ4110)*100)</f>
        <v>0</v>
      </c>
      <c r="BE4110" s="558"/>
      <c r="BF4110" s="561">
        <f>AT4110+AZ4110</f>
        <v>0</v>
      </c>
      <c r="BG4110" s="562"/>
      <c r="BH4110" s="565">
        <f>AV4110+BB4110</f>
        <v>0</v>
      </c>
      <c r="BI4110" s="566"/>
      <c r="BJ4110" s="557">
        <f>IF(BF4110=0,0,(BH4110/BF4110)*100)</f>
        <v>0</v>
      </c>
      <c r="BK4110" s="558"/>
      <c r="BL4110" s="602">
        <f>(AD4110*2)+(AJ4110*2)+(AP4110*3)+BB4110</f>
        <v>0</v>
      </c>
      <c r="BM4110" s="603"/>
      <c r="BN4110" s="604"/>
      <c r="BO4110" s="587">
        <f t="shared" ref="BO4110" si="3204">IF(BQ4110=0,0,50*BP4110/BQ4110)</f>
        <v>0</v>
      </c>
      <c r="BP4110" s="555">
        <f>(BL4110*BS$11)+(N4110*BS$12)+(X4110*BS$13)+(R4110*BS$14)+(V4110*BS$15)+(Z4110*BS$16)</f>
        <v>0</v>
      </c>
      <c r="BQ4110" s="555">
        <f>((AZ4110-BB4110)*BS$18)+((AT4110-AV4110)*BS$17)+(H4110*BS$19)+(P4110*BS$20)</f>
        <v>0</v>
      </c>
      <c r="BR4110" s="65"/>
      <c r="BS4110" s="65"/>
      <c r="BT4110" s="268"/>
    </row>
    <row r="4111" spans="1:72" ht="21.75" hidden="1" customHeight="1" x14ac:dyDescent="0.25">
      <c r="A4111" s="268"/>
      <c r="B4111" s="679"/>
      <c r="C4111" s="690" t="str">
        <f>IF(ROSTER!D$36="","",ROSTER!D$36)</f>
        <v/>
      </c>
      <c r="D4111" s="691"/>
      <c r="E4111" s="668"/>
      <c r="F4111" s="681"/>
      <c r="G4111" s="664"/>
      <c r="H4111" s="585"/>
      <c r="I4111" s="586"/>
      <c r="J4111" s="571"/>
      <c r="K4111" s="572"/>
      <c r="L4111" s="575"/>
      <c r="M4111" s="576"/>
      <c r="N4111" s="581"/>
      <c r="O4111" s="582"/>
      <c r="P4111" s="571"/>
      <c r="Q4111" s="572"/>
      <c r="R4111" s="575"/>
      <c r="S4111" s="576"/>
      <c r="T4111" s="581"/>
      <c r="U4111" s="582"/>
      <c r="V4111" s="585"/>
      <c r="W4111" s="586"/>
      <c r="X4111" s="571"/>
      <c r="Y4111" s="586"/>
      <c r="Z4111" s="571"/>
      <c r="AA4111" s="586"/>
      <c r="AB4111" s="571"/>
      <c r="AC4111" s="572"/>
      <c r="AD4111" s="575"/>
      <c r="AE4111" s="576"/>
      <c r="AF4111" s="577"/>
      <c r="AG4111" s="578"/>
      <c r="AH4111" s="571"/>
      <c r="AI4111" s="572"/>
      <c r="AJ4111" s="575"/>
      <c r="AK4111" s="576"/>
      <c r="AL4111" s="577"/>
      <c r="AM4111" s="578"/>
      <c r="AN4111" s="571"/>
      <c r="AO4111" s="572"/>
      <c r="AP4111" s="575"/>
      <c r="AQ4111" s="576"/>
      <c r="AR4111" s="577"/>
      <c r="AS4111" s="578"/>
      <c r="AT4111" s="627"/>
      <c r="AU4111" s="628"/>
      <c r="AV4111" s="629"/>
      <c r="AW4111" s="630"/>
      <c r="AX4111" s="577"/>
      <c r="AY4111" s="578"/>
      <c r="AZ4111" s="571"/>
      <c r="BA4111" s="572"/>
      <c r="BB4111" s="575"/>
      <c r="BC4111" s="576"/>
      <c r="BD4111" s="577"/>
      <c r="BE4111" s="578"/>
      <c r="BF4111" s="627"/>
      <c r="BG4111" s="628"/>
      <c r="BH4111" s="629"/>
      <c r="BI4111" s="630"/>
      <c r="BJ4111" s="577"/>
      <c r="BK4111" s="578"/>
      <c r="BL4111" s="605"/>
      <c r="BM4111" s="606"/>
      <c r="BN4111" s="607"/>
      <c r="BO4111" s="588"/>
      <c r="BP4111" s="556"/>
      <c r="BQ4111" s="556"/>
      <c r="BR4111" s="65"/>
      <c r="BS4111" s="65"/>
      <c r="BT4111" s="268"/>
    </row>
    <row r="4112" spans="1:72" ht="21.75" hidden="1" customHeight="1" x14ac:dyDescent="0.25">
      <c r="A4112" s="268"/>
      <c r="B4112" s="678" t="str">
        <f>IF(ROSTER!B$38="","",ROSTER!B$38)</f>
        <v/>
      </c>
      <c r="C4112" s="669" t="str">
        <f>IF(ROSTER!C$38="","",ROSTER!C$38)</f>
        <v/>
      </c>
      <c r="D4112" s="670"/>
      <c r="E4112" s="667"/>
      <c r="F4112" s="680">
        <f>IF(E4112="y",1,IF(E4112="S",1,0))</f>
        <v>0</v>
      </c>
      <c r="G4112" s="663">
        <f>IF(E4112="S",1,0)</f>
        <v>0</v>
      </c>
      <c r="H4112" s="583"/>
      <c r="I4112" s="584"/>
      <c r="J4112" s="569"/>
      <c r="K4112" s="570"/>
      <c r="L4112" s="573"/>
      <c r="M4112" s="574"/>
      <c r="N4112" s="579">
        <f>L4112+J4112</f>
        <v>0</v>
      </c>
      <c r="O4112" s="580"/>
      <c r="P4112" s="569"/>
      <c r="Q4112" s="570"/>
      <c r="R4112" s="573"/>
      <c r="S4112" s="574"/>
      <c r="T4112" s="579">
        <f>R4112-P4112</f>
        <v>0</v>
      </c>
      <c r="U4112" s="580"/>
      <c r="V4112" s="583"/>
      <c r="W4112" s="584"/>
      <c r="X4112" s="569"/>
      <c r="Y4112" s="584"/>
      <c r="Z4112" s="569"/>
      <c r="AA4112" s="584"/>
      <c r="AB4112" s="569"/>
      <c r="AC4112" s="570"/>
      <c r="AD4112" s="573"/>
      <c r="AE4112" s="574"/>
      <c r="AF4112" s="557">
        <f>IF(AB4112=0,0,(AD4112/AB4112)*100)</f>
        <v>0</v>
      </c>
      <c r="AG4112" s="558"/>
      <c r="AH4112" s="569"/>
      <c r="AI4112" s="570"/>
      <c r="AJ4112" s="573"/>
      <c r="AK4112" s="574"/>
      <c r="AL4112" s="557">
        <f>IF(AH4112=0,0,(AJ4112/AH4112)*100)</f>
        <v>0</v>
      </c>
      <c r="AM4112" s="558"/>
      <c r="AN4112" s="569"/>
      <c r="AO4112" s="570"/>
      <c r="AP4112" s="573"/>
      <c r="AQ4112" s="574"/>
      <c r="AR4112" s="557">
        <f>IF(AN4112=0,0,(AP4112/AN4112)*100)</f>
        <v>0</v>
      </c>
      <c r="AS4112" s="558"/>
      <c r="AT4112" s="561">
        <f>AB4112+AH4112+AN4112</f>
        <v>0</v>
      </c>
      <c r="AU4112" s="562"/>
      <c r="AV4112" s="565">
        <f>AD4112+AJ4112+AP4112</f>
        <v>0</v>
      </c>
      <c r="AW4112" s="566"/>
      <c r="AX4112" s="557">
        <f>IF(AT4112=0,0,(AV4112/AT4112)*100)</f>
        <v>0</v>
      </c>
      <c r="AY4112" s="558"/>
      <c r="AZ4112" s="569"/>
      <c r="BA4112" s="570"/>
      <c r="BB4112" s="573"/>
      <c r="BC4112" s="574"/>
      <c r="BD4112" s="557">
        <f>IF(AZ4112=0,0,(BB4112/AZ4112)*100)</f>
        <v>0</v>
      </c>
      <c r="BE4112" s="558"/>
      <c r="BF4112" s="561">
        <f>AT4112+AZ4112</f>
        <v>0</v>
      </c>
      <c r="BG4112" s="562"/>
      <c r="BH4112" s="565">
        <f>AV4112+BB4112</f>
        <v>0</v>
      </c>
      <c r="BI4112" s="566"/>
      <c r="BJ4112" s="557">
        <f>IF(BF4112=0,0,(BH4112/BF4112)*100)</f>
        <v>0</v>
      </c>
      <c r="BK4112" s="558"/>
      <c r="BL4112" s="602">
        <f>(AD4112*2)+(AJ4112*2)+(AP4112*3)+BB4112</f>
        <v>0</v>
      </c>
      <c r="BM4112" s="603"/>
      <c r="BN4112" s="604"/>
      <c r="BO4112" s="587">
        <f t="shared" ref="BO4112" si="3205">IF(BQ4112=0,0,50*BP4112/BQ4112)</f>
        <v>0</v>
      </c>
      <c r="BP4112" s="555">
        <f>(BL4112*BS$11)+(N4112*BS$12)+(X4112*BS$13)+(R4112*BS$14)+(V4112*BS$15)+(Z4112*BS$16)</f>
        <v>0</v>
      </c>
      <c r="BQ4112" s="555">
        <f>((AZ4112-BB4112)*BS$18)+((AT4112-AV4112)*BS$17)+(H4112*BS$19)+(P4112*BS$20)</f>
        <v>0</v>
      </c>
      <c r="BR4112" s="65"/>
      <c r="BS4112" s="65"/>
      <c r="BT4112" s="268"/>
    </row>
    <row r="4113" spans="1:72" ht="21.75" hidden="1" customHeight="1" x14ac:dyDescent="0.25">
      <c r="A4113" s="268"/>
      <c r="B4113" s="679"/>
      <c r="C4113" s="690" t="str">
        <f>IF(ROSTER!D$38="","",ROSTER!D$38)</f>
        <v/>
      </c>
      <c r="D4113" s="691"/>
      <c r="E4113" s="668"/>
      <c r="F4113" s="681"/>
      <c r="G4113" s="664"/>
      <c r="H4113" s="585"/>
      <c r="I4113" s="586"/>
      <c r="J4113" s="571"/>
      <c r="K4113" s="572"/>
      <c r="L4113" s="575"/>
      <c r="M4113" s="576"/>
      <c r="N4113" s="581"/>
      <c r="O4113" s="582"/>
      <c r="P4113" s="571"/>
      <c r="Q4113" s="572"/>
      <c r="R4113" s="575"/>
      <c r="S4113" s="576"/>
      <c r="T4113" s="581"/>
      <c r="U4113" s="582"/>
      <c r="V4113" s="585"/>
      <c r="W4113" s="586"/>
      <c r="X4113" s="571"/>
      <c r="Y4113" s="586"/>
      <c r="Z4113" s="571"/>
      <c r="AA4113" s="586"/>
      <c r="AB4113" s="571"/>
      <c r="AC4113" s="572"/>
      <c r="AD4113" s="575"/>
      <c r="AE4113" s="576"/>
      <c r="AF4113" s="577"/>
      <c r="AG4113" s="578"/>
      <c r="AH4113" s="571"/>
      <c r="AI4113" s="572"/>
      <c r="AJ4113" s="575"/>
      <c r="AK4113" s="576"/>
      <c r="AL4113" s="577"/>
      <c r="AM4113" s="578"/>
      <c r="AN4113" s="571"/>
      <c r="AO4113" s="572"/>
      <c r="AP4113" s="575"/>
      <c r="AQ4113" s="576"/>
      <c r="AR4113" s="577"/>
      <c r="AS4113" s="578"/>
      <c r="AT4113" s="627"/>
      <c r="AU4113" s="628"/>
      <c r="AV4113" s="629"/>
      <c r="AW4113" s="630"/>
      <c r="AX4113" s="577"/>
      <c r="AY4113" s="578"/>
      <c r="AZ4113" s="571"/>
      <c r="BA4113" s="572"/>
      <c r="BB4113" s="575"/>
      <c r="BC4113" s="576"/>
      <c r="BD4113" s="577"/>
      <c r="BE4113" s="578"/>
      <c r="BF4113" s="627"/>
      <c r="BG4113" s="628"/>
      <c r="BH4113" s="629"/>
      <c r="BI4113" s="630"/>
      <c r="BJ4113" s="577"/>
      <c r="BK4113" s="578"/>
      <c r="BL4113" s="605"/>
      <c r="BM4113" s="606"/>
      <c r="BN4113" s="607"/>
      <c r="BO4113" s="588"/>
      <c r="BP4113" s="556"/>
      <c r="BQ4113" s="556"/>
      <c r="BR4113" s="65"/>
      <c r="BS4113" s="65"/>
      <c r="BT4113" s="268"/>
    </row>
    <row r="4114" spans="1:72" ht="21.75" hidden="1" customHeight="1" x14ac:dyDescent="0.25">
      <c r="A4114" s="268"/>
      <c r="B4114" s="678" t="str">
        <f>IF(ROSTER!B$40="","",ROSTER!B$40)</f>
        <v/>
      </c>
      <c r="C4114" s="669" t="str">
        <f>IF(ROSTER!C$40="","",ROSTER!C$40)</f>
        <v/>
      </c>
      <c r="D4114" s="670"/>
      <c r="E4114" s="667"/>
      <c r="F4114" s="680">
        <f>IF(E4114="y",1,IF(E4114="S",1,0))</f>
        <v>0</v>
      </c>
      <c r="G4114" s="663">
        <f>IF(E4114="S",1,0)</f>
        <v>0</v>
      </c>
      <c r="H4114" s="583"/>
      <c r="I4114" s="584"/>
      <c r="J4114" s="569"/>
      <c r="K4114" s="570"/>
      <c r="L4114" s="573"/>
      <c r="M4114" s="574"/>
      <c r="N4114" s="579">
        <f>L4114+J4114</f>
        <v>0</v>
      </c>
      <c r="O4114" s="580"/>
      <c r="P4114" s="569"/>
      <c r="Q4114" s="570"/>
      <c r="R4114" s="573"/>
      <c r="S4114" s="574"/>
      <c r="T4114" s="579">
        <f>R4114-P4114</f>
        <v>0</v>
      </c>
      <c r="U4114" s="580"/>
      <c r="V4114" s="583"/>
      <c r="W4114" s="584"/>
      <c r="X4114" s="569"/>
      <c r="Y4114" s="584"/>
      <c r="Z4114" s="569"/>
      <c r="AA4114" s="584"/>
      <c r="AB4114" s="569"/>
      <c r="AC4114" s="570"/>
      <c r="AD4114" s="573"/>
      <c r="AE4114" s="574"/>
      <c r="AF4114" s="557">
        <f>IF(AB4114=0,0,(AD4114/AB4114)*100)</f>
        <v>0</v>
      </c>
      <c r="AG4114" s="558"/>
      <c r="AH4114" s="569"/>
      <c r="AI4114" s="570"/>
      <c r="AJ4114" s="573"/>
      <c r="AK4114" s="574"/>
      <c r="AL4114" s="557">
        <f>IF(AH4114=0,0,(AJ4114/AH4114)*100)</f>
        <v>0</v>
      </c>
      <c r="AM4114" s="558"/>
      <c r="AN4114" s="569"/>
      <c r="AO4114" s="570"/>
      <c r="AP4114" s="573"/>
      <c r="AQ4114" s="574"/>
      <c r="AR4114" s="557">
        <f>IF(AN4114=0,0,(AP4114/AN4114)*100)</f>
        <v>0</v>
      </c>
      <c r="AS4114" s="558"/>
      <c r="AT4114" s="561">
        <f>AB4114+AH4114+AN4114</f>
        <v>0</v>
      </c>
      <c r="AU4114" s="562"/>
      <c r="AV4114" s="565">
        <f>AD4114+AJ4114+AP4114</f>
        <v>0</v>
      </c>
      <c r="AW4114" s="566"/>
      <c r="AX4114" s="557">
        <f>IF(AT4114=0,0,(AV4114/AT4114)*100)</f>
        <v>0</v>
      </c>
      <c r="AY4114" s="558"/>
      <c r="AZ4114" s="569"/>
      <c r="BA4114" s="570"/>
      <c r="BB4114" s="573"/>
      <c r="BC4114" s="574"/>
      <c r="BD4114" s="557">
        <f>IF(AZ4114=0,0,(BB4114/AZ4114)*100)</f>
        <v>0</v>
      </c>
      <c r="BE4114" s="558"/>
      <c r="BF4114" s="561">
        <f>AT4114+AZ4114</f>
        <v>0</v>
      </c>
      <c r="BG4114" s="562"/>
      <c r="BH4114" s="565">
        <f>AV4114+BB4114</f>
        <v>0</v>
      </c>
      <c r="BI4114" s="566"/>
      <c r="BJ4114" s="557">
        <f>IF(BF4114=0,0,(BH4114/BF4114)*100)</f>
        <v>0</v>
      </c>
      <c r="BK4114" s="558"/>
      <c r="BL4114" s="602">
        <f>(AD4114*2)+(AJ4114*2)+(AP4114*3)+BB4114</f>
        <v>0</v>
      </c>
      <c r="BM4114" s="603"/>
      <c r="BN4114" s="604"/>
      <c r="BO4114" s="587">
        <f t="shared" ref="BO4114" si="3206">IF(BQ4114=0,0,50*BP4114/BQ4114)</f>
        <v>0</v>
      </c>
      <c r="BP4114" s="555">
        <f>(BL4114*BS$11)+(N4114*BS$12)+(X4114*BS$13)+(R4114*BS$14)+(V4114*BS$15)+(Z4114*BS$16)</f>
        <v>0</v>
      </c>
      <c r="BQ4114" s="555">
        <f>((AZ4114-BB4114)*BS$18)+((AT4114-AV4114)*BS$17)+(H4114*BS$19)+(P4114*BS$20)</f>
        <v>0</v>
      </c>
      <c r="BR4114" s="65"/>
      <c r="BS4114" s="65"/>
      <c r="BT4114" s="268"/>
    </row>
    <row r="4115" spans="1:72" ht="21.75" hidden="1" customHeight="1" x14ac:dyDescent="0.25">
      <c r="A4115" s="268"/>
      <c r="B4115" s="679"/>
      <c r="C4115" s="690" t="str">
        <f>IF(ROSTER!D$40="","",ROSTER!D$40)</f>
        <v/>
      </c>
      <c r="D4115" s="691"/>
      <c r="E4115" s="668"/>
      <c r="F4115" s="681"/>
      <c r="G4115" s="664"/>
      <c r="H4115" s="585"/>
      <c r="I4115" s="586"/>
      <c r="J4115" s="571"/>
      <c r="K4115" s="572"/>
      <c r="L4115" s="575"/>
      <c r="M4115" s="576"/>
      <c r="N4115" s="581"/>
      <c r="O4115" s="582"/>
      <c r="P4115" s="571"/>
      <c r="Q4115" s="572"/>
      <c r="R4115" s="575"/>
      <c r="S4115" s="576"/>
      <c r="T4115" s="581"/>
      <c r="U4115" s="582"/>
      <c r="V4115" s="585"/>
      <c r="W4115" s="586"/>
      <c r="X4115" s="571"/>
      <c r="Y4115" s="586"/>
      <c r="Z4115" s="571"/>
      <c r="AA4115" s="586"/>
      <c r="AB4115" s="571"/>
      <c r="AC4115" s="572"/>
      <c r="AD4115" s="575"/>
      <c r="AE4115" s="576"/>
      <c r="AF4115" s="577"/>
      <c r="AG4115" s="578"/>
      <c r="AH4115" s="571"/>
      <c r="AI4115" s="572"/>
      <c r="AJ4115" s="575"/>
      <c r="AK4115" s="576"/>
      <c r="AL4115" s="577"/>
      <c r="AM4115" s="578"/>
      <c r="AN4115" s="571"/>
      <c r="AO4115" s="572"/>
      <c r="AP4115" s="575"/>
      <c r="AQ4115" s="576"/>
      <c r="AR4115" s="577"/>
      <c r="AS4115" s="578"/>
      <c r="AT4115" s="627"/>
      <c r="AU4115" s="628"/>
      <c r="AV4115" s="629"/>
      <c r="AW4115" s="630"/>
      <c r="AX4115" s="577"/>
      <c r="AY4115" s="578"/>
      <c r="AZ4115" s="571"/>
      <c r="BA4115" s="572"/>
      <c r="BB4115" s="575"/>
      <c r="BC4115" s="576"/>
      <c r="BD4115" s="577"/>
      <c r="BE4115" s="578"/>
      <c r="BF4115" s="627"/>
      <c r="BG4115" s="628"/>
      <c r="BH4115" s="629"/>
      <c r="BI4115" s="630"/>
      <c r="BJ4115" s="577"/>
      <c r="BK4115" s="578"/>
      <c r="BL4115" s="605"/>
      <c r="BM4115" s="606"/>
      <c r="BN4115" s="607"/>
      <c r="BO4115" s="588"/>
      <c r="BP4115" s="556"/>
      <c r="BQ4115" s="556"/>
      <c r="BR4115" s="65"/>
      <c r="BS4115" s="65"/>
      <c r="BT4115" s="268"/>
    </row>
    <row r="4116" spans="1:72" ht="21.75" hidden="1" customHeight="1" x14ac:dyDescent="0.25">
      <c r="A4116" s="268"/>
      <c r="B4116" s="678" t="str">
        <f>IF(ROSTER!B$42="","",ROSTER!B$42)</f>
        <v/>
      </c>
      <c r="C4116" s="669" t="str">
        <f>IF(ROSTER!C$42="","",ROSTER!C$42)</f>
        <v/>
      </c>
      <c r="D4116" s="670"/>
      <c r="E4116" s="667"/>
      <c r="F4116" s="680">
        <f>IF(E4116="y",1,IF(E4116="S",1,0))</f>
        <v>0</v>
      </c>
      <c r="G4116" s="663">
        <f>IF(E4116="S",1,0)</f>
        <v>0</v>
      </c>
      <c r="H4116" s="583"/>
      <c r="I4116" s="584"/>
      <c r="J4116" s="569"/>
      <c r="K4116" s="570"/>
      <c r="L4116" s="573"/>
      <c r="M4116" s="574"/>
      <c r="N4116" s="579">
        <f>L4116+J4116</f>
        <v>0</v>
      </c>
      <c r="O4116" s="580"/>
      <c r="P4116" s="569"/>
      <c r="Q4116" s="570"/>
      <c r="R4116" s="573"/>
      <c r="S4116" s="574"/>
      <c r="T4116" s="579">
        <f>R4116-P4116</f>
        <v>0</v>
      </c>
      <c r="U4116" s="580"/>
      <c r="V4116" s="583"/>
      <c r="W4116" s="584"/>
      <c r="X4116" s="569"/>
      <c r="Y4116" s="584"/>
      <c r="Z4116" s="569"/>
      <c r="AA4116" s="584"/>
      <c r="AB4116" s="569"/>
      <c r="AC4116" s="570"/>
      <c r="AD4116" s="573"/>
      <c r="AE4116" s="574"/>
      <c r="AF4116" s="557">
        <f>IF(AB4116=0,0,(AD4116/AB4116)*100)</f>
        <v>0</v>
      </c>
      <c r="AG4116" s="558"/>
      <c r="AH4116" s="569"/>
      <c r="AI4116" s="570"/>
      <c r="AJ4116" s="573"/>
      <c r="AK4116" s="574"/>
      <c r="AL4116" s="557">
        <f>IF(AH4116=0,0,(AJ4116/AH4116)*100)</f>
        <v>0</v>
      </c>
      <c r="AM4116" s="558"/>
      <c r="AN4116" s="569"/>
      <c r="AO4116" s="570"/>
      <c r="AP4116" s="573"/>
      <c r="AQ4116" s="574"/>
      <c r="AR4116" s="557">
        <f>IF(AN4116=0,0,(AP4116/AN4116)*100)</f>
        <v>0</v>
      </c>
      <c r="AS4116" s="558"/>
      <c r="AT4116" s="561">
        <f>AB4116+AH4116+AN4116</f>
        <v>0</v>
      </c>
      <c r="AU4116" s="562"/>
      <c r="AV4116" s="565">
        <f>AD4116+AJ4116+AP4116</f>
        <v>0</v>
      </c>
      <c r="AW4116" s="566"/>
      <c r="AX4116" s="557">
        <f>IF(AT4116=0,0,(AV4116/AT4116)*100)</f>
        <v>0</v>
      </c>
      <c r="AY4116" s="558"/>
      <c r="AZ4116" s="569"/>
      <c r="BA4116" s="570"/>
      <c r="BB4116" s="573"/>
      <c r="BC4116" s="574"/>
      <c r="BD4116" s="557">
        <f>IF(AZ4116=0,0,(BB4116/AZ4116)*100)</f>
        <v>0</v>
      </c>
      <c r="BE4116" s="558"/>
      <c r="BF4116" s="561">
        <f>AT4116+AZ4116</f>
        <v>0</v>
      </c>
      <c r="BG4116" s="562"/>
      <c r="BH4116" s="565">
        <f>AV4116+BB4116</f>
        <v>0</v>
      </c>
      <c r="BI4116" s="566"/>
      <c r="BJ4116" s="557">
        <f>IF(BF4116=0,0,(BH4116/BF4116)*100)</f>
        <v>0</v>
      </c>
      <c r="BK4116" s="558"/>
      <c r="BL4116" s="602">
        <f>(AD4116*2)+(AJ4116*2)+(AP4116*3)+BB4116</f>
        <v>0</v>
      </c>
      <c r="BM4116" s="603"/>
      <c r="BN4116" s="604"/>
      <c r="BO4116" s="587">
        <f t="shared" ref="BO4116" si="3207">IF(BQ4116=0,0,50*BP4116/BQ4116)</f>
        <v>0</v>
      </c>
      <c r="BP4116" s="555">
        <f>(BL4116*BS$11)+(N4116*BS$12)+(X4116*BS$13)+(R4116*BS$14)+(V4116*BS$15)+(Z4116*BS$16)</f>
        <v>0</v>
      </c>
      <c r="BQ4116" s="555">
        <f>((AZ4116-BB4116)*BS$18)+((AT4116-AV4116)*BS$17)+(H4116*BS$19)+(P4116*BS$20)</f>
        <v>0</v>
      </c>
      <c r="BR4116" s="65"/>
      <c r="BS4116" s="65"/>
      <c r="BT4116" s="268"/>
    </row>
    <row r="4117" spans="1:72" ht="21.75" hidden="1" customHeight="1" x14ac:dyDescent="0.25">
      <c r="A4117" s="268"/>
      <c r="B4117" s="679"/>
      <c r="C4117" s="690" t="str">
        <f>IF(ROSTER!D$42="","",ROSTER!D$42)</f>
        <v/>
      </c>
      <c r="D4117" s="691"/>
      <c r="E4117" s="668"/>
      <c r="F4117" s="681"/>
      <c r="G4117" s="664"/>
      <c r="H4117" s="585"/>
      <c r="I4117" s="586"/>
      <c r="J4117" s="571"/>
      <c r="K4117" s="572"/>
      <c r="L4117" s="575"/>
      <c r="M4117" s="576"/>
      <c r="N4117" s="581"/>
      <c r="O4117" s="582"/>
      <c r="P4117" s="571"/>
      <c r="Q4117" s="572"/>
      <c r="R4117" s="575"/>
      <c r="S4117" s="576"/>
      <c r="T4117" s="581"/>
      <c r="U4117" s="582"/>
      <c r="V4117" s="585"/>
      <c r="W4117" s="586"/>
      <c r="X4117" s="571"/>
      <c r="Y4117" s="586"/>
      <c r="Z4117" s="571"/>
      <c r="AA4117" s="586"/>
      <c r="AB4117" s="571"/>
      <c r="AC4117" s="572"/>
      <c r="AD4117" s="575"/>
      <c r="AE4117" s="576"/>
      <c r="AF4117" s="577"/>
      <c r="AG4117" s="578"/>
      <c r="AH4117" s="571"/>
      <c r="AI4117" s="572"/>
      <c r="AJ4117" s="575"/>
      <c r="AK4117" s="576"/>
      <c r="AL4117" s="577"/>
      <c r="AM4117" s="578"/>
      <c r="AN4117" s="571"/>
      <c r="AO4117" s="572"/>
      <c r="AP4117" s="575"/>
      <c r="AQ4117" s="576"/>
      <c r="AR4117" s="577"/>
      <c r="AS4117" s="578"/>
      <c r="AT4117" s="627"/>
      <c r="AU4117" s="628"/>
      <c r="AV4117" s="629"/>
      <c r="AW4117" s="630"/>
      <c r="AX4117" s="577"/>
      <c r="AY4117" s="578"/>
      <c r="AZ4117" s="571"/>
      <c r="BA4117" s="572"/>
      <c r="BB4117" s="575"/>
      <c r="BC4117" s="576"/>
      <c r="BD4117" s="577"/>
      <c r="BE4117" s="578"/>
      <c r="BF4117" s="627"/>
      <c r="BG4117" s="628"/>
      <c r="BH4117" s="629"/>
      <c r="BI4117" s="630"/>
      <c r="BJ4117" s="577"/>
      <c r="BK4117" s="578"/>
      <c r="BL4117" s="605"/>
      <c r="BM4117" s="606"/>
      <c r="BN4117" s="607"/>
      <c r="BO4117" s="588"/>
      <c r="BP4117" s="556"/>
      <c r="BQ4117" s="556"/>
      <c r="BR4117" s="65"/>
      <c r="BS4117" s="65"/>
      <c r="BT4117" s="268"/>
    </row>
    <row r="4118" spans="1:72" ht="21.75" hidden="1" customHeight="1" x14ac:dyDescent="0.25">
      <c r="A4118" s="268"/>
      <c r="B4118" s="678" t="str">
        <f>IF(ROSTER!B$44="","",ROSTER!B$44)</f>
        <v/>
      </c>
      <c r="C4118" s="669" t="str">
        <f>IF(ROSTER!C$44="","",ROSTER!C$44)</f>
        <v/>
      </c>
      <c r="D4118" s="670"/>
      <c r="E4118" s="667"/>
      <c r="F4118" s="680">
        <f>IF(E4118="y",1,IF(E4118="S",1,0))</f>
        <v>0</v>
      </c>
      <c r="G4118" s="663">
        <f>IF(E4118="S",1,0)</f>
        <v>0</v>
      </c>
      <c r="H4118" s="583"/>
      <c r="I4118" s="584"/>
      <c r="J4118" s="569"/>
      <c r="K4118" s="570"/>
      <c r="L4118" s="573"/>
      <c r="M4118" s="574"/>
      <c r="N4118" s="579">
        <f>L4118+J4118</f>
        <v>0</v>
      </c>
      <c r="O4118" s="580"/>
      <c r="P4118" s="569"/>
      <c r="Q4118" s="570"/>
      <c r="R4118" s="573"/>
      <c r="S4118" s="574"/>
      <c r="T4118" s="579">
        <f>R4118-P4118</f>
        <v>0</v>
      </c>
      <c r="U4118" s="580"/>
      <c r="V4118" s="583"/>
      <c r="W4118" s="584"/>
      <c r="X4118" s="569"/>
      <c r="Y4118" s="584"/>
      <c r="Z4118" s="569"/>
      <c r="AA4118" s="584"/>
      <c r="AB4118" s="569"/>
      <c r="AC4118" s="570"/>
      <c r="AD4118" s="573"/>
      <c r="AE4118" s="574"/>
      <c r="AF4118" s="557">
        <f>IF(AB4118=0,0,(AD4118/AB4118)*100)</f>
        <v>0</v>
      </c>
      <c r="AG4118" s="558"/>
      <c r="AH4118" s="569"/>
      <c r="AI4118" s="570"/>
      <c r="AJ4118" s="573"/>
      <c r="AK4118" s="574"/>
      <c r="AL4118" s="557">
        <f>IF(AH4118=0,0,(AJ4118/AH4118)*100)</f>
        <v>0</v>
      </c>
      <c r="AM4118" s="558"/>
      <c r="AN4118" s="569"/>
      <c r="AO4118" s="570"/>
      <c r="AP4118" s="573"/>
      <c r="AQ4118" s="574"/>
      <c r="AR4118" s="557">
        <f>IF(AN4118=0,0,(AP4118/AN4118)*100)</f>
        <v>0</v>
      </c>
      <c r="AS4118" s="558"/>
      <c r="AT4118" s="561">
        <f>AB4118+AH4118+AN4118</f>
        <v>0</v>
      </c>
      <c r="AU4118" s="562"/>
      <c r="AV4118" s="565">
        <f>AD4118+AJ4118+AP4118</f>
        <v>0</v>
      </c>
      <c r="AW4118" s="566"/>
      <c r="AX4118" s="557">
        <f>IF(AT4118=0,0,(AV4118/AT4118)*100)</f>
        <v>0</v>
      </c>
      <c r="AY4118" s="558"/>
      <c r="AZ4118" s="569"/>
      <c r="BA4118" s="570"/>
      <c r="BB4118" s="573"/>
      <c r="BC4118" s="574"/>
      <c r="BD4118" s="557">
        <f>IF(AZ4118=0,0,(BB4118/AZ4118)*100)</f>
        <v>0</v>
      </c>
      <c r="BE4118" s="558"/>
      <c r="BF4118" s="561">
        <f>AT4118+AZ4118</f>
        <v>0</v>
      </c>
      <c r="BG4118" s="562"/>
      <c r="BH4118" s="565">
        <f>AV4118+BB4118</f>
        <v>0</v>
      </c>
      <c r="BI4118" s="566"/>
      <c r="BJ4118" s="557">
        <f>IF(BF4118=0,0,(BH4118/BF4118)*100)</f>
        <v>0</v>
      </c>
      <c r="BK4118" s="558"/>
      <c r="BL4118" s="602">
        <f>(AD4118*2)+(AJ4118*2)+(AP4118*3)+BB4118</f>
        <v>0</v>
      </c>
      <c r="BM4118" s="603"/>
      <c r="BN4118" s="604"/>
      <c r="BO4118" s="587">
        <f t="shared" ref="BO4118" si="3208">IF(BQ4118=0,0,50*BP4118/BQ4118)</f>
        <v>0</v>
      </c>
      <c r="BP4118" s="555">
        <f>(BL4118*BS$11)+(N4118*BS$12)+(X4118*BS$13)+(R4118*BS$14)+(V4118*BS$15)+(Z4118*BS$16)</f>
        <v>0</v>
      </c>
      <c r="BQ4118" s="555">
        <f>((AZ4118-BB4118)*BS$18)+((AT4118-AV4118)*BS$17)+(H4118*BS$19)+(P4118*BS$20)</f>
        <v>0</v>
      </c>
      <c r="BR4118" s="65"/>
      <c r="BS4118" s="65"/>
      <c r="BT4118" s="268"/>
    </row>
    <row r="4119" spans="1:72" ht="21.75" hidden="1" customHeight="1" x14ac:dyDescent="0.25">
      <c r="A4119" s="268"/>
      <c r="B4119" s="679"/>
      <c r="C4119" s="690" t="str">
        <f>IF(ROSTER!D$44="","",ROSTER!D$44)</f>
        <v/>
      </c>
      <c r="D4119" s="691"/>
      <c r="E4119" s="668"/>
      <c r="F4119" s="681"/>
      <c r="G4119" s="664"/>
      <c r="H4119" s="585"/>
      <c r="I4119" s="586"/>
      <c r="J4119" s="571"/>
      <c r="K4119" s="572"/>
      <c r="L4119" s="575"/>
      <c r="M4119" s="576"/>
      <c r="N4119" s="581"/>
      <c r="O4119" s="582"/>
      <c r="P4119" s="571"/>
      <c r="Q4119" s="572"/>
      <c r="R4119" s="575"/>
      <c r="S4119" s="576"/>
      <c r="T4119" s="581"/>
      <c r="U4119" s="582"/>
      <c r="V4119" s="585"/>
      <c r="W4119" s="586"/>
      <c r="X4119" s="571"/>
      <c r="Y4119" s="586"/>
      <c r="Z4119" s="571"/>
      <c r="AA4119" s="586"/>
      <c r="AB4119" s="571"/>
      <c r="AC4119" s="572"/>
      <c r="AD4119" s="575"/>
      <c r="AE4119" s="576"/>
      <c r="AF4119" s="577"/>
      <c r="AG4119" s="578"/>
      <c r="AH4119" s="571"/>
      <c r="AI4119" s="572"/>
      <c r="AJ4119" s="575"/>
      <c r="AK4119" s="576"/>
      <c r="AL4119" s="577"/>
      <c r="AM4119" s="578"/>
      <c r="AN4119" s="571"/>
      <c r="AO4119" s="572"/>
      <c r="AP4119" s="575"/>
      <c r="AQ4119" s="576"/>
      <c r="AR4119" s="577"/>
      <c r="AS4119" s="578"/>
      <c r="AT4119" s="627"/>
      <c r="AU4119" s="628"/>
      <c r="AV4119" s="629"/>
      <c r="AW4119" s="630"/>
      <c r="AX4119" s="577"/>
      <c r="AY4119" s="578"/>
      <c r="AZ4119" s="571"/>
      <c r="BA4119" s="572"/>
      <c r="BB4119" s="575"/>
      <c r="BC4119" s="576"/>
      <c r="BD4119" s="577"/>
      <c r="BE4119" s="578"/>
      <c r="BF4119" s="627"/>
      <c r="BG4119" s="628"/>
      <c r="BH4119" s="629"/>
      <c r="BI4119" s="630"/>
      <c r="BJ4119" s="577"/>
      <c r="BK4119" s="578"/>
      <c r="BL4119" s="605"/>
      <c r="BM4119" s="606"/>
      <c r="BN4119" s="607"/>
      <c r="BO4119" s="588"/>
      <c r="BP4119" s="556"/>
      <c r="BQ4119" s="556"/>
      <c r="BR4119" s="65"/>
      <c r="BS4119" s="65"/>
      <c r="BT4119" s="268"/>
    </row>
    <row r="4120" spans="1:72" ht="21.75" hidden="1" customHeight="1" x14ac:dyDescent="0.25">
      <c r="A4120" s="268"/>
      <c r="B4120" s="678" t="str">
        <f>IF(ROSTER!B$46="","",ROSTER!B$46)</f>
        <v/>
      </c>
      <c r="C4120" s="669" t="str">
        <f>IF(ROSTER!C$46="","",ROSTER!C$46)</f>
        <v/>
      </c>
      <c r="D4120" s="670"/>
      <c r="E4120" s="667"/>
      <c r="F4120" s="680">
        <f>IF(E4120="y",1,IF(E4120="S",1,0))</f>
        <v>0</v>
      </c>
      <c r="G4120" s="663">
        <f>IF(E4120="S",1,0)</f>
        <v>0</v>
      </c>
      <c r="H4120" s="583"/>
      <c r="I4120" s="584"/>
      <c r="J4120" s="569"/>
      <c r="K4120" s="570"/>
      <c r="L4120" s="573"/>
      <c r="M4120" s="574"/>
      <c r="N4120" s="579">
        <f>L4120+J4120</f>
        <v>0</v>
      </c>
      <c r="O4120" s="580"/>
      <c r="P4120" s="569"/>
      <c r="Q4120" s="570"/>
      <c r="R4120" s="573"/>
      <c r="S4120" s="574"/>
      <c r="T4120" s="579">
        <f>R4120-P4120</f>
        <v>0</v>
      </c>
      <c r="U4120" s="580"/>
      <c r="V4120" s="583"/>
      <c r="W4120" s="584"/>
      <c r="X4120" s="569"/>
      <c r="Y4120" s="584"/>
      <c r="Z4120" s="569"/>
      <c r="AA4120" s="584"/>
      <c r="AB4120" s="569"/>
      <c r="AC4120" s="570"/>
      <c r="AD4120" s="573"/>
      <c r="AE4120" s="574"/>
      <c r="AF4120" s="557">
        <f>IF(AB4120=0,0,(AD4120/AB4120)*100)</f>
        <v>0</v>
      </c>
      <c r="AG4120" s="558"/>
      <c r="AH4120" s="569"/>
      <c r="AI4120" s="570"/>
      <c r="AJ4120" s="573"/>
      <c r="AK4120" s="574"/>
      <c r="AL4120" s="557">
        <f>IF(AH4120=0,0,(AJ4120/AH4120)*100)</f>
        <v>0</v>
      </c>
      <c r="AM4120" s="558"/>
      <c r="AN4120" s="569"/>
      <c r="AO4120" s="570"/>
      <c r="AP4120" s="573"/>
      <c r="AQ4120" s="574"/>
      <c r="AR4120" s="557">
        <f>IF(AN4120=0,0,(AP4120/AN4120)*100)</f>
        <v>0</v>
      </c>
      <c r="AS4120" s="558"/>
      <c r="AT4120" s="561">
        <f>AB4120+AH4120+AN4120</f>
        <v>0</v>
      </c>
      <c r="AU4120" s="562"/>
      <c r="AV4120" s="565">
        <f>AD4120+AJ4120+AP4120</f>
        <v>0</v>
      </c>
      <c r="AW4120" s="566"/>
      <c r="AX4120" s="557">
        <f>IF(AT4120=0,0,(AV4120/AT4120)*100)</f>
        <v>0</v>
      </c>
      <c r="AY4120" s="558"/>
      <c r="AZ4120" s="569"/>
      <c r="BA4120" s="570"/>
      <c r="BB4120" s="573"/>
      <c r="BC4120" s="574"/>
      <c r="BD4120" s="557">
        <f>IF(AZ4120=0,0,(BB4120/AZ4120)*100)</f>
        <v>0</v>
      </c>
      <c r="BE4120" s="558"/>
      <c r="BF4120" s="561">
        <f>AT4120+AZ4120</f>
        <v>0</v>
      </c>
      <c r="BG4120" s="562"/>
      <c r="BH4120" s="565">
        <f>AV4120+BB4120</f>
        <v>0</v>
      </c>
      <c r="BI4120" s="566"/>
      <c r="BJ4120" s="557">
        <f>IF(BF4120=0,0,(BH4120/BF4120)*100)</f>
        <v>0</v>
      </c>
      <c r="BK4120" s="558"/>
      <c r="BL4120" s="602">
        <f>(AD4120*2)+(AJ4120*2)+(AP4120*3)+BB4120</f>
        <v>0</v>
      </c>
      <c r="BM4120" s="603"/>
      <c r="BN4120" s="604"/>
      <c r="BO4120" s="587">
        <f t="shared" ref="BO4120" si="3209">IF(BQ4120=0,0,50*BP4120/BQ4120)</f>
        <v>0</v>
      </c>
      <c r="BP4120" s="634">
        <f>(BL4120*BS$11)+(N4120*BS$12)+(X4120*BS$13)+(R4120*BS$14)+(V4120*BS$15)+(Z4120*BS$16)</f>
        <v>0</v>
      </c>
      <c r="BQ4120" s="555">
        <f>((AZ4120-BB4120)*BS$18)+((AT4120-AV4120)*BS$17)+(H4120*BS$19)+(P4120*BS$20)</f>
        <v>0</v>
      </c>
      <c r="BR4120" s="65"/>
      <c r="BS4120" s="65"/>
      <c r="BT4120" s="268"/>
    </row>
    <row r="4121" spans="1:72" ht="22.5" hidden="1" customHeight="1" thickBot="1" x14ac:dyDescent="0.3">
      <c r="A4121" s="268"/>
      <c r="B4121" s="679"/>
      <c r="C4121" s="690" t="str">
        <f>IF(ROSTER!D$46="","",ROSTER!D$46)</f>
        <v/>
      </c>
      <c r="D4121" s="691"/>
      <c r="E4121" s="668"/>
      <c r="F4121" s="681"/>
      <c r="G4121" s="664"/>
      <c r="H4121" s="585"/>
      <c r="I4121" s="586"/>
      <c r="J4121" s="571"/>
      <c r="K4121" s="572"/>
      <c r="L4121" s="575"/>
      <c r="M4121" s="576"/>
      <c r="N4121" s="649"/>
      <c r="O4121" s="650"/>
      <c r="P4121" s="571"/>
      <c r="Q4121" s="572"/>
      <c r="R4121" s="575"/>
      <c r="S4121" s="576"/>
      <c r="T4121" s="581"/>
      <c r="U4121" s="582"/>
      <c r="V4121" s="585"/>
      <c r="W4121" s="586"/>
      <c r="X4121" s="571"/>
      <c r="Y4121" s="586"/>
      <c r="Z4121" s="571"/>
      <c r="AA4121" s="586"/>
      <c r="AB4121" s="571"/>
      <c r="AC4121" s="572"/>
      <c r="AD4121" s="575"/>
      <c r="AE4121" s="576"/>
      <c r="AF4121" s="559"/>
      <c r="AG4121" s="560"/>
      <c r="AH4121" s="571"/>
      <c r="AI4121" s="572"/>
      <c r="AJ4121" s="575"/>
      <c r="AK4121" s="576"/>
      <c r="AL4121" s="559"/>
      <c r="AM4121" s="560"/>
      <c r="AN4121" s="571"/>
      <c r="AO4121" s="572"/>
      <c r="AP4121" s="575"/>
      <c r="AQ4121" s="576"/>
      <c r="AR4121" s="559"/>
      <c r="AS4121" s="560"/>
      <c r="AT4121" s="563"/>
      <c r="AU4121" s="564"/>
      <c r="AV4121" s="567"/>
      <c r="AW4121" s="568"/>
      <c r="AX4121" s="559"/>
      <c r="AY4121" s="560"/>
      <c r="AZ4121" s="571"/>
      <c r="BA4121" s="572"/>
      <c r="BB4121" s="575"/>
      <c r="BC4121" s="576"/>
      <c r="BD4121" s="559"/>
      <c r="BE4121" s="560"/>
      <c r="BF4121" s="563"/>
      <c r="BG4121" s="564"/>
      <c r="BH4121" s="567"/>
      <c r="BI4121" s="568"/>
      <c r="BJ4121" s="559"/>
      <c r="BK4121" s="560"/>
      <c r="BL4121" s="631"/>
      <c r="BM4121" s="632"/>
      <c r="BN4121" s="633"/>
      <c r="BO4121" s="609"/>
      <c r="BP4121" s="635"/>
      <c r="BQ4121" s="556"/>
      <c r="BR4121" s="65"/>
      <c r="BS4121" s="65"/>
      <c r="BT4121" s="268"/>
    </row>
    <row r="4122" spans="1:72" s="79" customFormat="1" ht="33.4" hidden="1" customHeight="1" x14ac:dyDescent="0.45">
      <c r="A4122" s="278"/>
      <c r="B4122" s="671"/>
      <c r="C4122" s="611"/>
      <c r="D4122" s="611" t="s">
        <v>10</v>
      </c>
      <c r="E4122" s="612"/>
      <c r="F4122" s="78"/>
      <c r="G4122" s="78"/>
      <c r="H4122" s="547">
        <f>SUM(H4082:I4121)</f>
        <v>0</v>
      </c>
      <c r="I4122" s="548"/>
      <c r="J4122" s="547">
        <f>SUM(J4082:K4121)</f>
        <v>0</v>
      </c>
      <c r="K4122" s="548"/>
      <c r="L4122" s="551">
        <f>SUM(L4082:M4121)</f>
        <v>0</v>
      </c>
      <c r="M4122" s="636"/>
      <c r="N4122" s="533">
        <f>L4122+J4122</f>
        <v>0</v>
      </c>
      <c r="O4122" s="534"/>
      <c r="P4122" s="551">
        <f>SUM(P4082:Q4121)</f>
        <v>0</v>
      </c>
      <c r="Q4122" s="548"/>
      <c r="R4122" s="551">
        <f>SUM(R4082:S4121)</f>
        <v>0</v>
      </c>
      <c r="S4122" s="636"/>
      <c r="T4122" s="533">
        <f>R4122-P4122</f>
        <v>0</v>
      </c>
      <c r="U4122" s="534"/>
      <c r="V4122" s="551">
        <f>SUM(V4082:W4121)</f>
        <v>0</v>
      </c>
      <c r="W4122" s="636"/>
      <c r="X4122" s="547">
        <f>SUM(X4082:Y4121)</f>
        <v>0</v>
      </c>
      <c r="Y4122" s="534"/>
      <c r="Z4122" s="547">
        <f>SUM(Z4082:AA4121)</f>
        <v>0</v>
      </c>
      <c r="AA4122" s="534"/>
      <c r="AB4122" s="636">
        <f>SUM(AB4082:AC4121)</f>
        <v>0</v>
      </c>
      <c r="AC4122" s="548"/>
      <c r="AD4122" s="551">
        <f>SUM(AD4082:AE4121)</f>
        <v>0</v>
      </c>
      <c r="AE4122" s="636"/>
      <c r="AF4122" s="533">
        <f>IF(AB4122=0,0,(AD4122/AB4122)*100)</f>
        <v>0</v>
      </c>
      <c r="AG4122" s="534"/>
      <c r="AH4122" s="551">
        <f>SUM(AH4082:AI4121)</f>
        <v>0</v>
      </c>
      <c r="AI4122" s="548"/>
      <c r="AJ4122" s="551">
        <f>SUM(AJ4082:AK4121)</f>
        <v>0</v>
      </c>
      <c r="AK4122" s="636"/>
      <c r="AL4122" s="533">
        <f>IF(AH4122=0,0,(AJ4122/AH4122)*100)</f>
        <v>0</v>
      </c>
      <c r="AM4122" s="534"/>
      <c r="AN4122" s="551">
        <f>SUM(AN4082:AO4121)</f>
        <v>0</v>
      </c>
      <c r="AO4122" s="548"/>
      <c r="AP4122" s="551">
        <f>SUM(AP4082:AQ4121)</f>
        <v>0</v>
      </c>
      <c r="AQ4122" s="636"/>
      <c r="AR4122" s="533">
        <f>IF(AN4122=0,0,(AP4122/AN4122)*100)</f>
        <v>0</v>
      </c>
      <c r="AS4122" s="534"/>
      <c r="AT4122" s="547">
        <f>AB4122+AH4122+AN4122</f>
        <v>0</v>
      </c>
      <c r="AU4122" s="548"/>
      <c r="AV4122" s="551">
        <f>AD4122+AJ4122+AP4122</f>
        <v>0</v>
      </c>
      <c r="AW4122" s="552"/>
      <c r="AX4122" s="533">
        <f>IF(AT4122=0,0,(AV4122/AT4122)*100)</f>
        <v>0</v>
      </c>
      <c r="AY4122" s="534"/>
      <c r="AZ4122" s="551">
        <f>SUM(AZ4082:BA4121)</f>
        <v>0</v>
      </c>
      <c r="BA4122" s="548"/>
      <c r="BB4122" s="551">
        <f>SUM(BB4082:BC4121)</f>
        <v>0</v>
      </c>
      <c r="BC4122" s="636"/>
      <c r="BD4122" s="533">
        <f>IF(AZ4122=0,0,(BB4122/AZ4122)*100)</f>
        <v>0</v>
      </c>
      <c r="BE4122" s="534"/>
      <c r="BF4122" s="547">
        <f>AT4122+AZ4122</f>
        <v>0</v>
      </c>
      <c r="BG4122" s="548"/>
      <c r="BH4122" s="551">
        <f>AV4122+BB4122</f>
        <v>0</v>
      </c>
      <c r="BI4122" s="552"/>
      <c r="BJ4122" s="533">
        <f>IF(BF4122=0,0,(BH4122/BF4122)*100)</f>
        <v>0</v>
      </c>
      <c r="BK4122" s="619"/>
      <c r="BL4122" s="621">
        <f>SUM(BL4082:BN4121)</f>
        <v>0</v>
      </c>
      <c r="BM4122" s="622"/>
      <c r="BN4122" s="623"/>
      <c r="BO4122" s="610">
        <f>SUM(BO4082:BO4121)</f>
        <v>0</v>
      </c>
      <c r="BP4122" s="709">
        <f>(BL4122*BS$11)+(N4122*BS$12)+(X4122*BS$13)+(R4122*BS$14)+(V4122*BS$15)+(Z4122*BS$16)</f>
        <v>0</v>
      </c>
      <c r="BQ4122" s="638">
        <f>((AZ4122-BB4122)*BS$18)+((AT4122-AV4122)*BS$17)+(H4122*BS$19)+(P4122*BS$20)</f>
        <v>0</v>
      </c>
      <c r="BR4122" s="77"/>
      <c r="BS4122" s="77"/>
      <c r="BT4122" s="278"/>
    </row>
    <row r="4123" spans="1:72" s="79" customFormat="1" ht="33.950000000000003" hidden="1" customHeight="1" thickBot="1" x14ac:dyDescent="0.5">
      <c r="A4123" s="278"/>
      <c r="B4123" s="672"/>
      <c r="C4123" s="673"/>
      <c r="D4123" s="673"/>
      <c r="E4123" s="721"/>
      <c r="F4123" s="80"/>
      <c r="G4123" s="80"/>
      <c r="H4123" s="549"/>
      <c r="I4123" s="550"/>
      <c r="J4123" s="549"/>
      <c r="K4123" s="550"/>
      <c r="L4123" s="553"/>
      <c r="M4123" s="637"/>
      <c r="N4123" s="535"/>
      <c r="O4123" s="536"/>
      <c r="P4123" s="553"/>
      <c r="Q4123" s="550"/>
      <c r="R4123" s="553"/>
      <c r="S4123" s="637"/>
      <c r="T4123" s="535"/>
      <c r="U4123" s="536"/>
      <c r="V4123" s="553"/>
      <c r="W4123" s="637"/>
      <c r="X4123" s="549"/>
      <c r="Y4123" s="536"/>
      <c r="Z4123" s="549"/>
      <c r="AA4123" s="536"/>
      <c r="AB4123" s="637"/>
      <c r="AC4123" s="550"/>
      <c r="AD4123" s="553"/>
      <c r="AE4123" s="637"/>
      <c r="AF4123" s="535"/>
      <c r="AG4123" s="536"/>
      <c r="AH4123" s="553"/>
      <c r="AI4123" s="550"/>
      <c r="AJ4123" s="553"/>
      <c r="AK4123" s="637"/>
      <c r="AL4123" s="535"/>
      <c r="AM4123" s="536"/>
      <c r="AN4123" s="553"/>
      <c r="AO4123" s="550"/>
      <c r="AP4123" s="553"/>
      <c r="AQ4123" s="637"/>
      <c r="AR4123" s="535"/>
      <c r="AS4123" s="536"/>
      <c r="AT4123" s="549"/>
      <c r="AU4123" s="550"/>
      <c r="AV4123" s="553"/>
      <c r="AW4123" s="554"/>
      <c r="AX4123" s="535"/>
      <c r="AY4123" s="536"/>
      <c r="AZ4123" s="553"/>
      <c r="BA4123" s="550"/>
      <c r="BB4123" s="553"/>
      <c r="BC4123" s="637"/>
      <c r="BD4123" s="535"/>
      <c r="BE4123" s="536"/>
      <c r="BF4123" s="549"/>
      <c r="BG4123" s="550"/>
      <c r="BH4123" s="553"/>
      <c r="BI4123" s="554"/>
      <c r="BJ4123" s="535"/>
      <c r="BK4123" s="620"/>
      <c r="BL4123" s="624"/>
      <c r="BM4123" s="625"/>
      <c r="BN4123" s="626"/>
      <c r="BO4123" s="609"/>
      <c r="BP4123" s="710"/>
      <c r="BQ4123" s="639"/>
      <c r="BR4123" s="77"/>
      <c r="BS4123" s="77"/>
      <c r="BT4123" s="278"/>
    </row>
    <row r="4124" spans="1:72" s="79" customFormat="1" ht="33" hidden="1" customHeight="1" thickBot="1" x14ac:dyDescent="0.5">
      <c r="A4124" s="278"/>
      <c r="B4124" s="671"/>
      <c r="C4124" s="611"/>
      <c r="D4124" s="611" t="s">
        <v>13</v>
      </c>
      <c r="E4124" s="612"/>
      <c r="F4124" s="82"/>
      <c r="G4124" s="117"/>
      <c r="H4124" s="541"/>
      <c r="I4124" s="545"/>
      <c r="J4124" s="541"/>
      <c r="K4124" s="545"/>
      <c r="L4124" s="537"/>
      <c r="M4124" s="538"/>
      <c r="N4124" s="533">
        <f>J4124+L4124</f>
        <v>0</v>
      </c>
      <c r="O4124" s="534"/>
      <c r="P4124" s="537"/>
      <c r="Q4124" s="545"/>
      <c r="R4124" s="537"/>
      <c r="S4124" s="538"/>
      <c r="T4124" s="533">
        <f>R4124-P4124</f>
        <v>0</v>
      </c>
      <c r="U4124" s="534"/>
      <c r="V4124" s="537"/>
      <c r="W4124" s="538"/>
      <c r="X4124" s="541"/>
      <c r="Y4124" s="542"/>
      <c r="Z4124" s="541"/>
      <c r="AA4124" s="542"/>
      <c r="AB4124" s="538"/>
      <c r="AC4124" s="545"/>
      <c r="AD4124" s="537"/>
      <c r="AE4124" s="538"/>
      <c r="AF4124" s="533">
        <f>IF(AB4124=0,0,(AD4124/AB4124)*100)</f>
        <v>0</v>
      </c>
      <c r="AG4124" s="534"/>
      <c r="AH4124" s="537"/>
      <c r="AI4124" s="545"/>
      <c r="AJ4124" s="537"/>
      <c r="AK4124" s="538"/>
      <c r="AL4124" s="533">
        <f>IF(AH4124=0,0,(AJ4124/AH4124)*100)</f>
        <v>0</v>
      </c>
      <c r="AM4124" s="534"/>
      <c r="AN4124" s="537"/>
      <c r="AO4124" s="545"/>
      <c r="AP4124" s="537"/>
      <c r="AQ4124" s="538"/>
      <c r="AR4124" s="533">
        <f>IF(AN4124=0,0,(AP4124/AN4124)*100)</f>
        <v>0</v>
      </c>
      <c r="AS4124" s="534"/>
      <c r="AT4124" s="547">
        <f>AB4124+AH4124+AN4124</f>
        <v>0</v>
      </c>
      <c r="AU4124" s="548"/>
      <c r="AV4124" s="551">
        <f>AD4124+AJ4124+AP4124</f>
        <v>0</v>
      </c>
      <c r="AW4124" s="552"/>
      <c r="AX4124" s="533">
        <f>IF(AT4124=0,0,(AV4124/AT4124)*100)</f>
        <v>0</v>
      </c>
      <c r="AY4124" s="534"/>
      <c r="AZ4124" s="537"/>
      <c r="BA4124" s="545"/>
      <c r="BB4124" s="537"/>
      <c r="BC4124" s="538"/>
      <c r="BD4124" s="533">
        <f>IF(AZ4124=0,0,(BB4124/AZ4124)*100)</f>
        <v>0</v>
      </c>
      <c r="BE4124" s="534"/>
      <c r="BF4124" s="547">
        <f>AT4124+AZ4124</f>
        <v>0</v>
      </c>
      <c r="BG4124" s="548"/>
      <c r="BH4124" s="551">
        <f>AV4124+BB4124</f>
        <v>0</v>
      </c>
      <c r="BI4124" s="552"/>
      <c r="BJ4124" s="533">
        <f>IF(BF4124=0,0,(BH4124/BF4124)*100)</f>
        <v>0</v>
      </c>
      <c r="BK4124" s="619"/>
      <c r="BL4124" s="621">
        <f>(AD4124*2)+(AJ4124*2)+(AP4124*3)+BB4124</f>
        <v>0</v>
      </c>
      <c r="BM4124" s="622"/>
      <c r="BN4124" s="623"/>
      <c r="BO4124" s="647"/>
      <c r="BP4124" s="83"/>
      <c r="BQ4124" s="84"/>
      <c r="BR4124" s="77"/>
      <c r="BS4124" s="77"/>
      <c r="BT4124" s="278"/>
    </row>
    <row r="4125" spans="1:72" s="79" customFormat="1" ht="33.75" hidden="1" customHeight="1" thickBot="1" x14ac:dyDescent="0.5">
      <c r="A4125" s="278"/>
      <c r="B4125" s="232"/>
      <c r="C4125" s="257"/>
      <c r="D4125" s="613"/>
      <c r="E4125" s="614"/>
      <c r="F4125" s="86"/>
      <c r="G4125" s="86"/>
      <c r="H4125" s="543"/>
      <c r="I4125" s="546"/>
      <c r="J4125" s="543"/>
      <c r="K4125" s="546"/>
      <c r="L4125" s="539"/>
      <c r="M4125" s="540"/>
      <c r="N4125" s="535"/>
      <c r="O4125" s="536"/>
      <c r="P4125" s="539"/>
      <c r="Q4125" s="546"/>
      <c r="R4125" s="539"/>
      <c r="S4125" s="540"/>
      <c r="T4125" s="535"/>
      <c r="U4125" s="536"/>
      <c r="V4125" s="539"/>
      <c r="W4125" s="540"/>
      <c r="X4125" s="543"/>
      <c r="Y4125" s="544"/>
      <c r="Z4125" s="543"/>
      <c r="AA4125" s="544"/>
      <c r="AB4125" s="540"/>
      <c r="AC4125" s="546"/>
      <c r="AD4125" s="539"/>
      <c r="AE4125" s="540"/>
      <c r="AF4125" s="535"/>
      <c r="AG4125" s="536"/>
      <c r="AH4125" s="539"/>
      <c r="AI4125" s="546"/>
      <c r="AJ4125" s="539"/>
      <c r="AK4125" s="540"/>
      <c r="AL4125" s="535"/>
      <c r="AM4125" s="536"/>
      <c r="AN4125" s="539"/>
      <c r="AO4125" s="546"/>
      <c r="AP4125" s="539"/>
      <c r="AQ4125" s="540"/>
      <c r="AR4125" s="535"/>
      <c r="AS4125" s="536"/>
      <c r="AT4125" s="549"/>
      <c r="AU4125" s="550"/>
      <c r="AV4125" s="553"/>
      <c r="AW4125" s="554"/>
      <c r="AX4125" s="535"/>
      <c r="AY4125" s="536"/>
      <c r="AZ4125" s="539"/>
      <c r="BA4125" s="546"/>
      <c r="BB4125" s="539"/>
      <c r="BC4125" s="540"/>
      <c r="BD4125" s="535"/>
      <c r="BE4125" s="536"/>
      <c r="BF4125" s="549"/>
      <c r="BG4125" s="550"/>
      <c r="BH4125" s="553"/>
      <c r="BI4125" s="554"/>
      <c r="BJ4125" s="535"/>
      <c r="BK4125" s="620"/>
      <c r="BL4125" s="624"/>
      <c r="BM4125" s="625"/>
      <c r="BN4125" s="626"/>
      <c r="BO4125" s="648"/>
      <c r="BP4125" s="222"/>
      <c r="BQ4125" s="222"/>
      <c r="BR4125" s="77"/>
      <c r="BS4125" s="77"/>
      <c r="BT4125" s="278"/>
    </row>
    <row r="4126" spans="1:72" ht="16.5" hidden="1" customHeight="1" thickTop="1" thickBot="1" x14ac:dyDescent="0.5">
      <c r="A4126" s="268"/>
      <c r="B4126" s="229"/>
      <c r="C4126" s="195"/>
      <c r="D4126" s="195"/>
      <c r="E4126" s="195"/>
      <c r="F4126" s="195"/>
      <c r="G4126" s="195"/>
      <c r="H4126" s="195"/>
      <c r="I4126" s="195"/>
      <c r="J4126" s="195"/>
      <c r="K4126" s="195"/>
      <c r="L4126" s="195"/>
      <c r="M4126" s="195"/>
      <c r="N4126" s="195"/>
      <c r="O4126" s="195"/>
      <c r="P4126" s="195"/>
      <c r="Q4126" s="195"/>
      <c r="R4126" s="195"/>
      <c r="S4126" s="195"/>
      <c r="T4126" s="195"/>
      <c r="U4126" s="195"/>
      <c r="V4126" s="195"/>
      <c r="W4126" s="195"/>
      <c r="X4126" s="195"/>
      <c r="Y4126" s="195"/>
      <c r="Z4126" s="195"/>
      <c r="AA4126" s="195"/>
      <c r="AB4126" s="195"/>
      <c r="AC4126" s="195"/>
      <c r="AD4126" s="195"/>
      <c r="AE4126" s="195"/>
      <c r="AF4126" s="198"/>
      <c r="AG4126" s="198"/>
      <c r="AH4126" s="195"/>
      <c r="AI4126" s="195"/>
      <c r="AJ4126" s="195"/>
      <c r="AK4126" s="195"/>
      <c r="AL4126" s="195"/>
      <c r="AM4126" s="195"/>
      <c r="AN4126" s="195"/>
      <c r="AO4126" s="195"/>
      <c r="AP4126" s="195"/>
      <c r="AQ4126" s="195"/>
      <c r="AR4126" s="195"/>
      <c r="AS4126" s="195"/>
      <c r="AT4126" s="195"/>
      <c r="AU4126" s="195"/>
      <c r="AV4126" s="195"/>
      <c r="AW4126" s="195"/>
      <c r="AX4126" s="195"/>
      <c r="AY4126" s="195"/>
      <c r="AZ4126" s="195"/>
      <c r="BA4126" s="195"/>
      <c r="BB4126" s="195"/>
      <c r="BC4126" s="195"/>
      <c r="BD4126" s="195"/>
      <c r="BE4126" s="195"/>
      <c r="BF4126" s="195"/>
      <c r="BG4126" s="195"/>
      <c r="BH4126" s="195"/>
      <c r="BI4126" s="195"/>
      <c r="BJ4126" s="195"/>
      <c r="BK4126" s="195"/>
      <c r="BL4126" s="195"/>
      <c r="BM4126" s="195"/>
      <c r="BN4126" s="195"/>
      <c r="BO4126" s="247"/>
      <c r="BP4126" s="600">
        <f>IF((J4122+L4124)=0,0,(J4122/(J4122+L4124)*100)%)</f>
        <v>0</v>
      </c>
      <c r="BQ4126" s="601"/>
      <c r="BR4126" s="600">
        <f>IF((L4122+J4124)=0,0,(L4122/(L4122+J4124)*100)%)</f>
        <v>0</v>
      </c>
      <c r="BS4126" s="601"/>
      <c r="BT4126" s="268"/>
    </row>
    <row r="4127" spans="1:72" s="85" customFormat="1" ht="79.5" hidden="1" customHeight="1" thickTop="1" thickBot="1" x14ac:dyDescent="0.55000000000000004">
      <c r="A4127" s="279"/>
      <c r="B4127" s="682" t="s">
        <v>59</v>
      </c>
      <c r="C4127" s="683"/>
      <c r="D4127" s="608" t="s">
        <v>53</v>
      </c>
      <c r="E4127" s="608"/>
      <c r="F4127" s="608"/>
      <c r="G4127" s="730"/>
      <c r="H4127" s="589"/>
      <c r="I4127" s="590"/>
      <c r="J4127" s="591"/>
      <c r="K4127" s="200"/>
      <c r="L4127" s="589"/>
      <c r="M4127" s="590"/>
      <c r="N4127" s="591"/>
      <c r="O4127" s="592" t="s">
        <v>46</v>
      </c>
      <c r="P4127" s="593"/>
      <c r="Q4127" s="593"/>
      <c r="R4127" s="593"/>
      <c r="S4127" s="589"/>
      <c r="T4127" s="590"/>
      <c r="U4127" s="591"/>
      <c r="V4127" s="200"/>
      <c r="W4127" s="589"/>
      <c r="X4127" s="590"/>
      <c r="Y4127" s="591"/>
      <c r="Z4127" s="592" t="s">
        <v>48</v>
      </c>
      <c r="AA4127" s="593"/>
      <c r="AB4127" s="593"/>
      <c r="AC4127" s="594"/>
      <c r="AD4127" s="589"/>
      <c r="AE4127" s="590"/>
      <c r="AF4127" s="591"/>
      <c r="AG4127" s="200"/>
      <c r="AH4127" s="589"/>
      <c r="AI4127" s="590"/>
      <c r="AJ4127" s="591"/>
      <c r="AK4127" s="592" t="s">
        <v>52</v>
      </c>
      <c r="AL4127" s="593"/>
      <c r="AM4127" s="593"/>
      <c r="AN4127" s="594"/>
      <c r="AO4127" s="589"/>
      <c r="AP4127" s="590"/>
      <c r="AQ4127" s="591"/>
      <c r="AR4127" s="204"/>
      <c r="AS4127" s="589"/>
      <c r="AT4127" s="590"/>
      <c r="AU4127" s="591"/>
      <c r="AV4127" s="258"/>
      <c r="AW4127" s="258"/>
      <c r="AX4127" s="258"/>
      <c r="AY4127" s="258"/>
      <c r="AZ4127" s="532" t="s">
        <v>20</v>
      </c>
      <c r="BA4127" s="532"/>
      <c r="BB4127" s="532"/>
      <c r="BC4127" s="532"/>
      <c r="BD4127" s="615"/>
      <c r="BE4127" s="616">
        <f>BL4122</f>
        <v>0</v>
      </c>
      <c r="BF4127" s="617"/>
      <c r="BG4127" s="618"/>
      <c r="BH4127" s="205"/>
      <c r="BI4127" s="616">
        <f>BL4124</f>
        <v>0</v>
      </c>
      <c r="BJ4127" s="617"/>
      <c r="BK4127" s="618"/>
      <c r="BL4127" s="206"/>
      <c r="BM4127" s="206"/>
      <c r="BN4127" s="206"/>
      <c r="BO4127" s="248"/>
      <c r="BP4127" s="87"/>
      <c r="BQ4127" s="87"/>
      <c r="BR4127" s="81"/>
      <c r="BS4127" s="81"/>
      <c r="BT4127" s="279"/>
    </row>
    <row r="4128" spans="1:72" ht="15.6" hidden="1" customHeight="1" thickTop="1" thickBot="1" x14ac:dyDescent="0.55000000000000004">
      <c r="A4128" s="268"/>
      <c r="B4128" s="230"/>
      <c r="C4128" s="191"/>
      <c r="D4128" s="196"/>
      <c r="E4128" s="196"/>
      <c r="F4128" s="199"/>
      <c r="G4128" s="199"/>
      <c r="H4128" s="202"/>
      <c r="I4128" s="202"/>
      <c r="J4128" s="202"/>
      <c r="K4128" s="202"/>
      <c r="L4128" s="202"/>
      <c r="M4128" s="202"/>
      <c r="N4128" s="202"/>
      <c r="O4128" s="199"/>
      <c r="P4128" s="199"/>
      <c r="Q4128" s="199"/>
      <c r="R4128" s="199"/>
      <c r="S4128" s="202"/>
      <c r="T4128" s="202"/>
      <c r="U4128" s="202"/>
      <c r="V4128" s="201"/>
      <c r="W4128" s="202"/>
      <c r="X4128" s="202"/>
      <c r="Y4128" s="202"/>
      <c r="Z4128" s="199"/>
      <c r="AA4128" s="199"/>
      <c r="AB4128" s="199"/>
      <c r="AC4128" s="199"/>
      <c r="AD4128" s="202"/>
      <c r="AE4128" s="202"/>
      <c r="AF4128" s="202"/>
      <c r="AG4128" s="202"/>
      <c r="AH4128" s="201"/>
      <c r="AI4128" s="201"/>
      <c r="AJ4128" s="202"/>
      <c r="AK4128" s="199"/>
      <c r="AL4128" s="199"/>
      <c r="AM4128" s="199"/>
      <c r="AN4128" s="199"/>
      <c r="AO4128" s="202"/>
      <c r="AP4128" s="202"/>
      <c r="AQ4128" s="202"/>
      <c r="AR4128" s="202"/>
      <c r="AS4128" s="202"/>
      <c r="AT4128" s="204"/>
      <c r="AU4128" s="204"/>
      <c r="AV4128" s="207"/>
      <c r="AW4128" s="207"/>
      <c r="AX4128" s="207"/>
      <c r="AY4128" s="207"/>
      <c r="AZ4128" s="199"/>
      <c r="BA4128" s="208"/>
      <c r="BB4128" s="208"/>
      <c r="BC4128" s="209"/>
      <c r="BD4128" s="210"/>
      <c r="BE4128" s="211"/>
      <c r="BF4128" s="211"/>
      <c r="BG4128" s="204"/>
      <c r="BH4128" s="212"/>
      <c r="BI4128" s="213"/>
      <c r="BJ4128" s="213"/>
      <c r="BK4128" s="204"/>
      <c r="BL4128" s="207"/>
      <c r="BM4128" s="207"/>
      <c r="BN4128" s="207"/>
      <c r="BO4128" s="249"/>
      <c r="BP4128" s="88"/>
      <c r="BQ4128" s="88"/>
      <c r="BR4128" s="65"/>
      <c r="BS4128" s="65"/>
      <c r="BT4128" s="268"/>
    </row>
    <row r="4129" spans="1:75" s="85" customFormat="1" ht="79.5" hidden="1" customHeight="1" thickTop="1" thickBot="1" x14ac:dyDescent="0.55000000000000004">
      <c r="A4129" s="279"/>
      <c r="B4129" s="531" t="s">
        <v>45</v>
      </c>
      <c r="C4129" s="532"/>
      <c r="D4129" s="608" t="s">
        <v>54</v>
      </c>
      <c r="E4129" s="608"/>
      <c r="F4129" s="608"/>
      <c r="G4129" s="730"/>
      <c r="H4129" s="616">
        <f>H4127</f>
        <v>0</v>
      </c>
      <c r="I4129" s="617"/>
      <c r="J4129" s="618"/>
      <c r="K4129" s="200"/>
      <c r="L4129" s="616">
        <f>L4127</f>
        <v>0</v>
      </c>
      <c r="M4129" s="617"/>
      <c r="N4129" s="618"/>
      <c r="O4129" s="592" t="s">
        <v>50</v>
      </c>
      <c r="P4129" s="593"/>
      <c r="Q4129" s="593"/>
      <c r="R4129" s="593"/>
      <c r="S4129" s="616">
        <f>S4127-H4127</f>
        <v>0</v>
      </c>
      <c r="T4129" s="617"/>
      <c r="U4129" s="618"/>
      <c r="V4129" s="200"/>
      <c r="W4129" s="616">
        <f>W4127-L4127</f>
        <v>0</v>
      </c>
      <c r="X4129" s="617"/>
      <c r="Y4129" s="618"/>
      <c r="Z4129" s="592" t="s">
        <v>49</v>
      </c>
      <c r="AA4129" s="593"/>
      <c r="AB4129" s="593"/>
      <c r="AC4129" s="594"/>
      <c r="AD4129" s="616">
        <f>AD4127-S4127</f>
        <v>0</v>
      </c>
      <c r="AE4129" s="617"/>
      <c r="AF4129" s="618"/>
      <c r="AG4129" s="200"/>
      <c r="AH4129" s="616">
        <f>AH4127-W4127</f>
        <v>0</v>
      </c>
      <c r="AI4129" s="617"/>
      <c r="AJ4129" s="618"/>
      <c r="AK4129" s="592" t="s">
        <v>51</v>
      </c>
      <c r="AL4129" s="593"/>
      <c r="AM4129" s="593"/>
      <c r="AN4129" s="594"/>
      <c r="AO4129" s="616">
        <f>AO4127-AD4127</f>
        <v>0</v>
      </c>
      <c r="AP4129" s="617"/>
      <c r="AQ4129" s="618"/>
      <c r="AR4129" s="204"/>
      <c r="AS4129" s="616">
        <f>AS4127-AH4127</f>
        <v>0</v>
      </c>
      <c r="AT4129" s="617"/>
      <c r="AU4129" s="618"/>
      <c r="AV4129" s="258"/>
      <c r="AW4129" s="258"/>
      <c r="AX4129" s="258"/>
      <c r="AY4129" s="258"/>
      <c r="AZ4129" s="532" t="s">
        <v>44</v>
      </c>
      <c r="BA4129" s="532"/>
      <c r="BB4129" s="532"/>
      <c r="BC4129" s="532"/>
      <c r="BD4129" s="615"/>
      <c r="BE4129" s="616">
        <f>BE4127-AO4127</f>
        <v>0</v>
      </c>
      <c r="BF4129" s="617"/>
      <c r="BG4129" s="618"/>
      <c r="BH4129" s="214"/>
      <c r="BI4129" s="616">
        <f>BI4127-AS4127</f>
        <v>0</v>
      </c>
      <c r="BJ4129" s="617"/>
      <c r="BK4129" s="618"/>
      <c r="BL4129" s="206"/>
      <c r="BM4129" s="206"/>
      <c r="BN4129" s="206"/>
      <c r="BO4129" s="248"/>
      <c r="BP4129" s="87"/>
      <c r="BQ4129" s="87"/>
      <c r="BR4129" s="81"/>
      <c r="BS4129" s="81"/>
      <c r="BT4129" s="279"/>
      <c r="BW4129" s="79"/>
    </row>
    <row r="4130" spans="1:75" ht="18.75" hidden="1" customHeight="1" thickTop="1" thickBot="1" x14ac:dyDescent="0.5">
      <c r="A4130" s="268"/>
      <c r="B4130" s="231"/>
      <c r="C4130" s="197"/>
      <c r="D4130" s="197"/>
      <c r="E4130" s="197"/>
      <c r="F4130" s="254"/>
      <c r="G4130" s="254"/>
      <c r="H4130" s="197"/>
      <c r="I4130" s="197"/>
      <c r="J4130" s="197"/>
      <c r="K4130" s="197"/>
      <c r="L4130" s="197"/>
      <c r="M4130" s="197"/>
      <c r="N4130" s="197"/>
      <c r="O4130" s="197"/>
      <c r="P4130" s="197"/>
      <c r="Q4130" s="197"/>
      <c r="R4130" s="197"/>
      <c r="S4130" s="197"/>
      <c r="T4130" s="197"/>
      <c r="U4130" s="197"/>
      <c r="V4130" s="197"/>
      <c r="W4130" s="197"/>
      <c r="X4130" s="197"/>
      <c r="Y4130" s="197"/>
      <c r="Z4130" s="197"/>
      <c r="AA4130" s="197"/>
      <c r="AB4130" s="197"/>
      <c r="AC4130" s="197"/>
      <c r="AD4130" s="197"/>
      <c r="AE4130" s="197"/>
      <c r="AF4130" s="203"/>
      <c r="AG4130" s="203"/>
      <c r="AH4130" s="197"/>
      <c r="AI4130" s="197"/>
      <c r="AJ4130" s="197"/>
      <c r="AK4130" s="197"/>
      <c r="AL4130" s="197"/>
      <c r="AM4130" s="197"/>
      <c r="AN4130" s="197"/>
      <c r="AO4130" s="197"/>
      <c r="AP4130" s="197"/>
      <c r="AQ4130" s="197"/>
      <c r="AR4130" s="197"/>
      <c r="AS4130" s="197"/>
      <c r="AT4130" s="197"/>
      <c r="AU4130" s="197"/>
      <c r="AV4130" s="197"/>
      <c r="AW4130" s="197"/>
      <c r="AX4130" s="197"/>
      <c r="AY4130" s="197"/>
      <c r="AZ4130" s="197"/>
      <c r="BA4130" s="640" t="s">
        <v>153</v>
      </c>
      <c r="BB4130" s="640"/>
      <c r="BC4130" s="640"/>
      <c r="BD4130" s="640"/>
      <c r="BE4130" s="640"/>
      <c r="BF4130" s="640"/>
      <c r="BG4130" s="640"/>
      <c r="BH4130" s="640"/>
      <c r="BI4130" s="640"/>
      <c r="BJ4130" s="640"/>
      <c r="BK4130" s="640"/>
      <c r="BL4130" s="640"/>
      <c r="BM4130" s="640"/>
      <c r="BN4130" s="640"/>
      <c r="BO4130" s="250"/>
      <c r="BP4130" s="89"/>
      <c r="BQ4130" s="89"/>
      <c r="BR4130" s="65"/>
      <c r="BS4130" s="65"/>
      <c r="BT4130" s="268"/>
    </row>
    <row r="4131" spans="1:75" s="255" customFormat="1" ht="13.5" hidden="1" customHeight="1" thickTop="1" x14ac:dyDescent="0.45">
      <c r="A4131" s="268"/>
      <c r="B4131" s="269"/>
      <c r="C4131" s="268"/>
      <c r="D4131" s="268"/>
      <c r="E4131" s="268"/>
      <c r="F4131" s="270"/>
      <c r="G4131" s="270"/>
      <c r="H4131" s="268"/>
      <c r="I4131" s="268"/>
      <c r="J4131" s="268"/>
      <c r="K4131" s="268"/>
      <c r="L4131" s="268"/>
      <c r="M4131" s="268"/>
      <c r="N4131" s="268"/>
      <c r="O4131" s="268"/>
      <c r="P4131" s="268"/>
      <c r="Q4131" s="268"/>
      <c r="R4131" s="268"/>
      <c r="S4131" s="268"/>
      <c r="T4131" s="268"/>
      <c r="U4131" s="268"/>
      <c r="V4131" s="268"/>
      <c r="W4131" s="268"/>
      <c r="X4131" s="268"/>
      <c r="Y4131" s="268"/>
      <c r="Z4131" s="268"/>
      <c r="AA4131" s="268"/>
      <c r="AB4131" s="268"/>
      <c r="AC4131" s="268"/>
      <c r="AD4131" s="268"/>
      <c r="AE4131" s="268"/>
      <c r="AF4131" s="271"/>
      <c r="AG4131" s="271"/>
      <c r="AH4131" s="268"/>
      <c r="AI4131" s="268"/>
      <c r="AJ4131" s="268"/>
      <c r="AK4131" s="268"/>
      <c r="AL4131" s="268"/>
      <c r="AM4131" s="268"/>
      <c r="AN4131" s="268"/>
      <c r="AO4131" s="268"/>
      <c r="AP4131" s="268"/>
      <c r="AQ4131" s="268"/>
      <c r="AR4131" s="268"/>
      <c r="AS4131" s="268"/>
      <c r="AT4131" s="268"/>
      <c r="AU4131" s="268"/>
      <c r="AV4131" s="268"/>
      <c r="AW4131" s="268"/>
      <c r="AX4131" s="268"/>
      <c r="AY4131" s="268"/>
      <c r="AZ4131" s="268"/>
      <c r="BA4131" s="268"/>
      <c r="BB4131" s="268"/>
      <c r="BC4131" s="268"/>
      <c r="BD4131" s="268"/>
      <c r="BE4131" s="268"/>
      <c r="BF4131" s="268"/>
      <c r="BG4131" s="268"/>
      <c r="BH4131" s="268"/>
      <c r="BI4131" s="268"/>
      <c r="BJ4131" s="268"/>
      <c r="BK4131" s="268"/>
      <c r="BL4131" s="268"/>
      <c r="BM4131" s="268"/>
      <c r="BN4131" s="268"/>
      <c r="BO4131" s="272"/>
      <c r="BP4131" s="272"/>
      <c r="BQ4131" s="272"/>
      <c r="BR4131" s="268"/>
      <c r="BS4131" s="268"/>
      <c r="BT4131" s="268"/>
    </row>
    <row r="4132" spans="1:75" s="69" customFormat="1" ht="33.75" hidden="1" x14ac:dyDescent="0.5">
      <c r="A4132" s="273"/>
      <c r="B4132" s="695" t="s">
        <v>9</v>
      </c>
      <c r="C4132" s="695"/>
      <c r="D4132" s="695"/>
      <c r="E4132" s="695"/>
      <c r="F4132" s="695"/>
      <c r="G4132" s="695"/>
      <c r="H4132" s="695"/>
      <c r="I4132" s="695"/>
      <c r="J4132" s="695"/>
      <c r="K4132" s="695"/>
      <c r="L4132" s="695"/>
      <c r="M4132" s="695"/>
      <c r="N4132" s="695"/>
      <c r="O4132" s="695"/>
      <c r="P4132" s="695"/>
      <c r="Q4132" s="695"/>
      <c r="R4132" s="695"/>
      <c r="S4132" s="695"/>
      <c r="T4132" s="695"/>
      <c r="U4132" s="695"/>
      <c r="V4132" s="695"/>
      <c r="W4132" s="695"/>
      <c r="X4132" s="695"/>
      <c r="Y4132" s="695"/>
      <c r="Z4132" s="695"/>
      <c r="AA4132" s="695"/>
      <c r="AB4132" s="695"/>
      <c r="AC4132" s="695"/>
      <c r="AD4132" s="695"/>
      <c r="AE4132" s="695"/>
      <c r="AF4132" s="695"/>
      <c r="AG4132" s="695"/>
      <c r="AH4132" s="695"/>
      <c r="AI4132" s="695"/>
      <c r="AJ4132" s="695"/>
      <c r="AK4132" s="695"/>
      <c r="AL4132" s="695"/>
      <c r="AM4132" s="695"/>
      <c r="AN4132" s="695"/>
      <c r="AO4132" s="695"/>
      <c r="AP4132" s="695"/>
      <c r="AQ4132" s="695"/>
      <c r="AR4132" s="695"/>
      <c r="AS4132" s="695"/>
      <c r="AT4132" s="695"/>
      <c r="AU4132" s="695"/>
      <c r="AV4132" s="695"/>
      <c r="AW4132" s="695"/>
      <c r="AX4132" s="695"/>
      <c r="AY4132" s="695"/>
      <c r="AZ4132" s="695"/>
      <c r="BA4132" s="695"/>
      <c r="BB4132" s="695"/>
      <c r="BC4132" s="695"/>
      <c r="BD4132" s="695"/>
      <c r="BE4132" s="695"/>
      <c r="BF4132" s="695"/>
      <c r="BG4132" s="695"/>
      <c r="BH4132" s="695"/>
      <c r="BI4132" s="695"/>
      <c r="BJ4132" s="695"/>
      <c r="BK4132" s="695"/>
      <c r="BL4132" s="695"/>
      <c r="BM4132" s="695"/>
      <c r="BN4132" s="695"/>
      <c r="BO4132" s="175"/>
      <c r="BP4132" s="175"/>
      <c r="BQ4132" s="175"/>
      <c r="BR4132" s="68"/>
      <c r="BS4132" s="68"/>
      <c r="BT4132" s="273"/>
    </row>
    <row r="4133" spans="1:75" ht="10.9" hidden="1" customHeight="1" x14ac:dyDescent="0.45">
      <c r="A4133" s="268"/>
      <c r="B4133" s="227"/>
      <c r="C4133" s="177"/>
      <c r="D4133" s="177"/>
      <c r="E4133" s="177"/>
      <c r="F4133" s="178"/>
      <c r="G4133" s="178"/>
      <c r="H4133" s="177"/>
      <c r="I4133" s="177"/>
      <c r="J4133" s="177"/>
      <c r="K4133" s="177"/>
      <c r="L4133" s="177"/>
      <c r="M4133" s="177"/>
      <c r="N4133" s="177"/>
      <c r="O4133" s="177"/>
      <c r="P4133" s="177"/>
      <c r="Q4133" s="177"/>
      <c r="R4133" s="177"/>
      <c r="S4133" s="177"/>
      <c r="T4133" s="177"/>
      <c r="U4133" s="177"/>
      <c r="V4133" s="177"/>
      <c r="W4133" s="177"/>
      <c r="X4133" s="177"/>
      <c r="Y4133" s="177"/>
      <c r="Z4133" s="177"/>
      <c r="AA4133" s="177"/>
      <c r="AB4133" s="177"/>
      <c r="AC4133" s="177"/>
      <c r="AD4133" s="177"/>
      <c r="AE4133" s="177"/>
      <c r="AF4133" s="179"/>
      <c r="AG4133" s="179"/>
      <c r="AH4133" s="177"/>
      <c r="AI4133" s="177"/>
      <c r="AJ4133" s="177"/>
      <c r="AK4133" s="177"/>
      <c r="AL4133" s="177"/>
      <c r="AM4133" s="177"/>
      <c r="AN4133" s="177"/>
      <c r="AO4133" s="177"/>
      <c r="AP4133" s="177"/>
      <c r="AQ4133" s="177"/>
      <c r="AR4133" s="177"/>
      <c r="AS4133" s="177"/>
      <c r="AT4133" s="177"/>
      <c r="AU4133" s="177"/>
      <c r="AV4133" s="177"/>
      <c r="AW4133" s="177"/>
      <c r="AX4133" s="177"/>
      <c r="AY4133" s="177"/>
      <c r="AZ4133" s="177"/>
      <c r="BA4133" s="177"/>
      <c r="BB4133" s="177"/>
      <c r="BC4133" s="177"/>
      <c r="BD4133" s="177"/>
      <c r="BE4133" s="177"/>
      <c r="BF4133" s="177"/>
      <c r="BG4133" s="177"/>
      <c r="BH4133" s="177"/>
      <c r="BI4133" s="177"/>
      <c r="BJ4133" s="177"/>
      <c r="BK4133" s="177"/>
      <c r="BL4133" s="177"/>
      <c r="BM4133" s="177"/>
      <c r="BN4133" s="259"/>
      <c r="BO4133" s="245"/>
      <c r="BP4133" s="259"/>
      <c r="BQ4133" s="259"/>
      <c r="BR4133" s="65"/>
      <c r="BS4133" s="65"/>
      <c r="BT4133" s="268"/>
    </row>
    <row r="4134" spans="1:75" s="70" customFormat="1" ht="36.75" hidden="1" customHeight="1" x14ac:dyDescent="0.45">
      <c r="A4134" s="274"/>
      <c r="B4134" s="227"/>
      <c r="C4134" s="176"/>
      <c r="D4134" s="226" t="s">
        <v>10</v>
      </c>
      <c r="E4134" s="713" t="str">
        <f>IF(ROSTER!D$3="","",ROSTER!D$3)</f>
        <v/>
      </c>
      <c r="F4134" s="713"/>
      <c r="G4134" s="713"/>
      <c r="H4134" s="713"/>
      <c r="I4134" s="713"/>
      <c r="J4134" s="713"/>
      <c r="K4134" s="713"/>
      <c r="L4134" s="713"/>
      <c r="M4134" s="713"/>
      <c r="N4134" s="713"/>
      <c r="O4134" s="713"/>
      <c r="P4134" s="713"/>
      <c r="Q4134" s="713"/>
      <c r="R4134" s="713"/>
      <c r="S4134" s="713"/>
      <c r="T4134" s="713"/>
      <c r="U4134" s="713"/>
      <c r="V4134" s="713"/>
      <c r="W4134" s="713"/>
      <c r="X4134" s="713"/>
      <c r="Y4134" s="713"/>
      <c r="Z4134" s="713"/>
      <c r="AA4134" s="713"/>
      <c r="AB4134" s="713"/>
      <c r="AC4134" s="713"/>
      <c r="AD4134" s="180"/>
      <c r="AE4134" s="719" t="s">
        <v>11</v>
      </c>
      <c r="AF4134" s="719"/>
      <c r="AG4134" s="719"/>
      <c r="AH4134" s="719"/>
      <c r="AI4134" s="719"/>
      <c r="AJ4134" s="719"/>
      <c r="AK4134" s="719"/>
      <c r="AL4134" s="717"/>
      <c r="AM4134" s="717"/>
      <c r="AN4134" s="717"/>
      <c r="AO4134" s="717"/>
      <c r="AP4134" s="717"/>
      <c r="AQ4134" s="717"/>
      <c r="AR4134" s="717"/>
      <c r="AS4134" s="717"/>
      <c r="AT4134" s="717"/>
      <c r="AU4134" s="717"/>
      <c r="AV4134" s="717"/>
      <c r="AW4134" s="717"/>
      <c r="AX4134" s="717"/>
      <c r="AY4134" s="717"/>
      <c r="AZ4134" s="717"/>
      <c r="BA4134" s="717"/>
      <c r="BB4134" s="717"/>
      <c r="BC4134" s="717"/>
      <c r="BD4134" s="717"/>
      <c r="BE4134" s="717"/>
      <c r="BF4134" s="717"/>
      <c r="BG4134" s="717"/>
      <c r="BH4134" s="717"/>
      <c r="BI4134" s="717"/>
      <c r="BJ4134" s="717"/>
      <c r="BK4134" s="717"/>
      <c r="BL4134" s="717"/>
      <c r="BM4134" s="717"/>
      <c r="BN4134" s="259"/>
      <c r="BO4134" s="246" t="s">
        <v>130</v>
      </c>
      <c r="BP4134" s="259"/>
      <c r="BQ4134" s="259"/>
      <c r="BR4134" s="66"/>
      <c r="BS4134" s="66"/>
      <c r="BT4134" s="274"/>
    </row>
    <row r="4135" spans="1:75" ht="8.85" hidden="1" customHeight="1" x14ac:dyDescent="0.45">
      <c r="A4135" s="275"/>
      <c r="B4135" s="227"/>
      <c r="C4135" s="179" t="s">
        <v>38</v>
      </c>
      <c r="D4135" s="179"/>
      <c r="E4135" s="179"/>
      <c r="F4135" s="181"/>
      <c r="G4135" s="181"/>
      <c r="H4135" s="179"/>
      <c r="I4135" s="179"/>
      <c r="J4135" s="182"/>
      <c r="K4135" s="182"/>
      <c r="L4135" s="182"/>
      <c r="M4135" s="182"/>
      <c r="N4135" s="182"/>
      <c r="O4135" s="182"/>
      <c r="P4135" s="182"/>
      <c r="Q4135" s="182"/>
      <c r="R4135" s="182"/>
      <c r="S4135" s="182"/>
      <c r="T4135" s="182"/>
      <c r="U4135" s="182"/>
      <c r="V4135" s="182"/>
      <c r="W4135" s="182"/>
      <c r="X4135" s="182"/>
      <c r="Y4135" s="182"/>
      <c r="Z4135" s="182"/>
      <c r="AA4135" s="182"/>
      <c r="AB4135" s="182"/>
      <c r="AC4135" s="182"/>
      <c r="AD4135" s="182"/>
      <c r="AE4135" s="182"/>
      <c r="AF4135" s="182"/>
      <c r="AG4135" s="179"/>
      <c r="AH4135" s="183"/>
      <c r="AI4135" s="184"/>
      <c r="AJ4135" s="184"/>
      <c r="AK4135" s="184"/>
      <c r="AL4135" s="184"/>
      <c r="AM4135" s="184"/>
      <c r="AN4135" s="184"/>
      <c r="AO4135" s="185"/>
      <c r="AP4135" s="186"/>
      <c r="AQ4135" s="186"/>
      <c r="AR4135" s="186"/>
      <c r="AS4135" s="186"/>
      <c r="AT4135" s="186"/>
      <c r="AU4135" s="186"/>
      <c r="AV4135" s="186"/>
      <c r="AW4135" s="186"/>
      <c r="AX4135" s="186"/>
      <c r="AY4135" s="186"/>
      <c r="AZ4135" s="186"/>
      <c r="BA4135" s="186"/>
      <c r="BB4135" s="186"/>
      <c r="BC4135" s="186"/>
      <c r="BD4135" s="186"/>
      <c r="BE4135" s="186"/>
      <c r="BF4135" s="186"/>
      <c r="BG4135" s="186"/>
      <c r="BH4135" s="186"/>
      <c r="BI4135" s="186"/>
      <c r="BJ4135" s="186"/>
      <c r="BK4135" s="186"/>
      <c r="BL4135" s="186"/>
      <c r="BM4135" s="186"/>
      <c r="BN4135" s="186"/>
      <c r="BO4135" s="187"/>
      <c r="BP4135" s="187"/>
      <c r="BQ4135" s="187"/>
      <c r="BR4135" s="71"/>
      <c r="BS4135" s="71"/>
      <c r="BT4135" s="275"/>
    </row>
    <row r="4136" spans="1:75" s="70" customFormat="1" ht="40.5" hidden="1" x14ac:dyDescent="0.45">
      <c r="A4136" s="274"/>
      <c r="B4136" s="227"/>
      <c r="C4136" s="692" t="s">
        <v>37</v>
      </c>
      <c r="D4136" s="692"/>
      <c r="E4136" s="717"/>
      <c r="F4136" s="717"/>
      <c r="G4136" s="717"/>
      <c r="H4136" s="717"/>
      <c r="I4136" s="717"/>
      <c r="J4136" s="717"/>
      <c r="K4136" s="717"/>
      <c r="L4136" s="717"/>
      <c r="M4136" s="717"/>
      <c r="N4136" s="717"/>
      <c r="O4136" s="717"/>
      <c r="P4136" s="717"/>
      <c r="Q4136" s="717"/>
      <c r="R4136" s="717"/>
      <c r="S4136" s="717"/>
      <c r="T4136" s="717"/>
      <c r="U4136" s="717"/>
      <c r="V4136" s="717"/>
      <c r="W4136" s="717"/>
      <c r="X4136" s="717"/>
      <c r="Y4136" s="717"/>
      <c r="Z4136" s="717"/>
      <c r="AA4136" s="717"/>
      <c r="AB4136" s="717"/>
      <c r="AC4136" s="717"/>
      <c r="AD4136" s="180"/>
      <c r="AE4136" s="718" t="s">
        <v>21</v>
      </c>
      <c r="AF4136" s="718"/>
      <c r="AG4136" s="718"/>
      <c r="AH4136" s="718"/>
      <c r="AI4136" s="717"/>
      <c r="AJ4136" s="717"/>
      <c r="AK4136" s="717"/>
      <c r="AL4136" s="717"/>
      <c r="AM4136" s="717"/>
      <c r="AN4136" s="717"/>
      <c r="AO4136" s="717"/>
      <c r="AP4136" s="717"/>
      <c r="AQ4136" s="717"/>
      <c r="AR4136" s="717"/>
      <c r="AS4136" s="717"/>
      <c r="AT4136" s="717"/>
      <c r="AU4136" s="717"/>
      <c r="AV4136" s="717"/>
      <c r="AW4136" s="717"/>
      <c r="AX4136" s="717"/>
      <c r="AY4136" s="717"/>
      <c r="AZ4136" s="717"/>
      <c r="BA4136" s="716" t="s">
        <v>12</v>
      </c>
      <c r="BB4136" s="716"/>
      <c r="BC4136" s="716"/>
      <c r="BD4136" s="708"/>
      <c r="BE4136" s="708"/>
      <c r="BF4136" s="708"/>
      <c r="BG4136" s="708"/>
      <c r="BH4136" s="708"/>
      <c r="BI4136" s="708"/>
      <c r="BJ4136" s="708"/>
      <c r="BK4136" s="708"/>
      <c r="BL4136" s="708"/>
      <c r="BM4136" s="708"/>
      <c r="BN4136" s="188"/>
      <c r="BO4136" s="334"/>
      <c r="BP4136" s="189"/>
      <c r="BQ4136" s="189"/>
      <c r="BR4136" s="72">
        <f>IF(BD4136=0,0,1)</f>
        <v>0</v>
      </c>
      <c r="BS4136" s="73">
        <f>IF((BE4186+BI4186)&gt;(AO4186+AS4186),1,0)</f>
        <v>0</v>
      </c>
      <c r="BT4136" s="276"/>
    </row>
    <row r="4137" spans="1:75" ht="9.6" hidden="1" customHeight="1" x14ac:dyDescent="0.45">
      <c r="A4137" s="268"/>
      <c r="B4137" s="227"/>
      <c r="C4137" s="177"/>
      <c r="D4137" s="177"/>
      <c r="E4137" s="177"/>
      <c r="F4137" s="178"/>
      <c r="G4137" s="178"/>
      <c r="H4137" s="177"/>
      <c r="I4137" s="177"/>
      <c r="J4137" s="177"/>
      <c r="K4137" s="177"/>
      <c r="L4137" s="177"/>
      <c r="M4137" s="177"/>
      <c r="N4137" s="177"/>
      <c r="O4137" s="177"/>
      <c r="P4137" s="177"/>
      <c r="Q4137" s="177"/>
      <c r="R4137" s="177"/>
      <c r="S4137" s="177"/>
      <c r="T4137" s="177"/>
      <c r="U4137" s="177"/>
      <c r="V4137" s="177"/>
      <c r="W4137" s="177"/>
      <c r="X4137" s="177"/>
      <c r="Y4137" s="177"/>
      <c r="Z4137" s="177"/>
      <c r="AA4137" s="177"/>
      <c r="AB4137" s="177"/>
      <c r="AC4137" s="177"/>
      <c r="AD4137" s="177"/>
      <c r="AE4137" s="177"/>
      <c r="AF4137" s="179"/>
      <c r="AG4137" s="179"/>
      <c r="AH4137" s="177"/>
      <c r="AI4137" s="177"/>
      <c r="AJ4137" s="177"/>
      <c r="AK4137" s="177"/>
      <c r="AL4137" s="177"/>
      <c r="AM4137" s="177"/>
      <c r="AN4137" s="177"/>
      <c r="AO4137" s="177"/>
      <c r="AP4137" s="177"/>
      <c r="AQ4137" s="177"/>
      <c r="AR4137" s="177"/>
      <c r="AS4137" s="177"/>
      <c r="AT4137" s="177"/>
      <c r="AU4137" s="177"/>
      <c r="AV4137" s="177"/>
      <c r="AW4137" s="177"/>
      <c r="AX4137" s="177"/>
      <c r="AY4137" s="177"/>
      <c r="AZ4137" s="177"/>
      <c r="BA4137" s="177"/>
      <c r="BB4137" s="177"/>
      <c r="BC4137" s="177"/>
      <c r="BD4137" s="177"/>
      <c r="BE4137" s="177"/>
      <c r="BF4137" s="177"/>
      <c r="BG4137" s="177"/>
      <c r="BH4137" s="177"/>
      <c r="BI4137" s="177"/>
      <c r="BJ4137" s="177"/>
      <c r="BK4137" s="177"/>
      <c r="BL4137" s="177"/>
      <c r="BM4137" s="177"/>
      <c r="BN4137" s="177"/>
      <c r="BO4137" s="190"/>
      <c r="BP4137" s="190"/>
      <c r="BQ4137" s="190"/>
      <c r="BR4137" s="65"/>
      <c r="BS4137" s="65"/>
      <c r="BT4137" s="268"/>
    </row>
    <row r="4138" spans="1:75" ht="8.85" hidden="1" customHeight="1" thickBot="1" x14ac:dyDescent="0.5">
      <c r="A4138" s="268"/>
      <c r="B4138" s="228"/>
      <c r="C4138" s="191"/>
      <c r="D4138" s="191"/>
      <c r="E4138" s="191"/>
      <c r="F4138" s="192"/>
      <c r="G4138" s="192"/>
      <c r="H4138" s="191"/>
      <c r="I4138" s="191"/>
      <c r="J4138" s="191"/>
      <c r="K4138" s="191"/>
      <c r="L4138" s="191"/>
      <c r="M4138" s="191"/>
      <c r="N4138" s="191"/>
      <c r="O4138" s="191"/>
      <c r="P4138" s="191"/>
      <c r="Q4138" s="191"/>
      <c r="R4138" s="191"/>
      <c r="S4138" s="191"/>
      <c r="T4138" s="191"/>
      <c r="U4138" s="191"/>
      <c r="V4138" s="191"/>
      <c r="W4138" s="191"/>
      <c r="X4138" s="191"/>
      <c r="Y4138" s="191"/>
      <c r="Z4138" s="191"/>
      <c r="AA4138" s="191"/>
      <c r="AB4138" s="191"/>
      <c r="AC4138" s="191"/>
      <c r="AD4138" s="191"/>
      <c r="AE4138" s="191"/>
      <c r="AF4138" s="193"/>
      <c r="AG4138" s="193"/>
      <c r="AH4138" s="191"/>
      <c r="AI4138" s="191"/>
      <c r="AJ4138" s="191"/>
      <c r="AK4138" s="191"/>
      <c r="AL4138" s="191"/>
      <c r="AM4138" s="191"/>
      <c r="AN4138" s="191"/>
      <c r="AO4138" s="191"/>
      <c r="AP4138" s="191"/>
      <c r="AQ4138" s="191"/>
      <c r="AR4138" s="191"/>
      <c r="AS4138" s="191"/>
      <c r="AT4138" s="191"/>
      <c r="AU4138" s="191"/>
      <c r="AV4138" s="191"/>
      <c r="AW4138" s="191"/>
      <c r="AX4138" s="191"/>
      <c r="AY4138" s="191"/>
      <c r="AZ4138" s="191"/>
      <c r="BA4138" s="191"/>
      <c r="BB4138" s="191"/>
      <c r="BC4138" s="191"/>
      <c r="BD4138" s="191"/>
      <c r="BE4138" s="191"/>
      <c r="BF4138" s="191"/>
      <c r="BG4138" s="191"/>
      <c r="BH4138" s="191"/>
      <c r="BI4138" s="191"/>
      <c r="BJ4138" s="191"/>
      <c r="BK4138" s="191"/>
      <c r="BL4138" s="191"/>
      <c r="BM4138" s="191"/>
      <c r="BN4138" s="191"/>
      <c r="BO4138" s="194"/>
      <c r="BP4138" s="194"/>
      <c r="BQ4138" s="194"/>
      <c r="BR4138" s="65"/>
      <c r="BS4138" s="65"/>
      <c r="BT4138" s="268"/>
    </row>
    <row r="4139" spans="1:75" s="70" customFormat="1" ht="40.5" hidden="1" customHeight="1" thickTop="1" x14ac:dyDescent="0.4">
      <c r="A4139" s="276"/>
      <c r="B4139" s="684" t="s">
        <v>0</v>
      </c>
      <c r="C4139" s="686" t="s">
        <v>1</v>
      </c>
      <c r="D4139" s="687"/>
      <c r="E4139" s="282" t="s">
        <v>28</v>
      </c>
      <c r="F4139" s="665" t="s">
        <v>93</v>
      </c>
      <c r="G4139" s="665" t="s">
        <v>94</v>
      </c>
      <c r="H4139" s="722" t="s">
        <v>40</v>
      </c>
      <c r="I4139" s="723"/>
      <c r="J4139" s="595" t="s">
        <v>7</v>
      </c>
      <c r="K4139" s="595"/>
      <c r="L4139" s="595"/>
      <c r="M4139" s="595"/>
      <c r="N4139" s="595"/>
      <c r="O4139" s="595"/>
      <c r="P4139" s="595" t="s">
        <v>2</v>
      </c>
      <c r="Q4139" s="595"/>
      <c r="R4139" s="595"/>
      <c r="S4139" s="595"/>
      <c r="T4139" s="595"/>
      <c r="U4139" s="595"/>
      <c r="V4139" s="659" t="s">
        <v>34</v>
      </c>
      <c r="W4139" s="660"/>
      <c r="X4139" s="659" t="s">
        <v>35</v>
      </c>
      <c r="Y4139" s="660"/>
      <c r="Z4139" s="659" t="s">
        <v>43</v>
      </c>
      <c r="AA4139" s="660"/>
      <c r="AB4139" s="595" t="s">
        <v>6</v>
      </c>
      <c r="AC4139" s="595"/>
      <c r="AD4139" s="595"/>
      <c r="AE4139" s="595"/>
      <c r="AF4139" s="595"/>
      <c r="AG4139" s="595"/>
      <c r="AH4139" s="595" t="s">
        <v>63</v>
      </c>
      <c r="AI4139" s="595"/>
      <c r="AJ4139" s="595"/>
      <c r="AK4139" s="595"/>
      <c r="AL4139" s="595"/>
      <c r="AM4139" s="595"/>
      <c r="AN4139" s="595" t="s">
        <v>64</v>
      </c>
      <c r="AO4139" s="595"/>
      <c r="AP4139" s="595"/>
      <c r="AQ4139" s="595"/>
      <c r="AR4139" s="595"/>
      <c r="AS4139" s="595"/>
      <c r="AT4139" s="595" t="s">
        <v>65</v>
      </c>
      <c r="AU4139" s="595"/>
      <c r="AV4139" s="595"/>
      <c r="AW4139" s="595"/>
      <c r="AX4139" s="595"/>
      <c r="AY4139" s="596"/>
      <c r="AZ4139" s="595" t="s">
        <v>4</v>
      </c>
      <c r="BA4139" s="595"/>
      <c r="BB4139" s="595"/>
      <c r="BC4139" s="595"/>
      <c r="BD4139" s="595"/>
      <c r="BE4139" s="597"/>
      <c r="BF4139" s="595" t="s">
        <v>66</v>
      </c>
      <c r="BG4139" s="595"/>
      <c r="BH4139" s="595"/>
      <c r="BI4139" s="595"/>
      <c r="BJ4139" s="595"/>
      <c r="BK4139" s="596"/>
      <c r="BL4139" s="651" t="s">
        <v>25</v>
      </c>
      <c r="BM4139" s="652"/>
      <c r="BN4139" s="653"/>
      <c r="BO4139" s="598" t="s">
        <v>100</v>
      </c>
      <c r="BP4139" s="598" t="s">
        <v>81</v>
      </c>
      <c r="BQ4139" s="598" t="s">
        <v>82</v>
      </c>
      <c r="BR4139" s="74"/>
      <c r="BS4139" s="74"/>
      <c r="BT4139" s="276"/>
    </row>
    <row r="4140" spans="1:75" s="70" customFormat="1" ht="41.25" hidden="1" customHeight="1" x14ac:dyDescent="0.4">
      <c r="A4140" s="276"/>
      <c r="B4140" s="685"/>
      <c r="C4140" s="688"/>
      <c r="D4140" s="689"/>
      <c r="E4140" s="221" t="s">
        <v>95</v>
      </c>
      <c r="F4140" s="666"/>
      <c r="G4140" s="666"/>
      <c r="H4140" s="724"/>
      <c r="I4140" s="725"/>
      <c r="J4140" s="645" t="s">
        <v>17</v>
      </c>
      <c r="K4140" s="646"/>
      <c r="L4140" s="641" t="s">
        <v>18</v>
      </c>
      <c r="M4140" s="642"/>
      <c r="N4140" s="657" t="s">
        <v>19</v>
      </c>
      <c r="O4140" s="658" t="s">
        <v>8</v>
      </c>
      <c r="P4140" s="645" t="s">
        <v>26</v>
      </c>
      <c r="Q4140" s="646"/>
      <c r="R4140" s="641" t="s">
        <v>24</v>
      </c>
      <c r="S4140" s="642"/>
      <c r="T4140" s="657" t="s">
        <v>19</v>
      </c>
      <c r="U4140" s="658"/>
      <c r="V4140" s="661"/>
      <c r="W4140" s="662"/>
      <c r="X4140" s="661"/>
      <c r="Y4140" s="662"/>
      <c r="Z4140" s="661"/>
      <c r="AA4140" s="662"/>
      <c r="AB4140" s="645" t="s">
        <v>47</v>
      </c>
      <c r="AC4140" s="646"/>
      <c r="AD4140" s="641" t="s">
        <v>23</v>
      </c>
      <c r="AE4140" s="642" t="s">
        <v>3</v>
      </c>
      <c r="AF4140" s="643" t="s">
        <v>5</v>
      </c>
      <c r="AG4140" s="644"/>
      <c r="AH4140" s="645" t="s">
        <v>47</v>
      </c>
      <c r="AI4140" s="646"/>
      <c r="AJ4140" s="641" t="s">
        <v>23</v>
      </c>
      <c r="AK4140" s="642" t="s">
        <v>3</v>
      </c>
      <c r="AL4140" s="643" t="s">
        <v>5</v>
      </c>
      <c r="AM4140" s="644"/>
      <c r="AN4140" s="645" t="s">
        <v>47</v>
      </c>
      <c r="AO4140" s="646"/>
      <c r="AP4140" s="641" t="s">
        <v>23</v>
      </c>
      <c r="AQ4140" s="642" t="s">
        <v>3</v>
      </c>
      <c r="AR4140" s="643" t="s">
        <v>5</v>
      </c>
      <c r="AS4140" s="644"/>
      <c r="AT4140" s="645" t="s">
        <v>47</v>
      </c>
      <c r="AU4140" s="646"/>
      <c r="AV4140" s="641" t="s">
        <v>23</v>
      </c>
      <c r="AW4140" s="642" t="s">
        <v>3</v>
      </c>
      <c r="AX4140" s="643" t="s">
        <v>5</v>
      </c>
      <c r="AY4140" s="644"/>
      <c r="AZ4140" s="645" t="s">
        <v>47</v>
      </c>
      <c r="BA4140" s="646"/>
      <c r="BB4140" s="641" t="s">
        <v>23</v>
      </c>
      <c r="BC4140" s="642" t="s">
        <v>3</v>
      </c>
      <c r="BD4140" s="643" t="s">
        <v>5</v>
      </c>
      <c r="BE4140" s="644"/>
      <c r="BF4140" s="645" t="s">
        <v>47</v>
      </c>
      <c r="BG4140" s="646"/>
      <c r="BH4140" s="641" t="s">
        <v>23</v>
      </c>
      <c r="BI4140" s="642" t="s">
        <v>3</v>
      </c>
      <c r="BJ4140" s="643" t="s">
        <v>5</v>
      </c>
      <c r="BK4140" s="644"/>
      <c r="BL4140" s="654"/>
      <c r="BM4140" s="655"/>
      <c r="BN4140" s="656"/>
      <c r="BO4140" s="599"/>
      <c r="BP4140" s="599"/>
      <c r="BQ4140" s="599"/>
      <c r="BR4140" s="74"/>
      <c r="BS4140" s="74"/>
      <c r="BT4140" s="276"/>
    </row>
    <row r="4141" spans="1:75" ht="23.85" hidden="1" customHeight="1" x14ac:dyDescent="0.35">
      <c r="A4141" s="277"/>
      <c r="B4141" s="678" t="str">
        <f>IF(ROSTER!B$8="","",ROSTER!B$8)</f>
        <v/>
      </c>
      <c r="C4141" s="669" t="str">
        <f>IF(ROSTER!C$8="","",ROSTER!C$8)</f>
        <v/>
      </c>
      <c r="D4141" s="670"/>
      <c r="E4141" s="667"/>
      <c r="F4141" s="680">
        <f>IF(E4141="y",1,IF(E4141="S",1,0))</f>
        <v>0</v>
      </c>
      <c r="G4141" s="663">
        <f>IF(E4141="S",1,0)</f>
        <v>0</v>
      </c>
      <c r="H4141" s="583"/>
      <c r="I4141" s="584"/>
      <c r="J4141" s="569"/>
      <c r="K4141" s="570"/>
      <c r="L4141" s="573"/>
      <c r="M4141" s="574"/>
      <c r="N4141" s="579">
        <f>L4141+J4141</f>
        <v>0</v>
      </c>
      <c r="O4141" s="580"/>
      <c r="P4141" s="569"/>
      <c r="Q4141" s="570"/>
      <c r="R4141" s="573"/>
      <c r="S4141" s="574"/>
      <c r="T4141" s="579">
        <f>R4141-P4141</f>
        <v>0</v>
      </c>
      <c r="U4141" s="580"/>
      <c r="V4141" s="583"/>
      <c r="W4141" s="584"/>
      <c r="X4141" s="569"/>
      <c r="Y4141" s="584"/>
      <c r="Z4141" s="569"/>
      <c r="AA4141" s="584"/>
      <c r="AB4141" s="569"/>
      <c r="AC4141" s="570"/>
      <c r="AD4141" s="573"/>
      <c r="AE4141" s="574"/>
      <c r="AF4141" s="557">
        <f>IF(AB4141=0,0,(AD4141/AB4141)*100)</f>
        <v>0</v>
      </c>
      <c r="AG4141" s="558"/>
      <c r="AH4141" s="569"/>
      <c r="AI4141" s="570"/>
      <c r="AJ4141" s="573"/>
      <c r="AK4141" s="574"/>
      <c r="AL4141" s="557">
        <f>IF(AH4141=0,0,(AJ4141/AH4141)*100)</f>
        <v>0</v>
      </c>
      <c r="AM4141" s="558"/>
      <c r="AN4141" s="569"/>
      <c r="AO4141" s="570"/>
      <c r="AP4141" s="573"/>
      <c r="AQ4141" s="574"/>
      <c r="AR4141" s="557">
        <f>IF(AN4141=0,0,(AP4141/AN4141)*100)</f>
        <v>0</v>
      </c>
      <c r="AS4141" s="558"/>
      <c r="AT4141" s="561">
        <f>AB4141+AH4141+AN4141</f>
        <v>0</v>
      </c>
      <c r="AU4141" s="562"/>
      <c r="AV4141" s="565">
        <f>AD4141+AJ4141+AP4141</f>
        <v>0</v>
      </c>
      <c r="AW4141" s="566"/>
      <c r="AX4141" s="557">
        <f>IF(AT4141=0,0,(AV4141/AT4141)*100)</f>
        <v>0</v>
      </c>
      <c r="AY4141" s="558"/>
      <c r="AZ4141" s="569"/>
      <c r="BA4141" s="570"/>
      <c r="BB4141" s="573"/>
      <c r="BC4141" s="574"/>
      <c r="BD4141" s="557">
        <f>IF(AZ4141=0,0,(BB4141/AZ4141)*100)</f>
        <v>0</v>
      </c>
      <c r="BE4141" s="558"/>
      <c r="BF4141" s="561">
        <f>AT4141+AZ4141</f>
        <v>0</v>
      </c>
      <c r="BG4141" s="562"/>
      <c r="BH4141" s="565">
        <f>AV4141+BB4141</f>
        <v>0</v>
      </c>
      <c r="BI4141" s="566"/>
      <c r="BJ4141" s="557">
        <f>IF(BF4141=0,0,(BH4141/BF4141)*100)</f>
        <v>0</v>
      </c>
      <c r="BK4141" s="558"/>
      <c r="BL4141" s="602">
        <f>(AD4141*2)+(AJ4141*2)+(AP4141*3)+BB4141</f>
        <v>0</v>
      </c>
      <c r="BM4141" s="603"/>
      <c r="BN4141" s="604"/>
      <c r="BO4141" s="587">
        <f>IF(BQ4141=0,0,50*BP4141/BQ4141)</f>
        <v>0</v>
      </c>
      <c r="BP4141" s="555">
        <f>(BL4141*BS$11)+(N4141*BS$12)+(X4141*BS$13)+(R4141*BS$14)+(V4141*BS$15)+(Z4141*BS$16)</f>
        <v>0</v>
      </c>
      <c r="BQ4141" s="555">
        <f>((AZ4141-BB4141)*BS$18)+((AT4141-AV4141)*BS$17)+(H4141*BS$19)+(P4141*BS$20)</f>
        <v>0</v>
      </c>
      <c r="BR4141" s="75" t="s">
        <v>70</v>
      </c>
      <c r="BS4141" s="76">
        <f>IF(BO4136="B",'VALUE POINTS'!L$10,IF('GAME STATS'!BO4136="C",'VALUE POINTS'!M$10,'VALUE POINTS'!K$10))</f>
        <v>1</v>
      </c>
      <c r="BT4141" s="280"/>
    </row>
    <row r="4142" spans="1:75" ht="23.85" hidden="1" customHeight="1" x14ac:dyDescent="0.35">
      <c r="A4142" s="277"/>
      <c r="B4142" s="679"/>
      <c r="C4142" s="690" t="str">
        <f>IF(ROSTER!D$8="","",ROSTER!D$8)</f>
        <v/>
      </c>
      <c r="D4142" s="691"/>
      <c r="E4142" s="668"/>
      <c r="F4142" s="681"/>
      <c r="G4142" s="664"/>
      <c r="H4142" s="585"/>
      <c r="I4142" s="586"/>
      <c r="J4142" s="571"/>
      <c r="K4142" s="572"/>
      <c r="L4142" s="575"/>
      <c r="M4142" s="576"/>
      <c r="N4142" s="581" t="s">
        <v>16</v>
      </c>
      <c r="O4142" s="582"/>
      <c r="P4142" s="571"/>
      <c r="Q4142" s="572"/>
      <c r="R4142" s="575"/>
      <c r="S4142" s="576"/>
      <c r="T4142" s="581" t="s">
        <v>16</v>
      </c>
      <c r="U4142" s="582"/>
      <c r="V4142" s="585"/>
      <c r="W4142" s="586"/>
      <c r="X4142" s="571"/>
      <c r="Y4142" s="586"/>
      <c r="Z4142" s="571"/>
      <c r="AA4142" s="586"/>
      <c r="AB4142" s="571"/>
      <c r="AC4142" s="572"/>
      <c r="AD4142" s="575"/>
      <c r="AE4142" s="576"/>
      <c r="AF4142" s="577"/>
      <c r="AG4142" s="578"/>
      <c r="AH4142" s="571"/>
      <c r="AI4142" s="572"/>
      <c r="AJ4142" s="575"/>
      <c r="AK4142" s="576"/>
      <c r="AL4142" s="577"/>
      <c r="AM4142" s="578"/>
      <c r="AN4142" s="571"/>
      <c r="AO4142" s="572"/>
      <c r="AP4142" s="575"/>
      <c r="AQ4142" s="576"/>
      <c r="AR4142" s="577"/>
      <c r="AS4142" s="578"/>
      <c r="AT4142" s="627"/>
      <c r="AU4142" s="628"/>
      <c r="AV4142" s="629"/>
      <c r="AW4142" s="630"/>
      <c r="AX4142" s="577"/>
      <c r="AY4142" s="578"/>
      <c r="AZ4142" s="571"/>
      <c r="BA4142" s="572"/>
      <c r="BB4142" s="575"/>
      <c r="BC4142" s="576"/>
      <c r="BD4142" s="577"/>
      <c r="BE4142" s="578"/>
      <c r="BF4142" s="627"/>
      <c r="BG4142" s="628"/>
      <c r="BH4142" s="629"/>
      <c r="BI4142" s="630"/>
      <c r="BJ4142" s="577"/>
      <c r="BK4142" s="578"/>
      <c r="BL4142" s="605"/>
      <c r="BM4142" s="606"/>
      <c r="BN4142" s="607"/>
      <c r="BO4142" s="588"/>
      <c r="BP4142" s="556"/>
      <c r="BQ4142" s="556"/>
      <c r="BR4142" s="75" t="s">
        <v>71</v>
      </c>
      <c r="BS4142" s="76">
        <f>IF(BO4136="B",'VALUE POINTS'!L$11,IF('GAME STATS'!BO4136="C",'VALUE POINTS'!M$11,'VALUE POINTS'!K$11))</f>
        <v>1</v>
      </c>
      <c r="BT4142" s="280"/>
    </row>
    <row r="4143" spans="1:75" ht="21.75" hidden="1" customHeight="1" x14ac:dyDescent="0.35">
      <c r="A4143" s="268"/>
      <c r="B4143" s="678" t="str">
        <f>IF(ROSTER!B$10="","",ROSTER!B$10)</f>
        <v/>
      </c>
      <c r="C4143" s="669" t="str">
        <f>IF(ROSTER!C$10="","",ROSTER!C$10)</f>
        <v/>
      </c>
      <c r="D4143" s="670"/>
      <c r="E4143" s="667"/>
      <c r="F4143" s="680">
        <f>IF(E4143="y",1,IF(E4143="S",1,0))</f>
        <v>0</v>
      </c>
      <c r="G4143" s="663">
        <f>IF(E4143="S",1,0)</f>
        <v>0</v>
      </c>
      <c r="H4143" s="583"/>
      <c r="I4143" s="584"/>
      <c r="J4143" s="569"/>
      <c r="K4143" s="570"/>
      <c r="L4143" s="573"/>
      <c r="M4143" s="574"/>
      <c r="N4143" s="579">
        <f>L4143+J4143</f>
        <v>0</v>
      </c>
      <c r="O4143" s="580"/>
      <c r="P4143" s="569"/>
      <c r="Q4143" s="570"/>
      <c r="R4143" s="573"/>
      <c r="S4143" s="574"/>
      <c r="T4143" s="579">
        <f>R4143-P4143</f>
        <v>0</v>
      </c>
      <c r="U4143" s="580"/>
      <c r="V4143" s="583"/>
      <c r="W4143" s="584"/>
      <c r="X4143" s="569"/>
      <c r="Y4143" s="584"/>
      <c r="Z4143" s="569"/>
      <c r="AA4143" s="584"/>
      <c r="AB4143" s="569"/>
      <c r="AC4143" s="570"/>
      <c r="AD4143" s="573"/>
      <c r="AE4143" s="574"/>
      <c r="AF4143" s="557">
        <f>IF(AB4143=0,0,(AD4143/AB4143)*100)</f>
        <v>0</v>
      </c>
      <c r="AG4143" s="558"/>
      <c r="AH4143" s="569"/>
      <c r="AI4143" s="570"/>
      <c r="AJ4143" s="573"/>
      <c r="AK4143" s="574"/>
      <c r="AL4143" s="557">
        <f>IF(AH4143=0,0,(AJ4143/AH4143)*100)</f>
        <v>0</v>
      </c>
      <c r="AM4143" s="558"/>
      <c r="AN4143" s="569"/>
      <c r="AO4143" s="570"/>
      <c r="AP4143" s="573"/>
      <c r="AQ4143" s="574"/>
      <c r="AR4143" s="557">
        <f>IF(AN4143=0,0,(AP4143/AN4143)*100)</f>
        <v>0</v>
      </c>
      <c r="AS4143" s="558"/>
      <c r="AT4143" s="561">
        <f>AB4143+AH4143+AN4143</f>
        <v>0</v>
      </c>
      <c r="AU4143" s="562"/>
      <c r="AV4143" s="565">
        <f>AD4143+AJ4143+AP4143</f>
        <v>0</v>
      </c>
      <c r="AW4143" s="566"/>
      <c r="AX4143" s="557">
        <f>IF(AT4143=0,0,(AV4143/AT4143)*100)</f>
        <v>0</v>
      </c>
      <c r="AY4143" s="558"/>
      <c r="AZ4143" s="569"/>
      <c r="BA4143" s="570"/>
      <c r="BB4143" s="573"/>
      <c r="BC4143" s="574"/>
      <c r="BD4143" s="557">
        <f>IF(AZ4143=0,0,(BB4143/AZ4143)*100)</f>
        <v>0</v>
      </c>
      <c r="BE4143" s="558"/>
      <c r="BF4143" s="561">
        <f>AT4143+AZ4143</f>
        <v>0</v>
      </c>
      <c r="BG4143" s="562"/>
      <c r="BH4143" s="565">
        <f>AV4143+BB4143</f>
        <v>0</v>
      </c>
      <c r="BI4143" s="566"/>
      <c r="BJ4143" s="557">
        <f>IF(BF4143=0,0,(BH4143/BF4143)*100)</f>
        <v>0</v>
      </c>
      <c r="BK4143" s="558"/>
      <c r="BL4143" s="602">
        <f>(AD4143*2)+(AJ4143*2)+(AP4143*3)+BB4143</f>
        <v>0</v>
      </c>
      <c r="BM4143" s="603"/>
      <c r="BN4143" s="604"/>
      <c r="BO4143" s="587">
        <f>IF(BQ4143=0,0,50*BP4143/BQ4143)</f>
        <v>0</v>
      </c>
      <c r="BP4143" s="555">
        <f>(BL4143*BS$11)+(N4143*BS$12)+(X4143*BS$13)+(R4143*BS$14)+(V4143*BS$15)+(Z4143*BS$16)</f>
        <v>0</v>
      </c>
      <c r="BQ4143" s="555">
        <f>((AZ4143-BB4143)*BS$18)+((AT4143-AV4143)*BS$17)+(H4143*BS$19)+(P4143*BS$20)</f>
        <v>0</v>
      </c>
      <c r="BR4143" s="75" t="s">
        <v>72</v>
      </c>
      <c r="BS4143" s="76">
        <f>IF(BO4136="B",'VALUE POINTS'!L$12,IF('GAME STATS'!BO4136="C",'VALUE POINTS'!M$12,'VALUE POINTS'!K$12))</f>
        <v>2</v>
      </c>
      <c r="BT4143" s="280"/>
    </row>
    <row r="4144" spans="1:75" ht="21.75" hidden="1" customHeight="1" x14ac:dyDescent="0.35">
      <c r="A4144" s="268"/>
      <c r="B4144" s="679"/>
      <c r="C4144" s="690" t="str">
        <f>IF(ROSTER!D$10="","",ROSTER!D$10)</f>
        <v/>
      </c>
      <c r="D4144" s="691"/>
      <c r="E4144" s="668"/>
      <c r="F4144" s="681"/>
      <c r="G4144" s="664"/>
      <c r="H4144" s="585"/>
      <c r="I4144" s="586"/>
      <c r="J4144" s="571"/>
      <c r="K4144" s="572"/>
      <c r="L4144" s="575"/>
      <c r="M4144" s="576"/>
      <c r="N4144" s="581" t="s">
        <v>16</v>
      </c>
      <c r="O4144" s="582"/>
      <c r="P4144" s="571"/>
      <c r="Q4144" s="572"/>
      <c r="R4144" s="575"/>
      <c r="S4144" s="576"/>
      <c r="T4144" s="581" t="s">
        <v>16</v>
      </c>
      <c r="U4144" s="582"/>
      <c r="V4144" s="585"/>
      <c r="W4144" s="586"/>
      <c r="X4144" s="571"/>
      <c r="Y4144" s="586"/>
      <c r="Z4144" s="571"/>
      <c r="AA4144" s="586"/>
      <c r="AB4144" s="571"/>
      <c r="AC4144" s="572"/>
      <c r="AD4144" s="575"/>
      <c r="AE4144" s="576"/>
      <c r="AF4144" s="577"/>
      <c r="AG4144" s="578"/>
      <c r="AH4144" s="571"/>
      <c r="AI4144" s="572"/>
      <c r="AJ4144" s="575"/>
      <c r="AK4144" s="576"/>
      <c r="AL4144" s="577"/>
      <c r="AM4144" s="578"/>
      <c r="AN4144" s="571"/>
      <c r="AO4144" s="572"/>
      <c r="AP4144" s="575"/>
      <c r="AQ4144" s="576"/>
      <c r="AR4144" s="577"/>
      <c r="AS4144" s="578"/>
      <c r="AT4144" s="627"/>
      <c r="AU4144" s="628"/>
      <c r="AV4144" s="629"/>
      <c r="AW4144" s="630"/>
      <c r="AX4144" s="577"/>
      <c r="AY4144" s="578"/>
      <c r="AZ4144" s="571"/>
      <c r="BA4144" s="572"/>
      <c r="BB4144" s="575"/>
      <c r="BC4144" s="576"/>
      <c r="BD4144" s="577"/>
      <c r="BE4144" s="578"/>
      <c r="BF4144" s="627"/>
      <c r="BG4144" s="628"/>
      <c r="BH4144" s="629"/>
      <c r="BI4144" s="630"/>
      <c r="BJ4144" s="577"/>
      <c r="BK4144" s="578"/>
      <c r="BL4144" s="605"/>
      <c r="BM4144" s="606"/>
      <c r="BN4144" s="607"/>
      <c r="BO4144" s="588"/>
      <c r="BP4144" s="556"/>
      <c r="BQ4144" s="556"/>
      <c r="BR4144" s="75" t="s">
        <v>73</v>
      </c>
      <c r="BS4144" s="76">
        <f>IF(BO4136="B",'VALUE POINTS'!L$13,IF('GAME STATS'!BO4136="C",'VALUE POINTS'!M$13,'VALUE POINTS'!K$13))</f>
        <v>2</v>
      </c>
      <c r="BT4144" s="280"/>
    </row>
    <row r="4145" spans="1:72" ht="21.75" hidden="1" customHeight="1" x14ac:dyDescent="0.35">
      <c r="A4145" s="268"/>
      <c r="B4145" s="678" t="str">
        <f>IF(ROSTER!B$12="","",ROSTER!B$12)</f>
        <v/>
      </c>
      <c r="C4145" s="669" t="str">
        <f>IF(ROSTER!C$12="","",ROSTER!C$12)</f>
        <v/>
      </c>
      <c r="D4145" s="670"/>
      <c r="E4145" s="667"/>
      <c r="F4145" s="680">
        <f>IF(E4145="y",1,IF(E4145="S",1,0))</f>
        <v>0</v>
      </c>
      <c r="G4145" s="663">
        <f>IF(E4145="S",1,0)</f>
        <v>0</v>
      </c>
      <c r="H4145" s="583"/>
      <c r="I4145" s="584"/>
      <c r="J4145" s="569"/>
      <c r="K4145" s="570"/>
      <c r="L4145" s="573"/>
      <c r="M4145" s="574"/>
      <c r="N4145" s="579">
        <f>L4145+J4145</f>
        <v>0</v>
      </c>
      <c r="O4145" s="580"/>
      <c r="P4145" s="569"/>
      <c r="Q4145" s="570"/>
      <c r="R4145" s="573"/>
      <c r="S4145" s="574"/>
      <c r="T4145" s="579">
        <f>R4145-P4145</f>
        <v>0</v>
      </c>
      <c r="U4145" s="580"/>
      <c r="V4145" s="583"/>
      <c r="W4145" s="584"/>
      <c r="X4145" s="569"/>
      <c r="Y4145" s="584"/>
      <c r="Z4145" s="569"/>
      <c r="AA4145" s="584"/>
      <c r="AB4145" s="569"/>
      <c r="AC4145" s="570"/>
      <c r="AD4145" s="573"/>
      <c r="AE4145" s="574"/>
      <c r="AF4145" s="557">
        <f>IF(AB4145=0,0,(AD4145/AB4145)*100)</f>
        <v>0</v>
      </c>
      <c r="AG4145" s="558"/>
      <c r="AH4145" s="569"/>
      <c r="AI4145" s="570"/>
      <c r="AJ4145" s="573"/>
      <c r="AK4145" s="574"/>
      <c r="AL4145" s="557">
        <f>IF(AH4145=0,0,(AJ4145/AH4145)*100)</f>
        <v>0</v>
      </c>
      <c r="AM4145" s="558"/>
      <c r="AN4145" s="569"/>
      <c r="AO4145" s="570"/>
      <c r="AP4145" s="573"/>
      <c r="AQ4145" s="574"/>
      <c r="AR4145" s="557">
        <f>IF(AN4145=0,0,(AP4145/AN4145)*100)</f>
        <v>0</v>
      </c>
      <c r="AS4145" s="558"/>
      <c r="AT4145" s="561">
        <f>AB4145+AH4145+AN4145</f>
        <v>0</v>
      </c>
      <c r="AU4145" s="562"/>
      <c r="AV4145" s="565">
        <f>AD4145+AJ4145+AP4145</f>
        <v>0</v>
      </c>
      <c r="AW4145" s="566"/>
      <c r="AX4145" s="557">
        <f>IF(AT4145=0,0,(AV4145/AT4145)*100)</f>
        <v>0</v>
      </c>
      <c r="AY4145" s="558"/>
      <c r="AZ4145" s="569"/>
      <c r="BA4145" s="570"/>
      <c r="BB4145" s="573"/>
      <c r="BC4145" s="574"/>
      <c r="BD4145" s="557">
        <f>IF(AZ4145=0,0,(BB4145/AZ4145)*100)</f>
        <v>0</v>
      </c>
      <c r="BE4145" s="558"/>
      <c r="BF4145" s="561">
        <f>AT4145+AZ4145</f>
        <v>0</v>
      </c>
      <c r="BG4145" s="562"/>
      <c r="BH4145" s="565">
        <f>AV4145+BB4145</f>
        <v>0</v>
      </c>
      <c r="BI4145" s="566"/>
      <c r="BJ4145" s="557">
        <f>IF(BF4145=0,0,(BH4145/BF4145)*100)</f>
        <v>0</v>
      </c>
      <c r="BK4145" s="558"/>
      <c r="BL4145" s="602">
        <f>(AD4145*2)+(AJ4145*2)+(AP4145*3)+BB4145</f>
        <v>0</v>
      </c>
      <c r="BM4145" s="603"/>
      <c r="BN4145" s="604"/>
      <c r="BO4145" s="587">
        <f t="shared" ref="BO4145" si="3210">IF(BQ4145=0,0,50*BP4145/BQ4145)</f>
        <v>0</v>
      </c>
      <c r="BP4145" s="555">
        <f>(BL4145*BS$11)+(N4145*BS$12)+(X4145*BS$13)+(R4145*BS$14)+(V4145*BS$15)+(Z4145*BS$16)</f>
        <v>0</v>
      </c>
      <c r="BQ4145" s="555">
        <f>((AZ4145-BB4145)*BS$18)+((AT4145-AV4145)*BS$17)+(H4145*BS$19)+(P4145*BS$20)</f>
        <v>0</v>
      </c>
      <c r="BR4145" s="75" t="s">
        <v>74</v>
      </c>
      <c r="BS4145" s="76">
        <f>IF(BO4136="B",'VALUE POINTS'!L$14,IF('GAME STATS'!BO4136="C",'VALUE POINTS'!M$14,'VALUE POINTS'!K$14))</f>
        <v>2</v>
      </c>
      <c r="BT4145" s="280"/>
    </row>
    <row r="4146" spans="1:72" ht="21.75" hidden="1" customHeight="1" x14ac:dyDescent="0.35">
      <c r="A4146" s="268"/>
      <c r="B4146" s="679"/>
      <c r="C4146" s="690" t="str">
        <f>IF(ROSTER!D$12="","",ROSTER!D$12)</f>
        <v/>
      </c>
      <c r="D4146" s="691"/>
      <c r="E4146" s="668"/>
      <c r="F4146" s="681"/>
      <c r="G4146" s="664"/>
      <c r="H4146" s="585"/>
      <c r="I4146" s="586"/>
      <c r="J4146" s="571"/>
      <c r="K4146" s="572"/>
      <c r="L4146" s="575"/>
      <c r="M4146" s="576"/>
      <c r="N4146" s="581"/>
      <c r="O4146" s="582"/>
      <c r="P4146" s="571"/>
      <c r="Q4146" s="572"/>
      <c r="R4146" s="575"/>
      <c r="S4146" s="576"/>
      <c r="T4146" s="581"/>
      <c r="U4146" s="582"/>
      <c r="V4146" s="585"/>
      <c r="W4146" s="586"/>
      <c r="X4146" s="571"/>
      <c r="Y4146" s="586"/>
      <c r="Z4146" s="571"/>
      <c r="AA4146" s="586"/>
      <c r="AB4146" s="571"/>
      <c r="AC4146" s="572"/>
      <c r="AD4146" s="575"/>
      <c r="AE4146" s="576"/>
      <c r="AF4146" s="577"/>
      <c r="AG4146" s="578"/>
      <c r="AH4146" s="571"/>
      <c r="AI4146" s="572"/>
      <c r="AJ4146" s="575"/>
      <c r="AK4146" s="576"/>
      <c r="AL4146" s="577"/>
      <c r="AM4146" s="578"/>
      <c r="AN4146" s="571"/>
      <c r="AO4146" s="572"/>
      <c r="AP4146" s="575"/>
      <c r="AQ4146" s="576"/>
      <c r="AR4146" s="577"/>
      <c r="AS4146" s="578"/>
      <c r="AT4146" s="627"/>
      <c r="AU4146" s="628"/>
      <c r="AV4146" s="629"/>
      <c r="AW4146" s="630"/>
      <c r="AX4146" s="577"/>
      <c r="AY4146" s="578"/>
      <c r="AZ4146" s="571"/>
      <c r="BA4146" s="572"/>
      <c r="BB4146" s="575"/>
      <c r="BC4146" s="576"/>
      <c r="BD4146" s="577"/>
      <c r="BE4146" s="578"/>
      <c r="BF4146" s="627"/>
      <c r="BG4146" s="628"/>
      <c r="BH4146" s="629"/>
      <c r="BI4146" s="630"/>
      <c r="BJ4146" s="577"/>
      <c r="BK4146" s="578"/>
      <c r="BL4146" s="605"/>
      <c r="BM4146" s="606"/>
      <c r="BN4146" s="607"/>
      <c r="BO4146" s="588"/>
      <c r="BP4146" s="556"/>
      <c r="BQ4146" s="556"/>
      <c r="BR4146" s="75" t="s">
        <v>75</v>
      </c>
      <c r="BS4146" s="76">
        <f>IF(BO4136="B",'VALUE POINTS'!L$15,IF('GAME STATS'!BO4136="C",'VALUE POINTS'!M$15,'VALUE POINTS'!K$15))</f>
        <v>2</v>
      </c>
      <c r="BT4146" s="280"/>
    </row>
    <row r="4147" spans="1:72" ht="21.75" hidden="1" customHeight="1" x14ac:dyDescent="0.35">
      <c r="A4147" s="268"/>
      <c r="B4147" s="678" t="str">
        <f>IF(ROSTER!B$14="","",ROSTER!B$14)</f>
        <v/>
      </c>
      <c r="C4147" s="669" t="str">
        <f>IF(ROSTER!C$14="","",ROSTER!C$14)</f>
        <v/>
      </c>
      <c r="D4147" s="670"/>
      <c r="E4147" s="667"/>
      <c r="F4147" s="680">
        <f>IF(E4147="y",1,IF(E4147="S",1,0))</f>
        <v>0</v>
      </c>
      <c r="G4147" s="663">
        <f>IF(E4147="S",1,0)</f>
        <v>0</v>
      </c>
      <c r="H4147" s="583"/>
      <c r="I4147" s="584"/>
      <c r="J4147" s="569"/>
      <c r="K4147" s="570"/>
      <c r="L4147" s="573"/>
      <c r="M4147" s="574"/>
      <c r="N4147" s="579">
        <f>L4147+J4147</f>
        <v>0</v>
      </c>
      <c r="O4147" s="580"/>
      <c r="P4147" s="569"/>
      <c r="Q4147" s="570"/>
      <c r="R4147" s="573"/>
      <c r="S4147" s="574"/>
      <c r="T4147" s="579">
        <f>R4147-P4147</f>
        <v>0</v>
      </c>
      <c r="U4147" s="580"/>
      <c r="V4147" s="583"/>
      <c r="W4147" s="584"/>
      <c r="X4147" s="569"/>
      <c r="Y4147" s="584"/>
      <c r="Z4147" s="569"/>
      <c r="AA4147" s="584"/>
      <c r="AB4147" s="569"/>
      <c r="AC4147" s="570"/>
      <c r="AD4147" s="573"/>
      <c r="AE4147" s="574"/>
      <c r="AF4147" s="557">
        <f>IF(AB4147=0,0,(AD4147/AB4147)*100)</f>
        <v>0</v>
      </c>
      <c r="AG4147" s="558"/>
      <c r="AH4147" s="569"/>
      <c r="AI4147" s="570"/>
      <c r="AJ4147" s="573"/>
      <c r="AK4147" s="574"/>
      <c r="AL4147" s="557">
        <f>IF(AH4147=0,0,(AJ4147/AH4147)*100)</f>
        <v>0</v>
      </c>
      <c r="AM4147" s="558"/>
      <c r="AN4147" s="569"/>
      <c r="AO4147" s="570"/>
      <c r="AP4147" s="573"/>
      <c r="AQ4147" s="574"/>
      <c r="AR4147" s="557">
        <f>IF(AN4147=0,0,(AP4147/AN4147)*100)</f>
        <v>0</v>
      </c>
      <c r="AS4147" s="558"/>
      <c r="AT4147" s="561">
        <f>AB4147+AH4147+AN4147</f>
        <v>0</v>
      </c>
      <c r="AU4147" s="562"/>
      <c r="AV4147" s="565">
        <f>AD4147+AJ4147+AP4147</f>
        <v>0</v>
      </c>
      <c r="AW4147" s="566"/>
      <c r="AX4147" s="557">
        <f>IF(AT4147=0,0,(AV4147/AT4147)*100)</f>
        <v>0</v>
      </c>
      <c r="AY4147" s="558"/>
      <c r="AZ4147" s="569"/>
      <c r="BA4147" s="570"/>
      <c r="BB4147" s="573"/>
      <c r="BC4147" s="574"/>
      <c r="BD4147" s="557">
        <f>IF(AZ4147=0,0,(BB4147/AZ4147)*100)</f>
        <v>0</v>
      </c>
      <c r="BE4147" s="558"/>
      <c r="BF4147" s="561">
        <f>AT4147+AZ4147</f>
        <v>0</v>
      </c>
      <c r="BG4147" s="562"/>
      <c r="BH4147" s="565">
        <f>AV4147+BB4147</f>
        <v>0</v>
      </c>
      <c r="BI4147" s="566"/>
      <c r="BJ4147" s="557">
        <f>IF(BF4147=0,0,(BH4147/BF4147)*100)</f>
        <v>0</v>
      </c>
      <c r="BK4147" s="558"/>
      <c r="BL4147" s="602">
        <f>(AD4147*2)+(AJ4147*2)+(AP4147*3)+BB4147</f>
        <v>0</v>
      </c>
      <c r="BM4147" s="603"/>
      <c r="BN4147" s="604"/>
      <c r="BO4147" s="587">
        <f t="shared" ref="BO4147" si="3211">IF(BQ4147=0,0,50*BP4147/BQ4147)</f>
        <v>0</v>
      </c>
      <c r="BP4147" s="555">
        <f>(BL4147*BS$11)+(N4147*BS$12)+(X4147*BS$13)+(R4147*BS$14)+(V4147*BS$15)+(Z4147*BS$16)</f>
        <v>0</v>
      </c>
      <c r="BQ4147" s="555">
        <f>((AZ4147-BB4147)*BS$18)+((AT4147-AV4147)*BS$17)+(H4147*BS$19)+(P4147*BS$20)</f>
        <v>0</v>
      </c>
      <c r="BR4147" s="75" t="s">
        <v>76</v>
      </c>
      <c r="BS4147" s="76">
        <f>IF(BO4136="B",'VALUE POINTS'!L$16,IF('GAME STATS'!BO4136="C",'VALUE POINTS'!M$16,'VALUE POINTS'!K$16))</f>
        <v>2</v>
      </c>
      <c r="BT4147" s="280"/>
    </row>
    <row r="4148" spans="1:72" ht="21.75" hidden="1" customHeight="1" x14ac:dyDescent="0.35">
      <c r="A4148" s="268"/>
      <c r="B4148" s="679"/>
      <c r="C4148" s="690" t="str">
        <f>IF(ROSTER!D$14="","",ROSTER!D$14)</f>
        <v/>
      </c>
      <c r="D4148" s="691"/>
      <c r="E4148" s="668"/>
      <c r="F4148" s="681"/>
      <c r="G4148" s="664"/>
      <c r="H4148" s="585"/>
      <c r="I4148" s="586"/>
      <c r="J4148" s="571"/>
      <c r="K4148" s="572"/>
      <c r="L4148" s="575"/>
      <c r="M4148" s="576"/>
      <c r="N4148" s="581"/>
      <c r="O4148" s="582"/>
      <c r="P4148" s="571"/>
      <c r="Q4148" s="572"/>
      <c r="R4148" s="575"/>
      <c r="S4148" s="576"/>
      <c r="T4148" s="581"/>
      <c r="U4148" s="582"/>
      <c r="V4148" s="585"/>
      <c r="W4148" s="586"/>
      <c r="X4148" s="571"/>
      <c r="Y4148" s="586"/>
      <c r="Z4148" s="571"/>
      <c r="AA4148" s="586"/>
      <c r="AB4148" s="571"/>
      <c r="AC4148" s="572"/>
      <c r="AD4148" s="575"/>
      <c r="AE4148" s="576"/>
      <c r="AF4148" s="577"/>
      <c r="AG4148" s="578"/>
      <c r="AH4148" s="571"/>
      <c r="AI4148" s="572"/>
      <c r="AJ4148" s="575"/>
      <c r="AK4148" s="576"/>
      <c r="AL4148" s="577"/>
      <c r="AM4148" s="578"/>
      <c r="AN4148" s="571"/>
      <c r="AO4148" s="572"/>
      <c r="AP4148" s="575"/>
      <c r="AQ4148" s="576"/>
      <c r="AR4148" s="577"/>
      <c r="AS4148" s="578"/>
      <c r="AT4148" s="627"/>
      <c r="AU4148" s="628"/>
      <c r="AV4148" s="629"/>
      <c r="AW4148" s="630"/>
      <c r="AX4148" s="577"/>
      <c r="AY4148" s="578"/>
      <c r="AZ4148" s="571"/>
      <c r="BA4148" s="572"/>
      <c r="BB4148" s="575"/>
      <c r="BC4148" s="576"/>
      <c r="BD4148" s="577"/>
      <c r="BE4148" s="578"/>
      <c r="BF4148" s="627"/>
      <c r="BG4148" s="628"/>
      <c r="BH4148" s="629"/>
      <c r="BI4148" s="630"/>
      <c r="BJ4148" s="577"/>
      <c r="BK4148" s="578"/>
      <c r="BL4148" s="605"/>
      <c r="BM4148" s="606"/>
      <c r="BN4148" s="607"/>
      <c r="BO4148" s="588"/>
      <c r="BP4148" s="556"/>
      <c r="BQ4148" s="556"/>
      <c r="BR4148" s="75" t="s">
        <v>77</v>
      </c>
      <c r="BS4148" s="76">
        <f>IF(BO4136="B",'VALUE POINTS'!L$17,IF('GAME STATS'!BO4136="C",'VALUE POINTS'!M$17,'VALUE POINTS'!K$17))</f>
        <v>1</v>
      </c>
      <c r="BT4148" s="280"/>
    </row>
    <row r="4149" spans="1:72" ht="21.75" hidden="1" customHeight="1" x14ac:dyDescent="0.35">
      <c r="A4149" s="268"/>
      <c r="B4149" s="678" t="str">
        <f>IF(ROSTER!B$16="","",ROSTER!B$16)</f>
        <v/>
      </c>
      <c r="C4149" s="669" t="str">
        <f>IF(ROSTER!C$16="","",ROSTER!C$16)</f>
        <v/>
      </c>
      <c r="D4149" s="670"/>
      <c r="E4149" s="667"/>
      <c r="F4149" s="680">
        <f>IF(E4149="y",1,IF(E4149="S",1,0))</f>
        <v>0</v>
      </c>
      <c r="G4149" s="663">
        <f>IF(E4149="S",1,0)</f>
        <v>0</v>
      </c>
      <c r="H4149" s="583"/>
      <c r="I4149" s="584"/>
      <c r="J4149" s="569"/>
      <c r="K4149" s="570"/>
      <c r="L4149" s="573"/>
      <c r="M4149" s="574"/>
      <c r="N4149" s="579">
        <f>L4149+J4149</f>
        <v>0</v>
      </c>
      <c r="O4149" s="580"/>
      <c r="P4149" s="569"/>
      <c r="Q4149" s="570"/>
      <c r="R4149" s="573"/>
      <c r="S4149" s="574"/>
      <c r="T4149" s="579">
        <f>R4149-P4149</f>
        <v>0</v>
      </c>
      <c r="U4149" s="580"/>
      <c r="V4149" s="583"/>
      <c r="W4149" s="584"/>
      <c r="X4149" s="569"/>
      <c r="Y4149" s="584"/>
      <c r="Z4149" s="569"/>
      <c r="AA4149" s="584"/>
      <c r="AB4149" s="569"/>
      <c r="AC4149" s="570"/>
      <c r="AD4149" s="573"/>
      <c r="AE4149" s="574"/>
      <c r="AF4149" s="557">
        <f>IF(AB4149=0,0,(AD4149/AB4149)*100)</f>
        <v>0</v>
      </c>
      <c r="AG4149" s="558"/>
      <c r="AH4149" s="569"/>
      <c r="AI4149" s="570"/>
      <c r="AJ4149" s="573"/>
      <c r="AK4149" s="574"/>
      <c r="AL4149" s="557">
        <f>IF(AH4149=0,0,(AJ4149/AH4149)*100)</f>
        <v>0</v>
      </c>
      <c r="AM4149" s="558"/>
      <c r="AN4149" s="569"/>
      <c r="AO4149" s="570"/>
      <c r="AP4149" s="573"/>
      <c r="AQ4149" s="574"/>
      <c r="AR4149" s="557">
        <f>IF(AN4149=0,0,(AP4149/AN4149)*100)</f>
        <v>0</v>
      </c>
      <c r="AS4149" s="558"/>
      <c r="AT4149" s="561">
        <f>AB4149+AH4149+AN4149</f>
        <v>0</v>
      </c>
      <c r="AU4149" s="562"/>
      <c r="AV4149" s="565">
        <f>AD4149+AJ4149+AP4149</f>
        <v>0</v>
      </c>
      <c r="AW4149" s="566"/>
      <c r="AX4149" s="557">
        <f>IF(AT4149=0,0,(AV4149/AT4149)*100)</f>
        <v>0</v>
      </c>
      <c r="AY4149" s="558"/>
      <c r="AZ4149" s="569"/>
      <c r="BA4149" s="570"/>
      <c r="BB4149" s="573"/>
      <c r="BC4149" s="574"/>
      <c r="BD4149" s="557">
        <f>IF(AZ4149=0,0,(BB4149/AZ4149)*100)</f>
        <v>0</v>
      </c>
      <c r="BE4149" s="558"/>
      <c r="BF4149" s="561">
        <f>AT4149+AZ4149</f>
        <v>0</v>
      </c>
      <c r="BG4149" s="562"/>
      <c r="BH4149" s="565">
        <f>AV4149+BB4149</f>
        <v>0</v>
      </c>
      <c r="BI4149" s="566"/>
      <c r="BJ4149" s="557">
        <f>IF(BF4149=0,0,(BH4149/BF4149)*100)</f>
        <v>0</v>
      </c>
      <c r="BK4149" s="558"/>
      <c r="BL4149" s="602">
        <f>(AD4149*2)+(AJ4149*2)+(AP4149*3)+BB4149</f>
        <v>0</v>
      </c>
      <c r="BM4149" s="603"/>
      <c r="BN4149" s="604"/>
      <c r="BO4149" s="587">
        <f t="shared" ref="BO4149" si="3212">IF(BQ4149=0,0,50*BP4149/BQ4149)</f>
        <v>0</v>
      </c>
      <c r="BP4149" s="555">
        <f>(BL4149*BS$11)+(N4149*BS$12)+(X4149*BS$13)+(R4149*BS$14)+(V4149*BS$15)+(Z4149*BS$16)</f>
        <v>0</v>
      </c>
      <c r="BQ4149" s="555">
        <f>((AZ4149-BB4149)*BS$18)+((AT4149-AV4149)*BS$17)+(H4149*BS$19)+(P4149*BS$20)</f>
        <v>0</v>
      </c>
      <c r="BR4149" s="75" t="s">
        <v>78</v>
      </c>
      <c r="BS4149" s="76">
        <f>IF(BO4136="B",'VALUE POINTS'!L$18,IF('GAME STATS'!BO4136="C",'VALUE POINTS'!M$18,'VALUE POINTS'!K$18))</f>
        <v>2</v>
      </c>
      <c r="BT4149" s="280"/>
    </row>
    <row r="4150" spans="1:72" ht="21.75" hidden="1" customHeight="1" x14ac:dyDescent="0.35">
      <c r="A4150" s="268"/>
      <c r="B4150" s="679"/>
      <c r="C4150" s="690" t="str">
        <f>IF(ROSTER!D$16="","",ROSTER!D$16)</f>
        <v/>
      </c>
      <c r="D4150" s="691"/>
      <c r="E4150" s="668"/>
      <c r="F4150" s="681"/>
      <c r="G4150" s="664"/>
      <c r="H4150" s="585"/>
      <c r="I4150" s="586"/>
      <c r="J4150" s="571"/>
      <c r="K4150" s="572"/>
      <c r="L4150" s="575"/>
      <c r="M4150" s="576"/>
      <c r="N4150" s="581"/>
      <c r="O4150" s="582"/>
      <c r="P4150" s="571"/>
      <c r="Q4150" s="572"/>
      <c r="R4150" s="575"/>
      <c r="S4150" s="576"/>
      <c r="T4150" s="581"/>
      <c r="U4150" s="582"/>
      <c r="V4150" s="585"/>
      <c r="W4150" s="586"/>
      <c r="X4150" s="571"/>
      <c r="Y4150" s="586"/>
      <c r="Z4150" s="571"/>
      <c r="AA4150" s="586"/>
      <c r="AB4150" s="571"/>
      <c r="AC4150" s="572"/>
      <c r="AD4150" s="575"/>
      <c r="AE4150" s="576"/>
      <c r="AF4150" s="577"/>
      <c r="AG4150" s="578"/>
      <c r="AH4150" s="571"/>
      <c r="AI4150" s="572"/>
      <c r="AJ4150" s="575"/>
      <c r="AK4150" s="576"/>
      <c r="AL4150" s="577"/>
      <c r="AM4150" s="578"/>
      <c r="AN4150" s="571"/>
      <c r="AO4150" s="572"/>
      <c r="AP4150" s="575"/>
      <c r="AQ4150" s="576"/>
      <c r="AR4150" s="577"/>
      <c r="AS4150" s="578"/>
      <c r="AT4150" s="627"/>
      <c r="AU4150" s="628"/>
      <c r="AV4150" s="629"/>
      <c r="AW4150" s="630"/>
      <c r="AX4150" s="577"/>
      <c r="AY4150" s="578"/>
      <c r="AZ4150" s="571"/>
      <c r="BA4150" s="572"/>
      <c r="BB4150" s="575"/>
      <c r="BC4150" s="576"/>
      <c r="BD4150" s="577"/>
      <c r="BE4150" s="578"/>
      <c r="BF4150" s="627"/>
      <c r="BG4150" s="628"/>
      <c r="BH4150" s="629"/>
      <c r="BI4150" s="630"/>
      <c r="BJ4150" s="577"/>
      <c r="BK4150" s="578"/>
      <c r="BL4150" s="605"/>
      <c r="BM4150" s="606"/>
      <c r="BN4150" s="607"/>
      <c r="BO4150" s="588"/>
      <c r="BP4150" s="556"/>
      <c r="BQ4150" s="556"/>
      <c r="BR4150" s="75" t="s">
        <v>79</v>
      </c>
      <c r="BS4150" s="76">
        <f>IF(BO4136="B",'VALUE POINTS'!L$19,IF('GAME STATS'!BO4136="C",'VALUE POINTS'!M$19,'VALUE POINTS'!K$19))</f>
        <v>2</v>
      </c>
      <c r="BT4150" s="280"/>
    </row>
    <row r="4151" spans="1:72" ht="21.75" hidden="1" customHeight="1" x14ac:dyDescent="0.25">
      <c r="A4151" s="268"/>
      <c r="B4151" s="678" t="str">
        <f>IF(ROSTER!B$18="","",ROSTER!B$18)</f>
        <v/>
      </c>
      <c r="C4151" s="669" t="str">
        <f>IF(ROSTER!C$18="","",ROSTER!C$18)</f>
        <v/>
      </c>
      <c r="D4151" s="670"/>
      <c r="E4151" s="667"/>
      <c r="F4151" s="680">
        <f>IF(E4151="y",1,IF(E4151="S",1,0))</f>
        <v>0</v>
      </c>
      <c r="G4151" s="663">
        <f>IF(E4151="S",1,0)</f>
        <v>0</v>
      </c>
      <c r="H4151" s="583"/>
      <c r="I4151" s="584"/>
      <c r="J4151" s="569"/>
      <c r="K4151" s="570"/>
      <c r="L4151" s="573"/>
      <c r="M4151" s="574"/>
      <c r="N4151" s="579">
        <f>L4151+J4151</f>
        <v>0</v>
      </c>
      <c r="O4151" s="580"/>
      <c r="P4151" s="569"/>
      <c r="Q4151" s="570"/>
      <c r="R4151" s="573"/>
      <c r="S4151" s="574"/>
      <c r="T4151" s="579">
        <f>R4151-P4151</f>
        <v>0</v>
      </c>
      <c r="U4151" s="580"/>
      <c r="V4151" s="583"/>
      <c r="W4151" s="584"/>
      <c r="X4151" s="569"/>
      <c r="Y4151" s="584"/>
      <c r="Z4151" s="569"/>
      <c r="AA4151" s="584"/>
      <c r="AB4151" s="569"/>
      <c r="AC4151" s="570"/>
      <c r="AD4151" s="573"/>
      <c r="AE4151" s="574"/>
      <c r="AF4151" s="557">
        <f>IF(AB4151=0,0,(AD4151/AB4151)*100)</f>
        <v>0</v>
      </c>
      <c r="AG4151" s="558"/>
      <c r="AH4151" s="569"/>
      <c r="AI4151" s="570"/>
      <c r="AJ4151" s="573"/>
      <c r="AK4151" s="574"/>
      <c r="AL4151" s="557">
        <f>IF(AH4151=0,0,(AJ4151/AH4151)*100)</f>
        <v>0</v>
      </c>
      <c r="AM4151" s="558"/>
      <c r="AN4151" s="569"/>
      <c r="AO4151" s="570"/>
      <c r="AP4151" s="573"/>
      <c r="AQ4151" s="574"/>
      <c r="AR4151" s="557">
        <f>IF(AN4151=0,0,(AP4151/AN4151)*100)</f>
        <v>0</v>
      </c>
      <c r="AS4151" s="558"/>
      <c r="AT4151" s="561">
        <f>AB4151+AH4151+AN4151</f>
        <v>0</v>
      </c>
      <c r="AU4151" s="562"/>
      <c r="AV4151" s="565">
        <f>AD4151+AJ4151+AP4151</f>
        <v>0</v>
      </c>
      <c r="AW4151" s="566"/>
      <c r="AX4151" s="557">
        <f>IF(AT4151=0,0,(AV4151/AT4151)*100)</f>
        <v>0</v>
      </c>
      <c r="AY4151" s="558"/>
      <c r="AZ4151" s="569"/>
      <c r="BA4151" s="570"/>
      <c r="BB4151" s="573"/>
      <c r="BC4151" s="574"/>
      <c r="BD4151" s="557">
        <f>IF(AZ4151=0,0,(BB4151/AZ4151)*100)</f>
        <v>0</v>
      </c>
      <c r="BE4151" s="558"/>
      <c r="BF4151" s="561">
        <f>AT4151+AZ4151</f>
        <v>0</v>
      </c>
      <c r="BG4151" s="562"/>
      <c r="BH4151" s="565">
        <f>AV4151+BB4151</f>
        <v>0</v>
      </c>
      <c r="BI4151" s="566"/>
      <c r="BJ4151" s="557">
        <f>IF(BF4151=0,0,(BH4151/BF4151)*100)</f>
        <v>0</v>
      </c>
      <c r="BK4151" s="558"/>
      <c r="BL4151" s="602">
        <f>(AD4151*2)+(AJ4151*2)+(AP4151*3)+BB4151</f>
        <v>0</v>
      </c>
      <c r="BM4151" s="603"/>
      <c r="BN4151" s="604"/>
      <c r="BO4151" s="587">
        <f t="shared" ref="BO4151" si="3213">IF(BQ4151=0,0,50*BP4151/BQ4151)</f>
        <v>0</v>
      </c>
      <c r="BP4151" s="555">
        <f>(BL4151*BS$11)+(N4151*BS$12)+(X4151*BS$13)+(R4151*BS$14)+(V4151*BS$15)+(Z4151*BS$16)</f>
        <v>0</v>
      </c>
      <c r="BQ4151" s="555">
        <f>((AZ4151-BB4151)*BS$18)+((AT4151-AV4151)*BS$17)+(H4151*BS$19)+(P4151*BS$20)</f>
        <v>0</v>
      </c>
      <c r="BR4151" s="65"/>
      <c r="BS4151" s="65"/>
      <c r="BT4151" s="280"/>
    </row>
    <row r="4152" spans="1:72" ht="21.75" hidden="1" customHeight="1" x14ac:dyDescent="0.25">
      <c r="A4152" s="268"/>
      <c r="B4152" s="679"/>
      <c r="C4152" s="690" t="str">
        <f>IF(ROSTER!D$18="","",ROSTER!D$18)</f>
        <v/>
      </c>
      <c r="D4152" s="691"/>
      <c r="E4152" s="668"/>
      <c r="F4152" s="681"/>
      <c r="G4152" s="664"/>
      <c r="H4152" s="585"/>
      <c r="I4152" s="586"/>
      <c r="J4152" s="571"/>
      <c r="K4152" s="572"/>
      <c r="L4152" s="575"/>
      <c r="M4152" s="576"/>
      <c r="N4152" s="581"/>
      <c r="O4152" s="582"/>
      <c r="P4152" s="571"/>
      <c r="Q4152" s="572"/>
      <c r="R4152" s="575"/>
      <c r="S4152" s="576"/>
      <c r="T4152" s="581"/>
      <c r="U4152" s="582"/>
      <c r="V4152" s="585"/>
      <c r="W4152" s="586"/>
      <c r="X4152" s="571"/>
      <c r="Y4152" s="586"/>
      <c r="Z4152" s="571"/>
      <c r="AA4152" s="586"/>
      <c r="AB4152" s="571"/>
      <c r="AC4152" s="572"/>
      <c r="AD4152" s="575"/>
      <c r="AE4152" s="576"/>
      <c r="AF4152" s="577"/>
      <c r="AG4152" s="578"/>
      <c r="AH4152" s="571"/>
      <c r="AI4152" s="572"/>
      <c r="AJ4152" s="575"/>
      <c r="AK4152" s="576"/>
      <c r="AL4152" s="577"/>
      <c r="AM4152" s="578"/>
      <c r="AN4152" s="571"/>
      <c r="AO4152" s="572"/>
      <c r="AP4152" s="575"/>
      <c r="AQ4152" s="576"/>
      <c r="AR4152" s="577"/>
      <c r="AS4152" s="578"/>
      <c r="AT4152" s="627"/>
      <c r="AU4152" s="628"/>
      <c r="AV4152" s="629"/>
      <c r="AW4152" s="630"/>
      <c r="AX4152" s="577"/>
      <c r="AY4152" s="578"/>
      <c r="AZ4152" s="571"/>
      <c r="BA4152" s="572"/>
      <c r="BB4152" s="575"/>
      <c r="BC4152" s="576"/>
      <c r="BD4152" s="577"/>
      <c r="BE4152" s="578"/>
      <c r="BF4152" s="627"/>
      <c r="BG4152" s="628"/>
      <c r="BH4152" s="629"/>
      <c r="BI4152" s="630"/>
      <c r="BJ4152" s="577"/>
      <c r="BK4152" s="578"/>
      <c r="BL4152" s="605"/>
      <c r="BM4152" s="606"/>
      <c r="BN4152" s="607"/>
      <c r="BO4152" s="588"/>
      <c r="BP4152" s="556"/>
      <c r="BQ4152" s="556"/>
      <c r="BR4152" s="65"/>
      <c r="BS4152" s="65"/>
      <c r="BT4152" s="268"/>
    </row>
    <row r="4153" spans="1:72" ht="21.75" hidden="1" customHeight="1" x14ac:dyDescent="0.25">
      <c r="A4153" s="268"/>
      <c r="B4153" s="678" t="str">
        <f>IF(ROSTER!B$20="","",ROSTER!B$20)</f>
        <v/>
      </c>
      <c r="C4153" s="669" t="str">
        <f>IF(ROSTER!C$20="","",ROSTER!C$20)</f>
        <v/>
      </c>
      <c r="D4153" s="670"/>
      <c r="E4153" s="667"/>
      <c r="F4153" s="680">
        <f>IF(E4153="y",1,IF(E4153="S",1,0))</f>
        <v>0</v>
      </c>
      <c r="G4153" s="663">
        <f>IF(E4153="S",1,0)</f>
        <v>0</v>
      </c>
      <c r="H4153" s="583"/>
      <c r="I4153" s="584"/>
      <c r="J4153" s="569"/>
      <c r="K4153" s="570"/>
      <c r="L4153" s="573"/>
      <c r="M4153" s="574"/>
      <c r="N4153" s="579">
        <f>L4153+J4153</f>
        <v>0</v>
      </c>
      <c r="O4153" s="580"/>
      <c r="P4153" s="569"/>
      <c r="Q4153" s="570"/>
      <c r="R4153" s="573"/>
      <c r="S4153" s="574"/>
      <c r="T4153" s="579">
        <f>R4153-P4153</f>
        <v>0</v>
      </c>
      <c r="U4153" s="580"/>
      <c r="V4153" s="583"/>
      <c r="W4153" s="584"/>
      <c r="X4153" s="569"/>
      <c r="Y4153" s="584"/>
      <c r="Z4153" s="569"/>
      <c r="AA4153" s="584"/>
      <c r="AB4153" s="569"/>
      <c r="AC4153" s="570"/>
      <c r="AD4153" s="573"/>
      <c r="AE4153" s="574"/>
      <c r="AF4153" s="557">
        <f>IF(AB4153=0,0,(AD4153/AB4153)*100)</f>
        <v>0</v>
      </c>
      <c r="AG4153" s="558"/>
      <c r="AH4153" s="569"/>
      <c r="AI4153" s="570"/>
      <c r="AJ4153" s="573"/>
      <c r="AK4153" s="574"/>
      <c r="AL4153" s="557">
        <f>IF(AH4153=0,0,(AJ4153/AH4153)*100)</f>
        <v>0</v>
      </c>
      <c r="AM4153" s="558"/>
      <c r="AN4153" s="569"/>
      <c r="AO4153" s="570"/>
      <c r="AP4153" s="573"/>
      <c r="AQ4153" s="574"/>
      <c r="AR4153" s="557">
        <f>IF(AN4153=0,0,(AP4153/AN4153)*100)</f>
        <v>0</v>
      </c>
      <c r="AS4153" s="558"/>
      <c r="AT4153" s="561">
        <f>AB4153+AH4153+AN4153</f>
        <v>0</v>
      </c>
      <c r="AU4153" s="562"/>
      <c r="AV4153" s="565">
        <f>AD4153+AJ4153+AP4153</f>
        <v>0</v>
      </c>
      <c r="AW4153" s="566"/>
      <c r="AX4153" s="557">
        <f>IF(AT4153=0,0,(AV4153/AT4153)*100)</f>
        <v>0</v>
      </c>
      <c r="AY4153" s="558"/>
      <c r="AZ4153" s="569"/>
      <c r="BA4153" s="570"/>
      <c r="BB4153" s="573"/>
      <c r="BC4153" s="574"/>
      <c r="BD4153" s="557">
        <f>IF(AZ4153=0,0,(BB4153/AZ4153)*100)</f>
        <v>0</v>
      </c>
      <c r="BE4153" s="558"/>
      <c r="BF4153" s="561">
        <f>AT4153+AZ4153</f>
        <v>0</v>
      </c>
      <c r="BG4153" s="562"/>
      <c r="BH4153" s="565">
        <f>AV4153+BB4153</f>
        <v>0</v>
      </c>
      <c r="BI4153" s="566"/>
      <c r="BJ4153" s="557">
        <f>IF(BF4153=0,0,(BH4153/BF4153)*100)</f>
        <v>0</v>
      </c>
      <c r="BK4153" s="558"/>
      <c r="BL4153" s="602">
        <f>(AD4153*2)+(AJ4153*2)+(AP4153*3)+BB4153</f>
        <v>0</v>
      </c>
      <c r="BM4153" s="603"/>
      <c r="BN4153" s="604"/>
      <c r="BO4153" s="587">
        <f t="shared" ref="BO4153" si="3214">IF(BQ4153=0,0,50*BP4153/BQ4153)</f>
        <v>0</v>
      </c>
      <c r="BP4153" s="555">
        <f>(BL4153*BS$11)+(N4153*BS$12)+(X4153*BS$13)+(R4153*BS$14)+(V4153*BS$15)+(Z4153*BS$16)</f>
        <v>0</v>
      </c>
      <c r="BQ4153" s="555">
        <f>((AZ4153-BB4153)*BS$18)+((AT4153-AV4153)*BS$17)+(H4153*BS$19)+(P4153*BS$20)</f>
        <v>0</v>
      </c>
      <c r="BR4153" s="65"/>
      <c r="BS4153" s="65"/>
      <c r="BT4153" s="268"/>
    </row>
    <row r="4154" spans="1:72" ht="21.75" hidden="1" customHeight="1" x14ac:dyDescent="0.25">
      <c r="A4154" s="268"/>
      <c r="B4154" s="679"/>
      <c r="C4154" s="690" t="str">
        <f>IF(ROSTER!D$20="","",ROSTER!D$20)</f>
        <v/>
      </c>
      <c r="D4154" s="691"/>
      <c r="E4154" s="668"/>
      <c r="F4154" s="681"/>
      <c r="G4154" s="664"/>
      <c r="H4154" s="585"/>
      <c r="I4154" s="586"/>
      <c r="J4154" s="571"/>
      <c r="K4154" s="572"/>
      <c r="L4154" s="575"/>
      <c r="M4154" s="576"/>
      <c r="N4154" s="581"/>
      <c r="O4154" s="582"/>
      <c r="P4154" s="571"/>
      <c r="Q4154" s="572"/>
      <c r="R4154" s="575"/>
      <c r="S4154" s="576"/>
      <c r="T4154" s="581"/>
      <c r="U4154" s="582"/>
      <c r="V4154" s="585"/>
      <c r="W4154" s="586"/>
      <c r="X4154" s="571"/>
      <c r="Y4154" s="586"/>
      <c r="Z4154" s="571"/>
      <c r="AA4154" s="586"/>
      <c r="AB4154" s="571"/>
      <c r="AC4154" s="572"/>
      <c r="AD4154" s="575"/>
      <c r="AE4154" s="576"/>
      <c r="AF4154" s="577"/>
      <c r="AG4154" s="578"/>
      <c r="AH4154" s="571"/>
      <c r="AI4154" s="572"/>
      <c r="AJ4154" s="575"/>
      <c r="AK4154" s="576"/>
      <c r="AL4154" s="577"/>
      <c r="AM4154" s="578"/>
      <c r="AN4154" s="571"/>
      <c r="AO4154" s="572"/>
      <c r="AP4154" s="575"/>
      <c r="AQ4154" s="576"/>
      <c r="AR4154" s="577"/>
      <c r="AS4154" s="578"/>
      <c r="AT4154" s="627"/>
      <c r="AU4154" s="628"/>
      <c r="AV4154" s="629"/>
      <c r="AW4154" s="630"/>
      <c r="AX4154" s="577"/>
      <c r="AY4154" s="578"/>
      <c r="AZ4154" s="571"/>
      <c r="BA4154" s="572"/>
      <c r="BB4154" s="575"/>
      <c r="BC4154" s="576"/>
      <c r="BD4154" s="577"/>
      <c r="BE4154" s="578"/>
      <c r="BF4154" s="627"/>
      <c r="BG4154" s="628"/>
      <c r="BH4154" s="629"/>
      <c r="BI4154" s="630"/>
      <c r="BJ4154" s="577"/>
      <c r="BK4154" s="578"/>
      <c r="BL4154" s="605"/>
      <c r="BM4154" s="606"/>
      <c r="BN4154" s="607"/>
      <c r="BO4154" s="588"/>
      <c r="BP4154" s="556"/>
      <c r="BQ4154" s="556"/>
      <c r="BR4154" s="65"/>
      <c r="BS4154" s="65"/>
      <c r="BT4154" s="268"/>
    </row>
    <row r="4155" spans="1:72" ht="21.75" hidden="1" customHeight="1" x14ac:dyDescent="0.25">
      <c r="A4155" s="268"/>
      <c r="B4155" s="678" t="str">
        <f>IF(ROSTER!B$22="","",ROSTER!B$22)</f>
        <v/>
      </c>
      <c r="C4155" s="669" t="str">
        <f>IF(ROSTER!C$22="","",ROSTER!C$22)</f>
        <v/>
      </c>
      <c r="D4155" s="670"/>
      <c r="E4155" s="667"/>
      <c r="F4155" s="680">
        <f>IF(E4155="y",1,IF(E4155="S",1,0))</f>
        <v>0</v>
      </c>
      <c r="G4155" s="663">
        <f>IF(E4155="S",1,0)</f>
        <v>0</v>
      </c>
      <c r="H4155" s="583"/>
      <c r="I4155" s="584"/>
      <c r="J4155" s="569"/>
      <c r="K4155" s="570"/>
      <c r="L4155" s="573"/>
      <c r="M4155" s="574"/>
      <c r="N4155" s="579">
        <f>L4155+J4155</f>
        <v>0</v>
      </c>
      <c r="O4155" s="580"/>
      <c r="P4155" s="569"/>
      <c r="Q4155" s="570"/>
      <c r="R4155" s="573"/>
      <c r="S4155" s="574"/>
      <c r="T4155" s="579">
        <f>R4155-P4155</f>
        <v>0</v>
      </c>
      <c r="U4155" s="580"/>
      <c r="V4155" s="583"/>
      <c r="W4155" s="584"/>
      <c r="X4155" s="569"/>
      <c r="Y4155" s="584"/>
      <c r="Z4155" s="569"/>
      <c r="AA4155" s="584"/>
      <c r="AB4155" s="569"/>
      <c r="AC4155" s="570"/>
      <c r="AD4155" s="573"/>
      <c r="AE4155" s="574"/>
      <c r="AF4155" s="557">
        <f>IF(AB4155=0,0,(AD4155/AB4155)*100)</f>
        <v>0</v>
      </c>
      <c r="AG4155" s="558"/>
      <c r="AH4155" s="569"/>
      <c r="AI4155" s="570"/>
      <c r="AJ4155" s="573"/>
      <c r="AK4155" s="574"/>
      <c r="AL4155" s="557">
        <f>IF(AH4155=0,0,(AJ4155/AH4155)*100)</f>
        <v>0</v>
      </c>
      <c r="AM4155" s="558"/>
      <c r="AN4155" s="569"/>
      <c r="AO4155" s="570"/>
      <c r="AP4155" s="573"/>
      <c r="AQ4155" s="574"/>
      <c r="AR4155" s="557">
        <f>IF(AN4155=0,0,(AP4155/AN4155)*100)</f>
        <v>0</v>
      </c>
      <c r="AS4155" s="558"/>
      <c r="AT4155" s="561">
        <f>AB4155+AH4155+AN4155</f>
        <v>0</v>
      </c>
      <c r="AU4155" s="562"/>
      <c r="AV4155" s="565">
        <f>AD4155+AJ4155+AP4155</f>
        <v>0</v>
      </c>
      <c r="AW4155" s="566"/>
      <c r="AX4155" s="557">
        <f>IF(AT4155=0,0,(AV4155/AT4155)*100)</f>
        <v>0</v>
      </c>
      <c r="AY4155" s="558"/>
      <c r="AZ4155" s="569"/>
      <c r="BA4155" s="570"/>
      <c r="BB4155" s="573"/>
      <c r="BC4155" s="574"/>
      <c r="BD4155" s="557">
        <f>IF(AZ4155=0,0,(BB4155/AZ4155)*100)</f>
        <v>0</v>
      </c>
      <c r="BE4155" s="558"/>
      <c r="BF4155" s="561">
        <f>AT4155+AZ4155</f>
        <v>0</v>
      </c>
      <c r="BG4155" s="562"/>
      <c r="BH4155" s="565">
        <f>AV4155+BB4155</f>
        <v>0</v>
      </c>
      <c r="BI4155" s="566"/>
      <c r="BJ4155" s="557">
        <f>IF(BF4155=0,0,(BH4155/BF4155)*100)</f>
        <v>0</v>
      </c>
      <c r="BK4155" s="558"/>
      <c r="BL4155" s="602">
        <f>(AD4155*2)+(AJ4155*2)+(AP4155*3)+BB4155</f>
        <v>0</v>
      </c>
      <c r="BM4155" s="603"/>
      <c r="BN4155" s="604"/>
      <c r="BO4155" s="587">
        <f t="shared" ref="BO4155" si="3215">IF(BQ4155=0,0,50*BP4155/BQ4155)</f>
        <v>0</v>
      </c>
      <c r="BP4155" s="555">
        <f>(BL4155*BS$11)+(N4155*BS$12)+(X4155*BS$13)+(R4155*BS$14)+(V4155*BS$15)+(Z4155*BS$16)</f>
        <v>0</v>
      </c>
      <c r="BQ4155" s="555">
        <f>((AZ4155-BB4155)*BS$18)+((AT4155-AV4155)*BS$17)+(H4155*BS$19)+(P4155*BS$20)</f>
        <v>0</v>
      </c>
      <c r="BR4155" s="65"/>
      <c r="BS4155" s="65"/>
      <c r="BT4155" s="268"/>
    </row>
    <row r="4156" spans="1:72" ht="21.75" hidden="1" customHeight="1" x14ac:dyDescent="0.25">
      <c r="A4156" s="268"/>
      <c r="B4156" s="679"/>
      <c r="C4156" s="690" t="str">
        <f>IF(ROSTER!D$22="","",ROSTER!D$22)</f>
        <v/>
      </c>
      <c r="D4156" s="691"/>
      <c r="E4156" s="668"/>
      <c r="F4156" s="681"/>
      <c r="G4156" s="664"/>
      <c r="H4156" s="585"/>
      <c r="I4156" s="586"/>
      <c r="J4156" s="571"/>
      <c r="K4156" s="572"/>
      <c r="L4156" s="575"/>
      <c r="M4156" s="576"/>
      <c r="N4156" s="581"/>
      <c r="O4156" s="582"/>
      <c r="P4156" s="571"/>
      <c r="Q4156" s="572"/>
      <c r="R4156" s="575"/>
      <c r="S4156" s="576"/>
      <c r="T4156" s="581"/>
      <c r="U4156" s="582"/>
      <c r="V4156" s="585"/>
      <c r="W4156" s="586"/>
      <c r="X4156" s="571"/>
      <c r="Y4156" s="586"/>
      <c r="Z4156" s="571"/>
      <c r="AA4156" s="586"/>
      <c r="AB4156" s="571"/>
      <c r="AC4156" s="572"/>
      <c r="AD4156" s="575"/>
      <c r="AE4156" s="576"/>
      <c r="AF4156" s="577"/>
      <c r="AG4156" s="578"/>
      <c r="AH4156" s="571"/>
      <c r="AI4156" s="572"/>
      <c r="AJ4156" s="575"/>
      <c r="AK4156" s="576"/>
      <c r="AL4156" s="577"/>
      <c r="AM4156" s="578"/>
      <c r="AN4156" s="571"/>
      <c r="AO4156" s="572"/>
      <c r="AP4156" s="575"/>
      <c r="AQ4156" s="576"/>
      <c r="AR4156" s="577"/>
      <c r="AS4156" s="578"/>
      <c r="AT4156" s="627"/>
      <c r="AU4156" s="628"/>
      <c r="AV4156" s="629"/>
      <c r="AW4156" s="630"/>
      <c r="AX4156" s="577"/>
      <c r="AY4156" s="578"/>
      <c r="AZ4156" s="571"/>
      <c r="BA4156" s="572"/>
      <c r="BB4156" s="575"/>
      <c r="BC4156" s="576"/>
      <c r="BD4156" s="577"/>
      <c r="BE4156" s="578"/>
      <c r="BF4156" s="627"/>
      <c r="BG4156" s="628"/>
      <c r="BH4156" s="629"/>
      <c r="BI4156" s="630"/>
      <c r="BJ4156" s="577"/>
      <c r="BK4156" s="578"/>
      <c r="BL4156" s="605"/>
      <c r="BM4156" s="606"/>
      <c r="BN4156" s="607"/>
      <c r="BO4156" s="588"/>
      <c r="BP4156" s="556"/>
      <c r="BQ4156" s="556"/>
      <c r="BR4156" s="65"/>
      <c r="BS4156" s="65"/>
      <c r="BT4156" s="268"/>
    </row>
    <row r="4157" spans="1:72" ht="21.75" hidden="1" customHeight="1" x14ac:dyDescent="0.25">
      <c r="A4157" s="268"/>
      <c r="B4157" s="678" t="str">
        <f>IF(ROSTER!B$24="","",ROSTER!B$24)</f>
        <v/>
      </c>
      <c r="C4157" s="669" t="str">
        <f>IF(ROSTER!C$24="","",ROSTER!C$24)</f>
        <v/>
      </c>
      <c r="D4157" s="670"/>
      <c r="E4157" s="667"/>
      <c r="F4157" s="680">
        <f>IF(E4157="y",1,IF(E4157="S",1,0))</f>
        <v>0</v>
      </c>
      <c r="G4157" s="663">
        <f>IF(E4157="S",1,0)</f>
        <v>0</v>
      </c>
      <c r="H4157" s="583"/>
      <c r="I4157" s="584"/>
      <c r="J4157" s="569"/>
      <c r="K4157" s="570"/>
      <c r="L4157" s="573"/>
      <c r="M4157" s="574"/>
      <c r="N4157" s="579">
        <f>L4157+J4157</f>
        <v>0</v>
      </c>
      <c r="O4157" s="580"/>
      <c r="P4157" s="569"/>
      <c r="Q4157" s="570"/>
      <c r="R4157" s="573"/>
      <c r="S4157" s="574"/>
      <c r="T4157" s="579">
        <f>R4157-P4157</f>
        <v>0</v>
      </c>
      <c r="U4157" s="580"/>
      <c r="V4157" s="583"/>
      <c r="W4157" s="584"/>
      <c r="X4157" s="569"/>
      <c r="Y4157" s="584"/>
      <c r="Z4157" s="569"/>
      <c r="AA4157" s="584"/>
      <c r="AB4157" s="569"/>
      <c r="AC4157" s="570"/>
      <c r="AD4157" s="573"/>
      <c r="AE4157" s="574"/>
      <c r="AF4157" s="557">
        <f>IF(AB4157=0,0,(AD4157/AB4157)*100)</f>
        <v>0</v>
      </c>
      <c r="AG4157" s="558"/>
      <c r="AH4157" s="569"/>
      <c r="AI4157" s="570"/>
      <c r="AJ4157" s="573"/>
      <c r="AK4157" s="574"/>
      <c r="AL4157" s="557">
        <f>IF(AH4157=0,0,(AJ4157/AH4157)*100)</f>
        <v>0</v>
      </c>
      <c r="AM4157" s="558"/>
      <c r="AN4157" s="569"/>
      <c r="AO4157" s="570"/>
      <c r="AP4157" s="573"/>
      <c r="AQ4157" s="574"/>
      <c r="AR4157" s="557">
        <f>IF(AN4157=0,0,(AP4157/AN4157)*100)</f>
        <v>0</v>
      </c>
      <c r="AS4157" s="558"/>
      <c r="AT4157" s="561">
        <f>AB4157+AH4157+AN4157</f>
        <v>0</v>
      </c>
      <c r="AU4157" s="562"/>
      <c r="AV4157" s="565">
        <f>AD4157+AJ4157+AP4157</f>
        <v>0</v>
      </c>
      <c r="AW4157" s="566"/>
      <c r="AX4157" s="557">
        <f>IF(AT4157=0,0,(AV4157/AT4157)*100)</f>
        <v>0</v>
      </c>
      <c r="AY4157" s="558"/>
      <c r="AZ4157" s="569"/>
      <c r="BA4157" s="570"/>
      <c r="BB4157" s="573"/>
      <c r="BC4157" s="574"/>
      <c r="BD4157" s="557">
        <f>IF(AZ4157=0,0,(BB4157/AZ4157)*100)</f>
        <v>0</v>
      </c>
      <c r="BE4157" s="558"/>
      <c r="BF4157" s="561">
        <f>AT4157+AZ4157</f>
        <v>0</v>
      </c>
      <c r="BG4157" s="562"/>
      <c r="BH4157" s="565">
        <f>AV4157+BB4157</f>
        <v>0</v>
      </c>
      <c r="BI4157" s="566"/>
      <c r="BJ4157" s="557">
        <f>IF(BF4157=0,0,(BH4157/BF4157)*100)</f>
        <v>0</v>
      </c>
      <c r="BK4157" s="558"/>
      <c r="BL4157" s="602">
        <f>(AD4157*2)+(AJ4157*2)+(AP4157*3)+BB4157</f>
        <v>0</v>
      </c>
      <c r="BM4157" s="603"/>
      <c r="BN4157" s="604"/>
      <c r="BO4157" s="587">
        <f t="shared" ref="BO4157" si="3216">IF(BQ4157=0,0,50*BP4157/BQ4157)</f>
        <v>0</v>
      </c>
      <c r="BP4157" s="555">
        <f>(BL4157*BS$11)+(N4157*BS$12)+(X4157*BS$13)+(R4157*BS$14)+(V4157*BS$15)+(Z4157*BS$16)</f>
        <v>0</v>
      </c>
      <c r="BQ4157" s="555">
        <f>((AZ4157-BB4157)*BS$18)+((AT4157-AV4157)*BS$17)+(H4157*BS$19)+(P4157*BS$20)</f>
        <v>0</v>
      </c>
      <c r="BR4157" s="65"/>
      <c r="BS4157" s="65"/>
      <c r="BT4157" s="268"/>
    </row>
    <row r="4158" spans="1:72" ht="21.75" hidden="1" customHeight="1" x14ac:dyDescent="0.25">
      <c r="A4158" s="268"/>
      <c r="B4158" s="679"/>
      <c r="C4158" s="690" t="str">
        <f>IF(ROSTER!D$24="","",ROSTER!D$24)</f>
        <v/>
      </c>
      <c r="D4158" s="691"/>
      <c r="E4158" s="668"/>
      <c r="F4158" s="681"/>
      <c r="G4158" s="664"/>
      <c r="H4158" s="585"/>
      <c r="I4158" s="586"/>
      <c r="J4158" s="571"/>
      <c r="K4158" s="572"/>
      <c r="L4158" s="575"/>
      <c r="M4158" s="576"/>
      <c r="N4158" s="581"/>
      <c r="O4158" s="582"/>
      <c r="P4158" s="571"/>
      <c r="Q4158" s="572"/>
      <c r="R4158" s="575"/>
      <c r="S4158" s="576"/>
      <c r="T4158" s="581"/>
      <c r="U4158" s="582"/>
      <c r="V4158" s="585"/>
      <c r="W4158" s="586"/>
      <c r="X4158" s="571"/>
      <c r="Y4158" s="586"/>
      <c r="Z4158" s="571"/>
      <c r="AA4158" s="586"/>
      <c r="AB4158" s="571"/>
      <c r="AC4158" s="572"/>
      <c r="AD4158" s="575"/>
      <c r="AE4158" s="576"/>
      <c r="AF4158" s="577"/>
      <c r="AG4158" s="578"/>
      <c r="AH4158" s="571"/>
      <c r="AI4158" s="572"/>
      <c r="AJ4158" s="575"/>
      <c r="AK4158" s="576"/>
      <c r="AL4158" s="577"/>
      <c r="AM4158" s="578"/>
      <c r="AN4158" s="571"/>
      <c r="AO4158" s="572"/>
      <c r="AP4158" s="575"/>
      <c r="AQ4158" s="576"/>
      <c r="AR4158" s="577"/>
      <c r="AS4158" s="578"/>
      <c r="AT4158" s="627"/>
      <c r="AU4158" s="628"/>
      <c r="AV4158" s="629"/>
      <c r="AW4158" s="630"/>
      <c r="AX4158" s="577"/>
      <c r="AY4158" s="578"/>
      <c r="AZ4158" s="571"/>
      <c r="BA4158" s="572"/>
      <c r="BB4158" s="575"/>
      <c r="BC4158" s="576"/>
      <c r="BD4158" s="577"/>
      <c r="BE4158" s="578"/>
      <c r="BF4158" s="627"/>
      <c r="BG4158" s="628"/>
      <c r="BH4158" s="629"/>
      <c r="BI4158" s="630"/>
      <c r="BJ4158" s="577"/>
      <c r="BK4158" s="578"/>
      <c r="BL4158" s="605"/>
      <c r="BM4158" s="606"/>
      <c r="BN4158" s="607"/>
      <c r="BO4158" s="588"/>
      <c r="BP4158" s="556"/>
      <c r="BQ4158" s="556"/>
      <c r="BR4158" s="65"/>
      <c r="BS4158" s="65"/>
      <c r="BT4158" s="268"/>
    </row>
    <row r="4159" spans="1:72" ht="21.75" hidden="1" customHeight="1" x14ac:dyDescent="0.25">
      <c r="A4159" s="268"/>
      <c r="B4159" s="678" t="str">
        <f>IF(ROSTER!B$26="","",ROSTER!B$26)</f>
        <v/>
      </c>
      <c r="C4159" s="669" t="str">
        <f>IF(ROSTER!C$26="","",ROSTER!C$26)</f>
        <v/>
      </c>
      <c r="D4159" s="670"/>
      <c r="E4159" s="667"/>
      <c r="F4159" s="680">
        <f>IF(E4159="y",1,IF(E4159="S",1,0))</f>
        <v>0</v>
      </c>
      <c r="G4159" s="663">
        <f>IF(E4159="S",1,0)</f>
        <v>0</v>
      </c>
      <c r="H4159" s="583"/>
      <c r="I4159" s="584"/>
      <c r="J4159" s="569"/>
      <c r="K4159" s="570"/>
      <c r="L4159" s="573"/>
      <c r="M4159" s="574"/>
      <c r="N4159" s="579">
        <f>L4159+J4159</f>
        <v>0</v>
      </c>
      <c r="O4159" s="580"/>
      <c r="P4159" s="569"/>
      <c r="Q4159" s="570"/>
      <c r="R4159" s="573"/>
      <c r="S4159" s="574"/>
      <c r="T4159" s="579">
        <f>R4159-P4159</f>
        <v>0</v>
      </c>
      <c r="U4159" s="580"/>
      <c r="V4159" s="583"/>
      <c r="W4159" s="584"/>
      <c r="X4159" s="569"/>
      <c r="Y4159" s="584"/>
      <c r="Z4159" s="569"/>
      <c r="AA4159" s="584"/>
      <c r="AB4159" s="569"/>
      <c r="AC4159" s="570"/>
      <c r="AD4159" s="573"/>
      <c r="AE4159" s="574"/>
      <c r="AF4159" s="557">
        <f>IF(AB4159=0,0,(AD4159/AB4159)*100)</f>
        <v>0</v>
      </c>
      <c r="AG4159" s="558"/>
      <c r="AH4159" s="569"/>
      <c r="AI4159" s="570"/>
      <c r="AJ4159" s="573"/>
      <c r="AK4159" s="574"/>
      <c r="AL4159" s="557">
        <f>IF(AH4159=0,0,(AJ4159/AH4159)*100)</f>
        <v>0</v>
      </c>
      <c r="AM4159" s="558"/>
      <c r="AN4159" s="569"/>
      <c r="AO4159" s="570"/>
      <c r="AP4159" s="573"/>
      <c r="AQ4159" s="574"/>
      <c r="AR4159" s="557">
        <f>IF(AN4159=0,0,(AP4159/AN4159)*100)</f>
        <v>0</v>
      </c>
      <c r="AS4159" s="558"/>
      <c r="AT4159" s="561">
        <f>AB4159+AH4159+AN4159</f>
        <v>0</v>
      </c>
      <c r="AU4159" s="562"/>
      <c r="AV4159" s="565">
        <f>AD4159+AJ4159+AP4159</f>
        <v>0</v>
      </c>
      <c r="AW4159" s="566"/>
      <c r="AX4159" s="557">
        <f>IF(AT4159=0,0,(AV4159/AT4159)*100)</f>
        <v>0</v>
      </c>
      <c r="AY4159" s="558"/>
      <c r="AZ4159" s="569"/>
      <c r="BA4159" s="570"/>
      <c r="BB4159" s="573"/>
      <c r="BC4159" s="574"/>
      <c r="BD4159" s="557">
        <f>IF(AZ4159=0,0,(BB4159/AZ4159)*100)</f>
        <v>0</v>
      </c>
      <c r="BE4159" s="558"/>
      <c r="BF4159" s="561">
        <f>AT4159+AZ4159</f>
        <v>0</v>
      </c>
      <c r="BG4159" s="562"/>
      <c r="BH4159" s="565">
        <f>AV4159+BB4159</f>
        <v>0</v>
      </c>
      <c r="BI4159" s="566"/>
      <c r="BJ4159" s="557">
        <f>IF(BF4159=0,0,(BH4159/BF4159)*100)</f>
        <v>0</v>
      </c>
      <c r="BK4159" s="558"/>
      <c r="BL4159" s="602">
        <f>(AD4159*2)+(AJ4159*2)+(AP4159*3)+BB4159</f>
        <v>0</v>
      </c>
      <c r="BM4159" s="603"/>
      <c r="BN4159" s="604"/>
      <c r="BO4159" s="587">
        <f t="shared" ref="BO4159" si="3217">IF(BQ4159=0,0,50*BP4159/BQ4159)</f>
        <v>0</v>
      </c>
      <c r="BP4159" s="555">
        <f>(BL4159*BS$11)+(N4159*BS$12)+(X4159*BS$13)+(R4159*BS$14)+(V4159*BS$15)+(Z4159*BS$16)</f>
        <v>0</v>
      </c>
      <c r="BQ4159" s="555">
        <f>((AZ4159-BB4159)*BS$18)+((AT4159-AV4159)*BS$17)+(H4159*BS$19)+(P4159*BS$20)</f>
        <v>0</v>
      </c>
      <c r="BR4159" s="65"/>
      <c r="BS4159" s="65"/>
      <c r="BT4159" s="268"/>
    </row>
    <row r="4160" spans="1:72" ht="21.75" hidden="1" customHeight="1" x14ac:dyDescent="0.25">
      <c r="A4160" s="268"/>
      <c r="B4160" s="679"/>
      <c r="C4160" s="690" t="str">
        <f>IF(ROSTER!D$26="","",ROSTER!D$26)</f>
        <v/>
      </c>
      <c r="D4160" s="691"/>
      <c r="E4160" s="668"/>
      <c r="F4160" s="681"/>
      <c r="G4160" s="664"/>
      <c r="H4160" s="585"/>
      <c r="I4160" s="586"/>
      <c r="J4160" s="571"/>
      <c r="K4160" s="572"/>
      <c r="L4160" s="575"/>
      <c r="M4160" s="576"/>
      <c r="N4160" s="581"/>
      <c r="O4160" s="582"/>
      <c r="P4160" s="571"/>
      <c r="Q4160" s="572"/>
      <c r="R4160" s="575"/>
      <c r="S4160" s="576"/>
      <c r="T4160" s="581"/>
      <c r="U4160" s="582"/>
      <c r="V4160" s="585"/>
      <c r="W4160" s="586"/>
      <c r="X4160" s="571"/>
      <c r="Y4160" s="586"/>
      <c r="Z4160" s="571"/>
      <c r="AA4160" s="586"/>
      <c r="AB4160" s="571"/>
      <c r="AC4160" s="572"/>
      <c r="AD4160" s="575"/>
      <c r="AE4160" s="576"/>
      <c r="AF4160" s="577"/>
      <c r="AG4160" s="578"/>
      <c r="AH4160" s="571"/>
      <c r="AI4160" s="572"/>
      <c r="AJ4160" s="575"/>
      <c r="AK4160" s="576"/>
      <c r="AL4160" s="577"/>
      <c r="AM4160" s="578"/>
      <c r="AN4160" s="571"/>
      <c r="AO4160" s="572"/>
      <c r="AP4160" s="575"/>
      <c r="AQ4160" s="576"/>
      <c r="AR4160" s="577"/>
      <c r="AS4160" s="578"/>
      <c r="AT4160" s="627"/>
      <c r="AU4160" s="628"/>
      <c r="AV4160" s="629"/>
      <c r="AW4160" s="630"/>
      <c r="AX4160" s="577"/>
      <c r="AY4160" s="578"/>
      <c r="AZ4160" s="571"/>
      <c r="BA4160" s="572"/>
      <c r="BB4160" s="575"/>
      <c r="BC4160" s="576"/>
      <c r="BD4160" s="577"/>
      <c r="BE4160" s="578"/>
      <c r="BF4160" s="627"/>
      <c r="BG4160" s="628"/>
      <c r="BH4160" s="629"/>
      <c r="BI4160" s="630"/>
      <c r="BJ4160" s="577"/>
      <c r="BK4160" s="578"/>
      <c r="BL4160" s="605"/>
      <c r="BM4160" s="606"/>
      <c r="BN4160" s="607"/>
      <c r="BO4160" s="588"/>
      <c r="BP4160" s="556"/>
      <c r="BQ4160" s="556"/>
      <c r="BR4160" s="65"/>
      <c r="BS4160" s="65"/>
      <c r="BT4160" s="268"/>
    </row>
    <row r="4161" spans="1:72" ht="21.75" hidden="1" customHeight="1" x14ac:dyDescent="0.25">
      <c r="A4161" s="268"/>
      <c r="B4161" s="678" t="str">
        <f>IF(ROSTER!B$28="","",ROSTER!B$28)</f>
        <v/>
      </c>
      <c r="C4161" s="669" t="str">
        <f>IF(ROSTER!C$28="","",ROSTER!C$28)</f>
        <v/>
      </c>
      <c r="D4161" s="670"/>
      <c r="E4161" s="667"/>
      <c r="F4161" s="680">
        <f>IF(E4161="y",1,IF(E4161="S",1,0))</f>
        <v>0</v>
      </c>
      <c r="G4161" s="663">
        <f>IF(E4161="S",1,0)</f>
        <v>0</v>
      </c>
      <c r="H4161" s="583"/>
      <c r="I4161" s="584"/>
      <c r="J4161" s="569"/>
      <c r="K4161" s="570"/>
      <c r="L4161" s="573"/>
      <c r="M4161" s="574"/>
      <c r="N4161" s="579">
        <f>L4161+J4161</f>
        <v>0</v>
      </c>
      <c r="O4161" s="580"/>
      <c r="P4161" s="569"/>
      <c r="Q4161" s="570"/>
      <c r="R4161" s="573"/>
      <c r="S4161" s="574"/>
      <c r="T4161" s="579">
        <f>R4161-P4161</f>
        <v>0</v>
      </c>
      <c r="U4161" s="580"/>
      <c r="V4161" s="583"/>
      <c r="W4161" s="584"/>
      <c r="X4161" s="569"/>
      <c r="Y4161" s="584"/>
      <c r="Z4161" s="569"/>
      <c r="AA4161" s="584"/>
      <c r="AB4161" s="569"/>
      <c r="AC4161" s="570"/>
      <c r="AD4161" s="573"/>
      <c r="AE4161" s="574"/>
      <c r="AF4161" s="557">
        <f>IF(AB4161=0,0,(AD4161/AB4161)*100)</f>
        <v>0</v>
      </c>
      <c r="AG4161" s="558"/>
      <c r="AH4161" s="569"/>
      <c r="AI4161" s="570"/>
      <c r="AJ4161" s="573"/>
      <c r="AK4161" s="574"/>
      <c r="AL4161" s="557">
        <f>IF(AH4161=0,0,(AJ4161/AH4161)*100)</f>
        <v>0</v>
      </c>
      <c r="AM4161" s="558"/>
      <c r="AN4161" s="569"/>
      <c r="AO4161" s="570"/>
      <c r="AP4161" s="573"/>
      <c r="AQ4161" s="574"/>
      <c r="AR4161" s="557">
        <f>IF(AN4161=0,0,(AP4161/AN4161)*100)</f>
        <v>0</v>
      </c>
      <c r="AS4161" s="558"/>
      <c r="AT4161" s="561">
        <f>AB4161+AH4161+AN4161</f>
        <v>0</v>
      </c>
      <c r="AU4161" s="562"/>
      <c r="AV4161" s="565">
        <f>AD4161+AJ4161+AP4161</f>
        <v>0</v>
      </c>
      <c r="AW4161" s="566"/>
      <c r="AX4161" s="557">
        <f>IF(AT4161=0,0,(AV4161/AT4161)*100)</f>
        <v>0</v>
      </c>
      <c r="AY4161" s="558"/>
      <c r="AZ4161" s="569"/>
      <c r="BA4161" s="570"/>
      <c r="BB4161" s="573"/>
      <c r="BC4161" s="574"/>
      <c r="BD4161" s="557">
        <f>IF(AZ4161=0,0,(BB4161/AZ4161)*100)</f>
        <v>0</v>
      </c>
      <c r="BE4161" s="558"/>
      <c r="BF4161" s="561">
        <f>AT4161+AZ4161</f>
        <v>0</v>
      </c>
      <c r="BG4161" s="562"/>
      <c r="BH4161" s="565">
        <f>AV4161+BB4161</f>
        <v>0</v>
      </c>
      <c r="BI4161" s="566"/>
      <c r="BJ4161" s="557">
        <f>IF(BF4161=0,0,(BH4161/BF4161)*100)</f>
        <v>0</v>
      </c>
      <c r="BK4161" s="558"/>
      <c r="BL4161" s="602">
        <f>(AD4161*2)+(AJ4161*2)+(AP4161*3)+BB4161</f>
        <v>0</v>
      </c>
      <c r="BM4161" s="603"/>
      <c r="BN4161" s="604"/>
      <c r="BO4161" s="587">
        <f t="shared" ref="BO4161" si="3218">IF(BQ4161=0,0,50*BP4161/BQ4161)</f>
        <v>0</v>
      </c>
      <c r="BP4161" s="555">
        <f>(BL4161*BS$11)+(N4161*BS$12)+(X4161*BS$13)+(R4161*BS$14)+(V4161*BS$15)+(Z4161*BS$16)</f>
        <v>0</v>
      </c>
      <c r="BQ4161" s="555">
        <f>((AZ4161-BB4161)*BS$18)+((AT4161-AV4161)*BS$17)+(H4161*BS$19)+(P4161*BS$20)</f>
        <v>0</v>
      </c>
      <c r="BR4161" s="65"/>
      <c r="BS4161" s="65"/>
      <c r="BT4161" s="268"/>
    </row>
    <row r="4162" spans="1:72" ht="21.75" hidden="1" customHeight="1" x14ac:dyDescent="0.25">
      <c r="A4162" s="268"/>
      <c r="B4162" s="679"/>
      <c r="C4162" s="690" t="str">
        <f>IF(ROSTER!D$28="","",ROSTER!D$28)</f>
        <v/>
      </c>
      <c r="D4162" s="691"/>
      <c r="E4162" s="668"/>
      <c r="F4162" s="681"/>
      <c r="G4162" s="664"/>
      <c r="H4162" s="585"/>
      <c r="I4162" s="586"/>
      <c r="J4162" s="571"/>
      <c r="K4162" s="572"/>
      <c r="L4162" s="575"/>
      <c r="M4162" s="576"/>
      <c r="N4162" s="581"/>
      <c r="O4162" s="582"/>
      <c r="P4162" s="571"/>
      <c r="Q4162" s="572"/>
      <c r="R4162" s="575"/>
      <c r="S4162" s="576"/>
      <c r="T4162" s="581"/>
      <c r="U4162" s="582"/>
      <c r="V4162" s="585"/>
      <c r="W4162" s="586"/>
      <c r="X4162" s="571"/>
      <c r="Y4162" s="586"/>
      <c r="Z4162" s="571"/>
      <c r="AA4162" s="586"/>
      <c r="AB4162" s="571"/>
      <c r="AC4162" s="572"/>
      <c r="AD4162" s="575"/>
      <c r="AE4162" s="576"/>
      <c r="AF4162" s="577"/>
      <c r="AG4162" s="578"/>
      <c r="AH4162" s="571"/>
      <c r="AI4162" s="572"/>
      <c r="AJ4162" s="575"/>
      <c r="AK4162" s="576"/>
      <c r="AL4162" s="577"/>
      <c r="AM4162" s="578"/>
      <c r="AN4162" s="571"/>
      <c r="AO4162" s="572"/>
      <c r="AP4162" s="575"/>
      <c r="AQ4162" s="576"/>
      <c r="AR4162" s="577"/>
      <c r="AS4162" s="578"/>
      <c r="AT4162" s="627"/>
      <c r="AU4162" s="628"/>
      <c r="AV4162" s="629"/>
      <c r="AW4162" s="630"/>
      <c r="AX4162" s="577"/>
      <c r="AY4162" s="578"/>
      <c r="AZ4162" s="571"/>
      <c r="BA4162" s="572"/>
      <c r="BB4162" s="575"/>
      <c r="BC4162" s="576"/>
      <c r="BD4162" s="577"/>
      <c r="BE4162" s="578"/>
      <c r="BF4162" s="627"/>
      <c r="BG4162" s="628"/>
      <c r="BH4162" s="629"/>
      <c r="BI4162" s="630"/>
      <c r="BJ4162" s="577"/>
      <c r="BK4162" s="578"/>
      <c r="BL4162" s="605"/>
      <c r="BM4162" s="606"/>
      <c r="BN4162" s="607"/>
      <c r="BO4162" s="588"/>
      <c r="BP4162" s="556"/>
      <c r="BQ4162" s="556"/>
      <c r="BR4162" s="65"/>
      <c r="BS4162" s="65"/>
      <c r="BT4162" s="268"/>
    </row>
    <row r="4163" spans="1:72" ht="21.75" hidden="1" customHeight="1" x14ac:dyDescent="0.25">
      <c r="A4163" s="268"/>
      <c r="B4163" s="678" t="str">
        <f>IF(ROSTER!B$30="","",ROSTER!B$30)</f>
        <v/>
      </c>
      <c r="C4163" s="669" t="str">
        <f>IF(ROSTER!C$30="","",ROSTER!C$30)</f>
        <v/>
      </c>
      <c r="D4163" s="670"/>
      <c r="E4163" s="667"/>
      <c r="F4163" s="680">
        <f>IF(E4163="y",1,IF(E4163="S",1,0))</f>
        <v>0</v>
      </c>
      <c r="G4163" s="663">
        <f>IF(E4163="S",1,0)</f>
        <v>0</v>
      </c>
      <c r="H4163" s="583"/>
      <c r="I4163" s="584"/>
      <c r="J4163" s="569"/>
      <c r="K4163" s="570"/>
      <c r="L4163" s="573"/>
      <c r="M4163" s="574"/>
      <c r="N4163" s="579">
        <f>L4163+J4163</f>
        <v>0</v>
      </c>
      <c r="O4163" s="580"/>
      <c r="P4163" s="569"/>
      <c r="Q4163" s="570"/>
      <c r="R4163" s="573"/>
      <c r="S4163" s="574"/>
      <c r="T4163" s="579">
        <f>R4163-P4163</f>
        <v>0</v>
      </c>
      <c r="U4163" s="580"/>
      <c r="V4163" s="583"/>
      <c r="W4163" s="584"/>
      <c r="X4163" s="569"/>
      <c r="Y4163" s="584"/>
      <c r="Z4163" s="569"/>
      <c r="AA4163" s="584"/>
      <c r="AB4163" s="569"/>
      <c r="AC4163" s="570"/>
      <c r="AD4163" s="573"/>
      <c r="AE4163" s="574"/>
      <c r="AF4163" s="557">
        <f>IF(AB4163=0,0,(AD4163/AB4163)*100)</f>
        <v>0</v>
      </c>
      <c r="AG4163" s="558"/>
      <c r="AH4163" s="569"/>
      <c r="AI4163" s="570"/>
      <c r="AJ4163" s="573"/>
      <c r="AK4163" s="574"/>
      <c r="AL4163" s="557">
        <f>IF(AH4163=0,0,(AJ4163/AH4163)*100)</f>
        <v>0</v>
      </c>
      <c r="AM4163" s="558"/>
      <c r="AN4163" s="569"/>
      <c r="AO4163" s="570"/>
      <c r="AP4163" s="573"/>
      <c r="AQ4163" s="574"/>
      <c r="AR4163" s="557">
        <f>IF(AN4163=0,0,(AP4163/AN4163)*100)</f>
        <v>0</v>
      </c>
      <c r="AS4163" s="558"/>
      <c r="AT4163" s="561">
        <f>AB4163+AH4163+AN4163</f>
        <v>0</v>
      </c>
      <c r="AU4163" s="562"/>
      <c r="AV4163" s="565">
        <f>AD4163+AJ4163+AP4163</f>
        <v>0</v>
      </c>
      <c r="AW4163" s="566"/>
      <c r="AX4163" s="557">
        <f>IF(AT4163=0,0,(AV4163/AT4163)*100)</f>
        <v>0</v>
      </c>
      <c r="AY4163" s="558"/>
      <c r="AZ4163" s="569"/>
      <c r="BA4163" s="570"/>
      <c r="BB4163" s="573"/>
      <c r="BC4163" s="574"/>
      <c r="BD4163" s="557">
        <f>IF(AZ4163=0,0,(BB4163/AZ4163)*100)</f>
        <v>0</v>
      </c>
      <c r="BE4163" s="558"/>
      <c r="BF4163" s="561">
        <f>AT4163+AZ4163</f>
        <v>0</v>
      </c>
      <c r="BG4163" s="562"/>
      <c r="BH4163" s="565">
        <f>AV4163+BB4163</f>
        <v>0</v>
      </c>
      <c r="BI4163" s="566"/>
      <c r="BJ4163" s="557">
        <f>IF(BF4163=0,0,(BH4163/BF4163)*100)</f>
        <v>0</v>
      </c>
      <c r="BK4163" s="558"/>
      <c r="BL4163" s="602">
        <f>(AD4163*2)+(AJ4163*2)+(AP4163*3)+BB4163</f>
        <v>0</v>
      </c>
      <c r="BM4163" s="603"/>
      <c r="BN4163" s="604"/>
      <c r="BO4163" s="587">
        <f t="shared" ref="BO4163" si="3219">IF(BQ4163=0,0,50*BP4163/BQ4163)</f>
        <v>0</v>
      </c>
      <c r="BP4163" s="555">
        <f>(BL4163*BS$11)+(N4163*BS$12)+(X4163*BS$13)+(R4163*BS$14)+(V4163*BS$15)+(Z4163*BS$16)</f>
        <v>0</v>
      </c>
      <c r="BQ4163" s="555">
        <f>((AZ4163-BB4163)*BS$18)+((AT4163-AV4163)*BS$17)+(H4163*BS$19)+(P4163*BS$20)</f>
        <v>0</v>
      </c>
      <c r="BR4163" s="65"/>
      <c r="BS4163" s="65"/>
      <c r="BT4163" s="268"/>
    </row>
    <row r="4164" spans="1:72" ht="21.75" hidden="1" customHeight="1" x14ac:dyDescent="0.25">
      <c r="A4164" s="268"/>
      <c r="B4164" s="679"/>
      <c r="C4164" s="690" t="str">
        <f>IF(ROSTER!D$30="","",ROSTER!D$30)</f>
        <v/>
      </c>
      <c r="D4164" s="691"/>
      <c r="E4164" s="668"/>
      <c r="F4164" s="681"/>
      <c r="G4164" s="664"/>
      <c r="H4164" s="585"/>
      <c r="I4164" s="586"/>
      <c r="J4164" s="571"/>
      <c r="K4164" s="572"/>
      <c r="L4164" s="575"/>
      <c r="M4164" s="576"/>
      <c r="N4164" s="581"/>
      <c r="O4164" s="582"/>
      <c r="P4164" s="571"/>
      <c r="Q4164" s="572"/>
      <c r="R4164" s="575"/>
      <c r="S4164" s="576"/>
      <c r="T4164" s="581"/>
      <c r="U4164" s="582"/>
      <c r="V4164" s="585"/>
      <c r="W4164" s="586"/>
      <c r="X4164" s="571"/>
      <c r="Y4164" s="586"/>
      <c r="Z4164" s="571"/>
      <c r="AA4164" s="586"/>
      <c r="AB4164" s="571"/>
      <c r="AC4164" s="572"/>
      <c r="AD4164" s="575"/>
      <c r="AE4164" s="576"/>
      <c r="AF4164" s="577"/>
      <c r="AG4164" s="578"/>
      <c r="AH4164" s="571"/>
      <c r="AI4164" s="572"/>
      <c r="AJ4164" s="575"/>
      <c r="AK4164" s="576"/>
      <c r="AL4164" s="577"/>
      <c r="AM4164" s="578"/>
      <c r="AN4164" s="571"/>
      <c r="AO4164" s="572"/>
      <c r="AP4164" s="575"/>
      <c r="AQ4164" s="576"/>
      <c r="AR4164" s="577"/>
      <c r="AS4164" s="578"/>
      <c r="AT4164" s="627"/>
      <c r="AU4164" s="628"/>
      <c r="AV4164" s="629"/>
      <c r="AW4164" s="630"/>
      <c r="AX4164" s="577"/>
      <c r="AY4164" s="578"/>
      <c r="AZ4164" s="571"/>
      <c r="BA4164" s="572"/>
      <c r="BB4164" s="575"/>
      <c r="BC4164" s="576"/>
      <c r="BD4164" s="577"/>
      <c r="BE4164" s="578"/>
      <c r="BF4164" s="627"/>
      <c r="BG4164" s="628"/>
      <c r="BH4164" s="629"/>
      <c r="BI4164" s="630"/>
      <c r="BJ4164" s="577"/>
      <c r="BK4164" s="578"/>
      <c r="BL4164" s="605"/>
      <c r="BM4164" s="606"/>
      <c r="BN4164" s="607"/>
      <c r="BO4164" s="588"/>
      <c r="BP4164" s="556"/>
      <c r="BQ4164" s="556"/>
      <c r="BR4164" s="65"/>
      <c r="BS4164" s="65"/>
      <c r="BT4164" s="268"/>
    </row>
    <row r="4165" spans="1:72" ht="21.75" hidden="1" customHeight="1" x14ac:dyDescent="0.25">
      <c r="A4165" s="268"/>
      <c r="B4165" s="678" t="str">
        <f>IF(ROSTER!B$32="","",ROSTER!B$32)</f>
        <v/>
      </c>
      <c r="C4165" s="669" t="str">
        <f>IF(ROSTER!C$32="","",ROSTER!C$32)</f>
        <v/>
      </c>
      <c r="D4165" s="670"/>
      <c r="E4165" s="667"/>
      <c r="F4165" s="680">
        <f>IF(E4165="y",1,IF(E4165="S",1,0))</f>
        <v>0</v>
      </c>
      <c r="G4165" s="663">
        <f>IF(E4165="S",1,0)</f>
        <v>0</v>
      </c>
      <c r="H4165" s="583"/>
      <c r="I4165" s="584"/>
      <c r="J4165" s="569"/>
      <c r="K4165" s="570"/>
      <c r="L4165" s="573"/>
      <c r="M4165" s="574"/>
      <c r="N4165" s="579">
        <f>L4165+J4165</f>
        <v>0</v>
      </c>
      <c r="O4165" s="580"/>
      <c r="P4165" s="569"/>
      <c r="Q4165" s="570"/>
      <c r="R4165" s="573"/>
      <c r="S4165" s="574"/>
      <c r="T4165" s="579">
        <f>R4165-P4165</f>
        <v>0</v>
      </c>
      <c r="U4165" s="580"/>
      <c r="V4165" s="583"/>
      <c r="W4165" s="584"/>
      <c r="X4165" s="569"/>
      <c r="Y4165" s="584"/>
      <c r="Z4165" s="569"/>
      <c r="AA4165" s="584"/>
      <c r="AB4165" s="569"/>
      <c r="AC4165" s="570"/>
      <c r="AD4165" s="573"/>
      <c r="AE4165" s="574"/>
      <c r="AF4165" s="557">
        <f>IF(AB4165=0,0,(AD4165/AB4165)*100)</f>
        <v>0</v>
      </c>
      <c r="AG4165" s="558"/>
      <c r="AH4165" s="569"/>
      <c r="AI4165" s="570"/>
      <c r="AJ4165" s="573"/>
      <c r="AK4165" s="574"/>
      <c r="AL4165" s="557">
        <f>IF(AH4165=0,0,(AJ4165/AH4165)*100)</f>
        <v>0</v>
      </c>
      <c r="AM4165" s="558"/>
      <c r="AN4165" s="569"/>
      <c r="AO4165" s="570"/>
      <c r="AP4165" s="573"/>
      <c r="AQ4165" s="574"/>
      <c r="AR4165" s="557">
        <f>IF(AN4165=0,0,(AP4165/AN4165)*100)</f>
        <v>0</v>
      </c>
      <c r="AS4165" s="558"/>
      <c r="AT4165" s="561">
        <f>AB4165+AH4165+AN4165</f>
        <v>0</v>
      </c>
      <c r="AU4165" s="562"/>
      <c r="AV4165" s="565">
        <f>AD4165+AJ4165+AP4165</f>
        <v>0</v>
      </c>
      <c r="AW4165" s="566"/>
      <c r="AX4165" s="557">
        <f>IF(AT4165=0,0,(AV4165/AT4165)*100)</f>
        <v>0</v>
      </c>
      <c r="AY4165" s="558"/>
      <c r="AZ4165" s="569"/>
      <c r="BA4165" s="570"/>
      <c r="BB4165" s="573"/>
      <c r="BC4165" s="574"/>
      <c r="BD4165" s="557">
        <f>IF(AZ4165=0,0,(BB4165/AZ4165)*100)</f>
        <v>0</v>
      </c>
      <c r="BE4165" s="558"/>
      <c r="BF4165" s="561">
        <f>AT4165+AZ4165</f>
        <v>0</v>
      </c>
      <c r="BG4165" s="562"/>
      <c r="BH4165" s="565">
        <f>AV4165+BB4165</f>
        <v>0</v>
      </c>
      <c r="BI4165" s="566"/>
      <c r="BJ4165" s="557">
        <f>IF(BF4165=0,0,(BH4165/BF4165)*100)</f>
        <v>0</v>
      </c>
      <c r="BK4165" s="558"/>
      <c r="BL4165" s="602">
        <f>(AD4165*2)+(AJ4165*2)+(AP4165*3)+BB4165</f>
        <v>0</v>
      </c>
      <c r="BM4165" s="603"/>
      <c r="BN4165" s="604"/>
      <c r="BO4165" s="587">
        <f t="shared" ref="BO4165" si="3220">IF(BQ4165=0,0,50*BP4165/BQ4165)</f>
        <v>0</v>
      </c>
      <c r="BP4165" s="555">
        <f>(BL4165*BS$11)+(N4165*BS$12)+(X4165*BS$13)+(R4165*BS$14)+(V4165*BS$15)+(Z4165*BS$16)</f>
        <v>0</v>
      </c>
      <c r="BQ4165" s="555">
        <f>((AZ4165-BB4165)*BS$18)+((AT4165-AV4165)*BS$17)+(H4165*BS$19)+(P4165*BS$20)</f>
        <v>0</v>
      </c>
      <c r="BR4165" s="65"/>
      <c r="BS4165" s="65"/>
      <c r="BT4165" s="268"/>
    </row>
    <row r="4166" spans="1:72" ht="21.75" hidden="1" customHeight="1" x14ac:dyDescent="0.25">
      <c r="A4166" s="268"/>
      <c r="B4166" s="679"/>
      <c r="C4166" s="690" t="str">
        <f>IF(ROSTER!D$32="","",ROSTER!D$32)</f>
        <v/>
      </c>
      <c r="D4166" s="691"/>
      <c r="E4166" s="668"/>
      <c r="F4166" s="681"/>
      <c r="G4166" s="664"/>
      <c r="H4166" s="585"/>
      <c r="I4166" s="586"/>
      <c r="J4166" s="571"/>
      <c r="K4166" s="572"/>
      <c r="L4166" s="575"/>
      <c r="M4166" s="576"/>
      <c r="N4166" s="581"/>
      <c r="O4166" s="582"/>
      <c r="P4166" s="571"/>
      <c r="Q4166" s="572"/>
      <c r="R4166" s="575"/>
      <c r="S4166" s="576"/>
      <c r="T4166" s="581"/>
      <c r="U4166" s="582"/>
      <c r="V4166" s="585"/>
      <c r="W4166" s="586"/>
      <c r="X4166" s="571"/>
      <c r="Y4166" s="586"/>
      <c r="Z4166" s="571"/>
      <c r="AA4166" s="586"/>
      <c r="AB4166" s="571"/>
      <c r="AC4166" s="572"/>
      <c r="AD4166" s="575"/>
      <c r="AE4166" s="576"/>
      <c r="AF4166" s="577"/>
      <c r="AG4166" s="578"/>
      <c r="AH4166" s="571"/>
      <c r="AI4166" s="572"/>
      <c r="AJ4166" s="575"/>
      <c r="AK4166" s="576"/>
      <c r="AL4166" s="577"/>
      <c r="AM4166" s="578"/>
      <c r="AN4166" s="571"/>
      <c r="AO4166" s="572"/>
      <c r="AP4166" s="575"/>
      <c r="AQ4166" s="576"/>
      <c r="AR4166" s="577"/>
      <c r="AS4166" s="578"/>
      <c r="AT4166" s="627"/>
      <c r="AU4166" s="628"/>
      <c r="AV4166" s="629"/>
      <c r="AW4166" s="630"/>
      <c r="AX4166" s="577"/>
      <c r="AY4166" s="578"/>
      <c r="AZ4166" s="571"/>
      <c r="BA4166" s="572"/>
      <c r="BB4166" s="575"/>
      <c r="BC4166" s="576"/>
      <c r="BD4166" s="577"/>
      <c r="BE4166" s="578"/>
      <c r="BF4166" s="627"/>
      <c r="BG4166" s="628"/>
      <c r="BH4166" s="629"/>
      <c r="BI4166" s="630"/>
      <c r="BJ4166" s="577"/>
      <c r="BK4166" s="578"/>
      <c r="BL4166" s="605"/>
      <c r="BM4166" s="606"/>
      <c r="BN4166" s="607"/>
      <c r="BO4166" s="588"/>
      <c r="BP4166" s="556"/>
      <c r="BQ4166" s="556"/>
      <c r="BR4166" s="65"/>
      <c r="BS4166" s="65"/>
      <c r="BT4166" s="268"/>
    </row>
    <row r="4167" spans="1:72" ht="21.75" hidden="1" customHeight="1" x14ac:dyDescent="0.25">
      <c r="A4167" s="268"/>
      <c r="B4167" s="678" t="str">
        <f>IF(ROSTER!B$34="","",ROSTER!B$34)</f>
        <v/>
      </c>
      <c r="C4167" s="669" t="str">
        <f>IF(ROSTER!C$34="","",ROSTER!C$34)</f>
        <v/>
      </c>
      <c r="D4167" s="670"/>
      <c r="E4167" s="667"/>
      <c r="F4167" s="680">
        <f>IF(E4167="y",1,IF(E4167="S",1,0))</f>
        <v>0</v>
      </c>
      <c r="G4167" s="663">
        <f>IF(E4167="S",1,0)</f>
        <v>0</v>
      </c>
      <c r="H4167" s="583"/>
      <c r="I4167" s="584"/>
      <c r="J4167" s="569"/>
      <c r="K4167" s="570"/>
      <c r="L4167" s="573"/>
      <c r="M4167" s="574"/>
      <c r="N4167" s="579">
        <f>L4167+J4167</f>
        <v>0</v>
      </c>
      <c r="O4167" s="580"/>
      <c r="P4167" s="569"/>
      <c r="Q4167" s="570"/>
      <c r="R4167" s="573"/>
      <c r="S4167" s="574"/>
      <c r="T4167" s="579">
        <f>R4167-P4167</f>
        <v>0</v>
      </c>
      <c r="U4167" s="580"/>
      <c r="V4167" s="583"/>
      <c r="W4167" s="584"/>
      <c r="X4167" s="569"/>
      <c r="Y4167" s="584"/>
      <c r="Z4167" s="569"/>
      <c r="AA4167" s="584"/>
      <c r="AB4167" s="569"/>
      <c r="AC4167" s="570"/>
      <c r="AD4167" s="573"/>
      <c r="AE4167" s="574"/>
      <c r="AF4167" s="557">
        <f>IF(AB4167=0,0,(AD4167/AB4167)*100)</f>
        <v>0</v>
      </c>
      <c r="AG4167" s="558"/>
      <c r="AH4167" s="569"/>
      <c r="AI4167" s="570"/>
      <c r="AJ4167" s="573"/>
      <c r="AK4167" s="574"/>
      <c r="AL4167" s="557">
        <f>IF(AH4167=0,0,(AJ4167/AH4167)*100)</f>
        <v>0</v>
      </c>
      <c r="AM4167" s="558"/>
      <c r="AN4167" s="569"/>
      <c r="AO4167" s="570"/>
      <c r="AP4167" s="573"/>
      <c r="AQ4167" s="574"/>
      <c r="AR4167" s="557">
        <f>IF(AN4167=0,0,(AP4167/AN4167)*100)</f>
        <v>0</v>
      </c>
      <c r="AS4167" s="558"/>
      <c r="AT4167" s="561">
        <f>AB4167+AH4167+AN4167</f>
        <v>0</v>
      </c>
      <c r="AU4167" s="562"/>
      <c r="AV4167" s="565">
        <f>AD4167+AJ4167+AP4167</f>
        <v>0</v>
      </c>
      <c r="AW4167" s="566"/>
      <c r="AX4167" s="557">
        <f>IF(AT4167=0,0,(AV4167/AT4167)*100)</f>
        <v>0</v>
      </c>
      <c r="AY4167" s="558"/>
      <c r="AZ4167" s="569"/>
      <c r="BA4167" s="570"/>
      <c r="BB4167" s="573"/>
      <c r="BC4167" s="574"/>
      <c r="BD4167" s="557">
        <f>IF(AZ4167=0,0,(BB4167/AZ4167)*100)</f>
        <v>0</v>
      </c>
      <c r="BE4167" s="558"/>
      <c r="BF4167" s="561">
        <f>AT4167+AZ4167</f>
        <v>0</v>
      </c>
      <c r="BG4167" s="562"/>
      <c r="BH4167" s="565">
        <f>AV4167+BB4167</f>
        <v>0</v>
      </c>
      <c r="BI4167" s="566"/>
      <c r="BJ4167" s="557">
        <f>IF(BF4167=0,0,(BH4167/BF4167)*100)</f>
        <v>0</v>
      </c>
      <c r="BK4167" s="558"/>
      <c r="BL4167" s="602">
        <f>(AD4167*2)+(AJ4167*2)+(AP4167*3)+BB4167</f>
        <v>0</v>
      </c>
      <c r="BM4167" s="603"/>
      <c r="BN4167" s="604"/>
      <c r="BO4167" s="587">
        <f t="shared" ref="BO4167" si="3221">IF(BQ4167=0,0,50*BP4167/BQ4167)</f>
        <v>0</v>
      </c>
      <c r="BP4167" s="555">
        <f>(BL4167*BS$11)+(N4167*BS$12)+(X4167*BS$13)+(R4167*BS$14)+(V4167*BS$15)+(Z4167*BS$16)</f>
        <v>0</v>
      </c>
      <c r="BQ4167" s="555">
        <f>((AZ4167-BB4167)*BS$18)+((AT4167-AV4167)*BS$17)+(H4167*BS$19)+(P4167*BS$20)</f>
        <v>0</v>
      </c>
      <c r="BR4167" s="65"/>
      <c r="BS4167" s="65"/>
      <c r="BT4167" s="268"/>
    </row>
    <row r="4168" spans="1:72" ht="21.75" hidden="1" customHeight="1" x14ac:dyDescent="0.25">
      <c r="A4168" s="268"/>
      <c r="B4168" s="679"/>
      <c r="C4168" s="690" t="str">
        <f>IF(ROSTER!D$34="","",ROSTER!D$34)</f>
        <v/>
      </c>
      <c r="D4168" s="691"/>
      <c r="E4168" s="668"/>
      <c r="F4168" s="681"/>
      <c r="G4168" s="664"/>
      <c r="H4168" s="585"/>
      <c r="I4168" s="586"/>
      <c r="J4168" s="571"/>
      <c r="K4168" s="572"/>
      <c r="L4168" s="575"/>
      <c r="M4168" s="576"/>
      <c r="N4168" s="581"/>
      <c r="O4168" s="582"/>
      <c r="P4168" s="571"/>
      <c r="Q4168" s="572"/>
      <c r="R4168" s="575"/>
      <c r="S4168" s="576"/>
      <c r="T4168" s="581"/>
      <c r="U4168" s="582"/>
      <c r="V4168" s="585"/>
      <c r="W4168" s="586"/>
      <c r="X4168" s="571"/>
      <c r="Y4168" s="586"/>
      <c r="Z4168" s="571"/>
      <c r="AA4168" s="586"/>
      <c r="AB4168" s="571"/>
      <c r="AC4168" s="572"/>
      <c r="AD4168" s="575"/>
      <c r="AE4168" s="576"/>
      <c r="AF4168" s="577"/>
      <c r="AG4168" s="578"/>
      <c r="AH4168" s="571"/>
      <c r="AI4168" s="572"/>
      <c r="AJ4168" s="575"/>
      <c r="AK4168" s="576"/>
      <c r="AL4168" s="577"/>
      <c r="AM4168" s="578"/>
      <c r="AN4168" s="571"/>
      <c r="AO4168" s="572"/>
      <c r="AP4168" s="575"/>
      <c r="AQ4168" s="576"/>
      <c r="AR4168" s="577"/>
      <c r="AS4168" s="578"/>
      <c r="AT4168" s="627"/>
      <c r="AU4168" s="628"/>
      <c r="AV4168" s="629"/>
      <c r="AW4168" s="630"/>
      <c r="AX4168" s="577"/>
      <c r="AY4168" s="578"/>
      <c r="AZ4168" s="571"/>
      <c r="BA4168" s="572"/>
      <c r="BB4168" s="575"/>
      <c r="BC4168" s="576"/>
      <c r="BD4168" s="577"/>
      <c r="BE4168" s="578"/>
      <c r="BF4168" s="627"/>
      <c r="BG4168" s="628"/>
      <c r="BH4168" s="629"/>
      <c r="BI4168" s="630"/>
      <c r="BJ4168" s="577"/>
      <c r="BK4168" s="578"/>
      <c r="BL4168" s="605"/>
      <c r="BM4168" s="606"/>
      <c r="BN4168" s="607"/>
      <c r="BO4168" s="588"/>
      <c r="BP4168" s="556"/>
      <c r="BQ4168" s="556"/>
      <c r="BR4168" s="65"/>
      <c r="BS4168" s="65"/>
      <c r="BT4168" s="268"/>
    </row>
    <row r="4169" spans="1:72" ht="21.75" hidden="1" customHeight="1" x14ac:dyDescent="0.25">
      <c r="A4169" s="268"/>
      <c r="B4169" s="678" t="str">
        <f>IF(ROSTER!B$36="","",ROSTER!B$36)</f>
        <v/>
      </c>
      <c r="C4169" s="669" t="str">
        <f>IF(ROSTER!C$36="","",ROSTER!C$36)</f>
        <v/>
      </c>
      <c r="D4169" s="670"/>
      <c r="E4169" s="667"/>
      <c r="F4169" s="680">
        <f>IF(E4169="y",1,IF(E4169="S",1,0))</f>
        <v>0</v>
      </c>
      <c r="G4169" s="663">
        <f>IF(E4169="S",1,0)</f>
        <v>0</v>
      </c>
      <c r="H4169" s="583"/>
      <c r="I4169" s="584"/>
      <c r="J4169" s="569"/>
      <c r="K4169" s="570"/>
      <c r="L4169" s="573"/>
      <c r="M4169" s="574"/>
      <c r="N4169" s="579">
        <f>L4169+J4169</f>
        <v>0</v>
      </c>
      <c r="O4169" s="580"/>
      <c r="P4169" s="569"/>
      <c r="Q4169" s="570"/>
      <c r="R4169" s="573"/>
      <c r="S4169" s="574"/>
      <c r="T4169" s="579">
        <f>R4169-P4169</f>
        <v>0</v>
      </c>
      <c r="U4169" s="580"/>
      <c r="V4169" s="583"/>
      <c r="W4169" s="584"/>
      <c r="X4169" s="569"/>
      <c r="Y4169" s="584"/>
      <c r="Z4169" s="569"/>
      <c r="AA4169" s="584"/>
      <c r="AB4169" s="569"/>
      <c r="AC4169" s="570"/>
      <c r="AD4169" s="573"/>
      <c r="AE4169" s="574"/>
      <c r="AF4169" s="557">
        <f>IF(AB4169=0,0,(AD4169/AB4169)*100)</f>
        <v>0</v>
      </c>
      <c r="AG4169" s="558"/>
      <c r="AH4169" s="569"/>
      <c r="AI4169" s="570"/>
      <c r="AJ4169" s="573"/>
      <c r="AK4169" s="574"/>
      <c r="AL4169" s="557">
        <f>IF(AH4169=0,0,(AJ4169/AH4169)*100)</f>
        <v>0</v>
      </c>
      <c r="AM4169" s="558"/>
      <c r="AN4169" s="569"/>
      <c r="AO4169" s="570"/>
      <c r="AP4169" s="573"/>
      <c r="AQ4169" s="574"/>
      <c r="AR4169" s="557">
        <f>IF(AN4169=0,0,(AP4169/AN4169)*100)</f>
        <v>0</v>
      </c>
      <c r="AS4169" s="558"/>
      <c r="AT4169" s="561">
        <f>AB4169+AH4169+AN4169</f>
        <v>0</v>
      </c>
      <c r="AU4169" s="562"/>
      <c r="AV4169" s="565">
        <f>AD4169+AJ4169+AP4169</f>
        <v>0</v>
      </c>
      <c r="AW4169" s="566"/>
      <c r="AX4169" s="557">
        <f>IF(AT4169=0,0,(AV4169/AT4169)*100)</f>
        <v>0</v>
      </c>
      <c r="AY4169" s="558"/>
      <c r="AZ4169" s="569"/>
      <c r="BA4169" s="570"/>
      <c r="BB4169" s="573"/>
      <c r="BC4169" s="574"/>
      <c r="BD4169" s="557">
        <f>IF(AZ4169=0,0,(BB4169/AZ4169)*100)</f>
        <v>0</v>
      </c>
      <c r="BE4169" s="558"/>
      <c r="BF4169" s="561">
        <f>AT4169+AZ4169</f>
        <v>0</v>
      </c>
      <c r="BG4169" s="562"/>
      <c r="BH4169" s="565">
        <f>AV4169+BB4169</f>
        <v>0</v>
      </c>
      <c r="BI4169" s="566"/>
      <c r="BJ4169" s="557">
        <f>IF(BF4169=0,0,(BH4169/BF4169)*100)</f>
        <v>0</v>
      </c>
      <c r="BK4169" s="558"/>
      <c r="BL4169" s="602">
        <f>(AD4169*2)+(AJ4169*2)+(AP4169*3)+BB4169</f>
        <v>0</v>
      </c>
      <c r="BM4169" s="603"/>
      <c r="BN4169" s="604"/>
      <c r="BO4169" s="587">
        <f t="shared" ref="BO4169" si="3222">IF(BQ4169=0,0,50*BP4169/BQ4169)</f>
        <v>0</v>
      </c>
      <c r="BP4169" s="555">
        <f>(BL4169*BS$11)+(N4169*BS$12)+(X4169*BS$13)+(R4169*BS$14)+(V4169*BS$15)+(Z4169*BS$16)</f>
        <v>0</v>
      </c>
      <c r="BQ4169" s="555">
        <f>((AZ4169-BB4169)*BS$18)+((AT4169-AV4169)*BS$17)+(H4169*BS$19)+(P4169*BS$20)</f>
        <v>0</v>
      </c>
      <c r="BR4169" s="65"/>
      <c r="BS4169" s="65"/>
      <c r="BT4169" s="268"/>
    </row>
    <row r="4170" spans="1:72" ht="21.75" hidden="1" customHeight="1" x14ac:dyDescent="0.25">
      <c r="A4170" s="268"/>
      <c r="B4170" s="679"/>
      <c r="C4170" s="690" t="str">
        <f>IF(ROSTER!D$36="","",ROSTER!D$36)</f>
        <v/>
      </c>
      <c r="D4170" s="691"/>
      <c r="E4170" s="668"/>
      <c r="F4170" s="681"/>
      <c r="G4170" s="664"/>
      <c r="H4170" s="585"/>
      <c r="I4170" s="586"/>
      <c r="J4170" s="571"/>
      <c r="K4170" s="572"/>
      <c r="L4170" s="575"/>
      <c r="M4170" s="576"/>
      <c r="N4170" s="581"/>
      <c r="O4170" s="582"/>
      <c r="P4170" s="571"/>
      <c r="Q4170" s="572"/>
      <c r="R4170" s="575"/>
      <c r="S4170" s="576"/>
      <c r="T4170" s="581"/>
      <c r="U4170" s="582"/>
      <c r="V4170" s="585"/>
      <c r="W4170" s="586"/>
      <c r="X4170" s="571"/>
      <c r="Y4170" s="586"/>
      <c r="Z4170" s="571"/>
      <c r="AA4170" s="586"/>
      <c r="AB4170" s="571"/>
      <c r="AC4170" s="572"/>
      <c r="AD4170" s="575"/>
      <c r="AE4170" s="576"/>
      <c r="AF4170" s="577"/>
      <c r="AG4170" s="578"/>
      <c r="AH4170" s="571"/>
      <c r="AI4170" s="572"/>
      <c r="AJ4170" s="575"/>
      <c r="AK4170" s="576"/>
      <c r="AL4170" s="577"/>
      <c r="AM4170" s="578"/>
      <c r="AN4170" s="571"/>
      <c r="AO4170" s="572"/>
      <c r="AP4170" s="575"/>
      <c r="AQ4170" s="576"/>
      <c r="AR4170" s="577"/>
      <c r="AS4170" s="578"/>
      <c r="AT4170" s="627"/>
      <c r="AU4170" s="628"/>
      <c r="AV4170" s="629"/>
      <c r="AW4170" s="630"/>
      <c r="AX4170" s="577"/>
      <c r="AY4170" s="578"/>
      <c r="AZ4170" s="571"/>
      <c r="BA4170" s="572"/>
      <c r="BB4170" s="575"/>
      <c r="BC4170" s="576"/>
      <c r="BD4170" s="577"/>
      <c r="BE4170" s="578"/>
      <c r="BF4170" s="627"/>
      <c r="BG4170" s="628"/>
      <c r="BH4170" s="629"/>
      <c r="BI4170" s="630"/>
      <c r="BJ4170" s="577"/>
      <c r="BK4170" s="578"/>
      <c r="BL4170" s="605"/>
      <c r="BM4170" s="606"/>
      <c r="BN4170" s="607"/>
      <c r="BO4170" s="588"/>
      <c r="BP4170" s="556"/>
      <c r="BQ4170" s="556"/>
      <c r="BR4170" s="65"/>
      <c r="BS4170" s="65"/>
      <c r="BT4170" s="268"/>
    </row>
    <row r="4171" spans="1:72" ht="21.75" hidden="1" customHeight="1" x14ac:dyDescent="0.25">
      <c r="A4171" s="268"/>
      <c r="B4171" s="678" t="str">
        <f>IF(ROSTER!B$38="","",ROSTER!B$38)</f>
        <v/>
      </c>
      <c r="C4171" s="669" t="str">
        <f>IF(ROSTER!C$38="","",ROSTER!C$38)</f>
        <v/>
      </c>
      <c r="D4171" s="670"/>
      <c r="E4171" s="667"/>
      <c r="F4171" s="680">
        <f>IF(E4171="y",1,IF(E4171="S",1,0))</f>
        <v>0</v>
      </c>
      <c r="G4171" s="663">
        <f>IF(E4171="S",1,0)</f>
        <v>0</v>
      </c>
      <c r="H4171" s="583"/>
      <c r="I4171" s="584"/>
      <c r="J4171" s="569"/>
      <c r="K4171" s="570"/>
      <c r="L4171" s="573"/>
      <c r="M4171" s="574"/>
      <c r="N4171" s="579">
        <f>L4171+J4171</f>
        <v>0</v>
      </c>
      <c r="O4171" s="580"/>
      <c r="P4171" s="569"/>
      <c r="Q4171" s="570"/>
      <c r="R4171" s="573"/>
      <c r="S4171" s="574"/>
      <c r="T4171" s="579">
        <f>R4171-P4171</f>
        <v>0</v>
      </c>
      <c r="U4171" s="580"/>
      <c r="V4171" s="583"/>
      <c r="W4171" s="584"/>
      <c r="X4171" s="569"/>
      <c r="Y4171" s="584"/>
      <c r="Z4171" s="569"/>
      <c r="AA4171" s="584"/>
      <c r="AB4171" s="569"/>
      <c r="AC4171" s="570"/>
      <c r="AD4171" s="573"/>
      <c r="AE4171" s="574"/>
      <c r="AF4171" s="557">
        <f>IF(AB4171=0,0,(AD4171/AB4171)*100)</f>
        <v>0</v>
      </c>
      <c r="AG4171" s="558"/>
      <c r="AH4171" s="569"/>
      <c r="AI4171" s="570"/>
      <c r="AJ4171" s="573"/>
      <c r="AK4171" s="574"/>
      <c r="AL4171" s="557">
        <f>IF(AH4171=0,0,(AJ4171/AH4171)*100)</f>
        <v>0</v>
      </c>
      <c r="AM4171" s="558"/>
      <c r="AN4171" s="569"/>
      <c r="AO4171" s="570"/>
      <c r="AP4171" s="573"/>
      <c r="AQ4171" s="574"/>
      <c r="AR4171" s="557">
        <f>IF(AN4171=0,0,(AP4171/AN4171)*100)</f>
        <v>0</v>
      </c>
      <c r="AS4171" s="558"/>
      <c r="AT4171" s="561">
        <f>AB4171+AH4171+AN4171</f>
        <v>0</v>
      </c>
      <c r="AU4171" s="562"/>
      <c r="AV4171" s="565">
        <f>AD4171+AJ4171+AP4171</f>
        <v>0</v>
      </c>
      <c r="AW4171" s="566"/>
      <c r="AX4171" s="557">
        <f>IF(AT4171=0,0,(AV4171/AT4171)*100)</f>
        <v>0</v>
      </c>
      <c r="AY4171" s="558"/>
      <c r="AZ4171" s="569"/>
      <c r="BA4171" s="570"/>
      <c r="BB4171" s="573"/>
      <c r="BC4171" s="574"/>
      <c r="BD4171" s="557">
        <f>IF(AZ4171=0,0,(BB4171/AZ4171)*100)</f>
        <v>0</v>
      </c>
      <c r="BE4171" s="558"/>
      <c r="BF4171" s="561">
        <f>AT4171+AZ4171</f>
        <v>0</v>
      </c>
      <c r="BG4171" s="562"/>
      <c r="BH4171" s="565">
        <f>AV4171+BB4171</f>
        <v>0</v>
      </c>
      <c r="BI4171" s="566"/>
      <c r="BJ4171" s="557">
        <f>IF(BF4171=0,0,(BH4171/BF4171)*100)</f>
        <v>0</v>
      </c>
      <c r="BK4171" s="558"/>
      <c r="BL4171" s="602">
        <f>(AD4171*2)+(AJ4171*2)+(AP4171*3)+BB4171</f>
        <v>0</v>
      </c>
      <c r="BM4171" s="603"/>
      <c r="BN4171" s="604"/>
      <c r="BO4171" s="587">
        <f t="shared" ref="BO4171" si="3223">IF(BQ4171=0,0,50*BP4171/BQ4171)</f>
        <v>0</v>
      </c>
      <c r="BP4171" s="555">
        <f>(BL4171*BS$11)+(N4171*BS$12)+(X4171*BS$13)+(R4171*BS$14)+(V4171*BS$15)+(Z4171*BS$16)</f>
        <v>0</v>
      </c>
      <c r="BQ4171" s="555">
        <f>((AZ4171-BB4171)*BS$18)+((AT4171-AV4171)*BS$17)+(H4171*BS$19)+(P4171*BS$20)</f>
        <v>0</v>
      </c>
      <c r="BR4171" s="65"/>
      <c r="BS4171" s="65"/>
      <c r="BT4171" s="268"/>
    </row>
    <row r="4172" spans="1:72" ht="21.75" hidden="1" customHeight="1" x14ac:dyDescent="0.25">
      <c r="A4172" s="268"/>
      <c r="B4172" s="679"/>
      <c r="C4172" s="690" t="str">
        <f>IF(ROSTER!D$38="","",ROSTER!D$38)</f>
        <v/>
      </c>
      <c r="D4172" s="691"/>
      <c r="E4172" s="668"/>
      <c r="F4172" s="681"/>
      <c r="G4172" s="664"/>
      <c r="H4172" s="585"/>
      <c r="I4172" s="586"/>
      <c r="J4172" s="571"/>
      <c r="K4172" s="572"/>
      <c r="L4172" s="575"/>
      <c r="M4172" s="576"/>
      <c r="N4172" s="581"/>
      <c r="O4172" s="582"/>
      <c r="P4172" s="571"/>
      <c r="Q4172" s="572"/>
      <c r="R4172" s="575"/>
      <c r="S4172" s="576"/>
      <c r="T4172" s="581"/>
      <c r="U4172" s="582"/>
      <c r="V4172" s="585"/>
      <c r="W4172" s="586"/>
      <c r="X4172" s="571"/>
      <c r="Y4172" s="586"/>
      <c r="Z4172" s="571"/>
      <c r="AA4172" s="586"/>
      <c r="AB4172" s="571"/>
      <c r="AC4172" s="572"/>
      <c r="AD4172" s="575"/>
      <c r="AE4172" s="576"/>
      <c r="AF4172" s="577"/>
      <c r="AG4172" s="578"/>
      <c r="AH4172" s="571"/>
      <c r="AI4172" s="572"/>
      <c r="AJ4172" s="575"/>
      <c r="AK4172" s="576"/>
      <c r="AL4172" s="577"/>
      <c r="AM4172" s="578"/>
      <c r="AN4172" s="571"/>
      <c r="AO4172" s="572"/>
      <c r="AP4172" s="575"/>
      <c r="AQ4172" s="576"/>
      <c r="AR4172" s="577"/>
      <c r="AS4172" s="578"/>
      <c r="AT4172" s="627"/>
      <c r="AU4172" s="628"/>
      <c r="AV4172" s="629"/>
      <c r="AW4172" s="630"/>
      <c r="AX4172" s="577"/>
      <c r="AY4172" s="578"/>
      <c r="AZ4172" s="571"/>
      <c r="BA4172" s="572"/>
      <c r="BB4172" s="575"/>
      <c r="BC4172" s="576"/>
      <c r="BD4172" s="577"/>
      <c r="BE4172" s="578"/>
      <c r="BF4172" s="627"/>
      <c r="BG4172" s="628"/>
      <c r="BH4172" s="629"/>
      <c r="BI4172" s="630"/>
      <c r="BJ4172" s="577"/>
      <c r="BK4172" s="578"/>
      <c r="BL4172" s="605"/>
      <c r="BM4172" s="606"/>
      <c r="BN4172" s="607"/>
      <c r="BO4172" s="588"/>
      <c r="BP4172" s="556"/>
      <c r="BQ4172" s="556"/>
      <c r="BR4172" s="65"/>
      <c r="BS4172" s="65"/>
      <c r="BT4172" s="268"/>
    </row>
    <row r="4173" spans="1:72" ht="21.75" hidden="1" customHeight="1" x14ac:dyDescent="0.25">
      <c r="A4173" s="268"/>
      <c r="B4173" s="678" t="str">
        <f>IF(ROSTER!B$40="","",ROSTER!B$40)</f>
        <v/>
      </c>
      <c r="C4173" s="669" t="str">
        <f>IF(ROSTER!C$40="","",ROSTER!C$40)</f>
        <v/>
      </c>
      <c r="D4173" s="670"/>
      <c r="E4173" s="667"/>
      <c r="F4173" s="680">
        <f>IF(E4173="y",1,IF(E4173="S",1,0))</f>
        <v>0</v>
      </c>
      <c r="G4173" s="663">
        <f>IF(E4173="S",1,0)</f>
        <v>0</v>
      </c>
      <c r="H4173" s="583"/>
      <c r="I4173" s="584"/>
      <c r="J4173" s="569"/>
      <c r="K4173" s="570"/>
      <c r="L4173" s="573"/>
      <c r="M4173" s="574"/>
      <c r="N4173" s="579">
        <f>L4173+J4173</f>
        <v>0</v>
      </c>
      <c r="O4173" s="580"/>
      <c r="P4173" s="569"/>
      <c r="Q4173" s="570"/>
      <c r="R4173" s="573"/>
      <c r="S4173" s="574"/>
      <c r="T4173" s="579">
        <f>R4173-P4173</f>
        <v>0</v>
      </c>
      <c r="U4173" s="580"/>
      <c r="V4173" s="583"/>
      <c r="W4173" s="584"/>
      <c r="X4173" s="569"/>
      <c r="Y4173" s="584"/>
      <c r="Z4173" s="569"/>
      <c r="AA4173" s="584"/>
      <c r="AB4173" s="569"/>
      <c r="AC4173" s="570"/>
      <c r="AD4173" s="573"/>
      <c r="AE4173" s="574"/>
      <c r="AF4173" s="557">
        <f>IF(AB4173=0,0,(AD4173/AB4173)*100)</f>
        <v>0</v>
      </c>
      <c r="AG4173" s="558"/>
      <c r="AH4173" s="569"/>
      <c r="AI4173" s="570"/>
      <c r="AJ4173" s="573"/>
      <c r="AK4173" s="574"/>
      <c r="AL4173" s="557">
        <f>IF(AH4173=0,0,(AJ4173/AH4173)*100)</f>
        <v>0</v>
      </c>
      <c r="AM4173" s="558"/>
      <c r="AN4173" s="569"/>
      <c r="AO4173" s="570"/>
      <c r="AP4173" s="573"/>
      <c r="AQ4173" s="574"/>
      <c r="AR4173" s="557">
        <f>IF(AN4173=0,0,(AP4173/AN4173)*100)</f>
        <v>0</v>
      </c>
      <c r="AS4173" s="558"/>
      <c r="AT4173" s="561">
        <f>AB4173+AH4173+AN4173</f>
        <v>0</v>
      </c>
      <c r="AU4173" s="562"/>
      <c r="AV4173" s="565">
        <f>AD4173+AJ4173+AP4173</f>
        <v>0</v>
      </c>
      <c r="AW4173" s="566"/>
      <c r="AX4173" s="557">
        <f>IF(AT4173=0,0,(AV4173/AT4173)*100)</f>
        <v>0</v>
      </c>
      <c r="AY4173" s="558"/>
      <c r="AZ4173" s="569"/>
      <c r="BA4173" s="570"/>
      <c r="BB4173" s="573"/>
      <c r="BC4173" s="574"/>
      <c r="BD4173" s="557">
        <f>IF(AZ4173=0,0,(BB4173/AZ4173)*100)</f>
        <v>0</v>
      </c>
      <c r="BE4173" s="558"/>
      <c r="BF4173" s="561">
        <f>AT4173+AZ4173</f>
        <v>0</v>
      </c>
      <c r="BG4173" s="562"/>
      <c r="BH4173" s="565">
        <f>AV4173+BB4173</f>
        <v>0</v>
      </c>
      <c r="BI4173" s="566"/>
      <c r="BJ4173" s="557">
        <f>IF(BF4173=0,0,(BH4173/BF4173)*100)</f>
        <v>0</v>
      </c>
      <c r="BK4173" s="558"/>
      <c r="BL4173" s="602">
        <f>(AD4173*2)+(AJ4173*2)+(AP4173*3)+BB4173</f>
        <v>0</v>
      </c>
      <c r="BM4173" s="603"/>
      <c r="BN4173" s="604"/>
      <c r="BO4173" s="587">
        <f t="shared" ref="BO4173" si="3224">IF(BQ4173=0,0,50*BP4173/BQ4173)</f>
        <v>0</v>
      </c>
      <c r="BP4173" s="555">
        <f>(BL4173*BS$11)+(N4173*BS$12)+(X4173*BS$13)+(R4173*BS$14)+(V4173*BS$15)+(Z4173*BS$16)</f>
        <v>0</v>
      </c>
      <c r="BQ4173" s="555">
        <f>((AZ4173-BB4173)*BS$18)+((AT4173-AV4173)*BS$17)+(H4173*BS$19)+(P4173*BS$20)</f>
        <v>0</v>
      </c>
      <c r="BR4173" s="65"/>
      <c r="BS4173" s="65"/>
      <c r="BT4173" s="268"/>
    </row>
    <row r="4174" spans="1:72" ht="21.75" hidden="1" customHeight="1" x14ac:dyDescent="0.25">
      <c r="A4174" s="268"/>
      <c r="B4174" s="679"/>
      <c r="C4174" s="690" t="str">
        <f>IF(ROSTER!D$40="","",ROSTER!D$40)</f>
        <v/>
      </c>
      <c r="D4174" s="691"/>
      <c r="E4174" s="668"/>
      <c r="F4174" s="681"/>
      <c r="G4174" s="664"/>
      <c r="H4174" s="585"/>
      <c r="I4174" s="586"/>
      <c r="J4174" s="571"/>
      <c r="K4174" s="572"/>
      <c r="L4174" s="575"/>
      <c r="M4174" s="576"/>
      <c r="N4174" s="581"/>
      <c r="O4174" s="582"/>
      <c r="P4174" s="571"/>
      <c r="Q4174" s="572"/>
      <c r="R4174" s="575"/>
      <c r="S4174" s="576"/>
      <c r="T4174" s="581"/>
      <c r="U4174" s="582"/>
      <c r="V4174" s="585"/>
      <c r="W4174" s="586"/>
      <c r="X4174" s="571"/>
      <c r="Y4174" s="586"/>
      <c r="Z4174" s="571"/>
      <c r="AA4174" s="586"/>
      <c r="AB4174" s="571"/>
      <c r="AC4174" s="572"/>
      <c r="AD4174" s="575"/>
      <c r="AE4174" s="576"/>
      <c r="AF4174" s="577"/>
      <c r="AG4174" s="578"/>
      <c r="AH4174" s="571"/>
      <c r="AI4174" s="572"/>
      <c r="AJ4174" s="575"/>
      <c r="AK4174" s="576"/>
      <c r="AL4174" s="577"/>
      <c r="AM4174" s="578"/>
      <c r="AN4174" s="571"/>
      <c r="AO4174" s="572"/>
      <c r="AP4174" s="575"/>
      <c r="AQ4174" s="576"/>
      <c r="AR4174" s="577"/>
      <c r="AS4174" s="578"/>
      <c r="AT4174" s="627"/>
      <c r="AU4174" s="628"/>
      <c r="AV4174" s="629"/>
      <c r="AW4174" s="630"/>
      <c r="AX4174" s="577"/>
      <c r="AY4174" s="578"/>
      <c r="AZ4174" s="571"/>
      <c r="BA4174" s="572"/>
      <c r="BB4174" s="575"/>
      <c r="BC4174" s="576"/>
      <c r="BD4174" s="577"/>
      <c r="BE4174" s="578"/>
      <c r="BF4174" s="627"/>
      <c r="BG4174" s="628"/>
      <c r="BH4174" s="629"/>
      <c r="BI4174" s="630"/>
      <c r="BJ4174" s="577"/>
      <c r="BK4174" s="578"/>
      <c r="BL4174" s="605"/>
      <c r="BM4174" s="606"/>
      <c r="BN4174" s="607"/>
      <c r="BO4174" s="588"/>
      <c r="BP4174" s="556"/>
      <c r="BQ4174" s="556"/>
      <c r="BR4174" s="65"/>
      <c r="BS4174" s="65"/>
      <c r="BT4174" s="268"/>
    </row>
    <row r="4175" spans="1:72" ht="21.75" hidden="1" customHeight="1" x14ac:dyDescent="0.25">
      <c r="A4175" s="268"/>
      <c r="B4175" s="678" t="str">
        <f>IF(ROSTER!B$42="","",ROSTER!B$42)</f>
        <v/>
      </c>
      <c r="C4175" s="669" t="str">
        <f>IF(ROSTER!C$42="","",ROSTER!C$42)</f>
        <v/>
      </c>
      <c r="D4175" s="670"/>
      <c r="E4175" s="667"/>
      <c r="F4175" s="680">
        <f>IF(E4175="y",1,IF(E4175="S",1,0))</f>
        <v>0</v>
      </c>
      <c r="G4175" s="663">
        <f>IF(E4175="S",1,0)</f>
        <v>0</v>
      </c>
      <c r="H4175" s="583"/>
      <c r="I4175" s="584"/>
      <c r="J4175" s="569"/>
      <c r="K4175" s="570"/>
      <c r="L4175" s="573"/>
      <c r="M4175" s="574"/>
      <c r="N4175" s="579">
        <f>L4175+J4175</f>
        <v>0</v>
      </c>
      <c r="O4175" s="580"/>
      <c r="P4175" s="569"/>
      <c r="Q4175" s="570"/>
      <c r="R4175" s="573"/>
      <c r="S4175" s="574"/>
      <c r="T4175" s="579">
        <f>R4175-P4175</f>
        <v>0</v>
      </c>
      <c r="U4175" s="580"/>
      <c r="V4175" s="583"/>
      <c r="W4175" s="584"/>
      <c r="X4175" s="569"/>
      <c r="Y4175" s="584"/>
      <c r="Z4175" s="569"/>
      <c r="AA4175" s="584"/>
      <c r="AB4175" s="569"/>
      <c r="AC4175" s="570"/>
      <c r="AD4175" s="573"/>
      <c r="AE4175" s="574"/>
      <c r="AF4175" s="557">
        <f>IF(AB4175=0,0,(AD4175/AB4175)*100)</f>
        <v>0</v>
      </c>
      <c r="AG4175" s="558"/>
      <c r="AH4175" s="569"/>
      <c r="AI4175" s="570"/>
      <c r="AJ4175" s="573"/>
      <c r="AK4175" s="574"/>
      <c r="AL4175" s="557">
        <f>IF(AH4175=0,0,(AJ4175/AH4175)*100)</f>
        <v>0</v>
      </c>
      <c r="AM4175" s="558"/>
      <c r="AN4175" s="569"/>
      <c r="AO4175" s="570"/>
      <c r="AP4175" s="573"/>
      <c r="AQ4175" s="574"/>
      <c r="AR4175" s="557">
        <f>IF(AN4175=0,0,(AP4175/AN4175)*100)</f>
        <v>0</v>
      </c>
      <c r="AS4175" s="558"/>
      <c r="AT4175" s="561">
        <f>AB4175+AH4175+AN4175</f>
        <v>0</v>
      </c>
      <c r="AU4175" s="562"/>
      <c r="AV4175" s="565">
        <f>AD4175+AJ4175+AP4175</f>
        <v>0</v>
      </c>
      <c r="AW4175" s="566"/>
      <c r="AX4175" s="557">
        <f>IF(AT4175=0,0,(AV4175/AT4175)*100)</f>
        <v>0</v>
      </c>
      <c r="AY4175" s="558"/>
      <c r="AZ4175" s="569"/>
      <c r="BA4175" s="570"/>
      <c r="BB4175" s="573"/>
      <c r="BC4175" s="574"/>
      <c r="BD4175" s="557">
        <f>IF(AZ4175=0,0,(BB4175/AZ4175)*100)</f>
        <v>0</v>
      </c>
      <c r="BE4175" s="558"/>
      <c r="BF4175" s="561">
        <f>AT4175+AZ4175</f>
        <v>0</v>
      </c>
      <c r="BG4175" s="562"/>
      <c r="BH4175" s="565">
        <f>AV4175+BB4175</f>
        <v>0</v>
      </c>
      <c r="BI4175" s="566"/>
      <c r="BJ4175" s="557">
        <f>IF(BF4175=0,0,(BH4175/BF4175)*100)</f>
        <v>0</v>
      </c>
      <c r="BK4175" s="558"/>
      <c r="BL4175" s="602">
        <f>(AD4175*2)+(AJ4175*2)+(AP4175*3)+BB4175</f>
        <v>0</v>
      </c>
      <c r="BM4175" s="603"/>
      <c r="BN4175" s="604"/>
      <c r="BO4175" s="587">
        <f t="shared" ref="BO4175" si="3225">IF(BQ4175=0,0,50*BP4175/BQ4175)</f>
        <v>0</v>
      </c>
      <c r="BP4175" s="555">
        <f>(BL4175*BS$11)+(N4175*BS$12)+(X4175*BS$13)+(R4175*BS$14)+(V4175*BS$15)+(Z4175*BS$16)</f>
        <v>0</v>
      </c>
      <c r="BQ4175" s="555">
        <f>((AZ4175-BB4175)*BS$18)+((AT4175-AV4175)*BS$17)+(H4175*BS$19)+(P4175*BS$20)</f>
        <v>0</v>
      </c>
      <c r="BR4175" s="65"/>
      <c r="BS4175" s="65"/>
      <c r="BT4175" s="268"/>
    </row>
    <row r="4176" spans="1:72" ht="21.75" hidden="1" customHeight="1" x14ac:dyDescent="0.25">
      <c r="A4176" s="268"/>
      <c r="B4176" s="679"/>
      <c r="C4176" s="690" t="str">
        <f>IF(ROSTER!D$42="","",ROSTER!D$42)</f>
        <v/>
      </c>
      <c r="D4176" s="691"/>
      <c r="E4176" s="668"/>
      <c r="F4176" s="681"/>
      <c r="G4176" s="664"/>
      <c r="H4176" s="585"/>
      <c r="I4176" s="586"/>
      <c r="J4176" s="571"/>
      <c r="K4176" s="572"/>
      <c r="L4176" s="575"/>
      <c r="M4176" s="576"/>
      <c r="N4176" s="581"/>
      <c r="O4176" s="582"/>
      <c r="P4176" s="571"/>
      <c r="Q4176" s="572"/>
      <c r="R4176" s="575"/>
      <c r="S4176" s="576"/>
      <c r="T4176" s="581"/>
      <c r="U4176" s="582"/>
      <c r="V4176" s="585"/>
      <c r="W4176" s="586"/>
      <c r="X4176" s="571"/>
      <c r="Y4176" s="586"/>
      <c r="Z4176" s="571"/>
      <c r="AA4176" s="586"/>
      <c r="AB4176" s="571"/>
      <c r="AC4176" s="572"/>
      <c r="AD4176" s="575"/>
      <c r="AE4176" s="576"/>
      <c r="AF4176" s="577"/>
      <c r="AG4176" s="578"/>
      <c r="AH4176" s="571"/>
      <c r="AI4176" s="572"/>
      <c r="AJ4176" s="575"/>
      <c r="AK4176" s="576"/>
      <c r="AL4176" s="577"/>
      <c r="AM4176" s="578"/>
      <c r="AN4176" s="571"/>
      <c r="AO4176" s="572"/>
      <c r="AP4176" s="575"/>
      <c r="AQ4176" s="576"/>
      <c r="AR4176" s="577"/>
      <c r="AS4176" s="578"/>
      <c r="AT4176" s="627"/>
      <c r="AU4176" s="628"/>
      <c r="AV4176" s="629"/>
      <c r="AW4176" s="630"/>
      <c r="AX4176" s="577"/>
      <c r="AY4176" s="578"/>
      <c r="AZ4176" s="571"/>
      <c r="BA4176" s="572"/>
      <c r="BB4176" s="575"/>
      <c r="BC4176" s="576"/>
      <c r="BD4176" s="577"/>
      <c r="BE4176" s="578"/>
      <c r="BF4176" s="627"/>
      <c r="BG4176" s="628"/>
      <c r="BH4176" s="629"/>
      <c r="BI4176" s="630"/>
      <c r="BJ4176" s="577"/>
      <c r="BK4176" s="578"/>
      <c r="BL4176" s="605"/>
      <c r="BM4176" s="606"/>
      <c r="BN4176" s="607"/>
      <c r="BO4176" s="588"/>
      <c r="BP4176" s="556"/>
      <c r="BQ4176" s="556"/>
      <c r="BR4176" s="65"/>
      <c r="BS4176" s="65"/>
      <c r="BT4176" s="268"/>
    </row>
    <row r="4177" spans="1:75" ht="21.75" hidden="1" customHeight="1" x14ac:dyDescent="0.25">
      <c r="A4177" s="268"/>
      <c r="B4177" s="678" t="str">
        <f>IF(ROSTER!B$44="","",ROSTER!B$44)</f>
        <v/>
      </c>
      <c r="C4177" s="669" t="str">
        <f>IF(ROSTER!C$44="","",ROSTER!C$44)</f>
        <v/>
      </c>
      <c r="D4177" s="670"/>
      <c r="E4177" s="667"/>
      <c r="F4177" s="680">
        <f>IF(E4177="y",1,IF(E4177="S",1,0))</f>
        <v>0</v>
      </c>
      <c r="G4177" s="663">
        <f>IF(E4177="S",1,0)</f>
        <v>0</v>
      </c>
      <c r="H4177" s="583"/>
      <c r="I4177" s="584"/>
      <c r="J4177" s="569"/>
      <c r="K4177" s="570"/>
      <c r="L4177" s="573"/>
      <c r="M4177" s="574"/>
      <c r="N4177" s="579">
        <f>L4177+J4177</f>
        <v>0</v>
      </c>
      <c r="O4177" s="580"/>
      <c r="P4177" s="569"/>
      <c r="Q4177" s="570"/>
      <c r="R4177" s="573"/>
      <c r="S4177" s="574"/>
      <c r="T4177" s="579">
        <f>R4177-P4177</f>
        <v>0</v>
      </c>
      <c r="U4177" s="580"/>
      <c r="V4177" s="583"/>
      <c r="W4177" s="584"/>
      <c r="X4177" s="569"/>
      <c r="Y4177" s="584"/>
      <c r="Z4177" s="569"/>
      <c r="AA4177" s="584"/>
      <c r="AB4177" s="569"/>
      <c r="AC4177" s="570"/>
      <c r="AD4177" s="573"/>
      <c r="AE4177" s="574"/>
      <c r="AF4177" s="557">
        <f>IF(AB4177=0,0,(AD4177/AB4177)*100)</f>
        <v>0</v>
      </c>
      <c r="AG4177" s="558"/>
      <c r="AH4177" s="569"/>
      <c r="AI4177" s="570"/>
      <c r="AJ4177" s="573"/>
      <c r="AK4177" s="574"/>
      <c r="AL4177" s="557">
        <f>IF(AH4177=0,0,(AJ4177/AH4177)*100)</f>
        <v>0</v>
      </c>
      <c r="AM4177" s="558"/>
      <c r="AN4177" s="569"/>
      <c r="AO4177" s="570"/>
      <c r="AP4177" s="573"/>
      <c r="AQ4177" s="574"/>
      <c r="AR4177" s="557">
        <f>IF(AN4177=0,0,(AP4177/AN4177)*100)</f>
        <v>0</v>
      </c>
      <c r="AS4177" s="558"/>
      <c r="AT4177" s="561">
        <f>AB4177+AH4177+AN4177</f>
        <v>0</v>
      </c>
      <c r="AU4177" s="562"/>
      <c r="AV4177" s="565">
        <f>AD4177+AJ4177+AP4177</f>
        <v>0</v>
      </c>
      <c r="AW4177" s="566"/>
      <c r="AX4177" s="557">
        <f>IF(AT4177=0,0,(AV4177/AT4177)*100)</f>
        <v>0</v>
      </c>
      <c r="AY4177" s="558"/>
      <c r="AZ4177" s="569"/>
      <c r="BA4177" s="570"/>
      <c r="BB4177" s="573"/>
      <c r="BC4177" s="574"/>
      <c r="BD4177" s="557">
        <f>IF(AZ4177=0,0,(BB4177/AZ4177)*100)</f>
        <v>0</v>
      </c>
      <c r="BE4177" s="558"/>
      <c r="BF4177" s="561">
        <f>AT4177+AZ4177</f>
        <v>0</v>
      </c>
      <c r="BG4177" s="562"/>
      <c r="BH4177" s="565">
        <f>AV4177+BB4177</f>
        <v>0</v>
      </c>
      <c r="BI4177" s="566"/>
      <c r="BJ4177" s="557">
        <f>IF(BF4177=0,0,(BH4177/BF4177)*100)</f>
        <v>0</v>
      </c>
      <c r="BK4177" s="558"/>
      <c r="BL4177" s="602">
        <f>(AD4177*2)+(AJ4177*2)+(AP4177*3)+BB4177</f>
        <v>0</v>
      </c>
      <c r="BM4177" s="603"/>
      <c r="BN4177" s="604"/>
      <c r="BO4177" s="587">
        <f t="shared" ref="BO4177" si="3226">IF(BQ4177=0,0,50*BP4177/BQ4177)</f>
        <v>0</v>
      </c>
      <c r="BP4177" s="555">
        <f>(BL4177*BS$11)+(N4177*BS$12)+(X4177*BS$13)+(R4177*BS$14)+(V4177*BS$15)+(Z4177*BS$16)</f>
        <v>0</v>
      </c>
      <c r="BQ4177" s="555">
        <f>((AZ4177-BB4177)*BS$18)+((AT4177-AV4177)*BS$17)+(H4177*BS$19)+(P4177*BS$20)</f>
        <v>0</v>
      </c>
      <c r="BR4177" s="65"/>
      <c r="BS4177" s="65"/>
      <c r="BT4177" s="268"/>
    </row>
    <row r="4178" spans="1:75" ht="21.75" hidden="1" customHeight="1" x14ac:dyDescent="0.25">
      <c r="A4178" s="268"/>
      <c r="B4178" s="679"/>
      <c r="C4178" s="690" t="str">
        <f>IF(ROSTER!D$44="","",ROSTER!D$44)</f>
        <v/>
      </c>
      <c r="D4178" s="691"/>
      <c r="E4178" s="668"/>
      <c r="F4178" s="681"/>
      <c r="G4178" s="664"/>
      <c r="H4178" s="585"/>
      <c r="I4178" s="586"/>
      <c r="J4178" s="571"/>
      <c r="K4178" s="572"/>
      <c r="L4178" s="575"/>
      <c r="M4178" s="576"/>
      <c r="N4178" s="581"/>
      <c r="O4178" s="582"/>
      <c r="P4178" s="571"/>
      <c r="Q4178" s="572"/>
      <c r="R4178" s="575"/>
      <c r="S4178" s="576"/>
      <c r="T4178" s="581"/>
      <c r="U4178" s="582"/>
      <c r="V4178" s="585"/>
      <c r="W4178" s="586"/>
      <c r="X4178" s="571"/>
      <c r="Y4178" s="586"/>
      <c r="Z4178" s="571"/>
      <c r="AA4178" s="586"/>
      <c r="AB4178" s="571"/>
      <c r="AC4178" s="572"/>
      <c r="AD4178" s="575"/>
      <c r="AE4178" s="576"/>
      <c r="AF4178" s="577"/>
      <c r="AG4178" s="578"/>
      <c r="AH4178" s="571"/>
      <c r="AI4178" s="572"/>
      <c r="AJ4178" s="575"/>
      <c r="AK4178" s="576"/>
      <c r="AL4178" s="577"/>
      <c r="AM4178" s="578"/>
      <c r="AN4178" s="571"/>
      <c r="AO4178" s="572"/>
      <c r="AP4178" s="575"/>
      <c r="AQ4178" s="576"/>
      <c r="AR4178" s="577"/>
      <c r="AS4178" s="578"/>
      <c r="AT4178" s="627"/>
      <c r="AU4178" s="628"/>
      <c r="AV4178" s="629"/>
      <c r="AW4178" s="630"/>
      <c r="AX4178" s="577"/>
      <c r="AY4178" s="578"/>
      <c r="AZ4178" s="571"/>
      <c r="BA4178" s="572"/>
      <c r="BB4178" s="575"/>
      <c r="BC4178" s="576"/>
      <c r="BD4178" s="577"/>
      <c r="BE4178" s="578"/>
      <c r="BF4178" s="627"/>
      <c r="BG4178" s="628"/>
      <c r="BH4178" s="629"/>
      <c r="BI4178" s="630"/>
      <c r="BJ4178" s="577"/>
      <c r="BK4178" s="578"/>
      <c r="BL4178" s="605"/>
      <c r="BM4178" s="606"/>
      <c r="BN4178" s="607"/>
      <c r="BO4178" s="588"/>
      <c r="BP4178" s="556"/>
      <c r="BQ4178" s="556"/>
      <c r="BR4178" s="65"/>
      <c r="BS4178" s="65"/>
      <c r="BT4178" s="268"/>
    </row>
    <row r="4179" spans="1:75" ht="21.75" hidden="1" customHeight="1" x14ac:dyDescent="0.25">
      <c r="A4179" s="268"/>
      <c r="B4179" s="678" t="str">
        <f>IF(ROSTER!B$46="","",ROSTER!B$46)</f>
        <v/>
      </c>
      <c r="C4179" s="669" t="str">
        <f>IF(ROSTER!C$46="","",ROSTER!C$46)</f>
        <v/>
      </c>
      <c r="D4179" s="670"/>
      <c r="E4179" s="667"/>
      <c r="F4179" s="680">
        <f>IF(E4179="y",1,IF(E4179="S",1,0))</f>
        <v>0</v>
      </c>
      <c r="G4179" s="663">
        <f>IF(E4179="S",1,0)</f>
        <v>0</v>
      </c>
      <c r="H4179" s="583"/>
      <c r="I4179" s="584"/>
      <c r="J4179" s="569"/>
      <c r="K4179" s="570"/>
      <c r="L4179" s="573"/>
      <c r="M4179" s="574"/>
      <c r="N4179" s="579">
        <f>L4179+J4179</f>
        <v>0</v>
      </c>
      <c r="O4179" s="580"/>
      <c r="P4179" s="569"/>
      <c r="Q4179" s="570"/>
      <c r="R4179" s="573"/>
      <c r="S4179" s="574"/>
      <c r="T4179" s="579">
        <f>R4179-P4179</f>
        <v>0</v>
      </c>
      <c r="U4179" s="580"/>
      <c r="V4179" s="583"/>
      <c r="W4179" s="584"/>
      <c r="X4179" s="569"/>
      <c r="Y4179" s="584"/>
      <c r="Z4179" s="569"/>
      <c r="AA4179" s="584"/>
      <c r="AB4179" s="569"/>
      <c r="AC4179" s="570"/>
      <c r="AD4179" s="573"/>
      <c r="AE4179" s="574"/>
      <c r="AF4179" s="557">
        <f>IF(AB4179=0,0,(AD4179/AB4179)*100)</f>
        <v>0</v>
      </c>
      <c r="AG4179" s="558"/>
      <c r="AH4179" s="569"/>
      <c r="AI4179" s="570"/>
      <c r="AJ4179" s="573"/>
      <c r="AK4179" s="574"/>
      <c r="AL4179" s="557">
        <f>IF(AH4179=0,0,(AJ4179/AH4179)*100)</f>
        <v>0</v>
      </c>
      <c r="AM4179" s="558"/>
      <c r="AN4179" s="569"/>
      <c r="AO4179" s="570"/>
      <c r="AP4179" s="573"/>
      <c r="AQ4179" s="574"/>
      <c r="AR4179" s="557">
        <f>IF(AN4179=0,0,(AP4179/AN4179)*100)</f>
        <v>0</v>
      </c>
      <c r="AS4179" s="558"/>
      <c r="AT4179" s="561">
        <f>AB4179+AH4179+AN4179</f>
        <v>0</v>
      </c>
      <c r="AU4179" s="562"/>
      <c r="AV4179" s="565">
        <f>AD4179+AJ4179+AP4179</f>
        <v>0</v>
      </c>
      <c r="AW4179" s="566"/>
      <c r="AX4179" s="557">
        <f>IF(AT4179=0,0,(AV4179/AT4179)*100)</f>
        <v>0</v>
      </c>
      <c r="AY4179" s="558"/>
      <c r="AZ4179" s="569"/>
      <c r="BA4179" s="570"/>
      <c r="BB4179" s="573"/>
      <c r="BC4179" s="574"/>
      <c r="BD4179" s="557">
        <f>IF(AZ4179=0,0,(BB4179/AZ4179)*100)</f>
        <v>0</v>
      </c>
      <c r="BE4179" s="558"/>
      <c r="BF4179" s="561">
        <f>AT4179+AZ4179</f>
        <v>0</v>
      </c>
      <c r="BG4179" s="562"/>
      <c r="BH4179" s="565">
        <f>AV4179+BB4179</f>
        <v>0</v>
      </c>
      <c r="BI4179" s="566"/>
      <c r="BJ4179" s="557">
        <f>IF(BF4179=0,0,(BH4179/BF4179)*100)</f>
        <v>0</v>
      </c>
      <c r="BK4179" s="558"/>
      <c r="BL4179" s="602">
        <f>(AD4179*2)+(AJ4179*2)+(AP4179*3)+BB4179</f>
        <v>0</v>
      </c>
      <c r="BM4179" s="603"/>
      <c r="BN4179" s="604"/>
      <c r="BO4179" s="587">
        <f t="shared" ref="BO4179" si="3227">IF(BQ4179=0,0,50*BP4179/BQ4179)</f>
        <v>0</v>
      </c>
      <c r="BP4179" s="634">
        <f>(BL4179*BS$11)+(N4179*BS$12)+(X4179*BS$13)+(R4179*BS$14)+(V4179*BS$15)+(Z4179*BS$16)</f>
        <v>0</v>
      </c>
      <c r="BQ4179" s="555">
        <f>((AZ4179-BB4179)*BS$18)+((AT4179-AV4179)*BS$17)+(H4179*BS$19)+(P4179*BS$20)</f>
        <v>0</v>
      </c>
      <c r="BR4179" s="65"/>
      <c r="BS4179" s="65"/>
      <c r="BT4179" s="268"/>
    </row>
    <row r="4180" spans="1:75" ht="22.5" hidden="1" customHeight="1" thickBot="1" x14ac:dyDescent="0.3">
      <c r="A4180" s="268"/>
      <c r="B4180" s="679"/>
      <c r="C4180" s="690" t="str">
        <f>IF(ROSTER!D$46="","",ROSTER!D$46)</f>
        <v/>
      </c>
      <c r="D4180" s="691"/>
      <c r="E4180" s="668"/>
      <c r="F4180" s="681"/>
      <c r="G4180" s="664"/>
      <c r="H4180" s="585"/>
      <c r="I4180" s="586"/>
      <c r="J4180" s="571"/>
      <c r="K4180" s="572"/>
      <c r="L4180" s="575"/>
      <c r="M4180" s="576"/>
      <c r="N4180" s="649"/>
      <c r="O4180" s="650"/>
      <c r="P4180" s="571"/>
      <c r="Q4180" s="572"/>
      <c r="R4180" s="575"/>
      <c r="S4180" s="576"/>
      <c r="T4180" s="581"/>
      <c r="U4180" s="582"/>
      <c r="V4180" s="585"/>
      <c r="W4180" s="586"/>
      <c r="X4180" s="571"/>
      <c r="Y4180" s="586"/>
      <c r="Z4180" s="571"/>
      <c r="AA4180" s="586"/>
      <c r="AB4180" s="571"/>
      <c r="AC4180" s="572"/>
      <c r="AD4180" s="575"/>
      <c r="AE4180" s="576"/>
      <c r="AF4180" s="559"/>
      <c r="AG4180" s="560"/>
      <c r="AH4180" s="571"/>
      <c r="AI4180" s="572"/>
      <c r="AJ4180" s="575"/>
      <c r="AK4180" s="576"/>
      <c r="AL4180" s="559"/>
      <c r="AM4180" s="560"/>
      <c r="AN4180" s="571"/>
      <c r="AO4180" s="572"/>
      <c r="AP4180" s="575"/>
      <c r="AQ4180" s="576"/>
      <c r="AR4180" s="559"/>
      <c r="AS4180" s="560"/>
      <c r="AT4180" s="563"/>
      <c r="AU4180" s="564"/>
      <c r="AV4180" s="567"/>
      <c r="AW4180" s="568"/>
      <c r="AX4180" s="559"/>
      <c r="AY4180" s="560"/>
      <c r="AZ4180" s="571"/>
      <c r="BA4180" s="572"/>
      <c r="BB4180" s="575"/>
      <c r="BC4180" s="576"/>
      <c r="BD4180" s="559"/>
      <c r="BE4180" s="560"/>
      <c r="BF4180" s="563"/>
      <c r="BG4180" s="564"/>
      <c r="BH4180" s="567"/>
      <c r="BI4180" s="568"/>
      <c r="BJ4180" s="559"/>
      <c r="BK4180" s="560"/>
      <c r="BL4180" s="631"/>
      <c r="BM4180" s="632"/>
      <c r="BN4180" s="633"/>
      <c r="BO4180" s="609"/>
      <c r="BP4180" s="635"/>
      <c r="BQ4180" s="556"/>
      <c r="BR4180" s="65"/>
      <c r="BS4180" s="65"/>
      <c r="BT4180" s="268"/>
    </row>
    <row r="4181" spans="1:75" s="79" customFormat="1" ht="33.4" hidden="1" customHeight="1" x14ac:dyDescent="0.45">
      <c r="A4181" s="278"/>
      <c r="B4181" s="671"/>
      <c r="C4181" s="611"/>
      <c r="D4181" s="611" t="s">
        <v>10</v>
      </c>
      <c r="E4181" s="612"/>
      <c r="F4181" s="78"/>
      <c r="G4181" s="78"/>
      <c r="H4181" s="547">
        <f>SUM(H4141:I4180)</f>
        <v>0</v>
      </c>
      <c r="I4181" s="548"/>
      <c r="J4181" s="547">
        <f>SUM(J4141:K4180)</f>
        <v>0</v>
      </c>
      <c r="K4181" s="548"/>
      <c r="L4181" s="551">
        <f>SUM(L4141:M4180)</f>
        <v>0</v>
      </c>
      <c r="M4181" s="636"/>
      <c r="N4181" s="533">
        <f>L4181+J4181</f>
        <v>0</v>
      </c>
      <c r="O4181" s="534"/>
      <c r="P4181" s="551">
        <f>SUM(P4141:Q4180)</f>
        <v>0</v>
      </c>
      <c r="Q4181" s="548"/>
      <c r="R4181" s="551">
        <f>SUM(R4141:S4180)</f>
        <v>0</v>
      </c>
      <c r="S4181" s="636"/>
      <c r="T4181" s="533">
        <f>R4181-P4181</f>
        <v>0</v>
      </c>
      <c r="U4181" s="534"/>
      <c r="V4181" s="551">
        <f>SUM(V4141:W4180)</f>
        <v>0</v>
      </c>
      <c r="W4181" s="636"/>
      <c r="X4181" s="547">
        <f>SUM(X4141:Y4180)</f>
        <v>0</v>
      </c>
      <c r="Y4181" s="534"/>
      <c r="Z4181" s="547">
        <f>SUM(Z4141:AA4180)</f>
        <v>0</v>
      </c>
      <c r="AA4181" s="534"/>
      <c r="AB4181" s="636">
        <f>SUM(AB4141:AC4180)</f>
        <v>0</v>
      </c>
      <c r="AC4181" s="548"/>
      <c r="AD4181" s="551">
        <f>SUM(AD4141:AE4180)</f>
        <v>0</v>
      </c>
      <c r="AE4181" s="636"/>
      <c r="AF4181" s="533">
        <f>IF(AB4181=0,0,(AD4181/AB4181)*100)</f>
        <v>0</v>
      </c>
      <c r="AG4181" s="534"/>
      <c r="AH4181" s="551">
        <f>SUM(AH4141:AI4180)</f>
        <v>0</v>
      </c>
      <c r="AI4181" s="548"/>
      <c r="AJ4181" s="551">
        <f>SUM(AJ4141:AK4180)</f>
        <v>0</v>
      </c>
      <c r="AK4181" s="636"/>
      <c r="AL4181" s="533">
        <f>IF(AH4181=0,0,(AJ4181/AH4181)*100)</f>
        <v>0</v>
      </c>
      <c r="AM4181" s="534"/>
      <c r="AN4181" s="551">
        <f>SUM(AN4141:AO4180)</f>
        <v>0</v>
      </c>
      <c r="AO4181" s="548"/>
      <c r="AP4181" s="551">
        <f>SUM(AP4141:AQ4180)</f>
        <v>0</v>
      </c>
      <c r="AQ4181" s="636"/>
      <c r="AR4181" s="533">
        <f>IF(AN4181=0,0,(AP4181/AN4181)*100)</f>
        <v>0</v>
      </c>
      <c r="AS4181" s="534"/>
      <c r="AT4181" s="547">
        <f>AB4181+AH4181+AN4181</f>
        <v>0</v>
      </c>
      <c r="AU4181" s="548"/>
      <c r="AV4181" s="551">
        <f>AD4181+AJ4181+AP4181</f>
        <v>0</v>
      </c>
      <c r="AW4181" s="552"/>
      <c r="AX4181" s="533">
        <f>IF(AT4181=0,0,(AV4181/AT4181)*100)</f>
        <v>0</v>
      </c>
      <c r="AY4181" s="534"/>
      <c r="AZ4181" s="551">
        <f>SUM(AZ4141:BA4180)</f>
        <v>0</v>
      </c>
      <c r="BA4181" s="548"/>
      <c r="BB4181" s="551">
        <f>SUM(BB4141:BC4180)</f>
        <v>0</v>
      </c>
      <c r="BC4181" s="636"/>
      <c r="BD4181" s="533">
        <f>IF(AZ4181=0,0,(BB4181/AZ4181)*100)</f>
        <v>0</v>
      </c>
      <c r="BE4181" s="534"/>
      <c r="BF4181" s="547">
        <f>AT4181+AZ4181</f>
        <v>0</v>
      </c>
      <c r="BG4181" s="548"/>
      <c r="BH4181" s="551">
        <f>AV4181+BB4181</f>
        <v>0</v>
      </c>
      <c r="BI4181" s="552"/>
      <c r="BJ4181" s="533">
        <f>IF(BF4181=0,0,(BH4181/BF4181)*100)</f>
        <v>0</v>
      </c>
      <c r="BK4181" s="619"/>
      <c r="BL4181" s="621">
        <f>SUM(BL4141:BN4180)</f>
        <v>0</v>
      </c>
      <c r="BM4181" s="622"/>
      <c r="BN4181" s="623"/>
      <c r="BO4181" s="610">
        <f>SUM(BO4141:BO4180)</f>
        <v>0</v>
      </c>
      <c r="BP4181" s="709">
        <f>(BL4181*BS$11)+(N4181*BS$12)+(X4181*BS$13)+(R4181*BS$14)+(V4181*BS$15)+(Z4181*BS$16)</f>
        <v>0</v>
      </c>
      <c r="BQ4181" s="638">
        <f>((AZ4181-BB4181)*BS$18)+((AT4181-AV4181)*BS$17)+(H4181*BS$19)+(P4181*BS$20)</f>
        <v>0</v>
      </c>
      <c r="BR4181" s="77"/>
      <c r="BS4181" s="77"/>
      <c r="BT4181" s="278"/>
    </row>
    <row r="4182" spans="1:75" s="79" customFormat="1" ht="33.950000000000003" hidden="1" customHeight="1" thickBot="1" x14ac:dyDescent="0.5">
      <c r="A4182" s="278"/>
      <c r="B4182" s="672"/>
      <c r="C4182" s="673"/>
      <c r="D4182" s="673"/>
      <c r="E4182" s="721"/>
      <c r="F4182" s="80"/>
      <c r="G4182" s="80"/>
      <c r="H4182" s="549"/>
      <c r="I4182" s="550"/>
      <c r="J4182" s="549"/>
      <c r="K4182" s="550"/>
      <c r="L4182" s="553"/>
      <c r="M4182" s="637"/>
      <c r="N4182" s="535"/>
      <c r="O4182" s="536"/>
      <c r="P4182" s="553"/>
      <c r="Q4182" s="550"/>
      <c r="R4182" s="553"/>
      <c r="S4182" s="637"/>
      <c r="T4182" s="535"/>
      <c r="U4182" s="536"/>
      <c r="V4182" s="553"/>
      <c r="W4182" s="637"/>
      <c r="X4182" s="549"/>
      <c r="Y4182" s="536"/>
      <c r="Z4182" s="549"/>
      <c r="AA4182" s="536"/>
      <c r="AB4182" s="637"/>
      <c r="AC4182" s="550"/>
      <c r="AD4182" s="553"/>
      <c r="AE4182" s="637"/>
      <c r="AF4182" s="535"/>
      <c r="AG4182" s="536"/>
      <c r="AH4182" s="553"/>
      <c r="AI4182" s="550"/>
      <c r="AJ4182" s="553"/>
      <c r="AK4182" s="637"/>
      <c r="AL4182" s="535"/>
      <c r="AM4182" s="536"/>
      <c r="AN4182" s="553"/>
      <c r="AO4182" s="550"/>
      <c r="AP4182" s="553"/>
      <c r="AQ4182" s="637"/>
      <c r="AR4182" s="535"/>
      <c r="AS4182" s="536"/>
      <c r="AT4182" s="549"/>
      <c r="AU4182" s="550"/>
      <c r="AV4182" s="553"/>
      <c r="AW4182" s="554"/>
      <c r="AX4182" s="535"/>
      <c r="AY4182" s="536"/>
      <c r="AZ4182" s="553"/>
      <c r="BA4182" s="550"/>
      <c r="BB4182" s="553"/>
      <c r="BC4182" s="637"/>
      <c r="BD4182" s="535"/>
      <c r="BE4182" s="536"/>
      <c r="BF4182" s="549"/>
      <c r="BG4182" s="550"/>
      <c r="BH4182" s="553"/>
      <c r="BI4182" s="554"/>
      <c r="BJ4182" s="535"/>
      <c r="BK4182" s="620"/>
      <c r="BL4182" s="624"/>
      <c r="BM4182" s="625"/>
      <c r="BN4182" s="626"/>
      <c r="BO4182" s="609"/>
      <c r="BP4182" s="710"/>
      <c r="BQ4182" s="639"/>
      <c r="BR4182" s="77"/>
      <c r="BS4182" s="77"/>
      <c r="BT4182" s="278"/>
    </row>
    <row r="4183" spans="1:75" s="79" customFormat="1" ht="33" hidden="1" customHeight="1" thickBot="1" x14ac:dyDescent="0.5">
      <c r="A4183" s="278"/>
      <c r="B4183" s="671"/>
      <c r="C4183" s="611"/>
      <c r="D4183" s="611" t="s">
        <v>13</v>
      </c>
      <c r="E4183" s="612"/>
      <c r="F4183" s="82"/>
      <c r="G4183" s="117"/>
      <c r="H4183" s="541"/>
      <c r="I4183" s="545"/>
      <c r="J4183" s="541"/>
      <c r="K4183" s="545"/>
      <c r="L4183" s="537"/>
      <c r="M4183" s="538"/>
      <c r="N4183" s="533">
        <f>J4183+L4183</f>
        <v>0</v>
      </c>
      <c r="O4183" s="534"/>
      <c r="P4183" s="537"/>
      <c r="Q4183" s="545"/>
      <c r="R4183" s="537"/>
      <c r="S4183" s="538"/>
      <c r="T4183" s="533">
        <f>R4183-P4183</f>
        <v>0</v>
      </c>
      <c r="U4183" s="534"/>
      <c r="V4183" s="537"/>
      <c r="W4183" s="538"/>
      <c r="X4183" s="541"/>
      <c r="Y4183" s="542"/>
      <c r="Z4183" s="541"/>
      <c r="AA4183" s="542"/>
      <c r="AB4183" s="538"/>
      <c r="AC4183" s="545"/>
      <c r="AD4183" s="537"/>
      <c r="AE4183" s="538"/>
      <c r="AF4183" s="533">
        <f>IF(AB4183=0,0,(AD4183/AB4183)*100)</f>
        <v>0</v>
      </c>
      <c r="AG4183" s="534"/>
      <c r="AH4183" s="537"/>
      <c r="AI4183" s="545"/>
      <c r="AJ4183" s="537"/>
      <c r="AK4183" s="538"/>
      <c r="AL4183" s="533">
        <f>IF(AH4183=0,0,(AJ4183/AH4183)*100)</f>
        <v>0</v>
      </c>
      <c r="AM4183" s="534"/>
      <c r="AN4183" s="537"/>
      <c r="AO4183" s="545"/>
      <c r="AP4183" s="537"/>
      <c r="AQ4183" s="538"/>
      <c r="AR4183" s="533">
        <f>IF(AN4183=0,0,(AP4183/AN4183)*100)</f>
        <v>0</v>
      </c>
      <c r="AS4183" s="534"/>
      <c r="AT4183" s="547">
        <f>AB4183+AH4183+AN4183</f>
        <v>0</v>
      </c>
      <c r="AU4183" s="548"/>
      <c r="AV4183" s="551">
        <f>AD4183+AJ4183+AP4183</f>
        <v>0</v>
      </c>
      <c r="AW4183" s="552"/>
      <c r="AX4183" s="533">
        <f>IF(AT4183=0,0,(AV4183/AT4183)*100)</f>
        <v>0</v>
      </c>
      <c r="AY4183" s="534"/>
      <c r="AZ4183" s="537"/>
      <c r="BA4183" s="545"/>
      <c r="BB4183" s="537"/>
      <c r="BC4183" s="538"/>
      <c r="BD4183" s="533">
        <f>IF(AZ4183=0,0,(BB4183/AZ4183)*100)</f>
        <v>0</v>
      </c>
      <c r="BE4183" s="534"/>
      <c r="BF4183" s="547">
        <f>AT4183+AZ4183</f>
        <v>0</v>
      </c>
      <c r="BG4183" s="548"/>
      <c r="BH4183" s="551">
        <f>AV4183+BB4183</f>
        <v>0</v>
      </c>
      <c r="BI4183" s="552"/>
      <c r="BJ4183" s="533">
        <f>IF(BF4183=0,0,(BH4183/BF4183)*100)</f>
        <v>0</v>
      </c>
      <c r="BK4183" s="619"/>
      <c r="BL4183" s="621">
        <f>(AD4183*2)+(AJ4183*2)+(AP4183*3)+BB4183</f>
        <v>0</v>
      </c>
      <c r="BM4183" s="622"/>
      <c r="BN4183" s="623"/>
      <c r="BO4183" s="647"/>
      <c r="BP4183" s="83"/>
      <c r="BQ4183" s="84"/>
      <c r="BR4183" s="77"/>
      <c r="BS4183" s="77"/>
      <c r="BT4183" s="278"/>
    </row>
    <row r="4184" spans="1:75" s="79" customFormat="1" ht="33.75" hidden="1" customHeight="1" thickBot="1" x14ac:dyDescent="0.5">
      <c r="A4184" s="278"/>
      <c r="B4184" s="232"/>
      <c r="C4184" s="257"/>
      <c r="D4184" s="613"/>
      <c r="E4184" s="614"/>
      <c r="F4184" s="86"/>
      <c r="G4184" s="86"/>
      <c r="H4184" s="543"/>
      <c r="I4184" s="546"/>
      <c r="J4184" s="543"/>
      <c r="K4184" s="546"/>
      <c r="L4184" s="539"/>
      <c r="M4184" s="540"/>
      <c r="N4184" s="535"/>
      <c r="O4184" s="536"/>
      <c r="P4184" s="539"/>
      <c r="Q4184" s="546"/>
      <c r="R4184" s="539"/>
      <c r="S4184" s="540"/>
      <c r="T4184" s="535"/>
      <c r="U4184" s="536"/>
      <c r="V4184" s="539"/>
      <c r="W4184" s="540"/>
      <c r="X4184" s="543"/>
      <c r="Y4184" s="544"/>
      <c r="Z4184" s="543"/>
      <c r="AA4184" s="544"/>
      <c r="AB4184" s="540"/>
      <c r="AC4184" s="546"/>
      <c r="AD4184" s="539"/>
      <c r="AE4184" s="540"/>
      <c r="AF4184" s="535"/>
      <c r="AG4184" s="536"/>
      <c r="AH4184" s="539"/>
      <c r="AI4184" s="546"/>
      <c r="AJ4184" s="539"/>
      <c r="AK4184" s="540"/>
      <c r="AL4184" s="535"/>
      <c r="AM4184" s="536"/>
      <c r="AN4184" s="539"/>
      <c r="AO4184" s="546"/>
      <c r="AP4184" s="539"/>
      <c r="AQ4184" s="540"/>
      <c r="AR4184" s="535"/>
      <c r="AS4184" s="536"/>
      <c r="AT4184" s="549"/>
      <c r="AU4184" s="550"/>
      <c r="AV4184" s="553"/>
      <c r="AW4184" s="554"/>
      <c r="AX4184" s="535"/>
      <c r="AY4184" s="536"/>
      <c r="AZ4184" s="539"/>
      <c r="BA4184" s="546"/>
      <c r="BB4184" s="539"/>
      <c r="BC4184" s="540"/>
      <c r="BD4184" s="535"/>
      <c r="BE4184" s="536"/>
      <c r="BF4184" s="549"/>
      <c r="BG4184" s="550"/>
      <c r="BH4184" s="553"/>
      <c r="BI4184" s="554"/>
      <c r="BJ4184" s="535"/>
      <c r="BK4184" s="620"/>
      <c r="BL4184" s="624"/>
      <c r="BM4184" s="625"/>
      <c r="BN4184" s="626"/>
      <c r="BO4184" s="648"/>
      <c r="BP4184" s="222"/>
      <c r="BQ4184" s="222"/>
      <c r="BR4184" s="77"/>
      <c r="BS4184" s="77"/>
      <c r="BT4184" s="278"/>
    </row>
    <row r="4185" spans="1:75" ht="16.5" hidden="1" customHeight="1" thickTop="1" thickBot="1" x14ac:dyDescent="0.5">
      <c r="A4185" s="268"/>
      <c r="B4185" s="229"/>
      <c r="C4185" s="195"/>
      <c r="D4185" s="195"/>
      <c r="E4185" s="195"/>
      <c r="F4185" s="195"/>
      <c r="G4185" s="195"/>
      <c r="H4185" s="195"/>
      <c r="I4185" s="195"/>
      <c r="J4185" s="195"/>
      <c r="K4185" s="195"/>
      <c r="L4185" s="195"/>
      <c r="M4185" s="195"/>
      <c r="N4185" s="195"/>
      <c r="O4185" s="195"/>
      <c r="P4185" s="195"/>
      <c r="Q4185" s="195"/>
      <c r="R4185" s="195"/>
      <c r="S4185" s="195"/>
      <c r="T4185" s="195"/>
      <c r="U4185" s="195"/>
      <c r="V4185" s="195"/>
      <c r="W4185" s="195"/>
      <c r="X4185" s="195"/>
      <c r="Y4185" s="195"/>
      <c r="Z4185" s="195"/>
      <c r="AA4185" s="195"/>
      <c r="AB4185" s="195"/>
      <c r="AC4185" s="195"/>
      <c r="AD4185" s="195"/>
      <c r="AE4185" s="195"/>
      <c r="AF4185" s="198"/>
      <c r="AG4185" s="198"/>
      <c r="AH4185" s="195"/>
      <c r="AI4185" s="195"/>
      <c r="AJ4185" s="195"/>
      <c r="AK4185" s="195"/>
      <c r="AL4185" s="195"/>
      <c r="AM4185" s="195"/>
      <c r="AN4185" s="195"/>
      <c r="AO4185" s="195"/>
      <c r="AP4185" s="195"/>
      <c r="AQ4185" s="195"/>
      <c r="AR4185" s="195"/>
      <c r="AS4185" s="195"/>
      <c r="AT4185" s="195"/>
      <c r="AU4185" s="195"/>
      <c r="AV4185" s="195"/>
      <c r="AW4185" s="195"/>
      <c r="AX4185" s="195"/>
      <c r="AY4185" s="195"/>
      <c r="AZ4185" s="195"/>
      <c r="BA4185" s="195"/>
      <c r="BB4185" s="195"/>
      <c r="BC4185" s="195"/>
      <c r="BD4185" s="195"/>
      <c r="BE4185" s="195"/>
      <c r="BF4185" s="195"/>
      <c r="BG4185" s="195"/>
      <c r="BH4185" s="195"/>
      <c r="BI4185" s="195"/>
      <c r="BJ4185" s="195"/>
      <c r="BK4185" s="195"/>
      <c r="BL4185" s="195"/>
      <c r="BM4185" s="195"/>
      <c r="BN4185" s="195"/>
      <c r="BO4185" s="247"/>
      <c r="BP4185" s="600">
        <f>IF((J4181+L4183)=0,0,(J4181/(J4181+L4183)*100)%)</f>
        <v>0</v>
      </c>
      <c r="BQ4185" s="601"/>
      <c r="BR4185" s="600">
        <f>IF((L4181+J4183)=0,0,(L4181/(L4181+J4183)*100)%)</f>
        <v>0</v>
      </c>
      <c r="BS4185" s="601"/>
      <c r="BT4185" s="268"/>
    </row>
    <row r="4186" spans="1:75" s="85" customFormat="1" ht="79.5" hidden="1" customHeight="1" thickTop="1" thickBot="1" x14ac:dyDescent="0.55000000000000004">
      <c r="A4186" s="279"/>
      <c r="B4186" s="682" t="s">
        <v>59</v>
      </c>
      <c r="C4186" s="683"/>
      <c r="D4186" s="608" t="s">
        <v>53</v>
      </c>
      <c r="E4186" s="608"/>
      <c r="F4186" s="608"/>
      <c r="G4186" s="730"/>
      <c r="H4186" s="589"/>
      <c r="I4186" s="590"/>
      <c r="J4186" s="591"/>
      <c r="K4186" s="200"/>
      <c r="L4186" s="589"/>
      <c r="M4186" s="590"/>
      <c r="N4186" s="591"/>
      <c r="O4186" s="592" t="s">
        <v>46</v>
      </c>
      <c r="P4186" s="593"/>
      <c r="Q4186" s="593"/>
      <c r="R4186" s="593"/>
      <c r="S4186" s="589"/>
      <c r="T4186" s="590"/>
      <c r="U4186" s="591"/>
      <c r="V4186" s="200"/>
      <c r="W4186" s="589"/>
      <c r="X4186" s="590"/>
      <c r="Y4186" s="591"/>
      <c r="Z4186" s="592" t="s">
        <v>48</v>
      </c>
      <c r="AA4186" s="593"/>
      <c r="AB4186" s="593"/>
      <c r="AC4186" s="594"/>
      <c r="AD4186" s="589"/>
      <c r="AE4186" s="590"/>
      <c r="AF4186" s="591"/>
      <c r="AG4186" s="200"/>
      <c r="AH4186" s="589"/>
      <c r="AI4186" s="590"/>
      <c r="AJ4186" s="591"/>
      <c r="AK4186" s="592" t="s">
        <v>52</v>
      </c>
      <c r="AL4186" s="593"/>
      <c r="AM4186" s="593"/>
      <c r="AN4186" s="594"/>
      <c r="AO4186" s="589"/>
      <c r="AP4186" s="590"/>
      <c r="AQ4186" s="591"/>
      <c r="AR4186" s="204"/>
      <c r="AS4186" s="589"/>
      <c r="AT4186" s="590"/>
      <c r="AU4186" s="591"/>
      <c r="AV4186" s="258"/>
      <c r="AW4186" s="258"/>
      <c r="AX4186" s="258"/>
      <c r="AY4186" s="258"/>
      <c r="AZ4186" s="532" t="s">
        <v>20</v>
      </c>
      <c r="BA4186" s="532"/>
      <c r="BB4186" s="532"/>
      <c r="BC4186" s="532"/>
      <c r="BD4186" s="615"/>
      <c r="BE4186" s="616">
        <f>BL4181</f>
        <v>0</v>
      </c>
      <c r="BF4186" s="617"/>
      <c r="BG4186" s="618"/>
      <c r="BH4186" s="205"/>
      <c r="BI4186" s="616">
        <f>BL4183</f>
        <v>0</v>
      </c>
      <c r="BJ4186" s="617"/>
      <c r="BK4186" s="618"/>
      <c r="BL4186" s="206"/>
      <c r="BM4186" s="206"/>
      <c r="BN4186" s="206"/>
      <c r="BO4186" s="248"/>
      <c r="BP4186" s="87"/>
      <c r="BQ4186" s="87"/>
      <c r="BR4186" s="81"/>
      <c r="BS4186" s="81"/>
      <c r="BT4186" s="279"/>
    </row>
    <row r="4187" spans="1:75" ht="15.6" hidden="1" customHeight="1" thickTop="1" thickBot="1" x14ac:dyDescent="0.55000000000000004">
      <c r="A4187" s="268"/>
      <c r="B4187" s="230"/>
      <c r="C4187" s="191"/>
      <c r="D4187" s="196"/>
      <c r="E4187" s="196"/>
      <c r="F4187" s="199"/>
      <c r="G4187" s="199"/>
      <c r="H4187" s="202"/>
      <c r="I4187" s="202"/>
      <c r="J4187" s="202"/>
      <c r="K4187" s="202"/>
      <c r="L4187" s="202"/>
      <c r="M4187" s="202"/>
      <c r="N4187" s="202"/>
      <c r="O4187" s="199"/>
      <c r="P4187" s="199"/>
      <c r="Q4187" s="199"/>
      <c r="R4187" s="199"/>
      <c r="S4187" s="202"/>
      <c r="T4187" s="202"/>
      <c r="U4187" s="202"/>
      <c r="V4187" s="201"/>
      <c r="W4187" s="202"/>
      <c r="X4187" s="202"/>
      <c r="Y4187" s="202"/>
      <c r="Z4187" s="199"/>
      <c r="AA4187" s="199"/>
      <c r="AB4187" s="199"/>
      <c r="AC4187" s="199"/>
      <c r="AD4187" s="202"/>
      <c r="AE4187" s="202"/>
      <c r="AF4187" s="202"/>
      <c r="AG4187" s="202"/>
      <c r="AH4187" s="201"/>
      <c r="AI4187" s="201"/>
      <c r="AJ4187" s="202"/>
      <c r="AK4187" s="199"/>
      <c r="AL4187" s="199"/>
      <c r="AM4187" s="199"/>
      <c r="AN4187" s="199"/>
      <c r="AO4187" s="202"/>
      <c r="AP4187" s="202"/>
      <c r="AQ4187" s="202"/>
      <c r="AR4187" s="202"/>
      <c r="AS4187" s="202"/>
      <c r="AT4187" s="204"/>
      <c r="AU4187" s="204"/>
      <c r="AV4187" s="207"/>
      <c r="AW4187" s="207"/>
      <c r="AX4187" s="207"/>
      <c r="AY4187" s="207"/>
      <c r="AZ4187" s="199"/>
      <c r="BA4187" s="208"/>
      <c r="BB4187" s="208"/>
      <c r="BC4187" s="209"/>
      <c r="BD4187" s="210"/>
      <c r="BE4187" s="211"/>
      <c r="BF4187" s="211"/>
      <c r="BG4187" s="204"/>
      <c r="BH4187" s="212"/>
      <c r="BI4187" s="213"/>
      <c r="BJ4187" s="213"/>
      <c r="BK4187" s="204"/>
      <c r="BL4187" s="207"/>
      <c r="BM4187" s="207"/>
      <c r="BN4187" s="207"/>
      <c r="BO4187" s="249"/>
      <c r="BP4187" s="88"/>
      <c r="BQ4187" s="88"/>
      <c r="BR4187" s="65"/>
      <c r="BS4187" s="65"/>
      <c r="BT4187" s="268"/>
    </row>
    <row r="4188" spans="1:75" s="85" customFormat="1" ht="79.5" hidden="1" customHeight="1" thickTop="1" thickBot="1" x14ac:dyDescent="0.55000000000000004">
      <c r="A4188" s="279"/>
      <c r="B4188" s="531" t="s">
        <v>45</v>
      </c>
      <c r="C4188" s="532"/>
      <c r="D4188" s="608" t="s">
        <v>54</v>
      </c>
      <c r="E4188" s="608"/>
      <c r="F4188" s="608"/>
      <c r="G4188" s="730"/>
      <c r="H4188" s="616">
        <f>H4186</f>
        <v>0</v>
      </c>
      <c r="I4188" s="617"/>
      <c r="J4188" s="618"/>
      <c r="K4188" s="200"/>
      <c r="L4188" s="616">
        <f>L4186</f>
        <v>0</v>
      </c>
      <c r="M4188" s="617"/>
      <c r="N4188" s="618"/>
      <c r="O4188" s="592" t="s">
        <v>50</v>
      </c>
      <c r="P4188" s="593"/>
      <c r="Q4188" s="593"/>
      <c r="R4188" s="593"/>
      <c r="S4188" s="616">
        <f>S4186-H4186</f>
        <v>0</v>
      </c>
      <c r="T4188" s="617"/>
      <c r="U4188" s="618"/>
      <c r="V4188" s="200"/>
      <c r="W4188" s="616">
        <f>W4186-L4186</f>
        <v>0</v>
      </c>
      <c r="X4188" s="617"/>
      <c r="Y4188" s="618"/>
      <c r="Z4188" s="592" t="s">
        <v>49</v>
      </c>
      <c r="AA4188" s="593"/>
      <c r="AB4188" s="593"/>
      <c r="AC4188" s="594"/>
      <c r="AD4188" s="616">
        <f>AD4186-S4186</f>
        <v>0</v>
      </c>
      <c r="AE4188" s="617"/>
      <c r="AF4188" s="618"/>
      <c r="AG4188" s="200"/>
      <c r="AH4188" s="616">
        <f>AH4186-W4186</f>
        <v>0</v>
      </c>
      <c r="AI4188" s="617"/>
      <c r="AJ4188" s="618"/>
      <c r="AK4188" s="592" t="s">
        <v>51</v>
      </c>
      <c r="AL4188" s="593"/>
      <c r="AM4188" s="593"/>
      <c r="AN4188" s="594"/>
      <c r="AO4188" s="616">
        <f>AO4186-AD4186</f>
        <v>0</v>
      </c>
      <c r="AP4188" s="617"/>
      <c r="AQ4188" s="618"/>
      <c r="AR4188" s="204"/>
      <c r="AS4188" s="616">
        <f>AS4186-AH4186</f>
        <v>0</v>
      </c>
      <c r="AT4188" s="617"/>
      <c r="AU4188" s="618"/>
      <c r="AV4188" s="258"/>
      <c r="AW4188" s="258"/>
      <c r="AX4188" s="258"/>
      <c r="AY4188" s="258"/>
      <c r="AZ4188" s="532" t="s">
        <v>44</v>
      </c>
      <c r="BA4188" s="532"/>
      <c r="BB4188" s="532"/>
      <c r="BC4188" s="532"/>
      <c r="BD4188" s="615"/>
      <c r="BE4188" s="616">
        <f>BE4186-AO4186</f>
        <v>0</v>
      </c>
      <c r="BF4188" s="617"/>
      <c r="BG4188" s="618"/>
      <c r="BH4188" s="214"/>
      <c r="BI4188" s="616">
        <f>BI4186-AS4186</f>
        <v>0</v>
      </c>
      <c r="BJ4188" s="617"/>
      <c r="BK4188" s="618"/>
      <c r="BL4188" s="206"/>
      <c r="BM4188" s="206"/>
      <c r="BN4188" s="206"/>
      <c r="BO4188" s="248"/>
      <c r="BP4188" s="87"/>
      <c r="BQ4188" s="87"/>
      <c r="BR4188" s="81"/>
      <c r="BS4188" s="81"/>
      <c r="BT4188" s="279"/>
      <c r="BW4188" s="79"/>
    </row>
    <row r="4189" spans="1:75" ht="18.75" hidden="1" customHeight="1" thickTop="1" thickBot="1" x14ac:dyDescent="0.5">
      <c r="A4189" s="268"/>
      <c r="B4189" s="231"/>
      <c r="C4189" s="197"/>
      <c r="D4189" s="197"/>
      <c r="E4189" s="197"/>
      <c r="F4189" s="254"/>
      <c r="G4189" s="254"/>
      <c r="H4189" s="197"/>
      <c r="I4189" s="197"/>
      <c r="J4189" s="197"/>
      <c r="K4189" s="197"/>
      <c r="L4189" s="197"/>
      <c r="M4189" s="197"/>
      <c r="N4189" s="197"/>
      <c r="O4189" s="197"/>
      <c r="P4189" s="197"/>
      <c r="Q4189" s="197"/>
      <c r="R4189" s="197"/>
      <c r="S4189" s="197"/>
      <c r="T4189" s="197"/>
      <c r="U4189" s="197"/>
      <c r="V4189" s="197"/>
      <c r="W4189" s="197"/>
      <c r="X4189" s="197"/>
      <c r="Y4189" s="197"/>
      <c r="Z4189" s="197"/>
      <c r="AA4189" s="197"/>
      <c r="AB4189" s="197"/>
      <c r="AC4189" s="197"/>
      <c r="AD4189" s="197"/>
      <c r="AE4189" s="197"/>
      <c r="AF4189" s="203"/>
      <c r="AG4189" s="203"/>
      <c r="AH4189" s="197"/>
      <c r="AI4189" s="197"/>
      <c r="AJ4189" s="197"/>
      <c r="AK4189" s="197"/>
      <c r="AL4189" s="197"/>
      <c r="AM4189" s="197"/>
      <c r="AN4189" s="197"/>
      <c r="AO4189" s="197"/>
      <c r="AP4189" s="197"/>
      <c r="AQ4189" s="197"/>
      <c r="AR4189" s="197"/>
      <c r="AS4189" s="197"/>
      <c r="AT4189" s="197"/>
      <c r="AU4189" s="197"/>
      <c r="AV4189" s="197"/>
      <c r="AW4189" s="197"/>
      <c r="AX4189" s="197"/>
      <c r="AY4189" s="197"/>
      <c r="AZ4189" s="197"/>
      <c r="BA4189" s="640" t="s">
        <v>153</v>
      </c>
      <c r="BB4189" s="640"/>
      <c r="BC4189" s="640"/>
      <c r="BD4189" s="640"/>
      <c r="BE4189" s="640"/>
      <c r="BF4189" s="640"/>
      <c r="BG4189" s="640"/>
      <c r="BH4189" s="640"/>
      <c r="BI4189" s="640"/>
      <c r="BJ4189" s="640"/>
      <c r="BK4189" s="640"/>
      <c r="BL4189" s="640"/>
      <c r="BM4189" s="640"/>
      <c r="BN4189" s="640"/>
      <c r="BO4189" s="250"/>
      <c r="BP4189" s="89"/>
      <c r="BQ4189" s="89"/>
      <c r="BR4189" s="65"/>
      <c r="BS4189" s="65"/>
      <c r="BT4189" s="268"/>
    </row>
    <row r="4190" spans="1:75" s="255" customFormat="1" ht="13.5" hidden="1" customHeight="1" thickTop="1" x14ac:dyDescent="0.45">
      <c r="A4190" s="268"/>
      <c r="B4190" s="269"/>
      <c r="C4190" s="268"/>
      <c r="D4190" s="268"/>
      <c r="E4190" s="268"/>
      <c r="F4190" s="270"/>
      <c r="G4190" s="270"/>
      <c r="H4190" s="268"/>
      <c r="I4190" s="268"/>
      <c r="J4190" s="268"/>
      <c r="K4190" s="268"/>
      <c r="L4190" s="268"/>
      <c r="M4190" s="268"/>
      <c r="N4190" s="268"/>
      <c r="O4190" s="268"/>
      <c r="P4190" s="268"/>
      <c r="Q4190" s="268"/>
      <c r="R4190" s="268"/>
      <c r="S4190" s="268"/>
      <c r="T4190" s="268"/>
      <c r="U4190" s="268"/>
      <c r="V4190" s="268"/>
      <c r="W4190" s="268"/>
      <c r="X4190" s="268"/>
      <c r="Y4190" s="268"/>
      <c r="Z4190" s="268"/>
      <c r="AA4190" s="268"/>
      <c r="AB4190" s="268"/>
      <c r="AC4190" s="268"/>
      <c r="AD4190" s="268"/>
      <c r="AE4190" s="268"/>
      <c r="AF4190" s="271"/>
      <c r="AG4190" s="271"/>
      <c r="AH4190" s="268"/>
      <c r="AI4190" s="268"/>
      <c r="AJ4190" s="268"/>
      <c r="AK4190" s="268"/>
      <c r="AL4190" s="268"/>
      <c r="AM4190" s="268"/>
      <c r="AN4190" s="268"/>
      <c r="AO4190" s="268"/>
      <c r="AP4190" s="268"/>
      <c r="AQ4190" s="268"/>
      <c r="AR4190" s="268"/>
      <c r="AS4190" s="268"/>
      <c r="AT4190" s="268"/>
      <c r="AU4190" s="268"/>
      <c r="AV4190" s="268"/>
      <c r="AW4190" s="268"/>
      <c r="AX4190" s="268"/>
      <c r="AY4190" s="268"/>
      <c r="AZ4190" s="268"/>
      <c r="BA4190" s="268"/>
      <c r="BB4190" s="268"/>
      <c r="BC4190" s="268"/>
      <c r="BD4190" s="268"/>
      <c r="BE4190" s="268"/>
      <c r="BF4190" s="268"/>
      <c r="BG4190" s="268"/>
      <c r="BH4190" s="268"/>
      <c r="BI4190" s="268"/>
      <c r="BJ4190" s="268"/>
      <c r="BK4190" s="268"/>
      <c r="BL4190" s="268"/>
      <c r="BM4190" s="268"/>
      <c r="BN4190" s="268"/>
      <c r="BO4190" s="272"/>
      <c r="BP4190" s="272"/>
      <c r="BQ4190" s="272"/>
      <c r="BR4190" s="268"/>
      <c r="BS4190" s="268"/>
      <c r="BT4190" s="268"/>
    </row>
    <row r="4191" spans="1:75" s="69" customFormat="1" ht="33.75" hidden="1" x14ac:dyDescent="0.5">
      <c r="A4191" s="273"/>
      <c r="B4191" s="695" t="s">
        <v>9</v>
      </c>
      <c r="C4191" s="695"/>
      <c r="D4191" s="695"/>
      <c r="E4191" s="695"/>
      <c r="F4191" s="695"/>
      <c r="G4191" s="695"/>
      <c r="H4191" s="695"/>
      <c r="I4191" s="695"/>
      <c r="J4191" s="695"/>
      <c r="K4191" s="695"/>
      <c r="L4191" s="695"/>
      <c r="M4191" s="695"/>
      <c r="N4191" s="695"/>
      <c r="O4191" s="695"/>
      <c r="P4191" s="695"/>
      <c r="Q4191" s="695"/>
      <c r="R4191" s="695"/>
      <c r="S4191" s="695"/>
      <c r="T4191" s="695"/>
      <c r="U4191" s="695"/>
      <c r="V4191" s="695"/>
      <c r="W4191" s="695"/>
      <c r="X4191" s="695"/>
      <c r="Y4191" s="695"/>
      <c r="Z4191" s="695"/>
      <c r="AA4191" s="695"/>
      <c r="AB4191" s="695"/>
      <c r="AC4191" s="695"/>
      <c r="AD4191" s="695"/>
      <c r="AE4191" s="695"/>
      <c r="AF4191" s="695"/>
      <c r="AG4191" s="695"/>
      <c r="AH4191" s="695"/>
      <c r="AI4191" s="695"/>
      <c r="AJ4191" s="695"/>
      <c r="AK4191" s="695"/>
      <c r="AL4191" s="695"/>
      <c r="AM4191" s="695"/>
      <c r="AN4191" s="695"/>
      <c r="AO4191" s="695"/>
      <c r="AP4191" s="695"/>
      <c r="AQ4191" s="695"/>
      <c r="AR4191" s="695"/>
      <c r="AS4191" s="695"/>
      <c r="AT4191" s="695"/>
      <c r="AU4191" s="695"/>
      <c r="AV4191" s="695"/>
      <c r="AW4191" s="695"/>
      <c r="AX4191" s="695"/>
      <c r="AY4191" s="695"/>
      <c r="AZ4191" s="695"/>
      <c r="BA4191" s="695"/>
      <c r="BB4191" s="695"/>
      <c r="BC4191" s="695"/>
      <c r="BD4191" s="695"/>
      <c r="BE4191" s="695"/>
      <c r="BF4191" s="695"/>
      <c r="BG4191" s="695"/>
      <c r="BH4191" s="695"/>
      <c r="BI4191" s="695"/>
      <c r="BJ4191" s="695"/>
      <c r="BK4191" s="695"/>
      <c r="BL4191" s="695"/>
      <c r="BM4191" s="695"/>
      <c r="BN4191" s="695"/>
      <c r="BO4191" s="175"/>
      <c r="BP4191" s="175"/>
      <c r="BQ4191" s="175"/>
      <c r="BR4191" s="68"/>
      <c r="BS4191" s="68"/>
      <c r="BT4191" s="273"/>
    </row>
    <row r="4192" spans="1:75" ht="10.9" hidden="1" customHeight="1" x14ac:dyDescent="0.45">
      <c r="A4192" s="268"/>
      <c r="B4192" s="227"/>
      <c r="C4192" s="177"/>
      <c r="D4192" s="177"/>
      <c r="E4192" s="177"/>
      <c r="F4192" s="178"/>
      <c r="G4192" s="178"/>
      <c r="H4192" s="177"/>
      <c r="I4192" s="177"/>
      <c r="J4192" s="177"/>
      <c r="K4192" s="177"/>
      <c r="L4192" s="177"/>
      <c r="M4192" s="177"/>
      <c r="N4192" s="177"/>
      <c r="O4192" s="177"/>
      <c r="P4192" s="177"/>
      <c r="Q4192" s="177"/>
      <c r="R4192" s="177"/>
      <c r="S4192" s="177"/>
      <c r="T4192" s="177"/>
      <c r="U4192" s="177"/>
      <c r="V4192" s="177"/>
      <c r="W4192" s="177"/>
      <c r="X4192" s="177"/>
      <c r="Y4192" s="177"/>
      <c r="Z4192" s="177"/>
      <c r="AA4192" s="177"/>
      <c r="AB4192" s="177"/>
      <c r="AC4192" s="177"/>
      <c r="AD4192" s="177"/>
      <c r="AE4192" s="177"/>
      <c r="AF4192" s="179"/>
      <c r="AG4192" s="179"/>
      <c r="AH4192" s="177"/>
      <c r="AI4192" s="177"/>
      <c r="AJ4192" s="177"/>
      <c r="AK4192" s="177"/>
      <c r="AL4192" s="177"/>
      <c r="AM4192" s="177"/>
      <c r="AN4192" s="177"/>
      <c r="AO4192" s="177"/>
      <c r="AP4192" s="177"/>
      <c r="AQ4192" s="177"/>
      <c r="AR4192" s="177"/>
      <c r="AS4192" s="177"/>
      <c r="AT4192" s="177"/>
      <c r="AU4192" s="177"/>
      <c r="AV4192" s="177"/>
      <c r="AW4192" s="177"/>
      <c r="AX4192" s="177"/>
      <c r="AY4192" s="177"/>
      <c r="AZ4192" s="177"/>
      <c r="BA4192" s="177"/>
      <c r="BB4192" s="177"/>
      <c r="BC4192" s="177"/>
      <c r="BD4192" s="177"/>
      <c r="BE4192" s="177"/>
      <c r="BF4192" s="177"/>
      <c r="BG4192" s="177"/>
      <c r="BH4192" s="177"/>
      <c r="BI4192" s="177"/>
      <c r="BJ4192" s="177"/>
      <c r="BK4192" s="177"/>
      <c r="BL4192" s="177"/>
      <c r="BM4192" s="177"/>
      <c r="BN4192" s="259"/>
      <c r="BO4192" s="245"/>
      <c r="BP4192" s="259"/>
      <c r="BQ4192" s="259"/>
      <c r="BR4192" s="65"/>
      <c r="BS4192" s="65"/>
      <c r="BT4192" s="268"/>
    </row>
    <row r="4193" spans="1:72" s="70" customFormat="1" ht="36.75" hidden="1" customHeight="1" x14ac:dyDescent="0.45">
      <c r="A4193" s="274"/>
      <c r="B4193" s="227"/>
      <c r="C4193" s="176"/>
      <c r="D4193" s="226" t="s">
        <v>10</v>
      </c>
      <c r="E4193" s="713" t="str">
        <f>IF(ROSTER!D$3="","",ROSTER!D$3)</f>
        <v/>
      </c>
      <c r="F4193" s="713"/>
      <c r="G4193" s="713"/>
      <c r="H4193" s="713"/>
      <c r="I4193" s="713"/>
      <c r="J4193" s="713"/>
      <c r="K4193" s="713"/>
      <c r="L4193" s="713"/>
      <c r="M4193" s="713"/>
      <c r="N4193" s="713"/>
      <c r="O4193" s="713"/>
      <c r="P4193" s="713"/>
      <c r="Q4193" s="713"/>
      <c r="R4193" s="713"/>
      <c r="S4193" s="713"/>
      <c r="T4193" s="713"/>
      <c r="U4193" s="713"/>
      <c r="V4193" s="713"/>
      <c r="W4193" s="713"/>
      <c r="X4193" s="713"/>
      <c r="Y4193" s="713"/>
      <c r="Z4193" s="713"/>
      <c r="AA4193" s="713"/>
      <c r="AB4193" s="713"/>
      <c r="AC4193" s="713"/>
      <c r="AD4193" s="180"/>
      <c r="AE4193" s="719" t="s">
        <v>11</v>
      </c>
      <c r="AF4193" s="719"/>
      <c r="AG4193" s="719"/>
      <c r="AH4193" s="719"/>
      <c r="AI4193" s="719"/>
      <c r="AJ4193" s="719"/>
      <c r="AK4193" s="719"/>
      <c r="AL4193" s="717"/>
      <c r="AM4193" s="717"/>
      <c r="AN4193" s="717"/>
      <c r="AO4193" s="717"/>
      <c r="AP4193" s="717"/>
      <c r="AQ4193" s="717"/>
      <c r="AR4193" s="717"/>
      <c r="AS4193" s="717"/>
      <c r="AT4193" s="717"/>
      <c r="AU4193" s="717"/>
      <c r="AV4193" s="717"/>
      <c r="AW4193" s="717"/>
      <c r="AX4193" s="717"/>
      <c r="AY4193" s="717"/>
      <c r="AZ4193" s="717"/>
      <c r="BA4193" s="717"/>
      <c r="BB4193" s="717"/>
      <c r="BC4193" s="717"/>
      <c r="BD4193" s="717"/>
      <c r="BE4193" s="717"/>
      <c r="BF4193" s="717"/>
      <c r="BG4193" s="717"/>
      <c r="BH4193" s="717"/>
      <c r="BI4193" s="717"/>
      <c r="BJ4193" s="717"/>
      <c r="BK4193" s="717"/>
      <c r="BL4193" s="717"/>
      <c r="BM4193" s="717"/>
      <c r="BN4193" s="259"/>
      <c r="BO4193" s="246" t="s">
        <v>130</v>
      </c>
      <c r="BP4193" s="259"/>
      <c r="BQ4193" s="259"/>
      <c r="BR4193" s="66"/>
      <c r="BS4193" s="66"/>
      <c r="BT4193" s="274"/>
    </row>
    <row r="4194" spans="1:72" ht="8.85" hidden="1" customHeight="1" x14ac:dyDescent="0.45">
      <c r="A4194" s="275"/>
      <c r="B4194" s="227"/>
      <c r="C4194" s="179" t="s">
        <v>38</v>
      </c>
      <c r="D4194" s="179"/>
      <c r="E4194" s="179"/>
      <c r="F4194" s="181"/>
      <c r="G4194" s="181"/>
      <c r="H4194" s="179"/>
      <c r="I4194" s="179"/>
      <c r="J4194" s="182"/>
      <c r="K4194" s="182"/>
      <c r="L4194" s="182"/>
      <c r="M4194" s="182"/>
      <c r="N4194" s="182"/>
      <c r="O4194" s="182"/>
      <c r="P4194" s="182"/>
      <c r="Q4194" s="182"/>
      <c r="R4194" s="182"/>
      <c r="S4194" s="182"/>
      <c r="T4194" s="182"/>
      <c r="U4194" s="182"/>
      <c r="V4194" s="182"/>
      <c r="W4194" s="182"/>
      <c r="X4194" s="182"/>
      <c r="Y4194" s="182"/>
      <c r="Z4194" s="182"/>
      <c r="AA4194" s="182"/>
      <c r="AB4194" s="182"/>
      <c r="AC4194" s="182"/>
      <c r="AD4194" s="182"/>
      <c r="AE4194" s="182"/>
      <c r="AF4194" s="182"/>
      <c r="AG4194" s="179"/>
      <c r="AH4194" s="183"/>
      <c r="AI4194" s="184"/>
      <c r="AJ4194" s="184"/>
      <c r="AK4194" s="184"/>
      <c r="AL4194" s="184"/>
      <c r="AM4194" s="184"/>
      <c r="AN4194" s="184"/>
      <c r="AO4194" s="185"/>
      <c r="AP4194" s="186"/>
      <c r="AQ4194" s="186"/>
      <c r="AR4194" s="186"/>
      <c r="AS4194" s="186"/>
      <c r="AT4194" s="186"/>
      <c r="AU4194" s="186"/>
      <c r="AV4194" s="186"/>
      <c r="AW4194" s="186"/>
      <c r="AX4194" s="186"/>
      <c r="AY4194" s="186"/>
      <c r="AZ4194" s="186"/>
      <c r="BA4194" s="186"/>
      <c r="BB4194" s="186"/>
      <c r="BC4194" s="186"/>
      <c r="BD4194" s="186"/>
      <c r="BE4194" s="186"/>
      <c r="BF4194" s="186"/>
      <c r="BG4194" s="186"/>
      <c r="BH4194" s="186"/>
      <c r="BI4194" s="186"/>
      <c r="BJ4194" s="186"/>
      <c r="BK4194" s="186"/>
      <c r="BL4194" s="186"/>
      <c r="BM4194" s="186"/>
      <c r="BN4194" s="186"/>
      <c r="BO4194" s="187"/>
      <c r="BP4194" s="187"/>
      <c r="BQ4194" s="187"/>
      <c r="BR4194" s="71"/>
      <c r="BS4194" s="71"/>
      <c r="BT4194" s="275"/>
    </row>
    <row r="4195" spans="1:72" s="70" customFormat="1" ht="40.5" hidden="1" x14ac:dyDescent="0.45">
      <c r="A4195" s="274"/>
      <c r="B4195" s="227"/>
      <c r="C4195" s="692" t="s">
        <v>37</v>
      </c>
      <c r="D4195" s="692"/>
      <c r="E4195" s="717"/>
      <c r="F4195" s="717"/>
      <c r="G4195" s="717"/>
      <c r="H4195" s="717"/>
      <c r="I4195" s="717"/>
      <c r="J4195" s="717"/>
      <c r="K4195" s="717"/>
      <c r="L4195" s="717"/>
      <c r="M4195" s="717"/>
      <c r="N4195" s="717"/>
      <c r="O4195" s="717"/>
      <c r="P4195" s="717"/>
      <c r="Q4195" s="717"/>
      <c r="R4195" s="717"/>
      <c r="S4195" s="717"/>
      <c r="T4195" s="717"/>
      <c r="U4195" s="717"/>
      <c r="V4195" s="717"/>
      <c r="W4195" s="717"/>
      <c r="X4195" s="717"/>
      <c r="Y4195" s="717"/>
      <c r="Z4195" s="717"/>
      <c r="AA4195" s="717"/>
      <c r="AB4195" s="717"/>
      <c r="AC4195" s="717"/>
      <c r="AD4195" s="180"/>
      <c r="AE4195" s="718" t="s">
        <v>21</v>
      </c>
      <c r="AF4195" s="718"/>
      <c r="AG4195" s="718"/>
      <c r="AH4195" s="718"/>
      <c r="AI4195" s="717"/>
      <c r="AJ4195" s="717"/>
      <c r="AK4195" s="717"/>
      <c r="AL4195" s="717"/>
      <c r="AM4195" s="717"/>
      <c r="AN4195" s="717"/>
      <c r="AO4195" s="717"/>
      <c r="AP4195" s="717"/>
      <c r="AQ4195" s="717"/>
      <c r="AR4195" s="717"/>
      <c r="AS4195" s="717"/>
      <c r="AT4195" s="717"/>
      <c r="AU4195" s="717"/>
      <c r="AV4195" s="717"/>
      <c r="AW4195" s="717"/>
      <c r="AX4195" s="717"/>
      <c r="AY4195" s="717"/>
      <c r="AZ4195" s="717"/>
      <c r="BA4195" s="716" t="s">
        <v>12</v>
      </c>
      <c r="BB4195" s="716"/>
      <c r="BC4195" s="716"/>
      <c r="BD4195" s="708"/>
      <c r="BE4195" s="708"/>
      <c r="BF4195" s="708"/>
      <c r="BG4195" s="708"/>
      <c r="BH4195" s="708"/>
      <c r="BI4195" s="708"/>
      <c r="BJ4195" s="708"/>
      <c r="BK4195" s="708"/>
      <c r="BL4195" s="708"/>
      <c r="BM4195" s="708"/>
      <c r="BN4195" s="188"/>
      <c r="BO4195" s="334"/>
      <c r="BP4195" s="189"/>
      <c r="BQ4195" s="189"/>
      <c r="BR4195" s="72">
        <f>IF(BD4195=0,0,1)</f>
        <v>0</v>
      </c>
      <c r="BS4195" s="73">
        <f>IF((BE4245+BI4245)&gt;(AO4245+AS4245),1,0)</f>
        <v>0</v>
      </c>
      <c r="BT4195" s="276"/>
    </row>
    <row r="4196" spans="1:72" ht="9.6" hidden="1" customHeight="1" x14ac:dyDescent="0.45">
      <c r="A4196" s="268"/>
      <c r="B4196" s="227"/>
      <c r="C4196" s="177"/>
      <c r="D4196" s="177"/>
      <c r="E4196" s="177"/>
      <c r="F4196" s="178"/>
      <c r="G4196" s="178"/>
      <c r="H4196" s="177"/>
      <c r="I4196" s="177"/>
      <c r="J4196" s="177"/>
      <c r="K4196" s="177"/>
      <c r="L4196" s="177"/>
      <c r="M4196" s="177"/>
      <c r="N4196" s="177"/>
      <c r="O4196" s="177"/>
      <c r="P4196" s="177"/>
      <c r="Q4196" s="177"/>
      <c r="R4196" s="177"/>
      <c r="S4196" s="177"/>
      <c r="T4196" s="177"/>
      <c r="U4196" s="177"/>
      <c r="V4196" s="177"/>
      <c r="W4196" s="177"/>
      <c r="X4196" s="177"/>
      <c r="Y4196" s="177"/>
      <c r="Z4196" s="177"/>
      <c r="AA4196" s="177"/>
      <c r="AB4196" s="177"/>
      <c r="AC4196" s="177"/>
      <c r="AD4196" s="177"/>
      <c r="AE4196" s="177"/>
      <c r="AF4196" s="179"/>
      <c r="AG4196" s="179"/>
      <c r="AH4196" s="177"/>
      <c r="AI4196" s="177"/>
      <c r="AJ4196" s="177"/>
      <c r="AK4196" s="177"/>
      <c r="AL4196" s="177"/>
      <c r="AM4196" s="177"/>
      <c r="AN4196" s="177"/>
      <c r="AO4196" s="177"/>
      <c r="AP4196" s="177"/>
      <c r="AQ4196" s="177"/>
      <c r="AR4196" s="177"/>
      <c r="AS4196" s="177"/>
      <c r="AT4196" s="177"/>
      <c r="AU4196" s="177"/>
      <c r="AV4196" s="177"/>
      <c r="AW4196" s="177"/>
      <c r="AX4196" s="177"/>
      <c r="AY4196" s="177"/>
      <c r="AZ4196" s="177"/>
      <c r="BA4196" s="177"/>
      <c r="BB4196" s="177"/>
      <c r="BC4196" s="177"/>
      <c r="BD4196" s="177"/>
      <c r="BE4196" s="177"/>
      <c r="BF4196" s="177"/>
      <c r="BG4196" s="177"/>
      <c r="BH4196" s="177"/>
      <c r="BI4196" s="177"/>
      <c r="BJ4196" s="177"/>
      <c r="BK4196" s="177"/>
      <c r="BL4196" s="177"/>
      <c r="BM4196" s="177"/>
      <c r="BN4196" s="177"/>
      <c r="BO4196" s="190"/>
      <c r="BP4196" s="190"/>
      <c r="BQ4196" s="190"/>
      <c r="BR4196" s="65"/>
      <c r="BS4196" s="65"/>
      <c r="BT4196" s="268"/>
    </row>
    <row r="4197" spans="1:72" ht="8.85" hidden="1" customHeight="1" thickBot="1" x14ac:dyDescent="0.5">
      <c r="A4197" s="268"/>
      <c r="B4197" s="228"/>
      <c r="C4197" s="191"/>
      <c r="D4197" s="191"/>
      <c r="E4197" s="191"/>
      <c r="F4197" s="192"/>
      <c r="G4197" s="192"/>
      <c r="H4197" s="191"/>
      <c r="I4197" s="191"/>
      <c r="J4197" s="191"/>
      <c r="K4197" s="191"/>
      <c r="L4197" s="191"/>
      <c r="M4197" s="191"/>
      <c r="N4197" s="191"/>
      <c r="O4197" s="191"/>
      <c r="P4197" s="191"/>
      <c r="Q4197" s="191"/>
      <c r="R4197" s="191"/>
      <c r="S4197" s="191"/>
      <c r="T4197" s="191"/>
      <c r="U4197" s="191"/>
      <c r="V4197" s="191"/>
      <c r="W4197" s="191"/>
      <c r="X4197" s="191"/>
      <c r="Y4197" s="191"/>
      <c r="Z4197" s="191"/>
      <c r="AA4197" s="191"/>
      <c r="AB4197" s="191"/>
      <c r="AC4197" s="191"/>
      <c r="AD4197" s="191"/>
      <c r="AE4197" s="191"/>
      <c r="AF4197" s="193"/>
      <c r="AG4197" s="193"/>
      <c r="AH4197" s="191"/>
      <c r="AI4197" s="191"/>
      <c r="AJ4197" s="191"/>
      <c r="AK4197" s="191"/>
      <c r="AL4197" s="191"/>
      <c r="AM4197" s="191"/>
      <c r="AN4197" s="191"/>
      <c r="AO4197" s="191"/>
      <c r="AP4197" s="191"/>
      <c r="AQ4197" s="191"/>
      <c r="AR4197" s="191"/>
      <c r="AS4197" s="191"/>
      <c r="AT4197" s="191"/>
      <c r="AU4197" s="191"/>
      <c r="AV4197" s="191"/>
      <c r="AW4197" s="191"/>
      <c r="AX4197" s="191"/>
      <c r="AY4197" s="191"/>
      <c r="AZ4197" s="191"/>
      <c r="BA4197" s="191"/>
      <c r="BB4197" s="191"/>
      <c r="BC4197" s="191"/>
      <c r="BD4197" s="191"/>
      <c r="BE4197" s="191"/>
      <c r="BF4197" s="191"/>
      <c r="BG4197" s="191"/>
      <c r="BH4197" s="191"/>
      <c r="BI4197" s="191"/>
      <c r="BJ4197" s="191"/>
      <c r="BK4197" s="191"/>
      <c r="BL4197" s="191"/>
      <c r="BM4197" s="191"/>
      <c r="BN4197" s="191"/>
      <c r="BO4197" s="194"/>
      <c r="BP4197" s="194"/>
      <c r="BQ4197" s="194"/>
      <c r="BR4197" s="65"/>
      <c r="BS4197" s="65"/>
      <c r="BT4197" s="268"/>
    </row>
    <row r="4198" spans="1:72" s="70" customFormat="1" ht="40.5" hidden="1" customHeight="1" thickTop="1" x14ac:dyDescent="0.4">
      <c r="A4198" s="276"/>
      <c r="B4198" s="684" t="s">
        <v>0</v>
      </c>
      <c r="C4198" s="686" t="s">
        <v>1</v>
      </c>
      <c r="D4198" s="687"/>
      <c r="E4198" s="282" t="s">
        <v>28</v>
      </c>
      <c r="F4198" s="665" t="s">
        <v>93</v>
      </c>
      <c r="G4198" s="665" t="s">
        <v>94</v>
      </c>
      <c r="H4198" s="722" t="s">
        <v>40</v>
      </c>
      <c r="I4198" s="723"/>
      <c r="J4198" s="595" t="s">
        <v>7</v>
      </c>
      <c r="K4198" s="595"/>
      <c r="L4198" s="595"/>
      <c r="M4198" s="595"/>
      <c r="N4198" s="595"/>
      <c r="O4198" s="595"/>
      <c r="P4198" s="595" t="s">
        <v>2</v>
      </c>
      <c r="Q4198" s="595"/>
      <c r="R4198" s="595"/>
      <c r="S4198" s="595"/>
      <c r="T4198" s="595"/>
      <c r="U4198" s="595"/>
      <c r="V4198" s="659" t="s">
        <v>34</v>
      </c>
      <c r="W4198" s="660"/>
      <c r="X4198" s="659" t="s">
        <v>35</v>
      </c>
      <c r="Y4198" s="660"/>
      <c r="Z4198" s="659" t="s">
        <v>43</v>
      </c>
      <c r="AA4198" s="660"/>
      <c r="AB4198" s="595" t="s">
        <v>6</v>
      </c>
      <c r="AC4198" s="595"/>
      <c r="AD4198" s="595"/>
      <c r="AE4198" s="595"/>
      <c r="AF4198" s="595"/>
      <c r="AG4198" s="595"/>
      <c r="AH4198" s="595" t="s">
        <v>63</v>
      </c>
      <c r="AI4198" s="595"/>
      <c r="AJ4198" s="595"/>
      <c r="AK4198" s="595"/>
      <c r="AL4198" s="595"/>
      <c r="AM4198" s="595"/>
      <c r="AN4198" s="595" t="s">
        <v>64</v>
      </c>
      <c r="AO4198" s="595"/>
      <c r="AP4198" s="595"/>
      <c r="AQ4198" s="595"/>
      <c r="AR4198" s="595"/>
      <c r="AS4198" s="595"/>
      <c r="AT4198" s="595" t="s">
        <v>65</v>
      </c>
      <c r="AU4198" s="595"/>
      <c r="AV4198" s="595"/>
      <c r="AW4198" s="595"/>
      <c r="AX4198" s="595"/>
      <c r="AY4198" s="596"/>
      <c r="AZ4198" s="595" t="s">
        <v>4</v>
      </c>
      <c r="BA4198" s="595"/>
      <c r="BB4198" s="595"/>
      <c r="BC4198" s="595"/>
      <c r="BD4198" s="595"/>
      <c r="BE4198" s="597"/>
      <c r="BF4198" s="595" t="s">
        <v>66</v>
      </c>
      <c r="BG4198" s="595"/>
      <c r="BH4198" s="595"/>
      <c r="BI4198" s="595"/>
      <c r="BJ4198" s="595"/>
      <c r="BK4198" s="596"/>
      <c r="BL4198" s="651" t="s">
        <v>25</v>
      </c>
      <c r="BM4198" s="652"/>
      <c r="BN4198" s="653"/>
      <c r="BO4198" s="598" t="s">
        <v>100</v>
      </c>
      <c r="BP4198" s="598" t="s">
        <v>81</v>
      </c>
      <c r="BQ4198" s="598" t="s">
        <v>82</v>
      </c>
      <c r="BR4198" s="74"/>
      <c r="BS4198" s="74"/>
      <c r="BT4198" s="276"/>
    </row>
    <row r="4199" spans="1:72" s="70" customFormat="1" ht="41.25" hidden="1" customHeight="1" x14ac:dyDescent="0.4">
      <c r="A4199" s="276"/>
      <c r="B4199" s="685"/>
      <c r="C4199" s="688"/>
      <c r="D4199" s="689"/>
      <c r="E4199" s="221" t="s">
        <v>95</v>
      </c>
      <c r="F4199" s="666"/>
      <c r="G4199" s="666"/>
      <c r="H4199" s="724"/>
      <c r="I4199" s="725"/>
      <c r="J4199" s="645" t="s">
        <v>17</v>
      </c>
      <c r="K4199" s="646"/>
      <c r="L4199" s="641" t="s">
        <v>18</v>
      </c>
      <c r="M4199" s="642"/>
      <c r="N4199" s="657" t="s">
        <v>19</v>
      </c>
      <c r="O4199" s="658" t="s">
        <v>8</v>
      </c>
      <c r="P4199" s="645" t="s">
        <v>26</v>
      </c>
      <c r="Q4199" s="646"/>
      <c r="R4199" s="641" t="s">
        <v>24</v>
      </c>
      <c r="S4199" s="642"/>
      <c r="T4199" s="657" t="s">
        <v>19</v>
      </c>
      <c r="U4199" s="658"/>
      <c r="V4199" s="661"/>
      <c r="W4199" s="662"/>
      <c r="X4199" s="661"/>
      <c r="Y4199" s="662"/>
      <c r="Z4199" s="661"/>
      <c r="AA4199" s="662"/>
      <c r="AB4199" s="645" t="s">
        <v>47</v>
      </c>
      <c r="AC4199" s="646"/>
      <c r="AD4199" s="641" t="s">
        <v>23</v>
      </c>
      <c r="AE4199" s="642" t="s">
        <v>3</v>
      </c>
      <c r="AF4199" s="643" t="s">
        <v>5</v>
      </c>
      <c r="AG4199" s="644"/>
      <c r="AH4199" s="645" t="s">
        <v>47</v>
      </c>
      <c r="AI4199" s="646"/>
      <c r="AJ4199" s="641" t="s">
        <v>23</v>
      </c>
      <c r="AK4199" s="642" t="s">
        <v>3</v>
      </c>
      <c r="AL4199" s="643" t="s">
        <v>5</v>
      </c>
      <c r="AM4199" s="644"/>
      <c r="AN4199" s="645" t="s">
        <v>47</v>
      </c>
      <c r="AO4199" s="646"/>
      <c r="AP4199" s="641" t="s">
        <v>23</v>
      </c>
      <c r="AQ4199" s="642" t="s">
        <v>3</v>
      </c>
      <c r="AR4199" s="643" t="s">
        <v>5</v>
      </c>
      <c r="AS4199" s="644"/>
      <c r="AT4199" s="645" t="s">
        <v>47</v>
      </c>
      <c r="AU4199" s="646"/>
      <c r="AV4199" s="641" t="s">
        <v>23</v>
      </c>
      <c r="AW4199" s="642" t="s">
        <v>3</v>
      </c>
      <c r="AX4199" s="643" t="s">
        <v>5</v>
      </c>
      <c r="AY4199" s="644"/>
      <c r="AZ4199" s="645" t="s">
        <v>47</v>
      </c>
      <c r="BA4199" s="646"/>
      <c r="BB4199" s="641" t="s">
        <v>23</v>
      </c>
      <c r="BC4199" s="642" t="s">
        <v>3</v>
      </c>
      <c r="BD4199" s="643" t="s">
        <v>5</v>
      </c>
      <c r="BE4199" s="644"/>
      <c r="BF4199" s="645" t="s">
        <v>47</v>
      </c>
      <c r="BG4199" s="646"/>
      <c r="BH4199" s="641" t="s">
        <v>23</v>
      </c>
      <c r="BI4199" s="642" t="s">
        <v>3</v>
      </c>
      <c r="BJ4199" s="643" t="s">
        <v>5</v>
      </c>
      <c r="BK4199" s="644"/>
      <c r="BL4199" s="654"/>
      <c r="BM4199" s="655"/>
      <c r="BN4199" s="656"/>
      <c r="BO4199" s="599"/>
      <c r="BP4199" s="599"/>
      <c r="BQ4199" s="599"/>
      <c r="BR4199" s="74"/>
      <c r="BS4199" s="74"/>
      <c r="BT4199" s="276"/>
    </row>
    <row r="4200" spans="1:72" ht="23.85" hidden="1" customHeight="1" x14ac:dyDescent="0.35">
      <c r="A4200" s="277"/>
      <c r="B4200" s="678" t="str">
        <f>IF(ROSTER!B$8="","",ROSTER!B$8)</f>
        <v/>
      </c>
      <c r="C4200" s="669" t="str">
        <f>IF(ROSTER!C$8="","",ROSTER!C$8)</f>
        <v/>
      </c>
      <c r="D4200" s="670"/>
      <c r="E4200" s="667"/>
      <c r="F4200" s="680">
        <f>IF(E4200="y",1,IF(E4200="S",1,0))</f>
        <v>0</v>
      </c>
      <c r="G4200" s="663">
        <f>IF(E4200="S",1,0)</f>
        <v>0</v>
      </c>
      <c r="H4200" s="583"/>
      <c r="I4200" s="584"/>
      <c r="J4200" s="569"/>
      <c r="K4200" s="570"/>
      <c r="L4200" s="573"/>
      <c r="M4200" s="574"/>
      <c r="N4200" s="579">
        <f>L4200+J4200</f>
        <v>0</v>
      </c>
      <c r="O4200" s="580"/>
      <c r="P4200" s="569"/>
      <c r="Q4200" s="570"/>
      <c r="R4200" s="573"/>
      <c r="S4200" s="574"/>
      <c r="T4200" s="579">
        <f>R4200-P4200</f>
        <v>0</v>
      </c>
      <c r="U4200" s="580"/>
      <c r="V4200" s="583"/>
      <c r="W4200" s="584"/>
      <c r="X4200" s="569"/>
      <c r="Y4200" s="584"/>
      <c r="Z4200" s="569"/>
      <c r="AA4200" s="584"/>
      <c r="AB4200" s="569"/>
      <c r="AC4200" s="570"/>
      <c r="AD4200" s="573"/>
      <c r="AE4200" s="574"/>
      <c r="AF4200" s="557">
        <f>IF(AB4200=0,0,(AD4200/AB4200)*100)</f>
        <v>0</v>
      </c>
      <c r="AG4200" s="558"/>
      <c r="AH4200" s="569"/>
      <c r="AI4200" s="570"/>
      <c r="AJ4200" s="573"/>
      <c r="AK4200" s="574"/>
      <c r="AL4200" s="557">
        <f>IF(AH4200=0,0,(AJ4200/AH4200)*100)</f>
        <v>0</v>
      </c>
      <c r="AM4200" s="558"/>
      <c r="AN4200" s="569"/>
      <c r="AO4200" s="570"/>
      <c r="AP4200" s="573"/>
      <c r="AQ4200" s="574"/>
      <c r="AR4200" s="557">
        <f>IF(AN4200=0,0,(AP4200/AN4200)*100)</f>
        <v>0</v>
      </c>
      <c r="AS4200" s="558"/>
      <c r="AT4200" s="561">
        <f>AB4200+AH4200+AN4200</f>
        <v>0</v>
      </c>
      <c r="AU4200" s="562"/>
      <c r="AV4200" s="565">
        <f>AD4200+AJ4200+AP4200</f>
        <v>0</v>
      </c>
      <c r="AW4200" s="566"/>
      <c r="AX4200" s="557">
        <f>IF(AT4200=0,0,(AV4200/AT4200)*100)</f>
        <v>0</v>
      </c>
      <c r="AY4200" s="558"/>
      <c r="AZ4200" s="569"/>
      <c r="BA4200" s="570"/>
      <c r="BB4200" s="573"/>
      <c r="BC4200" s="574"/>
      <c r="BD4200" s="557">
        <f>IF(AZ4200=0,0,(BB4200/AZ4200)*100)</f>
        <v>0</v>
      </c>
      <c r="BE4200" s="558"/>
      <c r="BF4200" s="561">
        <f>AT4200+AZ4200</f>
        <v>0</v>
      </c>
      <c r="BG4200" s="562"/>
      <c r="BH4200" s="565">
        <f>AV4200+BB4200</f>
        <v>0</v>
      </c>
      <c r="BI4200" s="566"/>
      <c r="BJ4200" s="557">
        <f>IF(BF4200=0,0,(BH4200/BF4200)*100)</f>
        <v>0</v>
      </c>
      <c r="BK4200" s="558"/>
      <c r="BL4200" s="602">
        <f>(AD4200*2)+(AJ4200*2)+(AP4200*3)+BB4200</f>
        <v>0</v>
      </c>
      <c r="BM4200" s="603"/>
      <c r="BN4200" s="604"/>
      <c r="BO4200" s="587">
        <f>IF(BQ4200=0,0,50*BP4200/BQ4200)</f>
        <v>0</v>
      </c>
      <c r="BP4200" s="555">
        <f>(BL4200*BS$11)+(N4200*BS$12)+(X4200*BS$13)+(R4200*BS$14)+(V4200*BS$15)+(Z4200*BS$16)</f>
        <v>0</v>
      </c>
      <c r="BQ4200" s="555">
        <f>((AZ4200-BB4200)*BS$18)+((AT4200-AV4200)*BS$17)+(H4200*BS$19)+(P4200*BS$20)</f>
        <v>0</v>
      </c>
      <c r="BR4200" s="75" t="s">
        <v>70</v>
      </c>
      <c r="BS4200" s="76">
        <f>IF(BO4195="B",'VALUE POINTS'!L$10,IF('GAME STATS'!BO4195="C",'VALUE POINTS'!M$10,'VALUE POINTS'!K$10))</f>
        <v>1</v>
      </c>
      <c r="BT4200" s="280"/>
    </row>
    <row r="4201" spans="1:72" ht="23.85" hidden="1" customHeight="1" x14ac:dyDescent="0.35">
      <c r="A4201" s="277"/>
      <c r="B4201" s="679"/>
      <c r="C4201" s="690" t="str">
        <f>IF(ROSTER!D$8="","",ROSTER!D$8)</f>
        <v/>
      </c>
      <c r="D4201" s="691"/>
      <c r="E4201" s="668"/>
      <c r="F4201" s="681"/>
      <c r="G4201" s="664"/>
      <c r="H4201" s="585"/>
      <c r="I4201" s="586"/>
      <c r="J4201" s="571"/>
      <c r="K4201" s="572"/>
      <c r="L4201" s="575"/>
      <c r="M4201" s="576"/>
      <c r="N4201" s="581" t="s">
        <v>16</v>
      </c>
      <c r="O4201" s="582"/>
      <c r="P4201" s="571"/>
      <c r="Q4201" s="572"/>
      <c r="R4201" s="575"/>
      <c r="S4201" s="576"/>
      <c r="T4201" s="581" t="s">
        <v>16</v>
      </c>
      <c r="U4201" s="582"/>
      <c r="V4201" s="585"/>
      <c r="W4201" s="586"/>
      <c r="X4201" s="571"/>
      <c r="Y4201" s="586"/>
      <c r="Z4201" s="571"/>
      <c r="AA4201" s="586"/>
      <c r="AB4201" s="571"/>
      <c r="AC4201" s="572"/>
      <c r="AD4201" s="575"/>
      <c r="AE4201" s="576"/>
      <c r="AF4201" s="577"/>
      <c r="AG4201" s="578"/>
      <c r="AH4201" s="571"/>
      <c r="AI4201" s="572"/>
      <c r="AJ4201" s="575"/>
      <c r="AK4201" s="576"/>
      <c r="AL4201" s="577"/>
      <c r="AM4201" s="578"/>
      <c r="AN4201" s="571"/>
      <c r="AO4201" s="572"/>
      <c r="AP4201" s="575"/>
      <c r="AQ4201" s="576"/>
      <c r="AR4201" s="577"/>
      <c r="AS4201" s="578"/>
      <c r="AT4201" s="627"/>
      <c r="AU4201" s="628"/>
      <c r="AV4201" s="629"/>
      <c r="AW4201" s="630"/>
      <c r="AX4201" s="577"/>
      <c r="AY4201" s="578"/>
      <c r="AZ4201" s="571"/>
      <c r="BA4201" s="572"/>
      <c r="BB4201" s="575"/>
      <c r="BC4201" s="576"/>
      <c r="BD4201" s="577"/>
      <c r="BE4201" s="578"/>
      <c r="BF4201" s="627"/>
      <c r="BG4201" s="628"/>
      <c r="BH4201" s="629"/>
      <c r="BI4201" s="630"/>
      <c r="BJ4201" s="577"/>
      <c r="BK4201" s="578"/>
      <c r="BL4201" s="605"/>
      <c r="BM4201" s="606"/>
      <c r="BN4201" s="607"/>
      <c r="BO4201" s="588"/>
      <c r="BP4201" s="556"/>
      <c r="BQ4201" s="556"/>
      <c r="BR4201" s="75" t="s">
        <v>71</v>
      </c>
      <c r="BS4201" s="76">
        <f>IF(BO4195="B",'VALUE POINTS'!L$11,IF('GAME STATS'!BO4195="C",'VALUE POINTS'!M$11,'VALUE POINTS'!K$11))</f>
        <v>1</v>
      </c>
      <c r="BT4201" s="280"/>
    </row>
    <row r="4202" spans="1:72" ht="21.75" hidden="1" customHeight="1" x14ac:dyDescent="0.35">
      <c r="A4202" s="268"/>
      <c r="B4202" s="678" t="str">
        <f>IF(ROSTER!B$10="","",ROSTER!B$10)</f>
        <v/>
      </c>
      <c r="C4202" s="669" t="str">
        <f>IF(ROSTER!C$10="","",ROSTER!C$10)</f>
        <v/>
      </c>
      <c r="D4202" s="670"/>
      <c r="E4202" s="667"/>
      <c r="F4202" s="680">
        <f>IF(E4202="y",1,IF(E4202="S",1,0))</f>
        <v>0</v>
      </c>
      <c r="G4202" s="663">
        <f>IF(E4202="S",1,0)</f>
        <v>0</v>
      </c>
      <c r="H4202" s="583"/>
      <c r="I4202" s="584"/>
      <c r="J4202" s="569"/>
      <c r="K4202" s="570"/>
      <c r="L4202" s="573"/>
      <c r="M4202" s="574"/>
      <c r="N4202" s="579">
        <f>L4202+J4202</f>
        <v>0</v>
      </c>
      <c r="O4202" s="580"/>
      <c r="P4202" s="569"/>
      <c r="Q4202" s="570"/>
      <c r="R4202" s="573"/>
      <c r="S4202" s="574"/>
      <c r="T4202" s="579">
        <f>R4202-P4202</f>
        <v>0</v>
      </c>
      <c r="U4202" s="580"/>
      <c r="V4202" s="583"/>
      <c r="W4202" s="584"/>
      <c r="X4202" s="569"/>
      <c r="Y4202" s="584"/>
      <c r="Z4202" s="569"/>
      <c r="AA4202" s="584"/>
      <c r="AB4202" s="569"/>
      <c r="AC4202" s="570"/>
      <c r="AD4202" s="573"/>
      <c r="AE4202" s="574"/>
      <c r="AF4202" s="557">
        <f>IF(AB4202=0,0,(AD4202/AB4202)*100)</f>
        <v>0</v>
      </c>
      <c r="AG4202" s="558"/>
      <c r="AH4202" s="569"/>
      <c r="AI4202" s="570"/>
      <c r="AJ4202" s="573"/>
      <c r="AK4202" s="574"/>
      <c r="AL4202" s="557">
        <f>IF(AH4202=0,0,(AJ4202/AH4202)*100)</f>
        <v>0</v>
      </c>
      <c r="AM4202" s="558"/>
      <c r="AN4202" s="569"/>
      <c r="AO4202" s="570"/>
      <c r="AP4202" s="573"/>
      <c r="AQ4202" s="574"/>
      <c r="AR4202" s="557">
        <f>IF(AN4202=0,0,(AP4202/AN4202)*100)</f>
        <v>0</v>
      </c>
      <c r="AS4202" s="558"/>
      <c r="AT4202" s="561">
        <f>AB4202+AH4202+AN4202</f>
        <v>0</v>
      </c>
      <c r="AU4202" s="562"/>
      <c r="AV4202" s="565">
        <f>AD4202+AJ4202+AP4202</f>
        <v>0</v>
      </c>
      <c r="AW4202" s="566"/>
      <c r="AX4202" s="557">
        <f>IF(AT4202=0,0,(AV4202/AT4202)*100)</f>
        <v>0</v>
      </c>
      <c r="AY4202" s="558"/>
      <c r="AZ4202" s="569"/>
      <c r="BA4202" s="570"/>
      <c r="BB4202" s="573"/>
      <c r="BC4202" s="574"/>
      <c r="BD4202" s="557">
        <f>IF(AZ4202=0,0,(BB4202/AZ4202)*100)</f>
        <v>0</v>
      </c>
      <c r="BE4202" s="558"/>
      <c r="BF4202" s="561">
        <f>AT4202+AZ4202</f>
        <v>0</v>
      </c>
      <c r="BG4202" s="562"/>
      <c r="BH4202" s="565">
        <f>AV4202+BB4202</f>
        <v>0</v>
      </c>
      <c r="BI4202" s="566"/>
      <c r="BJ4202" s="557">
        <f>IF(BF4202=0,0,(BH4202/BF4202)*100)</f>
        <v>0</v>
      </c>
      <c r="BK4202" s="558"/>
      <c r="BL4202" s="602">
        <f>(AD4202*2)+(AJ4202*2)+(AP4202*3)+BB4202</f>
        <v>0</v>
      </c>
      <c r="BM4202" s="603"/>
      <c r="BN4202" s="604"/>
      <c r="BO4202" s="587">
        <f>IF(BQ4202=0,0,50*BP4202/BQ4202)</f>
        <v>0</v>
      </c>
      <c r="BP4202" s="555">
        <f>(BL4202*BS$11)+(N4202*BS$12)+(X4202*BS$13)+(R4202*BS$14)+(V4202*BS$15)+(Z4202*BS$16)</f>
        <v>0</v>
      </c>
      <c r="BQ4202" s="555">
        <f>((AZ4202-BB4202)*BS$18)+((AT4202-AV4202)*BS$17)+(H4202*BS$19)+(P4202*BS$20)</f>
        <v>0</v>
      </c>
      <c r="BR4202" s="75" t="s">
        <v>72</v>
      </c>
      <c r="BS4202" s="76">
        <f>IF(BO4195="B",'VALUE POINTS'!L$12,IF('GAME STATS'!BO4195="C",'VALUE POINTS'!M$12,'VALUE POINTS'!K$12))</f>
        <v>2</v>
      </c>
      <c r="BT4202" s="280"/>
    </row>
    <row r="4203" spans="1:72" ht="21.75" hidden="1" customHeight="1" x14ac:dyDescent="0.35">
      <c r="A4203" s="268"/>
      <c r="B4203" s="679"/>
      <c r="C4203" s="690" t="str">
        <f>IF(ROSTER!D$10="","",ROSTER!D$10)</f>
        <v/>
      </c>
      <c r="D4203" s="691"/>
      <c r="E4203" s="668"/>
      <c r="F4203" s="681"/>
      <c r="G4203" s="664"/>
      <c r="H4203" s="585"/>
      <c r="I4203" s="586"/>
      <c r="J4203" s="571"/>
      <c r="K4203" s="572"/>
      <c r="L4203" s="575"/>
      <c r="M4203" s="576"/>
      <c r="N4203" s="581" t="s">
        <v>16</v>
      </c>
      <c r="O4203" s="582"/>
      <c r="P4203" s="571"/>
      <c r="Q4203" s="572"/>
      <c r="R4203" s="575"/>
      <c r="S4203" s="576"/>
      <c r="T4203" s="581" t="s">
        <v>16</v>
      </c>
      <c r="U4203" s="582"/>
      <c r="V4203" s="585"/>
      <c r="W4203" s="586"/>
      <c r="X4203" s="571"/>
      <c r="Y4203" s="586"/>
      <c r="Z4203" s="571"/>
      <c r="AA4203" s="586"/>
      <c r="AB4203" s="571"/>
      <c r="AC4203" s="572"/>
      <c r="AD4203" s="575"/>
      <c r="AE4203" s="576"/>
      <c r="AF4203" s="577"/>
      <c r="AG4203" s="578"/>
      <c r="AH4203" s="571"/>
      <c r="AI4203" s="572"/>
      <c r="AJ4203" s="575"/>
      <c r="AK4203" s="576"/>
      <c r="AL4203" s="577"/>
      <c r="AM4203" s="578"/>
      <c r="AN4203" s="571"/>
      <c r="AO4203" s="572"/>
      <c r="AP4203" s="575"/>
      <c r="AQ4203" s="576"/>
      <c r="AR4203" s="577"/>
      <c r="AS4203" s="578"/>
      <c r="AT4203" s="627"/>
      <c r="AU4203" s="628"/>
      <c r="AV4203" s="629"/>
      <c r="AW4203" s="630"/>
      <c r="AX4203" s="577"/>
      <c r="AY4203" s="578"/>
      <c r="AZ4203" s="571"/>
      <c r="BA4203" s="572"/>
      <c r="BB4203" s="575"/>
      <c r="BC4203" s="576"/>
      <c r="BD4203" s="577"/>
      <c r="BE4203" s="578"/>
      <c r="BF4203" s="627"/>
      <c r="BG4203" s="628"/>
      <c r="BH4203" s="629"/>
      <c r="BI4203" s="630"/>
      <c r="BJ4203" s="577"/>
      <c r="BK4203" s="578"/>
      <c r="BL4203" s="605"/>
      <c r="BM4203" s="606"/>
      <c r="BN4203" s="607"/>
      <c r="BO4203" s="588"/>
      <c r="BP4203" s="556"/>
      <c r="BQ4203" s="556"/>
      <c r="BR4203" s="75" t="s">
        <v>73</v>
      </c>
      <c r="BS4203" s="76">
        <f>IF(BO4195="B",'VALUE POINTS'!L$13,IF('GAME STATS'!BO4195="C",'VALUE POINTS'!M$13,'VALUE POINTS'!K$13))</f>
        <v>2</v>
      </c>
      <c r="BT4203" s="280"/>
    </row>
    <row r="4204" spans="1:72" ht="21.75" hidden="1" customHeight="1" x14ac:dyDescent="0.35">
      <c r="A4204" s="268"/>
      <c r="B4204" s="678" t="str">
        <f>IF(ROSTER!B$12="","",ROSTER!B$12)</f>
        <v/>
      </c>
      <c r="C4204" s="669" t="str">
        <f>IF(ROSTER!C$12="","",ROSTER!C$12)</f>
        <v/>
      </c>
      <c r="D4204" s="670"/>
      <c r="E4204" s="667"/>
      <c r="F4204" s="680">
        <f>IF(E4204="y",1,IF(E4204="S",1,0))</f>
        <v>0</v>
      </c>
      <c r="G4204" s="663">
        <f>IF(E4204="S",1,0)</f>
        <v>0</v>
      </c>
      <c r="H4204" s="583"/>
      <c r="I4204" s="584"/>
      <c r="J4204" s="569"/>
      <c r="K4204" s="570"/>
      <c r="L4204" s="573"/>
      <c r="M4204" s="574"/>
      <c r="N4204" s="579">
        <f>L4204+J4204</f>
        <v>0</v>
      </c>
      <c r="O4204" s="580"/>
      <c r="P4204" s="569"/>
      <c r="Q4204" s="570"/>
      <c r="R4204" s="573"/>
      <c r="S4204" s="574"/>
      <c r="T4204" s="579">
        <f>R4204-P4204</f>
        <v>0</v>
      </c>
      <c r="U4204" s="580"/>
      <c r="V4204" s="583"/>
      <c r="W4204" s="584"/>
      <c r="X4204" s="569"/>
      <c r="Y4204" s="584"/>
      <c r="Z4204" s="569"/>
      <c r="AA4204" s="584"/>
      <c r="AB4204" s="569"/>
      <c r="AC4204" s="570"/>
      <c r="AD4204" s="573"/>
      <c r="AE4204" s="574"/>
      <c r="AF4204" s="557">
        <f>IF(AB4204=0,0,(AD4204/AB4204)*100)</f>
        <v>0</v>
      </c>
      <c r="AG4204" s="558"/>
      <c r="AH4204" s="569"/>
      <c r="AI4204" s="570"/>
      <c r="AJ4204" s="573"/>
      <c r="AK4204" s="574"/>
      <c r="AL4204" s="557">
        <f>IF(AH4204=0,0,(AJ4204/AH4204)*100)</f>
        <v>0</v>
      </c>
      <c r="AM4204" s="558"/>
      <c r="AN4204" s="569"/>
      <c r="AO4204" s="570"/>
      <c r="AP4204" s="573"/>
      <c r="AQ4204" s="574"/>
      <c r="AR4204" s="557">
        <f>IF(AN4204=0,0,(AP4204/AN4204)*100)</f>
        <v>0</v>
      </c>
      <c r="AS4204" s="558"/>
      <c r="AT4204" s="561">
        <f>AB4204+AH4204+AN4204</f>
        <v>0</v>
      </c>
      <c r="AU4204" s="562"/>
      <c r="AV4204" s="565">
        <f>AD4204+AJ4204+AP4204</f>
        <v>0</v>
      </c>
      <c r="AW4204" s="566"/>
      <c r="AX4204" s="557">
        <f>IF(AT4204=0,0,(AV4204/AT4204)*100)</f>
        <v>0</v>
      </c>
      <c r="AY4204" s="558"/>
      <c r="AZ4204" s="569"/>
      <c r="BA4204" s="570"/>
      <c r="BB4204" s="573"/>
      <c r="BC4204" s="574"/>
      <c r="BD4204" s="557">
        <f>IF(AZ4204=0,0,(BB4204/AZ4204)*100)</f>
        <v>0</v>
      </c>
      <c r="BE4204" s="558"/>
      <c r="BF4204" s="561">
        <f>AT4204+AZ4204</f>
        <v>0</v>
      </c>
      <c r="BG4204" s="562"/>
      <c r="BH4204" s="565">
        <f>AV4204+BB4204</f>
        <v>0</v>
      </c>
      <c r="BI4204" s="566"/>
      <c r="BJ4204" s="557">
        <f>IF(BF4204=0,0,(BH4204/BF4204)*100)</f>
        <v>0</v>
      </c>
      <c r="BK4204" s="558"/>
      <c r="BL4204" s="602">
        <f>(AD4204*2)+(AJ4204*2)+(AP4204*3)+BB4204</f>
        <v>0</v>
      </c>
      <c r="BM4204" s="603"/>
      <c r="BN4204" s="604"/>
      <c r="BO4204" s="587">
        <f t="shared" ref="BO4204" si="3228">IF(BQ4204=0,0,50*BP4204/BQ4204)</f>
        <v>0</v>
      </c>
      <c r="BP4204" s="555">
        <f>(BL4204*BS$11)+(N4204*BS$12)+(X4204*BS$13)+(R4204*BS$14)+(V4204*BS$15)+(Z4204*BS$16)</f>
        <v>0</v>
      </c>
      <c r="BQ4204" s="555">
        <f>((AZ4204-BB4204)*BS$18)+((AT4204-AV4204)*BS$17)+(H4204*BS$19)+(P4204*BS$20)</f>
        <v>0</v>
      </c>
      <c r="BR4204" s="75" t="s">
        <v>74</v>
      </c>
      <c r="BS4204" s="76">
        <f>IF(BO4195="B",'VALUE POINTS'!L$14,IF('GAME STATS'!BO4195="C",'VALUE POINTS'!M$14,'VALUE POINTS'!K$14))</f>
        <v>2</v>
      </c>
      <c r="BT4204" s="280"/>
    </row>
    <row r="4205" spans="1:72" ht="21.75" hidden="1" customHeight="1" x14ac:dyDescent="0.35">
      <c r="A4205" s="268"/>
      <c r="B4205" s="679"/>
      <c r="C4205" s="690" t="str">
        <f>IF(ROSTER!D$12="","",ROSTER!D$12)</f>
        <v/>
      </c>
      <c r="D4205" s="691"/>
      <c r="E4205" s="668"/>
      <c r="F4205" s="681"/>
      <c r="G4205" s="664"/>
      <c r="H4205" s="585"/>
      <c r="I4205" s="586"/>
      <c r="J4205" s="571"/>
      <c r="K4205" s="572"/>
      <c r="L4205" s="575"/>
      <c r="M4205" s="576"/>
      <c r="N4205" s="581"/>
      <c r="O4205" s="582"/>
      <c r="P4205" s="571"/>
      <c r="Q4205" s="572"/>
      <c r="R4205" s="575"/>
      <c r="S4205" s="576"/>
      <c r="T4205" s="581"/>
      <c r="U4205" s="582"/>
      <c r="V4205" s="585"/>
      <c r="W4205" s="586"/>
      <c r="X4205" s="571"/>
      <c r="Y4205" s="586"/>
      <c r="Z4205" s="571"/>
      <c r="AA4205" s="586"/>
      <c r="AB4205" s="571"/>
      <c r="AC4205" s="572"/>
      <c r="AD4205" s="575"/>
      <c r="AE4205" s="576"/>
      <c r="AF4205" s="577"/>
      <c r="AG4205" s="578"/>
      <c r="AH4205" s="571"/>
      <c r="AI4205" s="572"/>
      <c r="AJ4205" s="575"/>
      <c r="AK4205" s="576"/>
      <c r="AL4205" s="577"/>
      <c r="AM4205" s="578"/>
      <c r="AN4205" s="571"/>
      <c r="AO4205" s="572"/>
      <c r="AP4205" s="575"/>
      <c r="AQ4205" s="576"/>
      <c r="AR4205" s="577"/>
      <c r="AS4205" s="578"/>
      <c r="AT4205" s="627"/>
      <c r="AU4205" s="628"/>
      <c r="AV4205" s="629"/>
      <c r="AW4205" s="630"/>
      <c r="AX4205" s="577"/>
      <c r="AY4205" s="578"/>
      <c r="AZ4205" s="571"/>
      <c r="BA4205" s="572"/>
      <c r="BB4205" s="575"/>
      <c r="BC4205" s="576"/>
      <c r="BD4205" s="577"/>
      <c r="BE4205" s="578"/>
      <c r="BF4205" s="627"/>
      <c r="BG4205" s="628"/>
      <c r="BH4205" s="629"/>
      <c r="BI4205" s="630"/>
      <c r="BJ4205" s="577"/>
      <c r="BK4205" s="578"/>
      <c r="BL4205" s="605"/>
      <c r="BM4205" s="606"/>
      <c r="BN4205" s="607"/>
      <c r="BO4205" s="588"/>
      <c r="BP4205" s="556"/>
      <c r="BQ4205" s="556"/>
      <c r="BR4205" s="75" t="s">
        <v>75</v>
      </c>
      <c r="BS4205" s="76">
        <f>IF(BO4195="B",'VALUE POINTS'!L$15,IF('GAME STATS'!BO4195="C",'VALUE POINTS'!M$15,'VALUE POINTS'!K$15))</f>
        <v>2</v>
      </c>
      <c r="BT4205" s="280"/>
    </row>
    <row r="4206" spans="1:72" ht="21.75" hidden="1" customHeight="1" x14ac:dyDescent="0.35">
      <c r="A4206" s="268"/>
      <c r="B4206" s="678" t="str">
        <f>IF(ROSTER!B$14="","",ROSTER!B$14)</f>
        <v/>
      </c>
      <c r="C4206" s="669" t="str">
        <f>IF(ROSTER!C$14="","",ROSTER!C$14)</f>
        <v/>
      </c>
      <c r="D4206" s="670"/>
      <c r="E4206" s="667"/>
      <c r="F4206" s="680">
        <f>IF(E4206="y",1,IF(E4206="S",1,0))</f>
        <v>0</v>
      </c>
      <c r="G4206" s="663">
        <f>IF(E4206="S",1,0)</f>
        <v>0</v>
      </c>
      <c r="H4206" s="583"/>
      <c r="I4206" s="584"/>
      <c r="J4206" s="569"/>
      <c r="K4206" s="570"/>
      <c r="L4206" s="573"/>
      <c r="M4206" s="574"/>
      <c r="N4206" s="579">
        <f>L4206+J4206</f>
        <v>0</v>
      </c>
      <c r="O4206" s="580"/>
      <c r="P4206" s="569"/>
      <c r="Q4206" s="570"/>
      <c r="R4206" s="573"/>
      <c r="S4206" s="574"/>
      <c r="T4206" s="579">
        <f>R4206-P4206</f>
        <v>0</v>
      </c>
      <c r="U4206" s="580"/>
      <c r="V4206" s="583"/>
      <c r="W4206" s="584"/>
      <c r="X4206" s="569"/>
      <c r="Y4206" s="584"/>
      <c r="Z4206" s="569"/>
      <c r="AA4206" s="584"/>
      <c r="AB4206" s="569"/>
      <c r="AC4206" s="570"/>
      <c r="AD4206" s="573"/>
      <c r="AE4206" s="574"/>
      <c r="AF4206" s="557">
        <f>IF(AB4206=0,0,(AD4206/AB4206)*100)</f>
        <v>0</v>
      </c>
      <c r="AG4206" s="558"/>
      <c r="AH4206" s="569"/>
      <c r="AI4206" s="570"/>
      <c r="AJ4206" s="573"/>
      <c r="AK4206" s="574"/>
      <c r="AL4206" s="557">
        <f>IF(AH4206=0,0,(AJ4206/AH4206)*100)</f>
        <v>0</v>
      </c>
      <c r="AM4206" s="558"/>
      <c r="AN4206" s="569"/>
      <c r="AO4206" s="570"/>
      <c r="AP4206" s="573"/>
      <c r="AQ4206" s="574"/>
      <c r="AR4206" s="557">
        <f>IF(AN4206=0,0,(AP4206/AN4206)*100)</f>
        <v>0</v>
      </c>
      <c r="AS4206" s="558"/>
      <c r="AT4206" s="561">
        <f>AB4206+AH4206+AN4206</f>
        <v>0</v>
      </c>
      <c r="AU4206" s="562"/>
      <c r="AV4206" s="565">
        <f>AD4206+AJ4206+AP4206</f>
        <v>0</v>
      </c>
      <c r="AW4206" s="566"/>
      <c r="AX4206" s="557">
        <f>IF(AT4206=0,0,(AV4206/AT4206)*100)</f>
        <v>0</v>
      </c>
      <c r="AY4206" s="558"/>
      <c r="AZ4206" s="569"/>
      <c r="BA4206" s="570"/>
      <c r="BB4206" s="573"/>
      <c r="BC4206" s="574"/>
      <c r="BD4206" s="557">
        <f>IF(AZ4206=0,0,(BB4206/AZ4206)*100)</f>
        <v>0</v>
      </c>
      <c r="BE4206" s="558"/>
      <c r="BF4206" s="561">
        <f>AT4206+AZ4206</f>
        <v>0</v>
      </c>
      <c r="BG4206" s="562"/>
      <c r="BH4206" s="565">
        <f>AV4206+BB4206</f>
        <v>0</v>
      </c>
      <c r="BI4206" s="566"/>
      <c r="BJ4206" s="557">
        <f>IF(BF4206=0,0,(BH4206/BF4206)*100)</f>
        <v>0</v>
      </c>
      <c r="BK4206" s="558"/>
      <c r="BL4206" s="602">
        <f>(AD4206*2)+(AJ4206*2)+(AP4206*3)+BB4206</f>
        <v>0</v>
      </c>
      <c r="BM4206" s="603"/>
      <c r="BN4206" s="604"/>
      <c r="BO4206" s="587">
        <f t="shared" ref="BO4206" si="3229">IF(BQ4206=0,0,50*BP4206/BQ4206)</f>
        <v>0</v>
      </c>
      <c r="BP4206" s="555">
        <f>(BL4206*BS$11)+(N4206*BS$12)+(X4206*BS$13)+(R4206*BS$14)+(V4206*BS$15)+(Z4206*BS$16)</f>
        <v>0</v>
      </c>
      <c r="BQ4206" s="555">
        <f>((AZ4206-BB4206)*BS$18)+((AT4206-AV4206)*BS$17)+(H4206*BS$19)+(P4206*BS$20)</f>
        <v>0</v>
      </c>
      <c r="BR4206" s="75" t="s">
        <v>76</v>
      </c>
      <c r="BS4206" s="76">
        <f>IF(BO4195="B",'VALUE POINTS'!L$16,IF('GAME STATS'!BO4195="C",'VALUE POINTS'!M$16,'VALUE POINTS'!K$16))</f>
        <v>2</v>
      </c>
      <c r="BT4206" s="280"/>
    </row>
    <row r="4207" spans="1:72" ht="21.75" hidden="1" customHeight="1" x14ac:dyDescent="0.35">
      <c r="A4207" s="268"/>
      <c r="B4207" s="679"/>
      <c r="C4207" s="690" t="str">
        <f>IF(ROSTER!D$14="","",ROSTER!D$14)</f>
        <v/>
      </c>
      <c r="D4207" s="691"/>
      <c r="E4207" s="668"/>
      <c r="F4207" s="681"/>
      <c r="G4207" s="664"/>
      <c r="H4207" s="585"/>
      <c r="I4207" s="586"/>
      <c r="J4207" s="571"/>
      <c r="K4207" s="572"/>
      <c r="L4207" s="575"/>
      <c r="M4207" s="576"/>
      <c r="N4207" s="581"/>
      <c r="O4207" s="582"/>
      <c r="P4207" s="571"/>
      <c r="Q4207" s="572"/>
      <c r="R4207" s="575"/>
      <c r="S4207" s="576"/>
      <c r="T4207" s="581"/>
      <c r="U4207" s="582"/>
      <c r="V4207" s="585"/>
      <c r="W4207" s="586"/>
      <c r="X4207" s="571"/>
      <c r="Y4207" s="586"/>
      <c r="Z4207" s="571"/>
      <c r="AA4207" s="586"/>
      <c r="AB4207" s="571"/>
      <c r="AC4207" s="572"/>
      <c r="AD4207" s="575"/>
      <c r="AE4207" s="576"/>
      <c r="AF4207" s="577"/>
      <c r="AG4207" s="578"/>
      <c r="AH4207" s="571"/>
      <c r="AI4207" s="572"/>
      <c r="AJ4207" s="575"/>
      <c r="AK4207" s="576"/>
      <c r="AL4207" s="577"/>
      <c r="AM4207" s="578"/>
      <c r="AN4207" s="571"/>
      <c r="AO4207" s="572"/>
      <c r="AP4207" s="575"/>
      <c r="AQ4207" s="576"/>
      <c r="AR4207" s="577"/>
      <c r="AS4207" s="578"/>
      <c r="AT4207" s="627"/>
      <c r="AU4207" s="628"/>
      <c r="AV4207" s="629"/>
      <c r="AW4207" s="630"/>
      <c r="AX4207" s="577"/>
      <c r="AY4207" s="578"/>
      <c r="AZ4207" s="571"/>
      <c r="BA4207" s="572"/>
      <c r="BB4207" s="575"/>
      <c r="BC4207" s="576"/>
      <c r="BD4207" s="577"/>
      <c r="BE4207" s="578"/>
      <c r="BF4207" s="627"/>
      <c r="BG4207" s="628"/>
      <c r="BH4207" s="629"/>
      <c r="BI4207" s="630"/>
      <c r="BJ4207" s="577"/>
      <c r="BK4207" s="578"/>
      <c r="BL4207" s="605"/>
      <c r="BM4207" s="606"/>
      <c r="BN4207" s="607"/>
      <c r="BO4207" s="588"/>
      <c r="BP4207" s="556"/>
      <c r="BQ4207" s="556"/>
      <c r="BR4207" s="75" t="s">
        <v>77</v>
      </c>
      <c r="BS4207" s="76">
        <f>IF(BO4195="B",'VALUE POINTS'!L$17,IF('GAME STATS'!BO4195="C",'VALUE POINTS'!M$17,'VALUE POINTS'!K$17))</f>
        <v>1</v>
      </c>
      <c r="BT4207" s="280"/>
    </row>
    <row r="4208" spans="1:72" ht="21.75" hidden="1" customHeight="1" x14ac:dyDescent="0.35">
      <c r="A4208" s="268"/>
      <c r="B4208" s="678" t="str">
        <f>IF(ROSTER!B$16="","",ROSTER!B$16)</f>
        <v/>
      </c>
      <c r="C4208" s="669" t="str">
        <f>IF(ROSTER!C$16="","",ROSTER!C$16)</f>
        <v/>
      </c>
      <c r="D4208" s="670"/>
      <c r="E4208" s="667"/>
      <c r="F4208" s="680">
        <f>IF(E4208="y",1,IF(E4208="S",1,0))</f>
        <v>0</v>
      </c>
      <c r="G4208" s="663">
        <f>IF(E4208="S",1,0)</f>
        <v>0</v>
      </c>
      <c r="H4208" s="583"/>
      <c r="I4208" s="584"/>
      <c r="J4208" s="569"/>
      <c r="K4208" s="570"/>
      <c r="L4208" s="573"/>
      <c r="M4208" s="574"/>
      <c r="N4208" s="579">
        <f>L4208+J4208</f>
        <v>0</v>
      </c>
      <c r="O4208" s="580"/>
      <c r="P4208" s="569"/>
      <c r="Q4208" s="570"/>
      <c r="R4208" s="573"/>
      <c r="S4208" s="574"/>
      <c r="T4208" s="579">
        <f>R4208-P4208</f>
        <v>0</v>
      </c>
      <c r="U4208" s="580"/>
      <c r="V4208" s="583"/>
      <c r="W4208" s="584"/>
      <c r="X4208" s="569"/>
      <c r="Y4208" s="584"/>
      <c r="Z4208" s="569"/>
      <c r="AA4208" s="584"/>
      <c r="AB4208" s="569"/>
      <c r="AC4208" s="570"/>
      <c r="AD4208" s="573"/>
      <c r="AE4208" s="574"/>
      <c r="AF4208" s="557">
        <f>IF(AB4208=0,0,(AD4208/AB4208)*100)</f>
        <v>0</v>
      </c>
      <c r="AG4208" s="558"/>
      <c r="AH4208" s="569"/>
      <c r="AI4208" s="570"/>
      <c r="AJ4208" s="573"/>
      <c r="AK4208" s="574"/>
      <c r="AL4208" s="557">
        <f>IF(AH4208=0,0,(AJ4208/AH4208)*100)</f>
        <v>0</v>
      </c>
      <c r="AM4208" s="558"/>
      <c r="AN4208" s="569"/>
      <c r="AO4208" s="570"/>
      <c r="AP4208" s="573"/>
      <c r="AQ4208" s="574"/>
      <c r="AR4208" s="557">
        <f>IF(AN4208=0,0,(AP4208/AN4208)*100)</f>
        <v>0</v>
      </c>
      <c r="AS4208" s="558"/>
      <c r="AT4208" s="561">
        <f>AB4208+AH4208+AN4208</f>
        <v>0</v>
      </c>
      <c r="AU4208" s="562"/>
      <c r="AV4208" s="565">
        <f>AD4208+AJ4208+AP4208</f>
        <v>0</v>
      </c>
      <c r="AW4208" s="566"/>
      <c r="AX4208" s="557">
        <f>IF(AT4208=0,0,(AV4208/AT4208)*100)</f>
        <v>0</v>
      </c>
      <c r="AY4208" s="558"/>
      <c r="AZ4208" s="569"/>
      <c r="BA4208" s="570"/>
      <c r="BB4208" s="573"/>
      <c r="BC4208" s="574"/>
      <c r="BD4208" s="557">
        <f>IF(AZ4208=0,0,(BB4208/AZ4208)*100)</f>
        <v>0</v>
      </c>
      <c r="BE4208" s="558"/>
      <c r="BF4208" s="561">
        <f>AT4208+AZ4208</f>
        <v>0</v>
      </c>
      <c r="BG4208" s="562"/>
      <c r="BH4208" s="565">
        <f>AV4208+BB4208</f>
        <v>0</v>
      </c>
      <c r="BI4208" s="566"/>
      <c r="BJ4208" s="557">
        <f>IF(BF4208=0,0,(BH4208/BF4208)*100)</f>
        <v>0</v>
      </c>
      <c r="BK4208" s="558"/>
      <c r="BL4208" s="602">
        <f>(AD4208*2)+(AJ4208*2)+(AP4208*3)+BB4208</f>
        <v>0</v>
      </c>
      <c r="BM4208" s="603"/>
      <c r="BN4208" s="604"/>
      <c r="BO4208" s="587">
        <f t="shared" ref="BO4208" si="3230">IF(BQ4208=0,0,50*BP4208/BQ4208)</f>
        <v>0</v>
      </c>
      <c r="BP4208" s="555">
        <f>(BL4208*BS$11)+(N4208*BS$12)+(X4208*BS$13)+(R4208*BS$14)+(V4208*BS$15)+(Z4208*BS$16)</f>
        <v>0</v>
      </c>
      <c r="BQ4208" s="555">
        <f>((AZ4208-BB4208)*BS$18)+((AT4208-AV4208)*BS$17)+(H4208*BS$19)+(P4208*BS$20)</f>
        <v>0</v>
      </c>
      <c r="BR4208" s="75" t="s">
        <v>78</v>
      </c>
      <c r="BS4208" s="76">
        <f>IF(BO4195="B",'VALUE POINTS'!L$18,IF('GAME STATS'!BO4195="C",'VALUE POINTS'!M$18,'VALUE POINTS'!K$18))</f>
        <v>2</v>
      </c>
      <c r="BT4208" s="280"/>
    </row>
    <row r="4209" spans="1:72" ht="21.75" hidden="1" customHeight="1" x14ac:dyDescent="0.35">
      <c r="A4209" s="268"/>
      <c r="B4209" s="679"/>
      <c r="C4209" s="690" t="str">
        <f>IF(ROSTER!D$16="","",ROSTER!D$16)</f>
        <v/>
      </c>
      <c r="D4209" s="691"/>
      <c r="E4209" s="668"/>
      <c r="F4209" s="681"/>
      <c r="G4209" s="664"/>
      <c r="H4209" s="585"/>
      <c r="I4209" s="586"/>
      <c r="J4209" s="571"/>
      <c r="K4209" s="572"/>
      <c r="L4209" s="575"/>
      <c r="M4209" s="576"/>
      <c r="N4209" s="581"/>
      <c r="O4209" s="582"/>
      <c r="P4209" s="571"/>
      <c r="Q4209" s="572"/>
      <c r="R4209" s="575"/>
      <c r="S4209" s="576"/>
      <c r="T4209" s="581"/>
      <c r="U4209" s="582"/>
      <c r="V4209" s="585"/>
      <c r="W4209" s="586"/>
      <c r="X4209" s="571"/>
      <c r="Y4209" s="586"/>
      <c r="Z4209" s="571"/>
      <c r="AA4209" s="586"/>
      <c r="AB4209" s="571"/>
      <c r="AC4209" s="572"/>
      <c r="AD4209" s="575"/>
      <c r="AE4209" s="576"/>
      <c r="AF4209" s="577"/>
      <c r="AG4209" s="578"/>
      <c r="AH4209" s="571"/>
      <c r="AI4209" s="572"/>
      <c r="AJ4209" s="575"/>
      <c r="AK4209" s="576"/>
      <c r="AL4209" s="577"/>
      <c r="AM4209" s="578"/>
      <c r="AN4209" s="571"/>
      <c r="AO4209" s="572"/>
      <c r="AP4209" s="575"/>
      <c r="AQ4209" s="576"/>
      <c r="AR4209" s="577"/>
      <c r="AS4209" s="578"/>
      <c r="AT4209" s="627"/>
      <c r="AU4209" s="628"/>
      <c r="AV4209" s="629"/>
      <c r="AW4209" s="630"/>
      <c r="AX4209" s="577"/>
      <c r="AY4209" s="578"/>
      <c r="AZ4209" s="571"/>
      <c r="BA4209" s="572"/>
      <c r="BB4209" s="575"/>
      <c r="BC4209" s="576"/>
      <c r="BD4209" s="577"/>
      <c r="BE4209" s="578"/>
      <c r="BF4209" s="627"/>
      <c r="BG4209" s="628"/>
      <c r="BH4209" s="629"/>
      <c r="BI4209" s="630"/>
      <c r="BJ4209" s="577"/>
      <c r="BK4209" s="578"/>
      <c r="BL4209" s="605"/>
      <c r="BM4209" s="606"/>
      <c r="BN4209" s="607"/>
      <c r="BO4209" s="588"/>
      <c r="BP4209" s="556"/>
      <c r="BQ4209" s="556"/>
      <c r="BR4209" s="75" t="s">
        <v>79</v>
      </c>
      <c r="BS4209" s="76">
        <f>IF(BO4195="B",'VALUE POINTS'!L$19,IF('GAME STATS'!BO4195="C",'VALUE POINTS'!M$19,'VALUE POINTS'!K$19))</f>
        <v>2</v>
      </c>
      <c r="BT4209" s="280"/>
    </row>
    <row r="4210" spans="1:72" ht="21.75" hidden="1" customHeight="1" x14ac:dyDescent="0.25">
      <c r="A4210" s="268"/>
      <c r="B4210" s="678" t="str">
        <f>IF(ROSTER!B$18="","",ROSTER!B$18)</f>
        <v/>
      </c>
      <c r="C4210" s="669" t="str">
        <f>IF(ROSTER!C$18="","",ROSTER!C$18)</f>
        <v/>
      </c>
      <c r="D4210" s="670"/>
      <c r="E4210" s="667"/>
      <c r="F4210" s="680">
        <f>IF(E4210="y",1,IF(E4210="S",1,0))</f>
        <v>0</v>
      </c>
      <c r="G4210" s="663">
        <f>IF(E4210="S",1,0)</f>
        <v>0</v>
      </c>
      <c r="H4210" s="583"/>
      <c r="I4210" s="584"/>
      <c r="J4210" s="569"/>
      <c r="K4210" s="570"/>
      <c r="L4210" s="573"/>
      <c r="M4210" s="574"/>
      <c r="N4210" s="579">
        <f>L4210+J4210</f>
        <v>0</v>
      </c>
      <c r="O4210" s="580"/>
      <c r="P4210" s="569"/>
      <c r="Q4210" s="570"/>
      <c r="R4210" s="573"/>
      <c r="S4210" s="574"/>
      <c r="T4210" s="579">
        <f>R4210-P4210</f>
        <v>0</v>
      </c>
      <c r="U4210" s="580"/>
      <c r="V4210" s="583"/>
      <c r="W4210" s="584"/>
      <c r="X4210" s="569"/>
      <c r="Y4210" s="584"/>
      <c r="Z4210" s="569"/>
      <c r="AA4210" s="584"/>
      <c r="AB4210" s="569"/>
      <c r="AC4210" s="570"/>
      <c r="AD4210" s="573"/>
      <c r="AE4210" s="574"/>
      <c r="AF4210" s="557">
        <f>IF(AB4210=0,0,(AD4210/AB4210)*100)</f>
        <v>0</v>
      </c>
      <c r="AG4210" s="558"/>
      <c r="AH4210" s="569"/>
      <c r="AI4210" s="570"/>
      <c r="AJ4210" s="573"/>
      <c r="AK4210" s="574"/>
      <c r="AL4210" s="557">
        <f>IF(AH4210=0,0,(AJ4210/AH4210)*100)</f>
        <v>0</v>
      </c>
      <c r="AM4210" s="558"/>
      <c r="AN4210" s="569"/>
      <c r="AO4210" s="570"/>
      <c r="AP4210" s="573"/>
      <c r="AQ4210" s="574"/>
      <c r="AR4210" s="557">
        <f>IF(AN4210=0,0,(AP4210/AN4210)*100)</f>
        <v>0</v>
      </c>
      <c r="AS4210" s="558"/>
      <c r="AT4210" s="561">
        <f>AB4210+AH4210+AN4210</f>
        <v>0</v>
      </c>
      <c r="AU4210" s="562"/>
      <c r="AV4210" s="565">
        <f>AD4210+AJ4210+AP4210</f>
        <v>0</v>
      </c>
      <c r="AW4210" s="566"/>
      <c r="AX4210" s="557">
        <f>IF(AT4210=0,0,(AV4210/AT4210)*100)</f>
        <v>0</v>
      </c>
      <c r="AY4210" s="558"/>
      <c r="AZ4210" s="569"/>
      <c r="BA4210" s="570"/>
      <c r="BB4210" s="573"/>
      <c r="BC4210" s="574"/>
      <c r="BD4210" s="557">
        <f>IF(AZ4210=0,0,(BB4210/AZ4210)*100)</f>
        <v>0</v>
      </c>
      <c r="BE4210" s="558"/>
      <c r="BF4210" s="561">
        <f>AT4210+AZ4210</f>
        <v>0</v>
      </c>
      <c r="BG4210" s="562"/>
      <c r="BH4210" s="565">
        <f>AV4210+BB4210</f>
        <v>0</v>
      </c>
      <c r="BI4210" s="566"/>
      <c r="BJ4210" s="557">
        <f>IF(BF4210=0,0,(BH4210/BF4210)*100)</f>
        <v>0</v>
      </c>
      <c r="BK4210" s="558"/>
      <c r="BL4210" s="602">
        <f>(AD4210*2)+(AJ4210*2)+(AP4210*3)+BB4210</f>
        <v>0</v>
      </c>
      <c r="BM4210" s="603"/>
      <c r="BN4210" s="604"/>
      <c r="BO4210" s="587">
        <f t="shared" ref="BO4210" si="3231">IF(BQ4210=0,0,50*BP4210/BQ4210)</f>
        <v>0</v>
      </c>
      <c r="BP4210" s="555">
        <f>(BL4210*BS$11)+(N4210*BS$12)+(X4210*BS$13)+(R4210*BS$14)+(V4210*BS$15)+(Z4210*BS$16)</f>
        <v>0</v>
      </c>
      <c r="BQ4210" s="555">
        <f>((AZ4210-BB4210)*BS$18)+((AT4210-AV4210)*BS$17)+(H4210*BS$19)+(P4210*BS$20)</f>
        <v>0</v>
      </c>
      <c r="BR4210" s="65"/>
      <c r="BS4210" s="65"/>
      <c r="BT4210" s="280"/>
    </row>
    <row r="4211" spans="1:72" ht="21.75" hidden="1" customHeight="1" x14ac:dyDescent="0.25">
      <c r="A4211" s="268"/>
      <c r="B4211" s="679"/>
      <c r="C4211" s="690" t="str">
        <f>IF(ROSTER!D$18="","",ROSTER!D$18)</f>
        <v/>
      </c>
      <c r="D4211" s="691"/>
      <c r="E4211" s="668"/>
      <c r="F4211" s="681"/>
      <c r="G4211" s="664"/>
      <c r="H4211" s="585"/>
      <c r="I4211" s="586"/>
      <c r="J4211" s="571"/>
      <c r="K4211" s="572"/>
      <c r="L4211" s="575"/>
      <c r="M4211" s="576"/>
      <c r="N4211" s="581"/>
      <c r="O4211" s="582"/>
      <c r="P4211" s="571"/>
      <c r="Q4211" s="572"/>
      <c r="R4211" s="575"/>
      <c r="S4211" s="576"/>
      <c r="T4211" s="581"/>
      <c r="U4211" s="582"/>
      <c r="V4211" s="585"/>
      <c r="W4211" s="586"/>
      <c r="X4211" s="571"/>
      <c r="Y4211" s="586"/>
      <c r="Z4211" s="571"/>
      <c r="AA4211" s="586"/>
      <c r="AB4211" s="571"/>
      <c r="AC4211" s="572"/>
      <c r="AD4211" s="575"/>
      <c r="AE4211" s="576"/>
      <c r="AF4211" s="577"/>
      <c r="AG4211" s="578"/>
      <c r="AH4211" s="571"/>
      <c r="AI4211" s="572"/>
      <c r="AJ4211" s="575"/>
      <c r="AK4211" s="576"/>
      <c r="AL4211" s="577"/>
      <c r="AM4211" s="578"/>
      <c r="AN4211" s="571"/>
      <c r="AO4211" s="572"/>
      <c r="AP4211" s="575"/>
      <c r="AQ4211" s="576"/>
      <c r="AR4211" s="577"/>
      <c r="AS4211" s="578"/>
      <c r="AT4211" s="627"/>
      <c r="AU4211" s="628"/>
      <c r="AV4211" s="629"/>
      <c r="AW4211" s="630"/>
      <c r="AX4211" s="577"/>
      <c r="AY4211" s="578"/>
      <c r="AZ4211" s="571"/>
      <c r="BA4211" s="572"/>
      <c r="BB4211" s="575"/>
      <c r="BC4211" s="576"/>
      <c r="BD4211" s="577"/>
      <c r="BE4211" s="578"/>
      <c r="BF4211" s="627"/>
      <c r="BG4211" s="628"/>
      <c r="BH4211" s="629"/>
      <c r="BI4211" s="630"/>
      <c r="BJ4211" s="577"/>
      <c r="BK4211" s="578"/>
      <c r="BL4211" s="605"/>
      <c r="BM4211" s="606"/>
      <c r="BN4211" s="607"/>
      <c r="BO4211" s="588"/>
      <c r="BP4211" s="556"/>
      <c r="BQ4211" s="556"/>
      <c r="BR4211" s="65"/>
      <c r="BS4211" s="65"/>
      <c r="BT4211" s="268"/>
    </row>
    <row r="4212" spans="1:72" ht="21.75" hidden="1" customHeight="1" x14ac:dyDescent="0.25">
      <c r="A4212" s="268"/>
      <c r="B4212" s="678" t="str">
        <f>IF(ROSTER!B$20="","",ROSTER!B$20)</f>
        <v/>
      </c>
      <c r="C4212" s="669" t="str">
        <f>IF(ROSTER!C$20="","",ROSTER!C$20)</f>
        <v/>
      </c>
      <c r="D4212" s="670"/>
      <c r="E4212" s="667"/>
      <c r="F4212" s="680">
        <f>IF(E4212="y",1,IF(E4212="S",1,0))</f>
        <v>0</v>
      </c>
      <c r="G4212" s="663">
        <f>IF(E4212="S",1,0)</f>
        <v>0</v>
      </c>
      <c r="H4212" s="583"/>
      <c r="I4212" s="584"/>
      <c r="J4212" s="569"/>
      <c r="K4212" s="570"/>
      <c r="L4212" s="573"/>
      <c r="M4212" s="574"/>
      <c r="N4212" s="579">
        <f>L4212+J4212</f>
        <v>0</v>
      </c>
      <c r="O4212" s="580"/>
      <c r="P4212" s="569"/>
      <c r="Q4212" s="570"/>
      <c r="R4212" s="573"/>
      <c r="S4212" s="574"/>
      <c r="T4212" s="579">
        <f>R4212-P4212</f>
        <v>0</v>
      </c>
      <c r="U4212" s="580"/>
      <c r="V4212" s="583"/>
      <c r="W4212" s="584"/>
      <c r="X4212" s="569"/>
      <c r="Y4212" s="584"/>
      <c r="Z4212" s="569"/>
      <c r="AA4212" s="584"/>
      <c r="AB4212" s="569"/>
      <c r="AC4212" s="570"/>
      <c r="AD4212" s="573"/>
      <c r="AE4212" s="574"/>
      <c r="AF4212" s="557">
        <f>IF(AB4212=0,0,(AD4212/AB4212)*100)</f>
        <v>0</v>
      </c>
      <c r="AG4212" s="558"/>
      <c r="AH4212" s="569"/>
      <c r="AI4212" s="570"/>
      <c r="AJ4212" s="573"/>
      <c r="AK4212" s="574"/>
      <c r="AL4212" s="557">
        <f>IF(AH4212=0,0,(AJ4212/AH4212)*100)</f>
        <v>0</v>
      </c>
      <c r="AM4212" s="558"/>
      <c r="AN4212" s="569"/>
      <c r="AO4212" s="570"/>
      <c r="AP4212" s="573"/>
      <c r="AQ4212" s="574"/>
      <c r="AR4212" s="557">
        <f>IF(AN4212=0,0,(AP4212/AN4212)*100)</f>
        <v>0</v>
      </c>
      <c r="AS4212" s="558"/>
      <c r="AT4212" s="561">
        <f>AB4212+AH4212+AN4212</f>
        <v>0</v>
      </c>
      <c r="AU4212" s="562"/>
      <c r="AV4212" s="565">
        <f>AD4212+AJ4212+AP4212</f>
        <v>0</v>
      </c>
      <c r="AW4212" s="566"/>
      <c r="AX4212" s="557">
        <f>IF(AT4212=0,0,(AV4212/AT4212)*100)</f>
        <v>0</v>
      </c>
      <c r="AY4212" s="558"/>
      <c r="AZ4212" s="569"/>
      <c r="BA4212" s="570"/>
      <c r="BB4212" s="573"/>
      <c r="BC4212" s="574"/>
      <c r="BD4212" s="557">
        <f>IF(AZ4212=0,0,(BB4212/AZ4212)*100)</f>
        <v>0</v>
      </c>
      <c r="BE4212" s="558"/>
      <c r="BF4212" s="561">
        <f>AT4212+AZ4212</f>
        <v>0</v>
      </c>
      <c r="BG4212" s="562"/>
      <c r="BH4212" s="565">
        <f>AV4212+BB4212</f>
        <v>0</v>
      </c>
      <c r="BI4212" s="566"/>
      <c r="BJ4212" s="557">
        <f>IF(BF4212=0,0,(BH4212/BF4212)*100)</f>
        <v>0</v>
      </c>
      <c r="BK4212" s="558"/>
      <c r="BL4212" s="602">
        <f>(AD4212*2)+(AJ4212*2)+(AP4212*3)+BB4212</f>
        <v>0</v>
      </c>
      <c r="BM4212" s="603"/>
      <c r="BN4212" s="604"/>
      <c r="BO4212" s="587">
        <f t="shared" ref="BO4212" si="3232">IF(BQ4212=0,0,50*BP4212/BQ4212)</f>
        <v>0</v>
      </c>
      <c r="BP4212" s="555">
        <f>(BL4212*BS$11)+(N4212*BS$12)+(X4212*BS$13)+(R4212*BS$14)+(V4212*BS$15)+(Z4212*BS$16)</f>
        <v>0</v>
      </c>
      <c r="BQ4212" s="555">
        <f>((AZ4212-BB4212)*BS$18)+((AT4212-AV4212)*BS$17)+(H4212*BS$19)+(P4212*BS$20)</f>
        <v>0</v>
      </c>
      <c r="BR4212" s="65"/>
      <c r="BS4212" s="65"/>
      <c r="BT4212" s="268"/>
    </row>
    <row r="4213" spans="1:72" ht="21.75" hidden="1" customHeight="1" x14ac:dyDescent="0.25">
      <c r="A4213" s="268"/>
      <c r="B4213" s="679"/>
      <c r="C4213" s="690" t="str">
        <f>IF(ROSTER!D$20="","",ROSTER!D$20)</f>
        <v/>
      </c>
      <c r="D4213" s="691"/>
      <c r="E4213" s="668"/>
      <c r="F4213" s="681"/>
      <c r="G4213" s="664"/>
      <c r="H4213" s="585"/>
      <c r="I4213" s="586"/>
      <c r="J4213" s="571"/>
      <c r="K4213" s="572"/>
      <c r="L4213" s="575"/>
      <c r="M4213" s="576"/>
      <c r="N4213" s="581"/>
      <c r="O4213" s="582"/>
      <c r="P4213" s="571"/>
      <c r="Q4213" s="572"/>
      <c r="R4213" s="575"/>
      <c r="S4213" s="576"/>
      <c r="T4213" s="581"/>
      <c r="U4213" s="582"/>
      <c r="V4213" s="585"/>
      <c r="W4213" s="586"/>
      <c r="X4213" s="571"/>
      <c r="Y4213" s="586"/>
      <c r="Z4213" s="571"/>
      <c r="AA4213" s="586"/>
      <c r="AB4213" s="571"/>
      <c r="AC4213" s="572"/>
      <c r="AD4213" s="575"/>
      <c r="AE4213" s="576"/>
      <c r="AF4213" s="577"/>
      <c r="AG4213" s="578"/>
      <c r="AH4213" s="571"/>
      <c r="AI4213" s="572"/>
      <c r="AJ4213" s="575"/>
      <c r="AK4213" s="576"/>
      <c r="AL4213" s="577"/>
      <c r="AM4213" s="578"/>
      <c r="AN4213" s="571"/>
      <c r="AO4213" s="572"/>
      <c r="AP4213" s="575"/>
      <c r="AQ4213" s="576"/>
      <c r="AR4213" s="577"/>
      <c r="AS4213" s="578"/>
      <c r="AT4213" s="627"/>
      <c r="AU4213" s="628"/>
      <c r="AV4213" s="629"/>
      <c r="AW4213" s="630"/>
      <c r="AX4213" s="577"/>
      <c r="AY4213" s="578"/>
      <c r="AZ4213" s="571"/>
      <c r="BA4213" s="572"/>
      <c r="BB4213" s="575"/>
      <c r="BC4213" s="576"/>
      <c r="BD4213" s="577"/>
      <c r="BE4213" s="578"/>
      <c r="BF4213" s="627"/>
      <c r="BG4213" s="628"/>
      <c r="BH4213" s="629"/>
      <c r="BI4213" s="630"/>
      <c r="BJ4213" s="577"/>
      <c r="BK4213" s="578"/>
      <c r="BL4213" s="605"/>
      <c r="BM4213" s="606"/>
      <c r="BN4213" s="607"/>
      <c r="BO4213" s="588"/>
      <c r="BP4213" s="556"/>
      <c r="BQ4213" s="556"/>
      <c r="BR4213" s="65"/>
      <c r="BS4213" s="65"/>
      <c r="BT4213" s="268"/>
    </row>
    <row r="4214" spans="1:72" ht="21.75" hidden="1" customHeight="1" x14ac:dyDescent="0.25">
      <c r="A4214" s="268"/>
      <c r="B4214" s="678" t="str">
        <f>IF(ROSTER!B$22="","",ROSTER!B$22)</f>
        <v/>
      </c>
      <c r="C4214" s="669" t="str">
        <f>IF(ROSTER!C$22="","",ROSTER!C$22)</f>
        <v/>
      </c>
      <c r="D4214" s="670"/>
      <c r="E4214" s="667"/>
      <c r="F4214" s="680">
        <f>IF(E4214="y",1,IF(E4214="S",1,0))</f>
        <v>0</v>
      </c>
      <c r="G4214" s="663">
        <f>IF(E4214="S",1,0)</f>
        <v>0</v>
      </c>
      <c r="H4214" s="583"/>
      <c r="I4214" s="584"/>
      <c r="J4214" s="569"/>
      <c r="K4214" s="570"/>
      <c r="L4214" s="573"/>
      <c r="M4214" s="574"/>
      <c r="N4214" s="579">
        <f>L4214+J4214</f>
        <v>0</v>
      </c>
      <c r="O4214" s="580"/>
      <c r="P4214" s="569"/>
      <c r="Q4214" s="570"/>
      <c r="R4214" s="573"/>
      <c r="S4214" s="574"/>
      <c r="T4214" s="579">
        <f>R4214-P4214</f>
        <v>0</v>
      </c>
      <c r="U4214" s="580"/>
      <c r="V4214" s="583"/>
      <c r="W4214" s="584"/>
      <c r="X4214" s="569"/>
      <c r="Y4214" s="584"/>
      <c r="Z4214" s="569"/>
      <c r="AA4214" s="584"/>
      <c r="AB4214" s="569"/>
      <c r="AC4214" s="570"/>
      <c r="AD4214" s="573"/>
      <c r="AE4214" s="574"/>
      <c r="AF4214" s="557">
        <f>IF(AB4214=0,0,(AD4214/AB4214)*100)</f>
        <v>0</v>
      </c>
      <c r="AG4214" s="558"/>
      <c r="AH4214" s="569"/>
      <c r="AI4214" s="570"/>
      <c r="AJ4214" s="573"/>
      <c r="AK4214" s="574"/>
      <c r="AL4214" s="557">
        <f>IF(AH4214=0,0,(AJ4214/AH4214)*100)</f>
        <v>0</v>
      </c>
      <c r="AM4214" s="558"/>
      <c r="AN4214" s="569"/>
      <c r="AO4214" s="570"/>
      <c r="AP4214" s="573"/>
      <c r="AQ4214" s="574"/>
      <c r="AR4214" s="557">
        <f>IF(AN4214=0,0,(AP4214/AN4214)*100)</f>
        <v>0</v>
      </c>
      <c r="AS4214" s="558"/>
      <c r="AT4214" s="561">
        <f>AB4214+AH4214+AN4214</f>
        <v>0</v>
      </c>
      <c r="AU4214" s="562"/>
      <c r="AV4214" s="565">
        <f>AD4214+AJ4214+AP4214</f>
        <v>0</v>
      </c>
      <c r="AW4214" s="566"/>
      <c r="AX4214" s="557">
        <f>IF(AT4214=0,0,(AV4214/AT4214)*100)</f>
        <v>0</v>
      </c>
      <c r="AY4214" s="558"/>
      <c r="AZ4214" s="569"/>
      <c r="BA4214" s="570"/>
      <c r="BB4214" s="573"/>
      <c r="BC4214" s="574"/>
      <c r="BD4214" s="557">
        <f>IF(AZ4214=0,0,(BB4214/AZ4214)*100)</f>
        <v>0</v>
      </c>
      <c r="BE4214" s="558"/>
      <c r="BF4214" s="561">
        <f>AT4214+AZ4214</f>
        <v>0</v>
      </c>
      <c r="BG4214" s="562"/>
      <c r="BH4214" s="565">
        <f>AV4214+BB4214</f>
        <v>0</v>
      </c>
      <c r="BI4214" s="566"/>
      <c r="BJ4214" s="557">
        <f>IF(BF4214=0,0,(BH4214/BF4214)*100)</f>
        <v>0</v>
      </c>
      <c r="BK4214" s="558"/>
      <c r="BL4214" s="602">
        <f>(AD4214*2)+(AJ4214*2)+(AP4214*3)+BB4214</f>
        <v>0</v>
      </c>
      <c r="BM4214" s="603"/>
      <c r="BN4214" s="604"/>
      <c r="BO4214" s="587">
        <f t="shared" ref="BO4214" si="3233">IF(BQ4214=0,0,50*BP4214/BQ4214)</f>
        <v>0</v>
      </c>
      <c r="BP4214" s="555">
        <f>(BL4214*BS$11)+(N4214*BS$12)+(X4214*BS$13)+(R4214*BS$14)+(V4214*BS$15)+(Z4214*BS$16)</f>
        <v>0</v>
      </c>
      <c r="BQ4214" s="555">
        <f>((AZ4214-BB4214)*BS$18)+((AT4214-AV4214)*BS$17)+(H4214*BS$19)+(P4214*BS$20)</f>
        <v>0</v>
      </c>
      <c r="BR4214" s="65"/>
      <c r="BS4214" s="65"/>
      <c r="BT4214" s="268"/>
    </row>
    <row r="4215" spans="1:72" ht="21.75" hidden="1" customHeight="1" x14ac:dyDescent="0.25">
      <c r="A4215" s="268"/>
      <c r="B4215" s="679"/>
      <c r="C4215" s="690" t="str">
        <f>IF(ROSTER!D$22="","",ROSTER!D$22)</f>
        <v/>
      </c>
      <c r="D4215" s="691"/>
      <c r="E4215" s="668"/>
      <c r="F4215" s="681"/>
      <c r="G4215" s="664"/>
      <c r="H4215" s="585"/>
      <c r="I4215" s="586"/>
      <c r="J4215" s="571"/>
      <c r="K4215" s="572"/>
      <c r="L4215" s="575"/>
      <c r="M4215" s="576"/>
      <c r="N4215" s="581"/>
      <c r="O4215" s="582"/>
      <c r="P4215" s="571"/>
      <c r="Q4215" s="572"/>
      <c r="R4215" s="575"/>
      <c r="S4215" s="576"/>
      <c r="T4215" s="581"/>
      <c r="U4215" s="582"/>
      <c r="V4215" s="585"/>
      <c r="W4215" s="586"/>
      <c r="X4215" s="571"/>
      <c r="Y4215" s="586"/>
      <c r="Z4215" s="571"/>
      <c r="AA4215" s="586"/>
      <c r="AB4215" s="571"/>
      <c r="AC4215" s="572"/>
      <c r="AD4215" s="575"/>
      <c r="AE4215" s="576"/>
      <c r="AF4215" s="577"/>
      <c r="AG4215" s="578"/>
      <c r="AH4215" s="571"/>
      <c r="AI4215" s="572"/>
      <c r="AJ4215" s="575"/>
      <c r="AK4215" s="576"/>
      <c r="AL4215" s="577"/>
      <c r="AM4215" s="578"/>
      <c r="AN4215" s="571"/>
      <c r="AO4215" s="572"/>
      <c r="AP4215" s="575"/>
      <c r="AQ4215" s="576"/>
      <c r="AR4215" s="577"/>
      <c r="AS4215" s="578"/>
      <c r="AT4215" s="627"/>
      <c r="AU4215" s="628"/>
      <c r="AV4215" s="629"/>
      <c r="AW4215" s="630"/>
      <c r="AX4215" s="577"/>
      <c r="AY4215" s="578"/>
      <c r="AZ4215" s="571"/>
      <c r="BA4215" s="572"/>
      <c r="BB4215" s="575"/>
      <c r="BC4215" s="576"/>
      <c r="BD4215" s="577"/>
      <c r="BE4215" s="578"/>
      <c r="BF4215" s="627"/>
      <c r="BG4215" s="628"/>
      <c r="BH4215" s="629"/>
      <c r="BI4215" s="630"/>
      <c r="BJ4215" s="577"/>
      <c r="BK4215" s="578"/>
      <c r="BL4215" s="605"/>
      <c r="BM4215" s="606"/>
      <c r="BN4215" s="607"/>
      <c r="BO4215" s="588"/>
      <c r="BP4215" s="556"/>
      <c r="BQ4215" s="556"/>
      <c r="BR4215" s="65"/>
      <c r="BS4215" s="65"/>
      <c r="BT4215" s="268"/>
    </row>
    <row r="4216" spans="1:72" ht="21.75" hidden="1" customHeight="1" x14ac:dyDescent="0.25">
      <c r="A4216" s="268"/>
      <c r="B4216" s="678" t="str">
        <f>IF(ROSTER!B$24="","",ROSTER!B$24)</f>
        <v/>
      </c>
      <c r="C4216" s="669" t="str">
        <f>IF(ROSTER!C$24="","",ROSTER!C$24)</f>
        <v/>
      </c>
      <c r="D4216" s="670"/>
      <c r="E4216" s="667"/>
      <c r="F4216" s="680">
        <f>IF(E4216="y",1,IF(E4216="S",1,0))</f>
        <v>0</v>
      </c>
      <c r="G4216" s="663">
        <f>IF(E4216="S",1,0)</f>
        <v>0</v>
      </c>
      <c r="H4216" s="583"/>
      <c r="I4216" s="584"/>
      <c r="J4216" s="569"/>
      <c r="K4216" s="570"/>
      <c r="L4216" s="573"/>
      <c r="M4216" s="574"/>
      <c r="N4216" s="579">
        <f>L4216+J4216</f>
        <v>0</v>
      </c>
      <c r="O4216" s="580"/>
      <c r="P4216" s="569"/>
      <c r="Q4216" s="570"/>
      <c r="R4216" s="573"/>
      <c r="S4216" s="574"/>
      <c r="T4216" s="579">
        <f>R4216-P4216</f>
        <v>0</v>
      </c>
      <c r="U4216" s="580"/>
      <c r="V4216" s="583"/>
      <c r="W4216" s="584"/>
      <c r="X4216" s="569"/>
      <c r="Y4216" s="584"/>
      <c r="Z4216" s="569"/>
      <c r="AA4216" s="584"/>
      <c r="AB4216" s="569"/>
      <c r="AC4216" s="570"/>
      <c r="AD4216" s="573"/>
      <c r="AE4216" s="574"/>
      <c r="AF4216" s="557">
        <f>IF(AB4216=0,0,(AD4216/AB4216)*100)</f>
        <v>0</v>
      </c>
      <c r="AG4216" s="558"/>
      <c r="AH4216" s="569"/>
      <c r="AI4216" s="570"/>
      <c r="AJ4216" s="573"/>
      <c r="AK4216" s="574"/>
      <c r="AL4216" s="557">
        <f>IF(AH4216=0,0,(AJ4216/AH4216)*100)</f>
        <v>0</v>
      </c>
      <c r="AM4216" s="558"/>
      <c r="AN4216" s="569"/>
      <c r="AO4216" s="570"/>
      <c r="AP4216" s="573"/>
      <c r="AQ4216" s="574"/>
      <c r="AR4216" s="557">
        <f>IF(AN4216=0,0,(AP4216/AN4216)*100)</f>
        <v>0</v>
      </c>
      <c r="AS4216" s="558"/>
      <c r="AT4216" s="561">
        <f>AB4216+AH4216+AN4216</f>
        <v>0</v>
      </c>
      <c r="AU4216" s="562"/>
      <c r="AV4216" s="565">
        <f>AD4216+AJ4216+AP4216</f>
        <v>0</v>
      </c>
      <c r="AW4216" s="566"/>
      <c r="AX4216" s="557">
        <f>IF(AT4216=0,0,(AV4216/AT4216)*100)</f>
        <v>0</v>
      </c>
      <c r="AY4216" s="558"/>
      <c r="AZ4216" s="569"/>
      <c r="BA4216" s="570"/>
      <c r="BB4216" s="573"/>
      <c r="BC4216" s="574"/>
      <c r="BD4216" s="557">
        <f>IF(AZ4216=0,0,(BB4216/AZ4216)*100)</f>
        <v>0</v>
      </c>
      <c r="BE4216" s="558"/>
      <c r="BF4216" s="561">
        <f>AT4216+AZ4216</f>
        <v>0</v>
      </c>
      <c r="BG4216" s="562"/>
      <c r="BH4216" s="565">
        <f>AV4216+BB4216</f>
        <v>0</v>
      </c>
      <c r="BI4216" s="566"/>
      <c r="BJ4216" s="557">
        <f>IF(BF4216=0,0,(BH4216/BF4216)*100)</f>
        <v>0</v>
      </c>
      <c r="BK4216" s="558"/>
      <c r="BL4216" s="602">
        <f>(AD4216*2)+(AJ4216*2)+(AP4216*3)+BB4216</f>
        <v>0</v>
      </c>
      <c r="BM4216" s="603"/>
      <c r="BN4216" s="604"/>
      <c r="BO4216" s="587">
        <f t="shared" ref="BO4216" si="3234">IF(BQ4216=0,0,50*BP4216/BQ4216)</f>
        <v>0</v>
      </c>
      <c r="BP4216" s="555">
        <f>(BL4216*BS$11)+(N4216*BS$12)+(X4216*BS$13)+(R4216*BS$14)+(V4216*BS$15)+(Z4216*BS$16)</f>
        <v>0</v>
      </c>
      <c r="BQ4216" s="555">
        <f>((AZ4216-BB4216)*BS$18)+((AT4216-AV4216)*BS$17)+(H4216*BS$19)+(P4216*BS$20)</f>
        <v>0</v>
      </c>
      <c r="BR4216" s="65"/>
      <c r="BS4216" s="65"/>
      <c r="BT4216" s="268"/>
    </row>
    <row r="4217" spans="1:72" ht="21.75" hidden="1" customHeight="1" x14ac:dyDescent="0.25">
      <c r="A4217" s="268"/>
      <c r="B4217" s="679"/>
      <c r="C4217" s="690" t="str">
        <f>IF(ROSTER!D$24="","",ROSTER!D$24)</f>
        <v/>
      </c>
      <c r="D4217" s="691"/>
      <c r="E4217" s="668"/>
      <c r="F4217" s="681"/>
      <c r="G4217" s="664"/>
      <c r="H4217" s="585"/>
      <c r="I4217" s="586"/>
      <c r="J4217" s="571"/>
      <c r="K4217" s="572"/>
      <c r="L4217" s="575"/>
      <c r="M4217" s="576"/>
      <c r="N4217" s="581"/>
      <c r="O4217" s="582"/>
      <c r="P4217" s="571"/>
      <c r="Q4217" s="572"/>
      <c r="R4217" s="575"/>
      <c r="S4217" s="576"/>
      <c r="T4217" s="581"/>
      <c r="U4217" s="582"/>
      <c r="V4217" s="585"/>
      <c r="W4217" s="586"/>
      <c r="X4217" s="571"/>
      <c r="Y4217" s="586"/>
      <c r="Z4217" s="571"/>
      <c r="AA4217" s="586"/>
      <c r="AB4217" s="571"/>
      <c r="AC4217" s="572"/>
      <c r="AD4217" s="575"/>
      <c r="AE4217" s="576"/>
      <c r="AF4217" s="577"/>
      <c r="AG4217" s="578"/>
      <c r="AH4217" s="571"/>
      <c r="AI4217" s="572"/>
      <c r="AJ4217" s="575"/>
      <c r="AK4217" s="576"/>
      <c r="AL4217" s="577"/>
      <c r="AM4217" s="578"/>
      <c r="AN4217" s="571"/>
      <c r="AO4217" s="572"/>
      <c r="AP4217" s="575"/>
      <c r="AQ4217" s="576"/>
      <c r="AR4217" s="577"/>
      <c r="AS4217" s="578"/>
      <c r="AT4217" s="627"/>
      <c r="AU4217" s="628"/>
      <c r="AV4217" s="629"/>
      <c r="AW4217" s="630"/>
      <c r="AX4217" s="577"/>
      <c r="AY4217" s="578"/>
      <c r="AZ4217" s="571"/>
      <c r="BA4217" s="572"/>
      <c r="BB4217" s="575"/>
      <c r="BC4217" s="576"/>
      <c r="BD4217" s="577"/>
      <c r="BE4217" s="578"/>
      <c r="BF4217" s="627"/>
      <c r="BG4217" s="628"/>
      <c r="BH4217" s="629"/>
      <c r="BI4217" s="630"/>
      <c r="BJ4217" s="577"/>
      <c r="BK4217" s="578"/>
      <c r="BL4217" s="605"/>
      <c r="BM4217" s="606"/>
      <c r="BN4217" s="607"/>
      <c r="BO4217" s="588"/>
      <c r="BP4217" s="556"/>
      <c r="BQ4217" s="556"/>
      <c r="BR4217" s="65"/>
      <c r="BS4217" s="65"/>
      <c r="BT4217" s="268"/>
    </row>
    <row r="4218" spans="1:72" ht="21.75" hidden="1" customHeight="1" x14ac:dyDescent="0.25">
      <c r="A4218" s="268"/>
      <c r="B4218" s="678" t="str">
        <f>IF(ROSTER!B$26="","",ROSTER!B$26)</f>
        <v/>
      </c>
      <c r="C4218" s="669" t="str">
        <f>IF(ROSTER!C$26="","",ROSTER!C$26)</f>
        <v/>
      </c>
      <c r="D4218" s="670"/>
      <c r="E4218" s="667"/>
      <c r="F4218" s="680">
        <f>IF(E4218="y",1,IF(E4218="S",1,0))</f>
        <v>0</v>
      </c>
      <c r="G4218" s="663">
        <f>IF(E4218="S",1,0)</f>
        <v>0</v>
      </c>
      <c r="H4218" s="583"/>
      <c r="I4218" s="584"/>
      <c r="J4218" s="569"/>
      <c r="K4218" s="570"/>
      <c r="L4218" s="573"/>
      <c r="M4218" s="574"/>
      <c r="N4218" s="579">
        <f>L4218+J4218</f>
        <v>0</v>
      </c>
      <c r="O4218" s="580"/>
      <c r="P4218" s="569"/>
      <c r="Q4218" s="570"/>
      <c r="R4218" s="573"/>
      <c r="S4218" s="574"/>
      <c r="T4218" s="579">
        <f>R4218-P4218</f>
        <v>0</v>
      </c>
      <c r="U4218" s="580"/>
      <c r="V4218" s="583"/>
      <c r="W4218" s="584"/>
      <c r="X4218" s="569"/>
      <c r="Y4218" s="584"/>
      <c r="Z4218" s="569"/>
      <c r="AA4218" s="584"/>
      <c r="AB4218" s="569"/>
      <c r="AC4218" s="570"/>
      <c r="AD4218" s="573"/>
      <c r="AE4218" s="574"/>
      <c r="AF4218" s="557">
        <f>IF(AB4218=0,0,(AD4218/AB4218)*100)</f>
        <v>0</v>
      </c>
      <c r="AG4218" s="558"/>
      <c r="AH4218" s="569"/>
      <c r="AI4218" s="570"/>
      <c r="AJ4218" s="573"/>
      <c r="AK4218" s="574"/>
      <c r="AL4218" s="557">
        <f>IF(AH4218=0,0,(AJ4218/AH4218)*100)</f>
        <v>0</v>
      </c>
      <c r="AM4218" s="558"/>
      <c r="AN4218" s="569"/>
      <c r="AO4218" s="570"/>
      <c r="AP4218" s="573"/>
      <c r="AQ4218" s="574"/>
      <c r="AR4218" s="557">
        <f>IF(AN4218=0,0,(AP4218/AN4218)*100)</f>
        <v>0</v>
      </c>
      <c r="AS4218" s="558"/>
      <c r="AT4218" s="561">
        <f>AB4218+AH4218+AN4218</f>
        <v>0</v>
      </c>
      <c r="AU4218" s="562"/>
      <c r="AV4218" s="565">
        <f>AD4218+AJ4218+AP4218</f>
        <v>0</v>
      </c>
      <c r="AW4218" s="566"/>
      <c r="AX4218" s="557">
        <f>IF(AT4218=0,0,(AV4218/AT4218)*100)</f>
        <v>0</v>
      </c>
      <c r="AY4218" s="558"/>
      <c r="AZ4218" s="569"/>
      <c r="BA4218" s="570"/>
      <c r="BB4218" s="573"/>
      <c r="BC4218" s="574"/>
      <c r="BD4218" s="557">
        <f>IF(AZ4218=0,0,(BB4218/AZ4218)*100)</f>
        <v>0</v>
      </c>
      <c r="BE4218" s="558"/>
      <c r="BF4218" s="561">
        <f>AT4218+AZ4218</f>
        <v>0</v>
      </c>
      <c r="BG4218" s="562"/>
      <c r="BH4218" s="565">
        <f>AV4218+BB4218</f>
        <v>0</v>
      </c>
      <c r="BI4218" s="566"/>
      <c r="BJ4218" s="557">
        <f>IF(BF4218=0,0,(BH4218/BF4218)*100)</f>
        <v>0</v>
      </c>
      <c r="BK4218" s="558"/>
      <c r="BL4218" s="602">
        <f>(AD4218*2)+(AJ4218*2)+(AP4218*3)+BB4218</f>
        <v>0</v>
      </c>
      <c r="BM4218" s="603"/>
      <c r="BN4218" s="604"/>
      <c r="BO4218" s="587">
        <f t="shared" ref="BO4218" si="3235">IF(BQ4218=0,0,50*BP4218/BQ4218)</f>
        <v>0</v>
      </c>
      <c r="BP4218" s="555">
        <f>(BL4218*BS$11)+(N4218*BS$12)+(X4218*BS$13)+(R4218*BS$14)+(V4218*BS$15)+(Z4218*BS$16)</f>
        <v>0</v>
      </c>
      <c r="BQ4218" s="555">
        <f>((AZ4218-BB4218)*BS$18)+((AT4218-AV4218)*BS$17)+(H4218*BS$19)+(P4218*BS$20)</f>
        <v>0</v>
      </c>
      <c r="BR4218" s="65"/>
      <c r="BS4218" s="65"/>
      <c r="BT4218" s="268"/>
    </row>
    <row r="4219" spans="1:72" ht="21.75" hidden="1" customHeight="1" x14ac:dyDescent="0.25">
      <c r="A4219" s="268"/>
      <c r="B4219" s="679"/>
      <c r="C4219" s="690" t="str">
        <f>IF(ROSTER!D$26="","",ROSTER!D$26)</f>
        <v/>
      </c>
      <c r="D4219" s="691"/>
      <c r="E4219" s="668"/>
      <c r="F4219" s="681"/>
      <c r="G4219" s="664"/>
      <c r="H4219" s="585"/>
      <c r="I4219" s="586"/>
      <c r="J4219" s="571"/>
      <c r="K4219" s="572"/>
      <c r="L4219" s="575"/>
      <c r="M4219" s="576"/>
      <c r="N4219" s="581"/>
      <c r="O4219" s="582"/>
      <c r="P4219" s="571"/>
      <c r="Q4219" s="572"/>
      <c r="R4219" s="575"/>
      <c r="S4219" s="576"/>
      <c r="T4219" s="581"/>
      <c r="U4219" s="582"/>
      <c r="V4219" s="585"/>
      <c r="W4219" s="586"/>
      <c r="X4219" s="571"/>
      <c r="Y4219" s="586"/>
      <c r="Z4219" s="571"/>
      <c r="AA4219" s="586"/>
      <c r="AB4219" s="571"/>
      <c r="AC4219" s="572"/>
      <c r="AD4219" s="575"/>
      <c r="AE4219" s="576"/>
      <c r="AF4219" s="577"/>
      <c r="AG4219" s="578"/>
      <c r="AH4219" s="571"/>
      <c r="AI4219" s="572"/>
      <c r="AJ4219" s="575"/>
      <c r="AK4219" s="576"/>
      <c r="AL4219" s="577"/>
      <c r="AM4219" s="578"/>
      <c r="AN4219" s="571"/>
      <c r="AO4219" s="572"/>
      <c r="AP4219" s="575"/>
      <c r="AQ4219" s="576"/>
      <c r="AR4219" s="577"/>
      <c r="AS4219" s="578"/>
      <c r="AT4219" s="627"/>
      <c r="AU4219" s="628"/>
      <c r="AV4219" s="629"/>
      <c r="AW4219" s="630"/>
      <c r="AX4219" s="577"/>
      <c r="AY4219" s="578"/>
      <c r="AZ4219" s="571"/>
      <c r="BA4219" s="572"/>
      <c r="BB4219" s="575"/>
      <c r="BC4219" s="576"/>
      <c r="BD4219" s="577"/>
      <c r="BE4219" s="578"/>
      <c r="BF4219" s="627"/>
      <c r="BG4219" s="628"/>
      <c r="BH4219" s="629"/>
      <c r="BI4219" s="630"/>
      <c r="BJ4219" s="577"/>
      <c r="BK4219" s="578"/>
      <c r="BL4219" s="605"/>
      <c r="BM4219" s="606"/>
      <c r="BN4219" s="607"/>
      <c r="BO4219" s="588"/>
      <c r="BP4219" s="556"/>
      <c r="BQ4219" s="556"/>
      <c r="BR4219" s="65"/>
      <c r="BS4219" s="65"/>
      <c r="BT4219" s="268"/>
    </row>
    <row r="4220" spans="1:72" ht="21.75" hidden="1" customHeight="1" x14ac:dyDescent="0.25">
      <c r="A4220" s="268"/>
      <c r="B4220" s="678" t="str">
        <f>IF(ROSTER!B$28="","",ROSTER!B$28)</f>
        <v/>
      </c>
      <c r="C4220" s="669" t="str">
        <f>IF(ROSTER!C$28="","",ROSTER!C$28)</f>
        <v/>
      </c>
      <c r="D4220" s="670"/>
      <c r="E4220" s="667"/>
      <c r="F4220" s="680">
        <f>IF(E4220="y",1,IF(E4220="S",1,0))</f>
        <v>0</v>
      </c>
      <c r="G4220" s="663">
        <f>IF(E4220="S",1,0)</f>
        <v>0</v>
      </c>
      <c r="H4220" s="583"/>
      <c r="I4220" s="584"/>
      <c r="J4220" s="569"/>
      <c r="K4220" s="570"/>
      <c r="L4220" s="573"/>
      <c r="M4220" s="574"/>
      <c r="N4220" s="579">
        <f>L4220+J4220</f>
        <v>0</v>
      </c>
      <c r="O4220" s="580"/>
      <c r="P4220" s="569"/>
      <c r="Q4220" s="570"/>
      <c r="R4220" s="573"/>
      <c r="S4220" s="574"/>
      <c r="T4220" s="579">
        <f>R4220-P4220</f>
        <v>0</v>
      </c>
      <c r="U4220" s="580"/>
      <c r="V4220" s="583"/>
      <c r="W4220" s="584"/>
      <c r="X4220" s="569"/>
      <c r="Y4220" s="584"/>
      <c r="Z4220" s="569"/>
      <c r="AA4220" s="584"/>
      <c r="AB4220" s="569"/>
      <c r="AC4220" s="570"/>
      <c r="AD4220" s="573"/>
      <c r="AE4220" s="574"/>
      <c r="AF4220" s="557">
        <f>IF(AB4220=0,0,(AD4220/AB4220)*100)</f>
        <v>0</v>
      </c>
      <c r="AG4220" s="558"/>
      <c r="AH4220" s="569"/>
      <c r="AI4220" s="570"/>
      <c r="AJ4220" s="573"/>
      <c r="AK4220" s="574"/>
      <c r="AL4220" s="557">
        <f>IF(AH4220=0,0,(AJ4220/AH4220)*100)</f>
        <v>0</v>
      </c>
      <c r="AM4220" s="558"/>
      <c r="AN4220" s="569"/>
      <c r="AO4220" s="570"/>
      <c r="AP4220" s="573"/>
      <c r="AQ4220" s="574"/>
      <c r="AR4220" s="557">
        <f>IF(AN4220=0,0,(AP4220/AN4220)*100)</f>
        <v>0</v>
      </c>
      <c r="AS4220" s="558"/>
      <c r="AT4220" s="561">
        <f>AB4220+AH4220+AN4220</f>
        <v>0</v>
      </c>
      <c r="AU4220" s="562"/>
      <c r="AV4220" s="565">
        <f>AD4220+AJ4220+AP4220</f>
        <v>0</v>
      </c>
      <c r="AW4220" s="566"/>
      <c r="AX4220" s="557">
        <f>IF(AT4220=0,0,(AV4220/AT4220)*100)</f>
        <v>0</v>
      </c>
      <c r="AY4220" s="558"/>
      <c r="AZ4220" s="569"/>
      <c r="BA4220" s="570"/>
      <c r="BB4220" s="573"/>
      <c r="BC4220" s="574"/>
      <c r="BD4220" s="557">
        <f>IF(AZ4220=0,0,(BB4220/AZ4220)*100)</f>
        <v>0</v>
      </c>
      <c r="BE4220" s="558"/>
      <c r="BF4220" s="561">
        <f>AT4220+AZ4220</f>
        <v>0</v>
      </c>
      <c r="BG4220" s="562"/>
      <c r="BH4220" s="565">
        <f>AV4220+BB4220</f>
        <v>0</v>
      </c>
      <c r="BI4220" s="566"/>
      <c r="BJ4220" s="557">
        <f>IF(BF4220=0,0,(BH4220/BF4220)*100)</f>
        <v>0</v>
      </c>
      <c r="BK4220" s="558"/>
      <c r="BL4220" s="602">
        <f>(AD4220*2)+(AJ4220*2)+(AP4220*3)+BB4220</f>
        <v>0</v>
      </c>
      <c r="BM4220" s="603"/>
      <c r="BN4220" s="604"/>
      <c r="BO4220" s="587">
        <f t="shared" ref="BO4220" si="3236">IF(BQ4220=0,0,50*BP4220/BQ4220)</f>
        <v>0</v>
      </c>
      <c r="BP4220" s="555">
        <f>(BL4220*BS$11)+(N4220*BS$12)+(X4220*BS$13)+(R4220*BS$14)+(V4220*BS$15)+(Z4220*BS$16)</f>
        <v>0</v>
      </c>
      <c r="BQ4220" s="555">
        <f>((AZ4220-BB4220)*BS$18)+((AT4220-AV4220)*BS$17)+(H4220*BS$19)+(P4220*BS$20)</f>
        <v>0</v>
      </c>
      <c r="BR4220" s="65"/>
      <c r="BS4220" s="65"/>
      <c r="BT4220" s="268"/>
    </row>
    <row r="4221" spans="1:72" ht="21.75" hidden="1" customHeight="1" x14ac:dyDescent="0.25">
      <c r="A4221" s="268"/>
      <c r="B4221" s="679"/>
      <c r="C4221" s="690" t="str">
        <f>IF(ROSTER!D$28="","",ROSTER!D$28)</f>
        <v/>
      </c>
      <c r="D4221" s="691"/>
      <c r="E4221" s="668"/>
      <c r="F4221" s="681"/>
      <c r="G4221" s="664"/>
      <c r="H4221" s="585"/>
      <c r="I4221" s="586"/>
      <c r="J4221" s="571"/>
      <c r="K4221" s="572"/>
      <c r="L4221" s="575"/>
      <c r="M4221" s="576"/>
      <c r="N4221" s="581"/>
      <c r="O4221" s="582"/>
      <c r="P4221" s="571"/>
      <c r="Q4221" s="572"/>
      <c r="R4221" s="575"/>
      <c r="S4221" s="576"/>
      <c r="T4221" s="581"/>
      <c r="U4221" s="582"/>
      <c r="V4221" s="585"/>
      <c r="W4221" s="586"/>
      <c r="X4221" s="571"/>
      <c r="Y4221" s="586"/>
      <c r="Z4221" s="571"/>
      <c r="AA4221" s="586"/>
      <c r="AB4221" s="571"/>
      <c r="AC4221" s="572"/>
      <c r="AD4221" s="575"/>
      <c r="AE4221" s="576"/>
      <c r="AF4221" s="577"/>
      <c r="AG4221" s="578"/>
      <c r="AH4221" s="571"/>
      <c r="AI4221" s="572"/>
      <c r="AJ4221" s="575"/>
      <c r="AK4221" s="576"/>
      <c r="AL4221" s="577"/>
      <c r="AM4221" s="578"/>
      <c r="AN4221" s="571"/>
      <c r="AO4221" s="572"/>
      <c r="AP4221" s="575"/>
      <c r="AQ4221" s="576"/>
      <c r="AR4221" s="577"/>
      <c r="AS4221" s="578"/>
      <c r="AT4221" s="627"/>
      <c r="AU4221" s="628"/>
      <c r="AV4221" s="629"/>
      <c r="AW4221" s="630"/>
      <c r="AX4221" s="577"/>
      <c r="AY4221" s="578"/>
      <c r="AZ4221" s="571"/>
      <c r="BA4221" s="572"/>
      <c r="BB4221" s="575"/>
      <c r="BC4221" s="576"/>
      <c r="BD4221" s="577"/>
      <c r="BE4221" s="578"/>
      <c r="BF4221" s="627"/>
      <c r="BG4221" s="628"/>
      <c r="BH4221" s="629"/>
      <c r="BI4221" s="630"/>
      <c r="BJ4221" s="577"/>
      <c r="BK4221" s="578"/>
      <c r="BL4221" s="605"/>
      <c r="BM4221" s="606"/>
      <c r="BN4221" s="607"/>
      <c r="BO4221" s="588"/>
      <c r="BP4221" s="556"/>
      <c r="BQ4221" s="556"/>
      <c r="BR4221" s="65"/>
      <c r="BS4221" s="65"/>
      <c r="BT4221" s="268"/>
    </row>
    <row r="4222" spans="1:72" ht="21.75" hidden="1" customHeight="1" x14ac:dyDescent="0.25">
      <c r="A4222" s="268"/>
      <c r="B4222" s="678" t="str">
        <f>IF(ROSTER!B$30="","",ROSTER!B$30)</f>
        <v/>
      </c>
      <c r="C4222" s="669" t="str">
        <f>IF(ROSTER!C$30="","",ROSTER!C$30)</f>
        <v/>
      </c>
      <c r="D4222" s="670"/>
      <c r="E4222" s="667"/>
      <c r="F4222" s="680">
        <f>IF(E4222="y",1,IF(E4222="S",1,0))</f>
        <v>0</v>
      </c>
      <c r="G4222" s="663">
        <f>IF(E4222="S",1,0)</f>
        <v>0</v>
      </c>
      <c r="H4222" s="583"/>
      <c r="I4222" s="584"/>
      <c r="J4222" s="569"/>
      <c r="K4222" s="570"/>
      <c r="L4222" s="573"/>
      <c r="M4222" s="574"/>
      <c r="N4222" s="579">
        <f>L4222+J4222</f>
        <v>0</v>
      </c>
      <c r="O4222" s="580"/>
      <c r="P4222" s="569"/>
      <c r="Q4222" s="570"/>
      <c r="R4222" s="573"/>
      <c r="S4222" s="574"/>
      <c r="T4222" s="579">
        <f>R4222-P4222</f>
        <v>0</v>
      </c>
      <c r="U4222" s="580"/>
      <c r="V4222" s="583"/>
      <c r="W4222" s="584"/>
      <c r="X4222" s="569"/>
      <c r="Y4222" s="584"/>
      <c r="Z4222" s="569"/>
      <c r="AA4222" s="584"/>
      <c r="AB4222" s="569"/>
      <c r="AC4222" s="570"/>
      <c r="AD4222" s="573"/>
      <c r="AE4222" s="574"/>
      <c r="AF4222" s="557">
        <f>IF(AB4222=0,0,(AD4222/AB4222)*100)</f>
        <v>0</v>
      </c>
      <c r="AG4222" s="558"/>
      <c r="AH4222" s="569"/>
      <c r="AI4222" s="570"/>
      <c r="AJ4222" s="573"/>
      <c r="AK4222" s="574"/>
      <c r="AL4222" s="557">
        <f>IF(AH4222=0,0,(AJ4222/AH4222)*100)</f>
        <v>0</v>
      </c>
      <c r="AM4222" s="558"/>
      <c r="AN4222" s="569"/>
      <c r="AO4222" s="570"/>
      <c r="AP4222" s="573"/>
      <c r="AQ4222" s="574"/>
      <c r="AR4222" s="557">
        <f>IF(AN4222=0,0,(AP4222/AN4222)*100)</f>
        <v>0</v>
      </c>
      <c r="AS4222" s="558"/>
      <c r="AT4222" s="561">
        <f>AB4222+AH4222+AN4222</f>
        <v>0</v>
      </c>
      <c r="AU4222" s="562"/>
      <c r="AV4222" s="565">
        <f>AD4222+AJ4222+AP4222</f>
        <v>0</v>
      </c>
      <c r="AW4222" s="566"/>
      <c r="AX4222" s="557">
        <f>IF(AT4222=0,0,(AV4222/AT4222)*100)</f>
        <v>0</v>
      </c>
      <c r="AY4222" s="558"/>
      <c r="AZ4222" s="569"/>
      <c r="BA4222" s="570"/>
      <c r="BB4222" s="573"/>
      <c r="BC4222" s="574"/>
      <c r="BD4222" s="557">
        <f>IF(AZ4222=0,0,(BB4222/AZ4222)*100)</f>
        <v>0</v>
      </c>
      <c r="BE4222" s="558"/>
      <c r="BF4222" s="561">
        <f>AT4222+AZ4222</f>
        <v>0</v>
      </c>
      <c r="BG4222" s="562"/>
      <c r="BH4222" s="565">
        <f>AV4222+BB4222</f>
        <v>0</v>
      </c>
      <c r="BI4222" s="566"/>
      <c r="BJ4222" s="557">
        <f>IF(BF4222=0,0,(BH4222/BF4222)*100)</f>
        <v>0</v>
      </c>
      <c r="BK4222" s="558"/>
      <c r="BL4222" s="602">
        <f>(AD4222*2)+(AJ4222*2)+(AP4222*3)+BB4222</f>
        <v>0</v>
      </c>
      <c r="BM4222" s="603"/>
      <c r="BN4222" s="604"/>
      <c r="BO4222" s="587">
        <f t="shared" ref="BO4222" si="3237">IF(BQ4222=0,0,50*BP4222/BQ4222)</f>
        <v>0</v>
      </c>
      <c r="BP4222" s="555">
        <f>(BL4222*BS$11)+(N4222*BS$12)+(X4222*BS$13)+(R4222*BS$14)+(V4222*BS$15)+(Z4222*BS$16)</f>
        <v>0</v>
      </c>
      <c r="BQ4222" s="555">
        <f>((AZ4222-BB4222)*BS$18)+((AT4222-AV4222)*BS$17)+(H4222*BS$19)+(P4222*BS$20)</f>
        <v>0</v>
      </c>
      <c r="BR4222" s="65"/>
      <c r="BS4222" s="65"/>
      <c r="BT4222" s="268"/>
    </row>
    <row r="4223" spans="1:72" ht="21.75" hidden="1" customHeight="1" x14ac:dyDescent="0.25">
      <c r="A4223" s="268"/>
      <c r="B4223" s="679"/>
      <c r="C4223" s="690" t="str">
        <f>IF(ROSTER!D$30="","",ROSTER!D$30)</f>
        <v/>
      </c>
      <c r="D4223" s="691"/>
      <c r="E4223" s="668"/>
      <c r="F4223" s="681"/>
      <c r="G4223" s="664"/>
      <c r="H4223" s="585"/>
      <c r="I4223" s="586"/>
      <c r="J4223" s="571"/>
      <c r="K4223" s="572"/>
      <c r="L4223" s="575"/>
      <c r="M4223" s="576"/>
      <c r="N4223" s="581"/>
      <c r="O4223" s="582"/>
      <c r="P4223" s="571"/>
      <c r="Q4223" s="572"/>
      <c r="R4223" s="575"/>
      <c r="S4223" s="576"/>
      <c r="T4223" s="581"/>
      <c r="U4223" s="582"/>
      <c r="V4223" s="585"/>
      <c r="W4223" s="586"/>
      <c r="X4223" s="571"/>
      <c r="Y4223" s="586"/>
      <c r="Z4223" s="571"/>
      <c r="AA4223" s="586"/>
      <c r="AB4223" s="571"/>
      <c r="AC4223" s="572"/>
      <c r="AD4223" s="575"/>
      <c r="AE4223" s="576"/>
      <c r="AF4223" s="577"/>
      <c r="AG4223" s="578"/>
      <c r="AH4223" s="571"/>
      <c r="AI4223" s="572"/>
      <c r="AJ4223" s="575"/>
      <c r="AK4223" s="576"/>
      <c r="AL4223" s="577"/>
      <c r="AM4223" s="578"/>
      <c r="AN4223" s="571"/>
      <c r="AO4223" s="572"/>
      <c r="AP4223" s="575"/>
      <c r="AQ4223" s="576"/>
      <c r="AR4223" s="577"/>
      <c r="AS4223" s="578"/>
      <c r="AT4223" s="627"/>
      <c r="AU4223" s="628"/>
      <c r="AV4223" s="629"/>
      <c r="AW4223" s="630"/>
      <c r="AX4223" s="577"/>
      <c r="AY4223" s="578"/>
      <c r="AZ4223" s="571"/>
      <c r="BA4223" s="572"/>
      <c r="BB4223" s="575"/>
      <c r="BC4223" s="576"/>
      <c r="BD4223" s="577"/>
      <c r="BE4223" s="578"/>
      <c r="BF4223" s="627"/>
      <c r="BG4223" s="628"/>
      <c r="BH4223" s="629"/>
      <c r="BI4223" s="630"/>
      <c r="BJ4223" s="577"/>
      <c r="BK4223" s="578"/>
      <c r="BL4223" s="605"/>
      <c r="BM4223" s="606"/>
      <c r="BN4223" s="607"/>
      <c r="BO4223" s="588"/>
      <c r="BP4223" s="556"/>
      <c r="BQ4223" s="556"/>
      <c r="BR4223" s="65"/>
      <c r="BS4223" s="65"/>
      <c r="BT4223" s="268"/>
    </row>
    <row r="4224" spans="1:72" ht="21.75" hidden="1" customHeight="1" x14ac:dyDescent="0.25">
      <c r="A4224" s="268"/>
      <c r="B4224" s="678" t="str">
        <f>IF(ROSTER!B$32="","",ROSTER!B$32)</f>
        <v/>
      </c>
      <c r="C4224" s="669" t="str">
        <f>IF(ROSTER!C$32="","",ROSTER!C$32)</f>
        <v/>
      </c>
      <c r="D4224" s="670"/>
      <c r="E4224" s="667"/>
      <c r="F4224" s="680">
        <f>IF(E4224="y",1,IF(E4224="S",1,0))</f>
        <v>0</v>
      </c>
      <c r="G4224" s="663">
        <f>IF(E4224="S",1,0)</f>
        <v>0</v>
      </c>
      <c r="H4224" s="583"/>
      <c r="I4224" s="584"/>
      <c r="J4224" s="569"/>
      <c r="K4224" s="570"/>
      <c r="L4224" s="573"/>
      <c r="M4224" s="574"/>
      <c r="N4224" s="579">
        <f>L4224+J4224</f>
        <v>0</v>
      </c>
      <c r="O4224" s="580"/>
      <c r="P4224" s="569"/>
      <c r="Q4224" s="570"/>
      <c r="R4224" s="573"/>
      <c r="S4224" s="574"/>
      <c r="T4224" s="579">
        <f>R4224-P4224</f>
        <v>0</v>
      </c>
      <c r="U4224" s="580"/>
      <c r="V4224" s="583"/>
      <c r="W4224" s="584"/>
      <c r="X4224" s="569"/>
      <c r="Y4224" s="584"/>
      <c r="Z4224" s="569"/>
      <c r="AA4224" s="584"/>
      <c r="AB4224" s="569"/>
      <c r="AC4224" s="570"/>
      <c r="AD4224" s="573"/>
      <c r="AE4224" s="574"/>
      <c r="AF4224" s="557">
        <f>IF(AB4224=0,0,(AD4224/AB4224)*100)</f>
        <v>0</v>
      </c>
      <c r="AG4224" s="558"/>
      <c r="AH4224" s="569"/>
      <c r="AI4224" s="570"/>
      <c r="AJ4224" s="573"/>
      <c r="AK4224" s="574"/>
      <c r="AL4224" s="557">
        <f>IF(AH4224=0,0,(AJ4224/AH4224)*100)</f>
        <v>0</v>
      </c>
      <c r="AM4224" s="558"/>
      <c r="AN4224" s="569"/>
      <c r="AO4224" s="570"/>
      <c r="AP4224" s="573"/>
      <c r="AQ4224" s="574"/>
      <c r="AR4224" s="557">
        <f>IF(AN4224=0,0,(AP4224/AN4224)*100)</f>
        <v>0</v>
      </c>
      <c r="AS4224" s="558"/>
      <c r="AT4224" s="561">
        <f>AB4224+AH4224+AN4224</f>
        <v>0</v>
      </c>
      <c r="AU4224" s="562"/>
      <c r="AV4224" s="565">
        <f>AD4224+AJ4224+AP4224</f>
        <v>0</v>
      </c>
      <c r="AW4224" s="566"/>
      <c r="AX4224" s="557">
        <f>IF(AT4224=0,0,(AV4224/AT4224)*100)</f>
        <v>0</v>
      </c>
      <c r="AY4224" s="558"/>
      <c r="AZ4224" s="569"/>
      <c r="BA4224" s="570"/>
      <c r="BB4224" s="573"/>
      <c r="BC4224" s="574"/>
      <c r="BD4224" s="557">
        <f>IF(AZ4224=0,0,(BB4224/AZ4224)*100)</f>
        <v>0</v>
      </c>
      <c r="BE4224" s="558"/>
      <c r="BF4224" s="561">
        <f>AT4224+AZ4224</f>
        <v>0</v>
      </c>
      <c r="BG4224" s="562"/>
      <c r="BH4224" s="565">
        <f>AV4224+BB4224</f>
        <v>0</v>
      </c>
      <c r="BI4224" s="566"/>
      <c r="BJ4224" s="557">
        <f>IF(BF4224=0,0,(BH4224/BF4224)*100)</f>
        <v>0</v>
      </c>
      <c r="BK4224" s="558"/>
      <c r="BL4224" s="602">
        <f>(AD4224*2)+(AJ4224*2)+(AP4224*3)+BB4224</f>
        <v>0</v>
      </c>
      <c r="BM4224" s="603"/>
      <c r="BN4224" s="604"/>
      <c r="BO4224" s="587">
        <f t="shared" ref="BO4224" si="3238">IF(BQ4224=0,0,50*BP4224/BQ4224)</f>
        <v>0</v>
      </c>
      <c r="BP4224" s="555">
        <f>(BL4224*BS$11)+(N4224*BS$12)+(X4224*BS$13)+(R4224*BS$14)+(V4224*BS$15)+(Z4224*BS$16)</f>
        <v>0</v>
      </c>
      <c r="BQ4224" s="555">
        <f>((AZ4224-BB4224)*BS$18)+((AT4224-AV4224)*BS$17)+(H4224*BS$19)+(P4224*BS$20)</f>
        <v>0</v>
      </c>
      <c r="BR4224" s="65"/>
      <c r="BS4224" s="65"/>
      <c r="BT4224" s="268"/>
    </row>
    <row r="4225" spans="1:72" ht="21.75" hidden="1" customHeight="1" x14ac:dyDescent="0.25">
      <c r="A4225" s="268"/>
      <c r="B4225" s="679"/>
      <c r="C4225" s="690" t="str">
        <f>IF(ROSTER!D$32="","",ROSTER!D$32)</f>
        <v/>
      </c>
      <c r="D4225" s="691"/>
      <c r="E4225" s="668"/>
      <c r="F4225" s="681"/>
      <c r="G4225" s="664"/>
      <c r="H4225" s="585"/>
      <c r="I4225" s="586"/>
      <c r="J4225" s="571"/>
      <c r="K4225" s="572"/>
      <c r="L4225" s="575"/>
      <c r="M4225" s="576"/>
      <c r="N4225" s="581"/>
      <c r="O4225" s="582"/>
      <c r="P4225" s="571"/>
      <c r="Q4225" s="572"/>
      <c r="R4225" s="575"/>
      <c r="S4225" s="576"/>
      <c r="T4225" s="581"/>
      <c r="U4225" s="582"/>
      <c r="V4225" s="585"/>
      <c r="W4225" s="586"/>
      <c r="X4225" s="571"/>
      <c r="Y4225" s="586"/>
      <c r="Z4225" s="571"/>
      <c r="AA4225" s="586"/>
      <c r="AB4225" s="571"/>
      <c r="AC4225" s="572"/>
      <c r="AD4225" s="575"/>
      <c r="AE4225" s="576"/>
      <c r="AF4225" s="577"/>
      <c r="AG4225" s="578"/>
      <c r="AH4225" s="571"/>
      <c r="AI4225" s="572"/>
      <c r="AJ4225" s="575"/>
      <c r="AK4225" s="576"/>
      <c r="AL4225" s="577"/>
      <c r="AM4225" s="578"/>
      <c r="AN4225" s="571"/>
      <c r="AO4225" s="572"/>
      <c r="AP4225" s="575"/>
      <c r="AQ4225" s="576"/>
      <c r="AR4225" s="577"/>
      <c r="AS4225" s="578"/>
      <c r="AT4225" s="627"/>
      <c r="AU4225" s="628"/>
      <c r="AV4225" s="629"/>
      <c r="AW4225" s="630"/>
      <c r="AX4225" s="577"/>
      <c r="AY4225" s="578"/>
      <c r="AZ4225" s="571"/>
      <c r="BA4225" s="572"/>
      <c r="BB4225" s="575"/>
      <c r="BC4225" s="576"/>
      <c r="BD4225" s="577"/>
      <c r="BE4225" s="578"/>
      <c r="BF4225" s="627"/>
      <c r="BG4225" s="628"/>
      <c r="BH4225" s="629"/>
      <c r="BI4225" s="630"/>
      <c r="BJ4225" s="577"/>
      <c r="BK4225" s="578"/>
      <c r="BL4225" s="605"/>
      <c r="BM4225" s="606"/>
      <c r="BN4225" s="607"/>
      <c r="BO4225" s="588"/>
      <c r="BP4225" s="556"/>
      <c r="BQ4225" s="556"/>
      <c r="BR4225" s="65"/>
      <c r="BS4225" s="65"/>
      <c r="BT4225" s="268"/>
    </row>
    <row r="4226" spans="1:72" ht="21.75" hidden="1" customHeight="1" x14ac:dyDescent="0.25">
      <c r="A4226" s="268"/>
      <c r="B4226" s="678" t="str">
        <f>IF(ROSTER!B$34="","",ROSTER!B$34)</f>
        <v/>
      </c>
      <c r="C4226" s="669" t="str">
        <f>IF(ROSTER!C$34="","",ROSTER!C$34)</f>
        <v/>
      </c>
      <c r="D4226" s="670"/>
      <c r="E4226" s="667"/>
      <c r="F4226" s="680">
        <f>IF(E4226="y",1,IF(E4226="S",1,0))</f>
        <v>0</v>
      </c>
      <c r="G4226" s="663">
        <f>IF(E4226="S",1,0)</f>
        <v>0</v>
      </c>
      <c r="H4226" s="583"/>
      <c r="I4226" s="584"/>
      <c r="J4226" s="569"/>
      <c r="K4226" s="570"/>
      <c r="L4226" s="573"/>
      <c r="M4226" s="574"/>
      <c r="N4226" s="579">
        <f>L4226+J4226</f>
        <v>0</v>
      </c>
      <c r="O4226" s="580"/>
      <c r="P4226" s="569"/>
      <c r="Q4226" s="570"/>
      <c r="R4226" s="573"/>
      <c r="S4226" s="574"/>
      <c r="T4226" s="579">
        <f>R4226-P4226</f>
        <v>0</v>
      </c>
      <c r="U4226" s="580"/>
      <c r="V4226" s="583"/>
      <c r="W4226" s="584"/>
      <c r="X4226" s="569"/>
      <c r="Y4226" s="584"/>
      <c r="Z4226" s="569"/>
      <c r="AA4226" s="584"/>
      <c r="AB4226" s="569"/>
      <c r="AC4226" s="570"/>
      <c r="AD4226" s="573"/>
      <c r="AE4226" s="574"/>
      <c r="AF4226" s="557">
        <f>IF(AB4226=0,0,(AD4226/AB4226)*100)</f>
        <v>0</v>
      </c>
      <c r="AG4226" s="558"/>
      <c r="AH4226" s="569"/>
      <c r="AI4226" s="570"/>
      <c r="AJ4226" s="573"/>
      <c r="AK4226" s="574"/>
      <c r="AL4226" s="557">
        <f>IF(AH4226=0,0,(AJ4226/AH4226)*100)</f>
        <v>0</v>
      </c>
      <c r="AM4226" s="558"/>
      <c r="AN4226" s="569"/>
      <c r="AO4226" s="570"/>
      <c r="AP4226" s="573"/>
      <c r="AQ4226" s="574"/>
      <c r="AR4226" s="557">
        <f>IF(AN4226=0,0,(AP4226/AN4226)*100)</f>
        <v>0</v>
      </c>
      <c r="AS4226" s="558"/>
      <c r="AT4226" s="561">
        <f>AB4226+AH4226+AN4226</f>
        <v>0</v>
      </c>
      <c r="AU4226" s="562"/>
      <c r="AV4226" s="565">
        <f>AD4226+AJ4226+AP4226</f>
        <v>0</v>
      </c>
      <c r="AW4226" s="566"/>
      <c r="AX4226" s="557">
        <f>IF(AT4226=0,0,(AV4226/AT4226)*100)</f>
        <v>0</v>
      </c>
      <c r="AY4226" s="558"/>
      <c r="AZ4226" s="569"/>
      <c r="BA4226" s="570"/>
      <c r="BB4226" s="573"/>
      <c r="BC4226" s="574"/>
      <c r="BD4226" s="557">
        <f>IF(AZ4226=0,0,(BB4226/AZ4226)*100)</f>
        <v>0</v>
      </c>
      <c r="BE4226" s="558"/>
      <c r="BF4226" s="561">
        <f>AT4226+AZ4226</f>
        <v>0</v>
      </c>
      <c r="BG4226" s="562"/>
      <c r="BH4226" s="565">
        <f>AV4226+BB4226</f>
        <v>0</v>
      </c>
      <c r="BI4226" s="566"/>
      <c r="BJ4226" s="557">
        <f>IF(BF4226=0,0,(BH4226/BF4226)*100)</f>
        <v>0</v>
      </c>
      <c r="BK4226" s="558"/>
      <c r="BL4226" s="602">
        <f>(AD4226*2)+(AJ4226*2)+(AP4226*3)+BB4226</f>
        <v>0</v>
      </c>
      <c r="BM4226" s="603"/>
      <c r="BN4226" s="604"/>
      <c r="BO4226" s="587">
        <f t="shared" ref="BO4226" si="3239">IF(BQ4226=0,0,50*BP4226/BQ4226)</f>
        <v>0</v>
      </c>
      <c r="BP4226" s="555">
        <f>(BL4226*BS$11)+(N4226*BS$12)+(X4226*BS$13)+(R4226*BS$14)+(V4226*BS$15)+(Z4226*BS$16)</f>
        <v>0</v>
      </c>
      <c r="BQ4226" s="555">
        <f>((AZ4226-BB4226)*BS$18)+((AT4226-AV4226)*BS$17)+(H4226*BS$19)+(P4226*BS$20)</f>
        <v>0</v>
      </c>
      <c r="BR4226" s="65"/>
      <c r="BS4226" s="65"/>
      <c r="BT4226" s="268"/>
    </row>
    <row r="4227" spans="1:72" ht="21.75" hidden="1" customHeight="1" x14ac:dyDescent="0.25">
      <c r="A4227" s="268"/>
      <c r="B4227" s="679"/>
      <c r="C4227" s="690" t="str">
        <f>IF(ROSTER!D$34="","",ROSTER!D$34)</f>
        <v/>
      </c>
      <c r="D4227" s="691"/>
      <c r="E4227" s="668"/>
      <c r="F4227" s="681"/>
      <c r="G4227" s="664"/>
      <c r="H4227" s="585"/>
      <c r="I4227" s="586"/>
      <c r="J4227" s="571"/>
      <c r="K4227" s="572"/>
      <c r="L4227" s="575"/>
      <c r="M4227" s="576"/>
      <c r="N4227" s="581"/>
      <c r="O4227" s="582"/>
      <c r="P4227" s="571"/>
      <c r="Q4227" s="572"/>
      <c r="R4227" s="575"/>
      <c r="S4227" s="576"/>
      <c r="T4227" s="581"/>
      <c r="U4227" s="582"/>
      <c r="V4227" s="585"/>
      <c r="W4227" s="586"/>
      <c r="X4227" s="571"/>
      <c r="Y4227" s="586"/>
      <c r="Z4227" s="571"/>
      <c r="AA4227" s="586"/>
      <c r="AB4227" s="571"/>
      <c r="AC4227" s="572"/>
      <c r="AD4227" s="575"/>
      <c r="AE4227" s="576"/>
      <c r="AF4227" s="577"/>
      <c r="AG4227" s="578"/>
      <c r="AH4227" s="571"/>
      <c r="AI4227" s="572"/>
      <c r="AJ4227" s="575"/>
      <c r="AK4227" s="576"/>
      <c r="AL4227" s="577"/>
      <c r="AM4227" s="578"/>
      <c r="AN4227" s="571"/>
      <c r="AO4227" s="572"/>
      <c r="AP4227" s="575"/>
      <c r="AQ4227" s="576"/>
      <c r="AR4227" s="577"/>
      <c r="AS4227" s="578"/>
      <c r="AT4227" s="627"/>
      <c r="AU4227" s="628"/>
      <c r="AV4227" s="629"/>
      <c r="AW4227" s="630"/>
      <c r="AX4227" s="577"/>
      <c r="AY4227" s="578"/>
      <c r="AZ4227" s="571"/>
      <c r="BA4227" s="572"/>
      <c r="BB4227" s="575"/>
      <c r="BC4227" s="576"/>
      <c r="BD4227" s="577"/>
      <c r="BE4227" s="578"/>
      <c r="BF4227" s="627"/>
      <c r="BG4227" s="628"/>
      <c r="BH4227" s="629"/>
      <c r="BI4227" s="630"/>
      <c r="BJ4227" s="577"/>
      <c r="BK4227" s="578"/>
      <c r="BL4227" s="605"/>
      <c r="BM4227" s="606"/>
      <c r="BN4227" s="607"/>
      <c r="BO4227" s="588"/>
      <c r="BP4227" s="556"/>
      <c r="BQ4227" s="556"/>
      <c r="BR4227" s="65"/>
      <c r="BS4227" s="65"/>
      <c r="BT4227" s="268"/>
    </row>
    <row r="4228" spans="1:72" ht="21.75" hidden="1" customHeight="1" x14ac:dyDescent="0.25">
      <c r="A4228" s="268"/>
      <c r="B4228" s="678" t="str">
        <f>IF(ROSTER!B$36="","",ROSTER!B$36)</f>
        <v/>
      </c>
      <c r="C4228" s="669" t="str">
        <f>IF(ROSTER!C$36="","",ROSTER!C$36)</f>
        <v/>
      </c>
      <c r="D4228" s="670"/>
      <c r="E4228" s="667"/>
      <c r="F4228" s="680">
        <f>IF(E4228="y",1,IF(E4228="S",1,0))</f>
        <v>0</v>
      </c>
      <c r="G4228" s="663">
        <f>IF(E4228="S",1,0)</f>
        <v>0</v>
      </c>
      <c r="H4228" s="583"/>
      <c r="I4228" s="584"/>
      <c r="J4228" s="569"/>
      <c r="K4228" s="570"/>
      <c r="L4228" s="573"/>
      <c r="M4228" s="574"/>
      <c r="N4228" s="579">
        <f>L4228+J4228</f>
        <v>0</v>
      </c>
      <c r="O4228" s="580"/>
      <c r="P4228" s="569"/>
      <c r="Q4228" s="570"/>
      <c r="R4228" s="573"/>
      <c r="S4228" s="574"/>
      <c r="T4228" s="579">
        <f>R4228-P4228</f>
        <v>0</v>
      </c>
      <c r="U4228" s="580"/>
      <c r="V4228" s="583"/>
      <c r="W4228" s="584"/>
      <c r="X4228" s="569"/>
      <c r="Y4228" s="584"/>
      <c r="Z4228" s="569"/>
      <c r="AA4228" s="584"/>
      <c r="AB4228" s="569"/>
      <c r="AC4228" s="570"/>
      <c r="AD4228" s="573"/>
      <c r="AE4228" s="574"/>
      <c r="AF4228" s="557">
        <f>IF(AB4228=0,0,(AD4228/AB4228)*100)</f>
        <v>0</v>
      </c>
      <c r="AG4228" s="558"/>
      <c r="AH4228" s="569"/>
      <c r="AI4228" s="570"/>
      <c r="AJ4228" s="573"/>
      <c r="AK4228" s="574"/>
      <c r="AL4228" s="557">
        <f>IF(AH4228=0,0,(AJ4228/AH4228)*100)</f>
        <v>0</v>
      </c>
      <c r="AM4228" s="558"/>
      <c r="AN4228" s="569"/>
      <c r="AO4228" s="570"/>
      <c r="AP4228" s="573"/>
      <c r="AQ4228" s="574"/>
      <c r="AR4228" s="557">
        <f>IF(AN4228=0,0,(AP4228/AN4228)*100)</f>
        <v>0</v>
      </c>
      <c r="AS4228" s="558"/>
      <c r="AT4228" s="561">
        <f>AB4228+AH4228+AN4228</f>
        <v>0</v>
      </c>
      <c r="AU4228" s="562"/>
      <c r="AV4228" s="565">
        <f>AD4228+AJ4228+AP4228</f>
        <v>0</v>
      </c>
      <c r="AW4228" s="566"/>
      <c r="AX4228" s="557">
        <f>IF(AT4228=0,0,(AV4228/AT4228)*100)</f>
        <v>0</v>
      </c>
      <c r="AY4228" s="558"/>
      <c r="AZ4228" s="569"/>
      <c r="BA4228" s="570"/>
      <c r="BB4228" s="573"/>
      <c r="BC4228" s="574"/>
      <c r="BD4228" s="557">
        <f>IF(AZ4228=0,0,(BB4228/AZ4228)*100)</f>
        <v>0</v>
      </c>
      <c r="BE4228" s="558"/>
      <c r="BF4228" s="561">
        <f>AT4228+AZ4228</f>
        <v>0</v>
      </c>
      <c r="BG4228" s="562"/>
      <c r="BH4228" s="565">
        <f>AV4228+BB4228</f>
        <v>0</v>
      </c>
      <c r="BI4228" s="566"/>
      <c r="BJ4228" s="557">
        <f>IF(BF4228=0,0,(BH4228/BF4228)*100)</f>
        <v>0</v>
      </c>
      <c r="BK4228" s="558"/>
      <c r="BL4228" s="602">
        <f>(AD4228*2)+(AJ4228*2)+(AP4228*3)+BB4228</f>
        <v>0</v>
      </c>
      <c r="BM4228" s="603"/>
      <c r="BN4228" s="604"/>
      <c r="BO4228" s="587">
        <f t="shared" ref="BO4228" si="3240">IF(BQ4228=0,0,50*BP4228/BQ4228)</f>
        <v>0</v>
      </c>
      <c r="BP4228" s="555">
        <f>(BL4228*BS$11)+(N4228*BS$12)+(X4228*BS$13)+(R4228*BS$14)+(V4228*BS$15)+(Z4228*BS$16)</f>
        <v>0</v>
      </c>
      <c r="BQ4228" s="555">
        <f>((AZ4228-BB4228)*BS$18)+((AT4228-AV4228)*BS$17)+(H4228*BS$19)+(P4228*BS$20)</f>
        <v>0</v>
      </c>
      <c r="BR4228" s="65"/>
      <c r="BS4228" s="65"/>
      <c r="BT4228" s="268"/>
    </row>
    <row r="4229" spans="1:72" ht="21.75" hidden="1" customHeight="1" x14ac:dyDescent="0.25">
      <c r="A4229" s="268"/>
      <c r="B4229" s="679"/>
      <c r="C4229" s="690" t="str">
        <f>IF(ROSTER!D$36="","",ROSTER!D$36)</f>
        <v/>
      </c>
      <c r="D4229" s="691"/>
      <c r="E4229" s="668"/>
      <c r="F4229" s="681"/>
      <c r="G4229" s="664"/>
      <c r="H4229" s="585"/>
      <c r="I4229" s="586"/>
      <c r="J4229" s="571"/>
      <c r="K4229" s="572"/>
      <c r="L4229" s="575"/>
      <c r="M4229" s="576"/>
      <c r="N4229" s="581"/>
      <c r="O4229" s="582"/>
      <c r="P4229" s="571"/>
      <c r="Q4229" s="572"/>
      <c r="R4229" s="575"/>
      <c r="S4229" s="576"/>
      <c r="T4229" s="581"/>
      <c r="U4229" s="582"/>
      <c r="V4229" s="585"/>
      <c r="W4229" s="586"/>
      <c r="X4229" s="571"/>
      <c r="Y4229" s="586"/>
      <c r="Z4229" s="571"/>
      <c r="AA4229" s="586"/>
      <c r="AB4229" s="571"/>
      <c r="AC4229" s="572"/>
      <c r="AD4229" s="575"/>
      <c r="AE4229" s="576"/>
      <c r="AF4229" s="577"/>
      <c r="AG4229" s="578"/>
      <c r="AH4229" s="571"/>
      <c r="AI4229" s="572"/>
      <c r="AJ4229" s="575"/>
      <c r="AK4229" s="576"/>
      <c r="AL4229" s="577"/>
      <c r="AM4229" s="578"/>
      <c r="AN4229" s="571"/>
      <c r="AO4229" s="572"/>
      <c r="AP4229" s="575"/>
      <c r="AQ4229" s="576"/>
      <c r="AR4229" s="577"/>
      <c r="AS4229" s="578"/>
      <c r="AT4229" s="627"/>
      <c r="AU4229" s="628"/>
      <c r="AV4229" s="629"/>
      <c r="AW4229" s="630"/>
      <c r="AX4229" s="577"/>
      <c r="AY4229" s="578"/>
      <c r="AZ4229" s="571"/>
      <c r="BA4229" s="572"/>
      <c r="BB4229" s="575"/>
      <c r="BC4229" s="576"/>
      <c r="BD4229" s="577"/>
      <c r="BE4229" s="578"/>
      <c r="BF4229" s="627"/>
      <c r="BG4229" s="628"/>
      <c r="BH4229" s="629"/>
      <c r="BI4229" s="630"/>
      <c r="BJ4229" s="577"/>
      <c r="BK4229" s="578"/>
      <c r="BL4229" s="605"/>
      <c r="BM4229" s="606"/>
      <c r="BN4229" s="607"/>
      <c r="BO4229" s="588"/>
      <c r="BP4229" s="556"/>
      <c r="BQ4229" s="556"/>
      <c r="BR4229" s="65"/>
      <c r="BS4229" s="65"/>
      <c r="BT4229" s="268"/>
    </row>
    <row r="4230" spans="1:72" ht="21.75" hidden="1" customHeight="1" x14ac:dyDescent="0.25">
      <c r="A4230" s="268"/>
      <c r="B4230" s="678" t="str">
        <f>IF(ROSTER!B$38="","",ROSTER!B$38)</f>
        <v/>
      </c>
      <c r="C4230" s="669" t="str">
        <f>IF(ROSTER!C$38="","",ROSTER!C$38)</f>
        <v/>
      </c>
      <c r="D4230" s="670"/>
      <c r="E4230" s="667"/>
      <c r="F4230" s="680">
        <f>IF(E4230="y",1,IF(E4230="S",1,0))</f>
        <v>0</v>
      </c>
      <c r="G4230" s="663">
        <f>IF(E4230="S",1,0)</f>
        <v>0</v>
      </c>
      <c r="H4230" s="583"/>
      <c r="I4230" s="584"/>
      <c r="J4230" s="569"/>
      <c r="K4230" s="570"/>
      <c r="L4230" s="573"/>
      <c r="M4230" s="574"/>
      <c r="N4230" s="579">
        <f>L4230+J4230</f>
        <v>0</v>
      </c>
      <c r="O4230" s="580"/>
      <c r="P4230" s="569"/>
      <c r="Q4230" s="570"/>
      <c r="R4230" s="573"/>
      <c r="S4230" s="574"/>
      <c r="T4230" s="579">
        <f>R4230-P4230</f>
        <v>0</v>
      </c>
      <c r="U4230" s="580"/>
      <c r="V4230" s="583"/>
      <c r="W4230" s="584"/>
      <c r="X4230" s="569"/>
      <c r="Y4230" s="584"/>
      <c r="Z4230" s="569"/>
      <c r="AA4230" s="584"/>
      <c r="AB4230" s="569"/>
      <c r="AC4230" s="570"/>
      <c r="AD4230" s="573"/>
      <c r="AE4230" s="574"/>
      <c r="AF4230" s="557">
        <f>IF(AB4230=0,0,(AD4230/AB4230)*100)</f>
        <v>0</v>
      </c>
      <c r="AG4230" s="558"/>
      <c r="AH4230" s="569"/>
      <c r="AI4230" s="570"/>
      <c r="AJ4230" s="573"/>
      <c r="AK4230" s="574"/>
      <c r="AL4230" s="557">
        <f>IF(AH4230=0,0,(AJ4230/AH4230)*100)</f>
        <v>0</v>
      </c>
      <c r="AM4230" s="558"/>
      <c r="AN4230" s="569"/>
      <c r="AO4230" s="570"/>
      <c r="AP4230" s="573"/>
      <c r="AQ4230" s="574"/>
      <c r="AR4230" s="557">
        <f>IF(AN4230=0,0,(AP4230/AN4230)*100)</f>
        <v>0</v>
      </c>
      <c r="AS4230" s="558"/>
      <c r="AT4230" s="561">
        <f>AB4230+AH4230+AN4230</f>
        <v>0</v>
      </c>
      <c r="AU4230" s="562"/>
      <c r="AV4230" s="565">
        <f>AD4230+AJ4230+AP4230</f>
        <v>0</v>
      </c>
      <c r="AW4230" s="566"/>
      <c r="AX4230" s="557">
        <f>IF(AT4230=0,0,(AV4230/AT4230)*100)</f>
        <v>0</v>
      </c>
      <c r="AY4230" s="558"/>
      <c r="AZ4230" s="569"/>
      <c r="BA4230" s="570"/>
      <c r="BB4230" s="573"/>
      <c r="BC4230" s="574"/>
      <c r="BD4230" s="557">
        <f>IF(AZ4230=0,0,(BB4230/AZ4230)*100)</f>
        <v>0</v>
      </c>
      <c r="BE4230" s="558"/>
      <c r="BF4230" s="561">
        <f>AT4230+AZ4230</f>
        <v>0</v>
      </c>
      <c r="BG4230" s="562"/>
      <c r="BH4230" s="565">
        <f>AV4230+BB4230</f>
        <v>0</v>
      </c>
      <c r="BI4230" s="566"/>
      <c r="BJ4230" s="557">
        <f>IF(BF4230=0,0,(BH4230/BF4230)*100)</f>
        <v>0</v>
      </c>
      <c r="BK4230" s="558"/>
      <c r="BL4230" s="602">
        <f>(AD4230*2)+(AJ4230*2)+(AP4230*3)+BB4230</f>
        <v>0</v>
      </c>
      <c r="BM4230" s="603"/>
      <c r="BN4230" s="604"/>
      <c r="BO4230" s="587">
        <f t="shared" ref="BO4230" si="3241">IF(BQ4230=0,0,50*BP4230/BQ4230)</f>
        <v>0</v>
      </c>
      <c r="BP4230" s="555">
        <f>(BL4230*BS$11)+(N4230*BS$12)+(X4230*BS$13)+(R4230*BS$14)+(V4230*BS$15)+(Z4230*BS$16)</f>
        <v>0</v>
      </c>
      <c r="BQ4230" s="555">
        <f>((AZ4230-BB4230)*BS$18)+((AT4230-AV4230)*BS$17)+(H4230*BS$19)+(P4230*BS$20)</f>
        <v>0</v>
      </c>
      <c r="BR4230" s="65"/>
      <c r="BS4230" s="65"/>
      <c r="BT4230" s="268"/>
    </row>
    <row r="4231" spans="1:72" ht="21.75" hidden="1" customHeight="1" x14ac:dyDescent="0.25">
      <c r="A4231" s="268"/>
      <c r="B4231" s="679"/>
      <c r="C4231" s="690" t="str">
        <f>IF(ROSTER!D$38="","",ROSTER!D$38)</f>
        <v/>
      </c>
      <c r="D4231" s="691"/>
      <c r="E4231" s="668"/>
      <c r="F4231" s="681"/>
      <c r="G4231" s="664"/>
      <c r="H4231" s="585"/>
      <c r="I4231" s="586"/>
      <c r="J4231" s="571"/>
      <c r="K4231" s="572"/>
      <c r="L4231" s="575"/>
      <c r="M4231" s="576"/>
      <c r="N4231" s="581"/>
      <c r="O4231" s="582"/>
      <c r="P4231" s="571"/>
      <c r="Q4231" s="572"/>
      <c r="R4231" s="575"/>
      <c r="S4231" s="576"/>
      <c r="T4231" s="581"/>
      <c r="U4231" s="582"/>
      <c r="V4231" s="585"/>
      <c r="W4231" s="586"/>
      <c r="X4231" s="571"/>
      <c r="Y4231" s="586"/>
      <c r="Z4231" s="571"/>
      <c r="AA4231" s="586"/>
      <c r="AB4231" s="571"/>
      <c r="AC4231" s="572"/>
      <c r="AD4231" s="575"/>
      <c r="AE4231" s="576"/>
      <c r="AF4231" s="577"/>
      <c r="AG4231" s="578"/>
      <c r="AH4231" s="571"/>
      <c r="AI4231" s="572"/>
      <c r="AJ4231" s="575"/>
      <c r="AK4231" s="576"/>
      <c r="AL4231" s="577"/>
      <c r="AM4231" s="578"/>
      <c r="AN4231" s="571"/>
      <c r="AO4231" s="572"/>
      <c r="AP4231" s="575"/>
      <c r="AQ4231" s="576"/>
      <c r="AR4231" s="577"/>
      <c r="AS4231" s="578"/>
      <c r="AT4231" s="627"/>
      <c r="AU4231" s="628"/>
      <c r="AV4231" s="629"/>
      <c r="AW4231" s="630"/>
      <c r="AX4231" s="577"/>
      <c r="AY4231" s="578"/>
      <c r="AZ4231" s="571"/>
      <c r="BA4231" s="572"/>
      <c r="BB4231" s="575"/>
      <c r="BC4231" s="576"/>
      <c r="BD4231" s="577"/>
      <c r="BE4231" s="578"/>
      <c r="BF4231" s="627"/>
      <c r="BG4231" s="628"/>
      <c r="BH4231" s="629"/>
      <c r="BI4231" s="630"/>
      <c r="BJ4231" s="577"/>
      <c r="BK4231" s="578"/>
      <c r="BL4231" s="605"/>
      <c r="BM4231" s="606"/>
      <c r="BN4231" s="607"/>
      <c r="BO4231" s="588"/>
      <c r="BP4231" s="556"/>
      <c r="BQ4231" s="556"/>
      <c r="BR4231" s="65"/>
      <c r="BS4231" s="65"/>
      <c r="BT4231" s="268"/>
    </row>
    <row r="4232" spans="1:72" ht="21.75" hidden="1" customHeight="1" x14ac:dyDescent="0.25">
      <c r="A4232" s="268"/>
      <c r="B4232" s="678" t="str">
        <f>IF(ROSTER!B$40="","",ROSTER!B$40)</f>
        <v/>
      </c>
      <c r="C4232" s="669" t="str">
        <f>IF(ROSTER!C$40="","",ROSTER!C$40)</f>
        <v/>
      </c>
      <c r="D4232" s="670"/>
      <c r="E4232" s="667"/>
      <c r="F4232" s="680">
        <f>IF(E4232="y",1,IF(E4232="S",1,0))</f>
        <v>0</v>
      </c>
      <c r="G4232" s="663">
        <f>IF(E4232="S",1,0)</f>
        <v>0</v>
      </c>
      <c r="H4232" s="583"/>
      <c r="I4232" s="584"/>
      <c r="J4232" s="569"/>
      <c r="K4232" s="570"/>
      <c r="L4232" s="573"/>
      <c r="M4232" s="574"/>
      <c r="N4232" s="579">
        <f>L4232+J4232</f>
        <v>0</v>
      </c>
      <c r="O4232" s="580"/>
      <c r="P4232" s="569"/>
      <c r="Q4232" s="570"/>
      <c r="R4232" s="573"/>
      <c r="S4232" s="574"/>
      <c r="T4232" s="579">
        <f>R4232-P4232</f>
        <v>0</v>
      </c>
      <c r="U4232" s="580"/>
      <c r="V4232" s="583"/>
      <c r="W4232" s="584"/>
      <c r="X4232" s="569"/>
      <c r="Y4232" s="584"/>
      <c r="Z4232" s="569"/>
      <c r="AA4232" s="584"/>
      <c r="AB4232" s="569"/>
      <c r="AC4232" s="570"/>
      <c r="AD4232" s="573"/>
      <c r="AE4232" s="574"/>
      <c r="AF4232" s="557">
        <f>IF(AB4232=0,0,(AD4232/AB4232)*100)</f>
        <v>0</v>
      </c>
      <c r="AG4232" s="558"/>
      <c r="AH4232" s="569"/>
      <c r="AI4232" s="570"/>
      <c r="AJ4232" s="573"/>
      <c r="AK4232" s="574"/>
      <c r="AL4232" s="557">
        <f>IF(AH4232=0,0,(AJ4232/AH4232)*100)</f>
        <v>0</v>
      </c>
      <c r="AM4232" s="558"/>
      <c r="AN4232" s="569"/>
      <c r="AO4232" s="570"/>
      <c r="AP4232" s="573"/>
      <c r="AQ4232" s="574"/>
      <c r="AR4232" s="557">
        <f>IF(AN4232=0,0,(AP4232/AN4232)*100)</f>
        <v>0</v>
      </c>
      <c r="AS4232" s="558"/>
      <c r="AT4232" s="561">
        <f>AB4232+AH4232+AN4232</f>
        <v>0</v>
      </c>
      <c r="AU4232" s="562"/>
      <c r="AV4232" s="565">
        <f>AD4232+AJ4232+AP4232</f>
        <v>0</v>
      </c>
      <c r="AW4232" s="566"/>
      <c r="AX4232" s="557">
        <f>IF(AT4232=0,0,(AV4232/AT4232)*100)</f>
        <v>0</v>
      </c>
      <c r="AY4232" s="558"/>
      <c r="AZ4232" s="569"/>
      <c r="BA4232" s="570"/>
      <c r="BB4232" s="573"/>
      <c r="BC4232" s="574"/>
      <c r="BD4232" s="557">
        <f>IF(AZ4232=0,0,(BB4232/AZ4232)*100)</f>
        <v>0</v>
      </c>
      <c r="BE4232" s="558"/>
      <c r="BF4232" s="561">
        <f>AT4232+AZ4232</f>
        <v>0</v>
      </c>
      <c r="BG4232" s="562"/>
      <c r="BH4232" s="565">
        <f>AV4232+BB4232</f>
        <v>0</v>
      </c>
      <c r="BI4232" s="566"/>
      <c r="BJ4232" s="557">
        <f>IF(BF4232=0,0,(BH4232/BF4232)*100)</f>
        <v>0</v>
      </c>
      <c r="BK4232" s="558"/>
      <c r="BL4232" s="602">
        <f>(AD4232*2)+(AJ4232*2)+(AP4232*3)+BB4232</f>
        <v>0</v>
      </c>
      <c r="BM4232" s="603"/>
      <c r="BN4232" s="604"/>
      <c r="BO4232" s="587">
        <f t="shared" ref="BO4232" si="3242">IF(BQ4232=0,0,50*BP4232/BQ4232)</f>
        <v>0</v>
      </c>
      <c r="BP4232" s="555">
        <f>(BL4232*BS$11)+(N4232*BS$12)+(X4232*BS$13)+(R4232*BS$14)+(V4232*BS$15)+(Z4232*BS$16)</f>
        <v>0</v>
      </c>
      <c r="BQ4232" s="555">
        <f>((AZ4232-BB4232)*BS$18)+((AT4232-AV4232)*BS$17)+(H4232*BS$19)+(P4232*BS$20)</f>
        <v>0</v>
      </c>
      <c r="BR4232" s="65"/>
      <c r="BS4232" s="65"/>
      <c r="BT4232" s="268"/>
    </row>
    <row r="4233" spans="1:72" ht="21.75" hidden="1" customHeight="1" x14ac:dyDescent="0.25">
      <c r="A4233" s="268"/>
      <c r="B4233" s="679"/>
      <c r="C4233" s="690" t="str">
        <f>IF(ROSTER!D$40="","",ROSTER!D$40)</f>
        <v/>
      </c>
      <c r="D4233" s="691"/>
      <c r="E4233" s="668"/>
      <c r="F4233" s="681"/>
      <c r="G4233" s="664"/>
      <c r="H4233" s="585"/>
      <c r="I4233" s="586"/>
      <c r="J4233" s="571"/>
      <c r="K4233" s="572"/>
      <c r="L4233" s="575"/>
      <c r="M4233" s="576"/>
      <c r="N4233" s="581"/>
      <c r="O4233" s="582"/>
      <c r="P4233" s="571"/>
      <c r="Q4233" s="572"/>
      <c r="R4233" s="575"/>
      <c r="S4233" s="576"/>
      <c r="T4233" s="581"/>
      <c r="U4233" s="582"/>
      <c r="V4233" s="585"/>
      <c r="W4233" s="586"/>
      <c r="X4233" s="571"/>
      <c r="Y4233" s="586"/>
      <c r="Z4233" s="571"/>
      <c r="AA4233" s="586"/>
      <c r="AB4233" s="571"/>
      <c r="AC4233" s="572"/>
      <c r="AD4233" s="575"/>
      <c r="AE4233" s="576"/>
      <c r="AF4233" s="577"/>
      <c r="AG4233" s="578"/>
      <c r="AH4233" s="571"/>
      <c r="AI4233" s="572"/>
      <c r="AJ4233" s="575"/>
      <c r="AK4233" s="576"/>
      <c r="AL4233" s="577"/>
      <c r="AM4233" s="578"/>
      <c r="AN4233" s="571"/>
      <c r="AO4233" s="572"/>
      <c r="AP4233" s="575"/>
      <c r="AQ4233" s="576"/>
      <c r="AR4233" s="577"/>
      <c r="AS4233" s="578"/>
      <c r="AT4233" s="627"/>
      <c r="AU4233" s="628"/>
      <c r="AV4233" s="629"/>
      <c r="AW4233" s="630"/>
      <c r="AX4233" s="577"/>
      <c r="AY4233" s="578"/>
      <c r="AZ4233" s="571"/>
      <c r="BA4233" s="572"/>
      <c r="BB4233" s="575"/>
      <c r="BC4233" s="576"/>
      <c r="BD4233" s="577"/>
      <c r="BE4233" s="578"/>
      <c r="BF4233" s="627"/>
      <c r="BG4233" s="628"/>
      <c r="BH4233" s="629"/>
      <c r="BI4233" s="630"/>
      <c r="BJ4233" s="577"/>
      <c r="BK4233" s="578"/>
      <c r="BL4233" s="605"/>
      <c r="BM4233" s="606"/>
      <c r="BN4233" s="607"/>
      <c r="BO4233" s="588"/>
      <c r="BP4233" s="556"/>
      <c r="BQ4233" s="556"/>
      <c r="BR4233" s="65"/>
      <c r="BS4233" s="65"/>
      <c r="BT4233" s="268"/>
    </row>
    <row r="4234" spans="1:72" ht="21.75" hidden="1" customHeight="1" x14ac:dyDescent="0.25">
      <c r="A4234" s="268"/>
      <c r="B4234" s="678" t="str">
        <f>IF(ROSTER!B$42="","",ROSTER!B$42)</f>
        <v/>
      </c>
      <c r="C4234" s="669" t="str">
        <f>IF(ROSTER!C$42="","",ROSTER!C$42)</f>
        <v/>
      </c>
      <c r="D4234" s="670"/>
      <c r="E4234" s="667"/>
      <c r="F4234" s="680">
        <f>IF(E4234="y",1,IF(E4234="S",1,0))</f>
        <v>0</v>
      </c>
      <c r="G4234" s="663">
        <f>IF(E4234="S",1,0)</f>
        <v>0</v>
      </c>
      <c r="H4234" s="583"/>
      <c r="I4234" s="584"/>
      <c r="J4234" s="569"/>
      <c r="K4234" s="570"/>
      <c r="L4234" s="573"/>
      <c r="M4234" s="574"/>
      <c r="N4234" s="579">
        <f>L4234+J4234</f>
        <v>0</v>
      </c>
      <c r="O4234" s="580"/>
      <c r="P4234" s="569"/>
      <c r="Q4234" s="570"/>
      <c r="R4234" s="573"/>
      <c r="S4234" s="574"/>
      <c r="T4234" s="579">
        <f>R4234-P4234</f>
        <v>0</v>
      </c>
      <c r="U4234" s="580"/>
      <c r="V4234" s="583"/>
      <c r="W4234" s="584"/>
      <c r="X4234" s="569"/>
      <c r="Y4234" s="584"/>
      <c r="Z4234" s="569"/>
      <c r="AA4234" s="584"/>
      <c r="AB4234" s="569"/>
      <c r="AC4234" s="570"/>
      <c r="AD4234" s="573"/>
      <c r="AE4234" s="574"/>
      <c r="AF4234" s="557">
        <f>IF(AB4234=0,0,(AD4234/AB4234)*100)</f>
        <v>0</v>
      </c>
      <c r="AG4234" s="558"/>
      <c r="AH4234" s="569"/>
      <c r="AI4234" s="570"/>
      <c r="AJ4234" s="573"/>
      <c r="AK4234" s="574"/>
      <c r="AL4234" s="557">
        <f>IF(AH4234=0,0,(AJ4234/AH4234)*100)</f>
        <v>0</v>
      </c>
      <c r="AM4234" s="558"/>
      <c r="AN4234" s="569"/>
      <c r="AO4234" s="570"/>
      <c r="AP4234" s="573"/>
      <c r="AQ4234" s="574"/>
      <c r="AR4234" s="557">
        <f>IF(AN4234=0,0,(AP4234/AN4234)*100)</f>
        <v>0</v>
      </c>
      <c r="AS4234" s="558"/>
      <c r="AT4234" s="561">
        <f>AB4234+AH4234+AN4234</f>
        <v>0</v>
      </c>
      <c r="AU4234" s="562"/>
      <c r="AV4234" s="565">
        <f>AD4234+AJ4234+AP4234</f>
        <v>0</v>
      </c>
      <c r="AW4234" s="566"/>
      <c r="AX4234" s="557">
        <f>IF(AT4234=0,0,(AV4234/AT4234)*100)</f>
        <v>0</v>
      </c>
      <c r="AY4234" s="558"/>
      <c r="AZ4234" s="569"/>
      <c r="BA4234" s="570"/>
      <c r="BB4234" s="573"/>
      <c r="BC4234" s="574"/>
      <c r="BD4234" s="557">
        <f>IF(AZ4234=0,0,(BB4234/AZ4234)*100)</f>
        <v>0</v>
      </c>
      <c r="BE4234" s="558"/>
      <c r="BF4234" s="561">
        <f>AT4234+AZ4234</f>
        <v>0</v>
      </c>
      <c r="BG4234" s="562"/>
      <c r="BH4234" s="565">
        <f>AV4234+BB4234</f>
        <v>0</v>
      </c>
      <c r="BI4234" s="566"/>
      <c r="BJ4234" s="557">
        <f>IF(BF4234=0,0,(BH4234/BF4234)*100)</f>
        <v>0</v>
      </c>
      <c r="BK4234" s="558"/>
      <c r="BL4234" s="602">
        <f>(AD4234*2)+(AJ4234*2)+(AP4234*3)+BB4234</f>
        <v>0</v>
      </c>
      <c r="BM4234" s="603"/>
      <c r="BN4234" s="604"/>
      <c r="BO4234" s="587">
        <f t="shared" ref="BO4234" si="3243">IF(BQ4234=0,0,50*BP4234/BQ4234)</f>
        <v>0</v>
      </c>
      <c r="BP4234" s="555">
        <f>(BL4234*BS$11)+(N4234*BS$12)+(X4234*BS$13)+(R4234*BS$14)+(V4234*BS$15)+(Z4234*BS$16)</f>
        <v>0</v>
      </c>
      <c r="BQ4234" s="555">
        <f>((AZ4234-BB4234)*BS$18)+((AT4234-AV4234)*BS$17)+(H4234*BS$19)+(P4234*BS$20)</f>
        <v>0</v>
      </c>
      <c r="BR4234" s="65"/>
      <c r="BS4234" s="65"/>
      <c r="BT4234" s="268"/>
    </row>
    <row r="4235" spans="1:72" ht="21.75" hidden="1" customHeight="1" x14ac:dyDescent="0.25">
      <c r="A4235" s="268"/>
      <c r="B4235" s="679"/>
      <c r="C4235" s="690" t="str">
        <f>IF(ROSTER!D$42="","",ROSTER!D$42)</f>
        <v/>
      </c>
      <c r="D4235" s="691"/>
      <c r="E4235" s="668"/>
      <c r="F4235" s="681"/>
      <c r="G4235" s="664"/>
      <c r="H4235" s="585"/>
      <c r="I4235" s="586"/>
      <c r="J4235" s="571"/>
      <c r="K4235" s="572"/>
      <c r="L4235" s="575"/>
      <c r="M4235" s="576"/>
      <c r="N4235" s="581"/>
      <c r="O4235" s="582"/>
      <c r="P4235" s="571"/>
      <c r="Q4235" s="572"/>
      <c r="R4235" s="575"/>
      <c r="S4235" s="576"/>
      <c r="T4235" s="581"/>
      <c r="U4235" s="582"/>
      <c r="V4235" s="585"/>
      <c r="W4235" s="586"/>
      <c r="X4235" s="571"/>
      <c r="Y4235" s="586"/>
      <c r="Z4235" s="571"/>
      <c r="AA4235" s="586"/>
      <c r="AB4235" s="571"/>
      <c r="AC4235" s="572"/>
      <c r="AD4235" s="575"/>
      <c r="AE4235" s="576"/>
      <c r="AF4235" s="577"/>
      <c r="AG4235" s="578"/>
      <c r="AH4235" s="571"/>
      <c r="AI4235" s="572"/>
      <c r="AJ4235" s="575"/>
      <c r="AK4235" s="576"/>
      <c r="AL4235" s="577"/>
      <c r="AM4235" s="578"/>
      <c r="AN4235" s="571"/>
      <c r="AO4235" s="572"/>
      <c r="AP4235" s="575"/>
      <c r="AQ4235" s="576"/>
      <c r="AR4235" s="577"/>
      <c r="AS4235" s="578"/>
      <c r="AT4235" s="627"/>
      <c r="AU4235" s="628"/>
      <c r="AV4235" s="629"/>
      <c r="AW4235" s="630"/>
      <c r="AX4235" s="577"/>
      <c r="AY4235" s="578"/>
      <c r="AZ4235" s="571"/>
      <c r="BA4235" s="572"/>
      <c r="BB4235" s="575"/>
      <c r="BC4235" s="576"/>
      <c r="BD4235" s="577"/>
      <c r="BE4235" s="578"/>
      <c r="BF4235" s="627"/>
      <c r="BG4235" s="628"/>
      <c r="BH4235" s="629"/>
      <c r="BI4235" s="630"/>
      <c r="BJ4235" s="577"/>
      <c r="BK4235" s="578"/>
      <c r="BL4235" s="605"/>
      <c r="BM4235" s="606"/>
      <c r="BN4235" s="607"/>
      <c r="BO4235" s="588"/>
      <c r="BP4235" s="556"/>
      <c r="BQ4235" s="556"/>
      <c r="BR4235" s="65"/>
      <c r="BS4235" s="65"/>
      <c r="BT4235" s="268"/>
    </row>
    <row r="4236" spans="1:72" ht="21.75" hidden="1" customHeight="1" x14ac:dyDescent="0.25">
      <c r="A4236" s="268"/>
      <c r="B4236" s="678" t="str">
        <f>IF(ROSTER!B$44="","",ROSTER!B$44)</f>
        <v/>
      </c>
      <c r="C4236" s="669" t="str">
        <f>IF(ROSTER!C$44="","",ROSTER!C$44)</f>
        <v/>
      </c>
      <c r="D4236" s="670"/>
      <c r="E4236" s="667"/>
      <c r="F4236" s="680">
        <f>IF(E4236="y",1,IF(E4236="S",1,0))</f>
        <v>0</v>
      </c>
      <c r="G4236" s="663">
        <f>IF(E4236="S",1,0)</f>
        <v>0</v>
      </c>
      <c r="H4236" s="583"/>
      <c r="I4236" s="584"/>
      <c r="J4236" s="569"/>
      <c r="K4236" s="570"/>
      <c r="L4236" s="573"/>
      <c r="M4236" s="574"/>
      <c r="N4236" s="579">
        <f>L4236+J4236</f>
        <v>0</v>
      </c>
      <c r="O4236" s="580"/>
      <c r="P4236" s="569"/>
      <c r="Q4236" s="570"/>
      <c r="R4236" s="573"/>
      <c r="S4236" s="574"/>
      <c r="T4236" s="579">
        <f>R4236-P4236</f>
        <v>0</v>
      </c>
      <c r="U4236" s="580"/>
      <c r="V4236" s="583"/>
      <c r="W4236" s="584"/>
      <c r="X4236" s="569"/>
      <c r="Y4236" s="584"/>
      <c r="Z4236" s="569"/>
      <c r="AA4236" s="584"/>
      <c r="AB4236" s="569"/>
      <c r="AC4236" s="570"/>
      <c r="AD4236" s="573"/>
      <c r="AE4236" s="574"/>
      <c r="AF4236" s="557">
        <f>IF(AB4236=0,0,(AD4236/AB4236)*100)</f>
        <v>0</v>
      </c>
      <c r="AG4236" s="558"/>
      <c r="AH4236" s="569"/>
      <c r="AI4236" s="570"/>
      <c r="AJ4236" s="573"/>
      <c r="AK4236" s="574"/>
      <c r="AL4236" s="557">
        <f>IF(AH4236=0,0,(AJ4236/AH4236)*100)</f>
        <v>0</v>
      </c>
      <c r="AM4236" s="558"/>
      <c r="AN4236" s="569"/>
      <c r="AO4236" s="570"/>
      <c r="AP4236" s="573"/>
      <c r="AQ4236" s="574"/>
      <c r="AR4236" s="557">
        <f>IF(AN4236=0,0,(AP4236/AN4236)*100)</f>
        <v>0</v>
      </c>
      <c r="AS4236" s="558"/>
      <c r="AT4236" s="561">
        <f>AB4236+AH4236+AN4236</f>
        <v>0</v>
      </c>
      <c r="AU4236" s="562"/>
      <c r="AV4236" s="565">
        <f>AD4236+AJ4236+AP4236</f>
        <v>0</v>
      </c>
      <c r="AW4236" s="566"/>
      <c r="AX4236" s="557">
        <f>IF(AT4236=0,0,(AV4236/AT4236)*100)</f>
        <v>0</v>
      </c>
      <c r="AY4236" s="558"/>
      <c r="AZ4236" s="569"/>
      <c r="BA4236" s="570"/>
      <c r="BB4236" s="573"/>
      <c r="BC4236" s="574"/>
      <c r="BD4236" s="557">
        <f>IF(AZ4236=0,0,(BB4236/AZ4236)*100)</f>
        <v>0</v>
      </c>
      <c r="BE4236" s="558"/>
      <c r="BF4236" s="561">
        <f>AT4236+AZ4236</f>
        <v>0</v>
      </c>
      <c r="BG4236" s="562"/>
      <c r="BH4236" s="565">
        <f>AV4236+BB4236</f>
        <v>0</v>
      </c>
      <c r="BI4236" s="566"/>
      <c r="BJ4236" s="557">
        <f>IF(BF4236=0,0,(BH4236/BF4236)*100)</f>
        <v>0</v>
      </c>
      <c r="BK4236" s="558"/>
      <c r="BL4236" s="602">
        <f>(AD4236*2)+(AJ4236*2)+(AP4236*3)+BB4236</f>
        <v>0</v>
      </c>
      <c r="BM4236" s="603"/>
      <c r="BN4236" s="604"/>
      <c r="BO4236" s="587">
        <f t="shared" ref="BO4236" si="3244">IF(BQ4236=0,0,50*BP4236/BQ4236)</f>
        <v>0</v>
      </c>
      <c r="BP4236" s="555">
        <f>(BL4236*BS$11)+(N4236*BS$12)+(X4236*BS$13)+(R4236*BS$14)+(V4236*BS$15)+(Z4236*BS$16)</f>
        <v>0</v>
      </c>
      <c r="BQ4236" s="555">
        <f>((AZ4236-BB4236)*BS$18)+((AT4236-AV4236)*BS$17)+(H4236*BS$19)+(P4236*BS$20)</f>
        <v>0</v>
      </c>
      <c r="BR4236" s="65"/>
      <c r="BS4236" s="65"/>
      <c r="BT4236" s="268"/>
    </row>
    <row r="4237" spans="1:72" ht="21.75" hidden="1" customHeight="1" x14ac:dyDescent="0.25">
      <c r="A4237" s="268"/>
      <c r="B4237" s="679"/>
      <c r="C4237" s="690" t="str">
        <f>IF(ROSTER!D$44="","",ROSTER!D$44)</f>
        <v/>
      </c>
      <c r="D4237" s="691"/>
      <c r="E4237" s="668"/>
      <c r="F4237" s="681"/>
      <c r="G4237" s="664"/>
      <c r="H4237" s="585"/>
      <c r="I4237" s="586"/>
      <c r="J4237" s="571"/>
      <c r="K4237" s="572"/>
      <c r="L4237" s="575"/>
      <c r="M4237" s="576"/>
      <c r="N4237" s="581"/>
      <c r="O4237" s="582"/>
      <c r="P4237" s="571"/>
      <c r="Q4237" s="572"/>
      <c r="R4237" s="575"/>
      <c r="S4237" s="576"/>
      <c r="T4237" s="581"/>
      <c r="U4237" s="582"/>
      <c r="V4237" s="585"/>
      <c r="W4237" s="586"/>
      <c r="X4237" s="571"/>
      <c r="Y4237" s="586"/>
      <c r="Z4237" s="571"/>
      <c r="AA4237" s="586"/>
      <c r="AB4237" s="571"/>
      <c r="AC4237" s="572"/>
      <c r="AD4237" s="575"/>
      <c r="AE4237" s="576"/>
      <c r="AF4237" s="577"/>
      <c r="AG4237" s="578"/>
      <c r="AH4237" s="571"/>
      <c r="AI4237" s="572"/>
      <c r="AJ4237" s="575"/>
      <c r="AK4237" s="576"/>
      <c r="AL4237" s="577"/>
      <c r="AM4237" s="578"/>
      <c r="AN4237" s="571"/>
      <c r="AO4237" s="572"/>
      <c r="AP4237" s="575"/>
      <c r="AQ4237" s="576"/>
      <c r="AR4237" s="577"/>
      <c r="AS4237" s="578"/>
      <c r="AT4237" s="627"/>
      <c r="AU4237" s="628"/>
      <c r="AV4237" s="629"/>
      <c r="AW4237" s="630"/>
      <c r="AX4237" s="577"/>
      <c r="AY4237" s="578"/>
      <c r="AZ4237" s="571"/>
      <c r="BA4237" s="572"/>
      <c r="BB4237" s="575"/>
      <c r="BC4237" s="576"/>
      <c r="BD4237" s="577"/>
      <c r="BE4237" s="578"/>
      <c r="BF4237" s="627"/>
      <c r="BG4237" s="628"/>
      <c r="BH4237" s="629"/>
      <c r="BI4237" s="630"/>
      <c r="BJ4237" s="577"/>
      <c r="BK4237" s="578"/>
      <c r="BL4237" s="605"/>
      <c r="BM4237" s="606"/>
      <c r="BN4237" s="607"/>
      <c r="BO4237" s="588"/>
      <c r="BP4237" s="556"/>
      <c r="BQ4237" s="556"/>
      <c r="BR4237" s="65"/>
      <c r="BS4237" s="65"/>
      <c r="BT4237" s="268"/>
    </row>
    <row r="4238" spans="1:72" ht="21.75" hidden="1" customHeight="1" x14ac:dyDescent="0.25">
      <c r="A4238" s="268"/>
      <c r="B4238" s="678" t="str">
        <f>IF(ROSTER!B$46="","",ROSTER!B$46)</f>
        <v/>
      </c>
      <c r="C4238" s="669" t="str">
        <f>IF(ROSTER!C$46="","",ROSTER!C$46)</f>
        <v/>
      </c>
      <c r="D4238" s="670"/>
      <c r="E4238" s="667"/>
      <c r="F4238" s="680">
        <f>IF(E4238="y",1,IF(E4238="S",1,0))</f>
        <v>0</v>
      </c>
      <c r="G4238" s="663">
        <f>IF(E4238="S",1,0)</f>
        <v>0</v>
      </c>
      <c r="H4238" s="583"/>
      <c r="I4238" s="584"/>
      <c r="J4238" s="569"/>
      <c r="K4238" s="570"/>
      <c r="L4238" s="573"/>
      <c r="M4238" s="574"/>
      <c r="N4238" s="579">
        <f>L4238+J4238</f>
        <v>0</v>
      </c>
      <c r="O4238" s="580"/>
      <c r="P4238" s="569"/>
      <c r="Q4238" s="570"/>
      <c r="R4238" s="573"/>
      <c r="S4238" s="574"/>
      <c r="T4238" s="579">
        <f>R4238-P4238</f>
        <v>0</v>
      </c>
      <c r="U4238" s="580"/>
      <c r="V4238" s="583"/>
      <c r="W4238" s="584"/>
      <c r="X4238" s="569"/>
      <c r="Y4238" s="584"/>
      <c r="Z4238" s="569"/>
      <c r="AA4238" s="584"/>
      <c r="AB4238" s="569"/>
      <c r="AC4238" s="570"/>
      <c r="AD4238" s="573"/>
      <c r="AE4238" s="574"/>
      <c r="AF4238" s="557">
        <f>IF(AB4238=0,0,(AD4238/AB4238)*100)</f>
        <v>0</v>
      </c>
      <c r="AG4238" s="558"/>
      <c r="AH4238" s="569"/>
      <c r="AI4238" s="570"/>
      <c r="AJ4238" s="573"/>
      <c r="AK4238" s="574"/>
      <c r="AL4238" s="557">
        <f>IF(AH4238=0,0,(AJ4238/AH4238)*100)</f>
        <v>0</v>
      </c>
      <c r="AM4238" s="558"/>
      <c r="AN4238" s="569"/>
      <c r="AO4238" s="570"/>
      <c r="AP4238" s="573"/>
      <c r="AQ4238" s="574"/>
      <c r="AR4238" s="557">
        <f>IF(AN4238=0,0,(AP4238/AN4238)*100)</f>
        <v>0</v>
      </c>
      <c r="AS4238" s="558"/>
      <c r="AT4238" s="561">
        <f>AB4238+AH4238+AN4238</f>
        <v>0</v>
      </c>
      <c r="AU4238" s="562"/>
      <c r="AV4238" s="565">
        <f>AD4238+AJ4238+AP4238</f>
        <v>0</v>
      </c>
      <c r="AW4238" s="566"/>
      <c r="AX4238" s="557">
        <f>IF(AT4238=0,0,(AV4238/AT4238)*100)</f>
        <v>0</v>
      </c>
      <c r="AY4238" s="558"/>
      <c r="AZ4238" s="569"/>
      <c r="BA4238" s="570"/>
      <c r="BB4238" s="573"/>
      <c r="BC4238" s="574"/>
      <c r="BD4238" s="557">
        <f>IF(AZ4238=0,0,(BB4238/AZ4238)*100)</f>
        <v>0</v>
      </c>
      <c r="BE4238" s="558"/>
      <c r="BF4238" s="561">
        <f>AT4238+AZ4238</f>
        <v>0</v>
      </c>
      <c r="BG4238" s="562"/>
      <c r="BH4238" s="565">
        <f>AV4238+BB4238</f>
        <v>0</v>
      </c>
      <c r="BI4238" s="566"/>
      <c r="BJ4238" s="557">
        <f>IF(BF4238=0,0,(BH4238/BF4238)*100)</f>
        <v>0</v>
      </c>
      <c r="BK4238" s="558"/>
      <c r="BL4238" s="602">
        <f>(AD4238*2)+(AJ4238*2)+(AP4238*3)+BB4238</f>
        <v>0</v>
      </c>
      <c r="BM4238" s="603"/>
      <c r="BN4238" s="604"/>
      <c r="BO4238" s="587">
        <f t="shared" ref="BO4238" si="3245">IF(BQ4238=0,0,50*BP4238/BQ4238)</f>
        <v>0</v>
      </c>
      <c r="BP4238" s="634">
        <f>(BL4238*BS$11)+(N4238*BS$12)+(X4238*BS$13)+(R4238*BS$14)+(V4238*BS$15)+(Z4238*BS$16)</f>
        <v>0</v>
      </c>
      <c r="BQ4238" s="555">
        <f>((AZ4238-BB4238)*BS$18)+((AT4238-AV4238)*BS$17)+(H4238*BS$19)+(P4238*BS$20)</f>
        <v>0</v>
      </c>
      <c r="BR4238" s="65"/>
      <c r="BS4238" s="65"/>
      <c r="BT4238" s="268"/>
    </row>
    <row r="4239" spans="1:72" ht="22.5" hidden="1" customHeight="1" thickBot="1" x14ac:dyDescent="0.3">
      <c r="A4239" s="268"/>
      <c r="B4239" s="679"/>
      <c r="C4239" s="690" t="str">
        <f>IF(ROSTER!D$46="","",ROSTER!D$46)</f>
        <v/>
      </c>
      <c r="D4239" s="691"/>
      <c r="E4239" s="668"/>
      <c r="F4239" s="681"/>
      <c r="G4239" s="664"/>
      <c r="H4239" s="585"/>
      <c r="I4239" s="586"/>
      <c r="J4239" s="571"/>
      <c r="K4239" s="572"/>
      <c r="L4239" s="575"/>
      <c r="M4239" s="576"/>
      <c r="N4239" s="649"/>
      <c r="O4239" s="650"/>
      <c r="P4239" s="571"/>
      <c r="Q4239" s="572"/>
      <c r="R4239" s="575"/>
      <c r="S4239" s="576"/>
      <c r="T4239" s="581"/>
      <c r="U4239" s="582"/>
      <c r="V4239" s="585"/>
      <c r="W4239" s="586"/>
      <c r="X4239" s="571"/>
      <c r="Y4239" s="586"/>
      <c r="Z4239" s="571"/>
      <c r="AA4239" s="586"/>
      <c r="AB4239" s="571"/>
      <c r="AC4239" s="572"/>
      <c r="AD4239" s="575"/>
      <c r="AE4239" s="576"/>
      <c r="AF4239" s="559"/>
      <c r="AG4239" s="560"/>
      <c r="AH4239" s="571"/>
      <c r="AI4239" s="572"/>
      <c r="AJ4239" s="575"/>
      <c r="AK4239" s="576"/>
      <c r="AL4239" s="559"/>
      <c r="AM4239" s="560"/>
      <c r="AN4239" s="571"/>
      <c r="AO4239" s="572"/>
      <c r="AP4239" s="575"/>
      <c r="AQ4239" s="576"/>
      <c r="AR4239" s="559"/>
      <c r="AS4239" s="560"/>
      <c r="AT4239" s="563"/>
      <c r="AU4239" s="564"/>
      <c r="AV4239" s="567"/>
      <c r="AW4239" s="568"/>
      <c r="AX4239" s="559"/>
      <c r="AY4239" s="560"/>
      <c r="AZ4239" s="571"/>
      <c r="BA4239" s="572"/>
      <c r="BB4239" s="575"/>
      <c r="BC4239" s="576"/>
      <c r="BD4239" s="559"/>
      <c r="BE4239" s="560"/>
      <c r="BF4239" s="563"/>
      <c r="BG4239" s="564"/>
      <c r="BH4239" s="567"/>
      <c r="BI4239" s="568"/>
      <c r="BJ4239" s="559"/>
      <c r="BK4239" s="560"/>
      <c r="BL4239" s="631"/>
      <c r="BM4239" s="632"/>
      <c r="BN4239" s="633"/>
      <c r="BO4239" s="609"/>
      <c r="BP4239" s="635"/>
      <c r="BQ4239" s="556"/>
      <c r="BR4239" s="65"/>
      <c r="BS4239" s="65"/>
      <c r="BT4239" s="268"/>
    </row>
    <row r="4240" spans="1:72" s="79" customFormat="1" ht="33.4" hidden="1" customHeight="1" x14ac:dyDescent="0.45">
      <c r="A4240" s="278"/>
      <c r="B4240" s="671"/>
      <c r="C4240" s="611"/>
      <c r="D4240" s="611" t="s">
        <v>10</v>
      </c>
      <c r="E4240" s="612"/>
      <c r="F4240" s="78"/>
      <c r="G4240" s="78"/>
      <c r="H4240" s="547">
        <f>SUM(H4200:I4239)</f>
        <v>0</v>
      </c>
      <c r="I4240" s="548"/>
      <c r="J4240" s="547">
        <f>SUM(J4200:K4239)</f>
        <v>0</v>
      </c>
      <c r="K4240" s="548"/>
      <c r="L4240" s="551">
        <f>SUM(L4200:M4239)</f>
        <v>0</v>
      </c>
      <c r="M4240" s="636"/>
      <c r="N4240" s="533">
        <f>L4240+J4240</f>
        <v>0</v>
      </c>
      <c r="O4240" s="534"/>
      <c r="P4240" s="551">
        <f>SUM(P4200:Q4239)</f>
        <v>0</v>
      </c>
      <c r="Q4240" s="548"/>
      <c r="R4240" s="551">
        <f>SUM(R4200:S4239)</f>
        <v>0</v>
      </c>
      <c r="S4240" s="636"/>
      <c r="T4240" s="533">
        <f>R4240-P4240</f>
        <v>0</v>
      </c>
      <c r="U4240" s="534"/>
      <c r="V4240" s="551">
        <f>SUM(V4200:W4239)</f>
        <v>0</v>
      </c>
      <c r="W4240" s="636"/>
      <c r="X4240" s="547">
        <f>SUM(X4200:Y4239)</f>
        <v>0</v>
      </c>
      <c r="Y4240" s="534"/>
      <c r="Z4240" s="547">
        <f>SUM(Z4200:AA4239)</f>
        <v>0</v>
      </c>
      <c r="AA4240" s="534"/>
      <c r="AB4240" s="636">
        <f>SUM(AB4200:AC4239)</f>
        <v>0</v>
      </c>
      <c r="AC4240" s="548"/>
      <c r="AD4240" s="551">
        <f>SUM(AD4200:AE4239)</f>
        <v>0</v>
      </c>
      <c r="AE4240" s="636"/>
      <c r="AF4240" s="533">
        <f>IF(AB4240=0,0,(AD4240/AB4240)*100)</f>
        <v>0</v>
      </c>
      <c r="AG4240" s="534"/>
      <c r="AH4240" s="551">
        <f>SUM(AH4200:AI4239)</f>
        <v>0</v>
      </c>
      <c r="AI4240" s="548"/>
      <c r="AJ4240" s="551">
        <f>SUM(AJ4200:AK4239)</f>
        <v>0</v>
      </c>
      <c r="AK4240" s="636"/>
      <c r="AL4240" s="533">
        <f>IF(AH4240=0,0,(AJ4240/AH4240)*100)</f>
        <v>0</v>
      </c>
      <c r="AM4240" s="534"/>
      <c r="AN4240" s="551">
        <f>SUM(AN4200:AO4239)</f>
        <v>0</v>
      </c>
      <c r="AO4240" s="548"/>
      <c r="AP4240" s="551">
        <f>SUM(AP4200:AQ4239)</f>
        <v>0</v>
      </c>
      <c r="AQ4240" s="636"/>
      <c r="AR4240" s="533">
        <f>IF(AN4240=0,0,(AP4240/AN4240)*100)</f>
        <v>0</v>
      </c>
      <c r="AS4240" s="534"/>
      <c r="AT4240" s="547">
        <f>AB4240+AH4240+AN4240</f>
        <v>0</v>
      </c>
      <c r="AU4240" s="548"/>
      <c r="AV4240" s="551">
        <f>AD4240+AJ4240+AP4240</f>
        <v>0</v>
      </c>
      <c r="AW4240" s="552"/>
      <c r="AX4240" s="533">
        <f>IF(AT4240=0,0,(AV4240/AT4240)*100)</f>
        <v>0</v>
      </c>
      <c r="AY4240" s="534"/>
      <c r="AZ4240" s="551">
        <f>SUM(AZ4200:BA4239)</f>
        <v>0</v>
      </c>
      <c r="BA4240" s="548"/>
      <c r="BB4240" s="551">
        <f>SUM(BB4200:BC4239)</f>
        <v>0</v>
      </c>
      <c r="BC4240" s="636"/>
      <c r="BD4240" s="533">
        <f>IF(AZ4240=0,0,(BB4240/AZ4240)*100)</f>
        <v>0</v>
      </c>
      <c r="BE4240" s="534"/>
      <c r="BF4240" s="547">
        <f>AT4240+AZ4240</f>
        <v>0</v>
      </c>
      <c r="BG4240" s="548"/>
      <c r="BH4240" s="551">
        <f>AV4240+BB4240</f>
        <v>0</v>
      </c>
      <c r="BI4240" s="552"/>
      <c r="BJ4240" s="533">
        <f>IF(BF4240=0,0,(BH4240/BF4240)*100)</f>
        <v>0</v>
      </c>
      <c r="BK4240" s="619"/>
      <c r="BL4240" s="621">
        <f>SUM(BL4200:BN4239)</f>
        <v>0</v>
      </c>
      <c r="BM4240" s="622"/>
      <c r="BN4240" s="623"/>
      <c r="BO4240" s="610">
        <f>SUM(BO4200:BO4239)</f>
        <v>0</v>
      </c>
      <c r="BP4240" s="709">
        <f>(BL4240*BS$11)+(N4240*BS$12)+(X4240*BS$13)+(R4240*BS$14)+(V4240*BS$15)+(Z4240*BS$16)</f>
        <v>0</v>
      </c>
      <c r="BQ4240" s="638">
        <f>((AZ4240-BB4240)*BS$18)+((AT4240-AV4240)*BS$17)+(H4240*BS$19)+(P4240*BS$20)</f>
        <v>0</v>
      </c>
      <c r="BR4240" s="77"/>
      <c r="BS4240" s="77"/>
      <c r="BT4240" s="278"/>
    </row>
    <row r="4241" spans="1:75" s="79" customFormat="1" ht="33.950000000000003" hidden="1" customHeight="1" thickBot="1" x14ac:dyDescent="0.5">
      <c r="A4241" s="278"/>
      <c r="B4241" s="672"/>
      <c r="C4241" s="673"/>
      <c r="D4241" s="673"/>
      <c r="E4241" s="721"/>
      <c r="F4241" s="80"/>
      <c r="G4241" s="80"/>
      <c r="H4241" s="549"/>
      <c r="I4241" s="550"/>
      <c r="J4241" s="549"/>
      <c r="K4241" s="550"/>
      <c r="L4241" s="553"/>
      <c r="M4241" s="637"/>
      <c r="N4241" s="535"/>
      <c r="O4241" s="536"/>
      <c r="P4241" s="553"/>
      <c r="Q4241" s="550"/>
      <c r="R4241" s="553"/>
      <c r="S4241" s="637"/>
      <c r="T4241" s="535"/>
      <c r="U4241" s="536"/>
      <c r="V4241" s="553"/>
      <c r="W4241" s="637"/>
      <c r="X4241" s="549"/>
      <c r="Y4241" s="536"/>
      <c r="Z4241" s="549"/>
      <c r="AA4241" s="536"/>
      <c r="AB4241" s="637"/>
      <c r="AC4241" s="550"/>
      <c r="AD4241" s="553"/>
      <c r="AE4241" s="637"/>
      <c r="AF4241" s="535"/>
      <c r="AG4241" s="536"/>
      <c r="AH4241" s="553"/>
      <c r="AI4241" s="550"/>
      <c r="AJ4241" s="553"/>
      <c r="AK4241" s="637"/>
      <c r="AL4241" s="535"/>
      <c r="AM4241" s="536"/>
      <c r="AN4241" s="553"/>
      <c r="AO4241" s="550"/>
      <c r="AP4241" s="553"/>
      <c r="AQ4241" s="637"/>
      <c r="AR4241" s="535"/>
      <c r="AS4241" s="536"/>
      <c r="AT4241" s="549"/>
      <c r="AU4241" s="550"/>
      <c r="AV4241" s="553"/>
      <c r="AW4241" s="554"/>
      <c r="AX4241" s="535"/>
      <c r="AY4241" s="536"/>
      <c r="AZ4241" s="553"/>
      <c r="BA4241" s="550"/>
      <c r="BB4241" s="553"/>
      <c r="BC4241" s="637"/>
      <c r="BD4241" s="535"/>
      <c r="BE4241" s="536"/>
      <c r="BF4241" s="549"/>
      <c r="BG4241" s="550"/>
      <c r="BH4241" s="553"/>
      <c r="BI4241" s="554"/>
      <c r="BJ4241" s="535"/>
      <c r="BK4241" s="620"/>
      <c r="BL4241" s="624"/>
      <c r="BM4241" s="625"/>
      <c r="BN4241" s="626"/>
      <c r="BO4241" s="609"/>
      <c r="BP4241" s="710"/>
      <c r="BQ4241" s="639"/>
      <c r="BR4241" s="77"/>
      <c r="BS4241" s="77"/>
      <c r="BT4241" s="278"/>
    </row>
    <row r="4242" spans="1:75" s="79" customFormat="1" ht="33" hidden="1" customHeight="1" thickBot="1" x14ac:dyDescent="0.5">
      <c r="A4242" s="278"/>
      <c r="B4242" s="671"/>
      <c r="C4242" s="611"/>
      <c r="D4242" s="611" t="s">
        <v>13</v>
      </c>
      <c r="E4242" s="612"/>
      <c r="F4242" s="82"/>
      <c r="G4242" s="117"/>
      <c r="H4242" s="541"/>
      <c r="I4242" s="545"/>
      <c r="J4242" s="541"/>
      <c r="K4242" s="545"/>
      <c r="L4242" s="537"/>
      <c r="M4242" s="538"/>
      <c r="N4242" s="533">
        <f>J4242+L4242</f>
        <v>0</v>
      </c>
      <c r="O4242" s="534"/>
      <c r="P4242" s="537"/>
      <c r="Q4242" s="545"/>
      <c r="R4242" s="537"/>
      <c r="S4242" s="538"/>
      <c r="T4242" s="533">
        <f>R4242-P4242</f>
        <v>0</v>
      </c>
      <c r="U4242" s="534"/>
      <c r="V4242" s="537"/>
      <c r="W4242" s="538"/>
      <c r="X4242" s="541"/>
      <c r="Y4242" s="542"/>
      <c r="Z4242" s="541"/>
      <c r="AA4242" s="542"/>
      <c r="AB4242" s="538"/>
      <c r="AC4242" s="545"/>
      <c r="AD4242" s="537"/>
      <c r="AE4242" s="538"/>
      <c r="AF4242" s="533">
        <f>IF(AB4242=0,0,(AD4242/AB4242)*100)</f>
        <v>0</v>
      </c>
      <c r="AG4242" s="534"/>
      <c r="AH4242" s="537"/>
      <c r="AI4242" s="545"/>
      <c r="AJ4242" s="537"/>
      <c r="AK4242" s="538"/>
      <c r="AL4242" s="533">
        <f>IF(AH4242=0,0,(AJ4242/AH4242)*100)</f>
        <v>0</v>
      </c>
      <c r="AM4242" s="534"/>
      <c r="AN4242" s="537"/>
      <c r="AO4242" s="545"/>
      <c r="AP4242" s="537"/>
      <c r="AQ4242" s="538"/>
      <c r="AR4242" s="533">
        <f>IF(AN4242=0,0,(AP4242/AN4242)*100)</f>
        <v>0</v>
      </c>
      <c r="AS4242" s="534"/>
      <c r="AT4242" s="547">
        <f>AB4242+AH4242+AN4242</f>
        <v>0</v>
      </c>
      <c r="AU4242" s="548"/>
      <c r="AV4242" s="551">
        <f>AD4242+AJ4242+AP4242</f>
        <v>0</v>
      </c>
      <c r="AW4242" s="552"/>
      <c r="AX4242" s="533">
        <f>IF(AT4242=0,0,(AV4242/AT4242)*100)</f>
        <v>0</v>
      </c>
      <c r="AY4242" s="534"/>
      <c r="AZ4242" s="537"/>
      <c r="BA4242" s="545"/>
      <c r="BB4242" s="537"/>
      <c r="BC4242" s="538"/>
      <c r="BD4242" s="533">
        <f>IF(AZ4242=0,0,(BB4242/AZ4242)*100)</f>
        <v>0</v>
      </c>
      <c r="BE4242" s="534"/>
      <c r="BF4242" s="547">
        <f>AT4242+AZ4242</f>
        <v>0</v>
      </c>
      <c r="BG4242" s="548"/>
      <c r="BH4242" s="551">
        <f>AV4242+BB4242</f>
        <v>0</v>
      </c>
      <c r="BI4242" s="552"/>
      <c r="BJ4242" s="533">
        <f>IF(BF4242=0,0,(BH4242/BF4242)*100)</f>
        <v>0</v>
      </c>
      <c r="BK4242" s="619"/>
      <c r="BL4242" s="621">
        <f>(AD4242*2)+(AJ4242*2)+(AP4242*3)+BB4242</f>
        <v>0</v>
      </c>
      <c r="BM4242" s="622"/>
      <c r="BN4242" s="623"/>
      <c r="BO4242" s="647"/>
      <c r="BP4242" s="83"/>
      <c r="BQ4242" s="84"/>
      <c r="BR4242" s="77"/>
      <c r="BS4242" s="77"/>
      <c r="BT4242" s="278"/>
    </row>
    <row r="4243" spans="1:75" s="79" customFormat="1" ht="33.75" hidden="1" customHeight="1" thickBot="1" x14ac:dyDescent="0.5">
      <c r="A4243" s="278"/>
      <c r="B4243" s="232"/>
      <c r="C4243" s="257"/>
      <c r="D4243" s="613"/>
      <c r="E4243" s="614"/>
      <c r="F4243" s="86"/>
      <c r="G4243" s="86"/>
      <c r="H4243" s="543"/>
      <c r="I4243" s="546"/>
      <c r="J4243" s="543"/>
      <c r="K4243" s="546"/>
      <c r="L4243" s="539"/>
      <c r="M4243" s="540"/>
      <c r="N4243" s="535"/>
      <c r="O4243" s="536"/>
      <c r="P4243" s="539"/>
      <c r="Q4243" s="546"/>
      <c r="R4243" s="539"/>
      <c r="S4243" s="540"/>
      <c r="T4243" s="535"/>
      <c r="U4243" s="536"/>
      <c r="V4243" s="539"/>
      <c r="W4243" s="540"/>
      <c r="X4243" s="543"/>
      <c r="Y4243" s="544"/>
      <c r="Z4243" s="543"/>
      <c r="AA4243" s="544"/>
      <c r="AB4243" s="540"/>
      <c r="AC4243" s="546"/>
      <c r="AD4243" s="539"/>
      <c r="AE4243" s="540"/>
      <c r="AF4243" s="535"/>
      <c r="AG4243" s="536"/>
      <c r="AH4243" s="539"/>
      <c r="AI4243" s="546"/>
      <c r="AJ4243" s="539"/>
      <c r="AK4243" s="540"/>
      <c r="AL4243" s="535"/>
      <c r="AM4243" s="536"/>
      <c r="AN4243" s="539"/>
      <c r="AO4243" s="546"/>
      <c r="AP4243" s="539"/>
      <c r="AQ4243" s="540"/>
      <c r="AR4243" s="535"/>
      <c r="AS4243" s="536"/>
      <c r="AT4243" s="549"/>
      <c r="AU4243" s="550"/>
      <c r="AV4243" s="553"/>
      <c r="AW4243" s="554"/>
      <c r="AX4243" s="535"/>
      <c r="AY4243" s="536"/>
      <c r="AZ4243" s="539"/>
      <c r="BA4243" s="546"/>
      <c r="BB4243" s="539"/>
      <c r="BC4243" s="540"/>
      <c r="BD4243" s="535"/>
      <c r="BE4243" s="536"/>
      <c r="BF4243" s="549"/>
      <c r="BG4243" s="550"/>
      <c r="BH4243" s="553"/>
      <c r="BI4243" s="554"/>
      <c r="BJ4243" s="535"/>
      <c r="BK4243" s="620"/>
      <c r="BL4243" s="624"/>
      <c r="BM4243" s="625"/>
      <c r="BN4243" s="626"/>
      <c r="BO4243" s="648"/>
      <c r="BP4243" s="222"/>
      <c r="BQ4243" s="222"/>
      <c r="BR4243" s="77"/>
      <c r="BS4243" s="77"/>
      <c r="BT4243" s="278"/>
    </row>
    <row r="4244" spans="1:75" ht="16.5" hidden="1" customHeight="1" thickTop="1" thickBot="1" x14ac:dyDescent="0.5">
      <c r="A4244" s="268"/>
      <c r="B4244" s="229"/>
      <c r="C4244" s="195"/>
      <c r="D4244" s="195"/>
      <c r="E4244" s="195"/>
      <c r="F4244" s="195"/>
      <c r="G4244" s="195"/>
      <c r="H4244" s="195"/>
      <c r="I4244" s="195"/>
      <c r="J4244" s="195"/>
      <c r="K4244" s="195"/>
      <c r="L4244" s="195"/>
      <c r="M4244" s="195"/>
      <c r="N4244" s="195"/>
      <c r="O4244" s="195"/>
      <c r="P4244" s="195"/>
      <c r="Q4244" s="195"/>
      <c r="R4244" s="195"/>
      <c r="S4244" s="195"/>
      <c r="T4244" s="195"/>
      <c r="U4244" s="195"/>
      <c r="V4244" s="195"/>
      <c r="W4244" s="195"/>
      <c r="X4244" s="195"/>
      <c r="Y4244" s="195"/>
      <c r="Z4244" s="195"/>
      <c r="AA4244" s="195"/>
      <c r="AB4244" s="195"/>
      <c r="AC4244" s="195"/>
      <c r="AD4244" s="195"/>
      <c r="AE4244" s="195"/>
      <c r="AF4244" s="198"/>
      <c r="AG4244" s="198"/>
      <c r="AH4244" s="195"/>
      <c r="AI4244" s="195"/>
      <c r="AJ4244" s="195"/>
      <c r="AK4244" s="195"/>
      <c r="AL4244" s="195"/>
      <c r="AM4244" s="195"/>
      <c r="AN4244" s="195"/>
      <c r="AO4244" s="195"/>
      <c r="AP4244" s="195"/>
      <c r="AQ4244" s="195"/>
      <c r="AR4244" s="195"/>
      <c r="AS4244" s="195"/>
      <c r="AT4244" s="195"/>
      <c r="AU4244" s="195"/>
      <c r="AV4244" s="195"/>
      <c r="AW4244" s="195"/>
      <c r="AX4244" s="195"/>
      <c r="AY4244" s="195"/>
      <c r="AZ4244" s="195"/>
      <c r="BA4244" s="195"/>
      <c r="BB4244" s="195"/>
      <c r="BC4244" s="195"/>
      <c r="BD4244" s="195"/>
      <c r="BE4244" s="195"/>
      <c r="BF4244" s="195"/>
      <c r="BG4244" s="195"/>
      <c r="BH4244" s="195"/>
      <c r="BI4244" s="195"/>
      <c r="BJ4244" s="195"/>
      <c r="BK4244" s="195"/>
      <c r="BL4244" s="195"/>
      <c r="BM4244" s="195"/>
      <c r="BN4244" s="195"/>
      <c r="BO4244" s="247"/>
      <c r="BP4244" s="600">
        <f>IF((J4240+L4242)=0,0,(J4240/(J4240+L4242)*100)%)</f>
        <v>0</v>
      </c>
      <c r="BQ4244" s="601"/>
      <c r="BR4244" s="600">
        <f>IF((L4240+J4242)=0,0,(L4240/(L4240+J4242)*100)%)</f>
        <v>0</v>
      </c>
      <c r="BS4244" s="601"/>
      <c r="BT4244" s="268"/>
    </row>
    <row r="4245" spans="1:75" s="85" customFormat="1" ht="79.5" hidden="1" customHeight="1" thickTop="1" thickBot="1" x14ac:dyDescent="0.55000000000000004">
      <c r="A4245" s="279"/>
      <c r="B4245" s="682" t="s">
        <v>59</v>
      </c>
      <c r="C4245" s="683"/>
      <c r="D4245" s="608" t="s">
        <v>53</v>
      </c>
      <c r="E4245" s="608"/>
      <c r="F4245" s="608"/>
      <c r="G4245" s="730"/>
      <c r="H4245" s="589"/>
      <c r="I4245" s="590"/>
      <c r="J4245" s="591"/>
      <c r="K4245" s="200"/>
      <c r="L4245" s="589"/>
      <c r="M4245" s="590"/>
      <c r="N4245" s="591"/>
      <c r="O4245" s="592" t="s">
        <v>46</v>
      </c>
      <c r="P4245" s="593"/>
      <c r="Q4245" s="593"/>
      <c r="R4245" s="593"/>
      <c r="S4245" s="589"/>
      <c r="T4245" s="590"/>
      <c r="U4245" s="591"/>
      <c r="V4245" s="200"/>
      <c r="W4245" s="589"/>
      <c r="X4245" s="590"/>
      <c r="Y4245" s="591"/>
      <c r="Z4245" s="592" t="s">
        <v>48</v>
      </c>
      <c r="AA4245" s="593"/>
      <c r="AB4245" s="593"/>
      <c r="AC4245" s="594"/>
      <c r="AD4245" s="589"/>
      <c r="AE4245" s="590"/>
      <c r="AF4245" s="591"/>
      <c r="AG4245" s="200"/>
      <c r="AH4245" s="589"/>
      <c r="AI4245" s="590"/>
      <c r="AJ4245" s="591"/>
      <c r="AK4245" s="592" t="s">
        <v>52</v>
      </c>
      <c r="AL4245" s="593"/>
      <c r="AM4245" s="593"/>
      <c r="AN4245" s="594"/>
      <c r="AO4245" s="589"/>
      <c r="AP4245" s="590"/>
      <c r="AQ4245" s="591"/>
      <c r="AR4245" s="204"/>
      <c r="AS4245" s="589"/>
      <c r="AT4245" s="590"/>
      <c r="AU4245" s="591"/>
      <c r="AV4245" s="258"/>
      <c r="AW4245" s="258"/>
      <c r="AX4245" s="258"/>
      <c r="AY4245" s="258"/>
      <c r="AZ4245" s="532" t="s">
        <v>20</v>
      </c>
      <c r="BA4245" s="532"/>
      <c r="BB4245" s="532"/>
      <c r="BC4245" s="532"/>
      <c r="BD4245" s="615"/>
      <c r="BE4245" s="616">
        <f>BL4240</f>
        <v>0</v>
      </c>
      <c r="BF4245" s="617"/>
      <c r="BG4245" s="618"/>
      <c r="BH4245" s="205"/>
      <c r="BI4245" s="616">
        <f>BL4242</f>
        <v>0</v>
      </c>
      <c r="BJ4245" s="617"/>
      <c r="BK4245" s="618"/>
      <c r="BL4245" s="206"/>
      <c r="BM4245" s="206"/>
      <c r="BN4245" s="206"/>
      <c r="BO4245" s="248"/>
      <c r="BP4245" s="87"/>
      <c r="BQ4245" s="87"/>
      <c r="BR4245" s="81"/>
      <c r="BS4245" s="81"/>
      <c r="BT4245" s="279"/>
    </row>
    <row r="4246" spans="1:75" ht="15.6" hidden="1" customHeight="1" thickTop="1" thickBot="1" x14ac:dyDescent="0.55000000000000004">
      <c r="A4246" s="268"/>
      <c r="B4246" s="230"/>
      <c r="C4246" s="191"/>
      <c r="D4246" s="196"/>
      <c r="E4246" s="196"/>
      <c r="F4246" s="199"/>
      <c r="G4246" s="199"/>
      <c r="H4246" s="202"/>
      <c r="I4246" s="202"/>
      <c r="J4246" s="202"/>
      <c r="K4246" s="202"/>
      <c r="L4246" s="202"/>
      <c r="M4246" s="202"/>
      <c r="N4246" s="202"/>
      <c r="O4246" s="199"/>
      <c r="P4246" s="199"/>
      <c r="Q4246" s="199"/>
      <c r="R4246" s="199"/>
      <c r="S4246" s="202"/>
      <c r="T4246" s="202"/>
      <c r="U4246" s="202"/>
      <c r="V4246" s="201"/>
      <c r="W4246" s="202"/>
      <c r="X4246" s="202"/>
      <c r="Y4246" s="202"/>
      <c r="Z4246" s="199"/>
      <c r="AA4246" s="199"/>
      <c r="AB4246" s="199"/>
      <c r="AC4246" s="199"/>
      <c r="AD4246" s="202"/>
      <c r="AE4246" s="202"/>
      <c r="AF4246" s="202"/>
      <c r="AG4246" s="202"/>
      <c r="AH4246" s="201"/>
      <c r="AI4246" s="201"/>
      <c r="AJ4246" s="202"/>
      <c r="AK4246" s="199"/>
      <c r="AL4246" s="199"/>
      <c r="AM4246" s="199"/>
      <c r="AN4246" s="199"/>
      <c r="AO4246" s="202"/>
      <c r="AP4246" s="202"/>
      <c r="AQ4246" s="202"/>
      <c r="AR4246" s="202"/>
      <c r="AS4246" s="202"/>
      <c r="AT4246" s="204"/>
      <c r="AU4246" s="204"/>
      <c r="AV4246" s="207"/>
      <c r="AW4246" s="207"/>
      <c r="AX4246" s="207"/>
      <c r="AY4246" s="207"/>
      <c r="AZ4246" s="199"/>
      <c r="BA4246" s="208"/>
      <c r="BB4246" s="208"/>
      <c r="BC4246" s="209"/>
      <c r="BD4246" s="210"/>
      <c r="BE4246" s="211"/>
      <c r="BF4246" s="211"/>
      <c r="BG4246" s="204"/>
      <c r="BH4246" s="212"/>
      <c r="BI4246" s="213"/>
      <c r="BJ4246" s="213"/>
      <c r="BK4246" s="204"/>
      <c r="BL4246" s="207"/>
      <c r="BM4246" s="207"/>
      <c r="BN4246" s="207"/>
      <c r="BO4246" s="249"/>
      <c r="BP4246" s="88"/>
      <c r="BQ4246" s="88"/>
      <c r="BR4246" s="65"/>
      <c r="BS4246" s="65"/>
      <c r="BT4246" s="268"/>
    </row>
    <row r="4247" spans="1:75" s="85" customFormat="1" ht="79.5" hidden="1" customHeight="1" thickTop="1" thickBot="1" x14ac:dyDescent="0.55000000000000004">
      <c r="A4247" s="279"/>
      <c r="B4247" s="531" t="s">
        <v>45</v>
      </c>
      <c r="C4247" s="532"/>
      <c r="D4247" s="608" t="s">
        <v>54</v>
      </c>
      <c r="E4247" s="608"/>
      <c r="F4247" s="608"/>
      <c r="G4247" s="730"/>
      <c r="H4247" s="616">
        <f>H4245</f>
        <v>0</v>
      </c>
      <c r="I4247" s="617"/>
      <c r="J4247" s="618"/>
      <c r="K4247" s="200"/>
      <c r="L4247" s="616">
        <f>L4245</f>
        <v>0</v>
      </c>
      <c r="M4247" s="617"/>
      <c r="N4247" s="618"/>
      <c r="O4247" s="592" t="s">
        <v>50</v>
      </c>
      <c r="P4247" s="593"/>
      <c r="Q4247" s="593"/>
      <c r="R4247" s="593"/>
      <c r="S4247" s="616">
        <f>S4245-H4245</f>
        <v>0</v>
      </c>
      <c r="T4247" s="617"/>
      <c r="U4247" s="618"/>
      <c r="V4247" s="200"/>
      <c r="W4247" s="616">
        <f>W4245-L4245</f>
        <v>0</v>
      </c>
      <c r="X4247" s="617"/>
      <c r="Y4247" s="618"/>
      <c r="Z4247" s="592" t="s">
        <v>49</v>
      </c>
      <c r="AA4247" s="593"/>
      <c r="AB4247" s="593"/>
      <c r="AC4247" s="594"/>
      <c r="AD4247" s="616">
        <f>AD4245-S4245</f>
        <v>0</v>
      </c>
      <c r="AE4247" s="617"/>
      <c r="AF4247" s="618"/>
      <c r="AG4247" s="200"/>
      <c r="AH4247" s="616">
        <f>AH4245-W4245</f>
        <v>0</v>
      </c>
      <c r="AI4247" s="617"/>
      <c r="AJ4247" s="618"/>
      <c r="AK4247" s="592" t="s">
        <v>51</v>
      </c>
      <c r="AL4247" s="593"/>
      <c r="AM4247" s="593"/>
      <c r="AN4247" s="594"/>
      <c r="AO4247" s="616">
        <f>AO4245-AD4245</f>
        <v>0</v>
      </c>
      <c r="AP4247" s="617"/>
      <c r="AQ4247" s="618"/>
      <c r="AR4247" s="204"/>
      <c r="AS4247" s="616">
        <f>AS4245-AH4245</f>
        <v>0</v>
      </c>
      <c r="AT4247" s="617"/>
      <c r="AU4247" s="618"/>
      <c r="AV4247" s="258"/>
      <c r="AW4247" s="258"/>
      <c r="AX4247" s="258"/>
      <c r="AY4247" s="258"/>
      <c r="AZ4247" s="532" t="s">
        <v>44</v>
      </c>
      <c r="BA4247" s="532"/>
      <c r="BB4247" s="532"/>
      <c r="BC4247" s="532"/>
      <c r="BD4247" s="615"/>
      <c r="BE4247" s="616">
        <f>BE4245-AO4245</f>
        <v>0</v>
      </c>
      <c r="BF4247" s="617"/>
      <c r="BG4247" s="618"/>
      <c r="BH4247" s="214"/>
      <c r="BI4247" s="616">
        <f>BI4245-AS4245</f>
        <v>0</v>
      </c>
      <c r="BJ4247" s="617"/>
      <c r="BK4247" s="618"/>
      <c r="BL4247" s="206"/>
      <c r="BM4247" s="206"/>
      <c r="BN4247" s="206"/>
      <c r="BO4247" s="248"/>
      <c r="BP4247" s="87"/>
      <c r="BQ4247" s="87"/>
      <c r="BR4247" s="81"/>
      <c r="BS4247" s="81"/>
      <c r="BT4247" s="279"/>
      <c r="BW4247" s="79"/>
    </row>
    <row r="4248" spans="1:75" ht="18.75" hidden="1" customHeight="1" thickTop="1" thickBot="1" x14ac:dyDescent="0.5">
      <c r="A4248" s="268"/>
      <c r="B4248" s="231"/>
      <c r="C4248" s="197"/>
      <c r="D4248" s="197"/>
      <c r="E4248" s="197"/>
      <c r="F4248" s="254"/>
      <c r="G4248" s="254"/>
      <c r="H4248" s="197"/>
      <c r="I4248" s="197"/>
      <c r="J4248" s="197"/>
      <c r="K4248" s="197"/>
      <c r="L4248" s="197"/>
      <c r="M4248" s="197"/>
      <c r="N4248" s="197"/>
      <c r="O4248" s="197"/>
      <c r="P4248" s="197"/>
      <c r="Q4248" s="197"/>
      <c r="R4248" s="197"/>
      <c r="S4248" s="197"/>
      <c r="T4248" s="197"/>
      <c r="U4248" s="197"/>
      <c r="V4248" s="197"/>
      <c r="W4248" s="197"/>
      <c r="X4248" s="197"/>
      <c r="Y4248" s="197"/>
      <c r="Z4248" s="197"/>
      <c r="AA4248" s="197"/>
      <c r="AB4248" s="197"/>
      <c r="AC4248" s="197"/>
      <c r="AD4248" s="197"/>
      <c r="AE4248" s="197"/>
      <c r="AF4248" s="203"/>
      <c r="AG4248" s="203"/>
      <c r="AH4248" s="197"/>
      <c r="AI4248" s="197"/>
      <c r="AJ4248" s="197"/>
      <c r="AK4248" s="197"/>
      <c r="AL4248" s="197"/>
      <c r="AM4248" s="197"/>
      <c r="AN4248" s="197"/>
      <c r="AO4248" s="197"/>
      <c r="AP4248" s="197"/>
      <c r="AQ4248" s="197"/>
      <c r="AR4248" s="197"/>
      <c r="AS4248" s="197"/>
      <c r="AT4248" s="197"/>
      <c r="AU4248" s="197"/>
      <c r="AV4248" s="197"/>
      <c r="AW4248" s="197"/>
      <c r="AX4248" s="197"/>
      <c r="AY4248" s="197"/>
      <c r="AZ4248" s="197"/>
      <c r="BA4248" s="640" t="s">
        <v>153</v>
      </c>
      <c r="BB4248" s="640"/>
      <c r="BC4248" s="640"/>
      <c r="BD4248" s="640"/>
      <c r="BE4248" s="640"/>
      <c r="BF4248" s="640"/>
      <c r="BG4248" s="640"/>
      <c r="BH4248" s="640"/>
      <c r="BI4248" s="640"/>
      <c r="BJ4248" s="640"/>
      <c r="BK4248" s="640"/>
      <c r="BL4248" s="640"/>
      <c r="BM4248" s="640"/>
      <c r="BN4248" s="640"/>
      <c r="BO4248" s="250"/>
      <c r="BP4248" s="89"/>
      <c r="BQ4248" s="89"/>
      <c r="BR4248" s="65"/>
      <c r="BS4248" s="65"/>
      <c r="BT4248" s="268"/>
    </row>
    <row r="4249" spans="1:75" s="255" customFormat="1" ht="13.5" hidden="1" customHeight="1" thickTop="1" x14ac:dyDescent="0.45">
      <c r="A4249" s="268"/>
      <c r="B4249" s="269"/>
      <c r="C4249" s="268"/>
      <c r="D4249" s="268"/>
      <c r="E4249" s="268"/>
      <c r="F4249" s="270"/>
      <c r="G4249" s="270"/>
      <c r="H4249" s="268"/>
      <c r="I4249" s="268"/>
      <c r="J4249" s="268"/>
      <c r="K4249" s="268"/>
      <c r="L4249" s="268"/>
      <c r="M4249" s="268"/>
      <c r="N4249" s="268"/>
      <c r="O4249" s="268"/>
      <c r="P4249" s="268"/>
      <c r="Q4249" s="268"/>
      <c r="R4249" s="268"/>
      <c r="S4249" s="268"/>
      <c r="T4249" s="268"/>
      <c r="U4249" s="268"/>
      <c r="V4249" s="268"/>
      <c r="W4249" s="268"/>
      <c r="X4249" s="268"/>
      <c r="Y4249" s="268"/>
      <c r="Z4249" s="268"/>
      <c r="AA4249" s="268"/>
      <c r="AB4249" s="268"/>
      <c r="AC4249" s="268"/>
      <c r="AD4249" s="268"/>
      <c r="AE4249" s="268"/>
      <c r="AF4249" s="271"/>
      <c r="AG4249" s="271"/>
      <c r="AH4249" s="268"/>
      <c r="AI4249" s="268"/>
      <c r="AJ4249" s="268"/>
      <c r="AK4249" s="268"/>
      <c r="AL4249" s="268"/>
      <c r="AM4249" s="268"/>
      <c r="AN4249" s="268"/>
      <c r="AO4249" s="268"/>
      <c r="AP4249" s="268"/>
      <c r="AQ4249" s="268"/>
      <c r="AR4249" s="268"/>
      <c r="AS4249" s="268"/>
      <c r="AT4249" s="268"/>
      <c r="AU4249" s="268"/>
      <c r="AV4249" s="268"/>
      <c r="AW4249" s="268"/>
      <c r="AX4249" s="268"/>
      <c r="AY4249" s="268"/>
      <c r="AZ4249" s="268"/>
      <c r="BA4249" s="268"/>
      <c r="BB4249" s="268"/>
      <c r="BC4249" s="268"/>
      <c r="BD4249" s="268"/>
      <c r="BE4249" s="268"/>
      <c r="BF4249" s="268"/>
      <c r="BG4249" s="268"/>
      <c r="BH4249" s="268"/>
      <c r="BI4249" s="268"/>
      <c r="BJ4249" s="268"/>
      <c r="BK4249" s="268"/>
      <c r="BL4249" s="268"/>
      <c r="BM4249" s="268"/>
      <c r="BN4249" s="268"/>
      <c r="BO4249" s="272"/>
      <c r="BP4249" s="272"/>
      <c r="BQ4249" s="272"/>
      <c r="BR4249" s="268"/>
      <c r="BS4249" s="268"/>
      <c r="BT4249" s="268"/>
    </row>
    <row r="4250" spans="1:75" s="69" customFormat="1" ht="33.75" hidden="1" x14ac:dyDescent="0.5">
      <c r="A4250" s="273"/>
      <c r="B4250" s="695" t="s">
        <v>9</v>
      </c>
      <c r="C4250" s="695"/>
      <c r="D4250" s="695"/>
      <c r="E4250" s="695"/>
      <c r="F4250" s="695"/>
      <c r="G4250" s="695"/>
      <c r="H4250" s="695"/>
      <c r="I4250" s="695"/>
      <c r="J4250" s="695"/>
      <c r="K4250" s="695"/>
      <c r="L4250" s="695"/>
      <c r="M4250" s="695"/>
      <c r="N4250" s="695"/>
      <c r="O4250" s="695"/>
      <c r="P4250" s="695"/>
      <c r="Q4250" s="695"/>
      <c r="R4250" s="695"/>
      <c r="S4250" s="695"/>
      <c r="T4250" s="695"/>
      <c r="U4250" s="695"/>
      <c r="V4250" s="695"/>
      <c r="W4250" s="695"/>
      <c r="X4250" s="695"/>
      <c r="Y4250" s="695"/>
      <c r="Z4250" s="695"/>
      <c r="AA4250" s="695"/>
      <c r="AB4250" s="695"/>
      <c r="AC4250" s="695"/>
      <c r="AD4250" s="695"/>
      <c r="AE4250" s="695"/>
      <c r="AF4250" s="695"/>
      <c r="AG4250" s="695"/>
      <c r="AH4250" s="695"/>
      <c r="AI4250" s="695"/>
      <c r="AJ4250" s="695"/>
      <c r="AK4250" s="695"/>
      <c r="AL4250" s="695"/>
      <c r="AM4250" s="695"/>
      <c r="AN4250" s="695"/>
      <c r="AO4250" s="695"/>
      <c r="AP4250" s="695"/>
      <c r="AQ4250" s="695"/>
      <c r="AR4250" s="695"/>
      <c r="AS4250" s="695"/>
      <c r="AT4250" s="695"/>
      <c r="AU4250" s="695"/>
      <c r="AV4250" s="695"/>
      <c r="AW4250" s="695"/>
      <c r="AX4250" s="695"/>
      <c r="AY4250" s="695"/>
      <c r="AZ4250" s="695"/>
      <c r="BA4250" s="695"/>
      <c r="BB4250" s="695"/>
      <c r="BC4250" s="695"/>
      <c r="BD4250" s="695"/>
      <c r="BE4250" s="695"/>
      <c r="BF4250" s="695"/>
      <c r="BG4250" s="695"/>
      <c r="BH4250" s="695"/>
      <c r="BI4250" s="695"/>
      <c r="BJ4250" s="695"/>
      <c r="BK4250" s="695"/>
      <c r="BL4250" s="695"/>
      <c r="BM4250" s="695"/>
      <c r="BN4250" s="695"/>
      <c r="BO4250" s="175"/>
      <c r="BP4250" s="175"/>
      <c r="BQ4250" s="175"/>
      <c r="BR4250" s="68"/>
      <c r="BS4250" s="68"/>
      <c r="BT4250" s="273"/>
    </row>
    <row r="4251" spans="1:75" ht="10.9" hidden="1" customHeight="1" x14ac:dyDescent="0.45">
      <c r="A4251" s="268"/>
      <c r="B4251" s="227"/>
      <c r="C4251" s="177"/>
      <c r="D4251" s="177"/>
      <c r="E4251" s="177"/>
      <c r="F4251" s="178"/>
      <c r="G4251" s="178"/>
      <c r="H4251" s="177"/>
      <c r="I4251" s="177"/>
      <c r="J4251" s="177"/>
      <c r="K4251" s="177"/>
      <c r="L4251" s="177"/>
      <c r="M4251" s="177"/>
      <c r="N4251" s="177"/>
      <c r="O4251" s="177"/>
      <c r="P4251" s="177"/>
      <c r="Q4251" s="177"/>
      <c r="R4251" s="177"/>
      <c r="S4251" s="177"/>
      <c r="T4251" s="177"/>
      <c r="U4251" s="177"/>
      <c r="V4251" s="177"/>
      <c r="W4251" s="177"/>
      <c r="X4251" s="177"/>
      <c r="Y4251" s="177"/>
      <c r="Z4251" s="177"/>
      <c r="AA4251" s="177"/>
      <c r="AB4251" s="177"/>
      <c r="AC4251" s="177"/>
      <c r="AD4251" s="177"/>
      <c r="AE4251" s="177"/>
      <c r="AF4251" s="179"/>
      <c r="AG4251" s="179"/>
      <c r="AH4251" s="177"/>
      <c r="AI4251" s="177"/>
      <c r="AJ4251" s="177"/>
      <c r="AK4251" s="177"/>
      <c r="AL4251" s="177"/>
      <c r="AM4251" s="177"/>
      <c r="AN4251" s="177"/>
      <c r="AO4251" s="177"/>
      <c r="AP4251" s="177"/>
      <c r="AQ4251" s="177"/>
      <c r="AR4251" s="177"/>
      <c r="AS4251" s="177"/>
      <c r="AT4251" s="177"/>
      <c r="AU4251" s="177"/>
      <c r="AV4251" s="177"/>
      <c r="AW4251" s="177"/>
      <c r="AX4251" s="177"/>
      <c r="AY4251" s="177"/>
      <c r="AZ4251" s="177"/>
      <c r="BA4251" s="177"/>
      <c r="BB4251" s="177"/>
      <c r="BC4251" s="177"/>
      <c r="BD4251" s="177"/>
      <c r="BE4251" s="177"/>
      <c r="BF4251" s="177"/>
      <c r="BG4251" s="177"/>
      <c r="BH4251" s="177"/>
      <c r="BI4251" s="177"/>
      <c r="BJ4251" s="177"/>
      <c r="BK4251" s="177"/>
      <c r="BL4251" s="177"/>
      <c r="BM4251" s="177"/>
      <c r="BN4251" s="259"/>
      <c r="BO4251" s="245"/>
      <c r="BP4251" s="259"/>
      <c r="BQ4251" s="259"/>
      <c r="BR4251" s="65"/>
      <c r="BS4251" s="65"/>
      <c r="BT4251" s="268"/>
    </row>
    <row r="4252" spans="1:75" s="70" customFormat="1" ht="36.75" hidden="1" customHeight="1" x14ac:dyDescent="0.45">
      <c r="A4252" s="274"/>
      <c r="B4252" s="227"/>
      <c r="C4252" s="176"/>
      <c r="D4252" s="226" t="s">
        <v>10</v>
      </c>
      <c r="E4252" s="713" t="str">
        <f>IF(ROSTER!D$3="","",ROSTER!D$3)</f>
        <v/>
      </c>
      <c r="F4252" s="713"/>
      <c r="G4252" s="713"/>
      <c r="H4252" s="713"/>
      <c r="I4252" s="713"/>
      <c r="J4252" s="713"/>
      <c r="K4252" s="713"/>
      <c r="L4252" s="713"/>
      <c r="M4252" s="713"/>
      <c r="N4252" s="713"/>
      <c r="O4252" s="713"/>
      <c r="P4252" s="713"/>
      <c r="Q4252" s="713"/>
      <c r="R4252" s="713"/>
      <c r="S4252" s="713"/>
      <c r="T4252" s="713"/>
      <c r="U4252" s="713"/>
      <c r="V4252" s="713"/>
      <c r="W4252" s="713"/>
      <c r="X4252" s="713"/>
      <c r="Y4252" s="713"/>
      <c r="Z4252" s="713"/>
      <c r="AA4252" s="713"/>
      <c r="AB4252" s="713"/>
      <c r="AC4252" s="713"/>
      <c r="AD4252" s="180"/>
      <c r="AE4252" s="719" t="s">
        <v>11</v>
      </c>
      <c r="AF4252" s="719"/>
      <c r="AG4252" s="719"/>
      <c r="AH4252" s="719"/>
      <c r="AI4252" s="719"/>
      <c r="AJ4252" s="719"/>
      <c r="AK4252" s="719"/>
      <c r="AL4252" s="717"/>
      <c r="AM4252" s="717"/>
      <c r="AN4252" s="717"/>
      <c r="AO4252" s="717"/>
      <c r="AP4252" s="717"/>
      <c r="AQ4252" s="717"/>
      <c r="AR4252" s="717"/>
      <c r="AS4252" s="717"/>
      <c r="AT4252" s="717"/>
      <c r="AU4252" s="717"/>
      <c r="AV4252" s="717"/>
      <c r="AW4252" s="717"/>
      <c r="AX4252" s="717"/>
      <c r="AY4252" s="717"/>
      <c r="AZ4252" s="717"/>
      <c r="BA4252" s="717"/>
      <c r="BB4252" s="717"/>
      <c r="BC4252" s="717"/>
      <c r="BD4252" s="717"/>
      <c r="BE4252" s="717"/>
      <c r="BF4252" s="717"/>
      <c r="BG4252" s="717"/>
      <c r="BH4252" s="717"/>
      <c r="BI4252" s="717"/>
      <c r="BJ4252" s="717"/>
      <c r="BK4252" s="717"/>
      <c r="BL4252" s="717"/>
      <c r="BM4252" s="717"/>
      <c r="BN4252" s="259"/>
      <c r="BO4252" s="246" t="s">
        <v>130</v>
      </c>
      <c r="BP4252" s="259"/>
      <c r="BQ4252" s="259"/>
      <c r="BR4252" s="66"/>
      <c r="BS4252" s="66"/>
      <c r="BT4252" s="274"/>
    </row>
    <row r="4253" spans="1:75" ht="8.85" hidden="1" customHeight="1" x14ac:dyDescent="0.45">
      <c r="A4253" s="275"/>
      <c r="B4253" s="227"/>
      <c r="C4253" s="179" t="s">
        <v>38</v>
      </c>
      <c r="D4253" s="179"/>
      <c r="E4253" s="179"/>
      <c r="F4253" s="181"/>
      <c r="G4253" s="181"/>
      <c r="H4253" s="179"/>
      <c r="I4253" s="179"/>
      <c r="J4253" s="182"/>
      <c r="K4253" s="182"/>
      <c r="L4253" s="182"/>
      <c r="M4253" s="182"/>
      <c r="N4253" s="182"/>
      <c r="O4253" s="182"/>
      <c r="P4253" s="182"/>
      <c r="Q4253" s="182"/>
      <c r="R4253" s="182"/>
      <c r="S4253" s="182"/>
      <c r="T4253" s="182"/>
      <c r="U4253" s="182"/>
      <c r="V4253" s="182"/>
      <c r="W4253" s="182"/>
      <c r="X4253" s="182"/>
      <c r="Y4253" s="182"/>
      <c r="Z4253" s="182"/>
      <c r="AA4253" s="182"/>
      <c r="AB4253" s="182"/>
      <c r="AC4253" s="182"/>
      <c r="AD4253" s="182"/>
      <c r="AE4253" s="182"/>
      <c r="AF4253" s="182"/>
      <c r="AG4253" s="179"/>
      <c r="AH4253" s="183"/>
      <c r="AI4253" s="184"/>
      <c r="AJ4253" s="184"/>
      <c r="AK4253" s="184"/>
      <c r="AL4253" s="184"/>
      <c r="AM4253" s="184"/>
      <c r="AN4253" s="184"/>
      <c r="AO4253" s="185"/>
      <c r="AP4253" s="186"/>
      <c r="AQ4253" s="186"/>
      <c r="AR4253" s="186"/>
      <c r="AS4253" s="186"/>
      <c r="AT4253" s="186"/>
      <c r="AU4253" s="186"/>
      <c r="AV4253" s="186"/>
      <c r="AW4253" s="186"/>
      <c r="AX4253" s="186"/>
      <c r="AY4253" s="186"/>
      <c r="AZ4253" s="186"/>
      <c r="BA4253" s="186"/>
      <c r="BB4253" s="186"/>
      <c r="BC4253" s="186"/>
      <c r="BD4253" s="186"/>
      <c r="BE4253" s="186"/>
      <c r="BF4253" s="186"/>
      <c r="BG4253" s="186"/>
      <c r="BH4253" s="186"/>
      <c r="BI4253" s="186"/>
      <c r="BJ4253" s="186"/>
      <c r="BK4253" s="186"/>
      <c r="BL4253" s="186"/>
      <c r="BM4253" s="186"/>
      <c r="BN4253" s="186"/>
      <c r="BO4253" s="187"/>
      <c r="BP4253" s="187"/>
      <c r="BQ4253" s="187"/>
      <c r="BR4253" s="71"/>
      <c r="BS4253" s="71"/>
      <c r="BT4253" s="275"/>
    </row>
    <row r="4254" spans="1:75" s="70" customFormat="1" ht="40.5" hidden="1" x14ac:dyDescent="0.45">
      <c r="A4254" s="274"/>
      <c r="B4254" s="227"/>
      <c r="C4254" s="692" t="s">
        <v>37</v>
      </c>
      <c r="D4254" s="692"/>
      <c r="E4254" s="717"/>
      <c r="F4254" s="717"/>
      <c r="G4254" s="717"/>
      <c r="H4254" s="717"/>
      <c r="I4254" s="717"/>
      <c r="J4254" s="717"/>
      <c r="K4254" s="717"/>
      <c r="L4254" s="717"/>
      <c r="M4254" s="717"/>
      <c r="N4254" s="717"/>
      <c r="O4254" s="717"/>
      <c r="P4254" s="717"/>
      <c r="Q4254" s="717"/>
      <c r="R4254" s="717"/>
      <c r="S4254" s="717"/>
      <c r="T4254" s="717"/>
      <c r="U4254" s="717"/>
      <c r="V4254" s="717"/>
      <c r="W4254" s="717"/>
      <c r="X4254" s="717"/>
      <c r="Y4254" s="717"/>
      <c r="Z4254" s="717"/>
      <c r="AA4254" s="717"/>
      <c r="AB4254" s="717"/>
      <c r="AC4254" s="717"/>
      <c r="AD4254" s="180"/>
      <c r="AE4254" s="718" t="s">
        <v>21</v>
      </c>
      <c r="AF4254" s="718"/>
      <c r="AG4254" s="718"/>
      <c r="AH4254" s="718"/>
      <c r="AI4254" s="717"/>
      <c r="AJ4254" s="717"/>
      <c r="AK4254" s="717"/>
      <c r="AL4254" s="717"/>
      <c r="AM4254" s="717"/>
      <c r="AN4254" s="717"/>
      <c r="AO4254" s="717"/>
      <c r="AP4254" s="717"/>
      <c r="AQ4254" s="717"/>
      <c r="AR4254" s="717"/>
      <c r="AS4254" s="717"/>
      <c r="AT4254" s="717"/>
      <c r="AU4254" s="717"/>
      <c r="AV4254" s="717"/>
      <c r="AW4254" s="717"/>
      <c r="AX4254" s="717"/>
      <c r="AY4254" s="717"/>
      <c r="AZ4254" s="717"/>
      <c r="BA4254" s="716" t="s">
        <v>12</v>
      </c>
      <c r="BB4254" s="716"/>
      <c r="BC4254" s="716"/>
      <c r="BD4254" s="708"/>
      <c r="BE4254" s="708"/>
      <c r="BF4254" s="708"/>
      <c r="BG4254" s="708"/>
      <c r="BH4254" s="708"/>
      <c r="BI4254" s="708"/>
      <c r="BJ4254" s="708"/>
      <c r="BK4254" s="708"/>
      <c r="BL4254" s="708"/>
      <c r="BM4254" s="708"/>
      <c r="BN4254" s="188"/>
      <c r="BO4254" s="334"/>
      <c r="BP4254" s="189"/>
      <c r="BQ4254" s="189"/>
      <c r="BR4254" s="72">
        <f>IF(BD4254=0,0,1)</f>
        <v>0</v>
      </c>
      <c r="BS4254" s="73">
        <f>IF((BE4304+BI4304)&gt;(AO4304+AS4304),1,0)</f>
        <v>0</v>
      </c>
      <c r="BT4254" s="276"/>
    </row>
    <row r="4255" spans="1:75" ht="9.6" hidden="1" customHeight="1" x14ac:dyDescent="0.45">
      <c r="A4255" s="268"/>
      <c r="B4255" s="227"/>
      <c r="C4255" s="177"/>
      <c r="D4255" s="177"/>
      <c r="E4255" s="177"/>
      <c r="F4255" s="178"/>
      <c r="G4255" s="178"/>
      <c r="H4255" s="177"/>
      <c r="I4255" s="177"/>
      <c r="J4255" s="177"/>
      <c r="K4255" s="177"/>
      <c r="L4255" s="177"/>
      <c r="M4255" s="177"/>
      <c r="N4255" s="177"/>
      <c r="O4255" s="177"/>
      <c r="P4255" s="177"/>
      <c r="Q4255" s="177"/>
      <c r="R4255" s="177"/>
      <c r="S4255" s="177"/>
      <c r="T4255" s="177"/>
      <c r="U4255" s="177"/>
      <c r="V4255" s="177"/>
      <c r="W4255" s="177"/>
      <c r="X4255" s="177"/>
      <c r="Y4255" s="177"/>
      <c r="Z4255" s="177"/>
      <c r="AA4255" s="177"/>
      <c r="AB4255" s="177"/>
      <c r="AC4255" s="177"/>
      <c r="AD4255" s="177"/>
      <c r="AE4255" s="177"/>
      <c r="AF4255" s="179"/>
      <c r="AG4255" s="179"/>
      <c r="AH4255" s="177"/>
      <c r="AI4255" s="177"/>
      <c r="AJ4255" s="177"/>
      <c r="AK4255" s="177"/>
      <c r="AL4255" s="177"/>
      <c r="AM4255" s="177"/>
      <c r="AN4255" s="177"/>
      <c r="AO4255" s="177"/>
      <c r="AP4255" s="177"/>
      <c r="AQ4255" s="177"/>
      <c r="AR4255" s="177"/>
      <c r="AS4255" s="177"/>
      <c r="AT4255" s="177"/>
      <c r="AU4255" s="177"/>
      <c r="AV4255" s="177"/>
      <c r="AW4255" s="177"/>
      <c r="AX4255" s="177"/>
      <c r="AY4255" s="177"/>
      <c r="AZ4255" s="177"/>
      <c r="BA4255" s="177"/>
      <c r="BB4255" s="177"/>
      <c r="BC4255" s="177"/>
      <c r="BD4255" s="177"/>
      <c r="BE4255" s="177"/>
      <c r="BF4255" s="177"/>
      <c r="BG4255" s="177"/>
      <c r="BH4255" s="177"/>
      <c r="BI4255" s="177"/>
      <c r="BJ4255" s="177"/>
      <c r="BK4255" s="177"/>
      <c r="BL4255" s="177"/>
      <c r="BM4255" s="177"/>
      <c r="BN4255" s="177"/>
      <c r="BO4255" s="190"/>
      <c r="BP4255" s="190"/>
      <c r="BQ4255" s="190"/>
      <c r="BR4255" s="65"/>
      <c r="BS4255" s="65"/>
      <c r="BT4255" s="268"/>
    </row>
    <row r="4256" spans="1:75" ht="8.85" hidden="1" customHeight="1" thickBot="1" x14ac:dyDescent="0.5">
      <c r="A4256" s="268"/>
      <c r="B4256" s="228"/>
      <c r="C4256" s="191"/>
      <c r="D4256" s="191"/>
      <c r="E4256" s="191"/>
      <c r="F4256" s="192"/>
      <c r="G4256" s="192"/>
      <c r="H4256" s="191"/>
      <c r="I4256" s="191"/>
      <c r="J4256" s="191"/>
      <c r="K4256" s="191"/>
      <c r="L4256" s="191"/>
      <c r="M4256" s="191"/>
      <c r="N4256" s="191"/>
      <c r="O4256" s="191"/>
      <c r="P4256" s="191"/>
      <c r="Q4256" s="191"/>
      <c r="R4256" s="191"/>
      <c r="S4256" s="191"/>
      <c r="T4256" s="191"/>
      <c r="U4256" s="191"/>
      <c r="V4256" s="191"/>
      <c r="W4256" s="191"/>
      <c r="X4256" s="191"/>
      <c r="Y4256" s="191"/>
      <c r="Z4256" s="191"/>
      <c r="AA4256" s="191"/>
      <c r="AB4256" s="191"/>
      <c r="AC4256" s="191"/>
      <c r="AD4256" s="191"/>
      <c r="AE4256" s="191"/>
      <c r="AF4256" s="193"/>
      <c r="AG4256" s="193"/>
      <c r="AH4256" s="191"/>
      <c r="AI4256" s="191"/>
      <c r="AJ4256" s="191"/>
      <c r="AK4256" s="191"/>
      <c r="AL4256" s="191"/>
      <c r="AM4256" s="191"/>
      <c r="AN4256" s="191"/>
      <c r="AO4256" s="191"/>
      <c r="AP4256" s="191"/>
      <c r="AQ4256" s="191"/>
      <c r="AR4256" s="191"/>
      <c r="AS4256" s="191"/>
      <c r="AT4256" s="191"/>
      <c r="AU4256" s="191"/>
      <c r="AV4256" s="191"/>
      <c r="AW4256" s="191"/>
      <c r="AX4256" s="191"/>
      <c r="AY4256" s="191"/>
      <c r="AZ4256" s="191"/>
      <c r="BA4256" s="191"/>
      <c r="BB4256" s="191"/>
      <c r="BC4256" s="191"/>
      <c r="BD4256" s="191"/>
      <c r="BE4256" s="191"/>
      <c r="BF4256" s="191"/>
      <c r="BG4256" s="191"/>
      <c r="BH4256" s="191"/>
      <c r="BI4256" s="191"/>
      <c r="BJ4256" s="191"/>
      <c r="BK4256" s="191"/>
      <c r="BL4256" s="191"/>
      <c r="BM4256" s="191"/>
      <c r="BN4256" s="191"/>
      <c r="BO4256" s="194"/>
      <c r="BP4256" s="194"/>
      <c r="BQ4256" s="194"/>
      <c r="BR4256" s="65"/>
      <c r="BS4256" s="65"/>
      <c r="BT4256" s="268"/>
    </row>
    <row r="4257" spans="1:72" s="70" customFormat="1" ht="40.5" hidden="1" customHeight="1" thickTop="1" x14ac:dyDescent="0.4">
      <c r="A4257" s="276"/>
      <c r="B4257" s="684" t="s">
        <v>0</v>
      </c>
      <c r="C4257" s="686" t="s">
        <v>1</v>
      </c>
      <c r="D4257" s="687"/>
      <c r="E4257" s="282" t="s">
        <v>28</v>
      </c>
      <c r="F4257" s="665" t="s">
        <v>93</v>
      </c>
      <c r="G4257" s="665" t="s">
        <v>94</v>
      </c>
      <c r="H4257" s="722" t="s">
        <v>40</v>
      </c>
      <c r="I4257" s="723"/>
      <c r="J4257" s="595" t="s">
        <v>7</v>
      </c>
      <c r="K4257" s="595"/>
      <c r="L4257" s="595"/>
      <c r="M4257" s="595"/>
      <c r="N4257" s="595"/>
      <c r="O4257" s="595"/>
      <c r="P4257" s="595" t="s">
        <v>2</v>
      </c>
      <c r="Q4257" s="595"/>
      <c r="R4257" s="595"/>
      <c r="S4257" s="595"/>
      <c r="T4257" s="595"/>
      <c r="U4257" s="595"/>
      <c r="V4257" s="659" t="s">
        <v>34</v>
      </c>
      <c r="W4257" s="660"/>
      <c r="X4257" s="659" t="s">
        <v>35</v>
      </c>
      <c r="Y4257" s="660"/>
      <c r="Z4257" s="659" t="s">
        <v>43</v>
      </c>
      <c r="AA4257" s="660"/>
      <c r="AB4257" s="595" t="s">
        <v>6</v>
      </c>
      <c r="AC4257" s="595"/>
      <c r="AD4257" s="595"/>
      <c r="AE4257" s="595"/>
      <c r="AF4257" s="595"/>
      <c r="AG4257" s="595"/>
      <c r="AH4257" s="595" t="s">
        <v>63</v>
      </c>
      <c r="AI4257" s="595"/>
      <c r="AJ4257" s="595"/>
      <c r="AK4257" s="595"/>
      <c r="AL4257" s="595"/>
      <c r="AM4257" s="595"/>
      <c r="AN4257" s="595" t="s">
        <v>64</v>
      </c>
      <c r="AO4257" s="595"/>
      <c r="AP4257" s="595"/>
      <c r="AQ4257" s="595"/>
      <c r="AR4257" s="595"/>
      <c r="AS4257" s="595"/>
      <c r="AT4257" s="595" t="s">
        <v>65</v>
      </c>
      <c r="AU4257" s="595"/>
      <c r="AV4257" s="595"/>
      <c r="AW4257" s="595"/>
      <c r="AX4257" s="595"/>
      <c r="AY4257" s="596"/>
      <c r="AZ4257" s="595" t="s">
        <v>4</v>
      </c>
      <c r="BA4257" s="595"/>
      <c r="BB4257" s="595"/>
      <c r="BC4257" s="595"/>
      <c r="BD4257" s="595"/>
      <c r="BE4257" s="597"/>
      <c r="BF4257" s="595" t="s">
        <v>66</v>
      </c>
      <c r="BG4257" s="595"/>
      <c r="BH4257" s="595"/>
      <c r="BI4257" s="595"/>
      <c r="BJ4257" s="595"/>
      <c r="BK4257" s="596"/>
      <c r="BL4257" s="651" t="s">
        <v>25</v>
      </c>
      <c r="BM4257" s="652"/>
      <c r="BN4257" s="653"/>
      <c r="BO4257" s="598" t="s">
        <v>100</v>
      </c>
      <c r="BP4257" s="598" t="s">
        <v>81</v>
      </c>
      <c r="BQ4257" s="598" t="s">
        <v>82</v>
      </c>
      <c r="BR4257" s="74"/>
      <c r="BS4257" s="74"/>
      <c r="BT4257" s="276"/>
    </row>
    <row r="4258" spans="1:72" s="70" customFormat="1" ht="41.25" hidden="1" customHeight="1" x14ac:dyDescent="0.4">
      <c r="A4258" s="276"/>
      <c r="B4258" s="685"/>
      <c r="C4258" s="688"/>
      <c r="D4258" s="689"/>
      <c r="E4258" s="221" t="s">
        <v>95</v>
      </c>
      <c r="F4258" s="666"/>
      <c r="G4258" s="666"/>
      <c r="H4258" s="724"/>
      <c r="I4258" s="725"/>
      <c r="J4258" s="645" t="s">
        <v>17</v>
      </c>
      <c r="K4258" s="646"/>
      <c r="L4258" s="641" t="s">
        <v>18</v>
      </c>
      <c r="M4258" s="642"/>
      <c r="N4258" s="657" t="s">
        <v>19</v>
      </c>
      <c r="O4258" s="658" t="s">
        <v>8</v>
      </c>
      <c r="P4258" s="645" t="s">
        <v>26</v>
      </c>
      <c r="Q4258" s="646"/>
      <c r="R4258" s="641" t="s">
        <v>24</v>
      </c>
      <c r="S4258" s="642"/>
      <c r="T4258" s="657" t="s">
        <v>19</v>
      </c>
      <c r="U4258" s="658"/>
      <c r="V4258" s="661"/>
      <c r="W4258" s="662"/>
      <c r="X4258" s="661"/>
      <c r="Y4258" s="662"/>
      <c r="Z4258" s="661"/>
      <c r="AA4258" s="662"/>
      <c r="AB4258" s="645" t="s">
        <v>47</v>
      </c>
      <c r="AC4258" s="646"/>
      <c r="AD4258" s="641" t="s">
        <v>23</v>
      </c>
      <c r="AE4258" s="642" t="s">
        <v>3</v>
      </c>
      <c r="AF4258" s="643" t="s">
        <v>5</v>
      </c>
      <c r="AG4258" s="644"/>
      <c r="AH4258" s="645" t="s">
        <v>47</v>
      </c>
      <c r="AI4258" s="646"/>
      <c r="AJ4258" s="641" t="s">
        <v>23</v>
      </c>
      <c r="AK4258" s="642" t="s">
        <v>3</v>
      </c>
      <c r="AL4258" s="643" t="s">
        <v>5</v>
      </c>
      <c r="AM4258" s="644"/>
      <c r="AN4258" s="645" t="s">
        <v>47</v>
      </c>
      <c r="AO4258" s="646"/>
      <c r="AP4258" s="641" t="s">
        <v>23</v>
      </c>
      <c r="AQ4258" s="642" t="s">
        <v>3</v>
      </c>
      <c r="AR4258" s="643" t="s">
        <v>5</v>
      </c>
      <c r="AS4258" s="644"/>
      <c r="AT4258" s="645" t="s">
        <v>47</v>
      </c>
      <c r="AU4258" s="646"/>
      <c r="AV4258" s="641" t="s">
        <v>23</v>
      </c>
      <c r="AW4258" s="642" t="s">
        <v>3</v>
      </c>
      <c r="AX4258" s="643" t="s">
        <v>5</v>
      </c>
      <c r="AY4258" s="644"/>
      <c r="AZ4258" s="645" t="s">
        <v>47</v>
      </c>
      <c r="BA4258" s="646"/>
      <c r="BB4258" s="641" t="s">
        <v>23</v>
      </c>
      <c r="BC4258" s="642" t="s">
        <v>3</v>
      </c>
      <c r="BD4258" s="643" t="s">
        <v>5</v>
      </c>
      <c r="BE4258" s="644"/>
      <c r="BF4258" s="645" t="s">
        <v>47</v>
      </c>
      <c r="BG4258" s="646"/>
      <c r="BH4258" s="641" t="s">
        <v>23</v>
      </c>
      <c r="BI4258" s="642" t="s">
        <v>3</v>
      </c>
      <c r="BJ4258" s="643" t="s">
        <v>5</v>
      </c>
      <c r="BK4258" s="644"/>
      <c r="BL4258" s="654"/>
      <c r="BM4258" s="655"/>
      <c r="BN4258" s="656"/>
      <c r="BO4258" s="599"/>
      <c r="BP4258" s="599"/>
      <c r="BQ4258" s="599"/>
      <c r="BR4258" s="74"/>
      <c r="BS4258" s="74"/>
      <c r="BT4258" s="276"/>
    </row>
    <row r="4259" spans="1:72" ht="23.85" hidden="1" customHeight="1" x14ac:dyDescent="0.35">
      <c r="A4259" s="277"/>
      <c r="B4259" s="678" t="str">
        <f>IF(ROSTER!B$8="","",ROSTER!B$8)</f>
        <v/>
      </c>
      <c r="C4259" s="669" t="str">
        <f>IF(ROSTER!C$8="","",ROSTER!C$8)</f>
        <v/>
      </c>
      <c r="D4259" s="670"/>
      <c r="E4259" s="667"/>
      <c r="F4259" s="680">
        <f>IF(E4259="y",1,IF(E4259="S",1,0))</f>
        <v>0</v>
      </c>
      <c r="G4259" s="663">
        <f>IF(E4259="S",1,0)</f>
        <v>0</v>
      </c>
      <c r="H4259" s="583"/>
      <c r="I4259" s="584"/>
      <c r="J4259" s="569"/>
      <c r="K4259" s="570"/>
      <c r="L4259" s="573"/>
      <c r="M4259" s="574"/>
      <c r="N4259" s="579">
        <f>L4259+J4259</f>
        <v>0</v>
      </c>
      <c r="O4259" s="580"/>
      <c r="P4259" s="569"/>
      <c r="Q4259" s="570"/>
      <c r="R4259" s="573"/>
      <c r="S4259" s="574"/>
      <c r="T4259" s="579">
        <f>R4259-P4259</f>
        <v>0</v>
      </c>
      <c r="U4259" s="580"/>
      <c r="V4259" s="583"/>
      <c r="W4259" s="584"/>
      <c r="X4259" s="569"/>
      <c r="Y4259" s="584"/>
      <c r="Z4259" s="569"/>
      <c r="AA4259" s="584"/>
      <c r="AB4259" s="569"/>
      <c r="AC4259" s="570"/>
      <c r="AD4259" s="573"/>
      <c r="AE4259" s="574"/>
      <c r="AF4259" s="557">
        <f>IF(AB4259=0,0,(AD4259/AB4259)*100)</f>
        <v>0</v>
      </c>
      <c r="AG4259" s="558"/>
      <c r="AH4259" s="569"/>
      <c r="AI4259" s="570"/>
      <c r="AJ4259" s="573"/>
      <c r="AK4259" s="574"/>
      <c r="AL4259" s="557">
        <f>IF(AH4259=0,0,(AJ4259/AH4259)*100)</f>
        <v>0</v>
      </c>
      <c r="AM4259" s="558"/>
      <c r="AN4259" s="569"/>
      <c r="AO4259" s="570"/>
      <c r="AP4259" s="573"/>
      <c r="AQ4259" s="574"/>
      <c r="AR4259" s="557">
        <f>IF(AN4259=0,0,(AP4259/AN4259)*100)</f>
        <v>0</v>
      </c>
      <c r="AS4259" s="558"/>
      <c r="AT4259" s="561">
        <f>AB4259+AH4259+AN4259</f>
        <v>0</v>
      </c>
      <c r="AU4259" s="562"/>
      <c r="AV4259" s="565">
        <f>AD4259+AJ4259+AP4259</f>
        <v>0</v>
      </c>
      <c r="AW4259" s="566"/>
      <c r="AX4259" s="557">
        <f>IF(AT4259=0,0,(AV4259/AT4259)*100)</f>
        <v>0</v>
      </c>
      <c r="AY4259" s="558"/>
      <c r="AZ4259" s="569"/>
      <c r="BA4259" s="570"/>
      <c r="BB4259" s="573"/>
      <c r="BC4259" s="574"/>
      <c r="BD4259" s="557">
        <f>IF(AZ4259=0,0,(BB4259/AZ4259)*100)</f>
        <v>0</v>
      </c>
      <c r="BE4259" s="558"/>
      <c r="BF4259" s="561">
        <f>AT4259+AZ4259</f>
        <v>0</v>
      </c>
      <c r="BG4259" s="562"/>
      <c r="BH4259" s="565">
        <f>AV4259+BB4259</f>
        <v>0</v>
      </c>
      <c r="BI4259" s="566"/>
      <c r="BJ4259" s="557">
        <f>IF(BF4259=0,0,(BH4259/BF4259)*100)</f>
        <v>0</v>
      </c>
      <c r="BK4259" s="558"/>
      <c r="BL4259" s="602">
        <f>(AD4259*2)+(AJ4259*2)+(AP4259*3)+BB4259</f>
        <v>0</v>
      </c>
      <c r="BM4259" s="603"/>
      <c r="BN4259" s="604"/>
      <c r="BO4259" s="587">
        <f>IF(BQ4259=0,0,50*BP4259/BQ4259)</f>
        <v>0</v>
      </c>
      <c r="BP4259" s="555">
        <f>(BL4259*BS$11)+(N4259*BS$12)+(X4259*BS$13)+(R4259*BS$14)+(V4259*BS$15)+(Z4259*BS$16)</f>
        <v>0</v>
      </c>
      <c r="BQ4259" s="555">
        <f>((AZ4259-BB4259)*BS$18)+((AT4259-AV4259)*BS$17)+(H4259*BS$19)+(P4259*BS$20)</f>
        <v>0</v>
      </c>
      <c r="BR4259" s="75" t="s">
        <v>70</v>
      </c>
      <c r="BS4259" s="76">
        <f>IF(BO4254="B",'VALUE POINTS'!L$10,IF('GAME STATS'!BO4254="C",'VALUE POINTS'!M$10,'VALUE POINTS'!K$10))</f>
        <v>1</v>
      </c>
      <c r="BT4259" s="280"/>
    </row>
    <row r="4260" spans="1:72" ht="23.85" hidden="1" customHeight="1" x14ac:dyDescent="0.35">
      <c r="A4260" s="277"/>
      <c r="B4260" s="679"/>
      <c r="C4260" s="690" t="str">
        <f>IF(ROSTER!D$8="","",ROSTER!D$8)</f>
        <v/>
      </c>
      <c r="D4260" s="691"/>
      <c r="E4260" s="668"/>
      <c r="F4260" s="681"/>
      <c r="G4260" s="664"/>
      <c r="H4260" s="585"/>
      <c r="I4260" s="586"/>
      <c r="J4260" s="571"/>
      <c r="K4260" s="572"/>
      <c r="L4260" s="575"/>
      <c r="M4260" s="576"/>
      <c r="N4260" s="581" t="s">
        <v>16</v>
      </c>
      <c r="O4260" s="582"/>
      <c r="P4260" s="571"/>
      <c r="Q4260" s="572"/>
      <c r="R4260" s="575"/>
      <c r="S4260" s="576"/>
      <c r="T4260" s="581" t="s">
        <v>16</v>
      </c>
      <c r="U4260" s="582"/>
      <c r="V4260" s="585"/>
      <c r="W4260" s="586"/>
      <c r="X4260" s="571"/>
      <c r="Y4260" s="586"/>
      <c r="Z4260" s="571"/>
      <c r="AA4260" s="586"/>
      <c r="AB4260" s="571"/>
      <c r="AC4260" s="572"/>
      <c r="AD4260" s="575"/>
      <c r="AE4260" s="576"/>
      <c r="AF4260" s="577"/>
      <c r="AG4260" s="578"/>
      <c r="AH4260" s="571"/>
      <c r="AI4260" s="572"/>
      <c r="AJ4260" s="575"/>
      <c r="AK4260" s="576"/>
      <c r="AL4260" s="577"/>
      <c r="AM4260" s="578"/>
      <c r="AN4260" s="571"/>
      <c r="AO4260" s="572"/>
      <c r="AP4260" s="575"/>
      <c r="AQ4260" s="576"/>
      <c r="AR4260" s="577"/>
      <c r="AS4260" s="578"/>
      <c r="AT4260" s="627"/>
      <c r="AU4260" s="628"/>
      <c r="AV4260" s="629"/>
      <c r="AW4260" s="630"/>
      <c r="AX4260" s="577"/>
      <c r="AY4260" s="578"/>
      <c r="AZ4260" s="571"/>
      <c r="BA4260" s="572"/>
      <c r="BB4260" s="575"/>
      <c r="BC4260" s="576"/>
      <c r="BD4260" s="577"/>
      <c r="BE4260" s="578"/>
      <c r="BF4260" s="627"/>
      <c r="BG4260" s="628"/>
      <c r="BH4260" s="629"/>
      <c r="BI4260" s="630"/>
      <c r="BJ4260" s="577"/>
      <c r="BK4260" s="578"/>
      <c r="BL4260" s="605"/>
      <c r="BM4260" s="606"/>
      <c r="BN4260" s="607"/>
      <c r="BO4260" s="588"/>
      <c r="BP4260" s="556"/>
      <c r="BQ4260" s="556"/>
      <c r="BR4260" s="75" t="s">
        <v>71</v>
      </c>
      <c r="BS4260" s="76">
        <f>IF(BO4254="B",'VALUE POINTS'!L$11,IF('GAME STATS'!BO4254="C",'VALUE POINTS'!M$11,'VALUE POINTS'!K$11))</f>
        <v>1</v>
      </c>
      <c r="BT4260" s="280"/>
    </row>
    <row r="4261" spans="1:72" ht="21.75" hidden="1" customHeight="1" x14ac:dyDescent="0.35">
      <c r="A4261" s="268"/>
      <c r="B4261" s="678" t="str">
        <f>IF(ROSTER!B$10="","",ROSTER!B$10)</f>
        <v/>
      </c>
      <c r="C4261" s="669" t="str">
        <f>IF(ROSTER!C$10="","",ROSTER!C$10)</f>
        <v/>
      </c>
      <c r="D4261" s="670"/>
      <c r="E4261" s="667"/>
      <c r="F4261" s="680">
        <f>IF(E4261="y",1,IF(E4261="S",1,0))</f>
        <v>0</v>
      </c>
      <c r="G4261" s="663">
        <f>IF(E4261="S",1,0)</f>
        <v>0</v>
      </c>
      <c r="H4261" s="583"/>
      <c r="I4261" s="584"/>
      <c r="J4261" s="569"/>
      <c r="K4261" s="570"/>
      <c r="L4261" s="573"/>
      <c r="M4261" s="574"/>
      <c r="N4261" s="579">
        <f>L4261+J4261</f>
        <v>0</v>
      </c>
      <c r="O4261" s="580"/>
      <c r="P4261" s="569"/>
      <c r="Q4261" s="570"/>
      <c r="R4261" s="573"/>
      <c r="S4261" s="574"/>
      <c r="T4261" s="579">
        <f>R4261-P4261</f>
        <v>0</v>
      </c>
      <c r="U4261" s="580"/>
      <c r="V4261" s="583"/>
      <c r="W4261" s="584"/>
      <c r="X4261" s="569"/>
      <c r="Y4261" s="584"/>
      <c r="Z4261" s="569"/>
      <c r="AA4261" s="584"/>
      <c r="AB4261" s="569"/>
      <c r="AC4261" s="570"/>
      <c r="AD4261" s="573"/>
      <c r="AE4261" s="574"/>
      <c r="AF4261" s="557">
        <f>IF(AB4261=0,0,(AD4261/AB4261)*100)</f>
        <v>0</v>
      </c>
      <c r="AG4261" s="558"/>
      <c r="AH4261" s="569"/>
      <c r="AI4261" s="570"/>
      <c r="AJ4261" s="573"/>
      <c r="AK4261" s="574"/>
      <c r="AL4261" s="557">
        <f>IF(AH4261=0,0,(AJ4261/AH4261)*100)</f>
        <v>0</v>
      </c>
      <c r="AM4261" s="558"/>
      <c r="AN4261" s="569"/>
      <c r="AO4261" s="570"/>
      <c r="AP4261" s="573"/>
      <c r="AQ4261" s="574"/>
      <c r="AR4261" s="557">
        <f>IF(AN4261=0,0,(AP4261/AN4261)*100)</f>
        <v>0</v>
      </c>
      <c r="AS4261" s="558"/>
      <c r="AT4261" s="561">
        <f>AB4261+AH4261+AN4261</f>
        <v>0</v>
      </c>
      <c r="AU4261" s="562"/>
      <c r="AV4261" s="565">
        <f>AD4261+AJ4261+AP4261</f>
        <v>0</v>
      </c>
      <c r="AW4261" s="566"/>
      <c r="AX4261" s="557">
        <f>IF(AT4261=0,0,(AV4261/AT4261)*100)</f>
        <v>0</v>
      </c>
      <c r="AY4261" s="558"/>
      <c r="AZ4261" s="569"/>
      <c r="BA4261" s="570"/>
      <c r="BB4261" s="573"/>
      <c r="BC4261" s="574"/>
      <c r="BD4261" s="557">
        <f>IF(AZ4261=0,0,(BB4261/AZ4261)*100)</f>
        <v>0</v>
      </c>
      <c r="BE4261" s="558"/>
      <c r="BF4261" s="561">
        <f>AT4261+AZ4261</f>
        <v>0</v>
      </c>
      <c r="BG4261" s="562"/>
      <c r="BH4261" s="565">
        <f>AV4261+BB4261</f>
        <v>0</v>
      </c>
      <c r="BI4261" s="566"/>
      <c r="BJ4261" s="557">
        <f>IF(BF4261=0,0,(BH4261/BF4261)*100)</f>
        <v>0</v>
      </c>
      <c r="BK4261" s="558"/>
      <c r="BL4261" s="602">
        <f>(AD4261*2)+(AJ4261*2)+(AP4261*3)+BB4261</f>
        <v>0</v>
      </c>
      <c r="BM4261" s="603"/>
      <c r="BN4261" s="604"/>
      <c r="BO4261" s="587">
        <f>IF(BQ4261=0,0,50*BP4261/BQ4261)</f>
        <v>0</v>
      </c>
      <c r="BP4261" s="555">
        <f>(BL4261*BS$11)+(N4261*BS$12)+(X4261*BS$13)+(R4261*BS$14)+(V4261*BS$15)+(Z4261*BS$16)</f>
        <v>0</v>
      </c>
      <c r="BQ4261" s="555">
        <f>((AZ4261-BB4261)*BS$18)+((AT4261-AV4261)*BS$17)+(H4261*BS$19)+(P4261*BS$20)</f>
        <v>0</v>
      </c>
      <c r="BR4261" s="75" t="s">
        <v>72</v>
      </c>
      <c r="BS4261" s="76">
        <f>IF(BO4254="B",'VALUE POINTS'!L$12,IF('GAME STATS'!BO4254="C",'VALUE POINTS'!M$12,'VALUE POINTS'!K$12))</f>
        <v>2</v>
      </c>
      <c r="BT4261" s="280"/>
    </row>
    <row r="4262" spans="1:72" ht="21.75" hidden="1" customHeight="1" x14ac:dyDescent="0.35">
      <c r="A4262" s="268"/>
      <c r="B4262" s="679"/>
      <c r="C4262" s="690" t="str">
        <f>IF(ROSTER!D$10="","",ROSTER!D$10)</f>
        <v/>
      </c>
      <c r="D4262" s="691"/>
      <c r="E4262" s="668"/>
      <c r="F4262" s="681"/>
      <c r="G4262" s="664"/>
      <c r="H4262" s="585"/>
      <c r="I4262" s="586"/>
      <c r="J4262" s="571"/>
      <c r="K4262" s="572"/>
      <c r="L4262" s="575"/>
      <c r="M4262" s="576"/>
      <c r="N4262" s="581" t="s">
        <v>16</v>
      </c>
      <c r="O4262" s="582"/>
      <c r="P4262" s="571"/>
      <c r="Q4262" s="572"/>
      <c r="R4262" s="575"/>
      <c r="S4262" s="576"/>
      <c r="T4262" s="581" t="s">
        <v>16</v>
      </c>
      <c r="U4262" s="582"/>
      <c r="V4262" s="585"/>
      <c r="W4262" s="586"/>
      <c r="X4262" s="571"/>
      <c r="Y4262" s="586"/>
      <c r="Z4262" s="571"/>
      <c r="AA4262" s="586"/>
      <c r="AB4262" s="571"/>
      <c r="AC4262" s="572"/>
      <c r="AD4262" s="575"/>
      <c r="AE4262" s="576"/>
      <c r="AF4262" s="577"/>
      <c r="AG4262" s="578"/>
      <c r="AH4262" s="571"/>
      <c r="AI4262" s="572"/>
      <c r="AJ4262" s="575"/>
      <c r="AK4262" s="576"/>
      <c r="AL4262" s="577"/>
      <c r="AM4262" s="578"/>
      <c r="AN4262" s="571"/>
      <c r="AO4262" s="572"/>
      <c r="AP4262" s="575"/>
      <c r="AQ4262" s="576"/>
      <c r="AR4262" s="577"/>
      <c r="AS4262" s="578"/>
      <c r="AT4262" s="627"/>
      <c r="AU4262" s="628"/>
      <c r="AV4262" s="629"/>
      <c r="AW4262" s="630"/>
      <c r="AX4262" s="577"/>
      <c r="AY4262" s="578"/>
      <c r="AZ4262" s="571"/>
      <c r="BA4262" s="572"/>
      <c r="BB4262" s="575"/>
      <c r="BC4262" s="576"/>
      <c r="BD4262" s="577"/>
      <c r="BE4262" s="578"/>
      <c r="BF4262" s="627"/>
      <c r="BG4262" s="628"/>
      <c r="BH4262" s="629"/>
      <c r="BI4262" s="630"/>
      <c r="BJ4262" s="577"/>
      <c r="BK4262" s="578"/>
      <c r="BL4262" s="605"/>
      <c r="BM4262" s="606"/>
      <c r="BN4262" s="607"/>
      <c r="BO4262" s="588"/>
      <c r="BP4262" s="556"/>
      <c r="BQ4262" s="556"/>
      <c r="BR4262" s="75" t="s">
        <v>73</v>
      </c>
      <c r="BS4262" s="76">
        <f>IF(BO4254="B",'VALUE POINTS'!L$13,IF('GAME STATS'!BO4254="C",'VALUE POINTS'!M$13,'VALUE POINTS'!K$13))</f>
        <v>2</v>
      </c>
      <c r="BT4262" s="280"/>
    </row>
    <row r="4263" spans="1:72" ht="21.75" hidden="1" customHeight="1" x14ac:dyDescent="0.35">
      <c r="A4263" s="268"/>
      <c r="B4263" s="678" t="str">
        <f>IF(ROSTER!B$12="","",ROSTER!B$12)</f>
        <v/>
      </c>
      <c r="C4263" s="669" t="str">
        <f>IF(ROSTER!C$12="","",ROSTER!C$12)</f>
        <v/>
      </c>
      <c r="D4263" s="670"/>
      <c r="E4263" s="667"/>
      <c r="F4263" s="680">
        <f>IF(E4263="y",1,IF(E4263="S",1,0))</f>
        <v>0</v>
      </c>
      <c r="G4263" s="663">
        <f>IF(E4263="S",1,0)</f>
        <v>0</v>
      </c>
      <c r="H4263" s="583"/>
      <c r="I4263" s="584"/>
      <c r="J4263" s="569"/>
      <c r="K4263" s="570"/>
      <c r="L4263" s="573"/>
      <c r="M4263" s="574"/>
      <c r="N4263" s="579">
        <f>L4263+J4263</f>
        <v>0</v>
      </c>
      <c r="O4263" s="580"/>
      <c r="P4263" s="569"/>
      <c r="Q4263" s="570"/>
      <c r="R4263" s="573"/>
      <c r="S4263" s="574"/>
      <c r="T4263" s="579">
        <f>R4263-P4263</f>
        <v>0</v>
      </c>
      <c r="U4263" s="580"/>
      <c r="V4263" s="583"/>
      <c r="W4263" s="584"/>
      <c r="X4263" s="569"/>
      <c r="Y4263" s="584"/>
      <c r="Z4263" s="569"/>
      <c r="AA4263" s="584"/>
      <c r="AB4263" s="569"/>
      <c r="AC4263" s="570"/>
      <c r="AD4263" s="573"/>
      <c r="AE4263" s="574"/>
      <c r="AF4263" s="557">
        <f>IF(AB4263=0,0,(AD4263/AB4263)*100)</f>
        <v>0</v>
      </c>
      <c r="AG4263" s="558"/>
      <c r="AH4263" s="569"/>
      <c r="AI4263" s="570"/>
      <c r="AJ4263" s="573"/>
      <c r="AK4263" s="574"/>
      <c r="AL4263" s="557">
        <f>IF(AH4263=0,0,(AJ4263/AH4263)*100)</f>
        <v>0</v>
      </c>
      <c r="AM4263" s="558"/>
      <c r="AN4263" s="569"/>
      <c r="AO4263" s="570"/>
      <c r="AP4263" s="573"/>
      <c r="AQ4263" s="574"/>
      <c r="AR4263" s="557">
        <f>IF(AN4263=0,0,(AP4263/AN4263)*100)</f>
        <v>0</v>
      </c>
      <c r="AS4263" s="558"/>
      <c r="AT4263" s="561">
        <f>AB4263+AH4263+AN4263</f>
        <v>0</v>
      </c>
      <c r="AU4263" s="562"/>
      <c r="AV4263" s="565">
        <f>AD4263+AJ4263+AP4263</f>
        <v>0</v>
      </c>
      <c r="AW4263" s="566"/>
      <c r="AX4263" s="557">
        <f>IF(AT4263=0,0,(AV4263/AT4263)*100)</f>
        <v>0</v>
      </c>
      <c r="AY4263" s="558"/>
      <c r="AZ4263" s="569"/>
      <c r="BA4263" s="570"/>
      <c r="BB4263" s="573"/>
      <c r="BC4263" s="574"/>
      <c r="BD4263" s="557">
        <f>IF(AZ4263=0,0,(BB4263/AZ4263)*100)</f>
        <v>0</v>
      </c>
      <c r="BE4263" s="558"/>
      <c r="BF4263" s="561">
        <f>AT4263+AZ4263</f>
        <v>0</v>
      </c>
      <c r="BG4263" s="562"/>
      <c r="BH4263" s="565">
        <f>AV4263+BB4263</f>
        <v>0</v>
      </c>
      <c r="BI4263" s="566"/>
      <c r="BJ4263" s="557">
        <f>IF(BF4263=0,0,(BH4263/BF4263)*100)</f>
        <v>0</v>
      </c>
      <c r="BK4263" s="558"/>
      <c r="BL4263" s="602">
        <f>(AD4263*2)+(AJ4263*2)+(AP4263*3)+BB4263</f>
        <v>0</v>
      </c>
      <c r="BM4263" s="603"/>
      <c r="BN4263" s="604"/>
      <c r="BO4263" s="587">
        <f t="shared" ref="BO4263" si="3246">IF(BQ4263=0,0,50*BP4263/BQ4263)</f>
        <v>0</v>
      </c>
      <c r="BP4263" s="555">
        <f>(BL4263*BS$11)+(N4263*BS$12)+(X4263*BS$13)+(R4263*BS$14)+(V4263*BS$15)+(Z4263*BS$16)</f>
        <v>0</v>
      </c>
      <c r="BQ4263" s="555">
        <f>((AZ4263-BB4263)*BS$18)+((AT4263-AV4263)*BS$17)+(H4263*BS$19)+(P4263*BS$20)</f>
        <v>0</v>
      </c>
      <c r="BR4263" s="75" t="s">
        <v>74</v>
      </c>
      <c r="BS4263" s="76">
        <f>IF(BO4254="B",'VALUE POINTS'!L$14,IF('GAME STATS'!BO4254="C",'VALUE POINTS'!M$14,'VALUE POINTS'!K$14))</f>
        <v>2</v>
      </c>
      <c r="BT4263" s="280"/>
    </row>
    <row r="4264" spans="1:72" ht="21.75" hidden="1" customHeight="1" x14ac:dyDescent="0.35">
      <c r="A4264" s="268"/>
      <c r="B4264" s="679"/>
      <c r="C4264" s="690" t="str">
        <f>IF(ROSTER!D$12="","",ROSTER!D$12)</f>
        <v/>
      </c>
      <c r="D4264" s="691"/>
      <c r="E4264" s="668"/>
      <c r="F4264" s="681"/>
      <c r="G4264" s="664"/>
      <c r="H4264" s="585"/>
      <c r="I4264" s="586"/>
      <c r="J4264" s="571"/>
      <c r="K4264" s="572"/>
      <c r="L4264" s="575"/>
      <c r="M4264" s="576"/>
      <c r="N4264" s="581"/>
      <c r="O4264" s="582"/>
      <c r="P4264" s="571"/>
      <c r="Q4264" s="572"/>
      <c r="R4264" s="575"/>
      <c r="S4264" s="576"/>
      <c r="T4264" s="581"/>
      <c r="U4264" s="582"/>
      <c r="V4264" s="585"/>
      <c r="W4264" s="586"/>
      <c r="X4264" s="571"/>
      <c r="Y4264" s="586"/>
      <c r="Z4264" s="571"/>
      <c r="AA4264" s="586"/>
      <c r="AB4264" s="571"/>
      <c r="AC4264" s="572"/>
      <c r="AD4264" s="575"/>
      <c r="AE4264" s="576"/>
      <c r="AF4264" s="577"/>
      <c r="AG4264" s="578"/>
      <c r="AH4264" s="571"/>
      <c r="AI4264" s="572"/>
      <c r="AJ4264" s="575"/>
      <c r="AK4264" s="576"/>
      <c r="AL4264" s="577"/>
      <c r="AM4264" s="578"/>
      <c r="AN4264" s="571"/>
      <c r="AO4264" s="572"/>
      <c r="AP4264" s="575"/>
      <c r="AQ4264" s="576"/>
      <c r="AR4264" s="577"/>
      <c r="AS4264" s="578"/>
      <c r="AT4264" s="627"/>
      <c r="AU4264" s="628"/>
      <c r="AV4264" s="629"/>
      <c r="AW4264" s="630"/>
      <c r="AX4264" s="577"/>
      <c r="AY4264" s="578"/>
      <c r="AZ4264" s="571"/>
      <c r="BA4264" s="572"/>
      <c r="BB4264" s="575"/>
      <c r="BC4264" s="576"/>
      <c r="BD4264" s="577"/>
      <c r="BE4264" s="578"/>
      <c r="BF4264" s="627"/>
      <c r="BG4264" s="628"/>
      <c r="BH4264" s="629"/>
      <c r="BI4264" s="630"/>
      <c r="BJ4264" s="577"/>
      <c r="BK4264" s="578"/>
      <c r="BL4264" s="605"/>
      <c r="BM4264" s="606"/>
      <c r="BN4264" s="607"/>
      <c r="BO4264" s="588"/>
      <c r="BP4264" s="556"/>
      <c r="BQ4264" s="556"/>
      <c r="BR4264" s="75" t="s">
        <v>75</v>
      </c>
      <c r="BS4264" s="76">
        <f>IF(BO4254="B",'VALUE POINTS'!L$15,IF('GAME STATS'!BO4254="C",'VALUE POINTS'!M$15,'VALUE POINTS'!K$15))</f>
        <v>2</v>
      </c>
      <c r="BT4264" s="280"/>
    </row>
    <row r="4265" spans="1:72" ht="21.75" hidden="1" customHeight="1" x14ac:dyDescent="0.35">
      <c r="A4265" s="268"/>
      <c r="B4265" s="678" t="str">
        <f>IF(ROSTER!B$14="","",ROSTER!B$14)</f>
        <v/>
      </c>
      <c r="C4265" s="669" t="str">
        <f>IF(ROSTER!C$14="","",ROSTER!C$14)</f>
        <v/>
      </c>
      <c r="D4265" s="670"/>
      <c r="E4265" s="667"/>
      <c r="F4265" s="680">
        <f>IF(E4265="y",1,IF(E4265="S",1,0))</f>
        <v>0</v>
      </c>
      <c r="G4265" s="663">
        <f>IF(E4265="S",1,0)</f>
        <v>0</v>
      </c>
      <c r="H4265" s="583"/>
      <c r="I4265" s="584"/>
      <c r="J4265" s="569"/>
      <c r="K4265" s="570"/>
      <c r="L4265" s="573"/>
      <c r="M4265" s="574"/>
      <c r="N4265" s="579">
        <f>L4265+J4265</f>
        <v>0</v>
      </c>
      <c r="O4265" s="580"/>
      <c r="P4265" s="569"/>
      <c r="Q4265" s="570"/>
      <c r="R4265" s="573"/>
      <c r="S4265" s="574"/>
      <c r="T4265" s="579">
        <f>R4265-P4265</f>
        <v>0</v>
      </c>
      <c r="U4265" s="580"/>
      <c r="V4265" s="583"/>
      <c r="W4265" s="584"/>
      <c r="X4265" s="569"/>
      <c r="Y4265" s="584"/>
      <c r="Z4265" s="569"/>
      <c r="AA4265" s="584"/>
      <c r="AB4265" s="569"/>
      <c r="AC4265" s="570"/>
      <c r="AD4265" s="573"/>
      <c r="AE4265" s="574"/>
      <c r="AF4265" s="557">
        <f>IF(AB4265=0,0,(AD4265/AB4265)*100)</f>
        <v>0</v>
      </c>
      <c r="AG4265" s="558"/>
      <c r="AH4265" s="569"/>
      <c r="AI4265" s="570"/>
      <c r="AJ4265" s="573"/>
      <c r="AK4265" s="574"/>
      <c r="AL4265" s="557">
        <f>IF(AH4265=0,0,(AJ4265/AH4265)*100)</f>
        <v>0</v>
      </c>
      <c r="AM4265" s="558"/>
      <c r="AN4265" s="569"/>
      <c r="AO4265" s="570"/>
      <c r="AP4265" s="573"/>
      <c r="AQ4265" s="574"/>
      <c r="AR4265" s="557">
        <f>IF(AN4265=0,0,(AP4265/AN4265)*100)</f>
        <v>0</v>
      </c>
      <c r="AS4265" s="558"/>
      <c r="AT4265" s="561">
        <f>AB4265+AH4265+AN4265</f>
        <v>0</v>
      </c>
      <c r="AU4265" s="562"/>
      <c r="AV4265" s="565">
        <f>AD4265+AJ4265+AP4265</f>
        <v>0</v>
      </c>
      <c r="AW4265" s="566"/>
      <c r="AX4265" s="557">
        <f>IF(AT4265=0,0,(AV4265/AT4265)*100)</f>
        <v>0</v>
      </c>
      <c r="AY4265" s="558"/>
      <c r="AZ4265" s="569"/>
      <c r="BA4265" s="570"/>
      <c r="BB4265" s="573"/>
      <c r="BC4265" s="574"/>
      <c r="BD4265" s="557">
        <f>IF(AZ4265=0,0,(BB4265/AZ4265)*100)</f>
        <v>0</v>
      </c>
      <c r="BE4265" s="558"/>
      <c r="BF4265" s="561">
        <f>AT4265+AZ4265</f>
        <v>0</v>
      </c>
      <c r="BG4265" s="562"/>
      <c r="BH4265" s="565">
        <f>AV4265+BB4265</f>
        <v>0</v>
      </c>
      <c r="BI4265" s="566"/>
      <c r="BJ4265" s="557">
        <f>IF(BF4265=0,0,(BH4265/BF4265)*100)</f>
        <v>0</v>
      </c>
      <c r="BK4265" s="558"/>
      <c r="BL4265" s="602">
        <f>(AD4265*2)+(AJ4265*2)+(AP4265*3)+BB4265</f>
        <v>0</v>
      </c>
      <c r="BM4265" s="603"/>
      <c r="BN4265" s="604"/>
      <c r="BO4265" s="587">
        <f t="shared" ref="BO4265" si="3247">IF(BQ4265=0,0,50*BP4265/BQ4265)</f>
        <v>0</v>
      </c>
      <c r="BP4265" s="555">
        <f>(BL4265*BS$11)+(N4265*BS$12)+(X4265*BS$13)+(R4265*BS$14)+(V4265*BS$15)+(Z4265*BS$16)</f>
        <v>0</v>
      </c>
      <c r="BQ4265" s="555">
        <f>((AZ4265-BB4265)*BS$18)+((AT4265-AV4265)*BS$17)+(H4265*BS$19)+(P4265*BS$20)</f>
        <v>0</v>
      </c>
      <c r="BR4265" s="75" t="s">
        <v>76</v>
      </c>
      <c r="BS4265" s="76">
        <f>IF(BO4254="B",'VALUE POINTS'!L$16,IF('GAME STATS'!BO4254="C",'VALUE POINTS'!M$16,'VALUE POINTS'!K$16))</f>
        <v>2</v>
      </c>
      <c r="BT4265" s="280"/>
    </row>
    <row r="4266" spans="1:72" ht="21.75" hidden="1" customHeight="1" x14ac:dyDescent="0.35">
      <c r="A4266" s="268"/>
      <c r="B4266" s="679"/>
      <c r="C4266" s="690" t="str">
        <f>IF(ROSTER!D$14="","",ROSTER!D$14)</f>
        <v/>
      </c>
      <c r="D4266" s="691"/>
      <c r="E4266" s="668"/>
      <c r="F4266" s="681"/>
      <c r="G4266" s="664"/>
      <c r="H4266" s="585"/>
      <c r="I4266" s="586"/>
      <c r="J4266" s="571"/>
      <c r="K4266" s="572"/>
      <c r="L4266" s="575"/>
      <c r="M4266" s="576"/>
      <c r="N4266" s="581"/>
      <c r="O4266" s="582"/>
      <c r="P4266" s="571"/>
      <c r="Q4266" s="572"/>
      <c r="R4266" s="575"/>
      <c r="S4266" s="576"/>
      <c r="T4266" s="581"/>
      <c r="U4266" s="582"/>
      <c r="V4266" s="585"/>
      <c r="W4266" s="586"/>
      <c r="X4266" s="571"/>
      <c r="Y4266" s="586"/>
      <c r="Z4266" s="571"/>
      <c r="AA4266" s="586"/>
      <c r="AB4266" s="571"/>
      <c r="AC4266" s="572"/>
      <c r="AD4266" s="575"/>
      <c r="AE4266" s="576"/>
      <c r="AF4266" s="577"/>
      <c r="AG4266" s="578"/>
      <c r="AH4266" s="571"/>
      <c r="AI4266" s="572"/>
      <c r="AJ4266" s="575"/>
      <c r="AK4266" s="576"/>
      <c r="AL4266" s="577"/>
      <c r="AM4266" s="578"/>
      <c r="AN4266" s="571"/>
      <c r="AO4266" s="572"/>
      <c r="AP4266" s="575"/>
      <c r="AQ4266" s="576"/>
      <c r="AR4266" s="577"/>
      <c r="AS4266" s="578"/>
      <c r="AT4266" s="627"/>
      <c r="AU4266" s="628"/>
      <c r="AV4266" s="629"/>
      <c r="AW4266" s="630"/>
      <c r="AX4266" s="577"/>
      <c r="AY4266" s="578"/>
      <c r="AZ4266" s="571"/>
      <c r="BA4266" s="572"/>
      <c r="BB4266" s="575"/>
      <c r="BC4266" s="576"/>
      <c r="BD4266" s="577"/>
      <c r="BE4266" s="578"/>
      <c r="BF4266" s="627"/>
      <c r="BG4266" s="628"/>
      <c r="BH4266" s="629"/>
      <c r="BI4266" s="630"/>
      <c r="BJ4266" s="577"/>
      <c r="BK4266" s="578"/>
      <c r="BL4266" s="605"/>
      <c r="BM4266" s="606"/>
      <c r="BN4266" s="607"/>
      <c r="BO4266" s="588"/>
      <c r="BP4266" s="556"/>
      <c r="BQ4266" s="556"/>
      <c r="BR4266" s="75" t="s">
        <v>77</v>
      </c>
      <c r="BS4266" s="76">
        <f>IF(BO4254="B",'VALUE POINTS'!L$17,IF('GAME STATS'!BO4254="C",'VALUE POINTS'!M$17,'VALUE POINTS'!K$17))</f>
        <v>1</v>
      </c>
      <c r="BT4266" s="280"/>
    </row>
    <row r="4267" spans="1:72" ht="21.75" hidden="1" customHeight="1" x14ac:dyDescent="0.35">
      <c r="A4267" s="268"/>
      <c r="B4267" s="678" t="str">
        <f>IF(ROSTER!B$16="","",ROSTER!B$16)</f>
        <v/>
      </c>
      <c r="C4267" s="669" t="str">
        <f>IF(ROSTER!C$16="","",ROSTER!C$16)</f>
        <v/>
      </c>
      <c r="D4267" s="670"/>
      <c r="E4267" s="667"/>
      <c r="F4267" s="680">
        <f>IF(E4267="y",1,IF(E4267="S",1,0))</f>
        <v>0</v>
      </c>
      <c r="G4267" s="663">
        <f>IF(E4267="S",1,0)</f>
        <v>0</v>
      </c>
      <c r="H4267" s="583"/>
      <c r="I4267" s="584"/>
      <c r="J4267" s="569"/>
      <c r="K4267" s="570"/>
      <c r="L4267" s="573"/>
      <c r="M4267" s="574"/>
      <c r="N4267" s="579">
        <f>L4267+J4267</f>
        <v>0</v>
      </c>
      <c r="O4267" s="580"/>
      <c r="P4267" s="569"/>
      <c r="Q4267" s="570"/>
      <c r="R4267" s="573"/>
      <c r="S4267" s="574"/>
      <c r="T4267" s="579">
        <f>R4267-P4267</f>
        <v>0</v>
      </c>
      <c r="U4267" s="580"/>
      <c r="V4267" s="583"/>
      <c r="W4267" s="584"/>
      <c r="X4267" s="569"/>
      <c r="Y4267" s="584"/>
      <c r="Z4267" s="569"/>
      <c r="AA4267" s="584"/>
      <c r="AB4267" s="569"/>
      <c r="AC4267" s="570"/>
      <c r="AD4267" s="573"/>
      <c r="AE4267" s="574"/>
      <c r="AF4267" s="557">
        <f>IF(AB4267=0,0,(AD4267/AB4267)*100)</f>
        <v>0</v>
      </c>
      <c r="AG4267" s="558"/>
      <c r="AH4267" s="569"/>
      <c r="AI4267" s="570"/>
      <c r="AJ4267" s="573"/>
      <c r="AK4267" s="574"/>
      <c r="AL4267" s="557">
        <f>IF(AH4267=0,0,(AJ4267/AH4267)*100)</f>
        <v>0</v>
      </c>
      <c r="AM4267" s="558"/>
      <c r="AN4267" s="569"/>
      <c r="AO4267" s="570"/>
      <c r="AP4267" s="573"/>
      <c r="AQ4267" s="574"/>
      <c r="AR4267" s="557">
        <f>IF(AN4267=0,0,(AP4267/AN4267)*100)</f>
        <v>0</v>
      </c>
      <c r="AS4267" s="558"/>
      <c r="AT4267" s="561">
        <f>AB4267+AH4267+AN4267</f>
        <v>0</v>
      </c>
      <c r="AU4267" s="562"/>
      <c r="AV4267" s="565">
        <f>AD4267+AJ4267+AP4267</f>
        <v>0</v>
      </c>
      <c r="AW4267" s="566"/>
      <c r="AX4267" s="557">
        <f>IF(AT4267=0,0,(AV4267/AT4267)*100)</f>
        <v>0</v>
      </c>
      <c r="AY4267" s="558"/>
      <c r="AZ4267" s="569"/>
      <c r="BA4267" s="570"/>
      <c r="BB4267" s="573"/>
      <c r="BC4267" s="574"/>
      <c r="BD4267" s="557">
        <f>IF(AZ4267=0,0,(BB4267/AZ4267)*100)</f>
        <v>0</v>
      </c>
      <c r="BE4267" s="558"/>
      <c r="BF4267" s="561">
        <f>AT4267+AZ4267</f>
        <v>0</v>
      </c>
      <c r="BG4267" s="562"/>
      <c r="BH4267" s="565">
        <f>AV4267+BB4267</f>
        <v>0</v>
      </c>
      <c r="BI4267" s="566"/>
      <c r="BJ4267" s="557">
        <f>IF(BF4267=0,0,(BH4267/BF4267)*100)</f>
        <v>0</v>
      </c>
      <c r="BK4267" s="558"/>
      <c r="BL4267" s="602">
        <f>(AD4267*2)+(AJ4267*2)+(AP4267*3)+BB4267</f>
        <v>0</v>
      </c>
      <c r="BM4267" s="603"/>
      <c r="BN4267" s="604"/>
      <c r="BO4267" s="587">
        <f t="shared" ref="BO4267" si="3248">IF(BQ4267=0,0,50*BP4267/BQ4267)</f>
        <v>0</v>
      </c>
      <c r="BP4267" s="555">
        <f>(BL4267*BS$11)+(N4267*BS$12)+(X4267*BS$13)+(R4267*BS$14)+(V4267*BS$15)+(Z4267*BS$16)</f>
        <v>0</v>
      </c>
      <c r="BQ4267" s="555">
        <f>((AZ4267-BB4267)*BS$18)+((AT4267-AV4267)*BS$17)+(H4267*BS$19)+(P4267*BS$20)</f>
        <v>0</v>
      </c>
      <c r="BR4267" s="75" t="s">
        <v>78</v>
      </c>
      <c r="BS4267" s="76">
        <f>IF(BO4254="B",'VALUE POINTS'!L$18,IF('GAME STATS'!BO4254="C",'VALUE POINTS'!M$18,'VALUE POINTS'!K$18))</f>
        <v>2</v>
      </c>
      <c r="BT4267" s="280"/>
    </row>
    <row r="4268" spans="1:72" ht="21.75" hidden="1" customHeight="1" x14ac:dyDescent="0.35">
      <c r="A4268" s="268"/>
      <c r="B4268" s="679"/>
      <c r="C4268" s="690" t="str">
        <f>IF(ROSTER!D$16="","",ROSTER!D$16)</f>
        <v/>
      </c>
      <c r="D4268" s="691"/>
      <c r="E4268" s="668"/>
      <c r="F4268" s="681"/>
      <c r="G4268" s="664"/>
      <c r="H4268" s="585"/>
      <c r="I4268" s="586"/>
      <c r="J4268" s="571"/>
      <c r="K4268" s="572"/>
      <c r="L4268" s="575"/>
      <c r="M4268" s="576"/>
      <c r="N4268" s="581"/>
      <c r="O4268" s="582"/>
      <c r="P4268" s="571"/>
      <c r="Q4268" s="572"/>
      <c r="R4268" s="575"/>
      <c r="S4268" s="576"/>
      <c r="T4268" s="581"/>
      <c r="U4268" s="582"/>
      <c r="V4268" s="585"/>
      <c r="W4268" s="586"/>
      <c r="X4268" s="571"/>
      <c r="Y4268" s="586"/>
      <c r="Z4268" s="571"/>
      <c r="AA4268" s="586"/>
      <c r="AB4268" s="571"/>
      <c r="AC4268" s="572"/>
      <c r="AD4268" s="575"/>
      <c r="AE4268" s="576"/>
      <c r="AF4268" s="577"/>
      <c r="AG4268" s="578"/>
      <c r="AH4268" s="571"/>
      <c r="AI4268" s="572"/>
      <c r="AJ4268" s="575"/>
      <c r="AK4268" s="576"/>
      <c r="AL4268" s="577"/>
      <c r="AM4268" s="578"/>
      <c r="AN4268" s="571"/>
      <c r="AO4268" s="572"/>
      <c r="AP4268" s="575"/>
      <c r="AQ4268" s="576"/>
      <c r="AR4268" s="577"/>
      <c r="AS4268" s="578"/>
      <c r="AT4268" s="627"/>
      <c r="AU4268" s="628"/>
      <c r="AV4268" s="629"/>
      <c r="AW4268" s="630"/>
      <c r="AX4268" s="577"/>
      <c r="AY4268" s="578"/>
      <c r="AZ4268" s="571"/>
      <c r="BA4268" s="572"/>
      <c r="BB4268" s="575"/>
      <c r="BC4268" s="576"/>
      <c r="BD4268" s="577"/>
      <c r="BE4268" s="578"/>
      <c r="BF4268" s="627"/>
      <c r="BG4268" s="628"/>
      <c r="BH4268" s="629"/>
      <c r="BI4268" s="630"/>
      <c r="BJ4268" s="577"/>
      <c r="BK4268" s="578"/>
      <c r="BL4268" s="605"/>
      <c r="BM4268" s="606"/>
      <c r="BN4268" s="607"/>
      <c r="BO4268" s="588"/>
      <c r="BP4268" s="556"/>
      <c r="BQ4268" s="556"/>
      <c r="BR4268" s="75" t="s">
        <v>79</v>
      </c>
      <c r="BS4268" s="76">
        <f>IF(BO4254="B",'VALUE POINTS'!L$19,IF('GAME STATS'!BO4254="C",'VALUE POINTS'!M$19,'VALUE POINTS'!K$19))</f>
        <v>2</v>
      </c>
      <c r="BT4268" s="280"/>
    </row>
    <row r="4269" spans="1:72" ht="21.75" hidden="1" customHeight="1" x14ac:dyDescent="0.25">
      <c r="A4269" s="268"/>
      <c r="B4269" s="678" t="str">
        <f>IF(ROSTER!B$18="","",ROSTER!B$18)</f>
        <v/>
      </c>
      <c r="C4269" s="669" t="str">
        <f>IF(ROSTER!C$18="","",ROSTER!C$18)</f>
        <v/>
      </c>
      <c r="D4269" s="670"/>
      <c r="E4269" s="667"/>
      <c r="F4269" s="680">
        <f>IF(E4269="y",1,IF(E4269="S",1,0))</f>
        <v>0</v>
      </c>
      <c r="G4269" s="663">
        <f>IF(E4269="S",1,0)</f>
        <v>0</v>
      </c>
      <c r="H4269" s="583"/>
      <c r="I4269" s="584"/>
      <c r="J4269" s="569"/>
      <c r="K4269" s="570"/>
      <c r="L4269" s="573"/>
      <c r="M4269" s="574"/>
      <c r="N4269" s="579">
        <f>L4269+J4269</f>
        <v>0</v>
      </c>
      <c r="O4269" s="580"/>
      <c r="P4269" s="569"/>
      <c r="Q4269" s="570"/>
      <c r="R4269" s="573"/>
      <c r="S4269" s="574"/>
      <c r="T4269" s="579">
        <f>R4269-P4269</f>
        <v>0</v>
      </c>
      <c r="U4269" s="580"/>
      <c r="V4269" s="583"/>
      <c r="W4269" s="584"/>
      <c r="X4269" s="569"/>
      <c r="Y4269" s="584"/>
      <c r="Z4269" s="569"/>
      <c r="AA4269" s="584"/>
      <c r="AB4269" s="569"/>
      <c r="AC4269" s="570"/>
      <c r="AD4269" s="573"/>
      <c r="AE4269" s="574"/>
      <c r="AF4269" s="557">
        <f>IF(AB4269=0,0,(AD4269/AB4269)*100)</f>
        <v>0</v>
      </c>
      <c r="AG4269" s="558"/>
      <c r="AH4269" s="569"/>
      <c r="AI4269" s="570"/>
      <c r="AJ4269" s="573"/>
      <c r="AK4269" s="574"/>
      <c r="AL4269" s="557">
        <f>IF(AH4269=0,0,(AJ4269/AH4269)*100)</f>
        <v>0</v>
      </c>
      <c r="AM4269" s="558"/>
      <c r="AN4269" s="569"/>
      <c r="AO4269" s="570"/>
      <c r="AP4269" s="573"/>
      <c r="AQ4269" s="574"/>
      <c r="AR4269" s="557">
        <f>IF(AN4269=0,0,(AP4269/AN4269)*100)</f>
        <v>0</v>
      </c>
      <c r="AS4269" s="558"/>
      <c r="AT4269" s="561">
        <f>AB4269+AH4269+AN4269</f>
        <v>0</v>
      </c>
      <c r="AU4269" s="562"/>
      <c r="AV4269" s="565">
        <f>AD4269+AJ4269+AP4269</f>
        <v>0</v>
      </c>
      <c r="AW4269" s="566"/>
      <c r="AX4269" s="557">
        <f>IF(AT4269=0,0,(AV4269/AT4269)*100)</f>
        <v>0</v>
      </c>
      <c r="AY4269" s="558"/>
      <c r="AZ4269" s="569"/>
      <c r="BA4269" s="570"/>
      <c r="BB4269" s="573"/>
      <c r="BC4269" s="574"/>
      <c r="BD4269" s="557">
        <f>IF(AZ4269=0,0,(BB4269/AZ4269)*100)</f>
        <v>0</v>
      </c>
      <c r="BE4269" s="558"/>
      <c r="BF4269" s="561">
        <f>AT4269+AZ4269</f>
        <v>0</v>
      </c>
      <c r="BG4269" s="562"/>
      <c r="BH4269" s="565">
        <f>AV4269+BB4269</f>
        <v>0</v>
      </c>
      <c r="BI4269" s="566"/>
      <c r="BJ4269" s="557">
        <f>IF(BF4269=0,0,(BH4269/BF4269)*100)</f>
        <v>0</v>
      </c>
      <c r="BK4269" s="558"/>
      <c r="BL4269" s="602">
        <f>(AD4269*2)+(AJ4269*2)+(AP4269*3)+BB4269</f>
        <v>0</v>
      </c>
      <c r="BM4269" s="603"/>
      <c r="BN4269" s="604"/>
      <c r="BO4269" s="587">
        <f t="shared" ref="BO4269" si="3249">IF(BQ4269=0,0,50*BP4269/BQ4269)</f>
        <v>0</v>
      </c>
      <c r="BP4269" s="555">
        <f>(BL4269*BS$11)+(N4269*BS$12)+(X4269*BS$13)+(R4269*BS$14)+(V4269*BS$15)+(Z4269*BS$16)</f>
        <v>0</v>
      </c>
      <c r="BQ4269" s="555">
        <f>((AZ4269-BB4269)*BS$18)+((AT4269-AV4269)*BS$17)+(H4269*BS$19)+(P4269*BS$20)</f>
        <v>0</v>
      </c>
      <c r="BR4269" s="65"/>
      <c r="BS4269" s="65"/>
      <c r="BT4269" s="280"/>
    </row>
    <row r="4270" spans="1:72" ht="21.75" hidden="1" customHeight="1" x14ac:dyDescent="0.25">
      <c r="A4270" s="268"/>
      <c r="B4270" s="679"/>
      <c r="C4270" s="690" t="str">
        <f>IF(ROSTER!D$18="","",ROSTER!D$18)</f>
        <v/>
      </c>
      <c r="D4270" s="691"/>
      <c r="E4270" s="668"/>
      <c r="F4270" s="681"/>
      <c r="G4270" s="664"/>
      <c r="H4270" s="585"/>
      <c r="I4270" s="586"/>
      <c r="J4270" s="571"/>
      <c r="K4270" s="572"/>
      <c r="L4270" s="575"/>
      <c r="M4270" s="576"/>
      <c r="N4270" s="581"/>
      <c r="O4270" s="582"/>
      <c r="P4270" s="571"/>
      <c r="Q4270" s="572"/>
      <c r="R4270" s="575"/>
      <c r="S4270" s="576"/>
      <c r="T4270" s="581"/>
      <c r="U4270" s="582"/>
      <c r="V4270" s="585"/>
      <c r="W4270" s="586"/>
      <c r="X4270" s="571"/>
      <c r="Y4270" s="586"/>
      <c r="Z4270" s="571"/>
      <c r="AA4270" s="586"/>
      <c r="AB4270" s="571"/>
      <c r="AC4270" s="572"/>
      <c r="AD4270" s="575"/>
      <c r="AE4270" s="576"/>
      <c r="AF4270" s="577"/>
      <c r="AG4270" s="578"/>
      <c r="AH4270" s="571"/>
      <c r="AI4270" s="572"/>
      <c r="AJ4270" s="575"/>
      <c r="AK4270" s="576"/>
      <c r="AL4270" s="577"/>
      <c r="AM4270" s="578"/>
      <c r="AN4270" s="571"/>
      <c r="AO4270" s="572"/>
      <c r="AP4270" s="575"/>
      <c r="AQ4270" s="576"/>
      <c r="AR4270" s="577"/>
      <c r="AS4270" s="578"/>
      <c r="AT4270" s="627"/>
      <c r="AU4270" s="628"/>
      <c r="AV4270" s="629"/>
      <c r="AW4270" s="630"/>
      <c r="AX4270" s="577"/>
      <c r="AY4270" s="578"/>
      <c r="AZ4270" s="571"/>
      <c r="BA4270" s="572"/>
      <c r="BB4270" s="575"/>
      <c r="BC4270" s="576"/>
      <c r="BD4270" s="577"/>
      <c r="BE4270" s="578"/>
      <c r="BF4270" s="627"/>
      <c r="BG4270" s="628"/>
      <c r="BH4270" s="629"/>
      <c r="BI4270" s="630"/>
      <c r="BJ4270" s="577"/>
      <c r="BK4270" s="578"/>
      <c r="BL4270" s="605"/>
      <c r="BM4270" s="606"/>
      <c r="BN4270" s="607"/>
      <c r="BO4270" s="588"/>
      <c r="BP4270" s="556"/>
      <c r="BQ4270" s="556"/>
      <c r="BR4270" s="65"/>
      <c r="BS4270" s="65"/>
      <c r="BT4270" s="268"/>
    </row>
    <row r="4271" spans="1:72" ht="21.75" hidden="1" customHeight="1" x14ac:dyDescent="0.25">
      <c r="A4271" s="268"/>
      <c r="B4271" s="678" t="str">
        <f>IF(ROSTER!B$20="","",ROSTER!B$20)</f>
        <v/>
      </c>
      <c r="C4271" s="669" t="str">
        <f>IF(ROSTER!C$20="","",ROSTER!C$20)</f>
        <v/>
      </c>
      <c r="D4271" s="670"/>
      <c r="E4271" s="667"/>
      <c r="F4271" s="680">
        <f>IF(E4271="y",1,IF(E4271="S",1,0))</f>
        <v>0</v>
      </c>
      <c r="G4271" s="663">
        <f>IF(E4271="S",1,0)</f>
        <v>0</v>
      </c>
      <c r="H4271" s="583"/>
      <c r="I4271" s="584"/>
      <c r="J4271" s="569"/>
      <c r="K4271" s="570"/>
      <c r="L4271" s="573"/>
      <c r="M4271" s="574"/>
      <c r="N4271" s="579">
        <f>L4271+J4271</f>
        <v>0</v>
      </c>
      <c r="O4271" s="580"/>
      <c r="P4271" s="569"/>
      <c r="Q4271" s="570"/>
      <c r="R4271" s="573"/>
      <c r="S4271" s="574"/>
      <c r="T4271" s="579">
        <f>R4271-P4271</f>
        <v>0</v>
      </c>
      <c r="U4271" s="580"/>
      <c r="V4271" s="583"/>
      <c r="W4271" s="584"/>
      <c r="X4271" s="569"/>
      <c r="Y4271" s="584"/>
      <c r="Z4271" s="569"/>
      <c r="AA4271" s="584"/>
      <c r="AB4271" s="569"/>
      <c r="AC4271" s="570"/>
      <c r="AD4271" s="573"/>
      <c r="AE4271" s="574"/>
      <c r="AF4271" s="557">
        <f>IF(AB4271=0,0,(AD4271/AB4271)*100)</f>
        <v>0</v>
      </c>
      <c r="AG4271" s="558"/>
      <c r="AH4271" s="569"/>
      <c r="AI4271" s="570"/>
      <c r="AJ4271" s="573"/>
      <c r="AK4271" s="574"/>
      <c r="AL4271" s="557">
        <f>IF(AH4271=0,0,(AJ4271/AH4271)*100)</f>
        <v>0</v>
      </c>
      <c r="AM4271" s="558"/>
      <c r="AN4271" s="569"/>
      <c r="AO4271" s="570"/>
      <c r="AP4271" s="573"/>
      <c r="AQ4271" s="574"/>
      <c r="AR4271" s="557">
        <f>IF(AN4271=0,0,(AP4271/AN4271)*100)</f>
        <v>0</v>
      </c>
      <c r="AS4271" s="558"/>
      <c r="AT4271" s="561">
        <f>AB4271+AH4271+AN4271</f>
        <v>0</v>
      </c>
      <c r="AU4271" s="562"/>
      <c r="AV4271" s="565">
        <f>AD4271+AJ4271+AP4271</f>
        <v>0</v>
      </c>
      <c r="AW4271" s="566"/>
      <c r="AX4271" s="557">
        <f>IF(AT4271=0,0,(AV4271/AT4271)*100)</f>
        <v>0</v>
      </c>
      <c r="AY4271" s="558"/>
      <c r="AZ4271" s="569"/>
      <c r="BA4271" s="570"/>
      <c r="BB4271" s="573"/>
      <c r="BC4271" s="574"/>
      <c r="BD4271" s="557">
        <f>IF(AZ4271=0,0,(BB4271/AZ4271)*100)</f>
        <v>0</v>
      </c>
      <c r="BE4271" s="558"/>
      <c r="BF4271" s="561">
        <f>AT4271+AZ4271</f>
        <v>0</v>
      </c>
      <c r="BG4271" s="562"/>
      <c r="BH4271" s="565">
        <f>AV4271+BB4271</f>
        <v>0</v>
      </c>
      <c r="BI4271" s="566"/>
      <c r="BJ4271" s="557">
        <f>IF(BF4271=0,0,(BH4271/BF4271)*100)</f>
        <v>0</v>
      </c>
      <c r="BK4271" s="558"/>
      <c r="BL4271" s="602">
        <f>(AD4271*2)+(AJ4271*2)+(AP4271*3)+BB4271</f>
        <v>0</v>
      </c>
      <c r="BM4271" s="603"/>
      <c r="BN4271" s="604"/>
      <c r="BO4271" s="587">
        <f t="shared" ref="BO4271" si="3250">IF(BQ4271=0,0,50*BP4271/BQ4271)</f>
        <v>0</v>
      </c>
      <c r="BP4271" s="555">
        <f>(BL4271*BS$11)+(N4271*BS$12)+(X4271*BS$13)+(R4271*BS$14)+(V4271*BS$15)+(Z4271*BS$16)</f>
        <v>0</v>
      </c>
      <c r="BQ4271" s="555">
        <f>((AZ4271-BB4271)*BS$18)+((AT4271-AV4271)*BS$17)+(H4271*BS$19)+(P4271*BS$20)</f>
        <v>0</v>
      </c>
      <c r="BR4271" s="65"/>
      <c r="BS4271" s="65"/>
      <c r="BT4271" s="268"/>
    </row>
    <row r="4272" spans="1:72" ht="21.75" hidden="1" customHeight="1" x14ac:dyDescent="0.25">
      <c r="A4272" s="268"/>
      <c r="B4272" s="679"/>
      <c r="C4272" s="690" t="str">
        <f>IF(ROSTER!D$20="","",ROSTER!D$20)</f>
        <v/>
      </c>
      <c r="D4272" s="691"/>
      <c r="E4272" s="668"/>
      <c r="F4272" s="681"/>
      <c r="G4272" s="664"/>
      <c r="H4272" s="585"/>
      <c r="I4272" s="586"/>
      <c r="J4272" s="571"/>
      <c r="K4272" s="572"/>
      <c r="L4272" s="575"/>
      <c r="M4272" s="576"/>
      <c r="N4272" s="581"/>
      <c r="O4272" s="582"/>
      <c r="P4272" s="571"/>
      <c r="Q4272" s="572"/>
      <c r="R4272" s="575"/>
      <c r="S4272" s="576"/>
      <c r="T4272" s="581"/>
      <c r="U4272" s="582"/>
      <c r="V4272" s="585"/>
      <c r="W4272" s="586"/>
      <c r="X4272" s="571"/>
      <c r="Y4272" s="586"/>
      <c r="Z4272" s="571"/>
      <c r="AA4272" s="586"/>
      <c r="AB4272" s="571"/>
      <c r="AC4272" s="572"/>
      <c r="AD4272" s="575"/>
      <c r="AE4272" s="576"/>
      <c r="AF4272" s="577"/>
      <c r="AG4272" s="578"/>
      <c r="AH4272" s="571"/>
      <c r="AI4272" s="572"/>
      <c r="AJ4272" s="575"/>
      <c r="AK4272" s="576"/>
      <c r="AL4272" s="577"/>
      <c r="AM4272" s="578"/>
      <c r="AN4272" s="571"/>
      <c r="AO4272" s="572"/>
      <c r="AP4272" s="575"/>
      <c r="AQ4272" s="576"/>
      <c r="AR4272" s="577"/>
      <c r="AS4272" s="578"/>
      <c r="AT4272" s="627"/>
      <c r="AU4272" s="628"/>
      <c r="AV4272" s="629"/>
      <c r="AW4272" s="630"/>
      <c r="AX4272" s="577"/>
      <c r="AY4272" s="578"/>
      <c r="AZ4272" s="571"/>
      <c r="BA4272" s="572"/>
      <c r="BB4272" s="575"/>
      <c r="BC4272" s="576"/>
      <c r="BD4272" s="577"/>
      <c r="BE4272" s="578"/>
      <c r="BF4272" s="627"/>
      <c r="BG4272" s="628"/>
      <c r="BH4272" s="629"/>
      <c r="BI4272" s="630"/>
      <c r="BJ4272" s="577"/>
      <c r="BK4272" s="578"/>
      <c r="BL4272" s="605"/>
      <c r="BM4272" s="606"/>
      <c r="BN4272" s="607"/>
      <c r="BO4272" s="588"/>
      <c r="BP4272" s="556"/>
      <c r="BQ4272" s="556"/>
      <c r="BR4272" s="65"/>
      <c r="BS4272" s="65"/>
      <c r="BT4272" s="268"/>
    </row>
    <row r="4273" spans="1:72" ht="21.75" hidden="1" customHeight="1" x14ac:dyDescent="0.25">
      <c r="A4273" s="268"/>
      <c r="B4273" s="678" t="str">
        <f>IF(ROSTER!B$22="","",ROSTER!B$22)</f>
        <v/>
      </c>
      <c r="C4273" s="669" t="str">
        <f>IF(ROSTER!C$22="","",ROSTER!C$22)</f>
        <v/>
      </c>
      <c r="D4273" s="670"/>
      <c r="E4273" s="667"/>
      <c r="F4273" s="680">
        <f>IF(E4273="y",1,IF(E4273="S",1,0))</f>
        <v>0</v>
      </c>
      <c r="G4273" s="663">
        <f>IF(E4273="S",1,0)</f>
        <v>0</v>
      </c>
      <c r="H4273" s="583"/>
      <c r="I4273" s="584"/>
      <c r="J4273" s="569"/>
      <c r="K4273" s="570"/>
      <c r="L4273" s="573"/>
      <c r="M4273" s="574"/>
      <c r="N4273" s="579">
        <f>L4273+J4273</f>
        <v>0</v>
      </c>
      <c r="O4273" s="580"/>
      <c r="P4273" s="569"/>
      <c r="Q4273" s="570"/>
      <c r="R4273" s="573"/>
      <c r="S4273" s="574"/>
      <c r="T4273" s="579">
        <f>R4273-P4273</f>
        <v>0</v>
      </c>
      <c r="U4273" s="580"/>
      <c r="V4273" s="583"/>
      <c r="W4273" s="584"/>
      <c r="X4273" s="569"/>
      <c r="Y4273" s="584"/>
      <c r="Z4273" s="569"/>
      <c r="AA4273" s="584"/>
      <c r="AB4273" s="569"/>
      <c r="AC4273" s="570"/>
      <c r="AD4273" s="573"/>
      <c r="AE4273" s="574"/>
      <c r="AF4273" s="557">
        <f>IF(AB4273=0,0,(AD4273/AB4273)*100)</f>
        <v>0</v>
      </c>
      <c r="AG4273" s="558"/>
      <c r="AH4273" s="569"/>
      <c r="AI4273" s="570"/>
      <c r="AJ4273" s="573"/>
      <c r="AK4273" s="574"/>
      <c r="AL4273" s="557">
        <f>IF(AH4273=0,0,(AJ4273/AH4273)*100)</f>
        <v>0</v>
      </c>
      <c r="AM4273" s="558"/>
      <c r="AN4273" s="569"/>
      <c r="AO4273" s="570"/>
      <c r="AP4273" s="573"/>
      <c r="AQ4273" s="574"/>
      <c r="AR4273" s="557">
        <f>IF(AN4273=0,0,(AP4273/AN4273)*100)</f>
        <v>0</v>
      </c>
      <c r="AS4273" s="558"/>
      <c r="AT4273" s="561">
        <f>AB4273+AH4273+AN4273</f>
        <v>0</v>
      </c>
      <c r="AU4273" s="562"/>
      <c r="AV4273" s="565">
        <f>AD4273+AJ4273+AP4273</f>
        <v>0</v>
      </c>
      <c r="AW4273" s="566"/>
      <c r="AX4273" s="557">
        <f>IF(AT4273=0,0,(AV4273/AT4273)*100)</f>
        <v>0</v>
      </c>
      <c r="AY4273" s="558"/>
      <c r="AZ4273" s="569"/>
      <c r="BA4273" s="570"/>
      <c r="BB4273" s="573"/>
      <c r="BC4273" s="574"/>
      <c r="BD4273" s="557">
        <f>IF(AZ4273=0,0,(BB4273/AZ4273)*100)</f>
        <v>0</v>
      </c>
      <c r="BE4273" s="558"/>
      <c r="BF4273" s="561">
        <f>AT4273+AZ4273</f>
        <v>0</v>
      </c>
      <c r="BG4273" s="562"/>
      <c r="BH4273" s="565">
        <f>AV4273+BB4273</f>
        <v>0</v>
      </c>
      <c r="BI4273" s="566"/>
      <c r="BJ4273" s="557">
        <f>IF(BF4273=0,0,(BH4273/BF4273)*100)</f>
        <v>0</v>
      </c>
      <c r="BK4273" s="558"/>
      <c r="BL4273" s="602">
        <f>(AD4273*2)+(AJ4273*2)+(AP4273*3)+BB4273</f>
        <v>0</v>
      </c>
      <c r="BM4273" s="603"/>
      <c r="BN4273" s="604"/>
      <c r="BO4273" s="587">
        <f t="shared" ref="BO4273" si="3251">IF(BQ4273=0,0,50*BP4273/BQ4273)</f>
        <v>0</v>
      </c>
      <c r="BP4273" s="555">
        <f>(BL4273*BS$11)+(N4273*BS$12)+(X4273*BS$13)+(R4273*BS$14)+(V4273*BS$15)+(Z4273*BS$16)</f>
        <v>0</v>
      </c>
      <c r="BQ4273" s="555">
        <f>((AZ4273-BB4273)*BS$18)+((AT4273-AV4273)*BS$17)+(H4273*BS$19)+(P4273*BS$20)</f>
        <v>0</v>
      </c>
      <c r="BR4273" s="65"/>
      <c r="BS4273" s="65"/>
      <c r="BT4273" s="268"/>
    </row>
    <row r="4274" spans="1:72" ht="21.75" hidden="1" customHeight="1" x14ac:dyDescent="0.25">
      <c r="A4274" s="268"/>
      <c r="B4274" s="679"/>
      <c r="C4274" s="690" t="str">
        <f>IF(ROSTER!D$22="","",ROSTER!D$22)</f>
        <v/>
      </c>
      <c r="D4274" s="691"/>
      <c r="E4274" s="668"/>
      <c r="F4274" s="681"/>
      <c r="G4274" s="664"/>
      <c r="H4274" s="585"/>
      <c r="I4274" s="586"/>
      <c r="J4274" s="571"/>
      <c r="K4274" s="572"/>
      <c r="L4274" s="575"/>
      <c r="M4274" s="576"/>
      <c r="N4274" s="581"/>
      <c r="O4274" s="582"/>
      <c r="P4274" s="571"/>
      <c r="Q4274" s="572"/>
      <c r="R4274" s="575"/>
      <c r="S4274" s="576"/>
      <c r="T4274" s="581"/>
      <c r="U4274" s="582"/>
      <c r="V4274" s="585"/>
      <c r="W4274" s="586"/>
      <c r="X4274" s="571"/>
      <c r="Y4274" s="586"/>
      <c r="Z4274" s="571"/>
      <c r="AA4274" s="586"/>
      <c r="AB4274" s="571"/>
      <c r="AC4274" s="572"/>
      <c r="AD4274" s="575"/>
      <c r="AE4274" s="576"/>
      <c r="AF4274" s="577"/>
      <c r="AG4274" s="578"/>
      <c r="AH4274" s="571"/>
      <c r="AI4274" s="572"/>
      <c r="AJ4274" s="575"/>
      <c r="AK4274" s="576"/>
      <c r="AL4274" s="577"/>
      <c r="AM4274" s="578"/>
      <c r="AN4274" s="571"/>
      <c r="AO4274" s="572"/>
      <c r="AP4274" s="575"/>
      <c r="AQ4274" s="576"/>
      <c r="AR4274" s="577"/>
      <c r="AS4274" s="578"/>
      <c r="AT4274" s="627"/>
      <c r="AU4274" s="628"/>
      <c r="AV4274" s="629"/>
      <c r="AW4274" s="630"/>
      <c r="AX4274" s="577"/>
      <c r="AY4274" s="578"/>
      <c r="AZ4274" s="571"/>
      <c r="BA4274" s="572"/>
      <c r="BB4274" s="575"/>
      <c r="BC4274" s="576"/>
      <c r="BD4274" s="577"/>
      <c r="BE4274" s="578"/>
      <c r="BF4274" s="627"/>
      <c r="BG4274" s="628"/>
      <c r="BH4274" s="629"/>
      <c r="BI4274" s="630"/>
      <c r="BJ4274" s="577"/>
      <c r="BK4274" s="578"/>
      <c r="BL4274" s="605"/>
      <c r="BM4274" s="606"/>
      <c r="BN4274" s="607"/>
      <c r="BO4274" s="588"/>
      <c r="BP4274" s="556"/>
      <c r="BQ4274" s="556"/>
      <c r="BR4274" s="65"/>
      <c r="BS4274" s="65"/>
      <c r="BT4274" s="268"/>
    </row>
    <row r="4275" spans="1:72" ht="21.75" hidden="1" customHeight="1" x14ac:dyDescent="0.25">
      <c r="A4275" s="268"/>
      <c r="B4275" s="678" t="str">
        <f>IF(ROSTER!B$24="","",ROSTER!B$24)</f>
        <v/>
      </c>
      <c r="C4275" s="669" t="str">
        <f>IF(ROSTER!C$24="","",ROSTER!C$24)</f>
        <v/>
      </c>
      <c r="D4275" s="670"/>
      <c r="E4275" s="667"/>
      <c r="F4275" s="680">
        <f>IF(E4275="y",1,IF(E4275="S",1,0))</f>
        <v>0</v>
      </c>
      <c r="G4275" s="663">
        <f>IF(E4275="S",1,0)</f>
        <v>0</v>
      </c>
      <c r="H4275" s="583"/>
      <c r="I4275" s="584"/>
      <c r="J4275" s="569"/>
      <c r="K4275" s="570"/>
      <c r="L4275" s="573"/>
      <c r="M4275" s="574"/>
      <c r="N4275" s="579">
        <f>L4275+J4275</f>
        <v>0</v>
      </c>
      <c r="O4275" s="580"/>
      <c r="P4275" s="569"/>
      <c r="Q4275" s="570"/>
      <c r="R4275" s="573"/>
      <c r="S4275" s="574"/>
      <c r="T4275" s="579">
        <f>R4275-P4275</f>
        <v>0</v>
      </c>
      <c r="U4275" s="580"/>
      <c r="V4275" s="583"/>
      <c r="W4275" s="584"/>
      <c r="X4275" s="569"/>
      <c r="Y4275" s="584"/>
      <c r="Z4275" s="569"/>
      <c r="AA4275" s="584"/>
      <c r="AB4275" s="569"/>
      <c r="AC4275" s="570"/>
      <c r="AD4275" s="573"/>
      <c r="AE4275" s="574"/>
      <c r="AF4275" s="557">
        <f>IF(AB4275=0,0,(AD4275/AB4275)*100)</f>
        <v>0</v>
      </c>
      <c r="AG4275" s="558"/>
      <c r="AH4275" s="569"/>
      <c r="AI4275" s="570"/>
      <c r="AJ4275" s="573"/>
      <c r="AK4275" s="574"/>
      <c r="AL4275" s="557">
        <f>IF(AH4275=0,0,(AJ4275/AH4275)*100)</f>
        <v>0</v>
      </c>
      <c r="AM4275" s="558"/>
      <c r="AN4275" s="569"/>
      <c r="AO4275" s="570"/>
      <c r="AP4275" s="573"/>
      <c r="AQ4275" s="574"/>
      <c r="AR4275" s="557">
        <f>IF(AN4275=0,0,(AP4275/AN4275)*100)</f>
        <v>0</v>
      </c>
      <c r="AS4275" s="558"/>
      <c r="AT4275" s="561">
        <f>AB4275+AH4275+AN4275</f>
        <v>0</v>
      </c>
      <c r="AU4275" s="562"/>
      <c r="AV4275" s="565">
        <f>AD4275+AJ4275+AP4275</f>
        <v>0</v>
      </c>
      <c r="AW4275" s="566"/>
      <c r="AX4275" s="557">
        <f>IF(AT4275=0,0,(AV4275/AT4275)*100)</f>
        <v>0</v>
      </c>
      <c r="AY4275" s="558"/>
      <c r="AZ4275" s="569"/>
      <c r="BA4275" s="570"/>
      <c r="BB4275" s="573"/>
      <c r="BC4275" s="574"/>
      <c r="BD4275" s="557">
        <f>IF(AZ4275=0,0,(BB4275/AZ4275)*100)</f>
        <v>0</v>
      </c>
      <c r="BE4275" s="558"/>
      <c r="BF4275" s="561">
        <f>AT4275+AZ4275</f>
        <v>0</v>
      </c>
      <c r="BG4275" s="562"/>
      <c r="BH4275" s="565">
        <f>AV4275+BB4275</f>
        <v>0</v>
      </c>
      <c r="BI4275" s="566"/>
      <c r="BJ4275" s="557">
        <f>IF(BF4275=0,0,(BH4275/BF4275)*100)</f>
        <v>0</v>
      </c>
      <c r="BK4275" s="558"/>
      <c r="BL4275" s="602">
        <f>(AD4275*2)+(AJ4275*2)+(AP4275*3)+BB4275</f>
        <v>0</v>
      </c>
      <c r="BM4275" s="603"/>
      <c r="BN4275" s="604"/>
      <c r="BO4275" s="587">
        <f t="shared" ref="BO4275" si="3252">IF(BQ4275=0,0,50*BP4275/BQ4275)</f>
        <v>0</v>
      </c>
      <c r="BP4275" s="555">
        <f>(BL4275*BS$11)+(N4275*BS$12)+(X4275*BS$13)+(R4275*BS$14)+(V4275*BS$15)+(Z4275*BS$16)</f>
        <v>0</v>
      </c>
      <c r="BQ4275" s="555">
        <f>((AZ4275-BB4275)*BS$18)+((AT4275-AV4275)*BS$17)+(H4275*BS$19)+(P4275*BS$20)</f>
        <v>0</v>
      </c>
      <c r="BR4275" s="65"/>
      <c r="BS4275" s="65"/>
      <c r="BT4275" s="268"/>
    </row>
    <row r="4276" spans="1:72" ht="21.75" hidden="1" customHeight="1" x14ac:dyDescent="0.25">
      <c r="A4276" s="268"/>
      <c r="B4276" s="679"/>
      <c r="C4276" s="690" t="str">
        <f>IF(ROSTER!D$24="","",ROSTER!D$24)</f>
        <v/>
      </c>
      <c r="D4276" s="691"/>
      <c r="E4276" s="668"/>
      <c r="F4276" s="681"/>
      <c r="G4276" s="664"/>
      <c r="H4276" s="585"/>
      <c r="I4276" s="586"/>
      <c r="J4276" s="571"/>
      <c r="K4276" s="572"/>
      <c r="L4276" s="575"/>
      <c r="M4276" s="576"/>
      <c r="N4276" s="581"/>
      <c r="O4276" s="582"/>
      <c r="P4276" s="571"/>
      <c r="Q4276" s="572"/>
      <c r="R4276" s="575"/>
      <c r="S4276" s="576"/>
      <c r="T4276" s="581"/>
      <c r="U4276" s="582"/>
      <c r="V4276" s="585"/>
      <c r="W4276" s="586"/>
      <c r="X4276" s="571"/>
      <c r="Y4276" s="586"/>
      <c r="Z4276" s="571"/>
      <c r="AA4276" s="586"/>
      <c r="AB4276" s="571"/>
      <c r="AC4276" s="572"/>
      <c r="AD4276" s="575"/>
      <c r="AE4276" s="576"/>
      <c r="AF4276" s="577"/>
      <c r="AG4276" s="578"/>
      <c r="AH4276" s="571"/>
      <c r="AI4276" s="572"/>
      <c r="AJ4276" s="575"/>
      <c r="AK4276" s="576"/>
      <c r="AL4276" s="577"/>
      <c r="AM4276" s="578"/>
      <c r="AN4276" s="571"/>
      <c r="AO4276" s="572"/>
      <c r="AP4276" s="575"/>
      <c r="AQ4276" s="576"/>
      <c r="AR4276" s="577"/>
      <c r="AS4276" s="578"/>
      <c r="AT4276" s="627"/>
      <c r="AU4276" s="628"/>
      <c r="AV4276" s="629"/>
      <c r="AW4276" s="630"/>
      <c r="AX4276" s="577"/>
      <c r="AY4276" s="578"/>
      <c r="AZ4276" s="571"/>
      <c r="BA4276" s="572"/>
      <c r="BB4276" s="575"/>
      <c r="BC4276" s="576"/>
      <c r="BD4276" s="577"/>
      <c r="BE4276" s="578"/>
      <c r="BF4276" s="627"/>
      <c r="BG4276" s="628"/>
      <c r="BH4276" s="629"/>
      <c r="BI4276" s="630"/>
      <c r="BJ4276" s="577"/>
      <c r="BK4276" s="578"/>
      <c r="BL4276" s="605"/>
      <c r="BM4276" s="606"/>
      <c r="BN4276" s="607"/>
      <c r="BO4276" s="588"/>
      <c r="BP4276" s="556"/>
      <c r="BQ4276" s="556"/>
      <c r="BR4276" s="65"/>
      <c r="BS4276" s="65"/>
      <c r="BT4276" s="268"/>
    </row>
    <row r="4277" spans="1:72" ht="21.75" hidden="1" customHeight="1" x14ac:dyDescent="0.25">
      <c r="A4277" s="268"/>
      <c r="B4277" s="678" t="str">
        <f>IF(ROSTER!B$26="","",ROSTER!B$26)</f>
        <v/>
      </c>
      <c r="C4277" s="669" t="str">
        <f>IF(ROSTER!C$26="","",ROSTER!C$26)</f>
        <v/>
      </c>
      <c r="D4277" s="670"/>
      <c r="E4277" s="667"/>
      <c r="F4277" s="680">
        <f>IF(E4277="y",1,IF(E4277="S",1,0))</f>
        <v>0</v>
      </c>
      <c r="G4277" s="663">
        <f>IF(E4277="S",1,0)</f>
        <v>0</v>
      </c>
      <c r="H4277" s="583"/>
      <c r="I4277" s="584"/>
      <c r="J4277" s="569"/>
      <c r="K4277" s="570"/>
      <c r="L4277" s="573"/>
      <c r="M4277" s="574"/>
      <c r="N4277" s="579">
        <f>L4277+J4277</f>
        <v>0</v>
      </c>
      <c r="O4277" s="580"/>
      <c r="P4277" s="569"/>
      <c r="Q4277" s="570"/>
      <c r="R4277" s="573"/>
      <c r="S4277" s="574"/>
      <c r="T4277" s="579">
        <f>R4277-P4277</f>
        <v>0</v>
      </c>
      <c r="U4277" s="580"/>
      <c r="V4277" s="583"/>
      <c r="W4277" s="584"/>
      <c r="X4277" s="569"/>
      <c r="Y4277" s="584"/>
      <c r="Z4277" s="569"/>
      <c r="AA4277" s="584"/>
      <c r="AB4277" s="569"/>
      <c r="AC4277" s="570"/>
      <c r="AD4277" s="573"/>
      <c r="AE4277" s="574"/>
      <c r="AF4277" s="557">
        <f>IF(AB4277=0,0,(AD4277/AB4277)*100)</f>
        <v>0</v>
      </c>
      <c r="AG4277" s="558"/>
      <c r="AH4277" s="569"/>
      <c r="AI4277" s="570"/>
      <c r="AJ4277" s="573"/>
      <c r="AK4277" s="574"/>
      <c r="AL4277" s="557">
        <f>IF(AH4277=0,0,(AJ4277/AH4277)*100)</f>
        <v>0</v>
      </c>
      <c r="AM4277" s="558"/>
      <c r="AN4277" s="569"/>
      <c r="AO4277" s="570"/>
      <c r="AP4277" s="573"/>
      <c r="AQ4277" s="574"/>
      <c r="AR4277" s="557">
        <f>IF(AN4277=0,0,(AP4277/AN4277)*100)</f>
        <v>0</v>
      </c>
      <c r="AS4277" s="558"/>
      <c r="AT4277" s="561">
        <f>AB4277+AH4277+AN4277</f>
        <v>0</v>
      </c>
      <c r="AU4277" s="562"/>
      <c r="AV4277" s="565">
        <f>AD4277+AJ4277+AP4277</f>
        <v>0</v>
      </c>
      <c r="AW4277" s="566"/>
      <c r="AX4277" s="557">
        <f>IF(AT4277=0,0,(AV4277/AT4277)*100)</f>
        <v>0</v>
      </c>
      <c r="AY4277" s="558"/>
      <c r="AZ4277" s="569"/>
      <c r="BA4277" s="570"/>
      <c r="BB4277" s="573"/>
      <c r="BC4277" s="574"/>
      <c r="BD4277" s="557">
        <f>IF(AZ4277=0,0,(BB4277/AZ4277)*100)</f>
        <v>0</v>
      </c>
      <c r="BE4277" s="558"/>
      <c r="BF4277" s="561">
        <f>AT4277+AZ4277</f>
        <v>0</v>
      </c>
      <c r="BG4277" s="562"/>
      <c r="BH4277" s="565">
        <f>AV4277+BB4277</f>
        <v>0</v>
      </c>
      <c r="BI4277" s="566"/>
      <c r="BJ4277" s="557">
        <f>IF(BF4277=0,0,(BH4277/BF4277)*100)</f>
        <v>0</v>
      </c>
      <c r="BK4277" s="558"/>
      <c r="BL4277" s="602">
        <f>(AD4277*2)+(AJ4277*2)+(AP4277*3)+BB4277</f>
        <v>0</v>
      </c>
      <c r="BM4277" s="603"/>
      <c r="BN4277" s="604"/>
      <c r="BO4277" s="587">
        <f t="shared" ref="BO4277" si="3253">IF(BQ4277=0,0,50*BP4277/BQ4277)</f>
        <v>0</v>
      </c>
      <c r="BP4277" s="555">
        <f>(BL4277*BS$11)+(N4277*BS$12)+(X4277*BS$13)+(R4277*BS$14)+(V4277*BS$15)+(Z4277*BS$16)</f>
        <v>0</v>
      </c>
      <c r="BQ4277" s="555">
        <f>((AZ4277-BB4277)*BS$18)+((AT4277-AV4277)*BS$17)+(H4277*BS$19)+(P4277*BS$20)</f>
        <v>0</v>
      </c>
      <c r="BR4277" s="65"/>
      <c r="BS4277" s="65"/>
      <c r="BT4277" s="268"/>
    </row>
    <row r="4278" spans="1:72" ht="21.75" hidden="1" customHeight="1" x14ac:dyDescent="0.25">
      <c r="A4278" s="268"/>
      <c r="B4278" s="679"/>
      <c r="C4278" s="690" t="str">
        <f>IF(ROSTER!D$26="","",ROSTER!D$26)</f>
        <v/>
      </c>
      <c r="D4278" s="691"/>
      <c r="E4278" s="668"/>
      <c r="F4278" s="681"/>
      <c r="G4278" s="664"/>
      <c r="H4278" s="585"/>
      <c r="I4278" s="586"/>
      <c r="J4278" s="571"/>
      <c r="K4278" s="572"/>
      <c r="L4278" s="575"/>
      <c r="M4278" s="576"/>
      <c r="N4278" s="581"/>
      <c r="O4278" s="582"/>
      <c r="P4278" s="571"/>
      <c r="Q4278" s="572"/>
      <c r="R4278" s="575"/>
      <c r="S4278" s="576"/>
      <c r="T4278" s="581"/>
      <c r="U4278" s="582"/>
      <c r="V4278" s="585"/>
      <c r="W4278" s="586"/>
      <c r="X4278" s="571"/>
      <c r="Y4278" s="586"/>
      <c r="Z4278" s="571"/>
      <c r="AA4278" s="586"/>
      <c r="AB4278" s="571"/>
      <c r="AC4278" s="572"/>
      <c r="AD4278" s="575"/>
      <c r="AE4278" s="576"/>
      <c r="AF4278" s="577"/>
      <c r="AG4278" s="578"/>
      <c r="AH4278" s="571"/>
      <c r="AI4278" s="572"/>
      <c r="AJ4278" s="575"/>
      <c r="AK4278" s="576"/>
      <c r="AL4278" s="577"/>
      <c r="AM4278" s="578"/>
      <c r="AN4278" s="571"/>
      <c r="AO4278" s="572"/>
      <c r="AP4278" s="575"/>
      <c r="AQ4278" s="576"/>
      <c r="AR4278" s="577"/>
      <c r="AS4278" s="578"/>
      <c r="AT4278" s="627"/>
      <c r="AU4278" s="628"/>
      <c r="AV4278" s="629"/>
      <c r="AW4278" s="630"/>
      <c r="AX4278" s="577"/>
      <c r="AY4278" s="578"/>
      <c r="AZ4278" s="571"/>
      <c r="BA4278" s="572"/>
      <c r="BB4278" s="575"/>
      <c r="BC4278" s="576"/>
      <c r="BD4278" s="577"/>
      <c r="BE4278" s="578"/>
      <c r="BF4278" s="627"/>
      <c r="BG4278" s="628"/>
      <c r="BH4278" s="629"/>
      <c r="BI4278" s="630"/>
      <c r="BJ4278" s="577"/>
      <c r="BK4278" s="578"/>
      <c r="BL4278" s="605"/>
      <c r="BM4278" s="606"/>
      <c r="BN4278" s="607"/>
      <c r="BO4278" s="588"/>
      <c r="BP4278" s="556"/>
      <c r="BQ4278" s="556"/>
      <c r="BR4278" s="65"/>
      <c r="BS4278" s="65"/>
      <c r="BT4278" s="268"/>
    </row>
    <row r="4279" spans="1:72" ht="21.75" hidden="1" customHeight="1" x14ac:dyDescent="0.25">
      <c r="A4279" s="268"/>
      <c r="B4279" s="678" t="str">
        <f>IF(ROSTER!B$28="","",ROSTER!B$28)</f>
        <v/>
      </c>
      <c r="C4279" s="669" t="str">
        <f>IF(ROSTER!C$28="","",ROSTER!C$28)</f>
        <v/>
      </c>
      <c r="D4279" s="670"/>
      <c r="E4279" s="667"/>
      <c r="F4279" s="680">
        <f>IF(E4279="y",1,IF(E4279="S",1,0))</f>
        <v>0</v>
      </c>
      <c r="G4279" s="663">
        <f>IF(E4279="S",1,0)</f>
        <v>0</v>
      </c>
      <c r="H4279" s="583"/>
      <c r="I4279" s="584"/>
      <c r="J4279" s="569"/>
      <c r="K4279" s="570"/>
      <c r="L4279" s="573"/>
      <c r="M4279" s="574"/>
      <c r="N4279" s="579">
        <f>L4279+J4279</f>
        <v>0</v>
      </c>
      <c r="O4279" s="580"/>
      <c r="P4279" s="569"/>
      <c r="Q4279" s="570"/>
      <c r="R4279" s="573"/>
      <c r="S4279" s="574"/>
      <c r="T4279" s="579">
        <f>R4279-P4279</f>
        <v>0</v>
      </c>
      <c r="U4279" s="580"/>
      <c r="V4279" s="583"/>
      <c r="W4279" s="584"/>
      <c r="X4279" s="569"/>
      <c r="Y4279" s="584"/>
      <c r="Z4279" s="569"/>
      <c r="AA4279" s="584"/>
      <c r="AB4279" s="569"/>
      <c r="AC4279" s="570"/>
      <c r="AD4279" s="573"/>
      <c r="AE4279" s="574"/>
      <c r="AF4279" s="557">
        <f>IF(AB4279=0,0,(AD4279/AB4279)*100)</f>
        <v>0</v>
      </c>
      <c r="AG4279" s="558"/>
      <c r="AH4279" s="569"/>
      <c r="AI4279" s="570"/>
      <c r="AJ4279" s="573"/>
      <c r="AK4279" s="574"/>
      <c r="AL4279" s="557">
        <f>IF(AH4279=0,0,(AJ4279/AH4279)*100)</f>
        <v>0</v>
      </c>
      <c r="AM4279" s="558"/>
      <c r="AN4279" s="569"/>
      <c r="AO4279" s="570"/>
      <c r="AP4279" s="573"/>
      <c r="AQ4279" s="574"/>
      <c r="AR4279" s="557">
        <f>IF(AN4279=0,0,(AP4279/AN4279)*100)</f>
        <v>0</v>
      </c>
      <c r="AS4279" s="558"/>
      <c r="AT4279" s="561">
        <f>AB4279+AH4279+AN4279</f>
        <v>0</v>
      </c>
      <c r="AU4279" s="562"/>
      <c r="AV4279" s="565">
        <f>AD4279+AJ4279+AP4279</f>
        <v>0</v>
      </c>
      <c r="AW4279" s="566"/>
      <c r="AX4279" s="557">
        <f>IF(AT4279=0,0,(AV4279/AT4279)*100)</f>
        <v>0</v>
      </c>
      <c r="AY4279" s="558"/>
      <c r="AZ4279" s="569"/>
      <c r="BA4279" s="570"/>
      <c r="BB4279" s="573"/>
      <c r="BC4279" s="574"/>
      <c r="BD4279" s="557">
        <f>IF(AZ4279=0,0,(BB4279/AZ4279)*100)</f>
        <v>0</v>
      </c>
      <c r="BE4279" s="558"/>
      <c r="BF4279" s="561">
        <f>AT4279+AZ4279</f>
        <v>0</v>
      </c>
      <c r="BG4279" s="562"/>
      <c r="BH4279" s="565">
        <f>AV4279+BB4279</f>
        <v>0</v>
      </c>
      <c r="BI4279" s="566"/>
      <c r="BJ4279" s="557">
        <f>IF(BF4279=0,0,(BH4279/BF4279)*100)</f>
        <v>0</v>
      </c>
      <c r="BK4279" s="558"/>
      <c r="BL4279" s="602">
        <f>(AD4279*2)+(AJ4279*2)+(AP4279*3)+BB4279</f>
        <v>0</v>
      </c>
      <c r="BM4279" s="603"/>
      <c r="BN4279" s="604"/>
      <c r="BO4279" s="587">
        <f t="shared" ref="BO4279" si="3254">IF(BQ4279=0,0,50*BP4279/BQ4279)</f>
        <v>0</v>
      </c>
      <c r="BP4279" s="555">
        <f>(BL4279*BS$11)+(N4279*BS$12)+(X4279*BS$13)+(R4279*BS$14)+(V4279*BS$15)+(Z4279*BS$16)</f>
        <v>0</v>
      </c>
      <c r="BQ4279" s="555">
        <f>((AZ4279-BB4279)*BS$18)+((AT4279-AV4279)*BS$17)+(H4279*BS$19)+(P4279*BS$20)</f>
        <v>0</v>
      </c>
      <c r="BR4279" s="65"/>
      <c r="BS4279" s="65"/>
      <c r="BT4279" s="268"/>
    </row>
    <row r="4280" spans="1:72" ht="21.75" hidden="1" customHeight="1" x14ac:dyDescent="0.25">
      <c r="A4280" s="268"/>
      <c r="B4280" s="679"/>
      <c r="C4280" s="690" t="str">
        <f>IF(ROSTER!D$28="","",ROSTER!D$28)</f>
        <v/>
      </c>
      <c r="D4280" s="691"/>
      <c r="E4280" s="668"/>
      <c r="F4280" s="681"/>
      <c r="G4280" s="664"/>
      <c r="H4280" s="585"/>
      <c r="I4280" s="586"/>
      <c r="J4280" s="571"/>
      <c r="K4280" s="572"/>
      <c r="L4280" s="575"/>
      <c r="M4280" s="576"/>
      <c r="N4280" s="581"/>
      <c r="O4280" s="582"/>
      <c r="P4280" s="571"/>
      <c r="Q4280" s="572"/>
      <c r="R4280" s="575"/>
      <c r="S4280" s="576"/>
      <c r="T4280" s="581"/>
      <c r="U4280" s="582"/>
      <c r="V4280" s="585"/>
      <c r="W4280" s="586"/>
      <c r="X4280" s="571"/>
      <c r="Y4280" s="586"/>
      <c r="Z4280" s="571"/>
      <c r="AA4280" s="586"/>
      <c r="AB4280" s="571"/>
      <c r="AC4280" s="572"/>
      <c r="AD4280" s="575"/>
      <c r="AE4280" s="576"/>
      <c r="AF4280" s="577"/>
      <c r="AG4280" s="578"/>
      <c r="AH4280" s="571"/>
      <c r="AI4280" s="572"/>
      <c r="AJ4280" s="575"/>
      <c r="AK4280" s="576"/>
      <c r="AL4280" s="577"/>
      <c r="AM4280" s="578"/>
      <c r="AN4280" s="571"/>
      <c r="AO4280" s="572"/>
      <c r="AP4280" s="575"/>
      <c r="AQ4280" s="576"/>
      <c r="AR4280" s="577"/>
      <c r="AS4280" s="578"/>
      <c r="AT4280" s="627"/>
      <c r="AU4280" s="628"/>
      <c r="AV4280" s="629"/>
      <c r="AW4280" s="630"/>
      <c r="AX4280" s="577"/>
      <c r="AY4280" s="578"/>
      <c r="AZ4280" s="571"/>
      <c r="BA4280" s="572"/>
      <c r="BB4280" s="575"/>
      <c r="BC4280" s="576"/>
      <c r="BD4280" s="577"/>
      <c r="BE4280" s="578"/>
      <c r="BF4280" s="627"/>
      <c r="BG4280" s="628"/>
      <c r="BH4280" s="629"/>
      <c r="BI4280" s="630"/>
      <c r="BJ4280" s="577"/>
      <c r="BK4280" s="578"/>
      <c r="BL4280" s="605"/>
      <c r="BM4280" s="606"/>
      <c r="BN4280" s="607"/>
      <c r="BO4280" s="588"/>
      <c r="BP4280" s="556"/>
      <c r="BQ4280" s="556"/>
      <c r="BR4280" s="65"/>
      <c r="BS4280" s="65"/>
      <c r="BT4280" s="268"/>
    </row>
    <row r="4281" spans="1:72" ht="21.75" hidden="1" customHeight="1" x14ac:dyDescent="0.25">
      <c r="A4281" s="268"/>
      <c r="B4281" s="678" t="str">
        <f>IF(ROSTER!B$30="","",ROSTER!B$30)</f>
        <v/>
      </c>
      <c r="C4281" s="669" t="str">
        <f>IF(ROSTER!C$30="","",ROSTER!C$30)</f>
        <v/>
      </c>
      <c r="D4281" s="670"/>
      <c r="E4281" s="667"/>
      <c r="F4281" s="680">
        <f>IF(E4281="y",1,IF(E4281="S",1,0))</f>
        <v>0</v>
      </c>
      <c r="G4281" s="663">
        <f>IF(E4281="S",1,0)</f>
        <v>0</v>
      </c>
      <c r="H4281" s="583"/>
      <c r="I4281" s="584"/>
      <c r="J4281" s="569"/>
      <c r="K4281" s="570"/>
      <c r="L4281" s="573"/>
      <c r="M4281" s="574"/>
      <c r="N4281" s="579">
        <f>L4281+J4281</f>
        <v>0</v>
      </c>
      <c r="O4281" s="580"/>
      <c r="P4281" s="569"/>
      <c r="Q4281" s="570"/>
      <c r="R4281" s="573"/>
      <c r="S4281" s="574"/>
      <c r="T4281" s="579">
        <f>R4281-P4281</f>
        <v>0</v>
      </c>
      <c r="U4281" s="580"/>
      <c r="V4281" s="583"/>
      <c r="W4281" s="584"/>
      <c r="X4281" s="569"/>
      <c r="Y4281" s="584"/>
      <c r="Z4281" s="569"/>
      <c r="AA4281" s="584"/>
      <c r="AB4281" s="569"/>
      <c r="AC4281" s="570"/>
      <c r="AD4281" s="573"/>
      <c r="AE4281" s="574"/>
      <c r="AF4281" s="557">
        <f>IF(AB4281=0,0,(AD4281/AB4281)*100)</f>
        <v>0</v>
      </c>
      <c r="AG4281" s="558"/>
      <c r="AH4281" s="569"/>
      <c r="AI4281" s="570"/>
      <c r="AJ4281" s="573"/>
      <c r="AK4281" s="574"/>
      <c r="AL4281" s="557">
        <f>IF(AH4281=0,0,(AJ4281/AH4281)*100)</f>
        <v>0</v>
      </c>
      <c r="AM4281" s="558"/>
      <c r="AN4281" s="569"/>
      <c r="AO4281" s="570"/>
      <c r="AP4281" s="573"/>
      <c r="AQ4281" s="574"/>
      <c r="AR4281" s="557">
        <f>IF(AN4281=0,0,(AP4281/AN4281)*100)</f>
        <v>0</v>
      </c>
      <c r="AS4281" s="558"/>
      <c r="AT4281" s="561">
        <f>AB4281+AH4281+AN4281</f>
        <v>0</v>
      </c>
      <c r="AU4281" s="562"/>
      <c r="AV4281" s="565">
        <f>AD4281+AJ4281+AP4281</f>
        <v>0</v>
      </c>
      <c r="AW4281" s="566"/>
      <c r="AX4281" s="557">
        <f>IF(AT4281=0,0,(AV4281/AT4281)*100)</f>
        <v>0</v>
      </c>
      <c r="AY4281" s="558"/>
      <c r="AZ4281" s="569"/>
      <c r="BA4281" s="570"/>
      <c r="BB4281" s="573"/>
      <c r="BC4281" s="574"/>
      <c r="BD4281" s="557">
        <f>IF(AZ4281=0,0,(BB4281/AZ4281)*100)</f>
        <v>0</v>
      </c>
      <c r="BE4281" s="558"/>
      <c r="BF4281" s="561">
        <f>AT4281+AZ4281</f>
        <v>0</v>
      </c>
      <c r="BG4281" s="562"/>
      <c r="BH4281" s="565">
        <f>AV4281+BB4281</f>
        <v>0</v>
      </c>
      <c r="BI4281" s="566"/>
      <c r="BJ4281" s="557">
        <f>IF(BF4281=0,0,(BH4281/BF4281)*100)</f>
        <v>0</v>
      </c>
      <c r="BK4281" s="558"/>
      <c r="BL4281" s="602">
        <f>(AD4281*2)+(AJ4281*2)+(AP4281*3)+BB4281</f>
        <v>0</v>
      </c>
      <c r="BM4281" s="603"/>
      <c r="BN4281" s="604"/>
      <c r="BO4281" s="587">
        <f t="shared" ref="BO4281" si="3255">IF(BQ4281=0,0,50*BP4281/BQ4281)</f>
        <v>0</v>
      </c>
      <c r="BP4281" s="555">
        <f>(BL4281*BS$11)+(N4281*BS$12)+(X4281*BS$13)+(R4281*BS$14)+(V4281*BS$15)+(Z4281*BS$16)</f>
        <v>0</v>
      </c>
      <c r="BQ4281" s="555">
        <f>((AZ4281-BB4281)*BS$18)+((AT4281-AV4281)*BS$17)+(H4281*BS$19)+(P4281*BS$20)</f>
        <v>0</v>
      </c>
      <c r="BR4281" s="65"/>
      <c r="BS4281" s="65"/>
      <c r="BT4281" s="268"/>
    </row>
    <row r="4282" spans="1:72" ht="21.75" hidden="1" customHeight="1" x14ac:dyDescent="0.25">
      <c r="A4282" s="268"/>
      <c r="B4282" s="679"/>
      <c r="C4282" s="690" t="str">
        <f>IF(ROSTER!D$30="","",ROSTER!D$30)</f>
        <v/>
      </c>
      <c r="D4282" s="691"/>
      <c r="E4282" s="668"/>
      <c r="F4282" s="681"/>
      <c r="G4282" s="664"/>
      <c r="H4282" s="585"/>
      <c r="I4282" s="586"/>
      <c r="J4282" s="571"/>
      <c r="K4282" s="572"/>
      <c r="L4282" s="575"/>
      <c r="M4282" s="576"/>
      <c r="N4282" s="581"/>
      <c r="O4282" s="582"/>
      <c r="P4282" s="571"/>
      <c r="Q4282" s="572"/>
      <c r="R4282" s="575"/>
      <c r="S4282" s="576"/>
      <c r="T4282" s="581"/>
      <c r="U4282" s="582"/>
      <c r="V4282" s="585"/>
      <c r="W4282" s="586"/>
      <c r="X4282" s="571"/>
      <c r="Y4282" s="586"/>
      <c r="Z4282" s="571"/>
      <c r="AA4282" s="586"/>
      <c r="AB4282" s="571"/>
      <c r="AC4282" s="572"/>
      <c r="AD4282" s="575"/>
      <c r="AE4282" s="576"/>
      <c r="AF4282" s="577"/>
      <c r="AG4282" s="578"/>
      <c r="AH4282" s="571"/>
      <c r="AI4282" s="572"/>
      <c r="AJ4282" s="575"/>
      <c r="AK4282" s="576"/>
      <c r="AL4282" s="577"/>
      <c r="AM4282" s="578"/>
      <c r="AN4282" s="571"/>
      <c r="AO4282" s="572"/>
      <c r="AP4282" s="575"/>
      <c r="AQ4282" s="576"/>
      <c r="AR4282" s="577"/>
      <c r="AS4282" s="578"/>
      <c r="AT4282" s="627"/>
      <c r="AU4282" s="628"/>
      <c r="AV4282" s="629"/>
      <c r="AW4282" s="630"/>
      <c r="AX4282" s="577"/>
      <c r="AY4282" s="578"/>
      <c r="AZ4282" s="571"/>
      <c r="BA4282" s="572"/>
      <c r="BB4282" s="575"/>
      <c r="BC4282" s="576"/>
      <c r="BD4282" s="577"/>
      <c r="BE4282" s="578"/>
      <c r="BF4282" s="627"/>
      <c r="BG4282" s="628"/>
      <c r="BH4282" s="629"/>
      <c r="BI4282" s="630"/>
      <c r="BJ4282" s="577"/>
      <c r="BK4282" s="578"/>
      <c r="BL4282" s="605"/>
      <c r="BM4282" s="606"/>
      <c r="BN4282" s="607"/>
      <c r="BO4282" s="588"/>
      <c r="BP4282" s="556"/>
      <c r="BQ4282" s="556"/>
      <c r="BR4282" s="65"/>
      <c r="BS4282" s="65"/>
      <c r="BT4282" s="268"/>
    </row>
    <row r="4283" spans="1:72" ht="21.75" hidden="1" customHeight="1" x14ac:dyDescent="0.25">
      <c r="A4283" s="268"/>
      <c r="B4283" s="678" t="str">
        <f>IF(ROSTER!B$32="","",ROSTER!B$32)</f>
        <v/>
      </c>
      <c r="C4283" s="669" t="str">
        <f>IF(ROSTER!C$32="","",ROSTER!C$32)</f>
        <v/>
      </c>
      <c r="D4283" s="670"/>
      <c r="E4283" s="667"/>
      <c r="F4283" s="680">
        <f>IF(E4283="y",1,IF(E4283="S",1,0))</f>
        <v>0</v>
      </c>
      <c r="G4283" s="663">
        <f>IF(E4283="S",1,0)</f>
        <v>0</v>
      </c>
      <c r="H4283" s="583"/>
      <c r="I4283" s="584"/>
      <c r="J4283" s="569"/>
      <c r="K4283" s="570"/>
      <c r="L4283" s="573"/>
      <c r="M4283" s="574"/>
      <c r="N4283" s="579">
        <f>L4283+J4283</f>
        <v>0</v>
      </c>
      <c r="O4283" s="580"/>
      <c r="P4283" s="569"/>
      <c r="Q4283" s="570"/>
      <c r="R4283" s="573"/>
      <c r="S4283" s="574"/>
      <c r="T4283" s="579">
        <f>R4283-P4283</f>
        <v>0</v>
      </c>
      <c r="U4283" s="580"/>
      <c r="V4283" s="583"/>
      <c r="W4283" s="584"/>
      <c r="X4283" s="569"/>
      <c r="Y4283" s="584"/>
      <c r="Z4283" s="569"/>
      <c r="AA4283" s="584"/>
      <c r="AB4283" s="569"/>
      <c r="AC4283" s="570"/>
      <c r="AD4283" s="573"/>
      <c r="AE4283" s="574"/>
      <c r="AF4283" s="557">
        <f>IF(AB4283=0,0,(AD4283/AB4283)*100)</f>
        <v>0</v>
      </c>
      <c r="AG4283" s="558"/>
      <c r="AH4283" s="569"/>
      <c r="AI4283" s="570"/>
      <c r="AJ4283" s="573"/>
      <c r="AK4283" s="574"/>
      <c r="AL4283" s="557">
        <f>IF(AH4283=0,0,(AJ4283/AH4283)*100)</f>
        <v>0</v>
      </c>
      <c r="AM4283" s="558"/>
      <c r="AN4283" s="569"/>
      <c r="AO4283" s="570"/>
      <c r="AP4283" s="573"/>
      <c r="AQ4283" s="574"/>
      <c r="AR4283" s="557">
        <f>IF(AN4283=0,0,(AP4283/AN4283)*100)</f>
        <v>0</v>
      </c>
      <c r="AS4283" s="558"/>
      <c r="AT4283" s="561">
        <f>AB4283+AH4283+AN4283</f>
        <v>0</v>
      </c>
      <c r="AU4283" s="562"/>
      <c r="AV4283" s="565">
        <f>AD4283+AJ4283+AP4283</f>
        <v>0</v>
      </c>
      <c r="AW4283" s="566"/>
      <c r="AX4283" s="557">
        <f>IF(AT4283=0,0,(AV4283/AT4283)*100)</f>
        <v>0</v>
      </c>
      <c r="AY4283" s="558"/>
      <c r="AZ4283" s="569"/>
      <c r="BA4283" s="570"/>
      <c r="BB4283" s="573"/>
      <c r="BC4283" s="574"/>
      <c r="BD4283" s="557">
        <f>IF(AZ4283=0,0,(BB4283/AZ4283)*100)</f>
        <v>0</v>
      </c>
      <c r="BE4283" s="558"/>
      <c r="BF4283" s="561">
        <f>AT4283+AZ4283</f>
        <v>0</v>
      </c>
      <c r="BG4283" s="562"/>
      <c r="BH4283" s="565">
        <f>AV4283+BB4283</f>
        <v>0</v>
      </c>
      <c r="BI4283" s="566"/>
      <c r="BJ4283" s="557">
        <f>IF(BF4283=0,0,(BH4283/BF4283)*100)</f>
        <v>0</v>
      </c>
      <c r="BK4283" s="558"/>
      <c r="BL4283" s="602">
        <f>(AD4283*2)+(AJ4283*2)+(AP4283*3)+BB4283</f>
        <v>0</v>
      </c>
      <c r="BM4283" s="603"/>
      <c r="BN4283" s="604"/>
      <c r="BO4283" s="587">
        <f t="shared" ref="BO4283" si="3256">IF(BQ4283=0,0,50*BP4283/BQ4283)</f>
        <v>0</v>
      </c>
      <c r="BP4283" s="555">
        <f>(BL4283*BS$11)+(N4283*BS$12)+(X4283*BS$13)+(R4283*BS$14)+(V4283*BS$15)+(Z4283*BS$16)</f>
        <v>0</v>
      </c>
      <c r="BQ4283" s="555">
        <f>((AZ4283-BB4283)*BS$18)+((AT4283-AV4283)*BS$17)+(H4283*BS$19)+(P4283*BS$20)</f>
        <v>0</v>
      </c>
      <c r="BR4283" s="65"/>
      <c r="BS4283" s="65"/>
      <c r="BT4283" s="268"/>
    </row>
    <row r="4284" spans="1:72" ht="21.75" hidden="1" customHeight="1" x14ac:dyDescent="0.25">
      <c r="A4284" s="268"/>
      <c r="B4284" s="679"/>
      <c r="C4284" s="690" t="str">
        <f>IF(ROSTER!D$32="","",ROSTER!D$32)</f>
        <v/>
      </c>
      <c r="D4284" s="691"/>
      <c r="E4284" s="668"/>
      <c r="F4284" s="681"/>
      <c r="G4284" s="664"/>
      <c r="H4284" s="585"/>
      <c r="I4284" s="586"/>
      <c r="J4284" s="571"/>
      <c r="K4284" s="572"/>
      <c r="L4284" s="575"/>
      <c r="M4284" s="576"/>
      <c r="N4284" s="581"/>
      <c r="O4284" s="582"/>
      <c r="P4284" s="571"/>
      <c r="Q4284" s="572"/>
      <c r="R4284" s="575"/>
      <c r="S4284" s="576"/>
      <c r="T4284" s="581"/>
      <c r="U4284" s="582"/>
      <c r="V4284" s="585"/>
      <c r="W4284" s="586"/>
      <c r="X4284" s="571"/>
      <c r="Y4284" s="586"/>
      <c r="Z4284" s="571"/>
      <c r="AA4284" s="586"/>
      <c r="AB4284" s="571"/>
      <c r="AC4284" s="572"/>
      <c r="AD4284" s="575"/>
      <c r="AE4284" s="576"/>
      <c r="AF4284" s="577"/>
      <c r="AG4284" s="578"/>
      <c r="AH4284" s="571"/>
      <c r="AI4284" s="572"/>
      <c r="AJ4284" s="575"/>
      <c r="AK4284" s="576"/>
      <c r="AL4284" s="577"/>
      <c r="AM4284" s="578"/>
      <c r="AN4284" s="571"/>
      <c r="AO4284" s="572"/>
      <c r="AP4284" s="575"/>
      <c r="AQ4284" s="576"/>
      <c r="AR4284" s="577"/>
      <c r="AS4284" s="578"/>
      <c r="AT4284" s="627"/>
      <c r="AU4284" s="628"/>
      <c r="AV4284" s="629"/>
      <c r="AW4284" s="630"/>
      <c r="AX4284" s="577"/>
      <c r="AY4284" s="578"/>
      <c r="AZ4284" s="571"/>
      <c r="BA4284" s="572"/>
      <c r="BB4284" s="575"/>
      <c r="BC4284" s="576"/>
      <c r="BD4284" s="577"/>
      <c r="BE4284" s="578"/>
      <c r="BF4284" s="627"/>
      <c r="BG4284" s="628"/>
      <c r="BH4284" s="629"/>
      <c r="BI4284" s="630"/>
      <c r="BJ4284" s="577"/>
      <c r="BK4284" s="578"/>
      <c r="BL4284" s="605"/>
      <c r="BM4284" s="606"/>
      <c r="BN4284" s="607"/>
      <c r="BO4284" s="588"/>
      <c r="BP4284" s="556"/>
      <c r="BQ4284" s="556"/>
      <c r="BR4284" s="65"/>
      <c r="BS4284" s="65"/>
      <c r="BT4284" s="268"/>
    </row>
    <row r="4285" spans="1:72" ht="21.75" hidden="1" customHeight="1" x14ac:dyDescent="0.25">
      <c r="A4285" s="268"/>
      <c r="B4285" s="678" t="str">
        <f>IF(ROSTER!B$34="","",ROSTER!B$34)</f>
        <v/>
      </c>
      <c r="C4285" s="669" t="str">
        <f>IF(ROSTER!C$34="","",ROSTER!C$34)</f>
        <v/>
      </c>
      <c r="D4285" s="670"/>
      <c r="E4285" s="667"/>
      <c r="F4285" s="680">
        <f>IF(E4285="y",1,IF(E4285="S",1,0))</f>
        <v>0</v>
      </c>
      <c r="G4285" s="663">
        <f>IF(E4285="S",1,0)</f>
        <v>0</v>
      </c>
      <c r="H4285" s="583"/>
      <c r="I4285" s="584"/>
      <c r="J4285" s="569"/>
      <c r="K4285" s="570"/>
      <c r="L4285" s="573"/>
      <c r="M4285" s="574"/>
      <c r="N4285" s="579">
        <f>L4285+J4285</f>
        <v>0</v>
      </c>
      <c r="O4285" s="580"/>
      <c r="P4285" s="569"/>
      <c r="Q4285" s="570"/>
      <c r="R4285" s="573"/>
      <c r="S4285" s="574"/>
      <c r="T4285" s="579">
        <f>R4285-P4285</f>
        <v>0</v>
      </c>
      <c r="U4285" s="580"/>
      <c r="V4285" s="583"/>
      <c r="W4285" s="584"/>
      <c r="X4285" s="569"/>
      <c r="Y4285" s="584"/>
      <c r="Z4285" s="569"/>
      <c r="AA4285" s="584"/>
      <c r="AB4285" s="569"/>
      <c r="AC4285" s="570"/>
      <c r="AD4285" s="573"/>
      <c r="AE4285" s="574"/>
      <c r="AF4285" s="557">
        <f>IF(AB4285=0,0,(AD4285/AB4285)*100)</f>
        <v>0</v>
      </c>
      <c r="AG4285" s="558"/>
      <c r="AH4285" s="569"/>
      <c r="AI4285" s="570"/>
      <c r="AJ4285" s="573"/>
      <c r="AK4285" s="574"/>
      <c r="AL4285" s="557">
        <f>IF(AH4285=0,0,(AJ4285/AH4285)*100)</f>
        <v>0</v>
      </c>
      <c r="AM4285" s="558"/>
      <c r="AN4285" s="569"/>
      <c r="AO4285" s="570"/>
      <c r="AP4285" s="573"/>
      <c r="AQ4285" s="574"/>
      <c r="AR4285" s="557">
        <f>IF(AN4285=0,0,(AP4285/AN4285)*100)</f>
        <v>0</v>
      </c>
      <c r="AS4285" s="558"/>
      <c r="AT4285" s="561">
        <f>AB4285+AH4285+AN4285</f>
        <v>0</v>
      </c>
      <c r="AU4285" s="562"/>
      <c r="AV4285" s="565">
        <f>AD4285+AJ4285+AP4285</f>
        <v>0</v>
      </c>
      <c r="AW4285" s="566"/>
      <c r="AX4285" s="557">
        <f>IF(AT4285=0,0,(AV4285/AT4285)*100)</f>
        <v>0</v>
      </c>
      <c r="AY4285" s="558"/>
      <c r="AZ4285" s="569"/>
      <c r="BA4285" s="570"/>
      <c r="BB4285" s="573"/>
      <c r="BC4285" s="574"/>
      <c r="BD4285" s="557">
        <f>IF(AZ4285=0,0,(BB4285/AZ4285)*100)</f>
        <v>0</v>
      </c>
      <c r="BE4285" s="558"/>
      <c r="BF4285" s="561">
        <f>AT4285+AZ4285</f>
        <v>0</v>
      </c>
      <c r="BG4285" s="562"/>
      <c r="BH4285" s="565">
        <f>AV4285+BB4285</f>
        <v>0</v>
      </c>
      <c r="BI4285" s="566"/>
      <c r="BJ4285" s="557">
        <f>IF(BF4285=0,0,(BH4285/BF4285)*100)</f>
        <v>0</v>
      </c>
      <c r="BK4285" s="558"/>
      <c r="BL4285" s="602">
        <f>(AD4285*2)+(AJ4285*2)+(AP4285*3)+BB4285</f>
        <v>0</v>
      </c>
      <c r="BM4285" s="603"/>
      <c r="BN4285" s="604"/>
      <c r="BO4285" s="587">
        <f t="shared" ref="BO4285" si="3257">IF(BQ4285=0,0,50*BP4285/BQ4285)</f>
        <v>0</v>
      </c>
      <c r="BP4285" s="555">
        <f>(BL4285*BS$11)+(N4285*BS$12)+(X4285*BS$13)+(R4285*BS$14)+(V4285*BS$15)+(Z4285*BS$16)</f>
        <v>0</v>
      </c>
      <c r="BQ4285" s="555">
        <f>((AZ4285-BB4285)*BS$18)+((AT4285-AV4285)*BS$17)+(H4285*BS$19)+(P4285*BS$20)</f>
        <v>0</v>
      </c>
      <c r="BR4285" s="65"/>
      <c r="BS4285" s="65"/>
      <c r="BT4285" s="268"/>
    </row>
    <row r="4286" spans="1:72" ht="21.75" hidden="1" customHeight="1" x14ac:dyDescent="0.25">
      <c r="A4286" s="268"/>
      <c r="B4286" s="679"/>
      <c r="C4286" s="690" t="str">
        <f>IF(ROSTER!D$34="","",ROSTER!D$34)</f>
        <v/>
      </c>
      <c r="D4286" s="691"/>
      <c r="E4286" s="668"/>
      <c r="F4286" s="681"/>
      <c r="G4286" s="664"/>
      <c r="H4286" s="585"/>
      <c r="I4286" s="586"/>
      <c r="J4286" s="571"/>
      <c r="K4286" s="572"/>
      <c r="L4286" s="575"/>
      <c r="M4286" s="576"/>
      <c r="N4286" s="581"/>
      <c r="O4286" s="582"/>
      <c r="P4286" s="571"/>
      <c r="Q4286" s="572"/>
      <c r="R4286" s="575"/>
      <c r="S4286" s="576"/>
      <c r="T4286" s="581"/>
      <c r="U4286" s="582"/>
      <c r="V4286" s="585"/>
      <c r="W4286" s="586"/>
      <c r="X4286" s="571"/>
      <c r="Y4286" s="586"/>
      <c r="Z4286" s="571"/>
      <c r="AA4286" s="586"/>
      <c r="AB4286" s="571"/>
      <c r="AC4286" s="572"/>
      <c r="AD4286" s="575"/>
      <c r="AE4286" s="576"/>
      <c r="AF4286" s="577"/>
      <c r="AG4286" s="578"/>
      <c r="AH4286" s="571"/>
      <c r="AI4286" s="572"/>
      <c r="AJ4286" s="575"/>
      <c r="AK4286" s="576"/>
      <c r="AL4286" s="577"/>
      <c r="AM4286" s="578"/>
      <c r="AN4286" s="571"/>
      <c r="AO4286" s="572"/>
      <c r="AP4286" s="575"/>
      <c r="AQ4286" s="576"/>
      <c r="AR4286" s="577"/>
      <c r="AS4286" s="578"/>
      <c r="AT4286" s="627"/>
      <c r="AU4286" s="628"/>
      <c r="AV4286" s="629"/>
      <c r="AW4286" s="630"/>
      <c r="AX4286" s="577"/>
      <c r="AY4286" s="578"/>
      <c r="AZ4286" s="571"/>
      <c r="BA4286" s="572"/>
      <c r="BB4286" s="575"/>
      <c r="BC4286" s="576"/>
      <c r="BD4286" s="577"/>
      <c r="BE4286" s="578"/>
      <c r="BF4286" s="627"/>
      <c r="BG4286" s="628"/>
      <c r="BH4286" s="629"/>
      <c r="BI4286" s="630"/>
      <c r="BJ4286" s="577"/>
      <c r="BK4286" s="578"/>
      <c r="BL4286" s="605"/>
      <c r="BM4286" s="606"/>
      <c r="BN4286" s="607"/>
      <c r="BO4286" s="588"/>
      <c r="BP4286" s="556"/>
      <c r="BQ4286" s="556"/>
      <c r="BR4286" s="65"/>
      <c r="BS4286" s="65"/>
      <c r="BT4286" s="268"/>
    </row>
    <row r="4287" spans="1:72" ht="21.75" hidden="1" customHeight="1" x14ac:dyDescent="0.25">
      <c r="A4287" s="268"/>
      <c r="B4287" s="678" t="str">
        <f>IF(ROSTER!B$36="","",ROSTER!B$36)</f>
        <v/>
      </c>
      <c r="C4287" s="669" t="str">
        <f>IF(ROSTER!C$36="","",ROSTER!C$36)</f>
        <v/>
      </c>
      <c r="D4287" s="670"/>
      <c r="E4287" s="667"/>
      <c r="F4287" s="680">
        <f>IF(E4287="y",1,IF(E4287="S",1,0))</f>
        <v>0</v>
      </c>
      <c r="G4287" s="663">
        <f>IF(E4287="S",1,0)</f>
        <v>0</v>
      </c>
      <c r="H4287" s="583"/>
      <c r="I4287" s="584"/>
      <c r="J4287" s="569"/>
      <c r="K4287" s="570"/>
      <c r="L4287" s="573"/>
      <c r="M4287" s="574"/>
      <c r="N4287" s="579">
        <f>L4287+J4287</f>
        <v>0</v>
      </c>
      <c r="O4287" s="580"/>
      <c r="P4287" s="569"/>
      <c r="Q4287" s="570"/>
      <c r="R4287" s="573"/>
      <c r="S4287" s="574"/>
      <c r="T4287" s="579">
        <f>R4287-P4287</f>
        <v>0</v>
      </c>
      <c r="U4287" s="580"/>
      <c r="V4287" s="583"/>
      <c r="W4287" s="584"/>
      <c r="X4287" s="569"/>
      <c r="Y4287" s="584"/>
      <c r="Z4287" s="569"/>
      <c r="AA4287" s="584"/>
      <c r="AB4287" s="569"/>
      <c r="AC4287" s="570"/>
      <c r="AD4287" s="573"/>
      <c r="AE4287" s="574"/>
      <c r="AF4287" s="557">
        <f>IF(AB4287=0,0,(AD4287/AB4287)*100)</f>
        <v>0</v>
      </c>
      <c r="AG4287" s="558"/>
      <c r="AH4287" s="569"/>
      <c r="AI4287" s="570"/>
      <c r="AJ4287" s="573"/>
      <c r="AK4287" s="574"/>
      <c r="AL4287" s="557">
        <f>IF(AH4287=0,0,(AJ4287/AH4287)*100)</f>
        <v>0</v>
      </c>
      <c r="AM4287" s="558"/>
      <c r="AN4287" s="569"/>
      <c r="AO4287" s="570"/>
      <c r="AP4287" s="573"/>
      <c r="AQ4287" s="574"/>
      <c r="AR4287" s="557">
        <f>IF(AN4287=0,0,(AP4287/AN4287)*100)</f>
        <v>0</v>
      </c>
      <c r="AS4287" s="558"/>
      <c r="AT4287" s="561">
        <f>AB4287+AH4287+AN4287</f>
        <v>0</v>
      </c>
      <c r="AU4287" s="562"/>
      <c r="AV4287" s="565">
        <f>AD4287+AJ4287+AP4287</f>
        <v>0</v>
      </c>
      <c r="AW4287" s="566"/>
      <c r="AX4287" s="557">
        <f>IF(AT4287=0,0,(AV4287/AT4287)*100)</f>
        <v>0</v>
      </c>
      <c r="AY4287" s="558"/>
      <c r="AZ4287" s="569"/>
      <c r="BA4287" s="570"/>
      <c r="BB4287" s="573"/>
      <c r="BC4287" s="574"/>
      <c r="BD4287" s="557">
        <f>IF(AZ4287=0,0,(BB4287/AZ4287)*100)</f>
        <v>0</v>
      </c>
      <c r="BE4287" s="558"/>
      <c r="BF4287" s="561">
        <f>AT4287+AZ4287</f>
        <v>0</v>
      </c>
      <c r="BG4287" s="562"/>
      <c r="BH4287" s="565">
        <f>AV4287+BB4287</f>
        <v>0</v>
      </c>
      <c r="BI4287" s="566"/>
      <c r="BJ4287" s="557">
        <f>IF(BF4287=0,0,(BH4287/BF4287)*100)</f>
        <v>0</v>
      </c>
      <c r="BK4287" s="558"/>
      <c r="BL4287" s="602">
        <f>(AD4287*2)+(AJ4287*2)+(AP4287*3)+BB4287</f>
        <v>0</v>
      </c>
      <c r="BM4287" s="603"/>
      <c r="BN4287" s="604"/>
      <c r="BO4287" s="587">
        <f t="shared" ref="BO4287" si="3258">IF(BQ4287=0,0,50*BP4287/BQ4287)</f>
        <v>0</v>
      </c>
      <c r="BP4287" s="555">
        <f>(BL4287*BS$11)+(N4287*BS$12)+(X4287*BS$13)+(R4287*BS$14)+(V4287*BS$15)+(Z4287*BS$16)</f>
        <v>0</v>
      </c>
      <c r="BQ4287" s="555">
        <f>((AZ4287-BB4287)*BS$18)+((AT4287-AV4287)*BS$17)+(H4287*BS$19)+(P4287*BS$20)</f>
        <v>0</v>
      </c>
      <c r="BR4287" s="65"/>
      <c r="BS4287" s="65"/>
      <c r="BT4287" s="268"/>
    </row>
    <row r="4288" spans="1:72" ht="21.75" hidden="1" customHeight="1" x14ac:dyDescent="0.25">
      <c r="A4288" s="268"/>
      <c r="B4288" s="679"/>
      <c r="C4288" s="690" t="str">
        <f>IF(ROSTER!D$36="","",ROSTER!D$36)</f>
        <v/>
      </c>
      <c r="D4288" s="691"/>
      <c r="E4288" s="668"/>
      <c r="F4288" s="681"/>
      <c r="G4288" s="664"/>
      <c r="H4288" s="585"/>
      <c r="I4288" s="586"/>
      <c r="J4288" s="571"/>
      <c r="K4288" s="572"/>
      <c r="L4288" s="575"/>
      <c r="M4288" s="576"/>
      <c r="N4288" s="581"/>
      <c r="O4288" s="582"/>
      <c r="P4288" s="571"/>
      <c r="Q4288" s="572"/>
      <c r="R4288" s="575"/>
      <c r="S4288" s="576"/>
      <c r="T4288" s="581"/>
      <c r="U4288" s="582"/>
      <c r="V4288" s="585"/>
      <c r="W4288" s="586"/>
      <c r="X4288" s="571"/>
      <c r="Y4288" s="586"/>
      <c r="Z4288" s="571"/>
      <c r="AA4288" s="586"/>
      <c r="AB4288" s="571"/>
      <c r="AC4288" s="572"/>
      <c r="AD4288" s="575"/>
      <c r="AE4288" s="576"/>
      <c r="AF4288" s="577"/>
      <c r="AG4288" s="578"/>
      <c r="AH4288" s="571"/>
      <c r="AI4288" s="572"/>
      <c r="AJ4288" s="575"/>
      <c r="AK4288" s="576"/>
      <c r="AL4288" s="577"/>
      <c r="AM4288" s="578"/>
      <c r="AN4288" s="571"/>
      <c r="AO4288" s="572"/>
      <c r="AP4288" s="575"/>
      <c r="AQ4288" s="576"/>
      <c r="AR4288" s="577"/>
      <c r="AS4288" s="578"/>
      <c r="AT4288" s="627"/>
      <c r="AU4288" s="628"/>
      <c r="AV4288" s="629"/>
      <c r="AW4288" s="630"/>
      <c r="AX4288" s="577"/>
      <c r="AY4288" s="578"/>
      <c r="AZ4288" s="571"/>
      <c r="BA4288" s="572"/>
      <c r="BB4288" s="575"/>
      <c r="BC4288" s="576"/>
      <c r="BD4288" s="577"/>
      <c r="BE4288" s="578"/>
      <c r="BF4288" s="627"/>
      <c r="BG4288" s="628"/>
      <c r="BH4288" s="629"/>
      <c r="BI4288" s="630"/>
      <c r="BJ4288" s="577"/>
      <c r="BK4288" s="578"/>
      <c r="BL4288" s="605"/>
      <c r="BM4288" s="606"/>
      <c r="BN4288" s="607"/>
      <c r="BO4288" s="588"/>
      <c r="BP4288" s="556"/>
      <c r="BQ4288" s="556"/>
      <c r="BR4288" s="65"/>
      <c r="BS4288" s="65"/>
      <c r="BT4288" s="268"/>
    </row>
    <row r="4289" spans="1:72" ht="21.75" hidden="1" customHeight="1" x14ac:dyDescent="0.25">
      <c r="A4289" s="268"/>
      <c r="B4289" s="678" t="str">
        <f>IF(ROSTER!B$38="","",ROSTER!B$38)</f>
        <v/>
      </c>
      <c r="C4289" s="669" t="str">
        <f>IF(ROSTER!C$38="","",ROSTER!C$38)</f>
        <v/>
      </c>
      <c r="D4289" s="670"/>
      <c r="E4289" s="667"/>
      <c r="F4289" s="680">
        <f>IF(E4289="y",1,IF(E4289="S",1,0))</f>
        <v>0</v>
      </c>
      <c r="G4289" s="663">
        <f>IF(E4289="S",1,0)</f>
        <v>0</v>
      </c>
      <c r="H4289" s="583"/>
      <c r="I4289" s="584"/>
      <c r="J4289" s="569"/>
      <c r="K4289" s="570"/>
      <c r="L4289" s="573"/>
      <c r="M4289" s="574"/>
      <c r="N4289" s="579">
        <f>L4289+J4289</f>
        <v>0</v>
      </c>
      <c r="O4289" s="580"/>
      <c r="P4289" s="569"/>
      <c r="Q4289" s="570"/>
      <c r="R4289" s="573"/>
      <c r="S4289" s="574"/>
      <c r="T4289" s="579">
        <f>R4289-P4289</f>
        <v>0</v>
      </c>
      <c r="U4289" s="580"/>
      <c r="V4289" s="583"/>
      <c r="W4289" s="584"/>
      <c r="X4289" s="569"/>
      <c r="Y4289" s="584"/>
      <c r="Z4289" s="569"/>
      <c r="AA4289" s="584"/>
      <c r="AB4289" s="569"/>
      <c r="AC4289" s="570"/>
      <c r="AD4289" s="573"/>
      <c r="AE4289" s="574"/>
      <c r="AF4289" s="557">
        <f>IF(AB4289=0,0,(AD4289/AB4289)*100)</f>
        <v>0</v>
      </c>
      <c r="AG4289" s="558"/>
      <c r="AH4289" s="569"/>
      <c r="AI4289" s="570"/>
      <c r="AJ4289" s="573"/>
      <c r="AK4289" s="574"/>
      <c r="AL4289" s="557">
        <f>IF(AH4289=0,0,(AJ4289/AH4289)*100)</f>
        <v>0</v>
      </c>
      <c r="AM4289" s="558"/>
      <c r="AN4289" s="569"/>
      <c r="AO4289" s="570"/>
      <c r="AP4289" s="573"/>
      <c r="AQ4289" s="574"/>
      <c r="AR4289" s="557">
        <f>IF(AN4289=0,0,(AP4289/AN4289)*100)</f>
        <v>0</v>
      </c>
      <c r="AS4289" s="558"/>
      <c r="AT4289" s="561">
        <f>AB4289+AH4289+AN4289</f>
        <v>0</v>
      </c>
      <c r="AU4289" s="562"/>
      <c r="AV4289" s="565">
        <f>AD4289+AJ4289+AP4289</f>
        <v>0</v>
      </c>
      <c r="AW4289" s="566"/>
      <c r="AX4289" s="557">
        <f>IF(AT4289=0,0,(AV4289/AT4289)*100)</f>
        <v>0</v>
      </c>
      <c r="AY4289" s="558"/>
      <c r="AZ4289" s="569"/>
      <c r="BA4289" s="570"/>
      <c r="BB4289" s="573"/>
      <c r="BC4289" s="574"/>
      <c r="BD4289" s="557">
        <f>IF(AZ4289=0,0,(BB4289/AZ4289)*100)</f>
        <v>0</v>
      </c>
      <c r="BE4289" s="558"/>
      <c r="BF4289" s="561">
        <f>AT4289+AZ4289</f>
        <v>0</v>
      </c>
      <c r="BG4289" s="562"/>
      <c r="BH4289" s="565">
        <f>AV4289+BB4289</f>
        <v>0</v>
      </c>
      <c r="BI4289" s="566"/>
      <c r="BJ4289" s="557">
        <f>IF(BF4289=0,0,(BH4289/BF4289)*100)</f>
        <v>0</v>
      </c>
      <c r="BK4289" s="558"/>
      <c r="BL4289" s="602">
        <f>(AD4289*2)+(AJ4289*2)+(AP4289*3)+BB4289</f>
        <v>0</v>
      </c>
      <c r="BM4289" s="603"/>
      <c r="BN4289" s="604"/>
      <c r="BO4289" s="587">
        <f t="shared" ref="BO4289" si="3259">IF(BQ4289=0,0,50*BP4289/BQ4289)</f>
        <v>0</v>
      </c>
      <c r="BP4289" s="555">
        <f>(BL4289*BS$11)+(N4289*BS$12)+(X4289*BS$13)+(R4289*BS$14)+(V4289*BS$15)+(Z4289*BS$16)</f>
        <v>0</v>
      </c>
      <c r="BQ4289" s="555">
        <f>((AZ4289-BB4289)*BS$18)+((AT4289-AV4289)*BS$17)+(H4289*BS$19)+(P4289*BS$20)</f>
        <v>0</v>
      </c>
      <c r="BR4289" s="65"/>
      <c r="BS4289" s="65"/>
      <c r="BT4289" s="268"/>
    </row>
    <row r="4290" spans="1:72" ht="21.75" hidden="1" customHeight="1" x14ac:dyDescent="0.25">
      <c r="A4290" s="268"/>
      <c r="B4290" s="679"/>
      <c r="C4290" s="690" t="str">
        <f>IF(ROSTER!D$38="","",ROSTER!D$38)</f>
        <v/>
      </c>
      <c r="D4290" s="691"/>
      <c r="E4290" s="668"/>
      <c r="F4290" s="681"/>
      <c r="G4290" s="664"/>
      <c r="H4290" s="585"/>
      <c r="I4290" s="586"/>
      <c r="J4290" s="571"/>
      <c r="K4290" s="572"/>
      <c r="L4290" s="575"/>
      <c r="M4290" s="576"/>
      <c r="N4290" s="581"/>
      <c r="O4290" s="582"/>
      <c r="P4290" s="571"/>
      <c r="Q4290" s="572"/>
      <c r="R4290" s="575"/>
      <c r="S4290" s="576"/>
      <c r="T4290" s="581"/>
      <c r="U4290" s="582"/>
      <c r="V4290" s="585"/>
      <c r="W4290" s="586"/>
      <c r="X4290" s="571"/>
      <c r="Y4290" s="586"/>
      <c r="Z4290" s="571"/>
      <c r="AA4290" s="586"/>
      <c r="AB4290" s="571"/>
      <c r="AC4290" s="572"/>
      <c r="AD4290" s="575"/>
      <c r="AE4290" s="576"/>
      <c r="AF4290" s="577"/>
      <c r="AG4290" s="578"/>
      <c r="AH4290" s="571"/>
      <c r="AI4290" s="572"/>
      <c r="AJ4290" s="575"/>
      <c r="AK4290" s="576"/>
      <c r="AL4290" s="577"/>
      <c r="AM4290" s="578"/>
      <c r="AN4290" s="571"/>
      <c r="AO4290" s="572"/>
      <c r="AP4290" s="575"/>
      <c r="AQ4290" s="576"/>
      <c r="AR4290" s="577"/>
      <c r="AS4290" s="578"/>
      <c r="AT4290" s="627"/>
      <c r="AU4290" s="628"/>
      <c r="AV4290" s="629"/>
      <c r="AW4290" s="630"/>
      <c r="AX4290" s="577"/>
      <c r="AY4290" s="578"/>
      <c r="AZ4290" s="571"/>
      <c r="BA4290" s="572"/>
      <c r="BB4290" s="575"/>
      <c r="BC4290" s="576"/>
      <c r="BD4290" s="577"/>
      <c r="BE4290" s="578"/>
      <c r="BF4290" s="627"/>
      <c r="BG4290" s="628"/>
      <c r="BH4290" s="629"/>
      <c r="BI4290" s="630"/>
      <c r="BJ4290" s="577"/>
      <c r="BK4290" s="578"/>
      <c r="BL4290" s="605"/>
      <c r="BM4290" s="606"/>
      <c r="BN4290" s="607"/>
      <c r="BO4290" s="588"/>
      <c r="BP4290" s="556"/>
      <c r="BQ4290" s="556"/>
      <c r="BR4290" s="65"/>
      <c r="BS4290" s="65"/>
      <c r="BT4290" s="268"/>
    </row>
    <row r="4291" spans="1:72" ht="21.75" hidden="1" customHeight="1" x14ac:dyDescent="0.25">
      <c r="A4291" s="268"/>
      <c r="B4291" s="678" t="str">
        <f>IF(ROSTER!B$40="","",ROSTER!B$40)</f>
        <v/>
      </c>
      <c r="C4291" s="669" t="str">
        <f>IF(ROSTER!C$40="","",ROSTER!C$40)</f>
        <v/>
      </c>
      <c r="D4291" s="670"/>
      <c r="E4291" s="667"/>
      <c r="F4291" s="680">
        <f>IF(E4291="y",1,IF(E4291="S",1,0))</f>
        <v>0</v>
      </c>
      <c r="G4291" s="663">
        <f>IF(E4291="S",1,0)</f>
        <v>0</v>
      </c>
      <c r="H4291" s="583"/>
      <c r="I4291" s="584"/>
      <c r="J4291" s="569"/>
      <c r="K4291" s="570"/>
      <c r="L4291" s="573"/>
      <c r="M4291" s="574"/>
      <c r="N4291" s="579">
        <f>L4291+J4291</f>
        <v>0</v>
      </c>
      <c r="O4291" s="580"/>
      <c r="P4291" s="569"/>
      <c r="Q4291" s="570"/>
      <c r="R4291" s="573"/>
      <c r="S4291" s="574"/>
      <c r="T4291" s="579">
        <f>R4291-P4291</f>
        <v>0</v>
      </c>
      <c r="U4291" s="580"/>
      <c r="V4291" s="583"/>
      <c r="W4291" s="584"/>
      <c r="X4291" s="569"/>
      <c r="Y4291" s="584"/>
      <c r="Z4291" s="569"/>
      <c r="AA4291" s="584"/>
      <c r="AB4291" s="569"/>
      <c r="AC4291" s="570"/>
      <c r="AD4291" s="573"/>
      <c r="AE4291" s="574"/>
      <c r="AF4291" s="557">
        <f>IF(AB4291=0,0,(AD4291/AB4291)*100)</f>
        <v>0</v>
      </c>
      <c r="AG4291" s="558"/>
      <c r="AH4291" s="569"/>
      <c r="AI4291" s="570"/>
      <c r="AJ4291" s="573"/>
      <c r="AK4291" s="574"/>
      <c r="AL4291" s="557">
        <f>IF(AH4291=0,0,(AJ4291/AH4291)*100)</f>
        <v>0</v>
      </c>
      <c r="AM4291" s="558"/>
      <c r="AN4291" s="569"/>
      <c r="AO4291" s="570"/>
      <c r="AP4291" s="573"/>
      <c r="AQ4291" s="574"/>
      <c r="AR4291" s="557">
        <f>IF(AN4291=0,0,(AP4291/AN4291)*100)</f>
        <v>0</v>
      </c>
      <c r="AS4291" s="558"/>
      <c r="AT4291" s="561">
        <f>AB4291+AH4291+AN4291</f>
        <v>0</v>
      </c>
      <c r="AU4291" s="562"/>
      <c r="AV4291" s="565">
        <f>AD4291+AJ4291+AP4291</f>
        <v>0</v>
      </c>
      <c r="AW4291" s="566"/>
      <c r="AX4291" s="557">
        <f>IF(AT4291=0,0,(AV4291/AT4291)*100)</f>
        <v>0</v>
      </c>
      <c r="AY4291" s="558"/>
      <c r="AZ4291" s="569"/>
      <c r="BA4291" s="570"/>
      <c r="BB4291" s="573"/>
      <c r="BC4291" s="574"/>
      <c r="BD4291" s="557">
        <f>IF(AZ4291=0,0,(BB4291/AZ4291)*100)</f>
        <v>0</v>
      </c>
      <c r="BE4291" s="558"/>
      <c r="BF4291" s="561">
        <f>AT4291+AZ4291</f>
        <v>0</v>
      </c>
      <c r="BG4291" s="562"/>
      <c r="BH4291" s="565">
        <f>AV4291+BB4291</f>
        <v>0</v>
      </c>
      <c r="BI4291" s="566"/>
      <c r="BJ4291" s="557">
        <f>IF(BF4291=0,0,(BH4291/BF4291)*100)</f>
        <v>0</v>
      </c>
      <c r="BK4291" s="558"/>
      <c r="BL4291" s="602">
        <f>(AD4291*2)+(AJ4291*2)+(AP4291*3)+BB4291</f>
        <v>0</v>
      </c>
      <c r="BM4291" s="603"/>
      <c r="BN4291" s="604"/>
      <c r="BO4291" s="587">
        <f t="shared" ref="BO4291" si="3260">IF(BQ4291=0,0,50*BP4291/BQ4291)</f>
        <v>0</v>
      </c>
      <c r="BP4291" s="555">
        <f>(BL4291*BS$11)+(N4291*BS$12)+(X4291*BS$13)+(R4291*BS$14)+(V4291*BS$15)+(Z4291*BS$16)</f>
        <v>0</v>
      </c>
      <c r="BQ4291" s="555">
        <f>((AZ4291-BB4291)*BS$18)+((AT4291-AV4291)*BS$17)+(H4291*BS$19)+(P4291*BS$20)</f>
        <v>0</v>
      </c>
      <c r="BR4291" s="65"/>
      <c r="BS4291" s="65"/>
      <c r="BT4291" s="268"/>
    </row>
    <row r="4292" spans="1:72" ht="21.75" hidden="1" customHeight="1" x14ac:dyDescent="0.25">
      <c r="A4292" s="268"/>
      <c r="B4292" s="679"/>
      <c r="C4292" s="690" t="str">
        <f>IF(ROSTER!D$40="","",ROSTER!D$40)</f>
        <v/>
      </c>
      <c r="D4292" s="691"/>
      <c r="E4292" s="668"/>
      <c r="F4292" s="681"/>
      <c r="G4292" s="664"/>
      <c r="H4292" s="585"/>
      <c r="I4292" s="586"/>
      <c r="J4292" s="571"/>
      <c r="K4292" s="572"/>
      <c r="L4292" s="575"/>
      <c r="M4292" s="576"/>
      <c r="N4292" s="581"/>
      <c r="O4292" s="582"/>
      <c r="P4292" s="571"/>
      <c r="Q4292" s="572"/>
      <c r="R4292" s="575"/>
      <c r="S4292" s="576"/>
      <c r="T4292" s="581"/>
      <c r="U4292" s="582"/>
      <c r="V4292" s="585"/>
      <c r="W4292" s="586"/>
      <c r="X4292" s="571"/>
      <c r="Y4292" s="586"/>
      <c r="Z4292" s="571"/>
      <c r="AA4292" s="586"/>
      <c r="AB4292" s="571"/>
      <c r="AC4292" s="572"/>
      <c r="AD4292" s="575"/>
      <c r="AE4292" s="576"/>
      <c r="AF4292" s="577"/>
      <c r="AG4292" s="578"/>
      <c r="AH4292" s="571"/>
      <c r="AI4292" s="572"/>
      <c r="AJ4292" s="575"/>
      <c r="AK4292" s="576"/>
      <c r="AL4292" s="577"/>
      <c r="AM4292" s="578"/>
      <c r="AN4292" s="571"/>
      <c r="AO4292" s="572"/>
      <c r="AP4292" s="575"/>
      <c r="AQ4292" s="576"/>
      <c r="AR4292" s="577"/>
      <c r="AS4292" s="578"/>
      <c r="AT4292" s="627"/>
      <c r="AU4292" s="628"/>
      <c r="AV4292" s="629"/>
      <c r="AW4292" s="630"/>
      <c r="AX4292" s="577"/>
      <c r="AY4292" s="578"/>
      <c r="AZ4292" s="571"/>
      <c r="BA4292" s="572"/>
      <c r="BB4292" s="575"/>
      <c r="BC4292" s="576"/>
      <c r="BD4292" s="577"/>
      <c r="BE4292" s="578"/>
      <c r="BF4292" s="627"/>
      <c r="BG4292" s="628"/>
      <c r="BH4292" s="629"/>
      <c r="BI4292" s="630"/>
      <c r="BJ4292" s="577"/>
      <c r="BK4292" s="578"/>
      <c r="BL4292" s="605"/>
      <c r="BM4292" s="606"/>
      <c r="BN4292" s="607"/>
      <c r="BO4292" s="588"/>
      <c r="BP4292" s="556"/>
      <c r="BQ4292" s="556"/>
      <c r="BR4292" s="65"/>
      <c r="BS4292" s="65"/>
      <c r="BT4292" s="268"/>
    </row>
    <row r="4293" spans="1:72" ht="21.75" hidden="1" customHeight="1" x14ac:dyDescent="0.25">
      <c r="A4293" s="268"/>
      <c r="B4293" s="678" t="str">
        <f>IF(ROSTER!B$42="","",ROSTER!B$42)</f>
        <v/>
      </c>
      <c r="C4293" s="669" t="str">
        <f>IF(ROSTER!C$42="","",ROSTER!C$42)</f>
        <v/>
      </c>
      <c r="D4293" s="670"/>
      <c r="E4293" s="667"/>
      <c r="F4293" s="680">
        <f>IF(E4293="y",1,IF(E4293="S",1,0))</f>
        <v>0</v>
      </c>
      <c r="G4293" s="663">
        <f>IF(E4293="S",1,0)</f>
        <v>0</v>
      </c>
      <c r="H4293" s="583"/>
      <c r="I4293" s="584"/>
      <c r="J4293" s="569"/>
      <c r="K4293" s="570"/>
      <c r="L4293" s="573"/>
      <c r="M4293" s="574"/>
      <c r="N4293" s="579">
        <f>L4293+J4293</f>
        <v>0</v>
      </c>
      <c r="O4293" s="580"/>
      <c r="P4293" s="569"/>
      <c r="Q4293" s="570"/>
      <c r="R4293" s="573"/>
      <c r="S4293" s="574"/>
      <c r="T4293" s="579">
        <f>R4293-P4293</f>
        <v>0</v>
      </c>
      <c r="U4293" s="580"/>
      <c r="V4293" s="583"/>
      <c r="W4293" s="584"/>
      <c r="X4293" s="569"/>
      <c r="Y4293" s="584"/>
      <c r="Z4293" s="569"/>
      <c r="AA4293" s="584"/>
      <c r="AB4293" s="569"/>
      <c r="AC4293" s="570"/>
      <c r="AD4293" s="573"/>
      <c r="AE4293" s="574"/>
      <c r="AF4293" s="557">
        <f>IF(AB4293=0,0,(AD4293/AB4293)*100)</f>
        <v>0</v>
      </c>
      <c r="AG4293" s="558"/>
      <c r="AH4293" s="569"/>
      <c r="AI4293" s="570"/>
      <c r="AJ4293" s="573"/>
      <c r="AK4293" s="574"/>
      <c r="AL4293" s="557">
        <f>IF(AH4293=0,0,(AJ4293/AH4293)*100)</f>
        <v>0</v>
      </c>
      <c r="AM4293" s="558"/>
      <c r="AN4293" s="569"/>
      <c r="AO4293" s="570"/>
      <c r="AP4293" s="573"/>
      <c r="AQ4293" s="574"/>
      <c r="AR4293" s="557">
        <f>IF(AN4293=0,0,(AP4293/AN4293)*100)</f>
        <v>0</v>
      </c>
      <c r="AS4293" s="558"/>
      <c r="AT4293" s="561">
        <f>AB4293+AH4293+AN4293</f>
        <v>0</v>
      </c>
      <c r="AU4293" s="562"/>
      <c r="AV4293" s="565">
        <f>AD4293+AJ4293+AP4293</f>
        <v>0</v>
      </c>
      <c r="AW4293" s="566"/>
      <c r="AX4293" s="557">
        <f>IF(AT4293=0,0,(AV4293/AT4293)*100)</f>
        <v>0</v>
      </c>
      <c r="AY4293" s="558"/>
      <c r="AZ4293" s="569"/>
      <c r="BA4293" s="570"/>
      <c r="BB4293" s="573"/>
      <c r="BC4293" s="574"/>
      <c r="BD4293" s="557">
        <f>IF(AZ4293=0,0,(BB4293/AZ4293)*100)</f>
        <v>0</v>
      </c>
      <c r="BE4293" s="558"/>
      <c r="BF4293" s="561">
        <f>AT4293+AZ4293</f>
        <v>0</v>
      </c>
      <c r="BG4293" s="562"/>
      <c r="BH4293" s="565">
        <f>AV4293+BB4293</f>
        <v>0</v>
      </c>
      <c r="BI4293" s="566"/>
      <c r="BJ4293" s="557">
        <f>IF(BF4293=0,0,(BH4293/BF4293)*100)</f>
        <v>0</v>
      </c>
      <c r="BK4293" s="558"/>
      <c r="BL4293" s="602">
        <f>(AD4293*2)+(AJ4293*2)+(AP4293*3)+BB4293</f>
        <v>0</v>
      </c>
      <c r="BM4293" s="603"/>
      <c r="BN4293" s="604"/>
      <c r="BO4293" s="587">
        <f t="shared" ref="BO4293" si="3261">IF(BQ4293=0,0,50*BP4293/BQ4293)</f>
        <v>0</v>
      </c>
      <c r="BP4293" s="555">
        <f>(BL4293*BS$11)+(N4293*BS$12)+(X4293*BS$13)+(R4293*BS$14)+(V4293*BS$15)+(Z4293*BS$16)</f>
        <v>0</v>
      </c>
      <c r="BQ4293" s="555">
        <f>((AZ4293-BB4293)*BS$18)+((AT4293-AV4293)*BS$17)+(H4293*BS$19)+(P4293*BS$20)</f>
        <v>0</v>
      </c>
      <c r="BR4293" s="65"/>
      <c r="BS4293" s="65"/>
      <c r="BT4293" s="268"/>
    </row>
    <row r="4294" spans="1:72" ht="21.75" hidden="1" customHeight="1" x14ac:dyDescent="0.25">
      <c r="A4294" s="268"/>
      <c r="B4294" s="679"/>
      <c r="C4294" s="690" t="str">
        <f>IF(ROSTER!D$42="","",ROSTER!D$42)</f>
        <v/>
      </c>
      <c r="D4294" s="691"/>
      <c r="E4294" s="668"/>
      <c r="F4294" s="681"/>
      <c r="G4294" s="664"/>
      <c r="H4294" s="585"/>
      <c r="I4294" s="586"/>
      <c r="J4294" s="571"/>
      <c r="K4294" s="572"/>
      <c r="L4294" s="575"/>
      <c r="M4294" s="576"/>
      <c r="N4294" s="581"/>
      <c r="O4294" s="582"/>
      <c r="P4294" s="571"/>
      <c r="Q4294" s="572"/>
      <c r="R4294" s="575"/>
      <c r="S4294" s="576"/>
      <c r="T4294" s="581"/>
      <c r="U4294" s="582"/>
      <c r="V4294" s="585"/>
      <c r="W4294" s="586"/>
      <c r="X4294" s="571"/>
      <c r="Y4294" s="586"/>
      <c r="Z4294" s="571"/>
      <c r="AA4294" s="586"/>
      <c r="AB4294" s="571"/>
      <c r="AC4294" s="572"/>
      <c r="AD4294" s="575"/>
      <c r="AE4294" s="576"/>
      <c r="AF4294" s="577"/>
      <c r="AG4294" s="578"/>
      <c r="AH4294" s="571"/>
      <c r="AI4294" s="572"/>
      <c r="AJ4294" s="575"/>
      <c r="AK4294" s="576"/>
      <c r="AL4294" s="577"/>
      <c r="AM4294" s="578"/>
      <c r="AN4294" s="571"/>
      <c r="AO4294" s="572"/>
      <c r="AP4294" s="575"/>
      <c r="AQ4294" s="576"/>
      <c r="AR4294" s="577"/>
      <c r="AS4294" s="578"/>
      <c r="AT4294" s="627"/>
      <c r="AU4294" s="628"/>
      <c r="AV4294" s="629"/>
      <c r="AW4294" s="630"/>
      <c r="AX4294" s="577"/>
      <c r="AY4294" s="578"/>
      <c r="AZ4294" s="571"/>
      <c r="BA4294" s="572"/>
      <c r="BB4294" s="575"/>
      <c r="BC4294" s="576"/>
      <c r="BD4294" s="577"/>
      <c r="BE4294" s="578"/>
      <c r="BF4294" s="627"/>
      <c r="BG4294" s="628"/>
      <c r="BH4294" s="629"/>
      <c r="BI4294" s="630"/>
      <c r="BJ4294" s="577"/>
      <c r="BK4294" s="578"/>
      <c r="BL4294" s="605"/>
      <c r="BM4294" s="606"/>
      <c r="BN4294" s="607"/>
      <c r="BO4294" s="588"/>
      <c r="BP4294" s="556"/>
      <c r="BQ4294" s="556"/>
      <c r="BR4294" s="65"/>
      <c r="BS4294" s="65"/>
      <c r="BT4294" s="268"/>
    </row>
    <row r="4295" spans="1:72" ht="21.75" hidden="1" customHeight="1" x14ac:dyDescent="0.25">
      <c r="A4295" s="268"/>
      <c r="B4295" s="678" t="str">
        <f>IF(ROSTER!B$44="","",ROSTER!B$44)</f>
        <v/>
      </c>
      <c r="C4295" s="669" t="str">
        <f>IF(ROSTER!C$44="","",ROSTER!C$44)</f>
        <v/>
      </c>
      <c r="D4295" s="670"/>
      <c r="E4295" s="667"/>
      <c r="F4295" s="680">
        <f>IF(E4295="y",1,IF(E4295="S",1,0))</f>
        <v>0</v>
      </c>
      <c r="G4295" s="663">
        <f>IF(E4295="S",1,0)</f>
        <v>0</v>
      </c>
      <c r="H4295" s="583"/>
      <c r="I4295" s="584"/>
      <c r="J4295" s="569"/>
      <c r="K4295" s="570"/>
      <c r="L4295" s="573"/>
      <c r="M4295" s="574"/>
      <c r="N4295" s="579">
        <f>L4295+J4295</f>
        <v>0</v>
      </c>
      <c r="O4295" s="580"/>
      <c r="P4295" s="569"/>
      <c r="Q4295" s="570"/>
      <c r="R4295" s="573"/>
      <c r="S4295" s="574"/>
      <c r="T4295" s="579">
        <f>R4295-P4295</f>
        <v>0</v>
      </c>
      <c r="U4295" s="580"/>
      <c r="V4295" s="583"/>
      <c r="W4295" s="584"/>
      <c r="X4295" s="569"/>
      <c r="Y4295" s="584"/>
      <c r="Z4295" s="569"/>
      <c r="AA4295" s="584"/>
      <c r="AB4295" s="569"/>
      <c r="AC4295" s="570"/>
      <c r="AD4295" s="573"/>
      <c r="AE4295" s="574"/>
      <c r="AF4295" s="557">
        <f>IF(AB4295=0,0,(AD4295/AB4295)*100)</f>
        <v>0</v>
      </c>
      <c r="AG4295" s="558"/>
      <c r="AH4295" s="569"/>
      <c r="AI4295" s="570"/>
      <c r="AJ4295" s="573"/>
      <c r="AK4295" s="574"/>
      <c r="AL4295" s="557">
        <f>IF(AH4295=0,0,(AJ4295/AH4295)*100)</f>
        <v>0</v>
      </c>
      <c r="AM4295" s="558"/>
      <c r="AN4295" s="569"/>
      <c r="AO4295" s="570"/>
      <c r="AP4295" s="573"/>
      <c r="AQ4295" s="574"/>
      <c r="AR4295" s="557">
        <f>IF(AN4295=0,0,(AP4295/AN4295)*100)</f>
        <v>0</v>
      </c>
      <c r="AS4295" s="558"/>
      <c r="AT4295" s="561">
        <f>AB4295+AH4295+AN4295</f>
        <v>0</v>
      </c>
      <c r="AU4295" s="562"/>
      <c r="AV4295" s="565">
        <f>AD4295+AJ4295+AP4295</f>
        <v>0</v>
      </c>
      <c r="AW4295" s="566"/>
      <c r="AX4295" s="557">
        <f>IF(AT4295=0,0,(AV4295/AT4295)*100)</f>
        <v>0</v>
      </c>
      <c r="AY4295" s="558"/>
      <c r="AZ4295" s="569"/>
      <c r="BA4295" s="570"/>
      <c r="BB4295" s="573"/>
      <c r="BC4295" s="574"/>
      <c r="BD4295" s="557">
        <f>IF(AZ4295=0,0,(BB4295/AZ4295)*100)</f>
        <v>0</v>
      </c>
      <c r="BE4295" s="558"/>
      <c r="BF4295" s="561">
        <f>AT4295+AZ4295</f>
        <v>0</v>
      </c>
      <c r="BG4295" s="562"/>
      <c r="BH4295" s="565">
        <f>AV4295+BB4295</f>
        <v>0</v>
      </c>
      <c r="BI4295" s="566"/>
      <c r="BJ4295" s="557">
        <f>IF(BF4295=0,0,(BH4295/BF4295)*100)</f>
        <v>0</v>
      </c>
      <c r="BK4295" s="558"/>
      <c r="BL4295" s="602">
        <f>(AD4295*2)+(AJ4295*2)+(AP4295*3)+BB4295</f>
        <v>0</v>
      </c>
      <c r="BM4295" s="603"/>
      <c r="BN4295" s="604"/>
      <c r="BO4295" s="587">
        <f t="shared" ref="BO4295" si="3262">IF(BQ4295=0,0,50*BP4295/BQ4295)</f>
        <v>0</v>
      </c>
      <c r="BP4295" s="555">
        <f>(BL4295*BS$11)+(N4295*BS$12)+(X4295*BS$13)+(R4295*BS$14)+(V4295*BS$15)+(Z4295*BS$16)</f>
        <v>0</v>
      </c>
      <c r="BQ4295" s="555">
        <f>((AZ4295-BB4295)*BS$18)+((AT4295-AV4295)*BS$17)+(H4295*BS$19)+(P4295*BS$20)</f>
        <v>0</v>
      </c>
      <c r="BR4295" s="65"/>
      <c r="BS4295" s="65"/>
      <c r="BT4295" s="268"/>
    </row>
    <row r="4296" spans="1:72" ht="21.75" hidden="1" customHeight="1" x14ac:dyDescent="0.25">
      <c r="A4296" s="268"/>
      <c r="B4296" s="679"/>
      <c r="C4296" s="690" t="str">
        <f>IF(ROSTER!D$44="","",ROSTER!D$44)</f>
        <v/>
      </c>
      <c r="D4296" s="691"/>
      <c r="E4296" s="668"/>
      <c r="F4296" s="681"/>
      <c r="G4296" s="664"/>
      <c r="H4296" s="585"/>
      <c r="I4296" s="586"/>
      <c r="J4296" s="571"/>
      <c r="K4296" s="572"/>
      <c r="L4296" s="575"/>
      <c r="M4296" s="576"/>
      <c r="N4296" s="581"/>
      <c r="O4296" s="582"/>
      <c r="P4296" s="571"/>
      <c r="Q4296" s="572"/>
      <c r="R4296" s="575"/>
      <c r="S4296" s="576"/>
      <c r="T4296" s="581"/>
      <c r="U4296" s="582"/>
      <c r="V4296" s="585"/>
      <c r="W4296" s="586"/>
      <c r="X4296" s="571"/>
      <c r="Y4296" s="586"/>
      <c r="Z4296" s="571"/>
      <c r="AA4296" s="586"/>
      <c r="AB4296" s="571"/>
      <c r="AC4296" s="572"/>
      <c r="AD4296" s="575"/>
      <c r="AE4296" s="576"/>
      <c r="AF4296" s="577"/>
      <c r="AG4296" s="578"/>
      <c r="AH4296" s="571"/>
      <c r="AI4296" s="572"/>
      <c r="AJ4296" s="575"/>
      <c r="AK4296" s="576"/>
      <c r="AL4296" s="577"/>
      <c r="AM4296" s="578"/>
      <c r="AN4296" s="571"/>
      <c r="AO4296" s="572"/>
      <c r="AP4296" s="575"/>
      <c r="AQ4296" s="576"/>
      <c r="AR4296" s="577"/>
      <c r="AS4296" s="578"/>
      <c r="AT4296" s="627"/>
      <c r="AU4296" s="628"/>
      <c r="AV4296" s="629"/>
      <c r="AW4296" s="630"/>
      <c r="AX4296" s="577"/>
      <c r="AY4296" s="578"/>
      <c r="AZ4296" s="571"/>
      <c r="BA4296" s="572"/>
      <c r="BB4296" s="575"/>
      <c r="BC4296" s="576"/>
      <c r="BD4296" s="577"/>
      <c r="BE4296" s="578"/>
      <c r="BF4296" s="627"/>
      <c r="BG4296" s="628"/>
      <c r="BH4296" s="629"/>
      <c r="BI4296" s="630"/>
      <c r="BJ4296" s="577"/>
      <c r="BK4296" s="578"/>
      <c r="BL4296" s="605"/>
      <c r="BM4296" s="606"/>
      <c r="BN4296" s="607"/>
      <c r="BO4296" s="588"/>
      <c r="BP4296" s="556"/>
      <c r="BQ4296" s="556"/>
      <c r="BR4296" s="65"/>
      <c r="BS4296" s="65"/>
      <c r="BT4296" s="268"/>
    </row>
    <row r="4297" spans="1:72" ht="21.75" hidden="1" customHeight="1" x14ac:dyDescent="0.25">
      <c r="A4297" s="268"/>
      <c r="B4297" s="678" t="str">
        <f>IF(ROSTER!B$46="","",ROSTER!B$46)</f>
        <v/>
      </c>
      <c r="C4297" s="669" t="str">
        <f>IF(ROSTER!C$46="","",ROSTER!C$46)</f>
        <v/>
      </c>
      <c r="D4297" s="670"/>
      <c r="E4297" s="667"/>
      <c r="F4297" s="680">
        <f>IF(E4297="y",1,IF(E4297="S",1,0))</f>
        <v>0</v>
      </c>
      <c r="G4297" s="663">
        <f>IF(E4297="S",1,0)</f>
        <v>0</v>
      </c>
      <c r="H4297" s="583"/>
      <c r="I4297" s="584"/>
      <c r="J4297" s="569"/>
      <c r="K4297" s="570"/>
      <c r="L4297" s="573"/>
      <c r="M4297" s="574"/>
      <c r="N4297" s="579">
        <f>L4297+J4297</f>
        <v>0</v>
      </c>
      <c r="O4297" s="580"/>
      <c r="P4297" s="569"/>
      <c r="Q4297" s="570"/>
      <c r="R4297" s="573"/>
      <c r="S4297" s="574"/>
      <c r="T4297" s="579">
        <f>R4297-P4297</f>
        <v>0</v>
      </c>
      <c r="U4297" s="580"/>
      <c r="V4297" s="583"/>
      <c r="W4297" s="584"/>
      <c r="X4297" s="569"/>
      <c r="Y4297" s="584"/>
      <c r="Z4297" s="569"/>
      <c r="AA4297" s="584"/>
      <c r="AB4297" s="569"/>
      <c r="AC4297" s="570"/>
      <c r="AD4297" s="573"/>
      <c r="AE4297" s="574"/>
      <c r="AF4297" s="557">
        <f>IF(AB4297=0,0,(AD4297/AB4297)*100)</f>
        <v>0</v>
      </c>
      <c r="AG4297" s="558"/>
      <c r="AH4297" s="569"/>
      <c r="AI4297" s="570"/>
      <c r="AJ4297" s="573"/>
      <c r="AK4297" s="574"/>
      <c r="AL4297" s="557">
        <f>IF(AH4297=0,0,(AJ4297/AH4297)*100)</f>
        <v>0</v>
      </c>
      <c r="AM4297" s="558"/>
      <c r="AN4297" s="569"/>
      <c r="AO4297" s="570"/>
      <c r="AP4297" s="573"/>
      <c r="AQ4297" s="574"/>
      <c r="AR4297" s="557">
        <f>IF(AN4297=0,0,(AP4297/AN4297)*100)</f>
        <v>0</v>
      </c>
      <c r="AS4297" s="558"/>
      <c r="AT4297" s="561">
        <f>AB4297+AH4297+AN4297</f>
        <v>0</v>
      </c>
      <c r="AU4297" s="562"/>
      <c r="AV4297" s="565">
        <f>AD4297+AJ4297+AP4297</f>
        <v>0</v>
      </c>
      <c r="AW4297" s="566"/>
      <c r="AX4297" s="557">
        <f>IF(AT4297=0,0,(AV4297/AT4297)*100)</f>
        <v>0</v>
      </c>
      <c r="AY4297" s="558"/>
      <c r="AZ4297" s="569"/>
      <c r="BA4297" s="570"/>
      <c r="BB4297" s="573"/>
      <c r="BC4297" s="574"/>
      <c r="BD4297" s="557">
        <f>IF(AZ4297=0,0,(BB4297/AZ4297)*100)</f>
        <v>0</v>
      </c>
      <c r="BE4297" s="558"/>
      <c r="BF4297" s="561">
        <f>AT4297+AZ4297</f>
        <v>0</v>
      </c>
      <c r="BG4297" s="562"/>
      <c r="BH4297" s="565">
        <f>AV4297+BB4297</f>
        <v>0</v>
      </c>
      <c r="BI4297" s="566"/>
      <c r="BJ4297" s="557">
        <f>IF(BF4297=0,0,(BH4297/BF4297)*100)</f>
        <v>0</v>
      </c>
      <c r="BK4297" s="558"/>
      <c r="BL4297" s="602">
        <f>(AD4297*2)+(AJ4297*2)+(AP4297*3)+BB4297</f>
        <v>0</v>
      </c>
      <c r="BM4297" s="603"/>
      <c r="BN4297" s="604"/>
      <c r="BO4297" s="587">
        <f t="shared" ref="BO4297" si="3263">IF(BQ4297=0,0,50*BP4297/BQ4297)</f>
        <v>0</v>
      </c>
      <c r="BP4297" s="634">
        <f>(BL4297*BS$11)+(N4297*BS$12)+(X4297*BS$13)+(R4297*BS$14)+(V4297*BS$15)+(Z4297*BS$16)</f>
        <v>0</v>
      </c>
      <c r="BQ4297" s="555">
        <f>((AZ4297-BB4297)*BS$18)+((AT4297-AV4297)*BS$17)+(H4297*BS$19)+(P4297*BS$20)</f>
        <v>0</v>
      </c>
      <c r="BR4297" s="65"/>
      <c r="BS4297" s="65"/>
      <c r="BT4297" s="268"/>
    </row>
    <row r="4298" spans="1:72" ht="22.5" hidden="1" customHeight="1" thickBot="1" x14ac:dyDescent="0.3">
      <c r="A4298" s="268"/>
      <c r="B4298" s="679"/>
      <c r="C4298" s="690" t="str">
        <f>IF(ROSTER!D$46="","",ROSTER!D$46)</f>
        <v/>
      </c>
      <c r="D4298" s="691"/>
      <c r="E4298" s="668"/>
      <c r="F4298" s="681"/>
      <c r="G4298" s="664"/>
      <c r="H4298" s="585"/>
      <c r="I4298" s="586"/>
      <c r="J4298" s="571"/>
      <c r="K4298" s="572"/>
      <c r="L4298" s="575"/>
      <c r="M4298" s="576"/>
      <c r="N4298" s="649"/>
      <c r="O4298" s="650"/>
      <c r="P4298" s="571"/>
      <c r="Q4298" s="572"/>
      <c r="R4298" s="575"/>
      <c r="S4298" s="576"/>
      <c r="T4298" s="581"/>
      <c r="U4298" s="582"/>
      <c r="V4298" s="585"/>
      <c r="W4298" s="586"/>
      <c r="X4298" s="571"/>
      <c r="Y4298" s="586"/>
      <c r="Z4298" s="571"/>
      <c r="AA4298" s="586"/>
      <c r="AB4298" s="571"/>
      <c r="AC4298" s="572"/>
      <c r="AD4298" s="575"/>
      <c r="AE4298" s="576"/>
      <c r="AF4298" s="559"/>
      <c r="AG4298" s="560"/>
      <c r="AH4298" s="571"/>
      <c r="AI4298" s="572"/>
      <c r="AJ4298" s="575"/>
      <c r="AK4298" s="576"/>
      <c r="AL4298" s="559"/>
      <c r="AM4298" s="560"/>
      <c r="AN4298" s="571"/>
      <c r="AO4298" s="572"/>
      <c r="AP4298" s="575"/>
      <c r="AQ4298" s="576"/>
      <c r="AR4298" s="559"/>
      <c r="AS4298" s="560"/>
      <c r="AT4298" s="563"/>
      <c r="AU4298" s="564"/>
      <c r="AV4298" s="567"/>
      <c r="AW4298" s="568"/>
      <c r="AX4298" s="559"/>
      <c r="AY4298" s="560"/>
      <c r="AZ4298" s="571"/>
      <c r="BA4298" s="572"/>
      <c r="BB4298" s="575"/>
      <c r="BC4298" s="576"/>
      <c r="BD4298" s="559"/>
      <c r="BE4298" s="560"/>
      <c r="BF4298" s="563"/>
      <c r="BG4298" s="564"/>
      <c r="BH4298" s="567"/>
      <c r="BI4298" s="568"/>
      <c r="BJ4298" s="559"/>
      <c r="BK4298" s="560"/>
      <c r="BL4298" s="631"/>
      <c r="BM4298" s="632"/>
      <c r="BN4298" s="633"/>
      <c r="BO4298" s="609"/>
      <c r="BP4298" s="635"/>
      <c r="BQ4298" s="556"/>
      <c r="BR4298" s="65"/>
      <c r="BS4298" s="65"/>
      <c r="BT4298" s="268"/>
    </row>
    <row r="4299" spans="1:72" s="79" customFormat="1" ht="33.4" hidden="1" customHeight="1" x14ac:dyDescent="0.45">
      <c r="A4299" s="278"/>
      <c r="B4299" s="671"/>
      <c r="C4299" s="611"/>
      <c r="D4299" s="611" t="s">
        <v>10</v>
      </c>
      <c r="E4299" s="612"/>
      <c r="F4299" s="78"/>
      <c r="G4299" s="78"/>
      <c r="H4299" s="547">
        <f>SUM(H4259:I4298)</f>
        <v>0</v>
      </c>
      <c r="I4299" s="548"/>
      <c r="J4299" s="547">
        <f>SUM(J4259:K4298)</f>
        <v>0</v>
      </c>
      <c r="K4299" s="548"/>
      <c r="L4299" s="551">
        <f>SUM(L4259:M4298)</f>
        <v>0</v>
      </c>
      <c r="M4299" s="636"/>
      <c r="N4299" s="533">
        <f>L4299+J4299</f>
        <v>0</v>
      </c>
      <c r="O4299" s="534"/>
      <c r="P4299" s="551">
        <f>SUM(P4259:Q4298)</f>
        <v>0</v>
      </c>
      <c r="Q4299" s="548"/>
      <c r="R4299" s="551">
        <f>SUM(R4259:S4298)</f>
        <v>0</v>
      </c>
      <c r="S4299" s="636"/>
      <c r="T4299" s="533">
        <f>R4299-P4299</f>
        <v>0</v>
      </c>
      <c r="U4299" s="534"/>
      <c r="V4299" s="551">
        <f>SUM(V4259:W4298)</f>
        <v>0</v>
      </c>
      <c r="W4299" s="636"/>
      <c r="X4299" s="547">
        <f>SUM(X4259:Y4298)</f>
        <v>0</v>
      </c>
      <c r="Y4299" s="534"/>
      <c r="Z4299" s="547">
        <f>SUM(Z4259:AA4298)</f>
        <v>0</v>
      </c>
      <c r="AA4299" s="534"/>
      <c r="AB4299" s="636">
        <f>SUM(AB4259:AC4298)</f>
        <v>0</v>
      </c>
      <c r="AC4299" s="548"/>
      <c r="AD4299" s="551">
        <f>SUM(AD4259:AE4298)</f>
        <v>0</v>
      </c>
      <c r="AE4299" s="636"/>
      <c r="AF4299" s="533">
        <f>IF(AB4299=0,0,(AD4299/AB4299)*100)</f>
        <v>0</v>
      </c>
      <c r="AG4299" s="534"/>
      <c r="AH4299" s="551">
        <f>SUM(AH4259:AI4298)</f>
        <v>0</v>
      </c>
      <c r="AI4299" s="548"/>
      <c r="AJ4299" s="551">
        <f>SUM(AJ4259:AK4298)</f>
        <v>0</v>
      </c>
      <c r="AK4299" s="636"/>
      <c r="AL4299" s="533">
        <f>IF(AH4299=0,0,(AJ4299/AH4299)*100)</f>
        <v>0</v>
      </c>
      <c r="AM4299" s="534"/>
      <c r="AN4299" s="551">
        <f>SUM(AN4259:AO4298)</f>
        <v>0</v>
      </c>
      <c r="AO4299" s="548"/>
      <c r="AP4299" s="551">
        <f>SUM(AP4259:AQ4298)</f>
        <v>0</v>
      </c>
      <c r="AQ4299" s="636"/>
      <c r="AR4299" s="533">
        <f>IF(AN4299=0,0,(AP4299/AN4299)*100)</f>
        <v>0</v>
      </c>
      <c r="AS4299" s="534"/>
      <c r="AT4299" s="547">
        <f>AB4299+AH4299+AN4299</f>
        <v>0</v>
      </c>
      <c r="AU4299" s="548"/>
      <c r="AV4299" s="551">
        <f>AD4299+AJ4299+AP4299</f>
        <v>0</v>
      </c>
      <c r="AW4299" s="552"/>
      <c r="AX4299" s="533">
        <f>IF(AT4299=0,0,(AV4299/AT4299)*100)</f>
        <v>0</v>
      </c>
      <c r="AY4299" s="534"/>
      <c r="AZ4299" s="551">
        <f>SUM(AZ4259:BA4298)</f>
        <v>0</v>
      </c>
      <c r="BA4299" s="548"/>
      <c r="BB4299" s="551">
        <f>SUM(BB4259:BC4298)</f>
        <v>0</v>
      </c>
      <c r="BC4299" s="636"/>
      <c r="BD4299" s="533">
        <f>IF(AZ4299=0,0,(BB4299/AZ4299)*100)</f>
        <v>0</v>
      </c>
      <c r="BE4299" s="534"/>
      <c r="BF4299" s="547">
        <f>AT4299+AZ4299</f>
        <v>0</v>
      </c>
      <c r="BG4299" s="548"/>
      <c r="BH4299" s="551">
        <f>AV4299+BB4299</f>
        <v>0</v>
      </c>
      <c r="BI4299" s="552"/>
      <c r="BJ4299" s="533">
        <f>IF(BF4299=0,0,(BH4299/BF4299)*100)</f>
        <v>0</v>
      </c>
      <c r="BK4299" s="619"/>
      <c r="BL4299" s="621">
        <f>SUM(BL4259:BN4298)</f>
        <v>0</v>
      </c>
      <c r="BM4299" s="622"/>
      <c r="BN4299" s="623"/>
      <c r="BO4299" s="610">
        <f>SUM(BO4259:BO4298)</f>
        <v>0</v>
      </c>
      <c r="BP4299" s="709">
        <f>(BL4299*BS$11)+(N4299*BS$12)+(X4299*BS$13)+(R4299*BS$14)+(V4299*BS$15)+(Z4299*BS$16)</f>
        <v>0</v>
      </c>
      <c r="BQ4299" s="638">
        <f>((AZ4299-BB4299)*BS$18)+((AT4299-AV4299)*BS$17)+(H4299*BS$19)+(P4299*BS$20)</f>
        <v>0</v>
      </c>
      <c r="BR4299" s="77"/>
      <c r="BS4299" s="77"/>
      <c r="BT4299" s="278"/>
    </row>
    <row r="4300" spans="1:72" s="79" customFormat="1" ht="33.950000000000003" hidden="1" customHeight="1" thickBot="1" x14ac:dyDescent="0.5">
      <c r="A4300" s="278"/>
      <c r="B4300" s="672"/>
      <c r="C4300" s="673"/>
      <c r="D4300" s="673"/>
      <c r="E4300" s="721"/>
      <c r="F4300" s="80"/>
      <c r="G4300" s="80"/>
      <c r="H4300" s="549"/>
      <c r="I4300" s="550"/>
      <c r="J4300" s="549"/>
      <c r="K4300" s="550"/>
      <c r="L4300" s="553"/>
      <c r="M4300" s="637"/>
      <c r="N4300" s="535"/>
      <c r="O4300" s="536"/>
      <c r="P4300" s="553"/>
      <c r="Q4300" s="550"/>
      <c r="R4300" s="553"/>
      <c r="S4300" s="637"/>
      <c r="T4300" s="535"/>
      <c r="U4300" s="536"/>
      <c r="V4300" s="553"/>
      <c r="W4300" s="637"/>
      <c r="X4300" s="549"/>
      <c r="Y4300" s="536"/>
      <c r="Z4300" s="549"/>
      <c r="AA4300" s="536"/>
      <c r="AB4300" s="637"/>
      <c r="AC4300" s="550"/>
      <c r="AD4300" s="553"/>
      <c r="AE4300" s="637"/>
      <c r="AF4300" s="535"/>
      <c r="AG4300" s="536"/>
      <c r="AH4300" s="553"/>
      <c r="AI4300" s="550"/>
      <c r="AJ4300" s="553"/>
      <c r="AK4300" s="637"/>
      <c r="AL4300" s="535"/>
      <c r="AM4300" s="536"/>
      <c r="AN4300" s="553"/>
      <c r="AO4300" s="550"/>
      <c r="AP4300" s="553"/>
      <c r="AQ4300" s="637"/>
      <c r="AR4300" s="535"/>
      <c r="AS4300" s="536"/>
      <c r="AT4300" s="549"/>
      <c r="AU4300" s="550"/>
      <c r="AV4300" s="553"/>
      <c r="AW4300" s="554"/>
      <c r="AX4300" s="535"/>
      <c r="AY4300" s="536"/>
      <c r="AZ4300" s="553"/>
      <c r="BA4300" s="550"/>
      <c r="BB4300" s="553"/>
      <c r="BC4300" s="637"/>
      <c r="BD4300" s="535"/>
      <c r="BE4300" s="536"/>
      <c r="BF4300" s="549"/>
      <c r="BG4300" s="550"/>
      <c r="BH4300" s="553"/>
      <c r="BI4300" s="554"/>
      <c r="BJ4300" s="535"/>
      <c r="BK4300" s="620"/>
      <c r="BL4300" s="624"/>
      <c r="BM4300" s="625"/>
      <c r="BN4300" s="626"/>
      <c r="BO4300" s="609"/>
      <c r="BP4300" s="710"/>
      <c r="BQ4300" s="639"/>
      <c r="BR4300" s="77"/>
      <c r="BS4300" s="77"/>
      <c r="BT4300" s="278"/>
    </row>
    <row r="4301" spans="1:72" s="79" customFormat="1" ht="33" hidden="1" customHeight="1" thickBot="1" x14ac:dyDescent="0.5">
      <c r="A4301" s="278"/>
      <c r="B4301" s="671"/>
      <c r="C4301" s="611"/>
      <c r="D4301" s="611" t="s">
        <v>13</v>
      </c>
      <c r="E4301" s="612"/>
      <c r="F4301" s="82"/>
      <c r="G4301" s="117"/>
      <c r="H4301" s="541"/>
      <c r="I4301" s="545"/>
      <c r="J4301" s="541"/>
      <c r="K4301" s="545"/>
      <c r="L4301" s="537"/>
      <c r="M4301" s="538"/>
      <c r="N4301" s="533">
        <f>J4301+L4301</f>
        <v>0</v>
      </c>
      <c r="O4301" s="534"/>
      <c r="P4301" s="537"/>
      <c r="Q4301" s="545"/>
      <c r="R4301" s="537"/>
      <c r="S4301" s="538"/>
      <c r="T4301" s="533">
        <f>R4301-P4301</f>
        <v>0</v>
      </c>
      <c r="U4301" s="534"/>
      <c r="V4301" s="537"/>
      <c r="W4301" s="538"/>
      <c r="X4301" s="541"/>
      <c r="Y4301" s="542"/>
      <c r="Z4301" s="541"/>
      <c r="AA4301" s="542"/>
      <c r="AB4301" s="538"/>
      <c r="AC4301" s="545"/>
      <c r="AD4301" s="537"/>
      <c r="AE4301" s="538"/>
      <c r="AF4301" s="533">
        <f>IF(AB4301=0,0,(AD4301/AB4301)*100)</f>
        <v>0</v>
      </c>
      <c r="AG4301" s="534"/>
      <c r="AH4301" s="537"/>
      <c r="AI4301" s="545"/>
      <c r="AJ4301" s="537"/>
      <c r="AK4301" s="538"/>
      <c r="AL4301" s="533">
        <f>IF(AH4301=0,0,(AJ4301/AH4301)*100)</f>
        <v>0</v>
      </c>
      <c r="AM4301" s="534"/>
      <c r="AN4301" s="537"/>
      <c r="AO4301" s="545"/>
      <c r="AP4301" s="537"/>
      <c r="AQ4301" s="538"/>
      <c r="AR4301" s="533">
        <f>IF(AN4301=0,0,(AP4301/AN4301)*100)</f>
        <v>0</v>
      </c>
      <c r="AS4301" s="534"/>
      <c r="AT4301" s="547">
        <f>AB4301+AH4301+AN4301</f>
        <v>0</v>
      </c>
      <c r="AU4301" s="548"/>
      <c r="AV4301" s="551">
        <f>AD4301+AJ4301+AP4301</f>
        <v>0</v>
      </c>
      <c r="AW4301" s="552"/>
      <c r="AX4301" s="533">
        <f>IF(AT4301=0,0,(AV4301/AT4301)*100)</f>
        <v>0</v>
      </c>
      <c r="AY4301" s="534"/>
      <c r="AZ4301" s="537"/>
      <c r="BA4301" s="545"/>
      <c r="BB4301" s="537"/>
      <c r="BC4301" s="538"/>
      <c r="BD4301" s="533">
        <f>IF(AZ4301=0,0,(BB4301/AZ4301)*100)</f>
        <v>0</v>
      </c>
      <c r="BE4301" s="534"/>
      <c r="BF4301" s="547">
        <f>AT4301+AZ4301</f>
        <v>0</v>
      </c>
      <c r="BG4301" s="548"/>
      <c r="BH4301" s="551">
        <f>AV4301+BB4301</f>
        <v>0</v>
      </c>
      <c r="BI4301" s="552"/>
      <c r="BJ4301" s="533">
        <f>IF(BF4301=0,0,(BH4301/BF4301)*100)</f>
        <v>0</v>
      </c>
      <c r="BK4301" s="619"/>
      <c r="BL4301" s="621">
        <f>(AD4301*2)+(AJ4301*2)+(AP4301*3)+BB4301</f>
        <v>0</v>
      </c>
      <c r="BM4301" s="622"/>
      <c r="BN4301" s="623"/>
      <c r="BO4301" s="647"/>
      <c r="BP4301" s="83"/>
      <c r="BQ4301" s="84"/>
      <c r="BR4301" s="77"/>
      <c r="BS4301" s="77"/>
      <c r="BT4301" s="278"/>
    </row>
    <row r="4302" spans="1:72" s="79" customFormat="1" ht="33.75" hidden="1" customHeight="1" thickBot="1" x14ac:dyDescent="0.5">
      <c r="A4302" s="278"/>
      <c r="B4302" s="232"/>
      <c r="C4302" s="257"/>
      <c r="D4302" s="613"/>
      <c r="E4302" s="614"/>
      <c r="F4302" s="86"/>
      <c r="G4302" s="86"/>
      <c r="H4302" s="543"/>
      <c r="I4302" s="546"/>
      <c r="J4302" s="543"/>
      <c r="K4302" s="546"/>
      <c r="L4302" s="539"/>
      <c r="M4302" s="540"/>
      <c r="N4302" s="535"/>
      <c r="O4302" s="536"/>
      <c r="P4302" s="539"/>
      <c r="Q4302" s="546"/>
      <c r="R4302" s="539"/>
      <c r="S4302" s="540"/>
      <c r="T4302" s="535"/>
      <c r="U4302" s="536"/>
      <c r="V4302" s="539"/>
      <c r="W4302" s="540"/>
      <c r="X4302" s="543"/>
      <c r="Y4302" s="544"/>
      <c r="Z4302" s="543"/>
      <c r="AA4302" s="544"/>
      <c r="AB4302" s="540"/>
      <c r="AC4302" s="546"/>
      <c r="AD4302" s="539"/>
      <c r="AE4302" s="540"/>
      <c r="AF4302" s="535"/>
      <c r="AG4302" s="536"/>
      <c r="AH4302" s="539"/>
      <c r="AI4302" s="546"/>
      <c r="AJ4302" s="539"/>
      <c r="AK4302" s="540"/>
      <c r="AL4302" s="535"/>
      <c r="AM4302" s="536"/>
      <c r="AN4302" s="539"/>
      <c r="AO4302" s="546"/>
      <c r="AP4302" s="539"/>
      <c r="AQ4302" s="540"/>
      <c r="AR4302" s="535"/>
      <c r="AS4302" s="536"/>
      <c r="AT4302" s="549"/>
      <c r="AU4302" s="550"/>
      <c r="AV4302" s="553"/>
      <c r="AW4302" s="554"/>
      <c r="AX4302" s="535"/>
      <c r="AY4302" s="536"/>
      <c r="AZ4302" s="539"/>
      <c r="BA4302" s="546"/>
      <c r="BB4302" s="539"/>
      <c r="BC4302" s="540"/>
      <c r="BD4302" s="535"/>
      <c r="BE4302" s="536"/>
      <c r="BF4302" s="549"/>
      <c r="BG4302" s="550"/>
      <c r="BH4302" s="553"/>
      <c r="BI4302" s="554"/>
      <c r="BJ4302" s="535"/>
      <c r="BK4302" s="620"/>
      <c r="BL4302" s="624"/>
      <c r="BM4302" s="625"/>
      <c r="BN4302" s="626"/>
      <c r="BO4302" s="648"/>
      <c r="BP4302" s="222"/>
      <c r="BQ4302" s="222"/>
      <c r="BR4302" s="77"/>
      <c r="BS4302" s="77"/>
      <c r="BT4302" s="278"/>
    </row>
    <row r="4303" spans="1:72" ht="16.5" hidden="1" customHeight="1" thickTop="1" thickBot="1" x14ac:dyDescent="0.5">
      <c r="A4303" s="268"/>
      <c r="B4303" s="229"/>
      <c r="C4303" s="195"/>
      <c r="D4303" s="195"/>
      <c r="E4303" s="195"/>
      <c r="F4303" s="195"/>
      <c r="G4303" s="195"/>
      <c r="H4303" s="195"/>
      <c r="I4303" s="195"/>
      <c r="J4303" s="195"/>
      <c r="K4303" s="195"/>
      <c r="L4303" s="195"/>
      <c r="M4303" s="195"/>
      <c r="N4303" s="195"/>
      <c r="O4303" s="195"/>
      <c r="P4303" s="195"/>
      <c r="Q4303" s="195"/>
      <c r="R4303" s="195"/>
      <c r="S4303" s="195"/>
      <c r="T4303" s="195"/>
      <c r="U4303" s="195"/>
      <c r="V4303" s="195"/>
      <c r="W4303" s="195"/>
      <c r="X4303" s="195"/>
      <c r="Y4303" s="195"/>
      <c r="Z4303" s="195"/>
      <c r="AA4303" s="195"/>
      <c r="AB4303" s="195"/>
      <c r="AC4303" s="195"/>
      <c r="AD4303" s="195"/>
      <c r="AE4303" s="195"/>
      <c r="AF4303" s="198"/>
      <c r="AG4303" s="198"/>
      <c r="AH4303" s="195"/>
      <c r="AI4303" s="195"/>
      <c r="AJ4303" s="195"/>
      <c r="AK4303" s="195"/>
      <c r="AL4303" s="195"/>
      <c r="AM4303" s="195"/>
      <c r="AN4303" s="195"/>
      <c r="AO4303" s="195"/>
      <c r="AP4303" s="195"/>
      <c r="AQ4303" s="195"/>
      <c r="AR4303" s="195"/>
      <c r="AS4303" s="195"/>
      <c r="AT4303" s="195"/>
      <c r="AU4303" s="195"/>
      <c r="AV4303" s="195"/>
      <c r="AW4303" s="195"/>
      <c r="AX4303" s="195"/>
      <c r="AY4303" s="195"/>
      <c r="AZ4303" s="195"/>
      <c r="BA4303" s="195"/>
      <c r="BB4303" s="195"/>
      <c r="BC4303" s="195"/>
      <c r="BD4303" s="195"/>
      <c r="BE4303" s="195"/>
      <c r="BF4303" s="195"/>
      <c r="BG4303" s="195"/>
      <c r="BH4303" s="195"/>
      <c r="BI4303" s="195"/>
      <c r="BJ4303" s="195"/>
      <c r="BK4303" s="195"/>
      <c r="BL4303" s="195"/>
      <c r="BM4303" s="195"/>
      <c r="BN4303" s="195"/>
      <c r="BO4303" s="247"/>
      <c r="BP4303" s="600">
        <f>IF((J4299+L4301)=0,0,(J4299/(J4299+L4301)*100)%)</f>
        <v>0</v>
      </c>
      <c r="BQ4303" s="601"/>
      <c r="BR4303" s="600">
        <f>IF((L4299+J4301)=0,0,(L4299/(L4299+J4301)*100)%)</f>
        <v>0</v>
      </c>
      <c r="BS4303" s="601"/>
      <c r="BT4303" s="268"/>
    </row>
    <row r="4304" spans="1:72" s="85" customFormat="1" ht="79.5" hidden="1" customHeight="1" thickTop="1" thickBot="1" x14ac:dyDescent="0.55000000000000004">
      <c r="A4304" s="279"/>
      <c r="B4304" s="682" t="s">
        <v>59</v>
      </c>
      <c r="C4304" s="683"/>
      <c r="D4304" s="608" t="s">
        <v>53</v>
      </c>
      <c r="E4304" s="608"/>
      <c r="F4304" s="608"/>
      <c r="G4304" s="730"/>
      <c r="H4304" s="589"/>
      <c r="I4304" s="590"/>
      <c r="J4304" s="591"/>
      <c r="K4304" s="200"/>
      <c r="L4304" s="589"/>
      <c r="M4304" s="590"/>
      <c r="N4304" s="591"/>
      <c r="O4304" s="592" t="s">
        <v>46</v>
      </c>
      <c r="P4304" s="593"/>
      <c r="Q4304" s="593"/>
      <c r="R4304" s="593"/>
      <c r="S4304" s="589"/>
      <c r="T4304" s="590"/>
      <c r="U4304" s="591"/>
      <c r="V4304" s="200"/>
      <c r="W4304" s="589"/>
      <c r="X4304" s="590"/>
      <c r="Y4304" s="591"/>
      <c r="Z4304" s="592" t="s">
        <v>48</v>
      </c>
      <c r="AA4304" s="593"/>
      <c r="AB4304" s="593"/>
      <c r="AC4304" s="594"/>
      <c r="AD4304" s="589"/>
      <c r="AE4304" s="590"/>
      <c r="AF4304" s="591"/>
      <c r="AG4304" s="200"/>
      <c r="AH4304" s="589"/>
      <c r="AI4304" s="590"/>
      <c r="AJ4304" s="591"/>
      <c r="AK4304" s="592" t="s">
        <v>52</v>
      </c>
      <c r="AL4304" s="593"/>
      <c r="AM4304" s="593"/>
      <c r="AN4304" s="594"/>
      <c r="AO4304" s="589"/>
      <c r="AP4304" s="590"/>
      <c r="AQ4304" s="591"/>
      <c r="AR4304" s="204"/>
      <c r="AS4304" s="589"/>
      <c r="AT4304" s="590"/>
      <c r="AU4304" s="591"/>
      <c r="AV4304" s="258"/>
      <c r="AW4304" s="258"/>
      <c r="AX4304" s="258"/>
      <c r="AY4304" s="258"/>
      <c r="AZ4304" s="532" t="s">
        <v>20</v>
      </c>
      <c r="BA4304" s="532"/>
      <c r="BB4304" s="532"/>
      <c r="BC4304" s="532"/>
      <c r="BD4304" s="615"/>
      <c r="BE4304" s="616">
        <f>BL4299</f>
        <v>0</v>
      </c>
      <c r="BF4304" s="617"/>
      <c r="BG4304" s="618"/>
      <c r="BH4304" s="205"/>
      <c r="BI4304" s="616">
        <f>BL4301</f>
        <v>0</v>
      </c>
      <c r="BJ4304" s="617"/>
      <c r="BK4304" s="618"/>
      <c r="BL4304" s="206"/>
      <c r="BM4304" s="206"/>
      <c r="BN4304" s="206"/>
      <c r="BO4304" s="248"/>
      <c r="BP4304" s="87"/>
      <c r="BQ4304" s="87"/>
      <c r="BR4304" s="81"/>
      <c r="BS4304" s="81"/>
      <c r="BT4304" s="279"/>
    </row>
    <row r="4305" spans="1:75" ht="15.6" hidden="1" customHeight="1" thickTop="1" thickBot="1" x14ac:dyDescent="0.55000000000000004">
      <c r="A4305" s="268"/>
      <c r="B4305" s="230"/>
      <c r="C4305" s="191"/>
      <c r="D4305" s="196"/>
      <c r="E4305" s="196"/>
      <c r="F4305" s="199"/>
      <c r="G4305" s="199"/>
      <c r="H4305" s="202"/>
      <c r="I4305" s="202"/>
      <c r="J4305" s="202"/>
      <c r="K4305" s="202"/>
      <c r="L4305" s="202"/>
      <c r="M4305" s="202"/>
      <c r="N4305" s="202"/>
      <c r="O4305" s="199"/>
      <c r="P4305" s="199"/>
      <c r="Q4305" s="199"/>
      <c r="R4305" s="199"/>
      <c r="S4305" s="202"/>
      <c r="T4305" s="202"/>
      <c r="U4305" s="202"/>
      <c r="V4305" s="201"/>
      <c r="W4305" s="202"/>
      <c r="X4305" s="202"/>
      <c r="Y4305" s="202"/>
      <c r="Z4305" s="199"/>
      <c r="AA4305" s="199"/>
      <c r="AB4305" s="199"/>
      <c r="AC4305" s="199"/>
      <c r="AD4305" s="202"/>
      <c r="AE4305" s="202"/>
      <c r="AF4305" s="202"/>
      <c r="AG4305" s="202"/>
      <c r="AH4305" s="201"/>
      <c r="AI4305" s="201"/>
      <c r="AJ4305" s="202"/>
      <c r="AK4305" s="199"/>
      <c r="AL4305" s="199"/>
      <c r="AM4305" s="199"/>
      <c r="AN4305" s="199"/>
      <c r="AO4305" s="202"/>
      <c r="AP4305" s="202"/>
      <c r="AQ4305" s="202"/>
      <c r="AR4305" s="202"/>
      <c r="AS4305" s="202"/>
      <c r="AT4305" s="204"/>
      <c r="AU4305" s="204"/>
      <c r="AV4305" s="207"/>
      <c r="AW4305" s="207"/>
      <c r="AX4305" s="207"/>
      <c r="AY4305" s="207"/>
      <c r="AZ4305" s="199"/>
      <c r="BA4305" s="208"/>
      <c r="BB4305" s="208"/>
      <c r="BC4305" s="209"/>
      <c r="BD4305" s="210"/>
      <c r="BE4305" s="211"/>
      <c r="BF4305" s="211"/>
      <c r="BG4305" s="204"/>
      <c r="BH4305" s="212"/>
      <c r="BI4305" s="213"/>
      <c r="BJ4305" s="213"/>
      <c r="BK4305" s="204"/>
      <c r="BL4305" s="207"/>
      <c r="BM4305" s="207"/>
      <c r="BN4305" s="207"/>
      <c r="BO4305" s="249"/>
      <c r="BP4305" s="88"/>
      <c r="BQ4305" s="88"/>
      <c r="BR4305" s="65"/>
      <c r="BS4305" s="65"/>
      <c r="BT4305" s="268"/>
    </row>
    <row r="4306" spans="1:75" s="85" customFormat="1" ht="79.5" hidden="1" customHeight="1" thickTop="1" thickBot="1" x14ac:dyDescent="0.55000000000000004">
      <c r="A4306" s="279"/>
      <c r="B4306" s="531" t="s">
        <v>45</v>
      </c>
      <c r="C4306" s="532"/>
      <c r="D4306" s="608" t="s">
        <v>54</v>
      </c>
      <c r="E4306" s="608"/>
      <c r="F4306" s="608"/>
      <c r="G4306" s="730"/>
      <c r="H4306" s="616">
        <f>H4304</f>
        <v>0</v>
      </c>
      <c r="I4306" s="617"/>
      <c r="J4306" s="618"/>
      <c r="K4306" s="200"/>
      <c r="L4306" s="616">
        <f>L4304</f>
        <v>0</v>
      </c>
      <c r="M4306" s="617"/>
      <c r="N4306" s="618"/>
      <c r="O4306" s="592" t="s">
        <v>50</v>
      </c>
      <c r="P4306" s="593"/>
      <c r="Q4306" s="593"/>
      <c r="R4306" s="593"/>
      <c r="S4306" s="616">
        <f>S4304-H4304</f>
        <v>0</v>
      </c>
      <c r="T4306" s="617"/>
      <c r="U4306" s="618"/>
      <c r="V4306" s="200"/>
      <c r="W4306" s="616">
        <f>W4304-L4304</f>
        <v>0</v>
      </c>
      <c r="X4306" s="617"/>
      <c r="Y4306" s="618"/>
      <c r="Z4306" s="592" t="s">
        <v>49</v>
      </c>
      <c r="AA4306" s="593"/>
      <c r="AB4306" s="593"/>
      <c r="AC4306" s="594"/>
      <c r="AD4306" s="616">
        <f>AD4304-S4304</f>
        <v>0</v>
      </c>
      <c r="AE4306" s="617"/>
      <c r="AF4306" s="618"/>
      <c r="AG4306" s="200"/>
      <c r="AH4306" s="616">
        <f>AH4304-W4304</f>
        <v>0</v>
      </c>
      <c r="AI4306" s="617"/>
      <c r="AJ4306" s="618"/>
      <c r="AK4306" s="592" t="s">
        <v>51</v>
      </c>
      <c r="AL4306" s="593"/>
      <c r="AM4306" s="593"/>
      <c r="AN4306" s="594"/>
      <c r="AO4306" s="616">
        <f>AO4304-AD4304</f>
        <v>0</v>
      </c>
      <c r="AP4306" s="617"/>
      <c r="AQ4306" s="618"/>
      <c r="AR4306" s="204"/>
      <c r="AS4306" s="616">
        <f>AS4304-AH4304</f>
        <v>0</v>
      </c>
      <c r="AT4306" s="617"/>
      <c r="AU4306" s="618"/>
      <c r="AV4306" s="258"/>
      <c r="AW4306" s="258"/>
      <c r="AX4306" s="258"/>
      <c r="AY4306" s="258"/>
      <c r="AZ4306" s="532" t="s">
        <v>44</v>
      </c>
      <c r="BA4306" s="532"/>
      <c r="BB4306" s="532"/>
      <c r="BC4306" s="532"/>
      <c r="BD4306" s="615"/>
      <c r="BE4306" s="616">
        <f>BE4304-AO4304</f>
        <v>0</v>
      </c>
      <c r="BF4306" s="617"/>
      <c r="BG4306" s="618"/>
      <c r="BH4306" s="214"/>
      <c r="BI4306" s="616">
        <f>BI4304-AS4304</f>
        <v>0</v>
      </c>
      <c r="BJ4306" s="617"/>
      <c r="BK4306" s="618"/>
      <c r="BL4306" s="206"/>
      <c r="BM4306" s="206"/>
      <c r="BN4306" s="206"/>
      <c r="BO4306" s="248"/>
      <c r="BP4306" s="87"/>
      <c r="BQ4306" s="87"/>
      <c r="BR4306" s="81"/>
      <c r="BS4306" s="81"/>
      <c r="BT4306" s="279"/>
      <c r="BW4306" s="79"/>
    </row>
    <row r="4307" spans="1:75" ht="18.75" hidden="1" customHeight="1" thickTop="1" thickBot="1" x14ac:dyDescent="0.5">
      <c r="A4307" s="268"/>
      <c r="B4307" s="231"/>
      <c r="C4307" s="197"/>
      <c r="D4307" s="197"/>
      <c r="E4307" s="197"/>
      <c r="F4307" s="254"/>
      <c r="G4307" s="254"/>
      <c r="H4307" s="197"/>
      <c r="I4307" s="197"/>
      <c r="J4307" s="197"/>
      <c r="K4307" s="197"/>
      <c r="L4307" s="197"/>
      <c r="M4307" s="197"/>
      <c r="N4307" s="197"/>
      <c r="O4307" s="197"/>
      <c r="P4307" s="197"/>
      <c r="Q4307" s="197"/>
      <c r="R4307" s="197"/>
      <c r="S4307" s="197"/>
      <c r="T4307" s="197"/>
      <c r="U4307" s="197"/>
      <c r="V4307" s="197"/>
      <c r="W4307" s="197"/>
      <c r="X4307" s="197"/>
      <c r="Y4307" s="197"/>
      <c r="Z4307" s="197"/>
      <c r="AA4307" s="197"/>
      <c r="AB4307" s="197"/>
      <c r="AC4307" s="197"/>
      <c r="AD4307" s="197"/>
      <c r="AE4307" s="197"/>
      <c r="AF4307" s="203"/>
      <c r="AG4307" s="203"/>
      <c r="AH4307" s="197"/>
      <c r="AI4307" s="197"/>
      <c r="AJ4307" s="197"/>
      <c r="AK4307" s="197"/>
      <c r="AL4307" s="197"/>
      <c r="AM4307" s="197"/>
      <c r="AN4307" s="197"/>
      <c r="AO4307" s="197"/>
      <c r="AP4307" s="197"/>
      <c r="AQ4307" s="197"/>
      <c r="AR4307" s="197"/>
      <c r="AS4307" s="197"/>
      <c r="AT4307" s="197"/>
      <c r="AU4307" s="197"/>
      <c r="AV4307" s="197"/>
      <c r="AW4307" s="197"/>
      <c r="AX4307" s="197"/>
      <c r="AY4307" s="197"/>
      <c r="AZ4307" s="197"/>
      <c r="BA4307" s="640" t="s">
        <v>153</v>
      </c>
      <c r="BB4307" s="640"/>
      <c r="BC4307" s="640"/>
      <c r="BD4307" s="640"/>
      <c r="BE4307" s="640"/>
      <c r="BF4307" s="640"/>
      <c r="BG4307" s="640"/>
      <c r="BH4307" s="640"/>
      <c r="BI4307" s="640"/>
      <c r="BJ4307" s="640"/>
      <c r="BK4307" s="640"/>
      <c r="BL4307" s="640"/>
      <c r="BM4307" s="640"/>
      <c r="BN4307" s="640"/>
      <c r="BO4307" s="250"/>
      <c r="BP4307" s="89"/>
      <c r="BQ4307" s="89"/>
      <c r="BR4307" s="65"/>
      <c r="BS4307" s="65"/>
      <c r="BT4307" s="268"/>
    </row>
    <row r="4308" spans="1:75" s="255" customFormat="1" ht="13.5" hidden="1" customHeight="1" thickTop="1" x14ac:dyDescent="0.45">
      <c r="A4308" s="268"/>
      <c r="B4308" s="269"/>
      <c r="C4308" s="268"/>
      <c r="D4308" s="268"/>
      <c r="E4308" s="268"/>
      <c r="F4308" s="270"/>
      <c r="G4308" s="270"/>
      <c r="H4308" s="268"/>
      <c r="I4308" s="268"/>
      <c r="J4308" s="268"/>
      <c r="K4308" s="268"/>
      <c r="L4308" s="268"/>
      <c r="M4308" s="268"/>
      <c r="N4308" s="268"/>
      <c r="O4308" s="268"/>
      <c r="P4308" s="268"/>
      <c r="Q4308" s="268"/>
      <c r="R4308" s="268"/>
      <c r="S4308" s="268"/>
      <c r="T4308" s="268"/>
      <c r="U4308" s="268"/>
      <c r="V4308" s="268"/>
      <c r="W4308" s="268"/>
      <c r="X4308" s="268"/>
      <c r="Y4308" s="268"/>
      <c r="Z4308" s="268"/>
      <c r="AA4308" s="268"/>
      <c r="AB4308" s="268"/>
      <c r="AC4308" s="268"/>
      <c r="AD4308" s="268"/>
      <c r="AE4308" s="268"/>
      <c r="AF4308" s="271"/>
      <c r="AG4308" s="271"/>
      <c r="AH4308" s="268"/>
      <c r="AI4308" s="268"/>
      <c r="AJ4308" s="268"/>
      <c r="AK4308" s="268"/>
      <c r="AL4308" s="268"/>
      <c r="AM4308" s="268"/>
      <c r="AN4308" s="268"/>
      <c r="AO4308" s="268"/>
      <c r="AP4308" s="268"/>
      <c r="AQ4308" s="268"/>
      <c r="AR4308" s="268"/>
      <c r="AS4308" s="268"/>
      <c r="AT4308" s="268"/>
      <c r="AU4308" s="268"/>
      <c r="AV4308" s="268"/>
      <c r="AW4308" s="268"/>
      <c r="AX4308" s="268"/>
      <c r="AY4308" s="268"/>
      <c r="AZ4308" s="268"/>
      <c r="BA4308" s="268"/>
      <c r="BB4308" s="268"/>
      <c r="BC4308" s="268"/>
      <c r="BD4308" s="268"/>
      <c r="BE4308" s="268"/>
      <c r="BF4308" s="268"/>
      <c r="BG4308" s="268"/>
      <c r="BH4308" s="268"/>
      <c r="BI4308" s="268"/>
      <c r="BJ4308" s="268"/>
      <c r="BK4308" s="268"/>
      <c r="BL4308" s="268"/>
      <c r="BM4308" s="268"/>
      <c r="BN4308" s="268"/>
      <c r="BO4308" s="272"/>
      <c r="BP4308" s="272"/>
      <c r="BQ4308" s="272"/>
      <c r="BR4308" s="268"/>
      <c r="BS4308" s="268"/>
      <c r="BT4308" s="268"/>
    </row>
    <row r="4309" spans="1:75" s="69" customFormat="1" ht="33.75" hidden="1" x14ac:dyDescent="0.5">
      <c r="A4309" s="273"/>
      <c r="B4309" s="695" t="s">
        <v>9</v>
      </c>
      <c r="C4309" s="695"/>
      <c r="D4309" s="695"/>
      <c r="E4309" s="695"/>
      <c r="F4309" s="695"/>
      <c r="G4309" s="695"/>
      <c r="H4309" s="695"/>
      <c r="I4309" s="695"/>
      <c r="J4309" s="695"/>
      <c r="K4309" s="695"/>
      <c r="L4309" s="695"/>
      <c r="M4309" s="695"/>
      <c r="N4309" s="695"/>
      <c r="O4309" s="695"/>
      <c r="P4309" s="695"/>
      <c r="Q4309" s="695"/>
      <c r="R4309" s="695"/>
      <c r="S4309" s="695"/>
      <c r="T4309" s="695"/>
      <c r="U4309" s="695"/>
      <c r="V4309" s="695"/>
      <c r="W4309" s="695"/>
      <c r="X4309" s="695"/>
      <c r="Y4309" s="695"/>
      <c r="Z4309" s="695"/>
      <c r="AA4309" s="695"/>
      <c r="AB4309" s="695"/>
      <c r="AC4309" s="695"/>
      <c r="AD4309" s="695"/>
      <c r="AE4309" s="695"/>
      <c r="AF4309" s="695"/>
      <c r="AG4309" s="695"/>
      <c r="AH4309" s="695"/>
      <c r="AI4309" s="695"/>
      <c r="AJ4309" s="695"/>
      <c r="AK4309" s="695"/>
      <c r="AL4309" s="695"/>
      <c r="AM4309" s="695"/>
      <c r="AN4309" s="695"/>
      <c r="AO4309" s="695"/>
      <c r="AP4309" s="695"/>
      <c r="AQ4309" s="695"/>
      <c r="AR4309" s="695"/>
      <c r="AS4309" s="695"/>
      <c r="AT4309" s="695"/>
      <c r="AU4309" s="695"/>
      <c r="AV4309" s="695"/>
      <c r="AW4309" s="695"/>
      <c r="AX4309" s="695"/>
      <c r="AY4309" s="695"/>
      <c r="AZ4309" s="695"/>
      <c r="BA4309" s="695"/>
      <c r="BB4309" s="695"/>
      <c r="BC4309" s="695"/>
      <c r="BD4309" s="695"/>
      <c r="BE4309" s="695"/>
      <c r="BF4309" s="695"/>
      <c r="BG4309" s="695"/>
      <c r="BH4309" s="695"/>
      <c r="BI4309" s="695"/>
      <c r="BJ4309" s="695"/>
      <c r="BK4309" s="695"/>
      <c r="BL4309" s="695"/>
      <c r="BM4309" s="695"/>
      <c r="BN4309" s="695"/>
      <c r="BO4309" s="175"/>
      <c r="BP4309" s="175"/>
      <c r="BQ4309" s="175"/>
      <c r="BR4309" s="68"/>
      <c r="BS4309" s="68"/>
      <c r="BT4309" s="273"/>
    </row>
    <row r="4310" spans="1:75" ht="10.9" hidden="1" customHeight="1" x14ac:dyDescent="0.45">
      <c r="A4310" s="268"/>
      <c r="B4310" s="227"/>
      <c r="C4310" s="177"/>
      <c r="D4310" s="177"/>
      <c r="E4310" s="177"/>
      <c r="F4310" s="178"/>
      <c r="G4310" s="178"/>
      <c r="H4310" s="177"/>
      <c r="I4310" s="177"/>
      <c r="J4310" s="177"/>
      <c r="K4310" s="177"/>
      <c r="L4310" s="177"/>
      <c r="M4310" s="177"/>
      <c r="N4310" s="177"/>
      <c r="O4310" s="177"/>
      <c r="P4310" s="177"/>
      <c r="Q4310" s="177"/>
      <c r="R4310" s="177"/>
      <c r="S4310" s="177"/>
      <c r="T4310" s="177"/>
      <c r="U4310" s="177"/>
      <c r="V4310" s="177"/>
      <c r="W4310" s="177"/>
      <c r="X4310" s="177"/>
      <c r="Y4310" s="177"/>
      <c r="Z4310" s="177"/>
      <c r="AA4310" s="177"/>
      <c r="AB4310" s="177"/>
      <c r="AC4310" s="177"/>
      <c r="AD4310" s="177"/>
      <c r="AE4310" s="177"/>
      <c r="AF4310" s="179"/>
      <c r="AG4310" s="179"/>
      <c r="AH4310" s="177"/>
      <c r="AI4310" s="177"/>
      <c r="AJ4310" s="177"/>
      <c r="AK4310" s="177"/>
      <c r="AL4310" s="177"/>
      <c r="AM4310" s="177"/>
      <c r="AN4310" s="177"/>
      <c r="AO4310" s="177"/>
      <c r="AP4310" s="177"/>
      <c r="AQ4310" s="177"/>
      <c r="AR4310" s="177"/>
      <c r="AS4310" s="177"/>
      <c r="AT4310" s="177"/>
      <c r="AU4310" s="177"/>
      <c r="AV4310" s="177"/>
      <c r="AW4310" s="177"/>
      <c r="AX4310" s="177"/>
      <c r="AY4310" s="177"/>
      <c r="AZ4310" s="177"/>
      <c r="BA4310" s="177"/>
      <c r="BB4310" s="177"/>
      <c r="BC4310" s="177"/>
      <c r="BD4310" s="177"/>
      <c r="BE4310" s="177"/>
      <c r="BF4310" s="177"/>
      <c r="BG4310" s="177"/>
      <c r="BH4310" s="177"/>
      <c r="BI4310" s="177"/>
      <c r="BJ4310" s="177"/>
      <c r="BK4310" s="177"/>
      <c r="BL4310" s="177"/>
      <c r="BM4310" s="177"/>
      <c r="BN4310" s="259"/>
      <c r="BO4310" s="245"/>
      <c r="BP4310" s="259"/>
      <c r="BQ4310" s="259"/>
      <c r="BR4310" s="65"/>
      <c r="BS4310" s="65"/>
      <c r="BT4310" s="268"/>
    </row>
    <row r="4311" spans="1:75" s="70" customFormat="1" ht="36.75" hidden="1" customHeight="1" x14ac:dyDescent="0.45">
      <c r="A4311" s="274"/>
      <c r="B4311" s="227"/>
      <c r="C4311" s="176"/>
      <c r="D4311" s="226" t="s">
        <v>10</v>
      </c>
      <c r="E4311" s="713" t="str">
        <f>IF(ROSTER!D$3="","",ROSTER!D$3)</f>
        <v/>
      </c>
      <c r="F4311" s="713"/>
      <c r="G4311" s="713"/>
      <c r="H4311" s="713"/>
      <c r="I4311" s="713"/>
      <c r="J4311" s="713"/>
      <c r="K4311" s="713"/>
      <c r="L4311" s="713"/>
      <c r="M4311" s="713"/>
      <c r="N4311" s="713"/>
      <c r="O4311" s="713"/>
      <c r="P4311" s="713"/>
      <c r="Q4311" s="713"/>
      <c r="R4311" s="713"/>
      <c r="S4311" s="713"/>
      <c r="T4311" s="713"/>
      <c r="U4311" s="713"/>
      <c r="V4311" s="713"/>
      <c r="W4311" s="713"/>
      <c r="X4311" s="713"/>
      <c r="Y4311" s="713"/>
      <c r="Z4311" s="713"/>
      <c r="AA4311" s="713"/>
      <c r="AB4311" s="713"/>
      <c r="AC4311" s="713"/>
      <c r="AD4311" s="180"/>
      <c r="AE4311" s="719" t="s">
        <v>11</v>
      </c>
      <c r="AF4311" s="719"/>
      <c r="AG4311" s="719"/>
      <c r="AH4311" s="719"/>
      <c r="AI4311" s="719"/>
      <c r="AJ4311" s="719"/>
      <c r="AK4311" s="719"/>
      <c r="AL4311" s="717"/>
      <c r="AM4311" s="717"/>
      <c r="AN4311" s="717"/>
      <c r="AO4311" s="717"/>
      <c r="AP4311" s="717"/>
      <c r="AQ4311" s="717"/>
      <c r="AR4311" s="717"/>
      <c r="AS4311" s="717"/>
      <c r="AT4311" s="717"/>
      <c r="AU4311" s="717"/>
      <c r="AV4311" s="717"/>
      <c r="AW4311" s="717"/>
      <c r="AX4311" s="717"/>
      <c r="AY4311" s="717"/>
      <c r="AZ4311" s="717"/>
      <c r="BA4311" s="717"/>
      <c r="BB4311" s="717"/>
      <c r="BC4311" s="717"/>
      <c r="BD4311" s="717"/>
      <c r="BE4311" s="717"/>
      <c r="BF4311" s="717"/>
      <c r="BG4311" s="717"/>
      <c r="BH4311" s="717"/>
      <c r="BI4311" s="717"/>
      <c r="BJ4311" s="717"/>
      <c r="BK4311" s="717"/>
      <c r="BL4311" s="717"/>
      <c r="BM4311" s="717"/>
      <c r="BN4311" s="259"/>
      <c r="BO4311" s="246" t="s">
        <v>130</v>
      </c>
      <c r="BP4311" s="259"/>
      <c r="BQ4311" s="259"/>
      <c r="BR4311" s="66"/>
      <c r="BS4311" s="66"/>
      <c r="BT4311" s="274"/>
    </row>
    <row r="4312" spans="1:75" ht="8.85" hidden="1" customHeight="1" x14ac:dyDescent="0.45">
      <c r="A4312" s="275"/>
      <c r="B4312" s="227"/>
      <c r="C4312" s="179" t="s">
        <v>38</v>
      </c>
      <c r="D4312" s="179"/>
      <c r="E4312" s="179"/>
      <c r="F4312" s="181"/>
      <c r="G4312" s="181"/>
      <c r="H4312" s="179"/>
      <c r="I4312" s="179"/>
      <c r="J4312" s="182"/>
      <c r="K4312" s="182"/>
      <c r="L4312" s="182"/>
      <c r="M4312" s="182"/>
      <c r="N4312" s="182"/>
      <c r="O4312" s="182"/>
      <c r="P4312" s="182"/>
      <c r="Q4312" s="182"/>
      <c r="R4312" s="182"/>
      <c r="S4312" s="182"/>
      <c r="T4312" s="182"/>
      <c r="U4312" s="182"/>
      <c r="V4312" s="182"/>
      <c r="W4312" s="182"/>
      <c r="X4312" s="182"/>
      <c r="Y4312" s="182"/>
      <c r="Z4312" s="182"/>
      <c r="AA4312" s="182"/>
      <c r="AB4312" s="182"/>
      <c r="AC4312" s="182"/>
      <c r="AD4312" s="182"/>
      <c r="AE4312" s="182"/>
      <c r="AF4312" s="182"/>
      <c r="AG4312" s="179"/>
      <c r="AH4312" s="183"/>
      <c r="AI4312" s="184"/>
      <c r="AJ4312" s="184"/>
      <c r="AK4312" s="184"/>
      <c r="AL4312" s="184"/>
      <c r="AM4312" s="184"/>
      <c r="AN4312" s="184"/>
      <c r="AO4312" s="185"/>
      <c r="AP4312" s="186"/>
      <c r="AQ4312" s="186"/>
      <c r="AR4312" s="186"/>
      <c r="AS4312" s="186"/>
      <c r="AT4312" s="186"/>
      <c r="AU4312" s="186"/>
      <c r="AV4312" s="186"/>
      <c r="AW4312" s="186"/>
      <c r="AX4312" s="186"/>
      <c r="AY4312" s="186"/>
      <c r="AZ4312" s="186"/>
      <c r="BA4312" s="186"/>
      <c r="BB4312" s="186"/>
      <c r="BC4312" s="186"/>
      <c r="BD4312" s="186"/>
      <c r="BE4312" s="186"/>
      <c r="BF4312" s="186"/>
      <c r="BG4312" s="186"/>
      <c r="BH4312" s="186"/>
      <c r="BI4312" s="186"/>
      <c r="BJ4312" s="186"/>
      <c r="BK4312" s="186"/>
      <c r="BL4312" s="186"/>
      <c r="BM4312" s="186"/>
      <c r="BN4312" s="186"/>
      <c r="BO4312" s="187"/>
      <c r="BP4312" s="187"/>
      <c r="BQ4312" s="187"/>
      <c r="BR4312" s="71"/>
      <c r="BS4312" s="71"/>
      <c r="BT4312" s="275"/>
    </row>
    <row r="4313" spans="1:75" s="70" customFormat="1" ht="40.5" hidden="1" x14ac:dyDescent="0.45">
      <c r="A4313" s="274"/>
      <c r="B4313" s="227"/>
      <c r="C4313" s="692" t="s">
        <v>37</v>
      </c>
      <c r="D4313" s="692"/>
      <c r="E4313" s="717"/>
      <c r="F4313" s="717"/>
      <c r="G4313" s="717"/>
      <c r="H4313" s="717"/>
      <c r="I4313" s="717"/>
      <c r="J4313" s="717"/>
      <c r="K4313" s="717"/>
      <c r="L4313" s="717"/>
      <c r="M4313" s="717"/>
      <c r="N4313" s="717"/>
      <c r="O4313" s="717"/>
      <c r="P4313" s="717"/>
      <c r="Q4313" s="717"/>
      <c r="R4313" s="717"/>
      <c r="S4313" s="717"/>
      <c r="T4313" s="717"/>
      <c r="U4313" s="717"/>
      <c r="V4313" s="717"/>
      <c r="W4313" s="717"/>
      <c r="X4313" s="717"/>
      <c r="Y4313" s="717"/>
      <c r="Z4313" s="717"/>
      <c r="AA4313" s="717"/>
      <c r="AB4313" s="717"/>
      <c r="AC4313" s="717"/>
      <c r="AD4313" s="180"/>
      <c r="AE4313" s="718" t="s">
        <v>21</v>
      </c>
      <c r="AF4313" s="718"/>
      <c r="AG4313" s="718"/>
      <c r="AH4313" s="718"/>
      <c r="AI4313" s="717"/>
      <c r="AJ4313" s="717"/>
      <c r="AK4313" s="717"/>
      <c r="AL4313" s="717"/>
      <c r="AM4313" s="717"/>
      <c r="AN4313" s="717"/>
      <c r="AO4313" s="717"/>
      <c r="AP4313" s="717"/>
      <c r="AQ4313" s="717"/>
      <c r="AR4313" s="717"/>
      <c r="AS4313" s="717"/>
      <c r="AT4313" s="717"/>
      <c r="AU4313" s="717"/>
      <c r="AV4313" s="717"/>
      <c r="AW4313" s="717"/>
      <c r="AX4313" s="717"/>
      <c r="AY4313" s="717"/>
      <c r="AZ4313" s="717"/>
      <c r="BA4313" s="716" t="s">
        <v>12</v>
      </c>
      <c r="BB4313" s="716"/>
      <c r="BC4313" s="716"/>
      <c r="BD4313" s="708"/>
      <c r="BE4313" s="708"/>
      <c r="BF4313" s="708"/>
      <c r="BG4313" s="708"/>
      <c r="BH4313" s="708"/>
      <c r="BI4313" s="708"/>
      <c r="BJ4313" s="708"/>
      <c r="BK4313" s="708"/>
      <c r="BL4313" s="708"/>
      <c r="BM4313" s="708"/>
      <c r="BN4313" s="188"/>
      <c r="BO4313" s="334"/>
      <c r="BP4313" s="189"/>
      <c r="BQ4313" s="189"/>
      <c r="BR4313" s="72">
        <f>IF(BD4313=0,0,1)</f>
        <v>0</v>
      </c>
      <c r="BS4313" s="73">
        <f>IF((BE4363+BI4363)&gt;(AO4363+AS4363),1,0)</f>
        <v>0</v>
      </c>
      <c r="BT4313" s="276"/>
    </row>
    <row r="4314" spans="1:75" ht="9.6" hidden="1" customHeight="1" x14ac:dyDescent="0.45">
      <c r="A4314" s="268"/>
      <c r="B4314" s="227"/>
      <c r="C4314" s="177"/>
      <c r="D4314" s="177"/>
      <c r="E4314" s="177"/>
      <c r="F4314" s="178"/>
      <c r="G4314" s="178"/>
      <c r="H4314" s="177"/>
      <c r="I4314" s="177"/>
      <c r="J4314" s="177"/>
      <c r="K4314" s="177"/>
      <c r="L4314" s="177"/>
      <c r="M4314" s="177"/>
      <c r="N4314" s="177"/>
      <c r="O4314" s="177"/>
      <c r="P4314" s="177"/>
      <c r="Q4314" s="177"/>
      <c r="R4314" s="177"/>
      <c r="S4314" s="177"/>
      <c r="T4314" s="177"/>
      <c r="U4314" s="177"/>
      <c r="V4314" s="177"/>
      <c r="W4314" s="177"/>
      <c r="X4314" s="177"/>
      <c r="Y4314" s="177"/>
      <c r="Z4314" s="177"/>
      <c r="AA4314" s="177"/>
      <c r="AB4314" s="177"/>
      <c r="AC4314" s="177"/>
      <c r="AD4314" s="177"/>
      <c r="AE4314" s="177"/>
      <c r="AF4314" s="179"/>
      <c r="AG4314" s="179"/>
      <c r="AH4314" s="177"/>
      <c r="AI4314" s="177"/>
      <c r="AJ4314" s="177"/>
      <c r="AK4314" s="177"/>
      <c r="AL4314" s="177"/>
      <c r="AM4314" s="177"/>
      <c r="AN4314" s="177"/>
      <c r="AO4314" s="177"/>
      <c r="AP4314" s="177"/>
      <c r="AQ4314" s="177"/>
      <c r="AR4314" s="177"/>
      <c r="AS4314" s="177"/>
      <c r="AT4314" s="177"/>
      <c r="AU4314" s="177"/>
      <c r="AV4314" s="177"/>
      <c r="AW4314" s="177"/>
      <c r="AX4314" s="177"/>
      <c r="AY4314" s="177"/>
      <c r="AZ4314" s="177"/>
      <c r="BA4314" s="177"/>
      <c r="BB4314" s="177"/>
      <c r="BC4314" s="177"/>
      <c r="BD4314" s="177"/>
      <c r="BE4314" s="177"/>
      <c r="BF4314" s="177"/>
      <c r="BG4314" s="177"/>
      <c r="BH4314" s="177"/>
      <c r="BI4314" s="177"/>
      <c r="BJ4314" s="177"/>
      <c r="BK4314" s="177"/>
      <c r="BL4314" s="177"/>
      <c r="BM4314" s="177"/>
      <c r="BN4314" s="177"/>
      <c r="BO4314" s="190"/>
      <c r="BP4314" s="190"/>
      <c r="BQ4314" s="190"/>
      <c r="BR4314" s="65"/>
      <c r="BS4314" s="65"/>
      <c r="BT4314" s="268"/>
    </row>
    <row r="4315" spans="1:75" ht="8.85" hidden="1" customHeight="1" thickBot="1" x14ac:dyDescent="0.5">
      <c r="A4315" s="268"/>
      <c r="B4315" s="228"/>
      <c r="C4315" s="191"/>
      <c r="D4315" s="191"/>
      <c r="E4315" s="191"/>
      <c r="F4315" s="192"/>
      <c r="G4315" s="192"/>
      <c r="H4315" s="191"/>
      <c r="I4315" s="191"/>
      <c r="J4315" s="191"/>
      <c r="K4315" s="191"/>
      <c r="L4315" s="191"/>
      <c r="M4315" s="191"/>
      <c r="N4315" s="191"/>
      <c r="O4315" s="191"/>
      <c r="P4315" s="191"/>
      <c r="Q4315" s="191"/>
      <c r="R4315" s="191"/>
      <c r="S4315" s="191"/>
      <c r="T4315" s="191"/>
      <c r="U4315" s="191"/>
      <c r="V4315" s="191"/>
      <c r="W4315" s="191"/>
      <c r="X4315" s="191"/>
      <c r="Y4315" s="191"/>
      <c r="Z4315" s="191"/>
      <c r="AA4315" s="191"/>
      <c r="AB4315" s="191"/>
      <c r="AC4315" s="191"/>
      <c r="AD4315" s="191"/>
      <c r="AE4315" s="191"/>
      <c r="AF4315" s="193"/>
      <c r="AG4315" s="193"/>
      <c r="AH4315" s="191"/>
      <c r="AI4315" s="191"/>
      <c r="AJ4315" s="191"/>
      <c r="AK4315" s="191"/>
      <c r="AL4315" s="191"/>
      <c r="AM4315" s="191"/>
      <c r="AN4315" s="191"/>
      <c r="AO4315" s="191"/>
      <c r="AP4315" s="191"/>
      <c r="AQ4315" s="191"/>
      <c r="AR4315" s="191"/>
      <c r="AS4315" s="191"/>
      <c r="AT4315" s="191"/>
      <c r="AU4315" s="191"/>
      <c r="AV4315" s="191"/>
      <c r="AW4315" s="191"/>
      <c r="AX4315" s="191"/>
      <c r="AY4315" s="191"/>
      <c r="AZ4315" s="191"/>
      <c r="BA4315" s="191"/>
      <c r="BB4315" s="191"/>
      <c r="BC4315" s="191"/>
      <c r="BD4315" s="191"/>
      <c r="BE4315" s="191"/>
      <c r="BF4315" s="191"/>
      <c r="BG4315" s="191"/>
      <c r="BH4315" s="191"/>
      <c r="BI4315" s="191"/>
      <c r="BJ4315" s="191"/>
      <c r="BK4315" s="191"/>
      <c r="BL4315" s="191"/>
      <c r="BM4315" s="191"/>
      <c r="BN4315" s="191"/>
      <c r="BO4315" s="194"/>
      <c r="BP4315" s="194"/>
      <c r="BQ4315" s="194"/>
      <c r="BR4315" s="65"/>
      <c r="BS4315" s="65"/>
      <c r="BT4315" s="268"/>
    </row>
    <row r="4316" spans="1:75" s="70" customFormat="1" ht="40.5" hidden="1" customHeight="1" thickTop="1" x14ac:dyDescent="0.4">
      <c r="A4316" s="276"/>
      <c r="B4316" s="684" t="s">
        <v>0</v>
      </c>
      <c r="C4316" s="686" t="s">
        <v>1</v>
      </c>
      <c r="D4316" s="687"/>
      <c r="E4316" s="282" t="s">
        <v>28</v>
      </c>
      <c r="F4316" s="665" t="s">
        <v>93</v>
      </c>
      <c r="G4316" s="665" t="s">
        <v>94</v>
      </c>
      <c r="H4316" s="722" t="s">
        <v>40</v>
      </c>
      <c r="I4316" s="723"/>
      <c r="J4316" s="595" t="s">
        <v>7</v>
      </c>
      <c r="K4316" s="595"/>
      <c r="L4316" s="595"/>
      <c r="M4316" s="595"/>
      <c r="N4316" s="595"/>
      <c r="O4316" s="595"/>
      <c r="P4316" s="595" t="s">
        <v>2</v>
      </c>
      <c r="Q4316" s="595"/>
      <c r="R4316" s="595"/>
      <c r="S4316" s="595"/>
      <c r="T4316" s="595"/>
      <c r="U4316" s="595"/>
      <c r="V4316" s="659" t="s">
        <v>34</v>
      </c>
      <c r="W4316" s="660"/>
      <c r="X4316" s="659" t="s">
        <v>35</v>
      </c>
      <c r="Y4316" s="660"/>
      <c r="Z4316" s="659" t="s">
        <v>43</v>
      </c>
      <c r="AA4316" s="660"/>
      <c r="AB4316" s="595" t="s">
        <v>6</v>
      </c>
      <c r="AC4316" s="595"/>
      <c r="AD4316" s="595"/>
      <c r="AE4316" s="595"/>
      <c r="AF4316" s="595"/>
      <c r="AG4316" s="595"/>
      <c r="AH4316" s="595" t="s">
        <v>63</v>
      </c>
      <c r="AI4316" s="595"/>
      <c r="AJ4316" s="595"/>
      <c r="AK4316" s="595"/>
      <c r="AL4316" s="595"/>
      <c r="AM4316" s="595"/>
      <c r="AN4316" s="595" t="s">
        <v>64</v>
      </c>
      <c r="AO4316" s="595"/>
      <c r="AP4316" s="595"/>
      <c r="AQ4316" s="595"/>
      <c r="AR4316" s="595"/>
      <c r="AS4316" s="595"/>
      <c r="AT4316" s="595" t="s">
        <v>65</v>
      </c>
      <c r="AU4316" s="595"/>
      <c r="AV4316" s="595"/>
      <c r="AW4316" s="595"/>
      <c r="AX4316" s="595"/>
      <c r="AY4316" s="596"/>
      <c r="AZ4316" s="595" t="s">
        <v>4</v>
      </c>
      <c r="BA4316" s="595"/>
      <c r="BB4316" s="595"/>
      <c r="BC4316" s="595"/>
      <c r="BD4316" s="595"/>
      <c r="BE4316" s="597"/>
      <c r="BF4316" s="595" t="s">
        <v>66</v>
      </c>
      <c r="BG4316" s="595"/>
      <c r="BH4316" s="595"/>
      <c r="BI4316" s="595"/>
      <c r="BJ4316" s="595"/>
      <c r="BK4316" s="596"/>
      <c r="BL4316" s="651" t="s">
        <v>25</v>
      </c>
      <c r="BM4316" s="652"/>
      <c r="BN4316" s="653"/>
      <c r="BO4316" s="598" t="s">
        <v>100</v>
      </c>
      <c r="BP4316" s="598" t="s">
        <v>81</v>
      </c>
      <c r="BQ4316" s="598" t="s">
        <v>82</v>
      </c>
      <c r="BR4316" s="74"/>
      <c r="BS4316" s="74"/>
      <c r="BT4316" s="276"/>
    </row>
    <row r="4317" spans="1:75" s="70" customFormat="1" ht="41.25" hidden="1" customHeight="1" x14ac:dyDescent="0.4">
      <c r="A4317" s="276"/>
      <c r="B4317" s="685"/>
      <c r="C4317" s="688"/>
      <c r="D4317" s="689"/>
      <c r="E4317" s="221" t="s">
        <v>95</v>
      </c>
      <c r="F4317" s="666"/>
      <c r="G4317" s="666"/>
      <c r="H4317" s="724"/>
      <c r="I4317" s="725"/>
      <c r="J4317" s="645" t="s">
        <v>17</v>
      </c>
      <c r="K4317" s="646"/>
      <c r="L4317" s="641" t="s">
        <v>18</v>
      </c>
      <c r="M4317" s="642"/>
      <c r="N4317" s="657" t="s">
        <v>19</v>
      </c>
      <c r="O4317" s="658" t="s">
        <v>8</v>
      </c>
      <c r="P4317" s="645" t="s">
        <v>26</v>
      </c>
      <c r="Q4317" s="646"/>
      <c r="R4317" s="641" t="s">
        <v>24</v>
      </c>
      <c r="S4317" s="642"/>
      <c r="T4317" s="657" t="s">
        <v>19</v>
      </c>
      <c r="U4317" s="658"/>
      <c r="V4317" s="661"/>
      <c r="W4317" s="662"/>
      <c r="X4317" s="661"/>
      <c r="Y4317" s="662"/>
      <c r="Z4317" s="661"/>
      <c r="AA4317" s="662"/>
      <c r="AB4317" s="645" t="s">
        <v>47</v>
      </c>
      <c r="AC4317" s="646"/>
      <c r="AD4317" s="641" t="s">
        <v>23</v>
      </c>
      <c r="AE4317" s="642" t="s">
        <v>3</v>
      </c>
      <c r="AF4317" s="643" t="s">
        <v>5</v>
      </c>
      <c r="AG4317" s="644"/>
      <c r="AH4317" s="645" t="s">
        <v>47</v>
      </c>
      <c r="AI4317" s="646"/>
      <c r="AJ4317" s="641" t="s">
        <v>23</v>
      </c>
      <c r="AK4317" s="642" t="s">
        <v>3</v>
      </c>
      <c r="AL4317" s="643" t="s">
        <v>5</v>
      </c>
      <c r="AM4317" s="644"/>
      <c r="AN4317" s="645" t="s">
        <v>47</v>
      </c>
      <c r="AO4317" s="646"/>
      <c r="AP4317" s="641" t="s">
        <v>23</v>
      </c>
      <c r="AQ4317" s="642" t="s">
        <v>3</v>
      </c>
      <c r="AR4317" s="643" t="s">
        <v>5</v>
      </c>
      <c r="AS4317" s="644"/>
      <c r="AT4317" s="645" t="s">
        <v>47</v>
      </c>
      <c r="AU4317" s="646"/>
      <c r="AV4317" s="641" t="s">
        <v>23</v>
      </c>
      <c r="AW4317" s="642" t="s">
        <v>3</v>
      </c>
      <c r="AX4317" s="643" t="s">
        <v>5</v>
      </c>
      <c r="AY4317" s="644"/>
      <c r="AZ4317" s="645" t="s">
        <v>47</v>
      </c>
      <c r="BA4317" s="646"/>
      <c r="BB4317" s="641" t="s">
        <v>23</v>
      </c>
      <c r="BC4317" s="642" t="s">
        <v>3</v>
      </c>
      <c r="BD4317" s="643" t="s">
        <v>5</v>
      </c>
      <c r="BE4317" s="644"/>
      <c r="BF4317" s="645" t="s">
        <v>47</v>
      </c>
      <c r="BG4317" s="646"/>
      <c r="BH4317" s="641" t="s">
        <v>23</v>
      </c>
      <c r="BI4317" s="642" t="s">
        <v>3</v>
      </c>
      <c r="BJ4317" s="643" t="s">
        <v>5</v>
      </c>
      <c r="BK4317" s="644"/>
      <c r="BL4317" s="654"/>
      <c r="BM4317" s="655"/>
      <c r="BN4317" s="656"/>
      <c r="BO4317" s="599"/>
      <c r="BP4317" s="599"/>
      <c r="BQ4317" s="599"/>
      <c r="BR4317" s="74"/>
      <c r="BS4317" s="74"/>
      <c r="BT4317" s="276"/>
    </row>
    <row r="4318" spans="1:75" ht="23.85" hidden="1" customHeight="1" x14ac:dyDescent="0.35">
      <c r="A4318" s="277"/>
      <c r="B4318" s="678" t="str">
        <f>IF(ROSTER!B$8="","",ROSTER!B$8)</f>
        <v/>
      </c>
      <c r="C4318" s="669" t="str">
        <f>IF(ROSTER!C$8="","",ROSTER!C$8)</f>
        <v/>
      </c>
      <c r="D4318" s="670"/>
      <c r="E4318" s="667"/>
      <c r="F4318" s="680">
        <f>IF(E4318="y",1,IF(E4318="S",1,0))</f>
        <v>0</v>
      </c>
      <c r="G4318" s="663">
        <f>IF(E4318="S",1,0)</f>
        <v>0</v>
      </c>
      <c r="H4318" s="583"/>
      <c r="I4318" s="584"/>
      <c r="J4318" s="569"/>
      <c r="K4318" s="570"/>
      <c r="L4318" s="573"/>
      <c r="M4318" s="574"/>
      <c r="N4318" s="579">
        <f>L4318+J4318</f>
        <v>0</v>
      </c>
      <c r="O4318" s="580"/>
      <c r="P4318" s="569"/>
      <c r="Q4318" s="570"/>
      <c r="R4318" s="573"/>
      <c r="S4318" s="574"/>
      <c r="T4318" s="579">
        <f>R4318-P4318</f>
        <v>0</v>
      </c>
      <c r="U4318" s="580"/>
      <c r="V4318" s="583"/>
      <c r="W4318" s="584"/>
      <c r="X4318" s="569"/>
      <c r="Y4318" s="584"/>
      <c r="Z4318" s="569"/>
      <c r="AA4318" s="584"/>
      <c r="AB4318" s="569"/>
      <c r="AC4318" s="570"/>
      <c r="AD4318" s="573"/>
      <c r="AE4318" s="574"/>
      <c r="AF4318" s="557">
        <f>IF(AB4318=0,0,(AD4318/AB4318)*100)</f>
        <v>0</v>
      </c>
      <c r="AG4318" s="558"/>
      <c r="AH4318" s="569"/>
      <c r="AI4318" s="570"/>
      <c r="AJ4318" s="573"/>
      <c r="AK4318" s="574"/>
      <c r="AL4318" s="557">
        <f>IF(AH4318=0,0,(AJ4318/AH4318)*100)</f>
        <v>0</v>
      </c>
      <c r="AM4318" s="558"/>
      <c r="AN4318" s="569"/>
      <c r="AO4318" s="570"/>
      <c r="AP4318" s="573"/>
      <c r="AQ4318" s="574"/>
      <c r="AR4318" s="557">
        <f>IF(AN4318=0,0,(AP4318/AN4318)*100)</f>
        <v>0</v>
      </c>
      <c r="AS4318" s="558"/>
      <c r="AT4318" s="561">
        <f>AB4318+AH4318+AN4318</f>
        <v>0</v>
      </c>
      <c r="AU4318" s="562"/>
      <c r="AV4318" s="565">
        <f>AD4318+AJ4318+AP4318</f>
        <v>0</v>
      </c>
      <c r="AW4318" s="566"/>
      <c r="AX4318" s="557">
        <f>IF(AT4318=0,0,(AV4318/AT4318)*100)</f>
        <v>0</v>
      </c>
      <c r="AY4318" s="558"/>
      <c r="AZ4318" s="569"/>
      <c r="BA4318" s="570"/>
      <c r="BB4318" s="573"/>
      <c r="BC4318" s="574"/>
      <c r="BD4318" s="557">
        <f>IF(AZ4318=0,0,(BB4318/AZ4318)*100)</f>
        <v>0</v>
      </c>
      <c r="BE4318" s="558"/>
      <c r="BF4318" s="561">
        <f>AT4318+AZ4318</f>
        <v>0</v>
      </c>
      <c r="BG4318" s="562"/>
      <c r="BH4318" s="565">
        <f>AV4318+BB4318</f>
        <v>0</v>
      </c>
      <c r="BI4318" s="566"/>
      <c r="BJ4318" s="557">
        <f>IF(BF4318=0,0,(BH4318/BF4318)*100)</f>
        <v>0</v>
      </c>
      <c r="BK4318" s="558"/>
      <c r="BL4318" s="602">
        <f>(AD4318*2)+(AJ4318*2)+(AP4318*3)+BB4318</f>
        <v>0</v>
      </c>
      <c r="BM4318" s="603"/>
      <c r="BN4318" s="604"/>
      <c r="BO4318" s="587">
        <f>IF(BQ4318=0,0,50*BP4318/BQ4318)</f>
        <v>0</v>
      </c>
      <c r="BP4318" s="555">
        <f>(BL4318*BS$11)+(N4318*BS$12)+(X4318*BS$13)+(R4318*BS$14)+(V4318*BS$15)+(Z4318*BS$16)</f>
        <v>0</v>
      </c>
      <c r="BQ4318" s="555">
        <f>((AZ4318-BB4318)*BS$18)+((AT4318-AV4318)*BS$17)+(H4318*BS$19)+(P4318*BS$20)</f>
        <v>0</v>
      </c>
      <c r="BR4318" s="75" t="s">
        <v>70</v>
      </c>
      <c r="BS4318" s="76">
        <f>IF(BO4313="B",'VALUE POINTS'!L$10,IF('GAME STATS'!BO4313="C",'VALUE POINTS'!M$10,'VALUE POINTS'!K$10))</f>
        <v>1</v>
      </c>
      <c r="BT4318" s="280"/>
    </row>
    <row r="4319" spans="1:75" ht="23.85" hidden="1" customHeight="1" x14ac:dyDescent="0.35">
      <c r="A4319" s="277"/>
      <c r="B4319" s="679"/>
      <c r="C4319" s="690" t="str">
        <f>IF(ROSTER!D$8="","",ROSTER!D$8)</f>
        <v/>
      </c>
      <c r="D4319" s="691"/>
      <c r="E4319" s="668"/>
      <c r="F4319" s="681"/>
      <c r="G4319" s="664"/>
      <c r="H4319" s="585"/>
      <c r="I4319" s="586"/>
      <c r="J4319" s="571"/>
      <c r="K4319" s="572"/>
      <c r="L4319" s="575"/>
      <c r="M4319" s="576"/>
      <c r="N4319" s="581" t="s">
        <v>16</v>
      </c>
      <c r="O4319" s="582"/>
      <c r="P4319" s="571"/>
      <c r="Q4319" s="572"/>
      <c r="R4319" s="575"/>
      <c r="S4319" s="576"/>
      <c r="T4319" s="581" t="s">
        <v>16</v>
      </c>
      <c r="U4319" s="582"/>
      <c r="V4319" s="585"/>
      <c r="W4319" s="586"/>
      <c r="X4319" s="571"/>
      <c r="Y4319" s="586"/>
      <c r="Z4319" s="571"/>
      <c r="AA4319" s="586"/>
      <c r="AB4319" s="571"/>
      <c r="AC4319" s="572"/>
      <c r="AD4319" s="575"/>
      <c r="AE4319" s="576"/>
      <c r="AF4319" s="577"/>
      <c r="AG4319" s="578"/>
      <c r="AH4319" s="571"/>
      <c r="AI4319" s="572"/>
      <c r="AJ4319" s="575"/>
      <c r="AK4319" s="576"/>
      <c r="AL4319" s="577"/>
      <c r="AM4319" s="578"/>
      <c r="AN4319" s="571"/>
      <c r="AO4319" s="572"/>
      <c r="AP4319" s="575"/>
      <c r="AQ4319" s="576"/>
      <c r="AR4319" s="577"/>
      <c r="AS4319" s="578"/>
      <c r="AT4319" s="627"/>
      <c r="AU4319" s="628"/>
      <c r="AV4319" s="629"/>
      <c r="AW4319" s="630"/>
      <c r="AX4319" s="577"/>
      <c r="AY4319" s="578"/>
      <c r="AZ4319" s="571"/>
      <c r="BA4319" s="572"/>
      <c r="BB4319" s="575"/>
      <c r="BC4319" s="576"/>
      <c r="BD4319" s="577"/>
      <c r="BE4319" s="578"/>
      <c r="BF4319" s="627"/>
      <c r="BG4319" s="628"/>
      <c r="BH4319" s="629"/>
      <c r="BI4319" s="630"/>
      <c r="BJ4319" s="577"/>
      <c r="BK4319" s="578"/>
      <c r="BL4319" s="605"/>
      <c r="BM4319" s="606"/>
      <c r="BN4319" s="607"/>
      <c r="BO4319" s="588"/>
      <c r="BP4319" s="556"/>
      <c r="BQ4319" s="556"/>
      <c r="BR4319" s="75" t="s">
        <v>71</v>
      </c>
      <c r="BS4319" s="76">
        <f>IF(BO4313="B",'VALUE POINTS'!L$11,IF('GAME STATS'!BO4313="C",'VALUE POINTS'!M$11,'VALUE POINTS'!K$11))</f>
        <v>1</v>
      </c>
      <c r="BT4319" s="280"/>
    </row>
    <row r="4320" spans="1:75" ht="21.75" hidden="1" customHeight="1" x14ac:dyDescent="0.35">
      <c r="A4320" s="268"/>
      <c r="B4320" s="678" t="str">
        <f>IF(ROSTER!B$10="","",ROSTER!B$10)</f>
        <v/>
      </c>
      <c r="C4320" s="669" t="str">
        <f>IF(ROSTER!C$10="","",ROSTER!C$10)</f>
        <v/>
      </c>
      <c r="D4320" s="670"/>
      <c r="E4320" s="667"/>
      <c r="F4320" s="680">
        <f>IF(E4320="y",1,IF(E4320="S",1,0))</f>
        <v>0</v>
      </c>
      <c r="G4320" s="663">
        <f>IF(E4320="S",1,0)</f>
        <v>0</v>
      </c>
      <c r="H4320" s="583"/>
      <c r="I4320" s="584"/>
      <c r="J4320" s="569"/>
      <c r="K4320" s="570"/>
      <c r="L4320" s="573"/>
      <c r="M4320" s="574"/>
      <c r="N4320" s="579">
        <f>L4320+J4320</f>
        <v>0</v>
      </c>
      <c r="O4320" s="580"/>
      <c r="P4320" s="569"/>
      <c r="Q4320" s="570"/>
      <c r="R4320" s="573"/>
      <c r="S4320" s="574"/>
      <c r="T4320" s="579">
        <f>R4320-P4320</f>
        <v>0</v>
      </c>
      <c r="U4320" s="580"/>
      <c r="V4320" s="583"/>
      <c r="W4320" s="584"/>
      <c r="X4320" s="569"/>
      <c r="Y4320" s="584"/>
      <c r="Z4320" s="569"/>
      <c r="AA4320" s="584"/>
      <c r="AB4320" s="569"/>
      <c r="AC4320" s="570"/>
      <c r="AD4320" s="573"/>
      <c r="AE4320" s="574"/>
      <c r="AF4320" s="557">
        <f>IF(AB4320=0,0,(AD4320/AB4320)*100)</f>
        <v>0</v>
      </c>
      <c r="AG4320" s="558"/>
      <c r="AH4320" s="569"/>
      <c r="AI4320" s="570"/>
      <c r="AJ4320" s="573"/>
      <c r="AK4320" s="574"/>
      <c r="AL4320" s="557">
        <f>IF(AH4320=0,0,(AJ4320/AH4320)*100)</f>
        <v>0</v>
      </c>
      <c r="AM4320" s="558"/>
      <c r="AN4320" s="569"/>
      <c r="AO4320" s="570"/>
      <c r="AP4320" s="573"/>
      <c r="AQ4320" s="574"/>
      <c r="AR4320" s="557">
        <f>IF(AN4320=0,0,(AP4320/AN4320)*100)</f>
        <v>0</v>
      </c>
      <c r="AS4320" s="558"/>
      <c r="AT4320" s="561">
        <f>AB4320+AH4320+AN4320</f>
        <v>0</v>
      </c>
      <c r="AU4320" s="562"/>
      <c r="AV4320" s="565">
        <f>AD4320+AJ4320+AP4320</f>
        <v>0</v>
      </c>
      <c r="AW4320" s="566"/>
      <c r="AX4320" s="557">
        <f>IF(AT4320=0,0,(AV4320/AT4320)*100)</f>
        <v>0</v>
      </c>
      <c r="AY4320" s="558"/>
      <c r="AZ4320" s="569"/>
      <c r="BA4320" s="570"/>
      <c r="BB4320" s="573"/>
      <c r="BC4320" s="574"/>
      <c r="BD4320" s="557">
        <f>IF(AZ4320=0,0,(BB4320/AZ4320)*100)</f>
        <v>0</v>
      </c>
      <c r="BE4320" s="558"/>
      <c r="BF4320" s="561">
        <f>AT4320+AZ4320</f>
        <v>0</v>
      </c>
      <c r="BG4320" s="562"/>
      <c r="BH4320" s="565">
        <f>AV4320+BB4320</f>
        <v>0</v>
      </c>
      <c r="BI4320" s="566"/>
      <c r="BJ4320" s="557">
        <f>IF(BF4320=0,0,(BH4320/BF4320)*100)</f>
        <v>0</v>
      </c>
      <c r="BK4320" s="558"/>
      <c r="BL4320" s="602">
        <f>(AD4320*2)+(AJ4320*2)+(AP4320*3)+BB4320</f>
        <v>0</v>
      </c>
      <c r="BM4320" s="603"/>
      <c r="BN4320" s="604"/>
      <c r="BO4320" s="587">
        <f>IF(BQ4320=0,0,50*BP4320/BQ4320)</f>
        <v>0</v>
      </c>
      <c r="BP4320" s="555">
        <f>(BL4320*BS$11)+(N4320*BS$12)+(X4320*BS$13)+(R4320*BS$14)+(V4320*BS$15)+(Z4320*BS$16)</f>
        <v>0</v>
      </c>
      <c r="BQ4320" s="555">
        <f>((AZ4320-BB4320)*BS$18)+((AT4320-AV4320)*BS$17)+(H4320*BS$19)+(P4320*BS$20)</f>
        <v>0</v>
      </c>
      <c r="BR4320" s="75" t="s">
        <v>72</v>
      </c>
      <c r="BS4320" s="76">
        <f>IF(BO4313="B",'VALUE POINTS'!L$12,IF('GAME STATS'!BO4313="C",'VALUE POINTS'!M$12,'VALUE POINTS'!K$12))</f>
        <v>2</v>
      </c>
      <c r="BT4320" s="280"/>
    </row>
    <row r="4321" spans="1:72" ht="21.75" hidden="1" customHeight="1" x14ac:dyDescent="0.35">
      <c r="A4321" s="268"/>
      <c r="B4321" s="679"/>
      <c r="C4321" s="690" t="str">
        <f>IF(ROSTER!D$10="","",ROSTER!D$10)</f>
        <v/>
      </c>
      <c r="D4321" s="691"/>
      <c r="E4321" s="668"/>
      <c r="F4321" s="681"/>
      <c r="G4321" s="664"/>
      <c r="H4321" s="585"/>
      <c r="I4321" s="586"/>
      <c r="J4321" s="571"/>
      <c r="K4321" s="572"/>
      <c r="L4321" s="575"/>
      <c r="M4321" s="576"/>
      <c r="N4321" s="581" t="s">
        <v>16</v>
      </c>
      <c r="O4321" s="582"/>
      <c r="P4321" s="571"/>
      <c r="Q4321" s="572"/>
      <c r="R4321" s="575"/>
      <c r="S4321" s="576"/>
      <c r="T4321" s="581" t="s">
        <v>16</v>
      </c>
      <c r="U4321" s="582"/>
      <c r="V4321" s="585"/>
      <c r="W4321" s="586"/>
      <c r="X4321" s="571"/>
      <c r="Y4321" s="586"/>
      <c r="Z4321" s="571"/>
      <c r="AA4321" s="586"/>
      <c r="AB4321" s="571"/>
      <c r="AC4321" s="572"/>
      <c r="AD4321" s="575"/>
      <c r="AE4321" s="576"/>
      <c r="AF4321" s="577"/>
      <c r="AG4321" s="578"/>
      <c r="AH4321" s="571"/>
      <c r="AI4321" s="572"/>
      <c r="AJ4321" s="575"/>
      <c r="AK4321" s="576"/>
      <c r="AL4321" s="577"/>
      <c r="AM4321" s="578"/>
      <c r="AN4321" s="571"/>
      <c r="AO4321" s="572"/>
      <c r="AP4321" s="575"/>
      <c r="AQ4321" s="576"/>
      <c r="AR4321" s="577"/>
      <c r="AS4321" s="578"/>
      <c r="AT4321" s="627"/>
      <c r="AU4321" s="628"/>
      <c r="AV4321" s="629"/>
      <c r="AW4321" s="630"/>
      <c r="AX4321" s="577"/>
      <c r="AY4321" s="578"/>
      <c r="AZ4321" s="571"/>
      <c r="BA4321" s="572"/>
      <c r="BB4321" s="575"/>
      <c r="BC4321" s="576"/>
      <c r="BD4321" s="577"/>
      <c r="BE4321" s="578"/>
      <c r="BF4321" s="627"/>
      <c r="BG4321" s="628"/>
      <c r="BH4321" s="629"/>
      <c r="BI4321" s="630"/>
      <c r="BJ4321" s="577"/>
      <c r="BK4321" s="578"/>
      <c r="BL4321" s="605"/>
      <c r="BM4321" s="606"/>
      <c r="BN4321" s="607"/>
      <c r="BO4321" s="588"/>
      <c r="BP4321" s="556"/>
      <c r="BQ4321" s="556"/>
      <c r="BR4321" s="75" t="s">
        <v>73</v>
      </c>
      <c r="BS4321" s="76">
        <f>IF(BO4313="B",'VALUE POINTS'!L$13,IF('GAME STATS'!BO4313="C",'VALUE POINTS'!M$13,'VALUE POINTS'!K$13))</f>
        <v>2</v>
      </c>
      <c r="BT4321" s="280"/>
    </row>
    <row r="4322" spans="1:72" ht="21.75" hidden="1" customHeight="1" x14ac:dyDescent="0.35">
      <c r="A4322" s="268"/>
      <c r="B4322" s="678" t="str">
        <f>IF(ROSTER!B$12="","",ROSTER!B$12)</f>
        <v/>
      </c>
      <c r="C4322" s="669" t="str">
        <f>IF(ROSTER!C$12="","",ROSTER!C$12)</f>
        <v/>
      </c>
      <c r="D4322" s="670"/>
      <c r="E4322" s="667"/>
      <c r="F4322" s="680">
        <f>IF(E4322="y",1,IF(E4322="S",1,0))</f>
        <v>0</v>
      </c>
      <c r="G4322" s="663">
        <f>IF(E4322="S",1,0)</f>
        <v>0</v>
      </c>
      <c r="H4322" s="583"/>
      <c r="I4322" s="584"/>
      <c r="J4322" s="569"/>
      <c r="K4322" s="570"/>
      <c r="L4322" s="573"/>
      <c r="M4322" s="574"/>
      <c r="N4322" s="579">
        <f>L4322+J4322</f>
        <v>0</v>
      </c>
      <c r="O4322" s="580"/>
      <c r="P4322" s="569"/>
      <c r="Q4322" s="570"/>
      <c r="R4322" s="573"/>
      <c r="S4322" s="574"/>
      <c r="T4322" s="579">
        <f>R4322-P4322</f>
        <v>0</v>
      </c>
      <c r="U4322" s="580"/>
      <c r="V4322" s="583"/>
      <c r="W4322" s="584"/>
      <c r="X4322" s="569"/>
      <c r="Y4322" s="584"/>
      <c r="Z4322" s="569"/>
      <c r="AA4322" s="584"/>
      <c r="AB4322" s="569"/>
      <c r="AC4322" s="570"/>
      <c r="AD4322" s="573"/>
      <c r="AE4322" s="574"/>
      <c r="AF4322" s="557">
        <f>IF(AB4322=0,0,(AD4322/AB4322)*100)</f>
        <v>0</v>
      </c>
      <c r="AG4322" s="558"/>
      <c r="AH4322" s="569"/>
      <c r="AI4322" s="570"/>
      <c r="AJ4322" s="573"/>
      <c r="AK4322" s="574"/>
      <c r="AL4322" s="557">
        <f>IF(AH4322=0,0,(AJ4322/AH4322)*100)</f>
        <v>0</v>
      </c>
      <c r="AM4322" s="558"/>
      <c r="AN4322" s="569"/>
      <c r="AO4322" s="570"/>
      <c r="AP4322" s="573"/>
      <c r="AQ4322" s="574"/>
      <c r="AR4322" s="557">
        <f>IF(AN4322=0,0,(AP4322/AN4322)*100)</f>
        <v>0</v>
      </c>
      <c r="AS4322" s="558"/>
      <c r="AT4322" s="561">
        <f>AB4322+AH4322+AN4322</f>
        <v>0</v>
      </c>
      <c r="AU4322" s="562"/>
      <c r="AV4322" s="565">
        <f>AD4322+AJ4322+AP4322</f>
        <v>0</v>
      </c>
      <c r="AW4322" s="566"/>
      <c r="AX4322" s="557">
        <f>IF(AT4322=0,0,(AV4322/AT4322)*100)</f>
        <v>0</v>
      </c>
      <c r="AY4322" s="558"/>
      <c r="AZ4322" s="569"/>
      <c r="BA4322" s="570"/>
      <c r="BB4322" s="573"/>
      <c r="BC4322" s="574"/>
      <c r="BD4322" s="557">
        <f>IF(AZ4322=0,0,(BB4322/AZ4322)*100)</f>
        <v>0</v>
      </c>
      <c r="BE4322" s="558"/>
      <c r="BF4322" s="561">
        <f>AT4322+AZ4322</f>
        <v>0</v>
      </c>
      <c r="BG4322" s="562"/>
      <c r="BH4322" s="565">
        <f>AV4322+BB4322</f>
        <v>0</v>
      </c>
      <c r="BI4322" s="566"/>
      <c r="BJ4322" s="557">
        <f>IF(BF4322=0,0,(BH4322/BF4322)*100)</f>
        <v>0</v>
      </c>
      <c r="BK4322" s="558"/>
      <c r="BL4322" s="602">
        <f>(AD4322*2)+(AJ4322*2)+(AP4322*3)+BB4322</f>
        <v>0</v>
      </c>
      <c r="BM4322" s="603"/>
      <c r="BN4322" s="604"/>
      <c r="BO4322" s="587">
        <f t="shared" ref="BO4322" si="3264">IF(BQ4322=0,0,50*BP4322/BQ4322)</f>
        <v>0</v>
      </c>
      <c r="BP4322" s="555">
        <f>(BL4322*BS$11)+(N4322*BS$12)+(X4322*BS$13)+(R4322*BS$14)+(V4322*BS$15)+(Z4322*BS$16)</f>
        <v>0</v>
      </c>
      <c r="BQ4322" s="555">
        <f>((AZ4322-BB4322)*BS$18)+((AT4322-AV4322)*BS$17)+(H4322*BS$19)+(P4322*BS$20)</f>
        <v>0</v>
      </c>
      <c r="BR4322" s="75" t="s">
        <v>74</v>
      </c>
      <c r="BS4322" s="76">
        <f>IF(BO4313="B",'VALUE POINTS'!L$14,IF('GAME STATS'!BO4313="C",'VALUE POINTS'!M$14,'VALUE POINTS'!K$14))</f>
        <v>2</v>
      </c>
      <c r="BT4322" s="280"/>
    </row>
    <row r="4323" spans="1:72" ht="21.75" hidden="1" customHeight="1" x14ac:dyDescent="0.35">
      <c r="A4323" s="268"/>
      <c r="B4323" s="679"/>
      <c r="C4323" s="690" t="str">
        <f>IF(ROSTER!D$12="","",ROSTER!D$12)</f>
        <v/>
      </c>
      <c r="D4323" s="691"/>
      <c r="E4323" s="668"/>
      <c r="F4323" s="681"/>
      <c r="G4323" s="664"/>
      <c r="H4323" s="585"/>
      <c r="I4323" s="586"/>
      <c r="J4323" s="571"/>
      <c r="K4323" s="572"/>
      <c r="L4323" s="575"/>
      <c r="M4323" s="576"/>
      <c r="N4323" s="581"/>
      <c r="O4323" s="582"/>
      <c r="P4323" s="571"/>
      <c r="Q4323" s="572"/>
      <c r="R4323" s="575"/>
      <c r="S4323" s="576"/>
      <c r="T4323" s="581"/>
      <c r="U4323" s="582"/>
      <c r="V4323" s="585"/>
      <c r="W4323" s="586"/>
      <c r="X4323" s="571"/>
      <c r="Y4323" s="586"/>
      <c r="Z4323" s="571"/>
      <c r="AA4323" s="586"/>
      <c r="AB4323" s="571"/>
      <c r="AC4323" s="572"/>
      <c r="AD4323" s="575"/>
      <c r="AE4323" s="576"/>
      <c r="AF4323" s="577"/>
      <c r="AG4323" s="578"/>
      <c r="AH4323" s="571"/>
      <c r="AI4323" s="572"/>
      <c r="AJ4323" s="575"/>
      <c r="AK4323" s="576"/>
      <c r="AL4323" s="577"/>
      <c r="AM4323" s="578"/>
      <c r="AN4323" s="571"/>
      <c r="AO4323" s="572"/>
      <c r="AP4323" s="575"/>
      <c r="AQ4323" s="576"/>
      <c r="AR4323" s="577"/>
      <c r="AS4323" s="578"/>
      <c r="AT4323" s="627"/>
      <c r="AU4323" s="628"/>
      <c r="AV4323" s="629"/>
      <c r="AW4323" s="630"/>
      <c r="AX4323" s="577"/>
      <c r="AY4323" s="578"/>
      <c r="AZ4323" s="571"/>
      <c r="BA4323" s="572"/>
      <c r="BB4323" s="575"/>
      <c r="BC4323" s="576"/>
      <c r="BD4323" s="577"/>
      <c r="BE4323" s="578"/>
      <c r="BF4323" s="627"/>
      <c r="BG4323" s="628"/>
      <c r="BH4323" s="629"/>
      <c r="BI4323" s="630"/>
      <c r="BJ4323" s="577"/>
      <c r="BK4323" s="578"/>
      <c r="BL4323" s="605"/>
      <c r="BM4323" s="606"/>
      <c r="BN4323" s="607"/>
      <c r="BO4323" s="588"/>
      <c r="BP4323" s="556"/>
      <c r="BQ4323" s="556"/>
      <c r="BR4323" s="75" t="s">
        <v>75</v>
      </c>
      <c r="BS4323" s="76">
        <f>IF(BO4313="B",'VALUE POINTS'!L$15,IF('GAME STATS'!BO4313="C",'VALUE POINTS'!M$15,'VALUE POINTS'!K$15))</f>
        <v>2</v>
      </c>
      <c r="BT4323" s="280"/>
    </row>
    <row r="4324" spans="1:72" ht="21.75" hidden="1" customHeight="1" x14ac:dyDescent="0.35">
      <c r="A4324" s="268"/>
      <c r="B4324" s="678" t="str">
        <f>IF(ROSTER!B$14="","",ROSTER!B$14)</f>
        <v/>
      </c>
      <c r="C4324" s="669" t="str">
        <f>IF(ROSTER!C$14="","",ROSTER!C$14)</f>
        <v/>
      </c>
      <c r="D4324" s="670"/>
      <c r="E4324" s="667"/>
      <c r="F4324" s="680">
        <f>IF(E4324="y",1,IF(E4324="S",1,0))</f>
        <v>0</v>
      </c>
      <c r="G4324" s="663">
        <f>IF(E4324="S",1,0)</f>
        <v>0</v>
      </c>
      <c r="H4324" s="583"/>
      <c r="I4324" s="584"/>
      <c r="J4324" s="569"/>
      <c r="K4324" s="570"/>
      <c r="L4324" s="573"/>
      <c r="M4324" s="574"/>
      <c r="N4324" s="579">
        <f>L4324+J4324</f>
        <v>0</v>
      </c>
      <c r="O4324" s="580"/>
      <c r="P4324" s="569"/>
      <c r="Q4324" s="570"/>
      <c r="R4324" s="573"/>
      <c r="S4324" s="574"/>
      <c r="T4324" s="579">
        <f>R4324-P4324</f>
        <v>0</v>
      </c>
      <c r="U4324" s="580"/>
      <c r="V4324" s="583"/>
      <c r="W4324" s="584"/>
      <c r="X4324" s="569"/>
      <c r="Y4324" s="584"/>
      <c r="Z4324" s="569"/>
      <c r="AA4324" s="584"/>
      <c r="AB4324" s="569"/>
      <c r="AC4324" s="570"/>
      <c r="AD4324" s="573"/>
      <c r="AE4324" s="574"/>
      <c r="AF4324" s="557">
        <f>IF(AB4324=0,0,(AD4324/AB4324)*100)</f>
        <v>0</v>
      </c>
      <c r="AG4324" s="558"/>
      <c r="AH4324" s="569"/>
      <c r="AI4324" s="570"/>
      <c r="AJ4324" s="573"/>
      <c r="AK4324" s="574"/>
      <c r="AL4324" s="557">
        <f>IF(AH4324=0,0,(AJ4324/AH4324)*100)</f>
        <v>0</v>
      </c>
      <c r="AM4324" s="558"/>
      <c r="AN4324" s="569"/>
      <c r="AO4324" s="570"/>
      <c r="AP4324" s="573"/>
      <c r="AQ4324" s="574"/>
      <c r="AR4324" s="557">
        <f>IF(AN4324=0,0,(AP4324/AN4324)*100)</f>
        <v>0</v>
      </c>
      <c r="AS4324" s="558"/>
      <c r="AT4324" s="561">
        <f>AB4324+AH4324+AN4324</f>
        <v>0</v>
      </c>
      <c r="AU4324" s="562"/>
      <c r="AV4324" s="565">
        <f>AD4324+AJ4324+AP4324</f>
        <v>0</v>
      </c>
      <c r="AW4324" s="566"/>
      <c r="AX4324" s="557">
        <f>IF(AT4324=0,0,(AV4324/AT4324)*100)</f>
        <v>0</v>
      </c>
      <c r="AY4324" s="558"/>
      <c r="AZ4324" s="569"/>
      <c r="BA4324" s="570"/>
      <c r="BB4324" s="573"/>
      <c r="BC4324" s="574"/>
      <c r="BD4324" s="557">
        <f>IF(AZ4324=0,0,(BB4324/AZ4324)*100)</f>
        <v>0</v>
      </c>
      <c r="BE4324" s="558"/>
      <c r="BF4324" s="561">
        <f>AT4324+AZ4324</f>
        <v>0</v>
      </c>
      <c r="BG4324" s="562"/>
      <c r="BH4324" s="565">
        <f>AV4324+BB4324</f>
        <v>0</v>
      </c>
      <c r="BI4324" s="566"/>
      <c r="BJ4324" s="557">
        <f>IF(BF4324=0,0,(BH4324/BF4324)*100)</f>
        <v>0</v>
      </c>
      <c r="BK4324" s="558"/>
      <c r="BL4324" s="602">
        <f>(AD4324*2)+(AJ4324*2)+(AP4324*3)+BB4324</f>
        <v>0</v>
      </c>
      <c r="BM4324" s="603"/>
      <c r="BN4324" s="604"/>
      <c r="BO4324" s="587">
        <f t="shared" ref="BO4324" si="3265">IF(BQ4324=0,0,50*BP4324/BQ4324)</f>
        <v>0</v>
      </c>
      <c r="BP4324" s="555">
        <f>(BL4324*BS$11)+(N4324*BS$12)+(X4324*BS$13)+(R4324*BS$14)+(V4324*BS$15)+(Z4324*BS$16)</f>
        <v>0</v>
      </c>
      <c r="BQ4324" s="555">
        <f>((AZ4324-BB4324)*BS$18)+((AT4324-AV4324)*BS$17)+(H4324*BS$19)+(P4324*BS$20)</f>
        <v>0</v>
      </c>
      <c r="BR4324" s="75" t="s">
        <v>76</v>
      </c>
      <c r="BS4324" s="76">
        <f>IF(BO4313="B",'VALUE POINTS'!L$16,IF('GAME STATS'!BO4313="C",'VALUE POINTS'!M$16,'VALUE POINTS'!K$16))</f>
        <v>2</v>
      </c>
      <c r="BT4324" s="280"/>
    </row>
    <row r="4325" spans="1:72" ht="21.75" hidden="1" customHeight="1" x14ac:dyDescent="0.35">
      <c r="A4325" s="268"/>
      <c r="B4325" s="679"/>
      <c r="C4325" s="690" t="str">
        <f>IF(ROSTER!D$14="","",ROSTER!D$14)</f>
        <v/>
      </c>
      <c r="D4325" s="691"/>
      <c r="E4325" s="668"/>
      <c r="F4325" s="681"/>
      <c r="G4325" s="664"/>
      <c r="H4325" s="585"/>
      <c r="I4325" s="586"/>
      <c r="J4325" s="571"/>
      <c r="K4325" s="572"/>
      <c r="L4325" s="575"/>
      <c r="M4325" s="576"/>
      <c r="N4325" s="581"/>
      <c r="O4325" s="582"/>
      <c r="P4325" s="571"/>
      <c r="Q4325" s="572"/>
      <c r="R4325" s="575"/>
      <c r="S4325" s="576"/>
      <c r="T4325" s="581"/>
      <c r="U4325" s="582"/>
      <c r="V4325" s="585"/>
      <c r="W4325" s="586"/>
      <c r="X4325" s="571"/>
      <c r="Y4325" s="586"/>
      <c r="Z4325" s="571"/>
      <c r="AA4325" s="586"/>
      <c r="AB4325" s="571"/>
      <c r="AC4325" s="572"/>
      <c r="AD4325" s="575"/>
      <c r="AE4325" s="576"/>
      <c r="AF4325" s="577"/>
      <c r="AG4325" s="578"/>
      <c r="AH4325" s="571"/>
      <c r="AI4325" s="572"/>
      <c r="AJ4325" s="575"/>
      <c r="AK4325" s="576"/>
      <c r="AL4325" s="577"/>
      <c r="AM4325" s="578"/>
      <c r="AN4325" s="571"/>
      <c r="AO4325" s="572"/>
      <c r="AP4325" s="575"/>
      <c r="AQ4325" s="576"/>
      <c r="AR4325" s="577"/>
      <c r="AS4325" s="578"/>
      <c r="AT4325" s="627"/>
      <c r="AU4325" s="628"/>
      <c r="AV4325" s="629"/>
      <c r="AW4325" s="630"/>
      <c r="AX4325" s="577"/>
      <c r="AY4325" s="578"/>
      <c r="AZ4325" s="571"/>
      <c r="BA4325" s="572"/>
      <c r="BB4325" s="575"/>
      <c r="BC4325" s="576"/>
      <c r="BD4325" s="577"/>
      <c r="BE4325" s="578"/>
      <c r="BF4325" s="627"/>
      <c r="BG4325" s="628"/>
      <c r="BH4325" s="629"/>
      <c r="BI4325" s="630"/>
      <c r="BJ4325" s="577"/>
      <c r="BK4325" s="578"/>
      <c r="BL4325" s="605"/>
      <c r="BM4325" s="606"/>
      <c r="BN4325" s="607"/>
      <c r="BO4325" s="588"/>
      <c r="BP4325" s="556"/>
      <c r="BQ4325" s="556"/>
      <c r="BR4325" s="75" t="s">
        <v>77</v>
      </c>
      <c r="BS4325" s="76">
        <f>IF(BO4313="B",'VALUE POINTS'!L$17,IF('GAME STATS'!BO4313="C",'VALUE POINTS'!M$17,'VALUE POINTS'!K$17))</f>
        <v>1</v>
      </c>
      <c r="BT4325" s="280"/>
    </row>
    <row r="4326" spans="1:72" ht="21.75" hidden="1" customHeight="1" x14ac:dyDescent="0.35">
      <c r="A4326" s="268"/>
      <c r="B4326" s="678" t="str">
        <f>IF(ROSTER!B$16="","",ROSTER!B$16)</f>
        <v/>
      </c>
      <c r="C4326" s="669" t="str">
        <f>IF(ROSTER!C$16="","",ROSTER!C$16)</f>
        <v/>
      </c>
      <c r="D4326" s="670"/>
      <c r="E4326" s="667"/>
      <c r="F4326" s="680">
        <f>IF(E4326="y",1,IF(E4326="S",1,0))</f>
        <v>0</v>
      </c>
      <c r="G4326" s="663">
        <f>IF(E4326="S",1,0)</f>
        <v>0</v>
      </c>
      <c r="H4326" s="583"/>
      <c r="I4326" s="584"/>
      <c r="J4326" s="569"/>
      <c r="K4326" s="570"/>
      <c r="L4326" s="573"/>
      <c r="M4326" s="574"/>
      <c r="N4326" s="579">
        <f>L4326+J4326</f>
        <v>0</v>
      </c>
      <c r="O4326" s="580"/>
      <c r="P4326" s="569"/>
      <c r="Q4326" s="570"/>
      <c r="R4326" s="573"/>
      <c r="S4326" s="574"/>
      <c r="T4326" s="579">
        <f>R4326-P4326</f>
        <v>0</v>
      </c>
      <c r="U4326" s="580"/>
      <c r="V4326" s="583"/>
      <c r="W4326" s="584"/>
      <c r="X4326" s="569"/>
      <c r="Y4326" s="584"/>
      <c r="Z4326" s="569"/>
      <c r="AA4326" s="584"/>
      <c r="AB4326" s="569"/>
      <c r="AC4326" s="570"/>
      <c r="AD4326" s="573"/>
      <c r="AE4326" s="574"/>
      <c r="AF4326" s="557">
        <f>IF(AB4326=0,0,(AD4326/AB4326)*100)</f>
        <v>0</v>
      </c>
      <c r="AG4326" s="558"/>
      <c r="AH4326" s="569"/>
      <c r="AI4326" s="570"/>
      <c r="AJ4326" s="573"/>
      <c r="AK4326" s="574"/>
      <c r="AL4326" s="557">
        <f>IF(AH4326=0,0,(AJ4326/AH4326)*100)</f>
        <v>0</v>
      </c>
      <c r="AM4326" s="558"/>
      <c r="AN4326" s="569"/>
      <c r="AO4326" s="570"/>
      <c r="AP4326" s="573"/>
      <c r="AQ4326" s="574"/>
      <c r="AR4326" s="557">
        <f>IF(AN4326=0,0,(AP4326/AN4326)*100)</f>
        <v>0</v>
      </c>
      <c r="AS4326" s="558"/>
      <c r="AT4326" s="561">
        <f>AB4326+AH4326+AN4326</f>
        <v>0</v>
      </c>
      <c r="AU4326" s="562"/>
      <c r="AV4326" s="565">
        <f>AD4326+AJ4326+AP4326</f>
        <v>0</v>
      </c>
      <c r="AW4326" s="566"/>
      <c r="AX4326" s="557">
        <f>IF(AT4326=0,0,(AV4326/AT4326)*100)</f>
        <v>0</v>
      </c>
      <c r="AY4326" s="558"/>
      <c r="AZ4326" s="569"/>
      <c r="BA4326" s="570"/>
      <c r="BB4326" s="573"/>
      <c r="BC4326" s="574"/>
      <c r="BD4326" s="557">
        <f>IF(AZ4326=0,0,(BB4326/AZ4326)*100)</f>
        <v>0</v>
      </c>
      <c r="BE4326" s="558"/>
      <c r="BF4326" s="561">
        <f>AT4326+AZ4326</f>
        <v>0</v>
      </c>
      <c r="BG4326" s="562"/>
      <c r="BH4326" s="565">
        <f>AV4326+BB4326</f>
        <v>0</v>
      </c>
      <c r="BI4326" s="566"/>
      <c r="BJ4326" s="557">
        <f>IF(BF4326=0,0,(BH4326/BF4326)*100)</f>
        <v>0</v>
      </c>
      <c r="BK4326" s="558"/>
      <c r="BL4326" s="602">
        <f>(AD4326*2)+(AJ4326*2)+(AP4326*3)+BB4326</f>
        <v>0</v>
      </c>
      <c r="BM4326" s="603"/>
      <c r="BN4326" s="604"/>
      <c r="BO4326" s="587">
        <f t="shared" ref="BO4326" si="3266">IF(BQ4326=0,0,50*BP4326/BQ4326)</f>
        <v>0</v>
      </c>
      <c r="BP4326" s="555">
        <f>(BL4326*BS$11)+(N4326*BS$12)+(X4326*BS$13)+(R4326*BS$14)+(V4326*BS$15)+(Z4326*BS$16)</f>
        <v>0</v>
      </c>
      <c r="BQ4326" s="555">
        <f>((AZ4326-BB4326)*BS$18)+((AT4326-AV4326)*BS$17)+(H4326*BS$19)+(P4326*BS$20)</f>
        <v>0</v>
      </c>
      <c r="BR4326" s="75" t="s">
        <v>78</v>
      </c>
      <c r="BS4326" s="76">
        <f>IF(BO4313="B",'VALUE POINTS'!L$18,IF('GAME STATS'!BO4313="C",'VALUE POINTS'!M$18,'VALUE POINTS'!K$18))</f>
        <v>2</v>
      </c>
      <c r="BT4326" s="280"/>
    </row>
    <row r="4327" spans="1:72" ht="21.75" hidden="1" customHeight="1" x14ac:dyDescent="0.35">
      <c r="A4327" s="268"/>
      <c r="B4327" s="679"/>
      <c r="C4327" s="690" t="str">
        <f>IF(ROSTER!D$16="","",ROSTER!D$16)</f>
        <v/>
      </c>
      <c r="D4327" s="691"/>
      <c r="E4327" s="668"/>
      <c r="F4327" s="681"/>
      <c r="G4327" s="664"/>
      <c r="H4327" s="585"/>
      <c r="I4327" s="586"/>
      <c r="J4327" s="571"/>
      <c r="K4327" s="572"/>
      <c r="L4327" s="575"/>
      <c r="M4327" s="576"/>
      <c r="N4327" s="581"/>
      <c r="O4327" s="582"/>
      <c r="P4327" s="571"/>
      <c r="Q4327" s="572"/>
      <c r="R4327" s="575"/>
      <c r="S4327" s="576"/>
      <c r="T4327" s="581"/>
      <c r="U4327" s="582"/>
      <c r="V4327" s="585"/>
      <c r="W4327" s="586"/>
      <c r="X4327" s="571"/>
      <c r="Y4327" s="586"/>
      <c r="Z4327" s="571"/>
      <c r="AA4327" s="586"/>
      <c r="AB4327" s="571"/>
      <c r="AC4327" s="572"/>
      <c r="AD4327" s="575"/>
      <c r="AE4327" s="576"/>
      <c r="AF4327" s="577"/>
      <c r="AG4327" s="578"/>
      <c r="AH4327" s="571"/>
      <c r="AI4327" s="572"/>
      <c r="AJ4327" s="575"/>
      <c r="AK4327" s="576"/>
      <c r="AL4327" s="577"/>
      <c r="AM4327" s="578"/>
      <c r="AN4327" s="571"/>
      <c r="AO4327" s="572"/>
      <c r="AP4327" s="575"/>
      <c r="AQ4327" s="576"/>
      <c r="AR4327" s="577"/>
      <c r="AS4327" s="578"/>
      <c r="AT4327" s="627"/>
      <c r="AU4327" s="628"/>
      <c r="AV4327" s="629"/>
      <c r="AW4327" s="630"/>
      <c r="AX4327" s="577"/>
      <c r="AY4327" s="578"/>
      <c r="AZ4327" s="571"/>
      <c r="BA4327" s="572"/>
      <c r="BB4327" s="575"/>
      <c r="BC4327" s="576"/>
      <c r="BD4327" s="577"/>
      <c r="BE4327" s="578"/>
      <c r="BF4327" s="627"/>
      <c r="BG4327" s="628"/>
      <c r="BH4327" s="629"/>
      <c r="BI4327" s="630"/>
      <c r="BJ4327" s="577"/>
      <c r="BK4327" s="578"/>
      <c r="BL4327" s="605"/>
      <c r="BM4327" s="606"/>
      <c r="BN4327" s="607"/>
      <c r="BO4327" s="588"/>
      <c r="BP4327" s="556"/>
      <c r="BQ4327" s="556"/>
      <c r="BR4327" s="75" t="s">
        <v>79</v>
      </c>
      <c r="BS4327" s="76">
        <f>IF(BO4313="B",'VALUE POINTS'!L$19,IF('GAME STATS'!BO4313="C",'VALUE POINTS'!M$19,'VALUE POINTS'!K$19))</f>
        <v>2</v>
      </c>
      <c r="BT4327" s="280"/>
    </row>
    <row r="4328" spans="1:72" ht="21.75" hidden="1" customHeight="1" x14ac:dyDescent="0.25">
      <c r="A4328" s="268"/>
      <c r="B4328" s="678" t="str">
        <f>IF(ROSTER!B$18="","",ROSTER!B$18)</f>
        <v/>
      </c>
      <c r="C4328" s="669" t="str">
        <f>IF(ROSTER!C$18="","",ROSTER!C$18)</f>
        <v/>
      </c>
      <c r="D4328" s="670"/>
      <c r="E4328" s="667"/>
      <c r="F4328" s="680">
        <f>IF(E4328="y",1,IF(E4328="S",1,0))</f>
        <v>0</v>
      </c>
      <c r="G4328" s="663">
        <f>IF(E4328="S",1,0)</f>
        <v>0</v>
      </c>
      <c r="H4328" s="583"/>
      <c r="I4328" s="584"/>
      <c r="J4328" s="569"/>
      <c r="K4328" s="570"/>
      <c r="L4328" s="573"/>
      <c r="M4328" s="574"/>
      <c r="N4328" s="579">
        <f>L4328+J4328</f>
        <v>0</v>
      </c>
      <c r="O4328" s="580"/>
      <c r="P4328" s="569"/>
      <c r="Q4328" s="570"/>
      <c r="R4328" s="573"/>
      <c r="S4328" s="574"/>
      <c r="T4328" s="579">
        <f>R4328-P4328</f>
        <v>0</v>
      </c>
      <c r="U4328" s="580"/>
      <c r="V4328" s="583"/>
      <c r="W4328" s="584"/>
      <c r="X4328" s="569"/>
      <c r="Y4328" s="584"/>
      <c r="Z4328" s="569"/>
      <c r="AA4328" s="584"/>
      <c r="AB4328" s="569"/>
      <c r="AC4328" s="570"/>
      <c r="AD4328" s="573"/>
      <c r="AE4328" s="574"/>
      <c r="AF4328" s="557">
        <f>IF(AB4328=0,0,(AD4328/AB4328)*100)</f>
        <v>0</v>
      </c>
      <c r="AG4328" s="558"/>
      <c r="AH4328" s="569"/>
      <c r="AI4328" s="570"/>
      <c r="AJ4328" s="573"/>
      <c r="AK4328" s="574"/>
      <c r="AL4328" s="557">
        <f>IF(AH4328=0,0,(AJ4328/AH4328)*100)</f>
        <v>0</v>
      </c>
      <c r="AM4328" s="558"/>
      <c r="AN4328" s="569"/>
      <c r="AO4328" s="570"/>
      <c r="AP4328" s="573"/>
      <c r="AQ4328" s="574"/>
      <c r="AR4328" s="557">
        <f>IF(AN4328=0,0,(AP4328/AN4328)*100)</f>
        <v>0</v>
      </c>
      <c r="AS4328" s="558"/>
      <c r="AT4328" s="561">
        <f>AB4328+AH4328+AN4328</f>
        <v>0</v>
      </c>
      <c r="AU4328" s="562"/>
      <c r="AV4328" s="565">
        <f>AD4328+AJ4328+AP4328</f>
        <v>0</v>
      </c>
      <c r="AW4328" s="566"/>
      <c r="AX4328" s="557">
        <f>IF(AT4328=0,0,(AV4328/AT4328)*100)</f>
        <v>0</v>
      </c>
      <c r="AY4328" s="558"/>
      <c r="AZ4328" s="569"/>
      <c r="BA4328" s="570"/>
      <c r="BB4328" s="573"/>
      <c r="BC4328" s="574"/>
      <c r="BD4328" s="557">
        <f>IF(AZ4328=0,0,(BB4328/AZ4328)*100)</f>
        <v>0</v>
      </c>
      <c r="BE4328" s="558"/>
      <c r="BF4328" s="561">
        <f>AT4328+AZ4328</f>
        <v>0</v>
      </c>
      <c r="BG4328" s="562"/>
      <c r="BH4328" s="565">
        <f>AV4328+BB4328</f>
        <v>0</v>
      </c>
      <c r="BI4328" s="566"/>
      <c r="BJ4328" s="557">
        <f>IF(BF4328=0,0,(BH4328/BF4328)*100)</f>
        <v>0</v>
      </c>
      <c r="BK4328" s="558"/>
      <c r="BL4328" s="602">
        <f>(AD4328*2)+(AJ4328*2)+(AP4328*3)+BB4328</f>
        <v>0</v>
      </c>
      <c r="BM4328" s="603"/>
      <c r="BN4328" s="604"/>
      <c r="BO4328" s="587">
        <f t="shared" ref="BO4328" si="3267">IF(BQ4328=0,0,50*BP4328/BQ4328)</f>
        <v>0</v>
      </c>
      <c r="BP4328" s="555">
        <f>(BL4328*BS$11)+(N4328*BS$12)+(X4328*BS$13)+(R4328*BS$14)+(V4328*BS$15)+(Z4328*BS$16)</f>
        <v>0</v>
      </c>
      <c r="BQ4328" s="555">
        <f>((AZ4328-BB4328)*BS$18)+((AT4328-AV4328)*BS$17)+(H4328*BS$19)+(P4328*BS$20)</f>
        <v>0</v>
      </c>
      <c r="BR4328" s="65"/>
      <c r="BS4328" s="65"/>
      <c r="BT4328" s="280"/>
    </row>
    <row r="4329" spans="1:72" ht="21.75" hidden="1" customHeight="1" x14ac:dyDescent="0.25">
      <c r="A4329" s="268"/>
      <c r="B4329" s="679"/>
      <c r="C4329" s="690" t="str">
        <f>IF(ROSTER!D$18="","",ROSTER!D$18)</f>
        <v/>
      </c>
      <c r="D4329" s="691"/>
      <c r="E4329" s="668"/>
      <c r="F4329" s="681"/>
      <c r="G4329" s="664"/>
      <c r="H4329" s="585"/>
      <c r="I4329" s="586"/>
      <c r="J4329" s="571"/>
      <c r="K4329" s="572"/>
      <c r="L4329" s="575"/>
      <c r="M4329" s="576"/>
      <c r="N4329" s="581"/>
      <c r="O4329" s="582"/>
      <c r="P4329" s="571"/>
      <c r="Q4329" s="572"/>
      <c r="R4329" s="575"/>
      <c r="S4329" s="576"/>
      <c r="T4329" s="581"/>
      <c r="U4329" s="582"/>
      <c r="V4329" s="585"/>
      <c r="W4329" s="586"/>
      <c r="X4329" s="571"/>
      <c r="Y4329" s="586"/>
      <c r="Z4329" s="571"/>
      <c r="AA4329" s="586"/>
      <c r="AB4329" s="571"/>
      <c r="AC4329" s="572"/>
      <c r="AD4329" s="575"/>
      <c r="AE4329" s="576"/>
      <c r="AF4329" s="577"/>
      <c r="AG4329" s="578"/>
      <c r="AH4329" s="571"/>
      <c r="AI4329" s="572"/>
      <c r="AJ4329" s="575"/>
      <c r="AK4329" s="576"/>
      <c r="AL4329" s="577"/>
      <c r="AM4329" s="578"/>
      <c r="AN4329" s="571"/>
      <c r="AO4329" s="572"/>
      <c r="AP4329" s="575"/>
      <c r="AQ4329" s="576"/>
      <c r="AR4329" s="577"/>
      <c r="AS4329" s="578"/>
      <c r="AT4329" s="627"/>
      <c r="AU4329" s="628"/>
      <c r="AV4329" s="629"/>
      <c r="AW4329" s="630"/>
      <c r="AX4329" s="577"/>
      <c r="AY4329" s="578"/>
      <c r="AZ4329" s="571"/>
      <c r="BA4329" s="572"/>
      <c r="BB4329" s="575"/>
      <c r="BC4329" s="576"/>
      <c r="BD4329" s="577"/>
      <c r="BE4329" s="578"/>
      <c r="BF4329" s="627"/>
      <c r="BG4329" s="628"/>
      <c r="BH4329" s="629"/>
      <c r="BI4329" s="630"/>
      <c r="BJ4329" s="577"/>
      <c r="BK4329" s="578"/>
      <c r="BL4329" s="605"/>
      <c r="BM4329" s="606"/>
      <c r="BN4329" s="607"/>
      <c r="BO4329" s="588"/>
      <c r="BP4329" s="556"/>
      <c r="BQ4329" s="556"/>
      <c r="BR4329" s="65"/>
      <c r="BS4329" s="65"/>
      <c r="BT4329" s="268"/>
    </row>
    <row r="4330" spans="1:72" ht="21.75" hidden="1" customHeight="1" x14ac:dyDescent="0.25">
      <c r="A4330" s="268"/>
      <c r="B4330" s="678" t="str">
        <f>IF(ROSTER!B$20="","",ROSTER!B$20)</f>
        <v/>
      </c>
      <c r="C4330" s="669" t="str">
        <f>IF(ROSTER!C$20="","",ROSTER!C$20)</f>
        <v/>
      </c>
      <c r="D4330" s="670"/>
      <c r="E4330" s="667"/>
      <c r="F4330" s="680">
        <f>IF(E4330="y",1,IF(E4330="S",1,0))</f>
        <v>0</v>
      </c>
      <c r="G4330" s="663">
        <f>IF(E4330="S",1,0)</f>
        <v>0</v>
      </c>
      <c r="H4330" s="583"/>
      <c r="I4330" s="584"/>
      <c r="J4330" s="569"/>
      <c r="K4330" s="570"/>
      <c r="L4330" s="573"/>
      <c r="M4330" s="574"/>
      <c r="N4330" s="579">
        <f>L4330+J4330</f>
        <v>0</v>
      </c>
      <c r="O4330" s="580"/>
      <c r="P4330" s="569"/>
      <c r="Q4330" s="570"/>
      <c r="R4330" s="573"/>
      <c r="S4330" s="574"/>
      <c r="T4330" s="579">
        <f>R4330-P4330</f>
        <v>0</v>
      </c>
      <c r="U4330" s="580"/>
      <c r="V4330" s="583"/>
      <c r="W4330" s="584"/>
      <c r="X4330" s="569"/>
      <c r="Y4330" s="584"/>
      <c r="Z4330" s="569"/>
      <c r="AA4330" s="584"/>
      <c r="AB4330" s="569"/>
      <c r="AC4330" s="570"/>
      <c r="AD4330" s="573"/>
      <c r="AE4330" s="574"/>
      <c r="AF4330" s="557">
        <f>IF(AB4330=0,0,(AD4330/AB4330)*100)</f>
        <v>0</v>
      </c>
      <c r="AG4330" s="558"/>
      <c r="AH4330" s="569"/>
      <c r="AI4330" s="570"/>
      <c r="AJ4330" s="573"/>
      <c r="AK4330" s="574"/>
      <c r="AL4330" s="557">
        <f>IF(AH4330=0,0,(AJ4330/AH4330)*100)</f>
        <v>0</v>
      </c>
      <c r="AM4330" s="558"/>
      <c r="AN4330" s="569"/>
      <c r="AO4330" s="570"/>
      <c r="AP4330" s="573"/>
      <c r="AQ4330" s="574"/>
      <c r="AR4330" s="557">
        <f>IF(AN4330=0,0,(AP4330/AN4330)*100)</f>
        <v>0</v>
      </c>
      <c r="AS4330" s="558"/>
      <c r="AT4330" s="561">
        <f>AB4330+AH4330+AN4330</f>
        <v>0</v>
      </c>
      <c r="AU4330" s="562"/>
      <c r="AV4330" s="565">
        <f>AD4330+AJ4330+AP4330</f>
        <v>0</v>
      </c>
      <c r="AW4330" s="566"/>
      <c r="AX4330" s="557">
        <f>IF(AT4330=0,0,(AV4330/AT4330)*100)</f>
        <v>0</v>
      </c>
      <c r="AY4330" s="558"/>
      <c r="AZ4330" s="569"/>
      <c r="BA4330" s="570"/>
      <c r="BB4330" s="573"/>
      <c r="BC4330" s="574"/>
      <c r="BD4330" s="557">
        <f>IF(AZ4330=0,0,(BB4330/AZ4330)*100)</f>
        <v>0</v>
      </c>
      <c r="BE4330" s="558"/>
      <c r="BF4330" s="561">
        <f>AT4330+AZ4330</f>
        <v>0</v>
      </c>
      <c r="BG4330" s="562"/>
      <c r="BH4330" s="565">
        <f>AV4330+BB4330</f>
        <v>0</v>
      </c>
      <c r="BI4330" s="566"/>
      <c r="BJ4330" s="557">
        <f>IF(BF4330=0,0,(BH4330/BF4330)*100)</f>
        <v>0</v>
      </c>
      <c r="BK4330" s="558"/>
      <c r="BL4330" s="602">
        <f>(AD4330*2)+(AJ4330*2)+(AP4330*3)+BB4330</f>
        <v>0</v>
      </c>
      <c r="BM4330" s="603"/>
      <c r="BN4330" s="604"/>
      <c r="BO4330" s="587">
        <f t="shared" ref="BO4330" si="3268">IF(BQ4330=0,0,50*BP4330/BQ4330)</f>
        <v>0</v>
      </c>
      <c r="BP4330" s="555">
        <f>(BL4330*BS$11)+(N4330*BS$12)+(X4330*BS$13)+(R4330*BS$14)+(V4330*BS$15)+(Z4330*BS$16)</f>
        <v>0</v>
      </c>
      <c r="BQ4330" s="555">
        <f>((AZ4330-BB4330)*BS$18)+((AT4330-AV4330)*BS$17)+(H4330*BS$19)+(P4330*BS$20)</f>
        <v>0</v>
      </c>
      <c r="BR4330" s="65"/>
      <c r="BS4330" s="65"/>
      <c r="BT4330" s="268"/>
    </row>
    <row r="4331" spans="1:72" ht="21.75" hidden="1" customHeight="1" x14ac:dyDescent="0.25">
      <c r="A4331" s="268"/>
      <c r="B4331" s="679"/>
      <c r="C4331" s="690" t="str">
        <f>IF(ROSTER!D$20="","",ROSTER!D$20)</f>
        <v/>
      </c>
      <c r="D4331" s="691"/>
      <c r="E4331" s="668"/>
      <c r="F4331" s="681"/>
      <c r="G4331" s="664"/>
      <c r="H4331" s="585"/>
      <c r="I4331" s="586"/>
      <c r="J4331" s="571"/>
      <c r="K4331" s="572"/>
      <c r="L4331" s="575"/>
      <c r="M4331" s="576"/>
      <c r="N4331" s="581"/>
      <c r="O4331" s="582"/>
      <c r="P4331" s="571"/>
      <c r="Q4331" s="572"/>
      <c r="R4331" s="575"/>
      <c r="S4331" s="576"/>
      <c r="T4331" s="581"/>
      <c r="U4331" s="582"/>
      <c r="V4331" s="585"/>
      <c r="W4331" s="586"/>
      <c r="X4331" s="571"/>
      <c r="Y4331" s="586"/>
      <c r="Z4331" s="571"/>
      <c r="AA4331" s="586"/>
      <c r="AB4331" s="571"/>
      <c r="AC4331" s="572"/>
      <c r="AD4331" s="575"/>
      <c r="AE4331" s="576"/>
      <c r="AF4331" s="577"/>
      <c r="AG4331" s="578"/>
      <c r="AH4331" s="571"/>
      <c r="AI4331" s="572"/>
      <c r="AJ4331" s="575"/>
      <c r="AK4331" s="576"/>
      <c r="AL4331" s="577"/>
      <c r="AM4331" s="578"/>
      <c r="AN4331" s="571"/>
      <c r="AO4331" s="572"/>
      <c r="AP4331" s="575"/>
      <c r="AQ4331" s="576"/>
      <c r="AR4331" s="577"/>
      <c r="AS4331" s="578"/>
      <c r="AT4331" s="627"/>
      <c r="AU4331" s="628"/>
      <c r="AV4331" s="629"/>
      <c r="AW4331" s="630"/>
      <c r="AX4331" s="577"/>
      <c r="AY4331" s="578"/>
      <c r="AZ4331" s="571"/>
      <c r="BA4331" s="572"/>
      <c r="BB4331" s="575"/>
      <c r="BC4331" s="576"/>
      <c r="BD4331" s="577"/>
      <c r="BE4331" s="578"/>
      <c r="BF4331" s="627"/>
      <c r="BG4331" s="628"/>
      <c r="BH4331" s="629"/>
      <c r="BI4331" s="630"/>
      <c r="BJ4331" s="577"/>
      <c r="BK4331" s="578"/>
      <c r="BL4331" s="605"/>
      <c r="BM4331" s="606"/>
      <c r="BN4331" s="607"/>
      <c r="BO4331" s="588"/>
      <c r="BP4331" s="556"/>
      <c r="BQ4331" s="556"/>
      <c r="BR4331" s="65"/>
      <c r="BS4331" s="65"/>
      <c r="BT4331" s="268"/>
    </row>
    <row r="4332" spans="1:72" ht="21.75" hidden="1" customHeight="1" x14ac:dyDescent="0.25">
      <c r="A4332" s="268"/>
      <c r="B4332" s="678" t="str">
        <f>IF(ROSTER!B$22="","",ROSTER!B$22)</f>
        <v/>
      </c>
      <c r="C4332" s="669" t="str">
        <f>IF(ROSTER!C$22="","",ROSTER!C$22)</f>
        <v/>
      </c>
      <c r="D4332" s="670"/>
      <c r="E4332" s="667"/>
      <c r="F4332" s="680">
        <f>IF(E4332="y",1,IF(E4332="S",1,0))</f>
        <v>0</v>
      </c>
      <c r="G4332" s="663">
        <f>IF(E4332="S",1,0)</f>
        <v>0</v>
      </c>
      <c r="H4332" s="583"/>
      <c r="I4332" s="584"/>
      <c r="J4332" s="569"/>
      <c r="K4332" s="570"/>
      <c r="L4332" s="573"/>
      <c r="M4332" s="574"/>
      <c r="N4332" s="579">
        <f>L4332+J4332</f>
        <v>0</v>
      </c>
      <c r="O4332" s="580"/>
      <c r="P4332" s="569"/>
      <c r="Q4332" s="570"/>
      <c r="R4332" s="573"/>
      <c r="S4332" s="574"/>
      <c r="T4332" s="579">
        <f>R4332-P4332</f>
        <v>0</v>
      </c>
      <c r="U4332" s="580"/>
      <c r="V4332" s="583"/>
      <c r="W4332" s="584"/>
      <c r="X4332" s="569"/>
      <c r="Y4332" s="584"/>
      <c r="Z4332" s="569"/>
      <c r="AA4332" s="584"/>
      <c r="AB4332" s="569"/>
      <c r="AC4332" s="570"/>
      <c r="AD4332" s="573"/>
      <c r="AE4332" s="574"/>
      <c r="AF4332" s="557">
        <f>IF(AB4332=0,0,(AD4332/AB4332)*100)</f>
        <v>0</v>
      </c>
      <c r="AG4332" s="558"/>
      <c r="AH4332" s="569"/>
      <c r="AI4332" s="570"/>
      <c r="AJ4332" s="573"/>
      <c r="AK4332" s="574"/>
      <c r="AL4332" s="557">
        <f>IF(AH4332=0,0,(AJ4332/AH4332)*100)</f>
        <v>0</v>
      </c>
      <c r="AM4332" s="558"/>
      <c r="AN4332" s="569"/>
      <c r="AO4332" s="570"/>
      <c r="AP4332" s="573"/>
      <c r="AQ4332" s="574"/>
      <c r="AR4332" s="557">
        <f>IF(AN4332=0,0,(AP4332/AN4332)*100)</f>
        <v>0</v>
      </c>
      <c r="AS4332" s="558"/>
      <c r="AT4332" s="561">
        <f>AB4332+AH4332+AN4332</f>
        <v>0</v>
      </c>
      <c r="AU4332" s="562"/>
      <c r="AV4332" s="565">
        <f>AD4332+AJ4332+AP4332</f>
        <v>0</v>
      </c>
      <c r="AW4332" s="566"/>
      <c r="AX4332" s="557">
        <f>IF(AT4332=0,0,(AV4332/AT4332)*100)</f>
        <v>0</v>
      </c>
      <c r="AY4332" s="558"/>
      <c r="AZ4332" s="569"/>
      <c r="BA4332" s="570"/>
      <c r="BB4332" s="573"/>
      <c r="BC4332" s="574"/>
      <c r="BD4332" s="557">
        <f>IF(AZ4332=0,0,(BB4332/AZ4332)*100)</f>
        <v>0</v>
      </c>
      <c r="BE4332" s="558"/>
      <c r="BF4332" s="561">
        <f>AT4332+AZ4332</f>
        <v>0</v>
      </c>
      <c r="BG4332" s="562"/>
      <c r="BH4332" s="565">
        <f>AV4332+BB4332</f>
        <v>0</v>
      </c>
      <c r="BI4332" s="566"/>
      <c r="BJ4332" s="557">
        <f>IF(BF4332=0,0,(BH4332/BF4332)*100)</f>
        <v>0</v>
      </c>
      <c r="BK4332" s="558"/>
      <c r="BL4332" s="602">
        <f>(AD4332*2)+(AJ4332*2)+(AP4332*3)+BB4332</f>
        <v>0</v>
      </c>
      <c r="BM4332" s="603"/>
      <c r="BN4332" s="604"/>
      <c r="BO4332" s="587">
        <f t="shared" ref="BO4332" si="3269">IF(BQ4332=0,0,50*BP4332/BQ4332)</f>
        <v>0</v>
      </c>
      <c r="BP4332" s="555">
        <f>(BL4332*BS$11)+(N4332*BS$12)+(X4332*BS$13)+(R4332*BS$14)+(V4332*BS$15)+(Z4332*BS$16)</f>
        <v>0</v>
      </c>
      <c r="BQ4332" s="555">
        <f>((AZ4332-BB4332)*BS$18)+((AT4332-AV4332)*BS$17)+(H4332*BS$19)+(P4332*BS$20)</f>
        <v>0</v>
      </c>
      <c r="BR4332" s="65"/>
      <c r="BS4332" s="65"/>
      <c r="BT4332" s="268"/>
    </row>
    <row r="4333" spans="1:72" ht="21.75" hidden="1" customHeight="1" x14ac:dyDescent="0.25">
      <c r="A4333" s="268"/>
      <c r="B4333" s="679"/>
      <c r="C4333" s="690" t="str">
        <f>IF(ROSTER!D$22="","",ROSTER!D$22)</f>
        <v/>
      </c>
      <c r="D4333" s="691"/>
      <c r="E4333" s="668"/>
      <c r="F4333" s="681"/>
      <c r="G4333" s="664"/>
      <c r="H4333" s="585"/>
      <c r="I4333" s="586"/>
      <c r="J4333" s="571"/>
      <c r="K4333" s="572"/>
      <c r="L4333" s="575"/>
      <c r="M4333" s="576"/>
      <c r="N4333" s="581"/>
      <c r="O4333" s="582"/>
      <c r="P4333" s="571"/>
      <c r="Q4333" s="572"/>
      <c r="R4333" s="575"/>
      <c r="S4333" s="576"/>
      <c r="T4333" s="581"/>
      <c r="U4333" s="582"/>
      <c r="V4333" s="585"/>
      <c r="W4333" s="586"/>
      <c r="X4333" s="571"/>
      <c r="Y4333" s="586"/>
      <c r="Z4333" s="571"/>
      <c r="AA4333" s="586"/>
      <c r="AB4333" s="571"/>
      <c r="AC4333" s="572"/>
      <c r="AD4333" s="575"/>
      <c r="AE4333" s="576"/>
      <c r="AF4333" s="577"/>
      <c r="AG4333" s="578"/>
      <c r="AH4333" s="571"/>
      <c r="AI4333" s="572"/>
      <c r="AJ4333" s="575"/>
      <c r="AK4333" s="576"/>
      <c r="AL4333" s="577"/>
      <c r="AM4333" s="578"/>
      <c r="AN4333" s="571"/>
      <c r="AO4333" s="572"/>
      <c r="AP4333" s="575"/>
      <c r="AQ4333" s="576"/>
      <c r="AR4333" s="577"/>
      <c r="AS4333" s="578"/>
      <c r="AT4333" s="627"/>
      <c r="AU4333" s="628"/>
      <c r="AV4333" s="629"/>
      <c r="AW4333" s="630"/>
      <c r="AX4333" s="577"/>
      <c r="AY4333" s="578"/>
      <c r="AZ4333" s="571"/>
      <c r="BA4333" s="572"/>
      <c r="BB4333" s="575"/>
      <c r="BC4333" s="576"/>
      <c r="BD4333" s="577"/>
      <c r="BE4333" s="578"/>
      <c r="BF4333" s="627"/>
      <c r="BG4333" s="628"/>
      <c r="BH4333" s="629"/>
      <c r="BI4333" s="630"/>
      <c r="BJ4333" s="577"/>
      <c r="BK4333" s="578"/>
      <c r="BL4333" s="605"/>
      <c r="BM4333" s="606"/>
      <c r="BN4333" s="607"/>
      <c r="BO4333" s="588"/>
      <c r="BP4333" s="556"/>
      <c r="BQ4333" s="556"/>
      <c r="BR4333" s="65"/>
      <c r="BS4333" s="65"/>
      <c r="BT4333" s="268"/>
    </row>
    <row r="4334" spans="1:72" ht="21.75" hidden="1" customHeight="1" x14ac:dyDescent="0.25">
      <c r="A4334" s="268"/>
      <c r="B4334" s="678" t="str">
        <f>IF(ROSTER!B$24="","",ROSTER!B$24)</f>
        <v/>
      </c>
      <c r="C4334" s="669" t="str">
        <f>IF(ROSTER!C$24="","",ROSTER!C$24)</f>
        <v/>
      </c>
      <c r="D4334" s="670"/>
      <c r="E4334" s="667"/>
      <c r="F4334" s="680">
        <f>IF(E4334="y",1,IF(E4334="S",1,0))</f>
        <v>0</v>
      </c>
      <c r="G4334" s="663">
        <f>IF(E4334="S",1,0)</f>
        <v>0</v>
      </c>
      <c r="H4334" s="583"/>
      <c r="I4334" s="584"/>
      <c r="J4334" s="569"/>
      <c r="K4334" s="570"/>
      <c r="L4334" s="573"/>
      <c r="M4334" s="574"/>
      <c r="N4334" s="579">
        <f>L4334+J4334</f>
        <v>0</v>
      </c>
      <c r="O4334" s="580"/>
      <c r="P4334" s="569"/>
      <c r="Q4334" s="570"/>
      <c r="R4334" s="573"/>
      <c r="S4334" s="574"/>
      <c r="T4334" s="579">
        <f>R4334-P4334</f>
        <v>0</v>
      </c>
      <c r="U4334" s="580"/>
      <c r="V4334" s="583"/>
      <c r="W4334" s="584"/>
      <c r="X4334" s="569"/>
      <c r="Y4334" s="584"/>
      <c r="Z4334" s="569"/>
      <c r="AA4334" s="584"/>
      <c r="AB4334" s="569"/>
      <c r="AC4334" s="570"/>
      <c r="AD4334" s="573"/>
      <c r="AE4334" s="574"/>
      <c r="AF4334" s="557">
        <f>IF(AB4334=0,0,(AD4334/AB4334)*100)</f>
        <v>0</v>
      </c>
      <c r="AG4334" s="558"/>
      <c r="AH4334" s="569"/>
      <c r="AI4334" s="570"/>
      <c r="AJ4334" s="573"/>
      <c r="AK4334" s="574"/>
      <c r="AL4334" s="557">
        <f>IF(AH4334=0,0,(AJ4334/AH4334)*100)</f>
        <v>0</v>
      </c>
      <c r="AM4334" s="558"/>
      <c r="AN4334" s="569"/>
      <c r="AO4334" s="570"/>
      <c r="AP4334" s="573"/>
      <c r="AQ4334" s="574"/>
      <c r="AR4334" s="557">
        <f>IF(AN4334=0,0,(AP4334/AN4334)*100)</f>
        <v>0</v>
      </c>
      <c r="AS4334" s="558"/>
      <c r="AT4334" s="561">
        <f>AB4334+AH4334+AN4334</f>
        <v>0</v>
      </c>
      <c r="AU4334" s="562"/>
      <c r="AV4334" s="565">
        <f>AD4334+AJ4334+AP4334</f>
        <v>0</v>
      </c>
      <c r="AW4334" s="566"/>
      <c r="AX4334" s="557">
        <f>IF(AT4334=0,0,(AV4334/AT4334)*100)</f>
        <v>0</v>
      </c>
      <c r="AY4334" s="558"/>
      <c r="AZ4334" s="569"/>
      <c r="BA4334" s="570"/>
      <c r="BB4334" s="573"/>
      <c r="BC4334" s="574"/>
      <c r="BD4334" s="557">
        <f>IF(AZ4334=0,0,(BB4334/AZ4334)*100)</f>
        <v>0</v>
      </c>
      <c r="BE4334" s="558"/>
      <c r="BF4334" s="561">
        <f>AT4334+AZ4334</f>
        <v>0</v>
      </c>
      <c r="BG4334" s="562"/>
      <c r="BH4334" s="565">
        <f>AV4334+BB4334</f>
        <v>0</v>
      </c>
      <c r="BI4334" s="566"/>
      <c r="BJ4334" s="557">
        <f>IF(BF4334=0,0,(BH4334/BF4334)*100)</f>
        <v>0</v>
      </c>
      <c r="BK4334" s="558"/>
      <c r="BL4334" s="602">
        <f>(AD4334*2)+(AJ4334*2)+(AP4334*3)+BB4334</f>
        <v>0</v>
      </c>
      <c r="BM4334" s="603"/>
      <c r="BN4334" s="604"/>
      <c r="BO4334" s="587">
        <f t="shared" ref="BO4334" si="3270">IF(BQ4334=0,0,50*BP4334/BQ4334)</f>
        <v>0</v>
      </c>
      <c r="BP4334" s="555">
        <f>(BL4334*BS$11)+(N4334*BS$12)+(X4334*BS$13)+(R4334*BS$14)+(V4334*BS$15)+(Z4334*BS$16)</f>
        <v>0</v>
      </c>
      <c r="BQ4334" s="555">
        <f>((AZ4334-BB4334)*BS$18)+((AT4334-AV4334)*BS$17)+(H4334*BS$19)+(P4334*BS$20)</f>
        <v>0</v>
      </c>
      <c r="BR4334" s="65"/>
      <c r="BS4334" s="65"/>
      <c r="BT4334" s="268"/>
    </row>
    <row r="4335" spans="1:72" ht="21.75" hidden="1" customHeight="1" x14ac:dyDescent="0.25">
      <c r="A4335" s="268"/>
      <c r="B4335" s="679"/>
      <c r="C4335" s="690" t="str">
        <f>IF(ROSTER!D$24="","",ROSTER!D$24)</f>
        <v/>
      </c>
      <c r="D4335" s="691"/>
      <c r="E4335" s="668"/>
      <c r="F4335" s="681"/>
      <c r="G4335" s="664"/>
      <c r="H4335" s="585"/>
      <c r="I4335" s="586"/>
      <c r="J4335" s="571"/>
      <c r="K4335" s="572"/>
      <c r="L4335" s="575"/>
      <c r="M4335" s="576"/>
      <c r="N4335" s="581"/>
      <c r="O4335" s="582"/>
      <c r="P4335" s="571"/>
      <c r="Q4335" s="572"/>
      <c r="R4335" s="575"/>
      <c r="S4335" s="576"/>
      <c r="T4335" s="581"/>
      <c r="U4335" s="582"/>
      <c r="V4335" s="585"/>
      <c r="W4335" s="586"/>
      <c r="X4335" s="571"/>
      <c r="Y4335" s="586"/>
      <c r="Z4335" s="571"/>
      <c r="AA4335" s="586"/>
      <c r="AB4335" s="571"/>
      <c r="AC4335" s="572"/>
      <c r="AD4335" s="575"/>
      <c r="AE4335" s="576"/>
      <c r="AF4335" s="577"/>
      <c r="AG4335" s="578"/>
      <c r="AH4335" s="571"/>
      <c r="AI4335" s="572"/>
      <c r="AJ4335" s="575"/>
      <c r="AK4335" s="576"/>
      <c r="AL4335" s="577"/>
      <c r="AM4335" s="578"/>
      <c r="AN4335" s="571"/>
      <c r="AO4335" s="572"/>
      <c r="AP4335" s="575"/>
      <c r="AQ4335" s="576"/>
      <c r="AR4335" s="577"/>
      <c r="AS4335" s="578"/>
      <c r="AT4335" s="627"/>
      <c r="AU4335" s="628"/>
      <c r="AV4335" s="629"/>
      <c r="AW4335" s="630"/>
      <c r="AX4335" s="577"/>
      <c r="AY4335" s="578"/>
      <c r="AZ4335" s="571"/>
      <c r="BA4335" s="572"/>
      <c r="BB4335" s="575"/>
      <c r="BC4335" s="576"/>
      <c r="BD4335" s="577"/>
      <c r="BE4335" s="578"/>
      <c r="BF4335" s="627"/>
      <c r="BG4335" s="628"/>
      <c r="BH4335" s="629"/>
      <c r="BI4335" s="630"/>
      <c r="BJ4335" s="577"/>
      <c r="BK4335" s="578"/>
      <c r="BL4335" s="605"/>
      <c r="BM4335" s="606"/>
      <c r="BN4335" s="607"/>
      <c r="BO4335" s="588"/>
      <c r="BP4335" s="556"/>
      <c r="BQ4335" s="556"/>
      <c r="BR4335" s="65"/>
      <c r="BS4335" s="65"/>
      <c r="BT4335" s="268"/>
    </row>
    <row r="4336" spans="1:72" ht="21.75" hidden="1" customHeight="1" x14ac:dyDescent="0.25">
      <c r="A4336" s="268"/>
      <c r="B4336" s="678" t="str">
        <f>IF(ROSTER!B$26="","",ROSTER!B$26)</f>
        <v/>
      </c>
      <c r="C4336" s="669" t="str">
        <f>IF(ROSTER!C$26="","",ROSTER!C$26)</f>
        <v/>
      </c>
      <c r="D4336" s="670"/>
      <c r="E4336" s="667"/>
      <c r="F4336" s="680">
        <f>IF(E4336="y",1,IF(E4336="S",1,0))</f>
        <v>0</v>
      </c>
      <c r="G4336" s="663">
        <f>IF(E4336="S",1,0)</f>
        <v>0</v>
      </c>
      <c r="H4336" s="583"/>
      <c r="I4336" s="584"/>
      <c r="J4336" s="569"/>
      <c r="K4336" s="570"/>
      <c r="L4336" s="573"/>
      <c r="M4336" s="574"/>
      <c r="N4336" s="579">
        <f>L4336+J4336</f>
        <v>0</v>
      </c>
      <c r="O4336" s="580"/>
      <c r="P4336" s="569"/>
      <c r="Q4336" s="570"/>
      <c r="R4336" s="573"/>
      <c r="S4336" s="574"/>
      <c r="T4336" s="579">
        <f>R4336-P4336</f>
        <v>0</v>
      </c>
      <c r="U4336" s="580"/>
      <c r="V4336" s="583"/>
      <c r="W4336" s="584"/>
      <c r="X4336" s="569"/>
      <c r="Y4336" s="584"/>
      <c r="Z4336" s="569"/>
      <c r="AA4336" s="584"/>
      <c r="AB4336" s="569"/>
      <c r="AC4336" s="570"/>
      <c r="AD4336" s="573"/>
      <c r="AE4336" s="574"/>
      <c r="AF4336" s="557">
        <f>IF(AB4336=0,0,(AD4336/AB4336)*100)</f>
        <v>0</v>
      </c>
      <c r="AG4336" s="558"/>
      <c r="AH4336" s="569"/>
      <c r="AI4336" s="570"/>
      <c r="AJ4336" s="573"/>
      <c r="AK4336" s="574"/>
      <c r="AL4336" s="557">
        <f>IF(AH4336=0,0,(AJ4336/AH4336)*100)</f>
        <v>0</v>
      </c>
      <c r="AM4336" s="558"/>
      <c r="AN4336" s="569"/>
      <c r="AO4336" s="570"/>
      <c r="AP4336" s="573"/>
      <c r="AQ4336" s="574"/>
      <c r="AR4336" s="557">
        <f>IF(AN4336=0,0,(AP4336/AN4336)*100)</f>
        <v>0</v>
      </c>
      <c r="AS4336" s="558"/>
      <c r="AT4336" s="561">
        <f>AB4336+AH4336+AN4336</f>
        <v>0</v>
      </c>
      <c r="AU4336" s="562"/>
      <c r="AV4336" s="565">
        <f>AD4336+AJ4336+AP4336</f>
        <v>0</v>
      </c>
      <c r="AW4336" s="566"/>
      <c r="AX4336" s="557">
        <f>IF(AT4336=0,0,(AV4336/AT4336)*100)</f>
        <v>0</v>
      </c>
      <c r="AY4336" s="558"/>
      <c r="AZ4336" s="569"/>
      <c r="BA4336" s="570"/>
      <c r="BB4336" s="573"/>
      <c r="BC4336" s="574"/>
      <c r="BD4336" s="557">
        <f>IF(AZ4336=0,0,(BB4336/AZ4336)*100)</f>
        <v>0</v>
      </c>
      <c r="BE4336" s="558"/>
      <c r="BF4336" s="561">
        <f>AT4336+AZ4336</f>
        <v>0</v>
      </c>
      <c r="BG4336" s="562"/>
      <c r="BH4336" s="565">
        <f>AV4336+BB4336</f>
        <v>0</v>
      </c>
      <c r="BI4336" s="566"/>
      <c r="BJ4336" s="557">
        <f>IF(BF4336=0,0,(BH4336/BF4336)*100)</f>
        <v>0</v>
      </c>
      <c r="BK4336" s="558"/>
      <c r="BL4336" s="602">
        <f>(AD4336*2)+(AJ4336*2)+(AP4336*3)+BB4336</f>
        <v>0</v>
      </c>
      <c r="BM4336" s="603"/>
      <c r="BN4336" s="604"/>
      <c r="BO4336" s="587">
        <f t="shared" ref="BO4336" si="3271">IF(BQ4336=0,0,50*BP4336/BQ4336)</f>
        <v>0</v>
      </c>
      <c r="BP4336" s="555">
        <f>(BL4336*BS$11)+(N4336*BS$12)+(X4336*BS$13)+(R4336*BS$14)+(V4336*BS$15)+(Z4336*BS$16)</f>
        <v>0</v>
      </c>
      <c r="BQ4336" s="555">
        <f>((AZ4336-BB4336)*BS$18)+((AT4336-AV4336)*BS$17)+(H4336*BS$19)+(P4336*BS$20)</f>
        <v>0</v>
      </c>
      <c r="BR4336" s="65"/>
      <c r="BS4336" s="65"/>
      <c r="BT4336" s="268"/>
    </row>
    <row r="4337" spans="1:72" ht="21.75" hidden="1" customHeight="1" x14ac:dyDescent="0.25">
      <c r="A4337" s="268"/>
      <c r="B4337" s="679"/>
      <c r="C4337" s="690" t="str">
        <f>IF(ROSTER!D$26="","",ROSTER!D$26)</f>
        <v/>
      </c>
      <c r="D4337" s="691"/>
      <c r="E4337" s="668"/>
      <c r="F4337" s="681"/>
      <c r="G4337" s="664"/>
      <c r="H4337" s="585"/>
      <c r="I4337" s="586"/>
      <c r="J4337" s="571"/>
      <c r="K4337" s="572"/>
      <c r="L4337" s="575"/>
      <c r="M4337" s="576"/>
      <c r="N4337" s="581"/>
      <c r="O4337" s="582"/>
      <c r="P4337" s="571"/>
      <c r="Q4337" s="572"/>
      <c r="R4337" s="575"/>
      <c r="S4337" s="576"/>
      <c r="T4337" s="581"/>
      <c r="U4337" s="582"/>
      <c r="V4337" s="585"/>
      <c r="W4337" s="586"/>
      <c r="X4337" s="571"/>
      <c r="Y4337" s="586"/>
      <c r="Z4337" s="571"/>
      <c r="AA4337" s="586"/>
      <c r="AB4337" s="571"/>
      <c r="AC4337" s="572"/>
      <c r="AD4337" s="575"/>
      <c r="AE4337" s="576"/>
      <c r="AF4337" s="577"/>
      <c r="AG4337" s="578"/>
      <c r="AH4337" s="571"/>
      <c r="AI4337" s="572"/>
      <c r="AJ4337" s="575"/>
      <c r="AK4337" s="576"/>
      <c r="AL4337" s="577"/>
      <c r="AM4337" s="578"/>
      <c r="AN4337" s="571"/>
      <c r="AO4337" s="572"/>
      <c r="AP4337" s="575"/>
      <c r="AQ4337" s="576"/>
      <c r="AR4337" s="577"/>
      <c r="AS4337" s="578"/>
      <c r="AT4337" s="627"/>
      <c r="AU4337" s="628"/>
      <c r="AV4337" s="629"/>
      <c r="AW4337" s="630"/>
      <c r="AX4337" s="577"/>
      <c r="AY4337" s="578"/>
      <c r="AZ4337" s="571"/>
      <c r="BA4337" s="572"/>
      <c r="BB4337" s="575"/>
      <c r="BC4337" s="576"/>
      <c r="BD4337" s="577"/>
      <c r="BE4337" s="578"/>
      <c r="BF4337" s="627"/>
      <c r="BG4337" s="628"/>
      <c r="BH4337" s="629"/>
      <c r="BI4337" s="630"/>
      <c r="BJ4337" s="577"/>
      <c r="BK4337" s="578"/>
      <c r="BL4337" s="605"/>
      <c r="BM4337" s="606"/>
      <c r="BN4337" s="607"/>
      <c r="BO4337" s="588"/>
      <c r="BP4337" s="556"/>
      <c r="BQ4337" s="556"/>
      <c r="BR4337" s="65"/>
      <c r="BS4337" s="65"/>
      <c r="BT4337" s="268"/>
    </row>
    <row r="4338" spans="1:72" ht="21.75" hidden="1" customHeight="1" x14ac:dyDescent="0.25">
      <c r="A4338" s="268"/>
      <c r="B4338" s="678" t="str">
        <f>IF(ROSTER!B$28="","",ROSTER!B$28)</f>
        <v/>
      </c>
      <c r="C4338" s="669" t="str">
        <f>IF(ROSTER!C$28="","",ROSTER!C$28)</f>
        <v/>
      </c>
      <c r="D4338" s="670"/>
      <c r="E4338" s="667"/>
      <c r="F4338" s="680">
        <f>IF(E4338="y",1,IF(E4338="S",1,0))</f>
        <v>0</v>
      </c>
      <c r="G4338" s="663">
        <f>IF(E4338="S",1,0)</f>
        <v>0</v>
      </c>
      <c r="H4338" s="583"/>
      <c r="I4338" s="584"/>
      <c r="J4338" s="569"/>
      <c r="K4338" s="570"/>
      <c r="L4338" s="573"/>
      <c r="M4338" s="574"/>
      <c r="N4338" s="579">
        <f>L4338+J4338</f>
        <v>0</v>
      </c>
      <c r="O4338" s="580"/>
      <c r="P4338" s="569"/>
      <c r="Q4338" s="570"/>
      <c r="R4338" s="573"/>
      <c r="S4338" s="574"/>
      <c r="T4338" s="579">
        <f>R4338-P4338</f>
        <v>0</v>
      </c>
      <c r="U4338" s="580"/>
      <c r="V4338" s="583"/>
      <c r="W4338" s="584"/>
      <c r="X4338" s="569"/>
      <c r="Y4338" s="584"/>
      <c r="Z4338" s="569"/>
      <c r="AA4338" s="584"/>
      <c r="AB4338" s="569"/>
      <c r="AC4338" s="570"/>
      <c r="AD4338" s="573"/>
      <c r="AE4338" s="574"/>
      <c r="AF4338" s="557">
        <f>IF(AB4338=0,0,(AD4338/AB4338)*100)</f>
        <v>0</v>
      </c>
      <c r="AG4338" s="558"/>
      <c r="AH4338" s="569"/>
      <c r="AI4338" s="570"/>
      <c r="AJ4338" s="573"/>
      <c r="AK4338" s="574"/>
      <c r="AL4338" s="557">
        <f>IF(AH4338=0,0,(AJ4338/AH4338)*100)</f>
        <v>0</v>
      </c>
      <c r="AM4338" s="558"/>
      <c r="AN4338" s="569"/>
      <c r="AO4338" s="570"/>
      <c r="AP4338" s="573"/>
      <c r="AQ4338" s="574"/>
      <c r="AR4338" s="557">
        <f>IF(AN4338=0,0,(AP4338/AN4338)*100)</f>
        <v>0</v>
      </c>
      <c r="AS4338" s="558"/>
      <c r="AT4338" s="561">
        <f>AB4338+AH4338+AN4338</f>
        <v>0</v>
      </c>
      <c r="AU4338" s="562"/>
      <c r="AV4338" s="565">
        <f>AD4338+AJ4338+AP4338</f>
        <v>0</v>
      </c>
      <c r="AW4338" s="566"/>
      <c r="AX4338" s="557">
        <f>IF(AT4338=0,0,(AV4338/AT4338)*100)</f>
        <v>0</v>
      </c>
      <c r="AY4338" s="558"/>
      <c r="AZ4338" s="569"/>
      <c r="BA4338" s="570"/>
      <c r="BB4338" s="573"/>
      <c r="BC4338" s="574"/>
      <c r="BD4338" s="557">
        <f>IF(AZ4338=0,0,(BB4338/AZ4338)*100)</f>
        <v>0</v>
      </c>
      <c r="BE4338" s="558"/>
      <c r="BF4338" s="561">
        <f>AT4338+AZ4338</f>
        <v>0</v>
      </c>
      <c r="BG4338" s="562"/>
      <c r="BH4338" s="565">
        <f>AV4338+BB4338</f>
        <v>0</v>
      </c>
      <c r="BI4338" s="566"/>
      <c r="BJ4338" s="557">
        <f>IF(BF4338=0,0,(BH4338/BF4338)*100)</f>
        <v>0</v>
      </c>
      <c r="BK4338" s="558"/>
      <c r="BL4338" s="602">
        <f>(AD4338*2)+(AJ4338*2)+(AP4338*3)+BB4338</f>
        <v>0</v>
      </c>
      <c r="BM4338" s="603"/>
      <c r="BN4338" s="604"/>
      <c r="BO4338" s="587">
        <f t="shared" ref="BO4338" si="3272">IF(BQ4338=0,0,50*BP4338/BQ4338)</f>
        <v>0</v>
      </c>
      <c r="BP4338" s="555">
        <f>(BL4338*BS$11)+(N4338*BS$12)+(X4338*BS$13)+(R4338*BS$14)+(V4338*BS$15)+(Z4338*BS$16)</f>
        <v>0</v>
      </c>
      <c r="BQ4338" s="555">
        <f>((AZ4338-BB4338)*BS$18)+((AT4338-AV4338)*BS$17)+(H4338*BS$19)+(P4338*BS$20)</f>
        <v>0</v>
      </c>
      <c r="BR4338" s="65"/>
      <c r="BS4338" s="65"/>
      <c r="BT4338" s="268"/>
    </row>
    <row r="4339" spans="1:72" ht="21.75" hidden="1" customHeight="1" x14ac:dyDescent="0.25">
      <c r="A4339" s="268"/>
      <c r="B4339" s="679"/>
      <c r="C4339" s="690" t="str">
        <f>IF(ROSTER!D$28="","",ROSTER!D$28)</f>
        <v/>
      </c>
      <c r="D4339" s="691"/>
      <c r="E4339" s="668"/>
      <c r="F4339" s="681"/>
      <c r="G4339" s="664"/>
      <c r="H4339" s="585"/>
      <c r="I4339" s="586"/>
      <c r="J4339" s="571"/>
      <c r="K4339" s="572"/>
      <c r="L4339" s="575"/>
      <c r="M4339" s="576"/>
      <c r="N4339" s="581"/>
      <c r="O4339" s="582"/>
      <c r="P4339" s="571"/>
      <c r="Q4339" s="572"/>
      <c r="R4339" s="575"/>
      <c r="S4339" s="576"/>
      <c r="T4339" s="581"/>
      <c r="U4339" s="582"/>
      <c r="V4339" s="585"/>
      <c r="W4339" s="586"/>
      <c r="X4339" s="571"/>
      <c r="Y4339" s="586"/>
      <c r="Z4339" s="571"/>
      <c r="AA4339" s="586"/>
      <c r="AB4339" s="571"/>
      <c r="AC4339" s="572"/>
      <c r="AD4339" s="575"/>
      <c r="AE4339" s="576"/>
      <c r="AF4339" s="577"/>
      <c r="AG4339" s="578"/>
      <c r="AH4339" s="571"/>
      <c r="AI4339" s="572"/>
      <c r="AJ4339" s="575"/>
      <c r="AK4339" s="576"/>
      <c r="AL4339" s="577"/>
      <c r="AM4339" s="578"/>
      <c r="AN4339" s="571"/>
      <c r="AO4339" s="572"/>
      <c r="AP4339" s="575"/>
      <c r="AQ4339" s="576"/>
      <c r="AR4339" s="577"/>
      <c r="AS4339" s="578"/>
      <c r="AT4339" s="627"/>
      <c r="AU4339" s="628"/>
      <c r="AV4339" s="629"/>
      <c r="AW4339" s="630"/>
      <c r="AX4339" s="577"/>
      <c r="AY4339" s="578"/>
      <c r="AZ4339" s="571"/>
      <c r="BA4339" s="572"/>
      <c r="BB4339" s="575"/>
      <c r="BC4339" s="576"/>
      <c r="BD4339" s="577"/>
      <c r="BE4339" s="578"/>
      <c r="BF4339" s="627"/>
      <c r="BG4339" s="628"/>
      <c r="BH4339" s="629"/>
      <c r="BI4339" s="630"/>
      <c r="BJ4339" s="577"/>
      <c r="BK4339" s="578"/>
      <c r="BL4339" s="605"/>
      <c r="BM4339" s="606"/>
      <c r="BN4339" s="607"/>
      <c r="BO4339" s="588"/>
      <c r="BP4339" s="556"/>
      <c r="BQ4339" s="556"/>
      <c r="BR4339" s="65"/>
      <c r="BS4339" s="65"/>
      <c r="BT4339" s="268"/>
    </row>
    <row r="4340" spans="1:72" ht="21.75" hidden="1" customHeight="1" x14ac:dyDescent="0.25">
      <c r="A4340" s="268"/>
      <c r="B4340" s="678" t="str">
        <f>IF(ROSTER!B$30="","",ROSTER!B$30)</f>
        <v/>
      </c>
      <c r="C4340" s="669" t="str">
        <f>IF(ROSTER!C$30="","",ROSTER!C$30)</f>
        <v/>
      </c>
      <c r="D4340" s="670"/>
      <c r="E4340" s="667"/>
      <c r="F4340" s="680">
        <f>IF(E4340="y",1,IF(E4340="S",1,0))</f>
        <v>0</v>
      </c>
      <c r="G4340" s="663">
        <f>IF(E4340="S",1,0)</f>
        <v>0</v>
      </c>
      <c r="H4340" s="583"/>
      <c r="I4340" s="584"/>
      <c r="J4340" s="569"/>
      <c r="K4340" s="570"/>
      <c r="L4340" s="573"/>
      <c r="M4340" s="574"/>
      <c r="N4340" s="579">
        <f>L4340+J4340</f>
        <v>0</v>
      </c>
      <c r="O4340" s="580"/>
      <c r="P4340" s="569"/>
      <c r="Q4340" s="570"/>
      <c r="R4340" s="573"/>
      <c r="S4340" s="574"/>
      <c r="T4340" s="579">
        <f>R4340-P4340</f>
        <v>0</v>
      </c>
      <c r="U4340" s="580"/>
      <c r="V4340" s="583"/>
      <c r="W4340" s="584"/>
      <c r="X4340" s="569"/>
      <c r="Y4340" s="584"/>
      <c r="Z4340" s="569"/>
      <c r="AA4340" s="584"/>
      <c r="AB4340" s="569"/>
      <c r="AC4340" s="570"/>
      <c r="AD4340" s="573"/>
      <c r="AE4340" s="574"/>
      <c r="AF4340" s="557">
        <f>IF(AB4340=0,0,(AD4340/AB4340)*100)</f>
        <v>0</v>
      </c>
      <c r="AG4340" s="558"/>
      <c r="AH4340" s="569"/>
      <c r="AI4340" s="570"/>
      <c r="AJ4340" s="573"/>
      <c r="AK4340" s="574"/>
      <c r="AL4340" s="557">
        <f>IF(AH4340=0,0,(AJ4340/AH4340)*100)</f>
        <v>0</v>
      </c>
      <c r="AM4340" s="558"/>
      <c r="AN4340" s="569"/>
      <c r="AO4340" s="570"/>
      <c r="AP4340" s="573"/>
      <c r="AQ4340" s="574"/>
      <c r="AR4340" s="557">
        <f>IF(AN4340=0,0,(AP4340/AN4340)*100)</f>
        <v>0</v>
      </c>
      <c r="AS4340" s="558"/>
      <c r="AT4340" s="561">
        <f>AB4340+AH4340+AN4340</f>
        <v>0</v>
      </c>
      <c r="AU4340" s="562"/>
      <c r="AV4340" s="565">
        <f>AD4340+AJ4340+AP4340</f>
        <v>0</v>
      </c>
      <c r="AW4340" s="566"/>
      <c r="AX4340" s="557">
        <f>IF(AT4340=0,0,(AV4340/AT4340)*100)</f>
        <v>0</v>
      </c>
      <c r="AY4340" s="558"/>
      <c r="AZ4340" s="569"/>
      <c r="BA4340" s="570"/>
      <c r="BB4340" s="573"/>
      <c r="BC4340" s="574"/>
      <c r="BD4340" s="557">
        <f>IF(AZ4340=0,0,(BB4340/AZ4340)*100)</f>
        <v>0</v>
      </c>
      <c r="BE4340" s="558"/>
      <c r="BF4340" s="561">
        <f>AT4340+AZ4340</f>
        <v>0</v>
      </c>
      <c r="BG4340" s="562"/>
      <c r="BH4340" s="565">
        <f>AV4340+BB4340</f>
        <v>0</v>
      </c>
      <c r="BI4340" s="566"/>
      <c r="BJ4340" s="557">
        <f>IF(BF4340=0,0,(BH4340/BF4340)*100)</f>
        <v>0</v>
      </c>
      <c r="BK4340" s="558"/>
      <c r="BL4340" s="602">
        <f>(AD4340*2)+(AJ4340*2)+(AP4340*3)+BB4340</f>
        <v>0</v>
      </c>
      <c r="BM4340" s="603"/>
      <c r="BN4340" s="604"/>
      <c r="BO4340" s="587">
        <f t="shared" ref="BO4340" si="3273">IF(BQ4340=0,0,50*BP4340/BQ4340)</f>
        <v>0</v>
      </c>
      <c r="BP4340" s="555">
        <f>(BL4340*BS$11)+(N4340*BS$12)+(X4340*BS$13)+(R4340*BS$14)+(V4340*BS$15)+(Z4340*BS$16)</f>
        <v>0</v>
      </c>
      <c r="BQ4340" s="555">
        <f>((AZ4340-BB4340)*BS$18)+((AT4340-AV4340)*BS$17)+(H4340*BS$19)+(P4340*BS$20)</f>
        <v>0</v>
      </c>
      <c r="BR4340" s="65"/>
      <c r="BS4340" s="65"/>
      <c r="BT4340" s="268"/>
    </row>
    <row r="4341" spans="1:72" ht="21.75" hidden="1" customHeight="1" x14ac:dyDescent="0.25">
      <c r="A4341" s="268"/>
      <c r="B4341" s="679"/>
      <c r="C4341" s="690" t="str">
        <f>IF(ROSTER!D$30="","",ROSTER!D$30)</f>
        <v/>
      </c>
      <c r="D4341" s="691"/>
      <c r="E4341" s="668"/>
      <c r="F4341" s="681"/>
      <c r="G4341" s="664"/>
      <c r="H4341" s="585"/>
      <c r="I4341" s="586"/>
      <c r="J4341" s="571"/>
      <c r="K4341" s="572"/>
      <c r="L4341" s="575"/>
      <c r="M4341" s="576"/>
      <c r="N4341" s="581"/>
      <c r="O4341" s="582"/>
      <c r="P4341" s="571"/>
      <c r="Q4341" s="572"/>
      <c r="R4341" s="575"/>
      <c r="S4341" s="576"/>
      <c r="T4341" s="581"/>
      <c r="U4341" s="582"/>
      <c r="V4341" s="585"/>
      <c r="W4341" s="586"/>
      <c r="X4341" s="571"/>
      <c r="Y4341" s="586"/>
      <c r="Z4341" s="571"/>
      <c r="AA4341" s="586"/>
      <c r="AB4341" s="571"/>
      <c r="AC4341" s="572"/>
      <c r="AD4341" s="575"/>
      <c r="AE4341" s="576"/>
      <c r="AF4341" s="577"/>
      <c r="AG4341" s="578"/>
      <c r="AH4341" s="571"/>
      <c r="AI4341" s="572"/>
      <c r="AJ4341" s="575"/>
      <c r="AK4341" s="576"/>
      <c r="AL4341" s="577"/>
      <c r="AM4341" s="578"/>
      <c r="AN4341" s="571"/>
      <c r="AO4341" s="572"/>
      <c r="AP4341" s="575"/>
      <c r="AQ4341" s="576"/>
      <c r="AR4341" s="577"/>
      <c r="AS4341" s="578"/>
      <c r="AT4341" s="627"/>
      <c r="AU4341" s="628"/>
      <c r="AV4341" s="629"/>
      <c r="AW4341" s="630"/>
      <c r="AX4341" s="577"/>
      <c r="AY4341" s="578"/>
      <c r="AZ4341" s="571"/>
      <c r="BA4341" s="572"/>
      <c r="BB4341" s="575"/>
      <c r="BC4341" s="576"/>
      <c r="BD4341" s="577"/>
      <c r="BE4341" s="578"/>
      <c r="BF4341" s="627"/>
      <c r="BG4341" s="628"/>
      <c r="BH4341" s="629"/>
      <c r="BI4341" s="630"/>
      <c r="BJ4341" s="577"/>
      <c r="BK4341" s="578"/>
      <c r="BL4341" s="605"/>
      <c r="BM4341" s="606"/>
      <c r="BN4341" s="607"/>
      <c r="BO4341" s="588"/>
      <c r="BP4341" s="556"/>
      <c r="BQ4341" s="556"/>
      <c r="BR4341" s="65"/>
      <c r="BS4341" s="65"/>
      <c r="BT4341" s="268"/>
    </row>
    <row r="4342" spans="1:72" ht="21.75" hidden="1" customHeight="1" x14ac:dyDescent="0.25">
      <c r="A4342" s="268"/>
      <c r="B4342" s="678" t="str">
        <f>IF(ROSTER!B$32="","",ROSTER!B$32)</f>
        <v/>
      </c>
      <c r="C4342" s="669" t="str">
        <f>IF(ROSTER!C$32="","",ROSTER!C$32)</f>
        <v/>
      </c>
      <c r="D4342" s="670"/>
      <c r="E4342" s="667"/>
      <c r="F4342" s="680">
        <f>IF(E4342="y",1,IF(E4342="S",1,0))</f>
        <v>0</v>
      </c>
      <c r="G4342" s="663">
        <f>IF(E4342="S",1,0)</f>
        <v>0</v>
      </c>
      <c r="H4342" s="583"/>
      <c r="I4342" s="584"/>
      <c r="J4342" s="569"/>
      <c r="K4342" s="570"/>
      <c r="L4342" s="573"/>
      <c r="M4342" s="574"/>
      <c r="N4342" s="579">
        <f>L4342+J4342</f>
        <v>0</v>
      </c>
      <c r="O4342" s="580"/>
      <c r="P4342" s="569"/>
      <c r="Q4342" s="570"/>
      <c r="R4342" s="573"/>
      <c r="S4342" s="574"/>
      <c r="T4342" s="579">
        <f>R4342-P4342</f>
        <v>0</v>
      </c>
      <c r="U4342" s="580"/>
      <c r="V4342" s="583"/>
      <c r="W4342" s="584"/>
      <c r="X4342" s="569"/>
      <c r="Y4342" s="584"/>
      <c r="Z4342" s="569"/>
      <c r="AA4342" s="584"/>
      <c r="AB4342" s="569"/>
      <c r="AC4342" s="570"/>
      <c r="AD4342" s="573"/>
      <c r="AE4342" s="574"/>
      <c r="AF4342" s="557">
        <f>IF(AB4342=0,0,(AD4342/AB4342)*100)</f>
        <v>0</v>
      </c>
      <c r="AG4342" s="558"/>
      <c r="AH4342" s="569"/>
      <c r="AI4342" s="570"/>
      <c r="AJ4342" s="573"/>
      <c r="AK4342" s="574"/>
      <c r="AL4342" s="557">
        <f>IF(AH4342=0,0,(AJ4342/AH4342)*100)</f>
        <v>0</v>
      </c>
      <c r="AM4342" s="558"/>
      <c r="AN4342" s="569"/>
      <c r="AO4342" s="570"/>
      <c r="AP4342" s="573"/>
      <c r="AQ4342" s="574"/>
      <c r="AR4342" s="557">
        <f>IF(AN4342=0,0,(AP4342/AN4342)*100)</f>
        <v>0</v>
      </c>
      <c r="AS4342" s="558"/>
      <c r="AT4342" s="561">
        <f>AB4342+AH4342+AN4342</f>
        <v>0</v>
      </c>
      <c r="AU4342" s="562"/>
      <c r="AV4342" s="565">
        <f>AD4342+AJ4342+AP4342</f>
        <v>0</v>
      </c>
      <c r="AW4342" s="566"/>
      <c r="AX4342" s="557">
        <f>IF(AT4342=0,0,(AV4342/AT4342)*100)</f>
        <v>0</v>
      </c>
      <c r="AY4342" s="558"/>
      <c r="AZ4342" s="569"/>
      <c r="BA4342" s="570"/>
      <c r="BB4342" s="573"/>
      <c r="BC4342" s="574"/>
      <c r="BD4342" s="557">
        <f>IF(AZ4342=0,0,(BB4342/AZ4342)*100)</f>
        <v>0</v>
      </c>
      <c r="BE4342" s="558"/>
      <c r="BF4342" s="561">
        <f>AT4342+AZ4342</f>
        <v>0</v>
      </c>
      <c r="BG4342" s="562"/>
      <c r="BH4342" s="565">
        <f>AV4342+BB4342</f>
        <v>0</v>
      </c>
      <c r="BI4342" s="566"/>
      <c r="BJ4342" s="557">
        <f>IF(BF4342=0,0,(BH4342/BF4342)*100)</f>
        <v>0</v>
      </c>
      <c r="BK4342" s="558"/>
      <c r="BL4342" s="602">
        <f>(AD4342*2)+(AJ4342*2)+(AP4342*3)+BB4342</f>
        <v>0</v>
      </c>
      <c r="BM4342" s="603"/>
      <c r="BN4342" s="604"/>
      <c r="BO4342" s="587">
        <f t="shared" ref="BO4342" si="3274">IF(BQ4342=0,0,50*BP4342/BQ4342)</f>
        <v>0</v>
      </c>
      <c r="BP4342" s="555">
        <f>(BL4342*BS$11)+(N4342*BS$12)+(X4342*BS$13)+(R4342*BS$14)+(V4342*BS$15)+(Z4342*BS$16)</f>
        <v>0</v>
      </c>
      <c r="BQ4342" s="555">
        <f>((AZ4342-BB4342)*BS$18)+((AT4342-AV4342)*BS$17)+(H4342*BS$19)+(P4342*BS$20)</f>
        <v>0</v>
      </c>
      <c r="BR4342" s="65"/>
      <c r="BS4342" s="65"/>
      <c r="BT4342" s="268"/>
    </row>
    <row r="4343" spans="1:72" ht="21.75" hidden="1" customHeight="1" x14ac:dyDescent="0.25">
      <c r="A4343" s="268"/>
      <c r="B4343" s="679"/>
      <c r="C4343" s="690" t="str">
        <f>IF(ROSTER!D$32="","",ROSTER!D$32)</f>
        <v/>
      </c>
      <c r="D4343" s="691"/>
      <c r="E4343" s="668"/>
      <c r="F4343" s="681"/>
      <c r="G4343" s="664"/>
      <c r="H4343" s="585"/>
      <c r="I4343" s="586"/>
      <c r="J4343" s="571"/>
      <c r="K4343" s="572"/>
      <c r="L4343" s="575"/>
      <c r="M4343" s="576"/>
      <c r="N4343" s="581"/>
      <c r="O4343" s="582"/>
      <c r="P4343" s="571"/>
      <c r="Q4343" s="572"/>
      <c r="R4343" s="575"/>
      <c r="S4343" s="576"/>
      <c r="T4343" s="581"/>
      <c r="U4343" s="582"/>
      <c r="V4343" s="585"/>
      <c r="W4343" s="586"/>
      <c r="X4343" s="571"/>
      <c r="Y4343" s="586"/>
      <c r="Z4343" s="571"/>
      <c r="AA4343" s="586"/>
      <c r="AB4343" s="571"/>
      <c r="AC4343" s="572"/>
      <c r="AD4343" s="575"/>
      <c r="AE4343" s="576"/>
      <c r="AF4343" s="577"/>
      <c r="AG4343" s="578"/>
      <c r="AH4343" s="571"/>
      <c r="AI4343" s="572"/>
      <c r="AJ4343" s="575"/>
      <c r="AK4343" s="576"/>
      <c r="AL4343" s="577"/>
      <c r="AM4343" s="578"/>
      <c r="AN4343" s="571"/>
      <c r="AO4343" s="572"/>
      <c r="AP4343" s="575"/>
      <c r="AQ4343" s="576"/>
      <c r="AR4343" s="577"/>
      <c r="AS4343" s="578"/>
      <c r="AT4343" s="627"/>
      <c r="AU4343" s="628"/>
      <c r="AV4343" s="629"/>
      <c r="AW4343" s="630"/>
      <c r="AX4343" s="577"/>
      <c r="AY4343" s="578"/>
      <c r="AZ4343" s="571"/>
      <c r="BA4343" s="572"/>
      <c r="BB4343" s="575"/>
      <c r="BC4343" s="576"/>
      <c r="BD4343" s="577"/>
      <c r="BE4343" s="578"/>
      <c r="BF4343" s="627"/>
      <c r="BG4343" s="628"/>
      <c r="BH4343" s="629"/>
      <c r="BI4343" s="630"/>
      <c r="BJ4343" s="577"/>
      <c r="BK4343" s="578"/>
      <c r="BL4343" s="605"/>
      <c r="BM4343" s="606"/>
      <c r="BN4343" s="607"/>
      <c r="BO4343" s="588"/>
      <c r="BP4343" s="556"/>
      <c r="BQ4343" s="556"/>
      <c r="BR4343" s="65"/>
      <c r="BS4343" s="65"/>
      <c r="BT4343" s="268"/>
    </row>
    <row r="4344" spans="1:72" ht="21.75" hidden="1" customHeight="1" x14ac:dyDescent="0.25">
      <c r="A4344" s="268"/>
      <c r="B4344" s="678" t="str">
        <f>IF(ROSTER!B$34="","",ROSTER!B$34)</f>
        <v/>
      </c>
      <c r="C4344" s="669" t="str">
        <f>IF(ROSTER!C$34="","",ROSTER!C$34)</f>
        <v/>
      </c>
      <c r="D4344" s="670"/>
      <c r="E4344" s="667"/>
      <c r="F4344" s="680">
        <f>IF(E4344="y",1,IF(E4344="S",1,0))</f>
        <v>0</v>
      </c>
      <c r="G4344" s="663">
        <f>IF(E4344="S",1,0)</f>
        <v>0</v>
      </c>
      <c r="H4344" s="583"/>
      <c r="I4344" s="584"/>
      <c r="J4344" s="569"/>
      <c r="K4344" s="570"/>
      <c r="L4344" s="573"/>
      <c r="M4344" s="574"/>
      <c r="N4344" s="579">
        <f>L4344+J4344</f>
        <v>0</v>
      </c>
      <c r="O4344" s="580"/>
      <c r="P4344" s="569"/>
      <c r="Q4344" s="570"/>
      <c r="R4344" s="573"/>
      <c r="S4344" s="574"/>
      <c r="T4344" s="579">
        <f>R4344-P4344</f>
        <v>0</v>
      </c>
      <c r="U4344" s="580"/>
      <c r="V4344" s="583"/>
      <c r="W4344" s="584"/>
      <c r="X4344" s="569"/>
      <c r="Y4344" s="584"/>
      <c r="Z4344" s="569"/>
      <c r="AA4344" s="584"/>
      <c r="AB4344" s="569"/>
      <c r="AC4344" s="570"/>
      <c r="AD4344" s="573"/>
      <c r="AE4344" s="574"/>
      <c r="AF4344" s="557">
        <f>IF(AB4344=0,0,(AD4344/AB4344)*100)</f>
        <v>0</v>
      </c>
      <c r="AG4344" s="558"/>
      <c r="AH4344" s="569"/>
      <c r="AI4344" s="570"/>
      <c r="AJ4344" s="573"/>
      <c r="AK4344" s="574"/>
      <c r="AL4344" s="557">
        <f>IF(AH4344=0,0,(AJ4344/AH4344)*100)</f>
        <v>0</v>
      </c>
      <c r="AM4344" s="558"/>
      <c r="AN4344" s="569"/>
      <c r="AO4344" s="570"/>
      <c r="AP4344" s="573"/>
      <c r="AQ4344" s="574"/>
      <c r="AR4344" s="557">
        <f>IF(AN4344=0,0,(AP4344/AN4344)*100)</f>
        <v>0</v>
      </c>
      <c r="AS4344" s="558"/>
      <c r="AT4344" s="561">
        <f>AB4344+AH4344+AN4344</f>
        <v>0</v>
      </c>
      <c r="AU4344" s="562"/>
      <c r="AV4344" s="565">
        <f>AD4344+AJ4344+AP4344</f>
        <v>0</v>
      </c>
      <c r="AW4344" s="566"/>
      <c r="AX4344" s="557">
        <f>IF(AT4344=0,0,(AV4344/AT4344)*100)</f>
        <v>0</v>
      </c>
      <c r="AY4344" s="558"/>
      <c r="AZ4344" s="569"/>
      <c r="BA4344" s="570"/>
      <c r="BB4344" s="573"/>
      <c r="BC4344" s="574"/>
      <c r="BD4344" s="557">
        <f>IF(AZ4344=0,0,(BB4344/AZ4344)*100)</f>
        <v>0</v>
      </c>
      <c r="BE4344" s="558"/>
      <c r="BF4344" s="561">
        <f>AT4344+AZ4344</f>
        <v>0</v>
      </c>
      <c r="BG4344" s="562"/>
      <c r="BH4344" s="565">
        <f>AV4344+BB4344</f>
        <v>0</v>
      </c>
      <c r="BI4344" s="566"/>
      <c r="BJ4344" s="557">
        <f>IF(BF4344=0,0,(BH4344/BF4344)*100)</f>
        <v>0</v>
      </c>
      <c r="BK4344" s="558"/>
      <c r="BL4344" s="602">
        <f>(AD4344*2)+(AJ4344*2)+(AP4344*3)+BB4344</f>
        <v>0</v>
      </c>
      <c r="BM4344" s="603"/>
      <c r="BN4344" s="604"/>
      <c r="BO4344" s="587">
        <f t="shared" ref="BO4344" si="3275">IF(BQ4344=0,0,50*BP4344/BQ4344)</f>
        <v>0</v>
      </c>
      <c r="BP4344" s="555">
        <f>(BL4344*BS$11)+(N4344*BS$12)+(X4344*BS$13)+(R4344*BS$14)+(V4344*BS$15)+(Z4344*BS$16)</f>
        <v>0</v>
      </c>
      <c r="BQ4344" s="555">
        <f>((AZ4344-BB4344)*BS$18)+((AT4344-AV4344)*BS$17)+(H4344*BS$19)+(P4344*BS$20)</f>
        <v>0</v>
      </c>
      <c r="BR4344" s="65"/>
      <c r="BS4344" s="65"/>
      <c r="BT4344" s="268"/>
    </row>
    <row r="4345" spans="1:72" ht="21.75" hidden="1" customHeight="1" x14ac:dyDescent="0.25">
      <c r="A4345" s="268"/>
      <c r="B4345" s="679"/>
      <c r="C4345" s="690" t="str">
        <f>IF(ROSTER!D$34="","",ROSTER!D$34)</f>
        <v/>
      </c>
      <c r="D4345" s="691"/>
      <c r="E4345" s="668"/>
      <c r="F4345" s="681"/>
      <c r="G4345" s="664"/>
      <c r="H4345" s="585"/>
      <c r="I4345" s="586"/>
      <c r="J4345" s="571"/>
      <c r="K4345" s="572"/>
      <c r="L4345" s="575"/>
      <c r="M4345" s="576"/>
      <c r="N4345" s="581"/>
      <c r="O4345" s="582"/>
      <c r="P4345" s="571"/>
      <c r="Q4345" s="572"/>
      <c r="R4345" s="575"/>
      <c r="S4345" s="576"/>
      <c r="T4345" s="581"/>
      <c r="U4345" s="582"/>
      <c r="V4345" s="585"/>
      <c r="W4345" s="586"/>
      <c r="X4345" s="571"/>
      <c r="Y4345" s="586"/>
      <c r="Z4345" s="571"/>
      <c r="AA4345" s="586"/>
      <c r="AB4345" s="571"/>
      <c r="AC4345" s="572"/>
      <c r="AD4345" s="575"/>
      <c r="AE4345" s="576"/>
      <c r="AF4345" s="577"/>
      <c r="AG4345" s="578"/>
      <c r="AH4345" s="571"/>
      <c r="AI4345" s="572"/>
      <c r="AJ4345" s="575"/>
      <c r="AK4345" s="576"/>
      <c r="AL4345" s="577"/>
      <c r="AM4345" s="578"/>
      <c r="AN4345" s="571"/>
      <c r="AO4345" s="572"/>
      <c r="AP4345" s="575"/>
      <c r="AQ4345" s="576"/>
      <c r="AR4345" s="577"/>
      <c r="AS4345" s="578"/>
      <c r="AT4345" s="627"/>
      <c r="AU4345" s="628"/>
      <c r="AV4345" s="629"/>
      <c r="AW4345" s="630"/>
      <c r="AX4345" s="577"/>
      <c r="AY4345" s="578"/>
      <c r="AZ4345" s="571"/>
      <c r="BA4345" s="572"/>
      <c r="BB4345" s="575"/>
      <c r="BC4345" s="576"/>
      <c r="BD4345" s="577"/>
      <c r="BE4345" s="578"/>
      <c r="BF4345" s="627"/>
      <c r="BG4345" s="628"/>
      <c r="BH4345" s="629"/>
      <c r="BI4345" s="630"/>
      <c r="BJ4345" s="577"/>
      <c r="BK4345" s="578"/>
      <c r="BL4345" s="605"/>
      <c r="BM4345" s="606"/>
      <c r="BN4345" s="607"/>
      <c r="BO4345" s="588"/>
      <c r="BP4345" s="556"/>
      <c r="BQ4345" s="556"/>
      <c r="BR4345" s="65"/>
      <c r="BS4345" s="65"/>
      <c r="BT4345" s="268"/>
    </row>
    <row r="4346" spans="1:72" ht="21.75" hidden="1" customHeight="1" x14ac:dyDescent="0.25">
      <c r="A4346" s="268"/>
      <c r="B4346" s="678" t="str">
        <f>IF(ROSTER!B$36="","",ROSTER!B$36)</f>
        <v/>
      </c>
      <c r="C4346" s="669" t="str">
        <f>IF(ROSTER!C$36="","",ROSTER!C$36)</f>
        <v/>
      </c>
      <c r="D4346" s="670"/>
      <c r="E4346" s="667"/>
      <c r="F4346" s="680">
        <f>IF(E4346="y",1,IF(E4346="S",1,0))</f>
        <v>0</v>
      </c>
      <c r="G4346" s="663">
        <f>IF(E4346="S",1,0)</f>
        <v>0</v>
      </c>
      <c r="H4346" s="583"/>
      <c r="I4346" s="584"/>
      <c r="J4346" s="569"/>
      <c r="K4346" s="570"/>
      <c r="L4346" s="573"/>
      <c r="M4346" s="574"/>
      <c r="N4346" s="579">
        <f>L4346+J4346</f>
        <v>0</v>
      </c>
      <c r="O4346" s="580"/>
      <c r="P4346" s="569"/>
      <c r="Q4346" s="570"/>
      <c r="R4346" s="573"/>
      <c r="S4346" s="574"/>
      <c r="T4346" s="579">
        <f>R4346-P4346</f>
        <v>0</v>
      </c>
      <c r="U4346" s="580"/>
      <c r="V4346" s="583"/>
      <c r="W4346" s="584"/>
      <c r="X4346" s="569"/>
      <c r="Y4346" s="584"/>
      <c r="Z4346" s="569"/>
      <c r="AA4346" s="584"/>
      <c r="AB4346" s="569"/>
      <c r="AC4346" s="570"/>
      <c r="AD4346" s="573"/>
      <c r="AE4346" s="574"/>
      <c r="AF4346" s="557">
        <f>IF(AB4346=0,0,(AD4346/AB4346)*100)</f>
        <v>0</v>
      </c>
      <c r="AG4346" s="558"/>
      <c r="AH4346" s="569"/>
      <c r="AI4346" s="570"/>
      <c r="AJ4346" s="573"/>
      <c r="AK4346" s="574"/>
      <c r="AL4346" s="557">
        <f>IF(AH4346=0,0,(AJ4346/AH4346)*100)</f>
        <v>0</v>
      </c>
      <c r="AM4346" s="558"/>
      <c r="AN4346" s="569"/>
      <c r="AO4346" s="570"/>
      <c r="AP4346" s="573"/>
      <c r="AQ4346" s="574"/>
      <c r="AR4346" s="557">
        <f>IF(AN4346=0,0,(AP4346/AN4346)*100)</f>
        <v>0</v>
      </c>
      <c r="AS4346" s="558"/>
      <c r="AT4346" s="561">
        <f>AB4346+AH4346+AN4346</f>
        <v>0</v>
      </c>
      <c r="AU4346" s="562"/>
      <c r="AV4346" s="565">
        <f>AD4346+AJ4346+AP4346</f>
        <v>0</v>
      </c>
      <c r="AW4346" s="566"/>
      <c r="AX4346" s="557">
        <f>IF(AT4346=0,0,(AV4346/AT4346)*100)</f>
        <v>0</v>
      </c>
      <c r="AY4346" s="558"/>
      <c r="AZ4346" s="569"/>
      <c r="BA4346" s="570"/>
      <c r="BB4346" s="573"/>
      <c r="BC4346" s="574"/>
      <c r="BD4346" s="557">
        <f>IF(AZ4346=0,0,(BB4346/AZ4346)*100)</f>
        <v>0</v>
      </c>
      <c r="BE4346" s="558"/>
      <c r="BF4346" s="561">
        <f>AT4346+AZ4346</f>
        <v>0</v>
      </c>
      <c r="BG4346" s="562"/>
      <c r="BH4346" s="565">
        <f>AV4346+BB4346</f>
        <v>0</v>
      </c>
      <c r="BI4346" s="566"/>
      <c r="BJ4346" s="557">
        <f>IF(BF4346=0,0,(BH4346/BF4346)*100)</f>
        <v>0</v>
      </c>
      <c r="BK4346" s="558"/>
      <c r="BL4346" s="602">
        <f>(AD4346*2)+(AJ4346*2)+(AP4346*3)+BB4346</f>
        <v>0</v>
      </c>
      <c r="BM4346" s="603"/>
      <c r="BN4346" s="604"/>
      <c r="BO4346" s="587">
        <f t="shared" ref="BO4346" si="3276">IF(BQ4346=0,0,50*BP4346/BQ4346)</f>
        <v>0</v>
      </c>
      <c r="BP4346" s="555">
        <f>(BL4346*BS$11)+(N4346*BS$12)+(X4346*BS$13)+(R4346*BS$14)+(V4346*BS$15)+(Z4346*BS$16)</f>
        <v>0</v>
      </c>
      <c r="BQ4346" s="555">
        <f>((AZ4346-BB4346)*BS$18)+((AT4346-AV4346)*BS$17)+(H4346*BS$19)+(P4346*BS$20)</f>
        <v>0</v>
      </c>
      <c r="BR4346" s="65"/>
      <c r="BS4346" s="65"/>
      <c r="BT4346" s="268"/>
    </row>
    <row r="4347" spans="1:72" ht="21.75" hidden="1" customHeight="1" x14ac:dyDescent="0.25">
      <c r="A4347" s="268"/>
      <c r="B4347" s="679"/>
      <c r="C4347" s="690" t="str">
        <f>IF(ROSTER!D$36="","",ROSTER!D$36)</f>
        <v/>
      </c>
      <c r="D4347" s="691"/>
      <c r="E4347" s="668"/>
      <c r="F4347" s="681"/>
      <c r="G4347" s="664"/>
      <c r="H4347" s="585"/>
      <c r="I4347" s="586"/>
      <c r="J4347" s="571"/>
      <c r="K4347" s="572"/>
      <c r="L4347" s="575"/>
      <c r="M4347" s="576"/>
      <c r="N4347" s="581"/>
      <c r="O4347" s="582"/>
      <c r="P4347" s="571"/>
      <c r="Q4347" s="572"/>
      <c r="R4347" s="575"/>
      <c r="S4347" s="576"/>
      <c r="T4347" s="581"/>
      <c r="U4347" s="582"/>
      <c r="V4347" s="585"/>
      <c r="W4347" s="586"/>
      <c r="X4347" s="571"/>
      <c r="Y4347" s="586"/>
      <c r="Z4347" s="571"/>
      <c r="AA4347" s="586"/>
      <c r="AB4347" s="571"/>
      <c r="AC4347" s="572"/>
      <c r="AD4347" s="575"/>
      <c r="AE4347" s="576"/>
      <c r="AF4347" s="577"/>
      <c r="AG4347" s="578"/>
      <c r="AH4347" s="571"/>
      <c r="AI4347" s="572"/>
      <c r="AJ4347" s="575"/>
      <c r="AK4347" s="576"/>
      <c r="AL4347" s="577"/>
      <c r="AM4347" s="578"/>
      <c r="AN4347" s="571"/>
      <c r="AO4347" s="572"/>
      <c r="AP4347" s="575"/>
      <c r="AQ4347" s="576"/>
      <c r="AR4347" s="577"/>
      <c r="AS4347" s="578"/>
      <c r="AT4347" s="627"/>
      <c r="AU4347" s="628"/>
      <c r="AV4347" s="629"/>
      <c r="AW4347" s="630"/>
      <c r="AX4347" s="577"/>
      <c r="AY4347" s="578"/>
      <c r="AZ4347" s="571"/>
      <c r="BA4347" s="572"/>
      <c r="BB4347" s="575"/>
      <c r="BC4347" s="576"/>
      <c r="BD4347" s="577"/>
      <c r="BE4347" s="578"/>
      <c r="BF4347" s="627"/>
      <c r="BG4347" s="628"/>
      <c r="BH4347" s="629"/>
      <c r="BI4347" s="630"/>
      <c r="BJ4347" s="577"/>
      <c r="BK4347" s="578"/>
      <c r="BL4347" s="605"/>
      <c r="BM4347" s="606"/>
      <c r="BN4347" s="607"/>
      <c r="BO4347" s="588"/>
      <c r="BP4347" s="556"/>
      <c r="BQ4347" s="556"/>
      <c r="BR4347" s="65"/>
      <c r="BS4347" s="65"/>
      <c r="BT4347" s="268"/>
    </row>
    <row r="4348" spans="1:72" ht="21.75" hidden="1" customHeight="1" x14ac:dyDescent="0.25">
      <c r="A4348" s="268"/>
      <c r="B4348" s="678" t="str">
        <f>IF(ROSTER!B$38="","",ROSTER!B$38)</f>
        <v/>
      </c>
      <c r="C4348" s="669" t="str">
        <f>IF(ROSTER!C$38="","",ROSTER!C$38)</f>
        <v/>
      </c>
      <c r="D4348" s="670"/>
      <c r="E4348" s="667"/>
      <c r="F4348" s="680">
        <f>IF(E4348="y",1,IF(E4348="S",1,0))</f>
        <v>0</v>
      </c>
      <c r="G4348" s="663">
        <f>IF(E4348="S",1,0)</f>
        <v>0</v>
      </c>
      <c r="H4348" s="583"/>
      <c r="I4348" s="584"/>
      <c r="J4348" s="569"/>
      <c r="K4348" s="570"/>
      <c r="L4348" s="573"/>
      <c r="M4348" s="574"/>
      <c r="N4348" s="579">
        <f>L4348+J4348</f>
        <v>0</v>
      </c>
      <c r="O4348" s="580"/>
      <c r="P4348" s="569"/>
      <c r="Q4348" s="570"/>
      <c r="R4348" s="573"/>
      <c r="S4348" s="574"/>
      <c r="T4348" s="579">
        <f>R4348-P4348</f>
        <v>0</v>
      </c>
      <c r="U4348" s="580"/>
      <c r="V4348" s="583"/>
      <c r="W4348" s="584"/>
      <c r="X4348" s="569"/>
      <c r="Y4348" s="584"/>
      <c r="Z4348" s="569"/>
      <c r="AA4348" s="584"/>
      <c r="AB4348" s="569"/>
      <c r="AC4348" s="570"/>
      <c r="AD4348" s="573"/>
      <c r="AE4348" s="574"/>
      <c r="AF4348" s="557">
        <f>IF(AB4348=0,0,(AD4348/AB4348)*100)</f>
        <v>0</v>
      </c>
      <c r="AG4348" s="558"/>
      <c r="AH4348" s="569"/>
      <c r="AI4348" s="570"/>
      <c r="AJ4348" s="573"/>
      <c r="AK4348" s="574"/>
      <c r="AL4348" s="557">
        <f>IF(AH4348=0,0,(AJ4348/AH4348)*100)</f>
        <v>0</v>
      </c>
      <c r="AM4348" s="558"/>
      <c r="AN4348" s="569"/>
      <c r="AO4348" s="570"/>
      <c r="AP4348" s="573"/>
      <c r="AQ4348" s="574"/>
      <c r="AR4348" s="557">
        <f>IF(AN4348=0,0,(AP4348/AN4348)*100)</f>
        <v>0</v>
      </c>
      <c r="AS4348" s="558"/>
      <c r="AT4348" s="561">
        <f>AB4348+AH4348+AN4348</f>
        <v>0</v>
      </c>
      <c r="AU4348" s="562"/>
      <c r="AV4348" s="565">
        <f>AD4348+AJ4348+AP4348</f>
        <v>0</v>
      </c>
      <c r="AW4348" s="566"/>
      <c r="AX4348" s="557">
        <f>IF(AT4348=0,0,(AV4348/AT4348)*100)</f>
        <v>0</v>
      </c>
      <c r="AY4348" s="558"/>
      <c r="AZ4348" s="569"/>
      <c r="BA4348" s="570"/>
      <c r="BB4348" s="573"/>
      <c r="BC4348" s="574"/>
      <c r="BD4348" s="557">
        <f>IF(AZ4348=0,0,(BB4348/AZ4348)*100)</f>
        <v>0</v>
      </c>
      <c r="BE4348" s="558"/>
      <c r="BF4348" s="561">
        <f>AT4348+AZ4348</f>
        <v>0</v>
      </c>
      <c r="BG4348" s="562"/>
      <c r="BH4348" s="565">
        <f>AV4348+BB4348</f>
        <v>0</v>
      </c>
      <c r="BI4348" s="566"/>
      <c r="BJ4348" s="557">
        <f>IF(BF4348=0,0,(BH4348/BF4348)*100)</f>
        <v>0</v>
      </c>
      <c r="BK4348" s="558"/>
      <c r="BL4348" s="602">
        <f>(AD4348*2)+(AJ4348*2)+(AP4348*3)+BB4348</f>
        <v>0</v>
      </c>
      <c r="BM4348" s="603"/>
      <c r="BN4348" s="604"/>
      <c r="BO4348" s="587">
        <f t="shared" ref="BO4348" si="3277">IF(BQ4348=0,0,50*BP4348/BQ4348)</f>
        <v>0</v>
      </c>
      <c r="BP4348" s="555">
        <f>(BL4348*BS$11)+(N4348*BS$12)+(X4348*BS$13)+(R4348*BS$14)+(V4348*BS$15)+(Z4348*BS$16)</f>
        <v>0</v>
      </c>
      <c r="BQ4348" s="555">
        <f>((AZ4348-BB4348)*BS$18)+((AT4348-AV4348)*BS$17)+(H4348*BS$19)+(P4348*BS$20)</f>
        <v>0</v>
      </c>
      <c r="BR4348" s="65"/>
      <c r="BS4348" s="65"/>
      <c r="BT4348" s="268"/>
    </row>
    <row r="4349" spans="1:72" ht="21.75" hidden="1" customHeight="1" x14ac:dyDescent="0.25">
      <c r="A4349" s="268"/>
      <c r="B4349" s="679"/>
      <c r="C4349" s="690" t="str">
        <f>IF(ROSTER!D$38="","",ROSTER!D$38)</f>
        <v/>
      </c>
      <c r="D4349" s="691"/>
      <c r="E4349" s="668"/>
      <c r="F4349" s="681"/>
      <c r="G4349" s="664"/>
      <c r="H4349" s="585"/>
      <c r="I4349" s="586"/>
      <c r="J4349" s="571"/>
      <c r="K4349" s="572"/>
      <c r="L4349" s="575"/>
      <c r="M4349" s="576"/>
      <c r="N4349" s="581"/>
      <c r="O4349" s="582"/>
      <c r="P4349" s="571"/>
      <c r="Q4349" s="572"/>
      <c r="R4349" s="575"/>
      <c r="S4349" s="576"/>
      <c r="T4349" s="581"/>
      <c r="U4349" s="582"/>
      <c r="V4349" s="585"/>
      <c r="W4349" s="586"/>
      <c r="X4349" s="571"/>
      <c r="Y4349" s="586"/>
      <c r="Z4349" s="571"/>
      <c r="AA4349" s="586"/>
      <c r="AB4349" s="571"/>
      <c r="AC4349" s="572"/>
      <c r="AD4349" s="575"/>
      <c r="AE4349" s="576"/>
      <c r="AF4349" s="577"/>
      <c r="AG4349" s="578"/>
      <c r="AH4349" s="571"/>
      <c r="AI4349" s="572"/>
      <c r="AJ4349" s="575"/>
      <c r="AK4349" s="576"/>
      <c r="AL4349" s="577"/>
      <c r="AM4349" s="578"/>
      <c r="AN4349" s="571"/>
      <c r="AO4349" s="572"/>
      <c r="AP4349" s="575"/>
      <c r="AQ4349" s="576"/>
      <c r="AR4349" s="577"/>
      <c r="AS4349" s="578"/>
      <c r="AT4349" s="627"/>
      <c r="AU4349" s="628"/>
      <c r="AV4349" s="629"/>
      <c r="AW4349" s="630"/>
      <c r="AX4349" s="577"/>
      <c r="AY4349" s="578"/>
      <c r="AZ4349" s="571"/>
      <c r="BA4349" s="572"/>
      <c r="BB4349" s="575"/>
      <c r="BC4349" s="576"/>
      <c r="BD4349" s="577"/>
      <c r="BE4349" s="578"/>
      <c r="BF4349" s="627"/>
      <c r="BG4349" s="628"/>
      <c r="BH4349" s="629"/>
      <c r="BI4349" s="630"/>
      <c r="BJ4349" s="577"/>
      <c r="BK4349" s="578"/>
      <c r="BL4349" s="605"/>
      <c r="BM4349" s="606"/>
      <c r="BN4349" s="607"/>
      <c r="BO4349" s="588"/>
      <c r="BP4349" s="556"/>
      <c r="BQ4349" s="556"/>
      <c r="BR4349" s="65"/>
      <c r="BS4349" s="65"/>
      <c r="BT4349" s="268"/>
    </row>
    <row r="4350" spans="1:72" ht="21.75" hidden="1" customHeight="1" x14ac:dyDescent="0.25">
      <c r="A4350" s="268"/>
      <c r="B4350" s="678" t="str">
        <f>IF(ROSTER!B$40="","",ROSTER!B$40)</f>
        <v/>
      </c>
      <c r="C4350" s="669" t="str">
        <f>IF(ROSTER!C$40="","",ROSTER!C$40)</f>
        <v/>
      </c>
      <c r="D4350" s="670"/>
      <c r="E4350" s="667"/>
      <c r="F4350" s="680">
        <f>IF(E4350="y",1,IF(E4350="S",1,0))</f>
        <v>0</v>
      </c>
      <c r="G4350" s="663">
        <f>IF(E4350="S",1,0)</f>
        <v>0</v>
      </c>
      <c r="H4350" s="583"/>
      <c r="I4350" s="584"/>
      <c r="J4350" s="569"/>
      <c r="K4350" s="570"/>
      <c r="L4350" s="573"/>
      <c r="M4350" s="574"/>
      <c r="N4350" s="579">
        <f>L4350+J4350</f>
        <v>0</v>
      </c>
      <c r="O4350" s="580"/>
      <c r="P4350" s="569"/>
      <c r="Q4350" s="570"/>
      <c r="R4350" s="573"/>
      <c r="S4350" s="574"/>
      <c r="T4350" s="579">
        <f>R4350-P4350</f>
        <v>0</v>
      </c>
      <c r="U4350" s="580"/>
      <c r="V4350" s="583"/>
      <c r="W4350" s="584"/>
      <c r="X4350" s="569"/>
      <c r="Y4350" s="584"/>
      <c r="Z4350" s="569"/>
      <c r="AA4350" s="584"/>
      <c r="AB4350" s="569"/>
      <c r="AC4350" s="570"/>
      <c r="AD4350" s="573"/>
      <c r="AE4350" s="574"/>
      <c r="AF4350" s="557">
        <f>IF(AB4350=0,0,(AD4350/AB4350)*100)</f>
        <v>0</v>
      </c>
      <c r="AG4350" s="558"/>
      <c r="AH4350" s="569"/>
      <c r="AI4350" s="570"/>
      <c r="AJ4350" s="573"/>
      <c r="AK4350" s="574"/>
      <c r="AL4350" s="557">
        <f>IF(AH4350=0,0,(AJ4350/AH4350)*100)</f>
        <v>0</v>
      </c>
      <c r="AM4350" s="558"/>
      <c r="AN4350" s="569"/>
      <c r="AO4350" s="570"/>
      <c r="AP4350" s="573"/>
      <c r="AQ4350" s="574"/>
      <c r="AR4350" s="557">
        <f>IF(AN4350=0,0,(AP4350/AN4350)*100)</f>
        <v>0</v>
      </c>
      <c r="AS4350" s="558"/>
      <c r="AT4350" s="561">
        <f>AB4350+AH4350+AN4350</f>
        <v>0</v>
      </c>
      <c r="AU4350" s="562"/>
      <c r="AV4350" s="565">
        <f>AD4350+AJ4350+AP4350</f>
        <v>0</v>
      </c>
      <c r="AW4350" s="566"/>
      <c r="AX4350" s="557">
        <f>IF(AT4350=0,0,(AV4350/AT4350)*100)</f>
        <v>0</v>
      </c>
      <c r="AY4350" s="558"/>
      <c r="AZ4350" s="569"/>
      <c r="BA4350" s="570"/>
      <c r="BB4350" s="573"/>
      <c r="BC4350" s="574"/>
      <c r="BD4350" s="557">
        <f>IF(AZ4350=0,0,(BB4350/AZ4350)*100)</f>
        <v>0</v>
      </c>
      <c r="BE4350" s="558"/>
      <c r="BF4350" s="561">
        <f>AT4350+AZ4350</f>
        <v>0</v>
      </c>
      <c r="BG4350" s="562"/>
      <c r="BH4350" s="565">
        <f>AV4350+BB4350</f>
        <v>0</v>
      </c>
      <c r="BI4350" s="566"/>
      <c r="BJ4350" s="557">
        <f>IF(BF4350=0,0,(BH4350/BF4350)*100)</f>
        <v>0</v>
      </c>
      <c r="BK4350" s="558"/>
      <c r="BL4350" s="602">
        <f>(AD4350*2)+(AJ4350*2)+(AP4350*3)+BB4350</f>
        <v>0</v>
      </c>
      <c r="BM4350" s="603"/>
      <c r="BN4350" s="604"/>
      <c r="BO4350" s="587">
        <f t="shared" ref="BO4350" si="3278">IF(BQ4350=0,0,50*BP4350/BQ4350)</f>
        <v>0</v>
      </c>
      <c r="BP4350" s="555">
        <f>(BL4350*BS$11)+(N4350*BS$12)+(X4350*BS$13)+(R4350*BS$14)+(V4350*BS$15)+(Z4350*BS$16)</f>
        <v>0</v>
      </c>
      <c r="BQ4350" s="555">
        <f>((AZ4350-BB4350)*BS$18)+((AT4350-AV4350)*BS$17)+(H4350*BS$19)+(P4350*BS$20)</f>
        <v>0</v>
      </c>
      <c r="BR4350" s="65"/>
      <c r="BS4350" s="65"/>
      <c r="BT4350" s="268"/>
    </row>
    <row r="4351" spans="1:72" ht="21.75" hidden="1" customHeight="1" x14ac:dyDescent="0.25">
      <c r="A4351" s="268"/>
      <c r="B4351" s="679"/>
      <c r="C4351" s="690" t="str">
        <f>IF(ROSTER!D$40="","",ROSTER!D$40)</f>
        <v/>
      </c>
      <c r="D4351" s="691"/>
      <c r="E4351" s="668"/>
      <c r="F4351" s="681"/>
      <c r="G4351" s="664"/>
      <c r="H4351" s="585"/>
      <c r="I4351" s="586"/>
      <c r="J4351" s="571"/>
      <c r="K4351" s="572"/>
      <c r="L4351" s="575"/>
      <c r="M4351" s="576"/>
      <c r="N4351" s="581"/>
      <c r="O4351" s="582"/>
      <c r="P4351" s="571"/>
      <c r="Q4351" s="572"/>
      <c r="R4351" s="575"/>
      <c r="S4351" s="576"/>
      <c r="T4351" s="581"/>
      <c r="U4351" s="582"/>
      <c r="V4351" s="585"/>
      <c r="W4351" s="586"/>
      <c r="X4351" s="571"/>
      <c r="Y4351" s="586"/>
      <c r="Z4351" s="571"/>
      <c r="AA4351" s="586"/>
      <c r="AB4351" s="571"/>
      <c r="AC4351" s="572"/>
      <c r="AD4351" s="575"/>
      <c r="AE4351" s="576"/>
      <c r="AF4351" s="577"/>
      <c r="AG4351" s="578"/>
      <c r="AH4351" s="571"/>
      <c r="AI4351" s="572"/>
      <c r="AJ4351" s="575"/>
      <c r="AK4351" s="576"/>
      <c r="AL4351" s="577"/>
      <c r="AM4351" s="578"/>
      <c r="AN4351" s="571"/>
      <c r="AO4351" s="572"/>
      <c r="AP4351" s="575"/>
      <c r="AQ4351" s="576"/>
      <c r="AR4351" s="577"/>
      <c r="AS4351" s="578"/>
      <c r="AT4351" s="627"/>
      <c r="AU4351" s="628"/>
      <c r="AV4351" s="629"/>
      <c r="AW4351" s="630"/>
      <c r="AX4351" s="577"/>
      <c r="AY4351" s="578"/>
      <c r="AZ4351" s="571"/>
      <c r="BA4351" s="572"/>
      <c r="BB4351" s="575"/>
      <c r="BC4351" s="576"/>
      <c r="BD4351" s="577"/>
      <c r="BE4351" s="578"/>
      <c r="BF4351" s="627"/>
      <c r="BG4351" s="628"/>
      <c r="BH4351" s="629"/>
      <c r="BI4351" s="630"/>
      <c r="BJ4351" s="577"/>
      <c r="BK4351" s="578"/>
      <c r="BL4351" s="605"/>
      <c r="BM4351" s="606"/>
      <c r="BN4351" s="607"/>
      <c r="BO4351" s="588"/>
      <c r="BP4351" s="556"/>
      <c r="BQ4351" s="556"/>
      <c r="BR4351" s="65"/>
      <c r="BS4351" s="65"/>
      <c r="BT4351" s="268"/>
    </row>
    <row r="4352" spans="1:72" ht="21.75" hidden="1" customHeight="1" x14ac:dyDescent="0.25">
      <c r="A4352" s="268"/>
      <c r="B4352" s="678" t="str">
        <f>IF(ROSTER!B$42="","",ROSTER!B$42)</f>
        <v/>
      </c>
      <c r="C4352" s="669" t="str">
        <f>IF(ROSTER!C$42="","",ROSTER!C$42)</f>
        <v/>
      </c>
      <c r="D4352" s="670"/>
      <c r="E4352" s="667"/>
      <c r="F4352" s="680">
        <f>IF(E4352="y",1,IF(E4352="S",1,0))</f>
        <v>0</v>
      </c>
      <c r="G4352" s="663">
        <f>IF(E4352="S",1,0)</f>
        <v>0</v>
      </c>
      <c r="H4352" s="583"/>
      <c r="I4352" s="584"/>
      <c r="J4352" s="569"/>
      <c r="K4352" s="570"/>
      <c r="L4352" s="573"/>
      <c r="M4352" s="574"/>
      <c r="N4352" s="579">
        <f>L4352+J4352</f>
        <v>0</v>
      </c>
      <c r="O4352" s="580"/>
      <c r="P4352" s="569"/>
      <c r="Q4352" s="570"/>
      <c r="R4352" s="573"/>
      <c r="S4352" s="574"/>
      <c r="T4352" s="579">
        <f>R4352-P4352</f>
        <v>0</v>
      </c>
      <c r="U4352" s="580"/>
      <c r="V4352" s="583"/>
      <c r="W4352" s="584"/>
      <c r="X4352" s="569"/>
      <c r="Y4352" s="584"/>
      <c r="Z4352" s="569"/>
      <c r="AA4352" s="584"/>
      <c r="AB4352" s="569"/>
      <c r="AC4352" s="570"/>
      <c r="AD4352" s="573"/>
      <c r="AE4352" s="574"/>
      <c r="AF4352" s="557">
        <f>IF(AB4352=0,0,(AD4352/AB4352)*100)</f>
        <v>0</v>
      </c>
      <c r="AG4352" s="558"/>
      <c r="AH4352" s="569"/>
      <c r="AI4352" s="570"/>
      <c r="AJ4352" s="573"/>
      <c r="AK4352" s="574"/>
      <c r="AL4352" s="557">
        <f>IF(AH4352=0,0,(AJ4352/AH4352)*100)</f>
        <v>0</v>
      </c>
      <c r="AM4352" s="558"/>
      <c r="AN4352" s="569"/>
      <c r="AO4352" s="570"/>
      <c r="AP4352" s="573"/>
      <c r="AQ4352" s="574"/>
      <c r="AR4352" s="557">
        <f>IF(AN4352=0,0,(AP4352/AN4352)*100)</f>
        <v>0</v>
      </c>
      <c r="AS4352" s="558"/>
      <c r="AT4352" s="561">
        <f>AB4352+AH4352+AN4352</f>
        <v>0</v>
      </c>
      <c r="AU4352" s="562"/>
      <c r="AV4352" s="565">
        <f>AD4352+AJ4352+AP4352</f>
        <v>0</v>
      </c>
      <c r="AW4352" s="566"/>
      <c r="AX4352" s="557">
        <f>IF(AT4352=0,0,(AV4352/AT4352)*100)</f>
        <v>0</v>
      </c>
      <c r="AY4352" s="558"/>
      <c r="AZ4352" s="569"/>
      <c r="BA4352" s="570"/>
      <c r="BB4352" s="573"/>
      <c r="BC4352" s="574"/>
      <c r="BD4352" s="557">
        <f>IF(AZ4352=0,0,(BB4352/AZ4352)*100)</f>
        <v>0</v>
      </c>
      <c r="BE4352" s="558"/>
      <c r="BF4352" s="561">
        <f>AT4352+AZ4352</f>
        <v>0</v>
      </c>
      <c r="BG4352" s="562"/>
      <c r="BH4352" s="565">
        <f>AV4352+BB4352</f>
        <v>0</v>
      </c>
      <c r="BI4352" s="566"/>
      <c r="BJ4352" s="557">
        <f>IF(BF4352=0,0,(BH4352/BF4352)*100)</f>
        <v>0</v>
      </c>
      <c r="BK4352" s="558"/>
      <c r="BL4352" s="602">
        <f>(AD4352*2)+(AJ4352*2)+(AP4352*3)+BB4352</f>
        <v>0</v>
      </c>
      <c r="BM4352" s="603"/>
      <c r="BN4352" s="604"/>
      <c r="BO4352" s="587">
        <f t="shared" ref="BO4352" si="3279">IF(BQ4352=0,0,50*BP4352/BQ4352)</f>
        <v>0</v>
      </c>
      <c r="BP4352" s="555">
        <f>(BL4352*BS$11)+(N4352*BS$12)+(X4352*BS$13)+(R4352*BS$14)+(V4352*BS$15)+(Z4352*BS$16)</f>
        <v>0</v>
      </c>
      <c r="BQ4352" s="555">
        <f>((AZ4352-BB4352)*BS$18)+((AT4352-AV4352)*BS$17)+(H4352*BS$19)+(P4352*BS$20)</f>
        <v>0</v>
      </c>
      <c r="BR4352" s="65"/>
      <c r="BS4352" s="65"/>
      <c r="BT4352" s="268"/>
    </row>
    <row r="4353" spans="1:75" ht="21.75" hidden="1" customHeight="1" x14ac:dyDescent="0.25">
      <c r="A4353" s="268"/>
      <c r="B4353" s="679"/>
      <c r="C4353" s="690" t="str">
        <f>IF(ROSTER!D$42="","",ROSTER!D$42)</f>
        <v/>
      </c>
      <c r="D4353" s="691"/>
      <c r="E4353" s="668"/>
      <c r="F4353" s="681"/>
      <c r="G4353" s="664"/>
      <c r="H4353" s="585"/>
      <c r="I4353" s="586"/>
      <c r="J4353" s="571"/>
      <c r="K4353" s="572"/>
      <c r="L4353" s="575"/>
      <c r="M4353" s="576"/>
      <c r="N4353" s="581"/>
      <c r="O4353" s="582"/>
      <c r="P4353" s="571"/>
      <c r="Q4353" s="572"/>
      <c r="R4353" s="575"/>
      <c r="S4353" s="576"/>
      <c r="T4353" s="581"/>
      <c r="U4353" s="582"/>
      <c r="V4353" s="585"/>
      <c r="W4353" s="586"/>
      <c r="X4353" s="571"/>
      <c r="Y4353" s="586"/>
      <c r="Z4353" s="571"/>
      <c r="AA4353" s="586"/>
      <c r="AB4353" s="571"/>
      <c r="AC4353" s="572"/>
      <c r="AD4353" s="575"/>
      <c r="AE4353" s="576"/>
      <c r="AF4353" s="577"/>
      <c r="AG4353" s="578"/>
      <c r="AH4353" s="571"/>
      <c r="AI4353" s="572"/>
      <c r="AJ4353" s="575"/>
      <c r="AK4353" s="576"/>
      <c r="AL4353" s="577"/>
      <c r="AM4353" s="578"/>
      <c r="AN4353" s="571"/>
      <c r="AO4353" s="572"/>
      <c r="AP4353" s="575"/>
      <c r="AQ4353" s="576"/>
      <c r="AR4353" s="577"/>
      <c r="AS4353" s="578"/>
      <c r="AT4353" s="627"/>
      <c r="AU4353" s="628"/>
      <c r="AV4353" s="629"/>
      <c r="AW4353" s="630"/>
      <c r="AX4353" s="577"/>
      <c r="AY4353" s="578"/>
      <c r="AZ4353" s="571"/>
      <c r="BA4353" s="572"/>
      <c r="BB4353" s="575"/>
      <c r="BC4353" s="576"/>
      <c r="BD4353" s="577"/>
      <c r="BE4353" s="578"/>
      <c r="BF4353" s="627"/>
      <c r="BG4353" s="628"/>
      <c r="BH4353" s="629"/>
      <c r="BI4353" s="630"/>
      <c r="BJ4353" s="577"/>
      <c r="BK4353" s="578"/>
      <c r="BL4353" s="605"/>
      <c r="BM4353" s="606"/>
      <c r="BN4353" s="607"/>
      <c r="BO4353" s="588"/>
      <c r="BP4353" s="556"/>
      <c r="BQ4353" s="556"/>
      <c r="BR4353" s="65"/>
      <c r="BS4353" s="65"/>
      <c r="BT4353" s="268"/>
    </row>
    <row r="4354" spans="1:75" ht="21.75" hidden="1" customHeight="1" x14ac:dyDescent="0.25">
      <c r="A4354" s="268"/>
      <c r="B4354" s="678" t="str">
        <f>IF(ROSTER!B$44="","",ROSTER!B$44)</f>
        <v/>
      </c>
      <c r="C4354" s="669" t="str">
        <f>IF(ROSTER!C$44="","",ROSTER!C$44)</f>
        <v/>
      </c>
      <c r="D4354" s="670"/>
      <c r="E4354" s="667"/>
      <c r="F4354" s="680">
        <f>IF(E4354="y",1,IF(E4354="S",1,0))</f>
        <v>0</v>
      </c>
      <c r="G4354" s="663">
        <f>IF(E4354="S",1,0)</f>
        <v>0</v>
      </c>
      <c r="H4354" s="583"/>
      <c r="I4354" s="584"/>
      <c r="J4354" s="569"/>
      <c r="K4354" s="570"/>
      <c r="L4354" s="573"/>
      <c r="M4354" s="574"/>
      <c r="N4354" s="579">
        <f>L4354+J4354</f>
        <v>0</v>
      </c>
      <c r="O4354" s="580"/>
      <c r="P4354" s="569"/>
      <c r="Q4354" s="570"/>
      <c r="R4354" s="573"/>
      <c r="S4354" s="574"/>
      <c r="T4354" s="579">
        <f>R4354-P4354</f>
        <v>0</v>
      </c>
      <c r="U4354" s="580"/>
      <c r="V4354" s="583"/>
      <c r="W4354" s="584"/>
      <c r="X4354" s="569"/>
      <c r="Y4354" s="584"/>
      <c r="Z4354" s="569"/>
      <c r="AA4354" s="584"/>
      <c r="AB4354" s="569"/>
      <c r="AC4354" s="570"/>
      <c r="AD4354" s="573"/>
      <c r="AE4354" s="574"/>
      <c r="AF4354" s="557">
        <f>IF(AB4354=0,0,(AD4354/AB4354)*100)</f>
        <v>0</v>
      </c>
      <c r="AG4354" s="558"/>
      <c r="AH4354" s="569"/>
      <c r="AI4354" s="570"/>
      <c r="AJ4354" s="573"/>
      <c r="AK4354" s="574"/>
      <c r="AL4354" s="557">
        <f>IF(AH4354=0,0,(AJ4354/AH4354)*100)</f>
        <v>0</v>
      </c>
      <c r="AM4354" s="558"/>
      <c r="AN4354" s="569"/>
      <c r="AO4354" s="570"/>
      <c r="AP4354" s="573"/>
      <c r="AQ4354" s="574"/>
      <c r="AR4354" s="557">
        <f>IF(AN4354=0,0,(AP4354/AN4354)*100)</f>
        <v>0</v>
      </c>
      <c r="AS4354" s="558"/>
      <c r="AT4354" s="561">
        <f>AB4354+AH4354+AN4354</f>
        <v>0</v>
      </c>
      <c r="AU4354" s="562"/>
      <c r="AV4354" s="565">
        <f>AD4354+AJ4354+AP4354</f>
        <v>0</v>
      </c>
      <c r="AW4354" s="566"/>
      <c r="AX4354" s="557">
        <f>IF(AT4354=0,0,(AV4354/AT4354)*100)</f>
        <v>0</v>
      </c>
      <c r="AY4354" s="558"/>
      <c r="AZ4354" s="569"/>
      <c r="BA4354" s="570"/>
      <c r="BB4354" s="573"/>
      <c r="BC4354" s="574"/>
      <c r="BD4354" s="557">
        <f>IF(AZ4354=0,0,(BB4354/AZ4354)*100)</f>
        <v>0</v>
      </c>
      <c r="BE4354" s="558"/>
      <c r="BF4354" s="561">
        <f>AT4354+AZ4354</f>
        <v>0</v>
      </c>
      <c r="BG4354" s="562"/>
      <c r="BH4354" s="565">
        <f>AV4354+BB4354</f>
        <v>0</v>
      </c>
      <c r="BI4354" s="566"/>
      <c r="BJ4354" s="557">
        <f>IF(BF4354=0,0,(BH4354/BF4354)*100)</f>
        <v>0</v>
      </c>
      <c r="BK4354" s="558"/>
      <c r="BL4354" s="602">
        <f>(AD4354*2)+(AJ4354*2)+(AP4354*3)+BB4354</f>
        <v>0</v>
      </c>
      <c r="BM4354" s="603"/>
      <c r="BN4354" s="604"/>
      <c r="BO4354" s="587">
        <f t="shared" ref="BO4354" si="3280">IF(BQ4354=0,0,50*BP4354/BQ4354)</f>
        <v>0</v>
      </c>
      <c r="BP4354" s="555">
        <f>(BL4354*BS$11)+(N4354*BS$12)+(X4354*BS$13)+(R4354*BS$14)+(V4354*BS$15)+(Z4354*BS$16)</f>
        <v>0</v>
      </c>
      <c r="BQ4354" s="555">
        <f>((AZ4354-BB4354)*BS$18)+((AT4354-AV4354)*BS$17)+(H4354*BS$19)+(P4354*BS$20)</f>
        <v>0</v>
      </c>
      <c r="BR4354" s="65"/>
      <c r="BS4354" s="65"/>
      <c r="BT4354" s="268"/>
    </row>
    <row r="4355" spans="1:75" ht="21.75" hidden="1" customHeight="1" x14ac:dyDescent="0.25">
      <c r="A4355" s="268"/>
      <c r="B4355" s="679"/>
      <c r="C4355" s="690" t="str">
        <f>IF(ROSTER!D$44="","",ROSTER!D$44)</f>
        <v/>
      </c>
      <c r="D4355" s="691"/>
      <c r="E4355" s="668"/>
      <c r="F4355" s="681"/>
      <c r="G4355" s="664"/>
      <c r="H4355" s="585"/>
      <c r="I4355" s="586"/>
      <c r="J4355" s="571"/>
      <c r="K4355" s="572"/>
      <c r="L4355" s="575"/>
      <c r="M4355" s="576"/>
      <c r="N4355" s="581"/>
      <c r="O4355" s="582"/>
      <c r="P4355" s="571"/>
      <c r="Q4355" s="572"/>
      <c r="R4355" s="575"/>
      <c r="S4355" s="576"/>
      <c r="T4355" s="581"/>
      <c r="U4355" s="582"/>
      <c r="V4355" s="585"/>
      <c r="W4355" s="586"/>
      <c r="X4355" s="571"/>
      <c r="Y4355" s="586"/>
      <c r="Z4355" s="571"/>
      <c r="AA4355" s="586"/>
      <c r="AB4355" s="571"/>
      <c r="AC4355" s="572"/>
      <c r="AD4355" s="575"/>
      <c r="AE4355" s="576"/>
      <c r="AF4355" s="577"/>
      <c r="AG4355" s="578"/>
      <c r="AH4355" s="571"/>
      <c r="AI4355" s="572"/>
      <c r="AJ4355" s="575"/>
      <c r="AK4355" s="576"/>
      <c r="AL4355" s="577"/>
      <c r="AM4355" s="578"/>
      <c r="AN4355" s="571"/>
      <c r="AO4355" s="572"/>
      <c r="AP4355" s="575"/>
      <c r="AQ4355" s="576"/>
      <c r="AR4355" s="577"/>
      <c r="AS4355" s="578"/>
      <c r="AT4355" s="627"/>
      <c r="AU4355" s="628"/>
      <c r="AV4355" s="629"/>
      <c r="AW4355" s="630"/>
      <c r="AX4355" s="577"/>
      <c r="AY4355" s="578"/>
      <c r="AZ4355" s="571"/>
      <c r="BA4355" s="572"/>
      <c r="BB4355" s="575"/>
      <c r="BC4355" s="576"/>
      <c r="BD4355" s="577"/>
      <c r="BE4355" s="578"/>
      <c r="BF4355" s="627"/>
      <c r="BG4355" s="628"/>
      <c r="BH4355" s="629"/>
      <c r="BI4355" s="630"/>
      <c r="BJ4355" s="577"/>
      <c r="BK4355" s="578"/>
      <c r="BL4355" s="605"/>
      <c r="BM4355" s="606"/>
      <c r="BN4355" s="607"/>
      <c r="BO4355" s="588"/>
      <c r="BP4355" s="556"/>
      <c r="BQ4355" s="556"/>
      <c r="BR4355" s="65"/>
      <c r="BS4355" s="65"/>
      <c r="BT4355" s="268"/>
    </row>
    <row r="4356" spans="1:75" ht="21.75" hidden="1" customHeight="1" x14ac:dyDescent="0.25">
      <c r="A4356" s="268"/>
      <c r="B4356" s="678" t="str">
        <f>IF(ROSTER!B$46="","",ROSTER!B$46)</f>
        <v/>
      </c>
      <c r="C4356" s="669" t="str">
        <f>IF(ROSTER!C$46="","",ROSTER!C$46)</f>
        <v/>
      </c>
      <c r="D4356" s="670"/>
      <c r="E4356" s="667"/>
      <c r="F4356" s="680">
        <f>IF(E4356="y",1,IF(E4356="S",1,0))</f>
        <v>0</v>
      </c>
      <c r="G4356" s="663">
        <f>IF(E4356="S",1,0)</f>
        <v>0</v>
      </c>
      <c r="H4356" s="583"/>
      <c r="I4356" s="584"/>
      <c r="J4356" s="569"/>
      <c r="K4356" s="570"/>
      <c r="L4356" s="573"/>
      <c r="M4356" s="574"/>
      <c r="N4356" s="579">
        <f>L4356+J4356</f>
        <v>0</v>
      </c>
      <c r="O4356" s="580"/>
      <c r="P4356" s="569"/>
      <c r="Q4356" s="570"/>
      <c r="R4356" s="573"/>
      <c r="S4356" s="574"/>
      <c r="T4356" s="579">
        <f>R4356-P4356</f>
        <v>0</v>
      </c>
      <c r="U4356" s="580"/>
      <c r="V4356" s="583"/>
      <c r="W4356" s="584"/>
      <c r="X4356" s="569"/>
      <c r="Y4356" s="584"/>
      <c r="Z4356" s="569"/>
      <c r="AA4356" s="584"/>
      <c r="AB4356" s="569"/>
      <c r="AC4356" s="570"/>
      <c r="AD4356" s="573"/>
      <c r="AE4356" s="574"/>
      <c r="AF4356" s="557">
        <f>IF(AB4356=0,0,(AD4356/AB4356)*100)</f>
        <v>0</v>
      </c>
      <c r="AG4356" s="558"/>
      <c r="AH4356" s="569"/>
      <c r="AI4356" s="570"/>
      <c r="AJ4356" s="573"/>
      <c r="AK4356" s="574"/>
      <c r="AL4356" s="557">
        <f>IF(AH4356=0,0,(AJ4356/AH4356)*100)</f>
        <v>0</v>
      </c>
      <c r="AM4356" s="558"/>
      <c r="AN4356" s="569"/>
      <c r="AO4356" s="570"/>
      <c r="AP4356" s="573"/>
      <c r="AQ4356" s="574"/>
      <c r="AR4356" s="557">
        <f>IF(AN4356=0,0,(AP4356/AN4356)*100)</f>
        <v>0</v>
      </c>
      <c r="AS4356" s="558"/>
      <c r="AT4356" s="561">
        <f>AB4356+AH4356+AN4356</f>
        <v>0</v>
      </c>
      <c r="AU4356" s="562"/>
      <c r="AV4356" s="565">
        <f>AD4356+AJ4356+AP4356</f>
        <v>0</v>
      </c>
      <c r="AW4356" s="566"/>
      <c r="AX4356" s="557">
        <f>IF(AT4356=0,0,(AV4356/AT4356)*100)</f>
        <v>0</v>
      </c>
      <c r="AY4356" s="558"/>
      <c r="AZ4356" s="569"/>
      <c r="BA4356" s="570"/>
      <c r="BB4356" s="573"/>
      <c r="BC4356" s="574"/>
      <c r="BD4356" s="557">
        <f>IF(AZ4356=0,0,(BB4356/AZ4356)*100)</f>
        <v>0</v>
      </c>
      <c r="BE4356" s="558"/>
      <c r="BF4356" s="561">
        <f>AT4356+AZ4356</f>
        <v>0</v>
      </c>
      <c r="BG4356" s="562"/>
      <c r="BH4356" s="565">
        <f>AV4356+BB4356</f>
        <v>0</v>
      </c>
      <c r="BI4356" s="566"/>
      <c r="BJ4356" s="557">
        <f>IF(BF4356=0,0,(BH4356/BF4356)*100)</f>
        <v>0</v>
      </c>
      <c r="BK4356" s="558"/>
      <c r="BL4356" s="602">
        <f>(AD4356*2)+(AJ4356*2)+(AP4356*3)+BB4356</f>
        <v>0</v>
      </c>
      <c r="BM4356" s="603"/>
      <c r="BN4356" s="604"/>
      <c r="BO4356" s="587">
        <f t="shared" ref="BO4356" si="3281">IF(BQ4356=0,0,50*BP4356/BQ4356)</f>
        <v>0</v>
      </c>
      <c r="BP4356" s="634">
        <f>(BL4356*BS$11)+(N4356*BS$12)+(X4356*BS$13)+(R4356*BS$14)+(V4356*BS$15)+(Z4356*BS$16)</f>
        <v>0</v>
      </c>
      <c r="BQ4356" s="555">
        <f>((AZ4356-BB4356)*BS$18)+((AT4356-AV4356)*BS$17)+(H4356*BS$19)+(P4356*BS$20)</f>
        <v>0</v>
      </c>
      <c r="BR4356" s="65"/>
      <c r="BS4356" s="65"/>
      <c r="BT4356" s="268"/>
    </row>
    <row r="4357" spans="1:75" ht="22.5" hidden="1" customHeight="1" thickBot="1" x14ac:dyDescent="0.3">
      <c r="A4357" s="268"/>
      <c r="B4357" s="679"/>
      <c r="C4357" s="690" t="str">
        <f>IF(ROSTER!D$46="","",ROSTER!D$46)</f>
        <v/>
      </c>
      <c r="D4357" s="691"/>
      <c r="E4357" s="668"/>
      <c r="F4357" s="681"/>
      <c r="G4357" s="664"/>
      <c r="H4357" s="585"/>
      <c r="I4357" s="586"/>
      <c r="J4357" s="571"/>
      <c r="K4357" s="572"/>
      <c r="L4357" s="575"/>
      <c r="M4357" s="576"/>
      <c r="N4357" s="649"/>
      <c r="O4357" s="650"/>
      <c r="P4357" s="571"/>
      <c r="Q4357" s="572"/>
      <c r="R4357" s="575"/>
      <c r="S4357" s="576"/>
      <c r="T4357" s="581"/>
      <c r="U4357" s="582"/>
      <c r="V4357" s="585"/>
      <c r="W4357" s="586"/>
      <c r="X4357" s="571"/>
      <c r="Y4357" s="586"/>
      <c r="Z4357" s="571"/>
      <c r="AA4357" s="586"/>
      <c r="AB4357" s="571"/>
      <c r="AC4357" s="572"/>
      <c r="AD4357" s="575"/>
      <c r="AE4357" s="576"/>
      <c r="AF4357" s="559"/>
      <c r="AG4357" s="560"/>
      <c r="AH4357" s="571"/>
      <c r="AI4357" s="572"/>
      <c r="AJ4357" s="575"/>
      <c r="AK4357" s="576"/>
      <c r="AL4357" s="559"/>
      <c r="AM4357" s="560"/>
      <c r="AN4357" s="571"/>
      <c r="AO4357" s="572"/>
      <c r="AP4357" s="575"/>
      <c r="AQ4357" s="576"/>
      <c r="AR4357" s="559"/>
      <c r="AS4357" s="560"/>
      <c r="AT4357" s="563"/>
      <c r="AU4357" s="564"/>
      <c r="AV4357" s="567"/>
      <c r="AW4357" s="568"/>
      <c r="AX4357" s="559"/>
      <c r="AY4357" s="560"/>
      <c r="AZ4357" s="571"/>
      <c r="BA4357" s="572"/>
      <c r="BB4357" s="575"/>
      <c r="BC4357" s="576"/>
      <c r="BD4357" s="559"/>
      <c r="BE4357" s="560"/>
      <c r="BF4357" s="563"/>
      <c r="BG4357" s="564"/>
      <c r="BH4357" s="567"/>
      <c r="BI4357" s="568"/>
      <c r="BJ4357" s="559"/>
      <c r="BK4357" s="560"/>
      <c r="BL4357" s="631"/>
      <c r="BM4357" s="632"/>
      <c r="BN4357" s="633"/>
      <c r="BO4357" s="609"/>
      <c r="BP4357" s="635"/>
      <c r="BQ4357" s="556"/>
      <c r="BR4357" s="65"/>
      <c r="BS4357" s="65"/>
      <c r="BT4357" s="268"/>
    </row>
    <row r="4358" spans="1:75" s="79" customFormat="1" ht="33.4" hidden="1" customHeight="1" x14ac:dyDescent="0.45">
      <c r="A4358" s="278"/>
      <c r="B4358" s="671"/>
      <c r="C4358" s="611"/>
      <c r="D4358" s="611" t="s">
        <v>10</v>
      </c>
      <c r="E4358" s="612"/>
      <c r="F4358" s="78"/>
      <c r="G4358" s="78"/>
      <c r="H4358" s="547">
        <f>SUM(H4318:I4357)</f>
        <v>0</v>
      </c>
      <c r="I4358" s="548"/>
      <c r="J4358" s="547">
        <f>SUM(J4318:K4357)</f>
        <v>0</v>
      </c>
      <c r="K4358" s="548"/>
      <c r="L4358" s="551">
        <f>SUM(L4318:M4357)</f>
        <v>0</v>
      </c>
      <c r="M4358" s="636"/>
      <c r="N4358" s="533">
        <f>L4358+J4358</f>
        <v>0</v>
      </c>
      <c r="O4358" s="534"/>
      <c r="P4358" s="551">
        <f>SUM(P4318:Q4357)</f>
        <v>0</v>
      </c>
      <c r="Q4358" s="548"/>
      <c r="R4358" s="551">
        <f>SUM(R4318:S4357)</f>
        <v>0</v>
      </c>
      <c r="S4358" s="636"/>
      <c r="T4358" s="533">
        <f>R4358-P4358</f>
        <v>0</v>
      </c>
      <c r="U4358" s="534"/>
      <c r="V4358" s="551">
        <f>SUM(V4318:W4357)</f>
        <v>0</v>
      </c>
      <c r="W4358" s="636"/>
      <c r="X4358" s="547">
        <f>SUM(X4318:Y4357)</f>
        <v>0</v>
      </c>
      <c r="Y4358" s="534"/>
      <c r="Z4358" s="547">
        <f>SUM(Z4318:AA4357)</f>
        <v>0</v>
      </c>
      <c r="AA4358" s="534"/>
      <c r="AB4358" s="636">
        <f>SUM(AB4318:AC4357)</f>
        <v>0</v>
      </c>
      <c r="AC4358" s="548"/>
      <c r="AD4358" s="551">
        <f>SUM(AD4318:AE4357)</f>
        <v>0</v>
      </c>
      <c r="AE4358" s="636"/>
      <c r="AF4358" s="533">
        <f>IF(AB4358=0,0,(AD4358/AB4358)*100)</f>
        <v>0</v>
      </c>
      <c r="AG4358" s="534"/>
      <c r="AH4358" s="551">
        <f>SUM(AH4318:AI4357)</f>
        <v>0</v>
      </c>
      <c r="AI4358" s="548"/>
      <c r="AJ4358" s="551">
        <f>SUM(AJ4318:AK4357)</f>
        <v>0</v>
      </c>
      <c r="AK4358" s="636"/>
      <c r="AL4358" s="533">
        <f>IF(AH4358=0,0,(AJ4358/AH4358)*100)</f>
        <v>0</v>
      </c>
      <c r="AM4358" s="534"/>
      <c r="AN4358" s="551">
        <f>SUM(AN4318:AO4357)</f>
        <v>0</v>
      </c>
      <c r="AO4358" s="548"/>
      <c r="AP4358" s="551">
        <f>SUM(AP4318:AQ4357)</f>
        <v>0</v>
      </c>
      <c r="AQ4358" s="636"/>
      <c r="AR4358" s="533">
        <f>IF(AN4358=0,0,(AP4358/AN4358)*100)</f>
        <v>0</v>
      </c>
      <c r="AS4358" s="534"/>
      <c r="AT4358" s="547">
        <f>AB4358+AH4358+AN4358</f>
        <v>0</v>
      </c>
      <c r="AU4358" s="548"/>
      <c r="AV4358" s="551">
        <f>AD4358+AJ4358+AP4358</f>
        <v>0</v>
      </c>
      <c r="AW4358" s="552"/>
      <c r="AX4358" s="533">
        <f>IF(AT4358=0,0,(AV4358/AT4358)*100)</f>
        <v>0</v>
      </c>
      <c r="AY4358" s="534"/>
      <c r="AZ4358" s="551">
        <f>SUM(AZ4318:BA4357)</f>
        <v>0</v>
      </c>
      <c r="BA4358" s="548"/>
      <c r="BB4358" s="551">
        <f>SUM(BB4318:BC4357)</f>
        <v>0</v>
      </c>
      <c r="BC4358" s="636"/>
      <c r="BD4358" s="533">
        <f>IF(AZ4358=0,0,(BB4358/AZ4358)*100)</f>
        <v>0</v>
      </c>
      <c r="BE4358" s="534"/>
      <c r="BF4358" s="547">
        <f>AT4358+AZ4358</f>
        <v>0</v>
      </c>
      <c r="BG4358" s="548"/>
      <c r="BH4358" s="551">
        <f>AV4358+BB4358</f>
        <v>0</v>
      </c>
      <c r="BI4358" s="552"/>
      <c r="BJ4358" s="533">
        <f>IF(BF4358=0,0,(BH4358/BF4358)*100)</f>
        <v>0</v>
      </c>
      <c r="BK4358" s="619"/>
      <c r="BL4358" s="621">
        <f>SUM(BL4318:BN4357)</f>
        <v>0</v>
      </c>
      <c r="BM4358" s="622"/>
      <c r="BN4358" s="623"/>
      <c r="BO4358" s="610">
        <f>SUM(BO4318:BO4357)</f>
        <v>0</v>
      </c>
      <c r="BP4358" s="709">
        <f>(BL4358*BS$11)+(N4358*BS$12)+(X4358*BS$13)+(R4358*BS$14)+(V4358*BS$15)+(Z4358*BS$16)</f>
        <v>0</v>
      </c>
      <c r="BQ4358" s="638">
        <f>((AZ4358-BB4358)*BS$18)+((AT4358-AV4358)*BS$17)+(H4358*BS$19)+(P4358*BS$20)</f>
        <v>0</v>
      </c>
      <c r="BR4358" s="77"/>
      <c r="BS4358" s="77"/>
      <c r="BT4358" s="278"/>
    </row>
    <row r="4359" spans="1:75" s="79" customFormat="1" ht="33.950000000000003" hidden="1" customHeight="1" thickBot="1" x14ac:dyDescent="0.5">
      <c r="A4359" s="278"/>
      <c r="B4359" s="672"/>
      <c r="C4359" s="673"/>
      <c r="D4359" s="673"/>
      <c r="E4359" s="721"/>
      <c r="F4359" s="80"/>
      <c r="G4359" s="80"/>
      <c r="H4359" s="549"/>
      <c r="I4359" s="550"/>
      <c r="J4359" s="549"/>
      <c r="K4359" s="550"/>
      <c r="L4359" s="553"/>
      <c r="M4359" s="637"/>
      <c r="N4359" s="535"/>
      <c r="O4359" s="536"/>
      <c r="P4359" s="553"/>
      <c r="Q4359" s="550"/>
      <c r="R4359" s="553"/>
      <c r="S4359" s="637"/>
      <c r="T4359" s="535"/>
      <c r="U4359" s="536"/>
      <c r="V4359" s="553"/>
      <c r="W4359" s="637"/>
      <c r="X4359" s="549"/>
      <c r="Y4359" s="536"/>
      <c r="Z4359" s="549"/>
      <c r="AA4359" s="536"/>
      <c r="AB4359" s="637"/>
      <c r="AC4359" s="550"/>
      <c r="AD4359" s="553"/>
      <c r="AE4359" s="637"/>
      <c r="AF4359" s="535"/>
      <c r="AG4359" s="536"/>
      <c r="AH4359" s="553"/>
      <c r="AI4359" s="550"/>
      <c r="AJ4359" s="553"/>
      <c r="AK4359" s="637"/>
      <c r="AL4359" s="535"/>
      <c r="AM4359" s="536"/>
      <c r="AN4359" s="553"/>
      <c r="AO4359" s="550"/>
      <c r="AP4359" s="553"/>
      <c r="AQ4359" s="637"/>
      <c r="AR4359" s="535"/>
      <c r="AS4359" s="536"/>
      <c r="AT4359" s="549"/>
      <c r="AU4359" s="550"/>
      <c r="AV4359" s="553"/>
      <c r="AW4359" s="554"/>
      <c r="AX4359" s="535"/>
      <c r="AY4359" s="536"/>
      <c r="AZ4359" s="553"/>
      <c r="BA4359" s="550"/>
      <c r="BB4359" s="553"/>
      <c r="BC4359" s="637"/>
      <c r="BD4359" s="535"/>
      <c r="BE4359" s="536"/>
      <c r="BF4359" s="549"/>
      <c r="BG4359" s="550"/>
      <c r="BH4359" s="553"/>
      <c r="BI4359" s="554"/>
      <c r="BJ4359" s="535"/>
      <c r="BK4359" s="620"/>
      <c r="BL4359" s="624"/>
      <c r="BM4359" s="625"/>
      <c r="BN4359" s="626"/>
      <c r="BO4359" s="609"/>
      <c r="BP4359" s="710"/>
      <c r="BQ4359" s="639"/>
      <c r="BR4359" s="77"/>
      <c r="BS4359" s="77"/>
      <c r="BT4359" s="278"/>
    </row>
    <row r="4360" spans="1:75" s="79" customFormat="1" ht="33" hidden="1" customHeight="1" thickBot="1" x14ac:dyDescent="0.5">
      <c r="A4360" s="278"/>
      <c r="B4360" s="671"/>
      <c r="C4360" s="611"/>
      <c r="D4360" s="611" t="s">
        <v>13</v>
      </c>
      <c r="E4360" s="612"/>
      <c r="F4360" s="82"/>
      <c r="G4360" s="117"/>
      <c r="H4360" s="541"/>
      <c r="I4360" s="545"/>
      <c r="J4360" s="541"/>
      <c r="K4360" s="545"/>
      <c r="L4360" s="537"/>
      <c r="M4360" s="538"/>
      <c r="N4360" s="533">
        <f>J4360+L4360</f>
        <v>0</v>
      </c>
      <c r="O4360" s="534"/>
      <c r="P4360" s="537"/>
      <c r="Q4360" s="545"/>
      <c r="R4360" s="537"/>
      <c r="S4360" s="538"/>
      <c r="T4360" s="533">
        <f>R4360-P4360</f>
        <v>0</v>
      </c>
      <c r="U4360" s="534"/>
      <c r="V4360" s="537"/>
      <c r="W4360" s="538"/>
      <c r="X4360" s="541"/>
      <c r="Y4360" s="542"/>
      <c r="Z4360" s="541"/>
      <c r="AA4360" s="542"/>
      <c r="AB4360" s="538"/>
      <c r="AC4360" s="545"/>
      <c r="AD4360" s="537"/>
      <c r="AE4360" s="538"/>
      <c r="AF4360" s="533">
        <f>IF(AB4360=0,0,(AD4360/AB4360)*100)</f>
        <v>0</v>
      </c>
      <c r="AG4360" s="534"/>
      <c r="AH4360" s="537"/>
      <c r="AI4360" s="545"/>
      <c r="AJ4360" s="537"/>
      <c r="AK4360" s="538"/>
      <c r="AL4360" s="533">
        <f>IF(AH4360=0,0,(AJ4360/AH4360)*100)</f>
        <v>0</v>
      </c>
      <c r="AM4360" s="534"/>
      <c r="AN4360" s="537"/>
      <c r="AO4360" s="545"/>
      <c r="AP4360" s="537"/>
      <c r="AQ4360" s="538"/>
      <c r="AR4360" s="533">
        <f>IF(AN4360=0,0,(AP4360/AN4360)*100)</f>
        <v>0</v>
      </c>
      <c r="AS4360" s="534"/>
      <c r="AT4360" s="547">
        <f>AB4360+AH4360+AN4360</f>
        <v>0</v>
      </c>
      <c r="AU4360" s="548"/>
      <c r="AV4360" s="551">
        <f>AD4360+AJ4360+AP4360</f>
        <v>0</v>
      </c>
      <c r="AW4360" s="552"/>
      <c r="AX4360" s="533">
        <f>IF(AT4360=0,0,(AV4360/AT4360)*100)</f>
        <v>0</v>
      </c>
      <c r="AY4360" s="534"/>
      <c r="AZ4360" s="537"/>
      <c r="BA4360" s="545"/>
      <c r="BB4360" s="537"/>
      <c r="BC4360" s="538"/>
      <c r="BD4360" s="533">
        <f>IF(AZ4360=0,0,(BB4360/AZ4360)*100)</f>
        <v>0</v>
      </c>
      <c r="BE4360" s="534"/>
      <c r="BF4360" s="547">
        <f>AT4360+AZ4360</f>
        <v>0</v>
      </c>
      <c r="BG4360" s="548"/>
      <c r="BH4360" s="551">
        <f>AV4360+BB4360</f>
        <v>0</v>
      </c>
      <c r="BI4360" s="552"/>
      <c r="BJ4360" s="533">
        <f>IF(BF4360=0,0,(BH4360/BF4360)*100)</f>
        <v>0</v>
      </c>
      <c r="BK4360" s="619"/>
      <c r="BL4360" s="621">
        <f>(AD4360*2)+(AJ4360*2)+(AP4360*3)+BB4360</f>
        <v>0</v>
      </c>
      <c r="BM4360" s="622"/>
      <c r="BN4360" s="623"/>
      <c r="BO4360" s="647"/>
      <c r="BP4360" s="83"/>
      <c r="BQ4360" s="84"/>
      <c r="BR4360" s="77"/>
      <c r="BS4360" s="77"/>
      <c r="BT4360" s="278"/>
    </row>
    <row r="4361" spans="1:75" s="79" customFormat="1" ht="33.75" hidden="1" customHeight="1" thickBot="1" x14ac:dyDescent="0.5">
      <c r="A4361" s="278"/>
      <c r="B4361" s="232"/>
      <c r="C4361" s="257"/>
      <c r="D4361" s="613"/>
      <c r="E4361" s="614"/>
      <c r="F4361" s="86"/>
      <c r="G4361" s="86"/>
      <c r="H4361" s="543"/>
      <c r="I4361" s="546"/>
      <c r="J4361" s="543"/>
      <c r="K4361" s="546"/>
      <c r="L4361" s="539"/>
      <c r="M4361" s="540"/>
      <c r="N4361" s="535"/>
      <c r="O4361" s="536"/>
      <c r="P4361" s="539"/>
      <c r="Q4361" s="546"/>
      <c r="R4361" s="539"/>
      <c r="S4361" s="540"/>
      <c r="T4361" s="535"/>
      <c r="U4361" s="536"/>
      <c r="V4361" s="539"/>
      <c r="W4361" s="540"/>
      <c r="X4361" s="543"/>
      <c r="Y4361" s="544"/>
      <c r="Z4361" s="543"/>
      <c r="AA4361" s="544"/>
      <c r="AB4361" s="540"/>
      <c r="AC4361" s="546"/>
      <c r="AD4361" s="539"/>
      <c r="AE4361" s="540"/>
      <c r="AF4361" s="535"/>
      <c r="AG4361" s="536"/>
      <c r="AH4361" s="539"/>
      <c r="AI4361" s="546"/>
      <c r="AJ4361" s="539"/>
      <c r="AK4361" s="540"/>
      <c r="AL4361" s="535"/>
      <c r="AM4361" s="536"/>
      <c r="AN4361" s="539"/>
      <c r="AO4361" s="546"/>
      <c r="AP4361" s="539"/>
      <c r="AQ4361" s="540"/>
      <c r="AR4361" s="535"/>
      <c r="AS4361" s="536"/>
      <c r="AT4361" s="549"/>
      <c r="AU4361" s="550"/>
      <c r="AV4361" s="553"/>
      <c r="AW4361" s="554"/>
      <c r="AX4361" s="535"/>
      <c r="AY4361" s="536"/>
      <c r="AZ4361" s="539"/>
      <c r="BA4361" s="546"/>
      <c r="BB4361" s="539"/>
      <c r="BC4361" s="540"/>
      <c r="BD4361" s="535"/>
      <c r="BE4361" s="536"/>
      <c r="BF4361" s="549"/>
      <c r="BG4361" s="550"/>
      <c r="BH4361" s="553"/>
      <c r="BI4361" s="554"/>
      <c r="BJ4361" s="535"/>
      <c r="BK4361" s="620"/>
      <c r="BL4361" s="624"/>
      <c r="BM4361" s="625"/>
      <c r="BN4361" s="626"/>
      <c r="BO4361" s="648"/>
      <c r="BP4361" s="222"/>
      <c r="BQ4361" s="222"/>
      <c r="BR4361" s="77"/>
      <c r="BS4361" s="77"/>
      <c r="BT4361" s="278"/>
    </row>
    <row r="4362" spans="1:75" ht="16.5" hidden="1" customHeight="1" thickTop="1" thickBot="1" x14ac:dyDescent="0.5">
      <c r="A4362" s="268"/>
      <c r="B4362" s="229"/>
      <c r="C4362" s="195"/>
      <c r="D4362" s="195"/>
      <c r="E4362" s="195"/>
      <c r="F4362" s="195"/>
      <c r="G4362" s="195"/>
      <c r="H4362" s="195"/>
      <c r="I4362" s="195"/>
      <c r="J4362" s="195"/>
      <c r="K4362" s="195"/>
      <c r="L4362" s="195"/>
      <c r="M4362" s="195"/>
      <c r="N4362" s="195"/>
      <c r="O4362" s="195"/>
      <c r="P4362" s="195"/>
      <c r="Q4362" s="195"/>
      <c r="R4362" s="195"/>
      <c r="S4362" s="195"/>
      <c r="T4362" s="195"/>
      <c r="U4362" s="195"/>
      <c r="V4362" s="195"/>
      <c r="W4362" s="195"/>
      <c r="X4362" s="195"/>
      <c r="Y4362" s="195"/>
      <c r="Z4362" s="195"/>
      <c r="AA4362" s="195"/>
      <c r="AB4362" s="195"/>
      <c r="AC4362" s="195"/>
      <c r="AD4362" s="195"/>
      <c r="AE4362" s="195"/>
      <c r="AF4362" s="198"/>
      <c r="AG4362" s="198"/>
      <c r="AH4362" s="195"/>
      <c r="AI4362" s="195"/>
      <c r="AJ4362" s="195"/>
      <c r="AK4362" s="195"/>
      <c r="AL4362" s="195"/>
      <c r="AM4362" s="195"/>
      <c r="AN4362" s="195"/>
      <c r="AO4362" s="195"/>
      <c r="AP4362" s="195"/>
      <c r="AQ4362" s="195"/>
      <c r="AR4362" s="195"/>
      <c r="AS4362" s="195"/>
      <c r="AT4362" s="195"/>
      <c r="AU4362" s="195"/>
      <c r="AV4362" s="195"/>
      <c r="AW4362" s="195"/>
      <c r="AX4362" s="195"/>
      <c r="AY4362" s="195"/>
      <c r="AZ4362" s="195"/>
      <c r="BA4362" s="195"/>
      <c r="BB4362" s="195"/>
      <c r="BC4362" s="195"/>
      <c r="BD4362" s="195"/>
      <c r="BE4362" s="195"/>
      <c r="BF4362" s="195"/>
      <c r="BG4362" s="195"/>
      <c r="BH4362" s="195"/>
      <c r="BI4362" s="195"/>
      <c r="BJ4362" s="195"/>
      <c r="BK4362" s="195"/>
      <c r="BL4362" s="195"/>
      <c r="BM4362" s="195"/>
      <c r="BN4362" s="195"/>
      <c r="BO4362" s="247"/>
      <c r="BP4362" s="600">
        <f>IF((J4358+L4360)=0,0,(J4358/(J4358+L4360)*100)%)</f>
        <v>0</v>
      </c>
      <c r="BQ4362" s="601"/>
      <c r="BR4362" s="600">
        <f>IF((L4358+J4360)=0,0,(L4358/(L4358+J4360)*100)%)</f>
        <v>0</v>
      </c>
      <c r="BS4362" s="601"/>
      <c r="BT4362" s="268"/>
    </row>
    <row r="4363" spans="1:75" s="85" customFormat="1" ht="79.5" hidden="1" customHeight="1" thickTop="1" thickBot="1" x14ac:dyDescent="0.55000000000000004">
      <c r="A4363" s="279"/>
      <c r="B4363" s="682" t="s">
        <v>59</v>
      </c>
      <c r="C4363" s="683"/>
      <c r="D4363" s="608" t="s">
        <v>53</v>
      </c>
      <c r="E4363" s="608"/>
      <c r="F4363" s="608"/>
      <c r="G4363" s="730"/>
      <c r="H4363" s="589"/>
      <c r="I4363" s="590"/>
      <c r="J4363" s="591"/>
      <c r="K4363" s="200"/>
      <c r="L4363" s="589"/>
      <c r="M4363" s="590"/>
      <c r="N4363" s="591"/>
      <c r="O4363" s="592" t="s">
        <v>46</v>
      </c>
      <c r="P4363" s="593"/>
      <c r="Q4363" s="593"/>
      <c r="R4363" s="593"/>
      <c r="S4363" s="589"/>
      <c r="T4363" s="590"/>
      <c r="U4363" s="591"/>
      <c r="V4363" s="200"/>
      <c r="W4363" s="589"/>
      <c r="X4363" s="590"/>
      <c r="Y4363" s="591"/>
      <c r="Z4363" s="592" t="s">
        <v>48</v>
      </c>
      <c r="AA4363" s="593"/>
      <c r="AB4363" s="593"/>
      <c r="AC4363" s="594"/>
      <c r="AD4363" s="589"/>
      <c r="AE4363" s="590"/>
      <c r="AF4363" s="591"/>
      <c r="AG4363" s="200"/>
      <c r="AH4363" s="589"/>
      <c r="AI4363" s="590"/>
      <c r="AJ4363" s="591"/>
      <c r="AK4363" s="592" t="s">
        <v>52</v>
      </c>
      <c r="AL4363" s="593"/>
      <c r="AM4363" s="593"/>
      <c r="AN4363" s="594"/>
      <c r="AO4363" s="589"/>
      <c r="AP4363" s="590"/>
      <c r="AQ4363" s="591"/>
      <c r="AR4363" s="204"/>
      <c r="AS4363" s="589"/>
      <c r="AT4363" s="590"/>
      <c r="AU4363" s="591"/>
      <c r="AV4363" s="258"/>
      <c r="AW4363" s="258"/>
      <c r="AX4363" s="258"/>
      <c r="AY4363" s="258"/>
      <c r="AZ4363" s="532" t="s">
        <v>20</v>
      </c>
      <c r="BA4363" s="532"/>
      <c r="BB4363" s="532"/>
      <c r="BC4363" s="532"/>
      <c r="BD4363" s="615"/>
      <c r="BE4363" s="616">
        <f>BL4358</f>
        <v>0</v>
      </c>
      <c r="BF4363" s="617"/>
      <c r="BG4363" s="618"/>
      <c r="BH4363" s="205"/>
      <c r="BI4363" s="616">
        <f>BL4360</f>
        <v>0</v>
      </c>
      <c r="BJ4363" s="617"/>
      <c r="BK4363" s="618"/>
      <c r="BL4363" s="206"/>
      <c r="BM4363" s="206"/>
      <c r="BN4363" s="206"/>
      <c r="BO4363" s="248"/>
      <c r="BP4363" s="87"/>
      <c r="BQ4363" s="87"/>
      <c r="BR4363" s="81"/>
      <c r="BS4363" s="81"/>
      <c r="BT4363" s="279"/>
    </row>
    <row r="4364" spans="1:75" ht="15.6" hidden="1" customHeight="1" thickTop="1" thickBot="1" x14ac:dyDescent="0.55000000000000004">
      <c r="A4364" s="268"/>
      <c r="B4364" s="230"/>
      <c r="C4364" s="191"/>
      <c r="D4364" s="196"/>
      <c r="E4364" s="196"/>
      <c r="F4364" s="199"/>
      <c r="G4364" s="199"/>
      <c r="H4364" s="202"/>
      <c r="I4364" s="202"/>
      <c r="J4364" s="202"/>
      <c r="K4364" s="202"/>
      <c r="L4364" s="202"/>
      <c r="M4364" s="202"/>
      <c r="N4364" s="202"/>
      <c r="O4364" s="199"/>
      <c r="P4364" s="199"/>
      <c r="Q4364" s="199"/>
      <c r="R4364" s="199"/>
      <c r="S4364" s="202"/>
      <c r="T4364" s="202"/>
      <c r="U4364" s="202"/>
      <c r="V4364" s="201"/>
      <c r="W4364" s="202"/>
      <c r="X4364" s="202"/>
      <c r="Y4364" s="202"/>
      <c r="Z4364" s="199"/>
      <c r="AA4364" s="199"/>
      <c r="AB4364" s="199"/>
      <c r="AC4364" s="199"/>
      <c r="AD4364" s="202"/>
      <c r="AE4364" s="202"/>
      <c r="AF4364" s="202"/>
      <c r="AG4364" s="202"/>
      <c r="AH4364" s="201"/>
      <c r="AI4364" s="201"/>
      <c r="AJ4364" s="202"/>
      <c r="AK4364" s="199"/>
      <c r="AL4364" s="199"/>
      <c r="AM4364" s="199"/>
      <c r="AN4364" s="199"/>
      <c r="AO4364" s="202"/>
      <c r="AP4364" s="202"/>
      <c r="AQ4364" s="202"/>
      <c r="AR4364" s="202"/>
      <c r="AS4364" s="202"/>
      <c r="AT4364" s="204"/>
      <c r="AU4364" s="204"/>
      <c r="AV4364" s="207"/>
      <c r="AW4364" s="207"/>
      <c r="AX4364" s="207"/>
      <c r="AY4364" s="207"/>
      <c r="AZ4364" s="199"/>
      <c r="BA4364" s="208"/>
      <c r="BB4364" s="208"/>
      <c r="BC4364" s="209"/>
      <c r="BD4364" s="210"/>
      <c r="BE4364" s="211"/>
      <c r="BF4364" s="211"/>
      <c r="BG4364" s="204"/>
      <c r="BH4364" s="212"/>
      <c r="BI4364" s="213"/>
      <c r="BJ4364" s="213"/>
      <c r="BK4364" s="204"/>
      <c r="BL4364" s="207"/>
      <c r="BM4364" s="207"/>
      <c r="BN4364" s="207"/>
      <c r="BO4364" s="249"/>
      <c r="BP4364" s="88"/>
      <c r="BQ4364" s="88"/>
      <c r="BR4364" s="65"/>
      <c r="BS4364" s="65"/>
      <c r="BT4364" s="268"/>
    </row>
    <row r="4365" spans="1:75" s="85" customFormat="1" ht="79.5" hidden="1" customHeight="1" thickTop="1" thickBot="1" x14ac:dyDescent="0.55000000000000004">
      <c r="A4365" s="279"/>
      <c r="B4365" s="531" t="s">
        <v>45</v>
      </c>
      <c r="C4365" s="532"/>
      <c r="D4365" s="608" t="s">
        <v>54</v>
      </c>
      <c r="E4365" s="608"/>
      <c r="F4365" s="608"/>
      <c r="G4365" s="730"/>
      <c r="H4365" s="616">
        <f>H4363</f>
        <v>0</v>
      </c>
      <c r="I4365" s="617"/>
      <c r="J4365" s="618"/>
      <c r="K4365" s="200"/>
      <c r="L4365" s="616">
        <f>L4363</f>
        <v>0</v>
      </c>
      <c r="M4365" s="617"/>
      <c r="N4365" s="618"/>
      <c r="O4365" s="592" t="s">
        <v>50</v>
      </c>
      <c r="P4365" s="593"/>
      <c r="Q4365" s="593"/>
      <c r="R4365" s="593"/>
      <c r="S4365" s="616">
        <f>S4363-H4363</f>
        <v>0</v>
      </c>
      <c r="T4365" s="617"/>
      <c r="U4365" s="618"/>
      <c r="V4365" s="200"/>
      <c r="W4365" s="616">
        <f>W4363-L4363</f>
        <v>0</v>
      </c>
      <c r="X4365" s="617"/>
      <c r="Y4365" s="618"/>
      <c r="Z4365" s="592" t="s">
        <v>49</v>
      </c>
      <c r="AA4365" s="593"/>
      <c r="AB4365" s="593"/>
      <c r="AC4365" s="594"/>
      <c r="AD4365" s="616">
        <f>AD4363-S4363</f>
        <v>0</v>
      </c>
      <c r="AE4365" s="617"/>
      <c r="AF4365" s="618"/>
      <c r="AG4365" s="200"/>
      <c r="AH4365" s="616">
        <f>AH4363-W4363</f>
        <v>0</v>
      </c>
      <c r="AI4365" s="617"/>
      <c r="AJ4365" s="618"/>
      <c r="AK4365" s="592" t="s">
        <v>51</v>
      </c>
      <c r="AL4365" s="593"/>
      <c r="AM4365" s="593"/>
      <c r="AN4365" s="594"/>
      <c r="AO4365" s="616">
        <f>AO4363-AD4363</f>
        <v>0</v>
      </c>
      <c r="AP4365" s="617"/>
      <c r="AQ4365" s="618"/>
      <c r="AR4365" s="204"/>
      <c r="AS4365" s="616">
        <f>AS4363-AH4363</f>
        <v>0</v>
      </c>
      <c r="AT4365" s="617"/>
      <c r="AU4365" s="618"/>
      <c r="AV4365" s="258"/>
      <c r="AW4365" s="258"/>
      <c r="AX4365" s="258"/>
      <c r="AY4365" s="258"/>
      <c r="AZ4365" s="532" t="s">
        <v>44</v>
      </c>
      <c r="BA4365" s="532"/>
      <c r="BB4365" s="532"/>
      <c r="BC4365" s="532"/>
      <c r="BD4365" s="615"/>
      <c r="BE4365" s="616">
        <f>BE4363-AO4363</f>
        <v>0</v>
      </c>
      <c r="BF4365" s="617"/>
      <c r="BG4365" s="618"/>
      <c r="BH4365" s="214"/>
      <c r="BI4365" s="616">
        <f>BI4363-AS4363</f>
        <v>0</v>
      </c>
      <c r="BJ4365" s="617"/>
      <c r="BK4365" s="618"/>
      <c r="BL4365" s="206"/>
      <c r="BM4365" s="206"/>
      <c r="BN4365" s="206"/>
      <c r="BO4365" s="248"/>
      <c r="BP4365" s="87"/>
      <c r="BQ4365" s="87"/>
      <c r="BR4365" s="81"/>
      <c r="BS4365" s="81"/>
      <c r="BT4365" s="279"/>
      <c r="BW4365" s="79"/>
    </row>
    <row r="4366" spans="1:75" ht="18.75" hidden="1" customHeight="1" thickTop="1" thickBot="1" x14ac:dyDescent="0.5">
      <c r="A4366" s="268"/>
      <c r="B4366" s="231"/>
      <c r="C4366" s="197"/>
      <c r="D4366" s="197"/>
      <c r="E4366" s="197"/>
      <c r="F4366" s="254"/>
      <c r="G4366" s="254"/>
      <c r="H4366" s="197"/>
      <c r="I4366" s="197"/>
      <c r="J4366" s="197"/>
      <c r="K4366" s="197"/>
      <c r="L4366" s="197"/>
      <c r="M4366" s="197"/>
      <c r="N4366" s="197"/>
      <c r="O4366" s="197"/>
      <c r="P4366" s="197"/>
      <c r="Q4366" s="197"/>
      <c r="R4366" s="197"/>
      <c r="S4366" s="197"/>
      <c r="T4366" s="197"/>
      <c r="U4366" s="197"/>
      <c r="V4366" s="197"/>
      <c r="W4366" s="197"/>
      <c r="X4366" s="197"/>
      <c r="Y4366" s="197"/>
      <c r="Z4366" s="197"/>
      <c r="AA4366" s="197"/>
      <c r="AB4366" s="197"/>
      <c r="AC4366" s="197"/>
      <c r="AD4366" s="197"/>
      <c r="AE4366" s="197"/>
      <c r="AF4366" s="203"/>
      <c r="AG4366" s="203"/>
      <c r="AH4366" s="197"/>
      <c r="AI4366" s="197"/>
      <c r="AJ4366" s="197"/>
      <c r="AK4366" s="197"/>
      <c r="AL4366" s="197"/>
      <c r="AM4366" s="197"/>
      <c r="AN4366" s="197"/>
      <c r="AO4366" s="197"/>
      <c r="AP4366" s="197"/>
      <c r="AQ4366" s="197"/>
      <c r="AR4366" s="197"/>
      <c r="AS4366" s="197"/>
      <c r="AT4366" s="197"/>
      <c r="AU4366" s="197"/>
      <c r="AV4366" s="197"/>
      <c r="AW4366" s="197"/>
      <c r="AX4366" s="197"/>
      <c r="AY4366" s="197"/>
      <c r="AZ4366" s="197"/>
      <c r="BA4366" s="640" t="s">
        <v>153</v>
      </c>
      <c r="BB4366" s="640"/>
      <c r="BC4366" s="640"/>
      <c r="BD4366" s="640"/>
      <c r="BE4366" s="640"/>
      <c r="BF4366" s="640"/>
      <c r="BG4366" s="640"/>
      <c r="BH4366" s="640"/>
      <c r="BI4366" s="640"/>
      <c r="BJ4366" s="640"/>
      <c r="BK4366" s="640"/>
      <c r="BL4366" s="640"/>
      <c r="BM4366" s="640"/>
      <c r="BN4366" s="640"/>
      <c r="BO4366" s="250"/>
      <c r="BP4366" s="89"/>
      <c r="BQ4366" s="89"/>
      <c r="BR4366" s="65"/>
      <c r="BS4366" s="65"/>
      <c r="BT4366" s="268"/>
    </row>
    <row r="4367" spans="1:75" s="255" customFormat="1" ht="13.5" hidden="1" customHeight="1" thickTop="1" x14ac:dyDescent="0.45">
      <c r="A4367" s="268"/>
      <c r="B4367" s="269"/>
      <c r="C4367" s="268"/>
      <c r="D4367" s="268"/>
      <c r="E4367" s="268"/>
      <c r="F4367" s="270"/>
      <c r="G4367" s="270"/>
      <c r="H4367" s="268"/>
      <c r="I4367" s="268"/>
      <c r="J4367" s="268"/>
      <c r="K4367" s="268"/>
      <c r="L4367" s="268"/>
      <c r="M4367" s="268"/>
      <c r="N4367" s="268"/>
      <c r="O4367" s="268"/>
      <c r="P4367" s="268"/>
      <c r="Q4367" s="268"/>
      <c r="R4367" s="268"/>
      <c r="S4367" s="268"/>
      <c r="T4367" s="268"/>
      <c r="U4367" s="268"/>
      <c r="V4367" s="268"/>
      <c r="W4367" s="268"/>
      <c r="X4367" s="268"/>
      <c r="Y4367" s="268"/>
      <c r="Z4367" s="268"/>
      <c r="AA4367" s="268"/>
      <c r="AB4367" s="268"/>
      <c r="AC4367" s="268"/>
      <c r="AD4367" s="268"/>
      <c r="AE4367" s="268"/>
      <c r="AF4367" s="271"/>
      <c r="AG4367" s="271"/>
      <c r="AH4367" s="268"/>
      <c r="AI4367" s="268"/>
      <c r="AJ4367" s="268"/>
      <c r="AK4367" s="268"/>
      <c r="AL4367" s="268"/>
      <c r="AM4367" s="268"/>
      <c r="AN4367" s="268"/>
      <c r="AO4367" s="268"/>
      <c r="AP4367" s="268"/>
      <c r="AQ4367" s="268"/>
      <c r="AR4367" s="268"/>
      <c r="AS4367" s="268"/>
      <c r="AT4367" s="268"/>
      <c r="AU4367" s="268"/>
      <c r="AV4367" s="268"/>
      <c r="AW4367" s="268"/>
      <c r="AX4367" s="268"/>
      <c r="AY4367" s="268"/>
      <c r="AZ4367" s="268"/>
      <c r="BA4367" s="268"/>
      <c r="BB4367" s="268"/>
      <c r="BC4367" s="268"/>
      <c r="BD4367" s="268"/>
      <c r="BE4367" s="268"/>
      <c r="BF4367" s="268"/>
      <c r="BG4367" s="268"/>
      <c r="BH4367" s="268"/>
      <c r="BI4367" s="268"/>
      <c r="BJ4367" s="268"/>
      <c r="BK4367" s="268"/>
      <c r="BL4367" s="268"/>
      <c r="BM4367" s="268"/>
      <c r="BN4367" s="268"/>
      <c r="BO4367" s="272"/>
      <c r="BP4367" s="272"/>
      <c r="BQ4367" s="272"/>
      <c r="BR4367" s="268"/>
      <c r="BS4367" s="268"/>
      <c r="BT4367" s="268"/>
    </row>
    <row r="4368" spans="1:75" s="69" customFormat="1" ht="33.75" hidden="1" x14ac:dyDescent="0.5">
      <c r="A4368" s="273"/>
      <c r="B4368" s="695" t="s">
        <v>9</v>
      </c>
      <c r="C4368" s="695"/>
      <c r="D4368" s="695"/>
      <c r="E4368" s="695"/>
      <c r="F4368" s="695"/>
      <c r="G4368" s="695"/>
      <c r="H4368" s="695"/>
      <c r="I4368" s="695"/>
      <c r="J4368" s="695"/>
      <c r="K4368" s="695"/>
      <c r="L4368" s="695"/>
      <c r="M4368" s="695"/>
      <c r="N4368" s="695"/>
      <c r="O4368" s="695"/>
      <c r="P4368" s="695"/>
      <c r="Q4368" s="695"/>
      <c r="R4368" s="695"/>
      <c r="S4368" s="695"/>
      <c r="T4368" s="695"/>
      <c r="U4368" s="695"/>
      <c r="V4368" s="695"/>
      <c r="W4368" s="695"/>
      <c r="X4368" s="695"/>
      <c r="Y4368" s="695"/>
      <c r="Z4368" s="695"/>
      <c r="AA4368" s="695"/>
      <c r="AB4368" s="695"/>
      <c r="AC4368" s="695"/>
      <c r="AD4368" s="695"/>
      <c r="AE4368" s="695"/>
      <c r="AF4368" s="695"/>
      <c r="AG4368" s="695"/>
      <c r="AH4368" s="695"/>
      <c r="AI4368" s="695"/>
      <c r="AJ4368" s="695"/>
      <c r="AK4368" s="695"/>
      <c r="AL4368" s="695"/>
      <c r="AM4368" s="695"/>
      <c r="AN4368" s="695"/>
      <c r="AO4368" s="695"/>
      <c r="AP4368" s="695"/>
      <c r="AQ4368" s="695"/>
      <c r="AR4368" s="695"/>
      <c r="AS4368" s="695"/>
      <c r="AT4368" s="695"/>
      <c r="AU4368" s="695"/>
      <c r="AV4368" s="695"/>
      <c r="AW4368" s="695"/>
      <c r="AX4368" s="695"/>
      <c r="AY4368" s="695"/>
      <c r="AZ4368" s="695"/>
      <c r="BA4368" s="695"/>
      <c r="BB4368" s="695"/>
      <c r="BC4368" s="695"/>
      <c r="BD4368" s="695"/>
      <c r="BE4368" s="695"/>
      <c r="BF4368" s="695"/>
      <c r="BG4368" s="695"/>
      <c r="BH4368" s="695"/>
      <c r="BI4368" s="695"/>
      <c r="BJ4368" s="695"/>
      <c r="BK4368" s="695"/>
      <c r="BL4368" s="695"/>
      <c r="BM4368" s="695"/>
      <c r="BN4368" s="695"/>
      <c r="BO4368" s="175"/>
      <c r="BP4368" s="175"/>
      <c r="BQ4368" s="175"/>
      <c r="BR4368" s="68"/>
      <c r="BS4368" s="68"/>
      <c r="BT4368" s="273"/>
    </row>
    <row r="4369" spans="1:72" ht="10.9" hidden="1" customHeight="1" x14ac:dyDescent="0.45">
      <c r="A4369" s="268"/>
      <c r="B4369" s="227"/>
      <c r="C4369" s="177"/>
      <c r="D4369" s="177"/>
      <c r="E4369" s="177"/>
      <c r="F4369" s="178"/>
      <c r="G4369" s="178"/>
      <c r="H4369" s="177"/>
      <c r="I4369" s="177"/>
      <c r="J4369" s="177"/>
      <c r="K4369" s="177"/>
      <c r="L4369" s="177"/>
      <c r="M4369" s="177"/>
      <c r="N4369" s="177"/>
      <c r="O4369" s="177"/>
      <c r="P4369" s="177"/>
      <c r="Q4369" s="177"/>
      <c r="R4369" s="177"/>
      <c r="S4369" s="177"/>
      <c r="T4369" s="177"/>
      <c r="U4369" s="177"/>
      <c r="V4369" s="177"/>
      <c r="W4369" s="177"/>
      <c r="X4369" s="177"/>
      <c r="Y4369" s="177"/>
      <c r="Z4369" s="177"/>
      <c r="AA4369" s="177"/>
      <c r="AB4369" s="177"/>
      <c r="AC4369" s="177"/>
      <c r="AD4369" s="177"/>
      <c r="AE4369" s="177"/>
      <c r="AF4369" s="179"/>
      <c r="AG4369" s="179"/>
      <c r="AH4369" s="177"/>
      <c r="AI4369" s="177"/>
      <c r="AJ4369" s="177"/>
      <c r="AK4369" s="177"/>
      <c r="AL4369" s="177"/>
      <c r="AM4369" s="177"/>
      <c r="AN4369" s="177"/>
      <c r="AO4369" s="177"/>
      <c r="AP4369" s="177"/>
      <c r="AQ4369" s="177"/>
      <c r="AR4369" s="177"/>
      <c r="AS4369" s="177"/>
      <c r="AT4369" s="177"/>
      <c r="AU4369" s="177"/>
      <c r="AV4369" s="177"/>
      <c r="AW4369" s="177"/>
      <c r="AX4369" s="177"/>
      <c r="AY4369" s="177"/>
      <c r="AZ4369" s="177"/>
      <c r="BA4369" s="177"/>
      <c r="BB4369" s="177"/>
      <c r="BC4369" s="177"/>
      <c r="BD4369" s="177"/>
      <c r="BE4369" s="177"/>
      <c r="BF4369" s="177"/>
      <c r="BG4369" s="177"/>
      <c r="BH4369" s="177"/>
      <c r="BI4369" s="177"/>
      <c r="BJ4369" s="177"/>
      <c r="BK4369" s="177"/>
      <c r="BL4369" s="177"/>
      <c r="BM4369" s="177"/>
      <c r="BN4369" s="259"/>
      <c r="BO4369" s="245"/>
      <c r="BP4369" s="259"/>
      <c r="BQ4369" s="259"/>
      <c r="BR4369" s="65"/>
      <c r="BS4369" s="65"/>
      <c r="BT4369" s="268"/>
    </row>
    <row r="4370" spans="1:72" s="70" customFormat="1" ht="36.75" hidden="1" customHeight="1" x14ac:dyDescent="0.45">
      <c r="A4370" s="274"/>
      <c r="B4370" s="227"/>
      <c r="C4370" s="176"/>
      <c r="D4370" s="226" t="s">
        <v>10</v>
      </c>
      <c r="E4370" s="713" t="str">
        <f>IF(ROSTER!D$3="","",ROSTER!D$3)</f>
        <v/>
      </c>
      <c r="F4370" s="713"/>
      <c r="G4370" s="713"/>
      <c r="H4370" s="713"/>
      <c r="I4370" s="713"/>
      <c r="J4370" s="713"/>
      <c r="K4370" s="713"/>
      <c r="L4370" s="713"/>
      <c r="M4370" s="713"/>
      <c r="N4370" s="713"/>
      <c r="O4370" s="713"/>
      <c r="P4370" s="713"/>
      <c r="Q4370" s="713"/>
      <c r="R4370" s="713"/>
      <c r="S4370" s="713"/>
      <c r="T4370" s="713"/>
      <c r="U4370" s="713"/>
      <c r="V4370" s="713"/>
      <c r="W4370" s="713"/>
      <c r="X4370" s="713"/>
      <c r="Y4370" s="713"/>
      <c r="Z4370" s="713"/>
      <c r="AA4370" s="713"/>
      <c r="AB4370" s="713"/>
      <c r="AC4370" s="713"/>
      <c r="AD4370" s="180"/>
      <c r="AE4370" s="719" t="s">
        <v>11</v>
      </c>
      <c r="AF4370" s="719"/>
      <c r="AG4370" s="719"/>
      <c r="AH4370" s="719"/>
      <c r="AI4370" s="719"/>
      <c r="AJ4370" s="719"/>
      <c r="AK4370" s="719"/>
      <c r="AL4370" s="717"/>
      <c r="AM4370" s="717"/>
      <c r="AN4370" s="717"/>
      <c r="AO4370" s="717"/>
      <c r="AP4370" s="717"/>
      <c r="AQ4370" s="717"/>
      <c r="AR4370" s="717"/>
      <c r="AS4370" s="717"/>
      <c r="AT4370" s="717"/>
      <c r="AU4370" s="717"/>
      <c r="AV4370" s="717"/>
      <c r="AW4370" s="717"/>
      <c r="AX4370" s="717"/>
      <c r="AY4370" s="717"/>
      <c r="AZ4370" s="717"/>
      <c r="BA4370" s="717"/>
      <c r="BB4370" s="717"/>
      <c r="BC4370" s="717"/>
      <c r="BD4370" s="717"/>
      <c r="BE4370" s="717"/>
      <c r="BF4370" s="717"/>
      <c r="BG4370" s="717"/>
      <c r="BH4370" s="717"/>
      <c r="BI4370" s="717"/>
      <c r="BJ4370" s="717"/>
      <c r="BK4370" s="717"/>
      <c r="BL4370" s="717"/>
      <c r="BM4370" s="717"/>
      <c r="BN4370" s="259"/>
      <c r="BO4370" s="246" t="s">
        <v>130</v>
      </c>
      <c r="BP4370" s="259"/>
      <c r="BQ4370" s="259"/>
      <c r="BR4370" s="66"/>
      <c r="BS4370" s="66"/>
      <c r="BT4370" s="274"/>
    </row>
    <row r="4371" spans="1:72" ht="8.85" hidden="1" customHeight="1" x14ac:dyDescent="0.45">
      <c r="A4371" s="275"/>
      <c r="B4371" s="227"/>
      <c r="C4371" s="179" t="s">
        <v>38</v>
      </c>
      <c r="D4371" s="179"/>
      <c r="E4371" s="179"/>
      <c r="F4371" s="181"/>
      <c r="G4371" s="181"/>
      <c r="H4371" s="179"/>
      <c r="I4371" s="179"/>
      <c r="J4371" s="182"/>
      <c r="K4371" s="182"/>
      <c r="L4371" s="182"/>
      <c r="M4371" s="182"/>
      <c r="N4371" s="182"/>
      <c r="O4371" s="182"/>
      <c r="P4371" s="182"/>
      <c r="Q4371" s="182"/>
      <c r="R4371" s="182"/>
      <c r="S4371" s="182"/>
      <c r="T4371" s="182"/>
      <c r="U4371" s="182"/>
      <c r="V4371" s="182"/>
      <c r="W4371" s="182"/>
      <c r="X4371" s="182"/>
      <c r="Y4371" s="182"/>
      <c r="Z4371" s="182"/>
      <c r="AA4371" s="182"/>
      <c r="AB4371" s="182"/>
      <c r="AC4371" s="182"/>
      <c r="AD4371" s="182"/>
      <c r="AE4371" s="182"/>
      <c r="AF4371" s="182"/>
      <c r="AG4371" s="179"/>
      <c r="AH4371" s="183"/>
      <c r="AI4371" s="184"/>
      <c r="AJ4371" s="184"/>
      <c r="AK4371" s="184"/>
      <c r="AL4371" s="184"/>
      <c r="AM4371" s="184"/>
      <c r="AN4371" s="184"/>
      <c r="AO4371" s="185"/>
      <c r="AP4371" s="186"/>
      <c r="AQ4371" s="186"/>
      <c r="AR4371" s="186"/>
      <c r="AS4371" s="186"/>
      <c r="AT4371" s="186"/>
      <c r="AU4371" s="186"/>
      <c r="AV4371" s="186"/>
      <c r="AW4371" s="186"/>
      <c r="AX4371" s="186"/>
      <c r="AY4371" s="186"/>
      <c r="AZ4371" s="186"/>
      <c r="BA4371" s="186"/>
      <c r="BB4371" s="186"/>
      <c r="BC4371" s="186"/>
      <c r="BD4371" s="186"/>
      <c r="BE4371" s="186"/>
      <c r="BF4371" s="186"/>
      <c r="BG4371" s="186"/>
      <c r="BH4371" s="186"/>
      <c r="BI4371" s="186"/>
      <c r="BJ4371" s="186"/>
      <c r="BK4371" s="186"/>
      <c r="BL4371" s="186"/>
      <c r="BM4371" s="186"/>
      <c r="BN4371" s="186"/>
      <c r="BO4371" s="187"/>
      <c r="BP4371" s="187"/>
      <c r="BQ4371" s="187"/>
      <c r="BR4371" s="71"/>
      <c r="BS4371" s="71"/>
      <c r="BT4371" s="275"/>
    </row>
    <row r="4372" spans="1:72" s="70" customFormat="1" ht="40.5" hidden="1" x14ac:dyDescent="0.45">
      <c r="A4372" s="274"/>
      <c r="B4372" s="227"/>
      <c r="C4372" s="692" t="s">
        <v>37</v>
      </c>
      <c r="D4372" s="692"/>
      <c r="E4372" s="717"/>
      <c r="F4372" s="717"/>
      <c r="G4372" s="717"/>
      <c r="H4372" s="717"/>
      <c r="I4372" s="717"/>
      <c r="J4372" s="717"/>
      <c r="K4372" s="717"/>
      <c r="L4372" s="717"/>
      <c r="M4372" s="717"/>
      <c r="N4372" s="717"/>
      <c r="O4372" s="717"/>
      <c r="P4372" s="717"/>
      <c r="Q4372" s="717"/>
      <c r="R4372" s="717"/>
      <c r="S4372" s="717"/>
      <c r="T4372" s="717"/>
      <c r="U4372" s="717"/>
      <c r="V4372" s="717"/>
      <c r="W4372" s="717"/>
      <c r="X4372" s="717"/>
      <c r="Y4372" s="717"/>
      <c r="Z4372" s="717"/>
      <c r="AA4372" s="717"/>
      <c r="AB4372" s="717"/>
      <c r="AC4372" s="717"/>
      <c r="AD4372" s="180"/>
      <c r="AE4372" s="718" t="s">
        <v>21</v>
      </c>
      <c r="AF4372" s="718"/>
      <c r="AG4372" s="718"/>
      <c r="AH4372" s="718"/>
      <c r="AI4372" s="717"/>
      <c r="AJ4372" s="717"/>
      <c r="AK4372" s="717"/>
      <c r="AL4372" s="717"/>
      <c r="AM4372" s="717"/>
      <c r="AN4372" s="717"/>
      <c r="AO4372" s="717"/>
      <c r="AP4372" s="717"/>
      <c r="AQ4372" s="717"/>
      <c r="AR4372" s="717"/>
      <c r="AS4372" s="717"/>
      <c r="AT4372" s="717"/>
      <c r="AU4372" s="717"/>
      <c r="AV4372" s="717"/>
      <c r="AW4372" s="717"/>
      <c r="AX4372" s="717"/>
      <c r="AY4372" s="717"/>
      <c r="AZ4372" s="717"/>
      <c r="BA4372" s="716" t="s">
        <v>12</v>
      </c>
      <c r="BB4372" s="716"/>
      <c r="BC4372" s="716"/>
      <c r="BD4372" s="708"/>
      <c r="BE4372" s="708"/>
      <c r="BF4372" s="708"/>
      <c r="BG4372" s="708"/>
      <c r="BH4372" s="708"/>
      <c r="BI4372" s="708"/>
      <c r="BJ4372" s="708"/>
      <c r="BK4372" s="708"/>
      <c r="BL4372" s="708"/>
      <c r="BM4372" s="708"/>
      <c r="BN4372" s="188"/>
      <c r="BO4372" s="334"/>
      <c r="BP4372" s="189"/>
      <c r="BQ4372" s="189"/>
      <c r="BR4372" s="72">
        <f>IF(BD4372=0,0,1)</f>
        <v>0</v>
      </c>
      <c r="BS4372" s="73">
        <f>IF((BE4422+BI4422)&gt;(AO4422+AS4422),1,0)</f>
        <v>0</v>
      </c>
      <c r="BT4372" s="276"/>
    </row>
    <row r="4373" spans="1:72" ht="9.6" hidden="1" customHeight="1" x14ac:dyDescent="0.45">
      <c r="A4373" s="268"/>
      <c r="B4373" s="227"/>
      <c r="C4373" s="177"/>
      <c r="D4373" s="177"/>
      <c r="E4373" s="177"/>
      <c r="F4373" s="178"/>
      <c r="G4373" s="178"/>
      <c r="H4373" s="177"/>
      <c r="I4373" s="177"/>
      <c r="J4373" s="177"/>
      <c r="K4373" s="177"/>
      <c r="L4373" s="177"/>
      <c r="M4373" s="177"/>
      <c r="N4373" s="177"/>
      <c r="O4373" s="177"/>
      <c r="P4373" s="177"/>
      <c r="Q4373" s="177"/>
      <c r="R4373" s="177"/>
      <c r="S4373" s="177"/>
      <c r="T4373" s="177"/>
      <c r="U4373" s="177"/>
      <c r="V4373" s="177"/>
      <c r="W4373" s="177"/>
      <c r="X4373" s="177"/>
      <c r="Y4373" s="177"/>
      <c r="Z4373" s="177"/>
      <c r="AA4373" s="177"/>
      <c r="AB4373" s="177"/>
      <c r="AC4373" s="177"/>
      <c r="AD4373" s="177"/>
      <c r="AE4373" s="177"/>
      <c r="AF4373" s="179"/>
      <c r="AG4373" s="179"/>
      <c r="AH4373" s="177"/>
      <c r="AI4373" s="177"/>
      <c r="AJ4373" s="177"/>
      <c r="AK4373" s="177"/>
      <c r="AL4373" s="177"/>
      <c r="AM4373" s="177"/>
      <c r="AN4373" s="177"/>
      <c r="AO4373" s="177"/>
      <c r="AP4373" s="177"/>
      <c r="AQ4373" s="177"/>
      <c r="AR4373" s="177"/>
      <c r="AS4373" s="177"/>
      <c r="AT4373" s="177"/>
      <c r="AU4373" s="177"/>
      <c r="AV4373" s="177"/>
      <c r="AW4373" s="177"/>
      <c r="AX4373" s="177"/>
      <c r="AY4373" s="177"/>
      <c r="AZ4373" s="177"/>
      <c r="BA4373" s="177"/>
      <c r="BB4373" s="177"/>
      <c r="BC4373" s="177"/>
      <c r="BD4373" s="177"/>
      <c r="BE4373" s="177"/>
      <c r="BF4373" s="177"/>
      <c r="BG4373" s="177"/>
      <c r="BH4373" s="177"/>
      <c r="BI4373" s="177"/>
      <c r="BJ4373" s="177"/>
      <c r="BK4373" s="177"/>
      <c r="BL4373" s="177"/>
      <c r="BM4373" s="177"/>
      <c r="BN4373" s="177"/>
      <c r="BO4373" s="190"/>
      <c r="BP4373" s="190"/>
      <c r="BQ4373" s="190"/>
      <c r="BR4373" s="65"/>
      <c r="BS4373" s="65"/>
      <c r="BT4373" s="268"/>
    </row>
    <row r="4374" spans="1:72" ht="8.85" hidden="1" customHeight="1" thickBot="1" x14ac:dyDescent="0.5">
      <c r="A4374" s="268"/>
      <c r="B4374" s="228"/>
      <c r="C4374" s="191"/>
      <c r="D4374" s="191"/>
      <c r="E4374" s="191"/>
      <c r="F4374" s="192"/>
      <c r="G4374" s="192"/>
      <c r="H4374" s="191"/>
      <c r="I4374" s="191"/>
      <c r="J4374" s="191"/>
      <c r="K4374" s="191"/>
      <c r="L4374" s="191"/>
      <c r="M4374" s="191"/>
      <c r="N4374" s="191"/>
      <c r="O4374" s="191"/>
      <c r="P4374" s="191"/>
      <c r="Q4374" s="191"/>
      <c r="R4374" s="191"/>
      <c r="S4374" s="191"/>
      <c r="T4374" s="191"/>
      <c r="U4374" s="191"/>
      <c r="V4374" s="191"/>
      <c r="W4374" s="191"/>
      <c r="X4374" s="191"/>
      <c r="Y4374" s="191"/>
      <c r="Z4374" s="191"/>
      <c r="AA4374" s="191"/>
      <c r="AB4374" s="191"/>
      <c r="AC4374" s="191"/>
      <c r="AD4374" s="191"/>
      <c r="AE4374" s="191"/>
      <c r="AF4374" s="193"/>
      <c r="AG4374" s="193"/>
      <c r="AH4374" s="191"/>
      <c r="AI4374" s="191"/>
      <c r="AJ4374" s="191"/>
      <c r="AK4374" s="191"/>
      <c r="AL4374" s="191"/>
      <c r="AM4374" s="191"/>
      <c r="AN4374" s="191"/>
      <c r="AO4374" s="191"/>
      <c r="AP4374" s="191"/>
      <c r="AQ4374" s="191"/>
      <c r="AR4374" s="191"/>
      <c r="AS4374" s="191"/>
      <c r="AT4374" s="191"/>
      <c r="AU4374" s="191"/>
      <c r="AV4374" s="191"/>
      <c r="AW4374" s="191"/>
      <c r="AX4374" s="191"/>
      <c r="AY4374" s="191"/>
      <c r="AZ4374" s="191"/>
      <c r="BA4374" s="191"/>
      <c r="BB4374" s="191"/>
      <c r="BC4374" s="191"/>
      <c r="BD4374" s="191"/>
      <c r="BE4374" s="191"/>
      <c r="BF4374" s="191"/>
      <c r="BG4374" s="191"/>
      <c r="BH4374" s="191"/>
      <c r="BI4374" s="191"/>
      <c r="BJ4374" s="191"/>
      <c r="BK4374" s="191"/>
      <c r="BL4374" s="191"/>
      <c r="BM4374" s="191"/>
      <c r="BN4374" s="191"/>
      <c r="BO4374" s="194"/>
      <c r="BP4374" s="194"/>
      <c r="BQ4374" s="194"/>
      <c r="BR4374" s="65"/>
      <c r="BS4374" s="65"/>
      <c r="BT4374" s="268"/>
    </row>
    <row r="4375" spans="1:72" s="70" customFormat="1" ht="40.5" hidden="1" customHeight="1" thickTop="1" x14ac:dyDescent="0.4">
      <c r="A4375" s="276"/>
      <c r="B4375" s="684" t="s">
        <v>0</v>
      </c>
      <c r="C4375" s="686" t="s">
        <v>1</v>
      </c>
      <c r="D4375" s="687"/>
      <c r="E4375" s="282" t="s">
        <v>28</v>
      </c>
      <c r="F4375" s="665" t="s">
        <v>93</v>
      </c>
      <c r="G4375" s="665" t="s">
        <v>94</v>
      </c>
      <c r="H4375" s="722" t="s">
        <v>40</v>
      </c>
      <c r="I4375" s="723"/>
      <c r="J4375" s="595" t="s">
        <v>7</v>
      </c>
      <c r="K4375" s="595"/>
      <c r="L4375" s="595"/>
      <c r="M4375" s="595"/>
      <c r="N4375" s="595"/>
      <c r="O4375" s="595"/>
      <c r="P4375" s="595" t="s">
        <v>2</v>
      </c>
      <c r="Q4375" s="595"/>
      <c r="R4375" s="595"/>
      <c r="S4375" s="595"/>
      <c r="T4375" s="595"/>
      <c r="U4375" s="595"/>
      <c r="V4375" s="659" t="s">
        <v>34</v>
      </c>
      <c r="W4375" s="660"/>
      <c r="X4375" s="659" t="s">
        <v>35</v>
      </c>
      <c r="Y4375" s="660"/>
      <c r="Z4375" s="659" t="s">
        <v>43</v>
      </c>
      <c r="AA4375" s="660"/>
      <c r="AB4375" s="595" t="s">
        <v>6</v>
      </c>
      <c r="AC4375" s="595"/>
      <c r="AD4375" s="595"/>
      <c r="AE4375" s="595"/>
      <c r="AF4375" s="595"/>
      <c r="AG4375" s="595"/>
      <c r="AH4375" s="595" t="s">
        <v>63</v>
      </c>
      <c r="AI4375" s="595"/>
      <c r="AJ4375" s="595"/>
      <c r="AK4375" s="595"/>
      <c r="AL4375" s="595"/>
      <c r="AM4375" s="595"/>
      <c r="AN4375" s="595" t="s">
        <v>64</v>
      </c>
      <c r="AO4375" s="595"/>
      <c r="AP4375" s="595"/>
      <c r="AQ4375" s="595"/>
      <c r="AR4375" s="595"/>
      <c r="AS4375" s="595"/>
      <c r="AT4375" s="595" t="s">
        <v>65</v>
      </c>
      <c r="AU4375" s="595"/>
      <c r="AV4375" s="595"/>
      <c r="AW4375" s="595"/>
      <c r="AX4375" s="595"/>
      <c r="AY4375" s="596"/>
      <c r="AZ4375" s="595" t="s">
        <v>4</v>
      </c>
      <c r="BA4375" s="595"/>
      <c r="BB4375" s="595"/>
      <c r="BC4375" s="595"/>
      <c r="BD4375" s="595"/>
      <c r="BE4375" s="597"/>
      <c r="BF4375" s="595" t="s">
        <v>66</v>
      </c>
      <c r="BG4375" s="595"/>
      <c r="BH4375" s="595"/>
      <c r="BI4375" s="595"/>
      <c r="BJ4375" s="595"/>
      <c r="BK4375" s="596"/>
      <c r="BL4375" s="651" t="s">
        <v>25</v>
      </c>
      <c r="BM4375" s="652"/>
      <c r="BN4375" s="653"/>
      <c r="BO4375" s="598" t="s">
        <v>100</v>
      </c>
      <c r="BP4375" s="598" t="s">
        <v>81</v>
      </c>
      <c r="BQ4375" s="598" t="s">
        <v>82</v>
      </c>
      <c r="BR4375" s="74"/>
      <c r="BS4375" s="74"/>
      <c r="BT4375" s="276"/>
    </row>
    <row r="4376" spans="1:72" s="70" customFormat="1" ht="41.25" hidden="1" customHeight="1" x14ac:dyDescent="0.4">
      <c r="A4376" s="276"/>
      <c r="B4376" s="685"/>
      <c r="C4376" s="688"/>
      <c r="D4376" s="689"/>
      <c r="E4376" s="221" t="s">
        <v>95</v>
      </c>
      <c r="F4376" s="666"/>
      <c r="G4376" s="666"/>
      <c r="H4376" s="724"/>
      <c r="I4376" s="725"/>
      <c r="J4376" s="645" t="s">
        <v>17</v>
      </c>
      <c r="K4376" s="646"/>
      <c r="L4376" s="641" t="s">
        <v>18</v>
      </c>
      <c r="M4376" s="642"/>
      <c r="N4376" s="657" t="s">
        <v>19</v>
      </c>
      <c r="O4376" s="658" t="s">
        <v>8</v>
      </c>
      <c r="P4376" s="645" t="s">
        <v>26</v>
      </c>
      <c r="Q4376" s="646"/>
      <c r="R4376" s="641" t="s">
        <v>24</v>
      </c>
      <c r="S4376" s="642"/>
      <c r="T4376" s="657" t="s">
        <v>19</v>
      </c>
      <c r="U4376" s="658"/>
      <c r="V4376" s="661"/>
      <c r="W4376" s="662"/>
      <c r="X4376" s="661"/>
      <c r="Y4376" s="662"/>
      <c r="Z4376" s="661"/>
      <c r="AA4376" s="662"/>
      <c r="AB4376" s="645" t="s">
        <v>47</v>
      </c>
      <c r="AC4376" s="646"/>
      <c r="AD4376" s="641" t="s">
        <v>23</v>
      </c>
      <c r="AE4376" s="642" t="s">
        <v>3</v>
      </c>
      <c r="AF4376" s="643" t="s">
        <v>5</v>
      </c>
      <c r="AG4376" s="644"/>
      <c r="AH4376" s="645" t="s">
        <v>47</v>
      </c>
      <c r="AI4376" s="646"/>
      <c r="AJ4376" s="641" t="s">
        <v>23</v>
      </c>
      <c r="AK4376" s="642" t="s">
        <v>3</v>
      </c>
      <c r="AL4376" s="643" t="s">
        <v>5</v>
      </c>
      <c r="AM4376" s="644"/>
      <c r="AN4376" s="645" t="s">
        <v>47</v>
      </c>
      <c r="AO4376" s="646"/>
      <c r="AP4376" s="641" t="s">
        <v>23</v>
      </c>
      <c r="AQ4376" s="642" t="s">
        <v>3</v>
      </c>
      <c r="AR4376" s="643" t="s">
        <v>5</v>
      </c>
      <c r="AS4376" s="644"/>
      <c r="AT4376" s="645" t="s">
        <v>47</v>
      </c>
      <c r="AU4376" s="646"/>
      <c r="AV4376" s="641" t="s">
        <v>23</v>
      </c>
      <c r="AW4376" s="642" t="s">
        <v>3</v>
      </c>
      <c r="AX4376" s="643" t="s">
        <v>5</v>
      </c>
      <c r="AY4376" s="644"/>
      <c r="AZ4376" s="645" t="s">
        <v>47</v>
      </c>
      <c r="BA4376" s="646"/>
      <c r="BB4376" s="641" t="s">
        <v>23</v>
      </c>
      <c r="BC4376" s="642" t="s">
        <v>3</v>
      </c>
      <c r="BD4376" s="643" t="s">
        <v>5</v>
      </c>
      <c r="BE4376" s="644"/>
      <c r="BF4376" s="645" t="s">
        <v>47</v>
      </c>
      <c r="BG4376" s="646"/>
      <c r="BH4376" s="641" t="s">
        <v>23</v>
      </c>
      <c r="BI4376" s="642" t="s">
        <v>3</v>
      </c>
      <c r="BJ4376" s="643" t="s">
        <v>5</v>
      </c>
      <c r="BK4376" s="644"/>
      <c r="BL4376" s="654"/>
      <c r="BM4376" s="655"/>
      <c r="BN4376" s="656"/>
      <c r="BO4376" s="599"/>
      <c r="BP4376" s="599"/>
      <c r="BQ4376" s="599"/>
      <c r="BR4376" s="74"/>
      <c r="BS4376" s="74"/>
      <c r="BT4376" s="276"/>
    </row>
    <row r="4377" spans="1:72" ht="23.85" hidden="1" customHeight="1" x14ac:dyDescent="0.35">
      <c r="A4377" s="277"/>
      <c r="B4377" s="678" t="str">
        <f>IF(ROSTER!B$8="","",ROSTER!B$8)</f>
        <v/>
      </c>
      <c r="C4377" s="669" t="str">
        <f>IF(ROSTER!C$8="","",ROSTER!C$8)</f>
        <v/>
      </c>
      <c r="D4377" s="670"/>
      <c r="E4377" s="667"/>
      <c r="F4377" s="680">
        <f>IF(E4377="y",1,IF(E4377="S",1,0))</f>
        <v>0</v>
      </c>
      <c r="G4377" s="663">
        <f>IF(E4377="S",1,0)</f>
        <v>0</v>
      </c>
      <c r="H4377" s="583"/>
      <c r="I4377" s="584"/>
      <c r="J4377" s="569"/>
      <c r="K4377" s="570"/>
      <c r="L4377" s="573"/>
      <c r="M4377" s="574"/>
      <c r="N4377" s="579">
        <f>L4377+J4377</f>
        <v>0</v>
      </c>
      <c r="O4377" s="580"/>
      <c r="P4377" s="569"/>
      <c r="Q4377" s="570"/>
      <c r="R4377" s="573"/>
      <c r="S4377" s="574"/>
      <c r="T4377" s="579">
        <f>R4377-P4377</f>
        <v>0</v>
      </c>
      <c r="U4377" s="580"/>
      <c r="V4377" s="583"/>
      <c r="W4377" s="584"/>
      <c r="X4377" s="569"/>
      <c r="Y4377" s="584"/>
      <c r="Z4377" s="569"/>
      <c r="AA4377" s="584"/>
      <c r="AB4377" s="569"/>
      <c r="AC4377" s="570"/>
      <c r="AD4377" s="573"/>
      <c r="AE4377" s="574"/>
      <c r="AF4377" s="557">
        <f>IF(AB4377=0,0,(AD4377/AB4377)*100)</f>
        <v>0</v>
      </c>
      <c r="AG4377" s="558"/>
      <c r="AH4377" s="569"/>
      <c r="AI4377" s="570"/>
      <c r="AJ4377" s="573"/>
      <c r="AK4377" s="574"/>
      <c r="AL4377" s="557">
        <f>IF(AH4377=0,0,(AJ4377/AH4377)*100)</f>
        <v>0</v>
      </c>
      <c r="AM4377" s="558"/>
      <c r="AN4377" s="569"/>
      <c r="AO4377" s="570"/>
      <c r="AP4377" s="573"/>
      <c r="AQ4377" s="574"/>
      <c r="AR4377" s="557">
        <f>IF(AN4377=0,0,(AP4377/AN4377)*100)</f>
        <v>0</v>
      </c>
      <c r="AS4377" s="558"/>
      <c r="AT4377" s="561">
        <f>AB4377+AH4377+AN4377</f>
        <v>0</v>
      </c>
      <c r="AU4377" s="562"/>
      <c r="AV4377" s="565">
        <f>AD4377+AJ4377+AP4377</f>
        <v>0</v>
      </c>
      <c r="AW4377" s="566"/>
      <c r="AX4377" s="557">
        <f>IF(AT4377=0,0,(AV4377/AT4377)*100)</f>
        <v>0</v>
      </c>
      <c r="AY4377" s="558"/>
      <c r="AZ4377" s="569"/>
      <c r="BA4377" s="570"/>
      <c r="BB4377" s="573"/>
      <c r="BC4377" s="574"/>
      <c r="BD4377" s="557">
        <f>IF(AZ4377=0,0,(BB4377/AZ4377)*100)</f>
        <v>0</v>
      </c>
      <c r="BE4377" s="558"/>
      <c r="BF4377" s="561">
        <f>AT4377+AZ4377</f>
        <v>0</v>
      </c>
      <c r="BG4377" s="562"/>
      <c r="BH4377" s="565">
        <f>AV4377+BB4377</f>
        <v>0</v>
      </c>
      <c r="BI4377" s="566"/>
      <c r="BJ4377" s="557">
        <f>IF(BF4377=0,0,(BH4377/BF4377)*100)</f>
        <v>0</v>
      </c>
      <c r="BK4377" s="558"/>
      <c r="BL4377" s="602">
        <f>(AD4377*2)+(AJ4377*2)+(AP4377*3)+BB4377</f>
        <v>0</v>
      </c>
      <c r="BM4377" s="603"/>
      <c r="BN4377" s="604"/>
      <c r="BO4377" s="587">
        <f>IF(BQ4377=0,0,50*BP4377/BQ4377)</f>
        <v>0</v>
      </c>
      <c r="BP4377" s="555">
        <f>(BL4377*BS$11)+(N4377*BS$12)+(X4377*BS$13)+(R4377*BS$14)+(V4377*BS$15)+(Z4377*BS$16)</f>
        <v>0</v>
      </c>
      <c r="BQ4377" s="555">
        <f>((AZ4377-BB4377)*BS$18)+((AT4377-AV4377)*BS$17)+(H4377*BS$19)+(P4377*BS$20)</f>
        <v>0</v>
      </c>
      <c r="BR4377" s="75" t="s">
        <v>70</v>
      </c>
      <c r="BS4377" s="76">
        <f>IF(BO4372="B",'VALUE POINTS'!L$10,IF('GAME STATS'!BO4372="C",'VALUE POINTS'!M$10,'VALUE POINTS'!K$10))</f>
        <v>1</v>
      </c>
      <c r="BT4377" s="280"/>
    </row>
    <row r="4378" spans="1:72" ht="23.85" hidden="1" customHeight="1" x14ac:dyDescent="0.35">
      <c r="A4378" s="277"/>
      <c r="B4378" s="679"/>
      <c r="C4378" s="690" t="str">
        <f>IF(ROSTER!D$8="","",ROSTER!D$8)</f>
        <v/>
      </c>
      <c r="D4378" s="691"/>
      <c r="E4378" s="668"/>
      <c r="F4378" s="681"/>
      <c r="G4378" s="664"/>
      <c r="H4378" s="585"/>
      <c r="I4378" s="586"/>
      <c r="J4378" s="571"/>
      <c r="K4378" s="572"/>
      <c r="L4378" s="575"/>
      <c r="M4378" s="576"/>
      <c r="N4378" s="581" t="s">
        <v>16</v>
      </c>
      <c r="O4378" s="582"/>
      <c r="P4378" s="571"/>
      <c r="Q4378" s="572"/>
      <c r="R4378" s="575"/>
      <c r="S4378" s="576"/>
      <c r="T4378" s="581" t="s">
        <v>16</v>
      </c>
      <c r="U4378" s="582"/>
      <c r="V4378" s="585"/>
      <c r="W4378" s="586"/>
      <c r="X4378" s="571"/>
      <c r="Y4378" s="586"/>
      <c r="Z4378" s="571"/>
      <c r="AA4378" s="586"/>
      <c r="AB4378" s="571"/>
      <c r="AC4378" s="572"/>
      <c r="AD4378" s="575"/>
      <c r="AE4378" s="576"/>
      <c r="AF4378" s="577"/>
      <c r="AG4378" s="578"/>
      <c r="AH4378" s="571"/>
      <c r="AI4378" s="572"/>
      <c r="AJ4378" s="575"/>
      <c r="AK4378" s="576"/>
      <c r="AL4378" s="577"/>
      <c r="AM4378" s="578"/>
      <c r="AN4378" s="571"/>
      <c r="AO4378" s="572"/>
      <c r="AP4378" s="575"/>
      <c r="AQ4378" s="576"/>
      <c r="AR4378" s="577"/>
      <c r="AS4378" s="578"/>
      <c r="AT4378" s="627"/>
      <c r="AU4378" s="628"/>
      <c r="AV4378" s="629"/>
      <c r="AW4378" s="630"/>
      <c r="AX4378" s="577"/>
      <c r="AY4378" s="578"/>
      <c r="AZ4378" s="571"/>
      <c r="BA4378" s="572"/>
      <c r="BB4378" s="575"/>
      <c r="BC4378" s="576"/>
      <c r="BD4378" s="577"/>
      <c r="BE4378" s="578"/>
      <c r="BF4378" s="627"/>
      <c r="BG4378" s="628"/>
      <c r="BH4378" s="629"/>
      <c r="BI4378" s="630"/>
      <c r="BJ4378" s="577"/>
      <c r="BK4378" s="578"/>
      <c r="BL4378" s="605"/>
      <c r="BM4378" s="606"/>
      <c r="BN4378" s="607"/>
      <c r="BO4378" s="588"/>
      <c r="BP4378" s="556"/>
      <c r="BQ4378" s="556"/>
      <c r="BR4378" s="75" t="s">
        <v>71</v>
      </c>
      <c r="BS4378" s="76">
        <f>IF(BO4372="B",'VALUE POINTS'!L$11,IF('GAME STATS'!BO4372="C",'VALUE POINTS'!M$11,'VALUE POINTS'!K$11))</f>
        <v>1</v>
      </c>
      <c r="BT4378" s="280"/>
    </row>
    <row r="4379" spans="1:72" ht="21.75" hidden="1" customHeight="1" x14ac:dyDescent="0.35">
      <c r="A4379" s="268"/>
      <c r="B4379" s="678" t="str">
        <f>IF(ROSTER!B$10="","",ROSTER!B$10)</f>
        <v/>
      </c>
      <c r="C4379" s="669" t="str">
        <f>IF(ROSTER!C$10="","",ROSTER!C$10)</f>
        <v/>
      </c>
      <c r="D4379" s="670"/>
      <c r="E4379" s="667"/>
      <c r="F4379" s="680">
        <f>IF(E4379="y",1,IF(E4379="S",1,0))</f>
        <v>0</v>
      </c>
      <c r="G4379" s="663">
        <f>IF(E4379="S",1,0)</f>
        <v>0</v>
      </c>
      <c r="H4379" s="583"/>
      <c r="I4379" s="584"/>
      <c r="J4379" s="569"/>
      <c r="K4379" s="570"/>
      <c r="L4379" s="573"/>
      <c r="M4379" s="574"/>
      <c r="N4379" s="579">
        <f>L4379+J4379</f>
        <v>0</v>
      </c>
      <c r="O4379" s="580"/>
      <c r="P4379" s="569"/>
      <c r="Q4379" s="570"/>
      <c r="R4379" s="573"/>
      <c r="S4379" s="574"/>
      <c r="T4379" s="579">
        <f>R4379-P4379</f>
        <v>0</v>
      </c>
      <c r="U4379" s="580"/>
      <c r="V4379" s="583"/>
      <c r="W4379" s="584"/>
      <c r="X4379" s="569"/>
      <c r="Y4379" s="584"/>
      <c r="Z4379" s="569"/>
      <c r="AA4379" s="584"/>
      <c r="AB4379" s="569"/>
      <c r="AC4379" s="570"/>
      <c r="AD4379" s="573"/>
      <c r="AE4379" s="574"/>
      <c r="AF4379" s="557">
        <f>IF(AB4379=0,0,(AD4379/AB4379)*100)</f>
        <v>0</v>
      </c>
      <c r="AG4379" s="558"/>
      <c r="AH4379" s="569"/>
      <c r="AI4379" s="570"/>
      <c r="AJ4379" s="573"/>
      <c r="AK4379" s="574"/>
      <c r="AL4379" s="557">
        <f>IF(AH4379=0,0,(AJ4379/AH4379)*100)</f>
        <v>0</v>
      </c>
      <c r="AM4379" s="558"/>
      <c r="AN4379" s="569"/>
      <c r="AO4379" s="570"/>
      <c r="AP4379" s="573"/>
      <c r="AQ4379" s="574"/>
      <c r="AR4379" s="557">
        <f>IF(AN4379=0,0,(AP4379/AN4379)*100)</f>
        <v>0</v>
      </c>
      <c r="AS4379" s="558"/>
      <c r="AT4379" s="561">
        <f>AB4379+AH4379+AN4379</f>
        <v>0</v>
      </c>
      <c r="AU4379" s="562"/>
      <c r="AV4379" s="565">
        <f>AD4379+AJ4379+AP4379</f>
        <v>0</v>
      </c>
      <c r="AW4379" s="566"/>
      <c r="AX4379" s="557">
        <f>IF(AT4379=0,0,(AV4379/AT4379)*100)</f>
        <v>0</v>
      </c>
      <c r="AY4379" s="558"/>
      <c r="AZ4379" s="569"/>
      <c r="BA4379" s="570"/>
      <c r="BB4379" s="573"/>
      <c r="BC4379" s="574"/>
      <c r="BD4379" s="557">
        <f>IF(AZ4379=0,0,(BB4379/AZ4379)*100)</f>
        <v>0</v>
      </c>
      <c r="BE4379" s="558"/>
      <c r="BF4379" s="561">
        <f>AT4379+AZ4379</f>
        <v>0</v>
      </c>
      <c r="BG4379" s="562"/>
      <c r="BH4379" s="565">
        <f>AV4379+BB4379</f>
        <v>0</v>
      </c>
      <c r="BI4379" s="566"/>
      <c r="BJ4379" s="557">
        <f>IF(BF4379=0,0,(BH4379/BF4379)*100)</f>
        <v>0</v>
      </c>
      <c r="BK4379" s="558"/>
      <c r="BL4379" s="602">
        <f>(AD4379*2)+(AJ4379*2)+(AP4379*3)+BB4379</f>
        <v>0</v>
      </c>
      <c r="BM4379" s="603"/>
      <c r="BN4379" s="604"/>
      <c r="BO4379" s="587">
        <f>IF(BQ4379=0,0,50*BP4379/BQ4379)</f>
        <v>0</v>
      </c>
      <c r="BP4379" s="555">
        <f>(BL4379*BS$11)+(N4379*BS$12)+(X4379*BS$13)+(R4379*BS$14)+(V4379*BS$15)+(Z4379*BS$16)</f>
        <v>0</v>
      </c>
      <c r="BQ4379" s="555">
        <f>((AZ4379-BB4379)*BS$18)+((AT4379-AV4379)*BS$17)+(H4379*BS$19)+(P4379*BS$20)</f>
        <v>0</v>
      </c>
      <c r="BR4379" s="75" t="s">
        <v>72</v>
      </c>
      <c r="BS4379" s="76">
        <f>IF(BO4372="B",'VALUE POINTS'!L$12,IF('GAME STATS'!BO4372="C",'VALUE POINTS'!M$12,'VALUE POINTS'!K$12))</f>
        <v>2</v>
      </c>
      <c r="BT4379" s="280"/>
    </row>
    <row r="4380" spans="1:72" ht="21.75" hidden="1" customHeight="1" x14ac:dyDescent="0.35">
      <c r="A4380" s="268"/>
      <c r="B4380" s="679"/>
      <c r="C4380" s="690" t="str">
        <f>IF(ROSTER!D$10="","",ROSTER!D$10)</f>
        <v/>
      </c>
      <c r="D4380" s="691"/>
      <c r="E4380" s="668"/>
      <c r="F4380" s="681"/>
      <c r="G4380" s="664"/>
      <c r="H4380" s="585"/>
      <c r="I4380" s="586"/>
      <c r="J4380" s="571"/>
      <c r="K4380" s="572"/>
      <c r="L4380" s="575"/>
      <c r="M4380" s="576"/>
      <c r="N4380" s="581" t="s">
        <v>16</v>
      </c>
      <c r="O4380" s="582"/>
      <c r="P4380" s="571"/>
      <c r="Q4380" s="572"/>
      <c r="R4380" s="575"/>
      <c r="S4380" s="576"/>
      <c r="T4380" s="581" t="s">
        <v>16</v>
      </c>
      <c r="U4380" s="582"/>
      <c r="V4380" s="585"/>
      <c r="W4380" s="586"/>
      <c r="X4380" s="571"/>
      <c r="Y4380" s="586"/>
      <c r="Z4380" s="571"/>
      <c r="AA4380" s="586"/>
      <c r="AB4380" s="571"/>
      <c r="AC4380" s="572"/>
      <c r="AD4380" s="575"/>
      <c r="AE4380" s="576"/>
      <c r="AF4380" s="577"/>
      <c r="AG4380" s="578"/>
      <c r="AH4380" s="571"/>
      <c r="AI4380" s="572"/>
      <c r="AJ4380" s="575"/>
      <c r="AK4380" s="576"/>
      <c r="AL4380" s="577"/>
      <c r="AM4380" s="578"/>
      <c r="AN4380" s="571"/>
      <c r="AO4380" s="572"/>
      <c r="AP4380" s="575"/>
      <c r="AQ4380" s="576"/>
      <c r="AR4380" s="577"/>
      <c r="AS4380" s="578"/>
      <c r="AT4380" s="627"/>
      <c r="AU4380" s="628"/>
      <c r="AV4380" s="629"/>
      <c r="AW4380" s="630"/>
      <c r="AX4380" s="577"/>
      <c r="AY4380" s="578"/>
      <c r="AZ4380" s="571"/>
      <c r="BA4380" s="572"/>
      <c r="BB4380" s="575"/>
      <c r="BC4380" s="576"/>
      <c r="BD4380" s="577"/>
      <c r="BE4380" s="578"/>
      <c r="BF4380" s="627"/>
      <c r="BG4380" s="628"/>
      <c r="BH4380" s="629"/>
      <c r="BI4380" s="630"/>
      <c r="BJ4380" s="577"/>
      <c r="BK4380" s="578"/>
      <c r="BL4380" s="605"/>
      <c r="BM4380" s="606"/>
      <c r="BN4380" s="607"/>
      <c r="BO4380" s="588"/>
      <c r="BP4380" s="556"/>
      <c r="BQ4380" s="556"/>
      <c r="BR4380" s="75" t="s">
        <v>73</v>
      </c>
      <c r="BS4380" s="76">
        <f>IF(BO4372="B",'VALUE POINTS'!L$13,IF('GAME STATS'!BO4372="C",'VALUE POINTS'!M$13,'VALUE POINTS'!K$13))</f>
        <v>2</v>
      </c>
      <c r="BT4380" s="280"/>
    </row>
    <row r="4381" spans="1:72" ht="21.75" hidden="1" customHeight="1" x14ac:dyDescent="0.35">
      <c r="A4381" s="268"/>
      <c r="B4381" s="678" t="str">
        <f>IF(ROSTER!B$12="","",ROSTER!B$12)</f>
        <v/>
      </c>
      <c r="C4381" s="669" t="str">
        <f>IF(ROSTER!C$12="","",ROSTER!C$12)</f>
        <v/>
      </c>
      <c r="D4381" s="670"/>
      <c r="E4381" s="667"/>
      <c r="F4381" s="680">
        <f>IF(E4381="y",1,IF(E4381="S",1,0))</f>
        <v>0</v>
      </c>
      <c r="G4381" s="663">
        <f>IF(E4381="S",1,0)</f>
        <v>0</v>
      </c>
      <c r="H4381" s="583"/>
      <c r="I4381" s="584"/>
      <c r="J4381" s="569"/>
      <c r="K4381" s="570"/>
      <c r="L4381" s="573"/>
      <c r="M4381" s="574"/>
      <c r="N4381" s="579">
        <f>L4381+J4381</f>
        <v>0</v>
      </c>
      <c r="O4381" s="580"/>
      <c r="P4381" s="569"/>
      <c r="Q4381" s="570"/>
      <c r="R4381" s="573"/>
      <c r="S4381" s="574"/>
      <c r="T4381" s="579">
        <f>R4381-P4381</f>
        <v>0</v>
      </c>
      <c r="U4381" s="580"/>
      <c r="V4381" s="583"/>
      <c r="W4381" s="584"/>
      <c r="X4381" s="569"/>
      <c r="Y4381" s="584"/>
      <c r="Z4381" s="569"/>
      <c r="AA4381" s="584"/>
      <c r="AB4381" s="569"/>
      <c r="AC4381" s="570"/>
      <c r="AD4381" s="573"/>
      <c r="AE4381" s="574"/>
      <c r="AF4381" s="557">
        <f>IF(AB4381=0,0,(AD4381/AB4381)*100)</f>
        <v>0</v>
      </c>
      <c r="AG4381" s="558"/>
      <c r="AH4381" s="569"/>
      <c r="AI4381" s="570"/>
      <c r="AJ4381" s="573"/>
      <c r="AK4381" s="574"/>
      <c r="AL4381" s="557">
        <f>IF(AH4381=0,0,(AJ4381/AH4381)*100)</f>
        <v>0</v>
      </c>
      <c r="AM4381" s="558"/>
      <c r="AN4381" s="569"/>
      <c r="AO4381" s="570"/>
      <c r="AP4381" s="573"/>
      <c r="AQ4381" s="574"/>
      <c r="AR4381" s="557">
        <f>IF(AN4381=0,0,(AP4381/AN4381)*100)</f>
        <v>0</v>
      </c>
      <c r="AS4381" s="558"/>
      <c r="AT4381" s="561">
        <f>AB4381+AH4381+AN4381</f>
        <v>0</v>
      </c>
      <c r="AU4381" s="562"/>
      <c r="AV4381" s="565">
        <f>AD4381+AJ4381+AP4381</f>
        <v>0</v>
      </c>
      <c r="AW4381" s="566"/>
      <c r="AX4381" s="557">
        <f>IF(AT4381=0,0,(AV4381/AT4381)*100)</f>
        <v>0</v>
      </c>
      <c r="AY4381" s="558"/>
      <c r="AZ4381" s="569"/>
      <c r="BA4381" s="570"/>
      <c r="BB4381" s="573"/>
      <c r="BC4381" s="574"/>
      <c r="BD4381" s="557">
        <f>IF(AZ4381=0,0,(BB4381/AZ4381)*100)</f>
        <v>0</v>
      </c>
      <c r="BE4381" s="558"/>
      <c r="BF4381" s="561">
        <f>AT4381+AZ4381</f>
        <v>0</v>
      </c>
      <c r="BG4381" s="562"/>
      <c r="BH4381" s="565">
        <f>AV4381+BB4381</f>
        <v>0</v>
      </c>
      <c r="BI4381" s="566"/>
      <c r="BJ4381" s="557">
        <f>IF(BF4381=0,0,(BH4381/BF4381)*100)</f>
        <v>0</v>
      </c>
      <c r="BK4381" s="558"/>
      <c r="BL4381" s="602">
        <f>(AD4381*2)+(AJ4381*2)+(AP4381*3)+BB4381</f>
        <v>0</v>
      </c>
      <c r="BM4381" s="603"/>
      <c r="BN4381" s="604"/>
      <c r="BO4381" s="587">
        <f t="shared" ref="BO4381" si="3282">IF(BQ4381=0,0,50*BP4381/BQ4381)</f>
        <v>0</v>
      </c>
      <c r="BP4381" s="555">
        <f>(BL4381*BS$11)+(N4381*BS$12)+(X4381*BS$13)+(R4381*BS$14)+(V4381*BS$15)+(Z4381*BS$16)</f>
        <v>0</v>
      </c>
      <c r="BQ4381" s="555">
        <f>((AZ4381-BB4381)*BS$18)+((AT4381-AV4381)*BS$17)+(H4381*BS$19)+(P4381*BS$20)</f>
        <v>0</v>
      </c>
      <c r="BR4381" s="75" t="s">
        <v>74</v>
      </c>
      <c r="BS4381" s="76">
        <f>IF(BO4372="B",'VALUE POINTS'!L$14,IF('GAME STATS'!BO4372="C",'VALUE POINTS'!M$14,'VALUE POINTS'!K$14))</f>
        <v>2</v>
      </c>
      <c r="BT4381" s="280"/>
    </row>
    <row r="4382" spans="1:72" ht="21.75" hidden="1" customHeight="1" x14ac:dyDescent="0.35">
      <c r="A4382" s="268"/>
      <c r="B4382" s="679"/>
      <c r="C4382" s="690" t="str">
        <f>IF(ROSTER!D$12="","",ROSTER!D$12)</f>
        <v/>
      </c>
      <c r="D4382" s="691"/>
      <c r="E4382" s="668"/>
      <c r="F4382" s="681"/>
      <c r="G4382" s="664"/>
      <c r="H4382" s="585"/>
      <c r="I4382" s="586"/>
      <c r="J4382" s="571"/>
      <c r="K4382" s="572"/>
      <c r="L4382" s="575"/>
      <c r="M4382" s="576"/>
      <c r="N4382" s="581"/>
      <c r="O4382" s="582"/>
      <c r="P4382" s="571"/>
      <c r="Q4382" s="572"/>
      <c r="R4382" s="575"/>
      <c r="S4382" s="576"/>
      <c r="T4382" s="581"/>
      <c r="U4382" s="582"/>
      <c r="V4382" s="585"/>
      <c r="W4382" s="586"/>
      <c r="X4382" s="571"/>
      <c r="Y4382" s="586"/>
      <c r="Z4382" s="571"/>
      <c r="AA4382" s="586"/>
      <c r="AB4382" s="571"/>
      <c r="AC4382" s="572"/>
      <c r="AD4382" s="575"/>
      <c r="AE4382" s="576"/>
      <c r="AF4382" s="577"/>
      <c r="AG4382" s="578"/>
      <c r="AH4382" s="571"/>
      <c r="AI4382" s="572"/>
      <c r="AJ4382" s="575"/>
      <c r="AK4382" s="576"/>
      <c r="AL4382" s="577"/>
      <c r="AM4382" s="578"/>
      <c r="AN4382" s="571"/>
      <c r="AO4382" s="572"/>
      <c r="AP4382" s="575"/>
      <c r="AQ4382" s="576"/>
      <c r="AR4382" s="577"/>
      <c r="AS4382" s="578"/>
      <c r="AT4382" s="627"/>
      <c r="AU4382" s="628"/>
      <c r="AV4382" s="629"/>
      <c r="AW4382" s="630"/>
      <c r="AX4382" s="577"/>
      <c r="AY4382" s="578"/>
      <c r="AZ4382" s="571"/>
      <c r="BA4382" s="572"/>
      <c r="BB4382" s="575"/>
      <c r="BC4382" s="576"/>
      <c r="BD4382" s="577"/>
      <c r="BE4382" s="578"/>
      <c r="BF4382" s="627"/>
      <c r="BG4382" s="628"/>
      <c r="BH4382" s="629"/>
      <c r="BI4382" s="630"/>
      <c r="BJ4382" s="577"/>
      <c r="BK4382" s="578"/>
      <c r="BL4382" s="605"/>
      <c r="BM4382" s="606"/>
      <c r="BN4382" s="607"/>
      <c r="BO4382" s="588"/>
      <c r="BP4382" s="556"/>
      <c r="BQ4382" s="556"/>
      <c r="BR4382" s="75" t="s">
        <v>75</v>
      </c>
      <c r="BS4382" s="76">
        <f>IF(BO4372="B",'VALUE POINTS'!L$15,IF('GAME STATS'!BO4372="C",'VALUE POINTS'!M$15,'VALUE POINTS'!K$15))</f>
        <v>2</v>
      </c>
      <c r="BT4382" s="280"/>
    </row>
    <row r="4383" spans="1:72" ht="21.75" hidden="1" customHeight="1" x14ac:dyDescent="0.35">
      <c r="A4383" s="268"/>
      <c r="B4383" s="678" t="str">
        <f>IF(ROSTER!B$14="","",ROSTER!B$14)</f>
        <v/>
      </c>
      <c r="C4383" s="669" t="str">
        <f>IF(ROSTER!C$14="","",ROSTER!C$14)</f>
        <v/>
      </c>
      <c r="D4383" s="670"/>
      <c r="E4383" s="667"/>
      <c r="F4383" s="680">
        <f>IF(E4383="y",1,IF(E4383="S",1,0))</f>
        <v>0</v>
      </c>
      <c r="G4383" s="663">
        <f>IF(E4383="S",1,0)</f>
        <v>0</v>
      </c>
      <c r="H4383" s="583"/>
      <c r="I4383" s="584"/>
      <c r="J4383" s="569"/>
      <c r="K4383" s="570"/>
      <c r="L4383" s="573"/>
      <c r="M4383" s="574"/>
      <c r="N4383" s="579">
        <f>L4383+J4383</f>
        <v>0</v>
      </c>
      <c r="O4383" s="580"/>
      <c r="P4383" s="569"/>
      <c r="Q4383" s="570"/>
      <c r="R4383" s="573"/>
      <c r="S4383" s="574"/>
      <c r="T4383" s="579">
        <f>R4383-P4383</f>
        <v>0</v>
      </c>
      <c r="U4383" s="580"/>
      <c r="V4383" s="583"/>
      <c r="W4383" s="584"/>
      <c r="X4383" s="569"/>
      <c r="Y4383" s="584"/>
      <c r="Z4383" s="569"/>
      <c r="AA4383" s="584"/>
      <c r="AB4383" s="569"/>
      <c r="AC4383" s="570"/>
      <c r="AD4383" s="573"/>
      <c r="AE4383" s="574"/>
      <c r="AF4383" s="557">
        <f>IF(AB4383=0,0,(AD4383/AB4383)*100)</f>
        <v>0</v>
      </c>
      <c r="AG4383" s="558"/>
      <c r="AH4383" s="569"/>
      <c r="AI4383" s="570"/>
      <c r="AJ4383" s="573"/>
      <c r="AK4383" s="574"/>
      <c r="AL4383" s="557">
        <f>IF(AH4383=0,0,(AJ4383/AH4383)*100)</f>
        <v>0</v>
      </c>
      <c r="AM4383" s="558"/>
      <c r="AN4383" s="569"/>
      <c r="AO4383" s="570"/>
      <c r="AP4383" s="573"/>
      <c r="AQ4383" s="574"/>
      <c r="AR4383" s="557">
        <f>IF(AN4383=0,0,(AP4383/AN4383)*100)</f>
        <v>0</v>
      </c>
      <c r="AS4383" s="558"/>
      <c r="AT4383" s="561">
        <f>AB4383+AH4383+AN4383</f>
        <v>0</v>
      </c>
      <c r="AU4383" s="562"/>
      <c r="AV4383" s="565">
        <f>AD4383+AJ4383+AP4383</f>
        <v>0</v>
      </c>
      <c r="AW4383" s="566"/>
      <c r="AX4383" s="557">
        <f>IF(AT4383=0,0,(AV4383/AT4383)*100)</f>
        <v>0</v>
      </c>
      <c r="AY4383" s="558"/>
      <c r="AZ4383" s="569"/>
      <c r="BA4383" s="570"/>
      <c r="BB4383" s="573"/>
      <c r="BC4383" s="574"/>
      <c r="BD4383" s="557">
        <f>IF(AZ4383=0,0,(BB4383/AZ4383)*100)</f>
        <v>0</v>
      </c>
      <c r="BE4383" s="558"/>
      <c r="BF4383" s="561">
        <f>AT4383+AZ4383</f>
        <v>0</v>
      </c>
      <c r="BG4383" s="562"/>
      <c r="BH4383" s="565">
        <f>AV4383+BB4383</f>
        <v>0</v>
      </c>
      <c r="BI4383" s="566"/>
      <c r="BJ4383" s="557">
        <f>IF(BF4383=0,0,(BH4383/BF4383)*100)</f>
        <v>0</v>
      </c>
      <c r="BK4383" s="558"/>
      <c r="BL4383" s="602">
        <f>(AD4383*2)+(AJ4383*2)+(AP4383*3)+BB4383</f>
        <v>0</v>
      </c>
      <c r="BM4383" s="603"/>
      <c r="BN4383" s="604"/>
      <c r="BO4383" s="587">
        <f t="shared" ref="BO4383" si="3283">IF(BQ4383=0,0,50*BP4383/BQ4383)</f>
        <v>0</v>
      </c>
      <c r="BP4383" s="555">
        <f>(BL4383*BS$11)+(N4383*BS$12)+(X4383*BS$13)+(R4383*BS$14)+(V4383*BS$15)+(Z4383*BS$16)</f>
        <v>0</v>
      </c>
      <c r="BQ4383" s="555">
        <f>((AZ4383-BB4383)*BS$18)+((AT4383-AV4383)*BS$17)+(H4383*BS$19)+(P4383*BS$20)</f>
        <v>0</v>
      </c>
      <c r="BR4383" s="75" t="s">
        <v>76</v>
      </c>
      <c r="BS4383" s="76">
        <f>IF(BO4372="B",'VALUE POINTS'!L$16,IF('GAME STATS'!BO4372="C",'VALUE POINTS'!M$16,'VALUE POINTS'!K$16))</f>
        <v>2</v>
      </c>
      <c r="BT4383" s="280"/>
    </row>
    <row r="4384" spans="1:72" ht="21.75" hidden="1" customHeight="1" x14ac:dyDescent="0.35">
      <c r="A4384" s="268"/>
      <c r="B4384" s="679"/>
      <c r="C4384" s="690" t="str">
        <f>IF(ROSTER!D$14="","",ROSTER!D$14)</f>
        <v/>
      </c>
      <c r="D4384" s="691"/>
      <c r="E4384" s="668"/>
      <c r="F4384" s="681"/>
      <c r="G4384" s="664"/>
      <c r="H4384" s="585"/>
      <c r="I4384" s="586"/>
      <c r="J4384" s="571"/>
      <c r="K4384" s="572"/>
      <c r="L4384" s="575"/>
      <c r="M4384" s="576"/>
      <c r="N4384" s="581"/>
      <c r="O4384" s="582"/>
      <c r="P4384" s="571"/>
      <c r="Q4384" s="572"/>
      <c r="R4384" s="575"/>
      <c r="S4384" s="576"/>
      <c r="T4384" s="581"/>
      <c r="U4384" s="582"/>
      <c r="V4384" s="585"/>
      <c r="W4384" s="586"/>
      <c r="X4384" s="571"/>
      <c r="Y4384" s="586"/>
      <c r="Z4384" s="571"/>
      <c r="AA4384" s="586"/>
      <c r="AB4384" s="571"/>
      <c r="AC4384" s="572"/>
      <c r="AD4384" s="575"/>
      <c r="AE4384" s="576"/>
      <c r="AF4384" s="577"/>
      <c r="AG4384" s="578"/>
      <c r="AH4384" s="571"/>
      <c r="AI4384" s="572"/>
      <c r="AJ4384" s="575"/>
      <c r="AK4384" s="576"/>
      <c r="AL4384" s="577"/>
      <c r="AM4384" s="578"/>
      <c r="AN4384" s="571"/>
      <c r="AO4384" s="572"/>
      <c r="AP4384" s="575"/>
      <c r="AQ4384" s="576"/>
      <c r="AR4384" s="577"/>
      <c r="AS4384" s="578"/>
      <c r="AT4384" s="627"/>
      <c r="AU4384" s="628"/>
      <c r="AV4384" s="629"/>
      <c r="AW4384" s="630"/>
      <c r="AX4384" s="577"/>
      <c r="AY4384" s="578"/>
      <c r="AZ4384" s="571"/>
      <c r="BA4384" s="572"/>
      <c r="BB4384" s="575"/>
      <c r="BC4384" s="576"/>
      <c r="BD4384" s="577"/>
      <c r="BE4384" s="578"/>
      <c r="BF4384" s="627"/>
      <c r="BG4384" s="628"/>
      <c r="BH4384" s="629"/>
      <c r="BI4384" s="630"/>
      <c r="BJ4384" s="577"/>
      <c r="BK4384" s="578"/>
      <c r="BL4384" s="605"/>
      <c r="BM4384" s="606"/>
      <c r="BN4384" s="607"/>
      <c r="BO4384" s="588"/>
      <c r="BP4384" s="556"/>
      <c r="BQ4384" s="556"/>
      <c r="BR4384" s="75" t="s">
        <v>77</v>
      </c>
      <c r="BS4384" s="76">
        <f>IF(BO4372="B",'VALUE POINTS'!L$17,IF('GAME STATS'!BO4372="C",'VALUE POINTS'!M$17,'VALUE POINTS'!K$17))</f>
        <v>1</v>
      </c>
      <c r="BT4384" s="280"/>
    </row>
    <row r="4385" spans="1:72" ht="21.75" hidden="1" customHeight="1" x14ac:dyDescent="0.35">
      <c r="A4385" s="268"/>
      <c r="B4385" s="678" t="str">
        <f>IF(ROSTER!B$16="","",ROSTER!B$16)</f>
        <v/>
      </c>
      <c r="C4385" s="669" t="str">
        <f>IF(ROSTER!C$16="","",ROSTER!C$16)</f>
        <v/>
      </c>
      <c r="D4385" s="670"/>
      <c r="E4385" s="667"/>
      <c r="F4385" s="680">
        <f>IF(E4385="y",1,IF(E4385="S",1,0))</f>
        <v>0</v>
      </c>
      <c r="G4385" s="663">
        <f>IF(E4385="S",1,0)</f>
        <v>0</v>
      </c>
      <c r="H4385" s="583"/>
      <c r="I4385" s="584"/>
      <c r="J4385" s="569"/>
      <c r="K4385" s="570"/>
      <c r="L4385" s="573"/>
      <c r="M4385" s="574"/>
      <c r="N4385" s="579">
        <f>L4385+J4385</f>
        <v>0</v>
      </c>
      <c r="O4385" s="580"/>
      <c r="P4385" s="569"/>
      <c r="Q4385" s="570"/>
      <c r="R4385" s="573"/>
      <c r="S4385" s="574"/>
      <c r="T4385" s="579">
        <f>R4385-P4385</f>
        <v>0</v>
      </c>
      <c r="U4385" s="580"/>
      <c r="V4385" s="583"/>
      <c r="W4385" s="584"/>
      <c r="X4385" s="569"/>
      <c r="Y4385" s="584"/>
      <c r="Z4385" s="569"/>
      <c r="AA4385" s="584"/>
      <c r="AB4385" s="569"/>
      <c r="AC4385" s="570"/>
      <c r="AD4385" s="573"/>
      <c r="AE4385" s="574"/>
      <c r="AF4385" s="557">
        <f>IF(AB4385=0,0,(AD4385/AB4385)*100)</f>
        <v>0</v>
      </c>
      <c r="AG4385" s="558"/>
      <c r="AH4385" s="569"/>
      <c r="AI4385" s="570"/>
      <c r="AJ4385" s="573"/>
      <c r="AK4385" s="574"/>
      <c r="AL4385" s="557">
        <f>IF(AH4385=0,0,(AJ4385/AH4385)*100)</f>
        <v>0</v>
      </c>
      <c r="AM4385" s="558"/>
      <c r="AN4385" s="569"/>
      <c r="AO4385" s="570"/>
      <c r="AP4385" s="573"/>
      <c r="AQ4385" s="574"/>
      <c r="AR4385" s="557">
        <f>IF(AN4385=0,0,(AP4385/AN4385)*100)</f>
        <v>0</v>
      </c>
      <c r="AS4385" s="558"/>
      <c r="AT4385" s="561">
        <f>AB4385+AH4385+AN4385</f>
        <v>0</v>
      </c>
      <c r="AU4385" s="562"/>
      <c r="AV4385" s="565">
        <f>AD4385+AJ4385+AP4385</f>
        <v>0</v>
      </c>
      <c r="AW4385" s="566"/>
      <c r="AX4385" s="557">
        <f>IF(AT4385=0,0,(AV4385/AT4385)*100)</f>
        <v>0</v>
      </c>
      <c r="AY4385" s="558"/>
      <c r="AZ4385" s="569"/>
      <c r="BA4385" s="570"/>
      <c r="BB4385" s="573"/>
      <c r="BC4385" s="574"/>
      <c r="BD4385" s="557">
        <f>IF(AZ4385=0,0,(BB4385/AZ4385)*100)</f>
        <v>0</v>
      </c>
      <c r="BE4385" s="558"/>
      <c r="BF4385" s="561">
        <f>AT4385+AZ4385</f>
        <v>0</v>
      </c>
      <c r="BG4385" s="562"/>
      <c r="BH4385" s="565">
        <f>AV4385+BB4385</f>
        <v>0</v>
      </c>
      <c r="BI4385" s="566"/>
      <c r="BJ4385" s="557">
        <f>IF(BF4385=0,0,(BH4385/BF4385)*100)</f>
        <v>0</v>
      </c>
      <c r="BK4385" s="558"/>
      <c r="BL4385" s="602">
        <f>(AD4385*2)+(AJ4385*2)+(AP4385*3)+BB4385</f>
        <v>0</v>
      </c>
      <c r="BM4385" s="603"/>
      <c r="BN4385" s="604"/>
      <c r="BO4385" s="587">
        <f t="shared" ref="BO4385" si="3284">IF(BQ4385=0,0,50*BP4385/BQ4385)</f>
        <v>0</v>
      </c>
      <c r="BP4385" s="555">
        <f>(BL4385*BS$11)+(N4385*BS$12)+(X4385*BS$13)+(R4385*BS$14)+(V4385*BS$15)+(Z4385*BS$16)</f>
        <v>0</v>
      </c>
      <c r="BQ4385" s="555">
        <f>((AZ4385-BB4385)*BS$18)+((AT4385-AV4385)*BS$17)+(H4385*BS$19)+(P4385*BS$20)</f>
        <v>0</v>
      </c>
      <c r="BR4385" s="75" t="s">
        <v>78</v>
      </c>
      <c r="BS4385" s="76">
        <f>IF(BO4372="B",'VALUE POINTS'!L$18,IF('GAME STATS'!BO4372="C",'VALUE POINTS'!M$18,'VALUE POINTS'!K$18))</f>
        <v>2</v>
      </c>
      <c r="BT4385" s="280"/>
    </row>
    <row r="4386" spans="1:72" ht="21.75" hidden="1" customHeight="1" x14ac:dyDescent="0.35">
      <c r="A4386" s="268"/>
      <c r="B4386" s="679"/>
      <c r="C4386" s="690" t="str">
        <f>IF(ROSTER!D$16="","",ROSTER!D$16)</f>
        <v/>
      </c>
      <c r="D4386" s="691"/>
      <c r="E4386" s="668"/>
      <c r="F4386" s="681"/>
      <c r="G4386" s="664"/>
      <c r="H4386" s="585"/>
      <c r="I4386" s="586"/>
      <c r="J4386" s="571"/>
      <c r="K4386" s="572"/>
      <c r="L4386" s="575"/>
      <c r="M4386" s="576"/>
      <c r="N4386" s="581"/>
      <c r="O4386" s="582"/>
      <c r="P4386" s="571"/>
      <c r="Q4386" s="572"/>
      <c r="R4386" s="575"/>
      <c r="S4386" s="576"/>
      <c r="T4386" s="581"/>
      <c r="U4386" s="582"/>
      <c r="V4386" s="585"/>
      <c r="W4386" s="586"/>
      <c r="X4386" s="571"/>
      <c r="Y4386" s="586"/>
      <c r="Z4386" s="571"/>
      <c r="AA4386" s="586"/>
      <c r="AB4386" s="571"/>
      <c r="AC4386" s="572"/>
      <c r="AD4386" s="575"/>
      <c r="AE4386" s="576"/>
      <c r="AF4386" s="577"/>
      <c r="AG4386" s="578"/>
      <c r="AH4386" s="571"/>
      <c r="AI4386" s="572"/>
      <c r="AJ4386" s="575"/>
      <c r="AK4386" s="576"/>
      <c r="AL4386" s="577"/>
      <c r="AM4386" s="578"/>
      <c r="AN4386" s="571"/>
      <c r="AO4386" s="572"/>
      <c r="AP4386" s="575"/>
      <c r="AQ4386" s="576"/>
      <c r="AR4386" s="577"/>
      <c r="AS4386" s="578"/>
      <c r="AT4386" s="627"/>
      <c r="AU4386" s="628"/>
      <c r="AV4386" s="629"/>
      <c r="AW4386" s="630"/>
      <c r="AX4386" s="577"/>
      <c r="AY4386" s="578"/>
      <c r="AZ4386" s="571"/>
      <c r="BA4386" s="572"/>
      <c r="BB4386" s="575"/>
      <c r="BC4386" s="576"/>
      <c r="BD4386" s="577"/>
      <c r="BE4386" s="578"/>
      <c r="BF4386" s="627"/>
      <c r="BG4386" s="628"/>
      <c r="BH4386" s="629"/>
      <c r="BI4386" s="630"/>
      <c r="BJ4386" s="577"/>
      <c r="BK4386" s="578"/>
      <c r="BL4386" s="605"/>
      <c r="BM4386" s="606"/>
      <c r="BN4386" s="607"/>
      <c r="BO4386" s="588"/>
      <c r="BP4386" s="556"/>
      <c r="BQ4386" s="556"/>
      <c r="BR4386" s="75" t="s">
        <v>79</v>
      </c>
      <c r="BS4386" s="76">
        <f>IF(BO4372="B",'VALUE POINTS'!L$19,IF('GAME STATS'!BO4372="C",'VALUE POINTS'!M$19,'VALUE POINTS'!K$19))</f>
        <v>2</v>
      </c>
      <c r="BT4386" s="280"/>
    </row>
    <row r="4387" spans="1:72" ht="21.75" hidden="1" customHeight="1" x14ac:dyDescent="0.25">
      <c r="A4387" s="268"/>
      <c r="B4387" s="678" t="str">
        <f>IF(ROSTER!B$18="","",ROSTER!B$18)</f>
        <v/>
      </c>
      <c r="C4387" s="669" t="str">
        <f>IF(ROSTER!C$18="","",ROSTER!C$18)</f>
        <v/>
      </c>
      <c r="D4387" s="670"/>
      <c r="E4387" s="667"/>
      <c r="F4387" s="680">
        <f>IF(E4387="y",1,IF(E4387="S",1,0))</f>
        <v>0</v>
      </c>
      <c r="G4387" s="663">
        <f>IF(E4387="S",1,0)</f>
        <v>0</v>
      </c>
      <c r="H4387" s="583"/>
      <c r="I4387" s="584"/>
      <c r="J4387" s="569"/>
      <c r="K4387" s="570"/>
      <c r="L4387" s="573"/>
      <c r="M4387" s="574"/>
      <c r="N4387" s="579">
        <f>L4387+J4387</f>
        <v>0</v>
      </c>
      <c r="O4387" s="580"/>
      <c r="P4387" s="569"/>
      <c r="Q4387" s="570"/>
      <c r="R4387" s="573"/>
      <c r="S4387" s="574"/>
      <c r="T4387" s="579">
        <f>R4387-P4387</f>
        <v>0</v>
      </c>
      <c r="U4387" s="580"/>
      <c r="V4387" s="583"/>
      <c r="W4387" s="584"/>
      <c r="X4387" s="569"/>
      <c r="Y4387" s="584"/>
      <c r="Z4387" s="569"/>
      <c r="AA4387" s="584"/>
      <c r="AB4387" s="569"/>
      <c r="AC4387" s="570"/>
      <c r="AD4387" s="573"/>
      <c r="AE4387" s="574"/>
      <c r="AF4387" s="557">
        <f>IF(AB4387=0,0,(AD4387/AB4387)*100)</f>
        <v>0</v>
      </c>
      <c r="AG4387" s="558"/>
      <c r="AH4387" s="569"/>
      <c r="AI4387" s="570"/>
      <c r="AJ4387" s="573"/>
      <c r="AK4387" s="574"/>
      <c r="AL4387" s="557">
        <f>IF(AH4387=0,0,(AJ4387/AH4387)*100)</f>
        <v>0</v>
      </c>
      <c r="AM4387" s="558"/>
      <c r="AN4387" s="569"/>
      <c r="AO4387" s="570"/>
      <c r="AP4387" s="573"/>
      <c r="AQ4387" s="574"/>
      <c r="AR4387" s="557">
        <f>IF(AN4387=0,0,(AP4387/AN4387)*100)</f>
        <v>0</v>
      </c>
      <c r="AS4387" s="558"/>
      <c r="AT4387" s="561">
        <f>AB4387+AH4387+AN4387</f>
        <v>0</v>
      </c>
      <c r="AU4387" s="562"/>
      <c r="AV4387" s="565">
        <f>AD4387+AJ4387+AP4387</f>
        <v>0</v>
      </c>
      <c r="AW4387" s="566"/>
      <c r="AX4387" s="557">
        <f>IF(AT4387=0,0,(AV4387/AT4387)*100)</f>
        <v>0</v>
      </c>
      <c r="AY4387" s="558"/>
      <c r="AZ4387" s="569"/>
      <c r="BA4387" s="570"/>
      <c r="BB4387" s="573"/>
      <c r="BC4387" s="574"/>
      <c r="BD4387" s="557">
        <f>IF(AZ4387=0,0,(BB4387/AZ4387)*100)</f>
        <v>0</v>
      </c>
      <c r="BE4387" s="558"/>
      <c r="BF4387" s="561">
        <f>AT4387+AZ4387</f>
        <v>0</v>
      </c>
      <c r="BG4387" s="562"/>
      <c r="BH4387" s="565">
        <f>AV4387+BB4387</f>
        <v>0</v>
      </c>
      <c r="BI4387" s="566"/>
      <c r="BJ4387" s="557">
        <f>IF(BF4387=0,0,(BH4387/BF4387)*100)</f>
        <v>0</v>
      </c>
      <c r="BK4387" s="558"/>
      <c r="BL4387" s="602">
        <f>(AD4387*2)+(AJ4387*2)+(AP4387*3)+BB4387</f>
        <v>0</v>
      </c>
      <c r="BM4387" s="603"/>
      <c r="BN4387" s="604"/>
      <c r="BO4387" s="587">
        <f t="shared" ref="BO4387" si="3285">IF(BQ4387=0,0,50*BP4387/BQ4387)</f>
        <v>0</v>
      </c>
      <c r="BP4387" s="555">
        <f>(BL4387*BS$11)+(N4387*BS$12)+(X4387*BS$13)+(R4387*BS$14)+(V4387*BS$15)+(Z4387*BS$16)</f>
        <v>0</v>
      </c>
      <c r="BQ4387" s="555">
        <f>((AZ4387-BB4387)*BS$18)+((AT4387-AV4387)*BS$17)+(H4387*BS$19)+(P4387*BS$20)</f>
        <v>0</v>
      </c>
      <c r="BR4387" s="65"/>
      <c r="BS4387" s="65"/>
      <c r="BT4387" s="280"/>
    </row>
    <row r="4388" spans="1:72" ht="21.75" hidden="1" customHeight="1" x14ac:dyDescent="0.25">
      <c r="A4388" s="268"/>
      <c r="B4388" s="679"/>
      <c r="C4388" s="690" t="str">
        <f>IF(ROSTER!D$18="","",ROSTER!D$18)</f>
        <v/>
      </c>
      <c r="D4388" s="691"/>
      <c r="E4388" s="668"/>
      <c r="F4388" s="681"/>
      <c r="G4388" s="664"/>
      <c r="H4388" s="585"/>
      <c r="I4388" s="586"/>
      <c r="J4388" s="571"/>
      <c r="K4388" s="572"/>
      <c r="L4388" s="575"/>
      <c r="M4388" s="576"/>
      <c r="N4388" s="581"/>
      <c r="O4388" s="582"/>
      <c r="P4388" s="571"/>
      <c r="Q4388" s="572"/>
      <c r="R4388" s="575"/>
      <c r="S4388" s="576"/>
      <c r="T4388" s="581"/>
      <c r="U4388" s="582"/>
      <c r="V4388" s="585"/>
      <c r="W4388" s="586"/>
      <c r="X4388" s="571"/>
      <c r="Y4388" s="586"/>
      <c r="Z4388" s="571"/>
      <c r="AA4388" s="586"/>
      <c r="AB4388" s="571"/>
      <c r="AC4388" s="572"/>
      <c r="AD4388" s="575"/>
      <c r="AE4388" s="576"/>
      <c r="AF4388" s="577"/>
      <c r="AG4388" s="578"/>
      <c r="AH4388" s="571"/>
      <c r="AI4388" s="572"/>
      <c r="AJ4388" s="575"/>
      <c r="AK4388" s="576"/>
      <c r="AL4388" s="577"/>
      <c r="AM4388" s="578"/>
      <c r="AN4388" s="571"/>
      <c r="AO4388" s="572"/>
      <c r="AP4388" s="575"/>
      <c r="AQ4388" s="576"/>
      <c r="AR4388" s="577"/>
      <c r="AS4388" s="578"/>
      <c r="AT4388" s="627"/>
      <c r="AU4388" s="628"/>
      <c r="AV4388" s="629"/>
      <c r="AW4388" s="630"/>
      <c r="AX4388" s="577"/>
      <c r="AY4388" s="578"/>
      <c r="AZ4388" s="571"/>
      <c r="BA4388" s="572"/>
      <c r="BB4388" s="575"/>
      <c r="BC4388" s="576"/>
      <c r="BD4388" s="577"/>
      <c r="BE4388" s="578"/>
      <c r="BF4388" s="627"/>
      <c r="BG4388" s="628"/>
      <c r="BH4388" s="629"/>
      <c r="BI4388" s="630"/>
      <c r="BJ4388" s="577"/>
      <c r="BK4388" s="578"/>
      <c r="BL4388" s="605"/>
      <c r="BM4388" s="606"/>
      <c r="BN4388" s="607"/>
      <c r="BO4388" s="588"/>
      <c r="BP4388" s="556"/>
      <c r="BQ4388" s="556"/>
      <c r="BR4388" s="65"/>
      <c r="BS4388" s="65"/>
      <c r="BT4388" s="268"/>
    </row>
    <row r="4389" spans="1:72" ht="21.75" hidden="1" customHeight="1" x14ac:dyDescent="0.25">
      <c r="A4389" s="268"/>
      <c r="B4389" s="678" t="str">
        <f>IF(ROSTER!B$20="","",ROSTER!B$20)</f>
        <v/>
      </c>
      <c r="C4389" s="669" t="str">
        <f>IF(ROSTER!C$20="","",ROSTER!C$20)</f>
        <v/>
      </c>
      <c r="D4389" s="670"/>
      <c r="E4389" s="667"/>
      <c r="F4389" s="680">
        <f>IF(E4389="y",1,IF(E4389="S",1,0))</f>
        <v>0</v>
      </c>
      <c r="G4389" s="663">
        <f>IF(E4389="S",1,0)</f>
        <v>0</v>
      </c>
      <c r="H4389" s="583"/>
      <c r="I4389" s="584"/>
      <c r="J4389" s="569"/>
      <c r="K4389" s="570"/>
      <c r="L4389" s="573"/>
      <c r="M4389" s="574"/>
      <c r="N4389" s="579">
        <f>L4389+J4389</f>
        <v>0</v>
      </c>
      <c r="O4389" s="580"/>
      <c r="P4389" s="569"/>
      <c r="Q4389" s="570"/>
      <c r="R4389" s="573"/>
      <c r="S4389" s="574"/>
      <c r="T4389" s="579">
        <f>R4389-P4389</f>
        <v>0</v>
      </c>
      <c r="U4389" s="580"/>
      <c r="V4389" s="583"/>
      <c r="W4389" s="584"/>
      <c r="X4389" s="569"/>
      <c r="Y4389" s="584"/>
      <c r="Z4389" s="569"/>
      <c r="AA4389" s="584"/>
      <c r="AB4389" s="569"/>
      <c r="AC4389" s="570"/>
      <c r="AD4389" s="573"/>
      <c r="AE4389" s="574"/>
      <c r="AF4389" s="557">
        <f>IF(AB4389=0,0,(AD4389/AB4389)*100)</f>
        <v>0</v>
      </c>
      <c r="AG4389" s="558"/>
      <c r="AH4389" s="569"/>
      <c r="AI4389" s="570"/>
      <c r="AJ4389" s="573"/>
      <c r="AK4389" s="574"/>
      <c r="AL4389" s="557">
        <f>IF(AH4389=0,0,(AJ4389/AH4389)*100)</f>
        <v>0</v>
      </c>
      <c r="AM4389" s="558"/>
      <c r="AN4389" s="569"/>
      <c r="AO4389" s="570"/>
      <c r="AP4389" s="573"/>
      <c r="AQ4389" s="574"/>
      <c r="AR4389" s="557">
        <f>IF(AN4389=0,0,(AP4389/AN4389)*100)</f>
        <v>0</v>
      </c>
      <c r="AS4389" s="558"/>
      <c r="AT4389" s="561">
        <f>AB4389+AH4389+AN4389</f>
        <v>0</v>
      </c>
      <c r="AU4389" s="562"/>
      <c r="AV4389" s="565">
        <f>AD4389+AJ4389+AP4389</f>
        <v>0</v>
      </c>
      <c r="AW4389" s="566"/>
      <c r="AX4389" s="557">
        <f>IF(AT4389=0,0,(AV4389/AT4389)*100)</f>
        <v>0</v>
      </c>
      <c r="AY4389" s="558"/>
      <c r="AZ4389" s="569"/>
      <c r="BA4389" s="570"/>
      <c r="BB4389" s="573"/>
      <c r="BC4389" s="574"/>
      <c r="BD4389" s="557">
        <f>IF(AZ4389=0,0,(BB4389/AZ4389)*100)</f>
        <v>0</v>
      </c>
      <c r="BE4389" s="558"/>
      <c r="BF4389" s="561">
        <f>AT4389+AZ4389</f>
        <v>0</v>
      </c>
      <c r="BG4389" s="562"/>
      <c r="BH4389" s="565">
        <f>AV4389+BB4389</f>
        <v>0</v>
      </c>
      <c r="BI4389" s="566"/>
      <c r="BJ4389" s="557">
        <f>IF(BF4389=0,0,(BH4389/BF4389)*100)</f>
        <v>0</v>
      </c>
      <c r="BK4389" s="558"/>
      <c r="BL4389" s="602">
        <f>(AD4389*2)+(AJ4389*2)+(AP4389*3)+BB4389</f>
        <v>0</v>
      </c>
      <c r="BM4389" s="603"/>
      <c r="BN4389" s="604"/>
      <c r="BO4389" s="587">
        <f t="shared" ref="BO4389" si="3286">IF(BQ4389=0,0,50*BP4389/BQ4389)</f>
        <v>0</v>
      </c>
      <c r="BP4389" s="555">
        <f>(BL4389*BS$11)+(N4389*BS$12)+(X4389*BS$13)+(R4389*BS$14)+(V4389*BS$15)+(Z4389*BS$16)</f>
        <v>0</v>
      </c>
      <c r="BQ4389" s="555">
        <f>((AZ4389-BB4389)*BS$18)+((AT4389-AV4389)*BS$17)+(H4389*BS$19)+(P4389*BS$20)</f>
        <v>0</v>
      </c>
      <c r="BR4389" s="65"/>
      <c r="BS4389" s="65"/>
      <c r="BT4389" s="268"/>
    </row>
    <row r="4390" spans="1:72" ht="21.75" hidden="1" customHeight="1" x14ac:dyDescent="0.25">
      <c r="A4390" s="268"/>
      <c r="B4390" s="679"/>
      <c r="C4390" s="690" t="str">
        <f>IF(ROSTER!D$20="","",ROSTER!D$20)</f>
        <v/>
      </c>
      <c r="D4390" s="691"/>
      <c r="E4390" s="668"/>
      <c r="F4390" s="681"/>
      <c r="G4390" s="664"/>
      <c r="H4390" s="585"/>
      <c r="I4390" s="586"/>
      <c r="J4390" s="571"/>
      <c r="K4390" s="572"/>
      <c r="L4390" s="575"/>
      <c r="M4390" s="576"/>
      <c r="N4390" s="581"/>
      <c r="O4390" s="582"/>
      <c r="P4390" s="571"/>
      <c r="Q4390" s="572"/>
      <c r="R4390" s="575"/>
      <c r="S4390" s="576"/>
      <c r="T4390" s="581"/>
      <c r="U4390" s="582"/>
      <c r="V4390" s="585"/>
      <c r="W4390" s="586"/>
      <c r="X4390" s="571"/>
      <c r="Y4390" s="586"/>
      <c r="Z4390" s="571"/>
      <c r="AA4390" s="586"/>
      <c r="AB4390" s="571"/>
      <c r="AC4390" s="572"/>
      <c r="AD4390" s="575"/>
      <c r="AE4390" s="576"/>
      <c r="AF4390" s="577"/>
      <c r="AG4390" s="578"/>
      <c r="AH4390" s="571"/>
      <c r="AI4390" s="572"/>
      <c r="AJ4390" s="575"/>
      <c r="AK4390" s="576"/>
      <c r="AL4390" s="577"/>
      <c r="AM4390" s="578"/>
      <c r="AN4390" s="571"/>
      <c r="AO4390" s="572"/>
      <c r="AP4390" s="575"/>
      <c r="AQ4390" s="576"/>
      <c r="AR4390" s="577"/>
      <c r="AS4390" s="578"/>
      <c r="AT4390" s="627"/>
      <c r="AU4390" s="628"/>
      <c r="AV4390" s="629"/>
      <c r="AW4390" s="630"/>
      <c r="AX4390" s="577"/>
      <c r="AY4390" s="578"/>
      <c r="AZ4390" s="571"/>
      <c r="BA4390" s="572"/>
      <c r="BB4390" s="575"/>
      <c r="BC4390" s="576"/>
      <c r="BD4390" s="577"/>
      <c r="BE4390" s="578"/>
      <c r="BF4390" s="627"/>
      <c r="BG4390" s="628"/>
      <c r="BH4390" s="629"/>
      <c r="BI4390" s="630"/>
      <c r="BJ4390" s="577"/>
      <c r="BK4390" s="578"/>
      <c r="BL4390" s="605"/>
      <c r="BM4390" s="606"/>
      <c r="BN4390" s="607"/>
      <c r="BO4390" s="588"/>
      <c r="BP4390" s="556"/>
      <c r="BQ4390" s="556"/>
      <c r="BR4390" s="65"/>
      <c r="BS4390" s="65"/>
      <c r="BT4390" s="268"/>
    </row>
    <row r="4391" spans="1:72" ht="21.75" hidden="1" customHeight="1" x14ac:dyDescent="0.25">
      <c r="A4391" s="268"/>
      <c r="B4391" s="678" t="str">
        <f>IF(ROSTER!B$22="","",ROSTER!B$22)</f>
        <v/>
      </c>
      <c r="C4391" s="669" t="str">
        <f>IF(ROSTER!C$22="","",ROSTER!C$22)</f>
        <v/>
      </c>
      <c r="D4391" s="670"/>
      <c r="E4391" s="667"/>
      <c r="F4391" s="680">
        <f>IF(E4391="y",1,IF(E4391="S",1,0))</f>
        <v>0</v>
      </c>
      <c r="G4391" s="663">
        <f>IF(E4391="S",1,0)</f>
        <v>0</v>
      </c>
      <c r="H4391" s="583"/>
      <c r="I4391" s="584"/>
      <c r="J4391" s="569"/>
      <c r="K4391" s="570"/>
      <c r="L4391" s="573"/>
      <c r="M4391" s="574"/>
      <c r="N4391" s="579">
        <f>L4391+J4391</f>
        <v>0</v>
      </c>
      <c r="O4391" s="580"/>
      <c r="P4391" s="569"/>
      <c r="Q4391" s="570"/>
      <c r="R4391" s="573"/>
      <c r="S4391" s="574"/>
      <c r="T4391" s="579">
        <f>R4391-P4391</f>
        <v>0</v>
      </c>
      <c r="U4391" s="580"/>
      <c r="V4391" s="583"/>
      <c r="W4391" s="584"/>
      <c r="X4391" s="569"/>
      <c r="Y4391" s="584"/>
      <c r="Z4391" s="569"/>
      <c r="AA4391" s="584"/>
      <c r="AB4391" s="569"/>
      <c r="AC4391" s="570"/>
      <c r="AD4391" s="573"/>
      <c r="AE4391" s="574"/>
      <c r="AF4391" s="557">
        <f>IF(AB4391=0,0,(AD4391/AB4391)*100)</f>
        <v>0</v>
      </c>
      <c r="AG4391" s="558"/>
      <c r="AH4391" s="569"/>
      <c r="AI4391" s="570"/>
      <c r="AJ4391" s="573"/>
      <c r="AK4391" s="574"/>
      <c r="AL4391" s="557">
        <f>IF(AH4391=0,0,(AJ4391/AH4391)*100)</f>
        <v>0</v>
      </c>
      <c r="AM4391" s="558"/>
      <c r="AN4391" s="569"/>
      <c r="AO4391" s="570"/>
      <c r="AP4391" s="573"/>
      <c r="AQ4391" s="574"/>
      <c r="AR4391" s="557">
        <f>IF(AN4391=0,0,(AP4391/AN4391)*100)</f>
        <v>0</v>
      </c>
      <c r="AS4391" s="558"/>
      <c r="AT4391" s="561">
        <f>AB4391+AH4391+AN4391</f>
        <v>0</v>
      </c>
      <c r="AU4391" s="562"/>
      <c r="AV4391" s="565">
        <f>AD4391+AJ4391+AP4391</f>
        <v>0</v>
      </c>
      <c r="AW4391" s="566"/>
      <c r="AX4391" s="557">
        <f>IF(AT4391=0,0,(AV4391/AT4391)*100)</f>
        <v>0</v>
      </c>
      <c r="AY4391" s="558"/>
      <c r="AZ4391" s="569"/>
      <c r="BA4391" s="570"/>
      <c r="BB4391" s="573"/>
      <c r="BC4391" s="574"/>
      <c r="BD4391" s="557">
        <f>IF(AZ4391=0,0,(BB4391/AZ4391)*100)</f>
        <v>0</v>
      </c>
      <c r="BE4391" s="558"/>
      <c r="BF4391" s="561">
        <f>AT4391+AZ4391</f>
        <v>0</v>
      </c>
      <c r="BG4391" s="562"/>
      <c r="BH4391" s="565">
        <f>AV4391+BB4391</f>
        <v>0</v>
      </c>
      <c r="BI4391" s="566"/>
      <c r="BJ4391" s="557">
        <f>IF(BF4391=0,0,(BH4391/BF4391)*100)</f>
        <v>0</v>
      </c>
      <c r="BK4391" s="558"/>
      <c r="BL4391" s="602">
        <f>(AD4391*2)+(AJ4391*2)+(AP4391*3)+BB4391</f>
        <v>0</v>
      </c>
      <c r="BM4391" s="603"/>
      <c r="BN4391" s="604"/>
      <c r="BO4391" s="587">
        <f t="shared" ref="BO4391" si="3287">IF(BQ4391=0,0,50*BP4391/BQ4391)</f>
        <v>0</v>
      </c>
      <c r="BP4391" s="555">
        <f>(BL4391*BS$11)+(N4391*BS$12)+(X4391*BS$13)+(R4391*BS$14)+(V4391*BS$15)+(Z4391*BS$16)</f>
        <v>0</v>
      </c>
      <c r="BQ4391" s="555">
        <f>((AZ4391-BB4391)*BS$18)+((AT4391-AV4391)*BS$17)+(H4391*BS$19)+(P4391*BS$20)</f>
        <v>0</v>
      </c>
      <c r="BR4391" s="65"/>
      <c r="BS4391" s="65"/>
      <c r="BT4391" s="268"/>
    </row>
    <row r="4392" spans="1:72" ht="21.75" hidden="1" customHeight="1" x14ac:dyDescent="0.25">
      <c r="A4392" s="268"/>
      <c r="B4392" s="679"/>
      <c r="C4392" s="690" t="str">
        <f>IF(ROSTER!D$22="","",ROSTER!D$22)</f>
        <v/>
      </c>
      <c r="D4392" s="691"/>
      <c r="E4392" s="668"/>
      <c r="F4392" s="681"/>
      <c r="G4392" s="664"/>
      <c r="H4392" s="585"/>
      <c r="I4392" s="586"/>
      <c r="J4392" s="571"/>
      <c r="K4392" s="572"/>
      <c r="L4392" s="575"/>
      <c r="M4392" s="576"/>
      <c r="N4392" s="581"/>
      <c r="O4392" s="582"/>
      <c r="P4392" s="571"/>
      <c r="Q4392" s="572"/>
      <c r="R4392" s="575"/>
      <c r="S4392" s="576"/>
      <c r="T4392" s="581"/>
      <c r="U4392" s="582"/>
      <c r="V4392" s="585"/>
      <c r="W4392" s="586"/>
      <c r="X4392" s="571"/>
      <c r="Y4392" s="586"/>
      <c r="Z4392" s="571"/>
      <c r="AA4392" s="586"/>
      <c r="AB4392" s="571"/>
      <c r="AC4392" s="572"/>
      <c r="AD4392" s="575"/>
      <c r="AE4392" s="576"/>
      <c r="AF4392" s="577"/>
      <c r="AG4392" s="578"/>
      <c r="AH4392" s="571"/>
      <c r="AI4392" s="572"/>
      <c r="AJ4392" s="575"/>
      <c r="AK4392" s="576"/>
      <c r="AL4392" s="577"/>
      <c r="AM4392" s="578"/>
      <c r="AN4392" s="571"/>
      <c r="AO4392" s="572"/>
      <c r="AP4392" s="575"/>
      <c r="AQ4392" s="576"/>
      <c r="AR4392" s="577"/>
      <c r="AS4392" s="578"/>
      <c r="AT4392" s="627"/>
      <c r="AU4392" s="628"/>
      <c r="AV4392" s="629"/>
      <c r="AW4392" s="630"/>
      <c r="AX4392" s="577"/>
      <c r="AY4392" s="578"/>
      <c r="AZ4392" s="571"/>
      <c r="BA4392" s="572"/>
      <c r="BB4392" s="575"/>
      <c r="BC4392" s="576"/>
      <c r="BD4392" s="577"/>
      <c r="BE4392" s="578"/>
      <c r="BF4392" s="627"/>
      <c r="BG4392" s="628"/>
      <c r="BH4392" s="629"/>
      <c r="BI4392" s="630"/>
      <c r="BJ4392" s="577"/>
      <c r="BK4392" s="578"/>
      <c r="BL4392" s="605"/>
      <c r="BM4392" s="606"/>
      <c r="BN4392" s="607"/>
      <c r="BO4392" s="588"/>
      <c r="BP4392" s="556"/>
      <c r="BQ4392" s="556"/>
      <c r="BR4392" s="65"/>
      <c r="BS4392" s="65"/>
      <c r="BT4392" s="268"/>
    </row>
    <row r="4393" spans="1:72" ht="21.75" hidden="1" customHeight="1" x14ac:dyDescent="0.25">
      <c r="A4393" s="268"/>
      <c r="B4393" s="678" t="str">
        <f>IF(ROSTER!B$24="","",ROSTER!B$24)</f>
        <v/>
      </c>
      <c r="C4393" s="669" t="str">
        <f>IF(ROSTER!C$24="","",ROSTER!C$24)</f>
        <v/>
      </c>
      <c r="D4393" s="670"/>
      <c r="E4393" s="667"/>
      <c r="F4393" s="680">
        <f>IF(E4393="y",1,IF(E4393="S",1,0))</f>
        <v>0</v>
      </c>
      <c r="G4393" s="663">
        <f>IF(E4393="S",1,0)</f>
        <v>0</v>
      </c>
      <c r="H4393" s="583"/>
      <c r="I4393" s="584"/>
      <c r="J4393" s="569"/>
      <c r="K4393" s="570"/>
      <c r="L4393" s="573"/>
      <c r="M4393" s="574"/>
      <c r="N4393" s="579">
        <f>L4393+J4393</f>
        <v>0</v>
      </c>
      <c r="O4393" s="580"/>
      <c r="P4393" s="569"/>
      <c r="Q4393" s="570"/>
      <c r="R4393" s="573"/>
      <c r="S4393" s="574"/>
      <c r="T4393" s="579">
        <f>R4393-P4393</f>
        <v>0</v>
      </c>
      <c r="U4393" s="580"/>
      <c r="V4393" s="583"/>
      <c r="W4393" s="584"/>
      <c r="X4393" s="569"/>
      <c r="Y4393" s="584"/>
      <c r="Z4393" s="569"/>
      <c r="AA4393" s="584"/>
      <c r="AB4393" s="569"/>
      <c r="AC4393" s="570"/>
      <c r="AD4393" s="573"/>
      <c r="AE4393" s="574"/>
      <c r="AF4393" s="557">
        <f>IF(AB4393=0,0,(AD4393/AB4393)*100)</f>
        <v>0</v>
      </c>
      <c r="AG4393" s="558"/>
      <c r="AH4393" s="569"/>
      <c r="AI4393" s="570"/>
      <c r="AJ4393" s="573"/>
      <c r="AK4393" s="574"/>
      <c r="AL4393" s="557">
        <f>IF(AH4393=0,0,(AJ4393/AH4393)*100)</f>
        <v>0</v>
      </c>
      <c r="AM4393" s="558"/>
      <c r="AN4393" s="569"/>
      <c r="AO4393" s="570"/>
      <c r="AP4393" s="573"/>
      <c r="AQ4393" s="574"/>
      <c r="AR4393" s="557">
        <f>IF(AN4393=0,0,(AP4393/AN4393)*100)</f>
        <v>0</v>
      </c>
      <c r="AS4393" s="558"/>
      <c r="AT4393" s="561">
        <f>AB4393+AH4393+AN4393</f>
        <v>0</v>
      </c>
      <c r="AU4393" s="562"/>
      <c r="AV4393" s="565">
        <f>AD4393+AJ4393+AP4393</f>
        <v>0</v>
      </c>
      <c r="AW4393" s="566"/>
      <c r="AX4393" s="557">
        <f>IF(AT4393=0,0,(AV4393/AT4393)*100)</f>
        <v>0</v>
      </c>
      <c r="AY4393" s="558"/>
      <c r="AZ4393" s="569"/>
      <c r="BA4393" s="570"/>
      <c r="BB4393" s="573"/>
      <c r="BC4393" s="574"/>
      <c r="BD4393" s="557">
        <f>IF(AZ4393=0,0,(BB4393/AZ4393)*100)</f>
        <v>0</v>
      </c>
      <c r="BE4393" s="558"/>
      <c r="BF4393" s="561">
        <f>AT4393+AZ4393</f>
        <v>0</v>
      </c>
      <c r="BG4393" s="562"/>
      <c r="BH4393" s="565">
        <f>AV4393+BB4393</f>
        <v>0</v>
      </c>
      <c r="BI4393" s="566"/>
      <c r="BJ4393" s="557">
        <f>IF(BF4393=0,0,(BH4393/BF4393)*100)</f>
        <v>0</v>
      </c>
      <c r="BK4393" s="558"/>
      <c r="BL4393" s="602">
        <f>(AD4393*2)+(AJ4393*2)+(AP4393*3)+BB4393</f>
        <v>0</v>
      </c>
      <c r="BM4393" s="603"/>
      <c r="BN4393" s="604"/>
      <c r="BO4393" s="587">
        <f t="shared" ref="BO4393" si="3288">IF(BQ4393=0,0,50*BP4393/BQ4393)</f>
        <v>0</v>
      </c>
      <c r="BP4393" s="555">
        <f>(BL4393*BS$11)+(N4393*BS$12)+(X4393*BS$13)+(R4393*BS$14)+(V4393*BS$15)+(Z4393*BS$16)</f>
        <v>0</v>
      </c>
      <c r="BQ4393" s="555">
        <f>((AZ4393-BB4393)*BS$18)+((AT4393-AV4393)*BS$17)+(H4393*BS$19)+(P4393*BS$20)</f>
        <v>0</v>
      </c>
      <c r="BR4393" s="65"/>
      <c r="BS4393" s="65"/>
      <c r="BT4393" s="268"/>
    </row>
    <row r="4394" spans="1:72" ht="21.75" hidden="1" customHeight="1" x14ac:dyDescent="0.25">
      <c r="A4394" s="268"/>
      <c r="B4394" s="679"/>
      <c r="C4394" s="690" t="str">
        <f>IF(ROSTER!D$24="","",ROSTER!D$24)</f>
        <v/>
      </c>
      <c r="D4394" s="691"/>
      <c r="E4394" s="668"/>
      <c r="F4394" s="681"/>
      <c r="G4394" s="664"/>
      <c r="H4394" s="585"/>
      <c r="I4394" s="586"/>
      <c r="J4394" s="571"/>
      <c r="K4394" s="572"/>
      <c r="L4394" s="575"/>
      <c r="M4394" s="576"/>
      <c r="N4394" s="581"/>
      <c r="O4394" s="582"/>
      <c r="P4394" s="571"/>
      <c r="Q4394" s="572"/>
      <c r="R4394" s="575"/>
      <c r="S4394" s="576"/>
      <c r="T4394" s="581"/>
      <c r="U4394" s="582"/>
      <c r="V4394" s="585"/>
      <c r="W4394" s="586"/>
      <c r="X4394" s="571"/>
      <c r="Y4394" s="586"/>
      <c r="Z4394" s="571"/>
      <c r="AA4394" s="586"/>
      <c r="AB4394" s="571"/>
      <c r="AC4394" s="572"/>
      <c r="AD4394" s="575"/>
      <c r="AE4394" s="576"/>
      <c r="AF4394" s="577"/>
      <c r="AG4394" s="578"/>
      <c r="AH4394" s="571"/>
      <c r="AI4394" s="572"/>
      <c r="AJ4394" s="575"/>
      <c r="AK4394" s="576"/>
      <c r="AL4394" s="577"/>
      <c r="AM4394" s="578"/>
      <c r="AN4394" s="571"/>
      <c r="AO4394" s="572"/>
      <c r="AP4394" s="575"/>
      <c r="AQ4394" s="576"/>
      <c r="AR4394" s="577"/>
      <c r="AS4394" s="578"/>
      <c r="AT4394" s="627"/>
      <c r="AU4394" s="628"/>
      <c r="AV4394" s="629"/>
      <c r="AW4394" s="630"/>
      <c r="AX4394" s="577"/>
      <c r="AY4394" s="578"/>
      <c r="AZ4394" s="571"/>
      <c r="BA4394" s="572"/>
      <c r="BB4394" s="575"/>
      <c r="BC4394" s="576"/>
      <c r="BD4394" s="577"/>
      <c r="BE4394" s="578"/>
      <c r="BF4394" s="627"/>
      <c r="BG4394" s="628"/>
      <c r="BH4394" s="629"/>
      <c r="BI4394" s="630"/>
      <c r="BJ4394" s="577"/>
      <c r="BK4394" s="578"/>
      <c r="BL4394" s="605"/>
      <c r="BM4394" s="606"/>
      <c r="BN4394" s="607"/>
      <c r="BO4394" s="588"/>
      <c r="BP4394" s="556"/>
      <c r="BQ4394" s="556"/>
      <c r="BR4394" s="65"/>
      <c r="BS4394" s="65"/>
      <c r="BT4394" s="268"/>
    </row>
    <row r="4395" spans="1:72" ht="21.75" hidden="1" customHeight="1" x14ac:dyDescent="0.25">
      <c r="A4395" s="268"/>
      <c r="B4395" s="678" t="str">
        <f>IF(ROSTER!B$26="","",ROSTER!B$26)</f>
        <v/>
      </c>
      <c r="C4395" s="669" t="str">
        <f>IF(ROSTER!C$26="","",ROSTER!C$26)</f>
        <v/>
      </c>
      <c r="D4395" s="670"/>
      <c r="E4395" s="667"/>
      <c r="F4395" s="680">
        <f>IF(E4395="y",1,IF(E4395="S",1,0))</f>
        <v>0</v>
      </c>
      <c r="G4395" s="663">
        <f>IF(E4395="S",1,0)</f>
        <v>0</v>
      </c>
      <c r="H4395" s="583"/>
      <c r="I4395" s="584"/>
      <c r="J4395" s="569"/>
      <c r="K4395" s="570"/>
      <c r="L4395" s="573"/>
      <c r="M4395" s="574"/>
      <c r="N4395" s="579">
        <f>L4395+J4395</f>
        <v>0</v>
      </c>
      <c r="O4395" s="580"/>
      <c r="P4395" s="569"/>
      <c r="Q4395" s="570"/>
      <c r="R4395" s="573"/>
      <c r="S4395" s="574"/>
      <c r="T4395" s="579">
        <f>R4395-P4395</f>
        <v>0</v>
      </c>
      <c r="U4395" s="580"/>
      <c r="V4395" s="583"/>
      <c r="W4395" s="584"/>
      <c r="X4395" s="569"/>
      <c r="Y4395" s="584"/>
      <c r="Z4395" s="569"/>
      <c r="AA4395" s="584"/>
      <c r="AB4395" s="569"/>
      <c r="AC4395" s="570"/>
      <c r="AD4395" s="573"/>
      <c r="AE4395" s="574"/>
      <c r="AF4395" s="557">
        <f>IF(AB4395=0,0,(AD4395/AB4395)*100)</f>
        <v>0</v>
      </c>
      <c r="AG4395" s="558"/>
      <c r="AH4395" s="569"/>
      <c r="AI4395" s="570"/>
      <c r="AJ4395" s="573"/>
      <c r="AK4395" s="574"/>
      <c r="AL4395" s="557">
        <f>IF(AH4395=0,0,(AJ4395/AH4395)*100)</f>
        <v>0</v>
      </c>
      <c r="AM4395" s="558"/>
      <c r="AN4395" s="569"/>
      <c r="AO4395" s="570"/>
      <c r="AP4395" s="573"/>
      <c r="AQ4395" s="574"/>
      <c r="AR4395" s="557">
        <f>IF(AN4395=0,0,(AP4395/AN4395)*100)</f>
        <v>0</v>
      </c>
      <c r="AS4395" s="558"/>
      <c r="AT4395" s="561">
        <f>AB4395+AH4395+AN4395</f>
        <v>0</v>
      </c>
      <c r="AU4395" s="562"/>
      <c r="AV4395" s="565">
        <f>AD4395+AJ4395+AP4395</f>
        <v>0</v>
      </c>
      <c r="AW4395" s="566"/>
      <c r="AX4395" s="557">
        <f>IF(AT4395=0,0,(AV4395/AT4395)*100)</f>
        <v>0</v>
      </c>
      <c r="AY4395" s="558"/>
      <c r="AZ4395" s="569"/>
      <c r="BA4395" s="570"/>
      <c r="BB4395" s="573"/>
      <c r="BC4395" s="574"/>
      <c r="BD4395" s="557">
        <f>IF(AZ4395=0,0,(BB4395/AZ4395)*100)</f>
        <v>0</v>
      </c>
      <c r="BE4395" s="558"/>
      <c r="BF4395" s="561">
        <f>AT4395+AZ4395</f>
        <v>0</v>
      </c>
      <c r="BG4395" s="562"/>
      <c r="BH4395" s="565">
        <f>AV4395+BB4395</f>
        <v>0</v>
      </c>
      <c r="BI4395" s="566"/>
      <c r="BJ4395" s="557">
        <f>IF(BF4395=0,0,(BH4395/BF4395)*100)</f>
        <v>0</v>
      </c>
      <c r="BK4395" s="558"/>
      <c r="BL4395" s="602">
        <f>(AD4395*2)+(AJ4395*2)+(AP4395*3)+BB4395</f>
        <v>0</v>
      </c>
      <c r="BM4395" s="603"/>
      <c r="BN4395" s="604"/>
      <c r="BO4395" s="587">
        <f t="shared" ref="BO4395" si="3289">IF(BQ4395=0,0,50*BP4395/BQ4395)</f>
        <v>0</v>
      </c>
      <c r="BP4395" s="555">
        <f>(BL4395*BS$11)+(N4395*BS$12)+(X4395*BS$13)+(R4395*BS$14)+(V4395*BS$15)+(Z4395*BS$16)</f>
        <v>0</v>
      </c>
      <c r="BQ4395" s="555">
        <f>((AZ4395-BB4395)*BS$18)+((AT4395-AV4395)*BS$17)+(H4395*BS$19)+(P4395*BS$20)</f>
        <v>0</v>
      </c>
      <c r="BR4395" s="65"/>
      <c r="BS4395" s="65"/>
      <c r="BT4395" s="268"/>
    </row>
    <row r="4396" spans="1:72" ht="21.75" hidden="1" customHeight="1" x14ac:dyDescent="0.25">
      <c r="A4396" s="268"/>
      <c r="B4396" s="679"/>
      <c r="C4396" s="690" t="str">
        <f>IF(ROSTER!D$26="","",ROSTER!D$26)</f>
        <v/>
      </c>
      <c r="D4396" s="691"/>
      <c r="E4396" s="668"/>
      <c r="F4396" s="681"/>
      <c r="G4396" s="664"/>
      <c r="H4396" s="585"/>
      <c r="I4396" s="586"/>
      <c r="J4396" s="571"/>
      <c r="K4396" s="572"/>
      <c r="L4396" s="575"/>
      <c r="M4396" s="576"/>
      <c r="N4396" s="581"/>
      <c r="O4396" s="582"/>
      <c r="P4396" s="571"/>
      <c r="Q4396" s="572"/>
      <c r="R4396" s="575"/>
      <c r="S4396" s="576"/>
      <c r="T4396" s="581"/>
      <c r="U4396" s="582"/>
      <c r="V4396" s="585"/>
      <c r="W4396" s="586"/>
      <c r="X4396" s="571"/>
      <c r="Y4396" s="586"/>
      <c r="Z4396" s="571"/>
      <c r="AA4396" s="586"/>
      <c r="AB4396" s="571"/>
      <c r="AC4396" s="572"/>
      <c r="AD4396" s="575"/>
      <c r="AE4396" s="576"/>
      <c r="AF4396" s="577"/>
      <c r="AG4396" s="578"/>
      <c r="AH4396" s="571"/>
      <c r="AI4396" s="572"/>
      <c r="AJ4396" s="575"/>
      <c r="AK4396" s="576"/>
      <c r="AL4396" s="577"/>
      <c r="AM4396" s="578"/>
      <c r="AN4396" s="571"/>
      <c r="AO4396" s="572"/>
      <c r="AP4396" s="575"/>
      <c r="AQ4396" s="576"/>
      <c r="AR4396" s="577"/>
      <c r="AS4396" s="578"/>
      <c r="AT4396" s="627"/>
      <c r="AU4396" s="628"/>
      <c r="AV4396" s="629"/>
      <c r="AW4396" s="630"/>
      <c r="AX4396" s="577"/>
      <c r="AY4396" s="578"/>
      <c r="AZ4396" s="571"/>
      <c r="BA4396" s="572"/>
      <c r="BB4396" s="575"/>
      <c r="BC4396" s="576"/>
      <c r="BD4396" s="577"/>
      <c r="BE4396" s="578"/>
      <c r="BF4396" s="627"/>
      <c r="BG4396" s="628"/>
      <c r="BH4396" s="629"/>
      <c r="BI4396" s="630"/>
      <c r="BJ4396" s="577"/>
      <c r="BK4396" s="578"/>
      <c r="BL4396" s="605"/>
      <c r="BM4396" s="606"/>
      <c r="BN4396" s="607"/>
      <c r="BO4396" s="588"/>
      <c r="BP4396" s="556"/>
      <c r="BQ4396" s="556"/>
      <c r="BR4396" s="65"/>
      <c r="BS4396" s="65"/>
      <c r="BT4396" s="268"/>
    </row>
    <row r="4397" spans="1:72" ht="21.75" hidden="1" customHeight="1" x14ac:dyDescent="0.25">
      <c r="A4397" s="268"/>
      <c r="B4397" s="678" t="str">
        <f>IF(ROSTER!B$28="","",ROSTER!B$28)</f>
        <v/>
      </c>
      <c r="C4397" s="669" t="str">
        <f>IF(ROSTER!C$28="","",ROSTER!C$28)</f>
        <v/>
      </c>
      <c r="D4397" s="670"/>
      <c r="E4397" s="667"/>
      <c r="F4397" s="680">
        <f>IF(E4397="y",1,IF(E4397="S",1,0))</f>
        <v>0</v>
      </c>
      <c r="G4397" s="663">
        <f>IF(E4397="S",1,0)</f>
        <v>0</v>
      </c>
      <c r="H4397" s="583"/>
      <c r="I4397" s="584"/>
      <c r="J4397" s="569"/>
      <c r="K4397" s="570"/>
      <c r="L4397" s="573"/>
      <c r="M4397" s="574"/>
      <c r="N4397" s="579">
        <f>L4397+J4397</f>
        <v>0</v>
      </c>
      <c r="O4397" s="580"/>
      <c r="P4397" s="569"/>
      <c r="Q4397" s="570"/>
      <c r="R4397" s="573"/>
      <c r="S4397" s="574"/>
      <c r="T4397" s="579">
        <f>R4397-P4397</f>
        <v>0</v>
      </c>
      <c r="U4397" s="580"/>
      <c r="V4397" s="583"/>
      <c r="W4397" s="584"/>
      <c r="X4397" s="569"/>
      <c r="Y4397" s="584"/>
      <c r="Z4397" s="569"/>
      <c r="AA4397" s="584"/>
      <c r="AB4397" s="569"/>
      <c r="AC4397" s="570"/>
      <c r="AD4397" s="573"/>
      <c r="AE4397" s="574"/>
      <c r="AF4397" s="557">
        <f>IF(AB4397=0,0,(AD4397/AB4397)*100)</f>
        <v>0</v>
      </c>
      <c r="AG4397" s="558"/>
      <c r="AH4397" s="569"/>
      <c r="AI4397" s="570"/>
      <c r="AJ4397" s="573"/>
      <c r="AK4397" s="574"/>
      <c r="AL4397" s="557">
        <f>IF(AH4397=0,0,(AJ4397/AH4397)*100)</f>
        <v>0</v>
      </c>
      <c r="AM4397" s="558"/>
      <c r="AN4397" s="569"/>
      <c r="AO4397" s="570"/>
      <c r="AP4397" s="573"/>
      <c r="AQ4397" s="574"/>
      <c r="AR4397" s="557">
        <f>IF(AN4397=0,0,(AP4397/AN4397)*100)</f>
        <v>0</v>
      </c>
      <c r="AS4397" s="558"/>
      <c r="AT4397" s="561">
        <f>AB4397+AH4397+AN4397</f>
        <v>0</v>
      </c>
      <c r="AU4397" s="562"/>
      <c r="AV4397" s="565">
        <f>AD4397+AJ4397+AP4397</f>
        <v>0</v>
      </c>
      <c r="AW4397" s="566"/>
      <c r="AX4397" s="557">
        <f>IF(AT4397=0,0,(AV4397/AT4397)*100)</f>
        <v>0</v>
      </c>
      <c r="AY4397" s="558"/>
      <c r="AZ4397" s="569"/>
      <c r="BA4397" s="570"/>
      <c r="BB4397" s="573"/>
      <c r="BC4397" s="574"/>
      <c r="BD4397" s="557">
        <f>IF(AZ4397=0,0,(BB4397/AZ4397)*100)</f>
        <v>0</v>
      </c>
      <c r="BE4397" s="558"/>
      <c r="BF4397" s="561">
        <f>AT4397+AZ4397</f>
        <v>0</v>
      </c>
      <c r="BG4397" s="562"/>
      <c r="BH4397" s="565">
        <f>AV4397+BB4397</f>
        <v>0</v>
      </c>
      <c r="BI4397" s="566"/>
      <c r="BJ4397" s="557">
        <f>IF(BF4397=0,0,(BH4397/BF4397)*100)</f>
        <v>0</v>
      </c>
      <c r="BK4397" s="558"/>
      <c r="BL4397" s="602">
        <f>(AD4397*2)+(AJ4397*2)+(AP4397*3)+BB4397</f>
        <v>0</v>
      </c>
      <c r="BM4397" s="603"/>
      <c r="BN4397" s="604"/>
      <c r="BO4397" s="587">
        <f t="shared" ref="BO4397" si="3290">IF(BQ4397=0,0,50*BP4397/BQ4397)</f>
        <v>0</v>
      </c>
      <c r="BP4397" s="555">
        <f>(BL4397*BS$11)+(N4397*BS$12)+(X4397*BS$13)+(R4397*BS$14)+(V4397*BS$15)+(Z4397*BS$16)</f>
        <v>0</v>
      </c>
      <c r="BQ4397" s="555">
        <f>((AZ4397-BB4397)*BS$18)+((AT4397-AV4397)*BS$17)+(H4397*BS$19)+(P4397*BS$20)</f>
        <v>0</v>
      </c>
      <c r="BR4397" s="65"/>
      <c r="BS4397" s="65"/>
      <c r="BT4397" s="268"/>
    </row>
    <row r="4398" spans="1:72" ht="21.75" hidden="1" customHeight="1" x14ac:dyDescent="0.25">
      <c r="A4398" s="268"/>
      <c r="B4398" s="679"/>
      <c r="C4398" s="690" t="str">
        <f>IF(ROSTER!D$28="","",ROSTER!D$28)</f>
        <v/>
      </c>
      <c r="D4398" s="691"/>
      <c r="E4398" s="668"/>
      <c r="F4398" s="681"/>
      <c r="G4398" s="664"/>
      <c r="H4398" s="585"/>
      <c r="I4398" s="586"/>
      <c r="J4398" s="571"/>
      <c r="K4398" s="572"/>
      <c r="L4398" s="575"/>
      <c r="M4398" s="576"/>
      <c r="N4398" s="581"/>
      <c r="O4398" s="582"/>
      <c r="P4398" s="571"/>
      <c r="Q4398" s="572"/>
      <c r="R4398" s="575"/>
      <c r="S4398" s="576"/>
      <c r="T4398" s="581"/>
      <c r="U4398" s="582"/>
      <c r="V4398" s="585"/>
      <c r="W4398" s="586"/>
      <c r="X4398" s="571"/>
      <c r="Y4398" s="586"/>
      <c r="Z4398" s="571"/>
      <c r="AA4398" s="586"/>
      <c r="AB4398" s="571"/>
      <c r="AC4398" s="572"/>
      <c r="AD4398" s="575"/>
      <c r="AE4398" s="576"/>
      <c r="AF4398" s="577"/>
      <c r="AG4398" s="578"/>
      <c r="AH4398" s="571"/>
      <c r="AI4398" s="572"/>
      <c r="AJ4398" s="575"/>
      <c r="AK4398" s="576"/>
      <c r="AL4398" s="577"/>
      <c r="AM4398" s="578"/>
      <c r="AN4398" s="571"/>
      <c r="AO4398" s="572"/>
      <c r="AP4398" s="575"/>
      <c r="AQ4398" s="576"/>
      <c r="AR4398" s="577"/>
      <c r="AS4398" s="578"/>
      <c r="AT4398" s="627"/>
      <c r="AU4398" s="628"/>
      <c r="AV4398" s="629"/>
      <c r="AW4398" s="630"/>
      <c r="AX4398" s="577"/>
      <c r="AY4398" s="578"/>
      <c r="AZ4398" s="571"/>
      <c r="BA4398" s="572"/>
      <c r="BB4398" s="575"/>
      <c r="BC4398" s="576"/>
      <c r="BD4398" s="577"/>
      <c r="BE4398" s="578"/>
      <c r="BF4398" s="627"/>
      <c r="BG4398" s="628"/>
      <c r="BH4398" s="629"/>
      <c r="BI4398" s="630"/>
      <c r="BJ4398" s="577"/>
      <c r="BK4398" s="578"/>
      <c r="BL4398" s="605"/>
      <c r="BM4398" s="606"/>
      <c r="BN4398" s="607"/>
      <c r="BO4398" s="588"/>
      <c r="BP4398" s="556"/>
      <c r="BQ4398" s="556"/>
      <c r="BR4398" s="65"/>
      <c r="BS4398" s="65"/>
      <c r="BT4398" s="268"/>
    </row>
    <row r="4399" spans="1:72" ht="21.75" hidden="1" customHeight="1" x14ac:dyDescent="0.25">
      <c r="A4399" s="268"/>
      <c r="B4399" s="678" t="str">
        <f>IF(ROSTER!B$30="","",ROSTER!B$30)</f>
        <v/>
      </c>
      <c r="C4399" s="669" t="str">
        <f>IF(ROSTER!C$30="","",ROSTER!C$30)</f>
        <v/>
      </c>
      <c r="D4399" s="670"/>
      <c r="E4399" s="667"/>
      <c r="F4399" s="680">
        <f>IF(E4399="y",1,IF(E4399="S",1,0))</f>
        <v>0</v>
      </c>
      <c r="G4399" s="663">
        <f>IF(E4399="S",1,0)</f>
        <v>0</v>
      </c>
      <c r="H4399" s="583"/>
      <c r="I4399" s="584"/>
      <c r="J4399" s="569"/>
      <c r="K4399" s="570"/>
      <c r="L4399" s="573"/>
      <c r="M4399" s="574"/>
      <c r="N4399" s="579">
        <f>L4399+J4399</f>
        <v>0</v>
      </c>
      <c r="O4399" s="580"/>
      <c r="P4399" s="569"/>
      <c r="Q4399" s="570"/>
      <c r="R4399" s="573"/>
      <c r="S4399" s="574"/>
      <c r="T4399" s="579">
        <f>R4399-P4399</f>
        <v>0</v>
      </c>
      <c r="U4399" s="580"/>
      <c r="V4399" s="583"/>
      <c r="W4399" s="584"/>
      <c r="X4399" s="569"/>
      <c r="Y4399" s="584"/>
      <c r="Z4399" s="569"/>
      <c r="AA4399" s="584"/>
      <c r="AB4399" s="569"/>
      <c r="AC4399" s="570"/>
      <c r="AD4399" s="573"/>
      <c r="AE4399" s="574"/>
      <c r="AF4399" s="557">
        <f>IF(AB4399=0,0,(AD4399/AB4399)*100)</f>
        <v>0</v>
      </c>
      <c r="AG4399" s="558"/>
      <c r="AH4399" s="569"/>
      <c r="AI4399" s="570"/>
      <c r="AJ4399" s="573"/>
      <c r="AK4399" s="574"/>
      <c r="AL4399" s="557">
        <f>IF(AH4399=0,0,(AJ4399/AH4399)*100)</f>
        <v>0</v>
      </c>
      <c r="AM4399" s="558"/>
      <c r="AN4399" s="569"/>
      <c r="AO4399" s="570"/>
      <c r="AP4399" s="573"/>
      <c r="AQ4399" s="574"/>
      <c r="AR4399" s="557">
        <f>IF(AN4399=0,0,(AP4399/AN4399)*100)</f>
        <v>0</v>
      </c>
      <c r="AS4399" s="558"/>
      <c r="AT4399" s="561">
        <f>AB4399+AH4399+AN4399</f>
        <v>0</v>
      </c>
      <c r="AU4399" s="562"/>
      <c r="AV4399" s="565">
        <f>AD4399+AJ4399+AP4399</f>
        <v>0</v>
      </c>
      <c r="AW4399" s="566"/>
      <c r="AX4399" s="557">
        <f>IF(AT4399=0,0,(AV4399/AT4399)*100)</f>
        <v>0</v>
      </c>
      <c r="AY4399" s="558"/>
      <c r="AZ4399" s="569"/>
      <c r="BA4399" s="570"/>
      <c r="BB4399" s="573"/>
      <c r="BC4399" s="574"/>
      <c r="BD4399" s="557">
        <f>IF(AZ4399=0,0,(BB4399/AZ4399)*100)</f>
        <v>0</v>
      </c>
      <c r="BE4399" s="558"/>
      <c r="BF4399" s="561">
        <f>AT4399+AZ4399</f>
        <v>0</v>
      </c>
      <c r="BG4399" s="562"/>
      <c r="BH4399" s="565">
        <f>AV4399+BB4399</f>
        <v>0</v>
      </c>
      <c r="BI4399" s="566"/>
      <c r="BJ4399" s="557">
        <f>IF(BF4399=0,0,(BH4399/BF4399)*100)</f>
        <v>0</v>
      </c>
      <c r="BK4399" s="558"/>
      <c r="BL4399" s="602">
        <f>(AD4399*2)+(AJ4399*2)+(AP4399*3)+BB4399</f>
        <v>0</v>
      </c>
      <c r="BM4399" s="603"/>
      <c r="BN4399" s="604"/>
      <c r="BO4399" s="587">
        <f t="shared" ref="BO4399" si="3291">IF(BQ4399=0,0,50*BP4399/BQ4399)</f>
        <v>0</v>
      </c>
      <c r="BP4399" s="555">
        <f>(BL4399*BS$11)+(N4399*BS$12)+(X4399*BS$13)+(R4399*BS$14)+(V4399*BS$15)+(Z4399*BS$16)</f>
        <v>0</v>
      </c>
      <c r="BQ4399" s="555">
        <f>((AZ4399-BB4399)*BS$18)+((AT4399-AV4399)*BS$17)+(H4399*BS$19)+(P4399*BS$20)</f>
        <v>0</v>
      </c>
      <c r="BR4399" s="65"/>
      <c r="BS4399" s="65"/>
      <c r="BT4399" s="268"/>
    </row>
    <row r="4400" spans="1:72" ht="21.75" hidden="1" customHeight="1" x14ac:dyDescent="0.25">
      <c r="A4400" s="268"/>
      <c r="B4400" s="679"/>
      <c r="C4400" s="690" t="str">
        <f>IF(ROSTER!D$30="","",ROSTER!D$30)</f>
        <v/>
      </c>
      <c r="D4400" s="691"/>
      <c r="E4400" s="668"/>
      <c r="F4400" s="681"/>
      <c r="G4400" s="664"/>
      <c r="H4400" s="585"/>
      <c r="I4400" s="586"/>
      <c r="J4400" s="571"/>
      <c r="K4400" s="572"/>
      <c r="L4400" s="575"/>
      <c r="M4400" s="576"/>
      <c r="N4400" s="581"/>
      <c r="O4400" s="582"/>
      <c r="P4400" s="571"/>
      <c r="Q4400" s="572"/>
      <c r="R4400" s="575"/>
      <c r="S4400" s="576"/>
      <c r="T4400" s="581"/>
      <c r="U4400" s="582"/>
      <c r="V4400" s="585"/>
      <c r="W4400" s="586"/>
      <c r="X4400" s="571"/>
      <c r="Y4400" s="586"/>
      <c r="Z4400" s="571"/>
      <c r="AA4400" s="586"/>
      <c r="AB4400" s="571"/>
      <c r="AC4400" s="572"/>
      <c r="AD4400" s="575"/>
      <c r="AE4400" s="576"/>
      <c r="AF4400" s="577"/>
      <c r="AG4400" s="578"/>
      <c r="AH4400" s="571"/>
      <c r="AI4400" s="572"/>
      <c r="AJ4400" s="575"/>
      <c r="AK4400" s="576"/>
      <c r="AL4400" s="577"/>
      <c r="AM4400" s="578"/>
      <c r="AN4400" s="571"/>
      <c r="AO4400" s="572"/>
      <c r="AP4400" s="575"/>
      <c r="AQ4400" s="576"/>
      <c r="AR4400" s="577"/>
      <c r="AS4400" s="578"/>
      <c r="AT4400" s="627"/>
      <c r="AU4400" s="628"/>
      <c r="AV4400" s="629"/>
      <c r="AW4400" s="630"/>
      <c r="AX4400" s="577"/>
      <c r="AY4400" s="578"/>
      <c r="AZ4400" s="571"/>
      <c r="BA4400" s="572"/>
      <c r="BB4400" s="575"/>
      <c r="BC4400" s="576"/>
      <c r="BD4400" s="577"/>
      <c r="BE4400" s="578"/>
      <c r="BF4400" s="627"/>
      <c r="BG4400" s="628"/>
      <c r="BH4400" s="629"/>
      <c r="BI4400" s="630"/>
      <c r="BJ4400" s="577"/>
      <c r="BK4400" s="578"/>
      <c r="BL4400" s="605"/>
      <c r="BM4400" s="606"/>
      <c r="BN4400" s="607"/>
      <c r="BO4400" s="588"/>
      <c r="BP4400" s="556"/>
      <c r="BQ4400" s="556"/>
      <c r="BR4400" s="65"/>
      <c r="BS4400" s="65"/>
      <c r="BT4400" s="268"/>
    </row>
    <row r="4401" spans="1:72" ht="21.75" hidden="1" customHeight="1" x14ac:dyDescent="0.25">
      <c r="A4401" s="268"/>
      <c r="B4401" s="678" t="str">
        <f>IF(ROSTER!B$32="","",ROSTER!B$32)</f>
        <v/>
      </c>
      <c r="C4401" s="669" t="str">
        <f>IF(ROSTER!C$32="","",ROSTER!C$32)</f>
        <v/>
      </c>
      <c r="D4401" s="670"/>
      <c r="E4401" s="667"/>
      <c r="F4401" s="680">
        <f>IF(E4401="y",1,IF(E4401="S",1,0))</f>
        <v>0</v>
      </c>
      <c r="G4401" s="663">
        <f>IF(E4401="S",1,0)</f>
        <v>0</v>
      </c>
      <c r="H4401" s="583"/>
      <c r="I4401" s="584"/>
      <c r="J4401" s="569"/>
      <c r="K4401" s="570"/>
      <c r="L4401" s="573"/>
      <c r="M4401" s="574"/>
      <c r="N4401" s="579">
        <f>L4401+J4401</f>
        <v>0</v>
      </c>
      <c r="O4401" s="580"/>
      <c r="P4401" s="569"/>
      <c r="Q4401" s="570"/>
      <c r="R4401" s="573"/>
      <c r="S4401" s="574"/>
      <c r="T4401" s="579">
        <f>R4401-P4401</f>
        <v>0</v>
      </c>
      <c r="U4401" s="580"/>
      <c r="V4401" s="583"/>
      <c r="W4401" s="584"/>
      <c r="X4401" s="569"/>
      <c r="Y4401" s="584"/>
      <c r="Z4401" s="569"/>
      <c r="AA4401" s="584"/>
      <c r="AB4401" s="569"/>
      <c r="AC4401" s="570"/>
      <c r="AD4401" s="573"/>
      <c r="AE4401" s="574"/>
      <c r="AF4401" s="557">
        <f>IF(AB4401=0,0,(AD4401/AB4401)*100)</f>
        <v>0</v>
      </c>
      <c r="AG4401" s="558"/>
      <c r="AH4401" s="569"/>
      <c r="AI4401" s="570"/>
      <c r="AJ4401" s="573"/>
      <c r="AK4401" s="574"/>
      <c r="AL4401" s="557">
        <f>IF(AH4401=0,0,(AJ4401/AH4401)*100)</f>
        <v>0</v>
      </c>
      <c r="AM4401" s="558"/>
      <c r="AN4401" s="569"/>
      <c r="AO4401" s="570"/>
      <c r="AP4401" s="573"/>
      <c r="AQ4401" s="574"/>
      <c r="AR4401" s="557">
        <f>IF(AN4401=0,0,(AP4401/AN4401)*100)</f>
        <v>0</v>
      </c>
      <c r="AS4401" s="558"/>
      <c r="AT4401" s="561">
        <f>AB4401+AH4401+AN4401</f>
        <v>0</v>
      </c>
      <c r="AU4401" s="562"/>
      <c r="AV4401" s="565">
        <f>AD4401+AJ4401+AP4401</f>
        <v>0</v>
      </c>
      <c r="AW4401" s="566"/>
      <c r="AX4401" s="557">
        <f>IF(AT4401=0,0,(AV4401/AT4401)*100)</f>
        <v>0</v>
      </c>
      <c r="AY4401" s="558"/>
      <c r="AZ4401" s="569"/>
      <c r="BA4401" s="570"/>
      <c r="BB4401" s="573"/>
      <c r="BC4401" s="574"/>
      <c r="BD4401" s="557">
        <f>IF(AZ4401=0,0,(BB4401/AZ4401)*100)</f>
        <v>0</v>
      </c>
      <c r="BE4401" s="558"/>
      <c r="BF4401" s="561">
        <f>AT4401+AZ4401</f>
        <v>0</v>
      </c>
      <c r="BG4401" s="562"/>
      <c r="BH4401" s="565">
        <f>AV4401+BB4401</f>
        <v>0</v>
      </c>
      <c r="BI4401" s="566"/>
      <c r="BJ4401" s="557">
        <f>IF(BF4401=0,0,(BH4401/BF4401)*100)</f>
        <v>0</v>
      </c>
      <c r="BK4401" s="558"/>
      <c r="BL4401" s="602">
        <f>(AD4401*2)+(AJ4401*2)+(AP4401*3)+BB4401</f>
        <v>0</v>
      </c>
      <c r="BM4401" s="603"/>
      <c r="BN4401" s="604"/>
      <c r="BO4401" s="587">
        <f t="shared" ref="BO4401" si="3292">IF(BQ4401=0,0,50*BP4401/BQ4401)</f>
        <v>0</v>
      </c>
      <c r="BP4401" s="555">
        <f>(BL4401*BS$11)+(N4401*BS$12)+(X4401*BS$13)+(R4401*BS$14)+(V4401*BS$15)+(Z4401*BS$16)</f>
        <v>0</v>
      </c>
      <c r="BQ4401" s="555">
        <f>((AZ4401-BB4401)*BS$18)+((AT4401-AV4401)*BS$17)+(H4401*BS$19)+(P4401*BS$20)</f>
        <v>0</v>
      </c>
      <c r="BR4401" s="65"/>
      <c r="BS4401" s="65"/>
      <c r="BT4401" s="268"/>
    </row>
    <row r="4402" spans="1:72" ht="21.75" hidden="1" customHeight="1" x14ac:dyDescent="0.25">
      <c r="A4402" s="268"/>
      <c r="B4402" s="679"/>
      <c r="C4402" s="690" t="str">
        <f>IF(ROSTER!D$32="","",ROSTER!D$32)</f>
        <v/>
      </c>
      <c r="D4402" s="691"/>
      <c r="E4402" s="668"/>
      <c r="F4402" s="681"/>
      <c r="G4402" s="664"/>
      <c r="H4402" s="585"/>
      <c r="I4402" s="586"/>
      <c r="J4402" s="571"/>
      <c r="K4402" s="572"/>
      <c r="L4402" s="575"/>
      <c r="M4402" s="576"/>
      <c r="N4402" s="581"/>
      <c r="O4402" s="582"/>
      <c r="P4402" s="571"/>
      <c r="Q4402" s="572"/>
      <c r="R4402" s="575"/>
      <c r="S4402" s="576"/>
      <c r="T4402" s="581"/>
      <c r="U4402" s="582"/>
      <c r="V4402" s="585"/>
      <c r="W4402" s="586"/>
      <c r="X4402" s="571"/>
      <c r="Y4402" s="586"/>
      <c r="Z4402" s="571"/>
      <c r="AA4402" s="586"/>
      <c r="AB4402" s="571"/>
      <c r="AC4402" s="572"/>
      <c r="AD4402" s="575"/>
      <c r="AE4402" s="576"/>
      <c r="AF4402" s="577"/>
      <c r="AG4402" s="578"/>
      <c r="AH4402" s="571"/>
      <c r="AI4402" s="572"/>
      <c r="AJ4402" s="575"/>
      <c r="AK4402" s="576"/>
      <c r="AL4402" s="577"/>
      <c r="AM4402" s="578"/>
      <c r="AN4402" s="571"/>
      <c r="AO4402" s="572"/>
      <c r="AP4402" s="575"/>
      <c r="AQ4402" s="576"/>
      <c r="AR4402" s="577"/>
      <c r="AS4402" s="578"/>
      <c r="AT4402" s="627"/>
      <c r="AU4402" s="628"/>
      <c r="AV4402" s="629"/>
      <c r="AW4402" s="630"/>
      <c r="AX4402" s="577"/>
      <c r="AY4402" s="578"/>
      <c r="AZ4402" s="571"/>
      <c r="BA4402" s="572"/>
      <c r="BB4402" s="575"/>
      <c r="BC4402" s="576"/>
      <c r="BD4402" s="577"/>
      <c r="BE4402" s="578"/>
      <c r="BF4402" s="627"/>
      <c r="BG4402" s="628"/>
      <c r="BH4402" s="629"/>
      <c r="BI4402" s="630"/>
      <c r="BJ4402" s="577"/>
      <c r="BK4402" s="578"/>
      <c r="BL4402" s="605"/>
      <c r="BM4402" s="606"/>
      <c r="BN4402" s="607"/>
      <c r="BO4402" s="588"/>
      <c r="BP4402" s="556"/>
      <c r="BQ4402" s="556"/>
      <c r="BR4402" s="65"/>
      <c r="BS4402" s="65"/>
      <c r="BT4402" s="268"/>
    </row>
    <row r="4403" spans="1:72" ht="21.75" hidden="1" customHeight="1" x14ac:dyDescent="0.25">
      <c r="A4403" s="268"/>
      <c r="B4403" s="678" t="str">
        <f>IF(ROSTER!B$34="","",ROSTER!B$34)</f>
        <v/>
      </c>
      <c r="C4403" s="669" t="str">
        <f>IF(ROSTER!C$34="","",ROSTER!C$34)</f>
        <v/>
      </c>
      <c r="D4403" s="670"/>
      <c r="E4403" s="667"/>
      <c r="F4403" s="680">
        <f>IF(E4403="y",1,IF(E4403="S",1,0))</f>
        <v>0</v>
      </c>
      <c r="G4403" s="663">
        <f>IF(E4403="S",1,0)</f>
        <v>0</v>
      </c>
      <c r="H4403" s="583"/>
      <c r="I4403" s="584"/>
      <c r="J4403" s="569"/>
      <c r="K4403" s="570"/>
      <c r="L4403" s="573"/>
      <c r="M4403" s="574"/>
      <c r="N4403" s="579">
        <f>L4403+J4403</f>
        <v>0</v>
      </c>
      <c r="O4403" s="580"/>
      <c r="P4403" s="569"/>
      <c r="Q4403" s="570"/>
      <c r="R4403" s="573"/>
      <c r="S4403" s="574"/>
      <c r="T4403" s="579">
        <f>R4403-P4403</f>
        <v>0</v>
      </c>
      <c r="U4403" s="580"/>
      <c r="V4403" s="583"/>
      <c r="W4403" s="584"/>
      <c r="X4403" s="569"/>
      <c r="Y4403" s="584"/>
      <c r="Z4403" s="569"/>
      <c r="AA4403" s="584"/>
      <c r="AB4403" s="569"/>
      <c r="AC4403" s="570"/>
      <c r="AD4403" s="573"/>
      <c r="AE4403" s="574"/>
      <c r="AF4403" s="557">
        <f>IF(AB4403=0,0,(AD4403/AB4403)*100)</f>
        <v>0</v>
      </c>
      <c r="AG4403" s="558"/>
      <c r="AH4403" s="569"/>
      <c r="AI4403" s="570"/>
      <c r="AJ4403" s="573"/>
      <c r="AK4403" s="574"/>
      <c r="AL4403" s="557">
        <f>IF(AH4403=0,0,(AJ4403/AH4403)*100)</f>
        <v>0</v>
      </c>
      <c r="AM4403" s="558"/>
      <c r="AN4403" s="569"/>
      <c r="AO4403" s="570"/>
      <c r="AP4403" s="573"/>
      <c r="AQ4403" s="574"/>
      <c r="AR4403" s="557">
        <f>IF(AN4403=0,0,(AP4403/AN4403)*100)</f>
        <v>0</v>
      </c>
      <c r="AS4403" s="558"/>
      <c r="AT4403" s="561">
        <f>AB4403+AH4403+AN4403</f>
        <v>0</v>
      </c>
      <c r="AU4403" s="562"/>
      <c r="AV4403" s="565">
        <f>AD4403+AJ4403+AP4403</f>
        <v>0</v>
      </c>
      <c r="AW4403" s="566"/>
      <c r="AX4403" s="557">
        <f>IF(AT4403=0,0,(AV4403/AT4403)*100)</f>
        <v>0</v>
      </c>
      <c r="AY4403" s="558"/>
      <c r="AZ4403" s="569"/>
      <c r="BA4403" s="570"/>
      <c r="BB4403" s="573"/>
      <c r="BC4403" s="574"/>
      <c r="BD4403" s="557">
        <f>IF(AZ4403=0,0,(BB4403/AZ4403)*100)</f>
        <v>0</v>
      </c>
      <c r="BE4403" s="558"/>
      <c r="BF4403" s="561">
        <f>AT4403+AZ4403</f>
        <v>0</v>
      </c>
      <c r="BG4403" s="562"/>
      <c r="BH4403" s="565">
        <f>AV4403+BB4403</f>
        <v>0</v>
      </c>
      <c r="BI4403" s="566"/>
      <c r="BJ4403" s="557">
        <f>IF(BF4403=0,0,(BH4403/BF4403)*100)</f>
        <v>0</v>
      </c>
      <c r="BK4403" s="558"/>
      <c r="BL4403" s="602">
        <f>(AD4403*2)+(AJ4403*2)+(AP4403*3)+BB4403</f>
        <v>0</v>
      </c>
      <c r="BM4403" s="603"/>
      <c r="BN4403" s="604"/>
      <c r="BO4403" s="587">
        <f t="shared" ref="BO4403" si="3293">IF(BQ4403=0,0,50*BP4403/BQ4403)</f>
        <v>0</v>
      </c>
      <c r="BP4403" s="555">
        <f>(BL4403*BS$11)+(N4403*BS$12)+(X4403*BS$13)+(R4403*BS$14)+(V4403*BS$15)+(Z4403*BS$16)</f>
        <v>0</v>
      </c>
      <c r="BQ4403" s="555">
        <f>((AZ4403-BB4403)*BS$18)+((AT4403-AV4403)*BS$17)+(H4403*BS$19)+(P4403*BS$20)</f>
        <v>0</v>
      </c>
      <c r="BR4403" s="65"/>
      <c r="BS4403" s="65"/>
      <c r="BT4403" s="268"/>
    </row>
    <row r="4404" spans="1:72" ht="21.75" hidden="1" customHeight="1" x14ac:dyDescent="0.25">
      <c r="A4404" s="268"/>
      <c r="B4404" s="679"/>
      <c r="C4404" s="690" t="str">
        <f>IF(ROSTER!D$34="","",ROSTER!D$34)</f>
        <v/>
      </c>
      <c r="D4404" s="691"/>
      <c r="E4404" s="668"/>
      <c r="F4404" s="681"/>
      <c r="G4404" s="664"/>
      <c r="H4404" s="585"/>
      <c r="I4404" s="586"/>
      <c r="J4404" s="571"/>
      <c r="K4404" s="572"/>
      <c r="L4404" s="575"/>
      <c r="M4404" s="576"/>
      <c r="N4404" s="581"/>
      <c r="O4404" s="582"/>
      <c r="P4404" s="571"/>
      <c r="Q4404" s="572"/>
      <c r="R4404" s="575"/>
      <c r="S4404" s="576"/>
      <c r="T4404" s="581"/>
      <c r="U4404" s="582"/>
      <c r="V4404" s="585"/>
      <c r="W4404" s="586"/>
      <c r="X4404" s="571"/>
      <c r="Y4404" s="586"/>
      <c r="Z4404" s="571"/>
      <c r="AA4404" s="586"/>
      <c r="AB4404" s="571"/>
      <c r="AC4404" s="572"/>
      <c r="AD4404" s="575"/>
      <c r="AE4404" s="576"/>
      <c r="AF4404" s="577"/>
      <c r="AG4404" s="578"/>
      <c r="AH4404" s="571"/>
      <c r="AI4404" s="572"/>
      <c r="AJ4404" s="575"/>
      <c r="AK4404" s="576"/>
      <c r="AL4404" s="577"/>
      <c r="AM4404" s="578"/>
      <c r="AN4404" s="571"/>
      <c r="AO4404" s="572"/>
      <c r="AP4404" s="575"/>
      <c r="AQ4404" s="576"/>
      <c r="AR4404" s="577"/>
      <c r="AS4404" s="578"/>
      <c r="AT4404" s="627"/>
      <c r="AU4404" s="628"/>
      <c r="AV4404" s="629"/>
      <c r="AW4404" s="630"/>
      <c r="AX4404" s="577"/>
      <c r="AY4404" s="578"/>
      <c r="AZ4404" s="571"/>
      <c r="BA4404" s="572"/>
      <c r="BB4404" s="575"/>
      <c r="BC4404" s="576"/>
      <c r="BD4404" s="577"/>
      <c r="BE4404" s="578"/>
      <c r="BF4404" s="627"/>
      <c r="BG4404" s="628"/>
      <c r="BH4404" s="629"/>
      <c r="BI4404" s="630"/>
      <c r="BJ4404" s="577"/>
      <c r="BK4404" s="578"/>
      <c r="BL4404" s="605"/>
      <c r="BM4404" s="606"/>
      <c r="BN4404" s="607"/>
      <c r="BO4404" s="588"/>
      <c r="BP4404" s="556"/>
      <c r="BQ4404" s="556"/>
      <c r="BR4404" s="65"/>
      <c r="BS4404" s="65"/>
      <c r="BT4404" s="268"/>
    </row>
    <row r="4405" spans="1:72" ht="21.75" hidden="1" customHeight="1" x14ac:dyDescent="0.25">
      <c r="A4405" s="268"/>
      <c r="B4405" s="678" t="str">
        <f>IF(ROSTER!B$36="","",ROSTER!B$36)</f>
        <v/>
      </c>
      <c r="C4405" s="669" t="str">
        <f>IF(ROSTER!C$36="","",ROSTER!C$36)</f>
        <v/>
      </c>
      <c r="D4405" s="670"/>
      <c r="E4405" s="667"/>
      <c r="F4405" s="680">
        <f>IF(E4405="y",1,IF(E4405="S",1,0))</f>
        <v>0</v>
      </c>
      <c r="G4405" s="663">
        <f>IF(E4405="S",1,0)</f>
        <v>0</v>
      </c>
      <c r="H4405" s="583"/>
      <c r="I4405" s="584"/>
      <c r="J4405" s="569"/>
      <c r="K4405" s="570"/>
      <c r="L4405" s="573"/>
      <c r="M4405" s="574"/>
      <c r="N4405" s="579">
        <f>L4405+J4405</f>
        <v>0</v>
      </c>
      <c r="O4405" s="580"/>
      <c r="P4405" s="569"/>
      <c r="Q4405" s="570"/>
      <c r="R4405" s="573"/>
      <c r="S4405" s="574"/>
      <c r="T4405" s="579">
        <f>R4405-P4405</f>
        <v>0</v>
      </c>
      <c r="U4405" s="580"/>
      <c r="V4405" s="583"/>
      <c r="W4405" s="584"/>
      <c r="X4405" s="569"/>
      <c r="Y4405" s="584"/>
      <c r="Z4405" s="569"/>
      <c r="AA4405" s="584"/>
      <c r="AB4405" s="569"/>
      <c r="AC4405" s="570"/>
      <c r="AD4405" s="573"/>
      <c r="AE4405" s="574"/>
      <c r="AF4405" s="557">
        <f>IF(AB4405=0,0,(AD4405/AB4405)*100)</f>
        <v>0</v>
      </c>
      <c r="AG4405" s="558"/>
      <c r="AH4405" s="569"/>
      <c r="AI4405" s="570"/>
      <c r="AJ4405" s="573"/>
      <c r="AK4405" s="574"/>
      <c r="AL4405" s="557">
        <f>IF(AH4405=0,0,(AJ4405/AH4405)*100)</f>
        <v>0</v>
      </c>
      <c r="AM4405" s="558"/>
      <c r="AN4405" s="569"/>
      <c r="AO4405" s="570"/>
      <c r="AP4405" s="573"/>
      <c r="AQ4405" s="574"/>
      <c r="AR4405" s="557">
        <f>IF(AN4405=0,0,(AP4405/AN4405)*100)</f>
        <v>0</v>
      </c>
      <c r="AS4405" s="558"/>
      <c r="AT4405" s="561">
        <f>AB4405+AH4405+AN4405</f>
        <v>0</v>
      </c>
      <c r="AU4405" s="562"/>
      <c r="AV4405" s="565">
        <f>AD4405+AJ4405+AP4405</f>
        <v>0</v>
      </c>
      <c r="AW4405" s="566"/>
      <c r="AX4405" s="557">
        <f>IF(AT4405=0,0,(AV4405/AT4405)*100)</f>
        <v>0</v>
      </c>
      <c r="AY4405" s="558"/>
      <c r="AZ4405" s="569"/>
      <c r="BA4405" s="570"/>
      <c r="BB4405" s="573"/>
      <c r="BC4405" s="574"/>
      <c r="BD4405" s="557">
        <f>IF(AZ4405=0,0,(BB4405/AZ4405)*100)</f>
        <v>0</v>
      </c>
      <c r="BE4405" s="558"/>
      <c r="BF4405" s="561">
        <f>AT4405+AZ4405</f>
        <v>0</v>
      </c>
      <c r="BG4405" s="562"/>
      <c r="BH4405" s="565">
        <f>AV4405+BB4405</f>
        <v>0</v>
      </c>
      <c r="BI4405" s="566"/>
      <c r="BJ4405" s="557">
        <f>IF(BF4405=0,0,(BH4405/BF4405)*100)</f>
        <v>0</v>
      </c>
      <c r="BK4405" s="558"/>
      <c r="BL4405" s="602">
        <f>(AD4405*2)+(AJ4405*2)+(AP4405*3)+BB4405</f>
        <v>0</v>
      </c>
      <c r="BM4405" s="603"/>
      <c r="BN4405" s="604"/>
      <c r="BO4405" s="587">
        <f t="shared" ref="BO4405" si="3294">IF(BQ4405=0,0,50*BP4405/BQ4405)</f>
        <v>0</v>
      </c>
      <c r="BP4405" s="555">
        <f>(BL4405*BS$11)+(N4405*BS$12)+(X4405*BS$13)+(R4405*BS$14)+(V4405*BS$15)+(Z4405*BS$16)</f>
        <v>0</v>
      </c>
      <c r="BQ4405" s="555">
        <f>((AZ4405-BB4405)*BS$18)+((AT4405-AV4405)*BS$17)+(H4405*BS$19)+(P4405*BS$20)</f>
        <v>0</v>
      </c>
      <c r="BR4405" s="65"/>
      <c r="BS4405" s="65"/>
      <c r="BT4405" s="268"/>
    </row>
    <row r="4406" spans="1:72" ht="21.75" hidden="1" customHeight="1" x14ac:dyDescent="0.25">
      <c r="A4406" s="268"/>
      <c r="B4406" s="679"/>
      <c r="C4406" s="690" t="str">
        <f>IF(ROSTER!D$36="","",ROSTER!D$36)</f>
        <v/>
      </c>
      <c r="D4406" s="691"/>
      <c r="E4406" s="668"/>
      <c r="F4406" s="681"/>
      <c r="G4406" s="664"/>
      <c r="H4406" s="585"/>
      <c r="I4406" s="586"/>
      <c r="J4406" s="571"/>
      <c r="K4406" s="572"/>
      <c r="L4406" s="575"/>
      <c r="M4406" s="576"/>
      <c r="N4406" s="581"/>
      <c r="O4406" s="582"/>
      <c r="P4406" s="571"/>
      <c r="Q4406" s="572"/>
      <c r="R4406" s="575"/>
      <c r="S4406" s="576"/>
      <c r="T4406" s="581"/>
      <c r="U4406" s="582"/>
      <c r="V4406" s="585"/>
      <c r="W4406" s="586"/>
      <c r="X4406" s="571"/>
      <c r="Y4406" s="586"/>
      <c r="Z4406" s="571"/>
      <c r="AA4406" s="586"/>
      <c r="AB4406" s="571"/>
      <c r="AC4406" s="572"/>
      <c r="AD4406" s="575"/>
      <c r="AE4406" s="576"/>
      <c r="AF4406" s="577"/>
      <c r="AG4406" s="578"/>
      <c r="AH4406" s="571"/>
      <c r="AI4406" s="572"/>
      <c r="AJ4406" s="575"/>
      <c r="AK4406" s="576"/>
      <c r="AL4406" s="577"/>
      <c r="AM4406" s="578"/>
      <c r="AN4406" s="571"/>
      <c r="AO4406" s="572"/>
      <c r="AP4406" s="575"/>
      <c r="AQ4406" s="576"/>
      <c r="AR4406" s="577"/>
      <c r="AS4406" s="578"/>
      <c r="AT4406" s="627"/>
      <c r="AU4406" s="628"/>
      <c r="AV4406" s="629"/>
      <c r="AW4406" s="630"/>
      <c r="AX4406" s="577"/>
      <c r="AY4406" s="578"/>
      <c r="AZ4406" s="571"/>
      <c r="BA4406" s="572"/>
      <c r="BB4406" s="575"/>
      <c r="BC4406" s="576"/>
      <c r="BD4406" s="577"/>
      <c r="BE4406" s="578"/>
      <c r="BF4406" s="627"/>
      <c r="BG4406" s="628"/>
      <c r="BH4406" s="629"/>
      <c r="BI4406" s="630"/>
      <c r="BJ4406" s="577"/>
      <c r="BK4406" s="578"/>
      <c r="BL4406" s="605"/>
      <c r="BM4406" s="606"/>
      <c r="BN4406" s="607"/>
      <c r="BO4406" s="588"/>
      <c r="BP4406" s="556"/>
      <c r="BQ4406" s="556"/>
      <c r="BR4406" s="65"/>
      <c r="BS4406" s="65"/>
      <c r="BT4406" s="268"/>
    </row>
    <row r="4407" spans="1:72" ht="21.75" hidden="1" customHeight="1" x14ac:dyDescent="0.25">
      <c r="A4407" s="268"/>
      <c r="B4407" s="678" t="str">
        <f>IF(ROSTER!B$38="","",ROSTER!B$38)</f>
        <v/>
      </c>
      <c r="C4407" s="669" t="str">
        <f>IF(ROSTER!C$38="","",ROSTER!C$38)</f>
        <v/>
      </c>
      <c r="D4407" s="670"/>
      <c r="E4407" s="667"/>
      <c r="F4407" s="680">
        <f>IF(E4407="y",1,IF(E4407="S",1,0))</f>
        <v>0</v>
      </c>
      <c r="G4407" s="663">
        <f>IF(E4407="S",1,0)</f>
        <v>0</v>
      </c>
      <c r="H4407" s="583"/>
      <c r="I4407" s="584"/>
      <c r="J4407" s="569"/>
      <c r="K4407" s="570"/>
      <c r="L4407" s="573"/>
      <c r="M4407" s="574"/>
      <c r="N4407" s="579">
        <f>L4407+J4407</f>
        <v>0</v>
      </c>
      <c r="O4407" s="580"/>
      <c r="P4407" s="569"/>
      <c r="Q4407" s="570"/>
      <c r="R4407" s="573"/>
      <c r="S4407" s="574"/>
      <c r="T4407" s="579">
        <f>R4407-P4407</f>
        <v>0</v>
      </c>
      <c r="U4407" s="580"/>
      <c r="V4407" s="583"/>
      <c r="W4407" s="584"/>
      <c r="X4407" s="569"/>
      <c r="Y4407" s="584"/>
      <c r="Z4407" s="569"/>
      <c r="AA4407" s="584"/>
      <c r="AB4407" s="569"/>
      <c r="AC4407" s="570"/>
      <c r="AD4407" s="573"/>
      <c r="AE4407" s="574"/>
      <c r="AF4407" s="557">
        <f>IF(AB4407=0,0,(AD4407/AB4407)*100)</f>
        <v>0</v>
      </c>
      <c r="AG4407" s="558"/>
      <c r="AH4407" s="569"/>
      <c r="AI4407" s="570"/>
      <c r="AJ4407" s="573"/>
      <c r="AK4407" s="574"/>
      <c r="AL4407" s="557">
        <f>IF(AH4407=0,0,(AJ4407/AH4407)*100)</f>
        <v>0</v>
      </c>
      <c r="AM4407" s="558"/>
      <c r="AN4407" s="569"/>
      <c r="AO4407" s="570"/>
      <c r="AP4407" s="573"/>
      <c r="AQ4407" s="574"/>
      <c r="AR4407" s="557">
        <f>IF(AN4407=0,0,(AP4407/AN4407)*100)</f>
        <v>0</v>
      </c>
      <c r="AS4407" s="558"/>
      <c r="AT4407" s="561">
        <f>AB4407+AH4407+AN4407</f>
        <v>0</v>
      </c>
      <c r="AU4407" s="562"/>
      <c r="AV4407" s="565">
        <f>AD4407+AJ4407+AP4407</f>
        <v>0</v>
      </c>
      <c r="AW4407" s="566"/>
      <c r="AX4407" s="557">
        <f>IF(AT4407=0,0,(AV4407/AT4407)*100)</f>
        <v>0</v>
      </c>
      <c r="AY4407" s="558"/>
      <c r="AZ4407" s="569"/>
      <c r="BA4407" s="570"/>
      <c r="BB4407" s="573"/>
      <c r="BC4407" s="574"/>
      <c r="BD4407" s="557">
        <f>IF(AZ4407=0,0,(BB4407/AZ4407)*100)</f>
        <v>0</v>
      </c>
      <c r="BE4407" s="558"/>
      <c r="BF4407" s="561">
        <f>AT4407+AZ4407</f>
        <v>0</v>
      </c>
      <c r="BG4407" s="562"/>
      <c r="BH4407" s="565">
        <f>AV4407+BB4407</f>
        <v>0</v>
      </c>
      <c r="BI4407" s="566"/>
      <c r="BJ4407" s="557">
        <f>IF(BF4407=0,0,(BH4407/BF4407)*100)</f>
        <v>0</v>
      </c>
      <c r="BK4407" s="558"/>
      <c r="BL4407" s="602">
        <f>(AD4407*2)+(AJ4407*2)+(AP4407*3)+BB4407</f>
        <v>0</v>
      </c>
      <c r="BM4407" s="603"/>
      <c r="BN4407" s="604"/>
      <c r="BO4407" s="587">
        <f t="shared" ref="BO4407" si="3295">IF(BQ4407=0,0,50*BP4407/BQ4407)</f>
        <v>0</v>
      </c>
      <c r="BP4407" s="555">
        <f>(BL4407*BS$11)+(N4407*BS$12)+(X4407*BS$13)+(R4407*BS$14)+(V4407*BS$15)+(Z4407*BS$16)</f>
        <v>0</v>
      </c>
      <c r="BQ4407" s="555">
        <f>((AZ4407-BB4407)*BS$18)+((AT4407-AV4407)*BS$17)+(H4407*BS$19)+(P4407*BS$20)</f>
        <v>0</v>
      </c>
      <c r="BR4407" s="65"/>
      <c r="BS4407" s="65"/>
      <c r="BT4407" s="268"/>
    </row>
    <row r="4408" spans="1:72" ht="21.75" hidden="1" customHeight="1" x14ac:dyDescent="0.25">
      <c r="A4408" s="268"/>
      <c r="B4408" s="679"/>
      <c r="C4408" s="690" t="str">
        <f>IF(ROSTER!D$38="","",ROSTER!D$38)</f>
        <v/>
      </c>
      <c r="D4408" s="691"/>
      <c r="E4408" s="668"/>
      <c r="F4408" s="681"/>
      <c r="G4408" s="664"/>
      <c r="H4408" s="585"/>
      <c r="I4408" s="586"/>
      <c r="J4408" s="571"/>
      <c r="K4408" s="572"/>
      <c r="L4408" s="575"/>
      <c r="M4408" s="576"/>
      <c r="N4408" s="581"/>
      <c r="O4408" s="582"/>
      <c r="P4408" s="571"/>
      <c r="Q4408" s="572"/>
      <c r="R4408" s="575"/>
      <c r="S4408" s="576"/>
      <c r="T4408" s="581"/>
      <c r="U4408" s="582"/>
      <c r="V4408" s="585"/>
      <c r="W4408" s="586"/>
      <c r="X4408" s="571"/>
      <c r="Y4408" s="586"/>
      <c r="Z4408" s="571"/>
      <c r="AA4408" s="586"/>
      <c r="AB4408" s="571"/>
      <c r="AC4408" s="572"/>
      <c r="AD4408" s="575"/>
      <c r="AE4408" s="576"/>
      <c r="AF4408" s="577"/>
      <c r="AG4408" s="578"/>
      <c r="AH4408" s="571"/>
      <c r="AI4408" s="572"/>
      <c r="AJ4408" s="575"/>
      <c r="AK4408" s="576"/>
      <c r="AL4408" s="577"/>
      <c r="AM4408" s="578"/>
      <c r="AN4408" s="571"/>
      <c r="AO4408" s="572"/>
      <c r="AP4408" s="575"/>
      <c r="AQ4408" s="576"/>
      <c r="AR4408" s="577"/>
      <c r="AS4408" s="578"/>
      <c r="AT4408" s="627"/>
      <c r="AU4408" s="628"/>
      <c r="AV4408" s="629"/>
      <c r="AW4408" s="630"/>
      <c r="AX4408" s="577"/>
      <c r="AY4408" s="578"/>
      <c r="AZ4408" s="571"/>
      <c r="BA4408" s="572"/>
      <c r="BB4408" s="575"/>
      <c r="BC4408" s="576"/>
      <c r="BD4408" s="577"/>
      <c r="BE4408" s="578"/>
      <c r="BF4408" s="627"/>
      <c r="BG4408" s="628"/>
      <c r="BH4408" s="629"/>
      <c r="BI4408" s="630"/>
      <c r="BJ4408" s="577"/>
      <c r="BK4408" s="578"/>
      <c r="BL4408" s="605"/>
      <c r="BM4408" s="606"/>
      <c r="BN4408" s="607"/>
      <c r="BO4408" s="588"/>
      <c r="BP4408" s="556"/>
      <c r="BQ4408" s="556"/>
      <c r="BR4408" s="65"/>
      <c r="BS4408" s="65"/>
      <c r="BT4408" s="268"/>
    </row>
    <row r="4409" spans="1:72" ht="21.75" hidden="1" customHeight="1" x14ac:dyDescent="0.25">
      <c r="A4409" s="268"/>
      <c r="B4409" s="678" t="str">
        <f>IF(ROSTER!B$40="","",ROSTER!B$40)</f>
        <v/>
      </c>
      <c r="C4409" s="669" t="str">
        <f>IF(ROSTER!C$40="","",ROSTER!C$40)</f>
        <v/>
      </c>
      <c r="D4409" s="670"/>
      <c r="E4409" s="667"/>
      <c r="F4409" s="680">
        <f>IF(E4409="y",1,IF(E4409="S",1,0))</f>
        <v>0</v>
      </c>
      <c r="G4409" s="663">
        <f>IF(E4409="S",1,0)</f>
        <v>0</v>
      </c>
      <c r="H4409" s="583"/>
      <c r="I4409" s="584"/>
      <c r="J4409" s="569"/>
      <c r="K4409" s="570"/>
      <c r="L4409" s="573"/>
      <c r="M4409" s="574"/>
      <c r="N4409" s="579">
        <f>L4409+J4409</f>
        <v>0</v>
      </c>
      <c r="O4409" s="580"/>
      <c r="P4409" s="569"/>
      <c r="Q4409" s="570"/>
      <c r="R4409" s="573"/>
      <c r="S4409" s="574"/>
      <c r="T4409" s="579">
        <f>R4409-P4409</f>
        <v>0</v>
      </c>
      <c r="U4409" s="580"/>
      <c r="V4409" s="583"/>
      <c r="W4409" s="584"/>
      <c r="X4409" s="569"/>
      <c r="Y4409" s="584"/>
      <c r="Z4409" s="569"/>
      <c r="AA4409" s="584"/>
      <c r="AB4409" s="569"/>
      <c r="AC4409" s="570"/>
      <c r="AD4409" s="573"/>
      <c r="AE4409" s="574"/>
      <c r="AF4409" s="557">
        <f>IF(AB4409=0,0,(AD4409/AB4409)*100)</f>
        <v>0</v>
      </c>
      <c r="AG4409" s="558"/>
      <c r="AH4409" s="569"/>
      <c r="AI4409" s="570"/>
      <c r="AJ4409" s="573"/>
      <c r="AK4409" s="574"/>
      <c r="AL4409" s="557">
        <f>IF(AH4409=0,0,(AJ4409/AH4409)*100)</f>
        <v>0</v>
      </c>
      <c r="AM4409" s="558"/>
      <c r="AN4409" s="569"/>
      <c r="AO4409" s="570"/>
      <c r="AP4409" s="573"/>
      <c r="AQ4409" s="574"/>
      <c r="AR4409" s="557">
        <f>IF(AN4409=0,0,(AP4409/AN4409)*100)</f>
        <v>0</v>
      </c>
      <c r="AS4409" s="558"/>
      <c r="AT4409" s="561">
        <f>AB4409+AH4409+AN4409</f>
        <v>0</v>
      </c>
      <c r="AU4409" s="562"/>
      <c r="AV4409" s="565">
        <f>AD4409+AJ4409+AP4409</f>
        <v>0</v>
      </c>
      <c r="AW4409" s="566"/>
      <c r="AX4409" s="557">
        <f>IF(AT4409=0,0,(AV4409/AT4409)*100)</f>
        <v>0</v>
      </c>
      <c r="AY4409" s="558"/>
      <c r="AZ4409" s="569"/>
      <c r="BA4409" s="570"/>
      <c r="BB4409" s="573"/>
      <c r="BC4409" s="574"/>
      <c r="BD4409" s="557">
        <f>IF(AZ4409=0,0,(BB4409/AZ4409)*100)</f>
        <v>0</v>
      </c>
      <c r="BE4409" s="558"/>
      <c r="BF4409" s="561">
        <f>AT4409+AZ4409</f>
        <v>0</v>
      </c>
      <c r="BG4409" s="562"/>
      <c r="BH4409" s="565">
        <f>AV4409+BB4409</f>
        <v>0</v>
      </c>
      <c r="BI4409" s="566"/>
      <c r="BJ4409" s="557">
        <f>IF(BF4409=0,0,(BH4409/BF4409)*100)</f>
        <v>0</v>
      </c>
      <c r="BK4409" s="558"/>
      <c r="BL4409" s="602">
        <f>(AD4409*2)+(AJ4409*2)+(AP4409*3)+BB4409</f>
        <v>0</v>
      </c>
      <c r="BM4409" s="603"/>
      <c r="BN4409" s="604"/>
      <c r="BO4409" s="587">
        <f t="shared" ref="BO4409" si="3296">IF(BQ4409=0,0,50*BP4409/BQ4409)</f>
        <v>0</v>
      </c>
      <c r="BP4409" s="555">
        <f>(BL4409*BS$11)+(N4409*BS$12)+(X4409*BS$13)+(R4409*BS$14)+(V4409*BS$15)+(Z4409*BS$16)</f>
        <v>0</v>
      </c>
      <c r="BQ4409" s="555">
        <f>((AZ4409-BB4409)*BS$18)+((AT4409-AV4409)*BS$17)+(H4409*BS$19)+(P4409*BS$20)</f>
        <v>0</v>
      </c>
      <c r="BR4409" s="65"/>
      <c r="BS4409" s="65"/>
      <c r="BT4409" s="268"/>
    </row>
    <row r="4410" spans="1:72" ht="21.75" hidden="1" customHeight="1" x14ac:dyDescent="0.25">
      <c r="A4410" s="268"/>
      <c r="B4410" s="679"/>
      <c r="C4410" s="690" t="str">
        <f>IF(ROSTER!D$40="","",ROSTER!D$40)</f>
        <v/>
      </c>
      <c r="D4410" s="691"/>
      <c r="E4410" s="668"/>
      <c r="F4410" s="681"/>
      <c r="G4410" s="664"/>
      <c r="H4410" s="585"/>
      <c r="I4410" s="586"/>
      <c r="J4410" s="571"/>
      <c r="K4410" s="572"/>
      <c r="L4410" s="575"/>
      <c r="M4410" s="576"/>
      <c r="N4410" s="581"/>
      <c r="O4410" s="582"/>
      <c r="P4410" s="571"/>
      <c r="Q4410" s="572"/>
      <c r="R4410" s="575"/>
      <c r="S4410" s="576"/>
      <c r="T4410" s="581"/>
      <c r="U4410" s="582"/>
      <c r="V4410" s="585"/>
      <c r="W4410" s="586"/>
      <c r="X4410" s="571"/>
      <c r="Y4410" s="586"/>
      <c r="Z4410" s="571"/>
      <c r="AA4410" s="586"/>
      <c r="AB4410" s="571"/>
      <c r="AC4410" s="572"/>
      <c r="AD4410" s="575"/>
      <c r="AE4410" s="576"/>
      <c r="AF4410" s="577"/>
      <c r="AG4410" s="578"/>
      <c r="AH4410" s="571"/>
      <c r="AI4410" s="572"/>
      <c r="AJ4410" s="575"/>
      <c r="AK4410" s="576"/>
      <c r="AL4410" s="577"/>
      <c r="AM4410" s="578"/>
      <c r="AN4410" s="571"/>
      <c r="AO4410" s="572"/>
      <c r="AP4410" s="575"/>
      <c r="AQ4410" s="576"/>
      <c r="AR4410" s="577"/>
      <c r="AS4410" s="578"/>
      <c r="AT4410" s="627"/>
      <c r="AU4410" s="628"/>
      <c r="AV4410" s="629"/>
      <c r="AW4410" s="630"/>
      <c r="AX4410" s="577"/>
      <c r="AY4410" s="578"/>
      <c r="AZ4410" s="571"/>
      <c r="BA4410" s="572"/>
      <c r="BB4410" s="575"/>
      <c r="BC4410" s="576"/>
      <c r="BD4410" s="577"/>
      <c r="BE4410" s="578"/>
      <c r="BF4410" s="627"/>
      <c r="BG4410" s="628"/>
      <c r="BH4410" s="629"/>
      <c r="BI4410" s="630"/>
      <c r="BJ4410" s="577"/>
      <c r="BK4410" s="578"/>
      <c r="BL4410" s="605"/>
      <c r="BM4410" s="606"/>
      <c r="BN4410" s="607"/>
      <c r="BO4410" s="588"/>
      <c r="BP4410" s="556"/>
      <c r="BQ4410" s="556"/>
      <c r="BR4410" s="65"/>
      <c r="BS4410" s="65"/>
      <c r="BT4410" s="268"/>
    </row>
    <row r="4411" spans="1:72" ht="21.75" hidden="1" customHeight="1" x14ac:dyDescent="0.25">
      <c r="A4411" s="268"/>
      <c r="B4411" s="678" t="str">
        <f>IF(ROSTER!B$42="","",ROSTER!B$42)</f>
        <v/>
      </c>
      <c r="C4411" s="669" t="str">
        <f>IF(ROSTER!C$42="","",ROSTER!C$42)</f>
        <v/>
      </c>
      <c r="D4411" s="670"/>
      <c r="E4411" s="667"/>
      <c r="F4411" s="680">
        <f>IF(E4411="y",1,IF(E4411="S",1,0))</f>
        <v>0</v>
      </c>
      <c r="G4411" s="663">
        <f>IF(E4411="S",1,0)</f>
        <v>0</v>
      </c>
      <c r="H4411" s="583"/>
      <c r="I4411" s="584"/>
      <c r="J4411" s="569"/>
      <c r="K4411" s="570"/>
      <c r="L4411" s="573"/>
      <c r="M4411" s="574"/>
      <c r="N4411" s="579">
        <f>L4411+J4411</f>
        <v>0</v>
      </c>
      <c r="O4411" s="580"/>
      <c r="P4411" s="569"/>
      <c r="Q4411" s="570"/>
      <c r="R4411" s="573"/>
      <c r="S4411" s="574"/>
      <c r="T4411" s="579">
        <f>R4411-P4411</f>
        <v>0</v>
      </c>
      <c r="U4411" s="580"/>
      <c r="V4411" s="583"/>
      <c r="W4411" s="584"/>
      <c r="X4411" s="569"/>
      <c r="Y4411" s="584"/>
      <c r="Z4411" s="569"/>
      <c r="AA4411" s="584"/>
      <c r="AB4411" s="569"/>
      <c r="AC4411" s="570"/>
      <c r="AD4411" s="573"/>
      <c r="AE4411" s="574"/>
      <c r="AF4411" s="557">
        <f>IF(AB4411=0,0,(AD4411/AB4411)*100)</f>
        <v>0</v>
      </c>
      <c r="AG4411" s="558"/>
      <c r="AH4411" s="569"/>
      <c r="AI4411" s="570"/>
      <c r="AJ4411" s="573"/>
      <c r="AK4411" s="574"/>
      <c r="AL4411" s="557">
        <f>IF(AH4411=0,0,(AJ4411/AH4411)*100)</f>
        <v>0</v>
      </c>
      <c r="AM4411" s="558"/>
      <c r="AN4411" s="569"/>
      <c r="AO4411" s="570"/>
      <c r="AP4411" s="573"/>
      <c r="AQ4411" s="574"/>
      <c r="AR4411" s="557">
        <f>IF(AN4411=0,0,(AP4411/AN4411)*100)</f>
        <v>0</v>
      </c>
      <c r="AS4411" s="558"/>
      <c r="AT4411" s="561">
        <f>AB4411+AH4411+AN4411</f>
        <v>0</v>
      </c>
      <c r="AU4411" s="562"/>
      <c r="AV4411" s="565">
        <f>AD4411+AJ4411+AP4411</f>
        <v>0</v>
      </c>
      <c r="AW4411" s="566"/>
      <c r="AX4411" s="557">
        <f>IF(AT4411=0,0,(AV4411/AT4411)*100)</f>
        <v>0</v>
      </c>
      <c r="AY4411" s="558"/>
      <c r="AZ4411" s="569"/>
      <c r="BA4411" s="570"/>
      <c r="BB4411" s="573"/>
      <c r="BC4411" s="574"/>
      <c r="BD4411" s="557">
        <f>IF(AZ4411=0,0,(BB4411/AZ4411)*100)</f>
        <v>0</v>
      </c>
      <c r="BE4411" s="558"/>
      <c r="BF4411" s="561">
        <f>AT4411+AZ4411</f>
        <v>0</v>
      </c>
      <c r="BG4411" s="562"/>
      <c r="BH4411" s="565">
        <f>AV4411+BB4411</f>
        <v>0</v>
      </c>
      <c r="BI4411" s="566"/>
      <c r="BJ4411" s="557">
        <f>IF(BF4411=0,0,(BH4411/BF4411)*100)</f>
        <v>0</v>
      </c>
      <c r="BK4411" s="558"/>
      <c r="BL4411" s="602">
        <f>(AD4411*2)+(AJ4411*2)+(AP4411*3)+BB4411</f>
        <v>0</v>
      </c>
      <c r="BM4411" s="603"/>
      <c r="BN4411" s="604"/>
      <c r="BO4411" s="587">
        <f t="shared" ref="BO4411" si="3297">IF(BQ4411=0,0,50*BP4411/BQ4411)</f>
        <v>0</v>
      </c>
      <c r="BP4411" s="555">
        <f>(BL4411*BS$11)+(N4411*BS$12)+(X4411*BS$13)+(R4411*BS$14)+(V4411*BS$15)+(Z4411*BS$16)</f>
        <v>0</v>
      </c>
      <c r="BQ4411" s="555">
        <f>((AZ4411-BB4411)*BS$18)+((AT4411-AV4411)*BS$17)+(H4411*BS$19)+(P4411*BS$20)</f>
        <v>0</v>
      </c>
      <c r="BR4411" s="65"/>
      <c r="BS4411" s="65"/>
      <c r="BT4411" s="268"/>
    </row>
    <row r="4412" spans="1:72" ht="21.75" hidden="1" customHeight="1" x14ac:dyDescent="0.25">
      <c r="A4412" s="268"/>
      <c r="B4412" s="679"/>
      <c r="C4412" s="690" t="str">
        <f>IF(ROSTER!D$42="","",ROSTER!D$42)</f>
        <v/>
      </c>
      <c r="D4412" s="691"/>
      <c r="E4412" s="668"/>
      <c r="F4412" s="681"/>
      <c r="G4412" s="664"/>
      <c r="H4412" s="585"/>
      <c r="I4412" s="586"/>
      <c r="J4412" s="571"/>
      <c r="K4412" s="572"/>
      <c r="L4412" s="575"/>
      <c r="M4412" s="576"/>
      <c r="N4412" s="581"/>
      <c r="O4412" s="582"/>
      <c r="P4412" s="571"/>
      <c r="Q4412" s="572"/>
      <c r="R4412" s="575"/>
      <c r="S4412" s="576"/>
      <c r="T4412" s="581"/>
      <c r="U4412" s="582"/>
      <c r="V4412" s="585"/>
      <c r="W4412" s="586"/>
      <c r="X4412" s="571"/>
      <c r="Y4412" s="586"/>
      <c r="Z4412" s="571"/>
      <c r="AA4412" s="586"/>
      <c r="AB4412" s="571"/>
      <c r="AC4412" s="572"/>
      <c r="AD4412" s="575"/>
      <c r="AE4412" s="576"/>
      <c r="AF4412" s="577"/>
      <c r="AG4412" s="578"/>
      <c r="AH4412" s="571"/>
      <c r="AI4412" s="572"/>
      <c r="AJ4412" s="575"/>
      <c r="AK4412" s="576"/>
      <c r="AL4412" s="577"/>
      <c r="AM4412" s="578"/>
      <c r="AN4412" s="571"/>
      <c r="AO4412" s="572"/>
      <c r="AP4412" s="575"/>
      <c r="AQ4412" s="576"/>
      <c r="AR4412" s="577"/>
      <c r="AS4412" s="578"/>
      <c r="AT4412" s="627"/>
      <c r="AU4412" s="628"/>
      <c r="AV4412" s="629"/>
      <c r="AW4412" s="630"/>
      <c r="AX4412" s="577"/>
      <c r="AY4412" s="578"/>
      <c r="AZ4412" s="571"/>
      <c r="BA4412" s="572"/>
      <c r="BB4412" s="575"/>
      <c r="BC4412" s="576"/>
      <c r="BD4412" s="577"/>
      <c r="BE4412" s="578"/>
      <c r="BF4412" s="627"/>
      <c r="BG4412" s="628"/>
      <c r="BH4412" s="629"/>
      <c r="BI4412" s="630"/>
      <c r="BJ4412" s="577"/>
      <c r="BK4412" s="578"/>
      <c r="BL4412" s="605"/>
      <c r="BM4412" s="606"/>
      <c r="BN4412" s="607"/>
      <c r="BO4412" s="588"/>
      <c r="BP4412" s="556"/>
      <c r="BQ4412" s="556"/>
      <c r="BR4412" s="65"/>
      <c r="BS4412" s="65"/>
      <c r="BT4412" s="268"/>
    </row>
    <row r="4413" spans="1:72" ht="21.75" hidden="1" customHeight="1" x14ac:dyDescent="0.25">
      <c r="A4413" s="268"/>
      <c r="B4413" s="678" t="str">
        <f>IF(ROSTER!B$44="","",ROSTER!B$44)</f>
        <v/>
      </c>
      <c r="C4413" s="669" t="str">
        <f>IF(ROSTER!C$44="","",ROSTER!C$44)</f>
        <v/>
      </c>
      <c r="D4413" s="670"/>
      <c r="E4413" s="667"/>
      <c r="F4413" s="680">
        <f>IF(E4413="y",1,IF(E4413="S",1,0))</f>
        <v>0</v>
      </c>
      <c r="G4413" s="663">
        <f>IF(E4413="S",1,0)</f>
        <v>0</v>
      </c>
      <c r="H4413" s="583"/>
      <c r="I4413" s="584"/>
      <c r="J4413" s="569"/>
      <c r="K4413" s="570"/>
      <c r="L4413" s="573"/>
      <c r="M4413" s="574"/>
      <c r="N4413" s="579">
        <f>L4413+J4413</f>
        <v>0</v>
      </c>
      <c r="O4413" s="580"/>
      <c r="P4413" s="569"/>
      <c r="Q4413" s="570"/>
      <c r="R4413" s="573"/>
      <c r="S4413" s="574"/>
      <c r="T4413" s="579">
        <f>R4413-P4413</f>
        <v>0</v>
      </c>
      <c r="U4413" s="580"/>
      <c r="V4413" s="583"/>
      <c r="W4413" s="584"/>
      <c r="X4413" s="569"/>
      <c r="Y4413" s="584"/>
      <c r="Z4413" s="569"/>
      <c r="AA4413" s="584"/>
      <c r="AB4413" s="569"/>
      <c r="AC4413" s="570"/>
      <c r="AD4413" s="573"/>
      <c r="AE4413" s="574"/>
      <c r="AF4413" s="557">
        <f>IF(AB4413=0,0,(AD4413/AB4413)*100)</f>
        <v>0</v>
      </c>
      <c r="AG4413" s="558"/>
      <c r="AH4413" s="569"/>
      <c r="AI4413" s="570"/>
      <c r="AJ4413" s="573"/>
      <c r="AK4413" s="574"/>
      <c r="AL4413" s="557">
        <f>IF(AH4413=0,0,(AJ4413/AH4413)*100)</f>
        <v>0</v>
      </c>
      <c r="AM4413" s="558"/>
      <c r="AN4413" s="569"/>
      <c r="AO4413" s="570"/>
      <c r="AP4413" s="573"/>
      <c r="AQ4413" s="574"/>
      <c r="AR4413" s="557">
        <f>IF(AN4413=0,0,(AP4413/AN4413)*100)</f>
        <v>0</v>
      </c>
      <c r="AS4413" s="558"/>
      <c r="AT4413" s="561">
        <f>AB4413+AH4413+AN4413</f>
        <v>0</v>
      </c>
      <c r="AU4413" s="562"/>
      <c r="AV4413" s="565">
        <f>AD4413+AJ4413+AP4413</f>
        <v>0</v>
      </c>
      <c r="AW4413" s="566"/>
      <c r="AX4413" s="557">
        <f>IF(AT4413=0,0,(AV4413/AT4413)*100)</f>
        <v>0</v>
      </c>
      <c r="AY4413" s="558"/>
      <c r="AZ4413" s="569"/>
      <c r="BA4413" s="570"/>
      <c r="BB4413" s="573"/>
      <c r="BC4413" s="574"/>
      <c r="BD4413" s="557">
        <f>IF(AZ4413=0,0,(BB4413/AZ4413)*100)</f>
        <v>0</v>
      </c>
      <c r="BE4413" s="558"/>
      <c r="BF4413" s="561">
        <f>AT4413+AZ4413</f>
        <v>0</v>
      </c>
      <c r="BG4413" s="562"/>
      <c r="BH4413" s="565">
        <f>AV4413+BB4413</f>
        <v>0</v>
      </c>
      <c r="BI4413" s="566"/>
      <c r="BJ4413" s="557">
        <f>IF(BF4413=0,0,(BH4413/BF4413)*100)</f>
        <v>0</v>
      </c>
      <c r="BK4413" s="558"/>
      <c r="BL4413" s="602">
        <f>(AD4413*2)+(AJ4413*2)+(AP4413*3)+BB4413</f>
        <v>0</v>
      </c>
      <c r="BM4413" s="603"/>
      <c r="BN4413" s="604"/>
      <c r="BO4413" s="587">
        <f t="shared" ref="BO4413" si="3298">IF(BQ4413=0,0,50*BP4413/BQ4413)</f>
        <v>0</v>
      </c>
      <c r="BP4413" s="555">
        <f>(BL4413*BS$11)+(N4413*BS$12)+(X4413*BS$13)+(R4413*BS$14)+(V4413*BS$15)+(Z4413*BS$16)</f>
        <v>0</v>
      </c>
      <c r="BQ4413" s="555">
        <f>((AZ4413-BB4413)*BS$18)+((AT4413-AV4413)*BS$17)+(H4413*BS$19)+(P4413*BS$20)</f>
        <v>0</v>
      </c>
      <c r="BR4413" s="65"/>
      <c r="BS4413" s="65"/>
      <c r="BT4413" s="268"/>
    </row>
    <row r="4414" spans="1:72" ht="21.75" hidden="1" customHeight="1" x14ac:dyDescent="0.25">
      <c r="A4414" s="268"/>
      <c r="B4414" s="679"/>
      <c r="C4414" s="690" t="str">
        <f>IF(ROSTER!D$44="","",ROSTER!D$44)</f>
        <v/>
      </c>
      <c r="D4414" s="691"/>
      <c r="E4414" s="668"/>
      <c r="F4414" s="681"/>
      <c r="G4414" s="664"/>
      <c r="H4414" s="585"/>
      <c r="I4414" s="586"/>
      <c r="J4414" s="571"/>
      <c r="K4414" s="572"/>
      <c r="L4414" s="575"/>
      <c r="M4414" s="576"/>
      <c r="N4414" s="581"/>
      <c r="O4414" s="582"/>
      <c r="P4414" s="571"/>
      <c r="Q4414" s="572"/>
      <c r="R4414" s="575"/>
      <c r="S4414" s="576"/>
      <c r="T4414" s="581"/>
      <c r="U4414" s="582"/>
      <c r="V4414" s="585"/>
      <c r="W4414" s="586"/>
      <c r="X4414" s="571"/>
      <c r="Y4414" s="586"/>
      <c r="Z4414" s="571"/>
      <c r="AA4414" s="586"/>
      <c r="AB4414" s="571"/>
      <c r="AC4414" s="572"/>
      <c r="AD4414" s="575"/>
      <c r="AE4414" s="576"/>
      <c r="AF4414" s="577"/>
      <c r="AG4414" s="578"/>
      <c r="AH4414" s="571"/>
      <c r="AI4414" s="572"/>
      <c r="AJ4414" s="575"/>
      <c r="AK4414" s="576"/>
      <c r="AL4414" s="577"/>
      <c r="AM4414" s="578"/>
      <c r="AN4414" s="571"/>
      <c r="AO4414" s="572"/>
      <c r="AP4414" s="575"/>
      <c r="AQ4414" s="576"/>
      <c r="AR4414" s="577"/>
      <c r="AS4414" s="578"/>
      <c r="AT4414" s="627"/>
      <c r="AU4414" s="628"/>
      <c r="AV4414" s="629"/>
      <c r="AW4414" s="630"/>
      <c r="AX4414" s="577"/>
      <c r="AY4414" s="578"/>
      <c r="AZ4414" s="571"/>
      <c r="BA4414" s="572"/>
      <c r="BB4414" s="575"/>
      <c r="BC4414" s="576"/>
      <c r="BD4414" s="577"/>
      <c r="BE4414" s="578"/>
      <c r="BF4414" s="627"/>
      <c r="BG4414" s="628"/>
      <c r="BH4414" s="629"/>
      <c r="BI4414" s="630"/>
      <c r="BJ4414" s="577"/>
      <c r="BK4414" s="578"/>
      <c r="BL4414" s="605"/>
      <c r="BM4414" s="606"/>
      <c r="BN4414" s="607"/>
      <c r="BO4414" s="588"/>
      <c r="BP4414" s="556"/>
      <c r="BQ4414" s="556"/>
      <c r="BR4414" s="65"/>
      <c r="BS4414" s="65"/>
      <c r="BT4414" s="268"/>
    </row>
    <row r="4415" spans="1:72" ht="21.75" hidden="1" customHeight="1" x14ac:dyDescent="0.25">
      <c r="A4415" s="268"/>
      <c r="B4415" s="678" t="str">
        <f>IF(ROSTER!B$46="","",ROSTER!B$46)</f>
        <v/>
      </c>
      <c r="C4415" s="669" t="str">
        <f>IF(ROSTER!C$46="","",ROSTER!C$46)</f>
        <v/>
      </c>
      <c r="D4415" s="670"/>
      <c r="E4415" s="667"/>
      <c r="F4415" s="680">
        <f>IF(E4415="y",1,IF(E4415="S",1,0))</f>
        <v>0</v>
      </c>
      <c r="G4415" s="663">
        <f>IF(E4415="S",1,0)</f>
        <v>0</v>
      </c>
      <c r="H4415" s="583"/>
      <c r="I4415" s="584"/>
      <c r="J4415" s="569"/>
      <c r="K4415" s="570"/>
      <c r="L4415" s="573"/>
      <c r="M4415" s="574"/>
      <c r="N4415" s="579">
        <f>L4415+J4415</f>
        <v>0</v>
      </c>
      <c r="O4415" s="580"/>
      <c r="P4415" s="569"/>
      <c r="Q4415" s="570"/>
      <c r="R4415" s="573"/>
      <c r="S4415" s="574"/>
      <c r="T4415" s="579">
        <f>R4415-P4415</f>
        <v>0</v>
      </c>
      <c r="U4415" s="580"/>
      <c r="V4415" s="583"/>
      <c r="W4415" s="584"/>
      <c r="X4415" s="569"/>
      <c r="Y4415" s="584"/>
      <c r="Z4415" s="569"/>
      <c r="AA4415" s="584"/>
      <c r="AB4415" s="569"/>
      <c r="AC4415" s="570"/>
      <c r="AD4415" s="573"/>
      <c r="AE4415" s="574"/>
      <c r="AF4415" s="557">
        <f>IF(AB4415=0,0,(AD4415/AB4415)*100)</f>
        <v>0</v>
      </c>
      <c r="AG4415" s="558"/>
      <c r="AH4415" s="569"/>
      <c r="AI4415" s="570"/>
      <c r="AJ4415" s="573"/>
      <c r="AK4415" s="574"/>
      <c r="AL4415" s="557">
        <f>IF(AH4415=0,0,(AJ4415/AH4415)*100)</f>
        <v>0</v>
      </c>
      <c r="AM4415" s="558"/>
      <c r="AN4415" s="569"/>
      <c r="AO4415" s="570"/>
      <c r="AP4415" s="573"/>
      <c r="AQ4415" s="574"/>
      <c r="AR4415" s="557">
        <f>IF(AN4415=0,0,(AP4415/AN4415)*100)</f>
        <v>0</v>
      </c>
      <c r="AS4415" s="558"/>
      <c r="AT4415" s="561">
        <f>AB4415+AH4415+AN4415</f>
        <v>0</v>
      </c>
      <c r="AU4415" s="562"/>
      <c r="AV4415" s="565">
        <f>AD4415+AJ4415+AP4415</f>
        <v>0</v>
      </c>
      <c r="AW4415" s="566"/>
      <c r="AX4415" s="557">
        <f>IF(AT4415=0,0,(AV4415/AT4415)*100)</f>
        <v>0</v>
      </c>
      <c r="AY4415" s="558"/>
      <c r="AZ4415" s="569"/>
      <c r="BA4415" s="570"/>
      <c r="BB4415" s="573"/>
      <c r="BC4415" s="574"/>
      <c r="BD4415" s="557">
        <f>IF(AZ4415=0,0,(BB4415/AZ4415)*100)</f>
        <v>0</v>
      </c>
      <c r="BE4415" s="558"/>
      <c r="BF4415" s="561">
        <f>AT4415+AZ4415</f>
        <v>0</v>
      </c>
      <c r="BG4415" s="562"/>
      <c r="BH4415" s="565">
        <f>AV4415+BB4415</f>
        <v>0</v>
      </c>
      <c r="BI4415" s="566"/>
      <c r="BJ4415" s="557">
        <f>IF(BF4415=0,0,(BH4415/BF4415)*100)</f>
        <v>0</v>
      </c>
      <c r="BK4415" s="558"/>
      <c r="BL4415" s="602">
        <f>(AD4415*2)+(AJ4415*2)+(AP4415*3)+BB4415</f>
        <v>0</v>
      </c>
      <c r="BM4415" s="603"/>
      <c r="BN4415" s="604"/>
      <c r="BO4415" s="587">
        <f t="shared" ref="BO4415" si="3299">IF(BQ4415=0,0,50*BP4415/BQ4415)</f>
        <v>0</v>
      </c>
      <c r="BP4415" s="634">
        <f>(BL4415*BS$11)+(N4415*BS$12)+(X4415*BS$13)+(R4415*BS$14)+(V4415*BS$15)+(Z4415*BS$16)</f>
        <v>0</v>
      </c>
      <c r="BQ4415" s="555">
        <f>((AZ4415-BB4415)*BS$18)+((AT4415-AV4415)*BS$17)+(H4415*BS$19)+(P4415*BS$20)</f>
        <v>0</v>
      </c>
      <c r="BR4415" s="65"/>
      <c r="BS4415" s="65"/>
      <c r="BT4415" s="268"/>
    </row>
    <row r="4416" spans="1:72" ht="22.5" hidden="1" customHeight="1" thickBot="1" x14ac:dyDescent="0.3">
      <c r="A4416" s="268"/>
      <c r="B4416" s="679"/>
      <c r="C4416" s="690" t="str">
        <f>IF(ROSTER!D$46="","",ROSTER!D$46)</f>
        <v/>
      </c>
      <c r="D4416" s="691"/>
      <c r="E4416" s="668"/>
      <c r="F4416" s="681"/>
      <c r="G4416" s="664"/>
      <c r="H4416" s="585"/>
      <c r="I4416" s="586"/>
      <c r="J4416" s="571"/>
      <c r="K4416" s="572"/>
      <c r="L4416" s="575"/>
      <c r="M4416" s="576"/>
      <c r="N4416" s="649"/>
      <c r="O4416" s="650"/>
      <c r="P4416" s="571"/>
      <c r="Q4416" s="572"/>
      <c r="R4416" s="575"/>
      <c r="S4416" s="576"/>
      <c r="T4416" s="581"/>
      <c r="U4416" s="582"/>
      <c r="V4416" s="585"/>
      <c r="W4416" s="586"/>
      <c r="X4416" s="571"/>
      <c r="Y4416" s="586"/>
      <c r="Z4416" s="571"/>
      <c r="AA4416" s="586"/>
      <c r="AB4416" s="571"/>
      <c r="AC4416" s="572"/>
      <c r="AD4416" s="575"/>
      <c r="AE4416" s="576"/>
      <c r="AF4416" s="559"/>
      <c r="AG4416" s="560"/>
      <c r="AH4416" s="571"/>
      <c r="AI4416" s="572"/>
      <c r="AJ4416" s="575"/>
      <c r="AK4416" s="576"/>
      <c r="AL4416" s="559"/>
      <c r="AM4416" s="560"/>
      <c r="AN4416" s="571"/>
      <c r="AO4416" s="572"/>
      <c r="AP4416" s="575"/>
      <c r="AQ4416" s="576"/>
      <c r="AR4416" s="559"/>
      <c r="AS4416" s="560"/>
      <c r="AT4416" s="563"/>
      <c r="AU4416" s="564"/>
      <c r="AV4416" s="567"/>
      <c r="AW4416" s="568"/>
      <c r="AX4416" s="559"/>
      <c r="AY4416" s="560"/>
      <c r="AZ4416" s="571"/>
      <c r="BA4416" s="572"/>
      <c r="BB4416" s="575"/>
      <c r="BC4416" s="576"/>
      <c r="BD4416" s="559"/>
      <c r="BE4416" s="560"/>
      <c r="BF4416" s="563"/>
      <c r="BG4416" s="564"/>
      <c r="BH4416" s="567"/>
      <c r="BI4416" s="568"/>
      <c r="BJ4416" s="559"/>
      <c r="BK4416" s="560"/>
      <c r="BL4416" s="631"/>
      <c r="BM4416" s="632"/>
      <c r="BN4416" s="633"/>
      <c r="BO4416" s="609"/>
      <c r="BP4416" s="635"/>
      <c r="BQ4416" s="556"/>
      <c r="BR4416" s="65"/>
      <c r="BS4416" s="65"/>
      <c r="BT4416" s="268"/>
    </row>
    <row r="4417" spans="1:75" s="79" customFormat="1" ht="33.4" hidden="1" customHeight="1" x14ac:dyDescent="0.45">
      <c r="A4417" s="278"/>
      <c r="B4417" s="671"/>
      <c r="C4417" s="611"/>
      <c r="D4417" s="611" t="s">
        <v>10</v>
      </c>
      <c r="E4417" s="612"/>
      <c r="F4417" s="78"/>
      <c r="G4417" s="78"/>
      <c r="H4417" s="547">
        <f>SUM(H4377:I4416)</f>
        <v>0</v>
      </c>
      <c r="I4417" s="548"/>
      <c r="J4417" s="547">
        <f>SUM(J4377:K4416)</f>
        <v>0</v>
      </c>
      <c r="K4417" s="548"/>
      <c r="L4417" s="551">
        <f>SUM(L4377:M4416)</f>
        <v>0</v>
      </c>
      <c r="M4417" s="636"/>
      <c r="N4417" s="533">
        <f>L4417+J4417</f>
        <v>0</v>
      </c>
      <c r="O4417" s="534"/>
      <c r="P4417" s="551">
        <f>SUM(P4377:Q4416)</f>
        <v>0</v>
      </c>
      <c r="Q4417" s="548"/>
      <c r="R4417" s="551">
        <f>SUM(R4377:S4416)</f>
        <v>0</v>
      </c>
      <c r="S4417" s="636"/>
      <c r="T4417" s="533">
        <f>R4417-P4417</f>
        <v>0</v>
      </c>
      <c r="U4417" s="534"/>
      <c r="V4417" s="551">
        <f>SUM(V4377:W4416)</f>
        <v>0</v>
      </c>
      <c r="W4417" s="636"/>
      <c r="X4417" s="547">
        <f>SUM(X4377:Y4416)</f>
        <v>0</v>
      </c>
      <c r="Y4417" s="534"/>
      <c r="Z4417" s="547">
        <f>SUM(Z4377:AA4416)</f>
        <v>0</v>
      </c>
      <c r="AA4417" s="534"/>
      <c r="AB4417" s="636">
        <f>SUM(AB4377:AC4416)</f>
        <v>0</v>
      </c>
      <c r="AC4417" s="548"/>
      <c r="AD4417" s="551">
        <f>SUM(AD4377:AE4416)</f>
        <v>0</v>
      </c>
      <c r="AE4417" s="636"/>
      <c r="AF4417" s="533">
        <f>IF(AB4417=0,0,(AD4417/AB4417)*100)</f>
        <v>0</v>
      </c>
      <c r="AG4417" s="534"/>
      <c r="AH4417" s="551">
        <f>SUM(AH4377:AI4416)</f>
        <v>0</v>
      </c>
      <c r="AI4417" s="548"/>
      <c r="AJ4417" s="551">
        <f>SUM(AJ4377:AK4416)</f>
        <v>0</v>
      </c>
      <c r="AK4417" s="636"/>
      <c r="AL4417" s="533">
        <f>IF(AH4417=0,0,(AJ4417/AH4417)*100)</f>
        <v>0</v>
      </c>
      <c r="AM4417" s="534"/>
      <c r="AN4417" s="551">
        <f>SUM(AN4377:AO4416)</f>
        <v>0</v>
      </c>
      <c r="AO4417" s="548"/>
      <c r="AP4417" s="551">
        <f>SUM(AP4377:AQ4416)</f>
        <v>0</v>
      </c>
      <c r="AQ4417" s="636"/>
      <c r="AR4417" s="533">
        <f>IF(AN4417=0,0,(AP4417/AN4417)*100)</f>
        <v>0</v>
      </c>
      <c r="AS4417" s="534"/>
      <c r="AT4417" s="547">
        <f>AB4417+AH4417+AN4417</f>
        <v>0</v>
      </c>
      <c r="AU4417" s="548"/>
      <c r="AV4417" s="551">
        <f>AD4417+AJ4417+AP4417</f>
        <v>0</v>
      </c>
      <c r="AW4417" s="552"/>
      <c r="AX4417" s="533">
        <f>IF(AT4417=0,0,(AV4417/AT4417)*100)</f>
        <v>0</v>
      </c>
      <c r="AY4417" s="534"/>
      <c r="AZ4417" s="551">
        <f>SUM(AZ4377:BA4416)</f>
        <v>0</v>
      </c>
      <c r="BA4417" s="548"/>
      <c r="BB4417" s="551">
        <f>SUM(BB4377:BC4416)</f>
        <v>0</v>
      </c>
      <c r="BC4417" s="636"/>
      <c r="BD4417" s="533">
        <f>IF(AZ4417=0,0,(BB4417/AZ4417)*100)</f>
        <v>0</v>
      </c>
      <c r="BE4417" s="534"/>
      <c r="BF4417" s="547">
        <f>AT4417+AZ4417</f>
        <v>0</v>
      </c>
      <c r="BG4417" s="548"/>
      <c r="BH4417" s="551">
        <f>AV4417+BB4417</f>
        <v>0</v>
      </c>
      <c r="BI4417" s="552"/>
      <c r="BJ4417" s="533">
        <f>IF(BF4417=0,0,(BH4417/BF4417)*100)</f>
        <v>0</v>
      </c>
      <c r="BK4417" s="619"/>
      <c r="BL4417" s="621">
        <f>SUM(BL4377:BN4416)</f>
        <v>0</v>
      </c>
      <c r="BM4417" s="622"/>
      <c r="BN4417" s="623"/>
      <c r="BO4417" s="610">
        <f>SUM(BO4377:BO4416)</f>
        <v>0</v>
      </c>
      <c r="BP4417" s="709">
        <f>(BL4417*BS$11)+(N4417*BS$12)+(X4417*BS$13)+(R4417*BS$14)+(V4417*BS$15)+(Z4417*BS$16)</f>
        <v>0</v>
      </c>
      <c r="BQ4417" s="638">
        <f>((AZ4417-BB4417)*BS$18)+((AT4417-AV4417)*BS$17)+(H4417*BS$19)+(P4417*BS$20)</f>
        <v>0</v>
      </c>
      <c r="BR4417" s="77"/>
      <c r="BS4417" s="77"/>
      <c r="BT4417" s="278"/>
    </row>
    <row r="4418" spans="1:75" s="79" customFormat="1" ht="33.950000000000003" hidden="1" customHeight="1" thickBot="1" x14ac:dyDescent="0.5">
      <c r="A4418" s="278"/>
      <c r="B4418" s="672"/>
      <c r="C4418" s="673"/>
      <c r="D4418" s="673"/>
      <c r="E4418" s="721"/>
      <c r="F4418" s="80"/>
      <c r="G4418" s="80"/>
      <c r="H4418" s="549"/>
      <c r="I4418" s="550"/>
      <c r="J4418" s="549"/>
      <c r="K4418" s="550"/>
      <c r="L4418" s="553"/>
      <c r="M4418" s="637"/>
      <c r="N4418" s="535"/>
      <c r="O4418" s="536"/>
      <c r="P4418" s="553"/>
      <c r="Q4418" s="550"/>
      <c r="R4418" s="553"/>
      <c r="S4418" s="637"/>
      <c r="T4418" s="535"/>
      <c r="U4418" s="536"/>
      <c r="V4418" s="553"/>
      <c r="W4418" s="637"/>
      <c r="X4418" s="549"/>
      <c r="Y4418" s="536"/>
      <c r="Z4418" s="549"/>
      <c r="AA4418" s="536"/>
      <c r="AB4418" s="637"/>
      <c r="AC4418" s="550"/>
      <c r="AD4418" s="553"/>
      <c r="AE4418" s="637"/>
      <c r="AF4418" s="535"/>
      <c r="AG4418" s="536"/>
      <c r="AH4418" s="553"/>
      <c r="AI4418" s="550"/>
      <c r="AJ4418" s="553"/>
      <c r="AK4418" s="637"/>
      <c r="AL4418" s="535"/>
      <c r="AM4418" s="536"/>
      <c r="AN4418" s="553"/>
      <c r="AO4418" s="550"/>
      <c r="AP4418" s="553"/>
      <c r="AQ4418" s="637"/>
      <c r="AR4418" s="535"/>
      <c r="AS4418" s="536"/>
      <c r="AT4418" s="549"/>
      <c r="AU4418" s="550"/>
      <c r="AV4418" s="553"/>
      <c r="AW4418" s="554"/>
      <c r="AX4418" s="535"/>
      <c r="AY4418" s="536"/>
      <c r="AZ4418" s="553"/>
      <c r="BA4418" s="550"/>
      <c r="BB4418" s="553"/>
      <c r="BC4418" s="637"/>
      <c r="BD4418" s="535"/>
      <c r="BE4418" s="536"/>
      <c r="BF4418" s="549"/>
      <c r="BG4418" s="550"/>
      <c r="BH4418" s="553"/>
      <c r="BI4418" s="554"/>
      <c r="BJ4418" s="535"/>
      <c r="BK4418" s="620"/>
      <c r="BL4418" s="624"/>
      <c r="BM4418" s="625"/>
      <c r="BN4418" s="626"/>
      <c r="BO4418" s="609"/>
      <c r="BP4418" s="710"/>
      <c r="BQ4418" s="639"/>
      <c r="BR4418" s="77"/>
      <c r="BS4418" s="77"/>
      <c r="BT4418" s="278"/>
    </row>
    <row r="4419" spans="1:75" s="79" customFormat="1" ht="33" hidden="1" customHeight="1" thickBot="1" x14ac:dyDescent="0.5">
      <c r="A4419" s="278"/>
      <c r="B4419" s="671"/>
      <c r="C4419" s="611"/>
      <c r="D4419" s="611" t="s">
        <v>13</v>
      </c>
      <c r="E4419" s="612"/>
      <c r="F4419" s="82"/>
      <c r="G4419" s="117"/>
      <c r="H4419" s="541"/>
      <c r="I4419" s="545"/>
      <c r="J4419" s="541"/>
      <c r="K4419" s="545"/>
      <c r="L4419" s="537"/>
      <c r="M4419" s="538"/>
      <c r="N4419" s="533">
        <f>J4419+L4419</f>
        <v>0</v>
      </c>
      <c r="O4419" s="534"/>
      <c r="P4419" s="537"/>
      <c r="Q4419" s="545"/>
      <c r="R4419" s="537"/>
      <c r="S4419" s="538"/>
      <c r="T4419" s="533">
        <f>R4419-P4419</f>
        <v>0</v>
      </c>
      <c r="U4419" s="534"/>
      <c r="V4419" s="537"/>
      <c r="W4419" s="538"/>
      <c r="X4419" s="541"/>
      <c r="Y4419" s="542"/>
      <c r="Z4419" s="541"/>
      <c r="AA4419" s="542"/>
      <c r="AB4419" s="538"/>
      <c r="AC4419" s="545"/>
      <c r="AD4419" s="537"/>
      <c r="AE4419" s="538"/>
      <c r="AF4419" s="533">
        <f>IF(AB4419=0,0,(AD4419/AB4419)*100)</f>
        <v>0</v>
      </c>
      <c r="AG4419" s="534"/>
      <c r="AH4419" s="537"/>
      <c r="AI4419" s="545"/>
      <c r="AJ4419" s="537"/>
      <c r="AK4419" s="538"/>
      <c r="AL4419" s="533">
        <f>IF(AH4419=0,0,(AJ4419/AH4419)*100)</f>
        <v>0</v>
      </c>
      <c r="AM4419" s="534"/>
      <c r="AN4419" s="537"/>
      <c r="AO4419" s="545"/>
      <c r="AP4419" s="537"/>
      <c r="AQ4419" s="538"/>
      <c r="AR4419" s="533">
        <f>IF(AN4419=0,0,(AP4419/AN4419)*100)</f>
        <v>0</v>
      </c>
      <c r="AS4419" s="534"/>
      <c r="AT4419" s="547">
        <f>AB4419+AH4419+AN4419</f>
        <v>0</v>
      </c>
      <c r="AU4419" s="548"/>
      <c r="AV4419" s="551">
        <f>AD4419+AJ4419+AP4419</f>
        <v>0</v>
      </c>
      <c r="AW4419" s="552"/>
      <c r="AX4419" s="533">
        <f>IF(AT4419=0,0,(AV4419/AT4419)*100)</f>
        <v>0</v>
      </c>
      <c r="AY4419" s="534"/>
      <c r="AZ4419" s="537"/>
      <c r="BA4419" s="545"/>
      <c r="BB4419" s="537"/>
      <c r="BC4419" s="538"/>
      <c r="BD4419" s="533">
        <f>IF(AZ4419=0,0,(BB4419/AZ4419)*100)</f>
        <v>0</v>
      </c>
      <c r="BE4419" s="534"/>
      <c r="BF4419" s="547">
        <f>AT4419+AZ4419</f>
        <v>0</v>
      </c>
      <c r="BG4419" s="548"/>
      <c r="BH4419" s="551">
        <f>AV4419+BB4419</f>
        <v>0</v>
      </c>
      <c r="BI4419" s="552"/>
      <c r="BJ4419" s="533">
        <f>IF(BF4419=0,0,(BH4419/BF4419)*100)</f>
        <v>0</v>
      </c>
      <c r="BK4419" s="619"/>
      <c r="BL4419" s="621">
        <f>(AD4419*2)+(AJ4419*2)+(AP4419*3)+BB4419</f>
        <v>0</v>
      </c>
      <c r="BM4419" s="622"/>
      <c r="BN4419" s="623"/>
      <c r="BO4419" s="647"/>
      <c r="BP4419" s="83"/>
      <c r="BQ4419" s="84"/>
      <c r="BR4419" s="77"/>
      <c r="BS4419" s="77"/>
      <c r="BT4419" s="278"/>
    </row>
    <row r="4420" spans="1:75" s="79" customFormat="1" ht="33.75" hidden="1" customHeight="1" thickBot="1" x14ac:dyDescent="0.5">
      <c r="A4420" s="278"/>
      <c r="B4420" s="232"/>
      <c r="C4420" s="257"/>
      <c r="D4420" s="613"/>
      <c r="E4420" s="614"/>
      <c r="F4420" s="86"/>
      <c r="G4420" s="86"/>
      <c r="H4420" s="543"/>
      <c r="I4420" s="546"/>
      <c r="J4420" s="543"/>
      <c r="K4420" s="546"/>
      <c r="L4420" s="539"/>
      <c r="M4420" s="540"/>
      <c r="N4420" s="535"/>
      <c r="O4420" s="536"/>
      <c r="P4420" s="539"/>
      <c r="Q4420" s="546"/>
      <c r="R4420" s="539"/>
      <c r="S4420" s="540"/>
      <c r="T4420" s="535"/>
      <c r="U4420" s="536"/>
      <c r="V4420" s="539"/>
      <c r="W4420" s="540"/>
      <c r="X4420" s="543"/>
      <c r="Y4420" s="544"/>
      <c r="Z4420" s="543"/>
      <c r="AA4420" s="544"/>
      <c r="AB4420" s="540"/>
      <c r="AC4420" s="546"/>
      <c r="AD4420" s="539"/>
      <c r="AE4420" s="540"/>
      <c r="AF4420" s="535"/>
      <c r="AG4420" s="536"/>
      <c r="AH4420" s="539"/>
      <c r="AI4420" s="546"/>
      <c r="AJ4420" s="539"/>
      <c r="AK4420" s="540"/>
      <c r="AL4420" s="535"/>
      <c r="AM4420" s="536"/>
      <c r="AN4420" s="539"/>
      <c r="AO4420" s="546"/>
      <c r="AP4420" s="539"/>
      <c r="AQ4420" s="540"/>
      <c r="AR4420" s="535"/>
      <c r="AS4420" s="536"/>
      <c r="AT4420" s="549"/>
      <c r="AU4420" s="550"/>
      <c r="AV4420" s="553"/>
      <c r="AW4420" s="554"/>
      <c r="AX4420" s="535"/>
      <c r="AY4420" s="536"/>
      <c r="AZ4420" s="539"/>
      <c r="BA4420" s="546"/>
      <c r="BB4420" s="539"/>
      <c r="BC4420" s="540"/>
      <c r="BD4420" s="535"/>
      <c r="BE4420" s="536"/>
      <c r="BF4420" s="549"/>
      <c r="BG4420" s="550"/>
      <c r="BH4420" s="553"/>
      <c r="BI4420" s="554"/>
      <c r="BJ4420" s="535"/>
      <c r="BK4420" s="620"/>
      <c r="BL4420" s="624"/>
      <c r="BM4420" s="625"/>
      <c r="BN4420" s="626"/>
      <c r="BO4420" s="648"/>
      <c r="BP4420" s="222"/>
      <c r="BQ4420" s="222"/>
      <c r="BR4420" s="77"/>
      <c r="BS4420" s="77"/>
      <c r="BT4420" s="278"/>
    </row>
    <row r="4421" spans="1:75" ht="16.5" hidden="1" customHeight="1" thickTop="1" thickBot="1" x14ac:dyDescent="0.5">
      <c r="A4421" s="268"/>
      <c r="B4421" s="229"/>
      <c r="C4421" s="195"/>
      <c r="D4421" s="195"/>
      <c r="E4421" s="195"/>
      <c r="F4421" s="195"/>
      <c r="G4421" s="195"/>
      <c r="H4421" s="195"/>
      <c r="I4421" s="195"/>
      <c r="J4421" s="195"/>
      <c r="K4421" s="195"/>
      <c r="L4421" s="195"/>
      <c r="M4421" s="195"/>
      <c r="N4421" s="195"/>
      <c r="O4421" s="195"/>
      <c r="P4421" s="195"/>
      <c r="Q4421" s="195"/>
      <c r="R4421" s="195"/>
      <c r="S4421" s="195"/>
      <c r="T4421" s="195"/>
      <c r="U4421" s="195"/>
      <c r="V4421" s="195"/>
      <c r="W4421" s="195"/>
      <c r="X4421" s="195"/>
      <c r="Y4421" s="195"/>
      <c r="Z4421" s="195"/>
      <c r="AA4421" s="195"/>
      <c r="AB4421" s="195"/>
      <c r="AC4421" s="195"/>
      <c r="AD4421" s="195"/>
      <c r="AE4421" s="195"/>
      <c r="AF4421" s="198"/>
      <c r="AG4421" s="198"/>
      <c r="AH4421" s="195"/>
      <c r="AI4421" s="195"/>
      <c r="AJ4421" s="195"/>
      <c r="AK4421" s="195"/>
      <c r="AL4421" s="195"/>
      <c r="AM4421" s="195"/>
      <c r="AN4421" s="195"/>
      <c r="AO4421" s="195"/>
      <c r="AP4421" s="195"/>
      <c r="AQ4421" s="195"/>
      <c r="AR4421" s="195"/>
      <c r="AS4421" s="195"/>
      <c r="AT4421" s="195"/>
      <c r="AU4421" s="195"/>
      <c r="AV4421" s="195"/>
      <c r="AW4421" s="195"/>
      <c r="AX4421" s="195"/>
      <c r="AY4421" s="195"/>
      <c r="AZ4421" s="195"/>
      <c r="BA4421" s="195"/>
      <c r="BB4421" s="195"/>
      <c r="BC4421" s="195"/>
      <c r="BD4421" s="195"/>
      <c r="BE4421" s="195"/>
      <c r="BF4421" s="195"/>
      <c r="BG4421" s="195"/>
      <c r="BH4421" s="195"/>
      <c r="BI4421" s="195"/>
      <c r="BJ4421" s="195"/>
      <c r="BK4421" s="195"/>
      <c r="BL4421" s="195"/>
      <c r="BM4421" s="195"/>
      <c r="BN4421" s="195"/>
      <c r="BO4421" s="247"/>
      <c r="BP4421" s="600">
        <f>IF((J4417+L4419)=0,0,(J4417/(J4417+L4419)*100)%)</f>
        <v>0</v>
      </c>
      <c r="BQ4421" s="601"/>
      <c r="BR4421" s="600">
        <f>IF((L4417+J4419)=0,0,(L4417/(L4417+J4419)*100)%)</f>
        <v>0</v>
      </c>
      <c r="BS4421" s="601"/>
      <c r="BT4421" s="268"/>
    </row>
    <row r="4422" spans="1:75" s="85" customFormat="1" ht="79.5" hidden="1" customHeight="1" thickTop="1" thickBot="1" x14ac:dyDescent="0.55000000000000004">
      <c r="A4422" s="279"/>
      <c r="B4422" s="682" t="s">
        <v>59</v>
      </c>
      <c r="C4422" s="683"/>
      <c r="D4422" s="608" t="s">
        <v>53</v>
      </c>
      <c r="E4422" s="608"/>
      <c r="F4422" s="608"/>
      <c r="G4422" s="730"/>
      <c r="H4422" s="589"/>
      <c r="I4422" s="590"/>
      <c r="J4422" s="591"/>
      <c r="K4422" s="200"/>
      <c r="L4422" s="589"/>
      <c r="M4422" s="590"/>
      <c r="N4422" s="591"/>
      <c r="O4422" s="592" t="s">
        <v>46</v>
      </c>
      <c r="P4422" s="593"/>
      <c r="Q4422" s="593"/>
      <c r="R4422" s="593"/>
      <c r="S4422" s="589"/>
      <c r="T4422" s="590"/>
      <c r="U4422" s="591"/>
      <c r="V4422" s="200"/>
      <c r="W4422" s="589"/>
      <c r="X4422" s="590"/>
      <c r="Y4422" s="591"/>
      <c r="Z4422" s="592" t="s">
        <v>48</v>
      </c>
      <c r="AA4422" s="593"/>
      <c r="AB4422" s="593"/>
      <c r="AC4422" s="594"/>
      <c r="AD4422" s="589"/>
      <c r="AE4422" s="590"/>
      <c r="AF4422" s="591"/>
      <c r="AG4422" s="200"/>
      <c r="AH4422" s="589"/>
      <c r="AI4422" s="590"/>
      <c r="AJ4422" s="591"/>
      <c r="AK4422" s="592" t="s">
        <v>52</v>
      </c>
      <c r="AL4422" s="593"/>
      <c r="AM4422" s="593"/>
      <c r="AN4422" s="594"/>
      <c r="AO4422" s="589"/>
      <c r="AP4422" s="590"/>
      <c r="AQ4422" s="591"/>
      <c r="AR4422" s="204"/>
      <c r="AS4422" s="589"/>
      <c r="AT4422" s="590"/>
      <c r="AU4422" s="591"/>
      <c r="AV4422" s="258"/>
      <c r="AW4422" s="258"/>
      <c r="AX4422" s="258"/>
      <c r="AY4422" s="258"/>
      <c r="AZ4422" s="532" t="s">
        <v>20</v>
      </c>
      <c r="BA4422" s="532"/>
      <c r="BB4422" s="532"/>
      <c r="BC4422" s="532"/>
      <c r="BD4422" s="615"/>
      <c r="BE4422" s="616">
        <f>BL4417</f>
        <v>0</v>
      </c>
      <c r="BF4422" s="617"/>
      <c r="BG4422" s="618"/>
      <c r="BH4422" s="205"/>
      <c r="BI4422" s="616">
        <f>BL4419</f>
        <v>0</v>
      </c>
      <c r="BJ4422" s="617"/>
      <c r="BK4422" s="618"/>
      <c r="BL4422" s="206"/>
      <c r="BM4422" s="206"/>
      <c r="BN4422" s="206"/>
      <c r="BO4422" s="248"/>
      <c r="BP4422" s="87"/>
      <c r="BQ4422" s="87"/>
      <c r="BR4422" s="81"/>
      <c r="BS4422" s="81"/>
      <c r="BT4422" s="279"/>
    </row>
    <row r="4423" spans="1:75" ht="15.6" hidden="1" customHeight="1" thickTop="1" thickBot="1" x14ac:dyDescent="0.55000000000000004">
      <c r="A4423" s="268"/>
      <c r="B4423" s="230"/>
      <c r="C4423" s="191"/>
      <c r="D4423" s="196"/>
      <c r="E4423" s="196"/>
      <c r="F4423" s="199"/>
      <c r="G4423" s="199"/>
      <c r="H4423" s="202"/>
      <c r="I4423" s="202"/>
      <c r="J4423" s="202"/>
      <c r="K4423" s="202"/>
      <c r="L4423" s="202"/>
      <c r="M4423" s="202"/>
      <c r="N4423" s="202"/>
      <c r="O4423" s="199"/>
      <c r="P4423" s="199"/>
      <c r="Q4423" s="199"/>
      <c r="R4423" s="199"/>
      <c r="S4423" s="202"/>
      <c r="T4423" s="202"/>
      <c r="U4423" s="202"/>
      <c r="V4423" s="201"/>
      <c r="W4423" s="202"/>
      <c r="X4423" s="202"/>
      <c r="Y4423" s="202"/>
      <c r="Z4423" s="199"/>
      <c r="AA4423" s="199"/>
      <c r="AB4423" s="199"/>
      <c r="AC4423" s="199"/>
      <c r="AD4423" s="202"/>
      <c r="AE4423" s="202"/>
      <c r="AF4423" s="202"/>
      <c r="AG4423" s="202"/>
      <c r="AH4423" s="201"/>
      <c r="AI4423" s="201"/>
      <c r="AJ4423" s="202"/>
      <c r="AK4423" s="199"/>
      <c r="AL4423" s="199"/>
      <c r="AM4423" s="199"/>
      <c r="AN4423" s="199"/>
      <c r="AO4423" s="202"/>
      <c r="AP4423" s="202"/>
      <c r="AQ4423" s="202"/>
      <c r="AR4423" s="202"/>
      <c r="AS4423" s="202"/>
      <c r="AT4423" s="204"/>
      <c r="AU4423" s="204"/>
      <c r="AV4423" s="207"/>
      <c r="AW4423" s="207"/>
      <c r="AX4423" s="207"/>
      <c r="AY4423" s="207"/>
      <c r="AZ4423" s="199"/>
      <c r="BA4423" s="208"/>
      <c r="BB4423" s="208"/>
      <c r="BC4423" s="209"/>
      <c r="BD4423" s="210"/>
      <c r="BE4423" s="211"/>
      <c r="BF4423" s="211"/>
      <c r="BG4423" s="204"/>
      <c r="BH4423" s="212"/>
      <c r="BI4423" s="213"/>
      <c r="BJ4423" s="213"/>
      <c r="BK4423" s="204"/>
      <c r="BL4423" s="207"/>
      <c r="BM4423" s="207"/>
      <c r="BN4423" s="207"/>
      <c r="BO4423" s="249"/>
      <c r="BP4423" s="88"/>
      <c r="BQ4423" s="88"/>
      <c r="BR4423" s="65"/>
      <c r="BS4423" s="65"/>
      <c r="BT4423" s="268"/>
    </row>
    <row r="4424" spans="1:75" s="85" customFormat="1" ht="79.5" hidden="1" customHeight="1" thickTop="1" thickBot="1" x14ac:dyDescent="0.55000000000000004">
      <c r="A4424" s="279"/>
      <c r="B4424" s="531" t="s">
        <v>45</v>
      </c>
      <c r="C4424" s="532"/>
      <c r="D4424" s="608" t="s">
        <v>54</v>
      </c>
      <c r="E4424" s="608"/>
      <c r="F4424" s="608"/>
      <c r="G4424" s="730"/>
      <c r="H4424" s="616">
        <f>H4422</f>
        <v>0</v>
      </c>
      <c r="I4424" s="617"/>
      <c r="J4424" s="618"/>
      <c r="K4424" s="200"/>
      <c r="L4424" s="616">
        <f>L4422</f>
        <v>0</v>
      </c>
      <c r="M4424" s="617"/>
      <c r="N4424" s="618"/>
      <c r="O4424" s="592" t="s">
        <v>50</v>
      </c>
      <c r="P4424" s="593"/>
      <c r="Q4424" s="593"/>
      <c r="R4424" s="593"/>
      <c r="S4424" s="616">
        <f>S4422-H4422</f>
        <v>0</v>
      </c>
      <c r="T4424" s="617"/>
      <c r="U4424" s="618"/>
      <c r="V4424" s="200"/>
      <c r="W4424" s="616">
        <f>W4422-L4422</f>
        <v>0</v>
      </c>
      <c r="X4424" s="617"/>
      <c r="Y4424" s="618"/>
      <c r="Z4424" s="592" t="s">
        <v>49</v>
      </c>
      <c r="AA4424" s="593"/>
      <c r="AB4424" s="593"/>
      <c r="AC4424" s="594"/>
      <c r="AD4424" s="616">
        <f>AD4422-S4422</f>
        <v>0</v>
      </c>
      <c r="AE4424" s="617"/>
      <c r="AF4424" s="618"/>
      <c r="AG4424" s="200"/>
      <c r="AH4424" s="616">
        <f>AH4422-W4422</f>
        <v>0</v>
      </c>
      <c r="AI4424" s="617"/>
      <c r="AJ4424" s="618"/>
      <c r="AK4424" s="592" t="s">
        <v>51</v>
      </c>
      <c r="AL4424" s="593"/>
      <c r="AM4424" s="593"/>
      <c r="AN4424" s="594"/>
      <c r="AO4424" s="616">
        <f>AO4422-AD4422</f>
        <v>0</v>
      </c>
      <c r="AP4424" s="617"/>
      <c r="AQ4424" s="618"/>
      <c r="AR4424" s="204"/>
      <c r="AS4424" s="616">
        <f>AS4422-AH4422</f>
        <v>0</v>
      </c>
      <c r="AT4424" s="617"/>
      <c r="AU4424" s="618"/>
      <c r="AV4424" s="258"/>
      <c r="AW4424" s="258"/>
      <c r="AX4424" s="258"/>
      <c r="AY4424" s="258"/>
      <c r="AZ4424" s="532" t="s">
        <v>44</v>
      </c>
      <c r="BA4424" s="532"/>
      <c r="BB4424" s="532"/>
      <c r="BC4424" s="532"/>
      <c r="BD4424" s="615"/>
      <c r="BE4424" s="616">
        <f>BE4422-AO4422</f>
        <v>0</v>
      </c>
      <c r="BF4424" s="617"/>
      <c r="BG4424" s="618"/>
      <c r="BH4424" s="214"/>
      <c r="BI4424" s="616">
        <f>BI4422-AS4422</f>
        <v>0</v>
      </c>
      <c r="BJ4424" s="617"/>
      <c r="BK4424" s="618"/>
      <c r="BL4424" s="206"/>
      <c r="BM4424" s="206"/>
      <c r="BN4424" s="206"/>
      <c r="BO4424" s="248"/>
      <c r="BP4424" s="87"/>
      <c r="BQ4424" s="87"/>
      <c r="BR4424" s="81"/>
      <c r="BS4424" s="81"/>
      <c r="BT4424" s="279"/>
      <c r="BW4424" s="79"/>
    </row>
    <row r="4425" spans="1:75" ht="18.75" hidden="1" customHeight="1" thickTop="1" thickBot="1" x14ac:dyDescent="0.5">
      <c r="A4425" s="268"/>
      <c r="B4425" s="231"/>
      <c r="C4425" s="197"/>
      <c r="D4425" s="197"/>
      <c r="E4425" s="197"/>
      <c r="F4425" s="254"/>
      <c r="G4425" s="254"/>
      <c r="H4425" s="197"/>
      <c r="I4425" s="197"/>
      <c r="J4425" s="197"/>
      <c r="K4425" s="197"/>
      <c r="L4425" s="197"/>
      <c r="M4425" s="197"/>
      <c r="N4425" s="197"/>
      <c r="O4425" s="197"/>
      <c r="P4425" s="197"/>
      <c r="Q4425" s="197"/>
      <c r="R4425" s="197"/>
      <c r="S4425" s="197"/>
      <c r="T4425" s="197"/>
      <c r="U4425" s="197"/>
      <c r="V4425" s="197"/>
      <c r="W4425" s="197"/>
      <c r="X4425" s="197"/>
      <c r="Y4425" s="197"/>
      <c r="Z4425" s="197"/>
      <c r="AA4425" s="197"/>
      <c r="AB4425" s="197"/>
      <c r="AC4425" s="197"/>
      <c r="AD4425" s="197"/>
      <c r="AE4425" s="197"/>
      <c r="AF4425" s="203"/>
      <c r="AG4425" s="203"/>
      <c r="AH4425" s="197"/>
      <c r="AI4425" s="197"/>
      <c r="AJ4425" s="197"/>
      <c r="AK4425" s="197"/>
      <c r="AL4425" s="197"/>
      <c r="AM4425" s="197"/>
      <c r="AN4425" s="197"/>
      <c r="AO4425" s="197"/>
      <c r="AP4425" s="197"/>
      <c r="AQ4425" s="197"/>
      <c r="AR4425" s="197"/>
      <c r="AS4425" s="197"/>
      <c r="AT4425" s="197"/>
      <c r="AU4425" s="197"/>
      <c r="AV4425" s="197"/>
      <c r="AW4425" s="197"/>
      <c r="AX4425" s="197"/>
      <c r="AY4425" s="197"/>
      <c r="AZ4425" s="197"/>
      <c r="BA4425" s="640" t="s">
        <v>153</v>
      </c>
      <c r="BB4425" s="640"/>
      <c r="BC4425" s="640"/>
      <c r="BD4425" s="640"/>
      <c r="BE4425" s="640"/>
      <c r="BF4425" s="640"/>
      <c r="BG4425" s="640"/>
      <c r="BH4425" s="640"/>
      <c r="BI4425" s="640"/>
      <c r="BJ4425" s="640"/>
      <c r="BK4425" s="640"/>
      <c r="BL4425" s="640"/>
      <c r="BM4425" s="640"/>
      <c r="BN4425" s="640"/>
      <c r="BO4425" s="250"/>
      <c r="BP4425" s="89"/>
      <c r="BQ4425" s="89"/>
      <c r="BR4425" s="65"/>
      <c r="BS4425" s="65"/>
      <c r="BT4425" s="268"/>
    </row>
    <row r="4426" spans="1:75" s="255" customFormat="1" ht="13.5" hidden="1" customHeight="1" thickTop="1" x14ac:dyDescent="0.45">
      <c r="A4426" s="268"/>
      <c r="B4426" s="269"/>
      <c r="C4426" s="268"/>
      <c r="D4426" s="268"/>
      <c r="E4426" s="268"/>
      <c r="F4426" s="270"/>
      <c r="G4426" s="270"/>
      <c r="H4426" s="268"/>
      <c r="I4426" s="268"/>
      <c r="J4426" s="268"/>
      <c r="K4426" s="268"/>
      <c r="L4426" s="268"/>
      <c r="M4426" s="268"/>
      <c r="N4426" s="268"/>
      <c r="O4426" s="268"/>
      <c r="P4426" s="268"/>
      <c r="Q4426" s="268"/>
      <c r="R4426" s="268"/>
      <c r="S4426" s="268"/>
      <c r="T4426" s="268"/>
      <c r="U4426" s="268"/>
      <c r="V4426" s="268"/>
      <c r="W4426" s="268"/>
      <c r="X4426" s="268"/>
      <c r="Y4426" s="268"/>
      <c r="Z4426" s="268"/>
      <c r="AA4426" s="268"/>
      <c r="AB4426" s="268"/>
      <c r="AC4426" s="268"/>
      <c r="AD4426" s="268"/>
      <c r="AE4426" s="268"/>
      <c r="AF4426" s="271"/>
      <c r="AG4426" s="271"/>
      <c r="AH4426" s="268"/>
      <c r="AI4426" s="268"/>
      <c r="AJ4426" s="268"/>
      <c r="AK4426" s="268"/>
      <c r="AL4426" s="268"/>
      <c r="AM4426" s="268"/>
      <c r="AN4426" s="268"/>
      <c r="AO4426" s="268"/>
      <c r="AP4426" s="268"/>
      <c r="AQ4426" s="268"/>
      <c r="AR4426" s="268"/>
      <c r="AS4426" s="268"/>
      <c r="AT4426" s="268"/>
      <c r="AU4426" s="268"/>
      <c r="AV4426" s="268"/>
      <c r="AW4426" s="268"/>
      <c r="AX4426" s="268"/>
      <c r="AY4426" s="268"/>
      <c r="AZ4426" s="268"/>
      <c r="BA4426" s="268"/>
      <c r="BB4426" s="268"/>
      <c r="BC4426" s="268"/>
      <c r="BD4426" s="268"/>
      <c r="BE4426" s="268"/>
      <c r="BF4426" s="268"/>
      <c r="BG4426" s="268"/>
      <c r="BH4426" s="268"/>
      <c r="BI4426" s="268"/>
      <c r="BJ4426" s="268"/>
      <c r="BK4426" s="268"/>
      <c r="BL4426" s="268"/>
      <c r="BM4426" s="268"/>
      <c r="BN4426" s="268"/>
      <c r="BO4426" s="272"/>
      <c r="BP4426" s="272"/>
      <c r="BQ4426" s="272"/>
      <c r="BR4426" s="268"/>
      <c r="BS4426" s="268"/>
      <c r="BT4426" s="268"/>
    </row>
    <row r="4427" spans="1:75" s="69" customFormat="1" ht="33.75" hidden="1" x14ac:dyDescent="0.5">
      <c r="A4427" s="273"/>
      <c r="B4427" s="695" t="s">
        <v>9</v>
      </c>
      <c r="C4427" s="695"/>
      <c r="D4427" s="695"/>
      <c r="E4427" s="695"/>
      <c r="F4427" s="695"/>
      <c r="G4427" s="695"/>
      <c r="H4427" s="695"/>
      <c r="I4427" s="695"/>
      <c r="J4427" s="695"/>
      <c r="K4427" s="695"/>
      <c r="L4427" s="695"/>
      <c r="M4427" s="695"/>
      <c r="N4427" s="695"/>
      <c r="O4427" s="695"/>
      <c r="P4427" s="695"/>
      <c r="Q4427" s="695"/>
      <c r="R4427" s="695"/>
      <c r="S4427" s="695"/>
      <c r="T4427" s="695"/>
      <c r="U4427" s="695"/>
      <c r="V4427" s="695"/>
      <c r="W4427" s="695"/>
      <c r="X4427" s="695"/>
      <c r="Y4427" s="695"/>
      <c r="Z4427" s="695"/>
      <c r="AA4427" s="695"/>
      <c r="AB4427" s="695"/>
      <c r="AC4427" s="695"/>
      <c r="AD4427" s="695"/>
      <c r="AE4427" s="695"/>
      <c r="AF4427" s="695"/>
      <c r="AG4427" s="695"/>
      <c r="AH4427" s="695"/>
      <c r="AI4427" s="695"/>
      <c r="AJ4427" s="695"/>
      <c r="AK4427" s="695"/>
      <c r="AL4427" s="695"/>
      <c r="AM4427" s="695"/>
      <c r="AN4427" s="695"/>
      <c r="AO4427" s="695"/>
      <c r="AP4427" s="695"/>
      <c r="AQ4427" s="695"/>
      <c r="AR4427" s="695"/>
      <c r="AS4427" s="695"/>
      <c r="AT4427" s="695"/>
      <c r="AU4427" s="695"/>
      <c r="AV4427" s="695"/>
      <c r="AW4427" s="695"/>
      <c r="AX4427" s="695"/>
      <c r="AY4427" s="695"/>
      <c r="AZ4427" s="695"/>
      <c r="BA4427" s="695"/>
      <c r="BB4427" s="695"/>
      <c r="BC4427" s="695"/>
      <c r="BD4427" s="695"/>
      <c r="BE4427" s="695"/>
      <c r="BF4427" s="695"/>
      <c r="BG4427" s="695"/>
      <c r="BH4427" s="695"/>
      <c r="BI4427" s="695"/>
      <c r="BJ4427" s="695"/>
      <c r="BK4427" s="695"/>
      <c r="BL4427" s="695"/>
      <c r="BM4427" s="695"/>
      <c r="BN4427" s="695"/>
      <c r="BO4427" s="175"/>
      <c r="BP4427" s="175"/>
      <c r="BQ4427" s="175"/>
      <c r="BR4427" s="68"/>
      <c r="BS4427" s="68"/>
      <c r="BT4427" s="273"/>
    </row>
    <row r="4428" spans="1:75" ht="10.9" hidden="1" customHeight="1" x14ac:dyDescent="0.45">
      <c r="A4428" s="268"/>
      <c r="B4428" s="227"/>
      <c r="C4428" s="177"/>
      <c r="D4428" s="177"/>
      <c r="E4428" s="177"/>
      <c r="F4428" s="178"/>
      <c r="G4428" s="178"/>
      <c r="H4428" s="177"/>
      <c r="I4428" s="177"/>
      <c r="J4428" s="177"/>
      <c r="K4428" s="177"/>
      <c r="L4428" s="177"/>
      <c r="M4428" s="177"/>
      <c r="N4428" s="177"/>
      <c r="O4428" s="177"/>
      <c r="P4428" s="177"/>
      <c r="Q4428" s="177"/>
      <c r="R4428" s="177"/>
      <c r="S4428" s="177"/>
      <c r="T4428" s="177"/>
      <c r="U4428" s="177"/>
      <c r="V4428" s="177"/>
      <c r="W4428" s="177"/>
      <c r="X4428" s="177"/>
      <c r="Y4428" s="177"/>
      <c r="Z4428" s="177"/>
      <c r="AA4428" s="177"/>
      <c r="AB4428" s="177"/>
      <c r="AC4428" s="177"/>
      <c r="AD4428" s="177"/>
      <c r="AE4428" s="177"/>
      <c r="AF4428" s="179"/>
      <c r="AG4428" s="179"/>
      <c r="AH4428" s="177"/>
      <c r="AI4428" s="177"/>
      <c r="AJ4428" s="177"/>
      <c r="AK4428" s="177"/>
      <c r="AL4428" s="177"/>
      <c r="AM4428" s="177"/>
      <c r="AN4428" s="177"/>
      <c r="AO4428" s="177"/>
      <c r="AP4428" s="177"/>
      <c r="AQ4428" s="177"/>
      <c r="AR4428" s="177"/>
      <c r="AS4428" s="177"/>
      <c r="AT4428" s="177"/>
      <c r="AU4428" s="177"/>
      <c r="AV4428" s="177"/>
      <c r="AW4428" s="177"/>
      <c r="AX4428" s="177"/>
      <c r="AY4428" s="177"/>
      <c r="AZ4428" s="177"/>
      <c r="BA4428" s="177"/>
      <c r="BB4428" s="177"/>
      <c r="BC4428" s="177"/>
      <c r="BD4428" s="177"/>
      <c r="BE4428" s="177"/>
      <c r="BF4428" s="177"/>
      <c r="BG4428" s="177"/>
      <c r="BH4428" s="177"/>
      <c r="BI4428" s="177"/>
      <c r="BJ4428" s="177"/>
      <c r="BK4428" s="177"/>
      <c r="BL4428" s="177"/>
      <c r="BM4428" s="177"/>
      <c r="BN4428" s="259"/>
      <c r="BO4428" s="245"/>
      <c r="BP4428" s="259"/>
      <c r="BQ4428" s="259"/>
      <c r="BR4428" s="65"/>
      <c r="BS4428" s="65"/>
      <c r="BT4428" s="268"/>
    </row>
    <row r="4429" spans="1:75" s="70" customFormat="1" ht="36.75" hidden="1" customHeight="1" x14ac:dyDescent="0.45">
      <c r="A4429" s="274"/>
      <c r="B4429" s="227"/>
      <c r="C4429" s="176"/>
      <c r="D4429" s="226" t="s">
        <v>10</v>
      </c>
      <c r="E4429" s="713" t="str">
        <f>IF(ROSTER!D$3="","",ROSTER!D$3)</f>
        <v/>
      </c>
      <c r="F4429" s="713"/>
      <c r="G4429" s="713"/>
      <c r="H4429" s="713"/>
      <c r="I4429" s="713"/>
      <c r="J4429" s="713"/>
      <c r="K4429" s="713"/>
      <c r="L4429" s="713"/>
      <c r="M4429" s="713"/>
      <c r="N4429" s="713"/>
      <c r="O4429" s="713"/>
      <c r="P4429" s="713"/>
      <c r="Q4429" s="713"/>
      <c r="R4429" s="713"/>
      <c r="S4429" s="713"/>
      <c r="T4429" s="713"/>
      <c r="U4429" s="713"/>
      <c r="V4429" s="713"/>
      <c r="W4429" s="713"/>
      <c r="X4429" s="713"/>
      <c r="Y4429" s="713"/>
      <c r="Z4429" s="713"/>
      <c r="AA4429" s="713"/>
      <c r="AB4429" s="713"/>
      <c r="AC4429" s="713"/>
      <c r="AD4429" s="180"/>
      <c r="AE4429" s="719" t="s">
        <v>11</v>
      </c>
      <c r="AF4429" s="719"/>
      <c r="AG4429" s="719"/>
      <c r="AH4429" s="719"/>
      <c r="AI4429" s="719"/>
      <c r="AJ4429" s="719"/>
      <c r="AK4429" s="719"/>
      <c r="AL4429" s="717"/>
      <c r="AM4429" s="717"/>
      <c r="AN4429" s="717"/>
      <c r="AO4429" s="717"/>
      <c r="AP4429" s="717"/>
      <c r="AQ4429" s="717"/>
      <c r="AR4429" s="717"/>
      <c r="AS4429" s="717"/>
      <c r="AT4429" s="717"/>
      <c r="AU4429" s="717"/>
      <c r="AV4429" s="717"/>
      <c r="AW4429" s="717"/>
      <c r="AX4429" s="717"/>
      <c r="AY4429" s="717"/>
      <c r="AZ4429" s="717"/>
      <c r="BA4429" s="717"/>
      <c r="BB4429" s="717"/>
      <c r="BC4429" s="717"/>
      <c r="BD4429" s="717"/>
      <c r="BE4429" s="717"/>
      <c r="BF4429" s="717"/>
      <c r="BG4429" s="717"/>
      <c r="BH4429" s="717"/>
      <c r="BI4429" s="717"/>
      <c r="BJ4429" s="717"/>
      <c r="BK4429" s="717"/>
      <c r="BL4429" s="717"/>
      <c r="BM4429" s="717"/>
      <c r="BN4429" s="259"/>
      <c r="BO4429" s="246" t="s">
        <v>130</v>
      </c>
      <c r="BP4429" s="259"/>
      <c r="BQ4429" s="259"/>
      <c r="BR4429" s="66"/>
      <c r="BS4429" s="66"/>
      <c r="BT4429" s="274"/>
    </row>
    <row r="4430" spans="1:75" ht="8.85" hidden="1" customHeight="1" x14ac:dyDescent="0.45">
      <c r="A4430" s="275"/>
      <c r="B4430" s="227"/>
      <c r="C4430" s="179" t="s">
        <v>38</v>
      </c>
      <c r="D4430" s="179"/>
      <c r="E4430" s="179"/>
      <c r="F4430" s="181"/>
      <c r="G4430" s="181"/>
      <c r="H4430" s="179"/>
      <c r="I4430" s="179"/>
      <c r="J4430" s="182"/>
      <c r="K4430" s="182"/>
      <c r="L4430" s="182"/>
      <c r="M4430" s="182"/>
      <c r="N4430" s="182"/>
      <c r="O4430" s="182"/>
      <c r="P4430" s="182"/>
      <c r="Q4430" s="182"/>
      <c r="R4430" s="182"/>
      <c r="S4430" s="182"/>
      <c r="T4430" s="182"/>
      <c r="U4430" s="182"/>
      <c r="V4430" s="182"/>
      <c r="W4430" s="182"/>
      <c r="X4430" s="182"/>
      <c r="Y4430" s="182"/>
      <c r="Z4430" s="182"/>
      <c r="AA4430" s="182"/>
      <c r="AB4430" s="182"/>
      <c r="AC4430" s="182"/>
      <c r="AD4430" s="182"/>
      <c r="AE4430" s="182"/>
      <c r="AF4430" s="182"/>
      <c r="AG4430" s="179"/>
      <c r="AH4430" s="183"/>
      <c r="AI4430" s="184"/>
      <c r="AJ4430" s="184"/>
      <c r="AK4430" s="184"/>
      <c r="AL4430" s="184"/>
      <c r="AM4430" s="184"/>
      <c r="AN4430" s="184"/>
      <c r="AO4430" s="185"/>
      <c r="AP4430" s="186"/>
      <c r="AQ4430" s="186"/>
      <c r="AR4430" s="186"/>
      <c r="AS4430" s="186"/>
      <c r="AT4430" s="186"/>
      <c r="AU4430" s="186"/>
      <c r="AV4430" s="186"/>
      <c r="AW4430" s="186"/>
      <c r="AX4430" s="186"/>
      <c r="AY4430" s="186"/>
      <c r="AZ4430" s="186"/>
      <c r="BA4430" s="186"/>
      <c r="BB4430" s="186"/>
      <c r="BC4430" s="186"/>
      <c r="BD4430" s="186"/>
      <c r="BE4430" s="186"/>
      <c r="BF4430" s="186"/>
      <c r="BG4430" s="186"/>
      <c r="BH4430" s="186"/>
      <c r="BI4430" s="186"/>
      <c r="BJ4430" s="186"/>
      <c r="BK4430" s="186"/>
      <c r="BL4430" s="186"/>
      <c r="BM4430" s="186"/>
      <c r="BN4430" s="186"/>
      <c r="BO4430" s="187"/>
      <c r="BP4430" s="187"/>
      <c r="BQ4430" s="187"/>
      <c r="BR4430" s="71"/>
      <c r="BS4430" s="71"/>
      <c r="BT4430" s="275"/>
    </row>
    <row r="4431" spans="1:75" s="70" customFormat="1" ht="40.5" hidden="1" x14ac:dyDescent="0.45">
      <c r="A4431" s="274"/>
      <c r="B4431" s="227"/>
      <c r="C4431" s="692" t="s">
        <v>37</v>
      </c>
      <c r="D4431" s="692"/>
      <c r="E4431" s="717"/>
      <c r="F4431" s="717"/>
      <c r="G4431" s="717"/>
      <c r="H4431" s="717"/>
      <c r="I4431" s="717"/>
      <c r="J4431" s="717"/>
      <c r="K4431" s="717"/>
      <c r="L4431" s="717"/>
      <c r="M4431" s="717"/>
      <c r="N4431" s="717"/>
      <c r="O4431" s="717"/>
      <c r="P4431" s="717"/>
      <c r="Q4431" s="717"/>
      <c r="R4431" s="717"/>
      <c r="S4431" s="717"/>
      <c r="T4431" s="717"/>
      <c r="U4431" s="717"/>
      <c r="V4431" s="717"/>
      <c r="W4431" s="717"/>
      <c r="X4431" s="717"/>
      <c r="Y4431" s="717"/>
      <c r="Z4431" s="717"/>
      <c r="AA4431" s="717"/>
      <c r="AB4431" s="717"/>
      <c r="AC4431" s="717"/>
      <c r="AD4431" s="180"/>
      <c r="AE4431" s="718" t="s">
        <v>21</v>
      </c>
      <c r="AF4431" s="718"/>
      <c r="AG4431" s="718"/>
      <c r="AH4431" s="718"/>
      <c r="AI4431" s="717"/>
      <c r="AJ4431" s="717"/>
      <c r="AK4431" s="717"/>
      <c r="AL4431" s="717"/>
      <c r="AM4431" s="717"/>
      <c r="AN4431" s="717"/>
      <c r="AO4431" s="717"/>
      <c r="AP4431" s="717"/>
      <c r="AQ4431" s="717"/>
      <c r="AR4431" s="717"/>
      <c r="AS4431" s="717"/>
      <c r="AT4431" s="717"/>
      <c r="AU4431" s="717"/>
      <c r="AV4431" s="717"/>
      <c r="AW4431" s="717"/>
      <c r="AX4431" s="717"/>
      <c r="AY4431" s="717"/>
      <c r="AZ4431" s="717"/>
      <c r="BA4431" s="716" t="s">
        <v>12</v>
      </c>
      <c r="BB4431" s="716"/>
      <c r="BC4431" s="716"/>
      <c r="BD4431" s="708"/>
      <c r="BE4431" s="708"/>
      <c r="BF4431" s="708"/>
      <c r="BG4431" s="708"/>
      <c r="BH4431" s="708"/>
      <c r="BI4431" s="708"/>
      <c r="BJ4431" s="708"/>
      <c r="BK4431" s="708"/>
      <c r="BL4431" s="708"/>
      <c r="BM4431" s="708"/>
      <c r="BN4431" s="188"/>
      <c r="BO4431" s="334"/>
      <c r="BP4431" s="189"/>
      <c r="BQ4431" s="189"/>
      <c r="BR4431" s="72">
        <f>IF(BD4431=0,0,1)</f>
        <v>0</v>
      </c>
      <c r="BS4431" s="73">
        <f>IF((BE4481+BI4481)&gt;(AO4481+AS4481),1,0)</f>
        <v>0</v>
      </c>
      <c r="BT4431" s="276"/>
    </row>
    <row r="4432" spans="1:75" ht="9.6" hidden="1" customHeight="1" x14ac:dyDescent="0.45">
      <c r="A4432" s="268"/>
      <c r="B4432" s="227"/>
      <c r="C4432" s="177"/>
      <c r="D4432" s="177"/>
      <c r="E4432" s="177"/>
      <c r="F4432" s="178"/>
      <c r="G4432" s="178"/>
      <c r="H4432" s="177"/>
      <c r="I4432" s="177"/>
      <c r="J4432" s="177"/>
      <c r="K4432" s="177"/>
      <c r="L4432" s="177"/>
      <c r="M4432" s="177"/>
      <c r="N4432" s="177"/>
      <c r="O4432" s="177"/>
      <c r="P4432" s="177"/>
      <c r="Q4432" s="177"/>
      <c r="R4432" s="177"/>
      <c r="S4432" s="177"/>
      <c r="T4432" s="177"/>
      <c r="U4432" s="177"/>
      <c r="V4432" s="177"/>
      <c r="W4432" s="177"/>
      <c r="X4432" s="177"/>
      <c r="Y4432" s="177"/>
      <c r="Z4432" s="177"/>
      <c r="AA4432" s="177"/>
      <c r="AB4432" s="177"/>
      <c r="AC4432" s="177"/>
      <c r="AD4432" s="177"/>
      <c r="AE4432" s="177"/>
      <c r="AF4432" s="179"/>
      <c r="AG4432" s="179"/>
      <c r="AH4432" s="177"/>
      <c r="AI4432" s="177"/>
      <c r="AJ4432" s="177"/>
      <c r="AK4432" s="177"/>
      <c r="AL4432" s="177"/>
      <c r="AM4432" s="177"/>
      <c r="AN4432" s="177"/>
      <c r="AO4432" s="177"/>
      <c r="AP4432" s="177"/>
      <c r="AQ4432" s="177"/>
      <c r="AR4432" s="177"/>
      <c r="AS4432" s="177"/>
      <c r="AT4432" s="177"/>
      <c r="AU4432" s="177"/>
      <c r="AV4432" s="177"/>
      <c r="AW4432" s="177"/>
      <c r="AX4432" s="177"/>
      <c r="AY4432" s="177"/>
      <c r="AZ4432" s="177"/>
      <c r="BA4432" s="177"/>
      <c r="BB4432" s="177"/>
      <c r="BC4432" s="177"/>
      <c r="BD4432" s="177"/>
      <c r="BE4432" s="177"/>
      <c r="BF4432" s="177"/>
      <c r="BG4432" s="177"/>
      <c r="BH4432" s="177"/>
      <c r="BI4432" s="177"/>
      <c r="BJ4432" s="177"/>
      <c r="BK4432" s="177"/>
      <c r="BL4432" s="177"/>
      <c r="BM4432" s="177"/>
      <c r="BN4432" s="177"/>
      <c r="BO4432" s="190"/>
      <c r="BP4432" s="190"/>
      <c r="BQ4432" s="190"/>
      <c r="BR4432" s="65"/>
      <c r="BS4432" s="65"/>
      <c r="BT4432" s="268"/>
    </row>
    <row r="4433" spans="1:72" ht="8.85" hidden="1" customHeight="1" thickBot="1" x14ac:dyDescent="0.5">
      <c r="A4433" s="268"/>
      <c r="B4433" s="228"/>
      <c r="C4433" s="191"/>
      <c r="D4433" s="191"/>
      <c r="E4433" s="191"/>
      <c r="F4433" s="192"/>
      <c r="G4433" s="192"/>
      <c r="H4433" s="191"/>
      <c r="I4433" s="191"/>
      <c r="J4433" s="191"/>
      <c r="K4433" s="191"/>
      <c r="L4433" s="191"/>
      <c r="M4433" s="191"/>
      <c r="N4433" s="191"/>
      <c r="O4433" s="191"/>
      <c r="P4433" s="191"/>
      <c r="Q4433" s="191"/>
      <c r="R4433" s="191"/>
      <c r="S4433" s="191"/>
      <c r="T4433" s="191"/>
      <c r="U4433" s="191"/>
      <c r="V4433" s="191"/>
      <c r="W4433" s="191"/>
      <c r="X4433" s="191"/>
      <c r="Y4433" s="191"/>
      <c r="Z4433" s="191"/>
      <c r="AA4433" s="191"/>
      <c r="AB4433" s="191"/>
      <c r="AC4433" s="191"/>
      <c r="AD4433" s="191"/>
      <c r="AE4433" s="191"/>
      <c r="AF4433" s="193"/>
      <c r="AG4433" s="193"/>
      <c r="AH4433" s="191"/>
      <c r="AI4433" s="191"/>
      <c r="AJ4433" s="191"/>
      <c r="AK4433" s="191"/>
      <c r="AL4433" s="191"/>
      <c r="AM4433" s="191"/>
      <c r="AN4433" s="191"/>
      <c r="AO4433" s="191"/>
      <c r="AP4433" s="191"/>
      <c r="AQ4433" s="191"/>
      <c r="AR4433" s="191"/>
      <c r="AS4433" s="191"/>
      <c r="AT4433" s="191"/>
      <c r="AU4433" s="191"/>
      <c r="AV4433" s="191"/>
      <c r="AW4433" s="191"/>
      <c r="AX4433" s="191"/>
      <c r="AY4433" s="191"/>
      <c r="AZ4433" s="191"/>
      <c r="BA4433" s="191"/>
      <c r="BB4433" s="191"/>
      <c r="BC4433" s="191"/>
      <c r="BD4433" s="191"/>
      <c r="BE4433" s="191"/>
      <c r="BF4433" s="191"/>
      <c r="BG4433" s="191"/>
      <c r="BH4433" s="191"/>
      <c r="BI4433" s="191"/>
      <c r="BJ4433" s="191"/>
      <c r="BK4433" s="191"/>
      <c r="BL4433" s="191"/>
      <c r="BM4433" s="191"/>
      <c r="BN4433" s="191"/>
      <c r="BO4433" s="194"/>
      <c r="BP4433" s="194"/>
      <c r="BQ4433" s="194"/>
      <c r="BR4433" s="65"/>
      <c r="BS4433" s="65"/>
      <c r="BT4433" s="268"/>
    </row>
    <row r="4434" spans="1:72" s="70" customFormat="1" ht="40.5" hidden="1" customHeight="1" thickTop="1" x14ac:dyDescent="0.4">
      <c r="A4434" s="276"/>
      <c r="B4434" s="684" t="s">
        <v>0</v>
      </c>
      <c r="C4434" s="686" t="s">
        <v>1</v>
      </c>
      <c r="D4434" s="687"/>
      <c r="E4434" s="282" t="s">
        <v>28</v>
      </c>
      <c r="F4434" s="665" t="s">
        <v>93</v>
      </c>
      <c r="G4434" s="665" t="s">
        <v>94</v>
      </c>
      <c r="H4434" s="722" t="s">
        <v>40</v>
      </c>
      <c r="I4434" s="723"/>
      <c r="J4434" s="595" t="s">
        <v>7</v>
      </c>
      <c r="K4434" s="595"/>
      <c r="L4434" s="595"/>
      <c r="M4434" s="595"/>
      <c r="N4434" s="595"/>
      <c r="O4434" s="595"/>
      <c r="P4434" s="595" t="s">
        <v>2</v>
      </c>
      <c r="Q4434" s="595"/>
      <c r="R4434" s="595"/>
      <c r="S4434" s="595"/>
      <c r="T4434" s="595"/>
      <c r="U4434" s="595"/>
      <c r="V4434" s="659" t="s">
        <v>34</v>
      </c>
      <c r="W4434" s="660"/>
      <c r="X4434" s="659" t="s">
        <v>35</v>
      </c>
      <c r="Y4434" s="660"/>
      <c r="Z4434" s="659" t="s">
        <v>43</v>
      </c>
      <c r="AA4434" s="660"/>
      <c r="AB4434" s="595" t="s">
        <v>6</v>
      </c>
      <c r="AC4434" s="595"/>
      <c r="AD4434" s="595"/>
      <c r="AE4434" s="595"/>
      <c r="AF4434" s="595"/>
      <c r="AG4434" s="595"/>
      <c r="AH4434" s="595" t="s">
        <v>63</v>
      </c>
      <c r="AI4434" s="595"/>
      <c r="AJ4434" s="595"/>
      <c r="AK4434" s="595"/>
      <c r="AL4434" s="595"/>
      <c r="AM4434" s="595"/>
      <c r="AN4434" s="595" t="s">
        <v>64</v>
      </c>
      <c r="AO4434" s="595"/>
      <c r="AP4434" s="595"/>
      <c r="AQ4434" s="595"/>
      <c r="AR4434" s="595"/>
      <c r="AS4434" s="595"/>
      <c r="AT4434" s="595" t="s">
        <v>65</v>
      </c>
      <c r="AU4434" s="595"/>
      <c r="AV4434" s="595"/>
      <c r="AW4434" s="595"/>
      <c r="AX4434" s="595"/>
      <c r="AY4434" s="596"/>
      <c r="AZ4434" s="595" t="s">
        <v>4</v>
      </c>
      <c r="BA4434" s="595"/>
      <c r="BB4434" s="595"/>
      <c r="BC4434" s="595"/>
      <c r="BD4434" s="595"/>
      <c r="BE4434" s="597"/>
      <c r="BF4434" s="595" t="s">
        <v>66</v>
      </c>
      <c r="BG4434" s="595"/>
      <c r="BH4434" s="595"/>
      <c r="BI4434" s="595"/>
      <c r="BJ4434" s="595"/>
      <c r="BK4434" s="596"/>
      <c r="BL4434" s="651" t="s">
        <v>25</v>
      </c>
      <c r="BM4434" s="652"/>
      <c r="BN4434" s="653"/>
      <c r="BO4434" s="598" t="s">
        <v>100</v>
      </c>
      <c r="BP4434" s="598" t="s">
        <v>81</v>
      </c>
      <c r="BQ4434" s="598" t="s">
        <v>82</v>
      </c>
      <c r="BR4434" s="74"/>
      <c r="BS4434" s="74"/>
      <c r="BT4434" s="276"/>
    </row>
    <row r="4435" spans="1:72" s="70" customFormat="1" ht="41.25" hidden="1" customHeight="1" x14ac:dyDescent="0.4">
      <c r="A4435" s="276"/>
      <c r="B4435" s="685"/>
      <c r="C4435" s="688"/>
      <c r="D4435" s="689"/>
      <c r="E4435" s="221" t="s">
        <v>95</v>
      </c>
      <c r="F4435" s="666"/>
      <c r="G4435" s="666"/>
      <c r="H4435" s="724"/>
      <c r="I4435" s="725"/>
      <c r="J4435" s="645" t="s">
        <v>17</v>
      </c>
      <c r="K4435" s="646"/>
      <c r="L4435" s="641" t="s">
        <v>18</v>
      </c>
      <c r="M4435" s="642"/>
      <c r="N4435" s="657" t="s">
        <v>19</v>
      </c>
      <c r="O4435" s="658" t="s">
        <v>8</v>
      </c>
      <c r="P4435" s="645" t="s">
        <v>26</v>
      </c>
      <c r="Q4435" s="646"/>
      <c r="R4435" s="641" t="s">
        <v>24</v>
      </c>
      <c r="S4435" s="642"/>
      <c r="T4435" s="657" t="s">
        <v>19</v>
      </c>
      <c r="U4435" s="658"/>
      <c r="V4435" s="661"/>
      <c r="W4435" s="662"/>
      <c r="X4435" s="661"/>
      <c r="Y4435" s="662"/>
      <c r="Z4435" s="661"/>
      <c r="AA4435" s="662"/>
      <c r="AB4435" s="645" t="s">
        <v>47</v>
      </c>
      <c r="AC4435" s="646"/>
      <c r="AD4435" s="641" t="s">
        <v>23</v>
      </c>
      <c r="AE4435" s="642" t="s">
        <v>3</v>
      </c>
      <c r="AF4435" s="643" t="s">
        <v>5</v>
      </c>
      <c r="AG4435" s="644"/>
      <c r="AH4435" s="645" t="s">
        <v>47</v>
      </c>
      <c r="AI4435" s="646"/>
      <c r="AJ4435" s="641" t="s">
        <v>23</v>
      </c>
      <c r="AK4435" s="642" t="s">
        <v>3</v>
      </c>
      <c r="AL4435" s="643" t="s">
        <v>5</v>
      </c>
      <c r="AM4435" s="644"/>
      <c r="AN4435" s="645" t="s">
        <v>47</v>
      </c>
      <c r="AO4435" s="646"/>
      <c r="AP4435" s="641" t="s">
        <v>23</v>
      </c>
      <c r="AQ4435" s="642" t="s">
        <v>3</v>
      </c>
      <c r="AR4435" s="643" t="s">
        <v>5</v>
      </c>
      <c r="AS4435" s="644"/>
      <c r="AT4435" s="645" t="s">
        <v>47</v>
      </c>
      <c r="AU4435" s="646"/>
      <c r="AV4435" s="641" t="s">
        <v>23</v>
      </c>
      <c r="AW4435" s="642" t="s">
        <v>3</v>
      </c>
      <c r="AX4435" s="643" t="s">
        <v>5</v>
      </c>
      <c r="AY4435" s="644"/>
      <c r="AZ4435" s="645" t="s">
        <v>47</v>
      </c>
      <c r="BA4435" s="646"/>
      <c r="BB4435" s="641" t="s">
        <v>23</v>
      </c>
      <c r="BC4435" s="642" t="s">
        <v>3</v>
      </c>
      <c r="BD4435" s="643" t="s">
        <v>5</v>
      </c>
      <c r="BE4435" s="644"/>
      <c r="BF4435" s="645" t="s">
        <v>47</v>
      </c>
      <c r="BG4435" s="646"/>
      <c r="BH4435" s="641" t="s">
        <v>23</v>
      </c>
      <c r="BI4435" s="642" t="s">
        <v>3</v>
      </c>
      <c r="BJ4435" s="643" t="s">
        <v>5</v>
      </c>
      <c r="BK4435" s="644"/>
      <c r="BL4435" s="654"/>
      <c r="BM4435" s="655"/>
      <c r="BN4435" s="656"/>
      <c r="BO4435" s="599"/>
      <c r="BP4435" s="599"/>
      <c r="BQ4435" s="599"/>
      <c r="BR4435" s="74"/>
      <c r="BS4435" s="74"/>
      <c r="BT4435" s="276"/>
    </row>
    <row r="4436" spans="1:72" ht="23.85" hidden="1" customHeight="1" x14ac:dyDescent="0.35">
      <c r="A4436" s="277"/>
      <c r="B4436" s="678" t="str">
        <f>IF(ROSTER!B$8="","",ROSTER!B$8)</f>
        <v/>
      </c>
      <c r="C4436" s="669" t="str">
        <f>IF(ROSTER!C$8="","",ROSTER!C$8)</f>
        <v/>
      </c>
      <c r="D4436" s="670"/>
      <c r="E4436" s="667"/>
      <c r="F4436" s="680">
        <f>IF(E4436="y",1,IF(E4436="S",1,0))</f>
        <v>0</v>
      </c>
      <c r="G4436" s="663">
        <f>IF(E4436="S",1,0)</f>
        <v>0</v>
      </c>
      <c r="H4436" s="583"/>
      <c r="I4436" s="584"/>
      <c r="J4436" s="569"/>
      <c r="K4436" s="570"/>
      <c r="L4436" s="573"/>
      <c r="M4436" s="574"/>
      <c r="N4436" s="579">
        <f>L4436+J4436</f>
        <v>0</v>
      </c>
      <c r="O4436" s="580"/>
      <c r="P4436" s="569"/>
      <c r="Q4436" s="570"/>
      <c r="R4436" s="573"/>
      <c r="S4436" s="574"/>
      <c r="T4436" s="579">
        <f>R4436-P4436</f>
        <v>0</v>
      </c>
      <c r="U4436" s="580"/>
      <c r="V4436" s="583"/>
      <c r="W4436" s="584"/>
      <c r="X4436" s="569"/>
      <c r="Y4436" s="584"/>
      <c r="Z4436" s="569"/>
      <c r="AA4436" s="584"/>
      <c r="AB4436" s="569"/>
      <c r="AC4436" s="570"/>
      <c r="AD4436" s="573"/>
      <c r="AE4436" s="574"/>
      <c r="AF4436" s="557">
        <f>IF(AB4436=0,0,(AD4436/AB4436)*100)</f>
        <v>0</v>
      </c>
      <c r="AG4436" s="558"/>
      <c r="AH4436" s="569"/>
      <c r="AI4436" s="570"/>
      <c r="AJ4436" s="573"/>
      <c r="AK4436" s="574"/>
      <c r="AL4436" s="557">
        <f>IF(AH4436=0,0,(AJ4436/AH4436)*100)</f>
        <v>0</v>
      </c>
      <c r="AM4436" s="558"/>
      <c r="AN4436" s="569"/>
      <c r="AO4436" s="570"/>
      <c r="AP4436" s="573"/>
      <c r="AQ4436" s="574"/>
      <c r="AR4436" s="557">
        <f>IF(AN4436=0,0,(AP4436/AN4436)*100)</f>
        <v>0</v>
      </c>
      <c r="AS4436" s="558"/>
      <c r="AT4436" s="561">
        <f>AB4436+AH4436+AN4436</f>
        <v>0</v>
      </c>
      <c r="AU4436" s="562"/>
      <c r="AV4436" s="565">
        <f>AD4436+AJ4436+AP4436</f>
        <v>0</v>
      </c>
      <c r="AW4436" s="566"/>
      <c r="AX4436" s="557">
        <f>IF(AT4436=0,0,(AV4436/AT4436)*100)</f>
        <v>0</v>
      </c>
      <c r="AY4436" s="558"/>
      <c r="AZ4436" s="569"/>
      <c r="BA4436" s="570"/>
      <c r="BB4436" s="573"/>
      <c r="BC4436" s="574"/>
      <c r="BD4436" s="557">
        <f>IF(AZ4436=0,0,(BB4436/AZ4436)*100)</f>
        <v>0</v>
      </c>
      <c r="BE4436" s="558"/>
      <c r="BF4436" s="561">
        <f>AT4436+AZ4436</f>
        <v>0</v>
      </c>
      <c r="BG4436" s="562"/>
      <c r="BH4436" s="565">
        <f>AV4436+BB4436</f>
        <v>0</v>
      </c>
      <c r="BI4436" s="566"/>
      <c r="BJ4436" s="557">
        <f>IF(BF4436=0,0,(BH4436/BF4436)*100)</f>
        <v>0</v>
      </c>
      <c r="BK4436" s="558"/>
      <c r="BL4436" s="602">
        <f>(AD4436*2)+(AJ4436*2)+(AP4436*3)+BB4436</f>
        <v>0</v>
      </c>
      <c r="BM4436" s="603"/>
      <c r="BN4436" s="604"/>
      <c r="BO4436" s="587">
        <f>IF(BQ4436=0,0,50*BP4436/BQ4436)</f>
        <v>0</v>
      </c>
      <c r="BP4436" s="555">
        <f>(BL4436*BS$11)+(N4436*BS$12)+(X4436*BS$13)+(R4436*BS$14)+(V4436*BS$15)+(Z4436*BS$16)</f>
        <v>0</v>
      </c>
      <c r="BQ4436" s="555">
        <f>((AZ4436-BB4436)*BS$18)+((AT4436-AV4436)*BS$17)+(H4436*BS$19)+(P4436*BS$20)</f>
        <v>0</v>
      </c>
      <c r="BR4436" s="75" t="s">
        <v>70</v>
      </c>
      <c r="BS4436" s="76">
        <f>IF(BO4431="B",'VALUE POINTS'!L$10,IF('GAME STATS'!BO4431="C",'VALUE POINTS'!M$10,'VALUE POINTS'!K$10))</f>
        <v>1</v>
      </c>
      <c r="BT4436" s="280"/>
    </row>
    <row r="4437" spans="1:72" ht="23.85" hidden="1" customHeight="1" x14ac:dyDescent="0.35">
      <c r="A4437" s="277"/>
      <c r="B4437" s="679"/>
      <c r="C4437" s="690" t="str">
        <f>IF(ROSTER!D$8="","",ROSTER!D$8)</f>
        <v/>
      </c>
      <c r="D4437" s="691"/>
      <c r="E4437" s="668"/>
      <c r="F4437" s="681"/>
      <c r="G4437" s="664"/>
      <c r="H4437" s="585"/>
      <c r="I4437" s="586"/>
      <c r="J4437" s="571"/>
      <c r="K4437" s="572"/>
      <c r="L4437" s="575"/>
      <c r="M4437" s="576"/>
      <c r="N4437" s="581" t="s">
        <v>16</v>
      </c>
      <c r="O4437" s="582"/>
      <c r="P4437" s="571"/>
      <c r="Q4437" s="572"/>
      <c r="R4437" s="575"/>
      <c r="S4437" s="576"/>
      <c r="T4437" s="581" t="s">
        <v>16</v>
      </c>
      <c r="U4437" s="582"/>
      <c r="V4437" s="585"/>
      <c r="W4437" s="586"/>
      <c r="X4437" s="571"/>
      <c r="Y4437" s="586"/>
      <c r="Z4437" s="571"/>
      <c r="AA4437" s="586"/>
      <c r="AB4437" s="571"/>
      <c r="AC4437" s="572"/>
      <c r="AD4437" s="575"/>
      <c r="AE4437" s="576"/>
      <c r="AF4437" s="577"/>
      <c r="AG4437" s="578"/>
      <c r="AH4437" s="571"/>
      <c r="AI4437" s="572"/>
      <c r="AJ4437" s="575"/>
      <c r="AK4437" s="576"/>
      <c r="AL4437" s="577"/>
      <c r="AM4437" s="578"/>
      <c r="AN4437" s="571"/>
      <c r="AO4437" s="572"/>
      <c r="AP4437" s="575"/>
      <c r="AQ4437" s="576"/>
      <c r="AR4437" s="577"/>
      <c r="AS4437" s="578"/>
      <c r="AT4437" s="627"/>
      <c r="AU4437" s="628"/>
      <c r="AV4437" s="629"/>
      <c r="AW4437" s="630"/>
      <c r="AX4437" s="577"/>
      <c r="AY4437" s="578"/>
      <c r="AZ4437" s="571"/>
      <c r="BA4437" s="572"/>
      <c r="BB4437" s="575"/>
      <c r="BC4437" s="576"/>
      <c r="BD4437" s="577"/>
      <c r="BE4437" s="578"/>
      <c r="BF4437" s="627"/>
      <c r="BG4437" s="628"/>
      <c r="BH4437" s="629"/>
      <c r="BI4437" s="630"/>
      <c r="BJ4437" s="577"/>
      <c r="BK4437" s="578"/>
      <c r="BL4437" s="605"/>
      <c r="BM4437" s="606"/>
      <c r="BN4437" s="607"/>
      <c r="BO4437" s="588"/>
      <c r="BP4437" s="556"/>
      <c r="BQ4437" s="556"/>
      <c r="BR4437" s="75" t="s">
        <v>71</v>
      </c>
      <c r="BS4437" s="76">
        <f>IF(BO4431="B",'VALUE POINTS'!L$11,IF('GAME STATS'!BO4431="C",'VALUE POINTS'!M$11,'VALUE POINTS'!K$11))</f>
        <v>1</v>
      </c>
      <c r="BT4437" s="280"/>
    </row>
    <row r="4438" spans="1:72" ht="21.75" hidden="1" customHeight="1" x14ac:dyDescent="0.35">
      <c r="A4438" s="268"/>
      <c r="B4438" s="678" t="str">
        <f>IF(ROSTER!B$10="","",ROSTER!B$10)</f>
        <v/>
      </c>
      <c r="C4438" s="669" t="str">
        <f>IF(ROSTER!C$10="","",ROSTER!C$10)</f>
        <v/>
      </c>
      <c r="D4438" s="670"/>
      <c r="E4438" s="667"/>
      <c r="F4438" s="680">
        <f>IF(E4438="y",1,IF(E4438="S",1,0))</f>
        <v>0</v>
      </c>
      <c r="G4438" s="663">
        <f>IF(E4438="S",1,0)</f>
        <v>0</v>
      </c>
      <c r="H4438" s="583"/>
      <c r="I4438" s="584"/>
      <c r="J4438" s="569"/>
      <c r="K4438" s="570"/>
      <c r="L4438" s="573"/>
      <c r="M4438" s="574"/>
      <c r="N4438" s="579">
        <f>L4438+J4438</f>
        <v>0</v>
      </c>
      <c r="O4438" s="580"/>
      <c r="P4438" s="569"/>
      <c r="Q4438" s="570"/>
      <c r="R4438" s="573"/>
      <c r="S4438" s="574"/>
      <c r="T4438" s="579">
        <f>R4438-P4438</f>
        <v>0</v>
      </c>
      <c r="U4438" s="580"/>
      <c r="V4438" s="583"/>
      <c r="W4438" s="584"/>
      <c r="X4438" s="569"/>
      <c r="Y4438" s="584"/>
      <c r="Z4438" s="569"/>
      <c r="AA4438" s="584"/>
      <c r="AB4438" s="569"/>
      <c r="AC4438" s="570"/>
      <c r="AD4438" s="573"/>
      <c r="AE4438" s="574"/>
      <c r="AF4438" s="557">
        <f>IF(AB4438=0,0,(AD4438/AB4438)*100)</f>
        <v>0</v>
      </c>
      <c r="AG4438" s="558"/>
      <c r="AH4438" s="569"/>
      <c r="AI4438" s="570"/>
      <c r="AJ4438" s="573"/>
      <c r="AK4438" s="574"/>
      <c r="AL4438" s="557">
        <f>IF(AH4438=0,0,(AJ4438/AH4438)*100)</f>
        <v>0</v>
      </c>
      <c r="AM4438" s="558"/>
      <c r="AN4438" s="569"/>
      <c r="AO4438" s="570"/>
      <c r="AP4438" s="573"/>
      <c r="AQ4438" s="574"/>
      <c r="AR4438" s="557">
        <f>IF(AN4438=0,0,(AP4438/AN4438)*100)</f>
        <v>0</v>
      </c>
      <c r="AS4438" s="558"/>
      <c r="AT4438" s="561">
        <f>AB4438+AH4438+AN4438</f>
        <v>0</v>
      </c>
      <c r="AU4438" s="562"/>
      <c r="AV4438" s="565">
        <f>AD4438+AJ4438+AP4438</f>
        <v>0</v>
      </c>
      <c r="AW4438" s="566"/>
      <c r="AX4438" s="557">
        <f>IF(AT4438=0,0,(AV4438/AT4438)*100)</f>
        <v>0</v>
      </c>
      <c r="AY4438" s="558"/>
      <c r="AZ4438" s="569"/>
      <c r="BA4438" s="570"/>
      <c r="BB4438" s="573"/>
      <c r="BC4438" s="574"/>
      <c r="BD4438" s="557">
        <f>IF(AZ4438=0,0,(BB4438/AZ4438)*100)</f>
        <v>0</v>
      </c>
      <c r="BE4438" s="558"/>
      <c r="BF4438" s="561">
        <f>AT4438+AZ4438</f>
        <v>0</v>
      </c>
      <c r="BG4438" s="562"/>
      <c r="BH4438" s="565">
        <f>AV4438+BB4438</f>
        <v>0</v>
      </c>
      <c r="BI4438" s="566"/>
      <c r="BJ4438" s="557">
        <f>IF(BF4438=0,0,(BH4438/BF4438)*100)</f>
        <v>0</v>
      </c>
      <c r="BK4438" s="558"/>
      <c r="BL4438" s="602">
        <f>(AD4438*2)+(AJ4438*2)+(AP4438*3)+BB4438</f>
        <v>0</v>
      </c>
      <c r="BM4438" s="603"/>
      <c r="BN4438" s="604"/>
      <c r="BO4438" s="587">
        <f>IF(BQ4438=0,0,50*BP4438/BQ4438)</f>
        <v>0</v>
      </c>
      <c r="BP4438" s="555">
        <f>(BL4438*BS$11)+(N4438*BS$12)+(X4438*BS$13)+(R4438*BS$14)+(V4438*BS$15)+(Z4438*BS$16)</f>
        <v>0</v>
      </c>
      <c r="BQ4438" s="555">
        <f>((AZ4438-BB4438)*BS$18)+((AT4438-AV4438)*BS$17)+(H4438*BS$19)+(P4438*BS$20)</f>
        <v>0</v>
      </c>
      <c r="BR4438" s="75" t="s">
        <v>72</v>
      </c>
      <c r="BS4438" s="76">
        <f>IF(BO4431="B",'VALUE POINTS'!L$12,IF('GAME STATS'!BO4431="C",'VALUE POINTS'!M$12,'VALUE POINTS'!K$12))</f>
        <v>2</v>
      </c>
      <c r="BT4438" s="280"/>
    </row>
    <row r="4439" spans="1:72" ht="21.75" hidden="1" customHeight="1" x14ac:dyDescent="0.35">
      <c r="A4439" s="268"/>
      <c r="B4439" s="679"/>
      <c r="C4439" s="690" t="str">
        <f>IF(ROSTER!D$10="","",ROSTER!D$10)</f>
        <v/>
      </c>
      <c r="D4439" s="691"/>
      <c r="E4439" s="668"/>
      <c r="F4439" s="681"/>
      <c r="G4439" s="664"/>
      <c r="H4439" s="585"/>
      <c r="I4439" s="586"/>
      <c r="J4439" s="571"/>
      <c r="K4439" s="572"/>
      <c r="L4439" s="575"/>
      <c r="M4439" s="576"/>
      <c r="N4439" s="581" t="s">
        <v>16</v>
      </c>
      <c r="O4439" s="582"/>
      <c r="P4439" s="571"/>
      <c r="Q4439" s="572"/>
      <c r="R4439" s="575"/>
      <c r="S4439" s="576"/>
      <c r="T4439" s="581" t="s">
        <v>16</v>
      </c>
      <c r="U4439" s="582"/>
      <c r="V4439" s="585"/>
      <c r="W4439" s="586"/>
      <c r="X4439" s="571"/>
      <c r="Y4439" s="586"/>
      <c r="Z4439" s="571"/>
      <c r="AA4439" s="586"/>
      <c r="AB4439" s="571"/>
      <c r="AC4439" s="572"/>
      <c r="AD4439" s="575"/>
      <c r="AE4439" s="576"/>
      <c r="AF4439" s="577"/>
      <c r="AG4439" s="578"/>
      <c r="AH4439" s="571"/>
      <c r="AI4439" s="572"/>
      <c r="AJ4439" s="575"/>
      <c r="AK4439" s="576"/>
      <c r="AL4439" s="577"/>
      <c r="AM4439" s="578"/>
      <c r="AN4439" s="571"/>
      <c r="AO4439" s="572"/>
      <c r="AP4439" s="575"/>
      <c r="AQ4439" s="576"/>
      <c r="AR4439" s="577"/>
      <c r="AS4439" s="578"/>
      <c r="AT4439" s="627"/>
      <c r="AU4439" s="628"/>
      <c r="AV4439" s="629"/>
      <c r="AW4439" s="630"/>
      <c r="AX4439" s="577"/>
      <c r="AY4439" s="578"/>
      <c r="AZ4439" s="571"/>
      <c r="BA4439" s="572"/>
      <c r="BB4439" s="575"/>
      <c r="BC4439" s="576"/>
      <c r="BD4439" s="577"/>
      <c r="BE4439" s="578"/>
      <c r="BF4439" s="627"/>
      <c r="BG4439" s="628"/>
      <c r="BH4439" s="629"/>
      <c r="BI4439" s="630"/>
      <c r="BJ4439" s="577"/>
      <c r="BK4439" s="578"/>
      <c r="BL4439" s="605"/>
      <c r="BM4439" s="606"/>
      <c r="BN4439" s="607"/>
      <c r="BO4439" s="588"/>
      <c r="BP4439" s="556"/>
      <c r="BQ4439" s="556"/>
      <c r="BR4439" s="75" t="s">
        <v>73</v>
      </c>
      <c r="BS4439" s="76">
        <f>IF(BO4431="B",'VALUE POINTS'!L$13,IF('GAME STATS'!BO4431="C",'VALUE POINTS'!M$13,'VALUE POINTS'!K$13))</f>
        <v>2</v>
      </c>
      <c r="BT4439" s="280"/>
    </row>
    <row r="4440" spans="1:72" ht="21.75" hidden="1" customHeight="1" x14ac:dyDescent="0.35">
      <c r="A4440" s="268"/>
      <c r="B4440" s="678" t="str">
        <f>IF(ROSTER!B$12="","",ROSTER!B$12)</f>
        <v/>
      </c>
      <c r="C4440" s="669" t="str">
        <f>IF(ROSTER!C$12="","",ROSTER!C$12)</f>
        <v/>
      </c>
      <c r="D4440" s="670"/>
      <c r="E4440" s="667"/>
      <c r="F4440" s="680">
        <f>IF(E4440="y",1,IF(E4440="S",1,0))</f>
        <v>0</v>
      </c>
      <c r="G4440" s="663">
        <f>IF(E4440="S",1,0)</f>
        <v>0</v>
      </c>
      <c r="H4440" s="583"/>
      <c r="I4440" s="584"/>
      <c r="J4440" s="569"/>
      <c r="K4440" s="570"/>
      <c r="L4440" s="573"/>
      <c r="M4440" s="574"/>
      <c r="N4440" s="579">
        <f>L4440+J4440</f>
        <v>0</v>
      </c>
      <c r="O4440" s="580"/>
      <c r="P4440" s="569"/>
      <c r="Q4440" s="570"/>
      <c r="R4440" s="573"/>
      <c r="S4440" s="574"/>
      <c r="T4440" s="579">
        <f>R4440-P4440</f>
        <v>0</v>
      </c>
      <c r="U4440" s="580"/>
      <c r="V4440" s="583"/>
      <c r="W4440" s="584"/>
      <c r="X4440" s="569"/>
      <c r="Y4440" s="584"/>
      <c r="Z4440" s="569"/>
      <c r="AA4440" s="584"/>
      <c r="AB4440" s="569"/>
      <c r="AC4440" s="570"/>
      <c r="AD4440" s="573"/>
      <c r="AE4440" s="574"/>
      <c r="AF4440" s="557">
        <f>IF(AB4440=0,0,(AD4440/AB4440)*100)</f>
        <v>0</v>
      </c>
      <c r="AG4440" s="558"/>
      <c r="AH4440" s="569"/>
      <c r="AI4440" s="570"/>
      <c r="AJ4440" s="573"/>
      <c r="AK4440" s="574"/>
      <c r="AL4440" s="557">
        <f>IF(AH4440=0,0,(AJ4440/AH4440)*100)</f>
        <v>0</v>
      </c>
      <c r="AM4440" s="558"/>
      <c r="AN4440" s="569"/>
      <c r="AO4440" s="570"/>
      <c r="AP4440" s="573"/>
      <c r="AQ4440" s="574"/>
      <c r="AR4440" s="557">
        <f>IF(AN4440=0,0,(AP4440/AN4440)*100)</f>
        <v>0</v>
      </c>
      <c r="AS4440" s="558"/>
      <c r="AT4440" s="561">
        <f>AB4440+AH4440+AN4440</f>
        <v>0</v>
      </c>
      <c r="AU4440" s="562"/>
      <c r="AV4440" s="565">
        <f>AD4440+AJ4440+AP4440</f>
        <v>0</v>
      </c>
      <c r="AW4440" s="566"/>
      <c r="AX4440" s="557">
        <f>IF(AT4440=0,0,(AV4440/AT4440)*100)</f>
        <v>0</v>
      </c>
      <c r="AY4440" s="558"/>
      <c r="AZ4440" s="569"/>
      <c r="BA4440" s="570"/>
      <c r="BB4440" s="573"/>
      <c r="BC4440" s="574"/>
      <c r="BD4440" s="557">
        <f>IF(AZ4440=0,0,(BB4440/AZ4440)*100)</f>
        <v>0</v>
      </c>
      <c r="BE4440" s="558"/>
      <c r="BF4440" s="561">
        <f>AT4440+AZ4440</f>
        <v>0</v>
      </c>
      <c r="BG4440" s="562"/>
      <c r="BH4440" s="565">
        <f>AV4440+BB4440</f>
        <v>0</v>
      </c>
      <c r="BI4440" s="566"/>
      <c r="BJ4440" s="557">
        <f>IF(BF4440=0,0,(BH4440/BF4440)*100)</f>
        <v>0</v>
      </c>
      <c r="BK4440" s="558"/>
      <c r="BL4440" s="602">
        <f>(AD4440*2)+(AJ4440*2)+(AP4440*3)+BB4440</f>
        <v>0</v>
      </c>
      <c r="BM4440" s="603"/>
      <c r="BN4440" s="604"/>
      <c r="BO4440" s="587">
        <f t="shared" ref="BO4440" si="3300">IF(BQ4440=0,0,50*BP4440/BQ4440)</f>
        <v>0</v>
      </c>
      <c r="BP4440" s="555">
        <f>(BL4440*BS$11)+(N4440*BS$12)+(X4440*BS$13)+(R4440*BS$14)+(V4440*BS$15)+(Z4440*BS$16)</f>
        <v>0</v>
      </c>
      <c r="BQ4440" s="555">
        <f>((AZ4440-BB4440)*BS$18)+((AT4440-AV4440)*BS$17)+(H4440*BS$19)+(P4440*BS$20)</f>
        <v>0</v>
      </c>
      <c r="BR4440" s="75" t="s">
        <v>74</v>
      </c>
      <c r="BS4440" s="76">
        <f>IF(BO4431="B",'VALUE POINTS'!L$14,IF('GAME STATS'!BO4431="C",'VALUE POINTS'!M$14,'VALUE POINTS'!K$14))</f>
        <v>2</v>
      </c>
      <c r="BT4440" s="280"/>
    </row>
    <row r="4441" spans="1:72" ht="21.75" hidden="1" customHeight="1" x14ac:dyDescent="0.35">
      <c r="A4441" s="268"/>
      <c r="B4441" s="679"/>
      <c r="C4441" s="690" t="str">
        <f>IF(ROSTER!D$12="","",ROSTER!D$12)</f>
        <v/>
      </c>
      <c r="D4441" s="691"/>
      <c r="E4441" s="668"/>
      <c r="F4441" s="681"/>
      <c r="G4441" s="664"/>
      <c r="H4441" s="585"/>
      <c r="I4441" s="586"/>
      <c r="J4441" s="571"/>
      <c r="K4441" s="572"/>
      <c r="L4441" s="575"/>
      <c r="M4441" s="576"/>
      <c r="N4441" s="581"/>
      <c r="O4441" s="582"/>
      <c r="P4441" s="571"/>
      <c r="Q4441" s="572"/>
      <c r="R4441" s="575"/>
      <c r="S4441" s="576"/>
      <c r="T4441" s="581"/>
      <c r="U4441" s="582"/>
      <c r="V4441" s="585"/>
      <c r="W4441" s="586"/>
      <c r="X4441" s="571"/>
      <c r="Y4441" s="586"/>
      <c r="Z4441" s="571"/>
      <c r="AA4441" s="586"/>
      <c r="AB4441" s="571"/>
      <c r="AC4441" s="572"/>
      <c r="AD4441" s="575"/>
      <c r="AE4441" s="576"/>
      <c r="AF4441" s="577"/>
      <c r="AG4441" s="578"/>
      <c r="AH4441" s="571"/>
      <c r="AI4441" s="572"/>
      <c r="AJ4441" s="575"/>
      <c r="AK4441" s="576"/>
      <c r="AL4441" s="577"/>
      <c r="AM4441" s="578"/>
      <c r="AN4441" s="571"/>
      <c r="AO4441" s="572"/>
      <c r="AP4441" s="575"/>
      <c r="AQ4441" s="576"/>
      <c r="AR4441" s="577"/>
      <c r="AS4441" s="578"/>
      <c r="AT4441" s="627"/>
      <c r="AU4441" s="628"/>
      <c r="AV4441" s="629"/>
      <c r="AW4441" s="630"/>
      <c r="AX4441" s="577"/>
      <c r="AY4441" s="578"/>
      <c r="AZ4441" s="571"/>
      <c r="BA4441" s="572"/>
      <c r="BB4441" s="575"/>
      <c r="BC4441" s="576"/>
      <c r="BD4441" s="577"/>
      <c r="BE4441" s="578"/>
      <c r="BF4441" s="627"/>
      <c r="BG4441" s="628"/>
      <c r="BH4441" s="629"/>
      <c r="BI4441" s="630"/>
      <c r="BJ4441" s="577"/>
      <c r="BK4441" s="578"/>
      <c r="BL4441" s="605"/>
      <c r="BM4441" s="606"/>
      <c r="BN4441" s="607"/>
      <c r="BO4441" s="588"/>
      <c r="BP4441" s="556"/>
      <c r="BQ4441" s="556"/>
      <c r="BR4441" s="75" t="s">
        <v>75</v>
      </c>
      <c r="BS4441" s="76">
        <f>IF(BO4431="B",'VALUE POINTS'!L$15,IF('GAME STATS'!BO4431="C",'VALUE POINTS'!M$15,'VALUE POINTS'!K$15))</f>
        <v>2</v>
      </c>
      <c r="BT4441" s="280"/>
    </row>
    <row r="4442" spans="1:72" ht="21.75" hidden="1" customHeight="1" x14ac:dyDescent="0.35">
      <c r="A4442" s="268"/>
      <c r="B4442" s="678" t="str">
        <f>IF(ROSTER!B$14="","",ROSTER!B$14)</f>
        <v/>
      </c>
      <c r="C4442" s="669" t="str">
        <f>IF(ROSTER!C$14="","",ROSTER!C$14)</f>
        <v/>
      </c>
      <c r="D4442" s="670"/>
      <c r="E4442" s="667"/>
      <c r="F4442" s="680">
        <f>IF(E4442="y",1,IF(E4442="S",1,0))</f>
        <v>0</v>
      </c>
      <c r="G4442" s="663">
        <f>IF(E4442="S",1,0)</f>
        <v>0</v>
      </c>
      <c r="H4442" s="583"/>
      <c r="I4442" s="584"/>
      <c r="J4442" s="569"/>
      <c r="K4442" s="570"/>
      <c r="L4442" s="573"/>
      <c r="M4442" s="574"/>
      <c r="N4442" s="579">
        <f>L4442+J4442</f>
        <v>0</v>
      </c>
      <c r="O4442" s="580"/>
      <c r="P4442" s="569"/>
      <c r="Q4442" s="570"/>
      <c r="R4442" s="573"/>
      <c r="S4442" s="574"/>
      <c r="T4442" s="579">
        <f>R4442-P4442</f>
        <v>0</v>
      </c>
      <c r="U4442" s="580"/>
      <c r="V4442" s="583"/>
      <c r="W4442" s="584"/>
      <c r="X4442" s="569"/>
      <c r="Y4442" s="584"/>
      <c r="Z4442" s="569"/>
      <c r="AA4442" s="584"/>
      <c r="AB4442" s="569"/>
      <c r="AC4442" s="570"/>
      <c r="AD4442" s="573"/>
      <c r="AE4442" s="574"/>
      <c r="AF4442" s="557">
        <f>IF(AB4442=0,0,(AD4442/AB4442)*100)</f>
        <v>0</v>
      </c>
      <c r="AG4442" s="558"/>
      <c r="AH4442" s="569"/>
      <c r="AI4442" s="570"/>
      <c r="AJ4442" s="573"/>
      <c r="AK4442" s="574"/>
      <c r="AL4442" s="557">
        <f>IF(AH4442=0,0,(AJ4442/AH4442)*100)</f>
        <v>0</v>
      </c>
      <c r="AM4442" s="558"/>
      <c r="AN4442" s="569"/>
      <c r="AO4442" s="570"/>
      <c r="AP4442" s="573"/>
      <c r="AQ4442" s="574"/>
      <c r="AR4442" s="557">
        <f>IF(AN4442=0,0,(AP4442/AN4442)*100)</f>
        <v>0</v>
      </c>
      <c r="AS4442" s="558"/>
      <c r="AT4442" s="561">
        <f>AB4442+AH4442+AN4442</f>
        <v>0</v>
      </c>
      <c r="AU4442" s="562"/>
      <c r="AV4442" s="565">
        <f>AD4442+AJ4442+AP4442</f>
        <v>0</v>
      </c>
      <c r="AW4442" s="566"/>
      <c r="AX4442" s="557">
        <f>IF(AT4442=0,0,(AV4442/AT4442)*100)</f>
        <v>0</v>
      </c>
      <c r="AY4442" s="558"/>
      <c r="AZ4442" s="569"/>
      <c r="BA4442" s="570"/>
      <c r="BB4442" s="573"/>
      <c r="BC4442" s="574"/>
      <c r="BD4442" s="557">
        <f>IF(AZ4442=0,0,(BB4442/AZ4442)*100)</f>
        <v>0</v>
      </c>
      <c r="BE4442" s="558"/>
      <c r="BF4442" s="561">
        <f>AT4442+AZ4442</f>
        <v>0</v>
      </c>
      <c r="BG4442" s="562"/>
      <c r="BH4442" s="565">
        <f>AV4442+BB4442</f>
        <v>0</v>
      </c>
      <c r="BI4442" s="566"/>
      <c r="BJ4442" s="557">
        <f>IF(BF4442=0,0,(BH4442/BF4442)*100)</f>
        <v>0</v>
      </c>
      <c r="BK4442" s="558"/>
      <c r="BL4442" s="602">
        <f>(AD4442*2)+(AJ4442*2)+(AP4442*3)+BB4442</f>
        <v>0</v>
      </c>
      <c r="BM4442" s="603"/>
      <c r="BN4442" s="604"/>
      <c r="BO4442" s="587">
        <f t="shared" ref="BO4442" si="3301">IF(BQ4442=0,0,50*BP4442/BQ4442)</f>
        <v>0</v>
      </c>
      <c r="BP4442" s="555">
        <f>(BL4442*BS$11)+(N4442*BS$12)+(X4442*BS$13)+(R4442*BS$14)+(V4442*BS$15)+(Z4442*BS$16)</f>
        <v>0</v>
      </c>
      <c r="BQ4442" s="555">
        <f>((AZ4442-BB4442)*BS$18)+((AT4442-AV4442)*BS$17)+(H4442*BS$19)+(P4442*BS$20)</f>
        <v>0</v>
      </c>
      <c r="BR4442" s="75" t="s">
        <v>76</v>
      </c>
      <c r="BS4442" s="76">
        <f>IF(BO4431="B",'VALUE POINTS'!L$16,IF('GAME STATS'!BO4431="C",'VALUE POINTS'!M$16,'VALUE POINTS'!K$16))</f>
        <v>2</v>
      </c>
      <c r="BT4442" s="280"/>
    </row>
    <row r="4443" spans="1:72" ht="21.75" hidden="1" customHeight="1" x14ac:dyDescent="0.35">
      <c r="A4443" s="268"/>
      <c r="B4443" s="679"/>
      <c r="C4443" s="690" t="str">
        <f>IF(ROSTER!D$14="","",ROSTER!D$14)</f>
        <v/>
      </c>
      <c r="D4443" s="691"/>
      <c r="E4443" s="668"/>
      <c r="F4443" s="681"/>
      <c r="G4443" s="664"/>
      <c r="H4443" s="585"/>
      <c r="I4443" s="586"/>
      <c r="J4443" s="571"/>
      <c r="K4443" s="572"/>
      <c r="L4443" s="575"/>
      <c r="M4443" s="576"/>
      <c r="N4443" s="581"/>
      <c r="O4443" s="582"/>
      <c r="P4443" s="571"/>
      <c r="Q4443" s="572"/>
      <c r="R4443" s="575"/>
      <c r="S4443" s="576"/>
      <c r="T4443" s="581"/>
      <c r="U4443" s="582"/>
      <c r="V4443" s="585"/>
      <c r="W4443" s="586"/>
      <c r="X4443" s="571"/>
      <c r="Y4443" s="586"/>
      <c r="Z4443" s="571"/>
      <c r="AA4443" s="586"/>
      <c r="AB4443" s="571"/>
      <c r="AC4443" s="572"/>
      <c r="AD4443" s="575"/>
      <c r="AE4443" s="576"/>
      <c r="AF4443" s="577"/>
      <c r="AG4443" s="578"/>
      <c r="AH4443" s="571"/>
      <c r="AI4443" s="572"/>
      <c r="AJ4443" s="575"/>
      <c r="AK4443" s="576"/>
      <c r="AL4443" s="577"/>
      <c r="AM4443" s="578"/>
      <c r="AN4443" s="571"/>
      <c r="AO4443" s="572"/>
      <c r="AP4443" s="575"/>
      <c r="AQ4443" s="576"/>
      <c r="AR4443" s="577"/>
      <c r="AS4443" s="578"/>
      <c r="AT4443" s="627"/>
      <c r="AU4443" s="628"/>
      <c r="AV4443" s="629"/>
      <c r="AW4443" s="630"/>
      <c r="AX4443" s="577"/>
      <c r="AY4443" s="578"/>
      <c r="AZ4443" s="571"/>
      <c r="BA4443" s="572"/>
      <c r="BB4443" s="575"/>
      <c r="BC4443" s="576"/>
      <c r="BD4443" s="577"/>
      <c r="BE4443" s="578"/>
      <c r="BF4443" s="627"/>
      <c r="BG4443" s="628"/>
      <c r="BH4443" s="629"/>
      <c r="BI4443" s="630"/>
      <c r="BJ4443" s="577"/>
      <c r="BK4443" s="578"/>
      <c r="BL4443" s="605"/>
      <c r="BM4443" s="606"/>
      <c r="BN4443" s="607"/>
      <c r="BO4443" s="588"/>
      <c r="BP4443" s="556"/>
      <c r="BQ4443" s="556"/>
      <c r="BR4443" s="75" t="s">
        <v>77</v>
      </c>
      <c r="BS4443" s="76">
        <f>IF(BO4431="B",'VALUE POINTS'!L$17,IF('GAME STATS'!BO4431="C",'VALUE POINTS'!M$17,'VALUE POINTS'!K$17))</f>
        <v>1</v>
      </c>
      <c r="BT4443" s="280"/>
    </row>
    <row r="4444" spans="1:72" ht="21.75" hidden="1" customHeight="1" x14ac:dyDescent="0.35">
      <c r="A4444" s="268"/>
      <c r="B4444" s="678" t="str">
        <f>IF(ROSTER!B$16="","",ROSTER!B$16)</f>
        <v/>
      </c>
      <c r="C4444" s="669" t="str">
        <f>IF(ROSTER!C$16="","",ROSTER!C$16)</f>
        <v/>
      </c>
      <c r="D4444" s="670"/>
      <c r="E4444" s="667"/>
      <c r="F4444" s="680">
        <f>IF(E4444="y",1,IF(E4444="S",1,0))</f>
        <v>0</v>
      </c>
      <c r="G4444" s="663">
        <f>IF(E4444="S",1,0)</f>
        <v>0</v>
      </c>
      <c r="H4444" s="583"/>
      <c r="I4444" s="584"/>
      <c r="J4444" s="569"/>
      <c r="K4444" s="570"/>
      <c r="L4444" s="573"/>
      <c r="M4444" s="574"/>
      <c r="N4444" s="579">
        <f>L4444+J4444</f>
        <v>0</v>
      </c>
      <c r="O4444" s="580"/>
      <c r="P4444" s="569"/>
      <c r="Q4444" s="570"/>
      <c r="R4444" s="573"/>
      <c r="S4444" s="574"/>
      <c r="T4444" s="579">
        <f>R4444-P4444</f>
        <v>0</v>
      </c>
      <c r="U4444" s="580"/>
      <c r="V4444" s="583"/>
      <c r="W4444" s="584"/>
      <c r="X4444" s="569"/>
      <c r="Y4444" s="584"/>
      <c r="Z4444" s="569"/>
      <c r="AA4444" s="584"/>
      <c r="AB4444" s="569"/>
      <c r="AC4444" s="570"/>
      <c r="AD4444" s="573"/>
      <c r="AE4444" s="574"/>
      <c r="AF4444" s="557">
        <f>IF(AB4444=0,0,(AD4444/AB4444)*100)</f>
        <v>0</v>
      </c>
      <c r="AG4444" s="558"/>
      <c r="AH4444" s="569"/>
      <c r="AI4444" s="570"/>
      <c r="AJ4444" s="573"/>
      <c r="AK4444" s="574"/>
      <c r="AL4444" s="557">
        <f>IF(AH4444=0,0,(AJ4444/AH4444)*100)</f>
        <v>0</v>
      </c>
      <c r="AM4444" s="558"/>
      <c r="AN4444" s="569"/>
      <c r="AO4444" s="570"/>
      <c r="AP4444" s="573"/>
      <c r="AQ4444" s="574"/>
      <c r="AR4444" s="557">
        <f>IF(AN4444=0,0,(AP4444/AN4444)*100)</f>
        <v>0</v>
      </c>
      <c r="AS4444" s="558"/>
      <c r="AT4444" s="561">
        <f>AB4444+AH4444+AN4444</f>
        <v>0</v>
      </c>
      <c r="AU4444" s="562"/>
      <c r="AV4444" s="565">
        <f>AD4444+AJ4444+AP4444</f>
        <v>0</v>
      </c>
      <c r="AW4444" s="566"/>
      <c r="AX4444" s="557">
        <f>IF(AT4444=0,0,(AV4444/AT4444)*100)</f>
        <v>0</v>
      </c>
      <c r="AY4444" s="558"/>
      <c r="AZ4444" s="569"/>
      <c r="BA4444" s="570"/>
      <c r="BB4444" s="573"/>
      <c r="BC4444" s="574"/>
      <c r="BD4444" s="557">
        <f>IF(AZ4444=0,0,(BB4444/AZ4444)*100)</f>
        <v>0</v>
      </c>
      <c r="BE4444" s="558"/>
      <c r="BF4444" s="561">
        <f>AT4444+AZ4444</f>
        <v>0</v>
      </c>
      <c r="BG4444" s="562"/>
      <c r="BH4444" s="565">
        <f>AV4444+BB4444</f>
        <v>0</v>
      </c>
      <c r="BI4444" s="566"/>
      <c r="BJ4444" s="557">
        <f>IF(BF4444=0,0,(BH4444/BF4444)*100)</f>
        <v>0</v>
      </c>
      <c r="BK4444" s="558"/>
      <c r="BL4444" s="602">
        <f>(AD4444*2)+(AJ4444*2)+(AP4444*3)+BB4444</f>
        <v>0</v>
      </c>
      <c r="BM4444" s="603"/>
      <c r="BN4444" s="604"/>
      <c r="BO4444" s="587">
        <f t="shared" ref="BO4444" si="3302">IF(BQ4444=0,0,50*BP4444/BQ4444)</f>
        <v>0</v>
      </c>
      <c r="BP4444" s="555">
        <f>(BL4444*BS$11)+(N4444*BS$12)+(X4444*BS$13)+(R4444*BS$14)+(V4444*BS$15)+(Z4444*BS$16)</f>
        <v>0</v>
      </c>
      <c r="BQ4444" s="555">
        <f>((AZ4444-BB4444)*BS$18)+((AT4444-AV4444)*BS$17)+(H4444*BS$19)+(P4444*BS$20)</f>
        <v>0</v>
      </c>
      <c r="BR4444" s="75" t="s">
        <v>78</v>
      </c>
      <c r="BS4444" s="76">
        <f>IF(BO4431="B",'VALUE POINTS'!L$18,IF('GAME STATS'!BO4431="C",'VALUE POINTS'!M$18,'VALUE POINTS'!K$18))</f>
        <v>2</v>
      </c>
      <c r="BT4444" s="280"/>
    </row>
    <row r="4445" spans="1:72" ht="21.75" hidden="1" customHeight="1" x14ac:dyDescent="0.35">
      <c r="A4445" s="268"/>
      <c r="B4445" s="679"/>
      <c r="C4445" s="690" t="str">
        <f>IF(ROSTER!D$16="","",ROSTER!D$16)</f>
        <v/>
      </c>
      <c r="D4445" s="691"/>
      <c r="E4445" s="668"/>
      <c r="F4445" s="681"/>
      <c r="G4445" s="664"/>
      <c r="H4445" s="585"/>
      <c r="I4445" s="586"/>
      <c r="J4445" s="571"/>
      <c r="K4445" s="572"/>
      <c r="L4445" s="575"/>
      <c r="M4445" s="576"/>
      <c r="N4445" s="581"/>
      <c r="O4445" s="582"/>
      <c r="P4445" s="571"/>
      <c r="Q4445" s="572"/>
      <c r="R4445" s="575"/>
      <c r="S4445" s="576"/>
      <c r="T4445" s="581"/>
      <c r="U4445" s="582"/>
      <c r="V4445" s="585"/>
      <c r="W4445" s="586"/>
      <c r="X4445" s="571"/>
      <c r="Y4445" s="586"/>
      <c r="Z4445" s="571"/>
      <c r="AA4445" s="586"/>
      <c r="AB4445" s="571"/>
      <c r="AC4445" s="572"/>
      <c r="AD4445" s="575"/>
      <c r="AE4445" s="576"/>
      <c r="AF4445" s="577"/>
      <c r="AG4445" s="578"/>
      <c r="AH4445" s="571"/>
      <c r="AI4445" s="572"/>
      <c r="AJ4445" s="575"/>
      <c r="AK4445" s="576"/>
      <c r="AL4445" s="577"/>
      <c r="AM4445" s="578"/>
      <c r="AN4445" s="571"/>
      <c r="AO4445" s="572"/>
      <c r="AP4445" s="575"/>
      <c r="AQ4445" s="576"/>
      <c r="AR4445" s="577"/>
      <c r="AS4445" s="578"/>
      <c r="AT4445" s="627"/>
      <c r="AU4445" s="628"/>
      <c r="AV4445" s="629"/>
      <c r="AW4445" s="630"/>
      <c r="AX4445" s="577"/>
      <c r="AY4445" s="578"/>
      <c r="AZ4445" s="571"/>
      <c r="BA4445" s="572"/>
      <c r="BB4445" s="575"/>
      <c r="BC4445" s="576"/>
      <c r="BD4445" s="577"/>
      <c r="BE4445" s="578"/>
      <c r="BF4445" s="627"/>
      <c r="BG4445" s="628"/>
      <c r="BH4445" s="629"/>
      <c r="BI4445" s="630"/>
      <c r="BJ4445" s="577"/>
      <c r="BK4445" s="578"/>
      <c r="BL4445" s="605"/>
      <c r="BM4445" s="606"/>
      <c r="BN4445" s="607"/>
      <c r="BO4445" s="588"/>
      <c r="BP4445" s="556"/>
      <c r="BQ4445" s="556"/>
      <c r="BR4445" s="75" t="s">
        <v>79</v>
      </c>
      <c r="BS4445" s="76">
        <f>IF(BO4431="B",'VALUE POINTS'!L$19,IF('GAME STATS'!BO4431="C",'VALUE POINTS'!M$19,'VALUE POINTS'!K$19))</f>
        <v>2</v>
      </c>
      <c r="BT4445" s="280"/>
    </row>
    <row r="4446" spans="1:72" ht="21.75" hidden="1" customHeight="1" x14ac:dyDescent="0.25">
      <c r="A4446" s="268"/>
      <c r="B4446" s="678" t="str">
        <f>IF(ROSTER!B$18="","",ROSTER!B$18)</f>
        <v/>
      </c>
      <c r="C4446" s="669" t="str">
        <f>IF(ROSTER!C$18="","",ROSTER!C$18)</f>
        <v/>
      </c>
      <c r="D4446" s="670"/>
      <c r="E4446" s="667"/>
      <c r="F4446" s="680">
        <f>IF(E4446="y",1,IF(E4446="S",1,0))</f>
        <v>0</v>
      </c>
      <c r="G4446" s="663">
        <f>IF(E4446="S",1,0)</f>
        <v>0</v>
      </c>
      <c r="H4446" s="583"/>
      <c r="I4446" s="584"/>
      <c r="J4446" s="569"/>
      <c r="K4446" s="570"/>
      <c r="L4446" s="573"/>
      <c r="M4446" s="574"/>
      <c r="N4446" s="579">
        <f>L4446+J4446</f>
        <v>0</v>
      </c>
      <c r="O4446" s="580"/>
      <c r="P4446" s="569"/>
      <c r="Q4446" s="570"/>
      <c r="R4446" s="573"/>
      <c r="S4446" s="574"/>
      <c r="T4446" s="579">
        <f>R4446-P4446</f>
        <v>0</v>
      </c>
      <c r="U4446" s="580"/>
      <c r="V4446" s="583"/>
      <c r="W4446" s="584"/>
      <c r="X4446" s="569"/>
      <c r="Y4446" s="584"/>
      <c r="Z4446" s="569"/>
      <c r="AA4446" s="584"/>
      <c r="AB4446" s="569"/>
      <c r="AC4446" s="570"/>
      <c r="AD4446" s="573"/>
      <c r="AE4446" s="574"/>
      <c r="AF4446" s="557">
        <f>IF(AB4446=0,0,(AD4446/AB4446)*100)</f>
        <v>0</v>
      </c>
      <c r="AG4446" s="558"/>
      <c r="AH4446" s="569"/>
      <c r="AI4446" s="570"/>
      <c r="AJ4446" s="573"/>
      <c r="AK4446" s="574"/>
      <c r="AL4446" s="557">
        <f>IF(AH4446=0,0,(AJ4446/AH4446)*100)</f>
        <v>0</v>
      </c>
      <c r="AM4446" s="558"/>
      <c r="AN4446" s="569"/>
      <c r="AO4446" s="570"/>
      <c r="AP4446" s="573"/>
      <c r="AQ4446" s="574"/>
      <c r="AR4446" s="557">
        <f>IF(AN4446=0,0,(AP4446/AN4446)*100)</f>
        <v>0</v>
      </c>
      <c r="AS4446" s="558"/>
      <c r="AT4446" s="561">
        <f>AB4446+AH4446+AN4446</f>
        <v>0</v>
      </c>
      <c r="AU4446" s="562"/>
      <c r="AV4446" s="565">
        <f>AD4446+AJ4446+AP4446</f>
        <v>0</v>
      </c>
      <c r="AW4446" s="566"/>
      <c r="AX4446" s="557">
        <f>IF(AT4446=0,0,(AV4446/AT4446)*100)</f>
        <v>0</v>
      </c>
      <c r="AY4446" s="558"/>
      <c r="AZ4446" s="569"/>
      <c r="BA4446" s="570"/>
      <c r="BB4446" s="573"/>
      <c r="BC4446" s="574"/>
      <c r="BD4446" s="557">
        <f>IF(AZ4446=0,0,(BB4446/AZ4446)*100)</f>
        <v>0</v>
      </c>
      <c r="BE4446" s="558"/>
      <c r="BF4446" s="561">
        <f>AT4446+AZ4446</f>
        <v>0</v>
      </c>
      <c r="BG4446" s="562"/>
      <c r="BH4446" s="565">
        <f>AV4446+BB4446</f>
        <v>0</v>
      </c>
      <c r="BI4446" s="566"/>
      <c r="BJ4446" s="557">
        <f>IF(BF4446=0,0,(BH4446/BF4446)*100)</f>
        <v>0</v>
      </c>
      <c r="BK4446" s="558"/>
      <c r="BL4446" s="602">
        <f>(AD4446*2)+(AJ4446*2)+(AP4446*3)+BB4446</f>
        <v>0</v>
      </c>
      <c r="BM4446" s="603"/>
      <c r="BN4446" s="604"/>
      <c r="BO4446" s="587">
        <f t="shared" ref="BO4446" si="3303">IF(BQ4446=0,0,50*BP4446/BQ4446)</f>
        <v>0</v>
      </c>
      <c r="BP4446" s="555">
        <f>(BL4446*BS$11)+(N4446*BS$12)+(X4446*BS$13)+(R4446*BS$14)+(V4446*BS$15)+(Z4446*BS$16)</f>
        <v>0</v>
      </c>
      <c r="BQ4446" s="555">
        <f>((AZ4446-BB4446)*BS$18)+((AT4446-AV4446)*BS$17)+(H4446*BS$19)+(P4446*BS$20)</f>
        <v>0</v>
      </c>
      <c r="BR4446" s="65"/>
      <c r="BS4446" s="65"/>
      <c r="BT4446" s="280"/>
    </row>
    <row r="4447" spans="1:72" ht="21.75" hidden="1" customHeight="1" x14ac:dyDescent="0.25">
      <c r="A4447" s="268"/>
      <c r="B4447" s="679"/>
      <c r="C4447" s="690" t="str">
        <f>IF(ROSTER!D$18="","",ROSTER!D$18)</f>
        <v/>
      </c>
      <c r="D4447" s="691"/>
      <c r="E4447" s="668"/>
      <c r="F4447" s="681"/>
      <c r="G4447" s="664"/>
      <c r="H4447" s="585"/>
      <c r="I4447" s="586"/>
      <c r="J4447" s="571"/>
      <c r="K4447" s="572"/>
      <c r="L4447" s="575"/>
      <c r="M4447" s="576"/>
      <c r="N4447" s="581"/>
      <c r="O4447" s="582"/>
      <c r="P4447" s="571"/>
      <c r="Q4447" s="572"/>
      <c r="R4447" s="575"/>
      <c r="S4447" s="576"/>
      <c r="T4447" s="581"/>
      <c r="U4447" s="582"/>
      <c r="V4447" s="585"/>
      <c r="W4447" s="586"/>
      <c r="X4447" s="571"/>
      <c r="Y4447" s="586"/>
      <c r="Z4447" s="571"/>
      <c r="AA4447" s="586"/>
      <c r="AB4447" s="571"/>
      <c r="AC4447" s="572"/>
      <c r="AD4447" s="575"/>
      <c r="AE4447" s="576"/>
      <c r="AF4447" s="577"/>
      <c r="AG4447" s="578"/>
      <c r="AH4447" s="571"/>
      <c r="AI4447" s="572"/>
      <c r="AJ4447" s="575"/>
      <c r="AK4447" s="576"/>
      <c r="AL4447" s="577"/>
      <c r="AM4447" s="578"/>
      <c r="AN4447" s="571"/>
      <c r="AO4447" s="572"/>
      <c r="AP4447" s="575"/>
      <c r="AQ4447" s="576"/>
      <c r="AR4447" s="577"/>
      <c r="AS4447" s="578"/>
      <c r="AT4447" s="627"/>
      <c r="AU4447" s="628"/>
      <c r="AV4447" s="629"/>
      <c r="AW4447" s="630"/>
      <c r="AX4447" s="577"/>
      <c r="AY4447" s="578"/>
      <c r="AZ4447" s="571"/>
      <c r="BA4447" s="572"/>
      <c r="BB4447" s="575"/>
      <c r="BC4447" s="576"/>
      <c r="BD4447" s="577"/>
      <c r="BE4447" s="578"/>
      <c r="BF4447" s="627"/>
      <c r="BG4447" s="628"/>
      <c r="BH4447" s="629"/>
      <c r="BI4447" s="630"/>
      <c r="BJ4447" s="577"/>
      <c r="BK4447" s="578"/>
      <c r="BL4447" s="605"/>
      <c r="BM4447" s="606"/>
      <c r="BN4447" s="607"/>
      <c r="BO4447" s="588"/>
      <c r="BP4447" s="556"/>
      <c r="BQ4447" s="556"/>
      <c r="BR4447" s="65"/>
      <c r="BS4447" s="65"/>
      <c r="BT4447" s="268"/>
    </row>
    <row r="4448" spans="1:72" ht="21.75" hidden="1" customHeight="1" x14ac:dyDescent="0.25">
      <c r="A4448" s="268"/>
      <c r="B4448" s="678" t="str">
        <f>IF(ROSTER!B$20="","",ROSTER!B$20)</f>
        <v/>
      </c>
      <c r="C4448" s="669" t="str">
        <f>IF(ROSTER!C$20="","",ROSTER!C$20)</f>
        <v/>
      </c>
      <c r="D4448" s="670"/>
      <c r="E4448" s="667"/>
      <c r="F4448" s="680">
        <f>IF(E4448="y",1,IF(E4448="S",1,0))</f>
        <v>0</v>
      </c>
      <c r="G4448" s="663">
        <f>IF(E4448="S",1,0)</f>
        <v>0</v>
      </c>
      <c r="H4448" s="583"/>
      <c r="I4448" s="584"/>
      <c r="J4448" s="569"/>
      <c r="K4448" s="570"/>
      <c r="L4448" s="573"/>
      <c r="M4448" s="574"/>
      <c r="N4448" s="579">
        <f>L4448+J4448</f>
        <v>0</v>
      </c>
      <c r="O4448" s="580"/>
      <c r="P4448" s="569"/>
      <c r="Q4448" s="570"/>
      <c r="R4448" s="573"/>
      <c r="S4448" s="574"/>
      <c r="T4448" s="579">
        <f>R4448-P4448</f>
        <v>0</v>
      </c>
      <c r="U4448" s="580"/>
      <c r="V4448" s="583"/>
      <c r="W4448" s="584"/>
      <c r="X4448" s="569"/>
      <c r="Y4448" s="584"/>
      <c r="Z4448" s="569"/>
      <c r="AA4448" s="584"/>
      <c r="AB4448" s="569"/>
      <c r="AC4448" s="570"/>
      <c r="AD4448" s="573"/>
      <c r="AE4448" s="574"/>
      <c r="AF4448" s="557">
        <f>IF(AB4448=0,0,(AD4448/AB4448)*100)</f>
        <v>0</v>
      </c>
      <c r="AG4448" s="558"/>
      <c r="AH4448" s="569"/>
      <c r="AI4448" s="570"/>
      <c r="AJ4448" s="573"/>
      <c r="AK4448" s="574"/>
      <c r="AL4448" s="557">
        <f>IF(AH4448=0,0,(AJ4448/AH4448)*100)</f>
        <v>0</v>
      </c>
      <c r="AM4448" s="558"/>
      <c r="AN4448" s="569"/>
      <c r="AO4448" s="570"/>
      <c r="AP4448" s="573"/>
      <c r="AQ4448" s="574"/>
      <c r="AR4448" s="557">
        <f>IF(AN4448=0,0,(AP4448/AN4448)*100)</f>
        <v>0</v>
      </c>
      <c r="AS4448" s="558"/>
      <c r="AT4448" s="561">
        <f>AB4448+AH4448+AN4448</f>
        <v>0</v>
      </c>
      <c r="AU4448" s="562"/>
      <c r="AV4448" s="565">
        <f>AD4448+AJ4448+AP4448</f>
        <v>0</v>
      </c>
      <c r="AW4448" s="566"/>
      <c r="AX4448" s="557">
        <f>IF(AT4448=0,0,(AV4448/AT4448)*100)</f>
        <v>0</v>
      </c>
      <c r="AY4448" s="558"/>
      <c r="AZ4448" s="569"/>
      <c r="BA4448" s="570"/>
      <c r="BB4448" s="573"/>
      <c r="BC4448" s="574"/>
      <c r="BD4448" s="557">
        <f>IF(AZ4448=0,0,(BB4448/AZ4448)*100)</f>
        <v>0</v>
      </c>
      <c r="BE4448" s="558"/>
      <c r="BF4448" s="561">
        <f>AT4448+AZ4448</f>
        <v>0</v>
      </c>
      <c r="BG4448" s="562"/>
      <c r="BH4448" s="565">
        <f>AV4448+BB4448</f>
        <v>0</v>
      </c>
      <c r="BI4448" s="566"/>
      <c r="BJ4448" s="557">
        <f>IF(BF4448=0,0,(BH4448/BF4448)*100)</f>
        <v>0</v>
      </c>
      <c r="BK4448" s="558"/>
      <c r="BL4448" s="602">
        <f>(AD4448*2)+(AJ4448*2)+(AP4448*3)+BB4448</f>
        <v>0</v>
      </c>
      <c r="BM4448" s="603"/>
      <c r="BN4448" s="604"/>
      <c r="BO4448" s="587">
        <f t="shared" ref="BO4448" si="3304">IF(BQ4448=0,0,50*BP4448/BQ4448)</f>
        <v>0</v>
      </c>
      <c r="BP4448" s="555">
        <f>(BL4448*BS$11)+(N4448*BS$12)+(X4448*BS$13)+(R4448*BS$14)+(V4448*BS$15)+(Z4448*BS$16)</f>
        <v>0</v>
      </c>
      <c r="BQ4448" s="555">
        <f>((AZ4448-BB4448)*BS$18)+((AT4448-AV4448)*BS$17)+(H4448*BS$19)+(P4448*BS$20)</f>
        <v>0</v>
      </c>
      <c r="BR4448" s="65"/>
      <c r="BS4448" s="65"/>
      <c r="BT4448" s="268"/>
    </row>
    <row r="4449" spans="1:72" ht="21.75" hidden="1" customHeight="1" x14ac:dyDescent="0.25">
      <c r="A4449" s="268"/>
      <c r="B4449" s="679"/>
      <c r="C4449" s="690" t="str">
        <f>IF(ROSTER!D$20="","",ROSTER!D$20)</f>
        <v/>
      </c>
      <c r="D4449" s="691"/>
      <c r="E4449" s="668"/>
      <c r="F4449" s="681"/>
      <c r="G4449" s="664"/>
      <c r="H4449" s="585"/>
      <c r="I4449" s="586"/>
      <c r="J4449" s="571"/>
      <c r="K4449" s="572"/>
      <c r="L4449" s="575"/>
      <c r="M4449" s="576"/>
      <c r="N4449" s="581"/>
      <c r="O4449" s="582"/>
      <c r="P4449" s="571"/>
      <c r="Q4449" s="572"/>
      <c r="R4449" s="575"/>
      <c r="S4449" s="576"/>
      <c r="T4449" s="581"/>
      <c r="U4449" s="582"/>
      <c r="V4449" s="585"/>
      <c r="W4449" s="586"/>
      <c r="X4449" s="571"/>
      <c r="Y4449" s="586"/>
      <c r="Z4449" s="571"/>
      <c r="AA4449" s="586"/>
      <c r="AB4449" s="571"/>
      <c r="AC4449" s="572"/>
      <c r="AD4449" s="575"/>
      <c r="AE4449" s="576"/>
      <c r="AF4449" s="577"/>
      <c r="AG4449" s="578"/>
      <c r="AH4449" s="571"/>
      <c r="AI4449" s="572"/>
      <c r="AJ4449" s="575"/>
      <c r="AK4449" s="576"/>
      <c r="AL4449" s="577"/>
      <c r="AM4449" s="578"/>
      <c r="AN4449" s="571"/>
      <c r="AO4449" s="572"/>
      <c r="AP4449" s="575"/>
      <c r="AQ4449" s="576"/>
      <c r="AR4449" s="577"/>
      <c r="AS4449" s="578"/>
      <c r="AT4449" s="627"/>
      <c r="AU4449" s="628"/>
      <c r="AV4449" s="629"/>
      <c r="AW4449" s="630"/>
      <c r="AX4449" s="577"/>
      <c r="AY4449" s="578"/>
      <c r="AZ4449" s="571"/>
      <c r="BA4449" s="572"/>
      <c r="BB4449" s="575"/>
      <c r="BC4449" s="576"/>
      <c r="BD4449" s="577"/>
      <c r="BE4449" s="578"/>
      <c r="BF4449" s="627"/>
      <c r="BG4449" s="628"/>
      <c r="BH4449" s="629"/>
      <c r="BI4449" s="630"/>
      <c r="BJ4449" s="577"/>
      <c r="BK4449" s="578"/>
      <c r="BL4449" s="605"/>
      <c r="BM4449" s="606"/>
      <c r="BN4449" s="607"/>
      <c r="BO4449" s="588"/>
      <c r="BP4449" s="556"/>
      <c r="BQ4449" s="556"/>
      <c r="BR4449" s="65"/>
      <c r="BS4449" s="65"/>
      <c r="BT4449" s="268"/>
    </row>
    <row r="4450" spans="1:72" ht="21.75" hidden="1" customHeight="1" x14ac:dyDescent="0.25">
      <c r="A4450" s="268"/>
      <c r="B4450" s="678" t="str">
        <f>IF(ROSTER!B$22="","",ROSTER!B$22)</f>
        <v/>
      </c>
      <c r="C4450" s="669" t="str">
        <f>IF(ROSTER!C$22="","",ROSTER!C$22)</f>
        <v/>
      </c>
      <c r="D4450" s="670"/>
      <c r="E4450" s="667"/>
      <c r="F4450" s="680">
        <f>IF(E4450="y",1,IF(E4450="S",1,0))</f>
        <v>0</v>
      </c>
      <c r="G4450" s="663">
        <f>IF(E4450="S",1,0)</f>
        <v>0</v>
      </c>
      <c r="H4450" s="583"/>
      <c r="I4450" s="584"/>
      <c r="J4450" s="569"/>
      <c r="K4450" s="570"/>
      <c r="L4450" s="573"/>
      <c r="M4450" s="574"/>
      <c r="N4450" s="579">
        <f>L4450+J4450</f>
        <v>0</v>
      </c>
      <c r="O4450" s="580"/>
      <c r="P4450" s="569"/>
      <c r="Q4450" s="570"/>
      <c r="R4450" s="573"/>
      <c r="S4450" s="574"/>
      <c r="T4450" s="579">
        <f>R4450-P4450</f>
        <v>0</v>
      </c>
      <c r="U4450" s="580"/>
      <c r="V4450" s="583"/>
      <c r="W4450" s="584"/>
      <c r="X4450" s="569"/>
      <c r="Y4450" s="584"/>
      <c r="Z4450" s="569"/>
      <c r="AA4450" s="584"/>
      <c r="AB4450" s="569"/>
      <c r="AC4450" s="570"/>
      <c r="AD4450" s="573"/>
      <c r="AE4450" s="574"/>
      <c r="AF4450" s="557">
        <f>IF(AB4450=0,0,(AD4450/AB4450)*100)</f>
        <v>0</v>
      </c>
      <c r="AG4450" s="558"/>
      <c r="AH4450" s="569"/>
      <c r="AI4450" s="570"/>
      <c r="AJ4450" s="573"/>
      <c r="AK4450" s="574"/>
      <c r="AL4450" s="557">
        <f>IF(AH4450=0,0,(AJ4450/AH4450)*100)</f>
        <v>0</v>
      </c>
      <c r="AM4450" s="558"/>
      <c r="AN4450" s="569"/>
      <c r="AO4450" s="570"/>
      <c r="AP4450" s="573"/>
      <c r="AQ4450" s="574"/>
      <c r="AR4450" s="557">
        <f>IF(AN4450=0,0,(AP4450/AN4450)*100)</f>
        <v>0</v>
      </c>
      <c r="AS4450" s="558"/>
      <c r="AT4450" s="561">
        <f>AB4450+AH4450+AN4450</f>
        <v>0</v>
      </c>
      <c r="AU4450" s="562"/>
      <c r="AV4450" s="565">
        <f>AD4450+AJ4450+AP4450</f>
        <v>0</v>
      </c>
      <c r="AW4450" s="566"/>
      <c r="AX4450" s="557">
        <f>IF(AT4450=0,0,(AV4450/AT4450)*100)</f>
        <v>0</v>
      </c>
      <c r="AY4450" s="558"/>
      <c r="AZ4450" s="569"/>
      <c r="BA4450" s="570"/>
      <c r="BB4450" s="573"/>
      <c r="BC4450" s="574"/>
      <c r="BD4450" s="557">
        <f>IF(AZ4450=0,0,(BB4450/AZ4450)*100)</f>
        <v>0</v>
      </c>
      <c r="BE4450" s="558"/>
      <c r="BF4450" s="561">
        <f>AT4450+AZ4450</f>
        <v>0</v>
      </c>
      <c r="BG4450" s="562"/>
      <c r="BH4450" s="565">
        <f>AV4450+BB4450</f>
        <v>0</v>
      </c>
      <c r="BI4450" s="566"/>
      <c r="BJ4450" s="557">
        <f>IF(BF4450=0,0,(BH4450/BF4450)*100)</f>
        <v>0</v>
      </c>
      <c r="BK4450" s="558"/>
      <c r="BL4450" s="602">
        <f>(AD4450*2)+(AJ4450*2)+(AP4450*3)+BB4450</f>
        <v>0</v>
      </c>
      <c r="BM4450" s="603"/>
      <c r="BN4450" s="604"/>
      <c r="BO4450" s="587">
        <f t="shared" ref="BO4450" si="3305">IF(BQ4450=0,0,50*BP4450/BQ4450)</f>
        <v>0</v>
      </c>
      <c r="BP4450" s="555">
        <f>(BL4450*BS$11)+(N4450*BS$12)+(X4450*BS$13)+(R4450*BS$14)+(V4450*BS$15)+(Z4450*BS$16)</f>
        <v>0</v>
      </c>
      <c r="BQ4450" s="555">
        <f>((AZ4450-BB4450)*BS$18)+((AT4450-AV4450)*BS$17)+(H4450*BS$19)+(P4450*BS$20)</f>
        <v>0</v>
      </c>
      <c r="BR4450" s="65"/>
      <c r="BS4450" s="65"/>
      <c r="BT4450" s="268"/>
    </row>
    <row r="4451" spans="1:72" ht="21.75" hidden="1" customHeight="1" x14ac:dyDescent="0.25">
      <c r="A4451" s="268"/>
      <c r="B4451" s="679"/>
      <c r="C4451" s="690" t="str">
        <f>IF(ROSTER!D$22="","",ROSTER!D$22)</f>
        <v/>
      </c>
      <c r="D4451" s="691"/>
      <c r="E4451" s="668"/>
      <c r="F4451" s="681"/>
      <c r="G4451" s="664"/>
      <c r="H4451" s="585"/>
      <c r="I4451" s="586"/>
      <c r="J4451" s="571"/>
      <c r="K4451" s="572"/>
      <c r="L4451" s="575"/>
      <c r="M4451" s="576"/>
      <c r="N4451" s="581"/>
      <c r="O4451" s="582"/>
      <c r="P4451" s="571"/>
      <c r="Q4451" s="572"/>
      <c r="R4451" s="575"/>
      <c r="S4451" s="576"/>
      <c r="T4451" s="581"/>
      <c r="U4451" s="582"/>
      <c r="V4451" s="585"/>
      <c r="W4451" s="586"/>
      <c r="X4451" s="571"/>
      <c r="Y4451" s="586"/>
      <c r="Z4451" s="571"/>
      <c r="AA4451" s="586"/>
      <c r="AB4451" s="571"/>
      <c r="AC4451" s="572"/>
      <c r="AD4451" s="575"/>
      <c r="AE4451" s="576"/>
      <c r="AF4451" s="577"/>
      <c r="AG4451" s="578"/>
      <c r="AH4451" s="571"/>
      <c r="AI4451" s="572"/>
      <c r="AJ4451" s="575"/>
      <c r="AK4451" s="576"/>
      <c r="AL4451" s="577"/>
      <c r="AM4451" s="578"/>
      <c r="AN4451" s="571"/>
      <c r="AO4451" s="572"/>
      <c r="AP4451" s="575"/>
      <c r="AQ4451" s="576"/>
      <c r="AR4451" s="577"/>
      <c r="AS4451" s="578"/>
      <c r="AT4451" s="627"/>
      <c r="AU4451" s="628"/>
      <c r="AV4451" s="629"/>
      <c r="AW4451" s="630"/>
      <c r="AX4451" s="577"/>
      <c r="AY4451" s="578"/>
      <c r="AZ4451" s="571"/>
      <c r="BA4451" s="572"/>
      <c r="BB4451" s="575"/>
      <c r="BC4451" s="576"/>
      <c r="BD4451" s="577"/>
      <c r="BE4451" s="578"/>
      <c r="BF4451" s="627"/>
      <c r="BG4451" s="628"/>
      <c r="BH4451" s="629"/>
      <c r="BI4451" s="630"/>
      <c r="BJ4451" s="577"/>
      <c r="BK4451" s="578"/>
      <c r="BL4451" s="605"/>
      <c r="BM4451" s="606"/>
      <c r="BN4451" s="607"/>
      <c r="BO4451" s="588"/>
      <c r="BP4451" s="556"/>
      <c r="BQ4451" s="556"/>
      <c r="BR4451" s="65"/>
      <c r="BS4451" s="65"/>
      <c r="BT4451" s="268"/>
    </row>
    <row r="4452" spans="1:72" ht="21.75" hidden="1" customHeight="1" x14ac:dyDescent="0.25">
      <c r="A4452" s="268"/>
      <c r="B4452" s="678" t="str">
        <f>IF(ROSTER!B$24="","",ROSTER!B$24)</f>
        <v/>
      </c>
      <c r="C4452" s="669" t="str">
        <f>IF(ROSTER!C$24="","",ROSTER!C$24)</f>
        <v/>
      </c>
      <c r="D4452" s="670"/>
      <c r="E4452" s="667"/>
      <c r="F4452" s="680">
        <f>IF(E4452="y",1,IF(E4452="S",1,0))</f>
        <v>0</v>
      </c>
      <c r="G4452" s="663">
        <f>IF(E4452="S",1,0)</f>
        <v>0</v>
      </c>
      <c r="H4452" s="583"/>
      <c r="I4452" s="584"/>
      <c r="J4452" s="569"/>
      <c r="K4452" s="570"/>
      <c r="L4452" s="573"/>
      <c r="M4452" s="574"/>
      <c r="N4452" s="579">
        <f>L4452+J4452</f>
        <v>0</v>
      </c>
      <c r="O4452" s="580"/>
      <c r="P4452" s="569"/>
      <c r="Q4452" s="570"/>
      <c r="R4452" s="573"/>
      <c r="S4452" s="574"/>
      <c r="T4452" s="579">
        <f>R4452-P4452</f>
        <v>0</v>
      </c>
      <c r="U4452" s="580"/>
      <c r="V4452" s="583"/>
      <c r="W4452" s="584"/>
      <c r="X4452" s="569"/>
      <c r="Y4452" s="584"/>
      <c r="Z4452" s="569"/>
      <c r="AA4452" s="584"/>
      <c r="AB4452" s="569"/>
      <c r="AC4452" s="570"/>
      <c r="AD4452" s="573"/>
      <c r="AE4452" s="574"/>
      <c r="AF4452" s="557">
        <f>IF(AB4452=0,0,(AD4452/AB4452)*100)</f>
        <v>0</v>
      </c>
      <c r="AG4452" s="558"/>
      <c r="AH4452" s="569"/>
      <c r="AI4452" s="570"/>
      <c r="AJ4452" s="573"/>
      <c r="AK4452" s="574"/>
      <c r="AL4452" s="557">
        <f>IF(AH4452=0,0,(AJ4452/AH4452)*100)</f>
        <v>0</v>
      </c>
      <c r="AM4452" s="558"/>
      <c r="AN4452" s="569"/>
      <c r="AO4452" s="570"/>
      <c r="AP4452" s="573"/>
      <c r="AQ4452" s="574"/>
      <c r="AR4452" s="557">
        <f>IF(AN4452=0,0,(AP4452/AN4452)*100)</f>
        <v>0</v>
      </c>
      <c r="AS4452" s="558"/>
      <c r="AT4452" s="561">
        <f>AB4452+AH4452+AN4452</f>
        <v>0</v>
      </c>
      <c r="AU4452" s="562"/>
      <c r="AV4452" s="565">
        <f>AD4452+AJ4452+AP4452</f>
        <v>0</v>
      </c>
      <c r="AW4452" s="566"/>
      <c r="AX4452" s="557">
        <f>IF(AT4452=0,0,(AV4452/AT4452)*100)</f>
        <v>0</v>
      </c>
      <c r="AY4452" s="558"/>
      <c r="AZ4452" s="569"/>
      <c r="BA4452" s="570"/>
      <c r="BB4452" s="573"/>
      <c r="BC4452" s="574"/>
      <c r="BD4452" s="557">
        <f>IF(AZ4452=0,0,(BB4452/AZ4452)*100)</f>
        <v>0</v>
      </c>
      <c r="BE4452" s="558"/>
      <c r="BF4452" s="561">
        <f>AT4452+AZ4452</f>
        <v>0</v>
      </c>
      <c r="BG4452" s="562"/>
      <c r="BH4452" s="565">
        <f>AV4452+BB4452</f>
        <v>0</v>
      </c>
      <c r="BI4452" s="566"/>
      <c r="BJ4452" s="557">
        <f>IF(BF4452=0,0,(BH4452/BF4452)*100)</f>
        <v>0</v>
      </c>
      <c r="BK4452" s="558"/>
      <c r="BL4452" s="602">
        <f>(AD4452*2)+(AJ4452*2)+(AP4452*3)+BB4452</f>
        <v>0</v>
      </c>
      <c r="BM4452" s="603"/>
      <c r="BN4452" s="604"/>
      <c r="BO4452" s="587">
        <f t="shared" ref="BO4452" si="3306">IF(BQ4452=0,0,50*BP4452/BQ4452)</f>
        <v>0</v>
      </c>
      <c r="BP4452" s="555">
        <f>(BL4452*BS$11)+(N4452*BS$12)+(X4452*BS$13)+(R4452*BS$14)+(V4452*BS$15)+(Z4452*BS$16)</f>
        <v>0</v>
      </c>
      <c r="BQ4452" s="555">
        <f>((AZ4452-BB4452)*BS$18)+((AT4452-AV4452)*BS$17)+(H4452*BS$19)+(P4452*BS$20)</f>
        <v>0</v>
      </c>
      <c r="BR4452" s="65"/>
      <c r="BS4452" s="65"/>
      <c r="BT4452" s="268"/>
    </row>
    <row r="4453" spans="1:72" ht="21.75" hidden="1" customHeight="1" x14ac:dyDescent="0.25">
      <c r="A4453" s="268"/>
      <c r="B4453" s="679"/>
      <c r="C4453" s="690" t="str">
        <f>IF(ROSTER!D$24="","",ROSTER!D$24)</f>
        <v/>
      </c>
      <c r="D4453" s="691"/>
      <c r="E4453" s="668"/>
      <c r="F4453" s="681"/>
      <c r="G4453" s="664"/>
      <c r="H4453" s="585"/>
      <c r="I4453" s="586"/>
      <c r="J4453" s="571"/>
      <c r="K4453" s="572"/>
      <c r="L4453" s="575"/>
      <c r="M4453" s="576"/>
      <c r="N4453" s="581"/>
      <c r="O4453" s="582"/>
      <c r="P4453" s="571"/>
      <c r="Q4453" s="572"/>
      <c r="R4453" s="575"/>
      <c r="S4453" s="576"/>
      <c r="T4453" s="581"/>
      <c r="U4453" s="582"/>
      <c r="V4453" s="585"/>
      <c r="W4453" s="586"/>
      <c r="X4453" s="571"/>
      <c r="Y4453" s="586"/>
      <c r="Z4453" s="571"/>
      <c r="AA4453" s="586"/>
      <c r="AB4453" s="571"/>
      <c r="AC4453" s="572"/>
      <c r="AD4453" s="575"/>
      <c r="AE4453" s="576"/>
      <c r="AF4453" s="577"/>
      <c r="AG4453" s="578"/>
      <c r="AH4453" s="571"/>
      <c r="AI4453" s="572"/>
      <c r="AJ4453" s="575"/>
      <c r="AK4453" s="576"/>
      <c r="AL4453" s="577"/>
      <c r="AM4453" s="578"/>
      <c r="AN4453" s="571"/>
      <c r="AO4453" s="572"/>
      <c r="AP4453" s="575"/>
      <c r="AQ4453" s="576"/>
      <c r="AR4453" s="577"/>
      <c r="AS4453" s="578"/>
      <c r="AT4453" s="627"/>
      <c r="AU4453" s="628"/>
      <c r="AV4453" s="629"/>
      <c r="AW4453" s="630"/>
      <c r="AX4453" s="577"/>
      <c r="AY4453" s="578"/>
      <c r="AZ4453" s="571"/>
      <c r="BA4453" s="572"/>
      <c r="BB4453" s="575"/>
      <c r="BC4453" s="576"/>
      <c r="BD4453" s="577"/>
      <c r="BE4453" s="578"/>
      <c r="BF4453" s="627"/>
      <c r="BG4453" s="628"/>
      <c r="BH4453" s="629"/>
      <c r="BI4453" s="630"/>
      <c r="BJ4453" s="577"/>
      <c r="BK4453" s="578"/>
      <c r="BL4453" s="605"/>
      <c r="BM4453" s="606"/>
      <c r="BN4453" s="607"/>
      <c r="BO4453" s="588"/>
      <c r="BP4453" s="556"/>
      <c r="BQ4453" s="556"/>
      <c r="BR4453" s="65"/>
      <c r="BS4453" s="65"/>
      <c r="BT4453" s="268"/>
    </row>
    <row r="4454" spans="1:72" ht="21.75" hidden="1" customHeight="1" x14ac:dyDescent="0.25">
      <c r="A4454" s="268"/>
      <c r="B4454" s="678" t="str">
        <f>IF(ROSTER!B$26="","",ROSTER!B$26)</f>
        <v/>
      </c>
      <c r="C4454" s="669" t="str">
        <f>IF(ROSTER!C$26="","",ROSTER!C$26)</f>
        <v/>
      </c>
      <c r="D4454" s="670"/>
      <c r="E4454" s="667"/>
      <c r="F4454" s="680">
        <f>IF(E4454="y",1,IF(E4454="S",1,0))</f>
        <v>0</v>
      </c>
      <c r="G4454" s="663">
        <f>IF(E4454="S",1,0)</f>
        <v>0</v>
      </c>
      <c r="H4454" s="583"/>
      <c r="I4454" s="584"/>
      <c r="J4454" s="569"/>
      <c r="K4454" s="570"/>
      <c r="L4454" s="573"/>
      <c r="M4454" s="574"/>
      <c r="N4454" s="579">
        <f>L4454+J4454</f>
        <v>0</v>
      </c>
      <c r="O4454" s="580"/>
      <c r="P4454" s="569"/>
      <c r="Q4454" s="570"/>
      <c r="R4454" s="573"/>
      <c r="S4454" s="574"/>
      <c r="T4454" s="579">
        <f>R4454-P4454</f>
        <v>0</v>
      </c>
      <c r="U4454" s="580"/>
      <c r="V4454" s="583"/>
      <c r="W4454" s="584"/>
      <c r="X4454" s="569"/>
      <c r="Y4454" s="584"/>
      <c r="Z4454" s="569"/>
      <c r="AA4454" s="584"/>
      <c r="AB4454" s="569"/>
      <c r="AC4454" s="570"/>
      <c r="AD4454" s="573"/>
      <c r="AE4454" s="574"/>
      <c r="AF4454" s="557">
        <f>IF(AB4454=0,0,(AD4454/AB4454)*100)</f>
        <v>0</v>
      </c>
      <c r="AG4454" s="558"/>
      <c r="AH4454" s="569"/>
      <c r="AI4454" s="570"/>
      <c r="AJ4454" s="573"/>
      <c r="AK4454" s="574"/>
      <c r="AL4454" s="557">
        <f>IF(AH4454=0,0,(AJ4454/AH4454)*100)</f>
        <v>0</v>
      </c>
      <c r="AM4454" s="558"/>
      <c r="AN4454" s="569"/>
      <c r="AO4454" s="570"/>
      <c r="AP4454" s="573"/>
      <c r="AQ4454" s="574"/>
      <c r="AR4454" s="557">
        <f>IF(AN4454=0,0,(AP4454/AN4454)*100)</f>
        <v>0</v>
      </c>
      <c r="AS4454" s="558"/>
      <c r="AT4454" s="561">
        <f>AB4454+AH4454+AN4454</f>
        <v>0</v>
      </c>
      <c r="AU4454" s="562"/>
      <c r="AV4454" s="565">
        <f>AD4454+AJ4454+AP4454</f>
        <v>0</v>
      </c>
      <c r="AW4454" s="566"/>
      <c r="AX4454" s="557">
        <f>IF(AT4454=0,0,(AV4454/AT4454)*100)</f>
        <v>0</v>
      </c>
      <c r="AY4454" s="558"/>
      <c r="AZ4454" s="569"/>
      <c r="BA4454" s="570"/>
      <c r="BB4454" s="573"/>
      <c r="BC4454" s="574"/>
      <c r="BD4454" s="557">
        <f>IF(AZ4454=0,0,(BB4454/AZ4454)*100)</f>
        <v>0</v>
      </c>
      <c r="BE4454" s="558"/>
      <c r="BF4454" s="561">
        <f>AT4454+AZ4454</f>
        <v>0</v>
      </c>
      <c r="BG4454" s="562"/>
      <c r="BH4454" s="565">
        <f>AV4454+BB4454</f>
        <v>0</v>
      </c>
      <c r="BI4454" s="566"/>
      <c r="BJ4454" s="557">
        <f>IF(BF4454=0,0,(BH4454/BF4454)*100)</f>
        <v>0</v>
      </c>
      <c r="BK4454" s="558"/>
      <c r="BL4454" s="602">
        <f>(AD4454*2)+(AJ4454*2)+(AP4454*3)+BB4454</f>
        <v>0</v>
      </c>
      <c r="BM4454" s="603"/>
      <c r="BN4454" s="604"/>
      <c r="BO4454" s="587">
        <f t="shared" ref="BO4454" si="3307">IF(BQ4454=0,0,50*BP4454/BQ4454)</f>
        <v>0</v>
      </c>
      <c r="BP4454" s="555">
        <f>(BL4454*BS$11)+(N4454*BS$12)+(X4454*BS$13)+(R4454*BS$14)+(V4454*BS$15)+(Z4454*BS$16)</f>
        <v>0</v>
      </c>
      <c r="BQ4454" s="555">
        <f>((AZ4454-BB4454)*BS$18)+((AT4454-AV4454)*BS$17)+(H4454*BS$19)+(P4454*BS$20)</f>
        <v>0</v>
      </c>
      <c r="BR4454" s="65"/>
      <c r="BS4454" s="65"/>
      <c r="BT4454" s="268"/>
    </row>
    <row r="4455" spans="1:72" ht="21.75" hidden="1" customHeight="1" x14ac:dyDescent="0.25">
      <c r="A4455" s="268"/>
      <c r="B4455" s="679"/>
      <c r="C4455" s="690" t="str">
        <f>IF(ROSTER!D$26="","",ROSTER!D$26)</f>
        <v/>
      </c>
      <c r="D4455" s="691"/>
      <c r="E4455" s="668"/>
      <c r="F4455" s="681"/>
      <c r="G4455" s="664"/>
      <c r="H4455" s="585"/>
      <c r="I4455" s="586"/>
      <c r="J4455" s="571"/>
      <c r="K4455" s="572"/>
      <c r="L4455" s="575"/>
      <c r="M4455" s="576"/>
      <c r="N4455" s="581"/>
      <c r="O4455" s="582"/>
      <c r="P4455" s="571"/>
      <c r="Q4455" s="572"/>
      <c r="R4455" s="575"/>
      <c r="S4455" s="576"/>
      <c r="T4455" s="581"/>
      <c r="U4455" s="582"/>
      <c r="V4455" s="585"/>
      <c r="W4455" s="586"/>
      <c r="X4455" s="571"/>
      <c r="Y4455" s="586"/>
      <c r="Z4455" s="571"/>
      <c r="AA4455" s="586"/>
      <c r="AB4455" s="571"/>
      <c r="AC4455" s="572"/>
      <c r="AD4455" s="575"/>
      <c r="AE4455" s="576"/>
      <c r="AF4455" s="577"/>
      <c r="AG4455" s="578"/>
      <c r="AH4455" s="571"/>
      <c r="AI4455" s="572"/>
      <c r="AJ4455" s="575"/>
      <c r="AK4455" s="576"/>
      <c r="AL4455" s="577"/>
      <c r="AM4455" s="578"/>
      <c r="AN4455" s="571"/>
      <c r="AO4455" s="572"/>
      <c r="AP4455" s="575"/>
      <c r="AQ4455" s="576"/>
      <c r="AR4455" s="577"/>
      <c r="AS4455" s="578"/>
      <c r="AT4455" s="627"/>
      <c r="AU4455" s="628"/>
      <c r="AV4455" s="629"/>
      <c r="AW4455" s="630"/>
      <c r="AX4455" s="577"/>
      <c r="AY4455" s="578"/>
      <c r="AZ4455" s="571"/>
      <c r="BA4455" s="572"/>
      <c r="BB4455" s="575"/>
      <c r="BC4455" s="576"/>
      <c r="BD4455" s="577"/>
      <c r="BE4455" s="578"/>
      <c r="BF4455" s="627"/>
      <c r="BG4455" s="628"/>
      <c r="BH4455" s="629"/>
      <c r="BI4455" s="630"/>
      <c r="BJ4455" s="577"/>
      <c r="BK4455" s="578"/>
      <c r="BL4455" s="605"/>
      <c r="BM4455" s="606"/>
      <c r="BN4455" s="607"/>
      <c r="BO4455" s="588"/>
      <c r="BP4455" s="556"/>
      <c r="BQ4455" s="556"/>
      <c r="BR4455" s="65"/>
      <c r="BS4455" s="65"/>
      <c r="BT4455" s="268"/>
    </row>
    <row r="4456" spans="1:72" ht="21.75" hidden="1" customHeight="1" x14ac:dyDescent="0.25">
      <c r="A4456" s="268"/>
      <c r="B4456" s="678" t="str">
        <f>IF(ROSTER!B$28="","",ROSTER!B$28)</f>
        <v/>
      </c>
      <c r="C4456" s="669" t="str">
        <f>IF(ROSTER!C$28="","",ROSTER!C$28)</f>
        <v/>
      </c>
      <c r="D4456" s="670"/>
      <c r="E4456" s="667"/>
      <c r="F4456" s="680">
        <f>IF(E4456="y",1,IF(E4456="S",1,0))</f>
        <v>0</v>
      </c>
      <c r="G4456" s="663">
        <f>IF(E4456="S",1,0)</f>
        <v>0</v>
      </c>
      <c r="H4456" s="583"/>
      <c r="I4456" s="584"/>
      <c r="J4456" s="569"/>
      <c r="K4456" s="570"/>
      <c r="L4456" s="573"/>
      <c r="M4456" s="574"/>
      <c r="N4456" s="579">
        <f>L4456+J4456</f>
        <v>0</v>
      </c>
      <c r="O4456" s="580"/>
      <c r="P4456" s="569"/>
      <c r="Q4456" s="570"/>
      <c r="R4456" s="573"/>
      <c r="S4456" s="574"/>
      <c r="T4456" s="579">
        <f>R4456-P4456</f>
        <v>0</v>
      </c>
      <c r="U4456" s="580"/>
      <c r="V4456" s="583"/>
      <c r="W4456" s="584"/>
      <c r="X4456" s="569"/>
      <c r="Y4456" s="584"/>
      <c r="Z4456" s="569"/>
      <c r="AA4456" s="584"/>
      <c r="AB4456" s="569"/>
      <c r="AC4456" s="570"/>
      <c r="AD4456" s="573"/>
      <c r="AE4456" s="574"/>
      <c r="AF4456" s="557">
        <f>IF(AB4456=0,0,(AD4456/AB4456)*100)</f>
        <v>0</v>
      </c>
      <c r="AG4456" s="558"/>
      <c r="AH4456" s="569"/>
      <c r="AI4456" s="570"/>
      <c r="AJ4456" s="573"/>
      <c r="AK4456" s="574"/>
      <c r="AL4456" s="557">
        <f>IF(AH4456=0,0,(AJ4456/AH4456)*100)</f>
        <v>0</v>
      </c>
      <c r="AM4456" s="558"/>
      <c r="AN4456" s="569"/>
      <c r="AO4456" s="570"/>
      <c r="AP4456" s="573"/>
      <c r="AQ4456" s="574"/>
      <c r="AR4456" s="557">
        <f>IF(AN4456=0,0,(AP4456/AN4456)*100)</f>
        <v>0</v>
      </c>
      <c r="AS4456" s="558"/>
      <c r="AT4456" s="561">
        <f>AB4456+AH4456+AN4456</f>
        <v>0</v>
      </c>
      <c r="AU4456" s="562"/>
      <c r="AV4456" s="565">
        <f>AD4456+AJ4456+AP4456</f>
        <v>0</v>
      </c>
      <c r="AW4456" s="566"/>
      <c r="AX4456" s="557">
        <f>IF(AT4456=0,0,(AV4456/AT4456)*100)</f>
        <v>0</v>
      </c>
      <c r="AY4456" s="558"/>
      <c r="AZ4456" s="569"/>
      <c r="BA4456" s="570"/>
      <c r="BB4456" s="573"/>
      <c r="BC4456" s="574"/>
      <c r="BD4456" s="557">
        <f>IF(AZ4456=0,0,(BB4456/AZ4456)*100)</f>
        <v>0</v>
      </c>
      <c r="BE4456" s="558"/>
      <c r="BF4456" s="561">
        <f>AT4456+AZ4456</f>
        <v>0</v>
      </c>
      <c r="BG4456" s="562"/>
      <c r="BH4456" s="565">
        <f>AV4456+BB4456</f>
        <v>0</v>
      </c>
      <c r="BI4456" s="566"/>
      <c r="BJ4456" s="557">
        <f>IF(BF4456=0,0,(BH4456/BF4456)*100)</f>
        <v>0</v>
      </c>
      <c r="BK4456" s="558"/>
      <c r="BL4456" s="602">
        <f>(AD4456*2)+(AJ4456*2)+(AP4456*3)+BB4456</f>
        <v>0</v>
      </c>
      <c r="BM4456" s="603"/>
      <c r="BN4456" s="604"/>
      <c r="BO4456" s="587">
        <f t="shared" ref="BO4456" si="3308">IF(BQ4456=0,0,50*BP4456/BQ4456)</f>
        <v>0</v>
      </c>
      <c r="BP4456" s="555">
        <f>(BL4456*BS$11)+(N4456*BS$12)+(X4456*BS$13)+(R4456*BS$14)+(V4456*BS$15)+(Z4456*BS$16)</f>
        <v>0</v>
      </c>
      <c r="BQ4456" s="555">
        <f>((AZ4456-BB4456)*BS$18)+((AT4456-AV4456)*BS$17)+(H4456*BS$19)+(P4456*BS$20)</f>
        <v>0</v>
      </c>
      <c r="BR4456" s="65"/>
      <c r="BS4456" s="65"/>
      <c r="BT4456" s="268"/>
    </row>
    <row r="4457" spans="1:72" ht="21.75" hidden="1" customHeight="1" x14ac:dyDescent="0.25">
      <c r="A4457" s="268"/>
      <c r="B4457" s="679"/>
      <c r="C4457" s="690" t="str">
        <f>IF(ROSTER!D$28="","",ROSTER!D$28)</f>
        <v/>
      </c>
      <c r="D4457" s="691"/>
      <c r="E4457" s="668"/>
      <c r="F4457" s="681"/>
      <c r="G4457" s="664"/>
      <c r="H4457" s="585"/>
      <c r="I4457" s="586"/>
      <c r="J4457" s="571"/>
      <c r="K4457" s="572"/>
      <c r="L4457" s="575"/>
      <c r="M4457" s="576"/>
      <c r="N4457" s="581"/>
      <c r="O4457" s="582"/>
      <c r="P4457" s="571"/>
      <c r="Q4457" s="572"/>
      <c r="R4457" s="575"/>
      <c r="S4457" s="576"/>
      <c r="T4457" s="581"/>
      <c r="U4457" s="582"/>
      <c r="V4457" s="585"/>
      <c r="W4457" s="586"/>
      <c r="X4457" s="571"/>
      <c r="Y4457" s="586"/>
      <c r="Z4457" s="571"/>
      <c r="AA4457" s="586"/>
      <c r="AB4457" s="571"/>
      <c r="AC4457" s="572"/>
      <c r="AD4457" s="575"/>
      <c r="AE4457" s="576"/>
      <c r="AF4457" s="577"/>
      <c r="AG4457" s="578"/>
      <c r="AH4457" s="571"/>
      <c r="AI4457" s="572"/>
      <c r="AJ4457" s="575"/>
      <c r="AK4457" s="576"/>
      <c r="AL4457" s="577"/>
      <c r="AM4457" s="578"/>
      <c r="AN4457" s="571"/>
      <c r="AO4457" s="572"/>
      <c r="AP4457" s="575"/>
      <c r="AQ4457" s="576"/>
      <c r="AR4457" s="577"/>
      <c r="AS4457" s="578"/>
      <c r="AT4457" s="627"/>
      <c r="AU4457" s="628"/>
      <c r="AV4457" s="629"/>
      <c r="AW4457" s="630"/>
      <c r="AX4457" s="577"/>
      <c r="AY4457" s="578"/>
      <c r="AZ4457" s="571"/>
      <c r="BA4457" s="572"/>
      <c r="BB4457" s="575"/>
      <c r="BC4457" s="576"/>
      <c r="BD4457" s="577"/>
      <c r="BE4457" s="578"/>
      <c r="BF4457" s="627"/>
      <c r="BG4457" s="628"/>
      <c r="BH4457" s="629"/>
      <c r="BI4457" s="630"/>
      <c r="BJ4457" s="577"/>
      <c r="BK4457" s="578"/>
      <c r="BL4457" s="605"/>
      <c r="BM4457" s="606"/>
      <c r="BN4457" s="607"/>
      <c r="BO4457" s="588"/>
      <c r="BP4457" s="556"/>
      <c r="BQ4457" s="556"/>
      <c r="BR4457" s="65"/>
      <c r="BS4457" s="65"/>
      <c r="BT4457" s="268"/>
    </row>
    <row r="4458" spans="1:72" ht="21.75" hidden="1" customHeight="1" x14ac:dyDescent="0.25">
      <c r="A4458" s="268"/>
      <c r="B4458" s="678" t="str">
        <f>IF(ROSTER!B$30="","",ROSTER!B$30)</f>
        <v/>
      </c>
      <c r="C4458" s="669" t="str">
        <f>IF(ROSTER!C$30="","",ROSTER!C$30)</f>
        <v/>
      </c>
      <c r="D4458" s="670"/>
      <c r="E4458" s="667"/>
      <c r="F4458" s="680">
        <f>IF(E4458="y",1,IF(E4458="S",1,0))</f>
        <v>0</v>
      </c>
      <c r="G4458" s="663">
        <f>IF(E4458="S",1,0)</f>
        <v>0</v>
      </c>
      <c r="H4458" s="583"/>
      <c r="I4458" s="584"/>
      <c r="J4458" s="569"/>
      <c r="K4458" s="570"/>
      <c r="L4458" s="573"/>
      <c r="M4458" s="574"/>
      <c r="N4458" s="579">
        <f>L4458+J4458</f>
        <v>0</v>
      </c>
      <c r="O4458" s="580"/>
      <c r="P4458" s="569"/>
      <c r="Q4458" s="570"/>
      <c r="R4458" s="573"/>
      <c r="S4458" s="574"/>
      <c r="T4458" s="579">
        <f>R4458-P4458</f>
        <v>0</v>
      </c>
      <c r="U4458" s="580"/>
      <c r="V4458" s="583"/>
      <c r="W4458" s="584"/>
      <c r="X4458" s="569"/>
      <c r="Y4458" s="584"/>
      <c r="Z4458" s="569"/>
      <c r="AA4458" s="584"/>
      <c r="AB4458" s="569"/>
      <c r="AC4458" s="570"/>
      <c r="AD4458" s="573"/>
      <c r="AE4458" s="574"/>
      <c r="AF4458" s="557">
        <f>IF(AB4458=0,0,(AD4458/AB4458)*100)</f>
        <v>0</v>
      </c>
      <c r="AG4458" s="558"/>
      <c r="AH4458" s="569"/>
      <c r="AI4458" s="570"/>
      <c r="AJ4458" s="573"/>
      <c r="AK4458" s="574"/>
      <c r="AL4458" s="557">
        <f>IF(AH4458=0,0,(AJ4458/AH4458)*100)</f>
        <v>0</v>
      </c>
      <c r="AM4458" s="558"/>
      <c r="AN4458" s="569"/>
      <c r="AO4458" s="570"/>
      <c r="AP4458" s="573"/>
      <c r="AQ4458" s="574"/>
      <c r="AR4458" s="557">
        <f>IF(AN4458=0,0,(AP4458/AN4458)*100)</f>
        <v>0</v>
      </c>
      <c r="AS4458" s="558"/>
      <c r="AT4458" s="561">
        <f>AB4458+AH4458+AN4458</f>
        <v>0</v>
      </c>
      <c r="AU4458" s="562"/>
      <c r="AV4458" s="565">
        <f>AD4458+AJ4458+AP4458</f>
        <v>0</v>
      </c>
      <c r="AW4458" s="566"/>
      <c r="AX4458" s="557">
        <f>IF(AT4458=0,0,(AV4458/AT4458)*100)</f>
        <v>0</v>
      </c>
      <c r="AY4458" s="558"/>
      <c r="AZ4458" s="569"/>
      <c r="BA4458" s="570"/>
      <c r="BB4458" s="573"/>
      <c r="BC4458" s="574"/>
      <c r="BD4458" s="557">
        <f>IF(AZ4458=0,0,(BB4458/AZ4458)*100)</f>
        <v>0</v>
      </c>
      <c r="BE4458" s="558"/>
      <c r="BF4458" s="561">
        <f>AT4458+AZ4458</f>
        <v>0</v>
      </c>
      <c r="BG4458" s="562"/>
      <c r="BH4458" s="565">
        <f>AV4458+BB4458</f>
        <v>0</v>
      </c>
      <c r="BI4458" s="566"/>
      <c r="BJ4458" s="557">
        <f>IF(BF4458=0,0,(BH4458/BF4458)*100)</f>
        <v>0</v>
      </c>
      <c r="BK4458" s="558"/>
      <c r="BL4458" s="602">
        <f>(AD4458*2)+(AJ4458*2)+(AP4458*3)+BB4458</f>
        <v>0</v>
      </c>
      <c r="BM4458" s="603"/>
      <c r="BN4458" s="604"/>
      <c r="BO4458" s="587">
        <f t="shared" ref="BO4458" si="3309">IF(BQ4458=0,0,50*BP4458/BQ4458)</f>
        <v>0</v>
      </c>
      <c r="BP4458" s="555">
        <f>(BL4458*BS$11)+(N4458*BS$12)+(X4458*BS$13)+(R4458*BS$14)+(V4458*BS$15)+(Z4458*BS$16)</f>
        <v>0</v>
      </c>
      <c r="BQ4458" s="555">
        <f>((AZ4458-BB4458)*BS$18)+((AT4458-AV4458)*BS$17)+(H4458*BS$19)+(P4458*BS$20)</f>
        <v>0</v>
      </c>
      <c r="BR4458" s="65"/>
      <c r="BS4458" s="65"/>
      <c r="BT4458" s="268"/>
    </row>
    <row r="4459" spans="1:72" ht="21.75" hidden="1" customHeight="1" x14ac:dyDescent="0.25">
      <c r="A4459" s="268"/>
      <c r="B4459" s="679"/>
      <c r="C4459" s="690" t="str">
        <f>IF(ROSTER!D$30="","",ROSTER!D$30)</f>
        <v/>
      </c>
      <c r="D4459" s="691"/>
      <c r="E4459" s="668"/>
      <c r="F4459" s="681"/>
      <c r="G4459" s="664"/>
      <c r="H4459" s="585"/>
      <c r="I4459" s="586"/>
      <c r="J4459" s="571"/>
      <c r="K4459" s="572"/>
      <c r="L4459" s="575"/>
      <c r="M4459" s="576"/>
      <c r="N4459" s="581"/>
      <c r="O4459" s="582"/>
      <c r="P4459" s="571"/>
      <c r="Q4459" s="572"/>
      <c r="R4459" s="575"/>
      <c r="S4459" s="576"/>
      <c r="T4459" s="581"/>
      <c r="U4459" s="582"/>
      <c r="V4459" s="585"/>
      <c r="W4459" s="586"/>
      <c r="X4459" s="571"/>
      <c r="Y4459" s="586"/>
      <c r="Z4459" s="571"/>
      <c r="AA4459" s="586"/>
      <c r="AB4459" s="571"/>
      <c r="AC4459" s="572"/>
      <c r="AD4459" s="575"/>
      <c r="AE4459" s="576"/>
      <c r="AF4459" s="577"/>
      <c r="AG4459" s="578"/>
      <c r="AH4459" s="571"/>
      <c r="AI4459" s="572"/>
      <c r="AJ4459" s="575"/>
      <c r="AK4459" s="576"/>
      <c r="AL4459" s="577"/>
      <c r="AM4459" s="578"/>
      <c r="AN4459" s="571"/>
      <c r="AO4459" s="572"/>
      <c r="AP4459" s="575"/>
      <c r="AQ4459" s="576"/>
      <c r="AR4459" s="577"/>
      <c r="AS4459" s="578"/>
      <c r="AT4459" s="627"/>
      <c r="AU4459" s="628"/>
      <c r="AV4459" s="629"/>
      <c r="AW4459" s="630"/>
      <c r="AX4459" s="577"/>
      <c r="AY4459" s="578"/>
      <c r="AZ4459" s="571"/>
      <c r="BA4459" s="572"/>
      <c r="BB4459" s="575"/>
      <c r="BC4459" s="576"/>
      <c r="BD4459" s="577"/>
      <c r="BE4459" s="578"/>
      <c r="BF4459" s="627"/>
      <c r="BG4459" s="628"/>
      <c r="BH4459" s="629"/>
      <c r="BI4459" s="630"/>
      <c r="BJ4459" s="577"/>
      <c r="BK4459" s="578"/>
      <c r="BL4459" s="605"/>
      <c r="BM4459" s="606"/>
      <c r="BN4459" s="607"/>
      <c r="BO4459" s="588"/>
      <c r="BP4459" s="556"/>
      <c r="BQ4459" s="556"/>
      <c r="BR4459" s="65"/>
      <c r="BS4459" s="65"/>
      <c r="BT4459" s="268"/>
    </row>
    <row r="4460" spans="1:72" ht="21.75" hidden="1" customHeight="1" x14ac:dyDescent="0.25">
      <c r="A4460" s="268"/>
      <c r="B4460" s="678" t="str">
        <f>IF(ROSTER!B$32="","",ROSTER!B$32)</f>
        <v/>
      </c>
      <c r="C4460" s="669" t="str">
        <f>IF(ROSTER!C$32="","",ROSTER!C$32)</f>
        <v/>
      </c>
      <c r="D4460" s="670"/>
      <c r="E4460" s="667"/>
      <c r="F4460" s="680">
        <f>IF(E4460="y",1,IF(E4460="S",1,0))</f>
        <v>0</v>
      </c>
      <c r="G4460" s="663">
        <f>IF(E4460="S",1,0)</f>
        <v>0</v>
      </c>
      <c r="H4460" s="583"/>
      <c r="I4460" s="584"/>
      <c r="J4460" s="569"/>
      <c r="K4460" s="570"/>
      <c r="L4460" s="573"/>
      <c r="M4460" s="574"/>
      <c r="N4460" s="579">
        <f>L4460+J4460</f>
        <v>0</v>
      </c>
      <c r="O4460" s="580"/>
      <c r="P4460" s="569"/>
      <c r="Q4460" s="570"/>
      <c r="R4460" s="573"/>
      <c r="S4460" s="574"/>
      <c r="T4460" s="579">
        <f>R4460-P4460</f>
        <v>0</v>
      </c>
      <c r="U4460" s="580"/>
      <c r="V4460" s="583"/>
      <c r="W4460" s="584"/>
      <c r="X4460" s="569"/>
      <c r="Y4460" s="584"/>
      <c r="Z4460" s="569"/>
      <c r="AA4460" s="584"/>
      <c r="AB4460" s="569"/>
      <c r="AC4460" s="570"/>
      <c r="AD4460" s="573"/>
      <c r="AE4460" s="574"/>
      <c r="AF4460" s="557">
        <f>IF(AB4460=0,0,(AD4460/AB4460)*100)</f>
        <v>0</v>
      </c>
      <c r="AG4460" s="558"/>
      <c r="AH4460" s="569"/>
      <c r="AI4460" s="570"/>
      <c r="AJ4460" s="573"/>
      <c r="AK4460" s="574"/>
      <c r="AL4460" s="557">
        <f>IF(AH4460=0,0,(AJ4460/AH4460)*100)</f>
        <v>0</v>
      </c>
      <c r="AM4460" s="558"/>
      <c r="AN4460" s="569"/>
      <c r="AO4460" s="570"/>
      <c r="AP4460" s="573"/>
      <c r="AQ4460" s="574"/>
      <c r="AR4460" s="557">
        <f>IF(AN4460=0,0,(AP4460/AN4460)*100)</f>
        <v>0</v>
      </c>
      <c r="AS4460" s="558"/>
      <c r="AT4460" s="561">
        <f>AB4460+AH4460+AN4460</f>
        <v>0</v>
      </c>
      <c r="AU4460" s="562"/>
      <c r="AV4460" s="565">
        <f>AD4460+AJ4460+AP4460</f>
        <v>0</v>
      </c>
      <c r="AW4460" s="566"/>
      <c r="AX4460" s="557">
        <f>IF(AT4460=0,0,(AV4460/AT4460)*100)</f>
        <v>0</v>
      </c>
      <c r="AY4460" s="558"/>
      <c r="AZ4460" s="569"/>
      <c r="BA4460" s="570"/>
      <c r="BB4460" s="573"/>
      <c r="BC4460" s="574"/>
      <c r="BD4460" s="557">
        <f>IF(AZ4460=0,0,(BB4460/AZ4460)*100)</f>
        <v>0</v>
      </c>
      <c r="BE4460" s="558"/>
      <c r="BF4460" s="561">
        <f>AT4460+AZ4460</f>
        <v>0</v>
      </c>
      <c r="BG4460" s="562"/>
      <c r="BH4460" s="565">
        <f>AV4460+BB4460</f>
        <v>0</v>
      </c>
      <c r="BI4460" s="566"/>
      <c r="BJ4460" s="557">
        <f>IF(BF4460=0,0,(BH4460/BF4460)*100)</f>
        <v>0</v>
      </c>
      <c r="BK4460" s="558"/>
      <c r="BL4460" s="602">
        <f>(AD4460*2)+(AJ4460*2)+(AP4460*3)+BB4460</f>
        <v>0</v>
      </c>
      <c r="BM4460" s="603"/>
      <c r="BN4460" s="604"/>
      <c r="BO4460" s="587">
        <f t="shared" ref="BO4460" si="3310">IF(BQ4460=0,0,50*BP4460/BQ4460)</f>
        <v>0</v>
      </c>
      <c r="BP4460" s="555">
        <f>(BL4460*BS$11)+(N4460*BS$12)+(X4460*BS$13)+(R4460*BS$14)+(V4460*BS$15)+(Z4460*BS$16)</f>
        <v>0</v>
      </c>
      <c r="BQ4460" s="555">
        <f>((AZ4460-BB4460)*BS$18)+((AT4460-AV4460)*BS$17)+(H4460*BS$19)+(P4460*BS$20)</f>
        <v>0</v>
      </c>
      <c r="BR4460" s="65"/>
      <c r="BS4460" s="65"/>
      <c r="BT4460" s="268"/>
    </row>
    <row r="4461" spans="1:72" ht="21.75" hidden="1" customHeight="1" x14ac:dyDescent="0.25">
      <c r="A4461" s="268"/>
      <c r="B4461" s="679"/>
      <c r="C4461" s="690" t="str">
        <f>IF(ROSTER!D$32="","",ROSTER!D$32)</f>
        <v/>
      </c>
      <c r="D4461" s="691"/>
      <c r="E4461" s="668"/>
      <c r="F4461" s="681"/>
      <c r="G4461" s="664"/>
      <c r="H4461" s="585"/>
      <c r="I4461" s="586"/>
      <c r="J4461" s="571"/>
      <c r="K4461" s="572"/>
      <c r="L4461" s="575"/>
      <c r="M4461" s="576"/>
      <c r="N4461" s="581"/>
      <c r="O4461" s="582"/>
      <c r="P4461" s="571"/>
      <c r="Q4461" s="572"/>
      <c r="R4461" s="575"/>
      <c r="S4461" s="576"/>
      <c r="T4461" s="581"/>
      <c r="U4461" s="582"/>
      <c r="V4461" s="585"/>
      <c r="W4461" s="586"/>
      <c r="X4461" s="571"/>
      <c r="Y4461" s="586"/>
      <c r="Z4461" s="571"/>
      <c r="AA4461" s="586"/>
      <c r="AB4461" s="571"/>
      <c r="AC4461" s="572"/>
      <c r="AD4461" s="575"/>
      <c r="AE4461" s="576"/>
      <c r="AF4461" s="577"/>
      <c r="AG4461" s="578"/>
      <c r="AH4461" s="571"/>
      <c r="AI4461" s="572"/>
      <c r="AJ4461" s="575"/>
      <c r="AK4461" s="576"/>
      <c r="AL4461" s="577"/>
      <c r="AM4461" s="578"/>
      <c r="AN4461" s="571"/>
      <c r="AO4461" s="572"/>
      <c r="AP4461" s="575"/>
      <c r="AQ4461" s="576"/>
      <c r="AR4461" s="577"/>
      <c r="AS4461" s="578"/>
      <c r="AT4461" s="627"/>
      <c r="AU4461" s="628"/>
      <c r="AV4461" s="629"/>
      <c r="AW4461" s="630"/>
      <c r="AX4461" s="577"/>
      <c r="AY4461" s="578"/>
      <c r="AZ4461" s="571"/>
      <c r="BA4461" s="572"/>
      <c r="BB4461" s="575"/>
      <c r="BC4461" s="576"/>
      <c r="BD4461" s="577"/>
      <c r="BE4461" s="578"/>
      <c r="BF4461" s="627"/>
      <c r="BG4461" s="628"/>
      <c r="BH4461" s="629"/>
      <c r="BI4461" s="630"/>
      <c r="BJ4461" s="577"/>
      <c r="BK4461" s="578"/>
      <c r="BL4461" s="605"/>
      <c r="BM4461" s="606"/>
      <c r="BN4461" s="607"/>
      <c r="BO4461" s="588"/>
      <c r="BP4461" s="556"/>
      <c r="BQ4461" s="556"/>
      <c r="BR4461" s="65"/>
      <c r="BS4461" s="65"/>
      <c r="BT4461" s="268"/>
    </row>
    <row r="4462" spans="1:72" ht="21.75" hidden="1" customHeight="1" x14ac:dyDescent="0.25">
      <c r="A4462" s="268"/>
      <c r="B4462" s="678" t="str">
        <f>IF(ROSTER!B$34="","",ROSTER!B$34)</f>
        <v/>
      </c>
      <c r="C4462" s="669" t="str">
        <f>IF(ROSTER!C$34="","",ROSTER!C$34)</f>
        <v/>
      </c>
      <c r="D4462" s="670"/>
      <c r="E4462" s="667"/>
      <c r="F4462" s="680">
        <f>IF(E4462="y",1,IF(E4462="S",1,0))</f>
        <v>0</v>
      </c>
      <c r="G4462" s="663">
        <f>IF(E4462="S",1,0)</f>
        <v>0</v>
      </c>
      <c r="H4462" s="583"/>
      <c r="I4462" s="584"/>
      <c r="J4462" s="569"/>
      <c r="K4462" s="570"/>
      <c r="L4462" s="573"/>
      <c r="M4462" s="574"/>
      <c r="N4462" s="579">
        <f>L4462+J4462</f>
        <v>0</v>
      </c>
      <c r="O4462" s="580"/>
      <c r="P4462" s="569"/>
      <c r="Q4462" s="570"/>
      <c r="R4462" s="573"/>
      <c r="S4462" s="574"/>
      <c r="T4462" s="579">
        <f>R4462-P4462</f>
        <v>0</v>
      </c>
      <c r="U4462" s="580"/>
      <c r="V4462" s="583"/>
      <c r="W4462" s="584"/>
      <c r="X4462" s="569"/>
      <c r="Y4462" s="584"/>
      <c r="Z4462" s="569"/>
      <c r="AA4462" s="584"/>
      <c r="AB4462" s="569"/>
      <c r="AC4462" s="570"/>
      <c r="AD4462" s="573"/>
      <c r="AE4462" s="574"/>
      <c r="AF4462" s="557">
        <f>IF(AB4462=0,0,(AD4462/AB4462)*100)</f>
        <v>0</v>
      </c>
      <c r="AG4462" s="558"/>
      <c r="AH4462" s="569"/>
      <c r="AI4462" s="570"/>
      <c r="AJ4462" s="573"/>
      <c r="AK4462" s="574"/>
      <c r="AL4462" s="557">
        <f>IF(AH4462=0,0,(AJ4462/AH4462)*100)</f>
        <v>0</v>
      </c>
      <c r="AM4462" s="558"/>
      <c r="AN4462" s="569"/>
      <c r="AO4462" s="570"/>
      <c r="AP4462" s="573"/>
      <c r="AQ4462" s="574"/>
      <c r="AR4462" s="557">
        <f>IF(AN4462=0,0,(AP4462/AN4462)*100)</f>
        <v>0</v>
      </c>
      <c r="AS4462" s="558"/>
      <c r="AT4462" s="561">
        <f>AB4462+AH4462+AN4462</f>
        <v>0</v>
      </c>
      <c r="AU4462" s="562"/>
      <c r="AV4462" s="565">
        <f>AD4462+AJ4462+AP4462</f>
        <v>0</v>
      </c>
      <c r="AW4462" s="566"/>
      <c r="AX4462" s="557">
        <f>IF(AT4462=0,0,(AV4462/AT4462)*100)</f>
        <v>0</v>
      </c>
      <c r="AY4462" s="558"/>
      <c r="AZ4462" s="569"/>
      <c r="BA4462" s="570"/>
      <c r="BB4462" s="573"/>
      <c r="BC4462" s="574"/>
      <c r="BD4462" s="557">
        <f>IF(AZ4462=0,0,(BB4462/AZ4462)*100)</f>
        <v>0</v>
      </c>
      <c r="BE4462" s="558"/>
      <c r="BF4462" s="561">
        <f>AT4462+AZ4462</f>
        <v>0</v>
      </c>
      <c r="BG4462" s="562"/>
      <c r="BH4462" s="565">
        <f>AV4462+BB4462</f>
        <v>0</v>
      </c>
      <c r="BI4462" s="566"/>
      <c r="BJ4462" s="557">
        <f>IF(BF4462=0,0,(BH4462/BF4462)*100)</f>
        <v>0</v>
      </c>
      <c r="BK4462" s="558"/>
      <c r="BL4462" s="602">
        <f>(AD4462*2)+(AJ4462*2)+(AP4462*3)+BB4462</f>
        <v>0</v>
      </c>
      <c r="BM4462" s="603"/>
      <c r="BN4462" s="604"/>
      <c r="BO4462" s="587">
        <f t="shared" ref="BO4462" si="3311">IF(BQ4462=0,0,50*BP4462/BQ4462)</f>
        <v>0</v>
      </c>
      <c r="BP4462" s="555">
        <f>(BL4462*BS$11)+(N4462*BS$12)+(X4462*BS$13)+(R4462*BS$14)+(V4462*BS$15)+(Z4462*BS$16)</f>
        <v>0</v>
      </c>
      <c r="BQ4462" s="555">
        <f>((AZ4462-BB4462)*BS$18)+((AT4462-AV4462)*BS$17)+(H4462*BS$19)+(P4462*BS$20)</f>
        <v>0</v>
      </c>
      <c r="BR4462" s="65"/>
      <c r="BS4462" s="65"/>
      <c r="BT4462" s="268"/>
    </row>
    <row r="4463" spans="1:72" ht="21.75" hidden="1" customHeight="1" x14ac:dyDescent="0.25">
      <c r="A4463" s="268"/>
      <c r="B4463" s="679"/>
      <c r="C4463" s="690" t="str">
        <f>IF(ROSTER!D$34="","",ROSTER!D$34)</f>
        <v/>
      </c>
      <c r="D4463" s="691"/>
      <c r="E4463" s="668"/>
      <c r="F4463" s="681"/>
      <c r="G4463" s="664"/>
      <c r="H4463" s="585"/>
      <c r="I4463" s="586"/>
      <c r="J4463" s="571"/>
      <c r="K4463" s="572"/>
      <c r="L4463" s="575"/>
      <c r="M4463" s="576"/>
      <c r="N4463" s="581"/>
      <c r="O4463" s="582"/>
      <c r="P4463" s="571"/>
      <c r="Q4463" s="572"/>
      <c r="R4463" s="575"/>
      <c r="S4463" s="576"/>
      <c r="T4463" s="581"/>
      <c r="U4463" s="582"/>
      <c r="V4463" s="585"/>
      <c r="W4463" s="586"/>
      <c r="X4463" s="571"/>
      <c r="Y4463" s="586"/>
      <c r="Z4463" s="571"/>
      <c r="AA4463" s="586"/>
      <c r="AB4463" s="571"/>
      <c r="AC4463" s="572"/>
      <c r="AD4463" s="575"/>
      <c r="AE4463" s="576"/>
      <c r="AF4463" s="577"/>
      <c r="AG4463" s="578"/>
      <c r="AH4463" s="571"/>
      <c r="AI4463" s="572"/>
      <c r="AJ4463" s="575"/>
      <c r="AK4463" s="576"/>
      <c r="AL4463" s="577"/>
      <c r="AM4463" s="578"/>
      <c r="AN4463" s="571"/>
      <c r="AO4463" s="572"/>
      <c r="AP4463" s="575"/>
      <c r="AQ4463" s="576"/>
      <c r="AR4463" s="577"/>
      <c r="AS4463" s="578"/>
      <c r="AT4463" s="627"/>
      <c r="AU4463" s="628"/>
      <c r="AV4463" s="629"/>
      <c r="AW4463" s="630"/>
      <c r="AX4463" s="577"/>
      <c r="AY4463" s="578"/>
      <c r="AZ4463" s="571"/>
      <c r="BA4463" s="572"/>
      <c r="BB4463" s="575"/>
      <c r="BC4463" s="576"/>
      <c r="BD4463" s="577"/>
      <c r="BE4463" s="578"/>
      <c r="BF4463" s="627"/>
      <c r="BG4463" s="628"/>
      <c r="BH4463" s="629"/>
      <c r="BI4463" s="630"/>
      <c r="BJ4463" s="577"/>
      <c r="BK4463" s="578"/>
      <c r="BL4463" s="605"/>
      <c r="BM4463" s="606"/>
      <c r="BN4463" s="607"/>
      <c r="BO4463" s="588"/>
      <c r="BP4463" s="556"/>
      <c r="BQ4463" s="556"/>
      <c r="BR4463" s="65"/>
      <c r="BS4463" s="65"/>
      <c r="BT4463" s="268"/>
    </row>
    <row r="4464" spans="1:72" ht="21.75" hidden="1" customHeight="1" x14ac:dyDescent="0.25">
      <c r="A4464" s="268"/>
      <c r="B4464" s="678" t="str">
        <f>IF(ROSTER!B$36="","",ROSTER!B$36)</f>
        <v/>
      </c>
      <c r="C4464" s="669" t="str">
        <f>IF(ROSTER!C$36="","",ROSTER!C$36)</f>
        <v/>
      </c>
      <c r="D4464" s="670"/>
      <c r="E4464" s="667"/>
      <c r="F4464" s="680">
        <f>IF(E4464="y",1,IF(E4464="S",1,0))</f>
        <v>0</v>
      </c>
      <c r="G4464" s="663">
        <f>IF(E4464="S",1,0)</f>
        <v>0</v>
      </c>
      <c r="H4464" s="583"/>
      <c r="I4464" s="584"/>
      <c r="J4464" s="569"/>
      <c r="K4464" s="570"/>
      <c r="L4464" s="573"/>
      <c r="M4464" s="574"/>
      <c r="N4464" s="579">
        <f>L4464+J4464</f>
        <v>0</v>
      </c>
      <c r="O4464" s="580"/>
      <c r="P4464" s="569"/>
      <c r="Q4464" s="570"/>
      <c r="R4464" s="573"/>
      <c r="S4464" s="574"/>
      <c r="T4464" s="579">
        <f>R4464-P4464</f>
        <v>0</v>
      </c>
      <c r="U4464" s="580"/>
      <c r="V4464" s="583"/>
      <c r="W4464" s="584"/>
      <c r="X4464" s="569"/>
      <c r="Y4464" s="584"/>
      <c r="Z4464" s="569"/>
      <c r="AA4464" s="584"/>
      <c r="AB4464" s="569"/>
      <c r="AC4464" s="570"/>
      <c r="AD4464" s="573"/>
      <c r="AE4464" s="574"/>
      <c r="AF4464" s="557">
        <f>IF(AB4464=0,0,(AD4464/AB4464)*100)</f>
        <v>0</v>
      </c>
      <c r="AG4464" s="558"/>
      <c r="AH4464" s="569"/>
      <c r="AI4464" s="570"/>
      <c r="AJ4464" s="573"/>
      <c r="AK4464" s="574"/>
      <c r="AL4464" s="557">
        <f>IF(AH4464=0,0,(AJ4464/AH4464)*100)</f>
        <v>0</v>
      </c>
      <c r="AM4464" s="558"/>
      <c r="AN4464" s="569"/>
      <c r="AO4464" s="570"/>
      <c r="AP4464" s="573"/>
      <c r="AQ4464" s="574"/>
      <c r="AR4464" s="557">
        <f>IF(AN4464=0,0,(AP4464/AN4464)*100)</f>
        <v>0</v>
      </c>
      <c r="AS4464" s="558"/>
      <c r="AT4464" s="561">
        <f>AB4464+AH4464+AN4464</f>
        <v>0</v>
      </c>
      <c r="AU4464" s="562"/>
      <c r="AV4464" s="565">
        <f>AD4464+AJ4464+AP4464</f>
        <v>0</v>
      </c>
      <c r="AW4464" s="566"/>
      <c r="AX4464" s="557">
        <f>IF(AT4464=0,0,(AV4464/AT4464)*100)</f>
        <v>0</v>
      </c>
      <c r="AY4464" s="558"/>
      <c r="AZ4464" s="569"/>
      <c r="BA4464" s="570"/>
      <c r="BB4464" s="573"/>
      <c r="BC4464" s="574"/>
      <c r="BD4464" s="557">
        <f>IF(AZ4464=0,0,(BB4464/AZ4464)*100)</f>
        <v>0</v>
      </c>
      <c r="BE4464" s="558"/>
      <c r="BF4464" s="561">
        <f>AT4464+AZ4464</f>
        <v>0</v>
      </c>
      <c r="BG4464" s="562"/>
      <c r="BH4464" s="565">
        <f>AV4464+BB4464</f>
        <v>0</v>
      </c>
      <c r="BI4464" s="566"/>
      <c r="BJ4464" s="557">
        <f>IF(BF4464=0,0,(BH4464/BF4464)*100)</f>
        <v>0</v>
      </c>
      <c r="BK4464" s="558"/>
      <c r="BL4464" s="602">
        <f>(AD4464*2)+(AJ4464*2)+(AP4464*3)+BB4464</f>
        <v>0</v>
      </c>
      <c r="BM4464" s="603"/>
      <c r="BN4464" s="604"/>
      <c r="BO4464" s="587">
        <f t="shared" ref="BO4464" si="3312">IF(BQ4464=0,0,50*BP4464/BQ4464)</f>
        <v>0</v>
      </c>
      <c r="BP4464" s="555">
        <f>(BL4464*BS$11)+(N4464*BS$12)+(X4464*BS$13)+(R4464*BS$14)+(V4464*BS$15)+(Z4464*BS$16)</f>
        <v>0</v>
      </c>
      <c r="BQ4464" s="555">
        <f>((AZ4464-BB4464)*BS$18)+((AT4464-AV4464)*BS$17)+(H4464*BS$19)+(P4464*BS$20)</f>
        <v>0</v>
      </c>
      <c r="BR4464" s="65"/>
      <c r="BS4464" s="65"/>
      <c r="BT4464" s="268"/>
    </row>
    <row r="4465" spans="1:72" ht="21.75" hidden="1" customHeight="1" x14ac:dyDescent="0.25">
      <c r="A4465" s="268"/>
      <c r="B4465" s="679"/>
      <c r="C4465" s="690" t="str">
        <f>IF(ROSTER!D$36="","",ROSTER!D$36)</f>
        <v/>
      </c>
      <c r="D4465" s="691"/>
      <c r="E4465" s="668"/>
      <c r="F4465" s="681"/>
      <c r="G4465" s="664"/>
      <c r="H4465" s="585"/>
      <c r="I4465" s="586"/>
      <c r="J4465" s="571"/>
      <c r="K4465" s="572"/>
      <c r="L4465" s="575"/>
      <c r="M4465" s="576"/>
      <c r="N4465" s="581"/>
      <c r="O4465" s="582"/>
      <c r="P4465" s="571"/>
      <c r="Q4465" s="572"/>
      <c r="R4465" s="575"/>
      <c r="S4465" s="576"/>
      <c r="T4465" s="581"/>
      <c r="U4465" s="582"/>
      <c r="V4465" s="585"/>
      <c r="W4465" s="586"/>
      <c r="X4465" s="571"/>
      <c r="Y4465" s="586"/>
      <c r="Z4465" s="571"/>
      <c r="AA4465" s="586"/>
      <c r="AB4465" s="571"/>
      <c r="AC4465" s="572"/>
      <c r="AD4465" s="575"/>
      <c r="AE4465" s="576"/>
      <c r="AF4465" s="577"/>
      <c r="AG4465" s="578"/>
      <c r="AH4465" s="571"/>
      <c r="AI4465" s="572"/>
      <c r="AJ4465" s="575"/>
      <c r="AK4465" s="576"/>
      <c r="AL4465" s="577"/>
      <c r="AM4465" s="578"/>
      <c r="AN4465" s="571"/>
      <c r="AO4465" s="572"/>
      <c r="AP4465" s="575"/>
      <c r="AQ4465" s="576"/>
      <c r="AR4465" s="577"/>
      <c r="AS4465" s="578"/>
      <c r="AT4465" s="627"/>
      <c r="AU4465" s="628"/>
      <c r="AV4465" s="629"/>
      <c r="AW4465" s="630"/>
      <c r="AX4465" s="577"/>
      <c r="AY4465" s="578"/>
      <c r="AZ4465" s="571"/>
      <c r="BA4465" s="572"/>
      <c r="BB4465" s="575"/>
      <c r="BC4465" s="576"/>
      <c r="BD4465" s="577"/>
      <c r="BE4465" s="578"/>
      <c r="BF4465" s="627"/>
      <c r="BG4465" s="628"/>
      <c r="BH4465" s="629"/>
      <c r="BI4465" s="630"/>
      <c r="BJ4465" s="577"/>
      <c r="BK4465" s="578"/>
      <c r="BL4465" s="605"/>
      <c r="BM4465" s="606"/>
      <c r="BN4465" s="607"/>
      <c r="BO4465" s="588"/>
      <c r="BP4465" s="556"/>
      <c r="BQ4465" s="556"/>
      <c r="BR4465" s="65"/>
      <c r="BS4465" s="65"/>
      <c r="BT4465" s="268"/>
    </row>
    <row r="4466" spans="1:72" ht="21.75" hidden="1" customHeight="1" x14ac:dyDescent="0.25">
      <c r="A4466" s="268"/>
      <c r="B4466" s="678" t="str">
        <f>IF(ROSTER!B$38="","",ROSTER!B$38)</f>
        <v/>
      </c>
      <c r="C4466" s="669" t="str">
        <f>IF(ROSTER!C$38="","",ROSTER!C$38)</f>
        <v/>
      </c>
      <c r="D4466" s="670"/>
      <c r="E4466" s="667"/>
      <c r="F4466" s="680">
        <f>IF(E4466="y",1,IF(E4466="S",1,0))</f>
        <v>0</v>
      </c>
      <c r="G4466" s="663">
        <f>IF(E4466="S",1,0)</f>
        <v>0</v>
      </c>
      <c r="H4466" s="583"/>
      <c r="I4466" s="584"/>
      <c r="J4466" s="569"/>
      <c r="K4466" s="570"/>
      <c r="L4466" s="573"/>
      <c r="M4466" s="574"/>
      <c r="N4466" s="579">
        <f>L4466+J4466</f>
        <v>0</v>
      </c>
      <c r="O4466" s="580"/>
      <c r="P4466" s="569"/>
      <c r="Q4466" s="570"/>
      <c r="R4466" s="573"/>
      <c r="S4466" s="574"/>
      <c r="T4466" s="579">
        <f>R4466-P4466</f>
        <v>0</v>
      </c>
      <c r="U4466" s="580"/>
      <c r="V4466" s="583"/>
      <c r="W4466" s="584"/>
      <c r="X4466" s="569"/>
      <c r="Y4466" s="584"/>
      <c r="Z4466" s="569"/>
      <c r="AA4466" s="584"/>
      <c r="AB4466" s="569"/>
      <c r="AC4466" s="570"/>
      <c r="AD4466" s="573"/>
      <c r="AE4466" s="574"/>
      <c r="AF4466" s="557">
        <f>IF(AB4466=0,0,(AD4466/AB4466)*100)</f>
        <v>0</v>
      </c>
      <c r="AG4466" s="558"/>
      <c r="AH4466" s="569"/>
      <c r="AI4466" s="570"/>
      <c r="AJ4466" s="573"/>
      <c r="AK4466" s="574"/>
      <c r="AL4466" s="557">
        <f>IF(AH4466=0,0,(AJ4466/AH4466)*100)</f>
        <v>0</v>
      </c>
      <c r="AM4466" s="558"/>
      <c r="AN4466" s="569"/>
      <c r="AO4466" s="570"/>
      <c r="AP4466" s="573"/>
      <c r="AQ4466" s="574"/>
      <c r="AR4466" s="557">
        <f>IF(AN4466=0,0,(AP4466/AN4466)*100)</f>
        <v>0</v>
      </c>
      <c r="AS4466" s="558"/>
      <c r="AT4466" s="561">
        <f>AB4466+AH4466+AN4466</f>
        <v>0</v>
      </c>
      <c r="AU4466" s="562"/>
      <c r="AV4466" s="565">
        <f>AD4466+AJ4466+AP4466</f>
        <v>0</v>
      </c>
      <c r="AW4466" s="566"/>
      <c r="AX4466" s="557">
        <f>IF(AT4466=0,0,(AV4466/AT4466)*100)</f>
        <v>0</v>
      </c>
      <c r="AY4466" s="558"/>
      <c r="AZ4466" s="569"/>
      <c r="BA4466" s="570"/>
      <c r="BB4466" s="573"/>
      <c r="BC4466" s="574"/>
      <c r="BD4466" s="557">
        <f>IF(AZ4466=0,0,(BB4466/AZ4466)*100)</f>
        <v>0</v>
      </c>
      <c r="BE4466" s="558"/>
      <c r="BF4466" s="561">
        <f>AT4466+AZ4466</f>
        <v>0</v>
      </c>
      <c r="BG4466" s="562"/>
      <c r="BH4466" s="565">
        <f>AV4466+BB4466</f>
        <v>0</v>
      </c>
      <c r="BI4466" s="566"/>
      <c r="BJ4466" s="557">
        <f>IF(BF4466=0,0,(BH4466/BF4466)*100)</f>
        <v>0</v>
      </c>
      <c r="BK4466" s="558"/>
      <c r="BL4466" s="602">
        <f>(AD4466*2)+(AJ4466*2)+(AP4466*3)+BB4466</f>
        <v>0</v>
      </c>
      <c r="BM4466" s="603"/>
      <c r="BN4466" s="604"/>
      <c r="BO4466" s="587">
        <f t="shared" ref="BO4466" si="3313">IF(BQ4466=0,0,50*BP4466/BQ4466)</f>
        <v>0</v>
      </c>
      <c r="BP4466" s="555">
        <f>(BL4466*BS$11)+(N4466*BS$12)+(X4466*BS$13)+(R4466*BS$14)+(V4466*BS$15)+(Z4466*BS$16)</f>
        <v>0</v>
      </c>
      <c r="BQ4466" s="555">
        <f>((AZ4466-BB4466)*BS$18)+((AT4466-AV4466)*BS$17)+(H4466*BS$19)+(P4466*BS$20)</f>
        <v>0</v>
      </c>
      <c r="BR4466" s="65"/>
      <c r="BS4466" s="65"/>
      <c r="BT4466" s="268"/>
    </row>
    <row r="4467" spans="1:72" ht="21.75" hidden="1" customHeight="1" x14ac:dyDescent="0.25">
      <c r="A4467" s="268"/>
      <c r="B4467" s="679"/>
      <c r="C4467" s="690" t="str">
        <f>IF(ROSTER!D$38="","",ROSTER!D$38)</f>
        <v/>
      </c>
      <c r="D4467" s="691"/>
      <c r="E4467" s="668"/>
      <c r="F4467" s="681"/>
      <c r="G4467" s="664"/>
      <c r="H4467" s="585"/>
      <c r="I4467" s="586"/>
      <c r="J4467" s="571"/>
      <c r="K4467" s="572"/>
      <c r="L4467" s="575"/>
      <c r="M4467" s="576"/>
      <c r="N4467" s="581"/>
      <c r="O4467" s="582"/>
      <c r="P4467" s="571"/>
      <c r="Q4467" s="572"/>
      <c r="R4467" s="575"/>
      <c r="S4467" s="576"/>
      <c r="T4467" s="581"/>
      <c r="U4467" s="582"/>
      <c r="V4467" s="585"/>
      <c r="W4467" s="586"/>
      <c r="X4467" s="571"/>
      <c r="Y4467" s="586"/>
      <c r="Z4467" s="571"/>
      <c r="AA4467" s="586"/>
      <c r="AB4467" s="571"/>
      <c r="AC4467" s="572"/>
      <c r="AD4467" s="575"/>
      <c r="AE4467" s="576"/>
      <c r="AF4467" s="577"/>
      <c r="AG4467" s="578"/>
      <c r="AH4467" s="571"/>
      <c r="AI4467" s="572"/>
      <c r="AJ4467" s="575"/>
      <c r="AK4467" s="576"/>
      <c r="AL4467" s="577"/>
      <c r="AM4467" s="578"/>
      <c r="AN4467" s="571"/>
      <c r="AO4467" s="572"/>
      <c r="AP4467" s="575"/>
      <c r="AQ4467" s="576"/>
      <c r="AR4467" s="577"/>
      <c r="AS4467" s="578"/>
      <c r="AT4467" s="627"/>
      <c r="AU4467" s="628"/>
      <c r="AV4467" s="629"/>
      <c r="AW4467" s="630"/>
      <c r="AX4467" s="577"/>
      <c r="AY4467" s="578"/>
      <c r="AZ4467" s="571"/>
      <c r="BA4467" s="572"/>
      <c r="BB4467" s="575"/>
      <c r="BC4467" s="576"/>
      <c r="BD4467" s="577"/>
      <c r="BE4467" s="578"/>
      <c r="BF4467" s="627"/>
      <c r="BG4467" s="628"/>
      <c r="BH4467" s="629"/>
      <c r="BI4467" s="630"/>
      <c r="BJ4467" s="577"/>
      <c r="BK4467" s="578"/>
      <c r="BL4467" s="605"/>
      <c r="BM4467" s="606"/>
      <c r="BN4467" s="607"/>
      <c r="BO4467" s="588"/>
      <c r="BP4467" s="556"/>
      <c r="BQ4467" s="556"/>
      <c r="BR4467" s="65"/>
      <c r="BS4467" s="65"/>
      <c r="BT4467" s="268"/>
    </row>
    <row r="4468" spans="1:72" ht="21.75" hidden="1" customHeight="1" x14ac:dyDescent="0.25">
      <c r="A4468" s="268"/>
      <c r="B4468" s="678" t="str">
        <f>IF(ROSTER!B$40="","",ROSTER!B$40)</f>
        <v/>
      </c>
      <c r="C4468" s="669" t="str">
        <f>IF(ROSTER!C$40="","",ROSTER!C$40)</f>
        <v/>
      </c>
      <c r="D4468" s="670"/>
      <c r="E4468" s="667"/>
      <c r="F4468" s="680">
        <f>IF(E4468="y",1,IF(E4468="S",1,0))</f>
        <v>0</v>
      </c>
      <c r="G4468" s="663">
        <f>IF(E4468="S",1,0)</f>
        <v>0</v>
      </c>
      <c r="H4468" s="583"/>
      <c r="I4468" s="584"/>
      <c r="J4468" s="569"/>
      <c r="K4468" s="570"/>
      <c r="L4468" s="573"/>
      <c r="M4468" s="574"/>
      <c r="N4468" s="579">
        <f>L4468+J4468</f>
        <v>0</v>
      </c>
      <c r="O4468" s="580"/>
      <c r="P4468" s="569"/>
      <c r="Q4468" s="570"/>
      <c r="R4468" s="573"/>
      <c r="S4468" s="574"/>
      <c r="T4468" s="579">
        <f>R4468-P4468</f>
        <v>0</v>
      </c>
      <c r="U4468" s="580"/>
      <c r="V4468" s="583"/>
      <c r="W4468" s="584"/>
      <c r="X4468" s="569"/>
      <c r="Y4468" s="584"/>
      <c r="Z4468" s="569"/>
      <c r="AA4468" s="584"/>
      <c r="AB4468" s="569"/>
      <c r="AC4468" s="570"/>
      <c r="AD4468" s="573"/>
      <c r="AE4468" s="574"/>
      <c r="AF4468" s="557">
        <f>IF(AB4468=0,0,(AD4468/AB4468)*100)</f>
        <v>0</v>
      </c>
      <c r="AG4468" s="558"/>
      <c r="AH4468" s="569"/>
      <c r="AI4468" s="570"/>
      <c r="AJ4468" s="573"/>
      <c r="AK4468" s="574"/>
      <c r="AL4468" s="557">
        <f>IF(AH4468=0,0,(AJ4468/AH4468)*100)</f>
        <v>0</v>
      </c>
      <c r="AM4468" s="558"/>
      <c r="AN4468" s="569"/>
      <c r="AO4468" s="570"/>
      <c r="AP4468" s="573"/>
      <c r="AQ4468" s="574"/>
      <c r="AR4468" s="557">
        <f>IF(AN4468=0,0,(AP4468/AN4468)*100)</f>
        <v>0</v>
      </c>
      <c r="AS4468" s="558"/>
      <c r="AT4468" s="561">
        <f>AB4468+AH4468+AN4468</f>
        <v>0</v>
      </c>
      <c r="AU4468" s="562"/>
      <c r="AV4468" s="565">
        <f>AD4468+AJ4468+AP4468</f>
        <v>0</v>
      </c>
      <c r="AW4468" s="566"/>
      <c r="AX4468" s="557">
        <f>IF(AT4468=0,0,(AV4468/AT4468)*100)</f>
        <v>0</v>
      </c>
      <c r="AY4468" s="558"/>
      <c r="AZ4468" s="569"/>
      <c r="BA4468" s="570"/>
      <c r="BB4468" s="573"/>
      <c r="BC4468" s="574"/>
      <c r="BD4468" s="557">
        <f>IF(AZ4468=0,0,(BB4468/AZ4468)*100)</f>
        <v>0</v>
      </c>
      <c r="BE4468" s="558"/>
      <c r="BF4468" s="561">
        <f>AT4468+AZ4468</f>
        <v>0</v>
      </c>
      <c r="BG4468" s="562"/>
      <c r="BH4468" s="565">
        <f>AV4468+BB4468</f>
        <v>0</v>
      </c>
      <c r="BI4468" s="566"/>
      <c r="BJ4468" s="557">
        <f>IF(BF4468=0,0,(BH4468/BF4468)*100)</f>
        <v>0</v>
      </c>
      <c r="BK4468" s="558"/>
      <c r="BL4468" s="602">
        <f>(AD4468*2)+(AJ4468*2)+(AP4468*3)+BB4468</f>
        <v>0</v>
      </c>
      <c r="BM4468" s="603"/>
      <c r="BN4468" s="604"/>
      <c r="BO4468" s="587">
        <f t="shared" ref="BO4468" si="3314">IF(BQ4468=0,0,50*BP4468/BQ4468)</f>
        <v>0</v>
      </c>
      <c r="BP4468" s="555">
        <f>(BL4468*BS$11)+(N4468*BS$12)+(X4468*BS$13)+(R4468*BS$14)+(V4468*BS$15)+(Z4468*BS$16)</f>
        <v>0</v>
      </c>
      <c r="BQ4468" s="555">
        <f>((AZ4468-BB4468)*BS$18)+((AT4468-AV4468)*BS$17)+(H4468*BS$19)+(P4468*BS$20)</f>
        <v>0</v>
      </c>
      <c r="BR4468" s="65"/>
      <c r="BS4468" s="65"/>
      <c r="BT4468" s="268"/>
    </row>
    <row r="4469" spans="1:72" ht="21.75" hidden="1" customHeight="1" x14ac:dyDescent="0.25">
      <c r="A4469" s="268"/>
      <c r="B4469" s="679"/>
      <c r="C4469" s="690" t="str">
        <f>IF(ROSTER!D$40="","",ROSTER!D$40)</f>
        <v/>
      </c>
      <c r="D4469" s="691"/>
      <c r="E4469" s="668"/>
      <c r="F4469" s="681"/>
      <c r="G4469" s="664"/>
      <c r="H4469" s="585"/>
      <c r="I4469" s="586"/>
      <c r="J4469" s="571"/>
      <c r="K4469" s="572"/>
      <c r="L4469" s="575"/>
      <c r="M4469" s="576"/>
      <c r="N4469" s="581"/>
      <c r="O4469" s="582"/>
      <c r="P4469" s="571"/>
      <c r="Q4469" s="572"/>
      <c r="R4469" s="575"/>
      <c r="S4469" s="576"/>
      <c r="T4469" s="581"/>
      <c r="U4469" s="582"/>
      <c r="V4469" s="585"/>
      <c r="W4469" s="586"/>
      <c r="X4469" s="571"/>
      <c r="Y4469" s="586"/>
      <c r="Z4469" s="571"/>
      <c r="AA4469" s="586"/>
      <c r="AB4469" s="571"/>
      <c r="AC4469" s="572"/>
      <c r="AD4469" s="575"/>
      <c r="AE4469" s="576"/>
      <c r="AF4469" s="577"/>
      <c r="AG4469" s="578"/>
      <c r="AH4469" s="571"/>
      <c r="AI4469" s="572"/>
      <c r="AJ4469" s="575"/>
      <c r="AK4469" s="576"/>
      <c r="AL4469" s="577"/>
      <c r="AM4469" s="578"/>
      <c r="AN4469" s="571"/>
      <c r="AO4469" s="572"/>
      <c r="AP4469" s="575"/>
      <c r="AQ4469" s="576"/>
      <c r="AR4469" s="577"/>
      <c r="AS4469" s="578"/>
      <c r="AT4469" s="627"/>
      <c r="AU4469" s="628"/>
      <c r="AV4469" s="629"/>
      <c r="AW4469" s="630"/>
      <c r="AX4469" s="577"/>
      <c r="AY4469" s="578"/>
      <c r="AZ4469" s="571"/>
      <c r="BA4469" s="572"/>
      <c r="BB4469" s="575"/>
      <c r="BC4469" s="576"/>
      <c r="BD4469" s="577"/>
      <c r="BE4469" s="578"/>
      <c r="BF4469" s="627"/>
      <c r="BG4469" s="628"/>
      <c r="BH4469" s="629"/>
      <c r="BI4469" s="630"/>
      <c r="BJ4469" s="577"/>
      <c r="BK4469" s="578"/>
      <c r="BL4469" s="605"/>
      <c r="BM4469" s="606"/>
      <c r="BN4469" s="607"/>
      <c r="BO4469" s="588"/>
      <c r="BP4469" s="556"/>
      <c r="BQ4469" s="556"/>
      <c r="BR4469" s="65"/>
      <c r="BS4469" s="65"/>
      <c r="BT4469" s="268"/>
    </row>
    <row r="4470" spans="1:72" ht="21.75" hidden="1" customHeight="1" x14ac:dyDescent="0.25">
      <c r="A4470" s="268"/>
      <c r="B4470" s="678" t="str">
        <f>IF(ROSTER!B$42="","",ROSTER!B$42)</f>
        <v/>
      </c>
      <c r="C4470" s="669" t="str">
        <f>IF(ROSTER!C$42="","",ROSTER!C$42)</f>
        <v/>
      </c>
      <c r="D4470" s="670"/>
      <c r="E4470" s="667"/>
      <c r="F4470" s="680">
        <f>IF(E4470="y",1,IF(E4470="S",1,0))</f>
        <v>0</v>
      </c>
      <c r="G4470" s="663">
        <f>IF(E4470="S",1,0)</f>
        <v>0</v>
      </c>
      <c r="H4470" s="583"/>
      <c r="I4470" s="584"/>
      <c r="J4470" s="569"/>
      <c r="K4470" s="570"/>
      <c r="L4470" s="573"/>
      <c r="M4470" s="574"/>
      <c r="N4470" s="579">
        <f>L4470+J4470</f>
        <v>0</v>
      </c>
      <c r="O4470" s="580"/>
      <c r="P4470" s="569"/>
      <c r="Q4470" s="570"/>
      <c r="R4470" s="573"/>
      <c r="S4470" s="574"/>
      <c r="T4470" s="579">
        <f>R4470-P4470</f>
        <v>0</v>
      </c>
      <c r="U4470" s="580"/>
      <c r="V4470" s="583"/>
      <c r="W4470" s="584"/>
      <c r="X4470" s="569"/>
      <c r="Y4470" s="584"/>
      <c r="Z4470" s="569"/>
      <c r="AA4470" s="584"/>
      <c r="AB4470" s="569"/>
      <c r="AC4470" s="570"/>
      <c r="AD4470" s="573"/>
      <c r="AE4470" s="574"/>
      <c r="AF4470" s="557">
        <f>IF(AB4470=0,0,(AD4470/AB4470)*100)</f>
        <v>0</v>
      </c>
      <c r="AG4470" s="558"/>
      <c r="AH4470" s="569"/>
      <c r="AI4470" s="570"/>
      <c r="AJ4470" s="573"/>
      <c r="AK4470" s="574"/>
      <c r="AL4470" s="557">
        <f>IF(AH4470=0,0,(AJ4470/AH4470)*100)</f>
        <v>0</v>
      </c>
      <c r="AM4470" s="558"/>
      <c r="AN4470" s="569"/>
      <c r="AO4470" s="570"/>
      <c r="AP4470" s="573"/>
      <c r="AQ4470" s="574"/>
      <c r="AR4470" s="557">
        <f>IF(AN4470=0,0,(AP4470/AN4470)*100)</f>
        <v>0</v>
      </c>
      <c r="AS4470" s="558"/>
      <c r="AT4470" s="561">
        <f>AB4470+AH4470+AN4470</f>
        <v>0</v>
      </c>
      <c r="AU4470" s="562"/>
      <c r="AV4470" s="565">
        <f>AD4470+AJ4470+AP4470</f>
        <v>0</v>
      </c>
      <c r="AW4470" s="566"/>
      <c r="AX4470" s="557">
        <f>IF(AT4470=0,0,(AV4470/AT4470)*100)</f>
        <v>0</v>
      </c>
      <c r="AY4470" s="558"/>
      <c r="AZ4470" s="569"/>
      <c r="BA4470" s="570"/>
      <c r="BB4470" s="573"/>
      <c r="BC4470" s="574"/>
      <c r="BD4470" s="557">
        <f>IF(AZ4470=0,0,(BB4470/AZ4470)*100)</f>
        <v>0</v>
      </c>
      <c r="BE4470" s="558"/>
      <c r="BF4470" s="561">
        <f>AT4470+AZ4470</f>
        <v>0</v>
      </c>
      <c r="BG4470" s="562"/>
      <c r="BH4470" s="565">
        <f>AV4470+BB4470</f>
        <v>0</v>
      </c>
      <c r="BI4470" s="566"/>
      <c r="BJ4470" s="557">
        <f>IF(BF4470=0,0,(BH4470/BF4470)*100)</f>
        <v>0</v>
      </c>
      <c r="BK4470" s="558"/>
      <c r="BL4470" s="602">
        <f>(AD4470*2)+(AJ4470*2)+(AP4470*3)+BB4470</f>
        <v>0</v>
      </c>
      <c r="BM4470" s="603"/>
      <c r="BN4470" s="604"/>
      <c r="BO4470" s="587">
        <f t="shared" ref="BO4470" si="3315">IF(BQ4470=0,0,50*BP4470/BQ4470)</f>
        <v>0</v>
      </c>
      <c r="BP4470" s="555">
        <f>(BL4470*BS$11)+(N4470*BS$12)+(X4470*BS$13)+(R4470*BS$14)+(V4470*BS$15)+(Z4470*BS$16)</f>
        <v>0</v>
      </c>
      <c r="BQ4470" s="555">
        <f>((AZ4470-BB4470)*BS$18)+((AT4470-AV4470)*BS$17)+(H4470*BS$19)+(P4470*BS$20)</f>
        <v>0</v>
      </c>
      <c r="BR4470" s="65"/>
      <c r="BS4470" s="65"/>
      <c r="BT4470" s="268"/>
    </row>
    <row r="4471" spans="1:72" ht="21.75" hidden="1" customHeight="1" x14ac:dyDescent="0.25">
      <c r="A4471" s="268"/>
      <c r="B4471" s="679"/>
      <c r="C4471" s="690" t="str">
        <f>IF(ROSTER!D$42="","",ROSTER!D$42)</f>
        <v/>
      </c>
      <c r="D4471" s="691"/>
      <c r="E4471" s="668"/>
      <c r="F4471" s="681"/>
      <c r="G4471" s="664"/>
      <c r="H4471" s="585"/>
      <c r="I4471" s="586"/>
      <c r="J4471" s="571"/>
      <c r="K4471" s="572"/>
      <c r="L4471" s="575"/>
      <c r="M4471" s="576"/>
      <c r="N4471" s="581"/>
      <c r="O4471" s="582"/>
      <c r="P4471" s="571"/>
      <c r="Q4471" s="572"/>
      <c r="R4471" s="575"/>
      <c r="S4471" s="576"/>
      <c r="T4471" s="581"/>
      <c r="U4471" s="582"/>
      <c r="V4471" s="585"/>
      <c r="W4471" s="586"/>
      <c r="X4471" s="571"/>
      <c r="Y4471" s="586"/>
      <c r="Z4471" s="571"/>
      <c r="AA4471" s="586"/>
      <c r="AB4471" s="571"/>
      <c r="AC4471" s="572"/>
      <c r="AD4471" s="575"/>
      <c r="AE4471" s="576"/>
      <c r="AF4471" s="577"/>
      <c r="AG4471" s="578"/>
      <c r="AH4471" s="571"/>
      <c r="AI4471" s="572"/>
      <c r="AJ4471" s="575"/>
      <c r="AK4471" s="576"/>
      <c r="AL4471" s="577"/>
      <c r="AM4471" s="578"/>
      <c r="AN4471" s="571"/>
      <c r="AO4471" s="572"/>
      <c r="AP4471" s="575"/>
      <c r="AQ4471" s="576"/>
      <c r="AR4471" s="577"/>
      <c r="AS4471" s="578"/>
      <c r="AT4471" s="627"/>
      <c r="AU4471" s="628"/>
      <c r="AV4471" s="629"/>
      <c r="AW4471" s="630"/>
      <c r="AX4471" s="577"/>
      <c r="AY4471" s="578"/>
      <c r="AZ4471" s="571"/>
      <c r="BA4471" s="572"/>
      <c r="BB4471" s="575"/>
      <c r="BC4471" s="576"/>
      <c r="BD4471" s="577"/>
      <c r="BE4471" s="578"/>
      <c r="BF4471" s="627"/>
      <c r="BG4471" s="628"/>
      <c r="BH4471" s="629"/>
      <c r="BI4471" s="630"/>
      <c r="BJ4471" s="577"/>
      <c r="BK4471" s="578"/>
      <c r="BL4471" s="605"/>
      <c r="BM4471" s="606"/>
      <c r="BN4471" s="607"/>
      <c r="BO4471" s="588"/>
      <c r="BP4471" s="556"/>
      <c r="BQ4471" s="556"/>
      <c r="BR4471" s="65"/>
      <c r="BS4471" s="65"/>
      <c r="BT4471" s="268"/>
    </row>
    <row r="4472" spans="1:72" ht="21.75" hidden="1" customHeight="1" x14ac:dyDescent="0.25">
      <c r="A4472" s="268"/>
      <c r="B4472" s="678" t="str">
        <f>IF(ROSTER!B$44="","",ROSTER!B$44)</f>
        <v/>
      </c>
      <c r="C4472" s="669" t="str">
        <f>IF(ROSTER!C$44="","",ROSTER!C$44)</f>
        <v/>
      </c>
      <c r="D4472" s="670"/>
      <c r="E4472" s="667"/>
      <c r="F4472" s="680">
        <f>IF(E4472="y",1,IF(E4472="S",1,0))</f>
        <v>0</v>
      </c>
      <c r="G4472" s="663">
        <f>IF(E4472="S",1,0)</f>
        <v>0</v>
      </c>
      <c r="H4472" s="583"/>
      <c r="I4472" s="584"/>
      <c r="J4472" s="569"/>
      <c r="K4472" s="570"/>
      <c r="L4472" s="573"/>
      <c r="M4472" s="574"/>
      <c r="N4472" s="579">
        <f>L4472+J4472</f>
        <v>0</v>
      </c>
      <c r="O4472" s="580"/>
      <c r="P4472" s="569"/>
      <c r="Q4472" s="570"/>
      <c r="R4472" s="573"/>
      <c r="S4472" s="574"/>
      <c r="T4472" s="579">
        <f>R4472-P4472</f>
        <v>0</v>
      </c>
      <c r="U4472" s="580"/>
      <c r="V4472" s="583"/>
      <c r="W4472" s="584"/>
      <c r="X4472" s="569"/>
      <c r="Y4472" s="584"/>
      <c r="Z4472" s="569"/>
      <c r="AA4472" s="584"/>
      <c r="AB4472" s="569"/>
      <c r="AC4472" s="570"/>
      <c r="AD4472" s="573"/>
      <c r="AE4472" s="574"/>
      <c r="AF4472" s="557">
        <f>IF(AB4472=0,0,(AD4472/AB4472)*100)</f>
        <v>0</v>
      </c>
      <c r="AG4472" s="558"/>
      <c r="AH4472" s="569"/>
      <c r="AI4472" s="570"/>
      <c r="AJ4472" s="573"/>
      <c r="AK4472" s="574"/>
      <c r="AL4472" s="557">
        <f>IF(AH4472=0,0,(AJ4472/AH4472)*100)</f>
        <v>0</v>
      </c>
      <c r="AM4472" s="558"/>
      <c r="AN4472" s="569"/>
      <c r="AO4472" s="570"/>
      <c r="AP4472" s="573"/>
      <c r="AQ4472" s="574"/>
      <c r="AR4472" s="557">
        <f>IF(AN4472=0,0,(AP4472/AN4472)*100)</f>
        <v>0</v>
      </c>
      <c r="AS4472" s="558"/>
      <c r="AT4472" s="561">
        <f>AB4472+AH4472+AN4472</f>
        <v>0</v>
      </c>
      <c r="AU4472" s="562"/>
      <c r="AV4472" s="565">
        <f>AD4472+AJ4472+AP4472</f>
        <v>0</v>
      </c>
      <c r="AW4472" s="566"/>
      <c r="AX4472" s="557">
        <f>IF(AT4472=0,0,(AV4472/AT4472)*100)</f>
        <v>0</v>
      </c>
      <c r="AY4472" s="558"/>
      <c r="AZ4472" s="569"/>
      <c r="BA4472" s="570"/>
      <c r="BB4472" s="573"/>
      <c r="BC4472" s="574"/>
      <c r="BD4472" s="557">
        <f>IF(AZ4472=0,0,(BB4472/AZ4472)*100)</f>
        <v>0</v>
      </c>
      <c r="BE4472" s="558"/>
      <c r="BF4472" s="561">
        <f>AT4472+AZ4472</f>
        <v>0</v>
      </c>
      <c r="BG4472" s="562"/>
      <c r="BH4472" s="565">
        <f>AV4472+BB4472</f>
        <v>0</v>
      </c>
      <c r="BI4472" s="566"/>
      <c r="BJ4472" s="557">
        <f>IF(BF4472=0,0,(BH4472/BF4472)*100)</f>
        <v>0</v>
      </c>
      <c r="BK4472" s="558"/>
      <c r="BL4472" s="602">
        <f>(AD4472*2)+(AJ4472*2)+(AP4472*3)+BB4472</f>
        <v>0</v>
      </c>
      <c r="BM4472" s="603"/>
      <c r="BN4472" s="604"/>
      <c r="BO4472" s="587">
        <f t="shared" ref="BO4472" si="3316">IF(BQ4472=0,0,50*BP4472/BQ4472)</f>
        <v>0</v>
      </c>
      <c r="BP4472" s="555">
        <f>(BL4472*BS$11)+(N4472*BS$12)+(X4472*BS$13)+(R4472*BS$14)+(V4472*BS$15)+(Z4472*BS$16)</f>
        <v>0</v>
      </c>
      <c r="BQ4472" s="555">
        <f>((AZ4472-BB4472)*BS$18)+((AT4472-AV4472)*BS$17)+(H4472*BS$19)+(P4472*BS$20)</f>
        <v>0</v>
      </c>
      <c r="BR4472" s="65"/>
      <c r="BS4472" s="65"/>
      <c r="BT4472" s="268"/>
    </row>
    <row r="4473" spans="1:72" ht="21.75" hidden="1" customHeight="1" x14ac:dyDescent="0.25">
      <c r="A4473" s="268"/>
      <c r="B4473" s="679"/>
      <c r="C4473" s="690" t="str">
        <f>IF(ROSTER!D$44="","",ROSTER!D$44)</f>
        <v/>
      </c>
      <c r="D4473" s="691"/>
      <c r="E4473" s="668"/>
      <c r="F4473" s="681"/>
      <c r="G4473" s="664"/>
      <c r="H4473" s="585"/>
      <c r="I4473" s="586"/>
      <c r="J4473" s="571"/>
      <c r="K4473" s="572"/>
      <c r="L4473" s="575"/>
      <c r="M4473" s="576"/>
      <c r="N4473" s="581"/>
      <c r="O4473" s="582"/>
      <c r="P4473" s="571"/>
      <c r="Q4473" s="572"/>
      <c r="R4473" s="575"/>
      <c r="S4473" s="576"/>
      <c r="T4473" s="581"/>
      <c r="U4473" s="582"/>
      <c r="V4473" s="585"/>
      <c r="W4473" s="586"/>
      <c r="X4473" s="571"/>
      <c r="Y4473" s="586"/>
      <c r="Z4473" s="571"/>
      <c r="AA4473" s="586"/>
      <c r="AB4473" s="571"/>
      <c r="AC4473" s="572"/>
      <c r="AD4473" s="575"/>
      <c r="AE4473" s="576"/>
      <c r="AF4473" s="577"/>
      <c r="AG4473" s="578"/>
      <c r="AH4473" s="571"/>
      <c r="AI4473" s="572"/>
      <c r="AJ4473" s="575"/>
      <c r="AK4473" s="576"/>
      <c r="AL4473" s="577"/>
      <c r="AM4473" s="578"/>
      <c r="AN4473" s="571"/>
      <c r="AO4473" s="572"/>
      <c r="AP4473" s="575"/>
      <c r="AQ4473" s="576"/>
      <c r="AR4473" s="577"/>
      <c r="AS4473" s="578"/>
      <c r="AT4473" s="627"/>
      <c r="AU4473" s="628"/>
      <c r="AV4473" s="629"/>
      <c r="AW4473" s="630"/>
      <c r="AX4473" s="577"/>
      <c r="AY4473" s="578"/>
      <c r="AZ4473" s="571"/>
      <c r="BA4473" s="572"/>
      <c r="BB4473" s="575"/>
      <c r="BC4473" s="576"/>
      <c r="BD4473" s="577"/>
      <c r="BE4473" s="578"/>
      <c r="BF4473" s="627"/>
      <c r="BG4473" s="628"/>
      <c r="BH4473" s="629"/>
      <c r="BI4473" s="630"/>
      <c r="BJ4473" s="577"/>
      <c r="BK4473" s="578"/>
      <c r="BL4473" s="605"/>
      <c r="BM4473" s="606"/>
      <c r="BN4473" s="607"/>
      <c r="BO4473" s="588"/>
      <c r="BP4473" s="556"/>
      <c r="BQ4473" s="556"/>
      <c r="BR4473" s="65"/>
      <c r="BS4473" s="65"/>
      <c r="BT4473" s="268"/>
    </row>
    <row r="4474" spans="1:72" ht="21.75" hidden="1" customHeight="1" x14ac:dyDescent="0.25">
      <c r="A4474" s="268"/>
      <c r="B4474" s="678" t="str">
        <f>IF(ROSTER!B$46="","",ROSTER!B$46)</f>
        <v/>
      </c>
      <c r="C4474" s="669" t="str">
        <f>IF(ROSTER!C$46="","",ROSTER!C$46)</f>
        <v/>
      </c>
      <c r="D4474" s="670"/>
      <c r="E4474" s="667"/>
      <c r="F4474" s="680">
        <f>IF(E4474="y",1,IF(E4474="S",1,0))</f>
        <v>0</v>
      </c>
      <c r="G4474" s="663">
        <f>IF(E4474="S",1,0)</f>
        <v>0</v>
      </c>
      <c r="H4474" s="583"/>
      <c r="I4474" s="584"/>
      <c r="J4474" s="569"/>
      <c r="K4474" s="570"/>
      <c r="L4474" s="573"/>
      <c r="M4474" s="574"/>
      <c r="N4474" s="579">
        <f>L4474+J4474</f>
        <v>0</v>
      </c>
      <c r="O4474" s="580"/>
      <c r="P4474" s="569"/>
      <c r="Q4474" s="570"/>
      <c r="R4474" s="573"/>
      <c r="S4474" s="574"/>
      <c r="T4474" s="579">
        <f>R4474-P4474</f>
        <v>0</v>
      </c>
      <c r="U4474" s="580"/>
      <c r="V4474" s="583"/>
      <c r="W4474" s="584"/>
      <c r="X4474" s="569"/>
      <c r="Y4474" s="584"/>
      <c r="Z4474" s="569"/>
      <c r="AA4474" s="584"/>
      <c r="AB4474" s="569"/>
      <c r="AC4474" s="570"/>
      <c r="AD4474" s="573"/>
      <c r="AE4474" s="574"/>
      <c r="AF4474" s="557">
        <f>IF(AB4474=0,0,(AD4474/AB4474)*100)</f>
        <v>0</v>
      </c>
      <c r="AG4474" s="558"/>
      <c r="AH4474" s="569"/>
      <c r="AI4474" s="570"/>
      <c r="AJ4474" s="573"/>
      <c r="AK4474" s="574"/>
      <c r="AL4474" s="557">
        <f>IF(AH4474=0,0,(AJ4474/AH4474)*100)</f>
        <v>0</v>
      </c>
      <c r="AM4474" s="558"/>
      <c r="AN4474" s="569"/>
      <c r="AO4474" s="570"/>
      <c r="AP4474" s="573"/>
      <c r="AQ4474" s="574"/>
      <c r="AR4474" s="557">
        <f>IF(AN4474=0,0,(AP4474/AN4474)*100)</f>
        <v>0</v>
      </c>
      <c r="AS4474" s="558"/>
      <c r="AT4474" s="561">
        <f>AB4474+AH4474+AN4474</f>
        <v>0</v>
      </c>
      <c r="AU4474" s="562"/>
      <c r="AV4474" s="565">
        <f>AD4474+AJ4474+AP4474</f>
        <v>0</v>
      </c>
      <c r="AW4474" s="566"/>
      <c r="AX4474" s="557">
        <f>IF(AT4474=0,0,(AV4474/AT4474)*100)</f>
        <v>0</v>
      </c>
      <c r="AY4474" s="558"/>
      <c r="AZ4474" s="569"/>
      <c r="BA4474" s="570"/>
      <c r="BB4474" s="573"/>
      <c r="BC4474" s="574"/>
      <c r="BD4474" s="557">
        <f>IF(AZ4474=0,0,(BB4474/AZ4474)*100)</f>
        <v>0</v>
      </c>
      <c r="BE4474" s="558"/>
      <c r="BF4474" s="561">
        <f>AT4474+AZ4474</f>
        <v>0</v>
      </c>
      <c r="BG4474" s="562"/>
      <c r="BH4474" s="565">
        <f>AV4474+BB4474</f>
        <v>0</v>
      </c>
      <c r="BI4474" s="566"/>
      <c r="BJ4474" s="557">
        <f>IF(BF4474=0,0,(BH4474/BF4474)*100)</f>
        <v>0</v>
      </c>
      <c r="BK4474" s="558"/>
      <c r="BL4474" s="602">
        <f>(AD4474*2)+(AJ4474*2)+(AP4474*3)+BB4474</f>
        <v>0</v>
      </c>
      <c r="BM4474" s="603"/>
      <c r="BN4474" s="604"/>
      <c r="BO4474" s="587">
        <f t="shared" ref="BO4474" si="3317">IF(BQ4474=0,0,50*BP4474/BQ4474)</f>
        <v>0</v>
      </c>
      <c r="BP4474" s="634">
        <f>(BL4474*BS$11)+(N4474*BS$12)+(X4474*BS$13)+(R4474*BS$14)+(V4474*BS$15)+(Z4474*BS$16)</f>
        <v>0</v>
      </c>
      <c r="BQ4474" s="555">
        <f>((AZ4474-BB4474)*BS$18)+((AT4474-AV4474)*BS$17)+(H4474*BS$19)+(P4474*BS$20)</f>
        <v>0</v>
      </c>
      <c r="BR4474" s="65"/>
      <c r="BS4474" s="65"/>
      <c r="BT4474" s="268"/>
    </row>
    <row r="4475" spans="1:72" ht="22.5" hidden="1" customHeight="1" thickBot="1" x14ac:dyDescent="0.3">
      <c r="A4475" s="268"/>
      <c r="B4475" s="679"/>
      <c r="C4475" s="690" t="str">
        <f>IF(ROSTER!D$46="","",ROSTER!D$46)</f>
        <v/>
      </c>
      <c r="D4475" s="691"/>
      <c r="E4475" s="668"/>
      <c r="F4475" s="681"/>
      <c r="G4475" s="664"/>
      <c r="H4475" s="585"/>
      <c r="I4475" s="586"/>
      <c r="J4475" s="571"/>
      <c r="K4475" s="572"/>
      <c r="L4475" s="575"/>
      <c r="M4475" s="576"/>
      <c r="N4475" s="649"/>
      <c r="O4475" s="650"/>
      <c r="P4475" s="571"/>
      <c r="Q4475" s="572"/>
      <c r="R4475" s="575"/>
      <c r="S4475" s="576"/>
      <c r="T4475" s="581"/>
      <c r="U4475" s="582"/>
      <c r="V4475" s="585"/>
      <c r="W4475" s="586"/>
      <c r="X4475" s="571"/>
      <c r="Y4475" s="586"/>
      <c r="Z4475" s="571"/>
      <c r="AA4475" s="586"/>
      <c r="AB4475" s="571"/>
      <c r="AC4475" s="572"/>
      <c r="AD4475" s="575"/>
      <c r="AE4475" s="576"/>
      <c r="AF4475" s="559"/>
      <c r="AG4475" s="560"/>
      <c r="AH4475" s="571"/>
      <c r="AI4475" s="572"/>
      <c r="AJ4475" s="575"/>
      <c r="AK4475" s="576"/>
      <c r="AL4475" s="559"/>
      <c r="AM4475" s="560"/>
      <c r="AN4475" s="571"/>
      <c r="AO4475" s="572"/>
      <c r="AP4475" s="575"/>
      <c r="AQ4475" s="576"/>
      <c r="AR4475" s="559"/>
      <c r="AS4475" s="560"/>
      <c r="AT4475" s="563"/>
      <c r="AU4475" s="564"/>
      <c r="AV4475" s="567"/>
      <c r="AW4475" s="568"/>
      <c r="AX4475" s="559"/>
      <c r="AY4475" s="560"/>
      <c r="AZ4475" s="571"/>
      <c r="BA4475" s="572"/>
      <c r="BB4475" s="575"/>
      <c r="BC4475" s="576"/>
      <c r="BD4475" s="559"/>
      <c r="BE4475" s="560"/>
      <c r="BF4475" s="563"/>
      <c r="BG4475" s="564"/>
      <c r="BH4475" s="567"/>
      <c r="BI4475" s="568"/>
      <c r="BJ4475" s="559"/>
      <c r="BK4475" s="560"/>
      <c r="BL4475" s="631"/>
      <c r="BM4475" s="632"/>
      <c r="BN4475" s="633"/>
      <c r="BO4475" s="609"/>
      <c r="BP4475" s="635"/>
      <c r="BQ4475" s="556"/>
      <c r="BR4475" s="65"/>
      <c r="BS4475" s="65"/>
      <c r="BT4475" s="268"/>
    </row>
    <row r="4476" spans="1:72" s="79" customFormat="1" ht="33.4" hidden="1" customHeight="1" x14ac:dyDescent="0.45">
      <c r="A4476" s="278"/>
      <c r="B4476" s="671"/>
      <c r="C4476" s="611"/>
      <c r="D4476" s="611" t="s">
        <v>10</v>
      </c>
      <c r="E4476" s="612"/>
      <c r="F4476" s="78"/>
      <c r="G4476" s="78"/>
      <c r="H4476" s="547">
        <f>SUM(H4436:I4475)</f>
        <v>0</v>
      </c>
      <c r="I4476" s="548"/>
      <c r="J4476" s="547">
        <f>SUM(J4436:K4475)</f>
        <v>0</v>
      </c>
      <c r="K4476" s="548"/>
      <c r="L4476" s="551">
        <f>SUM(L4436:M4475)</f>
        <v>0</v>
      </c>
      <c r="M4476" s="636"/>
      <c r="N4476" s="533">
        <f>L4476+J4476</f>
        <v>0</v>
      </c>
      <c r="O4476" s="534"/>
      <c r="P4476" s="551">
        <f>SUM(P4436:Q4475)</f>
        <v>0</v>
      </c>
      <c r="Q4476" s="548"/>
      <c r="R4476" s="551">
        <f>SUM(R4436:S4475)</f>
        <v>0</v>
      </c>
      <c r="S4476" s="636"/>
      <c r="T4476" s="533">
        <f>R4476-P4476</f>
        <v>0</v>
      </c>
      <c r="U4476" s="534"/>
      <c r="V4476" s="551">
        <f>SUM(V4436:W4475)</f>
        <v>0</v>
      </c>
      <c r="W4476" s="636"/>
      <c r="X4476" s="547">
        <f>SUM(X4436:Y4475)</f>
        <v>0</v>
      </c>
      <c r="Y4476" s="534"/>
      <c r="Z4476" s="547">
        <f>SUM(Z4436:AA4475)</f>
        <v>0</v>
      </c>
      <c r="AA4476" s="534"/>
      <c r="AB4476" s="636">
        <f>SUM(AB4436:AC4475)</f>
        <v>0</v>
      </c>
      <c r="AC4476" s="548"/>
      <c r="AD4476" s="551">
        <f>SUM(AD4436:AE4475)</f>
        <v>0</v>
      </c>
      <c r="AE4476" s="636"/>
      <c r="AF4476" s="533">
        <f>IF(AB4476=0,0,(AD4476/AB4476)*100)</f>
        <v>0</v>
      </c>
      <c r="AG4476" s="534"/>
      <c r="AH4476" s="551">
        <f>SUM(AH4436:AI4475)</f>
        <v>0</v>
      </c>
      <c r="AI4476" s="548"/>
      <c r="AJ4476" s="551">
        <f>SUM(AJ4436:AK4475)</f>
        <v>0</v>
      </c>
      <c r="AK4476" s="636"/>
      <c r="AL4476" s="533">
        <f>IF(AH4476=0,0,(AJ4476/AH4476)*100)</f>
        <v>0</v>
      </c>
      <c r="AM4476" s="534"/>
      <c r="AN4476" s="551">
        <f>SUM(AN4436:AO4475)</f>
        <v>0</v>
      </c>
      <c r="AO4476" s="548"/>
      <c r="AP4476" s="551">
        <f>SUM(AP4436:AQ4475)</f>
        <v>0</v>
      </c>
      <c r="AQ4476" s="636"/>
      <c r="AR4476" s="533">
        <f>IF(AN4476=0,0,(AP4476/AN4476)*100)</f>
        <v>0</v>
      </c>
      <c r="AS4476" s="534"/>
      <c r="AT4476" s="547">
        <f>AB4476+AH4476+AN4476</f>
        <v>0</v>
      </c>
      <c r="AU4476" s="548"/>
      <c r="AV4476" s="551">
        <f>AD4476+AJ4476+AP4476</f>
        <v>0</v>
      </c>
      <c r="AW4476" s="552"/>
      <c r="AX4476" s="533">
        <f>IF(AT4476=0,0,(AV4476/AT4476)*100)</f>
        <v>0</v>
      </c>
      <c r="AY4476" s="534"/>
      <c r="AZ4476" s="551">
        <f>SUM(AZ4436:BA4475)</f>
        <v>0</v>
      </c>
      <c r="BA4476" s="548"/>
      <c r="BB4476" s="551">
        <f>SUM(BB4436:BC4475)</f>
        <v>0</v>
      </c>
      <c r="BC4476" s="636"/>
      <c r="BD4476" s="533">
        <f>IF(AZ4476=0,0,(BB4476/AZ4476)*100)</f>
        <v>0</v>
      </c>
      <c r="BE4476" s="534"/>
      <c r="BF4476" s="547">
        <f>AT4476+AZ4476</f>
        <v>0</v>
      </c>
      <c r="BG4476" s="548"/>
      <c r="BH4476" s="551">
        <f>AV4476+BB4476</f>
        <v>0</v>
      </c>
      <c r="BI4476" s="552"/>
      <c r="BJ4476" s="533">
        <f>IF(BF4476=0,0,(BH4476/BF4476)*100)</f>
        <v>0</v>
      </c>
      <c r="BK4476" s="619"/>
      <c r="BL4476" s="621">
        <f>SUM(BL4436:BN4475)</f>
        <v>0</v>
      </c>
      <c r="BM4476" s="622"/>
      <c r="BN4476" s="623"/>
      <c r="BO4476" s="610">
        <f>SUM(BO4436:BO4475)</f>
        <v>0</v>
      </c>
      <c r="BP4476" s="709">
        <f>(BL4476*BS$11)+(N4476*BS$12)+(X4476*BS$13)+(R4476*BS$14)+(V4476*BS$15)+(Z4476*BS$16)</f>
        <v>0</v>
      </c>
      <c r="BQ4476" s="638">
        <f>((AZ4476-BB4476)*BS$18)+((AT4476-AV4476)*BS$17)+(H4476*BS$19)+(P4476*BS$20)</f>
        <v>0</v>
      </c>
      <c r="BR4476" s="77"/>
      <c r="BS4476" s="77"/>
      <c r="BT4476" s="278"/>
    </row>
    <row r="4477" spans="1:72" s="79" customFormat="1" ht="33.950000000000003" hidden="1" customHeight="1" thickBot="1" x14ac:dyDescent="0.5">
      <c r="A4477" s="278"/>
      <c r="B4477" s="672"/>
      <c r="C4477" s="673"/>
      <c r="D4477" s="673"/>
      <c r="E4477" s="721"/>
      <c r="F4477" s="80"/>
      <c r="G4477" s="80"/>
      <c r="H4477" s="549"/>
      <c r="I4477" s="550"/>
      <c r="J4477" s="549"/>
      <c r="K4477" s="550"/>
      <c r="L4477" s="553"/>
      <c r="M4477" s="637"/>
      <c r="N4477" s="535"/>
      <c r="O4477" s="536"/>
      <c r="P4477" s="553"/>
      <c r="Q4477" s="550"/>
      <c r="R4477" s="553"/>
      <c r="S4477" s="637"/>
      <c r="T4477" s="535"/>
      <c r="U4477" s="536"/>
      <c r="V4477" s="553"/>
      <c r="W4477" s="637"/>
      <c r="X4477" s="549"/>
      <c r="Y4477" s="536"/>
      <c r="Z4477" s="549"/>
      <c r="AA4477" s="536"/>
      <c r="AB4477" s="637"/>
      <c r="AC4477" s="550"/>
      <c r="AD4477" s="553"/>
      <c r="AE4477" s="637"/>
      <c r="AF4477" s="535"/>
      <c r="AG4477" s="536"/>
      <c r="AH4477" s="553"/>
      <c r="AI4477" s="550"/>
      <c r="AJ4477" s="553"/>
      <c r="AK4477" s="637"/>
      <c r="AL4477" s="535"/>
      <c r="AM4477" s="536"/>
      <c r="AN4477" s="553"/>
      <c r="AO4477" s="550"/>
      <c r="AP4477" s="553"/>
      <c r="AQ4477" s="637"/>
      <c r="AR4477" s="535"/>
      <c r="AS4477" s="536"/>
      <c r="AT4477" s="549"/>
      <c r="AU4477" s="550"/>
      <c r="AV4477" s="553"/>
      <c r="AW4477" s="554"/>
      <c r="AX4477" s="535"/>
      <c r="AY4477" s="536"/>
      <c r="AZ4477" s="553"/>
      <c r="BA4477" s="550"/>
      <c r="BB4477" s="553"/>
      <c r="BC4477" s="637"/>
      <c r="BD4477" s="535"/>
      <c r="BE4477" s="536"/>
      <c r="BF4477" s="549"/>
      <c r="BG4477" s="550"/>
      <c r="BH4477" s="553"/>
      <c r="BI4477" s="554"/>
      <c r="BJ4477" s="535"/>
      <c r="BK4477" s="620"/>
      <c r="BL4477" s="624"/>
      <c r="BM4477" s="625"/>
      <c r="BN4477" s="626"/>
      <c r="BO4477" s="609"/>
      <c r="BP4477" s="710"/>
      <c r="BQ4477" s="639"/>
      <c r="BR4477" s="77"/>
      <c r="BS4477" s="77"/>
      <c r="BT4477" s="278"/>
    </row>
    <row r="4478" spans="1:72" s="79" customFormat="1" ht="33" hidden="1" customHeight="1" thickBot="1" x14ac:dyDescent="0.5">
      <c r="A4478" s="278"/>
      <c r="B4478" s="671"/>
      <c r="C4478" s="611"/>
      <c r="D4478" s="611" t="s">
        <v>13</v>
      </c>
      <c r="E4478" s="612"/>
      <c r="F4478" s="82"/>
      <c r="G4478" s="117"/>
      <c r="H4478" s="541"/>
      <c r="I4478" s="545"/>
      <c r="J4478" s="541"/>
      <c r="K4478" s="545"/>
      <c r="L4478" s="537"/>
      <c r="M4478" s="538"/>
      <c r="N4478" s="533">
        <f>J4478+L4478</f>
        <v>0</v>
      </c>
      <c r="O4478" s="534"/>
      <c r="P4478" s="537"/>
      <c r="Q4478" s="545"/>
      <c r="R4478" s="537"/>
      <c r="S4478" s="538"/>
      <c r="T4478" s="533">
        <f>R4478-P4478</f>
        <v>0</v>
      </c>
      <c r="U4478" s="534"/>
      <c r="V4478" s="537"/>
      <c r="W4478" s="538"/>
      <c r="X4478" s="541"/>
      <c r="Y4478" s="542"/>
      <c r="Z4478" s="541"/>
      <c r="AA4478" s="542"/>
      <c r="AB4478" s="538"/>
      <c r="AC4478" s="545"/>
      <c r="AD4478" s="537"/>
      <c r="AE4478" s="538"/>
      <c r="AF4478" s="533">
        <f>IF(AB4478=0,0,(AD4478/AB4478)*100)</f>
        <v>0</v>
      </c>
      <c r="AG4478" s="534"/>
      <c r="AH4478" s="537"/>
      <c r="AI4478" s="545"/>
      <c r="AJ4478" s="537"/>
      <c r="AK4478" s="538"/>
      <c r="AL4478" s="533">
        <f>IF(AH4478=0,0,(AJ4478/AH4478)*100)</f>
        <v>0</v>
      </c>
      <c r="AM4478" s="534"/>
      <c r="AN4478" s="537"/>
      <c r="AO4478" s="545"/>
      <c r="AP4478" s="537"/>
      <c r="AQ4478" s="538"/>
      <c r="AR4478" s="533">
        <f>IF(AN4478=0,0,(AP4478/AN4478)*100)</f>
        <v>0</v>
      </c>
      <c r="AS4478" s="534"/>
      <c r="AT4478" s="547">
        <f>AB4478+AH4478+AN4478</f>
        <v>0</v>
      </c>
      <c r="AU4478" s="548"/>
      <c r="AV4478" s="551">
        <f>AD4478+AJ4478+AP4478</f>
        <v>0</v>
      </c>
      <c r="AW4478" s="552"/>
      <c r="AX4478" s="533">
        <f>IF(AT4478=0,0,(AV4478/AT4478)*100)</f>
        <v>0</v>
      </c>
      <c r="AY4478" s="534"/>
      <c r="AZ4478" s="537"/>
      <c r="BA4478" s="545"/>
      <c r="BB4478" s="537"/>
      <c r="BC4478" s="538"/>
      <c r="BD4478" s="533">
        <f>IF(AZ4478=0,0,(BB4478/AZ4478)*100)</f>
        <v>0</v>
      </c>
      <c r="BE4478" s="534"/>
      <c r="BF4478" s="547">
        <f>AT4478+AZ4478</f>
        <v>0</v>
      </c>
      <c r="BG4478" s="548"/>
      <c r="BH4478" s="551">
        <f>AV4478+BB4478</f>
        <v>0</v>
      </c>
      <c r="BI4478" s="552"/>
      <c r="BJ4478" s="533">
        <f>IF(BF4478=0,0,(BH4478/BF4478)*100)</f>
        <v>0</v>
      </c>
      <c r="BK4478" s="619"/>
      <c r="BL4478" s="621">
        <f>(AD4478*2)+(AJ4478*2)+(AP4478*3)+BB4478</f>
        <v>0</v>
      </c>
      <c r="BM4478" s="622"/>
      <c r="BN4478" s="623"/>
      <c r="BO4478" s="647"/>
      <c r="BP4478" s="83"/>
      <c r="BQ4478" s="84"/>
      <c r="BR4478" s="77"/>
      <c r="BS4478" s="77"/>
      <c r="BT4478" s="278"/>
    </row>
    <row r="4479" spans="1:72" s="79" customFormat="1" ht="33.75" hidden="1" customHeight="1" thickBot="1" x14ac:dyDescent="0.5">
      <c r="A4479" s="278"/>
      <c r="B4479" s="232"/>
      <c r="C4479" s="257"/>
      <c r="D4479" s="613"/>
      <c r="E4479" s="614"/>
      <c r="F4479" s="86"/>
      <c r="G4479" s="86"/>
      <c r="H4479" s="543"/>
      <c r="I4479" s="546"/>
      <c r="J4479" s="543"/>
      <c r="K4479" s="546"/>
      <c r="L4479" s="539"/>
      <c r="M4479" s="540"/>
      <c r="N4479" s="535"/>
      <c r="O4479" s="536"/>
      <c r="P4479" s="539"/>
      <c r="Q4479" s="546"/>
      <c r="R4479" s="539"/>
      <c r="S4479" s="540"/>
      <c r="T4479" s="535"/>
      <c r="U4479" s="536"/>
      <c r="V4479" s="539"/>
      <c r="W4479" s="540"/>
      <c r="X4479" s="543"/>
      <c r="Y4479" s="544"/>
      <c r="Z4479" s="543"/>
      <c r="AA4479" s="544"/>
      <c r="AB4479" s="540"/>
      <c r="AC4479" s="546"/>
      <c r="AD4479" s="539"/>
      <c r="AE4479" s="540"/>
      <c r="AF4479" s="535"/>
      <c r="AG4479" s="536"/>
      <c r="AH4479" s="539"/>
      <c r="AI4479" s="546"/>
      <c r="AJ4479" s="539"/>
      <c r="AK4479" s="540"/>
      <c r="AL4479" s="535"/>
      <c r="AM4479" s="536"/>
      <c r="AN4479" s="539"/>
      <c r="AO4479" s="546"/>
      <c r="AP4479" s="539"/>
      <c r="AQ4479" s="540"/>
      <c r="AR4479" s="535"/>
      <c r="AS4479" s="536"/>
      <c r="AT4479" s="549"/>
      <c r="AU4479" s="550"/>
      <c r="AV4479" s="553"/>
      <c r="AW4479" s="554"/>
      <c r="AX4479" s="535"/>
      <c r="AY4479" s="536"/>
      <c r="AZ4479" s="539"/>
      <c r="BA4479" s="546"/>
      <c r="BB4479" s="539"/>
      <c r="BC4479" s="540"/>
      <c r="BD4479" s="535"/>
      <c r="BE4479" s="536"/>
      <c r="BF4479" s="549"/>
      <c r="BG4479" s="550"/>
      <c r="BH4479" s="553"/>
      <c r="BI4479" s="554"/>
      <c r="BJ4479" s="535"/>
      <c r="BK4479" s="620"/>
      <c r="BL4479" s="624"/>
      <c r="BM4479" s="625"/>
      <c r="BN4479" s="626"/>
      <c r="BO4479" s="648"/>
      <c r="BP4479" s="222"/>
      <c r="BQ4479" s="222"/>
      <c r="BR4479" s="77"/>
      <c r="BS4479" s="77"/>
      <c r="BT4479" s="278"/>
    </row>
    <row r="4480" spans="1:72" ht="16.5" hidden="1" customHeight="1" thickTop="1" thickBot="1" x14ac:dyDescent="0.5">
      <c r="A4480" s="268"/>
      <c r="B4480" s="229"/>
      <c r="C4480" s="195"/>
      <c r="D4480" s="195"/>
      <c r="E4480" s="195"/>
      <c r="F4480" s="195"/>
      <c r="G4480" s="195"/>
      <c r="H4480" s="195"/>
      <c r="I4480" s="195"/>
      <c r="J4480" s="195"/>
      <c r="K4480" s="195"/>
      <c r="L4480" s="195"/>
      <c r="M4480" s="195"/>
      <c r="N4480" s="195"/>
      <c r="O4480" s="195"/>
      <c r="P4480" s="195"/>
      <c r="Q4480" s="195"/>
      <c r="R4480" s="195"/>
      <c r="S4480" s="195"/>
      <c r="T4480" s="195"/>
      <c r="U4480" s="195"/>
      <c r="V4480" s="195"/>
      <c r="W4480" s="195"/>
      <c r="X4480" s="195"/>
      <c r="Y4480" s="195"/>
      <c r="Z4480" s="195"/>
      <c r="AA4480" s="195"/>
      <c r="AB4480" s="195"/>
      <c r="AC4480" s="195"/>
      <c r="AD4480" s="195"/>
      <c r="AE4480" s="195"/>
      <c r="AF4480" s="198"/>
      <c r="AG4480" s="198"/>
      <c r="AH4480" s="195"/>
      <c r="AI4480" s="195"/>
      <c r="AJ4480" s="195"/>
      <c r="AK4480" s="195"/>
      <c r="AL4480" s="195"/>
      <c r="AM4480" s="195"/>
      <c r="AN4480" s="195"/>
      <c r="AO4480" s="195"/>
      <c r="AP4480" s="195"/>
      <c r="AQ4480" s="195"/>
      <c r="AR4480" s="195"/>
      <c r="AS4480" s="195"/>
      <c r="AT4480" s="195"/>
      <c r="AU4480" s="195"/>
      <c r="AV4480" s="195"/>
      <c r="AW4480" s="195"/>
      <c r="AX4480" s="195"/>
      <c r="AY4480" s="195"/>
      <c r="AZ4480" s="195"/>
      <c r="BA4480" s="195"/>
      <c r="BB4480" s="195"/>
      <c r="BC4480" s="195"/>
      <c r="BD4480" s="195"/>
      <c r="BE4480" s="195"/>
      <c r="BF4480" s="195"/>
      <c r="BG4480" s="195"/>
      <c r="BH4480" s="195"/>
      <c r="BI4480" s="195"/>
      <c r="BJ4480" s="195"/>
      <c r="BK4480" s="195"/>
      <c r="BL4480" s="195"/>
      <c r="BM4480" s="195"/>
      <c r="BN4480" s="195"/>
      <c r="BO4480" s="247"/>
      <c r="BP4480" s="600">
        <f>IF((J4476+L4478)=0,0,(J4476/(J4476+L4478)*100)%)</f>
        <v>0</v>
      </c>
      <c r="BQ4480" s="601"/>
      <c r="BR4480" s="600">
        <f>IF((L4476+J4478)=0,0,(L4476/(L4476+J4478)*100)%)</f>
        <v>0</v>
      </c>
      <c r="BS4480" s="601"/>
      <c r="BT4480" s="268"/>
    </row>
    <row r="4481" spans="1:75" s="85" customFormat="1" ht="79.5" hidden="1" customHeight="1" thickTop="1" thickBot="1" x14ac:dyDescent="0.55000000000000004">
      <c r="A4481" s="279"/>
      <c r="B4481" s="682" t="s">
        <v>59</v>
      </c>
      <c r="C4481" s="683"/>
      <c r="D4481" s="608" t="s">
        <v>53</v>
      </c>
      <c r="E4481" s="608"/>
      <c r="F4481" s="608"/>
      <c r="G4481" s="730"/>
      <c r="H4481" s="589"/>
      <c r="I4481" s="590"/>
      <c r="J4481" s="591"/>
      <c r="K4481" s="200"/>
      <c r="L4481" s="589"/>
      <c r="M4481" s="590"/>
      <c r="N4481" s="591"/>
      <c r="O4481" s="592" t="s">
        <v>46</v>
      </c>
      <c r="P4481" s="593"/>
      <c r="Q4481" s="593"/>
      <c r="R4481" s="593"/>
      <c r="S4481" s="589"/>
      <c r="T4481" s="590"/>
      <c r="U4481" s="591"/>
      <c r="V4481" s="200"/>
      <c r="W4481" s="589"/>
      <c r="X4481" s="590"/>
      <c r="Y4481" s="591"/>
      <c r="Z4481" s="592" t="s">
        <v>48</v>
      </c>
      <c r="AA4481" s="593"/>
      <c r="AB4481" s="593"/>
      <c r="AC4481" s="594"/>
      <c r="AD4481" s="589"/>
      <c r="AE4481" s="590"/>
      <c r="AF4481" s="591"/>
      <c r="AG4481" s="200"/>
      <c r="AH4481" s="589"/>
      <c r="AI4481" s="590"/>
      <c r="AJ4481" s="591"/>
      <c r="AK4481" s="592" t="s">
        <v>52</v>
      </c>
      <c r="AL4481" s="593"/>
      <c r="AM4481" s="593"/>
      <c r="AN4481" s="594"/>
      <c r="AO4481" s="589"/>
      <c r="AP4481" s="590"/>
      <c r="AQ4481" s="591"/>
      <c r="AR4481" s="204"/>
      <c r="AS4481" s="589"/>
      <c r="AT4481" s="590"/>
      <c r="AU4481" s="591"/>
      <c r="AV4481" s="258"/>
      <c r="AW4481" s="258"/>
      <c r="AX4481" s="258"/>
      <c r="AY4481" s="258"/>
      <c r="AZ4481" s="532" t="s">
        <v>20</v>
      </c>
      <c r="BA4481" s="532"/>
      <c r="BB4481" s="532"/>
      <c r="BC4481" s="532"/>
      <c r="BD4481" s="615"/>
      <c r="BE4481" s="616">
        <f>BL4476</f>
        <v>0</v>
      </c>
      <c r="BF4481" s="617"/>
      <c r="BG4481" s="618"/>
      <c r="BH4481" s="205"/>
      <c r="BI4481" s="616">
        <f>BL4478</f>
        <v>0</v>
      </c>
      <c r="BJ4481" s="617"/>
      <c r="BK4481" s="618"/>
      <c r="BL4481" s="206"/>
      <c r="BM4481" s="206"/>
      <c r="BN4481" s="206"/>
      <c r="BO4481" s="248"/>
      <c r="BP4481" s="87"/>
      <c r="BQ4481" s="87"/>
      <c r="BR4481" s="81"/>
      <c r="BS4481" s="81"/>
      <c r="BT4481" s="279"/>
    </row>
    <row r="4482" spans="1:75" ht="15.6" hidden="1" customHeight="1" thickTop="1" thickBot="1" x14ac:dyDescent="0.55000000000000004">
      <c r="A4482" s="268"/>
      <c r="B4482" s="230"/>
      <c r="C4482" s="191"/>
      <c r="D4482" s="196"/>
      <c r="E4482" s="196"/>
      <c r="F4482" s="199"/>
      <c r="G4482" s="199"/>
      <c r="H4482" s="202"/>
      <c r="I4482" s="202"/>
      <c r="J4482" s="202"/>
      <c r="K4482" s="202"/>
      <c r="L4482" s="202"/>
      <c r="M4482" s="202"/>
      <c r="N4482" s="202"/>
      <c r="O4482" s="199"/>
      <c r="P4482" s="199"/>
      <c r="Q4482" s="199"/>
      <c r="R4482" s="199"/>
      <c r="S4482" s="202"/>
      <c r="T4482" s="202"/>
      <c r="U4482" s="202"/>
      <c r="V4482" s="201"/>
      <c r="W4482" s="202"/>
      <c r="X4482" s="202"/>
      <c r="Y4482" s="202"/>
      <c r="Z4482" s="199"/>
      <c r="AA4482" s="199"/>
      <c r="AB4482" s="199"/>
      <c r="AC4482" s="199"/>
      <c r="AD4482" s="202"/>
      <c r="AE4482" s="202"/>
      <c r="AF4482" s="202"/>
      <c r="AG4482" s="202"/>
      <c r="AH4482" s="201"/>
      <c r="AI4482" s="201"/>
      <c r="AJ4482" s="202"/>
      <c r="AK4482" s="199"/>
      <c r="AL4482" s="199"/>
      <c r="AM4482" s="199"/>
      <c r="AN4482" s="199"/>
      <c r="AO4482" s="202"/>
      <c r="AP4482" s="202"/>
      <c r="AQ4482" s="202"/>
      <c r="AR4482" s="202"/>
      <c r="AS4482" s="202"/>
      <c r="AT4482" s="204"/>
      <c r="AU4482" s="204"/>
      <c r="AV4482" s="207"/>
      <c r="AW4482" s="207"/>
      <c r="AX4482" s="207"/>
      <c r="AY4482" s="207"/>
      <c r="AZ4482" s="199"/>
      <c r="BA4482" s="208"/>
      <c r="BB4482" s="208"/>
      <c r="BC4482" s="209"/>
      <c r="BD4482" s="210"/>
      <c r="BE4482" s="211"/>
      <c r="BF4482" s="211"/>
      <c r="BG4482" s="204"/>
      <c r="BH4482" s="212"/>
      <c r="BI4482" s="213"/>
      <c r="BJ4482" s="213"/>
      <c r="BK4482" s="204"/>
      <c r="BL4482" s="207"/>
      <c r="BM4482" s="207"/>
      <c r="BN4482" s="207"/>
      <c r="BO4482" s="249"/>
      <c r="BP4482" s="88"/>
      <c r="BQ4482" s="88"/>
      <c r="BR4482" s="65"/>
      <c r="BS4482" s="65"/>
      <c r="BT4482" s="268"/>
    </row>
    <row r="4483" spans="1:75" s="85" customFormat="1" ht="79.5" hidden="1" customHeight="1" thickTop="1" thickBot="1" x14ac:dyDescent="0.55000000000000004">
      <c r="A4483" s="279"/>
      <c r="B4483" s="531" t="s">
        <v>45</v>
      </c>
      <c r="C4483" s="532"/>
      <c r="D4483" s="608" t="s">
        <v>54</v>
      </c>
      <c r="E4483" s="608"/>
      <c r="F4483" s="608"/>
      <c r="G4483" s="730"/>
      <c r="H4483" s="616">
        <f>H4481</f>
        <v>0</v>
      </c>
      <c r="I4483" s="617"/>
      <c r="J4483" s="618"/>
      <c r="K4483" s="200"/>
      <c r="L4483" s="616">
        <f>L4481</f>
        <v>0</v>
      </c>
      <c r="M4483" s="617"/>
      <c r="N4483" s="618"/>
      <c r="O4483" s="592" t="s">
        <v>50</v>
      </c>
      <c r="P4483" s="593"/>
      <c r="Q4483" s="593"/>
      <c r="R4483" s="593"/>
      <c r="S4483" s="616">
        <f>S4481-H4481</f>
        <v>0</v>
      </c>
      <c r="T4483" s="617"/>
      <c r="U4483" s="618"/>
      <c r="V4483" s="200"/>
      <c r="W4483" s="616">
        <f>W4481-L4481</f>
        <v>0</v>
      </c>
      <c r="X4483" s="617"/>
      <c r="Y4483" s="618"/>
      <c r="Z4483" s="592" t="s">
        <v>49</v>
      </c>
      <c r="AA4483" s="593"/>
      <c r="AB4483" s="593"/>
      <c r="AC4483" s="594"/>
      <c r="AD4483" s="616">
        <f>AD4481-S4481</f>
        <v>0</v>
      </c>
      <c r="AE4483" s="617"/>
      <c r="AF4483" s="618"/>
      <c r="AG4483" s="200"/>
      <c r="AH4483" s="616">
        <f>AH4481-W4481</f>
        <v>0</v>
      </c>
      <c r="AI4483" s="617"/>
      <c r="AJ4483" s="618"/>
      <c r="AK4483" s="592" t="s">
        <v>51</v>
      </c>
      <c r="AL4483" s="593"/>
      <c r="AM4483" s="593"/>
      <c r="AN4483" s="594"/>
      <c r="AO4483" s="616">
        <f>AO4481-AD4481</f>
        <v>0</v>
      </c>
      <c r="AP4483" s="617"/>
      <c r="AQ4483" s="618"/>
      <c r="AR4483" s="204"/>
      <c r="AS4483" s="616">
        <f>AS4481-AH4481</f>
        <v>0</v>
      </c>
      <c r="AT4483" s="617"/>
      <c r="AU4483" s="618"/>
      <c r="AV4483" s="258"/>
      <c r="AW4483" s="258"/>
      <c r="AX4483" s="258"/>
      <c r="AY4483" s="258"/>
      <c r="AZ4483" s="532" t="s">
        <v>44</v>
      </c>
      <c r="BA4483" s="532"/>
      <c r="BB4483" s="532"/>
      <c r="BC4483" s="532"/>
      <c r="BD4483" s="615"/>
      <c r="BE4483" s="616">
        <f>BE4481-AO4481</f>
        <v>0</v>
      </c>
      <c r="BF4483" s="617"/>
      <c r="BG4483" s="618"/>
      <c r="BH4483" s="214"/>
      <c r="BI4483" s="616">
        <f>BI4481-AS4481</f>
        <v>0</v>
      </c>
      <c r="BJ4483" s="617"/>
      <c r="BK4483" s="618"/>
      <c r="BL4483" s="206"/>
      <c r="BM4483" s="206"/>
      <c r="BN4483" s="206"/>
      <c r="BO4483" s="248"/>
      <c r="BP4483" s="87"/>
      <c r="BQ4483" s="87"/>
      <c r="BR4483" s="81"/>
      <c r="BS4483" s="81"/>
      <c r="BT4483" s="279"/>
      <c r="BW4483" s="79"/>
    </row>
    <row r="4484" spans="1:75" ht="18.75" hidden="1" customHeight="1" thickTop="1" thickBot="1" x14ac:dyDescent="0.5">
      <c r="A4484" s="268"/>
      <c r="B4484" s="231"/>
      <c r="C4484" s="197"/>
      <c r="D4484" s="197"/>
      <c r="E4484" s="197"/>
      <c r="F4484" s="254"/>
      <c r="G4484" s="254"/>
      <c r="H4484" s="197"/>
      <c r="I4484" s="197"/>
      <c r="J4484" s="197"/>
      <c r="K4484" s="197"/>
      <c r="L4484" s="197"/>
      <c r="M4484" s="197"/>
      <c r="N4484" s="197"/>
      <c r="O4484" s="197"/>
      <c r="P4484" s="197"/>
      <c r="Q4484" s="197"/>
      <c r="R4484" s="197"/>
      <c r="S4484" s="197"/>
      <c r="T4484" s="197"/>
      <c r="U4484" s="197"/>
      <c r="V4484" s="197"/>
      <c r="W4484" s="197"/>
      <c r="X4484" s="197"/>
      <c r="Y4484" s="197"/>
      <c r="Z4484" s="197"/>
      <c r="AA4484" s="197"/>
      <c r="AB4484" s="197"/>
      <c r="AC4484" s="197"/>
      <c r="AD4484" s="197"/>
      <c r="AE4484" s="197"/>
      <c r="AF4484" s="203"/>
      <c r="AG4484" s="203"/>
      <c r="AH4484" s="197"/>
      <c r="AI4484" s="197"/>
      <c r="AJ4484" s="197"/>
      <c r="AK4484" s="197"/>
      <c r="AL4484" s="197"/>
      <c r="AM4484" s="197"/>
      <c r="AN4484" s="197"/>
      <c r="AO4484" s="197"/>
      <c r="AP4484" s="197"/>
      <c r="AQ4484" s="197"/>
      <c r="AR4484" s="197"/>
      <c r="AS4484" s="197"/>
      <c r="AT4484" s="197"/>
      <c r="AU4484" s="197"/>
      <c r="AV4484" s="197"/>
      <c r="AW4484" s="197"/>
      <c r="AX4484" s="197"/>
      <c r="AY4484" s="197"/>
      <c r="AZ4484" s="197"/>
      <c r="BA4484" s="640" t="s">
        <v>153</v>
      </c>
      <c r="BB4484" s="640"/>
      <c r="BC4484" s="640"/>
      <c r="BD4484" s="640"/>
      <c r="BE4484" s="640"/>
      <c r="BF4484" s="640"/>
      <c r="BG4484" s="640"/>
      <c r="BH4484" s="640"/>
      <c r="BI4484" s="640"/>
      <c r="BJ4484" s="640"/>
      <c r="BK4484" s="640"/>
      <c r="BL4484" s="640"/>
      <c r="BM4484" s="640"/>
      <c r="BN4484" s="640"/>
      <c r="BO4484" s="250"/>
      <c r="BP4484" s="89"/>
      <c r="BQ4484" s="89"/>
      <c r="BR4484" s="65"/>
      <c r="BS4484" s="65"/>
      <c r="BT4484" s="268"/>
    </row>
    <row r="4485" spans="1:75" s="255" customFormat="1" ht="13.5" hidden="1" customHeight="1" thickTop="1" x14ac:dyDescent="0.45">
      <c r="A4485" s="268"/>
      <c r="B4485" s="269"/>
      <c r="C4485" s="268"/>
      <c r="D4485" s="268"/>
      <c r="E4485" s="268"/>
      <c r="F4485" s="270"/>
      <c r="G4485" s="270"/>
      <c r="H4485" s="268"/>
      <c r="I4485" s="268"/>
      <c r="J4485" s="268"/>
      <c r="K4485" s="268"/>
      <c r="L4485" s="268"/>
      <c r="M4485" s="268"/>
      <c r="N4485" s="268"/>
      <c r="O4485" s="268"/>
      <c r="P4485" s="268"/>
      <c r="Q4485" s="268"/>
      <c r="R4485" s="268"/>
      <c r="S4485" s="268"/>
      <c r="T4485" s="268"/>
      <c r="U4485" s="268"/>
      <c r="V4485" s="268"/>
      <c r="W4485" s="268"/>
      <c r="X4485" s="268"/>
      <c r="Y4485" s="268"/>
      <c r="Z4485" s="268"/>
      <c r="AA4485" s="268"/>
      <c r="AB4485" s="268"/>
      <c r="AC4485" s="268"/>
      <c r="AD4485" s="268"/>
      <c r="AE4485" s="268"/>
      <c r="AF4485" s="271"/>
      <c r="AG4485" s="271"/>
      <c r="AH4485" s="268"/>
      <c r="AI4485" s="268"/>
      <c r="AJ4485" s="268"/>
      <c r="AK4485" s="268"/>
      <c r="AL4485" s="268"/>
      <c r="AM4485" s="268"/>
      <c r="AN4485" s="268"/>
      <c r="AO4485" s="268"/>
      <c r="AP4485" s="268"/>
      <c r="AQ4485" s="268"/>
      <c r="AR4485" s="268"/>
      <c r="AS4485" s="268"/>
      <c r="AT4485" s="268"/>
      <c r="AU4485" s="268"/>
      <c r="AV4485" s="268"/>
      <c r="AW4485" s="268"/>
      <c r="AX4485" s="268"/>
      <c r="AY4485" s="268"/>
      <c r="AZ4485" s="268"/>
      <c r="BA4485" s="268"/>
      <c r="BB4485" s="268"/>
      <c r="BC4485" s="268"/>
      <c r="BD4485" s="268"/>
      <c r="BE4485" s="268"/>
      <c r="BF4485" s="268"/>
      <c r="BG4485" s="268"/>
      <c r="BH4485" s="268"/>
      <c r="BI4485" s="268"/>
      <c r="BJ4485" s="268"/>
      <c r="BK4485" s="268"/>
      <c r="BL4485" s="268"/>
      <c r="BM4485" s="268"/>
      <c r="BN4485" s="268"/>
      <c r="BO4485" s="272"/>
      <c r="BP4485" s="272"/>
      <c r="BQ4485" s="272"/>
      <c r="BR4485" s="268"/>
      <c r="BS4485" s="268"/>
      <c r="BT4485" s="268"/>
    </row>
    <row r="4486" spans="1:75" s="69" customFormat="1" ht="33.75" hidden="1" x14ac:dyDescent="0.5">
      <c r="A4486" s="273"/>
      <c r="B4486" s="695" t="s">
        <v>9</v>
      </c>
      <c r="C4486" s="695"/>
      <c r="D4486" s="695"/>
      <c r="E4486" s="695"/>
      <c r="F4486" s="695"/>
      <c r="G4486" s="695"/>
      <c r="H4486" s="695"/>
      <c r="I4486" s="695"/>
      <c r="J4486" s="695"/>
      <c r="K4486" s="695"/>
      <c r="L4486" s="695"/>
      <c r="M4486" s="695"/>
      <c r="N4486" s="695"/>
      <c r="O4486" s="695"/>
      <c r="P4486" s="695"/>
      <c r="Q4486" s="695"/>
      <c r="R4486" s="695"/>
      <c r="S4486" s="695"/>
      <c r="T4486" s="695"/>
      <c r="U4486" s="695"/>
      <c r="V4486" s="695"/>
      <c r="W4486" s="695"/>
      <c r="X4486" s="695"/>
      <c r="Y4486" s="695"/>
      <c r="Z4486" s="695"/>
      <c r="AA4486" s="695"/>
      <c r="AB4486" s="695"/>
      <c r="AC4486" s="695"/>
      <c r="AD4486" s="695"/>
      <c r="AE4486" s="695"/>
      <c r="AF4486" s="695"/>
      <c r="AG4486" s="695"/>
      <c r="AH4486" s="695"/>
      <c r="AI4486" s="695"/>
      <c r="AJ4486" s="695"/>
      <c r="AK4486" s="695"/>
      <c r="AL4486" s="695"/>
      <c r="AM4486" s="695"/>
      <c r="AN4486" s="695"/>
      <c r="AO4486" s="695"/>
      <c r="AP4486" s="695"/>
      <c r="AQ4486" s="695"/>
      <c r="AR4486" s="695"/>
      <c r="AS4486" s="695"/>
      <c r="AT4486" s="695"/>
      <c r="AU4486" s="695"/>
      <c r="AV4486" s="695"/>
      <c r="AW4486" s="695"/>
      <c r="AX4486" s="695"/>
      <c r="AY4486" s="695"/>
      <c r="AZ4486" s="695"/>
      <c r="BA4486" s="695"/>
      <c r="BB4486" s="695"/>
      <c r="BC4486" s="695"/>
      <c r="BD4486" s="695"/>
      <c r="BE4486" s="695"/>
      <c r="BF4486" s="695"/>
      <c r="BG4486" s="695"/>
      <c r="BH4486" s="695"/>
      <c r="BI4486" s="695"/>
      <c r="BJ4486" s="695"/>
      <c r="BK4486" s="695"/>
      <c r="BL4486" s="695"/>
      <c r="BM4486" s="695"/>
      <c r="BN4486" s="695"/>
      <c r="BO4486" s="175"/>
      <c r="BP4486" s="175"/>
      <c r="BQ4486" s="175"/>
      <c r="BR4486" s="68"/>
      <c r="BS4486" s="68"/>
      <c r="BT4486" s="273"/>
    </row>
    <row r="4487" spans="1:75" ht="10.9" hidden="1" customHeight="1" x14ac:dyDescent="0.45">
      <c r="A4487" s="268"/>
      <c r="B4487" s="227"/>
      <c r="C4487" s="177"/>
      <c r="D4487" s="177"/>
      <c r="E4487" s="177"/>
      <c r="F4487" s="178"/>
      <c r="G4487" s="178"/>
      <c r="H4487" s="177"/>
      <c r="I4487" s="177"/>
      <c r="J4487" s="177"/>
      <c r="K4487" s="177"/>
      <c r="L4487" s="177"/>
      <c r="M4487" s="177"/>
      <c r="N4487" s="177"/>
      <c r="O4487" s="177"/>
      <c r="P4487" s="177"/>
      <c r="Q4487" s="177"/>
      <c r="R4487" s="177"/>
      <c r="S4487" s="177"/>
      <c r="T4487" s="177"/>
      <c r="U4487" s="177"/>
      <c r="V4487" s="177"/>
      <c r="W4487" s="177"/>
      <c r="X4487" s="177"/>
      <c r="Y4487" s="177"/>
      <c r="Z4487" s="177"/>
      <c r="AA4487" s="177"/>
      <c r="AB4487" s="177"/>
      <c r="AC4487" s="177"/>
      <c r="AD4487" s="177"/>
      <c r="AE4487" s="177"/>
      <c r="AF4487" s="179"/>
      <c r="AG4487" s="179"/>
      <c r="AH4487" s="177"/>
      <c r="AI4487" s="177"/>
      <c r="AJ4487" s="177"/>
      <c r="AK4487" s="177"/>
      <c r="AL4487" s="177"/>
      <c r="AM4487" s="177"/>
      <c r="AN4487" s="177"/>
      <c r="AO4487" s="177"/>
      <c r="AP4487" s="177"/>
      <c r="AQ4487" s="177"/>
      <c r="AR4487" s="177"/>
      <c r="AS4487" s="177"/>
      <c r="AT4487" s="177"/>
      <c r="AU4487" s="177"/>
      <c r="AV4487" s="177"/>
      <c r="AW4487" s="177"/>
      <c r="AX4487" s="177"/>
      <c r="AY4487" s="177"/>
      <c r="AZ4487" s="177"/>
      <c r="BA4487" s="177"/>
      <c r="BB4487" s="177"/>
      <c r="BC4487" s="177"/>
      <c r="BD4487" s="177"/>
      <c r="BE4487" s="177"/>
      <c r="BF4487" s="177"/>
      <c r="BG4487" s="177"/>
      <c r="BH4487" s="177"/>
      <c r="BI4487" s="177"/>
      <c r="BJ4487" s="177"/>
      <c r="BK4487" s="177"/>
      <c r="BL4487" s="177"/>
      <c r="BM4487" s="177"/>
      <c r="BN4487" s="259"/>
      <c r="BO4487" s="245"/>
      <c r="BP4487" s="259"/>
      <c r="BQ4487" s="259"/>
      <c r="BR4487" s="65"/>
      <c r="BS4487" s="65"/>
      <c r="BT4487" s="268"/>
    </row>
    <row r="4488" spans="1:75" s="70" customFormat="1" ht="36.75" hidden="1" customHeight="1" x14ac:dyDescent="0.45">
      <c r="A4488" s="274"/>
      <c r="B4488" s="227"/>
      <c r="C4488" s="176"/>
      <c r="D4488" s="226" t="s">
        <v>10</v>
      </c>
      <c r="E4488" s="713" t="str">
        <f>IF(ROSTER!D$3="","",ROSTER!D$3)</f>
        <v/>
      </c>
      <c r="F4488" s="713"/>
      <c r="G4488" s="713"/>
      <c r="H4488" s="713"/>
      <c r="I4488" s="713"/>
      <c r="J4488" s="713"/>
      <c r="K4488" s="713"/>
      <c r="L4488" s="713"/>
      <c r="M4488" s="713"/>
      <c r="N4488" s="713"/>
      <c r="O4488" s="713"/>
      <c r="P4488" s="713"/>
      <c r="Q4488" s="713"/>
      <c r="R4488" s="713"/>
      <c r="S4488" s="713"/>
      <c r="T4488" s="713"/>
      <c r="U4488" s="713"/>
      <c r="V4488" s="713"/>
      <c r="W4488" s="713"/>
      <c r="X4488" s="713"/>
      <c r="Y4488" s="713"/>
      <c r="Z4488" s="713"/>
      <c r="AA4488" s="713"/>
      <c r="AB4488" s="713"/>
      <c r="AC4488" s="713"/>
      <c r="AD4488" s="180"/>
      <c r="AE4488" s="719" t="s">
        <v>11</v>
      </c>
      <c r="AF4488" s="719"/>
      <c r="AG4488" s="719"/>
      <c r="AH4488" s="719"/>
      <c r="AI4488" s="719"/>
      <c r="AJ4488" s="719"/>
      <c r="AK4488" s="719"/>
      <c r="AL4488" s="717"/>
      <c r="AM4488" s="717"/>
      <c r="AN4488" s="717"/>
      <c r="AO4488" s="717"/>
      <c r="AP4488" s="717"/>
      <c r="AQ4488" s="717"/>
      <c r="AR4488" s="717"/>
      <c r="AS4488" s="717"/>
      <c r="AT4488" s="717"/>
      <c r="AU4488" s="717"/>
      <c r="AV4488" s="717"/>
      <c r="AW4488" s="717"/>
      <c r="AX4488" s="717"/>
      <c r="AY4488" s="717"/>
      <c r="AZ4488" s="717"/>
      <c r="BA4488" s="717"/>
      <c r="BB4488" s="717"/>
      <c r="BC4488" s="717"/>
      <c r="BD4488" s="717"/>
      <c r="BE4488" s="717"/>
      <c r="BF4488" s="717"/>
      <c r="BG4488" s="717"/>
      <c r="BH4488" s="717"/>
      <c r="BI4488" s="717"/>
      <c r="BJ4488" s="717"/>
      <c r="BK4488" s="717"/>
      <c r="BL4488" s="717"/>
      <c r="BM4488" s="717"/>
      <c r="BN4488" s="259"/>
      <c r="BO4488" s="246" t="s">
        <v>130</v>
      </c>
      <c r="BP4488" s="259"/>
      <c r="BQ4488" s="259"/>
      <c r="BR4488" s="66"/>
      <c r="BS4488" s="66"/>
      <c r="BT4488" s="274"/>
    </row>
    <row r="4489" spans="1:75" ht="8.85" hidden="1" customHeight="1" x14ac:dyDescent="0.45">
      <c r="A4489" s="275"/>
      <c r="B4489" s="227"/>
      <c r="C4489" s="179" t="s">
        <v>38</v>
      </c>
      <c r="D4489" s="179"/>
      <c r="E4489" s="179"/>
      <c r="F4489" s="181"/>
      <c r="G4489" s="181"/>
      <c r="H4489" s="179"/>
      <c r="I4489" s="179"/>
      <c r="J4489" s="182"/>
      <c r="K4489" s="182"/>
      <c r="L4489" s="182"/>
      <c r="M4489" s="182"/>
      <c r="N4489" s="182"/>
      <c r="O4489" s="182"/>
      <c r="P4489" s="182"/>
      <c r="Q4489" s="182"/>
      <c r="R4489" s="182"/>
      <c r="S4489" s="182"/>
      <c r="T4489" s="182"/>
      <c r="U4489" s="182"/>
      <c r="V4489" s="182"/>
      <c r="W4489" s="182"/>
      <c r="X4489" s="182"/>
      <c r="Y4489" s="182"/>
      <c r="Z4489" s="182"/>
      <c r="AA4489" s="182"/>
      <c r="AB4489" s="182"/>
      <c r="AC4489" s="182"/>
      <c r="AD4489" s="182"/>
      <c r="AE4489" s="182"/>
      <c r="AF4489" s="182"/>
      <c r="AG4489" s="179"/>
      <c r="AH4489" s="183"/>
      <c r="AI4489" s="184"/>
      <c r="AJ4489" s="184"/>
      <c r="AK4489" s="184"/>
      <c r="AL4489" s="184"/>
      <c r="AM4489" s="184"/>
      <c r="AN4489" s="184"/>
      <c r="AO4489" s="185"/>
      <c r="AP4489" s="186"/>
      <c r="AQ4489" s="186"/>
      <c r="AR4489" s="186"/>
      <c r="AS4489" s="186"/>
      <c r="AT4489" s="186"/>
      <c r="AU4489" s="186"/>
      <c r="AV4489" s="186"/>
      <c r="AW4489" s="186"/>
      <c r="AX4489" s="186"/>
      <c r="AY4489" s="186"/>
      <c r="AZ4489" s="186"/>
      <c r="BA4489" s="186"/>
      <c r="BB4489" s="186"/>
      <c r="BC4489" s="186"/>
      <c r="BD4489" s="186"/>
      <c r="BE4489" s="186"/>
      <c r="BF4489" s="186"/>
      <c r="BG4489" s="186"/>
      <c r="BH4489" s="186"/>
      <c r="BI4489" s="186"/>
      <c r="BJ4489" s="186"/>
      <c r="BK4489" s="186"/>
      <c r="BL4489" s="186"/>
      <c r="BM4489" s="186"/>
      <c r="BN4489" s="186"/>
      <c r="BO4489" s="187"/>
      <c r="BP4489" s="187"/>
      <c r="BQ4489" s="187"/>
      <c r="BR4489" s="71"/>
      <c r="BS4489" s="71"/>
      <c r="BT4489" s="275"/>
    </row>
    <row r="4490" spans="1:75" s="70" customFormat="1" ht="40.5" hidden="1" x14ac:dyDescent="0.45">
      <c r="A4490" s="274"/>
      <c r="B4490" s="227"/>
      <c r="C4490" s="692" t="s">
        <v>37</v>
      </c>
      <c r="D4490" s="692"/>
      <c r="E4490" s="717"/>
      <c r="F4490" s="717"/>
      <c r="G4490" s="717"/>
      <c r="H4490" s="717"/>
      <c r="I4490" s="717"/>
      <c r="J4490" s="717"/>
      <c r="K4490" s="717"/>
      <c r="L4490" s="717"/>
      <c r="M4490" s="717"/>
      <c r="N4490" s="717"/>
      <c r="O4490" s="717"/>
      <c r="P4490" s="717"/>
      <c r="Q4490" s="717"/>
      <c r="R4490" s="717"/>
      <c r="S4490" s="717"/>
      <c r="T4490" s="717"/>
      <c r="U4490" s="717"/>
      <c r="V4490" s="717"/>
      <c r="W4490" s="717"/>
      <c r="X4490" s="717"/>
      <c r="Y4490" s="717"/>
      <c r="Z4490" s="717"/>
      <c r="AA4490" s="717"/>
      <c r="AB4490" s="717"/>
      <c r="AC4490" s="717"/>
      <c r="AD4490" s="180"/>
      <c r="AE4490" s="718" t="s">
        <v>21</v>
      </c>
      <c r="AF4490" s="718"/>
      <c r="AG4490" s="718"/>
      <c r="AH4490" s="718"/>
      <c r="AI4490" s="717"/>
      <c r="AJ4490" s="717"/>
      <c r="AK4490" s="717"/>
      <c r="AL4490" s="717"/>
      <c r="AM4490" s="717"/>
      <c r="AN4490" s="717"/>
      <c r="AO4490" s="717"/>
      <c r="AP4490" s="717"/>
      <c r="AQ4490" s="717"/>
      <c r="AR4490" s="717"/>
      <c r="AS4490" s="717"/>
      <c r="AT4490" s="717"/>
      <c r="AU4490" s="717"/>
      <c r="AV4490" s="717"/>
      <c r="AW4490" s="717"/>
      <c r="AX4490" s="717"/>
      <c r="AY4490" s="717"/>
      <c r="AZ4490" s="717"/>
      <c r="BA4490" s="716" t="s">
        <v>12</v>
      </c>
      <c r="BB4490" s="716"/>
      <c r="BC4490" s="716"/>
      <c r="BD4490" s="708"/>
      <c r="BE4490" s="708"/>
      <c r="BF4490" s="708"/>
      <c r="BG4490" s="708"/>
      <c r="BH4490" s="708"/>
      <c r="BI4490" s="708"/>
      <c r="BJ4490" s="708"/>
      <c r="BK4490" s="708"/>
      <c r="BL4490" s="708"/>
      <c r="BM4490" s="708"/>
      <c r="BN4490" s="188"/>
      <c r="BO4490" s="334"/>
      <c r="BP4490" s="189"/>
      <c r="BQ4490" s="189"/>
      <c r="BR4490" s="72">
        <f>IF(BD4490=0,0,1)</f>
        <v>0</v>
      </c>
      <c r="BS4490" s="73">
        <f>IF((BE4540+BI4540)&gt;(AO4540+AS4540),1,0)</f>
        <v>0</v>
      </c>
      <c r="BT4490" s="276"/>
    </row>
    <row r="4491" spans="1:75" ht="9.6" hidden="1" customHeight="1" x14ac:dyDescent="0.45">
      <c r="A4491" s="268"/>
      <c r="B4491" s="227"/>
      <c r="C4491" s="177"/>
      <c r="D4491" s="177"/>
      <c r="E4491" s="177"/>
      <c r="F4491" s="178"/>
      <c r="G4491" s="178"/>
      <c r="H4491" s="177"/>
      <c r="I4491" s="177"/>
      <c r="J4491" s="177"/>
      <c r="K4491" s="177"/>
      <c r="L4491" s="177"/>
      <c r="M4491" s="177"/>
      <c r="N4491" s="177"/>
      <c r="O4491" s="177"/>
      <c r="P4491" s="177"/>
      <c r="Q4491" s="177"/>
      <c r="R4491" s="177"/>
      <c r="S4491" s="177"/>
      <c r="T4491" s="177"/>
      <c r="U4491" s="177"/>
      <c r="V4491" s="177"/>
      <c r="W4491" s="177"/>
      <c r="X4491" s="177"/>
      <c r="Y4491" s="177"/>
      <c r="Z4491" s="177"/>
      <c r="AA4491" s="177"/>
      <c r="AB4491" s="177"/>
      <c r="AC4491" s="177"/>
      <c r="AD4491" s="177"/>
      <c r="AE4491" s="177"/>
      <c r="AF4491" s="179"/>
      <c r="AG4491" s="179"/>
      <c r="AH4491" s="177"/>
      <c r="AI4491" s="177"/>
      <c r="AJ4491" s="177"/>
      <c r="AK4491" s="177"/>
      <c r="AL4491" s="177"/>
      <c r="AM4491" s="177"/>
      <c r="AN4491" s="177"/>
      <c r="AO4491" s="177"/>
      <c r="AP4491" s="177"/>
      <c r="AQ4491" s="177"/>
      <c r="AR4491" s="177"/>
      <c r="AS4491" s="177"/>
      <c r="AT4491" s="177"/>
      <c r="AU4491" s="177"/>
      <c r="AV4491" s="177"/>
      <c r="AW4491" s="177"/>
      <c r="AX4491" s="177"/>
      <c r="AY4491" s="177"/>
      <c r="AZ4491" s="177"/>
      <c r="BA4491" s="177"/>
      <c r="BB4491" s="177"/>
      <c r="BC4491" s="177"/>
      <c r="BD4491" s="177"/>
      <c r="BE4491" s="177"/>
      <c r="BF4491" s="177"/>
      <c r="BG4491" s="177"/>
      <c r="BH4491" s="177"/>
      <c r="BI4491" s="177"/>
      <c r="BJ4491" s="177"/>
      <c r="BK4491" s="177"/>
      <c r="BL4491" s="177"/>
      <c r="BM4491" s="177"/>
      <c r="BN4491" s="177"/>
      <c r="BO4491" s="190"/>
      <c r="BP4491" s="190"/>
      <c r="BQ4491" s="190"/>
      <c r="BR4491" s="65"/>
      <c r="BS4491" s="65"/>
      <c r="BT4491" s="268"/>
    </row>
    <row r="4492" spans="1:75" ht="8.85" hidden="1" customHeight="1" thickBot="1" x14ac:dyDescent="0.5">
      <c r="A4492" s="268"/>
      <c r="B4492" s="228"/>
      <c r="C4492" s="191"/>
      <c r="D4492" s="191"/>
      <c r="E4492" s="191"/>
      <c r="F4492" s="192"/>
      <c r="G4492" s="192"/>
      <c r="H4492" s="191"/>
      <c r="I4492" s="191"/>
      <c r="J4492" s="191"/>
      <c r="K4492" s="191"/>
      <c r="L4492" s="191"/>
      <c r="M4492" s="191"/>
      <c r="N4492" s="191"/>
      <c r="O4492" s="191"/>
      <c r="P4492" s="191"/>
      <c r="Q4492" s="191"/>
      <c r="R4492" s="191"/>
      <c r="S4492" s="191"/>
      <c r="T4492" s="191"/>
      <c r="U4492" s="191"/>
      <c r="V4492" s="191"/>
      <c r="W4492" s="191"/>
      <c r="X4492" s="191"/>
      <c r="Y4492" s="191"/>
      <c r="Z4492" s="191"/>
      <c r="AA4492" s="191"/>
      <c r="AB4492" s="191"/>
      <c r="AC4492" s="191"/>
      <c r="AD4492" s="191"/>
      <c r="AE4492" s="191"/>
      <c r="AF4492" s="193"/>
      <c r="AG4492" s="193"/>
      <c r="AH4492" s="191"/>
      <c r="AI4492" s="191"/>
      <c r="AJ4492" s="191"/>
      <c r="AK4492" s="191"/>
      <c r="AL4492" s="191"/>
      <c r="AM4492" s="191"/>
      <c r="AN4492" s="191"/>
      <c r="AO4492" s="191"/>
      <c r="AP4492" s="191"/>
      <c r="AQ4492" s="191"/>
      <c r="AR4492" s="191"/>
      <c r="AS4492" s="191"/>
      <c r="AT4492" s="191"/>
      <c r="AU4492" s="191"/>
      <c r="AV4492" s="191"/>
      <c r="AW4492" s="191"/>
      <c r="AX4492" s="191"/>
      <c r="AY4492" s="191"/>
      <c r="AZ4492" s="191"/>
      <c r="BA4492" s="191"/>
      <c r="BB4492" s="191"/>
      <c r="BC4492" s="191"/>
      <c r="BD4492" s="191"/>
      <c r="BE4492" s="191"/>
      <c r="BF4492" s="191"/>
      <c r="BG4492" s="191"/>
      <c r="BH4492" s="191"/>
      <c r="BI4492" s="191"/>
      <c r="BJ4492" s="191"/>
      <c r="BK4492" s="191"/>
      <c r="BL4492" s="191"/>
      <c r="BM4492" s="191"/>
      <c r="BN4492" s="191"/>
      <c r="BO4492" s="194"/>
      <c r="BP4492" s="194"/>
      <c r="BQ4492" s="194"/>
      <c r="BR4492" s="65"/>
      <c r="BS4492" s="65"/>
      <c r="BT4492" s="268"/>
    </row>
    <row r="4493" spans="1:75" s="70" customFormat="1" ht="40.5" hidden="1" customHeight="1" thickTop="1" x14ac:dyDescent="0.4">
      <c r="A4493" s="276"/>
      <c r="B4493" s="684" t="s">
        <v>0</v>
      </c>
      <c r="C4493" s="686" t="s">
        <v>1</v>
      </c>
      <c r="D4493" s="687"/>
      <c r="E4493" s="282" t="s">
        <v>28</v>
      </c>
      <c r="F4493" s="665" t="s">
        <v>93</v>
      </c>
      <c r="G4493" s="665" t="s">
        <v>94</v>
      </c>
      <c r="H4493" s="722" t="s">
        <v>40</v>
      </c>
      <c r="I4493" s="723"/>
      <c r="J4493" s="595" t="s">
        <v>7</v>
      </c>
      <c r="K4493" s="595"/>
      <c r="L4493" s="595"/>
      <c r="M4493" s="595"/>
      <c r="N4493" s="595"/>
      <c r="O4493" s="595"/>
      <c r="P4493" s="595" t="s">
        <v>2</v>
      </c>
      <c r="Q4493" s="595"/>
      <c r="R4493" s="595"/>
      <c r="S4493" s="595"/>
      <c r="T4493" s="595"/>
      <c r="U4493" s="595"/>
      <c r="V4493" s="659" t="s">
        <v>34</v>
      </c>
      <c r="W4493" s="660"/>
      <c r="X4493" s="659" t="s">
        <v>35</v>
      </c>
      <c r="Y4493" s="660"/>
      <c r="Z4493" s="659" t="s">
        <v>43</v>
      </c>
      <c r="AA4493" s="660"/>
      <c r="AB4493" s="595" t="s">
        <v>6</v>
      </c>
      <c r="AC4493" s="595"/>
      <c r="AD4493" s="595"/>
      <c r="AE4493" s="595"/>
      <c r="AF4493" s="595"/>
      <c r="AG4493" s="595"/>
      <c r="AH4493" s="595" t="s">
        <v>63</v>
      </c>
      <c r="AI4493" s="595"/>
      <c r="AJ4493" s="595"/>
      <c r="AK4493" s="595"/>
      <c r="AL4493" s="595"/>
      <c r="AM4493" s="595"/>
      <c r="AN4493" s="595" t="s">
        <v>64</v>
      </c>
      <c r="AO4493" s="595"/>
      <c r="AP4493" s="595"/>
      <c r="AQ4493" s="595"/>
      <c r="AR4493" s="595"/>
      <c r="AS4493" s="595"/>
      <c r="AT4493" s="595" t="s">
        <v>65</v>
      </c>
      <c r="AU4493" s="595"/>
      <c r="AV4493" s="595"/>
      <c r="AW4493" s="595"/>
      <c r="AX4493" s="595"/>
      <c r="AY4493" s="596"/>
      <c r="AZ4493" s="595" t="s">
        <v>4</v>
      </c>
      <c r="BA4493" s="595"/>
      <c r="BB4493" s="595"/>
      <c r="BC4493" s="595"/>
      <c r="BD4493" s="595"/>
      <c r="BE4493" s="597"/>
      <c r="BF4493" s="595" t="s">
        <v>66</v>
      </c>
      <c r="BG4493" s="595"/>
      <c r="BH4493" s="595"/>
      <c r="BI4493" s="595"/>
      <c r="BJ4493" s="595"/>
      <c r="BK4493" s="596"/>
      <c r="BL4493" s="651" t="s">
        <v>25</v>
      </c>
      <c r="BM4493" s="652"/>
      <c r="BN4493" s="653"/>
      <c r="BO4493" s="598" t="s">
        <v>100</v>
      </c>
      <c r="BP4493" s="598" t="s">
        <v>81</v>
      </c>
      <c r="BQ4493" s="598" t="s">
        <v>82</v>
      </c>
      <c r="BR4493" s="74"/>
      <c r="BS4493" s="74"/>
      <c r="BT4493" s="276"/>
    </row>
    <row r="4494" spans="1:75" s="70" customFormat="1" ht="41.25" hidden="1" customHeight="1" x14ac:dyDescent="0.4">
      <c r="A4494" s="276"/>
      <c r="B4494" s="685"/>
      <c r="C4494" s="688"/>
      <c r="D4494" s="689"/>
      <c r="E4494" s="221" t="s">
        <v>95</v>
      </c>
      <c r="F4494" s="666"/>
      <c r="G4494" s="666"/>
      <c r="H4494" s="724"/>
      <c r="I4494" s="725"/>
      <c r="J4494" s="645" t="s">
        <v>17</v>
      </c>
      <c r="K4494" s="646"/>
      <c r="L4494" s="641" t="s">
        <v>18</v>
      </c>
      <c r="M4494" s="642"/>
      <c r="N4494" s="657" t="s">
        <v>19</v>
      </c>
      <c r="O4494" s="658" t="s">
        <v>8</v>
      </c>
      <c r="P4494" s="645" t="s">
        <v>26</v>
      </c>
      <c r="Q4494" s="646"/>
      <c r="R4494" s="641" t="s">
        <v>24</v>
      </c>
      <c r="S4494" s="642"/>
      <c r="T4494" s="657" t="s">
        <v>19</v>
      </c>
      <c r="U4494" s="658"/>
      <c r="V4494" s="661"/>
      <c r="W4494" s="662"/>
      <c r="X4494" s="661"/>
      <c r="Y4494" s="662"/>
      <c r="Z4494" s="661"/>
      <c r="AA4494" s="662"/>
      <c r="AB4494" s="645" t="s">
        <v>47</v>
      </c>
      <c r="AC4494" s="646"/>
      <c r="AD4494" s="641" t="s">
        <v>23</v>
      </c>
      <c r="AE4494" s="642" t="s">
        <v>3</v>
      </c>
      <c r="AF4494" s="643" t="s">
        <v>5</v>
      </c>
      <c r="AG4494" s="644"/>
      <c r="AH4494" s="645" t="s">
        <v>47</v>
      </c>
      <c r="AI4494" s="646"/>
      <c r="AJ4494" s="641" t="s">
        <v>23</v>
      </c>
      <c r="AK4494" s="642" t="s">
        <v>3</v>
      </c>
      <c r="AL4494" s="643" t="s">
        <v>5</v>
      </c>
      <c r="AM4494" s="644"/>
      <c r="AN4494" s="645" t="s">
        <v>47</v>
      </c>
      <c r="AO4494" s="646"/>
      <c r="AP4494" s="641" t="s">
        <v>23</v>
      </c>
      <c r="AQ4494" s="642" t="s">
        <v>3</v>
      </c>
      <c r="AR4494" s="643" t="s">
        <v>5</v>
      </c>
      <c r="AS4494" s="644"/>
      <c r="AT4494" s="645" t="s">
        <v>47</v>
      </c>
      <c r="AU4494" s="646"/>
      <c r="AV4494" s="641" t="s">
        <v>23</v>
      </c>
      <c r="AW4494" s="642" t="s">
        <v>3</v>
      </c>
      <c r="AX4494" s="643" t="s">
        <v>5</v>
      </c>
      <c r="AY4494" s="644"/>
      <c r="AZ4494" s="645" t="s">
        <v>47</v>
      </c>
      <c r="BA4494" s="646"/>
      <c r="BB4494" s="641" t="s">
        <v>23</v>
      </c>
      <c r="BC4494" s="642" t="s">
        <v>3</v>
      </c>
      <c r="BD4494" s="643" t="s">
        <v>5</v>
      </c>
      <c r="BE4494" s="644"/>
      <c r="BF4494" s="645" t="s">
        <v>47</v>
      </c>
      <c r="BG4494" s="646"/>
      <c r="BH4494" s="641" t="s">
        <v>23</v>
      </c>
      <c r="BI4494" s="642" t="s">
        <v>3</v>
      </c>
      <c r="BJ4494" s="643" t="s">
        <v>5</v>
      </c>
      <c r="BK4494" s="644"/>
      <c r="BL4494" s="654"/>
      <c r="BM4494" s="655"/>
      <c r="BN4494" s="656"/>
      <c r="BO4494" s="599"/>
      <c r="BP4494" s="599"/>
      <c r="BQ4494" s="599"/>
      <c r="BR4494" s="74"/>
      <c r="BS4494" s="74"/>
      <c r="BT4494" s="276"/>
    </row>
    <row r="4495" spans="1:75" ht="23.85" hidden="1" customHeight="1" x14ac:dyDescent="0.35">
      <c r="A4495" s="277"/>
      <c r="B4495" s="678" t="str">
        <f>IF(ROSTER!B$8="","",ROSTER!B$8)</f>
        <v/>
      </c>
      <c r="C4495" s="669" t="str">
        <f>IF(ROSTER!C$8="","",ROSTER!C$8)</f>
        <v/>
      </c>
      <c r="D4495" s="670"/>
      <c r="E4495" s="667"/>
      <c r="F4495" s="680">
        <f>IF(E4495="y",1,IF(E4495="S",1,0))</f>
        <v>0</v>
      </c>
      <c r="G4495" s="663">
        <f>IF(E4495="S",1,0)</f>
        <v>0</v>
      </c>
      <c r="H4495" s="583"/>
      <c r="I4495" s="584"/>
      <c r="J4495" s="569"/>
      <c r="K4495" s="570"/>
      <c r="L4495" s="573"/>
      <c r="M4495" s="574"/>
      <c r="N4495" s="579">
        <f>L4495+J4495</f>
        <v>0</v>
      </c>
      <c r="O4495" s="580"/>
      <c r="P4495" s="569"/>
      <c r="Q4495" s="570"/>
      <c r="R4495" s="573"/>
      <c r="S4495" s="574"/>
      <c r="T4495" s="579">
        <f>R4495-P4495</f>
        <v>0</v>
      </c>
      <c r="U4495" s="580"/>
      <c r="V4495" s="583"/>
      <c r="W4495" s="584"/>
      <c r="X4495" s="569"/>
      <c r="Y4495" s="584"/>
      <c r="Z4495" s="569"/>
      <c r="AA4495" s="584"/>
      <c r="AB4495" s="569"/>
      <c r="AC4495" s="570"/>
      <c r="AD4495" s="573"/>
      <c r="AE4495" s="574"/>
      <c r="AF4495" s="557">
        <f>IF(AB4495=0,0,(AD4495/AB4495)*100)</f>
        <v>0</v>
      </c>
      <c r="AG4495" s="558"/>
      <c r="AH4495" s="569"/>
      <c r="AI4495" s="570"/>
      <c r="AJ4495" s="573"/>
      <c r="AK4495" s="574"/>
      <c r="AL4495" s="557">
        <f>IF(AH4495=0,0,(AJ4495/AH4495)*100)</f>
        <v>0</v>
      </c>
      <c r="AM4495" s="558"/>
      <c r="AN4495" s="569"/>
      <c r="AO4495" s="570"/>
      <c r="AP4495" s="573"/>
      <c r="AQ4495" s="574"/>
      <c r="AR4495" s="557">
        <f>IF(AN4495=0,0,(AP4495/AN4495)*100)</f>
        <v>0</v>
      </c>
      <c r="AS4495" s="558"/>
      <c r="AT4495" s="561">
        <f>AB4495+AH4495+AN4495</f>
        <v>0</v>
      </c>
      <c r="AU4495" s="562"/>
      <c r="AV4495" s="565">
        <f>AD4495+AJ4495+AP4495</f>
        <v>0</v>
      </c>
      <c r="AW4495" s="566"/>
      <c r="AX4495" s="557">
        <f>IF(AT4495=0,0,(AV4495/AT4495)*100)</f>
        <v>0</v>
      </c>
      <c r="AY4495" s="558"/>
      <c r="AZ4495" s="569"/>
      <c r="BA4495" s="570"/>
      <c r="BB4495" s="573"/>
      <c r="BC4495" s="574"/>
      <c r="BD4495" s="557">
        <f>IF(AZ4495=0,0,(BB4495/AZ4495)*100)</f>
        <v>0</v>
      </c>
      <c r="BE4495" s="558"/>
      <c r="BF4495" s="561">
        <f>AT4495+AZ4495</f>
        <v>0</v>
      </c>
      <c r="BG4495" s="562"/>
      <c r="BH4495" s="565">
        <f>AV4495+BB4495</f>
        <v>0</v>
      </c>
      <c r="BI4495" s="566"/>
      <c r="BJ4495" s="557">
        <f>IF(BF4495=0,0,(BH4495/BF4495)*100)</f>
        <v>0</v>
      </c>
      <c r="BK4495" s="558"/>
      <c r="BL4495" s="602">
        <f>(AD4495*2)+(AJ4495*2)+(AP4495*3)+BB4495</f>
        <v>0</v>
      </c>
      <c r="BM4495" s="603"/>
      <c r="BN4495" s="604"/>
      <c r="BO4495" s="587">
        <f>IF(BQ4495=0,0,50*BP4495/BQ4495)</f>
        <v>0</v>
      </c>
      <c r="BP4495" s="555">
        <f>(BL4495*BS$11)+(N4495*BS$12)+(X4495*BS$13)+(R4495*BS$14)+(V4495*BS$15)+(Z4495*BS$16)</f>
        <v>0</v>
      </c>
      <c r="BQ4495" s="555">
        <f>((AZ4495-BB4495)*BS$18)+((AT4495-AV4495)*BS$17)+(H4495*BS$19)+(P4495*BS$20)</f>
        <v>0</v>
      </c>
      <c r="BR4495" s="75" t="s">
        <v>70</v>
      </c>
      <c r="BS4495" s="76">
        <f>IF(BO4490="B",'VALUE POINTS'!L$10,IF('GAME STATS'!BO4490="C",'VALUE POINTS'!M$10,'VALUE POINTS'!K$10))</f>
        <v>1</v>
      </c>
      <c r="BT4495" s="280"/>
    </row>
    <row r="4496" spans="1:75" ht="23.85" hidden="1" customHeight="1" x14ac:dyDescent="0.35">
      <c r="A4496" s="277"/>
      <c r="B4496" s="679"/>
      <c r="C4496" s="690" t="str">
        <f>IF(ROSTER!D$8="","",ROSTER!D$8)</f>
        <v/>
      </c>
      <c r="D4496" s="691"/>
      <c r="E4496" s="668"/>
      <c r="F4496" s="681"/>
      <c r="G4496" s="664"/>
      <c r="H4496" s="585"/>
      <c r="I4496" s="586"/>
      <c r="J4496" s="571"/>
      <c r="K4496" s="572"/>
      <c r="L4496" s="575"/>
      <c r="M4496" s="576"/>
      <c r="N4496" s="581" t="s">
        <v>16</v>
      </c>
      <c r="O4496" s="582"/>
      <c r="P4496" s="571"/>
      <c r="Q4496" s="572"/>
      <c r="R4496" s="575"/>
      <c r="S4496" s="576"/>
      <c r="T4496" s="581" t="s">
        <v>16</v>
      </c>
      <c r="U4496" s="582"/>
      <c r="V4496" s="585"/>
      <c r="W4496" s="586"/>
      <c r="X4496" s="571"/>
      <c r="Y4496" s="586"/>
      <c r="Z4496" s="571"/>
      <c r="AA4496" s="586"/>
      <c r="AB4496" s="571"/>
      <c r="AC4496" s="572"/>
      <c r="AD4496" s="575"/>
      <c r="AE4496" s="576"/>
      <c r="AF4496" s="577"/>
      <c r="AG4496" s="578"/>
      <c r="AH4496" s="571"/>
      <c r="AI4496" s="572"/>
      <c r="AJ4496" s="575"/>
      <c r="AK4496" s="576"/>
      <c r="AL4496" s="577"/>
      <c r="AM4496" s="578"/>
      <c r="AN4496" s="571"/>
      <c r="AO4496" s="572"/>
      <c r="AP4496" s="575"/>
      <c r="AQ4496" s="576"/>
      <c r="AR4496" s="577"/>
      <c r="AS4496" s="578"/>
      <c r="AT4496" s="627"/>
      <c r="AU4496" s="628"/>
      <c r="AV4496" s="629"/>
      <c r="AW4496" s="630"/>
      <c r="AX4496" s="577"/>
      <c r="AY4496" s="578"/>
      <c r="AZ4496" s="571"/>
      <c r="BA4496" s="572"/>
      <c r="BB4496" s="575"/>
      <c r="BC4496" s="576"/>
      <c r="BD4496" s="577"/>
      <c r="BE4496" s="578"/>
      <c r="BF4496" s="627"/>
      <c r="BG4496" s="628"/>
      <c r="BH4496" s="629"/>
      <c r="BI4496" s="630"/>
      <c r="BJ4496" s="577"/>
      <c r="BK4496" s="578"/>
      <c r="BL4496" s="605"/>
      <c r="BM4496" s="606"/>
      <c r="BN4496" s="607"/>
      <c r="BO4496" s="588"/>
      <c r="BP4496" s="556"/>
      <c r="BQ4496" s="556"/>
      <c r="BR4496" s="75" t="s">
        <v>71</v>
      </c>
      <c r="BS4496" s="76">
        <f>IF(BO4490="B",'VALUE POINTS'!L$11,IF('GAME STATS'!BO4490="C",'VALUE POINTS'!M$11,'VALUE POINTS'!K$11))</f>
        <v>1</v>
      </c>
      <c r="BT4496" s="280"/>
    </row>
    <row r="4497" spans="1:72" ht="21.75" hidden="1" customHeight="1" x14ac:dyDescent="0.35">
      <c r="A4497" s="268"/>
      <c r="B4497" s="678" t="str">
        <f>IF(ROSTER!B$10="","",ROSTER!B$10)</f>
        <v/>
      </c>
      <c r="C4497" s="669" t="str">
        <f>IF(ROSTER!C$10="","",ROSTER!C$10)</f>
        <v/>
      </c>
      <c r="D4497" s="670"/>
      <c r="E4497" s="667"/>
      <c r="F4497" s="680">
        <f>IF(E4497="y",1,IF(E4497="S",1,0))</f>
        <v>0</v>
      </c>
      <c r="G4497" s="663">
        <f>IF(E4497="S",1,0)</f>
        <v>0</v>
      </c>
      <c r="H4497" s="583"/>
      <c r="I4497" s="584"/>
      <c r="J4497" s="569"/>
      <c r="K4497" s="570"/>
      <c r="L4497" s="573"/>
      <c r="M4497" s="574"/>
      <c r="N4497" s="579">
        <f>L4497+J4497</f>
        <v>0</v>
      </c>
      <c r="O4497" s="580"/>
      <c r="P4497" s="569"/>
      <c r="Q4497" s="570"/>
      <c r="R4497" s="573"/>
      <c r="S4497" s="574"/>
      <c r="T4497" s="579">
        <f>R4497-P4497</f>
        <v>0</v>
      </c>
      <c r="U4497" s="580"/>
      <c r="V4497" s="583"/>
      <c r="W4497" s="584"/>
      <c r="X4497" s="569"/>
      <c r="Y4497" s="584"/>
      <c r="Z4497" s="569"/>
      <c r="AA4497" s="584"/>
      <c r="AB4497" s="569"/>
      <c r="AC4497" s="570"/>
      <c r="AD4497" s="573"/>
      <c r="AE4497" s="574"/>
      <c r="AF4497" s="557">
        <f>IF(AB4497=0,0,(AD4497/AB4497)*100)</f>
        <v>0</v>
      </c>
      <c r="AG4497" s="558"/>
      <c r="AH4497" s="569"/>
      <c r="AI4497" s="570"/>
      <c r="AJ4497" s="573"/>
      <c r="AK4497" s="574"/>
      <c r="AL4497" s="557">
        <f>IF(AH4497=0,0,(AJ4497/AH4497)*100)</f>
        <v>0</v>
      </c>
      <c r="AM4497" s="558"/>
      <c r="AN4497" s="569"/>
      <c r="AO4497" s="570"/>
      <c r="AP4497" s="573"/>
      <c r="AQ4497" s="574"/>
      <c r="AR4497" s="557">
        <f>IF(AN4497=0,0,(AP4497/AN4497)*100)</f>
        <v>0</v>
      </c>
      <c r="AS4497" s="558"/>
      <c r="AT4497" s="561">
        <f>AB4497+AH4497+AN4497</f>
        <v>0</v>
      </c>
      <c r="AU4497" s="562"/>
      <c r="AV4497" s="565">
        <f>AD4497+AJ4497+AP4497</f>
        <v>0</v>
      </c>
      <c r="AW4497" s="566"/>
      <c r="AX4497" s="557">
        <f>IF(AT4497=0,0,(AV4497/AT4497)*100)</f>
        <v>0</v>
      </c>
      <c r="AY4497" s="558"/>
      <c r="AZ4497" s="569"/>
      <c r="BA4497" s="570"/>
      <c r="BB4497" s="573"/>
      <c r="BC4497" s="574"/>
      <c r="BD4497" s="557">
        <f>IF(AZ4497=0,0,(BB4497/AZ4497)*100)</f>
        <v>0</v>
      </c>
      <c r="BE4497" s="558"/>
      <c r="BF4497" s="561">
        <f>AT4497+AZ4497</f>
        <v>0</v>
      </c>
      <c r="BG4497" s="562"/>
      <c r="BH4497" s="565">
        <f>AV4497+BB4497</f>
        <v>0</v>
      </c>
      <c r="BI4497" s="566"/>
      <c r="BJ4497" s="557">
        <f>IF(BF4497=0,0,(BH4497/BF4497)*100)</f>
        <v>0</v>
      </c>
      <c r="BK4497" s="558"/>
      <c r="BL4497" s="602">
        <f>(AD4497*2)+(AJ4497*2)+(AP4497*3)+BB4497</f>
        <v>0</v>
      </c>
      <c r="BM4497" s="603"/>
      <c r="BN4497" s="604"/>
      <c r="BO4497" s="587">
        <f>IF(BQ4497=0,0,50*BP4497/BQ4497)</f>
        <v>0</v>
      </c>
      <c r="BP4497" s="555">
        <f>(BL4497*BS$11)+(N4497*BS$12)+(X4497*BS$13)+(R4497*BS$14)+(V4497*BS$15)+(Z4497*BS$16)</f>
        <v>0</v>
      </c>
      <c r="BQ4497" s="555">
        <f>((AZ4497-BB4497)*BS$18)+((AT4497-AV4497)*BS$17)+(H4497*BS$19)+(P4497*BS$20)</f>
        <v>0</v>
      </c>
      <c r="BR4497" s="75" t="s">
        <v>72</v>
      </c>
      <c r="BS4497" s="76">
        <f>IF(BO4490="B",'VALUE POINTS'!L$12,IF('GAME STATS'!BO4490="C",'VALUE POINTS'!M$12,'VALUE POINTS'!K$12))</f>
        <v>2</v>
      </c>
      <c r="BT4497" s="280"/>
    </row>
    <row r="4498" spans="1:72" ht="21.75" hidden="1" customHeight="1" x14ac:dyDescent="0.35">
      <c r="A4498" s="268"/>
      <c r="B4498" s="679"/>
      <c r="C4498" s="690" t="str">
        <f>IF(ROSTER!D$10="","",ROSTER!D$10)</f>
        <v/>
      </c>
      <c r="D4498" s="691"/>
      <c r="E4498" s="668"/>
      <c r="F4498" s="681"/>
      <c r="G4498" s="664"/>
      <c r="H4498" s="585"/>
      <c r="I4498" s="586"/>
      <c r="J4498" s="571"/>
      <c r="K4498" s="572"/>
      <c r="L4498" s="575"/>
      <c r="M4498" s="576"/>
      <c r="N4498" s="581" t="s">
        <v>16</v>
      </c>
      <c r="O4498" s="582"/>
      <c r="P4498" s="571"/>
      <c r="Q4498" s="572"/>
      <c r="R4498" s="575"/>
      <c r="S4498" s="576"/>
      <c r="T4498" s="581" t="s">
        <v>16</v>
      </c>
      <c r="U4498" s="582"/>
      <c r="V4498" s="585"/>
      <c r="W4498" s="586"/>
      <c r="X4498" s="571"/>
      <c r="Y4498" s="586"/>
      <c r="Z4498" s="571"/>
      <c r="AA4498" s="586"/>
      <c r="AB4498" s="571"/>
      <c r="AC4498" s="572"/>
      <c r="AD4498" s="575"/>
      <c r="AE4498" s="576"/>
      <c r="AF4498" s="577"/>
      <c r="AG4498" s="578"/>
      <c r="AH4498" s="571"/>
      <c r="AI4498" s="572"/>
      <c r="AJ4498" s="575"/>
      <c r="AK4498" s="576"/>
      <c r="AL4498" s="577"/>
      <c r="AM4498" s="578"/>
      <c r="AN4498" s="571"/>
      <c r="AO4498" s="572"/>
      <c r="AP4498" s="575"/>
      <c r="AQ4498" s="576"/>
      <c r="AR4498" s="577"/>
      <c r="AS4498" s="578"/>
      <c r="AT4498" s="627"/>
      <c r="AU4498" s="628"/>
      <c r="AV4498" s="629"/>
      <c r="AW4498" s="630"/>
      <c r="AX4498" s="577"/>
      <c r="AY4498" s="578"/>
      <c r="AZ4498" s="571"/>
      <c r="BA4498" s="572"/>
      <c r="BB4498" s="575"/>
      <c r="BC4498" s="576"/>
      <c r="BD4498" s="577"/>
      <c r="BE4498" s="578"/>
      <c r="BF4498" s="627"/>
      <c r="BG4498" s="628"/>
      <c r="BH4498" s="629"/>
      <c r="BI4498" s="630"/>
      <c r="BJ4498" s="577"/>
      <c r="BK4498" s="578"/>
      <c r="BL4498" s="605"/>
      <c r="BM4498" s="606"/>
      <c r="BN4498" s="607"/>
      <c r="BO4498" s="588"/>
      <c r="BP4498" s="556"/>
      <c r="BQ4498" s="556"/>
      <c r="BR4498" s="75" t="s">
        <v>73</v>
      </c>
      <c r="BS4498" s="76">
        <f>IF(BO4490="B",'VALUE POINTS'!L$13,IF('GAME STATS'!BO4490="C",'VALUE POINTS'!M$13,'VALUE POINTS'!K$13))</f>
        <v>2</v>
      </c>
      <c r="BT4498" s="280"/>
    </row>
    <row r="4499" spans="1:72" ht="21.75" hidden="1" customHeight="1" x14ac:dyDescent="0.35">
      <c r="A4499" s="268"/>
      <c r="B4499" s="678" t="str">
        <f>IF(ROSTER!B$12="","",ROSTER!B$12)</f>
        <v/>
      </c>
      <c r="C4499" s="669" t="str">
        <f>IF(ROSTER!C$12="","",ROSTER!C$12)</f>
        <v/>
      </c>
      <c r="D4499" s="670"/>
      <c r="E4499" s="667"/>
      <c r="F4499" s="680">
        <f>IF(E4499="y",1,IF(E4499="S",1,0))</f>
        <v>0</v>
      </c>
      <c r="G4499" s="663">
        <f>IF(E4499="S",1,0)</f>
        <v>0</v>
      </c>
      <c r="H4499" s="583"/>
      <c r="I4499" s="584"/>
      <c r="J4499" s="569"/>
      <c r="K4499" s="570"/>
      <c r="L4499" s="573"/>
      <c r="M4499" s="574"/>
      <c r="N4499" s="579">
        <f>L4499+J4499</f>
        <v>0</v>
      </c>
      <c r="O4499" s="580"/>
      <c r="P4499" s="569"/>
      <c r="Q4499" s="570"/>
      <c r="R4499" s="573"/>
      <c r="S4499" s="574"/>
      <c r="T4499" s="579">
        <f>R4499-P4499</f>
        <v>0</v>
      </c>
      <c r="U4499" s="580"/>
      <c r="V4499" s="583"/>
      <c r="W4499" s="584"/>
      <c r="X4499" s="569"/>
      <c r="Y4499" s="584"/>
      <c r="Z4499" s="569"/>
      <c r="AA4499" s="584"/>
      <c r="AB4499" s="569"/>
      <c r="AC4499" s="570"/>
      <c r="AD4499" s="573"/>
      <c r="AE4499" s="574"/>
      <c r="AF4499" s="557">
        <f>IF(AB4499=0,0,(AD4499/AB4499)*100)</f>
        <v>0</v>
      </c>
      <c r="AG4499" s="558"/>
      <c r="AH4499" s="569"/>
      <c r="AI4499" s="570"/>
      <c r="AJ4499" s="573"/>
      <c r="AK4499" s="574"/>
      <c r="AL4499" s="557">
        <f>IF(AH4499=0,0,(AJ4499/AH4499)*100)</f>
        <v>0</v>
      </c>
      <c r="AM4499" s="558"/>
      <c r="AN4499" s="569"/>
      <c r="AO4499" s="570"/>
      <c r="AP4499" s="573"/>
      <c r="AQ4499" s="574"/>
      <c r="AR4499" s="557">
        <f>IF(AN4499=0,0,(AP4499/AN4499)*100)</f>
        <v>0</v>
      </c>
      <c r="AS4499" s="558"/>
      <c r="AT4499" s="561">
        <f>AB4499+AH4499+AN4499</f>
        <v>0</v>
      </c>
      <c r="AU4499" s="562"/>
      <c r="AV4499" s="565">
        <f>AD4499+AJ4499+AP4499</f>
        <v>0</v>
      </c>
      <c r="AW4499" s="566"/>
      <c r="AX4499" s="557">
        <f>IF(AT4499=0,0,(AV4499/AT4499)*100)</f>
        <v>0</v>
      </c>
      <c r="AY4499" s="558"/>
      <c r="AZ4499" s="569"/>
      <c r="BA4499" s="570"/>
      <c r="BB4499" s="573"/>
      <c r="BC4499" s="574"/>
      <c r="BD4499" s="557">
        <f>IF(AZ4499=0,0,(BB4499/AZ4499)*100)</f>
        <v>0</v>
      </c>
      <c r="BE4499" s="558"/>
      <c r="BF4499" s="561">
        <f>AT4499+AZ4499</f>
        <v>0</v>
      </c>
      <c r="BG4499" s="562"/>
      <c r="BH4499" s="565">
        <f>AV4499+BB4499</f>
        <v>0</v>
      </c>
      <c r="BI4499" s="566"/>
      <c r="BJ4499" s="557">
        <f>IF(BF4499=0,0,(BH4499/BF4499)*100)</f>
        <v>0</v>
      </c>
      <c r="BK4499" s="558"/>
      <c r="BL4499" s="602">
        <f>(AD4499*2)+(AJ4499*2)+(AP4499*3)+BB4499</f>
        <v>0</v>
      </c>
      <c r="BM4499" s="603"/>
      <c r="BN4499" s="604"/>
      <c r="BO4499" s="587">
        <f t="shared" ref="BO4499" si="3318">IF(BQ4499=0,0,50*BP4499/BQ4499)</f>
        <v>0</v>
      </c>
      <c r="BP4499" s="555">
        <f>(BL4499*BS$11)+(N4499*BS$12)+(X4499*BS$13)+(R4499*BS$14)+(V4499*BS$15)+(Z4499*BS$16)</f>
        <v>0</v>
      </c>
      <c r="BQ4499" s="555">
        <f>((AZ4499-BB4499)*BS$18)+((AT4499-AV4499)*BS$17)+(H4499*BS$19)+(P4499*BS$20)</f>
        <v>0</v>
      </c>
      <c r="BR4499" s="75" t="s">
        <v>74</v>
      </c>
      <c r="BS4499" s="76">
        <f>IF(BO4490="B",'VALUE POINTS'!L$14,IF('GAME STATS'!BO4490="C",'VALUE POINTS'!M$14,'VALUE POINTS'!K$14))</f>
        <v>2</v>
      </c>
      <c r="BT4499" s="280"/>
    </row>
    <row r="4500" spans="1:72" ht="21.75" hidden="1" customHeight="1" x14ac:dyDescent="0.35">
      <c r="A4500" s="268"/>
      <c r="B4500" s="679"/>
      <c r="C4500" s="690" t="str">
        <f>IF(ROSTER!D$12="","",ROSTER!D$12)</f>
        <v/>
      </c>
      <c r="D4500" s="691"/>
      <c r="E4500" s="668"/>
      <c r="F4500" s="681"/>
      <c r="G4500" s="664"/>
      <c r="H4500" s="585"/>
      <c r="I4500" s="586"/>
      <c r="J4500" s="571"/>
      <c r="K4500" s="572"/>
      <c r="L4500" s="575"/>
      <c r="M4500" s="576"/>
      <c r="N4500" s="581"/>
      <c r="O4500" s="582"/>
      <c r="P4500" s="571"/>
      <c r="Q4500" s="572"/>
      <c r="R4500" s="575"/>
      <c r="S4500" s="576"/>
      <c r="T4500" s="581"/>
      <c r="U4500" s="582"/>
      <c r="V4500" s="585"/>
      <c r="W4500" s="586"/>
      <c r="X4500" s="571"/>
      <c r="Y4500" s="586"/>
      <c r="Z4500" s="571"/>
      <c r="AA4500" s="586"/>
      <c r="AB4500" s="571"/>
      <c r="AC4500" s="572"/>
      <c r="AD4500" s="575"/>
      <c r="AE4500" s="576"/>
      <c r="AF4500" s="577"/>
      <c r="AG4500" s="578"/>
      <c r="AH4500" s="571"/>
      <c r="AI4500" s="572"/>
      <c r="AJ4500" s="575"/>
      <c r="AK4500" s="576"/>
      <c r="AL4500" s="577"/>
      <c r="AM4500" s="578"/>
      <c r="AN4500" s="571"/>
      <c r="AO4500" s="572"/>
      <c r="AP4500" s="575"/>
      <c r="AQ4500" s="576"/>
      <c r="AR4500" s="577"/>
      <c r="AS4500" s="578"/>
      <c r="AT4500" s="627"/>
      <c r="AU4500" s="628"/>
      <c r="AV4500" s="629"/>
      <c r="AW4500" s="630"/>
      <c r="AX4500" s="577"/>
      <c r="AY4500" s="578"/>
      <c r="AZ4500" s="571"/>
      <c r="BA4500" s="572"/>
      <c r="BB4500" s="575"/>
      <c r="BC4500" s="576"/>
      <c r="BD4500" s="577"/>
      <c r="BE4500" s="578"/>
      <c r="BF4500" s="627"/>
      <c r="BG4500" s="628"/>
      <c r="BH4500" s="629"/>
      <c r="BI4500" s="630"/>
      <c r="BJ4500" s="577"/>
      <c r="BK4500" s="578"/>
      <c r="BL4500" s="605"/>
      <c r="BM4500" s="606"/>
      <c r="BN4500" s="607"/>
      <c r="BO4500" s="588"/>
      <c r="BP4500" s="556"/>
      <c r="BQ4500" s="556"/>
      <c r="BR4500" s="75" t="s">
        <v>75</v>
      </c>
      <c r="BS4500" s="76">
        <f>IF(BO4490="B",'VALUE POINTS'!L$15,IF('GAME STATS'!BO4490="C",'VALUE POINTS'!M$15,'VALUE POINTS'!K$15))</f>
        <v>2</v>
      </c>
      <c r="BT4500" s="280"/>
    </row>
    <row r="4501" spans="1:72" ht="21.75" hidden="1" customHeight="1" x14ac:dyDescent="0.35">
      <c r="A4501" s="268"/>
      <c r="B4501" s="678" t="str">
        <f>IF(ROSTER!B$14="","",ROSTER!B$14)</f>
        <v/>
      </c>
      <c r="C4501" s="669" t="str">
        <f>IF(ROSTER!C$14="","",ROSTER!C$14)</f>
        <v/>
      </c>
      <c r="D4501" s="670"/>
      <c r="E4501" s="667"/>
      <c r="F4501" s="680">
        <f>IF(E4501="y",1,IF(E4501="S",1,0))</f>
        <v>0</v>
      </c>
      <c r="G4501" s="663">
        <f>IF(E4501="S",1,0)</f>
        <v>0</v>
      </c>
      <c r="H4501" s="583"/>
      <c r="I4501" s="584"/>
      <c r="J4501" s="569"/>
      <c r="K4501" s="570"/>
      <c r="L4501" s="573"/>
      <c r="M4501" s="574"/>
      <c r="N4501" s="579">
        <f>L4501+J4501</f>
        <v>0</v>
      </c>
      <c r="O4501" s="580"/>
      <c r="P4501" s="569"/>
      <c r="Q4501" s="570"/>
      <c r="R4501" s="573"/>
      <c r="S4501" s="574"/>
      <c r="T4501" s="579">
        <f>R4501-P4501</f>
        <v>0</v>
      </c>
      <c r="U4501" s="580"/>
      <c r="V4501" s="583"/>
      <c r="W4501" s="584"/>
      <c r="X4501" s="569"/>
      <c r="Y4501" s="584"/>
      <c r="Z4501" s="569"/>
      <c r="AA4501" s="584"/>
      <c r="AB4501" s="569"/>
      <c r="AC4501" s="570"/>
      <c r="AD4501" s="573"/>
      <c r="AE4501" s="574"/>
      <c r="AF4501" s="557">
        <f>IF(AB4501=0,0,(AD4501/AB4501)*100)</f>
        <v>0</v>
      </c>
      <c r="AG4501" s="558"/>
      <c r="AH4501" s="569"/>
      <c r="AI4501" s="570"/>
      <c r="AJ4501" s="573"/>
      <c r="AK4501" s="574"/>
      <c r="AL4501" s="557">
        <f>IF(AH4501=0,0,(AJ4501/AH4501)*100)</f>
        <v>0</v>
      </c>
      <c r="AM4501" s="558"/>
      <c r="AN4501" s="569"/>
      <c r="AO4501" s="570"/>
      <c r="AP4501" s="573"/>
      <c r="AQ4501" s="574"/>
      <c r="AR4501" s="557">
        <f>IF(AN4501=0,0,(AP4501/AN4501)*100)</f>
        <v>0</v>
      </c>
      <c r="AS4501" s="558"/>
      <c r="AT4501" s="561">
        <f>AB4501+AH4501+AN4501</f>
        <v>0</v>
      </c>
      <c r="AU4501" s="562"/>
      <c r="AV4501" s="565">
        <f>AD4501+AJ4501+AP4501</f>
        <v>0</v>
      </c>
      <c r="AW4501" s="566"/>
      <c r="AX4501" s="557">
        <f>IF(AT4501=0,0,(AV4501/AT4501)*100)</f>
        <v>0</v>
      </c>
      <c r="AY4501" s="558"/>
      <c r="AZ4501" s="569"/>
      <c r="BA4501" s="570"/>
      <c r="BB4501" s="573"/>
      <c r="BC4501" s="574"/>
      <c r="BD4501" s="557">
        <f>IF(AZ4501=0,0,(BB4501/AZ4501)*100)</f>
        <v>0</v>
      </c>
      <c r="BE4501" s="558"/>
      <c r="BF4501" s="561">
        <f>AT4501+AZ4501</f>
        <v>0</v>
      </c>
      <c r="BG4501" s="562"/>
      <c r="BH4501" s="565">
        <f>AV4501+BB4501</f>
        <v>0</v>
      </c>
      <c r="BI4501" s="566"/>
      <c r="BJ4501" s="557">
        <f>IF(BF4501=0,0,(BH4501/BF4501)*100)</f>
        <v>0</v>
      </c>
      <c r="BK4501" s="558"/>
      <c r="BL4501" s="602">
        <f>(AD4501*2)+(AJ4501*2)+(AP4501*3)+BB4501</f>
        <v>0</v>
      </c>
      <c r="BM4501" s="603"/>
      <c r="BN4501" s="604"/>
      <c r="BO4501" s="587">
        <f t="shared" ref="BO4501" si="3319">IF(BQ4501=0,0,50*BP4501/BQ4501)</f>
        <v>0</v>
      </c>
      <c r="BP4501" s="555">
        <f>(BL4501*BS$11)+(N4501*BS$12)+(X4501*BS$13)+(R4501*BS$14)+(V4501*BS$15)+(Z4501*BS$16)</f>
        <v>0</v>
      </c>
      <c r="BQ4501" s="555">
        <f>((AZ4501-BB4501)*BS$18)+((AT4501-AV4501)*BS$17)+(H4501*BS$19)+(P4501*BS$20)</f>
        <v>0</v>
      </c>
      <c r="BR4501" s="75" t="s">
        <v>76</v>
      </c>
      <c r="BS4501" s="76">
        <f>IF(BO4490="B",'VALUE POINTS'!L$16,IF('GAME STATS'!BO4490="C",'VALUE POINTS'!M$16,'VALUE POINTS'!K$16))</f>
        <v>2</v>
      </c>
      <c r="BT4501" s="280"/>
    </row>
    <row r="4502" spans="1:72" ht="21.75" hidden="1" customHeight="1" x14ac:dyDescent="0.35">
      <c r="A4502" s="268"/>
      <c r="B4502" s="679"/>
      <c r="C4502" s="690" t="str">
        <f>IF(ROSTER!D$14="","",ROSTER!D$14)</f>
        <v/>
      </c>
      <c r="D4502" s="691"/>
      <c r="E4502" s="668"/>
      <c r="F4502" s="681"/>
      <c r="G4502" s="664"/>
      <c r="H4502" s="585"/>
      <c r="I4502" s="586"/>
      <c r="J4502" s="571"/>
      <c r="K4502" s="572"/>
      <c r="L4502" s="575"/>
      <c r="M4502" s="576"/>
      <c r="N4502" s="581"/>
      <c r="O4502" s="582"/>
      <c r="P4502" s="571"/>
      <c r="Q4502" s="572"/>
      <c r="R4502" s="575"/>
      <c r="S4502" s="576"/>
      <c r="T4502" s="581"/>
      <c r="U4502" s="582"/>
      <c r="V4502" s="585"/>
      <c r="W4502" s="586"/>
      <c r="X4502" s="571"/>
      <c r="Y4502" s="586"/>
      <c r="Z4502" s="571"/>
      <c r="AA4502" s="586"/>
      <c r="AB4502" s="571"/>
      <c r="AC4502" s="572"/>
      <c r="AD4502" s="575"/>
      <c r="AE4502" s="576"/>
      <c r="AF4502" s="577"/>
      <c r="AG4502" s="578"/>
      <c r="AH4502" s="571"/>
      <c r="AI4502" s="572"/>
      <c r="AJ4502" s="575"/>
      <c r="AK4502" s="576"/>
      <c r="AL4502" s="577"/>
      <c r="AM4502" s="578"/>
      <c r="AN4502" s="571"/>
      <c r="AO4502" s="572"/>
      <c r="AP4502" s="575"/>
      <c r="AQ4502" s="576"/>
      <c r="AR4502" s="577"/>
      <c r="AS4502" s="578"/>
      <c r="AT4502" s="627"/>
      <c r="AU4502" s="628"/>
      <c r="AV4502" s="629"/>
      <c r="AW4502" s="630"/>
      <c r="AX4502" s="577"/>
      <c r="AY4502" s="578"/>
      <c r="AZ4502" s="571"/>
      <c r="BA4502" s="572"/>
      <c r="BB4502" s="575"/>
      <c r="BC4502" s="576"/>
      <c r="BD4502" s="577"/>
      <c r="BE4502" s="578"/>
      <c r="BF4502" s="627"/>
      <c r="BG4502" s="628"/>
      <c r="BH4502" s="629"/>
      <c r="BI4502" s="630"/>
      <c r="BJ4502" s="577"/>
      <c r="BK4502" s="578"/>
      <c r="BL4502" s="605"/>
      <c r="BM4502" s="606"/>
      <c r="BN4502" s="607"/>
      <c r="BO4502" s="588"/>
      <c r="BP4502" s="556"/>
      <c r="BQ4502" s="556"/>
      <c r="BR4502" s="75" t="s">
        <v>77</v>
      </c>
      <c r="BS4502" s="76">
        <f>IF(BO4490="B",'VALUE POINTS'!L$17,IF('GAME STATS'!BO4490="C",'VALUE POINTS'!M$17,'VALUE POINTS'!K$17))</f>
        <v>1</v>
      </c>
      <c r="BT4502" s="280"/>
    </row>
    <row r="4503" spans="1:72" ht="21.75" hidden="1" customHeight="1" x14ac:dyDescent="0.35">
      <c r="A4503" s="268"/>
      <c r="B4503" s="678" t="str">
        <f>IF(ROSTER!B$16="","",ROSTER!B$16)</f>
        <v/>
      </c>
      <c r="C4503" s="669" t="str">
        <f>IF(ROSTER!C$16="","",ROSTER!C$16)</f>
        <v/>
      </c>
      <c r="D4503" s="670"/>
      <c r="E4503" s="667"/>
      <c r="F4503" s="680">
        <f>IF(E4503="y",1,IF(E4503="S",1,0))</f>
        <v>0</v>
      </c>
      <c r="G4503" s="663">
        <f>IF(E4503="S",1,0)</f>
        <v>0</v>
      </c>
      <c r="H4503" s="583"/>
      <c r="I4503" s="584"/>
      <c r="J4503" s="569"/>
      <c r="K4503" s="570"/>
      <c r="L4503" s="573"/>
      <c r="M4503" s="574"/>
      <c r="N4503" s="579">
        <f>L4503+J4503</f>
        <v>0</v>
      </c>
      <c r="O4503" s="580"/>
      <c r="P4503" s="569"/>
      <c r="Q4503" s="570"/>
      <c r="R4503" s="573"/>
      <c r="S4503" s="574"/>
      <c r="T4503" s="579">
        <f>R4503-P4503</f>
        <v>0</v>
      </c>
      <c r="U4503" s="580"/>
      <c r="V4503" s="583"/>
      <c r="W4503" s="584"/>
      <c r="X4503" s="569"/>
      <c r="Y4503" s="584"/>
      <c r="Z4503" s="569"/>
      <c r="AA4503" s="584"/>
      <c r="AB4503" s="569"/>
      <c r="AC4503" s="570"/>
      <c r="AD4503" s="573"/>
      <c r="AE4503" s="574"/>
      <c r="AF4503" s="557">
        <f>IF(AB4503=0,0,(AD4503/AB4503)*100)</f>
        <v>0</v>
      </c>
      <c r="AG4503" s="558"/>
      <c r="AH4503" s="569"/>
      <c r="AI4503" s="570"/>
      <c r="AJ4503" s="573"/>
      <c r="AK4503" s="574"/>
      <c r="AL4503" s="557">
        <f>IF(AH4503=0,0,(AJ4503/AH4503)*100)</f>
        <v>0</v>
      </c>
      <c r="AM4503" s="558"/>
      <c r="AN4503" s="569"/>
      <c r="AO4503" s="570"/>
      <c r="AP4503" s="573"/>
      <c r="AQ4503" s="574"/>
      <c r="AR4503" s="557">
        <f>IF(AN4503=0,0,(AP4503/AN4503)*100)</f>
        <v>0</v>
      </c>
      <c r="AS4503" s="558"/>
      <c r="AT4503" s="561">
        <f>AB4503+AH4503+AN4503</f>
        <v>0</v>
      </c>
      <c r="AU4503" s="562"/>
      <c r="AV4503" s="565">
        <f>AD4503+AJ4503+AP4503</f>
        <v>0</v>
      </c>
      <c r="AW4503" s="566"/>
      <c r="AX4503" s="557">
        <f>IF(AT4503=0,0,(AV4503/AT4503)*100)</f>
        <v>0</v>
      </c>
      <c r="AY4503" s="558"/>
      <c r="AZ4503" s="569"/>
      <c r="BA4503" s="570"/>
      <c r="BB4503" s="573"/>
      <c r="BC4503" s="574"/>
      <c r="BD4503" s="557">
        <f>IF(AZ4503=0,0,(BB4503/AZ4503)*100)</f>
        <v>0</v>
      </c>
      <c r="BE4503" s="558"/>
      <c r="BF4503" s="561">
        <f>AT4503+AZ4503</f>
        <v>0</v>
      </c>
      <c r="BG4503" s="562"/>
      <c r="BH4503" s="565">
        <f>AV4503+BB4503</f>
        <v>0</v>
      </c>
      <c r="BI4503" s="566"/>
      <c r="BJ4503" s="557">
        <f>IF(BF4503=0,0,(BH4503/BF4503)*100)</f>
        <v>0</v>
      </c>
      <c r="BK4503" s="558"/>
      <c r="BL4503" s="602">
        <f>(AD4503*2)+(AJ4503*2)+(AP4503*3)+BB4503</f>
        <v>0</v>
      </c>
      <c r="BM4503" s="603"/>
      <c r="BN4503" s="604"/>
      <c r="BO4503" s="587">
        <f t="shared" ref="BO4503" si="3320">IF(BQ4503=0,0,50*BP4503/BQ4503)</f>
        <v>0</v>
      </c>
      <c r="BP4503" s="555">
        <f>(BL4503*BS$11)+(N4503*BS$12)+(X4503*BS$13)+(R4503*BS$14)+(V4503*BS$15)+(Z4503*BS$16)</f>
        <v>0</v>
      </c>
      <c r="BQ4503" s="555">
        <f>((AZ4503-BB4503)*BS$18)+((AT4503-AV4503)*BS$17)+(H4503*BS$19)+(P4503*BS$20)</f>
        <v>0</v>
      </c>
      <c r="BR4503" s="75" t="s">
        <v>78</v>
      </c>
      <c r="BS4503" s="76">
        <f>IF(BO4490="B",'VALUE POINTS'!L$18,IF('GAME STATS'!BO4490="C",'VALUE POINTS'!M$18,'VALUE POINTS'!K$18))</f>
        <v>2</v>
      </c>
      <c r="BT4503" s="280"/>
    </row>
    <row r="4504" spans="1:72" ht="21.75" hidden="1" customHeight="1" x14ac:dyDescent="0.35">
      <c r="A4504" s="268"/>
      <c r="B4504" s="679"/>
      <c r="C4504" s="690" t="str">
        <f>IF(ROSTER!D$16="","",ROSTER!D$16)</f>
        <v/>
      </c>
      <c r="D4504" s="691"/>
      <c r="E4504" s="668"/>
      <c r="F4504" s="681"/>
      <c r="G4504" s="664"/>
      <c r="H4504" s="585"/>
      <c r="I4504" s="586"/>
      <c r="J4504" s="571"/>
      <c r="K4504" s="572"/>
      <c r="L4504" s="575"/>
      <c r="M4504" s="576"/>
      <c r="N4504" s="581"/>
      <c r="O4504" s="582"/>
      <c r="P4504" s="571"/>
      <c r="Q4504" s="572"/>
      <c r="R4504" s="575"/>
      <c r="S4504" s="576"/>
      <c r="T4504" s="581"/>
      <c r="U4504" s="582"/>
      <c r="V4504" s="585"/>
      <c r="W4504" s="586"/>
      <c r="X4504" s="571"/>
      <c r="Y4504" s="586"/>
      <c r="Z4504" s="571"/>
      <c r="AA4504" s="586"/>
      <c r="AB4504" s="571"/>
      <c r="AC4504" s="572"/>
      <c r="AD4504" s="575"/>
      <c r="AE4504" s="576"/>
      <c r="AF4504" s="577"/>
      <c r="AG4504" s="578"/>
      <c r="AH4504" s="571"/>
      <c r="AI4504" s="572"/>
      <c r="AJ4504" s="575"/>
      <c r="AK4504" s="576"/>
      <c r="AL4504" s="577"/>
      <c r="AM4504" s="578"/>
      <c r="AN4504" s="571"/>
      <c r="AO4504" s="572"/>
      <c r="AP4504" s="575"/>
      <c r="AQ4504" s="576"/>
      <c r="AR4504" s="577"/>
      <c r="AS4504" s="578"/>
      <c r="AT4504" s="627"/>
      <c r="AU4504" s="628"/>
      <c r="AV4504" s="629"/>
      <c r="AW4504" s="630"/>
      <c r="AX4504" s="577"/>
      <c r="AY4504" s="578"/>
      <c r="AZ4504" s="571"/>
      <c r="BA4504" s="572"/>
      <c r="BB4504" s="575"/>
      <c r="BC4504" s="576"/>
      <c r="BD4504" s="577"/>
      <c r="BE4504" s="578"/>
      <c r="BF4504" s="627"/>
      <c r="BG4504" s="628"/>
      <c r="BH4504" s="629"/>
      <c r="BI4504" s="630"/>
      <c r="BJ4504" s="577"/>
      <c r="BK4504" s="578"/>
      <c r="BL4504" s="605"/>
      <c r="BM4504" s="606"/>
      <c r="BN4504" s="607"/>
      <c r="BO4504" s="588"/>
      <c r="BP4504" s="556"/>
      <c r="BQ4504" s="556"/>
      <c r="BR4504" s="75" t="s">
        <v>79</v>
      </c>
      <c r="BS4504" s="76">
        <f>IF(BO4490="B",'VALUE POINTS'!L$19,IF('GAME STATS'!BO4490="C",'VALUE POINTS'!M$19,'VALUE POINTS'!K$19))</f>
        <v>2</v>
      </c>
      <c r="BT4504" s="280"/>
    </row>
    <row r="4505" spans="1:72" ht="21.75" hidden="1" customHeight="1" x14ac:dyDescent="0.25">
      <c r="A4505" s="268"/>
      <c r="B4505" s="678" t="str">
        <f>IF(ROSTER!B$18="","",ROSTER!B$18)</f>
        <v/>
      </c>
      <c r="C4505" s="669" t="str">
        <f>IF(ROSTER!C$18="","",ROSTER!C$18)</f>
        <v/>
      </c>
      <c r="D4505" s="670"/>
      <c r="E4505" s="667"/>
      <c r="F4505" s="680">
        <f>IF(E4505="y",1,IF(E4505="S",1,0))</f>
        <v>0</v>
      </c>
      <c r="G4505" s="663">
        <f>IF(E4505="S",1,0)</f>
        <v>0</v>
      </c>
      <c r="H4505" s="583"/>
      <c r="I4505" s="584"/>
      <c r="J4505" s="569"/>
      <c r="K4505" s="570"/>
      <c r="L4505" s="573"/>
      <c r="M4505" s="574"/>
      <c r="N4505" s="579">
        <f>L4505+J4505</f>
        <v>0</v>
      </c>
      <c r="O4505" s="580"/>
      <c r="P4505" s="569"/>
      <c r="Q4505" s="570"/>
      <c r="R4505" s="573"/>
      <c r="S4505" s="574"/>
      <c r="T4505" s="579">
        <f>R4505-P4505</f>
        <v>0</v>
      </c>
      <c r="U4505" s="580"/>
      <c r="V4505" s="583"/>
      <c r="W4505" s="584"/>
      <c r="X4505" s="569"/>
      <c r="Y4505" s="584"/>
      <c r="Z4505" s="569"/>
      <c r="AA4505" s="584"/>
      <c r="AB4505" s="569"/>
      <c r="AC4505" s="570"/>
      <c r="AD4505" s="573"/>
      <c r="AE4505" s="574"/>
      <c r="AF4505" s="557">
        <f>IF(AB4505=0,0,(AD4505/AB4505)*100)</f>
        <v>0</v>
      </c>
      <c r="AG4505" s="558"/>
      <c r="AH4505" s="569"/>
      <c r="AI4505" s="570"/>
      <c r="AJ4505" s="573"/>
      <c r="AK4505" s="574"/>
      <c r="AL4505" s="557">
        <f>IF(AH4505=0,0,(AJ4505/AH4505)*100)</f>
        <v>0</v>
      </c>
      <c r="AM4505" s="558"/>
      <c r="AN4505" s="569"/>
      <c r="AO4505" s="570"/>
      <c r="AP4505" s="573"/>
      <c r="AQ4505" s="574"/>
      <c r="AR4505" s="557">
        <f>IF(AN4505=0,0,(AP4505/AN4505)*100)</f>
        <v>0</v>
      </c>
      <c r="AS4505" s="558"/>
      <c r="AT4505" s="561">
        <f>AB4505+AH4505+AN4505</f>
        <v>0</v>
      </c>
      <c r="AU4505" s="562"/>
      <c r="AV4505" s="565">
        <f>AD4505+AJ4505+AP4505</f>
        <v>0</v>
      </c>
      <c r="AW4505" s="566"/>
      <c r="AX4505" s="557">
        <f>IF(AT4505=0,0,(AV4505/AT4505)*100)</f>
        <v>0</v>
      </c>
      <c r="AY4505" s="558"/>
      <c r="AZ4505" s="569"/>
      <c r="BA4505" s="570"/>
      <c r="BB4505" s="573"/>
      <c r="BC4505" s="574"/>
      <c r="BD4505" s="557">
        <f>IF(AZ4505=0,0,(BB4505/AZ4505)*100)</f>
        <v>0</v>
      </c>
      <c r="BE4505" s="558"/>
      <c r="BF4505" s="561">
        <f>AT4505+AZ4505</f>
        <v>0</v>
      </c>
      <c r="BG4505" s="562"/>
      <c r="BH4505" s="565">
        <f>AV4505+BB4505</f>
        <v>0</v>
      </c>
      <c r="BI4505" s="566"/>
      <c r="BJ4505" s="557">
        <f>IF(BF4505=0,0,(BH4505/BF4505)*100)</f>
        <v>0</v>
      </c>
      <c r="BK4505" s="558"/>
      <c r="BL4505" s="602">
        <f>(AD4505*2)+(AJ4505*2)+(AP4505*3)+BB4505</f>
        <v>0</v>
      </c>
      <c r="BM4505" s="603"/>
      <c r="BN4505" s="604"/>
      <c r="BO4505" s="587">
        <f t="shared" ref="BO4505" si="3321">IF(BQ4505=0,0,50*BP4505/BQ4505)</f>
        <v>0</v>
      </c>
      <c r="BP4505" s="555">
        <f>(BL4505*BS$11)+(N4505*BS$12)+(X4505*BS$13)+(R4505*BS$14)+(V4505*BS$15)+(Z4505*BS$16)</f>
        <v>0</v>
      </c>
      <c r="BQ4505" s="555">
        <f>((AZ4505-BB4505)*BS$18)+((AT4505-AV4505)*BS$17)+(H4505*BS$19)+(P4505*BS$20)</f>
        <v>0</v>
      </c>
      <c r="BR4505" s="65"/>
      <c r="BS4505" s="65"/>
      <c r="BT4505" s="280"/>
    </row>
    <row r="4506" spans="1:72" ht="21.75" hidden="1" customHeight="1" x14ac:dyDescent="0.25">
      <c r="A4506" s="268"/>
      <c r="B4506" s="679"/>
      <c r="C4506" s="690" t="str">
        <f>IF(ROSTER!D$18="","",ROSTER!D$18)</f>
        <v/>
      </c>
      <c r="D4506" s="691"/>
      <c r="E4506" s="668"/>
      <c r="F4506" s="681"/>
      <c r="G4506" s="664"/>
      <c r="H4506" s="585"/>
      <c r="I4506" s="586"/>
      <c r="J4506" s="571"/>
      <c r="K4506" s="572"/>
      <c r="L4506" s="575"/>
      <c r="M4506" s="576"/>
      <c r="N4506" s="581"/>
      <c r="O4506" s="582"/>
      <c r="P4506" s="571"/>
      <c r="Q4506" s="572"/>
      <c r="R4506" s="575"/>
      <c r="S4506" s="576"/>
      <c r="T4506" s="581"/>
      <c r="U4506" s="582"/>
      <c r="V4506" s="585"/>
      <c r="W4506" s="586"/>
      <c r="X4506" s="571"/>
      <c r="Y4506" s="586"/>
      <c r="Z4506" s="571"/>
      <c r="AA4506" s="586"/>
      <c r="AB4506" s="571"/>
      <c r="AC4506" s="572"/>
      <c r="AD4506" s="575"/>
      <c r="AE4506" s="576"/>
      <c r="AF4506" s="577"/>
      <c r="AG4506" s="578"/>
      <c r="AH4506" s="571"/>
      <c r="AI4506" s="572"/>
      <c r="AJ4506" s="575"/>
      <c r="AK4506" s="576"/>
      <c r="AL4506" s="577"/>
      <c r="AM4506" s="578"/>
      <c r="AN4506" s="571"/>
      <c r="AO4506" s="572"/>
      <c r="AP4506" s="575"/>
      <c r="AQ4506" s="576"/>
      <c r="AR4506" s="577"/>
      <c r="AS4506" s="578"/>
      <c r="AT4506" s="627"/>
      <c r="AU4506" s="628"/>
      <c r="AV4506" s="629"/>
      <c r="AW4506" s="630"/>
      <c r="AX4506" s="577"/>
      <c r="AY4506" s="578"/>
      <c r="AZ4506" s="571"/>
      <c r="BA4506" s="572"/>
      <c r="BB4506" s="575"/>
      <c r="BC4506" s="576"/>
      <c r="BD4506" s="577"/>
      <c r="BE4506" s="578"/>
      <c r="BF4506" s="627"/>
      <c r="BG4506" s="628"/>
      <c r="BH4506" s="629"/>
      <c r="BI4506" s="630"/>
      <c r="BJ4506" s="577"/>
      <c r="BK4506" s="578"/>
      <c r="BL4506" s="605"/>
      <c r="BM4506" s="606"/>
      <c r="BN4506" s="607"/>
      <c r="BO4506" s="588"/>
      <c r="BP4506" s="556"/>
      <c r="BQ4506" s="556"/>
      <c r="BR4506" s="65"/>
      <c r="BS4506" s="65"/>
      <c r="BT4506" s="268"/>
    </row>
    <row r="4507" spans="1:72" ht="21.75" hidden="1" customHeight="1" x14ac:dyDescent="0.25">
      <c r="A4507" s="268"/>
      <c r="B4507" s="678" t="str">
        <f>IF(ROSTER!B$20="","",ROSTER!B$20)</f>
        <v/>
      </c>
      <c r="C4507" s="669" t="str">
        <f>IF(ROSTER!C$20="","",ROSTER!C$20)</f>
        <v/>
      </c>
      <c r="D4507" s="670"/>
      <c r="E4507" s="667"/>
      <c r="F4507" s="680">
        <f>IF(E4507="y",1,IF(E4507="S",1,0))</f>
        <v>0</v>
      </c>
      <c r="G4507" s="663">
        <f>IF(E4507="S",1,0)</f>
        <v>0</v>
      </c>
      <c r="H4507" s="583"/>
      <c r="I4507" s="584"/>
      <c r="J4507" s="569"/>
      <c r="K4507" s="570"/>
      <c r="L4507" s="573"/>
      <c r="M4507" s="574"/>
      <c r="N4507" s="579">
        <f>L4507+J4507</f>
        <v>0</v>
      </c>
      <c r="O4507" s="580"/>
      <c r="P4507" s="569"/>
      <c r="Q4507" s="570"/>
      <c r="R4507" s="573"/>
      <c r="S4507" s="574"/>
      <c r="T4507" s="579">
        <f>R4507-P4507</f>
        <v>0</v>
      </c>
      <c r="U4507" s="580"/>
      <c r="V4507" s="583"/>
      <c r="W4507" s="584"/>
      <c r="X4507" s="569"/>
      <c r="Y4507" s="584"/>
      <c r="Z4507" s="569"/>
      <c r="AA4507" s="584"/>
      <c r="AB4507" s="569"/>
      <c r="AC4507" s="570"/>
      <c r="AD4507" s="573"/>
      <c r="AE4507" s="574"/>
      <c r="AF4507" s="557">
        <f>IF(AB4507=0,0,(AD4507/AB4507)*100)</f>
        <v>0</v>
      </c>
      <c r="AG4507" s="558"/>
      <c r="AH4507" s="569"/>
      <c r="AI4507" s="570"/>
      <c r="AJ4507" s="573"/>
      <c r="AK4507" s="574"/>
      <c r="AL4507" s="557">
        <f>IF(AH4507=0,0,(AJ4507/AH4507)*100)</f>
        <v>0</v>
      </c>
      <c r="AM4507" s="558"/>
      <c r="AN4507" s="569"/>
      <c r="AO4507" s="570"/>
      <c r="AP4507" s="573"/>
      <c r="AQ4507" s="574"/>
      <c r="AR4507" s="557">
        <f>IF(AN4507=0,0,(AP4507/AN4507)*100)</f>
        <v>0</v>
      </c>
      <c r="AS4507" s="558"/>
      <c r="AT4507" s="561">
        <f>AB4507+AH4507+AN4507</f>
        <v>0</v>
      </c>
      <c r="AU4507" s="562"/>
      <c r="AV4507" s="565">
        <f>AD4507+AJ4507+AP4507</f>
        <v>0</v>
      </c>
      <c r="AW4507" s="566"/>
      <c r="AX4507" s="557">
        <f>IF(AT4507=0,0,(AV4507/AT4507)*100)</f>
        <v>0</v>
      </c>
      <c r="AY4507" s="558"/>
      <c r="AZ4507" s="569"/>
      <c r="BA4507" s="570"/>
      <c r="BB4507" s="573"/>
      <c r="BC4507" s="574"/>
      <c r="BD4507" s="557">
        <f>IF(AZ4507=0,0,(BB4507/AZ4507)*100)</f>
        <v>0</v>
      </c>
      <c r="BE4507" s="558"/>
      <c r="BF4507" s="561">
        <f>AT4507+AZ4507</f>
        <v>0</v>
      </c>
      <c r="BG4507" s="562"/>
      <c r="BH4507" s="565">
        <f>AV4507+BB4507</f>
        <v>0</v>
      </c>
      <c r="BI4507" s="566"/>
      <c r="BJ4507" s="557">
        <f>IF(BF4507=0,0,(BH4507/BF4507)*100)</f>
        <v>0</v>
      </c>
      <c r="BK4507" s="558"/>
      <c r="BL4507" s="602">
        <f>(AD4507*2)+(AJ4507*2)+(AP4507*3)+BB4507</f>
        <v>0</v>
      </c>
      <c r="BM4507" s="603"/>
      <c r="BN4507" s="604"/>
      <c r="BO4507" s="587">
        <f t="shared" ref="BO4507" si="3322">IF(BQ4507=0,0,50*BP4507/BQ4507)</f>
        <v>0</v>
      </c>
      <c r="BP4507" s="555">
        <f>(BL4507*BS$11)+(N4507*BS$12)+(X4507*BS$13)+(R4507*BS$14)+(V4507*BS$15)+(Z4507*BS$16)</f>
        <v>0</v>
      </c>
      <c r="BQ4507" s="555">
        <f>((AZ4507-BB4507)*BS$18)+((AT4507-AV4507)*BS$17)+(H4507*BS$19)+(P4507*BS$20)</f>
        <v>0</v>
      </c>
      <c r="BR4507" s="65"/>
      <c r="BS4507" s="65"/>
      <c r="BT4507" s="268"/>
    </row>
    <row r="4508" spans="1:72" ht="21.75" hidden="1" customHeight="1" x14ac:dyDescent="0.25">
      <c r="A4508" s="268"/>
      <c r="B4508" s="679"/>
      <c r="C4508" s="690" t="str">
        <f>IF(ROSTER!D$20="","",ROSTER!D$20)</f>
        <v/>
      </c>
      <c r="D4508" s="691"/>
      <c r="E4508" s="668"/>
      <c r="F4508" s="681"/>
      <c r="G4508" s="664"/>
      <c r="H4508" s="585"/>
      <c r="I4508" s="586"/>
      <c r="J4508" s="571"/>
      <c r="K4508" s="572"/>
      <c r="L4508" s="575"/>
      <c r="M4508" s="576"/>
      <c r="N4508" s="581"/>
      <c r="O4508" s="582"/>
      <c r="P4508" s="571"/>
      <c r="Q4508" s="572"/>
      <c r="R4508" s="575"/>
      <c r="S4508" s="576"/>
      <c r="T4508" s="581"/>
      <c r="U4508" s="582"/>
      <c r="V4508" s="585"/>
      <c r="W4508" s="586"/>
      <c r="X4508" s="571"/>
      <c r="Y4508" s="586"/>
      <c r="Z4508" s="571"/>
      <c r="AA4508" s="586"/>
      <c r="AB4508" s="571"/>
      <c r="AC4508" s="572"/>
      <c r="AD4508" s="575"/>
      <c r="AE4508" s="576"/>
      <c r="AF4508" s="577"/>
      <c r="AG4508" s="578"/>
      <c r="AH4508" s="571"/>
      <c r="AI4508" s="572"/>
      <c r="AJ4508" s="575"/>
      <c r="AK4508" s="576"/>
      <c r="AL4508" s="577"/>
      <c r="AM4508" s="578"/>
      <c r="AN4508" s="571"/>
      <c r="AO4508" s="572"/>
      <c r="AP4508" s="575"/>
      <c r="AQ4508" s="576"/>
      <c r="AR4508" s="577"/>
      <c r="AS4508" s="578"/>
      <c r="AT4508" s="627"/>
      <c r="AU4508" s="628"/>
      <c r="AV4508" s="629"/>
      <c r="AW4508" s="630"/>
      <c r="AX4508" s="577"/>
      <c r="AY4508" s="578"/>
      <c r="AZ4508" s="571"/>
      <c r="BA4508" s="572"/>
      <c r="BB4508" s="575"/>
      <c r="BC4508" s="576"/>
      <c r="BD4508" s="577"/>
      <c r="BE4508" s="578"/>
      <c r="BF4508" s="627"/>
      <c r="BG4508" s="628"/>
      <c r="BH4508" s="629"/>
      <c r="BI4508" s="630"/>
      <c r="BJ4508" s="577"/>
      <c r="BK4508" s="578"/>
      <c r="BL4508" s="605"/>
      <c r="BM4508" s="606"/>
      <c r="BN4508" s="607"/>
      <c r="BO4508" s="588"/>
      <c r="BP4508" s="556"/>
      <c r="BQ4508" s="556"/>
      <c r="BR4508" s="65"/>
      <c r="BS4508" s="65"/>
      <c r="BT4508" s="268"/>
    </row>
    <row r="4509" spans="1:72" ht="21.75" hidden="1" customHeight="1" x14ac:dyDescent="0.25">
      <c r="A4509" s="268"/>
      <c r="B4509" s="678" t="str">
        <f>IF(ROSTER!B$22="","",ROSTER!B$22)</f>
        <v/>
      </c>
      <c r="C4509" s="669" t="str">
        <f>IF(ROSTER!C$22="","",ROSTER!C$22)</f>
        <v/>
      </c>
      <c r="D4509" s="670"/>
      <c r="E4509" s="667"/>
      <c r="F4509" s="680">
        <f>IF(E4509="y",1,IF(E4509="S",1,0))</f>
        <v>0</v>
      </c>
      <c r="G4509" s="663">
        <f>IF(E4509="S",1,0)</f>
        <v>0</v>
      </c>
      <c r="H4509" s="583"/>
      <c r="I4509" s="584"/>
      <c r="J4509" s="569"/>
      <c r="K4509" s="570"/>
      <c r="L4509" s="573"/>
      <c r="M4509" s="574"/>
      <c r="N4509" s="579">
        <f>L4509+J4509</f>
        <v>0</v>
      </c>
      <c r="O4509" s="580"/>
      <c r="P4509" s="569"/>
      <c r="Q4509" s="570"/>
      <c r="R4509" s="573"/>
      <c r="S4509" s="574"/>
      <c r="T4509" s="579">
        <f>R4509-P4509</f>
        <v>0</v>
      </c>
      <c r="U4509" s="580"/>
      <c r="V4509" s="583"/>
      <c r="W4509" s="584"/>
      <c r="X4509" s="569"/>
      <c r="Y4509" s="584"/>
      <c r="Z4509" s="569"/>
      <c r="AA4509" s="584"/>
      <c r="AB4509" s="569"/>
      <c r="AC4509" s="570"/>
      <c r="AD4509" s="573"/>
      <c r="AE4509" s="574"/>
      <c r="AF4509" s="557">
        <f>IF(AB4509=0,0,(AD4509/AB4509)*100)</f>
        <v>0</v>
      </c>
      <c r="AG4509" s="558"/>
      <c r="AH4509" s="569"/>
      <c r="AI4509" s="570"/>
      <c r="AJ4509" s="573"/>
      <c r="AK4509" s="574"/>
      <c r="AL4509" s="557">
        <f>IF(AH4509=0,0,(AJ4509/AH4509)*100)</f>
        <v>0</v>
      </c>
      <c r="AM4509" s="558"/>
      <c r="AN4509" s="569"/>
      <c r="AO4509" s="570"/>
      <c r="AP4509" s="573"/>
      <c r="AQ4509" s="574"/>
      <c r="AR4509" s="557">
        <f>IF(AN4509=0,0,(AP4509/AN4509)*100)</f>
        <v>0</v>
      </c>
      <c r="AS4509" s="558"/>
      <c r="AT4509" s="561">
        <f>AB4509+AH4509+AN4509</f>
        <v>0</v>
      </c>
      <c r="AU4509" s="562"/>
      <c r="AV4509" s="565">
        <f>AD4509+AJ4509+AP4509</f>
        <v>0</v>
      </c>
      <c r="AW4509" s="566"/>
      <c r="AX4509" s="557">
        <f>IF(AT4509=0,0,(AV4509/AT4509)*100)</f>
        <v>0</v>
      </c>
      <c r="AY4509" s="558"/>
      <c r="AZ4509" s="569"/>
      <c r="BA4509" s="570"/>
      <c r="BB4509" s="573"/>
      <c r="BC4509" s="574"/>
      <c r="BD4509" s="557">
        <f>IF(AZ4509=0,0,(BB4509/AZ4509)*100)</f>
        <v>0</v>
      </c>
      <c r="BE4509" s="558"/>
      <c r="BF4509" s="561">
        <f>AT4509+AZ4509</f>
        <v>0</v>
      </c>
      <c r="BG4509" s="562"/>
      <c r="BH4509" s="565">
        <f>AV4509+BB4509</f>
        <v>0</v>
      </c>
      <c r="BI4509" s="566"/>
      <c r="BJ4509" s="557">
        <f>IF(BF4509=0,0,(BH4509/BF4509)*100)</f>
        <v>0</v>
      </c>
      <c r="BK4509" s="558"/>
      <c r="BL4509" s="602">
        <f>(AD4509*2)+(AJ4509*2)+(AP4509*3)+BB4509</f>
        <v>0</v>
      </c>
      <c r="BM4509" s="603"/>
      <c r="BN4509" s="604"/>
      <c r="BO4509" s="587">
        <f t="shared" ref="BO4509" si="3323">IF(BQ4509=0,0,50*BP4509/BQ4509)</f>
        <v>0</v>
      </c>
      <c r="BP4509" s="555">
        <f>(BL4509*BS$11)+(N4509*BS$12)+(X4509*BS$13)+(R4509*BS$14)+(V4509*BS$15)+(Z4509*BS$16)</f>
        <v>0</v>
      </c>
      <c r="BQ4509" s="555">
        <f>((AZ4509-BB4509)*BS$18)+((AT4509-AV4509)*BS$17)+(H4509*BS$19)+(P4509*BS$20)</f>
        <v>0</v>
      </c>
      <c r="BR4509" s="65"/>
      <c r="BS4509" s="65"/>
      <c r="BT4509" s="268"/>
    </row>
    <row r="4510" spans="1:72" ht="21.75" hidden="1" customHeight="1" x14ac:dyDescent="0.25">
      <c r="A4510" s="268"/>
      <c r="B4510" s="679"/>
      <c r="C4510" s="690" t="str">
        <f>IF(ROSTER!D$22="","",ROSTER!D$22)</f>
        <v/>
      </c>
      <c r="D4510" s="691"/>
      <c r="E4510" s="668"/>
      <c r="F4510" s="681"/>
      <c r="G4510" s="664"/>
      <c r="H4510" s="585"/>
      <c r="I4510" s="586"/>
      <c r="J4510" s="571"/>
      <c r="K4510" s="572"/>
      <c r="L4510" s="575"/>
      <c r="M4510" s="576"/>
      <c r="N4510" s="581"/>
      <c r="O4510" s="582"/>
      <c r="P4510" s="571"/>
      <c r="Q4510" s="572"/>
      <c r="R4510" s="575"/>
      <c r="S4510" s="576"/>
      <c r="T4510" s="581"/>
      <c r="U4510" s="582"/>
      <c r="V4510" s="585"/>
      <c r="W4510" s="586"/>
      <c r="X4510" s="571"/>
      <c r="Y4510" s="586"/>
      <c r="Z4510" s="571"/>
      <c r="AA4510" s="586"/>
      <c r="AB4510" s="571"/>
      <c r="AC4510" s="572"/>
      <c r="AD4510" s="575"/>
      <c r="AE4510" s="576"/>
      <c r="AF4510" s="577"/>
      <c r="AG4510" s="578"/>
      <c r="AH4510" s="571"/>
      <c r="AI4510" s="572"/>
      <c r="AJ4510" s="575"/>
      <c r="AK4510" s="576"/>
      <c r="AL4510" s="577"/>
      <c r="AM4510" s="578"/>
      <c r="AN4510" s="571"/>
      <c r="AO4510" s="572"/>
      <c r="AP4510" s="575"/>
      <c r="AQ4510" s="576"/>
      <c r="AR4510" s="577"/>
      <c r="AS4510" s="578"/>
      <c r="AT4510" s="627"/>
      <c r="AU4510" s="628"/>
      <c r="AV4510" s="629"/>
      <c r="AW4510" s="630"/>
      <c r="AX4510" s="577"/>
      <c r="AY4510" s="578"/>
      <c r="AZ4510" s="571"/>
      <c r="BA4510" s="572"/>
      <c r="BB4510" s="575"/>
      <c r="BC4510" s="576"/>
      <c r="BD4510" s="577"/>
      <c r="BE4510" s="578"/>
      <c r="BF4510" s="627"/>
      <c r="BG4510" s="628"/>
      <c r="BH4510" s="629"/>
      <c r="BI4510" s="630"/>
      <c r="BJ4510" s="577"/>
      <c r="BK4510" s="578"/>
      <c r="BL4510" s="605"/>
      <c r="BM4510" s="606"/>
      <c r="BN4510" s="607"/>
      <c r="BO4510" s="588"/>
      <c r="BP4510" s="556"/>
      <c r="BQ4510" s="556"/>
      <c r="BR4510" s="65"/>
      <c r="BS4510" s="65"/>
      <c r="BT4510" s="268"/>
    </row>
    <row r="4511" spans="1:72" ht="21.75" hidden="1" customHeight="1" x14ac:dyDescent="0.25">
      <c r="A4511" s="268"/>
      <c r="B4511" s="678" t="str">
        <f>IF(ROSTER!B$24="","",ROSTER!B$24)</f>
        <v/>
      </c>
      <c r="C4511" s="669" t="str">
        <f>IF(ROSTER!C$24="","",ROSTER!C$24)</f>
        <v/>
      </c>
      <c r="D4511" s="670"/>
      <c r="E4511" s="667"/>
      <c r="F4511" s="680">
        <f>IF(E4511="y",1,IF(E4511="S",1,0))</f>
        <v>0</v>
      </c>
      <c r="G4511" s="663">
        <f>IF(E4511="S",1,0)</f>
        <v>0</v>
      </c>
      <c r="H4511" s="583"/>
      <c r="I4511" s="584"/>
      <c r="J4511" s="569"/>
      <c r="K4511" s="570"/>
      <c r="L4511" s="573"/>
      <c r="M4511" s="574"/>
      <c r="N4511" s="579">
        <f>L4511+J4511</f>
        <v>0</v>
      </c>
      <c r="O4511" s="580"/>
      <c r="P4511" s="569"/>
      <c r="Q4511" s="570"/>
      <c r="R4511" s="573"/>
      <c r="S4511" s="574"/>
      <c r="T4511" s="579">
        <f>R4511-P4511</f>
        <v>0</v>
      </c>
      <c r="U4511" s="580"/>
      <c r="V4511" s="583"/>
      <c r="W4511" s="584"/>
      <c r="X4511" s="569"/>
      <c r="Y4511" s="584"/>
      <c r="Z4511" s="569"/>
      <c r="AA4511" s="584"/>
      <c r="AB4511" s="569"/>
      <c r="AC4511" s="570"/>
      <c r="AD4511" s="573"/>
      <c r="AE4511" s="574"/>
      <c r="AF4511" s="557">
        <f>IF(AB4511=0,0,(AD4511/AB4511)*100)</f>
        <v>0</v>
      </c>
      <c r="AG4511" s="558"/>
      <c r="AH4511" s="569"/>
      <c r="AI4511" s="570"/>
      <c r="AJ4511" s="573"/>
      <c r="AK4511" s="574"/>
      <c r="AL4511" s="557">
        <f>IF(AH4511=0,0,(AJ4511/AH4511)*100)</f>
        <v>0</v>
      </c>
      <c r="AM4511" s="558"/>
      <c r="AN4511" s="569"/>
      <c r="AO4511" s="570"/>
      <c r="AP4511" s="573"/>
      <c r="AQ4511" s="574"/>
      <c r="AR4511" s="557">
        <f>IF(AN4511=0,0,(AP4511/AN4511)*100)</f>
        <v>0</v>
      </c>
      <c r="AS4511" s="558"/>
      <c r="AT4511" s="561">
        <f>AB4511+AH4511+AN4511</f>
        <v>0</v>
      </c>
      <c r="AU4511" s="562"/>
      <c r="AV4511" s="565">
        <f>AD4511+AJ4511+AP4511</f>
        <v>0</v>
      </c>
      <c r="AW4511" s="566"/>
      <c r="AX4511" s="557">
        <f>IF(AT4511=0,0,(AV4511/AT4511)*100)</f>
        <v>0</v>
      </c>
      <c r="AY4511" s="558"/>
      <c r="AZ4511" s="569"/>
      <c r="BA4511" s="570"/>
      <c r="BB4511" s="573"/>
      <c r="BC4511" s="574"/>
      <c r="BD4511" s="557">
        <f>IF(AZ4511=0,0,(BB4511/AZ4511)*100)</f>
        <v>0</v>
      </c>
      <c r="BE4511" s="558"/>
      <c r="BF4511" s="561">
        <f>AT4511+AZ4511</f>
        <v>0</v>
      </c>
      <c r="BG4511" s="562"/>
      <c r="BH4511" s="565">
        <f>AV4511+BB4511</f>
        <v>0</v>
      </c>
      <c r="BI4511" s="566"/>
      <c r="BJ4511" s="557">
        <f>IF(BF4511=0,0,(BH4511/BF4511)*100)</f>
        <v>0</v>
      </c>
      <c r="BK4511" s="558"/>
      <c r="BL4511" s="602">
        <f>(AD4511*2)+(AJ4511*2)+(AP4511*3)+BB4511</f>
        <v>0</v>
      </c>
      <c r="BM4511" s="603"/>
      <c r="BN4511" s="604"/>
      <c r="BO4511" s="587">
        <f t="shared" ref="BO4511" si="3324">IF(BQ4511=0,0,50*BP4511/BQ4511)</f>
        <v>0</v>
      </c>
      <c r="BP4511" s="555">
        <f>(BL4511*BS$11)+(N4511*BS$12)+(X4511*BS$13)+(R4511*BS$14)+(V4511*BS$15)+(Z4511*BS$16)</f>
        <v>0</v>
      </c>
      <c r="BQ4511" s="555">
        <f>((AZ4511-BB4511)*BS$18)+((AT4511-AV4511)*BS$17)+(H4511*BS$19)+(P4511*BS$20)</f>
        <v>0</v>
      </c>
      <c r="BR4511" s="65"/>
      <c r="BS4511" s="65"/>
      <c r="BT4511" s="268"/>
    </row>
    <row r="4512" spans="1:72" ht="21.75" hidden="1" customHeight="1" x14ac:dyDescent="0.25">
      <c r="A4512" s="268"/>
      <c r="B4512" s="679"/>
      <c r="C4512" s="690" t="str">
        <f>IF(ROSTER!D$24="","",ROSTER!D$24)</f>
        <v/>
      </c>
      <c r="D4512" s="691"/>
      <c r="E4512" s="668"/>
      <c r="F4512" s="681"/>
      <c r="G4512" s="664"/>
      <c r="H4512" s="585"/>
      <c r="I4512" s="586"/>
      <c r="J4512" s="571"/>
      <c r="K4512" s="572"/>
      <c r="L4512" s="575"/>
      <c r="M4512" s="576"/>
      <c r="N4512" s="581"/>
      <c r="O4512" s="582"/>
      <c r="P4512" s="571"/>
      <c r="Q4512" s="572"/>
      <c r="R4512" s="575"/>
      <c r="S4512" s="576"/>
      <c r="T4512" s="581"/>
      <c r="U4512" s="582"/>
      <c r="V4512" s="585"/>
      <c r="W4512" s="586"/>
      <c r="X4512" s="571"/>
      <c r="Y4512" s="586"/>
      <c r="Z4512" s="571"/>
      <c r="AA4512" s="586"/>
      <c r="AB4512" s="571"/>
      <c r="AC4512" s="572"/>
      <c r="AD4512" s="575"/>
      <c r="AE4512" s="576"/>
      <c r="AF4512" s="577"/>
      <c r="AG4512" s="578"/>
      <c r="AH4512" s="571"/>
      <c r="AI4512" s="572"/>
      <c r="AJ4512" s="575"/>
      <c r="AK4512" s="576"/>
      <c r="AL4512" s="577"/>
      <c r="AM4512" s="578"/>
      <c r="AN4512" s="571"/>
      <c r="AO4512" s="572"/>
      <c r="AP4512" s="575"/>
      <c r="AQ4512" s="576"/>
      <c r="AR4512" s="577"/>
      <c r="AS4512" s="578"/>
      <c r="AT4512" s="627"/>
      <c r="AU4512" s="628"/>
      <c r="AV4512" s="629"/>
      <c r="AW4512" s="630"/>
      <c r="AX4512" s="577"/>
      <c r="AY4512" s="578"/>
      <c r="AZ4512" s="571"/>
      <c r="BA4512" s="572"/>
      <c r="BB4512" s="575"/>
      <c r="BC4512" s="576"/>
      <c r="BD4512" s="577"/>
      <c r="BE4512" s="578"/>
      <c r="BF4512" s="627"/>
      <c r="BG4512" s="628"/>
      <c r="BH4512" s="629"/>
      <c r="BI4512" s="630"/>
      <c r="BJ4512" s="577"/>
      <c r="BK4512" s="578"/>
      <c r="BL4512" s="605"/>
      <c r="BM4512" s="606"/>
      <c r="BN4512" s="607"/>
      <c r="BO4512" s="588"/>
      <c r="BP4512" s="556"/>
      <c r="BQ4512" s="556"/>
      <c r="BR4512" s="65"/>
      <c r="BS4512" s="65"/>
      <c r="BT4512" s="268"/>
    </row>
    <row r="4513" spans="1:72" ht="21.75" hidden="1" customHeight="1" x14ac:dyDescent="0.25">
      <c r="A4513" s="268"/>
      <c r="B4513" s="678" t="str">
        <f>IF(ROSTER!B$26="","",ROSTER!B$26)</f>
        <v/>
      </c>
      <c r="C4513" s="669" t="str">
        <f>IF(ROSTER!C$26="","",ROSTER!C$26)</f>
        <v/>
      </c>
      <c r="D4513" s="670"/>
      <c r="E4513" s="667"/>
      <c r="F4513" s="680">
        <f>IF(E4513="y",1,IF(E4513="S",1,0))</f>
        <v>0</v>
      </c>
      <c r="G4513" s="663">
        <f>IF(E4513="S",1,0)</f>
        <v>0</v>
      </c>
      <c r="H4513" s="583"/>
      <c r="I4513" s="584"/>
      <c r="J4513" s="569"/>
      <c r="K4513" s="570"/>
      <c r="L4513" s="573"/>
      <c r="M4513" s="574"/>
      <c r="N4513" s="579">
        <f>L4513+J4513</f>
        <v>0</v>
      </c>
      <c r="O4513" s="580"/>
      <c r="P4513" s="569"/>
      <c r="Q4513" s="570"/>
      <c r="R4513" s="573"/>
      <c r="S4513" s="574"/>
      <c r="T4513" s="579">
        <f>R4513-P4513</f>
        <v>0</v>
      </c>
      <c r="U4513" s="580"/>
      <c r="V4513" s="583"/>
      <c r="W4513" s="584"/>
      <c r="X4513" s="569"/>
      <c r="Y4513" s="584"/>
      <c r="Z4513" s="569"/>
      <c r="AA4513" s="584"/>
      <c r="AB4513" s="569"/>
      <c r="AC4513" s="570"/>
      <c r="AD4513" s="573"/>
      <c r="AE4513" s="574"/>
      <c r="AF4513" s="557">
        <f>IF(AB4513=0,0,(AD4513/AB4513)*100)</f>
        <v>0</v>
      </c>
      <c r="AG4513" s="558"/>
      <c r="AH4513" s="569"/>
      <c r="AI4513" s="570"/>
      <c r="AJ4513" s="573"/>
      <c r="AK4513" s="574"/>
      <c r="AL4513" s="557">
        <f>IF(AH4513=0,0,(AJ4513/AH4513)*100)</f>
        <v>0</v>
      </c>
      <c r="AM4513" s="558"/>
      <c r="AN4513" s="569"/>
      <c r="AO4513" s="570"/>
      <c r="AP4513" s="573"/>
      <c r="AQ4513" s="574"/>
      <c r="AR4513" s="557">
        <f>IF(AN4513=0,0,(AP4513/AN4513)*100)</f>
        <v>0</v>
      </c>
      <c r="AS4513" s="558"/>
      <c r="AT4513" s="561">
        <f>AB4513+AH4513+AN4513</f>
        <v>0</v>
      </c>
      <c r="AU4513" s="562"/>
      <c r="AV4513" s="565">
        <f>AD4513+AJ4513+AP4513</f>
        <v>0</v>
      </c>
      <c r="AW4513" s="566"/>
      <c r="AX4513" s="557">
        <f>IF(AT4513=0,0,(AV4513/AT4513)*100)</f>
        <v>0</v>
      </c>
      <c r="AY4513" s="558"/>
      <c r="AZ4513" s="569"/>
      <c r="BA4513" s="570"/>
      <c r="BB4513" s="573"/>
      <c r="BC4513" s="574"/>
      <c r="BD4513" s="557">
        <f>IF(AZ4513=0,0,(BB4513/AZ4513)*100)</f>
        <v>0</v>
      </c>
      <c r="BE4513" s="558"/>
      <c r="BF4513" s="561">
        <f>AT4513+AZ4513</f>
        <v>0</v>
      </c>
      <c r="BG4513" s="562"/>
      <c r="BH4513" s="565">
        <f>AV4513+BB4513</f>
        <v>0</v>
      </c>
      <c r="BI4513" s="566"/>
      <c r="BJ4513" s="557">
        <f>IF(BF4513=0,0,(BH4513/BF4513)*100)</f>
        <v>0</v>
      </c>
      <c r="BK4513" s="558"/>
      <c r="BL4513" s="602">
        <f>(AD4513*2)+(AJ4513*2)+(AP4513*3)+BB4513</f>
        <v>0</v>
      </c>
      <c r="BM4513" s="603"/>
      <c r="BN4513" s="604"/>
      <c r="BO4513" s="587">
        <f t="shared" ref="BO4513" si="3325">IF(BQ4513=0,0,50*BP4513/BQ4513)</f>
        <v>0</v>
      </c>
      <c r="BP4513" s="555">
        <f>(BL4513*BS$11)+(N4513*BS$12)+(X4513*BS$13)+(R4513*BS$14)+(V4513*BS$15)+(Z4513*BS$16)</f>
        <v>0</v>
      </c>
      <c r="BQ4513" s="555">
        <f>((AZ4513-BB4513)*BS$18)+((AT4513-AV4513)*BS$17)+(H4513*BS$19)+(P4513*BS$20)</f>
        <v>0</v>
      </c>
      <c r="BR4513" s="65"/>
      <c r="BS4513" s="65"/>
      <c r="BT4513" s="268"/>
    </row>
    <row r="4514" spans="1:72" ht="21.75" hidden="1" customHeight="1" x14ac:dyDescent="0.25">
      <c r="A4514" s="268"/>
      <c r="B4514" s="679"/>
      <c r="C4514" s="690" t="str">
        <f>IF(ROSTER!D$26="","",ROSTER!D$26)</f>
        <v/>
      </c>
      <c r="D4514" s="691"/>
      <c r="E4514" s="668"/>
      <c r="F4514" s="681"/>
      <c r="G4514" s="664"/>
      <c r="H4514" s="585"/>
      <c r="I4514" s="586"/>
      <c r="J4514" s="571"/>
      <c r="K4514" s="572"/>
      <c r="L4514" s="575"/>
      <c r="M4514" s="576"/>
      <c r="N4514" s="581"/>
      <c r="O4514" s="582"/>
      <c r="P4514" s="571"/>
      <c r="Q4514" s="572"/>
      <c r="R4514" s="575"/>
      <c r="S4514" s="576"/>
      <c r="T4514" s="581"/>
      <c r="U4514" s="582"/>
      <c r="V4514" s="585"/>
      <c r="W4514" s="586"/>
      <c r="X4514" s="571"/>
      <c r="Y4514" s="586"/>
      <c r="Z4514" s="571"/>
      <c r="AA4514" s="586"/>
      <c r="AB4514" s="571"/>
      <c r="AC4514" s="572"/>
      <c r="AD4514" s="575"/>
      <c r="AE4514" s="576"/>
      <c r="AF4514" s="577"/>
      <c r="AG4514" s="578"/>
      <c r="AH4514" s="571"/>
      <c r="AI4514" s="572"/>
      <c r="AJ4514" s="575"/>
      <c r="AK4514" s="576"/>
      <c r="AL4514" s="577"/>
      <c r="AM4514" s="578"/>
      <c r="AN4514" s="571"/>
      <c r="AO4514" s="572"/>
      <c r="AP4514" s="575"/>
      <c r="AQ4514" s="576"/>
      <c r="AR4514" s="577"/>
      <c r="AS4514" s="578"/>
      <c r="AT4514" s="627"/>
      <c r="AU4514" s="628"/>
      <c r="AV4514" s="629"/>
      <c r="AW4514" s="630"/>
      <c r="AX4514" s="577"/>
      <c r="AY4514" s="578"/>
      <c r="AZ4514" s="571"/>
      <c r="BA4514" s="572"/>
      <c r="BB4514" s="575"/>
      <c r="BC4514" s="576"/>
      <c r="BD4514" s="577"/>
      <c r="BE4514" s="578"/>
      <c r="BF4514" s="627"/>
      <c r="BG4514" s="628"/>
      <c r="BH4514" s="629"/>
      <c r="BI4514" s="630"/>
      <c r="BJ4514" s="577"/>
      <c r="BK4514" s="578"/>
      <c r="BL4514" s="605"/>
      <c r="BM4514" s="606"/>
      <c r="BN4514" s="607"/>
      <c r="BO4514" s="588"/>
      <c r="BP4514" s="556"/>
      <c r="BQ4514" s="556"/>
      <c r="BR4514" s="65"/>
      <c r="BS4514" s="65"/>
      <c r="BT4514" s="268"/>
    </row>
    <row r="4515" spans="1:72" ht="21.75" hidden="1" customHeight="1" x14ac:dyDescent="0.25">
      <c r="A4515" s="268"/>
      <c r="B4515" s="678" t="str">
        <f>IF(ROSTER!B$28="","",ROSTER!B$28)</f>
        <v/>
      </c>
      <c r="C4515" s="669" t="str">
        <f>IF(ROSTER!C$28="","",ROSTER!C$28)</f>
        <v/>
      </c>
      <c r="D4515" s="670"/>
      <c r="E4515" s="667"/>
      <c r="F4515" s="680">
        <f>IF(E4515="y",1,IF(E4515="S",1,0))</f>
        <v>0</v>
      </c>
      <c r="G4515" s="663">
        <f>IF(E4515="S",1,0)</f>
        <v>0</v>
      </c>
      <c r="H4515" s="583"/>
      <c r="I4515" s="584"/>
      <c r="J4515" s="569"/>
      <c r="K4515" s="570"/>
      <c r="L4515" s="573"/>
      <c r="M4515" s="574"/>
      <c r="N4515" s="579">
        <f>L4515+J4515</f>
        <v>0</v>
      </c>
      <c r="O4515" s="580"/>
      <c r="P4515" s="569"/>
      <c r="Q4515" s="570"/>
      <c r="R4515" s="573"/>
      <c r="S4515" s="574"/>
      <c r="T4515" s="579">
        <f>R4515-P4515</f>
        <v>0</v>
      </c>
      <c r="U4515" s="580"/>
      <c r="V4515" s="583"/>
      <c r="W4515" s="584"/>
      <c r="X4515" s="569"/>
      <c r="Y4515" s="584"/>
      <c r="Z4515" s="569"/>
      <c r="AA4515" s="584"/>
      <c r="AB4515" s="569"/>
      <c r="AC4515" s="570"/>
      <c r="AD4515" s="573"/>
      <c r="AE4515" s="574"/>
      <c r="AF4515" s="557">
        <f>IF(AB4515=0,0,(AD4515/AB4515)*100)</f>
        <v>0</v>
      </c>
      <c r="AG4515" s="558"/>
      <c r="AH4515" s="569"/>
      <c r="AI4515" s="570"/>
      <c r="AJ4515" s="573"/>
      <c r="AK4515" s="574"/>
      <c r="AL4515" s="557">
        <f>IF(AH4515=0,0,(AJ4515/AH4515)*100)</f>
        <v>0</v>
      </c>
      <c r="AM4515" s="558"/>
      <c r="AN4515" s="569"/>
      <c r="AO4515" s="570"/>
      <c r="AP4515" s="573"/>
      <c r="AQ4515" s="574"/>
      <c r="AR4515" s="557">
        <f>IF(AN4515=0,0,(AP4515/AN4515)*100)</f>
        <v>0</v>
      </c>
      <c r="AS4515" s="558"/>
      <c r="AT4515" s="561">
        <f>AB4515+AH4515+AN4515</f>
        <v>0</v>
      </c>
      <c r="AU4515" s="562"/>
      <c r="AV4515" s="565">
        <f>AD4515+AJ4515+AP4515</f>
        <v>0</v>
      </c>
      <c r="AW4515" s="566"/>
      <c r="AX4515" s="557">
        <f>IF(AT4515=0,0,(AV4515/AT4515)*100)</f>
        <v>0</v>
      </c>
      <c r="AY4515" s="558"/>
      <c r="AZ4515" s="569"/>
      <c r="BA4515" s="570"/>
      <c r="BB4515" s="573"/>
      <c r="BC4515" s="574"/>
      <c r="BD4515" s="557">
        <f>IF(AZ4515=0,0,(BB4515/AZ4515)*100)</f>
        <v>0</v>
      </c>
      <c r="BE4515" s="558"/>
      <c r="BF4515" s="561">
        <f>AT4515+AZ4515</f>
        <v>0</v>
      </c>
      <c r="BG4515" s="562"/>
      <c r="BH4515" s="565">
        <f>AV4515+BB4515</f>
        <v>0</v>
      </c>
      <c r="BI4515" s="566"/>
      <c r="BJ4515" s="557">
        <f>IF(BF4515=0,0,(BH4515/BF4515)*100)</f>
        <v>0</v>
      </c>
      <c r="BK4515" s="558"/>
      <c r="BL4515" s="602">
        <f>(AD4515*2)+(AJ4515*2)+(AP4515*3)+BB4515</f>
        <v>0</v>
      </c>
      <c r="BM4515" s="603"/>
      <c r="BN4515" s="604"/>
      <c r="BO4515" s="587">
        <f t="shared" ref="BO4515" si="3326">IF(BQ4515=0,0,50*BP4515/BQ4515)</f>
        <v>0</v>
      </c>
      <c r="BP4515" s="555">
        <f>(BL4515*BS$11)+(N4515*BS$12)+(X4515*BS$13)+(R4515*BS$14)+(V4515*BS$15)+(Z4515*BS$16)</f>
        <v>0</v>
      </c>
      <c r="BQ4515" s="555">
        <f>((AZ4515-BB4515)*BS$18)+((AT4515-AV4515)*BS$17)+(H4515*BS$19)+(P4515*BS$20)</f>
        <v>0</v>
      </c>
      <c r="BR4515" s="65"/>
      <c r="BS4515" s="65"/>
      <c r="BT4515" s="268"/>
    </row>
    <row r="4516" spans="1:72" ht="21.75" hidden="1" customHeight="1" x14ac:dyDescent="0.25">
      <c r="A4516" s="268"/>
      <c r="B4516" s="679"/>
      <c r="C4516" s="690" t="str">
        <f>IF(ROSTER!D$28="","",ROSTER!D$28)</f>
        <v/>
      </c>
      <c r="D4516" s="691"/>
      <c r="E4516" s="668"/>
      <c r="F4516" s="681"/>
      <c r="G4516" s="664"/>
      <c r="H4516" s="585"/>
      <c r="I4516" s="586"/>
      <c r="J4516" s="571"/>
      <c r="K4516" s="572"/>
      <c r="L4516" s="575"/>
      <c r="M4516" s="576"/>
      <c r="N4516" s="581"/>
      <c r="O4516" s="582"/>
      <c r="P4516" s="571"/>
      <c r="Q4516" s="572"/>
      <c r="R4516" s="575"/>
      <c r="S4516" s="576"/>
      <c r="T4516" s="581"/>
      <c r="U4516" s="582"/>
      <c r="V4516" s="585"/>
      <c r="W4516" s="586"/>
      <c r="X4516" s="571"/>
      <c r="Y4516" s="586"/>
      <c r="Z4516" s="571"/>
      <c r="AA4516" s="586"/>
      <c r="AB4516" s="571"/>
      <c r="AC4516" s="572"/>
      <c r="AD4516" s="575"/>
      <c r="AE4516" s="576"/>
      <c r="AF4516" s="577"/>
      <c r="AG4516" s="578"/>
      <c r="AH4516" s="571"/>
      <c r="AI4516" s="572"/>
      <c r="AJ4516" s="575"/>
      <c r="AK4516" s="576"/>
      <c r="AL4516" s="577"/>
      <c r="AM4516" s="578"/>
      <c r="AN4516" s="571"/>
      <c r="AO4516" s="572"/>
      <c r="AP4516" s="575"/>
      <c r="AQ4516" s="576"/>
      <c r="AR4516" s="577"/>
      <c r="AS4516" s="578"/>
      <c r="AT4516" s="627"/>
      <c r="AU4516" s="628"/>
      <c r="AV4516" s="629"/>
      <c r="AW4516" s="630"/>
      <c r="AX4516" s="577"/>
      <c r="AY4516" s="578"/>
      <c r="AZ4516" s="571"/>
      <c r="BA4516" s="572"/>
      <c r="BB4516" s="575"/>
      <c r="BC4516" s="576"/>
      <c r="BD4516" s="577"/>
      <c r="BE4516" s="578"/>
      <c r="BF4516" s="627"/>
      <c r="BG4516" s="628"/>
      <c r="BH4516" s="629"/>
      <c r="BI4516" s="630"/>
      <c r="BJ4516" s="577"/>
      <c r="BK4516" s="578"/>
      <c r="BL4516" s="605"/>
      <c r="BM4516" s="606"/>
      <c r="BN4516" s="607"/>
      <c r="BO4516" s="588"/>
      <c r="BP4516" s="556"/>
      <c r="BQ4516" s="556"/>
      <c r="BR4516" s="65"/>
      <c r="BS4516" s="65"/>
      <c r="BT4516" s="268"/>
    </row>
    <row r="4517" spans="1:72" ht="21.75" hidden="1" customHeight="1" x14ac:dyDescent="0.25">
      <c r="A4517" s="268"/>
      <c r="B4517" s="678" t="str">
        <f>IF(ROSTER!B$30="","",ROSTER!B$30)</f>
        <v/>
      </c>
      <c r="C4517" s="669" t="str">
        <f>IF(ROSTER!C$30="","",ROSTER!C$30)</f>
        <v/>
      </c>
      <c r="D4517" s="670"/>
      <c r="E4517" s="667"/>
      <c r="F4517" s="680">
        <f>IF(E4517="y",1,IF(E4517="S",1,0))</f>
        <v>0</v>
      </c>
      <c r="G4517" s="663">
        <f>IF(E4517="S",1,0)</f>
        <v>0</v>
      </c>
      <c r="H4517" s="583"/>
      <c r="I4517" s="584"/>
      <c r="J4517" s="569"/>
      <c r="K4517" s="570"/>
      <c r="L4517" s="573"/>
      <c r="M4517" s="574"/>
      <c r="N4517" s="579">
        <f>L4517+J4517</f>
        <v>0</v>
      </c>
      <c r="O4517" s="580"/>
      <c r="P4517" s="569"/>
      <c r="Q4517" s="570"/>
      <c r="R4517" s="573"/>
      <c r="S4517" s="574"/>
      <c r="T4517" s="579">
        <f>R4517-P4517</f>
        <v>0</v>
      </c>
      <c r="U4517" s="580"/>
      <c r="V4517" s="583"/>
      <c r="W4517" s="584"/>
      <c r="X4517" s="569"/>
      <c r="Y4517" s="584"/>
      <c r="Z4517" s="569"/>
      <c r="AA4517" s="584"/>
      <c r="AB4517" s="569"/>
      <c r="AC4517" s="570"/>
      <c r="AD4517" s="573"/>
      <c r="AE4517" s="574"/>
      <c r="AF4517" s="557">
        <f>IF(AB4517=0,0,(AD4517/AB4517)*100)</f>
        <v>0</v>
      </c>
      <c r="AG4517" s="558"/>
      <c r="AH4517" s="569"/>
      <c r="AI4517" s="570"/>
      <c r="AJ4517" s="573"/>
      <c r="AK4517" s="574"/>
      <c r="AL4517" s="557">
        <f>IF(AH4517=0,0,(AJ4517/AH4517)*100)</f>
        <v>0</v>
      </c>
      <c r="AM4517" s="558"/>
      <c r="AN4517" s="569"/>
      <c r="AO4517" s="570"/>
      <c r="AP4517" s="573"/>
      <c r="AQ4517" s="574"/>
      <c r="AR4517" s="557">
        <f>IF(AN4517=0,0,(AP4517/AN4517)*100)</f>
        <v>0</v>
      </c>
      <c r="AS4517" s="558"/>
      <c r="AT4517" s="561">
        <f>AB4517+AH4517+AN4517</f>
        <v>0</v>
      </c>
      <c r="AU4517" s="562"/>
      <c r="AV4517" s="565">
        <f>AD4517+AJ4517+AP4517</f>
        <v>0</v>
      </c>
      <c r="AW4517" s="566"/>
      <c r="AX4517" s="557">
        <f>IF(AT4517=0,0,(AV4517/AT4517)*100)</f>
        <v>0</v>
      </c>
      <c r="AY4517" s="558"/>
      <c r="AZ4517" s="569"/>
      <c r="BA4517" s="570"/>
      <c r="BB4517" s="573"/>
      <c r="BC4517" s="574"/>
      <c r="BD4517" s="557">
        <f>IF(AZ4517=0,0,(BB4517/AZ4517)*100)</f>
        <v>0</v>
      </c>
      <c r="BE4517" s="558"/>
      <c r="BF4517" s="561">
        <f>AT4517+AZ4517</f>
        <v>0</v>
      </c>
      <c r="BG4517" s="562"/>
      <c r="BH4517" s="565">
        <f>AV4517+BB4517</f>
        <v>0</v>
      </c>
      <c r="BI4517" s="566"/>
      <c r="BJ4517" s="557">
        <f>IF(BF4517=0,0,(BH4517/BF4517)*100)</f>
        <v>0</v>
      </c>
      <c r="BK4517" s="558"/>
      <c r="BL4517" s="602">
        <f>(AD4517*2)+(AJ4517*2)+(AP4517*3)+BB4517</f>
        <v>0</v>
      </c>
      <c r="BM4517" s="603"/>
      <c r="BN4517" s="604"/>
      <c r="BO4517" s="587">
        <f t="shared" ref="BO4517" si="3327">IF(BQ4517=0,0,50*BP4517/BQ4517)</f>
        <v>0</v>
      </c>
      <c r="BP4517" s="555">
        <f>(BL4517*BS$11)+(N4517*BS$12)+(X4517*BS$13)+(R4517*BS$14)+(V4517*BS$15)+(Z4517*BS$16)</f>
        <v>0</v>
      </c>
      <c r="BQ4517" s="555">
        <f>((AZ4517-BB4517)*BS$18)+((AT4517-AV4517)*BS$17)+(H4517*BS$19)+(P4517*BS$20)</f>
        <v>0</v>
      </c>
      <c r="BR4517" s="65"/>
      <c r="BS4517" s="65"/>
      <c r="BT4517" s="268"/>
    </row>
    <row r="4518" spans="1:72" ht="21.75" hidden="1" customHeight="1" x14ac:dyDescent="0.25">
      <c r="A4518" s="268"/>
      <c r="B4518" s="679"/>
      <c r="C4518" s="690" t="str">
        <f>IF(ROSTER!D$30="","",ROSTER!D$30)</f>
        <v/>
      </c>
      <c r="D4518" s="691"/>
      <c r="E4518" s="668"/>
      <c r="F4518" s="681"/>
      <c r="G4518" s="664"/>
      <c r="H4518" s="585"/>
      <c r="I4518" s="586"/>
      <c r="J4518" s="571"/>
      <c r="K4518" s="572"/>
      <c r="L4518" s="575"/>
      <c r="M4518" s="576"/>
      <c r="N4518" s="581"/>
      <c r="O4518" s="582"/>
      <c r="P4518" s="571"/>
      <c r="Q4518" s="572"/>
      <c r="R4518" s="575"/>
      <c r="S4518" s="576"/>
      <c r="T4518" s="581"/>
      <c r="U4518" s="582"/>
      <c r="V4518" s="585"/>
      <c r="W4518" s="586"/>
      <c r="X4518" s="571"/>
      <c r="Y4518" s="586"/>
      <c r="Z4518" s="571"/>
      <c r="AA4518" s="586"/>
      <c r="AB4518" s="571"/>
      <c r="AC4518" s="572"/>
      <c r="AD4518" s="575"/>
      <c r="AE4518" s="576"/>
      <c r="AF4518" s="577"/>
      <c r="AG4518" s="578"/>
      <c r="AH4518" s="571"/>
      <c r="AI4518" s="572"/>
      <c r="AJ4518" s="575"/>
      <c r="AK4518" s="576"/>
      <c r="AL4518" s="577"/>
      <c r="AM4518" s="578"/>
      <c r="AN4518" s="571"/>
      <c r="AO4518" s="572"/>
      <c r="AP4518" s="575"/>
      <c r="AQ4518" s="576"/>
      <c r="AR4518" s="577"/>
      <c r="AS4518" s="578"/>
      <c r="AT4518" s="627"/>
      <c r="AU4518" s="628"/>
      <c r="AV4518" s="629"/>
      <c r="AW4518" s="630"/>
      <c r="AX4518" s="577"/>
      <c r="AY4518" s="578"/>
      <c r="AZ4518" s="571"/>
      <c r="BA4518" s="572"/>
      <c r="BB4518" s="575"/>
      <c r="BC4518" s="576"/>
      <c r="BD4518" s="577"/>
      <c r="BE4518" s="578"/>
      <c r="BF4518" s="627"/>
      <c r="BG4518" s="628"/>
      <c r="BH4518" s="629"/>
      <c r="BI4518" s="630"/>
      <c r="BJ4518" s="577"/>
      <c r="BK4518" s="578"/>
      <c r="BL4518" s="605"/>
      <c r="BM4518" s="606"/>
      <c r="BN4518" s="607"/>
      <c r="BO4518" s="588"/>
      <c r="BP4518" s="556"/>
      <c r="BQ4518" s="556"/>
      <c r="BR4518" s="65"/>
      <c r="BS4518" s="65"/>
      <c r="BT4518" s="268"/>
    </row>
    <row r="4519" spans="1:72" ht="21.75" hidden="1" customHeight="1" x14ac:dyDescent="0.25">
      <c r="A4519" s="268"/>
      <c r="B4519" s="678" t="str">
        <f>IF(ROSTER!B$32="","",ROSTER!B$32)</f>
        <v/>
      </c>
      <c r="C4519" s="669" t="str">
        <f>IF(ROSTER!C$32="","",ROSTER!C$32)</f>
        <v/>
      </c>
      <c r="D4519" s="670"/>
      <c r="E4519" s="667"/>
      <c r="F4519" s="680">
        <f>IF(E4519="y",1,IF(E4519="S",1,0))</f>
        <v>0</v>
      </c>
      <c r="G4519" s="663">
        <f>IF(E4519="S",1,0)</f>
        <v>0</v>
      </c>
      <c r="H4519" s="583"/>
      <c r="I4519" s="584"/>
      <c r="J4519" s="569"/>
      <c r="K4519" s="570"/>
      <c r="L4519" s="573"/>
      <c r="M4519" s="574"/>
      <c r="N4519" s="579">
        <f>L4519+J4519</f>
        <v>0</v>
      </c>
      <c r="O4519" s="580"/>
      <c r="P4519" s="569"/>
      <c r="Q4519" s="570"/>
      <c r="R4519" s="573"/>
      <c r="S4519" s="574"/>
      <c r="T4519" s="579">
        <f>R4519-P4519</f>
        <v>0</v>
      </c>
      <c r="U4519" s="580"/>
      <c r="V4519" s="583"/>
      <c r="W4519" s="584"/>
      <c r="X4519" s="569"/>
      <c r="Y4519" s="584"/>
      <c r="Z4519" s="569"/>
      <c r="AA4519" s="584"/>
      <c r="AB4519" s="569"/>
      <c r="AC4519" s="570"/>
      <c r="AD4519" s="573"/>
      <c r="AE4519" s="574"/>
      <c r="AF4519" s="557">
        <f>IF(AB4519=0,0,(AD4519/AB4519)*100)</f>
        <v>0</v>
      </c>
      <c r="AG4519" s="558"/>
      <c r="AH4519" s="569"/>
      <c r="AI4519" s="570"/>
      <c r="AJ4519" s="573"/>
      <c r="AK4519" s="574"/>
      <c r="AL4519" s="557">
        <f>IF(AH4519=0,0,(AJ4519/AH4519)*100)</f>
        <v>0</v>
      </c>
      <c r="AM4519" s="558"/>
      <c r="AN4519" s="569"/>
      <c r="AO4519" s="570"/>
      <c r="AP4519" s="573"/>
      <c r="AQ4519" s="574"/>
      <c r="AR4519" s="557">
        <f>IF(AN4519=0,0,(AP4519/AN4519)*100)</f>
        <v>0</v>
      </c>
      <c r="AS4519" s="558"/>
      <c r="AT4519" s="561">
        <f>AB4519+AH4519+AN4519</f>
        <v>0</v>
      </c>
      <c r="AU4519" s="562"/>
      <c r="AV4519" s="565">
        <f>AD4519+AJ4519+AP4519</f>
        <v>0</v>
      </c>
      <c r="AW4519" s="566"/>
      <c r="AX4519" s="557">
        <f>IF(AT4519=0,0,(AV4519/AT4519)*100)</f>
        <v>0</v>
      </c>
      <c r="AY4519" s="558"/>
      <c r="AZ4519" s="569"/>
      <c r="BA4519" s="570"/>
      <c r="BB4519" s="573"/>
      <c r="BC4519" s="574"/>
      <c r="BD4519" s="557">
        <f>IF(AZ4519=0,0,(BB4519/AZ4519)*100)</f>
        <v>0</v>
      </c>
      <c r="BE4519" s="558"/>
      <c r="BF4519" s="561">
        <f>AT4519+AZ4519</f>
        <v>0</v>
      </c>
      <c r="BG4519" s="562"/>
      <c r="BH4519" s="565">
        <f>AV4519+BB4519</f>
        <v>0</v>
      </c>
      <c r="BI4519" s="566"/>
      <c r="BJ4519" s="557">
        <f>IF(BF4519=0,0,(BH4519/BF4519)*100)</f>
        <v>0</v>
      </c>
      <c r="BK4519" s="558"/>
      <c r="BL4519" s="602">
        <f>(AD4519*2)+(AJ4519*2)+(AP4519*3)+BB4519</f>
        <v>0</v>
      </c>
      <c r="BM4519" s="603"/>
      <c r="BN4519" s="604"/>
      <c r="BO4519" s="587">
        <f t="shared" ref="BO4519" si="3328">IF(BQ4519=0,0,50*BP4519/BQ4519)</f>
        <v>0</v>
      </c>
      <c r="BP4519" s="555">
        <f>(BL4519*BS$11)+(N4519*BS$12)+(X4519*BS$13)+(R4519*BS$14)+(V4519*BS$15)+(Z4519*BS$16)</f>
        <v>0</v>
      </c>
      <c r="BQ4519" s="555">
        <f>((AZ4519-BB4519)*BS$18)+((AT4519-AV4519)*BS$17)+(H4519*BS$19)+(P4519*BS$20)</f>
        <v>0</v>
      </c>
      <c r="BR4519" s="65"/>
      <c r="BS4519" s="65"/>
      <c r="BT4519" s="268"/>
    </row>
    <row r="4520" spans="1:72" ht="21.75" hidden="1" customHeight="1" x14ac:dyDescent="0.25">
      <c r="A4520" s="268"/>
      <c r="B4520" s="679"/>
      <c r="C4520" s="690" t="str">
        <f>IF(ROSTER!D$32="","",ROSTER!D$32)</f>
        <v/>
      </c>
      <c r="D4520" s="691"/>
      <c r="E4520" s="668"/>
      <c r="F4520" s="681"/>
      <c r="G4520" s="664"/>
      <c r="H4520" s="585"/>
      <c r="I4520" s="586"/>
      <c r="J4520" s="571"/>
      <c r="K4520" s="572"/>
      <c r="L4520" s="575"/>
      <c r="M4520" s="576"/>
      <c r="N4520" s="581"/>
      <c r="O4520" s="582"/>
      <c r="P4520" s="571"/>
      <c r="Q4520" s="572"/>
      <c r="R4520" s="575"/>
      <c r="S4520" s="576"/>
      <c r="T4520" s="581"/>
      <c r="U4520" s="582"/>
      <c r="V4520" s="585"/>
      <c r="W4520" s="586"/>
      <c r="X4520" s="571"/>
      <c r="Y4520" s="586"/>
      <c r="Z4520" s="571"/>
      <c r="AA4520" s="586"/>
      <c r="AB4520" s="571"/>
      <c r="AC4520" s="572"/>
      <c r="AD4520" s="575"/>
      <c r="AE4520" s="576"/>
      <c r="AF4520" s="577"/>
      <c r="AG4520" s="578"/>
      <c r="AH4520" s="571"/>
      <c r="AI4520" s="572"/>
      <c r="AJ4520" s="575"/>
      <c r="AK4520" s="576"/>
      <c r="AL4520" s="577"/>
      <c r="AM4520" s="578"/>
      <c r="AN4520" s="571"/>
      <c r="AO4520" s="572"/>
      <c r="AP4520" s="575"/>
      <c r="AQ4520" s="576"/>
      <c r="AR4520" s="577"/>
      <c r="AS4520" s="578"/>
      <c r="AT4520" s="627"/>
      <c r="AU4520" s="628"/>
      <c r="AV4520" s="629"/>
      <c r="AW4520" s="630"/>
      <c r="AX4520" s="577"/>
      <c r="AY4520" s="578"/>
      <c r="AZ4520" s="571"/>
      <c r="BA4520" s="572"/>
      <c r="BB4520" s="575"/>
      <c r="BC4520" s="576"/>
      <c r="BD4520" s="577"/>
      <c r="BE4520" s="578"/>
      <c r="BF4520" s="627"/>
      <c r="BG4520" s="628"/>
      <c r="BH4520" s="629"/>
      <c r="BI4520" s="630"/>
      <c r="BJ4520" s="577"/>
      <c r="BK4520" s="578"/>
      <c r="BL4520" s="605"/>
      <c r="BM4520" s="606"/>
      <c r="BN4520" s="607"/>
      <c r="BO4520" s="588"/>
      <c r="BP4520" s="556"/>
      <c r="BQ4520" s="556"/>
      <c r="BR4520" s="65"/>
      <c r="BS4520" s="65"/>
      <c r="BT4520" s="268"/>
    </row>
    <row r="4521" spans="1:72" ht="21.75" hidden="1" customHeight="1" x14ac:dyDescent="0.25">
      <c r="A4521" s="268"/>
      <c r="B4521" s="678" t="str">
        <f>IF(ROSTER!B$34="","",ROSTER!B$34)</f>
        <v/>
      </c>
      <c r="C4521" s="669" t="str">
        <f>IF(ROSTER!C$34="","",ROSTER!C$34)</f>
        <v/>
      </c>
      <c r="D4521" s="670"/>
      <c r="E4521" s="667"/>
      <c r="F4521" s="680">
        <f>IF(E4521="y",1,IF(E4521="S",1,0))</f>
        <v>0</v>
      </c>
      <c r="G4521" s="663">
        <f>IF(E4521="S",1,0)</f>
        <v>0</v>
      </c>
      <c r="H4521" s="583"/>
      <c r="I4521" s="584"/>
      <c r="J4521" s="569"/>
      <c r="K4521" s="570"/>
      <c r="L4521" s="573"/>
      <c r="M4521" s="574"/>
      <c r="N4521" s="579">
        <f>L4521+J4521</f>
        <v>0</v>
      </c>
      <c r="O4521" s="580"/>
      <c r="P4521" s="569"/>
      <c r="Q4521" s="570"/>
      <c r="R4521" s="573"/>
      <c r="S4521" s="574"/>
      <c r="T4521" s="579">
        <f>R4521-P4521</f>
        <v>0</v>
      </c>
      <c r="U4521" s="580"/>
      <c r="V4521" s="583"/>
      <c r="W4521" s="584"/>
      <c r="X4521" s="569"/>
      <c r="Y4521" s="584"/>
      <c r="Z4521" s="569"/>
      <c r="AA4521" s="584"/>
      <c r="AB4521" s="569"/>
      <c r="AC4521" s="570"/>
      <c r="AD4521" s="573"/>
      <c r="AE4521" s="574"/>
      <c r="AF4521" s="557">
        <f>IF(AB4521=0,0,(AD4521/AB4521)*100)</f>
        <v>0</v>
      </c>
      <c r="AG4521" s="558"/>
      <c r="AH4521" s="569"/>
      <c r="AI4521" s="570"/>
      <c r="AJ4521" s="573"/>
      <c r="AK4521" s="574"/>
      <c r="AL4521" s="557">
        <f>IF(AH4521=0,0,(AJ4521/AH4521)*100)</f>
        <v>0</v>
      </c>
      <c r="AM4521" s="558"/>
      <c r="AN4521" s="569"/>
      <c r="AO4521" s="570"/>
      <c r="AP4521" s="573"/>
      <c r="AQ4521" s="574"/>
      <c r="AR4521" s="557">
        <f>IF(AN4521=0,0,(AP4521/AN4521)*100)</f>
        <v>0</v>
      </c>
      <c r="AS4521" s="558"/>
      <c r="AT4521" s="561">
        <f>AB4521+AH4521+AN4521</f>
        <v>0</v>
      </c>
      <c r="AU4521" s="562"/>
      <c r="AV4521" s="565">
        <f>AD4521+AJ4521+AP4521</f>
        <v>0</v>
      </c>
      <c r="AW4521" s="566"/>
      <c r="AX4521" s="557">
        <f>IF(AT4521=0,0,(AV4521/AT4521)*100)</f>
        <v>0</v>
      </c>
      <c r="AY4521" s="558"/>
      <c r="AZ4521" s="569"/>
      <c r="BA4521" s="570"/>
      <c r="BB4521" s="573"/>
      <c r="BC4521" s="574"/>
      <c r="BD4521" s="557">
        <f>IF(AZ4521=0,0,(BB4521/AZ4521)*100)</f>
        <v>0</v>
      </c>
      <c r="BE4521" s="558"/>
      <c r="BF4521" s="561">
        <f>AT4521+AZ4521</f>
        <v>0</v>
      </c>
      <c r="BG4521" s="562"/>
      <c r="BH4521" s="565">
        <f>AV4521+BB4521</f>
        <v>0</v>
      </c>
      <c r="BI4521" s="566"/>
      <c r="BJ4521" s="557">
        <f>IF(BF4521=0,0,(BH4521/BF4521)*100)</f>
        <v>0</v>
      </c>
      <c r="BK4521" s="558"/>
      <c r="BL4521" s="602">
        <f>(AD4521*2)+(AJ4521*2)+(AP4521*3)+BB4521</f>
        <v>0</v>
      </c>
      <c r="BM4521" s="603"/>
      <c r="BN4521" s="604"/>
      <c r="BO4521" s="587">
        <f t="shared" ref="BO4521" si="3329">IF(BQ4521=0,0,50*BP4521/BQ4521)</f>
        <v>0</v>
      </c>
      <c r="BP4521" s="555">
        <f>(BL4521*BS$11)+(N4521*BS$12)+(X4521*BS$13)+(R4521*BS$14)+(V4521*BS$15)+(Z4521*BS$16)</f>
        <v>0</v>
      </c>
      <c r="BQ4521" s="555">
        <f>((AZ4521-BB4521)*BS$18)+((AT4521-AV4521)*BS$17)+(H4521*BS$19)+(P4521*BS$20)</f>
        <v>0</v>
      </c>
      <c r="BR4521" s="65"/>
      <c r="BS4521" s="65"/>
      <c r="BT4521" s="268"/>
    </row>
    <row r="4522" spans="1:72" ht="21.75" hidden="1" customHeight="1" x14ac:dyDescent="0.25">
      <c r="A4522" s="268"/>
      <c r="B4522" s="679"/>
      <c r="C4522" s="690" t="str">
        <f>IF(ROSTER!D$34="","",ROSTER!D$34)</f>
        <v/>
      </c>
      <c r="D4522" s="691"/>
      <c r="E4522" s="668"/>
      <c r="F4522" s="681"/>
      <c r="G4522" s="664"/>
      <c r="H4522" s="585"/>
      <c r="I4522" s="586"/>
      <c r="J4522" s="571"/>
      <c r="K4522" s="572"/>
      <c r="L4522" s="575"/>
      <c r="M4522" s="576"/>
      <c r="N4522" s="581"/>
      <c r="O4522" s="582"/>
      <c r="P4522" s="571"/>
      <c r="Q4522" s="572"/>
      <c r="R4522" s="575"/>
      <c r="S4522" s="576"/>
      <c r="T4522" s="581"/>
      <c r="U4522" s="582"/>
      <c r="V4522" s="585"/>
      <c r="W4522" s="586"/>
      <c r="X4522" s="571"/>
      <c r="Y4522" s="586"/>
      <c r="Z4522" s="571"/>
      <c r="AA4522" s="586"/>
      <c r="AB4522" s="571"/>
      <c r="AC4522" s="572"/>
      <c r="AD4522" s="575"/>
      <c r="AE4522" s="576"/>
      <c r="AF4522" s="577"/>
      <c r="AG4522" s="578"/>
      <c r="AH4522" s="571"/>
      <c r="AI4522" s="572"/>
      <c r="AJ4522" s="575"/>
      <c r="AK4522" s="576"/>
      <c r="AL4522" s="577"/>
      <c r="AM4522" s="578"/>
      <c r="AN4522" s="571"/>
      <c r="AO4522" s="572"/>
      <c r="AP4522" s="575"/>
      <c r="AQ4522" s="576"/>
      <c r="AR4522" s="577"/>
      <c r="AS4522" s="578"/>
      <c r="AT4522" s="627"/>
      <c r="AU4522" s="628"/>
      <c r="AV4522" s="629"/>
      <c r="AW4522" s="630"/>
      <c r="AX4522" s="577"/>
      <c r="AY4522" s="578"/>
      <c r="AZ4522" s="571"/>
      <c r="BA4522" s="572"/>
      <c r="BB4522" s="575"/>
      <c r="BC4522" s="576"/>
      <c r="BD4522" s="577"/>
      <c r="BE4522" s="578"/>
      <c r="BF4522" s="627"/>
      <c r="BG4522" s="628"/>
      <c r="BH4522" s="629"/>
      <c r="BI4522" s="630"/>
      <c r="BJ4522" s="577"/>
      <c r="BK4522" s="578"/>
      <c r="BL4522" s="605"/>
      <c r="BM4522" s="606"/>
      <c r="BN4522" s="607"/>
      <c r="BO4522" s="588"/>
      <c r="BP4522" s="556"/>
      <c r="BQ4522" s="556"/>
      <c r="BR4522" s="65"/>
      <c r="BS4522" s="65"/>
      <c r="BT4522" s="268"/>
    </row>
    <row r="4523" spans="1:72" ht="21.75" hidden="1" customHeight="1" x14ac:dyDescent="0.25">
      <c r="A4523" s="268"/>
      <c r="B4523" s="678" t="str">
        <f>IF(ROSTER!B$36="","",ROSTER!B$36)</f>
        <v/>
      </c>
      <c r="C4523" s="669" t="str">
        <f>IF(ROSTER!C$36="","",ROSTER!C$36)</f>
        <v/>
      </c>
      <c r="D4523" s="670"/>
      <c r="E4523" s="667"/>
      <c r="F4523" s="680">
        <f>IF(E4523="y",1,IF(E4523="S",1,0))</f>
        <v>0</v>
      </c>
      <c r="G4523" s="663">
        <f>IF(E4523="S",1,0)</f>
        <v>0</v>
      </c>
      <c r="H4523" s="583"/>
      <c r="I4523" s="584"/>
      <c r="J4523" s="569"/>
      <c r="K4523" s="570"/>
      <c r="L4523" s="573"/>
      <c r="M4523" s="574"/>
      <c r="N4523" s="579">
        <f>L4523+J4523</f>
        <v>0</v>
      </c>
      <c r="O4523" s="580"/>
      <c r="P4523" s="569"/>
      <c r="Q4523" s="570"/>
      <c r="R4523" s="573"/>
      <c r="S4523" s="574"/>
      <c r="T4523" s="579">
        <f>R4523-P4523</f>
        <v>0</v>
      </c>
      <c r="U4523" s="580"/>
      <c r="V4523" s="583"/>
      <c r="W4523" s="584"/>
      <c r="X4523" s="569"/>
      <c r="Y4523" s="584"/>
      <c r="Z4523" s="569"/>
      <c r="AA4523" s="584"/>
      <c r="AB4523" s="569"/>
      <c r="AC4523" s="570"/>
      <c r="AD4523" s="573"/>
      <c r="AE4523" s="574"/>
      <c r="AF4523" s="557">
        <f>IF(AB4523=0,0,(AD4523/AB4523)*100)</f>
        <v>0</v>
      </c>
      <c r="AG4523" s="558"/>
      <c r="AH4523" s="569"/>
      <c r="AI4523" s="570"/>
      <c r="AJ4523" s="573"/>
      <c r="AK4523" s="574"/>
      <c r="AL4523" s="557">
        <f>IF(AH4523=0,0,(AJ4523/AH4523)*100)</f>
        <v>0</v>
      </c>
      <c r="AM4523" s="558"/>
      <c r="AN4523" s="569"/>
      <c r="AO4523" s="570"/>
      <c r="AP4523" s="573"/>
      <c r="AQ4523" s="574"/>
      <c r="AR4523" s="557">
        <f>IF(AN4523=0,0,(AP4523/AN4523)*100)</f>
        <v>0</v>
      </c>
      <c r="AS4523" s="558"/>
      <c r="AT4523" s="561">
        <f>AB4523+AH4523+AN4523</f>
        <v>0</v>
      </c>
      <c r="AU4523" s="562"/>
      <c r="AV4523" s="565">
        <f>AD4523+AJ4523+AP4523</f>
        <v>0</v>
      </c>
      <c r="AW4523" s="566"/>
      <c r="AX4523" s="557">
        <f>IF(AT4523=0,0,(AV4523/AT4523)*100)</f>
        <v>0</v>
      </c>
      <c r="AY4523" s="558"/>
      <c r="AZ4523" s="569"/>
      <c r="BA4523" s="570"/>
      <c r="BB4523" s="573"/>
      <c r="BC4523" s="574"/>
      <c r="BD4523" s="557">
        <f>IF(AZ4523=0,0,(BB4523/AZ4523)*100)</f>
        <v>0</v>
      </c>
      <c r="BE4523" s="558"/>
      <c r="BF4523" s="561">
        <f>AT4523+AZ4523</f>
        <v>0</v>
      </c>
      <c r="BG4523" s="562"/>
      <c r="BH4523" s="565">
        <f>AV4523+BB4523</f>
        <v>0</v>
      </c>
      <c r="BI4523" s="566"/>
      <c r="BJ4523" s="557">
        <f>IF(BF4523=0,0,(BH4523/BF4523)*100)</f>
        <v>0</v>
      </c>
      <c r="BK4523" s="558"/>
      <c r="BL4523" s="602">
        <f>(AD4523*2)+(AJ4523*2)+(AP4523*3)+BB4523</f>
        <v>0</v>
      </c>
      <c r="BM4523" s="603"/>
      <c r="BN4523" s="604"/>
      <c r="BO4523" s="587">
        <f t="shared" ref="BO4523" si="3330">IF(BQ4523=0,0,50*BP4523/BQ4523)</f>
        <v>0</v>
      </c>
      <c r="BP4523" s="555">
        <f>(BL4523*BS$11)+(N4523*BS$12)+(X4523*BS$13)+(R4523*BS$14)+(V4523*BS$15)+(Z4523*BS$16)</f>
        <v>0</v>
      </c>
      <c r="BQ4523" s="555">
        <f>((AZ4523-BB4523)*BS$18)+((AT4523-AV4523)*BS$17)+(H4523*BS$19)+(P4523*BS$20)</f>
        <v>0</v>
      </c>
      <c r="BR4523" s="65"/>
      <c r="BS4523" s="65"/>
      <c r="BT4523" s="268"/>
    </row>
    <row r="4524" spans="1:72" ht="21.75" hidden="1" customHeight="1" x14ac:dyDescent="0.25">
      <c r="A4524" s="268"/>
      <c r="B4524" s="679"/>
      <c r="C4524" s="690" t="str">
        <f>IF(ROSTER!D$36="","",ROSTER!D$36)</f>
        <v/>
      </c>
      <c r="D4524" s="691"/>
      <c r="E4524" s="668"/>
      <c r="F4524" s="681"/>
      <c r="G4524" s="664"/>
      <c r="H4524" s="585"/>
      <c r="I4524" s="586"/>
      <c r="J4524" s="571"/>
      <c r="K4524" s="572"/>
      <c r="L4524" s="575"/>
      <c r="M4524" s="576"/>
      <c r="N4524" s="581"/>
      <c r="O4524" s="582"/>
      <c r="P4524" s="571"/>
      <c r="Q4524" s="572"/>
      <c r="R4524" s="575"/>
      <c r="S4524" s="576"/>
      <c r="T4524" s="581"/>
      <c r="U4524" s="582"/>
      <c r="V4524" s="585"/>
      <c r="W4524" s="586"/>
      <c r="X4524" s="571"/>
      <c r="Y4524" s="586"/>
      <c r="Z4524" s="571"/>
      <c r="AA4524" s="586"/>
      <c r="AB4524" s="571"/>
      <c r="AC4524" s="572"/>
      <c r="AD4524" s="575"/>
      <c r="AE4524" s="576"/>
      <c r="AF4524" s="577"/>
      <c r="AG4524" s="578"/>
      <c r="AH4524" s="571"/>
      <c r="AI4524" s="572"/>
      <c r="AJ4524" s="575"/>
      <c r="AK4524" s="576"/>
      <c r="AL4524" s="577"/>
      <c r="AM4524" s="578"/>
      <c r="AN4524" s="571"/>
      <c r="AO4524" s="572"/>
      <c r="AP4524" s="575"/>
      <c r="AQ4524" s="576"/>
      <c r="AR4524" s="577"/>
      <c r="AS4524" s="578"/>
      <c r="AT4524" s="627"/>
      <c r="AU4524" s="628"/>
      <c r="AV4524" s="629"/>
      <c r="AW4524" s="630"/>
      <c r="AX4524" s="577"/>
      <c r="AY4524" s="578"/>
      <c r="AZ4524" s="571"/>
      <c r="BA4524" s="572"/>
      <c r="BB4524" s="575"/>
      <c r="BC4524" s="576"/>
      <c r="BD4524" s="577"/>
      <c r="BE4524" s="578"/>
      <c r="BF4524" s="627"/>
      <c r="BG4524" s="628"/>
      <c r="BH4524" s="629"/>
      <c r="BI4524" s="630"/>
      <c r="BJ4524" s="577"/>
      <c r="BK4524" s="578"/>
      <c r="BL4524" s="605"/>
      <c r="BM4524" s="606"/>
      <c r="BN4524" s="607"/>
      <c r="BO4524" s="588"/>
      <c r="BP4524" s="556"/>
      <c r="BQ4524" s="556"/>
      <c r="BR4524" s="65"/>
      <c r="BS4524" s="65"/>
      <c r="BT4524" s="268"/>
    </row>
    <row r="4525" spans="1:72" ht="21.75" hidden="1" customHeight="1" x14ac:dyDescent="0.25">
      <c r="A4525" s="268"/>
      <c r="B4525" s="678" t="str">
        <f>IF(ROSTER!B$38="","",ROSTER!B$38)</f>
        <v/>
      </c>
      <c r="C4525" s="669" t="str">
        <f>IF(ROSTER!C$38="","",ROSTER!C$38)</f>
        <v/>
      </c>
      <c r="D4525" s="670"/>
      <c r="E4525" s="667"/>
      <c r="F4525" s="680">
        <f>IF(E4525="y",1,IF(E4525="S",1,0))</f>
        <v>0</v>
      </c>
      <c r="G4525" s="663">
        <f>IF(E4525="S",1,0)</f>
        <v>0</v>
      </c>
      <c r="H4525" s="583"/>
      <c r="I4525" s="584"/>
      <c r="J4525" s="569"/>
      <c r="K4525" s="570"/>
      <c r="L4525" s="573"/>
      <c r="M4525" s="574"/>
      <c r="N4525" s="579">
        <f>L4525+J4525</f>
        <v>0</v>
      </c>
      <c r="O4525" s="580"/>
      <c r="P4525" s="569"/>
      <c r="Q4525" s="570"/>
      <c r="R4525" s="573"/>
      <c r="S4525" s="574"/>
      <c r="T4525" s="579">
        <f>R4525-P4525</f>
        <v>0</v>
      </c>
      <c r="U4525" s="580"/>
      <c r="V4525" s="583"/>
      <c r="W4525" s="584"/>
      <c r="X4525" s="569"/>
      <c r="Y4525" s="584"/>
      <c r="Z4525" s="569"/>
      <c r="AA4525" s="584"/>
      <c r="AB4525" s="569"/>
      <c r="AC4525" s="570"/>
      <c r="AD4525" s="573"/>
      <c r="AE4525" s="574"/>
      <c r="AF4525" s="557">
        <f>IF(AB4525=0,0,(AD4525/AB4525)*100)</f>
        <v>0</v>
      </c>
      <c r="AG4525" s="558"/>
      <c r="AH4525" s="569"/>
      <c r="AI4525" s="570"/>
      <c r="AJ4525" s="573"/>
      <c r="AK4525" s="574"/>
      <c r="AL4525" s="557">
        <f>IF(AH4525=0,0,(AJ4525/AH4525)*100)</f>
        <v>0</v>
      </c>
      <c r="AM4525" s="558"/>
      <c r="AN4525" s="569"/>
      <c r="AO4525" s="570"/>
      <c r="AP4525" s="573"/>
      <c r="AQ4525" s="574"/>
      <c r="AR4525" s="557">
        <f>IF(AN4525=0,0,(AP4525/AN4525)*100)</f>
        <v>0</v>
      </c>
      <c r="AS4525" s="558"/>
      <c r="AT4525" s="561">
        <f>AB4525+AH4525+AN4525</f>
        <v>0</v>
      </c>
      <c r="AU4525" s="562"/>
      <c r="AV4525" s="565">
        <f>AD4525+AJ4525+AP4525</f>
        <v>0</v>
      </c>
      <c r="AW4525" s="566"/>
      <c r="AX4525" s="557">
        <f>IF(AT4525=0,0,(AV4525/AT4525)*100)</f>
        <v>0</v>
      </c>
      <c r="AY4525" s="558"/>
      <c r="AZ4525" s="569"/>
      <c r="BA4525" s="570"/>
      <c r="BB4525" s="573"/>
      <c r="BC4525" s="574"/>
      <c r="BD4525" s="557">
        <f>IF(AZ4525=0,0,(BB4525/AZ4525)*100)</f>
        <v>0</v>
      </c>
      <c r="BE4525" s="558"/>
      <c r="BF4525" s="561">
        <f>AT4525+AZ4525</f>
        <v>0</v>
      </c>
      <c r="BG4525" s="562"/>
      <c r="BH4525" s="565">
        <f>AV4525+BB4525</f>
        <v>0</v>
      </c>
      <c r="BI4525" s="566"/>
      <c r="BJ4525" s="557">
        <f>IF(BF4525=0,0,(BH4525/BF4525)*100)</f>
        <v>0</v>
      </c>
      <c r="BK4525" s="558"/>
      <c r="BL4525" s="602">
        <f>(AD4525*2)+(AJ4525*2)+(AP4525*3)+BB4525</f>
        <v>0</v>
      </c>
      <c r="BM4525" s="603"/>
      <c r="BN4525" s="604"/>
      <c r="BO4525" s="587">
        <f t="shared" ref="BO4525" si="3331">IF(BQ4525=0,0,50*BP4525/BQ4525)</f>
        <v>0</v>
      </c>
      <c r="BP4525" s="555">
        <f>(BL4525*BS$11)+(N4525*BS$12)+(X4525*BS$13)+(R4525*BS$14)+(V4525*BS$15)+(Z4525*BS$16)</f>
        <v>0</v>
      </c>
      <c r="BQ4525" s="555">
        <f>((AZ4525-BB4525)*BS$18)+((AT4525-AV4525)*BS$17)+(H4525*BS$19)+(P4525*BS$20)</f>
        <v>0</v>
      </c>
      <c r="BR4525" s="65"/>
      <c r="BS4525" s="65"/>
      <c r="BT4525" s="268"/>
    </row>
    <row r="4526" spans="1:72" ht="21.75" hidden="1" customHeight="1" x14ac:dyDescent="0.25">
      <c r="A4526" s="268"/>
      <c r="B4526" s="679"/>
      <c r="C4526" s="690" t="str">
        <f>IF(ROSTER!D$38="","",ROSTER!D$38)</f>
        <v/>
      </c>
      <c r="D4526" s="691"/>
      <c r="E4526" s="668"/>
      <c r="F4526" s="681"/>
      <c r="G4526" s="664"/>
      <c r="H4526" s="585"/>
      <c r="I4526" s="586"/>
      <c r="J4526" s="571"/>
      <c r="K4526" s="572"/>
      <c r="L4526" s="575"/>
      <c r="M4526" s="576"/>
      <c r="N4526" s="581"/>
      <c r="O4526" s="582"/>
      <c r="P4526" s="571"/>
      <c r="Q4526" s="572"/>
      <c r="R4526" s="575"/>
      <c r="S4526" s="576"/>
      <c r="T4526" s="581"/>
      <c r="U4526" s="582"/>
      <c r="V4526" s="585"/>
      <c r="W4526" s="586"/>
      <c r="X4526" s="571"/>
      <c r="Y4526" s="586"/>
      <c r="Z4526" s="571"/>
      <c r="AA4526" s="586"/>
      <c r="AB4526" s="571"/>
      <c r="AC4526" s="572"/>
      <c r="AD4526" s="575"/>
      <c r="AE4526" s="576"/>
      <c r="AF4526" s="577"/>
      <c r="AG4526" s="578"/>
      <c r="AH4526" s="571"/>
      <c r="AI4526" s="572"/>
      <c r="AJ4526" s="575"/>
      <c r="AK4526" s="576"/>
      <c r="AL4526" s="577"/>
      <c r="AM4526" s="578"/>
      <c r="AN4526" s="571"/>
      <c r="AO4526" s="572"/>
      <c r="AP4526" s="575"/>
      <c r="AQ4526" s="576"/>
      <c r="AR4526" s="577"/>
      <c r="AS4526" s="578"/>
      <c r="AT4526" s="627"/>
      <c r="AU4526" s="628"/>
      <c r="AV4526" s="629"/>
      <c r="AW4526" s="630"/>
      <c r="AX4526" s="577"/>
      <c r="AY4526" s="578"/>
      <c r="AZ4526" s="571"/>
      <c r="BA4526" s="572"/>
      <c r="BB4526" s="575"/>
      <c r="BC4526" s="576"/>
      <c r="BD4526" s="577"/>
      <c r="BE4526" s="578"/>
      <c r="BF4526" s="627"/>
      <c r="BG4526" s="628"/>
      <c r="BH4526" s="629"/>
      <c r="BI4526" s="630"/>
      <c r="BJ4526" s="577"/>
      <c r="BK4526" s="578"/>
      <c r="BL4526" s="605"/>
      <c r="BM4526" s="606"/>
      <c r="BN4526" s="607"/>
      <c r="BO4526" s="588"/>
      <c r="BP4526" s="556"/>
      <c r="BQ4526" s="556"/>
      <c r="BR4526" s="65"/>
      <c r="BS4526" s="65"/>
      <c r="BT4526" s="268"/>
    </row>
    <row r="4527" spans="1:72" ht="21.75" hidden="1" customHeight="1" x14ac:dyDescent="0.25">
      <c r="A4527" s="268"/>
      <c r="B4527" s="678" t="str">
        <f>IF(ROSTER!B$40="","",ROSTER!B$40)</f>
        <v/>
      </c>
      <c r="C4527" s="669" t="str">
        <f>IF(ROSTER!C$40="","",ROSTER!C$40)</f>
        <v/>
      </c>
      <c r="D4527" s="670"/>
      <c r="E4527" s="667"/>
      <c r="F4527" s="680">
        <f>IF(E4527="y",1,IF(E4527="S",1,0))</f>
        <v>0</v>
      </c>
      <c r="G4527" s="663">
        <f>IF(E4527="S",1,0)</f>
        <v>0</v>
      </c>
      <c r="H4527" s="583"/>
      <c r="I4527" s="584"/>
      <c r="J4527" s="569"/>
      <c r="K4527" s="570"/>
      <c r="L4527" s="573"/>
      <c r="M4527" s="574"/>
      <c r="N4527" s="579">
        <f>L4527+J4527</f>
        <v>0</v>
      </c>
      <c r="O4527" s="580"/>
      <c r="P4527" s="569"/>
      <c r="Q4527" s="570"/>
      <c r="R4527" s="573"/>
      <c r="S4527" s="574"/>
      <c r="T4527" s="579">
        <f>R4527-P4527</f>
        <v>0</v>
      </c>
      <c r="U4527" s="580"/>
      <c r="V4527" s="583"/>
      <c r="W4527" s="584"/>
      <c r="X4527" s="569"/>
      <c r="Y4527" s="584"/>
      <c r="Z4527" s="569"/>
      <c r="AA4527" s="584"/>
      <c r="AB4527" s="569"/>
      <c r="AC4527" s="570"/>
      <c r="AD4527" s="573"/>
      <c r="AE4527" s="574"/>
      <c r="AF4527" s="557">
        <f>IF(AB4527=0,0,(AD4527/AB4527)*100)</f>
        <v>0</v>
      </c>
      <c r="AG4527" s="558"/>
      <c r="AH4527" s="569"/>
      <c r="AI4527" s="570"/>
      <c r="AJ4527" s="573"/>
      <c r="AK4527" s="574"/>
      <c r="AL4527" s="557">
        <f>IF(AH4527=0,0,(AJ4527/AH4527)*100)</f>
        <v>0</v>
      </c>
      <c r="AM4527" s="558"/>
      <c r="AN4527" s="569"/>
      <c r="AO4527" s="570"/>
      <c r="AP4527" s="573"/>
      <c r="AQ4527" s="574"/>
      <c r="AR4527" s="557">
        <f>IF(AN4527=0,0,(AP4527/AN4527)*100)</f>
        <v>0</v>
      </c>
      <c r="AS4527" s="558"/>
      <c r="AT4527" s="561">
        <f>AB4527+AH4527+AN4527</f>
        <v>0</v>
      </c>
      <c r="AU4527" s="562"/>
      <c r="AV4527" s="565">
        <f>AD4527+AJ4527+AP4527</f>
        <v>0</v>
      </c>
      <c r="AW4527" s="566"/>
      <c r="AX4527" s="557">
        <f>IF(AT4527=0,0,(AV4527/AT4527)*100)</f>
        <v>0</v>
      </c>
      <c r="AY4527" s="558"/>
      <c r="AZ4527" s="569"/>
      <c r="BA4527" s="570"/>
      <c r="BB4527" s="573"/>
      <c r="BC4527" s="574"/>
      <c r="BD4527" s="557">
        <f>IF(AZ4527=0,0,(BB4527/AZ4527)*100)</f>
        <v>0</v>
      </c>
      <c r="BE4527" s="558"/>
      <c r="BF4527" s="561">
        <f>AT4527+AZ4527</f>
        <v>0</v>
      </c>
      <c r="BG4527" s="562"/>
      <c r="BH4527" s="565">
        <f>AV4527+BB4527</f>
        <v>0</v>
      </c>
      <c r="BI4527" s="566"/>
      <c r="BJ4527" s="557">
        <f>IF(BF4527=0,0,(BH4527/BF4527)*100)</f>
        <v>0</v>
      </c>
      <c r="BK4527" s="558"/>
      <c r="BL4527" s="602">
        <f>(AD4527*2)+(AJ4527*2)+(AP4527*3)+BB4527</f>
        <v>0</v>
      </c>
      <c r="BM4527" s="603"/>
      <c r="BN4527" s="604"/>
      <c r="BO4527" s="587">
        <f t="shared" ref="BO4527" si="3332">IF(BQ4527=0,0,50*BP4527/BQ4527)</f>
        <v>0</v>
      </c>
      <c r="BP4527" s="555">
        <f>(BL4527*BS$11)+(N4527*BS$12)+(X4527*BS$13)+(R4527*BS$14)+(V4527*BS$15)+(Z4527*BS$16)</f>
        <v>0</v>
      </c>
      <c r="BQ4527" s="555">
        <f>((AZ4527-BB4527)*BS$18)+((AT4527-AV4527)*BS$17)+(H4527*BS$19)+(P4527*BS$20)</f>
        <v>0</v>
      </c>
      <c r="BR4527" s="65"/>
      <c r="BS4527" s="65"/>
      <c r="BT4527" s="268"/>
    </row>
    <row r="4528" spans="1:72" ht="21.75" hidden="1" customHeight="1" x14ac:dyDescent="0.25">
      <c r="A4528" s="268"/>
      <c r="B4528" s="679"/>
      <c r="C4528" s="690" t="str">
        <f>IF(ROSTER!D$40="","",ROSTER!D$40)</f>
        <v/>
      </c>
      <c r="D4528" s="691"/>
      <c r="E4528" s="668"/>
      <c r="F4528" s="681"/>
      <c r="G4528" s="664"/>
      <c r="H4528" s="585"/>
      <c r="I4528" s="586"/>
      <c r="J4528" s="571"/>
      <c r="K4528" s="572"/>
      <c r="L4528" s="575"/>
      <c r="M4528" s="576"/>
      <c r="N4528" s="581"/>
      <c r="O4528" s="582"/>
      <c r="P4528" s="571"/>
      <c r="Q4528" s="572"/>
      <c r="R4528" s="575"/>
      <c r="S4528" s="576"/>
      <c r="T4528" s="581"/>
      <c r="U4528" s="582"/>
      <c r="V4528" s="585"/>
      <c r="W4528" s="586"/>
      <c r="X4528" s="571"/>
      <c r="Y4528" s="586"/>
      <c r="Z4528" s="571"/>
      <c r="AA4528" s="586"/>
      <c r="AB4528" s="571"/>
      <c r="AC4528" s="572"/>
      <c r="AD4528" s="575"/>
      <c r="AE4528" s="576"/>
      <c r="AF4528" s="577"/>
      <c r="AG4528" s="578"/>
      <c r="AH4528" s="571"/>
      <c r="AI4528" s="572"/>
      <c r="AJ4528" s="575"/>
      <c r="AK4528" s="576"/>
      <c r="AL4528" s="577"/>
      <c r="AM4528" s="578"/>
      <c r="AN4528" s="571"/>
      <c r="AO4528" s="572"/>
      <c r="AP4528" s="575"/>
      <c r="AQ4528" s="576"/>
      <c r="AR4528" s="577"/>
      <c r="AS4528" s="578"/>
      <c r="AT4528" s="627"/>
      <c r="AU4528" s="628"/>
      <c r="AV4528" s="629"/>
      <c r="AW4528" s="630"/>
      <c r="AX4528" s="577"/>
      <c r="AY4528" s="578"/>
      <c r="AZ4528" s="571"/>
      <c r="BA4528" s="572"/>
      <c r="BB4528" s="575"/>
      <c r="BC4528" s="576"/>
      <c r="BD4528" s="577"/>
      <c r="BE4528" s="578"/>
      <c r="BF4528" s="627"/>
      <c r="BG4528" s="628"/>
      <c r="BH4528" s="629"/>
      <c r="BI4528" s="630"/>
      <c r="BJ4528" s="577"/>
      <c r="BK4528" s="578"/>
      <c r="BL4528" s="605"/>
      <c r="BM4528" s="606"/>
      <c r="BN4528" s="607"/>
      <c r="BO4528" s="588"/>
      <c r="BP4528" s="556"/>
      <c r="BQ4528" s="556"/>
      <c r="BR4528" s="65"/>
      <c r="BS4528" s="65"/>
      <c r="BT4528" s="268"/>
    </row>
    <row r="4529" spans="1:75" ht="21.75" hidden="1" customHeight="1" x14ac:dyDescent="0.25">
      <c r="A4529" s="268"/>
      <c r="B4529" s="678" t="str">
        <f>IF(ROSTER!B$42="","",ROSTER!B$42)</f>
        <v/>
      </c>
      <c r="C4529" s="669" t="str">
        <f>IF(ROSTER!C$42="","",ROSTER!C$42)</f>
        <v/>
      </c>
      <c r="D4529" s="670"/>
      <c r="E4529" s="667"/>
      <c r="F4529" s="680">
        <f>IF(E4529="y",1,IF(E4529="S",1,0))</f>
        <v>0</v>
      </c>
      <c r="G4529" s="663">
        <f>IF(E4529="S",1,0)</f>
        <v>0</v>
      </c>
      <c r="H4529" s="583"/>
      <c r="I4529" s="584"/>
      <c r="J4529" s="569"/>
      <c r="K4529" s="570"/>
      <c r="L4529" s="573"/>
      <c r="M4529" s="574"/>
      <c r="N4529" s="579">
        <f>L4529+J4529</f>
        <v>0</v>
      </c>
      <c r="O4529" s="580"/>
      <c r="P4529" s="569"/>
      <c r="Q4529" s="570"/>
      <c r="R4529" s="573"/>
      <c r="S4529" s="574"/>
      <c r="T4529" s="579">
        <f>R4529-P4529</f>
        <v>0</v>
      </c>
      <c r="U4529" s="580"/>
      <c r="V4529" s="583"/>
      <c r="W4529" s="584"/>
      <c r="X4529" s="569"/>
      <c r="Y4529" s="584"/>
      <c r="Z4529" s="569"/>
      <c r="AA4529" s="584"/>
      <c r="AB4529" s="569"/>
      <c r="AC4529" s="570"/>
      <c r="AD4529" s="573"/>
      <c r="AE4529" s="574"/>
      <c r="AF4529" s="557">
        <f>IF(AB4529=0,0,(AD4529/AB4529)*100)</f>
        <v>0</v>
      </c>
      <c r="AG4529" s="558"/>
      <c r="AH4529" s="569"/>
      <c r="AI4529" s="570"/>
      <c r="AJ4529" s="573"/>
      <c r="AK4529" s="574"/>
      <c r="AL4529" s="557">
        <f>IF(AH4529=0,0,(AJ4529/AH4529)*100)</f>
        <v>0</v>
      </c>
      <c r="AM4529" s="558"/>
      <c r="AN4529" s="569"/>
      <c r="AO4529" s="570"/>
      <c r="AP4529" s="573"/>
      <c r="AQ4529" s="574"/>
      <c r="AR4529" s="557">
        <f>IF(AN4529=0,0,(AP4529/AN4529)*100)</f>
        <v>0</v>
      </c>
      <c r="AS4529" s="558"/>
      <c r="AT4529" s="561">
        <f>AB4529+AH4529+AN4529</f>
        <v>0</v>
      </c>
      <c r="AU4529" s="562"/>
      <c r="AV4529" s="565">
        <f>AD4529+AJ4529+AP4529</f>
        <v>0</v>
      </c>
      <c r="AW4529" s="566"/>
      <c r="AX4529" s="557">
        <f>IF(AT4529=0,0,(AV4529/AT4529)*100)</f>
        <v>0</v>
      </c>
      <c r="AY4529" s="558"/>
      <c r="AZ4529" s="569"/>
      <c r="BA4529" s="570"/>
      <c r="BB4529" s="573"/>
      <c r="BC4529" s="574"/>
      <c r="BD4529" s="557">
        <f>IF(AZ4529=0,0,(BB4529/AZ4529)*100)</f>
        <v>0</v>
      </c>
      <c r="BE4529" s="558"/>
      <c r="BF4529" s="561">
        <f>AT4529+AZ4529</f>
        <v>0</v>
      </c>
      <c r="BG4529" s="562"/>
      <c r="BH4529" s="565">
        <f>AV4529+BB4529</f>
        <v>0</v>
      </c>
      <c r="BI4529" s="566"/>
      <c r="BJ4529" s="557">
        <f>IF(BF4529=0,0,(BH4529/BF4529)*100)</f>
        <v>0</v>
      </c>
      <c r="BK4529" s="558"/>
      <c r="BL4529" s="602">
        <f>(AD4529*2)+(AJ4529*2)+(AP4529*3)+BB4529</f>
        <v>0</v>
      </c>
      <c r="BM4529" s="603"/>
      <c r="BN4529" s="604"/>
      <c r="BO4529" s="587">
        <f t="shared" ref="BO4529" si="3333">IF(BQ4529=0,0,50*BP4529/BQ4529)</f>
        <v>0</v>
      </c>
      <c r="BP4529" s="555">
        <f>(BL4529*BS$11)+(N4529*BS$12)+(X4529*BS$13)+(R4529*BS$14)+(V4529*BS$15)+(Z4529*BS$16)</f>
        <v>0</v>
      </c>
      <c r="BQ4529" s="555">
        <f>((AZ4529-BB4529)*BS$18)+((AT4529-AV4529)*BS$17)+(H4529*BS$19)+(P4529*BS$20)</f>
        <v>0</v>
      </c>
      <c r="BR4529" s="65"/>
      <c r="BS4529" s="65"/>
      <c r="BT4529" s="268"/>
    </row>
    <row r="4530" spans="1:75" ht="21.75" hidden="1" customHeight="1" x14ac:dyDescent="0.25">
      <c r="A4530" s="268"/>
      <c r="B4530" s="679"/>
      <c r="C4530" s="690" t="str">
        <f>IF(ROSTER!D$42="","",ROSTER!D$42)</f>
        <v/>
      </c>
      <c r="D4530" s="691"/>
      <c r="E4530" s="668"/>
      <c r="F4530" s="681"/>
      <c r="G4530" s="664"/>
      <c r="H4530" s="585"/>
      <c r="I4530" s="586"/>
      <c r="J4530" s="571"/>
      <c r="K4530" s="572"/>
      <c r="L4530" s="575"/>
      <c r="M4530" s="576"/>
      <c r="N4530" s="581"/>
      <c r="O4530" s="582"/>
      <c r="P4530" s="571"/>
      <c r="Q4530" s="572"/>
      <c r="R4530" s="575"/>
      <c r="S4530" s="576"/>
      <c r="T4530" s="581"/>
      <c r="U4530" s="582"/>
      <c r="V4530" s="585"/>
      <c r="W4530" s="586"/>
      <c r="X4530" s="571"/>
      <c r="Y4530" s="586"/>
      <c r="Z4530" s="571"/>
      <c r="AA4530" s="586"/>
      <c r="AB4530" s="571"/>
      <c r="AC4530" s="572"/>
      <c r="AD4530" s="575"/>
      <c r="AE4530" s="576"/>
      <c r="AF4530" s="577"/>
      <c r="AG4530" s="578"/>
      <c r="AH4530" s="571"/>
      <c r="AI4530" s="572"/>
      <c r="AJ4530" s="575"/>
      <c r="AK4530" s="576"/>
      <c r="AL4530" s="577"/>
      <c r="AM4530" s="578"/>
      <c r="AN4530" s="571"/>
      <c r="AO4530" s="572"/>
      <c r="AP4530" s="575"/>
      <c r="AQ4530" s="576"/>
      <c r="AR4530" s="577"/>
      <c r="AS4530" s="578"/>
      <c r="AT4530" s="627"/>
      <c r="AU4530" s="628"/>
      <c r="AV4530" s="629"/>
      <c r="AW4530" s="630"/>
      <c r="AX4530" s="577"/>
      <c r="AY4530" s="578"/>
      <c r="AZ4530" s="571"/>
      <c r="BA4530" s="572"/>
      <c r="BB4530" s="575"/>
      <c r="BC4530" s="576"/>
      <c r="BD4530" s="577"/>
      <c r="BE4530" s="578"/>
      <c r="BF4530" s="627"/>
      <c r="BG4530" s="628"/>
      <c r="BH4530" s="629"/>
      <c r="BI4530" s="630"/>
      <c r="BJ4530" s="577"/>
      <c r="BK4530" s="578"/>
      <c r="BL4530" s="605"/>
      <c r="BM4530" s="606"/>
      <c r="BN4530" s="607"/>
      <c r="BO4530" s="588"/>
      <c r="BP4530" s="556"/>
      <c r="BQ4530" s="556"/>
      <c r="BR4530" s="65"/>
      <c r="BS4530" s="65"/>
      <c r="BT4530" s="268"/>
    </row>
    <row r="4531" spans="1:75" ht="21.75" hidden="1" customHeight="1" x14ac:dyDescent="0.25">
      <c r="A4531" s="268"/>
      <c r="B4531" s="678" t="str">
        <f>IF(ROSTER!B$44="","",ROSTER!B$44)</f>
        <v/>
      </c>
      <c r="C4531" s="669" t="str">
        <f>IF(ROSTER!C$44="","",ROSTER!C$44)</f>
        <v/>
      </c>
      <c r="D4531" s="670"/>
      <c r="E4531" s="667"/>
      <c r="F4531" s="680">
        <f>IF(E4531="y",1,IF(E4531="S",1,0))</f>
        <v>0</v>
      </c>
      <c r="G4531" s="663">
        <f>IF(E4531="S",1,0)</f>
        <v>0</v>
      </c>
      <c r="H4531" s="583"/>
      <c r="I4531" s="584"/>
      <c r="J4531" s="569"/>
      <c r="K4531" s="570"/>
      <c r="L4531" s="573"/>
      <c r="M4531" s="574"/>
      <c r="N4531" s="579">
        <f>L4531+J4531</f>
        <v>0</v>
      </c>
      <c r="O4531" s="580"/>
      <c r="P4531" s="569"/>
      <c r="Q4531" s="570"/>
      <c r="R4531" s="573"/>
      <c r="S4531" s="574"/>
      <c r="T4531" s="579">
        <f>R4531-P4531</f>
        <v>0</v>
      </c>
      <c r="U4531" s="580"/>
      <c r="V4531" s="583"/>
      <c r="W4531" s="584"/>
      <c r="X4531" s="569"/>
      <c r="Y4531" s="584"/>
      <c r="Z4531" s="569"/>
      <c r="AA4531" s="584"/>
      <c r="AB4531" s="569"/>
      <c r="AC4531" s="570"/>
      <c r="AD4531" s="573"/>
      <c r="AE4531" s="574"/>
      <c r="AF4531" s="557">
        <f>IF(AB4531=0,0,(AD4531/AB4531)*100)</f>
        <v>0</v>
      </c>
      <c r="AG4531" s="558"/>
      <c r="AH4531" s="569"/>
      <c r="AI4531" s="570"/>
      <c r="AJ4531" s="573"/>
      <c r="AK4531" s="574"/>
      <c r="AL4531" s="557">
        <f>IF(AH4531=0,0,(AJ4531/AH4531)*100)</f>
        <v>0</v>
      </c>
      <c r="AM4531" s="558"/>
      <c r="AN4531" s="569"/>
      <c r="AO4531" s="570"/>
      <c r="AP4531" s="573"/>
      <c r="AQ4531" s="574"/>
      <c r="AR4531" s="557">
        <f>IF(AN4531=0,0,(AP4531/AN4531)*100)</f>
        <v>0</v>
      </c>
      <c r="AS4531" s="558"/>
      <c r="AT4531" s="561">
        <f>AB4531+AH4531+AN4531</f>
        <v>0</v>
      </c>
      <c r="AU4531" s="562"/>
      <c r="AV4531" s="565">
        <f>AD4531+AJ4531+AP4531</f>
        <v>0</v>
      </c>
      <c r="AW4531" s="566"/>
      <c r="AX4531" s="557">
        <f>IF(AT4531=0,0,(AV4531/AT4531)*100)</f>
        <v>0</v>
      </c>
      <c r="AY4531" s="558"/>
      <c r="AZ4531" s="569"/>
      <c r="BA4531" s="570"/>
      <c r="BB4531" s="573"/>
      <c r="BC4531" s="574"/>
      <c r="BD4531" s="557">
        <f>IF(AZ4531=0,0,(BB4531/AZ4531)*100)</f>
        <v>0</v>
      </c>
      <c r="BE4531" s="558"/>
      <c r="BF4531" s="561">
        <f>AT4531+AZ4531</f>
        <v>0</v>
      </c>
      <c r="BG4531" s="562"/>
      <c r="BH4531" s="565">
        <f>AV4531+BB4531</f>
        <v>0</v>
      </c>
      <c r="BI4531" s="566"/>
      <c r="BJ4531" s="557">
        <f>IF(BF4531=0,0,(BH4531/BF4531)*100)</f>
        <v>0</v>
      </c>
      <c r="BK4531" s="558"/>
      <c r="BL4531" s="602">
        <f>(AD4531*2)+(AJ4531*2)+(AP4531*3)+BB4531</f>
        <v>0</v>
      </c>
      <c r="BM4531" s="603"/>
      <c r="BN4531" s="604"/>
      <c r="BO4531" s="587">
        <f t="shared" ref="BO4531" si="3334">IF(BQ4531=0,0,50*BP4531/BQ4531)</f>
        <v>0</v>
      </c>
      <c r="BP4531" s="555">
        <f>(BL4531*BS$11)+(N4531*BS$12)+(X4531*BS$13)+(R4531*BS$14)+(V4531*BS$15)+(Z4531*BS$16)</f>
        <v>0</v>
      </c>
      <c r="BQ4531" s="555">
        <f>((AZ4531-BB4531)*BS$18)+((AT4531-AV4531)*BS$17)+(H4531*BS$19)+(P4531*BS$20)</f>
        <v>0</v>
      </c>
      <c r="BR4531" s="65"/>
      <c r="BS4531" s="65"/>
      <c r="BT4531" s="268"/>
    </row>
    <row r="4532" spans="1:75" ht="21.75" hidden="1" customHeight="1" x14ac:dyDescent="0.25">
      <c r="A4532" s="268"/>
      <c r="B4532" s="679"/>
      <c r="C4532" s="690" t="str">
        <f>IF(ROSTER!D$44="","",ROSTER!D$44)</f>
        <v/>
      </c>
      <c r="D4532" s="691"/>
      <c r="E4532" s="668"/>
      <c r="F4532" s="681"/>
      <c r="G4532" s="664"/>
      <c r="H4532" s="585"/>
      <c r="I4532" s="586"/>
      <c r="J4532" s="571"/>
      <c r="K4532" s="572"/>
      <c r="L4532" s="575"/>
      <c r="M4532" s="576"/>
      <c r="N4532" s="581"/>
      <c r="O4532" s="582"/>
      <c r="P4532" s="571"/>
      <c r="Q4532" s="572"/>
      <c r="R4532" s="575"/>
      <c r="S4532" s="576"/>
      <c r="T4532" s="581"/>
      <c r="U4532" s="582"/>
      <c r="V4532" s="585"/>
      <c r="W4532" s="586"/>
      <c r="X4532" s="571"/>
      <c r="Y4532" s="586"/>
      <c r="Z4532" s="571"/>
      <c r="AA4532" s="586"/>
      <c r="AB4532" s="571"/>
      <c r="AC4532" s="572"/>
      <c r="AD4532" s="575"/>
      <c r="AE4532" s="576"/>
      <c r="AF4532" s="577"/>
      <c r="AG4532" s="578"/>
      <c r="AH4532" s="571"/>
      <c r="AI4532" s="572"/>
      <c r="AJ4532" s="575"/>
      <c r="AK4532" s="576"/>
      <c r="AL4532" s="577"/>
      <c r="AM4532" s="578"/>
      <c r="AN4532" s="571"/>
      <c r="AO4532" s="572"/>
      <c r="AP4532" s="575"/>
      <c r="AQ4532" s="576"/>
      <c r="AR4532" s="577"/>
      <c r="AS4532" s="578"/>
      <c r="AT4532" s="627"/>
      <c r="AU4532" s="628"/>
      <c r="AV4532" s="629"/>
      <c r="AW4532" s="630"/>
      <c r="AX4532" s="577"/>
      <c r="AY4532" s="578"/>
      <c r="AZ4532" s="571"/>
      <c r="BA4532" s="572"/>
      <c r="BB4532" s="575"/>
      <c r="BC4532" s="576"/>
      <c r="BD4532" s="577"/>
      <c r="BE4532" s="578"/>
      <c r="BF4532" s="627"/>
      <c r="BG4532" s="628"/>
      <c r="BH4532" s="629"/>
      <c r="BI4532" s="630"/>
      <c r="BJ4532" s="577"/>
      <c r="BK4532" s="578"/>
      <c r="BL4532" s="605"/>
      <c r="BM4532" s="606"/>
      <c r="BN4532" s="607"/>
      <c r="BO4532" s="588"/>
      <c r="BP4532" s="556"/>
      <c r="BQ4532" s="556"/>
      <c r="BR4532" s="65"/>
      <c r="BS4532" s="65"/>
      <c r="BT4532" s="268"/>
    </row>
    <row r="4533" spans="1:75" ht="21.75" hidden="1" customHeight="1" x14ac:dyDescent="0.25">
      <c r="A4533" s="268"/>
      <c r="B4533" s="678" t="str">
        <f>IF(ROSTER!B$46="","",ROSTER!B$46)</f>
        <v/>
      </c>
      <c r="C4533" s="669" t="str">
        <f>IF(ROSTER!C$46="","",ROSTER!C$46)</f>
        <v/>
      </c>
      <c r="D4533" s="670"/>
      <c r="E4533" s="667"/>
      <c r="F4533" s="680">
        <f>IF(E4533="y",1,IF(E4533="S",1,0))</f>
        <v>0</v>
      </c>
      <c r="G4533" s="663">
        <f>IF(E4533="S",1,0)</f>
        <v>0</v>
      </c>
      <c r="H4533" s="583"/>
      <c r="I4533" s="584"/>
      <c r="J4533" s="569"/>
      <c r="K4533" s="570"/>
      <c r="L4533" s="573"/>
      <c r="M4533" s="574"/>
      <c r="N4533" s="579">
        <f>L4533+J4533</f>
        <v>0</v>
      </c>
      <c r="O4533" s="580"/>
      <c r="P4533" s="569"/>
      <c r="Q4533" s="570"/>
      <c r="R4533" s="573"/>
      <c r="S4533" s="574"/>
      <c r="T4533" s="579">
        <f>R4533-P4533</f>
        <v>0</v>
      </c>
      <c r="U4533" s="580"/>
      <c r="V4533" s="583"/>
      <c r="W4533" s="584"/>
      <c r="X4533" s="569"/>
      <c r="Y4533" s="584"/>
      <c r="Z4533" s="569"/>
      <c r="AA4533" s="584"/>
      <c r="AB4533" s="569"/>
      <c r="AC4533" s="570"/>
      <c r="AD4533" s="573"/>
      <c r="AE4533" s="574"/>
      <c r="AF4533" s="557">
        <f>IF(AB4533=0,0,(AD4533/AB4533)*100)</f>
        <v>0</v>
      </c>
      <c r="AG4533" s="558"/>
      <c r="AH4533" s="569"/>
      <c r="AI4533" s="570"/>
      <c r="AJ4533" s="573"/>
      <c r="AK4533" s="574"/>
      <c r="AL4533" s="557">
        <f>IF(AH4533=0,0,(AJ4533/AH4533)*100)</f>
        <v>0</v>
      </c>
      <c r="AM4533" s="558"/>
      <c r="AN4533" s="569"/>
      <c r="AO4533" s="570"/>
      <c r="AP4533" s="573"/>
      <c r="AQ4533" s="574"/>
      <c r="AR4533" s="557">
        <f>IF(AN4533=0,0,(AP4533/AN4533)*100)</f>
        <v>0</v>
      </c>
      <c r="AS4533" s="558"/>
      <c r="AT4533" s="561">
        <f>AB4533+AH4533+AN4533</f>
        <v>0</v>
      </c>
      <c r="AU4533" s="562"/>
      <c r="AV4533" s="565">
        <f>AD4533+AJ4533+AP4533</f>
        <v>0</v>
      </c>
      <c r="AW4533" s="566"/>
      <c r="AX4533" s="557">
        <f>IF(AT4533=0,0,(AV4533/AT4533)*100)</f>
        <v>0</v>
      </c>
      <c r="AY4533" s="558"/>
      <c r="AZ4533" s="569"/>
      <c r="BA4533" s="570"/>
      <c r="BB4533" s="573"/>
      <c r="BC4533" s="574"/>
      <c r="BD4533" s="557">
        <f>IF(AZ4533=0,0,(BB4533/AZ4533)*100)</f>
        <v>0</v>
      </c>
      <c r="BE4533" s="558"/>
      <c r="BF4533" s="561">
        <f>AT4533+AZ4533</f>
        <v>0</v>
      </c>
      <c r="BG4533" s="562"/>
      <c r="BH4533" s="565">
        <f>AV4533+BB4533</f>
        <v>0</v>
      </c>
      <c r="BI4533" s="566"/>
      <c r="BJ4533" s="557">
        <f>IF(BF4533=0,0,(BH4533/BF4533)*100)</f>
        <v>0</v>
      </c>
      <c r="BK4533" s="558"/>
      <c r="BL4533" s="602">
        <f>(AD4533*2)+(AJ4533*2)+(AP4533*3)+BB4533</f>
        <v>0</v>
      </c>
      <c r="BM4533" s="603"/>
      <c r="BN4533" s="604"/>
      <c r="BO4533" s="587">
        <f t="shared" ref="BO4533" si="3335">IF(BQ4533=0,0,50*BP4533/BQ4533)</f>
        <v>0</v>
      </c>
      <c r="BP4533" s="634">
        <f>(BL4533*BS$11)+(N4533*BS$12)+(X4533*BS$13)+(R4533*BS$14)+(V4533*BS$15)+(Z4533*BS$16)</f>
        <v>0</v>
      </c>
      <c r="BQ4533" s="555">
        <f>((AZ4533-BB4533)*BS$18)+((AT4533-AV4533)*BS$17)+(H4533*BS$19)+(P4533*BS$20)</f>
        <v>0</v>
      </c>
      <c r="BR4533" s="65"/>
      <c r="BS4533" s="65"/>
      <c r="BT4533" s="268"/>
    </row>
    <row r="4534" spans="1:75" ht="22.5" hidden="1" customHeight="1" thickBot="1" x14ac:dyDescent="0.3">
      <c r="A4534" s="268"/>
      <c r="B4534" s="679"/>
      <c r="C4534" s="690" t="str">
        <f>IF(ROSTER!D$46="","",ROSTER!D$46)</f>
        <v/>
      </c>
      <c r="D4534" s="691"/>
      <c r="E4534" s="668"/>
      <c r="F4534" s="681"/>
      <c r="G4534" s="664"/>
      <c r="H4534" s="585"/>
      <c r="I4534" s="586"/>
      <c r="J4534" s="571"/>
      <c r="K4534" s="572"/>
      <c r="L4534" s="575"/>
      <c r="M4534" s="576"/>
      <c r="N4534" s="649"/>
      <c r="O4534" s="650"/>
      <c r="P4534" s="571"/>
      <c r="Q4534" s="572"/>
      <c r="R4534" s="575"/>
      <c r="S4534" s="576"/>
      <c r="T4534" s="581"/>
      <c r="U4534" s="582"/>
      <c r="V4534" s="585"/>
      <c r="W4534" s="586"/>
      <c r="X4534" s="571"/>
      <c r="Y4534" s="586"/>
      <c r="Z4534" s="571"/>
      <c r="AA4534" s="586"/>
      <c r="AB4534" s="571"/>
      <c r="AC4534" s="572"/>
      <c r="AD4534" s="575"/>
      <c r="AE4534" s="576"/>
      <c r="AF4534" s="559"/>
      <c r="AG4534" s="560"/>
      <c r="AH4534" s="571"/>
      <c r="AI4534" s="572"/>
      <c r="AJ4534" s="575"/>
      <c r="AK4534" s="576"/>
      <c r="AL4534" s="559"/>
      <c r="AM4534" s="560"/>
      <c r="AN4534" s="571"/>
      <c r="AO4534" s="572"/>
      <c r="AP4534" s="575"/>
      <c r="AQ4534" s="576"/>
      <c r="AR4534" s="559"/>
      <c r="AS4534" s="560"/>
      <c r="AT4534" s="563"/>
      <c r="AU4534" s="564"/>
      <c r="AV4534" s="567"/>
      <c r="AW4534" s="568"/>
      <c r="AX4534" s="559"/>
      <c r="AY4534" s="560"/>
      <c r="AZ4534" s="571"/>
      <c r="BA4534" s="572"/>
      <c r="BB4534" s="575"/>
      <c r="BC4534" s="576"/>
      <c r="BD4534" s="559"/>
      <c r="BE4534" s="560"/>
      <c r="BF4534" s="563"/>
      <c r="BG4534" s="564"/>
      <c r="BH4534" s="567"/>
      <c r="BI4534" s="568"/>
      <c r="BJ4534" s="559"/>
      <c r="BK4534" s="560"/>
      <c r="BL4534" s="631"/>
      <c r="BM4534" s="632"/>
      <c r="BN4534" s="633"/>
      <c r="BO4534" s="609"/>
      <c r="BP4534" s="635"/>
      <c r="BQ4534" s="556"/>
      <c r="BR4534" s="65"/>
      <c r="BS4534" s="65"/>
      <c r="BT4534" s="268"/>
    </row>
    <row r="4535" spans="1:75" s="79" customFormat="1" ht="33.4" hidden="1" customHeight="1" x14ac:dyDescent="0.45">
      <c r="A4535" s="278"/>
      <c r="B4535" s="671"/>
      <c r="C4535" s="611"/>
      <c r="D4535" s="611" t="s">
        <v>10</v>
      </c>
      <c r="E4535" s="612"/>
      <c r="F4535" s="78"/>
      <c r="G4535" s="78"/>
      <c r="H4535" s="547">
        <f>SUM(H4495:I4534)</f>
        <v>0</v>
      </c>
      <c r="I4535" s="548"/>
      <c r="J4535" s="547">
        <f>SUM(J4495:K4534)</f>
        <v>0</v>
      </c>
      <c r="K4535" s="548"/>
      <c r="L4535" s="551">
        <f>SUM(L4495:M4534)</f>
        <v>0</v>
      </c>
      <c r="M4535" s="636"/>
      <c r="N4535" s="533">
        <f>L4535+J4535</f>
        <v>0</v>
      </c>
      <c r="O4535" s="534"/>
      <c r="P4535" s="551">
        <f>SUM(P4495:Q4534)</f>
        <v>0</v>
      </c>
      <c r="Q4535" s="548"/>
      <c r="R4535" s="551">
        <f>SUM(R4495:S4534)</f>
        <v>0</v>
      </c>
      <c r="S4535" s="636"/>
      <c r="T4535" s="533">
        <f>R4535-P4535</f>
        <v>0</v>
      </c>
      <c r="U4535" s="534"/>
      <c r="V4535" s="551">
        <f>SUM(V4495:W4534)</f>
        <v>0</v>
      </c>
      <c r="W4535" s="636"/>
      <c r="X4535" s="547">
        <f>SUM(X4495:Y4534)</f>
        <v>0</v>
      </c>
      <c r="Y4535" s="534"/>
      <c r="Z4535" s="547">
        <f>SUM(Z4495:AA4534)</f>
        <v>0</v>
      </c>
      <c r="AA4535" s="534"/>
      <c r="AB4535" s="636">
        <f>SUM(AB4495:AC4534)</f>
        <v>0</v>
      </c>
      <c r="AC4535" s="548"/>
      <c r="AD4535" s="551">
        <f>SUM(AD4495:AE4534)</f>
        <v>0</v>
      </c>
      <c r="AE4535" s="636"/>
      <c r="AF4535" s="533">
        <f>IF(AB4535=0,0,(AD4535/AB4535)*100)</f>
        <v>0</v>
      </c>
      <c r="AG4535" s="534"/>
      <c r="AH4535" s="551">
        <f>SUM(AH4495:AI4534)</f>
        <v>0</v>
      </c>
      <c r="AI4535" s="548"/>
      <c r="AJ4535" s="551">
        <f>SUM(AJ4495:AK4534)</f>
        <v>0</v>
      </c>
      <c r="AK4535" s="636"/>
      <c r="AL4535" s="533">
        <f>IF(AH4535=0,0,(AJ4535/AH4535)*100)</f>
        <v>0</v>
      </c>
      <c r="AM4535" s="534"/>
      <c r="AN4535" s="551">
        <f>SUM(AN4495:AO4534)</f>
        <v>0</v>
      </c>
      <c r="AO4535" s="548"/>
      <c r="AP4535" s="551">
        <f>SUM(AP4495:AQ4534)</f>
        <v>0</v>
      </c>
      <c r="AQ4535" s="636"/>
      <c r="AR4535" s="533">
        <f>IF(AN4535=0,0,(AP4535/AN4535)*100)</f>
        <v>0</v>
      </c>
      <c r="AS4535" s="534"/>
      <c r="AT4535" s="547">
        <f>AB4535+AH4535+AN4535</f>
        <v>0</v>
      </c>
      <c r="AU4535" s="548"/>
      <c r="AV4535" s="551">
        <f>AD4535+AJ4535+AP4535</f>
        <v>0</v>
      </c>
      <c r="AW4535" s="552"/>
      <c r="AX4535" s="533">
        <f>IF(AT4535=0,0,(AV4535/AT4535)*100)</f>
        <v>0</v>
      </c>
      <c r="AY4535" s="534"/>
      <c r="AZ4535" s="551">
        <f>SUM(AZ4495:BA4534)</f>
        <v>0</v>
      </c>
      <c r="BA4535" s="548"/>
      <c r="BB4535" s="551">
        <f>SUM(BB4495:BC4534)</f>
        <v>0</v>
      </c>
      <c r="BC4535" s="636"/>
      <c r="BD4535" s="533">
        <f>IF(AZ4535=0,0,(BB4535/AZ4535)*100)</f>
        <v>0</v>
      </c>
      <c r="BE4535" s="534"/>
      <c r="BF4535" s="547">
        <f>AT4535+AZ4535</f>
        <v>0</v>
      </c>
      <c r="BG4535" s="548"/>
      <c r="BH4535" s="551">
        <f>AV4535+BB4535</f>
        <v>0</v>
      </c>
      <c r="BI4535" s="552"/>
      <c r="BJ4535" s="533">
        <f>IF(BF4535=0,0,(BH4535/BF4535)*100)</f>
        <v>0</v>
      </c>
      <c r="BK4535" s="619"/>
      <c r="BL4535" s="621">
        <f>SUM(BL4495:BN4534)</f>
        <v>0</v>
      </c>
      <c r="BM4535" s="622"/>
      <c r="BN4535" s="623"/>
      <c r="BO4535" s="610">
        <f>SUM(BO4495:BO4534)</f>
        <v>0</v>
      </c>
      <c r="BP4535" s="709">
        <f>(BL4535*BS$11)+(N4535*BS$12)+(X4535*BS$13)+(R4535*BS$14)+(V4535*BS$15)+(Z4535*BS$16)</f>
        <v>0</v>
      </c>
      <c r="BQ4535" s="638">
        <f>((AZ4535-BB4535)*BS$18)+((AT4535-AV4535)*BS$17)+(H4535*BS$19)+(P4535*BS$20)</f>
        <v>0</v>
      </c>
      <c r="BR4535" s="77"/>
      <c r="BS4535" s="77"/>
      <c r="BT4535" s="278"/>
    </row>
    <row r="4536" spans="1:75" s="79" customFormat="1" ht="33.950000000000003" hidden="1" customHeight="1" thickBot="1" x14ac:dyDescent="0.5">
      <c r="A4536" s="278"/>
      <c r="B4536" s="672"/>
      <c r="C4536" s="673"/>
      <c r="D4536" s="673"/>
      <c r="E4536" s="721"/>
      <c r="F4536" s="80"/>
      <c r="G4536" s="80"/>
      <c r="H4536" s="549"/>
      <c r="I4536" s="550"/>
      <c r="J4536" s="549"/>
      <c r="K4536" s="550"/>
      <c r="L4536" s="553"/>
      <c r="M4536" s="637"/>
      <c r="N4536" s="535"/>
      <c r="O4536" s="536"/>
      <c r="P4536" s="553"/>
      <c r="Q4536" s="550"/>
      <c r="R4536" s="553"/>
      <c r="S4536" s="637"/>
      <c r="T4536" s="535"/>
      <c r="U4536" s="536"/>
      <c r="V4536" s="553"/>
      <c r="W4536" s="637"/>
      <c r="X4536" s="549"/>
      <c r="Y4536" s="536"/>
      <c r="Z4536" s="549"/>
      <c r="AA4536" s="536"/>
      <c r="AB4536" s="637"/>
      <c r="AC4536" s="550"/>
      <c r="AD4536" s="553"/>
      <c r="AE4536" s="637"/>
      <c r="AF4536" s="535"/>
      <c r="AG4536" s="536"/>
      <c r="AH4536" s="553"/>
      <c r="AI4536" s="550"/>
      <c r="AJ4536" s="553"/>
      <c r="AK4536" s="637"/>
      <c r="AL4536" s="535"/>
      <c r="AM4536" s="536"/>
      <c r="AN4536" s="553"/>
      <c r="AO4536" s="550"/>
      <c r="AP4536" s="553"/>
      <c r="AQ4536" s="637"/>
      <c r="AR4536" s="535"/>
      <c r="AS4536" s="536"/>
      <c r="AT4536" s="549"/>
      <c r="AU4536" s="550"/>
      <c r="AV4536" s="553"/>
      <c r="AW4536" s="554"/>
      <c r="AX4536" s="535"/>
      <c r="AY4536" s="536"/>
      <c r="AZ4536" s="553"/>
      <c r="BA4536" s="550"/>
      <c r="BB4536" s="553"/>
      <c r="BC4536" s="637"/>
      <c r="BD4536" s="535"/>
      <c r="BE4536" s="536"/>
      <c r="BF4536" s="549"/>
      <c r="BG4536" s="550"/>
      <c r="BH4536" s="553"/>
      <c r="BI4536" s="554"/>
      <c r="BJ4536" s="535"/>
      <c r="BK4536" s="620"/>
      <c r="BL4536" s="624"/>
      <c r="BM4536" s="625"/>
      <c r="BN4536" s="626"/>
      <c r="BO4536" s="609"/>
      <c r="BP4536" s="710"/>
      <c r="BQ4536" s="639"/>
      <c r="BR4536" s="77"/>
      <c r="BS4536" s="77"/>
      <c r="BT4536" s="278"/>
    </row>
    <row r="4537" spans="1:75" s="79" customFormat="1" ht="33" hidden="1" customHeight="1" thickBot="1" x14ac:dyDescent="0.5">
      <c r="A4537" s="278"/>
      <c r="B4537" s="671"/>
      <c r="C4537" s="611"/>
      <c r="D4537" s="611" t="s">
        <v>13</v>
      </c>
      <c r="E4537" s="612"/>
      <c r="F4537" s="82"/>
      <c r="G4537" s="117"/>
      <c r="H4537" s="541"/>
      <c r="I4537" s="545"/>
      <c r="J4537" s="541"/>
      <c r="K4537" s="545"/>
      <c r="L4537" s="537"/>
      <c r="M4537" s="538"/>
      <c r="N4537" s="533">
        <f>J4537+L4537</f>
        <v>0</v>
      </c>
      <c r="O4537" s="534"/>
      <c r="P4537" s="537"/>
      <c r="Q4537" s="545"/>
      <c r="R4537" s="537"/>
      <c r="S4537" s="538"/>
      <c r="T4537" s="533">
        <f>R4537-P4537</f>
        <v>0</v>
      </c>
      <c r="U4537" s="534"/>
      <c r="V4537" s="537"/>
      <c r="W4537" s="538"/>
      <c r="X4537" s="541"/>
      <c r="Y4537" s="542"/>
      <c r="Z4537" s="541"/>
      <c r="AA4537" s="542"/>
      <c r="AB4537" s="538"/>
      <c r="AC4537" s="545"/>
      <c r="AD4537" s="537"/>
      <c r="AE4537" s="538"/>
      <c r="AF4537" s="533">
        <f>IF(AB4537=0,0,(AD4537/AB4537)*100)</f>
        <v>0</v>
      </c>
      <c r="AG4537" s="534"/>
      <c r="AH4537" s="537"/>
      <c r="AI4537" s="545"/>
      <c r="AJ4537" s="537"/>
      <c r="AK4537" s="538"/>
      <c r="AL4537" s="533">
        <f>IF(AH4537=0,0,(AJ4537/AH4537)*100)</f>
        <v>0</v>
      </c>
      <c r="AM4537" s="534"/>
      <c r="AN4537" s="537"/>
      <c r="AO4537" s="545"/>
      <c r="AP4537" s="537"/>
      <c r="AQ4537" s="538"/>
      <c r="AR4537" s="533">
        <f>IF(AN4537=0,0,(AP4537/AN4537)*100)</f>
        <v>0</v>
      </c>
      <c r="AS4537" s="534"/>
      <c r="AT4537" s="547">
        <f>AB4537+AH4537+AN4537</f>
        <v>0</v>
      </c>
      <c r="AU4537" s="548"/>
      <c r="AV4537" s="551">
        <f>AD4537+AJ4537+AP4537</f>
        <v>0</v>
      </c>
      <c r="AW4537" s="552"/>
      <c r="AX4537" s="533">
        <f>IF(AT4537=0,0,(AV4537/AT4537)*100)</f>
        <v>0</v>
      </c>
      <c r="AY4537" s="534"/>
      <c r="AZ4537" s="537"/>
      <c r="BA4537" s="545"/>
      <c r="BB4537" s="537"/>
      <c r="BC4537" s="538"/>
      <c r="BD4537" s="533">
        <f>IF(AZ4537=0,0,(BB4537/AZ4537)*100)</f>
        <v>0</v>
      </c>
      <c r="BE4537" s="534"/>
      <c r="BF4537" s="547">
        <f>AT4537+AZ4537</f>
        <v>0</v>
      </c>
      <c r="BG4537" s="548"/>
      <c r="BH4537" s="551">
        <f>AV4537+BB4537</f>
        <v>0</v>
      </c>
      <c r="BI4537" s="552"/>
      <c r="BJ4537" s="533">
        <f>IF(BF4537=0,0,(BH4537/BF4537)*100)</f>
        <v>0</v>
      </c>
      <c r="BK4537" s="619"/>
      <c r="BL4537" s="621">
        <f>(AD4537*2)+(AJ4537*2)+(AP4537*3)+BB4537</f>
        <v>0</v>
      </c>
      <c r="BM4537" s="622"/>
      <c r="BN4537" s="623"/>
      <c r="BO4537" s="647"/>
      <c r="BP4537" s="83"/>
      <c r="BQ4537" s="84"/>
      <c r="BR4537" s="77"/>
      <c r="BS4537" s="77"/>
      <c r="BT4537" s="278"/>
    </row>
    <row r="4538" spans="1:75" s="79" customFormat="1" ht="33.75" hidden="1" customHeight="1" thickBot="1" x14ac:dyDescent="0.5">
      <c r="A4538" s="278"/>
      <c r="B4538" s="232"/>
      <c r="C4538" s="257"/>
      <c r="D4538" s="613"/>
      <c r="E4538" s="614"/>
      <c r="F4538" s="86"/>
      <c r="G4538" s="86"/>
      <c r="H4538" s="543"/>
      <c r="I4538" s="546"/>
      <c r="J4538" s="543"/>
      <c r="K4538" s="546"/>
      <c r="L4538" s="539"/>
      <c r="M4538" s="540"/>
      <c r="N4538" s="535"/>
      <c r="O4538" s="536"/>
      <c r="P4538" s="539"/>
      <c r="Q4538" s="546"/>
      <c r="R4538" s="539"/>
      <c r="S4538" s="540"/>
      <c r="T4538" s="535"/>
      <c r="U4538" s="536"/>
      <c r="V4538" s="539"/>
      <c r="W4538" s="540"/>
      <c r="X4538" s="543"/>
      <c r="Y4538" s="544"/>
      <c r="Z4538" s="543"/>
      <c r="AA4538" s="544"/>
      <c r="AB4538" s="540"/>
      <c r="AC4538" s="546"/>
      <c r="AD4538" s="539"/>
      <c r="AE4538" s="540"/>
      <c r="AF4538" s="535"/>
      <c r="AG4538" s="536"/>
      <c r="AH4538" s="539"/>
      <c r="AI4538" s="546"/>
      <c r="AJ4538" s="539"/>
      <c r="AK4538" s="540"/>
      <c r="AL4538" s="535"/>
      <c r="AM4538" s="536"/>
      <c r="AN4538" s="539"/>
      <c r="AO4538" s="546"/>
      <c r="AP4538" s="539"/>
      <c r="AQ4538" s="540"/>
      <c r="AR4538" s="535"/>
      <c r="AS4538" s="536"/>
      <c r="AT4538" s="549"/>
      <c r="AU4538" s="550"/>
      <c r="AV4538" s="553"/>
      <c r="AW4538" s="554"/>
      <c r="AX4538" s="535"/>
      <c r="AY4538" s="536"/>
      <c r="AZ4538" s="539"/>
      <c r="BA4538" s="546"/>
      <c r="BB4538" s="539"/>
      <c r="BC4538" s="540"/>
      <c r="BD4538" s="535"/>
      <c r="BE4538" s="536"/>
      <c r="BF4538" s="549"/>
      <c r="BG4538" s="550"/>
      <c r="BH4538" s="553"/>
      <c r="BI4538" s="554"/>
      <c r="BJ4538" s="535"/>
      <c r="BK4538" s="620"/>
      <c r="BL4538" s="624"/>
      <c r="BM4538" s="625"/>
      <c r="BN4538" s="626"/>
      <c r="BO4538" s="648"/>
      <c r="BP4538" s="222"/>
      <c r="BQ4538" s="222"/>
      <c r="BR4538" s="77"/>
      <c r="BS4538" s="77"/>
      <c r="BT4538" s="278"/>
    </row>
    <row r="4539" spans="1:75" ht="16.5" hidden="1" customHeight="1" thickTop="1" thickBot="1" x14ac:dyDescent="0.5">
      <c r="A4539" s="268"/>
      <c r="B4539" s="229"/>
      <c r="C4539" s="195"/>
      <c r="D4539" s="195"/>
      <c r="E4539" s="195"/>
      <c r="F4539" s="195"/>
      <c r="G4539" s="195"/>
      <c r="H4539" s="195"/>
      <c r="I4539" s="195"/>
      <c r="J4539" s="195"/>
      <c r="K4539" s="195"/>
      <c r="L4539" s="195"/>
      <c r="M4539" s="195"/>
      <c r="N4539" s="195"/>
      <c r="O4539" s="195"/>
      <c r="P4539" s="195"/>
      <c r="Q4539" s="195"/>
      <c r="R4539" s="195"/>
      <c r="S4539" s="195"/>
      <c r="T4539" s="195"/>
      <c r="U4539" s="195"/>
      <c r="V4539" s="195"/>
      <c r="W4539" s="195"/>
      <c r="X4539" s="195"/>
      <c r="Y4539" s="195"/>
      <c r="Z4539" s="195"/>
      <c r="AA4539" s="195"/>
      <c r="AB4539" s="195"/>
      <c r="AC4539" s="195"/>
      <c r="AD4539" s="195"/>
      <c r="AE4539" s="195"/>
      <c r="AF4539" s="198"/>
      <c r="AG4539" s="198"/>
      <c r="AH4539" s="195"/>
      <c r="AI4539" s="195"/>
      <c r="AJ4539" s="195"/>
      <c r="AK4539" s="195"/>
      <c r="AL4539" s="195"/>
      <c r="AM4539" s="195"/>
      <c r="AN4539" s="195"/>
      <c r="AO4539" s="195"/>
      <c r="AP4539" s="195"/>
      <c r="AQ4539" s="195"/>
      <c r="AR4539" s="195"/>
      <c r="AS4539" s="195"/>
      <c r="AT4539" s="195"/>
      <c r="AU4539" s="195"/>
      <c r="AV4539" s="195"/>
      <c r="AW4539" s="195"/>
      <c r="AX4539" s="195"/>
      <c r="AY4539" s="195"/>
      <c r="AZ4539" s="195"/>
      <c r="BA4539" s="195"/>
      <c r="BB4539" s="195"/>
      <c r="BC4539" s="195"/>
      <c r="BD4539" s="195"/>
      <c r="BE4539" s="195"/>
      <c r="BF4539" s="195"/>
      <c r="BG4539" s="195"/>
      <c r="BH4539" s="195"/>
      <c r="BI4539" s="195"/>
      <c r="BJ4539" s="195"/>
      <c r="BK4539" s="195"/>
      <c r="BL4539" s="195"/>
      <c r="BM4539" s="195"/>
      <c r="BN4539" s="195"/>
      <c r="BO4539" s="247"/>
      <c r="BP4539" s="600">
        <f>IF((J4535+L4537)=0,0,(J4535/(J4535+L4537)*100)%)</f>
        <v>0</v>
      </c>
      <c r="BQ4539" s="601"/>
      <c r="BR4539" s="600">
        <f>IF((L4535+J4537)=0,0,(L4535/(L4535+J4537)*100)%)</f>
        <v>0</v>
      </c>
      <c r="BS4539" s="601"/>
      <c r="BT4539" s="268"/>
    </row>
    <row r="4540" spans="1:75" s="85" customFormat="1" ht="79.5" hidden="1" customHeight="1" thickTop="1" thickBot="1" x14ac:dyDescent="0.55000000000000004">
      <c r="A4540" s="279"/>
      <c r="B4540" s="682" t="s">
        <v>59</v>
      </c>
      <c r="C4540" s="683"/>
      <c r="D4540" s="608" t="s">
        <v>53</v>
      </c>
      <c r="E4540" s="608"/>
      <c r="F4540" s="608"/>
      <c r="G4540" s="730"/>
      <c r="H4540" s="589"/>
      <c r="I4540" s="590"/>
      <c r="J4540" s="591"/>
      <c r="K4540" s="200"/>
      <c r="L4540" s="589"/>
      <c r="M4540" s="590"/>
      <c r="N4540" s="591"/>
      <c r="O4540" s="592" t="s">
        <v>46</v>
      </c>
      <c r="P4540" s="593"/>
      <c r="Q4540" s="593"/>
      <c r="R4540" s="593"/>
      <c r="S4540" s="589"/>
      <c r="T4540" s="590"/>
      <c r="U4540" s="591"/>
      <c r="V4540" s="200"/>
      <c r="W4540" s="589"/>
      <c r="X4540" s="590"/>
      <c r="Y4540" s="591"/>
      <c r="Z4540" s="592" t="s">
        <v>48</v>
      </c>
      <c r="AA4540" s="593"/>
      <c r="AB4540" s="593"/>
      <c r="AC4540" s="594"/>
      <c r="AD4540" s="589"/>
      <c r="AE4540" s="590"/>
      <c r="AF4540" s="591"/>
      <c r="AG4540" s="200"/>
      <c r="AH4540" s="589"/>
      <c r="AI4540" s="590"/>
      <c r="AJ4540" s="591"/>
      <c r="AK4540" s="592" t="s">
        <v>52</v>
      </c>
      <c r="AL4540" s="593"/>
      <c r="AM4540" s="593"/>
      <c r="AN4540" s="594"/>
      <c r="AO4540" s="589"/>
      <c r="AP4540" s="590"/>
      <c r="AQ4540" s="591"/>
      <c r="AR4540" s="204"/>
      <c r="AS4540" s="589"/>
      <c r="AT4540" s="590"/>
      <c r="AU4540" s="591"/>
      <c r="AV4540" s="258"/>
      <c r="AW4540" s="258"/>
      <c r="AX4540" s="258"/>
      <c r="AY4540" s="258"/>
      <c r="AZ4540" s="532" t="s">
        <v>20</v>
      </c>
      <c r="BA4540" s="532"/>
      <c r="BB4540" s="532"/>
      <c r="BC4540" s="532"/>
      <c r="BD4540" s="615"/>
      <c r="BE4540" s="616">
        <f>BL4535</f>
        <v>0</v>
      </c>
      <c r="BF4540" s="617"/>
      <c r="BG4540" s="618"/>
      <c r="BH4540" s="205"/>
      <c r="BI4540" s="616">
        <f>BL4537</f>
        <v>0</v>
      </c>
      <c r="BJ4540" s="617"/>
      <c r="BK4540" s="618"/>
      <c r="BL4540" s="206"/>
      <c r="BM4540" s="206"/>
      <c r="BN4540" s="206"/>
      <c r="BO4540" s="248"/>
      <c r="BP4540" s="87"/>
      <c r="BQ4540" s="87"/>
      <c r="BR4540" s="81"/>
      <c r="BS4540" s="81"/>
      <c r="BT4540" s="279"/>
    </row>
    <row r="4541" spans="1:75" ht="15.6" hidden="1" customHeight="1" thickTop="1" thickBot="1" x14ac:dyDescent="0.55000000000000004">
      <c r="A4541" s="268"/>
      <c r="B4541" s="230"/>
      <c r="C4541" s="191"/>
      <c r="D4541" s="196"/>
      <c r="E4541" s="196"/>
      <c r="F4541" s="199"/>
      <c r="G4541" s="199"/>
      <c r="H4541" s="202"/>
      <c r="I4541" s="202"/>
      <c r="J4541" s="202"/>
      <c r="K4541" s="202"/>
      <c r="L4541" s="202"/>
      <c r="M4541" s="202"/>
      <c r="N4541" s="202"/>
      <c r="O4541" s="199"/>
      <c r="P4541" s="199"/>
      <c r="Q4541" s="199"/>
      <c r="R4541" s="199"/>
      <c r="S4541" s="202"/>
      <c r="T4541" s="202"/>
      <c r="U4541" s="202"/>
      <c r="V4541" s="201"/>
      <c r="W4541" s="202"/>
      <c r="X4541" s="202"/>
      <c r="Y4541" s="202"/>
      <c r="Z4541" s="199"/>
      <c r="AA4541" s="199"/>
      <c r="AB4541" s="199"/>
      <c r="AC4541" s="199"/>
      <c r="AD4541" s="202"/>
      <c r="AE4541" s="202"/>
      <c r="AF4541" s="202"/>
      <c r="AG4541" s="202"/>
      <c r="AH4541" s="201"/>
      <c r="AI4541" s="201"/>
      <c r="AJ4541" s="202"/>
      <c r="AK4541" s="199"/>
      <c r="AL4541" s="199"/>
      <c r="AM4541" s="199"/>
      <c r="AN4541" s="199"/>
      <c r="AO4541" s="202"/>
      <c r="AP4541" s="202"/>
      <c r="AQ4541" s="202"/>
      <c r="AR4541" s="202"/>
      <c r="AS4541" s="202"/>
      <c r="AT4541" s="204"/>
      <c r="AU4541" s="204"/>
      <c r="AV4541" s="207"/>
      <c r="AW4541" s="207"/>
      <c r="AX4541" s="207"/>
      <c r="AY4541" s="207"/>
      <c r="AZ4541" s="199"/>
      <c r="BA4541" s="208"/>
      <c r="BB4541" s="208"/>
      <c r="BC4541" s="209"/>
      <c r="BD4541" s="210"/>
      <c r="BE4541" s="211"/>
      <c r="BF4541" s="211"/>
      <c r="BG4541" s="204"/>
      <c r="BH4541" s="212"/>
      <c r="BI4541" s="213"/>
      <c r="BJ4541" s="213"/>
      <c r="BK4541" s="204"/>
      <c r="BL4541" s="207"/>
      <c r="BM4541" s="207"/>
      <c r="BN4541" s="207"/>
      <c r="BO4541" s="249"/>
      <c r="BP4541" s="88"/>
      <c r="BQ4541" s="88"/>
      <c r="BR4541" s="65"/>
      <c r="BS4541" s="65"/>
      <c r="BT4541" s="268"/>
    </row>
    <row r="4542" spans="1:75" s="85" customFormat="1" ht="79.5" hidden="1" customHeight="1" thickTop="1" thickBot="1" x14ac:dyDescent="0.55000000000000004">
      <c r="A4542" s="279"/>
      <c r="B4542" s="531" t="s">
        <v>45</v>
      </c>
      <c r="C4542" s="532"/>
      <c r="D4542" s="608" t="s">
        <v>54</v>
      </c>
      <c r="E4542" s="608"/>
      <c r="F4542" s="608"/>
      <c r="G4542" s="730"/>
      <c r="H4542" s="616">
        <f>H4540</f>
        <v>0</v>
      </c>
      <c r="I4542" s="617"/>
      <c r="J4542" s="618"/>
      <c r="K4542" s="200"/>
      <c r="L4542" s="616">
        <f>L4540</f>
        <v>0</v>
      </c>
      <c r="M4542" s="617"/>
      <c r="N4542" s="618"/>
      <c r="O4542" s="592" t="s">
        <v>50</v>
      </c>
      <c r="P4542" s="593"/>
      <c r="Q4542" s="593"/>
      <c r="R4542" s="593"/>
      <c r="S4542" s="616">
        <f>S4540-H4540</f>
        <v>0</v>
      </c>
      <c r="T4542" s="617"/>
      <c r="U4542" s="618"/>
      <c r="V4542" s="200"/>
      <c r="W4542" s="616">
        <f>W4540-L4540</f>
        <v>0</v>
      </c>
      <c r="X4542" s="617"/>
      <c r="Y4542" s="618"/>
      <c r="Z4542" s="592" t="s">
        <v>49</v>
      </c>
      <c r="AA4542" s="593"/>
      <c r="AB4542" s="593"/>
      <c r="AC4542" s="594"/>
      <c r="AD4542" s="616">
        <f>AD4540-S4540</f>
        <v>0</v>
      </c>
      <c r="AE4542" s="617"/>
      <c r="AF4542" s="618"/>
      <c r="AG4542" s="200"/>
      <c r="AH4542" s="616">
        <f>AH4540-W4540</f>
        <v>0</v>
      </c>
      <c r="AI4542" s="617"/>
      <c r="AJ4542" s="618"/>
      <c r="AK4542" s="592" t="s">
        <v>51</v>
      </c>
      <c r="AL4542" s="593"/>
      <c r="AM4542" s="593"/>
      <c r="AN4542" s="594"/>
      <c r="AO4542" s="616">
        <f>AO4540-AD4540</f>
        <v>0</v>
      </c>
      <c r="AP4542" s="617"/>
      <c r="AQ4542" s="618"/>
      <c r="AR4542" s="204"/>
      <c r="AS4542" s="616">
        <f>AS4540-AH4540</f>
        <v>0</v>
      </c>
      <c r="AT4542" s="617"/>
      <c r="AU4542" s="618"/>
      <c r="AV4542" s="258"/>
      <c r="AW4542" s="258"/>
      <c r="AX4542" s="258"/>
      <c r="AY4542" s="258"/>
      <c r="AZ4542" s="532" t="s">
        <v>44</v>
      </c>
      <c r="BA4542" s="532"/>
      <c r="BB4542" s="532"/>
      <c r="BC4542" s="532"/>
      <c r="BD4542" s="615"/>
      <c r="BE4542" s="616">
        <f>BE4540-AO4540</f>
        <v>0</v>
      </c>
      <c r="BF4542" s="617"/>
      <c r="BG4542" s="618"/>
      <c r="BH4542" s="214"/>
      <c r="BI4542" s="616">
        <f>BI4540-AS4540</f>
        <v>0</v>
      </c>
      <c r="BJ4542" s="617"/>
      <c r="BK4542" s="618"/>
      <c r="BL4542" s="206"/>
      <c r="BM4542" s="206"/>
      <c r="BN4542" s="206"/>
      <c r="BO4542" s="248"/>
      <c r="BP4542" s="87"/>
      <c r="BQ4542" s="87"/>
      <c r="BR4542" s="81"/>
      <c r="BS4542" s="81"/>
      <c r="BT4542" s="279"/>
      <c r="BW4542" s="79"/>
    </row>
    <row r="4543" spans="1:75" ht="18.75" hidden="1" customHeight="1" thickTop="1" thickBot="1" x14ac:dyDescent="0.5">
      <c r="A4543" s="268"/>
      <c r="B4543" s="231"/>
      <c r="C4543" s="197"/>
      <c r="D4543" s="197"/>
      <c r="E4543" s="197"/>
      <c r="F4543" s="254"/>
      <c r="G4543" s="254"/>
      <c r="H4543" s="197"/>
      <c r="I4543" s="197"/>
      <c r="J4543" s="197"/>
      <c r="K4543" s="197"/>
      <c r="L4543" s="197"/>
      <c r="M4543" s="197"/>
      <c r="N4543" s="197"/>
      <c r="O4543" s="197"/>
      <c r="P4543" s="197"/>
      <c r="Q4543" s="197"/>
      <c r="R4543" s="197"/>
      <c r="S4543" s="197"/>
      <c r="T4543" s="197"/>
      <c r="U4543" s="197"/>
      <c r="V4543" s="197"/>
      <c r="W4543" s="197"/>
      <c r="X4543" s="197"/>
      <c r="Y4543" s="197"/>
      <c r="Z4543" s="197"/>
      <c r="AA4543" s="197"/>
      <c r="AB4543" s="197"/>
      <c r="AC4543" s="197"/>
      <c r="AD4543" s="197"/>
      <c r="AE4543" s="197"/>
      <c r="AF4543" s="203"/>
      <c r="AG4543" s="203"/>
      <c r="AH4543" s="197"/>
      <c r="AI4543" s="197"/>
      <c r="AJ4543" s="197"/>
      <c r="AK4543" s="197"/>
      <c r="AL4543" s="197"/>
      <c r="AM4543" s="197"/>
      <c r="AN4543" s="197"/>
      <c r="AO4543" s="197"/>
      <c r="AP4543" s="197"/>
      <c r="AQ4543" s="197"/>
      <c r="AR4543" s="197"/>
      <c r="AS4543" s="197"/>
      <c r="AT4543" s="197"/>
      <c r="AU4543" s="197"/>
      <c r="AV4543" s="197"/>
      <c r="AW4543" s="197"/>
      <c r="AX4543" s="197"/>
      <c r="AY4543" s="197"/>
      <c r="AZ4543" s="197"/>
      <c r="BA4543" s="640" t="s">
        <v>153</v>
      </c>
      <c r="BB4543" s="640"/>
      <c r="BC4543" s="640"/>
      <c r="BD4543" s="640"/>
      <c r="BE4543" s="640"/>
      <c r="BF4543" s="640"/>
      <c r="BG4543" s="640"/>
      <c r="BH4543" s="640"/>
      <c r="BI4543" s="640"/>
      <c r="BJ4543" s="640"/>
      <c r="BK4543" s="640"/>
      <c r="BL4543" s="640"/>
      <c r="BM4543" s="640"/>
      <c r="BN4543" s="640"/>
      <c r="BO4543" s="250"/>
      <c r="BP4543" s="89"/>
      <c r="BQ4543" s="89"/>
      <c r="BR4543" s="65"/>
      <c r="BS4543" s="65"/>
      <c r="BT4543" s="268"/>
    </row>
    <row r="4544" spans="1:75" s="255" customFormat="1" ht="13.5" hidden="1" customHeight="1" thickTop="1" x14ac:dyDescent="0.45">
      <c r="A4544" s="268"/>
      <c r="B4544" s="269"/>
      <c r="C4544" s="268"/>
      <c r="D4544" s="268"/>
      <c r="E4544" s="268"/>
      <c r="F4544" s="270"/>
      <c r="G4544" s="270"/>
      <c r="H4544" s="268"/>
      <c r="I4544" s="268"/>
      <c r="J4544" s="268"/>
      <c r="K4544" s="268"/>
      <c r="L4544" s="268"/>
      <c r="M4544" s="268"/>
      <c r="N4544" s="268"/>
      <c r="O4544" s="268"/>
      <c r="P4544" s="268"/>
      <c r="Q4544" s="268"/>
      <c r="R4544" s="268"/>
      <c r="S4544" s="268"/>
      <c r="T4544" s="268"/>
      <c r="U4544" s="268"/>
      <c r="V4544" s="268"/>
      <c r="W4544" s="268"/>
      <c r="X4544" s="268"/>
      <c r="Y4544" s="268"/>
      <c r="Z4544" s="268"/>
      <c r="AA4544" s="268"/>
      <c r="AB4544" s="268"/>
      <c r="AC4544" s="268"/>
      <c r="AD4544" s="268"/>
      <c r="AE4544" s="268"/>
      <c r="AF4544" s="271"/>
      <c r="AG4544" s="271"/>
      <c r="AH4544" s="268"/>
      <c r="AI4544" s="268"/>
      <c r="AJ4544" s="268"/>
      <c r="AK4544" s="268"/>
      <c r="AL4544" s="268"/>
      <c r="AM4544" s="268"/>
      <c r="AN4544" s="268"/>
      <c r="AO4544" s="268"/>
      <c r="AP4544" s="268"/>
      <c r="AQ4544" s="268"/>
      <c r="AR4544" s="268"/>
      <c r="AS4544" s="268"/>
      <c r="AT4544" s="268"/>
      <c r="AU4544" s="268"/>
      <c r="AV4544" s="268"/>
      <c r="AW4544" s="268"/>
      <c r="AX4544" s="268"/>
      <c r="AY4544" s="268"/>
      <c r="AZ4544" s="268"/>
      <c r="BA4544" s="268"/>
      <c r="BB4544" s="268"/>
      <c r="BC4544" s="268"/>
      <c r="BD4544" s="268"/>
      <c r="BE4544" s="268"/>
      <c r="BF4544" s="268"/>
      <c r="BG4544" s="268"/>
      <c r="BH4544" s="268"/>
      <c r="BI4544" s="268"/>
      <c r="BJ4544" s="268"/>
      <c r="BK4544" s="268"/>
      <c r="BL4544" s="268"/>
      <c r="BM4544" s="268"/>
      <c r="BN4544" s="268"/>
      <c r="BO4544" s="272"/>
      <c r="BP4544" s="272"/>
      <c r="BQ4544" s="272"/>
      <c r="BR4544" s="268"/>
      <c r="BS4544" s="268"/>
      <c r="BT4544" s="268"/>
    </row>
    <row r="4545" spans="1:72" s="69" customFormat="1" ht="33.75" hidden="1" x14ac:dyDescent="0.5">
      <c r="A4545" s="273"/>
      <c r="B4545" s="695" t="s">
        <v>9</v>
      </c>
      <c r="C4545" s="695"/>
      <c r="D4545" s="695"/>
      <c r="E4545" s="695"/>
      <c r="F4545" s="695"/>
      <c r="G4545" s="695"/>
      <c r="H4545" s="695"/>
      <c r="I4545" s="695"/>
      <c r="J4545" s="695"/>
      <c r="K4545" s="695"/>
      <c r="L4545" s="695"/>
      <c r="M4545" s="695"/>
      <c r="N4545" s="695"/>
      <c r="O4545" s="695"/>
      <c r="P4545" s="695"/>
      <c r="Q4545" s="695"/>
      <c r="R4545" s="695"/>
      <c r="S4545" s="695"/>
      <c r="T4545" s="695"/>
      <c r="U4545" s="695"/>
      <c r="V4545" s="695"/>
      <c r="W4545" s="695"/>
      <c r="X4545" s="695"/>
      <c r="Y4545" s="695"/>
      <c r="Z4545" s="695"/>
      <c r="AA4545" s="695"/>
      <c r="AB4545" s="695"/>
      <c r="AC4545" s="695"/>
      <c r="AD4545" s="695"/>
      <c r="AE4545" s="695"/>
      <c r="AF4545" s="695"/>
      <c r="AG4545" s="695"/>
      <c r="AH4545" s="695"/>
      <c r="AI4545" s="695"/>
      <c r="AJ4545" s="695"/>
      <c r="AK4545" s="695"/>
      <c r="AL4545" s="695"/>
      <c r="AM4545" s="695"/>
      <c r="AN4545" s="695"/>
      <c r="AO4545" s="695"/>
      <c r="AP4545" s="695"/>
      <c r="AQ4545" s="695"/>
      <c r="AR4545" s="695"/>
      <c r="AS4545" s="695"/>
      <c r="AT4545" s="695"/>
      <c r="AU4545" s="695"/>
      <c r="AV4545" s="695"/>
      <c r="AW4545" s="695"/>
      <c r="AX4545" s="695"/>
      <c r="AY4545" s="695"/>
      <c r="AZ4545" s="695"/>
      <c r="BA4545" s="695"/>
      <c r="BB4545" s="695"/>
      <c r="BC4545" s="695"/>
      <c r="BD4545" s="695"/>
      <c r="BE4545" s="695"/>
      <c r="BF4545" s="695"/>
      <c r="BG4545" s="695"/>
      <c r="BH4545" s="695"/>
      <c r="BI4545" s="695"/>
      <c r="BJ4545" s="695"/>
      <c r="BK4545" s="695"/>
      <c r="BL4545" s="695"/>
      <c r="BM4545" s="695"/>
      <c r="BN4545" s="695"/>
      <c r="BO4545" s="175"/>
      <c r="BP4545" s="175"/>
      <c r="BQ4545" s="175"/>
      <c r="BR4545" s="68"/>
      <c r="BS4545" s="68"/>
      <c r="BT4545" s="273"/>
    </row>
    <row r="4546" spans="1:72" ht="10.9" hidden="1" customHeight="1" x14ac:dyDescent="0.45">
      <c r="A4546" s="268"/>
      <c r="B4546" s="227"/>
      <c r="C4546" s="177"/>
      <c r="D4546" s="177"/>
      <c r="E4546" s="177"/>
      <c r="F4546" s="178"/>
      <c r="G4546" s="178"/>
      <c r="H4546" s="177"/>
      <c r="I4546" s="177"/>
      <c r="J4546" s="177"/>
      <c r="K4546" s="177"/>
      <c r="L4546" s="177"/>
      <c r="M4546" s="177"/>
      <c r="N4546" s="177"/>
      <c r="O4546" s="177"/>
      <c r="P4546" s="177"/>
      <c r="Q4546" s="177"/>
      <c r="R4546" s="177"/>
      <c r="S4546" s="177"/>
      <c r="T4546" s="177"/>
      <c r="U4546" s="177"/>
      <c r="V4546" s="177"/>
      <c r="W4546" s="177"/>
      <c r="X4546" s="177"/>
      <c r="Y4546" s="177"/>
      <c r="Z4546" s="177"/>
      <c r="AA4546" s="177"/>
      <c r="AB4546" s="177"/>
      <c r="AC4546" s="177"/>
      <c r="AD4546" s="177"/>
      <c r="AE4546" s="177"/>
      <c r="AF4546" s="179"/>
      <c r="AG4546" s="179"/>
      <c r="AH4546" s="177"/>
      <c r="AI4546" s="177"/>
      <c r="AJ4546" s="177"/>
      <c r="AK4546" s="177"/>
      <c r="AL4546" s="177"/>
      <c r="AM4546" s="177"/>
      <c r="AN4546" s="177"/>
      <c r="AO4546" s="177"/>
      <c r="AP4546" s="177"/>
      <c r="AQ4546" s="177"/>
      <c r="AR4546" s="177"/>
      <c r="AS4546" s="177"/>
      <c r="AT4546" s="177"/>
      <c r="AU4546" s="177"/>
      <c r="AV4546" s="177"/>
      <c r="AW4546" s="177"/>
      <c r="AX4546" s="177"/>
      <c r="AY4546" s="177"/>
      <c r="AZ4546" s="177"/>
      <c r="BA4546" s="177"/>
      <c r="BB4546" s="177"/>
      <c r="BC4546" s="177"/>
      <c r="BD4546" s="177"/>
      <c r="BE4546" s="177"/>
      <c r="BF4546" s="177"/>
      <c r="BG4546" s="177"/>
      <c r="BH4546" s="177"/>
      <c r="BI4546" s="177"/>
      <c r="BJ4546" s="177"/>
      <c r="BK4546" s="177"/>
      <c r="BL4546" s="177"/>
      <c r="BM4546" s="177"/>
      <c r="BN4546" s="259"/>
      <c r="BO4546" s="245"/>
      <c r="BP4546" s="259"/>
      <c r="BQ4546" s="259"/>
      <c r="BR4546" s="65"/>
      <c r="BS4546" s="65"/>
      <c r="BT4546" s="268"/>
    </row>
    <row r="4547" spans="1:72" s="70" customFormat="1" ht="36.75" hidden="1" customHeight="1" x14ac:dyDescent="0.45">
      <c r="A4547" s="274"/>
      <c r="B4547" s="227"/>
      <c r="C4547" s="176"/>
      <c r="D4547" s="226" t="s">
        <v>10</v>
      </c>
      <c r="E4547" s="713" t="str">
        <f>IF(ROSTER!D$3="","",ROSTER!D$3)</f>
        <v/>
      </c>
      <c r="F4547" s="713"/>
      <c r="G4547" s="713"/>
      <c r="H4547" s="713"/>
      <c r="I4547" s="713"/>
      <c r="J4547" s="713"/>
      <c r="K4547" s="713"/>
      <c r="L4547" s="713"/>
      <c r="M4547" s="713"/>
      <c r="N4547" s="713"/>
      <c r="O4547" s="713"/>
      <c r="P4547" s="713"/>
      <c r="Q4547" s="713"/>
      <c r="R4547" s="713"/>
      <c r="S4547" s="713"/>
      <c r="T4547" s="713"/>
      <c r="U4547" s="713"/>
      <c r="V4547" s="713"/>
      <c r="W4547" s="713"/>
      <c r="X4547" s="713"/>
      <c r="Y4547" s="713"/>
      <c r="Z4547" s="713"/>
      <c r="AA4547" s="713"/>
      <c r="AB4547" s="713"/>
      <c r="AC4547" s="713"/>
      <c r="AD4547" s="180"/>
      <c r="AE4547" s="719" t="s">
        <v>11</v>
      </c>
      <c r="AF4547" s="719"/>
      <c r="AG4547" s="719"/>
      <c r="AH4547" s="719"/>
      <c r="AI4547" s="719"/>
      <c r="AJ4547" s="719"/>
      <c r="AK4547" s="719"/>
      <c r="AL4547" s="717"/>
      <c r="AM4547" s="717"/>
      <c r="AN4547" s="717"/>
      <c r="AO4547" s="717"/>
      <c r="AP4547" s="717"/>
      <c r="AQ4547" s="717"/>
      <c r="AR4547" s="717"/>
      <c r="AS4547" s="717"/>
      <c r="AT4547" s="717"/>
      <c r="AU4547" s="717"/>
      <c r="AV4547" s="717"/>
      <c r="AW4547" s="717"/>
      <c r="AX4547" s="717"/>
      <c r="AY4547" s="717"/>
      <c r="AZ4547" s="717"/>
      <c r="BA4547" s="717"/>
      <c r="BB4547" s="717"/>
      <c r="BC4547" s="717"/>
      <c r="BD4547" s="717"/>
      <c r="BE4547" s="717"/>
      <c r="BF4547" s="717"/>
      <c r="BG4547" s="717"/>
      <c r="BH4547" s="717"/>
      <c r="BI4547" s="717"/>
      <c r="BJ4547" s="717"/>
      <c r="BK4547" s="717"/>
      <c r="BL4547" s="717"/>
      <c r="BM4547" s="717"/>
      <c r="BN4547" s="259"/>
      <c r="BO4547" s="246" t="s">
        <v>130</v>
      </c>
      <c r="BP4547" s="259"/>
      <c r="BQ4547" s="259"/>
      <c r="BR4547" s="66"/>
      <c r="BS4547" s="66"/>
      <c r="BT4547" s="274"/>
    </row>
    <row r="4548" spans="1:72" ht="8.85" hidden="1" customHeight="1" x14ac:dyDescent="0.45">
      <c r="A4548" s="275"/>
      <c r="B4548" s="227"/>
      <c r="C4548" s="179" t="s">
        <v>38</v>
      </c>
      <c r="D4548" s="179"/>
      <c r="E4548" s="179"/>
      <c r="F4548" s="181"/>
      <c r="G4548" s="181"/>
      <c r="H4548" s="179"/>
      <c r="I4548" s="179"/>
      <c r="J4548" s="182"/>
      <c r="K4548" s="182"/>
      <c r="L4548" s="182"/>
      <c r="M4548" s="182"/>
      <c r="N4548" s="182"/>
      <c r="O4548" s="182"/>
      <c r="P4548" s="182"/>
      <c r="Q4548" s="182"/>
      <c r="R4548" s="182"/>
      <c r="S4548" s="182"/>
      <c r="T4548" s="182"/>
      <c r="U4548" s="182"/>
      <c r="V4548" s="182"/>
      <c r="W4548" s="182"/>
      <c r="X4548" s="182"/>
      <c r="Y4548" s="182"/>
      <c r="Z4548" s="182"/>
      <c r="AA4548" s="182"/>
      <c r="AB4548" s="182"/>
      <c r="AC4548" s="182"/>
      <c r="AD4548" s="182"/>
      <c r="AE4548" s="182"/>
      <c r="AF4548" s="182"/>
      <c r="AG4548" s="179"/>
      <c r="AH4548" s="183"/>
      <c r="AI4548" s="184"/>
      <c r="AJ4548" s="184"/>
      <c r="AK4548" s="184"/>
      <c r="AL4548" s="184"/>
      <c r="AM4548" s="184"/>
      <c r="AN4548" s="184"/>
      <c r="AO4548" s="185"/>
      <c r="AP4548" s="186"/>
      <c r="AQ4548" s="186"/>
      <c r="AR4548" s="186"/>
      <c r="AS4548" s="186"/>
      <c r="AT4548" s="186"/>
      <c r="AU4548" s="186"/>
      <c r="AV4548" s="186"/>
      <c r="AW4548" s="186"/>
      <c r="AX4548" s="186"/>
      <c r="AY4548" s="186"/>
      <c r="AZ4548" s="186"/>
      <c r="BA4548" s="186"/>
      <c r="BB4548" s="186"/>
      <c r="BC4548" s="186"/>
      <c r="BD4548" s="186"/>
      <c r="BE4548" s="186"/>
      <c r="BF4548" s="186"/>
      <c r="BG4548" s="186"/>
      <c r="BH4548" s="186"/>
      <c r="BI4548" s="186"/>
      <c r="BJ4548" s="186"/>
      <c r="BK4548" s="186"/>
      <c r="BL4548" s="186"/>
      <c r="BM4548" s="186"/>
      <c r="BN4548" s="186"/>
      <c r="BO4548" s="187"/>
      <c r="BP4548" s="187"/>
      <c r="BQ4548" s="187"/>
      <c r="BR4548" s="71"/>
      <c r="BS4548" s="71"/>
      <c r="BT4548" s="275"/>
    </row>
    <row r="4549" spans="1:72" s="70" customFormat="1" ht="40.5" hidden="1" x14ac:dyDescent="0.45">
      <c r="A4549" s="274"/>
      <c r="B4549" s="227"/>
      <c r="C4549" s="692" t="s">
        <v>37</v>
      </c>
      <c r="D4549" s="692"/>
      <c r="E4549" s="717"/>
      <c r="F4549" s="717"/>
      <c r="G4549" s="717"/>
      <c r="H4549" s="717"/>
      <c r="I4549" s="717"/>
      <c r="J4549" s="717"/>
      <c r="K4549" s="717"/>
      <c r="L4549" s="717"/>
      <c r="M4549" s="717"/>
      <c r="N4549" s="717"/>
      <c r="O4549" s="717"/>
      <c r="P4549" s="717"/>
      <c r="Q4549" s="717"/>
      <c r="R4549" s="717"/>
      <c r="S4549" s="717"/>
      <c r="T4549" s="717"/>
      <c r="U4549" s="717"/>
      <c r="V4549" s="717"/>
      <c r="W4549" s="717"/>
      <c r="X4549" s="717"/>
      <c r="Y4549" s="717"/>
      <c r="Z4549" s="717"/>
      <c r="AA4549" s="717"/>
      <c r="AB4549" s="717"/>
      <c r="AC4549" s="717"/>
      <c r="AD4549" s="180"/>
      <c r="AE4549" s="718" t="s">
        <v>21</v>
      </c>
      <c r="AF4549" s="718"/>
      <c r="AG4549" s="718"/>
      <c r="AH4549" s="718"/>
      <c r="AI4549" s="717"/>
      <c r="AJ4549" s="717"/>
      <c r="AK4549" s="717"/>
      <c r="AL4549" s="717"/>
      <c r="AM4549" s="717"/>
      <c r="AN4549" s="717"/>
      <c r="AO4549" s="717"/>
      <c r="AP4549" s="717"/>
      <c r="AQ4549" s="717"/>
      <c r="AR4549" s="717"/>
      <c r="AS4549" s="717"/>
      <c r="AT4549" s="717"/>
      <c r="AU4549" s="717"/>
      <c r="AV4549" s="717"/>
      <c r="AW4549" s="717"/>
      <c r="AX4549" s="717"/>
      <c r="AY4549" s="717"/>
      <c r="AZ4549" s="717"/>
      <c r="BA4549" s="716" t="s">
        <v>12</v>
      </c>
      <c r="BB4549" s="716"/>
      <c r="BC4549" s="716"/>
      <c r="BD4549" s="708"/>
      <c r="BE4549" s="708"/>
      <c r="BF4549" s="708"/>
      <c r="BG4549" s="708"/>
      <c r="BH4549" s="708"/>
      <c r="BI4549" s="708"/>
      <c r="BJ4549" s="708"/>
      <c r="BK4549" s="708"/>
      <c r="BL4549" s="708"/>
      <c r="BM4549" s="708"/>
      <c r="BN4549" s="188"/>
      <c r="BO4549" s="334"/>
      <c r="BP4549" s="189"/>
      <c r="BQ4549" s="189"/>
      <c r="BR4549" s="72">
        <f>IF(BD4549=0,0,1)</f>
        <v>0</v>
      </c>
      <c r="BS4549" s="73">
        <f>IF((BE4599+BI4599)&gt;(AO4599+AS4599),1,0)</f>
        <v>0</v>
      </c>
      <c r="BT4549" s="276"/>
    </row>
    <row r="4550" spans="1:72" ht="9.6" hidden="1" customHeight="1" x14ac:dyDescent="0.45">
      <c r="A4550" s="268"/>
      <c r="B4550" s="227"/>
      <c r="C4550" s="177"/>
      <c r="D4550" s="177"/>
      <c r="E4550" s="177"/>
      <c r="F4550" s="178"/>
      <c r="G4550" s="178"/>
      <c r="H4550" s="177"/>
      <c r="I4550" s="177"/>
      <c r="J4550" s="177"/>
      <c r="K4550" s="177"/>
      <c r="L4550" s="177"/>
      <c r="M4550" s="177"/>
      <c r="N4550" s="177"/>
      <c r="O4550" s="177"/>
      <c r="P4550" s="177"/>
      <c r="Q4550" s="177"/>
      <c r="R4550" s="177"/>
      <c r="S4550" s="177"/>
      <c r="T4550" s="177"/>
      <c r="U4550" s="177"/>
      <c r="V4550" s="177"/>
      <c r="W4550" s="177"/>
      <c r="X4550" s="177"/>
      <c r="Y4550" s="177"/>
      <c r="Z4550" s="177"/>
      <c r="AA4550" s="177"/>
      <c r="AB4550" s="177"/>
      <c r="AC4550" s="177"/>
      <c r="AD4550" s="177"/>
      <c r="AE4550" s="177"/>
      <c r="AF4550" s="179"/>
      <c r="AG4550" s="179"/>
      <c r="AH4550" s="177"/>
      <c r="AI4550" s="177"/>
      <c r="AJ4550" s="177"/>
      <c r="AK4550" s="177"/>
      <c r="AL4550" s="177"/>
      <c r="AM4550" s="177"/>
      <c r="AN4550" s="177"/>
      <c r="AO4550" s="177"/>
      <c r="AP4550" s="177"/>
      <c r="AQ4550" s="177"/>
      <c r="AR4550" s="177"/>
      <c r="AS4550" s="177"/>
      <c r="AT4550" s="177"/>
      <c r="AU4550" s="177"/>
      <c r="AV4550" s="177"/>
      <c r="AW4550" s="177"/>
      <c r="AX4550" s="177"/>
      <c r="AY4550" s="177"/>
      <c r="AZ4550" s="177"/>
      <c r="BA4550" s="177"/>
      <c r="BB4550" s="177"/>
      <c r="BC4550" s="177"/>
      <c r="BD4550" s="177"/>
      <c r="BE4550" s="177"/>
      <c r="BF4550" s="177"/>
      <c r="BG4550" s="177"/>
      <c r="BH4550" s="177"/>
      <c r="BI4550" s="177"/>
      <c r="BJ4550" s="177"/>
      <c r="BK4550" s="177"/>
      <c r="BL4550" s="177"/>
      <c r="BM4550" s="177"/>
      <c r="BN4550" s="177"/>
      <c r="BO4550" s="190"/>
      <c r="BP4550" s="190"/>
      <c r="BQ4550" s="190"/>
      <c r="BR4550" s="65"/>
      <c r="BS4550" s="65"/>
      <c r="BT4550" s="268"/>
    </row>
    <row r="4551" spans="1:72" ht="8.85" hidden="1" customHeight="1" thickBot="1" x14ac:dyDescent="0.5">
      <c r="A4551" s="268"/>
      <c r="B4551" s="228"/>
      <c r="C4551" s="191"/>
      <c r="D4551" s="191"/>
      <c r="E4551" s="191"/>
      <c r="F4551" s="192"/>
      <c r="G4551" s="192"/>
      <c r="H4551" s="191"/>
      <c r="I4551" s="191"/>
      <c r="J4551" s="191"/>
      <c r="K4551" s="191"/>
      <c r="L4551" s="191"/>
      <c r="M4551" s="191"/>
      <c r="N4551" s="191"/>
      <c r="O4551" s="191"/>
      <c r="P4551" s="191"/>
      <c r="Q4551" s="191"/>
      <c r="R4551" s="191"/>
      <c r="S4551" s="191"/>
      <c r="T4551" s="191"/>
      <c r="U4551" s="191"/>
      <c r="V4551" s="191"/>
      <c r="W4551" s="191"/>
      <c r="X4551" s="191"/>
      <c r="Y4551" s="191"/>
      <c r="Z4551" s="191"/>
      <c r="AA4551" s="191"/>
      <c r="AB4551" s="191"/>
      <c r="AC4551" s="191"/>
      <c r="AD4551" s="191"/>
      <c r="AE4551" s="191"/>
      <c r="AF4551" s="193"/>
      <c r="AG4551" s="193"/>
      <c r="AH4551" s="191"/>
      <c r="AI4551" s="191"/>
      <c r="AJ4551" s="191"/>
      <c r="AK4551" s="191"/>
      <c r="AL4551" s="191"/>
      <c r="AM4551" s="191"/>
      <c r="AN4551" s="191"/>
      <c r="AO4551" s="191"/>
      <c r="AP4551" s="191"/>
      <c r="AQ4551" s="191"/>
      <c r="AR4551" s="191"/>
      <c r="AS4551" s="191"/>
      <c r="AT4551" s="191"/>
      <c r="AU4551" s="191"/>
      <c r="AV4551" s="191"/>
      <c r="AW4551" s="191"/>
      <c r="AX4551" s="191"/>
      <c r="AY4551" s="191"/>
      <c r="AZ4551" s="191"/>
      <c r="BA4551" s="191"/>
      <c r="BB4551" s="191"/>
      <c r="BC4551" s="191"/>
      <c r="BD4551" s="191"/>
      <c r="BE4551" s="191"/>
      <c r="BF4551" s="191"/>
      <c r="BG4551" s="191"/>
      <c r="BH4551" s="191"/>
      <c r="BI4551" s="191"/>
      <c r="BJ4551" s="191"/>
      <c r="BK4551" s="191"/>
      <c r="BL4551" s="191"/>
      <c r="BM4551" s="191"/>
      <c r="BN4551" s="191"/>
      <c r="BO4551" s="194"/>
      <c r="BP4551" s="194"/>
      <c r="BQ4551" s="194"/>
      <c r="BR4551" s="65"/>
      <c r="BS4551" s="65"/>
      <c r="BT4551" s="268"/>
    </row>
    <row r="4552" spans="1:72" s="70" customFormat="1" ht="40.5" hidden="1" customHeight="1" thickTop="1" x14ac:dyDescent="0.4">
      <c r="A4552" s="276"/>
      <c r="B4552" s="684" t="s">
        <v>0</v>
      </c>
      <c r="C4552" s="686" t="s">
        <v>1</v>
      </c>
      <c r="D4552" s="687"/>
      <c r="E4552" s="282" t="s">
        <v>28</v>
      </c>
      <c r="F4552" s="665" t="s">
        <v>93</v>
      </c>
      <c r="G4552" s="665" t="s">
        <v>94</v>
      </c>
      <c r="H4552" s="722" t="s">
        <v>40</v>
      </c>
      <c r="I4552" s="723"/>
      <c r="J4552" s="595" t="s">
        <v>7</v>
      </c>
      <c r="K4552" s="595"/>
      <c r="L4552" s="595"/>
      <c r="M4552" s="595"/>
      <c r="N4552" s="595"/>
      <c r="O4552" s="595"/>
      <c r="P4552" s="595" t="s">
        <v>2</v>
      </c>
      <c r="Q4552" s="595"/>
      <c r="R4552" s="595"/>
      <c r="S4552" s="595"/>
      <c r="T4552" s="595"/>
      <c r="U4552" s="595"/>
      <c r="V4552" s="659" t="s">
        <v>34</v>
      </c>
      <c r="W4552" s="660"/>
      <c r="X4552" s="659" t="s">
        <v>35</v>
      </c>
      <c r="Y4552" s="660"/>
      <c r="Z4552" s="659" t="s">
        <v>43</v>
      </c>
      <c r="AA4552" s="660"/>
      <c r="AB4552" s="595" t="s">
        <v>6</v>
      </c>
      <c r="AC4552" s="595"/>
      <c r="AD4552" s="595"/>
      <c r="AE4552" s="595"/>
      <c r="AF4552" s="595"/>
      <c r="AG4552" s="595"/>
      <c r="AH4552" s="595" t="s">
        <v>63</v>
      </c>
      <c r="AI4552" s="595"/>
      <c r="AJ4552" s="595"/>
      <c r="AK4552" s="595"/>
      <c r="AL4552" s="595"/>
      <c r="AM4552" s="595"/>
      <c r="AN4552" s="595" t="s">
        <v>64</v>
      </c>
      <c r="AO4552" s="595"/>
      <c r="AP4552" s="595"/>
      <c r="AQ4552" s="595"/>
      <c r="AR4552" s="595"/>
      <c r="AS4552" s="595"/>
      <c r="AT4552" s="595" t="s">
        <v>65</v>
      </c>
      <c r="AU4552" s="595"/>
      <c r="AV4552" s="595"/>
      <c r="AW4552" s="595"/>
      <c r="AX4552" s="595"/>
      <c r="AY4552" s="596"/>
      <c r="AZ4552" s="595" t="s">
        <v>4</v>
      </c>
      <c r="BA4552" s="595"/>
      <c r="BB4552" s="595"/>
      <c r="BC4552" s="595"/>
      <c r="BD4552" s="595"/>
      <c r="BE4552" s="597"/>
      <c r="BF4552" s="595" t="s">
        <v>66</v>
      </c>
      <c r="BG4552" s="595"/>
      <c r="BH4552" s="595"/>
      <c r="BI4552" s="595"/>
      <c r="BJ4552" s="595"/>
      <c r="BK4552" s="596"/>
      <c r="BL4552" s="651" t="s">
        <v>25</v>
      </c>
      <c r="BM4552" s="652"/>
      <c r="BN4552" s="653"/>
      <c r="BO4552" s="598" t="s">
        <v>100</v>
      </c>
      <c r="BP4552" s="598" t="s">
        <v>81</v>
      </c>
      <c r="BQ4552" s="598" t="s">
        <v>82</v>
      </c>
      <c r="BR4552" s="74"/>
      <c r="BS4552" s="74"/>
      <c r="BT4552" s="276"/>
    </row>
    <row r="4553" spans="1:72" s="70" customFormat="1" ht="41.25" hidden="1" customHeight="1" x14ac:dyDescent="0.4">
      <c r="A4553" s="276"/>
      <c r="B4553" s="685"/>
      <c r="C4553" s="688"/>
      <c r="D4553" s="689"/>
      <c r="E4553" s="221" t="s">
        <v>95</v>
      </c>
      <c r="F4553" s="666"/>
      <c r="G4553" s="666"/>
      <c r="H4553" s="724"/>
      <c r="I4553" s="725"/>
      <c r="J4553" s="645" t="s">
        <v>17</v>
      </c>
      <c r="K4553" s="646"/>
      <c r="L4553" s="641" t="s">
        <v>18</v>
      </c>
      <c r="M4553" s="642"/>
      <c r="N4553" s="657" t="s">
        <v>19</v>
      </c>
      <c r="O4553" s="658" t="s">
        <v>8</v>
      </c>
      <c r="P4553" s="645" t="s">
        <v>26</v>
      </c>
      <c r="Q4553" s="646"/>
      <c r="R4553" s="641" t="s">
        <v>24</v>
      </c>
      <c r="S4553" s="642"/>
      <c r="T4553" s="657" t="s">
        <v>19</v>
      </c>
      <c r="U4553" s="658"/>
      <c r="V4553" s="661"/>
      <c r="W4553" s="662"/>
      <c r="X4553" s="661"/>
      <c r="Y4553" s="662"/>
      <c r="Z4553" s="661"/>
      <c r="AA4553" s="662"/>
      <c r="AB4553" s="645" t="s">
        <v>47</v>
      </c>
      <c r="AC4553" s="646"/>
      <c r="AD4553" s="641" t="s">
        <v>23</v>
      </c>
      <c r="AE4553" s="642" t="s">
        <v>3</v>
      </c>
      <c r="AF4553" s="643" t="s">
        <v>5</v>
      </c>
      <c r="AG4553" s="644"/>
      <c r="AH4553" s="645" t="s">
        <v>47</v>
      </c>
      <c r="AI4553" s="646"/>
      <c r="AJ4553" s="641" t="s">
        <v>23</v>
      </c>
      <c r="AK4553" s="642" t="s">
        <v>3</v>
      </c>
      <c r="AL4553" s="643" t="s">
        <v>5</v>
      </c>
      <c r="AM4553" s="644"/>
      <c r="AN4553" s="645" t="s">
        <v>47</v>
      </c>
      <c r="AO4553" s="646"/>
      <c r="AP4553" s="641" t="s">
        <v>23</v>
      </c>
      <c r="AQ4553" s="642" t="s">
        <v>3</v>
      </c>
      <c r="AR4553" s="643" t="s">
        <v>5</v>
      </c>
      <c r="AS4553" s="644"/>
      <c r="AT4553" s="645" t="s">
        <v>47</v>
      </c>
      <c r="AU4553" s="646"/>
      <c r="AV4553" s="641" t="s">
        <v>23</v>
      </c>
      <c r="AW4553" s="642" t="s">
        <v>3</v>
      </c>
      <c r="AX4553" s="643" t="s">
        <v>5</v>
      </c>
      <c r="AY4553" s="644"/>
      <c r="AZ4553" s="645" t="s">
        <v>47</v>
      </c>
      <c r="BA4553" s="646"/>
      <c r="BB4553" s="641" t="s">
        <v>23</v>
      </c>
      <c r="BC4553" s="642" t="s">
        <v>3</v>
      </c>
      <c r="BD4553" s="643" t="s">
        <v>5</v>
      </c>
      <c r="BE4553" s="644"/>
      <c r="BF4553" s="645" t="s">
        <v>47</v>
      </c>
      <c r="BG4553" s="646"/>
      <c r="BH4553" s="641" t="s">
        <v>23</v>
      </c>
      <c r="BI4553" s="642" t="s">
        <v>3</v>
      </c>
      <c r="BJ4553" s="643" t="s">
        <v>5</v>
      </c>
      <c r="BK4553" s="644"/>
      <c r="BL4553" s="654"/>
      <c r="BM4553" s="655"/>
      <c r="BN4553" s="656"/>
      <c r="BO4553" s="599"/>
      <c r="BP4553" s="599"/>
      <c r="BQ4553" s="599"/>
      <c r="BR4553" s="74"/>
      <c r="BS4553" s="74"/>
      <c r="BT4553" s="276"/>
    </row>
    <row r="4554" spans="1:72" ht="23.85" hidden="1" customHeight="1" x14ac:dyDescent="0.35">
      <c r="A4554" s="277"/>
      <c r="B4554" s="678" t="str">
        <f>IF(ROSTER!B$8="","",ROSTER!B$8)</f>
        <v/>
      </c>
      <c r="C4554" s="669" t="str">
        <f>IF(ROSTER!C$8="","",ROSTER!C$8)</f>
        <v/>
      </c>
      <c r="D4554" s="670"/>
      <c r="E4554" s="667"/>
      <c r="F4554" s="680">
        <f>IF(E4554="y",1,IF(E4554="S",1,0))</f>
        <v>0</v>
      </c>
      <c r="G4554" s="663">
        <f>IF(E4554="S",1,0)</f>
        <v>0</v>
      </c>
      <c r="H4554" s="583"/>
      <c r="I4554" s="584"/>
      <c r="J4554" s="569"/>
      <c r="K4554" s="570"/>
      <c r="L4554" s="573"/>
      <c r="M4554" s="574"/>
      <c r="N4554" s="579">
        <f>L4554+J4554</f>
        <v>0</v>
      </c>
      <c r="O4554" s="580"/>
      <c r="P4554" s="569"/>
      <c r="Q4554" s="570"/>
      <c r="R4554" s="573"/>
      <c r="S4554" s="574"/>
      <c r="T4554" s="579">
        <f>R4554-P4554</f>
        <v>0</v>
      </c>
      <c r="U4554" s="580"/>
      <c r="V4554" s="583"/>
      <c r="W4554" s="584"/>
      <c r="X4554" s="569"/>
      <c r="Y4554" s="584"/>
      <c r="Z4554" s="569"/>
      <c r="AA4554" s="584"/>
      <c r="AB4554" s="569"/>
      <c r="AC4554" s="570"/>
      <c r="AD4554" s="573"/>
      <c r="AE4554" s="574"/>
      <c r="AF4554" s="557">
        <f>IF(AB4554=0,0,(AD4554/AB4554)*100)</f>
        <v>0</v>
      </c>
      <c r="AG4554" s="558"/>
      <c r="AH4554" s="569"/>
      <c r="AI4554" s="570"/>
      <c r="AJ4554" s="573"/>
      <c r="AK4554" s="574"/>
      <c r="AL4554" s="557">
        <f>IF(AH4554=0,0,(AJ4554/AH4554)*100)</f>
        <v>0</v>
      </c>
      <c r="AM4554" s="558"/>
      <c r="AN4554" s="569"/>
      <c r="AO4554" s="570"/>
      <c r="AP4554" s="573"/>
      <c r="AQ4554" s="574"/>
      <c r="AR4554" s="557">
        <f>IF(AN4554=0,0,(AP4554/AN4554)*100)</f>
        <v>0</v>
      </c>
      <c r="AS4554" s="558"/>
      <c r="AT4554" s="561">
        <f>AB4554+AH4554+AN4554</f>
        <v>0</v>
      </c>
      <c r="AU4554" s="562"/>
      <c r="AV4554" s="565">
        <f>AD4554+AJ4554+AP4554</f>
        <v>0</v>
      </c>
      <c r="AW4554" s="566"/>
      <c r="AX4554" s="557">
        <f>IF(AT4554=0,0,(AV4554/AT4554)*100)</f>
        <v>0</v>
      </c>
      <c r="AY4554" s="558"/>
      <c r="AZ4554" s="569"/>
      <c r="BA4554" s="570"/>
      <c r="BB4554" s="573"/>
      <c r="BC4554" s="574"/>
      <c r="BD4554" s="557">
        <f>IF(AZ4554=0,0,(BB4554/AZ4554)*100)</f>
        <v>0</v>
      </c>
      <c r="BE4554" s="558"/>
      <c r="BF4554" s="561">
        <f>AT4554+AZ4554</f>
        <v>0</v>
      </c>
      <c r="BG4554" s="562"/>
      <c r="BH4554" s="565">
        <f>AV4554+BB4554</f>
        <v>0</v>
      </c>
      <c r="BI4554" s="566"/>
      <c r="BJ4554" s="557">
        <f>IF(BF4554=0,0,(BH4554/BF4554)*100)</f>
        <v>0</v>
      </c>
      <c r="BK4554" s="558"/>
      <c r="BL4554" s="602">
        <f>(AD4554*2)+(AJ4554*2)+(AP4554*3)+BB4554</f>
        <v>0</v>
      </c>
      <c r="BM4554" s="603"/>
      <c r="BN4554" s="604"/>
      <c r="BO4554" s="587">
        <f>IF(BQ4554=0,0,50*BP4554/BQ4554)</f>
        <v>0</v>
      </c>
      <c r="BP4554" s="555">
        <f>(BL4554*BS$11)+(N4554*BS$12)+(X4554*BS$13)+(R4554*BS$14)+(V4554*BS$15)+(Z4554*BS$16)</f>
        <v>0</v>
      </c>
      <c r="BQ4554" s="555">
        <f>((AZ4554-BB4554)*BS$18)+((AT4554-AV4554)*BS$17)+(H4554*BS$19)+(P4554*BS$20)</f>
        <v>0</v>
      </c>
      <c r="BR4554" s="75" t="s">
        <v>70</v>
      </c>
      <c r="BS4554" s="76">
        <f>IF(BO4549="B",'VALUE POINTS'!L$10,IF('GAME STATS'!BO4549="C",'VALUE POINTS'!M$10,'VALUE POINTS'!K$10))</f>
        <v>1</v>
      </c>
      <c r="BT4554" s="280"/>
    </row>
    <row r="4555" spans="1:72" ht="23.85" hidden="1" customHeight="1" x14ac:dyDescent="0.35">
      <c r="A4555" s="277"/>
      <c r="B4555" s="679"/>
      <c r="C4555" s="690" t="str">
        <f>IF(ROSTER!D$8="","",ROSTER!D$8)</f>
        <v/>
      </c>
      <c r="D4555" s="691"/>
      <c r="E4555" s="668"/>
      <c r="F4555" s="681"/>
      <c r="G4555" s="664"/>
      <c r="H4555" s="585"/>
      <c r="I4555" s="586"/>
      <c r="J4555" s="571"/>
      <c r="K4555" s="572"/>
      <c r="L4555" s="575"/>
      <c r="M4555" s="576"/>
      <c r="N4555" s="581" t="s">
        <v>16</v>
      </c>
      <c r="O4555" s="582"/>
      <c r="P4555" s="571"/>
      <c r="Q4555" s="572"/>
      <c r="R4555" s="575"/>
      <c r="S4555" s="576"/>
      <c r="T4555" s="581" t="s">
        <v>16</v>
      </c>
      <c r="U4555" s="582"/>
      <c r="V4555" s="585"/>
      <c r="W4555" s="586"/>
      <c r="X4555" s="571"/>
      <c r="Y4555" s="586"/>
      <c r="Z4555" s="571"/>
      <c r="AA4555" s="586"/>
      <c r="AB4555" s="571"/>
      <c r="AC4555" s="572"/>
      <c r="AD4555" s="575"/>
      <c r="AE4555" s="576"/>
      <c r="AF4555" s="577"/>
      <c r="AG4555" s="578"/>
      <c r="AH4555" s="571"/>
      <c r="AI4555" s="572"/>
      <c r="AJ4555" s="575"/>
      <c r="AK4555" s="576"/>
      <c r="AL4555" s="577"/>
      <c r="AM4555" s="578"/>
      <c r="AN4555" s="571"/>
      <c r="AO4555" s="572"/>
      <c r="AP4555" s="575"/>
      <c r="AQ4555" s="576"/>
      <c r="AR4555" s="577"/>
      <c r="AS4555" s="578"/>
      <c r="AT4555" s="627"/>
      <c r="AU4555" s="628"/>
      <c r="AV4555" s="629"/>
      <c r="AW4555" s="630"/>
      <c r="AX4555" s="577"/>
      <c r="AY4555" s="578"/>
      <c r="AZ4555" s="571"/>
      <c r="BA4555" s="572"/>
      <c r="BB4555" s="575"/>
      <c r="BC4555" s="576"/>
      <c r="BD4555" s="577"/>
      <c r="BE4555" s="578"/>
      <c r="BF4555" s="627"/>
      <c r="BG4555" s="628"/>
      <c r="BH4555" s="629"/>
      <c r="BI4555" s="630"/>
      <c r="BJ4555" s="577"/>
      <c r="BK4555" s="578"/>
      <c r="BL4555" s="605"/>
      <c r="BM4555" s="606"/>
      <c r="BN4555" s="607"/>
      <c r="BO4555" s="588"/>
      <c r="BP4555" s="556"/>
      <c r="BQ4555" s="556"/>
      <c r="BR4555" s="75" t="s">
        <v>71</v>
      </c>
      <c r="BS4555" s="76">
        <f>IF(BO4549="B",'VALUE POINTS'!L$11,IF('GAME STATS'!BO4549="C",'VALUE POINTS'!M$11,'VALUE POINTS'!K$11))</f>
        <v>1</v>
      </c>
      <c r="BT4555" s="280"/>
    </row>
    <row r="4556" spans="1:72" ht="21.75" hidden="1" customHeight="1" x14ac:dyDescent="0.35">
      <c r="A4556" s="268"/>
      <c r="B4556" s="678" t="str">
        <f>IF(ROSTER!B$10="","",ROSTER!B$10)</f>
        <v/>
      </c>
      <c r="C4556" s="669" t="str">
        <f>IF(ROSTER!C$10="","",ROSTER!C$10)</f>
        <v/>
      </c>
      <c r="D4556" s="670"/>
      <c r="E4556" s="667"/>
      <c r="F4556" s="680">
        <f>IF(E4556="y",1,IF(E4556="S",1,0))</f>
        <v>0</v>
      </c>
      <c r="G4556" s="663">
        <f>IF(E4556="S",1,0)</f>
        <v>0</v>
      </c>
      <c r="H4556" s="583"/>
      <c r="I4556" s="584"/>
      <c r="J4556" s="569"/>
      <c r="K4556" s="570"/>
      <c r="L4556" s="573"/>
      <c r="M4556" s="574"/>
      <c r="N4556" s="579">
        <f>L4556+J4556</f>
        <v>0</v>
      </c>
      <c r="O4556" s="580"/>
      <c r="P4556" s="569"/>
      <c r="Q4556" s="570"/>
      <c r="R4556" s="573"/>
      <c r="S4556" s="574"/>
      <c r="T4556" s="579">
        <f>R4556-P4556</f>
        <v>0</v>
      </c>
      <c r="U4556" s="580"/>
      <c r="V4556" s="583"/>
      <c r="W4556" s="584"/>
      <c r="X4556" s="569"/>
      <c r="Y4556" s="584"/>
      <c r="Z4556" s="569"/>
      <c r="AA4556" s="584"/>
      <c r="AB4556" s="569"/>
      <c r="AC4556" s="570"/>
      <c r="AD4556" s="573"/>
      <c r="AE4556" s="574"/>
      <c r="AF4556" s="557">
        <f>IF(AB4556=0,0,(AD4556/AB4556)*100)</f>
        <v>0</v>
      </c>
      <c r="AG4556" s="558"/>
      <c r="AH4556" s="569"/>
      <c r="AI4556" s="570"/>
      <c r="AJ4556" s="573"/>
      <c r="AK4556" s="574"/>
      <c r="AL4556" s="557">
        <f>IF(AH4556=0,0,(AJ4556/AH4556)*100)</f>
        <v>0</v>
      </c>
      <c r="AM4556" s="558"/>
      <c r="AN4556" s="569"/>
      <c r="AO4556" s="570"/>
      <c r="AP4556" s="573"/>
      <c r="AQ4556" s="574"/>
      <c r="AR4556" s="557">
        <f>IF(AN4556=0,0,(AP4556/AN4556)*100)</f>
        <v>0</v>
      </c>
      <c r="AS4556" s="558"/>
      <c r="AT4556" s="561">
        <f>AB4556+AH4556+AN4556</f>
        <v>0</v>
      </c>
      <c r="AU4556" s="562"/>
      <c r="AV4556" s="565">
        <f>AD4556+AJ4556+AP4556</f>
        <v>0</v>
      </c>
      <c r="AW4556" s="566"/>
      <c r="AX4556" s="557">
        <f>IF(AT4556=0,0,(AV4556/AT4556)*100)</f>
        <v>0</v>
      </c>
      <c r="AY4556" s="558"/>
      <c r="AZ4556" s="569"/>
      <c r="BA4556" s="570"/>
      <c r="BB4556" s="573"/>
      <c r="BC4556" s="574"/>
      <c r="BD4556" s="557">
        <f>IF(AZ4556=0,0,(BB4556/AZ4556)*100)</f>
        <v>0</v>
      </c>
      <c r="BE4556" s="558"/>
      <c r="BF4556" s="561">
        <f>AT4556+AZ4556</f>
        <v>0</v>
      </c>
      <c r="BG4556" s="562"/>
      <c r="BH4556" s="565">
        <f>AV4556+BB4556</f>
        <v>0</v>
      </c>
      <c r="BI4556" s="566"/>
      <c r="BJ4556" s="557">
        <f>IF(BF4556=0,0,(BH4556/BF4556)*100)</f>
        <v>0</v>
      </c>
      <c r="BK4556" s="558"/>
      <c r="BL4556" s="602">
        <f>(AD4556*2)+(AJ4556*2)+(AP4556*3)+BB4556</f>
        <v>0</v>
      </c>
      <c r="BM4556" s="603"/>
      <c r="BN4556" s="604"/>
      <c r="BO4556" s="587">
        <f>IF(BQ4556=0,0,50*BP4556/BQ4556)</f>
        <v>0</v>
      </c>
      <c r="BP4556" s="555">
        <f>(BL4556*BS$11)+(N4556*BS$12)+(X4556*BS$13)+(R4556*BS$14)+(V4556*BS$15)+(Z4556*BS$16)</f>
        <v>0</v>
      </c>
      <c r="BQ4556" s="555">
        <f>((AZ4556-BB4556)*BS$18)+((AT4556-AV4556)*BS$17)+(H4556*BS$19)+(P4556*BS$20)</f>
        <v>0</v>
      </c>
      <c r="BR4556" s="75" t="s">
        <v>72</v>
      </c>
      <c r="BS4556" s="76">
        <f>IF(BO4549="B",'VALUE POINTS'!L$12,IF('GAME STATS'!BO4549="C",'VALUE POINTS'!M$12,'VALUE POINTS'!K$12))</f>
        <v>2</v>
      </c>
      <c r="BT4556" s="280"/>
    </row>
    <row r="4557" spans="1:72" ht="21.75" hidden="1" customHeight="1" x14ac:dyDescent="0.35">
      <c r="A4557" s="268"/>
      <c r="B4557" s="679"/>
      <c r="C4557" s="690" t="str">
        <f>IF(ROSTER!D$10="","",ROSTER!D$10)</f>
        <v/>
      </c>
      <c r="D4557" s="691"/>
      <c r="E4557" s="668"/>
      <c r="F4557" s="681"/>
      <c r="G4557" s="664"/>
      <c r="H4557" s="585"/>
      <c r="I4557" s="586"/>
      <c r="J4557" s="571"/>
      <c r="K4557" s="572"/>
      <c r="L4557" s="575"/>
      <c r="M4557" s="576"/>
      <c r="N4557" s="581" t="s">
        <v>16</v>
      </c>
      <c r="O4557" s="582"/>
      <c r="P4557" s="571"/>
      <c r="Q4557" s="572"/>
      <c r="R4557" s="575"/>
      <c r="S4557" s="576"/>
      <c r="T4557" s="581" t="s">
        <v>16</v>
      </c>
      <c r="U4557" s="582"/>
      <c r="V4557" s="585"/>
      <c r="W4557" s="586"/>
      <c r="X4557" s="571"/>
      <c r="Y4557" s="586"/>
      <c r="Z4557" s="571"/>
      <c r="AA4557" s="586"/>
      <c r="AB4557" s="571"/>
      <c r="AC4557" s="572"/>
      <c r="AD4557" s="575"/>
      <c r="AE4557" s="576"/>
      <c r="AF4557" s="577"/>
      <c r="AG4557" s="578"/>
      <c r="AH4557" s="571"/>
      <c r="AI4557" s="572"/>
      <c r="AJ4557" s="575"/>
      <c r="AK4557" s="576"/>
      <c r="AL4557" s="577"/>
      <c r="AM4557" s="578"/>
      <c r="AN4557" s="571"/>
      <c r="AO4557" s="572"/>
      <c r="AP4557" s="575"/>
      <c r="AQ4557" s="576"/>
      <c r="AR4557" s="577"/>
      <c r="AS4557" s="578"/>
      <c r="AT4557" s="627"/>
      <c r="AU4557" s="628"/>
      <c r="AV4557" s="629"/>
      <c r="AW4557" s="630"/>
      <c r="AX4557" s="577"/>
      <c r="AY4557" s="578"/>
      <c r="AZ4557" s="571"/>
      <c r="BA4557" s="572"/>
      <c r="BB4557" s="575"/>
      <c r="BC4557" s="576"/>
      <c r="BD4557" s="577"/>
      <c r="BE4557" s="578"/>
      <c r="BF4557" s="627"/>
      <c r="BG4557" s="628"/>
      <c r="BH4557" s="629"/>
      <c r="BI4557" s="630"/>
      <c r="BJ4557" s="577"/>
      <c r="BK4557" s="578"/>
      <c r="BL4557" s="605"/>
      <c r="BM4557" s="606"/>
      <c r="BN4557" s="607"/>
      <c r="BO4557" s="588"/>
      <c r="BP4557" s="556"/>
      <c r="BQ4557" s="556"/>
      <c r="BR4557" s="75" t="s">
        <v>73</v>
      </c>
      <c r="BS4557" s="76">
        <f>IF(BO4549="B",'VALUE POINTS'!L$13,IF('GAME STATS'!BO4549="C",'VALUE POINTS'!M$13,'VALUE POINTS'!K$13))</f>
        <v>2</v>
      </c>
      <c r="BT4557" s="280"/>
    </row>
    <row r="4558" spans="1:72" ht="21.75" hidden="1" customHeight="1" x14ac:dyDescent="0.35">
      <c r="A4558" s="268"/>
      <c r="B4558" s="678" t="str">
        <f>IF(ROSTER!B$12="","",ROSTER!B$12)</f>
        <v/>
      </c>
      <c r="C4558" s="669" t="str">
        <f>IF(ROSTER!C$12="","",ROSTER!C$12)</f>
        <v/>
      </c>
      <c r="D4558" s="670"/>
      <c r="E4558" s="667"/>
      <c r="F4558" s="680">
        <f>IF(E4558="y",1,IF(E4558="S",1,0))</f>
        <v>0</v>
      </c>
      <c r="G4558" s="663">
        <f>IF(E4558="S",1,0)</f>
        <v>0</v>
      </c>
      <c r="H4558" s="583"/>
      <c r="I4558" s="584"/>
      <c r="J4558" s="569"/>
      <c r="K4558" s="570"/>
      <c r="L4558" s="573"/>
      <c r="M4558" s="574"/>
      <c r="N4558" s="579">
        <f>L4558+J4558</f>
        <v>0</v>
      </c>
      <c r="O4558" s="580"/>
      <c r="P4558" s="569"/>
      <c r="Q4558" s="570"/>
      <c r="R4558" s="573"/>
      <c r="S4558" s="574"/>
      <c r="T4558" s="579">
        <f>R4558-P4558</f>
        <v>0</v>
      </c>
      <c r="U4558" s="580"/>
      <c r="V4558" s="583"/>
      <c r="W4558" s="584"/>
      <c r="X4558" s="569"/>
      <c r="Y4558" s="584"/>
      <c r="Z4558" s="569"/>
      <c r="AA4558" s="584"/>
      <c r="AB4558" s="569"/>
      <c r="AC4558" s="570"/>
      <c r="AD4558" s="573"/>
      <c r="AE4558" s="574"/>
      <c r="AF4558" s="557">
        <f>IF(AB4558=0,0,(AD4558/AB4558)*100)</f>
        <v>0</v>
      </c>
      <c r="AG4558" s="558"/>
      <c r="AH4558" s="569"/>
      <c r="AI4558" s="570"/>
      <c r="AJ4558" s="573"/>
      <c r="AK4558" s="574"/>
      <c r="AL4558" s="557">
        <f>IF(AH4558=0,0,(AJ4558/AH4558)*100)</f>
        <v>0</v>
      </c>
      <c r="AM4558" s="558"/>
      <c r="AN4558" s="569"/>
      <c r="AO4558" s="570"/>
      <c r="AP4558" s="573"/>
      <c r="AQ4558" s="574"/>
      <c r="AR4558" s="557">
        <f>IF(AN4558=0,0,(AP4558/AN4558)*100)</f>
        <v>0</v>
      </c>
      <c r="AS4558" s="558"/>
      <c r="AT4558" s="561">
        <f>AB4558+AH4558+AN4558</f>
        <v>0</v>
      </c>
      <c r="AU4558" s="562"/>
      <c r="AV4558" s="565">
        <f>AD4558+AJ4558+AP4558</f>
        <v>0</v>
      </c>
      <c r="AW4558" s="566"/>
      <c r="AX4558" s="557">
        <f>IF(AT4558=0,0,(AV4558/AT4558)*100)</f>
        <v>0</v>
      </c>
      <c r="AY4558" s="558"/>
      <c r="AZ4558" s="569"/>
      <c r="BA4558" s="570"/>
      <c r="BB4558" s="573"/>
      <c r="BC4558" s="574"/>
      <c r="BD4558" s="557">
        <f>IF(AZ4558=0,0,(BB4558/AZ4558)*100)</f>
        <v>0</v>
      </c>
      <c r="BE4558" s="558"/>
      <c r="BF4558" s="561">
        <f>AT4558+AZ4558</f>
        <v>0</v>
      </c>
      <c r="BG4558" s="562"/>
      <c r="BH4558" s="565">
        <f>AV4558+BB4558</f>
        <v>0</v>
      </c>
      <c r="BI4558" s="566"/>
      <c r="BJ4558" s="557">
        <f>IF(BF4558=0,0,(BH4558/BF4558)*100)</f>
        <v>0</v>
      </c>
      <c r="BK4558" s="558"/>
      <c r="BL4558" s="602">
        <f>(AD4558*2)+(AJ4558*2)+(AP4558*3)+BB4558</f>
        <v>0</v>
      </c>
      <c r="BM4558" s="603"/>
      <c r="BN4558" s="604"/>
      <c r="BO4558" s="587">
        <f t="shared" ref="BO4558" si="3336">IF(BQ4558=0,0,50*BP4558/BQ4558)</f>
        <v>0</v>
      </c>
      <c r="BP4558" s="555">
        <f>(BL4558*BS$11)+(N4558*BS$12)+(X4558*BS$13)+(R4558*BS$14)+(V4558*BS$15)+(Z4558*BS$16)</f>
        <v>0</v>
      </c>
      <c r="BQ4558" s="555">
        <f>((AZ4558-BB4558)*BS$18)+((AT4558-AV4558)*BS$17)+(H4558*BS$19)+(P4558*BS$20)</f>
        <v>0</v>
      </c>
      <c r="BR4558" s="75" t="s">
        <v>74</v>
      </c>
      <c r="BS4558" s="76">
        <f>IF(BO4549="B",'VALUE POINTS'!L$14,IF('GAME STATS'!BO4549="C",'VALUE POINTS'!M$14,'VALUE POINTS'!K$14))</f>
        <v>2</v>
      </c>
      <c r="BT4558" s="280"/>
    </row>
    <row r="4559" spans="1:72" ht="21.75" hidden="1" customHeight="1" x14ac:dyDescent="0.35">
      <c r="A4559" s="268"/>
      <c r="B4559" s="679"/>
      <c r="C4559" s="690" t="str">
        <f>IF(ROSTER!D$12="","",ROSTER!D$12)</f>
        <v/>
      </c>
      <c r="D4559" s="691"/>
      <c r="E4559" s="668"/>
      <c r="F4559" s="681"/>
      <c r="G4559" s="664"/>
      <c r="H4559" s="585"/>
      <c r="I4559" s="586"/>
      <c r="J4559" s="571"/>
      <c r="K4559" s="572"/>
      <c r="L4559" s="575"/>
      <c r="M4559" s="576"/>
      <c r="N4559" s="581"/>
      <c r="O4559" s="582"/>
      <c r="P4559" s="571"/>
      <c r="Q4559" s="572"/>
      <c r="R4559" s="575"/>
      <c r="S4559" s="576"/>
      <c r="T4559" s="581"/>
      <c r="U4559" s="582"/>
      <c r="V4559" s="585"/>
      <c r="W4559" s="586"/>
      <c r="X4559" s="571"/>
      <c r="Y4559" s="586"/>
      <c r="Z4559" s="571"/>
      <c r="AA4559" s="586"/>
      <c r="AB4559" s="571"/>
      <c r="AC4559" s="572"/>
      <c r="AD4559" s="575"/>
      <c r="AE4559" s="576"/>
      <c r="AF4559" s="577"/>
      <c r="AG4559" s="578"/>
      <c r="AH4559" s="571"/>
      <c r="AI4559" s="572"/>
      <c r="AJ4559" s="575"/>
      <c r="AK4559" s="576"/>
      <c r="AL4559" s="577"/>
      <c r="AM4559" s="578"/>
      <c r="AN4559" s="571"/>
      <c r="AO4559" s="572"/>
      <c r="AP4559" s="575"/>
      <c r="AQ4559" s="576"/>
      <c r="AR4559" s="577"/>
      <c r="AS4559" s="578"/>
      <c r="AT4559" s="627"/>
      <c r="AU4559" s="628"/>
      <c r="AV4559" s="629"/>
      <c r="AW4559" s="630"/>
      <c r="AX4559" s="577"/>
      <c r="AY4559" s="578"/>
      <c r="AZ4559" s="571"/>
      <c r="BA4559" s="572"/>
      <c r="BB4559" s="575"/>
      <c r="BC4559" s="576"/>
      <c r="BD4559" s="577"/>
      <c r="BE4559" s="578"/>
      <c r="BF4559" s="627"/>
      <c r="BG4559" s="628"/>
      <c r="BH4559" s="629"/>
      <c r="BI4559" s="630"/>
      <c r="BJ4559" s="577"/>
      <c r="BK4559" s="578"/>
      <c r="BL4559" s="605"/>
      <c r="BM4559" s="606"/>
      <c r="BN4559" s="607"/>
      <c r="BO4559" s="588"/>
      <c r="BP4559" s="556"/>
      <c r="BQ4559" s="556"/>
      <c r="BR4559" s="75" t="s">
        <v>75</v>
      </c>
      <c r="BS4559" s="76">
        <f>IF(BO4549="B",'VALUE POINTS'!L$15,IF('GAME STATS'!BO4549="C",'VALUE POINTS'!M$15,'VALUE POINTS'!K$15))</f>
        <v>2</v>
      </c>
      <c r="BT4559" s="280"/>
    </row>
    <row r="4560" spans="1:72" ht="21.75" hidden="1" customHeight="1" x14ac:dyDescent="0.35">
      <c r="A4560" s="268"/>
      <c r="B4560" s="678" t="str">
        <f>IF(ROSTER!B$14="","",ROSTER!B$14)</f>
        <v/>
      </c>
      <c r="C4560" s="669" t="str">
        <f>IF(ROSTER!C$14="","",ROSTER!C$14)</f>
        <v/>
      </c>
      <c r="D4560" s="670"/>
      <c r="E4560" s="667"/>
      <c r="F4560" s="680">
        <f>IF(E4560="y",1,IF(E4560="S",1,0))</f>
        <v>0</v>
      </c>
      <c r="G4560" s="663">
        <f>IF(E4560="S",1,0)</f>
        <v>0</v>
      </c>
      <c r="H4560" s="583"/>
      <c r="I4560" s="584"/>
      <c r="J4560" s="569"/>
      <c r="K4560" s="570"/>
      <c r="L4560" s="573"/>
      <c r="M4560" s="574"/>
      <c r="N4560" s="579">
        <f>L4560+J4560</f>
        <v>0</v>
      </c>
      <c r="O4560" s="580"/>
      <c r="P4560" s="569"/>
      <c r="Q4560" s="570"/>
      <c r="R4560" s="573"/>
      <c r="S4560" s="574"/>
      <c r="T4560" s="579">
        <f>R4560-P4560</f>
        <v>0</v>
      </c>
      <c r="U4560" s="580"/>
      <c r="V4560" s="583"/>
      <c r="W4560" s="584"/>
      <c r="X4560" s="569"/>
      <c r="Y4560" s="584"/>
      <c r="Z4560" s="569"/>
      <c r="AA4560" s="584"/>
      <c r="AB4560" s="569"/>
      <c r="AC4560" s="570"/>
      <c r="AD4560" s="573"/>
      <c r="AE4560" s="574"/>
      <c r="AF4560" s="557">
        <f>IF(AB4560=0,0,(AD4560/AB4560)*100)</f>
        <v>0</v>
      </c>
      <c r="AG4560" s="558"/>
      <c r="AH4560" s="569"/>
      <c r="AI4560" s="570"/>
      <c r="AJ4560" s="573"/>
      <c r="AK4560" s="574"/>
      <c r="AL4560" s="557">
        <f>IF(AH4560=0,0,(AJ4560/AH4560)*100)</f>
        <v>0</v>
      </c>
      <c r="AM4560" s="558"/>
      <c r="AN4560" s="569"/>
      <c r="AO4560" s="570"/>
      <c r="AP4560" s="573"/>
      <c r="AQ4560" s="574"/>
      <c r="AR4560" s="557">
        <f>IF(AN4560=0,0,(AP4560/AN4560)*100)</f>
        <v>0</v>
      </c>
      <c r="AS4560" s="558"/>
      <c r="AT4560" s="561">
        <f>AB4560+AH4560+AN4560</f>
        <v>0</v>
      </c>
      <c r="AU4560" s="562"/>
      <c r="AV4560" s="565">
        <f>AD4560+AJ4560+AP4560</f>
        <v>0</v>
      </c>
      <c r="AW4560" s="566"/>
      <c r="AX4560" s="557">
        <f>IF(AT4560=0,0,(AV4560/AT4560)*100)</f>
        <v>0</v>
      </c>
      <c r="AY4560" s="558"/>
      <c r="AZ4560" s="569"/>
      <c r="BA4560" s="570"/>
      <c r="BB4560" s="573"/>
      <c r="BC4560" s="574"/>
      <c r="BD4560" s="557">
        <f>IF(AZ4560=0,0,(BB4560/AZ4560)*100)</f>
        <v>0</v>
      </c>
      <c r="BE4560" s="558"/>
      <c r="BF4560" s="561">
        <f>AT4560+AZ4560</f>
        <v>0</v>
      </c>
      <c r="BG4560" s="562"/>
      <c r="BH4560" s="565">
        <f>AV4560+BB4560</f>
        <v>0</v>
      </c>
      <c r="BI4560" s="566"/>
      <c r="BJ4560" s="557">
        <f>IF(BF4560=0,0,(BH4560/BF4560)*100)</f>
        <v>0</v>
      </c>
      <c r="BK4560" s="558"/>
      <c r="BL4560" s="602">
        <f>(AD4560*2)+(AJ4560*2)+(AP4560*3)+BB4560</f>
        <v>0</v>
      </c>
      <c r="BM4560" s="603"/>
      <c r="BN4560" s="604"/>
      <c r="BO4560" s="587">
        <f t="shared" ref="BO4560" si="3337">IF(BQ4560=0,0,50*BP4560/BQ4560)</f>
        <v>0</v>
      </c>
      <c r="BP4560" s="555">
        <f>(BL4560*BS$11)+(N4560*BS$12)+(X4560*BS$13)+(R4560*BS$14)+(V4560*BS$15)+(Z4560*BS$16)</f>
        <v>0</v>
      </c>
      <c r="BQ4560" s="555">
        <f>((AZ4560-BB4560)*BS$18)+((AT4560-AV4560)*BS$17)+(H4560*BS$19)+(P4560*BS$20)</f>
        <v>0</v>
      </c>
      <c r="BR4560" s="75" t="s">
        <v>76</v>
      </c>
      <c r="BS4560" s="76">
        <f>IF(BO4549="B",'VALUE POINTS'!L$16,IF('GAME STATS'!BO4549="C",'VALUE POINTS'!M$16,'VALUE POINTS'!K$16))</f>
        <v>2</v>
      </c>
      <c r="BT4560" s="280"/>
    </row>
    <row r="4561" spans="1:72" ht="21.75" hidden="1" customHeight="1" x14ac:dyDescent="0.35">
      <c r="A4561" s="268"/>
      <c r="B4561" s="679"/>
      <c r="C4561" s="690" t="str">
        <f>IF(ROSTER!D$14="","",ROSTER!D$14)</f>
        <v/>
      </c>
      <c r="D4561" s="691"/>
      <c r="E4561" s="668"/>
      <c r="F4561" s="681"/>
      <c r="G4561" s="664"/>
      <c r="H4561" s="585"/>
      <c r="I4561" s="586"/>
      <c r="J4561" s="571"/>
      <c r="K4561" s="572"/>
      <c r="L4561" s="575"/>
      <c r="M4561" s="576"/>
      <c r="N4561" s="581"/>
      <c r="O4561" s="582"/>
      <c r="P4561" s="571"/>
      <c r="Q4561" s="572"/>
      <c r="R4561" s="575"/>
      <c r="S4561" s="576"/>
      <c r="T4561" s="581"/>
      <c r="U4561" s="582"/>
      <c r="V4561" s="585"/>
      <c r="W4561" s="586"/>
      <c r="X4561" s="571"/>
      <c r="Y4561" s="586"/>
      <c r="Z4561" s="571"/>
      <c r="AA4561" s="586"/>
      <c r="AB4561" s="571"/>
      <c r="AC4561" s="572"/>
      <c r="AD4561" s="575"/>
      <c r="AE4561" s="576"/>
      <c r="AF4561" s="577"/>
      <c r="AG4561" s="578"/>
      <c r="AH4561" s="571"/>
      <c r="AI4561" s="572"/>
      <c r="AJ4561" s="575"/>
      <c r="AK4561" s="576"/>
      <c r="AL4561" s="577"/>
      <c r="AM4561" s="578"/>
      <c r="AN4561" s="571"/>
      <c r="AO4561" s="572"/>
      <c r="AP4561" s="575"/>
      <c r="AQ4561" s="576"/>
      <c r="AR4561" s="577"/>
      <c r="AS4561" s="578"/>
      <c r="AT4561" s="627"/>
      <c r="AU4561" s="628"/>
      <c r="AV4561" s="629"/>
      <c r="AW4561" s="630"/>
      <c r="AX4561" s="577"/>
      <c r="AY4561" s="578"/>
      <c r="AZ4561" s="571"/>
      <c r="BA4561" s="572"/>
      <c r="BB4561" s="575"/>
      <c r="BC4561" s="576"/>
      <c r="BD4561" s="577"/>
      <c r="BE4561" s="578"/>
      <c r="BF4561" s="627"/>
      <c r="BG4561" s="628"/>
      <c r="BH4561" s="629"/>
      <c r="BI4561" s="630"/>
      <c r="BJ4561" s="577"/>
      <c r="BK4561" s="578"/>
      <c r="BL4561" s="605"/>
      <c r="BM4561" s="606"/>
      <c r="BN4561" s="607"/>
      <c r="BO4561" s="588"/>
      <c r="BP4561" s="556"/>
      <c r="BQ4561" s="556"/>
      <c r="BR4561" s="75" t="s">
        <v>77</v>
      </c>
      <c r="BS4561" s="76">
        <f>IF(BO4549="B",'VALUE POINTS'!L$17,IF('GAME STATS'!BO4549="C",'VALUE POINTS'!M$17,'VALUE POINTS'!K$17))</f>
        <v>1</v>
      </c>
      <c r="BT4561" s="280"/>
    </row>
    <row r="4562" spans="1:72" ht="21.75" hidden="1" customHeight="1" x14ac:dyDescent="0.35">
      <c r="A4562" s="268"/>
      <c r="B4562" s="678" t="str">
        <f>IF(ROSTER!B$16="","",ROSTER!B$16)</f>
        <v/>
      </c>
      <c r="C4562" s="669" t="str">
        <f>IF(ROSTER!C$16="","",ROSTER!C$16)</f>
        <v/>
      </c>
      <c r="D4562" s="670"/>
      <c r="E4562" s="667"/>
      <c r="F4562" s="680">
        <f>IF(E4562="y",1,IF(E4562="S",1,0))</f>
        <v>0</v>
      </c>
      <c r="G4562" s="663">
        <f>IF(E4562="S",1,0)</f>
        <v>0</v>
      </c>
      <c r="H4562" s="583"/>
      <c r="I4562" s="584"/>
      <c r="J4562" s="569"/>
      <c r="K4562" s="570"/>
      <c r="L4562" s="573"/>
      <c r="M4562" s="574"/>
      <c r="N4562" s="579">
        <f>L4562+J4562</f>
        <v>0</v>
      </c>
      <c r="O4562" s="580"/>
      <c r="P4562" s="569"/>
      <c r="Q4562" s="570"/>
      <c r="R4562" s="573"/>
      <c r="S4562" s="574"/>
      <c r="T4562" s="579">
        <f>R4562-P4562</f>
        <v>0</v>
      </c>
      <c r="U4562" s="580"/>
      <c r="V4562" s="583"/>
      <c r="W4562" s="584"/>
      <c r="X4562" s="569"/>
      <c r="Y4562" s="584"/>
      <c r="Z4562" s="569"/>
      <c r="AA4562" s="584"/>
      <c r="AB4562" s="569"/>
      <c r="AC4562" s="570"/>
      <c r="AD4562" s="573"/>
      <c r="AE4562" s="574"/>
      <c r="AF4562" s="557">
        <f>IF(AB4562=0,0,(AD4562/AB4562)*100)</f>
        <v>0</v>
      </c>
      <c r="AG4562" s="558"/>
      <c r="AH4562" s="569"/>
      <c r="AI4562" s="570"/>
      <c r="AJ4562" s="573"/>
      <c r="AK4562" s="574"/>
      <c r="AL4562" s="557">
        <f>IF(AH4562=0,0,(AJ4562/AH4562)*100)</f>
        <v>0</v>
      </c>
      <c r="AM4562" s="558"/>
      <c r="AN4562" s="569"/>
      <c r="AO4562" s="570"/>
      <c r="AP4562" s="573"/>
      <c r="AQ4562" s="574"/>
      <c r="AR4562" s="557">
        <f>IF(AN4562=0,0,(AP4562/AN4562)*100)</f>
        <v>0</v>
      </c>
      <c r="AS4562" s="558"/>
      <c r="AT4562" s="561">
        <f>AB4562+AH4562+AN4562</f>
        <v>0</v>
      </c>
      <c r="AU4562" s="562"/>
      <c r="AV4562" s="565">
        <f>AD4562+AJ4562+AP4562</f>
        <v>0</v>
      </c>
      <c r="AW4562" s="566"/>
      <c r="AX4562" s="557">
        <f>IF(AT4562=0,0,(AV4562/AT4562)*100)</f>
        <v>0</v>
      </c>
      <c r="AY4562" s="558"/>
      <c r="AZ4562" s="569"/>
      <c r="BA4562" s="570"/>
      <c r="BB4562" s="573"/>
      <c r="BC4562" s="574"/>
      <c r="BD4562" s="557">
        <f>IF(AZ4562=0,0,(BB4562/AZ4562)*100)</f>
        <v>0</v>
      </c>
      <c r="BE4562" s="558"/>
      <c r="BF4562" s="561">
        <f>AT4562+AZ4562</f>
        <v>0</v>
      </c>
      <c r="BG4562" s="562"/>
      <c r="BH4562" s="565">
        <f>AV4562+BB4562</f>
        <v>0</v>
      </c>
      <c r="BI4562" s="566"/>
      <c r="BJ4562" s="557">
        <f>IF(BF4562=0,0,(BH4562/BF4562)*100)</f>
        <v>0</v>
      </c>
      <c r="BK4562" s="558"/>
      <c r="BL4562" s="602">
        <f>(AD4562*2)+(AJ4562*2)+(AP4562*3)+BB4562</f>
        <v>0</v>
      </c>
      <c r="BM4562" s="603"/>
      <c r="BN4562" s="604"/>
      <c r="BO4562" s="587">
        <f t="shared" ref="BO4562" si="3338">IF(BQ4562=0,0,50*BP4562/BQ4562)</f>
        <v>0</v>
      </c>
      <c r="BP4562" s="555">
        <f>(BL4562*BS$11)+(N4562*BS$12)+(X4562*BS$13)+(R4562*BS$14)+(V4562*BS$15)+(Z4562*BS$16)</f>
        <v>0</v>
      </c>
      <c r="BQ4562" s="555">
        <f>((AZ4562-BB4562)*BS$18)+((AT4562-AV4562)*BS$17)+(H4562*BS$19)+(P4562*BS$20)</f>
        <v>0</v>
      </c>
      <c r="BR4562" s="75" t="s">
        <v>78</v>
      </c>
      <c r="BS4562" s="76">
        <f>IF(BO4549="B",'VALUE POINTS'!L$18,IF('GAME STATS'!BO4549="C",'VALUE POINTS'!M$18,'VALUE POINTS'!K$18))</f>
        <v>2</v>
      </c>
      <c r="BT4562" s="280"/>
    </row>
    <row r="4563" spans="1:72" ht="21.75" hidden="1" customHeight="1" x14ac:dyDescent="0.35">
      <c r="A4563" s="268"/>
      <c r="B4563" s="679"/>
      <c r="C4563" s="690" t="str">
        <f>IF(ROSTER!D$16="","",ROSTER!D$16)</f>
        <v/>
      </c>
      <c r="D4563" s="691"/>
      <c r="E4563" s="668"/>
      <c r="F4563" s="681"/>
      <c r="G4563" s="664"/>
      <c r="H4563" s="585"/>
      <c r="I4563" s="586"/>
      <c r="J4563" s="571"/>
      <c r="K4563" s="572"/>
      <c r="L4563" s="575"/>
      <c r="M4563" s="576"/>
      <c r="N4563" s="581"/>
      <c r="O4563" s="582"/>
      <c r="P4563" s="571"/>
      <c r="Q4563" s="572"/>
      <c r="R4563" s="575"/>
      <c r="S4563" s="576"/>
      <c r="T4563" s="581"/>
      <c r="U4563" s="582"/>
      <c r="V4563" s="585"/>
      <c r="W4563" s="586"/>
      <c r="X4563" s="571"/>
      <c r="Y4563" s="586"/>
      <c r="Z4563" s="571"/>
      <c r="AA4563" s="586"/>
      <c r="AB4563" s="571"/>
      <c r="AC4563" s="572"/>
      <c r="AD4563" s="575"/>
      <c r="AE4563" s="576"/>
      <c r="AF4563" s="577"/>
      <c r="AG4563" s="578"/>
      <c r="AH4563" s="571"/>
      <c r="AI4563" s="572"/>
      <c r="AJ4563" s="575"/>
      <c r="AK4563" s="576"/>
      <c r="AL4563" s="577"/>
      <c r="AM4563" s="578"/>
      <c r="AN4563" s="571"/>
      <c r="AO4563" s="572"/>
      <c r="AP4563" s="575"/>
      <c r="AQ4563" s="576"/>
      <c r="AR4563" s="577"/>
      <c r="AS4563" s="578"/>
      <c r="AT4563" s="627"/>
      <c r="AU4563" s="628"/>
      <c r="AV4563" s="629"/>
      <c r="AW4563" s="630"/>
      <c r="AX4563" s="577"/>
      <c r="AY4563" s="578"/>
      <c r="AZ4563" s="571"/>
      <c r="BA4563" s="572"/>
      <c r="BB4563" s="575"/>
      <c r="BC4563" s="576"/>
      <c r="BD4563" s="577"/>
      <c r="BE4563" s="578"/>
      <c r="BF4563" s="627"/>
      <c r="BG4563" s="628"/>
      <c r="BH4563" s="629"/>
      <c r="BI4563" s="630"/>
      <c r="BJ4563" s="577"/>
      <c r="BK4563" s="578"/>
      <c r="BL4563" s="605"/>
      <c r="BM4563" s="606"/>
      <c r="BN4563" s="607"/>
      <c r="BO4563" s="588"/>
      <c r="BP4563" s="556"/>
      <c r="BQ4563" s="556"/>
      <c r="BR4563" s="75" t="s">
        <v>79</v>
      </c>
      <c r="BS4563" s="76">
        <f>IF(BO4549="B",'VALUE POINTS'!L$19,IF('GAME STATS'!BO4549="C",'VALUE POINTS'!M$19,'VALUE POINTS'!K$19))</f>
        <v>2</v>
      </c>
      <c r="BT4563" s="280"/>
    </row>
    <row r="4564" spans="1:72" ht="21.75" hidden="1" customHeight="1" x14ac:dyDescent="0.25">
      <c r="A4564" s="268"/>
      <c r="B4564" s="678" t="str">
        <f>IF(ROSTER!B$18="","",ROSTER!B$18)</f>
        <v/>
      </c>
      <c r="C4564" s="669" t="str">
        <f>IF(ROSTER!C$18="","",ROSTER!C$18)</f>
        <v/>
      </c>
      <c r="D4564" s="670"/>
      <c r="E4564" s="667"/>
      <c r="F4564" s="680">
        <f>IF(E4564="y",1,IF(E4564="S",1,0))</f>
        <v>0</v>
      </c>
      <c r="G4564" s="663">
        <f>IF(E4564="S",1,0)</f>
        <v>0</v>
      </c>
      <c r="H4564" s="583"/>
      <c r="I4564" s="584"/>
      <c r="J4564" s="569"/>
      <c r="K4564" s="570"/>
      <c r="L4564" s="573"/>
      <c r="M4564" s="574"/>
      <c r="N4564" s="579">
        <f>L4564+J4564</f>
        <v>0</v>
      </c>
      <c r="O4564" s="580"/>
      <c r="P4564" s="569"/>
      <c r="Q4564" s="570"/>
      <c r="R4564" s="573"/>
      <c r="S4564" s="574"/>
      <c r="T4564" s="579">
        <f>R4564-P4564</f>
        <v>0</v>
      </c>
      <c r="U4564" s="580"/>
      <c r="V4564" s="583"/>
      <c r="W4564" s="584"/>
      <c r="X4564" s="569"/>
      <c r="Y4564" s="584"/>
      <c r="Z4564" s="569"/>
      <c r="AA4564" s="584"/>
      <c r="AB4564" s="569"/>
      <c r="AC4564" s="570"/>
      <c r="AD4564" s="573"/>
      <c r="AE4564" s="574"/>
      <c r="AF4564" s="557">
        <f>IF(AB4564=0,0,(AD4564/AB4564)*100)</f>
        <v>0</v>
      </c>
      <c r="AG4564" s="558"/>
      <c r="AH4564" s="569"/>
      <c r="AI4564" s="570"/>
      <c r="AJ4564" s="573"/>
      <c r="AK4564" s="574"/>
      <c r="AL4564" s="557">
        <f>IF(AH4564=0,0,(AJ4564/AH4564)*100)</f>
        <v>0</v>
      </c>
      <c r="AM4564" s="558"/>
      <c r="AN4564" s="569"/>
      <c r="AO4564" s="570"/>
      <c r="AP4564" s="573"/>
      <c r="AQ4564" s="574"/>
      <c r="AR4564" s="557">
        <f>IF(AN4564=0,0,(AP4564/AN4564)*100)</f>
        <v>0</v>
      </c>
      <c r="AS4564" s="558"/>
      <c r="AT4564" s="561">
        <f>AB4564+AH4564+AN4564</f>
        <v>0</v>
      </c>
      <c r="AU4564" s="562"/>
      <c r="AV4564" s="565">
        <f>AD4564+AJ4564+AP4564</f>
        <v>0</v>
      </c>
      <c r="AW4564" s="566"/>
      <c r="AX4564" s="557">
        <f>IF(AT4564=0,0,(AV4564/AT4564)*100)</f>
        <v>0</v>
      </c>
      <c r="AY4564" s="558"/>
      <c r="AZ4564" s="569"/>
      <c r="BA4564" s="570"/>
      <c r="BB4564" s="573"/>
      <c r="BC4564" s="574"/>
      <c r="BD4564" s="557">
        <f>IF(AZ4564=0,0,(BB4564/AZ4564)*100)</f>
        <v>0</v>
      </c>
      <c r="BE4564" s="558"/>
      <c r="BF4564" s="561">
        <f>AT4564+AZ4564</f>
        <v>0</v>
      </c>
      <c r="BG4564" s="562"/>
      <c r="BH4564" s="565">
        <f>AV4564+BB4564</f>
        <v>0</v>
      </c>
      <c r="BI4564" s="566"/>
      <c r="BJ4564" s="557">
        <f>IF(BF4564=0,0,(BH4564/BF4564)*100)</f>
        <v>0</v>
      </c>
      <c r="BK4564" s="558"/>
      <c r="BL4564" s="602">
        <f>(AD4564*2)+(AJ4564*2)+(AP4564*3)+BB4564</f>
        <v>0</v>
      </c>
      <c r="BM4564" s="603"/>
      <c r="BN4564" s="604"/>
      <c r="BO4564" s="587">
        <f t="shared" ref="BO4564" si="3339">IF(BQ4564=0,0,50*BP4564/BQ4564)</f>
        <v>0</v>
      </c>
      <c r="BP4564" s="555">
        <f>(BL4564*BS$11)+(N4564*BS$12)+(X4564*BS$13)+(R4564*BS$14)+(V4564*BS$15)+(Z4564*BS$16)</f>
        <v>0</v>
      </c>
      <c r="BQ4564" s="555">
        <f>((AZ4564-BB4564)*BS$18)+((AT4564-AV4564)*BS$17)+(H4564*BS$19)+(P4564*BS$20)</f>
        <v>0</v>
      </c>
      <c r="BR4564" s="65"/>
      <c r="BS4564" s="65"/>
      <c r="BT4564" s="280"/>
    </row>
    <row r="4565" spans="1:72" ht="21.75" hidden="1" customHeight="1" x14ac:dyDescent="0.25">
      <c r="A4565" s="268"/>
      <c r="B4565" s="679"/>
      <c r="C4565" s="690" t="str">
        <f>IF(ROSTER!D$18="","",ROSTER!D$18)</f>
        <v/>
      </c>
      <c r="D4565" s="691"/>
      <c r="E4565" s="668"/>
      <c r="F4565" s="681"/>
      <c r="G4565" s="664"/>
      <c r="H4565" s="585"/>
      <c r="I4565" s="586"/>
      <c r="J4565" s="571"/>
      <c r="K4565" s="572"/>
      <c r="L4565" s="575"/>
      <c r="M4565" s="576"/>
      <c r="N4565" s="581"/>
      <c r="O4565" s="582"/>
      <c r="P4565" s="571"/>
      <c r="Q4565" s="572"/>
      <c r="R4565" s="575"/>
      <c r="S4565" s="576"/>
      <c r="T4565" s="581"/>
      <c r="U4565" s="582"/>
      <c r="V4565" s="585"/>
      <c r="W4565" s="586"/>
      <c r="X4565" s="571"/>
      <c r="Y4565" s="586"/>
      <c r="Z4565" s="571"/>
      <c r="AA4565" s="586"/>
      <c r="AB4565" s="571"/>
      <c r="AC4565" s="572"/>
      <c r="AD4565" s="575"/>
      <c r="AE4565" s="576"/>
      <c r="AF4565" s="577"/>
      <c r="AG4565" s="578"/>
      <c r="AH4565" s="571"/>
      <c r="AI4565" s="572"/>
      <c r="AJ4565" s="575"/>
      <c r="AK4565" s="576"/>
      <c r="AL4565" s="577"/>
      <c r="AM4565" s="578"/>
      <c r="AN4565" s="571"/>
      <c r="AO4565" s="572"/>
      <c r="AP4565" s="575"/>
      <c r="AQ4565" s="576"/>
      <c r="AR4565" s="577"/>
      <c r="AS4565" s="578"/>
      <c r="AT4565" s="627"/>
      <c r="AU4565" s="628"/>
      <c r="AV4565" s="629"/>
      <c r="AW4565" s="630"/>
      <c r="AX4565" s="577"/>
      <c r="AY4565" s="578"/>
      <c r="AZ4565" s="571"/>
      <c r="BA4565" s="572"/>
      <c r="BB4565" s="575"/>
      <c r="BC4565" s="576"/>
      <c r="BD4565" s="577"/>
      <c r="BE4565" s="578"/>
      <c r="BF4565" s="627"/>
      <c r="BG4565" s="628"/>
      <c r="BH4565" s="629"/>
      <c r="BI4565" s="630"/>
      <c r="BJ4565" s="577"/>
      <c r="BK4565" s="578"/>
      <c r="BL4565" s="605"/>
      <c r="BM4565" s="606"/>
      <c r="BN4565" s="607"/>
      <c r="BO4565" s="588"/>
      <c r="BP4565" s="556"/>
      <c r="BQ4565" s="556"/>
      <c r="BR4565" s="65"/>
      <c r="BS4565" s="65"/>
      <c r="BT4565" s="268"/>
    </row>
    <row r="4566" spans="1:72" ht="21.75" hidden="1" customHeight="1" x14ac:dyDescent="0.25">
      <c r="A4566" s="268"/>
      <c r="B4566" s="678" t="str">
        <f>IF(ROSTER!B$20="","",ROSTER!B$20)</f>
        <v/>
      </c>
      <c r="C4566" s="669" t="str">
        <f>IF(ROSTER!C$20="","",ROSTER!C$20)</f>
        <v/>
      </c>
      <c r="D4566" s="670"/>
      <c r="E4566" s="667"/>
      <c r="F4566" s="680">
        <f>IF(E4566="y",1,IF(E4566="S",1,0))</f>
        <v>0</v>
      </c>
      <c r="G4566" s="663">
        <f>IF(E4566="S",1,0)</f>
        <v>0</v>
      </c>
      <c r="H4566" s="583"/>
      <c r="I4566" s="584"/>
      <c r="J4566" s="569"/>
      <c r="K4566" s="570"/>
      <c r="L4566" s="573"/>
      <c r="M4566" s="574"/>
      <c r="N4566" s="579">
        <f>L4566+J4566</f>
        <v>0</v>
      </c>
      <c r="O4566" s="580"/>
      <c r="P4566" s="569"/>
      <c r="Q4566" s="570"/>
      <c r="R4566" s="573"/>
      <c r="S4566" s="574"/>
      <c r="T4566" s="579">
        <f>R4566-P4566</f>
        <v>0</v>
      </c>
      <c r="U4566" s="580"/>
      <c r="V4566" s="583"/>
      <c r="W4566" s="584"/>
      <c r="X4566" s="569"/>
      <c r="Y4566" s="584"/>
      <c r="Z4566" s="569"/>
      <c r="AA4566" s="584"/>
      <c r="AB4566" s="569"/>
      <c r="AC4566" s="570"/>
      <c r="AD4566" s="573"/>
      <c r="AE4566" s="574"/>
      <c r="AF4566" s="557">
        <f>IF(AB4566=0,0,(AD4566/AB4566)*100)</f>
        <v>0</v>
      </c>
      <c r="AG4566" s="558"/>
      <c r="AH4566" s="569"/>
      <c r="AI4566" s="570"/>
      <c r="AJ4566" s="573"/>
      <c r="AK4566" s="574"/>
      <c r="AL4566" s="557">
        <f>IF(AH4566=0,0,(AJ4566/AH4566)*100)</f>
        <v>0</v>
      </c>
      <c r="AM4566" s="558"/>
      <c r="AN4566" s="569"/>
      <c r="AO4566" s="570"/>
      <c r="AP4566" s="573"/>
      <c r="AQ4566" s="574"/>
      <c r="AR4566" s="557">
        <f>IF(AN4566=0,0,(AP4566/AN4566)*100)</f>
        <v>0</v>
      </c>
      <c r="AS4566" s="558"/>
      <c r="AT4566" s="561">
        <f>AB4566+AH4566+AN4566</f>
        <v>0</v>
      </c>
      <c r="AU4566" s="562"/>
      <c r="AV4566" s="565">
        <f>AD4566+AJ4566+AP4566</f>
        <v>0</v>
      </c>
      <c r="AW4566" s="566"/>
      <c r="AX4566" s="557">
        <f>IF(AT4566=0,0,(AV4566/AT4566)*100)</f>
        <v>0</v>
      </c>
      <c r="AY4566" s="558"/>
      <c r="AZ4566" s="569"/>
      <c r="BA4566" s="570"/>
      <c r="BB4566" s="573"/>
      <c r="BC4566" s="574"/>
      <c r="BD4566" s="557">
        <f>IF(AZ4566=0,0,(BB4566/AZ4566)*100)</f>
        <v>0</v>
      </c>
      <c r="BE4566" s="558"/>
      <c r="BF4566" s="561">
        <f>AT4566+AZ4566</f>
        <v>0</v>
      </c>
      <c r="BG4566" s="562"/>
      <c r="BH4566" s="565">
        <f>AV4566+BB4566</f>
        <v>0</v>
      </c>
      <c r="BI4566" s="566"/>
      <c r="BJ4566" s="557">
        <f>IF(BF4566=0,0,(BH4566/BF4566)*100)</f>
        <v>0</v>
      </c>
      <c r="BK4566" s="558"/>
      <c r="BL4566" s="602">
        <f>(AD4566*2)+(AJ4566*2)+(AP4566*3)+BB4566</f>
        <v>0</v>
      </c>
      <c r="BM4566" s="603"/>
      <c r="BN4566" s="604"/>
      <c r="BO4566" s="587">
        <f t="shared" ref="BO4566" si="3340">IF(BQ4566=0,0,50*BP4566/BQ4566)</f>
        <v>0</v>
      </c>
      <c r="BP4566" s="555">
        <f>(BL4566*BS$11)+(N4566*BS$12)+(X4566*BS$13)+(R4566*BS$14)+(V4566*BS$15)+(Z4566*BS$16)</f>
        <v>0</v>
      </c>
      <c r="BQ4566" s="555">
        <f>((AZ4566-BB4566)*BS$18)+((AT4566-AV4566)*BS$17)+(H4566*BS$19)+(P4566*BS$20)</f>
        <v>0</v>
      </c>
      <c r="BR4566" s="65"/>
      <c r="BS4566" s="65"/>
      <c r="BT4566" s="268"/>
    </row>
    <row r="4567" spans="1:72" ht="21.75" hidden="1" customHeight="1" x14ac:dyDescent="0.25">
      <c r="A4567" s="268"/>
      <c r="B4567" s="679"/>
      <c r="C4567" s="690" t="str">
        <f>IF(ROSTER!D$20="","",ROSTER!D$20)</f>
        <v/>
      </c>
      <c r="D4567" s="691"/>
      <c r="E4567" s="668"/>
      <c r="F4567" s="681"/>
      <c r="G4567" s="664"/>
      <c r="H4567" s="585"/>
      <c r="I4567" s="586"/>
      <c r="J4567" s="571"/>
      <c r="K4567" s="572"/>
      <c r="L4567" s="575"/>
      <c r="M4567" s="576"/>
      <c r="N4567" s="581"/>
      <c r="O4567" s="582"/>
      <c r="P4567" s="571"/>
      <c r="Q4567" s="572"/>
      <c r="R4567" s="575"/>
      <c r="S4567" s="576"/>
      <c r="T4567" s="581"/>
      <c r="U4567" s="582"/>
      <c r="V4567" s="585"/>
      <c r="W4567" s="586"/>
      <c r="X4567" s="571"/>
      <c r="Y4567" s="586"/>
      <c r="Z4567" s="571"/>
      <c r="AA4567" s="586"/>
      <c r="AB4567" s="571"/>
      <c r="AC4567" s="572"/>
      <c r="AD4567" s="575"/>
      <c r="AE4567" s="576"/>
      <c r="AF4567" s="577"/>
      <c r="AG4567" s="578"/>
      <c r="AH4567" s="571"/>
      <c r="AI4567" s="572"/>
      <c r="AJ4567" s="575"/>
      <c r="AK4567" s="576"/>
      <c r="AL4567" s="577"/>
      <c r="AM4567" s="578"/>
      <c r="AN4567" s="571"/>
      <c r="AO4567" s="572"/>
      <c r="AP4567" s="575"/>
      <c r="AQ4567" s="576"/>
      <c r="AR4567" s="577"/>
      <c r="AS4567" s="578"/>
      <c r="AT4567" s="627"/>
      <c r="AU4567" s="628"/>
      <c r="AV4567" s="629"/>
      <c r="AW4567" s="630"/>
      <c r="AX4567" s="577"/>
      <c r="AY4567" s="578"/>
      <c r="AZ4567" s="571"/>
      <c r="BA4567" s="572"/>
      <c r="BB4567" s="575"/>
      <c r="BC4567" s="576"/>
      <c r="BD4567" s="577"/>
      <c r="BE4567" s="578"/>
      <c r="BF4567" s="627"/>
      <c r="BG4567" s="628"/>
      <c r="BH4567" s="629"/>
      <c r="BI4567" s="630"/>
      <c r="BJ4567" s="577"/>
      <c r="BK4567" s="578"/>
      <c r="BL4567" s="605"/>
      <c r="BM4567" s="606"/>
      <c r="BN4567" s="607"/>
      <c r="BO4567" s="588"/>
      <c r="BP4567" s="556"/>
      <c r="BQ4567" s="556"/>
      <c r="BR4567" s="65"/>
      <c r="BS4567" s="65"/>
      <c r="BT4567" s="268"/>
    </row>
    <row r="4568" spans="1:72" ht="21.75" hidden="1" customHeight="1" x14ac:dyDescent="0.25">
      <c r="A4568" s="268"/>
      <c r="B4568" s="678" t="str">
        <f>IF(ROSTER!B$22="","",ROSTER!B$22)</f>
        <v/>
      </c>
      <c r="C4568" s="669" t="str">
        <f>IF(ROSTER!C$22="","",ROSTER!C$22)</f>
        <v/>
      </c>
      <c r="D4568" s="670"/>
      <c r="E4568" s="667"/>
      <c r="F4568" s="680">
        <f>IF(E4568="y",1,IF(E4568="S",1,0))</f>
        <v>0</v>
      </c>
      <c r="G4568" s="663">
        <f>IF(E4568="S",1,0)</f>
        <v>0</v>
      </c>
      <c r="H4568" s="583"/>
      <c r="I4568" s="584"/>
      <c r="J4568" s="569"/>
      <c r="K4568" s="570"/>
      <c r="L4568" s="573"/>
      <c r="M4568" s="574"/>
      <c r="N4568" s="579">
        <f>L4568+J4568</f>
        <v>0</v>
      </c>
      <c r="O4568" s="580"/>
      <c r="P4568" s="569"/>
      <c r="Q4568" s="570"/>
      <c r="R4568" s="573"/>
      <c r="S4568" s="574"/>
      <c r="T4568" s="579">
        <f>R4568-P4568</f>
        <v>0</v>
      </c>
      <c r="U4568" s="580"/>
      <c r="V4568" s="583"/>
      <c r="W4568" s="584"/>
      <c r="X4568" s="569"/>
      <c r="Y4568" s="584"/>
      <c r="Z4568" s="569"/>
      <c r="AA4568" s="584"/>
      <c r="AB4568" s="569"/>
      <c r="AC4568" s="570"/>
      <c r="AD4568" s="573"/>
      <c r="AE4568" s="574"/>
      <c r="AF4568" s="557">
        <f>IF(AB4568=0,0,(AD4568/AB4568)*100)</f>
        <v>0</v>
      </c>
      <c r="AG4568" s="558"/>
      <c r="AH4568" s="569"/>
      <c r="AI4568" s="570"/>
      <c r="AJ4568" s="573"/>
      <c r="AK4568" s="574"/>
      <c r="AL4568" s="557">
        <f>IF(AH4568=0,0,(AJ4568/AH4568)*100)</f>
        <v>0</v>
      </c>
      <c r="AM4568" s="558"/>
      <c r="AN4568" s="569"/>
      <c r="AO4568" s="570"/>
      <c r="AP4568" s="573"/>
      <c r="AQ4568" s="574"/>
      <c r="AR4568" s="557">
        <f>IF(AN4568=0,0,(AP4568/AN4568)*100)</f>
        <v>0</v>
      </c>
      <c r="AS4568" s="558"/>
      <c r="AT4568" s="561">
        <f>AB4568+AH4568+AN4568</f>
        <v>0</v>
      </c>
      <c r="AU4568" s="562"/>
      <c r="AV4568" s="565">
        <f>AD4568+AJ4568+AP4568</f>
        <v>0</v>
      </c>
      <c r="AW4568" s="566"/>
      <c r="AX4568" s="557">
        <f>IF(AT4568=0,0,(AV4568/AT4568)*100)</f>
        <v>0</v>
      </c>
      <c r="AY4568" s="558"/>
      <c r="AZ4568" s="569"/>
      <c r="BA4568" s="570"/>
      <c r="BB4568" s="573"/>
      <c r="BC4568" s="574"/>
      <c r="BD4568" s="557">
        <f>IF(AZ4568=0,0,(BB4568/AZ4568)*100)</f>
        <v>0</v>
      </c>
      <c r="BE4568" s="558"/>
      <c r="BF4568" s="561">
        <f>AT4568+AZ4568</f>
        <v>0</v>
      </c>
      <c r="BG4568" s="562"/>
      <c r="BH4568" s="565">
        <f>AV4568+BB4568</f>
        <v>0</v>
      </c>
      <c r="BI4568" s="566"/>
      <c r="BJ4568" s="557">
        <f>IF(BF4568=0,0,(BH4568/BF4568)*100)</f>
        <v>0</v>
      </c>
      <c r="BK4568" s="558"/>
      <c r="BL4568" s="602">
        <f>(AD4568*2)+(AJ4568*2)+(AP4568*3)+BB4568</f>
        <v>0</v>
      </c>
      <c r="BM4568" s="603"/>
      <c r="BN4568" s="604"/>
      <c r="BO4568" s="587">
        <f t="shared" ref="BO4568" si="3341">IF(BQ4568=0,0,50*BP4568/BQ4568)</f>
        <v>0</v>
      </c>
      <c r="BP4568" s="555">
        <f>(BL4568*BS$11)+(N4568*BS$12)+(X4568*BS$13)+(R4568*BS$14)+(V4568*BS$15)+(Z4568*BS$16)</f>
        <v>0</v>
      </c>
      <c r="BQ4568" s="555">
        <f>((AZ4568-BB4568)*BS$18)+((AT4568-AV4568)*BS$17)+(H4568*BS$19)+(P4568*BS$20)</f>
        <v>0</v>
      </c>
      <c r="BR4568" s="65"/>
      <c r="BS4568" s="65"/>
      <c r="BT4568" s="268"/>
    </row>
    <row r="4569" spans="1:72" ht="21.75" hidden="1" customHeight="1" x14ac:dyDescent="0.25">
      <c r="A4569" s="268"/>
      <c r="B4569" s="679"/>
      <c r="C4569" s="690" t="str">
        <f>IF(ROSTER!D$22="","",ROSTER!D$22)</f>
        <v/>
      </c>
      <c r="D4569" s="691"/>
      <c r="E4569" s="668"/>
      <c r="F4569" s="681"/>
      <c r="G4569" s="664"/>
      <c r="H4569" s="585"/>
      <c r="I4569" s="586"/>
      <c r="J4569" s="571"/>
      <c r="K4569" s="572"/>
      <c r="L4569" s="575"/>
      <c r="M4569" s="576"/>
      <c r="N4569" s="581"/>
      <c r="O4569" s="582"/>
      <c r="P4569" s="571"/>
      <c r="Q4569" s="572"/>
      <c r="R4569" s="575"/>
      <c r="S4569" s="576"/>
      <c r="T4569" s="581"/>
      <c r="U4569" s="582"/>
      <c r="V4569" s="585"/>
      <c r="W4569" s="586"/>
      <c r="X4569" s="571"/>
      <c r="Y4569" s="586"/>
      <c r="Z4569" s="571"/>
      <c r="AA4569" s="586"/>
      <c r="AB4569" s="571"/>
      <c r="AC4569" s="572"/>
      <c r="AD4569" s="575"/>
      <c r="AE4569" s="576"/>
      <c r="AF4569" s="577"/>
      <c r="AG4569" s="578"/>
      <c r="AH4569" s="571"/>
      <c r="AI4569" s="572"/>
      <c r="AJ4569" s="575"/>
      <c r="AK4569" s="576"/>
      <c r="AL4569" s="577"/>
      <c r="AM4569" s="578"/>
      <c r="AN4569" s="571"/>
      <c r="AO4569" s="572"/>
      <c r="AP4569" s="575"/>
      <c r="AQ4569" s="576"/>
      <c r="AR4569" s="577"/>
      <c r="AS4569" s="578"/>
      <c r="AT4569" s="627"/>
      <c r="AU4569" s="628"/>
      <c r="AV4569" s="629"/>
      <c r="AW4569" s="630"/>
      <c r="AX4569" s="577"/>
      <c r="AY4569" s="578"/>
      <c r="AZ4569" s="571"/>
      <c r="BA4569" s="572"/>
      <c r="BB4569" s="575"/>
      <c r="BC4569" s="576"/>
      <c r="BD4569" s="577"/>
      <c r="BE4569" s="578"/>
      <c r="BF4569" s="627"/>
      <c r="BG4569" s="628"/>
      <c r="BH4569" s="629"/>
      <c r="BI4569" s="630"/>
      <c r="BJ4569" s="577"/>
      <c r="BK4569" s="578"/>
      <c r="BL4569" s="605"/>
      <c r="BM4569" s="606"/>
      <c r="BN4569" s="607"/>
      <c r="BO4569" s="588"/>
      <c r="BP4569" s="556"/>
      <c r="BQ4569" s="556"/>
      <c r="BR4569" s="65"/>
      <c r="BS4569" s="65"/>
      <c r="BT4569" s="268"/>
    </row>
    <row r="4570" spans="1:72" ht="21.75" hidden="1" customHeight="1" x14ac:dyDescent="0.25">
      <c r="A4570" s="268"/>
      <c r="B4570" s="678" t="str">
        <f>IF(ROSTER!B$24="","",ROSTER!B$24)</f>
        <v/>
      </c>
      <c r="C4570" s="669" t="str">
        <f>IF(ROSTER!C$24="","",ROSTER!C$24)</f>
        <v/>
      </c>
      <c r="D4570" s="670"/>
      <c r="E4570" s="667"/>
      <c r="F4570" s="680">
        <f>IF(E4570="y",1,IF(E4570="S",1,0))</f>
        <v>0</v>
      </c>
      <c r="G4570" s="663">
        <f>IF(E4570="S",1,0)</f>
        <v>0</v>
      </c>
      <c r="H4570" s="583"/>
      <c r="I4570" s="584"/>
      <c r="J4570" s="569"/>
      <c r="K4570" s="570"/>
      <c r="L4570" s="573"/>
      <c r="M4570" s="574"/>
      <c r="N4570" s="579">
        <f>L4570+J4570</f>
        <v>0</v>
      </c>
      <c r="O4570" s="580"/>
      <c r="P4570" s="569"/>
      <c r="Q4570" s="570"/>
      <c r="R4570" s="573"/>
      <c r="S4570" s="574"/>
      <c r="T4570" s="579">
        <f>R4570-P4570</f>
        <v>0</v>
      </c>
      <c r="U4570" s="580"/>
      <c r="V4570" s="583"/>
      <c r="W4570" s="584"/>
      <c r="X4570" s="569"/>
      <c r="Y4570" s="584"/>
      <c r="Z4570" s="569"/>
      <c r="AA4570" s="584"/>
      <c r="AB4570" s="569"/>
      <c r="AC4570" s="570"/>
      <c r="AD4570" s="573"/>
      <c r="AE4570" s="574"/>
      <c r="AF4570" s="557">
        <f>IF(AB4570=0,0,(AD4570/AB4570)*100)</f>
        <v>0</v>
      </c>
      <c r="AG4570" s="558"/>
      <c r="AH4570" s="569"/>
      <c r="AI4570" s="570"/>
      <c r="AJ4570" s="573"/>
      <c r="AK4570" s="574"/>
      <c r="AL4570" s="557">
        <f>IF(AH4570=0,0,(AJ4570/AH4570)*100)</f>
        <v>0</v>
      </c>
      <c r="AM4570" s="558"/>
      <c r="AN4570" s="569"/>
      <c r="AO4570" s="570"/>
      <c r="AP4570" s="573"/>
      <c r="AQ4570" s="574"/>
      <c r="AR4570" s="557">
        <f>IF(AN4570=0,0,(AP4570/AN4570)*100)</f>
        <v>0</v>
      </c>
      <c r="AS4570" s="558"/>
      <c r="AT4570" s="561">
        <f>AB4570+AH4570+AN4570</f>
        <v>0</v>
      </c>
      <c r="AU4570" s="562"/>
      <c r="AV4570" s="565">
        <f>AD4570+AJ4570+AP4570</f>
        <v>0</v>
      </c>
      <c r="AW4570" s="566"/>
      <c r="AX4570" s="557">
        <f>IF(AT4570=0,0,(AV4570/AT4570)*100)</f>
        <v>0</v>
      </c>
      <c r="AY4570" s="558"/>
      <c r="AZ4570" s="569"/>
      <c r="BA4570" s="570"/>
      <c r="BB4570" s="573"/>
      <c r="BC4570" s="574"/>
      <c r="BD4570" s="557">
        <f>IF(AZ4570=0,0,(BB4570/AZ4570)*100)</f>
        <v>0</v>
      </c>
      <c r="BE4570" s="558"/>
      <c r="BF4570" s="561">
        <f>AT4570+AZ4570</f>
        <v>0</v>
      </c>
      <c r="BG4570" s="562"/>
      <c r="BH4570" s="565">
        <f>AV4570+BB4570</f>
        <v>0</v>
      </c>
      <c r="BI4570" s="566"/>
      <c r="BJ4570" s="557">
        <f>IF(BF4570=0,0,(BH4570/BF4570)*100)</f>
        <v>0</v>
      </c>
      <c r="BK4570" s="558"/>
      <c r="BL4570" s="602">
        <f>(AD4570*2)+(AJ4570*2)+(AP4570*3)+BB4570</f>
        <v>0</v>
      </c>
      <c r="BM4570" s="603"/>
      <c r="BN4570" s="604"/>
      <c r="BO4570" s="587">
        <f t="shared" ref="BO4570" si="3342">IF(BQ4570=0,0,50*BP4570/BQ4570)</f>
        <v>0</v>
      </c>
      <c r="BP4570" s="555">
        <f>(BL4570*BS$11)+(N4570*BS$12)+(X4570*BS$13)+(R4570*BS$14)+(V4570*BS$15)+(Z4570*BS$16)</f>
        <v>0</v>
      </c>
      <c r="BQ4570" s="555">
        <f>((AZ4570-BB4570)*BS$18)+((AT4570-AV4570)*BS$17)+(H4570*BS$19)+(P4570*BS$20)</f>
        <v>0</v>
      </c>
      <c r="BR4570" s="65"/>
      <c r="BS4570" s="65"/>
      <c r="BT4570" s="268"/>
    </row>
    <row r="4571" spans="1:72" ht="21.75" hidden="1" customHeight="1" x14ac:dyDescent="0.25">
      <c r="A4571" s="268"/>
      <c r="B4571" s="679"/>
      <c r="C4571" s="690" t="str">
        <f>IF(ROSTER!D$24="","",ROSTER!D$24)</f>
        <v/>
      </c>
      <c r="D4571" s="691"/>
      <c r="E4571" s="668"/>
      <c r="F4571" s="681"/>
      <c r="G4571" s="664"/>
      <c r="H4571" s="585"/>
      <c r="I4571" s="586"/>
      <c r="J4571" s="571"/>
      <c r="K4571" s="572"/>
      <c r="L4571" s="575"/>
      <c r="M4571" s="576"/>
      <c r="N4571" s="581"/>
      <c r="O4571" s="582"/>
      <c r="P4571" s="571"/>
      <c r="Q4571" s="572"/>
      <c r="R4571" s="575"/>
      <c r="S4571" s="576"/>
      <c r="T4571" s="581"/>
      <c r="U4571" s="582"/>
      <c r="V4571" s="585"/>
      <c r="W4571" s="586"/>
      <c r="X4571" s="571"/>
      <c r="Y4571" s="586"/>
      <c r="Z4571" s="571"/>
      <c r="AA4571" s="586"/>
      <c r="AB4571" s="571"/>
      <c r="AC4571" s="572"/>
      <c r="AD4571" s="575"/>
      <c r="AE4571" s="576"/>
      <c r="AF4571" s="577"/>
      <c r="AG4571" s="578"/>
      <c r="AH4571" s="571"/>
      <c r="AI4571" s="572"/>
      <c r="AJ4571" s="575"/>
      <c r="AK4571" s="576"/>
      <c r="AL4571" s="577"/>
      <c r="AM4571" s="578"/>
      <c r="AN4571" s="571"/>
      <c r="AO4571" s="572"/>
      <c r="AP4571" s="575"/>
      <c r="AQ4571" s="576"/>
      <c r="AR4571" s="577"/>
      <c r="AS4571" s="578"/>
      <c r="AT4571" s="627"/>
      <c r="AU4571" s="628"/>
      <c r="AV4571" s="629"/>
      <c r="AW4571" s="630"/>
      <c r="AX4571" s="577"/>
      <c r="AY4571" s="578"/>
      <c r="AZ4571" s="571"/>
      <c r="BA4571" s="572"/>
      <c r="BB4571" s="575"/>
      <c r="BC4571" s="576"/>
      <c r="BD4571" s="577"/>
      <c r="BE4571" s="578"/>
      <c r="BF4571" s="627"/>
      <c r="BG4571" s="628"/>
      <c r="BH4571" s="629"/>
      <c r="BI4571" s="630"/>
      <c r="BJ4571" s="577"/>
      <c r="BK4571" s="578"/>
      <c r="BL4571" s="605"/>
      <c r="BM4571" s="606"/>
      <c r="BN4571" s="607"/>
      <c r="BO4571" s="588"/>
      <c r="BP4571" s="556"/>
      <c r="BQ4571" s="556"/>
      <c r="BR4571" s="65"/>
      <c r="BS4571" s="65"/>
      <c r="BT4571" s="268"/>
    </row>
    <row r="4572" spans="1:72" ht="21.75" hidden="1" customHeight="1" x14ac:dyDescent="0.25">
      <c r="A4572" s="268"/>
      <c r="B4572" s="678" t="str">
        <f>IF(ROSTER!B$26="","",ROSTER!B$26)</f>
        <v/>
      </c>
      <c r="C4572" s="669" t="str">
        <f>IF(ROSTER!C$26="","",ROSTER!C$26)</f>
        <v/>
      </c>
      <c r="D4572" s="670"/>
      <c r="E4572" s="667"/>
      <c r="F4572" s="680">
        <f>IF(E4572="y",1,IF(E4572="S",1,0))</f>
        <v>0</v>
      </c>
      <c r="G4572" s="663">
        <f>IF(E4572="S",1,0)</f>
        <v>0</v>
      </c>
      <c r="H4572" s="583"/>
      <c r="I4572" s="584"/>
      <c r="J4572" s="569"/>
      <c r="K4572" s="570"/>
      <c r="L4572" s="573"/>
      <c r="M4572" s="574"/>
      <c r="N4572" s="579">
        <f>L4572+J4572</f>
        <v>0</v>
      </c>
      <c r="O4572" s="580"/>
      <c r="P4572" s="569"/>
      <c r="Q4572" s="570"/>
      <c r="R4572" s="573"/>
      <c r="S4572" s="574"/>
      <c r="T4572" s="579">
        <f>R4572-P4572</f>
        <v>0</v>
      </c>
      <c r="U4572" s="580"/>
      <c r="V4572" s="583"/>
      <c r="W4572" s="584"/>
      <c r="X4572" s="569"/>
      <c r="Y4572" s="584"/>
      <c r="Z4572" s="569"/>
      <c r="AA4572" s="584"/>
      <c r="AB4572" s="569"/>
      <c r="AC4572" s="570"/>
      <c r="AD4572" s="573"/>
      <c r="AE4572" s="574"/>
      <c r="AF4572" s="557">
        <f>IF(AB4572=0,0,(AD4572/AB4572)*100)</f>
        <v>0</v>
      </c>
      <c r="AG4572" s="558"/>
      <c r="AH4572" s="569"/>
      <c r="AI4572" s="570"/>
      <c r="AJ4572" s="573"/>
      <c r="AK4572" s="574"/>
      <c r="AL4572" s="557">
        <f>IF(AH4572=0,0,(AJ4572/AH4572)*100)</f>
        <v>0</v>
      </c>
      <c r="AM4572" s="558"/>
      <c r="AN4572" s="569"/>
      <c r="AO4572" s="570"/>
      <c r="AP4572" s="573"/>
      <c r="AQ4572" s="574"/>
      <c r="AR4572" s="557">
        <f>IF(AN4572=0,0,(AP4572/AN4572)*100)</f>
        <v>0</v>
      </c>
      <c r="AS4572" s="558"/>
      <c r="AT4572" s="561">
        <f>AB4572+AH4572+AN4572</f>
        <v>0</v>
      </c>
      <c r="AU4572" s="562"/>
      <c r="AV4572" s="565">
        <f>AD4572+AJ4572+AP4572</f>
        <v>0</v>
      </c>
      <c r="AW4572" s="566"/>
      <c r="AX4572" s="557">
        <f>IF(AT4572=0,0,(AV4572/AT4572)*100)</f>
        <v>0</v>
      </c>
      <c r="AY4572" s="558"/>
      <c r="AZ4572" s="569"/>
      <c r="BA4572" s="570"/>
      <c r="BB4572" s="573"/>
      <c r="BC4572" s="574"/>
      <c r="BD4572" s="557">
        <f>IF(AZ4572=0,0,(BB4572/AZ4572)*100)</f>
        <v>0</v>
      </c>
      <c r="BE4572" s="558"/>
      <c r="BF4572" s="561">
        <f>AT4572+AZ4572</f>
        <v>0</v>
      </c>
      <c r="BG4572" s="562"/>
      <c r="BH4572" s="565">
        <f>AV4572+BB4572</f>
        <v>0</v>
      </c>
      <c r="BI4572" s="566"/>
      <c r="BJ4572" s="557">
        <f>IF(BF4572=0,0,(BH4572/BF4572)*100)</f>
        <v>0</v>
      </c>
      <c r="BK4572" s="558"/>
      <c r="BL4572" s="602">
        <f>(AD4572*2)+(AJ4572*2)+(AP4572*3)+BB4572</f>
        <v>0</v>
      </c>
      <c r="BM4572" s="603"/>
      <c r="BN4572" s="604"/>
      <c r="BO4572" s="587">
        <f t="shared" ref="BO4572" si="3343">IF(BQ4572=0,0,50*BP4572/BQ4572)</f>
        <v>0</v>
      </c>
      <c r="BP4572" s="555">
        <f>(BL4572*BS$11)+(N4572*BS$12)+(X4572*BS$13)+(R4572*BS$14)+(V4572*BS$15)+(Z4572*BS$16)</f>
        <v>0</v>
      </c>
      <c r="BQ4572" s="555">
        <f>((AZ4572-BB4572)*BS$18)+((AT4572-AV4572)*BS$17)+(H4572*BS$19)+(P4572*BS$20)</f>
        <v>0</v>
      </c>
      <c r="BR4572" s="65"/>
      <c r="BS4572" s="65"/>
      <c r="BT4572" s="268"/>
    </row>
    <row r="4573" spans="1:72" ht="21.75" hidden="1" customHeight="1" x14ac:dyDescent="0.25">
      <c r="A4573" s="268"/>
      <c r="B4573" s="679"/>
      <c r="C4573" s="690" t="str">
        <f>IF(ROSTER!D$26="","",ROSTER!D$26)</f>
        <v/>
      </c>
      <c r="D4573" s="691"/>
      <c r="E4573" s="668"/>
      <c r="F4573" s="681"/>
      <c r="G4573" s="664"/>
      <c r="H4573" s="585"/>
      <c r="I4573" s="586"/>
      <c r="J4573" s="571"/>
      <c r="K4573" s="572"/>
      <c r="L4573" s="575"/>
      <c r="M4573" s="576"/>
      <c r="N4573" s="581"/>
      <c r="O4573" s="582"/>
      <c r="P4573" s="571"/>
      <c r="Q4573" s="572"/>
      <c r="R4573" s="575"/>
      <c r="S4573" s="576"/>
      <c r="T4573" s="581"/>
      <c r="U4573" s="582"/>
      <c r="V4573" s="585"/>
      <c r="W4573" s="586"/>
      <c r="X4573" s="571"/>
      <c r="Y4573" s="586"/>
      <c r="Z4573" s="571"/>
      <c r="AA4573" s="586"/>
      <c r="AB4573" s="571"/>
      <c r="AC4573" s="572"/>
      <c r="AD4573" s="575"/>
      <c r="AE4573" s="576"/>
      <c r="AF4573" s="577"/>
      <c r="AG4573" s="578"/>
      <c r="AH4573" s="571"/>
      <c r="AI4573" s="572"/>
      <c r="AJ4573" s="575"/>
      <c r="AK4573" s="576"/>
      <c r="AL4573" s="577"/>
      <c r="AM4573" s="578"/>
      <c r="AN4573" s="571"/>
      <c r="AO4573" s="572"/>
      <c r="AP4573" s="575"/>
      <c r="AQ4573" s="576"/>
      <c r="AR4573" s="577"/>
      <c r="AS4573" s="578"/>
      <c r="AT4573" s="627"/>
      <c r="AU4573" s="628"/>
      <c r="AV4573" s="629"/>
      <c r="AW4573" s="630"/>
      <c r="AX4573" s="577"/>
      <c r="AY4573" s="578"/>
      <c r="AZ4573" s="571"/>
      <c r="BA4573" s="572"/>
      <c r="BB4573" s="575"/>
      <c r="BC4573" s="576"/>
      <c r="BD4573" s="577"/>
      <c r="BE4573" s="578"/>
      <c r="BF4573" s="627"/>
      <c r="BG4573" s="628"/>
      <c r="BH4573" s="629"/>
      <c r="BI4573" s="630"/>
      <c r="BJ4573" s="577"/>
      <c r="BK4573" s="578"/>
      <c r="BL4573" s="605"/>
      <c r="BM4573" s="606"/>
      <c r="BN4573" s="607"/>
      <c r="BO4573" s="588"/>
      <c r="BP4573" s="556"/>
      <c r="BQ4573" s="556"/>
      <c r="BR4573" s="65"/>
      <c r="BS4573" s="65"/>
      <c r="BT4573" s="268"/>
    </row>
    <row r="4574" spans="1:72" ht="21.75" hidden="1" customHeight="1" x14ac:dyDescent="0.25">
      <c r="A4574" s="268"/>
      <c r="B4574" s="678" t="str">
        <f>IF(ROSTER!B$28="","",ROSTER!B$28)</f>
        <v/>
      </c>
      <c r="C4574" s="669" t="str">
        <f>IF(ROSTER!C$28="","",ROSTER!C$28)</f>
        <v/>
      </c>
      <c r="D4574" s="670"/>
      <c r="E4574" s="667"/>
      <c r="F4574" s="680">
        <f>IF(E4574="y",1,IF(E4574="S",1,0))</f>
        <v>0</v>
      </c>
      <c r="G4574" s="663">
        <f>IF(E4574="S",1,0)</f>
        <v>0</v>
      </c>
      <c r="H4574" s="583"/>
      <c r="I4574" s="584"/>
      <c r="J4574" s="569"/>
      <c r="K4574" s="570"/>
      <c r="L4574" s="573"/>
      <c r="M4574" s="574"/>
      <c r="N4574" s="579">
        <f>L4574+J4574</f>
        <v>0</v>
      </c>
      <c r="O4574" s="580"/>
      <c r="P4574" s="569"/>
      <c r="Q4574" s="570"/>
      <c r="R4574" s="573"/>
      <c r="S4574" s="574"/>
      <c r="T4574" s="579">
        <f>R4574-P4574</f>
        <v>0</v>
      </c>
      <c r="U4574" s="580"/>
      <c r="V4574" s="583"/>
      <c r="W4574" s="584"/>
      <c r="X4574" s="569"/>
      <c r="Y4574" s="584"/>
      <c r="Z4574" s="569"/>
      <c r="AA4574" s="584"/>
      <c r="AB4574" s="569"/>
      <c r="AC4574" s="570"/>
      <c r="AD4574" s="573"/>
      <c r="AE4574" s="574"/>
      <c r="AF4574" s="557">
        <f>IF(AB4574=0,0,(AD4574/AB4574)*100)</f>
        <v>0</v>
      </c>
      <c r="AG4574" s="558"/>
      <c r="AH4574" s="569"/>
      <c r="AI4574" s="570"/>
      <c r="AJ4574" s="573"/>
      <c r="AK4574" s="574"/>
      <c r="AL4574" s="557">
        <f>IF(AH4574=0,0,(AJ4574/AH4574)*100)</f>
        <v>0</v>
      </c>
      <c r="AM4574" s="558"/>
      <c r="AN4574" s="569"/>
      <c r="AO4574" s="570"/>
      <c r="AP4574" s="573"/>
      <c r="AQ4574" s="574"/>
      <c r="AR4574" s="557">
        <f>IF(AN4574=0,0,(AP4574/AN4574)*100)</f>
        <v>0</v>
      </c>
      <c r="AS4574" s="558"/>
      <c r="AT4574" s="561">
        <f>AB4574+AH4574+AN4574</f>
        <v>0</v>
      </c>
      <c r="AU4574" s="562"/>
      <c r="AV4574" s="565">
        <f>AD4574+AJ4574+AP4574</f>
        <v>0</v>
      </c>
      <c r="AW4574" s="566"/>
      <c r="AX4574" s="557">
        <f>IF(AT4574=0,0,(AV4574/AT4574)*100)</f>
        <v>0</v>
      </c>
      <c r="AY4574" s="558"/>
      <c r="AZ4574" s="569"/>
      <c r="BA4574" s="570"/>
      <c r="BB4574" s="573"/>
      <c r="BC4574" s="574"/>
      <c r="BD4574" s="557">
        <f>IF(AZ4574=0,0,(BB4574/AZ4574)*100)</f>
        <v>0</v>
      </c>
      <c r="BE4574" s="558"/>
      <c r="BF4574" s="561">
        <f>AT4574+AZ4574</f>
        <v>0</v>
      </c>
      <c r="BG4574" s="562"/>
      <c r="BH4574" s="565">
        <f>AV4574+BB4574</f>
        <v>0</v>
      </c>
      <c r="BI4574" s="566"/>
      <c r="BJ4574" s="557">
        <f>IF(BF4574=0,0,(BH4574/BF4574)*100)</f>
        <v>0</v>
      </c>
      <c r="BK4574" s="558"/>
      <c r="BL4574" s="602">
        <f>(AD4574*2)+(AJ4574*2)+(AP4574*3)+BB4574</f>
        <v>0</v>
      </c>
      <c r="BM4574" s="603"/>
      <c r="BN4574" s="604"/>
      <c r="BO4574" s="587">
        <f t="shared" ref="BO4574" si="3344">IF(BQ4574=0,0,50*BP4574/BQ4574)</f>
        <v>0</v>
      </c>
      <c r="BP4574" s="555">
        <f>(BL4574*BS$11)+(N4574*BS$12)+(X4574*BS$13)+(R4574*BS$14)+(V4574*BS$15)+(Z4574*BS$16)</f>
        <v>0</v>
      </c>
      <c r="BQ4574" s="555">
        <f>((AZ4574-BB4574)*BS$18)+((AT4574-AV4574)*BS$17)+(H4574*BS$19)+(P4574*BS$20)</f>
        <v>0</v>
      </c>
      <c r="BR4574" s="65"/>
      <c r="BS4574" s="65"/>
      <c r="BT4574" s="268"/>
    </row>
    <row r="4575" spans="1:72" ht="21.75" hidden="1" customHeight="1" x14ac:dyDescent="0.25">
      <c r="A4575" s="268"/>
      <c r="B4575" s="679"/>
      <c r="C4575" s="690" t="str">
        <f>IF(ROSTER!D$28="","",ROSTER!D$28)</f>
        <v/>
      </c>
      <c r="D4575" s="691"/>
      <c r="E4575" s="668"/>
      <c r="F4575" s="681"/>
      <c r="G4575" s="664"/>
      <c r="H4575" s="585"/>
      <c r="I4575" s="586"/>
      <c r="J4575" s="571"/>
      <c r="K4575" s="572"/>
      <c r="L4575" s="575"/>
      <c r="M4575" s="576"/>
      <c r="N4575" s="581"/>
      <c r="O4575" s="582"/>
      <c r="P4575" s="571"/>
      <c r="Q4575" s="572"/>
      <c r="R4575" s="575"/>
      <c r="S4575" s="576"/>
      <c r="T4575" s="581"/>
      <c r="U4575" s="582"/>
      <c r="V4575" s="585"/>
      <c r="W4575" s="586"/>
      <c r="X4575" s="571"/>
      <c r="Y4575" s="586"/>
      <c r="Z4575" s="571"/>
      <c r="AA4575" s="586"/>
      <c r="AB4575" s="571"/>
      <c r="AC4575" s="572"/>
      <c r="AD4575" s="575"/>
      <c r="AE4575" s="576"/>
      <c r="AF4575" s="577"/>
      <c r="AG4575" s="578"/>
      <c r="AH4575" s="571"/>
      <c r="AI4575" s="572"/>
      <c r="AJ4575" s="575"/>
      <c r="AK4575" s="576"/>
      <c r="AL4575" s="577"/>
      <c r="AM4575" s="578"/>
      <c r="AN4575" s="571"/>
      <c r="AO4575" s="572"/>
      <c r="AP4575" s="575"/>
      <c r="AQ4575" s="576"/>
      <c r="AR4575" s="577"/>
      <c r="AS4575" s="578"/>
      <c r="AT4575" s="627"/>
      <c r="AU4575" s="628"/>
      <c r="AV4575" s="629"/>
      <c r="AW4575" s="630"/>
      <c r="AX4575" s="577"/>
      <c r="AY4575" s="578"/>
      <c r="AZ4575" s="571"/>
      <c r="BA4575" s="572"/>
      <c r="BB4575" s="575"/>
      <c r="BC4575" s="576"/>
      <c r="BD4575" s="577"/>
      <c r="BE4575" s="578"/>
      <c r="BF4575" s="627"/>
      <c r="BG4575" s="628"/>
      <c r="BH4575" s="629"/>
      <c r="BI4575" s="630"/>
      <c r="BJ4575" s="577"/>
      <c r="BK4575" s="578"/>
      <c r="BL4575" s="605"/>
      <c r="BM4575" s="606"/>
      <c r="BN4575" s="607"/>
      <c r="BO4575" s="588"/>
      <c r="BP4575" s="556"/>
      <c r="BQ4575" s="556"/>
      <c r="BR4575" s="65"/>
      <c r="BS4575" s="65"/>
      <c r="BT4575" s="268"/>
    </row>
    <row r="4576" spans="1:72" ht="21.75" hidden="1" customHeight="1" x14ac:dyDescent="0.25">
      <c r="A4576" s="268"/>
      <c r="B4576" s="678" t="str">
        <f>IF(ROSTER!B$30="","",ROSTER!B$30)</f>
        <v/>
      </c>
      <c r="C4576" s="669" t="str">
        <f>IF(ROSTER!C$30="","",ROSTER!C$30)</f>
        <v/>
      </c>
      <c r="D4576" s="670"/>
      <c r="E4576" s="667"/>
      <c r="F4576" s="680">
        <f>IF(E4576="y",1,IF(E4576="S",1,0))</f>
        <v>0</v>
      </c>
      <c r="G4576" s="663">
        <f>IF(E4576="S",1,0)</f>
        <v>0</v>
      </c>
      <c r="H4576" s="583"/>
      <c r="I4576" s="584"/>
      <c r="J4576" s="569"/>
      <c r="K4576" s="570"/>
      <c r="L4576" s="573"/>
      <c r="M4576" s="574"/>
      <c r="N4576" s="579">
        <f>L4576+J4576</f>
        <v>0</v>
      </c>
      <c r="O4576" s="580"/>
      <c r="P4576" s="569"/>
      <c r="Q4576" s="570"/>
      <c r="R4576" s="573"/>
      <c r="S4576" s="574"/>
      <c r="T4576" s="579">
        <f>R4576-P4576</f>
        <v>0</v>
      </c>
      <c r="U4576" s="580"/>
      <c r="V4576" s="583"/>
      <c r="W4576" s="584"/>
      <c r="X4576" s="569"/>
      <c r="Y4576" s="584"/>
      <c r="Z4576" s="569"/>
      <c r="AA4576" s="584"/>
      <c r="AB4576" s="569"/>
      <c r="AC4576" s="570"/>
      <c r="AD4576" s="573"/>
      <c r="AE4576" s="574"/>
      <c r="AF4576" s="557">
        <f>IF(AB4576=0,0,(AD4576/AB4576)*100)</f>
        <v>0</v>
      </c>
      <c r="AG4576" s="558"/>
      <c r="AH4576" s="569"/>
      <c r="AI4576" s="570"/>
      <c r="AJ4576" s="573"/>
      <c r="AK4576" s="574"/>
      <c r="AL4576" s="557">
        <f>IF(AH4576=0,0,(AJ4576/AH4576)*100)</f>
        <v>0</v>
      </c>
      <c r="AM4576" s="558"/>
      <c r="AN4576" s="569"/>
      <c r="AO4576" s="570"/>
      <c r="AP4576" s="573"/>
      <c r="AQ4576" s="574"/>
      <c r="AR4576" s="557">
        <f>IF(AN4576=0,0,(AP4576/AN4576)*100)</f>
        <v>0</v>
      </c>
      <c r="AS4576" s="558"/>
      <c r="AT4576" s="561">
        <f>AB4576+AH4576+AN4576</f>
        <v>0</v>
      </c>
      <c r="AU4576" s="562"/>
      <c r="AV4576" s="565">
        <f>AD4576+AJ4576+AP4576</f>
        <v>0</v>
      </c>
      <c r="AW4576" s="566"/>
      <c r="AX4576" s="557">
        <f>IF(AT4576=0,0,(AV4576/AT4576)*100)</f>
        <v>0</v>
      </c>
      <c r="AY4576" s="558"/>
      <c r="AZ4576" s="569"/>
      <c r="BA4576" s="570"/>
      <c r="BB4576" s="573"/>
      <c r="BC4576" s="574"/>
      <c r="BD4576" s="557">
        <f>IF(AZ4576=0,0,(BB4576/AZ4576)*100)</f>
        <v>0</v>
      </c>
      <c r="BE4576" s="558"/>
      <c r="BF4576" s="561">
        <f>AT4576+AZ4576</f>
        <v>0</v>
      </c>
      <c r="BG4576" s="562"/>
      <c r="BH4576" s="565">
        <f>AV4576+BB4576</f>
        <v>0</v>
      </c>
      <c r="BI4576" s="566"/>
      <c r="BJ4576" s="557">
        <f>IF(BF4576=0,0,(BH4576/BF4576)*100)</f>
        <v>0</v>
      </c>
      <c r="BK4576" s="558"/>
      <c r="BL4576" s="602">
        <f>(AD4576*2)+(AJ4576*2)+(AP4576*3)+BB4576</f>
        <v>0</v>
      </c>
      <c r="BM4576" s="603"/>
      <c r="BN4576" s="604"/>
      <c r="BO4576" s="587">
        <f t="shared" ref="BO4576" si="3345">IF(BQ4576=0,0,50*BP4576/BQ4576)</f>
        <v>0</v>
      </c>
      <c r="BP4576" s="555">
        <f>(BL4576*BS$11)+(N4576*BS$12)+(X4576*BS$13)+(R4576*BS$14)+(V4576*BS$15)+(Z4576*BS$16)</f>
        <v>0</v>
      </c>
      <c r="BQ4576" s="555">
        <f>((AZ4576-BB4576)*BS$18)+((AT4576-AV4576)*BS$17)+(H4576*BS$19)+(P4576*BS$20)</f>
        <v>0</v>
      </c>
      <c r="BR4576" s="65"/>
      <c r="BS4576" s="65"/>
      <c r="BT4576" s="268"/>
    </row>
    <row r="4577" spans="1:72" ht="21.75" hidden="1" customHeight="1" x14ac:dyDescent="0.25">
      <c r="A4577" s="268"/>
      <c r="B4577" s="679"/>
      <c r="C4577" s="690" t="str">
        <f>IF(ROSTER!D$30="","",ROSTER!D$30)</f>
        <v/>
      </c>
      <c r="D4577" s="691"/>
      <c r="E4577" s="668"/>
      <c r="F4577" s="681"/>
      <c r="G4577" s="664"/>
      <c r="H4577" s="585"/>
      <c r="I4577" s="586"/>
      <c r="J4577" s="571"/>
      <c r="K4577" s="572"/>
      <c r="L4577" s="575"/>
      <c r="M4577" s="576"/>
      <c r="N4577" s="581"/>
      <c r="O4577" s="582"/>
      <c r="P4577" s="571"/>
      <c r="Q4577" s="572"/>
      <c r="R4577" s="575"/>
      <c r="S4577" s="576"/>
      <c r="T4577" s="581"/>
      <c r="U4577" s="582"/>
      <c r="V4577" s="585"/>
      <c r="W4577" s="586"/>
      <c r="X4577" s="571"/>
      <c r="Y4577" s="586"/>
      <c r="Z4577" s="571"/>
      <c r="AA4577" s="586"/>
      <c r="AB4577" s="571"/>
      <c r="AC4577" s="572"/>
      <c r="AD4577" s="575"/>
      <c r="AE4577" s="576"/>
      <c r="AF4577" s="577"/>
      <c r="AG4577" s="578"/>
      <c r="AH4577" s="571"/>
      <c r="AI4577" s="572"/>
      <c r="AJ4577" s="575"/>
      <c r="AK4577" s="576"/>
      <c r="AL4577" s="577"/>
      <c r="AM4577" s="578"/>
      <c r="AN4577" s="571"/>
      <c r="AO4577" s="572"/>
      <c r="AP4577" s="575"/>
      <c r="AQ4577" s="576"/>
      <c r="AR4577" s="577"/>
      <c r="AS4577" s="578"/>
      <c r="AT4577" s="627"/>
      <c r="AU4577" s="628"/>
      <c r="AV4577" s="629"/>
      <c r="AW4577" s="630"/>
      <c r="AX4577" s="577"/>
      <c r="AY4577" s="578"/>
      <c r="AZ4577" s="571"/>
      <c r="BA4577" s="572"/>
      <c r="BB4577" s="575"/>
      <c r="BC4577" s="576"/>
      <c r="BD4577" s="577"/>
      <c r="BE4577" s="578"/>
      <c r="BF4577" s="627"/>
      <c r="BG4577" s="628"/>
      <c r="BH4577" s="629"/>
      <c r="BI4577" s="630"/>
      <c r="BJ4577" s="577"/>
      <c r="BK4577" s="578"/>
      <c r="BL4577" s="605"/>
      <c r="BM4577" s="606"/>
      <c r="BN4577" s="607"/>
      <c r="BO4577" s="588"/>
      <c r="BP4577" s="556"/>
      <c r="BQ4577" s="556"/>
      <c r="BR4577" s="65"/>
      <c r="BS4577" s="65"/>
      <c r="BT4577" s="268"/>
    </row>
    <row r="4578" spans="1:72" ht="21.75" hidden="1" customHeight="1" x14ac:dyDescent="0.25">
      <c r="A4578" s="268"/>
      <c r="B4578" s="678" t="str">
        <f>IF(ROSTER!B$32="","",ROSTER!B$32)</f>
        <v/>
      </c>
      <c r="C4578" s="669" t="str">
        <f>IF(ROSTER!C$32="","",ROSTER!C$32)</f>
        <v/>
      </c>
      <c r="D4578" s="670"/>
      <c r="E4578" s="667"/>
      <c r="F4578" s="680">
        <f>IF(E4578="y",1,IF(E4578="S",1,0))</f>
        <v>0</v>
      </c>
      <c r="G4578" s="663">
        <f>IF(E4578="S",1,0)</f>
        <v>0</v>
      </c>
      <c r="H4578" s="583"/>
      <c r="I4578" s="584"/>
      <c r="J4578" s="569"/>
      <c r="K4578" s="570"/>
      <c r="L4578" s="573"/>
      <c r="M4578" s="574"/>
      <c r="N4578" s="579">
        <f>L4578+J4578</f>
        <v>0</v>
      </c>
      <c r="O4578" s="580"/>
      <c r="P4578" s="569"/>
      <c r="Q4578" s="570"/>
      <c r="R4578" s="573"/>
      <c r="S4578" s="574"/>
      <c r="T4578" s="579">
        <f>R4578-P4578</f>
        <v>0</v>
      </c>
      <c r="U4578" s="580"/>
      <c r="V4578" s="583"/>
      <c r="W4578" s="584"/>
      <c r="X4578" s="569"/>
      <c r="Y4578" s="584"/>
      <c r="Z4578" s="569"/>
      <c r="AA4578" s="584"/>
      <c r="AB4578" s="569"/>
      <c r="AC4578" s="570"/>
      <c r="AD4578" s="573"/>
      <c r="AE4578" s="574"/>
      <c r="AF4578" s="557">
        <f>IF(AB4578=0,0,(AD4578/AB4578)*100)</f>
        <v>0</v>
      </c>
      <c r="AG4578" s="558"/>
      <c r="AH4578" s="569"/>
      <c r="AI4578" s="570"/>
      <c r="AJ4578" s="573"/>
      <c r="AK4578" s="574"/>
      <c r="AL4578" s="557">
        <f>IF(AH4578=0,0,(AJ4578/AH4578)*100)</f>
        <v>0</v>
      </c>
      <c r="AM4578" s="558"/>
      <c r="AN4578" s="569"/>
      <c r="AO4578" s="570"/>
      <c r="AP4578" s="573"/>
      <c r="AQ4578" s="574"/>
      <c r="AR4578" s="557">
        <f>IF(AN4578=0,0,(AP4578/AN4578)*100)</f>
        <v>0</v>
      </c>
      <c r="AS4578" s="558"/>
      <c r="AT4578" s="561">
        <f>AB4578+AH4578+AN4578</f>
        <v>0</v>
      </c>
      <c r="AU4578" s="562"/>
      <c r="AV4578" s="565">
        <f>AD4578+AJ4578+AP4578</f>
        <v>0</v>
      </c>
      <c r="AW4578" s="566"/>
      <c r="AX4578" s="557">
        <f>IF(AT4578=0,0,(AV4578/AT4578)*100)</f>
        <v>0</v>
      </c>
      <c r="AY4578" s="558"/>
      <c r="AZ4578" s="569"/>
      <c r="BA4578" s="570"/>
      <c r="BB4578" s="573"/>
      <c r="BC4578" s="574"/>
      <c r="BD4578" s="557">
        <f>IF(AZ4578=0,0,(BB4578/AZ4578)*100)</f>
        <v>0</v>
      </c>
      <c r="BE4578" s="558"/>
      <c r="BF4578" s="561">
        <f>AT4578+AZ4578</f>
        <v>0</v>
      </c>
      <c r="BG4578" s="562"/>
      <c r="BH4578" s="565">
        <f>AV4578+BB4578</f>
        <v>0</v>
      </c>
      <c r="BI4578" s="566"/>
      <c r="BJ4578" s="557">
        <f>IF(BF4578=0,0,(BH4578/BF4578)*100)</f>
        <v>0</v>
      </c>
      <c r="BK4578" s="558"/>
      <c r="BL4578" s="602">
        <f>(AD4578*2)+(AJ4578*2)+(AP4578*3)+BB4578</f>
        <v>0</v>
      </c>
      <c r="BM4578" s="603"/>
      <c r="BN4578" s="604"/>
      <c r="BO4578" s="587">
        <f t="shared" ref="BO4578" si="3346">IF(BQ4578=0,0,50*BP4578/BQ4578)</f>
        <v>0</v>
      </c>
      <c r="BP4578" s="555">
        <f>(BL4578*BS$11)+(N4578*BS$12)+(X4578*BS$13)+(R4578*BS$14)+(V4578*BS$15)+(Z4578*BS$16)</f>
        <v>0</v>
      </c>
      <c r="BQ4578" s="555">
        <f>((AZ4578-BB4578)*BS$18)+((AT4578-AV4578)*BS$17)+(H4578*BS$19)+(P4578*BS$20)</f>
        <v>0</v>
      </c>
      <c r="BR4578" s="65"/>
      <c r="BS4578" s="65"/>
      <c r="BT4578" s="268"/>
    </row>
    <row r="4579" spans="1:72" ht="21.75" hidden="1" customHeight="1" x14ac:dyDescent="0.25">
      <c r="A4579" s="268"/>
      <c r="B4579" s="679"/>
      <c r="C4579" s="690" t="str">
        <f>IF(ROSTER!D$32="","",ROSTER!D$32)</f>
        <v/>
      </c>
      <c r="D4579" s="691"/>
      <c r="E4579" s="668"/>
      <c r="F4579" s="681"/>
      <c r="G4579" s="664"/>
      <c r="H4579" s="585"/>
      <c r="I4579" s="586"/>
      <c r="J4579" s="571"/>
      <c r="K4579" s="572"/>
      <c r="L4579" s="575"/>
      <c r="M4579" s="576"/>
      <c r="N4579" s="581"/>
      <c r="O4579" s="582"/>
      <c r="P4579" s="571"/>
      <c r="Q4579" s="572"/>
      <c r="R4579" s="575"/>
      <c r="S4579" s="576"/>
      <c r="T4579" s="581"/>
      <c r="U4579" s="582"/>
      <c r="V4579" s="585"/>
      <c r="W4579" s="586"/>
      <c r="X4579" s="571"/>
      <c r="Y4579" s="586"/>
      <c r="Z4579" s="571"/>
      <c r="AA4579" s="586"/>
      <c r="AB4579" s="571"/>
      <c r="AC4579" s="572"/>
      <c r="AD4579" s="575"/>
      <c r="AE4579" s="576"/>
      <c r="AF4579" s="577"/>
      <c r="AG4579" s="578"/>
      <c r="AH4579" s="571"/>
      <c r="AI4579" s="572"/>
      <c r="AJ4579" s="575"/>
      <c r="AK4579" s="576"/>
      <c r="AL4579" s="577"/>
      <c r="AM4579" s="578"/>
      <c r="AN4579" s="571"/>
      <c r="AO4579" s="572"/>
      <c r="AP4579" s="575"/>
      <c r="AQ4579" s="576"/>
      <c r="AR4579" s="577"/>
      <c r="AS4579" s="578"/>
      <c r="AT4579" s="627"/>
      <c r="AU4579" s="628"/>
      <c r="AV4579" s="629"/>
      <c r="AW4579" s="630"/>
      <c r="AX4579" s="577"/>
      <c r="AY4579" s="578"/>
      <c r="AZ4579" s="571"/>
      <c r="BA4579" s="572"/>
      <c r="BB4579" s="575"/>
      <c r="BC4579" s="576"/>
      <c r="BD4579" s="577"/>
      <c r="BE4579" s="578"/>
      <c r="BF4579" s="627"/>
      <c r="BG4579" s="628"/>
      <c r="BH4579" s="629"/>
      <c r="BI4579" s="630"/>
      <c r="BJ4579" s="577"/>
      <c r="BK4579" s="578"/>
      <c r="BL4579" s="605"/>
      <c r="BM4579" s="606"/>
      <c r="BN4579" s="607"/>
      <c r="BO4579" s="588"/>
      <c r="BP4579" s="556"/>
      <c r="BQ4579" s="556"/>
      <c r="BR4579" s="65"/>
      <c r="BS4579" s="65"/>
      <c r="BT4579" s="268"/>
    </row>
    <row r="4580" spans="1:72" ht="21.75" hidden="1" customHeight="1" x14ac:dyDescent="0.25">
      <c r="A4580" s="268"/>
      <c r="B4580" s="678" t="str">
        <f>IF(ROSTER!B$34="","",ROSTER!B$34)</f>
        <v/>
      </c>
      <c r="C4580" s="669" t="str">
        <f>IF(ROSTER!C$34="","",ROSTER!C$34)</f>
        <v/>
      </c>
      <c r="D4580" s="670"/>
      <c r="E4580" s="667"/>
      <c r="F4580" s="680">
        <f>IF(E4580="y",1,IF(E4580="S",1,0))</f>
        <v>0</v>
      </c>
      <c r="G4580" s="663">
        <f>IF(E4580="S",1,0)</f>
        <v>0</v>
      </c>
      <c r="H4580" s="583"/>
      <c r="I4580" s="584"/>
      <c r="J4580" s="569"/>
      <c r="K4580" s="570"/>
      <c r="L4580" s="573"/>
      <c r="M4580" s="574"/>
      <c r="N4580" s="579">
        <f>L4580+J4580</f>
        <v>0</v>
      </c>
      <c r="O4580" s="580"/>
      <c r="P4580" s="569"/>
      <c r="Q4580" s="570"/>
      <c r="R4580" s="573"/>
      <c r="S4580" s="574"/>
      <c r="T4580" s="579">
        <f>R4580-P4580</f>
        <v>0</v>
      </c>
      <c r="U4580" s="580"/>
      <c r="V4580" s="583"/>
      <c r="W4580" s="584"/>
      <c r="X4580" s="569"/>
      <c r="Y4580" s="584"/>
      <c r="Z4580" s="569"/>
      <c r="AA4580" s="584"/>
      <c r="AB4580" s="569"/>
      <c r="AC4580" s="570"/>
      <c r="AD4580" s="573"/>
      <c r="AE4580" s="574"/>
      <c r="AF4580" s="557">
        <f>IF(AB4580=0,0,(AD4580/AB4580)*100)</f>
        <v>0</v>
      </c>
      <c r="AG4580" s="558"/>
      <c r="AH4580" s="569"/>
      <c r="AI4580" s="570"/>
      <c r="AJ4580" s="573"/>
      <c r="AK4580" s="574"/>
      <c r="AL4580" s="557">
        <f>IF(AH4580=0,0,(AJ4580/AH4580)*100)</f>
        <v>0</v>
      </c>
      <c r="AM4580" s="558"/>
      <c r="AN4580" s="569"/>
      <c r="AO4580" s="570"/>
      <c r="AP4580" s="573"/>
      <c r="AQ4580" s="574"/>
      <c r="AR4580" s="557">
        <f>IF(AN4580=0,0,(AP4580/AN4580)*100)</f>
        <v>0</v>
      </c>
      <c r="AS4580" s="558"/>
      <c r="AT4580" s="561">
        <f>AB4580+AH4580+AN4580</f>
        <v>0</v>
      </c>
      <c r="AU4580" s="562"/>
      <c r="AV4580" s="565">
        <f>AD4580+AJ4580+AP4580</f>
        <v>0</v>
      </c>
      <c r="AW4580" s="566"/>
      <c r="AX4580" s="557">
        <f>IF(AT4580=0,0,(AV4580/AT4580)*100)</f>
        <v>0</v>
      </c>
      <c r="AY4580" s="558"/>
      <c r="AZ4580" s="569"/>
      <c r="BA4580" s="570"/>
      <c r="BB4580" s="573"/>
      <c r="BC4580" s="574"/>
      <c r="BD4580" s="557">
        <f>IF(AZ4580=0,0,(BB4580/AZ4580)*100)</f>
        <v>0</v>
      </c>
      <c r="BE4580" s="558"/>
      <c r="BF4580" s="561">
        <f>AT4580+AZ4580</f>
        <v>0</v>
      </c>
      <c r="BG4580" s="562"/>
      <c r="BH4580" s="565">
        <f>AV4580+BB4580</f>
        <v>0</v>
      </c>
      <c r="BI4580" s="566"/>
      <c r="BJ4580" s="557">
        <f>IF(BF4580=0,0,(BH4580/BF4580)*100)</f>
        <v>0</v>
      </c>
      <c r="BK4580" s="558"/>
      <c r="BL4580" s="602">
        <f>(AD4580*2)+(AJ4580*2)+(AP4580*3)+BB4580</f>
        <v>0</v>
      </c>
      <c r="BM4580" s="603"/>
      <c r="BN4580" s="604"/>
      <c r="BO4580" s="587">
        <f t="shared" ref="BO4580" si="3347">IF(BQ4580=0,0,50*BP4580/BQ4580)</f>
        <v>0</v>
      </c>
      <c r="BP4580" s="555">
        <f>(BL4580*BS$11)+(N4580*BS$12)+(X4580*BS$13)+(R4580*BS$14)+(V4580*BS$15)+(Z4580*BS$16)</f>
        <v>0</v>
      </c>
      <c r="BQ4580" s="555">
        <f>((AZ4580-BB4580)*BS$18)+((AT4580-AV4580)*BS$17)+(H4580*BS$19)+(P4580*BS$20)</f>
        <v>0</v>
      </c>
      <c r="BR4580" s="65"/>
      <c r="BS4580" s="65"/>
      <c r="BT4580" s="268"/>
    </row>
    <row r="4581" spans="1:72" ht="21.75" hidden="1" customHeight="1" x14ac:dyDescent="0.25">
      <c r="A4581" s="268"/>
      <c r="B4581" s="679"/>
      <c r="C4581" s="690" t="str">
        <f>IF(ROSTER!D$34="","",ROSTER!D$34)</f>
        <v/>
      </c>
      <c r="D4581" s="691"/>
      <c r="E4581" s="668"/>
      <c r="F4581" s="681"/>
      <c r="G4581" s="664"/>
      <c r="H4581" s="585"/>
      <c r="I4581" s="586"/>
      <c r="J4581" s="571"/>
      <c r="K4581" s="572"/>
      <c r="L4581" s="575"/>
      <c r="M4581" s="576"/>
      <c r="N4581" s="581"/>
      <c r="O4581" s="582"/>
      <c r="P4581" s="571"/>
      <c r="Q4581" s="572"/>
      <c r="R4581" s="575"/>
      <c r="S4581" s="576"/>
      <c r="T4581" s="581"/>
      <c r="U4581" s="582"/>
      <c r="V4581" s="585"/>
      <c r="W4581" s="586"/>
      <c r="X4581" s="571"/>
      <c r="Y4581" s="586"/>
      <c r="Z4581" s="571"/>
      <c r="AA4581" s="586"/>
      <c r="AB4581" s="571"/>
      <c r="AC4581" s="572"/>
      <c r="AD4581" s="575"/>
      <c r="AE4581" s="576"/>
      <c r="AF4581" s="577"/>
      <c r="AG4581" s="578"/>
      <c r="AH4581" s="571"/>
      <c r="AI4581" s="572"/>
      <c r="AJ4581" s="575"/>
      <c r="AK4581" s="576"/>
      <c r="AL4581" s="577"/>
      <c r="AM4581" s="578"/>
      <c r="AN4581" s="571"/>
      <c r="AO4581" s="572"/>
      <c r="AP4581" s="575"/>
      <c r="AQ4581" s="576"/>
      <c r="AR4581" s="577"/>
      <c r="AS4581" s="578"/>
      <c r="AT4581" s="627"/>
      <c r="AU4581" s="628"/>
      <c r="AV4581" s="629"/>
      <c r="AW4581" s="630"/>
      <c r="AX4581" s="577"/>
      <c r="AY4581" s="578"/>
      <c r="AZ4581" s="571"/>
      <c r="BA4581" s="572"/>
      <c r="BB4581" s="575"/>
      <c r="BC4581" s="576"/>
      <c r="BD4581" s="577"/>
      <c r="BE4581" s="578"/>
      <c r="BF4581" s="627"/>
      <c r="BG4581" s="628"/>
      <c r="BH4581" s="629"/>
      <c r="BI4581" s="630"/>
      <c r="BJ4581" s="577"/>
      <c r="BK4581" s="578"/>
      <c r="BL4581" s="605"/>
      <c r="BM4581" s="606"/>
      <c r="BN4581" s="607"/>
      <c r="BO4581" s="588"/>
      <c r="BP4581" s="556"/>
      <c r="BQ4581" s="556"/>
      <c r="BR4581" s="65"/>
      <c r="BS4581" s="65"/>
      <c r="BT4581" s="268"/>
    </row>
    <row r="4582" spans="1:72" ht="21.75" hidden="1" customHeight="1" x14ac:dyDescent="0.25">
      <c r="A4582" s="268"/>
      <c r="B4582" s="678" t="str">
        <f>IF(ROSTER!B$36="","",ROSTER!B$36)</f>
        <v/>
      </c>
      <c r="C4582" s="669" t="str">
        <f>IF(ROSTER!C$36="","",ROSTER!C$36)</f>
        <v/>
      </c>
      <c r="D4582" s="670"/>
      <c r="E4582" s="667"/>
      <c r="F4582" s="680">
        <f>IF(E4582="y",1,IF(E4582="S",1,0))</f>
        <v>0</v>
      </c>
      <c r="G4582" s="663">
        <f>IF(E4582="S",1,0)</f>
        <v>0</v>
      </c>
      <c r="H4582" s="583"/>
      <c r="I4582" s="584"/>
      <c r="J4582" s="569"/>
      <c r="K4582" s="570"/>
      <c r="L4582" s="573"/>
      <c r="M4582" s="574"/>
      <c r="N4582" s="579">
        <f>L4582+J4582</f>
        <v>0</v>
      </c>
      <c r="O4582" s="580"/>
      <c r="P4582" s="569"/>
      <c r="Q4582" s="570"/>
      <c r="R4582" s="573"/>
      <c r="S4582" s="574"/>
      <c r="T4582" s="579">
        <f>R4582-P4582</f>
        <v>0</v>
      </c>
      <c r="U4582" s="580"/>
      <c r="V4582" s="583"/>
      <c r="W4582" s="584"/>
      <c r="X4582" s="569"/>
      <c r="Y4582" s="584"/>
      <c r="Z4582" s="569"/>
      <c r="AA4582" s="584"/>
      <c r="AB4582" s="569"/>
      <c r="AC4582" s="570"/>
      <c r="AD4582" s="573"/>
      <c r="AE4582" s="574"/>
      <c r="AF4582" s="557">
        <f>IF(AB4582=0,0,(AD4582/AB4582)*100)</f>
        <v>0</v>
      </c>
      <c r="AG4582" s="558"/>
      <c r="AH4582" s="569"/>
      <c r="AI4582" s="570"/>
      <c r="AJ4582" s="573"/>
      <c r="AK4582" s="574"/>
      <c r="AL4582" s="557">
        <f>IF(AH4582=0,0,(AJ4582/AH4582)*100)</f>
        <v>0</v>
      </c>
      <c r="AM4582" s="558"/>
      <c r="AN4582" s="569"/>
      <c r="AO4582" s="570"/>
      <c r="AP4582" s="573"/>
      <c r="AQ4582" s="574"/>
      <c r="AR4582" s="557">
        <f>IF(AN4582=0,0,(AP4582/AN4582)*100)</f>
        <v>0</v>
      </c>
      <c r="AS4582" s="558"/>
      <c r="AT4582" s="561">
        <f>AB4582+AH4582+AN4582</f>
        <v>0</v>
      </c>
      <c r="AU4582" s="562"/>
      <c r="AV4582" s="565">
        <f>AD4582+AJ4582+AP4582</f>
        <v>0</v>
      </c>
      <c r="AW4582" s="566"/>
      <c r="AX4582" s="557">
        <f>IF(AT4582=0,0,(AV4582/AT4582)*100)</f>
        <v>0</v>
      </c>
      <c r="AY4582" s="558"/>
      <c r="AZ4582" s="569"/>
      <c r="BA4582" s="570"/>
      <c r="BB4582" s="573"/>
      <c r="BC4582" s="574"/>
      <c r="BD4582" s="557">
        <f>IF(AZ4582=0,0,(BB4582/AZ4582)*100)</f>
        <v>0</v>
      </c>
      <c r="BE4582" s="558"/>
      <c r="BF4582" s="561">
        <f>AT4582+AZ4582</f>
        <v>0</v>
      </c>
      <c r="BG4582" s="562"/>
      <c r="BH4582" s="565">
        <f>AV4582+BB4582</f>
        <v>0</v>
      </c>
      <c r="BI4582" s="566"/>
      <c r="BJ4582" s="557">
        <f>IF(BF4582=0,0,(BH4582/BF4582)*100)</f>
        <v>0</v>
      </c>
      <c r="BK4582" s="558"/>
      <c r="BL4582" s="602">
        <f>(AD4582*2)+(AJ4582*2)+(AP4582*3)+BB4582</f>
        <v>0</v>
      </c>
      <c r="BM4582" s="603"/>
      <c r="BN4582" s="604"/>
      <c r="BO4582" s="587">
        <f t="shared" ref="BO4582" si="3348">IF(BQ4582=0,0,50*BP4582/BQ4582)</f>
        <v>0</v>
      </c>
      <c r="BP4582" s="555">
        <f>(BL4582*BS$11)+(N4582*BS$12)+(X4582*BS$13)+(R4582*BS$14)+(V4582*BS$15)+(Z4582*BS$16)</f>
        <v>0</v>
      </c>
      <c r="BQ4582" s="555">
        <f>((AZ4582-BB4582)*BS$18)+((AT4582-AV4582)*BS$17)+(H4582*BS$19)+(P4582*BS$20)</f>
        <v>0</v>
      </c>
      <c r="BR4582" s="65"/>
      <c r="BS4582" s="65"/>
      <c r="BT4582" s="268"/>
    </row>
    <row r="4583" spans="1:72" ht="21.75" hidden="1" customHeight="1" x14ac:dyDescent="0.25">
      <c r="A4583" s="268"/>
      <c r="B4583" s="679"/>
      <c r="C4583" s="690" t="str">
        <f>IF(ROSTER!D$36="","",ROSTER!D$36)</f>
        <v/>
      </c>
      <c r="D4583" s="691"/>
      <c r="E4583" s="668"/>
      <c r="F4583" s="681"/>
      <c r="G4583" s="664"/>
      <c r="H4583" s="585"/>
      <c r="I4583" s="586"/>
      <c r="J4583" s="571"/>
      <c r="K4583" s="572"/>
      <c r="L4583" s="575"/>
      <c r="M4583" s="576"/>
      <c r="N4583" s="581"/>
      <c r="O4583" s="582"/>
      <c r="P4583" s="571"/>
      <c r="Q4583" s="572"/>
      <c r="R4583" s="575"/>
      <c r="S4583" s="576"/>
      <c r="T4583" s="581"/>
      <c r="U4583" s="582"/>
      <c r="V4583" s="585"/>
      <c r="W4583" s="586"/>
      <c r="X4583" s="571"/>
      <c r="Y4583" s="586"/>
      <c r="Z4583" s="571"/>
      <c r="AA4583" s="586"/>
      <c r="AB4583" s="571"/>
      <c r="AC4583" s="572"/>
      <c r="AD4583" s="575"/>
      <c r="AE4583" s="576"/>
      <c r="AF4583" s="577"/>
      <c r="AG4583" s="578"/>
      <c r="AH4583" s="571"/>
      <c r="AI4583" s="572"/>
      <c r="AJ4583" s="575"/>
      <c r="AK4583" s="576"/>
      <c r="AL4583" s="577"/>
      <c r="AM4583" s="578"/>
      <c r="AN4583" s="571"/>
      <c r="AO4583" s="572"/>
      <c r="AP4583" s="575"/>
      <c r="AQ4583" s="576"/>
      <c r="AR4583" s="577"/>
      <c r="AS4583" s="578"/>
      <c r="AT4583" s="627"/>
      <c r="AU4583" s="628"/>
      <c r="AV4583" s="629"/>
      <c r="AW4583" s="630"/>
      <c r="AX4583" s="577"/>
      <c r="AY4583" s="578"/>
      <c r="AZ4583" s="571"/>
      <c r="BA4583" s="572"/>
      <c r="BB4583" s="575"/>
      <c r="BC4583" s="576"/>
      <c r="BD4583" s="577"/>
      <c r="BE4583" s="578"/>
      <c r="BF4583" s="627"/>
      <c r="BG4583" s="628"/>
      <c r="BH4583" s="629"/>
      <c r="BI4583" s="630"/>
      <c r="BJ4583" s="577"/>
      <c r="BK4583" s="578"/>
      <c r="BL4583" s="605"/>
      <c r="BM4583" s="606"/>
      <c r="BN4583" s="607"/>
      <c r="BO4583" s="588"/>
      <c r="BP4583" s="556"/>
      <c r="BQ4583" s="556"/>
      <c r="BR4583" s="65"/>
      <c r="BS4583" s="65"/>
      <c r="BT4583" s="268"/>
    </row>
    <row r="4584" spans="1:72" ht="21.75" hidden="1" customHeight="1" x14ac:dyDescent="0.25">
      <c r="A4584" s="268"/>
      <c r="B4584" s="678" t="str">
        <f>IF(ROSTER!B$38="","",ROSTER!B$38)</f>
        <v/>
      </c>
      <c r="C4584" s="669" t="str">
        <f>IF(ROSTER!C$38="","",ROSTER!C$38)</f>
        <v/>
      </c>
      <c r="D4584" s="670"/>
      <c r="E4584" s="667"/>
      <c r="F4584" s="680">
        <f>IF(E4584="y",1,IF(E4584="S",1,0))</f>
        <v>0</v>
      </c>
      <c r="G4584" s="663">
        <f>IF(E4584="S",1,0)</f>
        <v>0</v>
      </c>
      <c r="H4584" s="583"/>
      <c r="I4584" s="584"/>
      <c r="J4584" s="569"/>
      <c r="K4584" s="570"/>
      <c r="L4584" s="573"/>
      <c r="M4584" s="574"/>
      <c r="N4584" s="579">
        <f>L4584+J4584</f>
        <v>0</v>
      </c>
      <c r="O4584" s="580"/>
      <c r="P4584" s="569"/>
      <c r="Q4584" s="570"/>
      <c r="R4584" s="573"/>
      <c r="S4584" s="574"/>
      <c r="T4584" s="579">
        <f>R4584-P4584</f>
        <v>0</v>
      </c>
      <c r="U4584" s="580"/>
      <c r="V4584" s="583"/>
      <c r="W4584" s="584"/>
      <c r="X4584" s="569"/>
      <c r="Y4584" s="584"/>
      <c r="Z4584" s="569"/>
      <c r="AA4584" s="584"/>
      <c r="AB4584" s="569"/>
      <c r="AC4584" s="570"/>
      <c r="AD4584" s="573"/>
      <c r="AE4584" s="574"/>
      <c r="AF4584" s="557">
        <f>IF(AB4584=0,0,(AD4584/AB4584)*100)</f>
        <v>0</v>
      </c>
      <c r="AG4584" s="558"/>
      <c r="AH4584" s="569"/>
      <c r="AI4584" s="570"/>
      <c r="AJ4584" s="573"/>
      <c r="AK4584" s="574"/>
      <c r="AL4584" s="557">
        <f>IF(AH4584=0,0,(AJ4584/AH4584)*100)</f>
        <v>0</v>
      </c>
      <c r="AM4584" s="558"/>
      <c r="AN4584" s="569"/>
      <c r="AO4584" s="570"/>
      <c r="AP4584" s="573"/>
      <c r="AQ4584" s="574"/>
      <c r="AR4584" s="557">
        <f>IF(AN4584=0,0,(AP4584/AN4584)*100)</f>
        <v>0</v>
      </c>
      <c r="AS4584" s="558"/>
      <c r="AT4584" s="561">
        <f>AB4584+AH4584+AN4584</f>
        <v>0</v>
      </c>
      <c r="AU4584" s="562"/>
      <c r="AV4584" s="565">
        <f>AD4584+AJ4584+AP4584</f>
        <v>0</v>
      </c>
      <c r="AW4584" s="566"/>
      <c r="AX4584" s="557">
        <f>IF(AT4584=0,0,(AV4584/AT4584)*100)</f>
        <v>0</v>
      </c>
      <c r="AY4584" s="558"/>
      <c r="AZ4584" s="569"/>
      <c r="BA4584" s="570"/>
      <c r="BB4584" s="573"/>
      <c r="BC4584" s="574"/>
      <c r="BD4584" s="557">
        <f>IF(AZ4584=0,0,(BB4584/AZ4584)*100)</f>
        <v>0</v>
      </c>
      <c r="BE4584" s="558"/>
      <c r="BF4584" s="561">
        <f>AT4584+AZ4584</f>
        <v>0</v>
      </c>
      <c r="BG4584" s="562"/>
      <c r="BH4584" s="565">
        <f>AV4584+BB4584</f>
        <v>0</v>
      </c>
      <c r="BI4584" s="566"/>
      <c r="BJ4584" s="557">
        <f>IF(BF4584=0,0,(BH4584/BF4584)*100)</f>
        <v>0</v>
      </c>
      <c r="BK4584" s="558"/>
      <c r="BL4584" s="602">
        <f>(AD4584*2)+(AJ4584*2)+(AP4584*3)+BB4584</f>
        <v>0</v>
      </c>
      <c r="BM4584" s="603"/>
      <c r="BN4584" s="604"/>
      <c r="BO4584" s="587">
        <f t="shared" ref="BO4584" si="3349">IF(BQ4584=0,0,50*BP4584/BQ4584)</f>
        <v>0</v>
      </c>
      <c r="BP4584" s="555">
        <f>(BL4584*BS$11)+(N4584*BS$12)+(X4584*BS$13)+(R4584*BS$14)+(V4584*BS$15)+(Z4584*BS$16)</f>
        <v>0</v>
      </c>
      <c r="BQ4584" s="555">
        <f>((AZ4584-BB4584)*BS$18)+((AT4584-AV4584)*BS$17)+(H4584*BS$19)+(P4584*BS$20)</f>
        <v>0</v>
      </c>
      <c r="BR4584" s="65"/>
      <c r="BS4584" s="65"/>
      <c r="BT4584" s="268"/>
    </row>
    <row r="4585" spans="1:72" ht="21.75" hidden="1" customHeight="1" x14ac:dyDescent="0.25">
      <c r="A4585" s="268"/>
      <c r="B4585" s="679"/>
      <c r="C4585" s="690" t="str">
        <f>IF(ROSTER!D$38="","",ROSTER!D$38)</f>
        <v/>
      </c>
      <c r="D4585" s="691"/>
      <c r="E4585" s="668"/>
      <c r="F4585" s="681"/>
      <c r="G4585" s="664"/>
      <c r="H4585" s="585"/>
      <c r="I4585" s="586"/>
      <c r="J4585" s="571"/>
      <c r="K4585" s="572"/>
      <c r="L4585" s="575"/>
      <c r="M4585" s="576"/>
      <c r="N4585" s="581"/>
      <c r="O4585" s="582"/>
      <c r="P4585" s="571"/>
      <c r="Q4585" s="572"/>
      <c r="R4585" s="575"/>
      <c r="S4585" s="576"/>
      <c r="T4585" s="581"/>
      <c r="U4585" s="582"/>
      <c r="V4585" s="585"/>
      <c r="W4585" s="586"/>
      <c r="X4585" s="571"/>
      <c r="Y4585" s="586"/>
      <c r="Z4585" s="571"/>
      <c r="AA4585" s="586"/>
      <c r="AB4585" s="571"/>
      <c r="AC4585" s="572"/>
      <c r="AD4585" s="575"/>
      <c r="AE4585" s="576"/>
      <c r="AF4585" s="577"/>
      <c r="AG4585" s="578"/>
      <c r="AH4585" s="571"/>
      <c r="AI4585" s="572"/>
      <c r="AJ4585" s="575"/>
      <c r="AK4585" s="576"/>
      <c r="AL4585" s="577"/>
      <c r="AM4585" s="578"/>
      <c r="AN4585" s="571"/>
      <c r="AO4585" s="572"/>
      <c r="AP4585" s="575"/>
      <c r="AQ4585" s="576"/>
      <c r="AR4585" s="577"/>
      <c r="AS4585" s="578"/>
      <c r="AT4585" s="627"/>
      <c r="AU4585" s="628"/>
      <c r="AV4585" s="629"/>
      <c r="AW4585" s="630"/>
      <c r="AX4585" s="577"/>
      <c r="AY4585" s="578"/>
      <c r="AZ4585" s="571"/>
      <c r="BA4585" s="572"/>
      <c r="BB4585" s="575"/>
      <c r="BC4585" s="576"/>
      <c r="BD4585" s="577"/>
      <c r="BE4585" s="578"/>
      <c r="BF4585" s="627"/>
      <c r="BG4585" s="628"/>
      <c r="BH4585" s="629"/>
      <c r="BI4585" s="630"/>
      <c r="BJ4585" s="577"/>
      <c r="BK4585" s="578"/>
      <c r="BL4585" s="605"/>
      <c r="BM4585" s="606"/>
      <c r="BN4585" s="607"/>
      <c r="BO4585" s="588"/>
      <c r="BP4585" s="556"/>
      <c r="BQ4585" s="556"/>
      <c r="BR4585" s="65"/>
      <c r="BS4585" s="65"/>
      <c r="BT4585" s="268"/>
    </row>
    <row r="4586" spans="1:72" ht="21.75" hidden="1" customHeight="1" x14ac:dyDescent="0.25">
      <c r="A4586" s="268"/>
      <c r="B4586" s="678" t="str">
        <f>IF(ROSTER!B$40="","",ROSTER!B$40)</f>
        <v/>
      </c>
      <c r="C4586" s="669" t="str">
        <f>IF(ROSTER!C$40="","",ROSTER!C$40)</f>
        <v/>
      </c>
      <c r="D4586" s="670"/>
      <c r="E4586" s="667"/>
      <c r="F4586" s="680">
        <f>IF(E4586="y",1,IF(E4586="S",1,0))</f>
        <v>0</v>
      </c>
      <c r="G4586" s="663">
        <f>IF(E4586="S",1,0)</f>
        <v>0</v>
      </c>
      <c r="H4586" s="583"/>
      <c r="I4586" s="584"/>
      <c r="J4586" s="569"/>
      <c r="K4586" s="570"/>
      <c r="L4586" s="573"/>
      <c r="M4586" s="574"/>
      <c r="N4586" s="579">
        <f>L4586+J4586</f>
        <v>0</v>
      </c>
      <c r="O4586" s="580"/>
      <c r="P4586" s="569"/>
      <c r="Q4586" s="570"/>
      <c r="R4586" s="573"/>
      <c r="S4586" s="574"/>
      <c r="T4586" s="579">
        <f>R4586-P4586</f>
        <v>0</v>
      </c>
      <c r="U4586" s="580"/>
      <c r="V4586" s="583"/>
      <c r="W4586" s="584"/>
      <c r="X4586" s="569"/>
      <c r="Y4586" s="584"/>
      <c r="Z4586" s="569"/>
      <c r="AA4586" s="584"/>
      <c r="AB4586" s="569"/>
      <c r="AC4586" s="570"/>
      <c r="AD4586" s="573"/>
      <c r="AE4586" s="574"/>
      <c r="AF4586" s="557">
        <f>IF(AB4586=0,0,(AD4586/AB4586)*100)</f>
        <v>0</v>
      </c>
      <c r="AG4586" s="558"/>
      <c r="AH4586" s="569"/>
      <c r="AI4586" s="570"/>
      <c r="AJ4586" s="573"/>
      <c r="AK4586" s="574"/>
      <c r="AL4586" s="557">
        <f>IF(AH4586=0,0,(AJ4586/AH4586)*100)</f>
        <v>0</v>
      </c>
      <c r="AM4586" s="558"/>
      <c r="AN4586" s="569"/>
      <c r="AO4586" s="570"/>
      <c r="AP4586" s="573"/>
      <c r="AQ4586" s="574"/>
      <c r="AR4586" s="557">
        <f>IF(AN4586=0,0,(AP4586/AN4586)*100)</f>
        <v>0</v>
      </c>
      <c r="AS4586" s="558"/>
      <c r="AT4586" s="561">
        <f>AB4586+AH4586+AN4586</f>
        <v>0</v>
      </c>
      <c r="AU4586" s="562"/>
      <c r="AV4586" s="565">
        <f>AD4586+AJ4586+AP4586</f>
        <v>0</v>
      </c>
      <c r="AW4586" s="566"/>
      <c r="AX4586" s="557">
        <f>IF(AT4586=0,0,(AV4586/AT4586)*100)</f>
        <v>0</v>
      </c>
      <c r="AY4586" s="558"/>
      <c r="AZ4586" s="569"/>
      <c r="BA4586" s="570"/>
      <c r="BB4586" s="573"/>
      <c r="BC4586" s="574"/>
      <c r="BD4586" s="557">
        <f>IF(AZ4586=0,0,(BB4586/AZ4586)*100)</f>
        <v>0</v>
      </c>
      <c r="BE4586" s="558"/>
      <c r="BF4586" s="561">
        <f>AT4586+AZ4586</f>
        <v>0</v>
      </c>
      <c r="BG4586" s="562"/>
      <c r="BH4586" s="565">
        <f>AV4586+BB4586</f>
        <v>0</v>
      </c>
      <c r="BI4586" s="566"/>
      <c r="BJ4586" s="557">
        <f>IF(BF4586=0,0,(BH4586/BF4586)*100)</f>
        <v>0</v>
      </c>
      <c r="BK4586" s="558"/>
      <c r="BL4586" s="602">
        <f>(AD4586*2)+(AJ4586*2)+(AP4586*3)+BB4586</f>
        <v>0</v>
      </c>
      <c r="BM4586" s="603"/>
      <c r="BN4586" s="604"/>
      <c r="BO4586" s="587">
        <f t="shared" ref="BO4586" si="3350">IF(BQ4586=0,0,50*BP4586/BQ4586)</f>
        <v>0</v>
      </c>
      <c r="BP4586" s="555">
        <f>(BL4586*BS$11)+(N4586*BS$12)+(X4586*BS$13)+(R4586*BS$14)+(V4586*BS$15)+(Z4586*BS$16)</f>
        <v>0</v>
      </c>
      <c r="BQ4586" s="555">
        <f>((AZ4586-BB4586)*BS$18)+((AT4586-AV4586)*BS$17)+(H4586*BS$19)+(P4586*BS$20)</f>
        <v>0</v>
      </c>
      <c r="BR4586" s="65"/>
      <c r="BS4586" s="65"/>
      <c r="BT4586" s="268"/>
    </row>
    <row r="4587" spans="1:72" ht="21.75" hidden="1" customHeight="1" x14ac:dyDescent="0.25">
      <c r="A4587" s="268"/>
      <c r="B4587" s="679"/>
      <c r="C4587" s="690" t="str">
        <f>IF(ROSTER!D$40="","",ROSTER!D$40)</f>
        <v/>
      </c>
      <c r="D4587" s="691"/>
      <c r="E4587" s="668"/>
      <c r="F4587" s="681"/>
      <c r="G4587" s="664"/>
      <c r="H4587" s="585"/>
      <c r="I4587" s="586"/>
      <c r="J4587" s="571"/>
      <c r="K4587" s="572"/>
      <c r="L4587" s="575"/>
      <c r="M4587" s="576"/>
      <c r="N4587" s="581"/>
      <c r="O4587" s="582"/>
      <c r="P4587" s="571"/>
      <c r="Q4587" s="572"/>
      <c r="R4587" s="575"/>
      <c r="S4587" s="576"/>
      <c r="T4587" s="581"/>
      <c r="U4587" s="582"/>
      <c r="V4587" s="585"/>
      <c r="W4587" s="586"/>
      <c r="X4587" s="571"/>
      <c r="Y4587" s="586"/>
      <c r="Z4587" s="571"/>
      <c r="AA4587" s="586"/>
      <c r="AB4587" s="571"/>
      <c r="AC4587" s="572"/>
      <c r="AD4587" s="575"/>
      <c r="AE4587" s="576"/>
      <c r="AF4587" s="577"/>
      <c r="AG4587" s="578"/>
      <c r="AH4587" s="571"/>
      <c r="AI4587" s="572"/>
      <c r="AJ4587" s="575"/>
      <c r="AK4587" s="576"/>
      <c r="AL4587" s="577"/>
      <c r="AM4587" s="578"/>
      <c r="AN4587" s="571"/>
      <c r="AO4587" s="572"/>
      <c r="AP4587" s="575"/>
      <c r="AQ4587" s="576"/>
      <c r="AR4587" s="577"/>
      <c r="AS4587" s="578"/>
      <c r="AT4587" s="627"/>
      <c r="AU4587" s="628"/>
      <c r="AV4587" s="629"/>
      <c r="AW4587" s="630"/>
      <c r="AX4587" s="577"/>
      <c r="AY4587" s="578"/>
      <c r="AZ4587" s="571"/>
      <c r="BA4587" s="572"/>
      <c r="BB4587" s="575"/>
      <c r="BC4587" s="576"/>
      <c r="BD4587" s="577"/>
      <c r="BE4587" s="578"/>
      <c r="BF4587" s="627"/>
      <c r="BG4587" s="628"/>
      <c r="BH4587" s="629"/>
      <c r="BI4587" s="630"/>
      <c r="BJ4587" s="577"/>
      <c r="BK4587" s="578"/>
      <c r="BL4587" s="605"/>
      <c r="BM4587" s="606"/>
      <c r="BN4587" s="607"/>
      <c r="BO4587" s="588"/>
      <c r="BP4587" s="556"/>
      <c r="BQ4587" s="556"/>
      <c r="BR4587" s="65"/>
      <c r="BS4587" s="65"/>
      <c r="BT4587" s="268"/>
    </row>
    <row r="4588" spans="1:72" ht="21.75" hidden="1" customHeight="1" x14ac:dyDescent="0.25">
      <c r="A4588" s="268"/>
      <c r="B4588" s="678" t="str">
        <f>IF(ROSTER!B$42="","",ROSTER!B$42)</f>
        <v/>
      </c>
      <c r="C4588" s="669" t="str">
        <f>IF(ROSTER!C$42="","",ROSTER!C$42)</f>
        <v/>
      </c>
      <c r="D4588" s="670"/>
      <c r="E4588" s="667"/>
      <c r="F4588" s="680">
        <f>IF(E4588="y",1,IF(E4588="S",1,0))</f>
        <v>0</v>
      </c>
      <c r="G4588" s="663">
        <f>IF(E4588="S",1,0)</f>
        <v>0</v>
      </c>
      <c r="H4588" s="583"/>
      <c r="I4588" s="584"/>
      <c r="J4588" s="569"/>
      <c r="K4588" s="570"/>
      <c r="L4588" s="573"/>
      <c r="M4588" s="574"/>
      <c r="N4588" s="579">
        <f>L4588+J4588</f>
        <v>0</v>
      </c>
      <c r="O4588" s="580"/>
      <c r="P4588" s="569"/>
      <c r="Q4588" s="570"/>
      <c r="R4588" s="573"/>
      <c r="S4588" s="574"/>
      <c r="T4588" s="579">
        <f>R4588-P4588</f>
        <v>0</v>
      </c>
      <c r="U4588" s="580"/>
      <c r="V4588" s="583"/>
      <c r="W4588" s="584"/>
      <c r="X4588" s="569"/>
      <c r="Y4588" s="584"/>
      <c r="Z4588" s="569"/>
      <c r="AA4588" s="584"/>
      <c r="AB4588" s="569"/>
      <c r="AC4588" s="570"/>
      <c r="AD4588" s="573"/>
      <c r="AE4588" s="574"/>
      <c r="AF4588" s="557">
        <f>IF(AB4588=0,0,(AD4588/AB4588)*100)</f>
        <v>0</v>
      </c>
      <c r="AG4588" s="558"/>
      <c r="AH4588" s="569"/>
      <c r="AI4588" s="570"/>
      <c r="AJ4588" s="573"/>
      <c r="AK4588" s="574"/>
      <c r="AL4588" s="557">
        <f>IF(AH4588=0,0,(AJ4588/AH4588)*100)</f>
        <v>0</v>
      </c>
      <c r="AM4588" s="558"/>
      <c r="AN4588" s="569"/>
      <c r="AO4588" s="570"/>
      <c r="AP4588" s="573"/>
      <c r="AQ4588" s="574"/>
      <c r="AR4588" s="557">
        <f>IF(AN4588=0,0,(AP4588/AN4588)*100)</f>
        <v>0</v>
      </c>
      <c r="AS4588" s="558"/>
      <c r="AT4588" s="561">
        <f>AB4588+AH4588+AN4588</f>
        <v>0</v>
      </c>
      <c r="AU4588" s="562"/>
      <c r="AV4588" s="565">
        <f>AD4588+AJ4588+AP4588</f>
        <v>0</v>
      </c>
      <c r="AW4588" s="566"/>
      <c r="AX4588" s="557">
        <f>IF(AT4588=0,0,(AV4588/AT4588)*100)</f>
        <v>0</v>
      </c>
      <c r="AY4588" s="558"/>
      <c r="AZ4588" s="569"/>
      <c r="BA4588" s="570"/>
      <c r="BB4588" s="573"/>
      <c r="BC4588" s="574"/>
      <c r="BD4588" s="557">
        <f>IF(AZ4588=0,0,(BB4588/AZ4588)*100)</f>
        <v>0</v>
      </c>
      <c r="BE4588" s="558"/>
      <c r="BF4588" s="561">
        <f>AT4588+AZ4588</f>
        <v>0</v>
      </c>
      <c r="BG4588" s="562"/>
      <c r="BH4588" s="565">
        <f>AV4588+BB4588</f>
        <v>0</v>
      </c>
      <c r="BI4588" s="566"/>
      <c r="BJ4588" s="557">
        <f>IF(BF4588=0,0,(BH4588/BF4588)*100)</f>
        <v>0</v>
      </c>
      <c r="BK4588" s="558"/>
      <c r="BL4588" s="602">
        <f>(AD4588*2)+(AJ4588*2)+(AP4588*3)+BB4588</f>
        <v>0</v>
      </c>
      <c r="BM4588" s="603"/>
      <c r="BN4588" s="604"/>
      <c r="BO4588" s="587">
        <f t="shared" ref="BO4588" si="3351">IF(BQ4588=0,0,50*BP4588/BQ4588)</f>
        <v>0</v>
      </c>
      <c r="BP4588" s="555">
        <f>(BL4588*BS$11)+(N4588*BS$12)+(X4588*BS$13)+(R4588*BS$14)+(V4588*BS$15)+(Z4588*BS$16)</f>
        <v>0</v>
      </c>
      <c r="BQ4588" s="555">
        <f>((AZ4588-BB4588)*BS$18)+((AT4588-AV4588)*BS$17)+(H4588*BS$19)+(P4588*BS$20)</f>
        <v>0</v>
      </c>
      <c r="BR4588" s="65"/>
      <c r="BS4588" s="65"/>
      <c r="BT4588" s="268"/>
    </row>
    <row r="4589" spans="1:72" ht="21.75" hidden="1" customHeight="1" x14ac:dyDescent="0.25">
      <c r="A4589" s="268"/>
      <c r="B4589" s="679"/>
      <c r="C4589" s="690" t="str">
        <f>IF(ROSTER!D$42="","",ROSTER!D$42)</f>
        <v/>
      </c>
      <c r="D4589" s="691"/>
      <c r="E4589" s="668"/>
      <c r="F4589" s="681"/>
      <c r="G4589" s="664"/>
      <c r="H4589" s="585"/>
      <c r="I4589" s="586"/>
      <c r="J4589" s="571"/>
      <c r="K4589" s="572"/>
      <c r="L4589" s="575"/>
      <c r="M4589" s="576"/>
      <c r="N4589" s="581"/>
      <c r="O4589" s="582"/>
      <c r="P4589" s="571"/>
      <c r="Q4589" s="572"/>
      <c r="R4589" s="575"/>
      <c r="S4589" s="576"/>
      <c r="T4589" s="581"/>
      <c r="U4589" s="582"/>
      <c r="V4589" s="585"/>
      <c r="W4589" s="586"/>
      <c r="X4589" s="571"/>
      <c r="Y4589" s="586"/>
      <c r="Z4589" s="571"/>
      <c r="AA4589" s="586"/>
      <c r="AB4589" s="571"/>
      <c r="AC4589" s="572"/>
      <c r="AD4589" s="575"/>
      <c r="AE4589" s="576"/>
      <c r="AF4589" s="577"/>
      <c r="AG4589" s="578"/>
      <c r="AH4589" s="571"/>
      <c r="AI4589" s="572"/>
      <c r="AJ4589" s="575"/>
      <c r="AK4589" s="576"/>
      <c r="AL4589" s="577"/>
      <c r="AM4589" s="578"/>
      <c r="AN4589" s="571"/>
      <c r="AO4589" s="572"/>
      <c r="AP4589" s="575"/>
      <c r="AQ4589" s="576"/>
      <c r="AR4589" s="577"/>
      <c r="AS4589" s="578"/>
      <c r="AT4589" s="627"/>
      <c r="AU4589" s="628"/>
      <c r="AV4589" s="629"/>
      <c r="AW4589" s="630"/>
      <c r="AX4589" s="577"/>
      <c r="AY4589" s="578"/>
      <c r="AZ4589" s="571"/>
      <c r="BA4589" s="572"/>
      <c r="BB4589" s="575"/>
      <c r="BC4589" s="576"/>
      <c r="BD4589" s="577"/>
      <c r="BE4589" s="578"/>
      <c r="BF4589" s="627"/>
      <c r="BG4589" s="628"/>
      <c r="BH4589" s="629"/>
      <c r="BI4589" s="630"/>
      <c r="BJ4589" s="577"/>
      <c r="BK4589" s="578"/>
      <c r="BL4589" s="605"/>
      <c r="BM4589" s="606"/>
      <c r="BN4589" s="607"/>
      <c r="BO4589" s="588"/>
      <c r="BP4589" s="556"/>
      <c r="BQ4589" s="556"/>
      <c r="BR4589" s="65"/>
      <c r="BS4589" s="65"/>
      <c r="BT4589" s="268"/>
    </row>
    <row r="4590" spans="1:72" ht="21.75" hidden="1" customHeight="1" x14ac:dyDescent="0.25">
      <c r="A4590" s="268"/>
      <c r="B4590" s="678" t="str">
        <f>IF(ROSTER!B$44="","",ROSTER!B$44)</f>
        <v/>
      </c>
      <c r="C4590" s="669" t="str">
        <f>IF(ROSTER!C$44="","",ROSTER!C$44)</f>
        <v/>
      </c>
      <c r="D4590" s="670"/>
      <c r="E4590" s="667"/>
      <c r="F4590" s="680">
        <f>IF(E4590="y",1,IF(E4590="S",1,0))</f>
        <v>0</v>
      </c>
      <c r="G4590" s="663">
        <f>IF(E4590="S",1,0)</f>
        <v>0</v>
      </c>
      <c r="H4590" s="583"/>
      <c r="I4590" s="584"/>
      <c r="J4590" s="569"/>
      <c r="K4590" s="570"/>
      <c r="L4590" s="573"/>
      <c r="M4590" s="574"/>
      <c r="N4590" s="579">
        <f>L4590+J4590</f>
        <v>0</v>
      </c>
      <c r="O4590" s="580"/>
      <c r="P4590" s="569"/>
      <c r="Q4590" s="570"/>
      <c r="R4590" s="573"/>
      <c r="S4590" s="574"/>
      <c r="T4590" s="579">
        <f>R4590-P4590</f>
        <v>0</v>
      </c>
      <c r="U4590" s="580"/>
      <c r="V4590" s="583"/>
      <c r="W4590" s="584"/>
      <c r="X4590" s="569"/>
      <c r="Y4590" s="584"/>
      <c r="Z4590" s="569"/>
      <c r="AA4590" s="584"/>
      <c r="AB4590" s="569"/>
      <c r="AC4590" s="570"/>
      <c r="AD4590" s="573"/>
      <c r="AE4590" s="574"/>
      <c r="AF4590" s="557">
        <f>IF(AB4590=0,0,(AD4590/AB4590)*100)</f>
        <v>0</v>
      </c>
      <c r="AG4590" s="558"/>
      <c r="AH4590" s="569"/>
      <c r="AI4590" s="570"/>
      <c r="AJ4590" s="573"/>
      <c r="AK4590" s="574"/>
      <c r="AL4590" s="557">
        <f>IF(AH4590=0,0,(AJ4590/AH4590)*100)</f>
        <v>0</v>
      </c>
      <c r="AM4590" s="558"/>
      <c r="AN4590" s="569"/>
      <c r="AO4590" s="570"/>
      <c r="AP4590" s="573"/>
      <c r="AQ4590" s="574"/>
      <c r="AR4590" s="557">
        <f>IF(AN4590=0,0,(AP4590/AN4590)*100)</f>
        <v>0</v>
      </c>
      <c r="AS4590" s="558"/>
      <c r="AT4590" s="561">
        <f>AB4590+AH4590+AN4590</f>
        <v>0</v>
      </c>
      <c r="AU4590" s="562"/>
      <c r="AV4590" s="565">
        <f>AD4590+AJ4590+AP4590</f>
        <v>0</v>
      </c>
      <c r="AW4590" s="566"/>
      <c r="AX4590" s="557">
        <f>IF(AT4590=0,0,(AV4590/AT4590)*100)</f>
        <v>0</v>
      </c>
      <c r="AY4590" s="558"/>
      <c r="AZ4590" s="569"/>
      <c r="BA4590" s="570"/>
      <c r="BB4590" s="573"/>
      <c r="BC4590" s="574"/>
      <c r="BD4590" s="557">
        <f>IF(AZ4590=0,0,(BB4590/AZ4590)*100)</f>
        <v>0</v>
      </c>
      <c r="BE4590" s="558"/>
      <c r="BF4590" s="561">
        <f>AT4590+AZ4590</f>
        <v>0</v>
      </c>
      <c r="BG4590" s="562"/>
      <c r="BH4590" s="565">
        <f>AV4590+BB4590</f>
        <v>0</v>
      </c>
      <c r="BI4590" s="566"/>
      <c r="BJ4590" s="557">
        <f>IF(BF4590=0,0,(BH4590/BF4590)*100)</f>
        <v>0</v>
      </c>
      <c r="BK4590" s="558"/>
      <c r="BL4590" s="602">
        <f>(AD4590*2)+(AJ4590*2)+(AP4590*3)+BB4590</f>
        <v>0</v>
      </c>
      <c r="BM4590" s="603"/>
      <c r="BN4590" s="604"/>
      <c r="BO4590" s="587">
        <f t="shared" ref="BO4590" si="3352">IF(BQ4590=0,0,50*BP4590/BQ4590)</f>
        <v>0</v>
      </c>
      <c r="BP4590" s="555">
        <f>(BL4590*BS$11)+(N4590*BS$12)+(X4590*BS$13)+(R4590*BS$14)+(V4590*BS$15)+(Z4590*BS$16)</f>
        <v>0</v>
      </c>
      <c r="BQ4590" s="555">
        <f>((AZ4590-BB4590)*BS$18)+((AT4590-AV4590)*BS$17)+(H4590*BS$19)+(P4590*BS$20)</f>
        <v>0</v>
      </c>
      <c r="BR4590" s="65"/>
      <c r="BS4590" s="65"/>
      <c r="BT4590" s="268"/>
    </row>
    <row r="4591" spans="1:72" ht="21.75" hidden="1" customHeight="1" x14ac:dyDescent="0.25">
      <c r="A4591" s="268"/>
      <c r="B4591" s="679"/>
      <c r="C4591" s="690" t="str">
        <f>IF(ROSTER!D$44="","",ROSTER!D$44)</f>
        <v/>
      </c>
      <c r="D4591" s="691"/>
      <c r="E4591" s="668"/>
      <c r="F4591" s="681"/>
      <c r="G4591" s="664"/>
      <c r="H4591" s="585"/>
      <c r="I4591" s="586"/>
      <c r="J4591" s="571"/>
      <c r="K4591" s="572"/>
      <c r="L4591" s="575"/>
      <c r="M4591" s="576"/>
      <c r="N4591" s="581"/>
      <c r="O4591" s="582"/>
      <c r="P4591" s="571"/>
      <c r="Q4591" s="572"/>
      <c r="R4591" s="575"/>
      <c r="S4591" s="576"/>
      <c r="T4591" s="581"/>
      <c r="U4591" s="582"/>
      <c r="V4591" s="585"/>
      <c r="W4591" s="586"/>
      <c r="X4591" s="571"/>
      <c r="Y4591" s="586"/>
      <c r="Z4591" s="571"/>
      <c r="AA4591" s="586"/>
      <c r="AB4591" s="571"/>
      <c r="AC4591" s="572"/>
      <c r="AD4591" s="575"/>
      <c r="AE4591" s="576"/>
      <c r="AF4591" s="577"/>
      <c r="AG4591" s="578"/>
      <c r="AH4591" s="571"/>
      <c r="AI4591" s="572"/>
      <c r="AJ4591" s="575"/>
      <c r="AK4591" s="576"/>
      <c r="AL4591" s="577"/>
      <c r="AM4591" s="578"/>
      <c r="AN4591" s="571"/>
      <c r="AO4591" s="572"/>
      <c r="AP4591" s="575"/>
      <c r="AQ4591" s="576"/>
      <c r="AR4591" s="577"/>
      <c r="AS4591" s="578"/>
      <c r="AT4591" s="627"/>
      <c r="AU4591" s="628"/>
      <c r="AV4591" s="629"/>
      <c r="AW4591" s="630"/>
      <c r="AX4591" s="577"/>
      <c r="AY4591" s="578"/>
      <c r="AZ4591" s="571"/>
      <c r="BA4591" s="572"/>
      <c r="BB4591" s="575"/>
      <c r="BC4591" s="576"/>
      <c r="BD4591" s="577"/>
      <c r="BE4591" s="578"/>
      <c r="BF4591" s="627"/>
      <c r="BG4591" s="628"/>
      <c r="BH4591" s="629"/>
      <c r="BI4591" s="630"/>
      <c r="BJ4591" s="577"/>
      <c r="BK4591" s="578"/>
      <c r="BL4591" s="605"/>
      <c r="BM4591" s="606"/>
      <c r="BN4591" s="607"/>
      <c r="BO4591" s="588"/>
      <c r="BP4591" s="556"/>
      <c r="BQ4591" s="556"/>
      <c r="BR4591" s="65"/>
      <c r="BS4591" s="65"/>
      <c r="BT4591" s="268"/>
    </row>
    <row r="4592" spans="1:72" ht="21.75" hidden="1" customHeight="1" x14ac:dyDescent="0.25">
      <c r="A4592" s="268"/>
      <c r="B4592" s="678" t="str">
        <f>IF(ROSTER!B$46="","",ROSTER!B$46)</f>
        <v/>
      </c>
      <c r="C4592" s="669" t="str">
        <f>IF(ROSTER!C$46="","",ROSTER!C$46)</f>
        <v/>
      </c>
      <c r="D4592" s="670"/>
      <c r="E4592" s="667"/>
      <c r="F4592" s="680">
        <f>IF(E4592="y",1,IF(E4592="S",1,0))</f>
        <v>0</v>
      </c>
      <c r="G4592" s="663">
        <f>IF(E4592="S",1,0)</f>
        <v>0</v>
      </c>
      <c r="H4592" s="583"/>
      <c r="I4592" s="584"/>
      <c r="J4592" s="569"/>
      <c r="K4592" s="570"/>
      <c r="L4592" s="573"/>
      <c r="M4592" s="574"/>
      <c r="N4592" s="579">
        <f>L4592+J4592</f>
        <v>0</v>
      </c>
      <c r="O4592" s="580"/>
      <c r="P4592" s="569"/>
      <c r="Q4592" s="570"/>
      <c r="R4592" s="573"/>
      <c r="S4592" s="574"/>
      <c r="T4592" s="579">
        <f>R4592-P4592</f>
        <v>0</v>
      </c>
      <c r="U4592" s="580"/>
      <c r="V4592" s="583"/>
      <c r="W4592" s="584"/>
      <c r="X4592" s="569"/>
      <c r="Y4592" s="584"/>
      <c r="Z4592" s="569"/>
      <c r="AA4592" s="584"/>
      <c r="AB4592" s="569"/>
      <c r="AC4592" s="570"/>
      <c r="AD4592" s="573"/>
      <c r="AE4592" s="574"/>
      <c r="AF4592" s="557">
        <f>IF(AB4592=0,0,(AD4592/AB4592)*100)</f>
        <v>0</v>
      </c>
      <c r="AG4592" s="558"/>
      <c r="AH4592" s="569"/>
      <c r="AI4592" s="570"/>
      <c r="AJ4592" s="573"/>
      <c r="AK4592" s="574"/>
      <c r="AL4592" s="557">
        <f>IF(AH4592=0,0,(AJ4592/AH4592)*100)</f>
        <v>0</v>
      </c>
      <c r="AM4592" s="558"/>
      <c r="AN4592" s="569"/>
      <c r="AO4592" s="570"/>
      <c r="AP4592" s="573"/>
      <c r="AQ4592" s="574"/>
      <c r="AR4592" s="557">
        <f>IF(AN4592=0,0,(AP4592/AN4592)*100)</f>
        <v>0</v>
      </c>
      <c r="AS4592" s="558"/>
      <c r="AT4592" s="561">
        <f>AB4592+AH4592+AN4592</f>
        <v>0</v>
      </c>
      <c r="AU4592" s="562"/>
      <c r="AV4592" s="565">
        <f>AD4592+AJ4592+AP4592</f>
        <v>0</v>
      </c>
      <c r="AW4592" s="566"/>
      <c r="AX4592" s="557">
        <f>IF(AT4592=0,0,(AV4592/AT4592)*100)</f>
        <v>0</v>
      </c>
      <c r="AY4592" s="558"/>
      <c r="AZ4592" s="569"/>
      <c r="BA4592" s="570"/>
      <c r="BB4592" s="573"/>
      <c r="BC4592" s="574"/>
      <c r="BD4592" s="557">
        <f>IF(AZ4592=0,0,(BB4592/AZ4592)*100)</f>
        <v>0</v>
      </c>
      <c r="BE4592" s="558"/>
      <c r="BF4592" s="561">
        <f>AT4592+AZ4592</f>
        <v>0</v>
      </c>
      <c r="BG4592" s="562"/>
      <c r="BH4592" s="565">
        <f>AV4592+BB4592</f>
        <v>0</v>
      </c>
      <c r="BI4592" s="566"/>
      <c r="BJ4592" s="557">
        <f>IF(BF4592=0,0,(BH4592/BF4592)*100)</f>
        <v>0</v>
      </c>
      <c r="BK4592" s="558"/>
      <c r="BL4592" s="602">
        <f>(AD4592*2)+(AJ4592*2)+(AP4592*3)+BB4592</f>
        <v>0</v>
      </c>
      <c r="BM4592" s="603"/>
      <c r="BN4592" s="604"/>
      <c r="BO4592" s="587">
        <f t="shared" ref="BO4592" si="3353">IF(BQ4592=0,0,50*BP4592/BQ4592)</f>
        <v>0</v>
      </c>
      <c r="BP4592" s="634">
        <f>(BL4592*BS$11)+(N4592*BS$12)+(X4592*BS$13)+(R4592*BS$14)+(V4592*BS$15)+(Z4592*BS$16)</f>
        <v>0</v>
      </c>
      <c r="BQ4592" s="555">
        <f>((AZ4592-BB4592)*BS$18)+((AT4592-AV4592)*BS$17)+(H4592*BS$19)+(P4592*BS$20)</f>
        <v>0</v>
      </c>
      <c r="BR4592" s="65"/>
      <c r="BS4592" s="65"/>
      <c r="BT4592" s="268"/>
    </row>
    <row r="4593" spans="1:75" ht="22.5" hidden="1" customHeight="1" thickBot="1" x14ac:dyDescent="0.3">
      <c r="A4593" s="268"/>
      <c r="B4593" s="679"/>
      <c r="C4593" s="690" t="str">
        <f>IF(ROSTER!D$46="","",ROSTER!D$46)</f>
        <v/>
      </c>
      <c r="D4593" s="691"/>
      <c r="E4593" s="668"/>
      <c r="F4593" s="681"/>
      <c r="G4593" s="664"/>
      <c r="H4593" s="585"/>
      <c r="I4593" s="586"/>
      <c r="J4593" s="571"/>
      <c r="K4593" s="572"/>
      <c r="L4593" s="575"/>
      <c r="M4593" s="576"/>
      <c r="N4593" s="649"/>
      <c r="O4593" s="650"/>
      <c r="P4593" s="571"/>
      <c r="Q4593" s="572"/>
      <c r="R4593" s="575"/>
      <c r="S4593" s="576"/>
      <c r="T4593" s="581"/>
      <c r="U4593" s="582"/>
      <c r="V4593" s="585"/>
      <c r="W4593" s="586"/>
      <c r="X4593" s="571"/>
      <c r="Y4593" s="586"/>
      <c r="Z4593" s="571"/>
      <c r="AA4593" s="586"/>
      <c r="AB4593" s="571"/>
      <c r="AC4593" s="572"/>
      <c r="AD4593" s="575"/>
      <c r="AE4593" s="576"/>
      <c r="AF4593" s="559"/>
      <c r="AG4593" s="560"/>
      <c r="AH4593" s="571"/>
      <c r="AI4593" s="572"/>
      <c r="AJ4593" s="575"/>
      <c r="AK4593" s="576"/>
      <c r="AL4593" s="559"/>
      <c r="AM4593" s="560"/>
      <c r="AN4593" s="571"/>
      <c r="AO4593" s="572"/>
      <c r="AP4593" s="575"/>
      <c r="AQ4593" s="576"/>
      <c r="AR4593" s="559"/>
      <c r="AS4593" s="560"/>
      <c r="AT4593" s="563"/>
      <c r="AU4593" s="564"/>
      <c r="AV4593" s="567"/>
      <c r="AW4593" s="568"/>
      <c r="AX4593" s="559"/>
      <c r="AY4593" s="560"/>
      <c r="AZ4593" s="571"/>
      <c r="BA4593" s="572"/>
      <c r="BB4593" s="575"/>
      <c r="BC4593" s="576"/>
      <c r="BD4593" s="559"/>
      <c r="BE4593" s="560"/>
      <c r="BF4593" s="563"/>
      <c r="BG4593" s="564"/>
      <c r="BH4593" s="567"/>
      <c r="BI4593" s="568"/>
      <c r="BJ4593" s="559"/>
      <c r="BK4593" s="560"/>
      <c r="BL4593" s="631"/>
      <c r="BM4593" s="632"/>
      <c r="BN4593" s="633"/>
      <c r="BO4593" s="609"/>
      <c r="BP4593" s="635"/>
      <c r="BQ4593" s="556"/>
      <c r="BR4593" s="65"/>
      <c r="BS4593" s="65"/>
      <c r="BT4593" s="268"/>
    </row>
    <row r="4594" spans="1:75" s="79" customFormat="1" ht="33.4" hidden="1" customHeight="1" x14ac:dyDescent="0.45">
      <c r="A4594" s="278"/>
      <c r="B4594" s="671"/>
      <c r="C4594" s="611"/>
      <c r="D4594" s="611" t="s">
        <v>10</v>
      </c>
      <c r="E4594" s="612"/>
      <c r="F4594" s="78"/>
      <c r="G4594" s="78"/>
      <c r="H4594" s="547">
        <f>SUM(H4554:I4593)</f>
        <v>0</v>
      </c>
      <c r="I4594" s="548"/>
      <c r="J4594" s="547">
        <f>SUM(J4554:K4593)</f>
        <v>0</v>
      </c>
      <c r="K4594" s="548"/>
      <c r="L4594" s="551">
        <f>SUM(L4554:M4593)</f>
        <v>0</v>
      </c>
      <c r="M4594" s="636"/>
      <c r="N4594" s="533">
        <f>L4594+J4594</f>
        <v>0</v>
      </c>
      <c r="O4594" s="534"/>
      <c r="P4594" s="551">
        <f>SUM(P4554:Q4593)</f>
        <v>0</v>
      </c>
      <c r="Q4594" s="548"/>
      <c r="R4594" s="551">
        <f>SUM(R4554:S4593)</f>
        <v>0</v>
      </c>
      <c r="S4594" s="636"/>
      <c r="T4594" s="533">
        <f>R4594-P4594</f>
        <v>0</v>
      </c>
      <c r="U4594" s="534"/>
      <c r="V4594" s="551">
        <f>SUM(V4554:W4593)</f>
        <v>0</v>
      </c>
      <c r="W4594" s="636"/>
      <c r="X4594" s="547">
        <f>SUM(X4554:Y4593)</f>
        <v>0</v>
      </c>
      <c r="Y4594" s="534"/>
      <c r="Z4594" s="547">
        <f>SUM(Z4554:AA4593)</f>
        <v>0</v>
      </c>
      <c r="AA4594" s="534"/>
      <c r="AB4594" s="636">
        <f>SUM(AB4554:AC4593)</f>
        <v>0</v>
      </c>
      <c r="AC4594" s="548"/>
      <c r="AD4594" s="551">
        <f>SUM(AD4554:AE4593)</f>
        <v>0</v>
      </c>
      <c r="AE4594" s="636"/>
      <c r="AF4594" s="533">
        <f>IF(AB4594=0,0,(AD4594/AB4594)*100)</f>
        <v>0</v>
      </c>
      <c r="AG4594" s="534"/>
      <c r="AH4594" s="551">
        <f>SUM(AH4554:AI4593)</f>
        <v>0</v>
      </c>
      <c r="AI4594" s="548"/>
      <c r="AJ4594" s="551">
        <f>SUM(AJ4554:AK4593)</f>
        <v>0</v>
      </c>
      <c r="AK4594" s="636"/>
      <c r="AL4594" s="533">
        <f>IF(AH4594=0,0,(AJ4594/AH4594)*100)</f>
        <v>0</v>
      </c>
      <c r="AM4594" s="534"/>
      <c r="AN4594" s="551">
        <f>SUM(AN4554:AO4593)</f>
        <v>0</v>
      </c>
      <c r="AO4594" s="548"/>
      <c r="AP4594" s="551">
        <f>SUM(AP4554:AQ4593)</f>
        <v>0</v>
      </c>
      <c r="AQ4594" s="636"/>
      <c r="AR4594" s="533">
        <f>IF(AN4594=0,0,(AP4594/AN4594)*100)</f>
        <v>0</v>
      </c>
      <c r="AS4594" s="534"/>
      <c r="AT4594" s="547">
        <f>AB4594+AH4594+AN4594</f>
        <v>0</v>
      </c>
      <c r="AU4594" s="548"/>
      <c r="AV4594" s="551">
        <f>AD4594+AJ4594+AP4594</f>
        <v>0</v>
      </c>
      <c r="AW4594" s="552"/>
      <c r="AX4594" s="533">
        <f>IF(AT4594=0,0,(AV4594/AT4594)*100)</f>
        <v>0</v>
      </c>
      <c r="AY4594" s="534"/>
      <c r="AZ4594" s="551">
        <f>SUM(AZ4554:BA4593)</f>
        <v>0</v>
      </c>
      <c r="BA4594" s="548"/>
      <c r="BB4594" s="551">
        <f>SUM(BB4554:BC4593)</f>
        <v>0</v>
      </c>
      <c r="BC4594" s="636"/>
      <c r="BD4594" s="533">
        <f>IF(AZ4594=0,0,(BB4594/AZ4594)*100)</f>
        <v>0</v>
      </c>
      <c r="BE4594" s="534"/>
      <c r="BF4594" s="547">
        <f>AT4594+AZ4594</f>
        <v>0</v>
      </c>
      <c r="BG4594" s="548"/>
      <c r="BH4594" s="551">
        <f>AV4594+BB4594</f>
        <v>0</v>
      </c>
      <c r="BI4594" s="552"/>
      <c r="BJ4594" s="533">
        <f>IF(BF4594=0,0,(BH4594/BF4594)*100)</f>
        <v>0</v>
      </c>
      <c r="BK4594" s="619"/>
      <c r="BL4594" s="621">
        <f>SUM(BL4554:BN4593)</f>
        <v>0</v>
      </c>
      <c r="BM4594" s="622"/>
      <c r="BN4594" s="623"/>
      <c r="BO4594" s="610">
        <f>SUM(BO4554:BO4593)</f>
        <v>0</v>
      </c>
      <c r="BP4594" s="709">
        <f>(BL4594*BS$11)+(N4594*BS$12)+(X4594*BS$13)+(R4594*BS$14)+(V4594*BS$15)+(Z4594*BS$16)</f>
        <v>0</v>
      </c>
      <c r="BQ4594" s="638">
        <f>((AZ4594-BB4594)*BS$18)+((AT4594-AV4594)*BS$17)+(H4594*BS$19)+(P4594*BS$20)</f>
        <v>0</v>
      </c>
      <c r="BR4594" s="77"/>
      <c r="BS4594" s="77"/>
      <c r="BT4594" s="278"/>
    </row>
    <row r="4595" spans="1:75" s="79" customFormat="1" ht="33.950000000000003" hidden="1" customHeight="1" thickBot="1" x14ac:dyDescent="0.5">
      <c r="A4595" s="278"/>
      <c r="B4595" s="672"/>
      <c r="C4595" s="673"/>
      <c r="D4595" s="673"/>
      <c r="E4595" s="721"/>
      <c r="F4595" s="80"/>
      <c r="G4595" s="80"/>
      <c r="H4595" s="549"/>
      <c r="I4595" s="550"/>
      <c r="J4595" s="549"/>
      <c r="K4595" s="550"/>
      <c r="L4595" s="553"/>
      <c r="M4595" s="637"/>
      <c r="N4595" s="535"/>
      <c r="O4595" s="536"/>
      <c r="P4595" s="553"/>
      <c r="Q4595" s="550"/>
      <c r="R4595" s="553"/>
      <c r="S4595" s="637"/>
      <c r="T4595" s="535"/>
      <c r="U4595" s="536"/>
      <c r="V4595" s="553"/>
      <c r="W4595" s="637"/>
      <c r="X4595" s="549"/>
      <c r="Y4595" s="536"/>
      <c r="Z4595" s="549"/>
      <c r="AA4595" s="536"/>
      <c r="AB4595" s="637"/>
      <c r="AC4595" s="550"/>
      <c r="AD4595" s="553"/>
      <c r="AE4595" s="637"/>
      <c r="AF4595" s="535"/>
      <c r="AG4595" s="536"/>
      <c r="AH4595" s="553"/>
      <c r="AI4595" s="550"/>
      <c r="AJ4595" s="553"/>
      <c r="AK4595" s="637"/>
      <c r="AL4595" s="535"/>
      <c r="AM4595" s="536"/>
      <c r="AN4595" s="553"/>
      <c r="AO4595" s="550"/>
      <c r="AP4595" s="553"/>
      <c r="AQ4595" s="637"/>
      <c r="AR4595" s="535"/>
      <c r="AS4595" s="536"/>
      <c r="AT4595" s="549"/>
      <c r="AU4595" s="550"/>
      <c r="AV4595" s="553"/>
      <c r="AW4595" s="554"/>
      <c r="AX4595" s="535"/>
      <c r="AY4595" s="536"/>
      <c r="AZ4595" s="553"/>
      <c r="BA4595" s="550"/>
      <c r="BB4595" s="553"/>
      <c r="BC4595" s="637"/>
      <c r="BD4595" s="535"/>
      <c r="BE4595" s="536"/>
      <c r="BF4595" s="549"/>
      <c r="BG4595" s="550"/>
      <c r="BH4595" s="553"/>
      <c r="BI4595" s="554"/>
      <c r="BJ4595" s="535"/>
      <c r="BK4595" s="620"/>
      <c r="BL4595" s="624"/>
      <c r="BM4595" s="625"/>
      <c r="BN4595" s="626"/>
      <c r="BO4595" s="609"/>
      <c r="BP4595" s="710"/>
      <c r="BQ4595" s="639"/>
      <c r="BR4595" s="77"/>
      <c r="BS4595" s="77"/>
      <c r="BT4595" s="278"/>
    </row>
    <row r="4596" spans="1:75" s="79" customFormat="1" ht="33" hidden="1" customHeight="1" thickBot="1" x14ac:dyDescent="0.5">
      <c r="A4596" s="278"/>
      <c r="B4596" s="671"/>
      <c r="C4596" s="611"/>
      <c r="D4596" s="611" t="s">
        <v>13</v>
      </c>
      <c r="E4596" s="612"/>
      <c r="F4596" s="82"/>
      <c r="G4596" s="117"/>
      <c r="H4596" s="541"/>
      <c r="I4596" s="545"/>
      <c r="J4596" s="541"/>
      <c r="K4596" s="545"/>
      <c r="L4596" s="537"/>
      <c r="M4596" s="538"/>
      <c r="N4596" s="533">
        <f>J4596+L4596</f>
        <v>0</v>
      </c>
      <c r="O4596" s="534"/>
      <c r="P4596" s="537"/>
      <c r="Q4596" s="545"/>
      <c r="R4596" s="537"/>
      <c r="S4596" s="538"/>
      <c r="T4596" s="533">
        <f>R4596-P4596</f>
        <v>0</v>
      </c>
      <c r="U4596" s="534"/>
      <c r="V4596" s="537"/>
      <c r="W4596" s="538"/>
      <c r="X4596" s="541"/>
      <c r="Y4596" s="542"/>
      <c r="Z4596" s="541"/>
      <c r="AA4596" s="542"/>
      <c r="AB4596" s="538"/>
      <c r="AC4596" s="545"/>
      <c r="AD4596" s="537"/>
      <c r="AE4596" s="538"/>
      <c r="AF4596" s="533">
        <f>IF(AB4596=0,0,(AD4596/AB4596)*100)</f>
        <v>0</v>
      </c>
      <c r="AG4596" s="534"/>
      <c r="AH4596" s="537"/>
      <c r="AI4596" s="545"/>
      <c r="AJ4596" s="537"/>
      <c r="AK4596" s="538"/>
      <c r="AL4596" s="533">
        <f>IF(AH4596=0,0,(AJ4596/AH4596)*100)</f>
        <v>0</v>
      </c>
      <c r="AM4596" s="534"/>
      <c r="AN4596" s="537"/>
      <c r="AO4596" s="545"/>
      <c r="AP4596" s="537"/>
      <c r="AQ4596" s="538"/>
      <c r="AR4596" s="533">
        <f>IF(AN4596=0,0,(AP4596/AN4596)*100)</f>
        <v>0</v>
      </c>
      <c r="AS4596" s="534"/>
      <c r="AT4596" s="547">
        <f>AB4596+AH4596+AN4596</f>
        <v>0</v>
      </c>
      <c r="AU4596" s="548"/>
      <c r="AV4596" s="551">
        <f>AD4596+AJ4596+AP4596</f>
        <v>0</v>
      </c>
      <c r="AW4596" s="552"/>
      <c r="AX4596" s="533">
        <f>IF(AT4596=0,0,(AV4596/AT4596)*100)</f>
        <v>0</v>
      </c>
      <c r="AY4596" s="534"/>
      <c r="AZ4596" s="537"/>
      <c r="BA4596" s="545"/>
      <c r="BB4596" s="537"/>
      <c r="BC4596" s="538"/>
      <c r="BD4596" s="533">
        <f>IF(AZ4596=0,0,(BB4596/AZ4596)*100)</f>
        <v>0</v>
      </c>
      <c r="BE4596" s="534"/>
      <c r="BF4596" s="547">
        <f>AT4596+AZ4596</f>
        <v>0</v>
      </c>
      <c r="BG4596" s="548"/>
      <c r="BH4596" s="551">
        <f>AV4596+BB4596</f>
        <v>0</v>
      </c>
      <c r="BI4596" s="552"/>
      <c r="BJ4596" s="533">
        <f>IF(BF4596=0,0,(BH4596/BF4596)*100)</f>
        <v>0</v>
      </c>
      <c r="BK4596" s="619"/>
      <c r="BL4596" s="621">
        <f>(AD4596*2)+(AJ4596*2)+(AP4596*3)+BB4596</f>
        <v>0</v>
      </c>
      <c r="BM4596" s="622"/>
      <c r="BN4596" s="623"/>
      <c r="BO4596" s="647"/>
      <c r="BP4596" s="83"/>
      <c r="BQ4596" s="84"/>
      <c r="BR4596" s="77"/>
      <c r="BS4596" s="77"/>
      <c r="BT4596" s="278"/>
    </row>
    <row r="4597" spans="1:75" s="79" customFormat="1" ht="33.75" hidden="1" customHeight="1" thickBot="1" x14ac:dyDescent="0.5">
      <c r="A4597" s="278"/>
      <c r="B4597" s="232"/>
      <c r="C4597" s="257"/>
      <c r="D4597" s="613"/>
      <c r="E4597" s="614"/>
      <c r="F4597" s="86"/>
      <c r="G4597" s="86"/>
      <c r="H4597" s="543"/>
      <c r="I4597" s="546"/>
      <c r="J4597" s="543"/>
      <c r="K4597" s="546"/>
      <c r="L4597" s="539"/>
      <c r="M4597" s="540"/>
      <c r="N4597" s="535"/>
      <c r="O4597" s="536"/>
      <c r="P4597" s="539"/>
      <c r="Q4597" s="546"/>
      <c r="R4597" s="539"/>
      <c r="S4597" s="540"/>
      <c r="T4597" s="535"/>
      <c r="U4597" s="536"/>
      <c r="V4597" s="539"/>
      <c r="W4597" s="540"/>
      <c r="X4597" s="543"/>
      <c r="Y4597" s="544"/>
      <c r="Z4597" s="543"/>
      <c r="AA4597" s="544"/>
      <c r="AB4597" s="540"/>
      <c r="AC4597" s="546"/>
      <c r="AD4597" s="539"/>
      <c r="AE4597" s="540"/>
      <c r="AF4597" s="535"/>
      <c r="AG4597" s="536"/>
      <c r="AH4597" s="539"/>
      <c r="AI4597" s="546"/>
      <c r="AJ4597" s="539"/>
      <c r="AK4597" s="540"/>
      <c r="AL4597" s="535"/>
      <c r="AM4597" s="536"/>
      <c r="AN4597" s="539"/>
      <c r="AO4597" s="546"/>
      <c r="AP4597" s="539"/>
      <c r="AQ4597" s="540"/>
      <c r="AR4597" s="535"/>
      <c r="AS4597" s="536"/>
      <c r="AT4597" s="549"/>
      <c r="AU4597" s="550"/>
      <c r="AV4597" s="553"/>
      <c r="AW4597" s="554"/>
      <c r="AX4597" s="535"/>
      <c r="AY4597" s="536"/>
      <c r="AZ4597" s="539"/>
      <c r="BA4597" s="546"/>
      <c r="BB4597" s="539"/>
      <c r="BC4597" s="540"/>
      <c r="BD4597" s="535"/>
      <c r="BE4597" s="536"/>
      <c r="BF4597" s="549"/>
      <c r="BG4597" s="550"/>
      <c r="BH4597" s="553"/>
      <c r="BI4597" s="554"/>
      <c r="BJ4597" s="535"/>
      <c r="BK4597" s="620"/>
      <c r="BL4597" s="624"/>
      <c r="BM4597" s="625"/>
      <c r="BN4597" s="626"/>
      <c r="BO4597" s="648"/>
      <c r="BP4597" s="222"/>
      <c r="BQ4597" s="222"/>
      <c r="BR4597" s="77"/>
      <c r="BS4597" s="77"/>
      <c r="BT4597" s="278"/>
    </row>
    <row r="4598" spans="1:75" ht="16.5" hidden="1" customHeight="1" thickTop="1" thickBot="1" x14ac:dyDescent="0.5">
      <c r="A4598" s="268"/>
      <c r="B4598" s="229"/>
      <c r="C4598" s="195"/>
      <c r="D4598" s="195"/>
      <c r="E4598" s="195"/>
      <c r="F4598" s="195"/>
      <c r="G4598" s="195"/>
      <c r="H4598" s="195"/>
      <c r="I4598" s="195"/>
      <c r="J4598" s="195"/>
      <c r="K4598" s="195"/>
      <c r="L4598" s="195"/>
      <c r="M4598" s="195"/>
      <c r="N4598" s="195"/>
      <c r="O4598" s="195"/>
      <c r="P4598" s="195"/>
      <c r="Q4598" s="195"/>
      <c r="R4598" s="195"/>
      <c r="S4598" s="195"/>
      <c r="T4598" s="195"/>
      <c r="U4598" s="195"/>
      <c r="V4598" s="195"/>
      <c r="W4598" s="195"/>
      <c r="X4598" s="195"/>
      <c r="Y4598" s="195"/>
      <c r="Z4598" s="195"/>
      <c r="AA4598" s="195"/>
      <c r="AB4598" s="195"/>
      <c r="AC4598" s="195"/>
      <c r="AD4598" s="195"/>
      <c r="AE4598" s="195"/>
      <c r="AF4598" s="198"/>
      <c r="AG4598" s="198"/>
      <c r="AH4598" s="195"/>
      <c r="AI4598" s="195"/>
      <c r="AJ4598" s="195"/>
      <c r="AK4598" s="195"/>
      <c r="AL4598" s="195"/>
      <c r="AM4598" s="195"/>
      <c r="AN4598" s="195"/>
      <c r="AO4598" s="195"/>
      <c r="AP4598" s="195"/>
      <c r="AQ4598" s="195"/>
      <c r="AR4598" s="195"/>
      <c r="AS4598" s="195"/>
      <c r="AT4598" s="195"/>
      <c r="AU4598" s="195"/>
      <c r="AV4598" s="195"/>
      <c r="AW4598" s="195"/>
      <c r="AX4598" s="195"/>
      <c r="AY4598" s="195"/>
      <c r="AZ4598" s="195"/>
      <c r="BA4598" s="195"/>
      <c r="BB4598" s="195"/>
      <c r="BC4598" s="195"/>
      <c r="BD4598" s="195"/>
      <c r="BE4598" s="195"/>
      <c r="BF4598" s="195"/>
      <c r="BG4598" s="195"/>
      <c r="BH4598" s="195"/>
      <c r="BI4598" s="195"/>
      <c r="BJ4598" s="195"/>
      <c r="BK4598" s="195"/>
      <c r="BL4598" s="195"/>
      <c r="BM4598" s="195"/>
      <c r="BN4598" s="195"/>
      <c r="BO4598" s="247"/>
      <c r="BP4598" s="600">
        <f>IF((J4594+L4596)=0,0,(J4594/(J4594+L4596)*100)%)</f>
        <v>0</v>
      </c>
      <c r="BQ4598" s="601"/>
      <c r="BR4598" s="600">
        <f>IF((L4594+J4596)=0,0,(L4594/(L4594+J4596)*100)%)</f>
        <v>0</v>
      </c>
      <c r="BS4598" s="601"/>
      <c r="BT4598" s="268"/>
    </row>
    <row r="4599" spans="1:75" s="85" customFormat="1" ht="79.5" hidden="1" customHeight="1" thickTop="1" thickBot="1" x14ac:dyDescent="0.55000000000000004">
      <c r="A4599" s="279"/>
      <c r="B4599" s="682" t="s">
        <v>59</v>
      </c>
      <c r="C4599" s="683"/>
      <c r="D4599" s="608" t="s">
        <v>53</v>
      </c>
      <c r="E4599" s="608"/>
      <c r="F4599" s="608"/>
      <c r="G4599" s="730"/>
      <c r="H4599" s="589"/>
      <c r="I4599" s="590"/>
      <c r="J4599" s="591"/>
      <c r="K4599" s="200"/>
      <c r="L4599" s="589"/>
      <c r="M4599" s="590"/>
      <c r="N4599" s="591"/>
      <c r="O4599" s="592" t="s">
        <v>46</v>
      </c>
      <c r="P4599" s="593"/>
      <c r="Q4599" s="593"/>
      <c r="R4599" s="593"/>
      <c r="S4599" s="589"/>
      <c r="T4599" s="590"/>
      <c r="U4599" s="591"/>
      <c r="V4599" s="200"/>
      <c r="W4599" s="589"/>
      <c r="X4599" s="590"/>
      <c r="Y4599" s="591"/>
      <c r="Z4599" s="592" t="s">
        <v>48</v>
      </c>
      <c r="AA4599" s="593"/>
      <c r="AB4599" s="593"/>
      <c r="AC4599" s="594"/>
      <c r="AD4599" s="589"/>
      <c r="AE4599" s="590"/>
      <c r="AF4599" s="591"/>
      <c r="AG4599" s="200"/>
      <c r="AH4599" s="589"/>
      <c r="AI4599" s="590"/>
      <c r="AJ4599" s="591"/>
      <c r="AK4599" s="592" t="s">
        <v>52</v>
      </c>
      <c r="AL4599" s="593"/>
      <c r="AM4599" s="593"/>
      <c r="AN4599" s="594"/>
      <c r="AO4599" s="589"/>
      <c r="AP4599" s="590"/>
      <c r="AQ4599" s="591"/>
      <c r="AR4599" s="204"/>
      <c r="AS4599" s="589"/>
      <c r="AT4599" s="590"/>
      <c r="AU4599" s="591"/>
      <c r="AV4599" s="258"/>
      <c r="AW4599" s="258"/>
      <c r="AX4599" s="258"/>
      <c r="AY4599" s="258"/>
      <c r="AZ4599" s="532" t="s">
        <v>20</v>
      </c>
      <c r="BA4599" s="532"/>
      <c r="BB4599" s="532"/>
      <c r="BC4599" s="532"/>
      <c r="BD4599" s="615"/>
      <c r="BE4599" s="616">
        <f>BL4594</f>
        <v>0</v>
      </c>
      <c r="BF4599" s="617"/>
      <c r="BG4599" s="618"/>
      <c r="BH4599" s="205"/>
      <c r="BI4599" s="616">
        <f>BL4596</f>
        <v>0</v>
      </c>
      <c r="BJ4599" s="617"/>
      <c r="BK4599" s="618"/>
      <c r="BL4599" s="206"/>
      <c r="BM4599" s="206"/>
      <c r="BN4599" s="206"/>
      <c r="BO4599" s="248"/>
      <c r="BP4599" s="87"/>
      <c r="BQ4599" s="87"/>
      <c r="BR4599" s="81"/>
      <c r="BS4599" s="81"/>
      <c r="BT4599" s="279"/>
    </row>
    <row r="4600" spans="1:75" ht="15.6" hidden="1" customHeight="1" thickTop="1" thickBot="1" x14ac:dyDescent="0.55000000000000004">
      <c r="A4600" s="268"/>
      <c r="B4600" s="230"/>
      <c r="C4600" s="191"/>
      <c r="D4600" s="196"/>
      <c r="E4600" s="196"/>
      <c r="F4600" s="199"/>
      <c r="G4600" s="199"/>
      <c r="H4600" s="202"/>
      <c r="I4600" s="202"/>
      <c r="J4600" s="202"/>
      <c r="K4600" s="202"/>
      <c r="L4600" s="202"/>
      <c r="M4600" s="202"/>
      <c r="N4600" s="202"/>
      <c r="O4600" s="199"/>
      <c r="P4600" s="199"/>
      <c r="Q4600" s="199"/>
      <c r="R4600" s="199"/>
      <c r="S4600" s="202"/>
      <c r="T4600" s="202"/>
      <c r="U4600" s="202"/>
      <c r="V4600" s="201"/>
      <c r="W4600" s="202"/>
      <c r="X4600" s="202"/>
      <c r="Y4600" s="202"/>
      <c r="Z4600" s="199"/>
      <c r="AA4600" s="199"/>
      <c r="AB4600" s="199"/>
      <c r="AC4600" s="199"/>
      <c r="AD4600" s="202"/>
      <c r="AE4600" s="202"/>
      <c r="AF4600" s="202"/>
      <c r="AG4600" s="202"/>
      <c r="AH4600" s="201"/>
      <c r="AI4600" s="201"/>
      <c r="AJ4600" s="202"/>
      <c r="AK4600" s="199"/>
      <c r="AL4600" s="199"/>
      <c r="AM4600" s="199"/>
      <c r="AN4600" s="199"/>
      <c r="AO4600" s="202"/>
      <c r="AP4600" s="202"/>
      <c r="AQ4600" s="202"/>
      <c r="AR4600" s="202"/>
      <c r="AS4600" s="202"/>
      <c r="AT4600" s="204"/>
      <c r="AU4600" s="204"/>
      <c r="AV4600" s="207"/>
      <c r="AW4600" s="207"/>
      <c r="AX4600" s="207"/>
      <c r="AY4600" s="207"/>
      <c r="AZ4600" s="199"/>
      <c r="BA4600" s="208"/>
      <c r="BB4600" s="208"/>
      <c r="BC4600" s="209"/>
      <c r="BD4600" s="210"/>
      <c r="BE4600" s="211"/>
      <c r="BF4600" s="211"/>
      <c r="BG4600" s="204"/>
      <c r="BH4600" s="212"/>
      <c r="BI4600" s="213"/>
      <c r="BJ4600" s="213"/>
      <c r="BK4600" s="204"/>
      <c r="BL4600" s="207"/>
      <c r="BM4600" s="207"/>
      <c r="BN4600" s="207"/>
      <c r="BO4600" s="249"/>
      <c r="BP4600" s="88"/>
      <c r="BQ4600" s="88"/>
      <c r="BR4600" s="65"/>
      <c r="BS4600" s="65"/>
      <c r="BT4600" s="268"/>
    </row>
    <row r="4601" spans="1:75" s="85" customFormat="1" ht="79.5" hidden="1" customHeight="1" thickTop="1" thickBot="1" x14ac:dyDescent="0.55000000000000004">
      <c r="A4601" s="279"/>
      <c r="B4601" s="531" t="s">
        <v>45</v>
      </c>
      <c r="C4601" s="532"/>
      <c r="D4601" s="608" t="s">
        <v>54</v>
      </c>
      <c r="E4601" s="608"/>
      <c r="F4601" s="608"/>
      <c r="G4601" s="730"/>
      <c r="H4601" s="616">
        <f>H4599</f>
        <v>0</v>
      </c>
      <c r="I4601" s="617"/>
      <c r="J4601" s="618"/>
      <c r="K4601" s="200"/>
      <c r="L4601" s="616">
        <f>L4599</f>
        <v>0</v>
      </c>
      <c r="M4601" s="617"/>
      <c r="N4601" s="618"/>
      <c r="O4601" s="592" t="s">
        <v>50</v>
      </c>
      <c r="P4601" s="593"/>
      <c r="Q4601" s="593"/>
      <c r="R4601" s="593"/>
      <c r="S4601" s="616">
        <f>S4599-H4599</f>
        <v>0</v>
      </c>
      <c r="T4601" s="617"/>
      <c r="U4601" s="618"/>
      <c r="V4601" s="200"/>
      <c r="W4601" s="616">
        <f>W4599-L4599</f>
        <v>0</v>
      </c>
      <c r="X4601" s="617"/>
      <c r="Y4601" s="618"/>
      <c r="Z4601" s="592" t="s">
        <v>49</v>
      </c>
      <c r="AA4601" s="593"/>
      <c r="AB4601" s="593"/>
      <c r="AC4601" s="594"/>
      <c r="AD4601" s="616">
        <f>AD4599-S4599</f>
        <v>0</v>
      </c>
      <c r="AE4601" s="617"/>
      <c r="AF4601" s="618"/>
      <c r="AG4601" s="200"/>
      <c r="AH4601" s="616">
        <f>AH4599-W4599</f>
        <v>0</v>
      </c>
      <c r="AI4601" s="617"/>
      <c r="AJ4601" s="618"/>
      <c r="AK4601" s="592" t="s">
        <v>51</v>
      </c>
      <c r="AL4601" s="593"/>
      <c r="AM4601" s="593"/>
      <c r="AN4601" s="594"/>
      <c r="AO4601" s="616">
        <f>AO4599-AD4599</f>
        <v>0</v>
      </c>
      <c r="AP4601" s="617"/>
      <c r="AQ4601" s="618"/>
      <c r="AR4601" s="204"/>
      <c r="AS4601" s="616">
        <f>AS4599-AH4599</f>
        <v>0</v>
      </c>
      <c r="AT4601" s="617"/>
      <c r="AU4601" s="618"/>
      <c r="AV4601" s="258"/>
      <c r="AW4601" s="258"/>
      <c r="AX4601" s="258"/>
      <c r="AY4601" s="258"/>
      <c r="AZ4601" s="532" t="s">
        <v>44</v>
      </c>
      <c r="BA4601" s="532"/>
      <c r="BB4601" s="532"/>
      <c r="BC4601" s="532"/>
      <c r="BD4601" s="615"/>
      <c r="BE4601" s="616">
        <f>BE4599-AO4599</f>
        <v>0</v>
      </c>
      <c r="BF4601" s="617"/>
      <c r="BG4601" s="618"/>
      <c r="BH4601" s="214"/>
      <c r="BI4601" s="616">
        <f>BI4599-AS4599</f>
        <v>0</v>
      </c>
      <c r="BJ4601" s="617"/>
      <c r="BK4601" s="618"/>
      <c r="BL4601" s="206"/>
      <c r="BM4601" s="206"/>
      <c r="BN4601" s="206"/>
      <c r="BO4601" s="248"/>
      <c r="BP4601" s="87"/>
      <c r="BQ4601" s="87"/>
      <c r="BR4601" s="81"/>
      <c r="BS4601" s="81"/>
      <c r="BT4601" s="279"/>
      <c r="BW4601" s="79"/>
    </row>
    <row r="4602" spans="1:75" ht="18.75" hidden="1" customHeight="1" thickTop="1" thickBot="1" x14ac:dyDescent="0.5">
      <c r="A4602" s="268"/>
      <c r="B4602" s="231"/>
      <c r="C4602" s="197"/>
      <c r="D4602" s="197"/>
      <c r="E4602" s="197"/>
      <c r="F4602" s="254"/>
      <c r="G4602" s="254"/>
      <c r="H4602" s="197"/>
      <c r="I4602" s="197"/>
      <c r="J4602" s="197"/>
      <c r="K4602" s="197"/>
      <c r="L4602" s="197"/>
      <c r="M4602" s="197"/>
      <c r="N4602" s="197"/>
      <c r="O4602" s="197"/>
      <c r="P4602" s="197"/>
      <c r="Q4602" s="197"/>
      <c r="R4602" s="197"/>
      <c r="S4602" s="197"/>
      <c r="T4602" s="197"/>
      <c r="U4602" s="197"/>
      <c r="V4602" s="197"/>
      <c r="W4602" s="197"/>
      <c r="X4602" s="197"/>
      <c r="Y4602" s="197"/>
      <c r="Z4602" s="197"/>
      <c r="AA4602" s="197"/>
      <c r="AB4602" s="197"/>
      <c r="AC4602" s="197"/>
      <c r="AD4602" s="197"/>
      <c r="AE4602" s="197"/>
      <c r="AF4602" s="203"/>
      <c r="AG4602" s="203"/>
      <c r="AH4602" s="197"/>
      <c r="AI4602" s="197"/>
      <c r="AJ4602" s="197"/>
      <c r="AK4602" s="197"/>
      <c r="AL4602" s="197"/>
      <c r="AM4602" s="197"/>
      <c r="AN4602" s="197"/>
      <c r="AO4602" s="197"/>
      <c r="AP4602" s="197"/>
      <c r="AQ4602" s="197"/>
      <c r="AR4602" s="197"/>
      <c r="AS4602" s="197"/>
      <c r="AT4602" s="197"/>
      <c r="AU4602" s="197"/>
      <c r="AV4602" s="197"/>
      <c r="AW4602" s="197"/>
      <c r="AX4602" s="197"/>
      <c r="AY4602" s="197"/>
      <c r="AZ4602" s="197"/>
      <c r="BA4602" s="640" t="s">
        <v>153</v>
      </c>
      <c r="BB4602" s="640"/>
      <c r="BC4602" s="640"/>
      <c r="BD4602" s="640"/>
      <c r="BE4602" s="640"/>
      <c r="BF4602" s="640"/>
      <c r="BG4602" s="640"/>
      <c r="BH4602" s="640"/>
      <c r="BI4602" s="640"/>
      <c r="BJ4602" s="640"/>
      <c r="BK4602" s="640"/>
      <c r="BL4602" s="640"/>
      <c r="BM4602" s="640"/>
      <c r="BN4602" s="640"/>
      <c r="BO4602" s="250"/>
      <c r="BP4602" s="89"/>
      <c r="BQ4602" s="89"/>
      <c r="BR4602" s="65"/>
      <c r="BS4602" s="65"/>
      <c r="BT4602" s="268"/>
    </row>
    <row r="4603" spans="1:75" s="255" customFormat="1" ht="13.5" hidden="1" customHeight="1" thickTop="1" x14ac:dyDescent="0.45">
      <c r="A4603" s="268"/>
      <c r="B4603" s="269"/>
      <c r="C4603" s="268"/>
      <c r="D4603" s="268"/>
      <c r="E4603" s="268"/>
      <c r="F4603" s="270"/>
      <c r="G4603" s="270"/>
      <c r="H4603" s="268"/>
      <c r="I4603" s="268"/>
      <c r="J4603" s="268"/>
      <c r="K4603" s="268"/>
      <c r="L4603" s="268"/>
      <c r="M4603" s="268"/>
      <c r="N4603" s="268"/>
      <c r="O4603" s="268"/>
      <c r="P4603" s="268"/>
      <c r="Q4603" s="268"/>
      <c r="R4603" s="268"/>
      <c r="S4603" s="268"/>
      <c r="T4603" s="268"/>
      <c r="U4603" s="268"/>
      <c r="V4603" s="268"/>
      <c r="W4603" s="268"/>
      <c r="X4603" s="268"/>
      <c r="Y4603" s="268"/>
      <c r="Z4603" s="268"/>
      <c r="AA4603" s="268"/>
      <c r="AB4603" s="268"/>
      <c r="AC4603" s="268"/>
      <c r="AD4603" s="268"/>
      <c r="AE4603" s="268"/>
      <c r="AF4603" s="271"/>
      <c r="AG4603" s="271"/>
      <c r="AH4603" s="268"/>
      <c r="AI4603" s="268"/>
      <c r="AJ4603" s="268"/>
      <c r="AK4603" s="268"/>
      <c r="AL4603" s="268"/>
      <c r="AM4603" s="268"/>
      <c r="AN4603" s="268"/>
      <c r="AO4603" s="268"/>
      <c r="AP4603" s="268"/>
      <c r="AQ4603" s="268"/>
      <c r="AR4603" s="268"/>
      <c r="AS4603" s="268"/>
      <c r="AT4603" s="268"/>
      <c r="AU4603" s="268"/>
      <c r="AV4603" s="268"/>
      <c r="AW4603" s="268"/>
      <c r="AX4603" s="268"/>
      <c r="AY4603" s="268"/>
      <c r="AZ4603" s="268"/>
      <c r="BA4603" s="268"/>
      <c r="BB4603" s="268"/>
      <c r="BC4603" s="268"/>
      <c r="BD4603" s="268"/>
      <c r="BE4603" s="268"/>
      <c r="BF4603" s="268"/>
      <c r="BG4603" s="268"/>
      <c r="BH4603" s="268"/>
      <c r="BI4603" s="268"/>
      <c r="BJ4603" s="268"/>
      <c r="BK4603" s="268"/>
      <c r="BL4603" s="268"/>
      <c r="BM4603" s="268"/>
      <c r="BN4603" s="268"/>
      <c r="BO4603" s="272"/>
      <c r="BP4603" s="272"/>
      <c r="BQ4603" s="272"/>
      <c r="BR4603" s="268"/>
      <c r="BS4603" s="268"/>
      <c r="BT4603" s="268"/>
    </row>
    <row r="4604" spans="1:75" s="69" customFormat="1" ht="33.75" hidden="1" x14ac:dyDescent="0.5">
      <c r="A4604" s="273"/>
      <c r="B4604" s="695" t="s">
        <v>9</v>
      </c>
      <c r="C4604" s="695"/>
      <c r="D4604" s="695"/>
      <c r="E4604" s="695"/>
      <c r="F4604" s="695"/>
      <c r="G4604" s="695"/>
      <c r="H4604" s="695"/>
      <c r="I4604" s="695"/>
      <c r="J4604" s="695"/>
      <c r="K4604" s="695"/>
      <c r="L4604" s="695"/>
      <c r="M4604" s="695"/>
      <c r="N4604" s="695"/>
      <c r="O4604" s="695"/>
      <c r="P4604" s="695"/>
      <c r="Q4604" s="695"/>
      <c r="R4604" s="695"/>
      <c r="S4604" s="695"/>
      <c r="T4604" s="695"/>
      <c r="U4604" s="695"/>
      <c r="V4604" s="695"/>
      <c r="W4604" s="695"/>
      <c r="X4604" s="695"/>
      <c r="Y4604" s="695"/>
      <c r="Z4604" s="695"/>
      <c r="AA4604" s="695"/>
      <c r="AB4604" s="695"/>
      <c r="AC4604" s="695"/>
      <c r="AD4604" s="695"/>
      <c r="AE4604" s="695"/>
      <c r="AF4604" s="695"/>
      <c r="AG4604" s="695"/>
      <c r="AH4604" s="695"/>
      <c r="AI4604" s="695"/>
      <c r="AJ4604" s="695"/>
      <c r="AK4604" s="695"/>
      <c r="AL4604" s="695"/>
      <c r="AM4604" s="695"/>
      <c r="AN4604" s="695"/>
      <c r="AO4604" s="695"/>
      <c r="AP4604" s="695"/>
      <c r="AQ4604" s="695"/>
      <c r="AR4604" s="695"/>
      <c r="AS4604" s="695"/>
      <c r="AT4604" s="695"/>
      <c r="AU4604" s="695"/>
      <c r="AV4604" s="695"/>
      <c r="AW4604" s="695"/>
      <c r="AX4604" s="695"/>
      <c r="AY4604" s="695"/>
      <c r="AZ4604" s="695"/>
      <c r="BA4604" s="695"/>
      <c r="BB4604" s="695"/>
      <c r="BC4604" s="695"/>
      <c r="BD4604" s="695"/>
      <c r="BE4604" s="695"/>
      <c r="BF4604" s="695"/>
      <c r="BG4604" s="695"/>
      <c r="BH4604" s="695"/>
      <c r="BI4604" s="695"/>
      <c r="BJ4604" s="695"/>
      <c r="BK4604" s="695"/>
      <c r="BL4604" s="695"/>
      <c r="BM4604" s="695"/>
      <c r="BN4604" s="695"/>
      <c r="BO4604" s="175"/>
      <c r="BP4604" s="175"/>
      <c r="BQ4604" s="175"/>
      <c r="BR4604" s="68"/>
      <c r="BS4604" s="68"/>
      <c r="BT4604" s="273"/>
    </row>
    <row r="4605" spans="1:75" ht="10.9" hidden="1" customHeight="1" x14ac:dyDescent="0.45">
      <c r="A4605" s="268"/>
      <c r="B4605" s="227"/>
      <c r="C4605" s="177"/>
      <c r="D4605" s="177"/>
      <c r="E4605" s="177"/>
      <c r="F4605" s="178"/>
      <c r="G4605" s="178"/>
      <c r="H4605" s="177"/>
      <c r="I4605" s="177"/>
      <c r="J4605" s="177"/>
      <c r="K4605" s="177"/>
      <c r="L4605" s="177"/>
      <c r="M4605" s="177"/>
      <c r="N4605" s="177"/>
      <c r="O4605" s="177"/>
      <c r="P4605" s="177"/>
      <c r="Q4605" s="177"/>
      <c r="R4605" s="177"/>
      <c r="S4605" s="177"/>
      <c r="T4605" s="177"/>
      <c r="U4605" s="177"/>
      <c r="V4605" s="177"/>
      <c r="W4605" s="177"/>
      <c r="X4605" s="177"/>
      <c r="Y4605" s="177"/>
      <c r="Z4605" s="177"/>
      <c r="AA4605" s="177"/>
      <c r="AB4605" s="177"/>
      <c r="AC4605" s="177"/>
      <c r="AD4605" s="177"/>
      <c r="AE4605" s="177"/>
      <c r="AF4605" s="179"/>
      <c r="AG4605" s="179"/>
      <c r="AH4605" s="177"/>
      <c r="AI4605" s="177"/>
      <c r="AJ4605" s="177"/>
      <c r="AK4605" s="177"/>
      <c r="AL4605" s="177"/>
      <c r="AM4605" s="177"/>
      <c r="AN4605" s="177"/>
      <c r="AO4605" s="177"/>
      <c r="AP4605" s="177"/>
      <c r="AQ4605" s="177"/>
      <c r="AR4605" s="177"/>
      <c r="AS4605" s="177"/>
      <c r="AT4605" s="177"/>
      <c r="AU4605" s="177"/>
      <c r="AV4605" s="177"/>
      <c r="AW4605" s="177"/>
      <c r="AX4605" s="177"/>
      <c r="AY4605" s="177"/>
      <c r="AZ4605" s="177"/>
      <c r="BA4605" s="177"/>
      <c r="BB4605" s="177"/>
      <c r="BC4605" s="177"/>
      <c r="BD4605" s="177"/>
      <c r="BE4605" s="177"/>
      <c r="BF4605" s="177"/>
      <c r="BG4605" s="177"/>
      <c r="BH4605" s="177"/>
      <c r="BI4605" s="177"/>
      <c r="BJ4605" s="177"/>
      <c r="BK4605" s="177"/>
      <c r="BL4605" s="177"/>
      <c r="BM4605" s="177"/>
      <c r="BN4605" s="259"/>
      <c r="BO4605" s="245"/>
      <c r="BP4605" s="259"/>
      <c r="BQ4605" s="259"/>
      <c r="BR4605" s="65"/>
      <c r="BS4605" s="65"/>
      <c r="BT4605" s="268"/>
    </row>
    <row r="4606" spans="1:75" s="70" customFormat="1" ht="36.75" hidden="1" customHeight="1" x14ac:dyDescent="0.45">
      <c r="A4606" s="274"/>
      <c r="B4606" s="227"/>
      <c r="C4606" s="176"/>
      <c r="D4606" s="226" t="s">
        <v>10</v>
      </c>
      <c r="E4606" s="713" t="str">
        <f>IF(ROSTER!D$3="","",ROSTER!D$3)</f>
        <v/>
      </c>
      <c r="F4606" s="713"/>
      <c r="G4606" s="713"/>
      <c r="H4606" s="713"/>
      <c r="I4606" s="713"/>
      <c r="J4606" s="713"/>
      <c r="K4606" s="713"/>
      <c r="L4606" s="713"/>
      <c r="M4606" s="713"/>
      <c r="N4606" s="713"/>
      <c r="O4606" s="713"/>
      <c r="P4606" s="713"/>
      <c r="Q4606" s="713"/>
      <c r="R4606" s="713"/>
      <c r="S4606" s="713"/>
      <c r="T4606" s="713"/>
      <c r="U4606" s="713"/>
      <c r="V4606" s="713"/>
      <c r="W4606" s="713"/>
      <c r="X4606" s="713"/>
      <c r="Y4606" s="713"/>
      <c r="Z4606" s="713"/>
      <c r="AA4606" s="713"/>
      <c r="AB4606" s="713"/>
      <c r="AC4606" s="713"/>
      <c r="AD4606" s="180"/>
      <c r="AE4606" s="719" t="s">
        <v>11</v>
      </c>
      <c r="AF4606" s="719"/>
      <c r="AG4606" s="719"/>
      <c r="AH4606" s="719"/>
      <c r="AI4606" s="719"/>
      <c r="AJ4606" s="719"/>
      <c r="AK4606" s="719"/>
      <c r="AL4606" s="717"/>
      <c r="AM4606" s="717"/>
      <c r="AN4606" s="717"/>
      <c r="AO4606" s="717"/>
      <c r="AP4606" s="717"/>
      <c r="AQ4606" s="717"/>
      <c r="AR4606" s="717"/>
      <c r="AS4606" s="717"/>
      <c r="AT4606" s="717"/>
      <c r="AU4606" s="717"/>
      <c r="AV4606" s="717"/>
      <c r="AW4606" s="717"/>
      <c r="AX4606" s="717"/>
      <c r="AY4606" s="717"/>
      <c r="AZ4606" s="717"/>
      <c r="BA4606" s="717"/>
      <c r="BB4606" s="717"/>
      <c r="BC4606" s="717"/>
      <c r="BD4606" s="717"/>
      <c r="BE4606" s="717"/>
      <c r="BF4606" s="717"/>
      <c r="BG4606" s="717"/>
      <c r="BH4606" s="717"/>
      <c r="BI4606" s="717"/>
      <c r="BJ4606" s="717"/>
      <c r="BK4606" s="717"/>
      <c r="BL4606" s="717"/>
      <c r="BM4606" s="717"/>
      <c r="BN4606" s="259"/>
      <c r="BO4606" s="246" t="s">
        <v>130</v>
      </c>
      <c r="BP4606" s="259"/>
      <c r="BQ4606" s="259"/>
      <c r="BR4606" s="66"/>
      <c r="BS4606" s="66"/>
      <c r="BT4606" s="274"/>
    </row>
    <row r="4607" spans="1:75" ht="8.85" hidden="1" customHeight="1" x14ac:dyDescent="0.45">
      <c r="A4607" s="275"/>
      <c r="B4607" s="227"/>
      <c r="C4607" s="179" t="s">
        <v>38</v>
      </c>
      <c r="D4607" s="179"/>
      <c r="E4607" s="179"/>
      <c r="F4607" s="181"/>
      <c r="G4607" s="181"/>
      <c r="H4607" s="179"/>
      <c r="I4607" s="179"/>
      <c r="J4607" s="182"/>
      <c r="K4607" s="182"/>
      <c r="L4607" s="182"/>
      <c r="M4607" s="182"/>
      <c r="N4607" s="182"/>
      <c r="O4607" s="182"/>
      <c r="P4607" s="182"/>
      <c r="Q4607" s="182"/>
      <c r="R4607" s="182"/>
      <c r="S4607" s="182"/>
      <c r="T4607" s="182"/>
      <c r="U4607" s="182"/>
      <c r="V4607" s="182"/>
      <c r="W4607" s="182"/>
      <c r="X4607" s="182"/>
      <c r="Y4607" s="182"/>
      <c r="Z4607" s="182"/>
      <c r="AA4607" s="182"/>
      <c r="AB4607" s="182"/>
      <c r="AC4607" s="182"/>
      <c r="AD4607" s="182"/>
      <c r="AE4607" s="182"/>
      <c r="AF4607" s="182"/>
      <c r="AG4607" s="179"/>
      <c r="AH4607" s="183"/>
      <c r="AI4607" s="184"/>
      <c r="AJ4607" s="184"/>
      <c r="AK4607" s="184"/>
      <c r="AL4607" s="184"/>
      <c r="AM4607" s="184"/>
      <c r="AN4607" s="184"/>
      <c r="AO4607" s="185"/>
      <c r="AP4607" s="186"/>
      <c r="AQ4607" s="186"/>
      <c r="AR4607" s="186"/>
      <c r="AS4607" s="186"/>
      <c r="AT4607" s="186"/>
      <c r="AU4607" s="186"/>
      <c r="AV4607" s="186"/>
      <c r="AW4607" s="186"/>
      <c r="AX4607" s="186"/>
      <c r="AY4607" s="186"/>
      <c r="AZ4607" s="186"/>
      <c r="BA4607" s="186"/>
      <c r="BB4607" s="186"/>
      <c r="BC4607" s="186"/>
      <c r="BD4607" s="186"/>
      <c r="BE4607" s="186"/>
      <c r="BF4607" s="186"/>
      <c r="BG4607" s="186"/>
      <c r="BH4607" s="186"/>
      <c r="BI4607" s="186"/>
      <c r="BJ4607" s="186"/>
      <c r="BK4607" s="186"/>
      <c r="BL4607" s="186"/>
      <c r="BM4607" s="186"/>
      <c r="BN4607" s="186"/>
      <c r="BO4607" s="187"/>
      <c r="BP4607" s="187"/>
      <c r="BQ4607" s="187"/>
      <c r="BR4607" s="71"/>
      <c r="BS4607" s="71"/>
      <c r="BT4607" s="275"/>
    </row>
    <row r="4608" spans="1:75" s="70" customFormat="1" ht="40.5" hidden="1" x14ac:dyDescent="0.45">
      <c r="A4608" s="274"/>
      <c r="B4608" s="227"/>
      <c r="C4608" s="692" t="s">
        <v>37</v>
      </c>
      <c r="D4608" s="692"/>
      <c r="E4608" s="717"/>
      <c r="F4608" s="717"/>
      <c r="G4608" s="717"/>
      <c r="H4608" s="717"/>
      <c r="I4608" s="717"/>
      <c r="J4608" s="717"/>
      <c r="K4608" s="717"/>
      <c r="L4608" s="717"/>
      <c r="M4608" s="717"/>
      <c r="N4608" s="717"/>
      <c r="O4608" s="717"/>
      <c r="P4608" s="717"/>
      <c r="Q4608" s="717"/>
      <c r="R4608" s="717"/>
      <c r="S4608" s="717"/>
      <c r="T4608" s="717"/>
      <c r="U4608" s="717"/>
      <c r="V4608" s="717"/>
      <c r="W4608" s="717"/>
      <c r="X4608" s="717"/>
      <c r="Y4608" s="717"/>
      <c r="Z4608" s="717"/>
      <c r="AA4608" s="717"/>
      <c r="AB4608" s="717"/>
      <c r="AC4608" s="717"/>
      <c r="AD4608" s="180"/>
      <c r="AE4608" s="718" t="s">
        <v>21</v>
      </c>
      <c r="AF4608" s="718"/>
      <c r="AG4608" s="718"/>
      <c r="AH4608" s="718"/>
      <c r="AI4608" s="717"/>
      <c r="AJ4608" s="717"/>
      <c r="AK4608" s="717"/>
      <c r="AL4608" s="717"/>
      <c r="AM4608" s="717"/>
      <c r="AN4608" s="717"/>
      <c r="AO4608" s="717"/>
      <c r="AP4608" s="717"/>
      <c r="AQ4608" s="717"/>
      <c r="AR4608" s="717"/>
      <c r="AS4608" s="717"/>
      <c r="AT4608" s="717"/>
      <c r="AU4608" s="717"/>
      <c r="AV4608" s="717"/>
      <c r="AW4608" s="717"/>
      <c r="AX4608" s="717"/>
      <c r="AY4608" s="717"/>
      <c r="AZ4608" s="717"/>
      <c r="BA4608" s="716" t="s">
        <v>12</v>
      </c>
      <c r="BB4608" s="716"/>
      <c r="BC4608" s="716"/>
      <c r="BD4608" s="708"/>
      <c r="BE4608" s="708"/>
      <c r="BF4608" s="708"/>
      <c r="BG4608" s="708"/>
      <c r="BH4608" s="708"/>
      <c r="BI4608" s="708"/>
      <c r="BJ4608" s="708"/>
      <c r="BK4608" s="708"/>
      <c r="BL4608" s="708"/>
      <c r="BM4608" s="708"/>
      <c r="BN4608" s="188"/>
      <c r="BO4608" s="334"/>
      <c r="BP4608" s="189"/>
      <c r="BQ4608" s="189"/>
      <c r="BR4608" s="72">
        <f>IF(BD4608=0,0,1)</f>
        <v>0</v>
      </c>
      <c r="BS4608" s="73">
        <f>IF((BE4658+BI4658)&gt;(AO4658+AS4658),1,0)</f>
        <v>0</v>
      </c>
      <c r="BT4608" s="276"/>
    </row>
    <row r="4609" spans="1:72" ht="9.6" hidden="1" customHeight="1" x14ac:dyDescent="0.45">
      <c r="A4609" s="268"/>
      <c r="B4609" s="227"/>
      <c r="C4609" s="177"/>
      <c r="D4609" s="177"/>
      <c r="E4609" s="177"/>
      <c r="F4609" s="178"/>
      <c r="G4609" s="178"/>
      <c r="H4609" s="177"/>
      <c r="I4609" s="177"/>
      <c r="J4609" s="177"/>
      <c r="K4609" s="177"/>
      <c r="L4609" s="177"/>
      <c r="M4609" s="177"/>
      <c r="N4609" s="177"/>
      <c r="O4609" s="177"/>
      <c r="P4609" s="177"/>
      <c r="Q4609" s="177"/>
      <c r="R4609" s="177"/>
      <c r="S4609" s="177"/>
      <c r="T4609" s="177"/>
      <c r="U4609" s="177"/>
      <c r="V4609" s="177"/>
      <c r="W4609" s="177"/>
      <c r="X4609" s="177"/>
      <c r="Y4609" s="177"/>
      <c r="Z4609" s="177"/>
      <c r="AA4609" s="177"/>
      <c r="AB4609" s="177"/>
      <c r="AC4609" s="177"/>
      <c r="AD4609" s="177"/>
      <c r="AE4609" s="177"/>
      <c r="AF4609" s="179"/>
      <c r="AG4609" s="179"/>
      <c r="AH4609" s="177"/>
      <c r="AI4609" s="177"/>
      <c r="AJ4609" s="177"/>
      <c r="AK4609" s="177"/>
      <c r="AL4609" s="177"/>
      <c r="AM4609" s="177"/>
      <c r="AN4609" s="177"/>
      <c r="AO4609" s="177"/>
      <c r="AP4609" s="177"/>
      <c r="AQ4609" s="177"/>
      <c r="AR4609" s="177"/>
      <c r="AS4609" s="177"/>
      <c r="AT4609" s="177"/>
      <c r="AU4609" s="177"/>
      <c r="AV4609" s="177"/>
      <c r="AW4609" s="177"/>
      <c r="AX4609" s="177"/>
      <c r="AY4609" s="177"/>
      <c r="AZ4609" s="177"/>
      <c r="BA4609" s="177"/>
      <c r="BB4609" s="177"/>
      <c r="BC4609" s="177"/>
      <c r="BD4609" s="177"/>
      <c r="BE4609" s="177"/>
      <c r="BF4609" s="177"/>
      <c r="BG4609" s="177"/>
      <c r="BH4609" s="177"/>
      <c r="BI4609" s="177"/>
      <c r="BJ4609" s="177"/>
      <c r="BK4609" s="177"/>
      <c r="BL4609" s="177"/>
      <c r="BM4609" s="177"/>
      <c r="BN4609" s="177"/>
      <c r="BO4609" s="190"/>
      <c r="BP4609" s="190"/>
      <c r="BQ4609" s="190"/>
      <c r="BR4609" s="65"/>
      <c r="BS4609" s="65"/>
      <c r="BT4609" s="268"/>
    </row>
    <row r="4610" spans="1:72" ht="8.85" hidden="1" customHeight="1" thickBot="1" x14ac:dyDescent="0.5">
      <c r="A4610" s="268"/>
      <c r="B4610" s="228"/>
      <c r="C4610" s="191"/>
      <c r="D4610" s="191"/>
      <c r="E4610" s="191"/>
      <c r="F4610" s="192"/>
      <c r="G4610" s="192"/>
      <c r="H4610" s="191"/>
      <c r="I4610" s="191"/>
      <c r="J4610" s="191"/>
      <c r="K4610" s="191"/>
      <c r="L4610" s="191"/>
      <c r="M4610" s="191"/>
      <c r="N4610" s="191"/>
      <c r="O4610" s="191"/>
      <c r="P4610" s="191"/>
      <c r="Q4610" s="191"/>
      <c r="R4610" s="191"/>
      <c r="S4610" s="191"/>
      <c r="T4610" s="191"/>
      <c r="U4610" s="191"/>
      <c r="V4610" s="191"/>
      <c r="W4610" s="191"/>
      <c r="X4610" s="191"/>
      <c r="Y4610" s="191"/>
      <c r="Z4610" s="191"/>
      <c r="AA4610" s="191"/>
      <c r="AB4610" s="191"/>
      <c r="AC4610" s="191"/>
      <c r="AD4610" s="191"/>
      <c r="AE4610" s="191"/>
      <c r="AF4610" s="193"/>
      <c r="AG4610" s="193"/>
      <c r="AH4610" s="191"/>
      <c r="AI4610" s="191"/>
      <c r="AJ4610" s="191"/>
      <c r="AK4610" s="191"/>
      <c r="AL4610" s="191"/>
      <c r="AM4610" s="191"/>
      <c r="AN4610" s="191"/>
      <c r="AO4610" s="191"/>
      <c r="AP4610" s="191"/>
      <c r="AQ4610" s="191"/>
      <c r="AR4610" s="191"/>
      <c r="AS4610" s="191"/>
      <c r="AT4610" s="191"/>
      <c r="AU4610" s="191"/>
      <c r="AV4610" s="191"/>
      <c r="AW4610" s="191"/>
      <c r="AX4610" s="191"/>
      <c r="AY4610" s="191"/>
      <c r="AZ4610" s="191"/>
      <c r="BA4610" s="191"/>
      <c r="BB4610" s="191"/>
      <c r="BC4610" s="191"/>
      <c r="BD4610" s="191"/>
      <c r="BE4610" s="191"/>
      <c r="BF4610" s="191"/>
      <c r="BG4610" s="191"/>
      <c r="BH4610" s="191"/>
      <c r="BI4610" s="191"/>
      <c r="BJ4610" s="191"/>
      <c r="BK4610" s="191"/>
      <c r="BL4610" s="191"/>
      <c r="BM4610" s="191"/>
      <c r="BN4610" s="191"/>
      <c r="BO4610" s="194"/>
      <c r="BP4610" s="194"/>
      <c r="BQ4610" s="194"/>
      <c r="BR4610" s="65"/>
      <c r="BS4610" s="65"/>
      <c r="BT4610" s="268"/>
    </row>
    <row r="4611" spans="1:72" s="70" customFormat="1" ht="40.5" hidden="1" customHeight="1" thickTop="1" x14ac:dyDescent="0.4">
      <c r="A4611" s="276"/>
      <c r="B4611" s="684" t="s">
        <v>0</v>
      </c>
      <c r="C4611" s="686" t="s">
        <v>1</v>
      </c>
      <c r="D4611" s="687"/>
      <c r="E4611" s="282" t="s">
        <v>28</v>
      </c>
      <c r="F4611" s="665" t="s">
        <v>93</v>
      </c>
      <c r="G4611" s="665" t="s">
        <v>94</v>
      </c>
      <c r="H4611" s="722" t="s">
        <v>40</v>
      </c>
      <c r="I4611" s="723"/>
      <c r="J4611" s="595" t="s">
        <v>7</v>
      </c>
      <c r="K4611" s="595"/>
      <c r="L4611" s="595"/>
      <c r="M4611" s="595"/>
      <c r="N4611" s="595"/>
      <c r="O4611" s="595"/>
      <c r="P4611" s="595" t="s">
        <v>2</v>
      </c>
      <c r="Q4611" s="595"/>
      <c r="R4611" s="595"/>
      <c r="S4611" s="595"/>
      <c r="T4611" s="595"/>
      <c r="U4611" s="595"/>
      <c r="V4611" s="659" t="s">
        <v>34</v>
      </c>
      <c r="W4611" s="660"/>
      <c r="X4611" s="659" t="s">
        <v>35</v>
      </c>
      <c r="Y4611" s="660"/>
      <c r="Z4611" s="659" t="s">
        <v>43</v>
      </c>
      <c r="AA4611" s="660"/>
      <c r="AB4611" s="595" t="s">
        <v>6</v>
      </c>
      <c r="AC4611" s="595"/>
      <c r="AD4611" s="595"/>
      <c r="AE4611" s="595"/>
      <c r="AF4611" s="595"/>
      <c r="AG4611" s="595"/>
      <c r="AH4611" s="595" t="s">
        <v>63</v>
      </c>
      <c r="AI4611" s="595"/>
      <c r="AJ4611" s="595"/>
      <c r="AK4611" s="595"/>
      <c r="AL4611" s="595"/>
      <c r="AM4611" s="595"/>
      <c r="AN4611" s="595" t="s">
        <v>64</v>
      </c>
      <c r="AO4611" s="595"/>
      <c r="AP4611" s="595"/>
      <c r="AQ4611" s="595"/>
      <c r="AR4611" s="595"/>
      <c r="AS4611" s="595"/>
      <c r="AT4611" s="595" t="s">
        <v>65</v>
      </c>
      <c r="AU4611" s="595"/>
      <c r="AV4611" s="595"/>
      <c r="AW4611" s="595"/>
      <c r="AX4611" s="595"/>
      <c r="AY4611" s="596"/>
      <c r="AZ4611" s="595" t="s">
        <v>4</v>
      </c>
      <c r="BA4611" s="595"/>
      <c r="BB4611" s="595"/>
      <c r="BC4611" s="595"/>
      <c r="BD4611" s="595"/>
      <c r="BE4611" s="597"/>
      <c r="BF4611" s="595" t="s">
        <v>66</v>
      </c>
      <c r="BG4611" s="595"/>
      <c r="BH4611" s="595"/>
      <c r="BI4611" s="595"/>
      <c r="BJ4611" s="595"/>
      <c r="BK4611" s="596"/>
      <c r="BL4611" s="651" t="s">
        <v>25</v>
      </c>
      <c r="BM4611" s="652"/>
      <c r="BN4611" s="653"/>
      <c r="BO4611" s="598" t="s">
        <v>100</v>
      </c>
      <c r="BP4611" s="598" t="s">
        <v>81</v>
      </c>
      <c r="BQ4611" s="598" t="s">
        <v>82</v>
      </c>
      <c r="BR4611" s="74"/>
      <c r="BS4611" s="74"/>
      <c r="BT4611" s="276"/>
    </row>
    <row r="4612" spans="1:72" s="70" customFormat="1" ht="41.25" hidden="1" customHeight="1" x14ac:dyDescent="0.4">
      <c r="A4612" s="276"/>
      <c r="B4612" s="685"/>
      <c r="C4612" s="688"/>
      <c r="D4612" s="689"/>
      <c r="E4612" s="221" t="s">
        <v>95</v>
      </c>
      <c r="F4612" s="666"/>
      <c r="G4612" s="666"/>
      <c r="H4612" s="724"/>
      <c r="I4612" s="725"/>
      <c r="J4612" s="645" t="s">
        <v>17</v>
      </c>
      <c r="K4612" s="646"/>
      <c r="L4612" s="641" t="s">
        <v>18</v>
      </c>
      <c r="M4612" s="642"/>
      <c r="N4612" s="657" t="s">
        <v>19</v>
      </c>
      <c r="O4612" s="658" t="s">
        <v>8</v>
      </c>
      <c r="P4612" s="645" t="s">
        <v>26</v>
      </c>
      <c r="Q4612" s="646"/>
      <c r="R4612" s="641" t="s">
        <v>24</v>
      </c>
      <c r="S4612" s="642"/>
      <c r="T4612" s="657" t="s">
        <v>19</v>
      </c>
      <c r="U4612" s="658"/>
      <c r="V4612" s="661"/>
      <c r="W4612" s="662"/>
      <c r="X4612" s="661"/>
      <c r="Y4612" s="662"/>
      <c r="Z4612" s="661"/>
      <c r="AA4612" s="662"/>
      <c r="AB4612" s="645" t="s">
        <v>47</v>
      </c>
      <c r="AC4612" s="646"/>
      <c r="AD4612" s="641" t="s">
        <v>23</v>
      </c>
      <c r="AE4612" s="642" t="s">
        <v>3</v>
      </c>
      <c r="AF4612" s="643" t="s">
        <v>5</v>
      </c>
      <c r="AG4612" s="644"/>
      <c r="AH4612" s="645" t="s">
        <v>47</v>
      </c>
      <c r="AI4612" s="646"/>
      <c r="AJ4612" s="641" t="s">
        <v>23</v>
      </c>
      <c r="AK4612" s="642" t="s">
        <v>3</v>
      </c>
      <c r="AL4612" s="643" t="s">
        <v>5</v>
      </c>
      <c r="AM4612" s="644"/>
      <c r="AN4612" s="645" t="s">
        <v>47</v>
      </c>
      <c r="AO4612" s="646"/>
      <c r="AP4612" s="641" t="s">
        <v>23</v>
      </c>
      <c r="AQ4612" s="642" t="s">
        <v>3</v>
      </c>
      <c r="AR4612" s="643" t="s">
        <v>5</v>
      </c>
      <c r="AS4612" s="644"/>
      <c r="AT4612" s="645" t="s">
        <v>47</v>
      </c>
      <c r="AU4612" s="646"/>
      <c r="AV4612" s="641" t="s">
        <v>23</v>
      </c>
      <c r="AW4612" s="642" t="s">
        <v>3</v>
      </c>
      <c r="AX4612" s="643" t="s">
        <v>5</v>
      </c>
      <c r="AY4612" s="644"/>
      <c r="AZ4612" s="645" t="s">
        <v>47</v>
      </c>
      <c r="BA4612" s="646"/>
      <c r="BB4612" s="641" t="s">
        <v>23</v>
      </c>
      <c r="BC4612" s="642" t="s">
        <v>3</v>
      </c>
      <c r="BD4612" s="643" t="s">
        <v>5</v>
      </c>
      <c r="BE4612" s="644"/>
      <c r="BF4612" s="645" t="s">
        <v>47</v>
      </c>
      <c r="BG4612" s="646"/>
      <c r="BH4612" s="641" t="s">
        <v>23</v>
      </c>
      <c r="BI4612" s="642" t="s">
        <v>3</v>
      </c>
      <c r="BJ4612" s="643" t="s">
        <v>5</v>
      </c>
      <c r="BK4612" s="644"/>
      <c r="BL4612" s="654"/>
      <c r="BM4612" s="655"/>
      <c r="BN4612" s="656"/>
      <c r="BO4612" s="599"/>
      <c r="BP4612" s="599"/>
      <c r="BQ4612" s="599"/>
      <c r="BR4612" s="74"/>
      <c r="BS4612" s="74"/>
      <c r="BT4612" s="276"/>
    </row>
    <row r="4613" spans="1:72" ht="23.85" hidden="1" customHeight="1" x14ac:dyDescent="0.35">
      <c r="A4613" s="277"/>
      <c r="B4613" s="678" t="str">
        <f>IF(ROSTER!B$8="","",ROSTER!B$8)</f>
        <v/>
      </c>
      <c r="C4613" s="669" t="str">
        <f>IF(ROSTER!C$8="","",ROSTER!C$8)</f>
        <v/>
      </c>
      <c r="D4613" s="670"/>
      <c r="E4613" s="667"/>
      <c r="F4613" s="680">
        <f>IF(E4613="y",1,IF(E4613="S",1,0))</f>
        <v>0</v>
      </c>
      <c r="G4613" s="663">
        <f>IF(E4613="S",1,0)</f>
        <v>0</v>
      </c>
      <c r="H4613" s="583"/>
      <c r="I4613" s="584"/>
      <c r="J4613" s="569"/>
      <c r="K4613" s="570"/>
      <c r="L4613" s="573"/>
      <c r="M4613" s="574"/>
      <c r="N4613" s="579">
        <f>L4613+J4613</f>
        <v>0</v>
      </c>
      <c r="O4613" s="580"/>
      <c r="P4613" s="569"/>
      <c r="Q4613" s="570"/>
      <c r="R4613" s="573"/>
      <c r="S4613" s="574"/>
      <c r="T4613" s="579">
        <f>R4613-P4613</f>
        <v>0</v>
      </c>
      <c r="U4613" s="580"/>
      <c r="V4613" s="583"/>
      <c r="W4613" s="584"/>
      <c r="X4613" s="569"/>
      <c r="Y4613" s="584"/>
      <c r="Z4613" s="569"/>
      <c r="AA4613" s="584"/>
      <c r="AB4613" s="569"/>
      <c r="AC4613" s="570"/>
      <c r="AD4613" s="573"/>
      <c r="AE4613" s="574"/>
      <c r="AF4613" s="557">
        <f>IF(AB4613=0,0,(AD4613/AB4613)*100)</f>
        <v>0</v>
      </c>
      <c r="AG4613" s="558"/>
      <c r="AH4613" s="569"/>
      <c r="AI4613" s="570"/>
      <c r="AJ4613" s="573"/>
      <c r="AK4613" s="574"/>
      <c r="AL4613" s="557">
        <f>IF(AH4613=0,0,(AJ4613/AH4613)*100)</f>
        <v>0</v>
      </c>
      <c r="AM4613" s="558"/>
      <c r="AN4613" s="569"/>
      <c r="AO4613" s="570"/>
      <c r="AP4613" s="573"/>
      <c r="AQ4613" s="574"/>
      <c r="AR4613" s="557">
        <f>IF(AN4613=0,0,(AP4613/AN4613)*100)</f>
        <v>0</v>
      </c>
      <c r="AS4613" s="558"/>
      <c r="AT4613" s="561">
        <f>AB4613+AH4613+AN4613</f>
        <v>0</v>
      </c>
      <c r="AU4613" s="562"/>
      <c r="AV4613" s="565">
        <f>AD4613+AJ4613+AP4613</f>
        <v>0</v>
      </c>
      <c r="AW4613" s="566"/>
      <c r="AX4613" s="557">
        <f>IF(AT4613=0,0,(AV4613/AT4613)*100)</f>
        <v>0</v>
      </c>
      <c r="AY4613" s="558"/>
      <c r="AZ4613" s="569"/>
      <c r="BA4613" s="570"/>
      <c r="BB4613" s="573"/>
      <c r="BC4613" s="574"/>
      <c r="BD4613" s="557">
        <f>IF(AZ4613=0,0,(BB4613/AZ4613)*100)</f>
        <v>0</v>
      </c>
      <c r="BE4613" s="558"/>
      <c r="BF4613" s="561">
        <f>AT4613+AZ4613</f>
        <v>0</v>
      </c>
      <c r="BG4613" s="562"/>
      <c r="BH4613" s="565">
        <f>AV4613+BB4613</f>
        <v>0</v>
      </c>
      <c r="BI4613" s="566"/>
      <c r="BJ4613" s="557">
        <f>IF(BF4613=0,0,(BH4613/BF4613)*100)</f>
        <v>0</v>
      </c>
      <c r="BK4613" s="558"/>
      <c r="BL4613" s="602">
        <f>(AD4613*2)+(AJ4613*2)+(AP4613*3)+BB4613</f>
        <v>0</v>
      </c>
      <c r="BM4613" s="603"/>
      <c r="BN4613" s="604"/>
      <c r="BO4613" s="587">
        <f>IF(BQ4613=0,0,50*BP4613/BQ4613)</f>
        <v>0</v>
      </c>
      <c r="BP4613" s="555">
        <f>(BL4613*BS$11)+(N4613*BS$12)+(X4613*BS$13)+(R4613*BS$14)+(V4613*BS$15)+(Z4613*BS$16)</f>
        <v>0</v>
      </c>
      <c r="BQ4613" s="555">
        <f>((AZ4613-BB4613)*BS$18)+((AT4613-AV4613)*BS$17)+(H4613*BS$19)+(P4613*BS$20)</f>
        <v>0</v>
      </c>
      <c r="BR4613" s="75" t="s">
        <v>70</v>
      </c>
      <c r="BS4613" s="76">
        <f>IF(BO4608="B",'VALUE POINTS'!L$10,IF('GAME STATS'!BO4608="C",'VALUE POINTS'!M$10,'VALUE POINTS'!K$10))</f>
        <v>1</v>
      </c>
      <c r="BT4613" s="280"/>
    </row>
    <row r="4614" spans="1:72" ht="23.85" hidden="1" customHeight="1" x14ac:dyDescent="0.35">
      <c r="A4614" s="277"/>
      <c r="B4614" s="679"/>
      <c r="C4614" s="690" t="str">
        <f>IF(ROSTER!D$8="","",ROSTER!D$8)</f>
        <v/>
      </c>
      <c r="D4614" s="691"/>
      <c r="E4614" s="668"/>
      <c r="F4614" s="681"/>
      <c r="G4614" s="664"/>
      <c r="H4614" s="585"/>
      <c r="I4614" s="586"/>
      <c r="J4614" s="571"/>
      <c r="K4614" s="572"/>
      <c r="L4614" s="575"/>
      <c r="M4614" s="576"/>
      <c r="N4614" s="581" t="s">
        <v>16</v>
      </c>
      <c r="O4614" s="582"/>
      <c r="P4614" s="571"/>
      <c r="Q4614" s="572"/>
      <c r="R4614" s="575"/>
      <c r="S4614" s="576"/>
      <c r="T4614" s="581" t="s">
        <v>16</v>
      </c>
      <c r="U4614" s="582"/>
      <c r="V4614" s="585"/>
      <c r="W4614" s="586"/>
      <c r="X4614" s="571"/>
      <c r="Y4614" s="586"/>
      <c r="Z4614" s="571"/>
      <c r="AA4614" s="586"/>
      <c r="AB4614" s="571"/>
      <c r="AC4614" s="572"/>
      <c r="AD4614" s="575"/>
      <c r="AE4614" s="576"/>
      <c r="AF4614" s="577"/>
      <c r="AG4614" s="578"/>
      <c r="AH4614" s="571"/>
      <c r="AI4614" s="572"/>
      <c r="AJ4614" s="575"/>
      <c r="AK4614" s="576"/>
      <c r="AL4614" s="577"/>
      <c r="AM4614" s="578"/>
      <c r="AN4614" s="571"/>
      <c r="AO4614" s="572"/>
      <c r="AP4614" s="575"/>
      <c r="AQ4614" s="576"/>
      <c r="AR4614" s="577"/>
      <c r="AS4614" s="578"/>
      <c r="AT4614" s="627"/>
      <c r="AU4614" s="628"/>
      <c r="AV4614" s="629"/>
      <c r="AW4614" s="630"/>
      <c r="AX4614" s="577"/>
      <c r="AY4614" s="578"/>
      <c r="AZ4614" s="571"/>
      <c r="BA4614" s="572"/>
      <c r="BB4614" s="575"/>
      <c r="BC4614" s="576"/>
      <c r="BD4614" s="577"/>
      <c r="BE4614" s="578"/>
      <c r="BF4614" s="627"/>
      <c r="BG4614" s="628"/>
      <c r="BH4614" s="629"/>
      <c r="BI4614" s="630"/>
      <c r="BJ4614" s="577"/>
      <c r="BK4614" s="578"/>
      <c r="BL4614" s="605"/>
      <c r="BM4614" s="606"/>
      <c r="BN4614" s="607"/>
      <c r="BO4614" s="588"/>
      <c r="BP4614" s="556"/>
      <c r="BQ4614" s="556"/>
      <c r="BR4614" s="75" t="s">
        <v>71</v>
      </c>
      <c r="BS4614" s="76">
        <f>IF(BO4608="B",'VALUE POINTS'!L$11,IF('GAME STATS'!BO4608="C",'VALUE POINTS'!M$11,'VALUE POINTS'!K$11))</f>
        <v>1</v>
      </c>
      <c r="BT4614" s="280"/>
    </row>
    <row r="4615" spans="1:72" ht="21.75" hidden="1" customHeight="1" x14ac:dyDescent="0.35">
      <c r="A4615" s="268"/>
      <c r="B4615" s="678" t="str">
        <f>IF(ROSTER!B$10="","",ROSTER!B$10)</f>
        <v/>
      </c>
      <c r="C4615" s="669" t="str">
        <f>IF(ROSTER!C$10="","",ROSTER!C$10)</f>
        <v/>
      </c>
      <c r="D4615" s="670"/>
      <c r="E4615" s="667"/>
      <c r="F4615" s="680">
        <f>IF(E4615="y",1,IF(E4615="S",1,0))</f>
        <v>0</v>
      </c>
      <c r="G4615" s="663">
        <f>IF(E4615="S",1,0)</f>
        <v>0</v>
      </c>
      <c r="H4615" s="583"/>
      <c r="I4615" s="584"/>
      <c r="J4615" s="569"/>
      <c r="K4615" s="570"/>
      <c r="L4615" s="573"/>
      <c r="M4615" s="574"/>
      <c r="N4615" s="579">
        <f>L4615+J4615</f>
        <v>0</v>
      </c>
      <c r="O4615" s="580"/>
      <c r="P4615" s="569"/>
      <c r="Q4615" s="570"/>
      <c r="R4615" s="573"/>
      <c r="S4615" s="574"/>
      <c r="T4615" s="579">
        <f>R4615-P4615</f>
        <v>0</v>
      </c>
      <c r="U4615" s="580"/>
      <c r="V4615" s="583"/>
      <c r="W4615" s="584"/>
      <c r="X4615" s="569"/>
      <c r="Y4615" s="584"/>
      <c r="Z4615" s="569"/>
      <c r="AA4615" s="584"/>
      <c r="AB4615" s="569"/>
      <c r="AC4615" s="570"/>
      <c r="AD4615" s="573"/>
      <c r="AE4615" s="574"/>
      <c r="AF4615" s="557">
        <f>IF(AB4615=0,0,(AD4615/AB4615)*100)</f>
        <v>0</v>
      </c>
      <c r="AG4615" s="558"/>
      <c r="AH4615" s="569"/>
      <c r="AI4615" s="570"/>
      <c r="AJ4615" s="573"/>
      <c r="AK4615" s="574"/>
      <c r="AL4615" s="557">
        <f>IF(AH4615=0,0,(AJ4615/AH4615)*100)</f>
        <v>0</v>
      </c>
      <c r="AM4615" s="558"/>
      <c r="AN4615" s="569"/>
      <c r="AO4615" s="570"/>
      <c r="AP4615" s="573"/>
      <c r="AQ4615" s="574"/>
      <c r="AR4615" s="557">
        <f>IF(AN4615=0,0,(AP4615/AN4615)*100)</f>
        <v>0</v>
      </c>
      <c r="AS4615" s="558"/>
      <c r="AT4615" s="561">
        <f>AB4615+AH4615+AN4615</f>
        <v>0</v>
      </c>
      <c r="AU4615" s="562"/>
      <c r="AV4615" s="565">
        <f>AD4615+AJ4615+AP4615</f>
        <v>0</v>
      </c>
      <c r="AW4615" s="566"/>
      <c r="AX4615" s="557">
        <f>IF(AT4615=0,0,(AV4615/AT4615)*100)</f>
        <v>0</v>
      </c>
      <c r="AY4615" s="558"/>
      <c r="AZ4615" s="569"/>
      <c r="BA4615" s="570"/>
      <c r="BB4615" s="573"/>
      <c r="BC4615" s="574"/>
      <c r="BD4615" s="557">
        <f>IF(AZ4615=0,0,(BB4615/AZ4615)*100)</f>
        <v>0</v>
      </c>
      <c r="BE4615" s="558"/>
      <c r="BF4615" s="561">
        <f>AT4615+AZ4615</f>
        <v>0</v>
      </c>
      <c r="BG4615" s="562"/>
      <c r="BH4615" s="565">
        <f>AV4615+BB4615</f>
        <v>0</v>
      </c>
      <c r="BI4615" s="566"/>
      <c r="BJ4615" s="557">
        <f>IF(BF4615=0,0,(BH4615/BF4615)*100)</f>
        <v>0</v>
      </c>
      <c r="BK4615" s="558"/>
      <c r="BL4615" s="602">
        <f>(AD4615*2)+(AJ4615*2)+(AP4615*3)+BB4615</f>
        <v>0</v>
      </c>
      <c r="BM4615" s="603"/>
      <c r="BN4615" s="604"/>
      <c r="BO4615" s="587">
        <f>IF(BQ4615=0,0,50*BP4615/BQ4615)</f>
        <v>0</v>
      </c>
      <c r="BP4615" s="555">
        <f>(BL4615*BS$11)+(N4615*BS$12)+(X4615*BS$13)+(R4615*BS$14)+(V4615*BS$15)+(Z4615*BS$16)</f>
        <v>0</v>
      </c>
      <c r="BQ4615" s="555">
        <f>((AZ4615-BB4615)*BS$18)+((AT4615-AV4615)*BS$17)+(H4615*BS$19)+(P4615*BS$20)</f>
        <v>0</v>
      </c>
      <c r="BR4615" s="75" t="s">
        <v>72</v>
      </c>
      <c r="BS4615" s="76">
        <f>IF(BO4608="B",'VALUE POINTS'!L$12,IF('GAME STATS'!BO4608="C",'VALUE POINTS'!M$12,'VALUE POINTS'!K$12))</f>
        <v>2</v>
      </c>
      <c r="BT4615" s="280"/>
    </row>
    <row r="4616" spans="1:72" ht="21.75" hidden="1" customHeight="1" x14ac:dyDescent="0.35">
      <c r="A4616" s="268"/>
      <c r="B4616" s="679"/>
      <c r="C4616" s="690" t="str">
        <f>IF(ROSTER!D$10="","",ROSTER!D$10)</f>
        <v/>
      </c>
      <c r="D4616" s="691"/>
      <c r="E4616" s="668"/>
      <c r="F4616" s="681"/>
      <c r="G4616" s="664"/>
      <c r="H4616" s="585"/>
      <c r="I4616" s="586"/>
      <c r="J4616" s="571"/>
      <c r="K4616" s="572"/>
      <c r="L4616" s="575"/>
      <c r="M4616" s="576"/>
      <c r="N4616" s="581" t="s">
        <v>16</v>
      </c>
      <c r="O4616" s="582"/>
      <c r="P4616" s="571"/>
      <c r="Q4616" s="572"/>
      <c r="R4616" s="575"/>
      <c r="S4616" s="576"/>
      <c r="T4616" s="581" t="s">
        <v>16</v>
      </c>
      <c r="U4616" s="582"/>
      <c r="V4616" s="585"/>
      <c r="W4616" s="586"/>
      <c r="X4616" s="571"/>
      <c r="Y4616" s="586"/>
      <c r="Z4616" s="571"/>
      <c r="AA4616" s="586"/>
      <c r="AB4616" s="571"/>
      <c r="AC4616" s="572"/>
      <c r="AD4616" s="575"/>
      <c r="AE4616" s="576"/>
      <c r="AF4616" s="577"/>
      <c r="AG4616" s="578"/>
      <c r="AH4616" s="571"/>
      <c r="AI4616" s="572"/>
      <c r="AJ4616" s="575"/>
      <c r="AK4616" s="576"/>
      <c r="AL4616" s="577"/>
      <c r="AM4616" s="578"/>
      <c r="AN4616" s="571"/>
      <c r="AO4616" s="572"/>
      <c r="AP4616" s="575"/>
      <c r="AQ4616" s="576"/>
      <c r="AR4616" s="577"/>
      <c r="AS4616" s="578"/>
      <c r="AT4616" s="627"/>
      <c r="AU4616" s="628"/>
      <c r="AV4616" s="629"/>
      <c r="AW4616" s="630"/>
      <c r="AX4616" s="577"/>
      <c r="AY4616" s="578"/>
      <c r="AZ4616" s="571"/>
      <c r="BA4616" s="572"/>
      <c r="BB4616" s="575"/>
      <c r="BC4616" s="576"/>
      <c r="BD4616" s="577"/>
      <c r="BE4616" s="578"/>
      <c r="BF4616" s="627"/>
      <c r="BG4616" s="628"/>
      <c r="BH4616" s="629"/>
      <c r="BI4616" s="630"/>
      <c r="BJ4616" s="577"/>
      <c r="BK4616" s="578"/>
      <c r="BL4616" s="605"/>
      <c r="BM4616" s="606"/>
      <c r="BN4616" s="607"/>
      <c r="BO4616" s="588"/>
      <c r="BP4616" s="556"/>
      <c r="BQ4616" s="556"/>
      <c r="BR4616" s="75" t="s">
        <v>73</v>
      </c>
      <c r="BS4616" s="76">
        <f>IF(BO4608="B",'VALUE POINTS'!L$13,IF('GAME STATS'!BO4608="C",'VALUE POINTS'!M$13,'VALUE POINTS'!K$13))</f>
        <v>2</v>
      </c>
      <c r="BT4616" s="280"/>
    </row>
    <row r="4617" spans="1:72" ht="21.75" hidden="1" customHeight="1" x14ac:dyDescent="0.35">
      <c r="A4617" s="268"/>
      <c r="B4617" s="678" t="str">
        <f>IF(ROSTER!B$12="","",ROSTER!B$12)</f>
        <v/>
      </c>
      <c r="C4617" s="669" t="str">
        <f>IF(ROSTER!C$12="","",ROSTER!C$12)</f>
        <v/>
      </c>
      <c r="D4617" s="670"/>
      <c r="E4617" s="667"/>
      <c r="F4617" s="680">
        <f>IF(E4617="y",1,IF(E4617="S",1,0))</f>
        <v>0</v>
      </c>
      <c r="G4617" s="663">
        <f>IF(E4617="S",1,0)</f>
        <v>0</v>
      </c>
      <c r="H4617" s="583"/>
      <c r="I4617" s="584"/>
      <c r="J4617" s="569"/>
      <c r="K4617" s="570"/>
      <c r="L4617" s="573"/>
      <c r="M4617" s="574"/>
      <c r="N4617" s="579">
        <f>L4617+J4617</f>
        <v>0</v>
      </c>
      <c r="O4617" s="580"/>
      <c r="P4617" s="569"/>
      <c r="Q4617" s="570"/>
      <c r="R4617" s="573"/>
      <c r="S4617" s="574"/>
      <c r="T4617" s="579">
        <f>R4617-P4617</f>
        <v>0</v>
      </c>
      <c r="U4617" s="580"/>
      <c r="V4617" s="583"/>
      <c r="W4617" s="584"/>
      <c r="X4617" s="569"/>
      <c r="Y4617" s="584"/>
      <c r="Z4617" s="569"/>
      <c r="AA4617" s="584"/>
      <c r="AB4617" s="569"/>
      <c r="AC4617" s="570"/>
      <c r="AD4617" s="573"/>
      <c r="AE4617" s="574"/>
      <c r="AF4617" s="557">
        <f>IF(AB4617=0,0,(AD4617/AB4617)*100)</f>
        <v>0</v>
      </c>
      <c r="AG4617" s="558"/>
      <c r="AH4617" s="569"/>
      <c r="AI4617" s="570"/>
      <c r="AJ4617" s="573"/>
      <c r="AK4617" s="574"/>
      <c r="AL4617" s="557">
        <f>IF(AH4617=0,0,(AJ4617/AH4617)*100)</f>
        <v>0</v>
      </c>
      <c r="AM4617" s="558"/>
      <c r="AN4617" s="569"/>
      <c r="AO4617" s="570"/>
      <c r="AP4617" s="573"/>
      <c r="AQ4617" s="574"/>
      <c r="AR4617" s="557">
        <f>IF(AN4617=0,0,(AP4617/AN4617)*100)</f>
        <v>0</v>
      </c>
      <c r="AS4617" s="558"/>
      <c r="AT4617" s="561">
        <f>AB4617+AH4617+AN4617</f>
        <v>0</v>
      </c>
      <c r="AU4617" s="562"/>
      <c r="AV4617" s="565">
        <f>AD4617+AJ4617+AP4617</f>
        <v>0</v>
      </c>
      <c r="AW4617" s="566"/>
      <c r="AX4617" s="557">
        <f>IF(AT4617=0,0,(AV4617/AT4617)*100)</f>
        <v>0</v>
      </c>
      <c r="AY4617" s="558"/>
      <c r="AZ4617" s="569"/>
      <c r="BA4617" s="570"/>
      <c r="BB4617" s="573"/>
      <c r="BC4617" s="574"/>
      <c r="BD4617" s="557">
        <f>IF(AZ4617=0,0,(BB4617/AZ4617)*100)</f>
        <v>0</v>
      </c>
      <c r="BE4617" s="558"/>
      <c r="BF4617" s="561">
        <f>AT4617+AZ4617</f>
        <v>0</v>
      </c>
      <c r="BG4617" s="562"/>
      <c r="BH4617" s="565">
        <f>AV4617+BB4617</f>
        <v>0</v>
      </c>
      <c r="BI4617" s="566"/>
      <c r="BJ4617" s="557">
        <f>IF(BF4617=0,0,(BH4617/BF4617)*100)</f>
        <v>0</v>
      </c>
      <c r="BK4617" s="558"/>
      <c r="BL4617" s="602">
        <f>(AD4617*2)+(AJ4617*2)+(AP4617*3)+BB4617</f>
        <v>0</v>
      </c>
      <c r="BM4617" s="603"/>
      <c r="BN4617" s="604"/>
      <c r="BO4617" s="587">
        <f t="shared" ref="BO4617" si="3354">IF(BQ4617=0,0,50*BP4617/BQ4617)</f>
        <v>0</v>
      </c>
      <c r="BP4617" s="555">
        <f>(BL4617*BS$11)+(N4617*BS$12)+(X4617*BS$13)+(R4617*BS$14)+(V4617*BS$15)+(Z4617*BS$16)</f>
        <v>0</v>
      </c>
      <c r="BQ4617" s="555">
        <f>((AZ4617-BB4617)*BS$18)+((AT4617-AV4617)*BS$17)+(H4617*BS$19)+(P4617*BS$20)</f>
        <v>0</v>
      </c>
      <c r="BR4617" s="75" t="s">
        <v>74</v>
      </c>
      <c r="BS4617" s="76">
        <f>IF(BO4608="B",'VALUE POINTS'!L$14,IF('GAME STATS'!BO4608="C",'VALUE POINTS'!M$14,'VALUE POINTS'!K$14))</f>
        <v>2</v>
      </c>
      <c r="BT4617" s="280"/>
    </row>
    <row r="4618" spans="1:72" ht="21.75" hidden="1" customHeight="1" x14ac:dyDescent="0.35">
      <c r="A4618" s="268"/>
      <c r="B4618" s="679"/>
      <c r="C4618" s="690" t="str">
        <f>IF(ROSTER!D$12="","",ROSTER!D$12)</f>
        <v/>
      </c>
      <c r="D4618" s="691"/>
      <c r="E4618" s="668"/>
      <c r="F4618" s="681"/>
      <c r="G4618" s="664"/>
      <c r="H4618" s="585"/>
      <c r="I4618" s="586"/>
      <c r="J4618" s="571"/>
      <c r="K4618" s="572"/>
      <c r="L4618" s="575"/>
      <c r="M4618" s="576"/>
      <c r="N4618" s="581"/>
      <c r="O4618" s="582"/>
      <c r="P4618" s="571"/>
      <c r="Q4618" s="572"/>
      <c r="R4618" s="575"/>
      <c r="S4618" s="576"/>
      <c r="T4618" s="581"/>
      <c r="U4618" s="582"/>
      <c r="V4618" s="585"/>
      <c r="W4618" s="586"/>
      <c r="X4618" s="571"/>
      <c r="Y4618" s="586"/>
      <c r="Z4618" s="571"/>
      <c r="AA4618" s="586"/>
      <c r="AB4618" s="571"/>
      <c r="AC4618" s="572"/>
      <c r="AD4618" s="575"/>
      <c r="AE4618" s="576"/>
      <c r="AF4618" s="577"/>
      <c r="AG4618" s="578"/>
      <c r="AH4618" s="571"/>
      <c r="AI4618" s="572"/>
      <c r="AJ4618" s="575"/>
      <c r="AK4618" s="576"/>
      <c r="AL4618" s="577"/>
      <c r="AM4618" s="578"/>
      <c r="AN4618" s="571"/>
      <c r="AO4618" s="572"/>
      <c r="AP4618" s="575"/>
      <c r="AQ4618" s="576"/>
      <c r="AR4618" s="577"/>
      <c r="AS4618" s="578"/>
      <c r="AT4618" s="627"/>
      <c r="AU4618" s="628"/>
      <c r="AV4618" s="629"/>
      <c r="AW4618" s="630"/>
      <c r="AX4618" s="577"/>
      <c r="AY4618" s="578"/>
      <c r="AZ4618" s="571"/>
      <c r="BA4618" s="572"/>
      <c r="BB4618" s="575"/>
      <c r="BC4618" s="576"/>
      <c r="BD4618" s="577"/>
      <c r="BE4618" s="578"/>
      <c r="BF4618" s="627"/>
      <c r="BG4618" s="628"/>
      <c r="BH4618" s="629"/>
      <c r="BI4618" s="630"/>
      <c r="BJ4618" s="577"/>
      <c r="BK4618" s="578"/>
      <c r="BL4618" s="605"/>
      <c r="BM4618" s="606"/>
      <c r="BN4618" s="607"/>
      <c r="BO4618" s="588"/>
      <c r="BP4618" s="556"/>
      <c r="BQ4618" s="556"/>
      <c r="BR4618" s="75" t="s">
        <v>75</v>
      </c>
      <c r="BS4618" s="76">
        <f>IF(BO4608="B",'VALUE POINTS'!L$15,IF('GAME STATS'!BO4608="C",'VALUE POINTS'!M$15,'VALUE POINTS'!K$15))</f>
        <v>2</v>
      </c>
      <c r="BT4618" s="280"/>
    </row>
    <row r="4619" spans="1:72" ht="21.75" hidden="1" customHeight="1" x14ac:dyDescent="0.35">
      <c r="A4619" s="268"/>
      <c r="B4619" s="678" t="str">
        <f>IF(ROSTER!B$14="","",ROSTER!B$14)</f>
        <v/>
      </c>
      <c r="C4619" s="669" t="str">
        <f>IF(ROSTER!C$14="","",ROSTER!C$14)</f>
        <v/>
      </c>
      <c r="D4619" s="670"/>
      <c r="E4619" s="667"/>
      <c r="F4619" s="680">
        <f>IF(E4619="y",1,IF(E4619="S",1,0))</f>
        <v>0</v>
      </c>
      <c r="G4619" s="663">
        <f>IF(E4619="S",1,0)</f>
        <v>0</v>
      </c>
      <c r="H4619" s="583"/>
      <c r="I4619" s="584"/>
      <c r="J4619" s="569"/>
      <c r="K4619" s="570"/>
      <c r="L4619" s="573"/>
      <c r="M4619" s="574"/>
      <c r="N4619" s="579">
        <f>L4619+J4619</f>
        <v>0</v>
      </c>
      <c r="O4619" s="580"/>
      <c r="P4619" s="569"/>
      <c r="Q4619" s="570"/>
      <c r="R4619" s="573"/>
      <c r="S4619" s="574"/>
      <c r="T4619" s="579">
        <f>R4619-P4619</f>
        <v>0</v>
      </c>
      <c r="U4619" s="580"/>
      <c r="V4619" s="583"/>
      <c r="W4619" s="584"/>
      <c r="X4619" s="569"/>
      <c r="Y4619" s="584"/>
      <c r="Z4619" s="569"/>
      <c r="AA4619" s="584"/>
      <c r="AB4619" s="569"/>
      <c r="AC4619" s="570"/>
      <c r="AD4619" s="573"/>
      <c r="AE4619" s="574"/>
      <c r="AF4619" s="557">
        <f>IF(AB4619=0,0,(AD4619/AB4619)*100)</f>
        <v>0</v>
      </c>
      <c r="AG4619" s="558"/>
      <c r="AH4619" s="569"/>
      <c r="AI4619" s="570"/>
      <c r="AJ4619" s="573"/>
      <c r="AK4619" s="574"/>
      <c r="AL4619" s="557">
        <f>IF(AH4619=0,0,(AJ4619/AH4619)*100)</f>
        <v>0</v>
      </c>
      <c r="AM4619" s="558"/>
      <c r="AN4619" s="569"/>
      <c r="AO4619" s="570"/>
      <c r="AP4619" s="573"/>
      <c r="AQ4619" s="574"/>
      <c r="AR4619" s="557">
        <f>IF(AN4619=0,0,(AP4619/AN4619)*100)</f>
        <v>0</v>
      </c>
      <c r="AS4619" s="558"/>
      <c r="AT4619" s="561">
        <f>AB4619+AH4619+AN4619</f>
        <v>0</v>
      </c>
      <c r="AU4619" s="562"/>
      <c r="AV4619" s="565">
        <f>AD4619+AJ4619+AP4619</f>
        <v>0</v>
      </c>
      <c r="AW4619" s="566"/>
      <c r="AX4619" s="557">
        <f>IF(AT4619=0,0,(AV4619/AT4619)*100)</f>
        <v>0</v>
      </c>
      <c r="AY4619" s="558"/>
      <c r="AZ4619" s="569"/>
      <c r="BA4619" s="570"/>
      <c r="BB4619" s="573"/>
      <c r="BC4619" s="574"/>
      <c r="BD4619" s="557">
        <f>IF(AZ4619=0,0,(BB4619/AZ4619)*100)</f>
        <v>0</v>
      </c>
      <c r="BE4619" s="558"/>
      <c r="BF4619" s="561">
        <f>AT4619+AZ4619</f>
        <v>0</v>
      </c>
      <c r="BG4619" s="562"/>
      <c r="BH4619" s="565">
        <f>AV4619+BB4619</f>
        <v>0</v>
      </c>
      <c r="BI4619" s="566"/>
      <c r="BJ4619" s="557">
        <f>IF(BF4619=0,0,(BH4619/BF4619)*100)</f>
        <v>0</v>
      </c>
      <c r="BK4619" s="558"/>
      <c r="BL4619" s="602">
        <f>(AD4619*2)+(AJ4619*2)+(AP4619*3)+BB4619</f>
        <v>0</v>
      </c>
      <c r="BM4619" s="603"/>
      <c r="BN4619" s="604"/>
      <c r="BO4619" s="587">
        <f t="shared" ref="BO4619" si="3355">IF(BQ4619=0,0,50*BP4619/BQ4619)</f>
        <v>0</v>
      </c>
      <c r="BP4619" s="555">
        <f>(BL4619*BS$11)+(N4619*BS$12)+(X4619*BS$13)+(R4619*BS$14)+(V4619*BS$15)+(Z4619*BS$16)</f>
        <v>0</v>
      </c>
      <c r="BQ4619" s="555">
        <f>((AZ4619-BB4619)*BS$18)+((AT4619-AV4619)*BS$17)+(H4619*BS$19)+(P4619*BS$20)</f>
        <v>0</v>
      </c>
      <c r="BR4619" s="75" t="s">
        <v>76</v>
      </c>
      <c r="BS4619" s="76">
        <f>IF(BO4608="B",'VALUE POINTS'!L$16,IF('GAME STATS'!BO4608="C",'VALUE POINTS'!M$16,'VALUE POINTS'!K$16))</f>
        <v>2</v>
      </c>
      <c r="BT4619" s="280"/>
    </row>
    <row r="4620" spans="1:72" ht="21.75" hidden="1" customHeight="1" x14ac:dyDescent="0.35">
      <c r="A4620" s="268"/>
      <c r="B4620" s="679"/>
      <c r="C4620" s="690" t="str">
        <f>IF(ROSTER!D$14="","",ROSTER!D$14)</f>
        <v/>
      </c>
      <c r="D4620" s="691"/>
      <c r="E4620" s="668"/>
      <c r="F4620" s="681"/>
      <c r="G4620" s="664"/>
      <c r="H4620" s="585"/>
      <c r="I4620" s="586"/>
      <c r="J4620" s="571"/>
      <c r="K4620" s="572"/>
      <c r="L4620" s="575"/>
      <c r="M4620" s="576"/>
      <c r="N4620" s="581"/>
      <c r="O4620" s="582"/>
      <c r="P4620" s="571"/>
      <c r="Q4620" s="572"/>
      <c r="R4620" s="575"/>
      <c r="S4620" s="576"/>
      <c r="T4620" s="581"/>
      <c r="U4620" s="582"/>
      <c r="V4620" s="585"/>
      <c r="W4620" s="586"/>
      <c r="X4620" s="571"/>
      <c r="Y4620" s="586"/>
      <c r="Z4620" s="571"/>
      <c r="AA4620" s="586"/>
      <c r="AB4620" s="571"/>
      <c r="AC4620" s="572"/>
      <c r="AD4620" s="575"/>
      <c r="AE4620" s="576"/>
      <c r="AF4620" s="577"/>
      <c r="AG4620" s="578"/>
      <c r="AH4620" s="571"/>
      <c r="AI4620" s="572"/>
      <c r="AJ4620" s="575"/>
      <c r="AK4620" s="576"/>
      <c r="AL4620" s="577"/>
      <c r="AM4620" s="578"/>
      <c r="AN4620" s="571"/>
      <c r="AO4620" s="572"/>
      <c r="AP4620" s="575"/>
      <c r="AQ4620" s="576"/>
      <c r="AR4620" s="577"/>
      <c r="AS4620" s="578"/>
      <c r="AT4620" s="627"/>
      <c r="AU4620" s="628"/>
      <c r="AV4620" s="629"/>
      <c r="AW4620" s="630"/>
      <c r="AX4620" s="577"/>
      <c r="AY4620" s="578"/>
      <c r="AZ4620" s="571"/>
      <c r="BA4620" s="572"/>
      <c r="BB4620" s="575"/>
      <c r="BC4620" s="576"/>
      <c r="BD4620" s="577"/>
      <c r="BE4620" s="578"/>
      <c r="BF4620" s="627"/>
      <c r="BG4620" s="628"/>
      <c r="BH4620" s="629"/>
      <c r="BI4620" s="630"/>
      <c r="BJ4620" s="577"/>
      <c r="BK4620" s="578"/>
      <c r="BL4620" s="605"/>
      <c r="BM4620" s="606"/>
      <c r="BN4620" s="607"/>
      <c r="BO4620" s="588"/>
      <c r="BP4620" s="556"/>
      <c r="BQ4620" s="556"/>
      <c r="BR4620" s="75" t="s">
        <v>77</v>
      </c>
      <c r="BS4620" s="76">
        <f>IF(BO4608="B",'VALUE POINTS'!L$17,IF('GAME STATS'!BO4608="C",'VALUE POINTS'!M$17,'VALUE POINTS'!K$17))</f>
        <v>1</v>
      </c>
      <c r="BT4620" s="280"/>
    </row>
    <row r="4621" spans="1:72" ht="21.75" hidden="1" customHeight="1" x14ac:dyDescent="0.35">
      <c r="A4621" s="268"/>
      <c r="B4621" s="678" t="str">
        <f>IF(ROSTER!B$16="","",ROSTER!B$16)</f>
        <v/>
      </c>
      <c r="C4621" s="669" t="str">
        <f>IF(ROSTER!C$16="","",ROSTER!C$16)</f>
        <v/>
      </c>
      <c r="D4621" s="670"/>
      <c r="E4621" s="667"/>
      <c r="F4621" s="680">
        <f>IF(E4621="y",1,IF(E4621="S",1,0))</f>
        <v>0</v>
      </c>
      <c r="G4621" s="663">
        <f>IF(E4621="S",1,0)</f>
        <v>0</v>
      </c>
      <c r="H4621" s="583"/>
      <c r="I4621" s="584"/>
      <c r="J4621" s="569"/>
      <c r="K4621" s="570"/>
      <c r="L4621" s="573"/>
      <c r="M4621" s="574"/>
      <c r="N4621" s="579">
        <f>L4621+J4621</f>
        <v>0</v>
      </c>
      <c r="O4621" s="580"/>
      <c r="P4621" s="569"/>
      <c r="Q4621" s="570"/>
      <c r="R4621" s="573"/>
      <c r="S4621" s="574"/>
      <c r="T4621" s="579">
        <f>R4621-P4621</f>
        <v>0</v>
      </c>
      <c r="U4621" s="580"/>
      <c r="V4621" s="583"/>
      <c r="W4621" s="584"/>
      <c r="X4621" s="569"/>
      <c r="Y4621" s="584"/>
      <c r="Z4621" s="569"/>
      <c r="AA4621" s="584"/>
      <c r="AB4621" s="569"/>
      <c r="AC4621" s="570"/>
      <c r="AD4621" s="573"/>
      <c r="AE4621" s="574"/>
      <c r="AF4621" s="557">
        <f>IF(AB4621=0,0,(AD4621/AB4621)*100)</f>
        <v>0</v>
      </c>
      <c r="AG4621" s="558"/>
      <c r="AH4621" s="569"/>
      <c r="AI4621" s="570"/>
      <c r="AJ4621" s="573"/>
      <c r="AK4621" s="574"/>
      <c r="AL4621" s="557">
        <f>IF(AH4621=0,0,(AJ4621/AH4621)*100)</f>
        <v>0</v>
      </c>
      <c r="AM4621" s="558"/>
      <c r="AN4621" s="569"/>
      <c r="AO4621" s="570"/>
      <c r="AP4621" s="573"/>
      <c r="AQ4621" s="574"/>
      <c r="AR4621" s="557">
        <f>IF(AN4621=0,0,(AP4621/AN4621)*100)</f>
        <v>0</v>
      </c>
      <c r="AS4621" s="558"/>
      <c r="AT4621" s="561">
        <f>AB4621+AH4621+AN4621</f>
        <v>0</v>
      </c>
      <c r="AU4621" s="562"/>
      <c r="AV4621" s="565">
        <f>AD4621+AJ4621+AP4621</f>
        <v>0</v>
      </c>
      <c r="AW4621" s="566"/>
      <c r="AX4621" s="557">
        <f>IF(AT4621=0,0,(AV4621/AT4621)*100)</f>
        <v>0</v>
      </c>
      <c r="AY4621" s="558"/>
      <c r="AZ4621" s="569"/>
      <c r="BA4621" s="570"/>
      <c r="BB4621" s="573"/>
      <c r="BC4621" s="574"/>
      <c r="BD4621" s="557">
        <f>IF(AZ4621=0,0,(BB4621/AZ4621)*100)</f>
        <v>0</v>
      </c>
      <c r="BE4621" s="558"/>
      <c r="BF4621" s="561">
        <f>AT4621+AZ4621</f>
        <v>0</v>
      </c>
      <c r="BG4621" s="562"/>
      <c r="BH4621" s="565">
        <f>AV4621+BB4621</f>
        <v>0</v>
      </c>
      <c r="BI4621" s="566"/>
      <c r="BJ4621" s="557">
        <f>IF(BF4621=0,0,(BH4621/BF4621)*100)</f>
        <v>0</v>
      </c>
      <c r="BK4621" s="558"/>
      <c r="BL4621" s="602">
        <f>(AD4621*2)+(AJ4621*2)+(AP4621*3)+BB4621</f>
        <v>0</v>
      </c>
      <c r="BM4621" s="603"/>
      <c r="BN4621" s="604"/>
      <c r="BO4621" s="587">
        <f t="shared" ref="BO4621" si="3356">IF(BQ4621=0,0,50*BP4621/BQ4621)</f>
        <v>0</v>
      </c>
      <c r="BP4621" s="555">
        <f>(BL4621*BS$11)+(N4621*BS$12)+(X4621*BS$13)+(R4621*BS$14)+(V4621*BS$15)+(Z4621*BS$16)</f>
        <v>0</v>
      </c>
      <c r="BQ4621" s="555">
        <f>((AZ4621-BB4621)*BS$18)+((AT4621-AV4621)*BS$17)+(H4621*BS$19)+(P4621*BS$20)</f>
        <v>0</v>
      </c>
      <c r="BR4621" s="75" t="s">
        <v>78</v>
      </c>
      <c r="BS4621" s="76">
        <f>IF(BO4608="B",'VALUE POINTS'!L$18,IF('GAME STATS'!BO4608="C",'VALUE POINTS'!M$18,'VALUE POINTS'!K$18))</f>
        <v>2</v>
      </c>
      <c r="BT4621" s="280"/>
    </row>
    <row r="4622" spans="1:72" ht="21.75" hidden="1" customHeight="1" x14ac:dyDescent="0.35">
      <c r="A4622" s="268"/>
      <c r="B4622" s="679"/>
      <c r="C4622" s="690" t="str">
        <f>IF(ROSTER!D$16="","",ROSTER!D$16)</f>
        <v/>
      </c>
      <c r="D4622" s="691"/>
      <c r="E4622" s="668"/>
      <c r="F4622" s="681"/>
      <c r="G4622" s="664"/>
      <c r="H4622" s="585"/>
      <c r="I4622" s="586"/>
      <c r="J4622" s="571"/>
      <c r="K4622" s="572"/>
      <c r="L4622" s="575"/>
      <c r="M4622" s="576"/>
      <c r="N4622" s="581"/>
      <c r="O4622" s="582"/>
      <c r="P4622" s="571"/>
      <c r="Q4622" s="572"/>
      <c r="R4622" s="575"/>
      <c r="S4622" s="576"/>
      <c r="T4622" s="581"/>
      <c r="U4622" s="582"/>
      <c r="V4622" s="585"/>
      <c r="W4622" s="586"/>
      <c r="X4622" s="571"/>
      <c r="Y4622" s="586"/>
      <c r="Z4622" s="571"/>
      <c r="AA4622" s="586"/>
      <c r="AB4622" s="571"/>
      <c r="AC4622" s="572"/>
      <c r="AD4622" s="575"/>
      <c r="AE4622" s="576"/>
      <c r="AF4622" s="577"/>
      <c r="AG4622" s="578"/>
      <c r="AH4622" s="571"/>
      <c r="AI4622" s="572"/>
      <c r="AJ4622" s="575"/>
      <c r="AK4622" s="576"/>
      <c r="AL4622" s="577"/>
      <c r="AM4622" s="578"/>
      <c r="AN4622" s="571"/>
      <c r="AO4622" s="572"/>
      <c r="AP4622" s="575"/>
      <c r="AQ4622" s="576"/>
      <c r="AR4622" s="577"/>
      <c r="AS4622" s="578"/>
      <c r="AT4622" s="627"/>
      <c r="AU4622" s="628"/>
      <c r="AV4622" s="629"/>
      <c r="AW4622" s="630"/>
      <c r="AX4622" s="577"/>
      <c r="AY4622" s="578"/>
      <c r="AZ4622" s="571"/>
      <c r="BA4622" s="572"/>
      <c r="BB4622" s="575"/>
      <c r="BC4622" s="576"/>
      <c r="BD4622" s="577"/>
      <c r="BE4622" s="578"/>
      <c r="BF4622" s="627"/>
      <c r="BG4622" s="628"/>
      <c r="BH4622" s="629"/>
      <c r="BI4622" s="630"/>
      <c r="BJ4622" s="577"/>
      <c r="BK4622" s="578"/>
      <c r="BL4622" s="605"/>
      <c r="BM4622" s="606"/>
      <c r="BN4622" s="607"/>
      <c r="BO4622" s="588"/>
      <c r="BP4622" s="556"/>
      <c r="BQ4622" s="556"/>
      <c r="BR4622" s="75" t="s">
        <v>79</v>
      </c>
      <c r="BS4622" s="76">
        <f>IF(BO4608="B",'VALUE POINTS'!L$19,IF('GAME STATS'!BO4608="C",'VALUE POINTS'!M$19,'VALUE POINTS'!K$19))</f>
        <v>2</v>
      </c>
      <c r="BT4622" s="280"/>
    </row>
    <row r="4623" spans="1:72" ht="21.75" hidden="1" customHeight="1" x14ac:dyDescent="0.25">
      <c r="A4623" s="268"/>
      <c r="B4623" s="678" t="str">
        <f>IF(ROSTER!B$18="","",ROSTER!B$18)</f>
        <v/>
      </c>
      <c r="C4623" s="669" t="str">
        <f>IF(ROSTER!C$18="","",ROSTER!C$18)</f>
        <v/>
      </c>
      <c r="D4623" s="670"/>
      <c r="E4623" s="667"/>
      <c r="F4623" s="680">
        <f>IF(E4623="y",1,IF(E4623="S",1,0))</f>
        <v>0</v>
      </c>
      <c r="G4623" s="663">
        <f>IF(E4623="S",1,0)</f>
        <v>0</v>
      </c>
      <c r="H4623" s="583"/>
      <c r="I4623" s="584"/>
      <c r="J4623" s="569"/>
      <c r="K4623" s="570"/>
      <c r="L4623" s="573"/>
      <c r="M4623" s="574"/>
      <c r="N4623" s="579">
        <f>L4623+J4623</f>
        <v>0</v>
      </c>
      <c r="O4623" s="580"/>
      <c r="P4623" s="569"/>
      <c r="Q4623" s="570"/>
      <c r="R4623" s="573"/>
      <c r="S4623" s="574"/>
      <c r="T4623" s="579">
        <f>R4623-P4623</f>
        <v>0</v>
      </c>
      <c r="U4623" s="580"/>
      <c r="V4623" s="583"/>
      <c r="W4623" s="584"/>
      <c r="X4623" s="569"/>
      <c r="Y4623" s="584"/>
      <c r="Z4623" s="569"/>
      <c r="AA4623" s="584"/>
      <c r="AB4623" s="569"/>
      <c r="AC4623" s="570"/>
      <c r="AD4623" s="573"/>
      <c r="AE4623" s="574"/>
      <c r="AF4623" s="557">
        <f>IF(AB4623=0,0,(AD4623/AB4623)*100)</f>
        <v>0</v>
      </c>
      <c r="AG4623" s="558"/>
      <c r="AH4623" s="569"/>
      <c r="AI4623" s="570"/>
      <c r="AJ4623" s="573"/>
      <c r="AK4623" s="574"/>
      <c r="AL4623" s="557">
        <f>IF(AH4623=0,0,(AJ4623/AH4623)*100)</f>
        <v>0</v>
      </c>
      <c r="AM4623" s="558"/>
      <c r="AN4623" s="569"/>
      <c r="AO4623" s="570"/>
      <c r="AP4623" s="573"/>
      <c r="AQ4623" s="574"/>
      <c r="AR4623" s="557">
        <f>IF(AN4623=0,0,(AP4623/AN4623)*100)</f>
        <v>0</v>
      </c>
      <c r="AS4623" s="558"/>
      <c r="AT4623" s="561">
        <f>AB4623+AH4623+AN4623</f>
        <v>0</v>
      </c>
      <c r="AU4623" s="562"/>
      <c r="AV4623" s="565">
        <f>AD4623+AJ4623+AP4623</f>
        <v>0</v>
      </c>
      <c r="AW4623" s="566"/>
      <c r="AX4623" s="557">
        <f>IF(AT4623=0,0,(AV4623/AT4623)*100)</f>
        <v>0</v>
      </c>
      <c r="AY4623" s="558"/>
      <c r="AZ4623" s="569"/>
      <c r="BA4623" s="570"/>
      <c r="BB4623" s="573"/>
      <c r="BC4623" s="574"/>
      <c r="BD4623" s="557">
        <f>IF(AZ4623=0,0,(BB4623/AZ4623)*100)</f>
        <v>0</v>
      </c>
      <c r="BE4623" s="558"/>
      <c r="BF4623" s="561">
        <f>AT4623+AZ4623</f>
        <v>0</v>
      </c>
      <c r="BG4623" s="562"/>
      <c r="BH4623" s="565">
        <f>AV4623+BB4623</f>
        <v>0</v>
      </c>
      <c r="BI4623" s="566"/>
      <c r="BJ4623" s="557">
        <f>IF(BF4623=0,0,(BH4623/BF4623)*100)</f>
        <v>0</v>
      </c>
      <c r="BK4623" s="558"/>
      <c r="BL4623" s="602">
        <f>(AD4623*2)+(AJ4623*2)+(AP4623*3)+BB4623</f>
        <v>0</v>
      </c>
      <c r="BM4623" s="603"/>
      <c r="BN4623" s="604"/>
      <c r="BO4623" s="587">
        <f t="shared" ref="BO4623" si="3357">IF(BQ4623=0,0,50*BP4623/BQ4623)</f>
        <v>0</v>
      </c>
      <c r="BP4623" s="555">
        <f>(BL4623*BS$11)+(N4623*BS$12)+(X4623*BS$13)+(R4623*BS$14)+(V4623*BS$15)+(Z4623*BS$16)</f>
        <v>0</v>
      </c>
      <c r="BQ4623" s="555">
        <f>((AZ4623-BB4623)*BS$18)+((AT4623-AV4623)*BS$17)+(H4623*BS$19)+(P4623*BS$20)</f>
        <v>0</v>
      </c>
      <c r="BR4623" s="65"/>
      <c r="BS4623" s="65"/>
      <c r="BT4623" s="280"/>
    </row>
    <row r="4624" spans="1:72" ht="21.75" hidden="1" customHeight="1" x14ac:dyDescent="0.25">
      <c r="A4624" s="268"/>
      <c r="B4624" s="679"/>
      <c r="C4624" s="690" t="str">
        <f>IF(ROSTER!D$18="","",ROSTER!D$18)</f>
        <v/>
      </c>
      <c r="D4624" s="691"/>
      <c r="E4624" s="668"/>
      <c r="F4624" s="681"/>
      <c r="G4624" s="664"/>
      <c r="H4624" s="585"/>
      <c r="I4624" s="586"/>
      <c r="J4624" s="571"/>
      <c r="K4624" s="572"/>
      <c r="L4624" s="575"/>
      <c r="M4624" s="576"/>
      <c r="N4624" s="581"/>
      <c r="O4624" s="582"/>
      <c r="P4624" s="571"/>
      <c r="Q4624" s="572"/>
      <c r="R4624" s="575"/>
      <c r="S4624" s="576"/>
      <c r="T4624" s="581"/>
      <c r="U4624" s="582"/>
      <c r="V4624" s="585"/>
      <c r="W4624" s="586"/>
      <c r="X4624" s="571"/>
      <c r="Y4624" s="586"/>
      <c r="Z4624" s="571"/>
      <c r="AA4624" s="586"/>
      <c r="AB4624" s="571"/>
      <c r="AC4624" s="572"/>
      <c r="AD4624" s="575"/>
      <c r="AE4624" s="576"/>
      <c r="AF4624" s="577"/>
      <c r="AG4624" s="578"/>
      <c r="AH4624" s="571"/>
      <c r="AI4624" s="572"/>
      <c r="AJ4624" s="575"/>
      <c r="AK4624" s="576"/>
      <c r="AL4624" s="577"/>
      <c r="AM4624" s="578"/>
      <c r="AN4624" s="571"/>
      <c r="AO4624" s="572"/>
      <c r="AP4624" s="575"/>
      <c r="AQ4624" s="576"/>
      <c r="AR4624" s="577"/>
      <c r="AS4624" s="578"/>
      <c r="AT4624" s="627"/>
      <c r="AU4624" s="628"/>
      <c r="AV4624" s="629"/>
      <c r="AW4624" s="630"/>
      <c r="AX4624" s="577"/>
      <c r="AY4624" s="578"/>
      <c r="AZ4624" s="571"/>
      <c r="BA4624" s="572"/>
      <c r="BB4624" s="575"/>
      <c r="BC4624" s="576"/>
      <c r="BD4624" s="577"/>
      <c r="BE4624" s="578"/>
      <c r="BF4624" s="627"/>
      <c r="BG4624" s="628"/>
      <c r="BH4624" s="629"/>
      <c r="BI4624" s="630"/>
      <c r="BJ4624" s="577"/>
      <c r="BK4624" s="578"/>
      <c r="BL4624" s="605"/>
      <c r="BM4624" s="606"/>
      <c r="BN4624" s="607"/>
      <c r="BO4624" s="588"/>
      <c r="BP4624" s="556"/>
      <c r="BQ4624" s="556"/>
      <c r="BR4624" s="65"/>
      <c r="BS4624" s="65"/>
      <c r="BT4624" s="268"/>
    </row>
    <row r="4625" spans="1:72" ht="21.75" hidden="1" customHeight="1" x14ac:dyDescent="0.25">
      <c r="A4625" s="268"/>
      <c r="B4625" s="678" t="str">
        <f>IF(ROSTER!B$20="","",ROSTER!B$20)</f>
        <v/>
      </c>
      <c r="C4625" s="669" t="str">
        <f>IF(ROSTER!C$20="","",ROSTER!C$20)</f>
        <v/>
      </c>
      <c r="D4625" s="670"/>
      <c r="E4625" s="667"/>
      <c r="F4625" s="680">
        <f>IF(E4625="y",1,IF(E4625="S",1,0))</f>
        <v>0</v>
      </c>
      <c r="G4625" s="663">
        <f>IF(E4625="S",1,0)</f>
        <v>0</v>
      </c>
      <c r="H4625" s="583"/>
      <c r="I4625" s="584"/>
      <c r="J4625" s="569"/>
      <c r="K4625" s="570"/>
      <c r="L4625" s="573"/>
      <c r="M4625" s="574"/>
      <c r="N4625" s="579">
        <f>L4625+J4625</f>
        <v>0</v>
      </c>
      <c r="O4625" s="580"/>
      <c r="P4625" s="569"/>
      <c r="Q4625" s="570"/>
      <c r="R4625" s="573"/>
      <c r="S4625" s="574"/>
      <c r="T4625" s="579">
        <f>R4625-P4625</f>
        <v>0</v>
      </c>
      <c r="U4625" s="580"/>
      <c r="V4625" s="583"/>
      <c r="W4625" s="584"/>
      <c r="X4625" s="569"/>
      <c r="Y4625" s="584"/>
      <c r="Z4625" s="569"/>
      <c r="AA4625" s="584"/>
      <c r="AB4625" s="569"/>
      <c r="AC4625" s="570"/>
      <c r="AD4625" s="573"/>
      <c r="AE4625" s="574"/>
      <c r="AF4625" s="557">
        <f>IF(AB4625=0,0,(AD4625/AB4625)*100)</f>
        <v>0</v>
      </c>
      <c r="AG4625" s="558"/>
      <c r="AH4625" s="569"/>
      <c r="AI4625" s="570"/>
      <c r="AJ4625" s="573"/>
      <c r="AK4625" s="574"/>
      <c r="AL4625" s="557">
        <f>IF(AH4625=0,0,(AJ4625/AH4625)*100)</f>
        <v>0</v>
      </c>
      <c r="AM4625" s="558"/>
      <c r="AN4625" s="569"/>
      <c r="AO4625" s="570"/>
      <c r="AP4625" s="573"/>
      <c r="AQ4625" s="574"/>
      <c r="AR4625" s="557">
        <f>IF(AN4625=0,0,(AP4625/AN4625)*100)</f>
        <v>0</v>
      </c>
      <c r="AS4625" s="558"/>
      <c r="AT4625" s="561">
        <f>AB4625+AH4625+AN4625</f>
        <v>0</v>
      </c>
      <c r="AU4625" s="562"/>
      <c r="AV4625" s="565">
        <f>AD4625+AJ4625+AP4625</f>
        <v>0</v>
      </c>
      <c r="AW4625" s="566"/>
      <c r="AX4625" s="557">
        <f>IF(AT4625=0,0,(AV4625/AT4625)*100)</f>
        <v>0</v>
      </c>
      <c r="AY4625" s="558"/>
      <c r="AZ4625" s="569"/>
      <c r="BA4625" s="570"/>
      <c r="BB4625" s="573"/>
      <c r="BC4625" s="574"/>
      <c r="BD4625" s="557">
        <f>IF(AZ4625=0,0,(BB4625/AZ4625)*100)</f>
        <v>0</v>
      </c>
      <c r="BE4625" s="558"/>
      <c r="BF4625" s="561">
        <f>AT4625+AZ4625</f>
        <v>0</v>
      </c>
      <c r="BG4625" s="562"/>
      <c r="BH4625" s="565">
        <f>AV4625+BB4625</f>
        <v>0</v>
      </c>
      <c r="BI4625" s="566"/>
      <c r="BJ4625" s="557">
        <f>IF(BF4625=0,0,(BH4625/BF4625)*100)</f>
        <v>0</v>
      </c>
      <c r="BK4625" s="558"/>
      <c r="BL4625" s="602">
        <f>(AD4625*2)+(AJ4625*2)+(AP4625*3)+BB4625</f>
        <v>0</v>
      </c>
      <c r="BM4625" s="603"/>
      <c r="BN4625" s="604"/>
      <c r="BO4625" s="587">
        <f t="shared" ref="BO4625" si="3358">IF(BQ4625=0,0,50*BP4625/BQ4625)</f>
        <v>0</v>
      </c>
      <c r="BP4625" s="555">
        <f>(BL4625*BS$11)+(N4625*BS$12)+(X4625*BS$13)+(R4625*BS$14)+(V4625*BS$15)+(Z4625*BS$16)</f>
        <v>0</v>
      </c>
      <c r="BQ4625" s="555">
        <f>((AZ4625-BB4625)*BS$18)+((AT4625-AV4625)*BS$17)+(H4625*BS$19)+(P4625*BS$20)</f>
        <v>0</v>
      </c>
      <c r="BR4625" s="65"/>
      <c r="BS4625" s="65"/>
      <c r="BT4625" s="268"/>
    </row>
    <row r="4626" spans="1:72" ht="21.75" hidden="1" customHeight="1" x14ac:dyDescent="0.25">
      <c r="A4626" s="268"/>
      <c r="B4626" s="679"/>
      <c r="C4626" s="690" t="str">
        <f>IF(ROSTER!D$20="","",ROSTER!D$20)</f>
        <v/>
      </c>
      <c r="D4626" s="691"/>
      <c r="E4626" s="668"/>
      <c r="F4626" s="681"/>
      <c r="G4626" s="664"/>
      <c r="H4626" s="585"/>
      <c r="I4626" s="586"/>
      <c r="J4626" s="571"/>
      <c r="K4626" s="572"/>
      <c r="L4626" s="575"/>
      <c r="M4626" s="576"/>
      <c r="N4626" s="581"/>
      <c r="O4626" s="582"/>
      <c r="P4626" s="571"/>
      <c r="Q4626" s="572"/>
      <c r="R4626" s="575"/>
      <c r="S4626" s="576"/>
      <c r="T4626" s="581"/>
      <c r="U4626" s="582"/>
      <c r="V4626" s="585"/>
      <c r="W4626" s="586"/>
      <c r="X4626" s="571"/>
      <c r="Y4626" s="586"/>
      <c r="Z4626" s="571"/>
      <c r="AA4626" s="586"/>
      <c r="AB4626" s="571"/>
      <c r="AC4626" s="572"/>
      <c r="AD4626" s="575"/>
      <c r="AE4626" s="576"/>
      <c r="AF4626" s="577"/>
      <c r="AG4626" s="578"/>
      <c r="AH4626" s="571"/>
      <c r="AI4626" s="572"/>
      <c r="AJ4626" s="575"/>
      <c r="AK4626" s="576"/>
      <c r="AL4626" s="577"/>
      <c r="AM4626" s="578"/>
      <c r="AN4626" s="571"/>
      <c r="AO4626" s="572"/>
      <c r="AP4626" s="575"/>
      <c r="AQ4626" s="576"/>
      <c r="AR4626" s="577"/>
      <c r="AS4626" s="578"/>
      <c r="AT4626" s="627"/>
      <c r="AU4626" s="628"/>
      <c r="AV4626" s="629"/>
      <c r="AW4626" s="630"/>
      <c r="AX4626" s="577"/>
      <c r="AY4626" s="578"/>
      <c r="AZ4626" s="571"/>
      <c r="BA4626" s="572"/>
      <c r="BB4626" s="575"/>
      <c r="BC4626" s="576"/>
      <c r="BD4626" s="577"/>
      <c r="BE4626" s="578"/>
      <c r="BF4626" s="627"/>
      <c r="BG4626" s="628"/>
      <c r="BH4626" s="629"/>
      <c r="BI4626" s="630"/>
      <c r="BJ4626" s="577"/>
      <c r="BK4626" s="578"/>
      <c r="BL4626" s="605"/>
      <c r="BM4626" s="606"/>
      <c r="BN4626" s="607"/>
      <c r="BO4626" s="588"/>
      <c r="BP4626" s="556"/>
      <c r="BQ4626" s="556"/>
      <c r="BR4626" s="65"/>
      <c r="BS4626" s="65"/>
      <c r="BT4626" s="268"/>
    </row>
    <row r="4627" spans="1:72" ht="21.75" hidden="1" customHeight="1" x14ac:dyDescent="0.25">
      <c r="A4627" s="268"/>
      <c r="B4627" s="678" t="str">
        <f>IF(ROSTER!B$22="","",ROSTER!B$22)</f>
        <v/>
      </c>
      <c r="C4627" s="669" t="str">
        <f>IF(ROSTER!C$22="","",ROSTER!C$22)</f>
        <v/>
      </c>
      <c r="D4627" s="670"/>
      <c r="E4627" s="667"/>
      <c r="F4627" s="680">
        <f>IF(E4627="y",1,IF(E4627="S",1,0))</f>
        <v>0</v>
      </c>
      <c r="G4627" s="663">
        <f>IF(E4627="S",1,0)</f>
        <v>0</v>
      </c>
      <c r="H4627" s="583"/>
      <c r="I4627" s="584"/>
      <c r="J4627" s="569"/>
      <c r="K4627" s="570"/>
      <c r="L4627" s="573"/>
      <c r="M4627" s="574"/>
      <c r="N4627" s="579">
        <f>L4627+J4627</f>
        <v>0</v>
      </c>
      <c r="O4627" s="580"/>
      <c r="P4627" s="569"/>
      <c r="Q4627" s="570"/>
      <c r="R4627" s="573"/>
      <c r="S4627" s="574"/>
      <c r="T4627" s="579">
        <f>R4627-P4627</f>
        <v>0</v>
      </c>
      <c r="U4627" s="580"/>
      <c r="V4627" s="583"/>
      <c r="W4627" s="584"/>
      <c r="X4627" s="569"/>
      <c r="Y4627" s="584"/>
      <c r="Z4627" s="569"/>
      <c r="AA4627" s="584"/>
      <c r="AB4627" s="569"/>
      <c r="AC4627" s="570"/>
      <c r="AD4627" s="573"/>
      <c r="AE4627" s="574"/>
      <c r="AF4627" s="557">
        <f>IF(AB4627=0,0,(AD4627/AB4627)*100)</f>
        <v>0</v>
      </c>
      <c r="AG4627" s="558"/>
      <c r="AH4627" s="569"/>
      <c r="AI4627" s="570"/>
      <c r="AJ4627" s="573"/>
      <c r="AK4627" s="574"/>
      <c r="AL4627" s="557">
        <f>IF(AH4627=0,0,(AJ4627/AH4627)*100)</f>
        <v>0</v>
      </c>
      <c r="AM4627" s="558"/>
      <c r="AN4627" s="569"/>
      <c r="AO4627" s="570"/>
      <c r="AP4627" s="573"/>
      <c r="AQ4627" s="574"/>
      <c r="AR4627" s="557">
        <f>IF(AN4627=0,0,(AP4627/AN4627)*100)</f>
        <v>0</v>
      </c>
      <c r="AS4627" s="558"/>
      <c r="AT4627" s="561">
        <f>AB4627+AH4627+AN4627</f>
        <v>0</v>
      </c>
      <c r="AU4627" s="562"/>
      <c r="AV4627" s="565">
        <f>AD4627+AJ4627+AP4627</f>
        <v>0</v>
      </c>
      <c r="AW4627" s="566"/>
      <c r="AX4627" s="557">
        <f>IF(AT4627=0,0,(AV4627/AT4627)*100)</f>
        <v>0</v>
      </c>
      <c r="AY4627" s="558"/>
      <c r="AZ4627" s="569"/>
      <c r="BA4627" s="570"/>
      <c r="BB4627" s="573"/>
      <c r="BC4627" s="574"/>
      <c r="BD4627" s="557">
        <f>IF(AZ4627=0,0,(BB4627/AZ4627)*100)</f>
        <v>0</v>
      </c>
      <c r="BE4627" s="558"/>
      <c r="BF4627" s="561">
        <f>AT4627+AZ4627</f>
        <v>0</v>
      </c>
      <c r="BG4627" s="562"/>
      <c r="BH4627" s="565">
        <f>AV4627+BB4627</f>
        <v>0</v>
      </c>
      <c r="BI4627" s="566"/>
      <c r="BJ4627" s="557">
        <f>IF(BF4627=0,0,(BH4627/BF4627)*100)</f>
        <v>0</v>
      </c>
      <c r="BK4627" s="558"/>
      <c r="BL4627" s="602">
        <f>(AD4627*2)+(AJ4627*2)+(AP4627*3)+BB4627</f>
        <v>0</v>
      </c>
      <c r="BM4627" s="603"/>
      <c r="BN4627" s="604"/>
      <c r="BO4627" s="587">
        <f t="shared" ref="BO4627" si="3359">IF(BQ4627=0,0,50*BP4627/BQ4627)</f>
        <v>0</v>
      </c>
      <c r="BP4627" s="555">
        <f>(BL4627*BS$11)+(N4627*BS$12)+(X4627*BS$13)+(R4627*BS$14)+(V4627*BS$15)+(Z4627*BS$16)</f>
        <v>0</v>
      </c>
      <c r="BQ4627" s="555">
        <f>((AZ4627-BB4627)*BS$18)+((AT4627-AV4627)*BS$17)+(H4627*BS$19)+(P4627*BS$20)</f>
        <v>0</v>
      </c>
      <c r="BR4627" s="65"/>
      <c r="BS4627" s="65"/>
      <c r="BT4627" s="268"/>
    </row>
    <row r="4628" spans="1:72" ht="21.75" hidden="1" customHeight="1" x14ac:dyDescent="0.25">
      <c r="A4628" s="268"/>
      <c r="B4628" s="679"/>
      <c r="C4628" s="690" t="str">
        <f>IF(ROSTER!D$22="","",ROSTER!D$22)</f>
        <v/>
      </c>
      <c r="D4628" s="691"/>
      <c r="E4628" s="668"/>
      <c r="F4628" s="681"/>
      <c r="G4628" s="664"/>
      <c r="H4628" s="585"/>
      <c r="I4628" s="586"/>
      <c r="J4628" s="571"/>
      <c r="K4628" s="572"/>
      <c r="L4628" s="575"/>
      <c r="M4628" s="576"/>
      <c r="N4628" s="581"/>
      <c r="O4628" s="582"/>
      <c r="P4628" s="571"/>
      <c r="Q4628" s="572"/>
      <c r="R4628" s="575"/>
      <c r="S4628" s="576"/>
      <c r="T4628" s="581"/>
      <c r="U4628" s="582"/>
      <c r="V4628" s="585"/>
      <c r="W4628" s="586"/>
      <c r="X4628" s="571"/>
      <c r="Y4628" s="586"/>
      <c r="Z4628" s="571"/>
      <c r="AA4628" s="586"/>
      <c r="AB4628" s="571"/>
      <c r="AC4628" s="572"/>
      <c r="AD4628" s="575"/>
      <c r="AE4628" s="576"/>
      <c r="AF4628" s="577"/>
      <c r="AG4628" s="578"/>
      <c r="AH4628" s="571"/>
      <c r="AI4628" s="572"/>
      <c r="AJ4628" s="575"/>
      <c r="AK4628" s="576"/>
      <c r="AL4628" s="577"/>
      <c r="AM4628" s="578"/>
      <c r="AN4628" s="571"/>
      <c r="AO4628" s="572"/>
      <c r="AP4628" s="575"/>
      <c r="AQ4628" s="576"/>
      <c r="AR4628" s="577"/>
      <c r="AS4628" s="578"/>
      <c r="AT4628" s="627"/>
      <c r="AU4628" s="628"/>
      <c r="AV4628" s="629"/>
      <c r="AW4628" s="630"/>
      <c r="AX4628" s="577"/>
      <c r="AY4628" s="578"/>
      <c r="AZ4628" s="571"/>
      <c r="BA4628" s="572"/>
      <c r="BB4628" s="575"/>
      <c r="BC4628" s="576"/>
      <c r="BD4628" s="577"/>
      <c r="BE4628" s="578"/>
      <c r="BF4628" s="627"/>
      <c r="BG4628" s="628"/>
      <c r="BH4628" s="629"/>
      <c r="BI4628" s="630"/>
      <c r="BJ4628" s="577"/>
      <c r="BK4628" s="578"/>
      <c r="BL4628" s="605"/>
      <c r="BM4628" s="606"/>
      <c r="BN4628" s="607"/>
      <c r="BO4628" s="588"/>
      <c r="BP4628" s="556"/>
      <c r="BQ4628" s="556"/>
      <c r="BR4628" s="65"/>
      <c r="BS4628" s="65"/>
      <c r="BT4628" s="268"/>
    </row>
    <row r="4629" spans="1:72" ht="21.75" hidden="1" customHeight="1" x14ac:dyDescent="0.25">
      <c r="A4629" s="268"/>
      <c r="B4629" s="678" t="str">
        <f>IF(ROSTER!B$24="","",ROSTER!B$24)</f>
        <v/>
      </c>
      <c r="C4629" s="669" t="str">
        <f>IF(ROSTER!C$24="","",ROSTER!C$24)</f>
        <v/>
      </c>
      <c r="D4629" s="670"/>
      <c r="E4629" s="667"/>
      <c r="F4629" s="680">
        <f>IF(E4629="y",1,IF(E4629="S",1,0))</f>
        <v>0</v>
      </c>
      <c r="G4629" s="663">
        <f>IF(E4629="S",1,0)</f>
        <v>0</v>
      </c>
      <c r="H4629" s="583"/>
      <c r="I4629" s="584"/>
      <c r="J4629" s="569"/>
      <c r="K4629" s="570"/>
      <c r="L4629" s="573"/>
      <c r="M4629" s="574"/>
      <c r="N4629" s="579">
        <f>L4629+J4629</f>
        <v>0</v>
      </c>
      <c r="O4629" s="580"/>
      <c r="P4629" s="569"/>
      <c r="Q4629" s="570"/>
      <c r="R4629" s="573"/>
      <c r="S4629" s="574"/>
      <c r="T4629" s="579">
        <f>R4629-P4629</f>
        <v>0</v>
      </c>
      <c r="U4629" s="580"/>
      <c r="V4629" s="583"/>
      <c r="W4629" s="584"/>
      <c r="X4629" s="569"/>
      <c r="Y4629" s="584"/>
      <c r="Z4629" s="569"/>
      <c r="AA4629" s="584"/>
      <c r="AB4629" s="569"/>
      <c r="AC4629" s="570"/>
      <c r="AD4629" s="573"/>
      <c r="AE4629" s="574"/>
      <c r="AF4629" s="557">
        <f>IF(AB4629=0,0,(AD4629/AB4629)*100)</f>
        <v>0</v>
      </c>
      <c r="AG4629" s="558"/>
      <c r="AH4629" s="569"/>
      <c r="AI4629" s="570"/>
      <c r="AJ4629" s="573"/>
      <c r="AK4629" s="574"/>
      <c r="AL4629" s="557">
        <f>IF(AH4629=0,0,(AJ4629/AH4629)*100)</f>
        <v>0</v>
      </c>
      <c r="AM4629" s="558"/>
      <c r="AN4629" s="569"/>
      <c r="AO4629" s="570"/>
      <c r="AP4629" s="573"/>
      <c r="AQ4629" s="574"/>
      <c r="AR4629" s="557">
        <f>IF(AN4629=0,0,(AP4629/AN4629)*100)</f>
        <v>0</v>
      </c>
      <c r="AS4629" s="558"/>
      <c r="AT4629" s="561">
        <f>AB4629+AH4629+AN4629</f>
        <v>0</v>
      </c>
      <c r="AU4629" s="562"/>
      <c r="AV4629" s="565">
        <f>AD4629+AJ4629+AP4629</f>
        <v>0</v>
      </c>
      <c r="AW4629" s="566"/>
      <c r="AX4629" s="557">
        <f>IF(AT4629=0,0,(AV4629/AT4629)*100)</f>
        <v>0</v>
      </c>
      <c r="AY4629" s="558"/>
      <c r="AZ4629" s="569"/>
      <c r="BA4629" s="570"/>
      <c r="BB4629" s="573"/>
      <c r="BC4629" s="574"/>
      <c r="BD4629" s="557">
        <f>IF(AZ4629=0,0,(BB4629/AZ4629)*100)</f>
        <v>0</v>
      </c>
      <c r="BE4629" s="558"/>
      <c r="BF4629" s="561">
        <f>AT4629+AZ4629</f>
        <v>0</v>
      </c>
      <c r="BG4629" s="562"/>
      <c r="BH4629" s="565">
        <f>AV4629+BB4629</f>
        <v>0</v>
      </c>
      <c r="BI4629" s="566"/>
      <c r="BJ4629" s="557">
        <f>IF(BF4629=0,0,(BH4629/BF4629)*100)</f>
        <v>0</v>
      </c>
      <c r="BK4629" s="558"/>
      <c r="BL4629" s="602">
        <f>(AD4629*2)+(AJ4629*2)+(AP4629*3)+BB4629</f>
        <v>0</v>
      </c>
      <c r="BM4629" s="603"/>
      <c r="BN4629" s="604"/>
      <c r="BO4629" s="587">
        <f t="shared" ref="BO4629" si="3360">IF(BQ4629=0,0,50*BP4629/BQ4629)</f>
        <v>0</v>
      </c>
      <c r="BP4629" s="555">
        <f>(BL4629*BS$11)+(N4629*BS$12)+(X4629*BS$13)+(R4629*BS$14)+(V4629*BS$15)+(Z4629*BS$16)</f>
        <v>0</v>
      </c>
      <c r="BQ4629" s="555">
        <f>((AZ4629-BB4629)*BS$18)+((AT4629-AV4629)*BS$17)+(H4629*BS$19)+(P4629*BS$20)</f>
        <v>0</v>
      </c>
      <c r="BR4629" s="65"/>
      <c r="BS4629" s="65"/>
      <c r="BT4629" s="268"/>
    </row>
    <row r="4630" spans="1:72" ht="21.75" hidden="1" customHeight="1" x14ac:dyDescent="0.25">
      <c r="A4630" s="268"/>
      <c r="B4630" s="679"/>
      <c r="C4630" s="690" t="str">
        <f>IF(ROSTER!D$24="","",ROSTER!D$24)</f>
        <v/>
      </c>
      <c r="D4630" s="691"/>
      <c r="E4630" s="668"/>
      <c r="F4630" s="681"/>
      <c r="G4630" s="664"/>
      <c r="H4630" s="585"/>
      <c r="I4630" s="586"/>
      <c r="J4630" s="571"/>
      <c r="K4630" s="572"/>
      <c r="L4630" s="575"/>
      <c r="M4630" s="576"/>
      <c r="N4630" s="581"/>
      <c r="O4630" s="582"/>
      <c r="P4630" s="571"/>
      <c r="Q4630" s="572"/>
      <c r="R4630" s="575"/>
      <c r="S4630" s="576"/>
      <c r="T4630" s="581"/>
      <c r="U4630" s="582"/>
      <c r="V4630" s="585"/>
      <c r="W4630" s="586"/>
      <c r="X4630" s="571"/>
      <c r="Y4630" s="586"/>
      <c r="Z4630" s="571"/>
      <c r="AA4630" s="586"/>
      <c r="AB4630" s="571"/>
      <c r="AC4630" s="572"/>
      <c r="AD4630" s="575"/>
      <c r="AE4630" s="576"/>
      <c r="AF4630" s="577"/>
      <c r="AG4630" s="578"/>
      <c r="AH4630" s="571"/>
      <c r="AI4630" s="572"/>
      <c r="AJ4630" s="575"/>
      <c r="AK4630" s="576"/>
      <c r="AL4630" s="577"/>
      <c r="AM4630" s="578"/>
      <c r="AN4630" s="571"/>
      <c r="AO4630" s="572"/>
      <c r="AP4630" s="575"/>
      <c r="AQ4630" s="576"/>
      <c r="AR4630" s="577"/>
      <c r="AS4630" s="578"/>
      <c r="AT4630" s="627"/>
      <c r="AU4630" s="628"/>
      <c r="AV4630" s="629"/>
      <c r="AW4630" s="630"/>
      <c r="AX4630" s="577"/>
      <c r="AY4630" s="578"/>
      <c r="AZ4630" s="571"/>
      <c r="BA4630" s="572"/>
      <c r="BB4630" s="575"/>
      <c r="BC4630" s="576"/>
      <c r="BD4630" s="577"/>
      <c r="BE4630" s="578"/>
      <c r="BF4630" s="627"/>
      <c r="BG4630" s="628"/>
      <c r="BH4630" s="629"/>
      <c r="BI4630" s="630"/>
      <c r="BJ4630" s="577"/>
      <c r="BK4630" s="578"/>
      <c r="BL4630" s="605"/>
      <c r="BM4630" s="606"/>
      <c r="BN4630" s="607"/>
      <c r="BO4630" s="588"/>
      <c r="BP4630" s="556"/>
      <c r="BQ4630" s="556"/>
      <c r="BR4630" s="65"/>
      <c r="BS4630" s="65"/>
      <c r="BT4630" s="268"/>
    </row>
    <row r="4631" spans="1:72" ht="21.75" hidden="1" customHeight="1" x14ac:dyDescent="0.25">
      <c r="A4631" s="268"/>
      <c r="B4631" s="678" t="str">
        <f>IF(ROSTER!B$26="","",ROSTER!B$26)</f>
        <v/>
      </c>
      <c r="C4631" s="669" t="str">
        <f>IF(ROSTER!C$26="","",ROSTER!C$26)</f>
        <v/>
      </c>
      <c r="D4631" s="670"/>
      <c r="E4631" s="667"/>
      <c r="F4631" s="680">
        <f>IF(E4631="y",1,IF(E4631="S",1,0))</f>
        <v>0</v>
      </c>
      <c r="G4631" s="663">
        <f>IF(E4631="S",1,0)</f>
        <v>0</v>
      </c>
      <c r="H4631" s="583"/>
      <c r="I4631" s="584"/>
      <c r="J4631" s="569"/>
      <c r="K4631" s="570"/>
      <c r="L4631" s="573"/>
      <c r="M4631" s="574"/>
      <c r="N4631" s="579">
        <f>L4631+J4631</f>
        <v>0</v>
      </c>
      <c r="O4631" s="580"/>
      <c r="P4631" s="569"/>
      <c r="Q4631" s="570"/>
      <c r="R4631" s="573"/>
      <c r="S4631" s="574"/>
      <c r="T4631" s="579">
        <f>R4631-P4631</f>
        <v>0</v>
      </c>
      <c r="U4631" s="580"/>
      <c r="V4631" s="583"/>
      <c r="W4631" s="584"/>
      <c r="X4631" s="569"/>
      <c r="Y4631" s="584"/>
      <c r="Z4631" s="569"/>
      <c r="AA4631" s="584"/>
      <c r="AB4631" s="569"/>
      <c r="AC4631" s="570"/>
      <c r="AD4631" s="573"/>
      <c r="AE4631" s="574"/>
      <c r="AF4631" s="557">
        <f>IF(AB4631=0,0,(AD4631/AB4631)*100)</f>
        <v>0</v>
      </c>
      <c r="AG4631" s="558"/>
      <c r="AH4631" s="569"/>
      <c r="AI4631" s="570"/>
      <c r="AJ4631" s="573"/>
      <c r="AK4631" s="574"/>
      <c r="AL4631" s="557">
        <f>IF(AH4631=0,0,(AJ4631/AH4631)*100)</f>
        <v>0</v>
      </c>
      <c r="AM4631" s="558"/>
      <c r="AN4631" s="569"/>
      <c r="AO4631" s="570"/>
      <c r="AP4631" s="573"/>
      <c r="AQ4631" s="574"/>
      <c r="AR4631" s="557">
        <f>IF(AN4631=0,0,(AP4631/AN4631)*100)</f>
        <v>0</v>
      </c>
      <c r="AS4631" s="558"/>
      <c r="AT4631" s="561">
        <f>AB4631+AH4631+AN4631</f>
        <v>0</v>
      </c>
      <c r="AU4631" s="562"/>
      <c r="AV4631" s="565">
        <f>AD4631+AJ4631+AP4631</f>
        <v>0</v>
      </c>
      <c r="AW4631" s="566"/>
      <c r="AX4631" s="557">
        <f>IF(AT4631=0,0,(AV4631/AT4631)*100)</f>
        <v>0</v>
      </c>
      <c r="AY4631" s="558"/>
      <c r="AZ4631" s="569"/>
      <c r="BA4631" s="570"/>
      <c r="BB4631" s="573"/>
      <c r="BC4631" s="574"/>
      <c r="BD4631" s="557">
        <f>IF(AZ4631=0,0,(BB4631/AZ4631)*100)</f>
        <v>0</v>
      </c>
      <c r="BE4631" s="558"/>
      <c r="BF4631" s="561">
        <f>AT4631+AZ4631</f>
        <v>0</v>
      </c>
      <c r="BG4631" s="562"/>
      <c r="BH4631" s="565">
        <f>AV4631+BB4631</f>
        <v>0</v>
      </c>
      <c r="BI4631" s="566"/>
      <c r="BJ4631" s="557">
        <f>IF(BF4631=0,0,(BH4631/BF4631)*100)</f>
        <v>0</v>
      </c>
      <c r="BK4631" s="558"/>
      <c r="BL4631" s="602">
        <f>(AD4631*2)+(AJ4631*2)+(AP4631*3)+BB4631</f>
        <v>0</v>
      </c>
      <c r="BM4631" s="603"/>
      <c r="BN4631" s="604"/>
      <c r="BO4631" s="587">
        <f t="shared" ref="BO4631" si="3361">IF(BQ4631=0,0,50*BP4631/BQ4631)</f>
        <v>0</v>
      </c>
      <c r="BP4631" s="555">
        <f>(BL4631*BS$11)+(N4631*BS$12)+(X4631*BS$13)+(R4631*BS$14)+(V4631*BS$15)+(Z4631*BS$16)</f>
        <v>0</v>
      </c>
      <c r="BQ4631" s="555">
        <f>((AZ4631-BB4631)*BS$18)+((AT4631-AV4631)*BS$17)+(H4631*BS$19)+(P4631*BS$20)</f>
        <v>0</v>
      </c>
      <c r="BR4631" s="65"/>
      <c r="BS4631" s="65"/>
      <c r="BT4631" s="268"/>
    </row>
    <row r="4632" spans="1:72" ht="21.75" hidden="1" customHeight="1" x14ac:dyDescent="0.25">
      <c r="A4632" s="268"/>
      <c r="B4632" s="679"/>
      <c r="C4632" s="690" t="str">
        <f>IF(ROSTER!D$26="","",ROSTER!D$26)</f>
        <v/>
      </c>
      <c r="D4632" s="691"/>
      <c r="E4632" s="668"/>
      <c r="F4632" s="681"/>
      <c r="G4632" s="664"/>
      <c r="H4632" s="585"/>
      <c r="I4632" s="586"/>
      <c r="J4632" s="571"/>
      <c r="K4632" s="572"/>
      <c r="L4632" s="575"/>
      <c r="M4632" s="576"/>
      <c r="N4632" s="581"/>
      <c r="O4632" s="582"/>
      <c r="P4632" s="571"/>
      <c r="Q4632" s="572"/>
      <c r="R4632" s="575"/>
      <c r="S4632" s="576"/>
      <c r="T4632" s="581"/>
      <c r="U4632" s="582"/>
      <c r="V4632" s="585"/>
      <c r="W4632" s="586"/>
      <c r="X4632" s="571"/>
      <c r="Y4632" s="586"/>
      <c r="Z4632" s="571"/>
      <c r="AA4632" s="586"/>
      <c r="AB4632" s="571"/>
      <c r="AC4632" s="572"/>
      <c r="AD4632" s="575"/>
      <c r="AE4632" s="576"/>
      <c r="AF4632" s="577"/>
      <c r="AG4632" s="578"/>
      <c r="AH4632" s="571"/>
      <c r="AI4632" s="572"/>
      <c r="AJ4632" s="575"/>
      <c r="AK4632" s="576"/>
      <c r="AL4632" s="577"/>
      <c r="AM4632" s="578"/>
      <c r="AN4632" s="571"/>
      <c r="AO4632" s="572"/>
      <c r="AP4632" s="575"/>
      <c r="AQ4632" s="576"/>
      <c r="AR4632" s="577"/>
      <c r="AS4632" s="578"/>
      <c r="AT4632" s="627"/>
      <c r="AU4632" s="628"/>
      <c r="AV4632" s="629"/>
      <c r="AW4632" s="630"/>
      <c r="AX4632" s="577"/>
      <c r="AY4632" s="578"/>
      <c r="AZ4632" s="571"/>
      <c r="BA4632" s="572"/>
      <c r="BB4632" s="575"/>
      <c r="BC4632" s="576"/>
      <c r="BD4632" s="577"/>
      <c r="BE4632" s="578"/>
      <c r="BF4632" s="627"/>
      <c r="BG4632" s="628"/>
      <c r="BH4632" s="629"/>
      <c r="BI4632" s="630"/>
      <c r="BJ4632" s="577"/>
      <c r="BK4632" s="578"/>
      <c r="BL4632" s="605"/>
      <c r="BM4632" s="606"/>
      <c r="BN4632" s="607"/>
      <c r="BO4632" s="588"/>
      <c r="BP4632" s="556"/>
      <c r="BQ4632" s="556"/>
      <c r="BR4632" s="65"/>
      <c r="BS4632" s="65"/>
      <c r="BT4632" s="268"/>
    </row>
    <row r="4633" spans="1:72" ht="21.75" hidden="1" customHeight="1" x14ac:dyDescent="0.25">
      <c r="A4633" s="268"/>
      <c r="B4633" s="678" t="str">
        <f>IF(ROSTER!B$28="","",ROSTER!B$28)</f>
        <v/>
      </c>
      <c r="C4633" s="669" t="str">
        <f>IF(ROSTER!C$28="","",ROSTER!C$28)</f>
        <v/>
      </c>
      <c r="D4633" s="670"/>
      <c r="E4633" s="667"/>
      <c r="F4633" s="680">
        <f>IF(E4633="y",1,IF(E4633="S",1,0))</f>
        <v>0</v>
      </c>
      <c r="G4633" s="663">
        <f>IF(E4633="S",1,0)</f>
        <v>0</v>
      </c>
      <c r="H4633" s="583"/>
      <c r="I4633" s="584"/>
      <c r="J4633" s="569"/>
      <c r="K4633" s="570"/>
      <c r="L4633" s="573"/>
      <c r="M4633" s="574"/>
      <c r="N4633" s="579">
        <f>L4633+J4633</f>
        <v>0</v>
      </c>
      <c r="O4633" s="580"/>
      <c r="P4633" s="569"/>
      <c r="Q4633" s="570"/>
      <c r="R4633" s="573"/>
      <c r="S4633" s="574"/>
      <c r="T4633" s="579">
        <f>R4633-P4633</f>
        <v>0</v>
      </c>
      <c r="U4633" s="580"/>
      <c r="V4633" s="583"/>
      <c r="W4633" s="584"/>
      <c r="X4633" s="569"/>
      <c r="Y4633" s="584"/>
      <c r="Z4633" s="569"/>
      <c r="AA4633" s="584"/>
      <c r="AB4633" s="569"/>
      <c r="AC4633" s="570"/>
      <c r="AD4633" s="573"/>
      <c r="AE4633" s="574"/>
      <c r="AF4633" s="557">
        <f>IF(AB4633=0,0,(AD4633/AB4633)*100)</f>
        <v>0</v>
      </c>
      <c r="AG4633" s="558"/>
      <c r="AH4633" s="569"/>
      <c r="AI4633" s="570"/>
      <c r="AJ4633" s="573"/>
      <c r="AK4633" s="574"/>
      <c r="AL4633" s="557">
        <f>IF(AH4633=0,0,(AJ4633/AH4633)*100)</f>
        <v>0</v>
      </c>
      <c r="AM4633" s="558"/>
      <c r="AN4633" s="569"/>
      <c r="AO4633" s="570"/>
      <c r="AP4633" s="573"/>
      <c r="AQ4633" s="574"/>
      <c r="AR4633" s="557">
        <f>IF(AN4633=0,0,(AP4633/AN4633)*100)</f>
        <v>0</v>
      </c>
      <c r="AS4633" s="558"/>
      <c r="AT4633" s="561">
        <f>AB4633+AH4633+AN4633</f>
        <v>0</v>
      </c>
      <c r="AU4633" s="562"/>
      <c r="AV4633" s="565">
        <f>AD4633+AJ4633+AP4633</f>
        <v>0</v>
      </c>
      <c r="AW4633" s="566"/>
      <c r="AX4633" s="557">
        <f>IF(AT4633=0,0,(AV4633/AT4633)*100)</f>
        <v>0</v>
      </c>
      <c r="AY4633" s="558"/>
      <c r="AZ4633" s="569"/>
      <c r="BA4633" s="570"/>
      <c r="BB4633" s="573"/>
      <c r="BC4633" s="574"/>
      <c r="BD4633" s="557">
        <f>IF(AZ4633=0,0,(BB4633/AZ4633)*100)</f>
        <v>0</v>
      </c>
      <c r="BE4633" s="558"/>
      <c r="BF4633" s="561">
        <f>AT4633+AZ4633</f>
        <v>0</v>
      </c>
      <c r="BG4633" s="562"/>
      <c r="BH4633" s="565">
        <f>AV4633+BB4633</f>
        <v>0</v>
      </c>
      <c r="BI4633" s="566"/>
      <c r="BJ4633" s="557">
        <f>IF(BF4633=0,0,(BH4633/BF4633)*100)</f>
        <v>0</v>
      </c>
      <c r="BK4633" s="558"/>
      <c r="BL4633" s="602">
        <f>(AD4633*2)+(AJ4633*2)+(AP4633*3)+BB4633</f>
        <v>0</v>
      </c>
      <c r="BM4633" s="603"/>
      <c r="BN4633" s="604"/>
      <c r="BO4633" s="587">
        <f t="shared" ref="BO4633" si="3362">IF(BQ4633=0,0,50*BP4633/BQ4633)</f>
        <v>0</v>
      </c>
      <c r="BP4633" s="555">
        <f>(BL4633*BS$11)+(N4633*BS$12)+(X4633*BS$13)+(R4633*BS$14)+(V4633*BS$15)+(Z4633*BS$16)</f>
        <v>0</v>
      </c>
      <c r="BQ4633" s="555">
        <f>((AZ4633-BB4633)*BS$18)+((AT4633-AV4633)*BS$17)+(H4633*BS$19)+(P4633*BS$20)</f>
        <v>0</v>
      </c>
      <c r="BR4633" s="65"/>
      <c r="BS4633" s="65"/>
      <c r="BT4633" s="268"/>
    </row>
    <row r="4634" spans="1:72" ht="21.75" hidden="1" customHeight="1" x14ac:dyDescent="0.25">
      <c r="A4634" s="268"/>
      <c r="B4634" s="679"/>
      <c r="C4634" s="690" t="str">
        <f>IF(ROSTER!D$28="","",ROSTER!D$28)</f>
        <v/>
      </c>
      <c r="D4634" s="691"/>
      <c r="E4634" s="668"/>
      <c r="F4634" s="681"/>
      <c r="G4634" s="664"/>
      <c r="H4634" s="585"/>
      <c r="I4634" s="586"/>
      <c r="J4634" s="571"/>
      <c r="K4634" s="572"/>
      <c r="L4634" s="575"/>
      <c r="M4634" s="576"/>
      <c r="N4634" s="581"/>
      <c r="O4634" s="582"/>
      <c r="P4634" s="571"/>
      <c r="Q4634" s="572"/>
      <c r="R4634" s="575"/>
      <c r="S4634" s="576"/>
      <c r="T4634" s="581"/>
      <c r="U4634" s="582"/>
      <c r="V4634" s="585"/>
      <c r="W4634" s="586"/>
      <c r="X4634" s="571"/>
      <c r="Y4634" s="586"/>
      <c r="Z4634" s="571"/>
      <c r="AA4634" s="586"/>
      <c r="AB4634" s="571"/>
      <c r="AC4634" s="572"/>
      <c r="AD4634" s="575"/>
      <c r="AE4634" s="576"/>
      <c r="AF4634" s="577"/>
      <c r="AG4634" s="578"/>
      <c r="AH4634" s="571"/>
      <c r="AI4634" s="572"/>
      <c r="AJ4634" s="575"/>
      <c r="AK4634" s="576"/>
      <c r="AL4634" s="577"/>
      <c r="AM4634" s="578"/>
      <c r="AN4634" s="571"/>
      <c r="AO4634" s="572"/>
      <c r="AP4634" s="575"/>
      <c r="AQ4634" s="576"/>
      <c r="AR4634" s="577"/>
      <c r="AS4634" s="578"/>
      <c r="AT4634" s="627"/>
      <c r="AU4634" s="628"/>
      <c r="AV4634" s="629"/>
      <c r="AW4634" s="630"/>
      <c r="AX4634" s="577"/>
      <c r="AY4634" s="578"/>
      <c r="AZ4634" s="571"/>
      <c r="BA4634" s="572"/>
      <c r="BB4634" s="575"/>
      <c r="BC4634" s="576"/>
      <c r="BD4634" s="577"/>
      <c r="BE4634" s="578"/>
      <c r="BF4634" s="627"/>
      <c r="BG4634" s="628"/>
      <c r="BH4634" s="629"/>
      <c r="BI4634" s="630"/>
      <c r="BJ4634" s="577"/>
      <c r="BK4634" s="578"/>
      <c r="BL4634" s="605"/>
      <c r="BM4634" s="606"/>
      <c r="BN4634" s="607"/>
      <c r="BO4634" s="588"/>
      <c r="BP4634" s="556"/>
      <c r="BQ4634" s="556"/>
      <c r="BR4634" s="65"/>
      <c r="BS4634" s="65"/>
      <c r="BT4634" s="268"/>
    </row>
    <row r="4635" spans="1:72" ht="21.75" hidden="1" customHeight="1" x14ac:dyDescent="0.25">
      <c r="A4635" s="268"/>
      <c r="B4635" s="678" t="str">
        <f>IF(ROSTER!B$30="","",ROSTER!B$30)</f>
        <v/>
      </c>
      <c r="C4635" s="669" t="str">
        <f>IF(ROSTER!C$30="","",ROSTER!C$30)</f>
        <v/>
      </c>
      <c r="D4635" s="670"/>
      <c r="E4635" s="667"/>
      <c r="F4635" s="680">
        <f>IF(E4635="y",1,IF(E4635="S",1,0))</f>
        <v>0</v>
      </c>
      <c r="G4635" s="663">
        <f>IF(E4635="S",1,0)</f>
        <v>0</v>
      </c>
      <c r="H4635" s="583"/>
      <c r="I4635" s="584"/>
      <c r="J4635" s="569"/>
      <c r="K4635" s="570"/>
      <c r="L4635" s="573"/>
      <c r="M4635" s="574"/>
      <c r="N4635" s="579">
        <f>L4635+J4635</f>
        <v>0</v>
      </c>
      <c r="O4635" s="580"/>
      <c r="P4635" s="569"/>
      <c r="Q4635" s="570"/>
      <c r="R4635" s="573"/>
      <c r="S4635" s="574"/>
      <c r="T4635" s="579">
        <f>R4635-P4635</f>
        <v>0</v>
      </c>
      <c r="U4635" s="580"/>
      <c r="V4635" s="583"/>
      <c r="W4635" s="584"/>
      <c r="X4635" s="569"/>
      <c r="Y4635" s="584"/>
      <c r="Z4635" s="569"/>
      <c r="AA4635" s="584"/>
      <c r="AB4635" s="569"/>
      <c r="AC4635" s="570"/>
      <c r="AD4635" s="573"/>
      <c r="AE4635" s="574"/>
      <c r="AF4635" s="557">
        <f>IF(AB4635=0,0,(AD4635/AB4635)*100)</f>
        <v>0</v>
      </c>
      <c r="AG4635" s="558"/>
      <c r="AH4635" s="569"/>
      <c r="AI4635" s="570"/>
      <c r="AJ4635" s="573"/>
      <c r="AK4635" s="574"/>
      <c r="AL4635" s="557">
        <f>IF(AH4635=0,0,(AJ4635/AH4635)*100)</f>
        <v>0</v>
      </c>
      <c r="AM4635" s="558"/>
      <c r="AN4635" s="569"/>
      <c r="AO4635" s="570"/>
      <c r="AP4635" s="573"/>
      <c r="AQ4635" s="574"/>
      <c r="AR4635" s="557">
        <f>IF(AN4635=0,0,(AP4635/AN4635)*100)</f>
        <v>0</v>
      </c>
      <c r="AS4635" s="558"/>
      <c r="AT4635" s="561">
        <f>AB4635+AH4635+AN4635</f>
        <v>0</v>
      </c>
      <c r="AU4635" s="562"/>
      <c r="AV4635" s="565">
        <f>AD4635+AJ4635+AP4635</f>
        <v>0</v>
      </c>
      <c r="AW4635" s="566"/>
      <c r="AX4635" s="557">
        <f>IF(AT4635=0,0,(AV4635/AT4635)*100)</f>
        <v>0</v>
      </c>
      <c r="AY4635" s="558"/>
      <c r="AZ4635" s="569"/>
      <c r="BA4635" s="570"/>
      <c r="BB4635" s="573"/>
      <c r="BC4635" s="574"/>
      <c r="BD4635" s="557">
        <f>IF(AZ4635=0,0,(BB4635/AZ4635)*100)</f>
        <v>0</v>
      </c>
      <c r="BE4635" s="558"/>
      <c r="BF4635" s="561">
        <f>AT4635+AZ4635</f>
        <v>0</v>
      </c>
      <c r="BG4635" s="562"/>
      <c r="BH4635" s="565">
        <f>AV4635+BB4635</f>
        <v>0</v>
      </c>
      <c r="BI4635" s="566"/>
      <c r="BJ4635" s="557">
        <f>IF(BF4635=0,0,(BH4635/BF4635)*100)</f>
        <v>0</v>
      </c>
      <c r="BK4635" s="558"/>
      <c r="BL4635" s="602">
        <f>(AD4635*2)+(AJ4635*2)+(AP4635*3)+BB4635</f>
        <v>0</v>
      </c>
      <c r="BM4635" s="603"/>
      <c r="BN4635" s="604"/>
      <c r="BO4635" s="587">
        <f t="shared" ref="BO4635" si="3363">IF(BQ4635=0,0,50*BP4635/BQ4635)</f>
        <v>0</v>
      </c>
      <c r="BP4635" s="555">
        <f>(BL4635*BS$11)+(N4635*BS$12)+(X4635*BS$13)+(R4635*BS$14)+(V4635*BS$15)+(Z4635*BS$16)</f>
        <v>0</v>
      </c>
      <c r="BQ4635" s="555">
        <f>((AZ4635-BB4635)*BS$18)+((AT4635-AV4635)*BS$17)+(H4635*BS$19)+(P4635*BS$20)</f>
        <v>0</v>
      </c>
      <c r="BR4635" s="65"/>
      <c r="BS4635" s="65"/>
      <c r="BT4635" s="268"/>
    </row>
    <row r="4636" spans="1:72" ht="21.75" hidden="1" customHeight="1" x14ac:dyDescent="0.25">
      <c r="A4636" s="268"/>
      <c r="B4636" s="679"/>
      <c r="C4636" s="690" t="str">
        <f>IF(ROSTER!D$30="","",ROSTER!D$30)</f>
        <v/>
      </c>
      <c r="D4636" s="691"/>
      <c r="E4636" s="668"/>
      <c r="F4636" s="681"/>
      <c r="G4636" s="664"/>
      <c r="H4636" s="585"/>
      <c r="I4636" s="586"/>
      <c r="J4636" s="571"/>
      <c r="K4636" s="572"/>
      <c r="L4636" s="575"/>
      <c r="M4636" s="576"/>
      <c r="N4636" s="581"/>
      <c r="O4636" s="582"/>
      <c r="P4636" s="571"/>
      <c r="Q4636" s="572"/>
      <c r="R4636" s="575"/>
      <c r="S4636" s="576"/>
      <c r="T4636" s="581"/>
      <c r="U4636" s="582"/>
      <c r="V4636" s="585"/>
      <c r="W4636" s="586"/>
      <c r="X4636" s="571"/>
      <c r="Y4636" s="586"/>
      <c r="Z4636" s="571"/>
      <c r="AA4636" s="586"/>
      <c r="AB4636" s="571"/>
      <c r="AC4636" s="572"/>
      <c r="AD4636" s="575"/>
      <c r="AE4636" s="576"/>
      <c r="AF4636" s="577"/>
      <c r="AG4636" s="578"/>
      <c r="AH4636" s="571"/>
      <c r="AI4636" s="572"/>
      <c r="AJ4636" s="575"/>
      <c r="AK4636" s="576"/>
      <c r="AL4636" s="577"/>
      <c r="AM4636" s="578"/>
      <c r="AN4636" s="571"/>
      <c r="AO4636" s="572"/>
      <c r="AP4636" s="575"/>
      <c r="AQ4636" s="576"/>
      <c r="AR4636" s="577"/>
      <c r="AS4636" s="578"/>
      <c r="AT4636" s="627"/>
      <c r="AU4636" s="628"/>
      <c r="AV4636" s="629"/>
      <c r="AW4636" s="630"/>
      <c r="AX4636" s="577"/>
      <c r="AY4636" s="578"/>
      <c r="AZ4636" s="571"/>
      <c r="BA4636" s="572"/>
      <c r="BB4636" s="575"/>
      <c r="BC4636" s="576"/>
      <c r="BD4636" s="577"/>
      <c r="BE4636" s="578"/>
      <c r="BF4636" s="627"/>
      <c r="BG4636" s="628"/>
      <c r="BH4636" s="629"/>
      <c r="BI4636" s="630"/>
      <c r="BJ4636" s="577"/>
      <c r="BK4636" s="578"/>
      <c r="BL4636" s="605"/>
      <c r="BM4636" s="606"/>
      <c r="BN4636" s="607"/>
      <c r="BO4636" s="588"/>
      <c r="BP4636" s="556"/>
      <c r="BQ4636" s="556"/>
      <c r="BR4636" s="65"/>
      <c r="BS4636" s="65"/>
      <c r="BT4636" s="268"/>
    </row>
    <row r="4637" spans="1:72" ht="21.75" hidden="1" customHeight="1" x14ac:dyDescent="0.25">
      <c r="A4637" s="268"/>
      <c r="B4637" s="678" t="str">
        <f>IF(ROSTER!B$32="","",ROSTER!B$32)</f>
        <v/>
      </c>
      <c r="C4637" s="669" t="str">
        <f>IF(ROSTER!C$32="","",ROSTER!C$32)</f>
        <v/>
      </c>
      <c r="D4637" s="670"/>
      <c r="E4637" s="667"/>
      <c r="F4637" s="680">
        <f>IF(E4637="y",1,IF(E4637="S",1,0))</f>
        <v>0</v>
      </c>
      <c r="G4637" s="663">
        <f>IF(E4637="S",1,0)</f>
        <v>0</v>
      </c>
      <c r="H4637" s="583"/>
      <c r="I4637" s="584"/>
      <c r="J4637" s="569"/>
      <c r="K4637" s="570"/>
      <c r="L4637" s="573"/>
      <c r="M4637" s="574"/>
      <c r="N4637" s="579">
        <f>L4637+J4637</f>
        <v>0</v>
      </c>
      <c r="O4637" s="580"/>
      <c r="P4637" s="569"/>
      <c r="Q4637" s="570"/>
      <c r="R4637" s="573"/>
      <c r="S4637" s="574"/>
      <c r="T4637" s="579">
        <f>R4637-P4637</f>
        <v>0</v>
      </c>
      <c r="U4637" s="580"/>
      <c r="V4637" s="583"/>
      <c r="W4637" s="584"/>
      <c r="X4637" s="569"/>
      <c r="Y4637" s="584"/>
      <c r="Z4637" s="569"/>
      <c r="AA4637" s="584"/>
      <c r="AB4637" s="569"/>
      <c r="AC4637" s="570"/>
      <c r="AD4637" s="573"/>
      <c r="AE4637" s="574"/>
      <c r="AF4637" s="557">
        <f>IF(AB4637=0,0,(AD4637/AB4637)*100)</f>
        <v>0</v>
      </c>
      <c r="AG4637" s="558"/>
      <c r="AH4637" s="569"/>
      <c r="AI4637" s="570"/>
      <c r="AJ4637" s="573"/>
      <c r="AK4637" s="574"/>
      <c r="AL4637" s="557">
        <f>IF(AH4637=0,0,(AJ4637/AH4637)*100)</f>
        <v>0</v>
      </c>
      <c r="AM4637" s="558"/>
      <c r="AN4637" s="569"/>
      <c r="AO4637" s="570"/>
      <c r="AP4637" s="573"/>
      <c r="AQ4637" s="574"/>
      <c r="AR4637" s="557">
        <f>IF(AN4637=0,0,(AP4637/AN4637)*100)</f>
        <v>0</v>
      </c>
      <c r="AS4637" s="558"/>
      <c r="AT4637" s="561">
        <f>AB4637+AH4637+AN4637</f>
        <v>0</v>
      </c>
      <c r="AU4637" s="562"/>
      <c r="AV4637" s="565">
        <f>AD4637+AJ4637+AP4637</f>
        <v>0</v>
      </c>
      <c r="AW4637" s="566"/>
      <c r="AX4637" s="557">
        <f>IF(AT4637=0,0,(AV4637/AT4637)*100)</f>
        <v>0</v>
      </c>
      <c r="AY4637" s="558"/>
      <c r="AZ4637" s="569"/>
      <c r="BA4637" s="570"/>
      <c r="BB4637" s="573"/>
      <c r="BC4637" s="574"/>
      <c r="BD4637" s="557">
        <f>IF(AZ4637=0,0,(BB4637/AZ4637)*100)</f>
        <v>0</v>
      </c>
      <c r="BE4637" s="558"/>
      <c r="BF4637" s="561">
        <f>AT4637+AZ4637</f>
        <v>0</v>
      </c>
      <c r="BG4637" s="562"/>
      <c r="BH4637" s="565">
        <f>AV4637+BB4637</f>
        <v>0</v>
      </c>
      <c r="BI4637" s="566"/>
      <c r="BJ4637" s="557">
        <f>IF(BF4637=0,0,(BH4637/BF4637)*100)</f>
        <v>0</v>
      </c>
      <c r="BK4637" s="558"/>
      <c r="BL4637" s="602">
        <f>(AD4637*2)+(AJ4637*2)+(AP4637*3)+BB4637</f>
        <v>0</v>
      </c>
      <c r="BM4637" s="603"/>
      <c r="BN4637" s="604"/>
      <c r="BO4637" s="587">
        <f t="shared" ref="BO4637" si="3364">IF(BQ4637=0,0,50*BP4637/BQ4637)</f>
        <v>0</v>
      </c>
      <c r="BP4637" s="555">
        <f>(BL4637*BS$11)+(N4637*BS$12)+(X4637*BS$13)+(R4637*BS$14)+(V4637*BS$15)+(Z4637*BS$16)</f>
        <v>0</v>
      </c>
      <c r="BQ4637" s="555">
        <f>((AZ4637-BB4637)*BS$18)+((AT4637-AV4637)*BS$17)+(H4637*BS$19)+(P4637*BS$20)</f>
        <v>0</v>
      </c>
      <c r="BR4637" s="65"/>
      <c r="BS4637" s="65"/>
      <c r="BT4637" s="268"/>
    </row>
    <row r="4638" spans="1:72" ht="21.75" hidden="1" customHeight="1" x14ac:dyDescent="0.25">
      <c r="A4638" s="268"/>
      <c r="B4638" s="679"/>
      <c r="C4638" s="690" t="str">
        <f>IF(ROSTER!D$32="","",ROSTER!D$32)</f>
        <v/>
      </c>
      <c r="D4638" s="691"/>
      <c r="E4638" s="668"/>
      <c r="F4638" s="681"/>
      <c r="G4638" s="664"/>
      <c r="H4638" s="585"/>
      <c r="I4638" s="586"/>
      <c r="J4638" s="571"/>
      <c r="K4638" s="572"/>
      <c r="L4638" s="575"/>
      <c r="M4638" s="576"/>
      <c r="N4638" s="581"/>
      <c r="O4638" s="582"/>
      <c r="P4638" s="571"/>
      <c r="Q4638" s="572"/>
      <c r="R4638" s="575"/>
      <c r="S4638" s="576"/>
      <c r="T4638" s="581"/>
      <c r="U4638" s="582"/>
      <c r="V4638" s="585"/>
      <c r="W4638" s="586"/>
      <c r="X4638" s="571"/>
      <c r="Y4638" s="586"/>
      <c r="Z4638" s="571"/>
      <c r="AA4638" s="586"/>
      <c r="AB4638" s="571"/>
      <c r="AC4638" s="572"/>
      <c r="AD4638" s="575"/>
      <c r="AE4638" s="576"/>
      <c r="AF4638" s="577"/>
      <c r="AG4638" s="578"/>
      <c r="AH4638" s="571"/>
      <c r="AI4638" s="572"/>
      <c r="AJ4638" s="575"/>
      <c r="AK4638" s="576"/>
      <c r="AL4638" s="577"/>
      <c r="AM4638" s="578"/>
      <c r="AN4638" s="571"/>
      <c r="AO4638" s="572"/>
      <c r="AP4638" s="575"/>
      <c r="AQ4638" s="576"/>
      <c r="AR4638" s="577"/>
      <c r="AS4638" s="578"/>
      <c r="AT4638" s="627"/>
      <c r="AU4638" s="628"/>
      <c r="AV4638" s="629"/>
      <c r="AW4638" s="630"/>
      <c r="AX4638" s="577"/>
      <c r="AY4638" s="578"/>
      <c r="AZ4638" s="571"/>
      <c r="BA4638" s="572"/>
      <c r="BB4638" s="575"/>
      <c r="BC4638" s="576"/>
      <c r="BD4638" s="577"/>
      <c r="BE4638" s="578"/>
      <c r="BF4638" s="627"/>
      <c r="BG4638" s="628"/>
      <c r="BH4638" s="629"/>
      <c r="BI4638" s="630"/>
      <c r="BJ4638" s="577"/>
      <c r="BK4638" s="578"/>
      <c r="BL4638" s="605"/>
      <c r="BM4638" s="606"/>
      <c r="BN4638" s="607"/>
      <c r="BO4638" s="588"/>
      <c r="BP4638" s="556"/>
      <c r="BQ4638" s="556"/>
      <c r="BR4638" s="65"/>
      <c r="BS4638" s="65"/>
      <c r="BT4638" s="268"/>
    </row>
    <row r="4639" spans="1:72" ht="21.75" hidden="1" customHeight="1" x14ac:dyDescent="0.25">
      <c r="A4639" s="268"/>
      <c r="B4639" s="678" t="str">
        <f>IF(ROSTER!B$34="","",ROSTER!B$34)</f>
        <v/>
      </c>
      <c r="C4639" s="669" t="str">
        <f>IF(ROSTER!C$34="","",ROSTER!C$34)</f>
        <v/>
      </c>
      <c r="D4639" s="670"/>
      <c r="E4639" s="667"/>
      <c r="F4639" s="680">
        <f>IF(E4639="y",1,IF(E4639="S",1,0))</f>
        <v>0</v>
      </c>
      <c r="G4639" s="663">
        <f>IF(E4639="S",1,0)</f>
        <v>0</v>
      </c>
      <c r="H4639" s="583"/>
      <c r="I4639" s="584"/>
      <c r="J4639" s="569"/>
      <c r="K4639" s="570"/>
      <c r="L4639" s="573"/>
      <c r="M4639" s="574"/>
      <c r="N4639" s="579">
        <f>L4639+J4639</f>
        <v>0</v>
      </c>
      <c r="O4639" s="580"/>
      <c r="P4639" s="569"/>
      <c r="Q4639" s="570"/>
      <c r="R4639" s="573"/>
      <c r="S4639" s="574"/>
      <c r="T4639" s="579">
        <f>R4639-P4639</f>
        <v>0</v>
      </c>
      <c r="U4639" s="580"/>
      <c r="V4639" s="583"/>
      <c r="W4639" s="584"/>
      <c r="X4639" s="569"/>
      <c r="Y4639" s="584"/>
      <c r="Z4639" s="569"/>
      <c r="AA4639" s="584"/>
      <c r="AB4639" s="569"/>
      <c r="AC4639" s="570"/>
      <c r="AD4639" s="573"/>
      <c r="AE4639" s="574"/>
      <c r="AF4639" s="557">
        <f>IF(AB4639=0,0,(AD4639/AB4639)*100)</f>
        <v>0</v>
      </c>
      <c r="AG4639" s="558"/>
      <c r="AH4639" s="569"/>
      <c r="AI4639" s="570"/>
      <c r="AJ4639" s="573"/>
      <c r="AK4639" s="574"/>
      <c r="AL4639" s="557">
        <f>IF(AH4639=0,0,(AJ4639/AH4639)*100)</f>
        <v>0</v>
      </c>
      <c r="AM4639" s="558"/>
      <c r="AN4639" s="569"/>
      <c r="AO4639" s="570"/>
      <c r="AP4639" s="573"/>
      <c r="AQ4639" s="574"/>
      <c r="AR4639" s="557">
        <f>IF(AN4639=0,0,(AP4639/AN4639)*100)</f>
        <v>0</v>
      </c>
      <c r="AS4639" s="558"/>
      <c r="AT4639" s="561">
        <f>AB4639+AH4639+AN4639</f>
        <v>0</v>
      </c>
      <c r="AU4639" s="562"/>
      <c r="AV4639" s="565">
        <f>AD4639+AJ4639+AP4639</f>
        <v>0</v>
      </c>
      <c r="AW4639" s="566"/>
      <c r="AX4639" s="557">
        <f>IF(AT4639=0,0,(AV4639/AT4639)*100)</f>
        <v>0</v>
      </c>
      <c r="AY4639" s="558"/>
      <c r="AZ4639" s="569"/>
      <c r="BA4639" s="570"/>
      <c r="BB4639" s="573"/>
      <c r="BC4639" s="574"/>
      <c r="BD4639" s="557">
        <f>IF(AZ4639=0,0,(BB4639/AZ4639)*100)</f>
        <v>0</v>
      </c>
      <c r="BE4639" s="558"/>
      <c r="BF4639" s="561">
        <f>AT4639+AZ4639</f>
        <v>0</v>
      </c>
      <c r="BG4639" s="562"/>
      <c r="BH4639" s="565">
        <f>AV4639+BB4639</f>
        <v>0</v>
      </c>
      <c r="BI4639" s="566"/>
      <c r="BJ4639" s="557">
        <f>IF(BF4639=0,0,(BH4639/BF4639)*100)</f>
        <v>0</v>
      </c>
      <c r="BK4639" s="558"/>
      <c r="BL4639" s="602">
        <f>(AD4639*2)+(AJ4639*2)+(AP4639*3)+BB4639</f>
        <v>0</v>
      </c>
      <c r="BM4639" s="603"/>
      <c r="BN4639" s="604"/>
      <c r="BO4639" s="587">
        <f t="shared" ref="BO4639" si="3365">IF(BQ4639=0,0,50*BP4639/BQ4639)</f>
        <v>0</v>
      </c>
      <c r="BP4639" s="555">
        <f>(BL4639*BS$11)+(N4639*BS$12)+(X4639*BS$13)+(R4639*BS$14)+(V4639*BS$15)+(Z4639*BS$16)</f>
        <v>0</v>
      </c>
      <c r="BQ4639" s="555">
        <f>((AZ4639-BB4639)*BS$18)+((AT4639-AV4639)*BS$17)+(H4639*BS$19)+(P4639*BS$20)</f>
        <v>0</v>
      </c>
      <c r="BR4639" s="65"/>
      <c r="BS4639" s="65"/>
      <c r="BT4639" s="268"/>
    </row>
    <row r="4640" spans="1:72" ht="21.75" hidden="1" customHeight="1" x14ac:dyDescent="0.25">
      <c r="A4640" s="268"/>
      <c r="B4640" s="679"/>
      <c r="C4640" s="690" t="str">
        <f>IF(ROSTER!D$34="","",ROSTER!D$34)</f>
        <v/>
      </c>
      <c r="D4640" s="691"/>
      <c r="E4640" s="668"/>
      <c r="F4640" s="681"/>
      <c r="G4640" s="664"/>
      <c r="H4640" s="585"/>
      <c r="I4640" s="586"/>
      <c r="J4640" s="571"/>
      <c r="K4640" s="572"/>
      <c r="L4640" s="575"/>
      <c r="M4640" s="576"/>
      <c r="N4640" s="581"/>
      <c r="O4640" s="582"/>
      <c r="P4640" s="571"/>
      <c r="Q4640" s="572"/>
      <c r="R4640" s="575"/>
      <c r="S4640" s="576"/>
      <c r="T4640" s="581"/>
      <c r="U4640" s="582"/>
      <c r="V4640" s="585"/>
      <c r="W4640" s="586"/>
      <c r="X4640" s="571"/>
      <c r="Y4640" s="586"/>
      <c r="Z4640" s="571"/>
      <c r="AA4640" s="586"/>
      <c r="AB4640" s="571"/>
      <c r="AC4640" s="572"/>
      <c r="AD4640" s="575"/>
      <c r="AE4640" s="576"/>
      <c r="AF4640" s="577"/>
      <c r="AG4640" s="578"/>
      <c r="AH4640" s="571"/>
      <c r="AI4640" s="572"/>
      <c r="AJ4640" s="575"/>
      <c r="AK4640" s="576"/>
      <c r="AL4640" s="577"/>
      <c r="AM4640" s="578"/>
      <c r="AN4640" s="571"/>
      <c r="AO4640" s="572"/>
      <c r="AP4640" s="575"/>
      <c r="AQ4640" s="576"/>
      <c r="AR4640" s="577"/>
      <c r="AS4640" s="578"/>
      <c r="AT4640" s="627"/>
      <c r="AU4640" s="628"/>
      <c r="AV4640" s="629"/>
      <c r="AW4640" s="630"/>
      <c r="AX4640" s="577"/>
      <c r="AY4640" s="578"/>
      <c r="AZ4640" s="571"/>
      <c r="BA4640" s="572"/>
      <c r="BB4640" s="575"/>
      <c r="BC4640" s="576"/>
      <c r="BD4640" s="577"/>
      <c r="BE4640" s="578"/>
      <c r="BF4640" s="627"/>
      <c r="BG4640" s="628"/>
      <c r="BH4640" s="629"/>
      <c r="BI4640" s="630"/>
      <c r="BJ4640" s="577"/>
      <c r="BK4640" s="578"/>
      <c r="BL4640" s="605"/>
      <c r="BM4640" s="606"/>
      <c r="BN4640" s="607"/>
      <c r="BO4640" s="588"/>
      <c r="BP4640" s="556"/>
      <c r="BQ4640" s="556"/>
      <c r="BR4640" s="65"/>
      <c r="BS4640" s="65"/>
      <c r="BT4640" s="268"/>
    </row>
    <row r="4641" spans="1:72" ht="21.75" hidden="1" customHeight="1" x14ac:dyDescent="0.25">
      <c r="A4641" s="268"/>
      <c r="B4641" s="678" t="str">
        <f>IF(ROSTER!B$36="","",ROSTER!B$36)</f>
        <v/>
      </c>
      <c r="C4641" s="669" t="str">
        <f>IF(ROSTER!C$36="","",ROSTER!C$36)</f>
        <v/>
      </c>
      <c r="D4641" s="670"/>
      <c r="E4641" s="667"/>
      <c r="F4641" s="680">
        <f>IF(E4641="y",1,IF(E4641="S",1,0))</f>
        <v>0</v>
      </c>
      <c r="G4641" s="663">
        <f>IF(E4641="S",1,0)</f>
        <v>0</v>
      </c>
      <c r="H4641" s="583"/>
      <c r="I4641" s="584"/>
      <c r="J4641" s="569"/>
      <c r="K4641" s="570"/>
      <c r="L4641" s="573"/>
      <c r="M4641" s="574"/>
      <c r="N4641" s="579">
        <f>L4641+J4641</f>
        <v>0</v>
      </c>
      <c r="O4641" s="580"/>
      <c r="P4641" s="569"/>
      <c r="Q4641" s="570"/>
      <c r="R4641" s="573"/>
      <c r="S4641" s="574"/>
      <c r="T4641" s="579">
        <f>R4641-P4641</f>
        <v>0</v>
      </c>
      <c r="U4641" s="580"/>
      <c r="V4641" s="583"/>
      <c r="W4641" s="584"/>
      <c r="X4641" s="569"/>
      <c r="Y4641" s="584"/>
      <c r="Z4641" s="569"/>
      <c r="AA4641" s="584"/>
      <c r="AB4641" s="569"/>
      <c r="AC4641" s="570"/>
      <c r="AD4641" s="573"/>
      <c r="AE4641" s="574"/>
      <c r="AF4641" s="557">
        <f>IF(AB4641=0,0,(AD4641/AB4641)*100)</f>
        <v>0</v>
      </c>
      <c r="AG4641" s="558"/>
      <c r="AH4641" s="569"/>
      <c r="AI4641" s="570"/>
      <c r="AJ4641" s="573"/>
      <c r="AK4641" s="574"/>
      <c r="AL4641" s="557">
        <f>IF(AH4641=0,0,(AJ4641/AH4641)*100)</f>
        <v>0</v>
      </c>
      <c r="AM4641" s="558"/>
      <c r="AN4641" s="569"/>
      <c r="AO4641" s="570"/>
      <c r="AP4641" s="573"/>
      <c r="AQ4641" s="574"/>
      <c r="AR4641" s="557">
        <f>IF(AN4641=0,0,(AP4641/AN4641)*100)</f>
        <v>0</v>
      </c>
      <c r="AS4641" s="558"/>
      <c r="AT4641" s="561">
        <f>AB4641+AH4641+AN4641</f>
        <v>0</v>
      </c>
      <c r="AU4641" s="562"/>
      <c r="AV4641" s="565">
        <f>AD4641+AJ4641+AP4641</f>
        <v>0</v>
      </c>
      <c r="AW4641" s="566"/>
      <c r="AX4641" s="557">
        <f>IF(AT4641=0,0,(AV4641/AT4641)*100)</f>
        <v>0</v>
      </c>
      <c r="AY4641" s="558"/>
      <c r="AZ4641" s="569"/>
      <c r="BA4641" s="570"/>
      <c r="BB4641" s="573"/>
      <c r="BC4641" s="574"/>
      <c r="BD4641" s="557">
        <f>IF(AZ4641=0,0,(BB4641/AZ4641)*100)</f>
        <v>0</v>
      </c>
      <c r="BE4641" s="558"/>
      <c r="BF4641" s="561">
        <f>AT4641+AZ4641</f>
        <v>0</v>
      </c>
      <c r="BG4641" s="562"/>
      <c r="BH4641" s="565">
        <f>AV4641+BB4641</f>
        <v>0</v>
      </c>
      <c r="BI4641" s="566"/>
      <c r="BJ4641" s="557">
        <f>IF(BF4641=0,0,(BH4641/BF4641)*100)</f>
        <v>0</v>
      </c>
      <c r="BK4641" s="558"/>
      <c r="BL4641" s="602">
        <f>(AD4641*2)+(AJ4641*2)+(AP4641*3)+BB4641</f>
        <v>0</v>
      </c>
      <c r="BM4641" s="603"/>
      <c r="BN4641" s="604"/>
      <c r="BO4641" s="587">
        <f t="shared" ref="BO4641" si="3366">IF(BQ4641=0,0,50*BP4641/BQ4641)</f>
        <v>0</v>
      </c>
      <c r="BP4641" s="555">
        <f>(BL4641*BS$11)+(N4641*BS$12)+(X4641*BS$13)+(R4641*BS$14)+(V4641*BS$15)+(Z4641*BS$16)</f>
        <v>0</v>
      </c>
      <c r="BQ4641" s="555">
        <f>((AZ4641-BB4641)*BS$18)+((AT4641-AV4641)*BS$17)+(H4641*BS$19)+(P4641*BS$20)</f>
        <v>0</v>
      </c>
      <c r="BR4641" s="65"/>
      <c r="BS4641" s="65"/>
      <c r="BT4641" s="268"/>
    </row>
    <row r="4642" spans="1:72" ht="21.75" hidden="1" customHeight="1" x14ac:dyDescent="0.25">
      <c r="A4642" s="268"/>
      <c r="B4642" s="679"/>
      <c r="C4642" s="690" t="str">
        <f>IF(ROSTER!D$36="","",ROSTER!D$36)</f>
        <v/>
      </c>
      <c r="D4642" s="691"/>
      <c r="E4642" s="668"/>
      <c r="F4642" s="681"/>
      <c r="G4642" s="664"/>
      <c r="H4642" s="585"/>
      <c r="I4642" s="586"/>
      <c r="J4642" s="571"/>
      <c r="K4642" s="572"/>
      <c r="L4642" s="575"/>
      <c r="M4642" s="576"/>
      <c r="N4642" s="581"/>
      <c r="O4642" s="582"/>
      <c r="P4642" s="571"/>
      <c r="Q4642" s="572"/>
      <c r="R4642" s="575"/>
      <c r="S4642" s="576"/>
      <c r="T4642" s="581"/>
      <c r="U4642" s="582"/>
      <c r="V4642" s="585"/>
      <c r="W4642" s="586"/>
      <c r="X4642" s="571"/>
      <c r="Y4642" s="586"/>
      <c r="Z4642" s="571"/>
      <c r="AA4642" s="586"/>
      <c r="AB4642" s="571"/>
      <c r="AC4642" s="572"/>
      <c r="AD4642" s="575"/>
      <c r="AE4642" s="576"/>
      <c r="AF4642" s="577"/>
      <c r="AG4642" s="578"/>
      <c r="AH4642" s="571"/>
      <c r="AI4642" s="572"/>
      <c r="AJ4642" s="575"/>
      <c r="AK4642" s="576"/>
      <c r="AL4642" s="577"/>
      <c r="AM4642" s="578"/>
      <c r="AN4642" s="571"/>
      <c r="AO4642" s="572"/>
      <c r="AP4642" s="575"/>
      <c r="AQ4642" s="576"/>
      <c r="AR4642" s="577"/>
      <c r="AS4642" s="578"/>
      <c r="AT4642" s="627"/>
      <c r="AU4642" s="628"/>
      <c r="AV4642" s="629"/>
      <c r="AW4642" s="630"/>
      <c r="AX4642" s="577"/>
      <c r="AY4642" s="578"/>
      <c r="AZ4642" s="571"/>
      <c r="BA4642" s="572"/>
      <c r="BB4642" s="575"/>
      <c r="BC4642" s="576"/>
      <c r="BD4642" s="577"/>
      <c r="BE4642" s="578"/>
      <c r="BF4642" s="627"/>
      <c r="BG4642" s="628"/>
      <c r="BH4642" s="629"/>
      <c r="BI4642" s="630"/>
      <c r="BJ4642" s="577"/>
      <c r="BK4642" s="578"/>
      <c r="BL4642" s="605"/>
      <c r="BM4642" s="606"/>
      <c r="BN4642" s="607"/>
      <c r="BO4642" s="588"/>
      <c r="BP4642" s="556"/>
      <c r="BQ4642" s="556"/>
      <c r="BR4642" s="65"/>
      <c r="BS4642" s="65"/>
      <c r="BT4642" s="268"/>
    </row>
    <row r="4643" spans="1:72" ht="21.75" hidden="1" customHeight="1" x14ac:dyDescent="0.25">
      <c r="A4643" s="268"/>
      <c r="B4643" s="678" t="str">
        <f>IF(ROSTER!B$38="","",ROSTER!B$38)</f>
        <v/>
      </c>
      <c r="C4643" s="669" t="str">
        <f>IF(ROSTER!C$38="","",ROSTER!C$38)</f>
        <v/>
      </c>
      <c r="D4643" s="670"/>
      <c r="E4643" s="667"/>
      <c r="F4643" s="680">
        <f>IF(E4643="y",1,IF(E4643="S",1,0))</f>
        <v>0</v>
      </c>
      <c r="G4643" s="663">
        <f>IF(E4643="S",1,0)</f>
        <v>0</v>
      </c>
      <c r="H4643" s="583"/>
      <c r="I4643" s="584"/>
      <c r="J4643" s="569"/>
      <c r="K4643" s="570"/>
      <c r="L4643" s="573"/>
      <c r="M4643" s="574"/>
      <c r="N4643" s="579">
        <f>L4643+J4643</f>
        <v>0</v>
      </c>
      <c r="O4643" s="580"/>
      <c r="P4643" s="569"/>
      <c r="Q4643" s="570"/>
      <c r="R4643" s="573"/>
      <c r="S4643" s="574"/>
      <c r="T4643" s="579">
        <f>R4643-P4643</f>
        <v>0</v>
      </c>
      <c r="U4643" s="580"/>
      <c r="V4643" s="583"/>
      <c r="W4643" s="584"/>
      <c r="X4643" s="569"/>
      <c r="Y4643" s="584"/>
      <c r="Z4643" s="569"/>
      <c r="AA4643" s="584"/>
      <c r="AB4643" s="569"/>
      <c r="AC4643" s="570"/>
      <c r="AD4643" s="573"/>
      <c r="AE4643" s="574"/>
      <c r="AF4643" s="557">
        <f>IF(AB4643=0,0,(AD4643/AB4643)*100)</f>
        <v>0</v>
      </c>
      <c r="AG4643" s="558"/>
      <c r="AH4643" s="569"/>
      <c r="AI4643" s="570"/>
      <c r="AJ4643" s="573"/>
      <c r="AK4643" s="574"/>
      <c r="AL4643" s="557">
        <f>IF(AH4643=0,0,(AJ4643/AH4643)*100)</f>
        <v>0</v>
      </c>
      <c r="AM4643" s="558"/>
      <c r="AN4643" s="569"/>
      <c r="AO4643" s="570"/>
      <c r="AP4643" s="573"/>
      <c r="AQ4643" s="574"/>
      <c r="AR4643" s="557">
        <f>IF(AN4643=0,0,(AP4643/AN4643)*100)</f>
        <v>0</v>
      </c>
      <c r="AS4643" s="558"/>
      <c r="AT4643" s="561">
        <f>AB4643+AH4643+AN4643</f>
        <v>0</v>
      </c>
      <c r="AU4643" s="562"/>
      <c r="AV4643" s="565">
        <f>AD4643+AJ4643+AP4643</f>
        <v>0</v>
      </c>
      <c r="AW4643" s="566"/>
      <c r="AX4643" s="557">
        <f>IF(AT4643=0,0,(AV4643/AT4643)*100)</f>
        <v>0</v>
      </c>
      <c r="AY4643" s="558"/>
      <c r="AZ4643" s="569"/>
      <c r="BA4643" s="570"/>
      <c r="BB4643" s="573"/>
      <c r="BC4643" s="574"/>
      <c r="BD4643" s="557">
        <f>IF(AZ4643=0,0,(BB4643/AZ4643)*100)</f>
        <v>0</v>
      </c>
      <c r="BE4643" s="558"/>
      <c r="BF4643" s="561">
        <f>AT4643+AZ4643</f>
        <v>0</v>
      </c>
      <c r="BG4643" s="562"/>
      <c r="BH4643" s="565">
        <f>AV4643+BB4643</f>
        <v>0</v>
      </c>
      <c r="BI4643" s="566"/>
      <c r="BJ4643" s="557">
        <f>IF(BF4643=0,0,(BH4643/BF4643)*100)</f>
        <v>0</v>
      </c>
      <c r="BK4643" s="558"/>
      <c r="BL4643" s="602">
        <f>(AD4643*2)+(AJ4643*2)+(AP4643*3)+BB4643</f>
        <v>0</v>
      </c>
      <c r="BM4643" s="603"/>
      <c r="BN4643" s="604"/>
      <c r="BO4643" s="587">
        <f t="shared" ref="BO4643" si="3367">IF(BQ4643=0,0,50*BP4643/BQ4643)</f>
        <v>0</v>
      </c>
      <c r="BP4643" s="555">
        <f>(BL4643*BS$11)+(N4643*BS$12)+(X4643*BS$13)+(R4643*BS$14)+(V4643*BS$15)+(Z4643*BS$16)</f>
        <v>0</v>
      </c>
      <c r="BQ4643" s="555">
        <f>((AZ4643-BB4643)*BS$18)+((AT4643-AV4643)*BS$17)+(H4643*BS$19)+(P4643*BS$20)</f>
        <v>0</v>
      </c>
      <c r="BR4643" s="65"/>
      <c r="BS4643" s="65"/>
      <c r="BT4643" s="268"/>
    </row>
    <row r="4644" spans="1:72" ht="21.75" hidden="1" customHeight="1" x14ac:dyDescent="0.25">
      <c r="A4644" s="268"/>
      <c r="B4644" s="679"/>
      <c r="C4644" s="690" t="str">
        <f>IF(ROSTER!D$38="","",ROSTER!D$38)</f>
        <v/>
      </c>
      <c r="D4644" s="691"/>
      <c r="E4644" s="668"/>
      <c r="F4644" s="681"/>
      <c r="G4644" s="664"/>
      <c r="H4644" s="585"/>
      <c r="I4644" s="586"/>
      <c r="J4644" s="571"/>
      <c r="K4644" s="572"/>
      <c r="L4644" s="575"/>
      <c r="M4644" s="576"/>
      <c r="N4644" s="581"/>
      <c r="O4644" s="582"/>
      <c r="P4644" s="571"/>
      <c r="Q4644" s="572"/>
      <c r="R4644" s="575"/>
      <c r="S4644" s="576"/>
      <c r="T4644" s="581"/>
      <c r="U4644" s="582"/>
      <c r="V4644" s="585"/>
      <c r="W4644" s="586"/>
      <c r="X4644" s="571"/>
      <c r="Y4644" s="586"/>
      <c r="Z4644" s="571"/>
      <c r="AA4644" s="586"/>
      <c r="AB4644" s="571"/>
      <c r="AC4644" s="572"/>
      <c r="AD4644" s="575"/>
      <c r="AE4644" s="576"/>
      <c r="AF4644" s="577"/>
      <c r="AG4644" s="578"/>
      <c r="AH4644" s="571"/>
      <c r="AI4644" s="572"/>
      <c r="AJ4644" s="575"/>
      <c r="AK4644" s="576"/>
      <c r="AL4644" s="577"/>
      <c r="AM4644" s="578"/>
      <c r="AN4644" s="571"/>
      <c r="AO4644" s="572"/>
      <c r="AP4644" s="575"/>
      <c r="AQ4644" s="576"/>
      <c r="AR4644" s="577"/>
      <c r="AS4644" s="578"/>
      <c r="AT4644" s="627"/>
      <c r="AU4644" s="628"/>
      <c r="AV4644" s="629"/>
      <c r="AW4644" s="630"/>
      <c r="AX4644" s="577"/>
      <c r="AY4644" s="578"/>
      <c r="AZ4644" s="571"/>
      <c r="BA4644" s="572"/>
      <c r="BB4644" s="575"/>
      <c r="BC4644" s="576"/>
      <c r="BD4644" s="577"/>
      <c r="BE4644" s="578"/>
      <c r="BF4644" s="627"/>
      <c r="BG4644" s="628"/>
      <c r="BH4644" s="629"/>
      <c r="BI4644" s="630"/>
      <c r="BJ4644" s="577"/>
      <c r="BK4644" s="578"/>
      <c r="BL4644" s="605"/>
      <c r="BM4644" s="606"/>
      <c r="BN4644" s="607"/>
      <c r="BO4644" s="588"/>
      <c r="BP4644" s="556"/>
      <c r="BQ4644" s="556"/>
      <c r="BR4644" s="65"/>
      <c r="BS4644" s="65"/>
      <c r="BT4644" s="268"/>
    </row>
    <row r="4645" spans="1:72" ht="21.75" hidden="1" customHeight="1" x14ac:dyDescent="0.25">
      <c r="A4645" s="268"/>
      <c r="B4645" s="678" t="str">
        <f>IF(ROSTER!B$40="","",ROSTER!B$40)</f>
        <v/>
      </c>
      <c r="C4645" s="669" t="str">
        <f>IF(ROSTER!C$40="","",ROSTER!C$40)</f>
        <v/>
      </c>
      <c r="D4645" s="670"/>
      <c r="E4645" s="667"/>
      <c r="F4645" s="680">
        <f>IF(E4645="y",1,IF(E4645="S",1,0))</f>
        <v>0</v>
      </c>
      <c r="G4645" s="663">
        <f>IF(E4645="S",1,0)</f>
        <v>0</v>
      </c>
      <c r="H4645" s="583"/>
      <c r="I4645" s="584"/>
      <c r="J4645" s="569"/>
      <c r="K4645" s="570"/>
      <c r="L4645" s="573"/>
      <c r="M4645" s="574"/>
      <c r="N4645" s="579">
        <f>L4645+J4645</f>
        <v>0</v>
      </c>
      <c r="O4645" s="580"/>
      <c r="P4645" s="569"/>
      <c r="Q4645" s="570"/>
      <c r="R4645" s="573"/>
      <c r="S4645" s="574"/>
      <c r="T4645" s="579">
        <f>R4645-P4645</f>
        <v>0</v>
      </c>
      <c r="U4645" s="580"/>
      <c r="V4645" s="583"/>
      <c r="W4645" s="584"/>
      <c r="X4645" s="569"/>
      <c r="Y4645" s="584"/>
      <c r="Z4645" s="569"/>
      <c r="AA4645" s="584"/>
      <c r="AB4645" s="569"/>
      <c r="AC4645" s="570"/>
      <c r="AD4645" s="573"/>
      <c r="AE4645" s="574"/>
      <c r="AF4645" s="557">
        <f>IF(AB4645=0,0,(AD4645/AB4645)*100)</f>
        <v>0</v>
      </c>
      <c r="AG4645" s="558"/>
      <c r="AH4645" s="569"/>
      <c r="AI4645" s="570"/>
      <c r="AJ4645" s="573"/>
      <c r="AK4645" s="574"/>
      <c r="AL4645" s="557">
        <f>IF(AH4645=0,0,(AJ4645/AH4645)*100)</f>
        <v>0</v>
      </c>
      <c r="AM4645" s="558"/>
      <c r="AN4645" s="569"/>
      <c r="AO4645" s="570"/>
      <c r="AP4645" s="573"/>
      <c r="AQ4645" s="574"/>
      <c r="AR4645" s="557">
        <f>IF(AN4645=0,0,(AP4645/AN4645)*100)</f>
        <v>0</v>
      </c>
      <c r="AS4645" s="558"/>
      <c r="AT4645" s="561">
        <f>AB4645+AH4645+AN4645</f>
        <v>0</v>
      </c>
      <c r="AU4645" s="562"/>
      <c r="AV4645" s="565">
        <f>AD4645+AJ4645+AP4645</f>
        <v>0</v>
      </c>
      <c r="AW4645" s="566"/>
      <c r="AX4645" s="557">
        <f>IF(AT4645=0,0,(AV4645/AT4645)*100)</f>
        <v>0</v>
      </c>
      <c r="AY4645" s="558"/>
      <c r="AZ4645" s="569"/>
      <c r="BA4645" s="570"/>
      <c r="BB4645" s="573"/>
      <c r="BC4645" s="574"/>
      <c r="BD4645" s="557">
        <f>IF(AZ4645=0,0,(BB4645/AZ4645)*100)</f>
        <v>0</v>
      </c>
      <c r="BE4645" s="558"/>
      <c r="BF4645" s="561">
        <f>AT4645+AZ4645</f>
        <v>0</v>
      </c>
      <c r="BG4645" s="562"/>
      <c r="BH4645" s="565">
        <f>AV4645+BB4645</f>
        <v>0</v>
      </c>
      <c r="BI4645" s="566"/>
      <c r="BJ4645" s="557">
        <f>IF(BF4645=0,0,(BH4645/BF4645)*100)</f>
        <v>0</v>
      </c>
      <c r="BK4645" s="558"/>
      <c r="BL4645" s="602">
        <f>(AD4645*2)+(AJ4645*2)+(AP4645*3)+BB4645</f>
        <v>0</v>
      </c>
      <c r="BM4645" s="603"/>
      <c r="BN4645" s="604"/>
      <c r="BO4645" s="587">
        <f t="shared" ref="BO4645" si="3368">IF(BQ4645=0,0,50*BP4645/BQ4645)</f>
        <v>0</v>
      </c>
      <c r="BP4645" s="555">
        <f>(BL4645*BS$11)+(N4645*BS$12)+(X4645*BS$13)+(R4645*BS$14)+(V4645*BS$15)+(Z4645*BS$16)</f>
        <v>0</v>
      </c>
      <c r="BQ4645" s="555">
        <f>((AZ4645-BB4645)*BS$18)+((AT4645-AV4645)*BS$17)+(H4645*BS$19)+(P4645*BS$20)</f>
        <v>0</v>
      </c>
      <c r="BR4645" s="65"/>
      <c r="BS4645" s="65"/>
      <c r="BT4645" s="268"/>
    </row>
    <row r="4646" spans="1:72" ht="21.75" hidden="1" customHeight="1" x14ac:dyDescent="0.25">
      <c r="A4646" s="268"/>
      <c r="B4646" s="679"/>
      <c r="C4646" s="690" t="str">
        <f>IF(ROSTER!D$40="","",ROSTER!D$40)</f>
        <v/>
      </c>
      <c r="D4646" s="691"/>
      <c r="E4646" s="668"/>
      <c r="F4646" s="681"/>
      <c r="G4646" s="664"/>
      <c r="H4646" s="585"/>
      <c r="I4646" s="586"/>
      <c r="J4646" s="571"/>
      <c r="K4646" s="572"/>
      <c r="L4646" s="575"/>
      <c r="M4646" s="576"/>
      <c r="N4646" s="581"/>
      <c r="O4646" s="582"/>
      <c r="P4646" s="571"/>
      <c r="Q4646" s="572"/>
      <c r="R4646" s="575"/>
      <c r="S4646" s="576"/>
      <c r="T4646" s="581"/>
      <c r="U4646" s="582"/>
      <c r="V4646" s="585"/>
      <c r="W4646" s="586"/>
      <c r="X4646" s="571"/>
      <c r="Y4646" s="586"/>
      <c r="Z4646" s="571"/>
      <c r="AA4646" s="586"/>
      <c r="AB4646" s="571"/>
      <c r="AC4646" s="572"/>
      <c r="AD4646" s="575"/>
      <c r="AE4646" s="576"/>
      <c r="AF4646" s="577"/>
      <c r="AG4646" s="578"/>
      <c r="AH4646" s="571"/>
      <c r="AI4646" s="572"/>
      <c r="AJ4646" s="575"/>
      <c r="AK4646" s="576"/>
      <c r="AL4646" s="577"/>
      <c r="AM4646" s="578"/>
      <c r="AN4646" s="571"/>
      <c r="AO4646" s="572"/>
      <c r="AP4646" s="575"/>
      <c r="AQ4646" s="576"/>
      <c r="AR4646" s="577"/>
      <c r="AS4646" s="578"/>
      <c r="AT4646" s="627"/>
      <c r="AU4646" s="628"/>
      <c r="AV4646" s="629"/>
      <c r="AW4646" s="630"/>
      <c r="AX4646" s="577"/>
      <c r="AY4646" s="578"/>
      <c r="AZ4646" s="571"/>
      <c r="BA4646" s="572"/>
      <c r="BB4646" s="575"/>
      <c r="BC4646" s="576"/>
      <c r="BD4646" s="577"/>
      <c r="BE4646" s="578"/>
      <c r="BF4646" s="627"/>
      <c r="BG4646" s="628"/>
      <c r="BH4646" s="629"/>
      <c r="BI4646" s="630"/>
      <c r="BJ4646" s="577"/>
      <c r="BK4646" s="578"/>
      <c r="BL4646" s="605"/>
      <c r="BM4646" s="606"/>
      <c r="BN4646" s="607"/>
      <c r="BO4646" s="588"/>
      <c r="BP4646" s="556"/>
      <c r="BQ4646" s="556"/>
      <c r="BR4646" s="65"/>
      <c r="BS4646" s="65"/>
      <c r="BT4646" s="268"/>
    </row>
    <row r="4647" spans="1:72" ht="21.75" hidden="1" customHeight="1" x14ac:dyDescent="0.25">
      <c r="A4647" s="268"/>
      <c r="B4647" s="678" t="str">
        <f>IF(ROSTER!B$42="","",ROSTER!B$42)</f>
        <v/>
      </c>
      <c r="C4647" s="669" t="str">
        <f>IF(ROSTER!C$42="","",ROSTER!C$42)</f>
        <v/>
      </c>
      <c r="D4647" s="670"/>
      <c r="E4647" s="667"/>
      <c r="F4647" s="680">
        <f>IF(E4647="y",1,IF(E4647="S",1,0))</f>
        <v>0</v>
      </c>
      <c r="G4647" s="663">
        <f>IF(E4647="S",1,0)</f>
        <v>0</v>
      </c>
      <c r="H4647" s="583"/>
      <c r="I4647" s="584"/>
      <c r="J4647" s="569"/>
      <c r="K4647" s="570"/>
      <c r="L4647" s="573"/>
      <c r="M4647" s="574"/>
      <c r="N4647" s="579">
        <f>L4647+J4647</f>
        <v>0</v>
      </c>
      <c r="O4647" s="580"/>
      <c r="P4647" s="569"/>
      <c r="Q4647" s="570"/>
      <c r="R4647" s="573"/>
      <c r="S4647" s="574"/>
      <c r="T4647" s="579">
        <f>R4647-P4647</f>
        <v>0</v>
      </c>
      <c r="U4647" s="580"/>
      <c r="V4647" s="583"/>
      <c r="W4647" s="584"/>
      <c r="X4647" s="569"/>
      <c r="Y4647" s="584"/>
      <c r="Z4647" s="569"/>
      <c r="AA4647" s="584"/>
      <c r="AB4647" s="569"/>
      <c r="AC4647" s="570"/>
      <c r="AD4647" s="573"/>
      <c r="AE4647" s="574"/>
      <c r="AF4647" s="557">
        <f>IF(AB4647=0,0,(AD4647/AB4647)*100)</f>
        <v>0</v>
      </c>
      <c r="AG4647" s="558"/>
      <c r="AH4647" s="569"/>
      <c r="AI4647" s="570"/>
      <c r="AJ4647" s="573"/>
      <c r="AK4647" s="574"/>
      <c r="AL4647" s="557">
        <f>IF(AH4647=0,0,(AJ4647/AH4647)*100)</f>
        <v>0</v>
      </c>
      <c r="AM4647" s="558"/>
      <c r="AN4647" s="569"/>
      <c r="AO4647" s="570"/>
      <c r="AP4647" s="573"/>
      <c r="AQ4647" s="574"/>
      <c r="AR4647" s="557">
        <f>IF(AN4647=0,0,(AP4647/AN4647)*100)</f>
        <v>0</v>
      </c>
      <c r="AS4647" s="558"/>
      <c r="AT4647" s="561">
        <f>AB4647+AH4647+AN4647</f>
        <v>0</v>
      </c>
      <c r="AU4647" s="562"/>
      <c r="AV4647" s="565">
        <f>AD4647+AJ4647+AP4647</f>
        <v>0</v>
      </c>
      <c r="AW4647" s="566"/>
      <c r="AX4647" s="557">
        <f>IF(AT4647=0,0,(AV4647/AT4647)*100)</f>
        <v>0</v>
      </c>
      <c r="AY4647" s="558"/>
      <c r="AZ4647" s="569"/>
      <c r="BA4647" s="570"/>
      <c r="BB4647" s="573"/>
      <c r="BC4647" s="574"/>
      <c r="BD4647" s="557">
        <f>IF(AZ4647=0,0,(BB4647/AZ4647)*100)</f>
        <v>0</v>
      </c>
      <c r="BE4647" s="558"/>
      <c r="BF4647" s="561">
        <f>AT4647+AZ4647</f>
        <v>0</v>
      </c>
      <c r="BG4647" s="562"/>
      <c r="BH4647" s="565">
        <f>AV4647+BB4647</f>
        <v>0</v>
      </c>
      <c r="BI4647" s="566"/>
      <c r="BJ4647" s="557">
        <f>IF(BF4647=0,0,(BH4647/BF4647)*100)</f>
        <v>0</v>
      </c>
      <c r="BK4647" s="558"/>
      <c r="BL4647" s="602">
        <f>(AD4647*2)+(AJ4647*2)+(AP4647*3)+BB4647</f>
        <v>0</v>
      </c>
      <c r="BM4647" s="603"/>
      <c r="BN4647" s="604"/>
      <c r="BO4647" s="587">
        <f t="shared" ref="BO4647" si="3369">IF(BQ4647=0,0,50*BP4647/BQ4647)</f>
        <v>0</v>
      </c>
      <c r="BP4647" s="555">
        <f>(BL4647*BS$11)+(N4647*BS$12)+(X4647*BS$13)+(R4647*BS$14)+(V4647*BS$15)+(Z4647*BS$16)</f>
        <v>0</v>
      </c>
      <c r="BQ4647" s="555">
        <f>((AZ4647-BB4647)*BS$18)+((AT4647-AV4647)*BS$17)+(H4647*BS$19)+(P4647*BS$20)</f>
        <v>0</v>
      </c>
      <c r="BR4647" s="65"/>
      <c r="BS4647" s="65"/>
      <c r="BT4647" s="268"/>
    </row>
    <row r="4648" spans="1:72" ht="21.75" hidden="1" customHeight="1" x14ac:dyDescent="0.25">
      <c r="A4648" s="268"/>
      <c r="B4648" s="679"/>
      <c r="C4648" s="690" t="str">
        <f>IF(ROSTER!D$42="","",ROSTER!D$42)</f>
        <v/>
      </c>
      <c r="D4648" s="691"/>
      <c r="E4648" s="668"/>
      <c r="F4648" s="681"/>
      <c r="G4648" s="664"/>
      <c r="H4648" s="585"/>
      <c r="I4648" s="586"/>
      <c r="J4648" s="571"/>
      <c r="K4648" s="572"/>
      <c r="L4648" s="575"/>
      <c r="M4648" s="576"/>
      <c r="N4648" s="581"/>
      <c r="O4648" s="582"/>
      <c r="P4648" s="571"/>
      <c r="Q4648" s="572"/>
      <c r="R4648" s="575"/>
      <c r="S4648" s="576"/>
      <c r="T4648" s="581"/>
      <c r="U4648" s="582"/>
      <c r="V4648" s="585"/>
      <c r="W4648" s="586"/>
      <c r="X4648" s="571"/>
      <c r="Y4648" s="586"/>
      <c r="Z4648" s="571"/>
      <c r="AA4648" s="586"/>
      <c r="AB4648" s="571"/>
      <c r="AC4648" s="572"/>
      <c r="AD4648" s="575"/>
      <c r="AE4648" s="576"/>
      <c r="AF4648" s="577"/>
      <c r="AG4648" s="578"/>
      <c r="AH4648" s="571"/>
      <c r="AI4648" s="572"/>
      <c r="AJ4648" s="575"/>
      <c r="AK4648" s="576"/>
      <c r="AL4648" s="577"/>
      <c r="AM4648" s="578"/>
      <c r="AN4648" s="571"/>
      <c r="AO4648" s="572"/>
      <c r="AP4648" s="575"/>
      <c r="AQ4648" s="576"/>
      <c r="AR4648" s="577"/>
      <c r="AS4648" s="578"/>
      <c r="AT4648" s="627"/>
      <c r="AU4648" s="628"/>
      <c r="AV4648" s="629"/>
      <c r="AW4648" s="630"/>
      <c r="AX4648" s="577"/>
      <c r="AY4648" s="578"/>
      <c r="AZ4648" s="571"/>
      <c r="BA4648" s="572"/>
      <c r="BB4648" s="575"/>
      <c r="BC4648" s="576"/>
      <c r="BD4648" s="577"/>
      <c r="BE4648" s="578"/>
      <c r="BF4648" s="627"/>
      <c r="BG4648" s="628"/>
      <c r="BH4648" s="629"/>
      <c r="BI4648" s="630"/>
      <c r="BJ4648" s="577"/>
      <c r="BK4648" s="578"/>
      <c r="BL4648" s="605"/>
      <c r="BM4648" s="606"/>
      <c r="BN4648" s="607"/>
      <c r="BO4648" s="588"/>
      <c r="BP4648" s="556"/>
      <c r="BQ4648" s="556"/>
      <c r="BR4648" s="65"/>
      <c r="BS4648" s="65"/>
      <c r="BT4648" s="268"/>
    </row>
    <row r="4649" spans="1:72" ht="21.75" hidden="1" customHeight="1" x14ac:dyDescent="0.25">
      <c r="A4649" s="268"/>
      <c r="B4649" s="678" t="str">
        <f>IF(ROSTER!B$44="","",ROSTER!B$44)</f>
        <v/>
      </c>
      <c r="C4649" s="669" t="str">
        <f>IF(ROSTER!C$44="","",ROSTER!C$44)</f>
        <v/>
      </c>
      <c r="D4649" s="670"/>
      <c r="E4649" s="667"/>
      <c r="F4649" s="680">
        <f>IF(E4649="y",1,IF(E4649="S",1,0))</f>
        <v>0</v>
      </c>
      <c r="G4649" s="663">
        <f>IF(E4649="S",1,0)</f>
        <v>0</v>
      </c>
      <c r="H4649" s="583"/>
      <c r="I4649" s="584"/>
      <c r="J4649" s="569"/>
      <c r="K4649" s="570"/>
      <c r="L4649" s="573"/>
      <c r="M4649" s="574"/>
      <c r="N4649" s="579">
        <f>L4649+J4649</f>
        <v>0</v>
      </c>
      <c r="O4649" s="580"/>
      <c r="P4649" s="569"/>
      <c r="Q4649" s="570"/>
      <c r="R4649" s="573"/>
      <c r="S4649" s="574"/>
      <c r="T4649" s="579">
        <f>R4649-P4649</f>
        <v>0</v>
      </c>
      <c r="U4649" s="580"/>
      <c r="V4649" s="583"/>
      <c r="W4649" s="584"/>
      <c r="X4649" s="569"/>
      <c r="Y4649" s="584"/>
      <c r="Z4649" s="569"/>
      <c r="AA4649" s="584"/>
      <c r="AB4649" s="569"/>
      <c r="AC4649" s="570"/>
      <c r="AD4649" s="573"/>
      <c r="AE4649" s="574"/>
      <c r="AF4649" s="557">
        <f>IF(AB4649=0,0,(AD4649/AB4649)*100)</f>
        <v>0</v>
      </c>
      <c r="AG4649" s="558"/>
      <c r="AH4649" s="569"/>
      <c r="AI4649" s="570"/>
      <c r="AJ4649" s="573"/>
      <c r="AK4649" s="574"/>
      <c r="AL4649" s="557">
        <f>IF(AH4649=0,0,(AJ4649/AH4649)*100)</f>
        <v>0</v>
      </c>
      <c r="AM4649" s="558"/>
      <c r="AN4649" s="569"/>
      <c r="AO4649" s="570"/>
      <c r="AP4649" s="573"/>
      <c r="AQ4649" s="574"/>
      <c r="AR4649" s="557">
        <f>IF(AN4649=0,0,(AP4649/AN4649)*100)</f>
        <v>0</v>
      </c>
      <c r="AS4649" s="558"/>
      <c r="AT4649" s="561">
        <f>AB4649+AH4649+AN4649</f>
        <v>0</v>
      </c>
      <c r="AU4649" s="562"/>
      <c r="AV4649" s="565">
        <f>AD4649+AJ4649+AP4649</f>
        <v>0</v>
      </c>
      <c r="AW4649" s="566"/>
      <c r="AX4649" s="557">
        <f>IF(AT4649=0,0,(AV4649/AT4649)*100)</f>
        <v>0</v>
      </c>
      <c r="AY4649" s="558"/>
      <c r="AZ4649" s="569"/>
      <c r="BA4649" s="570"/>
      <c r="BB4649" s="573"/>
      <c r="BC4649" s="574"/>
      <c r="BD4649" s="557">
        <f>IF(AZ4649=0,0,(BB4649/AZ4649)*100)</f>
        <v>0</v>
      </c>
      <c r="BE4649" s="558"/>
      <c r="BF4649" s="561">
        <f>AT4649+AZ4649</f>
        <v>0</v>
      </c>
      <c r="BG4649" s="562"/>
      <c r="BH4649" s="565">
        <f>AV4649+BB4649</f>
        <v>0</v>
      </c>
      <c r="BI4649" s="566"/>
      <c r="BJ4649" s="557">
        <f>IF(BF4649=0,0,(BH4649/BF4649)*100)</f>
        <v>0</v>
      </c>
      <c r="BK4649" s="558"/>
      <c r="BL4649" s="602">
        <f>(AD4649*2)+(AJ4649*2)+(AP4649*3)+BB4649</f>
        <v>0</v>
      </c>
      <c r="BM4649" s="603"/>
      <c r="BN4649" s="604"/>
      <c r="BO4649" s="587">
        <f t="shared" ref="BO4649" si="3370">IF(BQ4649=0,0,50*BP4649/BQ4649)</f>
        <v>0</v>
      </c>
      <c r="BP4649" s="555">
        <f>(BL4649*BS$11)+(N4649*BS$12)+(X4649*BS$13)+(R4649*BS$14)+(V4649*BS$15)+(Z4649*BS$16)</f>
        <v>0</v>
      </c>
      <c r="BQ4649" s="555">
        <f>((AZ4649-BB4649)*BS$18)+((AT4649-AV4649)*BS$17)+(H4649*BS$19)+(P4649*BS$20)</f>
        <v>0</v>
      </c>
      <c r="BR4649" s="65"/>
      <c r="BS4649" s="65"/>
      <c r="BT4649" s="268"/>
    </row>
    <row r="4650" spans="1:72" ht="21.75" hidden="1" customHeight="1" x14ac:dyDescent="0.25">
      <c r="A4650" s="268"/>
      <c r="B4650" s="679"/>
      <c r="C4650" s="690" t="str">
        <f>IF(ROSTER!D$44="","",ROSTER!D$44)</f>
        <v/>
      </c>
      <c r="D4650" s="691"/>
      <c r="E4650" s="668"/>
      <c r="F4650" s="681"/>
      <c r="G4650" s="664"/>
      <c r="H4650" s="585"/>
      <c r="I4650" s="586"/>
      <c r="J4650" s="571"/>
      <c r="K4650" s="572"/>
      <c r="L4650" s="575"/>
      <c r="M4650" s="576"/>
      <c r="N4650" s="581"/>
      <c r="O4650" s="582"/>
      <c r="P4650" s="571"/>
      <c r="Q4650" s="572"/>
      <c r="R4650" s="575"/>
      <c r="S4650" s="576"/>
      <c r="T4650" s="581"/>
      <c r="U4650" s="582"/>
      <c r="V4650" s="585"/>
      <c r="W4650" s="586"/>
      <c r="X4650" s="571"/>
      <c r="Y4650" s="586"/>
      <c r="Z4650" s="571"/>
      <c r="AA4650" s="586"/>
      <c r="AB4650" s="571"/>
      <c r="AC4650" s="572"/>
      <c r="AD4650" s="575"/>
      <c r="AE4650" s="576"/>
      <c r="AF4650" s="577"/>
      <c r="AG4650" s="578"/>
      <c r="AH4650" s="571"/>
      <c r="AI4650" s="572"/>
      <c r="AJ4650" s="575"/>
      <c r="AK4650" s="576"/>
      <c r="AL4650" s="577"/>
      <c r="AM4650" s="578"/>
      <c r="AN4650" s="571"/>
      <c r="AO4650" s="572"/>
      <c r="AP4650" s="575"/>
      <c r="AQ4650" s="576"/>
      <c r="AR4650" s="577"/>
      <c r="AS4650" s="578"/>
      <c r="AT4650" s="627"/>
      <c r="AU4650" s="628"/>
      <c r="AV4650" s="629"/>
      <c r="AW4650" s="630"/>
      <c r="AX4650" s="577"/>
      <c r="AY4650" s="578"/>
      <c r="AZ4650" s="571"/>
      <c r="BA4650" s="572"/>
      <c r="BB4650" s="575"/>
      <c r="BC4650" s="576"/>
      <c r="BD4650" s="577"/>
      <c r="BE4650" s="578"/>
      <c r="BF4650" s="627"/>
      <c r="BG4650" s="628"/>
      <c r="BH4650" s="629"/>
      <c r="BI4650" s="630"/>
      <c r="BJ4650" s="577"/>
      <c r="BK4650" s="578"/>
      <c r="BL4650" s="605"/>
      <c r="BM4650" s="606"/>
      <c r="BN4650" s="607"/>
      <c r="BO4650" s="588"/>
      <c r="BP4650" s="556"/>
      <c r="BQ4650" s="556"/>
      <c r="BR4650" s="65"/>
      <c r="BS4650" s="65"/>
      <c r="BT4650" s="268"/>
    </row>
    <row r="4651" spans="1:72" ht="21.75" hidden="1" customHeight="1" x14ac:dyDescent="0.25">
      <c r="A4651" s="268"/>
      <c r="B4651" s="678" t="str">
        <f>IF(ROSTER!B$46="","",ROSTER!B$46)</f>
        <v/>
      </c>
      <c r="C4651" s="669" t="str">
        <f>IF(ROSTER!C$46="","",ROSTER!C$46)</f>
        <v/>
      </c>
      <c r="D4651" s="670"/>
      <c r="E4651" s="667"/>
      <c r="F4651" s="680">
        <f>IF(E4651="y",1,IF(E4651="S",1,0))</f>
        <v>0</v>
      </c>
      <c r="G4651" s="663">
        <f>IF(E4651="S",1,0)</f>
        <v>0</v>
      </c>
      <c r="H4651" s="583"/>
      <c r="I4651" s="584"/>
      <c r="J4651" s="569"/>
      <c r="K4651" s="570"/>
      <c r="L4651" s="573"/>
      <c r="M4651" s="574"/>
      <c r="N4651" s="579">
        <f>L4651+J4651</f>
        <v>0</v>
      </c>
      <c r="O4651" s="580"/>
      <c r="P4651" s="569"/>
      <c r="Q4651" s="570"/>
      <c r="R4651" s="573"/>
      <c r="S4651" s="574"/>
      <c r="T4651" s="579">
        <f>R4651-P4651</f>
        <v>0</v>
      </c>
      <c r="U4651" s="580"/>
      <c r="V4651" s="583"/>
      <c r="W4651" s="584"/>
      <c r="X4651" s="569"/>
      <c r="Y4651" s="584"/>
      <c r="Z4651" s="569"/>
      <c r="AA4651" s="584"/>
      <c r="AB4651" s="569"/>
      <c r="AC4651" s="570"/>
      <c r="AD4651" s="573"/>
      <c r="AE4651" s="574"/>
      <c r="AF4651" s="557">
        <f>IF(AB4651=0,0,(AD4651/AB4651)*100)</f>
        <v>0</v>
      </c>
      <c r="AG4651" s="558"/>
      <c r="AH4651" s="569"/>
      <c r="AI4651" s="570"/>
      <c r="AJ4651" s="573"/>
      <c r="AK4651" s="574"/>
      <c r="AL4651" s="557">
        <f>IF(AH4651=0,0,(AJ4651/AH4651)*100)</f>
        <v>0</v>
      </c>
      <c r="AM4651" s="558"/>
      <c r="AN4651" s="569"/>
      <c r="AO4651" s="570"/>
      <c r="AP4651" s="573"/>
      <c r="AQ4651" s="574"/>
      <c r="AR4651" s="557">
        <f>IF(AN4651=0,0,(AP4651/AN4651)*100)</f>
        <v>0</v>
      </c>
      <c r="AS4651" s="558"/>
      <c r="AT4651" s="561">
        <f>AB4651+AH4651+AN4651</f>
        <v>0</v>
      </c>
      <c r="AU4651" s="562"/>
      <c r="AV4651" s="565">
        <f>AD4651+AJ4651+AP4651</f>
        <v>0</v>
      </c>
      <c r="AW4651" s="566"/>
      <c r="AX4651" s="557">
        <f>IF(AT4651=0,0,(AV4651/AT4651)*100)</f>
        <v>0</v>
      </c>
      <c r="AY4651" s="558"/>
      <c r="AZ4651" s="569"/>
      <c r="BA4651" s="570"/>
      <c r="BB4651" s="573"/>
      <c r="BC4651" s="574"/>
      <c r="BD4651" s="557">
        <f>IF(AZ4651=0,0,(BB4651/AZ4651)*100)</f>
        <v>0</v>
      </c>
      <c r="BE4651" s="558"/>
      <c r="BF4651" s="561">
        <f>AT4651+AZ4651</f>
        <v>0</v>
      </c>
      <c r="BG4651" s="562"/>
      <c r="BH4651" s="565">
        <f>AV4651+BB4651</f>
        <v>0</v>
      </c>
      <c r="BI4651" s="566"/>
      <c r="BJ4651" s="557">
        <f>IF(BF4651=0,0,(BH4651/BF4651)*100)</f>
        <v>0</v>
      </c>
      <c r="BK4651" s="558"/>
      <c r="BL4651" s="602">
        <f>(AD4651*2)+(AJ4651*2)+(AP4651*3)+BB4651</f>
        <v>0</v>
      </c>
      <c r="BM4651" s="603"/>
      <c r="BN4651" s="604"/>
      <c r="BO4651" s="587">
        <f t="shared" ref="BO4651" si="3371">IF(BQ4651=0,0,50*BP4651/BQ4651)</f>
        <v>0</v>
      </c>
      <c r="BP4651" s="634">
        <f>(BL4651*BS$11)+(N4651*BS$12)+(X4651*BS$13)+(R4651*BS$14)+(V4651*BS$15)+(Z4651*BS$16)</f>
        <v>0</v>
      </c>
      <c r="BQ4651" s="555">
        <f>((AZ4651-BB4651)*BS$18)+((AT4651-AV4651)*BS$17)+(H4651*BS$19)+(P4651*BS$20)</f>
        <v>0</v>
      </c>
      <c r="BR4651" s="65"/>
      <c r="BS4651" s="65"/>
      <c r="BT4651" s="268"/>
    </row>
    <row r="4652" spans="1:72" ht="22.5" hidden="1" customHeight="1" thickBot="1" x14ac:dyDescent="0.3">
      <c r="A4652" s="268"/>
      <c r="B4652" s="679"/>
      <c r="C4652" s="690" t="str">
        <f>IF(ROSTER!D$46="","",ROSTER!D$46)</f>
        <v/>
      </c>
      <c r="D4652" s="691"/>
      <c r="E4652" s="668"/>
      <c r="F4652" s="681"/>
      <c r="G4652" s="664"/>
      <c r="H4652" s="585"/>
      <c r="I4652" s="586"/>
      <c r="J4652" s="571"/>
      <c r="K4652" s="572"/>
      <c r="L4652" s="575"/>
      <c r="M4652" s="576"/>
      <c r="N4652" s="649"/>
      <c r="O4652" s="650"/>
      <c r="P4652" s="571"/>
      <c r="Q4652" s="572"/>
      <c r="R4652" s="575"/>
      <c r="S4652" s="576"/>
      <c r="T4652" s="581"/>
      <c r="U4652" s="582"/>
      <c r="V4652" s="585"/>
      <c r="W4652" s="586"/>
      <c r="X4652" s="571"/>
      <c r="Y4652" s="586"/>
      <c r="Z4652" s="571"/>
      <c r="AA4652" s="586"/>
      <c r="AB4652" s="571"/>
      <c r="AC4652" s="572"/>
      <c r="AD4652" s="575"/>
      <c r="AE4652" s="576"/>
      <c r="AF4652" s="559"/>
      <c r="AG4652" s="560"/>
      <c r="AH4652" s="571"/>
      <c r="AI4652" s="572"/>
      <c r="AJ4652" s="575"/>
      <c r="AK4652" s="576"/>
      <c r="AL4652" s="559"/>
      <c r="AM4652" s="560"/>
      <c r="AN4652" s="571"/>
      <c r="AO4652" s="572"/>
      <c r="AP4652" s="575"/>
      <c r="AQ4652" s="576"/>
      <c r="AR4652" s="559"/>
      <c r="AS4652" s="560"/>
      <c r="AT4652" s="563"/>
      <c r="AU4652" s="564"/>
      <c r="AV4652" s="567"/>
      <c r="AW4652" s="568"/>
      <c r="AX4652" s="559"/>
      <c r="AY4652" s="560"/>
      <c r="AZ4652" s="571"/>
      <c r="BA4652" s="572"/>
      <c r="BB4652" s="575"/>
      <c r="BC4652" s="576"/>
      <c r="BD4652" s="559"/>
      <c r="BE4652" s="560"/>
      <c r="BF4652" s="563"/>
      <c r="BG4652" s="564"/>
      <c r="BH4652" s="567"/>
      <c r="BI4652" s="568"/>
      <c r="BJ4652" s="559"/>
      <c r="BK4652" s="560"/>
      <c r="BL4652" s="631"/>
      <c r="BM4652" s="632"/>
      <c r="BN4652" s="633"/>
      <c r="BO4652" s="609"/>
      <c r="BP4652" s="635"/>
      <c r="BQ4652" s="556"/>
      <c r="BR4652" s="65"/>
      <c r="BS4652" s="65"/>
      <c r="BT4652" s="268"/>
    </row>
    <row r="4653" spans="1:72" s="79" customFormat="1" ht="33.4" hidden="1" customHeight="1" x14ac:dyDescent="0.45">
      <c r="A4653" s="278"/>
      <c r="B4653" s="671"/>
      <c r="C4653" s="611"/>
      <c r="D4653" s="611" t="s">
        <v>10</v>
      </c>
      <c r="E4653" s="612"/>
      <c r="F4653" s="78"/>
      <c r="G4653" s="78"/>
      <c r="H4653" s="547">
        <f>SUM(H4613:I4652)</f>
        <v>0</v>
      </c>
      <c r="I4653" s="548"/>
      <c r="J4653" s="547">
        <f>SUM(J4613:K4652)</f>
        <v>0</v>
      </c>
      <c r="K4653" s="548"/>
      <c r="L4653" s="551">
        <f>SUM(L4613:M4652)</f>
        <v>0</v>
      </c>
      <c r="M4653" s="636"/>
      <c r="N4653" s="533">
        <f>L4653+J4653</f>
        <v>0</v>
      </c>
      <c r="O4653" s="534"/>
      <c r="P4653" s="551">
        <f>SUM(P4613:Q4652)</f>
        <v>0</v>
      </c>
      <c r="Q4653" s="548"/>
      <c r="R4653" s="551">
        <f>SUM(R4613:S4652)</f>
        <v>0</v>
      </c>
      <c r="S4653" s="636"/>
      <c r="T4653" s="533">
        <f>R4653-P4653</f>
        <v>0</v>
      </c>
      <c r="U4653" s="534"/>
      <c r="V4653" s="551">
        <f>SUM(V4613:W4652)</f>
        <v>0</v>
      </c>
      <c r="W4653" s="636"/>
      <c r="X4653" s="547">
        <f>SUM(X4613:Y4652)</f>
        <v>0</v>
      </c>
      <c r="Y4653" s="534"/>
      <c r="Z4653" s="547">
        <f>SUM(Z4613:AA4652)</f>
        <v>0</v>
      </c>
      <c r="AA4653" s="534"/>
      <c r="AB4653" s="636">
        <f>SUM(AB4613:AC4652)</f>
        <v>0</v>
      </c>
      <c r="AC4653" s="548"/>
      <c r="AD4653" s="551">
        <f>SUM(AD4613:AE4652)</f>
        <v>0</v>
      </c>
      <c r="AE4653" s="636"/>
      <c r="AF4653" s="533">
        <f>IF(AB4653=0,0,(AD4653/AB4653)*100)</f>
        <v>0</v>
      </c>
      <c r="AG4653" s="534"/>
      <c r="AH4653" s="551">
        <f>SUM(AH4613:AI4652)</f>
        <v>0</v>
      </c>
      <c r="AI4653" s="548"/>
      <c r="AJ4653" s="551">
        <f>SUM(AJ4613:AK4652)</f>
        <v>0</v>
      </c>
      <c r="AK4653" s="636"/>
      <c r="AL4653" s="533">
        <f>IF(AH4653=0,0,(AJ4653/AH4653)*100)</f>
        <v>0</v>
      </c>
      <c r="AM4653" s="534"/>
      <c r="AN4653" s="551">
        <f>SUM(AN4613:AO4652)</f>
        <v>0</v>
      </c>
      <c r="AO4653" s="548"/>
      <c r="AP4653" s="551">
        <f>SUM(AP4613:AQ4652)</f>
        <v>0</v>
      </c>
      <c r="AQ4653" s="636"/>
      <c r="AR4653" s="533">
        <f>IF(AN4653=0,0,(AP4653/AN4653)*100)</f>
        <v>0</v>
      </c>
      <c r="AS4653" s="534"/>
      <c r="AT4653" s="547">
        <f>AB4653+AH4653+AN4653</f>
        <v>0</v>
      </c>
      <c r="AU4653" s="548"/>
      <c r="AV4653" s="551">
        <f>AD4653+AJ4653+AP4653</f>
        <v>0</v>
      </c>
      <c r="AW4653" s="552"/>
      <c r="AX4653" s="533">
        <f>IF(AT4653=0,0,(AV4653/AT4653)*100)</f>
        <v>0</v>
      </c>
      <c r="AY4653" s="534"/>
      <c r="AZ4653" s="551">
        <f>SUM(AZ4613:BA4652)</f>
        <v>0</v>
      </c>
      <c r="BA4653" s="548"/>
      <c r="BB4653" s="551">
        <f>SUM(BB4613:BC4652)</f>
        <v>0</v>
      </c>
      <c r="BC4653" s="636"/>
      <c r="BD4653" s="533">
        <f>IF(AZ4653=0,0,(BB4653/AZ4653)*100)</f>
        <v>0</v>
      </c>
      <c r="BE4653" s="534"/>
      <c r="BF4653" s="547">
        <f>AT4653+AZ4653</f>
        <v>0</v>
      </c>
      <c r="BG4653" s="548"/>
      <c r="BH4653" s="551">
        <f>AV4653+BB4653</f>
        <v>0</v>
      </c>
      <c r="BI4653" s="552"/>
      <c r="BJ4653" s="533">
        <f>IF(BF4653=0,0,(BH4653/BF4653)*100)</f>
        <v>0</v>
      </c>
      <c r="BK4653" s="619"/>
      <c r="BL4653" s="621">
        <f>SUM(BL4613:BN4652)</f>
        <v>0</v>
      </c>
      <c r="BM4653" s="622"/>
      <c r="BN4653" s="623"/>
      <c r="BO4653" s="610">
        <f>SUM(BO4613:BO4652)</f>
        <v>0</v>
      </c>
      <c r="BP4653" s="709">
        <f>(BL4653*BS$11)+(N4653*BS$12)+(X4653*BS$13)+(R4653*BS$14)+(V4653*BS$15)+(Z4653*BS$16)</f>
        <v>0</v>
      </c>
      <c r="BQ4653" s="638">
        <f>((AZ4653-BB4653)*BS$18)+((AT4653-AV4653)*BS$17)+(H4653*BS$19)+(P4653*BS$20)</f>
        <v>0</v>
      </c>
      <c r="BR4653" s="77"/>
      <c r="BS4653" s="77"/>
      <c r="BT4653" s="278"/>
    </row>
    <row r="4654" spans="1:72" s="79" customFormat="1" ht="33.950000000000003" hidden="1" customHeight="1" thickBot="1" x14ac:dyDescent="0.5">
      <c r="A4654" s="278"/>
      <c r="B4654" s="672"/>
      <c r="C4654" s="673"/>
      <c r="D4654" s="673"/>
      <c r="E4654" s="721"/>
      <c r="F4654" s="80"/>
      <c r="G4654" s="80"/>
      <c r="H4654" s="549"/>
      <c r="I4654" s="550"/>
      <c r="J4654" s="549"/>
      <c r="K4654" s="550"/>
      <c r="L4654" s="553"/>
      <c r="M4654" s="637"/>
      <c r="N4654" s="535"/>
      <c r="O4654" s="536"/>
      <c r="P4654" s="553"/>
      <c r="Q4654" s="550"/>
      <c r="R4654" s="553"/>
      <c r="S4654" s="637"/>
      <c r="T4654" s="535"/>
      <c r="U4654" s="536"/>
      <c r="V4654" s="553"/>
      <c r="W4654" s="637"/>
      <c r="X4654" s="549"/>
      <c r="Y4654" s="536"/>
      <c r="Z4654" s="549"/>
      <c r="AA4654" s="536"/>
      <c r="AB4654" s="637"/>
      <c r="AC4654" s="550"/>
      <c r="AD4654" s="553"/>
      <c r="AE4654" s="637"/>
      <c r="AF4654" s="535"/>
      <c r="AG4654" s="536"/>
      <c r="AH4654" s="553"/>
      <c r="AI4654" s="550"/>
      <c r="AJ4654" s="553"/>
      <c r="AK4654" s="637"/>
      <c r="AL4654" s="535"/>
      <c r="AM4654" s="536"/>
      <c r="AN4654" s="553"/>
      <c r="AO4654" s="550"/>
      <c r="AP4654" s="553"/>
      <c r="AQ4654" s="637"/>
      <c r="AR4654" s="535"/>
      <c r="AS4654" s="536"/>
      <c r="AT4654" s="549"/>
      <c r="AU4654" s="550"/>
      <c r="AV4654" s="553"/>
      <c r="AW4654" s="554"/>
      <c r="AX4654" s="535"/>
      <c r="AY4654" s="536"/>
      <c r="AZ4654" s="553"/>
      <c r="BA4654" s="550"/>
      <c r="BB4654" s="553"/>
      <c r="BC4654" s="637"/>
      <c r="BD4654" s="535"/>
      <c r="BE4654" s="536"/>
      <c r="BF4654" s="549"/>
      <c r="BG4654" s="550"/>
      <c r="BH4654" s="553"/>
      <c r="BI4654" s="554"/>
      <c r="BJ4654" s="535"/>
      <c r="BK4654" s="620"/>
      <c r="BL4654" s="624"/>
      <c r="BM4654" s="625"/>
      <c r="BN4654" s="626"/>
      <c r="BO4654" s="609"/>
      <c r="BP4654" s="710"/>
      <c r="BQ4654" s="639"/>
      <c r="BR4654" s="77"/>
      <c r="BS4654" s="77"/>
      <c r="BT4654" s="278"/>
    </row>
    <row r="4655" spans="1:72" s="79" customFormat="1" ht="33" hidden="1" customHeight="1" thickBot="1" x14ac:dyDescent="0.5">
      <c r="A4655" s="278"/>
      <c r="B4655" s="671"/>
      <c r="C4655" s="611"/>
      <c r="D4655" s="611" t="s">
        <v>13</v>
      </c>
      <c r="E4655" s="612"/>
      <c r="F4655" s="82"/>
      <c r="G4655" s="117"/>
      <c r="H4655" s="541"/>
      <c r="I4655" s="545"/>
      <c r="J4655" s="541"/>
      <c r="K4655" s="545"/>
      <c r="L4655" s="537"/>
      <c r="M4655" s="538"/>
      <c r="N4655" s="533">
        <f>J4655+L4655</f>
        <v>0</v>
      </c>
      <c r="O4655" s="534"/>
      <c r="P4655" s="537"/>
      <c r="Q4655" s="545"/>
      <c r="R4655" s="537"/>
      <c r="S4655" s="538"/>
      <c r="T4655" s="533">
        <f>R4655-P4655</f>
        <v>0</v>
      </c>
      <c r="U4655" s="534"/>
      <c r="V4655" s="537"/>
      <c r="W4655" s="538"/>
      <c r="X4655" s="541"/>
      <c r="Y4655" s="542"/>
      <c r="Z4655" s="541"/>
      <c r="AA4655" s="542"/>
      <c r="AB4655" s="538"/>
      <c r="AC4655" s="545"/>
      <c r="AD4655" s="537"/>
      <c r="AE4655" s="538"/>
      <c r="AF4655" s="533">
        <f>IF(AB4655=0,0,(AD4655/AB4655)*100)</f>
        <v>0</v>
      </c>
      <c r="AG4655" s="534"/>
      <c r="AH4655" s="537"/>
      <c r="AI4655" s="545"/>
      <c r="AJ4655" s="537"/>
      <c r="AK4655" s="538"/>
      <c r="AL4655" s="533">
        <f>IF(AH4655=0,0,(AJ4655/AH4655)*100)</f>
        <v>0</v>
      </c>
      <c r="AM4655" s="534"/>
      <c r="AN4655" s="537"/>
      <c r="AO4655" s="545"/>
      <c r="AP4655" s="537"/>
      <c r="AQ4655" s="538"/>
      <c r="AR4655" s="533">
        <f>IF(AN4655=0,0,(AP4655/AN4655)*100)</f>
        <v>0</v>
      </c>
      <c r="AS4655" s="534"/>
      <c r="AT4655" s="547">
        <f>AB4655+AH4655+AN4655</f>
        <v>0</v>
      </c>
      <c r="AU4655" s="548"/>
      <c r="AV4655" s="551">
        <f>AD4655+AJ4655+AP4655</f>
        <v>0</v>
      </c>
      <c r="AW4655" s="552"/>
      <c r="AX4655" s="533">
        <f>IF(AT4655=0,0,(AV4655/AT4655)*100)</f>
        <v>0</v>
      </c>
      <c r="AY4655" s="534"/>
      <c r="AZ4655" s="537"/>
      <c r="BA4655" s="545"/>
      <c r="BB4655" s="537"/>
      <c r="BC4655" s="538"/>
      <c r="BD4655" s="533">
        <f>IF(AZ4655=0,0,(BB4655/AZ4655)*100)</f>
        <v>0</v>
      </c>
      <c r="BE4655" s="534"/>
      <c r="BF4655" s="547">
        <f>AT4655+AZ4655</f>
        <v>0</v>
      </c>
      <c r="BG4655" s="548"/>
      <c r="BH4655" s="551">
        <f>AV4655+BB4655</f>
        <v>0</v>
      </c>
      <c r="BI4655" s="552"/>
      <c r="BJ4655" s="533">
        <f>IF(BF4655=0,0,(BH4655/BF4655)*100)</f>
        <v>0</v>
      </c>
      <c r="BK4655" s="619"/>
      <c r="BL4655" s="621">
        <f>(AD4655*2)+(AJ4655*2)+(AP4655*3)+BB4655</f>
        <v>0</v>
      </c>
      <c r="BM4655" s="622"/>
      <c r="BN4655" s="623"/>
      <c r="BO4655" s="647"/>
      <c r="BP4655" s="83"/>
      <c r="BQ4655" s="84"/>
      <c r="BR4655" s="77"/>
      <c r="BS4655" s="77"/>
      <c r="BT4655" s="278"/>
    </row>
    <row r="4656" spans="1:72" s="79" customFormat="1" ht="33.75" hidden="1" customHeight="1" thickBot="1" x14ac:dyDescent="0.5">
      <c r="A4656" s="278"/>
      <c r="B4656" s="232"/>
      <c r="C4656" s="257"/>
      <c r="D4656" s="613"/>
      <c r="E4656" s="614"/>
      <c r="F4656" s="86"/>
      <c r="G4656" s="86"/>
      <c r="H4656" s="543"/>
      <c r="I4656" s="546"/>
      <c r="J4656" s="543"/>
      <c r="K4656" s="546"/>
      <c r="L4656" s="539"/>
      <c r="M4656" s="540"/>
      <c r="N4656" s="535"/>
      <c r="O4656" s="536"/>
      <c r="P4656" s="539"/>
      <c r="Q4656" s="546"/>
      <c r="R4656" s="539"/>
      <c r="S4656" s="540"/>
      <c r="T4656" s="535"/>
      <c r="U4656" s="536"/>
      <c r="V4656" s="539"/>
      <c r="W4656" s="540"/>
      <c r="X4656" s="543"/>
      <c r="Y4656" s="544"/>
      <c r="Z4656" s="543"/>
      <c r="AA4656" s="544"/>
      <c r="AB4656" s="540"/>
      <c r="AC4656" s="546"/>
      <c r="AD4656" s="539"/>
      <c r="AE4656" s="540"/>
      <c r="AF4656" s="535"/>
      <c r="AG4656" s="536"/>
      <c r="AH4656" s="539"/>
      <c r="AI4656" s="546"/>
      <c r="AJ4656" s="539"/>
      <c r="AK4656" s="540"/>
      <c r="AL4656" s="535"/>
      <c r="AM4656" s="536"/>
      <c r="AN4656" s="539"/>
      <c r="AO4656" s="546"/>
      <c r="AP4656" s="539"/>
      <c r="AQ4656" s="540"/>
      <c r="AR4656" s="535"/>
      <c r="AS4656" s="536"/>
      <c r="AT4656" s="549"/>
      <c r="AU4656" s="550"/>
      <c r="AV4656" s="553"/>
      <c r="AW4656" s="554"/>
      <c r="AX4656" s="535"/>
      <c r="AY4656" s="536"/>
      <c r="AZ4656" s="539"/>
      <c r="BA4656" s="546"/>
      <c r="BB4656" s="539"/>
      <c r="BC4656" s="540"/>
      <c r="BD4656" s="535"/>
      <c r="BE4656" s="536"/>
      <c r="BF4656" s="549"/>
      <c r="BG4656" s="550"/>
      <c r="BH4656" s="553"/>
      <c r="BI4656" s="554"/>
      <c r="BJ4656" s="535"/>
      <c r="BK4656" s="620"/>
      <c r="BL4656" s="624"/>
      <c r="BM4656" s="625"/>
      <c r="BN4656" s="626"/>
      <c r="BO4656" s="648"/>
      <c r="BP4656" s="222"/>
      <c r="BQ4656" s="222"/>
      <c r="BR4656" s="77"/>
      <c r="BS4656" s="77"/>
      <c r="BT4656" s="278"/>
    </row>
    <row r="4657" spans="1:75" ht="16.5" hidden="1" customHeight="1" thickTop="1" thickBot="1" x14ac:dyDescent="0.5">
      <c r="A4657" s="268"/>
      <c r="B4657" s="229"/>
      <c r="C4657" s="195"/>
      <c r="D4657" s="195"/>
      <c r="E4657" s="195"/>
      <c r="F4657" s="195"/>
      <c r="G4657" s="195"/>
      <c r="H4657" s="195"/>
      <c r="I4657" s="195"/>
      <c r="J4657" s="195"/>
      <c r="K4657" s="195"/>
      <c r="L4657" s="195"/>
      <c r="M4657" s="195"/>
      <c r="N4657" s="195"/>
      <c r="O4657" s="195"/>
      <c r="P4657" s="195"/>
      <c r="Q4657" s="195"/>
      <c r="R4657" s="195"/>
      <c r="S4657" s="195"/>
      <c r="T4657" s="195"/>
      <c r="U4657" s="195"/>
      <c r="V4657" s="195"/>
      <c r="W4657" s="195"/>
      <c r="X4657" s="195"/>
      <c r="Y4657" s="195"/>
      <c r="Z4657" s="195"/>
      <c r="AA4657" s="195"/>
      <c r="AB4657" s="195"/>
      <c r="AC4657" s="195"/>
      <c r="AD4657" s="195"/>
      <c r="AE4657" s="195"/>
      <c r="AF4657" s="198"/>
      <c r="AG4657" s="198"/>
      <c r="AH4657" s="195"/>
      <c r="AI4657" s="195"/>
      <c r="AJ4657" s="195"/>
      <c r="AK4657" s="195"/>
      <c r="AL4657" s="195"/>
      <c r="AM4657" s="195"/>
      <c r="AN4657" s="195"/>
      <c r="AO4657" s="195"/>
      <c r="AP4657" s="195"/>
      <c r="AQ4657" s="195"/>
      <c r="AR4657" s="195"/>
      <c r="AS4657" s="195"/>
      <c r="AT4657" s="195"/>
      <c r="AU4657" s="195"/>
      <c r="AV4657" s="195"/>
      <c r="AW4657" s="195"/>
      <c r="AX4657" s="195"/>
      <c r="AY4657" s="195"/>
      <c r="AZ4657" s="195"/>
      <c r="BA4657" s="195"/>
      <c r="BB4657" s="195"/>
      <c r="BC4657" s="195"/>
      <c r="BD4657" s="195"/>
      <c r="BE4657" s="195"/>
      <c r="BF4657" s="195"/>
      <c r="BG4657" s="195"/>
      <c r="BH4657" s="195"/>
      <c r="BI4657" s="195"/>
      <c r="BJ4657" s="195"/>
      <c r="BK4657" s="195"/>
      <c r="BL4657" s="195"/>
      <c r="BM4657" s="195"/>
      <c r="BN4657" s="195"/>
      <c r="BO4657" s="247"/>
      <c r="BP4657" s="600">
        <f>IF((J4653+L4655)=0,0,(J4653/(J4653+L4655)*100)%)</f>
        <v>0</v>
      </c>
      <c r="BQ4657" s="601"/>
      <c r="BR4657" s="600">
        <f>IF((L4653+J4655)=0,0,(L4653/(L4653+J4655)*100)%)</f>
        <v>0</v>
      </c>
      <c r="BS4657" s="601"/>
      <c r="BT4657" s="268"/>
    </row>
    <row r="4658" spans="1:75" s="85" customFormat="1" ht="79.5" hidden="1" customHeight="1" thickTop="1" thickBot="1" x14ac:dyDescent="0.55000000000000004">
      <c r="A4658" s="279"/>
      <c r="B4658" s="682" t="s">
        <v>59</v>
      </c>
      <c r="C4658" s="683"/>
      <c r="D4658" s="608" t="s">
        <v>53</v>
      </c>
      <c r="E4658" s="608"/>
      <c r="F4658" s="608"/>
      <c r="G4658" s="730"/>
      <c r="H4658" s="589"/>
      <c r="I4658" s="590"/>
      <c r="J4658" s="591"/>
      <c r="K4658" s="200"/>
      <c r="L4658" s="589"/>
      <c r="M4658" s="590"/>
      <c r="N4658" s="591"/>
      <c r="O4658" s="592" t="s">
        <v>46</v>
      </c>
      <c r="P4658" s="593"/>
      <c r="Q4658" s="593"/>
      <c r="R4658" s="593"/>
      <c r="S4658" s="589"/>
      <c r="T4658" s="590"/>
      <c r="U4658" s="591"/>
      <c r="V4658" s="200"/>
      <c r="W4658" s="589"/>
      <c r="X4658" s="590"/>
      <c r="Y4658" s="591"/>
      <c r="Z4658" s="592" t="s">
        <v>48</v>
      </c>
      <c r="AA4658" s="593"/>
      <c r="AB4658" s="593"/>
      <c r="AC4658" s="594"/>
      <c r="AD4658" s="589"/>
      <c r="AE4658" s="590"/>
      <c r="AF4658" s="591"/>
      <c r="AG4658" s="200"/>
      <c r="AH4658" s="589"/>
      <c r="AI4658" s="590"/>
      <c r="AJ4658" s="591"/>
      <c r="AK4658" s="592" t="s">
        <v>52</v>
      </c>
      <c r="AL4658" s="593"/>
      <c r="AM4658" s="593"/>
      <c r="AN4658" s="594"/>
      <c r="AO4658" s="589"/>
      <c r="AP4658" s="590"/>
      <c r="AQ4658" s="591"/>
      <c r="AR4658" s="204"/>
      <c r="AS4658" s="589"/>
      <c r="AT4658" s="590"/>
      <c r="AU4658" s="591"/>
      <c r="AV4658" s="258"/>
      <c r="AW4658" s="258"/>
      <c r="AX4658" s="258"/>
      <c r="AY4658" s="258"/>
      <c r="AZ4658" s="532" t="s">
        <v>20</v>
      </c>
      <c r="BA4658" s="532"/>
      <c r="BB4658" s="532"/>
      <c r="BC4658" s="532"/>
      <c r="BD4658" s="615"/>
      <c r="BE4658" s="616">
        <f>BL4653</f>
        <v>0</v>
      </c>
      <c r="BF4658" s="617"/>
      <c r="BG4658" s="618"/>
      <c r="BH4658" s="205"/>
      <c r="BI4658" s="616">
        <f>BL4655</f>
        <v>0</v>
      </c>
      <c r="BJ4658" s="617"/>
      <c r="BK4658" s="618"/>
      <c r="BL4658" s="206"/>
      <c r="BM4658" s="206"/>
      <c r="BN4658" s="206"/>
      <c r="BO4658" s="248"/>
      <c r="BP4658" s="87"/>
      <c r="BQ4658" s="87"/>
      <c r="BR4658" s="81"/>
      <c r="BS4658" s="81"/>
      <c r="BT4658" s="279"/>
    </row>
    <row r="4659" spans="1:75" ht="15.6" hidden="1" customHeight="1" thickTop="1" thickBot="1" x14ac:dyDescent="0.55000000000000004">
      <c r="A4659" s="268"/>
      <c r="B4659" s="230"/>
      <c r="C4659" s="191"/>
      <c r="D4659" s="196"/>
      <c r="E4659" s="196"/>
      <c r="F4659" s="199"/>
      <c r="G4659" s="199"/>
      <c r="H4659" s="202"/>
      <c r="I4659" s="202"/>
      <c r="J4659" s="202"/>
      <c r="K4659" s="202"/>
      <c r="L4659" s="202"/>
      <c r="M4659" s="202"/>
      <c r="N4659" s="202"/>
      <c r="O4659" s="199"/>
      <c r="P4659" s="199"/>
      <c r="Q4659" s="199"/>
      <c r="R4659" s="199"/>
      <c r="S4659" s="202"/>
      <c r="T4659" s="202"/>
      <c r="U4659" s="202"/>
      <c r="V4659" s="201"/>
      <c r="W4659" s="202"/>
      <c r="X4659" s="202"/>
      <c r="Y4659" s="202"/>
      <c r="Z4659" s="199"/>
      <c r="AA4659" s="199"/>
      <c r="AB4659" s="199"/>
      <c r="AC4659" s="199"/>
      <c r="AD4659" s="202"/>
      <c r="AE4659" s="202"/>
      <c r="AF4659" s="202"/>
      <c r="AG4659" s="202"/>
      <c r="AH4659" s="201"/>
      <c r="AI4659" s="201"/>
      <c r="AJ4659" s="202"/>
      <c r="AK4659" s="199"/>
      <c r="AL4659" s="199"/>
      <c r="AM4659" s="199"/>
      <c r="AN4659" s="199"/>
      <c r="AO4659" s="202"/>
      <c r="AP4659" s="202"/>
      <c r="AQ4659" s="202"/>
      <c r="AR4659" s="202"/>
      <c r="AS4659" s="202"/>
      <c r="AT4659" s="204"/>
      <c r="AU4659" s="204"/>
      <c r="AV4659" s="207"/>
      <c r="AW4659" s="207"/>
      <c r="AX4659" s="207"/>
      <c r="AY4659" s="207"/>
      <c r="AZ4659" s="199"/>
      <c r="BA4659" s="208"/>
      <c r="BB4659" s="208"/>
      <c r="BC4659" s="209"/>
      <c r="BD4659" s="210"/>
      <c r="BE4659" s="211"/>
      <c r="BF4659" s="211"/>
      <c r="BG4659" s="204"/>
      <c r="BH4659" s="212"/>
      <c r="BI4659" s="213"/>
      <c r="BJ4659" s="213"/>
      <c r="BK4659" s="204"/>
      <c r="BL4659" s="207"/>
      <c r="BM4659" s="207"/>
      <c r="BN4659" s="207"/>
      <c r="BO4659" s="249"/>
      <c r="BP4659" s="88"/>
      <c r="BQ4659" s="88"/>
      <c r="BR4659" s="65"/>
      <c r="BS4659" s="65"/>
      <c r="BT4659" s="268"/>
    </row>
    <row r="4660" spans="1:75" s="85" customFormat="1" ht="79.5" hidden="1" customHeight="1" thickTop="1" thickBot="1" x14ac:dyDescent="0.55000000000000004">
      <c r="A4660" s="279"/>
      <c r="B4660" s="531" t="s">
        <v>45</v>
      </c>
      <c r="C4660" s="532"/>
      <c r="D4660" s="608" t="s">
        <v>54</v>
      </c>
      <c r="E4660" s="608"/>
      <c r="F4660" s="608"/>
      <c r="G4660" s="730"/>
      <c r="H4660" s="616">
        <f>H4658</f>
        <v>0</v>
      </c>
      <c r="I4660" s="617"/>
      <c r="J4660" s="618"/>
      <c r="K4660" s="200"/>
      <c r="L4660" s="616">
        <f>L4658</f>
        <v>0</v>
      </c>
      <c r="M4660" s="617"/>
      <c r="N4660" s="618"/>
      <c r="O4660" s="592" t="s">
        <v>50</v>
      </c>
      <c r="P4660" s="593"/>
      <c r="Q4660" s="593"/>
      <c r="R4660" s="593"/>
      <c r="S4660" s="616">
        <f>S4658-H4658</f>
        <v>0</v>
      </c>
      <c r="T4660" s="617"/>
      <c r="U4660" s="618"/>
      <c r="V4660" s="200"/>
      <c r="W4660" s="616">
        <f>W4658-L4658</f>
        <v>0</v>
      </c>
      <c r="X4660" s="617"/>
      <c r="Y4660" s="618"/>
      <c r="Z4660" s="592" t="s">
        <v>49</v>
      </c>
      <c r="AA4660" s="593"/>
      <c r="AB4660" s="593"/>
      <c r="AC4660" s="594"/>
      <c r="AD4660" s="616">
        <f>AD4658-S4658</f>
        <v>0</v>
      </c>
      <c r="AE4660" s="617"/>
      <c r="AF4660" s="618"/>
      <c r="AG4660" s="200"/>
      <c r="AH4660" s="616">
        <f>AH4658-W4658</f>
        <v>0</v>
      </c>
      <c r="AI4660" s="617"/>
      <c r="AJ4660" s="618"/>
      <c r="AK4660" s="592" t="s">
        <v>51</v>
      </c>
      <c r="AL4660" s="593"/>
      <c r="AM4660" s="593"/>
      <c r="AN4660" s="594"/>
      <c r="AO4660" s="616">
        <f>AO4658-AD4658</f>
        <v>0</v>
      </c>
      <c r="AP4660" s="617"/>
      <c r="AQ4660" s="618"/>
      <c r="AR4660" s="204"/>
      <c r="AS4660" s="616">
        <f>AS4658-AH4658</f>
        <v>0</v>
      </c>
      <c r="AT4660" s="617"/>
      <c r="AU4660" s="618"/>
      <c r="AV4660" s="258"/>
      <c r="AW4660" s="258"/>
      <c r="AX4660" s="258"/>
      <c r="AY4660" s="258"/>
      <c r="AZ4660" s="532" t="s">
        <v>44</v>
      </c>
      <c r="BA4660" s="532"/>
      <c r="BB4660" s="532"/>
      <c r="BC4660" s="532"/>
      <c r="BD4660" s="615"/>
      <c r="BE4660" s="616">
        <f>BE4658-AO4658</f>
        <v>0</v>
      </c>
      <c r="BF4660" s="617"/>
      <c r="BG4660" s="618"/>
      <c r="BH4660" s="214"/>
      <c r="BI4660" s="616">
        <f>BI4658-AS4658</f>
        <v>0</v>
      </c>
      <c r="BJ4660" s="617"/>
      <c r="BK4660" s="618"/>
      <c r="BL4660" s="206"/>
      <c r="BM4660" s="206"/>
      <c r="BN4660" s="206"/>
      <c r="BO4660" s="248"/>
      <c r="BP4660" s="87"/>
      <c r="BQ4660" s="87"/>
      <c r="BR4660" s="81"/>
      <c r="BS4660" s="81"/>
      <c r="BT4660" s="279"/>
      <c r="BW4660" s="79"/>
    </row>
    <row r="4661" spans="1:75" ht="18.75" hidden="1" customHeight="1" thickTop="1" thickBot="1" x14ac:dyDescent="0.5">
      <c r="A4661" s="268"/>
      <c r="B4661" s="231"/>
      <c r="C4661" s="197"/>
      <c r="D4661" s="197"/>
      <c r="E4661" s="197"/>
      <c r="F4661" s="254"/>
      <c r="G4661" s="254"/>
      <c r="H4661" s="197"/>
      <c r="I4661" s="197"/>
      <c r="J4661" s="197"/>
      <c r="K4661" s="197"/>
      <c r="L4661" s="197"/>
      <c r="M4661" s="197"/>
      <c r="N4661" s="197"/>
      <c r="O4661" s="197"/>
      <c r="P4661" s="197"/>
      <c r="Q4661" s="197"/>
      <c r="R4661" s="197"/>
      <c r="S4661" s="197"/>
      <c r="T4661" s="197"/>
      <c r="U4661" s="197"/>
      <c r="V4661" s="197"/>
      <c r="W4661" s="197"/>
      <c r="X4661" s="197"/>
      <c r="Y4661" s="197"/>
      <c r="Z4661" s="197"/>
      <c r="AA4661" s="197"/>
      <c r="AB4661" s="197"/>
      <c r="AC4661" s="197"/>
      <c r="AD4661" s="197"/>
      <c r="AE4661" s="197"/>
      <c r="AF4661" s="203"/>
      <c r="AG4661" s="203"/>
      <c r="AH4661" s="197"/>
      <c r="AI4661" s="197"/>
      <c r="AJ4661" s="197"/>
      <c r="AK4661" s="197"/>
      <c r="AL4661" s="197"/>
      <c r="AM4661" s="197"/>
      <c r="AN4661" s="197"/>
      <c r="AO4661" s="197"/>
      <c r="AP4661" s="197"/>
      <c r="AQ4661" s="197"/>
      <c r="AR4661" s="197"/>
      <c r="AS4661" s="197"/>
      <c r="AT4661" s="197"/>
      <c r="AU4661" s="197"/>
      <c r="AV4661" s="197"/>
      <c r="AW4661" s="197"/>
      <c r="AX4661" s="197"/>
      <c r="AY4661" s="197"/>
      <c r="AZ4661" s="197"/>
      <c r="BA4661" s="640" t="s">
        <v>153</v>
      </c>
      <c r="BB4661" s="640"/>
      <c r="BC4661" s="640"/>
      <c r="BD4661" s="640"/>
      <c r="BE4661" s="640"/>
      <c r="BF4661" s="640"/>
      <c r="BG4661" s="640"/>
      <c r="BH4661" s="640"/>
      <c r="BI4661" s="640"/>
      <c r="BJ4661" s="640"/>
      <c r="BK4661" s="640"/>
      <c r="BL4661" s="640"/>
      <c r="BM4661" s="640"/>
      <c r="BN4661" s="640"/>
      <c r="BO4661" s="250"/>
      <c r="BP4661" s="89"/>
      <c r="BQ4661" s="89"/>
      <c r="BR4661" s="65"/>
      <c r="BS4661" s="65"/>
      <c r="BT4661" s="268"/>
    </row>
    <row r="4662" spans="1:75" s="255" customFormat="1" ht="13.5" hidden="1" customHeight="1" thickTop="1" x14ac:dyDescent="0.45">
      <c r="A4662" s="268"/>
      <c r="B4662" s="269"/>
      <c r="C4662" s="268"/>
      <c r="D4662" s="268"/>
      <c r="E4662" s="268"/>
      <c r="F4662" s="270"/>
      <c r="G4662" s="270"/>
      <c r="H4662" s="268"/>
      <c r="I4662" s="268"/>
      <c r="J4662" s="268"/>
      <c r="K4662" s="268"/>
      <c r="L4662" s="268"/>
      <c r="M4662" s="268"/>
      <c r="N4662" s="268"/>
      <c r="O4662" s="268"/>
      <c r="P4662" s="268"/>
      <c r="Q4662" s="268"/>
      <c r="R4662" s="268"/>
      <c r="S4662" s="268"/>
      <c r="T4662" s="268"/>
      <c r="U4662" s="268"/>
      <c r="V4662" s="268"/>
      <c r="W4662" s="268"/>
      <c r="X4662" s="268"/>
      <c r="Y4662" s="268"/>
      <c r="Z4662" s="268"/>
      <c r="AA4662" s="268"/>
      <c r="AB4662" s="268"/>
      <c r="AC4662" s="268"/>
      <c r="AD4662" s="268"/>
      <c r="AE4662" s="268"/>
      <c r="AF4662" s="271"/>
      <c r="AG4662" s="271"/>
      <c r="AH4662" s="268"/>
      <c r="AI4662" s="268"/>
      <c r="AJ4662" s="268"/>
      <c r="AK4662" s="268"/>
      <c r="AL4662" s="268"/>
      <c r="AM4662" s="268"/>
      <c r="AN4662" s="268"/>
      <c r="AO4662" s="268"/>
      <c r="AP4662" s="268"/>
      <c r="AQ4662" s="268"/>
      <c r="AR4662" s="268"/>
      <c r="AS4662" s="268"/>
      <c r="AT4662" s="268"/>
      <c r="AU4662" s="268"/>
      <c r="AV4662" s="268"/>
      <c r="AW4662" s="268"/>
      <c r="AX4662" s="268"/>
      <c r="AY4662" s="268"/>
      <c r="AZ4662" s="268"/>
      <c r="BA4662" s="268"/>
      <c r="BB4662" s="268"/>
      <c r="BC4662" s="268"/>
      <c r="BD4662" s="268"/>
      <c r="BE4662" s="268"/>
      <c r="BF4662" s="268"/>
      <c r="BG4662" s="268"/>
      <c r="BH4662" s="268"/>
      <c r="BI4662" s="268"/>
      <c r="BJ4662" s="268"/>
      <c r="BK4662" s="268"/>
      <c r="BL4662" s="268"/>
      <c r="BM4662" s="268"/>
      <c r="BN4662" s="268"/>
      <c r="BO4662" s="272"/>
      <c r="BP4662" s="272"/>
      <c r="BQ4662" s="272"/>
      <c r="BR4662" s="268"/>
      <c r="BS4662" s="268"/>
      <c r="BT4662" s="268"/>
    </row>
    <row r="4663" spans="1:75" s="69" customFormat="1" ht="33.75" hidden="1" x14ac:dyDescent="0.5">
      <c r="A4663" s="273"/>
      <c r="B4663" s="695" t="s">
        <v>9</v>
      </c>
      <c r="C4663" s="695"/>
      <c r="D4663" s="695"/>
      <c r="E4663" s="695"/>
      <c r="F4663" s="695"/>
      <c r="G4663" s="695"/>
      <c r="H4663" s="695"/>
      <c r="I4663" s="695"/>
      <c r="J4663" s="695"/>
      <c r="K4663" s="695"/>
      <c r="L4663" s="695"/>
      <c r="M4663" s="695"/>
      <c r="N4663" s="695"/>
      <c r="O4663" s="695"/>
      <c r="P4663" s="695"/>
      <c r="Q4663" s="695"/>
      <c r="R4663" s="695"/>
      <c r="S4663" s="695"/>
      <c r="T4663" s="695"/>
      <c r="U4663" s="695"/>
      <c r="V4663" s="695"/>
      <c r="W4663" s="695"/>
      <c r="X4663" s="695"/>
      <c r="Y4663" s="695"/>
      <c r="Z4663" s="695"/>
      <c r="AA4663" s="695"/>
      <c r="AB4663" s="695"/>
      <c r="AC4663" s="695"/>
      <c r="AD4663" s="695"/>
      <c r="AE4663" s="695"/>
      <c r="AF4663" s="695"/>
      <c r="AG4663" s="695"/>
      <c r="AH4663" s="695"/>
      <c r="AI4663" s="695"/>
      <c r="AJ4663" s="695"/>
      <c r="AK4663" s="695"/>
      <c r="AL4663" s="695"/>
      <c r="AM4663" s="695"/>
      <c r="AN4663" s="695"/>
      <c r="AO4663" s="695"/>
      <c r="AP4663" s="695"/>
      <c r="AQ4663" s="695"/>
      <c r="AR4663" s="695"/>
      <c r="AS4663" s="695"/>
      <c r="AT4663" s="695"/>
      <c r="AU4663" s="695"/>
      <c r="AV4663" s="695"/>
      <c r="AW4663" s="695"/>
      <c r="AX4663" s="695"/>
      <c r="AY4663" s="695"/>
      <c r="AZ4663" s="695"/>
      <c r="BA4663" s="695"/>
      <c r="BB4663" s="695"/>
      <c r="BC4663" s="695"/>
      <c r="BD4663" s="695"/>
      <c r="BE4663" s="695"/>
      <c r="BF4663" s="695"/>
      <c r="BG4663" s="695"/>
      <c r="BH4663" s="695"/>
      <c r="BI4663" s="695"/>
      <c r="BJ4663" s="695"/>
      <c r="BK4663" s="695"/>
      <c r="BL4663" s="695"/>
      <c r="BM4663" s="695"/>
      <c r="BN4663" s="695"/>
      <c r="BO4663" s="175"/>
      <c r="BP4663" s="175"/>
      <c r="BQ4663" s="175"/>
      <c r="BR4663" s="68"/>
      <c r="BS4663" s="68"/>
      <c r="BT4663" s="273"/>
    </row>
    <row r="4664" spans="1:75" ht="10.9" hidden="1" customHeight="1" x14ac:dyDescent="0.45">
      <c r="A4664" s="268"/>
      <c r="B4664" s="227"/>
      <c r="C4664" s="177"/>
      <c r="D4664" s="177"/>
      <c r="E4664" s="177"/>
      <c r="F4664" s="178"/>
      <c r="G4664" s="178"/>
      <c r="H4664" s="177"/>
      <c r="I4664" s="177"/>
      <c r="J4664" s="177"/>
      <c r="K4664" s="177"/>
      <c r="L4664" s="177"/>
      <c r="M4664" s="177"/>
      <c r="N4664" s="177"/>
      <c r="O4664" s="177"/>
      <c r="P4664" s="177"/>
      <c r="Q4664" s="177"/>
      <c r="R4664" s="177"/>
      <c r="S4664" s="177"/>
      <c r="T4664" s="177"/>
      <c r="U4664" s="177"/>
      <c r="V4664" s="177"/>
      <c r="W4664" s="177"/>
      <c r="X4664" s="177"/>
      <c r="Y4664" s="177"/>
      <c r="Z4664" s="177"/>
      <c r="AA4664" s="177"/>
      <c r="AB4664" s="177"/>
      <c r="AC4664" s="177"/>
      <c r="AD4664" s="177"/>
      <c r="AE4664" s="177"/>
      <c r="AF4664" s="179"/>
      <c r="AG4664" s="179"/>
      <c r="AH4664" s="177"/>
      <c r="AI4664" s="177"/>
      <c r="AJ4664" s="177"/>
      <c r="AK4664" s="177"/>
      <c r="AL4664" s="177"/>
      <c r="AM4664" s="177"/>
      <c r="AN4664" s="177"/>
      <c r="AO4664" s="177"/>
      <c r="AP4664" s="177"/>
      <c r="AQ4664" s="177"/>
      <c r="AR4664" s="177"/>
      <c r="AS4664" s="177"/>
      <c r="AT4664" s="177"/>
      <c r="AU4664" s="177"/>
      <c r="AV4664" s="177"/>
      <c r="AW4664" s="177"/>
      <c r="AX4664" s="177"/>
      <c r="AY4664" s="177"/>
      <c r="AZ4664" s="177"/>
      <c r="BA4664" s="177"/>
      <c r="BB4664" s="177"/>
      <c r="BC4664" s="177"/>
      <c r="BD4664" s="177"/>
      <c r="BE4664" s="177"/>
      <c r="BF4664" s="177"/>
      <c r="BG4664" s="177"/>
      <c r="BH4664" s="177"/>
      <c r="BI4664" s="177"/>
      <c r="BJ4664" s="177"/>
      <c r="BK4664" s="177"/>
      <c r="BL4664" s="177"/>
      <c r="BM4664" s="177"/>
      <c r="BN4664" s="259"/>
      <c r="BO4664" s="245"/>
      <c r="BP4664" s="259"/>
      <c r="BQ4664" s="259"/>
      <c r="BR4664" s="65"/>
      <c r="BS4664" s="65"/>
      <c r="BT4664" s="268"/>
    </row>
    <row r="4665" spans="1:75" s="70" customFormat="1" ht="36.75" hidden="1" customHeight="1" x14ac:dyDescent="0.45">
      <c r="A4665" s="274"/>
      <c r="B4665" s="227"/>
      <c r="C4665" s="176"/>
      <c r="D4665" s="226" t="s">
        <v>10</v>
      </c>
      <c r="E4665" s="713" t="str">
        <f>IF(ROSTER!D$3="","",ROSTER!D$3)</f>
        <v/>
      </c>
      <c r="F4665" s="713"/>
      <c r="G4665" s="713"/>
      <c r="H4665" s="713"/>
      <c r="I4665" s="713"/>
      <c r="J4665" s="713"/>
      <c r="K4665" s="713"/>
      <c r="L4665" s="713"/>
      <c r="M4665" s="713"/>
      <c r="N4665" s="713"/>
      <c r="O4665" s="713"/>
      <c r="P4665" s="713"/>
      <c r="Q4665" s="713"/>
      <c r="R4665" s="713"/>
      <c r="S4665" s="713"/>
      <c r="T4665" s="713"/>
      <c r="U4665" s="713"/>
      <c r="V4665" s="713"/>
      <c r="W4665" s="713"/>
      <c r="X4665" s="713"/>
      <c r="Y4665" s="713"/>
      <c r="Z4665" s="713"/>
      <c r="AA4665" s="713"/>
      <c r="AB4665" s="713"/>
      <c r="AC4665" s="713"/>
      <c r="AD4665" s="180"/>
      <c r="AE4665" s="719" t="s">
        <v>11</v>
      </c>
      <c r="AF4665" s="719"/>
      <c r="AG4665" s="719"/>
      <c r="AH4665" s="719"/>
      <c r="AI4665" s="719"/>
      <c r="AJ4665" s="719"/>
      <c r="AK4665" s="719"/>
      <c r="AL4665" s="717"/>
      <c r="AM4665" s="717"/>
      <c r="AN4665" s="717"/>
      <c r="AO4665" s="717"/>
      <c r="AP4665" s="717"/>
      <c r="AQ4665" s="717"/>
      <c r="AR4665" s="717"/>
      <c r="AS4665" s="717"/>
      <c r="AT4665" s="717"/>
      <c r="AU4665" s="717"/>
      <c r="AV4665" s="717"/>
      <c r="AW4665" s="717"/>
      <c r="AX4665" s="717"/>
      <c r="AY4665" s="717"/>
      <c r="AZ4665" s="717"/>
      <c r="BA4665" s="717"/>
      <c r="BB4665" s="717"/>
      <c r="BC4665" s="717"/>
      <c r="BD4665" s="717"/>
      <c r="BE4665" s="717"/>
      <c r="BF4665" s="717"/>
      <c r="BG4665" s="717"/>
      <c r="BH4665" s="717"/>
      <c r="BI4665" s="717"/>
      <c r="BJ4665" s="717"/>
      <c r="BK4665" s="717"/>
      <c r="BL4665" s="717"/>
      <c r="BM4665" s="717"/>
      <c r="BN4665" s="259"/>
      <c r="BO4665" s="246" t="s">
        <v>130</v>
      </c>
      <c r="BP4665" s="259"/>
      <c r="BQ4665" s="259"/>
      <c r="BR4665" s="66"/>
      <c r="BS4665" s="66"/>
      <c r="BT4665" s="274"/>
    </row>
    <row r="4666" spans="1:75" ht="8.85" hidden="1" customHeight="1" x14ac:dyDescent="0.45">
      <c r="A4666" s="275"/>
      <c r="B4666" s="227"/>
      <c r="C4666" s="179" t="s">
        <v>38</v>
      </c>
      <c r="D4666" s="179"/>
      <c r="E4666" s="179"/>
      <c r="F4666" s="181"/>
      <c r="G4666" s="181"/>
      <c r="H4666" s="179"/>
      <c r="I4666" s="179"/>
      <c r="J4666" s="182"/>
      <c r="K4666" s="182"/>
      <c r="L4666" s="182"/>
      <c r="M4666" s="182"/>
      <c r="N4666" s="182"/>
      <c r="O4666" s="182"/>
      <c r="P4666" s="182"/>
      <c r="Q4666" s="182"/>
      <c r="R4666" s="182"/>
      <c r="S4666" s="182"/>
      <c r="T4666" s="182"/>
      <c r="U4666" s="182"/>
      <c r="V4666" s="182"/>
      <c r="W4666" s="182"/>
      <c r="X4666" s="182"/>
      <c r="Y4666" s="182"/>
      <c r="Z4666" s="182"/>
      <c r="AA4666" s="182"/>
      <c r="AB4666" s="182"/>
      <c r="AC4666" s="182"/>
      <c r="AD4666" s="182"/>
      <c r="AE4666" s="182"/>
      <c r="AF4666" s="182"/>
      <c r="AG4666" s="179"/>
      <c r="AH4666" s="183"/>
      <c r="AI4666" s="184"/>
      <c r="AJ4666" s="184"/>
      <c r="AK4666" s="184"/>
      <c r="AL4666" s="184"/>
      <c r="AM4666" s="184"/>
      <c r="AN4666" s="184"/>
      <c r="AO4666" s="185"/>
      <c r="AP4666" s="186"/>
      <c r="AQ4666" s="186"/>
      <c r="AR4666" s="186"/>
      <c r="AS4666" s="186"/>
      <c r="AT4666" s="186"/>
      <c r="AU4666" s="186"/>
      <c r="AV4666" s="186"/>
      <c r="AW4666" s="186"/>
      <c r="AX4666" s="186"/>
      <c r="AY4666" s="186"/>
      <c r="AZ4666" s="186"/>
      <c r="BA4666" s="186"/>
      <c r="BB4666" s="186"/>
      <c r="BC4666" s="186"/>
      <c r="BD4666" s="186"/>
      <c r="BE4666" s="186"/>
      <c r="BF4666" s="186"/>
      <c r="BG4666" s="186"/>
      <c r="BH4666" s="186"/>
      <c r="BI4666" s="186"/>
      <c r="BJ4666" s="186"/>
      <c r="BK4666" s="186"/>
      <c r="BL4666" s="186"/>
      <c r="BM4666" s="186"/>
      <c r="BN4666" s="186"/>
      <c r="BO4666" s="187"/>
      <c r="BP4666" s="187"/>
      <c r="BQ4666" s="187"/>
      <c r="BR4666" s="71"/>
      <c r="BS4666" s="71"/>
      <c r="BT4666" s="275"/>
    </row>
    <row r="4667" spans="1:75" s="70" customFormat="1" ht="40.5" hidden="1" x14ac:dyDescent="0.45">
      <c r="A4667" s="274"/>
      <c r="B4667" s="227"/>
      <c r="C4667" s="692" t="s">
        <v>37</v>
      </c>
      <c r="D4667" s="692"/>
      <c r="E4667" s="717"/>
      <c r="F4667" s="717"/>
      <c r="G4667" s="717"/>
      <c r="H4667" s="717"/>
      <c r="I4667" s="717"/>
      <c r="J4667" s="717"/>
      <c r="K4667" s="717"/>
      <c r="L4667" s="717"/>
      <c r="M4667" s="717"/>
      <c r="N4667" s="717"/>
      <c r="O4667" s="717"/>
      <c r="P4667" s="717"/>
      <c r="Q4667" s="717"/>
      <c r="R4667" s="717"/>
      <c r="S4667" s="717"/>
      <c r="T4667" s="717"/>
      <c r="U4667" s="717"/>
      <c r="V4667" s="717"/>
      <c r="W4667" s="717"/>
      <c r="X4667" s="717"/>
      <c r="Y4667" s="717"/>
      <c r="Z4667" s="717"/>
      <c r="AA4667" s="717"/>
      <c r="AB4667" s="717"/>
      <c r="AC4667" s="717"/>
      <c r="AD4667" s="180"/>
      <c r="AE4667" s="718" t="s">
        <v>21</v>
      </c>
      <c r="AF4667" s="718"/>
      <c r="AG4667" s="718"/>
      <c r="AH4667" s="718"/>
      <c r="AI4667" s="717"/>
      <c r="AJ4667" s="717"/>
      <c r="AK4667" s="717"/>
      <c r="AL4667" s="717"/>
      <c r="AM4667" s="717"/>
      <c r="AN4667" s="717"/>
      <c r="AO4667" s="717"/>
      <c r="AP4667" s="717"/>
      <c r="AQ4667" s="717"/>
      <c r="AR4667" s="717"/>
      <c r="AS4667" s="717"/>
      <c r="AT4667" s="717"/>
      <c r="AU4667" s="717"/>
      <c r="AV4667" s="717"/>
      <c r="AW4667" s="717"/>
      <c r="AX4667" s="717"/>
      <c r="AY4667" s="717"/>
      <c r="AZ4667" s="717"/>
      <c r="BA4667" s="716" t="s">
        <v>12</v>
      </c>
      <c r="BB4667" s="716"/>
      <c r="BC4667" s="716"/>
      <c r="BD4667" s="708"/>
      <c r="BE4667" s="708"/>
      <c r="BF4667" s="708"/>
      <c r="BG4667" s="708"/>
      <c r="BH4667" s="708"/>
      <c r="BI4667" s="708"/>
      <c r="BJ4667" s="708"/>
      <c r="BK4667" s="708"/>
      <c r="BL4667" s="708"/>
      <c r="BM4667" s="708"/>
      <c r="BN4667" s="188"/>
      <c r="BO4667" s="334"/>
      <c r="BP4667" s="189"/>
      <c r="BQ4667" s="189"/>
      <c r="BR4667" s="72">
        <f>IF(BD4667=0,0,1)</f>
        <v>0</v>
      </c>
      <c r="BS4667" s="73">
        <f>IF((BE4717+BI4717)&gt;(AO4717+AS4717),1,0)</f>
        <v>0</v>
      </c>
      <c r="BT4667" s="276"/>
    </row>
    <row r="4668" spans="1:75" ht="9.6" hidden="1" customHeight="1" x14ac:dyDescent="0.45">
      <c r="A4668" s="268"/>
      <c r="B4668" s="227"/>
      <c r="C4668" s="177"/>
      <c r="D4668" s="177"/>
      <c r="E4668" s="177"/>
      <c r="F4668" s="178"/>
      <c r="G4668" s="178"/>
      <c r="H4668" s="177"/>
      <c r="I4668" s="177"/>
      <c r="J4668" s="177"/>
      <c r="K4668" s="177"/>
      <c r="L4668" s="177"/>
      <c r="M4668" s="177"/>
      <c r="N4668" s="177"/>
      <c r="O4668" s="177"/>
      <c r="P4668" s="177"/>
      <c r="Q4668" s="177"/>
      <c r="R4668" s="177"/>
      <c r="S4668" s="177"/>
      <c r="T4668" s="177"/>
      <c r="U4668" s="177"/>
      <c r="V4668" s="177"/>
      <c r="W4668" s="177"/>
      <c r="X4668" s="177"/>
      <c r="Y4668" s="177"/>
      <c r="Z4668" s="177"/>
      <c r="AA4668" s="177"/>
      <c r="AB4668" s="177"/>
      <c r="AC4668" s="177"/>
      <c r="AD4668" s="177"/>
      <c r="AE4668" s="177"/>
      <c r="AF4668" s="179"/>
      <c r="AG4668" s="179"/>
      <c r="AH4668" s="177"/>
      <c r="AI4668" s="177"/>
      <c r="AJ4668" s="177"/>
      <c r="AK4668" s="177"/>
      <c r="AL4668" s="177"/>
      <c r="AM4668" s="177"/>
      <c r="AN4668" s="177"/>
      <c r="AO4668" s="177"/>
      <c r="AP4668" s="177"/>
      <c r="AQ4668" s="177"/>
      <c r="AR4668" s="177"/>
      <c r="AS4668" s="177"/>
      <c r="AT4668" s="177"/>
      <c r="AU4668" s="177"/>
      <c r="AV4668" s="177"/>
      <c r="AW4668" s="177"/>
      <c r="AX4668" s="177"/>
      <c r="AY4668" s="177"/>
      <c r="AZ4668" s="177"/>
      <c r="BA4668" s="177"/>
      <c r="BB4668" s="177"/>
      <c r="BC4668" s="177"/>
      <c r="BD4668" s="177"/>
      <c r="BE4668" s="177"/>
      <c r="BF4668" s="177"/>
      <c r="BG4668" s="177"/>
      <c r="BH4668" s="177"/>
      <c r="BI4668" s="177"/>
      <c r="BJ4668" s="177"/>
      <c r="BK4668" s="177"/>
      <c r="BL4668" s="177"/>
      <c r="BM4668" s="177"/>
      <c r="BN4668" s="177"/>
      <c r="BO4668" s="190"/>
      <c r="BP4668" s="190"/>
      <c r="BQ4668" s="190"/>
      <c r="BR4668" s="65"/>
      <c r="BS4668" s="65"/>
      <c r="BT4668" s="268"/>
    </row>
    <row r="4669" spans="1:75" ht="8.85" hidden="1" customHeight="1" thickBot="1" x14ac:dyDescent="0.5">
      <c r="A4669" s="268"/>
      <c r="B4669" s="228"/>
      <c r="C4669" s="191"/>
      <c r="D4669" s="191"/>
      <c r="E4669" s="191"/>
      <c r="F4669" s="192"/>
      <c r="G4669" s="192"/>
      <c r="H4669" s="191"/>
      <c r="I4669" s="191"/>
      <c r="J4669" s="191"/>
      <c r="K4669" s="191"/>
      <c r="L4669" s="191"/>
      <c r="M4669" s="191"/>
      <c r="N4669" s="191"/>
      <c r="O4669" s="191"/>
      <c r="P4669" s="191"/>
      <c r="Q4669" s="191"/>
      <c r="R4669" s="191"/>
      <c r="S4669" s="191"/>
      <c r="T4669" s="191"/>
      <c r="U4669" s="191"/>
      <c r="V4669" s="191"/>
      <c r="W4669" s="191"/>
      <c r="X4669" s="191"/>
      <c r="Y4669" s="191"/>
      <c r="Z4669" s="191"/>
      <c r="AA4669" s="191"/>
      <c r="AB4669" s="191"/>
      <c r="AC4669" s="191"/>
      <c r="AD4669" s="191"/>
      <c r="AE4669" s="191"/>
      <c r="AF4669" s="193"/>
      <c r="AG4669" s="193"/>
      <c r="AH4669" s="191"/>
      <c r="AI4669" s="191"/>
      <c r="AJ4669" s="191"/>
      <c r="AK4669" s="191"/>
      <c r="AL4669" s="191"/>
      <c r="AM4669" s="191"/>
      <c r="AN4669" s="191"/>
      <c r="AO4669" s="191"/>
      <c r="AP4669" s="191"/>
      <c r="AQ4669" s="191"/>
      <c r="AR4669" s="191"/>
      <c r="AS4669" s="191"/>
      <c r="AT4669" s="191"/>
      <c r="AU4669" s="191"/>
      <c r="AV4669" s="191"/>
      <c r="AW4669" s="191"/>
      <c r="AX4669" s="191"/>
      <c r="AY4669" s="191"/>
      <c r="AZ4669" s="191"/>
      <c r="BA4669" s="191"/>
      <c r="BB4669" s="191"/>
      <c r="BC4669" s="191"/>
      <c r="BD4669" s="191"/>
      <c r="BE4669" s="191"/>
      <c r="BF4669" s="191"/>
      <c r="BG4669" s="191"/>
      <c r="BH4669" s="191"/>
      <c r="BI4669" s="191"/>
      <c r="BJ4669" s="191"/>
      <c r="BK4669" s="191"/>
      <c r="BL4669" s="191"/>
      <c r="BM4669" s="191"/>
      <c r="BN4669" s="191"/>
      <c r="BO4669" s="194"/>
      <c r="BP4669" s="194"/>
      <c r="BQ4669" s="194"/>
      <c r="BR4669" s="65"/>
      <c r="BS4669" s="65"/>
      <c r="BT4669" s="268"/>
    </row>
    <row r="4670" spans="1:75" s="70" customFormat="1" ht="40.5" hidden="1" customHeight="1" thickTop="1" x14ac:dyDescent="0.4">
      <c r="A4670" s="276"/>
      <c r="B4670" s="684" t="s">
        <v>0</v>
      </c>
      <c r="C4670" s="686" t="s">
        <v>1</v>
      </c>
      <c r="D4670" s="687"/>
      <c r="E4670" s="282" t="s">
        <v>28</v>
      </c>
      <c r="F4670" s="665" t="s">
        <v>93</v>
      </c>
      <c r="G4670" s="665" t="s">
        <v>94</v>
      </c>
      <c r="H4670" s="722" t="s">
        <v>40</v>
      </c>
      <c r="I4670" s="723"/>
      <c r="J4670" s="595" t="s">
        <v>7</v>
      </c>
      <c r="K4670" s="595"/>
      <c r="L4670" s="595"/>
      <c r="M4670" s="595"/>
      <c r="N4670" s="595"/>
      <c r="O4670" s="595"/>
      <c r="P4670" s="595" t="s">
        <v>2</v>
      </c>
      <c r="Q4670" s="595"/>
      <c r="R4670" s="595"/>
      <c r="S4670" s="595"/>
      <c r="T4670" s="595"/>
      <c r="U4670" s="595"/>
      <c r="V4670" s="659" t="s">
        <v>34</v>
      </c>
      <c r="W4670" s="660"/>
      <c r="X4670" s="659" t="s">
        <v>35</v>
      </c>
      <c r="Y4670" s="660"/>
      <c r="Z4670" s="659" t="s">
        <v>43</v>
      </c>
      <c r="AA4670" s="660"/>
      <c r="AB4670" s="595" t="s">
        <v>6</v>
      </c>
      <c r="AC4670" s="595"/>
      <c r="AD4670" s="595"/>
      <c r="AE4670" s="595"/>
      <c r="AF4670" s="595"/>
      <c r="AG4670" s="595"/>
      <c r="AH4670" s="595" t="s">
        <v>63</v>
      </c>
      <c r="AI4670" s="595"/>
      <c r="AJ4670" s="595"/>
      <c r="AK4670" s="595"/>
      <c r="AL4670" s="595"/>
      <c r="AM4670" s="595"/>
      <c r="AN4670" s="595" t="s">
        <v>64</v>
      </c>
      <c r="AO4670" s="595"/>
      <c r="AP4670" s="595"/>
      <c r="AQ4670" s="595"/>
      <c r="AR4670" s="595"/>
      <c r="AS4670" s="595"/>
      <c r="AT4670" s="595" t="s">
        <v>65</v>
      </c>
      <c r="AU4670" s="595"/>
      <c r="AV4670" s="595"/>
      <c r="AW4670" s="595"/>
      <c r="AX4670" s="595"/>
      <c r="AY4670" s="596"/>
      <c r="AZ4670" s="595" t="s">
        <v>4</v>
      </c>
      <c r="BA4670" s="595"/>
      <c r="BB4670" s="595"/>
      <c r="BC4670" s="595"/>
      <c r="BD4670" s="595"/>
      <c r="BE4670" s="597"/>
      <c r="BF4670" s="595" t="s">
        <v>66</v>
      </c>
      <c r="BG4670" s="595"/>
      <c r="BH4670" s="595"/>
      <c r="BI4670" s="595"/>
      <c r="BJ4670" s="595"/>
      <c r="BK4670" s="596"/>
      <c r="BL4670" s="651" t="s">
        <v>25</v>
      </c>
      <c r="BM4670" s="652"/>
      <c r="BN4670" s="653"/>
      <c r="BO4670" s="598" t="s">
        <v>100</v>
      </c>
      <c r="BP4670" s="598" t="s">
        <v>81</v>
      </c>
      <c r="BQ4670" s="598" t="s">
        <v>82</v>
      </c>
      <c r="BR4670" s="74"/>
      <c r="BS4670" s="74"/>
      <c r="BT4670" s="276"/>
    </row>
    <row r="4671" spans="1:75" s="70" customFormat="1" ht="41.25" hidden="1" customHeight="1" x14ac:dyDescent="0.4">
      <c r="A4671" s="276"/>
      <c r="B4671" s="685"/>
      <c r="C4671" s="688"/>
      <c r="D4671" s="689"/>
      <c r="E4671" s="221" t="s">
        <v>95</v>
      </c>
      <c r="F4671" s="666"/>
      <c r="G4671" s="666"/>
      <c r="H4671" s="724"/>
      <c r="I4671" s="725"/>
      <c r="J4671" s="645" t="s">
        <v>17</v>
      </c>
      <c r="K4671" s="646"/>
      <c r="L4671" s="641" t="s">
        <v>18</v>
      </c>
      <c r="M4671" s="642"/>
      <c r="N4671" s="657" t="s">
        <v>19</v>
      </c>
      <c r="O4671" s="658" t="s">
        <v>8</v>
      </c>
      <c r="P4671" s="645" t="s">
        <v>26</v>
      </c>
      <c r="Q4671" s="646"/>
      <c r="R4671" s="641" t="s">
        <v>24</v>
      </c>
      <c r="S4671" s="642"/>
      <c r="T4671" s="657" t="s">
        <v>19</v>
      </c>
      <c r="U4671" s="658"/>
      <c r="V4671" s="661"/>
      <c r="W4671" s="662"/>
      <c r="X4671" s="661"/>
      <c r="Y4671" s="662"/>
      <c r="Z4671" s="661"/>
      <c r="AA4671" s="662"/>
      <c r="AB4671" s="645" t="s">
        <v>47</v>
      </c>
      <c r="AC4671" s="646"/>
      <c r="AD4671" s="641" t="s">
        <v>23</v>
      </c>
      <c r="AE4671" s="642" t="s">
        <v>3</v>
      </c>
      <c r="AF4671" s="643" t="s">
        <v>5</v>
      </c>
      <c r="AG4671" s="644"/>
      <c r="AH4671" s="645" t="s">
        <v>47</v>
      </c>
      <c r="AI4671" s="646"/>
      <c r="AJ4671" s="641" t="s">
        <v>23</v>
      </c>
      <c r="AK4671" s="642" t="s">
        <v>3</v>
      </c>
      <c r="AL4671" s="643" t="s">
        <v>5</v>
      </c>
      <c r="AM4671" s="644"/>
      <c r="AN4671" s="645" t="s">
        <v>47</v>
      </c>
      <c r="AO4671" s="646"/>
      <c r="AP4671" s="641" t="s">
        <v>23</v>
      </c>
      <c r="AQ4671" s="642" t="s">
        <v>3</v>
      </c>
      <c r="AR4671" s="643" t="s">
        <v>5</v>
      </c>
      <c r="AS4671" s="644"/>
      <c r="AT4671" s="645" t="s">
        <v>47</v>
      </c>
      <c r="AU4671" s="646"/>
      <c r="AV4671" s="641" t="s">
        <v>23</v>
      </c>
      <c r="AW4671" s="642" t="s">
        <v>3</v>
      </c>
      <c r="AX4671" s="643" t="s">
        <v>5</v>
      </c>
      <c r="AY4671" s="644"/>
      <c r="AZ4671" s="645" t="s">
        <v>47</v>
      </c>
      <c r="BA4671" s="646"/>
      <c r="BB4671" s="641" t="s">
        <v>23</v>
      </c>
      <c r="BC4671" s="642" t="s">
        <v>3</v>
      </c>
      <c r="BD4671" s="643" t="s">
        <v>5</v>
      </c>
      <c r="BE4671" s="644"/>
      <c r="BF4671" s="645" t="s">
        <v>47</v>
      </c>
      <c r="BG4671" s="646"/>
      <c r="BH4671" s="641" t="s">
        <v>23</v>
      </c>
      <c r="BI4671" s="642" t="s">
        <v>3</v>
      </c>
      <c r="BJ4671" s="643" t="s">
        <v>5</v>
      </c>
      <c r="BK4671" s="644"/>
      <c r="BL4671" s="654"/>
      <c r="BM4671" s="655"/>
      <c r="BN4671" s="656"/>
      <c r="BO4671" s="599"/>
      <c r="BP4671" s="599"/>
      <c r="BQ4671" s="599"/>
      <c r="BR4671" s="74"/>
      <c r="BS4671" s="74"/>
      <c r="BT4671" s="276"/>
    </row>
    <row r="4672" spans="1:75" ht="23.85" hidden="1" customHeight="1" x14ac:dyDescent="0.35">
      <c r="A4672" s="277"/>
      <c r="B4672" s="678" t="str">
        <f>IF(ROSTER!B$8="","",ROSTER!B$8)</f>
        <v/>
      </c>
      <c r="C4672" s="669" t="str">
        <f>IF(ROSTER!C$8="","",ROSTER!C$8)</f>
        <v/>
      </c>
      <c r="D4672" s="670"/>
      <c r="E4672" s="667"/>
      <c r="F4672" s="680">
        <f>IF(E4672="y",1,IF(E4672="S",1,0))</f>
        <v>0</v>
      </c>
      <c r="G4672" s="663">
        <f>IF(E4672="S",1,0)</f>
        <v>0</v>
      </c>
      <c r="H4672" s="583"/>
      <c r="I4672" s="584"/>
      <c r="J4672" s="569"/>
      <c r="K4672" s="570"/>
      <c r="L4672" s="573"/>
      <c r="M4672" s="574"/>
      <c r="N4672" s="579">
        <f>L4672+J4672</f>
        <v>0</v>
      </c>
      <c r="O4672" s="580"/>
      <c r="P4672" s="569"/>
      <c r="Q4672" s="570"/>
      <c r="R4672" s="573"/>
      <c r="S4672" s="574"/>
      <c r="T4672" s="579">
        <f>R4672-P4672</f>
        <v>0</v>
      </c>
      <c r="U4672" s="580"/>
      <c r="V4672" s="583"/>
      <c r="W4672" s="584"/>
      <c r="X4672" s="569"/>
      <c r="Y4672" s="584"/>
      <c r="Z4672" s="569"/>
      <c r="AA4672" s="584"/>
      <c r="AB4672" s="569"/>
      <c r="AC4672" s="570"/>
      <c r="AD4672" s="573"/>
      <c r="AE4672" s="574"/>
      <c r="AF4672" s="557">
        <f>IF(AB4672=0,0,(AD4672/AB4672)*100)</f>
        <v>0</v>
      </c>
      <c r="AG4672" s="558"/>
      <c r="AH4672" s="569"/>
      <c r="AI4672" s="570"/>
      <c r="AJ4672" s="573"/>
      <c r="AK4672" s="574"/>
      <c r="AL4672" s="557">
        <f>IF(AH4672=0,0,(AJ4672/AH4672)*100)</f>
        <v>0</v>
      </c>
      <c r="AM4672" s="558"/>
      <c r="AN4672" s="569"/>
      <c r="AO4672" s="570"/>
      <c r="AP4672" s="573"/>
      <c r="AQ4672" s="574"/>
      <c r="AR4672" s="557">
        <f>IF(AN4672=0,0,(AP4672/AN4672)*100)</f>
        <v>0</v>
      </c>
      <c r="AS4672" s="558"/>
      <c r="AT4672" s="561">
        <f>AB4672+AH4672+AN4672</f>
        <v>0</v>
      </c>
      <c r="AU4672" s="562"/>
      <c r="AV4672" s="565">
        <f>AD4672+AJ4672+AP4672</f>
        <v>0</v>
      </c>
      <c r="AW4672" s="566"/>
      <c r="AX4672" s="557">
        <f>IF(AT4672=0,0,(AV4672/AT4672)*100)</f>
        <v>0</v>
      </c>
      <c r="AY4672" s="558"/>
      <c r="AZ4672" s="569"/>
      <c r="BA4672" s="570"/>
      <c r="BB4672" s="573"/>
      <c r="BC4672" s="574"/>
      <c r="BD4672" s="557">
        <f>IF(AZ4672=0,0,(BB4672/AZ4672)*100)</f>
        <v>0</v>
      </c>
      <c r="BE4672" s="558"/>
      <c r="BF4672" s="561">
        <f>AT4672+AZ4672</f>
        <v>0</v>
      </c>
      <c r="BG4672" s="562"/>
      <c r="BH4672" s="565">
        <f>AV4672+BB4672</f>
        <v>0</v>
      </c>
      <c r="BI4672" s="566"/>
      <c r="BJ4672" s="557">
        <f>IF(BF4672=0,0,(BH4672/BF4672)*100)</f>
        <v>0</v>
      </c>
      <c r="BK4672" s="558"/>
      <c r="BL4672" s="602">
        <f>(AD4672*2)+(AJ4672*2)+(AP4672*3)+BB4672</f>
        <v>0</v>
      </c>
      <c r="BM4672" s="603"/>
      <c r="BN4672" s="604"/>
      <c r="BO4672" s="587">
        <f>IF(BQ4672=0,0,50*BP4672/BQ4672)</f>
        <v>0</v>
      </c>
      <c r="BP4672" s="555">
        <f>(BL4672*BS$11)+(N4672*BS$12)+(X4672*BS$13)+(R4672*BS$14)+(V4672*BS$15)+(Z4672*BS$16)</f>
        <v>0</v>
      </c>
      <c r="BQ4672" s="555">
        <f>((AZ4672-BB4672)*BS$18)+((AT4672-AV4672)*BS$17)+(H4672*BS$19)+(P4672*BS$20)</f>
        <v>0</v>
      </c>
      <c r="BR4672" s="75" t="s">
        <v>70</v>
      </c>
      <c r="BS4672" s="76">
        <f>IF(BO4667="B",'VALUE POINTS'!L$10,IF('GAME STATS'!BO4667="C",'VALUE POINTS'!M$10,'VALUE POINTS'!K$10))</f>
        <v>1</v>
      </c>
      <c r="BT4672" s="280"/>
    </row>
    <row r="4673" spans="1:72" ht="23.85" hidden="1" customHeight="1" x14ac:dyDescent="0.35">
      <c r="A4673" s="277"/>
      <c r="B4673" s="679"/>
      <c r="C4673" s="690" t="str">
        <f>IF(ROSTER!D$8="","",ROSTER!D$8)</f>
        <v/>
      </c>
      <c r="D4673" s="691"/>
      <c r="E4673" s="668"/>
      <c r="F4673" s="681"/>
      <c r="G4673" s="664"/>
      <c r="H4673" s="585"/>
      <c r="I4673" s="586"/>
      <c r="J4673" s="571"/>
      <c r="K4673" s="572"/>
      <c r="L4673" s="575"/>
      <c r="M4673" s="576"/>
      <c r="N4673" s="581" t="s">
        <v>16</v>
      </c>
      <c r="O4673" s="582"/>
      <c r="P4673" s="571"/>
      <c r="Q4673" s="572"/>
      <c r="R4673" s="575"/>
      <c r="S4673" s="576"/>
      <c r="T4673" s="581" t="s">
        <v>16</v>
      </c>
      <c r="U4673" s="582"/>
      <c r="V4673" s="585"/>
      <c r="W4673" s="586"/>
      <c r="X4673" s="571"/>
      <c r="Y4673" s="586"/>
      <c r="Z4673" s="571"/>
      <c r="AA4673" s="586"/>
      <c r="AB4673" s="571"/>
      <c r="AC4673" s="572"/>
      <c r="AD4673" s="575"/>
      <c r="AE4673" s="576"/>
      <c r="AF4673" s="577"/>
      <c r="AG4673" s="578"/>
      <c r="AH4673" s="571"/>
      <c r="AI4673" s="572"/>
      <c r="AJ4673" s="575"/>
      <c r="AK4673" s="576"/>
      <c r="AL4673" s="577"/>
      <c r="AM4673" s="578"/>
      <c r="AN4673" s="571"/>
      <c r="AO4673" s="572"/>
      <c r="AP4673" s="575"/>
      <c r="AQ4673" s="576"/>
      <c r="AR4673" s="577"/>
      <c r="AS4673" s="578"/>
      <c r="AT4673" s="627"/>
      <c r="AU4673" s="628"/>
      <c r="AV4673" s="629"/>
      <c r="AW4673" s="630"/>
      <c r="AX4673" s="577"/>
      <c r="AY4673" s="578"/>
      <c r="AZ4673" s="571"/>
      <c r="BA4673" s="572"/>
      <c r="BB4673" s="575"/>
      <c r="BC4673" s="576"/>
      <c r="BD4673" s="577"/>
      <c r="BE4673" s="578"/>
      <c r="BF4673" s="627"/>
      <c r="BG4673" s="628"/>
      <c r="BH4673" s="629"/>
      <c r="BI4673" s="630"/>
      <c r="BJ4673" s="577"/>
      <c r="BK4673" s="578"/>
      <c r="BL4673" s="605"/>
      <c r="BM4673" s="606"/>
      <c r="BN4673" s="607"/>
      <c r="BO4673" s="588"/>
      <c r="BP4673" s="556"/>
      <c r="BQ4673" s="556"/>
      <c r="BR4673" s="75" t="s">
        <v>71</v>
      </c>
      <c r="BS4673" s="76">
        <f>IF(BO4667="B",'VALUE POINTS'!L$11,IF('GAME STATS'!BO4667="C",'VALUE POINTS'!M$11,'VALUE POINTS'!K$11))</f>
        <v>1</v>
      </c>
      <c r="BT4673" s="280"/>
    </row>
    <row r="4674" spans="1:72" ht="21.75" hidden="1" customHeight="1" x14ac:dyDescent="0.35">
      <c r="A4674" s="268"/>
      <c r="B4674" s="678" t="str">
        <f>IF(ROSTER!B$10="","",ROSTER!B$10)</f>
        <v/>
      </c>
      <c r="C4674" s="669" t="str">
        <f>IF(ROSTER!C$10="","",ROSTER!C$10)</f>
        <v/>
      </c>
      <c r="D4674" s="670"/>
      <c r="E4674" s="667"/>
      <c r="F4674" s="680">
        <f>IF(E4674="y",1,IF(E4674="S",1,0))</f>
        <v>0</v>
      </c>
      <c r="G4674" s="663">
        <f>IF(E4674="S",1,0)</f>
        <v>0</v>
      </c>
      <c r="H4674" s="583"/>
      <c r="I4674" s="584"/>
      <c r="J4674" s="569"/>
      <c r="K4674" s="570"/>
      <c r="L4674" s="573"/>
      <c r="M4674" s="574"/>
      <c r="N4674" s="579">
        <f>L4674+J4674</f>
        <v>0</v>
      </c>
      <c r="O4674" s="580"/>
      <c r="P4674" s="569"/>
      <c r="Q4674" s="570"/>
      <c r="R4674" s="573"/>
      <c r="S4674" s="574"/>
      <c r="T4674" s="579">
        <f>R4674-P4674</f>
        <v>0</v>
      </c>
      <c r="U4674" s="580"/>
      <c r="V4674" s="583"/>
      <c r="W4674" s="584"/>
      <c r="X4674" s="569"/>
      <c r="Y4674" s="584"/>
      <c r="Z4674" s="569"/>
      <c r="AA4674" s="584"/>
      <c r="AB4674" s="569"/>
      <c r="AC4674" s="570"/>
      <c r="AD4674" s="573"/>
      <c r="AE4674" s="574"/>
      <c r="AF4674" s="557">
        <f>IF(AB4674=0,0,(AD4674/AB4674)*100)</f>
        <v>0</v>
      </c>
      <c r="AG4674" s="558"/>
      <c r="AH4674" s="569"/>
      <c r="AI4674" s="570"/>
      <c r="AJ4674" s="573"/>
      <c r="AK4674" s="574"/>
      <c r="AL4674" s="557">
        <f>IF(AH4674=0,0,(AJ4674/AH4674)*100)</f>
        <v>0</v>
      </c>
      <c r="AM4674" s="558"/>
      <c r="AN4674" s="569"/>
      <c r="AO4674" s="570"/>
      <c r="AP4674" s="573"/>
      <c r="AQ4674" s="574"/>
      <c r="AR4674" s="557">
        <f>IF(AN4674=0,0,(AP4674/AN4674)*100)</f>
        <v>0</v>
      </c>
      <c r="AS4674" s="558"/>
      <c r="AT4674" s="561">
        <f>AB4674+AH4674+AN4674</f>
        <v>0</v>
      </c>
      <c r="AU4674" s="562"/>
      <c r="AV4674" s="565">
        <f>AD4674+AJ4674+AP4674</f>
        <v>0</v>
      </c>
      <c r="AW4674" s="566"/>
      <c r="AX4674" s="557">
        <f>IF(AT4674=0,0,(AV4674/AT4674)*100)</f>
        <v>0</v>
      </c>
      <c r="AY4674" s="558"/>
      <c r="AZ4674" s="569"/>
      <c r="BA4674" s="570"/>
      <c r="BB4674" s="573"/>
      <c r="BC4674" s="574"/>
      <c r="BD4674" s="557">
        <f>IF(AZ4674=0,0,(BB4674/AZ4674)*100)</f>
        <v>0</v>
      </c>
      <c r="BE4674" s="558"/>
      <c r="BF4674" s="561">
        <f>AT4674+AZ4674</f>
        <v>0</v>
      </c>
      <c r="BG4674" s="562"/>
      <c r="BH4674" s="565">
        <f>AV4674+BB4674</f>
        <v>0</v>
      </c>
      <c r="BI4674" s="566"/>
      <c r="BJ4674" s="557">
        <f>IF(BF4674=0,0,(BH4674/BF4674)*100)</f>
        <v>0</v>
      </c>
      <c r="BK4674" s="558"/>
      <c r="BL4674" s="602">
        <f>(AD4674*2)+(AJ4674*2)+(AP4674*3)+BB4674</f>
        <v>0</v>
      </c>
      <c r="BM4674" s="603"/>
      <c r="BN4674" s="604"/>
      <c r="BO4674" s="587">
        <f>IF(BQ4674=0,0,50*BP4674/BQ4674)</f>
        <v>0</v>
      </c>
      <c r="BP4674" s="555">
        <f>(BL4674*BS$11)+(N4674*BS$12)+(X4674*BS$13)+(R4674*BS$14)+(V4674*BS$15)+(Z4674*BS$16)</f>
        <v>0</v>
      </c>
      <c r="BQ4674" s="555">
        <f>((AZ4674-BB4674)*BS$18)+((AT4674-AV4674)*BS$17)+(H4674*BS$19)+(P4674*BS$20)</f>
        <v>0</v>
      </c>
      <c r="BR4674" s="75" t="s">
        <v>72</v>
      </c>
      <c r="BS4674" s="76">
        <f>IF(BO4667="B",'VALUE POINTS'!L$12,IF('GAME STATS'!BO4667="C",'VALUE POINTS'!M$12,'VALUE POINTS'!K$12))</f>
        <v>2</v>
      </c>
      <c r="BT4674" s="280"/>
    </row>
    <row r="4675" spans="1:72" ht="21.75" hidden="1" customHeight="1" x14ac:dyDescent="0.35">
      <c r="A4675" s="268"/>
      <c r="B4675" s="679"/>
      <c r="C4675" s="690" t="str">
        <f>IF(ROSTER!D$10="","",ROSTER!D$10)</f>
        <v/>
      </c>
      <c r="D4675" s="691"/>
      <c r="E4675" s="668"/>
      <c r="F4675" s="681"/>
      <c r="G4675" s="664"/>
      <c r="H4675" s="585"/>
      <c r="I4675" s="586"/>
      <c r="J4675" s="571"/>
      <c r="K4675" s="572"/>
      <c r="L4675" s="575"/>
      <c r="M4675" s="576"/>
      <c r="N4675" s="581" t="s">
        <v>16</v>
      </c>
      <c r="O4675" s="582"/>
      <c r="P4675" s="571"/>
      <c r="Q4675" s="572"/>
      <c r="R4675" s="575"/>
      <c r="S4675" s="576"/>
      <c r="T4675" s="581" t="s">
        <v>16</v>
      </c>
      <c r="U4675" s="582"/>
      <c r="V4675" s="585"/>
      <c r="W4675" s="586"/>
      <c r="X4675" s="571"/>
      <c r="Y4675" s="586"/>
      <c r="Z4675" s="571"/>
      <c r="AA4675" s="586"/>
      <c r="AB4675" s="571"/>
      <c r="AC4675" s="572"/>
      <c r="AD4675" s="575"/>
      <c r="AE4675" s="576"/>
      <c r="AF4675" s="577"/>
      <c r="AG4675" s="578"/>
      <c r="AH4675" s="571"/>
      <c r="AI4675" s="572"/>
      <c r="AJ4675" s="575"/>
      <c r="AK4675" s="576"/>
      <c r="AL4675" s="577"/>
      <c r="AM4675" s="578"/>
      <c r="AN4675" s="571"/>
      <c r="AO4675" s="572"/>
      <c r="AP4675" s="575"/>
      <c r="AQ4675" s="576"/>
      <c r="AR4675" s="577"/>
      <c r="AS4675" s="578"/>
      <c r="AT4675" s="627"/>
      <c r="AU4675" s="628"/>
      <c r="AV4675" s="629"/>
      <c r="AW4675" s="630"/>
      <c r="AX4675" s="577"/>
      <c r="AY4675" s="578"/>
      <c r="AZ4675" s="571"/>
      <c r="BA4675" s="572"/>
      <c r="BB4675" s="575"/>
      <c r="BC4675" s="576"/>
      <c r="BD4675" s="577"/>
      <c r="BE4675" s="578"/>
      <c r="BF4675" s="627"/>
      <c r="BG4675" s="628"/>
      <c r="BH4675" s="629"/>
      <c r="BI4675" s="630"/>
      <c r="BJ4675" s="577"/>
      <c r="BK4675" s="578"/>
      <c r="BL4675" s="605"/>
      <c r="BM4675" s="606"/>
      <c r="BN4675" s="607"/>
      <c r="BO4675" s="588"/>
      <c r="BP4675" s="556"/>
      <c r="BQ4675" s="556"/>
      <c r="BR4675" s="75" t="s">
        <v>73</v>
      </c>
      <c r="BS4675" s="76">
        <f>IF(BO4667="B",'VALUE POINTS'!L$13,IF('GAME STATS'!BO4667="C",'VALUE POINTS'!M$13,'VALUE POINTS'!K$13))</f>
        <v>2</v>
      </c>
      <c r="BT4675" s="280"/>
    </row>
    <row r="4676" spans="1:72" ht="21.75" hidden="1" customHeight="1" x14ac:dyDescent="0.35">
      <c r="A4676" s="268"/>
      <c r="B4676" s="678" t="str">
        <f>IF(ROSTER!B$12="","",ROSTER!B$12)</f>
        <v/>
      </c>
      <c r="C4676" s="669" t="str">
        <f>IF(ROSTER!C$12="","",ROSTER!C$12)</f>
        <v/>
      </c>
      <c r="D4676" s="670"/>
      <c r="E4676" s="667"/>
      <c r="F4676" s="680">
        <f>IF(E4676="y",1,IF(E4676="S",1,0))</f>
        <v>0</v>
      </c>
      <c r="G4676" s="663">
        <f>IF(E4676="S",1,0)</f>
        <v>0</v>
      </c>
      <c r="H4676" s="583"/>
      <c r="I4676" s="584"/>
      <c r="J4676" s="569"/>
      <c r="K4676" s="570"/>
      <c r="L4676" s="573"/>
      <c r="M4676" s="574"/>
      <c r="N4676" s="579">
        <f>L4676+J4676</f>
        <v>0</v>
      </c>
      <c r="O4676" s="580"/>
      <c r="P4676" s="569"/>
      <c r="Q4676" s="570"/>
      <c r="R4676" s="573"/>
      <c r="S4676" s="574"/>
      <c r="T4676" s="579">
        <f>R4676-P4676</f>
        <v>0</v>
      </c>
      <c r="U4676" s="580"/>
      <c r="V4676" s="583"/>
      <c r="W4676" s="584"/>
      <c r="X4676" s="569"/>
      <c r="Y4676" s="584"/>
      <c r="Z4676" s="569"/>
      <c r="AA4676" s="584"/>
      <c r="AB4676" s="569"/>
      <c r="AC4676" s="570"/>
      <c r="AD4676" s="573"/>
      <c r="AE4676" s="574"/>
      <c r="AF4676" s="557">
        <f>IF(AB4676=0,0,(AD4676/AB4676)*100)</f>
        <v>0</v>
      </c>
      <c r="AG4676" s="558"/>
      <c r="AH4676" s="569"/>
      <c r="AI4676" s="570"/>
      <c r="AJ4676" s="573"/>
      <c r="AK4676" s="574"/>
      <c r="AL4676" s="557">
        <f>IF(AH4676=0,0,(AJ4676/AH4676)*100)</f>
        <v>0</v>
      </c>
      <c r="AM4676" s="558"/>
      <c r="AN4676" s="569"/>
      <c r="AO4676" s="570"/>
      <c r="AP4676" s="573"/>
      <c r="AQ4676" s="574"/>
      <c r="AR4676" s="557">
        <f>IF(AN4676=0,0,(AP4676/AN4676)*100)</f>
        <v>0</v>
      </c>
      <c r="AS4676" s="558"/>
      <c r="AT4676" s="561">
        <f>AB4676+AH4676+AN4676</f>
        <v>0</v>
      </c>
      <c r="AU4676" s="562"/>
      <c r="AV4676" s="565">
        <f>AD4676+AJ4676+AP4676</f>
        <v>0</v>
      </c>
      <c r="AW4676" s="566"/>
      <c r="AX4676" s="557">
        <f>IF(AT4676=0,0,(AV4676/AT4676)*100)</f>
        <v>0</v>
      </c>
      <c r="AY4676" s="558"/>
      <c r="AZ4676" s="569"/>
      <c r="BA4676" s="570"/>
      <c r="BB4676" s="573"/>
      <c r="BC4676" s="574"/>
      <c r="BD4676" s="557">
        <f>IF(AZ4676=0,0,(BB4676/AZ4676)*100)</f>
        <v>0</v>
      </c>
      <c r="BE4676" s="558"/>
      <c r="BF4676" s="561">
        <f>AT4676+AZ4676</f>
        <v>0</v>
      </c>
      <c r="BG4676" s="562"/>
      <c r="BH4676" s="565">
        <f>AV4676+BB4676</f>
        <v>0</v>
      </c>
      <c r="BI4676" s="566"/>
      <c r="BJ4676" s="557">
        <f>IF(BF4676=0,0,(BH4676/BF4676)*100)</f>
        <v>0</v>
      </c>
      <c r="BK4676" s="558"/>
      <c r="BL4676" s="602">
        <f>(AD4676*2)+(AJ4676*2)+(AP4676*3)+BB4676</f>
        <v>0</v>
      </c>
      <c r="BM4676" s="603"/>
      <c r="BN4676" s="604"/>
      <c r="BO4676" s="587">
        <f t="shared" ref="BO4676" si="3372">IF(BQ4676=0,0,50*BP4676/BQ4676)</f>
        <v>0</v>
      </c>
      <c r="BP4676" s="555">
        <f>(BL4676*BS$11)+(N4676*BS$12)+(X4676*BS$13)+(R4676*BS$14)+(V4676*BS$15)+(Z4676*BS$16)</f>
        <v>0</v>
      </c>
      <c r="BQ4676" s="555">
        <f>((AZ4676-BB4676)*BS$18)+((AT4676-AV4676)*BS$17)+(H4676*BS$19)+(P4676*BS$20)</f>
        <v>0</v>
      </c>
      <c r="BR4676" s="75" t="s">
        <v>74</v>
      </c>
      <c r="BS4676" s="76">
        <f>IF(BO4667="B",'VALUE POINTS'!L$14,IF('GAME STATS'!BO4667="C",'VALUE POINTS'!M$14,'VALUE POINTS'!K$14))</f>
        <v>2</v>
      </c>
      <c r="BT4676" s="280"/>
    </row>
    <row r="4677" spans="1:72" ht="21.75" hidden="1" customHeight="1" x14ac:dyDescent="0.35">
      <c r="A4677" s="268"/>
      <c r="B4677" s="679"/>
      <c r="C4677" s="690" t="str">
        <f>IF(ROSTER!D$12="","",ROSTER!D$12)</f>
        <v/>
      </c>
      <c r="D4677" s="691"/>
      <c r="E4677" s="668"/>
      <c r="F4677" s="681"/>
      <c r="G4677" s="664"/>
      <c r="H4677" s="585"/>
      <c r="I4677" s="586"/>
      <c r="J4677" s="571"/>
      <c r="K4677" s="572"/>
      <c r="L4677" s="575"/>
      <c r="M4677" s="576"/>
      <c r="N4677" s="581"/>
      <c r="O4677" s="582"/>
      <c r="P4677" s="571"/>
      <c r="Q4677" s="572"/>
      <c r="R4677" s="575"/>
      <c r="S4677" s="576"/>
      <c r="T4677" s="581"/>
      <c r="U4677" s="582"/>
      <c r="V4677" s="585"/>
      <c r="W4677" s="586"/>
      <c r="X4677" s="571"/>
      <c r="Y4677" s="586"/>
      <c r="Z4677" s="571"/>
      <c r="AA4677" s="586"/>
      <c r="AB4677" s="571"/>
      <c r="AC4677" s="572"/>
      <c r="AD4677" s="575"/>
      <c r="AE4677" s="576"/>
      <c r="AF4677" s="577"/>
      <c r="AG4677" s="578"/>
      <c r="AH4677" s="571"/>
      <c r="AI4677" s="572"/>
      <c r="AJ4677" s="575"/>
      <c r="AK4677" s="576"/>
      <c r="AL4677" s="577"/>
      <c r="AM4677" s="578"/>
      <c r="AN4677" s="571"/>
      <c r="AO4677" s="572"/>
      <c r="AP4677" s="575"/>
      <c r="AQ4677" s="576"/>
      <c r="AR4677" s="577"/>
      <c r="AS4677" s="578"/>
      <c r="AT4677" s="627"/>
      <c r="AU4677" s="628"/>
      <c r="AV4677" s="629"/>
      <c r="AW4677" s="630"/>
      <c r="AX4677" s="577"/>
      <c r="AY4677" s="578"/>
      <c r="AZ4677" s="571"/>
      <c r="BA4677" s="572"/>
      <c r="BB4677" s="575"/>
      <c r="BC4677" s="576"/>
      <c r="BD4677" s="577"/>
      <c r="BE4677" s="578"/>
      <c r="BF4677" s="627"/>
      <c r="BG4677" s="628"/>
      <c r="BH4677" s="629"/>
      <c r="BI4677" s="630"/>
      <c r="BJ4677" s="577"/>
      <c r="BK4677" s="578"/>
      <c r="BL4677" s="605"/>
      <c r="BM4677" s="606"/>
      <c r="BN4677" s="607"/>
      <c r="BO4677" s="588"/>
      <c r="BP4677" s="556"/>
      <c r="BQ4677" s="556"/>
      <c r="BR4677" s="75" t="s">
        <v>75</v>
      </c>
      <c r="BS4677" s="76">
        <f>IF(BO4667="B",'VALUE POINTS'!L$15,IF('GAME STATS'!BO4667="C",'VALUE POINTS'!M$15,'VALUE POINTS'!K$15))</f>
        <v>2</v>
      </c>
      <c r="BT4677" s="280"/>
    </row>
    <row r="4678" spans="1:72" ht="21.75" hidden="1" customHeight="1" x14ac:dyDescent="0.35">
      <c r="A4678" s="268"/>
      <c r="B4678" s="678" t="str">
        <f>IF(ROSTER!B$14="","",ROSTER!B$14)</f>
        <v/>
      </c>
      <c r="C4678" s="669" t="str">
        <f>IF(ROSTER!C$14="","",ROSTER!C$14)</f>
        <v/>
      </c>
      <c r="D4678" s="670"/>
      <c r="E4678" s="667"/>
      <c r="F4678" s="680">
        <f>IF(E4678="y",1,IF(E4678="S",1,0))</f>
        <v>0</v>
      </c>
      <c r="G4678" s="663">
        <f>IF(E4678="S",1,0)</f>
        <v>0</v>
      </c>
      <c r="H4678" s="583"/>
      <c r="I4678" s="584"/>
      <c r="J4678" s="569"/>
      <c r="K4678" s="570"/>
      <c r="L4678" s="573"/>
      <c r="M4678" s="574"/>
      <c r="N4678" s="579">
        <f>L4678+J4678</f>
        <v>0</v>
      </c>
      <c r="O4678" s="580"/>
      <c r="P4678" s="569"/>
      <c r="Q4678" s="570"/>
      <c r="R4678" s="573"/>
      <c r="S4678" s="574"/>
      <c r="T4678" s="579">
        <f>R4678-P4678</f>
        <v>0</v>
      </c>
      <c r="U4678" s="580"/>
      <c r="V4678" s="583"/>
      <c r="W4678" s="584"/>
      <c r="X4678" s="569"/>
      <c r="Y4678" s="584"/>
      <c r="Z4678" s="569"/>
      <c r="AA4678" s="584"/>
      <c r="AB4678" s="569"/>
      <c r="AC4678" s="570"/>
      <c r="AD4678" s="573"/>
      <c r="AE4678" s="574"/>
      <c r="AF4678" s="557">
        <f>IF(AB4678=0,0,(AD4678/AB4678)*100)</f>
        <v>0</v>
      </c>
      <c r="AG4678" s="558"/>
      <c r="AH4678" s="569"/>
      <c r="AI4678" s="570"/>
      <c r="AJ4678" s="573"/>
      <c r="AK4678" s="574"/>
      <c r="AL4678" s="557">
        <f>IF(AH4678=0,0,(AJ4678/AH4678)*100)</f>
        <v>0</v>
      </c>
      <c r="AM4678" s="558"/>
      <c r="AN4678" s="569"/>
      <c r="AO4678" s="570"/>
      <c r="AP4678" s="573"/>
      <c r="AQ4678" s="574"/>
      <c r="AR4678" s="557">
        <f>IF(AN4678=0,0,(AP4678/AN4678)*100)</f>
        <v>0</v>
      </c>
      <c r="AS4678" s="558"/>
      <c r="AT4678" s="561">
        <f>AB4678+AH4678+AN4678</f>
        <v>0</v>
      </c>
      <c r="AU4678" s="562"/>
      <c r="AV4678" s="565">
        <f>AD4678+AJ4678+AP4678</f>
        <v>0</v>
      </c>
      <c r="AW4678" s="566"/>
      <c r="AX4678" s="557">
        <f>IF(AT4678=0,0,(AV4678/AT4678)*100)</f>
        <v>0</v>
      </c>
      <c r="AY4678" s="558"/>
      <c r="AZ4678" s="569"/>
      <c r="BA4678" s="570"/>
      <c r="BB4678" s="573"/>
      <c r="BC4678" s="574"/>
      <c r="BD4678" s="557">
        <f>IF(AZ4678=0,0,(BB4678/AZ4678)*100)</f>
        <v>0</v>
      </c>
      <c r="BE4678" s="558"/>
      <c r="BF4678" s="561">
        <f>AT4678+AZ4678</f>
        <v>0</v>
      </c>
      <c r="BG4678" s="562"/>
      <c r="BH4678" s="565">
        <f>AV4678+BB4678</f>
        <v>0</v>
      </c>
      <c r="BI4678" s="566"/>
      <c r="BJ4678" s="557">
        <f>IF(BF4678=0,0,(BH4678/BF4678)*100)</f>
        <v>0</v>
      </c>
      <c r="BK4678" s="558"/>
      <c r="BL4678" s="602">
        <f>(AD4678*2)+(AJ4678*2)+(AP4678*3)+BB4678</f>
        <v>0</v>
      </c>
      <c r="BM4678" s="603"/>
      <c r="BN4678" s="604"/>
      <c r="BO4678" s="587">
        <f t="shared" ref="BO4678" si="3373">IF(BQ4678=0,0,50*BP4678/BQ4678)</f>
        <v>0</v>
      </c>
      <c r="BP4678" s="555">
        <f>(BL4678*BS$11)+(N4678*BS$12)+(X4678*BS$13)+(R4678*BS$14)+(V4678*BS$15)+(Z4678*BS$16)</f>
        <v>0</v>
      </c>
      <c r="BQ4678" s="555">
        <f>((AZ4678-BB4678)*BS$18)+((AT4678-AV4678)*BS$17)+(H4678*BS$19)+(P4678*BS$20)</f>
        <v>0</v>
      </c>
      <c r="BR4678" s="75" t="s">
        <v>76</v>
      </c>
      <c r="BS4678" s="76">
        <f>IF(BO4667="B",'VALUE POINTS'!L$16,IF('GAME STATS'!BO4667="C",'VALUE POINTS'!M$16,'VALUE POINTS'!K$16))</f>
        <v>2</v>
      </c>
      <c r="BT4678" s="280"/>
    </row>
    <row r="4679" spans="1:72" ht="21.75" hidden="1" customHeight="1" x14ac:dyDescent="0.35">
      <c r="A4679" s="268"/>
      <c r="B4679" s="679"/>
      <c r="C4679" s="690" t="str">
        <f>IF(ROSTER!D$14="","",ROSTER!D$14)</f>
        <v/>
      </c>
      <c r="D4679" s="691"/>
      <c r="E4679" s="668"/>
      <c r="F4679" s="681"/>
      <c r="G4679" s="664"/>
      <c r="H4679" s="585"/>
      <c r="I4679" s="586"/>
      <c r="J4679" s="571"/>
      <c r="K4679" s="572"/>
      <c r="L4679" s="575"/>
      <c r="M4679" s="576"/>
      <c r="N4679" s="581"/>
      <c r="O4679" s="582"/>
      <c r="P4679" s="571"/>
      <c r="Q4679" s="572"/>
      <c r="R4679" s="575"/>
      <c r="S4679" s="576"/>
      <c r="T4679" s="581"/>
      <c r="U4679" s="582"/>
      <c r="V4679" s="585"/>
      <c r="W4679" s="586"/>
      <c r="X4679" s="571"/>
      <c r="Y4679" s="586"/>
      <c r="Z4679" s="571"/>
      <c r="AA4679" s="586"/>
      <c r="AB4679" s="571"/>
      <c r="AC4679" s="572"/>
      <c r="AD4679" s="575"/>
      <c r="AE4679" s="576"/>
      <c r="AF4679" s="577"/>
      <c r="AG4679" s="578"/>
      <c r="AH4679" s="571"/>
      <c r="AI4679" s="572"/>
      <c r="AJ4679" s="575"/>
      <c r="AK4679" s="576"/>
      <c r="AL4679" s="577"/>
      <c r="AM4679" s="578"/>
      <c r="AN4679" s="571"/>
      <c r="AO4679" s="572"/>
      <c r="AP4679" s="575"/>
      <c r="AQ4679" s="576"/>
      <c r="AR4679" s="577"/>
      <c r="AS4679" s="578"/>
      <c r="AT4679" s="627"/>
      <c r="AU4679" s="628"/>
      <c r="AV4679" s="629"/>
      <c r="AW4679" s="630"/>
      <c r="AX4679" s="577"/>
      <c r="AY4679" s="578"/>
      <c r="AZ4679" s="571"/>
      <c r="BA4679" s="572"/>
      <c r="BB4679" s="575"/>
      <c r="BC4679" s="576"/>
      <c r="BD4679" s="577"/>
      <c r="BE4679" s="578"/>
      <c r="BF4679" s="627"/>
      <c r="BG4679" s="628"/>
      <c r="BH4679" s="629"/>
      <c r="BI4679" s="630"/>
      <c r="BJ4679" s="577"/>
      <c r="BK4679" s="578"/>
      <c r="BL4679" s="605"/>
      <c r="BM4679" s="606"/>
      <c r="BN4679" s="607"/>
      <c r="BO4679" s="588"/>
      <c r="BP4679" s="556"/>
      <c r="BQ4679" s="556"/>
      <c r="BR4679" s="75" t="s">
        <v>77</v>
      </c>
      <c r="BS4679" s="76">
        <f>IF(BO4667="B",'VALUE POINTS'!L$17,IF('GAME STATS'!BO4667="C",'VALUE POINTS'!M$17,'VALUE POINTS'!K$17))</f>
        <v>1</v>
      </c>
      <c r="BT4679" s="280"/>
    </row>
    <row r="4680" spans="1:72" ht="21.75" hidden="1" customHeight="1" x14ac:dyDescent="0.35">
      <c r="A4680" s="268"/>
      <c r="B4680" s="678" t="str">
        <f>IF(ROSTER!B$16="","",ROSTER!B$16)</f>
        <v/>
      </c>
      <c r="C4680" s="669" t="str">
        <f>IF(ROSTER!C$16="","",ROSTER!C$16)</f>
        <v/>
      </c>
      <c r="D4680" s="670"/>
      <c r="E4680" s="667"/>
      <c r="F4680" s="680">
        <f>IF(E4680="y",1,IF(E4680="S",1,0))</f>
        <v>0</v>
      </c>
      <c r="G4680" s="663">
        <f>IF(E4680="S",1,0)</f>
        <v>0</v>
      </c>
      <c r="H4680" s="583"/>
      <c r="I4680" s="584"/>
      <c r="J4680" s="569"/>
      <c r="K4680" s="570"/>
      <c r="L4680" s="573"/>
      <c r="M4680" s="574"/>
      <c r="N4680" s="579">
        <f>L4680+J4680</f>
        <v>0</v>
      </c>
      <c r="O4680" s="580"/>
      <c r="P4680" s="569"/>
      <c r="Q4680" s="570"/>
      <c r="R4680" s="573"/>
      <c r="S4680" s="574"/>
      <c r="T4680" s="579">
        <f>R4680-P4680</f>
        <v>0</v>
      </c>
      <c r="U4680" s="580"/>
      <c r="V4680" s="583"/>
      <c r="W4680" s="584"/>
      <c r="X4680" s="569"/>
      <c r="Y4680" s="584"/>
      <c r="Z4680" s="569"/>
      <c r="AA4680" s="584"/>
      <c r="AB4680" s="569"/>
      <c r="AC4680" s="570"/>
      <c r="AD4680" s="573"/>
      <c r="AE4680" s="574"/>
      <c r="AF4680" s="557">
        <f>IF(AB4680=0,0,(AD4680/AB4680)*100)</f>
        <v>0</v>
      </c>
      <c r="AG4680" s="558"/>
      <c r="AH4680" s="569"/>
      <c r="AI4680" s="570"/>
      <c r="AJ4680" s="573"/>
      <c r="AK4680" s="574"/>
      <c r="AL4680" s="557">
        <f>IF(AH4680=0,0,(AJ4680/AH4680)*100)</f>
        <v>0</v>
      </c>
      <c r="AM4680" s="558"/>
      <c r="AN4680" s="569"/>
      <c r="AO4680" s="570"/>
      <c r="AP4680" s="573"/>
      <c r="AQ4680" s="574"/>
      <c r="AR4680" s="557">
        <f>IF(AN4680=0,0,(AP4680/AN4680)*100)</f>
        <v>0</v>
      </c>
      <c r="AS4680" s="558"/>
      <c r="AT4680" s="561">
        <f>AB4680+AH4680+AN4680</f>
        <v>0</v>
      </c>
      <c r="AU4680" s="562"/>
      <c r="AV4680" s="565">
        <f>AD4680+AJ4680+AP4680</f>
        <v>0</v>
      </c>
      <c r="AW4680" s="566"/>
      <c r="AX4680" s="557">
        <f>IF(AT4680=0,0,(AV4680/AT4680)*100)</f>
        <v>0</v>
      </c>
      <c r="AY4680" s="558"/>
      <c r="AZ4680" s="569"/>
      <c r="BA4680" s="570"/>
      <c r="BB4680" s="573"/>
      <c r="BC4680" s="574"/>
      <c r="BD4680" s="557">
        <f>IF(AZ4680=0,0,(BB4680/AZ4680)*100)</f>
        <v>0</v>
      </c>
      <c r="BE4680" s="558"/>
      <c r="BF4680" s="561">
        <f>AT4680+AZ4680</f>
        <v>0</v>
      </c>
      <c r="BG4680" s="562"/>
      <c r="BH4680" s="565">
        <f>AV4680+BB4680</f>
        <v>0</v>
      </c>
      <c r="BI4680" s="566"/>
      <c r="BJ4680" s="557">
        <f>IF(BF4680=0,0,(BH4680/BF4680)*100)</f>
        <v>0</v>
      </c>
      <c r="BK4680" s="558"/>
      <c r="BL4680" s="602">
        <f>(AD4680*2)+(AJ4680*2)+(AP4680*3)+BB4680</f>
        <v>0</v>
      </c>
      <c r="BM4680" s="603"/>
      <c r="BN4680" s="604"/>
      <c r="BO4680" s="587">
        <f t="shared" ref="BO4680" si="3374">IF(BQ4680=0,0,50*BP4680/BQ4680)</f>
        <v>0</v>
      </c>
      <c r="BP4680" s="555">
        <f>(BL4680*BS$11)+(N4680*BS$12)+(X4680*BS$13)+(R4680*BS$14)+(V4680*BS$15)+(Z4680*BS$16)</f>
        <v>0</v>
      </c>
      <c r="BQ4680" s="555">
        <f>((AZ4680-BB4680)*BS$18)+((AT4680-AV4680)*BS$17)+(H4680*BS$19)+(P4680*BS$20)</f>
        <v>0</v>
      </c>
      <c r="BR4680" s="75" t="s">
        <v>78</v>
      </c>
      <c r="BS4680" s="76">
        <f>IF(BO4667="B",'VALUE POINTS'!L$18,IF('GAME STATS'!BO4667="C",'VALUE POINTS'!M$18,'VALUE POINTS'!K$18))</f>
        <v>2</v>
      </c>
      <c r="BT4680" s="280"/>
    </row>
    <row r="4681" spans="1:72" ht="21.75" hidden="1" customHeight="1" x14ac:dyDescent="0.35">
      <c r="A4681" s="268"/>
      <c r="B4681" s="679"/>
      <c r="C4681" s="690" t="str">
        <f>IF(ROSTER!D$16="","",ROSTER!D$16)</f>
        <v/>
      </c>
      <c r="D4681" s="691"/>
      <c r="E4681" s="668"/>
      <c r="F4681" s="681"/>
      <c r="G4681" s="664"/>
      <c r="H4681" s="585"/>
      <c r="I4681" s="586"/>
      <c r="J4681" s="571"/>
      <c r="K4681" s="572"/>
      <c r="L4681" s="575"/>
      <c r="M4681" s="576"/>
      <c r="N4681" s="581"/>
      <c r="O4681" s="582"/>
      <c r="P4681" s="571"/>
      <c r="Q4681" s="572"/>
      <c r="R4681" s="575"/>
      <c r="S4681" s="576"/>
      <c r="T4681" s="581"/>
      <c r="U4681" s="582"/>
      <c r="V4681" s="585"/>
      <c r="W4681" s="586"/>
      <c r="X4681" s="571"/>
      <c r="Y4681" s="586"/>
      <c r="Z4681" s="571"/>
      <c r="AA4681" s="586"/>
      <c r="AB4681" s="571"/>
      <c r="AC4681" s="572"/>
      <c r="AD4681" s="575"/>
      <c r="AE4681" s="576"/>
      <c r="AF4681" s="577"/>
      <c r="AG4681" s="578"/>
      <c r="AH4681" s="571"/>
      <c r="AI4681" s="572"/>
      <c r="AJ4681" s="575"/>
      <c r="AK4681" s="576"/>
      <c r="AL4681" s="577"/>
      <c r="AM4681" s="578"/>
      <c r="AN4681" s="571"/>
      <c r="AO4681" s="572"/>
      <c r="AP4681" s="575"/>
      <c r="AQ4681" s="576"/>
      <c r="AR4681" s="577"/>
      <c r="AS4681" s="578"/>
      <c r="AT4681" s="627"/>
      <c r="AU4681" s="628"/>
      <c r="AV4681" s="629"/>
      <c r="AW4681" s="630"/>
      <c r="AX4681" s="577"/>
      <c r="AY4681" s="578"/>
      <c r="AZ4681" s="571"/>
      <c r="BA4681" s="572"/>
      <c r="BB4681" s="575"/>
      <c r="BC4681" s="576"/>
      <c r="BD4681" s="577"/>
      <c r="BE4681" s="578"/>
      <c r="BF4681" s="627"/>
      <c r="BG4681" s="628"/>
      <c r="BH4681" s="629"/>
      <c r="BI4681" s="630"/>
      <c r="BJ4681" s="577"/>
      <c r="BK4681" s="578"/>
      <c r="BL4681" s="605"/>
      <c r="BM4681" s="606"/>
      <c r="BN4681" s="607"/>
      <c r="BO4681" s="588"/>
      <c r="BP4681" s="556"/>
      <c r="BQ4681" s="556"/>
      <c r="BR4681" s="75" t="s">
        <v>79</v>
      </c>
      <c r="BS4681" s="76">
        <f>IF(BO4667="B",'VALUE POINTS'!L$19,IF('GAME STATS'!BO4667="C",'VALUE POINTS'!M$19,'VALUE POINTS'!K$19))</f>
        <v>2</v>
      </c>
      <c r="BT4681" s="280"/>
    </row>
    <row r="4682" spans="1:72" ht="21.75" hidden="1" customHeight="1" x14ac:dyDescent="0.25">
      <c r="A4682" s="268"/>
      <c r="B4682" s="678" t="str">
        <f>IF(ROSTER!B$18="","",ROSTER!B$18)</f>
        <v/>
      </c>
      <c r="C4682" s="669" t="str">
        <f>IF(ROSTER!C$18="","",ROSTER!C$18)</f>
        <v/>
      </c>
      <c r="D4682" s="670"/>
      <c r="E4682" s="667"/>
      <c r="F4682" s="680">
        <f>IF(E4682="y",1,IF(E4682="S",1,0))</f>
        <v>0</v>
      </c>
      <c r="G4682" s="663">
        <f>IF(E4682="S",1,0)</f>
        <v>0</v>
      </c>
      <c r="H4682" s="583"/>
      <c r="I4682" s="584"/>
      <c r="J4682" s="569"/>
      <c r="K4682" s="570"/>
      <c r="L4682" s="573"/>
      <c r="M4682" s="574"/>
      <c r="N4682" s="579">
        <f>L4682+J4682</f>
        <v>0</v>
      </c>
      <c r="O4682" s="580"/>
      <c r="P4682" s="569"/>
      <c r="Q4682" s="570"/>
      <c r="R4682" s="573"/>
      <c r="S4682" s="574"/>
      <c r="T4682" s="579">
        <f>R4682-P4682</f>
        <v>0</v>
      </c>
      <c r="U4682" s="580"/>
      <c r="V4682" s="583"/>
      <c r="W4682" s="584"/>
      <c r="X4682" s="569"/>
      <c r="Y4682" s="584"/>
      <c r="Z4682" s="569"/>
      <c r="AA4682" s="584"/>
      <c r="AB4682" s="569"/>
      <c r="AC4682" s="570"/>
      <c r="AD4682" s="573"/>
      <c r="AE4682" s="574"/>
      <c r="AF4682" s="557">
        <f>IF(AB4682=0,0,(AD4682/AB4682)*100)</f>
        <v>0</v>
      </c>
      <c r="AG4682" s="558"/>
      <c r="AH4682" s="569"/>
      <c r="AI4682" s="570"/>
      <c r="AJ4682" s="573"/>
      <c r="AK4682" s="574"/>
      <c r="AL4682" s="557">
        <f>IF(AH4682=0,0,(AJ4682/AH4682)*100)</f>
        <v>0</v>
      </c>
      <c r="AM4682" s="558"/>
      <c r="AN4682" s="569"/>
      <c r="AO4682" s="570"/>
      <c r="AP4682" s="573"/>
      <c r="AQ4682" s="574"/>
      <c r="AR4682" s="557">
        <f>IF(AN4682=0,0,(AP4682/AN4682)*100)</f>
        <v>0</v>
      </c>
      <c r="AS4682" s="558"/>
      <c r="AT4682" s="561">
        <f>AB4682+AH4682+AN4682</f>
        <v>0</v>
      </c>
      <c r="AU4682" s="562"/>
      <c r="AV4682" s="565">
        <f>AD4682+AJ4682+AP4682</f>
        <v>0</v>
      </c>
      <c r="AW4682" s="566"/>
      <c r="AX4682" s="557">
        <f>IF(AT4682=0,0,(AV4682/AT4682)*100)</f>
        <v>0</v>
      </c>
      <c r="AY4682" s="558"/>
      <c r="AZ4682" s="569"/>
      <c r="BA4682" s="570"/>
      <c r="BB4682" s="573"/>
      <c r="BC4682" s="574"/>
      <c r="BD4682" s="557">
        <f>IF(AZ4682=0,0,(BB4682/AZ4682)*100)</f>
        <v>0</v>
      </c>
      <c r="BE4682" s="558"/>
      <c r="BF4682" s="561">
        <f>AT4682+AZ4682</f>
        <v>0</v>
      </c>
      <c r="BG4682" s="562"/>
      <c r="BH4682" s="565">
        <f>AV4682+BB4682</f>
        <v>0</v>
      </c>
      <c r="BI4682" s="566"/>
      <c r="BJ4682" s="557">
        <f>IF(BF4682=0,0,(BH4682/BF4682)*100)</f>
        <v>0</v>
      </c>
      <c r="BK4682" s="558"/>
      <c r="BL4682" s="602">
        <f>(AD4682*2)+(AJ4682*2)+(AP4682*3)+BB4682</f>
        <v>0</v>
      </c>
      <c r="BM4682" s="603"/>
      <c r="BN4682" s="604"/>
      <c r="BO4682" s="587">
        <f t="shared" ref="BO4682" si="3375">IF(BQ4682=0,0,50*BP4682/BQ4682)</f>
        <v>0</v>
      </c>
      <c r="BP4682" s="555">
        <f>(BL4682*BS$11)+(N4682*BS$12)+(X4682*BS$13)+(R4682*BS$14)+(V4682*BS$15)+(Z4682*BS$16)</f>
        <v>0</v>
      </c>
      <c r="BQ4682" s="555">
        <f>((AZ4682-BB4682)*BS$18)+((AT4682-AV4682)*BS$17)+(H4682*BS$19)+(P4682*BS$20)</f>
        <v>0</v>
      </c>
      <c r="BR4682" s="65"/>
      <c r="BS4682" s="65"/>
      <c r="BT4682" s="280"/>
    </row>
    <row r="4683" spans="1:72" ht="21.75" hidden="1" customHeight="1" x14ac:dyDescent="0.25">
      <c r="A4683" s="268"/>
      <c r="B4683" s="679"/>
      <c r="C4683" s="690" t="str">
        <f>IF(ROSTER!D$18="","",ROSTER!D$18)</f>
        <v/>
      </c>
      <c r="D4683" s="691"/>
      <c r="E4683" s="668"/>
      <c r="F4683" s="681"/>
      <c r="G4683" s="664"/>
      <c r="H4683" s="585"/>
      <c r="I4683" s="586"/>
      <c r="J4683" s="571"/>
      <c r="K4683" s="572"/>
      <c r="L4683" s="575"/>
      <c r="M4683" s="576"/>
      <c r="N4683" s="581"/>
      <c r="O4683" s="582"/>
      <c r="P4683" s="571"/>
      <c r="Q4683" s="572"/>
      <c r="R4683" s="575"/>
      <c r="S4683" s="576"/>
      <c r="T4683" s="581"/>
      <c r="U4683" s="582"/>
      <c r="V4683" s="585"/>
      <c r="W4683" s="586"/>
      <c r="X4683" s="571"/>
      <c r="Y4683" s="586"/>
      <c r="Z4683" s="571"/>
      <c r="AA4683" s="586"/>
      <c r="AB4683" s="571"/>
      <c r="AC4683" s="572"/>
      <c r="AD4683" s="575"/>
      <c r="AE4683" s="576"/>
      <c r="AF4683" s="577"/>
      <c r="AG4683" s="578"/>
      <c r="AH4683" s="571"/>
      <c r="AI4683" s="572"/>
      <c r="AJ4683" s="575"/>
      <c r="AK4683" s="576"/>
      <c r="AL4683" s="577"/>
      <c r="AM4683" s="578"/>
      <c r="AN4683" s="571"/>
      <c r="AO4683" s="572"/>
      <c r="AP4683" s="575"/>
      <c r="AQ4683" s="576"/>
      <c r="AR4683" s="577"/>
      <c r="AS4683" s="578"/>
      <c r="AT4683" s="627"/>
      <c r="AU4683" s="628"/>
      <c r="AV4683" s="629"/>
      <c r="AW4683" s="630"/>
      <c r="AX4683" s="577"/>
      <c r="AY4683" s="578"/>
      <c r="AZ4683" s="571"/>
      <c r="BA4683" s="572"/>
      <c r="BB4683" s="575"/>
      <c r="BC4683" s="576"/>
      <c r="BD4683" s="577"/>
      <c r="BE4683" s="578"/>
      <c r="BF4683" s="627"/>
      <c r="BG4683" s="628"/>
      <c r="BH4683" s="629"/>
      <c r="BI4683" s="630"/>
      <c r="BJ4683" s="577"/>
      <c r="BK4683" s="578"/>
      <c r="BL4683" s="605"/>
      <c r="BM4683" s="606"/>
      <c r="BN4683" s="607"/>
      <c r="BO4683" s="588"/>
      <c r="BP4683" s="556"/>
      <c r="BQ4683" s="556"/>
      <c r="BR4683" s="65"/>
      <c r="BS4683" s="65"/>
      <c r="BT4683" s="268"/>
    </row>
    <row r="4684" spans="1:72" ht="21.75" hidden="1" customHeight="1" x14ac:dyDescent="0.25">
      <c r="A4684" s="268"/>
      <c r="B4684" s="678" t="str">
        <f>IF(ROSTER!B$20="","",ROSTER!B$20)</f>
        <v/>
      </c>
      <c r="C4684" s="669" t="str">
        <f>IF(ROSTER!C$20="","",ROSTER!C$20)</f>
        <v/>
      </c>
      <c r="D4684" s="670"/>
      <c r="E4684" s="667"/>
      <c r="F4684" s="680">
        <f>IF(E4684="y",1,IF(E4684="S",1,0))</f>
        <v>0</v>
      </c>
      <c r="G4684" s="663">
        <f>IF(E4684="S",1,0)</f>
        <v>0</v>
      </c>
      <c r="H4684" s="583"/>
      <c r="I4684" s="584"/>
      <c r="J4684" s="569"/>
      <c r="K4684" s="570"/>
      <c r="L4684" s="573"/>
      <c r="M4684" s="574"/>
      <c r="N4684" s="579">
        <f>L4684+J4684</f>
        <v>0</v>
      </c>
      <c r="O4684" s="580"/>
      <c r="P4684" s="569"/>
      <c r="Q4684" s="570"/>
      <c r="R4684" s="573"/>
      <c r="S4684" s="574"/>
      <c r="T4684" s="579">
        <f>R4684-P4684</f>
        <v>0</v>
      </c>
      <c r="U4684" s="580"/>
      <c r="V4684" s="583"/>
      <c r="W4684" s="584"/>
      <c r="X4684" s="569"/>
      <c r="Y4684" s="584"/>
      <c r="Z4684" s="569"/>
      <c r="AA4684" s="584"/>
      <c r="AB4684" s="569"/>
      <c r="AC4684" s="570"/>
      <c r="AD4684" s="573"/>
      <c r="AE4684" s="574"/>
      <c r="AF4684" s="557">
        <f>IF(AB4684=0,0,(AD4684/AB4684)*100)</f>
        <v>0</v>
      </c>
      <c r="AG4684" s="558"/>
      <c r="AH4684" s="569"/>
      <c r="AI4684" s="570"/>
      <c r="AJ4684" s="573"/>
      <c r="AK4684" s="574"/>
      <c r="AL4684" s="557">
        <f>IF(AH4684=0,0,(AJ4684/AH4684)*100)</f>
        <v>0</v>
      </c>
      <c r="AM4684" s="558"/>
      <c r="AN4684" s="569"/>
      <c r="AO4684" s="570"/>
      <c r="AP4684" s="573"/>
      <c r="AQ4684" s="574"/>
      <c r="AR4684" s="557">
        <f>IF(AN4684=0,0,(AP4684/AN4684)*100)</f>
        <v>0</v>
      </c>
      <c r="AS4684" s="558"/>
      <c r="AT4684" s="561">
        <f>AB4684+AH4684+AN4684</f>
        <v>0</v>
      </c>
      <c r="AU4684" s="562"/>
      <c r="AV4684" s="565">
        <f>AD4684+AJ4684+AP4684</f>
        <v>0</v>
      </c>
      <c r="AW4684" s="566"/>
      <c r="AX4684" s="557">
        <f>IF(AT4684=0,0,(AV4684/AT4684)*100)</f>
        <v>0</v>
      </c>
      <c r="AY4684" s="558"/>
      <c r="AZ4684" s="569"/>
      <c r="BA4684" s="570"/>
      <c r="BB4684" s="573"/>
      <c r="BC4684" s="574"/>
      <c r="BD4684" s="557">
        <f>IF(AZ4684=0,0,(BB4684/AZ4684)*100)</f>
        <v>0</v>
      </c>
      <c r="BE4684" s="558"/>
      <c r="BF4684" s="561">
        <f>AT4684+AZ4684</f>
        <v>0</v>
      </c>
      <c r="BG4684" s="562"/>
      <c r="BH4684" s="565">
        <f>AV4684+BB4684</f>
        <v>0</v>
      </c>
      <c r="BI4684" s="566"/>
      <c r="BJ4684" s="557">
        <f>IF(BF4684=0,0,(BH4684/BF4684)*100)</f>
        <v>0</v>
      </c>
      <c r="BK4684" s="558"/>
      <c r="BL4684" s="602">
        <f>(AD4684*2)+(AJ4684*2)+(AP4684*3)+BB4684</f>
        <v>0</v>
      </c>
      <c r="BM4684" s="603"/>
      <c r="BN4684" s="604"/>
      <c r="BO4684" s="587">
        <f t="shared" ref="BO4684" si="3376">IF(BQ4684=0,0,50*BP4684/BQ4684)</f>
        <v>0</v>
      </c>
      <c r="BP4684" s="555">
        <f>(BL4684*BS$11)+(N4684*BS$12)+(X4684*BS$13)+(R4684*BS$14)+(V4684*BS$15)+(Z4684*BS$16)</f>
        <v>0</v>
      </c>
      <c r="BQ4684" s="555">
        <f>((AZ4684-BB4684)*BS$18)+((AT4684-AV4684)*BS$17)+(H4684*BS$19)+(P4684*BS$20)</f>
        <v>0</v>
      </c>
      <c r="BR4684" s="65"/>
      <c r="BS4684" s="65"/>
      <c r="BT4684" s="268"/>
    </row>
    <row r="4685" spans="1:72" ht="21.75" hidden="1" customHeight="1" x14ac:dyDescent="0.25">
      <c r="A4685" s="268"/>
      <c r="B4685" s="679"/>
      <c r="C4685" s="690" t="str">
        <f>IF(ROSTER!D$20="","",ROSTER!D$20)</f>
        <v/>
      </c>
      <c r="D4685" s="691"/>
      <c r="E4685" s="668"/>
      <c r="F4685" s="681"/>
      <c r="G4685" s="664"/>
      <c r="H4685" s="585"/>
      <c r="I4685" s="586"/>
      <c r="J4685" s="571"/>
      <c r="K4685" s="572"/>
      <c r="L4685" s="575"/>
      <c r="M4685" s="576"/>
      <c r="N4685" s="581"/>
      <c r="O4685" s="582"/>
      <c r="P4685" s="571"/>
      <c r="Q4685" s="572"/>
      <c r="R4685" s="575"/>
      <c r="S4685" s="576"/>
      <c r="T4685" s="581"/>
      <c r="U4685" s="582"/>
      <c r="V4685" s="585"/>
      <c r="W4685" s="586"/>
      <c r="X4685" s="571"/>
      <c r="Y4685" s="586"/>
      <c r="Z4685" s="571"/>
      <c r="AA4685" s="586"/>
      <c r="AB4685" s="571"/>
      <c r="AC4685" s="572"/>
      <c r="AD4685" s="575"/>
      <c r="AE4685" s="576"/>
      <c r="AF4685" s="577"/>
      <c r="AG4685" s="578"/>
      <c r="AH4685" s="571"/>
      <c r="AI4685" s="572"/>
      <c r="AJ4685" s="575"/>
      <c r="AK4685" s="576"/>
      <c r="AL4685" s="577"/>
      <c r="AM4685" s="578"/>
      <c r="AN4685" s="571"/>
      <c r="AO4685" s="572"/>
      <c r="AP4685" s="575"/>
      <c r="AQ4685" s="576"/>
      <c r="AR4685" s="577"/>
      <c r="AS4685" s="578"/>
      <c r="AT4685" s="627"/>
      <c r="AU4685" s="628"/>
      <c r="AV4685" s="629"/>
      <c r="AW4685" s="630"/>
      <c r="AX4685" s="577"/>
      <c r="AY4685" s="578"/>
      <c r="AZ4685" s="571"/>
      <c r="BA4685" s="572"/>
      <c r="BB4685" s="575"/>
      <c r="BC4685" s="576"/>
      <c r="BD4685" s="577"/>
      <c r="BE4685" s="578"/>
      <c r="BF4685" s="627"/>
      <c r="BG4685" s="628"/>
      <c r="BH4685" s="629"/>
      <c r="BI4685" s="630"/>
      <c r="BJ4685" s="577"/>
      <c r="BK4685" s="578"/>
      <c r="BL4685" s="605"/>
      <c r="BM4685" s="606"/>
      <c r="BN4685" s="607"/>
      <c r="BO4685" s="588"/>
      <c r="BP4685" s="556"/>
      <c r="BQ4685" s="556"/>
      <c r="BR4685" s="65"/>
      <c r="BS4685" s="65"/>
      <c r="BT4685" s="268"/>
    </row>
    <row r="4686" spans="1:72" ht="21.75" hidden="1" customHeight="1" x14ac:dyDescent="0.25">
      <c r="A4686" s="268"/>
      <c r="B4686" s="678" t="str">
        <f>IF(ROSTER!B$22="","",ROSTER!B$22)</f>
        <v/>
      </c>
      <c r="C4686" s="669" t="str">
        <f>IF(ROSTER!C$22="","",ROSTER!C$22)</f>
        <v/>
      </c>
      <c r="D4686" s="670"/>
      <c r="E4686" s="667"/>
      <c r="F4686" s="680">
        <f>IF(E4686="y",1,IF(E4686="S",1,0))</f>
        <v>0</v>
      </c>
      <c r="G4686" s="663">
        <f>IF(E4686="S",1,0)</f>
        <v>0</v>
      </c>
      <c r="H4686" s="583"/>
      <c r="I4686" s="584"/>
      <c r="J4686" s="569"/>
      <c r="K4686" s="570"/>
      <c r="L4686" s="573"/>
      <c r="M4686" s="574"/>
      <c r="N4686" s="579">
        <f>L4686+J4686</f>
        <v>0</v>
      </c>
      <c r="O4686" s="580"/>
      <c r="P4686" s="569"/>
      <c r="Q4686" s="570"/>
      <c r="R4686" s="573"/>
      <c r="S4686" s="574"/>
      <c r="T4686" s="579">
        <f>R4686-P4686</f>
        <v>0</v>
      </c>
      <c r="U4686" s="580"/>
      <c r="V4686" s="583"/>
      <c r="W4686" s="584"/>
      <c r="X4686" s="569"/>
      <c r="Y4686" s="584"/>
      <c r="Z4686" s="569"/>
      <c r="AA4686" s="584"/>
      <c r="AB4686" s="569"/>
      <c r="AC4686" s="570"/>
      <c r="AD4686" s="573"/>
      <c r="AE4686" s="574"/>
      <c r="AF4686" s="557">
        <f>IF(AB4686=0,0,(AD4686/AB4686)*100)</f>
        <v>0</v>
      </c>
      <c r="AG4686" s="558"/>
      <c r="AH4686" s="569"/>
      <c r="AI4686" s="570"/>
      <c r="AJ4686" s="573"/>
      <c r="AK4686" s="574"/>
      <c r="AL4686" s="557">
        <f>IF(AH4686=0,0,(AJ4686/AH4686)*100)</f>
        <v>0</v>
      </c>
      <c r="AM4686" s="558"/>
      <c r="AN4686" s="569"/>
      <c r="AO4686" s="570"/>
      <c r="AP4686" s="573"/>
      <c r="AQ4686" s="574"/>
      <c r="AR4686" s="557">
        <f>IF(AN4686=0,0,(AP4686/AN4686)*100)</f>
        <v>0</v>
      </c>
      <c r="AS4686" s="558"/>
      <c r="AT4686" s="561">
        <f>AB4686+AH4686+AN4686</f>
        <v>0</v>
      </c>
      <c r="AU4686" s="562"/>
      <c r="AV4686" s="565">
        <f>AD4686+AJ4686+AP4686</f>
        <v>0</v>
      </c>
      <c r="AW4686" s="566"/>
      <c r="AX4686" s="557">
        <f>IF(AT4686=0,0,(AV4686/AT4686)*100)</f>
        <v>0</v>
      </c>
      <c r="AY4686" s="558"/>
      <c r="AZ4686" s="569"/>
      <c r="BA4686" s="570"/>
      <c r="BB4686" s="573"/>
      <c r="BC4686" s="574"/>
      <c r="BD4686" s="557">
        <f>IF(AZ4686=0,0,(BB4686/AZ4686)*100)</f>
        <v>0</v>
      </c>
      <c r="BE4686" s="558"/>
      <c r="BF4686" s="561">
        <f>AT4686+AZ4686</f>
        <v>0</v>
      </c>
      <c r="BG4686" s="562"/>
      <c r="BH4686" s="565">
        <f>AV4686+BB4686</f>
        <v>0</v>
      </c>
      <c r="BI4686" s="566"/>
      <c r="BJ4686" s="557">
        <f>IF(BF4686=0,0,(BH4686/BF4686)*100)</f>
        <v>0</v>
      </c>
      <c r="BK4686" s="558"/>
      <c r="BL4686" s="602">
        <f>(AD4686*2)+(AJ4686*2)+(AP4686*3)+BB4686</f>
        <v>0</v>
      </c>
      <c r="BM4686" s="603"/>
      <c r="BN4686" s="604"/>
      <c r="BO4686" s="587">
        <f t="shared" ref="BO4686" si="3377">IF(BQ4686=0,0,50*BP4686/BQ4686)</f>
        <v>0</v>
      </c>
      <c r="BP4686" s="555">
        <f>(BL4686*BS$11)+(N4686*BS$12)+(X4686*BS$13)+(R4686*BS$14)+(V4686*BS$15)+(Z4686*BS$16)</f>
        <v>0</v>
      </c>
      <c r="BQ4686" s="555">
        <f>((AZ4686-BB4686)*BS$18)+((AT4686-AV4686)*BS$17)+(H4686*BS$19)+(P4686*BS$20)</f>
        <v>0</v>
      </c>
      <c r="BR4686" s="65"/>
      <c r="BS4686" s="65"/>
      <c r="BT4686" s="268"/>
    </row>
    <row r="4687" spans="1:72" ht="21.75" hidden="1" customHeight="1" x14ac:dyDescent="0.25">
      <c r="A4687" s="268"/>
      <c r="B4687" s="679"/>
      <c r="C4687" s="690" t="str">
        <f>IF(ROSTER!D$22="","",ROSTER!D$22)</f>
        <v/>
      </c>
      <c r="D4687" s="691"/>
      <c r="E4687" s="668"/>
      <c r="F4687" s="681"/>
      <c r="G4687" s="664"/>
      <c r="H4687" s="585"/>
      <c r="I4687" s="586"/>
      <c r="J4687" s="571"/>
      <c r="K4687" s="572"/>
      <c r="L4687" s="575"/>
      <c r="M4687" s="576"/>
      <c r="N4687" s="581"/>
      <c r="O4687" s="582"/>
      <c r="P4687" s="571"/>
      <c r="Q4687" s="572"/>
      <c r="R4687" s="575"/>
      <c r="S4687" s="576"/>
      <c r="T4687" s="581"/>
      <c r="U4687" s="582"/>
      <c r="V4687" s="585"/>
      <c r="W4687" s="586"/>
      <c r="X4687" s="571"/>
      <c r="Y4687" s="586"/>
      <c r="Z4687" s="571"/>
      <c r="AA4687" s="586"/>
      <c r="AB4687" s="571"/>
      <c r="AC4687" s="572"/>
      <c r="AD4687" s="575"/>
      <c r="AE4687" s="576"/>
      <c r="AF4687" s="577"/>
      <c r="AG4687" s="578"/>
      <c r="AH4687" s="571"/>
      <c r="AI4687" s="572"/>
      <c r="AJ4687" s="575"/>
      <c r="AK4687" s="576"/>
      <c r="AL4687" s="577"/>
      <c r="AM4687" s="578"/>
      <c r="AN4687" s="571"/>
      <c r="AO4687" s="572"/>
      <c r="AP4687" s="575"/>
      <c r="AQ4687" s="576"/>
      <c r="AR4687" s="577"/>
      <c r="AS4687" s="578"/>
      <c r="AT4687" s="627"/>
      <c r="AU4687" s="628"/>
      <c r="AV4687" s="629"/>
      <c r="AW4687" s="630"/>
      <c r="AX4687" s="577"/>
      <c r="AY4687" s="578"/>
      <c r="AZ4687" s="571"/>
      <c r="BA4687" s="572"/>
      <c r="BB4687" s="575"/>
      <c r="BC4687" s="576"/>
      <c r="BD4687" s="577"/>
      <c r="BE4687" s="578"/>
      <c r="BF4687" s="627"/>
      <c r="BG4687" s="628"/>
      <c r="BH4687" s="629"/>
      <c r="BI4687" s="630"/>
      <c r="BJ4687" s="577"/>
      <c r="BK4687" s="578"/>
      <c r="BL4687" s="605"/>
      <c r="BM4687" s="606"/>
      <c r="BN4687" s="607"/>
      <c r="BO4687" s="588"/>
      <c r="BP4687" s="556"/>
      <c r="BQ4687" s="556"/>
      <c r="BR4687" s="65"/>
      <c r="BS4687" s="65"/>
      <c r="BT4687" s="268"/>
    </row>
    <row r="4688" spans="1:72" ht="21.75" hidden="1" customHeight="1" x14ac:dyDescent="0.25">
      <c r="A4688" s="268"/>
      <c r="B4688" s="678" t="str">
        <f>IF(ROSTER!B$24="","",ROSTER!B$24)</f>
        <v/>
      </c>
      <c r="C4688" s="669" t="str">
        <f>IF(ROSTER!C$24="","",ROSTER!C$24)</f>
        <v/>
      </c>
      <c r="D4688" s="670"/>
      <c r="E4688" s="667"/>
      <c r="F4688" s="680">
        <f>IF(E4688="y",1,IF(E4688="S",1,0))</f>
        <v>0</v>
      </c>
      <c r="G4688" s="663">
        <f>IF(E4688="S",1,0)</f>
        <v>0</v>
      </c>
      <c r="H4688" s="583"/>
      <c r="I4688" s="584"/>
      <c r="J4688" s="569"/>
      <c r="K4688" s="570"/>
      <c r="L4688" s="573"/>
      <c r="M4688" s="574"/>
      <c r="N4688" s="579">
        <f>L4688+J4688</f>
        <v>0</v>
      </c>
      <c r="O4688" s="580"/>
      <c r="P4688" s="569"/>
      <c r="Q4688" s="570"/>
      <c r="R4688" s="573"/>
      <c r="S4688" s="574"/>
      <c r="T4688" s="579">
        <f>R4688-P4688</f>
        <v>0</v>
      </c>
      <c r="U4688" s="580"/>
      <c r="V4688" s="583"/>
      <c r="W4688" s="584"/>
      <c r="X4688" s="569"/>
      <c r="Y4688" s="584"/>
      <c r="Z4688" s="569"/>
      <c r="AA4688" s="584"/>
      <c r="AB4688" s="569"/>
      <c r="AC4688" s="570"/>
      <c r="AD4688" s="573"/>
      <c r="AE4688" s="574"/>
      <c r="AF4688" s="557">
        <f>IF(AB4688=0,0,(AD4688/AB4688)*100)</f>
        <v>0</v>
      </c>
      <c r="AG4688" s="558"/>
      <c r="AH4688" s="569"/>
      <c r="AI4688" s="570"/>
      <c r="AJ4688" s="573"/>
      <c r="AK4688" s="574"/>
      <c r="AL4688" s="557">
        <f>IF(AH4688=0,0,(AJ4688/AH4688)*100)</f>
        <v>0</v>
      </c>
      <c r="AM4688" s="558"/>
      <c r="AN4688" s="569"/>
      <c r="AO4688" s="570"/>
      <c r="AP4688" s="573"/>
      <c r="AQ4688" s="574"/>
      <c r="AR4688" s="557">
        <f>IF(AN4688=0,0,(AP4688/AN4688)*100)</f>
        <v>0</v>
      </c>
      <c r="AS4688" s="558"/>
      <c r="AT4688" s="561">
        <f>AB4688+AH4688+AN4688</f>
        <v>0</v>
      </c>
      <c r="AU4688" s="562"/>
      <c r="AV4688" s="565">
        <f>AD4688+AJ4688+AP4688</f>
        <v>0</v>
      </c>
      <c r="AW4688" s="566"/>
      <c r="AX4688" s="557">
        <f>IF(AT4688=0,0,(AV4688/AT4688)*100)</f>
        <v>0</v>
      </c>
      <c r="AY4688" s="558"/>
      <c r="AZ4688" s="569"/>
      <c r="BA4688" s="570"/>
      <c r="BB4688" s="573"/>
      <c r="BC4688" s="574"/>
      <c r="BD4688" s="557">
        <f>IF(AZ4688=0,0,(BB4688/AZ4688)*100)</f>
        <v>0</v>
      </c>
      <c r="BE4688" s="558"/>
      <c r="BF4688" s="561">
        <f>AT4688+AZ4688</f>
        <v>0</v>
      </c>
      <c r="BG4688" s="562"/>
      <c r="BH4688" s="565">
        <f>AV4688+BB4688</f>
        <v>0</v>
      </c>
      <c r="BI4688" s="566"/>
      <c r="BJ4688" s="557">
        <f>IF(BF4688=0,0,(BH4688/BF4688)*100)</f>
        <v>0</v>
      </c>
      <c r="BK4688" s="558"/>
      <c r="BL4688" s="602">
        <f>(AD4688*2)+(AJ4688*2)+(AP4688*3)+BB4688</f>
        <v>0</v>
      </c>
      <c r="BM4688" s="603"/>
      <c r="BN4688" s="604"/>
      <c r="BO4688" s="587">
        <f t="shared" ref="BO4688" si="3378">IF(BQ4688=0,0,50*BP4688/BQ4688)</f>
        <v>0</v>
      </c>
      <c r="BP4688" s="555">
        <f>(BL4688*BS$11)+(N4688*BS$12)+(X4688*BS$13)+(R4688*BS$14)+(V4688*BS$15)+(Z4688*BS$16)</f>
        <v>0</v>
      </c>
      <c r="BQ4688" s="555">
        <f>((AZ4688-BB4688)*BS$18)+((AT4688-AV4688)*BS$17)+(H4688*BS$19)+(P4688*BS$20)</f>
        <v>0</v>
      </c>
      <c r="BR4688" s="65"/>
      <c r="BS4688" s="65"/>
      <c r="BT4688" s="268"/>
    </row>
    <row r="4689" spans="1:72" ht="21.75" hidden="1" customHeight="1" x14ac:dyDescent="0.25">
      <c r="A4689" s="268"/>
      <c r="B4689" s="679"/>
      <c r="C4689" s="690" t="str">
        <f>IF(ROSTER!D$24="","",ROSTER!D$24)</f>
        <v/>
      </c>
      <c r="D4689" s="691"/>
      <c r="E4689" s="668"/>
      <c r="F4689" s="681"/>
      <c r="G4689" s="664"/>
      <c r="H4689" s="585"/>
      <c r="I4689" s="586"/>
      <c r="J4689" s="571"/>
      <c r="K4689" s="572"/>
      <c r="L4689" s="575"/>
      <c r="M4689" s="576"/>
      <c r="N4689" s="581"/>
      <c r="O4689" s="582"/>
      <c r="P4689" s="571"/>
      <c r="Q4689" s="572"/>
      <c r="R4689" s="575"/>
      <c r="S4689" s="576"/>
      <c r="T4689" s="581"/>
      <c r="U4689" s="582"/>
      <c r="V4689" s="585"/>
      <c r="W4689" s="586"/>
      <c r="X4689" s="571"/>
      <c r="Y4689" s="586"/>
      <c r="Z4689" s="571"/>
      <c r="AA4689" s="586"/>
      <c r="AB4689" s="571"/>
      <c r="AC4689" s="572"/>
      <c r="AD4689" s="575"/>
      <c r="AE4689" s="576"/>
      <c r="AF4689" s="577"/>
      <c r="AG4689" s="578"/>
      <c r="AH4689" s="571"/>
      <c r="AI4689" s="572"/>
      <c r="AJ4689" s="575"/>
      <c r="AK4689" s="576"/>
      <c r="AL4689" s="577"/>
      <c r="AM4689" s="578"/>
      <c r="AN4689" s="571"/>
      <c r="AO4689" s="572"/>
      <c r="AP4689" s="575"/>
      <c r="AQ4689" s="576"/>
      <c r="AR4689" s="577"/>
      <c r="AS4689" s="578"/>
      <c r="AT4689" s="627"/>
      <c r="AU4689" s="628"/>
      <c r="AV4689" s="629"/>
      <c r="AW4689" s="630"/>
      <c r="AX4689" s="577"/>
      <c r="AY4689" s="578"/>
      <c r="AZ4689" s="571"/>
      <c r="BA4689" s="572"/>
      <c r="BB4689" s="575"/>
      <c r="BC4689" s="576"/>
      <c r="BD4689" s="577"/>
      <c r="BE4689" s="578"/>
      <c r="BF4689" s="627"/>
      <c r="BG4689" s="628"/>
      <c r="BH4689" s="629"/>
      <c r="BI4689" s="630"/>
      <c r="BJ4689" s="577"/>
      <c r="BK4689" s="578"/>
      <c r="BL4689" s="605"/>
      <c r="BM4689" s="606"/>
      <c r="BN4689" s="607"/>
      <c r="BO4689" s="588"/>
      <c r="BP4689" s="556"/>
      <c r="BQ4689" s="556"/>
      <c r="BR4689" s="65"/>
      <c r="BS4689" s="65"/>
      <c r="BT4689" s="268"/>
    </row>
    <row r="4690" spans="1:72" ht="21.75" hidden="1" customHeight="1" x14ac:dyDescent="0.25">
      <c r="A4690" s="268"/>
      <c r="B4690" s="678" t="str">
        <f>IF(ROSTER!B$26="","",ROSTER!B$26)</f>
        <v/>
      </c>
      <c r="C4690" s="669" t="str">
        <f>IF(ROSTER!C$26="","",ROSTER!C$26)</f>
        <v/>
      </c>
      <c r="D4690" s="670"/>
      <c r="E4690" s="667"/>
      <c r="F4690" s="680">
        <f>IF(E4690="y",1,IF(E4690="S",1,0))</f>
        <v>0</v>
      </c>
      <c r="G4690" s="663">
        <f>IF(E4690="S",1,0)</f>
        <v>0</v>
      </c>
      <c r="H4690" s="583"/>
      <c r="I4690" s="584"/>
      <c r="J4690" s="569"/>
      <c r="K4690" s="570"/>
      <c r="L4690" s="573"/>
      <c r="M4690" s="574"/>
      <c r="N4690" s="579">
        <f>L4690+J4690</f>
        <v>0</v>
      </c>
      <c r="O4690" s="580"/>
      <c r="P4690" s="569"/>
      <c r="Q4690" s="570"/>
      <c r="R4690" s="573"/>
      <c r="S4690" s="574"/>
      <c r="T4690" s="579">
        <f>R4690-P4690</f>
        <v>0</v>
      </c>
      <c r="U4690" s="580"/>
      <c r="V4690" s="583"/>
      <c r="W4690" s="584"/>
      <c r="X4690" s="569"/>
      <c r="Y4690" s="584"/>
      <c r="Z4690" s="569"/>
      <c r="AA4690" s="584"/>
      <c r="AB4690" s="569"/>
      <c r="AC4690" s="570"/>
      <c r="AD4690" s="573"/>
      <c r="AE4690" s="574"/>
      <c r="AF4690" s="557">
        <f>IF(AB4690=0,0,(AD4690/AB4690)*100)</f>
        <v>0</v>
      </c>
      <c r="AG4690" s="558"/>
      <c r="AH4690" s="569"/>
      <c r="AI4690" s="570"/>
      <c r="AJ4690" s="573"/>
      <c r="AK4690" s="574"/>
      <c r="AL4690" s="557">
        <f>IF(AH4690=0,0,(AJ4690/AH4690)*100)</f>
        <v>0</v>
      </c>
      <c r="AM4690" s="558"/>
      <c r="AN4690" s="569"/>
      <c r="AO4690" s="570"/>
      <c r="AP4690" s="573"/>
      <c r="AQ4690" s="574"/>
      <c r="AR4690" s="557">
        <f>IF(AN4690=0,0,(AP4690/AN4690)*100)</f>
        <v>0</v>
      </c>
      <c r="AS4690" s="558"/>
      <c r="AT4690" s="561">
        <f>AB4690+AH4690+AN4690</f>
        <v>0</v>
      </c>
      <c r="AU4690" s="562"/>
      <c r="AV4690" s="565">
        <f>AD4690+AJ4690+AP4690</f>
        <v>0</v>
      </c>
      <c r="AW4690" s="566"/>
      <c r="AX4690" s="557">
        <f>IF(AT4690=0,0,(AV4690/AT4690)*100)</f>
        <v>0</v>
      </c>
      <c r="AY4690" s="558"/>
      <c r="AZ4690" s="569"/>
      <c r="BA4690" s="570"/>
      <c r="BB4690" s="573"/>
      <c r="BC4690" s="574"/>
      <c r="BD4690" s="557">
        <f>IF(AZ4690=0,0,(BB4690/AZ4690)*100)</f>
        <v>0</v>
      </c>
      <c r="BE4690" s="558"/>
      <c r="BF4690" s="561">
        <f>AT4690+AZ4690</f>
        <v>0</v>
      </c>
      <c r="BG4690" s="562"/>
      <c r="BH4690" s="565">
        <f>AV4690+BB4690</f>
        <v>0</v>
      </c>
      <c r="BI4690" s="566"/>
      <c r="BJ4690" s="557">
        <f>IF(BF4690=0,0,(BH4690/BF4690)*100)</f>
        <v>0</v>
      </c>
      <c r="BK4690" s="558"/>
      <c r="BL4690" s="602">
        <f>(AD4690*2)+(AJ4690*2)+(AP4690*3)+BB4690</f>
        <v>0</v>
      </c>
      <c r="BM4690" s="603"/>
      <c r="BN4690" s="604"/>
      <c r="BO4690" s="587">
        <f t="shared" ref="BO4690" si="3379">IF(BQ4690=0,0,50*BP4690/BQ4690)</f>
        <v>0</v>
      </c>
      <c r="BP4690" s="555">
        <f>(BL4690*BS$11)+(N4690*BS$12)+(X4690*BS$13)+(R4690*BS$14)+(V4690*BS$15)+(Z4690*BS$16)</f>
        <v>0</v>
      </c>
      <c r="BQ4690" s="555">
        <f>((AZ4690-BB4690)*BS$18)+((AT4690-AV4690)*BS$17)+(H4690*BS$19)+(P4690*BS$20)</f>
        <v>0</v>
      </c>
      <c r="BR4690" s="65"/>
      <c r="BS4690" s="65"/>
      <c r="BT4690" s="268"/>
    </row>
    <row r="4691" spans="1:72" ht="21.75" hidden="1" customHeight="1" x14ac:dyDescent="0.25">
      <c r="A4691" s="268"/>
      <c r="B4691" s="679"/>
      <c r="C4691" s="690" t="str">
        <f>IF(ROSTER!D$26="","",ROSTER!D$26)</f>
        <v/>
      </c>
      <c r="D4691" s="691"/>
      <c r="E4691" s="668"/>
      <c r="F4691" s="681"/>
      <c r="G4691" s="664"/>
      <c r="H4691" s="585"/>
      <c r="I4691" s="586"/>
      <c r="J4691" s="571"/>
      <c r="K4691" s="572"/>
      <c r="L4691" s="575"/>
      <c r="M4691" s="576"/>
      <c r="N4691" s="581"/>
      <c r="O4691" s="582"/>
      <c r="P4691" s="571"/>
      <c r="Q4691" s="572"/>
      <c r="R4691" s="575"/>
      <c r="S4691" s="576"/>
      <c r="T4691" s="581"/>
      <c r="U4691" s="582"/>
      <c r="V4691" s="585"/>
      <c r="W4691" s="586"/>
      <c r="X4691" s="571"/>
      <c r="Y4691" s="586"/>
      <c r="Z4691" s="571"/>
      <c r="AA4691" s="586"/>
      <c r="AB4691" s="571"/>
      <c r="AC4691" s="572"/>
      <c r="AD4691" s="575"/>
      <c r="AE4691" s="576"/>
      <c r="AF4691" s="577"/>
      <c r="AG4691" s="578"/>
      <c r="AH4691" s="571"/>
      <c r="AI4691" s="572"/>
      <c r="AJ4691" s="575"/>
      <c r="AK4691" s="576"/>
      <c r="AL4691" s="577"/>
      <c r="AM4691" s="578"/>
      <c r="AN4691" s="571"/>
      <c r="AO4691" s="572"/>
      <c r="AP4691" s="575"/>
      <c r="AQ4691" s="576"/>
      <c r="AR4691" s="577"/>
      <c r="AS4691" s="578"/>
      <c r="AT4691" s="627"/>
      <c r="AU4691" s="628"/>
      <c r="AV4691" s="629"/>
      <c r="AW4691" s="630"/>
      <c r="AX4691" s="577"/>
      <c r="AY4691" s="578"/>
      <c r="AZ4691" s="571"/>
      <c r="BA4691" s="572"/>
      <c r="BB4691" s="575"/>
      <c r="BC4691" s="576"/>
      <c r="BD4691" s="577"/>
      <c r="BE4691" s="578"/>
      <c r="BF4691" s="627"/>
      <c r="BG4691" s="628"/>
      <c r="BH4691" s="629"/>
      <c r="BI4691" s="630"/>
      <c r="BJ4691" s="577"/>
      <c r="BK4691" s="578"/>
      <c r="BL4691" s="605"/>
      <c r="BM4691" s="606"/>
      <c r="BN4691" s="607"/>
      <c r="BO4691" s="588"/>
      <c r="BP4691" s="556"/>
      <c r="BQ4691" s="556"/>
      <c r="BR4691" s="65"/>
      <c r="BS4691" s="65"/>
      <c r="BT4691" s="268"/>
    </row>
    <row r="4692" spans="1:72" ht="21.75" hidden="1" customHeight="1" x14ac:dyDescent="0.25">
      <c r="A4692" s="268"/>
      <c r="B4692" s="678" t="str">
        <f>IF(ROSTER!B$28="","",ROSTER!B$28)</f>
        <v/>
      </c>
      <c r="C4692" s="669" t="str">
        <f>IF(ROSTER!C$28="","",ROSTER!C$28)</f>
        <v/>
      </c>
      <c r="D4692" s="670"/>
      <c r="E4692" s="667"/>
      <c r="F4692" s="680">
        <f>IF(E4692="y",1,IF(E4692="S",1,0))</f>
        <v>0</v>
      </c>
      <c r="G4692" s="663">
        <f>IF(E4692="S",1,0)</f>
        <v>0</v>
      </c>
      <c r="H4692" s="583"/>
      <c r="I4692" s="584"/>
      <c r="J4692" s="569"/>
      <c r="K4692" s="570"/>
      <c r="L4692" s="573"/>
      <c r="M4692" s="574"/>
      <c r="N4692" s="579">
        <f>L4692+J4692</f>
        <v>0</v>
      </c>
      <c r="O4692" s="580"/>
      <c r="P4692" s="569"/>
      <c r="Q4692" s="570"/>
      <c r="R4692" s="573"/>
      <c r="S4692" s="574"/>
      <c r="T4692" s="579">
        <f>R4692-P4692</f>
        <v>0</v>
      </c>
      <c r="U4692" s="580"/>
      <c r="V4692" s="583"/>
      <c r="W4692" s="584"/>
      <c r="X4692" s="569"/>
      <c r="Y4692" s="584"/>
      <c r="Z4692" s="569"/>
      <c r="AA4692" s="584"/>
      <c r="AB4692" s="569"/>
      <c r="AC4692" s="570"/>
      <c r="AD4692" s="573"/>
      <c r="AE4692" s="574"/>
      <c r="AF4692" s="557">
        <f>IF(AB4692=0,0,(AD4692/AB4692)*100)</f>
        <v>0</v>
      </c>
      <c r="AG4692" s="558"/>
      <c r="AH4692" s="569"/>
      <c r="AI4692" s="570"/>
      <c r="AJ4692" s="573"/>
      <c r="AK4692" s="574"/>
      <c r="AL4692" s="557">
        <f>IF(AH4692=0,0,(AJ4692/AH4692)*100)</f>
        <v>0</v>
      </c>
      <c r="AM4692" s="558"/>
      <c r="AN4692" s="569"/>
      <c r="AO4692" s="570"/>
      <c r="AP4692" s="573"/>
      <c r="AQ4692" s="574"/>
      <c r="AR4692" s="557">
        <f>IF(AN4692=0,0,(AP4692/AN4692)*100)</f>
        <v>0</v>
      </c>
      <c r="AS4692" s="558"/>
      <c r="AT4692" s="561">
        <f>AB4692+AH4692+AN4692</f>
        <v>0</v>
      </c>
      <c r="AU4692" s="562"/>
      <c r="AV4692" s="565">
        <f>AD4692+AJ4692+AP4692</f>
        <v>0</v>
      </c>
      <c r="AW4692" s="566"/>
      <c r="AX4692" s="557">
        <f>IF(AT4692=0,0,(AV4692/AT4692)*100)</f>
        <v>0</v>
      </c>
      <c r="AY4692" s="558"/>
      <c r="AZ4692" s="569"/>
      <c r="BA4692" s="570"/>
      <c r="BB4692" s="573"/>
      <c r="BC4692" s="574"/>
      <c r="BD4692" s="557">
        <f>IF(AZ4692=0,0,(BB4692/AZ4692)*100)</f>
        <v>0</v>
      </c>
      <c r="BE4692" s="558"/>
      <c r="BF4692" s="561">
        <f>AT4692+AZ4692</f>
        <v>0</v>
      </c>
      <c r="BG4692" s="562"/>
      <c r="BH4692" s="565">
        <f>AV4692+BB4692</f>
        <v>0</v>
      </c>
      <c r="BI4692" s="566"/>
      <c r="BJ4692" s="557">
        <f>IF(BF4692=0,0,(BH4692/BF4692)*100)</f>
        <v>0</v>
      </c>
      <c r="BK4692" s="558"/>
      <c r="BL4692" s="602">
        <f>(AD4692*2)+(AJ4692*2)+(AP4692*3)+BB4692</f>
        <v>0</v>
      </c>
      <c r="BM4692" s="603"/>
      <c r="BN4692" s="604"/>
      <c r="BO4692" s="587">
        <f t="shared" ref="BO4692" si="3380">IF(BQ4692=0,0,50*BP4692/BQ4692)</f>
        <v>0</v>
      </c>
      <c r="BP4692" s="555">
        <f>(BL4692*BS$11)+(N4692*BS$12)+(X4692*BS$13)+(R4692*BS$14)+(V4692*BS$15)+(Z4692*BS$16)</f>
        <v>0</v>
      </c>
      <c r="BQ4692" s="555">
        <f>((AZ4692-BB4692)*BS$18)+((AT4692-AV4692)*BS$17)+(H4692*BS$19)+(P4692*BS$20)</f>
        <v>0</v>
      </c>
      <c r="BR4692" s="65"/>
      <c r="BS4692" s="65"/>
      <c r="BT4692" s="268"/>
    </row>
    <row r="4693" spans="1:72" ht="21.75" hidden="1" customHeight="1" x14ac:dyDescent="0.25">
      <c r="A4693" s="268"/>
      <c r="B4693" s="679"/>
      <c r="C4693" s="690" t="str">
        <f>IF(ROSTER!D$28="","",ROSTER!D$28)</f>
        <v/>
      </c>
      <c r="D4693" s="691"/>
      <c r="E4693" s="668"/>
      <c r="F4693" s="681"/>
      <c r="G4693" s="664"/>
      <c r="H4693" s="585"/>
      <c r="I4693" s="586"/>
      <c r="J4693" s="571"/>
      <c r="K4693" s="572"/>
      <c r="L4693" s="575"/>
      <c r="M4693" s="576"/>
      <c r="N4693" s="581"/>
      <c r="O4693" s="582"/>
      <c r="P4693" s="571"/>
      <c r="Q4693" s="572"/>
      <c r="R4693" s="575"/>
      <c r="S4693" s="576"/>
      <c r="T4693" s="581"/>
      <c r="U4693" s="582"/>
      <c r="V4693" s="585"/>
      <c r="W4693" s="586"/>
      <c r="X4693" s="571"/>
      <c r="Y4693" s="586"/>
      <c r="Z4693" s="571"/>
      <c r="AA4693" s="586"/>
      <c r="AB4693" s="571"/>
      <c r="AC4693" s="572"/>
      <c r="AD4693" s="575"/>
      <c r="AE4693" s="576"/>
      <c r="AF4693" s="577"/>
      <c r="AG4693" s="578"/>
      <c r="AH4693" s="571"/>
      <c r="AI4693" s="572"/>
      <c r="AJ4693" s="575"/>
      <c r="AK4693" s="576"/>
      <c r="AL4693" s="577"/>
      <c r="AM4693" s="578"/>
      <c r="AN4693" s="571"/>
      <c r="AO4693" s="572"/>
      <c r="AP4693" s="575"/>
      <c r="AQ4693" s="576"/>
      <c r="AR4693" s="577"/>
      <c r="AS4693" s="578"/>
      <c r="AT4693" s="627"/>
      <c r="AU4693" s="628"/>
      <c r="AV4693" s="629"/>
      <c r="AW4693" s="630"/>
      <c r="AX4693" s="577"/>
      <c r="AY4693" s="578"/>
      <c r="AZ4693" s="571"/>
      <c r="BA4693" s="572"/>
      <c r="BB4693" s="575"/>
      <c r="BC4693" s="576"/>
      <c r="BD4693" s="577"/>
      <c r="BE4693" s="578"/>
      <c r="BF4693" s="627"/>
      <c r="BG4693" s="628"/>
      <c r="BH4693" s="629"/>
      <c r="BI4693" s="630"/>
      <c r="BJ4693" s="577"/>
      <c r="BK4693" s="578"/>
      <c r="BL4693" s="605"/>
      <c r="BM4693" s="606"/>
      <c r="BN4693" s="607"/>
      <c r="BO4693" s="588"/>
      <c r="BP4693" s="556"/>
      <c r="BQ4693" s="556"/>
      <c r="BR4693" s="65"/>
      <c r="BS4693" s="65"/>
      <c r="BT4693" s="268"/>
    </row>
    <row r="4694" spans="1:72" ht="21.75" hidden="1" customHeight="1" x14ac:dyDescent="0.25">
      <c r="A4694" s="268"/>
      <c r="B4694" s="678" t="str">
        <f>IF(ROSTER!B$30="","",ROSTER!B$30)</f>
        <v/>
      </c>
      <c r="C4694" s="669" t="str">
        <f>IF(ROSTER!C$30="","",ROSTER!C$30)</f>
        <v/>
      </c>
      <c r="D4694" s="670"/>
      <c r="E4694" s="667"/>
      <c r="F4694" s="680">
        <f>IF(E4694="y",1,IF(E4694="S",1,0))</f>
        <v>0</v>
      </c>
      <c r="G4694" s="663">
        <f>IF(E4694="S",1,0)</f>
        <v>0</v>
      </c>
      <c r="H4694" s="583"/>
      <c r="I4694" s="584"/>
      <c r="J4694" s="569"/>
      <c r="K4694" s="570"/>
      <c r="L4694" s="573"/>
      <c r="M4694" s="574"/>
      <c r="N4694" s="579">
        <f>L4694+J4694</f>
        <v>0</v>
      </c>
      <c r="O4694" s="580"/>
      <c r="P4694" s="569"/>
      <c r="Q4694" s="570"/>
      <c r="R4694" s="573"/>
      <c r="S4694" s="574"/>
      <c r="T4694" s="579">
        <f>R4694-P4694</f>
        <v>0</v>
      </c>
      <c r="U4694" s="580"/>
      <c r="V4694" s="583"/>
      <c r="W4694" s="584"/>
      <c r="X4694" s="569"/>
      <c r="Y4694" s="584"/>
      <c r="Z4694" s="569"/>
      <c r="AA4694" s="584"/>
      <c r="AB4694" s="569"/>
      <c r="AC4694" s="570"/>
      <c r="AD4694" s="573"/>
      <c r="AE4694" s="574"/>
      <c r="AF4694" s="557">
        <f>IF(AB4694=0,0,(AD4694/AB4694)*100)</f>
        <v>0</v>
      </c>
      <c r="AG4694" s="558"/>
      <c r="AH4694" s="569"/>
      <c r="AI4694" s="570"/>
      <c r="AJ4694" s="573"/>
      <c r="AK4694" s="574"/>
      <c r="AL4694" s="557">
        <f>IF(AH4694=0,0,(AJ4694/AH4694)*100)</f>
        <v>0</v>
      </c>
      <c r="AM4694" s="558"/>
      <c r="AN4694" s="569"/>
      <c r="AO4694" s="570"/>
      <c r="AP4694" s="573"/>
      <c r="AQ4694" s="574"/>
      <c r="AR4694" s="557">
        <f>IF(AN4694=0,0,(AP4694/AN4694)*100)</f>
        <v>0</v>
      </c>
      <c r="AS4694" s="558"/>
      <c r="AT4694" s="561">
        <f>AB4694+AH4694+AN4694</f>
        <v>0</v>
      </c>
      <c r="AU4694" s="562"/>
      <c r="AV4694" s="565">
        <f>AD4694+AJ4694+AP4694</f>
        <v>0</v>
      </c>
      <c r="AW4694" s="566"/>
      <c r="AX4694" s="557">
        <f>IF(AT4694=0,0,(AV4694/AT4694)*100)</f>
        <v>0</v>
      </c>
      <c r="AY4694" s="558"/>
      <c r="AZ4694" s="569"/>
      <c r="BA4694" s="570"/>
      <c r="BB4694" s="573"/>
      <c r="BC4694" s="574"/>
      <c r="BD4694" s="557">
        <f>IF(AZ4694=0,0,(BB4694/AZ4694)*100)</f>
        <v>0</v>
      </c>
      <c r="BE4694" s="558"/>
      <c r="BF4694" s="561">
        <f>AT4694+AZ4694</f>
        <v>0</v>
      </c>
      <c r="BG4694" s="562"/>
      <c r="BH4694" s="565">
        <f>AV4694+BB4694</f>
        <v>0</v>
      </c>
      <c r="BI4694" s="566"/>
      <c r="BJ4694" s="557">
        <f>IF(BF4694=0,0,(BH4694/BF4694)*100)</f>
        <v>0</v>
      </c>
      <c r="BK4694" s="558"/>
      <c r="BL4694" s="602">
        <f>(AD4694*2)+(AJ4694*2)+(AP4694*3)+BB4694</f>
        <v>0</v>
      </c>
      <c r="BM4694" s="603"/>
      <c r="BN4694" s="604"/>
      <c r="BO4694" s="587">
        <f t="shared" ref="BO4694" si="3381">IF(BQ4694=0,0,50*BP4694/BQ4694)</f>
        <v>0</v>
      </c>
      <c r="BP4694" s="555">
        <f>(BL4694*BS$11)+(N4694*BS$12)+(X4694*BS$13)+(R4694*BS$14)+(V4694*BS$15)+(Z4694*BS$16)</f>
        <v>0</v>
      </c>
      <c r="BQ4694" s="555">
        <f>((AZ4694-BB4694)*BS$18)+((AT4694-AV4694)*BS$17)+(H4694*BS$19)+(P4694*BS$20)</f>
        <v>0</v>
      </c>
      <c r="BR4694" s="65"/>
      <c r="BS4694" s="65"/>
      <c r="BT4694" s="268"/>
    </row>
    <row r="4695" spans="1:72" ht="21.75" hidden="1" customHeight="1" x14ac:dyDescent="0.25">
      <c r="A4695" s="268"/>
      <c r="B4695" s="679"/>
      <c r="C4695" s="690" t="str">
        <f>IF(ROSTER!D$30="","",ROSTER!D$30)</f>
        <v/>
      </c>
      <c r="D4695" s="691"/>
      <c r="E4695" s="668"/>
      <c r="F4695" s="681"/>
      <c r="G4695" s="664"/>
      <c r="H4695" s="585"/>
      <c r="I4695" s="586"/>
      <c r="J4695" s="571"/>
      <c r="K4695" s="572"/>
      <c r="L4695" s="575"/>
      <c r="M4695" s="576"/>
      <c r="N4695" s="581"/>
      <c r="O4695" s="582"/>
      <c r="P4695" s="571"/>
      <c r="Q4695" s="572"/>
      <c r="R4695" s="575"/>
      <c r="S4695" s="576"/>
      <c r="T4695" s="581"/>
      <c r="U4695" s="582"/>
      <c r="V4695" s="585"/>
      <c r="W4695" s="586"/>
      <c r="X4695" s="571"/>
      <c r="Y4695" s="586"/>
      <c r="Z4695" s="571"/>
      <c r="AA4695" s="586"/>
      <c r="AB4695" s="571"/>
      <c r="AC4695" s="572"/>
      <c r="AD4695" s="575"/>
      <c r="AE4695" s="576"/>
      <c r="AF4695" s="577"/>
      <c r="AG4695" s="578"/>
      <c r="AH4695" s="571"/>
      <c r="AI4695" s="572"/>
      <c r="AJ4695" s="575"/>
      <c r="AK4695" s="576"/>
      <c r="AL4695" s="577"/>
      <c r="AM4695" s="578"/>
      <c r="AN4695" s="571"/>
      <c r="AO4695" s="572"/>
      <c r="AP4695" s="575"/>
      <c r="AQ4695" s="576"/>
      <c r="AR4695" s="577"/>
      <c r="AS4695" s="578"/>
      <c r="AT4695" s="627"/>
      <c r="AU4695" s="628"/>
      <c r="AV4695" s="629"/>
      <c r="AW4695" s="630"/>
      <c r="AX4695" s="577"/>
      <c r="AY4695" s="578"/>
      <c r="AZ4695" s="571"/>
      <c r="BA4695" s="572"/>
      <c r="BB4695" s="575"/>
      <c r="BC4695" s="576"/>
      <c r="BD4695" s="577"/>
      <c r="BE4695" s="578"/>
      <c r="BF4695" s="627"/>
      <c r="BG4695" s="628"/>
      <c r="BH4695" s="629"/>
      <c r="BI4695" s="630"/>
      <c r="BJ4695" s="577"/>
      <c r="BK4695" s="578"/>
      <c r="BL4695" s="605"/>
      <c r="BM4695" s="606"/>
      <c r="BN4695" s="607"/>
      <c r="BO4695" s="588"/>
      <c r="BP4695" s="556"/>
      <c r="BQ4695" s="556"/>
      <c r="BR4695" s="65"/>
      <c r="BS4695" s="65"/>
      <c r="BT4695" s="268"/>
    </row>
    <row r="4696" spans="1:72" ht="21.75" hidden="1" customHeight="1" x14ac:dyDescent="0.25">
      <c r="A4696" s="268"/>
      <c r="B4696" s="678" t="str">
        <f>IF(ROSTER!B$32="","",ROSTER!B$32)</f>
        <v/>
      </c>
      <c r="C4696" s="669" t="str">
        <f>IF(ROSTER!C$32="","",ROSTER!C$32)</f>
        <v/>
      </c>
      <c r="D4696" s="670"/>
      <c r="E4696" s="667"/>
      <c r="F4696" s="680">
        <f>IF(E4696="y",1,IF(E4696="S",1,0))</f>
        <v>0</v>
      </c>
      <c r="G4696" s="663">
        <f>IF(E4696="S",1,0)</f>
        <v>0</v>
      </c>
      <c r="H4696" s="583"/>
      <c r="I4696" s="584"/>
      <c r="J4696" s="569"/>
      <c r="K4696" s="570"/>
      <c r="L4696" s="573"/>
      <c r="M4696" s="574"/>
      <c r="N4696" s="579">
        <f>L4696+J4696</f>
        <v>0</v>
      </c>
      <c r="O4696" s="580"/>
      <c r="P4696" s="569"/>
      <c r="Q4696" s="570"/>
      <c r="R4696" s="573"/>
      <c r="S4696" s="574"/>
      <c r="T4696" s="579">
        <f>R4696-P4696</f>
        <v>0</v>
      </c>
      <c r="U4696" s="580"/>
      <c r="V4696" s="583"/>
      <c r="W4696" s="584"/>
      <c r="X4696" s="569"/>
      <c r="Y4696" s="584"/>
      <c r="Z4696" s="569"/>
      <c r="AA4696" s="584"/>
      <c r="AB4696" s="569"/>
      <c r="AC4696" s="570"/>
      <c r="AD4696" s="573"/>
      <c r="AE4696" s="574"/>
      <c r="AF4696" s="557">
        <f>IF(AB4696=0,0,(AD4696/AB4696)*100)</f>
        <v>0</v>
      </c>
      <c r="AG4696" s="558"/>
      <c r="AH4696" s="569"/>
      <c r="AI4696" s="570"/>
      <c r="AJ4696" s="573"/>
      <c r="AK4696" s="574"/>
      <c r="AL4696" s="557">
        <f>IF(AH4696=0,0,(AJ4696/AH4696)*100)</f>
        <v>0</v>
      </c>
      <c r="AM4696" s="558"/>
      <c r="AN4696" s="569"/>
      <c r="AO4696" s="570"/>
      <c r="AP4696" s="573"/>
      <c r="AQ4696" s="574"/>
      <c r="AR4696" s="557">
        <f>IF(AN4696=0,0,(AP4696/AN4696)*100)</f>
        <v>0</v>
      </c>
      <c r="AS4696" s="558"/>
      <c r="AT4696" s="561">
        <f>AB4696+AH4696+AN4696</f>
        <v>0</v>
      </c>
      <c r="AU4696" s="562"/>
      <c r="AV4696" s="565">
        <f>AD4696+AJ4696+AP4696</f>
        <v>0</v>
      </c>
      <c r="AW4696" s="566"/>
      <c r="AX4696" s="557">
        <f>IF(AT4696=0,0,(AV4696/AT4696)*100)</f>
        <v>0</v>
      </c>
      <c r="AY4696" s="558"/>
      <c r="AZ4696" s="569"/>
      <c r="BA4696" s="570"/>
      <c r="BB4696" s="573"/>
      <c r="BC4696" s="574"/>
      <c r="BD4696" s="557">
        <f>IF(AZ4696=0,0,(BB4696/AZ4696)*100)</f>
        <v>0</v>
      </c>
      <c r="BE4696" s="558"/>
      <c r="BF4696" s="561">
        <f>AT4696+AZ4696</f>
        <v>0</v>
      </c>
      <c r="BG4696" s="562"/>
      <c r="BH4696" s="565">
        <f>AV4696+BB4696</f>
        <v>0</v>
      </c>
      <c r="BI4696" s="566"/>
      <c r="BJ4696" s="557">
        <f>IF(BF4696=0,0,(BH4696/BF4696)*100)</f>
        <v>0</v>
      </c>
      <c r="BK4696" s="558"/>
      <c r="BL4696" s="602">
        <f>(AD4696*2)+(AJ4696*2)+(AP4696*3)+BB4696</f>
        <v>0</v>
      </c>
      <c r="BM4696" s="603"/>
      <c r="BN4696" s="604"/>
      <c r="BO4696" s="587">
        <f t="shared" ref="BO4696" si="3382">IF(BQ4696=0,0,50*BP4696/BQ4696)</f>
        <v>0</v>
      </c>
      <c r="BP4696" s="555">
        <f>(BL4696*BS$11)+(N4696*BS$12)+(X4696*BS$13)+(R4696*BS$14)+(V4696*BS$15)+(Z4696*BS$16)</f>
        <v>0</v>
      </c>
      <c r="BQ4696" s="555">
        <f>((AZ4696-BB4696)*BS$18)+((AT4696-AV4696)*BS$17)+(H4696*BS$19)+(P4696*BS$20)</f>
        <v>0</v>
      </c>
      <c r="BR4696" s="65"/>
      <c r="BS4696" s="65"/>
      <c r="BT4696" s="268"/>
    </row>
    <row r="4697" spans="1:72" ht="21.75" hidden="1" customHeight="1" x14ac:dyDescent="0.25">
      <c r="A4697" s="268"/>
      <c r="B4697" s="679"/>
      <c r="C4697" s="690" t="str">
        <f>IF(ROSTER!D$32="","",ROSTER!D$32)</f>
        <v/>
      </c>
      <c r="D4697" s="691"/>
      <c r="E4697" s="668"/>
      <c r="F4697" s="681"/>
      <c r="G4697" s="664"/>
      <c r="H4697" s="585"/>
      <c r="I4697" s="586"/>
      <c r="J4697" s="571"/>
      <c r="K4697" s="572"/>
      <c r="L4697" s="575"/>
      <c r="M4697" s="576"/>
      <c r="N4697" s="581"/>
      <c r="O4697" s="582"/>
      <c r="P4697" s="571"/>
      <c r="Q4697" s="572"/>
      <c r="R4697" s="575"/>
      <c r="S4697" s="576"/>
      <c r="T4697" s="581"/>
      <c r="U4697" s="582"/>
      <c r="V4697" s="585"/>
      <c r="W4697" s="586"/>
      <c r="X4697" s="571"/>
      <c r="Y4697" s="586"/>
      <c r="Z4697" s="571"/>
      <c r="AA4697" s="586"/>
      <c r="AB4697" s="571"/>
      <c r="AC4697" s="572"/>
      <c r="AD4697" s="575"/>
      <c r="AE4697" s="576"/>
      <c r="AF4697" s="577"/>
      <c r="AG4697" s="578"/>
      <c r="AH4697" s="571"/>
      <c r="AI4697" s="572"/>
      <c r="AJ4697" s="575"/>
      <c r="AK4697" s="576"/>
      <c r="AL4697" s="577"/>
      <c r="AM4697" s="578"/>
      <c r="AN4697" s="571"/>
      <c r="AO4697" s="572"/>
      <c r="AP4697" s="575"/>
      <c r="AQ4697" s="576"/>
      <c r="AR4697" s="577"/>
      <c r="AS4697" s="578"/>
      <c r="AT4697" s="627"/>
      <c r="AU4697" s="628"/>
      <c r="AV4697" s="629"/>
      <c r="AW4697" s="630"/>
      <c r="AX4697" s="577"/>
      <c r="AY4697" s="578"/>
      <c r="AZ4697" s="571"/>
      <c r="BA4697" s="572"/>
      <c r="BB4697" s="575"/>
      <c r="BC4697" s="576"/>
      <c r="BD4697" s="577"/>
      <c r="BE4697" s="578"/>
      <c r="BF4697" s="627"/>
      <c r="BG4697" s="628"/>
      <c r="BH4697" s="629"/>
      <c r="BI4697" s="630"/>
      <c r="BJ4697" s="577"/>
      <c r="BK4697" s="578"/>
      <c r="BL4697" s="605"/>
      <c r="BM4697" s="606"/>
      <c r="BN4697" s="607"/>
      <c r="BO4697" s="588"/>
      <c r="BP4697" s="556"/>
      <c r="BQ4697" s="556"/>
      <c r="BR4697" s="65"/>
      <c r="BS4697" s="65"/>
      <c r="BT4697" s="268"/>
    </row>
    <row r="4698" spans="1:72" ht="21.75" hidden="1" customHeight="1" x14ac:dyDescent="0.25">
      <c r="A4698" s="268"/>
      <c r="B4698" s="678" t="str">
        <f>IF(ROSTER!B$34="","",ROSTER!B$34)</f>
        <v/>
      </c>
      <c r="C4698" s="669" t="str">
        <f>IF(ROSTER!C$34="","",ROSTER!C$34)</f>
        <v/>
      </c>
      <c r="D4698" s="670"/>
      <c r="E4698" s="667"/>
      <c r="F4698" s="680">
        <f>IF(E4698="y",1,IF(E4698="S",1,0))</f>
        <v>0</v>
      </c>
      <c r="G4698" s="663">
        <f>IF(E4698="S",1,0)</f>
        <v>0</v>
      </c>
      <c r="H4698" s="583"/>
      <c r="I4698" s="584"/>
      <c r="J4698" s="569"/>
      <c r="K4698" s="570"/>
      <c r="L4698" s="573"/>
      <c r="M4698" s="574"/>
      <c r="N4698" s="579">
        <f>L4698+J4698</f>
        <v>0</v>
      </c>
      <c r="O4698" s="580"/>
      <c r="P4698" s="569"/>
      <c r="Q4698" s="570"/>
      <c r="R4698" s="573"/>
      <c r="S4698" s="574"/>
      <c r="T4698" s="579">
        <f>R4698-P4698</f>
        <v>0</v>
      </c>
      <c r="U4698" s="580"/>
      <c r="V4698" s="583"/>
      <c r="W4698" s="584"/>
      <c r="X4698" s="569"/>
      <c r="Y4698" s="584"/>
      <c r="Z4698" s="569"/>
      <c r="AA4698" s="584"/>
      <c r="AB4698" s="569"/>
      <c r="AC4698" s="570"/>
      <c r="AD4698" s="573"/>
      <c r="AE4698" s="574"/>
      <c r="AF4698" s="557">
        <f>IF(AB4698=0,0,(AD4698/AB4698)*100)</f>
        <v>0</v>
      </c>
      <c r="AG4698" s="558"/>
      <c r="AH4698" s="569"/>
      <c r="AI4698" s="570"/>
      <c r="AJ4698" s="573"/>
      <c r="AK4698" s="574"/>
      <c r="AL4698" s="557">
        <f>IF(AH4698=0,0,(AJ4698/AH4698)*100)</f>
        <v>0</v>
      </c>
      <c r="AM4698" s="558"/>
      <c r="AN4698" s="569"/>
      <c r="AO4698" s="570"/>
      <c r="AP4698" s="573"/>
      <c r="AQ4698" s="574"/>
      <c r="AR4698" s="557">
        <f>IF(AN4698=0,0,(AP4698/AN4698)*100)</f>
        <v>0</v>
      </c>
      <c r="AS4698" s="558"/>
      <c r="AT4698" s="561">
        <f>AB4698+AH4698+AN4698</f>
        <v>0</v>
      </c>
      <c r="AU4698" s="562"/>
      <c r="AV4698" s="565">
        <f>AD4698+AJ4698+AP4698</f>
        <v>0</v>
      </c>
      <c r="AW4698" s="566"/>
      <c r="AX4698" s="557">
        <f>IF(AT4698=0,0,(AV4698/AT4698)*100)</f>
        <v>0</v>
      </c>
      <c r="AY4698" s="558"/>
      <c r="AZ4698" s="569"/>
      <c r="BA4698" s="570"/>
      <c r="BB4698" s="573"/>
      <c r="BC4698" s="574"/>
      <c r="BD4698" s="557">
        <f>IF(AZ4698=0,0,(BB4698/AZ4698)*100)</f>
        <v>0</v>
      </c>
      <c r="BE4698" s="558"/>
      <c r="BF4698" s="561">
        <f>AT4698+AZ4698</f>
        <v>0</v>
      </c>
      <c r="BG4698" s="562"/>
      <c r="BH4698" s="565">
        <f>AV4698+BB4698</f>
        <v>0</v>
      </c>
      <c r="BI4698" s="566"/>
      <c r="BJ4698" s="557">
        <f>IF(BF4698=0,0,(BH4698/BF4698)*100)</f>
        <v>0</v>
      </c>
      <c r="BK4698" s="558"/>
      <c r="BL4698" s="602">
        <f>(AD4698*2)+(AJ4698*2)+(AP4698*3)+BB4698</f>
        <v>0</v>
      </c>
      <c r="BM4698" s="603"/>
      <c r="BN4698" s="604"/>
      <c r="BO4698" s="587">
        <f t="shared" ref="BO4698" si="3383">IF(BQ4698=0,0,50*BP4698/BQ4698)</f>
        <v>0</v>
      </c>
      <c r="BP4698" s="555">
        <f>(BL4698*BS$11)+(N4698*BS$12)+(X4698*BS$13)+(R4698*BS$14)+(V4698*BS$15)+(Z4698*BS$16)</f>
        <v>0</v>
      </c>
      <c r="BQ4698" s="555">
        <f>((AZ4698-BB4698)*BS$18)+((AT4698-AV4698)*BS$17)+(H4698*BS$19)+(P4698*BS$20)</f>
        <v>0</v>
      </c>
      <c r="BR4698" s="65"/>
      <c r="BS4698" s="65"/>
      <c r="BT4698" s="268"/>
    </row>
    <row r="4699" spans="1:72" ht="21.75" hidden="1" customHeight="1" x14ac:dyDescent="0.25">
      <c r="A4699" s="268"/>
      <c r="B4699" s="679"/>
      <c r="C4699" s="690" t="str">
        <f>IF(ROSTER!D$34="","",ROSTER!D$34)</f>
        <v/>
      </c>
      <c r="D4699" s="691"/>
      <c r="E4699" s="668"/>
      <c r="F4699" s="681"/>
      <c r="G4699" s="664"/>
      <c r="H4699" s="585"/>
      <c r="I4699" s="586"/>
      <c r="J4699" s="571"/>
      <c r="K4699" s="572"/>
      <c r="L4699" s="575"/>
      <c r="M4699" s="576"/>
      <c r="N4699" s="581"/>
      <c r="O4699" s="582"/>
      <c r="P4699" s="571"/>
      <c r="Q4699" s="572"/>
      <c r="R4699" s="575"/>
      <c r="S4699" s="576"/>
      <c r="T4699" s="581"/>
      <c r="U4699" s="582"/>
      <c r="V4699" s="585"/>
      <c r="W4699" s="586"/>
      <c r="X4699" s="571"/>
      <c r="Y4699" s="586"/>
      <c r="Z4699" s="571"/>
      <c r="AA4699" s="586"/>
      <c r="AB4699" s="571"/>
      <c r="AC4699" s="572"/>
      <c r="AD4699" s="575"/>
      <c r="AE4699" s="576"/>
      <c r="AF4699" s="577"/>
      <c r="AG4699" s="578"/>
      <c r="AH4699" s="571"/>
      <c r="AI4699" s="572"/>
      <c r="AJ4699" s="575"/>
      <c r="AK4699" s="576"/>
      <c r="AL4699" s="577"/>
      <c r="AM4699" s="578"/>
      <c r="AN4699" s="571"/>
      <c r="AO4699" s="572"/>
      <c r="AP4699" s="575"/>
      <c r="AQ4699" s="576"/>
      <c r="AR4699" s="577"/>
      <c r="AS4699" s="578"/>
      <c r="AT4699" s="627"/>
      <c r="AU4699" s="628"/>
      <c r="AV4699" s="629"/>
      <c r="AW4699" s="630"/>
      <c r="AX4699" s="577"/>
      <c r="AY4699" s="578"/>
      <c r="AZ4699" s="571"/>
      <c r="BA4699" s="572"/>
      <c r="BB4699" s="575"/>
      <c r="BC4699" s="576"/>
      <c r="BD4699" s="577"/>
      <c r="BE4699" s="578"/>
      <c r="BF4699" s="627"/>
      <c r="BG4699" s="628"/>
      <c r="BH4699" s="629"/>
      <c r="BI4699" s="630"/>
      <c r="BJ4699" s="577"/>
      <c r="BK4699" s="578"/>
      <c r="BL4699" s="605"/>
      <c r="BM4699" s="606"/>
      <c r="BN4699" s="607"/>
      <c r="BO4699" s="588"/>
      <c r="BP4699" s="556"/>
      <c r="BQ4699" s="556"/>
      <c r="BR4699" s="65"/>
      <c r="BS4699" s="65"/>
      <c r="BT4699" s="268"/>
    </row>
    <row r="4700" spans="1:72" ht="21.75" hidden="1" customHeight="1" x14ac:dyDescent="0.25">
      <c r="A4700" s="268"/>
      <c r="B4700" s="678" t="str">
        <f>IF(ROSTER!B$36="","",ROSTER!B$36)</f>
        <v/>
      </c>
      <c r="C4700" s="669" t="str">
        <f>IF(ROSTER!C$36="","",ROSTER!C$36)</f>
        <v/>
      </c>
      <c r="D4700" s="670"/>
      <c r="E4700" s="667"/>
      <c r="F4700" s="680">
        <f>IF(E4700="y",1,IF(E4700="S",1,0))</f>
        <v>0</v>
      </c>
      <c r="G4700" s="663">
        <f>IF(E4700="S",1,0)</f>
        <v>0</v>
      </c>
      <c r="H4700" s="583"/>
      <c r="I4700" s="584"/>
      <c r="J4700" s="569"/>
      <c r="K4700" s="570"/>
      <c r="L4700" s="573"/>
      <c r="M4700" s="574"/>
      <c r="N4700" s="579">
        <f>L4700+J4700</f>
        <v>0</v>
      </c>
      <c r="O4700" s="580"/>
      <c r="P4700" s="569"/>
      <c r="Q4700" s="570"/>
      <c r="R4700" s="573"/>
      <c r="S4700" s="574"/>
      <c r="T4700" s="579">
        <f>R4700-P4700</f>
        <v>0</v>
      </c>
      <c r="U4700" s="580"/>
      <c r="V4700" s="583"/>
      <c r="W4700" s="584"/>
      <c r="X4700" s="569"/>
      <c r="Y4700" s="584"/>
      <c r="Z4700" s="569"/>
      <c r="AA4700" s="584"/>
      <c r="AB4700" s="569"/>
      <c r="AC4700" s="570"/>
      <c r="AD4700" s="573"/>
      <c r="AE4700" s="574"/>
      <c r="AF4700" s="557">
        <f>IF(AB4700=0,0,(AD4700/AB4700)*100)</f>
        <v>0</v>
      </c>
      <c r="AG4700" s="558"/>
      <c r="AH4700" s="569"/>
      <c r="AI4700" s="570"/>
      <c r="AJ4700" s="573"/>
      <c r="AK4700" s="574"/>
      <c r="AL4700" s="557">
        <f>IF(AH4700=0,0,(AJ4700/AH4700)*100)</f>
        <v>0</v>
      </c>
      <c r="AM4700" s="558"/>
      <c r="AN4700" s="569"/>
      <c r="AO4700" s="570"/>
      <c r="AP4700" s="573"/>
      <c r="AQ4700" s="574"/>
      <c r="AR4700" s="557">
        <f>IF(AN4700=0,0,(AP4700/AN4700)*100)</f>
        <v>0</v>
      </c>
      <c r="AS4700" s="558"/>
      <c r="AT4700" s="561">
        <f>AB4700+AH4700+AN4700</f>
        <v>0</v>
      </c>
      <c r="AU4700" s="562"/>
      <c r="AV4700" s="565">
        <f>AD4700+AJ4700+AP4700</f>
        <v>0</v>
      </c>
      <c r="AW4700" s="566"/>
      <c r="AX4700" s="557">
        <f>IF(AT4700=0,0,(AV4700/AT4700)*100)</f>
        <v>0</v>
      </c>
      <c r="AY4700" s="558"/>
      <c r="AZ4700" s="569"/>
      <c r="BA4700" s="570"/>
      <c r="BB4700" s="573"/>
      <c r="BC4700" s="574"/>
      <c r="BD4700" s="557">
        <f>IF(AZ4700=0,0,(BB4700/AZ4700)*100)</f>
        <v>0</v>
      </c>
      <c r="BE4700" s="558"/>
      <c r="BF4700" s="561">
        <f>AT4700+AZ4700</f>
        <v>0</v>
      </c>
      <c r="BG4700" s="562"/>
      <c r="BH4700" s="565">
        <f>AV4700+BB4700</f>
        <v>0</v>
      </c>
      <c r="BI4700" s="566"/>
      <c r="BJ4700" s="557">
        <f>IF(BF4700=0,0,(BH4700/BF4700)*100)</f>
        <v>0</v>
      </c>
      <c r="BK4700" s="558"/>
      <c r="BL4700" s="602">
        <f>(AD4700*2)+(AJ4700*2)+(AP4700*3)+BB4700</f>
        <v>0</v>
      </c>
      <c r="BM4700" s="603"/>
      <c r="BN4700" s="604"/>
      <c r="BO4700" s="587">
        <f t="shared" ref="BO4700" si="3384">IF(BQ4700=0,0,50*BP4700/BQ4700)</f>
        <v>0</v>
      </c>
      <c r="BP4700" s="555">
        <f>(BL4700*BS$11)+(N4700*BS$12)+(X4700*BS$13)+(R4700*BS$14)+(V4700*BS$15)+(Z4700*BS$16)</f>
        <v>0</v>
      </c>
      <c r="BQ4700" s="555">
        <f>((AZ4700-BB4700)*BS$18)+((AT4700-AV4700)*BS$17)+(H4700*BS$19)+(P4700*BS$20)</f>
        <v>0</v>
      </c>
      <c r="BR4700" s="65"/>
      <c r="BS4700" s="65"/>
      <c r="BT4700" s="268"/>
    </row>
    <row r="4701" spans="1:72" ht="21.75" hidden="1" customHeight="1" x14ac:dyDescent="0.25">
      <c r="A4701" s="268"/>
      <c r="B4701" s="679"/>
      <c r="C4701" s="690" t="str">
        <f>IF(ROSTER!D$36="","",ROSTER!D$36)</f>
        <v/>
      </c>
      <c r="D4701" s="691"/>
      <c r="E4701" s="668"/>
      <c r="F4701" s="681"/>
      <c r="G4701" s="664"/>
      <c r="H4701" s="585"/>
      <c r="I4701" s="586"/>
      <c r="J4701" s="571"/>
      <c r="K4701" s="572"/>
      <c r="L4701" s="575"/>
      <c r="M4701" s="576"/>
      <c r="N4701" s="581"/>
      <c r="O4701" s="582"/>
      <c r="P4701" s="571"/>
      <c r="Q4701" s="572"/>
      <c r="R4701" s="575"/>
      <c r="S4701" s="576"/>
      <c r="T4701" s="581"/>
      <c r="U4701" s="582"/>
      <c r="V4701" s="585"/>
      <c r="W4701" s="586"/>
      <c r="X4701" s="571"/>
      <c r="Y4701" s="586"/>
      <c r="Z4701" s="571"/>
      <c r="AA4701" s="586"/>
      <c r="AB4701" s="571"/>
      <c r="AC4701" s="572"/>
      <c r="AD4701" s="575"/>
      <c r="AE4701" s="576"/>
      <c r="AF4701" s="577"/>
      <c r="AG4701" s="578"/>
      <c r="AH4701" s="571"/>
      <c r="AI4701" s="572"/>
      <c r="AJ4701" s="575"/>
      <c r="AK4701" s="576"/>
      <c r="AL4701" s="577"/>
      <c r="AM4701" s="578"/>
      <c r="AN4701" s="571"/>
      <c r="AO4701" s="572"/>
      <c r="AP4701" s="575"/>
      <c r="AQ4701" s="576"/>
      <c r="AR4701" s="577"/>
      <c r="AS4701" s="578"/>
      <c r="AT4701" s="627"/>
      <c r="AU4701" s="628"/>
      <c r="AV4701" s="629"/>
      <c r="AW4701" s="630"/>
      <c r="AX4701" s="577"/>
      <c r="AY4701" s="578"/>
      <c r="AZ4701" s="571"/>
      <c r="BA4701" s="572"/>
      <c r="BB4701" s="575"/>
      <c r="BC4701" s="576"/>
      <c r="BD4701" s="577"/>
      <c r="BE4701" s="578"/>
      <c r="BF4701" s="627"/>
      <c r="BG4701" s="628"/>
      <c r="BH4701" s="629"/>
      <c r="BI4701" s="630"/>
      <c r="BJ4701" s="577"/>
      <c r="BK4701" s="578"/>
      <c r="BL4701" s="605"/>
      <c r="BM4701" s="606"/>
      <c r="BN4701" s="607"/>
      <c r="BO4701" s="588"/>
      <c r="BP4701" s="556"/>
      <c r="BQ4701" s="556"/>
      <c r="BR4701" s="65"/>
      <c r="BS4701" s="65"/>
      <c r="BT4701" s="268"/>
    </row>
    <row r="4702" spans="1:72" ht="21.75" hidden="1" customHeight="1" x14ac:dyDescent="0.25">
      <c r="A4702" s="268"/>
      <c r="B4702" s="678" t="str">
        <f>IF(ROSTER!B$38="","",ROSTER!B$38)</f>
        <v/>
      </c>
      <c r="C4702" s="669" t="str">
        <f>IF(ROSTER!C$38="","",ROSTER!C$38)</f>
        <v/>
      </c>
      <c r="D4702" s="670"/>
      <c r="E4702" s="667"/>
      <c r="F4702" s="680">
        <f>IF(E4702="y",1,IF(E4702="S",1,0))</f>
        <v>0</v>
      </c>
      <c r="G4702" s="663">
        <f>IF(E4702="S",1,0)</f>
        <v>0</v>
      </c>
      <c r="H4702" s="583"/>
      <c r="I4702" s="584"/>
      <c r="J4702" s="569"/>
      <c r="K4702" s="570"/>
      <c r="L4702" s="573"/>
      <c r="M4702" s="574"/>
      <c r="N4702" s="579">
        <f>L4702+J4702</f>
        <v>0</v>
      </c>
      <c r="O4702" s="580"/>
      <c r="P4702" s="569"/>
      <c r="Q4702" s="570"/>
      <c r="R4702" s="573"/>
      <c r="S4702" s="574"/>
      <c r="T4702" s="579">
        <f>R4702-P4702</f>
        <v>0</v>
      </c>
      <c r="U4702" s="580"/>
      <c r="V4702" s="583"/>
      <c r="W4702" s="584"/>
      <c r="X4702" s="569"/>
      <c r="Y4702" s="584"/>
      <c r="Z4702" s="569"/>
      <c r="AA4702" s="584"/>
      <c r="AB4702" s="569"/>
      <c r="AC4702" s="570"/>
      <c r="AD4702" s="573"/>
      <c r="AE4702" s="574"/>
      <c r="AF4702" s="557">
        <f>IF(AB4702=0,0,(AD4702/AB4702)*100)</f>
        <v>0</v>
      </c>
      <c r="AG4702" s="558"/>
      <c r="AH4702" s="569"/>
      <c r="AI4702" s="570"/>
      <c r="AJ4702" s="573"/>
      <c r="AK4702" s="574"/>
      <c r="AL4702" s="557">
        <f>IF(AH4702=0,0,(AJ4702/AH4702)*100)</f>
        <v>0</v>
      </c>
      <c r="AM4702" s="558"/>
      <c r="AN4702" s="569"/>
      <c r="AO4702" s="570"/>
      <c r="AP4702" s="573"/>
      <c r="AQ4702" s="574"/>
      <c r="AR4702" s="557">
        <f>IF(AN4702=0,0,(AP4702/AN4702)*100)</f>
        <v>0</v>
      </c>
      <c r="AS4702" s="558"/>
      <c r="AT4702" s="561">
        <f>AB4702+AH4702+AN4702</f>
        <v>0</v>
      </c>
      <c r="AU4702" s="562"/>
      <c r="AV4702" s="565">
        <f>AD4702+AJ4702+AP4702</f>
        <v>0</v>
      </c>
      <c r="AW4702" s="566"/>
      <c r="AX4702" s="557">
        <f>IF(AT4702=0,0,(AV4702/AT4702)*100)</f>
        <v>0</v>
      </c>
      <c r="AY4702" s="558"/>
      <c r="AZ4702" s="569"/>
      <c r="BA4702" s="570"/>
      <c r="BB4702" s="573"/>
      <c r="BC4702" s="574"/>
      <c r="BD4702" s="557">
        <f>IF(AZ4702=0,0,(BB4702/AZ4702)*100)</f>
        <v>0</v>
      </c>
      <c r="BE4702" s="558"/>
      <c r="BF4702" s="561">
        <f>AT4702+AZ4702</f>
        <v>0</v>
      </c>
      <c r="BG4702" s="562"/>
      <c r="BH4702" s="565">
        <f>AV4702+BB4702</f>
        <v>0</v>
      </c>
      <c r="BI4702" s="566"/>
      <c r="BJ4702" s="557">
        <f>IF(BF4702=0,0,(BH4702/BF4702)*100)</f>
        <v>0</v>
      </c>
      <c r="BK4702" s="558"/>
      <c r="BL4702" s="602">
        <f>(AD4702*2)+(AJ4702*2)+(AP4702*3)+BB4702</f>
        <v>0</v>
      </c>
      <c r="BM4702" s="603"/>
      <c r="BN4702" s="604"/>
      <c r="BO4702" s="587">
        <f t="shared" ref="BO4702" si="3385">IF(BQ4702=0,0,50*BP4702/BQ4702)</f>
        <v>0</v>
      </c>
      <c r="BP4702" s="555">
        <f>(BL4702*BS$11)+(N4702*BS$12)+(X4702*BS$13)+(R4702*BS$14)+(V4702*BS$15)+(Z4702*BS$16)</f>
        <v>0</v>
      </c>
      <c r="BQ4702" s="555">
        <f>((AZ4702-BB4702)*BS$18)+((AT4702-AV4702)*BS$17)+(H4702*BS$19)+(P4702*BS$20)</f>
        <v>0</v>
      </c>
      <c r="BR4702" s="65"/>
      <c r="BS4702" s="65"/>
      <c r="BT4702" s="268"/>
    </row>
    <row r="4703" spans="1:72" ht="21.75" hidden="1" customHeight="1" x14ac:dyDescent="0.25">
      <c r="A4703" s="268"/>
      <c r="B4703" s="679"/>
      <c r="C4703" s="690" t="str">
        <f>IF(ROSTER!D$38="","",ROSTER!D$38)</f>
        <v/>
      </c>
      <c r="D4703" s="691"/>
      <c r="E4703" s="668"/>
      <c r="F4703" s="681"/>
      <c r="G4703" s="664"/>
      <c r="H4703" s="585"/>
      <c r="I4703" s="586"/>
      <c r="J4703" s="571"/>
      <c r="K4703" s="572"/>
      <c r="L4703" s="575"/>
      <c r="M4703" s="576"/>
      <c r="N4703" s="581"/>
      <c r="O4703" s="582"/>
      <c r="P4703" s="571"/>
      <c r="Q4703" s="572"/>
      <c r="R4703" s="575"/>
      <c r="S4703" s="576"/>
      <c r="T4703" s="581"/>
      <c r="U4703" s="582"/>
      <c r="V4703" s="585"/>
      <c r="W4703" s="586"/>
      <c r="X4703" s="571"/>
      <c r="Y4703" s="586"/>
      <c r="Z4703" s="571"/>
      <c r="AA4703" s="586"/>
      <c r="AB4703" s="571"/>
      <c r="AC4703" s="572"/>
      <c r="AD4703" s="575"/>
      <c r="AE4703" s="576"/>
      <c r="AF4703" s="577"/>
      <c r="AG4703" s="578"/>
      <c r="AH4703" s="571"/>
      <c r="AI4703" s="572"/>
      <c r="AJ4703" s="575"/>
      <c r="AK4703" s="576"/>
      <c r="AL4703" s="577"/>
      <c r="AM4703" s="578"/>
      <c r="AN4703" s="571"/>
      <c r="AO4703" s="572"/>
      <c r="AP4703" s="575"/>
      <c r="AQ4703" s="576"/>
      <c r="AR4703" s="577"/>
      <c r="AS4703" s="578"/>
      <c r="AT4703" s="627"/>
      <c r="AU4703" s="628"/>
      <c r="AV4703" s="629"/>
      <c r="AW4703" s="630"/>
      <c r="AX4703" s="577"/>
      <c r="AY4703" s="578"/>
      <c r="AZ4703" s="571"/>
      <c r="BA4703" s="572"/>
      <c r="BB4703" s="575"/>
      <c r="BC4703" s="576"/>
      <c r="BD4703" s="577"/>
      <c r="BE4703" s="578"/>
      <c r="BF4703" s="627"/>
      <c r="BG4703" s="628"/>
      <c r="BH4703" s="629"/>
      <c r="BI4703" s="630"/>
      <c r="BJ4703" s="577"/>
      <c r="BK4703" s="578"/>
      <c r="BL4703" s="605"/>
      <c r="BM4703" s="606"/>
      <c r="BN4703" s="607"/>
      <c r="BO4703" s="588"/>
      <c r="BP4703" s="556"/>
      <c r="BQ4703" s="556"/>
      <c r="BR4703" s="65"/>
      <c r="BS4703" s="65"/>
      <c r="BT4703" s="268"/>
    </row>
    <row r="4704" spans="1:72" ht="21.75" hidden="1" customHeight="1" x14ac:dyDescent="0.25">
      <c r="A4704" s="268"/>
      <c r="B4704" s="678" t="str">
        <f>IF(ROSTER!B$40="","",ROSTER!B$40)</f>
        <v/>
      </c>
      <c r="C4704" s="669" t="str">
        <f>IF(ROSTER!C$40="","",ROSTER!C$40)</f>
        <v/>
      </c>
      <c r="D4704" s="670"/>
      <c r="E4704" s="667"/>
      <c r="F4704" s="680">
        <f>IF(E4704="y",1,IF(E4704="S",1,0))</f>
        <v>0</v>
      </c>
      <c r="G4704" s="663">
        <f>IF(E4704="S",1,0)</f>
        <v>0</v>
      </c>
      <c r="H4704" s="583"/>
      <c r="I4704" s="584"/>
      <c r="J4704" s="569"/>
      <c r="K4704" s="570"/>
      <c r="L4704" s="573"/>
      <c r="M4704" s="574"/>
      <c r="N4704" s="579">
        <f>L4704+J4704</f>
        <v>0</v>
      </c>
      <c r="O4704" s="580"/>
      <c r="P4704" s="569"/>
      <c r="Q4704" s="570"/>
      <c r="R4704" s="573"/>
      <c r="S4704" s="574"/>
      <c r="T4704" s="579">
        <f>R4704-P4704</f>
        <v>0</v>
      </c>
      <c r="U4704" s="580"/>
      <c r="V4704" s="583"/>
      <c r="W4704" s="584"/>
      <c r="X4704" s="569"/>
      <c r="Y4704" s="584"/>
      <c r="Z4704" s="569"/>
      <c r="AA4704" s="584"/>
      <c r="AB4704" s="569"/>
      <c r="AC4704" s="570"/>
      <c r="AD4704" s="573"/>
      <c r="AE4704" s="574"/>
      <c r="AF4704" s="557">
        <f>IF(AB4704=0,0,(AD4704/AB4704)*100)</f>
        <v>0</v>
      </c>
      <c r="AG4704" s="558"/>
      <c r="AH4704" s="569"/>
      <c r="AI4704" s="570"/>
      <c r="AJ4704" s="573"/>
      <c r="AK4704" s="574"/>
      <c r="AL4704" s="557">
        <f>IF(AH4704=0,0,(AJ4704/AH4704)*100)</f>
        <v>0</v>
      </c>
      <c r="AM4704" s="558"/>
      <c r="AN4704" s="569"/>
      <c r="AO4704" s="570"/>
      <c r="AP4704" s="573"/>
      <c r="AQ4704" s="574"/>
      <c r="AR4704" s="557">
        <f>IF(AN4704=0,0,(AP4704/AN4704)*100)</f>
        <v>0</v>
      </c>
      <c r="AS4704" s="558"/>
      <c r="AT4704" s="561">
        <f>AB4704+AH4704+AN4704</f>
        <v>0</v>
      </c>
      <c r="AU4704" s="562"/>
      <c r="AV4704" s="565">
        <f>AD4704+AJ4704+AP4704</f>
        <v>0</v>
      </c>
      <c r="AW4704" s="566"/>
      <c r="AX4704" s="557">
        <f>IF(AT4704=0,0,(AV4704/AT4704)*100)</f>
        <v>0</v>
      </c>
      <c r="AY4704" s="558"/>
      <c r="AZ4704" s="569"/>
      <c r="BA4704" s="570"/>
      <c r="BB4704" s="573"/>
      <c r="BC4704" s="574"/>
      <c r="BD4704" s="557">
        <f>IF(AZ4704=0,0,(BB4704/AZ4704)*100)</f>
        <v>0</v>
      </c>
      <c r="BE4704" s="558"/>
      <c r="BF4704" s="561">
        <f>AT4704+AZ4704</f>
        <v>0</v>
      </c>
      <c r="BG4704" s="562"/>
      <c r="BH4704" s="565">
        <f>AV4704+BB4704</f>
        <v>0</v>
      </c>
      <c r="BI4704" s="566"/>
      <c r="BJ4704" s="557">
        <f>IF(BF4704=0,0,(BH4704/BF4704)*100)</f>
        <v>0</v>
      </c>
      <c r="BK4704" s="558"/>
      <c r="BL4704" s="602">
        <f>(AD4704*2)+(AJ4704*2)+(AP4704*3)+BB4704</f>
        <v>0</v>
      </c>
      <c r="BM4704" s="603"/>
      <c r="BN4704" s="604"/>
      <c r="BO4704" s="587">
        <f t="shared" ref="BO4704" si="3386">IF(BQ4704=0,0,50*BP4704/BQ4704)</f>
        <v>0</v>
      </c>
      <c r="BP4704" s="555">
        <f>(BL4704*BS$11)+(N4704*BS$12)+(X4704*BS$13)+(R4704*BS$14)+(V4704*BS$15)+(Z4704*BS$16)</f>
        <v>0</v>
      </c>
      <c r="BQ4704" s="555">
        <f>((AZ4704-BB4704)*BS$18)+((AT4704-AV4704)*BS$17)+(H4704*BS$19)+(P4704*BS$20)</f>
        <v>0</v>
      </c>
      <c r="BR4704" s="65"/>
      <c r="BS4704" s="65"/>
      <c r="BT4704" s="268"/>
    </row>
    <row r="4705" spans="1:75" ht="21.75" hidden="1" customHeight="1" x14ac:dyDescent="0.25">
      <c r="A4705" s="268"/>
      <c r="B4705" s="679"/>
      <c r="C4705" s="690" t="str">
        <f>IF(ROSTER!D$40="","",ROSTER!D$40)</f>
        <v/>
      </c>
      <c r="D4705" s="691"/>
      <c r="E4705" s="668"/>
      <c r="F4705" s="681"/>
      <c r="G4705" s="664"/>
      <c r="H4705" s="585"/>
      <c r="I4705" s="586"/>
      <c r="J4705" s="571"/>
      <c r="K4705" s="572"/>
      <c r="L4705" s="575"/>
      <c r="M4705" s="576"/>
      <c r="N4705" s="581"/>
      <c r="O4705" s="582"/>
      <c r="P4705" s="571"/>
      <c r="Q4705" s="572"/>
      <c r="R4705" s="575"/>
      <c r="S4705" s="576"/>
      <c r="T4705" s="581"/>
      <c r="U4705" s="582"/>
      <c r="V4705" s="585"/>
      <c r="W4705" s="586"/>
      <c r="X4705" s="571"/>
      <c r="Y4705" s="586"/>
      <c r="Z4705" s="571"/>
      <c r="AA4705" s="586"/>
      <c r="AB4705" s="571"/>
      <c r="AC4705" s="572"/>
      <c r="AD4705" s="575"/>
      <c r="AE4705" s="576"/>
      <c r="AF4705" s="577"/>
      <c r="AG4705" s="578"/>
      <c r="AH4705" s="571"/>
      <c r="AI4705" s="572"/>
      <c r="AJ4705" s="575"/>
      <c r="AK4705" s="576"/>
      <c r="AL4705" s="577"/>
      <c r="AM4705" s="578"/>
      <c r="AN4705" s="571"/>
      <c r="AO4705" s="572"/>
      <c r="AP4705" s="575"/>
      <c r="AQ4705" s="576"/>
      <c r="AR4705" s="577"/>
      <c r="AS4705" s="578"/>
      <c r="AT4705" s="627"/>
      <c r="AU4705" s="628"/>
      <c r="AV4705" s="629"/>
      <c r="AW4705" s="630"/>
      <c r="AX4705" s="577"/>
      <c r="AY4705" s="578"/>
      <c r="AZ4705" s="571"/>
      <c r="BA4705" s="572"/>
      <c r="BB4705" s="575"/>
      <c r="BC4705" s="576"/>
      <c r="BD4705" s="577"/>
      <c r="BE4705" s="578"/>
      <c r="BF4705" s="627"/>
      <c r="BG4705" s="628"/>
      <c r="BH4705" s="629"/>
      <c r="BI4705" s="630"/>
      <c r="BJ4705" s="577"/>
      <c r="BK4705" s="578"/>
      <c r="BL4705" s="605"/>
      <c r="BM4705" s="606"/>
      <c r="BN4705" s="607"/>
      <c r="BO4705" s="588"/>
      <c r="BP4705" s="556"/>
      <c r="BQ4705" s="556"/>
      <c r="BR4705" s="65"/>
      <c r="BS4705" s="65"/>
      <c r="BT4705" s="268"/>
    </row>
    <row r="4706" spans="1:75" ht="21.75" hidden="1" customHeight="1" x14ac:dyDescent="0.25">
      <c r="A4706" s="268"/>
      <c r="B4706" s="678" t="str">
        <f>IF(ROSTER!B$42="","",ROSTER!B$42)</f>
        <v/>
      </c>
      <c r="C4706" s="669" t="str">
        <f>IF(ROSTER!C$42="","",ROSTER!C$42)</f>
        <v/>
      </c>
      <c r="D4706" s="670"/>
      <c r="E4706" s="667"/>
      <c r="F4706" s="680">
        <f>IF(E4706="y",1,IF(E4706="S",1,0))</f>
        <v>0</v>
      </c>
      <c r="G4706" s="663">
        <f>IF(E4706="S",1,0)</f>
        <v>0</v>
      </c>
      <c r="H4706" s="583"/>
      <c r="I4706" s="584"/>
      <c r="J4706" s="569"/>
      <c r="K4706" s="570"/>
      <c r="L4706" s="573"/>
      <c r="M4706" s="574"/>
      <c r="N4706" s="579">
        <f>L4706+J4706</f>
        <v>0</v>
      </c>
      <c r="O4706" s="580"/>
      <c r="P4706" s="569"/>
      <c r="Q4706" s="570"/>
      <c r="R4706" s="573"/>
      <c r="S4706" s="574"/>
      <c r="T4706" s="579">
        <f>R4706-P4706</f>
        <v>0</v>
      </c>
      <c r="U4706" s="580"/>
      <c r="V4706" s="583"/>
      <c r="W4706" s="584"/>
      <c r="X4706" s="569"/>
      <c r="Y4706" s="584"/>
      <c r="Z4706" s="569"/>
      <c r="AA4706" s="584"/>
      <c r="AB4706" s="569"/>
      <c r="AC4706" s="570"/>
      <c r="AD4706" s="573"/>
      <c r="AE4706" s="574"/>
      <c r="AF4706" s="557">
        <f>IF(AB4706=0,0,(AD4706/AB4706)*100)</f>
        <v>0</v>
      </c>
      <c r="AG4706" s="558"/>
      <c r="AH4706" s="569"/>
      <c r="AI4706" s="570"/>
      <c r="AJ4706" s="573"/>
      <c r="AK4706" s="574"/>
      <c r="AL4706" s="557">
        <f>IF(AH4706=0,0,(AJ4706/AH4706)*100)</f>
        <v>0</v>
      </c>
      <c r="AM4706" s="558"/>
      <c r="AN4706" s="569"/>
      <c r="AO4706" s="570"/>
      <c r="AP4706" s="573"/>
      <c r="AQ4706" s="574"/>
      <c r="AR4706" s="557">
        <f>IF(AN4706=0,0,(AP4706/AN4706)*100)</f>
        <v>0</v>
      </c>
      <c r="AS4706" s="558"/>
      <c r="AT4706" s="561">
        <f>AB4706+AH4706+AN4706</f>
        <v>0</v>
      </c>
      <c r="AU4706" s="562"/>
      <c r="AV4706" s="565">
        <f>AD4706+AJ4706+AP4706</f>
        <v>0</v>
      </c>
      <c r="AW4706" s="566"/>
      <c r="AX4706" s="557">
        <f>IF(AT4706=0,0,(AV4706/AT4706)*100)</f>
        <v>0</v>
      </c>
      <c r="AY4706" s="558"/>
      <c r="AZ4706" s="569"/>
      <c r="BA4706" s="570"/>
      <c r="BB4706" s="573"/>
      <c r="BC4706" s="574"/>
      <c r="BD4706" s="557">
        <f>IF(AZ4706=0,0,(BB4706/AZ4706)*100)</f>
        <v>0</v>
      </c>
      <c r="BE4706" s="558"/>
      <c r="BF4706" s="561">
        <f>AT4706+AZ4706</f>
        <v>0</v>
      </c>
      <c r="BG4706" s="562"/>
      <c r="BH4706" s="565">
        <f>AV4706+BB4706</f>
        <v>0</v>
      </c>
      <c r="BI4706" s="566"/>
      <c r="BJ4706" s="557">
        <f>IF(BF4706=0,0,(BH4706/BF4706)*100)</f>
        <v>0</v>
      </c>
      <c r="BK4706" s="558"/>
      <c r="BL4706" s="602">
        <f>(AD4706*2)+(AJ4706*2)+(AP4706*3)+BB4706</f>
        <v>0</v>
      </c>
      <c r="BM4706" s="603"/>
      <c r="BN4706" s="604"/>
      <c r="BO4706" s="587">
        <f t="shared" ref="BO4706" si="3387">IF(BQ4706=0,0,50*BP4706/BQ4706)</f>
        <v>0</v>
      </c>
      <c r="BP4706" s="555">
        <f>(BL4706*BS$11)+(N4706*BS$12)+(X4706*BS$13)+(R4706*BS$14)+(V4706*BS$15)+(Z4706*BS$16)</f>
        <v>0</v>
      </c>
      <c r="BQ4706" s="555">
        <f>((AZ4706-BB4706)*BS$18)+((AT4706-AV4706)*BS$17)+(H4706*BS$19)+(P4706*BS$20)</f>
        <v>0</v>
      </c>
      <c r="BR4706" s="65"/>
      <c r="BS4706" s="65"/>
      <c r="BT4706" s="268"/>
    </row>
    <row r="4707" spans="1:75" ht="21.75" hidden="1" customHeight="1" x14ac:dyDescent="0.25">
      <c r="A4707" s="268"/>
      <c r="B4707" s="679"/>
      <c r="C4707" s="690" t="str">
        <f>IF(ROSTER!D$42="","",ROSTER!D$42)</f>
        <v/>
      </c>
      <c r="D4707" s="691"/>
      <c r="E4707" s="668"/>
      <c r="F4707" s="681"/>
      <c r="G4707" s="664"/>
      <c r="H4707" s="585"/>
      <c r="I4707" s="586"/>
      <c r="J4707" s="571"/>
      <c r="K4707" s="572"/>
      <c r="L4707" s="575"/>
      <c r="M4707" s="576"/>
      <c r="N4707" s="581"/>
      <c r="O4707" s="582"/>
      <c r="P4707" s="571"/>
      <c r="Q4707" s="572"/>
      <c r="R4707" s="575"/>
      <c r="S4707" s="576"/>
      <c r="T4707" s="581"/>
      <c r="U4707" s="582"/>
      <c r="V4707" s="585"/>
      <c r="W4707" s="586"/>
      <c r="X4707" s="571"/>
      <c r="Y4707" s="586"/>
      <c r="Z4707" s="571"/>
      <c r="AA4707" s="586"/>
      <c r="AB4707" s="571"/>
      <c r="AC4707" s="572"/>
      <c r="AD4707" s="575"/>
      <c r="AE4707" s="576"/>
      <c r="AF4707" s="577"/>
      <c r="AG4707" s="578"/>
      <c r="AH4707" s="571"/>
      <c r="AI4707" s="572"/>
      <c r="AJ4707" s="575"/>
      <c r="AK4707" s="576"/>
      <c r="AL4707" s="577"/>
      <c r="AM4707" s="578"/>
      <c r="AN4707" s="571"/>
      <c r="AO4707" s="572"/>
      <c r="AP4707" s="575"/>
      <c r="AQ4707" s="576"/>
      <c r="AR4707" s="577"/>
      <c r="AS4707" s="578"/>
      <c r="AT4707" s="627"/>
      <c r="AU4707" s="628"/>
      <c r="AV4707" s="629"/>
      <c r="AW4707" s="630"/>
      <c r="AX4707" s="577"/>
      <c r="AY4707" s="578"/>
      <c r="AZ4707" s="571"/>
      <c r="BA4707" s="572"/>
      <c r="BB4707" s="575"/>
      <c r="BC4707" s="576"/>
      <c r="BD4707" s="577"/>
      <c r="BE4707" s="578"/>
      <c r="BF4707" s="627"/>
      <c r="BG4707" s="628"/>
      <c r="BH4707" s="629"/>
      <c r="BI4707" s="630"/>
      <c r="BJ4707" s="577"/>
      <c r="BK4707" s="578"/>
      <c r="BL4707" s="605"/>
      <c r="BM4707" s="606"/>
      <c r="BN4707" s="607"/>
      <c r="BO4707" s="588"/>
      <c r="BP4707" s="556"/>
      <c r="BQ4707" s="556"/>
      <c r="BR4707" s="65"/>
      <c r="BS4707" s="65"/>
      <c r="BT4707" s="268"/>
    </row>
    <row r="4708" spans="1:75" ht="21.75" hidden="1" customHeight="1" x14ac:dyDescent="0.25">
      <c r="A4708" s="268"/>
      <c r="B4708" s="678" t="str">
        <f>IF(ROSTER!B$44="","",ROSTER!B$44)</f>
        <v/>
      </c>
      <c r="C4708" s="669" t="str">
        <f>IF(ROSTER!C$44="","",ROSTER!C$44)</f>
        <v/>
      </c>
      <c r="D4708" s="670"/>
      <c r="E4708" s="667"/>
      <c r="F4708" s="680">
        <f>IF(E4708="y",1,IF(E4708="S",1,0))</f>
        <v>0</v>
      </c>
      <c r="G4708" s="663">
        <f>IF(E4708="S",1,0)</f>
        <v>0</v>
      </c>
      <c r="H4708" s="583"/>
      <c r="I4708" s="584"/>
      <c r="J4708" s="569"/>
      <c r="K4708" s="570"/>
      <c r="L4708" s="573"/>
      <c r="M4708" s="574"/>
      <c r="N4708" s="579">
        <f>L4708+J4708</f>
        <v>0</v>
      </c>
      <c r="O4708" s="580"/>
      <c r="P4708" s="569"/>
      <c r="Q4708" s="570"/>
      <c r="R4708" s="573"/>
      <c r="S4708" s="574"/>
      <c r="T4708" s="579">
        <f>R4708-P4708</f>
        <v>0</v>
      </c>
      <c r="U4708" s="580"/>
      <c r="V4708" s="583"/>
      <c r="W4708" s="584"/>
      <c r="X4708" s="569"/>
      <c r="Y4708" s="584"/>
      <c r="Z4708" s="569"/>
      <c r="AA4708" s="584"/>
      <c r="AB4708" s="569"/>
      <c r="AC4708" s="570"/>
      <c r="AD4708" s="573"/>
      <c r="AE4708" s="574"/>
      <c r="AF4708" s="557">
        <f>IF(AB4708=0,0,(AD4708/AB4708)*100)</f>
        <v>0</v>
      </c>
      <c r="AG4708" s="558"/>
      <c r="AH4708" s="569"/>
      <c r="AI4708" s="570"/>
      <c r="AJ4708" s="573"/>
      <c r="AK4708" s="574"/>
      <c r="AL4708" s="557">
        <f>IF(AH4708=0,0,(AJ4708/AH4708)*100)</f>
        <v>0</v>
      </c>
      <c r="AM4708" s="558"/>
      <c r="AN4708" s="569"/>
      <c r="AO4708" s="570"/>
      <c r="AP4708" s="573"/>
      <c r="AQ4708" s="574"/>
      <c r="AR4708" s="557">
        <f>IF(AN4708=0,0,(AP4708/AN4708)*100)</f>
        <v>0</v>
      </c>
      <c r="AS4708" s="558"/>
      <c r="AT4708" s="561">
        <f>AB4708+AH4708+AN4708</f>
        <v>0</v>
      </c>
      <c r="AU4708" s="562"/>
      <c r="AV4708" s="565">
        <f>AD4708+AJ4708+AP4708</f>
        <v>0</v>
      </c>
      <c r="AW4708" s="566"/>
      <c r="AX4708" s="557">
        <f>IF(AT4708=0,0,(AV4708/AT4708)*100)</f>
        <v>0</v>
      </c>
      <c r="AY4708" s="558"/>
      <c r="AZ4708" s="569"/>
      <c r="BA4708" s="570"/>
      <c r="BB4708" s="573"/>
      <c r="BC4708" s="574"/>
      <c r="BD4708" s="557">
        <f>IF(AZ4708=0,0,(BB4708/AZ4708)*100)</f>
        <v>0</v>
      </c>
      <c r="BE4708" s="558"/>
      <c r="BF4708" s="561">
        <f>AT4708+AZ4708</f>
        <v>0</v>
      </c>
      <c r="BG4708" s="562"/>
      <c r="BH4708" s="565">
        <f>AV4708+BB4708</f>
        <v>0</v>
      </c>
      <c r="BI4708" s="566"/>
      <c r="BJ4708" s="557">
        <f>IF(BF4708=0,0,(BH4708/BF4708)*100)</f>
        <v>0</v>
      </c>
      <c r="BK4708" s="558"/>
      <c r="BL4708" s="602">
        <f>(AD4708*2)+(AJ4708*2)+(AP4708*3)+BB4708</f>
        <v>0</v>
      </c>
      <c r="BM4708" s="603"/>
      <c r="BN4708" s="604"/>
      <c r="BO4708" s="587">
        <f t="shared" ref="BO4708" si="3388">IF(BQ4708=0,0,50*BP4708/BQ4708)</f>
        <v>0</v>
      </c>
      <c r="BP4708" s="555">
        <f>(BL4708*BS$11)+(N4708*BS$12)+(X4708*BS$13)+(R4708*BS$14)+(V4708*BS$15)+(Z4708*BS$16)</f>
        <v>0</v>
      </c>
      <c r="BQ4708" s="555">
        <f>((AZ4708-BB4708)*BS$18)+((AT4708-AV4708)*BS$17)+(H4708*BS$19)+(P4708*BS$20)</f>
        <v>0</v>
      </c>
      <c r="BR4708" s="65"/>
      <c r="BS4708" s="65"/>
      <c r="BT4708" s="268"/>
    </row>
    <row r="4709" spans="1:75" ht="21.75" hidden="1" customHeight="1" x14ac:dyDescent="0.25">
      <c r="A4709" s="268"/>
      <c r="B4709" s="679"/>
      <c r="C4709" s="690" t="str">
        <f>IF(ROSTER!D$44="","",ROSTER!D$44)</f>
        <v/>
      </c>
      <c r="D4709" s="691"/>
      <c r="E4709" s="668"/>
      <c r="F4709" s="681"/>
      <c r="G4709" s="664"/>
      <c r="H4709" s="585"/>
      <c r="I4709" s="586"/>
      <c r="J4709" s="571"/>
      <c r="K4709" s="572"/>
      <c r="L4709" s="575"/>
      <c r="M4709" s="576"/>
      <c r="N4709" s="581"/>
      <c r="O4709" s="582"/>
      <c r="P4709" s="571"/>
      <c r="Q4709" s="572"/>
      <c r="R4709" s="575"/>
      <c r="S4709" s="576"/>
      <c r="T4709" s="581"/>
      <c r="U4709" s="582"/>
      <c r="V4709" s="585"/>
      <c r="W4709" s="586"/>
      <c r="X4709" s="571"/>
      <c r="Y4709" s="586"/>
      <c r="Z4709" s="571"/>
      <c r="AA4709" s="586"/>
      <c r="AB4709" s="571"/>
      <c r="AC4709" s="572"/>
      <c r="AD4709" s="575"/>
      <c r="AE4709" s="576"/>
      <c r="AF4709" s="577"/>
      <c r="AG4709" s="578"/>
      <c r="AH4709" s="571"/>
      <c r="AI4709" s="572"/>
      <c r="AJ4709" s="575"/>
      <c r="AK4709" s="576"/>
      <c r="AL4709" s="577"/>
      <c r="AM4709" s="578"/>
      <c r="AN4709" s="571"/>
      <c r="AO4709" s="572"/>
      <c r="AP4709" s="575"/>
      <c r="AQ4709" s="576"/>
      <c r="AR4709" s="577"/>
      <c r="AS4709" s="578"/>
      <c r="AT4709" s="627"/>
      <c r="AU4709" s="628"/>
      <c r="AV4709" s="629"/>
      <c r="AW4709" s="630"/>
      <c r="AX4709" s="577"/>
      <c r="AY4709" s="578"/>
      <c r="AZ4709" s="571"/>
      <c r="BA4709" s="572"/>
      <c r="BB4709" s="575"/>
      <c r="BC4709" s="576"/>
      <c r="BD4709" s="577"/>
      <c r="BE4709" s="578"/>
      <c r="BF4709" s="627"/>
      <c r="BG4709" s="628"/>
      <c r="BH4709" s="629"/>
      <c r="BI4709" s="630"/>
      <c r="BJ4709" s="577"/>
      <c r="BK4709" s="578"/>
      <c r="BL4709" s="605"/>
      <c r="BM4709" s="606"/>
      <c r="BN4709" s="607"/>
      <c r="BO4709" s="588"/>
      <c r="BP4709" s="556"/>
      <c r="BQ4709" s="556"/>
      <c r="BR4709" s="65"/>
      <c r="BS4709" s="65"/>
      <c r="BT4709" s="268"/>
    </row>
    <row r="4710" spans="1:75" ht="21.75" hidden="1" customHeight="1" x14ac:dyDescent="0.25">
      <c r="A4710" s="268"/>
      <c r="B4710" s="678" t="str">
        <f>IF(ROSTER!B$46="","",ROSTER!B$46)</f>
        <v/>
      </c>
      <c r="C4710" s="669" t="str">
        <f>IF(ROSTER!C$46="","",ROSTER!C$46)</f>
        <v/>
      </c>
      <c r="D4710" s="670"/>
      <c r="E4710" s="667"/>
      <c r="F4710" s="680">
        <f>IF(E4710="y",1,IF(E4710="S",1,0))</f>
        <v>0</v>
      </c>
      <c r="G4710" s="663">
        <f>IF(E4710="S",1,0)</f>
        <v>0</v>
      </c>
      <c r="H4710" s="583"/>
      <c r="I4710" s="584"/>
      <c r="J4710" s="569"/>
      <c r="K4710" s="570"/>
      <c r="L4710" s="573"/>
      <c r="M4710" s="574"/>
      <c r="N4710" s="579">
        <f>L4710+J4710</f>
        <v>0</v>
      </c>
      <c r="O4710" s="580"/>
      <c r="P4710" s="569"/>
      <c r="Q4710" s="570"/>
      <c r="R4710" s="573"/>
      <c r="S4710" s="574"/>
      <c r="T4710" s="579">
        <f>R4710-P4710</f>
        <v>0</v>
      </c>
      <c r="U4710" s="580"/>
      <c r="V4710" s="583"/>
      <c r="W4710" s="584"/>
      <c r="X4710" s="569"/>
      <c r="Y4710" s="584"/>
      <c r="Z4710" s="569"/>
      <c r="AA4710" s="584"/>
      <c r="AB4710" s="569"/>
      <c r="AC4710" s="570"/>
      <c r="AD4710" s="573"/>
      <c r="AE4710" s="574"/>
      <c r="AF4710" s="557">
        <f>IF(AB4710=0,0,(AD4710/AB4710)*100)</f>
        <v>0</v>
      </c>
      <c r="AG4710" s="558"/>
      <c r="AH4710" s="569"/>
      <c r="AI4710" s="570"/>
      <c r="AJ4710" s="573"/>
      <c r="AK4710" s="574"/>
      <c r="AL4710" s="557">
        <f>IF(AH4710=0,0,(AJ4710/AH4710)*100)</f>
        <v>0</v>
      </c>
      <c r="AM4710" s="558"/>
      <c r="AN4710" s="569"/>
      <c r="AO4710" s="570"/>
      <c r="AP4710" s="573"/>
      <c r="AQ4710" s="574"/>
      <c r="AR4710" s="557">
        <f>IF(AN4710=0,0,(AP4710/AN4710)*100)</f>
        <v>0</v>
      </c>
      <c r="AS4710" s="558"/>
      <c r="AT4710" s="561">
        <f>AB4710+AH4710+AN4710</f>
        <v>0</v>
      </c>
      <c r="AU4710" s="562"/>
      <c r="AV4710" s="565">
        <f>AD4710+AJ4710+AP4710</f>
        <v>0</v>
      </c>
      <c r="AW4710" s="566"/>
      <c r="AX4710" s="557">
        <f>IF(AT4710=0,0,(AV4710/AT4710)*100)</f>
        <v>0</v>
      </c>
      <c r="AY4710" s="558"/>
      <c r="AZ4710" s="569"/>
      <c r="BA4710" s="570"/>
      <c r="BB4710" s="573"/>
      <c r="BC4710" s="574"/>
      <c r="BD4710" s="557">
        <f>IF(AZ4710=0,0,(BB4710/AZ4710)*100)</f>
        <v>0</v>
      </c>
      <c r="BE4710" s="558"/>
      <c r="BF4710" s="561">
        <f>AT4710+AZ4710</f>
        <v>0</v>
      </c>
      <c r="BG4710" s="562"/>
      <c r="BH4710" s="565">
        <f>AV4710+BB4710</f>
        <v>0</v>
      </c>
      <c r="BI4710" s="566"/>
      <c r="BJ4710" s="557">
        <f>IF(BF4710=0,0,(BH4710/BF4710)*100)</f>
        <v>0</v>
      </c>
      <c r="BK4710" s="558"/>
      <c r="BL4710" s="602">
        <f>(AD4710*2)+(AJ4710*2)+(AP4710*3)+BB4710</f>
        <v>0</v>
      </c>
      <c r="BM4710" s="603"/>
      <c r="BN4710" s="604"/>
      <c r="BO4710" s="587">
        <f t="shared" ref="BO4710" si="3389">IF(BQ4710=0,0,50*BP4710/BQ4710)</f>
        <v>0</v>
      </c>
      <c r="BP4710" s="634">
        <f>(BL4710*BS$11)+(N4710*BS$12)+(X4710*BS$13)+(R4710*BS$14)+(V4710*BS$15)+(Z4710*BS$16)</f>
        <v>0</v>
      </c>
      <c r="BQ4710" s="555">
        <f>((AZ4710-BB4710)*BS$18)+((AT4710-AV4710)*BS$17)+(H4710*BS$19)+(P4710*BS$20)</f>
        <v>0</v>
      </c>
      <c r="BR4710" s="65"/>
      <c r="BS4710" s="65"/>
      <c r="BT4710" s="268"/>
    </row>
    <row r="4711" spans="1:75" ht="22.5" hidden="1" customHeight="1" thickBot="1" x14ac:dyDescent="0.3">
      <c r="A4711" s="268"/>
      <c r="B4711" s="679"/>
      <c r="C4711" s="690" t="str">
        <f>IF(ROSTER!D$46="","",ROSTER!D$46)</f>
        <v/>
      </c>
      <c r="D4711" s="691"/>
      <c r="E4711" s="668"/>
      <c r="F4711" s="681"/>
      <c r="G4711" s="664"/>
      <c r="H4711" s="585"/>
      <c r="I4711" s="586"/>
      <c r="J4711" s="571"/>
      <c r="K4711" s="572"/>
      <c r="L4711" s="575"/>
      <c r="M4711" s="576"/>
      <c r="N4711" s="649"/>
      <c r="O4711" s="650"/>
      <c r="P4711" s="571"/>
      <c r="Q4711" s="572"/>
      <c r="R4711" s="575"/>
      <c r="S4711" s="576"/>
      <c r="T4711" s="581"/>
      <c r="U4711" s="582"/>
      <c r="V4711" s="585"/>
      <c r="W4711" s="586"/>
      <c r="X4711" s="571"/>
      <c r="Y4711" s="586"/>
      <c r="Z4711" s="571"/>
      <c r="AA4711" s="586"/>
      <c r="AB4711" s="571"/>
      <c r="AC4711" s="572"/>
      <c r="AD4711" s="575"/>
      <c r="AE4711" s="576"/>
      <c r="AF4711" s="559"/>
      <c r="AG4711" s="560"/>
      <c r="AH4711" s="571"/>
      <c r="AI4711" s="572"/>
      <c r="AJ4711" s="575"/>
      <c r="AK4711" s="576"/>
      <c r="AL4711" s="559"/>
      <c r="AM4711" s="560"/>
      <c r="AN4711" s="571"/>
      <c r="AO4711" s="572"/>
      <c r="AP4711" s="575"/>
      <c r="AQ4711" s="576"/>
      <c r="AR4711" s="559"/>
      <c r="AS4711" s="560"/>
      <c r="AT4711" s="563"/>
      <c r="AU4711" s="564"/>
      <c r="AV4711" s="567"/>
      <c r="AW4711" s="568"/>
      <c r="AX4711" s="559"/>
      <c r="AY4711" s="560"/>
      <c r="AZ4711" s="571"/>
      <c r="BA4711" s="572"/>
      <c r="BB4711" s="575"/>
      <c r="BC4711" s="576"/>
      <c r="BD4711" s="559"/>
      <c r="BE4711" s="560"/>
      <c r="BF4711" s="563"/>
      <c r="BG4711" s="564"/>
      <c r="BH4711" s="567"/>
      <c r="BI4711" s="568"/>
      <c r="BJ4711" s="559"/>
      <c r="BK4711" s="560"/>
      <c r="BL4711" s="631"/>
      <c r="BM4711" s="632"/>
      <c r="BN4711" s="633"/>
      <c r="BO4711" s="609"/>
      <c r="BP4711" s="635"/>
      <c r="BQ4711" s="556"/>
      <c r="BR4711" s="65"/>
      <c r="BS4711" s="65"/>
      <c r="BT4711" s="268"/>
    </row>
    <row r="4712" spans="1:75" s="79" customFormat="1" ht="33.4" hidden="1" customHeight="1" x14ac:dyDescent="0.45">
      <c r="A4712" s="278"/>
      <c r="B4712" s="671"/>
      <c r="C4712" s="611"/>
      <c r="D4712" s="611" t="s">
        <v>10</v>
      </c>
      <c r="E4712" s="612"/>
      <c r="F4712" s="78"/>
      <c r="G4712" s="78"/>
      <c r="H4712" s="547">
        <f>SUM(H4672:I4711)</f>
        <v>0</v>
      </c>
      <c r="I4712" s="548"/>
      <c r="J4712" s="547">
        <f>SUM(J4672:K4711)</f>
        <v>0</v>
      </c>
      <c r="K4712" s="548"/>
      <c r="L4712" s="551">
        <f>SUM(L4672:M4711)</f>
        <v>0</v>
      </c>
      <c r="M4712" s="636"/>
      <c r="N4712" s="533">
        <f>L4712+J4712</f>
        <v>0</v>
      </c>
      <c r="O4712" s="534"/>
      <c r="P4712" s="551">
        <f>SUM(P4672:Q4711)</f>
        <v>0</v>
      </c>
      <c r="Q4712" s="548"/>
      <c r="R4712" s="551">
        <f>SUM(R4672:S4711)</f>
        <v>0</v>
      </c>
      <c r="S4712" s="636"/>
      <c r="T4712" s="533">
        <f>R4712-P4712</f>
        <v>0</v>
      </c>
      <c r="U4712" s="534"/>
      <c r="V4712" s="551">
        <f>SUM(V4672:W4711)</f>
        <v>0</v>
      </c>
      <c r="W4712" s="636"/>
      <c r="X4712" s="547">
        <f>SUM(X4672:Y4711)</f>
        <v>0</v>
      </c>
      <c r="Y4712" s="534"/>
      <c r="Z4712" s="547">
        <f>SUM(Z4672:AA4711)</f>
        <v>0</v>
      </c>
      <c r="AA4712" s="534"/>
      <c r="AB4712" s="636">
        <f>SUM(AB4672:AC4711)</f>
        <v>0</v>
      </c>
      <c r="AC4712" s="548"/>
      <c r="AD4712" s="551">
        <f>SUM(AD4672:AE4711)</f>
        <v>0</v>
      </c>
      <c r="AE4712" s="636"/>
      <c r="AF4712" s="533">
        <f>IF(AB4712=0,0,(AD4712/AB4712)*100)</f>
        <v>0</v>
      </c>
      <c r="AG4712" s="534"/>
      <c r="AH4712" s="551">
        <f>SUM(AH4672:AI4711)</f>
        <v>0</v>
      </c>
      <c r="AI4712" s="548"/>
      <c r="AJ4712" s="551">
        <f>SUM(AJ4672:AK4711)</f>
        <v>0</v>
      </c>
      <c r="AK4712" s="636"/>
      <c r="AL4712" s="533">
        <f>IF(AH4712=0,0,(AJ4712/AH4712)*100)</f>
        <v>0</v>
      </c>
      <c r="AM4712" s="534"/>
      <c r="AN4712" s="551">
        <f>SUM(AN4672:AO4711)</f>
        <v>0</v>
      </c>
      <c r="AO4712" s="548"/>
      <c r="AP4712" s="551">
        <f>SUM(AP4672:AQ4711)</f>
        <v>0</v>
      </c>
      <c r="AQ4712" s="636"/>
      <c r="AR4712" s="533">
        <f>IF(AN4712=0,0,(AP4712/AN4712)*100)</f>
        <v>0</v>
      </c>
      <c r="AS4712" s="534"/>
      <c r="AT4712" s="547">
        <f>AB4712+AH4712+AN4712</f>
        <v>0</v>
      </c>
      <c r="AU4712" s="548"/>
      <c r="AV4712" s="551">
        <f>AD4712+AJ4712+AP4712</f>
        <v>0</v>
      </c>
      <c r="AW4712" s="552"/>
      <c r="AX4712" s="533">
        <f>IF(AT4712=0,0,(AV4712/AT4712)*100)</f>
        <v>0</v>
      </c>
      <c r="AY4712" s="534"/>
      <c r="AZ4712" s="551">
        <f>SUM(AZ4672:BA4711)</f>
        <v>0</v>
      </c>
      <c r="BA4712" s="548"/>
      <c r="BB4712" s="551">
        <f>SUM(BB4672:BC4711)</f>
        <v>0</v>
      </c>
      <c r="BC4712" s="636"/>
      <c r="BD4712" s="533">
        <f>IF(AZ4712=0,0,(BB4712/AZ4712)*100)</f>
        <v>0</v>
      </c>
      <c r="BE4712" s="534"/>
      <c r="BF4712" s="547">
        <f>AT4712+AZ4712</f>
        <v>0</v>
      </c>
      <c r="BG4712" s="548"/>
      <c r="BH4712" s="551">
        <f>AV4712+BB4712</f>
        <v>0</v>
      </c>
      <c r="BI4712" s="552"/>
      <c r="BJ4712" s="533">
        <f>IF(BF4712=0,0,(BH4712/BF4712)*100)</f>
        <v>0</v>
      </c>
      <c r="BK4712" s="619"/>
      <c r="BL4712" s="621">
        <f>SUM(BL4672:BN4711)</f>
        <v>0</v>
      </c>
      <c r="BM4712" s="622"/>
      <c r="BN4712" s="623"/>
      <c r="BO4712" s="610">
        <f>SUM(BO4672:BO4711)</f>
        <v>0</v>
      </c>
      <c r="BP4712" s="709">
        <f>(BL4712*BS$11)+(N4712*BS$12)+(X4712*BS$13)+(R4712*BS$14)+(V4712*BS$15)+(Z4712*BS$16)</f>
        <v>0</v>
      </c>
      <c r="BQ4712" s="638">
        <f>((AZ4712-BB4712)*BS$18)+((AT4712-AV4712)*BS$17)+(H4712*BS$19)+(P4712*BS$20)</f>
        <v>0</v>
      </c>
      <c r="BR4712" s="77"/>
      <c r="BS4712" s="77"/>
      <c r="BT4712" s="278"/>
    </row>
    <row r="4713" spans="1:75" s="79" customFormat="1" ht="33.950000000000003" hidden="1" customHeight="1" thickBot="1" x14ac:dyDescent="0.5">
      <c r="A4713" s="278"/>
      <c r="B4713" s="672"/>
      <c r="C4713" s="673"/>
      <c r="D4713" s="673"/>
      <c r="E4713" s="721"/>
      <c r="F4713" s="80"/>
      <c r="G4713" s="80"/>
      <c r="H4713" s="549"/>
      <c r="I4713" s="550"/>
      <c r="J4713" s="549"/>
      <c r="K4713" s="550"/>
      <c r="L4713" s="553"/>
      <c r="M4713" s="637"/>
      <c r="N4713" s="535"/>
      <c r="O4713" s="536"/>
      <c r="P4713" s="553"/>
      <c r="Q4713" s="550"/>
      <c r="R4713" s="553"/>
      <c r="S4713" s="637"/>
      <c r="T4713" s="535"/>
      <c r="U4713" s="536"/>
      <c r="V4713" s="553"/>
      <c r="W4713" s="637"/>
      <c r="X4713" s="549"/>
      <c r="Y4713" s="536"/>
      <c r="Z4713" s="549"/>
      <c r="AA4713" s="536"/>
      <c r="AB4713" s="637"/>
      <c r="AC4713" s="550"/>
      <c r="AD4713" s="553"/>
      <c r="AE4713" s="637"/>
      <c r="AF4713" s="535"/>
      <c r="AG4713" s="536"/>
      <c r="AH4713" s="553"/>
      <c r="AI4713" s="550"/>
      <c r="AJ4713" s="553"/>
      <c r="AK4713" s="637"/>
      <c r="AL4713" s="535"/>
      <c r="AM4713" s="536"/>
      <c r="AN4713" s="553"/>
      <c r="AO4713" s="550"/>
      <c r="AP4713" s="553"/>
      <c r="AQ4713" s="637"/>
      <c r="AR4713" s="535"/>
      <c r="AS4713" s="536"/>
      <c r="AT4713" s="549"/>
      <c r="AU4713" s="550"/>
      <c r="AV4713" s="553"/>
      <c r="AW4713" s="554"/>
      <c r="AX4713" s="535"/>
      <c r="AY4713" s="536"/>
      <c r="AZ4713" s="553"/>
      <c r="BA4713" s="550"/>
      <c r="BB4713" s="553"/>
      <c r="BC4713" s="637"/>
      <c r="BD4713" s="535"/>
      <c r="BE4713" s="536"/>
      <c r="BF4713" s="549"/>
      <c r="BG4713" s="550"/>
      <c r="BH4713" s="553"/>
      <c r="BI4713" s="554"/>
      <c r="BJ4713" s="535"/>
      <c r="BK4713" s="620"/>
      <c r="BL4713" s="624"/>
      <c r="BM4713" s="625"/>
      <c r="BN4713" s="626"/>
      <c r="BO4713" s="609"/>
      <c r="BP4713" s="710"/>
      <c r="BQ4713" s="639"/>
      <c r="BR4713" s="77"/>
      <c r="BS4713" s="77"/>
      <c r="BT4713" s="278"/>
    </row>
    <row r="4714" spans="1:75" s="79" customFormat="1" ht="33" hidden="1" customHeight="1" thickBot="1" x14ac:dyDescent="0.5">
      <c r="A4714" s="278"/>
      <c r="B4714" s="671"/>
      <c r="C4714" s="611"/>
      <c r="D4714" s="611" t="s">
        <v>13</v>
      </c>
      <c r="E4714" s="612"/>
      <c r="F4714" s="82"/>
      <c r="G4714" s="117"/>
      <c r="H4714" s="541"/>
      <c r="I4714" s="545"/>
      <c r="J4714" s="541"/>
      <c r="K4714" s="545"/>
      <c r="L4714" s="537"/>
      <c r="M4714" s="538"/>
      <c r="N4714" s="533">
        <f>J4714+L4714</f>
        <v>0</v>
      </c>
      <c r="O4714" s="534"/>
      <c r="P4714" s="537"/>
      <c r="Q4714" s="545"/>
      <c r="R4714" s="537"/>
      <c r="S4714" s="538"/>
      <c r="T4714" s="533">
        <f>R4714-P4714</f>
        <v>0</v>
      </c>
      <c r="U4714" s="534"/>
      <c r="V4714" s="537"/>
      <c r="W4714" s="538"/>
      <c r="X4714" s="541"/>
      <c r="Y4714" s="542"/>
      <c r="Z4714" s="541"/>
      <c r="AA4714" s="542"/>
      <c r="AB4714" s="538"/>
      <c r="AC4714" s="545"/>
      <c r="AD4714" s="537"/>
      <c r="AE4714" s="538"/>
      <c r="AF4714" s="533">
        <f>IF(AB4714=0,0,(AD4714/AB4714)*100)</f>
        <v>0</v>
      </c>
      <c r="AG4714" s="534"/>
      <c r="AH4714" s="537"/>
      <c r="AI4714" s="545"/>
      <c r="AJ4714" s="537"/>
      <c r="AK4714" s="538"/>
      <c r="AL4714" s="533">
        <f>IF(AH4714=0,0,(AJ4714/AH4714)*100)</f>
        <v>0</v>
      </c>
      <c r="AM4714" s="534"/>
      <c r="AN4714" s="537"/>
      <c r="AO4714" s="545"/>
      <c r="AP4714" s="537"/>
      <c r="AQ4714" s="538"/>
      <c r="AR4714" s="533">
        <f>IF(AN4714=0,0,(AP4714/AN4714)*100)</f>
        <v>0</v>
      </c>
      <c r="AS4714" s="534"/>
      <c r="AT4714" s="547">
        <f>AB4714+AH4714+AN4714</f>
        <v>0</v>
      </c>
      <c r="AU4714" s="548"/>
      <c r="AV4714" s="551">
        <f>AD4714+AJ4714+AP4714</f>
        <v>0</v>
      </c>
      <c r="AW4714" s="552"/>
      <c r="AX4714" s="533">
        <f>IF(AT4714=0,0,(AV4714/AT4714)*100)</f>
        <v>0</v>
      </c>
      <c r="AY4714" s="534"/>
      <c r="AZ4714" s="537"/>
      <c r="BA4714" s="545"/>
      <c r="BB4714" s="537"/>
      <c r="BC4714" s="538"/>
      <c r="BD4714" s="533">
        <f>IF(AZ4714=0,0,(BB4714/AZ4714)*100)</f>
        <v>0</v>
      </c>
      <c r="BE4714" s="534"/>
      <c r="BF4714" s="547">
        <f>AT4714+AZ4714</f>
        <v>0</v>
      </c>
      <c r="BG4714" s="548"/>
      <c r="BH4714" s="551">
        <f>AV4714+BB4714</f>
        <v>0</v>
      </c>
      <c r="BI4714" s="552"/>
      <c r="BJ4714" s="533">
        <f>IF(BF4714=0,0,(BH4714/BF4714)*100)</f>
        <v>0</v>
      </c>
      <c r="BK4714" s="619"/>
      <c r="BL4714" s="621">
        <f>(AD4714*2)+(AJ4714*2)+(AP4714*3)+BB4714</f>
        <v>0</v>
      </c>
      <c r="BM4714" s="622"/>
      <c r="BN4714" s="623"/>
      <c r="BO4714" s="647"/>
      <c r="BP4714" s="83"/>
      <c r="BQ4714" s="84"/>
      <c r="BR4714" s="77"/>
      <c r="BS4714" s="77"/>
      <c r="BT4714" s="278"/>
    </row>
    <row r="4715" spans="1:75" s="79" customFormat="1" ht="33.75" hidden="1" customHeight="1" thickBot="1" x14ac:dyDescent="0.5">
      <c r="A4715" s="278"/>
      <c r="B4715" s="232"/>
      <c r="C4715" s="257"/>
      <c r="D4715" s="613"/>
      <c r="E4715" s="614"/>
      <c r="F4715" s="86"/>
      <c r="G4715" s="86"/>
      <c r="H4715" s="543"/>
      <c r="I4715" s="546"/>
      <c r="J4715" s="543"/>
      <c r="K4715" s="546"/>
      <c r="L4715" s="539"/>
      <c r="M4715" s="540"/>
      <c r="N4715" s="535"/>
      <c r="O4715" s="536"/>
      <c r="P4715" s="539"/>
      <c r="Q4715" s="546"/>
      <c r="R4715" s="539"/>
      <c r="S4715" s="540"/>
      <c r="T4715" s="535"/>
      <c r="U4715" s="536"/>
      <c r="V4715" s="539"/>
      <c r="W4715" s="540"/>
      <c r="X4715" s="543"/>
      <c r="Y4715" s="544"/>
      <c r="Z4715" s="543"/>
      <c r="AA4715" s="544"/>
      <c r="AB4715" s="540"/>
      <c r="AC4715" s="546"/>
      <c r="AD4715" s="539"/>
      <c r="AE4715" s="540"/>
      <c r="AF4715" s="535"/>
      <c r="AG4715" s="536"/>
      <c r="AH4715" s="539"/>
      <c r="AI4715" s="546"/>
      <c r="AJ4715" s="539"/>
      <c r="AK4715" s="540"/>
      <c r="AL4715" s="535"/>
      <c r="AM4715" s="536"/>
      <c r="AN4715" s="539"/>
      <c r="AO4715" s="546"/>
      <c r="AP4715" s="539"/>
      <c r="AQ4715" s="540"/>
      <c r="AR4715" s="535"/>
      <c r="AS4715" s="536"/>
      <c r="AT4715" s="549"/>
      <c r="AU4715" s="550"/>
      <c r="AV4715" s="553"/>
      <c r="AW4715" s="554"/>
      <c r="AX4715" s="535"/>
      <c r="AY4715" s="536"/>
      <c r="AZ4715" s="539"/>
      <c r="BA4715" s="546"/>
      <c r="BB4715" s="539"/>
      <c r="BC4715" s="540"/>
      <c r="BD4715" s="535"/>
      <c r="BE4715" s="536"/>
      <c r="BF4715" s="549"/>
      <c r="BG4715" s="550"/>
      <c r="BH4715" s="553"/>
      <c r="BI4715" s="554"/>
      <c r="BJ4715" s="535"/>
      <c r="BK4715" s="620"/>
      <c r="BL4715" s="624"/>
      <c r="BM4715" s="625"/>
      <c r="BN4715" s="626"/>
      <c r="BO4715" s="648"/>
      <c r="BP4715" s="222"/>
      <c r="BQ4715" s="222"/>
      <c r="BR4715" s="77"/>
      <c r="BS4715" s="77"/>
      <c r="BT4715" s="278"/>
    </row>
    <row r="4716" spans="1:75" ht="16.5" hidden="1" customHeight="1" thickTop="1" thickBot="1" x14ac:dyDescent="0.5">
      <c r="A4716" s="268"/>
      <c r="B4716" s="229"/>
      <c r="C4716" s="195"/>
      <c r="D4716" s="195"/>
      <c r="E4716" s="195"/>
      <c r="F4716" s="195"/>
      <c r="G4716" s="195"/>
      <c r="H4716" s="195"/>
      <c r="I4716" s="195"/>
      <c r="J4716" s="195"/>
      <c r="K4716" s="195"/>
      <c r="L4716" s="195"/>
      <c r="M4716" s="195"/>
      <c r="N4716" s="195"/>
      <c r="O4716" s="195"/>
      <c r="P4716" s="195"/>
      <c r="Q4716" s="195"/>
      <c r="R4716" s="195"/>
      <c r="S4716" s="195"/>
      <c r="T4716" s="195"/>
      <c r="U4716" s="195"/>
      <c r="V4716" s="195"/>
      <c r="W4716" s="195"/>
      <c r="X4716" s="195"/>
      <c r="Y4716" s="195"/>
      <c r="Z4716" s="195"/>
      <c r="AA4716" s="195"/>
      <c r="AB4716" s="195"/>
      <c r="AC4716" s="195"/>
      <c r="AD4716" s="195"/>
      <c r="AE4716" s="195"/>
      <c r="AF4716" s="198"/>
      <c r="AG4716" s="198"/>
      <c r="AH4716" s="195"/>
      <c r="AI4716" s="195"/>
      <c r="AJ4716" s="195"/>
      <c r="AK4716" s="195"/>
      <c r="AL4716" s="195"/>
      <c r="AM4716" s="195"/>
      <c r="AN4716" s="195"/>
      <c r="AO4716" s="195"/>
      <c r="AP4716" s="195"/>
      <c r="AQ4716" s="195"/>
      <c r="AR4716" s="195"/>
      <c r="AS4716" s="195"/>
      <c r="AT4716" s="195"/>
      <c r="AU4716" s="195"/>
      <c r="AV4716" s="195"/>
      <c r="AW4716" s="195"/>
      <c r="AX4716" s="195"/>
      <c r="AY4716" s="195"/>
      <c r="AZ4716" s="195"/>
      <c r="BA4716" s="195"/>
      <c r="BB4716" s="195"/>
      <c r="BC4716" s="195"/>
      <c r="BD4716" s="195"/>
      <c r="BE4716" s="195"/>
      <c r="BF4716" s="195"/>
      <c r="BG4716" s="195"/>
      <c r="BH4716" s="195"/>
      <c r="BI4716" s="195"/>
      <c r="BJ4716" s="195"/>
      <c r="BK4716" s="195"/>
      <c r="BL4716" s="195"/>
      <c r="BM4716" s="195"/>
      <c r="BN4716" s="195"/>
      <c r="BO4716" s="247"/>
      <c r="BP4716" s="600">
        <f>IF((J4712+L4714)=0,0,(J4712/(J4712+L4714)*100)%)</f>
        <v>0</v>
      </c>
      <c r="BQ4716" s="601"/>
      <c r="BR4716" s="600">
        <f>IF((L4712+J4714)=0,0,(L4712/(L4712+J4714)*100)%)</f>
        <v>0</v>
      </c>
      <c r="BS4716" s="601"/>
      <c r="BT4716" s="268"/>
    </row>
    <row r="4717" spans="1:75" s="85" customFormat="1" ht="79.5" hidden="1" customHeight="1" thickTop="1" thickBot="1" x14ac:dyDescent="0.55000000000000004">
      <c r="A4717" s="279"/>
      <c r="B4717" s="682" t="s">
        <v>59</v>
      </c>
      <c r="C4717" s="683"/>
      <c r="D4717" s="608" t="s">
        <v>53</v>
      </c>
      <c r="E4717" s="608"/>
      <c r="F4717" s="608"/>
      <c r="G4717" s="730"/>
      <c r="H4717" s="589"/>
      <c r="I4717" s="590"/>
      <c r="J4717" s="591"/>
      <c r="K4717" s="200"/>
      <c r="L4717" s="589"/>
      <c r="M4717" s="590"/>
      <c r="N4717" s="591"/>
      <c r="O4717" s="592" t="s">
        <v>46</v>
      </c>
      <c r="P4717" s="593"/>
      <c r="Q4717" s="593"/>
      <c r="R4717" s="593"/>
      <c r="S4717" s="589"/>
      <c r="T4717" s="590"/>
      <c r="U4717" s="591"/>
      <c r="V4717" s="200"/>
      <c r="W4717" s="589"/>
      <c r="X4717" s="590"/>
      <c r="Y4717" s="591"/>
      <c r="Z4717" s="592" t="s">
        <v>48</v>
      </c>
      <c r="AA4717" s="593"/>
      <c r="AB4717" s="593"/>
      <c r="AC4717" s="594"/>
      <c r="AD4717" s="589"/>
      <c r="AE4717" s="590"/>
      <c r="AF4717" s="591"/>
      <c r="AG4717" s="200"/>
      <c r="AH4717" s="589"/>
      <c r="AI4717" s="590"/>
      <c r="AJ4717" s="591"/>
      <c r="AK4717" s="592" t="s">
        <v>52</v>
      </c>
      <c r="AL4717" s="593"/>
      <c r="AM4717" s="593"/>
      <c r="AN4717" s="594"/>
      <c r="AO4717" s="589"/>
      <c r="AP4717" s="590"/>
      <c r="AQ4717" s="591"/>
      <c r="AR4717" s="204"/>
      <c r="AS4717" s="589"/>
      <c r="AT4717" s="590"/>
      <c r="AU4717" s="591"/>
      <c r="AV4717" s="258"/>
      <c r="AW4717" s="258"/>
      <c r="AX4717" s="258"/>
      <c r="AY4717" s="258"/>
      <c r="AZ4717" s="532" t="s">
        <v>20</v>
      </c>
      <c r="BA4717" s="532"/>
      <c r="BB4717" s="532"/>
      <c r="BC4717" s="532"/>
      <c r="BD4717" s="615"/>
      <c r="BE4717" s="616">
        <f>BL4712</f>
        <v>0</v>
      </c>
      <c r="BF4717" s="617"/>
      <c r="BG4717" s="618"/>
      <c r="BH4717" s="205"/>
      <c r="BI4717" s="616">
        <f>BL4714</f>
        <v>0</v>
      </c>
      <c r="BJ4717" s="617"/>
      <c r="BK4717" s="618"/>
      <c r="BL4717" s="206"/>
      <c r="BM4717" s="206"/>
      <c r="BN4717" s="206"/>
      <c r="BO4717" s="248"/>
      <c r="BP4717" s="87"/>
      <c r="BQ4717" s="87"/>
      <c r="BR4717" s="81"/>
      <c r="BS4717" s="81"/>
      <c r="BT4717" s="279"/>
    </row>
    <row r="4718" spans="1:75" ht="15.6" hidden="1" customHeight="1" thickTop="1" thickBot="1" x14ac:dyDescent="0.55000000000000004">
      <c r="A4718" s="268"/>
      <c r="B4718" s="230"/>
      <c r="C4718" s="191"/>
      <c r="D4718" s="196"/>
      <c r="E4718" s="196"/>
      <c r="F4718" s="199"/>
      <c r="G4718" s="199"/>
      <c r="H4718" s="202"/>
      <c r="I4718" s="202"/>
      <c r="J4718" s="202"/>
      <c r="K4718" s="202"/>
      <c r="L4718" s="202"/>
      <c r="M4718" s="202"/>
      <c r="N4718" s="202"/>
      <c r="O4718" s="199"/>
      <c r="P4718" s="199"/>
      <c r="Q4718" s="199"/>
      <c r="R4718" s="199"/>
      <c r="S4718" s="202"/>
      <c r="T4718" s="202"/>
      <c r="U4718" s="202"/>
      <c r="V4718" s="201"/>
      <c r="W4718" s="202"/>
      <c r="X4718" s="202"/>
      <c r="Y4718" s="202"/>
      <c r="Z4718" s="199"/>
      <c r="AA4718" s="199"/>
      <c r="AB4718" s="199"/>
      <c r="AC4718" s="199"/>
      <c r="AD4718" s="202"/>
      <c r="AE4718" s="202"/>
      <c r="AF4718" s="202"/>
      <c r="AG4718" s="202"/>
      <c r="AH4718" s="201"/>
      <c r="AI4718" s="201"/>
      <c r="AJ4718" s="202"/>
      <c r="AK4718" s="199"/>
      <c r="AL4718" s="199"/>
      <c r="AM4718" s="199"/>
      <c r="AN4718" s="199"/>
      <c r="AO4718" s="202"/>
      <c r="AP4718" s="202"/>
      <c r="AQ4718" s="202"/>
      <c r="AR4718" s="202"/>
      <c r="AS4718" s="202"/>
      <c r="AT4718" s="204"/>
      <c r="AU4718" s="204"/>
      <c r="AV4718" s="207"/>
      <c r="AW4718" s="207"/>
      <c r="AX4718" s="207"/>
      <c r="AY4718" s="207"/>
      <c r="AZ4718" s="199"/>
      <c r="BA4718" s="208"/>
      <c r="BB4718" s="208"/>
      <c r="BC4718" s="209"/>
      <c r="BD4718" s="210"/>
      <c r="BE4718" s="211"/>
      <c r="BF4718" s="211"/>
      <c r="BG4718" s="204"/>
      <c r="BH4718" s="212"/>
      <c r="BI4718" s="213"/>
      <c r="BJ4718" s="213"/>
      <c r="BK4718" s="204"/>
      <c r="BL4718" s="207"/>
      <c r="BM4718" s="207"/>
      <c r="BN4718" s="207"/>
      <c r="BO4718" s="249"/>
      <c r="BP4718" s="88"/>
      <c r="BQ4718" s="88"/>
      <c r="BR4718" s="65"/>
      <c r="BS4718" s="65"/>
      <c r="BT4718" s="268"/>
    </row>
    <row r="4719" spans="1:75" s="85" customFormat="1" ht="79.5" hidden="1" customHeight="1" thickTop="1" thickBot="1" x14ac:dyDescent="0.55000000000000004">
      <c r="A4719" s="279"/>
      <c r="B4719" s="531" t="s">
        <v>45</v>
      </c>
      <c r="C4719" s="532"/>
      <c r="D4719" s="608" t="s">
        <v>54</v>
      </c>
      <c r="E4719" s="608"/>
      <c r="F4719" s="608"/>
      <c r="G4719" s="730"/>
      <c r="H4719" s="616">
        <f>H4717</f>
        <v>0</v>
      </c>
      <c r="I4719" s="617"/>
      <c r="J4719" s="618"/>
      <c r="K4719" s="200"/>
      <c r="L4719" s="616">
        <f>L4717</f>
        <v>0</v>
      </c>
      <c r="M4719" s="617"/>
      <c r="N4719" s="618"/>
      <c r="O4719" s="592" t="s">
        <v>50</v>
      </c>
      <c r="P4719" s="593"/>
      <c r="Q4719" s="593"/>
      <c r="R4719" s="593"/>
      <c r="S4719" s="616">
        <f>S4717-H4717</f>
        <v>0</v>
      </c>
      <c r="T4719" s="617"/>
      <c r="U4719" s="618"/>
      <c r="V4719" s="200"/>
      <c r="W4719" s="616">
        <f>W4717-L4717</f>
        <v>0</v>
      </c>
      <c r="X4719" s="617"/>
      <c r="Y4719" s="618"/>
      <c r="Z4719" s="592" t="s">
        <v>49</v>
      </c>
      <c r="AA4719" s="593"/>
      <c r="AB4719" s="593"/>
      <c r="AC4719" s="594"/>
      <c r="AD4719" s="616">
        <f>AD4717-S4717</f>
        <v>0</v>
      </c>
      <c r="AE4719" s="617"/>
      <c r="AF4719" s="618"/>
      <c r="AG4719" s="200"/>
      <c r="AH4719" s="616">
        <f>AH4717-W4717</f>
        <v>0</v>
      </c>
      <c r="AI4719" s="617"/>
      <c r="AJ4719" s="618"/>
      <c r="AK4719" s="592" t="s">
        <v>51</v>
      </c>
      <c r="AL4719" s="593"/>
      <c r="AM4719" s="593"/>
      <c r="AN4719" s="594"/>
      <c r="AO4719" s="616">
        <f>AO4717-AD4717</f>
        <v>0</v>
      </c>
      <c r="AP4719" s="617"/>
      <c r="AQ4719" s="618"/>
      <c r="AR4719" s="204"/>
      <c r="AS4719" s="616">
        <f>AS4717-AH4717</f>
        <v>0</v>
      </c>
      <c r="AT4719" s="617"/>
      <c r="AU4719" s="618"/>
      <c r="AV4719" s="258"/>
      <c r="AW4719" s="258"/>
      <c r="AX4719" s="258"/>
      <c r="AY4719" s="258"/>
      <c r="AZ4719" s="532" t="s">
        <v>44</v>
      </c>
      <c r="BA4719" s="532"/>
      <c r="BB4719" s="532"/>
      <c r="BC4719" s="532"/>
      <c r="BD4719" s="615"/>
      <c r="BE4719" s="616">
        <f>BE4717-AO4717</f>
        <v>0</v>
      </c>
      <c r="BF4719" s="617"/>
      <c r="BG4719" s="618"/>
      <c r="BH4719" s="214"/>
      <c r="BI4719" s="616">
        <f>BI4717-AS4717</f>
        <v>0</v>
      </c>
      <c r="BJ4719" s="617"/>
      <c r="BK4719" s="618"/>
      <c r="BL4719" s="206"/>
      <c r="BM4719" s="206"/>
      <c r="BN4719" s="206"/>
      <c r="BO4719" s="248"/>
      <c r="BP4719" s="87"/>
      <c r="BQ4719" s="87"/>
      <c r="BR4719" s="81"/>
      <c r="BS4719" s="81"/>
      <c r="BT4719" s="279"/>
      <c r="BW4719" s="79"/>
    </row>
    <row r="4720" spans="1:75" ht="18.75" hidden="1" customHeight="1" thickTop="1" thickBot="1" x14ac:dyDescent="0.5">
      <c r="A4720" s="268"/>
      <c r="B4720" s="231"/>
      <c r="C4720" s="197"/>
      <c r="D4720" s="197"/>
      <c r="E4720" s="197"/>
      <c r="F4720" s="254"/>
      <c r="G4720" s="254"/>
      <c r="H4720" s="197"/>
      <c r="I4720" s="197"/>
      <c r="J4720" s="197"/>
      <c r="K4720" s="197"/>
      <c r="L4720" s="197"/>
      <c r="M4720" s="197"/>
      <c r="N4720" s="197"/>
      <c r="O4720" s="197"/>
      <c r="P4720" s="197"/>
      <c r="Q4720" s="197"/>
      <c r="R4720" s="197"/>
      <c r="S4720" s="197"/>
      <c r="T4720" s="197"/>
      <c r="U4720" s="197"/>
      <c r="V4720" s="197"/>
      <c r="W4720" s="197"/>
      <c r="X4720" s="197"/>
      <c r="Y4720" s="197"/>
      <c r="Z4720" s="197"/>
      <c r="AA4720" s="197"/>
      <c r="AB4720" s="197"/>
      <c r="AC4720" s="197"/>
      <c r="AD4720" s="197"/>
      <c r="AE4720" s="197"/>
      <c r="AF4720" s="203"/>
      <c r="AG4720" s="203"/>
      <c r="AH4720" s="197"/>
      <c r="AI4720" s="197"/>
      <c r="AJ4720" s="197"/>
      <c r="AK4720" s="197"/>
      <c r="AL4720" s="197"/>
      <c r="AM4720" s="197"/>
      <c r="AN4720" s="197"/>
      <c r="AO4720" s="197"/>
      <c r="AP4720" s="197"/>
      <c r="AQ4720" s="197"/>
      <c r="AR4720" s="197"/>
      <c r="AS4720" s="197"/>
      <c r="AT4720" s="197"/>
      <c r="AU4720" s="197"/>
      <c r="AV4720" s="197"/>
      <c r="AW4720" s="197"/>
      <c r="AX4720" s="197"/>
      <c r="AY4720" s="197"/>
      <c r="AZ4720" s="197"/>
      <c r="BA4720" s="640" t="s">
        <v>153</v>
      </c>
      <c r="BB4720" s="640"/>
      <c r="BC4720" s="640"/>
      <c r="BD4720" s="640"/>
      <c r="BE4720" s="640"/>
      <c r="BF4720" s="640"/>
      <c r="BG4720" s="640"/>
      <c r="BH4720" s="640"/>
      <c r="BI4720" s="640"/>
      <c r="BJ4720" s="640"/>
      <c r="BK4720" s="640"/>
      <c r="BL4720" s="640"/>
      <c r="BM4720" s="640"/>
      <c r="BN4720" s="640"/>
      <c r="BO4720" s="250"/>
      <c r="BP4720" s="89"/>
      <c r="BQ4720" s="89"/>
      <c r="BR4720" s="65"/>
      <c r="BS4720" s="65"/>
      <c r="BT4720" s="268"/>
    </row>
    <row r="4721" spans="1:72" s="255" customFormat="1" ht="13.5" hidden="1" customHeight="1" thickTop="1" x14ac:dyDescent="0.45">
      <c r="A4721" s="268"/>
      <c r="B4721" s="269"/>
      <c r="C4721" s="268"/>
      <c r="D4721" s="268"/>
      <c r="E4721" s="268"/>
      <c r="F4721" s="270"/>
      <c r="G4721" s="270"/>
      <c r="H4721" s="268"/>
      <c r="I4721" s="268"/>
      <c r="J4721" s="268"/>
      <c r="K4721" s="268"/>
      <c r="L4721" s="268"/>
      <c r="M4721" s="268"/>
      <c r="N4721" s="268"/>
      <c r="O4721" s="268"/>
      <c r="P4721" s="268"/>
      <c r="Q4721" s="268"/>
      <c r="R4721" s="268"/>
      <c r="S4721" s="268"/>
      <c r="T4721" s="268"/>
      <c r="U4721" s="268"/>
      <c r="V4721" s="268"/>
      <c r="W4721" s="268"/>
      <c r="X4721" s="268"/>
      <c r="Y4721" s="268"/>
      <c r="Z4721" s="268"/>
      <c r="AA4721" s="268"/>
      <c r="AB4721" s="268"/>
      <c r="AC4721" s="268"/>
      <c r="AD4721" s="268"/>
      <c r="AE4721" s="268"/>
      <c r="AF4721" s="271"/>
      <c r="AG4721" s="271"/>
      <c r="AH4721" s="268"/>
      <c r="AI4721" s="268"/>
      <c r="AJ4721" s="268"/>
      <c r="AK4721" s="268"/>
      <c r="AL4721" s="268"/>
      <c r="AM4721" s="268"/>
      <c r="AN4721" s="268"/>
      <c r="AO4721" s="268"/>
      <c r="AP4721" s="268"/>
      <c r="AQ4721" s="268"/>
      <c r="AR4721" s="268"/>
      <c r="AS4721" s="268"/>
      <c r="AT4721" s="268"/>
      <c r="AU4721" s="268"/>
      <c r="AV4721" s="268"/>
      <c r="AW4721" s="268"/>
      <c r="AX4721" s="268"/>
      <c r="AY4721" s="268"/>
      <c r="AZ4721" s="268"/>
      <c r="BA4721" s="268"/>
      <c r="BB4721" s="268"/>
      <c r="BC4721" s="268"/>
      <c r="BD4721" s="268"/>
      <c r="BE4721" s="268"/>
      <c r="BF4721" s="268"/>
      <c r="BG4721" s="268"/>
      <c r="BH4721" s="268"/>
      <c r="BI4721" s="268"/>
      <c r="BJ4721" s="268"/>
      <c r="BK4721" s="268"/>
      <c r="BL4721" s="268"/>
      <c r="BM4721" s="268"/>
      <c r="BN4721" s="268"/>
      <c r="BO4721" s="272"/>
      <c r="BP4721" s="272"/>
      <c r="BQ4721" s="272"/>
      <c r="BR4721" s="268"/>
      <c r="BS4721" s="268"/>
      <c r="BT4721" s="268"/>
    </row>
    <row r="4722" spans="1:72" s="69" customFormat="1" ht="33.75" hidden="1" x14ac:dyDescent="0.5">
      <c r="A4722" s="273"/>
      <c r="B4722" s="695" t="s">
        <v>9</v>
      </c>
      <c r="C4722" s="695"/>
      <c r="D4722" s="695"/>
      <c r="E4722" s="695"/>
      <c r="F4722" s="695"/>
      <c r="G4722" s="695"/>
      <c r="H4722" s="695"/>
      <c r="I4722" s="695"/>
      <c r="J4722" s="695"/>
      <c r="K4722" s="695"/>
      <c r="L4722" s="695"/>
      <c r="M4722" s="695"/>
      <c r="N4722" s="695"/>
      <c r="O4722" s="695"/>
      <c r="P4722" s="695"/>
      <c r="Q4722" s="695"/>
      <c r="R4722" s="695"/>
      <c r="S4722" s="695"/>
      <c r="T4722" s="695"/>
      <c r="U4722" s="695"/>
      <c r="V4722" s="695"/>
      <c r="W4722" s="695"/>
      <c r="X4722" s="695"/>
      <c r="Y4722" s="695"/>
      <c r="Z4722" s="695"/>
      <c r="AA4722" s="695"/>
      <c r="AB4722" s="695"/>
      <c r="AC4722" s="695"/>
      <c r="AD4722" s="695"/>
      <c r="AE4722" s="695"/>
      <c r="AF4722" s="695"/>
      <c r="AG4722" s="695"/>
      <c r="AH4722" s="695"/>
      <c r="AI4722" s="695"/>
      <c r="AJ4722" s="695"/>
      <c r="AK4722" s="695"/>
      <c r="AL4722" s="695"/>
      <c r="AM4722" s="695"/>
      <c r="AN4722" s="695"/>
      <c r="AO4722" s="695"/>
      <c r="AP4722" s="695"/>
      <c r="AQ4722" s="695"/>
      <c r="AR4722" s="695"/>
      <c r="AS4722" s="695"/>
      <c r="AT4722" s="695"/>
      <c r="AU4722" s="695"/>
      <c r="AV4722" s="695"/>
      <c r="AW4722" s="695"/>
      <c r="AX4722" s="695"/>
      <c r="AY4722" s="695"/>
      <c r="AZ4722" s="695"/>
      <c r="BA4722" s="695"/>
      <c r="BB4722" s="695"/>
      <c r="BC4722" s="695"/>
      <c r="BD4722" s="695"/>
      <c r="BE4722" s="695"/>
      <c r="BF4722" s="695"/>
      <c r="BG4722" s="695"/>
      <c r="BH4722" s="695"/>
      <c r="BI4722" s="695"/>
      <c r="BJ4722" s="695"/>
      <c r="BK4722" s="695"/>
      <c r="BL4722" s="695"/>
      <c r="BM4722" s="695"/>
      <c r="BN4722" s="695"/>
      <c r="BO4722" s="175"/>
      <c r="BP4722" s="175"/>
      <c r="BQ4722" s="175"/>
      <c r="BR4722" s="68"/>
      <c r="BS4722" s="68"/>
      <c r="BT4722" s="273"/>
    </row>
    <row r="4723" spans="1:72" ht="10.9" hidden="1" customHeight="1" x14ac:dyDescent="0.45">
      <c r="A4723" s="268"/>
      <c r="B4723" s="227"/>
      <c r="C4723" s="177"/>
      <c r="D4723" s="177"/>
      <c r="E4723" s="177"/>
      <c r="F4723" s="178"/>
      <c r="G4723" s="178"/>
      <c r="H4723" s="177"/>
      <c r="I4723" s="177"/>
      <c r="J4723" s="177"/>
      <c r="K4723" s="177"/>
      <c r="L4723" s="177"/>
      <c r="M4723" s="177"/>
      <c r="N4723" s="177"/>
      <c r="O4723" s="177"/>
      <c r="P4723" s="177"/>
      <c r="Q4723" s="177"/>
      <c r="R4723" s="177"/>
      <c r="S4723" s="177"/>
      <c r="T4723" s="177"/>
      <c r="U4723" s="177"/>
      <c r="V4723" s="177"/>
      <c r="W4723" s="177"/>
      <c r="X4723" s="177"/>
      <c r="Y4723" s="177"/>
      <c r="Z4723" s="177"/>
      <c r="AA4723" s="177"/>
      <c r="AB4723" s="177"/>
      <c r="AC4723" s="177"/>
      <c r="AD4723" s="177"/>
      <c r="AE4723" s="177"/>
      <c r="AF4723" s="179"/>
      <c r="AG4723" s="179"/>
      <c r="AH4723" s="177"/>
      <c r="AI4723" s="177"/>
      <c r="AJ4723" s="177"/>
      <c r="AK4723" s="177"/>
      <c r="AL4723" s="177"/>
      <c r="AM4723" s="177"/>
      <c r="AN4723" s="177"/>
      <c r="AO4723" s="177"/>
      <c r="AP4723" s="177"/>
      <c r="AQ4723" s="177"/>
      <c r="AR4723" s="177"/>
      <c r="AS4723" s="177"/>
      <c r="AT4723" s="177"/>
      <c r="AU4723" s="177"/>
      <c r="AV4723" s="177"/>
      <c r="AW4723" s="177"/>
      <c r="AX4723" s="177"/>
      <c r="AY4723" s="177"/>
      <c r="AZ4723" s="177"/>
      <c r="BA4723" s="177"/>
      <c r="BB4723" s="177"/>
      <c r="BC4723" s="177"/>
      <c r="BD4723" s="177"/>
      <c r="BE4723" s="177"/>
      <c r="BF4723" s="177"/>
      <c r="BG4723" s="177"/>
      <c r="BH4723" s="177"/>
      <c r="BI4723" s="177"/>
      <c r="BJ4723" s="177"/>
      <c r="BK4723" s="177"/>
      <c r="BL4723" s="177"/>
      <c r="BM4723" s="177"/>
      <c r="BN4723" s="259"/>
      <c r="BO4723" s="245"/>
      <c r="BP4723" s="259"/>
      <c r="BQ4723" s="259"/>
      <c r="BR4723" s="65"/>
      <c r="BS4723" s="65"/>
      <c r="BT4723" s="268"/>
    </row>
    <row r="4724" spans="1:72" s="70" customFormat="1" ht="36.75" hidden="1" customHeight="1" x14ac:dyDescent="0.45">
      <c r="A4724" s="274"/>
      <c r="B4724" s="227"/>
      <c r="C4724" s="176"/>
      <c r="D4724" s="226" t="s">
        <v>10</v>
      </c>
      <c r="E4724" s="713" t="str">
        <f>IF(ROSTER!D$3="","",ROSTER!D$3)</f>
        <v/>
      </c>
      <c r="F4724" s="713"/>
      <c r="G4724" s="713"/>
      <c r="H4724" s="713"/>
      <c r="I4724" s="713"/>
      <c r="J4724" s="713"/>
      <c r="K4724" s="713"/>
      <c r="L4724" s="713"/>
      <c r="M4724" s="713"/>
      <c r="N4724" s="713"/>
      <c r="O4724" s="713"/>
      <c r="P4724" s="713"/>
      <c r="Q4724" s="713"/>
      <c r="R4724" s="713"/>
      <c r="S4724" s="713"/>
      <c r="T4724" s="713"/>
      <c r="U4724" s="713"/>
      <c r="V4724" s="713"/>
      <c r="W4724" s="713"/>
      <c r="X4724" s="713"/>
      <c r="Y4724" s="713"/>
      <c r="Z4724" s="713"/>
      <c r="AA4724" s="713"/>
      <c r="AB4724" s="713"/>
      <c r="AC4724" s="713"/>
      <c r="AD4724" s="180"/>
      <c r="AE4724" s="719" t="s">
        <v>11</v>
      </c>
      <c r="AF4724" s="719"/>
      <c r="AG4724" s="719"/>
      <c r="AH4724" s="719"/>
      <c r="AI4724" s="719"/>
      <c r="AJ4724" s="719"/>
      <c r="AK4724" s="719"/>
      <c r="AL4724" s="717"/>
      <c r="AM4724" s="717"/>
      <c r="AN4724" s="717"/>
      <c r="AO4724" s="717"/>
      <c r="AP4724" s="717"/>
      <c r="AQ4724" s="717"/>
      <c r="AR4724" s="717"/>
      <c r="AS4724" s="717"/>
      <c r="AT4724" s="717"/>
      <c r="AU4724" s="717"/>
      <c r="AV4724" s="717"/>
      <c r="AW4724" s="717"/>
      <c r="AX4724" s="717"/>
      <c r="AY4724" s="717"/>
      <c r="AZ4724" s="717"/>
      <c r="BA4724" s="717"/>
      <c r="BB4724" s="717"/>
      <c r="BC4724" s="717"/>
      <c r="BD4724" s="717"/>
      <c r="BE4724" s="717"/>
      <c r="BF4724" s="717"/>
      <c r="BG4724" s="717"/>
      <c r="BH4724" s="717"/>
      <c r="BI4724" s="717"/>
      <c r="BJ4724" s="717"/>
      <c r="BK4724" s="717"/>
      <c r="BL4724" s="717"/>
      <c r="BM4724" s="717"/>
      <c r="BN4724" s="259"/>
      <c r="BO4724" s="246" t="s">
        <v>130</v>
      </c>
      <c r="BP4724" s="259"/>
      <c r="BQ4724" s="259"/>
      <c r="BR4724" s="66"/>
      <c r="BS4724" s="66"/>
      <c r="BT4724" s="274"/>
    </row>
    <row r="4725" spans="1:72" ht="8.85" hidden="1" customHeight="1" x14ac:dyDescent="0.45">
      <c r="A4725" s="275"/>
      <c r="B4725" s="227"/>
      <c r="C4725" s="179" t="s">
        <v>38</v>
      </c>
      <c r="D4725" s="179"/>
      <c r="E4725" s="179"/>
      <c r="F4725" s="181"/>
      <c r="G4725" s="181"/>
      <c r="H4725" s="179"/>
      <c r="I4725" s="179"/>
      <c r="J4725" s="182"/>
      <c r="K4725" s="182"/>
      <c r="L4725" s="182"/>
      <c r="M4725" s="182"/>
      <c r="N4725" s="182"/>
      <c r="O4725" s="182"/>
      <c r="P4725" s="182"/>
      <c r="Q4725" s="182"/>
      <c r="R4725" s="182"/>
      <c r="S4725" s="182"/>
      <c r="T4725" s="182"/>
      <c r="U4725" s="182"/>
      <c r="V4725" s="182"/>
      <c r="W4725" s="182"/>
      <c r="X4725" s="182"/>
      <c r="Y4725" s="182"/>
      <c r="Z4725" s="182"/>
      <c r="AA4725" s="182"/>
      <c r="AB4725" s="182"/>
      <c r="AC4725" s="182"/>
      <c r="AD4725" s="182"/>
      <c r="AE4725" s="182"/>
      <c r="AF4725" s="182"/>
      <c r="AG4725" s="179"/>
      <c r="AH4725" s="183"/>
      <c r="AI4725" s="184"/>
      <c r="AJ4725" s="184"/>
      <c r="AK4725" s="184"/>
      <c r="AL4725" s="184"/>
      <c r="AM4725" s="184"/>
      <c r="AN4725" s="184"/>
      <c r="AO4725" s="185"/>
      <c r="AP4725" s="186"/>
      <c r="AQ4725" s="186"/>
      <c r="AR4725" s="186"/>
      <c r="AS4725" s="186"/>
      <c r="AT4725" s="186"/>
      <c r="AU4725" s="186"/>
      <c r="AV4725" s="186"/>
      <c r="AW4725" s="186"/>
      <c r="AX4725" s="186"/>
      <c r="AY4725" s="186"/>
      <c r="AZ4725" s="186"/>
      <c r="BA4725" s="186"/>
      <c r="BB4725" s="186"/>
      <c r="BC4725" s="186"/>
      <c r="BD4725" s="186"/>
      <c r="BE4725" s="186"/>
      <c r="BF4725" s="186"/>
      <c r="BG4725" s="186"/>
      <c r="BH4725" s="186"/>
      <c r="BI4725" s="186"/>
      <c r="BJ4725" s="186"/>
      <c r="BK4725" s="186"/>
      <c r="BL4725" s="186"/>
      <c r="BM4725" s="186"/>
      <c r="BN4725" s="186"/>
      <c r="BO4725" s="187"/>
      <c r="BP4725" s="187"/>
      <c r="BQ4725" s="187"/>
      <c r="BR4725" s="71"/>
      <c r="BS4725" s="71"/>
      <c r="BT4725" s="275"/>
    </row>
    <row r="4726" spans="1:72" s="70" customFormat="1" ht="40.5" hidden="1" x14ac:dyDescent="0.45">
      <c r="A4726" s="274"/>
      <c r="B4726" s="227"/>
      <c r="C4726" s="692" t="s">
        <v>37</v>
      </c>
      <c r="D4726" s="692"/>
      <c r="E4726" s="717"/>
      <c r="F4726" s="717"/>
      <c r="G4726" s="717"/>
      <c r="H4726" s="717"/>
      <c r="I4726" s="717"/>
      <c r="J4726" s="717"/>
      <c r="K4726" s="717"/>
      <c r="L4726" s="717"/>
      <c r="M4726" s="717"/>
      <c r="N4726" s="717"/>
      <c r="O4726" s="717"/>
      <c r="P4726" s="717"/>
      <c r="Q4726" s="717"/>
      <c r="R4726" s="717"/>
      <c r="S4726" s="717"/>
      <c r="T4726" s="717"/>
      <c r="U4726" s="717"/>
      <c r="V4726" s="717"/>
      <c r="W4726" s="717"/>
      <c r="X4726" s="717"/>
      <c r="Y4726" s="717"/>
      <c r="Z4726" s="717"/>
      <c r="AA4726" s="717"/>
      <c r="AB4726" s="717"/>
      <c r="AC4726" s="717"/>
      <c r="AD4726" s="180"/>
      <c r="AE4726" s="718" t="s">
        <v>21</v>
      </c>
      <c r="AF4726" s="718"/>
      <c r="AG4726" s="718"/>
      <c r="AH4726" s="718"/>
      <c r="AI4726" s="717"/>
      <c r="AJ4726" s="717"/>
      <c r="AK4726" s="717"/>
      <c r="AL4726" s="717"/>
      <c r="AM4726" s="717"/>
      <c r="AN4726" s="717"/>
      <c r="AO4726" s="717"/>
      <c r="AP4726" s="717"/>
      <c r="AQ4726" s="717"/>
      <c r="AR4726" s="717"/>
      <c r="AS4726" s="717"/>
      <c r="AT4726" s="717"/>
      <c r="AU4726" s="717"/>
      <c r="AV4726" s="717"/>
      <c r="AW4726" s="717"/>
      <c r="AX4726" s="717"/>
      <c r="AY4726" s="717"/>
      <c r="AZ4726" s="717"/>
      <c r="BA4726" s="716" t="s">
        <v>12</v>
      </c>
      <c r="BB4726" s="716"/>
      <c r="BC4726" s="716"/>
      <c r="BD4726" s="708"/>
      <c r="BE4726" s="708"/>
      <c r="BF4726" s="708"/>
      <c r="BG4726" s="708"/>
      <c r="BH4726" s="708"/>
      <c r="BI4726" s="708"/>
      <c r="BJ4726" s="708"/>
      <c r="BK4726" s="708"/>
      <c r="BL4726" s="708"/>
      <c r="BM4726" s="708"/>
      <c r="BN4726" s="188"/>
      <c r="BO4726" s="334"/>
      <c r="BP4726" s="189"/>
      <c r="BQ4726" s="189"/>
      <c r="BR4726" s="72">
        <f>IF(BD4726=0,0,1)</f>
        <v>0</v>
      </c>
      <c r="BS4726" s="73">
        <f>IF((BE4776+BI4776)&gt;(AO4776+AS4776),1,0)</f>
        <v>0</v>
      </c>
      <c r="BT4726" s="276"/>
    </row>
    <row r="4727" spans="1:72" ht="9.6" hidden="1" customHeight="1" x14ac:dyDescent="0.45">
      <c r="A4727" s="268"/>
      <c r="B4727" s="227"/>
      <c r="C4727" s="177"/>
      <c r="D4727" s="177"/>
      <c r="E4727" s="177"/>
      <c r="F4727" s="178"/>
      <c r="G4727" s="178"/>
      <c r="H4727" s="177"/>
      <c r="I4727" s="177"/>
      <c r="J4727" s="177"/>
      <c r="K4727" s="177"/>
      <c r="L4727" s="177"/>
      <c r="M4727" s="177"/>
      <c r="N4727" s="177"/>
      <c r="O4727" s="177"/>
      <c r="P4727" s="177"/>
      <c r="Q4727" s="177"/>
      <c r="R4727" s="177"/>
      <c r="S4727" s="177"/>
      <c r="T4727" s="177"/>
      <c r="U4727" s="177"/>
      <c r="V4727" s="177"/>
      <c r="W4727" s="177"/>
      <c r="X4727" s="177"/>
      <c r="Y4727" s="177"/>
      <c r="Z4727" s="177"/>
      <c r="AA4727" s="177"/>
      <c r="AB4727" s="177"/>
      <c r="AC4727" s="177"/>
      <c r="AD4727" s="177"/>
      <c r="AE4727" s="177"/>
      <c r="AF4727" s="179"/>
      <c r="AG4727" s="179"/>
      <c r="AH4727" s="177"/>
      <c r="AI4727" s="177"/>
      <c r="AJ4727" s="177"/>
      <c r="AK4727" s="177"/>
      <c r="AL4727" s="177"/>
      <c r="AM4727" s="177"/>
      <c r="AN4727" s="177"/>
      <c r="AO4727" s="177"/>
      <c r="AP4727" s="177"/>
      <c r="AQ4727" s="177"/>
      <c r="AR4727" s="177"/>
      <c r="AS4727" s="177"/>
      <c r="AT4727" s="177"/>
      <c r="AU4727" s="177"/>
      <c r="AV4727" s="177"/>
      <c r="AW4727" s="177"/>
      <c r="AX4727" s="177"/>
      <c r="AY4727" s="177"/>
      <c r="AZ4727" s="177"/>
      <c r="BA4727" s="177"/>
      <c r="BB4727" s="177"/>
      <c r="BC4727" s="177"/>
      <c r="BD4727" s="177"/>
      <c r="BE4727" s="177"/>
      <c r="BF4727" s="177"/>
      <c r="BG4727" s="177"/>
      <c r="BH4727" s="177"/>
      <c r="BI4727" s="177"/>
      <c r="BJ4727" s="177"/>
      <c r="BK4727" s="177"/>
      <c r="BL4727" s="177"/>
      <c r="BM4727" s="177"/>
      <c r="BN4727" s="177"/>
      <c r="BO4727" s="190"/>
      <c r="BP4727" s="190"/>
      <c r="BQ4727" s="190"/>
      <c r="BR4727" s="65"/>
      <c r="BS4727" s="65"/>
      <c r="BT4727" s="268"/>
    </row>
    <row r="4728" spans="1:72" ht="8.85" hidden="1" customHeight="1" thickBot="1" x14ac:dyDescent="0.5">
      <c r="A4728" s="268"/>
      <c r="B4728" s="228"/>
      <c r="C4728" s="191"/>
      <c r="D4728" s="191"/>
      <c r="E4728" s="191"/>
      <c r="F4728" s="192"/>
      <c r="G4728" s="192"/>
      <c r="H4728" s="191"/>
      <c r="I4728" s="191"/>
      <c r="J4728" s="191"/>
      <c r="K4728" s="191"/>
      <c r="L4728" s="191"/>
      <c r="M4728" s="191"/>
      <c r="N4728" s="191"/>
      <c r="O4728" s="191"/>
      <c r="P4728" s="191"/>
      <c r="Q4728" s="191"/>
      <c r="R4728" s="191"/>
      <c r="S4728" s="191"/>
      <c r="T4728" s="191"/>
      <c r="U4728" s="191"/>
      <c r="V4728" s="191"/>
      <c r="W4728" s="191"/>
      <c r="X4728" s="191"/>
      <c r="Y4728" s="191"/>
      <c r="Z4728" s="191"/>
      <c r="AA4728" s="191"/>
      <c r="AB4728" s="191"/>
      <c r="AC4728" s="191"/>
      <c r="AD4728" s="191"/>
      <c r="AE4728" s="191"/>
      <c r="AF4728" s="193"/>
      <c r="AG4728" s="193"/>
      <c r="AH4728" s="191"/>
      <c r="AI4728" s="191"/>
      <c r="AJ4728" s="191"/>
      <c r="AK4728" s="191"/>
      <c r="AL4728" s="191"/>
      <c r="AM4728" s="191"/>
      <c r="AN4728" s="191"/>
      <c r="AO4728" s="191"/>
      <c r="AP4728" s="191"/>
      <c r="AQ4728" s="191"/>
      <c r="AR4728" s="191"/>
      <c r="AS4728" s="191"/>
      <c r="AT4728" s="191"/>
      <c r="AU4728" s="191"/>
      <c r="AV4728" s="191"/>
      <c r="AW4728" s="191"/>
      <c r="AX4728" s="191"/>
      <c r="AY4728" s="191"/>
      <c r="AZ4728" s="191"/>
      <c r="BA4728" s="191"/>
      <c r="BB4728" s="191"/>
      <c r="BC4728" s="191"/>
      <c r="BD4728" s="191"/>
      <c r="BE4728" s="191"/>
      <c r="BF4728" s="191"/>
      <c r="BG4728" s="191"/>
      <c r="BH4728" s="191"/>
      <c r="BI4728" s="191"/>
      <c r="BJ4728" s="191"/>
      <c r="BK4728" s="191"/>
      <c r="BL4728" s="191"/>
      <c r="BM4728" s="191"/>
      <c r="BN4728" s="191"/>
      <c r="BO4728" s="194"/>
      <c r="BP4728" s="194"/>
      <c r="BQ4728" s="194"/>
      <c r="BR4728" s="65"/>
      <c r="BS4728" s="65"/>
      <c r="BT4728" s="268"/>
    </row>
    <row r="4729" spans="1:72" s="70" customFormat="1" ht="40.5" hidden="1" customHeight="1" thickTop="1" x14ac:dyDescent="0.4">
      <c r="A4729" s="276"/>
      <c r="B4729" s="684" t="s">
        <v>0</v>
      </c>
      <c r="C4729" s="686" t="s">
        <v>1</v>
      </c>
      <c r="D4729" s="687"/>
      <c r="E4729" s="282" t="s">
        <v>28</v>
      </c>
      <c r="F4729" s="665" t="s">
        <v>93</v>
      </c>
      <c r="G4729" s="665" t="s">
        <v>94</v>
      </c>
      <c r="H4729" s="722" t="s">
        <v>40</v>
      </c>
      <c r="I4729" s="723"/>
      <c r="J4729" s="595" t="s">
        <v>7</v>
      </c>
      <c r="K4729" s="595"/>
      <c r="L4729" s="595"/>
      <c r="M4729" s="595"/>
      <c r="N4729" s="595"/>
      <c r="O4729" s="595"/>
      <c r="P4729" s="595" t="s">
        <v>2</v>
      </c>
      <c r="Q4729" s="595"/>
      <c r="R4729" s="595"/>
      <c r="S4729" s="595"/>
      <c r="T4729" s="595"/>
      <c r="U4729" s="595"/>
      <c r="V4729" s="659" t="s">
        <v>34</v>
      </c>
      <c r="W4729" s="660"/>
      <c r="X4729" s="659" t="s">
        <v>35</v>
      </c>
      <c r="Y4729" s="660"/>
      <c r="Z4729" s="659" t="s">
        <v>43</v>
      </c>
      <c r="AA4729" s="660"/>
      <c r="AB4729" s="595" t="s">
        <v>6</v>
      </c>
      <c r="AC4729" s="595"/>
      <c r="AD4729" s="595"/>
      <c r="AE4729" s="595"/>
      <c r="AF4729" s="595"/>
      <c r="AG4729" s="595"/>
      <c r="AH4729" s="595" t="s">
        <v>63</v>
      </c>
      <c r="AI4729" s="595"/>
      <c r="AJ4729" s="595"/>
      <c r="AK4729" s="595"/>
      <c r="AL4729" s="595"/>
      <c r="AM4729" s="595"/>
      <c r="AN4729" s="595" t="s">
        <v>64</v>
      </c>
      <c r="AO4729" s="595"/>
      <c r="AP4729" s="595"/>
      <c r="AQ4729" s="595"/>
      <c r="AR4729" s="595"/>
      <c r="AS4729" s="595"/>
      <c r="AT4729" s="595" t="s">
        <v>65</v>
      </c>
      <c r="AU4729" s="595"/>
      <c r="AV4729" s="595"/>
      <c r="AW4729" s="595"/>
      <c r="AX4729" s="595"/>
      <c r="AY4729" s="596"/>
      <c r="AZ4729" s="595" t="s">
        <v>4</v>
      </c>
      <c r="BA4729" s="595"/>
      <c r="BB4729" s="595"/>
      <c r="BC4729" s="595"/>
      <c r="BD4729" s="595"/>
      <c r="BE4729" s="597"/>
      <c r="BF4729" s="595" t="s">
        <v>66</v>
      </c>
      <c r="BG4729" s="595"/>
      <c r="BH4729" s="595"/>
      <c r="BI4729" s="595"/>
      <c r="BJ4729" s="595"/>
      <c r="BK4729" s="596"/>
      <c r="BL4729" s="651" t="s">
        <v>25</v>
      </c>
      <c r="BM4729" s="652"/>
      <c r="BN4729" s="653"/>
      <c r="BO4729" s="598" t="s">
        <v>100</v>
      </c>
      <c r="BP4729" s="598" t="s">
        <v>81</v>
      </c>
      <c r="BQ4729" s="598" t="s">
        <v>82</v>
      </c>
      <c r="BR4729" s="74"/>
      <c r="BS4729" s="74"/>
      <c r="BT4729" s="276"/>
    </row>
    <row r="4730" spans="1:72" s="70" customFormat="1" ht="41.25" hidden="1" customHeight="1" x14ac:dyDescent="0.4">
      <c r="A4730" s="276"/>
      <c r="B4730" s="685"/>
      <c r="C4730" s="688"/>
      <c r="D4730" s="689"/>
      <c r="E4730" s="221" t="s">
        <v>95</v>
      </c>
      <c r="F4730" s="666"/>
      <c r="G4730" s="666"/>
      <c r="H4730" s="724"/>
      <c r="I4730" s="725"/>
      <c r="J4730" s="645" t="s">
        <v>17</v>
      </c>
      <c r="K4730" s="646"/>
      <c r="L4730" s="641" t="s">
        <v>18</v>
      </c>
      <c r="M4730" s="642"/>
      <c r="N4730" s="657" t="s">
        <v>19</v>
      </c>
      <c r="O4730" s="658" t="s">
        <v>8</v>
      </c>
      <c r="P4730" s="645" t="s">
        <v>26</v>
      </c>
      <c r="Q4730" s="646"/>
      <c r="R4730" s="641" t="s">
        <v>24</v>
      </c>
      <c r="S4730" s="642"/>
      <c r="T4730" s="657" t="s">
        <v>19</v>
      </c>
      <c r="U4730" s="658"/>
      <c r="V4730" s="661"/>
      <c r="W4730" s="662"/>
      <c r="X4730" s="661"/>
      <c r="Y4730" s="662"/>
      <c r="Z4730" s="661"/>
      <c r="AA4730" s="662"/>
      <c r="AB4730" s="645" t="s">
        <v>47</v>
      </c>
      <c r="AC4730" s="646"/>
      <c r="AD4730" s="641" t="s">
        <v>23</v>
      </c>
      <c r="AE4730" s="642" t="s">
        <v>3</v>
      </c>
      <c r="AF4730" s="643" t="s">
        <v>5</v>
      </c>
      <c r="AG4730" s="644"/>
      <c r="AH4730" s="645" t="s">
        <v>47</v>
      </c>
      <c r="AI4730" s="646"/>
      <c r="AJ4730" s="641" t="s">
        <v>23</v>
      </c>
      <c r="AK4730" s="642" t="s">
        <v>3</v>
      </c>
      <c r="AL4730" s="643" t="s">
        <v>5</v>
      </c>
      <c r="AM4730" s="644"/>
      <c r="AN4730" s="645" t="s">
        <v>47</v>
      </c>
      <c r="AO4730" s="646"/>
      <c r="AP4730" s="641" t="s">
        <v>23</v>
      </c>
      <c r="AQ4730" s="642" t="s">
        <v>3</v>
      </c>
      <c r="AR4730" s="643" t="s">
        <v>5</v>
      </c>
      <c r="AS4730" s="644"/>
      <c r="AT4730" s="645" t="s">
        <v>47</v>
      </c>
      <c r="AU4730" s="646"/>
      <c r="AV4730" s="641" t="s">
        <v>23</v>
      </c>
      <c r="AW4730" s="642" t="s">
        <v>3</v>
      </c>
      <c r="AX4730" s="643" t="s">
        <v>5</v>
      </c>
      <c r="AY4730" s="644"/>
      <c r="AZ4730" s="645" t="s">
        <v>47</v>
      </c>
      <c r="BA4730" s="646"/>
      <c r="BB4730" s="641" t="s">
        <v>23</v>
      </c>
      <c r="BC4730" s="642" t="s">
        <v>3</v>
      </c>
      <c r="BD4730" s="643" t="s">
        <v>5</v>
      </c>
      <c r="BE4730" s="644"/>
      <c r="BF4730" s="645" t="s">
        <v>47</v>
      </c>
      <c r="BG4730" s="646"/>
      <c r="BH4730" s="641" t="s">
        <v>23</v>
      </c>
      <c r="BI4730" s="642" t="s">
        <v>3</v>
      </c>
      <c r="BJ4730" s="643" t="s">
        <v>5</v>
      </c>
      <c r="BK4730" s="644"/>
      <c r="BL4730" s="654"/>
      <c r="BM4730" s="655"/>
      <c r="BN4730" s="656"/>
      <c r="BO4730" s="599"/>
      <c r="BP4730" s="599"/>
      <c r="BQ4730" s="599"/>
      <c r="BR4730" s="74"/>
      <c r="BS4730" s="74"/>
      <c r="BT4730" s="276"/>
    </row>
    <row r="4731" spans="1:72" ht="23.85" hidden="1" customHeight="1" x14ac:dyDescent="0.35">
      <c r="A4731" s="277"/>
      <c r="B4731" s="678" t="str">
        <f>IF(ROSTER!B$8="","",ROSTER!B$8)</f>
        <v/>
      </c>
      <c r="C4731" s="669" t="str">
        <f>IF(ROSTER!C$8="","",ROSTER!C$8)</f>
        <v/>
      </c>
      <c r="D4731" s="670"/>
      <c r="E4731" s="667"/>
      <c r="F4731" s="680">
        <f>IF(E4731="y",1,IF(E4731="S",1,0))</f>
        <v>0</v>
      </c>
      <c r="G4731" s="663">
        <f>IF(E4731="S",1,0)</f>
        <v>0</v>
      </c>
      <c r="H4731" s="583"/>
      <c r="I4731" s="584"/>
      <c r="J4731" s="569"/>
      <c r="K4731" s="570"/>
      <c r="L4731" s="573"/>
      <c r="M4731" s="574"/>
      <c r="N4731" s="579">
        <f>L4731+J4731</f>
        <v>0</v>
      </c>
      <c r="O4731" s="580"/>
      <c r="P4731" s="569"/>
      <c r="Q4731" s="570"/>
      <c r="R4731" s="573"/>
      <c r="S4731" s="574"/>
      <c r="T4731" s="579">
        <f>R4731-P4731</f>
        <v>0</v>
      </c>
      <c r="U4731" s="580"/>
      <c r="V4731" s="583"/>
      <c r="W4731" s="584"/>
      <c r="X4731" s="569"/>
      <c r="Y4731" s="584"/>
      <c r="Z4731" s="569"/>
      <c r="AA4731" s="584"/>
      <c r="AB4731" s="569"/>
      <c r="AC4731" s="570"/>
      <c r="AD4731" s="573"/>
      <c r="AE4731" s="574"/>
      <c r="AF4731" s="557">
        <f>IF(AB4731=0,0,(AD4731/AB4731)*100)</f>
        <v>0</v>
      </c>
      <c r="AG4731" s="558"/>
      <c r="AH4731" s="569"/>
      <c r="AI4731" s="570"/>
      <c r="AJ4731" s="573"/>
      <c r="AK4731" s="574"/>
      <c r="AL4731" s="557">
        <f>IF(AH4731=0,0,(AJ4731/AH4731)*100)</f>
        <v>0</v>
      </c>
      <c r="AM4731" s="558"/>
      <c r="AN4731" s="569"/>
      <c r="AO4731" s="570"/>
      <c r="AP4731" s="573"/>
      <c r="AQ4731" s="574"/>
      <c r="AR4731" s="557">
        <f>IF(AN4731=0,0,(AP4731/AN4731)*100)</f>
        <v>0</v>
      </c>
      <c r="AS4731" s="558"/>
      <c r="AT4731" s="561">
        <f>AB4731+AH4731+AN4731</f>
        <v>0</v>
      </c>
      <c r="AU4731" s="562"/>
      <c r="AV4731" s="565">
        <f>AD4731+AJ4731+AP4731</f>
        <v>0</v>
      </c>
      <c r="AW4731" s="566"/>
      <c r="AX4731" s="557">
        <f>IF(AT4731=0,0,(AV4731/AT4731)*100)</f>
        <v>0</v>
      </c>
      <c r="AY4731" s="558"/>
      <c r="AZ4731" s="569"/>
      <c r="BA4731" s="570"/>
      <c r="BB4731" s="573"/>
      <c r="BC4731" s="574"/>
      <c r="BD4731" s="557">
        <f>IF(AZ4731=0,0,(BB4731/AZ4731)*100)</f>
        <v>0</v>
      </c>
      <c r="BE4731" s="558"/>
      <c r="BF4731" s="561">
        <f>AT4731+AZ4731</f>
        <v>0</v>
      </c>
      <c r="BG4731" s="562"/>
      <c r="BH4731" s="565">
        <f>AV4731+BB4731</f>
        <v>0</v>
      </c>
      <c r="BI4731" s="566"/>
      <c r="BJ4731" s="557">
        <f>IF(BF4731=0,0,(BH4731/BF4731)*100)</f>
        <v>0</v>
      </c>
      <c r="BK4731" s="558"/>
      <c r="BL4731" s="602">
        <f>(AD4731*2)+(AJ4731*2)+(AP4731*3)+BB4731</f>
        <v>0</v>
      </c>
      <c r="BM4731" s="603"/>
      <c r="BN4731" s="604"/>
      <c r="BO4731" s="587">
        <f>IF(BQ4731=0,0,50*BP4731/BQ4731)</f>
        <v>0</v>
      </c>
      <c r="BP4731" s="555">
        <f>(BL4731*BS$11)+(N4731*BS$12)+(X4731*BS$13)+(R4731*BS$14)+(V4731*BS$15)+(Z4731*BS$16)</f>
        <v>0</v>
      </c>
      <c r="BQ4731" s="555">
        <f>((AZ4731-BB4731)*BS$18)+((AT4731-AV4731)*BS$17)+(H4731*BS$19)+(P4731*BS$20)</f>
        <v>0</v>
      </c>
      <c r="BR4731" s="75" t="s">
        <v>70</v>
      </c>
      <c r="BS4731" s="76">
        <f>IF(BO4726="B",'VALUE POINTS'!L$10,IF('GAME STATS'!BO4726="C",'VALUE POINTS'!M$10,'VALUE POINTS'!K$10))</f>
        <v>1</v>
      </c>
      <c r="BT4731" s="280"/>
    </row>
    <row r="4732" spans="1:72" ht="23.85" hidden="1" customHeight="1" x14ac:dyDescent="0.35">
      <c r="A4732" s="277"/>
      <c r="B4732" s="679"/>
      <c r="C4732" s="690" t="str">
        <f>IF(ROSTER!D$8="","",ROSTER!D$8)</f>
        <v/>
      </c>
      <c r="D4732" s="691"/>
      <c r="E4732" s="668"/>
      <c r="F4732" s="681"/>
      <c r="G4732" s="664"/>
      <c r="H4732" s="585"/>
      <c r="I4732" s="586"/>
      <c r="J4732" s="571"/>
      <c r="K4732" s="572"/>
      <c r="L4732" s="575"/>
      <c r="M4732" s="576"/>
      <c r="N4732" s="581" t="s">
        <v>16</v>
      </c>
      <c r="O4732" s="582"/>
      <c r="P4732" s="571"/>
      <c r="Q4732" s="572"/>
      <c r="R4732" s="575"/>
      <c r="S4732" s="576"/>
      <c r="T4732" s="581" t="s">
        <v>16</v>
      </c>
      <c r="U4732" s="582"/>
      <c r="V4732" s="585"/>
      <c r="W4732" s="586"/>
      <c r="X4732" s="571"/>
      <c r="Y4732" s="586"/>
      <c r="Z4732" s="571"/>
      <c r="AA4732" s="586"/>
      <c r="AB4732" s="571"/>
      <c r="AC4732" s="572"/>
      <c r="AD4732" s="575"/>
      <c r="AE4732" s="576"/>
      <c r="AF4732" s="577"/>
      <c r="AG4732" s="578"/>
      <c r="AH4732" s="571"/>
      <c r="AI4732" s="572"/>
      <c r="AJ4732" s="575"/>
      <c r="AK4732" s="576"/>
      <c r="AL4732" s="577"/>
      <c r="AM4732" s="578"/>
      <c r="AN4732" s="571"/>
      <c r="AO4732" s="572"/>
      <c r="AP4732" s="575"/>
      <c r="AQ4732" s="576"/>
      <c r="AR4732" s="577"/>
      <c r="AS4732" s="578"/>
      <c r="AT4732" s="627"/>
      <c r="AU4732" s="628"/>
      <c r="AV4732" s="629"/>
      <c r="AW4732" s="630"/>
      <c r="AX4732" s="577"/>
      <c r="AY4732" s="578"/>
      <c r="AZ4732" s="571"/>
      <c r="BA4732" s="572"/>
      <c r="BB4732" s="575"/>
      <c r="BC4732" s="576"/>
      <c r="BD4732" s="577"/>
      <c r="BE4732" s="578"/>
      <c r="BF4732" s="627"/>
      <c r="BG4732" s="628"/>
      <c r="BH4732" s="629"/>
      <c r="BI4732" s="630"/>
      <c r="BJ4732" s="577"/>
      <c r="BK4732" s="578"/>
      <c r="BL4732" s="605"/>
      <c r="BM4732" s="606"/>
      <c r="BN4732" s="607"/>
      <c r="BO4732" s="588"/>
      <c r="BP4732" s="556"/>
      <c r="BQ4732" s="556"/>
      <c r="BR4732" s="75" t="s">
        <v>71</v>
      </c>
      <c r="BS4732" s="76">
        <f>IF(BO4726="B",'VALUE POINTS'!L$11,IF('GAME STATS'!BO4726="C",'VALUE POINTS'!M$11,'VALUE POINTS'!K$11))</f>
        <v>1</v>
      </c>
      <c r="BT4732" s="280"/>
    </row>
    <row r="4733" spans="1:72" ht="21.75" hidden="1" customHeight="1" x14ac:dyDescent="0.35">
      <c r="A4733" s="268"/>
      <c r="B4733" s="678" t="str">
        <f>IF(ROSTER!B$10="","",ROSTER!B$10)</f>
        <v/>
      </c>
      <c r="C4733" s="669" t="str">
        <f>IF(ROSTER!C$10="","",ROSTER!C$10)</f>
        <v/>
      </c>
      <c r="D4733" s="670"/>
      <c r="E4733" s="667"/>
      <c r="F4733" s="680">
        <f>IF(E4733="y",1,IF(E4733="S",1,0))</f>
        <v>0</v>
      </c>
      <c r="G4733" s="663">
        <f>IF(E4733="S",1,0)</f>
        <v>0</v>
      </c>
      <c r="H4733" s="583"/>
      <c r="I4733" s="584"/>
      <c r="J4733" s="569"/>
      <c r="K4733" s="570"/>
      <c r="L4733" s="573"/>
      <c r="M4733" s="574"/>
      <c r="N4733" s="579">
        <f>L4733+J4733</f>
        <v>0</v>
      </c>
      <c r="O4733" s="580"/>
      <c r="P4733" s="569"/>
      <c r="Q4733" s="570"/>
      <c r="R4733" s="573"/>
      <c r="S4733" s="574"/>
      <c r="T4733" s="579">
        <f>R4733-P4733</f>
        <v>0</v>
      </c>
      <c r="U4733" s="580"/>
      <c r="V4733" s="583"/>
      <c r="W4733" s="584"/>
      <c r="X4733" s="569"/>
      <c r="Y4733" s="584"/>
      <c r="Z4733" s="569"/>
      <c r="AA4733" s="584"/>
      <c r="AB4733" s="569"/>
      <c r="AC4733" s="570"/>
      <c r="AD4733" s="573"/>
      <c r="AE4733" s="574"/>
      <c r="AF4733" s="557">
        <f>IF(AB4733=0,0,(AD4733/AB4733)*100)</f>
        <v>0</v>
      </c>
      <c r="AG4733" s="558"/>
      <c r="AH4733" s="569"/>
      <c r="AI4733" s="570"/>
      <c r="AJ4733" s="573"/>
      <c r="AK4733" s="574"/>
      <c r="AL4733" s="557">
        <f>IF(AH4733=0,0,(AJ4733/AH4733)*100)</f>
        <v>0</v>
      </c>
      <c r="AM4733" s="558"/>
      <c r="AN4733" s="569"/>
      <c r="AO4733" s="570"/>
      <c r="AP4733" s="573"/>
      <c r="AQ4733" s="574"/>
      <c r="AR4733" s="557">
        <f>IF(AN4733=0,0,(AP4733/AN4733)*100)</f>
        <v>0</v>
      </c>
      <c r="AS4733" s="558"/>
      <c r="AT4733" s="561">
        <f>AB4733+AH4733+AN4733</f>
        <v>0</v>
      </c>
      <c r="AU4733" s="562"/>
      <c r="AV4733" s="565">
        <f>AD4733+AJ4733+AP4733</f>
        <v>0</v>
      </c>
      <c r="AW4733" s="566"/>
      <c r="AX4733" s="557">
        <f>IF(AT4733=0,0,(AV4733/AT4733)*100)</f>
        <v>0</v>
      </c>
      <c r="AY4733" s="558"/>
      <c r="AZ4733" s="569"/>
      <c r="BA4733" s="570"/>
      <c r="BB4733" s="573"/>
      <c r="BC4733" s="574"/>
      <c r="BD4733" s="557">
        <f>IF(AZ4733=0,0,(BB4733/AZ4733)*100)</f>
        <v>0</v>
      </c>
      <c r="BE4733" s="558"/>
      <c r="BF4733" s="561">
        <f>AT4733+AZ4733</f>
        <v>0</v>
      </c>
      <c r="BG4733" s="562"/>
      <c r="BH4733" s="565">
        <f>AV4733+BB4733</f>
        <v>0</v>
      </c>
      <c r="BI4733" s="566"/>
      <c r="BJ4733" s="557">
        <f>IF(BF4733=0,0,(BH4733/BF4733)*100)</f>
        <v>0</v>
      </c>
      <c r="BK4733" s="558"/>
      <c r="BL4733" s="602">
        <f>(AD4733*2)+(AJ4733*2)+(AP4733*3)+BB4733</f>
        <v>0</v>
      </c>
      <c r="BM4733" s="603"/>
      <c r="BN4733" s="604"/>
      <c r="BO4733" s="587">
        <f>IF(BQ4733=0,0,50*BP4733/BQ4733)</f>
        <v>0</v>
      </c>
      <c r="BP4733" s="555">
        <f>(BL4733*BS$11)+(N4733*BS$12)+(X4733*BS$13)+(R4733*BS$14)+(V4733*BS$15)+(Z4733*BS$16)</f>
        <v>0</v>
      </c>
      <c r="BQ4733" s="555">
        <f>((AZ4733-BB4733)*BS$18)+((AT4733-AV4733)*BS$17)+(H4733*BS$19)+(P4733*BS$20)</f>
        <v>0</v>
      </c>
      <c r="BR4733" s="75" t="s">
        <v>72</v>
      </c>
      <c r="BS4733" s="76">
        <f>IF(BO4726="B",'VALUE POINTS'!L$12,IF('GAME STATS'!BO4726="C",'VALUE POINTS'!M$12,'VALUE POINTS'!K$12))</f>
        <v>2</v>
      </c>
      <c r="BT4733" s="280"/>
    </row>
    <row r="4734" spans="1:72" ht="21.75" hidden="1" customHeight="1" x14ac:dyDescent="0.35">
      <c r="A4734" s="268"/>
      <c r="B4734" s="679"/>
      <c r="C4734" s="690" t="str">
        <f>IF(ROSTER!D$10="","",ROSTER!D$10)</f>
        <v/>
      </c>
      <c r="D4734" s="691"/>
      <c r="E4734" s="668"/>
      <c r="F4734" s="681"/>
      <c r="G4734" s="664"/>
      <c r="H4734" s="585"/>
      <c r="I4734" s="586"/>
      <c r="J4734" s="571"/>
      <c r="K4734" s="572"/>
      <c r="L4734" s="575"/>
      <c r="M4734" s="576"/>
      <c r="N4734" s="581" t="s">
        <v>16</v>
      </c>
      <c r="O4734" s="582"/>
      <c r="P4734" s="571"/>
      <c r="Q4734" s="572"/>
      <c r="R4734" s="575"/>
      <c r="S4734" s="576"/>
      <c r="T4734" s="581" t="s">
        <v>16</v>
      </c>
      <c r="U4734" s="582"/>
      <c r="V4734" s="585"/>
      <c r="W4734" s="586"/>
      <c r="X4734" s="571"/>
      <c r="Y4734" s="586"/>
      <c r="Z4734" s="571"/>
      <c r="AA4734" s="586"/>
      <c r="AB4734" s="571"/>
      <c r="AC4734" s="572"/>
      <c r="AD4734" s="575"/>
      <c r="AE4734" s="576"/>
      <c r="AF4734" s="577"/>
      <c r="AG4734" s="578"/>
      <c r="AH4734" s="571"/>
      <c r="AI4734" s="572"/>
      <c r="AJ4734" s="575"/>
      <c r="AK4734" s="576"/>
      <c r="AL4734" s="577"/>
      <c r="AM4734" s="578"/>
      <c r="AN4734" s="571"/>
      <c r="AO4734" s="572"/>
      <c r="AP4734" s="575"/>
      <c r="AQ4734" s="576"/>
      <c r="AR4734" s="577"/>
      <c r="AS4734" s="578"/>
      <c r="AT4734" s="627"/>
      <c r="AU4734" s="628"/>
      <c r="AV4734" s="629"/>
      <c r="AW4734" s="630"/>
      <c r="AX4734" s="577"/>
      <c r="AY4734" s="578"/>
      <c r="AZ4734" s="571"/>
      <c r="BA4734" s="572"/>
      <c r="BB4734" s="575"/>
      <c r="BC4734" s="576"/>
      <c r="BD4734" s="577"/>
      <c r="BE4734" s="578"/>
      <c r="BF4734" s="627"/>
      <c r="BG4734" s="628"/>
      <c r="BH4734" s="629"/>
      <c r="BI4734" s="630"/>
      <c r="BJ4734" s="577"/>
      <c r="BK4734" s="578"/>
      <c r="BL4734" s="605"/>
      <c r="BM4734" s="606"/>
      <c r="BN4734" s="607"/>
      <c r="BO4734" s="588"/>
      <c r="BP4734" s="556"/>
      <c r="BQ4734" s="556"/>
      <c r="BR4734" s="75" t="s">
        <v>73</v>
      </c>
      <c r="BS4734" s="76">
        <f>IF(BO4726="B",'VALUE POINTS'!L$13,IF('GAME STATS'!BO4726="C",'VALUE POINTS'!M$13,'VALUE POINTS'!K$13))</f>
        <v>2</v>
      </c>
      <c r="BT4734" s="280"/>
    </row>
    <row r="4735" spans="1:72" ht="21.75" hidden="1" customHeight="1" x14ac:dyDescent="0.35">
      <c r="A4735" s="268"/>
      <c r="B4735" s="678" t="str">
        <f>IF(ROSTER!B$12="","",ROSTER!B$12)</f>
        <v/>
      </c>
      <c r="C4735" s="669" t="str">
        <f>IF(ROSTER!C$12="","",ROSTER!C$12)</f>
        <v/>
      </c>
      <c r="D4735" s="670"/>
      <c r="E4735" s="667"/>
      <c r="F4735" s="680">
        <f>IF(E4735="y",1,IF(E4735="S",1,0))</f>
        <v>0</v>
      </c>
      <c r="G4735" s="663">
        <f>IF(E4735="S",1,0)</f>
        <v>0</v>
      </c>
      <c r="H4735" s="583"/>
      <c r="I4735" s="584"/>
      <c r="J4735" s="569"/>
      <c r="K4735" s="570"/>
      <c r="L4735" s="573"/>
      <c r="M4735" s="574"/>
      <c r="N4735" s="579">
        <f>L4735+J4735</f>
        <v>0</v>
      </c>
      <c r="O4735" s="580"/>
      <c r="P4735" s="569"/>
      <c r="Q4735" s="570"/>
      <c r="R4735" s="573"/>
      <c r="S4735" s="574"/>
      <c r="T4735" s="579">
        <f>R4735-P4735</f>
        <v>0</v>
      </c>
      <c r="U4735" s="580"/>
      <c r="V4735" s="583"/>
      <c r="W4735" s="584"/>
      <c r="X4735" s="569"/>
      <c r="Y4735" s="584"/>
      <c r="Z4735" s="569"/>
      <c r="AA4735" s="584"/>
      <c r="AB4735" s="569"/>
      <c r="AC4735" s="570"/>
      <c r="AD4735" s="573"/>
      <c r="AE4735" s="574"/>
      <c r="AF4735" s="557">
        <f>IF(AB4735=0,0,(AD4735/AB4735)*100)</f>
        <v>0</v>
      </c>
      <c r="AG4735" s="558"/>
      <c r="AH4735" s="569"/>
      <c r="AI4735" s="570"/>
      <c r="AJ4735" s="573"/>
      <c r="AK4735" s="574"/>
      <c r="AL4735" s="557">
        <f>IF(AH4735=0,0,(AJ4735/AH4735)*100)</f>
        <v>0</v>
      </c>
      <c r="AM4735" s="558"/>
      <c r="AN4735" s="569"/>
      <c r="AO4735" s="570"/>
      <c r="AP4735" s="573"/>
      <c r="AQ4735" s="574"/>
      <c r="AR4735" s="557">
        <f>IF(AN4735=0,0,(AP4735/AN4735)*100)</f>
        <v>0</v>
      </c>
      <c r="AS4735" s="558"/>
      <c r="AT4735" s="561">
        <f>AB4735+AH4735+AN4735</f>
        <v>0</v>
      </c>
      <c r="AU4735" s="562"/>
      <c r="AV4735" s="565">
        <f>AD4735+AJ4735+AP4735</f>
        <v>0</v>
      </c>
      <c r="AW4735" s="566"/>
      <c r="AX4735" s="557">
        <f>IF(AT4735=0,0,(AV4735/AT4735)*100)</f>
        <v>0</v>
      </c>
      <c r="AY4735" s="558"/>
      <c r="AZ4735" s="569"/>
      <c r="BA4735" s="570"/>
      <c r="BB4735" s="573"/>
      <c r="BC4735" s="574"/>
      <c r="BD4735" s="557">
        <f>IF(AZ4735=0,0,(BB4735/AZ4735)*100)</f>
        <v>0</v>
      </c>
      <c r="BE4735" s="558"/>
      <c r="BF4735" s="561">
        <f>AT4735+AZ4735</f>
        <v>0</v>
      </c>
      <c r="BG4735" s="562"/>
      <c r="BH4735" s="565">
        <f>AV4735+BB4735</f>
        <v>0</v>
      </c>
      <c r="BI4735" s="566"/>
      <c r="BJ4735" s="557">
        <f>IF(BF4735=0,0,(BH4735/BF4735)*100)</f>
        <v>0</v>
      </c>
      <c r="BK4735" s="558"/>
      <c r="BL4735" s="602">
        <f>(AD4735*2)+(AJ4735*2)+(AP4735*3)+BB4735</f>
        <v>0</v>
      </c>
      <c r="BM4735" s="603"/>
      <c r="BN4735" s="604"/>
      <c r="BO4735" s="587">
        <f t="shared" ref="BO4735" si="3390">IF(BQ4735=0,0,50*BP4735/BQ4735)</f>
        <v>0</v>
      </c>
      <c r="BP4735" s="555">
        <f>(BL4735*BS$11)+(N4735*BS$12)+(X4735*BS$13)+(R4735*BS$14)+(V4735*BS$15)+(Z4735*BS$16)</f>
        <v>0</v>
      </c>
      <c r="BQ4735" s="555">
        <f>((AZ4735-BB4735)*BS$18)+((AT4735-AV4735)*BS$17)+(H4735*BS$19)+(P4735*BS$20)</f>
        <v>0</v>
      </c>
      <c r="BR4735" s="75" t="s">
        <v>74</v>
      </c>
      <c r="BS4735" s="76">
        <f>IF(BO4726="B",'VALUE POINTS'!L$14,IF('GAME STATS'!BO4726="C",'VALUE POINTS'!M$14,'VALUE POINTS'!K$14))</f>
        <v>2</v>
      </c>
      <c r="BT4735" s="280"/>
    </row>
    <row r="4736" spans="1:72" ht="21.75" hidden="1" customHeight="1" x14ac:dyDescent="0.35">
      <c r="A4736" s="268"/>
      <c r="B4736" s="679"/>
      <c r="C4736" s="690" t="str">
        <f>IF(ROSTER!D$12="","",ROSTER!D$12)</f>
        <v/>
      </c>
      <c r="D4736" s="691"/>
      <c r="E4736" s="668"/>
      <c r="F4736" s="681"/>
      <c r="G4736" s="664"/>
      <c r="H4736" s="585"/>
      <c r="I4736" s="586"/>
      <c r="J4736" s="571"/>
      <c r="K4736" s="572"/>
      <c r="L4736" s="575"/>
      <c r="M4736" s="576"/>
      <c r="N4736" s="581"/>
      <c r="O4736" s="582"/>
      <c r="P4736" s="571"/>
      <c r="Q4736" s="572"/>
      <c r="R4736" s="575"/>
      <c r="S4736" s="576"/>
      <c r="T4736" s="581"/>
      <c r="U4736" s="582"/>
      <c r="V4736" s="585"/>
      <c r="W4736" s="586"/>
      <c r="X4736" s="571"/>
      <c r="Y4736" s="586"/>
      <c r="Z4736" s="571"/>
      <c r="AA4736" s="586"/>
      <c r="AB4736" s="571"/>
      <c r="AC4736" s="572"/>
      <c r="AD4736" s="575"/>
      <c r="AE4736" s="576"/>
      <c r="AF4736" s="577"/>
      <c r="AG4736" s="578"/>
      <c r="AH4736" s="571"/>
      <c r="AI4736" s="572"/>
      <c r="AJ4736" s="575"/>
      <c r="AK4736" s="576"/>
      <c r="AL4736" s="577"/>
      <c r="AM4736" s="578"/>
      <c r="AN4736" s="571"/>
      <c r="AO4736" s="572"/>
      <c r="AP4736" s="575"/>
      <c r="AQ4736" s="576"/>
      <c r="AR4736" s="577"/>
      <c r="AS4736" s="578"/>
      <c r="AT4736" s="627"/>
      <c r="AU4736" s="628"/>
      <c r="AV4736" s="629"/>
      <c r="AW4736" s="630"/>
      <c r="AX4736" s="577"/>
      <c r="AY4736" s="578"/>
      <c r="AZ4736" s="571"/>
      <c r="BA4736" s="572"/>
      <c r="BB4736" s="575"/>
      <c r="BC4736" s="576"/>
      <c r="BD4736" s="577"/>
      <c r="BE4736" s="578"/>
      <c r="BF4736" s="627"/>
      <c r="BG4736" s="628"/>
      <c r="BH4736" s="629"/>
      <c r="BI4736" s="630"/>
      <c r="BJ4736" s="577"/>
      <c r="BK4736" s="578"/>
      <c r="BL4736" s="605"/>
      <c r="BM4736" s="606"/>
      <c r="BN4736" s="607"/>
      <c r="BO4736" s="588"/>
      <c r="BP4736" s="556"/>
      <c r="BQ4736" s="556"/>
      <c r="BR4736" s="75" t="s">
        <v>75</v>
      </c>
      <c r="BS4736" s="76">
        <f>IF(BO4726="B",'VALUE POINTS'!L$15,IF('GAME STATS'!BO4726="C",'VALUE POINTS'!M$15,'VALUE POINTS'!K$15))</f>
        <v>2</v>
      </c>
      <c r="BT4736" s="280"/>
    </row>
    <row r="4737" spans="1:72" ht="21.75" hidden="1" customHeight="1" x14ac:dyDescent="0.35">
      <c r="A4737" s="268"/>
      <c r="B4737" s="678" t="str">
        <f>IF(ROSTER!B$14="","",ROSTER!B$14)</f>
        <v/>
      </c>
      <c r="C4737" s="669" t="str">
        <f>IF(ROSTER!C$14="","",ROSTER!C$14)</f>
        <v/>
      </c>
      <c r="D4737" s="670"/>
      <c r="E4737" s="667"/>
      <c r="F4737" s="680">
        <f>IF(E4737="y",1,IF(E4737="S",1,0))</f>
        <v>0</v>
      </c>
      <c r="G4737" s="663">
        <f>IF(E4737="S",1,0)</f>
        <v>0</v>
      </c>
      <c r="H4737" s="583"/>
      <c r="I4737" s="584"/>
      <c r="J4737" s="569"/>
      <c r="K4737" s="570"/>
      <c r="L4737" s="573"/>
      <c r="M4737" s="574"/>
      <c r="N4737" s="579">
        <f>L4737+J4737</f>
        <v>0</v>
      </c>
      <c r="O4737" s="580"/>
      <c r="P4737" s="569"/>
      <c r="Q4737" s="570"/>
      <c r="R4737" s="573"/>
      <c r="S4737" s="574"/>
      <c r="T4737" s="579">
        <f>R4737-P4737</f>
        <v>0</v>
      </c>
      <c r="U4737" s="580"/>
      <c r="V4737" s="583"/>
      <c r="W4737" s="584"/>
      <c r="X4737" s="569"/>
      <c r="Y4737" s="584"/>
      <c r="Z4737" s="569"/>
      <c r="AA4737" s="584"/>
      <c r="AB4737" s="569"/>
      <c r="AC4737" s="570"/>
      <c r="AD4737" s="573"/>
      <c r="AE4737" s="574"/>
      <c r="AF4737" s="557">
        <f>IF(AB4737=0,0,(AD4737/AB4737)*100)</f>
        <v>0</v>
      </c>
      <c r="AG4737" s="558"/>
      <c r="AH4737" s="569"/>
      <c r="AI4737" s="570"/>
      <c r="AJ4737" s="573"/>
      <c r="AK4737" s="574"/>
      <c r="AL4737" s="557">
        <f>IF(AH4737=0,0,(AJ4737/AH4737)*100)</f>
        <v>0</v>
      </c>
      <c r="AM4737" s="558"/>
      <c r="AN4737" s="569"/>
      <c r="AO4737" s="570"/>
      <c r="AP4737" s="573"/>
      <c r="AQ4737" s="574"/>
      <c r="AR4737" s="557">
        <f>IF(AN4737=0,0,(AP4737/AN4737)*100)</f>
        <v>0</v>
      </c>
      <c r="AS4737" s="558"/>
      <c r="AT4737" s="561">
        <f>AB4737+AH4737+AN4737</f>
        <v>0</v>
      </c>
      <c r="AU4737" s="562"/>
      <c r="AV4737" s="565">
        <f>AD4737+AJ4737+AP4737</f>
        <v>0</v>
      </c>
      <c r="AW4737" s="566"/>
      <c r="AX4737" s="557">
        <f>IF(AT4737=0,0,(AV4737/AT4737)*100)</f>
        <v>0</v>
      </c>
      <c r="AY4737" s="558"/>
      <c r="AZ4737" s="569"/>
      <c r="BA4737" s="570"/>
      <c r="BB4737" s="573"/>
      <c r="BC4737" s="574"/>
      <c r="BD4737" s="557">
        <f>IF(AZ4737=0,0,(BB4737/AZ4737)*100)</f>
        <v>0</v>
      </c>
      <c r="BE4737" s="558"/>
      <c r="BF4737" s="561">
        <f>AT4737+AZ4737</f>
        <v>0</v>
      </c>
      <c r="BG4737" s="562"/>
      <c r="BH4737" s="565">
        <f>AV4737+BB4737</f>
        <v>0</v>
      </c>
      <c r="BI4737" s="566"/>
      <c r="BJ4737" s="557">
        <f>IF(BF4737=0,0,(BH4737/BF4737)*100)</f>
        <v>0</v>
      </c>
      <c r="BK4737" s="558"/>
      <c r="BL4737" s="602">
        <f>(AD4737*2)+(AJ4737*2)+(AP4737*3)+BB4737</f>
        <v>0</v>
      </c>
      <c r="BM4737" s="603"/>
      <c r="BN4737" s="604"/>
      <c r="BO4737" s="587">
        <f t="shared" ref="BO4737" si="3391">IF(BQ4737=0,0,50*BP4737/BQ4737)</f>
        <v>0</v>
      </c>
      <c r="BP4737" s="555">
        <f>(BL4737*BS$11)+(N4737*BS$12)+(X4737*BS$13)+(R4737*BS$14)+(V4737*BS$15)+(Z4737*BS$16)</f>
        <v>0</v>
      </c>
      <c r="BQ4737" s="555">
        <f>((AZ4737-BB4737)*BS$18)+((AT4737-AV4737)*BS$17)+(H4737*BS$19)+(P4737*BS$20)</f>
        <v>0</v>
      </c>
      <c r="BR4737" s="75" t="s">
        <v>76</v>
      </c>
      <c r="BS4737" s="76">
        <f>IF(BO4726="B",'VALUE POINTS'!L$16,IF('GAME STATS'!BO4726="C",'VALUE POINTS'!M$16,'VALUE POINTS'!K$16))</f>
        <v>2</v>
      </c>
      <c r="BT4737" s="280"/>
    </row>
    <row r="4738" spans="1:72" ht="21.75" hidden="1" customHeight="1" x14ac:dyDescent="0.35">
      <c r="A4738" s="268"/>
      <c r="B4738" s="679"/>
      <c r="C4738" s="690" t="str">
        <f>IF(ROSTER!D$14="","",ROSTER!D$14)</f>
        <v/>
      </c>
      <c r="D4738" s="691"/>
      <c r="E4738" s="668"/>
      <c r="F4738" s="681"/>
      <c r="G4738" s="664"/>
      <c r="H4738" s="585"/>
      <c r="I4738" s="586"/>
      <c r="J4738" s="571"/>
      <c r="K4738" s="572"/>
      <c r="L4738" s="575"/>
      <c r="M4738" s="576"/>
      <c r="N4738" s="581"/>
      <c r="O4738" s="582"/>
      <c r="P4738" s="571"/>
      <c r="Q4738" s="572"/>
      <c r="R4738" s="575"/>
      <c r="S4738" s="576"/>
      <c r="T4738" s="581"/>
      <c r="U4738" s="582"/>
      <c r="V4738" s="585"/>
      <c r="W4738" s="586"/>
      <c r="X4738" s="571"/>
      <c r="Y4738" s="586"/>
      <c r="Z4738" s="571"/>
      <c r="AA4738" s="586"/>
      <c r="AB4738" s="571"/>
      <c r="AC4738" s="572"/>
      <c r="AD4738" s="575"/>
      <c r="AE4738" s="576"/>
      <c r="AF4738" s="577"/>
      <c r="AG4738" s="578"/>
      <c r="AH4738" s="571"/>
      <c r="AI4738" s="572"/>
      <c r="AJ4738" s="575"/>
      <c r="AK4738" s="576"/>
      <c r="AL4738" s="577"/>
      <c r="AM4738" s="578"/>
      <c r="AN4738" s="571"/>
      <c r="AO4738" s="572"/>
      <c r="AP4738" s="575"/>
      <c r="AQ4738" s="576"/>
      <c r="AR4738" s="577"/>
      <c r="AS4738" s="578"/>
      <c r="AT4738" s="627"/>
      <c r="AU4738" s="628"/>
      <c r="AV4738" s="629"/>
      <c r="AW4738" s="630"/>
      <c r="AX4738" s="577"/>
      <c r="AY4738" s="578"/>
      <c r="AZ4738" s="571"/>
      <c r="BA4738" s="572"/>
      <c r="BB4738" s="575"/>
      <c r="BC4738" s="576"/>
      <c r="BD4738" s="577"/>
      <c r="BE4738" s="578"/>
      <c r="BF4738" s="627"/>
      <c r="BG4738" s="628"/>
      <c r="BH4738" s="629"/>
      <c r="BI4738" s="630"/>
      <c r="BJ4738" s="577"/>
      <c r="BK4738" s="578"/>
      <c r="BL4738" s="605"/>
      <c r="BM4738" s="606"/>
      <c r="BN4738" s="607"/>
      <c r="BO4738" s="588"/>
      <c r="BP4738" s="556"/>
      <c r="BQ4738" s="556"/>
      <c r="BR4738" s="75" t="s">
        <v>77</v>
      </c>
      <c r="BS4738" s="76">
        <f>IF(BO4726="B",'VALUE POINTS'!L$17,IF('GAME STATS'!BO4726="C",'VALUE POINTS'!M$17,'VALUE POINTS'!K$17))</f>
        <v>1</v>
      </c>
      <c r="BT4738" s="280"/>
    </row>
    <row r="4739" spans="1:72" ht="21.75" hidden="1" customHeight="1" x14ac:dyDescent="0.35">
      <c r="A4739" s="268"/>
      <c r="B4739" s="678" t="str">
        <f>IF(ROSTER!B$16="","",ROSTER!B$16)</f>
        <v/>
      </c>
      <c r="C4739" s="669" t="str">
        <f>IF(ROSTER!C$16="","",ROSTER!C$16)</f>
        <v/>
      </c>
      <c r="D4739" s="670"/>
      <c r="E4739" s="667"/>
      <c r="F4739" s="680">
        <f>IF(E4739="y",1,IF(E4739="S",1,0))</f>
        <v>0</v>
      </c>
      <c r="G4739" s="663">
        <f>IF(E4739="S",1,0)</f>
        <v>0</v>
      </c>
      <c r="H4739" s="583"/>
      <c r="I4739" s="584"/>
      <c r="J4739" s="569"/>
      <c r="K4739" s="570"/>
      <c r="L4739" s="573"/>
      <c r="M4739" s="574"/>
      <c r="N4739" s="579">
        <f>L4739+J4739</f>
        <v>0</v>
      </c>
      <c r="O4739" s="580"/>
      <c r="P4739" s="569"/>
      <c r="Q4739" s="570"/>
      <c r="R4739" s="573"/>
      <c r="S4739" s="574"/>
      <c r="T4739" s="579">
        <f>R4739-P4739</f>
        <v>0</v>
      </c>
      <c r="U4739" s="580"/>
      <c r="V4739" s="583"/>
      <c r="W4739" s="584"/>
      <c r="X4739" s="569"/>
      <c r="Y4739" s="584"/>
      <c r="Z4739" s="569"/>
      <c r="AA4739" s="584"/>
      <c r="AB4739" s="569"/>
      <c r="AC4739" s="570"/>
      <c r="AD4739" s="573"/>
      <c r="AE4739" s="574"/>
      <c r="AF4739" s="557">
        <f>IF(AB4739=0,0,(AD4739/AB4739)*100)</f>
        <v>0</v>
      </c>
      <c r="AG4739" s="558"/>
      <c r="AH4739" s="569"/>
      <c r="AI4739" s="570"/>
      <c r="AJ4739" s="573"/>
      <c r="AK4739" s="574"/>
      <c r="AL4739" s="557">
        <f>IF(AH4739=0,0,(AJ4739/AH4739)*100)</f>
        <v>0</v>
      </c>
      <c r="AM4739" s="558"/>
      <c r="AN4739" s="569"/>
      <c r="AO4739" s="570"/>
      <c r="AP4739" s="573"/>
      <c r="AQ4739" s="574"/>
      <c r="AR4739" s="557">
        <f>IF(AN4739=0,0,(AP4739/AN4739)*100)</f>
        <v>0</v>
      </c>
      <c r="AS4739" s="558"/>
      <c r="AT4739" s="561">
        <f>AB4739+AH4739+AN4739</f>
        <v>0</v>
      </c>
      <c r="AU4739" s="562"/>
      <c r="AV4739" s="565">
        <f>AD4739+AJ4739+AP4739</f>
        <v>0</v>
      </c>
      <c r="AW4739" s="566"/>
      <c r="AX4739" s="557">
        <f>IF(AT4739=0,0,(AV4739/AT4739)*100)</f>
        <v>0</v>
      </c>
      <c r="AY4739" s="558"/>
      <c r="AZ4739" s="569"/>
      <c r="BA4739" s="570"/>
      <c r="BB4739" s="573"/>
      <c r="BC4739" s="574"/>
      <c r="BD4739" s="557">
        <f>IF(AZ4739=0,0,(BB4739/AZ4739)*100)</f>
        <v>0</v>
      </c>
      <c r="BE4739" s="558"/>
      <c r="BF4739" s="561">
        <f>AT4739+AZ4739</f>
        <v>0</v>
      </c>
      <c r="BG4739" s="562"/>
      <c r="BH4739" s="565">
        <f>AV4739+BB4739</f>
        <v>0</v>
      </c>
      <c r="BI4739" s="566"/>
      <c r="BJ4739" s="557">
        <f>IF(BF4739=0,0,(BH4739/BF4739)*100)</f>
        <v>0</v>
      </c>
      <c r="BK4739" s="558"/>
      <c r="BL4739" s="602">
        <f>(AD4739*2)+(AJ4739*2)+(AP4739*3)+BB4739</f>
        <v>0</v>
      </c>
      <c r="BM4739" s="603"/>
      <c r="BN4739" s="604"/>
      <c r="BO4739" s="587">
        <f t="shared" ref="BO4739" si="3392">IF(BQ4739=0,0,50*BP4739/BQ4739)</f>
        <v>0</v>
      </c>
      <c r="BP4739" s="555">
        <f>(BL4739*BS$11)+(N4739*BS$12)+(X4739*BS$13)+(R4739*BS$14)+(V4739*BS$15)+(Z4739*BS$16)</f>
        <v>0</v>
      </c>
      <c r="BQ4739" s="555">
        <f>((AZ4739-BB4739)*BS$18)+((AT4739-AV4739)*BS$17)+(H4739*BS$19)+(P4739*BS$20)</f>
        <v>0</v>
      </c>
      <c r="BR4739" s="75" t="s">
        <v>78</v>
      </c>
      <c r="BS4739" s="76">
        <f>IF(BO4726="B",'VALUE POINTS'!L$18,IF('GAME STATS'!BO4726="C",'VALUE POINTS'!M$18,'VALUE POINTS'!K$18))</f>
        <v>2</v>
      </c>
      <c r="BT4739" s="280"/>
    </row>
    <row r="4740" spans="1:72" ht="21.75" hidden="1" customHeight="1" x14ac:dyDescent="0.35">
      <c r="A4740" s="268"/>
      <c r="B4740" s="679"/>
      <c r="C4740" s="690" t="str">
        <f>IF(ROSTER!D$16="","",ROSTER!D$16)</f>
        <v/>
      </c>
      <c r="D4740" s="691"/>
      <c r="E4740" s="668"/>
      <c r="F4740" s="681"/>
      <c r="G4740" s="664"/>
      <c r="H4740" s="585"/>
      <c r="I4740" s="586"/>
      <c r="J4740" s="571"/>
      <c r="K4740" s="572"/>
      <c r="L4740" s="575"/>
      <c r="M4740" s="576"/>
      <c r="N4740" s="581"/>
      <c r="O4740" s="582"/>
      <c r="P4740" s="571"/>
      <c r="Q4740" s="572"/>
      <c r="R4740" s="575"/>
      <c r="S4740" s="576"/>
      <c r="T4740" s="581"/>
      <c r="U4740" s="582"/>
      <c r="V4740" s="585"/>
      <c r="W4740" s="586"/>
      <c r="X4740" s="571"/>
      <c r="Y4740" s="586"/>
      <c r="Z4740" s="571"/>
      <c r="AA4740" s="586"/>
      <c r="AB4740" s="571"/>
      <c r="AC4740" s="572"/>
      <c r="AD4740" s="575"/>
      <c r="AE4740" s="576"/>
      <c r="AF4740" s="577"/>
      <c r="AG4740" s="578"/>
      <c r="AH4740" s="571"/>
      <c r="AI4740" s="572"/>
      <c r="AJ4740" s="575"/>
      <c r="AK4740" s="576"/>
      <c r="AL4740" s="577"/>
      <c r="AM4740" s="578"/>
      <c r="AN4740" s="571"/>
      <c r="AO4740" s="572"/>
      <c r="AP4740" s="575"/>
      <c r="AQ4740" s="576"/>
      <c r="AR4740" s="577"/>
      <c r="AS4740" s="578"/>
      <c r="AT4740" s="627"/>
      <c r="AU4740" s="628"/>
      <c r="AV4740" s="629"/>
      <c r="AW4740" s="630"/>
      <c r="AX4740" s="577"/>
      <c r="AY4740" s="578"/>
      <c r="AZ4740" s="571"/>
      <c r="BA4740" s="572"/>
      <c r="BB4740" s="575"/>
      <c r="BC4740" s="576"/>
      <c r="BD4740" s="577"/>
      <c r="BE4740" s="578"/>
      <c r="BF4740" s="627"/>
      <c r="BG4740" s="628"/>
      <c r="BH4740" s="629"/>
      <c r="BI4740" s="630"/>
      <c r="BJ4740" s="577"/>
      <c r="BK4740" s="578"/>
      <c r="BL4740" s="605"/>
      <c r="BM4740" s="606"/>
      <c r="BN4740" s="607"/>
      <c r="BO4740" s="588"/>
      <c r="BP4740" s="556"/>
      <c r="BQ4740" s="556"/>
      <c r="BR4740" s="75" t="s">
        <v>79</v>
      </c>
      <c r="BS4740" s="76">
        <f>IF(BO4726="B",'VALUE POINTS'!L$19,IF('GAME STATS'!BO4726="C",'VALUE POINTS'!M$19,'VALUE POINTS'!K$19))</f>
        <v>2</v>
      </c>
      <c r="BT4740" s="280"/>
    </row>
    <row r="4741" spans="1:72" ht="21.75" hidden="1" customHeight="1" x14ac:dyDescent="0.25">
      <c r="A4741" s="268"/>
      <c r="B4741" s="678" t="str">
        <f>IF(ROSTER!B$18="","",ROSTER!B$18)</f>
        <v/>
      </c>
      <c r="C4741" s="669" t="str">
        <f>IF(ROSTER!C$18="","",ROSTER!C$18)</f>
        <v/>
      </c>
      <c r="D4741" s="670"/>
      <c r="E4741" s="667"/>
      <c r="F4741" s="680">
        <f>IF(E4741="y",1,IF(E4741="S",1,0))</f>
        <v>0</v>
      </c>
      <c r="G4741" s="663">
        <f>IF(E4741="S",1,0)</f>
        <v>0</v>
      </c>
      <c r="H4741" s="583"/>
      <c r="I4741" s="584"/>
      <c r="J4741" s="569"/>
      <c r="K4741" s="570"/>
      <c r="L4741" s="573"/>
      <c r="M4741" s="574"/>
      <c r="N4741" s="579">
        <f>L4741+J4741</f>
        <v>0</v>
      </c>
      <c r="O4741" s="580"/>
      <c r="P4741" s="569"/>
      <c r="Q4741" s="570"/>
      <c r="R4741" s="573"/>
      <c r="S4741" s="574"/>
      <c r="T4741" s="579">
        <f>R4741-P4741</f>
        <v>0</v>
      </c>
      <c r="U4741" s="580"/>
      <c r="V4741" s="583"/>
      <c r="W4741" s="584"/>
      <c r="X4741" s="569"/>
      <c r="Y4741" s="584"/>
      <c r="Z4741" s="569"/>
      <c r="AA4741" s="584"/>
      <c r="AB4741" s="569"/>
      <c r="AC4741" s="570"/>
      <c r="AD4741" s="573"/>
      <c r="AE4741" s="574"/>
      <c r="AF4741" s="557">
        <f>IF(AB4741=0,0,(AD4741/AB4741)*100)</f>
        <v>0</v>
      </c>
      <c r="AG4741" s="558"/>
      <c r="AH4741" s="569"/>
      <c r="AI4741" s="570"/>
      <c r="AJ4741" s="573"/>
      <c r="AK4741" s="574"/>
      <c r="AL4741" s="557">
        <f>IF(AH4741=0,0,(AJ4741/AH4741)*100)</f>
        <v>0</v>
      </c>
      <c r="AM4741" s="558"/>
      <c r="AN4741" s="569"/>
      <c r="AO4741" s="570"/>
      <c r="AP4741" s="573"/>
      <c r="AQ4741" s="574"/>
      <c r="AR4741" s="557">
        <f>IF(AN4741=0,0,(AP4741/AN4741)*100)</f>
        <v>0</v>
      </c>
      <c r="AS4741" s="558"/>
      <c r="AT4741" s="561">
        <f>AB4741+AH4741+AN4741</f>
        <v>0</v>
      </c>
      <c r="AU4741" s="562"/>
      <c r="AV4741" s="565">
        <f>AD4741+AJ4741+AP4741</f>
        <v>0</v>
      </c>
      <c r="AW4741" s="566"/>
      <c r="AX4741" s="557">
        <f>IF(AT4741=0,0,(AV4741/AT4741)*100)</f>
        <v>0</v>
      </c>
      <c r="AY4741" s="558"/>
      <c r="AZ4741" s="569"/>
      <c r="BA4741" s="570"/>
      <c r="BB4741" s="573"/>
      <c r="BC4741" s="574"/>
      <c r="BD4741" s="557">
        <f>IF(AZ4741=0,0,(BB4741/AZ4741)*100)</f>
        <v>0</v>
      </c>
      <c r="BE4741" s="558"/>
      <c r="BF4741" s="561">
        <f>AT4741+AZ4741</f>
        <v>0</v>
      </c>
      <c r="BG4741" s="562"/>
      <c r="BH4741" s="565">
        <f>AV4741+BB4741</f>
        <v>0</v>
      </c>
      <c r="BI4741" s="566"/>
      <c r="BJ4741" s="557">
        <f>IF(BF4741=0,0,(BH4741/BF4741)*100)</f>
        <v>0</v>
      </c>
      <c r="BK4741" s="558"/>
      <c r="BL4741" s="602">
        <f>(AD4741*2)+(AJ4741*2)+(AP4741*3)+BB4741</f>
        <v>0</v>
      </c>
      <c r="BM4741" s="603"/>
      <c r="BN4741" s="604"/>
      <c r="BO4741" s="587">
        <f t="shared" ref="BO4741" si="3393">IF(BQ4741=0,0,50*BP4741/BQ4741)</f>
        <v>0</v>
      </c>
      <c r="BP4741" s="555">
        <f>(BL4741*BS$11)+(N4741*BS$12)+(X4741*BS$13)+(R4741*BS$14)+(V4741*BS$15)+(Z4741*BS$16)</f>
        <v>0</v>
      </c>
      <c r="BQ4741" s="555">
        <f>((AZ4741-BB4741)*BS$18)+((AT4741-AV4741)*BS$17)+(H4741*BS$19)+(P4741*BS$20)</f>
        <v>0</v>
      </c>
      <c r="BR4741" s="65"/>
      <c r="BS4741" s="65"/>
      <c r="BT4741" s="280"/>
    </row>
    <row r="4742" spans="1:72" ht="21.75" hidden="1" customHeight="1" x14ac:dyDescent="0.25">
      <c r="A4742" s="268"/>
      <c r="B4742" s="679"/>
      <c r="C4742" s="690" t="str">
        <f>IF(ROSTER!D$18="","",ROSTER!D$18)</f>
        <v/>
      </c>
      <c r="D4742" s="691"/>
      <c r="E4742" s="668"/>
      <c r="F4742" s="681"/>
      <c r="G4742" s="664"/>
      <c r="H4742" s="585"/>
      <c r="I4742" s="586"/>
      <c r="J4742" s="571"/>
      <c r="K4742" s="572"/>
      <c r="L4742" s="575"/>
      <c r="M4742" s="576"/>
      <c r="N4742" s="581"/>
      <c r="O4742" s="582"/>
      <c r="P4742" s="571"/>
      <c r="Q4742" s="572"/>
      <c r="R4742" s="575"/>
      <c r="S4742" s="576"/>
      <c r="T4742" s="581"/>
      <c r="U4742" s="582"/>
      <c r="V4742" s="585"/>
      <c r="W4742" s="586"/>
      <c r="X4742" s="571"/>
      <c r="Y4742" s="586"/>
      <c r="Z4742" s="571"/>
      <c r="AA4742" s="586"/>
      <c r="AB4742" s="571"/>
      <c r="AC4742" s="572"/>
      <c r="AD4742" s="575"/>
      <c r="AE4742" s="576"/>
      <c r="AF4742" s="577"/>
      <c r="AG4742" s="578"/>
      <c r="AH4742" s="571"/>
      <c r="AI4742" s="572"/>
      <c r="AJ4742" s="575"/>
      <c r="AK4742" s="576"/>
      <c r="AL4742" s="577"/>
      <c r="AM4742" s="578"/>
      <c r="AN4742" s="571"/>
      <c r="AO4742" s="572"/>
      <c r="AP4742" s="575"/>
      <c r="AQ4742" s="576"/>
      <c r="AR4742" s="577"/>
      <c r="AS4742" s="578"/>
      <c r="AT4742" s="627"/>
      <c r="AU4742" s="628"/>
      <c r="AV4742" s="629"/>
      <c r="AW4742" s="630"/>
      <c r="AX4742" s="577"/>
      <c r="AY4742" s="578"/>
      <c r="AZ4742" s="571"/>
      <c r="BA4742" s="572"/>
      <c r="BB4742" s="575"/>
      <c r="BC4742" s="576"/>
      <c r="BD4742" s="577"/>
      <c r="BE4742" s="578"/>
      <c r="BF4742" s="627"/>
      <c r="BG4742" s="628"/>
      <c r="BH4742" s="629"/>
      <c r="BI4742" s="630"/>
      <c r="BJ4742" s="577"/>
      <c r="BK4742" s="578"/>
      <c r="BL4742" s="605"/>
      <c r="BM4742" s="606"/>
      <c r="BN4742" s="607"/>
      <c r="BO4742" s="588"/>
      <c r="BP4742" s="556"/>
      <c r="BQ4742" s="556"/>
      <c r="BR4742" s="65"/>
      <c r="BS4742" s="65"/>
      <c r="BT4742" s="268"/>
    </row>
    <row r="4743" spans="1:72" ht="21.75" hidden="1" customHeight="1" x14ac:dyDescent="0.25">
      <c r="A4743" s="268"/>
      <c r="B4743" s="678" t="str">
        <f>IF(ROSTER!B$20="","",ROSTER!B$20)</f>
        <v/>
      </c>
      <c r="C4743" s="669" t="str">
        <f>IF(ROSTER!C$20="","",ROSTER!C$20)</f>
        <v/>
      </c>
      <c r="D4743" s="670"/>
      <c r="E4743" s="667"/>
      <c r="F4743" s="680">
        <f>IF(E4743="y",1,IF(E4743="S",1,0))</f>
        <v>0</v>
      </c>
      <c r="G4743" s="663">
        <f>IF(E4743="S",1,0)</f>
        <v>0</v>
      </c>
      <c r="H4743" s="583"/>
      <c r="I4743" s="584"/>
      <c r="J4743" s="569"/>
      <c r="K4743" s="570"/>
      <c r="L4743" s="573"/>
      <c r="M4743" s="574"/>
      <c r="N4743" s="579">
        <f>L4743+J4743</f>
        <v>0</v>
      </c>
      <c r="O4743" s="580"/>
      <c r="P4743" s="569"/>
      <c r="Q4743" s="570"/>
      <c r="R4743" s="573"/>
      <c r="S4743" s="574"/>
      <c r="T4743" s="579">
        <f>R4743-P4743</f>
        <v>0</v>
      </c>
      <c r="U4743" s="580"/>
      <c r="V4743" s="583"/>
      <c r="W4743" s="584"/>
      <c r="X4743" s="569"/>
      <c r="Y4743" s="584"/>
      <c r="Z4743" s="569"/>
      <c r="AA4743" s="584"/>
      <c r="AB4743" s="569"/>
      <c r="AC4743" s="570"/>
      <c r="AD4743" s="573"/>
      <c r="AE4743" s="574"/>
      <c r="AF4743" s="557">
        <f>IF(AB4743=0,0,(AD4743/AB4743)*100)</f>
        <v>0</v>
      </c>
      <c r="AG4743" s="558"/>
      <c r="AH4743" s="569"/>
      <c r="AI4743" s="570"/>
      <c r="AJ4743" s="573"/>
      <c r="AK4743" s="574"/>
      <c r="AL4743" s="557">
        <f>IF(AH4743=0,0,(AJ4743/AH4743)*100)</f>
        <v>0</v>
      </c>
      <c r="AM4743" s="558"/>
      <c r="AN4743" s="569"/>
      <c r="AO4743" s="570"/>
      <c r="AP4743" s="573"/>
      <c r="AQ4743" s="574"/>
      <c r="AR4743" s="557">
        <f>IF(AN4743=0,0,(AP4743/AN4743)*100)</f>
        <v>0</v>
      </c>
      <c r="AS4743" s="558"/>
      <c r="AT4743" s="561">
        <f>AB4743+AH4743+AN4743</f>
        <v>0</v>
      </c>
      <c r="AU4743" s="562"/>
      <c r="AV4743" s="565">
        <f>AD4743+AJ4743+AP4743</f>
        <v>0</v>
      </c>
      <c r="AW4743" s="566"/>
      <c r="AX4743" s="557">
        <f>IF(AT4743=0,0,(AV4743/AT4743)*100)</f>
        <v>0</v>
      </c>
      <c r="AY4743" s="558"/>
      <c r="AZ4743" s="569"/>
      <c r="BA4743" s="570"/>
      <c r="BB4743" s="573"/>
      <c r="BC4743" s="574"/>
      <c r="BD4743" s="557">
        <f>IF(AZ4743=0,0,(BB4743/AZ4743)*100)</f>
        <v>0</v>
      </c>
      <c r="BE4743" s="558"/>
      <c r="BF4743" s="561">
        <f>AT4743+AZ4743</f>
        <v>0</v>
      </c>
      <c r="BG4743" s="562"/>
      <c r="BH4743" s="565">
        <f>AV4743+BB4743</f>
        <v>0</v>
      </c>
      <c r="BI4743" s="566"/>
      <c r="BJ4743" s="557">
        <f>IF(BF4743=0,0,(BH4743/BF4743)*100)</f>
        <v>0</v>
      </c>
      <c r="BK4743" s="558"/>
      <c r="BL4743" s="602">
        <f>(AD4743*2)+(AJ4743*2)+(AP4743*3)+BB4743</f>
        <v>0</v>
      </c>
      <c r="BM4743" s="603"/>
      <c r="BN4743" s="604"/>
      <c r="BO4743" s="587">
        <f t="shared" ref="BO4743" si="3394">IF(BQ4743=0,0,50*BP4743/BQ4743)</f>
        <v>0</v>
      </c>
      <c r="BP4743" s="555">
        <f>(BL4743*BS$11)+(N4743*BS$12)+(X4743*BS$13)+(R4743*BS$14)+(V4743*BS$15)+(Z4743*BS$16)</f>
        <v>0</v>
      </c>
      <c r="BQ4743" s="555">
        <f>((AZ4743-BB4743)*BS$18)+((AT4743-AV4743)*BS$17)+(H4743*BS$19)+(P4743*BS$20)</f>
        <v>0</v>
      </c>
      <c r="BR4743" s="65"/>
      <c r="BS4743" s="65"/>
      <c r="BT4743" s="268"/>
    </row>
    <row r="4744" spans="1:72" ht="21.75" hidden="1" customHeight="1" x14ac:dyDescent="0.25">
      <c r="A4744" s="268"/>
      <c r="B4744" s="679"/>
      <c r="C4744" s="690" t="str">
        <f>IF(ROSTER!D$20="","",ROSTER!D$20)</f>
        <v/>
      </c>
      <c r="D4744" s="691"/>
      <c r="E4744" s="668"/>
      <c r="F4744" s="681"/>
      <c r="G4744" s="664"/>
      <c r="H4744" s="585"/>
      <c r="I4744" s="586"/>
      <c r="J4744" s="571"/>
      <c r="K4744" s="572"/>
      <c r="L4744" s="575"/>
      <c r="M4744" s="576"/>
      <c r="N4744" s="581"/>
      <c r="O4744" s="582"/>
      <c r="P4744" s="571"/>
      <c r="Q4744" s="572"/>
      <c r="R4744" s="575"/>
      <c r="S4744" s="576"/>
      <c r="T4744" s="581"/>
      <c r="U4744" s="582"/>
      <c r="V4744" s="585"/>
      <c r="W4744" s="586"/>
      <c r="X4744" s="571"/>
      <c r="Y4744" s="586"/>
      <c r="Z4744" s="571"/>
      <c r="AA4744" s="586"/>
      <c r="AB4744" s="571"/>
      <c r="AC4744" s="572"/>
      <c r="AD4744" s="575"/>
      <c r="AE4744" s="576"/>
      <c r="AF4744" s="577"/>
      <c r="AG4744" s="578"/>
      <c r="AH4744" s="571"/>
      <c r="AI4744" s="572"/>
      <c r="AJ4744" s="575"/>
      <c r="AK4744" s="576"/>
      <c r="AL4744" s="577"/>
      <c r="AM4744" s="578"/>
      <c r="AN4744" s="571"/>
      <c r="AO4744" s="572"/>
      <c r="AP4744" s="575"/>
      <c r="AQ4744" s="576"/>
      <c r="AR4744" s="577"/>
      <c r="AS4744" s="578"/>
      <c r="AT4744" s="627"/>
      <c r="AU4744" s="628"/>
      <c r="AV4744" s="629"/>
      <c r="AW4744" s="630"/>
      <c r="AX4744" s="577"/>
      <c r="AY4744" s="578"/>
      <c r="AZ4744" s="571"/>
      <c r="BA4744" s="572"/>
      <c r="BB4744" s="575"/>
      <c r="BC4744" s="576"/>
      <c r="BD4744" s="577"/>
      <c r="BE4744" s="578"/>
      <c r="BF4744" s="627"/>
      <c r="BG4744" s="628"/>
      <c r="BH4744" s="629"/>
      <c r="BI4744" s="630"/>
      <c r="BJ4744" s="577"/>
      <c r="BK4744" s="578"/>
      <c r="BL4744" s="605"/>
      <c r="BM4744" s="606"/>
      <c r="BN4744" s="607"/>
      <c r="BO4744" s="588"/>
      <c r="BP4744" s="556"/>
      <c r="BQ4744" s="556"/>
      <c r="BR4744" s="65"/>
      <c r="BS4744" s="65"/>
      <c r="BT4744" s="268"/>
    </row>
    <row r="4745" spans="1:72" ht="21.75" hidden="1" customHeight="1" x14ac:dyDescent="0.25">
      <c r="A4745" s="268"/>
      <c r="B4745" s="678" t="str">
        <f>IF(ROSTER!B$22="","",ROSTER!B$22)</f>
        <v/>
      </c>
      <c r="C4745" s="669" t="str">
        <f>IF(ROSTER!C$22="","",ROSTER!C$22)</f>
        <v/>
      </c>
      <c r="D4745" s="670"/>
      <c r="E4745" s="667"/>
      <c r="F4745" s="680">
        <f>IF(E4745="y",1,IF(E4745="S",1,0))</f>
        <v>0</v>
      </c>
      <c r="G4745" s="663">
        <f>IF(E4745="S",1,0)</f>
        <v>0</v>
      </c>
      <c r="H4745" s="583"/>
      <c r="I4745" s="584"/>
      <c r="J4745" s="569"/>
      <c r="K4745" s="570"/>
      <c r="L4745" s="573"/>
      <c r="M4745" s="574"/>
      <c r="N4745" s="579">
        <f>L4745+J4745</f>
        <v>0</v>
      </c>
      <c r="O4745" s="580"/>
      <c r="P4745" s="569"/>
      <c r="Q4745" s="570"/>
      <c r="R4745" s="573"/>
      <c r="S4745" s="574"/>
      <c r="T4745" s="579">
        <f>R4745-P4745</f>
        <v>0</v>
      </c>
      <c r="U4745" s="580"/>
      <c r="V4745" s="583"/>
      <c r="W4745" s="584"/>
      <c r="X4745" s="569"/>
      <c r="Y4745" s="584"/>
      <c r="Z4745" s="569"/>
      <c r="AA4745" s="584"/>
      <c r="AB4745" s="569"/>
      <c r="AC4745" s="570"/>
      <c r="AD4745" s="573"/>
      <c r="AE4745" s="574"/>
      <c r="AF4745" s="557">
        <f>IF(AB4745=0,0,(AD4745/AB4745)*100)</f>
        <v>0</v>
      </c>
      <c r="AG4745" s="558"/>
      <c r="AH4745" s="569"/>
      <c r="AI4745" s="570"/>
      <c r="AJ4745" s="573"/>
      <c r="AK4745" s="574"/>
      <c r="AL4745" s="557">
        <f>IF(AH4745=0,0,(AJ4745/AH4745)*100)</f>
        <v>0</v>
      </c>
      <c r="AM4745" s="558"/>
      <c r="AN4745" s="569"/>
      <c r="AO4745" s="570"/>
      <c r="AP4745" s="573"/>
      <c r="AQ4745" s="574"/>
      <c r="AR4745" s="557">
        <f>IF(AN4745=0,0,(AP4745/AN4745)*100)</f>
        <v>0</v>
      </c>
      <c r="AS4745" s="558"/>
      <c r="AT4745" s="561">
        <f>AB4745+AH4745+AN4745</f>
        <v>0</v>
      </c>
      <c r="AU4745" s="562"/>
      <c r="AV4745" s="565">
        <f>AD4745+AJ4745+AP4745</f>
        <v>0</v>
      </c>
      <c r="AW4745" s="566"/>
      <c r="AX4745" s="557">
        <f>IF(AT4745=0,0,(AV4745/AT4745)*100)</f>
        <v>0</v>
      </c>
      <c r="AY4745" s="558"/>
      <c r="AZ4745" s="569"/>
      <c r="BA4745" s="570"/>
      <c r="BB4745" s="573"/>
      <c r="BC4745" s="574"/>
      <c r="BD4745" s="557">
        <f>IF(AZ4745=0,0,(BB4745/AZ4745)*100)</f>
        <v>0</v>
      </c>
      <c r="BE4745" s="558"/>
      <c r="BF4745" s="561">
        <f>AT4745+AZ4745</f>
        <v>0</v>
      </c>
      <c r="BG4745" s="562"/>
      <c r="BH4745" s="565">
        <f>AV4745+BB4745</f>
        <v>0</v>
      </c>
      <c r="BI4745" s="566"/>
      <c r="BJ4745" s="557">
        <f>IF(BF4745=0,0,(BH4745/BF4745)*100)</f>
        <v>0</v>
      </c>
      <c r="BK4745" s="558"/>
      <c r="BL4745" s="602">
        <f>(AD4745*2)+(AJ4745*2)+(AP4745*3)+BB4745</f>
        <v>0</v>
      </c>
      <c r="BM4745" s="603"/>
      <c r="BN4745" s="604"/>
      <c r="BO4745" s="587">
        <f t="shared" ref="BO4745" si="3395">IF(BQ4745=0,0,50*BP4745/BQ4745)</f>
        <v>0</v>
      </c>
      <c r="BP4745" s="555">
        <f>(BL4745*BS$11)+(N4745*BS$12)+(X4745*BS$13)+(R4745*BS$14)+(V4745*BS$15)+(Z4745*BS$16)</f>
        <v>0</v>
      </c>
      <c r="BQ4745" s="555">
        <f>((AZ4745-BB4745)*BS$18)+((AT4745-AV4745)*BS$17)+(H4745*BS$19)+(P4745*BS$20)</f>
        <v>0</v>
      </c>
      <c r="BR4745" s="65"/>
      <c r="BS4745" s="65"/>
      <c r="BT4745" s="268"/>
    </row>
    <row r="4746" spans="1:72" ht="21.75" hidden="1" customHeight="1" x14ac:dyDescent="0.25">
      <c r="A4746" s="268"/>
      <c r="B4746" s="679"/>
      <c r="C4746" s="690" t="str">
        <f>IF(ROSTER!D$22="","",ROSTER!D$22)</f>
        <v/>
      </c>
      <c r="D4746" s="691"/>
      <c r="E4746" s="668"/>
      <c r="F4746" s="681"/>
      <c r="G4746" s="664"/>
      <c r="H4746" s="585"/>
      <c r="I4746" s="586"/>
      <c r="J4746" s="571"/>
      <c r="K4746" s="572"/>
      <c r="L4746" s="575"/>
      <c r="M4746" s="576"/>
      <c r="N4746" s="581"/>
      <c r="O4746" s="582"/>
      <c r="P4746" s="571"/>
      <c r="Q4746" s="572"/>
      <c r="R4746" s="575"/>
      <c r="S4746" s="576"/>
      <c r="T4746" s="581"/>
      <c r="U4746" s="582"/>
      <c r="V4746" s="585"/>
      <c r="W4746" s="586"/>
      <c r="X4746" s="571"/>
      <c r="Y4746" s="586"/>
      <c r="Z4746" s="571"/>
      <c r="AA4746" s="586"/>
      <c r="AB4746" s="571"/>
      <c r="AC4746" s="572"/>
      <c r="AD4746" s="575"/>
      <c r="AE4746" s="576"/>
      <c r="AF4746" s="577"/>
      <c r="AG4746" s="578"/>
      <c r="AH4746" s="571"/>
      <c r="AI4746" s="572"/>
      <c r="AJ4746" s="575"/>
      <c r="AK4746" s="576"/>
      <c r="AL4746" s="577"/>
      <c r="AM4746" s="578"/>
      <c r="AN4746" s="571"/>
      <c r="AO4746" s="572"/>
      <c r="AP4746" s="575"/>
      <c r="AQ4746" s="576"/>
      <c r="AR4746" s="577"/>
      <c r="AS4746" s="578"/>
      <c r="AT4746" s="627"/>
      <c r="AU4746" s="628"/>
      <c r="AV4746" s="629"/>
      <c r="AW4746" s="630"/>
      <c r="AX4746" s="577"/>
      <c r="AY4746" s="578"/>
      <c r="AZ4746" s="571"/>
      <c r="BA4746" s="572"/>
      <c r="BB4746" s="575"/>
      <c r="BC4746" s="576"/>
      <c r="BD4746" s="577"/>
      <c r="BE4746" s="578"/>
      <c r="BF4746" s="627"/>
      <c r="BG4746" s="628"/>
      <c r="BH4746" s="629"/>
      <c r="BI4746" s="630"/>
      <c r="BJ4746" s="577"/>
      <c r="BK4746" s="578"/>
      <c r="BL4746" s="605"/>
      <c r="BM4746" s="606"/>
      <c r="BN4746" s="607"/>
      <c r="BO4746" s="588"/>
      <c r="BP4746" s="556"/>
      <c r="BQ4746" s="556"/>
      <c r="BR4746" s="65"/>
      <c r="BS4746" s="65"/>
      <c r="BT4746" s="268"/>
    </row>
    <row r="4747" spans="1:72" ht="21.75" hidden="1" customHeight="1" x14ac:dyDescent="0.25">
      <c r="A4747" s="268"/>
      <c r="B4747" s="678" t="str">
        <f>IF(ROSTER!B$24="","",ROSTER!B$24)</f>
        <v/>
      </c>
      <c r="C4747" s="669" t="str">
        <f>IF(ROSTER!C$24="","",ROSTER!C$24)</f>
        <v/>
      </c>
      <c r="D4747" s="670"/>
      <c r="E4747" s="667"/>
      <c r="F4747" s="680">
        <f>IF(E4747="y",1,IF(E4747="S",1,0))</f>
        <v>0</v>
      </c>
      <c r="G4747" s="663">
        <f>IF(E4747="S",1,0)</f>
        <v>0</v>
      </c>
      <c r="H4747" s="583"/>
      <c r="I4747" s="584"/>
      <c r="J4747" s="569"/>
      <c r="K4747" s="570"/>
      <c r="L4747" s="573"/>
      <c r="M4747" s="574"/>
      <c r="N4747" s="579">
        <f>L4747+J4747</f>
        <v>0</v>
      </c>
      <c r="O4747" s="580"/>
      <c r="P4747" s="569"/>
      <c r="Q4747" s="570"/>
      <c r="R4747" s="573"/>
      <c r="S4747" s="574"/>
      <c r="T4747" s="579">
        <f>R4747-P4747</f>
        <v>0</v>
      </c>
      <c r="U4747" s="580"/>
      <c r="V4747" s="583"/>
      <c r="W4747" s="584"/>
      <c r="X4747" s="569"/>
      <c r="Y4747" s="584"/>
      <c r="Z4747" s="569"/>
      <c r="AA4747" s="584"/>
      <c r="AB4747" s="569"/>
      <c r="AC4747" s="570"/>
      <c r="AD4747" s="573"/>
      <c r="AE4747" s="574"/>
      <c r="AF4747" s="557">
        <f>IF(AB4747=0,0,(AD4747/AB4747)*100)</f>
        <v>0</v>
      </c>
      <c r="AG4747" s="558"/>
      <c r="AH4747" s="569"/>
      <c r="AI4747" s="570"/>
      <c r="AJ4747" s="573"/>
      <c r="AK4747" s="574"/>
      <c r="AL4747" s="557">
        <f>IF(AH4747=0,0,(AJ4747/AH4747)*100)</f>
        <v>0</v>
      </c>
      <c r="AM4747" s="558"/>
      <c r="AN4747" s="569"/>
      <c r="AO4747" s="570"/>
      <c r="AP4747" s="573"/>
      <c r="AQ4747" s="574"/>
      <c r="AR4747" s="557">
        <f>IF(AN4747=0,0,(AP4747/AN4747)*100)</f>
        <v>0</v>
      </c>
      <c r="AS4747" s="558"/>
      <c r="AT4747" s="561">
        <f>AB4747+AH4747+AN4747</f>
        <v>0</v>
      </c>
      <c r="AU4747" s="562"/>
      <c r="AV4747" s="565">
        <f>AD4747+AJ4747+AP4747</f>
        <v>0</v>
      </c>
      <c r="AW4747" s="566"/>
      <c r="AX4747" s="557">
        <f>IF(AT4747=0,0,(AV4747/AT4747)*100)</f>
        <v>0</v>
      </c>
      <c r="AY4747" s="558"/>
      <c r="AZ4747" s="569"/>
      <c r="BA4747" s="570"/>
      <c r="BB4747" s="573"/>
      <c r="BC4747" s="574"/>
      <c r="BD4747" s="557">
        <f>IF(AZ4747=0,0,(BB4747/AZ4747)*100)</f>
        <v>0</v>
      </c>
      <c r="BE4747" s="558"/>
      <c r="BF4747" s="561">
        <f>AT4747+AZ4747</f>
        <v>0</v>
      </c>
      <c r="BG4747" s="562"/>
      <c r="BH4747" s="565">
        <f>AV4747+BB4747</f>
        <v>0</v>
      </c>
      <c r="BI4747" s="566"/>
      <c r="BJ4747" s="557">
        <f>IF(BF4747=0,0,(BH4747/BF4747)*100)</f>
        <v>0</v>
      </c>
      <c r="BK4747" s="558"/>
      <c r="BL4747" s="602">
        <f>(AD4747*2)+(AJ4747*2)+(AP4747*3)+BB4747</f>
        <v>0</v>
      </c>
      <c r="BM4747" s="603"/>
      <c r="BN4747" s="604"/>
      <c r="BO4747" s="587">
        <f t="shared" ref="BO4747" si="3396">IF(BQ4747=0,0,50*BP4747/BQ4747)</f>
        <v>0</v>
      </c>
      <c r="BP4747" s="555">
        <f>(BL4747*BS$11)+(N4747*BS$12)+(X4747*BS$13)+(R4747*BS$14)+(V4747*BS$15)+(Z4747*BS$16)</f>
        <v>0</v>
      </c>
      <c r="BQ4747" s="555">
        <f>((AZ4747-BB4747)*BS$18)+((AT4747-AV4747)*BS$17)+(H4747*BS$19)+(P4747*BS$20)</f>
        <v>0</v>
      </c>
      <c r="BR4747" s="65"/>
      <c r="BS4747" s="65"/>
      <c r="BT4747" s="268"/>
    </row>
    <row r="4748" spans="1:72" ht="21.75" hidden="1" customHeight="1" x14ac:dyDescent="0.25">
      <c r="A4748" s="268"/>
      <c r="B4748" s="679"/>
      <c r="C4748" s="690" t="str">
        <f>IF(ROSTER!D$24="","",ROSTER!D$24)</f>
        <v/>
      </c>
      <c r="D4748" s="691"/>
      <c r="E4748" s="668"/>
      <c r="F4748" s="681"/>
      <c r="G4748" s="664"/>
      <c r="H4748" s="585"/>
      <c r="I4748" s="586"/>
      <c r="J4748" s="571"/>
      <c r="K4748" s="572"/>
      <c r="L4748" s="575"/>
      <c r="M4748" s="576"/>
      <c r="N4748" s="581"/>
      <c r="O4748" s="582"/>
      <c r="P4748" s="571"/>
      <c r="Q4748" s="572"/>
      <c r="R4748" s="575"/>
      <c r="S4748" s="576"/>
      <c r="T4748" s="581"/>
      <c r="U4748" s="582"/>
      <c r="V4748" s="585"/>
      <c r="W4748" s="586"/>
      <c r="X4748" s="571"/>
      <c r="Y4748" s="586"/>
      <c r="Z4748" s="571"/>
      <c r="AA4748" s="586"/>
      <c r="AB4748" s="571"/>
      <c r="AC4748" s="572"/>
      <c r="AD4748" s="575"/>
      <c r="AE4748" s="576"/>
      <c r="AF4748" s="577"/>
      <c r="AG4748" s="578"/>
      <c r="AH4748" s="571"/>
      <c r="AI4748" s="572"/>
      <c r="AJ4748" s="575"/>
      <c r="AK4748" s="576"/>
      <c r="AL4748" s="577"/>
      <c r="AM4748" s="578"/>
      <c r="AN4748" s="571"/>
      <c r="AO4748" s="572"/>
      <c r="AP4748" s="575"/>
      <c r="AQ4748" s="576"/>
      <c r="AR4748" s="577"/>
      <c r="AS4748" s="578"/>
      <c r="AT4748" s="627"/>
      <c r="AU4748" s="628"/>
      <c r="AV4748" s="629"/>
      <c r="AW4748" s="630"/>
      <c r="AX4748" s="577"/>
      <c r="AY4748" s="578"/>
      <c r="AZ4748" s="571"/>
      <c r="BA4748" s="572"/>
      <c r="BB4748" s="575"/>
      <c r="BC4748" s="576"/>
      <c r="BD4748" s="577"/>
      <c r="BE4748" s="578"/>
      <c r="BF4748" s="627"/>
      <c r="BG4748" s="628"/>
      <c r="BH4748" s="629"/>
      <c r="BI4748" s="630"/>
      <c r="BJ4748" s="577"/>
      <c r="BK4748" s="578"/>
      <c r="BL4748" s="605"/>
      <c r="BM4748" s="606"/>
      <c r="BN4748" s="607"/>
      <c r="BO4748" s="588"/>
      <c r="BP4748" s="556"/>
      <c r="BQ4748" s="556"/>
      <c r="BR4748" s="65"/>
      <c r="BS4748" s="65"/>
      <c r="BT4748" s="268"/>
    </row>
    <row r="4749" spans="1:72" ht="21.75" hidden="1" customHeight="1" x14ac:dyDescent="0.25">
      <c r="A4749" s="268"/>
      <c r="B4749" s="678" t="str">
        <f>IF(ROSTER!B$26="","",ROSTER!B$26)</f>
        <v/>
      </c>
      <c r="C4749" s="669" t="str">
        <f>IF(ROSTER!C$26="","",ROSTER!C$26)</f>
        <v/>
      </c>
      <c r="D4749" s="670"/>
      <c r="E4749" s="667"/>
      <c r="F4749" s="680">
        <f>IF(E4749="y",1,IF(E4749="S",1,0))</f>
        <v>0</v>
      </c>
      <c r="G4749" s="663">
        <f>IF(E4749="S",1,0)</f>
        <v>0</v>
      </c>
      <c r="H4749" s="583"/>
      <c r="I4749" s="584"/>
      <c r="J4749" s="569"/>
      <c r="K4749" s="570"/>
      <c r="L4749" s="573"/>
      <c r="M4749" s="574"/>
      <c r="N4749" s="579">
        <f>L4749+J4749</f>
        <v>0</v>
      </c>
      <c r="O4749" s="580"/>
      <c r="P4749" s="569"/>
      <c r="Q4749" s="570"/>
      <c r="R4749" s="573"/>
      <c r="S4749" s="574"/>
      <c r="T4749" s="579">
        <f>R4749-P4749</f>
        <v>0</v>
      </c>
      <c r="U4749" s="580"/>
      <c r="V4749" s="583"/>
      <c r="W4749" s="584"/>
      <c r="X4749" s="569"/>
      <c r="Y4749" s="584"/>
      <c r="Z4749" s="569"/>
      <c r="AA4749" s="584"/>
      <c r="AB4749" s="569"/>
      <c r="AC4749" s="570"/>
      <c r="AD4749" s="573"/>
      <c r="AE4749" s="574"/>
      <c r="AF4749" s="557">
        <f>IF(AB4749=0,0,(AD4749/AB4749)*100)</f>
        <v>0</v>
      </c>
      <c r="AG4749" s="558"/>
      <c r="AH4749" s="569"/>
      <c r="AI4749" s="570"/>
      <c r="AJ4749" s="573"/>
      <c r="AK4749" s="574"/>
      <c r="AL4749" s="557">
        <f>IF(AH4749=0,0,(AJ4749/AH4749)*100)</f>
        <v>0</v>
      </c>
      <c r="AM4749" s="558"/>
      <c r="AN4749" s="569"/>
      <c r="AO4749" s="570"/>
      <c r="AP4749" s="573"/>
      <c r="AQ4749" s="574"/>
      <c r="AR4749" s="557">
        <f>IF(AN4749=0,0,(AP4749/AN4749)*100)</f>
        <v>0</v>
      </c>
      <c r="AS4749" s="558"/>
      <c r="AT4749" s="561">
        <f>AB4749+AH4749+AN4749</f>
        <v>0</v>
      </c>
      <c r="AU4749" s="562"/>
      <c r="AV4749" s="565">
        <f>AD4749+AJ4749+AP4749</f>
        <v>0</v>
      </c>
      <c r="AW4749" s="566"/>
      <c r="AX4749" s="557">
        <f>IF(AT4749=0,0,(AV4749/AT4749)*100)</f>
        <v>0</v>
      </c>
      <c r="AY4749" s="558"/>
      <c r="AZ4749" s="569"/>
      <c r="BA4749" s="570"/>
      <c r="BB4749" s="573"/>
      <c r="BC4749" s="574"/>
      <c r="BD4749" s="557">
        <f>IF(AZ4749=0,0,(BB4749/AZ4749)*100)</f>
        <v>0</v>
      </c>
      <c r="BE4749" s="558"/>
      <c r="BF4749" s="561">
        <f>AT4749+AZ4749</f>
        <v>0</v>
      </c>
      <c r="BG4749" s="562"/>
      <c r="BH4749" s="565">
        <f>AV4749+BB4749</f>
        <v>0</v>
      </c>
      <c r="BI4749" s="566"/>
      <c r="BJ4749" s="557">
        <f>IF(BF4749=0,0,(BH4749/BF4749)*100)</f>
        <v>0</v>
      </c>
      <c r="BK4749" s="558"/>
      <c r="BL4749" s="602">
        <f>(AD4749*2)+(AJ4749*2)+(AP4749*3)+BB4749</f>
        <v>0</v>
      </c>
      <c r="BM4749" s="603"/>
      <c r="BN4749" s="604"/>
      <c r="BO4749" s="587">
        <f t="shared" ref="BO4749" si="3397">IF(BQ4749=0,0,50*BP4749/BQ4749)</f>
        <v>0</v>
      </c>
      <c r="BP4749" s="555">
        <f>(BL4749*BS$11)+(N4749*BS$12)+(X4749*BS$13)+(R4749*BS$14)+(V4749*BS$15)+(Z4749*BS$16)</f>
        <v>0</v>
      </c>
      <c r="BQ4749" s="555">
        <f>((AZ4749-BB4749)*BS$18)+((AT4749-AV4749)*BS$17)+(H4749*BS$19)+(P4749*BS$20)</f>
        <v>0</v>
      </c>
      <c r="BR4749" s="65"/>
      <c r="BS4749" s="65"/>
      <c r="BT4749" s="268"/>
    </row>
    <row r="4750" spans="1:72" ht="21.75" hidden="1" customHeight="1" x14ac:dyDescent="0.25">
      <c r="A4750" s="268"/>
      <c r="B4750" s="679"/>
      <c r="C4750" s="690" t="str">
        <f>IF(ROSTER!D$26="","",ROSTER!D$26)</f>
        <v/>
      </c>
      <c r="D4750" s="691"/>
      <c r="E4750" s="668"/>
      <c r="F4750" s="681"/>
      <c r="G4750" s="664"/>
      <c r="H4750" s="585"/>
      <c r="I4750" s="586"/>
      <c r="J4750" s="571"/>
      <c r="K4750" s="572"/>
      <c r="L4750" s="575"/>
      <c r="M4750" s="576"/>
      <c r="N4750" s="581"/>
      <c r="O4750" s="582"/>
      <c r="P4750" s="571"/>
      <c r="Q4750" s="572"/>
      <c r="R4750" s="575"/>
      <c r="S4750" s="576"/>
      <c r="T4750" s="581"/>
      <c r="U4750" s="582"/>
      <c r="V4750" s="585"/>
      <c r="W4750" s="586"/>
      <c r="X4750" s="571"/>
      <c r="Y4750" s="586"/>
      <c r="Z4750" s="571"/>
      <c r="AA4750" s="586"/>
      <c r="AB4750" s="571"/>
      <c r="AC4750" s="572"/>
      <c r="AD4750" s="575"/>
      <c r="AE4750" s="576"/>
      <c r="AF4750" s="577"/>
      <c r="AG4750" s="578"/>
      <c r="AH4750" s="571"/>
      <c r="AI4750" s="572"/>
      <c r="AJ4750" s="575"/>
      <c r="AK4750" s="576"/>
      <c r="AL4750" s="577"/>
      <c r="AM4750" s="578"/>
      <c r="AN4750" s="571"/>
      <c r="AO4750" s="572"/>
      <c r="AP4750" s="575"/>
      <c r="AQ4750" s="576"/>
      <c r="AR4750" s="577"/>
      <c r="AS4750" s="578"/>
      <c r="AT4750" s="627"/>
      <c r="AU4750" s="628"/>
      <c r="AV4750" s="629"/>
      <c r="AW4750" s="630"/>
      <c r="AX4750" s="577"/>
      <c r="AY4750" s="578"/>
      <c r="AZ4750" s="571"/>
      <c r="BA4750" s="572"/>
      <c r="BB4750" s="575"/>
      <c r="BC4750" s="576"/>
      <c r="BD4750" s="577"/>
      <c r="BE4750" s="578"/>
      <c r="BF4750" s="627"/>
      <c r="BG4750" s="628"/>
      <c r="BH4750" s="629"/>
      <c r="BI4750" s="630"/>
      <c r="BJ4750" s="577"/>
      <c r="BK4750" s="578"/>
      <c r="BL4750" s="605"/>
      <c r="BM4750" s="606"/>
      <c r="BN4750" s="607"/>
      <c r="BO4750" s="588"/>
      <c r="BP4750" s="556"/>
      <c r="BQ4750" s="556"/>
      <c r="BR4750" s="65"/>
      <c r="BS4750" s="65"/>
      <c r="BT4750" s="268"/>
    </row>
    <row r="4751" spans="1:72" ht="21.75" hidden="1" customHeight="1" x14ac:dyDescent="0.25">
      <c r="A4751" s="268"/>
      <c r="B4751" s="678" t="str">
        <f>IF(ROSTER!B$28="","",ROSTER!B$28)</f>
        <v/>
      </c>
      <c r="C4751" s="669" t="str">
        <f>IF(ROSTER!C$28="","",ROSTER!C$28)</f>
        <v/>
      </c>
      <c r="D4751" s="670"/>
      <c r="E4751" s="667"/>
      <c r="F4751" s="680">
        <f>IF(E4751="y",1,IF(E4751="S",1,0))</f>
        <v>0</v>
      </c>
      <c r="G4751" s="663">
        <f>IF(E4751="S",1,0)</f>
        <v>0</v>
      </c>
      <c r="H4751" s="583"/>
      <c r="I4751" s="584"/>
      <c r="J4751" s="569"/>
      <c r="K4751" s="570"/>
      <c r="L4751" s="573"/>
      <c r="M4751" s="574"/>
      <c r="N4751" s="579">
        <f>L4751+J4751</f>
        <v>0</v>
      </c>
      <c r="O4751" s="580"/>
      <c r="P4751" s="569"/>
      <c r="Q4751" s="570"/>
      <c r="R4751" s="573"/>
      <c r="S4751" s="574"/>
      <c r="T4751" s="579">
        <f>R4751-P4751</f>
        <v>0</v>
      </c>
      <c r="U4751" s="580"/>
      <c r="V4751" s="583"/>
      <c r="W4751" s="584"/>
      <c r="X4751" s="569"/>
      <c r="Y4751" s="584"/>
      <c r="Z4751" s="569"/>
      <c r="AA4751" s="584"/>
      <c r="AB4751" s="569"/>
      <c r="AC4751" s="570"/>
      <c r="AD4751" s="573"/>
      <c r="AE4751" s="574"/>
      <c r="AF4751" s="557">
        <f>IF(AB4751=0,0,(AD4751/AB4751)*100)</f>
        <v>0</v>
      </c>
      <c r="AG4751" s="558"/>
      <c r="AH4751" s="569"/>
      <c r="AI4751" s="570"/>
      <c r="AJ4751" s="573"/>
      <c r="AK4751" s="574"/>
      <c r="AL4751" s="557">
        <f>IF(AH4751=0,0,(AJ4751/AH4751)*100)</f>
        <v>0</v>
      </c>
      <c r="AM4751" s="558"/>
      <c r="AN4751" s="569"/>
      <c r="AO4751" s="570"/>
      <c r="AP4751" s="573"/>
      <c r="AQ4751" s="574"/>
      <c r="AR4751" s="557">
        <f>IF(AN4751=0,0,(AP4751/AN4751)*100)</f>
        <v>0</v>
      </c>
      <c r="AS4751" s="558"/>
      <c r="AT4751" s="561">
        <f>AB4751+AH4751+AN4751</f>
        <v>0</v>
      </c>
      <c r="AU4751" s="562"/>
      <c r="AV4751" s="565">
        <f>AD4751+AJ4751+AP4751</f>
        <v>0</v>
      </c>
      <c r="AW4751" s="566"/>
      <c r="AX4751" s="557">
        <f>IF(AT4751=0,0,(AV4751/AT4751)*100)</f>
        <v>0</v>
      </c>
      <c r="AY4751" s="558"/>
      <c r="AZ4751" s="569"/>
      <c r="BA4751" s="570"/>
      <c r="BB4751" s="573"/>
      <c r="BC4751" s="574"/>
      <c r="BD4751" s="557">
        <f>IF(AZ4751=0,0,(BB4751/AZ4751)*100)</f>
        <v>0</v>
      </c>
      <c r="BE4751" s="558"/>
      <c r="BF4751" s="561">
        <f>AT4751+AZ4751</f>
        <v>0</v>
      </c>
      <c r="BG4751" s="562"/>
      <c r="BH4751" s="565">
        <f>AV4751+BB4751</f>
        <v>0</v>
      </c>
      <c r="BI4751" s="566"/>
      <c r="BJ4751" s="557">
        <f>IF(BF4751=0,0,(BH4751/BF4751)*100)</f>
        <v>0</v>
      </c>
      <c r="BK4751" s="558"/>
      <c r="BL4751" s="602">
        <f>(AD4751*2)+(AJ4751*2)+(AP4751*3)+BB4751</f>
        <v>0</v>
      </c>
      <c r="BM4751" s="603"/>
      <c r="BN4751" s="604"/>
      <c r="BO4751" s="587">
        <f t="shared" ref="BO4751" si="3398">IF(BQ4751=0,0,50*BP4751/BQ4751)</f>
        <v>0</v>
      </c>
      <c r="BP4751" s="555">
        <f>(BL4751*BS$11)+(N4751*BS$12)+(X4751*BS$13)+(R4751*BS$14)+(V4751*BS$15)+(Z4751*BS$16)</f>
        <v>0</v>
      </c>
      <c r="BQ4751" s="555">
        <f>((AZ4751-BB4751)*BS$18)+((AT4751-AV4751)*BS$17)+(H4751*BS$19)+(P4751*BS$20)</f>
        <v>0</v>
      </c>
      <c r="BR4751" s="65"/>
      <c r="BS4751" s="65"/>
      <c r="BT4751" s="268"/>
    </row>
    <row r="4752" spans="1:72" ht="21.75" hidden="1" customHeight="1" x14ac:dyDescent="0.25">
      <c r="A4752" s="268"/>
      <c r="B4752" s="679"/>
      <c r="C4752" s="690" t="str">
        <f>IF(ROSTER!D$28="","",ROSTER!D$28)</f>
        <v/>
      </c>
      <c r="D4752" s="691"/>
      <c r="E4752" s="668"/>
      <c r="F4752" s="681"/>
      <c r="G4752" s="664"/>
      <c r="H4752" s="585"/>
      <c r="I4752" s="586"/>
      <c r="J4752" s="571"/>
      <c r="K4752" s="572"/>
      <c r="L4752" s="575"/>
      <c r="M4752" s="576"/>
      <c r="N4752" s="581"/>
      <c r="O4752" s="582"/>
      <c r="P4752" s="571"/>
      <c r="Q4752" s="572"/>
      <c r="R4752" s="575"/>
      <c r="S4752" s="576"/>
      <c r="T4752" s="581"/>
      <c r="U4752" s="582"/>
      <c r="V4752" s="585"/>
      <c r="W4752" s="586"/>
      <c r="X4752" s="571"/>
      <c r="Y4752" s="586"/>
      <c r="Z4752" s="571"/>
      <c r="AA4752" s="586"/>
      <c r="AB4752" s="571"/>
      <c r="AC4752" s="572"/>
      <c r="AD4752" s="575"/>
      <c r="AE4752" s="576"/>
      <c r="AF4752" s="577"/>
      <c r="AG4752" s="578"/>
      <c r="AH4752" s="571"/>
      <c r="AI4752" s="572"/>
      <c r="AJ4752" s="575"/>
      <c r="AK4752" s="576"/>
      <c r="AL4752" s="577"/>
      <c r="AM4752" s="578"/>
      <c r="AN4752" s="571"/>
      <c r="AO4752" s="572"/>
      <c r="AP4752" s="575"/>
      <c r="AQ4752" s="576"/>
      <c r="AR4752" s="577"/>
      <c r="AS4752" s="578"/>
      <c r="AT4752" s="627"/>
      <c r="AU4752" s="628"/>
      <c r="AV4752" s="629"/>
      <c r="AW4752" s="630"/>
      <c r="AX4752" s="577"/>
      <c r="AY4752" s="578"/>
      <c r="AZ4752" s="571"/>
      <c r="BA4752" s="572"/>
      <c r="BB4752" s="575"/>
      <c r="BC4752" s="576"/>
      <c r="BD4752" s="577"/>
      <c r="BE4752" s="578"/>
      <c r="BF4752" s="627"/>
      <c r="BG4752" s="628"/>
      <c r="BH4752" s="629"/>
      <c r="BI4752" s="630"/>
      <c r="BJ4752" s="577"/>
      <c r="BK4752" s="578"/>
      <c r="BL4752" s="605"/>
      <c r="BM4752" s="606"/>
      <c r="BN4752" s="607"/>
      <c r="BO4752" s="588"/>
      <c r="BP4752" s="556"/>
      <c r="BQ4752" s="556"/>
      <c r="BR4752" s="65"/>
      <c r="BS4752" s="65"/>
      <c r="BT4752" s="268"/>
    </row>
    <row r="4753" spans="1:72" ht="21.75" hidden="1" customHeight="1" x14ac:dyDescent="0.25">
      <c r="A4753" s="268"/>
      <c r="B4753" s="678" t="str">
        <f>IF(ROSTER!B$30="","",ROSTER!B$30)</f>
        <v/>
      </c>
      <c r="C4753" s="669" t="str">
        <f>IF(ROSTER!C$30="","",ROSTER!C$30)</f>
        <v/>
      </c>
      <c r="D4753" s="670"/>
      <c r="E4753" s="667"/>
      <c r="F4753" s="680">
        <f>IF(E4753="y",1,IF(E4753="S",1,0))</f>
        <v>0</v>
      </c>
      <c r="G4753" s="663">
        <f>IF(E4753="S",1,0)</f>
        <v>0</v>
      </c>
      <c r="H4753" s="583"/>
      <c r="I4753" s="584"/>
      <c r="J4753" s="569"/>
      <c r="K4753" s="570"/>
      <c r="L4753" s="573"/>
      <c r="M4753" s="574"/>
      <c r="N4753" s="579">
        <f>L4753+J4753</f>
        <v>0</v>
      </c>
      <c r="O4753" s="580"/>
      <c r="P4753" s="569"/>
      <c r="Q4753" s="570"/>
      <c r="R4753" s="573"/>
      <c r="S4753" s="574"/>
      <c r="T4753" s="579">
        <f>R4753-P4753</f>
        <v>0</v>
      </c>
      <c r="U4753" s="580"/>
      <c r="V4753" s="583"/>
      <c r="W4753" s="584"/>
      <c r="X4753" s="569"/>
      <c r="Y4753" s="584"/>
      <c r="Z4753" s="569"/>
      <c r="AA4753" s="584"/>
      <c r="AB4753" s="569"/>
      <c r="AC4753" s="570"/>
      <c r="AD4753" s="573"/>
      <c r="AE4753" s="574"/>
      <c r="AF4753" s="557">
        <f>IF(AB4753=0,0,(AD4753/AB4753)*100)</f>
        <v>0</v>
      </c>
      <c r="AG4753" s="558"/>
      <c r="AH4753" s="569"/>
      <c r="AI4753" s="570"/>
      <c r="AJ4753" s="573"/>
      <c r="AK4753" s="574"/>
      <c r="AL4753" s="557">
        <f>IF(AH4753=0,0,(AJ4753/AH4753)*100)</f>
        <v>0</v>
      </c>
      <c r="AM4753" s="558"/>
      <c r="AN4753" s="569"/>
      <c r="AO4753" s="570"/>
      <c r="AP4753" s="573"/>
      <c r="AQ4753" s="574"/>
      <c r="AR4753" s="557">
        <f>IF(AN4753=0,0,(AP4753/AN4753)*100)</f>
        <v>0</v>
      </c>
      <c r="AS4753" s="558"/>
      <c r="AT4753" s="561">
        <f>AB4753+AH4753+AN4753</f>
        <v>0</v>
      </c>
      <c r="AU4753" s="562"/>
      <c r="AV4753" s="565">
        <f>AD4753+AJ4753+AP4753</f>
        <v>0</v>
      </c>
      <c r="AW4753" s="566"/>
      <c r="AX4753" s="557">
        <f>IF(AT4753=0,0,(AV4753/AT4753)*100)</f>
        <v>0</v>
      </c>
      <c r="AY4753" s="558"/>
      <c r="AZ4753" s="569"/>
      <c r="BA4753" s="570"/>
      <c r="BB4753" s="573"/>
      <c r="BC4753" s="574"/>
      <c r="BD4753" s="557">
        <f>IF(AZ4753=0,0,(BB4753/AZ4753)*100)</f>
        <v>0</v>
      </c>
      <c r="BE4753" s="558"/>
      <c r="BF4753" s="561">
        <f>AT4753+AZ4753</f>
        <v>0</v>
      </c>
      <c r="BG4753" s="562"/>
      <c r="BH4753" s="565">
        <f>AV4753+BB4753</f>
        <v>0</v>
      </c>
      <c r="BI4753" s="566"/>
      <c r="BJ4753" s="557">
        <f>IF(BF4753=0,0,(BH4753/BF4753)*100)</f>
        <v>0</v>
      </c>
      <c r="BK4753" s="558"/>
      <c r="BL4753" s="602">
        <f>(AD4753*2)+(AJ4753*2)+(AP4753*3)+BB4753</f>
        <v>0</v>
      </c>
      <c r="BM4753" s="603"/>
      <c r="BN4753" s="604"/>
      <c r="BO4753" s="587">
        <f t="shared" ref="BO4753" si="3399">IF(BQ4753=0,0,50*BP4753/BQ4753)</f>
        <v>0</v>
      </c>
      <c r="BP4753" s="555">
        <f>(BL4753*BS$11)+(N4753*BS$12)+(X4753*BS$13)+(R4753*BS$14)+(V4753*BS$15)+(Z4753*BS$16)</f>
        <v>0</v>
      </c>
      <c r="BQ4753" s="555">
        <f>((AZ4753-BB4753)*BS$18)+((AT4753-AV4753)*BS$17)+(H4753*BS$19)+(P4753*BS$20)</f>
        <v>0</v>
      </c>
      <c r="BR4753" s="65"/>
      <c r="BS4753" s="65"/>
      <c r="BT4753" s="268"/>
    </row>
    <row r="4754" spans="1:72" ht="21.75" hidden="1" customHeight="1" x14ac:dyDescent="0.25">
      <c r="A4754" s="268"/>
      <c r="B4754" s="679"/>
      <c r="C4754" s="690" t="str">
        <f>IF(ROSTER!D$30="","",ROSTER!D$30)</f>
        <v/>
      </c>
      <c r="D4754" s="691"/>
      <c r="E4754" s="668"/>
      <c r="F4754" s="681"/>
      <c r="G4754" s="664"/>
      <c r="H4754" s="585"/>
      <c r="I4754" s="586"/>
      <c r="J4754" s="571"/>
      <c r="K4754" s="572"/>
      <c r="L4754" s="575"/>
      <c r="M4754" s="576"/>
      <c r="N4754" s="581"/>
      <c r="O4754" s="582"/>
      <c r="P4754" s="571"/>
      <c r="Q4754" s="572"/>
      <c r="R4754" s="575"/>
      <c r="S4754" s="576"/>
      <c r="T4754" s="581"/>
      <c r="U4754" s="582"/>
      <c r="V4754" s="585"/>
      <c r="W4754" s="586"/>
      <c r="X4754" s="571"/>
      <c r="Y4754" s="586"/>
      <c r="Z4754" s="571"/>
      <c r="AA4754" s="586"/>
      <c r="AB4754" s="571"/>
      <c r="AC4754" s="572"/>
      <c r="AD4754" s="575"/>
      <c r="AE4754" s="576"/>
      <c r="AF4754" s="577"/>
      <c r="AG4754" s="578"/>
      <c r="AH4754" s="571"/>
      <c r="AI4754" s="572"/>
      <c r="AJ4754" s="575"/>
      <c r="AK4754" s="576"/>
      <c r="AL4754" s="577"/>
      <c r="AM4754" s="578"/>
      <c r="AN4754" s="571"/>
      <c r="AO4754" s="572"/>
      <c r="AP4754" s="575"/>
      <c r="AQ4754" s="576"/>
      <c r="AR4754" s="577"/>
      <c r="AS4754" s="578"/>
      <c r="AT4754" s="627"/>
      <c r="AU4754" s="628"/>
      <c r="AV4754" s="629"/>
      <c r="AW4754" s="630"/>
      <c r="AX4754" s="577"/>
      <c r="AY4754" s="578"/>
      <c r="AZ4754" s="571"/>
      <c r="BA4754" s="572"/>
      <c r="BB4754" s="575"/>
      <c r="BC4754" s="576"/>
      <c r="BD4754" s="577"/>
      <c r="BE4754" s="578"/>
      <c r="BF4754" s="627"/>
      <c r="BG4754" s="628"/>
      <c r="BH4754" s="629"/>
      <c r="BI4754" s="630"/>
      <c r="BJ4754" s="577"/>
      <c r="BK4754" s="578"/>
      <c r="BL4754" s="605"/>
      <c r="BM4754" s="606"/>
      <c r="BN4754" s="607"/>
      <c r="BO4754" s="588"/>
      <c r="BP4754" s="556"/>
      <c r="BQ4754" s="556"/>
      <c r="BR4754" s="65"/>
      <c r="BS4754" s="65"/>
      <c r="BT4754" s="268"/>
    </row>
    <row r="4755" spans="1:72" ht="21.75" hidden="1" customHeight="1" x14ac:dyDescent="0.25">
      <c r="A4755" s="268"/>
      <c r="B4755" s="678" t="str">
        <f>IF(ROSTER!B$32="","",ROSTER!B$32)</f>
        <v/>
      </c>
      <c r="C4755" s="669" t="str">
        <f>IF(ROSTER!C$32="","",ROSTER!C$32)</f>
        <v/>
      </c>
      <c r="D4755" s="670"/>
      <c r="E4755" s="667"/>
      <c r="F4755" s="680">
        <f>IF(E4755="y",1,IF(E4755="S",1,0))</f>
        <v>0</v>
      </c>
      <c r="G4755" s="663">
        <f>IF(E4755="S",1,0)</f>
        <v>0</v>
      </c>
      <c r="H4755" s="583"/>
      <c r="I4755" s="584"/>
      <c r="J4755" s="569"/>
      <c r="K4755" s="570"/>
      <c r="L4755" s="573"/>
      <c r="M4755" s="574"/>
      <c r="N4755" s="579">
        <f>L4755+J4755</f>
        <v>0</v>
      </c>
      <c r="O4755" s="580"/>
      <c r="P4755" s="569"/>
      <c r="Q4755" s="570"/>
      <c r="R4755" s="573"/>
      <c r="S4755" s="574"/>
      <c r="T4755" s="579">
        <f>R4755-P4755</f>
        <v>0</v>
      </c>
      <c r="U4755" s="580"/>
      <c r="V4755" s="583"/>
      <c r="W4755" s="584"/>
      <c r="X4755" s="569"/>
      <c r="Y4755" s="584"/>
      <c r="Z4755" s="569"/>
      <c r="AA4755" s="584"/>
      <c r="AB4755" s="569"/>
      <c r="AC4755" s="570"/>
      <c r="AD4755" s="573"/>
      <c r="AE4755" s="574"/>
      <c r="AF4755" s="557">
        <f>IF(AB4755=0,0,(AD4755/AB4755)*100)</f>
        <v>0</v>
      </c>
      <c r="AG4755" s="558"/>
      <c r="AH4755" s="569"/>
      <c r="AI4755" s="570"/>
      <c r="AJ4755" s="573"/>
      <c r="AK4755" s="574"/>
      <c r="AL4755" s="557">
        <f>IF(AH4755=0,0,(AJ4755/AH4755)*100)</f>
        <v>0</v>
      </c>
      <c r="AM4755" s="558"/>
      <c r="AN4755" s="569"/>
      <c r="AO4755" s="570"/>
      <c r="AP4755" s="573"/>
      <c r="AQ4755" s="574"/>
      <c r="AR4755" s="557">
        <f>IF(AN4755=0,0,(AP4755/AN4755)*100)</f>
        <v>0</v>
      </c>
      <c r="AS4755" s="558"/>
      <c r="AT4755" s="561">
        <f>AB4755+AH4755+AN4755</f>
        <v>0</v>
      </c>
      <c r="AU4755" s="562"/>
      <c r="AV4755" s="565">
        <f>AD4755+AJ4755+AP4755</f>
        <v>0</v>
      </c>
      <c r="AW4755" s="566"/>
      <c r="AX4755" s="557">
        <f>IF(AT4755=0,0,(AV4755/AT4755)*100)</f>
        <v>0</v>
      </c>
      <c r="AY4755" s="558"/>
      <c r="AZ4755" s="569"/>
      <c r="BA4755" s="570"/>
      <c r="BB4755" s="573"/>
      <c r="BC4755" s="574"/>
      <c r="BD4755" s="557">
        <f>IF(AZ4755=0,0,(BB4755/AZ4755)*100)</f>
        <v>0</v>
      </c>
      <c r="BE4755" s="558"/>
      <c r="BF4755" s="561">
        <f>AT4755+AZ4755</f>
        <v>0</v>
      </c>
      <c r="BG4755" s="562"/>
      <c r="BH4755" s="565">
        <f>AV4755+BB4755</f>
        <v>0</v>
      </c>
      <c r="BI4755" s="566"/>
      <c r="BJ4755" s="557">
        <f>IF(BF4755=0,0,(BH4755/BF4755)*100)</f>
        <v>0</v>
      </c>
      <c r="BK4755" s="558"/>
      <c r="BL4755" s="602">
        <f>(AD4755*2)+(AJ4755*2)+(AP4755*3)+BB4755</f>
        <v>0</v>
      </c>
      <c r="BM4755" s="603"/>
      <c r="BN4755" s="604"/>
      <c r="BO4755" s="587">
        <f t="shared" ref="BO4755" si="3400">IF(BQ4755=0,0,50*BP4755/BQ4755)</f>
        <v>0</v>
      </c>
      <c r="BP4755" s="555">
        <f>(BL4755*BS$11)+(N4755*BS$12)+(X4755*BS$13)+(R4755*BS$14)+(V4755*BS$15)+(Z4755*BS$16)</f>
        <v>0</v>
      </c>
      <c r="BQ4755" s="555">
        <f>((AZ4755-BB4755)*BS$18)+((AT4755-AV4755)*BS$17)+(H4755*BS$19)+(P4755*BS$20)</f>
        <v>0</v>
      </c>
      <c r="BR4755" s="65"/>
      <c r="BS4755" s="65"/>
      <c r="BT4755" s="268"/>
    </row>
    <row r="4756" spans="1:72" ht="21.75" hidden="1" customHeight="1" x14ac:dyDescent="0.25">
      <c r="A4756" s="268"/>
      <c r="B4756" s="679"/>
      <c r="C4756" s="690" t="str">
        <f>IF(ROSTER!D$32="","",ROSTER!D$32)</f>
        <v/>
      </c>
      <c r="D4756" s="691"/>
      <c r="E4756" s="668"/>
      <c r="F4756" s="681"/>
      <c r="G4756" s="664"/>
      <c r="H4756" s="585"/>
      <c r="I4756" s="586"/>
      <c r="J4756" s="571"/>
      <c r="K4756" s="572"/>
      <c r="L4756" s="575"/>
      <c r="M4756" s="576"/>
      <c r="N4756" s="581"/>
      <c r="O4756" s="582"/>
      <c r="P4756" s="571"/>
      <c r="Q4756" s="572"/>
      <c r="R4756" s="575"/>
      <c r="S4756" s="576"/>
      <c r="T4756" s="581"/>
      <c r="U4756" s="582"/>
      <c r="V4756" s="585"/>
      <c r="W4756" s="586"/>
      <c r="X4756" s="571"/>
      <c r="Y4756" s="586"/>
      <c r="Z4756" s="571"/>
      <c r="AA4756" s="586"/>
      <c r="AB4756" s="571"/>
      <c r="AC4756" s="572"/>
      <c r="AD4756" s="575"/>
      <c r="AE4756" s="576"/>
      <c r="AF4756" s="577"/>
      <c r="AG4756" s="578"/>
      <c r="AH4756" s="571"/>
      <c r="AI4756" s="572"/>
      <c r="AJ4756" s="575"/>
      <c r="AK4756" s="576"/>
      <c r="AL4756" s="577"/>
      <c r="AM4756" s="578"/>
      <c r="AN4756" s="571"/>
      <c r="AO4756" s="572"/>
      <c r="AP4756" s="575"/>
      <c r="AQ4756" s="576"/>
      <c r="AR4756" s="577"/>
      <c r="AS4756" s="578"/>
      <c r="AT4756" s="627"/>
      <c r="AU4756" s="628"/>
      <c r="AV4756" s="629"/>
      <c r="AW4756" s="630"/>
      <c r="AX4756" s="577"/>
      <c r="AY4756" s="578"/>
      <c r="AZ4756" s="571"/>
      <c r="BA4756" s="572"/>
      <c r="BB4756" s="575"/>
      <c r="BC4756" s="576"/>
      <c r="BD4756" s="577"/>
      <c r="BE4756" s="578"/>
      <c r="BF4756" s="627"/>
      <c r="BG4756" s="628"/>
      <c r="BH4756" s="629"/>
      <c r="BI4756" s="630"/>
      <c r="BJ4756" s="577"/>
      <c r="BK4756" s="578"/>
      <c r="BL4756" s="605"/>
      <c r="BM4756" s="606"/>
      <c r="BN4756" s="607"/>
      <c r="BO4756" s="588"/>
      <c r="BP4756" s="556"/>
      <c r="BQ4756" s="556"/>
      <c r="BR4756" s="65"/>
      <c r="BS4756" s="65"/>
      <c r="BT4756" s="268"/>
    </row>
    <row r="4757" spans="1:72" ht="21.75" hidden="1" customHeight="1" x14ac:dyDescent="0.25">
      <c r="A4757" s="268"/>
      <c r="B4757" s="678" t="str">
        <f>IF(ROSTER!B$34="","",ROSTER!B$34)</f>
        <v/>
      </c>
      <c r="C4757" s="669" t="str">
        <f>IF(ROSTER!C$34="","",ROSTER!C$34)</f>
        <v/>
      </c>
      <c r="D4757" s="670"/>
      <c r="E4757" s="667"/>
      <c r="F4757" s="680">
        <f>IF(E4757="y",1,IF(E4757="S",1,0))</f>
        <v>0</v>
      </c>
      <c r="G4757" s="663">
        <f>IF(E4757="S",1,0)</f>
        <v>0</v>
      </c>
      <c r="H4757" s="583"/>
      <c r="I4757" s="584"/>
      <c r="J4757" s="569"/>
      <c r="K4757" s="570"/>
      <c r="L4757" s="573"/>
      <c r="M4757" s="574"/>
      <c r="N4757" s="579">
        <f>L4757+J4757</f>
        <v>0</v>
      </c>
      <c r="O4757" s="580"/>
      <c r="P4757" s="569"/>
      <c r="Q4757" s="570"/>
      <c r="R4757" s="573"/>
      <c r="S4757" s="574"/>
      <c r="T4757" s="579">
        <f>R4757-P4757</f>
        <v>0</v>
      </c>
      <c r="U4757" s="580"/>
      <c r="V4757" s="583"/>
      <c r="W4757" s="584"/>
      <c r="X4757" s="569"/>
      <c r="Y4757" s="584"/>
      <c r="Z4757" s="569"/>
      <c r="AA4757" s="584"/>
      <c r="AB4757" s="569"/>
      <c r="AC4757" s="570"/>
      <c r="AD4757" s="573"/>
      <c r="AE4757" s="574"/>
      <c r="AF4757" s="557">
        <f>IF(AB4757=0,0,(AD4757/AB4757)*100)</f>
        <v>0</v>
      </c>
      <c r="AG4757" s="558"/>
      <c r="AH4757" s="569"/>
      <c r="AI4757" s="570"/>
      <c r="AJ4757" s="573"/>
      <c r="AK4757" s="574"/>
      <c r="AL4757" s="557">
        <f>IF(AH4757=0,0,(AJ4757/AH4757)*100)</f>
        <v>0</v>
      </c>
      <c r="AM4757" s="558"/>
      <c r="AN4757" s="569"/>
      <c r="AO4757" s="570"/>
      <c r="AP4757" s="573"/>
      <c r="AQ4757" s="574"/>
      <c r="AR4757" s="557">
        <f>IF(AN4757=0,0,(AP4757/AN4757)*100)</f>
        <v>0</v>
      </c>
      <c r="AS4757" s="558"/>
      <c r="AT4757" s="561">
        <f>AB4757+AH4757+AN4757</f>
        <v>0</v>
      </c>
      <c r="AU4757" s="562"/>
      <c r="AV4757" s="565">
        <f>AD4757+AJ4757+AP4757</f>
        <v>0</v>
      </c>
      <c r="AW4757" s="566"/>
      <c r="AX4757" s="557">
        <f>IF(AT4757=0,0,(AV4757/AT4757)*100)</f>
        <v>0</v>
      </c>
      <c r="AY4757" s="558"/>
      <c r="AZ4757" s="569"/>
      <c r="BA4757" s="570"/>
      <c r="BB4757" s="573"/>
      <c r="BC4757" s="574"/>
      <c r="BD4757" s="557">
        <f>IF(AZ4757=0,0,(BB4757/AZ4757)*100)</f>
        <v>0</v>
      </c>
      <c r="BE4757" s="558"/>
      <c r="BF4757" s="561">
        <f>AT4757+AZ4757</f>
        <v>0</v>
      </c>
      <c r="BG4757" s="562"/>
      <c r="BH4757" s="565">
        <f>AV4757+BB4757</f>
        <v>0</v>
      </c>
      <c r="BI4757" s="566"/>
      <c r="BJ4757" s="557">
        <f>IF(BF4757=0,0,(BH4757/BF4757)*100)</f>
        <v>0</v>
      </c>
      <c r="BK4757" s="558"/>
      <c r="BL4757" s="602">
        <f>(AD4757*2)+(AJ4757*2)+(AP4757*3)+BB4757</f>
        <v>0</v>
      </c>
      <c r="BM4757" s="603"/>
      <c r="BN4757" s="604"/>
      <c r="BO4757" s="587">
        <f t="shared" ref="BO4757" si="3401">IF(BQ4757=0,0,50*BP4757/BQ4757)</f>
        <v>0</v>
      </c>
      <c r="BP4757" s="555">
        <f>(BL4757*BS$11)+(N4757*BS$12)+(X4757*BS$13)+(R4757*BS$14)+(V4757*BS$15)+(Z4757*BS$16)</f>
        <v>0</v>
      </c>
      <c r="BQ4757" s="555">
        <f>((AZ4757-BB4757)*BS$18)+((AT4757-AV4757)*BS$17)+(H4757*BS$19)+(P4757*BS$20)</f>
        <v>0</v>
      </c>
      <c r="BR4757" s="65"/>
      <c r="BS4757" s="65"/>
      <c r="BT4757" s="268"/>
    </row>
    <row r="4758" spans="1:72" ht="21.75" hidden="1" customHeight="1" x14ac:dyDescent="0.25">
      <c r="A4758" s="268"/>
      <c r="B4758" s="679"/>
      <c r="C4758" s="690" t="str">
        <f>IF(ROSTER!D$34="","",ROSTER!D$34)</f>
        <v/>
      </c>
      <c r="D4758" s="691"/>
      <c r="E4758" s="668"/>
      <c r="F4758" s="681"/>
      <c r="G4758" s="664"/>
      <c r="H4758" s="585"/>
      <c r="I4758" s="586"/>
      <c r="J4758" s="571"/>
      <c r="K4758" s="572"/>
      <c r="L4758" s="575"/>
      <c r="M4758" s="576"/>
      <c r="N4758" s="581"/>
      <c r="O4758" s="582"/>
      <c r="P4758" s="571"/>
      <c r="Q4758" s="572"/>
      <c r="R4758" s="575"/>
      <c r="S4758" s="576"/>
      <c r="T4758" s="581"/>
      <c r="U4758" s="582"/>
      <c r="V4758" s="585"/>
      <c r="W4758" s="586"/>
      <c r="X4758" s="571"/>
      <c r="Y4758" s="586"/>
      <c r="Z4758" s="571"/>
      <c r="AA4758" s="586"/>
      <c r="AB4758" s="571"/>
      <c r="AC4758" s="572"/>
      <c r="AD4758" s="575"/>
      <c r="AE4758" s="576"/>
      <c r="AF4758" s="577"/>
      <c r="AG4758" s="578"/>
      <c r="AH4758" s="571"/>
      <c r="AI4758" s="572"/>
      <c r="AJ4758" s="575"/>
      <c r="AK4758" s="576"/>
      <c r="AL4758" s="577"/>
      <c r="AM4758" s="578"/>
      <c r="AN4758" s="571"/>
      <c r="AO4758" s="572"/>
      <c r="AP4758" s="575"/>
      <c r="AQ4758" s="576"/>
      <c r="AR4758" s="577"/>
      <c r="AS4758" s="578"/>
      <c r="AT4758" s="627"/>
      <c r="AU4758" s="628"/>
      <c r="AV4758" s="629"/>
      <c r="AW4758" s="630"/>
      <c r="AX4758" s="577"/>
      <c r="AY4758" s="578"/>
      <c r="AZ4758" s="571"/>
      <c r="BA4758" s="572"/>
      <c r="BB4758" s="575"/>
      <c r="BC4758" s="576"/>
      <c r="BD4758" s="577"/>
      <c r="BE4758" s="578"/>
      <c r="BF4758" s="627"/>
      <c r="BG4758" s="628"/>
      <c r="BH4758" s="629"/>
      <c r="BI4758" s="630"/>
      <c r="BJ4758" s="577"/>
      <c r="BK4758" s="578"/>
      <c r="BL4758" s="605"/>
      <c r="BM4758" s="606"/>
      <c r="BN4758" s="607"/>
      <c r="BO4758" s="588"/>
      <c r="BP4758" s="556"/>
      <c r="BQ4758" s="556"/>
      <c r="BR4758" s="65"/>
      <c r="BS4758" s="65"/>
      <c r="BT4758" s="268"/>
    </row>
    <row r="4759" spans="1:72" ht="21.75" hidden="1" customHeight="1" x14ac:dyDescent="0.25">
      <c r="A4759" s="268"/>
      <c r="B4759" s="678" t="str">
        <f>IF(ROSTER!B$36="","",ROSTER!B$36)</f>
        <v/>
      </c>
      <c r="C4759" s="669" t="str">
        <f>IF(ROSTER!C$36="","",ROSTER!C$36)</f>
        <v/>
      </c>
      <c r="D4759" s="670"/>
      <c r="E4759" s="667"/>
      <c r="F4759" s="680">
        <f>IF(E4759="y",1,IF(E4759="S",1,0))</f>
        <v>0</v>
      </c>
      <c r="G4759" s="663">
        <f>IF(E4759="S",1,0)</f>
        <v>0</v>
      </c>
      <c r="H4759" s="583"/>
      <c r="I4759" s="584"/>
      <c r="J4759" s="569"/>
      <c r="K4759" s="570"/>
      <c r="L4759" s="573"/>
      <c r="M4759" s="574"/>
      <c r="N4759" s="579">
        <f>L4759+J4759</f>
        <v>0</v>
      </c>
      <c r="O4759" s="580"/>
      <c r="P4759" s="569"/>
      <c r="Q4759" s="570"/>
      <c r="R4759" s="573"/>
      <c r="S4759" s="574"/>
      <c r="T4759" s="579">
        <f>R4759-P4759</f>
        <v>0</v>
      </c>
      <c r="U4759" s="580"/>
      <c r="V4759" s="583"/>
      <c r="W4759" s="584"/>
      <c r="X4759" s="569"/>
      <c r="Y4759" s="584"/>
      <c r="Z4759" s="569"/>
      <c r="AA4759" s="584"/>
      <c r="AB4759" s="569"/>
      <c r="AC4759" s="570"/>
      <c r="AD4759" s="573"/>
      <c r="AE4759" s="574"/>
      <c r="AF4759" s="557">
        <f>IF(AB4759=0,0,(AD4759/AB4759)*100)</f>
        <v>0</v>
      </c>
      <c r="AG4759" s="558"/>
      <c r="AH4759" s="569"/>
      <c r="AI4759" s="570"/>
      <c r="AJ4759" s="573"/>
      <c r="AK4759" s="574"/>
      <c r="AL4759" s="557">
        <f>IF(AH4759=0,0,(AJ4759/AH4759)*100)</f>
        <v>0</v>
      </c>
      <c r="AM4759" s="558"/>
      <c r="AN4759" s="569"/>
      <c r="AO4759" s="570"/>
      <c r="AP4759" s="573"/>
      <c r="AQ4759" s="574"/>
      <c r="AR4759" s="557">
        <f>IF(AN4759=0,0,(AP4759/AN4759)*100)</f>
        <v>0</v>
      </c>
      <c r="AS4759" s="558"/>
      <c r="AT4759" s="561">
        <f>AB4759+AH4759+AN4759</f>
        <v>0</v>
      </c>
      <c r="AU4759" s="562"/>
      <c r="AV4759" s="565">
        <f>AD4759+AJ4759+AP4759</f>
        <v>0</v>
      </c>
      <c r="AW4759" s="566"/>
      <c r="AX4759" s="557">
        <f>IF(AT4759=0,0,(AV4759/AT4759)*100)</f>
        <v>0</v>
      </c>
      <c r="AY4759" s="558"/>
      <c r="AZ4759" s="569"/>
      <c r="BA4759" s="570"/>
      <c r="BB4759" s="573"/>
      <c r="BC4759" s="574"/>
      <c r="BD4759" s="557">
        <f>IF(AZ4759=0,0,(BB4759/AZ4759)*100)</f>
        <v>0</v>
      </c>
      <c r="BE4759" s="558"/>
      <c r="BF4759" s="561">
        <f>AT4759+AZ4759</f>
        <v>0</v>
      </c>
      <c r="BG4759" s="562"/>
      <c r="BH4759" s="565">
        <f>AV4759+BB4759</f>
        <v>0</v>
      </c>
      <c r="BI4759" s="566"/>
      <c r="BJ4759" s="557">
        <f>IF(BF4759=0,0,(BH4759/BF4759)*100)</f>
        <v>0</v>
      </c>
      <c r="BK4759" s="558"/>
      <c r="BL4759" s="602">
        <f>(AD4759*2)+(AJ4759*2)+(AP4759*3)+BB4759</f>
        <v>0</v>
      </c>
      <c r="BM4759" s="603"/>
      <c r="BN4759" s="604"/>
      <c r="BO4759" s="587">
        <f t="shared" ref="BO4759" si="3402">IF(BQ4759=0,0,50*BP4759/BQ4759)</f>
        <v>0</v>
      </c>
      <c r="BP4759" s="555">
        <f>(BL4759*BS$11)+(N4759*BS$12)+(X4759*BS$13)+(R4759*BS$14)+(V4759*BS$15)+(Z4759*BS$16)</f>
        <v>0</v>
      </c>
      <c r="BQ4759" s="555">
        <f>((AZ4759-BB4759)*BS$18)+((AT4759-AV4759)*BS$17)+(H4759*BS$19)+(P4759*BS$20)</f>
        <v>0</v>
      </c>
      <c r="BR4759" s="65"/>
      <c r="BS4759" s="65"/>
      <c r="BT4759" s="268"/>
    </row>
    <row r="4760" spans="1:72" ht="21.75" hidden="1" customHeight="1" x14ac:dyDescent="0.25">
      <c r="A4760" s="268"/>
      <c r="B4760" s="679"/>
      <c r="C4760" s="690" t="str">
        <f>IF(ROSTER!D$36="","",ROSTER!D$36)</f>
        <v/>
      </c>
      <c r="D4760" s="691"/>
      <c r="E4760" s="668"/>
      <c r="F4760" s="681"/>
      <c r="G4760" s="664"/>
      <c r="H4760" s="585"/>
      <c r="I4760" s="586"/>
      <c r="J4760" s="571"/>
      <c r="K4760" s="572"/>
      <c r="L4760" s="575"/>
      <c r="M4760" s="576"/>
      <c r="N4760" s="581"/>
      <c r="O4760" s="582"/>
      <c r="P4760" s="571"/>
      <c r="Q4760" s="572"/>
      <c r="R4760" s="575"/>
      <c r="S4760" s="576"/>
      <c r="T4760" s="581"/>
      <c r="U4760" s="582"/>
      <c r="V4760" s="585"/>
      <c r="W4760" s="586"/>
      <c r="X4760" s="571"/>
      <c r="Y4760" s="586"/>
      <c r="Z4760" s="571"/>
      <c r="AA4760" s="586"/>
      <c r="AB4760" s="571"/>
      <c r="AC4760" s="572"/>
      <c r="AD4760" s="575"/>
      <c r="AE4760" s="576"/>
      <c r="AF4760" s="577"/>
      <c r="AG4760" s="578"/>
      <c r="AH4760" s="571"/>
      <c r="AI4760" s="572"/>
      <c r="AJ4760" s="575"/>
      <c r="AK4760" s="576"/>
      <c r="AL4760" s="577"/>
      <c r="AM4760" s="578"/>
      <c r="AN4760" s="571"/>
      <c r="AO4760" s="572"/>
      <c r="AP4760" s="575"/>
      <c r="AQ4760" s="576"/>
      <c r="AR4760" s="577"/>
      <c r="AS4760" s="578"/>
      <c r="AT4760" s="627"/>
      <c r="AU4760" s="628"/>
      <c r="AV4760" s="629"/>
      <c r="AW4760" s="630"/>
      <c r="AX4760" s="577"/>
      <c r="AY4760" s="578"/>
      <c r="AZ4760" s="571"/>
      <c r="BA4760" s="572"/>
      <c r="BB4760" s="575"/>
      <c r="BC4760" s="576"/>
      <c r="BD4760" s="577"/>
      <c r="BE4760" s="578"/>
      <c r="BF4760" s="627"/>
      <c r="BG4760" s="628"/>
      <c r="BH4760" s="629"/>
      <c r="BI4760" s="630"/>
      <c r="BJ4760" s="577"/>
      <c r="BK4760" s="578"/>
      <c r="BL4760" s="605"/>
      <c r="BM4760" s="606"/>
      <c r="BN4760" s="607"/>
      <c r="BO4760" s="588"/>
      <c r="BP4760" s="556"/>
      <c r="BQ4760" s="556"/>
      <c r="BR4760" s="65"/>
      <c r="BS4760" s="65"/>
      <c r="BT4760" s="268"/>
    </row>
    <row r="4761" spans="1:72" ht="21.75" hidden="1" customHeight="1" x14ac:dyDescent="0.25">
      <c r="A4761" s="268"/>
      <c r="B4761" s="678" t="str">
        <f>IF(ROSTER!B$38="","",ROSTER!B$38)</f>
        <v/>
      </c>
      <c r="C4761" s="669" t="str">
        <f>IF(ROSTER!C$38="","",ROSTER!C$38)</f>
        <v/>
      </c>
      <c r="D4761" s="670"/>
      <c r="E4761" s="667"/>
      <c r="F4761" s="680">
        <f>IF(E4761="y",1,IF(E4761="S",1,0))</f>
        <v>0</v>
      </c>
      <c r="G4761" s="663">
        <f>IF(E4761="S",1,0)</f>
        <v>0</v>
      </c>
      <c r="H4761" s="583"/>
      <c r="I4761" s="584"/>
      <c r="J4761" s="569"/>
      <c r="K4761" s="570"/>
      <c r="L4761" s="573"/>
      <c r="M4761" s="574"/>
      <c r="N4761" s="579">
        <f>L4761+J4761</f>
        <v>0</v>
      </c>
      <c r="O4761" s="580"/>
      <c r="P4761" s="569"/>
      <c r="Q4761" s="570"/>
      <c r="R4761" s="573"/>
      <c r="S4761" s="574"/>
      <c r="T4761" s="579">
        <f>R4761-P4761</f>
        <v>0</v>
      </c>
      <c r="U4761" s="580"/>
      <c r="V4761" s="583"/>
      <c r="W4761" s="584"/>
      <c r="X4761" s="569"/>
      <c r="Y4761" s="584"/>
      <c r="Z4761" s="569"/>
      <c r="AA4761" s="584"/>
      <c r="AB4761" s="569"/>
      <c r="AC4761" s="570"/>
      <c r="AD4761" s="573"/>
      <c r="AE4761" s="574"/>
      <c r="AF4761" s="557">
        <f>IF(AB4761=0,0,(AD4761/AB4761)*100)</f>
        <v>0</v>
      </c>
      <c r="AG4761" s="558"/>
      <c r="AH4761" s="569"/>
      <c r="AI4761" s="570"/>
      <c r="AJ4761" s="573"/>
      <c r="AK4761" s="574"/>
      <c r="AL4761" s="557">
        <f>IF(AH4761=0,0,(AJ4761/AH4761)*100)</f>
        <v>0</v>
      </c>
      <c r="AM4761" s="558"/>
      <c r="AN4761" s="569"/>
      <c r="AO4761" s="570"/>
      <c r="AP4761" s="573"/>
      <c r="AQ4761" s="574"/>
      <c r="AR4761" s="557">
        <f>IF(AN4761=0,0,(AP4761/AN4761)*100)</f>
        <v>0</v>
      </c>
      <c r="AS4761" s="558"/>
      <c r="AT4761" s="561">
        <f>AB4761+AH4761+AN4761</f>
        <v>0</v>
      </c>
      <c r="AU4761" s="562"/>
      <c r="AV4761" s="565">
        <f>AD4761+AJ4761+AP4761</f>
        <v>0</v>
      </c>
      <c r="AW4761" s="566"/>
      <c r="AX4761" s="557">
        <f>IF(AT4761=0,0,(AV4761/AT4761)*100)</f>
        <v>0</v>
      </c>
      <c r="AY4761" s="558"/>
      <c r="AZ4761" s="569"/>
      <c r="BA4761" s="570"/>
      <c r="BB4761" s="573"/>
      <c r="BC4761" s="574"/>
      <c r="BD4761" s="557">
        <f>IF(AZ4761=0,0,(BB4761/AZ4761)*100)</f>
        <v>0</v>
      </c>
      <c r="BE4761" s="558"/>
      <c r="BF4761" s="561">
        <f>AT4761+AZ4761</f>
        <v>0</v>
      </c>
      <c r="BG4761" s="562"/>
      <c r="BH4761" s="565">
        <f>AV4761+BB4761</f>
        <v>0</v>
      </c>
      <c r="BI4761" s="566"/>
      <c r="BJ4761" s="557">
        <f>IF(BF4761=0,0,(BH4761/BF4761)*100)</f>
        <v>0</v>
      </c>
      <c r="BK4761" s="558"/>
      <c r="BL4761" s="602">
        <f>(AD4761*2)+(AJ4761*2)+(AP4761*3)+BB4761</f>
        <v>0</v>
      </c>
      <c r="BM4761" s="603"/>
      <c r="BN4761" s="604"/>
      <c r="BO4761" s="587">
        <f t="shared" ref="BO4761" si="3403">IF(BQ4761=0,0,50*BP4761/BQ4761)</f>
        <v>0</v>
      </c>
      <c r="BP4761" s="555">
        <f>(BL4761*BS$11)+(N4761*BS$12)+(X4761*BS$13)+(R4761*BS$14)+(V4761*BS$15)+(Z4761*BS$16)</f>
        <v>0</v>
      </c>
      <c r="BQ4761" s="555">
        <f>((AZ4761-BB4761)*BS$18)+((AT4761-AV4761)*BS$17)+(H4761*BS$19)+(P4761*BS$20)</f>
        <v>0</v>
      </c>
      <c r="BR4761" s="65"/>
      <c r="BS4761" s="65"/>
      <c r="BT4761" s="268"/>
    </row>
    <row r="4762" spans="1:72" ht="21.75" hidden="1" customHeight="1" x14ac:dyDescent="0.25">
      <c r="A4762" s="268"/>
      <c r="B4762" s="679"/>
      <c r="C4762" s="690" t="str">
        <f>IF(ROSTER!D$38="","",ROSTER!D$38)</f>
        <v/>
      </c>
      <c r="D4762" s="691"/>
      <c r="E4762" s="668"/>
      <c r="F4762" s="681"/>
      <c r="G4762" s="664"/>
      <c r="H4762" s="585"/>
      <c r="I4762" s="586"/>
      <c r="J4762" s="571"/>
      <c r="K4762" s="572"/>
      <c r="L4762" s="575"/>
      <c r="M4762" s="576"/>
      <c r="N4762" s="581"/>
      <c r="O4762" s="582"/>
      <c r="P4762" s="571"/>
      <c r="Q4762" s="572"/>
      <c r="R4762" s="575"/>
      <c r="S4762" s="576"/>
      <c r="T4762" s="581"/>
      <c r="U4762" s="582"/>
      <c r="V4762" s="585"/>
      <c r="W4762" s="586"/>
      <c r="X4762" s="571"/>
      <c r="Y4762" s="586"/>
      <c r="Z4762" s="571"/>
      <c r="AA4762" s="586"/>
      <c r="AB4762" s="571"/>
      <c r="AC4762" s="572"/>
      <c r="AD4762" s="575"/>
      <c r="AE4762" s="576"/>
      <c r="AF4762" s="577"/>
      <c r="AG4762" s="578"/>
      <c r="AH4762" s="571"/>
      <c r="AI4762" s="572"/>
      <c r="AJ4762" s="575"/>
      <c r="AK4762" s="576"/>
      <c r="AL4762" s="577"/>
      <c r="AM4762" s="578"/>
      <c r="AN4762" s="571"/>
      <c r="AO4762" s="572"/>
      <c r="AP4762" s="575"/>
      <c r="AQ4762" s="576"/>
      <c r="AR4762" s="577"/>
      <c r="AS4762" s="578"/>
      <c r="AT4762" s="627"/>
      <c r="AU4762" s="628"/>
      <c r="AV4762" s="629"/>
      <c r="AW4762" s="630"/>
      <c r="AX4762" s="577"/>
      <c r="AY4762" s="578"/>
      <c r="AZ4762" s="571"/>
      <c r="BA4762" s="572"/>
      <c r="BB4762" s="575"/>
      <c r="BC4762" s="576"/>
      <c r="BD4762" s="577"/>
      <c r="BE4762" s="578"/>
      <c r="BF4762" s="627"/>
      <c r="BG4762" s="628"/>
      <c r="BH4762" s="629"/>
      <c r="BI4762" s="630"/>
      <c r="BJ4762" s="577"/>
      <c r="BK4762" s="578"/>
      <c r="BL4762" s="605"/>
      <c r="BM4762" s="606"/>
      <c r="BN4762" s="607"/>
      <c r="BO4762" s="588"/>
      <c r="BP4762" s="556"/>
      <c r="BQ4762" s="556"/>
      <c r="BR4762" s="65"/>
      <c r="BS4762" s="65"/>
      <c r="BT4762" s="268"/>
    </row>
    <row r="4763" spans="1:72" ht="21.75" hidden="1" customHeight="1" x14ac:dyDescent="0.25">
      <c r="A4763" s="268"/>
      <c r="B4763" s="678" t="str">
        <f>IF(ROSTER!B$40="","",ROSTER!B$40)</f>
        <v/>
      </c>
      <c r="C4763" s="669" t="str">
        <f>IF(ROSTER!C$40="","",ROSTER!C$40)</f>
        <v/>
      </c>
      <c r="D4763" s="670"/>
      <c r="E4763" s="667"/>
      <c r="F4763" s="680">
        <f>IF(E4763="y",1,IF(E4763="S",1,0))</f>
        <v>0</v>
      </c>
      <c r="G4763" s="663">
        <f>IF(E4763="S",1,0)</f>
        <v>0</v>
      </c>
      <c r="H4763" s="583"/>
      <c r="I4763" s="584"/>
      <c r="J4763" s="569"/>
      <c r="K4763" s="570"/>
      <c r="L4763" s="573"/>
      <c r="M4763" s="574"/>
      <c r="N4763" s="579">
        <f>L4763+J4763</f>
        <v>0</v>
      </c>
      <c r="O4763" s="580"/>
      <c r="P4763" s="569"/>
      <c r="Q4763" s="570"/>
      <c r="R4763" s="573"/>
      <c r="S4763" s="574"/>
      <c r="T4763" s="579">
        <f>R4763-P4763</f>
        <v>0</v>
      </c>
      <c r="U4763" s="580"/>
      <c r="V4763" s="583"/>
      <c r="W4763" s="584"/>
      <c r="X4763" s="569"/>
      <c r="Y4763" s="584"/>
      <c r="Z4763" s="569"/>
      <c r="AA4763" s="584"/>
      <c r="AB4763" s="569"/>
      <c r="AC4763" s="570"/>
      <c r="AD4763" s="573"/>
      <c r="AE4763" s="574"/>
      <c r="AF4763" s="557">
        <f>IF(AB4763=0,0,(AD4763/AB4763)*100)</f>
        <v>0</v>
      </c>
      <c r="AG4763" s="558"/>
      <c r="AH4763" s="569"/>
      <c r="AI4763" s="570"/>
      <c r="AJ4763" s="573"/>
      <c r="AK4763" s="574"/>
      <c r="AL4763" s="557">
        <f>IF(AH4763=0,0,(AJ4763/AH4763)*100)</f>
        <v>0</v>
      </c>
      <c r="AM4763" s="558"/>
      <c r="AN4763" s="569"/>
      <c r="AO4763" s="570"/>
      <c r="AP4763" s="573"/>
      <c r="AQ4763" s="574"/>
      <c r="AR4763" s="557">
        <f>IF(AN4763=0,0,(AP4763/AN4763)*100)</f>
        <v>0</v>
      </c>
      <c r="AS4763" s="558"/>
      <c r="AT4763" s="561">
        <f>AB4763+AH4763+AN4763</f>
        <v>0</v>
      </c>
      <c r="AU4763" s="562"/>
      <c r="AV4763" s="565">
        <f>AD4763+AJ4763+AP4763</f>
        <v>0</v>
      </c>
      <c r="AW4763" s="566"/>
      <c r="AX4763" s="557">
        <f>IF(AT4763=0,0,(AV4763/AT4763)*100)</f>
        <v>0</v>
      </c>
      <c r="AY4763" s="558"/>
      <c r="AZ4763" s="569"/>
      <c r="BA4763" s="570"/>
      <c r="BB4763" s="573"/>
      <c r="BC4763" s="574"/>
      <c r="BD4763" s="557">
        <f>IF(AZ4763=0,0,(BB4763/AZ4763)*100)</f>
        <v>0</v>
      </c>
      <c r="BE4763" s="558"/>
      <c r="BF4763" s="561">
        <f>AT4763+AZ4763</f>
        <v>0</v>
      </c>
      <c r="BG4763" s="562"/>
      <c r="BH4763" s="565">
        <f>AV4763+BB4763</f>
        <v>0</v>
      </c>
      <c r="BI4763" s="566"/>
      <c r="BJ4763" s="557">
        <f>IF(BF4763=0,0,(BH4763/BF4763)*100)</f>
        <v>0</v>
      </c>
      <c r="BK4763" s="558"/>
      <c r="BL4763" s="602">
        <f>(AD4763*2)+(AJ4763*2)+(AP4763*3)+BB4763</f>
        <v>0</v>
      </c>
      <c r="BM4763" s="603"/>
      <c r="BN4763" s="604"/>
      <c r="BO4763" s="587">
        <f t="shared" ref="BO4763" si="3404">IF(BQ4763=0,0,50*BP4763/BQ4763)</f>
        <v>0</v>
      </c>
      <c r="BP4763" s="555">
        <f>(BL4763*BS$11)+(N4763*BS$12)+(X4763*BS$13)+(R4763*BS$14)+(V4763*BS$15)+(Z4763*BS$16)</f>
        <v>0</v>
      </c>
      <c r="BQ4763" s="555">
        <f>((AZ4763-BB4763)*BS$18)+((AT4763-AV4763)*BS$17)+(H4763*BS$19)+(P4763*BS$20)</f>
        <v>0</v>
      </c>
      <c r="BR4763" s="65"/>
      <c r="BS4763" s="65"/>
      <c r="BT4763" s="268"/>
    </row>
    <row r="4764" spans="1:72" ht="21.75" hidden="1" customHeight="1" x14ac:dyDescent="0.25">
      <c r="A4764" s="268"/>
      <c r="B4764" s="679"/>
      <c r="C4764" s="690" t="str">
        <f>IF(ROSTER!D$40="","",ROSTER!D$40)</f>
        <v/>
      </c>
      <c r="D4764" s="691"/>
      <c r="E4764" s="668"/>
      <c r="F4764" s="681"/>
      <c r="G4764" s="664"/>
      <c r="H4764" s="585"/>
      <c r="I4764" s="586"/>
      <c r="J4764" s="571"/>
      <c r="K4764" s="572"/>
      <c r="L4764" s="575"/>
      <c r="M4764" s="576"/>
      <c r="N4764" s="581"/>
      <c r="O4764" s="582"/>
      <c r="P4764" s="571"/>
      <c r="Q4764" s="572"/>
      <c r="R4764" s="575"/>
      <c r="S4764" s="576"/>
      <c r="T4764" s="581"/>
      <c r="U4764" s="582"/>
      <c r="V4764" s="585"/>
      <c r="W4764" s="586"/>
      <c r="X4764" s="571"/>
      <c r="Y4764" s="586"/>
      <c r="Z4764" s="571"/>
      <c r="AA4764" s="586"/>
      <c r="AB4764" s="571"/>
      <c r="AC4764" s="572"/>
      <c r="AD4764" s="575"/>
      <c r="AE4764" s="576"/>
      <c r="AF4764" s="577"/>
      <c r="AG4764" s="578"/>
      <c r="AH4764" s="571"/>
      <c r="AI4764" s="572"/>
      <c r="AJ4764" s="575"/>
      <c r="AK4764" s="576"/>
      <c r="AL4764" s="577"/>
      <c r="AM4764" s="578"/>
      <c r="AN4764" s="571"/>
      <c r="AO4764" s="572"/>
      <c r="AP4764" s="575"/>
      <c r="AQ4764" s="576"/>
      <c r="AR4764" s="577"/>
      <c r="AS4764" s="578"/>
      <c r="AT4764" s="627"/>
      <c r="AU4764" s="628"/>
      <c r="AV4764" s="629"/>
      <c r="AW4764" s="630"/>
      <c r="AX4764" s="577"/>
      <c r="AY4764" s="578"/>
      <c r="AZ4764" s="571"/>
      <c r="BA4764" s="572"/>
      <c r="BB4764" s="575"/>
      <c r="BC4764" s="576"/>
      <c r="BD4764" s="577"/>
      <c r="BE4764" s="578"/>
      <c r="BF4764" s="627"/>
      <c r="BG4764" s="628"/>
      <c r="BH4764" s="629"/>
      <c r="BI4764" s="630"/>
      <c r="BJ4764" s="577"/>
      <c r="BK4764" s="578"/>
      <c r="BL4764" s="605"/>
      <c r="BM4764" s="606"/>
      <c r="BN4764" s="607"/>
      <c r="BO4764" s="588"/>
      <c r="BP4764" s="556"/>
      <c r="BQ4764" s="556"/>
      <c r="BR4764" s="65"/>
      <c r="BS4764" s="65"/>
      <c r="BT4764" s="268"/>
    </row>
    <row r="4765" spans="1:72" ht="21.75" hidden="1" customHeight="1" x14ac:dyDescent="0.25">
      <c r="A4765" s="268"/>
      <c r="B4765" s="678" t="str">
        <f>IF(ROSTER!B$42="","",ROSTER!B$42)</f>
        <v/>
      </c>
      <c r="C4765" s="669" t="str">
        <f>IF(ROSTER!C$42="","",ROSTER!C$42)</f>
        <v/>
      </c>
      <c r="D4765" s="670"/>
      <c r="E4765" s="667"/>
      <c r="F4765" s="680">
        <f>IF(E4765="y",1,IF(E4765="S",1,0))</f>
        <v>0</v>
      </c>
      <c r="G4765" s="663">
        <f>IF(E4765="S",1,0)</f>
        <v>0</v>
      </c>
      <c r="H4765" s="583"/>
      <c r="I4765" s="584"/>
      <c r="J4765" s="569"/>
      <c r="K4765" s="570"/>
      <c r="L4765" s="573"/>
      <c r="M4765" s="574"/>
      <c r="N4765" s="579">
        <f>L4765+J4765</f>
        <v>0</v>
      </c>
      <c r="O4765" s="580"/>
      <c r="P4765" s="569"/>
      <c r="Q4765" s="570"/>
      <c r="R4765" s="573"/>
      <c r="S4765" s="574"/>
      <c r="T4765" s="579">
        <f>R4765-P4765</f>
        <v>0</v>
      </c>
      <c r="U4765" s="580"/>
      <c r="V4765" s="583"/>
      <c r="W4765" s="584"/>
      <c r="X4765" s="569"/>
      <c r="Y4765" s="584"/>
      <c r="Z4765" s="569"/>
      <c r="AA4765" s="584"/>
      <c r="AB4765" s="569"/>
      <c r="AC4765" s="570"/>
      <c r="AD4765" s="573"/>
      <c r="AE4765" s="574"/>
      <c r="AF4765" s="557">
        <f>IF(AB4765=0,0,(AD4765/AB4765)*100)</f>
        <v>0</v>
      </c>
      <c r="AG4765" s="558"/>
      <c r="AH4765" s="569"/>
      <c r="AI4765" s="570"/>
      <c r="AJ4765" s="573"/>
      <c r="AK4765" s="574"/>
      <c r="AL4765" s="557">
        <f>IF(AH4765=0,0,(AJ4765/AH4765)*100)</f>
        <v>0</v>
      </c>
      <c r="AM4765" s="558"/>
      <c r="AN4765" s="569"/>
      <c r="AO4765" s="570"/>
      <c r="AP4765" s="573"/>
      <c r="AQ4765" s="574"/>
      <c r="AR4765" s="557">
        <f>IF(AN4765=0,0,(AP4765/AN4765)*100)</f>
        <v>0</v>
      </c>
      <c r="AS4765" s="558"/>
      <c r="AT4765" s="561">
        <f>AB4765+AH4765+AN4765</f>
        <v>0</v>
      </c>
      <c r="AU4765" s="562"/>
      <c r="AV4765" s="565">
        <f>AD4765+AJ4765+AP4765</f>
        <v>0</v>
      </c>
      <c r="AW4765" s="566"/>
      <c r="AX4765" s="557">
        <f>IF(AT4765=0,0,(AV4765/AT4765)*100)</f>
        <v>0</v>
      </c>
      <c r="AY4765" s="558"/>
      <c r="AZ4765" s="569"/>
      <c r="BA4765" s="570"/>
      <c r="BB4765" s="573"/>
      <c r="BC4765" s="574"/>
      <c r="BD4765" s="557">
        <f>IF(AZ4765=0,0,(BB4765/AZ4765)*100)</f>
        <v>0</v>
      </c>
      <c r="BE4765" s="558"/>
      <c r="BF4765" s="561">
        <f>AT4765+AZ4765</f>
        <v>0</v>
      </c>
      <c r="BG4765" s="562"/>
      <c r="BH4765" s="565">
        <f>AV4765+BB4765</f>
        <v>0</v>
      </c>
      <c r="BI4765" s="566"/>
      <c r="BJ4765" s="557">
        <f>IF(BF4765=0,0,(BH4765/BF4765)*100)</f>
        <v>0</v>
      </c>
      <c r="BK4765" s="558"/>
      <c r="BL4765" s="602">
        <f>(AD4765*2)+(AJ4765*2)+(AP4765*3)+BB4765</f>
        <v>0</v>
      </c>
      <c r="BM4765" s="603"/>
      <c r="BN4765" s="604"/>
      <c r="BO4765" s="587">
        <f t="shared" ref="BO4765" si="3405">IF(BQ4765=0,0,50*BP4765/BQ4765)</f>
        <v>0</v>
      </c>
      <c r="BP4765" s="555">
        <f>(BL4765*BS$11)+(N4765*BS$12)+(X4765*BS$13)+(R4765*BS$14)+(V4765*BS$15)+(Z4765*BS$16)</f>
        <v>0</v>
      </c>
      <c r="BQ4765" s="555">
        <f>((AZ4765-BB4765)*BS$18)+((AT4765-AV4765)*BS$17)+(H4765*BS$19)+(P4765*BS$20)</f>
        <v>0</v>
      </c>
      <c r="BR4765" s="65"/>
      <c r="BS4765" s="65"/>
      <c r="BT4765" s="268"/>
    </row>
    <row r="4766" spans="1:72" ht="21.75" hidden="1" customHeight="1" x14ac:dyDescent="0.25">
      <c r="A4766" s="268"/>
      <c r="B4766" s="679"/>
      <c r="C4766" s="690" t="str">
        <f>IF(ROSTER!D$42="","",ROSTER!D$42)</f>
        <v/>
      </c>
      <c r="D4766" s="691"/>
      <c r="E4766" s="668"/>
      <c r="F4766" s="681"/>
      <c r="G4766" s="664"/>
      <c r="H4766" s="585"/>
      <c r="I4766" s="586"/>
      <c r="J4766" s="571"/>
      <c r="K4766" s="572"/>
      <c r="L4766" s="575"/>
      <c r="M4766" s="576"/>
      <c r="N4766" s="581"/>
      <c r="O4766" s="582"/>
      <c r="P4766" s="571"/>
      <c r="Q4766" s="572"/>
      <c r="R4766" s="575"/>
      <c r="S4766" s="576"/>
      <c r="T4766" s="581"/>
      <c r="U4766" s="582"/>
      <c r="V4766" s="585"/>
      <c r="W4766" s="586"/>
      <c r="X4766" s="571"/>
      <c r="Y4766" s="586"/>
      <c r="Z4766" s="571"/>
      <c r="AA4766" s="586"/>
      <c r="AB4766" s="571"/>
      <c r="AC4766" s="572"/>
      <c r="AD4766" s="575"/>
      <c r="AE4766" s="576"/>
      <c r="AF4766" s="577"/>
      <c r="AG4766" s="578"/>
      <c r="AH4766" s="571"/>
      <c r="AI4766" s="572"/>
      <c r="AJ4766" s="575"/>
      <c r="AK4766" s="576"/>
      <c r="AL4766" s="577"/>
      <c r="AM4766" s="578"/>
      <c r="AN4766" s="571"/>
      <c r="AO4766" s="572"/>
      <c r="AP4766" s="575"/>
      <c r="AQ4766" s="576"/>
      <c r="AR4766" s="577"/>
      <c r="AS4766" s="578"/>
      <c r="AT4766" s="627"/>
      <c r="AU4766" s="628"/>
      <c r="AV4766" s="629"/>
      <c r="AW4766" s="630"/>
      <c r="AX4766" s="577"/>
      <c r="AY4766" s="578"/>
      <c r="AZ4766" s="571"/>
      <c r="BA4766" s="572"/>
      <c r="BB4766" s="575"/>
      <c r="BC4766" s="576"/>
      <c r="BD4766" s="577"/>
      <c r="BE4766" s="578"/>
      <c r="BF4766" s="627"/>
      <c r="BG4766" s="628"/>
      <c r="BH4766" s="629"/>
      <c r="BI4766" s="630"/>
      <c r="BJ4766" s="577"/>
      <c r="BK4766" s="578"/>
      <c r="BL4766" s="605"/>
      <c r="BM4766" s="606"/>
      <c r="BN4766" s="607"/>
      <c r="BO4766" s="588"/>
      <c r="BP4766" s="556"/>
      <c r="BQ4766" s="556"/>
      <c r="BR4766" s="65"/>
      <c r="BS4766" s="65"/>
      <c r="BT4766" s="268"/>
    </row>
    <row r="4767" spans="1:72" ht="21.75" hidden="1" customHeight="1" x14ac:dyDescent="0.25">
      <c r="A4767" s="268"/>
      <c r="B4767" s="678" t="str">
        <f>IF(ROSTER!B$44="","",ROSTER!B$44)</f>
        <v/>
      </c>
      <c r="C4767" s="669" t="str">
        <f>IF(ROSTER!C$44="","",ROSTER!C$44)</f>
        <v/>
      </c>
      <c r="D4767" s="670"/>
      <c r="E4767" s="667"/>
      <c r="F4767" s="680">
        <f>IF(E4767="y",1,IF(E4767="S",1,0))</f>
        <v>0</v>
      </c>
      <c r="G4767" s="663">
        <f>IF(E4767="S",1,0)</f>
        <v>0</v>
      </c>
      <c r="H4767" s="583"/>
      <c r="I4767" s="584"/>
      <c r="J4767" s="569"/>
      <c r="K4767" s="570"/>
      <c r="L4767" s="573"/>
      <c r="M4767" s="574"/>
      <c r="N4767" s="579">
        <f>L4767+J4767</f>
        <v>0</v>
      </c>
      <c r="O4767" s="580"/>
      <c r="P4767" s="569"/>
      <c r="Q4767" s="570"/>
      <c r="R4767" s="573"/>
      <c r="S4767" s="574"/>
      <c r="T4767" s="579">
        <f>R4767-P4767</f>
        <v>0</v>
      </c>
      <c r="U4767" s="580"/>
      <c r="V4767" s="583"/>
      <c r="W4767" s="584"/>
      <c r="X4767" s="569"/>
      <c r="Y4767" s="584"/>
      <c r="Z4767" s="569"/>
      <c r="AA4767" s="584"/>
      <c r="AB4767" s="569"/>
      <c r="AC4767" s="570"/>
      <c r="AD4767" s="573"/>
      <c r="AE4767" s="574"/>
      <c r="AF4767" s="557">
        <f>IF(AB4767=0,0,(AD4767/AB4767)*100)</f>
        <v>0</v>
      </c>
      <c r="AG4767" s="558"/>
      <c r="AH4767" s="569"/>
      <c r="AI4767" s="570"/>
      <c r="AJ4767" s="573"/>
      <c r="AK4767" s="574"/>
      <c r="AL4767" s="557">
        <f>IF(AH4767=0,0,(AJ4767/AH4767)*100)</f>
        <v>0</v>
      </c>
      <c r="AM4767" s="558"/>
      <c r="AN4767" s="569"/>
      <c r="AO4767" s="570"/>
      <c r="AP4767" s="573"/>
      <c r="AQ4767" s="574"/>
      <c r="AR4767" s="557">
        <f>IF(AN4767=0,0,(AP4767/AN4767)*100)</f>
        <v>0</v>
      </c>
      <c r="AS4767" s="558"/>
      <c r="AT4767" s="561">
        <f>AB4767+AH4767+AN4767</f>
        <v>0</v>
      </c>
      <c r="AU4767" s="562"/>
      <c r="AV4767" s="565">
        <f>AD4767+AJ4767+AP4767</f>
        <v>0</v>
      </c>
      <c r="AW4767" s="566"/>
      <c r="AX4767" s="557">
        <f>IF(AT4767=0,0,(AV4767/AT4767)*100)</f>
        <v>0</v>
      </c>
      <c r="AY4767" s="558"/>
      <c r="AZ4767" s="569"/>
      <c r="BA4767" s="570"/>
      <c r="BB4767" s="573"/>
      <c r="BC4767" s="574"/>
      <c r="BD4767" s="557">
        <f>IF(AZ4767=0,0,(BB4767/AZ4767)*100)</f>
        <v>0</v>
      </c>
      <c r="BE4767" s="558"/>
      <c r="BF4767" s="561">
        <f>AT4767+AZ4767</f>
        <v>0</v>
      </c>
      <c r="BG4767" s="562"/>
      <c r="BH4767" s="565">
        <f>AV4767+BB4767</f>
        <v>0</v>
      </c>
      <c r="BI4767" s="566"/>
      <c r="BJ4767" s="557">
        <f>IF(BF4767=0,0,(BH4767/BF4767)*100)</f>
        <v>0</v>
      </c>
      <c r="BK4767" s="558"/>
      <c r="BL4767" s="602">
        <f>(AD4767*2)+(AJ4767*2)+(AP4767*3)+BB4767</f>
        <v>0</v>
      </c>
      <c r="BM4767" s="603"/>
      <c r="BN4767" s="604"/>
      <c r="BO4767" s="587">
        <f t="shared" ref="BO4767" si="3406">IF(BQ4767=0,0,50*BP4767/BQ4767)</f>
        <v>0</v>
      </c>
      <c r="BP4767" s="555">
        <f>(BL4767*BS$11)+(N4767*BS$12)+(X4767*BS$13)+(R4767*BS$14)+(V4767*BS$15)+(Z4767*BS$16)</f>
        <v>0</v>
      </c>
      <c r="BQ4767" s="555">
        <f>((AZ4767-BB4767)*BS$18)+((AT4767-AV4767)*BS$17)+(H4767*BS$19)+(P4767*BS$20)</f>
        <v>0</v>
      </c>
      <c r="BR4767" s="65"/>
      <c r="BS4767" s="65"/>
      <c r="BT4767" s="268"/>
    </row>
    <row r="4768" spans="1:72" ht="21.75" hidden="1" customHeight="1" x14ac:dyDescent="0.25">
      <c r="A4768" s="268"/>
      <c r="B4768" s="679"/>
      <c r="C4768" s="690" t="str">
        <f>IF(ROSTER!D$44="","",ROSTER!D$44)</f>
        <v/>
      </c>
      <c r="D4768" s="691"/>
      <c r="E4768" s="668"/>
      <c r="F4768" s="681"/>
      <c r="G4768" s="664"/>
      <c r="H4768" s="585"/>
      <c r="I4768" s="586"/>
      <c r="J4768" s="571"/>
      <c r="K4768" s="572"/>
      <c r="L4768" s="575"/>
      <c r="M4768" s="576"/>
      <c r="N4768" s="581"/>
      <c r="O4768" s="582"/>
      <c r="P4768" s="571"/>
      <c r="Q4768" s="572"/>
      <c r="R4768" s="575"/>
      <c r="S4768" s="576"/>
      <c r="T4768" s="581"/>
      <c r="U4768" s="582"/>
      <c r="V4768" s="585"/>
      <c r="W4768" s="586"/>
      <c r="X4768" s="571"/>
      <c r="Y4768" s="586"/>
      <c r="Z4768" s="571"/>
      <c r="AA4768" s="586"/>
      <c r="AB4768" s="571"/>
      <c r="AC4768" s="572"/>
      <c r="AD4768" s="575"/>
      <c r="AE4768" s="576"/>
      <c r="AF4768" s="577"/>
      <c r="AG4768" s="578"/>
      <c r="AH4768" s="571"/>
      <c r="AI4768" s="572"/>
      <c r="AJ4768" s="575"/>
      <c r="AK4768" s="576"/>
      <c r="AL4768" s="577"/>
      <c r="AM4768" s="578"/>
      <c r="AN4768" s="571"/>
      <c r="AO4768" s="572"/>
      <c r="AP4768" s="575"/>
      <c r="AQ4768" s="576"/>
      <c r="AR4768" s="577"/>
      <c r="AS4768" s="578"/>
      <c r="AT4768" s="627"/>
      <c r="AU4768" s="628"/>
      <c r="AV4768" s="629"/>
      <c r="AW4768" s="630"/>
      <c r="AX4768" s="577"/>
      <c r="AY4768" s="578"/>
      <c r="AZ4768" s="571"/>
      <c r="BA4768" s="572"/>
      <c r="BB4768" s="575"/>
      <c r="BC4768" s="576"/>
      <c r="BD4768" s="577"/>
      <c r="BE4768" s="578"/>
      <c r="BF4768" s="627"/>
      <c r="BG4768" s="628"/>
      <c r="BH4768" s="629"/>
      <c r="BI4768" s="630"/>
      <c r="BJ4768" s="577"/>
      <c r="BK4768" s="578"/>
      <c r="BL4768" s="605"/>
      <c r="BM4768" s="606"/>
      <c r="BN4768" s="607"/>
      <c r="BO4768" s="588"/>
      <c r="BP4768" s="556"/>
      <c r="BQ4768" s="556"/>
      <c r="BR4768" s="65"/>
      <c r="BS4768" s="65"/>
      <c r="BT4768" s="268"/>
    </row>
    <row r="4769" spans="1:75" ht="21.75" hidden="1" customHeight="1" x14ac:dyDescent="0.25">
      <c r="A4769" s="268"/>
      <c r="B4769" s="678" t="str">
        <f>IF(ROSTER!B$46="","",ROSTER!B$46)</f>
        <v/>
      </c>
      <c r="C4769" s="669" t="str">
        <f>IF(ROSTER!C$46="","",ROSTER!C$46)</f>
        <v/>
      </c>
      <c r="D4769" s="670"/>
      <c r="E4769" s="667"/>
      <c r="F4769" s="680">
        <f>IF(E4769="y",1,IF(E4769="S",1,0))</f>
        <v>0</v>
      </c>
      <c r="G4769" s="663">
        <f>IF(E4769="S",1,0)</f>
        <v>0</v>
      </c>
      <c r="H4769" s="583"/>
      <c r="I4769" s="584"/>
      <c r="J4769" s="569"/>
      <c r="K4769" s="570"/>
      <c r="L4769" s="573"/>
      <c r="M4769" s="574"/>
      <c r="N4769" s="579">
        <f>L4769+J4769</f>
        <v>0</v>
      </c>
      <c r="O4769" s="580"/>
      <c r="P4769" s="569"/>
      <c r="Q4769" s="570"/>
      <c r="R4769" s="573"/>
      <c r="S4769" s="574"/>
      <c r="T4769" s="579">
        <f>R4769-P4769</f>
        <v>0</v>
      </c>
      <c r="U4769" s="580"/>
      <c r="V4769" s="583"/>
      <c r="W4769" s="584"/>
      <c r="X4769" s="569"/>
      <c r="Y4769" s="584"/>
      <c r="Z4769" s="569"/>
      <c r="AA4769" s="584"/>
      <c r="AB4769" s="569"/>
      <c r="AC4769" s="570"/>
      <c r="AD4769" s="573"/>
      <c r="AE4769" s="574"/>
      <c r="AF4769" s="557">
        <f>IF(AB4769=0,0,(AD4769/AB4769)*100)</f>
        <v>0</v>
      </c>
      <c r="AG4769" s="558"/>
      <c r="AH4769" s="569"/>
      <c r="AI4769" s="570"/>
      <c r="AJ4769" s="573"/>
      <c r="AK4769" s="574"/>
      <c r="AL4769" s="557">
        <f>IF(AH4769=0,0,(AJ4769/AH4769)*100)</f>
        <v>0</v>
      </c>
      <c r="AM4769" s="558"/>
      <c r="AN4769" s="569"/>
      <c r="AO4769" s="570"/>
      <c r="AP4769" s="573"/>
      <c r="AQ4769" s="574"/>
      <c r="AR4769" s="557">
        <f>IF(AN4769=0,0,(AP4769/AN4769)*100)</f>
        <v>0</v>
      </c>
      <c r="AS4769" s="558"/>
      <c r="AT4769" s="561">
        <f>AB4769+AH4769+AN4769</f>
        <v>0</v>
      </c>
      <c r="AU4769" s="562"/>
      <c r="AV4769" s="565">
        <f>AD4769+AJ4769+AP4769</f>
        <v>0</v>
      </c>
      <c r="AW4769" s="566"/>
      <c r="AX4769" s="557">
        <f>IF(AT4769=0,0,(AV4769/AT4769)*100)</f>
        <v>0</v>
      </c>
      <c r="AY4769" s="558"/>
      <c r="AZ4769" s="569"/>
      <c r="BA4769" s="570"/>
      <c r="BB4769" s="573"/>
      <c r="BC4769" s="574"/>
      <c r="BD4769" s="557">
        <f>IF(AZ4769=0,0,(BB4769/AZ4769)*100)</f>
        <v>0</v>
      </c>
      <c r="BE4769" s="558"/>
      <c r="BF4769" s="561">
        <f>AT4769+AZ4769</f>
        <v>0</v>
      </c>
      <c r="BG4769" s="562"/>
      <c r="BH4769" s="565">
        <f>AV4769+BB4769</f>
        <v>0</v>
      </c>
      <c r="BI4769" s="566"/>
      <c r="BJ4769" s="557">
        <f>IF(BF4769=0,0,(BH4769/BF4769)*100)</f>
        <v>0</v>
      </c>
      <c r="BK4769" s="558"/>
      <c r="BL4769" s="602">
        <f>(AD4769*2)+(AJ4769*2)+(AP4769*3)+BB4769</f>
        <v>0</v>
      </c>
      <c r="BM4769" s="603"/>
      <c r="BN4769" s="604"/>
      <c r="BO4769" s="587">
        <f t="shared" ref="BO4769" si="3407">IF(BQ4769=0,0,50*BP4769/BQ4769)</f>
        <v>0</v>
      </c>
      <c r="BP4769" s="634">
        <f>(BL4769*BS$11)+(N4769*BS$12)+(X4769*BS$13)+(R4769*BS$14)+(V4769*BS$15)+(Z4769*BS$16)</f>
        <v>0</v>
      </c>
      <c r="BQ4769" s="555">
        <f>((AZ4769-BB4769)*BS$18)+((AT4769-AV4769)*BS$17)+(H4769*BS$19)+(P4769*BS$20)</f>
        <v>0</v>
      </c>
      <c r="BR4769" s="65"/>
      <c r="BS4769" s="65"/>
      <c r="BT4769" s="268"/>
    </row>
    <row r="4770" spans="1:75" ht="22.5" hidden="1" customHeight="1" thickBot="1" x14ac:dyDescent="0.3">
      <c r="A4770" s="268"/>
      <c r="B4770" s="679"/>
      <c r="C4770" s="690" t="str">
        <f>IF(ROSTER!D$46="","",ROSTER!D$46)</f>
        <v/>
      </c>
      <c r="D4770" s="691"/>
      <c r="E4770" s="668"/>
      <c r="F4770" s="681"/>
      <c r="G4770" s="664"/>
      <c r="H4770" s="585"/>
      <c r="I4770" s="586"/>
      <c r="J4770" s="571"/>
      <c r="K4770" s="572"/>
      <c r="L4770" s="575"/>
      <c r="M4770" s="576"/>
      <c r="N4770" s="649"/>
      <c r="O4770" s="650"/>
      <c r="P4770" s="571"/>
      <c r="Q4770" s="572"/>
      <c r="R4770" s="575"/>
      <c r="S4770" s="576"/>
      <c r="T4770" s="581"/>
      <c r="U4770" s="582"/>
      <c r="V4770" s="585"/>
      <c r="W4770" s="586"/>
      <c r="X4770" s="571"/>
      <c r="Y4770" s="586"/>
      <c r="Z4770" s="571"/>
      <c r="AA4770" s="586"/>
      <c r="AB4770" s="571"/>
      <c r="AC4770" s="572"/>
      <c r="AD4770" s="575"/>
      <c r="AE4770" s="576"/>
      <c r="AF4770" s="559"/>
      <c r="AG4770" s="560"/>
      <c r="AH4770" s="571"/>
      <c r="AI4770" s="572"/>
      <c r="AJ4770" s="575"/>
      <c r="AK4770" s="576"/>
      <c r="AL4770" s="559"/>
      <c r="AM4770" s="560"/>
      <c r="AN4770" s="571"/>
      <c r="AO4770" s="572"/>
      <c r="AP4770" s="575"/>
      <c r="AQ4770" s="576"/>
      <c r="AR4770" s="559"/>
      <c r="AS4770" s="560"/>
      <c r="AT4770" s="563"/>
      <c r="AU4770" s="564"/>
      <c r="AV4770" s="567"/>
      <c r="AW4770" s="568"/>
      <c r="AX4770" s="559"/>
      <c r="AY4770" s="560"/>
      <c r="AZ4770" s="571"/>
      <c r="BA4770" s="572"/>
      <c r="BB4770" s="575"/>
      <c r="BC4770" s="576"/>
      <c r="BD4770" s="559"/>
      <c r="BE4770" s="560"/>
      <c r="BF4770" s="563"/>
      <c r="BG4770" s="564"/>
      <c r="BH4770" s="567"/>
      <c r="BI4770" s="568"/>
      <c r="BJ4770" s="559"/>
      <c r="BK4770" s="560"/>
      <c r="BL4770" s="631"/>
      <c r="BM4770" s="632"/>
      <c r="BN4770" s="633"/>
      <c r="BO4770" s="609"/>
      <c r="BP4770" s="635"/>
      <c r="BQ4770" s="556"/>
      <c r="BR4770" s="65"/>
      <c r="BS4770" s="65"/>
      <c r="BT4770" s="268"/>
    </row>
    <row r="4771" spans="1:75" s="79" customFormat="1" ht="33.4" hidden="1" customHeight="1" x14ac:dyDescent="0.45">
      <c r="A4771" s="278"/>
      <c r="B4771" s="671"/>
      <c r="C4771" s="611"/>
      <c r="D4771" s="611" t="s">
        <v>10</v>
      </c>
      <c r="E4771" s="612"/>
      <c r="F4771" s="78"/>
      <c r="G4771" s="78"/>
      <c r="H4771" s="547">
        <f>SUM(H4731:I4770)</f>
        <v>0</v>
      </c>
      <c r="I4771" s="548"/>
      <c r="J4771" s="547">
        <f>SUM(J4731:K4770)</f>
        <v>0</v>
      </c>
      <c r="K4771" s="548"/>
      <c r="L4771" s="551">
        <f>SUM(L4731:M4770)</f>
        <v>0</v>
      </c>
      <c r="M4771" s="636"/>
      <c r="N4771" s="533">
        <f>L4771+J4771</f>
        <v>0</v>
      </c>
      <c r="O4771" s="534"/>
      <c r="P4771" s="551">
        <f>SUM(P4731:Q4770)</f>
        <v>0</v>
      </c>
      <c r="Q4771" s="548"/>
      <c r="R4771" s="551">
        <f>SUM(R4731:S4770)</f>
        <v>0</v>
      </c>
      <c r="S4771" s="636"/>
      <c r="T4771" s="533">
        <f>R4771-P4771</f>
        <v>0</v>
      </c>
      <c r="U4771" s="534"/>
      <c r="V4771" s="551">
        <f>SUM(V4731:W4770)</f>
        <v>0</v>
      </c>
      <c r="W4771" s="636"/>
      <c r="X4771" s="547">
        <f>SUM(X4731:Y4770)</f>
        <v>0</v>
      </c>
      <c r="Y4771" s="534"/>
      <c r="Z4771" s="547">
        <f>SUM(Z4731:AA4770)</f>
        <v>0</v>
      </c>
      <c r="AA4771" s="534"/>
      <c r="AB4771" s="636">
        <f>SUM(AB4731:AC4770)</f>
        <v>0</v>
      </c>
      <c r="AC4771" s="548"/>
      <c r="AD4771" s="551">
        <f>SUM(AD4731:AE4770)</f>
        <v>0</v>
      </c>
      <c r="AE4771" s="636"/>
      <c r="AF4771" s="533">
        <f>IF(AB4771=0,0,(AD4771/AB4771)*100)</f>
        <v>0</v>
      </c>
      <c r="AG4771" s="534"/>
      <c r="AH4771" s="551">
        <f>SUM(AH4731:AI4770)</f>
        <v>0</v>
      </c>
      <c r="AI4771" s="548"/>
      <c r="AJ4771" s="551">
        <f>SUM(AJ4731:AK4770)</f>
        <v>0</v>
      </c>
      <c r="AK4771" s="636"/>
      <c r="AL4771" s="533">
        <f>IF(AH4771=0,0,(AJ4771/AH4771)*100)</f>
        <v>0</v>
      </c>
      <c r="AM4771" s="534"/>
      <c r="AN4771" s="551">
        <f>SUM(AN4731:AO4770)</f>
        <v>0</v>
      </c>
      <c r="AO4771" s="548"/>
      <c r="AP4771" s="551">
        <f>SUM(AP4731:AQ4770)</f>
        <v>0</v>
      </c>
      <c r="AQ4771" s="636"/>
      <c r="AR4771" s="533">
        <f>IF(AN4771=0,0,(AP4771/AN4771)*100)</f>
        <v>0</v>
      </c>
      <c r="AS4771" s="534"/>
      <c r="AT4771" s="547">
        <f>AB4771+AH4771+AN4771</f>
        <v>0</v>
      </c>
      <c r="AU4771" s="548"/>
      <c r="AV4771" s="551">
        <f>AD4771+AJ4771+AP4771</f>
        <v>0</v>
      </c>
      <c r="AW4771" s="552"/>
      <c r="AX4771" s="533">
        <f>IF(AT4771=0,0,(AV4771/AT4771)*100)</f>
        <v>0</v>
      </c>
      <c r="AY4771" s="534"/>
      <c r="AZ4771" s="551">
        <f>SUM(AZ4731:BA4770)</f>
        <v>0</v>
      </c>
      <c r="BA4771" s="548"/>
      <c r="BB4771" s="551">
        <f>SUM(BB4731:BC4770)</f>
        <v>0</v>
      </c>
      <c r="BC4771" s="636"/>
      <c r="BD4771" s="533">
        <f>IF(AZ4771=0,0,(BB4771/AZ4771)*100)</f>
        <v>0</v>
      </c>
      <c r="BE4771" s="534"/>
      <c r="BF4771" s="547">
        <f>AT4771+AZ4771</f>
        <v>0</v>
      </c>
      <c r="BG4771" s="548"/>
      <c r="BH4771" s="551">
        <f>AV4771+BB4771</f>
        <v>0</v>
      </c>
      <c r="BI4771" s="552"/>
      <c r="BJ4771" s="533">
        <f>IF(BF4771=0,0,(BH4771/BF4771)*100)</f>
        <v>0</v>
      </c>
      <c r="BK4771" s="619"/>
      <c r="BL4771" s="621">
        <f>SUM(BL4731:BN4770)</f>
        <v>0</v>
      </c>
      <c r="BM4771" s="622"/>
      <c r="BN4771" s="623"/>
      <c r="BO4771" s="610">
        <f>SUM(BO4731:BO4770)</f>
        <v>0</v>
      </c>
      <c r="BP4771" s="709">
        <f>(BL4771*BS$11)+(N4771*BS$12)+(X4771*BS$13)+(R4771*BS$14)+(V4771*BS$15)+(Z4771*BS$16)</f>
        <v>0</v>
      </c>
      <c r="BQ4771" s="638">
        <f>((AZ4771-BB4771)*BS$18)+((AT4771-AV4771)*BS$17)+(H4771*BS$19)+(P4771*BS$20)</f>
        <v>0</v>
      </c>
      <c r="BR4771" s="77"/>
      <c r="BS4771" s="77"/>
      <c r="BT4771" s="278"/>
    </row>
    <row r="4772" spans="1:75" s="79" customFormat="1" ht="33.950000000000003" hidden="1" customHeight="1" thickBot="1" x14ac:dyDescent="0.5">
      <c r="A4772" s="278"/>
      <c r="B4772" s="672"/>
      <c r="C4772" s="673"/>
      <c r="D4772" s="673"/>
      <c r="E4772" s="721"/>
      <c r="F4772" s="80"/>
      <c r="G4772" s="80"/>
      <c r="H4772" s="549"/>
      <c r="I4772" s="550"/>
      <c r="J4772" s="549"/>
      <c r="K4772" s="550"/>
      <c r="L4772" s="553"/>
      <c r="M4772" s="637"/>
      <c r="N4772" s="535"/>
      <c r="O4772" s="536"/>
      <c r="P4772" s="553"/>
      <c r="Q4772" s="550"/>
      <c r="R4772" s="553"/>
      <c r="S4772" s="637"/>
      <c r="T4772" s="535"/>
      <c r="U4772" s="536"/>
      <c r="V4772" s="553"/>
      <c r="W4772" s="637"/>
      <c r="X4772" s="549"/>
      <c r="Y4772" s="536"/>
      <c r="Z4772" s="549"/>
      <c r="AA4772" s="536"/>
      <c r="AB4772" s="637"/>
      <c r="AC4772" s="550"/>
      <c r="AD4772" s="553"/>
      <c r="AE4772" s="637"/>
      <c r="AF4772" s="535"/>
      <c r="AG4772" s="536"/>
      <c r="AH4772" s="553"/>
      <c r="AI4772" s="550"/>
      <c r="AJ4772" s="553"/>
      <c r="AK4772" s="637"/>
      <c r="AL4772" s="535"/>
      <c r="AM4772" s="536"/>
      <c r="AN4772" s="553"/>
      <c r="AO4772" s="550"/>
      <c r="AP4772" s="553"/>
      <c r="AQ4772" s="637"/>
      <c r="AR4772" s="535"/>
      <c r="AS4772" s="536"/>
      <c r="AT4772" s="549"/>
      <c r="AU4772" s="550"/>
      <c r="AV4772" s="553"/>
      <c r="AW4772" s="554"/>
      <c r="AX4772" s="535"/>
      <c r="AY4772" s="536"/>
      <c r="AZ4772" s="553"/>
      <c r="BA4772" s="550"/>
      <c r="BB4772" s="553"/>
      <c r="BC4772" s="637"/>
      <c r="BD4772" s="535"/>
      <c r="BE4772" s="536"/>
      <c r="BF4772" s="549"/>
      <c r="BG4772" s="550"/>
      <c r="BH4772" s="553"/>
      <c r="BI4772" s="554"/>
      <c r="BJ4772" s="535"/>
      <c r="BK4772" s="620"/>
      <c r="BL4772" s="624"/>
      <c r="BM4772" s="625"/>
      <c r="BN4772" s="626"/>
      <c r="BO4772" s="609"/>
      <c r="BP4772" s="710"/>
      <c r="BQ4772" s="639"/>
      <c r="BR4772" s="77"/>
      <c r="BS4772" s="77"/>
      <c r="BT4772" s="278"/>
    </row>
    <row r="4773" spans="1:75" s="79" customFormat="1" ht="33" hidden="1" customHeight="1" thickBot="1" x14ac:dyDescent="0.5">
      <c r="A4773" s="278"/>
      <c r="B4773" s="671"/>
      <c r="C4773" s="611"/>
      <c r="D4773" s="611" t="s">
        <v>13</v>
      </c>
      <c r="E4773" s="612"/>
      <c r="F4773" s="82"/>
      <c r="G4773" s="117"/>
      <c r="H4773" s="541"/>
      <c r="I4773" s="545"/>
      <c r="J4773" s="541"/>
      <c r="K4773" s="545"/>
      <c r="L4773" s="537"/>
      <c r="M4773" s="538"/>
      <c r="N4773" s="533">
        <f>J4773+L4773</f>
        <v>0</v>
      </c>
      <c r="O4773" s="534"/>
      <c r="P4773" s="537"/>
      <c r="Q4773" s="545"/>
      <c r="R4773" s="537"/>
      <c r="S4773" s="538"/>
      <c r="T4773" s="533">
        <f>R4773-P4773</f>
        <v>0</v>
      </c>
      <c r="U4773" s="534"/>
      <c r="V4773" s="537"/>
      <c r="W4773" s="538"/>
      <c r="X4773" s="541"/>
      <c r="Y4773" s="542"/>
      <c r="Z4773" s="541"/>
      <c r="AA4773" s="542"/>
      <c r="AB4773" s="538"/>
      <c r="AC4773" s="545"/>
      <c r="AD4773" s="537"/>
      <c r="AE4773" s="538"/>
      <c r="AF4773" s="533">
        <f>IF(AB4773=0,0,(AD4773/AB4773)*100)</f>
        <v>0</v>
      </c>
      <c r="AG4773" s="534"/>
      <c r="AH4773" s="537"/>
      <c r="AI4773" s="545"/>
      <c r="AJ4773" s="537"/>
      <c r="AK4773" s="538"/>
      <c r="AL4773" s="533">
        <f>IF(AH4773=0,0,(AJ4773/AH4773)*100)</f>
        <v>0</v>
      </c>
      <c r="AM4773" s="534"/>
      <c r="AN4773" s="537"/>
      <c r="AO4773" s="545"/>
      <c r="AP4773" s="537"/>
      <c r="AQ4773" s="538"/>
      <c r="AR4773" s="533">
        <f>IF(AN4773=0,0,(AP4773/AN4773)*100)</f>
        <v>0</v>
      </c>
      <c r="AS4773" s="534"/>
      <c r="AT4773" s="547">
        <f>AB4773+AH4773+AN4773</f>
        <v>0</v>
      </c>
      <c r="AU4773" s="548"/>
      <c r="AV4773" s="551">
        <f>AD4773+AJ4773+AP4773</f>
        <v>0</v>
      </c>
      <c r="AW4773" s="552"/>
      <c r="AX4773" s="533">
        <f>IF(AT4773=0,0,(AV4773/AT4773)*100)</f>
        <v>0</v>
      </c>
      <c r="AY4773" s="534"/>
      <c r="AZ4773" s="537"/>
      <c r="BA4773" s="545"/>
      <c r="BB4773" s="537"/>
      <c r="BC4773" s="538"/>
      <c r="BD4773" s="533">
        <f>IF(AZ4773=0,0,(BB4773/AZ4773)*100)</f>
        <v>0</v>
      </c>
      <c r="BE4773" s="534"/>
      <c r="BF4773" s="547">
        <f>AT4773+AZ4773</f>
        <v>0</v>
      </c>
      <c r="BG4773" s="548"/>
      <c r="BH4773" s="551">
        <f>AV4773+BB4773</f>
        <v>0</v>
      </c>
      <c r="BI4773" s="552"/>
      <c r="BJ4773" s="533">
        <f>IF(BF4773=0,0,(BH4773/BF4773)*100)</f>
        <v>0</v>
      </c>
      <c r="BK4773" s="619"/>
      <c r="BL4773" s="621">
        <f>(AD4773*2)+(AJ4773*2)+(AP4773*3)+BB4773</f>
        <v>0</v>
      </c>
      <c r="BM4773" s="622"/>
      <c r="BN4773" s="623"/>
      <c r="BO4773" s="647"/>
      <c r="BP4773" s="83"/>
      <c r="BQ4773" s="84"/>
      <c r="BR4773" s="77"/>
      <c r="BS4773" s="77"/>
      <c r="BT4773" s="278"/>
    </row>
    <row r="4774" spans="1:75" s="79" customFormat="1" ht="33.75" hidden="1" customHeight="1" thickBot="1" x14ac:dyDescent="0.5">
      <c r="A4774" s="278"/>
      <c r="B4774" s="232"/>
      <c r="C4774" s="257"/>
      <c r="D4774" s="613"/>
      <c r="E4774" s="614"/>
      <c r="F4774" s="86"/>
      <c r="G4774" s="86"/>
      <c r="H4774" s="543"/>
      <c r="I4774" s="546"/>
      <c r="J4774" s="543"/>
      <c r="K4774" s="546"/>
      <c r="L4774" s="539"/>
      <c r="M4774" s="540"/>
      <c r="N4774" s="535"/>
      <c r="O4774" s="536"/>
      <c r="P4774" s="539"/>
      <c r="Q4774" s="546"/>
      <c r="R4774" s="539"/>
      <c r="S4774" s="540"/>
      <c r="T4774" s="535"/>
      <c r="U4774" s="536"/>
      <c r="V4774" s="539"/>
      <c r="W4774" s="540"/>
      <c r="X4774" s="543"/>
      <c r="Y4774" s="544"/>
      <c r="Z4774" s="543"/>
      <c r="AA4774" s="544"/>
      <c r="AB4774" s="540"/>
      <c r="AC4774" s="546"/>
      <c r="AD4774" s="539"/>
      <c r="AE4774" s="540"/>
      <c r="AF4774" s="535"/>
      <c r="AG4774" s="536"/>
      <c r="AH4774" s="539"/>
      <c r="AI4774" s="546"/>
      <c r="AJ4774" s="539"/>
      <c r="AK4774" s="540"/>
      <c r="AL4774" s="535"/>
      <c r="AM4774" s="536"/>
      <c r="AN4774" s="539"/>
      <c r="AO4774" s="546"/>
      <c r="AP4774" s="539"/>
      <c r="AQ4774" s="540"/>
      <c r="AR4774" s="535"/>
      <c r="AS4774" s="536"/>
      <c r="AT4774" s="549"/>
      <c r="AU4774" s="550"/>
      <c r="AV4774" s="553"/>
      <c r="AW4774" s="554"/>
      <c r="AX4774" s="535"/>
      <c r="AY4774" s="536"/>
      <c r="AZ4774" s="539"/>
      <c r="BA4774" s="546"/>
      <c r="BB4774" s="539"/>
      <c r="BC4774" s="540"/>
      <c r="BD4774" s="535"/>
      <c r="BE4774" s="536"/>
      <c r="BF4774" s="549"/>
      <c r="BG4774" s="550"/>
      <c r="BH4774" s="553"/>
      <c r="BI4774" s="554"/>
      <c r="BJ4774" s="535"/>
      <c r="BK4774" s="620"/>
      <c r="BL4774" s="624"/>
      <c r="BM4774" s="625"/>
      <c r="BN4774" s="626"/>
      <c r="BO4774" s="648"/>
      <c r="BP4774" s="222"/>
      <c r="BQ4774" s="222"/>
      <c r="BR4774" s="77"/>
      <c r="BS4774" s="77"/>
      <c r="BT4774" s="278"/>
    </row>
    <row r="4775" spans="1:75" ht="16.5" hidden="1" customHeight="1" thickTop="1" thickBot="1" x14ac:dyDescent="0.5">
      <c r="A4775" s="268"/>
      <c r="B4775" s="229"/>
      <c r="C4775" s="195"/>
      <c r="D4775" s="195"/>
      <c r="E4775" s="195"/>
      <c r="F4775" s="195"/>
      <c r="G4775" s="195"/>
      <c r="H4775" s="195"/>
      <c r="I4775" s="195"/>
      <c r="J4775" s="195"/>
      <c r="K4775" s="195"/>
      <c r="L4775" s="195"/>
      <c r="M4775" s="195"/>
      <c r="N4775" s="195"/>
      <c r="O4775" s="195"/>
      <c r="P4775" s="195"/>
      <c r="Q4775" s="195"/>
      <c r="R4775" s="195"/>
      <c r="S4775" s="195"/>
      <c r="T4775" s="195"/>
      <c r="U4775" s="195"/>
      <c r="V4775" s="195"/>
      <c r="W4775" s="195"/>
      <c r="X4775" s="195"/>
      <c r="Y4775" s="195"/>
      <c r="Z4775" s="195"/>
      <c r="AA4775" s="195"/>
      <c r="AB4775" s="195"/>
      <c r="AC4775" s="195"/>
      <c r="AD4775" s="195"/>
      <c r="AE4775" s="195"/>
      <c r="AF4775" s="198"/>
      <c r="AG4775" s="198"/>
      <c r="AH4775" s="195"/>
      <c r="AI4775" s="195"/>
      <c r="AJ4775" s="195"/>
      <c r="AK4775" s="195"/>
      <c r="AL4775" s="195"/>
      <c r="AM4775" s="195"/>
      <c r="AN4775" s="195"/>
      <c r="AO4775" s="195"/>
      <c r="AP4775" s="195"/>
      <c r="AQ4775" s="195"/>
      <c r="AR4775" s="195"/>
      <c r="AS4775" s="195"/>
      <c r="AT4775" s="195"/>
      <c r="AU4775" s="195"/>
      <c r="AV4775" s="195"/>
      <c r="AW4775" s="195"/>
      <c r="AX4775" s="195"/>
      <c r="AY4775" s="195"/>
      <c r="AZ4775" s="195"/>
      <c r="BA4775" s="195"/>
      <c r="BB4775" s="195"/>
      <c r="BC4775" s="195"/>
      <c r="BD4775" s="195"/>
      <c r="BE4775" s="195"/>
      <c r="BF4775" s="195"/>
      <c r="BG4775" s="195"/>
      <c r="BH4775" s="195"/>
      <c r="BI4775" s="195"/>
      <c r="BJ4775" s="195"/>
      <c r="BK4775" s="195"/>
      <c r="BL4775" s="195"/>
      <c r="BM4775" s="195"/>
      <c r="BN4775" s="195"/>
      <c r="BO4775" s="247"/>
      <c r="BP4775" s="600">
        <f>IF((J4771+L4773)=0,0,(J4771/(J4771+L4773)*100)%)</f>
        <v>0</v>
      </c>
      <c r="BQ4775" s="601"/>
      <c r="BR4775" s="600">
        <f>IF((L4771+J4773)=0,0,(L4771/(L4771+J4773)*100)%)</f>
        <v>0</v>
      </c>
      <c r="BS4775" s="601"/>
      <c r="BT4775" s="268"/>
    </row>
    <row r="4776" spans="1:75" s="85" customFormat="1" ht="79.5" hidden="1" customHeight="1" thickTop="1" thickBot="1" x14ac:dyDescent="0.55000000000000004">
      <c r="A4776" s="279"/>
      <c r="B4776" s="682" t="s">
        <v>59</v>
      </c>
      <c r="C4776" s="683"/>
      <c r="D4776" s="608" t="s">
        <v>53</v>
      </c>
      <c r="E4776" s="608"/>
      <c r="F4776" s="608"/>
      <c r="G4776" s="730"/>
      <c r="H4776" s="589"/>
      <c r="I4776" s="590"/>
      <c r="J4776" s="591"/>
      <c r="K4776" s="200"/>
      <c r="L4776" s="589"/>
      <c r="M4776" s="590"/>
      <c r="N4776" s="591"/>
      <c r="O4776" s="592" t="s">
        <v>46</v>
      </c>
      <c r="P4776" s="593"/>
      <c r="Q4776" s="593"/>
      <c r="R4776" s="593"/>
      <c r="S4776" s="589"/>
      <c r="T4776" s="590"/>
      <c r="U4776" s="591"/>
      <c r="V4776" s="200"/>
      <c r="W4776" s="589"/>
      <c r="X4776" s="590"/>
      <c r="Y4776" s="591"/>
      <c r="Z4776" s="592" t="s">
        <v>48</v>
      </c>
      <c r="AA4776" s="593"/>
      <c r="AB4776" s="593"/>
      <c r="AC4776" s="594"/>
      <c r="AD4776" s="589"/>
      <c r="AE4776" s="590"/>
      <c r="AF4776" s="591"/>
      <c r="AG4776" s="200"/>
      <c r="AH4776" s="589"/>
      <c r="AI4776" s="590"/>
      <c r="AJ4776" s="591"/>
      <c r="AK4776" s="592" t="s">
        <v>52</v>
      </c>
      <c r="AL4776" s="593"/>
      <c r="AM4776" s="593"/>
      <c r="AN4776" s="594"/>
      <c r="AO4776" s="589"/>
      <c r="AP4776" s="590"/>
      <c r="AQ4776" s="591"/>
      <c r="AR4776" s="204"/>
      <c r="AS4776" s="589"/>
      <c r="AT4776" s="590"/>
      <c r="AU4776" s="591"/>
      <c r="AV4776" s="258"/>
      <c r="AW4776" s="258"/>
      <c r="AX4776" s="258"/>
      <c r="AY4776" s="258"/>
      <c r="AZ4776" s="532" t="s">
        <v>20</v>
      </c>
      <c r="BA4776" s="532"/>
      <c r="BB4776" s="532"/>
      <c r="BC4776" s="532"/>
      <c r="BD4776" s="615"/>
      <c r="BE4776" s="616">
        <f>BL4771</f>
        <v>0</v>
      </c>
      <c r="BF4776" s="617"/>
      <c r="BG4776" s="618"/>
      <c r="BH4776" s="205"/>
      <c r="BI4776" s="616">
        <f>BL4773</f>
        <v>0</v>
      </c>
      <c r="BJ4776" s="617"/>
      <c r="BK4776" s="618"/>
      <c r="BL4776" s="206"/>
      <c r="BM4776" s="206"/>
      <c r="BN4776" s="206"/>
      <c r="BO4776" s="248"/>
      <c r="BP4776" s="87"/>
      <c r="BQ4776" s="87"/>
      <c r="BR4776" s="81"/>
      <c r="BS4776" s="81"/>
      <c r="BT4776" s="279"/>
    </row>
    <row r="4777" spans="1:75" ht="15.6" hidden="1" customHeight="1" thickTop="1" thickBot="1" x14ac:dyDescent="0.55000000000000004">
      <c r="A4777" s="268"/>
      <c r="B4777" s="230"/>
      <c r="C4777" s="191"/>
      <c r="D4777" s="196"/>
      <c r="E4777" s="196"/>
      <c r="F4777" s="199"/>
      <c r="G4777" s="199"/>
      <c r="H4777" s="202"/>
      <c r="I4777" s="202"/>
      <c r="J4777" s="202"/>
      <c r="K4777" s="202"/>
      <c r="L4777" s="202"/>
      <c r="M4777" s="202"/>
      <c r="N4777" s="202"/>
      <c r="O4777" s="199"/>
      <c r="P4777" s="199"/>
      <c r="Q4777" s="199"/>
      <c r="R4777" s="199"/>
      <c r="S4777" s="202"/>
      <c r="T4777" s="202"/>
      <c r="U4777" s="202"/>
      <c r="V4777" s="201"/>
      <c r="W4777" s="202"/>
      <c r="X4777" s="202"/>
      <c r="Y4777" s="202"/>
      <c r="Z4777" s="199"/>
      <c r="AA4777" s="199"/>
      <c r="AB4777" s="199"/>
      <c r="AC4777" s="199"/>
      <c r="AD4777" s="202"/>
      <c r="AE4777" s="202"/>
      <c r="AF4777" s="202"/>
      <c r="AG4777" s="202"/>
      <c r="AH4777" s="201"/>
      <c r="AI4777" s="201"/>
      <c r="AJ4777" s="202"/>
      <c r="AK4777" s="199"/>
      <c r="AL4777" s="199"/>
      <c r="AM4777" s="199"/>
      <c r="AN4777" s="199"/>
      <c r="AO4777" s="202"/>
      <c r="AP4777" s="202"/>
      <c r="AQ4777" s="202"/>
      <c r="AR4777" s="202"/>
      <c r="AS4777" s="202"/>
      <c r="AT4777" s="204"/>
      <c r="AU4777" s="204"/>
      <c r="AV4777" s="207"/>
      <c r="AW4777" s="207"/>
      <c r="AX4777" s="207"/>
      <c r="AY4777" s="207"/>
      <c r="AZ4777" s="199"/>
      <c r="BA4777" s="208"/>
      <c r="BB4777" s="208"/>
      <c r="BC4777" s="209"/>
      <c r="BD4777" s="210"/>
      <c r="BE4777" s="211"/>
      <c r="BF4777" s="211"/>
      <c r="BG4777" s="204"/>
      <c r="BH4777" s="212"/>
      <c r="BI4777" s="213"/>
      <c r="BJ4777" s="213"/>
      <c r="BK4777" s="204"/>
      <c r="BL4777" s="207"/>
      <c r="BM4777" s="207"/>
      <c r="BN4777" s="207"/>
      <c r="BO4777" s="249"/>
      <c r="BP4777" s="88"/>
      <c r="BQ4777" s="88"/>
      <c r="BR4777" s="65"/>
      <c r="BS4777" s="65"/>
      <c r="BT4777" s="268"/>
    </row>
    <row r="4778" spans="1:75" s="85" customFormat="1" ht="79.5" hidden="1" customHeight="1" thickTop="1" thickBot="1" x14ac:dyDescent="0.55000000000000004">
      <c r="A4778" s="279"/>
      <c r="B4778" s="531" t="s">
        <v>45</v>
      </c>
      <c r="C4778" s="532"/>
      <c r="D4778" s="608" t="s">
        <v>54</v>
      </c>
      <c r="E4778" s="608"/>
      <c r="F4778" s="608"/>
      <c r="G4778" s="730"/>
      <c r="H4778" s="616">
        <f>H4776</f>
        <v>0</v>
      </c>
      <c r="I4778" s="617"/>
      <c r="J4778" s="618"/>
      <c r="K4778" s="200"/>
      <c r="L4778" s="616">
        <f>L4776</f>
        <v>0</v>
      </c>
      <c r="M4778" s="617"/>
      <c r="N4778" s="618"/>
      <c r="O4778" s="592" t="s">
        <v>50</v>
      </c>
      <c r="P4778" s="593"/>
      <c r="Q4778" s="593"/>
      <c r="R4778" s="593"/>
      <c r="S4778" s="616">
        <f>S4776-H4776</f>
        <v>0</v>
      </c>
      <c r="T4778" s="617"/>
      <c r="U4778" s="618"/>
      <c r="V4778" s="200"/>
      <c r="W4778" s="616">
        <f>W4776-L4776</f>
        <v>0</v>
      </c>
      <c r="X4778" s="617"/>
      <c r="Y4778" s="618"/>
      <c r="Z4778" s="592" t="s">
        <v>49</v>
      </c>
      <c r="AA4778" s="593"/>
      <c r="AB4778" s="593"/>
      <c r="AC4778" s="594"/>
      <c r="AD4778" s="616">
        <f>AD4776-S4776</f>
        <v>0</v>
      </c>
      <c r="AE4778" s="617"/>
      <c r="AF4778" s="618"/>
      <c r="AG4778" s="200"/>
      <c r="AH4778" s="616">
        <f>AH4776-W4776</f>
        <v>0</v>
      </c>
      <c r="AI4778" s="617"/>
      <c r="AJ4778" s="618"/>
      <c r="AK4778" s="592" t="s">
        <v>51</v>
      </c>
      <c r="AL4778" s="593"/>
      <c r="AM4778" s="593"/>
      <c r="AN4778" s="594"/>
      <c r="AO4778" s="616">
        <f>AO4776-AD4776</f>
        <v>0</v>
      </c>
      <c r="AP4778" s="617"/>
      <c r="AQ4778" s="618"/>
      <c r="AR4778" s="204"/>
      <c r="AS4778" s="616">
        <f>AS4776-AH4776</f>
        <v>0</v>
      </c>
      <c r="AT4778" s="617"/>
      <c r="AU4778" s="618"/>
      <c r="AV4778" s="258"/>
      <c r="AW4778" s="258"/>
      <c r="AX4778" s="258"/>
      <c r="AY4778" s="258"/>
      <c r="AZ4778" s="532" t="s">
        <v>44</v>
      </c>
      <c r="BA4778" s="532"/>
      <c r="BB4778" s="532"/>
      <c r="BC4778" s="532"/>
      <c r="BD4778" s="615"/>
      <c r="BE4778" s="616">
        <f>BE4776-AO4776</f>
        <v>0</v>
      </c>
      <c r="BF4778" s="617"/>
      <c r="BG4778" s="618"/>
      <c r="BH4778" s="214"/>
      <c r="BI4778" s="616">
        <f>BI4776-AS4776</f>
        <v>0</v>
      </c>
      <c r="BJ4778" s="617"/>
      <c r="BK4778" s="618"/>
      <c r="BL4778" s="206"/>
      <c r="BM4778" s="206"/>
      <c r="BN4778" s="206"/>
      <c r="BO4778" s="248"/>
      <c r="BP4778" s="87"/>
      <c r="BQ4778" s="87"/>
      <c r="BR4778" s="81"/>
      <c r="BS4778" s="81"/>
      <c r="BT4778" s="279"/>
      <c r="BW4778" s="79"/>
    </row>
    <row r="4779" spans="1:75" ht="18.75" hidden="1" customHeight="1" thickTop="1" thickBot="1" x14ac:dyDescent="0.5">
      <c r="A4779" s="268"/>
      <c r="B4779" s="231"/>
      <c r="C4779" s="197"/>
      <c r="D4779" s="197"/>
      <c r="E4779" s="197"/>
      <c r="F4779" s="254"/>
      <c r="G4779" s="254"/>
      <c r="H4779" s="197"/>
      <c r="I4779" s="197"/>
      <c r="J4779" s="197"/>
      <c r="K4779" s="197"/>
      <c r="L4779" s="197"/>
      <c r="M4779" s="197"/>
      <c r="N4779" s="197"/>
      <c r="O4779" s="197"/>
      <c r="P4779" s="197"/>
      <c r="Q4779" s="197"/>
      <c r="R4779" s="197"/>
      <c r="S4779" s="197"/>
      <c r="T4779" s="197"/>
      <c r="U4779" s="197"/>
      <c r="V4779" s="197"/>
      <c r="W4779" s="197"/>
      <c r="X4779" s="197"/>
      <c r="Y4779" s="197"/>
      <c r="Z4779" s="197"/>
      <c r="AA4779" s="197"/>
      <c r="AB4779" s="197"/>
      <c r="AC4779" s="197"/>
      <c r="AD4779" s="197"/>
      <c r="AE4779" s="197"/>
      <c r="AF4779" s="203"/>
      <c r="AG4779" s="203"/>
      <c r="AH4779" s="197"/>
      <c r="AI4779" s="197"/>
      <c r="AJ4779" s="197"/>
      <c r="AK4779" s="197"/>
      <c r="AL4779" s="197"/>
      <c r="AM4779" s="197"/>
      <c r="AN4779" s="197"/>
      <c r="AO4779" s="197"/>
      <c r="AP4779" s="197"/>
      <c r="AQ4779" s="197"/>
      <c r="AR4779" s="197"/>
      <c r="AS4779" s="197"/>
      <c r="AT4779" s="197"/>
      <c r="AU4779" s="197"/>
      <c r="AV4779" s="197"/>
      <c r="AW4779" s="197"/>
      <c r="AX4779" s="197"/>
      <c r="AY4779" s="197"/>
      <c r="AZ4779" s="197"/>
      <c r="BA4779" s="640" t="s">
        <v>153</v>
      </c>
      <c r="BB4779" s="640"/>
      <c r="BC4779" s="640"/>
      <c r="BD4779" s="640"/>
      <c r="BE4779" s="640"/>
      <c r="BF4779" s="640"/>
      <c r="BG4779" s="640"/>
      <c r="BH4779" s="640"/>
      <c r="BI4779" s="640"/>
      <c r="BJ4779" s="640"/>
      <c r="BK4779" s="640"/>
      <c r="BL4779" s="640"/>
      <c r="BM4779" s="640"/>
      <c r="BN4779" s="640"/>
      <c r="BO4779" s="250"/>
      <c r="BP4779" s="89"/>
      <c r="BQ4779" s="89"/>
      <c r="BR4779" s="65"/>
      <c r="BS4779" s="65"/>
      <c r="BT4779" s="268"/>
    </row>
    <row r="4780" spans="1:75" s="255" customFormat="1" ht="13.5" hidden="1" customHeight="1" thickTop="1" x14ac:dyDescent="0.45">
      <c r="A4780" s="268"/>
      <c r="B4780" s="269"/>
      <c r="C4780" s="268"/>
      <c r="D4780" s="268"/>
      <c r="E4780" s="268"/>
      <c r="F4780" s="270"/>
      <c r="G4780" s="270"/>
      <c r="H4780" s="268"/>
      <c r="I4780" s="268"/>
      <c r="J4780" s="268"/>
      <c r="K4780" s="268"/>
      <c r="L4780" s="268"/>
      <c r="M4780" s="268"/>
      <c r="N4780" s="268"/>
      <c r="O4780" s="268"/>
      <c r="P4780" s="268"/>
      <c r="Q4780" s="268"/>
      <c r="R4780" s="268"/>
      <c r="S4780" s="268"/>
      <c r="T4780" s="268"/>
      <c r="U4780" s="268"/>
      <c r="V4780" s="268"/>
      <c r="W4780" s="268"/>
      <c r="X4780" s="268"/>
      <c r="Y4780" s="268"/>
      <c r="Z4780" s="268"/>
      <c r="AA4780" s="268"/>
      <c r="AB4780" s="268"/>
      <c r="AC4780" s="268"/>
      <c r="AD4780" s="268"/>
      <c r="AE4780" s="268"/>
      <c r="AF4780" s="271"/>
      <c r="AG4780" s="271"/>
      <c r="AH4780" s="268"/>
      <c r="AI4780" s="268"/>
      <c r="AJ4780" s="268"/>
      <c r="AK4780" s="268"/>
      <c r="AL4780" s="268"/>
      <c r="AM4780" s="268"/>
      <c r="AN4780" s="268"/>
      <c r="AO4780" s="268"/>
      <c r="AP4780" s="268"/>
      <c r="AQ4780" s="268"/>
      <c r="AR4780" s="268"/>
      <c r="AS4780" s="268"/>
      <c r="AT4780" s="268"/>
      <c r="AU4780" s="268"/>
      <c r="AV4780" s="268"/>
      <c r="AW4780" s="268"/>
      <c r="AX4780" s="268"/>
      <c r="AY4780" s="268"/>
      <c r="AZ4780" s="268"/>
      <c r="BA4780" s="268"/>
      <c r="BB4780" s="268"/>
      <c r="BC4780" s="268"/>
      <c r="BD4780" s="268"/>
      <c r="BE4780" s="268"/>
      <c r="BF4780" s="268"/>
      <c r="BG4780" s="268"/>
      <c r="BH4780" s="268"/>
      <c r="BI4780" s="268"/>
      <c r="BJ4780" s="268"/>
      <c r="BK4780" s="268"/>
      <c r="BL4780" s="268"/>
      <c r="BM4780" s="268"/>
      <c r="BN4780" s="268"/>
      <c r="BO4780" s="272"/>
      <c r="BP4780" s="272"/>
      <c r="BQ4780" s="272"/>
      <c r="BR4780" s="268"/>
      <c r="BS4780" s="268"/>
      <c r="BT4780" s="268"/>
    </row>
    <row r="4781" spans="1:75" s="69" customFormat="1" ht="33.75" hidden="1" x14ac:dyDescent="0.5">
      <c r="A4781" s="273"/>
      <c r="B4781" s="695" t="s">
        <v>9</v>
      </c>
      <c r="C4781" s="695"/>
      <c r="D4781" s="695"/>
      <c r="E4781" s="695"/>
      <c r="F4781" s="695"/>
      <c r="G4781" s="695"/>
      <c r="H4781" s="695"/>
      <c r="I4781" s="695"/>
      <c r="J4781" s="695"/>
      <c r="K4781" s="695"/>
      <c r="L4781" s="695"/>
      <c r="M4781" s="695"/>
      <c r="N4781" s="695"/>
      <c r="O4781" s="695"/>
      <c r="P4781" s="695"/>
      <c r="Q4781" s="695"/>
      <c r="R4781" s="695"/>
      <c r="S4781" s="695"/>
      <c r="T4781" s="695"/>
      <c r="U4781" s="695"/>
      <c r="V4781" s="695"/>
      <c r="W4781" s="695"/>
      <c r="X4781" s="695"/>
      <c r="Y4781" s="695"/>
      <c r="Z4781" s="695"/>
      <c r="AA4781" s="695"/>
      <c r="AB4781" s="695"/>
      <c r="AC4781" s="695"/>
      <c r="AD4781" s="695"/>
      <c r="AE4781" s="695"/>
      <c r="AF4781" s="695"/>
      <c r="AG4781" s="695"/>
      <c r="AH4781" s="695"/>
      <c r="AI4781" s="695"/>
      <c r="AJ4781" s="695"/>
      <c r="AK4781" s="695"/>
      <c r="AL4781" s="695"/>
      <c r="AM4781" s="695"/>
      <c r="AN4781" s="695"/>
      <c r="AO4781" s="695"/>
      <c r="AP4781" s="695"/>
      <c r="AQ4781" s="695"/>
      <c r="AR4781" s="695"/>
      <c r="AS4781" s="695"/>
      <c r="AT4781" s="695"/>
      <c r="AU4781" s="695"/>
      <c r="AV4781" s="695"/>
      <c r="AW4781" s="695"/>
      <c r="AX4781" s="695"/>
      <c r="AY4781" s="695"/>
      <c r="AZ4781" s="695"/>
      <c r="BA4781" s="695"/>
      <c r="BB4781" s="695"/>
      <c r="BC4781" s="695"/>
      <c r="BD4781" s="695"/>
      <c r="BE4781" s="695"/>
      <c r="BF4781" s="695"/>
      <c r="BG4781" s="695"/>
      <c r="BH4781" s="695"/>
      <c r="BI4781" s="695"/>
      <c r="BJ4781" s="695"/>
      <c r="BK4781" s="695"/>
      <c r="BL4781" s="695"/>
      <c r="BM4781" s="695"/>
      <c r="BN4781" s="695"/>
      <c r="BO4781" s="175"/>
      <c r="BP4781" s="175"/>
      <c r="BQ4781" s="175"/>
      <c r="BR4781" s="68"/>
      <c r="BS4781" s="68"/>
      <c r="BT4781" s="273"/>
    </row>
    <row r="4782" spans="1:75" ht="10.9" hidden="1" customHeight="1" x14ac:dyDescent="0.45">
      <c r="A4782" s="268"/>
      <c r="B4782" s="227"/>
      <c r="C4782" s="177"/>
      <c r="D4782" s="177"/>
      <c r="E4782" s="177"/>
      <c r="F4782" s="178"/>
      <c r="G4782" s="178"/>
      <c r="H4782" s="177"/>
      <c r="I4782" s="177"/>
      <c r="J4782" s="177"/>
      <c r="K4782" s="177"/>
      <c r="L4782" s="177"/>
      <c r="M4782" s="177"/>
      <c r="N4782" s="177"/>
      <c r="O4782" s="177"/>
      <c r="P4782" s="177"/>
      <c r="Q4782" s="177"/>
      <c r="R4782" s="177"/>
      <c r="S4782" s="177"/>
      <c r="T4782" s="177"/>
      <c r="U4782" s="177"/>
      <c r="V4782" s="177"/>
      <c r="W4782" s="177"/>
      <c r="X4782" s="177"/>
      <c r="Y4782" s="177"/>
      <c r="Z4782" s="177"/>
      <c r="AA4782" s="177"/>
      <c r="AB4782" s="177"/>
      <c r="AC4782" s="177"/>
      <c r="AD4782" s="177"/>
      <c r="AE4782" s="177"/>
      <c r="AF4782" s="179"/>
      <c r="AG4782" s="179"/>
      <c r="AH4782" s="177"/>
      <c r="AI4782" s="177"/>
      <c r="AJ4782" s="177"/>
      <c r="AK4782" s="177"/>
      <c r="AL4782" s="177"/>
      <c r="AM4782" s="177"/>
      <c r="AN4782" s="177"/>
      <c r="AO4782" s="177"/>
      <c r="AP4782" s="177"/>
      <c r="AQ4782" s="177"/>
      <c r="AR4782" s="177"/>
      <c r="AS4782" s="177"/>
      <c r="AT4782" s="177"/>
      <c r="AU4782" s="177"/>
      <c r="AV4782" s="177"/>
      <c r="AW4782" s="177"/>
      <c r="AX4782" s="177"/>
      <c r="AY4782" s="177"/>
      <c r="AZ4782" s="177"/>
      <c r="BA4782" s="177"/>
      <c r="BB4782" s="177"/>
      <c r="BC4782" s="177"/>
      <c r="BD4782" s="177"/>
      <c r="BE4782" s="177"/>
      <c r="BF4782" s="177"/>
      <c r="BG4782" s="177"/>
      <c r="BH4782" s="177"/>
      <c r="BI4782" s="177"/>
      <c r="BJ4782" s="177"/>
      <c r="BK4782" s="177"/>
      <c r="BL4782" s="177"/>
      <c r="BM4782" s="177"/>
      <c r="BN4782" s="259"/>
      <c r="BO4782" s="245"/>
      <c r="BP4782" s="259"/>
      <c r="BQ4782" s="259"/>
      <c r="BR4782" s="65"/>
      <c r="BS4782" s="65"/>
      <c r="BT4782" s="268"/>
    </row>
    <row r="4783" spans="1:75" s="70" customFormat="1" ht="36.75" hidden="1" customHeight="1" x14ac:dyDescent="0.45">
      <c r="A4783" s="274"/>
      <c r="B4783" s="227"/>
      <c r="C4783" s="176"/>
      <c r="D4783" s="226" t="s">
        <v>10</v>
      </c>
      <c r="E4783" s="713" t="str">
        <f>IF(ROSTER!D$3="","",ROSTER!D$3)</f>
        <v/>
      </c>
      <c r="F4783" s="713"/>
      <c r="G4783" s="713"/>
      <c r="H4783" s="713"/>
      <c r="I4783" s="713"/>
      <c r="J4783" s="713"/>
      <c r="K4783" s="713"/>
      <c r="L4783" s="713"/>
      <c r="M4783" s="713"/>
      <c r="N4783" s="713"/>
      <c r="O4783" s="713"/>
      <c r="P4783" s="713"/>
      <c r="Q4783" s="713"/>
      <c r="R4783" s="713"/>
      <c r="S4783" s="713"/>
      <c r="T4783" s="713"/>
      <c r="U4783" s="713"/>
      <c r="V4783" s="713"/>
      <c r="W4783" s="713"/>
      <c r="X4783" s="713"/>
      <c r="Y4783" s="713"/>
      <c r="Z4783" s="713"/>
      <c r="AA4783" s="713"/>
      <c r="AB4783" s="713"/>
      <c r="AC4783" s="713"/>
      <c r="AD4783" s="180"/>
      <c r="AE4783" s="719" t="s">
        <v>11</v>
      </c>
      <c r="AF4783" s="719"/>
      <c r="AG4783" s="719"/>
      <c r="AH4783" s="719"/>
      <c r="AI4783" s="719"/>
      <c r="AJ4783" s="719"/>
      <c r="AK4783" s="719"/>
      <c r="AL4783" s="717"/>
      <c r="AM4783" s="717"/>
      <c r="AN4783" s="717"/>
      <c r="AO4783" s="717"/>
      <c r="AP4783" s="717"/>
      <c r="AQ4783" s="717"/>
      <c r="AR4783" s="717"/>
      <c r="AS4783" s="717"/>
      <c r="AT4783" s="717"/>
      <c r="AU4783" s="717"/>
      <c r="AV4783" s="717"/>
      <c r="AW4783" s="717"/>
      <c r="AX4783" s="717"/>
      <c r="AY4783" s="717"/>
      <c r="AZ4783" s="717"/>
      <c r="BA4783" s="717"/>
      <c r="BB4783" s="717"/>
      <c r="BC4783" s="717"/>
      <c r="BD4783" s="717"/>
      <c r="BE4783" s="717"/>
      <c r="BF4783" s="717"/>
      <c r="BG4783" s="717"/>
      <c r="BH4783" s="717"/>
      <c r="BI4783" s="717"/>
      <c r="BJ4783" s="717"/>
      <c r="BK4783" s="717"/>
      <c r="BL4783" s="717"/>
      <c r="BM4783" s="717"/>
      <c r="BN4783" s="259"/>
      <c r="BO4783" s="246" t="s">
        <v>130</v>
      </c>
      <c r="BP4783" s="259"/>
      <c r="BQ4783" s="259"/>
      <c r="BR4783" s="66"/>
      <c r="BS4783" s="66"/>
      <c r="BT4783" s="274"/>
    </row>
    <row r="4784" spans="1:75" ht="8.85" hidden="1" customHeight="1" x14ac:dyDescent="0.45">
      <c r="A4784" s="275"/>
      <c r="B4784" s="227"/>
      <c r="C4784" s="179" t="s">
        <v>38</v>
      </c>
      <c r="D4784" s="179"/>
      <c r="E4784" s="179"/>
      <c r="F4784" s="181"/>
      <c r="G4784" s="181"/>
      <c r="H4784" s="179"/>
      <c r="I4784" s="179"/>
      <c r="J4784" s="182"/>
      <c r="K4784" s="182"/>
      <c r="L4784" s="182"/>
      <c r="M4784" s="182"/>
      <c r="N4784" s="182"/>
      <c r="O4784" s="182"/>
      <c r="P4784" s="182"/>
      <c r="Q4784" s="182"/>
      <c r="R4784" s="182"/>
      <c r="S4784" s="182"/>
      <c r="T4784" s="182"/>
      <c r="U4784" s="182"/>
      <c r="V4784" s="182"/>
      <c r="W4784" s="182"/>
      <c r="X4784" s="182"/>
      <c r="Y4784" s="182"/>
      <c r="Z4784" s="182"/>
      <c r="AA4784" s="182"/>
      <c r="AB4784" s="182"/>
      <c r="AC4784" s="182"/>
      <c r="AD4784" s="182"/>
      <c r="AE4784" s="182"/>
      <c r="AF4784" s="182"/>
      <c r="AG4784" s="179"/>
      <c r="AH4784" s="183"/>
      <c r="AI4784" s="184"/>
      <c r="AJ4784" s="184"/>
      <c r="AK4784" s="184"/>
      <c r="AL4784" s="184"/>
      <c r="AM4784" s="184"/>
      <c r="AN4784" s="184"/>
      <c r="AO4784" s="185"/>
      <c r="AP4784" s="186"/>
      <c r="AQ4784" s="186"/>
      <c r="AR4784" s="186"/>
      <c r="AS4784" s="186"/>
      <c r="AT4784" s="186"/>
      <c r="AU4784" s="186"/>
      <c r="AV4784" s="186"/>
      <c r="AW4784" s="186"/>
      <c r="AX4784" s="186"/>
      <c r="AY4784" s="186"/>
      <c r="AZ4784" s="186"/>
      <c r="BA4784" s="186"/>
      <c r="BB4784" s="186"/>
      <c r="BC4784" s="186"/>
      <c r="BD4784" s="186"/>
      <c r="BE4784" s="186"/>
      <c r="BF4784" s="186"/>
      <c r="BG4784" s="186"/>
      <c r="BH4784" s="186"/>
      <c r="BI4784" s="186"/>
      <c r="BJ4784" s="186"/>
      <c r="BK4784" s="186"/>
      <c r="BL4784" s="186"/>
      <c r="BM4784" s="186"/>
      <c r="BN4784" s="186"/>
      <c r="BO4784" s="187"/>
      <c r="BP4784" s="187"/>
      <c r="BQ4784" s="187"/>
      <c r="BR4784" s="71"/>
      <c r="BS4784" s="71"/>
      <c r="BT4784" s="275"/>
    </row>
    <row r="4785" spans="1:72" s="70" customFormat="1" ht="40.5" hidden="1" x14ac:dyDescent="0.45">
      <c r="A4785" s="274"/>
      <c r="B4785" s="227"/>
      <c r="C4785" s="692" t="s">
        <v>37</v>
      </c>
      <c r="D4785" s="692"/>
      <c r="E4785" s="717"/>
      <c r="F4785" s="717"/>
      <c r="G4785" s="717"/>
      <c r="H4785" s="717"/>
      <c r="I4785" s="717"/>
      <c r="J4785" s="717"/>
      <c r="K4785" s="717"/>
      <c r="L4785" s="717"/>
      <c r="M4785" s="717"/>
      <c r="N4785" s="717"/>
      <c r="O4785" s="717"/>
      <c r="P4785" s="717"/>
      <c r="Q4785" s="717"/>
      <c r="R4785" s="717"/>
      <c r="S4785" s="717"/>
      <c r="T4785" s="717"/>
      <c r="U4785" s="717"/>
      <c r="V4785" s="717"/>
      <c r="W4785" s="717"/>
      <c r="X4785" s="717"/>
      <c r="Y4785" s="717"/>
      <c r="Z4785" s="717"/>
      <c r="AA4785" s="717"/>
      <c r="AB4785" s="717"/>
      <c r="AC4785" s="717"/>
      <c r="AD4785" s="180"/>
      <c r="AE4785" s="718" t="s">
        <v>21</v>
      </c>
      <c r="AF4785" s="718"/>
      <c r="AG4785" s="718"/>
      <c r="AH4785" s="718"/>
      <c r="AI4785" s="717"/>
      <c r="AJ4785" s="717"/>
      <c r="AK4785" s="717"/>
      <c r="AL4785" s="717"/>
      <c r="AM4785" s="717"/>
      <c r="AN4785" s="717"/>
      <c r="AO4785" s="717"/>
      <c r="AP4785" s="717"/>
      <c r="AQ4785" s="717"/>
      <c r="AR4785" s="717"/>
      <c r="AS4785" s="717"/>
      <c r="AT4785" s="717"/>
      <c r="AU4785" s="717"/>
      <c r="AV4785" s="717"/>
      <c r="AW4785" s="717"/>
      <c r="AX4785" s="717"/>
      <c r="AY4785" s="717"/>
      <c r="AZ4785" s="717"/>
      <c r="BA4785" s="716" t="s">
        <v>12</v>
      </c>
      <c r="BB4785" s="716"/>
      <c r="BC4785" s="716"/>
      <c r="BD4785" s="708"/>
      <c r="BE4785" s="708"/>
      <c r="BF4785" s="708"/>
      <c r="BG4785" s="708"/>
      <c r="BH4785" s="708"/>
      <c r="BI4785" s="708"/>
      <c r="BJ4785" s="708"/>
      <c r="BK4785" s="708"/>
      <c r="BL4785" s="708"/>
      <c r="BM4785" s="708"/>
      <c r="BN4785" s="188"/>
      <c r="BO4785" s="334"/>
      <c r="BP4785" s="189"/>
      <c r="BQ4785" s="189"/>
      <c r="BR4785" s="72">
        <f>IF(BD4785=0,0,1)</f>
        <v>0</v>
      </c>
      <c r="BS4785" s="73">
        <f>IF((BE4835+BI4835)&gt;(AO4835+AS4835),1,0)</f>
        <v>0</v>
      </c>
      <c r="BT4785" s="276"/>
    </row>
    <row r="4786" spans="1:72" ht="9.6" hidden="1" customHeight="1" x14ac:dyDescent="0.45">
      <c r="A4786" s="268"/>
      <c r="B4786" s="227"/>
      <c r="C4786" s="177"/>
      <c r="D4786" s="177"/>
      <c r="E4786" s="177"/>
      <c r="F4786" s="178"/>
      <c r="G4786" s="178"/>
      <c r="H4786" s="177"/>
      <c r="I4786" s="177"/>
      <c r="J4786" s="177"/>
      <c r="K4786" s="177"/>
      <c r="L4786" s="177"/>
      <c r="M4786" s="177"/>
      <c r="N4786" s="177"/>
      <c r="O4786" s="177"/>
      <c r="P4786" s="177"/>
      <c r="Q4786" s="177"/>
      <c r="R4786" s="177"/>
      <c r="S4786" s="177"/>
      <c r="T4786" s="177"/>
      <c r="U4786" s="177"/>
      <c r="V4786" s="177"/>
      <c r="W4786" s="177"/>
      <c r="X4786" s="177"/>
      <c r="Y4786" s="177"/>
      <c r="Z4786" s="177"/>
      <c r="AA4786" s="177"/>
      <c r="AB4786" s="177"/>
      <c r="AC4786" s="177"/>
      <c r="AD4786" s="177"/>
      <c r="AE4786" s="177"/>
      <c r="AF4786" s="179"/>
      <c r="AG4786" s="179"/>
      <c r="AH4786" s="177"/>
      <c r="AI4786" s="177"/>
      <c r="AJ4786" s="177"/>
      <c r="AK4786" s="177"/>
      <c r="AL4786" s="177"/>
      <c r="AM4786" s="177"/>
      <c r="AN4786" s="177"/>
      <c r="AO4786" s="177"/>
      <c r="AP4786" s="177"/>
      <c r="AQ4786" s="177"/>
      <c r="AR4786" s="177"/>
      <c r="AS4786" s="177"/>
      <c r="AT4786" s="177"/>
      <c r="AU4786" s="177"/>
      <c r="AV4786" s="177"/>
      <c r="AW4786" s="177"/>
      <c r="AX4786" s="177"/>
      <c r="AY4786" s="177"/>
      <c r="AZ4786" s="177"/>
      <c r="BA4786" s="177"/>
      <c r="BB4786" s="177"/>
      <c r="BC4786" s="177"/>
      <c r="BD4786" s="177"/>
      <c r="BE4786" s="177"/>
      <c r="BF4786" s="177"/>
      <c r="BG4786" s="177"/>
      <c r="BH4786" s="177"/>
      <c r="BI4786" s="177"/>
      <c r="BJ4786" s="177"/>
      <c r="BK4786" s="177"/>
      <c r="BL4786" s="177"/>
      <c r="BM4786" s="177"/>
      <c r="BN4786" s="177"/>
      <c r="BO4786" s="190"/>
      <c r="BP4786" s="190"/>
      <c r="BQ4786" s="190"/>
      <c r="BR4786" s="65"/>
      <c r="BS4786" s="65"/>
      <c r="BT4786" s="268"/>
    </row>
    <row r="4787" spans="1:72" ht="8.85" hidden="1" customHeight="1" thickBot="1" x14ac:dyDescent="0.5">
      <c r="A4787" s="268"/>
      <c r="B4787" s="228"/>
      <c r="C4787" s="191"/>
      <c r="D4787" s="191"/>
      <c r="E4787" s="191"/>
      <c r="F4787" s="192"/>
      <c r="G4787" s="192"/>
      <c r="H4787" s="191"/>
      <c r="I4787" s="191"/>
      <c r="J4787" s="191"/>
      <c r="K4787" s="191"/>
      <c r="L4787" s="191"/>
      <c r="M4787" s="191"/>
      <c r="N4787" s="191"/>
      <c r="O4787" s="191"/>
      <c r="P4787" s="191"/>
      <c r="Q4787" s="191"/>
      <c r="R4787" s="191"/>
      <c r="S4787" s="191"/>
      <c r="T4787" s="191"/>
      <c r="U4787" s="191"/>
      <c r="V4787" s="191"/>
      <c r="W4787" s="191"/>
      <c r="X4787" s="191"/>
      <c r="Y4787" s="191"/>
      <c r="Z4787" s="191"/>
      <c r="AA4787" s="191"/>
      <c r="AB4787" s="191"/>
      <c r="AC4787" s="191"/>
      <c r="AD4787" s="191"/>
      <c r="AE4787" s="191"/>
      <c r="AF4787" s="193"/>
      <c r="AG4787" s="193"/>
      <c r="AH4787" s="191"/>
      <c r="AI4787" s="191"/>
      <c r="AJ4787" s="191"/>
      <c r="AK4787" s="191"/>
      <c r="AL4787" s="191"/>
      <c r="AM4787" s="191"/>
      <c r="AN4787" s="191"/>
      <c r="AO4787" s="191"/>
      <c r="AP4787" s="191"/>
      <c r="AQ4787" s="191"/>
      <c r="AR4787" s="191"/>
      <c r="AS4787" s="191"/>
      <c r="AT4787" s="191"/>
      <c r="AU4787" s="191"/>
      <c r="AV4787" s="191"/>
      <c r="AW4787" s="191"/>
      <c r="AX4787" s="191"/>
      <c r="AY4787" s="191"/>
      <c r="AZ4787" s="191"/>
      <c r="BA4787" s="191"/>
      <c r="BB4787" s="191"/>
      <c r="BC4787" s="191"/>
      <c r="BD4787" s="191"/>
      <c r="BE4787" s="191"/>
      <c r="BF4787" s="191"/>
      <c r="BG4787" s="191"/>
      <c r="BH4787" s="191"/>
      <c r="BI4787" s="191"/>
      <c r="BJ4787" s="191"/>
      <c r="BK4787" s="191"/>
      <c r="BL4787" s="191"/>
      <c r="BM4787" s="191"/>
      <c r="BN4787" s="191"/>
      <c r="BO4787" s="194"/>
      <c r="BP4787" s="194"/>
      <c r="BQ4787" s="194"/>
      <c r="BR4787" s="65"/>
      <c r="BS4787" s="65"/>
      <c r="BT4787" s="268"/>
    </row>
    <row r="4788" spans="1:72" s="70" customFormat="1" ht="40.5" hidden="1" customHeight="1" thickTop="1" x14ac:dyDescent="0.4">
      <c r="A4788" s="276"/>
      <c r="B4788" s="684" t="s">
        <v>0</v>
      </c>
      <c r="C4788" s="686" t="s">
        <v>1</v>
      </c>
      <c r="D4788" s="687"/>
      <c r="E4788" s="282" t="s">
        <v>28</v>
      </c>
      <c r="F4788" s="665" t="s">
        <v>93</v>
      </c>
      <c r="G4788" s="665" t="s">
        <v>94</v>
      </c>
      <c r="H4788" s="722" t="s">
        <v>40</v>
      </c>
      <c r="I4788" s="723"/>
      <c r="J4788" s="595" t="s">
        <v>7</v>
      </c>
      <c r="K4788" s="595"/>
      <c r="L4788" s="595"/>
      <c r="M4788" s="595"/>
      <c r="N4788" s="595"/>
      <c r="O4788" s="595"/>
      <c r="P4788" s="595" t="s">
        <v>2</v>
      </c>
      <c r="Q4788" s="595"/>
      <c r="R4788" s="595"/>
      <c r="S4788" s="595"/>
      <c r="T4788" s="595"/>
      <c r="U4788" s="595"/>
      <c r="V4788" s="659" t="s">
        <v>34</v>
      </c>
      <c r="W4788" s="660"/>
      <c r="X4788" s="659" t="s">
        <v>35</v>
      </c>
      <c r="Y4788" s="660"/>
      <c r="Z4788" s="659" t="s">
        <v>43</v>
      </c>
      <c r="AA4788" s="660"/>
      <c r="AB4788" s="595" t="s">
        <v>6</v>
      </c>
      <c r="AC4788" s="595"/>
      <c r="AD4788" s="595"/>
      <c r="AE4788" s="595"/>
      <c r="AF4788" s="595"/>
      <c r="AG4788" s="595"/>
      <c r="AH4788" s="595" t="s">
        <v>63</v>
      </c>
      <c r="AI4788" s="595"/>
      <c r="AJ4788" s="595"/>
      <c r="AK4788" s="595"/>
      <c r="AL4788" s="595"/>
      <c r="AM4788" s="595"/>
      <c r="AN4788" s="595" t="s">
        <v>64</v>
      </c>
      <c r="AO4788" s="595"/>
      <c r="AP4788" s="595"/>
      <c r="AQ4788" s="595"/>
      <c r="AR4788" s="595"/>
      <c r="AS4788" s="595"/>
      <c r="AT4788" s="595" t="s">
        <v>65</v>
      </c>
      <c r="AU4788" s="595"/>
      <c r="AV4788" s="595"/>
      <c r="AW4788" s="595"/>
      <c r="AX4788" s="595"/>
      <c r="AY4788" s="596"/>
      <c r="AZ4788" s="595" t="s">
        <v>4</v>
      </c>
      <c r="BA4788" s="595"/>
      <c r="BB4788" s="595"/>
      <c r="BC4788" s="595"/>
      <c r="BD4788" s="595"/>
      <c r="BE4788" s="597"/>
      <c r="BF4788" s="595" t="s">
        <v>66</v>
      </c>
      <c r="BG4788" s="595"/>
      <c r="BH4788" s="595"/>
      <c r="BI4788" s="595"/>
      <c r="BJ4788" s="595"/>
      <c r="BK4788" s="596"/>
      <c r="BL4788" s="651" t="s">
        <v>25</v>
      </c>
      <c r="BM4788" s="652"/>
      <c r="BN4788" s="653"/>
      <c r="BO4788" s="598" t="s">
        <v>100</v>
      </c>
      <c r="BP4788" s="598" t="s">
        <v>81</v>
      </c>
      <c r="BQ4788" s="598" t="s">
        <v>82</v>
      </c>
      <c r="BR4788" s="74"/>
      <c r="BS4788" s="74"/>
      <c r="BT4788" s="276"/>
    </row>
    <row r="4789" spans="1:72" s="70" customFormat="1" ht="41.25" hidden="1" customHeight="1" x14ac:dyDescent="0.4">
      <c r="A4789" s="276"/>
      <c r="B4789" s="685"/>
      <c r="C4789" s="688"/>
      <c r="D4789" s="689"/>
      <c r="E4789" s="221" t="s">
        <v>95</v>
      </c>
      <c r="F4789" s="666"/>
      <c r="G4789" s="666"/>
      <c r="H4789" s="724"/>
      <c r="I4789" s="725"/>
      <c r="J4789" s="645" t="s">
        <v>17</v>
      </c>
      <c r="K4789" s="646"/>
      <c r="L4789" s="641" t="s">
        <v>18</v>
      </c>
      <c r="M4789" s="642"/>
      <c r="N4789" s="657" t="s">
        <v>19</v>
      </c>
      <c r="O4789" s="658" t="s">
        <v>8</v>
      </c>
      <c r="P4789" s="645" t="s">
        <v>26</v>
      </c>
      <c r="Q4789" s="646"/>
      <c r="R4789" s="641" t="s">
        <v>24</v>
      </c>
      <c r="S4789" s="642"/>
      <c r="T4789" s="657" t="s">
        <v>19</v>
      </c>
      <c r="U4789" s="658"/>
      <c r="V4789" s="661"/>
      <c r="W4789" s="662"/>
      <c r="X4789" s="661"/>
      <c r="Y4789" s="662"/>
      <c r="Z4789" s="661"/>
      <c r="AA4789" s="662"/>
      <c r="AB4789" s="645" t="s">
        <v>47</v>
      </c>
      <c r="AC4789" s="646"/>
      <c r="AD4789" s="641" t="s">
        <v>23</v>
      </c>
      <c r="AE4789" s="642" t="s">
        <v>3</v>
      </c>
      <c r="AF4789" s="643" t="s">
        <v>5</v>
      </c>
      <c r="AG4789" s="644"/>
      <c r="AH4789" s="645" t="s">
        <v>47</v>
      </c>
      <c r="AI4789" s="646"/>
      <c r="AJ4789" s="641" t="s">
        <v>23</v>
      </c>
      <c r="AK4789" s="642" t="s">
        <v>3</v>
      </c>
      <c r="AL4789" s="643" t="s">
        <v>5</v>
      </c>
      <c r="AM4789" s="644"/>
      <c r="AN4789" s="645" t="s">
        <v>47</v>
      </c>
      <c r="AO4789" s="646"/>
      <c r="AP4789" s="641" t="s">
        <v>23</v>
      </c>
      <c r="AQ4789" s="642" t="s">
        <v>3</v>
      </c>
      <c r="AR4789" s="643" t="s">
        <v>5</v>
      </c>
      <c r="AS4789" s="644"/>
      <c r="AT4789" s="645" t="s">
        <v>47</v>
      </c>
      <c r="AU4789" s="646"/>
      <c r="AV4789" s="641" t="s">
        <v>23</v>
      </c>
      <c r="AW4789" s="642" t="s">
        <v>3</v>
      </c>
      <c r="AX4789" s="643" t="s">
        <v>5</v>
      </c>
      <c r="AY4789" s="644"/>
      <c r="AZ4789" s="645" t="s">
        <v>47</v>
      </c>
      <c r="BA4789" s="646"/>
      <c r="BB4789" s="641" t="s">
        <v>23</v>
      </c>
      <c r="BC4789" s="642" t="s">
        <v>3</v>
      </c>
      <c r="BD4789" s="643" t="s">
        <v>5</v>
      </c>
      <c r="BE4789" s="644"/>
      <c r="BF4789" s="645" t="s">
        <v>47</v>
      </c>
      <c r="BG4789" s="646"/>
      <c r="BH4789" s="641" t="s">
        <v>23</v>
      </c>
      <c r="BI4789" s="642" t="s">
        <v>3</v>
      </c>
      <c r="BJ4789" s="643" t="s">
        <v>5</v>
      </c>
      <c r="BK4789" s="644"/>
      <c r="BL4789" s="654"/>
      <c r="BM4789" s="655"/>
      <c r="BN4789" s="656"/>
      <c r="BO4789" s="599"/>
      <c r="BP4789" s="599"/>
      <c r="BQ4789" s="599"/>
      <c r="BR4789" s="74"/>
      <c r="BS4789" s="74"/>
      <c r="BT4789" s="276"/>
    </row>
    <row r="4790" spans="1:72" ht="23.85" hidden="1" customHeight="1" x14ac:dyDescent="0.35">
      <c r="A4790" s="277"/>
      <c r="B4790" s="678" t="str">
        <f>IF(ROSTER!B$8="","",ROSTER!B$8)</f>
        <v/>
      </c>
      <c r="C4790" s="669" t="str">
        <f>IF(ROSTER!C$8="","",ROSTER!C$8)</f>
        <v/>
      </c>
      <c r="D4790" s="670"/>
      <c r="E4790" s="667"/>
      <c r="F4790" s="680">
        <f>IF(E4790="y",1,IF(E4790="S",1,0))</f>
        <v>0</v>
      </c>
      <c r="G4790" s="663">
        <f>IF(E4790="S",1,0)</f>
        <v>0</v>
      </c>
      <c r="H4790" s="583"/>
      <c r="I4790" s="584"/>
      <c r="J4790" s="569"/>
      <c r="K4790" s="570"/>
      <c r="L4790" s="573"/>
      <c r="M4790" s="574"/>
      <c r="N4790" s="579">
        <f>L4790+J4790</f>
        <v>0</v>
      </c>
      <c r="O4790" s="580"/>
      <c r="P4790" s="569"/>
      <c r="Q4790" s="570"/>
      <c r="R4790" s="573"/>
      <c r="S4790" s="574"/>
      <c r="T4790" s="579">
        <f>R4790-P4790</f>
        <v>0</v>
      </c>
      <c r="U4790" s="580"/>
      <c r="V4790" s="583"/>
      <c r="W4790" s="584"/>
      <c r="X4790" s="569"/>
      <c r="Y4790" s="584"/>
      <c r="Z4790" s="569"/>
      <c r="AA4790" s="584"/>
      <c r="AB4790" s="569"/>
      <c r="AC4790" s="570"/>
      <c r="AD4790" s="573"/>
      <c r="AE4790" s="574"/>
      <c r="AF4790" s="557">
        <f>IF(AB4790=0,0,(AD4790/AB4790)*100)</f>
        <v>0</v>
      </c>
      <c r="AG4790" s="558"/>
      <c r="AH4790" s="569"/>
      <c r="AI4790" s="570"/>
      <c r="AJ4790" s="573"/>
      <c r="AK4790" s="574"/>
      <c r="AL4790" s="557">
        <f>IF(AH4790=0,0,(AJ4790/AH4790)*100)</f>
        <v>0</v>
      </c>
      <c r="AM4790" s="558"/>
      <c r="AN4790" s="569"/>
      <c r="AO4790" s="570"/>
      <c r="AP4790" s="573"/>
      <c r="AQ4790" s="574"/>
      <c r="AR4790" s="557">
        <f>IF(AN4790=0,0,(AP4790/AN4790)*100)</f>
        <v>0</v>
      </c>
      <c r="AS4790" s="558"/>
      <c r="AT4790" s="561">
        <f>AB4790+AH4790+AN4790</f>
        <v>0</v>
      </c>
      <c r="AU4790" s="562"/>
      <c r="AV4790" s="565">
        <f>AD4790+AJ4790+AP4790</f>
        <v>0</v>
      </c>
      <c r="AW4790" s="566"/>
      <c r="AX4790" s="557">
        <f>IF(AT4790=0,0,(AV4790/AT4790)*100)</f>
        <v>0</v>
      </c>
      <c r="AY4790" s="558"/>
      <c r="AZ4790" s="569"/>
      <c r="BA4790" s="570"/>
      <c r="BB4790" s="573"/>
      <c r="BC4790" s="574"/>
      <c r="BD4790" s="557">
        <f>IF(AZ4790=0,0,(BB4790/AZ4790)*100)</f>
        <v>0</v>
      </c>
      <c r="BE4790" s="558"/>
      <c r="BF4790" s="561">
        <f>AT4790+AZ4790</f>
        <v>0</v>
      </c>
      <c r="BG4790" s="562"/>
      <c r="BH4790" s="565">
        <f>AV4790+BB4790</f>
        <v>0</v>
      </c>
      <c r="BI4790" s="566"/>
      <c r="BJ4790" s="557">
        <f>IF(BF4790=0,0,(BH4790/BF4790)*100)</f>
        <v>0</v>
      </c>
      <c r="BK4790" s="558"/>
      <c r="BL4790" s="602">
        <f>(AD4790*2)+(AJ4790*2)+(AP4790*3)+BB4790</f>
        <v>0</v>
      </c>
      <c r="BM4790" s="603"/>
      <c r="BN4790" s="604"/>
      <c r="BO4790" s="587">
        <f>IF(BQ4790=0,0,50*BP4790/BQ4790)</f>
        <v>0</v>
      </c>
      <c r="BP4790" s="555">
        <f>(BL4790*BS$11)+(N4790*BS$12)+(X4790*BS$13)+(R4790*BS$14)+(V4790*BS$15)+(Z4790*BS$16)</f>
        <v>0</v>
      </c>
      <c r="BQ4790" s="555">
        <f>((AZ4790-BB4790)*BS$18)+((AT4790-AV4790)*BS$17)+(H4790*BS$19)+(P4790*BS$20)</f>
        <v>0</v>
      </c>
      <c r="BR4790" s="75" t="s">
        <v>70</v>
      </c>
      <c r="BS4790" s="76">
        <f>IF(BO4785="B",'VALUE POINTS'!L$10,IF('GAME STATS'!BO4785="C",'VALUE POINTS'!M$10,'VALUE POINTS'!K$10))</f>
        <v>1</v>
      </c>
      <c r="BT4790" s="280"/>
    </row>
    <row r="4791" spans="1:72" ht="23.85" hidden="1" customHeight="1" x14ac:dyDescent="0.35">
      <c r="A4791" s="277"/>
      <c r="B4791" s="679"/>
      <c r="C4791" s="690" t="str">
        <f>IF(ROSTER!D$8="","",ROSTER!D$8)</f>
        <v/>
      </c>
      <c r="D4791" s="691"/>
      <c r="E4791" s="668"/>
      <c r="F4791" s="681"/>
      <c r="G4791" s="664"/>
      <c r="H4791" s="585"/>
      <c r="I4791" s="586"/>
      <c r="J4791" s="571"/>
      <c r="K4791" s="572"/>
      <c r="L4791" s="575"/>
      <c r="M4791" s="576"/>
      <c r="N4791" s="581" t="s">
        <v>16</v>
      </c>
      <c r="O4791" s="582"/>
      <c r="P4791" s="571"/>
      <c r="Q4791" s="572"/>
      <c r="R4791" s="575"/>
      <c r="S4791" s="576"/>
      <c r="T4791" s="581" t="s">
        <v>16</v>
      </c>
      <c r="U4791" s="582"/>
      <c r="V4791" s="585"/>
      <c r="W4791" s="586"/>
      <c r="X4791" s="571"/>
      <c r="Y4791" s="586"/>
      <c r="Z4791" s="571"/>
      <c r="AA4791" s="586"/>
      <c r="AB4791" s="571"/>
      <c r="AC4791" s="572"/>
      <c r="AD4791" s="575"/>
      <c r="AE4791" s="576"/>
      <c r="AF4791" s="577"/>
      <c r="AG4791" s="578"/>
      <c r="AH4791" s="571"/>
      <c r="AI4791" s="572"/>
      <c r="AJ4791" s="575"/>
      <c r="AK4791" s="576"/>
      <c r="AL4791" s="577"/>
      <c r="AM4791" s="578"/>
      <c r="AN4791" s="571"/>
      <c r="AO4791" s="572"/>
      <c r="AP4791" s="575"/>
      <c r="AQ4791" s="576"/>
      <c r="AR4791" s="577"/>
      <c r="AS4791" s="578"/>
      <c r="AT4791" s="627"/>
      <c r="AU4791" s="628"/>
      <c r="AV4791" s="629"/>
      <c r="AW4791" s="630"/>
      <c r="AX4791" s="577"/>
      <c r="AY4791" s="578"/>
      <c r="AZ4791" s="571"/>
      <c r="BA4791" s="572"/>
      <c r="BB4791" s="575"/>
      <c r="BC4791" s="576"/>
      <c r="BD4791" s="577"/>
      <c r="BE4791" s="578"/>
      <c r="BF4791" s="627"/>
      <c r="BG4791" s="628"/>
      <c r="BH4791" s="629"/>
      <c r="BI4791" s="630"/>
      <c r="BJ4791" s="577"/>
      <c r="BK4791" s="578"/>
      <c r="BL4791" s="605"/>
      <c r="BM4791" s="606"/>
      <c r="BN4791" s="607"/>
      <c r="BO4791" s="588"/>
      <c r="BP4791" s="556"/>
      <c r="BQ4791" s="556"/>
      <c r="BR4791" s="75" t="s">
        <v>71</v>
      </c>
      <c r="BS4791" s="76">
        <f>IF(BO4785="B",'VALUE POINTS'!L$11,IF('GAME STATS'!BO4785="C",'VALUE POINTS'!M$11,'VALUE POINTS'!K$11))</f>
        <v>1</v>
      </c>
      <c r="BT4791" s="280"/>
    </row>
    <row r="4792" spans="1:72" ht="21.75" hidden="1" customHeight="1" x14ac:dyDescent="0.35">
      <c r="A4792" s="268"/>
      <c r="B4792" s="678" t="str">
        <f>IF(ROSTER!B$10="","",ROSTER!B$10)</f>
        <v/>
      </c>
      <c r="C4792" s="669" t="str">
        <f>IF(ROSTER!C$10="","",ROSTER!C$10)</f>
        <v/>
      </c>
      <c r="D4792" s="670"/>
      <c r="E4792" s="667"/>
      <c r="F4792" s="680">
        <f>IF(E4792="y",1,IF(E4792="S",1,0))</f>
        <v>0</v>
      </c>
      <c r="G4792" s="663">
        <f>IF(E4792="S",1,0)</f>
        <v>0</v>
      </c>
      <c r="H4792" s="583"/>
      <c r="I4792" s="584"/>
      <c r="J4792" s="569"/>
      <c r="K4792" s="570"/>
      <c r="L4792" s="573"/>
      <c r="M4792" s="574"/>
      <c r="N4792" s="579">
        <f>L4792+J4792</f>
        <v>0</v>
      </c>
      <c r="O4792" s="580"/>
      <c r="P4792" s="569"/>
      <c r="Q4792" s="570"/>
      <c r="R4792" s="573"/>
      <c r="S4792" s="574"/>
      <c r="T4792" s="579">
        <f>R4792-P4792</f>
        <v>0</v>
      </c>
      <c r="U4792" s="580"/>
      <c r="V4792" s="583"/>
      <c r="W4792" s="584"/>
      <c r="X4792" s="569"/>
      <c r="Y4792" s="584"/>
      <c r="Z4792" s="569"/>
      <c r="AA4792" s="584"/>
      <c r="AB4792" s="569"/>
      <c r="AC4792" s="570"/>
      <c r="AD4792" s="573"/>
      <c r="AE4792" s="574"/>
      <c r="AF4792" s="557">
        <f>IF(AB4792=0,0,(AD4792/AB4792)*100)</f>
        <v>0</v>
      </c>
      <c r="AG4792" s="558"/>
      <c r="AH4792" s="569"/>
      <c r="AI4792" s="570"/>
      <c r="AJ4792" s="573"/>
      <c r="AK4792" s="574"/>
      <c r="AL4792" s="557">
        <f>IF(AH4792=0,0,(AJ4792/AH4792)*100)</f>
        <v>0</v>
      </c>
      <c r="AM4792" s="558"/>
      <c r="AN4792" s="569"/>
      <c r="AO4792" s="570"/>
      <c r="AP4792" s="573"/>
      <c r="AQ4792" s="574"/>
      <c r="AR4792" s="557">
        <f>IF(AN4792=0,0,(AP4792/AN4792)*100)</f>
        <v>0</v>
      </c>
      <c r="AS4792" s="558"/>
      <c r="AT4792" s="561">
        <f>AB4792+AH4792+AN4792</f>
        <v>0</v>
      </c>
      <c r="AU4792" s="562"/>
      <c r="AV4792" s="565">
        <f>AD4792+AJ4792+AP4792</f>
        <v>0</v>
      </c>
      <c r="AW4792" s="566"/>
      <c r="AX4792" s="557">
        <f>IF(AT4792=0,0,(AV4792/AT4792)*100)</f>
        <v>0</v>
      </c>
      <c r="AY4792" s="558"/>
      <c r="AZ4792" s="569"/>
      <c r="BA4792" s="570"/>
      <c r="BB4792" s="573"/>
      <c r="BC4792" s="574"/>
      <c r="BD4792" s="557">
        <f>IF(AZ4792=0,0,(BB4792/AZ4792)*100)</f>
        <v>0</v>
      </c>
      <c r="BE4792" s="558"/>
      <c r="BF4792" s="561">
        <f>AT4792+AZ4792</f>
        <v>0</v>
      </c>
      <c r="BG4792" s="562"/>
      <c r="BH4792" s="565">
        <f>AV4792+BB4792</f>
        <v>0</v>
      </c>
      <c r="BI4792" s="566"/>
      <c r="BJ4792" s="557">
        <f>IF(BF4792=0,0,(BH4792/BF4792)*100)</f>
        <v>0</v>
      </c>
      <c r="BK4792" s="558"/>
      <c r="BL4792" s="602">
        <f>(AD4792*2)+(AJ4792*2)+(AP4792*3)+BB4792</f>
        <v>0</v>
      </c>
      <c r="BM4792" s="603"/>
      <c r="BN4792" s="604"/>
      <c r="BO4792" s="587">
        <f>IF(BQ4792=0,0,50*BP4792/BQ4792)</f>
        <v>0</v>
      </c>
      <c r="BP4792" s="555">
        <f>(BL4792*BS$11)+(N4792*BS$12)+(X4792*BS$13)+(R4792*BS$14)+(V4792*BS$15)+(Z4792*BS$16)</f>
        <v>0</v>
      </c>
      <c r="BQ4792" s="555">
        <f>((AZ4792-BB4792)*BS$18)+((AT4792-AV4792)*BS$17)+(H4792*BS$19)+(P4792*BS$20)</f>
        <v>0</v>
      </c>
      <c r="BR4792" s="75" t="s">
        <v>72</v>
      </c>
      <c r="BS4792" s="76">
        <f>IF(BO4785="B",'VALUE POINTS'!L$12,IF('GAME STATS'!BO4785="C",'VALUE POINTS'!M$12,'VALUE POINTS'!K$12))</f>
        <v>2</v>
      </c>
      <c r="BT4792" s="280"/>
    </row>
    <row r="4793" spans="1:72" ht="21.75" hidden="1" customHeight="1" x14ac:dyDescent="0.35">
      <c r="A4793" s="268"/>
      <c r="B4793" s="679"/>
      <c r="C4793" s="690" t="str">
        <f>IF(ROSTER!D$10="","",ROSTER!D$10)</f>
        <v/>
      </c>
      <c r="D4793" s="691"/>
      <c r="E4793" s="668"/>
      <c r="F4793" s="681"/>
      <c r="G4793" s="664"/>
      <c r="H4793" s="585"/>
      <c r="I4793" s="586"/>
      <c r="J4793" s="571"/>
      <c r="K4793" s="572"/>
      <c r="L4793" s="575"/>
      <c r="M4793" s="576"/>
      <c r="N4793" s="581" t="s">
        <v>16</v>
      </c>
      <c r="O4793" s="582"/>
      <c r="P4793" s="571"/>
      <c r="Q4793" s="572"/>
      <c r="R4793" s="575"/>
      <c r="S4793" s="576"/>
      <c r="T4793" s="581" t="s">
        <v>16</v>
      </c>
      <c r="U4793" s="582"/>
      <c r="V4793" s="585"/>
      <c r="W4793" s="586"/>
      <c r="X4793" s="571"/>
      <c r="Y4793" s="586"/>
      <c r="Z4793" s="571"/>
      <c r="AA4793" s="586"/>
      <c r="AB4793" s="571"/>
      <c r="AC4793" s="572"/>
      <c r="AD4793" s="575"/>
      <c r="AE4793" s="576"/>
      <c r="AF4793" s="577"/>
      <c r="AG4793" s="578"/>
      <c r="AH4793" s="571"/>
      <c r="AI4793" s="572"/>
      <c r="AJ4793" s="575"/>
      <c r="AK4793" s="576"/>
      <c r="AL4793" s="577"/>
      <c r="AM4793" s="578"/>
      <c r="AN4793" s="571"/>
      <c r="AO4793" s="572"/>
      <c r="AP4793" s="575"/>
      <c r="AQ4793" s="576"/>
      <c r="AR4793" s="577"/>
      <c r="AS4793" s="578"/>
      <c r="AT4793" s="627"/>
      <c r="AU4793" s="628"/>
      <c r="AV4793" s="629"/>
      <c r="AW4793" s="630"/>
      <c r="AX4793" s="577"/>
      <c r="AY4793" s="578"/>
      <c r="AZ4793" s="571"/>
      <c r="BA4793" s="572"/>
      <c r="BB4793" s="575"/>
      <c r="BC4793" s="576"/>
      <c r="BD4793" s="577"/>
      <c r="BE4793" s="578"/>
      <c r="BF4793" s="627"/>
      <c r="BG4793" s="628"/>
      <c r="BH4793" s="629"/>
      <c r="BI4793" s="630"/>
      <c r="BJ4793" s="577"/>
      <c r="BK4793" s="578"/>
      <c r="BL4793" s="605"/>
      <c r="BM4793" s="606"/>
      <c r="BN4793" s="607"/>
      <c r="BO4793" s="588"/>
      <c r="BP4793" s="556"/>
      <c r="BQ4793" s="556"/>
      <c r="BR4793" s="75" t="s">
        <v>73</v>
      </c>
      <c r="BS4793" s="76">
        <f>IF(BO4785="B",'VALUE POINTS'!L$13,IF('GAME STATS'!BO4785="C",'VALUE POINTS'!M$13,'VALUE POINTS'!K$13))</f>
        <v>2</v>
      </c>
      <c r="BT4793" s="280"/>
    </row>
    <row r="4794" spans="1:72" ht="21.75" hidden="1" customHeight="1" x14ac:dyDescent="0.35">
      <c r="A4794" s="268"/>
      <c r="B4794" s="678" t="str">
        <f>IF(ROSTER!B$12="","",ROSTER!B$12)</f>
        <v/>
      </c>
      <c r="C4794" s="669" t="str">
        <f>IF(ROSTER!C$12="","",ROSTER!C$12)</f>
        <v/>
      </c>
      <c r="D4794" s="670"/>
      <c r="E4794" s="667"/>
      <c r="F4794" s="680">
        <f>IF(E4794="y",1,IF(E4794="S",1,0))</f>
        <v>0</v>
      </c>
      <c r="G4794" s="663">
        <f>IF(E4794="S",1,0)</f>
        <v>0</v>
      </c>
      <c r="H4794" s="583"/>
      <c r="I4794" s="584"/>
      <c r="J4794" s="569"/>
      <c r="K4794" s="570"/>
      <c r="L4794" s="573"/>
      <c r="M4794" s="574"/>
      <c r="N4794" s="579">
        <f>L4794+J4794</f>
        <v>0</v>
      </c>
      <c r="O4794" s="580"/>
      <c r="P4794" s="569"/>
      <c r="Q4794" s="570"/>
      <c r="R4794" s="573"/>
      <c r="S4794" s="574"/>
      <c r="T4794" s="579">
        <f>R4794-P4794</f>
        <v>0</v>
      </c>
      <c r="U4794" s="580"/>
      <c r="V4794" s="583"/>
      <c r="W4794" s="584"/>
      <c r="X4794" s="569"/>
      <c r="Y4794" s="584"/>
      <c r="Z4794" s="569"/>
      <c r="AA4794" s="584"/>
      <c r="AB4794" s="569"/>
      <c r="AC4794" s="570"/>
      <c r="AD4794" s="573"/>
      <c r="AE4794" s="574"/>
      <c r="AF4794" s="557">
        <f>IF(AB4794=0,0,(AD4794/AB4794)*100)</f>
        <v>0</v>
      </c>
      <c r="AG4794" s="558"/>
      <c r="AH4794" s="569"/>
      <c r="AI4794" s="570"/>
      <c r="AJ4794" s="573"/>
      <c r="AK4794" s="574"/>
      <c r="AL4794" s="557">
        <f>IF(AH4794=0,0,(AJ4794/AH4794)*100)</f>
        <v>0</v>
      </c>
      <c r="AM4794" s="558"/>
      <c r="AN4794" s="569"/>
      <c r="AO4794" s="570"/>
      <c r="AP4794" s="573"/>
      <c r="AQ4794" s="574"/>
      <c r="AR4794" s="557">
        <f>IF(AN4794=0,0,(AP4794/AN4794)*100)</f>
        <v>0</v>
      </c>
      <c r="AS4794" s="558"/>
      <c r="AT4794" s="561">
        <f>AB4794+AH4794+AN4794</f>
        <v>0</v>
      </c>
      <c r="AU4794" s="562"/>
      <c r="AV4794" s="565">
        <f>AD4794+AJ4794+AP4794</f>
        <v>0</v>
      </c>
      <c r="AW4794" s="566"/>
      <c r="AX4794" s="557">
        <f>IF(AT4794=0,0,(AV4794/AT4794)*100)</f>
        <v>0</v>
      </c>
      <c r="AY4794" s="558"/>
      <c r="AZ4794" s="569"/>
      <c r="BA4794" s="570"/>
      <c r="BB4794" s="573"/>
      <c r="BC4794" s="574"/>
      <c r="BD4794" s="557">
        <f>IF(AZ4794=0,0,(BB4794/AZ4794)*100)</f>
        <v>0</v>
      </c>
      <c r="BE4794" s="558"/>
      <c r="BF4794" s="561">
        <f>AT4794+AZ4794</f>
        <v>0</v>
      </c>
      <c r="BG4794" s="562"/>
      <c r="BH4794" s="565">
        <f>AV4794+BB4794</f>
        <v>0</v>
      </c>
      <c r="BI4794" s="566"/>
      <c r="BJ4794" s="557">
        <f>IF(BF4794=0,0,(BH4794/BF4794)*100)</f>
        <v>0</v>
      </c>
      <c r="BK4794" s="558"/>
      <c r="BL4794" s="602">
        <f>(AD4794*2)+(AJ4794*2)+(AP4794*3)+BB4794</f>
        <v>0</v>
      </c>
      <c r="BM4794" s="603"/>
      <c r="BN4794" s="604"/>
      <c r="BO4794" s="587">
        <f t="shared" ref="BO4794" si="3408">IF(BQ4794=0,0,50*BP4794/BQ4794)</f>
        <v>0</v>
      </c>
      <c r="BP4794" s="555">
        <f>(BL4794*BS$11)+(N4794*BS$12)+(X4794*BS$13)+(R4794*BS$14)+(V4794*BS$15)+(Z4794*BS$16)</f>
        <v>0</v>
      </c>
      <c r="BQ4794" s="555">
        <f>((AZ4794-BB4794)*BS$18)+((AT4794-AV4794)*BS$17)+(H4794*BS$19)+(P4794*BS$20)</f>
        <v>0</v>
      </c>
      <c r="BR4794" s="75" t="s">
        <v>74</v>
      </c>
      <c r="BS4794" s="76">
        <f>IF(BO4785="B",'VALUE POINTS'!L$14,IF('GAME STATS'!BO4785="C",'VALUE POINTS'!M$14,'VALUE POINTS'!K$14))</f>
        <v>2</v>
      </c>
      <c r="BT4794" s="280"/>
    </row>
    <row r="4795" spans="1:72" ht="21.75" hidden="1" customHeight="1" x14ac:dyDescent="0.35">
      <c r="A4795" s="268"/>
      <c r="B4795" s="679"/>
      <c r="C4795" s="690" t="str">
        <f>IF(ROSTER!D$12="","",ROSTER!D$12)</f>
        <v/>
      </c>
      <c r="D4795" s="691"/>
      <c r="E4795" s="668"/>
      <c r="F4795" s="681"/>
      <c r="G4795" s="664"/>
      <c r="H4795" s="585"/>
      <c r="I4795" s="586"/>
      <c r="J4795" s="571"/>
      <c r="K4795" s="572"/>
      <c r="L4795" s="575"/>
      <c r="M4795" s="576"/>
      <c r="N4795" s="581"/>
      <c r="O4795" s="582"/>
      <c r="P4795" s="571"/>
      <c r="Q4795" s="572"/>
      <c r="R4795" s="575"/>
      <c r="S4795" s="576"/>
      <c r="T4795" s="581"/>
      <c r="U4795" s="582"/>
      <c r="V4795" s="585"/>
      <c r="W4795" s="586"/>
      <c r="X4795" s="571"/>
      <c r="Y4795" s="586"/>
      <c r="Z4795" s="571"/>
      <c r="AA4795" s="586"/>
      <c r="AB4795" s="571"/>
      <c r="AC4795" s="572"/>
      <c r="AD4795" s="575"/>
      <c r="AE4795" s="576"/>
      <c r="AF4795" s="577"/>
      <c r="AG4795" s="578"/>
      <c r="AH4795" s="571"/>
      <c r="AI4795" s="572"/>
      <c r="AJ4795" s="575"/>
      <c r="AK4795" s="576"/>
      <c r="AL4795" s="577"/>
      <c r="AM4795" s="578"/>
      <c r="AN4795" s="571"/>
      <c r="AO4795" s="572"/>
      <c r="AP4795" s="575"/>
      <c r="AQ4795" s="576"/>
      <c r="AR4795" s="577"/>
      <c r="AS4795" s="578"/>
      <c r="AT4795" s="627"/>
      <c r="AU4795" s="628"/>
      <c r="AV4795" s="629"/>
      <c r="AW4795" s="630"/>
      <c r="AX4795" s="577"/>
      <c r="AY4795" s="578"/>
      <c r="AZ4795" s="571"/>
      <c r="BA4795" s="572"/>
      <c r="BB4795" s="575"/>
      <c r="BC4795" s="576"/>
      <c r="BD4795" s="577"/>
      <c r="BE4795" s="578"/>
      <c r="BF4795" s="627"/>
      <c r="BG4795" s="628"/>
      <c r="BH4795" s="629"/>
      <c r="BI4795" s="630"/>
      <c r="BJ4795" s="577"/>
      <c r="BK4795" s="578"/>
      <c r="BL4795" s="605"/>
      <c r="BM4795" s="606"/>
      <c r="BN4795" s="607"/>
      <c r="BO4795" s="588"/>
      <c r="BP4795" s="556"/>
      <c r="BQ4795" s="556"/>
      <c r="BR4795" s="75" t="s">
        <v>75</v>
      </c>
      <c r="BS4795" s="76">
        <f>IF(BO4785="B",'VALUE POINTS'!L$15,IF('GAME STATS'!BO4785="C",'VALUE POINTS'!M$15,'VALUE POINTS'!K$15))</f>
        <v>2</v>
      </c>
      <c r="BT4795" s="280"/>
    </row>
    <row r="4796" spans="1:72" ht="21.75" hidden="1" customHeight="1" x14ac:dyDescent="0.35">
      <c r="A4796" s="268"/>
      <c r="B4796" s="678" t="str">
        <f>IF(ROSTER!B$14="","",ROSTER!B$14)</f>
        <v/>
      </c>
      <c r="C4796" s="669" t="str">
        <f>IF(ROSTER!C$14="","",ROSTER!C$14)</f>
        <v/>
      </c>
      <c r="D4796" s="670"/>
      <c r="E4796" s="667"/>
      <c r="F4796" s="680">
        <f>IF(E4796="y",1,IF(E4796="S",1,0))</f>
        <v>0</v>
      </c>
      <c r="G4796" s="663">
        <f>IF(E4796="S",1,0)</f>
        <v>0</v>
      </c>
      <c r="H4796" s="583"/>
      <c r="I4796" s="584"/>
      <c r="J4796" s="569"/>
      <c r="K4796" s="570"/>
      <c r="L4796" s="573"/>
      <c r="M4796" s="574"/>
      <c r="N4796" s="579">
        <f>L4796+J4796</f>
        <v>0</v>
      </c>
      <c r="O4796" s="580"/>
      <c r="P4796" s="569"/>
      <c r="Q4796" s="570"/>
      <c r="R4796" s="573"/>
      <c r="S4796" s="574"/>
      <c r="T4796" s="579">
        <f>R4796-P4796</f>
        <v>0</v>
      </c>
      <c r="U4796" s="580"/>
      <c r="V4796" s="583"/>
      <c r="W4796" s="584"/>
      <c r="X4796" s="569"/>
      <c r="Y4796" s="584"/>
      <c r="Z4796" s="569"/>
      <c r="AA4796" s="584"/>
      <c r="AB4796" s="569"/>
      <c r="AC4796" s="570"/>
      <c r="AD4796" s="573"/>
      <c r="AE4796" s="574"/>
      <c r="AF4796" s="557">
        <f>IF(AB4796=0,0,(AD4796/AB4796)*100)</f>
        <v>0</v>
      </c>
      <c r="AG4796" s="558"/>
      <c r="AH4796" s="569"/>
      <c r="AI4796" s="570"/>
      <c r="AJ4796" s="573"/>
      <c r="AK4796" s="574"/>
      <c r="AL4796" s="557">
        <f>IF(AH4796=0,0,(AJ4796/AH4796)*100)</f>
        <v>0</v>
      </c>
      <c r="AM4796" s="558"/>
      <c r="AN4796" s="569"/>
      <c r="AO4796" s="570"/>
      <c r="AP4796" s="573"/>
      <c r="AQ4796" s="574"/>
      <c r="AR4796" s="557">
        <f>IF(AN4796=0,0,(AP4796/AN4796)*100)</f>
        <v>0</v>
      </c>
      <c r="AS4796" s="558"/>
      <c r="AT4796" s="561">
        <f>AB4796+AH4796+AN4796</f>
        <v>0</v>
      </c>
      <c r="AU4796" s="562"/>
      <c r="AV4796" s="565">
        <f>AD4796+AJ4796+AP4796</f>
        <v>0</v>
      </c>
      <c r="AW4796" s="566"/>
      <c r="AX4796" s="557">
        <f>IF(AT4796=0,0,(AV4796/AT4796)*100)</f>
        <v>0</v>
      </c>
      <c r="AY4796" s="558"/>
      <c r="AZ4796" s="569"/>
      <c r="BA4796" s="570"/>
      <c r="BB4796" s="573"/>
      <c r="BC4796" s="574"/>
      <c r="BD4796" s="557">
        <f>IF(AZ4796=0,0,(BB4796/AZ4796)*100)</f>
        <v>0</v>
      </c>
      <c r="BE4796" s="558"/>
      <c r="BF4796" s="561">
        <f>AT4796+AZ4796</f>
        <v>0</v>
      </c>
      <c r="BG4796" s="562"/>
      <c r="BH4796" s="565">
        <f>AV4796+BB4796</f>
        <v>0</v>
      </c>
      <c r="BI4796" s="566"/>
      <c r="BJ4796" s="557">
        <f>IF(BF4796=0,0,(BH4796/BF4796)*100)</f>
        <v>0</v>
      </c>
      <c r="BK4796" s="558"/>
      <c r="BL4796" s="602">
        <f>(AD4796*2)+(AJ4796*2)+(AP4796*3)+BB4796</f>
        <v>0</v>
      </c>
      <c r="BM4796" s="603"/>
      <c r="BN4796" s="604"/>
      <c r="BO4796" s="587">
        <f t="shared" ref="BO4796" si="3409">IF(BQ4796=0,0,50*BP4796/BQ4796)</f>
        <v>0</v>
      </c>
      <c r="BP4796" s="555">
        <f>(BL4796*BS$11)+(N4796*BS$12)+(X4796*BS$13)+(R4796*BS$14)+(V4796*BS$15)+(Z4796*BS$16)</f>
        <v>0</v>
      </c>
      <c r="BQ4796" s="555">
        <f>((AZ4796-BB4796)*BS$18)+((AT4796-AV4796)*BS$17)+(H4796*BS$19)+(P4796*BS$20)</f>
        <v>0</v>
      </c>
      <c r="BR4796" s="75" t="s">
        <v>76</v>
      </c>
      <c r="BS4796" s="76">
        <f>IF(BO4785="B",'VALUE POINTS'!L$16,IF('GAME STATS'!BO4785="C",'VALUE POINTS'!M$16,'VALUE POINTS'!K$16))</f>
        <v>2</v>
      </c>
      <c r="BT4796" s="280"/>
    </row>
    <row r="4797" spans="1:72" ht="21.75" hidden="1" customHeight="1" x14ac:dyDescent="0.35">
      <c r="A4797" s="268"/>
      <c r="B4797" s="679"/>
      <c r="C4797" s="690" t="str">
        <f>IF(ROSTER!D$14="","",ROSTER!D$14)</f>
        <v/>
      </c>
      <c r="D4797" s="691"/>
      <c r="E4797" s="668"/>
      <c r="F4797" s="681"/>
      <c r="G4797" s="664"/>
      <c r="H4797" s="585"/>
      <c r="I4797" s="586"/>
      <c r="J4797" s="571"/>
      <c r="K4797" s="572"/>
      <c r="L4797" s="575"/>
      <c r="M4797" s="576"/>
      <c r="N4797" s="581"/>
      <c r="O4797" s="582"/>
      <c r="P4797" s="571"/>
      <c r="Q4797" s="572"/>
      <c r="R4797" s="575"/>
      <c r="S4797" s="576"/>
      <c r="T4797" s="581"/>
      <c r="U4797" s="582"/>
      <c r="V4797" s="585"/>
      <c r="W4797" s="586"/>
      <c r="X4797" s="571"/>
      <c r="Y4797" s="586"/>
      <c r="Z4797" s="571"/>
      <c r="AA4797" s="586"/>
      <c r="AB4797" s="571"/>
      <c r="AC4797" s="572"/>
      <c r="AD4797" s="575"/>
      <c r="AE4797" s="576"/>
      <c r="AF4797" s="577"/>
      <c r="AG4797" s="578"/>
      <c r="AH4797" s="571"/>
      <c r="AI4797" s="572"/>
      <c r="AJ4797" s="575"/>
      <c r="AK4797" s="576"/>
      <c r="AL4797" s="577"/>
      <c r="AM4797" s="578"/>
      <c r="AN4797" s="571"/>
      <c r="AO4797" s="572"/>
      <c r="AP4797" s="575"/>
      <c r="AQ4797" s="576"/>
      <c r="AR4797" s="577"/>
      <c r="AS4797" s="578"/>
      <c r="AT4797" s="627"/>
      <c r="AU4797" s="628"/>
      <c r="AV4797" s="629"/>
      <c r="AW4797" s="630"/>
      <c r="AX4797" s="577"/>
      <c r="AY4797" s="578"/>
      <c r="AZ4797" s="571"/>
      <c r="BA4797" s="572"/>
      <c r="BB4797" s="575"/>
      <c r="BC4797" s="576"/>
      <c r="BD4797" s="577"/>
      <c r="BE4797" s="578"/>
      <c r="BF4797" s="627"/>
      <c r="BG4797" s="628"/>
      <c r="BH4797" s="629"/>
      <c r="BI4797" s="630"/>
      <c r="BJ4797" s="577"/>
      <c r="BK4797" s="578"/>
      <c r="BL4797" s="605"/>
      <c r="BM4797" s="606"/>
      <c r="BN4797" s="607"/>
      <c r="BO4797" s="588"/>
      <c r="BP4797" s="556"/>
      <c r="BQ4797" s="556"/>
      <c r="BR4797" s="75" t="s">
        <v>77</v>
      </c>
      <c r="BS4797" s="76">
        <f>IF(BO4785="B",'VALUE POINTS'!L$17,IF('GAME STATS'!BO4785="C",'VALUE POINTS'!M$17,'VALUE POINTS'!K$17))</f>
        <v>1</v>
      </c>
      <c r="BT4797" s="280"/>
    </row>
    <row r="4798" spans="1:72" ht="21.75" hidden="1" customHeight="1" x14ac:dyDescent="0.35">
      <c r="A4798" s="268"/>
      <c r="B4798" s="678" t="str">
        <f>IF(ROSTER!B$16="","",ROSTER!B$16)</f>
        <v/>
      </c>
      <c r="C4798" s="669" t="str">
        <f>IF(ROSTER!C$16="","",ROSTER!C$16)</f>
        <v/>
      </c>
      <c r="D4798" s="670"/>
      <c r="E4798" s="667"/>
      <c r="F4798" s="680">
        <f>IF(E4798="y",1,IF(E4798="S",1,0))</f>
        <v>0</v>
      </c>
      <c r="G4798" s="663">
        <f>IF(E4798="S",1,0)</f>
        <v>0</v>
      </c>
      <c r="H4798" s="583"/>
      <c r="I4798" s="584"/>
      <c r="J4798" s="569"/>
      <c r="K4798" s="570"/>
      <c r="L4798" s="573"/>
      <c r="M4798" s="574"/>
      <c r="N4798" s="579">
        <f>L4798+J4798</f>
        <v>0</v>
      </c>
      <c r="O4798" s="580"/>
      <c r="P4798" s="569"/>
      <c r="Q4798" s="570"/>
      <c r="R4798" s="573"/>
      <c r="S4798" s="574"/>
      <c r="T4798" s="579">
        <f>R4798-P4798</f>
        <v>0</v>
      </c>
      <c r="U4798" s="580"/>
      <c r="V4798" s="583"/>
      <c r="W4798" s="584"/>
      <c r="X4798" s="569"/>
      <c r="Y4798" s="584"/>
      <c r="Z4798" s="569"/>
      <c r="AA4798" s="584"/>
      <c r="AB4798" s="569"/>
      <c r="AC4798" s="570"/>
      <c r="AD4798" s="573"/>
      <c r="AE4798" s="574"/>
      <c r="AF4798" s="557">
        <f>IF(AB4798=0,0,(AD4798/AB4798)*100)</f>
        <v>0</v>
      </c>
      <c r="AG4798" s="558"/>
      <c r="AH4798" s="569"/>
      <c r="AI4798" s="570"/>
      <c r="AJ4798" s="573"/>
      <c r="AK4798" s="574"/>
      <c r="AL4798" s="557">
        <f>IF(AH4798=0,0,(AJ4798/AH4798)*100)</f>
        <v>0</v>
      </c>
      <c r="AM4798" s="558"/>
      <c r="AN4798" s="569"/>
      <c r="AO4798" s="570"/>
      <c r="AP4798" s="573"/>
      <c r="AQ4798" s="574"/>
      <c r="AR4798" s="557">
        <f>IF(AN4798=0,0,(AP4798/AN4798)*100)</f>
        <v>0</v>
      </c>
      <c r="AS4798" s="558"/>
      <c r="AT4798" s="561">
        <f>AB4798+AH4798+AN4798</f>
        <v>0</v>
      </c>
      <c r="AU4798" s="562"/>
      <c r="AV4798" s="565">
        <f>AD4798+AJ4798+AP4798</f>
        <v>0</v>
      </c>
      <c r="AW4798" s="566"/>
      <c r="AX4798" s="557">
        <f>IF(AT4798=0,0,(AV4798/AT4798)*100)</f>
        <v>0</v>
      </c>
      <c r="AY4798" s="558"/>
      <c r="AZ4798" s="569"/>
      <c r="BA4798" s="570"/>
      <c r="BB4798" s="573"/>
      <c r="BC4798" s="574"/>
      <c r="BD4798" s="557">
        <f>IF(AZ4798=0,0,(BB4798/AZ4798)*100)</f>
        <v>0</v>
      </c>
      <c r="BE4798" s="558"/>
      <c r="BF4798" s="561">
        <f>AT4798+AZ4798</f>
        <v>0</v>
      </c>
      <c r="BG4798" s="562"/>
      <c r="BH4798" s="565">
        <f>AV4798+BB4798</f>
        <v>0</v>
      </c>
      <c r="BI4798" s="566"/>
      <c r="BJ4798" s="557">
        <f>IF(BF4798=0,0,(BH4798/BF4798)*100)</f>
        <v>0</v>
      </c>
      <c r="BK4798" s="558"/>
      <c r="BL4798" s="602">
        <f>(AD4798*2)+(AJ4798*2)+(AP4798*3)+BB4798</f>
        <v>0</v>
      </c>
      <c r="BM4798" s="603"/>
      <c r="BN4798" s="604"/>
      <c r="BO4798" s="587">
        <f t="shared" ref="BO4798" si="3410">IF(BQ4798=0,0,50*BP4798/BQ4798)</f>
        <v>0</v>
      </c>
      <c r="BP4798" s="555">
        <f>(BL4798*BS$11)+(N4798*BS$12)+(X4798*BS$13)+(R4798*BS$14)+(V4798*BS$15)+(Z4798*BS$16)</f>
        <v>0</v>
      </c>
      <c r="BQ4798" s="555">
        <f>((AZ4798-BB4798)*BS$18)+((AT4798-AV4798)*BS$17)+(H4798*BS$19)+(P4798*BS$20)</f>
        <v>0</v>
      </c>
      <c r="BR4798" s="75" t="s">
        <v>78</v>
      </c>
      <c r="BS4798" s="76">
        <f>IF(BO4785="B",'VALUE POINTS'!L$18,IF('GAME STATS'!BO4785="C",'VALUE POINTS'!M$18,'VALUE POINTS'!K$18))</f>
        <v>2</v>
      </c>
      <c r="BT4798" s="280"/>
    </row>
    <row r="4799" spans="1:72" ht="21.75" hidden="1" customHeight="1" x14ac:dyDescent="0.35">
      <c r="A4799" s="268"/>
      <c r="B4799" s="679"/>
      <c r="C4799" s="690" t="str">
        <f>IF(ROSTER!D$16="","",ROSTER!D$16)</f>
        <v/>
      </c>
      <c r="D4799" s="691"/>
      <c r="E4799" s="668"/>
      <c r="F4799" s="681"/>
      <c r="G4799" s="664"/>
      <c r="H4799" s="585"/>
      <c r="I4799" s="586"/>
      <c r="J4799" s="571"/>
      <c r="K4799" s="572"/>
      <c r="L4799" s="575"/>
      <c r="M4799" s="576"/>
      <c r="N4799" s="581"/>
      <c r="O4799" s="582"/>
      <c r="P4799" s="571"/>
      <c r="Q4799" s="572"/>
      <c r="R4799" s="575"/>
      <c r="S4799" s="576"/>
      <c r="T4799" s="581"/>
      <c r="U4799" s="582"/>
      <c r="V4799" s="585"/>
      <c r="W4799" s="586"/>
      <c r="X4799" s="571"/>
      <c r="Y4799" s="586"/>
      <c r="Z4799" s="571"/>
      <c r="AA4799" s="586"/>
      <c r="AB4799" s="571"/>
      <c r="AC4799" s="572"/>
      <c r="AD4799" s="575"/>
      <c r="AE4799" s="576"/>
      <c r="AF4799" s="577"/>
      <c r="AG4799" s="578"/>
      <c r="AH4799" s="571"/>
      <c r="AI4799" s="572"/>
      <c r="AJ4799" s="575"/>
      <c r="AK4799" s="576"/>
      <c r="AL4799" s="577"/>
      <c r="AM4799" s="578"/>
      <c r="AN4799" s="571"/>
      <c r="AO4799" s="572"/>
      <c r="AP4799" s="575"/>
      <c r="AQ4799" s="576"/>
      <c r="AR4799" s="577"/>
      <c r="AS4799" s="578"/>
      <c r="AT4799" s="627"/>
      <c r="AU4799" s="628"/>
      <c r="AV4799" s="629"/>
      <c r="AW4799" s="630"/>
      <c r="AX4799" s="577"/>
      <c r="AY4799" s="578"/>
      <c r="AZ4799" s="571"/>
      <c r="BA4799" s="572"/>
      <c r="BB4799" s="575"/>
      <c r="BC4799" s="576"/>
      <c r="BD4799" s="577"/>
      <c r="BE4799" s="578"/>
      <c r="BF4799" s="627"/>
      <c r="BG4799" s="628"/>
      <c r="BH4799" s="629"/>
      <c r="BI4799" s="630"/>
      <c r="BJ4799" s="577"/>
      <c r="BK4799" s="578"/>
      <c r="BL4799" s="605"/>
      <c r="BM4799" s="606"/>
      <c r="BN4799" s="607"/>
      <c r="BO4799" s="588"/>
      <c r="BP4799" s="556"/>
      <c r="BQ4799" s="556"/>
      <c r="BR4799" s="75" t="s">
        <v>79</v>
      </c>
      <c r="BS4799" s="76">
        <f>IF(BO4785="B",'VALUE POINTS'!L$19,IF('GAME STATS'!BO4785="C",'VALUE POINTS'!M$19,'VALUE POINTS'!K$19))</f>
        <v>2</v>
      </c>
      <c r="BT4799" s="280"/>
    </row>
    <row r="4800" spans="1:72" ht="21.75" hidden="1" customHeight="1" x14ac:dyDescent="0.25">
      <c r="A4800" s="268"/>
      <c r="B4800" s="678" t="str">
        <f>IF(ROSTER!B$18="","",ROSTER!B$18)</f>
        <v/>
      </c>
      <c r="C4800" s="669" t="str">
        <f>IF(ROSTER!C$18="","",ROSTER!C$18)</f>
        <v/>
      </c>
      <c r="D4800" s="670"/>
      <c r="E4800" s="667"/>
      <c r="F4800" s="680">
        <f>IF(E4800="y",1,IF(E4800="S",1,0))</f>
        <v>0</v>
      </c>
      <c r="G4800" s="663">
        <f>IF(E4800="S",1,0)</f>
        <v>0</v>
      </c>
      <c r="H4800" s="583"/>
      <c r="I4800" s="584"/>
      <c r="J4800" s="569"/>
      <c r="K4800" s="570"/>
      <c r="L4800" s="573"/>
      <c r="M4800" s="574"/>
      <c r="N4800" s="579">
        <f>L4800+J4800</f>
        <v>0</v>
      </c>
      <c r="O4800" s="580"/>
      <c r="P4800" s="569"/>
      <c r="Q4800" s="570"/>
      <c r="R4800" s="573"/>
      <c r="S4800" s="574"/>
      <c r="T4800" s="579">
        <f>R4800-P4800</f>
        <v>0</v>
      </c>
      <c r="U4800" s="580"/>
      <c r="V4800" s="583"/>
      <c r="W4800" s="584"/>
      <c r="X4800" s="569"/>
      <c r="Y4800" s="584"/>
      <c r="Z4800" s="569"/>
      <c r="AA4800" s="584"/>
      <c r="AB4800" s="569"/>
      <c r="AC4800" s="570"/>
      <c r="AD4800" s="573"/>
      <c r="AE4800" s="574"/>
      <c r="AF4800" s="557">
        <f>IF(AB4800=0,0,(AD4800/AB4800)*100)</f>
        <v>0</v>
      </c>
      <c r="AG4800" s="558"/>
      <c r="AH4800" s="569"/>
      <c r="AI4800" s="570"/>
      <c r="AJ4800" s="573"/>
      <c r="AK4800" s="574"/>
      <c r="AL4800" s="557">
        <f>IF(AH4800=0,0,(AJ4800/AH4800)*100)</f>
        <v>0</v>
      </c>
      <c r="AM4800" s="558"/>
      <c r="AN4800" s="569"/>
      <c r="AO4800" s="570"/>
      <c r="AP4800" s="573"/>
      <c r="AQ4800" s="574"/>
      <c r="AR4800" s="557">
        <f>IF(AN4800=0,0,(AP4800/AN4800)*100)</f>
        <v>0</v>
      </c>
      <c r="AS4800" s="558"/>
      <c r="AT4800" s="561">
        <f>AB4800+AH4800+AN4800</f>
        <v>0</v>
      </c>
      <c r="AU4800" s="562"/>
      <c r="AV4800" s="565">
        <f>AD4800+AJ4800+AP4800</f>
        <v>0</v>
      </c>
      <c r="AW4800" s="566"/>
      <c r="AX4800" s="557">
        <f>IF(AT4800=0,0,(AV4800/AT4800)*100)</f>
        <v>0</v>
      </c>
      <c r="AY4800" s="558"/>
      <c r="AZ4800" s="569"/>
      <c r="BA4800" s="570"/>
      <c r="BB4800" s="573"/>
      <c r="BC4800" s="574"/>
      <c r="BD4800" s="557">
        <f>IF(AZ4800=0,0,(BB4800/AZ4800)*100)</f>
        <v>0</v>
      </c>
      <c r="BE4800" s="558"/>
      <c r="BF4800" s="561">
        <f>AT4800+AZ4800</f>
        <v>0</v>
      </c>
      <c r="BG4800" s="562"/>
      <c r="BH4800" s="565">
        <f>AV4800+BB4800</f>
        <v>0</v>
      </c>
      <c r="BI4800" s="566"/>
      <c r="BJ4800" s="557">
        <f>IF(BF4800=0,0,(BH4800/BF4800)*100)</f>
        <v>0</v>
      </c>
      <c r="BK4800" s="558"/>
      <c r="BL4800" s="602">
        <f>(AD4800*2)+(AJ4800*2)+(AP4800*3)+BB4800</f>
        <v>0</v>
      </c>
      <c r="BM4800" s="603"/>
      <c r="BN4800" s="604"/>
      <c r="BO4800" s="587">
        <f t="shared" ref="BO4800" si="3411">IF(BQ4800=0,0,50*BP4800/BQ4800)</f>
        <v>0</v>
      </c>
      <c r="BP4800" s="555">
        <f>(BL4800*BS$11)+(N4800*BS$12)+(X4800*BS$13)+(R4800*BS$14)+(V4800*BS$15)+(Z4800*BS$16)</f>
        <v>0</v>
      </c>
      <c r="BQ4800" s="555">
        <f>((AZ4800-BB4800)*BS$18)+((AT4800-AV4800)*BS$17)+(H4800*BS$19)+(P4800*BS$20)</f>
        <v>0</v>
      </c>
      <c r="BR4800" s="65"/>
      <c r="BS4800" s="65"/>
      <c r="BT4800" s="280"/>
    </row>
    <row r="4801" spans="1:72" ht="21.75" hidden="1" customHeight="1" x14ac:dyDescent="0.25">
      <c r="A4801" s="268"/>
      <c r="B4801" s="679"/>
      <c r="C4801" s="690" t="str">
        <f>IF(ROSTER!D$18="","",ROSTER!D$18)</f>
        <v/>
      </c>
      <c r="D4801" s="691"/>
      <c r="E4801" s="668"/>
      <c r="F4801" s="681"/>
      <c r="G4801" s="664"/>
      <c r="H4801" s="585"/>
      <c r="I4801" s="586"/>
      <c r="J4801" s="571"/>
      <c r="K4801" s="572"/>
      <c r="L4801" s="575"/>
      <c r="M4801" s="576"/>
      <c r="N4801" s="581"/>
      <c r="O4801" s="582"/>
      <c r="P4801" s="571"/>
      <c r="Q4801" s="572"/>
      <c r="R4801" s="575"/>
      <c r="S4801" s="576"/>
      <c r="T4801" s="581"/>
      <c r="U4801" s="582"/>
      <c r="V4801" s="585"/>
      <c r="W4801" s="586"/>
      <c r="X4801" s="571"/>
      <c r="Y4801" s="586"/>
      <c r="Z4801" s="571"/>
      <c r="AA4801" s="586"/>
      <c r="AB4801" s="571"/>
      <c r="AC4801" s="572"/>
      <c r="AD4801" s="575"/>
      <c r="AE4801" s="576"/>
      <c r="AF4801" s="577"/>
      <c r="AG4801" s="578"/>
      <c r="AH4801" s="571"/>
      <c r="AI4801" s="572"/>
      <c r="AJ4801" s="575"/>
      <c r="AK4801" s="576"/>
      <c r="AL4801" s="577"/>
      <c r="AM4801" s="578"/>
      <c r="AN4801" s="571"/>
      <c r="AO4801" s="572"/>
      <c r="AP4801" s="575"/>
      <c r="AQ4801" s="576"/>
      <c r="AR4801" s="577"/>
      <c r="AS4801" s="578"/>
      <c r="AT4801" s="627"/>
      <c r="AU4801" s="628"/>
      <c r="AV4801" s="629"/>
      <c r="AW4801" s="630"/>
      <c r="AX4801" s="577"/>
      <c r="AY4801" s="578"/>
      <c r="AZ4801" s="571"/>
      <c r="BA4801" s="572"/>
      <c r="BB4801" s="575"/>
      <c r="BC4801" s="576"/>
      <c r="BD4801" s="577"/>
      <c r="BE4801" s="578"/>
      <c r="BF4801" s="627"/>
      <c r="BG4801" s="628"/>
      <c r="BH4801" s="629"/>
      <c r="BI4801" s="630"/>
      <c r="BJ4801" s="577"/>
      <c r="BK4801" s="578"/>
      <c r="BL4801" s="605"/>
      <c r="BM4801" s="606"/>
      <c r="BN4801" s="607"/>
      <c r="BO4801" s="588"/>
      <c r="BP4801" s="556"/>
      <c r="BQ4801" s="556"/>
      <c r="BR4801" s="65"/>
      <c r="BS4801" s="65"/>
      <c r="BT4801" s="268"/>
    </row>
    <row r="4802" spans="1:72" ht="21.75" hidden="1" customHeight="1" x14ac:dyDescent="0.25">
      <c r="A4802" s="268"/>
      <c r="B4802" s="678" t="str">
        <f>IF(ROSTER!B$20="","",ROSTER!B$20)</f>
        <v/>
      </c>
      <c r="C4802" s="669" t="str">
        <f>IF(ROSTER!C$20="","",ROSTER!C$20)</f>
        <v/>
      </c>
      <c r="D4802" s="670"/>
      <c r="E4802" s="667"/>
      <c r="F4802" s="680">
        <f>IF(E4802="y",1,IF(E4802="S",1,0))</f>
        <v>0</v>
      </c>
      <c r="G4802" s="663">
        <f>IF(E4802="S",1,0)</f>
        <v>0</v>
      </c>
      <c r="H4802" s="583"/>
      <c r="I4802" s="584"/>
      <c r="J4802" s="569"/>
      <c r="K4802" s="570"/>
      <c r="L4802" s="573"/>
      <c r="M4802" s="574"/>
      <c r="N4802" s="579">
        <f>L4802+J4802</f>
        <v>0</v>
      </c>
      <c r="O4802" s="580"/>
      <c r="P4802" s="569"/>
      <c r="Q4802" s="570"/>
      <c r="R4802" s="573"/>
      <c r="S4802" s="574"/>
      <c r="T4802" s="579">
        <f>R4802-P4802</f>
        <v>0</v>
      </c>
      <c r="U4802" s="580"/>
      <c r="V4802" s="583"/>
      <c r="W4802" s="584"/>
      <c r="X4802" s="569"/>
      <c r="Y4802" s="584"/>
      <c r="Z4802" s="569"/>
      <c r="AA4802" s="584"/>
      <c r="AB4802" s="569"/>
      <c r="AC4802" s="570"/>
      <c r="AD4802" s="573"/>
      <c r="AE4802" s="574"/>
      <c r="AF4802" s="557">
        <f>IF(AB4802=0,0,(AD4802/AB4802)*100)</f>
        <v>0</v>
      </c>
      <c r="AG4802" s="558"/>
      <c r="AH4802" s="569"/>
      <c r="AI4802" s="570"/>
      <c r="AJ4802" s="573"/>
      <c r="AK4802" s="574"/>
      <c r="AL4802" s="557">
        <f>IF(AH4802=0,0,(AJ4802/AH4802)*100)</f>
        <v>0</v>
      </c>
      <c r="AM4802" s="558"/>
      <c r="AN4802" s="569"/>
      <c r="AO4802" s="570"/>
      <c r="AP4802" s="573"/>
      <c r="AQ4802" s="574"/>
      <c r="AR4802" s="557">
        <f>IF(AN4802=0,0,(AP4802/AN4802)*100)</f>
        <v>0</v>
      </c>
      <c r="AS4802" s="558"/>
      <c r="AT4802" s="561">
        <f>AB4802+AH4802+AN4802</f>
        <v>0</v>
      </c>
      <c r="AU4802" s="562"/>
      <c r="AV4802" s="565">
        <f>AD4802+AJ4802+AP4802</f>
        <v>0</v>
      </c>
      <c r="AW4802" s="566"/>
      <c r="AX4802" s="557">
        <f>IF(AT4802=0,0,(AV4802/AT4802)*100)</f>
        <v>0</v>
      </c>
      <c r="AY4802" s="558"/>
      <c r="AZ4802" s="569"/>
      <c r="BA4802" s="570"/>
      <c r="BB4802" s="573"/>
      <c r="BC4802" s="574"/>
      <c r="BD4802" s="557">
        <f>IF(AZ4802=0,0,(BB4802/AZ4802)*100)</f>
        <v>0</v>
      </c>
      <c r="BE4802" s="558"/>
      <c r="BF4802" s="561">
        <f>AT4802+AZ4802</f>
        <v>0</v>
      </c>
      <c r="BG4802" s="562"/>
      <c r="BH4802" s="565">
        <f>AV4802+BB4802</f>
        <v>0</v>
      </c>
      <c r="BI4802" s="566"/>
      <c r="BJ4802" s="557">
        <f>IF(BF4802=0,0,(BH4802/BF4802)*100)</f>
        <v>0</v>
      </c>
      <c r="BK4802" s="558"/>
      <c r="BL4802" s="602">
        <f>(AD4802*2)+(AJ4802*2)+(AP4802*3)+BB4802</f>
        <v>0</v>
      </c>
      <c r="BM4802" s="603"/>
      <c r="BN4802" s="604"/>
      <c r="BO4802" s="587">
        <f t="shared" ref="BO4802" si="3412">IF(BQ4802=0,0,50*BP4802/BQ4802)</f>
        <v>0</v>
      </c>
      <c r="BP4802" s="555">
        <f>(BL4802*BS$11)+(N4802*BS$12)+(X4802*BS$13)+(R4802*BS$14)+(V4802*BS$15)+(Z4802*BS$16)</f>
        <v>0</v>
      </c>
      <c r="BQ4802" s="555">
        <f>((AZ4802-BB4802)*BS$18)+((AT4802-AV4802)*BS$17)+(H4802*BS$19)+(P4802*BS$20)</f>
        <v>0</v>
      </c>
      <c r="BR4802" s="65"/>
      <c r="BS4802" s="65"/>
      <c r="BT4802" s="268"/>
    </row>
    <row r="4803" spans="1:72" ht="21.75" hidden="1" customHeight="1" x14ac:dyDescent="0.25">
      <c r="A4803" s="268"/>
      <c r="B4803" s="679"/>
      <c r="C4803" s="690" t="str">
        <f>IF(ROSTER!D$20="","",ROSTER!D$20)</f>
        <v/>
      </c>
      <c r="D4803" s="691"/>
      <c r="E4803" s="668"/>
      <c r="F4803" s="681"/>
      <c r="G4803" s="664"/>
      <c r="H4803" s="585"/>
      <c r="I4803" s="586"/>
      <c r="J4803" s="571"/>
      <c r="K4803" s="572"/>
      <c r="L4803" s="575"/>
      <c r="M4803" s="576"/>
      <c r="N4803" s="581"/>
      <c r="O4803" s="582"/>
      <c r="P4803" s="571"/>
      <c r="Q4803" s="572"/>
      <c r="R4803" s="575"/>
      <c r="S4803" s="576"/>
      <c r="T4803" s="581"/>
      <c r="U4803" s="582"/>
      <c r="V4803" s="585"/>
      <c r="W4803" s="586"/>
      <c r="X4803" s="571"/>
      <c r="Y4803" s="586"/>
      <c r="Z4803" s="571"/>
      <c r="AA4803" s="586"/>
      <c r="AB4803" s="571"/>
      <c r="AC4803" s="572"/>
      <c r="AD4803" s="575"/>
      <c r="AE4803" s="576"/>
      <c r="AF4803" s="577"/>
      <c r="AG4803" s="578"/>
      <c r="AH4803" s="571"/>
      <c r="AI4803" s="572"/>
      <c r="AJ4803" s="575"/>
      <c r="AK4803" s="576"/>
      <c r="AL4803" s="577"/>
      <c r="AM4803" s="578"/>
      <c r="AN4803" s="571"/>
      <c r="AO4803" s="572"/>
      <c r="AP4803" s="575"/>
      <c r="AQ4803" s="576"/>
      <c r="AR4803" s="577"/>
      <c r="AS4803" s="578"/>
      <c r="AT4803" s="627"/>
      <c r="AU4803" s="628"/>
      <c r="AV4803" s="629"/>
      <c r="AW4803" s="630"/>
      <c r="AX4803" s="577"/>
      <c r="AY4803" s="578"/>
      <c r="AZ4803" s="571"/>
      <c r="BA4803" s="572"/>
      <c r="BB4803" s="575"/>
      <c r="BC4803" s="576"/>
      <c r="BD4803" s="577"/>
      <c r="BE4803" s="578"/>
      <c r="BF4803" s="627"/>
      <c r="BG4803" s="628"/>
      <c r="BH4803" s="629"/>
      <c r="BI4803" s="630"/>
      <c r="BJ4803" s="577"/>
      <c r="BK4803" s="578"/>
      <c r="BL4803" s="605"/>
      <c r="BM4803" s="606"/>
      <c r="BN4803" s="607"/>
      <c r="BO4803" s="588"/>
      <c r="BP4803" s="556"/>
      <c r="BQ4803" s="556"/>
      <c r="BR4803" s="65"/>
      <c r="BS4803" s="65"/>
      <c r="BT4803" s="268"/>
    </row>
    <row r="4804" spans="1:72" ht="21.75" hidden="1" customHeight="1" x14ac:dyDescent="0.25">
      <c r="A4804" s="268"/>
      <c r="B4804" s="678" t="str">
        <f>IF(ROSTER!B$22="","",ROSTER!B$22)</f>
        <v/>
      </c>
      <c r="C4804" s="669" t="str">
        <f>IF(ROSTER!C$22="","",ROSTER!C$22)</f>
        <v/>
      </c>
      <c r="D4804" s="670"/>
      <c r="E4804" s="667"/>
      <c r="F4804" s="680">
        <f>IF(E4804="y",1,IF(E4804="S",1,0))</f>
        <v>0</v>
      </c>
      <c r="G4804" s="663">
        <f>IF(E4804="S",1,0)</f>
        <v>0</v>
      </c>
      <c r="H4804" s="583"/>
      <c r="I4804" s="584"/>
      <c r="J4804" s="569"/>
      <c r="K4804" s="570"/>
      <c r="L4804" s="573"/>
      <c r="M4804" s="574"/>
      <c r="N4804" s="579">
        <f>L4804+J4804</f>
        <v>0</v>
      </c>
      <c r="O4804" s="580"/>
      <c r="P4804" s="569"/>
      <c r="Q4804" s="570"/>
      <c r="R4804" s="573"/>
      <c r="S4804" s="574"/>
      <c r="T4804" s="579">
        <f>R4804-P4804</f>
        <v>0</v>
      </c>
      <c r="U4804" s="580"/>
      <c r="V4804" s="583"/>
      <c r="W4804" s="584"/>
      <c r="X4804" s="569"/>
      <c r="Y4804" s="584"/>
      <c r="Z4804" s="569"/>
      <c r="AA4804" s="584"/>
      <c r="AB4804" s="569"/>
      <c r="AC4804" s="570"/>
      <c r="AD4804" s="573"/>
      <c r="AE4804" s="574"/>
      <c r="AF4804" s="557">
        <f>IF(AB4804=0,0,(AD4804/AB4804)*100)</f>
        <v>0</v>
      </c>
      <c r="AG4804" s="558"/>
      <c r="AH4804" s="569"/>
      <c r="AI4804" s="570"/>
      <c r="AJ4804" s="573"/>
      <c r="AK4804" s="574"/>
      <c r="AL4804" s="557">
        <f>IF(AH4804=0,0,(AJ4804/AH4804)*100)</f>
        <v>0</v>
      </c>
      <c r="AM4804" s="558"/>
      <c r="AN4804" s="569"/>
      <c r="AO4804" s="570"/>
      <c r="AP4804" s="573"/>
      <c r="AQ4804" s="574"/>
      <c r="AR4804" s="557">
        <f>IF(AN4804=0,0,(AP4804/AN4804)*100)</f>
        <v>0</v>
      </c>
      <c r="AS4804" s="558"/>
      <c r="AT4804" s="561">
        <f>AB4804+AH4804+AN4804</f>
        <v>0</v>
      </c>
      <c r="AU4804" s="562"/>
      <c r="AV4804" s="565">
        <f>AD4804+AJ4804+AP4804</f>
        <v>0</v>
      </c>
      <c r="AW4804" s="566"/>
      <c r="AX4804" s="557">
        <f>IF(AT4804=0,0,(AV4804/AT4804)*100)</f>
        <v>0</v>
      </c>
      <c r="AY4804" s="558"/>
      <c r="AZ4804" s="569"/>
      <c r="BA4804" s="570"/>
      <c r="BB4804" s="573"/>
      <c r="BC4804" s="574"/>
      <c r="BD4804" s="557">
        <f>IF(AZ4804=0,0,(BB4804/AZ4804)*100)</f>
        <v>0</v>
      </c>
      <c r="BE4804" s="558"/>
      <c r="BF4804" s="561">
        <f>AT4804+AZ4804</f>
        <v>0</v>
      </c>
      <c r="BG4804" s="562"/>
      <c r="BH4804" s="565">
        <f>AV4804+BB4804</f>
        <v>0</v>
      </c>
      <c r="BI4804" s="566"/>
      <c r="BJ4804" s="557">
        <f>IF(BF4804=0,0,(BH4804/BF4804)*100)</f>
        <v>0</v>
      </c>
      <c r="BK4804" s="558"/>
      <c r="BL4804" s="602">
        <f>(AD4804*2)+(AJ4804*2)+(AP4804*3)+BB4804</f>
        <v>0</v>
      </c>
      <c r="BM4804" s="603"/>
      <c r="BN4804" s="604"/>
      <c r="BO4804" s="587">
        <f t="shared" ref="BO4804" si="3413">IF(BQ4804=0,0,50*BP4804/BQ4804)</f>
        <v>0</v>
      </c>
      <c r="BP4804" s="555">
        <f>(BL4804*BS$11)+(N4804*BS$12)+(X4804*BS$13)+(R4804*BS$14)+(V4804*BS$15)+(Z4804*BS$16)</f>
        <v>0</v>
      </c>
      <c r="BQ4804" s="555">
        <f>((AZ4804-BB4804)*BS$18)+((AT4804-AV4804)*BS$17)+(H4804*BS$19)+(P4804*BS$20)</f>
        <v>0</v>
      </c>
      <c r="BR4804" s="65"/>
      <c r="BS4804" s="65"/>
      <c r="BT4804" s="268"/>
    </row>
    <row r="4805" spans="1:72" ht="21.75" hidden="1" customHeight="1" x14ac:dyDescent="0.25">
      <c r="A4805" s="268"/>
      <c r="B4805" s="679"/>
      <c r="C4805" s="690" t="str">
        <f>IF(ROSTER!D$22="","",ROSTER!D$22)</f>
        <v/>
      </c>
      <c r="D4805" s="691"/>
      <c r="E4805" s="668"/>
      <c r="F4805" s="681"/>
      <c r="G4805" s="664"/>
      <c r="H4805" s="585"/>
      <c r="I4805" s="586"/>
      <c r="J4805" s="571"/>
      <c r="K4805" s="572"/>
      <c r="L4805" s="575"/>
      <c r="M4805" s="576"/>
      <c r="N4805" s="581"/>
      <c r="O4805" s="582"/>
      <c r="P4805" s="571"/>
      <c r="Q4805" s="572"/>
      <c r="R4805" s="575"/>
      <c r="S4805" s="576"/>
      <c r="T4805" s="581"/>
      <c r="U4805" s="582"/>
      <c r="V4805" s="585"/>
      <c r="W4805" s="586"/>
      <c r="X4805" s="571"/>
      <c r="Y4805" s="586"/>
      <c r="Z4805" s="571"/>
      <c r="AA4805" s="586"/>
      <c r="AB4805" s="571"/>
      <c r="AC4805" s="572"/>
      <c r="AD4805" s="575"/>
      <c r="AE4805" s="576"/>
      <c r="AF4805" s="577"/>
      <c r="AG4805" s="578"/>
      <c r="AH4805" s="571"/>
      <c r="AI4805" s="572"/>
      <c r="AJ4805" s="575"/>
      <c r="AK4805" s="576"/>
      <c r="AL4805" s="577"/>
      <c r="AM4805" s="578"/>
      <c r="AN4805" s="571"/>
      <c r="AO4805" s="572"/>
      <c r="AP4805" s="575"/>
      <c r="AQ4805" s="576"/>
      <c r="AR4805" s="577"/>
      <c r="AS4805" s="578"/>
      <c r="AT4805" s="627"/>
      <c r="AU4805" s="628"/>
      <c r="AV4805" s="629"/>
      <c r="AW4805" s="630"/>
      <c r="AX4805" s="577"/>
      <c r="AY4805" s="578"/>
      <c r="AZ4805" s="571"/>
      <c r="BA4805" s="572"/>
      <c r="BB4805" s="575"/>
      <c r="BC4805" s="576"/>
      <c r="BD4805" s="577"/>
      <c r="BE4805" s="578"/>
      <c r="BF4805" s="627"/>
      <c r="BG4805" s="628"/>
      <c r="BH4805" s="629"/>
      <c r="BI4805" s="630"/>
      <c r="BJ4805" s="577"/>
      <c r="BK4805" s="578"/>
      <c r="BL4805" s="605"/>
      <c r="BM4805" s="606"/>
      <c r="BN4805" s="607"/>
      <c r="BO4805" s="588"/>
      <c r="BP4805" s="556"/>
      <c r="BQ4805" s="556"/>
      <c r="BR4805" s="65"/>
      <c r="BS4805" s="65"/>
      <c r="BT4805" s="268"/>
    </row>
    <row r="4806" spans="1:72" ht="21.75" hidden="1" customHeight="1" x14ac:dyDescent="0.25">
      <c r="A4806" s="268"/>
      <c r="B4806" s="678" t="str">
        <f>IF(ROSTER!B$24="","",ROSTER!B$24)</f>
        <v/>
      </c>
      <c r="C4806" s="669" t="str">
        <f>IF(ROSTER!C$24="","",ROSTER!C$24)</f>
        <v/>
      </c>
      <c r="D4806" s="670"/>
      <c r="E4806" s="667"/>
      <c r="F4806" s="680">
        <f>IF(E4806="y",1,IF(E4806="S",1,0))</f>
        <v>0</v>
      </c>
      <c r="G4806" s="663">
        <f>IF(E4806="S",1,0)</f>
        <v>0</v>
      </c>
      <c r="H4806" s="583"/>
      <c r="I4806" s="584"/>
      <c r="J4806" s="569"/>
      <c r="K4806" s="570"/>
      <c r="L4806" s="573"/>
      <c r="M4806" s="574"/>
      <c r="N4806" s="579">
        <f>L4806+J4806</f>
        <v>0</v>
      </c>
      <c r="O4806" s="580"/>
      <c r="P4806" s="569"/>
      <c r="Q4806" s="570"/>
      <c r="R4806" s="573"/>
      <c r="S4806" s="574"/>
      <c r="T4806" s="579">
        <f>R4806-P4806</f>
        <v>0</v>
      </c>
      <c r="U4806" s="580"/>
      <c r="V4806" s="583"/>
      <c r="W4806" s="584"/>
      <c r="X4806" s="569"/>
      <c r="Y4806" s="584"/>
      <c r="Z4806" s="569"/>
      <c r="AA4806" s="584"/>
      <c r="AB4806" s="569"/>
      <c r="AC4806" s="570"/>
      <c r="AD4806" s="573"/>
      <c r="AE4806" s="574"/>
      <c r="AF4806" s="557">
        <f>IF(AB4806=0,0,(AD4806/AB4806)*100)</f>
        <v>0</v>
      </c>
      <c r="AG4806" s="558"/>
      <c r="AH4806" s="569"/>
      <c r="AI4806" s="570"/>
      <c r="AJ4806" s="573"/>
      <c r="AK4806" s="574"/>
      <c r="AL4806" s="557">
        <f>IF(AH4806=0,0,(AJ4806/AH4806)*100)</f>
        <v>0</v>
      </c>
      <c r="AM4806" s="558"/>
      <c r="AN4806" s="569"/>
      <c r="AO4806" s="570"/>
      <c r="AP4806" s="573"/>
      <c r="AQ4806" s="574"/>
      <c r="AR4806" s="557">
        <f>IF(AN4806=0,0,(AP4806/AN4806)*100)</f>
        <v>0</v>
      </c>
      <c r="AS4806" s="558"/>
      <c r="AT4806" s="561">
        <f>AB4806+AH4806+AN4806</f>
        <v>0</v>
      </c>
      <c r="AU4806" s="562"/>
      <c r="AV4806" s="565">
        <f>AD4806+AJ4806+AP4806</f>
        <v>0</v>
      </c>
      <c r="AW4806" s="566"/>
      <c r="AX4806" s="557">
        <f>IF(AT4806=0,0,(AV4806/AT4806)*100)</f>
        <v>0</v>
      </c>
      <c r="AY4806" s="558"/>
      <c r="AZ4806" s="569"/>
      <c r="BA4806" s="570"/>
      <c r="BB4806" s="573"/>
      <c r="BC4806" s="574"/>
      <c r="BD4806" s="557">
        <f>IF(AZ4806=0,0,(BB4806/AZ4806)*100)</f>
        <v>0</v>
      </c>
      <c r="BE4806" s="558"/>
      <c r="BF4806" s="561">
        <f>AT4806+AZ4806</f>
        <v>0</v>
      </c>
      <c r="BG4806" s="562"/>
      <c r="BH4806" s="565">
        <f>AV4806+BB4806</f>
        <v>0</v>
      </c>
      <c r="BI4806" s="566"/>
      <c r="BJ4806" s="557">
        <f>IF(BF4806=0,0,(BH4806/BF4806)*100)</f>
        <v>0</v>
      </c>
      <c r="BK4806" s="558"/>
      <c r="BL4806" s="602">
        <f>(AD4806*2)+(AJ4806*2)+(AP4806*3)+BB4806</f>
        <v>0</v>
      </c>
      <c r="BM4806" s="603"/>
      <c r="BN4806" s="604"/>
      <c r="BO4806" s="587">
        <f t="shared" ref="BO4806" si="3414">IF(BQ4806=0,0,50*BP4806/BQ4806)</f>
        <v>0</v>
      </c>
      <c r="BP4806" s="555">
        <f>(BL4806*BS$11)+(N4806*BS$12)+(X4806*BS$13)+(R4806*BS$14)+(V4806*BS$15)+(Z4806*BS$16)</f>
        <v>0</v>
      </c>
      <c r="BQ4806" s="555">
        <f>((AZ4806-BB4806)*BS$18)+((AT4806-AV4806)*BS$17)+(H4806*BS$19)+(P4806*BS$20)</f>
        <v>0</v>
      </c>
      <c r="BR4806" s="65"/>
      <c r="BS4806" s="65"/>
      <c r="BT4806" s="268"/>
    </row>
    <row r="4807" spans="1:72" ht="21.75" hidden="1" customHeight="1" x14ac:dyDescent="0.25">
      <c r="A4807" s="268"/>
      <c r="B4807" s="679"/>
      <c r="C4807" s="690" t="str">
        <f>IF(ROSTER!D$24="","",ROSTER!D$24)</f>
        <v/>
      </c>
      <c r="D4807" s="691"/>
      <c r="E4807" s="668"/>
      <c r="F4807" s="681"/>
      <c r="G4807" s="664"/>
      <c r="H4807" s="585"/>
      <c r="I4807" s="586"/>
      <c r="J4807" s="571"/>
      <c r="K4807" s="572"/>
      <c r="L4807" s="575"/>
      <c r="M4807" s="576"/>
      <c r="N4807" s="581"/>
      <c r="O4807" s="582"/>
      <c r="P4807" s="571"/>
      <c r="Q4807" s="572"/>
      <c r="R4807" s="575"/>
      <c r="S4807" s="576"/>
      <c r="T4807" s="581"/>
      <c r="U4807" s="582"/>
      <c r="V4807" s="585"/>
      <c r="W4807" s="586"/>
      <c r="X4807" s="571"/>
      <c r="Y4807" s="586"/>
      <c r="Z4807" s="571"/>
      <c r="AA4807" s="586"/>
      <c r="AB4807" s="571"/>
      <c r="AC4807" s="572"/>
      <c r="AD4807" s="575"/>
      <c r="AE4807" s="576"/>
      <c r="AF4807" s="577"/>
      <c r="AG4807" s="578"/>
      <c r="AH4807" s="571"/>
      <c r="AI4807" s="572"/>
      <c r="AJ4807" s="575"/>
      <c r="AK4807" s="576"/>
      <c r="AL4807" s="577"/>
      <c r="AM4807" s="578"/>
      <c r="AN4807" s="571"/>
      <c r="AO4807" s="572"/>
      <c r="AP4807" s="575"/>
      <c r="AQ4807" s="576"/>
      <c r="AR4807" s="577"/>
      <c r="AS4807" s="578"/>
      <c r="AT4807" s="627"/>
      <c r="AU4807" s="628"/>
      <c r="AV4807" s="629"/>
      <c r="AW4807" s="630"/>
      <c r="AX4807" s="577"/>
      <c r="AY4807" s="578"/>
      <c r="AZ4807" s="571"/>
      <c r="BA4807" s="572"/>
      <c r="BB4807" s="575"/>
      <c r="BC4807" s="576"/>
      <c r="BD4807" s="577"/>
      <c r="BE4807" s="578"/>
      <c r="BF4807" s="627"/>
      <c r="BG4807" s="628"/>
      <c r="BH4807" s="629"/>
      <c r="BI4807" s="630"/>
      <c r="BJ4807" s="577"/>
      <c r="BK4807" s="578"/>
      <c r="BL4807" s="605"/>
      <c r="BM4807" s="606"/>
      <c r="BN4807" s="607"/>
      <c r="BO4807" s="588"/>
      <c r="BP4807" s="556"/>
      <c r="BQ4807" s="556"/>
      <c r="BR4807" s="65"/>
      <c r="BS4807" s="65"/>
      <c r="BT4807" s="268"/>
    </row>
    <row r="4808" spans="1:72" ht="21.75" hidden="1" customHeight="1" x14ac:dyDescent="0.25">
      <c r="A4808" s="268"/>
      <c r="B4808" s="678" t="str">
        <f>IF(ROSTER!B$26="","",ROSTER!B$26)</f>
        <v/>
      </c>
      <c r="C4808" s="669" t="str">
        <f>IF(ROSTER!C$26="","",ROSTER!C$26)</f>
        <v/>
      </c>
      <c r="D4808" s="670"/>
      <c r="E4808" s="667"/>
      <c r="F4808" s="680">
        <f>IF(E4808="y",1,IF(E4808="S",1,0))</f>
        <v>0</v>
      </c>
      <c r="G4808" s="663">
        <f>IF(E4808="S",1,0)</f>
        <v>0</v>
      </c>
      <c r="H4808" s="583"/>
      <c r="I4808" s="584"/>
      <c r="J4808" s="569"/>
      <c r="K4808" s="570"/>
      <c r="L4808" s="573"/>
      <c r="M4808" s="574"/>
      <c r="N4808" s="579">
        <f>L4808+J4808</f>
        <v>0</v>
      </c>
      <c r="O4808" s="580"/>
      <c r="P4808" s="569"/>
      <c r="Q4808" s="570"/>
      <c r="R4808" s="573"/>
      <c r="S4808" s="574"/>
      <c r="T4808" s="579">
        <f>R4808-P4808</f>
        <v>0</v>
      </c>
      <c r="U4808" s="580"/>
      <c r="V4808" s="583"/>
      <c r="W4808" s="584"/>
      <c r="X4808" s="569"/>
      <c r="Y4808" s="584"/>
      <c r="Z4808" s="569"/>
      <c r="AA4808" s="584"/>
      <c r="AB4808" s="569"/>
      <c r="AC4808" s="570"/>
      <c r="AD4808" s="573"/>
      <c r="AE4808" s="574"/>
      <c r="AF4808" s="557">
        <f>IF(AB4808=0,0,(AD4808/AB4808)*100)</f>
        <v>0</v>
      </c>
      <c r="AG4808" s="558"/>
      <c r="AH4808" s="569"/>
      <c r="AI4808" s="570"/>
      <c r="AJ4808" s="573"/>
      <c r="AK4808" s="574"/>
      <c r="AL4808" s="557">
        <f>IF(AH4808=0,0,(AJ4808/AH4808)*100)</f>
        <v>0</v>
      </c>
      <c r="AM4808" s="558"/>
      <c r="AN4808" s="569"/>
      <c r="AO4808" s="570"/>
      <c r="AP4808" s="573"/>
      <c r="AQ4808" s="574"/>
      <c r="AR4808" s="557">
        <f>IF(AN4808=0,0,(AP4808/AN4808)*100)</f>
        <v>0</v>
      </c>
      <c r="AS4808" s="558"/>
      <c r="AT4808" s="561">
        <f>AB4808+AH4808+AN4808</f>
        <v>0</v>
      </c>
      <c r="AU4808" s="562"/>
      <c r="AV4808" s="565">
        <f>AD4808+AJ4808+AP4808</f>
        <v>0</v>
      </c>
      <c r="AW4808" s="566"/>
      <c r="AX4808" s="557">
        <f>IF(AT4808=0,0,(AV4808/AT4808)*100)</f>
        <v>0</v>
      </c>
      <c r="AY4808" s="558"/>
      <c r="AZ4808" s="569"/>
      <c r="BA4808" s="570"/>
      <c r="BB4808" s="573"/>
      <c r="BC4808" s="574"/>
      <c r="BD4808" s="557">
        <f>IF(AZ4808=0,0,(BB4808/AZ4808)*100)</f>
        <v>0</v>
      </c>
      <c r="BE4808" s="558"/>
      <c r="BF4808" s="561">
        <f>AT4808+AZ4808</f>
        <v>0</v>
      </c>
      <c r="BG4808" s="562"/>
      <c r="BH4808" s="565">
        <f>AV4808+BB4808</f>
        <v>0</v>
      </c>
      <c r="BI4808" s="566"/>
      <c r="BJ4808" s="557">
        <f>IF(BF4808=0,0,(BH4808/BF4808)*100)</f>
        <v>0</v>
      </c>
      <c r="BK4808" s="558"/>
      <c r="BL4808" s="602">
        <f>(AD4808*2)+(AJ4808*2)+(AP4808*3)+BB4808</f>
        <v>0</v>
      </c>
      <c r="BM4808" s="603"/>
      <c r="BN4808" s="604"/>
      <c r="BO4808" s="587">
        <f t="shared" ref="BO4808" si="3415">IF(BQ4808=0,0,50*BP4808/BQ4808)</f>
        <v>0</v>
      </c>
      <c r="BP4808" s="555">
        <f>(BL4808*BS$11)+(N4808*BS$12)+(X4808*BS$13)+(R4808*BS$14)+(V4808*BS$15)+(Z4808*BS$16)</f>
        <v>0</v>
      </c>
      <c r="BQ4808" s="555">
        <f>((AZ4808-BB4808)*BS$18)+((AT4808-AV4808)*BS$17)+(H4808*BS$19)+(P4808*BS$20)</f>
        <v>0</v>
      </c>
      <c r="BR4808" s="65"/>
      <c r="BS4808" s="65"/>
      <c r="BT4808" s="268"/>
    </row>
    <row r="4809" spans="1:72" ht="21.75" hidden="1" customHeight="1" x14ac:dyDescent="0.25">
      <c r="A4809" s="268"/>
      <c r="B4809" s="679"/>
      <c r="C4809" s="690" t="str">
        <f>IF(ROSTER!D$26="","",ROSTER!D$26)</f>
        <v/>
      </c>
      <c r="D4809" s="691"/>
      <c r="E4809" s="668"/>
      <c r="F4809" s="681"/>
      <c r="G4809" s="664"/>
      <c r="H4809" s="585"/>
      <c r="I4809" s="586"/>
      <c r="J4809" s="571"/>
      <c r="K4809" s="572"/>
      <c r="L4809" s="575"/>
      <c r="M4809" s="576"/>
      <c r="N4809" s="581"/>
      <c r="O4809" s="582"/>
      <c r="P4809" s="571"/>
      <c r="Q4809" s="572"/>
      <c r="R4809" s="575"/>
      <c r="S4809" s="576"/>
      <c r="T4809" s="581"/>
      <c r="U4809" s="582"/>
      <c r="V4809" s="585"/>
      <c r="W4809" s="586"/>
      <c r="X4809" s="571"/>
      <c r="Y4809" s="586"/>
      <c r="Z4809" s="571"/>
      <c r="AA4809" s="586"/>
      <c r="AB4809" s="571"/>
      <c r="AC4809" s="572"/>
      <c r="AD4809" s="575"/>
      <c r="AE4809" s="576"/>
      <c r="AF4809" s="577"/>
      <c r="AG4809" s="578"/>
      <c r="AH4809" s="571"/>
      <c r="AI4809" s="572"/>
      <c r="AJ4809" s="575"/>
      <c r="AK4809" s="576"/>
      <c r="AL4809" s="577"/>
      <c r="AM4809" s="578"/>
      <c r="AN4809" s="571"/>
      <c r="AO4809" s="572"/>
      <c r="AP4809" s="575"/>
      <c r="AQ4809" s="576"/>
      <c r="AR4809" s="577"/>
      <c r="AS4809" s="578"/>
      <c r="AT4809" s="627"/>
      <c r="AU4809" s="628"/>
      <c r="AV4809" s="629"/>
      <c r="AW4809" s="630"/>
      <c r="AX4809" s="577"/>
      <c r="AY4809" s="578"/>
      <c r="AZ4809" s="571"/>
      <c r="BA4809" s="572"/>
      <c r="BB4809" s="575"/>
      <c r="BC4809" s="576"/>
      <c r="BD4809" s="577"/>
      <c r="BE4809" s="578"/>
      <c r="BF4809" s="627"/>
      <c r="BG4809" s="628"/>
      <c r="BH4809" s="629"/>
      <c r="BI4809" s="630"/>
      <c r="BJ4809" s="577"/>
      <c r="BK4809" s="578"/>
      <c r="BL4809" s="605"/>
      <c r="BM4809" s="606"/>
      <c r="BN4809" s="607"/>
      <c r="BO4809" s="588"/>
      <c r="BP4809" s="556"/>
      <c r="BQ4809" s="556"/>
      <c r="BR4809" s="65"/>
      <c r="BS4809" s="65"/>
      <c r="BT4809" s="268"/>
    </row>
    <row r="4810" spans="1:72" ht="21.75" hidden="1" customHeight="1" x14ac:dyDescent="0.25">
      <c r="A4810" s="268"/>
      <c r="B4810" s="678" t="str">
        <f>IF(ROSTER!B$28="","",ROSTER!B$28)</f>
        <v/>
      </c>
      <c r="C4810" s="669" t="str">
        <f>IF(ROSTER!C$28="","",ROSTER!C$28)</f>
        <v/>
      </c>
      <c r="D4810" s="670"/>
      <c r="E4810" s="667"/>
      <c r="F4810" s="680">
        <f>IF(E4810="y",1,IF(E4810="S",1,0))</f>
        <v>0</v>
      </c>
      <c r="G4810" s="663">
        <f>IF(E4810="S",1,0)</f>
        <v>0</v>
      </c>
      <c r="H4810" s="583"/>
      <c r="I4810" s="584"/>
      <c r="J4810" s="569"/>
      <c r="K4810" s="570"/>
      <c r="L4810" s="573"/>
      <c r="M4810" s="574"/>
      <c r="N4810" s="579">
        <f>L4810+J4810</f>
        <v>0</v>
      </c>
      <c r="O4810" s="580"/>
      <c r="P4810" s="569"/>
      <c r="Q4810" s="570"/>
      <c r="R4810" s="573"/>
      <c r="S4810" s="574"/>
      <c r="T4810" s="579">
        <f>R4810-P4810</f>
        <v>0</v>
      </c>
      <c r="U4810" s="580"/>
      <c r="V4810" s="583"/>
      <c r="W4810" s="584"/>
      <c r="X4810" s="569"/>
      <c r="Y4810" s="584"/>
      <c r="Z4810" s="569"/>
      <c r="AA4810" s="584"/>
      <c r="AB4810" s="569"/>
      <c r="AC4810" s="570"/>
      <c r="AD4810" s="573"/>
      <c r="AE4810" s="574"/>
      <c r="AF4810" s="557">
        <f>IF(AB4810=0,0,(AD4810/AB4810)*100)</f>
        <v>0</v>
      </c>
      <c r="AG4810" s="558"/>
      <c r="AH4810" s="569"/>
      <c r="AI4810" s="570"/>
      <c r="AJ4810" s="573"/>
      <c r="AK4810" s="574"/>
      <c r="AL4810" s="557">
        <f>IF(AH4810=0,0,(AJ4810/AH4810)*100)</f>
        <v>0</v>
      </c>
      <c r="AM4810" s="558"/>
      <c r="AN4810" s="569"/>
      <c r="AO4810" s="570"/>
      <c r="AP4810" s="573"/>
      <c r="AQ4810" s="574"/>
      <c r="AR4810" s="557">
        <f>IF(AN4810=0,0,(AP4810/AN4810)*100)</f>
        <v>0</v>
      </c>
      <c r="AS4810" s="558"/>
      <c r="AT4810" s="561">
        <f>AB4810+AH4810+AN4810</f>
        <v>0</v>
      </c>
      <c r="AU4810" s="562"/>
      <c r="AV4810" s="565">
        <f>AD4810+AJ4810+AP4810</f>
        <v>0</v>
      </c>
      <c r="AW4810" s="566"/>
      <c r="AX4810" s="557">
        <f>IF(AT4810=0,0,(AV4810/AT4810)*100)</f>
        <v>0</v>
      </c>
      <c r="AY4810" s="558"/>
      <c r="AZ4810" s="569"/>
      <c r="BA4810" s="570"/>
      <c r="BB4810" s="573"/>
      <c r="BC4810" s="574"/>
      <c r="BD4810" s="557">
        <f>IF(AZ4810=0,0,(BB4810/AZ4810)*100)</f>
        <v>0</v>
      </c>
      <c r="BE4810" s="558"/>
      <c r="BF4810" s="561">
        <f>AT4810+AZ4810</f>
        <v>0</v>
      </c>
      <c r="BG4810" s="562"/>
      <c r="BH4810" s="565">
        <f>AV4810+BB4810</f>
        <v>0</v>
      </c>
      <c r="BI4810" s="566"/>
      <c r="BJ4810" s="557">
        <f>IF(BF4810=0,0,(BH4810/BF4810)*100)</f>
        <v>0</v>
      </c>
      <c r="BK4810" s="558"/>
      <c r="BL4810" s="602">
        <f>(AD4810*2)+(AJ4810*2)+(AP4810*3)+BB4810</f>
        <v>0</v>
      </c>
      <c r="BM4810" s="603"/>
      <c r="BN4810" s="604"/>
      <c r="BO4810" s="587">
        <f t="shared" ref="BO4810" si="3416">IF(BQ4810=0,0,50*BP4810/BQ4810)</f>
        <v>0</v>
      </c>
      <c r="BP4810" s="555">
        <f>(BL4810*BS$11)+(N4810*BS$12)+(X4810*BS$13)+(R4810*BS$14)+(V4810*BS$15)+(Z4810*BS$16)</f>
        <v>0</v>
      </c>
      <c r="BQ4810" s="555">
        <f>((AZ4810-BB4810)*BS$18)+((AT4810-AV4810)*BS$17)+(H4810*BS$19)+(P4810*BS$20)</f>
        <v>0</v>
      </c>
      <c r="BR4810" s="65"/>
      <c r="BS4810" s="65"/>
      <c r="BT4810" s="268"/>
    </row>
    <row r="4811" spans="1:72" ht="21.75" hidden="1" customHeight="1" x14ac:dyDescent="0.25">
      <c r="A4811" s="268"/>
      <c r="B4811" s="679"/>
      <c r="C4811" s="690" t="str">
        <f>IF(ROSTER!D$28="","",ROSTER!D$28)</f>
        <v/>
      </c>
      <c r="D4811" s="691"/>
      <c r="E4811" s="668"/>
      <c r="F4811" s="681"/>
      <c r="G4811" s="664"/>
      <c r="H4811" s="585"/>
      <c r="I4811" s="586"/>
      <c r="J4811" s="571"/>
      <c r="K4811" s="572"/>
      <c r="L4811" s="575"/>
      <c r="M4811" s="576"/>
      <c r="N4811" s="581"/>
      <c r="O4811" s="582"/>
      <c r="P4811" s="571"/>
      <c r="Q4811" s="572"/>
      <c r="R4811" s="575"/>
      <c r="S4811" s="576"/>
      <c r="T4811" s="581"/>
      <c r="U4811" s="582"/>
      <c r="V4811" s="585"/>
      <c r="W4811" s="586"/>
      <c r="X4811" s="571"/>
      <c r="Y4811" s="586"/>
      <c r="Z4811" s="571"/>
      <c r="AA4811" s="586"/>
      <c r="AB4811" s="571"/>
      <c r="AC4811" s="572"/>
      <c r="AD4811" s="575"/>
      <c r="AE4811" s="576"/>
      <c r="AF4811" s="577"/>
      <c r="AG4811" s="578"/>
      <c r="AH4811" s="571"/>
      <c r="AI4811" s="572"/>
      <c r="AJ4811" s="575"/>
      <c r="AK4811" s="576"/>
      <c r="AL4811" s="577"/>
      <c r="AM4811" s="578"/>
      <c r="AN4811" s="571"/>
      <c r="AO4811" s="572"/>
      <c r="AP4811" s="575"/>
      <c r="AQ4811" s="576"/>
      <c r="AR4811" s="577"/>
      <c r="AS4811" s="578"/>
      <c r="AT4811" s="627"/>
      <c r="AU4811" s="628"/>
      <c r="AV4811" s="629"/>
      <c r="AW4811" s="630"/>
      <c r="AX4811" s="577"/>
      <c r="AY4811" s="578"/>
      <c r="AZ4811" s="571"/>
      <c r="BA4811" s="572"/>
      <c r="BB4811" s="575"/>
      <c r="BC4811" s="576"/>
      <c r="BD4811" s="577"/>
      <c r="BE4811" s="578"/>
      <c r="BF4811" s="627"/>
      <c r="BG4811" s="628"/>
      <c r="BH4811" s="629"/>
      <c r="BI4811" s="630"/>
      <c r="BJ4811" s="577"/>
      <c r="BK4811" s="578"/>
      <c r="BL4811" s="605"/>
      <c r="BM4811" s="606"/>
      <c r="BN4811" s="607"/>
      <c r="BO4811" s="588"/>
      <c r="BP4811" s="556"/>
      <c r="BQ4811" s="556"/>
      <c r="BR4811" s="65"/>
      <c r="BS4811" s="65"/>
      <c r="BT4811" s="268"/>
    </row>
    <row r="4812" spans="1:72" ht="21.75" hidden="1" customHeight="1" x14ac:dyDescent="0.25">
      <c r="A4812" s="268"/>
      <c r="B4812" s="678" t="str">
        <f>IF(ROSTER!B$30="","",ROSTER!B$30)</f>
        <v/>
      </c>
      <c r="C4812" s="669" t="str">
        <f>IF(ROSTER!C$30="","",ROSTER!C$30)</f>
        <v/>
      </c>
      <c r="D4812" s="670"/>
      <c r="E4812" s="667"/>
      <c r="F4812" s="680">
        <f>IF(E4812="y",1,IF(E4812="S",1,0))</f>
        <v>0</v>
      </c>
      <c r="G4812" s="663">
        <f>IF(E4812="S",1,0)</f>
        <v>0</v>
      </c>
      <c r="H4812" s="583"/>
      <c r="I4812" s="584"/>
      <c r="J4812" s="569"/>
      <c r="K4812" s="570"/>
      <c r="L4812" s="573"/>
      <c r="M4812" s="574"/>
      <c r="N4812" s="579">
        <f>L4812+J4812</f>
        <v>0</v>
      </c>
      <c r="O4812" s="580"/>
      <c r="P4812" s="569"/>
      <c r="Q4812" s="570"/>
      <c r="R4812" s="573"/>
      <c r="S4812" s="574"/>
      <c r="T4812" s="579">
        <f>R4812-P4812</f>
        <v>0</v>
      </c>
      <c r="U4812" s="580"/>
      <c r="V4812" s="583"/>
      <c r="W4812" s="584"/>
      <c r="X4812" s="569"/>
      <c r="Y4812" s="584"/>
      <c r="Z4812" s="569"/>
      <c r="AA4812" s="584"/>
      <c r="AB4812" s="569"/>
      <c r="AC4812" s="570"/>
      <c r="AD4812" s="573"/>
      <c r="AE4812" s="574"/>
      <c r="AF4812" s="557">
        <f>IF(AB4812=0,0,(AD4812/AB4812)*100)</f>
        <v>0</v>
      </c>
      <c r="AG4812" s="558"/>
      <c r="AH4812" s="569"/>
      <c r="AI4812" s="570"/>
      <c r="AJ4812" s="573"/>
      <c r="AK4812" s="574"/>
      <c r="AL4812" s="557">
        <f>IF(AH4812=0,0,(AJ4812/AH4812)*100)</f>
        <v>0</v>
      </c>
      <c r="AM4812" s="558"/>
      <c r="AN4812" s="569"/>
      <c r="AO4812" s="570"/>
      <c r="AP4812" s="573"/>
      <c r="AQ4812" s="574"/>
      <c r="AR4812" s="557">
        <f>IF(AN4812=0,0,(AP4812/AN4812)*100)</f>
        <v>0</v>
      </c>
      <c r="AS4812" s="558"/>
      <c r="AT4812" s="561">
        <f>AB4812+AH4812+AN4812</f>
        <v>0</v>
      </c>
      <c r="AU4812" s="562"/>
      <c r="AV4812" s="565">
        <f>AD4812+AJ4812+AP4812</f>
        <v>0</v>
      </c>
      <c r="AW4812" s="566"/>
      <c r="AX4812" s="557">
        <f>IF(AT4812=0,0,(AV4812/AT4812)*100)</f>
        <v>0</v>
      </c>
      <c r="AY4812" s="558"/>
      <c r="AZ4812" s="569"/>
      <c r="BA4812" s="570"/>
      <c r="BB4812" s="573"/>
      <c r="BC4812" s="574"/>
      <c r="BD4812" s="557">
        <f>IF(AZ4812=0,0,(BB4812/AZ4812)*100)</f>
        <v>0</v>
      </c>
      <c r="BE4812" s="558"/>
      <c r="BF4812" s="561">
        <f>AT4812+AZ4812</f>
        <v>0</v>
      </c>
      <c r="BG4812" s="562"/>
      <c r="BH4812" s="565">
        <f>AV4812+BB4812</f>
        <v>0</v>
      </c>
      <c r="BI4812" s="566"/>
      <c r="BJ4812" s="557">
        <f>IF(BF4812=0,0,(BH4812/BF4812)*100)</f>
        <v>0</v>
      </c>
      <c r="BK4812" s="558"/>
      <c r="BL4812" s="602">
        <f>(AD4812*2)+(AJ4812*2)+(AP4812*3)+BB4812</f>
        <v>0</v>
      </c>
      <c r="BM4812" s="603"/>
      <c r="BN4812" s="604"/>
      <c r="BO4812" s="587">
        <f t="shared" ref="BO4812" si="3417">IF(BQ4812=0,0,50*BP4812/BQ4812)</f>
        <v>0</v>
      </c>
      <c r="BP4812" s="555">
        <f>(BL4812*BS$11)+(N4812*BS$12)+(X4812*BS$13)+(R4812*BS$14)+(V4812*BS$15)+(Z4812*BS$16)</f>
        <v>0</v>
      </c>
      <c r="BQ4812" s="555">
        <f>((AZ4812-BB4812)*BS$18)+((AT4812-AV4812)*BS$17)+(H4812*BS$19)+(P4812*BS$20)</f>
        <v>0</v>
      </c>
      <c r="BR4812" s="65"/>
      <c r="BS4812" s="65"/>
      <c r="BT4812" s="268"/>
    </row>
    <row r="4813" spans="1:72" ht="21.75" hidden="1" customHeight="1" x14ac:dyDescent="0.25">
      <c r="A4813" s="268"/>
      <c r="B4813" s="679"/>
      <c r="C4813" s="690" t="str">
        <f>IF(ROSTER!D$30="","",ROSTER!D$30)</f>
        <v/>
      </c>
      <c r="D4813" s="691"/>
      <c r="E4813" s="668"/>
      <c r="F4813" s="681"/>
      <c r="G4813" s="664"/>
      <c r="H4813" s="585"/>
      <c r="I4813" s="586"/>
      <c r="J4813" s="571"/>
      <c r="K4813" s="572"/>
      <c r="L4813" s="575"/>
      <c r="M4813" s="576"/>
      <c r="N4813" s="581"/>
      <c r="O4813" s="582"/>
      <c r="P4813" s="571"/>
      <c r="Q4813" s="572"/>
      <c r="R4813" s="575"/>
      <c r="S4813" s="576"/>
      <c r="T4813" s="581"/>
      <c r="U4813" s="582"/>
      <c r="V4813" s="585"/>
      <c r="W4813" s="586"/>
      <c r="X4813" s="571"/>
      <c r="Y4813" s="586"/>
      <c r="Z4813" s="571"/>
      <c r="AA4813" s="586"/>
      <c r="AB4813" s="571"/>
      <c r="AC4813" s="572"/>
      <c r="AD4813" s="575"/>
      <c r="AE4813" s="576"/>
      <c r="AF4813" s="577"/>
      <c r="AG4813" s="578"/>
      <c r="AH4813" s="571"/>
      <c r="AI4813" s="572"/>
      <c r="AJ4813" s="575"/>
      <c r="AK4813" s="576"/>
      <c r="AL4813" s="577"/>
      <c r="AM4813" s="578"/>
      <c r="AN4813" s="571"/>
      <c r="AO4813" s="572"/>
      <c r="AP4813" s="575"/>
      <c r="AQ4813" s="576"/>
      <c r="AR4813" s="577"/>
      <c r="AS4813" s="578"/>
      <c r="AT4813" s="627"/>
      <c r="AU4813" s="628"/>
      <c r="AV4813" s="629"/>
      <c r="AW4813" s="630"/>
      <c r="AX4813" s="577"/>
      <c r="AY4813" s="578"/>
      <c r="AZ4813" s="571"/>
      <c r="BA4813" s="572"/>
      <c r="BB4813" s="575"/>
      <c r="BC4813" s="576"/>
      <c r="BD4813" s="577"/>
      <c r="BE4813" s="578"/>
      <c r="BF4813" s="627"/>
      <c r="BG4813" s="628"/>
      <c r="BH4813" s="629"/>
      <c r="BI4813" s="630"/>
      <c r="BJ4813" s="577"/>
      <c r="BK4813" s="578"/>
      <c r="BL4813" s="605"/>
      <c r="BM4813" s="606"/>
      <c r="BN4813" s="607"/>
      <c r="BO4813" s="588"/>
      <c r="BP4813" s="556"/>
      <c r="BQ4813" s="556"/>
      <c r="BR4813" s="65"/>
      <c r="BS4813" s="65"/>
      <c r="BT4813" s="268"/>
    </row>
    <row r="4814" spans="1:72" ht="21.75" hidden="1" customHeight="1" x14ac:dyDescent="0.25">
      <c r="A4814" s="268"/>
      <c r="B4814" s="678" t="str">
        <f>IF(ROSTER!B$32="","",ROSTER!B$32)</f>
        <v/>
      </c>
      <c r="C4814" s="669" t="str">
        <f>IF(ROSTER!C$32="","",ROSTER!C$32)</f>
        <v/>
      </c>
      <c r="D4814" s="670"/>
      <c r="E4814" s="667"/>
      <c r="F4814" s="680">
        <f>IF(E4814="y",1,IF(E4814="S",1,0))</f>
        <v>0</v>
      </c>
      <c r="G4814" s="663">
        <f>IF(E4814="S",1,0)</f>
        <v>0</v>
      </c>
      <c r="H4814" s="583"/>
      <c r="I4814" s="584"/>
      <c r="J4814" s="569"/>
      <c r="K4814" s="570"/>
      <c r="L4814" s="573"/>
      <c r="M4814" s="574"/>
      <c r="N4814" s="579">
        <f>L4814+J4814</f>
        <v>0</v>
      </c>
      <c r="O4814" s="580"/>
      <c r="P4814" s="569"/>
      <c r="Q4814" s="570"/>
      <c r="R4814" s="573"/>
      <c r="S4814" s="574"/>
      <c r="T4814" s="579">
        <f>R4814-P4814</f>
        <v>0</v>
      </c>
      <c r="U4814" s="580"/>
      <c r="V4814" s="583"/>
      <c r="W4814" s="584"/>
      <c r="X4814" s="569"/>
      <c r="Y4814" s="584"/>
      <c r="Z4814" s="569"/>
      <c r="AA4814" s="584"/>
      <c r="AB4814" s="569"/>
      <c r="AC4814" s="570"/>
      <c r="AD4814" s="573"/>
      <c r="AE4814" s="574"/>
      <c r="AF4814" s="557">
        <f>IF(AB4814=0,0,(AD4814/AB4814)*100)</f>
        <v>0</v>
      </c>
      <c r="AG4814" s="558"/>
      <c r="AH4814" s="569"/>
      <c r="AI4814" s="570"/>
      <c r="AJ4814" s="573"/>
      <c r="AK4814" s="574"/>
      <c r="AL4814" s="557">
        <f>IF(AH4814=0,0,(AJ4814/AH4814)*100)</f>
        <v>0</v>
      </c>
      <c r="AM4814" s="558"/>
      <c r="AN4814" s="569"/>
      <c r="AO4814" s="570"/>
      <c r="AP4814" s="573"/>
      <c r="AQ4814" s="574"/>
      <c r="AR4814" s="557">
        <f>IF(AN4814=0,0,(AP4814/AN4814)*100)</f>
        <v>0</v>
      </c>
      <c r="AS4814" s="558"/>
      <c r="AT4814" s="561">
        <f>AB4814+AH4814+AN4814</f>
        <v>0</v>
      </c>
      <c r="AU4814" s="562"/>
      <c r="AV4814" s="565">
        <f>AD4814+AJ4814+AP4814</f>
        <v>0</v>
      </c>
      <c r="AW4814" s="566"/>
      <c r="AX4814" s="557">
        <f>IF(AT4814=0,0,(AV4814/AT4814)*100)</f>
        <v>0</v>
      </c>
      <c r="AY4814" s="558"/>
      <c r="AZ4814" s="569"/>
      <c r="BA4814" s="570"/>
      <c r="BB4814" s="573"/>
      <c r="BC4814" s="574"/>
      <c r="BD4814" s="557">
        <f>IF(AZ4814=0,0,(BB4814/AZ4814)*100)</f>
        <v>0</v>
      </c>
      <c r="BE4814" s="558"/>
      <c r="BF4814" s="561">
        <f>AT4814+AZ4814</f>
        <v>0</v>
      </c>
      <c r="BG4814" s="562"/>
      <c r="BH4814" s="565">
        <f>AV4814+BB4814</f>
        <v>0</v>
      </c>
      <c r="BI4814" s="566"/>
      <c r="BJ4814" s="557">
        <f>IF(BF4814=0,0,(BH4814/BF4814)*100)</f>
        <v>0</v>
      </c>
      <c r="BK4814" s="558"/>
      <c r="BL4814" s="602">
        <f>(AD4814*2)+(AJ4814*2)+(AP4814*3)+BB4814</f>
        <v>0</v>
      </c>
      <c r="BM4814" s="603"/>
      <c r="BN4814" s="604"/>
      <c r="BO4814" s="587">
        <f t="shared" ref="BO4814" si="3418">IF(BQ4814=0,0,50*BP4814/BQ4814)</f>
        <v>0</v>
      </c>
      <c r="BP4814" s="555">
        <f>(BL4814*BS$11)+(N4814*BS$12)+(X4814*BS$13)+(R4814*BS$14)+(V4814*BS$15)+(Z4814*BS$16)</f>
        <v>0</v>
      </c>
      <c r="BQ4814" s="555">
        <f>((AZ4814-BB4814)*BS$18)+((AT4814-AV4814)*BS$17)+(H4814*BS$19)+(P4814*BS$20)</f>
        <v>0</v>
      </c>
      <c r="BR4814" s="65"/>
      <c r="BS4814" s="65"/>
      <c r="BT4814" s="268"/>
    </row>
    <row r="4815" spans="1:72" ht="21.75" hidden="1" customHeight="1" x14ac:dyDescent="0.25">
      <c r="A4815" s="268"/>
      <c r="B4815" s="679"/>
      <c r="C4815" s="690" t="str">
        <f>IF(ROSTER!D$32="","",ROSTER!D$32)</f>
        <v/>
      </c>
      <c r="D4815" s="691"/>
      <c r="E4815" s="668"/>
      <c r="F4815" s="681"/>
      <c r="G4815" s="664"/>
      <c r="H4815" s="585"/>
      <c r="I4815" s="586"/>
      <c r="J4815" s="571"/>
      <c r="K4815" s="572"/>
      <c r="L4815" s="575"/>
      <c r="M4815" s="576"/>
      <c r="N4815" s="581"/>
      <c r="O4815" s="582"/>
      <c r="P4815" s="571"/>
      <c r="Q4815" s="572"/>
      <c r="R4815" s="575"/>
      <c r="S4815" s="576"/>
      <c r="T4815" s="581"/>
      <c r="U4815" s="582"/>
      <c r="V4815" s="585"/>
      <c r="W4815" s="586"/>
      <c r="X4815" s="571"/>
      <c r="Y4815" s="586"/>
      <c r="Z4815" s="571"/>
      <c r="AA4815" s="586"/>
      <c r="AB4815" s="571"/>
      <c r="AC4815" s="572"/>
      <c r="AD4815" s="575"/>
      <c r="AE4815" s="576"/>
      <c r="AF4815" s="577"/>
      <c r="AG4815" s="578"/>
      <c r="AH4815" s="571"/>
      <c r="AI4815" s="572"/>
      <c r="AJ4815" s="575"/>
      <c r="AK4815" s="576"/>
      <c r="AL4815" s="577"/>
      <c r="AM4815" s="578"/>
      <c r="AN4815" s="571"/>
      <c r="AO4815" s="572"/>
      <c r="AP4815" s="575"/>
      <c r="AQ4815" s="576"/>
      <c r="AR4815" s="577"/>
      <c r="AS4815" s="578"/>
      <c r="AT4815" s="627"/>
      <c r="AU4815" s="628"/>
      <c r="AV4815" s="629"/>
      <c r="AW4815" s="630"/>
      <c r="AX4815" s="577"/>
      <c r="AY4815" s="578"/>
      <c r="AZ4815" s="571"/>
      <c r="BA4815" s="572"/>
      <c r="BB4815" s="575"/>
      <c r="BC4815" s="576"/>
      <c r="BD4815" s="577"/>
      <c r="BE4815" s="578"/>
      <c r="BF4815" s="627"/>
      <c r="BG4815" s="628"/>
      <c r="BH4815" s="629"/>
      <c r="BI4815" s="630"/>
      <c r="BJ4815" s="577"/>
      <c r="BK4815" s="578"/>
      <c r="BL4815" s="605"/>
      <c r="BM4815" s="606"/>
      <c r="BN4815" s="607"/>
      <c r="BO4815" s="588"/>
      <c r="BP4815" s="556"/>
      <c r="BQ4815" s="556"/>
      <c r="BR4815" s="65"/>
      <c r="BS4815" s="65"/>
      <c r="BT4815" s="268"/>
    </row>
    <row r="4816" spans="1:72" ht="21.75" hidden="1" customHeight="1" x14ac:dyDescent="0.25">
      <c r="A4816" s="268"/>
      <c r="B4816" s="678" t="str">
        <f>IF(ROSTER!B$34="","",ROSTER!B$34)</f>
        <v/>
      </c>
      <c r="C4816" s="669" t="str">
        <f>IF(ROSTER!C$34="","",ROSTER!C$34)</f>
        <v/>
      </c>
      <c r="D4816" s="670"/>
      <c r="E4816" s="667"/>
      <c r="F4816" s="680">
        <f>IF(E4816="y",1,IF(E4816="S",1,0))</f>
        <v>0</v>
      </c>
      <c r="G4816" s="663">
        <f>IF(E4816="S",1,0)</f>
        <v>0</v>
      </c>
      <c r="H4816" s="583"/>
      <c r="I4816" s="584"/>
      <c r="J4816" s="569"/>
      <c r="K4816" s="570"/>
      <c r="L4816" s="573"/>
      <c r="M4816" s="574"/>
      <c r="N4816" s="579">
        <f>L4816+J4816</f>
        <v>0</v>
      </c>
      <c r="O4816" s="580"/>
      <c r="P4816" s="569"/>
      <c r="Q4816" s="570"/>
      <c r="R4816" s="573"/>
      <c r="S4816" s="574"/>
      <c r="T4816" s="579">
        <f>R4816-P4816</f>
        <v>0</v>
      </c>
      <c r="U4816" s="580"/>
      <c r="V4816" s="583"/>
      <c r="W4816" s="584"/>
      <c r="X4816" s="569"/>
      <c r="Y4816" s="584"/>
      <c r="Z4816" s="569"/>
      <c r="AA4816" s="584"/>
      <c r="AB4816" s="569"/>
      <c r="AC4816" s="570"/>
      <c r="AD4816" s="573"/>
      <c r="AE4816" s="574"/>
      <c r="AF4816" s="557">
        <f>IF(AB4816=0,0,(AD4816/AB4816)*100)</f>
        <v>0</v>
      </c>
      <c r="AG4816" s="558"/>
      <c r="AH4816" s="569"/>
      <c r="AI4816" s="570"/>
      <c r="AJ4816" s="573"/>
      <c r="AK4816" s="574"/>
      <c r="AL4816" s="557">
        <f>IF(AH4816=0,0,(AJ4816/AH4816)*100)</f>
        <v>0</v>
      </c>
      <c r="AM4816" s="558"/>
      <c r="AN4816" s="569"/>
      <c r="AO4816" s="570"/>
      <c r="AP4816" s="573"/>
      <c r="AQ4816" s="574"/>
      <c r="AR4816" s="557">
        <f>IF(AN4816=0,0,(AP4816/AN4816)*100)</f>
        <v>0</v>
      </c>
      <c r="AS4816" s="558"/>
      <c r="AT4816" s="561">
        <f>AB4816+AH4816+AN4816</f>
        <v>0</v>
      </c>
      <c r="AU4816" s="562"/>
      <c r="AV4816" s="565">
        <f>AD4816+AJ4816+AP4816</f>
        <v>0</v>
      </c>
      <c r="AW4816" s="566"/>
      <c r="AX4816" s="557">
        <f>IF(AT4816=0,0,(AV4816/AT4816)*100)</f>
        <v>0</v>
      </c>
      <c r="AY4816" s="558"/>
      <c r="AZ4816" s="569"/>
      <c r="BA4816" s="570"/>
      <c r="BB4816" s="573"/>
      <c r="BC4816" s="574"/>
      <c r="BD4816" s="557">
        <f>IF(AZ4816=0,0,(BB4816/AZ4816)*100)</f>
        <v>0</v>
      </c>
      <c r="BE4816" s="558"/>
      <c r="BF4816" s="561">
        <f>AT4816+AZ4816</f>
        <v>0</v>
      </c>
      <c r="BG4816" s="562"/>
      <c r="BH4816" s="565">
        <f>AV4816+BB4816</f>
        <v>0</v>
      </c>
      <c r="BI4816" s="566"/>
      <c r="BJ4816" s="557">
        <f>IF(BF4816=0,0,(BH4816/BF4816)*100)</f>
        <v>0</v>
      </c>
      <c r="BK4816" s="558"/>
      <c r="BL4816" s="602">
        <f>(AD4816*2)+(AJ4816*2)+(AP4816*3)+BB4816</f>
        <v>0</v>
      </c>
      <c r="BM4816" s="603"/>
      <c r="BN4816" s="604"/>
      <c r="BO4816" s="587">
        <f t="shared" ref="BO4816" si="3419">IF(BQ4816=0,0,50*BP4816/BQ4816)</f>
        <v>0</v>
      </c>
      <c r="BP4816" s="555">
        <f>(BL4816*BS$11)+(N4816*BS$12)+(X4816*BS$13)+(R4816*BS$14)+(V4816*BS$15)+(Z4816*BS$16)</f>
        <v>0</v>
      </c>
      <c r="BQ4816" s="555">
        <f>((AZ4816-BB4816)*BS$18)+((AT4816-AV4816)*BS$17)+(H4816*BS$19)+(P4816*BS$20)</f>
        <v>0</v>
      </c>
      <c r="BR4816" s="65"/>
      <c r="BS4816" s="65"/>
      <c r="BT4816" s="268"/>
    </row>
    <row r="4817" spans="1:72" ht="21.75" hidden="1" customHeight="1" x14ac:dyDescent="0.25">
      <c r="A4817" s="268"/>
      <c r="B4817" s="679"/>
      <c r="C4817" s="690" t="str">
        <f>IF(ROSTER!D$34="","",ROSTER!D$34)</f>
        <v/>
      </c>
      <c r="D4817" s="691"/>
      <c r="E4817" s="668"/>
      <c r="F4817" s="681"/>
      <c r="G4817" s="664"/>
      <c r="H4817" s="585"/>
      <c r="I4817" s="586"/>
      <c r="J4817" s="571"/>
      <c r="K4817" s="572"/>
      <c r="L4817" s="575"/>
      <c r="M4817" s="576"/>
      <c r="N4817" s="581"/>
      <c r="O4817" s="582"/>
      <c r="P4817" s="571"/>
      <c r="Q4817" s="572"/>
      <c r="R4817" s="575"/>
      <c r="S4817" s="576"/>
      <c r="T4817" s="581"/>
      <c r="U4817" s="582"/>
      <c r="V4817" s="585"/>
      <c r="W4817" s="586"/>
      <c r="X4817" s="571"/>
      <c r="Y4817" s="586"/>
      <c r="Z4817" s="571"/>
      <c r="AA4817" s="586"/>
      <c r="AB4817" s="571"/>
      <c r="AC4817" s="572"/>
      <c r="AD4817" s="575"/>
      <c r="AE4817" s="576"/>
      <c r="AF4817" s="577"/>
      <c r="AG4817" s="578"/>
      <c r="AH4817" s="571"/>
      <c r="AI4817" s="572"/>
      <c r="AJ4817" s="575"/>
      <c r="AK4817" s="576"/>
      <c r="AL4817" s="577"/>
      <c r="AM4817" s="578"/>
      <c r="AN4817" s="571"/>
      <c r="AO4817" s="572"/>
      <c r="AP4817" s="575"/>
      <c r="AQ4817" s="576"/>
      <c r="AR4817" s="577"/>
      <c r="AS4817" s="578"/>
      <c r="AT4817" s="627"/>
      <c r="AU4817" s="628"/>
      <c r="AV4817" s="629"/>
      <c r="AW4817" s="630"/>
      <c r="AX4817" s="577"/>
      <c r="AY4817" s="578"/>
      <c r="AZ4817" s="571"/>
      <c r="BA4817" s="572"/>
      <c r="BB4817" s="575"/>
      <c r="BC4817" s="576"/>
      <c r="BD4817" s="577"/>
      <c r="BE4817" s="578"/>
      <c r="BF4817" s="627"/>
      <c r="BG4817" s="628"/>
      <c r="BH4817" s="629"/>
      <c r="BI4817" s="630"/>
      <c r="BJ4817" s="577"/>
      <c r="BK4817" s="578"/>
      <c r="BL4817" s="605"/>
      <c r="BM4817" s="606"/>
      <c r="BN4817" s="607"/>
      <c r="BO4817" s="588"/>
      <c r="BP4817" s="556"/>
      <c r="BQ4817" s="556"/>
      <c r="BR4817" s="65"/>
      <c r="BS4817" s="65"/>
      <c r="BT4817" s="268"/>
    </row>
    <row r="4818" spans="1:72" ht="21.75" hidden="1" customHeight="1" x14ac:dyDescent="0.25">
      <c r="A4818" s="268"/>
      <c r="B4818" s="678" t="str">
        <f>IF(ROSTER!B$36="","",ROSTER!B$36)</f>
        <v/>
      </c>
      <c r="C4818" s="669" t="str">
        <f>IF(ROSTER!C$36="","",ROSTER!C$36)</f>
        <v/>
      </c>
      <c r="D4818" s="670"/>
      <c r="E4818" s="667"/>
      <c r="F4818" s="680">
        <f>IF(E4818="y",1,IF(E4818="S",1,0))</f>
        <v>0</v>
      </c>
      <c r="G4818" s="663">
        <f>IF(E4818="S",1,0)</f>
        <v>0</v>
      </c>
      <c r="H4818" s="583"/>
      <c r="I4818" s="584"/>
      <c r="J4818" s="569"/>
      <c r="K4818" s="570"/>
      <c r="L4818" s="573"/>
      <c r="M4818" s="574"/>
      <c r="N4818" s="579">
        <f>L4818+J4818</f>
        <v>0</v>
      </c>
      <c r="O4818" s="580"/>
      <c r="P4818" s="569"/>
      <c r="Q4818" s="570"/>
      <c r="R4818" s="573"/>
      <c r="S4818" s="574"/>
      <c r="T4818" s="579">
        <f>R4818-P4818</f>
        <v>0</v>
      </c>
      <c r="U4818" s="580"/>
      <c r="V4818" s="583"/>
      <c r="W4818" s="584"/>
      <c r="X4818" s="569"/>
      <c r="Y4818" s="584"/>
      <c r="Z4818" s="569"/>
      <c r="AA4818" s="584"/>
      <c r="AB4818" s="569"/>
      <c r="AC4818" s="570"/>
      <c r="AD4818" s="573"/>
      <c r="AE4818" s="574"/>
      <c r="AF4818" s="557">
        <f>IF(AB4818=0,0,(AD4818/AB4818)*100)</f>
        <v>0</v>
      </c>
      <c r="AG4818" s="558"/>
      <c r="AH4818" s="569"/>
      <c r="AI4818" s="570"/>
      <c r="AJ4818" s="573"/>
      <c r="AK4818" s="574"/>
      <c r="AL4818" s="557">
        <f>IF(AH4818=0,0,(AJ4818/AH4818)*100)</f>
        <v>0</v>
      </c>
      <c r="AM4818" s="558"/>
      <c r="AN4818" s="569"/>
      <c r="AO4818" s="570"/>
      <c r="AP4818" s="573"/>
      <c r="AQ4818" s="574"/>
      <c r="AR4818" s="557">
        <f>IF(AN4818=0,0,(AP4818/AN4818)*100)</f>
        <v>0</v>
      </c>
      <c r="AS4818" s="558"/>
      <c r="AT4818" s="561">
        <f>AB4818+AH4818+AN4818</f>
        <v>0</v>
      </c>
      <c r="AU4818" s="562"/>
      <c r="AV4818" s="565">
        <f>AD4818+AJ4818+AP4818</f>
        <v>0</v>
      </c>
      <c r="AW4818" s="566"/>
      <c r="AX4818" s="557">
        <f>IF(AT4818=0,0,(AV4818/AT4818)*100)</f>
        <v>0</v>
      </c>
      <c r="AY4818" s="558"/>
      <c r="AZ4818" s="569"/>
      <c r="BA4818" s="570"/>
      <c r="BB4818" s="573"/>
      <c r="BC4818" s="574"/>
      <c r="BD4818" s="557">
        <f>IF(AZ4818=0,0,(BB4818/AZ4818)*100)</f>
        <v>0</v>
      </c>
      <c r="BE4818" s="558"/>
      <c r="BF4818" s="561">
        <f>AT4818+AZ4818</f>
        <v>0</v>
      </c>
      <c r="BG4818" s="562"/>
      <c r="BH4818" s="565">
        <f>AV4818+BB4818</f>
        <v>0</v>
      </c>
      <c r="BI4818" s="566"/>
      <c r="BJ4818" s="557">
        <f>IF(BF4818=0,0,(BH4818/BF4818)*100)</f>
        <v>0</v>
      </c>
      <c r="BK4818" s="558"/>
      <c r="BL4818" s="602">
        <f>(AD4818*2)+(AJ4818*2)+(AP4818*3)+BB4818</f>
        <v>0</v>
      </c>
      <c r="BM4818" s="603"/>
      <c r="BN4818" s="604"/>
      <c r="BO4818" s="587">
        <f t="shared" ref="BO4818" si="3420">IF(BQ4818=0,0,50*BP4818/BQ4818)</f>
        <v>0</v>
      </c>
      <c r="BP4818" s="555">
        <f>(BL4818*BS$11)+(N4818*BS$12)+(X4818*BS$13)+(R4818*BS$14)+(V4818*BS$15)+(Z4818*BS$16)</f>
        <v>0</v>
      </c>
      <c r="BQ4818" s="555">
        <f>((AZ4818-BB4818)*BS$18)+((AT4818-AV4818)*BS$17)+(H4818*BS$19)+(P4818*BS$20)</f>
        <v>0</v>
      </c>
      <c r="BR4818" s="65"/>
      <c r="BS4818" s="65"/>
      <c r="BT4818" s="268"/>
    </row>
    <row r="4819" spans="1:72" ht="21.75" hidden="1" customHeight="1" x14ac:dyDescent="0.25">
      <c r="A4819" s="268"/>
      <c r="B4819" s="679"/>
      <c r="C4819" s="690" t="str">
        <f>IF(ROSTER!D$36="","",ROSTER!D$36)</f>
        <v/>
      </c>
      <c r="D4819" s="691"/>
      <c r="E4819" s="668"/>
      <c r="F4819" s="681"/>
      <c r="G4819" s="664"/>
      <c r="H4819" s="585"/>
      <c r="I4819" s="586"/>
      <c r="J4819" s="571"/>
      <c r="K4819" s="572"/>
      <c r="L4819" s="575"/>
      <c r="M4819" s="576"/>
      <c r="N4819" s="581"/>
      <c r="O4819" s="582"/>
      <c r="P4819" s="571"/>
      <c r="Q4819" s="572"/>
      <c r="R4819" s="575"/>
      <c r="S4819" s="576"/>
      <c r="T4819" s="581"/>
      <c r="U4819" s="582"/>
      <c r="V4819" s="585"/>
      <c r="W4819" s="586"/>
      <c r="X4819" s="571"/>
      <c r="Y4819" s="586"/>
      <c r="Z4819" s="571"/>
      <c r="AA4819" s="586"/>
      <c r="AB4819" s="571"/>
      <c r="AC4819" s="572"/>
      <c r="AD4819" s="575"/>
      <c r="AE4819" s="576"/>
      <c r="AF4819" s="577"/>
      <c r="AG4819" s="578"/>
      <c r="AH4819" s="571"/>
      <c r="AI4819" s="572"/>
      <c r="AJ4819" s="575"/>
      <c r="AK4819" s="576"/>
      <c r="AL4819" s="577"/>
      <c r="AM4819" s="578"/>
      <c r="AN4819" s="571"/>
      <c r="AO4819" s="572"/>
      <c r="AP4819" s="575"/>
      <c r="AQ4819" s="576"/>
      <c r="AR4819" s="577"/>
      <c r="AS4819" s="578"/>
      <c r="AT4819" s="627"/>
      <c r="AU4819" s="628"/>
      <c r="AV4819" s="629"/>
      <c r="AW4819" s="630"/>
      <c r="AX4819" s="577"/>
      <c r="AY4819" s="578"/>
      <c r="AZ4819" s="571"/>
      <c r="BA4819" s="572"/>
      <c r="BB4819" s="575"/>
      <c r="BC4819" s="576"/>
      <c r="BD4819" s="577"/>
      <c r="BE4819" s="578"/>
      <c r="BF4819" s="627"/>
      <c r="BG4819" s="628"/>
      <c r="BH4819" s="629"/>
      <c r="BI4819" s="630"/>
      <c r="BJ4819" s="577"/>
      <c r="BK4819" s="578"/>
      <c r="BL4819" s="605"/>
      <c r="BM4819" s="606"/>
      <c r="BN4819" s="607"/>
      <c r="BO4819" s="588"/>
      <c r="BP4819" s="556"/>
      <c r="BQ4819" s="556"/>
      <c r="BR4819" s="65"/>
      <c r="BS4819" s="65"/>
      <c r="BT4819" s="268"/>
    </row>
    <row r="4820" spans="1:72" ht="21.75" hidden="1" customHeight="1" x14ac:dyDescent="0.25">
      <c r="A4820" s="268"/>
      <c r="B4820" s="678" t="str">
        <f>IF(ROSTER!B$38="","",ROSTER!B$38)</f>
        <v/>
      </c>
      <c r="C4820" s="669" t="str">
        <f>IF(ROSTER!C$38="","",ROSTER!C$38)</f>
        <v/>
      </c>
      <c r="D4820" s="670"/>
      <c r="E4820" s="667"/>
      <c r="F4820" s="680">
        <f>IF(E4820="y",1,IF(E4820="S",1,0))</f>
        <v>0</v>
      </c>
      <c r="G4820" s="663">
        <f>IF(E4820="S",1,0)</f>
        <v>0</v>
      </c>
      <c r="H4820" s="583"/>
      <c r="I4820" s="584"/>
      <c r="J4820" s="569"/>
      <c r="K4820" s="570"/>
      <c r="L4820" s="573"/>
      <c r="M4820" s="574"/>
      <c r="N4820" s="579">
        <f>L4820+J4820</f>
        <v>0</v>
      </c>
      <c r="O4820" s="580"/>
      <c r="P4820" s="569"/>
      <c r="Q4820" s="570"/>
      <c r="R4820" s="573"/>
      <c r="S4820" s="574"/>
      <c r="T4820" s="579">
        <f>R4820-P4820</f>
        <v>0</v>
      </c>
      <c r="U4820" s="580"/>
      <c r="V4820" s="583"/>
      <c r="W4820" s="584"/>
      <c r="X4820" s="569"/>
      <c r="Y4820" s="584"/>
      <c r="Z4820" s="569"/>
      <c r="AA4820" s="584"/>
      <c r="AB4820" s="569"/>
      <c r="AC4820" s="570"/>
      <c r="AD4820" s="573"/>
      <c r="AE4820" s="574"/>
      <c r="AF4820" s="557">
        <f>IF(AB4820=0,0,(AD4820/AB4820)*100)</f>
        <v>0</v>
      </c>
      <c r="AG4820" s="558"/>
      <c r="AH4820" s="569"/>
      <c r="AI4820" s="570"/>
      <c r="AJ4820" s="573"/>
      <c r="AK4820" s="574"/>
      <c r="AL4820" s="557">
        <f>IF(AH4820=0,0,(AJ4820/AH4820)*100)</f>
        <v>0</v>
      </c>
      <c r="AM4820" s="558"/>
      <c r="AN4820" s="569"/>
      <c r="AO4820" s="570"/>
      <c r="AP4820" s="573"/>
      <c r="AQ4820" s="574"/>
      <c r="AR4820" s="557">
        <f>IF(AN4820=0,0,(AP4820/AN4820)*100)</f>
        <v>0</v>
      </c>
      <c r="AS4820" s="558"/>
      <c r="AT4820" s="561">
        <f>AB4820+AH4820+AN4820</f>
        <v>0</v>
      </c>
      <c r="AU4820" s="562"/>
      <c r="AV4820" s="565">
        <f>AD4820+AJ4820+AP4820</f>
        <v>0</v>
      </c>
      <c r="AW4820" s="566"/>
      <c r="AX4820" s="557">
        <f>IF(AT4820=0,0,(AV4820/AT4820)*100)</f>
        <v>0</v>
      </c>
      <c r="AY4820" s="558"/>
      <c r="AZ4820" s="569"/>
      <c r="BA4820" s="570"/>
      <c r="BB4820" s="573"/>
      <c r="BC4820" s="574"/>
      <c r="BD4820" s="557">
        <f>IF(AZ4820=0,0,(BB4820/AZ4820)*100)</f>
        <v>0</v>
      </c>
      <c r="BE4820" s="558"/>
      <c r="BF4820" s="561">
        <f>AT4820+AZ4820</f>
        <v>0</v>
      </c>
      <c r="BG4820" s="562"/>
      <c r="BH4820" s="565">
        <f>AV4820+BB4820</f>
        <v>0</v>
      </c>
      <c r="BI4820" s="566"/>
      <c r="BJ4820" s="557">
        <f>IF(BF4820=0,0,(BH4820/BF4820)*100)</f>
        <v>0</v>
      </c>
      <c r="BK4820" s="558"/>
      <c r="BL4820" s="602">
        <f>(AD4820*2)+(AJ4820*2)+(AP4820*3)+BB4820</f>
        <v>0</v>
      </c>
      <c r="BM4820" s="603"/>
      <c r="BN4820" s="604"/>
      <c r="BO4820" s="587">
        <f t="shared" ref="BO4820" si="3421">IF(BQ4820=0,0,50*BP4820/BQ4820)</f>
        <v>0</v>
      </c>
      <c r="BP4820" s="555">
        <f>(BL4820*BS$11)+(N4820*BS$12)+(X4820*BS$13)+(R4820*BS$14)+(V4820*BS$15)+(Z4820*BS$16)</f>
        <v>0</v>
      </c>
      <c r="BQ4820" s="555">
        <f>((AZ4820-BB4820)*BS$18)+((AT4820-AV4820)*BS$17)+(H4820*BS$19)+(P4820*BS$20)</f>
        <v>0</v>
      </c>
      <c r="BR4820" s="65"/>
      <c r="BS4820" s="65"/>
      <c r="BT4820" s="268"/>
    </row>
    <row r="4821" spans="1:72" ht="21.75" hidden="1" customHeight="1" x14ac:dyDescent="0.25">
      <c r="A4821" s="268"/>
      <c r="B4821" s="679"/>
      <c r="C4821" s="690" t="str">
        <f>IF(ROSTER!D$38="","",ROSTER!D$38)</f>
        <v/>
      </c>
      <c r="D4821" s="691"/>
      <c r="E4821" s="668"/>
      <c r="F4821" s="681"/>
      <c r="G4821" s="664"/>
      <c r="H4821" s="585"/>
      <c r="I4821" s="586"/>
      <c r="J4821" s="571"/>
      <c r="K4821" s="572"/>
      <c r="L4821" s="575"/>
      <c r="M4821" s="576"/>
      <c r="N4821" s="581"/>
      <c r="O4821" s="582"/>
      <c r="P4821" s="571"/>
      <c r="Q4821" s="572"/>
      <c r="R4821" s="575"/>
      <c r="S4821" s="576"/>
      <c r="T4821" s="581"/>
      <c r="U4821" s="582"/>
      <c r="V4821" s="585"/>
      <c r="W4821" s="586"/>
      <c r="X4821" s="571"/>
      <c r="Y4821" s="586"/>
      <c r="Z4821" s="571"/>
      <c r="AA4821" s="586"/>
      <c r="AB4821" s="571"/>
      <c r="AC4821" s="572"/>
      <c r="AD4821" s="575"/>
      <c r="AE4821" s="576"/>
      <c r="AF4821" s="577"/>
      <c r="AG4821" s="578"/>
      <c r="AH4821" s="571"/>
      <c r="AI4821" s="572"/>
      <c r="AJ4821" s="575"/>
      <c r="AK4821" s="576"/>
      <c r="AL4821" s="577"/>
      <c r="AM4821" s="578"/>
      <c r="AN4821" s="571"/>
      <c r="AO4821" s="572"/>
      <c r="AP4821" s="575"/>
      <c r="AQ4821" s="576"/>
      <c r="AR4821" s="577"/>
      <c r="AS4821" s="578"/>
      <c r="AT4821" s="627"/>
      <c r="AU4821" s="628"/>
      <c r="AV4821" s="629"/>
      <c r="AW4821" s="630"/>
      <c r="AX4821" s="577"/>
      <c r="AY4821" s="578"/>
      <c r="AZ4821" s="571"/>
      <c r="BA4821" s="572"/>
      <c r="BB4821" s="575"/>
      <c r="BC4821" s="576"/>
      <c r="BD4821" s="577"/>
      <c r="BE4821" s="578"/>
      <c r="BF4821" s="627"/>
      <c r="BG4821" s="628"/>
      <c r="BH4821" s="629"/>
      <c r="BI4821" s="630"/>
      <c r="BJ4821" s="577"/>
      <c r="BK4821" s="578"/>
      <c r="BL4821" s="605"/>
      <c r="BM4821" s="606"/>
      <c r="BN4821" s="607"/>
      <c r="BO4821" s="588"/>
      <c r="BP4821" s="556"/>
      <c r="BQ4821" s="556"/>
      <c r="BR4821" s="65"/>
      <c r="BS4821" s="65"/>
      <c r="BT4821" s="268"/>
    </row>
    <row r="4822" spans="1:72" ht="21.75" hidden="1" customHeight="1" x14ac:dyDescent="0.25">
      <c r="A4822" s="268"/>
      <c r="B4822" s="678" t="str">
        <f>IF(ROSTER!B$40="","",ROSTER!B$40)</f>
        <v/>
      </c>
      <c r="C4822" s="669" t="str">
        <f>IF(ROSTER!C$40="","",ROSTER!C$40)</f>
        <v/>
      </c>
      <c r="D4822" s="670"/>
      <c r="E4822" s="667"/>
      <c r="F4822" s="680">
        <f>IF(E4822="y",1,IF(E4822="S",1,0))</f>
        <v>0</v>
      </c>
      <c r="G4822" s="663">
        <f>IF(E4822="S",1,0)</f>
        <v>0</v>
      </c>
      <c r="H4822" s="583"/>
      <c r="I4822" s="584"/>
      <c r="J4822" s="569"/>
      <c r="K4822" s="570"/>
      <c r="L4822" s="573"/>
      <c r="M4822" s="574"/>
      <c r="N4822" s="579">
        <f>L4822+J4822</f>
        <v>0</v>
      </c>
      <c r="O4822" s="580"/>
      <c r="P4822" s="569"/>
      <c r="Q4822" s="570"/>
      <c r="R4822" s="573"/>
      <c r="S4822" s="574"/>
      <c r="T4822" s="579">
        <f>R4822-P4822</f>
        <v>0</v>
      </c>
      <c r="U4822" s="580"/>
      <c r="V4822" s="583"/>
      <c r="W4822" s="584"/>
      <c r="X4822" s="569"/>
      <c r="Y4822" s="584"/>
      <c r="Z4822" s="569"/>
      <c r="AA4822" s="584"/>
      <c r="AB4822" s="569"/>
      <c r="AC4822" s="570"/>
      <c r="AD4822" s="573"/>
      <c r="AE4822" s="574"/>
      <c r="AF4822" s="557">
        <f>IF(AB4822=0,0,(AD4822/AB4822)*100)</f>
        <v>0</v>
      </c>
      <c r="AG4822" s="558"/>
      <c r="AH4822" s="569"/>
      <c r="AI4822" s="570"/>
      <c r="AJ4822" s="573"/>
      <c r="AK4822" s="574"/>
      <c r="AL4822" s="557">
        <f>IF(AH4822=0,0,(AJ4822/AH4822)*100)</f>
        <v>0</v>
      </c>
      <c r="AM4822" s="558"/>
      <c r="AN4822" s="569"/>
      <c r="AO4822" s="570"/>
      <c r="AP4822" s="573"/>
      <c r="AQ4822" s="574"/>
      <c r="AR4822" s="557">
        <f>IF(AN4822=0,0,(AP4822/AN4822)*100)</f>
        <v>0</v>
      </c>
      <c r="AS4822" s="558"/>
      <c r="AT4822" s="561">
        <f>AB4822+AH4822+AN4822</f>
        <v>0</v>
      </c>
      <c r="AU4822" s="562"/>
      <c r="AV4822" s="565">
        <f>AD4822+AJ4822+AP4822</f>
        <v>0</v>
      </c>
      <c r="AW4822" s="566"/>
      <c r="AX4822" s="557">
        <f>IF(AT4822=0,0,(AV4822/AT4822)*100)</f>
        <v>0</v>
      </c>
      <c r="AY4822" s="558"/>
      <c r="AZ4822" s="569"/>
      <c r="BA4822" s="570"/>
      <c r="BB4822" s="573"/>
      <c r="BC4822" s="574"/>
      <c r="BD4822" s="557">
        <f>IF(AZ4822=0,0,(BB4822/AZ4822)*100)</f>
        <v>0</v>
      </c>
      <c r="BE4822" s="558"/>
      <c r="BF4822" s="561">
        <f>AT4822+AZ4822</f>
        <v>0</v>
      </c>
      <c r="BG4822" s="562"/>
      <c r="BH4822" s="565">
        <f>AV4822+BB4822</f>
        <v>0</v>
      </c>
      <c r="BI4822" s="566"/>
      <c r="BJ4822" s="557">
        <f>IF(BF4822=0,0,(BH4822/BF4822)*100)</f>
        <v>0</v>
      </c>
      <c r="BK4822" s="558"/>
      <c r="BL4822" s="602">
        <f>(AD4822*2)+(AJ4822*2)+(AP4822*3)+BB4822</f>
        <v>0</v>
      </c>
      <c r="BM4822" s="603"/>
      <c r="BN4822" s="604"/>
      <c r="BO4822" s="587">
        <f t="shared" ref="BO4822" si="3422">IF(BQ4822=0,0,50*BP4822/BQ4822)</f>
        <v>0</v>
      </c>
      <c r="BP4822" s="555">
        <f>(BL4822*BS$11)+(N4822*BS$12)+(X4822*BS$13)+(R4822*BS$14)+(V4822*BS$15)+(Z4822*BS$16)</f>
        <v>0</v>
      </c>
      <c r="BQ4822" s="555">
        <f>((AZ4822-BB4822)*BS$18)+((AT4822-AV4822)*BS$17)+(H4822*BS$19)+(P4822*BS$20)</f>
        <v>0</v>
      </c>
      <c r="BR4822" s="65"/>
      <c r="BS4822" s="65"/>
      <c r="BT4822" s="268"/>
    </row>
    <row r="4823" spans="1:72" ht="21.75" hidden="1" customHeight="1" x14ac:dyDescent="0.25">
      <c r="A4823" s="268"/>
      <c r="B4823" s="679"/>
      <c r="C4823" s="690" t="str">
        <f>IF(ROSTER!D$40="","",ROSTER!D$40)</f>
        <v/>
      </c>
      <c r="D4823" s="691"/>
      <c r="E4823" s="668"/>
      <c r="F4823" s="681"/>
      <c r="G4823" s="664"/>
      <c r="H4823" s="585"/>
      <c r="I4823" s="586"/>
      <c r="J4823" s="571"/>
      <c r="K4823" s="572"/>
      <c r="L4823" s="575"/>
      <c r="M4823" s="576"/>
      <c r="N4823" s="581"/>
      <c r="O4823" s="582"/>
      <c r="P4823" s="571"/>
      <c r="Q4823" s="572"/>
      <c r="R4823" s="575"/>
      <c r="S4823" s="576"/>
      <c r="T4823" s="581"/>
      <c r="U4823" s="582"/>
      <c r="V4823" s="585"/>
      <c r="W4823" s="586"/>
      <c r="X4823" s="571"/>
      <c r="Y4823" s="586"/>
      <c r="Z4823" s="571"/>
      <c r="AA4823" s="586"/>
      <c r="AB4823" s="571"/>
      <c r="AC4823" s="572"/>
      <c r="AD4823" s="575"/>
      <c r="AE4823" s="576"/>
      <c r="AF4823" s="577"/>
      <c r="AG4823" s="578"/>
      <c r="AH4823" s="571"/>
      <c r="AI4823" s="572"/>
      <c r="AJ4823" s="575"/>
      <c r="AK4823" s="576"/>
      <c r="AL4823" s="577"/>
      <c r="AM4823" s="578"/>
      <c r="AN4823" s="571"/>
      <c r="AO4823" s="572"/>
      <c r="AP4823" s="575"/>
      <c r="AQ4823" s="576"/>
      <c r="AR4823" s="577"/>
      <c r="AS4823" s="578"/>
      <c r="AT4823" s="627"/>
      <c r="AU4823" s="628"/>
      <c r="AV4823" s="629"/>
      <c r="AW4823" s="630"/>
      <c r="AX4823" s="577"/>
      <c r="AY4823" s="578"/>
      <c r="AZ4823" s="571"/>
      <c r="BA4823" s="572"/>
      <c r="BB4823" s="575"/>
      <c r="BC4823" s="576"/>
      <c r="BD4823" s="577"/>
      <c r="BE4823" s="578"/>
      <c r="BF4823" s="627"/>
      <c r="BG4823" s="628"/>
      <c r="BH4823" s="629"/>
      <c r="BI4823" s="630"/>
      <c r="BJ4823" s="577"/>
      <c r="BK4823" s="578"/>
      <c r="BL4823" s="605"/>
      <c r="BM4823" s="606"/>
      <c r="BN4823" s="607"/>
      <c r="BO4823" s="588"/>
      <c r="BP4823" s="556"/>
      <c r="BQ4823" s="556"/>
      <c r="BR4823" s="65"/>
      <c r="BS4823" s="65"/>
      <c r="BT4823" s="268"/>
    </row>
    <row r="4824" spans="1:72" ht="21.75" hidden="1" customHeight="1" x14ac:dyDescent="0.25">
      <c r="A4824" s="268"/>
      <c r="B4824" s="678" t="str">
        <f>IF(ROSTER!B$42="","",ROSTER!B$42)</f>
        <v/>
      </c>
      <c r="C4824" s="669" t="str">
        <f>IF(ROSTER!C$42="","",ROSTER!C$42)</f>
        <v/>
      </c>
      <c r="D4824" s="670"/>
      <c r="E4824" s="667"/>
      <c r="F4824" s="680">
        <f>IF(E4824="y",1,IF(E4824="S",1,0))</f>
        <v>0</v>
      </c>
      <c r="G4824" s="663">
        <f>IF(E4824="S",1,0)</f>
        <v>0</v>
      </c>
      <c r="H4824" s="583"/>
      <c r="I4824" s="584"/>
      <c r="J4824" s="569"/>
      <c r="K4824" s="570"/>
      <c r="L4824" s="573"/>
      <c r="M4824" s="574"/>
      <c r="N4824" s="579">
        <f>L4824+J4824</f>
        <v>0</v>
      </c>
      <c r="O4824" s="580"/>
      <c r="P4824" s="569"/>
      <c r="Q4824" s="570"/>
      <c r="R4824" s="573"/>
      <c r="S4824" s="574"/>
      <c r="T4824" s="579">
        <f>R4824-P4824</f>
        <v>0</v>
      </c>
      <c r="U4824" s="580"/>
      <c r="V4824" s="583"/>
      <c r="W4824" s="584"/>
      <c r="X4824" s="569"/>
      <c r="Y4824" s="584"/>
      <c r="Z4824" s="569"/>
      <c r="AA4824" s="584"/>
      <c r="AB4824" s="569"/>
      <c r="AC4824" s="570"/>
      <c r="AD4824" s="573"/>
      <c r="AE4824" s="574"/>
      <c r="AF4824" s="557">
        <f>IF(AB4824=0,0,(AD4824/AB4824)*100)</f>
        <v>0</v>
      </c>
      <c r="AG4824" s="558"/>
      <c r="AH4824" s="569"/>
      <c r="AI4824" s="570"/>
      <c r="AJ4824" s="573"/>
      <c r="AK4824" s="574"/>
      <c r="AL4824" s="557">
        <f>IF(AH4824=0,0,(AJ4824/AH4824)*100)</f>
        <v>0</v>
      </c>
      <c r="AM4824" s="558"/>
      <c r="AN4824" s="569"/>
      <c r="AO4824" s="570"/>
      <c r="AP4824" s="573"/>
      <c r="AQ4824" s="574"/>
      <c r="AR4824" s="557">
        <f>IF(AN4824=0,0,(AP4824/AN4824)*100)</f>
        <v>0</v>
      </c>
      <c r="AS4824" s="558"/>
      <c r="AT4824" s="561">
        <f>AB4824+AH4824+AN4824</f>
        <v>0</v>
      </c>
      <c r="AU4824" s="562"/>
      <c r="AV4824" s="565">
        <f>AD4824+AJ4824+AP4824</f>
        <v>0</v>
      </c>
      <c r="AW4824" s="566"/>
      <c r="AX4824" s="557">
        <f>IF(AT4824=0,0,(AV4824/AT4824)*100)</f>
        <v>0</v>
      </c>
      <c r="AY4824" s="558"/>
      <c r="AZ4824" s="569"/>
      <c r="BA4824" s="570"/>
      <c r="BB4824" s="573"/>
      <c r="BC4824" s="574"/>
      <c r="BD4824" s="557">
        <f>IF(AZ4824=0,0,(BB4824/AZ4824)*100)</f>
        <v>0</v>
      </c>
      <c r="BE4824" s="558"/>
      <c r="BF4824" s="561">
        <f>AT4824+AZ4824</f>
        <v>0</v>
      </c>
      <c r="BG4824" s="562"/>
      <c r="BH4824" s="565">
        <f>AV4824+BB4824</f>
        <v>0</v>
      </c>
      <c r="BI4824" s="566"/>
      <c r="BJ4824" s="557">
        <f>IF(BF4824=0,0,(BH4824/BF4824)*100)</f>
        <v>0</v>
      </c>
      <c r="BK4824" s="558"/>
      <c r="BL4824" s="602">
        <f>(AD4824*2)+(AJ4824*2)+(AP4824*3)+BB4824</f>
        <v>0</v>
      </c>
      <c r="BM4824" s="603"/>
      <c r="BN4824" s="604"/>
      <c r="BO4824" s="587">
        <f t="shared" ref="BO4824" si="3423">IF(BQ4824=0,0,50*BP4824/BQ4824)</f>
        <v>0</v>
      </c>
      <c r="BP4824" s="555">
        <f>(BL4824*BS$11)+(N4824*BS$12)+(X4824*BS$13)+(R4824*BS$14)+(V4824*BS$15)+(Z4824*BS$16)</f>
        <v>0</v>
      </c>
      <c r="BQ4824" s="555">
        <f>((AZ4824-BB4824)*BS$18)+((AT4824-AV4824)*BS$17)+(H4824*BS$19)+(P4824*BS$20)</f>
        <v>0</v>
      </c>
      <c r="BR4824" s="65"/>
      <c r="BS4824" s="65"/>
      <c r="BT4824" s="268"/>
    </row>
    <row r="4825" spans="1:72" ht="21.75" hidden="1" customHeight="1" x14ac:dyDescent="0.25">
      <c r="A4825" s="268"/>
      <c r="B4825" s="679"/>
      <c r="C4825" s="690" t="str">
        <f>IF(ROSTER!D$42="","",ROSTER!D$42)</f>
        <v/>
      </c>
      <c r="D4825" s="691"/>
      <c r="E4825" s="668"/>
      <c r="F4825" s="681"/>
      <c r="G4825" s="664"/>
      <c r="H4825" s="585"/>
      <c r="I4825" s="586"/>
      <c r="J4825" s="571"/>
      <c r="K4825" s="572"/>
      <c r="L4825" s="575"/>
      <c r="M4825" s="576"/>
      <c r="N4825" s="581"/>
      <c r="O4825" s="582"/>
      <c r="P4825" s="571"/>
      <c r="Q4825" s="572"/>
      <c r="R4825" s="575"/>
      <c r="S4825" s="576"/>
      <c r="T4825" s="581"/>
      <c r="U4825" s="582"/>
      <c r="V4825" s="585"/>
      <c r="W4825" s="586"/>
      <c r="X4825" s="571"/>
      <c r="Y4825" s="586"/>
      <c r="Z4825" s="571"/>
      <c r="AA4825" s="586"/>
      <c r="AB4825" s="571"/>
      <c r="AC4825" s="572"/>
      <c r="AD4825" s="575"/>
      <c r="AE4825" s="576"/>
      <c r="AF4825" s="577"/>
      <c r="AG4825" s="578"/>
      <c r="AH4825" s="571"/>
      <c r="AI4825" s="572"/>
      <c r="AJ4825" s="575"/>
      <c r="AK4825" s="576"/>
      <c r="AL4825" s="577"/>
      <c r="AM4825" s="578"/>
      <c r="AN4825" s="571"/>
      <c r="AO4825" s="572"/>
      <c r="AP4825" s="575"/>
      <c r="AQ4825" s="576"/>
      <c r="AR4825" s="577"/>
      <c r="AS4825" s="578"/>
      <c r="AT4825" s="627"/>
      <c r="AU4825" s="628"/>
      <c r="AV4825" s="629"/>
      <c r="AW4825" s="630"/>
      <c r="AX4825" s="577"/>
      <c r="AY4825" s="578"/>
      <c r="AZ4825" s="571"/>
      <c r="BA4825" s="572"/>
      <c r="BB4825" s="575"/>
      <c r="BC4825" s="576"/>
      <c r="BD4825" s="577"/>
      <c r="BE4825" s="578"/>
      <c r="BF4825" s="627"/>
      <c r="BG4825" s="628"/>
      <c r="BH4825" s="629"/>
      <c r="BI4825" s="630"/>
      <c r="BJ4825" s="577"/>
      <c r="BK4825" s="578"/>
      <c r="BL4825" s="605"/>
      <c r="BM4825" s="606"/>
      <c r="BN4825" s="607"/>
      <c r="BO4825" s="588"/>
      <c r="BP4825" s="556"/>
      <c r="BQ4825" s="556"/>
      <c r="BR4825" s="65"/>
      <c r="BS4825" s="65"/>
      <c r="BT4825" s="268"/>
    </row>
    <row r="4826" spans="1:72" ht="21.75" hidden="1" customHeight="1" x14ac:dyDescent="0.25">
      <c r="A4826" s="268"/>
      <c r="B4826" s="678" t="str">
        <f>IF(ROSTER!B$44="","",ROSTER!B$44)</f>
        <v/>
      </c>
      <c r="C4826" s="669" t="str">
        <f>IF(ROSTER!C$44="","",ROSTER!C$44)</f>
        <v/>
      </c>
      <c r="D4826" s="670"/>
      <c r="E4826" s="667"/>
      <c r="F4826" s="680">
        <f>IF(E4826="y",1,IF(E4826="S",1,0))</f>
        <v>0</v>
      </c>
      <c r="G4826" s="663">
        <f>IF(E4826="S",1,0)</f>
        <v>0</v>
      </c>
      <c r="H4826" s="583"/>
      <c r="I4826" s="584"/>
      <c r="J4826" s="569"/>
      <c r="K4826" s="570"/>
      <c r="L4826" s="573"/>
      <c r="M4826" s="574"/>
      <c r="N4826" s="579">
        <f>L4826+J4826</f>
        <v>0</v>
      </c>
      <c r="O4826" s="580"/>
      <c r="P4826" s="569"/>
      <c r="Q4826" s="570"/>
      <c r="R4826" s="573"/>
      <c r="S4826" s="574"/>
      <c r="T4826" s="579">
        <f>R4826-P4826</f>
        <v>0</v>
      </c>
      <c r="U4826" s="580"/>
      <c r="V4826" s="583"/>
      <c r="W4826" s="584"/>
      <c r="X4826" s="569"/>
      <c r="Y4826" s="584"/>
      <c r="Z4826" s="569"/>
      <c r="AA4826" s="584"/>
      <c r="AB4826" s="569"/>
      <c r="AC4826" s="570"/>
      <c r="AD4826" s="573"/>
      <c r="AE4826" s="574"/>
      <c r="AF4826" s="557">
        <f>IF(AB4826=0,0,(AD4826/AB4826)*100)</f>
        <v>0</v>
      </c>
      <c r="AG4826" s="558"/>
      <c r="AH4826" s="569"/>
      <c r="AI4826" s="570"/>
      <c r="AJ4826" s="573"/>
      <c r="AK4826" s="574"/>
      <c r="AL4826" s="557">
        <f>IF(AH4826=0,0,(AJ4826/AH4826)*100)</f>
        <v>0</v>
      </c>
      <c r="AM4826" s="558"/>
      <c r="AN4826" s="569"/>
      <c r="AO4826" s="570"/>
      <c r="AP4826" s="573"/>
      <c r="AQ4826" s="574"/>
      <c r="AR4826" s="557">
        <f>IF(AN4826=0,0,(AP4826/AN4826)*100)</f>
        <v>0</v>
      </c>
      <c r="AS4826" s="558"/>
      <c r="AT4826" s="561">
        <f>AB4826+AH4826+AN4826</f>
        <v>0</v>
      </c>
      <c r="AU4826" s="562"/>
      <c r="AV4826" s="565">
        <f>AD4826+AJ4826+AP4826</f>
        <v>0</v>
      </c>
      <c r="AW4826" s="566"/>
      <c r="AX4826" s="557">
        <f>IF(AT4826=0,0,(AV4826/AT4826)*100)</f>
        <v>0</v>
      </c>
      <c r="AY4826" s="558"/>
      <c r="AZ4826" s="569"/>
      <c r="BA4826" s="570"/>
      <c r="BB4826" s="573"/>
      <c r="BC4826" s="574"/>
      <c r="BD4826" s="557">
        <f>IF(AZ4826=0,0,(BB4826/AZ4826)*100)</f>
        <v>0</v>
      </c>
      <c r="BE4826" s="558"/>
      <c r="BF4826" s="561">
        <f>AT4826+AZ4826</f>
        <v>0</v>
      </c>
      <c r="BG4826" s="562"/>
      <c r="BH4826" s="565">
        <f>AV4826+BB4826</f>
        <v>0</v>
      </c>
      <c r="BI4826" s="566"/>
      <c r="BJ4826" s="557">
        <f>IF(BF4826=0,0,(BH4826/BF4826)*100)</f>
        <v>0</v>
      </c>
      <c r="BK4826" s="558"/>
      <c r="BL4826" s="602">
        <f>(AD4826*2)+(AJ4826*2)+(AP4826*3)+BB4826</f>
        <v>0</v>
      </c>
      <c r="BM4826" s="603"/>
      <c r="BN4826" s="604"/>
      <c r="BO4826" s="587">
        <f t="shared" ref="BO4826" si="3424">IF(BQ4826=0,0,50*BP4826/BQ4826)</f>
        <v>0</v>
      </c>
      <c r="BP4826" s="555">
        <f>(BL4826*BS$11)+(N4826*BS$12)+(X4826*BS$13)+(R4826*BS$14)+(V4826*BS$15)+(Z4826*BS$16)</f>
        <v>0</v>
      </c>
      <c r="BQ4826" s="555">
        <f>((AZ4826-BB4826)*BS$18)+((AT4826-AV4826)*BS$17)+(H4826*BS$19)+(P4826*BS$20)</f>
        <v>0</v>
      </c>
      <c r="BR4826" s="65"/>
      <c r="BS4826" s="65"/>
      <c r="BT4826" s="268"/>
    </row>
    <row r="4827" spans="1:72" ht="21.75" hidden="1" customHeight="1" x14ac:dyDescent="0.25">
      <c r="A4827" s="268"/>
      <c r="B4827" s="679"/>
      <c r="C4827" s="690" t="str">
        <f>IF(ROSTER!D$44="","",ROSTER!D$44)</f>
        <v/>
      </c>
      <c r="D4827" s="691"/>
      <c r="E4827" s="668"/>
      <c r="F4827" s="681"/>
      <c r="G4827" s="664"/>
      <c r="H4827" s="585"/>
      <c r="I4827" s="586"/>
      <c r="J4827" s="571"/>
      <c r="K4827" s="572"/>
      <c r="L4827" s="575"/>
      <c r="M4827" s="576"/>
      <c r="N4827" s="581"/>
      <c r="O4827" s="582"/>
      <c r="P4827" s="571"/>
      <c r="Q4827" s="572"/>
      <c r="R4827" s="575"/>
      <c r="S4827" s="576"/>
      <c r="T4827" s="581"/>
      <c r="U4827" s="582"/>
      <c r="V4827" s="585"/>
      <c r="W4827" s="586"/>
      <c r="X4827" s="571"/>
      <c r="Y4827" s="586"/>
      <c r="Z4827" s="571"/>
      <c r="AA4827" s="586"/>
      <c r="AB4827" s="571"/>
      <c r="AC4827" s="572"/>
      <c r="AD4827" s="575"/>
      <c r="AE4827" s="576"/>
      <c r="AF4827" s="577"/>
      <c r="AG4827" s="578"/>
      <c r="AH4827" s="571"/>
      <c r="AI4827" s="572"/>
      <c r="AJ4827" s="575"/>
      <c r="AK4827" s="576"/>
      <c r="AL4827" s="577"/>
      <c r="AM4827" s="578"/>
      <c r="AN4827" s="571"/>
      <c r="AO4827" s="572"/>
      <c r="AP4827" s="575"/>
      <c r="AQ4827" s="576"/>
      <c r="AR4827" s="577"/>
      <c r="AS4827" s="578"/>
      <c r="AT4827" s="627"/>
      <c r="AU4827" s="628"/>
      <c r="AV4827" s="629"/>
      <c r="AW4827" s="630"/>
      <c r="AX4827" s="577"/>
      <c r="AY4827" s="578"/>
      <c r="AZ4827" s="571"/>
      <c r="BA4827" s="572"/>
      <c r="BB4827" s="575"/>
      <c r="BC4827" s="576"/>
      <c r="BD4827" s="577"/>
      <c r="BE4827" s="578"/>
      <c r="BF4827" s="627"/>
      <c r="BG4827" s="628"/>
      <c r="BH4827" s="629"/>
      <c r="BI4827" s="630"/>
      <c r="BJ4827" s="577"/>
      <c r="BK4827" s="578"/>
      <c r="BL4827" s="605"/>
      <c r="BM4827" s="606"/>
      <c r="BN4827" s="607"/>
      <c r="BO4827" s="588"/>
      <c r="BP4827" s="556"/>
      <c r="BQ4827" s="556"/>
      <c r="BR4827" s="65"/>
      <c r="BS4827" s="65"/>
      <c r="BT4827" s="268"/>
    </row>
    <row r="4828" spans="1:72" ht="21.75" hidden="1" customHeight="1" x14ac:dyDescent="0.25">
      <c r="A4828" s="268"/>
      <c r="B4828" s="678" t="str">
        <f>IF(ROSTER!B$46="","",ROSTER!B$46)</f>
        <v/>
      </c>
      <c r="C4828" s="669" t="str">
        <f>IF(ROSTER!C$46="","",ROSTER!C$46)</f>
        <v/>
      </c>
      <c r="D4828" s="670"/>
      <c r="E4828" s="667"/>
      <c r="F4828" s="680">
        <f>IF(E4828="y",1,IF(E4828="S",1,0))</f>
        <v>0</v>
      </c>
      <c r="G4828" s="663">
        <f>IF(E4828="S",1,0)</f>
        <v>0</v>
      </c>
      <c r="H4828" s="583"/>
      <c r="I4828" s="584"/>
      <c r="J4828" s="569"/>
      <c r="K4828" s="570"/>
      <c r="L4828" s="573"/>
      <c r="M4828" s="574"/>
      <c r="N4828" s="579">
        <f>L4828+J4828</f>
        <v>0</v>
      </c>
      <c r="O4828" s="580"/>
      <c r="P4828" s="569"/>
      <c r="Q4828" s="570"/>
      <c r="R4828" s="573"/>
      <c r="S4828" s="574"/>
      <c r="T4828" s="579">
        <f>R4828-P4828</f>
        <v>0</v>
      </c>
      <c r="U4828" s="580"/>
      <c r="V4828" s="583"/>
      <c r="W4828" s="584"/>
      <c r="X4828" s="569"/>
      <c r="Y4828" s="584"/>
      <c r="Z4828" s="569"/>
      <c r="AA4828" s="584"/>
      <c r="AB4828" s="569"/>
      <c r="AC4828" s="570"/>
      <c r="AD4828" s="573"/>
      <c r="AE4828" s="574"/>
      <c r="AF4828" s="557">
        <f>IF(AB4828=0,0,(AD4828/AB4828)*100)</f>
        <v>0</v>
      </c>
      <c r="AG4828" s="558"/>
      <c r="AH4828" s="569"/>
      <c r="AI4828" s="570"/>
      <c r="AJ4828" s="573"/>
      <c r="AK4828" s="574"/>
      <c r="AL4828" s="557">
        <f>IF(AH4828=0,0,(AJ4828/AH4828)*100)</f>
        <v>0</v>
      </c>
      <c r="AM4828" s="558"/>
      <c r="AN4828" s="569"/>
      <c r="AO4828" s="570"/>
      <c r="AP4828" s="573"/>
      <c r="AQ4828" s="574"/>
      <c r="AR4828" s="557">
        <f>IF(AN4828=0,0,(AP4828/AN4828)*100)</f>
        <v>0</v>
      </c>
      <c r="AS4828" s="558"/>
      <c r="AT4828" s="561">
        <f>AB4828+AH4828+AN4828</f>
        <v>0</v>
      </c>
      <c r="AU4828" s="562"/>
      <c r="AV4828" s="565">
        <f>AD4828+AJ4828+AP4828</f>
        <v>0</v>
      </c>
      <c r="AW4828" s="566"/>
      <c r="AX4828" s="557">
        <f>IF(AT4828=0,0,(AV4828/AT4828)*100)</f>
        <v>0</v>
      </c>
      <c r="AY4828" s="558"/>
      <c r="AZ4828" s="569"/>
      <c r="BA4828" s="570"/>
      <c r="BB4828" s="573"/>
      <c r="BC4828" s="574"/>
      <c r="BD4828" s="557">
        <f>IF(AZ4828=0,0,(BB4828/AZ4828)*100)</f>
        <v>0</v>
      </c>
      <c r="BE4828" s="558"/>
      <c r="BF4828" s="561">
        <f>AT4828+AZ4828</f>
        <v>0</v>
      </c>
      <c r="BG4828" s="562"/>
      <c r="BH4828" s="565">
        <f>AV4828+BB4828</f>
        <v>0</v>
      </c>
      <c r="BI4828" s="566"/>
      <c r="BJ4828" s="557">
        <f>IF(BF4828=0,0,(BH4828/BF4828)*100)</f>
        <v>0</v>
      </c>
      <c r="BK4828" s="558"/>
      <c r="BL4828" s="602">
        <f>(AD4828*2)+(AJ4828*2)+(AP4828*3)+BB4828</f>
        <v>0</v>
      </c>
      <c r="BM4828" s="603"/>
      <c r="BN4828" s="604"/>
      <c r="BO4828" s="587">
        <f t="shared" ref="BO4828" si="3425">IF(BQ4828=0,0,50*BP4828/BQ4828)</f>
        <v>0</v>
      </c>
      <c r="BP4828" s="634">
        <f>(BL4828*BS$11)+(N4828*BS$12)+(X4828*BS$13)+(R4828*BS$14)+(V4828*BS$15)+(Z4828*BS$16)</f>
        <v>0</v>
      </c>
      <c r="BQ4828" s="555">
        <f>((AZ4828-BB4828)*BS$18)+((AT4828-AV4828)*BS$17)+(H4828*BS$19)+(P4828*BS$20)</f>
        <v>0</v>
      </c>
      <c r="BR4828" s="65"/>
      <c r="BS4828" s="65"/>
      <c r="BT4828" s="268"/>
    </row>
    <row r="4829" spans="1:72" ht="22.5" hidden="1" customHeight="1" thickBot="1" x14ac:dyDescent="0.3">
      <c r="A4829" s="268"/>
      <c r="B4829" s="679"/>
      <c r="C4829" s="690" t="str">
        <f>IF(ROSTER!D$46="","",ROSTER!D$46)</f>
        <v/>
      </c>
      <c r="D4829" s="691"/>
      <c r="E4829" s="668"/>
      <c r="F4829" s="681"/>
      <c r="G4829" s="664"/>
      <c r="H4829" s="585"/>
      <c r="I4829" s="586"/>
      <c r="J4829" s="571"/>
      <c r="K4829" s="572"/>
      <c r="L4829" s="575"/>
      <c r="M4829" s="576"/>
      <c r="N4829" s="649"/>
      <c r="O4829" s="650"/>
      <c r="P4829" s="571"/>
      <c r="Q4829" s="572"/>
      <c r="R4829" s="575"/>
      <c r="S4829" s="576"/>
      <c r="T4829" s="581"/>
      <c r="U4829" s="582"/>
      <c r="V4829" s="585"/>
      <c r="W4829" s="586"/>
      <c r="X4829" s="571"/>
      <c r="Y4829" s="586"/>
      <c r="Z4829" s="571"/>
      <c r="AA4829" s="586"/>
      <c r="AB4829" s="571"/>
      <c r="AC4829" s="572"/>
      <c r="AD4829" s="575"/>
      <c r="AE4829" s="576"/>
      <c r="AF4829" s="559"/>
      <c r="AG4829" s="560"/>
      <c r="AH4829" s="571"/>
      <c r="AI4829" s="572"/>
      <c r="AJ4829" s="575"/>
      <c r="AK4829" s="576"/>
      <c r="AL4829" s="559"/>
      <c r="AM4829" s="560"/>
      <c r="AN4829" s="571"/>
      <c r="AO4829" s="572"/>
      <c r="AP4829" s="575"/>
      <c r="AQ4829" s="576"/>
      <c r="AR4829" s="559"/>
      <c r="AS4829" s="560"/>
      <c r="AT4829" s="563"/>
      <c r="AU4829" s="564"/>
      <c r="AV4829" s="567"/>
      <c r="AW4829" s="568"/>
      <c r="AX4829" s="559"/>
      <c r="AY4829" s="560"/>
      <c r="AZ4829" s="571"/>
      <c r="BA4829" s="572"/>
      <c r="BB4829" s="575"/>
      <c r="BC4829" s="576"/>
      <c r="BD4829" s="559"/>
      <c r="BE4829" s="560"/>
      <c r="BF4829" s="563"/>
      <c r="BG4829" s="564"/>
      <c r="BH4829" s="567"/>
      <c r="BI4829" s="568"/>
      <c r="BJ4829" s="559"/>
      <c r="BK4829" s="560"/>
      <c r="BL4829" s="631"/>
      <c r="BM4829" s="632"/>
      <c r="BN4829" s="633"/>
      <c r="BO4829" s="609"/>
      <c r="BP4829" s="635"/>
      <c r="BQ4829" s="556"/>
      <c r="BR4829" s="65"/>
      <c r="BS4829" s="65"/>
      <c r="BT4829" s="268"/>
    </row>
    <row r="4830" spans="1:72" s="79" customFormat="1" ht="33.4" hidden="1" customHeight="1" x14ac:dyDescent="0.45">
      <c r="A4830" s="278"/>
      <c r="B4830" s="671"/>
      <c r="C4830" s="611"/>
      <c r="D4830" s="611" t="s">
        <v>10</v>
      </c>
      <c r="E4830" s="612"/>
      <c r="F4830" s="78"/>
      <c r="G4830" s="78"/>
      <c r="H4830" s="547">
        <f>SUM(H4790:I4829)</f>
        <v>0</v>
      </c>
      <c r="I4830" s="548"/>
      <c r="J4830" s="547">
        <f>SUM(J4790:K4829)</f>
        <v>0</v>
      </c>
      <c r="K4830" s="548"/>
      <c r="L4830" s="551">
        <f>SUM(L4790:M4829)</f>
        <v>0</v>
      </c>
      <c r="M4830" s="636"/>
      <c r="N4830" s="533">
        <f>L4830+J4830</f>
        <v>0</v>
      </c>
      <c r="O4830" s="534"/>
      <c r="P4830" s="551">
        <f>SUM(P4790:Q4829)</f>
        <v>0</v>
      </c>
      <c r="Q4830" s="548"/>
      <c r="R4830" s="551">
        <f>SUM(R4790:S4829)</f>
        <v>0</v>
      </c>
      <c r="S4830" s="636"/>
      <c r="T4830" s="533">
        <f>R4830-P4830</f>
        <v>0</v>
      </c>
      <c r="U4830" s="534"/>
      <c r="V4830" s="551">
        <f>SUM(V4790:W4829)</f>
        <v>0</v>
      </c>
      <c r="W4830" s="636"/>
      <c r="X4830" s="547">
        <f>SUM(X4790:Y4829)</f>
        <v>0</v>
      </c>
      <c r="Y4830" s="534"/>
      <c r="Z4830" s="547">
        <f>SUM(Z4790:AA4829)</f>
        <v>0</v>
      </c>
      <c r="AA4830" s="534"/>
      <c r="AB4830" s="636">
        <f>SUM(AB4790:AC4829)</f>
        <v>0</v>
      </c>
      <c r="AC4830" s="548"/>
      <c r="AD4830" s="551">
        <f>SUM(AD4790:AE4829)</f>
        <v>0</v>
      </c>
      <c r="AE4830" s="636"/>
      <c r="AF4830" s="533">
        <f>IF(AB4830=0,0,(AD4830/AB4830)*100)</f>
        <v>0</v>
      </c>
      <c r="AG4830" s="534"/>
      <c r="AH4830" s="551">
        <f>SUM(AH4790:AI4829)</f>
        <v>0</v>
      </c>
      <c r="AI4830" s="548"/>
      <c r="AJ4830" s="551">
        <f>SUM(AJ4790:AK4829)</f>
        <v>0</v>
      </c>
      <c r="AK4830" s="636"/>
      <c r="AL4830" s="533">
        <f>IF(AH4830=0,0,(AJ4830/AH4830)*100)</f>
        <v>0</v>
      </c>
      <c r="AM4830" s="534"/>
      <c r="AN4830" s="551">
        <f>SUM(AN4790:AO4829)</f>
        <v>0</v>
      </c>
      <c r="AO4830" s="548"/>
      <c r="AP4830" s="551">
        <f>SUM(AP4790:AQ4829)</f>
        <v>0</v>
      </c>
      <c r="AQ4830" s="636"/>
      <c r="AR4830" s="533">
        <f>IF(AN4830=0,0,(AP4830/AN4830)*100)</f>
        <v>0</v>
      </c>
      <c r="AS4830" s="534"/>
      <c r="AT4830" s="547">
        <f>AB4830+AH4830+AN4830</f>
        <v>0</v>
      </c>
      <c r="AU4830" s="548"/>
      <c r="AV4830" s="551">
        <f>AD4830+AJ4830+AP4830</f>
        <v>0</v>
      </c>
      <c r="AW4830" s="552"/>
      <c r="AX4830" s="533">
        <f>IF(AT4830=0,0,(AV4830/AT4830)*100)</f>
        <v>0</v>
      </c>
      <c r="AY4830" s="534"/>
      <c r="AZ4830" s="551">
        <f>SUM(AZ4790:BA4829)</f>
        <v>0</v>
      </c>
      <c r="BA4830" s="548"/>
      <c r="BB4830" s="551">
        <f>SUM(BB4790:BC4829)</f>
        <v>0</v>
      </c>
      <c r="BC4830" s="636"/>
      <c r="BD4830" s="533">
        <f>IF(AZ4830=0,0,(BB4830/AZ4830)*100)</f>
        <v>0</v>
      </c>
      <c r="BE4830" s="534"/>
      <c r="BF4830" s="547">
        <f>AT4830+AZ4830</f>
        <v>0</v>
      </c>
      <c r="BG4830" s="548"/>
      <c r="BH4830" s="551">
        <f>AV4830+BB4830</f>
        <v>0</v>
      </c>
      <c r="BI4830" s="552"/>
      <c r="BJ4830" s="533">
        <f>IF(BF4830=0,0,(BH4830/BF4830)*100)</f>
        <v>0</v>
      </c>
      <c r="BK4830" s="619"/>
      <c r="BL4830" s="621">
        <f>SUM(BL4790:BN4829)</f>
        <v>0</v>
      </c>
      <c r="BM4830" s="622"/>
      <c r="BN4830" s="623"/>
      <c r="BO4830" s="610">
        <f>SUM(BO4790:BO4829)</f>
        <v>0</v>
      </c>
      <c r="BP4830" s="709">
        <f>(BL4830*BS$11)+(N4830*BS$12)+(X4830*BS$13)+(R4830*BS$14)+(V4830*BS$15)+(Z4830*BS$16)</f>
        <v>0</v>
      </c>
      <c r="BQ4830" s="638">
        <f>((AZ4830-BB4830)*BS$18)+((AT4830-AV4830)*BS$17)+(H4830*BS$19)+(P4830*BS$20)</f>
        <v>0</v>
      </c>
      <c r="BR4830" s="77"/>
      <c r="BS4830" s="77"/>
      <c r="BT4830" s="278"/>
    </row>
    <row r="4831" spans="1:72" s="79" customFormat="1" ht="33.950000000000003" hidden="1" customHeight="1" thickBot="1" x14ac:dyDescent="0.5">
      <c r="A4831" s="278"/>
      <c r="B4831" s="672"/>
      <c r="C4831" s="673"/>
      <c r="D4831" s="673"/>
      <c r="E4831" s="721"/>
      <c r="F4831" s="80"/>
      <c r="G4831" s="80"/>
      <c r="H4831" s="549"/>
      <c r="I4831" s="550"/>
      <c r="J4831" s="549"/>
      <c r="K4831" s="550"/>
      <c r="L4831" s="553"/>
      <c r="M4831" s="637"/>
      <c r="N4831" s="535"/>
      <c r="O4831" s="536"/>
      <c r="P4831" s="553"/>
      <c r="Q4831" s="550"/>
      <c r="R4831" s="553"/>
      <c r="S4831" s="637"/>
      <c r="T4831" s="535"/>
      <c r="U4831" s="536"/>
      <c r="V4831" s="553"/>
      <c r="W4831" s="637"/>
      <c r="X4831" s="549"/>
      <c r="Y4831" s="536"/>
      <c r="Z4831" s="549"/>
      <c r="AA4831" s="536"/>
      <c r="AB4831" s="637"/>
      <c r="AC4831" s="550"/>
      <c r="AD4831" s="553"/>
      <c r="AE4831" s="637"/>
      <c r="AF4831" s="535"/>
      <c r="AG4831" s="536"/>
      <c r="AH4831" s="553"/>
      <c r="AI4831" s="550"/>
      <c r="AJ4831" s="553"/>
      <c r="AK4831" s="637"/>
      <c r="AL4831" s="535"/>
      <c r="AM4831" s="536"/>
      <c r="AN4831" s="553"/>
      <c r="AO4831" s="550"/>
      <c r="AP4831" s="553"/>
      <c r="AQ4831" s="637"/>
      <c r="AR4831" s="535"/>
      <c r="AS4831" s="536"/>
      <c r="AT4831" s="549"/>
      <c r="AU4831" s="550"/>
      <c r="AV4831" s="553"/>
      <c r="AW4831" s="554"/>
      <c r="AX4831" s="535"/>
      <c r="AY4831" s="536"/>
      <c r="AZ4831" s="553"/>
      <c r="BA4831" s="550"/>
      <c r="BB4831" s="553"/>
      <c r="BC4831" s="637"/>
      <c r="BD4831" s="535"/>
      <c r="BE4831" s="536"/>
      <c r="BF4831" s="549"/>
      <c r="BG4831" s="550"/>
      <c r="BH4831" s="553"/>
      <c r="BI4831" s="554"/>
      <c r="BJ4831" s="535"/>
      <c r="BK4831" s="620"/>
      <c r="BL4831" s="624"/>
      <c r="BM4831" s="625"/>
      <c r="BN4831" s="626"/>
      <c r="BO4831" s="609"/>
      <c r="BP4831" s="710"/>
      <c r="BQ4831" s="639"/>
      <c r="BR4831" s="77"/>
      <c r="BS4831" s="77"/>
      <c r="BT4831" s="278"/>
    </row>
    <row r="4832" spans="1:72" s="79" customFormat="1" ht="33" hidden="1" customHeight="1" thickBot="1" x14ac:dyDescent="0.5">
      <c r="A4832" s="278"/>
      <c r="B4832" s="671"/>
      <c r="C4832" s="611"/>
      <c r="D4832" s="611" t="s">
        <v>13</v>
      </c>
      <c r="E4832" s="612"/>
      <c r="F4832" s="82"/>
      <c r="G4832" s="117"/>
      <c r="H4832" s="541"/>
      <c r="I4832" s="545"/>
      <c r="J4832" s="541"/>
      <c r="K4832" s="545"/>
      <c r="L4832" s="537"/>
      <c r="M4832" s="538"/>
      <c r="N4832" s="533">
        <f>J4832+L4832</f>
        <v>0</v>
      </c>
      <c r="O4832" s="534"/>
      <c r="P4832" s="537"/>
      <c r="Q4832" s="545"/>
      <c r="R4832" s="537"/>
      <c r="S4832" s="538"/>
      <c r="T4832" s="533">
        <f>R4832-P4832</f>
        <v>0</v>
      </c>
      <c r="U4832" s="534"/>
      <c r="V4832" s="537"/>
      <c r="W4832" s="538"/>
      <c r="X4832" s="541"/>
      <c r="Y4832" s="542"/>
      <c r="Z4832" s="541"/>
      <c r="AA4832" s="542"/>
      <c r="AB4832" s="538"/>
      <c r="AC4832" s="545"/>
      <c r="AD4832" s="537"/>
      <c r="AE4832" s="538"/>
      <c r="AF4832" s="533">
        <f>IF(AB4832=0,0,(AD4832/AB4832)*100)</f>
        <v>0</v>
      </c>
      <c r="AG4832" s="534"/>
      <c r="AH4832" s="537"/>
      <c r="AI4832" s="545"/>
      <c r="AJ4832" s="537"/>
      <c r="AK4832" s="538"/>
      <c r="AL4832" s="533">
        <f>IF(AH4832=0,0,(AJ4832/AH4832)*100)</f>
        <v>0</v>
      </c>
      <c r="AM4832" s="534"/>
      <c r="AN4832" s="537"/>
      <c r="AO4832" s="545"/>
      <c r="AP4832" s="537"/>
      <c r="AQ4832" s="538"/>
      <c r="AR4832" s="533">
        <f>IF(AN4832=0,0,(AP4832/AN4832)*100)</f>
        <v>0</v>
      </c>
      <c r="AS4832" s="534"/>
      <c r="AT4832" s="547">
        <f>AB4832+AH4832+AN4832</f>
        <v>0</v>
      </c>
      <c r="AU4832" s="548"/>
      <c r="AV4832" s="551">
        <f>AD4832+AJ4832+AP4832</f>
        <v>0</v>
      </c>
      <c r="AW4832" s="552"/>
      <c r="AX4832" s="533">
        <f>IF(AT4832=0,0,(AV4832/AT4832)*100)</f>
        <v>0</v>
      </c>
      <c r="AY4832" s="534"/>
      <c r="AZ4832" s="537"/>
      <c r="BA4832" s="545"/>
      <c r="BB4832" s="537"/>
      <c r="BC4832" s="538"/>
      <c r="BD4832" s="533">
        <f>IF(AZ4832=0,0,(BB4832/AZ4832)*100)</f>
        <v>0</v>
      </c>
      <c r="BE4832" s="534"/>
      <c r="BF4832" s="547">
        <f>AT4832+AZ4832</f>
        <v>0</v>
      </c>
      <c r="BG4832" s="548"/>
      <c r="BH4832" s="551">
        <f>AV4832+BB4832</f>
        <v>0</v>
      </c>
      <c r="BI4832" s="552"/>
      <c r="BJ4832" s="533">
        <f>IF(BF4832=0,0,(BH4832/BF4832)*100)</f>
        <v>0</v>
      </c>
      <c r="BK4832" s="619"/>
      <c r="BL4832" s="621">
        <f>(AD4832*2)+(AJ4832*2)+(AP4832*3)+BB4832</f>
        <v>0</v>
      </c>
      <c r="BM4832" s="622"/>
      <c r="BN4832" s="623"/>
      <c r="BO4832" s="647"/>
      <c r="BP4832" s="83"/>
      <c r="BQ4832" s="84"/>
      <c r="BR4832" s="77"/>
      <c r="BS4832" s="77"/>
      <c r="BT4832" s="278"/>
    </row>
    <row r="4833" spans="1:75" s="79" customFormat="1" ht="33.75" hidden="1" customHeight="1" thickBot="1" x14ac:dyDescent="0.5">
      <c r="A4833" s="278"/>
      <c r="B4833" s="232"/>
      <c r="C4833" s="257"/>
      <c r="D4833" s="613"/>
      <c r="E4833" s="614"/>
      <c r="F4833" s="86"/>
      <c r="G4833" s="86"/>
      <c r="H4833" s="543"/>
      <c r="I4833" s="546"/>
      <c r="J4833" s="543"/>
      <c r="K4833" s="546"/>
      <c r="L4833" s="539"/>
      <c r="M4833" s="540"/>
      <c r="N4833" s="535"/>
      <c r="O4833" s="536"/>
      <c r="P4833" s="539"/>
      <c r="Q4833" s="546"/>
      <c r="R4833" s="539"/>
      <c r="S4833" s="540"/>
      <c r="T4833" s="535"/>
      <c r="U4833" s="536"/>
      <c r="V4833" s="539"/>
      <c r="W4833" s="540"/>
      <c r="X4833" s="543"/>
      <c r="Y4833" s="544"/>
      <c r="Z4833" s="543"/>
      <c r="AA4833" s="544"/>
      <c r="AB4833" s="540"/>
      <c r="AC4833" s="546"/>
      <c r="AD4833" s="539"/>
      <c r="AE4833" s="540"/>
      <c r="AF4833" s="535"/>
      <c r="AG4833" s="536"/>
      <c r="AH4833" s="539"/>
      <c r="AI4833" s="546"/>
      <c r="AJ4833" s="539"/>
      <c r="AK4833" s="540"/>
      <c r="AL4833" s="535"/>
      <c r="AM4833" s="536"/>
      <c r="AN4833" s="539"/>
      <c r="AO4833" s="546"/>
      <c r="AP4833" s="539"/>
      <c r="AQ4833" s="540"/>
      <c r="AR4833" s="535"/>
      <c r="AS4833" s="536"/>
      <c r="AT4833" s="549"/>
      <c r="AU4833" s="550"/>
      <c r="AV4833" s="553"/>
      <c r="AW4833" s="554"/>
      <c r="AX4833" s="535"/>
      <c r="AY4833" s="536"/>
      <c r="AZ4833" s="539"/>
      <c r="BA4833" s="546"/>
      <c r="BB4833" s="539"/>
      <c r="BC4833" s="540"/>
      <c r="BD4833" s="535"/>
      <c r="BE4833" s="536"/>
      <c r="BF4833" s="549"/>
      <c r="BG4833" s="550"/>
      <c r="BH4833" s="553"/>
      <c r="BI4833" s="554"/>
      <c r="BJ4833" s="535"/>
      <c r="BK4833" s="620"/>
      <c r="BL4833" s="624"/>
      <c r="BM4833" s="625"/>
      <c r="BN4833" s="626"/>
      <c r="BO4833" s="648"/>
      <c r="BP4833" s="222"/>
      <c r="BQ4833" s="222"/>
      <c r="BR4833" s="77"/>
      <c r="BS4833" s="77"/>
      <c r="BT4833" s="278"/>
    </row>
    <row r="4834" spans="1:75" ht="16.5" hidden="1" customHeight="1" thickTop="1" thickBot="1" x14ac:dyDescent="0.5">
      <c r="A4834" s="268"/>
      <c r="B4834" s="229"/>
      <c r="C4834" s="195"/>
      <c r="D4834" s="195"/>
      <c r="E4834" s="195"/>
      <c r="F4834" s="195"/>
      <c r="G4834" s="195"/>
      <c r="H4834" s="195"/>
      <c r="I4834" s="195"/>
      <c r="J4834" s="195"/>
      <c r="K4834" s="195"/>
      <c r="L4834" s="195"/>
      <c r="M4834" s="195"/>
      <c r="N4834" s="195"/>
      <c r="O4834" s="195"/>
      <c r="P4834" s="195"/>
      <c r="Q4834" s="195"/>
      <c r="R4834" s="195"/>
      <c r="S4834" s="195"/>
      <c r="T4834" s="195"/>
      <c r="U4834" s="195"/>
      <c r="V4834" s="195"/>
      <c r="W4834" s="195"/>
      <c r="X4834" s="195"/>
      <c r="Y4834" s="195"/>
      <c r="Z4834" s="195"/>
      <c r="AA4834" s="195"/>
      <c r="AB4834" s="195"/>
      <c r="AC4834" s="195"/>
      <c r="AD4834" s="195"/>
      <c r="AE4834" s="195"/>
      <c r="AF4834" s="198"/>
      <c r="AG4834" s="198"/>
      <c r="AH4834" s="195"/>
      <c r="AI4834" s="195"/>
      <c r="AJ4834" s="195"/>
      <c r="AK4834" s="195"/>
      <c r="AL4834" s="195"/>
      <c r="AM4834" s="195"/>
      <c r="AN4834" s="195"/>
      <c r="AO4834" s="195"/>
      <c r="AP4834" s="195"/>
      <c r="AQ4834" s="195"/>
      <c r="AR4834" s="195"/>
      <c r="AS4834" s="195"/>
      <c r="AT4834" s="195"/>
      <c r="AU4834" s="195"/>
      <c r="AV4834" s="195"/>
      <c r="AW4834" s="195"/>
      <c r="AX4834" s="195"/>
      <c r="AY4834" s="195"/>
      <c r="AZ4834" s="195"/>
      <c r="BA4834" s="195"/>
      <c r="BB4834" s="195"/>
      <c r="BC4834" s="195"/>
      <c r="BD4834" s="195"/>
      <c r="BE4834" s="195"/>
      <c r="BF4834" s="195"/>
      <c r="BG4834" s="195"/>
      <c r="BH4834" s="195"/>
      <c r="BI4834" s="195"/>
      <c r="BJ4834" s="195"/>
      <c r="BK4834" s="195"/>
      <c r="BL4834" s="195"/>
      <c r="BM4834" s="195"/>
      <c r="BN4834" s="195"/>
      <c r="BO4834" s="247"/>
      <c r="BP4834" s="600">
        <f>IF((J4830+L4832)=0,0,(J4830/(J4830+L4832)*100)%)</f>
        <v>0</v>
      </c>
      <c r="BQ4834" s="601"/>
      <c r="BR4834" s="600">
        <f>IF((L4830+J4832)=0,0,(L4830/(L4830+J4832)*100)%)</f>
        <v>0</v>
      </c>
      <c r="BS4834" s="601"/>
      <c r="BT4834" s="268"/>
    </row>
    <row r="4835" spans="1:75" s="85" customFormat="1" ht="79.5" hidden="1" customHeight="1" thickTop="1" thickBot="1" x14ac:dyDescent="0.55000000000000004">
      <c r="A4835" s="279"/>
      <c r="B4835" s="682" t="s">
        <v>59</v>
      </c>
      <c r="C4835" s="683"/>
      <c r="D4835" s="608" t="s">
        <v>53</v>
      </c>
      <c r="E4835" s="608"/>
      <c r="F4835" s="608"/>
      <c r="G4835" s="730"/>
      <c r="H4835" s="589"/>
      <c r="I4835" s="590"/>
      <c r="J4835" s="591"/>
      <c r="K4835" s="200"/>
      <c r="L4835" s="589"/>
      <c r="M4835" s="590"/>
      <c r="N4835" s="591"/>
      <c r="O4835" s="592" t="s">
        <v>46</v>
      </c>
      <c r="P4835" s="593"/>
      <c r="Q4835" s="593"/>
      <c r="R4835" s="593"/>
      <c r="S4835" s="589"/>
      <c r="T4835" s="590"/>
      <c r="U4835" s="591"/>
      <c r="V4835" s="200"/>
      <c r="W4835" s="589"/>
      <c r="X4835" s="590"/>
      <c r="Y4835" s="591"/>
      <c r="Z4835" s="592" t="s">
        <v>48</v>
      </c>
      <c r="AA4835" s="593"/>
      <c r="AB4835" s="593"/>
      <c r="AC4835" s="594"/>
      <c r="AD4835" s="589"/>
      <c r="AE4835" s="590"/>
      <c r="AF4835" s="591"/>
      <c r="AG4835" s="200"/>
      <c r="AH4835" s="589"/>
      <c r="AI4835" s="590"/>
      <c r="AJ4835" s="591"/>
      <c r="AK4835" s="592" t="s">
        <v>52</v>
      </c>
      <c r="AL4835" s="593"/>
      <c r="AM4835" s="593"/>
      <c r="AN4835" s="594"/>
      <c r="AO4835" s="589"/>
      <c r="AP4835" s="590"/>
      <c r="AQ4835" s="591"/>
      <c r="AR4835" s="204"/>
      <c r="AS4835" s="589"/>
      <c r="AT4835" s="590"/>
      <c r="AU4835" s="591"/>
      <c r="AV4835" s="258"/>
      <c r="AW4835" s="258"/>
      <c r="AX4835" s="258"/>
      <c r="AY4835" s="258"/>
      <c r="AZ4835" s="532" t="s">
        <v>20</v>
      </c>
      <c r="BA4835" s="532"/>
      <c r="BB4835" s="532"/>
      <c r="BC4835" s="532"/>
      <c r="BD4835" s="615"/>
      <c r="BE4835" s="616">
        <f>BL4830</f>
        <v>0</v>
      </c>
      <c r="BF4835" s="617"/>
      <c r="BG4835" s="618"/>
      <c r="BH4835" s="205"/>
      <c r="BI4835" s="616">
        <f>BL4832</f>
        <v>0</v>
      </c>
      <c r="BJ4835" s="617"/>
      <c r="BK4835" s="618"/>
      <c r="BL4835" s="206"/>
      <c r="BM4835" s="206"/>
      <c r="BN4835" s="206"/>
      <c r="BO4835" s="248"/>
      <c r="BP4835" s="87"/>
      <c r="BQ4835" s="87"/>
      <c r="BR4835" s="81"/>
      <c r="BS4835" s="81"/>
      <c r="BT4835" s="279"/>
    </row>
    <row r="4836" spans="1:75" ht="15.6" hidden="1" customHeight="1" thickTop="1" thickBot="1" x14ac:dyDescent="0.55000000000000004">
      <c r="A4836" s="268"/>
      <c r="B4836" s="230"/>
      <c r="C4836" s="191"/>
      <c r="D4836" s="196"/>
      <c r="E4836" s="196"/>
      <c r="F4836" s="199"/>
      <c r="G4836" s="199"/>
      <c r="H4836" s="202"/>
      <c r="I4836" s="202"/>
      <c r="J4836" s="202"/>
      <c r="K4836" s="202"/>
      <c r="L4836" s="202"/>
      <c r="M4836" s="202"/>
      <c r="N4836" s="202"/>
      <c r="O4836" s="199"/>
      <c r="P4836" s="199"/>
      <c r="Q4836" s="199"/>
      <c r="R4836" s="199"/>
      <c r="S4836" s="202"/>
      <c r="T4836" s="202"/>
      <c r="U4836" s="202"/>
      <c r="V4836" s="201"/>
      <c r="W4836" s="202"/>
      <c r="X4836" s="202"/>
      <c r="Y4836" s="202"/>
      <c r="Z4836" s="199"/>
      <c r="AA4836" s="199"/>
      <c r="AB4836" s="199"/>
      <c r="AC4836" s="199"/>
      <c r="AD4836" s="202"/>
      <c r="AE4836" s="202"/>
      <c r="AF4836" s="202"/>
      <c r="AG4836" s="202"/>
      <c r="AH4836" s="201"/>
      <c r="AI4836" s="201"/>
      <c r="AJ4836" s="202"/>
      <c r="AK4836" s="199"/>
      <c r="AL4836" s="199"/>
      <c r="AM4836" s="199"/>
      <c r="AN4836" s="199"/>
      <c r="AO4836" s="202"/>
      <c r="AP4836" s="202"/>
      <c r="AQ4836" s="202"/>
      <c r="AR4836" s="202"/>
      <c r="AS4836" s="202"/>
      <c r="AT4836" s="204"/>
      <c r="AU4836" s="204"/>
      <c r="AV4836" s="207"/>
      <c r="AW4836" s="207"/>
      <c r="AX4836" s="207"/>
      <c r="AY4836" s="207"/>
      <c r="AZ4836" s="199"/>
      <c r="BA4836" s="208"/>
      <c r="BB4836" s="208"/>
      <c r="BC4836" s="209"/>
      <c r="BD4836" s="210"/>
      <c r="BE4836" s="211"/>
      <c r="BF4836" s="211"/>
      <c r="BG4836" s="204"/>
      <c r="BH4836" s="212"/>
      <c r="BI4836" s="213"/>
      <c r="BJ4836" s="213"/>
      <c r="BK4836" s="204"/>
      <c r="BL4836" s="207"/>
      <c r="BM4836" s="207"/>
      <c r="BN4836" s="207"/>
      <c r="BO4836" s="249"/>
      <c r="BP4836" s="88"/>
      <c r="BQ4836" s="88"/>
      <c r="BR4836" s="65"/>
      <c r="BS4836" s="65"/>
      <c r="BT4836" s="268"/>
    </row>
    <row r="4837" spans="1:75" s="85" customFormat="1" ht="79.5" hidden="1" customHeight="1" thickTop="1" thickBot="1" x14ac:dyDescent="0.55000000000000004">
      <c r="A4837" s="279"/>
      <c r="B4837" s="531" t="s">
        <v>45</v>
      </c>
      <c r="C4837" s="532"/>
      <c r="D4837" s="608" t="s">
        <v>54</v>
      </c>
      <c r="E4837" s="608"/>
      <c r="F4837" s="608"/>
      <c r="G4837" s="730"/>
      <c r="H4837" s="616">
        <f>H4835</f>
        <v>0</v>
      </c>
      <c r="I4837" s="617"/>
      <c r="J4837" s="618"/>
      <c r="K4837" s="200"/>
      <c r="L4837" s="616">
        <f>L4835</f>
        <v>0</v>
      </c>
      <c r="M4837" s="617"/>
      <c r="N4837" s="618"/>
      <c r="O4837" s="592" t="s">
        <v>50</v>
      </c>
      <c r="P4837" s="593"/>
      <c r="Q4837" s="593"/>
      <c r="R4837" s="593"/>
      <c r="S4837" s="616">
        <f>S4835-H4835</f>
        <v>0</v>
      </c>
      <c r="T4837" s="617"/>
      <c r="U4837" s="618"/>
      <c r="V4837" s="200"/>
      <c r="W4837" s="616">
        <f>W4835-L4835</f>
        <v>0</v>
      </c>
      <c r="X4837" s="617"/>
      <c r="Y4837" s="618"/>
      <c r="Z4837" s="592" t="s">
        <v>49</v>
      </c>
      <c r="AA4837" s="593"/>
      <c r="AB4837" s="593"/>
      <c r="AC4837" s="594"/>
      <c r="AD4837" s="616">
        <f>AD4835-S4835</f>
        <v>0</v>
      </c>
      <c r="AE4837" s="617"/>
      <c r="AF4837" s="618"/>
      <c r="AG4837" s="200"/>
      <c r="AH4837" s="616">
        <f>AH4835-W4835</f>
        <v>0</v>
      </c>
      <c r="AI4837" s="617"/>
      <c r="AJ4837" s="618"/>
      <c r="AK4837" s="592" t="s">
        <v>51</v>
      </c>
      <c r="AL4837" s="593"/>
      <c r="AM4837" s="593"/>
      <c r="AN4837" s="594"/>
      <c r="AO4837" s="616">
        <f>AO4835-AD4835</f>
        <v>0</v>
      </c>
      <c r="AP4837" s="617"/>
      <c r="AQ4837" s="618"/>
      <c r="AR4837" s="204"/>
      <c r="AS4837" s="616">
        <f>AS4835-AH4835</f>
        <v>0</v>
      </c>
      <c r="AT4837" s="617"/>
      <c r="AU4837" s="618"/>
      <c r="AV4837" s="258"/>
      <c r="AW4837" s="258"/>
      <c r="AX4837" s="258"/>
      <c r="AY4837" s="258"/>
      <c r="AZ4837" s="532" t="s">
        <v>44</v>
      </c>
      <c r="BA4837" s="532"/>
      <c r="BB4837" s="532"/>
      <c r="BC4837" s="532"/>
      <c r="BD4837" s="615"/>
      <c r="BE4837" s="616">
        <f>BE4835-AO4835</f>
        <v>0</v>
      </c>
      <c r="BF4837" s="617"/>
      <c r="BG4837" s="618"/>
      <c r="BH4837" s="214"/>
      <c r="BI4837" s="616">
        <f>BI4835-AS4835</f>
        <v>0</v>
      </c>
      <c r="BJ4837" s="617"/>
      <c r="BK4837" s="618"/>
      <c r="BL4837" s="206"/>
      <c r="BM4837" s="206"/>
      <c r="BN4837" s="206"/>
      <c r="BO4837" s="248"/>
      <c r="BP4837" s="87"/>
      <c r="BQ4837" s="87"/>
      <c r="BR4837" s="81"/>
      <c r="BS4837" s="81"/>
      <c r="BT4837" s="279"/>
      <c r="BW4837" s="79"/>
    </row>
    <row r="4838" spans="1:75" ht="18.75" hidden="1" customHeight="1" thickTop="1" thickBot="1" x14ac:dyDescent="0.5">
      <c r="A4838" s="268"/>
      <c r="B4838" s="231"/>
      <c r="C4838" s="197"/>
      <c r="D4838" s="197"/>
      <c r="E4838" s="197"/>
      <c r="F4838" s="254"/>
      <c r="G4838" s="254"/>
      <c r="H4838" s="197"/>
      <c r="I4838" s="197"/>
      <c r="J4838" s="197"/>
      <c r="K4838" s="197"/>
      <c r="L4838" s="197"/>
      <c r="M4838" s="197"/>
      <c r="N4838" s="197"/>
      <c r="O4838" s="197"/>
      <c r="P4838" s="197"/>
      <c r="Q4838" s="197"/>
      <c r="R4838" s="197"/>
      <c r="S4838" s="197"/>
      <c r="T4838" s="197"/>
      <c r="U4838" s="197"/>
      <c r="V4838" s="197"/>
      <c r="W4838" s="197"/>
      <c r="X4838" s="197"/>
      <c r="Y4838" s="197"/>
      <c r="Z4838" s="197"/>
      <c r="AA4838" s="197"/>
      <c r="AB4838" s="197"/>
      <c r="AC4838" s="197"/>
      <c r="AD4838" s="197"/>
      <c r="AE4838" s="197"/>
      <c r="AF4838" s="203"/>
      <c r="AG4838" s="203"/>
      <c r="AH4838" s="197"/>
      <c r="AI4838" s="197"/>
      <c r="AJ4838" s="197"/>
      <c r="AK4838" s="197"/>
      <c r="AL4838" s="197"/>
      <c r="AM4838" s="197"/>
      <c r="AN4838" s="197"/>
      <c r="AO4838" s="197"/>
      <c r="AP4838" s="197"/>
      <c r="AQ4838" s="197"/>
      <c r="AR4838" s="197"/>
      <c r="AS4838" s="197"/>
      <c r="AT4838" s="197"/>
      <c r="AU4838" s="197"/>
      <c r="AV4838" s="197"/>
      <c r="AW4838" s="197"/>
      <c r="AX4838" s="197"/>
      <c r="AY4838" s="197"/>
      <c r="AZ4838" s="197"/>
      <c r="BA4838" s="640" t="s">
        <v>153</v>
      </c>
      <c r="BB4838" s="640"/>
      <c r="BC4838" s="640"/>
      <c r="BD4838" s="640"/>
      <c r="BE4838" s="640"/>
      <c r="BF4838" s="640"/>
      <c r="BG4838" s="640"/>
      <c r="BH4838" s="640"/>
      <c r="BI4838" s="640"/>
      <c r="BJ4838" s="640"/>
      <c r="BK4838" s="640"/>
      <c r="BL4838" s="640"/>
      <c r="BM4838" s="640"/>
      <c r="BN4838" s="640"/>
      <c r="BO4838" s="250"/>
      <c r="BP4838" s="89"/>
      <c r="BQ4838" s="89"/>
      <c r="BR4838" s="65"/>
      <c r="BS4838" s="65"/>
      <c r="BT4838" s="268"/>
    </row>
    <row r="4839" spans="1:75" s="255" customFormat="1" ht="13.5" hidden="1" customHeight="1" thickTop="1" x14ac:dyDescent="0.45">
      <c r="A4839" s="268"/>
      <c r="B4839" s="269"/>
      <c r="C4839" s="268"/>
      <c r="D4839" s="268"/>
      <c r="E4839" s="268"/>
      <c r="F4839" s="270"/>
      <c r="G4839" s="270"/>
      <c r="H4839" s="268"/>
      <c r="I4839" s="268"/>
      <c r="J4839" s="268"/>
      <c r="K4839" s="268"/>
      <c r="L4839" s="268"/>
      <c r="M4839" s="268"/>
      <c r="N4839" s="268"/>
      <c r="O4839" s="268"/>
      <c r="P4839" s="268"/>
      <c r="Q4839" s="268"/>
      <c r="R4839" s="268"/>
      <c r="S4839" s="268"/>
      <c r="T4839" s="268"/>
      <c r="U4839" s="268"/>
      <c r="V4839" s="268"/>
      <c r="W4839" s="268"/>
      <c r="X4839" s="268"/>
      <c r="Y4839" s="268"/>
      <c r="Z4839" s="268"/>
      <c r="AA4839" s="268"/>
      <c r="AB4839" s="268"/>
      <c r="AC4839" s="268"/>
      <c r="AD4839" s="268"/>
      <c r="AE4839" s="268"/>
      <c r="AF4839" s="271"/>
      <c r="AG4839" s="271"/>
      <c r="AH4839" s="268"/>
      <c r="AI4839" s="268"/>
      <c r="AJ4839" s="268"/>
      <c r="AK4839" s="268"/>
      <c r="AL4839" s="268"/>
      <c r="AM4839" s="268"/>
      <c r="AN4839" s="268"/>
      <c r="AO4839" s="268"/>
      <c r="AP4839" s="268"/>
      <c r="AQ4839" s="268"/>
      <c r="AR4839" s="268"/>
      <c r="AS4839" s="268"/>
      <c r="AT4839" s="268"/>
      <c r="AU4839" s="268"/>
      <c r="AV4839" s="268"/>
      <c r="AW4839" s="268"/>
      <c r="AX4839" s="268"/>
      <c r="AY4839" s="268"/>
      <c r="AZ4839" s="268"/>
      <c r="BA4839" s="268"/>
      <c r="BB4839" s="268"/>
      <c r="BC4839" s="268"/>
      <c r="BD4839" s="268"/>
      <c r="BE4839" s="268"/>
      <c r="BF4839" s="268"/>
      <c r="BG4839" s="268"/>
      <c r="BH4839" s="268"/>
      <c r="BI4839" s="268"/>
      <c r="BJ4839" s="268"/>
      <c r="BK4839" s="268"/>
      <c r="BL4839" s="268"/>
      <c r="BM4839" s="268"/>
      <c r="BN4839" s="268"/>
      <c r="BO4839" s="272"/>
      <c r="BP4839" s="272"/>
      <c r="BQ4839" s="272"/>
      <c r="BR4839" s="268"/>
      <c r="BS4839" s="268"/>
      <c r="BT4839" s="268"/>
    </row>
    <row r="4840" spans="1:75" s="69" customFormat="1" ht="33.75" hidden="1" x14ac:dyDescent="0.5">
      <c r="A4840" s="273"/>
      <c r="B4840" s="695" t="s">
        <v>9</v>
      </c>
      <c r="C4840" s="695"/>
      <c r="D4840" s="695"/>
      <c r="E4840" s="695"/>
      <c r="F4840" s="695"/>
      <c r="G4840" s="695"/>
      <c r="H4840" s="695"/>
      <c r="I4840" s="695"/>
      <c r="J4840" s="695"/>
      <c r="K4840" s="695"/>
      <c r="L4840" s="695"/>
      <c r="M4840" s="695"/>
      <c r="N4840" s="695"/>
      <c r="O4840" s="695"/>
      <c r="P4840" s="695"/>
      <c r="Q4840" s="695"/>
      <c r="R4840" s="695"/>
      <c r="S4840" s="695"/>
      <c r="T4840" s="695"/>
      <c r="U4840" s="695"/>
      <c r="V4840" s="695"/>
      <c r="W4840" s="695"/>
      <c r="X4840" s="695"/>
      <c r="Y4840" s="695"/>
      <c r="Z4840" s="695"/>
      <c r="AA4840" s="695"/>
      <c r="AB4840" s="695"/>
      <c r="AC4840" s="695"/>
      <c r="AD4840" s="695"/>
      <c r="AE4840" s="695"/>
      <c r="AF4840" s="695"/>
      <c r="AG4840" s="695"/>
      <c r="AH4840" s="695"/>
      <c r="AI4840" s="695"/>
      <c r="AJ4840" s="695"/>
      <c r="AK4840" s="695"/>
      <c r="AL4840" s="695"/>
      <c r="AM4840" s="695"/>
      <c r="AN4840" s="695"/>
      <c r="AO4840" s="695"/>
      <c r="AP4840" s="695"/>
      <c r="AQ4840" s="695"/>
      <c r="AR4840" s="695"/>
      <c r="AS4840" s="695"/>
      <c r="AT4840" s="695"/>
      <c r="AU4840" s="695"/>
      <c r="AV4840" s="695"/>
      <c r="AW4840" s="695"/>
      <c r="AX4840" s="695"/>
      <c r="AY4840" s="695"/>
      <c r="AZ4840" s="695"/>
      <c r="BA4840" s="695"/>
      <c r="BB4840" s="695"/>
      <c r="BC4840" s="695"/>
      <c r="BD4840" s="695"/>
      <c r="BE4840" s="695"/>
      <c r="BF4840" s="695"/>
      <c r="BG4840" s="695"/>
      <c r="BH4840" s="695"/>
      <c r="BI4840" s="695"/>
      <c r="BJ4840" s="695"/>
      <c r="BK4840" s="695"/>
      <c r="BL4840" s="695"/>
      <c r="BM4840" s="695"/>
      <c r="BN4840" s="695"/>
      <c r="BO4840" s="175"/>
      <c r="BP4840" s="175"/>
      <c r="BQ4840" s="175"/>
      <c r="BR4840" s="68"/>
      <c r="BS4840" s="68"/>
      <c r="BT4840" s="273"/>
    </row>
    <row r="4841" spans="1:75" ht="10.9" hidden="1" customHeight="1" x14ac:dyDescent="0.45">
      <c r="A4841" s="268"/>
      <c r="B4841" s="227"/>
      <c r="C4841" s="177"/>
      <c r="D4841" s="177"/>
      <c r="E4841" s="177"/>
      <c r="F4841" s="178"/>
      <c r="G4841" s="178"/>
      <c r="H4841" s="177"/>
      <c r="I4841" s="177"/>
      <c r="J4841" s="177"/>
      <c r="K4841" s="177"/>
      <c r="L4841" s="177"/>
      <c r="M4841" s="177"/>
      <c r="N4841" s="177"/>
      <c r="O4841" s="177"/>
      <c r="P4841" s="177"/>
      <c r="Q4841" s="177"/>
      <c r="R4841" s="177"/>
      <c r="S4841" s="177"/>
      <c r="T4841" s="177"/>
      <c r="U4841" s="177"/>
      <c r="V4841" s="177"/>
      <c r="W4841" s="177"/>
      <c r="X4841" s="177"/>
      <c r="Y4841" s="177"/>
      <c r="Z4841" s="177"/>
      <c r="AA4841" s="177"/>
      <c r="AB4841" s="177"/>
      <c r="AC4841" s="177"/>
      <c r="AD4841" s="177"/>
      <c r="AE4841" s="177"/>
      <c r="AF4841" s="179"/>
      <c r="AG4841" s="179"/>
      <c r="AH4841" s="177"/>
      <c r="AI4841" s="177"/>
      <c r="AJ4841" s="177"/>
      <c r="AK4841" s="177"/>
      <c r="AL4841" s="177"/>
      <c r="AM4841" s="177"/>
      <c r="AN4841" s="177"/>
      <c r="AO4841" s="177"/>
      <c r="AP4841" s="177"/>
      <c r="AQ4841" s="177"/>
      <c r="AR4841" s="177"/>
      <c r="AS4841" s="177"/>
      <c r="AT4841" s="177"/>
      <c r="AU4841" s="177"/>
      <c r="AV4841" s="177"/>
      <c r="AW4841" s="177"/>
      <c r="AX4841" s="177"/>
      <c r="AY4841" s="177"/>
      <c r="AZ4841" s="177"/>
      <c r="BA4841" s="177"/>
      <c r="BB4841" s="177"/>
      <c r="BC4841" s="177"/>
      <c r="BD4841" s="177"/>
      <c r="BE4841" s="177"/>
      <c r="BF4841" s="177"/>
      <c r="BG4841" s="177"/>
      <c r="BH4841" s="177"/>
      <c r="BI4841" s="177"/>
      <c r="BJ4841" s="177"/>
      <c r="BK4841" s="177"/>
      <c r="BL4841" s="177"/>
      <c r="BM4841" s="177"/>
      <c r="BN4841" s="259"/>
      <c r="BO4841" s="245"/>
      <c r="BP4841" s="259"/>
      <c r="BQ4841" s="259"/>
      <c r="BR4841" s="65"/>
      <c r="BS4841" s="65"/>
      <c r="BT4841" s="268"/>
    </row>
    <row r="4842" spans="1:75" s="70" customFormat="1" ht="36.75" hidden="1" customHeight="1" x14ac:dyDescent="0.45">
      <c r="A4842" s="274"/>
      <c r="B4842" s="227"/>
      <c r="C4842" s="176"/>
      <c r="D4842" s="226" t="s">
        <v>10</v>
      </c>
      <c r="E4842" s="713" t="str">
        <f>IF(ROSTER!D$3="","",ROSTER!D$3)</f>
        <v/>
      </c>
      <c r="F4842" s="713"/>
      <c r="G4842" s="713"/>
      <c r="H4842" s="713"/>
      <c r="I4842" s="713"/>
      <c r="J4842" s="713"/>
      <c r="K4842" s="713"/>
      <c r="L4842" s="713"/>
      <c r="M4842" s="713"/>
      <c r="N4842" s="713"/>
      <c r="O4842" s="713"/>
      <c r="P4842" s="713"/>
      <c r="Q4842" s="713"/>
      <c r="R4842" s="713"/>
      <c r="S4842" s="713"/>
      <c r="T4842" s="713"/>
      <c r="U4842" s="713"/>
      <c r="V4842" s="713"/>
      <c r="W4842" s="713"/>
      <c r="X4842" s="713"/>
      <c r="Y4842" s="713"/>
      <c r="Z4842" s="713"/>
      <c r="AA4842" s="713"/>
      <c r="AB4842" s="713"/>
      <c r="AC4842" s="713"/>
      <c r="AD4842" s="180"/>
      <c r="AE4842" s="719" t="s">
        <v>11</v>
      </c>
      <c r="AF4842" s="719"/>
      <c r="AG4842" s="719"/>
      <c r="AH4842" s="719"/>
      <c r="AI4842" s="719"/>
      <c r="AJ4842" s="719"/>
      <c r="AK4842" s="719"/>
      <c r="AL4842" s="717"/>
      <c r="AM4842" s="717"/>
      <c r="AN4842" s="717"/>
      <c r="AO4842" s="717"/>
      <c r="AP4842" s="717"/>
      <c r="AQ4842" s="717"/>
      <c r="AR4842" s="717"/>
      <c r="AS4842" s="717"/>
      <c r="AT4842" s="717"/>
      <c r="AU4842" s="717"/>
      <c r="AV4842" s="717"/>
      <c r="AW4842" s="717"/>
      <c r="AX4842" s="717"/>
      <c r="AY4842" s="717"/>
      <c r="AZ4842" s="717"/>
      <c r="BA4842" s="717"/>
      <c r="BB4842" s="717"/>
      <c r="BC4842" s="717"/>
      <c r="BD4842" s="717"/>
      <c r="BE4842" s="717"/>
      <c r="BF4842" s="717"/>
      <c r="BG4842" s="717"/>
      <c r="BH4842" s="717"/>
      <c r="BI4842" s="717"/>
      <c r="BJ4842" s="717"/>
      <c r="BK4842" s="717"/>
      <c r="BL4842" s="717"/>
      <c r="BM4842" s="717"/>
      <c r="BN4842" s="259"/>
      <c r="BO4842" s="246" t="s">
        <v>130</v>
      </c>
      <c r="BP4842" s="259"/>
      <c r="BQ4842" s="259"/>
      <c r="BR4842" s="66"/>
      <c r="BS4842" s="66"/>
      <c r="BT4842" s="274"/>
    </row>
    <row r="4843" spans="1:75" ht="8.85" hidden="1" customHeight="1" x14ac:dyDescent="0.45">
      <c r="A4843" s="275"/>
      <c r="B4843" s="227"/>
      <c r="C4843" s="179" t="s">
        <v>38</v>
      </c>
      <c r="D4843" s="179"/>
      <c r="E4843" s="179"/>
      <c r="F4843" s="181"/>
      <c r="G4843" s="181"/>
      <c r="H4843" s="179"/>
      <c r="I4843" s="179"/>
      <c r="J4843" s="182"/>
      <c r="K4843" s="182"/>
      <c r="L4843" s="182"/>
      <c r="M4843" s="182"/>
      <c r="N4843" s="182"/>
      <c r="O4843" s="182"/>
      <c r="P4843" s="182"/>
      <c r="Q4843" s="182"/>
      <c r="R4843" s="182"/>
      <c r="S4843" s="182"/>
      <c r="T4843" s="182"/>
      <c r="U4843" s="182"/>
      <c r="V4843" s="182"/>
      <c r="W4843" s="182"/>
      <c r="X4843" s="182"/>
      <c r="Y4843" s="182"/>
      <c r="Z4843" s="182"/>
      <c r="AA4843" s="182"/>
      <c r="AB4843" s="182"/>
      <c r="AC4843" s="182"/>
      <c r="AD4843" s="182"/>
      <c r="AE4843" s="182"/>
      <c r="AF4843" s="182"/>
      <c r="AG4843" s="179"/>
      <c r="AH4843" s="183"/>
      <c r="AI4843" s="184"/>
      <c r="AJ4843" s="184"/>
      <c r="AK4843" s="184"/>
      <c r="AL4843" s="184"/>
      <c r="AM4843" s="184"/>
      <c r="AN4843" s="184"/>
      <c r="AO4843" s="185"/>
      <c r="AP4843" s="186"/>
      <c r="AQ4843" s="186"/>
      <c r="AR4843" s="186"/>
      <c r="AS4843" s="186"/>
      <c r="AT4843" s="186"/>
      <c r="AU4843" s="186"/>
      <c r="AV4843" s="186"/>
      <c r="AW4843" s="186"/>
      <c r="AX4843" s="186"/>
      <c r="AY4843" s="186"/>
      <c r="AZ4843" s="186"/>
      <c r="BA4843" s="186"/>
      <c r="BB4843" s="186"/>
      <c r="BC4843" s="186"/>
      <c r="BD4843" s="186"/>
      <c r="BE4843" s="186"/>
      <c r="BF4843" s="186"/>
      <c r="BG4843" s="186"/>
      <c r="BH4843" s="186"/>
      <c r="BI4843" s="186"/>
      <c r="BJ4843" s="186"/>
      <c r="BK4843" s="186"/>
      <c r="BL4843" s="186"/>
      <c r="BM4843" s="186"/>
      <c r="BN4843" s="186"/>
      <c r="BO4843" s="187"/>
      <c r="BP4843" s="187"/>
      <c r="BQ4843" s="187"/>
      <c r="BR4843" s="71"/>
      <c r="BS4843" s="71"/>
      <c r="BT4843" s="275"/>
    </row>
    <row r="4844" spans="1:75" s="70" customFormat="1" ht="40.5" hidden="1" x14ac:dyDescent="0.45">
      <c r="A4844" s="274"/>
      <c r="B4844" s="227"/>
      <c r="C4844" s="692" t="s">
        <v>37</v>
      </c>
      <c r="D4844" s="692"/>
      <c r="E4844" s="717"/>
      <c r="F4844" s="717"/>
      <c r="G4844" s="717"/>
      <c r="H4844" s="717"/>
      <c r="I4844" s="717"/>
      <c r="J4844" s="717"/>
      <c r="K4844" s="717"/>
      <c r="L4844" s="717"/>
      <c r="M4844" s="717"/>
      <c r="N4844" s="717"/>
      <c r="O4844" s="717"/>
      <c r="P4844" s="717"/>
      <c r="Q4844" s="717"/>
      <c r="R4844" s="717"/>
      <c r="S4844" s="717"/>
      <c r="T4844" s="717"/>
      <c r="U4844" s="717"/>
      <c r="V4844" s="717"/>
      <c r="W4844" s="717"/>
      <c r="X4844" s="717"/>
      <c r="Y4844" s="717"/>
      <c r="Z4844" s="717"/>
      <c r="AA4844" s="717"/>
      <c r="AB4844" s="717"/>
      <c r="AC4844" s="717"/>
      <c r="AD4844" s="180"/>
      <c r="AE4844" s="718" t="s">
        <v>21</v>
      </c>
      <c r="AF4844" s="718"/>
      <c r="AG4844" s="718"/>
      <c r="AH4844" s="718"/>
      <c r="AI4844" s="717"/>
      <c r="AJ4844" s="717"/>
      <c r="AK4844" s="717"/>
      <c r="AL4844" s="717"/>
      <c r="AM4844" s="717"/>
      <c r="AN4844" s="717"/>
      <c r="AO4844" s="717"/>
      <c r="AP4844" s="717"/>
      <c r="AQ4844" s="717"/>
      <c r="AR4844" s="717"/>
      <c r="AS4844" s="717"/>
      <c r="AT4844" s="717"/>
      <c r="AU4844" s="717"/>
      <c r="AV4844" s="717"/>
      <c r="AW4844" s="717"/>
      <c r="AX4844" s="717"/>
      <c r="AY4844" s="717"/>
      <c r="AZ4844" s="717"/>
      <c r="BA4844" s="716" t="s">
        <v>12</v>
      </c>
      <c r="BB4844" s="716"/>
      <c r="BC4844" s="716"/>
      <c r="BD4844" s="708"/>
      <c r="BE4844" s="708"/>
      <c r="BF4844" s="708"/>
      <c r="BG4844" s="708"/>
      <c r="BH4844" s="708"/>
      <c r="BI4844" s="708"/>
      <c r="BJ4844" s="708"/>
      <c r="BK4844" s="708"/>
      <c r="BL4844" s="708"/>
      <c r="BM4844" s="708"/>
      <c r="BN4844" s="188"/>
      <c r="BO4844" s="334"/>
      <c r="BP4844" s="189"/>
      <c r="BQ4844" s="189"/>
      <c r="BR4844" s="72">
        <f>IF(BD4844=0,0,1)</f>
        <v>0</v>
      </c>
      <c r="BS4844" s="73">
        <f>IF((BE4894+BI4894)&gt;(AO4894+AS4894),1,0)</f>
        <v>0</v>
      </c>
      <c r="BT4844" s="276"/>
    </row>
    <row r="4845" spans="1:75" ht="9.6" hidden="1" customHeight="1" x14ac:dyDescent="0.45">
      <c r="A4845" s="268"/>
      <c r="B4845" s="227"/>
      <c r="C4845" s="177"/>
      <c r="D4845" s="177"/>
      <c r="E4845" s="177"/>
      <c r="F4845" s="178"/>
      <c r="G4845" s="178"/>
      <c r="H4845" s="177"/>
      <c r="I4845" s="177"/>
      <c r="J4845" s="177"/>
      <c r="K4845" s="177"/>
      <c r="L4845" s="177"/>
      <c r="M4845" s="177"/>
      <c r="N4845" s="177"/>
      <c r="O4845" s="177"/>
      <c r="P4845" s="177"/>
      <c r="Q4845" s="177"/>
      <c r="R4845" s="177"/>
      <c r="S4845" s="177"/>
      <c r="T4845" s="177"/>
      <c r="U4845" s="177"/>
      <c r="V4845" s="177"/>
      <c r="W4845" s="177"/>
      <c r="X4845" s="177"/>
      <c r="Y4845" s="177"/>
      <c r="Z4845" s="177"/>
      <c r="AA4845" s="177"/>
      <c r="AB4845" s="177"/>
      <c r="AC4845" s="177"/>
      <c r="AD4845" s="177"/>
      <c r="AE4845" s="177"/>
      <c r="AF4845" s="179"/>
      <c r="AG4845" s="179"/>
      <c r="AH4845" s="177"/>
      <c r="AI4845" s="177"/>
      <c r="AJ4845" s="177"/>
      <c r="AK4845" s="177"/>
      <c r="AL4845" s="177"/>
      <c r="AM4845" s="177"/>
      <c r="AN4845" s="177"/>
      <c r="AO4845" s="177"/>
      <c r="AP4845" s="177"/>
      <c r="AQ4845" s="177"/>
      <c r="AR4845" s="177"/>
      <c r="AS4845" s="177"/>
      <c r="AT4845" s="177"/>
      <c r="AU4845" s="177"/>
      <c r="AV4845" s="177"/>
      <c r="AW4845" s="177"/>
      <c r="AX4845" s="177"/>
      <c r="AY4845" s="177"/>
      <c r="AZ4845" s="177"/>
      <c r="BA4845" s="177"/>
      <c r="BB4845" s="177"/>
      <c r="BC4845" s="177"/>
      <c r="BD4845" s="177"/>
      <c r="BE4845" s="177"/>
      <c r="BF4845" s="177"/>
      <c r="BG4845" s="177"/>
      <c r="BH4845" s="177"/>
      <c r="BI4845" s="177"/>
      <c r="BJ4845" s="177"/>
      <c r="BK4845" s="177"/>
      <c r="BL4845" s="177"/>
      <c r="BM4845" s="177"/>
      <c r="BN4845" s="177"/>
      <c r="BO4845" s="190"/>
      <c r="BP4845" s="190"/>
      <c r="BQ4845" s="190"/>
      <c r="BR4845" s="65"/>
      <c r="BS4845" s="65"/>
      <c r="BT4845" s="268"/>
    </row>
    <row r="4846" spans="1:75" ht="8.85" hidden="1" customHeight="1" thickBot="1" x14ac:dyDescent="0.5">
      <c r="A4846" s="268"/>
      <c r="B4846" s="228"/>
      <c r="C4846" s="191"/>
      <c r="D4846" s="191"/>
      <c r="E4846" s="191"/>
      <c r="F4846" s="192"/>
      <c r="G4846" s="192"/>
      <c r="H4846" s="191"/>
      <c r="I4846" s="191"/>
      <c r="J4846" s="191"/>
      <c r="K4846" s="191"/>
      <c r="L4846" s="191"/>
      <c r="M4846" s="191"/>
      <c r="N4846" s="191"/>
      <c r="O4846" s="191"/>
      <c r="P4846" s="191"/>
      <c r="Q4846" s="191"/>
      <c r="R4846" s="191"/>
      <c r="S4846" s="191"/>
      <c r="T4846" s="191"/>
      <c r="U4846" s="191"/>
      <c r="V4846" s="191"/>
      <c r="W4846" s="191"/>
      <c r="X4846" s="191"/>
      <c r="Y4846" s="191"/>
      <c r="Z4846" s="191"/>
      <c r="AA4846" s="191"/>
      <c r="AB4846" s="191"/>
      <c r="AC4846" s="191"/>
      <c r="AD4846" s="191"/>
      <c r="AE4846" s="191"/>
      <c r="AF4846" s="193"/>
      <c r="AG4846" s="193"/>
      <c r="AH4846" s="191"/>
      <c r="AI4846" s="191"/>
      <c r="AJ4846" s="191"/>
      <c r="AK4846" s="191"/>
      <c r="AL4846" s="191"/>
      <c r="AM4846" s="191"/>
      <c r="AN4846" s="191"/>
      <c r="AO4846" s="191"/>
      <c r="AP4846" s="191"/>
      <c r="AQ4846" s="191"/>
      <c r="AR4846" s="191"/>
      <c r="AS4846" s="191"/>
      <c r="AT4846" s="191"/>
      <c r="AU4846" s="191"/>
      <c r="AV4846" s="191"/>
      <c r="AW4846" s="191"/>
      <c r="AX4846" s="191"/>
      <c r="AY4846" s="191"/>
      <c r="AZ4846" s="191"/>
      <c r="BA4846" s="191"/>
      <c r="BB4846" s="191"/>
      <c r="BC4846" s="191"/>
      <c r="BD4846" s="191"/>
      <c r="BE4846" s="191"/>
      <c r="BF4846" s="191"/>
      <c r="BG4846" s="191"/>
      <c r="BH4846" s="191"/>
      <c r="BI4846" s="191"/>
      <c r="BJ4846" s="191"/>
      <c r="BK4846" s="191"/>
      <c r="BL4846" s="191"/>
      <c r="BM4846" s="191"/>
      <c r="BN4846" s="191"/>
      <c r="BO4846" s="194"/>
      <c r="BP4846" s="194"/>
      <c r="BQ4846" s="194"/>
      <c r="BR4846" s="65"/>
      <c r="BS4846" s="65"/>
      <c r="BT4846" s="268"/>
    </row>
    <row r="4847" spans="1:75" s="70" customFormat="1" ht="40.5" hidden="1" customHeight="1" thickTop="1" x14ac:dyDescent="0.4">
      <c r="A4847" s="276"/>
      <c r="B4847" s="684" t="s">
        <v>0</v>
      </c>
      <c r="C4847" s="686" t="s">
        <v>1</v>
      </c>
      <c r="D4847" s="687"/>
      <c r="E4847" s="282" t="s">
        <v>28</v>
      </c>
      <c r="F4847" s="665" t="s">
        <v>93</v>
      </c>
      <c r="G4847" s="665" t="s">
        <v>94</v>
      </c>
      <c r="H4847" s="722" t="s">
        <v>40</v>
      </c>
      <c r="I4847" s="723"/>
      <c r="J4847" s="595" t="s">
        <v>7</v>
      </c>
      <c r="K4847" s="595"/>
      <c r="L4847" s="595"/>
      <c r="M4847" s="595"/>
      <c r="N4847" s="595"/>
      <c r="O4847" s="595"/>
      <c r="P4847" s="595" t="s">
        <v>2</v>
      </c>
      <c r="Q4847" s="595"/>
      <c r="R4847" s="595"/>
      <c r="S4847" s="595"/>
      <c r="T4847" s="595"/>
      <c r="U4847" s="595"/>
      <c r="V4847" s="659" t="s">
        <v>34</v>
      </c>
      <c r="W4847" s="660"/>
      <c r="X4847" s="659" t="s">
        <v>35</v>
      </c>
      <c r="Y4847" s="660"/>
      <c r="Z4847" s="659" t="s">
        <v>43</v>
      </c>
      <c r="AA4847" s="660"/>
      <c r="AB4847" s="595" t="s">
        <v>6</v>
      </c>
      <c r="AC4847" s="595"/>
      <c r="AD4847" s="595"/>
      <c r="AE4847" s="595"/>
      <c r="AF4847" s="595"/>
      <c r="AG4847" s="595"/>
      <c r="AH4847" s="595" t="s">
        <v>63</v>
      </c>
      <c r="AI4847" s="595"/>
      <c r="AJ4847" s="595"/>
      <c r="AK4847" s="595"/>
      <c r="AL4847" s="595"/>
      <c r="AM4847" s="595"/>
      <c r="AN4847" s="595" t="s">
        <v>64</v>
      </c>
      <c r="AO4847" s="595"/>
      <c r="AP4847" s="595"/>
      <c r="AQ4847" s="595"/>
      <c r="AR4847" s="595"/>
      <c r="AS4847" s="595"/>
      <c r="AT4847" s="595" t="s">
        <v>65</v>
      </c>
      <c r="AU4847" s="595"/>
      <c r="AV4847" s="595"/>
      <c r="AW4847" s="595"/>
      <c r="AX4847" s="595"/>
      <c r="AY4847" s="596"/>
      <c r="AZ4847" s="595" t="s">
        <v>4</v>
      </c>
      <c r="BA4847" s="595"/>
      <c r="BB4847" s="595"/>
      <c r="BC4847" s="595"/>
      <c r="BD4847" s="595"/>
      <c r="BE4847" s="597"/>
      <c r="BF4847" s="595" t="s">
        <v>66</v>
      </c>
      <c r="BG4847" s="595"/>
      <c r="BH4847" s="595"/>
      <c r="BI4847" s="595"/>
      <c r="BJ4847" s="595"/>
      <c r="BK4847" s="596"/>
      <c r="BL4847" s="651" t="s">
        <v>25</v>
      </c>
      <c r="BM4847" s="652"/>
      <c r="BN4847" s="653"/>
      <c r="BO4847" s="598" t="s">
        <v>100</v>
      </c>
      <c r="BP4847" s="598" t="s">
        <v>81</v>
      </c>
      <c r="BQ4847" s="598" t="s">
        <v>82</v>
      </c>
      <c r="BR4847" s="74"/>
      <c r="BS4847" s="74"/>
      <c r="BT4847" s="276"/>
    </row>
    <row r="4848" spans="1:75" s="70" customFormat="1" ht="41.25" hidden="1" customHeight="1" x14ac:dyDescent="0.4">
      <c r="A4848" s="276"/>
      <c r="B4848" s="685"/>
      <c r="C4848" s="688"/>
      <c r="D4848" s="689"/>
      <c r="E4848" s="221" t="s">
        <v>95</v>
      </c>
      <c r="F4848" s="666"/>
      <c r="G4848" s="666"/>
      <c r="H4848" s="724"/>
      <c r="I4848" s="725"/>
      <c r="J4848" s="645" t="s">
        <v>17</v>
      </c>
      <c r="K4848" s="646"/>
      <c r="L4848" s="641" t="s">
        <v>18</v>
      </c>
      <c r="M4848" s="642"/>
      <c r="N4848" s="657" t="s">
        <v>19</v>
      </c>
      <c r="O4848" s="658" t="s">
        <v>8</v>
      </c>
      <c r="P4848" s="645" t="s">
        <v>26</v>
      </c>
      <c r="Q4848" s="646"/>
      <c r="R4848" s="641" t="s">
        <v>24</v>
      </c>
      <c r="S4848" s="642"/>
      <c r="T4848" s="657" t="s">
        <v>19</v>
      </c>
      <c r="U4848" s="658"/>
      <c r="V4848" s="661"/>
      <c r="W4848" s="662"/>
      <c r="X4848" s="661"/>
      <c r="Y4848" s="662"/>
      <c r="Z4848" s="661"/>
      <c r="AA4848" s="662"/>
      <c r="AB4848" s="645" t="s">
        <v>47</v>
      </c>
      <c r="AC4848" s="646"/>
      <c r="AD4848" s="641" t="s">
        <v>23</v>
      </c>
      <c r="AE4848" s="642" t="s">
        <v>3</v>
      </c>
      <c r="AF4848" s="643" t="s">
        <v>5</v>
      </c>
      <c r="AG4848" s="644"/>
      <c r="AH4848" s="645" t="s">
        <v>47</v>
      </c>
      <c r="AI4848" s="646"/>
      <c r="AJ4848" s="641" t="s">
        <v>23</v>
      </c>
      <c r="AK4848" s="642" t="s">
        <v>3</v>
      </c>
      <c r="AL4848" s="643" t="s">
        <v>5</v>
      </c>
      <c r="AM4848" s="644"/>
      <c r="AN4848" s="645" t="s">
        <v>47</v>
      </c>
      <c r="AO4848" s="646"/>
      <c r="AP4848" s="641" t="s">
        <v>23</v>
      </c>
      <c r="AQ4848" s="642" t="s">
        <v>3</v>
      </c>
      <c r="AR4848" s="643" t="s">
        <v>5</v>
      </c>
      <c r="AS4848" s="644"/>
      <c r="AT4848" s="645" t="s">
        <v>47</v>
      </c>
      <c r="AU4848" s="646"/>
      <c r="AV4848" s="641" t="s">
        <v>23</v>
      </c>
      <c r="AW4848" s="642" t="s">
        <v>3</v>
      </c>
      <c r="AX4848" s="643" t="s">
        <v>5</v>
      </c>
      <c r="AY4848" s="644"/>
      <c r="AZ4848" s="645" t="s">
        <v>47</v>
      </c>
      <c r="BA4848" s="646"/>
      <c r="BB4848" s="641" t="s">
        <v>23</v>
      </c>
      <c r="BC4848" s="642" t="s">
        <v>3</v>
      </c>
      <c r="BD4848" s="643" t="s">
        <v>5</v>
      </c>
      <c r="BE4848" s="644"/>
      <c r="BF4848" s="645" t="s">
        <v>47</v>
      </c>
      <c r="BG4848" s="646"/>
      <c r="BH4848" s="641" t="s">
        <v>23</v>
      </c>
      <c r="BI4848" s="642" t="s">
        <v>3</v>
      </c>
      <c r="BJ4848" s="643" t="s">
        <v>5</v>
      </c>
      <c r="BK4848" s="644"/>
      <c r="BL4848" s="654"/>
      <c r="BM4848" s="655"/>
      <c r="BN4848" s="656"/>
      <c r="BO4848" s="599"/>
      <c r="BP4848" s="599"/>
      <c r="BQ4848" s="599"/>
      <c r="BR4848" s="74"/>
      <c r="BS4848" s="74"/>
      <c r="BT4848" s="276"/>
    </row>
    <row r="4849" spans="1:72" ht="23.85" hidden="1" customHeight="1" x14ac:dyDescent="0.35">
      <c r="A4849" s="277"/>
      <c r="B4849" s="678" t="str">
        <f>IF(ROSTER!B$8="","",ROSTER!B$8)</f>
        <v/>
      </c>
      <c r="C4849" s="669" t="str">
        <f>IF(ROSTER!C$8="","",ROSTER!C$8)</f>
        <v/>
      </c>
      <c r="D4849" s="670"/>
      <c r="E4849" s="667"/>
      <c r="F4849" s="680">
        <f>IF(E4849="y",1,IF(E4849="S",1,0))</f>
        <v>0</v>
      </c>
      <c r="G4849" s="663">
        <f>IF(E4849="S",1,0)</f>
        <v>0</v>
      </c>
      <c r="H4849" s="583"/>
      <c r="I4849" s="584"/>
      <c r="J4849" s="569"/>
      <c r="K4849" s="570"/>
      <c r="L4849" s="573"/>
      <c r="M4849" s="574"/>
      <c r="N4849" s="579">
        <f>L4849+J4849</f>
        <v>0</v>
      </c>
      <c r="O4849" s="580"/>
      <c r="P4849" s="569"/>
      <c r="Q4849" s="570"/>
      <c r="R4849" s="573"/>
      <c r="S4849" s="574"/>
      <c r="T4849" s="579">
        <f>R4849-P4849</f>
        <v>0</v>
      </c>
      <c r="U4849" s="580"/>
      <c r="V4849" s="583"/>
      <c r="W4849" s="584"/>
      <c r="X4849" s="569"/>
      <c r="Y4849" s="584"/>
      <c r="Z4849" s="569"/>
      <c r="AA4849" s="584"/>
      <c r="AB4849" s="569"/>
      <c r="AC4849" s="570"/>
      <c r="AD4849" s="573"/>
      <c r="AE4849" s="574"/>
      <c r="AF4849" s="557">
        <f>IF(AB4849=0,0,(AD4849/AB4849)*100)</f>
        <v>0</v>
      </c>
      <c r="AG4849" s="558"/>
      <c r="AH4849" s="569"/>
      <c r="AI4849" s="570"/>
      <c r="AJ4849" s="573"/>
      <c r="AK4849" s="574"/>
      <c r="AL4849" s="557">
        <f>IF(AH4849=0,0,(AJ4849/AH4849)*100)</f>
        <v>0</v>
      </c>
      <c r="AM4849" s="558"/>
      <c r="AN4849" s="569"/>
      <c r="AO4849" s="570"/>
      <c r="AP4849" s="573"/>
      <c r="AQ4849" s="574"/>
      <c r="AR4849" s="557">
        <f>IF(AN4849=0,0,(AP4849/AN4849)*100)</f>
        <v>0</v>
      </c>
      <c r="AS4849" s="558"/>
      <c r="AT4849" s="561">
        <f>AB4849+AH4849+AN4849</f>
        <v>0</v>
      </c>
      <c r="AU4849" s="562"/>
      <c r="AV4849" s="565">
        <f>AD4849+AJ4849+AP4849</f>
        <v>0</v>
      </c>
      <c r="AW4849" s="566"/>
      <c r="AX4849" s="557">
        <f>IF(AT4849=0,0,(AV4849/AT4849)*100)</f>
        <v>0</v>
      </c>
      <c r="AY4849" s="558"/>
      <c r="AZ4849" s="569"/>
      <c r="BA4849" s="570"/>
      <c r="BB4849" s="573"/>
      <c r="BC4849" s="574"/>
      <c r="BD4849" s="557">
        <f>IF(AZ4849=0,0,(BB4849/AZ4849)*100)</f>
        <v>0</v>
      </c>
      <c r="BE4849" s="558"/>
      <c r="BF4849" s="561">
        <f>AT4849+AZ4849</f>
        <v>0</v>
      </c>
      <c r="BG4849" s="562"/>
      <c r="BH4849" s="565">
        <f>AV4849+BB4849</f>
        <v>0</v>
      </c>
      <c r="BI4849" s="566"/>
      <c r="BJ4849" s="557">
        <f>IF(BF4849=0,0,(BH4849/BF4849)*100)</f>
        <v>0</v>
      </c>
      <c r="BK4849" s="558"/>
      <c r="BL4849" s="602">
        <f>(AD4849*2)+(AJ4849*2)+(AP4849*3)+BB4849</f>
        <v>0</v>
      </c>
      <c r="BM4849" s="603"/>
      <c r="BN4849" s="604"/>
      <c r="BO4849" s="587">
        <f>IF(BQ4849=0,0,50*BP4849/BQ4849)</f>
        <v>0</v>
      </c>
      <c r="BP4849" s="555">
        <f>(BL4849*BS$11)+(N4849*BS$12)+(X4849*BS$13)+(R4849*BS$14)+(V4849*BS$15)+(Z4849*BS$16)</f>
        <v>0</v>
      </c>
      <c r="BQ4849" s="555">
        <f>((AZ4849-BB4849)*BS$18)+((AT4849-AV4849)*BS$17)+(H4849*BS$19)+(P4849*BS$20)</f>
        <v>0</v>
      </c>
      <c r="BR4849" s="75" t="s">
        <v>70</v>
      </c>
      <c r="BS4849" s="76">
        <f>IF(BO4844="B",'VALUE POINTS'!L$10,IF('GAME STATS'!BO4844="C",'VALUE POINTS'!M$10,'VALUE POINTS'!K$10))</f>
        <v>1</v>
      </c>
      <c r="BT4849" s="280"/>
    </row>
    <row r="4850" spans="1:72" ht="23.85" hidden="1" customHeight="1" x14ac:dyDescent="0.35">
      <c r="A4850" s="277"/>
      <c r="B4850" s="679"/>
      <c r="C4850" s="690" t="str">
        <f>IF(ROSTER!D$8="","",ROSTER!D$8)</f>
        <v/>
      </c>
      <c r="D4850" s="691"/>
      <c r="E4850" s="668"/>
      <c r="F4850" s="681"/>
      <c r="G4850" s="664"/>
      <c r="H4850" s="585"/>
      <c r="I4850" s="586"/>
      <c r="J4850" s="571"/>
      <c r="K4850" s="572"/>
      <c r="L4850" s="575"/>
      <c r="M4850" s="576"/>
      <c r="N4850" s="581" t="s">
        <v>16</v>
      </c>
      <c r="O4850" s="582"/>
      <c r="P4850" s="571"/>
      <c r="Q4850" s="572"/>
      <c r="R4850" s="575"/>
      <c r="S4850" s="576"/>
      <c r="T4850" s="581" t="s">
        <v>16</v>
      </c>
      <c r="U4850" s="582"/>
      <c r="V4850" s="585"/>
      <c r="W4850" s="586"/>
      <c r="X4850" s="571"/>
      <c r="Y4850" s="586"/>
      <c r="Z4850" s="571"/>
      <c r="AA4850" s="586"/>
      <c r="AB4850" s="571"/>
      <c r="AC4850" s="572"/>
      <c r="AD4850" s="575"/>
      <c r="AE4850" s="576"/>
      <c r="AF4850" s="577"/>
      <c r="AG4850" s="578"/>
      <c r="AH4850" s="571"/>
      <c r="AI4850" s="572"/>
      <c r="AJ4850" s="575"/>
      <c r="AK4850" s="576"/>
      <c r="AL4850" s="577"/>
      <c r="AM4850" s="578"/>
      <c r="AN4850" s="571"/>
      <c r="AO4850" s="572"/>
      <c r="AP4850" s="575"/>
      <c r="AQ4850" s="576"/>
      <c r="AR4850" s="577"/>
      <c r="AS4850" s="578"/>
      <c r="AT4850" s="627"/>
      <c r="AU4850" s="628"/>
      <c r="AV4850" s="629"/>
      <c r="AW4850" s="630"/>
      <c r="AX4850" s="577"/>
      <c r="AY4850" s="578"/>
      <c r="AZ4850" s="571"/>
      <c r="BA4850" s="572"/>
      <c r="BB4850" s="575"/>
      <c r="BC4850" s="576"/>
      <c r="BD4850" s="577"/>
      <c r="BE4850" s="578"/>
      <c r="BF4850" s="627"/>
      <c r="BG4850" s="628"/>
      <c r="BH4850" s="629"/>
      <c r="BI4850" s="630"/>
      <c r="BJ4850" s="577"/>
      <c r="BK4850" s="578"/>
      <c r="BL4850" s="605"/>
      <c r="BM4850" s="606"/>
      <c r="BN4850" s="607"/>
      <c r="BO4850" s="588"/>
      <c r="BP4850" s="556"/>
      <c r="BQ4850" s="556"/>
      <c r="BR4850" s="75" t="s">
        <v>71</v>
      </c>
      <c r="BS4850" s="76">
        <f>IF(BO4844="B",'VALUE POINTS'!L$11,IF('GAME STATS'!BO4844="C",'VALUE POINTS'!M$11,'VALUE POINTS'!K$11))</f>
        <v>1</v>
      </c>
      <c r="BT4850" s="280"/>
    </row>
    <row r="4851" spans="1:72" ht="21.75" hidden="1" customHeight="1" x14ac:dyDescent="0.35">
      <c r="A4851" s="268"/>
      <c r="B4851" s="678" t="str">
        <f>IF(ROSTER!B$10="","",ROSTER!B$10)</f>
        <v/>
      </c>
      <c r="C4851" s="669" t="str">
        <f>IF(ROSTER!C$10="","",ROSTER!C$10)</f>
        <v/>
      </c>
      <c r="D4851" s="670"/>
      <c r="E4851" s="667"/>
      <c r="F4851" s="680">
        <f>IF(E4851="y",1,IF(E4851="S",1,0))</f>
        <v>0</v>
      </c>
      <c r="G4851" s="663">
        <f>IF(E4851="S",1,0)</f>
        <v>0</v>
      </c>
      <c r="H4851" s="583"/>
      <c r="I4851" s="584"/>
      <c r="J4851" s="569"/>
      <c r="K4851" s="570"/>
      <c r="L4851" s="573"/>
      <c r="M4851" s="574"/>
      <c r="N4851" s="579">
        <f>L4851+J4851</f>
        <v>0</v>
      </c>
      <c r="O4851" s="580"/>
      <c r="P4851" s="569"/>
      <c r="Q4851" s="570"/>
      <c r="R4851" s="573"/>
      <c r="S4851" s="574"/>
      <c r="T4851" s="579">
        <f>R4851-P4851</f>
        <v>0</v>
      </c>
      <c r="U4851" s="580"/>
      <c r="V4851" s="583"/>
      <c r="W4851" s="584"/>
      <c r="X4851" s="569"/>
      <c r="Y4851" s="584"/>
      <c r="Z4851" s="569"/>
      <c r="AA4851" s="584"/>
      <c r="AB4851" s="569"/>
      <c r="AC4851" s="570"/>
      <c r="AD4851" s="573"/>
      <c r="AE4851" s="574"/>
      <c r="AF4851" s="557">
        <f>IF(AB4851=0,0,(AD4851/AB4851)*100)</f>
        <v>0</v>
      </c>
      <c r="AG4851" s="558"/>
      <c r="AH4851" s="569"/>
      <c r="AI4851" s="570"/>
      <c r="AJ4851" s="573"/>
      <c r="AK4851" s="574"/>
      <c r="AL4851" s="557">
        <f>IF(AH4851=0,0,(AJ4851/AH4851)*100)</f>
        <v>0</v>
      </c>
      <c r="AM4851" s="558"/>
      <c r="AN4851" s="569"/>
      <c r="AO4851" s="570"/>
      <c r="AP4851" s="573"/>
      <c r="AQ4851" s="574"/>
      <c r="AR4851" s="557">
        <f>IF(AN4851=0,0,(AP4851/AN4851)*100)</f>
        <v>0</v>
      </c>
      <c r="AS4851" s="558"/>
      <c r="AT4851" s="561">
        <f>AB4851+AH4851+AN4851</f>
        <v>0</v>
      </c>
      <c r="AU4851" s="562"/>
      <c r="AV4851" s="565">
        <f>AD4851+AJ4851+AP4851</f>
        <v>0</v>
      </c>
      <c r="AW4851" s="566"/>
      <c r="AX4851" s="557">
        <f>IF(AT4851=0,0,(AV4851/AT4851)*100)</f>
        <v>0</v>
      </c>
      <c r="AY4851" s="558"/>
      <c r="AZ4851" s="569"/>
      <c r="BA4851" s="570"/>
      <c r="BB4851" s="573"/>
      <c r="BC4851" s="574"/>
      <c r="BD4851" s="557">
        <f>IF(AZ4851=0,0,(BB4851/AZ4851)*100)</f>
        <v>0</v>
      </c>
      <c r="BE4851" s="558"/>
      <c r="BF4851" s="561">
        <f>AT4851+AZ4851</f>
        <v>0</v>
      </c>
      <c r="BG4851" s="562"/>
      <c r="BH4851" s="565">
        <f>AV4851+BB4851</f>
        <v>0</v>
      </c>
      <c r="BI4851" s="566"/>
      <c r="BJ4851" s="557">
        <f>IF(BF4851=0,0,(BH4851/BF4851)*100)</f>
        <v>0</v>
      </c>
      <c r="BK4851" s="558"/>
      <c r="BL4851" s="602">
        <f>(AD4851*2)+(AJ4851*2)+(AP4851*3)+BB4851</f>
        <v>0</v>
      </c>
      <c r="BM4851" s="603"/>
      <c r="BN4851" s="604"/>
      <c r="BO4851" s="587">
        <f>IF(BQ4851=0,0,50*BP4851/BQ4851)</f>
        <v>0</v>
      </c>
      <c r="BP4851" s="555">
        <f>(BL4851*BS$11)+(N4851*BS$12)+(X4851*BS$13)+(R4851*BS$14)+(V4851*BS$15)+(Z4851*BS$16)</f>
        <v>0</v>
      </c>
      <c r="BQ4851" s="555">
        <f>((AZ4851-BB4851)*BS$18)+((AT4851-AV4851)*BS$17)+(H4851*BS$19)+(P4851*BS$20)</f>
        <v>0</v>
      </c>
      <c r="BR4851" s="75" t="s">
        <v>72</v>
      </c>
      <c r="BS4851" s="76">
        <f>IF(BO4844="B",'VALUE POINTS'!L$12,IF('GAME STATS'!BO4844="C",'VALUE POINTS'!M$12,'VALUE POINTS'!K$12))</f>
        <v>2</v>
      </c>
      <c r="BT4851" s="280"/>
    </row>
    <row r="4852" spans="1:72" ht="21.75" hidden="1" customHeight="1" x14ac:dyDescent="0.35">
      <c r="A4852" s="268"/>
      <c r="B4852" s="679"/>
      <c r="C4852" s="690" t="str">
        <f>IF(ROSTER!D$10="","",ROSTER!D$10)</f>
        <v/>
      </c>
      <c r="D4852" s="691"/>
      <c r="E4852" s="668"/>
      <c r="F4852" s="681"/>
      <c r="G4852" s="664"/>
      <c r="H4852" s="585"/>
      <c r="I4852" s="586"/>
      <c r="J4852" s="571"/>
      <c r="K4852" s="572"/>
      <c r="L4852" s="575"/>
      <c r="M4852" s="576"/>
      <c r="N4852" s="581" t="s">
        <v>16</v>
      </c>
      <c r="O4852" s="582"/>
      <c r="P4852" s="571"/>
      <c r="Q4852" s="572"/>
      <c r="R4852" s="575"/>
      <c r="S4852" s="576"/>
      <c r="T4852" s="581" t="s">
        <v>16</v>
      </c>
      <c r="U4852" s="582"/>
      <c r="V4852" s="585"/>
      <c r="W4852" s="586"/>
      <c r="X4852" s="571"/>
      <c r="Y4852" s="586"/>
      <c r="Z4852" s="571"/>
      <c r="AA4852" s="586"/>
      <c r="AB4852" s="571"/>
      <c r="AC4852" s="572"/>
      <c r="AD4852" s="575"/>
      <c r="AE4852" s="576"/>
      <c r="AF4852" s="577"/>
      <c r="AG4852" s="578"/>
      <c r="AH4852" s="571"/>
      <c r="AI4852" s="572"/>
      <c r="AJ4852" s="575"/>
      <c r="AK4852" s="576"/>
      <c r="AL4852" s="577"/>
      <c r="AM4852" s="578"/>
      <c r="AN4852" s="571"/>
      <c r="AO4852" s="572"/>
      <c r="AP4852" s="575"/>
      <c r="AQ4852" s="576"/>
      <c r="AR4852" s="577"/>
      <c r="AS4852" s="578"/>
      <c r="AT4852" s="627"/>
      <c r="AU4852" s="628"/>
      <c r="AV4852" s="629"/>
      <c r="AW4852" s="630"/>
      <c r="AX4852" s="577"/>
      <c r="AY4852" s="578"/>
      <c r="AZ4852" s="571"/>
      <c r="BA4852" s="572"/>
      <c r="BB4852" s="575"/>
      <c r="BC4852" s="576"/>
      <c r="BD4852" s="577"/>
      <c r="BE4852" s="578"/>
      <c r="BF4852" s="627"/>
      <c r="BG4852" s="628"/>
      <c r="BH4852" s="629"/>
      <c r="BI4852" s="630"/>
      <c r="BJ4852" s="577"/>
      <c r="BK4852" s="578"/>
      <c r="BL4852" s="605"/>
      <c r="BM4852" s="606"/>
      <c r="BN4852" s="607"/>
      <c r="BO4852" s="588"/>
      <c r="BP4852" s="556"/>
      <c r="BQ4852" s="556"/>
      <c r="BR4852" s="75" t="s">
        <v>73</v>
      </c>
      <c r="BS4852" s="76">
        <f>IF(BO4844="B",'VALUE POINTS'!L$13,IF('GAME STATS'!BO4844="C",'VALUE POINTS'!M$13,'VALUE POINTS'!K$13))</f>
        <v>2</v>
      </c>
      <c r="BT4852" s="280"/>
    </row>
    <row r="4853" spans="1:72" ht="21.75" hidden="1" customHeight="1" x14ac:dyDescent="0.35">
      <c r="A4853" s="268"/>
      <c r="B4853" s="678" t="str">
        <f>IF(ROSTER!B$12="","",ROSTER!B$12)</f>
        <v/>
      </c>
      <c r="C4853" s="669" t="str">
        <f>IF(ROSTER!C$12="","",ROSTER!C$12)</f>
        <v/>
      </c>
      <c r="D4853" s="670"/>
      <c r="E4853" s="667"/>
      <c r="F4853" s="680">
        <f>IF(E4853="y",1,IF(E4853="S",1,0))</f>
        <v>0</v>
      </c>
      <c r="G4853" s="663">
        <f>IF(E4853="S",1,0)</f>
        <v>0</v>
      </c>
      <c r="H4853" s="583"/>
      <c r="I4853" s="584"/>
      <c r="J4853" s="569"/>
      <c r="K4853" s="570"/>
      <c r="L4853" s="573"/>
      <c r="M4853" s="574"/>
      <c r="N4853" s="579">
        <f>L4853+J4853</f>
        <v>0</v>
      </c>
      <c r="O4853" s="580"/>
      <c r="P4853" s="569"/>
      <c r="Q4853" s="570"/>
      <c r="R4853" s="573"/>
      <c r="S4853" s="574"/>
      <c r="T4853" s="579">
        <f>R4853-P4853</f>
        <v>0</v>
      </c>
      <c r="U4853" s="580"/>
      <c r="V4853" s="583"/>
      <c r="W4853" s="584"/>
      <c r="X4853" s="569"/>
      <c r="Y4853" s="584"/>
      <c r="Z4853" s="569"/>
      <c r="AA4853" s="584"/>
      <c r="AB4853" s="569"/>
      <c r="AC4853" s="570"/>
      <c r="AD4853" s="573"/>
      <c r="AE4853" s="574"/>
      <c r="AF4853" s="557">
        <f>IF(AB4853=0,0,(AD4853/AB4853)*100)</f>
        <v>0</v>
      </c>
      <c r="AG4853" s="558"/>
      <c r="AH4853" s="569"/>
      <c r="AI4853" s="570"/>
      <c r="AJ4853" s="573"/>
      <c r="AK4853" s="574"/>
      <c r="AL4853" s="557">
        <f>IF(AH4853=0,0,(AJ4853/AH4853)*100)</f>
        <v>0</v>
      </c>
      <c r="AM4853" s="558"/>
      <c r="AN4853" s="569"/>
      <c r="AO4853" s="570"/>
      <c r="AP4853" s="573"/>
      <c r="AQ4853" s="574"/>
      <c r="AR4853" s="557">
        <f>IF(AN4853=0,0,(AP4853/AN4853)*100)</f>
        <v>0</v>
      </c>
      <c r="AS4853" s="558"/>
      <c r="AT4853" s="561">
        <f>AB4853+AH4853+AN4853</f>
        <v>0</v>
      </c>
      <c r="AU4853" s="562"/>
      <c r="AV4853" s="565">
        <f>AD4853+AJ4853+AP4853</f>
        <v>0</v>
      </c>
      <c r="AW4853" s="566"/>
      <c r="AX4853" s="557">
        <f>IF(AT4853=0,0,(AV4853/AT4853)*100)</f>
        <v>0</v>
      </c>
      <c r="AY4853" s="558"/>
      <c r="AZ4853" s="569"/>
      <c r="BA4853" s="570"/>
      <c r="BB4853" s="573"/>
      <c r="BC4853" s="574"/>
      <c r="BD4853" s="557">
        <f>IF(AZ4853=0,0,(BB4853/AZ4853)*100)</f>
        <v>0</v>
      </c>
      <c r="BE4853" s="558"/>
      <c r="BF4853" s="561">
        <f>AT4853+AZ4853</f>
        <v>0</v>
      </c>
      <c r="BG4853" s="562"/>
      <c r="BH4853" s="565">
        <f>AV4853+BB4853</f>
        <v>0</v>
      </c>
      <c r="BI4853" s="566"/>
      <c r="BJ4853" s="557">
        <f>IF(BF4853=0,0,(BH4853/BF4853)*100)</f>
        <v>0</v>
      </c>
      <c r="BK4853" s="558"/>
      <c r="BL4853" s="602">
        <f>(AD4853*2)+(AJ4853*2)+(AP4853*3)+BB4853</f>
        <v>0</v>
      </c>
      <c r="BM4853" s="603"/>
      <c r="BN4853" s="604"/>
      <c r="BO4853" s="587">
        <f t="shared" ref="BO4853" si="3426">IF(BQ4853=0,0,50*BP4853/BQ4853)</f>
        <v>0</v>
      </c>
      <c r="BP4853" s="555">
        <f>(BL4853*BS$11)+(N4853*BS$12)+(X4853*BS$13)+(R4853*BS$14)+(V4853*BS$15)+(Z4853*BS$16)</f>
        <v>0</v>
      </c>
      <c r="BQ4853" s="555">
        <f>((AZ4853-BB4853)*BS$18)+((AT4853-AV4853)*BS$17)+(H4853*BS$19)+(P4853*BS$20)</f>
        <v>0</v>
      </c>
      <c r="BR4853" s="75" t="s">
        <v>74</v>
      </c>
      <c r="BS4853" s="76">
        <f>IF(BO4844="B",'VALUE POINTS'!L$14,IF('GAME STATS'!BO4844="C",'VALUE POINTS'!M$14,'VALUE POINTS'!K$14))</f>
        <v>2</v>
      </c>
      <c r="BT4853" s="280"/>
    </row>
    <row r="4854" spans="1:72" ht="21.75" hidden="1" customHeight="1" x14ac:dyDescent="0.35">
      <c r="A4854" s="268"/>
      <c r="B4854" s="679"/>
      <c r="C4854" s="690" t="str">
        <f>IF(ROSTER!D$12="","",ROSTER!D$12)</f>
        <v/>
      </c>
      <c r="D4854" s="691"/>
      <c r="E4854" s="668"/>
      <c r="F4854" s="681"/>
      <c r="G4854" s="664"/>
      <c r="H4854" s="585"/>
      <c r="I4854" s="586"/>
      <c r="J4854" s="571"/>
      <c r="K4854" s="572"/>
      <c r="L4854" s="575"/>
      <c r="M4854" s="576"/>
      <c r="N4854" s="581"/>
      <c r="O4854" s="582"/>
      <c r="P4854" s="571"/>
      <c r="Q4854" s="572"/>
      <c r="R4854" s="575"/>
      <c r="S4854" s="576"/>
      <c r="T4854" s="581"/>
      <c r="U4854" s="582"/>
      <c r="V4854" s="585"/>
      <c r="W4854" s="586"/>
      <c r="X4854" s="571"/>
      <c r="Y4854" s="586"/>
      <c r="Z4854" s="571"/>
      <c r="AA4854" s="586"/>
      <c r="AB4854" s="571"/>
      <c r="AC4854" s="572"/>
      <c r="AD4854" s="575"/>
      <c r="AE4854" s="576"/>
      <c r="AF4854" s="577"/>
      <c r="AG4854" s="578"/>
      <c r="AH4854" s="571"/>
      <c r="AI4854" s="572"/>
      <c r="AJ4854" s="575"/>
      <c r="AK4854" s="576"/>
      <c r="AL4854" s="577"/>
      <c r="AM4854" s="578"/>
      <c r="AN4854" s="571"/>
      <c r="AO4854" s="572"/>
      <c r="AP4854" s="575"/>
      <c r="AQ4854" s="576"/>
      <c r="AR4854" s="577"/>
      <c r="AS4854" s="578"/>
      <c r="AT4854" s="627"/>
      <c r="AU4854" s="628"/>
      <c r="AV4854" s="629"/>
      <c r="AW4854" s="630"/>
      <c r="AX4854" s="577"/>
      <c r="AY4854" s="578"/>
      <c r="AZ4854" s="571"/>
      <c r="BA4854" s="572"/>
      <c r="BB4854" s="575"/>
      <c r="BC4854" s="576"/>
      <c r="BD4854" s="577"/>
      <c r="BE4854" s="578"/>
      <c r="BF4854" s="627"/>
      <c r="BG4854" s="628"/>
      <c r="BH4854" s="629"/>
      <c r="BI4854" s="630"/>
      <c r="BJ4854" s="577"/>
      <c r="BK4854" s="578"/>
      <c r="BL4854" s="605"/>
      <c r="BM4854" s="606"/>
      <c r="BN4854" s="607"/>
      <c r="BO4854" s="588"/>
      <c r="BP4854" s="556"/>
      <c r="BQ4854" s="556"/>
      <c r="BR4854" s="75" t="s">
        <v>75</v>
      </c>
      <c r="BS4854" s="76">
        <f>IF(BO4844="B",'VALUE POINTS'!L$15,IF('GAME STATS'!BO4844="C",'VALUE POINTS'!M$15,'VALUE POINTS'!K$15))</f>
        <v>2</v>
      </c>
      <c r="BT4854" s="280"/>
    </row>
    <row r="4855" spans="1:72" ht="21.75" hidden="1" customHeight="1" x14ac:dyDescent="0.35">
      <c r="A4855" s="268"/>
      <c r="B4855" s="678" t="str">
        <f>IF(ROSTER!B$14="","",ROSTER!B$14)</f>
        <v/>
      </c>
      <c r="C4855" s="669" t="str">
        <f>IF(ROSTER!C$14="","",ROSTER!C$14)</f>
        <v/>
      </c>
      <c r="D4855" s="670"/>
      <c r="E4855" s="667"/>
      <c r="F4855" s="680">
        <f>IF(E4855="y",1,IF(E4855="S",1,0))</f>
        <v>0</v>
      </c>
      <c r="G4855" s="663">
        <f>IF(E4855="S",1,0)</f>
        <v>0</v>
      </c>
      <c r="H4855" s="583"/>
      <c r="I4855" s="584"/>
      <c r="J4855" s="569"/>
      <c r="K4855" s="570"/>
      <c r="L4855" s="573"/>
      <c r="M4855" s="574"/>
      <c r="N4855" s="579">
        <f>L4855+J4855</f>
        <v>0</v>
      </c>
      <c r="O4855" s="580"/>
      <c r="P4855" s="569"/>
      <c r="Q4855" s="570"/>
      <c r="R4855" s="573"/>
      <c r="S4855" s="574"/>
      <c r="T4855" s="579">
        <f>R4855-P4855</f>
        <v>0</v>
      </c>
      <c r="U4855" s="580"/>
      <c r="V4855" s="583"/>
      <c r="W4855" s="584"/>
      <c r="X4855" s="569"/>
      <c r="Y4855" s="584"/>
      <c r="Z4855" s="569"/>
      <c r="AA4855" s="584"/>
      <c r="AB4855" s="569"/>
      <c r="AC4855" s="570"/>
      <c r="AD4855" s="573"/>
      <c r="AE4855" s="574"/>
      <c r="AF4855" s="557">
        <f>IF(AB4855=0,0,(AD4855/AB4855)*100)</f>
        <v>0</v>
      </c>
      <c r="AG4855" s="558"/>
      <c r="AH4855" s="569"/>
      <c r="AI4855" s="570"/>
      <c r="AJ4855" s="573"/>
      <c r="AK4855" s="574"/>
      <c r="AL4855" s="557">
        <f>IF(AH4855=0,0,(AJ4855/AH4855)*100)</f>
        <v>0</v>
      </c>
      <c r="AM4855" s="558"/>
      <c r="AN4855" s="569"/>
      <c r="AO4855" s="570"/>
      <c r="AP4855" s="573"/>
      <c r="AQ4855" s="574"/>
      <c r="AR4855" s="557">
        <f>IF(AN4855=0,0,(AP4855/AN4855)*100)</f>
        <v>0</v>
      </c>
      <c r="AS4855" s="558"/>
      <c r="AT4855" s="561">
        <f>AB4855+AH4855+AN4855</f>
        <v>0</v>
      </c>
      <c r="AU4855" s="562"/>
      <c r="AV4855" s="565">
        <f>AD4855+AJ4855+AP4855</f>
        <v>0</v>
      </c>
      <c r="AW4855" s="566"/>
      <c r="AX4855" s="557">
        <f>IF(AT4855=0,0,(AV4855/AT4855)*100)</f>
        <v>0</v>
      </c>
      <c r="AY4855" s="558"/>
      <c r="AZ4855" s="569"/>
      <c r="BA4855" s="570"/>
      <c r="BB4855" s="573"/>
      <c r="BC4855" s="574"/>
      <c r="BD4855" s="557">
        <f>IF(AZ4855=0,0,(BB4855/AZ4855)*100)</f>
        <v>0</v>
      </c>
      <c r="BE4855" s="558"/>
      <c r="BF4855" s="561">
        <f>AT4855+AZ4855</f>
        <v>0</v>
      </c>
      <c r="BG4855" s="562"/>
      <c r="BH4855" s="565">
        <f>AV4855+BB4855</f>
        <v>0</v>
      </c>
      <c r="BI4855" s="566"/>
      <c r="BJ4855" s="557">
        <f>IF(BF4855=0,0,(BH4855/BF4855)*100)</f>
        <v>0</v>
      </c>
      <c r="BK4855" s="558"/>
      <c r="BL4855" s="602">
        <f>(AD4855*2)+(AJ4855*2)+(AP4855*3)+BB4855</f>
        <v>0</v>
      </c>
      <c r="BM4855" s="603"/>
      <c r="BN4855" s="604"/>
      <c r="BO4855" s="587">
        <f t="shared" ref="BO4855" si="3427">IF(BQ4855=0,0,50*BP4855/BQ4855)</f>
        <v>0</v>
      </c>
      <c r="BP4855" s="555">
        <f>(BL4855*BS$11)+(N4855*BS$12)+(X4855*BS$13)+(R4855*BS$14)+(V4855*BS$15)+(Z4855*BS$16)</f>
        <v>0</v>
      </c>
      <c r="BQ4855" s="555">
        <f>((AZ4855-BB4855)*BS$18)+((AT4855-AV4855)*BS$17)+(H4855*BS$19)+(P4855*BS$20)</f>
        <v>0</v>
      </c>
      <c r="BR4855" s="75" t="s">
        <v>76</v>
      </c>
      <c r="BS4855" s="76">
        <f>IF(BO4844="B",'VALUE POINTS'!L$16,IF('GAME STATS'!BO4844="C",'VALUE POINTS'!M$16,'VALUE POINTS'!K$16))</f>
        <v>2</v>
      </c>
      <c r="BT4855" s="280"/>
    </row>
    <row r="4856" spans="1:72" ht="21.75" hidden="1" customHeight="1" x14ac:dyDescent="0.35">
      <c r="A4856" s="268"/>
      <c r="B4856" s="679"/>
      <c r="C4856" s="690" t="str">
        <f>IF(ROSTER!D$14="","",ROSTER!D$14)</f>
        <v/>
      </c>
      <c r="D4856" s="691"/>
      <c r="E4856" s="668"/>
      <c r="F4856" s="681"/>
      <c r="G4856" s="664"/>
      <c r="H4856" s="585"/>
      <c r="I4856" s="586"/>
      <c r="J4856" s="571"/>
      <c r="K4856" s="572"/>
      <c r="L4856" s="575"/>
      <c r="M4856" s="576"/>
      <c r="N4856" s="581"/>
      <c r="O4856" s="582"/>
      <c r="P4856" s="571"/>
      <c r="Q4856" s="572"/>
      <c r="R4856" s="575"/>
      <c r="S4856" s="576"/>
      <c r="T4856" s="581"/>
      <c r="U4856" s="582"/>
      <c r="V4856" s="585"/>
      <c r="W4856" s="586"/>
      <c r="X4856" s="571"/>
      <c r="Y4856" s="586"/>
      <c r="Z4856" s="571"/>
      <c r="AA4856" s="586"/>
      <c r="AB4856" s="571"/>
      <c r="AC4856" s="572"/>
      <c r="AD4856" s="575"/>
      <c r="AE4856" s="576"/>
      <c r="AF4856" s="577"/>
      <c r="AG4856" s="578"/>
      <c r="AH4856" s="571"/>
      <c r="AI4856" s="572"/>
      <c r="AJ4856" s="575"/>
      <c r="AK4856" s="576"/>
      <c r="AL4856" s="577"/>
      <c r="AM4856" s="578"/>
      <c r="AN4856" s="571"/>
      <c r="AO4856" s="572"/>
      <c r="AP4856" s="575"/>
      <c r="AQ4856" s="576"/>
      <c r="AR4856" s="577"/>
      <c r="AS4856" s="578"/>
      <c r="AT4856" s="627"/>
      <c r="AU4856" s="628"/>
      <c r="AV4856" s="629"/>
      <c r="AW4856" s="630"/>
      <c r="AX4856" s="577"/>
      <c r="AY4856" s="578"/>
      <c r="AZ4856" s="571"/>
      <c r="BA4856" s="572"/>
      <c r="BB4856" s="575"/>
      <c r="BC4856" s="576"/>
      <c r="BD4856" s="577"/>
      <c r="BE4856" s="578"/>
      <c r="BF4856" s="627"/>
      <c r="BG4856" s="628"/>
      <c r="BH4856" s="629"/>
      <c r="BI4856" s="630"/>
      <c r="BJ4856" s="577"/>
      <c r="BK4856" s="578"/>
      <c r="BL4856" s="605"/>
      <c r="BM4856" s="606"/>
      <c r="BN4856" s="607"/>
      <c r="BO4856" s="588"/>
      <c r="BP4856" s="556"/>
      <c r="BQ4856" s="556"/>
      <c r="BR4856" s="75" t="s">
        <v>77</v>
      </c>
      <c r="BS4856" s="76">
        <f>IF(BO4844="B",'VALUE POINTS'!L$17,IF('GAME STATS'!BO4844="C",'VALUE POINTS'!M$17,'VALUE POINTS'!K$17))</f>
        <v>1</v>
      </c>
      <c r="BT4856" s="280"/>
    </row>
    <row r="4857" spans="1:72" ht="21.75" hidden="1" customHeight="1" x14ac:dyDescent="0.35">
      <c r="A4857" s="268"/>
      <c r="B4857" s="678" t="str">
        <f>IF(ROSTER!B$16="","",ROSTER!B$16)</f>
        <v/>
      </c>
      <c r="C4857" s="669" t="str">
        <f>IF(ROSTER!C$16="","",ROSTER!C$16)</f>
        <v/>
      </c>
      <c r="D4857" s="670"/>
      <c r="E4857" s="667"/>
      <c r="F4857" s="680">
        <f>IF(E4857="y",1,IF(E4857="S",1,0))</f>
        <v>0</v>
      </c>
      <c r="G4857" s="663">
        <f>IF(E4857="S",1,0)</f>
        <v>0</v>
      </c>
      <c r="H4857" s="583"/>
      <c r="I4857" s="584"/>
      <c r="J4857" s="569"/>
      <c r="K4857" s="570"/>
      <c r="L4857" s="573"/>
      <c r="M4857" s="574"/>
      <c r="N4857" s="579">
        <f>L4857+J4857</f>
        <v>0</v>
      </c>
      <c r="O4857" s="580"/>
      <c r="P4857" s="569"/>
      <c r="Q4857" s="570"/>
      <c r="R4857" s="573"/>
      <c r="S4857" s="574"/>
      <c r="T4857" s="579">
        <f>R4857-P4857</f>
        <v>0</v>
      </c>
      <c r="U4857" s="580"/>
      <c r="V4857" s="583"/>
      <c r="W4857" s="584"/>
      <c r="X4857" s="569"/>
      <c r="Y4857" s="584"/>
      <c r="Z4857" s="569"/>
      <c r="AA4857" s="584"/>
      <c r="AB4857" s="569"/>
      <c r="AC4857" s="570"/>
      <c r="AD4857" s="573"/>
      <c r="AE4857" s="574"/>
      <c r="AF4857" s="557">
        <f>IF(AB4857=0,0,(AD4857/AB4857)*100)</f>
        <v>0</v>
      </c>
      <c r="AG4857" s="558"/>
      <c r="AH4857" s="569"/>
      <c r="AI4857" s="570"/>
      <c r="AJ4857" s="573"/>
      <c r="AK4857" s="574"/>
      <c r="AL4857" s="557">
        <f>IF(AH4857=0,0,(AJ4857/AH4857)*100)</f>
        <v>0</v>
      </c>
      <c r="AM4857" s="558"/>
      <c r="AN4857" s="569"/>
      <c r="AO4857" s="570"/>
      <c r="AP4857" s="573"/>
      <c r="AQ4857" s="574"/>
      <c r="AR4857" s="557">
        <f>IF(AN4857=0,0,(AP4857/AN4857)*100)</f>
        <v>0</v>
      </c>
      <c r="AS4857" s="558"/>
      <c r="AT4857" s="561">
        <f>AB4857+AH4857+AN4857</f>
        <v>0</v>
      </c>
      <c r="AU4857" s="562"/>
      <c r="AV4857" s="565">
        <f>AD4857+AJ4857+AP4857</f>
        <v>0</v>
      </c>
      <c r="AW4857" s="566"/>
      <c r="AX4857" s="557">
        <f>IF(AT4857=0,0,(AV4857/AT4857)*100)</f>
        <v>0</v>
      </c>
      <c r="AY4857" s="558"/>
      <c r="AZ4857" s="569"/>
      <c r="BA4857" s="570"/>
      <c r="BB4857" s="573"/>
      <c r="BC4857" s="574"/>
      <c r="BD4857" s="557">
        <f>IF(AZ4857=0,0,(BB4857/AZ4857)*100)</f>
        <v>0</v>
      </c>
      <c r="BE4857" s="558"/>
      <c r="BF4857" s="561">
        <f>AT4857+AZ4857</f>
        <v>0</v>
      </c>
      <c r="BG4857" s="562"/>
      <c r="BH4857" s="565">
        <f>AV4857+BB4857</f>
        <v>0</v>
      </c>
      <c r="BI4857" s="566"/>
      <c r="BJ4857" s="557">
        <f>IF(BF4857=0,0,(BH4857/BF4857)*100)</f>
        <v>0</v>
      </c>
      <c r="BK4857" s="558"/>
      <c r="BL4857" s="602">
        <f>(AD4857*2)+(AJ4857*2)+(AP4857*3)+BB4857</f>
        <v>0</v>
      </c>
      <c r="BM4857" s="603"/>
      <c r="BN4857" s="604"/>
      <c r="BO4857" s="587">
        <f t="shared" ref="BO4857" si="3428">IF(BQ4857=0,0,50*BP4857/BQ4857)</f>
        <v>0</v>
      </c>
      <c r="BP4857" s="555">
        <f>(BL4857*BS$11)+(N4857*BS$12)+(X4857*BS$13)+(R4857*BS$14)+(V4857*BS$15)+(Z4857*BS$16)</f>
        <v>0</v>
      </c>
      <c r="BQ4857" s="555">
        <f>((AZ4857-BB4857)*BS$18)+((AT4857-AV4857)*BS$17)+(H4857*BS$19)+(P4857*BS$20)</f>
        <v>0</v>
      </c>
      <c r="BR4857" s="75" t="s">
        <v>78</v>
      </c>
      <c r="BS4857" s="76">
        <f>IF(BO4844="B",'VALUE POINTS'!L$18,IF('GAME STATS'!BO4844="C",'VALUE POINTS'!M$18,'VALUE POINTS'!K$18))</f>
        <v>2</v>
      </c>
      <c r="BT4857" s="280"/>
    </row>
    <row r="4858" spans="1:72" ht="21.75" hidden="1" customHeight="1" x14ac:dyDescent="0.35">
      <c r="A4858" s="268"/>
      <c r="B4858" s="679"/>
      <c r="C4858" s="690" t="str">
        <f>IF(ROSTER!D$16="","",ROSTER!D$16)</f>
        <v/>
      </c>
      <c r="D4858" s="691"/>
      <c r="E4858" s="668"/>
      <c r="F4858" s="681"/>
      <c r="G4858" s="664"/>
      <c r="H4858" s="585"/>
      <c r="I4858" s="586"/>
      <c r="J4858" s="571"/>
      <c r="K4858" s="572"/>
      <c r="L4858" s="575"/>
      <c r="M4858" s="576"/>
      <c r="N4858" s="581"/>
      <c r="O4858" s="582"/>
      <c r="P4858" s="571"/>
      <c r="Q4858" s="572"/>
      <c r="R4858" s="575"/>
      <c r="S4858" s="576"/>
      <c r="T4858" s="581"/>
      <c r="U4858" s="582"/>
      <c r="V4858" s="585"/>
      <c r="W4858" s="586"/>
      <c r="X4858" s="571"/>
      <c r="Y4858" s="586"/>
      <c r="Z4858" s="571"/>
      <c r="AA4858" s="586"/>
      <c r="AB4858" s="571"/>
      <c r="AC4858" s="572"/>
      <c r="AD4858" s="575"/>
      <c r="AE4858" s="576"/>
      <c r="AF4858" s="577"/>
      <c r="AG4858" s="578"/>
      <c r="AH4858" s="571"/>
      <c r="AI4858" s="572"/>
      <c r="AJ4858" s="575"/>
      <c r="AK4858" s="576"/>
      <c r="AL4858" s="577"/>
      <c r="AM4858" s="578"/>
      <c r="AN4858" s="571"/>
      <c r="AO4858" s="572"/>
      <c r="AP4858" s="575"/>
      <c r="AQ4858" s="576"/>
      <c r="AR4858" s="577"/>
      <c r="AS4858" s="578"/>
      <c r="AT4858" s="627"/>
      <c r="AU4858" s="628"/>
      <c r="AV4858" s="629"/>
      <c r="AW4858" s="630"/>
      <c r="AX4858" s="577"/>
      <c r="AY4858" s="578"/>
      <c r="AZ4858" s="571"/>
      <c r="BA4858" s="572"/>
      <c r="BB4858" s="575"/>
      <c r="BC4858" s="576"/>
      <c r="BD4858" s="577"/>
      <c r="BE4858" s="578"/>
      <c r="BF4858" s="627"/>
      <c r="BG4858" s="628"/>
      <c r="BH4858" s="629"/>
      <c r="BI4858" s="630"/>
      <c r="BJ4858" s="577"/>
      <c r="BK4858" s="578"/>
      <c r="BL4858" s="605"/>
      <c r="BM4858" s="606"/>
      <c r="BN4858" s="607"/>
      <c r="BO4858" s="588"/>
      <c r="BP4858" s="556"/>
      <c r="BQ4858" s="556"/>
      <c r="BR4858" s="75" t="s">
        <v>79</v>
      </c>
      <c r="BS4858" s="76">
        <f>IF(BO4844="B",'VALUE POINTS'!L$19,IF('GAME STATS'!BO4844="C",'VALUE POINTS'!M$19,'VALUE POINTS'!K$19))</f>
        <v>2</v>
      </c>
      <c r="BT4858" s="280"/>
    </row>
    <row r="4859" spans="1:72" ht="21.75" hidden="1" customHeight="1" x14ac:dyDescent="0.25">
      <c r="A4859" s="268"/>
      <c r="B4859" s="678" t="str">
        <f>IF(ROSTER!B$18="","",ROSTER!B$18)</f>
        <v/>
      </c>
      <c r="C4859" s="669" t="str">
        <f>IF(ROSTER!C$18="","",ROSTER!C$18)</f>
        <v/>
      </c>
      <c r="D4859" s="670"/>
      <c r="E4859" s="667"/>
      <c r="F4859" s="680">
        <f>IF(E4859="y",1,IF(E4859="S",1,0))</f>
        <v>0</v>
      </c>
      <c r="G4859" s="663">
        <f>IF(E4859="S",1,0)</f>
        <v>0</v>
      </c>
      <c r="H4859" s="583"/>
      <c r="I4859" s="584"/>
      <c r="J4859" s="569"/>
      <c r="K4859" s="570"/>
      <c r="L4859" s="573"/>
      <c r="M4859" s="574"/>
      <c r="N4859" s="579">
        <f>L4859+J4859</f>
        <v>0</v>
      </c>
      <c r="O4859" s="580"/>
      <c r="P4859" s="569"/>
      <c r="Q4859" s="570"/>
      <c r="R4859" s="573"/>
      <c r="S4859" s="574"/>
      <c r="T4859" s="579">
        <f>R4859-P4859</f>
        <v>0</v>
      </c>
      <c r="U4859" s="580"/>
      <c r="V4859" s="583"/>
      <c r="W4859" s="584"/>
      <c r="X4859" s="569"/>
      <c r="Y4859" s="584"/>
      <c r="Z4859" s="569"/>
      <c r="AA4859" s="584"/>
      <c r="AB4859" s="569"/>
      <c r="AC4859" s="570"/>
      <c r="AD4859" s="573"/>
      <c r="AE4859" s="574"/>
      <c r="AF4859" s="557">
        <f>IF(AB4859=0,0,(AD4859/AB4859)*100)</f>
        <v>0</v>
      </c>
      <c r="AG4859" s="558"/>
      <c r="AH4859" s="569"/>
      <c r="AI4859" s="570"/>
      <c r="AJ4859" s="573"/>
      <c r="AK4859" s="574"/>
      <c r="AL4859" s="557">
        <f>IF(AH4859=0,0,(AJ4859/AH4859)*100)</f>
        <v>0</v>
      </c>
      <c r="AM4859" s="558"/>
      <c r="AN4859" s="569"/>
      <c r="AO4859" s="570"/>
      <c r="AP4859" s="573"/>
      <c r="AQ4859" s="574"/>
      <c r="AR4859" s="557">
        <f>IF(AN4859=0,0,(AP4859/AN4859)*100)</f>
        <v>0</v>
      </c>
      <c r="AS4859" s="558"/>
      <c r="AT4859" s="561">
        <f>AB4859+AH4859+AN4859</f>
        <v>0</v>
      </c>
      <c r="AU4859" s="562"/>
      <c r="AV4859" s="565">
        <f>AD4859+AJ4859+AP4859</f>
        <v>0</v>
      </c>
      <c r="AW4859" s="566"/>
      <c r="AX4859" s="557">
        <f>IF(AT4859=0,0,(AV4859/AT4859)*100)</f>
        <v>0</v>
      </c>
      <c r="AY4859" s="558"/>
      <c r="AZ4859" s="569"/>
      <c r="BA4859" s="570"/>
      <c r="BB4859" s="573"/>
      <c r="BC4859" s="574"/>
      <c r="BD4859" s="557">
        <f>IF(AZ4859=0,0,(BB4859/AZ4859)*100)</f>
        <v>0</v>
      </c>
      <c r="BE4859" s="558"/>
      <c r="BF4859" s="561">
        <f>AT4859+AZ4859</f>
        <v>0</v>
      </c>
      <c r="BG4859" s="562"/>
      <c r="BH4859" s="565">
        <f>AV4859+BB4859</f>
        <v>0</v>
      </c>
      <c r="BI4859" s="566"/>
      <c r="BJ4859" s="557">
        <f>IF(BF4859=0,0,(BH4859/BF4859)*100)</f>
        <v>0</v>
      </c>
      <c r="BK4859" s="558"/>
      <c r="BL4859" s="602">
        <f>(AD4859*2)+(AJ4859*2)+(AP4859*3)+BB4859</f>
        <v>0</v>
      </c>
      <c r="BM4859" s="603"/>
      <c r="BN4859" s="604"/>
      <c r="BO4859" s="587">
        <f t="shared" ref="BO4859" si="3429">IF(BQ4859=0,0,50*BP4859/BQ4859)</f>
        <v>0</v>
      </c>
      <c r="BP4859" s="555">
        <f>(BL4859*BS$11)+(N4859*BS$12)+(X4859*BS$13)+(R4859*BS$14)+(V4859*BS$15)+(Z4859*BS$16)</f>
        <v>0</v>
      </c>
      <c r="BQ4859" s="555">
        <f>((AZ4859-BB4859)*BS$18)+((AT4859-AV4859)*BS$17)+(H4859*BS$19)+(P4859*BS$20)</f>
        <v>0</v>
      </c>
      <c r="BR4859" s="65"/>
      <c r="BS4859" s="65"/>
      <c r="BT4859" s="280"/>
    </row>
    <row r="4860" spans="1:72" ht="21.75" hidden="1" customHeight="1" x14ac:dyDescent="0.25">
      <c r="A4860" s="268"/>
      <c r="B4860" s="679"/>
      <c r="C4860" s="690" t="str">
        <f>IF(ROSTER!D$18="","",ROSTER!D$18)</f>
        <v/>
      </c>
      <c r="D4860" s="691"/>
      <c r="E4860" s="668"/>
      <c r="F4860" s="681"/>
      <c r="G4860" s="664"/>
      <c r="H4860" s="585"/>
      <c r="I4860" s="586"/>
      <c r="J4860" s="571"/>
      <c r="K4860" s="572"/>
      <c r="L4860" s="575"/>
      <c r="M4860" s="576"/>
      <c r="N4860" s="581"/>
      <c r="O4860" s="582"/>
      <c r="P4860" s="571"/>
      <c r="Q4860" s="572"/>
      <c r="R4860" s="575"/>
      <c r="S4860" s="576"/>
      <c r="T4860" s="581"/>
      <c r="U4860" s="582"/>
      <c r="V4860" s="585"/>
      <c r="W4860" s="586"/>
      <c r="X4860" s="571"/>
      <c r="Y4860" s="586"/>
      <c r="Z4860" s="571"/>
      <c r="AA4860" s="586"/>
      <c r="AB4860" s="571"/>
      <c r="AC4860" s="572"/>
      <c r="AD4860" s="575"/>
      <c r="AE4860" s="576"/>
      <c r="AF4860" s="577"/>
      <c r="AG4860" s="578"/>
      <c r="AH4860" s="571"/>
      <c r="AI4860" s="572"/>
      <c r="AJ4860" s="575"/>
      <c r="AK4860" s="576"/>
      <c r="AL4860" s="577"/>
      <c r="AM4860" s="578"/>
      <c r="AN4860" s="571"/>
      <c r="AO4860" s="572"/>
      <c r="AP4860" s="575"/>
      <c r="AQ4860" s="576"/>
      <c r="AR4860" s="577"/>
      <c r="AS4860" s="578"/>
      <c r="AT4860" s="627"/>
      <c r="AU4860" s="628"/>
      <c r="AV4860" s="629"/>
      <c r="AW4860" s="630"/>
      <c r="AX4860" s="577"/>
      <c r="AY4860" s="578"/>
      <c r="AZ4860" s="571"/>
      <c r="BA4860" s="572"/>
      <c r="BB4860" s="575"/>
      <c r="BC4860" s="576"/>
      <c r="BD4860" s="577"/>
      <c r="BE4860" s="578"/>
      <c r="BF4860" s="627"/>
      <c r="BG4860" s="628"/>
      <c r="BH4860" s="629"/>
      <c r="BI4860" s="630"/>
      <c r="BJ4860" s="577"/>
      <c r="BK4860" s="578"/>
      <c r="BL4860" s="605"/>
      <c r="BM4860" s="606"/>
      <c r="BN4860" s="607"/>
      <c r="BO4860" s="588"/>
      <c r="BP4860" s="556"/>
      <c r="BQ4860" s="556"/>
      <c r="BR4860" s="65"/>
      <c r="BS4860" s="65"/>
      <c r="BT4860" s="268"/>
    </row>
    <row r="4861" spans="1:72" ht="21.75" hidden="1" customHeight="1" x14ac:dyDescent="0.25">
      <c r="A4861" s="268"/>
      <c r="B4861" s="678" t="str">
        <f>IF(ROSTER!B$20="","",ROSTER!B$20)</f>
        <v/>
      </c>
      <c r="C4861" s="669" t="str">
        <f>IF(ROSTER!C$20="","",ROSTER!C$20)</f>
        <v/>
      </c>
      <c r="D4861" s="670"/>
      <c r="E4861" s="667"/>
      <c r="F4861" s="680">
        <f>IF(E4861="y",1,IF(E4861="S",1,0))</f>
        <v>0</v>
      </c>
      <c r="G4861" s="663">
        <f>IF(E4861="S",1,0)</f>
        <v>0</v>
      </c>
      <c r="H4861" s="583"/>
      <c r="I4861" s="584"/>
      <c r="J4861" s="569"/>
      <c r="K4861" s="570"/>
      <c r="L4861" s="573"/>
      <c r="M4861" s="574"/>
      <c r="N4861" s="579">
        <f>L4861+J4861</f>
        <v>0</v>
      </c>
      <c r="O4861" s="580"/>
      <c r="P4861" s="569"/>
      <c r="Q4861" s="570"/>
      <c r="R4861" s="573"/>
      <c r="S4861" s="574"/>
      <c r="T4861" s="579">
        <f>R4861-P4861</f>
        <v>0</v>
      </c>
      <c r="U4861" s="580"/>
      <c r="V4861" s="583"/>
      <c r="W4861" s="584"/>
      <c r="X4861" s="569"/>
      <c r="Y4861" s="584"/>
      <c r="Z4861" s="569"/>
      <c r="AA4861" s="584"/>
      <c r="AB4861" s="569"/>
      <c r="AC4861" s="570"/>
      <c r="AD4861" s="573"/>
      <c r="AE4861" s="574"/>
      <c r="AF4861" s="557">
        <f>IF(AB4861=0,0,(AD4861/AB4861)*100)</f>
        <v>0</v>
      </c>
      <c r="AG4861" s="558"/>
      <c r="AH4861" s="569"/>
      <c r="AI4861" s="570"/>
      <c r="AJ4861" s="573"/>
      <c r="AK4861" s="574"/>
      <c r="AL4861" s="557">
        <f>IF(AH4861=0,0,(AJ4861/AH4861)*100)</f>
        <v>0</v>
      </c>
      <c r="AM4861" s="558"/>
      <c r="AN4861" s="569"/>
      <c r="AO4861" s="570"/>
      <c r="AP4861" s="573"/>
      <c r="AQ4861" s="574"/>
      <c r="AR4861" s="557">
        <f>IF(AN4861=0,0,(AP4861/AN4861)*100)</f>
        <v>0</v>
      </c>
      <c r="AS4861" s="558"/>
      <c r="AT4861" s="561">
        <f>AB4861+AH4861+AN4861</f>
        <v>0</v>
      </c>
      <c r="AU4861" s="562"/>
      <c r="AV4861" s="565">
        <f>AD4861+AJ4861+AP4861</f>
        <v>0</v>
      </c>
      <c r="AW4861" s="566"/>
      <c r="AX4861" s="557">
        <f>IF(AT4861=0,0,(AV4861/AT4861)*100)</f>
        <v>0</v>
      </c>
      <c r="AY4861" s="558"/>
      <c r="AZ4861" s="569"/>
      <c r="BA4861" s="570"/>
      <c r="BB4861" s="573"/>
      <c r="BC4861" s="574"/>
      <c r="BD4861" s="557">
        <f>IF(AZ4861=0,0,(BB4861/AZ4861)*100)</f>
        <v>0</v>
      </c>
      <c r="BE4861" s="558"/>
      <c r="BF4861" s="561">
        <f>AT4861+AZ4861</f>
        <v>0</v>
      </c>
      <c r="BG4861" s="562"/>
      <c r="BH4861" s="565">
        <f>AV4861+BB4861</f>
        <v>0</v>
      </c>
      <c r="BI4861" s="566"/>
      <c r="BJ4861" s="557">
        <f>IF(BF4861=0,0,(BH4861/BF4861)*100)</f>
        <v>0</v>
      </c>
      <c r="BK4861" s="558"/>
      <c r="BL4861" s="602">
        <f>(AD4861*2)+(AJ4861*2)+(AP4861*3)+BB4861</f>
        <v>0</v>
      </c>
      <c r="BM4861" s="603"/>
      <c r="BN4861" s="604"/>
      <c r="BO4861" s="587">
        <f t="shared" ref="BO4861" si="3430">IF(BQ4861=0,0,50*BP4861/BQ4861)</f>
        <v>0</v>
      </c>
      <c r="BP4861" s="555">
        <f>(BL4861*BS$11)+(N4861*BS$12)+(X4861*BS$13)+(R4861*BS$14)+(V4861*BS$15)+(Z4861*BS$16)</f>
        <v>0</v>
      </c>
      <c r="BQ4861" s="555">
        <f>((AZ4861-BB4861)*BS$18)+((AT4861-AV4861)*BS$17)+(H4861*BS$19)+(P4861*BS$20)</f>
        <v>0</v>
      </c>
      <c r="BR4861" s="65"/>
      <c r="BS4861" s="65"/>
      <c r="BT4861" s="268"/>
    </row>
    <row r="4862" spans="1:72" ht="21.75" hidden="1" customHeight="1" x14ac:dyDescent="0.25">
      <c r="A4862" s="268"/>
      <c r="B4862" s="679"/>
      <c r="C4862" s="690" t="str">
        <f>IF(ROSTER!D$20="","",ROSTER!D$20)</f>
        <v/>
      </c>
      <c r="D4862" s="691"/>
      <c r="E4862" s="668"/>
      <c r="F4862" s="681"/>
      <c r="G4862" s="664"/>
      <c r="H4862" s="585"/>
      <c r="I4862" s="586"/>
      <c r="J4862" s="571"/>
      <c r="K4862" s="572"/>
      <c r="L4862" s="575"/>
      <c r="M4862" s="576"/>
      <c r="N4862" s="581"/>
      <c r="O4862" s="582"/>
      <c r="P4862" s="571"/>
      <c r="Q4862" s="572"/>
      <c r="R4862" s="575"/>
      <c r="S4862" s="576"/>
      <c r="T4862" s="581"/>
      <c r="U4862" s="582"/>
      <c r="V4862" s="585"/>
      <c r="W4862" s="586"/>
      <c r="X4862" s="571"/>
      <c r="Y4862" s="586"/>
      <c r="Z4862" s="571"/>
      <c r="AA4862" s="586"/>
      <c r="AB4862" s="571"/>
      <c r="AC4862" s="572"/>
      <c r="AD4862" s="575"/>
      <c r="AE4862" s="576"/>
      <c r="AF4862" s="577"/>
      <c r="AG4862" s="578"/>
      <c r="AH4862" s="571"/>
      <c r="AI4862" s="572"/>
      <c r="AJ4862" s="575"/>
      <c r="AK4862" s="576"/>
      <c r="AL4862" s="577"/>
      <c r="AM4862" s="578"/>
      <c r="AN4862" s="571"/>
      <c r="AO4862" s="572"/>
      <c r="AP4862" s="575"/>
      <c r="AQ4862" s="576"/>
      <c r="AR4862" s="577"/>
      <c r="AS4862" s="578"/>
      <c r="AT4862" s="627"/>
      <c r="AU4862" s="628"/>
      <c r="AV4862" s="629"/>
      <c r="AW4862" s="630"/>
      <c r="AX4862" s="577"/>
      <c r="AY4862" s="578"/>
      <c r="AZ4862" s="571"/>
      <c r="BA4862" s="572"/>
      <c r="BB4862" s="575"/>
      <c r="BC4862" s="576"/>
      <c r="BD4862" s="577"/>
      <c r="BE4862" s="578"/>
      <c r="BF4862" s="627"/>
      <c r="BG4862" s="628"/>
      <c r="BH4862" s="629"/>
      <c r="BI4862" s="630"/>
      <c r="BJ4862" s="577"/>
      <c r="BK4862" s="578"/>
      <c r="BL4862" s="605"/>
      <c r="BM4862" s="606"/>
      <c r="BN4862" s="607"/>
      <c r="BO4862" s="588"/>
      <c r="BP4862" s="556"/>
      <c r="BQ4862" s="556"/>
      <c r="BR4862" s="65"/>
      <c r="BS4862" s="65"/>
      <c r="BT4862" s="268"/>
    </row>
    <row r="4863" spans="1:72" ht="21.75" hidden="1" customHeight="1" x14ac:dyDescent="0.25">
      <c r="A4863" s="268"/>
      <c r="B4863" s="678" t="str">
        <f>IF(ROSTER!B$22="","",ROSTER!B$22)</f>
        <v/>
      </c>
      <c r="C4863" s="669" t="str">
        <f>IF(ROSTER!C$22="","",ROSTER!C$22)</f>
        <v/>
      </c>
      <c r="D4863" s="670"/>
      <c r="E4863" s="667"/>
      <c r="F4863" s="680">
        <f>IF(E4863="y",1,IF(E4863="S",1,0))</f>
        <v>0</v>
      </c>
      <c r="G4863" s="663">
        <f>IF(E4863="S",1,0)</f>
        <v>0</v>
      </c>
      <c r="H4863" s="583"/>
      <c r="I4863" s="584"/>
      <c r="J4863" s="569"/>
      <c r="K4863" s="570"/>
      <c r="L4863" s="573"/>
      <c r="M4863" s="574"/>
      <c r="N4863" s="579">
        <f>L4863+J4863</f>
        <v>0</v>
      </c>
      <c r="O4863" s="580"/>
      <c r="P4863" s="569"/>
      <c r="Q4863" s="570"/>
      <c r="R4863" s="573"/>
      <c r="S4863" s="574"/>
      <c r="T4863" s="579">
        <f>R4863-P4863</f>
        <v>0</v>
      </c>
      <c r="U4863" s="580"/>
      <c r="V4863" s="583"/>
      <c r="W4863" s="584"/>
      <c r="X4863" s="569"/>
      <c r="Y4863" s="584"/>
      <c r="Z4863" s="569"/>
      <c r="AA4863" s="584"/>
      <c r="AB4863" s="569"/>
      <c r="AC4863" s="570"/>
      <c r="AD4863" s="573"/>
      <c r="AE4863" s="574"/>
      <c r="AF4863" s="557">
        <f>IF(AB4863=0,0,(AD4863/AB4863)*100)</f>
        <v>0</v>
      </c>
      <c r="AG4863" s="558"/>
      <c r="AH4863" s="569"/>
      <c r="AI4863" s="570"/>
      <c r="AJ4863" s="573"/>
      <c r="AK4863" s="574"/>
      <c r="AL4863" s="557">
        <f>IF(AH4863=0,0,(AJ4863/AH4863)*100)</f>
        <v>0</v>
      </c>
      <c r="AM4863" s="558"/>
      <c r="AN4863" s="569"/>
      <c r="AO4863" s="570"/>
      <c r="AP4863" s="573"/>
      <c r="AQ4863" s="574"/>
      <c r="AR4863" s="557">
        <f>IF(AN4863=0,0,(AP4863/AN4863)*100)</f>
        <v>0</v>
      </c>
      <c r="AS4863" s="558"/>
      <c r="AT4863" s="561">
        <f>AB4863+AH4863+AN4863</f>
        <v>0</v>
      </c>
      <c r="AU4863" s="562"/>
      <c r="AV4863" s="565">
        <f>AD4863+AJ4863+AP4863</f>
        <v>0</v>
      </c>
      <c r="AW4863" s="566"/>
      <c r="AX4863" s="557">
        <f>IF(AT4863=0,0,(AV4863/AT4863)*100)</f>
        <v>0</v>
      </c>
      <c r="AY4863" s="558"/>
      <c r="AZ4863" s="569"/>
      <c r="BA4863" s="570"/>
      <c r="BB4863" s="573"/>
      <c r="BC4863" s="574"/>
      <c r="BD4863" s="557">
        <f>IF(AZ4863=0,0,(BB4863/AZ4863)*100)</f>
        <v>0</v>
      </c>
      <c r="BE4863" s="558"/>
      <c r="BF4863" s="561">
        <f>AT4863+AZ4863</f>
        <v>0</v>
      </c>
      <c r="BG4863" s="562"/>
      <c r="BH4863" s="565">
        <f>AV4863+BB4863</f>
        <v>0</v>
      </c>
      <c r="BI4863" s="566"/>
      <c r="BJ4863" s="557">
        <f>IF(BF4863=0,0,(BH4863/BF4863)*100)</f>
        <v>0</v>
      </c>
      <c r="BK4863" s="558"/>
      <c r="BL4863" s="602">
        <f>(AD4863*2)+(AJ4863*2)+(AP4863*3)+BB4863</f>
        <v>0</v>
      </c>
      <c r="BM4863" s="603"/>
      <c r="BN4863" s="604"/>
      <c r="BO4863" s="587">
        <f t="shared" ref="BO4863" si="3431">IF(BQ4863=0,0,50*BP4863/BQ4863)</f>
        <v>0</v>
      </c>
      <c r="BP4863" s="555">
        <f>(BL4863*BS$11)+(N4863*BS$12)+(X4863*BS$13)+(R4863*BS$14)+(V4863*BS$15)+(Z4863*BS$16)</f>
        <v>0</v>
      </c>
      <c r="BQ4863" s="555">
        <f>((AZ4863-BB4863)*BS$18)+((AT4863-AV4863)*BS$17)+(H4863*BS$19)+(P4863*BS$20)</f>
        <v>0</v>
      </c>
      <c r="BR4863" s="65"/>
      <c r="BS4863" s="65"/>
      <c r="BT4863" s="268"/>
    </row>
    <row r="4864" spans="1:72" ht="21.75" hidden="1" customHeight="1" x14ac:dyDescent="0.25">
      <c r="A4864" s="268"/>
      <c r="B4864" s="679"/>
      <c r="C4864" s="690" t="str">
        <f>IF(ROSTER!D$22="","",ROSTER!D$22)</f>
        <v/>
      </c>
      <c r="D4864" s="691"/>
      <c r="E4864" s="668"/>
      <c r="F4864" s="681"/>
      <c r="G4864" s="664"/>
      <c r="H4864" s="585"/>
      <c r="I4864" s="586"/>
      <c r="J4864" s="571"/>
      <c r="K4864" s="572"/>
      <c r="L4864" s="575"/>
      <c r="M4864" s="576"/>
      <c r="N4864" s="581"/>
      <c r="O4864" s="582"/>
      <c r="P4864" s="571"/>
      <c r="Q4864" s="572"/>
      <c r="R4864" s="575"/>
      <c r="S4864" s="576"/>
      <c r="T4864" s="581"/>
      <c r="U4864" s="582"/>
      <c r="V4864" s="585"/>
      <c r="W4864" s="586"/>
      <c r="X4864" s="571"/>
      <c r="Y4864" s="586"/>
      <c r="Z4864" s="571"/>
      <c r="AA4864" s="586"/>
      <c r="AB4864" s="571"/>
      <c r="AC4864" s="572"/>
      <c r="AD4864" s="575"/>
      <c r="AE4864" s="576"/>
      <c r="AF4864" s="577"/>
      <c r="AG4864" s="578"/>
      <c r="AH4864" s="571"/>
      <c r="AI4864" s="572"/>
      <c r="AJ4864" s="575"/>
      <c r="AK4864" s="576"/>
      <c r="AL4864" s="577"/>
      <c r="AM4864" s="578"/>
      <c r="AN4864" s="571"/>
      <c r="AO4864" s="572"/>
      <c r="AP4864" s="575"/>
      <c r="AQ4864" s="576"/>
      <c r="AR4864" s="577"/>
      <c r="AS4864" s="578"/>
      <c r="AT4864" s="627"/>
      <c r="AU4864" s="628"/>
      <c r="AV4864" s="629"/>
      <c r="AW4864" s="630"/>
      <c r="AX4864" s="577"/>
      <c r="AY4864" s="578"/>
      <c r="AZ4864" s="571"/>
      <c r="BA4864" s="572"/>
      <c r="BB4864" s="575"/>
      <c r="BC4864" s="576"/>
      <c r="BD4864" s="577"/>
      <c r="BE4864" s="578"/>
      <c r="BF4864" s="627"/>
      <c r="BG4864" s="628"/>
      <c r="BH4864" s="629"/>
      <c r="BI4864" s="630"/>
      <c r="BJ4864" s="577"/>
      <c r="BK4864" s="578"/>
      <c r="BL4864" s="605"/>
      <c r="BM4864" s="606"/>
      <c r="BN4864" s="607"/>
      <c r="BO4864" s="588"/>
      <c r="BP4864" s="556"/>
      <c r="BQ4864" s="556"/>
      <c r="BR4864" s="65"/>
      <c r="BS4864" s="65"/>
      <c r="BT4864" s="268"/>
    </row>
    <row r="4865" spans="1:72" ht="21.75" hidden="1" customHeight="1" x14ac:dyDescent="0.25">
      <c r="A4865" s="268"/>
      <c r="B4865" s="678" t="str">
        <f>IF(ROSTER!B$24="","",ROSTER!B$24)</f>
        <v/>
      </c>
      <c r="C4865" s="669" t="str">
        <f>IF(ROSTER!C$24="","",ROSTER!C$24)</f>
        <v/>
      </c>
      <c r="D4865" s="670"/>
      <c r="E4865" s="667"/>
      <c r="F4865" s="680">
        <f>IF(E4865="y",1,IF(E4865="S",1,0))</f>
        <v>0</v>
      </c>
      <c r="G4865" s="663">
        <f>IF(E4865="S",1,0)</f>
        <v>0</v>
      </c>
      <c r="H4865" s="583"/>
      <c r="I4865" s="584"/>
      <c r="J4865" s="569"/>
      <c r="K4865" s="570"/>
      <c r="L4865" s="573"/>
      <c r="M4865" s="574"/>
      <c r="N4865" s="579">
        <f>L4865+J4865</f>
        <v>0</v>
      </c>
      <c r="O4865" s="580"/>
      <c r="P4865" s="569"/>
      <c r="Q4865" s="570"/>
      <c r="R4865" s="573"/>
      <c r="S4865" s="574"/>
      <c r="T4865" s="579">
        <f>R4865-P4865</f>
        <v>0</v>
      </c>
      <c r="U4865" s="580"/>
      <c r="V4865" s="583"/>
      <c r="W4865" s="584"/>
      <c r="X4865" s="569"/>
      <c r="Y4865" s="584"/>
      <c r="Z4865" s="569"/>
      <c r="AA4865" s="584"/>
      <c r="AB4865" s="569"/>
      <c r="AC4865" s="570"/>
      <c r="AD4865" s="573"/>
      <c r="AE4865" s="574"/>
      <c r="AF4865" s="557">
        <f>IF(AB4865=0,0,(AD4865/AB4865)*100)</f>
        <v>0</v>
      </c>
      <c r="AG4865" s="558"/>
      <c r="AH4865" s="569"/>
      <c r="AI4865" s="570"/>
      <c r="AJ4865" s="573"/>
      <c r="AK4865" s="574"/>
      <c r="AL4865" s="557">
        <f>IF(AH4865=0,0,(AJ4865/AH4865)*100)</f>
        <v>0</v>
      </c>
      <c r="AM4865" s="558"/>
      <c r="AN4865" s="569"/>
      <c r="AO4865" s="570"/>
      <c r="AP4865" s="573"/>
      <c r="AQ4865" s="574"/>
      <c r="AR4865" s="557">
        <f>IF(AN4865=0,0,(AP4865/AN4865)*100)</f>
        <v>0</v>
      </c>
      <c r="AS4865" s="558"/>
      <c r="AT4865" s="561">
        <f>AB4865+AH4865+AN4865</f>
        <v>0</v>
      </c>
      <c r="AU4865" s="562"/>
      <c r="AV4865" s="565">
        <f>AD4865+AJ4865+AP4865</f>
        <v>0</v>
      </c>
      <c r="AW4865" s="566"/>
      <c r="AX4865" s="557">
        <f>IF(AT4865=0,0,(AV4865/AT4865)*100)</f>
        <v>0</v>
      </c>
      <c r="AY4865" s="558"/>
      <c r="AZ4865" s="569"/>
      <c r="BA4865" s="570"/>
      <c r="BB4865" s="573"/>
      <c r="BC4865" s="574"/>
      <c r="BD4865" s="557">
        <f>IF(AZ4865=0,0,(BB4865/AZ4865)*100)</f>
        <v>0</v>
      </c>
      <c r="BE4865" s="558"/>
      <c r="BF4865" s="561">
        <f>AT4865+AZ4865</f>
        <v>0</v>
      </c>
      <c r="BG4865" s="562"/>
      <c r="BH4865" s="565">
        <f>AV4865+BB4865</f>
        <v>0</v>
      </c>
      <c r="BI4865" s="566"/>
      <c r="BJ4865" s="557">
        <f>IF(BF4865=0,0,(BH4865/BF4865)*100)</f>
        <v>0</v>
      </c>
      <c r="BK4865" s="558"/>
      <c r="BL4865" s="602">
        <f>(AD4865*2)+(AJ4865*2)+(AP4865*3)+BB4865</f>
        <v>0</v>
      </c>
      <c r="BM4865" s="603"/>
      <c r="BN4865" s="604"/>
      <c r="BO4865" s="587">
        <f t="shared" ref="BO4865" si="3432">IF(BQ4865=0,0,50*BP4865/BQ4865)</f>
        <v>0</v>
      </c>
      <c r="BP4865" s="555">
        <f>(BL4865*BS$11)+(N4865*BS$12)+(X4865*BS$13)+(R4865*BS$14)+(V4865*BS$15)+(Z4865*BS$16)</f>
        <v>0</v>
      </c>
      <c r="BQ4865" s="555">
        <f>((AZ4865-BB4865)*BS$18)+((AT4865-AV4865)*BS$17)+(H4865*BS$19)+(P4865*BS$20)</f>
        <v>0</v>
      </c>
      <c r="BR4865" s="65"/>
      <c r="BS4865" s="65"/>
      <c r="BT4865" s="268"/>
    </row>
    <row r="4866" spans="1:72" ht="21.75" hidden="1" customHeight="1" x14ac:dyDescent="0.25">
      <c r="A4866" s="268"/>
      <c r="B4866" s="679"/>
      <c r="C4866" s="690" t="str">
        <f>IF(ROSTER!D$24="","",ROSTER!D$24)</f>
        <v/>
      </c>
      <c r="D4866" s="691"/>
      <c r="E4866" s="668"/>
      <c r="F4866" s="681"/>
      <c r="G4866" s="664"/>
      <c r="H4866" s="585"/>
      <c r="I4866" s="586"/>
      <c r="J4866" s="571"/>
      <c r="K4866" s="572"/>
      <c r="L4866" s="575"/>
      <c r="M4866" s="576"/>
      <c r="N4866" s="581"/>
      <c r="O4866" s="582"/>
      <c r="P4866" s="571"/>
      <c r="Q4866" s="572"/>
      <c r="R4866" s="575"/>
      <c r="S4866" s="576"/>
      <c r="T4866" s="581"/>
      <c r="U4866" s="582"/>
      <c r="V4866" s="585"/>
      <c r="W4866" s="586"/>
      <c r="X4866" s="571"/>
      <c r="Y4866" s="586"/>
      <c r="Z4866" s="571"/>
      <c r="AA4866" s="586"/>
      <c r="AB4866" s="571"/>
      <c r="AC4866" s="572"/>
      <c r="AD4866" s="575"/>
      <c r="AE4866" s="576"/>
      <c r="AF4866" s="577"/>
      <c r="AG4866" s="578"/>
      <c r="AH4866" s="571"/>
      <c r="AI4866" s="572"/>
      <c r="AJ4866" s="575"/>
      <c r="AK4866" s="576"/>
      <c r="AL4866" s="577"/>
      <c r="AM4866" s="578"/>
      <c r="AN4866" s="571"/>
      <c r="AO4866" s="572"/>
      <c r="AP4866" s="575"/>
      <c r="AQ4866" s="576"/>
      <c r="AR4866" s="577"/>
      <c r="AS4866" s="578"/>
      <c r="AT4866" s="627"/>
      <c r="AU4866" s="628"/>
      <c r="AV4866" s="629"/>
      <c r="AW4866" s="630"/>
      <c r="AX4866" s="577"/>
      <c r="AY4866" s="578"/>
      <c r="AZ4866" s="571"/>
      <c r="BA4866" s="572"/>
      <c r="BB4866" s="575"/>
      <c r="BC4866" s="576"/>
      <c r="BD4866" s="577"/>
      <c r="BE4866" s="578"/>
      <c r="BF4866" s="627"/>
      <c r="BG4866" s="628"/>
      <c r="BH4866" s="629"/>
      <c r="BI4866" s="630"/>
      <c r="BJ4866" s="577"/>
      <c r="BK4866" s="578"/>
      <c r="BL4866" s="605"/>
      <c r="BM4866" s="606"/>
      <c r="BN4866" s="607"/>
      <c r="BO4866" s="588"/>
      <c r="BP4866" s="556"/>
      <c r="BQ4866" s="556"/>
      <c r="BR4866" s="65"/>
      <c r="BS4866" s="65"/>
      <c r="BT4866" s="268"/>
    </row>
    <row r="4867" spans="1:72" ht="21.75" hidden="1" customHeight="1" x14ac:dyDescent="0.25">
      <c r="A4867" s="268"/>
      <c r="B4867" s="678" t="str">
        <f>IF(ROSTER!B$26="","",ROSTER!B$26)</f>
        <v/>
      </c>
      <c r="C4867" s="669" t="str">
        <f>IF(ROSTER!C$26="","",ROSTER!C$26)</f>
        <v/>
      </c>
      <c r="D4867" s="670"/>
      <c r="E4867" s="667"/>
      <c r="F4867" s="680">
        <f>IF(E4867="y",1,IF(E4867="S",1,0))</f>
        <v>0</v>
      </c>
      <c r="G4867" s="663">
        <f>IF(E4867="S",1,0)</f>
        <v>0</v>
      </c>
      <c r="H4867" s="583"/>
      <c r="I4867" s="584"/>
      <c r="J4867" s="569"/>
      <c r="K4867" s="570"/>
      <c r="L4867" s="573"/>
      <c r="M4867" s="574"/>
      <c r="N4867" s="579">
        <f>L4867+J4867</f>
        <v>0</v>
      </c>
      <c r="O4867" s="580"/>
      <c r="P4867" s="569"/>
      <c r="Q4867" s="570"/>
      <c r="R4867" s="573"/>
      <c r="S4867" s="574"/>
      <c r="T4867" s="579">
        <f>R4867-P4867</f>
        <v>0</v>
      </c>
      <c r="U4867" s="580"/>
      <c r="V4867" s="583"/>
      <c r="W4867" s="584"/>
      <c r="X4867" s="569"/>
      <c r="Y4867" s="584"/>
      <c r="Z4867" s="569"/>
      <c r="AA4867" s="584"/>
      <c r="AB4867" s="569"/>
      <c r="AC4867" s="570"/>
      <c r="AD4867" s="573"/>
      <c r="AE4867" s="574"/>
      <c r="AF4867" s="557">
        <f>IF(AB4867=0,0,(AD4867/AB4867)*100)</f>
        <v>0</v>
      </c>
      <c r="AG4867" s="558"/>
      <c r="AH4867" s="569"/>
      <c r="AI4867" s="570"/>
      <c r="AJ4867" s="573"/>
      <c r="AK4867" s="574"/>
      <c r="AL4867" s="557">
        <f>IF(AH4867=0,0,(AJ4867/AH4867)*100)</f>
        <v>0</v>
      </c>
      <c r="AM4867" s="558"/>
      <c r="AN4867" s="569"/>
      <c r="AO4867" s="570"/>
      <c r="AP4867" s="573"/>
      <c r="AQ4867" s="574"/>
      <c r="AR4867" s="557">
        <f>IF(AN4867=0,0,(AP4867/AN4867)*100)</f>
        <v>0</v>
      </c>
      <c r="AS4867" s="558"/>
      <c r="AT4867" s="561">
        <f>AB4867+AH4867+AN4867</f>
        <v>0</v>
      </c>
      <c r="AU4867" s="562"/>
      <c r="AV4867" s="565">
        <f>AD4867+AJ4867+AP4867</f>
        <v>0</v>
      </c>
      <c r="AW4867" s="566"/>
      <c r="AX4867" s="557">
        <f>IF(AT4867=0,0,(AV4867/AT4867)*100)</f>
        <v>0</v>
      </c>
      <c r="AY4867" s="558"/>
      <c r="AZ4867" s="569"/>
      <c r="BA4867" s="570"/>
      <c r="BB4867" s="573"/>
      <c r="BC4867" s="574"/>
      <c r="BD4867" s="557">
        <f>IF(AZ4867=0,0,(BB4867/AZ4867)*100)</f>
        <v>0</v>
      </c>
      <c r="BE4867" s="558"/>
      <c r="BF4867" s="561">
        <f>AT4867+AZ4867</f>
        <v>0</v>
      </c>
      <c r="BG4867" s="562"/>
      <c r="BH4867" s="565">
        <f>AV4867+BB4867</f>
        <v>0</v>
      </c>
      <c r="BI4867" s="566"/>
      <c r="BJ4867" s="557">
        <f>IF(BF4867=0,0,(BH4867/BF4867)*100)</f>
        <v>0</v>
      </c>
      <c r="BK4867" s="558"/>
      <c r="BL4867" s="602">
        <f>(AD4867*2)+(AJ4867*2)+(AP4867*3)+BB4867</f>
        <v>0</v>
      </c>
      <c r="BM4867" s="603"/>
      <c r="BN4867" s="604"/>
      <c r="BO4867" s="587">
        <f t="shared" ref="BO4867" si="3433">IF(BQ4867=0,0,50*BP4867/BQ4867)</f>
        <v>0</v>
      </c>
      <c r="BP4867" s="555">
        <f>(BL4867*BS$11)+(N4867*BS$12)+(X4867*BS$13)+(R4867*BS$14)+(V4867*BS$15)+(Z4867*BS$16)</f>
        <v>0</v>
      </c>
      <c r="BQ4867" s="555">
        <f>((AZ4867-BB4867)*BS$18)+((AT4867-AV4867)*BS$17)+(H4867*BS$19)+(P4867*BS$20)</f>
        <v>0</v>
      </c>
      <c r="BR4867" s="65"/>
      <c r="BS4867" s="65"/>
      <c r="BT4867" s="268"/>
    </row>
    <row r="4868" spans="1:72" ht="21.75" hidden="1" customHeight="1" x14ac:dyDescent="0.25">
      <c r="A4868" s="268"/>
      <c r="B4868" s="679"/>
      <c r="C4868" s="690" t="str">
        <f>IF(ROSTER!D$26="","",ROSTER!D$26)</f>
        <v/>
      </c>
      <c r="D4868" s="691"/>
      <c r="E4868" s="668"/>
      <c r="F4868" s="681"/>
      <c r="G4868" s="664"/>
      <c r="H4868" s="585"/>
      <c r="I4868" s="586"/>
      <c r="J4868" s="571"/>
      <c r="K4868" s="572"/>
      <c r="L4868" s="575"/>
      <c r="M4868" s="576"/>
      <c r="N4868" s="581"/>
      <c r="O4868" s="582"/>
      <c r="P4868" s="571"/>
      <c r="Q4868" s="572"/>
      <c r="R4868" s="575"/>
      <c r="S4868" s="576"/>
      <c r="T4868" s="581"/>
      <c r="U4868" s="582"/>
      <c r="V4868" s="585"/>
      <c r="W4868" s="586"/>
      <c r="X4868" s="571"/>
      <c r="Y4868" s="586"/>
      <c r="Z4868" s="571"/>
      <c r="AA4868" s="586"/>
      <c r="AB4868" s="571"/>
      <c r="AC4868" s="572"/>
      <c r="AD4868" s="575"/>
      <c r="AE4868" s="576"/>
      <c r="AF4868" s="577"/>
      <c r="AG4868" s="578"/>
      <c r="AH4868" s="571"/>
      <c r="AI4868" s="572"/>
      <c r="AJ4868" s="575"/>
      <c r="AK4868" s="576"/>
      <c r="AL4868" s="577"/>
      <c r="AM4868" s="578"/>
      <c r="AN4868" s="571"/>
      <c r="AO4868" s="572"/>
      <c r="AP4868" s="575"/>
      <c r="AQ4868" s="576"/>
      <c r="AR4868" s="577"/>
      <c r="AS4868" s="578"/>
      <c r="AT4868" s="627"/>
      <c r="AU4868" s="628"/>
      <c r="AV4868" s="629"/>
      <c r="AW4868" s="630"/>
      <c r="AX4868" s="577"/>
      <c r="AY4868" s="578"/>
      <c r="AZ4868" s="571"/>
      <c r="BA4868" s="572"/>
      <c r="BB4868" s="575"/>
      <c r="BC4868" s="576"/>
      <c r="BD4868" s="577"/>
      <c r="BE4868" s="578"/>
      <c r="BF4868" s="627"/>
      <c r="BG4868" s="628"/>
      <c r="BH4868" s="629"/>
      <c r="BI4868" s="630"/>
      <c r="BJ4868" s="577"/>
      <c r="BK4868" s="578"/>
      <c r="BL4868" s="605"/>
      <c r="BM4868" s="606"/>
      <c r="BN4868" s="607"/>
      <c r="BO4868" s="588"/>
      <c r="BP4868" s="556"/>
      <c r="BQ4868" s="556"/>
      <c r="BR4868" s="65"/>
      <c r="BS4868" s="65"/>
      <c r="BT4868" s="268"/>
    </row>
    <row r="4869" spans="1:72" ht="21.75" hidden="1" customHeight="1" x14ac:dyDescent="0.25">
      <c r="A4869" s="268"/>
      <c r="B4869" s="678" t="str">
        <f>IF(ROSTER!B$28="","",ROSTER!B$28)</f>
        <v/>
      </c>
      <c r="C4869" s="669" t="str">
        <f>IF(ROSTER!C$28="","",ROSTER!C$28)</f>
        <v/>
      </c>
      <c r="D4869" s="670"/>
      <c r="E4869" s="667"/>
      <c r="F4869" s="680">
        <f>IF(E4869="y",1,IF(E4869="S",1,0))</f>
        <v>0</v>
      </c>
      <c r="G4869" s="663">
        <f>IF(E4869="S",1,0)</f>
        <v>0</v>
      </c>
      <c r="H4869" s="583"/>
      <c r="I4869" s="584"/>
      <c r="J4869" s="569"/>
      <c r="K4869" s="570"/>
      <c r="L4869" s="573"/>
      <c r="M4869" s="574"/>
      <c r="N4869" s="579">
        <f>L4869+J4869</f>
        <v>0</v>
      </c>
      <c r="O4869" s="580"/>
      <c r="P4869" s="569"/>
      <c r="Q4869" s="570"/>
      <c r="R4869" s="573"/>
      <c r="S4869" s="574"/>
      <c r="T4869" s="579">
        <f>R4869-P4869</f>
        <v>0</v>
      </c>
      <c r="U4869" s="580"/>
      <c r="V4869" s="583"/>
      <c r="W4869" s="584"/>
      <c r="X4869" s="569"/>
      <c r="Y4869" s="584"/>
      <c r="Z4869" s="569"/>
      <c r="AA4869" s="584"/>
      <c r="AB4869" s="569"/>
      <c r="AC4869" s="570"/>
      <c r="AD4869" s="573"/>
      <c r="AE4869" s="574"/>
      <c r="AF4869" s="557">
        <f>IF(AB4869=0,0,(AD4869/AB4869)*100)</f>
        <v>0</v>
      </c>
      <c r="AG4869" s="558"/>
      <c r="AH4869" s="569"/>
      <c r="AI4869" s="570"/>
      <c r="AJ4869" s="573"/>
      <c r="AK4869" s="574"/>
      <c r="AL4869" s="557">
        <f>IF(AH4869=0,0,(AJ4869/AH4869)*100)</f>
        <v>0</v>
      </c>
      <c r="AM4869" s="558"/>
      <c r="AN4869" s="569"/>
      <c r="AO4869" s="570"/>
      <c r="AP4869" s="573"/>
      <c r="AQ4869" s="574"/>
      <c r="AR4869" s="557">
        <f>IF(AN4869=0,0,(AP4869/AN4869)*100)</f>
        <v>0</v>
      </c>
      <c r="AS4869" s="558"/>
      <c r="AT4869" s="561">
        <f>AB4869+AH4869+AN4869</f>
        <v>0</v>
      </c>
      <c r="AU4869" s="562"/>
      <c r="AV4869" s="565">
        <f>AD4869+AJ4869+AP4869</f>
        <v>0</v>
      </c>
      <c r="AW4869" s="566"/>
      <c r="AX4869" s="557">
        <f>IF(AT4869=0,0,(AV4869/AT4869)*100)</f>
        <v>0</v>
      </c>
      <c r="AY4869" s="558"/>
      <c r="AZ4869" s="569"/>
      <c r="BA4869" s="570"/>
      <c r="BB4869" s="573"/>
      <c r="BC4869" s="574"/>
      <c r="BD4869" s="557">
        <f>IF(AZ4869=0,0,(BB4869/AZ4869)*100)</f>
        <v>0</v>
      </c>
      <c r="BE4869" s="558"/>
      <c r="BF4869" s="561">
        <f>AT4869+AZ4869</f>
        <v>0</v>
      </c>
      <c r="BG4869" s="562"/>
      <c r="BH4869" s="565">
        <f>AV4869+BB4869</f>
        <v>0</v>
      </c>
      <c r="BI4869" s="566"/>
      <c r="BJ4869" s="557">
        <f>IF(BF4869=0,0,(BH4869/BF4869)*100)</f>
        <v>0</v>
      </c>
      <c r="BK4869" s="558"/>
      <c r="BL4869" s="602">
        <f>(AD4869*2)+(AJ4869*2)+(AP4869*3)+BB4869</f>
        <v>0</v>
      </c>
      <c r="BM4869" s="603"/>
      <c r="BN4869" s="604"/>
      <c r="BO4869" s="587">
        <f t="shared" ref="BO4869" si="3434">IF(BQ4869=0,0,50*BP4869/BQ4869)</f>
        <v>0</v>
      </c>
      <c r="BP4869" s="555">
        <f>(BL4869*BS$11)+(N4869*BS$12)+(X4869*BS$13)+(R4869*BS$14)+(V4869*BS$15)+(Z4869*BS$16)</f>
        <v>0</v>
      </c>
      <c r="BQ4869" s="555">
        <f>((AZ4869-BB4869)*BS$18)+((AT4869-AV4869)*BS$17)+(H4869*BS$19)+(P4869*BS$20)</f>
        <v>0</v>
      </c>
      <c r="BR4869" s="65"/>
      <c r="BS4869" s="65"/>
      <c r="BT4869" s="268"/>
    </row>
    <row r="4870" spans="1:72" ht="21.75" hidden="1" customHeight="1" x14ac:dyDescent="0.25">
      <c r="A4870" s="268"/>
      <c r="B4870" s="679"/>
      <c r="C4870" s="690" t="str">
        <f>IF(ROSTER!D$28="","",ROSTER!D$28)</f>
        <v/>
      </c>
      <c r="D4870" s="691"/>
      <c r="E4870" s="668"/>
      <c r="F4870" s="681"/>
      <c r="G4870" s="664"/>
      <c r="H4870" s="585"/>
      <c r="I4870" s="586"/>
      <c r="J4870" s="571"/>
      <c r="K4870" s="572"/>
      <c r="L4870" s="575"/>
      <c r="M4870" s="576"/>
      <c r="N4870" s="581"/>
      <c r="O4870" s="582"/>
      <c r="P4870" s="571"/>
      <c r="Q4870" s="572"/>
      <c r="R4870" s="575"/>
      <c r="S4870" s="576"/>
      <c r="T4870" s="581"/>
      <c r="U4870" s="582"/>
      <c r="V4870" s="585"/>
      <c r="W4870" s="586"/>
      <c r="X4870" s="571"/>
      <c r="Y4870" s="586"/>
      <c r="Z4870" s="571"/>
      <c r="AA4870" s="586"/>
      <c r="AB4870" s="571"/>
      <c r="AC4870" s="572"/>
      <c r="AD4870" s="575"/>
      <c r="AE4870" s="576"/>
      <c r="AF4870" s="577"/>
      <c r="AG4870" s="578"/>
      <c r="AH4870" s="571"/>
      <c r="AI4870" s="572"/>
      <c r="AJ4870" s="575"/>
      <c r="AK4870" s="576"/>
      <c r="AL4870" s="577"/>
      <c r="AM4870" s="578"/>
      <c r="AN4870" s="571"/>
      <c r="AO4870" s="572"/>
      <c r="AP4870" s="575"/>
      <c r="AQ4870" s="576"/>
      <c r="AR4870" s="577"/>
      <c r="AS4870" s="578"/>
      <c r="AT4870" s="627"/>
      <c r="AU4870" s="628"/>
      <c r="AV4870" s="629"/>
      <c r="AW4870" s="630"/>
      <c r="AX4870" s="577"/>
      <c r="AY4870" s="578"/>
      <c r="AZ4870" s="571"/>
      <c r="BA4870" s="572"/>
      <c r="BB4870" s="575"/>
      <c r="BC4870" s="576"/>
      <c r="BD4870" s="577"/>
      <c r="BE4870" s="578"/>
      <c r="BF4870" s="627"/>
      <c r="BG4870" s="628"/>
      <c r="BH4870" s="629"/>
      <c r="BI4870" s="630"/>
      <c r="BJ4870" s="577"/>
      <c r="BK4870" s="578"/>
      <c r="BL4870" s="605"/>
      <c r="BM4870" s="606"/>
      <c r="BN4870" s="607"/>
      <c r="BO4870" s="588"/>
      <c r="BP4870" s="556"/>
      <c r="BQ4870" s="556"/>
      <c r="BR4870" s="65"/>
      <c r="BS4870" s="65"/>
      <c r="BT4870" s="268"/>
    </row>
    <row r="4871" spans="1:72" ht="21.75" hidden="1" customHeight="1" x14ac:dyDescent="0.25">
      <c r="A4871" s="268"/>
      <c r="B4871" s="678" t="str">
        <f>IF(ROSTER!B$30="","",ROSTER!B$30)</f>
        <v/>
      </c>
      <c r="C4871" s="669" t="str">
        <f>IF(ROSTER!C$30="","",ROSTER!C$30)</f>
        <v/>
      </c>
      <c r="D4871" s="670"/>
      <c r="E4871" s="667"/>
      <c r="F4871" s="680">
        <f>IF(E4871="y",1,IF(E4871="S",1,0))</f>
        <v>0</v>
      </c>
      <c r="G4871" s="663">
        <f>IF(E4871="S",1,0)</f>
        <v>0</v>
      </c>
      <c r="H4871" s="583"/>
      <c r="I4871" s="584"/>
      <c r="J4871" s="569"/>
      <c r="K4871" s="570"/>
      <c r="L4871" s="573"/>
      <c r="M4871" s="574"/>
      <c r="N4871" s="579">
        <f>L4871+J4871</f>
        <v>0</v>
      </c>
      <c r="O4871" s="580"/>
      <c r="P4871" s="569"/>
      <c r="Q4871" s="570"/>
      <c r="R4871" s="573"/>
      <c r="S4871" s="574"/>
      <c r="T4871" s="579">
        <f>R4871-P4871</f>
        <v>0</v>
      </c>
      <c r="U4871" s="580"/>
      <c r="V4871" s="583"/>
      <c r="W4871" s="584"/>
      <c r="X4871" s="569"/>
      <c r="Y4871" s="584"/>
      <c r="Z4871" s="569"/>
      <c r="AA4871" s="584"/>
      <c r="AB4871" s="569"/>
      <c r="AC4871" s="570"/>
      <c r="AD4871" s="573"/>
      <c r="AE4871" s="574"/>
      <c r="AF4871" s="557">
        <f>IF(AB4871=0,0,(AD4871/AB4871)*100)</f>
        <v>0</v>
      </c>
      <c r="AG4871" s="558"/>
      <c r="AH4871" s="569"/>
      <c r="AI4871" s="570"/>
      <c r="AJ4871" s="573"/>
      <c r="AK4871" s="574"/>
      <c r="AL4871" s="557">
        <f>IF(AH4871=0,0,(AJ4871/AH4871)*100)</f>
        <v>0</v>
      </c>
      <c r="AM4871" s="558"/>
      <c r="AN4871" s="569"/>
      <c r="AO4871" s="570"/>
      <c r="AP4871" s="573"/>
      <c r="AQ4871" s="574"/>
      <c r="AR4871" s="557">
        <f>IF(AN4871=0,0,(AP4871/AN4871)*100)</f>
        <v>0</v>
      </c>
      <c r="AS4871" s="558"/>
      <c r="AT4871" s="561">
        <f>AB4871+AH4871+AN4871</f>
        <v>0</v>
      </c>
      <c r="AU4871" s="562"/>
      <c r="AV4871" s="565">
        <f>AD4871+AJ4871+AP4871</f>
        <v>0</v>
      </c>
      <c r="AW4871" s="566"/>
      <c r="AX4871" s="557">
        <f>IF(AT4871=0,0,(AV4871/AT4871)*100)</f>
        <v>0</v>
      </c>
      <c r="AY4871" s="558"/>
      <c r="AZ4871" s="569"/>
      <c r="BA4871" s="570"/>
      <c r="BB4871" s="573"/>
      <c r="BC4871" s="574"/>
      <c r="BD4871" s="557">
        <f>IF(AZ4871=0,0,(BB4871/AZ4871)*100)</f>
        <v>0</v>
      </c>
      <c r="BE4871" s="558"/>
      <c r="BF4871" s="561">
        <f>AT4871+AZ4871</f>
        <v>0</v>
      </c>
      <c r="BG4871" s="562"/>
      <c r="BH4871" s="565">
        <f>AV4871+BB4871</f>
        <v>0</v>
      </c>
      <c r="BI4871" s="566"/>
      <c r="BJ4871" s="557">
        <f>IF(BF4871=0,0,(BH4871/BF4871)*100)</f>
        <v>0</v>
      </c>
      <c r="BK4871" s="558"/>
      <c r="BL4871" s="602">
        <f>(AD4871*2)+(AJ4871*2)+(AP4871*3)+BB4871</f>
        <v>0</v>
      </c>
      <c r="BM4871" s="603"/>
      <c r="BN4871" s="604"/>
      <c r="BO4871" s="587">
        <f t="shared" ref="BO4871" si="3435">IF(BQ4871=0,0,50*BP4871/BQ4871)</f>
        <v>0</v>
      </c>
      <c r="BP4871" s="555">
        <f>(BL4871*BS$11)+(N4871*BS$12)+(X4871*BS$13)+(R4871*BS$14)+(V4871*BS$15)+(Z4871*BS$16)</f>
        <v>0</v>
      </c>
      <c r="BQ4871" s="555">
        <f>((AZ4871-BB4871)*BS$18)+((AT4871-AV4871)*BS$17)+(H4871*BS$19)+(P4871*BS$20)</f>
        <v>0</v>
      </c>
      <c r="BR4871" s="65"/>
      <c r="BS4871" s="65"/>
      <c r="BT4871" s="268"/>
    </row>
    <row r="4872" spans="1:72" ht="21.75" hidden="1" customHeight="1" x14ac:dyDescent="0.25">
      <c r="A4872" s="268"/>
      <c r="B4872" s="679"/>
      <c r="C4872" s="690" t="str">
        <f>IF(ROSTER!D$30="","",ROSTER!D$30)</f>
        <v/>
      </c>
      <c r="D4872" s="691"/>
      <c r="E4872" s="668"/>
      <c r="F4872" s="681"/>
      <c r="G4872" s="664"/>
      <c r="H4872" s="585"/>
      <c r="I4872" s="586"/>
      <c r="J4872" s="571"/>
      <c r="K4872" s="572"/>
      <c r="L4872" s="575"/>
      <c r="M4872" s="576"/>
      <c r="N4872" s="581"/>
      <c r="O4872" s="582"/>
      <c r="P4872" s="571"/>
      <c r="Q4872" s="572"/>
      <c r="R4872" s="575"/>
      <c r="S4872" s="576"/>
      <c r="T4872" s="581"/>
      <c r="U4872" s="582"/>
      <c r="V4872" s="585"/>
      <c r="W4872" s="586"/>
      <c r="X4872" s="571"/>
      <c r="Y4872" s="586"/>
      <c r="Z4872" s="571"/>
      <c r="AA4872" s="586"/>
      <c r="AB4872" s="571"/>
      <c r="AC4872" s="572"/>
      <c r="AD4872" s="575"/>
      <c r="AE4872" s="576"/>
      <c r="AF4872" s="577"/>
      <c r="AG4872" s="578"/>
      <c r="AH4872" s="571"/>
      <c r="AI4872" s="572"/>
      <c r="AJ4872" s="575"/>
      <c r="AK4872" s="576"/>
      <c r="AL4872" s="577"/>
      <c r="AM4872" s="578"/>
      <c r="AN4872" s="571"/>
      <c r="AO4872" s="572"/>
      <c r="AP4872" s="575"/>
      <c r="AQ4872" s="576"/>
      <c r="AR4872" s="577"/>
      <c r="AS4872" s="578"/>
      <c r="AT4872" s="627"/>
      <c r="AU4872" s="628"/>
      <c r="AV4872" s="629"/>
      <c r="AW4872" s="630"/>
      <c r="AX4872" s="577"/>
      <c r="AY4872" s="578"/>
      <c r="AZ4872" s="571"/>
      <c r="BA4872" s="572"/>
      <c r="BB4872" s="575"/>
      <c r="BC4872" s="576"/>
      <c r="BD4872" s="577"/>
      <c r="BE4872" s="578"/>
      <c r="BF4872" s="627"/>
      <c r="BG4872" s="628"/>
      <c r="BH4872" s="629"/>
      <c r="BI4872" s="630"/>
      <c r="BJ4872" s="577"/>
      <c r="BK4872" s="578"/>
      <c r="BL4872" s="605"/>
      <c r="BM4872" s="606"/>
      <c r="BN4872" s="607"/>
      <c r="BO4872" s="588"/>
      <c r="BP4872" s="556"/>
      <c r="BQ4872" s="556"/>
      <c r="BR4872" s="65"/>
      <c r="BS4872" s="65"/>
      <c r="BT4872" s="268"/>
    </row>
    <row r="4873" spans="1:72" ht="21.75" hidden="1" customHeight="1" x14ac:dyDescent="0.25">
      <c r="A4873" s="268"/>
      <c r="B4873" s="678" t="str">
        <f>IF(ROSTER!B$32="","",ROSTER!B$32)</f>
        <v/>
      </c>
      <c r="C4873" s="669" t="str">
        <f>IF(ROSTER!C$32="","",ROSTER!C$32)</f>
        <v/>
      </c>
      <c r="D4873" s="670"/>
      <c r="E4873" s="667"/>
      <c r="F4873" s="680">
        <f>IF(E4873="y",1,IF(E4873="S",1,0))</f>
        <v>0</v>
      </c>
      <c r="G4873" s="663">
        <f>IF(E4873="S",1,0)</f>
        <v>0</v>
      </c>
      <c r="H4873" s="583"/>
      <c r="I4873" s="584"/>
      <c r="J4873" s="569"/>
      <c r="K4873" s="570"/>
      <c r="L4873" s="573"/>
      <c r="M4873" s="574"/>
      <c r="N4873" s="579">
        <f>L4873+J4873</f>
        <v>0</v>
      </c>
      <c r="O4873" s="580"/>
      <c r="P4873" s="569"/>
      <c r="Q4873" s="570"/>
      <c r="R4873" s="573"/>
      <c r="S4873" s="574"/>
      <c r="T4873" s="579">
        <f>R4873-P4873</f>
        <v>0</v>
      </c>
      <c r="U4873" s="580"/>
      <c r="V4873" s="583"/>
      <c r="W4873" s="584"/>
      <c r="X4873" s="569"/>
      <c r="Y4873" s="584"/>
      <c r="Z4873" s="569"/>
      <c r="AA4873" s="584"/>
      <c r="AB4873" s="569"/>
      <c r="AC4873" s="570"/>
      <c r="AD4873" s="573"/>
      <c r="AE4873" s="574"/>
      <c r="AF4873" s="557">
        <f>IF(AB4873=0,0,(AD4873/AB4873)*100)</f>
        <v>0</v>
      </c>
      <c r="AG4873" s="558"/>
      <c r="AH4873" s="569"/>
      <c r="AI4873" s="570"/>
      <c r="AJ4873" s="573"/>
      <c r="AK4873" s="574"/>
      <c r="AL4873" s="557">
        <f>IF(AH4873=0,0,(AJ4873/AH4873)*100)</f>
        <v>0</v>
      </c>
      <c r="AM4873" s="558"/>
      <c r="AN4873" s="569"/>
      <c r="AO4873" s="570"/>
      <c r="AP4873" s="573"/>
      <c r="AQ4873" s="574"/>
      <c r="AR4873" s="557">
        <f>IF(AN4873=0,0,(AP4873/AN4873)*100)</f>
        <v>0</v>
      </c>
      <c r="AS4873" s="558"/>
      <c r="AT4873" s="561">
        <f>AB4873+AH4873+AN4873</f>
        <v>0</v>
      </c>
      <c r="AU4873" s="562"/>
      <c r="AV4873" s="565">
        <f>AD4873+AJ4873+AP4873</f>
        <v>0</v>
      </c>
      <c r="AW4873" s="566"/>
      <c r="AX4873" s="557">
        <f>IF(AT4873=0,0,(AV4873/AT4873)*100)</f>
        <v>0</v>
      </c>
      <c r="AY4873" s="558"/>
      <c r="AZ4873" s="569"/>
      <c r="BA4873" s="570"/>
      <c r="BB4873" s="573"/>
      <c r="BC4873" s="574"/>
      <c r="BD4873" s="557">
        <f>IF(AZ4873=0,0,(BB4873/AZ4873)*100)</f>
        <v>0</v>
      </c>
      <c r="BE4873" s="558"/>
      <c r="BF4873" s="561">
        <f>AT4873+AZ4873</f>
        <v>0</v>
      </c>
      <c r="BG4873" s="562"/>
      <c r="BH4873" s="565">
        <f>AV4873+BB4873</f>
        <v>0</v>
      </c>
      <c r="BI4873" s="566"/>
      <c r="BJ4873" s="557">
        <f>IF(BF4873=0,0,(BH4873/BF4873)*100)</f>
        <v>0</v>
      </c>
      <c r="BK4873" s="558"/>
      <c r="BL4873" s="602">
        <f>(AD4873*2)+(AJ4873*2)+(AP4873*3)+BB4873</f>
        <v>0</v>
      </c>
      <c r="BM4873" s="603"/>
      <c r="BN4873" s="604"/>
      <c r="BO4873" s="587">
        <f t="shared" ref="BO4873" si="3436">IF(BQ4873=0,0,50*BP4873/BQ4873)</f>
        <v>0</v>
      </c>
      <c r="BP4873" s="555">
        <f>(BL4873*BS$11)+(N4873*BS$12)+(X4873*BS$13)+(R4873*BS$14)+(V4873*BS$15)+(Z4873*BS$16)</f>
        <v>0</v>
      </c>
      <c r="BQ4873" s="555">
        <f>((AZ4873-BB4873)*BS$18)+((AT4873-AV4873)*BS$17)+(H4873*BS$19)+(P4873*BS$20)</f>
        <v>0</v>
      </c>
      <c r="BR4873" s="65"/>
      <c r="BS4873" s="65"/>
      <c r="BT4873" s="268"/>
    </row>
    <row r="4874" spans="1:72" ht="21.75" hidden="1" customHeight="1" x14ac:dyDescent="0.25">
      <c r="A4874" s="268"/>
      <c r="B4874" s="679"/>
      <c r="C4874" s="690" t="str">
        <f>IF(ROSTER!D$32="","",ROSTER!D$32)</f>
        <v/>
      </c>
      <c r="D4874" s="691"/>
      <c r="E4874" s="668"/>
      <c r="F4874" s="681"/>
      <c r="G4874" s="664"/>
      <c r="H4874" s="585"/>
      <c r="I4874" s="586"/>
      <c r="J4874" s="571"/>
      <c r="K4874" s="572"/>
      <c r="L4874" s="575"/>
      <c r="M4874" s="576"/>
      <c r="N4874" s="581"/>
      <c r="O4874" s="582"/>
      <c r="P4874" s="571"/>
      <c r="Q4874" s="572"/>
      <c r="R4874" s="575"/>
      <c r="S4874" s="576"/>
      <c r="T4874" s="581"/>
      <c r="U4874" s="582"/>
      <c r="V4874" s="585"/>
      <c r="W4874" s="586"/>
      <c r="X4874" s="571"/>
      <c r="Y4874" s="586"/>
      <c r="Z4874" s="571"/>
      <c r="AA4874" s="586"/>
      <c r="AB4874" s="571"/>
      <c r="AC4874" s="572"/>
      <c r="AD4874" s="575"/>
      <c r="AE4874" s="576"/>
      <c r="AF4874" s="577"/>
      <c r="AG4874" s="578"/>
      <c r="AH4874" s="571"/>
      <c r="AI4874" s="572"/>
      <c r="AJ4874" s="575"/>
      <c r="AK4874" s="576"/>
      <c r="AL4874" s="577"/>
      <c r="AM4874" s="578"/>
      <c r="AN4874" s="571"/>
      <c r="AO4874" s="572"/>
      <c r="AP4874" s="575"/>
      <c r="AQ4874" s="576"/>
      <c r="AR4874" s="577"/>
      <c r="AS4874" s="578"/>
      <c r="AT4874" s="627"/>
      <c r="AU4874" s="628"/>
      <c r="AV4874" s="629"/>
      <c r="AW4874" s="630"/>
      <c r="AX4874" s="577"/>
      <c r="AY4874" s="578"/>
      <c r="AZ4874" s="571"/>
      <c r="BA4874" s="572"/>
      <c r="BB4874" s="575"/>
      <c r="BC4874" s="576"/>
      <c r="BD4874" s="577"/>
      <c r="BE4874" s="578"/>
      <c r="BF4874" s="627"/>
      <c r="BG4874" s="628"/>
      <c r="BH4874" s="629"/>
      <c r="BI4874" s="630"/>
      <c r="BJ4874" s="577"/>
      <c r="BK4874" s="578"/>
      <c r="BL4874" s="605"/>
      <c r="BM4874" s="606"/>
      <c r="BN4874" s="607"/>
      <c r="BO4874" s="588"/>
      <c r="BP4874" s="556"/>
      <c r="BQ4874" s="556"/>
      <c r="BR4874" s="65"/>
      <c r="BS4874" s="65"/>
      <c r="BT4874" s="268"/>
    </row>
    <row r="4875" spans="1:72" ht="21.75" hidden="1" customHeight="1" x14ac:dyDescent="0.25">
      <c r="A4875" s="268"/>
      <c r="B4875" s="678" t="str">
        <f>IF(ROSTER!B$34="","",ROSTER!B$34)</f>
        <v/>
      </c>
      <c r="C4875" s="669" t="str">
        <f>IF(ROSTER!C$34="","",ROSTER!C$34)</f>
        <v/>
      </c>
      <c r="D4875" s="670"/>
      <c r="E4875" s="667"/>
      <c r="F4875" s="680">
        <f>IF(E4875="y",1,IF(E4875="S",1,0))</f>
        <v>0</v>
      </c>
      <c r="G4875" s="663">
        <f>IF(E4875="S",1,0)</f>
        <v>0</v>
      </c>
      <c r="H4875" s="583"/>
      <c r="I4875" s="584"/>
      <c r="J4875" s="569"/>
      <c r="K4875" s="570"/>
      <c r="L4875" s="573"/>
      <c r="M4875" s="574"/>
      <c r="N4875" s="579">
        <f>L4875+J4875</f>
        <v>0</v>
      </c>
      <c r="O4875" s="580"/>
      <c r="P4875" s="569"/>
      <c r="Q4875" s="570"/>
      <c r="R4875" s="573"/>
      <c r="S4875" s="574"/>
      <c r="T4875" s="579">
        <f>R4875-P4875</f>
        <v>0</v>
      </c>
      <c r="U4875" s="580"/>
      <c r="V4875" s="583"/>
      <c r="W4875" s="584"/>
      <c r="X4875" s="569"/>
      <c r="Y4875" s="584"/>
      <c r="Z4875" s="569"/>
      <c r="AA4875" s="584"/>
      <c r="AB4875" s="569"/>
      <c r="AC4875" s="570"/>
      <c r="AD4875" s="573"/>
      <c r="AE4875" s="574"/>
      <c r="AF4875" s="557">
        <f>IF(AB4875=0,0,(AD4875/AB4875)*100)</f>
        <v>0</v>
      </c>
      <c r="AG4875" s="558"/>
      <c r="AH4875" s="569"/>
      <c r="AI4875" s="570"/>
      <c r="AJ4875" s="573"/>
      <c r="AK4875" s="574"/>
      <c r="AL4875" s="557">
        <f>IF(AH4875=0,0,(AJ4875/AH4875)*100)</f>
        <v>0</v>
      </c>
      <c r="AM4875" s="558"/>
      <c r="AN4875" s="569"/>
      <c r="AO4875" s="570"/>
      <c r="AP4875" s="573"/>
      <c r="AQ4875" s="574"/>
      <c r="AR4875" s="557">
        <f>IF(AN4875=0,0,(AP4875/AN4875)*100)</f>
        <v>0</v>
      </c>
      <c r="AS4875" s="558"/>
      <c r="AT4875" s="561">
        <f>AB4875+AH4875+AN4875</f>
        <v>0</v>
      </c>
      <c r="AU4875" s="562"/>
      <c r="AV4875" s="565">
        <f>AD4875+AJ4875+AP4875</f>
        <v>0</v>
      </c>
      <c r="AW4875" s="566"/>
      <c r="AX4875" s="557">
        <f>IF(AT4875=0,0,(AV4875/AT4875)*100)</f>
        <v>0</v>
      </c>
      <c r="AY4875" s="558"/>
      <c r="AZ4875" s="569"/>
      <c r="BA4875" s="570"/>
      <c r="BB4875" s="573"/>
      <c r="BC4875" s="574"/>
      <c r="BD4875" s="557">
        <f>IF(AZ4875=0,0,(BB4875/AZ4875)*100)</f>
        <v>0</v>
      </c>
      <c r="BE4875" s="558"/>
      <c r="BF4875" s="561">
        <f>AT4875+AZ4875</f>
        <v>0</v>
      </c>
      <c r="BG4875" s="562"/>
      <c r="BH4875" s="565">
        <f>AV4875+BB4875</f>
        <v>0</v>
      </c>
      <c r="BI4875" s="566"/>
      <c r="BJ4875" s="557">
        <f>IF(BF4875=0,0,(BH4875/BF4875)*100)</f>
        <v>0</v>
      </c>
      <c r="BK4875" s="558"/>
      <c r="BL4875" s="602">
        <f>(AD4875*2)+(AJ4875*2)+(AP4875*3)+BB4875</f>
        <v>0</v>
      </c>
      <c r="BM4875" s="603"/>
      <c r="BN4875" s="604"/>
      <c r="BO4875" s="587">
        <f t="shared" ref="BO4875" si="3437">IF(BQ4875=0,0,50*BP4875/BQ4875)</f>
        <v>0</v>
      </c>
      <c r="BP4875" s="555">
        <f>(BL4875*BS$11)+(N4875*BS$12)+(X4875*BS$13)+(R4875*BS$14)+(V4875*BS$15)+(Z4875*BS$16)</f>
        <v>0</v>
      </c>
      <c r="BQ4875" s="555">
        <f>((AZ4875-BB4875)*BS$18)+((AT4875-AV4875)*BS$17)+(H4875*BS$19)+(P4875*BS$20)</f>
        <v>0</v>
      </c>
      <c r="BR4875" s="65"/>
      <c r="BS4875" s="65"/>
      <c r="BT4875" s="268"/>
    </row>
    <row r="4876" spans="1:72" ht="21.75" hidden="1" customHeight="1" x14ac:dyDescent="0.25">
      <c r="A4876" s="268"/>
      <c r="B4876" s="679"/>
      <c r="C4876" s="690" t="str">
        <f>IF(ROSTER!D$34="","",ROSTER!D$34)</f>
        <v/>
      </c>
      <c r="D4876" s="691"/>
      <c r="E4876" s="668"/>
      <c r="F4876" s="681"/>
      <c r="G4876" s="664"/>
      <c r="H4876" s="585"/>
      <c r="I4876" s="586"/>
      <c r="J4876" s="571"/>
      <c r="K4876" s="572"/>
      <c r="L4876" s="575"/>
      <c r="M4876" s="576"/>
      <c r="N4876" s="581"/>
      <c r="O4876" s="582"/>
      <c r="P4876" s="571"/>
      <c r="Q4876" s="572"/>
      <c r="R4876" s="575"/>
      <c r="S4876" s="576"/>
      <c r="T4876" s="581"/>
      <c r="U4876" s="582"/>
      <c r="V4876" s="585"/>
      <c r="W4876" s="586"/>
      <c r="X4876" s="571"/>
      <c r="Y4876" s="586"/>
      <c r="Z4876" s="571"/>
      <c r="AA4876" s="586"/>
      <c r="AB4876" s="571"/>
      <c r="AC4876" s="572"/>
      <c r="AD4876" s="575"/>
      <c r="AE4876" s="576"/>
      <c r="AF4876" s="577"/>
      <c r="AG4876" s="578"/>
      <c r="AH4876" s="571"/>
      <c r="AI4876" s="572"/>
      <c r="AJ4876" s="575"/>
      <c r="AK4876" s="576"/>
      <c r="AL4876" s="577"/>
      <c r="AM4876" s="578"/>
      <c r="AN4876" s="571"/>
      <c r="AO4876" s="572"/>
      <c r="AP4876" s="575"/>
      <c r="AQ4876" s="576"/>
      <c r="AR4876" s="577"/>
      <c r="AS4876" s="578"/>
      <c r="AT4876" s="627"/>
      <c r="AU4876" s="628"/>
      <c r="AV4876" s="629"/>
      <c r="AW4876" s="630"/>
      <c r="AX4876" s="577"/>
      <c r="AY4876" s="578"/>
      <c r="AZ4876" s="571"/>
      <c r="BA4876" s="572"/>
      <c r="BB4876" s="575"/>
      <c r="BC4876" s="576"/>
      <c r="BD4876" s="577"/>
      <c r="BE4876" s="578"/>
      <c r="BF4876" s="627"/>
      <c r="BG4876" s="628"/>
      <c r="BH4876" s="629"/>
      <c r="BI4876" s="630"/>
      <c r="BJ4876" s="577"/>
      <c r="BK4876" s="578"/>
      <c r="BL4876" s="605"/>
      <c r="BM4876" s="606"/>
      <c r="BN4876" s="607"/>
      <c r="BO4876" s="588"/>
      <c r="BP4876" s="556"/>
      <c r="BQ4876" s="556"/>
      <c r="BR4876" s="65"/>
      <c r="BS4876" s="65"/>
      <c r="BT4876" s="268"/>
    </row>
    <row r="4877" spans="1:72" ht="21.75" hidden="1" customHeight="1" x14ac:dyDescent="0.25">
      <c r="A4877" s="268"/>
      <c r="B4877" s="678" t="str">
        <f>IF(ROSTER!B$36="","",ROSTER!B$36)</f>
        <v/>
      </c>
      <c r="C4877" s="669" t="str">
        <f>IF(ROSTER!C$36="","",ROSTER!C$36)</f>
        <v/>
      </c>
      <c r="D4877" s="670"/>
      <c r="E4877" s="667"/>
      <c r="F4877" s="680">
        <f>IF(E4877="y",1,IF(E4877="S",1,0))</f>
        <v>0</v>
      </c>
      <c r="G4877" s="663">
        <f>IF(E4877="S",1,0)</f>
        <v>0</v>
      </c>
      <c r="H4877" s="583"/>
      <c r="I4877" s="584"/>
      <c r="J4877" s="569"/>
      <c r="K4877" s="570"/>
      <c r="L4877" s="573"/>
      <c r="M4877" s="574"/>
      <c r="N4877" s="579">
        <f>L4877+J4877</f>
        <v>0</v>
      </c>
      <c r="O4877" s="580"/>
      <c r="P4877" s="569"/>
      <c r="Q4877" s="570"/>
      <c r="R4877" s="573"/>
      <c r="S4877" s="574"/>
      <c r="T4877" s="579">
        <f>R4877-P4877</f>
        <v>0</v>
      </c>
      <c r="U4877" s="580"/>
      <c r="V4877" s="583"/>
      <c r="W4877" s="584"/>
      <c r="X4877" s="569"/>
      <c r="Y4877" s="584"/>
      <c r="Z4877" s="569"/>
      <c r="AA4877" s="584"/>
      <c r="AB4877" s="569"/>
      <c r="AC4877" s="570"/>
      <c r="AD4877" s="573"/>
      <c r="AE4877" s="574"/>
      <c r="AF4877" s="557">
        <f>IF(AB4877=0,0,(AD4877/AB4877)*100)</f>
        <v>0</v>
      </c>
      <c r="AG4877" s="558"/>
      <c r="AH4877" s="569"/>
      <c r="AI4877" s="570"/>
      <c r="AJ4877" s="573"/>
      <c r="AK4877" s="574"/>
      <c r="AL4877" s="557">
        <f>IF(AH4877=0,0,(AJ4877/AH4877)*100)</f>
        <v>0</v>
      </c>
      <c r="AM4877" s="558"/>
      <c r="AN4877" s="569"/>
      <c r="AO4877" s="570"/>
      <c r="AP4877" s="573"/>
      <c r="AQ4877" s="574"/>
      <c r="AR4877" s="557">
        <f>IF(AN4877=0,0,(AP4877/AN4877)*100)</f>
        <v>0</v>
      </c>
      <c r="AS4877" s="558"/>
      <c r="AT4877" s="561">
        <f>AB4877+AH4877+AN4877</f>
        <v>0</v>
      </c>
      <c r="AU4877" s="562"/>
      <c r="AV4877" s="565">
        <f>AD4877+AJ4877+AP4877</f>
        <v>0</v>
      </c>
      <c r="AW4877" s="566"/>
      <c r="AX4877" s="557">
        <f>IF(AT4877=0,0,(AV4877/AT4877)*100)</f>
        <v>0</v>
      </c>
      <c r="AY4877" s="558"/>
      <c r="AZ4877" s="569"/>
      <c r="BA4877" s="570"/>
      <c r="BB4877" s="573"/>
      <c r="BC4877" s="574"/>
      <c r="BD4877" s="557">
        <f>IF(AZ4877=0,0,(BB4877/AZ4877)*100)</f>
        <v>0</v>
      </c>
      <c r="BE4877" s="558"/>
      <c r="BF4877" s="561">
        <f>AT4877+AZ4877</f>
        <v>0</v>
      </c>
      <c r="BG4877" s="562"/>
      <c r="BH4877" s="565">
        <f>AV4877+BB4877</f>
        <v>0</v>
      </c>
      <c r="BI4877" s="566"/>
      <c r="BJ4877" s="557">
        <f>IF(BF4877=0,0,(BH4877/BF4877)*100)</f>
        <v>0</v>
      </c>
      <c r="BK4877" s="558"/>
      <c r="BL4877" s="602">
        <f>(AD4877*2)+(AJ4877*2)+(AP4877*3)+BB4877</f>
        <v>0</v>
      </c>
      <c r="BM4877" s="603"/>
      <c r="BN4877" s="604"/>
      <c r="BO4877" s="587">
        <f t="shared" ref="BO4877" si="3438">IF(BQ4877=0,0,50*BP4877/BQ4877)</f>
        <v>0</v>
      </c>
      <c r="BP4877" s="555">
        <f>(BL4877*BS$11)+(N4877*BS$12)+(X4877*BS$13)+(R4877*BS$14)+(V4877*BS$15)+(Z4877*BS$16)</f>
        <v>0</v>
      </c>
      <c r="BQ4877" s="555">
        <f>((AZ4877-BB4877)*BS$18)+((AT4877-AV4877)*BS$17)+(H4877*BS$19)+(P4877*BS$20)</f>
        <v>0</v>
      </c>
      <c r="BR4877" s="65"/>
      <c r="BS4877" s="65"/>
      <c r="BT4877" s="268"/>
    </row>
    <row r="4878" spans="1:72" ht="21.75" hidden="1" customHeight="1" x14ac:dyDescent="0.25">
      <c r="A4878" s="268"/>
      <c r="B4878" s="679"/>
      <c r="C4878" s="690" t="str">
        <f>IF(ROSTER!D$36="","",ROSTER!D$36)</f>
        <v/>
      </c>
      <c r="D4878" s="691"/>
      <c r="E4878" s="668"/>
      <c r="F4878" s="681"/>
      <c r="G4878" s="664"/>
      <c r="H4878" s="585"/>
      <c r="I4878" s="586"/>
      <c r="J4878" s="571"/>
      <c r="K4878" s="572"/>
      <c r="L4878" s="575"/>
      <c r="M4878" s="576"/>
      <c r="N4878" s="581"/>
      <c r="O4878" s="582"/>
      <c r="P4878" s="571"/>
      <c r="Q4878" s="572"/>
      <c r="R4878" s="575"/>
      <c r="S4878" s="576"/>
      <c r="T4878" s="581"/>
      <c r="U4878" s="582"/>
      <c r="V4878" s="585"/>
      <c r="W4878" s="586"/>
      <c r="X4878" s="571"/>
      <c r="Y4878" s="586"/>
      <c r="Z4878" s="571"/>
      <c r="AA4878" s="586"/>
      <c r="AB4878" s="571"/>
      <c r="AC4878" s="572"/>
      <c r="AD4878" s="575"/>
      <c r="AE4878" s="576"/>
      <c r="AF4878" s="577"/>
      <c r="AG4878" s="578"/>
      <c r="AH4878" s="571"/>
      <c r="AI4878" s="572"/>
      <c r="AJ4878" s="575"/>
      <c r="AK4878" s="576"/>
      <c r="AL4878" s="577"/>
      <c r="AM4878" s="578"/>
      <c r="AN4878" s="571"/>
      <c r="AO4878" s="572"/>
      <c r="AP4878" s="575"/>
      <c r="AQ4878" s="576"/>
      <c r="AR4878" s="577"/>
      <c r="AS4878" s="578"/>
      <c r="AT4878" s="627"/>
      <c r="AU4878" s="628"/>
      <c r="AV4878" s="629"/>
      <c r="AW4878" s="630"/>
      <c r="AX4878" s="577"/>
      <c r="AY4878" s="578"/>
      <c r="AZ4878" s="571"/>
      <c r="BA4878" s="572"/>
      <c r="BB4878" s="575"/>
      <c r="BC4878" s="576"/>
      <c r="BD4878" s="577"/>
      <c r="BE4878" s="578"/>
      <c r="BF4878" s="627"/>
      <c r="BG4878" s="628"/>
      <c r="BH4878" s="629"/>
      <c r="BI4878" s="630"/>
      <c r="BJ4878" s="577"/>
      <c r="BK4878" s="578"/>
      <c r="BL4878" s="605"/>
      <c r="BM4878" s="606"/>
      <c r="BN4878" s="607"/>
      <c r="BO4878" s="588"/>
      <c r="BP4878" s="556"/>
      <c r="BQ4878" s="556"/>
      <c r="BR4878" s="65"/>
      <c r="BS4878" s="65"/>
      <c r="BT4878" s="268"/>
    </row>
    <row r="4879" spans="1:72" ht="21.75" hidden="1" customHeight="1" x14ac:dyDescent="0.25">
      <c r="A4879" s="268"/>
      <c r="B4879" s="678" t="str">
        <f>IF(ROSTER!B$38="","",ROSTER!B$38)</f>
        <v/>
      </c>
      <c r="C4879" s="669" t="str">
        <f>IF(ROSTER!C$38="","",ROSTER!C$38)</f>
        <v/>
      </c>
      <c r="D4879" s="670"/>
      <c r="E4879" s="667"/>
      <c r="F4879" s="680">
        <f>IF(E4879="y",1,IF(E4879="S",1,0))</f>
        <v>0</v>
      </c>
      <c r="G4879" s="663">
        <f>IF(E4879="S",1,0)</f>
        <v>0</v>
      </c>
      <c r="H4879" s="583"/>
      <c r="I4879" s="584"/>
      <c r="J4879" s="569"/>
      <c r="K4879" s="570"/>
      <c r="L4879" s="573"/>
      <c r="M4879" s="574"/>
      <c r="N4879" s="579">
        <f>L4879+J4879</f>
        <v>0</v>
      </c>
      <c r="O4879" s="580"/>
      <c r="P4879" s="569"/>
      <c r="Q4879" s="570"/>
      <c r="R4879" s="573"/>
      <c r="S4879" s="574"/>
      <c r="T4879" s="579">
        <f>R4879-P4879</f>
        <v>0</v>
      </c>
      <c r="U4879" s="580"/>
      <c r="V4879" s="583"/>
      <c r="W4879" s="584"/>
      <c r="X4879" s="569"/>
      <c r="Y4879" s="584"/>
      <c r="Z4879" s="569"/>
      <c r="AA4879" s="584"/>
      <c r="AB4879" s="569"/>
      <c r="AC4879" s="570"/>
      <c r="AD4879" s="573"/>
      <c r="AE4879" s="574"/>
      <c r="AF4879" s="557">
        <f>IF(AB4879=0,0,(AD4879/AB4879)*100)</f>
        <v>0</v>
      </c>
      <c r="AG4879" s="558"/>
      <c r="AH4879" s="569"/>
      <c r="AI4879" s="570"/>
      <c r="AJ4879" s="573"/>
      <c r="AK4879" s="574"/>
      <c r="AL4879" s="557">
        <f>IF(AH4879=0,0,(AJ4879/AH4879)*100)</f>
        <v>0</v>
      </c>
      <c r="AM4879" s="558"/>
      <c r="AN4879" s="569"/>
      <c r="AO4879" s="570"/>
      <c r="AP4879" s="573"/>
      <c r="AQ4879" s="574"/>
      <c r="AR4879" s="557">
        <f>IF(AN4879=0,0,(AP4879/AN4879)*100)</f>
        <v>0</v>
      </c>
      <c r="AS4879" s="558"/>
      <c r="AT4879" s="561">
        <f>AB4879+AH4879+AN4879</f>
        <v>0</v>
      </c>
      <c r="AU4879" s="562"/>
      <c r="AV4879" s="565">
        <f>AD4879+AJ4879+AP4879</f>
        <v>0</v>
      </c>
      <c r="AW4879" s="566"/>
      <c r="AX4879" s="557">
        <f>IF(AT4879=0,0,(AV4879/AT4879)*100)</f>
        <v>0</v>
      </c>
      <c r="AY4879" s="558"/>
      <c r="AZ4879" s="569"/>
      <c r="BA4879" s="570"/>
      <c r="BB4879" s="573"/>
      <c r="BC4879" s="574"/>
      <c r="BD4879" s="557">
        <f>IF(AZ4879=0,0,(BB4879/AZ4879)*100)</f>
        <v>0</v>
      </c>
      <c r="BE4879" s="558"/>
      <c r="BF4879" s="561">
        <f>AT4879+AZ4879</f>
        <v>0</v>
      </c>
      <c r="BG4879" s="562"/>
      <c r="BH4879" s="565">
        <f>AV4879+BB4879</f>
        <v>0</v>
      </c>
      <c r="BI4879" s="566"/>
      <c r="BJ4879" s="557">
        <f>IF(BF4879=0,0,(BH4879/BF4879)*100)</f>
        <v>0</v>
      </c>
      <c r="BK4879" s="558"/>
      <c r="BL4879" s="602">
        <f>(AD4879*2)+(AJ4879*2)+(AP4879*3)+BB4879</f>
        <v>0</v>
      </c>
      <c r="BM4879" s="603"/>
      <c r="BN4879" s="604"/>
      <c r="BO4879" s="587">
        <f t="shared" ref="BO4879" si="3439">IF(BQ4879=0,0,50*BP4879/BQ4879)</f>
        <v>0</v>
      </c>
      <c r="BP4879" s="555">
        <f>(BL4879*BS$11)+(N4879*BS$12)+(X4879*BS$13)+(R4879*BS$14)+(V4879*BS$15)+(Z4879*BS$16)</f>
        <v>0</v>
      </c>
      <c r="BQ4879" s="555">
        <f>((AZ4879-BB4879)*BS$18)+((AT4879-AV4879)*BS$17)+(H4879*BS$19)+(P4879*BS$20)</f>
        <v>0</v>
      </c>
      <c r="BR4879" s="65"/>
      <c r="BS4879" s="65"/>
      <c r="BT4879" s="268"/>
    </row>
    <row r="4880" spans="1:72" ht="21.75" hidden="1" customHeight="1" x14ac:dyDescent="0.25">
      <c r="A4880" s="268"/>
      <c r="B4880" s="679"/>
      <c r="C4880" s="690" t="str">
        <f>IF(ROSTER!D$38="","",ROSTER!D$38)</f>
        <v/>
      </c>
      <c r="D4880" s="691"/>
      <c r="E4880" s="668"/>
      <c r="F4880" s="681"/>
      <c r="G4880" s="664"/>
      <c r="H4880" s="585"/>
      <c r="I4880" s="586"/>
      <c r="J4880" s="571"/>
      <c r="K4880" s="572"/>
      <c r="L4880" s="575"/>
      <c r="M4880" s="576"/>
      <c r="N4880" s="581"/>
      <c r="O4880" s="582"/>
      <c r="P4880" s="571"/>
      <c r="Q4880" s="572"/>
      <c r="R4880" s="575"/>
      <c r="S4880" s="576"/>
      <c r="T4880" s="581"/>
      <c r="U4880" s="582"/>
      <c r="V4880" s="585"/>
      <c r="W4880" s="586"/>
      <c r="X4880" s="571"/>
      <c r="Y4880" s="586"/>
      <c r="Z4880" s="571"/>
      <c r="AA4880" s="586"/>
      <c r="AB4880" s="571"/>
      <c r="AC4880" s="572"/>
      <c r="AD4880" s="575"/>
      <c r="AE4880" s="576"/>
      <c r="AF4880" s="577"/>
      <c r="AG4880" s="578"/>
      <c r="AH4880" s="571"/>
      <c r="AI4880" s="572"/>
      <c r="AJ4880" s="575"/>
      <c r="AK4880" s="576"/>
      <c r="AL4880" s="577"/>
      <c r="AM4880" s="578"/>
      <c r="AN4880" s="571"/>
      <c r="AO4880" s="572"/>
      <c r="AP4880" s="575"/>
      <c r="AQ4880" s="576"/>
      <c r="AR4880" s="577"/>
      <c r="AS4880" s="578"/>
      <c r="AT4880" s="627"/>
      <c r="AU4880" s="628"/>
      <c r="AV4880" s="629"/>
      <c r="AW4880" s="630"/>
      <c r="AX4880" s="577"/>
      <c r="AY4880" s="578"/>
      <c r="AZ4880" s="571"/>
      <c r="BA4880" s="572"/>
      <c r="BB4880" s="575"/>
      <c r="BC4880" s="576"/>
      <c r="BD4880" s="577"/>
      <c r="BE4880" s="578"/>
      <c r="BF4880" s="627"/>
      <c r="BG4880" s="628"/>
      <c r="BH4880" s="629"/>
      <c r="BI4880" s="630"/>
      <c r="BJ4880" s="577"/>
      <c r="BK4880" s="578"/>
      <c r="BL4880" s="605"/>
      <c r="BM4880" s="606"/>
      <c r="BN4880" s="607"/>
      <c r="BO4880" s="588"/>
      <c r="BP4880" s="556"/>
      <c r="BQ4880" s="556"/>
      <c r="BR4880" s="65"/>
      <c r="BS4880" s="65"/>
      <c r="BT4880" s="268"/>
    </row>
    <row r="4881" spans="1:75" ht="21.75" hidden="1" customHeight="1" x14ac:dyDescent="0.25">
      <c r="A4881" s="268"/>
      <c r="B4881" s="678" t="str">
        <f>IF(ROSTER!B$40="","",ROSTER!B$40)</f>
        <v/>
      </c>
      <c r="C4881" s="669" t="str">
        <f>IF(ROSTER!C$40="","",ROSTER!C$40)</f>
        <v/>
      </c>
      <c r="D4881" s="670"/>
      <c r="E4881" s="667"/>
      <c r="F4881" s="680">
        <f>IF(E4881="y",1,IF(E4881="S",1,0))</f>
        <v>0</v>
      </c>
      <c r="G4881" s="663">
        <f>IF(E4881="S",1,0)</f>
        <v>0</v>
      </c>
      <c r="H4881" s="583"/>
      <c r="I4881" s="584"/>
      <c r="J4881" s="569"/>
      <c r="K4881" s="570"/>
      <c r="L4881" s="573"/>
      <c r="M4881" s="574"/>
      <c r="N4881" s="579">
        <f>L4881+J4881</f>
        <v>0</v>
      </c>
      <c r="O4881" s="580"/>
      <c r="P4881" s="569"/>
      <c r="Q4881" s="570"/>
      <c r="R4881" s="573"/>
      <c r="S4881" s="574"/>
      <c r="T4881" s="579">
        <f>R4881-P4881</f>
        <v>0</v>
      </c>
      <c r="U4881" s="580"/>
      <c r="V4881" s="583"/>
      <c r="W4881" s="584"/>
      <c r="X4881" s="569"/>
      <c r="Y4881" s="584"/>
      <c r="Z4881" s="569"/>
      <c r="AA4881" s="584"/>
      <c r="AB4881" s="569"/>
      <c r="AC4881" s="570"/>
      <c r="AD4881" s="573"/>
      <c r="AE4881" s="574"/>
      <c r="AF4881" s="557">
        <f>IF(AB4881=0,0,(AD4881/AB4881)*100)</f>
        <v>0</v>
      </c>
      <c r="AG4881" s="558"/>
      <c r="AH4881" s="569"/>
      <c r="AI4881" s="570"/>
      <c r="AJ4881" s="573"/>
      <c r="AK4881" s="574"/>
      <c r="AL4881" s="557">
        <f>IF(AH4881=0,0,(AJ4881/AH4881)*100)</f>
        <v>0</v>
      </c>
      <c r="AM4881" s="558"/>
      <c r="AN4881" s="569"/>
      <c r="AO4881" s="570"/>
      <c r="AP4881" s="573"/>
      <c r="AQ4881" s="574"/>
      <c r="AR4881" s="557">
        <f>IF(AN4881=0,0,(AP4881/AN4881)*100)</f>
        <v>0</v>
      </c>
      <c r="AS4881" s="558"/>
      <c r="AT4881" s="561">
        <f>AB4881+AH4881+AN4881</f>
        <v>0</v>
      </c>
      <c r="AU4881" s="562"/>
      <c r="AV4881" s="565">
        <f>AD4881+AJ4881+AP4881</f>
        <v>0</v>
      </c>
      <c r="AW4881" s="566"/>
      <c r="AX4881" s="557">
        <f>IF(AT4881=0,0,(AV4881/AT4881)*100)</f>
        <v>0</v>
      </c>
      <c r="AY4881" s="558"/>
      <c r="AZ4881" s="569"/>
      <c r="BA4881" s="570"/>
      <c r="BB4881" s="573"/>
      <c r="BC4881" s="574"/>
      <c r="BD4881" s="557">
        <f>IF(AZ4881=0,0,(BB4881/AZ4881)*100)</f>
        <v>0</v>
      </c>
      <c r="BE4881" s="558"/>
      <c r="BF4881" s="561">
        <f>AT4881+AZ4881</f>
        <v>0</v>
      </c>
      <c r="BG4881" s="562"/>
      <c r="BH4881" s="565">
        <f>AV4881+BB4881</f>
        <v>0</v>
      </c>
      <c r="BI4881" s="566"/>
      <c r="BJ4881" s="557">
        <f>IF(BF4881=0,0,(BH4881/BF4881)*100)</f>
        <v>0</v>
      </c>
      <c r="BK4881" s="558"/>
      <c r="BL4881" s="602">
        <f>(AD4881*2)+(AJ4881*2)+(AP4881*3)+BB4881</f>
        <v>0</v>
      </c>
      <c r="BM4881" s="603"/>
      <c r="BN4881" s="604"/>
      <c r="BO4881" s="587">
        <f t="shared" ref="BO4881" si="3440">IF(BQ4881=0,0,50*BP4881/BQ4881)</f>
        <v>0</v>
      </c>
      <c r="BP4881" s="555">
        <f>(BL4881*BS$11)+(N4881*BS$12)+(X4881*BS$13)+(R4881*BS$14)+(V4881*BS$15)+(Z4881*BS$16)</f>
        <v>0</v>
      </c>
      <c r="BQ4881" s="555">
        <f>((AZ4881-BB4881)*BS$18)+((AT4881-AV4881)*BS$17)+(H4881*BS$19)+(P4881*BS$20)</f>
        <v>0</v>
      </c>
      <c r="BR4881" s="65"/>
      <c r="BS4881" s="65"/>
      <c r="BT4881" s="268"/>
    </row>
    <row r="4882" spans="1:75" ht="21.75" hidden="1" customHeight="1" x14ac:dyDescent="0.25">
      <c r="A4882" s="268"/>
      <c r="B4882" s="679"/>
      <c r="C4882" s="690" t="str">
        <f>IF(ROSTER!D$40="","",ROSTER!D$40)</f>
        <v/>
      </c>
      <c r="D4882" s="691"/>
      <c r="E4882" s="668"/>
      <c r="F4882" s="681"/>
      <c r="G4882" s="664"/>
      <c r="H4882" s="585"/>
      <c r="I4882" s="586"/>
      <c r="J4882" s="571"/>
      <c r="K4882" s="572"/>
      <c r="L4882" s="575"/>
      <c r="M4882" s="576"/>
      <c r="N4882" s="581"/>
      <c r="O4882" s="582"/>
      <c r="P4882" s="571"/>
      <c r="Q4882" s="572"/>
      <c r="R4882" s="575"/>
      <c r="S4882" s="576"/>
      <c r="T4882" s="581"/>
      <c r="U4882" s="582"/>
      <c r="V4882" s="585"/>
      <c r="W4882" s="586"/>
      <c r="X4882" s="571"/>
      <c r="Y4882" s="586"/>
      <c r="Z4882" s="571"/>
      <c r="AA4882" s="586"/>
      <c r="AB4882" s="571"/>
      <c r="AC4882" s="572"/>
      <c r="AD4882" s="575"/>
      <c r="AE4882" s="576"/>
      <c r="AF4882" s="577"/>
      <c r="AG4882" s="578"/>
      <c r="AH4882" s="571"/>
      <c r="AI4882" s="572"/>
      <c r="AJ4882" s="575"/>
      <c r="AK4882" s="576"/>
      <c r="AL4882" s="577"/>
      <c r="AM4882" s="578"/>
      <c r="AN4882" s="571"/>
      <c r="AO4882" s="572"/>
      <c r="AP4882" s="575"/>
      <c r="AQ4882" s="576"/>
      <c r="AR4882" s="577"/>
      <c r="AS4882" s="578"/>
      <c r="AT4882" s="627"/>
      <c r="AU4882" s="628"/>
      <c r="AV4882" s="629"/>
      <c r="AW4882" s="630"/>
      <c r="AX4882" s="577"/>
      <c r="AY4882" s="578"/>
      <c r="AZ4882" s="571"/>
      <c r="BA4882" s="572"/>
      <c r="BB4882" s="575"/>
      <c r="BC4882" s="576"/>
      <c r="BD4882" s="577"/>
      <c r="BE4882" s="578"/>
      <c r="BF4882" s="627"/>
      <c r="BG4882" s="628"/>
      <c r="BH4882" s="629"/>
      <c r="BI4882" s="630"/>
      <c r="BJ4882" s="577"/>
      <c r="BK4882" s="578"/>
      <c r="BL4882" s="605"/>
      <c r="BM4882" s="606"/>
      <c r="BN4882" s="607"/>
      <c r="BO4882" s="588"/>
      <c r="BP4882" s="556"/>
      <c r="BQ4882" s="556"/>
      <c r="BR4882" s="65"/>
      <c r="BS4882" s="65"/>
      <c r="BT4882" s="268"/>
    </row>
    <row r="4883" spans="1:75" ht="21.75" hidden="1" customHeight="1" x14ac:dyDescent="0.25">
      <c r="A4883" s="268"/>
      <c r="B4883" s="678" t="str">
        <f>IF(ROSTER!B$42="","",ROSTER!B$42)</f>
        <v/>
      </c>
      <c r="C4883" s="669" t="str">
        <f>IF(ROSTER!C$42="","",ROSTER!C$42)</f>
        <v/>
      </c>
      <c r="D4883" s="670"/>
      <c r="E4883" s="667"/>
      <c r="F4883" s="680">
        <f>IF(E4883="y",1,IF(E4883="S",1,0))</f>
        <v>0</v>
      </c>
      <c r="G4883" s="663">
        <f>IF(E4883="S",1,0)</f>
        <v>0</v>
      </c>
      <c r="H4883" s="583"/>
      <c r="I4883" s="584"/>
      <c r="J4883" s="569"/>
      <c r="K4883" s="570"/>
      <c r="L4883" s="573"/>
      <c r="M4883" s="574"/>
      <c r="N4883" s="579">
        <f>L4883+J4883</f>
        <v>0</v>
      </c>
      <c r="O4883" s="580"/>
      <c r="P4883" s="569"/>
      <c r="Q4883" s="570"/>
      <c r="R4883" s="573"/>
      <c r="S4883" s="574"/>
      <c r="T4883" s="579">
        <f>R4883-P4883</f>
        <v>0</v>
      </c>
      <c r="U4883" s="580"/>
      <c r="V4883" s="583"/>
      <c r="W4883" s="584"/>
      <c r="X4883" s="569"/>
      <c r="Y4883" s="584"/>
      <c r="Z4883" s="569"/>
      <c r="AA4883" s="584"/>
      <c r="AB4883" s="569"/>
      <c r="AC4883" s="570"/>
      <c r="AD4883" s="573"/>
      <c r="AE4883" s="574"/>
      <c r="AF4883" s="557">
        <f>IF(AB4883=0,0,(AD4883/AB4883)*100)</f>
        <v>0</v>
      </c>
      <c r="AG4883" s="558"/>
      <c r="AH4883" s="569"/>
      <c r="AI4883" s="570"/>
      <c r="AJ4883" s="573"/>
      <c r="AK4883" s="574"/>
      <c r="AL4883" s="557">
        <f>IF(AH4883=0,0,(AJ4883/AH4883)*100)</f>
        <v>0</v>
      </c>
      <c r="AM4883" s="558"/>
      <c r="AN4883" s="569"/>
      <c r="AO4883" s="570"/>
      <c r="AP4883" s="573"/>
      <c r="AQ4883" s="574"/>
      <c r="AR4883" s="557">
        <f>IF(AN4883=0,0,(AP4883/AN4883)*100)</f>
        <v>0</v>
      </c>
      <c r="AS4883" s="558"/>
      <c r="AT4883" s="561">
        <f>AB4883+AH4883+AN4883</f>
        <v>0</v>
      </c>
      <c r="AU4883" s="562"/>
      <c r="AV4883" s="565">
        <f>AD4883+AJ4883+AP4883</f>
        <v>0</v>
      </c>
      <c r="AW4883" s="566"/>
      <c r="AX4883" s="557">
        <f>IF(AT4883=0,0,(AV4883/AT4883)*100)</f>
        <v>0</v>
      </c>
      <c r="AY4883" s="558"/>
      <c r="AZ4883" s="569"/>
      <c r="BA4883" s="570"/>
      <c r="BB4883" s="573"/>
      <c r="BC4883" s="574"/>
      <c r="BD4883" s="557">
        <f>IF(AZ4883=0,0,(BB4883/AZ4883)*100)</f>
        <v>0</v>
      </c>
      <c r="BE4883" s="558"/>
      <c r="BF4883" s="561">
        <f>AT4883+AZ4883</f>
        <v>0</v>
      </c>
      <c r="BG4883" s="562"/>
      <c r="BH4883" s="565">
        <f>AV4883+BB4883</f>
        <v>0</v>
      </c>
      <c r="BI4883" s="566"/>
      <c r="BJ4883" s="557">
        <f>IF(BF4883=0,0,(BH4883/BF4883)*100)</f>
        <v>0</v>
      </c>
      <c r="BK4883" s="558"/>
      <c r="BL4883" s="602">
        <f>(AD4883*2)+(AJ4883*2)+(AP4883*3)+BB4883</f>
        <v>0</v>
      </c>
      <c r="BM4883" s="603"/>
      <c r="BN4883" s="604"/>
      <c r="BO4883" s="587">
        <f t="shared" ref="BO4883" si="3441">IF(BQ4883=0,0,50*BP4883/BQ4883)</f>
        <v>0</v>
      </c>
      <c r="BP4883" s="555">
        <f>(BL4883*BS$11)+(N4883*BS$12)+(X4883*BS$13)+(R4883*BS$14)+(V4883*BS$15)+(Z4883*BS$16)</f>
        <v>0</v>
      </c>
      <c r="BQ4883" s="555">
        <f>((AZ4883-BB4883)*BS$18)+((AT4883-AV4883)*BS$17)+(H4883*BS$19)+(P4883*BS$20)</f>
        <v>0</v>
      </c>
      <c r="BR4883" s="65"/>
      <c r="BS4883" s="65"/>
      <c r="BT4883" s="268"/>
    </row>
    <row r="4884" spans="1:75" ht="21.75" hidden="1" customHeight="1" x14ac:dyDescent="0.25">
      <c r="A4884" s="268"/>
      <c r="B4884" s="679"/>
      <c r="C4884" s="690" t="str">
        <f>IF(ROSTER!D$42="","",ROSTER!D$42)</f>
        <v/>
      </c>
      <c r="D4884" s="691"/>
      <c r="E4884" s="668"/>
      <c r="F4884" s="681"/>
      <c r="G4884" s="664"/>
      <c r="H4884" s="585"/>
      <c r="I4884" s="586"/>
      <c r="J4884" s="571"/>
      <c r="K4884" s="572"/>
      <c r="L4884" s="575"/>
      <c r="M4884" s="576"/>
      <c r="N4884" s="581"/>
      <c r="O4884" s="582"/>
      <c r="P4884" s="571"/>
      <c r="Q4884" s="572"/>
      <c r="R4884" s="575"/>
      <c r="S4884" s="576"/>
      <c r="T4884" s="581"/>
      <c r="U4884" s="582"/>
      <c r="V4884" s="585"/>
      <c r="W4884" s="586"/>
      <c r="X4884" s="571"/>
      <c r="Y4884" s="586"/>
      <c r="Z4884" s="571"/>
      <c r="AA4884" s="586"/>
      <c r="AB4884" s="571"/>
      <c r="AC4884" s="572"/>
      <c r="AD4884" s="575"/>
      <c r="AE4884" s="576"/>
      <c r="AF4884" s="577"/>
      <c r="AG4884" s="578"/>
      <c r="AH4884" s="571"/>
      <c r="AI4884" s="572"/>
      <c r="AJ4884" s="575"/>
      <c r="AK4884" s="576"/>
      <c r="AL4884" s="577"/>
      <c r="AM4884" s="578"/>
      <c r="AN4884" s="571"/>
      <c r="AO4884" s="572"/>
      <c r="AP4884" s="575"/>
      <c r="AQ4884" s="576"/>
      <c r="AR4884" s="577"/>
      <c r="AS4884" s="578"/>
      <c r="AT4884" s="627"/>
      <c r="AU4884" s="628"/>
      <c r="AV4884" s="629"/>
      <c r="AW4884" s="630"/>
      <c r="AX4884" s="577"/>
      <c r="AY4884" s="578"/>
      <c r="AZ4884" s="571"/>
      <c r="BA4884" s="572"/>
      <c r="BB4884" s="575"/>
      <c r="BC4884" s="576"/>
      <c r="BD4884" s="577"/>
      <c r="BE4884" s="578"/>
      <c r="BF4884" s="627"/>
      <c r="BG4884" s="628"/>
      <c r="BH4884" s="629"/>
      <c r="BI4884" s="630"/>
      <c r="BJ4884" s="577"/>
      <c r="BK4884" s="578"/>
      <c r="BL4884" s="605"/>
      <c r="BM4884" s="606"/>
      <c r="BN4884" s="607"/>
      <c r="BO4884" s="588"/>
      <c r="BP4884" s="556"/>
      <c r="BQ4884" s="556"/>
      <c r="BR4884" s="65"/>
      <c r="BS4884" s="65"/>
      <c r="BT4884" s="268"/>
    </row>
    <row r="4885" spans="1:75" ht="21.75" hidden="1" customHeight="1" x14ac:dyDescent="0.25">
      <c r="A4885" s="268"/>
      <c r="B4885" s="678" t="str">
        <f>IF(ROSTER!B$44="","",ROSTER!B$44)</f>
        <v/>
      </c>
      <c r="C4885" s="669" t="str">
        <f>IF(ROSTER!C$44="","",ROSTER!C$44)</f>
        <v/>
      </c>
      <c r="D4885" s="670"/>
      <c r="E4885" s="667"/>
      <c r="F4885" s="680">
        <f>IF(E4885="y",1,IF(E4885="S",1,0))</f>
        <v>0</v>
      </c>
      <c r="G4885" s="663">
        <f>IF(E4885="S",1,0)</f>
        <v>0</v>
      </c>
      <c r="H4885" s="583"/>
      <c r="I4885" s="584"/>
      <c r="J4885" s="569"/>
      <c r="K4885" s="570"/>
      <c r="L4885" s="573"/>
      <c r="M4885" s="574"/>
      <c r="N4885" s="579">
        <f>L4885+J4885</f>
        <v>0</v>
      </c>
      <c r="O4885" s="580"/>
      <c r="P4885" s="569"/>
      <c r="Q4885" s="570"/>
      <c r="R4885" s="573"/>
      <c r="S4885" s="574"/>
      <c r="T4885" s="579">
        <f>R4885-P4885</f>
        <v>0</v>
      </c>
      <c r="U4885" s="580"/>
      <c r="V4885" s="583"/>
      <c r="W4885" s="584"/>
      <c r="X4885" s="569"/>
      <c r="Y4885" s="584"/>
      <c r="Z4885" s="569"/>
      <c r="AA4885" s="584"/>
      <c r="AB4885" s="569"/>
      <c r="AC4885" s="570"/>
      <c r="AD4885" s="573"/>
      <c r="AE4885" s="574"/>
      <c r="AF4885" s="557">
        <f>IF(AB4885=0,0,(AD4885/AB4885)*100)</f>
        <v>0</v>
      </c>
      <c r="AG4885" s="558"/>
      <c r="AH4885" s="569"/>
      <c r="AI4885" s="570"/>
      <c r="AJ4885" s="573"/>
      <c r="AK4885" s="574"/>
      <c r="AL4885" s="557">
        <f>IF(AH4885=0,0,(AJ4885/AH4885)*100)</f>
        <v>0</v>
      </c>
      <c r="AM4885" s="558"/>
      <c r="AN4885" s="569"/>
      <c r="AO4885" s="570"/>
      <c r="AP4885" s="573"/>
      <c r="AQ4885" s="574"/>
      <c r="AR4885" s="557">
        <f>IF(AN4885=0,0,(AP4885/AN4885)*100)</f>
        <v>0</v>
      </c>
      <c r="AS4885" s="558"/>
      <c r="AT4885" s="561">
        <f>AB4885+AH4885+AN4885</f>
        <v>0</v>
      </c>
      <c r="AU4885" s="562"/>
      <c r="AV4885" s="565">
        <f>AD4885+AJ4885+AP4885</f>
        <v>0</v>
      </c>
      <c r="AW4885" s="566"/>
      <c r="AX4885" s="557">
        <f>IF(AT4885=0,0,(AV4885/AT4885)*100)</f>
        <v>0</v>
      </c>
      <c r="AY4885" s="558"/>
      <c r="AZ4885" s="569"/>
      <c r="BA4885" s="570"/>
      <c r="BB4885" s="573"/>
      <c r="BC4885" s="574"/>
      <c r="BD4885" s="557">
        <f>IF(AZ4885=0,0,(BB4885/AZ4885)*100)</f>
        <v>0</v>
      </c>
      <c r="BE4885" s="558"/>
      <c r="BF4885" s="561">
        <f>AT4885+AZ4885</f>
        <v>0</v>
      </c>
      <c r="BG4885" s="562"/>
      <c r="BH4885" s="565">
        <f>AV4885+BB4885</f>
        <v>0</v>
      </c>
      <c r="BI4885" s="566"/>
      <c r="BJ4885" s="557">
        <f>IF(BF4885=0,0,(BH4885/BF4885)*100)</f>
        <v>0</v>
      </c>
      <c r="BK4885" s="558"/>
      <c r="BL4885" s="602">
        <f>(AD4885*2)+(AJ4885*2)+(AP4885*3)+BB4885</f>
        <v>0</v>
      </c>
      <c r="BM4885" s="603"/>
      <c r="BN4885" s="604"/>
      <c r="BO4885" s="587">
        <f t="shared" ref="BO4885" si="3442">IF(BQ4885=0,0,50*BP4885/BQ4885)</f>
        <v>0</v>
      </c>
      <c r="BP4885" s="555">
        <f>(BL4885*BS$11)+(N4885*BS$12)+(X4885*BS$13)+(R4885*BS$14)+(V4885*BS$15)+(Z4885*BS$16)</f>
        <v>0</v>
      </c>
      <c r="BQ4885" s="555">
        <f>((AZ4885-BB4885)*BS$18)+((AT4885-AV4885)*BS$17)+(H4885*BS$19)+(P4885*BS$20)</f>
        <v>0</v>
      </c>
      <c r="BR4885" s="65"/>
      <c r="BS4885" s="65"/>
      <c r="BT4885" s="268"/>
    </row>
    <row r="4886" spans="1:75" ht="21.75" hidden="1" customHeight="1" x14ac:dyDescent="0.25">
      <c r="A4886" s="268"/>
      <c r="B4886" s="679"/>
      <c r="C4886" s="690" t="str">
        <f>IF(ROSTER!D$44="","",ROSTER!D$44)</f>
        <v/>
      </c>
      <c r="D4886" s="691"/>
      <c r="E4886" s="668"/>
      <c r="F4886" s="681"/>
      <c r="G4886" s="664"/>
      <c r="H4886" s="585"/>
      <c r="I4886" s="586"/>
      <c r="J4886" s="571"/>
      <c r="K4886" s="572"/>
      <c r="L4886" s="575"/>
      <c r="M4886" s="576"/>
      <c r="N4886" s="581"/>
      <c r="O4886" s="582"/>
      <c r="P4886" s="571"/>
      <c r="Q4886" s="572"/>
      <c r="R4886" s="575"/>
      <c r="S4886" s="576"/>
      <c r="T4886" s="581"/>
      <c r="U4886" s="582"/>
      <c r="V4886" s="585"/>
      <c r="W4886" s="586"/>
      <c r="X4886" s="571"/>
      <c r="Y4886" s="586"/>
      <c r="Z4886" s="571"/>
      <c r="AA4886" s="586"/>
      <c r="AB4886" s="571"/>
      <c r="AC4886" s="572"/>
      <c r="AD4886" s="575"/>
      <c r="AE4886" s="576"/>
      <c r="AF4886" s="577"/>
      <c r="AG4886" s="578"/>
      <c r="AH4886" s="571"/>
      <c r="AI4886" s="572"/>
      <c r="AJ4886" s="575"/>
      <c r="AK4886" s="576"/>
      <c r="AL4886" s="577"/>
      <c r="AM4886" s="578"/>
      <c r="AN4886" s="571"/>
      <c r="AO4886" s="572"/>
      <c r="AP4886" s="575"/>
      <c r="AQ4886" s="576"/>
      <c r="AR4886" s="577"/>
      <c r="AS4886" s="578"/>
      <c r="AT4886" s="627"/>
      <c r="AU4886" s="628"/>
      <c r="AV4886" s="629"/>
      <c r="AW4886" s="630"/>
      <c r="AX4886" s="577"/>
      <c r="AY4886" s="578"/>
      <c r="AZ4886" s="571"/>
      <c r="BA4886" s="572"/>
      <c r="BB4886" s="575"/>
      <c r="BC4886" s="576"/>
      <c r="BD4886" s="577"/>
      <c r="BE4886" s="578"/>
      <c r="BF4886" s="627"/>
      <c r="BG4886" s="628"/>
      <c r="BH4886" s="629"/>
      <c r="BI4886" s="630"/>
      <c r="BJ4886" s="577"/>
      <c r="BK4886" s="578"/>
      <c r="BL4886" s="605"/>
      <c r="BM4886" s="606"/>
      <c r="BN4886" s="607"/>
      <c r="BO4886" s="588"/>
      <c r="BP4886" s="556"/>
      <c r="BQ4886" s="556"/>
      <c r="BR4886" s="65"/>
      <c r="BS4886" s="65"/>
      <c r="BT4886" s="268"/>
    </row>
    <row r="4887" spans="1:75" ht="21.75" hidden="1" customHeight="1" x14ac:dyDescent="0.25">
      <c r="A4887" s="268"/>
      <c r="B4887" s="678" t="str">
        <f>IF(ROSTER!B$46="","",ROSTER!B$46)</f>
        <v/>
      </c>
      <c r="C4887" s="669" t="str">
        <f>IF(ROSTER!C$46="","",ROSTER!C$46)</f>
        <v/>
      </c>
      <c r="D4887" s="670"/>
      <c r="E4887" s="667"/>
      <c r="F4887" s="680">
        <f>IF(E4887="y",1,IF(E4887="S",1,0))</f>
        <v>0</v>
      </c>
      <c r="G4887" s="663">
        <f>IF(E4887="S",1,0)</f>
        <v>0</v>
      </c>
      <c r="H4887" s="583"/>
      <c r="I4887" s="584"/>
      <c r="J4887" s="569"/>
      <c r="K4887" s="570"/>
      <c r="L4887" s="573"/>
      <c r="M4887" s="574"/>
      <c r="N4887" s="579">
        <f>L4887+J4887</f>
        <v>0</v>
      </c>
      <c r="O4887" s="580"/>
      <c r="P4887" s="569"/>
      <c r="Q4887" s="570"/>
      <c r="R4887" s="573"/>
      <c r="S4887" s="574"/>
      <c r="T4887" s="579">
        <f>R4887-P4887</f>
        <v>0</v>
      </c>
      <c r="U4887" s="580"/>
      <c r="V4887" s="583"/>
      <c r="W4887" s="584"/>
      <c r="X4887" s="569"/>
      <c r="Y4887" s="584"/>
      <c r="Z4887" s="569"/>
      <c r="AA4887" s="584"/>
      <c r="AB4887" s="569"/>
      <c r="AC4887" s="570"/>
      <c r="AD4887" s="573"/>
      <c r="AE4887" s="574"/>
      <c r="AF4887" s="557">
        <f>IF(AB4887=0,0,(AD4887/AB4887)*100)</f>
        <v>0</v>
      </c>
      <c r="AG4887" s="558"/>
      <c r="AH4887" s="569"/>
      <c r="AI4887" s="570"/>
      <c r="AJ4887" s="573"/>
      <c r="AK4887" s="574"/>
      <c r="AL4887" s="557">
        <f>IF(AH4887=0,0,(AJ4887/AH4887)*100)</f>
        <v>0</v>
      </c>
      <c r="AM4887" s="558"/>
      <c r="AN4887" s="569"/>
      <c r="AO4887" s="570"/>
      <c r="AP4887" s="573"/>
      <c r="AQ4887" s="574"/>
      <c r="AR4887" s="557">
        <f>IF(AN4887=0,0,(AP4887/AN4887)*100)</f>
        <v>0</v>
      </c>
      <c r="AS4887" s="558"/>
      <c r="AT4887" s="561">
        <f>AB4887+AH4887+AN4887</f>
        <v>0</v>
      </c>
      <c r="AU4887" s="562"/>
      <c r="AV4887" s="565">
        <f>AD4887+AJ4887+AP4887</f>
        <v>0</v>
      </c>
      <c r="AW4887" s="566"/>
      <c r="AX4887" s="557">
        <f>IF(AT4887=0,0,(AV4887/AT4887)*100)</f>
        <v>0</v>
      </c>
      <c r="AY4887" s="558"/>
      <c r="AZ4887" s="569"/>
      <c r="BA4887" s="570"/>
      <c r="BB4887" s="573"/>
      <c r="BC4887" s="574"/>
      <c r="BD4887" s="557">
        <f>IF(AZ4887=0,0,(BB4887/AZ4887)*100)</f>
        <v>0</v>
      </c>
      <c r="BE4887" s="558"/>
      <c r="BF4887" s="561">
        <f>AT4887+AZ4887</f>
        <v>0</v>
      </c>
      <c r="BG4887" s="562"/>
      <c r="BH4887" s="565">
        <f>AV4887+BB4887</f>
        <v>0</v>
      </c>
      <c r="BI4887" s="566"/>
      <c r="BJ4887" s="557">
        <f>IF(BF4887=0,0,(BH4887/BF4887)*100)</f>
        <v>0</v>
      </c>
      <c r="BK4887" s="558"/>
      <c r="BL4887" s="602">
        <f>(AD4887*2)+(AJ4887*2)+(AP4887*3)+BB4887</f>
        <v>0</v>
      </c>
      <c r="BM4887" s="603"/>
      <c r="BN4887" s="604"/>
      <c r="BO4887" s="587">
        <f t="shared" ref="BO4887" si="3443">IF(BQ4887=0,0,50*BP4887/BQ4887)</f>
        <v>0</v>
      </c>
      <c r="BP4887" s="634">
        <f>(BL4887*BS$11)+(N4887*BS$12)+(X4887*BS$13)+(R4887*BS$14)+(V4887*BS$15)+(Z4887*BS$16)</f>
        <v>0</v>
      </c>
      <c r="BQ4887" s="555">
        <f>((AZ4887-BB4887)*BS$18)+((AT4887-AV4887)*BS$17)+(H4887*BS$19)+(P4887*BS$20)</f>
        <v>0</v>
      </c>
      <c r="BR4887" s="65"/>
      <c r="BS4887" s="65"/>
      <c r="BT4887" s="268"/>
    </row>
    <row r="4888" spans="1:75" ht="22.5" hidden="1" customHeight="1" thickBot="1" x14ac:dyDescent="0.3">
      <c r="A4888" s="268"/>
      <c r="B4888" s="679"/>
      <c r="C4888" s="690" t="str">
        <f>IF(ROSTER!D$46="","",ROSTER!D$46)</f>
        <v/>
      </c>
      <c r="D4888" s="691"/>
      <c r="E4888" s="668"/>
      <c r="F4888" s="681"/>
      <c r="G4888" s="664"/>
      <c r="H4888" s="585"/>
      <c r="I4888" s="586"/>
      <c r="J4888" s="571"/>
      <c r="K4888" s="572"/>
      <c r="L4888" s="575"/>
      <c r="M4888" s="576"/>
      <c r="N4888" s="649"/>
      <c r="O4888" s="650"/>
      <c r="P4888" s="571"/>
      <c r="Q4888" s="572"/>
      <c r="R4888" s="575"/>
      <c r="S4888" s="576"/>
      <c r="T4888" s="581"/>
      <c r="U4888" s="582"/>
      <c r="V4888" s="585"/>
      <c r="W4888" s="586"/>
      <c r="X4888" s="571"/>
      <c r="Y4888" s="586"/>
      <c r="Z4888" s="571"/>
      <c r="AA4888" s="586"/>
      <c r="AB4888" s="571"/>
      <c r="AC4888" s="572"/>
      <c r="AD4888" s="575"/>
      <c r="AE4888" s="576"/>
      <c r="AF4888" s="559"/>
      <c r="AG4888" s="560"/>
      <c r="AH4888" s="571"/>
      <c r="AI4888" s="572"/>
      <c r="AJ4888" s="575"/>
      <c r="AK4888" s="576"/>
      <c r="AL4888" s="559"/>
      <c r="AM4888" s="560"/>
      <c r="AN4888" s="571"/>
      <c r="AO4888" s="572"/>
      <c r="AP4888" s="575"/>
      <c r="AQ4888" s="576"/>
      <c r="AR4888" s="559"/>
      <c r="AS4888" s="560"/>
      <c r="AT4888" s="563"/>
      <c r="AU4888" s="564"/>
      <c r="AV4888" s="567"/>
      <c r="AW4888" s="568"/>
      <c r="AX4888" s="559"/>
      <c r="AY4888" s="560"/>
      <c r="AZ4888" s="571"/>
      <c r="BA4888" s="572"/>
      <c r="BB4888" s="575"/>
      <c r="BC4888" s="576"/>
      <c r="BD4888" s="559"/>
      <c r="BE4888" s="560"/>
      <c r="BF4888" s="563"/>
      <c r="BG4888" s="564"/>
      <c r="BH4888" s="567"/>
      <c r="BI4888" s="568"/>
      <c r="BJ4888" s="559"/>
      <c r="BK4888" s="560"/>
      <c r="BL4888" s="631"/>
      <c r="BM4888" s="632"/>
      <c r="BN4888" s="633"/>
      <c r="BO4888" s="609"/>
      <c r="BP4888" s="635"/>
      <c r="BQ4888" s="556"/>
      <c r="BR4888" s="65"/>
      <c r="BS4888" s="65"/>
      <c r="BT4888" s="268"/>
    </row>
    <row r="4889" spans="1:75" s="79" customFormat="1" ht="33.4" hidden="1" customHeight="1" x14ac:dyDescent="0.45">
      <c r="A4889" s="278"/>
      <c r="B4889" s="671"/>
      <c r="C4889" s="611"/>
      <c r="D4889" s="611" t="s">
        <v>10</v>
      </c>
      <c r="E4889" s="612"/>
      <c r="F4889" s="78"/>
      <c r="G4889" s="78"/>
      <c r="H4889" s="547">
        <f>SUM(H4849:I4888)</f>
        <v>0</v>
      </c>
      <c r="I4889" s="548"/>
      <c r="J4889" s="547">
        <f>SUM(J4849:K4888)</f>
        <v>0</v>
      </c>
      <c r="K4889" s="548"/>
      <c r="L4889" s="551">
        <f>SUM(L4849:M4888)</f>
        <v>0</v>
      </c>
      <c r="M4889" s="636"/>
      <c r="N4889" s="533">
        <f>L4889+J4889</f>
        <v>0</v>
      </c>
      <c r="O4889" s="534"/>
      <c r="P4889" s="551">
        <f>SUM(P4849:Q4888)</f>
        <v>0</v>
      </c>
      <c r="Q4889" s="548"/>
      <c r="R4889" s="551">
        <f>SUM(R4849:S4888)</f>
        <v>0</v>
      </c>
      <c r="S4889" s="636"/>
      <c r="T4889" s="533">
        <f>R4889-P4889</f>
        <v>0</v>
      </c>
      <c r="U4889" s="534"/>
      <c r="V4889" s="551">
        <f>SUM(V4849:W4888)</f>
        <v>0</v>
      </c>
      <c r="W4889" s="636"/>
      <c r="X4889" s="547">
        <f>SUM(X4849:Y4888)</f>
        <v>0</v>
      </c>
      <c r="Y4889" s="534"/>
      <c r="Z4889" s="547">
        <f>SUM(Z4849:AA4888)</f>
        <v>0</v>
      </c>
      <c r="AA4889" s="534"/>
      <c r="AB4889" s="636">
        <f>SUM(AB4849:AC4888)</f>
        <v>0</v>
      </c>
      <c r="AC4889" s="548"/>
      <c r="AD4889" s="551">
        <f>SUM(AD4849:AE4888)</f>
        <v>0</v>
      </c>
      <c r="AE4889" s="636"/>
      <c r="AF4889" s="533">
        <f>IF(AB4889=0,0,(AD4889/AB4889)*100)</f>
        <v>0</v>
      </c>
      <c r="AG4889" s="534"/>
      <c r="AH4889" s="551">
        <f>SUM(AH4849:AI4888)</f>
        <v>0</v>
      </c>
      <c r="AI4889" s="548"/>
      <c r="AJ4889" s="551">
        <f>SUM(AJ4849:AK4888)</f>
        <v>0</v>
      </c>
      <c r="AK4889" s="636"/>
      <c r="AL4889" s="533">
        <f>IF(AH4889=0,0,(AJ4889/AH4889)*100)</f>
        <v>0</v>
      </c>
      <c r="AM4889" s="534"/>
      <c r="AN4889" s="551">
        <f>SUM(AN4849:AO4888)</f>
        <v>0</v>
      </c>
      <c r="AO4889" s="548"/>
      <c r="AP4889" s="551">
        <f>SUM(AP4849:AQ4888)</f>
        <v>0</v>
      </c>
      <c r="AQ4889" s="636"/>
      <c r="AR4889" s="533">
        <f>IF(AN4889=0,0,(AP4889/AN4889)*100)</f>
        <v>0</v>
      </c>
      <c r="AS4889" s="534"/>
      <c r="AT4889" s="547">
        <f>AB4889+AH4889+AN4889</f>
        <v>0</v>
      </c>
      <c r="AU4889" s="548"/>
      <c r="AV4889" s="551">
        <f>AD4889+AJ4889+AP4889</f>
        <v>0</v>
      </c>
      <c r="AW4889" s="552"/>
      <c r="AX4889" s="533">
        <f>IF(AT4889=0,0,(AV4889/AT4889)*100)</f>
        <v>0</v>
      </c>
      <c r="AY4889" s="534"/>
      <c r="AZ4889" s="551">
        <f>SUM(AZ4849:BA4888)</f>
        <v>0</v>
      </c>
      <c r="BA4889" s="548"/>
      <c r="BB4889" s="551">
        <f>SUM(BB4849:BC4888)</f>
        <v>0</v>
      </c>
      <c r="BC4889" s="636"/>
      <c r="BD4889" s="533">
        <f>IF(AZ4889=0,0,(BB4889/AZ4889)*100)</f>
        <v>0</v>
      </c>
      <c r="BE4889" s="534"/>
      <c r="BF4889" s="547">
        <f>AT4889+AZ4889</f>
        <v>0</v>
      </c>
      <c r="BG4889" s="548"/>
      <c r="BH4889" s="551">
        <f>AV4889+BB4889</f>
        <v>0</v>
      </c>
      <c r="BI4889" s="552"/>
      <c r="BJ4889" s="533">
        <f>IF(BF4889=0,0,(BH4889/BF4889)*100)</f>
        <v>0</v>
      </c>
      <c r="BK4889" s="619"/>
      <c r="BL4889" s="621">
        <f>SUM(BL4849:BN4888)</f>
        <v>0</v>
      </c>
      <c r="BM4889" s="622"/>
      <c r="BN4889" s="623"/>
      <c r="BO4889" s="610">
        <f>SUM(BO4849:BO4888)</f>
        <v>0</v>
      </c>
      <c r="BP4889" s="709">
        <f>(BL4889*BS$11)+(N4889*BS$12)+(X4889*BS$13)+(R4889*BS$14)+(V4889*BS$15)+(Z4889*BS$16)</f>
        <v>0</v>
      </c>
      <c r="BQ4889" s="638">
        <f>((AZ4889-BB4889)*BS$18)+((AT4889-AV4889)*BS$17)+(H4889*BS$19)+(P4889*BS$20)</f>
        <v>0</v>
      </c>
      <c r="BR4889" s="77"/>
      <c r="BS4889" s="77"/>
      <c r="BT4889" s="278"/>
    </row>
    <row r="4890" spans="1:75" s="79" customFormat="1" ht="33.950000000000003" hidden="1" customHeight="1" thickBot="1" x14ac:dyDescent="0.5">
      <c r="A4890" s="278"/>
      <c r="B4890" s="672"/>
      <c r="C4890" s="673"/>
      <c r="D4890" s="673"/>
      <c r="E4890" s="721"/>
      <c r="F4890" s="80"/>
      <c r="G4890" s="80"/>
      <c r="H4890" s="549"/>
      <c r="I4890" s="550"/>
      <c r="J4890" s="549"/>
      <c r="K4890" s="550"/>
      <c r="L4890" s="553"/>
      <c r="M4890" s="637"/>
      <c r="N4890" s="535"/>
      <c r="O4890" s="536"/>
      <c r="P4890" s="553"/>
      <c r="Q4890" s="550"/>
      <c r="R4890" s="553"/>
      <c r="S4890" s="637"/>
      <c r="T4890" s="535"/>
      <c r="U4890" s="536"/>
      <c r="V4890" s="553"/>
      <c r="W4890" s="637"/>
      <c r="X4890" s="549"/>
      <c r="Y4890" s="536"/>
      <c r="Z4890" s="549"/>
      <c r="AA4890" s="536"/>
      <c r="AB4890" s="637"/>
      <c r="AC4890" s="550"/>
      <c r="AD4890" s="553"/>
      <c r="AE4890" s="637"/>
      <c r="AF4890" s="535"/>
      <c r="AG4890" s="536"/>
      <c r="AH4890" s="553"/>
      <c r="AI4890" s="550"/>
      <c r="AJ4890" s="553"/>
      <c r="AK4890" s="637"/>
      <c r="AL4890" s="535"/>
      <c r="AM4890" s="536"/>
      <c r="AN4890" s="553"/>
      <c r="AO4890" s="550"/>
      <c r="AP4890" s="553"/>
      <c r="AQ4890" s="637"/>
      <c r="AR4890" s="535"/>
      <c r="AS4890" s="536"/>
      <c r="AT4890" s="549"/>
      <c r="AU4890" s="550"/>
      <c r="AV4890" s="553"/>
      <c r="AW4890" s="554"/>
      <c r="AX4890" s="535"/>
      <c r="AY4890" s="536"/>
      <c r="AZ4890" s="553"/>
      <c r="BA4890" s="550"/>
      <c r="BB4890" s="553"/>
      <c r="BC4890" s="637"/>
      <c r="BD4890" s="535"/>
      <c r="BE4890" s="536"/>
      <c r="BF4890" s="549"/>
      <c r="BG4890" s="550"/>
      <c r="BH4890" s="553"/>
      <c r="BI4890" s="554"/>
      <c r="BJ4890" s="535"/>
      <c r="BK4890" s="620"/>
      <c r="BL4890" s="624"/>
      <c r="BM4890" s="625"/>
      <c r="BN4890" s="626"/>
      <c r="BO4890" s="609"/>
      <c r="BP4890" s="710"/>
      <c r="BQ4890" s="639"/>
      <c r="BR4890" s="77"/>
      <c r="BS4890" s="77"/>
      <c r="BT4890" s="278"/>
    </row>
    <row r="4891" spans="1:75" s="79" customFormat="1" ht="33" hidden="1" customHeight="1" thickBot="1" x14ac:dyDescent="0.5">
      <c r="A4891" s="278"/>
      <c r="B4891" s="671"/>
      <c r="C4891" s="611"/>
      <c r="D4891" s="611" t="s">
        <v>13</v>
      </c>
      <c r="E4891" s="612"/>
      <c r="F4891" s="82"/>
      <c r="G4891" s="117"/>
      <c r="H4891" s="541"/>
      <c r="I4891" s="545"/>
      <c r="J4891" s="541"/>
      <c r="K4891" s="545"/>
      <c r="L4891" s="537"/>
      <c r="M4891" s="538"/>
      <c r="N4891" s="533">
        <f>J4891+L4891</f>
        <v>0</v>
      </c>
      <c r="O4891" s="534"/>
      <c r="P4891" s="537"/>
      <c r="Q4891" s="545"/>
      <c r="R4891" s="537"/>
      <c r="S4891" s="538"/>
      <c r="T4891" s="533">
        <f>R4891-P4891</f>
        <v>0</v>
      </c>
      <c r="U4891" s="534"/>
      <c r="V4891" s="537"/>
      <c r="W4891" s="538"/>
      <c r="X4891" s="541"/>
      <c r="Y4891" s="542"/>
      <c r="Z4891" s="541"/>
      <c r="AA4891" s="542"/>
      <c r="AB4891" s="538"/>
      <c r="AC4891" s="545"/>
      <c r="AD4891" s="537"/>
      <c r="AE4891" s="538"/>
      <c r="AF4891" s="533">
        <f>IF(AB4891=0,0,(AD4891/AB4891)*100)</f>
        <v>0</v>
      </c>
      <c r="AG4891" s="534"/>
      <c r="AH4891" s="537"/>
      <c r="AI4891" s="545"/>
      <c r="AJ4891" s="537"/>
      <c r="AK4891" s="538"/>
      <c r="AL4891" s="533">
        <f>IF(AH4891=0,0,(AJ4891/AH4891)*100)</f>
        <v>0</v>
      </c>
      <c r="AM4891" s="534"/>
      <c r="AN4891" s="537"/>
      <c r="AO4891" s="545"/>
      <c r="AP4891" s="537"/>
      <c r="AQ4891" s="538"/>
      <c r="AR4891" s="533">
        <f>IF(AN4891=0,0,(AP4891/AN4891)*100)</f>
        <v>0</v>
      </c>
      <c r="AS4891" s="534"/>
      <c r="AT4891" s="547">
        <f>AB4891+AH4891+AN4891</f>
        <v>0</v>
      </c>
      <c r="AU4891" s="548"/>
      <c r="AV4891" s="551">
        <f>AD4891+AJ4891+AP4891</f>
        <v>0</v>
      </c>
      <c r="AW4891" s="552"/>
      <c r="AX4891" s="533">
        <f>IF(AT4891=0,0,(AV4891/AT4891)*100)</f>
        <v>0</v>
      </c>
      <c r="AY4891" s="534"/>
      <c r="AZ4891" s="537"/>
      <c r="BA4891" s="545"/>
      <c r="BB4891" s="537"/>
      <c r="BC4891" s="538"/>
      <c r="BD4891" s="533">
        <f>IF(AZ4891=0,0,(BB4891/AZ4891)*100)</f>
        <v>0</v>
      </c>
      <c r="BE4891" s="534"/>
      <c r="BF4891" s="547">
        <f>AT4891+AZ4891</f>
        <v>0</v>
      </c>
      <c r="BG4891" s="548"/>
      <c r="BH4891" s="551">
        <f>AV4891+BB4891</f>
        <v>0</v>
      </c>
      <c r="BI4891" s="552"/>
      <c r="BJ4891" s="533">
        <f>IF(BF4891=0,0,(BH4891/BF4891)*100)</f>
        <v>0</v>
      </c>
      <c r="BK4891" s="619"/>
      <c r="BL4891" s="621">
        <f>(AD4891*2)+(AJ4891*2)+(AP4891*3)+BB4891</f>
        <v>0</v>
      </c>
      <c r="BM4891" s="622"/>
      <c r="BN4891" s="623"/>
      <c r="BO4891" s="647"/>
      <c r="BP4891" s="83"/>
      <c r="BQ4891" s="84"/>
      <c r="BR4891" s="77"/>
      <c r="BS4891" s="77"/>
      <c r="BT4891" s="278"/>
    </row>
    <row r="4892" spans="1:75" s="79" customFormat="1" ht="33.75" hidden="1" customHeight="1" thickBot="1" x14ac:dyDescent="0.5">
      <c r="A4892" s="278"/>
      <c r="B4892" s="232"/>
      <c r="C4892" s="257"/>
      <c r="D4892" s="613"/>
      <c r="E4892" s="614"/>
      <c r="F4892" s="86"/>
      <c r="G4892" s="86"/>
      <c r="H4892" s="543"/>
      <c r="I4892" s="546"/>
      <c r="J4892" s="543"/>
      <c r="K4892" s="546"/>
      <c r="L4892" s="539"/>
      <c r="M4892" s="540"/>
      <c r="N4892" s="535"/>
      <c r="O4892" s="536"/>
      <c r="P4892" s="539"/>
      <c r="Q4892" s="546"/>
      <c r="R4892" s="539"/>
      <c r="S4892" s="540"/>
      <c r="T4892" s="535"/>
      <c r="U4892" s="536"/>
      <c r="V4892" s="539"/>
      <c r="W4892" s="540"/>
      <c r="X4892" s="543"/>
      <c r="Y4892" s="544"/>
      <c r="Z4892" s="543"/>
      <c r="AA4892" s="544"/>
      <c r="AB4892" s="540"/>
      <c r="AC4892" s="546"/>
      <c r="AD4892" s="539"/>
      <c r="AE4892" s="540"/>
      <c r="AF4892" s="535"/>
      <c r="AG4892" s="536"/>
      <c r="AH4892" s="539"/>
      <c r="AI4892" s="546"/>
      <c r="AJ4892" s="539"/>
      <c r="AK4892" s="540"/>
      <c r="AL4892" s="535"/>
      <c r="AM4892" s="536"/>
      <c r="AN4892" s="539"/>
      <c r="AO4892" s="546"/>
      <c r="AP4892" s="539"/>
      <c r="AQ4892" s="540"/>
      <c r="AR4892" s="535"/>
      <c r="AS4892" s="536"/>
      <c r="AT4892" s="549"/>
      <c r="AU4892" s="550"/>
      <c r="AV4892" s="553"/>
      <c r="AW4892" s="554"/>
      <c r="AX4892" s="535"/>
      <c r="AY4892" s="536"/>
      <c r="AZ4892" s="539"/>
      <c r="BA4892" s="546"/>
      <c r="BB4892" s="539"/>
      <c r="BC4892" s="540"/>
      <c r="BD4892" s="535"/>
      <c r="BE4892" s="536"/>
      <c r="BF4892" s="549"/>
      <c r="BG4892" s="550"/>
      <c r="BH4892" s="553"/>
      <c r="BI4892" s="554"/>
      <c r="BJ4892" s="535"/>
      <c r="BK4892" s="620"/>
      <c r="BL4892" s="624"/>
      <c r="BM4892" s="625"/>
      <c r="BN4892" s="626"/>
      <c r="BO4892" s="648"/>
      <c r="BP4892" s="222"/>
      <c r="BQ4892" s="222"/>
      <c r="BR4892" s="77"/>
      <c r="BS4892" s="77"/>
      <c r="BT4892" s="278"/>
    </row>
    <row r="4893" spans="1:75" ht="16.5" hidden="1" customHeight="1" thickTop="1" thickBot="1" x14ac:dyDescent="0.5">
      <c r="A4893" s="268"/>
      <c r="B4893" s="229"/>
      <c r="C4893" s="195"/>
      <c r="D4893" s="195"/>
      <c r="E4893" s="195"/>
      <c r="F4893" s="195"/>
      <c r="G4893" s="195"/>
      <c r="H4893" s="195"/>
      <c r="I4893" s="195"/>
      <c r="J4893" s="195"/>
      <c r="K4893" s="195"/>
      <c r="L4893" s="195"/>
      <c r="M4893" s="195"/>
      <c r="N4893" s="195"/>
      <c r="O4893" s="195"/>
      <c r="P4893" s="195"/>
      <c r="Q4893" s="195"/>
      <c r="R4893" s="195"/>
      <c r="S4893" s="195"/>
      <c r="T4893" s="195"/>
      <c r="U4893" s="195"/>
      <c r="V4893" s="195"/>
      <c r="W4893" s="195"/>
      <c r="X4893" s="195"/>
      <c r="Y4893" s="195"/>
      <c r="Z4893" s="195"/>
      <c r="AA4893" s="195"/>
      <c r="AB4893" s="195"/>
      <c r="AC4893" s="195"/>
      <c r="AD4893" s="195"/>
      <c r="AE4893" s="195"/>
      <c r="AF4893" s="198"/>
      <c r="AG4893" s="198"/>
      <c r="AH4893" s="195"/>
      <c r="AI4893" s="195"/>
      <c r="AJ4893" s="195"/>
      <c r="AK4893" s="195"/>
      <c r="AL4893" s="195"/>
      <c r="AM4893" s="195"/>
      <c r="AN4893" s="195"/>
      <c r="AO4893" s="195"/>
      <c r="AP4893" s="195"/>
      <c r="AQ4893" s="195"/>
      <c r="AR4893" s="195"/>
      <c r="AS4893" s="195"/>
      <c r="AT4893" s="195"/>
      <c r="AU4893" s="195"/>
      <c r="AV4893" s="195"/>
      <c r="AW4893" s="195"/>
      <c r="AX4893" s="195"/>
      <c r="AY4893" s="195"/>
      <c r="AZ4893" s="195"/>
      <c r="BA4893" s="195"/>
      <c r="BB4893" s="195"/>
      <c r="BC4893" s="195"/>
      <c r="BD4893" s="195"/>
      <c r="BE4893" s="195"/>
      <c r="BF4893" s="195"/>
      <c r="BG4893" s="195"/>
      <c r="BH4893" s="195"/>
      <c r="BI4893" s="195"/>
      <c r="BJ4893" s="195"/>
      <c r="BK4893" s="195"/>
      <c r="BL4893" s="195"/>
      <c r="BM4893" s="195"/>
      <c r="BN4893" s="195"/>
      <c r="BO4893" s="247"/>
      <c r="BP4893" s="600">
        <f>IF((J4889+L4891)=0,0,(J4889/(J4889+L4891)*100)%)</f>
        <v>0</v>
      </c>
      <c r="BQ4893" s="601"/>
      <c r="BR4893" s="600">
        <f>IF((L4889+J4891)=0,0,(L4889/(L4889+J4891)*100)%)</f>
        <v>0</v>
      </c>
      <c r="BS4893" s="601"/>
      <c r="BT4893" s="268"/>
    </row>
    <row r="4894" spans="1:75" s="85" customFormat="1" ht="79.5" hidden="1" customHeight="1" thickTop="1" thickBot="1" x14ac:dyDescent="0.55000000000000004">
      <c r="A4894" s="279"/>
      <c r="B4894" s="682" t="s">
        <v>59</v>
      </c>
      <c r="C4894" s="683"/>
      <c r="D4894" s="608" t="s">
        <v>53</v>
      </c>
      <c r="E4894" s="608"/>
      <c r="F4894" s="608"/>
      <c r="G4894" s="730"/>
      <c r="H4894" s="589"/>
      <c r="I4894" s="590"/>
      <c r="J4894" s="591"/>
      <c r="K4894" s="200"/>
      <c r="L4894" s="589"/>
      <c r="M4894" s="590"/>
      <c r="N4894" s="591"/>
      <c r="O4894" s="592" t="s">
        <v>46</v>
      </c>
      <c r="P4894" s="593"/>
      <c r="Q4894" s="593"/>
      <c r="R4894" s="593"/>
      <c r="S4894" s="589"/>
      <c r="T4894" s="590"/>
      <c r="U4894" s="591"/>
      <c r="V4894" s="200"/>
      <c r="W4894" s="589"/>
      <c r="X4894" s="590"/>
      <c r="Y4894" s="591"/>
      <c r="Z4894" s="592" t="s">
        <v>48</v>
      </c>
      <c r="AA4894" s="593"/>
      <c r="AB4894" s="593"/>
      <c r="AC4894" s="594"/>
      <c r="AD4894" s="589"/>
      <c r="AE4894" s="590"/>
      <c r="AF4894" s="591"/>
      <c r="AG4894" s="200"/>
      <c r="AH4894" s="589"/>
      <c r="AI4894" s="590"/>
      <c r="AJ4894" s="591"/>
      <c r="AK4894" s="592" t="s">
        <v>52</v>
      </c>
      <c r="AL4894" s="593"/>
      <c r="AM4894" s="593"/>
      <c r="AN4894" s="594"/>
      <c r="AO4894" s="589"/>
      <c r="AP4894" s="590"/>
      <c r="AQ4894" s="591"/>
      <c r="AR4894" s="204"/>
      <c r="AS4894" s="589"/>
      <c r="AT4894" s="590"/>
      <c r="AU4894" s="591"/>
      <c r="AV4894" s="258"/>
      <c r="AW4894" s="258"/>
      <c r="AX4894" s="258"/>
      <c r="AY4894" s="258"/>
      <c r="AZ4894" s="532" t="s">
        <v>20</v>
      </c>
      <c r="BA4894" s="532"/>
      <c r="BB4894" s="532"/>
      <c r="BC4894" s="532"/>
      <c r="BD4894" s="615"/>
      <c r="BE4894" s="616">
        <f>BL4889</f>
        <v>0</v>
      </c>
      <c r="BF4894" s="617"/>
      <c r="BG4894" s="618"/>
      <c r="BH4894" s="205"/>
      <c r="BI4894" s="616">
        <f>BL4891</f>
        <v>0</v>
      </c>
      <c r="BJ4894" s="617"/>
      <c r="BK4894" s="618"/>
      <c r="BL4894" s="206"/>
      <c r="BM4894" s="206"/>
      <c r="BN4894" s="206"/>
      <c r="BO4894" s="248"/>
      <c r="BP4894" s="87"/>
      <c r="BQ4894" s="87"/>
      <c r="BR4894" s="81"/>
      <c r="BS4894" s="81"/>
      <c r="BT4894" s="279"/>
    </row>
    <row r="4895" spans="1:75" ht="15.6" hidden="1" customHeight="1" thickTop="1" thickBot="1" x14ac:dyDescent="0.55000000000000004">
      <c r="A4895" s="268"/>
      <c r="B4895" s="230"/>
      <c r="C4895" s="191"/>
      <c r="D4895" s="196"/>
      <c r="E4895" s="196"/>
      <c r="F4895" s="199"/>
      <c r="G4895" s="199"/>
      <c r="H4895" s="202"/>
      <c r="I4895" s="202"/>
      <c r="J4895" s="202"/>
      <c r="K4895" s="202"/>
      <c r="L4895" s="202"/>
      <c r="M4895" s="202"/>
      <c r="N4895" s="202"/>
      <c r="O4895" s="199"/>
      <c r="P4895" s="199"/>
      <c r="Q4895" s="199"/>
      <c r="R4895" s="199"/>
      <c r="S4895" s="202"/>
      <c r="T4895" s="202"/>
      <c r="U4895" s="202"/>
      <c r="V4895" s="201"/>
      <c r="W4895" s="202"/>
      <c r="X4895" s="202"/>
      <c r="Y4895" s="202"/>
      <c r="Z4895" s="199"/>
      <c r="AA4895" s="199"/>
      <c r="AB4895" s="199"/>
      <c r="AC4895" s="199"/>
      <c r="AD4895" s="202"/>
      <c r="AE4895" s="202"/>
      <c r="AF4895" s="202"/>
      <c r="AG4895" s="202"/>
      <c r="AH4895" s="201"/>
      <c r="AI4895" s="201"/>
      <c r="AJ4895" s="202"/>
      <c r="AK4895" s="199"/>
      <c r="AL4895" s="199"/>
      <c r="AM4895" s="199"/>
      <c r="AN4895" s="199"/>
      <c r="AO4895" s="202"/>
      <c r="AP4895" s="202"/>
      <c r="AQ4895" s="202"/>
      <c r="AR4895" s="202"/>
      <c r="AS4895" s="202"/>
      <c r="AT4895" s="204"/>
      <c r="AU4895" s="204"/>
      <c r="AV4895" s="207"/>
      <c r="AW4895" s="207"/>
      <c r="AX4895" s="207"/>
      <c r="AY4895" s="207"/>
      <c r="AZ4895" s="199"/>
      <c r="BA4895" s="208"/>
      <c r="BB4895" s="208"/>
      <c r="BC4895" s="209"/>
      <c r="BD4895" s="210"/>
      <c r="BE4895" s="211"/>
      <c r="BF4895" s="211"/>
      <c r="BG4895" s="204"/>
      <c r="BH4895" s="212"/>
      <c r="BI4895" s="213"/>
      <c r="BJ4895" s="213"/>
      <c r="BK4895" s="204"/>
      <c r="BL4895" s="207"/>
      <c r="BM4895" s="207"/>
      <c r="BN4895" s="207"/>
      <c r="BO4895" s="249"/>
      <c r="BP4895" s="88"/>
      <c r="BQ4895" s="88"/>
      <c r="BR4895" s="65"/>
      <c r="BS4895" s="65"/>
      <c r="BT4895" s="268"/>
    </row>
    <row r="4896" spans="1:75" s="85" customFormat="1" ht="79.5" hidden="1" customHeight="1" thickTop="1" thickBot="1" x14ac:dyDescent="0.55000000000000004">
      <c r="A4896" s="279"/>
      <c r="B4896" s="531" t="s">
        <v>45</v>
      </c>
      <c r="C4896" s="532"/>
      <c r="D4896" s="608" t="s">
        <v>54</v>
      </c>
      <c r="E4896" s="608"/>
      <c r="F4896" s="608"/>
      <c r="G4896" s="730"/>
      <c r="H4896" s="616">
        <f>H4894</f>
        <v>0</v>
      </c>
      <c r="I4896" s="617"/>
      <c r="J4896" s="618"/>
      <c r="K4896" s="200"/>
      <c r="L4896" s="616">
        <f>L4894</f>
        <v>0</v>
      </c>
      <c r="M4896" s="617"/>
      <c r="N4896" s="618"/>
      <c r="O4896" s="592" t="s">
        <v>50</v>
      </c>
      <c r="P4896" s="593"/>
      <c r="Q4896" s="593"/>
      <c r="R4896" s="593"/>
      <c r="S4896" s="616">
        <f>S4894-H4894</f>
        <v>0</v>
      </c>
      <c r="T4896" s="617"/>
      <c r="U4896" s="618"/>
      <c r="V4896" s="200"/>
      <c r="W4896" s="616">
        <f>W4894-L4894</f>
        <v>0</v>
      </c>
      <c r="X4896" s="617"/>
      <c r="Y4896" s="618"/>
      <c r="Z4896" s="592" t="s">
        <v>49</v>
      </c>
      <c r="AA4896" s="593"/>
      <c r="AB4896" s="593"/>
      <c r="AC4896" s="594"/>
      <c r="AD4896" s="616">
        <f>AD4894-S4894</f>
        <v>0</v>
      </c>
      <c r="AE4896" s="617"/>
      <c r="AF4896" s="618"/>
      <c r="AG4896" s="200"/>
      <c r="AH4896" s="616">
        <f>AH4894-W4894</f>
        <v>0</v>
      </c>
      <c r="AI4896" s="617"/>
      <c r="AJ4896" s="618"/>
      <c r="AK4896" s="592" t="s">
        <v>51</v>
      </c>
      <c r="AL4896" s="593"/>
      <c r="AM4896" s="593"/>
      <c r="AN4896" s="594"/>
      <c r="AO4896" s="616">
        <f>AO4894-AD4894</f>
        <v>0</v>
      </c>
      <c r="AP4896" s="617"/>
      <c r="AQ4896" s="618"/>
      <c r="AR4896" s="204"/>
      <c r="AS4896" s="616">
        <f>AS4894-AH4894</f>
        <v>0</v>
      </c>
      <c r="AT4896" s="617"/>
      <c r="AU4896" s="618"/>
      <c r="AV4896" s="258"/>
      <c r="AW4896" s="258"/>
      <c r="AX4896" s="258"/>
      <c r="AY4896" s="258"/>
      <c r="AZ4896" s="532" t="s">
        <v>44</v>
      </c>
      <c r="BA4896" s="532"/>
      <c r="BB4896" s="532"/>
      <c r="BC4896" s="532"/>
      <c r="BD4896" s="615"/>
      <c r="BE4896" s="616">
        <f>BE4894-AO4894</f>
        <v>0</v>
      </c>
      <c r="BF4896" s="617"/>
      <c r="BG4896" s="618"/>
      <c r="BH4896" s="214"/>
      <c r="BI4896" s="616">
        <f>BI4894-AS4894</f>
        <v>0</v>
      </c>
      <c r="BJ4896" s="617"/>
      <c r="BK4896" s="618"/>
      <c r="BL4896" s="206"/>
      <c r="BM4896" s="206"/>
      <c r="BN4896" s="206"/>
      <c r="BO4896" s="248"/>
      <c r="BP4896" s="87"/>
      <c r="BQ4896" s="87"/>
      <c r="BR4896" s="81"/>
      <c r="BS4896" s="81"/>
      <c r="BT4896" s="279"/>
      <c r="BW4896" s="79"/>
    </row>
    <row r="4897" spans="1:72" ht="18.75" hidden="1" customHeight="1" thickTop="1" thickBot="1" x14ac:dyDescent="0.5">
      <c r="A4897" s="268"/>
      <c r="B4897" s="231"/>
      <c r="C4897" s="197"/>
      <c r="D4897" s="197"/>
      <c r="E4897" s="197"/>
      <c r="F4897" s="254"/>
      <c r="G4897" s="254"/>
      <c r="H4897" s="197"/>
      <c r="I4897" s="197"/>
      <c r="J4897" s="197"/>
      <c r="K4897" s="197"/>
      <c r="L4897" s="197"/>
      <c r="M4897" s="197"/>
      <c r="N4897" s="197"/>
      <c r="O4897" s="197"/>
      <c r="P4897" s="197"/>
      <c r="Q4897" s="197"/>
      <c r="R4897" s="197"/>
      <c r="S4897" s="197"/>
      <c r="T4897" s="197"/>
      <c r="U4897" s="197"/>
      <c r="V4897" s="197"/>
      <c r="W4897" s="197"/>
      <c r="X4897" s="197"/>
      <c r="Y4897" s="197"/>
      <c r="Z4897" s="197"/>
      <c r="AA4897" s="197"/>
      <c r="AB4897" s="197"/>
      <c r="AC4897" s="197"/>
      <c r="AD4897" s="197"/>
      <c r="AE4897" s="197"/>
      <c r="AF4897" s="203"/>
      <c r="AG4897" s="203"/>
      <c r="AH4897" s="197"/>
      <c r="AI4897" s="197"/>
      <c r="AJ4897" s="197"/>
      <c r="AK4897" s="197"/>
      <c r="AL4897" s="197"/>
      <c r="AM4897" s="197"/>
      <c r="AN4897" s="197"/>
      <c r="AO4897" s="197"/>
      <c r="AP4897" s="197"/>
      <c r="AQ4897" s="197"/>
      <c r="AR4897" s="197"/>
      <c r="AS4897" s="197"/>
      <c r="AT4897" s="197"/>
      <c r="AU4897" s="197"/>
      <c r="AV4897" s="197"/>
      <c r="AW4897" s="197"/>
      <c r="AX4897" s="197"/>
      <c r="AY4897" s="197"/>
      <c r="AZ4897" s="197"/>
      <c r="BA4897" s="640" t="s">
        <v>153</v>
      </c>
      <c r="BB4897" s="640"/>
      <c r="BC4897" s="640"/>
      <c r="BD4897" s="640"/>
      <c r="BE4897" s="640"/>
      <c r="BF4897" s="640"/>
      <c r="BG4897" s="640"/>
      <c r="BH4897" s="640"/>
      <c r="BI4897" s="640"/>
      <c r="BJ4897" s="640"/>
      <c r="BK4897" s="640"/>
      <c r="BL4897" s="640"/>
      <c r="BM4897" s="640"/>
      <c r="BN4897" s="640"/>
      <c r="BO4897" s="250"/>
      <c r="BP4897" s="89"/>
      <c r="BQ4897" s="89"/>
      <c r="BR4897" s="65"/>
      <c r="BS4897" s="65"/>
      <c r="BT4897" s="268"/>
    </row>
    <row r="4898" spans="1:72" s="255" customFormat="1" ht="13.5" hidden="1" customHeight="1" thickTop="1" x14ac:dyDescent="0.45">
      <c r="A4898" s="268"/>
      <c r="B4898" s="269"/>
      <c r="C4898" s="268"/>
      <c r="D4898" s="268"/>
      <c r="E4898" s="268"/>
      <c r="F4898" s="270"/>
      <c r="G4898" s="270"/>
      <c r="H4898" s="268"/>
      <c r="I4898" s="268"/>
      <c r="J4898" s="268"/>
      <c r="K4898" s="268"/>
      <c r="L4898" s="268"/>
      <c r="M4898" s="268"/>
      <c r="N4898" s="268"/>
      <c r="O4898" s="268"/>
      <c r="P4898" s="268"/>
      <c r="Q4898" s="268"/>
      <c r="R4898" s="268"/>
      <c r="S4898" s="268"/>
      <c r="T4898" s="268"/>
      <c r="U4898" s="268"/>
      <c r="V4898" s="268"/>
      <c r="W4898" s="268"/>
      <c r="X4898" s="268"/>
      <c r="Y4898" s="268"/>
      <c r="Z4898" s="268"/>
      <c r="AA4898" s="268"/>
      <c r="AB4898" s="268"/>
      <c r="AC4898" s="268"/>
      <c r="AD4898" s="268"/>
      <c r="AE4898" s="268"/>
      <c r="AF4898" s="271"/>
      <c r="AG4898" s="271"/>
      <c r="AH4898" s="268"/>
      <c r="AI4898" s="268"/>
      <c r="AJ4898" s="268"/>
      <c r="AK4898" s="268"/>
      <c r="AL4898" s="268"/>
      <c r="AM4898" s="268"/>
      <c r="AN4898" s="268"/>
      <c r="AO4898" s="268"/>
      <c r="AP4898" s="268"/>
      <c r="AQ4898" s="268"/>
      <c r="AR4898" s="268"/>
      <c r="AS4898" s="268"/>
      <c r="AT4898" s="268"/>
      <c r="AU4898" s="268"/>
      <c r="AV4898" s="268"/>
      <c r="AW4898" s="268"/>
      <c r="AX4898" s="268"/>
      <c r="AY4898" s="268"/>
      <c r="AZ4898" s="268"/>
      <c r="BA4898" s="268"/>
      <c r="BB4898" s="268"/>
      <c r="BC4898" s="268"/>
      <c r="BD4898" s="268"/>
      <c r="BE4898" s="268"/>
      <c r="BF4898" s="268"/>
      <c r="BG4898" s="268"/>
      <c r="BH4898" s="268"/>
      <c r="BI4898" s="268"/>
      <c r="BJ4898" s="268"/>
      <c r="BK4898" s="268"/>
      <c r="BL4898" s="268"/>
      <c r="BM4898" s="268"/>
      <c r="BN4898" s="268"/>
      <c r="BO4898" s="272"/>
      <c r="BP4898" s="272"/>
      <c r="BQ4898" s="272"/>
      <c r="BR4898" s="268"/>
      <c r="BS4898" s="268"/>
      <c r="BT4898" s="268"/>
    </row>
    <row r="4899" spans="1:72" s="69" customFormat="1" ht="33.75" hidden="1" x14ac:dyDescent="0.5">
      <c r="A4899" s="273"/>
      <c r="B4899" s="695" t="s">
        <v>9</v>
      </c>
      <c r="C4899" s="695"/>
      <c r="D4899" s="695"/>
      <c r="E4899" s="695"/>
      <c r="F4899" s="695"/>
      <c r="G4899" s="695"/>
      <c r="H4899" s="695"/>
      <c r="I4899" s="695"/>
      <c r="J4899" s="695"/>
      <c r="K4899" s="695"/>
      <c r="L4899" s="695"/>
      <c r="M4899" s="695"/>
      <c r="N4899" s="695"/>
      <c r="O4899" s="695"/>
      <c r="P4899" s="695"/>
      <c r="Q4899" s="695"/>
      <c r="R4899" s="695"/>
      <c r="S4899" s="695"/>
      <c r="T4899" s="695"/>
      <c r="U4899" s="695"/>
      <c r="V4899" s="695"/>
      <c r="W4899" s="695"/>
      <c r="X4899" s="695"/>
      <c r="Y4899" s="695"/>
      <c r="Z4899" s="695"/>
      <c r="AA4899" s="695"/>
      <c r="AB4899" s="695"/>
      <c r="AC4899" s="695"/>
      <c r="AD4899" s="695"/>
      <c r="AE4899" s="695"/>
      <c r="AF4899" s="695"/>
      <c r="AG4899" s="695"/>
      <c r="AH4899" s="695"/>
      <c r="AI4899" s="695"/>
      <c r="AJ4899" s="695"/>
      <c r="AK4899" s="695"/>
      <c r="AL4899" s="695"/>
      <c r="AM4899" s="695"/>
      <c r="AN4899" s="695"/>
      <c r="AO4899" s="695"/>
      <c r="AP4899" s="695"/>
      <c r="AQ4899" s="695"/>
      <c r="AR4899" s="695"/>
      <c r="AS4899" s="695"/>
      <c r="AT4899" s="695"/>
      <c r="AU4899" s="695"/>
      <c r="AV4899" s="695"/>
      <c r="AW4899" s="695"/>
      <c r="AX4899" s="695"/>
      <c r="AY4899" s="695"/>
      <c r="AZ4899" s="695"/>
      <c r="BA4899" s="695"/>
      <c r="BB4899" s="695"/>
      <c r="BC4899" s="695"/>
      <c r="BD4899" s="695"/>
      <c r="BE4899" s="695"/>
      <c r="BF4899" s="695"/>
      <c r="BG4899" s="695"/>
      <c r="BH4899" s="695"/>
      <c r="BI4899" s="695"/>
      <c r="BJ4899" s="695"/>
      <c r="BK4899" s="695"/>
      <c r="BL4899" s="695"/>
      <c r="BM4899" s="695"/>
      <c r="BN4899" s="695"/>
      <c r="BO4899" s="175"/>
      <c r="BP4899" s="175"/>
      <c r="BQ4899" s="175"/>
      <c r="BR4899" s="68"/>
      <c r="BS4899" s="68"/>
      <c r="BT4899" s="273"/>
    </row>
    <row r="4900" spans="1:72" ht="10.9" hidden="1" customHeight="1" x14ac:dyDescent="0.45">
      <c r="A4900" s="268"/>
      <c r="B4900" s="227"/>
      <c r="C4900" s="177"/>
      <c r="D4900" s="177"/>
      <c r="E4900" s="177"/>
      <c r="F4900" s="178"/>
      <c r="G4900" s="178"/>
      <c r="H4900" s="177"/>
      <c r="I4900" s="177"/>
      <c r="J4900" s="177"/>
      <c r="K4900" s="177"/>
      <c r="L4900" s="177"/>
      <c r="M4900" s="177"/>
      <c r="N4900" s="177"/>
      <c r="O4900" s="177"/>
      <c r="P4900" s="177"/>
      <c r="Q4900" s="177"/>
      <c r="R4900" s="177"/>
      <c r="S4900" s="177"/>
      <c r="T4900" s="177"/>
      <c r="U4900" s="177"/>
      <c r="V4900" s="177"/>
      <c r="W4900" s="177"/>
      <c r="X4900" s="177"/>
      <c r="Y4900" s="177"/>
      <c r="Z4900" s="177"/>
      <c r="AA4900" s="177"/>
      <c r="AB4900" s="177"/>
      <c r="AC4900" s="177"/>
      <c r="AD4900" s="177"/>
      <c r="AE4900" s="177"/>
      <c r="AF4900" s="179"/>
      <c r="AG4900" s="179"/>
      <c r="AH4900" s="177"/>
      <c r="AI4900" s="177"/>
      <c r="AJ4900" s="177"/>
      <c r="AK4900" s="177"/>
      <c r="AL4900" s="177"/>
      <c r="AM4900" s="177"/>
      <c r="AN4900" s="177"/>
      <c r="AO4900" s="177"/>
      <c r="AP4900" s="177"/>
      <c r="AQ4900" s="177"/>
      <c r="AR4900" s="177"/>
      <c r="AS4900" s="177"/>
      <c r="AT4900" s="177"/>
      <c r="AU4900" s="177"/>
      <c r="AV4900" s="177"/>
      <c r="AW4900" s="177"/>
      <c r="AX4900" s="177"/>
      <c r="AY4900" s="177"/>
      <c r="AZ4900" s="177"/>
      <c r="BA4900" s="177"/>
      <c r="BB4900" s="177"/>
      <c r="BC4900" s="177"/>
      <c r="BD4900" s="177"/>
      <c r="BE4900" s="177"/>
      <c r="BF4900" s="177"/>
      <c r="BG4900" s="177"/>
      <c r="BH4900" s="177"/>
      <c r="BI4900" s="177"/>
      <c r="BJ4900" s="177"/>
      <c r="BK4900" s="177"/>
      <c r="BL4900" s="177"/>
      <c r="BM4900" s="177"/>
      <c r="BN4900" s="259"/>
      <c r="BO4900" s="245"/>
      <c r="BP4900" s="259"/>
      <c r="BQ4900" s="259"/>
      <c r="BR4900" s="65"/>
      <c r="BS4900" s="65"/>
      <c r="BT4900" s="268"/>
    </row>
    <row r="4901" spans="1:72" s="70" customFormat="1" ht="36.75" hidden="1" customHeight="1" x14ac:dyDescent="0.45">
      <c r="A4901" s="274"/>
      <c r="B4901" s="227"/>
      <c r="C4901" s="176"/>
      <c r="D4901" s="226" t="s">
        <v>10</v>
      </c>
      <c r="E4901" s="713" t="str">
        <f>IF(ROSTER!D$3="","",ROSTER!D$3)</f>
        <v/>
      </c>
      <c r="F4901" s="713"/>
      <c r="G4901" s="713"/>
      <c r="H4901" s="713"/>
      <c r="I4901" s="713"/>
      <c r="J4901" s="713"/>
      <c r="K4901" s="713"/>
      <c r="L4901" s="713"/>
      <c r="M4901" s="713"/>
      <c r="N4901" s="713"/>
      <c r="O4901" s="713"/>
      <c r="P4901" s="713"/>
      <c r="Q4901" s="713"/>
      <c r="R4901" s="713"/>
      <c r="S4901" s="713"/>
      <c r="T4901" s="713"/>
      <c r="U4901" s="713"/>
      <c r="V4901" s="713"/>
      <c r="W4901" s="713"/>
      <c r="X4901" s="713"/>
      <c r="Y4901" s="713"/>
      <c r="Z4901" s="713"/>
      <c r="AA4901" s="713"/>
      <c r="AB4901" s="713"/>
      <c r="AC4901" s="713"/>
      <c r="AD4901" s="180"/>
      <c r="AE4901" s="719" t="s">
        <v>11</v>
      </c>
      <c r="AF4901" s="719"/>
      <c r="AG4901" s="719"/>
      <c r="AH4901" s="719"/>
      <c r="AI4901" s="719"/>
      <c r="AJ4901" s="719"/>
      <c r="AK4901" s="719"/>
      <c r="AL4901" s="717"/>
      <c r="AM4901" s="717"/>
      <c r="AN4901" s="717"/>
      <c r="AO4901" s="717"/>
      <c r="AP4901" s="717"/>
      <c r="AQ4901" s="717"/>
      <c r="AR4901" s="717"/>
      <c r="AS4901" s="717"/>
      <c r="AT4901" s="717"/>
      <c r="AU4901" s="717"/>
      <c r="AV4901" s="717"/>
      <c r="AW4901" s="717"/>
      <c r="AX4901" s="717"/>
      <c r="AY4901" s="717"/>
      <c r="AZ4901" s="717"/>
      <c r="BA4901" s="717"/>
      <c r="BB4901" s="717"/>
      <c r="BC4901" s="717"/>
      <c r="BD4901" s="717"/>
      <c r="BE4901" s="717"/>
      <c r="BF4901" s="717"/>
      <c r="BG4901" s="717"/>
      <c r="BH4901" s="717"/>
      <c r="BI4901" s="717"/>
      <c r="BJ4901" s="717"/>
      <c r="BK4901" s="717"/>
      <c r="BL4901" s="717"/>
      <c r="BM4901" s="717"/>
      <c r="BN4901" s="259"/>
      <c r="BO4901" s="246" t="s">
        <v>130</v>
      </c>
      <c r="BP4901" s="259"/>
      <c r="BQ4901" s="259"/>
      <c r="BR4901" s="66"/>
      <c r="BS4901" s="66"/>
      <c r="BT4901" s="274"/>
    </row>
    <row r="4902" spans="1:72" ht="8.85" hidden="1" customHeight="1" x14ac:dyDescent="0.45">
      <c r="A4902" s="275"/>
      <c r="B4902" s="227"/>
      <c r="C4902" s="179" t="s">
        <v>38</v>
      </c>
      <c r="D4902" s="179"/>
      <c r="E4902" s="179"/>
      <c r="F4902" s="181"/>
      <c r="G4902" s="181"/>
      <c r="H4902" s="179"/>
      <c r="I4902" s="179"/>
      <c r="J4902" s="182"/>
      <c r="K4902" s="182"/>
      <c r="L4902" s="182"/>
      <c r="M4902" s="182"/>
      <c r="N4902" s="182"/>
      <c r="O4902" s="182"/>
      <c r="P4902" s="182"/>
      <c r="Q4902" s="182"/>
      <c r="R4902" s="182"/>
      <c r="S4902" s="182"/>
      <c r="T4902" s="182"/>
      <c r="U4902" s="182"/>
      <c r="V4902" s="182"/>
      <c r="W4902" s="182"/>
      <c r="X4902" s="182"/>
      <c r="Y4902" s="182"/>
      <c r="Z4902" s="182"/>
      <c r="AA4902" s="182"/>
      <c r="AB4902" s="182"/>
      <c r="AC4902" s="182"/>
      <c r="AD4902" s="182"/>
      <c r="AE4902" s="182"/>
      <c r="AF4902" s="182"/>
      <c r="AG4902" s="179"/>
      <c r="AH4902" s="183"/>
      <c r="AI4902" s="184"/>
      <c r="AJ4902" s="184"/>
      <c r="AK4902" s="184"/>
      <c r="AL4902" s="184"/>
      <c r="AM4902" s="184"/>
      <c r="AN4902" s="184"/>
      <c r="AO4902" s="185"/>
      <c r="AP4902" s="186"/>
      <c r="AQ4902" s="186"/>
      <c r="AR4902" s="186"/>
      <c r="AS4902" s="186"/>
      <c r="AT4902" s="186"/>
      <c r="AU4902" s="186"/>
      <c r="AV4902" s="186"/>
      <c r="AW4902" s="186"/>
      <c r="AX4902" s="186"/>
      <c r="AY4902" s="186"/>
      <c r="AZ4902" s="186"/>
      <c r="BA4902" s="186"/>
      <c r="BB4902" s="186"/>
      <c r="BC4902" s="186"/>
      <c r="BD4902" s="186"/>
      <c r="BE4902" s="186"/>
      <c r="BF4902" s="186"/>
      <c r="BG4902" s="186"/>
      <c r="BH4902" s="186"/>
      <c r="BI4902" s="186"/>
      <c r="BJ4902" s="186"/>
      <c r="BK4902" s="186"/>
      <c r="BL4902" s="186"/>
      <c r="BM4902" s="186"/>
      <c r="BN4902" s="186"/>
      <c r="BO4902" s="187"/>
      <c r="BP4902" s="187"/>
      <c r="BQ4902" s="187"/>
      <c r="BR4902" s="71"/>
      <c r="BS4902" s="71"/>
      <c r="BT4902" s="275"/>
    </row>
    <row r="4903" spans="1:72" s="70" customFormat="1" ht="40.5" hidden="1" x14ac:dyDescent="0.45">
      <c r="A4903" s="274"/>
      <c r="B4903" s="227"/>
      <c r="C4903" s="692" t="s">
        <v>37</v>
      </c>
      <c r="D4903" s="692"/>
      <c r="E4903" s="717"/>
      <c r="F4903" s="717"/>
      <c r="G4903" s="717"/>
      <c r="H4903" s="717"/>
      <c r="I4903" s="717"/>
      <c r="J4903" s="717"/>
      <c r="K4903" s="717"/>
      <c r="L4903" s="717"/>
      <c r="M4903" s="717"/>
      <c r="N4903" s="717"/>
      <c r="O4903" s="717"/>
      <c r="P4903" s="717"/>
      <c r="Q4903" s="717"/>
      <c r="R4903" s="717"/>
      <c r="S4903" s="717"/>
      <c r="T4903" s="717"/>
      <c r="U4903" s="717"/>
      <c r="V4903" s="717"/>
      <c r="W4903" s="717"/>
      <c r="X4903" s="717"/>
      <c r="Y4903" s="717"/>
      <c r="Z4903" s="717"/>
      <c r="AA4903" s="717"/>
      <c r="AB4903" s="717"/>
      <c r="AC4903" s="717"/>
      <c r="AD4903" s="180"/>
      <c r="AE4903" s="718" t="s">
        <v>21</v>
      </c>
      <c r="AF4903" s="718"/>
      <c r="AG4903" s="718"/>
      <c r="AH4903" s="718"/>
      <c r="AI4903" s="717"/>
      <c r="AJ4903" s="717"/>
      <c r="AK4903" s="717"/>
      <c r="AL4903" s="717"/>
      <c r="AM4903" s="717"/>
      <c r="AN4903" s="717"/>
      <c r="AO4903" s="717"/>
      <c r="AP4903" s="717"/>
      <c r="AQ4903" s="717"/>
      <c r="AR4903" s="717"/>
      <c r="AS4903" s="717"/>
      <c r="AT4903" s="717"/>
      <c r="AU4903" s="717"/>
      <c r="AV4903" s="717"/>
      <c r="AW4903" s="717"/>
      <c r="AX4903" s="717"/>
      <c r="AY4903" s="717"/>
      <c r="AZ4903" s="717"/>
      <c r="BA4903" s="716" t="s">
        <v>12</v>
      </c>
      <c r="BB4903" s="716"/>
      <c r="BC4903" s="716"/>
      <c r="BD4903" s="708"/>
      <c r="BE4903" s="708"/>
      <c r="BF4903" s="708"/>
      <c r="BG4903" s="708"/>
      <c r="BH4903" s="708"/>
      <c r="BI4903" s="708"/>
      <c r="BJ4903" s="708"/>
      <c r="BK4903" s="708"/>
      <c r="BL4903" s="708"/>
      <c r="BM4903" s="708"/>
      <c r="BN4903" s="188"/>
      <c r="BO4903" s="334"/>
      <c r="BP4903" s="189"/>
      <c r="BQ4903" s="189"/>
      <c r="BR4903" s="72">
        <f>IF(BD4903=0,0,1)</f>
        <v>0</v>
      </c>
      <c r="BS4903" s="73">
        <f>IF((BE4953+BI4953)&gt;(AO4953+AS4953),1,0)</f>
        <v>0</v>
      </c>
      <c r="BT4903" s="276"/>
    </row>
    <row r="4904" spans="1:72" ht="9.6" hidden="1" customHeight="1" x14ac:dyDescent="0.45">
      <c r="A4904" s="268"/>
      <c r="B4904" s="227"/>
      <c r="C4904" s="177"/>
      <c r="D4904" s="177"/>
      <c r="E4904" s="177"/>
      <c r="F4904" s="178"/>
      <c r="G4904" s="178"/>
      <c r="H4904" s="177"/>
      <c r="I4904" s="177"/>
      <c r="J4904" s="177"/>
      <c r="K4904" s="177"/>
      <c r="L4904" s="177"/>
      <c r="M4904" s="177"/>
      <c r="N4904" s="177"/>
      <c r="O4904" s="177"/>
      <c r="P4904" s="177"/>
      <c r="Q4904" s="177"/>
      <c r="R4904" s="177"/>
      <c r="S4904" s="177"/>
      <c r="T4904" s="177"/>
      <c r="U4904" s="177"/>
      <c r="V4904" s="177"/>
      <c r="W4904" s="177"/>
      <c r="X4904" s="177"/>
      <c r="Y4904" s="177"/>
      <c r="Z4904" s="177"/>
      <c r="AA4904" s="177"/>
      <c r="AB4904" s="177"/>
      <c r="AC4904" s="177"/>
      <c r="AD4904" s="177"/>
      <c r="AE4904" s="177"/>
      <c r="AF4904" s="179"/>
      <c r="AG4904" s="179"/>
      <c r="AH4904" s="177"/>
      <c r="AI4904" s="177"/>
      <c r="AJ4904" s="177"/>
      <c r="AK4904" s="177"/>
      <c r="AL4904" s="177"/>
      <c r="AM4904" s="177"/>
      <c r="AN4904" s="177"/>
      <c r="AO4904" s="177"/>
      <c r="AP4904" s="177"/>
      <c r="AQ4904" s="177"/>
      <c r="AR4904" s="177"/>
      <c r="AS4904" s="177"/>
      <c r="AT4904" s="177"/>
      <c r="AU4904" s="177"/>
      <c r="AV4904" s="177"/>
      <c r="AW4904" s="177"/>
      <c r="AX4904" s="177"/>
      <c r="AY4904" s="177"/>
      <c r="AZ4904" s="177"/>
      <c r="BA4904" s="177"/>
      <c r="BB4904" s="177"/>
      <c r="BC4904" s="177"/>
      <c r="BD4904" s="177"/>
      <c r="BE4904" s="177"/>
      <c r="BF4904" s="177"/>
      <c r="BG4904" s="177"/>
      <c r="BH4904" s="177"/>
      <c r="BI4904" s="177"/>
      <c r="BJ4904" s="177"/>
      <c r="BK4904" s="177"/>
      <c r="BL4904" s="177"/>
      <c r="BM4904" s="177"/>
      <c r="BN4904" s="177"/>
      <c r="BO4904" s="190"/>
      <c r="BP4904" s="190"/>
      <c r="BQ4904" s="190"/>
      <c r="BR4904" s="65"/>
      <c r="BS4904" s="65"/>
      <c r="BT4904" s="268"/>
    </row>
    <row r="4905" spans="1:72" ht="8.85" hidden="1" customHeight="1" thickBot="1" x14ac:dyDescent="0.5">
      <c r="A4905" s="268"/>
      <c r="B4905" s="228"/>
      <c r="C4905" s="191"/>
      <c r="D4905" s="191"/>
      <c r="E4905" s="191"/>
      <c r="F4905" s="192"/>
      <c r="G4905" s="192"/>
      <c r="H4905" s="191"/>
      <c r="I4905" s="191"/>
      <c r="J4905" s="191"/>
      <c r="K4905" s="191"/>
      <c r="L4905" s="191"/>
      <c r="M4905" s="191"/>
      <c r="N4905" s="191"/>
      <c r="O4905" s="191"/>
      <c r="P4905" s="191"/>
      <c r="Q4905" s="191"/>
      <c r="R4905" s="191"/>
      <c r="S4905" s="191"/>
      <c r="T4905" s="191"/>
      <c r="U4905" s="191"/>
      <c r="V4905" s="191"/>
      <c r="W4905" s="191"/>
      <c r="X4905" s="191"/>
      <c r="Y4905" s="191"/>
      <c r="Z4905" s="191"/>
      <c r="AA4905" s="191"/>
      <c r="AB4905" s="191"/>
      <c r="AC4905" s="191"/>
      <c r="AD4905" s="191"/>
      <c r="AE4905" s="191"/>
      <c r="AF4905" s="193"/>
      <c r="AG4905" s="193"/>
      <c r="AH4905" s="191"/>
      <c r="AI4905" s="191"/>
      <c r="AJ4905" s="191"/>
      <c r="AK4905" s="191"/>
      <c r="AL4905" s="191"/>
      <c r="AM4905" s="191"/>
      <c r="AN4905" s="191"/>
      <c r="AO4905" s="191"/>
      <c r="AP4905" s="191"/>
      <c r="AQ4905" s="191"/>
      <c r="AR4905" s="191"/>
      <c r="AS4905" s="191"/>
      <c r="AT4905" s="191"/>
      <c r="AU4905" s="191"/>
      <c r="AV4905" s="191"/>
      <c r="AW4905" s="191"/>
      <c r="AX4905" s="191"/>
      <c r="AY4905" s="191"/>
      <c r="AZ4905" s="191"/>
      <c r="BA4905" s="191"/>
      <c r="BB4905" s="191"/>
      <c r="BC4905" s="191"/>
      <c r="BD4905" s="191"/>
      <c r="BE4905" s="191"/>
      <c r="BF4905" s="191"/>
      <c r="BG4905" s="191"/>
      <c r="BH4905" s="191"/>
      <c r="BI4905" s="191"/>
      <c r="BJ4905" s="191"/>
      <c r="BK4905" s="191"/>
      <c r="BL4905" s="191"/>
      <c r="BM4905" s="191"/>
      <c r="BN4905" s="191"/>
      <c r="BO4905" s="194"/>
      <c r="BP4905" s="194"/>
      <c r="BQ4905" s="194"/>
      <c r="BR4905" s="65"/>
      <c r="BS4905" s="65"/>
      <c r="BT4905" s="268"/>
    </row>
    <row r="4906" spans="1:72" s="70" customFormat="1" ht="40.5" hidden="1" customHeight="1" thickTop="1" x14ac:dyDescent="0.4">
      <c r="A4906" s="276"/>
      <c r="B4906" s="684" t="s">
        <v>0</v>
      </c>
      <c r="C4906" s="686" t="s">
        <v>1</v>
      </c>
      <c r="D4906" s="687"/>
      <c r="E4906" s="282" t="s">
        <v>28</v>
      </c>
      <c r="F4906" s="665" t="s">
        <v>93</v>
      </c>
      <c r="G4906" s="665" t="s">
        <v>94</v>
      </c>
      <c r="H4906" s="722" t="s">
        <v>40</v>
      </c>
      <c r="I4906" s="723"/>
      <c r="J4906" s="595" t="s">
        <v>7</v>
      </c>
      <c r="K4906" s="595"/>
      <c r="L4906" s="595"/>
      <c r="M4906" s="595"/>
      <c r="N4906" s="595"/>
      <c r="O4906" s="595"/>
      <c r="P4906" s="595" t="s">
        <v>2</v>
      </c>
      <c r="Q4906" s="595"/>
      <c r="R4906" s="595"/>
      <c r="S4906" s="595"/>
      <c r="T4906" s="595"/>
      <c r="U4906" s="595"/>
      <c r="V4906" s="659" t="s">
        <v>34</v>
      </c>
      <c r="W4906" s="660"/>
      <c r="X4906" s="659" t="s">
        <v>35</v>
      </c>
      <c r="Y4906" s="660"/>
      <c r="Z4906" s="659" t="s">
        <v>43</v>
      </c>
      <c r="AA4906" s="660"/>
      <c r="AB4906" s="595" t="s">
        <v>6</v>
      </c>
      <c r="AC4906" s="595"/>
      <c r="AD4906" s="595"/>
      <c r="AE4906" s="595"/>
      <c r="AF4906" s="595"/>
      <c r="AG4906" s="595"/>
      <c r="AH4906" s="595" t="s">
        <v>63</v>
      </c>
      <c r="AI4906" s="595"/>
      <c r="AJ4906" s="595"/>
      <c r="AK4906" s="595"/>
      <c r="AL4906" s="595"/>
      <c r="AM4906" s="595"/>
      <c r="AN4906" s="595" t="s">
        <v>64</v>
      </c>
      <c r="AO4906" s="595"/>
      <c r="AP4906" s="595"/>
      <c r="AQ4906" s="595"/>
      <c r="AR4906" s="595"/>
      <c r="AS4906" s="595"/>
      <c r="AT4906" s="595" t="s">
        <v>65</v>
      </c>
      <c r="AU4906" s="595"/>
      <c r="AV4906" s="595"/>
      <c r="AW4906" s="595"/>
      <c r="AX4906" s="595"/>
      <c r="AY4906" s="596"/>
      <c r="AZ4906" s="595" t="s">
        <v>4</v>
      </c>
      <c r="BA4906" s="595"/>
      <c r="BB4906" s="595"/>
      <c r="BC4906" s="595"/>
      <c r="BD4906" s="595"/>
      <c r="BE4906" s="597"/>
      <c r="BF4906" s="595" t="s">
        <v>66</v>
      </c>
      <c r="BG4906" s="595"/>
      <c r="BH4906" s="595"/>
      <c r="BI4906" s="595"/>
      <c r="BJ4906" s="595"/>
      <c r="BK4906" s="596"/>
      <c r="BL4906" s="651" t="s">
        <v>25</v>
      </c>
      <c r="BM4906" s="652"/>
      <c r="BN4906" s="653"/>
      <c r="BO4906" s="598" t="s">
        <v>100</v>
      </c>
      <c r="BP4906" s="598" t="s">
        <v>81</v>
      </c>
      <c r="BQ4906" s="598" t="s">
        <v>82</v>
      </c>
      <c r="BR4906" s="74"/>
      <c r="BS4906" s="74"/>
      <c r="BT4906" s="276"/>
    </row>
    <row r="4907" spans="1:72" s="70" customFormat="1" ht="41.25" hidden="1" customHeight="1" x14ac:dyDescent="0.4">
      <c r="A4907" s="276"/>
      <c r="B4907" s="685"/>
      <c r="C4907" s="688"/>
      <c r="D4907" s="689"/>
      <c r="E4907" s="221" t="s">
        <v>95</v>
      </c>
      <c r="F4907" s="666"/>
      <c r="G4907" s="666"/>
      <c r="H4907" s="724"/>
      <c r="I4907" s="725"/>
      <c r="J4907" s="645" t="s">
        <v>17</v>
      </c>
      <c r="K4907" s="646"/>
      <c r="L4907" s="641" t="s">
        <v>18</v>
      </c>
      <c r="M4907" s="642"/>
      <c r="N4907" s="657" t="s">
        <v>19</v>
      </c>
      <c r="O4907" s="658" t="s">
        <v>8</v>
      </c>
      <c r="P4907" s="645" t="s">
        <v>26</v>
      </c>
      <c r="Q4907" s="646"/>
      <c r="R4907" s="641" t="s">
        <v>24</v>
      </c>
      <c r="S4907" s="642"/>
      <c r="T4907" s="657" t="s">
        <v>19</v>
      </c>
      <c r="U4907" s="658"/>
      <c r="V4907" s="661"/>
      <c r="W4907" s="662"/>
      <c r="X4907" s="661"/>
      <c r="Y4907" s="662"/>
      <c r="Z4907" s="661"/>
      <c r="AA4907" s="662"/>
      <c r="AB4907" s="645" t="s">
        <v>47</v>
      </c>
      <c r="AC4907" s="646"/>
      <c r="AD4907" s="641" t="s">
        <v>23</v>
      </c>
      <c r="AE4907" s="642" t="s">
        <v>3</v>
      </c>
      <c r="AF4907" s="643" t="s">
        <v>5</v>
      </c>
      <c r="AG4907" s="644"/>
      <c r="AH4907" s="645" t="s">
        <v>47</v>
      </c>
      <c r="AI4907" s="646"/>
      <c r="AJ4907" s="641" t="s">
        <v>23</v>
      </c>
      <c r="AK4907" s="642" t="s">
        <v>3</v>
      </c>
      <c r="AL4907" s="643" t="s">
        <v>5</v>
      </c>
      <c r="AM4907" s="644"/>
      <c r="AN4907" s="645" t="s">
        <v>47</v>
      </c>
      <c r="AO4907" s="646"/>
      <c r="AP4907" s="641" t="s">
        <v>23</v>
      </c>
      <c r="AQ4907" s="642" t="s">
        <v>3</v>
      </c>
      <c r="AR4907" s="643" t="s">
        <v>5</v>
      </c>
      <c r="AS4907" s="644"/>
      <c r="AT4907" s="645" t="s">
        <v>47</v>
      </c>
      <c r="AU4907" s="646"/>
      <c r="AV4907" s="641" t="s">
        <v>23</v>
      </c>
      <c r="AW4907" s="642" t="s">
        <v>3</v>
      </c>
      <c r="AX4907" s="643" t="s">
        <v>5</v>
      </c>
      <c r="AY4907" s="644"/>
      <c r="AZ4907" s="645" t="s">
        <v>47</v>
      </c>
      <c r="BA4907" s="646"/>
      <c r="BB4907" s="641" t="s">
        <v>23</v>
      </c>
      <c r="BC4907" s="642" t="s">
        <v>3</v>
      </c>
      <c r="BD4907" s="643" t="s">
        <v>5</v>
      </c>
      <c r="BE4907" s="644"/>
      <c r="BF4907" s="645" t="s">
        <v>47</v>
      </c>
      <c r="BG4907" s="646"/>
      <c r="BH4907" s="641" t="s">
        <v>23</v>
      </c>
      <c r="BI4907" s="642" t="s">
        <v>3</v>
      </c>
      <c r="BJ4907" s="643" t="s">
        <v>5</v>
      </c>
      <c r="BK4907" s="644"/>
      <c r="BL4907" s="654"/>
      <c r="BM4907" s="655"/>
      <c r="BN4907" s="656"/>
      <c r="BO4907" s="599"/>
      <c r="BP4907" s="599"/>
      <c r="BQ4907" s="599"/>
      <c r="BR4907" s="74"/>
      <c r="BS4907" s="74"/>
      <c r="BT4907" s="276"/>
    </row>
    <row r="4908" spans="1:72" ht="23.85" hidden="1" customHeight="1" x14ac:dyDescent="0.35">
      <c r="A4908" s="277"/>
      <c r="B4908" s="678" t="str">
        <f>IF(ROSTER!B$8="","",ROSTER!B$8)</f>
        <v/>
      </c>
      <c r="C4908" s="669" t="str">
        <f>IF(ROSTER!C$8="","",ROSTER!C$8)</f>
        <v/>
      </c>
      <c r="D4908" s="670"/>
      <c r="E4908" s="667"/>
      <c r="F4908" s="680">
        <f>IF(E4908="y",1,IF(E4908="S",1,0))</f>
        <v>0</v>
      </c>
      <c r="G4908" s="663">
        <f>IF(E4908="S",1,0)</f>
        <v>0</v>
      </c>
      <c r="H4908" s="583"/>
      <c r="I4908" s="584"/>
      <c r="J4908" s="569"/>
      <c r="K4908" s="570"/>
      <c r="L4908" s="573"/>
      <c r="M4908" s="574"/>
      <c r="N4908" s="579">
        <f>L4908+J4908</f>
        <v>0</v>
      </c>
      <c r="O4908" s="580"/>
      <c r="P4908" s="569"/>
      <c r="Q4908" s="570"/>
      <c r="R4908" s="573"/>
      <c r="S4908" s="574"/>
      <c r="T4908" s="579">
        <f>R4908-P4908</f>
        <v>0</v>
      </c>
      <c r="U4908" s="580"/>
      <c r="V4908" s="583"/>
      <c r="W4908" s="584"/>
      <c r="X4908" s="569"/>
      <c r="Y4908" s="584"/>
      <c r="Z4908" s="569"/>
      <c r="AA4908" s="584"/>
      <c r="AB4908" s="569"/>
      <c r="AC4908" s="570"/>
      <c r="AD4908" s="573"/>
      <c r="AE4908" s="574"/>
      <c r="AF4908" s="557">
        <f>IF(AB4908=0,0,(AD4908/AB4908)*100)</f>
        <v>0</v>
      </c>
      <c r="AG4908" s="558"/>
      <c r="AH4908" s="569"/>
      <c r="AI4908" s="570"/>
      <c r="AJ4908" s="573"/>
      <c r="AK4908" s="574"/>
      <c r="AL4908" s="557">
        <f>IF(AH4908=0,0,(AJ4908/AH4908)*100)</f>
        <v>0</v>
      </c>
      <c r="AM4908" s="558"/>
      <c r="AN4908" s="569"/>
      <c r="AO4908" s="570"/>
      <c r="AP4908" s="573"/>
      <c r="AQ4908" s="574"/>
      <c r="AR4908" s="557">
        <f>IF(AN4908=0,0,(AP4908/AN4908)*100)</f>
        <v>0</v>
      </c>
      <c r="AS4908" s="558"/>
      <c r="AT4908" s="561">
        <f>AB4908+AH4908+AN4908</f>
        <v>0</v>
      </c>
      <c r="AU4908" s="562"/>
      <c r="AV4908" s="565">
        <f>AD4908+AJ4908+AP4908</f>
        <v>0</v>
      </c>
      <c r="AW4908" s="566"/>
      <c r="AX4908" s="557">
        <f>IF(AT4908=0,0,(AV4908/AT4908)*100)</f>
        <v>0</v>
      </c>
      <c r="AY4908" s="558"/>
      <c r="AZ4908" s="569"/>
      <c r="BA4908" s="570"/>
      <c r="BB4908" s="573"/>
      <c r="BC4908" s="574"/>
      <c r="BD4908" s="557">
        <f>IF(AZ4908=0,0,(BB4908/AZ4908)*100)</f>
        <v>0</v>
      </c>
      <c r="BE4908" s="558"/>
      <c r="BF4908" s="561">
        <f>AT4908+AZ4908</f>
        <v>0</v>
      </c>
      <c r="BG4908" s="562"/>
      <c r="BH4908" s="565">
        <f>AV4908+BB4908</f>
        <v>0</v>
      </c>
      <c r="BI4908" s="566"/>
      <c r="BJ4908" s="557">
        <f>IF(BF4908=0,0,(BH4908/BF4908)*100)</f>
        <v>0</v>
      </c>
      <c r="BK4908" s="558"/>
      <c r="BL4908" s="602">
        <f>(AD4908*2)+(AJ4908*2)+(AP4908*3)+BB4908</f>
        <v>0</v>
      </c>
      <c r="BM4908" s="603"/>
      <c r="BN4908" s="604"/>
      <c r="BO4908" s="587">
        <f>IF(BQ4908=0,0,50*BP4908/BQ4908)</f>
        <v>0</v>
      </c>
      <c r="BP4908" s="555">
        <f>(BL4908*BS$11)+(N4908*BS$12)+(X4908*BS$13)+(R4908*BS$14)+(V4908*BS$15)+(Z4908*BS$16)</f>
        <v>0</v>
      </c>
      <c r="BQ4908" s="555">
        <f>((AZ4908-BB4908)*BS$18)+((AT4908-AV4908)*BS$17)+(H4908*BS$19)+(P4908*BS$20)</f>
        <v>0</v>
      </c>
      <c r="BR4908" s="75" t="s">
        <v>70</v>
      </c>
      <c r="BS4908" s="76">
        <f>IF(BO4903="B",'VALUE POINTS'!L$10,IF('GAME STATS'!BO4903="C",'VALUE POINTS'!M$10,'VALUE POINTS'!K$10))</f>
        <v>1</v>
      </c>
      <c r="BT4908" s="280"/>
    </row>
    <row r="4909" spans="1:72" ht="23.85" hidden="1" customHeight="1" x14ac:dyDescent="0.35">
      <c r="A4909" s="277"/>
      <c r="B4909" s="679"/>
      <c r="C4909" s="690" t="str">
        <f>IF(ROSTER!D$8="","",ROSTER!D$8)</f>
        <v/>
      </c>
      <c r="D4909" s="691"/>
      <c r="E4909" s="668"/>
      <c r="F4909" s="681"/>
      <c r="G4909" s="664"/>
      <c r="H4909" s="585"/>
      <c r="I4909" s="586"/>
      <c r="J4909" s="571"/>
      <c r="K4909" s="572"/>
      <c r="L4909" s="575"/>
      <c r="M4909" s="576"/>
      <c r="N4909" s="581" t="s">
        <v>16</v>
      </c>
      <c r="O4909" s="582"/>
      <c r="P4909" s="571"/>
      <c r="Q4909" s="572"/>
      <c r="R4909" s="575"/>
      <c r="S4909" s="576"/>
      <c r="T4909" s="581" t="s">
        <v>16</v>
      </c>
      <c r="U4909" s="582"/>
      <c r="V4909" s="585"/>
      <c r="W4909" s="586"/>
      <c r="X4909" s="571"/>
      <c r="Y4909" s="586"/>
      <c r="Z4909" s="571"/>
      <c r="AA4909" s="586"/>
      <c r="AB4909" s="571"/>
      <c r="AC4909" s="572"/>
      <c r="AD4909" s="575"/>
      <c r="AE4909" s="576"/>
      <c r="AF4909" s="577"/>
      <c r="AG4909" s="578"/>
      <c r="AH4909" s="571"/>
      <c r="AI4909" s="572"/>
      <c r="AJ4909" s="575"/>
      <c r="AK4909" s="576"/>
      <c r="AL4909" s="577"/>
      <c r="AM4909" s="578"/>
      <c r="AN4909" s="571"/>
      <c r="AO4909" s="572"/>
      <c r="AP4909" s="575"/>
      <c r="AQ4909" s="576"/>
      <c r="AR4909" s="577"/>
      <c r="AS4909" s="578"/>
      <c r="AT4909" s="627"/>
      <c r="AU4909" s="628"/>
      <c r="AV4909" s="629"/>
      <c r="AW4909" s="630"/>
      <c r="AX4909" s="577"/>
      <c r="AY4909" s="578"/>
      <c r="AZ4909" s="571"/>
      <c r="BA4909" s="572"/>
      <c r="BB4909" s="575"/>
      <c r="BC4909" s="576"/>
      <c r="BD4909" s="577"/>
      <c r="BE4909" s="578"/>
      <c r="BF4909" s="627"/>
      <c r="BG4909" s="628"/>
      <c r="BH4909" s="629"/>
      <c r="BI4909" s="630"/>
      <c r="BJ4909" s="577"/>
      <c r="BK4909" s="578"/>
      <c r="BL4909" s="605"/>
      <c r="BM4909" s="606"/>
      <c r="BN4909" s="607"/>
      <c r="BO4909" s="588"/>
      <c r="BP4909" s="556"/>
      <c r="BQ4909" s="556"/>
      <c r="BR4909" s="75" t="s">
        <v>71</v>
      </c>
      <c r="BS4909" s="76">
        <f>IF(BO4903="B",'VALUE POINTS'!L$11,IF('GAME STATS'!BO4903="C",'VALUE POINTS'!M$11,'VALUE POINTS'!K$11))</f>
        <v>1</v>
      </c>
      <c r="BT4909" s="280"/>
    </row>
    <row r="4910" spans="1:72" ht="21.75" hidden="1" customHeight="1" x14ac:dyDescent="0.35">
      <c r="A4910" s="268"/>
      <c r="B4910" s="678" t="str">
        <f>IF(ROSTER!B$10="","",ROSTER!B$10)</f>
        <v/>
      </c>
      <c r="C4910" s="669" t="str">
        <f>IF(ROSTER!C$10="","",ROSTER!C$10)</f>
        <v/>
      </c>
      <c r="D4910" s="670"/>
      <c r="E4910" s="667"/>
      <c r="F4910" s="680">
        <f>IF(E4910="y",1,IF(E4910="S",1,0))</f>
        <v>0</v>
      </c>
      <c r="G4910" s="663">
        <f>IF(E4910="S",1,0)</f>
        <v>0</v>
      </c>
      <c r="H4910" s="583"/>
      <c r="I4910" s="584"/>
      <c r="J4910" s="569"/>
      <c r="K4910" s="570"/>
      <c r="L4910" s="573"/>
      <c r="M4910" s="574"/>
      <c r="N4910" s="579">
        <f>L4910+J4910</f>
        <v>0</v>
      </c>
      <c r="O4910" s="580"/>
      <c r="P4910" s="569"/>
      <c r="Q4910" s="570"/>
      <c r="R4910" s="573"/>
      <c r="S4910" s="574"/>
      <c r="T4910" s="579">
        <f>R4910-P4910</f>
        <v>0</v>
      </c>
      <c r="U4910" s="580"/>
      <c r="V4910" s="583"/>
      <c r="W4910" s="584"/>
      <c r="X4910" s="569"/>
      <c r="Y4910" s="584"/>
      <c r="Z4910" s="569"/>
      <c r="AA4910" s="584"/>
      <c r="AB4910" s="569"/>
      <c r="AC4910" s="570"/>
      <c r="AD4910" s="573"/>
      <c r="AE4910" s="574"/>
      <c r="AF4910" s="557">
        <f>IF(AB4910=0,0,(AD4910/AB4910)*100)</f>
        <v>0</v>
      </c>
      <c r="AG4910" s="558"/>
      <c r="AH4910" s="569"/>
      <c r="AI4910" s="570"/>
      <c r="AJ4910" s="573"/>
      <c r="AK4910" s="574"/>
      <c r="AL4910" s="557">
        <f>IF(AH4910=0,0,(AJ4910/AH4910)*100)</f>
        <v>0</v>
      </c>
      <c r="AM4910" s="558"/>
      <c r="AN4910" s="569"/>
      <c r="AO4910" s="570"/>
      <c r="AP4910" s="573"/>
      <c r="AQ4910" s="574"/>
      <c r="AR4910" s="557">
        <f>IF(AN4910=0,0,(AP4910/AN4910)*100)</f>
        <v>0</v>
      </c>
      <c r="AS4910" s="558"/>
      <c r="AT4910" s="561">
        <f>AB4910+AH4910+AN4910</f>
        <v>0</v>
      </c>
      <c r="AU4910" s="562"/>
      <c r="AV4910" s="565">
        <f>AD4910+AJ4910+AP4910</f>
        <v>0</v>
      </c>
      <c r="AW4910" s="566"/>
      <c r="AX4910" s="557">
        <f>IF(AT4910=0,0,(AV4910/AT4910)*100)</f>
        <v>0</v>
      </c>
      <c r="AY4910" s="558"/>
      <c r="AZ4910" s="569"/>
      <c r="BA4910" s="570"/>
      <c r="BB4910" s="573"/>
      <c r="BC4910" s="574"/>
      <c r="BD4910" s="557">
        <f>IF(AZ4910=0,0,(BB4910/AZ4910)*100)</f>
        <v>0</v>
      </c>
      <c r="BE4910" s="558"/>
      <c r="BF4910" s="561">
        <f>AT4910+AZ4910</f>
        <v>0</v>
      </c>
      <c r="BG4910" s="562"/>
      <c r="BH4910" s="565">
        <f>AV4910+BB4910</f>
        <v>0</v>
      </c>
      <c r="BI4910" s="566"/>
      <c r="BJ4910" s="557">
        <f>IF(BF4910=0,0,(BH4910/BF4910)*100)</f>
        <v>0</v>
      </c>
      <c r="BK4910" s="558"/>
      <c r="BL4910" s="602">
        <f>(AD4910*2)+(AJ4910*2)+(AP4910*3)+BB4910</f>
        <v>0</v>
      </c>
      <c r="BM4910" s="603"/>
      <c r="BN4910" s="604"/>
      <c r="BO4910" s="587">
        <f>IF(BQ4910=0,0,50*BP4910/BQ4910)</f>
        <v>0</v>
      </c>
      <c r="BP4910" s="555">
        <f>(BL4910*BS$11)+(N4910*BS$12)+(X4910*BS$13)+(R4910*BS$14)+(V4910*BS$15)+(Z4910*BS$16)</f>
        <v>0</v>
      </c>
      <c r="BQ4910" s="555">
        <f>((AZ4910-BB4910)*BS$18)+((AT4910-AV4910)*BS$17)+(H4910*BS$19)+(P4910*BS$20)</f>
        <v>0</v>
      </c>
      <c r="BR4910" s="75" t="s">
        <v>72</v>
      </c>
      <c r="BS4910" s="76">
        <f>IF(BO4903="B",'VALUE POINTS'!L$12,IF('GAME STATS'!BO4903="C",'VALUE POINTS'!M$12,'VALUE POINTS'!K$12))</f>
        <v>2</v>
      </c>
      <c r="BT4910" s="280"/>
    </row>
    <row r="4911" spans="1:72" ht="21.75" hidden="1" customHeight="1" x14ac:dyDescent="0.35">
      <c r="A4911" s="268"/>
      <c r="B4911" s="679"/>
      <c r="C4911" s="690" t="str">
        <f>IF(ROSTER!D$10="","",ROSTER!D$10)</f>
        <v/>
      </c>
      <c r="D4911" s="691"/>
      <c r="E4911" s="668"/>
      <c r="F4911" s="681"/>
      <c r="G4911" s="664"/>
      <c r="H4911" s="585"/>
      <c r="I4911" s="586"/>
      <c r="J4911" s="571"/>
      <c r="K4911" s="572"/>
      <c r="L4911" s="575"/>
      <c r="M4911" s="576"/>
      <c r="N4911" s="581" t="s">
        <v>16</v>
      </c>
      <c r="O4911" s="582"/>
      <c r="P4911" s="571"/>
      <c r="Q4911" s="572"/>
      <c r="R4911" s="575"/>
      <c r="S4911" s="576"/>
      <c r="T4911" s="581" t="s">
        <v>16</v>
      </c>
      <c r="U4911" s="582"/>
      <c r="V4911" s="585"/>
      <c r="W4911" s="586"/>
      <c r="X4911" s="571"/>
      <c r="Y4911" s="586"/>
      <c r="Z4911" s="571"/>
      <c r="AA4911" s="586"/>
      <c r="AB4911" s="571"/>
      <c r="AC4911" s="572"/>
      <c r="AD4911" s="575"/>
      <c r="AE4911" s="576"/>
      <c r="AF4911" s="577"/>
      <c r="AG4911" s="578"/>
      <c r="AH4911" s="571"/>
      <c r="AI4911" s="572"/>
      <c r="AJ4911" s="575"/>
      <c r="AK4911" s="576"/>
      <c r="AL4911" s="577"/>
      <c r="AM4911" s="578"/>
      <c r="AN4911" s="571"/>
      <c r="AO4911" s="572"/>
      <c r="AP4911" s="575"/>
      <c r="AQ4911" s="576"/>
      <c r="AR4911" s="577"/>
      <c r="AS4911" s="578"/>
      <c r="AT4911" s="627"/>
      <c r="AU4911" s="628"/>
      <c r="AV4911" s="629"/>
      <c r="AW4911" s="630"/>
      <c r="AX4911" s="577"/>
      <c r="AY4911" s="578"/>
      <c r="AZ4911" s="571"/>
      <c r="BA4911" s="572"/>
      <c r="BB4911" s="575"/>
      <c r="BC4911" s="576"/>
      <c r="BD4911" s="577"/>
      <c r="BE4911" s="578"/>
      <c r="BF4911" s="627"/>
      <c r="BG4911" s="628"/>
      <c r="BH4911" s="629"/>
      <c r="BI4911" s="630"/>
      <c r="BJ4911" s="577"/>
      <c r="BK4911" s="578"/>
      <c r="BL4911" s="605"/>
      <c r="BM4911" s="606"/>
      <c r="BN4911" s="607"/>
      <c r="BO4911" s="588"/>
      <c r="BP4911" s="556"/>
      <c r="BQ4911" s="556"/>
      <c r="BR4911" s="75" t="s">
        <v>73</v>
      </c>
      <c r="BS4911" s="76">
        <f>IF(BO4903="B",'VALUE POINTS'!L$13,IF('GAME STATS'!BO4903="C",'VALUE POINTS'!M$13,'VALUE POINTS'!K$13))</f>
        <v>2</v>
      </c>
      <c r="BT4911" s="280"/>
    </row>
    <row r="4912" spans="1:72" ht="21.75" hidden="1" customHeight="1" x14ac:dyDescent="0.35">
      <c r="A4912" s="268"/>
      <c r="B4912" s="678" t="str">
        <f>IF(ROSTER!B$12="","",ROSTER!B$12)</f>
        <v/>
      </c>
      <c r="C4912" s="669" t="str">
        <f>IF(ROSTER!C$12="","",ROSTER!C$12)</f>
        <v/>
      </c>
      <c r="D4912" s="670"/>
      <c r="E4912" s="667"/>
      <c r="F4912" s="680">
        <f>IF(E4912="y",1,IF(E4912="S",1,0))</f>
        <v>0</v>
      </c>
      <c r="G4912" s="663">
        <f>IF(E4912="S",1,0)</f>
        <v>0</v>
      </c>
      <c r="H4912" s="583"/>
      <c r="I4912" s="584"/>
      <c r="J4912" s="569"/>
      <c r="K4912" s="570"/>
      <c r="L4912" s="573"/>
      <c r="M4912" s="574"/>
      <c r="N4912" s="579">
        <f>L4912+J4912</f>
        <v>0</v>
      </c>
      <c r="O4912" s="580"/>
      <c r="P4912" s="569"/>
      <c r="Q4912" s="570"/>
      <c r="R4912" s="573"/>
      <c r="S4912" s="574"/>
      <c r="T4912" s="579">
        <f>R4912-P4912</f>
        <v>0</v>
      </c>
      <c r="U4912" s="580"/>
      <c r="V4912" s="583"/>
      <c r="W4912" s="584"/>
      <c r="X4912" s="569"/>
      <c r="Y4912" s="584"/>
      <c r="Z4912" s="569"/>
      <c r="AA4912" s="584"/>
      <c r="AB4912" s="569"/>
      <c r="AC4912" s="570"/>
      <c r="AD4912" s="573"/>
      <c r="AE4912" s="574"/>
      <c r="AF4912" s="557">
        <f>IF(AB4912=0,0,(AD4912/AB4912)*100)</f>
        <v>0</v>
      </c>
      <c r="AG4912" s="558"/>
      <c r="AH4912" s="569"/>
      <c r="AI4912" s="570"/>
      <c r="AJ4912" s="573"/>
      <c r="AK4912" s="574"/>
      <c r="AL4912" s="557">
        <f>IF(AH4912=0,0,(AJ4912/AH4912)*100)</f>
        <v>0</v>
      </c>
      <c r="AM4912" s="558"/>
      <c r="AN4912" s="569"/>
      <c r="AO4912" s="570"/>
      <c r="AP4912" s="573"/>
      <c r="AQ4912" s="574"/>
      <c r="AR4912" s="557">
        <f>IF(AN4912=0,0,(AP4912/AN4912)*100)</f>
        <v>0</v>
      </c>
      <c r="AS4912" s="558"/>
      <c r="AT4912" s="561">
        <f>AB4912+AH4912+AN4912</f>
        <v>0</v>
      </c>
      <c r="AU4912" s="562"/>
      <c r="AV4912" s="565">
        <f>AD4912+AJ4912+AP4912</f>
        <v>0</v>
      </c>
      <c r="AW4912" s="566"/>
      <c r="AX4912" s="557">
        <f>IF(AT4912=0,0,(AV4912/AT4912)*100)</f>
        <v>0</v>
      </c>
      <c r="AY4912" s="558"/>
      <c r="AZ4912" s="569"/>
      <c r="BA4912" s="570"/>
      <c r="BB4912" s="573"/>
      <c r="BC4912" s="574"/>
      <c r="BD4912" s="557">
        <f>IF(AZ4912=0,0,(BB4912/AZ4912)*100)</f>
        <v>0</v>
      </c>
      <c r="BE4912" s="558"/>
      <c r="BF4912" s="561">
        <f>AT4912+AZ4912</f>
        <v>0</v>
      </c>
      <c r="BG4912" s="562"/>
      <c r="BH4912" s="565">
        <f>AV4912+BB4912</f>
        <v>0</v>
      </c>
      <c r="BI4912" s="566"/>
      <c r="BJ4912" s="557">
        <f>IF(BF4912=0,0,(BH4912/BF4912)*100)</f>
        <v>0</v>
      </c>
      <c r="BK4912" s="558"/>
      <c r="BL4912" s="602">
        <f>(AD4912*2)+(AJ4912*2)+(AP4912*3)+BB4912</f>
        <v>0</v>
      </c>
      <c r="BM4912" s="603"/>
      <c r="BN4912" s="604"/>
      <c r="BO4912" s="587">
        <f t="shared" ref="BO4912" si="3444">IF(BQ4912=0,0,50*BP4912/BQ4912)</f>
        <v>0</v>
      </c>
      <c r="BP4912" s="555">
        <f>(BL4912*BS$11)+(N4912*BS$12)+(X4912*BS$13)+(R4912*BS$14)+(V4912*BS$15)+(Z4912*BS$16)</f>
        <v>0</v>
      </c>
      <c r="BQ4912" s="555">
        <f>((AZ4912-BB4912)*BS$18)+((AT4912-AV4912)*BS$17)+(H4912*BS$19)+(P4912*BS$20)</f>
        <v>0</v>
      </c>
      <c r="BR4912" s="75" t="s">
        <v>74</v>
      </c>
      <c r="BS4912" s="76">
        <f>IF(BO4903="B",'VALUE POINTS'!L$14,IF('GAME STATS'!BO4903="C",'VALUE POINTS'!M$14,'VALUE POINTS'!K$14))</f>
        <v>2</v>
      </c>
      <c r="BT4912" s="280"/>
    </row>
    <row r="4913" spans="1:72" ht="21.75" hidden="1" customHeight="1" x14ac:dyDescent="0.35">
      <c r="A4913" s="268"/>
      <c r="B4913" s="679"/>
      <c r="C4913" s="690" t="str">
        <f>IF(ROSTER!D$12="","",ROSTER!D$12)</f>
        <v/>
      </c>
      <c r="D4913" s="691"/>
      <c r="E4913" s="668"/>
      <c r="F4913" s="681"/>
      <c r="G4913" s="664"/>
      <c r="H4913" s="585"/>
      <c r="I4913" s="586"/>
      <c r="J4913" s="571"/>
      <c r="K4913" s="572"/>
      <c r="L4913" s="575"/>
      <c r="M4913" s="576"/>
      <c r="N4913" s="581"/>
      <c r="O4913" s="582"/>
      <c r="P4913" s="571"/>
      <c r="Q4913" s="572"/>
      <c r="R4913" s="575"/>
      <c r="S4913" s="576"/>
      <c r="T4913" s="581"/>
      <c r="U4913" s="582"/>
      <c r="V4913" s="585"/>
      <c r="W4913" s="586"/>
      <c r="X4913" s="571"/>
      <c r="Y4913" s="586"/>
      <c r="Z4913" s="571"/>
      <c r="AA4913" s="586"/>
      <c r="AB4913" s="571"/>
      <c r="AC4913" s="572"/>
      <c r="AD4913" s="575"/>
      <c r="AE4913" s="576"/>
      <c r="AF4913" s="577"/>
      <c r="AG4913" s="578"/>
      <c r="AH4913" s="571"/>
      <c r="AI4913" s="572"/>
      <c r="AJ4913" s="575"/>
      <c r="AK4913" s="576"/>
      <c r="AL4913" s="577"/>
      <c r="AM4913" s="578"/>
      <c r="AN4913" s="571"/>
      <c r="AO4913" s="572"/>
      <c r="AP4913" s="575"/>
      <c r="AQ4913" s="576"/>
      <c r="AR4913" s="577"/>
      <c r="AS4913" s="578"/>
      <c r="AT4913" s="627"/>
      <c r="AU4913" s="628"/>
      <c r="AV4913" s="629"/>
      <c r="AW4913" s="630"/>
      <c r="AX4913" s="577"/>
      <c r="AY4913" s="578"/>
      <c r="AZ4913" s="571"/>
      <c r="BA4913" s="572"/>
      <c r="BB4913" s="575"/>
      <c r="BC4913" s="576"/>
      <c r="BD4913" s="577"/>
      <c r="BE4913" s="578"/>
      <c r="BF4913" s="627"/>
      <c r="BG4913" s="628"/>
      <c r="BH4913" s="629"/>
      <c r="BI4913" s="630"/>
      <c r="BJ4913" s="577"/>
      <c r="BK4913" s="578"/>
      <c r="BL4913" s="605"/>
      <c r="BM4913" s="606"/>
      <c r="BN4913" s="607"/>
      <c r="BO4913" s="588"/>
      <c r="BP4913" s="556"/>
      <c r="BQ4913" s="556"/>
      <c r="BR4913" s="75" t="s">
        <v>75</v>
      </c>
      <c r="BS4913" s="76">
        <f>IF(BO4903="B",'VALUE POINTS'!L$15,IF('GAME STATS'!BO4903="C",'VALUE POINTS'!M$15,'VALUE POINTS'!K$15))</f>
        <v>2</v>
      </c>
      <c r="BT4913" s="280"/>
    </row>
    <row r="4914" spans="1:72" ht="21.75" hidden="1" customHeight="1" x14ac:dyDescent="0.35">
      <c r="A4914" s="268"/>
      <c r="B4914" s="678" t="str">
        <f>IF(ROSTER!B$14="","",ROSTER!B$14)</f>
        <v/>
      </c>
      <c r="C4914" s="669" t="str">
        <f>IF(ROSTER!C$14="","",ROSTER!C$14)</f>
        <v/>
      </c>
      <c r="D4914" s="670"/>
      <c r="E4914" s="667"/>
      <c r="F4914" s="680">
        <f>IF(E4914="y",1,IF(E4914="S",1,0))</f>
        <v>0</v>
      </c>
      <c r="G4914" s="663">
        <f>IF(E4914="S",1,0)</f>
        <v>0</v>
      </c>
      <c r="H4914" s="583"/>
      <c r="I4914" s="584"/>
      <c r="J4914" s="569"/>
      <c r="K4914" s="570"/>
      <c r="L4914" s="573"/>
      <c r="M4914" s="574"/>
      <c r="N4914" s="579">
        <f>L4914+J4914</f>
        <v>0</v>
      </c>
      <c r="O4914" s="580"/>
      <c r="P4914" s="569"/>
      <c r="Q4914" s="570"/>
      <c r="R4914" s="573"/>
      <c r="S4914" s="574"/>
      <c r="T4914" s="579">
        <f>R4914-P4914</f>
        <v>0</v>
      </c>
      <c r="U4914" s="580"/>
      <c r="V4914" s="583"/>
      <c r="W4914" s="584"/>
      <c r="X4914" s="569"/>
      <c r="Y4914" s="584"/>
      <c r="Z4914" s="569"/>
      <c r="AA4914" s="584"/>
      <c r="AB4914" s="569"/>
      <c r="AC4914" s="570"/>
      <c r="AD4914" s="573"/>
      <c r="AE4914" s="574"/>
      <c r="AF4914" s="557">
        <f>IF(AB4914=0,0,(AD4914/AB4914)*100)</f>
        <v>0</v>
      </c>
      <c r="AG4914" s="558"/>
      <c r="AH4914" s="569"/>
      <c r="AI4914" s="570"/>
      <c r="AJ4914" s="573"/>
      <c r="AK4914" s="574"/>
      <c r="AL4914" s="557">
        <f>IF(AH4914=0,0,(AJ4914/AH4914)*100)</f>
        <v>0</v>
      </c>
      <c r="AM4914" s="558"/>
      <c r="AN4914" s="569"/>
      <c r="AO4914" s="570"/>
      <c r="AP4914" s="573"/>
      <c r="AQ4914" s="574"/>
      <c r="AR4914" s="557">
        <f>IF(AN4914=0,0,(AP4914/AN4914)*100)</f>
        <v>0</v>
      </c>
      <c r="AS4914" s="558"/>
      <c r="AT4914" s="561">
        <f>AB4914+AH4914+AN4914</f>
        <v>0</v>
      </c>
      <c r="AU4914" s="562"/>
      <c r="AV4914" s="565">
        <f>AD4914+AJ4914+AP4914</f>
        <v>0</v>
      </c>
      <c r="AW4914" s="566"/>
      <c r="AX4914" s="557">
        <f>IF(AT4914=0,0,(AV4914/AT4914)*100)</f>
        <v>0</v>
      </c>
      <c r="AY4914" s="558"/>
      <c r="AZ4914" s="569"/>
      <c r="BA4914" s="570"/>
      <c r="BB4914" s="573"/>
      <c r="BC4914" s="574"/>
      <c r="BD4914" s="557">
        <f>IF(AZ4914=0,0,(BB4914/AZ4914)*100)</f>
        <v>0</v>
      </c>
      <c r="BE4914" s="558"/>
      <c r="BF4914" s="561">
        <f>AT4914+AZ4914</f>
        <v>0</v>
      </c>
      <c r="BG4914" s="562"/>
      <c r="BH4914" s="565">
        <f>AV4914+BB4914</f>
        <v>0</v>
      </c>
      <c r="BI4914" s="566"/>
      <c r="BJ4914" s="557">
        <f>IF(BF4914=0,0,(BH4914/BF4914)*100)</f>
        <v>0</v>
      </c>
      <c r="BK4914" s="558"/>
      <c r="BL4914" s="602">
        <f>(AD4914*2)+(AJ4914*2)+(AP4914*3)+BB4914</f>
        <v>0</v>
      </c>
      <c r="BM4914" s="603"/>
      <c r="BN4914" s="604"/>
      <c r="BO4914" s="587">
        <f t="shared" ref="BO4914" si="3445">IF(BQ4914=0,0,50*BP4914/BQ4914)</f>
        <v>0</v>
      </c>
      <c r="BP4914" s="555">
        <f>(BL4914*BS$11)+(N4914*BS$12)+(X4914*BS$13)+(R4914*BS$14)+(V4914*BS$15)+(Z4914*BS$16)</f>
        <v>0</v>
      </c>
      <c r="BQ4914" s="555">
        <f>((AZ4914-BB4914)*BS$18)+((AT4914-AV4914)*BS$17)+(H4914*BS$19)+(P4914*BS$20)</f>
        <v>0</v>
      </c>
      <c r="BR4914" s="75" t="s">
        <v>76</v>
      </c>
      <c r="BS4914" s="76">
        <f>IF(BO4903="B",'VALUE POINTS'!L$16,IF('GAME STATS'!BO4903="C",'VALUE POINTS'!M$16,'VALUE POINTS'!K$16))</f>
        <v>2</v>
      </c>
      <c r="BT4914" s="280"/>
    </row>
    <row r="4915" spans="1:72" ht="21.75" hidden="1" customHeight="1" x14ac:dyDescent="0.35">
      <c r="A4915" s="268"/>
      <c r="B4915" s="679"/>
      <c r="C4915" s="690" t="str">
        <f>IF(ROSTER!D$14="","",ROSTER!D$14)</f>
        <v/>
      </c>
      <c r="D4915" s="691"/>
      <c r="E4915" s="668"/>
      <c r="F4915" s="681"/>
      <c r="G4915" s="664"/>
      <c r="H4915" s="585"/>
      <c r="I4915" s="586"/>
      <c r="J4915" s="571"/>
      <c r="K4915" s="572"/>
      <c r="L4915" s="575"/>
      <c r="M4915" s="576"/>
      <c r="N4915" s="581"/>
      <c r="O4915" s="582"/>
      <c r="P4915" s="571"/>
      <c r="Q4915" s="572"/>
      <c r="R4915" s="575"/>
      <c r="S4915" s="576"/>
      <c r="T4915" s="581"/>
      <c r="U4915" s="582"/>
      <c r="V4915" s="585"/>
      <c r="W4915" s="586"/>
      <c r="X4915" s="571"/>
      <c r="Y4915" s="586"/>
      <c r="Z4915" s="571"/>
      <c r="AA4915" s="586"/>
      <c r="AB4915" s="571"/>
      <c r="AC4915" s="572"/>
      <c r="AD4915" s="575"/>
      <c r="AE4915" s="576"/>
      <c r="AF4915" s="577"/>
      <c r="AG4915" s="578"/>
      <c r="AH4915" s="571"/>
      <c r="AI4915" s="572"/>
      <c r="AJ4915" s="575"/>
      <c r="AK4915" s="576"/>
      <c r="AL4915" s="577"/>
      <c r="AM4915" s="578"/>
      <c r="AN4915" s="571"/>
      <c r="AO4915" s="572"/>
      <c r="AP4915" s="575"/>
      <c r="AQ4915" s="576"/>
      <c r="AR4915" s="577"/>
      <c r="AS4915" s="578"/>
      <c r="AT4915" s="627"/>
      <c r="AU4915" s="628"/>
      <c r="AV4915" s="629"/>
      <c r="AW4915" s="630"/>
      <c r="AX4915" s="577"/>
      <c r="AY4915" s="578"/>
      <c r="AZ4915" s="571"/>
      <c r="BA4915" s="572"/>
      <c r="BB4915" s="575"/>
      <c r="BC4915" s="576"/>
      <c r="BD4915" s="577"/>
      <c r="BE4915" s="578"/>
      <c r="BF4915" s="627"/>
      <c r="BG4915" s="628"/>
      <c r="BH4915" s="629"/>
      <c r="BI4915" s="630"/>
      <c r="BJ4915" s="577"/>
      <c r="BK4915" s="578"/>
      <c r="BL4915" s="605"/>
      <c r="BM4915" s="606"/>
      <c r="BN4915" s="607"/>
      <c r="BO4915" s="588"/>
      <c r="BP4915" s="556"/>
      <c r="BQ4915" s="556"/>
      <c r="BR4915" s="75" t="s">
        <v>77</v>
      </c>
      <c r="BS4915" s="76">
        <f>IF(BO4903="B",'VALUE POINTS'!L$17,IF('GAME STATS'!BO4903="C",'VALUE POINTS'!M$17,'VALUE POINTS'!K$17))</f>
        <v>1</v>
      </c>
      <c r="BT4915" s="280"/>
    </row>
    <row r="4916" spans="1:72" ht="21.75" hidden="1" customHeight="1" x14ac:dyDescent="0.35">
      <c r="A4916" s="268"/>
      <c r="B4916" s="678" t="str">
        <f>IF(ROSTER!B$16="","",ROSTER!B$16)</f>
        <v/>
      </c>
      <c r="C4916" s="669" t="str">
        <f>IF(ROSTER!C$16="","",ROSTER!C$16)</f>
        <v/>
      </c>
      <c r="D4916" s="670"/>
      <c r="E4916" s="667"/>
      <c r="F4916" s="680">
        <f>IF(E4916="y",1,IF(E4916="S",1,0))</f>
        <v>0</v>
      </c>
      <c r="G4916" s="663">
        <f>IF(E4916="S",1,0)</f>
        <v>0</v>
      </c>
      <c r="H4916" s="583"/>
      <c r="I4916" s="584"/>
      <c r="J4916" s="569"/>
      <c r="K4916" s="570"/>
      <c r="L4916" s="573"/>
      <c r="M4916" s="574"/>
      <c r="N4916" s="579">
        <f>L4916+J4916</f>
        <v>0</v>
      </c>
      <c r="O4916" s="580"/>
      <c r="P4916" s="569"/>
      <c r="Q4916" s="570"/>
      <c r="R4916" s="573"/>
      <c r="S4916" s="574"/>
      <c r="T4916" s="579">
        <f>R4916-P4916</f>
        <v>0</v>
      </c>
      <c r="U4916" s="580"/>
      <c r="V4916" s="583"/>
      <c r="W4916" s="584"/>
      <c r="X4916" s="569"/>
      <c r="Y4916" s="584"/>
      <c r="Z4916" s="569"/>
      <c r="AA4916" s="584"/>
      <c r="AB4916" s="569"/>
      <c r="AC4916" s="570"/>
      <c r="AD4916" s="573"/>
      <c r="AE4916" s="574"/>
      <c r="AF4916" s="557">
        <f>IF(AB4916=0,0,(AD4916/AB4916)*100)</f>
        <v>0</v>
      </c>
      <c r="AG4916" s="558"/>
      <c r="AH4916" s="569"/>
      <c r="AI4916" s="570"/>
      <c r="AJ4916" s="573"/>
      <c r="AK4916" s="574"/>
      <c r="AL4916" s="557">
        <f>IF(AH4916=0,0,(AJ4916/AH4916)*100)</f>
        <v>0</v>
      </c>
      <c r="AM4916" s="558"/>
      <c r="AN4916" s="569"/>
      <c r="AO4916" s="570"/>
      <c r="AP4916" s="573"/>
      <c r="AQ4916" s="574"/>
      <c r="AR4916" s="557">
        <f>IF(AN4916=0,0,(AP4916/AN4916)*100)</f>
        <v>0</v>
      </c>
      <c r="AS4916" s="558"/>
      <c r="AT4916" s="561">
        <f>AB4916+AH4916+AN4916</f>
        <v>0</v>
      </c>
      <c r="AU4916" s="562"/>
      <c r="AV4916" s="565">
        <f>AD4916+AJ4916+AP4916</f>
        <v>0</v>
      </c>
      <c r="AW4916" s="566"/>
      <c r="AX4916" s="557">
        <f>IF(AT4916=0,0,(AV4916/AT4916)*100)</f>
        <v>0</v>
      </c>
      <c r="AY4916" s="558"/>
      <c r="AZ4916" s="569"/>
      <c r="BA4916" s="570"/>
      <c r="BB4916" s="573"/>
      <c r="BC4916" s="574"/>
      <c r="BD4916" s="557">
        <f>IF(AZ4916=0,0,(BB4916/AZ4916)*100)</f>
        <v>0</v>
      </c>
      <c r="BE4916" s="558"/>
      <c r="BF4916" s="561">
        <f>AT4916+AZ4916</f>
        <v>0</v>
      </c>
      <c r="BG4916" s="562"/>
      <c r="BH4916" s="565">
        <f>AV4916+BB4916</f>
        <v>0</v>
      </c>
      <c r="BI4916" s="566"/>
      <c r="BJ4916" s="557">
        <f>IF(BF4916=0,0,(BH4916/BF4916)*100)</f>
        <v>0</v>
      </c>
      <c r="BK4916" s="558"/>
      <c r="BL4916" s="602">
        <f>(AD4916*2)+(AJ4916*2)+(AP4916*3)+BB4916</f>
        <v>0</v>
      </c>
      <c r="BM4916" s="603"/>
      <c r="BN4916" s="604"/>
      <c r="BO4916" s="587">
        <f t="shared" ref="BO4916" si="3446">IF(BQ4916=0,0,50*BP4916/BQ4916)</f>
        <v>0</v>
      </c>
      <c r="BP4916" s="555">
        <f>(BL4916*BS$11)+(N4916*BS$12)+(X4916*BS$13)+(R4916*BS$14)+(V4916*BS$15)+(Z4916*BS$16)</f>
        <v>0</v>
      </c>
      <c r="BQ4916" s="555">
        <f>((AZ4916-BB4916)*BS$18)+((AT4916-AV4916)*BS$17)+(H4916*BS$19)+(P4916*BS$20)</f>
        <v>0</v>
      </c>
      <c r="BR4916" s="75" t="s">
        <v>78</v>
      </c>
      <c r="BS4916" s="76">
        <f>IF(BO4903="B",'VALUE POINTS'!L$18,IF('GAME STATS'!BO4903="C",'VALUE POINTS'!M$18,'VALUE POINTS'!K$18))</f>
        <v>2</v>
      </c>
      <c r="BT4916" s="280"/>
    </row>
    <row r="4917" spans="1:72" ht="21.75" hidden="1" customHeight="1" x14ac:dyDescent="0.35">
      <c r="A4917" s="268"/>
      <c r="B4917" s="679"/>
      <c r="C4917" s="690" t="str">
        <f>IF(ROSTER!D$16="","",ROSTER!D$16)</f>
        <v/>
      </c>
      <c r="D4917" s="691"/>
      <c r="E4917" s="668"/>
      <c r="F4917" s="681"/>
      <c r="G4917" s="664"/>
      <c r="H4917" s="585"/>
      <c r="I4917" s="586"/>
      <c r="J4917" s="571"/>
      <c r="K4917" s="572"/>
      <c r="L4917" s="575"/>
      <c r="M4917" s="576"/>
      <c r="N4917" s="581"/>
      <c r="O4917" s="582"/>
      <c r="P4917" s="571"/>
      <c r="Q4917" s="572"/>
      <c r="R4917" s="575"/>
      <c r="S4917" s="576"/>
      <c r="T4917" s="581"/>
      <c r="U4917" s="582"/>
      <c r="V4917" s="585"/>
      <c r="W4917" s="586"/>
      <c r="X4917" s="571"/>
      <c r="Y4917" s="586"/>
      <c r="Z4917" s="571"/>
      <c r="AA4917" s="586"/>
      <c r="AB4917" s="571"/>
      <c r="AC4917" s="572"/>
      <c r="AD4917" s="575"/>
      <c r="AE4917" s="576"/>
      <c r="AF4917" s="577"/>
      <c r="AG4917" s="578"/>
      <c r="AH4917" s="571"/>
      <c r="AI4917" s="572"/>
      <c r="AJ4917" s="575"/>
      <c r="AK4917" s="576"/>
      <c r="AL4917" s="577"/>
      <c r="AM4917" s="578"/>
      <c r="AN4917" s="571"/>
      <c r="AO4917" s="572"/>
      <c r="AP4917" s="575"/>
      <c r="AQ4917" s="576"/>
      <c r="AR4917" s="577"/>
      <c r="AS4917" s="578"/>
      <c r="AT4917" s="627"/>
      <c r="AU4917" s="628"/>
      <c r="AV4917" s="629"/>
      <c r="AW4917" s="630"/>
      <c r="AX4917" s="577"/>
      <c r="AY4917" s="578"/>
      <c r="AZ4917" s="571"/>
      <c r="BA4917" s="572"/>
      <c r="BB4917" s="575"/>
      <c r="BC4917" s="576"/>
      <c r="BD4917" s="577"/>
      <c r="BE4917" s="578"/>
      <c r="BF4917" s="627"/>
      <c r="BG4917" s="628"/>
      <c r="BH4917" s="629"/>
      <c r="BI4917" s="630"/>
      <c r="BJ4917" s="577"/>
      <c r="BK4917" s="578"/>
      <c r="BL4917" s="605"/>
      <c r="BM4917" s="606"/>
      <c r="BN4917" s="607"/>
      <c r="BO4917" s="588"/>
      <c r="BP4917" s="556"/>
      <c r="BQ4917" s="556"/>
      <c r="BR4917" s="75" t="s">
        <v>79</v>
      </c>
      <c r="BS4917" s="76">
        <f>IF(BO4903="B",'VALUE POINTS'!L$19,IF('GAME STATS'!BO4903="C",'VALUE POINTS'!M$19,'VALUE POINTS'!K$19))</f>
        <v>2</v>
      </c>
      <c r="BT4917" s="280"/>
    </row>
    <row r="4918" spans="1:72" ht="21.75" hidden="1" customHeight="1" x14ac:dyDescent="0.25">
      <c r="A4918" s="268"/>
      <c r="B4918" s="678" t="str">
        <f>IF(ROSTER!B$18="","",ROSTER!B$18)</f>
        <v/>
      </c>
      <c r="C4918" s="669" t="str">
        <f>IF(ROSTER!C$18="","",ROSTER!C$18)</f>
        <v/>
      </c>
      <c r="D4918" s="670"/>
      <c r="E4918" s="667"/>
      <c r="F4918" s="680">
        <f>IF(E4918="y",1,IF(E4918="S",1,0))</f>
        <v>0</v>
      </c>
      <c r="G4918" s="663">
        <f>IF(E4918="S",1,0)</f>
        <v>0</v>
      </c>
      <c r="H4918" s="583"/>
      <c r="I4918" s="584"/>
      <c r="J4918" s="569"/>
      <c r="K4918" s="570"/>
      <c r="L4918" s="573"/>
      <c r="M4918" s="574"/>
      <c r="N4918" s="579">
        <f>L4918+J4918</f>
        <v>0</v>
      </c>
      <c r="O4918" s="580"/>
      <c r="P4918" s="569"/>
      <c r="Q4918" s="570"/>
      <c r="R4918" s="573"/>
      <c r="S4918" s="574"/>
      <c r="T4918" s="579">
        <f>R4918-P4918</f>
        <v>0</v>
      </c>
      <c r="U4918" s="580"/>
      <c r="V4918" s="583"/>
      <c r="W4918" s="584"/>
      <c r="X4918" s="569"/>
      <c r="Y4918" s="584"/>
      <c r="Z4918" s="569"/>
      <c r="AA4918" s="584"/>
      <c r="AB4918" s="569"/>
      <c r="AC4918" s="570"/>
      <c r="AD4918" s="573"/>
      <c r="AE4918" s="574"/>
      <c r="AF4918" s="557">
        <f>IF(AB4918=0,0,(AD4918/AB4918)*100)</f>
        <v>0</v>
      </c>
      <c r="AG4918" s="558"/>
      <c r="AH4918" s="569"/>
      <c r="AI4918" s="570"/>
      <c r="AJ4918" s="573"/>
      <c r="AK4918" s="574"/>
      <c r="AL4918" s="557">
        <f>IF(AH4918=0,0,(AJ4918/AH4918)*100)</f>
        <v>0</v>
      </c>
      <c r="AM4918" s="558"/>
      <c r="AN4918" s="569"/>
      <c r="AO4918" s="570"/>
      <c r="AP4918" s="573"/>
      <c r="AQ4918" s="574"/>
      <c r="AR4918" s="557">
        <f>IF(AN4918=0,0,(AP4918/AN4918)*100)</f>
        <v>0</v>
      </c>
      <c r="AS4918" s="558"/>
      <c r="AT4918" s="561">
        <f>AB4918+AH4918+AN4918</f>
        <v>0</v>
      </c>
      <c r="AU4918" s="562"/>
      <c r="AV4918" s="565">
        <f>AD4918+AJ4918+AP4918</f>
        <v>0</v>
      </c>
      <c r="AW4918" s="566"/>
      <c r="AX4918" s="557">
        <f>IF(AT4918=0,0,(AV4918/AT4918)*100)</f>
        <v>0</v>
      </c>
      <c r="AY4918" s="558"/>
      <c r="AZ4918" s="569"/>
      <c r="BA4918" s="570"/>
      <c r="BB4918" s="573"/>
      <c r="BC4918" s="574"/>
      <c r="BD4918" s="557">
        <f>IF(AZ4918=0,0,(BB4918/AZ4918)*100)</f>
        <v>0</v>
      </c>
      <c r="BE4918" s="558"/>
      <c r="BF4918" s="561">
        <f>AT4918+AZ4918</f>
        <v>0</v>
      </c>
      <c r="BG4918" s="562"/>
      <c r="BH4918" s="565">
        <f>AV4918+BB4918</f>
        <v>0</v>
      </c>
      <c r="BI4918" s="566"/>
      <c r="BJ4918" s="557">
        <f>IF(BF4918=0,0,(BH4918/BF4918)*100)</f>
        <v>0</v>
      </c>
      <c r="BK4918" s="558"/>
      <c r="BL4918" s="602">
        <f>(AD4918*2)+(AJ4918*2)+(AP4918*3)+BB4918</f>
        <v>0</v>
      </c>
      <c r="BM4918" s="603"/>
      <c r="BN4918" s="604"/>
      <c r="BO4918" s="587">
        <f t="shared" ref="BO4918" si="3447">IF(BQ4918=0,0,50*BP4918/BQ4918)</f>
        <v>0</v>
      </c>
      <c r="BP4918" s="555">
        <f>(BL4918*BS$11)+(N4918*BS$12)+(X4918*BS$13)+(R4918*BS$14)+(V4918*BS$15)+(Z4918*BS$16)</f>
        <v>0</v>
      </c>
      <c r="BQ4918" s="555">
        <f>((AZ4918-BB4918)*BS$18)+((AT4918-AV4918)*BS$17)+(H4918*BS$19)+(P4918*BS$20)</f>
        <v>0</v>
      </c>
      <c r="BR4918" s="65"/>
      <c r="BS4918" s="65"/>
      <c r="BT4918" s="280"/>
    </row>
    <row r="4919" spans="1:72" ht="21.75" hidden="1" customHeight="1" x14ac:dyDescent="0.25">
      <c r="A4919" s="268"/>
      <c r="B4919" s="679"/>
      <c r="C4919" s="690" t="str">
        <f>IF(ROSTER!D$18="","",ROSTER!D$18)</f>
        <v/>
      </c>
      <c r="D4919" s="691"/>
      <c r="E4919" s="668"/>
      <c r="F4919" s="681"/>
      <c r="G4919" s="664"/>
      <c r="H4919" s="585"/>
      <c r="I4919" s="586"/>
      <c r="J4919" s="571"/>
      <c r="K4919" s="572"/>
      <c r="L4919" s="575"/>
      <c r="M4919" s="576"/>
      <c r="N4919" s="581"/>
      <c r="O4919" s="582"/>
      <c r="P4919" s="571"/>
      <c r="Q4919" s="572"/>
      <c r="R4919" s="575"/>
      <c r="S4919" s="576"/>
      <c r="T4919" s="581"/>
      <c r="U4919" s="582"/>
      <c r="V4919" s="585"/>
      <c r="W4919" s="586"/>
      <c r="X4919" s="571"/>
      <c r="Y4919" s="586"/>
      <c r="Z4919" s="571"/>
      <c r="AA4919" s="586"/>
      <c r="AB4919" s="571"/>
      <c r="AC4919" s="572"/>
      <c r="AD4919" s="575"/>
      <c r="AE4919" s="576"/>
      <c r="AF4919" s="577"/>
      <c r="AG4919" s="578"/>
      <c r="AH4919" s="571"/>
      <c r="AI4919" s="572"/>
      <c r="AJ4919" s="575"/>
      <c r="AK4919" s="576"/>
      <c r="AL4919" s="577"/>
      <c r="AM4919" s="578"/>
      <c r="AN4919" s="571"/>
      <c r="AO4919" s="572"/>
      <c r="AP4919" s="575"/>
      <c r="AQ4919" s="576"/>
      <c r="AR4919" s="577"/>
      <c r="AS4919" s="578"/>
      <c r="AT4919" s="627"/>
      <c r="AU4919" s="628"/>
      <c r="AV4919" s="629"/>
      <c r="AW4919" s="630"/>
      <c r="AX4919" s="577"/>
      <c r="AY4919" s="578"/>
      <c r="AZ4919" s="571"/>
      <c r="BA4919" s="572"/>
      <c r="BB4919" s="575"/>
      <c r="BC4919" s="576"/>
      <c r="BD4919" s="577"/>
      <c r="BE4919" s="578"/>
      <c r="BF4919" s="627"/>
      <c r="BG4919" s="628"/>
      <c r="BH4919" s="629"/>
      <c r="BI4919" s="630"/>
      <c r="BJ4919" s="577"/>
      <c r="BK4919" s="578"/>
      <c r="BL4919" s="605"/>
      <c r="BM4919" s="606"/>
      <c r="BN4919" s="607"/>
      <c r="BO4919" s="588"/>
      <c r="BP4919" s="556"/>
      <c r="BQ4919" s="556"/>
      <c r="BR4919" s="65"/>
      <c r="BS4919" s="65"/>
      <c r="BT4919" s="268"/>
    </row>
    <row r="4920" spans="1:72" ht="21.75" hidden="1" customHeight="1" x14ac:dyDescent="0.25">
      <c r="A4920" s="268"/>
      <c r="B4920" s="678" t="str">
        <f>IF(ROSTER!B$20="","",ROSTER!B$20)</f>
        <v/>
      </c>
      <c r="C4920" s="669" t="str">
        <f>IF(ROSTER!C$20="","",ROSTER!C$20)</f>
        <v/>
      </c>
      <c r="D4920" s="670"/>
      <c r="E4920" s="667"/>
      <c r="F4920" s="680">
        <f>IF(E4920="y",1,IF(E4920="S",1,0))</f>
        <v>0</v>
      </c>
      <c r="G4920" s="663">
        <f>IF(E4920="S",1,0)</f>
        <v>0</v>
      </c>
      <c r="H4920" s="583"/>
      <c r="I4920" s="584"/>
      <c r="J4920" s="569"/>
      <c r="K4920" s="570"/>
      <c r="L4920" s="573"/>
      <c r="M4920" s="574"/>
      <c r="N4920" s="579">
        <f>L4920+J4920</f>
        <v>0</v>
      </c>
      <c r="O4920" s="580"/>
      <c r="P4920" s="569"/>
      <c r="Q4920" s="570"/>
      <c r="R4920" s="573"/>
      <c r="S4920" s="574"/>
      <c r="T4920" s="579">
        <f>R4920-P4920</f>
        <v>0</v>
      </c>
      <c r="U4920" s="580"/>
      <c r="V4920" s="583"/>
      <c r="W4920" s="584"/>
      <c r="X4920" s="569"/>
      <c r="Y4920" s="584"/>
      <c r="Z4920" s="569"/>
      <c r="AA4920" s="584"/>
      <c r="AB4920" s="569"/>
      <c r="AC4920" s="570"/>
      <c r="AD4920" s="573"/>
      <c r="AE4920" s="574"/>
      <c r="AF4920" s="557">
        <f>IF(AB4920=0,0,(AD4920/AB4920)*100)</f>
        <v>0</v>
      </c>
      <c r="AG4920" s="558"/>
      <c r="AH4920" s="569"/>
      <c r="AI4920" s="570"/>
      <c r="AJ4920" s="573"/>
      <c r="AK4920" s="574"/>
      <c r="AL4920" s="557">
        <f>IF(AH4920=0,0,(AJ4920/AH4920)*100)</f>
        <v>0</v>
      </c>
      <c r="AM4920" s="558"/>
      <c r="AN4920" s="569"/>
      <c r="AO4920" s="570"/>
      <c r="AP4920" s="573"/>
      <c r="AQ4920" s="574"/>
      <c r="AR4920" s="557">
        <f>IF(AN4920=0,0,(AP4920/AN4920)*100)</f>
        <v>0</v>
      </c>
      <c r="AS4920" s="558"/>
      <c r="AT4920" s="561">
        <f>AB4920+AH4920+AN4920</f>
        <v>0</v>
      </c>
      <c r="AU4920" s="562"/>
      <c r="AV4920" s="565">
        <f>AD4920+AJ4920+AP4920</f>
        <v>0</v>
      </c>
      <c r="AW4920" s="566"/>
      <c r="AX4920" s="557">
        <f>IF(AT4920=0,0,(AV4920/AT4920)*100)</f>
        <v>0</v>
      </c>
      <c r="AY4920" s="558"/>
      <c r="AZ4920" s="569"/>
      <c r="BA4920" s="570"/>
      <c r="BB4920" s="573"/>
      <c r="BC4920" s="574"/>
      <c r="BD4920" s="557">
        <f>IF(AZ4920=0,0,(BB4920/AZ4920)*100)</f>
        <v>0</v>
      </c>
      <c r="BE4920" s="558"/>
      <c r="BF4920" s="561">
        <f>AT4920+AZ4920</f>
        <v>0</v>
      </c>
      <c r="BG4920" s="562"/>
      <c r="BH4920" s="565">
        <f>AV4920+BB4920</f>
        <v>0</v>
      </c>
      <c r="BI4920" s="566"/>
      <c r="BJ4920" s="557">
        <f>IF(BF4920=0,0,(BH4920/BF4920)*100)</f>
        <v>0</v>
      </c>
      <c r="BK4920" s="558"/>
      <c r="BL4920" s="602">
        <f>(AD4920*2)+(AJ4920*2)+(AP4920*3)+BB4920</f>
        <v>0</v>
      </c>
      <c r="BM4920" s="603"/>
      <c r="BN4920" s="604"/>
      <c r="BO4920" s="587">
        <f t="shared" ref="BO4920" si="3448">IF(BQ4920=0,0,50*BP4920/BQ4920)</f>
        <v>0</v>
      </c>
      <c r="BP4920" s="555">
        <f>(BL4920*BS$11)+(N4920*BS$12)+(X4920*BS$13)+(R4920*BS$14)+(V4920*BS$15)+(Z4920*BS$16)</f>
        <v>0</v>
      </c>
      <c r="BQ4920" s="555">
        <f>((AZ4920-BB4920)*BS$18)+((AT4920-AV4920)*BS$17)+(H4920*BS$19)+(P4920*BS$20)</f>
        <v>0</v>
      </c>
      <c r="BR4920" s="65"/>
      <c r="BS4920" s="65"/>
      <c r="BT4920" s="268"/>
    </row>
    <row r="4921" spans="1:72" ht="21.75" hidden="1" customHeight="1" x14ac:dyDescent="0.25">
      <c r="A4921" s="268"/>
      <c r="B4921" s="679"/>
      <c r="C4921" s="690" t="str">
        <f>IF(ROSTER!D$20="","",ROSTER!D$20)</f>
        <v/>
      </c>
      <c r="D4921" s="691"/>
      <c r="E4921" s="668"/>
      <c r="F4921" s="681"/>
      <c r="G4921" s="664"/>
      <c r="H4921" s="585"/>
      <c r="I4921" s="586"/>
      <c r="J4921" s="571"/>
      <c r="K4921" s="572"/>
      <c r="L4921" s="575"/>
      <c r="M4921" s="576"/>
      <c r="N4921" s="581"/>
      <c r="O4921" s="582"/>
      <c r="P4921" s="571"/>
      <c r="Q4921" s="572"/>
      <c r="R4921" s="575"/>
      <c r="S4921" s="576"/>
      <c r="T4921" s="581"/>
      <c r="U4921" s="582"/>
      <c r="V4921" s="585"/>
      <c r="W4921" s="586"/>
      <c r="X4921" s="571"/>
      <c r="Y4921" s="586"/>
      <c r="Z4921" s="571"/>
      <c r="AA4921" s="586"/>
      <c r="AB4921" s="571"/>
      <c r="AC4921" s="572"/>
      <c r="AD4921" s="575"/>
      <c r="AE4921" s="576"/>
      <c r="AF4921" s="577"/>
      <c r="AG4921" s="578"/>
      <c r="AH4921" s="571"/>
      <c r="AI4921" s="572"/>
      <c r="AJ4921" s="575"/>
      <c r="AK4921" s="576"/>
      <c r="AL4921" s="577"/>
      <c r="AM4921" s="578"/>
      <c r="AN4921" s="571"/>
      <c r="AO4921" s="572"/>
      <c r="AP4921" s="575"/>
      <c r="AQ4921" s="576"/>
      <c r="AR4921" s="577"/>
      <c r="AS4921" s="578"/>
      <c r="AT4921" s="627"/>
      <c r="AU4921" s="628"/>
      <c r="AV4921" s="629"/>
      <c r="AW4921" s="630"/>
      <c r="AX4921" s="577"/>
      <c r="AY4921" s="578"/>
      <c r="AZ4921" s="571"/>
      <c r="BA4921" s="572"/>
      <c r="BB4921" s="575"/>
      <c r="BC4921" s="576"/>
      <c r="BD4921" s="577"/>
      <c r="BE4921" s="578"/>
      <c r="BF4921" s="627"/>
      <c r="BG4921" s="628"/>
      <c r="BH4921" s="629"/>
      <c r="BI4921" s="630"/>
      <c r="BJ4921" s="577"/>
      <c r="BK4921" s="578"/>
      <c r="BL4921" s="605"/>
      <c r="BM4921" s="606"/>
      <c r="BN4921" s="607"/>
      <c r="BO4921" s="588"/>
      <c r="BP4921" s="556"/>
      <c r="BQ4921" s="556"/>
      <c r="BR4921" s="65"/>
      <c r="BS4921" s="65"/>
      <c r="BT4921" s="268"/>
    </row>
    <row r="4922" spans="1:72" ht="21.75" hidden="1" customHeight="1" x14ac:dyDescent="0.25">
      <c r="A4922" s="268"/>
      <c r="B4922" s="678" t="str">
        <f>IF(ROSTER!B$22="","",ROSTER!B$22)</f>
        <v/>
      </c>
      <c r="C4922" s="669" t="str">
        <f>IF(ROSTER!C$22="","",ROSTER!C$22)</f>
        <v/>
      </c>
      <c r="D4922" s="670"/>
      <c r="E4922" s="667"/>
      <c r="F4922" s="680">
        <f>IF(E4922="y",1,IF(E4922="S",1,0))</f>
        <v>0</v>
      </c>
      <c r="G4922" s="663">
        <f>IF(E4922="S",1,0)</f>
        <v>0</v>
      </c>
      <c r="H4922" s="583"/>
      <c r="I4922" s="584"/>
      <c r="J4922" s="569"/>
      <c r="K4922" s="570"/>
      <c r="L4922" s="573"/>
      <c r="M4922" s="574"/>
      <c r="N4922" s="579">
        <f>L4922+J4922</f>
        <v>0</v>
      </c>
      <c r="O4922" s="580"/>
      <c r="P4922" s="569"/>
      <c r="Q4922" s="570"/>
      <c r="R4922" s="573"/>
      <c r="S4922" s="574"/>
      <c r="T4922" s="579">
        <f>R4922-P4922</f>
        <v>0</v>
      </c>
      <c r="U4922" s="580"/>
      <c r="V4922" s="583"/>
      <c r="W4922" s="584"/>
      <c r="X4922" s="569"/>
      <c r="Y4922" s="584"/>
      <c r="Z4922" s="569"/>
      <c r="AA4922" s="584"/>
      <c r="AB4922" s="569"/>
      <c r="AC4922" s="570"/>
      <c r="AD4922" s="573"/>
      <c r="AE4922" s="574"/>
      <c r="AF4922" s="557">
        <f>IF(AB4922=0,0,(AD4922/AB4922)*100)</f>
        <v>0</v>
      </c>
      <c r="AG4922" s="558"/>
      <c r="AH4922" s="569"/>
      <c r="AI4922" s="570"/>
      <c r="AJ4922" s="573"/>
      <c r="AK4922" s="574"/>
      <c r="AL4922" s="557">
        <f>IF(AH4922=0,0,(AJ4922/AH4922)*100)</f>
        <v>0</v>
      </c>
      <c r="AM4922" s="558"/>
      <c r="AN4922" s="569"/>
      <c r="AO4922" s="570"/>
      <c r="AP4922" s="573"/>
      <c r="AQ4922" s="574"/>
      <c r="AR4922" s="557">
        <f>IF(AN4922=0,0,(AP4922/AN4922)*100)</f>
        <v>0</v>
      </c>
      <c r="AS4922" s="558"/>
      <c r="AT4922" s="561">
        <f>AB4922+AH4922+AN4922</f>
        <v>0</v>
      </c>
      <c r="AU4922" s="562"/>
      <c r="AV4922" s="565">
        <f>AD4922+AJ4922+AP4922</f>
        <v>0</v>
      </c>
      <c r="AW4922" s="566"/>
      <c r="AX4922" s="557">
        <f>IF(AT4922=0,0,(AV4922/AT4922)*100)</f>
        <v>0</v>
      </c>
      <c r="AY4922" s="558"/>
      <c r="AZ4922" s="569"/>
      <c r="BA4922" s="570"/>
      <c r="BB4922" s="573"/>
      <c r="BC4922" s="574"/>
      <c r="BD4922" s="557">
        <f>IF(AZ4922=0,0,(BB4922/AZ4922)*100)</f>
        <v>0</v>
      </c>
      <c r="BE4922" s="558"/>
      <c r="BF4922" s="561">
        <f>AT4922+AZ4922</f>
        <v>0</v>
      </c>
      <c r="BG4922" s="562"/>
      <c r="BH4922" s="565">
        <f>AV4922+BB4922</f>
        <v>0</v>
      </c>
      <c r="BI4922" s="566"/>
      <c r="BJ4922" s="557">
        <f>IF(BF4922=0,0,(BH4922/BF4922)*100)</f>
        <v>0</v>
      </c>
      <c r="BK4922" s="558"/>
      <c r="BL4922" s="602">
        <f>(AD4922*2)+(AJ4922*2)+(AP4922*3)+BB4922</f>
        <v>0</v>
      </c>
      <c r="BM4922" s="603"/>
      <c r="BN4922" s="604"/>
      <c r="BO4922" s="587">
        <f t="shared" ref="BO4922" si="3449">IF(BQ4922=0,0,50*BP4922/BQ4922)</f>
        <v>0</v>
      </c>
      <c r="BP4922" s="555">
        <f>(BL4922*BS$11)+(N4922*BS$12)+(X4922*BS$13)+(R4922*BS$14)+(V4922*BS$15)+(Z4922*BS$16)</f>
        <v>0</v>
      </c>
      <c r="BQ4922" s="555">
        <f>((AZ4922-BB4922)*BS$18)+((AT4922-AV4922)*BS$17)+(H4922*BS$19)+(P4922*BS$20)</f>
        <v>0</v>
      </c>
      <c r="BR4922" s="65"/>
      <c r="BS4922" s="65"/>
      <c r="BT4922" s="268"/>
    </row>
    <row r="4923" spans="1:72" ht="21.75" hidden="1" customHeight="1" x14ac:dyDescent="0.25">
      <c r="A4923" s="268"/>
      <c r="B4923" s="679"/>
      <c r="C4923" s="690" t="str">
        <f>IF(ROSTER!D$22="","",ROSTER!D$22)</f>
        <v/>
      </c>
      <c r="D4923" s="691"/>
      <c r="E4923" s="668"/>
      <c r="F4923" s="681"/>
      <c r="G4923" s="664"/>
      <c r="H4923" s="585"/>
      <c r="I4923" s="586"/>
      <c r="J4923" s="571"/>
      <c r="K4923" s="572"/>
      <c r="L4923" s="575"/>
      <c r="M4923" s="576"/>
      <c r="N4923" s="581"/>
      <c r="O4923" s="582"/>
      <c r="P4923" s="571"/>
      <c r="Q4923" s="572"/>
      <c r="R4923" s="575"/>
      <c r="S4923" s="576"/>
      <c r="T4923" s="581"/>
      <c r="U4923" s="582"/>
      <c r="V4923" s="585"/>
      <c r="W4923" s="586"/>
      <c r="X4923" s="571"/>
      <c r="Y4923" s="586"/>
      <c r="Z4923" s="571"/>
      <c r="AA4923" s="586"/>
      <c r="AB4923" s="571"/>
      <c r="AC4923" s="572"/>
      <c r="AD4923" s="575"/>
      <c r="AE4923" s="576"/>
      <c r="AF4923" s="577"/>
      <c r="AG4923" s="578"/>
      <c r="AH4923" s="571"/>
      <c r="AI4923" s="572"/>
      <c r="AJ4923" s="575"/>
      <c r="AK4923" s="576"/>
      <c r="AL4923" s="577"/>
      <c r="AM4923" s="578"/>
      <c r="AN4923" s="571"/>
      <c r="AO4923" s="572"/>
      <c r="AP4923" s="575"/>
      <c r="AQ4923" s="576"/>
      <c r="AR4923" s="577"/>
      <c r="AS4923" s="578"/>
      <c r="AT4923" s="627"/>
      <c r="AU4923" s="628"/>
      <c r="AV4923" s="629"/>
      <c r="AW4923" s="630"/>
      <c r="AX4923" s="577"/>
      <c r="AY4923" s="578"/>
      <c r="AZ4923" s="571"/>
      <c r="BA4923" s="572"/>
      <c r="BB4923" s="575"/>
      <c r="BC4923" s="576"/>
      <c r="BD4923" s="577"/>
      <c r="BE4923" s="578"/>
      <c r="BF4923" s="627"/>
      <c r="BG4923" s="628"/>
      <c r="BH4923" s="629"/>
      <c r="BI4923" s="630"/>
      <c r="BJ4923" s="577"/>
      <c r="BK4923" s="578"/>
      <c r="BL4923" s="605"/>
      <c r="BM4923" s="606"/>
      <c r="BN4923" s="607"/>
      <c r="BO4923" s="588"/>
      <c r="BP4923" s="556"/>
      <c r="BQ4923" s="556"/>
      <c r="BR4923" s="65"/>
      <c r="BS4923" s="65"/>
      <c r="BT4923" s="268"/>
    </row>
    <row r="4924" spans="1:72" ht="21.75" hidden="1" customHeight="1" x14ac:dyDescent="0.25">
      <c r="A4924" s="268"/>
      <c r="B4924" s="678" t="str">
        <f>IF(ROSTER!B$24="","",ROSTER!B$24)</f>
        <v/>
      </c>
      <c r="C4924" s="669" t="str">
        <f>IF(ROSTER!C$24="","",ROSTER!C$24)</f>
        <v/>
      </c>
      <c r="D4924" s="670"/>
      <c r="E4924" s="667"/>
      <c r="F4924" s="680">
        <f>IF(E4924="y",1,IF(E4924="S",1,0))</f>
        <v>0</v>
      </c>
      <c r="G4924" s="663">
        <f>IF(E4924="S",1,0)</f>
        <v>0</v>
      </c>
      <c r="H4924" s="583"/>
      <c r="I4924" s="584"/>
      <c r="J4924" s="569"/>
      <c r="K4924" s="570"/>
      <c r="L4924" s="573"/>
      <c r="M4924" s="574"/>
      <c r="N4924" s="579">
        <f>L4924+J4924</f>
        <v>0</v>
      </c>
      <c r="O4924" s="580"/>
      <c r="P4924" s="569"/>
      <c r="Q4924" s="570"/>
      <c r="R4924" s="573"/>
      <c r="S4924" s="574"/>
      <c r="T4924" s="579">
        <f>R4924-P4924</f>
        <v>0</v>
      </c>
      <c r="U4924" s="580"/>
      <c r="V4924" s="583"/>
      <c r="W4924" s="584"/>
      <c r="X4924" s="569"/>
      <c r="Y4924" s="584"/>
      <c r="Z4924" s="569"/>
      <c r="AA4924" s="584"/>
      <c r="AB4924" s="569"/>
      <c r="AC4924" s="570"/>
      <c r="AD4924" s="573"/>
      <c r="AE4924" s="574"/>
      <c r="AF4924" s="557">
        <f>IF(AB4924=0,0,(AD4924/AB4924)*100)</f>
        <v>0</v>
      </c>
      <c r="AG4924" s="558"/>
      <c r="AH4924" s="569"/>
      <c r="AI4924" s="570"/>
      <c r="AJ4924" s="573"/>
      <c r="AK4924" s="574"/>
      <c r="AL4924" s="557">
        <f>IF(AH4924=0,0,(AJ4924/AH4924)*100)</f>
        <v>0</v>
      </c>
      <c r="AM4924" s="558"/>
      <c r="AN4924" s="569"/>
      <c r="AO4924" s="570"/>
      <c r="AP4924" s="573"/>
      <c r="AQ4924" s="574"/>
      <c r="AR4924" s="557">
        <f>IF(AN4924=0,0,(AP4924/AN4924)*100)</f>
        <v>0</v>
      </c>
      <c r="AS4924" s="558"/>
      <c r="AT4924" s="561">
        <f>AB4924+AH4924+AN4924</f>
        <v>0</v>
      </c>
      <c r="AU4924" s="562"/>
      <c r="AV4924" s="565">
        <f>AD4924+AJ4924+AP4924</f>
        <v>0</v>
      </c>
      <c r="AW4924" s="566"/>
      <c r="AX4924" s="557">
        <f>IF(AT4924=0,0,(AV4924/AT4924)*100)</f>
        <v>0</v>
      </c>
      <c r="AY4924" s="558"/>
      <c r="AZ4924" s="569"/>
      <c r="BA4924" s="570"/>
      <c r="BB4924" s="573"/>
      <c r="BC4924" s="574"/>
      <c r="BD4924" s="557">
        <f>IF(AZ4924=0,0,(BB4924/AZ4924)*100)</f>
        <v>0</v>
      </c>
      <c r="BE4924" s="558"/>
      <c r="BF4924" s="561">
        <f>AT4924+AZ4924</f>
        <v>0</v>
      </c>
      <c r="BG4924" s="562"/>
      <c r="BH4924" s="565">
        <f>AV4924+BB4924</f>
        <v>0</v>
      </c>
      <c r="BI4924" s="566"/>
      <c r="BJ4924" s="557">
        <f>IF(BF4924=0,0,(BH4924/BF4924)*100)</f>
        <v>0</v>
      </c>
      <c r="BK4924" s="558"/>
      <c r="BL4924" s="602">
        <f>(AD4924*2)+(AJ4924*2)+(AP4924*3)+BB4924</f>
        <v>0</v>
      </c>
      <c r="BM4924" s="603"/>
      <c r="BN4924" s="604"/>
      <c r="BO4924" s="587">
        <f t="shared" ref="BO4924" si="3450">IF(BQ4924=0,0,50*BP4924/BQ4924)</f>
        <v>0</v>
      </c>
      <c r="BP4924" s="555">
        <f>(BL4924*BS$11)+(N4924*BS$12)+(X4924*BS$13)+(R4924*BS$14)+(V4924*BS$15)+(Z4924*BS$16)</f>
        <v>0</v>
      </c>
      <c r="BQ4924" s="555">
        <f>((AZ4924-BB4924)*BS$18)+((AT4924-AV4924)*BS$17)+(H4924*BS$19)+(P4924*BS$20)</f>
        <v>0</v>
      </c>
      <c r="BR4924" s="65"/>
      <c r="BS4924" s="65"/>
      <c r="BT4924" s="268"/>
    </row>
    <row r="4925" spans="1:72" ht="21.75" hidden="1" customHeight="1" x14ac:dyDescent="0.25">
      <c r="A4925" s="268"/>
      <c r="B4925" s="679"/>
      <c r="C4925" s="690" t="str">
        <f>IF(ROSTER!D$24="","",ROSTER!D$24)</f>
        <v/>
      </c>
      <c r="D4925" s="691"/>
      <c r="E4925" s="668"/>
      <c r="F4925" s="681"/>
      <c r="G4925" s="664"/>
      <c r="H4925" s="585"/>
      <c r="I4925" s="586"/>
      <c r="J4925" s="571"/>
      <c r="K4925" s="572"/>
      <c r="L4925" s="575"/>
      <c r="M4925" s="576"/>
      <c r="N4925" s="581"/>
      <c r="O4925" s="582"/>
      <c r="P4925" s="571"/>
      <c r="Q4925" s="572"/>
      <c r="R4925" s="575"/>
      <c r="S4925" s="576"/>
      <c r="T4925" s="581"/>
      <c r="U4925" s="582"/>
      <c r="V4925" s="585"/>
      <c r="W4925" s="586"/>
      <c r="X4925" s="571"/>
      <c r="Y4925" s="586"/>
      <c r="Z4925" s="571"/>
      <c r="AA4925" s="586"/>
      <c r="AB4925" s="571"/>
      <c r="AC4925" s="572"/>
      <c r="AD4925" s="575"/>
      <c r="AE4925" s="576"/>
      <c r="AF4925" s="577"/>
      <c r="AG4925" s="578"/>
      <c r="AH4925" s="571"/>
      <c r="AI4925" s="572"/>
      <c r="AJ4925" s="575"/>
      <c r="AK4925" s="576"/>
      <c r="AL4925" s="577"/>
      <c r="AM4925" s="578"/>
      <c r="AN4925" s="571"/>
      <c r="AO4925" s="572"/>
      <c r="AP4925" s="575"/>
      <c r="AQ4925" s="576"/>
      <c r="AR4925" s="577"/>
      <c r="AS4925" s="578"/>
      <c r="AT4925" s="627"/>
      <c r="AU4925" s="628"/>
      <c r="AV4925" s="629"/>
      <c r="AW4925" s="630"/>
      <c r="AX4925" s="577"/>
      <c r="AY4925" s="578"/>
      <c r="AZ4925" s="571"/>
      <c r="BA4925" s="572"/>
      <c r="BB4925" s="575"/>
      <c r="BC4925" s="576"/>
      <c r="BD4925" s="577"/>
      <c r="BE4925" s="578"/>
      <c r="BF4925" s="627"/>
      <c r="BG4925" s="628"/>
      <c r="BH4925" s="629"/>
      <c r="BI4925" s="630"/>
      <c r="BJ4925" s="577"/>
      <c r="BK4925" s="578"/>
      <c r="BL4925" s="605"/>
      <c r="BM4925" s="606"/>
      <c r="BN4925" s="607"/>
      <c r="BO4925" s="588"/>
      <c r="BP4925" s="556"/>
      <c r="BQ4925" s="556"/>
      <c r="BR4925" s="65"/>
      <c r="BS4925" s="65"/>
      <c r="BT4925" s="268"/>
    </row>
    <row r="4926" spans="1:72" ht="21.75" hidden="1" customHeight="1" x14ac:dyDescent="0.25">
      <c r="A4926" s="268"/>
      <c r="B4926" s="678" t="str">
        <f>IF(ROSTER!B$26="","",ROSTER!B$26)</f>
        <v/>
      </c>
      <c r="C4926" s="669" t="str">
        <f>IF(ROSTER!C$26="","",ROSTER!C$26)</f>
        <v/>
      </c>
      <c r="D4926" s="670"/>
      <c r="E4926" s="667"/>
      <c r="F4926" s="680">
        <f>IF(E4926="y",1,IF(E4926="S",1,0))</f>
        <v>0</v>
      </c>
      <c r="G4926" s="663">
        <f>IF(E4926="S",1,0)</f>
        <v>0</v>
      </c>
      <c r="H4926" s="583"/>
      <c r="I4926" s="584"/>
      <c r="J4926" s="569"/>
      <c r="K4926" s="570"/>
      <c r="L4926" s="573"/>
      <c r="M4926" s="574"/>
      <c r="N4926" s="579">
        <f>L4926+J4926</f>
        <v>0</v>
      </c>
      <c r="O4926" s="580"/>
      <c r="P4926" s="569"/>
      <c r="Q4926" s="570"/>
      <c r="R4926" s="573"/>
      <c r="S4926" s="574"/>
      <c r="T4926" s="579">
        <f>R4926-P4926</f>
        <v>0</v>
      </c>
      <c r="U4926" s="580"/>
      <c r="V4926" s="583"/>
      <c r="W4926" s="584"/>
      <c r="X4926" s="569"/>
      <c r="Y4926" s="584"/>
      <c r="Z4926" s="569"/>
      <c r="AA4926" s="584"/>
      <c r="AB4926" s="569"/>
      <c r="AC4926" s="570"/>
      <c r="AD4926" s="573"/>
      <c r="AE4926" s="574"/>
      <c r="AF4926" s="557">
        <f>IF(AB4926=0,0,(AD4926/AB4926)*100)</f>
        <v>0</v>
      </c>
      <c r="AG4926" s="558"/>
      <c r="AH4926" s="569"/>
      <c r="AI4926" s="570"/>
      <c r="AJ4926" s="573"/>
      <c r="AK4926" s="574"/>
      <c r="AL4926" s="557">
        <f>IF(AH4926=0,0,(AJ4926/AH4926)*100)</f>
        <v>0</v>
      </c>
      <c r="AM4926" s="558"/>
      <c r="AN4926" s="569"/>
      <c r="AO4926" s="570"/>
      <c r="AP4926" s="573"/>
      <c r="AQ4926" s="574"/>
      <c r="AR4926" s="557">
        <f>IF(AN4926=0,0,(AP4926/AN4926)*100)</f>
        <v>0</v>
      </c>
      <c r="AS4926" s="558"/>
      <c r="AT4926" s="561">
        <f>AB4926+AH4926+AN4926</f>
        <v>0</v>
      </c>
      <c r="AU4926" s="562"/>
      <c r="AV4926" s="565">
        <f>AD4926+AJ4926+AP4926</f>
        <v>0</v>
      </c>
      <c r="AW4926" s="566"/>
      <c r="AX4926" s="557">
        <f>IF(AT4926=0,0,(AV4926/AT4926)*100)</f>
        <v>0</v>
      </c>
      <c r="AY4926" s="558"/>
      <c r="AZ4926" s="569"/>
      <c r="BA4926" s="570"/>
      <c r="BB4926" s="573"/>
      <c r="BC4926" s="574"/>
      <c r="BD4926" s="557">
        <f>IF(AZ4926=0,0,(BB4926/AZ4926)*100)</f>
        <v>0</v>
      </c>
      <c r="BE4926" s="558"/>
      <c r="BF4926" s="561">
        <f>AT4926+AZ4926</f>
        <v>0</v>
      </c>
      <c r="BG4926" s="562"/>
      <c r="BH4926" s="565">
        <f>AV4926+BB4926</f>
        <v>0</v>
      </c>
      <c r="BI4926" s="566"/>
      <c r="BJ4926" s="557">
        <f>IF(BF4926=0,0,(BH4926/BF4926)*100)</f>
        <v>0</v>
      </c>
      <c r="BK4926" s="558"/>
      <c r="BL4926" s="602">
        <f>(AD4926*2)+(AJ4926*2)+(AP4926*3)+BB4926</f>
        <v>0</v>
      </c>
      <c r="BM4926" s="603"/>
      <c r="BN4926" s="604"/>
      <c r="BO4926" s="587">
        <f t="shared" ref="BO4926" si="3451">IF(BQ4926=0,0,50*BP4926/BQ4926)</f>
        <v>0</v>
      </c>
      <c r="BP4926" s="555">
        <f>(BL4926*BS$11)+(N4926*BS$12)+(X4926*BS$13)+(R4926*BS$14)+(V4926*BS$15)+(Z4926*BS$16)</f>
        <v>0</v>
      </c>
      <c r="BQ4926" s="555">
        <f>((AZ4926-BB4926)*BS$18)+((AT4926-AV4926)*BS$17)+(H4926*BS$19)+(P4926*BS$20)</f>
        <v>0</v>
      </c>
      <c r="BR4926" s="65"/>
      <c r="BS4926" s="65"/>
      <c r="BT4926" s="268"/>
    </row>
    <row r="4927" spans="1:72" ht="21.75" hidden="1" customHeight="1" x14ac:dyDescent="0.25">
      <c r="A4927" s="268"/>
      <c r="B4927" s="679"/>
      <c r="C4927" s="690" t="str">
        <f>IF(ROSTER!D$26="","",ROSTER!D$26)</f>
        <v/>
      </c>
      <c r="D4927" s="691"/>
      <c r="E4927" s="668"/>
      <c r="F4927" s="681"/>
      <c r="G4927" s="664"/>
      <c r="H4927" s="585"/>
      <c r="I4927" s="586"/>
      <c r="J4927" s="571"/>
      <c r="K4927" s="572"/>
      <c r="L4927" s="575"/>
      <c r="M4927" s="576"/>
      <c r="N4927" s="581"/>
      <c r="O4927" s="582"/>
      <c r="P4927" s="571"/>
      <c r="Q4927" s="572"/>
      <c r="R4927" s="575"/>
      <c r="S4927" s="576"/>
      <c r="T4927" s="581"/>
      <c r="U4927" s="582"/>
      <c r="V4927" s="585"/>
      <c r="W4927" s="586"/>
      <c r="X4927" s="571"/>
      <c r="Y4927" s="586"/>
      <c r="Z4927" s="571"/>
      <c r="AA4927" s="586"/>
      <c r="AB4927" s="571"/>
      <c r="AC4927" s="572"/>
      <c r="AD4927" s="575"/>
      <c r="AE4927" s="576"/>
      <c r="AF4927" s="577"/>
      <c r="AG4927" s="578"/>
      <c r="AH4927" s="571"/>
      <c r="AI4927" s="572"/>
      <c r="AJ4927" s="575"/>
      <c r="AK4927" s="576"/>
      <c r="AL4927" s="577"/>
      <c r="AM4927" s="578"/>
      <c r="AN4927" s="571"/>
      <c r="AO4927" s="572"/>
      <c r="AP4927" s="575"/>
      <c r="AQ4927" s="576"/>
      <c r="AR4927" s="577"/>
      <c r="AS4927" s="578"/>
      <c r="AT4927" s="627"/>
      <c r="AU4927" s="628"/>
      <c r="AV4927" s="629"/>
      <c r="AW4927" s="630"/>
      <c r="AX4927" s="577"/>
      <c r="AY4927" s="578"/>
      <c r="AZ4927" s="571"/>
      <c r="BA4927" s="572"/>
      <c r="BB4927" s="575"/>
      <c r="BC4927" s="576"/>
      <c r="BD4927" s="577"/>
      <c r="BE4927" s="578"/>
      <c r="BF4927" s="627"/>
      <c r="BG4927" s="628"/>
      <c r="BH4927" s="629"/>
      <c r="BI4927" s="630"/>
      <c r="BJ4927" s="577"/>
      <c r="BK4927" s="578"/>
      <c r="BL4927" s="605"/>
      <c r="BM4927" s="606"/>
      <c r="BN4927" s="607"/>
      <c r="BO4927" s="588"/>
      <c r="BP4927" s="556"/>
      <c r="BQ4927" s="556"/>
      <c r="BR4927" s="65"/>
      <c r="BS4927" s="65"/>
      <c r="BT4927" s="268"/>
    </row>
    <row r="4928" spans="1:72" ht="21.75" hidden="1" customHeight="1" x14ac:dyDescent="0.25">
      <c r="A4928" s="268"/>
      <c r="B4928" s="678" t="str">
        <f>IF(ROSTER!B$28="","",ROSTER!B$28)</f>
        <v/>
      </c>
      <c r="C4928" s="669" t="str">
        <f>IF(ROSTER!C$28="","",ROSTER!C$28)</f>
        <v/>
      </c>
      <c r="D4928" s="670"/>
      <c r="E4928" s="667"/>
      <c r="F4928" s="680">
        <f>IF(E4928="y",1,IF(E4928="S",1,0))</f>
        <v>0</v>
      </c>
      <c r="G4928" s="663">
        <f>IF(E4928="S",1,0)</f>
        <v>0</v>
      </c>
      <c r="H4928" s="583"/>
      <c r="I4928" s="584"/>
      <c r="J4928" s="569"/>
      <c r="K4928" s="570"/>
      <c r="L4928" s="573"/>
      <c r="M4928" s="574"/>
      <c r="N4928" s="579">
        <f>L4928+J4928</f>
        <v>0</v>
      </c>
      <c r="O4928" s="580"/>
      <c r="P4928" s="569"/>
      <c r="Q4928" s="570"/>
      <c r="R4928" s="573"/>
      <c r="S4928" s="574"/>
      <c r="T4928" s="579">
        <f>R4928-P4928</f>
        <v>0</v>
      </c>
      <c r="U4928" s="580"/>
      <c r="V4928" s="583"/>
      <c r="W4928" s="584"/>
      <c r="X4928" s="569"/>
      <c r="Y4928" s="584"/>
      <c r="Z4928" s="569"/>
      <c r="AA4928" s="584"/>
      <c r="AB4928" s="569"/>
      <c r="AC4928" s="570"/>
      <c r="AD4928" s="573"/>
      <c r="AE4928" s="574"/>
      <c r="AF4928" s="557">
        <f>IF(AB4928=0,0,(AD4928/AB4928)*100)</f>
        <v>0</v>
      </c>
      <c r="AG4928" s="558"/>
      <c r="AH4928" s="569"/>
      <c r="AI4928" s="570"/>
      <c r="AJ4928" s="573"/>
      <c r="AK4928" s="574"/>
      <c r="AL4928" s="557">
        <f>IF(AH4928=0,0,(AJ4928/AH4928)*100)</f>
        <v>0</v>
      </c>
      <c r="AM4928" s="558"/>
      <c r="AN4928" s="569"/>
      <c r="AO4928" s="570"/>
      <c r="AP4928" s="573"/>
      <c r="AQ4928" s="574"/>
      <c r="AR4928" s="557">
        <f>IF(AN4928=0,0,(AP4928/AN4928)*100)</f>
        <v>0</v>
      </c>
      <c r="AS4928" s="558"/>
      <c r="AT4928" s="561">
        <f>AB4928+AH4928+AN4928</f>
        <v>0</v>
      </c>
      <c r="AU4928" s="562"/>
      <c r="AV4928" s="565">
        <f>AD4928+AJ4928+AP4928</f>
        <v>0</v>
      </c>
      <c r="AW4928" s="566"/>
      <c r="AX4928" s="557">
        <f>IF(AT4928=0,0,(AV4928/AT4928)*100)</f>
        <v>0</v>
      </c>
      <c r="AY4928" s="558"/>
      <c r="AZ4928" s="569"/>
      <c r="BA4928" s="570"/>
      <c r="BB4928" s="573"/>
      <c r="BC4928" s="574"/>
      <c r="BD4928" s="557">
        <f>IF(AZ4928=0,0,(BB4928/AZ4928)*100)</f>
        <v>0</v>
      </c>
      <c r="BE4928" s="558"/>
      <c r="BF4928" s="561">
        <f>AT4928+AZ4928</f>
        <v>0</v>
      </c>
      <c r="BG4928" s="562"/>
      <c r="BH4928" s="565">
        <f>AV4928+BB4928</f>
        <v>0</v>
      </c>
      <c r="BI4928" s="566"/>
      <c r="BJ4928" s="557">
        <f>IF(BF4928=0,0,(BH4928/BF4928)*100)</f>
        <v>0</v>
      </c>
      <c r="BK4928" s="558"/>
      <c r="BL4928" s="602">
        <f>(AD4928*2)+(AJ4928*2)+(AP4928*3)+BB4928</f>
        <v>0</v>
      </c>
      <c r="BM4928" s="603"/>
      <c r="BN4928" s="604"/>
      <c r="BO4928" s="587">
        <f t="shared" ref="BO4928" si="3452">IF(BQ4928=0,0,50*BP4928/BQ4928)</f>
        <v>0</v>
      </c>
      <c r="BP4928" s="555">
        <f>(BL4928*BS$11)+(N4928*BS$12)+(X4928*BS$13)+(R4928*BS$14)+(V4928*BS$15)+(Z4928*BS$16)</f>
        <v>0</v>
      </c>
      <c r="BQ4928" s="555">
        <f>((AZ4928-BB4928)*BS$18)+((AT4928-AV4928)*BS$17)+(H4928*BS$19)+(P4928*BS$20)</f>
        <v>0</v>
      </c>
      <c r="BR4928" s="65"/>
      <c r="BS4928" s="65"/>
      <c r="BT4928" s="268"/>
    </row>
    <row r="4929" spans="1:72" ht="21.75" hidden="1" customHeight="1" x14ac:dyDescent="0.25">
      <c r="A4929" s="268"/>
      <c r="B4929" s="679"/>
      <c r="C4929" s="690" t="str">
        <f>IF(ROSTER!D$28="","",ROSTER!D$28)</f>
        <v/>
      </c>
      <c r="D4929" s="691"/>
      <c r="E4929" s="668"/>
      <c r="F4929" s="681"/>
      <c r="G4929" s="664"/>
      <c r="H4929" s="585"/>
      <c r="I4929" s="586"/>
      <c r="J4929" s="571"/>
      <c r="K4929" s="572"/>
      <c r="L4929" s="575"/>
      <c r="M4929" s="576"/>
      <c r="N4929" s="581"/>
      <c r="O4929" s="582"/>
      <c r="P4929" s="571"/>
      <c r="Q4929" s="572"/>
      <c r="R4929" s="575"/>
      <c r="S4929" s="576"/>
      <c r="T4929" s="581"/>
      <c r="U4929" s="582"/>
      <c r="V4929" s="585"/>
      <c r="W4929" s="586"/>
      <c r="X4929" s="571"/>
      <c r="Y4929" s="586"/>
      <c r="Z4929" s="571"/>
      <c r="AA4929" s="586"/>
      <c r="AB4929" s="571"/>
      <c r="AC4929" s="572"/>
      <c r="AD4929" s="575"/>
      <c r="AE4929" s="576"/>
      <c r="AF4929" s="577"/>
      <c r="AG4929" s="578"/>
      <c r="AH4929" s="571"/>
      <c r="AI4929" s="572"/>
      <c r="AJ4929" s="575"/>
      <c r="AK4929" s="576"/>
      <c r="AL4929" s="577"/>
      <c r="AM4929" s="578"/>
      <c r="AN4929" s="571"/>
      <c r="AO4929" s="572"/>
      <c r="AP4929" s="575"/>
      <c r="AQ4929" s="576"/>
      <c r="AR4929" s="577"/>
      <c r="AS4929" s="578"/>
      <c r="AT4929" s="627"/>
      <c r="AU4929" s="628"/>
      <c r="AV4929" s="629"/>
      <c r="AW4929" s="630"/>
      <c r="AX4929" s="577"/>
      <c r="AY4929" s="578"/>
      <c r="AZ4929" s="571"/>
      <c r="BA4929" s="572"/>
      <c r="BB4929" s="575"/>
      <c r="BC4929" s="576"/>
      <c r="BD4929" s="577"/>
      <c r="BE4929" s="578"/>
      <c r="BF4929" s="627"/>
      <c r="BG4929" s="628"/>
      <c r="BH4929" s="629"/>
      <c r="BI4929" s="630"/>
      <c r="BJ4929" s="577"/>
      <c r="BK4929" s="578"/>
      <c r="BL4929" s="605"/>
      <c r="BM4929" s="606"/>
      <c r="BN4929" s="607"/>
      <c r="BO4929" s="588"/>
      <c r="BP4929" s="556"/>
      <c r="BQ4929" s="556"/>
      <c r="BR4929" s="65"/>
      <c r="BS4929" s="65"/>
      <c r="BT4929" s="268"/>
    </row>
    <row r="4930" spans="1:72" ht="21.75" hidden="1" customHeight="1" x14ac:dyDescent="0.25">
      <c r="A4930" s="268"/>
      <c r="B4930" s="678" t="str">
        <f>IF(ROSTER!B$30="","",ROSTER!B$30)</f>
        <v/>
      </c>
      <c r="C4930" s="669" t="str">
        <f>IF(ROSTER!C$30="","",ROSTER!C$30)</f>
        <v/>
      </c>
      <c r="D4930" s="670"/>
      <c r="E4930" s="667"/>
      <c r="F4930" s="680">
        <f>IF(E4930="y",1,IF(E4930="S",1,0))</f>
        <v>0</v>
      </c>
      <c r="G4930" s="663">
        <f>IF(E4930="S",1,0)</f>
        <v>0</v>
      </c>
      <c r="H4930" s="583"/>
      <c r="I4930" s="584"/>
      <c r="J4930" s="569"/>
      <c r="K4930" s="570"/>
      <c r="L4930" s="573"/>
      <c r="M4930" s="574"/>
      <c r="N4930" s="579">
        <f>L4930+J4930</f>
        <v>0</v>
      </c>
      <c r="O4930" s="580"/>
      <c r="P4930" s="569"/>
      <c r="Q4930" s="570"/>
      <c r="R4930" s="573"/>
      <c r="S4930" s="574"/>
      <c r="T4930" s="579">
        <f>R4930-P4930</f>
        <v>0</v>
      </c>
      <c r="U4930" s="580"/>
      <c r="V4930" s="583"/>
      <c r="W4930" s="584"/>
      <c r="X4930" s="569"/>
      <c r="Y4930" s="584"/>
      <c r="Z4930" s="569"/>
      <c r="AA4930" s="584"/>
      <c r="AB4930" s="569"/>
      <c r="AC4930" s="570"/>
      <c r="AD4930" s="573"/>
      <c r="AE4930" s="574"/>
      <c r="AF4930" s="557">
        <f>IF(AB4930=0,0,(AD4930/AB4930)*100)</f>
        <v>0</v>
      </c>
      <c r="AG4930" s="558"/>
      <c r="AH4930" s="569"/>
      <c r="AI4930" s="570"/>
      <c r="AJ4930" s="573"/>
      <c r="AK4930" s="574"/>
      <c r="AL4930" s="557">
        <f>IF(AH4930=0,0,(AJ4930/AH4930)*100)</f>
        <v>0</v>
      </c>
      <c r="AM4930" s="558"/>
      <c r="AN4930" s="569"/>
      <c r="AO4930" s="570"/>
      <c r="AP4930" s="573"/>
      <c r="AQ4930" s="574"/>
      <c r="AR4930" s="557">
        <f>IF(AN4930=0,0,(AP4930/AN4930)*100)</f>
        <v>0</v>
      </c>
      <c r="AS4930" s="558"/>
      <c r="AT4930" s="561">
        <f>AB4930+AH4930+AN4930</f>
        <v>0</v>
      </c>
      <c r="AU4930" s="562"/>
      <c r="AV4930" s="565">
        <f>AD4930+AJ4930+AP4930</f>
        <v>0</v>
      </c>
      <c r="AW4930" s="566"/>
      <c r="AX4930" s="557">
        <f>IF(AT4930=0,0,(AV4930/AT4930)*100)</f>
        <v>0</v>
      </c>
      <c r="AY4930" s="558"/>
      <c r="AZ4930" s="569"/>
      <c r="BA4930" s="570"/>
      <c r="BB4930" s="573"/>
      <c r="BC4930" s="574"/>
      <c r="BD4930" s="557">
        <f>IF(AZ4930=0,0,(BB4930/AZ4930)*100)</f>
        <v>0</v>
      </c>
      <c r="BE4930" s="558"/>
      <c r="BF4930" s="561">
        <f>AT4930+AZ4930</f>
        <v>0</v>
      </c>
      <c r="BG4930" s="562"/>
      <c r="BH4930" s="565">
        <f>AV4930+BB4930</f>
        <v>0</v>
      </c>
      <c r="BI4930" s="566"/>
      <c r="BJ4930" s="557">
        <f>IF(BF4930=0,0,(BH4930/BF4930)*100)</f>
        <v>0</v>
      </c>
      <c r="BK4930" s="558"/>
      <c r="BL4930" s="602">
        <f>(AD4930*2)+(AJ4930*2)+(AP4930*3)+BB4930</f>
        <v>0</v>
      </c>
      <c r="BM4930" s="603"/>
      <c r="BN4930" s="604"/>
      <c r="BO4930" s="587">
        <f t="shared" ref="BO4930" si="3453">IF(BQ4930=0,0,50*BP4930/BQ4930)</f>
        <v>0</v>
      </c>
      <c r="BP4930" s="555">
        <f>(BL4930*BS$11)+(N4930*BS$12)+(X4930*BS$13)+(R4930*BS$14)+(V4930*BS$15)+(Z4930*BS$16)</f>
        <v>0</v>
      </c>
      <c r="BQ4930" s="555">
        <f>((AZ4930-BB4930)*BS$18)+((AT4930-AV4930)*BS$17)+(H4930*BS$19)+(P4930*BS$20)</f>
        <v>0</v>
      </c>
      <c r="BR4930" s="65"/>
      <c r="BS4930" s="65"/>
      <c r="BT4930" s="268"/>
    </row>
    <row r="4931" spans="1:72" ht="21.75" hidden="1" customHeight="1" x14ac:dyDescent="0.25">
      <c r="A4931" s="268"/>
      <c r="B4931" s="679"/>
      <c r="C4931" s="690" t="str">
        <f>IF(ROSTER!D$30="","",ROSTER!D$30)</f>
        <v/>
      </c>
      <c r="D4931" s="691"/>
      <c r="E4931" s="668"/>
      <c r="F4931" s="681"/>
      <c r="G4931" s="664"/>
      <c r="H4931" s="585"/>
      <c r="I4931" s="586"/>
      <c r="J4931" s="571"/>
      <c r="K4931" s="572"/>
      <c r="L4931" s="575"/>
      <c r="M4931" s="576"/>
      <c r="N4931" s="581"/>
      <c r="O4931" s="582"/>
      <c r="P4931" s="571"/>
      <c r="Q4931" s="572"/>
      <c r="R4931" s="575"/>
      <c r="S4931" s="576"/>
      <c r="T4931" s="581"/>
      <c r="U4931" s="582"/>
      <c r="V4931" s="585"/>
      <c r="W4931" s="586"/>
      <c r="X4931" s="571"/>
      <c r="Y4931" s="586"/>
      <c r="Z4931" s="571"/>
      <c r="AA4931" s="586"/>
      <c r="AB4931" s="571"/>
      <c r="AC4931" s="572"/>
      <c r="AD4931" s="575"/>
      <c r="AE4931" s="576"/>
      <c r="AF4931" s="577"/>
      <c r="AG4931" s="578"/>
      <c r="AH4931" s="571"/>
      <c r="AI4931" s="572"/>
      <c r="AJ4931" s="575"/>
      <c r="AK4931" s="576"/>
      <c r="AL4931" s="577"/>
      <c r="AM4931" s="578"/>
      <c r="AN4931" s="571"/>
      <c r="AO4931" s="572"/>
      <c r="AP4931" s="575"/>
      <c r="AQ4931" s="576"/>
      <c r="AR4931" s="577"/>
      <c r="AS4931" s="578"/>
      <c r="AT4931" s="627"/>
      <c r="AU4931" s="628"/>
      <c r="AV4931" s="629"/>
      <c r="AW4931" s="630"/>
      <c r="AX4931" s="577"/>
      <c r="AY4931" s="578"/>
      <c r="AZ4931" s="571"/>
      <c r="BA4931" s="572"/>
      <c r="BB4931" s="575"/>
      <c r="BC4931" s="576"/>
      <c r="BD4931" s="577"/>
      <c r="BE4931" s="578"/>
      <c r="BF4931" s="627"/>
      <c r="BG4931" s="628"/>
      <c r="BH4931" s="629"/>
      <c r="BI4931" s="630"/>
      <c r="BJ4931" s="577"/>
      <c r="BK4931" s="578"/>
      <c r="BL4931" s="605"/>
      <c r="BM4931" s="606"/>
      <c r="BN4931" s="607"/>
      <c r="BO4931" s="588"/>
      <c r="BP4931" s="556"/>
      <c r="BQ4931" s="556"/>
      <c r="BR4931" s="65"/>
      <c r="BS4931" s="65"/>
      <c r="BT4931" s="268"/>
    </row>
    <row r="4932" spans="1:72" ht="21.75" hidden="1" customHeight="1" x14ac:dyDescent="0.25">
      <c r="A4932" s="268"/>
      <c r="B4932" s="678" t="str">
        <f>IF(ROSTER!B$32="","",ROSTER!B$32)</f>
        <v/>
      </c>
      <c r="C4932" s="669" t="str">
        <f>IF(ROSTER!C$32="","",ROSTER!C$32)</f>
        <v/>
      </c>
      <c r="D4932" s="670"/>
      <c r="E4932" s="667"/>
      <c r="F4932" s="680">
        <f>IF(E4932="y",1,IF(E4932="S",1,0))</f>
        <v>0</v>
      </c>
      <c r="G4932" s="663">
        <f>IF(E4932="S",1,0)</f>
        <v>0</v>
      </c>
      <c r="H4932" s="583"/>
      <c r="I4932" s="584"/>
      <c r="J4932" s="569"/>
      <c r="K4932" s="570"/>
      <c r="L4932" s="573"/>
      <c r="M4932" s="574"/>
      <c r="N4932" s="579">
        <f>L4932+J4932</f>
        <v>0</v>
      </c>
      <c r="O4932" s="580"/>
      <c r="P4932" s="569"/>
      <c r="Q4932" s="570"/>
      <c r="R4932" s="573"/>
      <c r="S4932" s="574"/>
      <c r="T4932" s="579">
        <f>R4932-P4932</f>
        <v>0</v>
      </c>
      <c r="U4932" s="580"/>
      <c r="V4932" s="583"/>
      <c r="W4932" s="584"/>
      <c r="X4932" s="569"/>
      <c r="Y4932" s="584"/>
      <c r="Z4932" s="569"/>
      <c r="AA4932" s="584"/>
      <c r="AB4932" s="569"/>
      <c r="AC4932" s="570"/>
      <c r="AD4932" s="573"/>
      <c r="AE4932" s="574"/>
      <c r="AF4932" s="557">
        <f>IF(AB4932=0,0,(AD4932/AB4932)*100)</f>
        <v>0</v>
      </c>
      <c r="AG4932" s="558"/>
      <c r="AH4932" s="569"/>
      <c r="AI4932" s="570"/>
      <c r="AJ4932" s="573"/>
      <c r="AK4932" s="574"/>
      <c r="AL4932" s="557">
        <f>IF(AH4932=0,0,(AJ4932/AH4932)*100)</f>
        <v>0</v>
      </c>
      <c r="AM4932" s="558"/>
      <c r="AN4932" s="569"/>
      <c r="AO4932" s="570"/>
      <c r="AP4932" s="573"/>
      <c r="AQ4932" s="574"/>
      <c r="AR4932" s="557">
        <f>IF(AN4932=0,0,(AP4932/AN4932)*100)</f>
        <v>0</v>
      </c>
      <c r="AS4932" s="558"/>
      <c r="AT4932" s="561">
        <f>AB4932+AH4932+AN4932</f>
        <v>0</v>
      </c>
      <c r="AU4932" s="562"/>
      <c r="AV4932" s="565">
        <f>AD4932+AJ4932+AP4932</f>
        <v>0</v>
      </c>
      <c r="AW4932" s="566"/>
      <c r="AX4932" s="557">
        <f>IF(AT4932=0,0,(AV4932/AT4932)*100)</f>
        <v>0</v>
      </c>
      <c r="AY4932" s="558"/>
      <c r="AZ4932" s="569"/>
      <c r="BA4932" s="570"/>
      <c r="BB4932" s="573"/>
      <c r="BC4932" s="574"/>
      <c r="BD4932" s="557">
        <f>IF(AZ4932=0,0,(BB4932/AZ4932)*100)</f>
        <v>0</v>
      </c>
      <c r="BE4932" s="558"/>
      <c r="BF4932" s="561">
        <f>AT4932+AZ4932</f>
        <v>0</v>
      </c>
      <c r="BG4932" s="562"/>
      <c r="BH4932" s="565">
        <f>AV4932+BB4932</f>
        <v>0</v>
      </c>
      <c r="BI4932" s="566"/>
      <c r="BJ4932" s="557">
        <f>IF(BF4932=0,0,(BH4932/BF4932)*100)</f>
        <v>0</v>
      </c>
      <c r="BK4932" s="558"/>
      <c r="BL4932" s="602">
        <f>(AD4932*2)+(AJ4932*2)+(AP4932*3)+BB4932</f>
        <v>0</v>
      </c>
      <c r="BM4932" s="603"/>
      <c r="BN4932" s="604"/>
      <c r="BO4932" s="587">
        <f t="shared" ref="BO4932" si="3454">IF(BQ4932=0,0,50*BP4932/BQ4932)</f>
        <v>0</v>
      </c>
      <c r="BP4932" s="555">
        <f>(BL4932*BS$11)+(N4932*BS$12)+(X4932*BS$13)+(R4932*BS$14)+(V4932*BS$15)+(Z4932*BS$16)</f>
        <v>0</v>
      </c>
      <c r="BQ4932" s="555">
        <f>((AZ4932-BB4932)*BS$18)+((AT4932-AV4932)*BS$17)+(H4932*BS$19)+(P4932*BS$20)</f>
        <v>0</v>
      </c>
      <c r="BR4932" s="65"/>
      <c r="BS4932" s="65"/>
      <c r="BT4932" s="268"/>
    </row>
    <row r="4933" spans="1:72" ht="21.75" hidden="1" customHeight="1" x14ac:dyDescent="0.25">
      <c r="A4933" s="268"/>
      <c r="B4933" s="679"/>
      <c r="C4933" s="690" t="str">
        <f>IF(ROSTER!D$32="","",ROSTER!D$32)</f>
        <v/>
      </c>
      <c r="D4933" s="691"/>
      <c r="E4933" s="668"/>
      <c r="F4933" s="681"/>
      <c r="G4933" s="664"/>
      <c r="H4933" s="585"/>
      <c r="I4933" s="586"/>
      <c r="J4933" s="571"/>
      <c r="K4933" s="572"/>
      <c r="L4933" s="575"/>
      <c r="M4933" s="576"/>
      <c r="N4933" s="581"/>
      <c r="O4933" s="582"/>
      <c r="P4933" s="571"/>
      <c r="Q4933" s="572"/>
      <c r="R4933" s="575"/>
      <c r="S4933" s="576"/>
      <c r="T4933" s="581"/>
      <c r="U4933" s="582"/>
      <c r="V4933" s="585"/>
      <c r="W4933" s="586"/>
      <c r="X4933" s="571"/>
      <c r="Y4933" s="586"/>
      <c r="Z4933" s="571"/>
      <c r="AA4933" s="586"/>
      <c r="AB4933" s="571"/>
      <c r="AC4933" s="572"/>
      <c r="AD4933" s="575"/>
      <c r="AE4933" s="576"/>
      <c r="AF4933" s="577"/>
      <c r="AG4933" s="578"/>
      <c r="AH4933" s="571"/>
      <c r="AI4933" s="572"/>
      <c r="AJ4933" s="575"/>
      <c r="AK4933" s="576"/>
      <c r="AL4933" s="577"/>
      <c r="AM4933" s="578"/>
      <c r="AN4933" s="571"/>
      <c r="AO4933" s="572"/>
      <c r="AP4933" s="575"/>
      <c r="AQ4933" s="576"/>
      <c r="AR4933" s="577"/>
      <c r="AS4933" s="578"/>
      <c r="AT4933" s="627"/>
      <c r="AU4933" s="628"/>
      <c r="AV4933" s="629"/>
      <c r="AW4933" s="630"/>
      <c r="AX4933" s="577"/>
      <c r="AY4933" s="578"/>
      <c r="AZ4933" s="571"/>
      <c r="BA4933" s="572"/>
      <c r="BB4933" s="575"/>
      <c r="BC4933" s="576"/>
      <c r="BD4933" s="577"/>
      <c r="BE4933" s="578"/>
      <c r="BF4933" s="627"/>
      <c r="BG4933" s="628"/>
      <c r="BH4933" s="629"/>
      <c r="BI4933" s="630"/>
      <c r="BJ4933" s="577"/>
      <c r="BK4933" s="578"/>
      <c r="BL4933" s="605"/>
      <c r="BM4933" s="606"/>
      <c r="BN4933" s="607"/>
      <c r="BO4933" s="588"/>
      <c r="BP4933" s="556"/>
      <c r="BQ4933" s="556"/>
      <c r="BR4933" s="65"/>
      <c r="BS4933" s="65"/>
      <c r="BT4933" s="268"/>
    </row>
    <row r="4934" spans="1:72" ht="21.75" hidden="1" customHeight="1" x14ac:dyDescent="0.25">
      <c r="A4934" s="268"/>
      <c r="B4934" s="678" t="str">
        <f>IF(ROSTER!B$34="","",ROSTER!B$34)</f>
        <v/>
      </c>
      <c r="C4934" s="669" t="str">
        <f>IF(ROSTER!C$34="","",ROSTER!C$34)</f>
        <v/>
      </c>
      <c r="D4934" s="670"/>
      <c r="E4934" s="667"/>
      <c r="F4934" s="680">
        <f>IF(E4934="y",1,IF(E4934="S",1,0))</f>
        <v>0</v>
      </c>
      <c r="G4934" s="663">
        <f>IF(E4934="S",1,0)</f>
        <v>0</v>
      </c>
      <c r="H4934" s="583"/>
      <c r="I4934" s="584"/>
      <c r="J4934" s="569"/>
      <c r="K4934" s="570"/>
      <c r="L4934" s="573"/>
      <c r="M4934" s="574"/>
      <c r="N4934" s="579">
        <f>L4934+J4934</f>
        <v>0</v>
      </c>
      <c r="O4934" s="580"/>
      <c r="P4934" s="569"/>
      <c r="Q4934" s="570"/>
      <c r="R4934" s="573"/>
      <c r="S4934" s="574"/>
      <c r="T4934" s="579">
        <f>R4934-P4934</f>
        <v>0</v>
      </c>
      <c r="U4934" s="580"/>
      <c r="V4934" s="583"/>
      <c r="W4934" s="584"/>
      <c r="X4934" s="569"/>
      <c r="Y4934" s="584"/>
      <c r="Z4934" s="569"/>
      <c r="AA4934" s="584"/>
      <c r="AB4934" s="569"/>
      <c r="AC4934" s="570"/>
      <c r="AD4934" s="573"/>
      <c r="AE4934" s="574"/>
      <c r="AF4934" s="557">
        <f>IF(AB4934=0,0,(AD4934/AB4934)*100)</f>
        <v>0</v>
      </c>
      <c r="AG4934" s="558"/>
      <c r="AH4934" s="569"/>
      <c r="AI4934" s="570"/>
      <c r="AJ4934" s="573"/>
      <c r="AK4934" s="574"/>
      <c r="AL4934" s="557">
        <f>IF(AH4934=0,0,(AJ4934/AH4934)*100)</f>
        <v>0</v>
      </c>
      <c r="AM4934" s="558"/>
      <c r="AN4934" s="569"/>
      <c r="AO4934" s="570"/>
      <c r="AP4934" s="573"/>
      <c r="AQ4934" s="574"/>
      <c r="AR4934" s="557">
        <f>IF(AN4934=0,0,(AP4934/AN4934)*100)</f>
        <v>0</v>
      </c>
      <c r="AS4934" s="558"/>
      <c r="AT4934" s="561">
        <f>AB4934+AH4934+AN4934</f>
        <v>0</v>
      </c>
      <c r="AU4934" s="562"/>
      <c r="AV4934" s="565">
        <f>AD4934+AJ4934+AP4934</f>
        <v>0</v>
      </c>
      <c r="AW4934" s="566"/>
      <c r="AX4934" s="557">
        <f>IF(AT4934=0,0,(AV4934/AT4934)*100)</f>
        <v>0</v>
      </c>
      <c r="AY4934" s="558"/>
      <c r="AZ4934" s="569"/>
      <c r="BA4934" s="570"/>
      <c r="BB4934" s="573"/>
      <c r="BC4934" s="574"/>
      <c r="BD4934" s="557">
        <f>IF(AZ4934=0,0,(BB4934/AZ4934)*100)</f>
        <v>0</v>
      </c>
      <c r="BE4934" s="558"/>
      <c r="BF4934" s="561">
        <f>AT4934+AZ4934</f>
        <v>0</v>
      </c>
      <c r="BG4934" s="562"/>
      <c r="BH4934" s="565">
        <f>AV4934+BB4934</f>
        <v>0</v>
      </c>
      <c r="BI4934" s="566"/>
      <c r="BJ4934" s="557">
        <f>IF(BF4934=0,0,(BH4934/BF4934)*100)</f>
        <v>0</v>
      </c>
      <c r="BK4934" s="558"/>
      <c r="BL4934" s="602">
        <f>(AD4934*2)+(AJ4934*2)+(AP4934*3)+BB4934</f>
        <v>0</v>
      </c>
      <c r="BM4934" s="603"/>
      <c r="BN4934" s="604"/>
      <c r="BO4934" s="587">
        <f t="shared" ref="BO4934" si="3455">IF(BQ4934=0,0,50*BP4934/BQ4934)</f>
        <v>0</v>
      </c>
      <c r="BP4934" s="555">
        <f>(BL4934*BS$11)+(N4934*BS$12)+(X4934*BS$13)+(R4934*BS$14)+(V4934*BS$15)+(Z4934*BS$16)</f>
        <v>0</v>
      </c>
      <c r="BQ4934" s="555">
        <f>((AZ4934-BB4934)*BS$18)+((AT4934-AV4934)*BS$17)+(H4934*BS$19)+(P4934*BS$20)</f>
        <v>0</v>
      </c>
      <c r="BR4934" s="65"/>
      <c r="BS4934" s="65"/>
      <c r="BT4934" s="268"/>
    </row>
    <row r="4935" spans="1:72" ht="21.75" hidden="1" customHeight="1" x14ac:dyDescent="0.25">
      <c r="A4935" s="268"/>
      <c r="B4935" s="679"/>
      <c r="C4935" s="690" t="str">
        <f>IF(ROSTER!D$34="","",ROSTER!D$34)</f>
        <v/>
      </c>
      <c r="D4935" s="691"/>
      <c r="E4935" s="668"/>
      <c r="F4935" s="681"/>
      <c r="G4935" s="664"/>
      <c r="H4935" s="585"/>
      <c r="I4935" s="586"/>
      <c r="J4935" s="571"/>
      <c r="K4935" s="572"/>
      <c r="L4935" s="575"/>
      <c r="M4935" s="576"/>
      <c r="N4935" s="581"/>
      <c r="O4935" s="582"/>
      <c r="P4935" s="571"/>
      <c r="Q4935" s="572"/>
      <c r="R4935" s="575"/>
      <c r="S4935" s="576"/>
      <c r="T4935" s="581"/>
      <c r="U4935" s="582"/>
      <c r="V4935" s="585"/>
      <c r="W4935" s="586"/>
      <c r="X4935" s="571"/>
      <c r="Y4935" s="586"/>
      <c r="Z4935" s="571"/>
      <c r="AA4935" s="586"/>
      <c r="AB4935" s="571"/>
      <c r="AC4935" s="572"/>
      <c r="AD4935" s="575"/>
      <c r="AE4935" s="576"/>
      <c r="AF4935" s="577"/>
      <c r="AG4935" s="578"/>
      <c r="AH4935" s="571"/>
      <c r="AI4935" s="572"/>
      <c r="AJ4935" s="575"/>
      <c r="AK4935" s="576"/>
      <c r="AL4935" s="577"/>
      <c r="AM4935" s="578"/>
      <c r="AN4935" s="571"/>
      <c r="AO4935" s="572"/>
      <c r="AP4935" s="575"/>
      <c r="AQ4935" s="576"/>
      <c r="AR4935" s="577"/>
      <c r="AS4935" s="578"/>
      <c r="AT4935" s="627"/>
      <c r="AU4935" s="628"/>
      <c r="AV4935" s="629"/>
      <c r="AW4935" s="630"/>
      <c r="AX4935" s="577"/>
      <c r="AY4935" s="578"/>
      <c r="AZ4935" s="571"/>
      <c r="BA4935" s="572"/>
      <c r="BB4935" s="575"/>
      <c r="BC4935" s="576"/>
      <c r="BD4935" s="577"/>
      <c r="BE4935" s="578"/>
      <c r="BF4935" s="627"/>
      <c r="BG4935" s="628"/>
      <c r="BH4935" s="629"/>
      <c r="BI4935" s="630"/>
      <c r="BJ4935" s="577"/>
      <c r="BK4935" s="578"/>
      <c r="BL4935" s="605"/>
      <c r="BM4935" s="606"/>
      <c r="BN4935" s="607"/>
      <c r="BO4935" s="588"/>
      <c r="BP4935" s="556"/>
      <c r="BQ4935" s="556"/>
      <c r="BR4935" s="65"/>
      <c r="BS4935" s="65"/>
      <c r="BT4935" s="268"/>
    </row>
    <row r="4936" spans="1:72" ht="21.75" hidden="1" customHeight="1" x14ac:dyDescent="0.25">
      <c r="A4936" s="268"/>
      <c r="B4936" s="678" t="str">
        <f>IF(ROSTER!B$36="","",ROSTER!B$36)</f>
        <v/>
      </c>
      <c r="C4936" s="669" t="str">
        <f>IF(ROSTER!C$36="","",ROSTER!C$36)</f>
        <v/>
      </c>
      <c r="D4936" s="670"/>
      <c r="E4936" s="667"/>
      <c r="F4936" s="680">
        <f>IF(E4936="y",1,IF(E4936="S",1,0))</f>
        <v>0</v>
      </c>
      <c r="G4936" s="663">
        <f>IF(E4936="S",1,0)</f>
        <v>0</v>
      </c>
      <c r="H4936" s="583"/>
      <c r="I4936" s="584"/>
      <c r="J4936" s="569"/>
      <c r="K4936" s="570"/>
      <c r="L4936" s="573"/>
      <c r="M4936" s="574"/>
      <c r="N4936" s="579">
        <f>L4936+J4936</f>
        <v>0</v>
      </c>
      <c r="O4936" s="580"/>
      <c r="P4936" s="569"/>
      <c r="Q4936" s="570"/>
      <c r="R4936" s="573"/>
      <c r="S4936" s="574"/>
      <c r="T4936" s="579">
        <f>R4936-P4936</f>
        <v>0</v>
      </c>
      <c r="U4936" s="580"/>
      <c r="V4936" s="583"/>
      <c r="W4936" s="584"/>
      <c r="X4936" s="569"/>
      <c r="Y4936" s="584"/>
      <c r="Z4936" s="569"/>
      <c r="AA4936" s="584"/>
      <c r="AB4936" s="569"/>
      <c r="AC4936" s="570"/>
      <c r="AD4936" s="573"/>
      <c r="AE4936" s="574"/>
      <c r="AF4936" s="557">
        <f>IF(AB4936=0,0,(AD4936/AB4936)*100)</f>
        <v>0</v>
      </c>
      <c r="AG4936" s="558"/>
      <c r="AH4936" s="569"/>
      <c r="AI4936" s="570"/>
      <c r="AJ4936" s="573"/>
      <c r="AK4936" s="574"/>
      <c r="AL4936" s="557">
        <f>IF(AH4936=0,0,(AJ4936/AH4936)*100)</f>
        <v>0</v>
      </c>
      <c r="AM4936" s="558"/>
      <c r="AN4936" s="569"/>
      <c r="AO4936" s="570"/>
      <c r="AP4936" s="573"/>
      <c r="AQ4936" s="574"/>
      <c r="AR4936" s="557">
        <f>IF(AN4936=0,0,(AP4936/AN4936)*100)</f>
        <v>0</v>
      </c>
      <c r="AS4936" s="558"/>
      <c r="AT4936" s="561">
        <f>AB4936+AH4936+AN4936</f>
        <v>0</v>
      </c>
      <c r="AU4936" s="562"/>
      <c r="AV4936" s="565">
        <f>AD4936+AJ4936+AP4936</f>
        <v>0</v>
      </c>
      <c r="AW4936" s="566"/>
      <c r="AX4936" s="557">
        <f>IF(AT4936=0,0,(AV4936/AT4936)*100)</f>
        <v>0</v>
      </c>
      <c r="AY4936" s="558"/>
      <c r="AZ4936" s="569"/>
      <c r="BA4936" s="570"/>
      <c r="BB4936" s="573"/>
      <c r="BC4936" s="574"/>
      <c r="BD4936" s="557">
        <f>IF(AZ4936=0,0,(BB4936/AZ4936)*100)</f>
        <v>0</v>
      </c>
      <c r="BE4936" s="558"/>
      <c r="BF4936" s="561">
        <f>AT4936+AZ4936</f>
        <v>0</v>
      </c>
      <c r="BG4936" s="562"/>
      <c r="BH4936" s="565">
        <f>AV4936+BB4936</f>
        <v>0</v>
      </c>
      <c r="BI4936" s="566"/>
      <c r="BJ4936" s="557">
        <f>IF(BF4936=0,0,(BH4936/BF4936)*100)</f>
        <v>0</v>
      </c>
      <c r="BK4936" s="558"/>
      <c r="BL4936" s="602">
        <f>(AD4936*2)+(AJ4936*2)+(AP4936*3)+BB4936</f>
        <v>0</v>
      </c>
      <c r="BM4936" s="603"/>
      <c r="BN4936" s="604"/>
      <c r="BO4936" s="587">
        <f t="shared" ref="BO4936" si="3456">IF(BQ4936=0,0,50*BP4936/BQ4936)</f>
        <v>0</v>
      </c>
      <c r="BP4936" s="555">
        <f>(BL4936*BS$11)+(N4936*BS$12)+(X4936*BS$13)+(R4936*BS$14)+(V4936*BS$15)+(Z4936*BS$16)</f>
        <v>0</v>
      </c>
      <c r="BQ4936" s="555">
        <f>((AZ4936-BB4936)*BS$18)+((AT4936-AV4936)*BS$17)+(H4936*BS$19)+(P4936*BS$20)</f>
        <v>0</v>
      </c>
      <c r="BR4936" s="65"/>
      <c r="BS4936" s="65"/>
      <c r="BT4936" s="268"/>
    </row>
    <row r="4937" spans="1:72" ht="21.75" hidden="1" customHeight="1" x14ac:dyDescent="0.25">
      <c r="A4937" s="268"/>
      <c r="B4937" s="679"/>
      <c r="C4937" s="690" t="str">
        <f>IF(ROSTER!D$36="","",ROSTER!D$36)</f>
        <v/>
      </c>
      <c r="D4937" s="691"/>
      <c r="E4937" s="668"/>
      <c r="F4937" s="681"/>
      <c r="G4937" s="664"/>
      <c r="H4937" s="585"/>
      <c r="I4937" s="586"/>
      <c r="J4937" s="571"/>
      <c r="K4937" s="572"/>
      <c r="L4937" s="575"/>
      <c r="M4937" s="576"/>
      <c r="N4937" s="581"/>
      <c r="O4937" s="582"/>
      <c r="P4937" s="571"/>
      <c r="Q4937" s="572"/>
      <c r="R4937" s="575"/>
      <c r="S4937" s="576"/>
      <c r="T4937" s="581"/>
      <c r="U4937" s="582"/>
      <c r="V4937" s="585"/>
      <c r="W4937" s="586"/>
      <c r="X4937" s="571"/>
      <c r="Y4937" s="586"/>
      <c r="Z4937" s="571"/>
      <c r="AA4937" s="586"/>
      <c r="AB4937" s="571"/>
      <c r="AC4937" s="572"/>
      <c r="AD4937" s="575"/>
      <c r="AE4937" s="576"/>
      <c r="AF4937" s="577"/>
      <c r="AG4937" s="578"/>
      <c r="AH4937" s="571"/>
      <c r="AI4937" s="572"/>
      <c r="AJ4937" s="575"/>
      <c r="AK4937" s="576"/>
      <c r="AL4937" s="577"/>
      <c r="AM4937" s="578"/>
      <c r="AN4937" s="571"/>
      <c r="AO4937" s="572"/>
      <c r="AP4937" s="575"/>
      <c r="AQ4937" s="576"/>
      <c r="AR4937" s="577"/>
      <c r="AS4937" s="578"/>
      <c r="AT4937" s="627"/>
      <c r="AU4937" s="628"/>
      <c r="AV4937" s="629"/>
      <c r="AW4937" s="630"/>
      <c r="AX4937" s="577"/>
      <c r="AY4937" s="578"/>
      <c r="AZ4937" s="571"/>
      <c r="BA4937" s="572"/>
      <c r="BB4937" s="575"/>
      <c r="BC4937" s="576"/>
      <c r="BD4937" s="577"/>
      <c r="BE4937" s="578"/>
      <c r="BF4937" s="627"/>
      <c r="BG4937" s="628"/>
      <c r="BH4937" s="629"/>
      <c r="BI4937" s="630"/>
      <c r="BJ4937" s="577"/>
      <c r="BK4937" s="578"/>
      <c r="BL4937" s="605"/>
      <c r="BM4937" s="606"/>
      <c r="BN4937" s="607"/>
      <c r="BO4937" s="588"/>
      <c r="BP4937" s="556"/>
      <c r="BQ4937" s="556"/>
      <c r="BR4937" s="65"/>
      <c r="BS4937" s="65"/>
      <c r="BT4937" s="268"/>
    </row>
    <row r="4938" spans="1:72" ht="21.75" hidden="1" customHeight="1" x14ac:dyDescent="0.25">
      <c r="A4938" s="268"/>
      <c r="B4938" s="678" t="str">
        <f>IF(ROSTER!B$38="","",ROSTER!B$38)</f>
        <v/>
      </c>
      <c r="C4938" s="669" t="str">
        <f>IF(ROSTER!C$38="","",ROSTER!C$38)</f>
        <v/>
      </c>
      <c r="D4938" s="670"/>
      <c r="E4938" s="667"/>
      <c r="F4938" s="680">
        <f>IF(E4938="y",1,IF(E4938="S",1,0))</f>
        <v>0</v>
      </c>
      <c r="G4938" s="663">
        <f>IF(E4938="S",1,0)</f>
        <v>0</v>
      </c>
      <c r="H4938" s="583"/>
      <c r="I4938" s="584"/>
      <c r="J4938" s="569"/>
      <c r="K4938" s="570"/>
      <c r="L4938" s="573"/>
      <c r="M4938" s="574"/>
      <c r="N4938" s="579">
        <f>L4938+J4938</f>
        <v>0</v>
      </c>
      <c r="O4938" s="580"/>
      <c r="P4938" s="569"/>
      <c r="Q4938" s="570"/>
      <c r="R4938" s="573"/>
      <c r="S4938" s="574"/>
      <c r="T4938" s="579">
        <f>R4938-P4938</f>
        <v>0</v>
      </c>
      <c r="U4938" s="580"/>
      <c r="V4938" s="583"/>
      <c r="W4938" s="584"/>
      <c r="X4938" s="569"/>
      <c r="Y4938" s="584"/>
      <c r="Z4938" s="569"/>
      <c r="AA4938" s="584"/>
      <c r="AB4938" s="569"/>
      <c r="AC4938" s="570"/>
      <c r="AD4938" s="573"/>
      <c r="AE4938" s="574"/>
      <c r="AF4938" s="557">
        <f>IF(AB4938=0,0,(AD4938/AB4938)*100)</f>
        <v>0</v>
      </c>
      <c r="AG4938" s="558"/>
      <c r="AH4938" s="569"/>
      <c r="AI4938" s="570"/>
      <c r="AJ4938" s="573"/>
      <c r="AK4938" s="574"/>
      <c r="AL4938" s="557">
        <f>IF(AH4938=0,0,(AJ4938/AH4938)*100)</f>
        <v>0</v>
      </c>
      <c r="AM4938" s="558"/>
      <c r="AN4938" s="569"/>
      <c r="AO4938" s="570"/>
      <c r="AP4938" s="573"/>
      <c r="AQ4938" s="574"/>
      <c r="AR4938" s="557">
        <f>IF(AN4938=0,0,(AP4938/AN4938)*100)</f>
        <v>0</v>
      </c>
      <c r="AS4938" s="558"/>
      <c r="AT4938" s="561">
        <f>AB4938+AH4938+AN4938</f>
        <v>0</v>
      </c>
      <c r="AU4938" s="562"/>
      <c r="AV4938" s="565">
        <f>AD4938+AJ4938+AP4938</f>
        <v>0</v>
      </c>
      <c r="AW4938" s="566"/>
      <c r="AX4938" s="557">
        <f>IF(AT4938=0,0,(AV4938/AT4938)*100)</f>
        <v>0</v>
      </c>
      <c r="AY4938" s="558"/>
      <c r="AZ4938" s="569"/>
      <c r="BA4938" s="570"/>
      <c r="BB4938" s="573"/>
      <c r="BC4938" s="574"/>
      <c r="BD4938" s="557">
        <f>IF(AZ4938=0,0,(BB4938/AZ4938)*100)</f>
        <v>0</v>
      </c>
      <c r="BE4938" s="558"/>
      <c r="BF4938" s="561">
        <f>AT4938+AZ4938</f>
        <v>0</v>
      </c>
      <c r="BG4938" s="562"/>
      <c r="BH4938" s="565">
        <f>AV4938+BB4938</f>
        <v>0</v>
      </c>
      <c r="BI4938" s="566"/>
      <c r="BJ4938" s="557">
        <f>IF(BF4938=0,0,(BH4938/BF4938)*100)</f>
        <v>0</v>
      </c>
      <c r="BK4938" s="558"/>
      <c r="BL4938" s="602">
        <f>(AD4938*2)+(AJ4938*2)+(AP4938*3)+BB4938</f>
        <v>0</v>
      </c>
      <c r="BM4938" s="603"/>
      <c r="BN4938" s="604"/>
      <c r="BO4938" s="587">
        <f t="shared" ref="BO4938" si="3457">IF(BQ4938=0,0,50*BP4938/BQ4938)</f>
        <v>0</v>
      </c>
      <c r="BP4938" s="555">
        <f>(BL4938*BS$11)+(N4938*BS$12)+(X4938*BS$13)+(R4938*BS$14)+(V4938*BS$15)+(Z4938*BS$16)</f>
        <v>0</v>
      </c>
      <c r="BQ4938" s="555">
        <f>((AZ4938-BB4938)*BS$18)+((AT4938-AV4938)*BS$17)+(H4938*BS$19)+(P4938*BS$20)</f>
        <v>0</v>
      </c>
      <c r="BR4938" s="65"/>
      <c r="BS4938" s="65"/>
      <c r="BT4938" s="268"/>
    </row>
    <row r="4939" spans="1:72" ht="21.75" hidden="1" customHeight="1" x14ac:dyDescent="0.25">
      <c r="A4939" s="268"/>
      <c r="B4939" s="679"/>
      <c r="C4939" s="690" t="str">
        <f>IF(ROSTER!D$38="","",ROSTER!D$38)</f>
        <v/>
      </c>
      <c r="D4939" s="691"/>
      <c r="E4939" s="668"/>
      <c r="F4939" s="681"/>
      <c r="G4939" s="664"/>
      <c r="H4939" s="585"/>
      <c r="I4939" s="586"/>
      <c r="J4939" s="571"/>
      <c r="K4939" s="572"/>
      <c r="L4939" s="575"/>
      <c r="M4939" s="576"/>
      <c r="N4939" s="581"/>
      <c r="O4939" s="582"/>
      <c r="P4939" s="571"/>
      <c r="Q4939" s="572"/>
      <c r="R4939" s="575"/>
      <c r="S4939" s="576"/>
      <c r="T4939" s="581"/>
      <c r="U4939" s="582"/>
      <c r="V4939" s="585"/>
      <c r="W4939" s="586"/>
      <c r="X4939" s="571"/>
      <c r="Y4939" s="586"/>
      <c r="Z4939" s="571"/>
      <c r="AA4939" s="586"/>
      <c r="AB4939" s="571"/>
      <c r="AC4939" s="572"/>
      <c r="AD4939" s="575"/>
      <c r="AE4939" s="576"/>
      <c r="AF4939" s="577"/>
      <c r="AG4939" s="578"/>
      <c r="AH4939" s="571"/>
      <c r="AI4939" s="572"/>
      <c r="AJ4939" s="575"/>
      <c r="AK4939" s="576"/>
      <c r="AL4939" s="577"/>
      <c r="AM4939" s="578"/>
      <c r="AN4939" s="571"/>
      <c r="AO4939" s="572"/>
      <c r="AP4939" s="575"/>
      <c r="AQ4939" s="576"/>
      <c r="AR4939" s="577"/>
      <c r="AS4939" s="578"/>
      <c r="AT4939" s="627"/>
      <c r="AU4939" s="628"/>
      <c r="AV4939" s="629"/>
      <c r="AW4939" s="630"/>
      <c r="AX4939" s="577"/>
      <c r="AY4939" s="578"/>
      <c r="AZ4939" s="571"/>
      <c r="BA4939" s="572"/>
      <c r="BB4939" s="575"/>
      <c r="BC4939" s="576"/>
      <c r="BD4939" s="577"/>
      <c r="BE4939" s="578"/>
      <c r="BF4939" s="627"/>
      <c r="BG4939" s="628"/>
      <c r="BH4939" s="629"/>
      <c r="BI4939" s="630"/>
      <c r="BJ4939" s="577"/>
      <c r="BK4939" s="578"/>
      <c r="BL4939" s="605"/>
      <c r="BM4939" s="606"/>
      <c r="BN4939" s="607"/>
      <c r="BO4939" s="588"/>
      <c r="BP4939" s="556"/>
      <c r="BQ4939" s="556"/>
      <c r="BR4939" s="65"/>
      <c r="BS4939" s="65"/>
      <c r="BT4939" s="268"/>
    </row>
    <row r="4940" spans="1:72" ht="21.75" hidden="1" customHeight="1" x14ac:dyDescent="0.25">
      <c r="A4940" s="268"/>
      <c r="B4940" s="678" t="str">
        <f>IF(ROSTER!B$40="","",ROSTER!B$40)</f>
        <v/>
      </c>
      <c r="C4940" s="669" t="str">
        <f>IF(ROSTER!C$40="","",ROSTER!C$40)</f>
        <v/>
      </c>
      <c r="D4940" s="670"/>
      <c r="E4940" s="667"/>
      <c r="F4940" s="680">
        <f>IF(E4940="y",1,IF(E4940="S",1,0))</f>
        <v>0</v>
      </c>
      <c r="G4940" s="663">
        <f>IF(E4940="S",1,0)</f>
        <v>0</v>
      </c>
      <c r="H4940" s="583"/>
      <c r="I4940" s="584"/>
      <c r="J4940" s="569"/>
      <c r="K4940" s="570"/>
      <c r="L4940" s="573"/>
      <c r="M4940" s="574"/>
      <c r="N4940" s="579">
        <f>L4940+J4940</f>
        <v>0</v>
      </c>
      <c r="O4940" s="580"/>
      <c r="P4940" s="569"/>
      <c r="Q4940" s="570"/>
      <c r="R4940" s="573"/>
      <c r="S4940" s="574"/>
      <c r="T4940" s="579">
        <f>R4940-P4940</f>
        <v>0</v>
      </c>
      <c r="U4940" s="580"/>
      <c r="V4940" s="583"/>
      <c r="W4940" s="584"/>
      <c r="X4940" s="569"/>
      <c r="Y4940" s="584"/>
      <c r="Z4940" s="569"/>
      <c r="AA4940" s="584"/>
      <c r="AB4940" s="569"/>
      <c r="AC4940" s="570"/>
      <c r="AD4940" s="573"/>
      <c r="AE4940" s="574"/>
      <c r="AF4940" s="557">
        <f>IF(AB4940=0,0,(AD4940/AB4940)*100)</f>
        <v>0</v>
      </c>
      <c r="AG4940" s="558"/>
      <c r="AH4940" s="569"/>
      <c r="AI4940" s="570"/>
      <c r="AJ4940" s="573"/>
      <c r="AK4940" s="574"/>
      <c r="AL4940" s="557">
        <f>IF(AH4940=0,0,(AJ4940/AH4940)*100)</f>
        <v>0</v>
      </c>
      <c r="AM4940" s="558"/>
      <c r="AN4940" s="569"/>
      <c r="AO4940" s="570"/>
      <c r="AP4940" s="573"/>
      <c r="AQ4940" s="574"/>
      <c r="AR4940" s="557">
        <f>IF(AN4940=0,0,(AP4940/AN4940)*100)</f>
        <v>0</v>
      </c>
      <c r="AS4940" s="558"/>
      <c r="AT4940" s="561">
        <f>AB4940+AH4940+AN4940</f>
        <v>0</v>
      </c>
      <c r="AU4940" s="562"/>
      <c r="AV4940" s="565">
        <f>AD4940+AJ4940+AP4940</f>
        <v>0</v>
      </c>
      <c r="AW4940" s="566"/>
      <c r="AX4940" s="557">
        <f>IF(AT4940=0,0,(AV4940/AT4940)*100)</f>
        <v>0</v>
      </c>
      <c r="AY4940" s="558"/>
      <c r="AZ4940" s="569"/>
      <c r="BA4940" s="570"/>
      <c r="BB4940" s="573"/>
      <c r="BC4940" s="574"/>
      <c r="BD4940" s="557">
        <f>IF(AZ4940=0,0,(BB4940/AZ4940)*100)</f>
        <v>0</v>
      </c>
      <c r="BE4940" s="558"/>
      <c r="BF4940" s="561">
        <f>AT4940+AZ4940</f>
        <v>0</v>
      </c>
      <c r="BG4940" s="562"/>
      <c r="BH4940" s="565">
        <f>AV4940+BB4940</f>
        <v>0</v>
      </c>
      <c r="BI4940" s="566"/>
      <c r="BJ4940" s="557">
        <f>IF(BF4940=0,0,(BH4940/BF4940)*100)</f>
        <v>0</v>
      </c>
      <c r="BK4940" s="558"/>
      <c r="BL4940" s="602">
        <f>(AD4940*2)+(AJ4940*2)+(AP4940*3)+BB4940</f>
        <v>0</v>
      </c>
      <c r="BM4940" s="603"/>
      <c r="BN4940" s="604"/>
      <c r="BO4940" s="587">
        <f t="shared" ref="BO4940" si="3458">IF(BQ4940=0,0,50*BP4940/BQ4940)</f>
        <v>0</v>
      </c>
      <c r="BP4940" s="555">
        <f>(BL4940*BS$11)+(N4940*BS$12)+(X4940*BS$13)+(R4940*BS$14)+(V4940*BS$15)+(Z4940*BS$16)</f>
        <v>0</v>
      </c>
      <c r="BQ4940" s="555">
        <f>((AZ4940-BB4940)*BS$18)+((AT4940-AV4940)*BS$17)+(H4940*BS$19)+(P4940*BS$20)</f>
        <v>0</v>
      </c>
      <c r="BR4940" s="65"/>
      <c r="BS4940" s="65"/>
      <c r="BT4940" s="268"/>
    </row>
    <row r="4941" spans="1:72" ht="21.75" hidden="1" customHeight="1" x14ac:dyDescent="0.25">
      <c r="A4941" s="268"/>
      <c r="B4941" s="679"/>
      <c r="C4941" s="690" t="str">
        <f>IF(ROSTER!D$40="","",ROSTER!D$40)</f>
        <v/>
      </c>
      <c r="D4941" s="691"/>
      <c r="E4941" s="668"/>
      <c r="F4941" s="681"/>
      <c r="G4941" s="664"/>
      <c r="H4941" s="585"/>
      <c r="I4941" s="586"/>
      <c r="J4941" s="571"/>
      <c r="K4941" s="572"/>
      <c r="L4941" s="575"/>
      <c r="M4941" s="576"/>
      <c r="N4941" s="581"/>
      <c r="O4941" s="582"/>
      <c r="P4941" s="571"/>
      <c r="Q4941" s="572"/>
      <c r="R4941" s="575"/>
      <c r="S4941" s="576"/>
      <c r="T4941" s="581"/>
      <c r="U4941" s="582"/>
      <c r="V4941" s="585"/>
      <c r="W4941" s="586"/>
      <c r="X4941" s="571"/>
      <c r="Y4941" s="586"/>
      <c r="Z4941" s="571"/>
      <c r="AA4941" s="586"/>
      <c r="AB4941" s="571"/>
      <c r="AC4941" s="572"/>
      <c r="AD4941" s="575"/>
      <c r="AE4941" s="576"/>
      <c r="AF4941" s="577"/>
      <c r="AG4941" s="578"/>
      <c r="AH4941" s="571"/>
      <c r="AI4941" s="572"/>
      <c r="AJ4941" s="575"/>
      <c r="AK4941" s="576"/>
      <c r="AL4941" s="577"/>
      <c r="AM4941" s="578"/>
      <c r="AN4941" s="571"/>
      <c r="AO4941" s="572"/>
      <c r="AP4941" s="575"/>
      <c r="AQ4941" s="576"/>
      <c r="AR4941" s="577"/>
      <c r="AS4941" s="578"/>
      <c r="AT4941" s="627"/>
      <c r="AU4941" s="628"/>
      <c r="AV4941" s="629"/>
      <c r="AW4941" s="630"/>
      <c r="AX4941" s="577"/>
      <c r="AY4941" s="578"/>
      <c r="AZ4941" s="571"/>
      <c r="BA4941" s="572"/>
      <c r="BB4941" s="575"/>
      <c r="BC4941" s="576"/>
      <c r="BD4941" s="577"/>
      <c r="BE4941" s="578"/>
      <c r="BF4941" s="627"/>
      <c r="BG4941" s="628"/>
      <c r="BH4941" s="629"/>
      <c r="BI4941" s="630"/>
      <c r="BJ4941" s="577"/>
      <c r="BK4941" s="578"/>
      <c r="BL4941" s="605"/>
      <c r="BM4941" s="606"/>
      <c r="BN4941" s="607"/>
      <c r="BO4941" s="588"/>
      <c r="BP4941" s="556"/>
      <c r="BQ4941" s="556"/>
      <c r="BR4941" s="65"/>
      <c r="BS4941" s="65"/>
      <c r="BT4941" s="268"/>
    </row>
    <row r="4942" spans="1:72" ht="21.75" hidden="1" customHeight="1" x14ac:dyDescent="0.25">
      <c r="A4942" s="268"/>
      <c r="B4942" s="678" t="str">
        <f>IF(ROSTER!B$42="","",ROSTER!B$42)</f>
        <v/>
      </c>
      <c r="C4942" s="669" t="str">
        <f>IF(ROSTER!C$42="","",ROSTER!C$42)</f>
        <v/>
      </c>
      <c r="D4942" s="670"/>
      <c r="E4942" s="667"/>
      <c r="F4942" s="680">
        <f>IF(E4942="y",1,IF(E4942="S",1,0))</f>
        <v>0</v>
      </c>
      <c r="G4942" s="663">
        <f>IF(E4942="S",1,0)</f>
        <v>0</v>
      </c>
      <c r="H4942" s="583"/>
      <c r="I4942" s="584"/>
      <c r="J4942" s="569"/>
      <c r="K4942" s="570"/>
      <c r="L4942" s="573"/>
      <c r="M4942" s="574"/>
      <c r="N4942" s="579">
        <f>L4942+J4942</f>
        <v>0</v>
      </c>
      <c r="O4942" s="580"/>
      <c r="P4942" s="569"/>
      <c r="Q4942" s="570"/>
      <c r="R4942" s="573"/>
      <c r="S4942" s="574"/>
      <c r="T4942" s="579">
        <f>R4942-P4942</f>
        <v>0</v>
      </c>
      <c r="U4942" s="580"/>
      <c r="V4942" s="583"/>
      <c r="W4942" s="584"/>
      <c r="X4942" s="569"/>
      <c r="Y4942" s="584"/>
      <c r="Z4942" s="569"/>
      <c r="AA4942" s="584"/>
      <c r="AB4942" s="569"/>
      <c r="AC4942" s="570"/>
      <c r="AD4942" s="573"/>
      <c r="AE4942" s="574"/>
      <c r="AF4942" s="557">
        <f>IF(AB4942=0,0,(AD4942/AB4942)*100)</f>
        <v>0</v>
      </c>
      <c r="AG4942" s="558"/>
      <c r="AH4942" s="569"/>
      <c r="AI4942" s="570"/>
      <c r="AJ4942" s="573"/>
      <c r="AK4942" s="574"/>
      <c r="AL4942" s="557">
        <f>IF(AH4942=0,0,(AJ4942/AH4942)*100)</f>
        <v>0</v>
      </c>
      <c r="AM4942" s="558"/>
      <c r="AN4942" s="569"/>
      <c r="AO4942" s="570"/>
      <c r="AP4942" s="573"/>
      <c r="AQ4942" s="574"/>
      <c r="AR4942" s="557">
        <f>IF(AN4942=0,0,(AP4942/AN4942)*100)</f>
        <v>0</v>
      </c>
      <c r="AS4942" s="558"/>
      <c r="AT4942" s="561">
        <f>AB4942+AH4942+AN4942</f>
        <v>0</v>
      </c>
      <c r="AU4942" s="562"/>
      <c r="AV4942" s="565">
        <f>AD4942+AJ4942+AP4942</f>
        <v>0</v>
      </c>
      <c r="AW4942" s="566"/>
      <c r="AX4942" s="557">
        <f>IF(AT4942=0,0,(AV4942/AT4942)*100)</f>
        <v>0</v>
      </c>
      <c r="AY4942" s="558"/>
      <c r="AZ4942" s="569"/>
      <c r="BA4942" s="570"/>
      <c r="BB4942" s="573"/>
      <c r="BC4942" s="574"/>
      <c r="BD4942" s="557">
        <f>IF(AZ4942=0,0,(BB4942/AZ4942)*100)</f>
        <v>0</v>
      </c>
      <c r="BE4942" s="558"/>
      <c r="BF4942" s="561">
        <f>AT4942+AZ4942</f>
        <v>0</v>
      </c>
      <c r="BG4942" s="562"/>
      <c r="BH4942" s="565">
        <f>AV4942+BB4942</f>
        <v>0</v>
      </c>
      <c r="BI4942" s="566"/>
      <c r="BJ4942" s="557">
        <f>IF(BF4942=0,0,(BH4942/BF4942)*100)</f>
        <v>0</v>
      </c>
      <c r="BK4942" s="558"/>
      <c r="BL4942" s="602">
        <f>(AD4942*2)+(AJ4942*2)+(AP4942*3)+BB4942</f>
        <v>0</v>
      </c>
      <c r="BM4942" s="603"/>
      <c r="BN4942" s="604"/>
      <c r="BO4942" s="587">
        <f t="shared" ref="BO4942" si="3459">IF(BQ4942=0,0,50*BP4942/BQ4942)</f>
        <v>0</v>
      </c>
      <c r="BP4942" s="555">
        <f>(BL4942*BS$11)+(N4942*BS$12)+(X4942*BS$13)+(R4942*BS$14)+(V4942*BS$15)+(Z4942*BS$16)</f>
        <v>0</v>
      </c>
      <c r="BQ4942" s="555">
        <f>((AZ4942-BB4942)*BS$18)+((AT4942-AV4942)*BS$17)+(H4942*BS$19)+(P4942*BS$20)</f>
        <v>0</v>
      </c>
      <c r="BR4942" s="65"/>
      <c r="BS4942" s="65"/>
      <c r="BT4942" s="268"/>
    </row>
    <row r="4943" spans="1:72" ht="21.75" hidden="1" customHeight="1" x14ac:dyDescent="0.25">
      <c r="A4943" s="268"/>
      <c r="B4943" s="679"/>
      <c r="C4943" s="690" t="str">
        <f>IF(ROSTER!D$42="","",ROSTER!D$42)</f>
        <v/>
      </c>
      <c r="D4943" s="691"/>
      <c r="E4943" s="668"/>
      <c r="F4943" s="681"/>
      <c r="G4943" s="664"/>
      <c r="H4943" s="585"/>
      <c r="I4943" s="586"/>
      <c r="J4943" s="571"/>
      <c r="K4943" s="572"/>
      <c r="L4943" s="575"/>
      <c r="M4943" s="576"/>
      <c r="N4943" s="581"/>
      <c r="O4943" s="582"/>
      <c r="P4943" s="571"/>
      <c r="Q4943" s="572"/>
      <c r="R4943" s="575"/>
      <c r="S4943" s="576"/>
      <c r="T4943" s="581"/>
      <c r="U4943" s="582"/>
      <c r="V4943" s="585"/>
      <c r="W4943" s="586"/>
      <c r="X4943" s="571"/>
      <c r="Y4943" s="586"/>
      <c r="Z4943" s="571"/>
      <c r="AA4943" s="586"/>
      <c r="AB4943" s="571"/>
      <c r="AC4943" s="572"/>
      <c r="AD4943" s="575"/>
      <c r="AE4943" s="576"/>
      <c r="AF4943" s="577"/>
      <c r="AG4943" s="578"/>
      <c r="AH4943" s="571"/>
      <c r="AI4943" s="572"/>
      <c r="AJ4943" s="575"/>
      <c r="AK4943" s="576"/>
      <c r="AL4943" s="577"/>
      <c r="AM4943" s="578"/>
      <c r="AN4943" s="571"/>
      <c r="AO4943" s="572"/>
      <c r="AP4943" s="575"/>
      <c r="AQ4943" s="576"/>
      <c r="AR4943" s="577"/>
      <c r="AS4943" s="578"/>
      <c r="AT4943" s="627"/>
      <c r="AU4943" s="628"/>
      <c r="AV4943" s="629"/>
      <c r="AW4943" s="630"/>
      <c r="AX4943" s="577"/>
      <c r="AY4943" s="578"/>
      <c r="AZ4943" s="571"/>
      <c r="BA4943" s="572"/>
      <c r="BB4943" s="575"/>
      <c r="BC4943" s="576"/>
      <c r="BD4943" s="577"/>
      <c r="BE4943" s="578"/>
      <c r="BF4943" s="627"/>
      <c r="BG4943" s="628"/>
      <c r="BH4943" s="629"/>
      <c r="BI4943" s="630"/>
      <c r="BJ4943" s="577"/>
      <c r="BK4943" s="578"/>
      <c r="BL4943" s="605"/>
      <c r="BM4943" s="606"/>
      <c r="BN4943" s="607"/>
      <c r="BO4943" s="588"/>
      <c r="BP4943" s="556"/>
      <c r="BQ4943" s="556"/>
      <c r="BR4943" s="65"/>
      <c r="BS4943" s="65"/>
      <c r="BT4943" s="268"/>
    </row>
    <row r="4944" spans="1:72" ht="21.75" hidden="1" customHeight="1" x14ac:dyDescent="0.25">
      <c r="A4944" s="268"/>
      <c r="B4944" s="678" t="str">
        <f>IF(ROSTER!B$44="","",ROSTER!B$44)</f>
        <v/>
      </c>
      <c r="C4944" s="669" t="str">
        <f>IF(ROSTER!C$44="","",ROSTER!C$44)</f>
        <v/>
      </c>
      <c r="D4944" s="670"/>
      <c r="E4944" s="667"/>
      <c r="F4944" s="680">
        <f>IF(E4944="y",1,IF(E4944="S",1,0))</f>
        <v>0</v>
      </c>
      <c r="G4944" s="663">
        <f>IF(E4944="S",1,0)</f>
        <v>0</v>
      </c>
      <c r="H4944" s="583"/>
      <c r="I4944" s="584"/>
      <c r="J4944" s="569"/>
      <c r="K4944" s="570"/>
      <c r="L4944" s="573"/>
      <c r="M4944" s="574"/>
      <c r="N4944" s="579">
        <f>L4944+J4944</f>
        <v>0</v>
      </c>
      <c r="O4944" s="580"/>
      <c r="P4944" s="569"/>
      <c r="Q4944" s="570"/>
      <c r="R4944" s="573"/>
      <c r="S4944" s="574"/>
      <c r="T4944" s="579">
        <f>R4944-P4944</f>
        <v>0</v>
      </c>
      <c r="U4944" s="580"/>
      <c r="V4944" s="583"/>
      <c r="W4944" s="584"/>
      <c r="X4944" s="569"/>
      <c r="Y4944" s="584"/>
      <c r="Z4944" s="569"/>
      <c r="AA4944" s="584"/>
      <c r="AB4944" s="569"/>
      <c r="AC4944" s="570"/>
      <c r="AD4944" s="573"/>
      <c r="AE4944" s="574"/>
      <c r="AF4944" s="557">
        <f>IF(AB4944=0,0,(AD4944/AB4944)*100)</f>
        <v>0</v>
      </c>
      <c r="AG4944" s="558"/>
      <c r="AH4944" s="569"/>
      <c r="AI4944" s="570"/>
      <c r="AJ4944" s="573"/>
      <c r="AK4944" s="574"/>
      <c r="AL4944" s="557">
        <f>IF(AH4944=0,0,(AJ4944/AH4944)*100)</f>
        <v>0</v>
      </c>
      <c r="AM4944" s="558"/>
      <c r="AN4944" s="569"/>
      <c r="AO4944" s="570"/>
      <c r="AP4944" s="573"/>
      <c r="AQ4944" s="574"/>
      <c r="AR4944" s="557">
        <f>IF(AN4944=0,0,(AP4944/AN4944)*100)</f>
        <v>0</v>
      </c>
      <c r="AS4944" s="558"/>
      <c r="AT4944" s="561">
        <f>AB4944+AH4944+AN4944</f>
        <v>0</v>
      </c>
      <c r="AU4944" s="562"/>
      <c r="AV4944" s="565">
        <f>AD4944+AJ4944+AP4944</f>
        <v>0</v>
      </c>
      <c r="AW4944" s="566"/>
      <c r="AX4944" s="557">
        <f>IF(AT4944=0,0,(AV4944/AT4944)*100)</f>
        <v>0</v>
      </c>
      <c r="AY4944" s="558"/>
      <c r="AZ4944" s="569"/>
      <c r="BA4944" s="570"/>
      <c r="BB4944" s="573"/>
      <c r="BC4944" s="574"/>
      <c r="BD4944" s="557">
        <f>IF(AZ4944=0,0,(BB4944/AZ4944)*100)</f>
        <v>0</v>
      </c>
      <c r="BE4944" s="558"/>
      <c r="BF4944" s="561">
        <f>AT4944+AZ4944</f>
        <v>0</v>
      </c>
      <c r="BG4944" s="562"/>
      <c r="BH4944" s="565">
        <f>AV4944+BB4944</f>
        <v>0</v>
      </c>
      <c r="BI4944" s="566"/>
      <c r="BJ4944" s="557">
        <f>IF(BF4944=0,0,(BH4944/BF4944)*100)</f>
        <v>0</v>
      </c>
      <c r="BK4944" s="558"/>
      <c r="BL4944" s="602">
        <f>(AD4944*2)+(AJ4944*2)+(AP4944*3)+BB4944</f>
        <v>0</v>
      </c>
      <c r="BM4944" s="603"/>
      <c r="BN4944" s="604"/>
      <c r="BO4944" s="587">
        <f t="shared" ref="BO4944" si="3460">IF(BQ4944=0,0,50*BP4944/BQ4944)</f>
        <v>0</v>
      </c>
      <c r="BP4944" s="555">
        <f>(BL4944*BS$11)+(N4944*BS$12)+(X4944*BS$13)+(R4944*BS$14)+(V4944*BS$15)+(Z4944*BS$16)</f>
        <v>0</v>
      </c>
      <c r="BQ4944" s="555">
        <f>((AZ4944-BB4944)*BS$18)+((AT4944-AV4944)*BS$17)+(H4944*BS$19)+(P4944*BS$20)</f>
        <v>0</v>
      </c>
      <c r="BR4944" s="65"/>
      <c r="BS4944" s="65"/>
      <c r="BT4944" s="268"/>
    </row>
    <row r="4945" spans="1:75" ht="21.75" hidden="1" customHeight="1" x14ac:dyDescent="0.25">
      <c r="A4945" s="268"/>
      <c r="B4945" s="679"/>
      <c r="C4945" s="690" t="str">
        <f>IF(ROSTER!D$44="","",ROSTER!D$44)</f>
        <v/>
      </c>
      <c r="D4945" s="691"/>
      <c r="E4945" s="668"/>
      <c r="F4945" s="681"/>
      <c r="G4945" s="664"/>
      <c r="H4945" s="585"/>
      <c r="I4945" s="586"/>
      <c r="J4945" s="571"/>
      <c r="K4945" s="572"/>
      <c r="L4945" s="575"/>
      <c r="M4945" s="576"/>
      <c r="N4945" s="581"/>
      <c r="O4945" s="582"/>
      <c r="P4945" s="571"/>
      <c r="Q4945" s="572"/>
      <c r="R4945" s="575"/>
      <c r="S4945" s="576"/>
      <c r="T4945" s="581"/>
      <c r="U4945" s="582"/>
      <c r="V4945" s="585"/>
      <c r="W4945" s="586"/>
      <c r="X4945" s="571"/>
      <c r="Y4945" s="586"/>
      <c r="Z4945" s="571"/>
      <c r="AA4945" s="586"/>
      <c r="AB4945" s="571"/>
      <c r="AC4945" s="572"/>
      <c r="AD4945" s="575"/>
      <c r="AE4945" s="576"/>
      <c r="AF4945" s="577"/>
      <c r="AG4945" s="578"/>
      <c r="AH4945" s="571"/>
      <c r="AI4945" s="572"/>
      <c r="AJ4945" s="575"/>
      <c r="AK4945" s="576"/>
      <c r="AL4945" s="577"/>
      <c r="AM4945" s="578"/>
      <c r="AN4945" s="571"/>
      <c r="AO4945" s="572"/>
      <c r="AP4945" s="575"/>
      <c r="AQ4945" s="576"/>
      <c r="AR4945" s="577"/>
      <c r="AS4945" s="578"/>
      <c r="AT4945" s="627"/>
      <c r="AU4945" s="628"/>
      <c r="AV4945" s="629"/>
      <c r="AW4945" s="630"/>
      <c r="AX4945" s="577"/>
      <c r="AY4945" s="578"/>
      <c r="AZ4945" s="571"/>
      <c r="BA4945" s="572"/>
      <c r="BB4945" s="575"/>
      <c r="BC4945" s="576"/>
      <c r="BD4945" s="577"/>
      <c r="BE4945" s="578"/>
      <c r="BF4945" s="627"/>
      <c r="BG4945" s="628"/>
      <c r="BH4945" s="629"/>
      <c r="BI4945" s="630"/>
      <c r="BJ4945" s="577"/>
      <c r="BK4945" s="578"/>
      <c r="BL4945" s="605"/>
      <c r="BM4945" s="606"/>
      <c r="BN4945" s="607"/>
      <c r="BO4945" s="588"/>
      <c r="BP4945" s="556"/>
      <c r="BQ4945" s="556"/>
      <c r="BR4945" s="65"/>
      <c r="BS4945" s="65"/>
      <c r="BT4945" s="268"/>
    </row>
    <row r="4946" spans="1:75" ht="21.75" hidden="1" customHeight="1" x14ac:dyDescent="0.25">
      <c r="A4946" s="268"/>
      <c r="B4946" s="678" t="str">
        <f>IF(ROSTER!B$46="","",ROSTER!B$46)</f>
        <v/>
      </c>
      <c r="C4946" s="669" t="str">
        <f>IF(ROSTER!C$46="","",ROSTER!C$46)</f>
        <v/>
      </c>
      <c r="D4946" s="670"/>
      <c r="E4946" s="667"/>
      <c r="F4946" s="680">
        <f>IF(E4946="y",1,IF(E4946="S",1,0))</f>
        <v>0</v>
      </c>
      <c r="G4946" s="663">
        <f>IF(E4946="S",1,0)</f>
        <v>0</v>
      </c>
      <c r="H4946" s="583"/>
      <c r="I4946" s="584"/>
      <c r="J4946" s="569"/>
      <c r="K4946" s="570"/>
      <c r="L4946" s="573"/>
      <c r="M4946" s="574"/>
      <c r="N4946" s="579">
        <f>L4946+J4946</f>
        <v>0</v>
      </c>
      <c r="O4946" s="580"/>
      <c r="P4946" s="569"/>
      <c r="Q4946" s="570"/>
      <c r="R4946" s="573"/>
      <c r="S4946" s="574"/>
      <c r="T4946" s="579">
        <f>R4946-P4946</f>
        <v>0</v>
      </c>
      <c r="U4946" s="580"/>
      <c r="V4946" s="583"/>
      <c r="W4946" s="584"/>
      <c r="X4946" s="569"/>
      <c r="Y4946" s="584"/>
      <c r="Z4946" s="569"/>
      <c r="AA4946" s="584"/>
      <c r="AB4946" s="569"/>
      <c r="AC4946" s="570"/>
      <c r="AD4946" s="573"/>
      <c r="AE4946" s="574"/>
      <c r="AF4946" s="557">
        <f>IF(AB4946=0,0,(AD4946/AB4946)*100)</f>
        <v>0</v>
      </c>
      <c r="AG4946" s="558"/>
      <c r="AH4946" s="569"/>
      <c r="AI4946" s="570"/>
      <c r="AJ4946" s="573"/>
      <c r="AK4946" s="574"/>
      <c r="AL4946" s="557">
        <f>IF(AH4946=0,0,(AJ4946/AH4946)*100)</f>
        <v>0</v>
      </c>
      <c r="AM4946" s="558"/>
      <c r="AN4946" s="569"/>
      <c r="AO4946" s="570"/>
      <c r="AP4946" s="573"/>
      <c r="AQ4946" s="574"/>
      <c r="AR4946" s="557">
        <f>IF(AN4946=0,0,(AP4946/AN4946)*100)</f>
        <v>0</v>
      </c>
      <c r="AS4946" s="558"/>
      <c r="AT4946" s="561">
        <f>AB4946+AH4946+AN4946</f>
        <v>0</v>
      </c>
      <c r="AU4946" s="562"/>
      <c r="AV4946" s="565">
        <f>AD4946+AJ4946+AP4946</f>
        <v>0</v>
      </c>
      <c r="AW4946" s="566"/>
      <c r="AX4946" s="557">
        <f>IF(AT4946=0,0,(AV4946/AT4946)*100)</f>
        <v>0</v>
      </c>
      <c r="AY4946" s="558"/>
      <c r="AZ4946" s="569"/>
      <c r="BA4946" s="570"/>
      <c r="BB4946" s="573"/>
      <c r="BC4946" s="574"/>
      <c r="BD4946" s="557">
        <f>IF(AZ4946=0,0,(BB4946/AZ4946)*100)</f>
        <v>0</v>
      </c>
      <c r="BE4946" s="558"/>
      <c r="BF4946" s="561">
        <f>AT4946+AZ4946</f>
        <v>0</v>
      </c>
      <c r="BG4946" s="562"/>
      <c r="BH4946" s="565">
        <f>AV4946+BB4946</f>
        <v>0</v>
      </c>
      <c r="BI4946" s="566"/>
      <c r="BJ4946" s="557">
        <f>IF(BF4946=0,0,(BH4946/BF4946)*100)</f>
        <v>0</v>
      </c>
      <c r="BK4946" s="558"/>
      <c r="BL4946" s="602">
        <f>(AD4946*2)+(AJ4946*2)+(AP4946*3)+BB4946</f>
        <v>0</v>
      </c>
      <c r="BM4946" s="603"/>
      <c r="BN4946" s="604"/>
      <c r="BO4946" s="587">
        <f t="shared" ref="BO4946" si="3461">IF(BQ4946=0,0,50*BP4946/BQ4946)</f>
        <v>0</v>
      </c>
      <c r="BP4946" s="634">
        <f>(BL4946*BS$11)+(N4946*BS$12)+(X4946*BS$13)+(R4946*BS$14)+(V4946*BS$15)+(Z4946*BS$16)</f>
        <v>0</v>
      </c>
      <c r="BQ4946" s="555">
        <f>((AZ4946-BB4946)*BS$18)+((AT4946-AV4946)*BS$17)+(H4946*BS$19)+(P4946*BS$20)</f>
        <v>0</v>
      </c>
      <c r="BR4946" s="65"/>
      <c r="BS4946" s="65"/>
      <c r="BT4946" s="268"/>
    </row>
    <row r="4947" spans="1:75" ht="22.5" hidden="1" customHeight="1" thickBot="1" x14ac:dyDescent="0.3">
      <c r="A4947" s="268"/>
      <c r="B4947" s="679"/>
      <c r="C4947" s="690" t="str">
        <f>IF(ROSTER!D$46="","",ROSTER!D$46)</f>
        <v/>
      </c>
      <c r="D4947" s="691"/>
      <c r="E4947" s="668"/>
      <c r="F4947" s="681"/>
      <c r="G4947" s="664"/>
      <c r="H4947" s="585"/>
      <c r="I4947" s="586"/>
      <c r="J4947" s="571"/>
      <c r="K4947" s="572"/>
      <c r="L4947" s="575"/>
      <c r="M4947" s="576"/>
      <c r="N4947" s="649"/>
      <c r="O4947" s="650"/>
      <c r="P4947" s="571"/>
      <c r="Q4947" s="572"/>
      <c r="R4947" s="575"/>
      <c r="S4947" s="576"/>
      <c r="T4947" s="581"/>
      <c r="U4947" s="582"/>
      <c r="V4947" s="585"/>
      <c r="W4947" s="586"/>
      <c r="X4947" s="571"/>
      <c r="Y4947" s="586"/>
      <c r="Z4947" s="571"/>
      <c r="AA4947" s="586"/>
      <c r="AB4947" s="571"/>
      <c r="AC4947" s="572"/>
      <c r="AD4947" s="575"/>
      <c r="AE4947" s="576"/>
      <c r="AF4947" s="559"/>
      <c r="AG4947" s="560"/>
      <c r="AH4947" s="571"/>
      <c r="AI4947" s="572"/>
      <c r="AJ4947" s="575"/>
      <c r="AK4947" s="576"/>
      <c r="AL4947" s="559"/>
      <c r="AM4947" s="560"/>
      <c r="AN4947" s="571"/>
      <c r="AO4947" s="572"/>
      <c r="AP4947" s="575"/>
      <c r="AQ4947" s="576"/>
      <c r="AR4947" s="559"/>
      <c r="AS4947" s="560"/>
      <c r="AT4947" s="563"/>
      <c r="AU4947" s="564"/>
      <c r="AV4947" s="567"/>
      <c r="AW4947" s="568"/>
      <c r="AX4947" s="559"/>
      <c r="AY4947" s="560"/>
      <c r="AZ4947" s="571"/>
      <c r="BA4947" s="572"/>
      <c r="BB4947" s="575"/>
      <c r="BC4947" s="576"/>
      <c r="BD4947" s="559"/>
      <c r="BE4947" s="560"/>
      <c r="BF4947" s="563"/>
      <c r="BG4947" s="564"/>
      <c r="BH4947" s="567"/>
      <c r="BI4947" s="568"/>
      <c r="BJ4947" s="559"/>
      <c r="BK4947" s="560"/>
      <c r="BL4947" s="631"/>
      <c r="BM4947" s="632"/>
      <c r="BN4947" s="633"/>
      <c r="BO4947" s="609"/>
      <c r="BP4947" s="635"/>
      <c r="BQ4947" s="556"/>
      <c r="BR4947" s="65"/>
      <c r="BS4947" s="65"/>
      <c r="BT4947" s="268"/>
    </row>
    <row r="4948" spans="1:75" s="79" customFormat="1" ht="33.4" hidden="1" customHeight="1" x14ac:dyDescent="0.45">
      <c r="A4948" s="278"/>
      <c r="B4948" s="671"/>
      <c r="C4948" s="611"/>
      <c r="D4948" s="611" t="s">
        <v>10</v>
      </c>
      <c r="E4948" s="612"/>
      <c r="F4948" s="78"/>
      <c r="G4948" s="78"/>
      <c r="H4948" s="547">
        <f>SUM(H4908:I4947)</f>
        <v>0</v>
      </c>
      <c r="I4948" s="548"/>
      <c r="J4948" s="547">
        <f>SUM(J4908:K4947)</f>
        <v>0</v>
      </c>
      <c r="K4948" s="548"/>
      <c r="L4948" s="551">
        <f>SUM(L4908:M4947)</f>
        <v>0</v>
      </c>
      <c r="M4948" s="636"/>
      <c r="N4948" s="533">
        <f>L4948+J4948</f>
        <v>0</v>
      </c>
      <c r="O4948" s="534"/>
      <c r="P4948" s="551">
        <f>SUM(P4908:Q4947)</f>
        <v>0</v>
      </c>
      <c r="Q4948" s="548"/>
      <c r="R4948" s="551">
        <f>SUM(R4908:S4947)</f>
        <v>0</v>
      </c>
      <c r="S4948" s="636"/>
      <c r="T4948" s="533">
        <f>R4948-P4948</f>
        <v>0</v>
      </c>
      <c r="U4948" s="534"/>
      <c r="V4948" s="551">
        <f>SUM(V4908:W4947)</f>
        <v>0</v>
      </c>
      <c r="W4948" s="636"/>
      <c r="X4948" s="547">
        <f>SUM(X4908:Y4947)</f>
        <v>0</v>
      </c>
      <c r="Y4948" s="534"/>
      <c r="Z4948" s="547">
        <f>SUM(Z4908:AA4947)</f>
        <v>0</v>
      </c>
      <c r="AA4948" s="534"/>
      <c r="AB4948" s="636">
        <f>SUM(AB4908:AC4947)</f>
        <v>0</v>
      </c>
      <c r="AC4948" s="548"/>
      <c r="AD4948" s="551">
        <f>SUM(AD4908:AE4947)</f>
        <v>0</v>
      </c>
      <c r="AE4948" s="636"/>
      <c r="AF4948" s="533">
        <f>IF(AB4948=0,0,(AD4948/AB4948)*100)</f>
        <v>0</v>
      </c>
      <c r="AG4948" s="534"/>
      <c r="AH4948" s="551">
        <f>SUM(AH4908:AI4947)</f>
        <v>0</v>
      </c>
      <c r="AI4948" s="548"/>
      <c r="AJ4948" s="551">
        <f>SUM(AJ4908:AK4947)</f>
        <v>0</v>
      </c>
      <c r="AK4948" s="636"/>
      <c r="AL4948" s="533">
        <f>IF(AH4948=0,0,(AJ4948/AH4948)*100)</f>
        <v>0</v>
      </c>
      <c r="AM4948" s="534"/>
      <c r="AN4948" s="551">
        <f>SUM(AN4908:AO4947)</f>
        <v>0</v>
      </c>
      <c r="AO4948" s="548"/>
      <c r="AP4948" s="551">
        <f>SUM(AP4908:AQ4947)</f>
        <v>0</v>
      </c>
      <c r="AQ4948" s="636"/>
      <c r="AR4948" s="533">
        <f>IF(AN4948=0,0,(AP4948/AN4948)*100)</f>
        <v>0</v>
      </c>
      <c r="AS4948" s="534"/>
      <c r="AT4948" s="547">
        <f>AB4948+AH4948+AN4948</f>
        <v>0</v>
      </c>
      <c r="AU4948" s="548"/>
      <c r="AV4948" s="551">
        <f>AD4948+AJ4948+AP4948</f>
        <v>0</v>
      </c>
      <c r="AW4948" s="552"/>
      <c r="AX4948" s="533">
        <f>IF(AT4948=0,0,(AV4948/AT4948)*100)</f>
        <v>0</v>
      </c>
      <c r="AY4948" s="534"/>
      <c r="AZ4948" s="551">
        <f>SUM(AZ4908:BA4947)</f>
        <v>0</v>
      </c>
      <c r="BA4948" s="548"/>
      <c r="BB4948" s="551">
        <f>SUM(BB4908:BC4947)</f>
        <v>0</v>
      </c>
      <c r="BC4948" s="636"/>
      <c r="BD4948" s="533">
        <f>IF(AZ4948=0,0,(BB4948/AZ4948)*100)</f>
        <v>0</v>
      </c>
      <c r="BE4948" s="534"/>
      <c r="BF4948" s="547">
        <f>AT4948+AZ4948</f>
        <v>0</v>
      </c>
      <c r="BG4948" s="548"/>
      <c r="BH4948" s="551">
        <f>AV4948+BB4948</f>
        <v>0</v>
      </c>
      <c r="BI4948" s="552"/>
      <c r="BJ4948" s="533">
        <f>IF(BF4948=0,0,(BH4948/BF4948)*100)</f>
        <v>0</v>
      </c>
      <c r="BK4948" s="619"/>
      <c r="BL4948" s="621">
        <f>SUM(BL4908:BN4947)</f>
        <v>0</v>
      </c>
      <c r="BM4948" s="622"/>
      <c r="BN4948" s="623"/>
      <c r="BO4948" s="610">
        <f>SUM(BO4908:BO4947)</f>
        <v>0</v>
      </c>
      <c r="BP4948" s="709">
        <f>(BL4948*BS$11)+(N4948*BS$12)+(X4948*BS$13)+(R4948*BS$14)+(V4948*BS$15)+(Z4948*BS$16)</f>
        <v>0</v>
      </c>
      <c r="BQ4948" s="638">
        <f>((AZ4948-BB4948)*BS$18)+((AT4948-AV4948)*BS$17)+(H4948*BS$19)+(P4948*BS$20)</f>
        <v>0</v>
      </c>
      <c r="BR4948" s="77"/>
      <c r="BS4948" s="77"/>
      <c r="BT4948" s="278"/>
    </row>
    <row r="4949" spans="1:75" s="79" customFormat="1" ht="33.950000000000003" hidden="1" customHeight="1" thickBot="1" x14ac:dyDescent="0.5">
      <c r="A4949" s="278"/>
      <c r="B4949" s="672"/>
      <c r="C4949" s="673"/>
      <c r="D4949" s="673"/>
      <c r="E4949" s="721"/>
      <c r="F4949" s="80"/>
      <c r="G4949" s="80"/>
      <c r="H4949" s="549"/>
      <c r="I4949" s="550"/>
      <c r="J4949" s="549"/>
      <c r="K4949" s="550"/>
      <c r="L4949" s="553"/>
      <c r="M4949" s="637"/>
      <c r="N4949" s="535"/>
      <c r="O4949" s="536"/>
      <c r="P4949" s="553"/>
      <c r="Q4949" s="550"/>
      <c r="R4949" s="553"/>
      <c r="S4949" s="637"/>
      <c r="T4949" s="535"/>
      <c r="U4949" s="536"/>
      <c r="V4949" s="553"/>
      <c r="W4949" s="637"/>
      <c r="X4949" s="549"/>
      <c r="Y4949" s="536"/>
      <c r="Z4949" s="549"/>
      <c r="AA4949" s="536"/>
      <c r="AB4949" s="637"/>
      <c r="AC4949" s="550"/>
      <c r="AD4949" s="553"/>
      <c r="AE4949" s="637"/>
      <c r="AF4949" s="535"/>
      <c r="AG4949" s="536"/>
      <c r="AH4949" s="553"/>
      <c r="AI4949" s="550"/>
      <c r="AJ4949" s="553"/>
      <c r="AK4949" s="637"/>
      <c r="AL4949" s="535"/>
      <c r="AM4949" s="536"/>
      <c r="AN4949" s="553"/>
      <c r="AO4949" s="550"/>
      <c r="AP4949" s="553"/>
      <c r="AQ4949" s="637"/>
      <c r="AR4949" s="535"/>
      <c r="AS4949" s="536"/>
      <c r="AT4949" s="549"/>
      <c r="AU4949" s="550"/>
      <c r="AV4949" s="553"/>
      <c r="AW4949" s="554"/>
      <c r="AX4949" s="535"/>
      <c r="AY4949" s="536"/>
      <c r="AZ4949" s="553"/>
      <c r="BA4949" s="550"/>
      <c r="BB4949" s="553"/>
      <c r="BC4949" s="637"/>
      <c r="BD4949" s="535"/>
      <c r="BE4949" s="536"/>
      <c r="BF4949" s="549"/>
      <c r="BG4949" s="550"/>
      <c r="BH4949" s="553"/>
      <c r="BI4949" s="554"/>
      <c r="BJ4949" s="535"/>
      <c r="BK4949" s="620"/>
      <c r="BL4949" s="624"/>
      <c r="BM4949" s="625"/>
      <c r="BN4949" s="626"/>
      <c r="BO4949" s="609"/>
      <c r="BP4949" s="710"/>
      <c r="BQ4949" s="639"/>
      <c r="BR4949" s="77"/>
      <c r="BS4949" s="77"/>
      <c r="BT4949" s="278"/>
    </row>
    <row r="4950" spans="1:75" s="79" customFormat="1" ht="33" hidden="1" customHeight="1" thickBot="1" x14ac:dyDescent="0.5">
      <c r="A4950" s="278"/>
      <c r="B4950" s="671"/>
      <c r="C4950" s="611"/>
      <c r="D4950" s="611" t="s">
        <v>13</v>
      </c>
      <c r="E4950" s="612"/>
      <c r="F4950" s="82"/>
      <c r="G4950" s="117"/>
      <c r="H4950" s="541"/>
      <c r="I4950" s="545"/>
      <c r="J4950" s="541"/>
      <c r="K4950" s="545"/>
      <c r="L4950" s="537"/>
      <c r="M4950" s="538"/>
      <c r="N4950" s="533">
        <f>J4950+L4950</f>
        <v>0</v>
      </c>
      <c r="O4950" s="534"/>
      <c r="P4950" s="537"/>
      <c r="Q4950" s="545"/>
      <c r="R4950" s="537"/>
      <c r="S4950" s="538"/>
      <c r="T4950" s="533">
        <f>R4950-P4950</f>
        <v>0</v>
      </c>
      <c r="U4950" s="534"/>
      <c r="V4950" s="537"/>
      <c r="W4950" s="538"/>
      <c r="X4950" s="541"/>
      <c r="Y4950" s="542"/>
      <c r="Z4950" s="541"/>
      <c r="AA4950" s="542"/>
      <c r="AB4950" s="538"/>
      <c r="AC4950" s="545"/>
      <c r="AD4950" s="537"/>
      <c r="AE4950" s="538"/>
      <c r="AF4950" s="533">
        <f>IF(AB4950=0,0,(AD4950/AB4950)*100)</f>
        <v>0</v>
      </c>
      <c r="AG4950" s="534"/>
      <c r="AH4950" s="537"/>
      <c r="AI4950" s="545"/>
      <c r="AJ4950" s="537"/>
      <c r="AK4950" s="538"/>
      <c r="AL4950" s="533">
        <f>IF(AH4950=0,0,(AJ4950/AH4950)*100)</f>
        <v>0</v>
      </c>
      <c r="AM4950" s="534"/>
      <c r="AN4950" s="537"/>
      <c r="AO4950" s="545"/>
      <c r="AP4950" s="537"/>
      <c r="AQ4950" s="538"/>
      <c r="AR4950" s="533">
        <f>IF(AN4950=0,0,(AP4950/AN4950)*100)</f>
        <v>0</v>
      </c>
      <c r="AS4950" s="534"/>
      <c r="AT4950" s="547">
        <f>AB4950+AH4950+AN4950</f>
        <v>0</v>
      </c>
      <c r="AU4950" s="548"/>
      <c r="AV4950" s="551">
        <f>AD4950+AJ4950+AP4950</f>
        <v>0</v>
      </c>
      <c r="AW4950" s="552"/>
      <c r="AX4950" s="533">
        <f>IF(AT4950=0,0,(AV4950/AT4950)*100)</f>
        <v>0</v>
      </c>
      <c r="AY4950" s="534"/>
      <c r="AZ4950" s="537"/>
      <c r="BA4950" s="545"/>
      <c r="BB4950" s="537"/>
      <c r="BC4950" s="538"/>
      <c r="BD4950" s="533">
        <f>IF(AZ4950=0,0,(BB4950/AZ4950)*100)</f>
        <v>0</v>
      </c>
      <c r="BE4950" s="534"/>
      <c r="BF4950" s="547">
        <f>AT4950+AZ4950</f>
        <v>0</v>
      </c>
      <c r="BG4950" s="548"/>
      <c r="BH4950" s="551">
        <f>AV4950+BB4950</f>
        <v>0</v>
      </c>
      <c r="BI4950" s="552"/>
      <c r="BJ4950" s="533">
        <f>IF(BF4950=0,0,(BH4950/BF4950)*100)</f>
        <v>0</v>
      </c>
      <c r="BK4950" s="619"/>
      <c r="BL4950" s="621">
        <f>(AD4950*2)+(AJ4950*2)+(AP4950*3)+BB4950</f>
        <v>0</v>
      </c>
      <c r="BM4950" s="622"/>
      <c r="BN4950" s="623"/>
      <c r="BO4950" s="647"/>
      <c r="BP4950" s="83"/>
      <c r="BQ4950" s="84"/>
      <c r="BR4950" s="77"/>
      <c r="BS4950" s="77"/>
      <c r="BT4950" s="278"/>
    </row>
    <row r="4951" spans="1:75" s="79" customFormat="1" ht="33.75" hidden="1" customHeight="1" thickBot="1" x14ac:dyDescent="0.5">
      <c r="A4951" s="278"/>
      <c r="B4951" s="232"/>
      <c r="C4951" s="257"/>
      <c r="D4951" s="613"/>
      <c r="E4951" s="614"/>
      <c r="F4951" s="86"/>
      <c r="G4951" s="86"/>
      <c r="H4951" s="543"/>
      <c r="I4951" s="546"/>
      <c r="J4951" s="543"/>
      <c r="K4951" s="546"/>
      <c r="L4951" s="539"/>
      <c r="M4951" s="540"/>
      <c r="N4951" s="535"/>
      <c r="O4951" s="536"/>
      <c r="P4951" s="539"/>
      <c r="Q4951" s="546"/>
      <c r="R4951" s="539"/>
      <c r="S4951" s="540"/>
      <c r="T4951" s="535"/>
      <c r="U4951" s="536"/>
      <c r="V4951" s="539"/>
      <c r="W4951" s="540"/>
      <c r="X4951" s="543"/>
      <c r="Y4951" s="544"/>
      <c r="Z4951" s="543"/>
      <c r="AA4951" s="544"/>
      <c r="AB4951" s="540"/>
      <c r="AC4951" s="546"/>
      <c r="AD4951" s="539"/>
      <c r="AE4951" s="540"/>
      <c r="AF4951" s="535"/>
      <c r="AG4951" s="536"/>
      <c r="AH4951" s="539"/>
      <c r="AI4951" s="546"/>
      <c r="AJ4951" s="539"/>
      <c r="AK4951" s="540"/>
      <c r="AL4951" s="535"/>
      <c r="AM4951" s="536"/>
      <c r="AN4951" s="539"/>
      <c r="AO4951" s="546"/>
      <c r="AP4951" s="539"/>
      <c r="AQ4951" s="540"/>
      <c r="AR4951" s="535"/>
      <c r="AS4951" s="536"/>
      <c r="AT4951" s="549"/>
      <c r="AU4951" s="550"/>
      <c r="AV4951" s="553"/>
      <c r="AW4951" s="554"/>
      <c r="AX4951" s="535"/>
      <c r="AY4951" s="536"/>
      <c r="AZ4951" s="539"/>
      <c r="BA4951" s="546"/>
      <c r="BB4951" s="539"/>
      <c r="BC4951" s="540"/>
      <c r="BD4951" s="535"/>
      <c r="BE4951" s="536"/>
      <c r="BF4951" s="549"/>
      <c r="BG4951" s="550"/>
      <c r="BH4951" s="553"/>
      <c r="BI4951" s="554"/>
      <c r="BJ4951" s="535"/>
      <c r="BK4951" s="620"/>
      <c r="BL4951" s="624"/>
      <c r="BM4951" s="625"/>
      <c r="BN4951" s="626"/>
      <c r="BO4951" s="648"/>
      <c r="BP4951" s="222"/>
      <c r="BQ4951" s="222"/>
      <c r="BR4951" s="77"/>
      <c r="BS4951" s="77"/>
      <c r="BT4951" s="278"/>
    </row>
    <row r="4952" spans="1:75" ht="16.5" hidden="1" customHeight="1" thickTop="1" thickBot="1" x14ac:dyDescent="0.5">
      <c r="A4952" s="268"/>
      <c r="B4952" s="229"/>
      <c r="C4952" s="195"/>
      <c r="D4952" s="195"/>
      <c r="E4952" s="195"/>
      <c r="F4952" s="195"/>
      <c r="G4952" s="195"/>
      <c r="H4952" s="195"/>
      <c r="I4952" s="195"/>
      <c r="J4952" s="195"/>
      <c r="K4952" s="195"/>
      <c r="L4952" s="195"/>
      <c r="M4952" s="195"/>
      <c r="N4952" s="195"/>
      <c r="O4952" s="195"/>
      <c r="P4952" s="195"/>
      <c r="Q4952" s="195"/>
      <c r="R4952" s="195"/>
      <c r="S4952" s="195"/>
      <c r="T4952" s="195"/>
      <c r="U4952" s="195"/>
      <c r="V4952" s="195"/>
      <c r="W4952" s="195"/>
      <c r="X4952" s="195"/>
      <c r="Y4952" s="195"/>
      <c r="Z4952" s="195"/>
      <c r="AA4952" s="195"/>
      <c r="AB4952" s="195"/>
      <c r="AC4952" s="195"/>
      <c r="AD4952" s="195"/>
      <c r="AE4952" s="195"/>
      <c r="AF4952" s="198"/>
      <c r="AG4952" s="198"/>
      <c r="AH4952" s="195"/>
      <c r="AI4952" s="195"/>
      <c r="AJ4952" s="195"/>
      <c r="AK4952" s="195"/>
      <c r="AL4952" s="195"/>
      <c r="AM4952" s="195"/>
      <c r="AN4952" s="195"/>
      <c r="AO4952" s="195"/>
      <c r="AP4952" s="195"/>
      <c r="AQ4952" s="195"/>
      <c r="AR4952" s="195"/>
      <c r="AS4952" s="195"/>
      <c r="AT4952" s="195"/>
      <c r="AU4952" s="195"/>
      <c r="AV4952" s="195"/>
      <c r="AW4952" s="195"/>
      <c r="AX4952" s="195"/>
      <c r="AY4952" s="195"/>
      <c r="AZ4952" s="195"/>
      <c r="BA4952" s="195"/>
      <c r="BB4952" s="195"/>
      <c r="BC4952" s="195"/>
      <c r="BD4952" s="195"/>
      <c r="BE4952" s="195"/>
      <c r="BF4952" s="195"/>
      <c r="BG4952" s="195"/>
      <c r="BH4952" s="195"/>
      <c r="BI4952" s="195"/>
      <c r="BJ4952" s="195"/>
      <c r="BK4952" s="195"/>
      <c r="BL4952" s="195"/>
      <c r="BM4952" s="195"/>
      <c r="BN4952" s="195"/>
      <c r="BO4952" s="247"/>
      <c r="BP4952" s="600">
        <f>IF((J4948+L4950)=0,0,(J4948/(J4948+L4950)*100)%)</f>
        <v>0</v>
      </c>
      <c r="BQ4952" s="601"/>
      <c r="BR4952" s="600">
        <f>IF((L4948+J4950)=0,0,(L4948/(L4948+J4950)*100)%)</f>
        <v>0</v>
      </c>
      <c r="BS4952" s="601"/>
      <c r="BT4952" s="268"/>
    </row>
    <row r="4953" spans="1:75" s="85" customFormat="1" ht="79.5" hidden="1" customHeight="1" thickTop="1" thickBot="1" x14ac:dyDescent="0.55000000000000004">
      <c r="A4953" s="279"/>
      <c r="B4953" s="682" t="s">
        <v>59</v>
      </c>
      <c r="C4953" s="683"/>
      <c r="D4953" s="608" t="s">
        <v>53</v>
      </c>
      <c r="E4953" s="608"/>
      <c r="F4953" s="608"/>
      <c r="G4953" s="730"/>
      <c r="H4953" s="589"/>
      <c r="I4953" s="590"/>
      <c r="J4953" s="591"/>
      <c r="K4953" s="200"/>
      <c r="L4953" s="589"/>
      <c r="M4953" s="590"/>
      <c r="N4953" s="591"/>
      <c r="O4953" s="592" t="s">
        <v>46</v>
      </c>
      <c r="P4953" s="593"/>
      <c r="Q4953" s="593"/>
      <c r="R4953" s="593"/>
      <c r="S4953" s="589"/>
      <c r="T4953" s="590"/>
      <c r="U4953" s="591"/>
      <c r="V4953" s="200"/>
      <c r="W4953" s="589"/>
      <c r="X4953" s="590"/>
      <c r="Y4953" s="591"/>
      <c r="Z4953" s="592" t="s">
        <v>48</v>
      </c>
      <c r="AA4953" s="593"/>
      <c r="AB4953" s="593"/>
      <c r="AC4953" s="594"/>
      <c r="AD4953" s="589"/>
      <c r="AE4953" s="590"/>
      <c r="AF4953" s="591"/>
      <c r="AG4953" s="200"/>
      <c r="AH4953" s="589"/>
      <c r="AI4953" s="590"/>
      <c r="AJ4953" s="591"/>
      <c r="AK4953" s="592" t="s">
        <v>52</v>
      </c>
      <c r="AL4953" s="593"/>
      <c r="AM4953" s="593"/>
      <c r="AN4953" s="594"/>
      <c r="AO4953" s="589"/>
      <c r="AP4953" s="590"/>
      <c r="AQ4953" s="591"/>
      <c r="AR4953" s="204"/>
      <c r="AS4953" s="589"/>
      <c r="AT4953" s="590"/>
      <c r="AU4953" s="591"/>
      <c r="AV4953" s="258"/>
      <c r="AW4953" s="258"/>
      <c r="AX4953" s="258"/>
      <c r="AY4953" s="258"/>
      <c r="AZ4953" s="532" t="s">
        <v>20</v>
      </c>
      <c r="BA4953" s="532"/>
      <c r="BB4953" s="532"/>
      <c r="BC4953" s="532"/>
      <c r="BD4953" s="615"/>
      <c r="BE4953" s="616">
        <f>BL4948</f>
        <v>0</v>
      </c>
      <c r="BF4953" s="617"/>
      <c r="BG4953" s="618"/>
      <c r="BH4953" s="205"/>
      <c r="BI4953" s="616">
        <f>BL4950</f>
        <v>0</v>
      </c>
      <c r="BJ4953" s="617"/>
      <c r="BK4953" s="618"/>
      <c r="BL4953" s="206"/>
      <c r="BM4953" s="206"/>
      <c r="BN4953" s="206"/>
      <c r="BO4953" s="248"/>
      <c r="BP4953" s="87"/>
      <c r="BQ4953" s="87"/>
      <c r="BR4953" s="81"/>
      <c r="BS4953" s="81"/>
      <c r="BT4953" s="279"/>
    </row>
    <row r="4954" spans="1:75" ht="15.6" hidden="1" customHeight="1" thickTop="1" thickBot="1" x14ac:dyDescent="0.55000000000000004">
      <c r="A4954" s="268"/>
      <c r="B4954" s="230"/>
      <c r="C4954" s="191"/>
      <c r="D4954" s="196"/>
      <c r="E4954" s="196"/>
      <c r="F4954" s="199"/>
      <c r="G4954" s="199"/>
      <c r="H4954" s="202"/>
      <c r="I4954" s="202"/>
      <c r="J4954" s="202"/>
      <c r="K4954" s="202"/>
      <c r="L4954" s="202"/>
      <c r="M4954" s="202"/>
      <c r="N4954" s="202"/>
      <c r="O4954" s="199"/>
      <c r="P4954" s="199"/>
      <c r="Q4954" s="199"/>
      <c r="R4954" s="199"/>
      <c r="S4954" s="202"/>
      <c r="T4954" s="202"/>
      <c r="U4954" s="202"/>
      <c r="V4954" s="201"/>
      <c r="W4954" s="202"/>
      <c r="X4954" s="202"/>
      <c r="Y4954" s="202"/>
      <c r="Z4954" s="199"/>
      <c r="AA4954" s="199"/>
      <c r="AB4954" s="199"/>
      <c r="AC4954" s="199"/>
      <c r="AD4954" s="202"/>
      <c r="AE4954" s="202"/>
      <c r="AF4954" s="202"/>
      <c r="AG4954" s="202"/>
      <c r="AH4954" s="201"/>
      <c r="AI4954" s="201"/>
      <c r="AJ4954" s="202"/>
      <c r="AK4954" s="199"/>
      <c r="AL4954" s="199"/>
      <c r="AM4954" s="199"/>
      <c r="AN4954" s="199"/>
      <c r="AO4954" s="202"/>
      <c r="AP4954" s="202"/>
      <c r="AQ4954" s="202"/>
      <c r="AR4954" s="202"/>
      <c r="AS4954" s="202"/>
      <c r="AT4954" s="204"/>
      <c r="AU4954" s="204"/>
      <c r="AV4954" s="207"/>
      <c r="AW4954" s="207"/>
      <c r="AX4954" s="207"/>
      <c r="AY4954" s="207"/>
      <c r="AZ4954" s="199"/>
      <c r="BA4954" s="208"/>
      <c r="BB4954" s="208"/>
      <c r="BC4954" s="209"/>
      <c r="BD4954" s="210"/>
      <c r="BE4954" s="211"/>
      <c r="BF4954" s="211"/>
      <c r="BG4954" s="204"/>
      <c r="BH4954" s="212"/>
      <c r="BI4954" s="213"/>
      <c r="BJ4954" s="213"/>
      <c r="BK4954" s="204"/>
      <c r="BL4954" s="207"/>
      <c r="BM4954" s="207"/>
      <c r="BN4954" s="207"/>
      <c r="BO4954" s="249"/>
      <c r="BP4954" s="88"/>
      <c r="BQ4954" s="88"/>
      <c r="BR4954" s="65"/>
      <c r="BS4954" s="65"/>
      <c r="BT4954" s="268"/>
    </row>
    <row r="4955" spans="1:75" s="85" customFormat="1" ht="79.5" hidden="1" customHeight="1" thickTop="1" thickBot="1" x14ac:dyDescent="0.55000000000000004">
      <c r="A4955" s="279"/>
      <c r="B4955" s="531" t="s">
        <v>45</v>
      </c>
      <c r="C4955" s="532"/>
      <c r="D4955" s="608" t="s">
        <v>54</v>
      </c>
      <c r="E4955" s="608"/>
      <c r="F4955" s="608"/>
      <c r="G4955" s="730"/>
      <c r="H4955" s="616">
        <f>H4953</f>
        <v>0</v>
      </c>
      <c r="I4955" s="617"/>
      <c r="J4955" s="618"/>
      <c r="K4955" s="200"/>
      <c r="L4955" s="616">
        <f>L4953</f>
        <v>0</v>
      </c>
      <c r="M4955" s="617"/>
      <c r="N4955" s="618"/>
      <c r="O4955" s="592" t="s">
        <v>50</v>
      </c>
      <c r="P4955" s="593"/>
      <c r="Q4955" s="593"/>
      <c r="R4955" s="593"/>
      <c r="S4955" s="616">
        <f>S4953-H4953</f>
        <v>0</v>
      </c>
      <c r="T4955" s="617"/>
      <c r="U4955" s="618"/>
      <c r="V4955" s="200"/>
      <c r="W4955" s="616">
        <f>W4953-L4953</f>
        <v>0</v>
      </c>
      <c r="X4955" s="617"/>
      <c r="Y4955" s="618"/>
      <c r="Z4955" s="592" t="s">
        <v>49</v>
      </c>
      <c r="AA4955" s="593"/>
      <c r="AB4955" s="593"/>
      <c r="AC4955" s="594"/>
      <c r="AD4955" s="616">
        <f>AD4953-S4953</f>
        <v>0</v>
      </c>
      <c r="AE4955" s="617"/>
      <c r="AF4955" s="618"/>
      <c r="AG4955" s="200"/>
      <c r="AH4955" s="616">
        <f>AH4953-W4953</f>
        <v>0</v>
      </c>
      <c r="AI4955" s="617"/>
      <c r="AJ4955" s="618"/>
      <c r="AK4955" s="592" t="s">
        <v>51</v>
      </c>
      <c r="AL4955" s="593"/>
      <c r="AM4955" s="593"/>
      <c r="AN4955" s="594"/>
      <c r="AO4955" s="616">
        <f>AO4953-AD4953</f>
        <v>0</v>
      </c>
      <c r="AP4955" s="617"/>
      <c r="AQ4955" s="618"/>
      <c r="AR4955" s="204"/>
      <c r="AS4955" s="616">
        <f>AS4953-AH4953</f>
        <v>0</v>
      </c>
      <c r="AT4955" s="617"/>
      <c r="AU4955" s="618"/>
      <c r="AV4955" s="258"/>
      <c r="AW4955" s="258"/>
      <c r="AX4955" s="258"/>
      <c r="AY4955" s="258"/>
      <c r="AZ4955" s="532" t="s">
        <v>44</v>
      </c>
      <c r="BA4955" s="532"/>
      <c r="BB4955" s="532"/>
      <c r="BC4955" s="532"/>
      <c r="BD4955" s="615"/>
      <c r="BE4955" s="616">
        <f>BE4953-AO4953</f>
        <v>0</v>
      </c>
      <c r="BF4955" s="617"/>
      <c r="BG4955" s="618"/>
      <c r="BH4955" s="214"/>
      <c r="BI4955" s="616">
        <f>BI4953-AS4953</f>
        <v>0</v>
      </c>
      <c r="BJ4955" s="617"/>
      <c r="BK4955" s="618"/>
      <c r="BL4955" s="206"/>
      <c r="BM4955" s="206"/>
      <c r="BN4955" s="206"/>
      <c r="BO4955" s="248"/>
      <c r="BP4955" s="87"/>
      <c r="BQ4955" s="87"/>
      <c r="BR4955" s="81"/>
      <c r="BS4955" s="81"/>
      <c r="BT4955" s="279"/>
      <c r="BW4955" s="79"/>
    </row>
    <row r="4956" spans="1:75" ht="18.75" hidden="1" customHeight="1" thickTop="1" thickBot="1" x14ac:dyDescent="0.5">
      <c r="A4956" s="268"/>
      <c r="B4956" s="231"/>
      <c r="C4956" s="197"/>
      <c r="D4956" s="197"/>
      <c r="E4956" s="197"/>
      <c r="F4956" s="254"/>
      <c r="G4956" s="254"/>
      <c r="H4956" s="197"/>
      <c r="I4956" s="197"/>
      <c r="J4956" s="197"/>
      <c r="K4956" s="197"/>
      <c r="L4956" s="197"/>
      <c r="M4956" s="197"/>
      <c r="N4956" s="197"/>
      <c r="O4956" s="197"/>
      <c r="P4956" s="197"/>
      <c r="Q4956" s="197"/>
      <c r="R4956" s="197"/>
      <c r="S4956" s="197"/>
      <c r="T4956" s="197"/>
      <c r="U4956" s="197"/>
      <c r="V4956" s="197"/>
      <c r="W4956" s="197"/>
      <c r="X4956" s="197"/>
      <c r="Y4956" s="197"/>
      <c r="Z4956" s="197"/>
      <c r="AA4956" s="197"/>
      <c r="AB4956" s="197"/>
      <c r="AC4956" s="197"/>
      <c r="AD4956" s="197"/>
      <c r="AE4956" s="197"/>
      <c r="AF4956" s="203"/>
      <c r="AG4956" s="203"/>
      <c r="AH4956" s="197"/>
      <c r="AI4956" s="197"/>
      <c r="AJ4956" s="197"/>
      <c r="AK4956" s="197"/>
      <c r="AL4956" s="197"/>
      <c r="AM4956" s="197"/>
      <c r="AN4956" s="197"/>
      <c r="AO4956" s="197"/>
      <c r="AP4956" s="197"/>
      <c r="AQ4956" s="197"/>
      <c r="AR4956" s="197"/>
      <c r="AS4956" s="197"/>
      <c r="AT4956" s="197"/>
      <c r="AU4956" s="197"/>
      <c r="AV4956" s="197"/>
      <c r="AW4956" s="197"/>
      <c r="AX4956" s="197"/>
      <c r="AY4956" s="197"/>
      <c r="AZ4956" s="197"/>
      <c r="BA4956" s="640" t="s">
        <v>153</v>
      </c>
      <c r="BB4956" s="640"/>
      <c r="BC4956" s="640"/>
      <c r="BD4956" s="640"/>
      <c r="BE4956" s="640"/>
      <c r="BF4956" s="640"/>
      <c r="BG4956" s="640"/>
      <c r="BH4956" s="640"/>
      <c r="BI4956" s="640"/>
      <c r="BJ4956" s="640"/>
      <c r="BK4956" s="640"/>
      <c r="BL4956" s="640"/>
      <c r="BM4956" s="640"/>
      <c r="BN4956" s="640"/>
      <c r="BO4956" s="250"/>
      <c r="BP4956" s="89"/>
      <c r="BQ4956" s="89"/>
      <c r="BR4956" s="65"/>
      <c r="BS4956" s="65"/>
      <c r="BT4956" s="268"/>
    </row>
    <row r="4957" spans="1:75" s="255" customFormat="1" ht="13.5" hidden="1" customHeight="1" thickTop="1" x14ac:dyDescent="0.45">
      <c r="A4957" s="268"/>
      <c r="B4957" s="269"/>
      <c r="C4957" s="268"/>
      <c r="D4957" s="268"/>
      <c r="E4957" s="268"/>
      <c r="F4957" s="270"/>
      <c r="G4957" s="270"/>
      <c r="H4957" s="268"/>
      <c r="I4957" s="268"/>
      <c r="J4957" s="268"/>
      <c r="K4957" s="268"/>
      <c r="L4957" s="268"/>
      <c r="M4957" s="268"/>
      <c r="N4957" s="268"/>
      <c r="O4957" s="268"/>
      <c r="P4957" s="268"/>
      <c r="Q4957" s="268"/>
      <c r="R4957" s="268"/>
      <c r="S4957" s="268"/>
      <c r="T4957" s="268"/>
      <c r="U4957" s="268"/>
      <c r="V4957" s="268"/>
      <c r="W4957" s="268"/>
      <c r="X4957" s="268"/>
      <c r="Y4957" s="268"/>
      <c r="Z4957" s="268"/>
      <c r="AA4957" s="268"/>
      <c r="AB4957" s="268"/>
      <c r="AC4957" s="268"/>
      <c r="AD4957" s="268"/>
      <c r="AE4957" s="268"/>
      <c r="AF4957" s="271"/>
      <c r="AG4957" s="271"/>
      <c r="AH4957" s="268"/>
      <c r="AI4957" s="268"/>
      <c r="AJ4957" s="268"/>
      <c r="AK4957" s="268"/>
      <c r="AL4957" s="268"/>
      <c r="AM4957" s="268"/>
      <c r="AN4957" s="268"/>
      <c r="AO4957" s="268"/>
      <c r="AP4957" s="268"/>
      <c r="AQ4957" s="268"/>
      <c r="AR4957" s="268"/>
      <c r="AS4957" s="268"/>
      <c r="AT4957" s="268"/>
      <c r="AU4957" s="268"/>
      <c r="AV4957" s="268"/>
      <c r="AW4957" s="268"/>
      <c r="AX4957" s="268"/>
      <c r="AY4957" s="268"/>
      <c r="AZ4957" s="268"/>
      <c r="BA4957" s="268"/>
      <c r="BB4957" s="268"/>
      <c r="BC4957" s="268"/>
      <c r="BD4957" s="268"/>
      <c r="BE4957" s="268"/>
      <c r="BF4957" s="268"/>
      <c r="BG4957" s="268"/>
      <c r="BH4957" s="268"/>
      <c r="BI4957" s="268"/>
      <c r="BJ4957" s="268"/>
      <c r="BK4957" s="268"/>
      <c r="BL4957" s="268"/>
      <c r="BM4957" s="268"/>
      <c r="BN4957" s="268"/>
      <c r="BO4957" s="272"/>
      <c r="BP4957" s="272"/>
      <c r="BQ4957" s="272"/>
      <c r="BR4957" s="268"/>
      <c r="BS4957" s="268"/>
      <c r="BT4957" s="268"/>
    </row>
    <row r="4958" spans="1:75" s="69" customFormat="1" ht="33.75" hidden="1" x14ac:dyDescent="0.5">
      <c r="A4958" s="273"/>
      <c r="B4958" s="695" t="s">
        <v>9</v>
      </c>
      <c r="C4958" s="695"/>
      <c r="D4958" s="695"/>
      <c r="E4958" s="695"/>
      <c r="F4958" s="695"/>
      <c r="G4958" s="695"/>
      <c r="H4958" s="695"/>
      <c r="I4958" s="695"/>
      <c r="J4958" s="695"/>
      <c r="K4958" s="695"/>
      <c r="L4958" s="695"/>
      <c r="M4958" s="695"/>
      <c r="N4958" s="695"/>
      <c r="O4958" s="695"/>
      <c r="P4958" s="695"/>
      <c r="Q4958" s="695"/>
      <c r="R4958" s="695"/>
      <c r="S4958" s="695"/>
      <c r="T4958" s="695"/>
      <c r="U4958" s="695"/>
      <c r="V4958" s="695"/>
      <c r="W4958" s="695"/>
      <c r="X4958" s="695"/>
      <c r="Y4958" s="695"/>
      <c r="Z4958" s="695"/>
      <c r="AA4958" s="695"/>
      <c r="AB4958" s="695"/>
      <c r="AC4958" s="695"/>
      <c r="AD4958" s="695"/>
      <c r="AE4958" s="695"/>
      <c r="AF4958" s="695"/>
      <c r="AG4958" s="695"/>
      <c r="AH4958" s="695"/>
      <c r="AI4958" s="695"/>
      <c r="AJ4958" s="695"/>
      <c r="AK4958" s="695"/>
      <c r="AL4958" s="695"/>
      <c r="AM4958" s="695"/>
      <c r="AN4958" s="695"/>
      <c r="AO4958" s="695"/>
      <c r="AP4958" s="695"/>
      <c r="AQ4958" s="695"/>
      <c r="AR4958" s="695"/>
      <c r="AS4958" s="695"/>
      <c r="AT4958" s="695"/>
      <c r="AU4958" s="695"/>
      <c r="AV4958" s="695"/>
      <c r="AW4958" s="695"/>
      <c r="AX4958" s="695"/>
      <c r="AY4958" s="695"/>
      <c r="AZ4958" s="695"/>
      <c r="BA4958" s="695"/>
      <c r="BB4958" s="695"/>
      <c r="BC4958" s="695"/>
      <c r="BD4958" s="695"/>
      <c r="BE4958" s="695"/>
      <c r="BF4958" s="695"/>
      <c r="BG4958" s="695"/>
      <c r="BH4958" s="695"/>
      <c r="BI4958" s="695"/>
      <c r="BJ4958" s="695"/>
      <c r="BK4958" s="695"/>
      <c r="BL4958" s="695"/>
      <c r="BM4958" s="695"/>
      <c r="BN4958" s="695"/>
      <c r="BO4958" s="175"/>
      <c r="BP4958" s="175"/>
      <c r="BQ4958" s="175"/>
      <c r="BR4958" s="68"/>
      <c r="BS4958" s="68"/>
      <c r="BT4958" s="273"/>
    </row>
    <row r="4959" spans="1:75" ht="10.9" hidden="1" customHeight="1" x14ac:dyDescent="0.45">
      <c r="A4959" s="268"/>
      <c r="B4959" s="227"/>
      <c r="C4959" s="177"/>
      <c r="D4959" s="177"/>
      <c r="E4959" s="177"/>
      <c r="F4959" s="178"/>
      <c r="G4959" s="178"/>
      <c r="H4959" s="177"/>
      <c r="I4959" s="177"/>
      <c r="J4959" s="177"/>
      <c r="K4959" s="177"/>
      <c r="L4959" s="177"/>
      <c r="M4959" s="177"/>
      <c r="N4959" s="177"/>
      <c r="O4959" s="177"/>
      <c r="P4959" s="177"/>
      <c r="Q4959" s="177"/>
      <c r="R4959" s="177"/>
      <c r="S4959" s="177"/>
      <c r="T4959" s="177"/>
      <c r="U4959" s="177"/>
      <c r="V4959" s="177"/>
      <c r="W4959" s="177"/>
      <c r="X4959" s="177"/>
      <c r="Y4959" s="177"/>
      <c r="Z4959" s="177"/>
      <c r="AA4959" s="177"/>
      <c r="AB4959" s="177"/>
      <c r="AC4959" s="177"/>
      <c r="AD4959" s="177"/>
      <c r="AE4959" s="177"/>
      <c r="AF4959" s="179"/>
      <c r="AG4959" s="179"/>
      <c r="AH4959" s="177"/>
      <c r="AI4959" s="177"/>
      <c r="AJ4959" s="177"/>
      <c r="AK4959" s="177"/>
      <c r="AL4959" s="177"/>
      <c r="AM4959" s="177"/>
      <c r="AN4959" s="177"/>
      <c r="AO4959" s="177"/>
      <c r="AP4959" s="177"/>
      <c r="AQ4959" s="177"/>
      <c r="AR4959" s="177"/>
      <c r="AS4959" s="177"/>
      <c r="AT4959" s="177"/>
      <c r="AU4959" s="177"/>
      <c r="AV4959" s="177"/>
      <c r="AW4959" s="177"/>
      <c r="AX4959" s="177"/>
      <c r="AY4959" s="177"/>
      <c r="AZ4959" s="177"/>
      <c r="BA4959" s="177"/>
      <c r="BB4959" s="177"/>
      <c r="BC4959" s="177"/>
      <c r="BD4959" s="177"/>
      <c r="BE4959" s="177"/>
      <c r="BF4959" s="177"/>
      <c r="BG4959" s="177"/>
      <c r="BH4959" s="177"/>
      <c r="BI4959" s="177"/>
      <c r="BJ4959" s="177"/>
      <c r="BK4959" s="177"/>
      <c r="BL4959" s="177"/>
      <c r="BM4959" s="177"/>
      <c r="BN4959" s="259"/>
      <c r="BO4959" s="245"/>
      <c r="BP4959" s="259"/>
      <c r="BQ4959" s="259"/>
      <c r="BR4959" s="65"/>
      <c r="BS4959" s="65"/>
      <c r="BT4959" s="268"/>
    </row>
    <row r="4960" spans="1:75" s="70" customFormat="1" ht="36.75" hidden="1" customHeight="1" x14ac:dyDescent="0.45">
      <c r="A4960" s="274"/>
      <c r="B4960" s="227"/>
      <c r="C4960" s="176"/>
      <c r="D4960" s="226" t="s">
        <v>10</v>
      </c>
      <c r="E4960" s="713" t="str">
        <f>IF(ROSTER!D$3="","",ROSTER!D$3)</f>
        <v/>
      </c>
      <c r="F4960" s="713"/>
      <c r="G4960" s="713"/>
      <c r="H4960" s="713"/>
      <c r="I4960" s="713"/>
      <c r="J4960" s="713"/>
      <c r="K4960" s="713"/>
      <c r="L4960" s="713"/>
      <c r="M4960" s="713"/>
      <c r="N4960" s="713"/>
      <c r="O4960" s="713"/>
      <c r="P4960" s="713"/>
      <c r="Q4960" s="713"/>
      <c r="R4960" s="713"/>
      <c r="S4960" s="713"/>
      <c r="T4960" s="713"/>
      <c r="U4960" s="713"/>
      <c r="V4960" s="713"/>
      <c r="W4960" s="713"/>
      <c r="X4960" s="713"/>
      <c r="Y4960" s="713"/>
      <c r="Z4960" s="713"/>
      <c r="AA4960" s="713"/>
      <c r="AB4960" s="713"/>
      <c r="AC4960" s="713"/>
      <c r="AD4960" s="180"/>
      <c r="AE4960" s="719" t="s">
        <v>11</v>
      </c>
      <c r="AF4960" s="719"/>
      <c r="AG4960" s="719"/>
      <c r="AH4960" s="719"/>
      <c r="AI4960" s="719"/>
      <c r="AJ4960" s="719"/>
      <c r="AK4960" s="719"/>
      <c r="AL4960" s="717"/>
      <c r="AM4960" s="717"/>
      <c r="AN4960" s="717"/>
      <c r="AO4960" s="717"/>
      <c r="AP4960" s="717"/>
      <c r="AQ4960" s="717"/>
      <c r="AR4960" s="717"/>
      <c r="AS4960" s="717"/>
      <c r="AT4960" s="717"/>
      <c r="AU4960" s="717"/>
      <c r="AV4960" s="717"/>
      <c r="AW4960" s="717"/>
      <c r="AX4960" s="717"/>
      <c r="AY4960" s="717"/>
      <c r="AZ4960" s="717"/>
      <c r="BA4960" s="717"/>
      <c r="BB4960" s="717"/>
      <c r="BC4960" s="717"/>
      <c r="BD4960" s="717"/>
      <c r="BE4960" s="717"/>
      <c r="BF4960" s="717"/>
      <c r="BG4960" s="717"/>
      <c r="BH4960" s="717"/>
      <c r="BI4960" s="717"/>
      <c r="BJ4960" s="717"/>
      <c r="BK4960" s="717"/>
      <c r="BL4960" s="717"/>
      <c r="BM4960" s="717"/>
      <c r="BN4960" s="259"/>
      <c r="BO4960" s="246" t="s">
        <v>130</v>
      </c>
      <c r="BP4960" s="259"/>
      <c r="BQ4960" s="259"/>
      <c r="BR4960" s="66"/>
      <c r="BS4960" s="66"/>
      <c r="BT4960" s="274"/>
    </row>
    <row r="4961" spans="1:72" ht="8.85" hidden="1" customHeight="1" x14ac:dyDescent="0.45">
      <c r="A4961" s="275"/>
      <c r="B4961" s="227"/>
      <c r="C4961" s="179" t="s">
        <v>38</v>
      </c>
      <c r="D4961" s="179"/>
      <c r="E4961" s="179"/>
      <c r="F4961" s="181"/>
      <c r="G4961" s="181"/>
      <c r="H4961" s="179"/>
      <c r="I4961" s="179"/>
      <c r="J4961" s="182"/>
      <c r="K4961" s="182"/>
      <c r="L4961" s="182"/>
      <c r="M4961" s="182"/>
      <c r="N4961" s="182"/>
      <c r="O4961" s="182"/>
      <c r="P4961" s="182"/>
      <c r="Q4961" s="182"/>
      <c r="R4961" s="182"/>
      <c r="S4961" s="182"/>
      <c r="T4961" s="182"/>
      <c r="U4961" s="182"/>
      <c r="V4961" s="182"/>
      <c r="W4961" s="182"/>
      <c r="X4961" s="182"/>
      <c r="Y4961" s="182"/>
      <c r="Z4961" s="182"/>
      <c r="AA4961" s="182"/>
      <c r="AB4961" s="182"/>
      <c r="AC4961" s="182"/>
      <c r="AD4961" s="182"/>
      <c r="AE4961" s="182"/>
      <c r="AF4961" s="182"/>
      <c r="AG4961" s="179"/>
      <c r="AH4961" s="183"/>
      <c r="AI4961" s="184"/>
      <c r="AJ4961" s="184"/>
      <c r="AK4961" s="184"/>
      <c r="AL4961" s="184"/>
      <c r="AM4961" s="184"/>
      <c r="AN4961" s="184"/>
      <c r="AO4961" s="185"/>
      <c r="AP4961" s="186"/>
      <c r="AQ4961" s="186"/>
      <c r="AR4961" s="186"/>
      <c r="AS4961" s="186"/>
      <c r="AT4961" s="186"/>
      <c r="AU4961" s="186"/>
      <c r="AV4961" s="186"/>
      <c r="AW4961" s="186"/>
      <c r="AX4961" s="186"/>
      <c r="AY4961" s="186"/>
      <c r="AZ4961" s="186"/>
      <c r="BA4961" s="186"/>
      <c r="BB4961" s="186"/>
      <c r="BC4961" s="186"/>
      <c r="BD4961" s="186"/>
      <c r="BE4961" s="186"/>
      <c r="BF4961" s="186"/>
      <c r="BG4961" s="186"/>
      <c r="BH4961" s="186"/>
      <c r="BI4961" s="186"/>
      <c r="BJ4961" s="186"/>
      <c r="BK4961" s="186"/>
      <c r="BL4961" s="186"/>
      <c r="BM4961" s="186"/>
      <c r="BN4961" s="186"/>
      <c r="BO4961" s="187"/>
      <c r="BP4961" s="187"/>
      <c r="BQ4961" s="187"/>
      <c r="BR4961" s="71"/>
      <c r="BS4961" s="71"/>
      <c r="BT4961" s="275"/>
    </row>
    <row r="4962" spans="1:72" s="70" customFormat="1" ht="40.5" hidden="1" x14ac:dyDescent="0.45">
      <c r="A4962" s="274"/>
      <c r="B4962" s="227"/>
      <c r="C4962" s="692" t="s">
        <v>37</v>
      </c>
      <c r="D4962" s="692"/>
      <c r="E4962" s="717"/>
      <c r="F4962" s="717"/>
      <c r="G4962" s="717"/>
      <c r="H4962" s="717"/>
      <c r="I4962" s="717"/>
      <c r="J4962" s="717"/>
      <c r="K4962" s="717"/>
      <c r="L4962" s="717"/>
      <c r="M4962" s="717"/>
      <c r="N4962" s="717"/>
      <c r="O4962" s="717"/>
      <c r="P4962" s="717"/>
      <c r="Q4962" s="717"/>
      <c r="R4962" s="717"/>
      <c r="S4962" s="717"/>
      <c r="T4962" s="717"/>
      <c r="U4962" s="717"/>
      <c r="V4962" s="717"/>
      <c r="W4962" s="717"/>
      <c r="X4962" s="717"/>
      <c r="Y4962" s="717"/>
      <c r="Z4962" s="717"/>
      <c r="AA4962" s="717"/>
      <c r="AB4962" s="717"/>
      <c r="AC4962" s="717"/>
      <c r="AD4962" s="180"/>
      <c r="AE4962" s="718" t="s">
        <v>21</v>
      </c>
      <c r="AF4962" s="718"/>
      <c r="AG4962" s="718"/>
      <c r="AH4962" s="718"/>
      <c r="AI4962" s="717"/>
      <c r="AJ4962" s="717"/>
      <c r="AK4962" s="717"/>
      <c r="AL4962" s="717"/>
      <c r="AM4962" s="717"/>
      <c r="AN4962" s="717"/>
      <c r="AO4962" s="717"/>
      <c r="AP4962" s="717"/>
      <c r="AQ4962" s="717"/>
      <c r="AR4962" s="717"/>
      <c r="AS4962" s="717"/>
      <c r="AT4962" s="717"/>
      <c r="AU4962" s="717"/>
      <c r="AV4962" s="717"/>
      <c r="AW4962" s="717"/>
      <c r="AX4962" s="717"/>
      <c r="AY4962" s="717"/>
      <c r="AZ4962" s="717"/>
      <c r="BA4962" s="716" t="s">
        <v>12</v>
      </c>
      <c r="BB4962" s="716"/>
      <c r="BC4962" s="716"/>
      <c r="BD4962" s="708"/>
      <c r="BE4962" s="708"/>
      <c r="BF4962" s="708"/>
      <c r="BG4962" s="708"/>
      <c r="BH4962" s="708"/>
      <c r="BI4962" s="708"/>
      <c r="BJ4962" s="708"/>
      <c r="BK4962" s="708"/>
      <c r="BL4962" s="708"/>
      <c r="BM4962" s="708"/>
      <c r="BN4962" s="188"/>
      <c r="BO4962" s="334"/>
      <c r="BP4962" s="189"/>
      <c r="BQ4962" s="189"/>
      <c r="BR4962" s="72">
        <f>IF(BD4962=0,0,1)</f>
        <v>0</v>
      </c>
      <c r="BS4962" s="73">
        <f>IF((BE5012+BI5012)&gt;(AO5012+AS5012),1,0)</f>
        <v>0</v>
      </c>
      <c r="BT4962" s="276"/>
    </row>
    <row r="4963" spans="1:72" ht="9.6" hidden="1" customHeight="1" x14ac:dyDescent="0.45">
      <c r="A4963" s="268"/>
      <c r="B4963" s="227"/>
      <c r="C4963" s="177"/>
      <c r="D4963" s="177"/>
      <c r="E4963" s="177"/>
      <c r="F4963" s="178"/>
      <c r="G4963" s="178"/>
      <c r="H4963" s="177"/>
      <c r="I4963" s="177"/>
      <c r="J4963" s="177"/>
      <c r="K4963" s="177"/>
      <c r="L4963" s="177"/>
      <c r="M4963" s="177"/>
      <c r="N4963" s="177"/>
      <c r="O4963" s="177"/>
      <c r="P4963" s="177"/>
      <c r="Q4963" s="177"/>
      <c r="R4963" s="177"/>
      <c r="S4963" s="177"/>
      <c r="T4963" s="177"/>
      <c r="U4963" s="177"/>
      <c r="V4963" s="177"/>
      <c r="W4963" s="177"/>
      <c r="X4963" s="177"/>
      <c r="Y4963" s="177"/>
      <c r="Z4963" s="177"/>
      <c r="AA4963" s="177"/>
      <c r="AB4963" s="177"/>
      <c r="AC4963" s="177"/>
      <c r="AD4963" s="177"/>
      <c r="AE4963" s="177"/>
      <c r="AF4963" s="179"/>
      <c r="AG4963" s="179"/>
      <c r="AH4963" s="177"/>
      <c r="AI4963" s="177"/>
      <c r="AJ4963" s="177"/>
      <c r="AK4963" s="177"/>
      <c r="AL4963" s="177"/>
      <c r="AM4963" s="177"/>
      <c r="AN4963" s="177"/>
      <c r="AO4963" s="177"/>
      <c r="AP4963" s="177"/>
      <c r="AQ4963" s="177"/>
      <c r="AR4963" s="177"/>
      <c r="AS4963" s="177"/>
      <c r="AT4963" s="177"/>
      <c r="AU4963" s="177"/>
      <c r="AV4963" s="177"/>
      <c r="AW4963" s="177"/>
      <c r="AX4963" s="177"/>
      <c r="AY4963" s="177"/>
      <c r="AZ4963" s="177"/>
      <c r="BA4963" s="177"/>
      <c r="BB4963" s="177"/>
      <c r="BC4963" s="177"/>
      <c r="BD4963" s="177"/>
      <c r="BE4963" s="177"/>
      <c r="BF4963" s="177"/>
      <c r="BG4963" s="177"/>
      <c r="BH4963" s="177"/>
      <c r="BI4963" s="177"/>
      <c r="BJ4963" s="177"/>
      <c r="BK4963" s="177"/>
      <c r="BL4963" s="177"/>
      <c r="BM4963" s="177"/>
      <c r="BN4963" s="177"/>
      <c r="BO4963" s="190"/>
      <c r="BP4963" s="190"/>
      <c r="BQ4963" s="190"/>
      <c r="BR4963" s="65"/>
      <c r="BS4963" s="65"/>
      <c r="BT4963" s="268"/>
    </row>
    <row r="4964" spans="1:72" ht="8.85" hidden="1" customHeight="1" thickBot="1" x14ac:dyDescent="0.5">
      <c r="A4964" s="268"/>
      <c r="B4964" s="228"/>
      <c r="C4964" s="191"/>
      <c r="D4964" s="191"/>
      <c r="E4964" s="191"/>
      <c r="F4964" s="192"/>
      <c r="G4964" s="192"/>
      <c r="H4964" s="191"/>
      <c r="I4964" s="191"/>
      <c r="J4964" s="191"/>
      <c r="K4964" s="191"/>
      <c r="L4964" s="191"/>
      <c r="M4964" s="191"/>
      <c r="N4964" s="191"/>
      <c r="O4964" s="191"/>
      <c r="P4964" s="191"/>
      <c r="Q4964" s="191"/>
      <c r="R4964" s="191"/>
      <c r="S4964" s="191"/>
      <c r="T4964" s="191"/>
      <c r="U4964" s="191"/>
      <c r="V4964" s="191"/>
      <c r="W4964" s="191"/>
      <c r="X4964" s="191"/>
      <c r="Y4964" s="191"/>
      <c r="Z4964" s="191"/>
      <c r="AA4964" s="191"/>
      <c r="AB4964" s="191"/>
      <c r="AC4964" s="191"/>
      <c r="AD4964" s="191"/>
      <c r="AE4964" s="191"/>
      <c r="AF4964" s="193"/>
      <c r="AG4964" s="193"/>
      <c r="AH4964" s="191"/>
      <c r="AI4964" s="191"/>
      <c r="AJ4964" s="191"/>
      <c r="AK4964" s="191"/>
      <c r="AL4964" s="191"/>
      <c r="AM4964" s="191"/>
      <c r="AN4964" s="191"/>
      <c r="AO4964" s="191"/>
      <c r="AP4964" s="191"/>
      <c r="AQ4964" s="191"/>
      <c r="AR4964" s="191"/>
      <c r="AS4964" s="191"/>
      <c r="AT4964" s="191"/>
      <c r="AU4964" s="191"/>
      <c r="AV4964" s="191"/>
      <c r="AW4964" s="191"/>
      <c r="AX4964" s="191"/>
      <c r="AY4964" s="191"/>
      <c r="AZ4964" s="191"/>
      <c r="BA4964" s="191"/>
      <c r="BB4964" s="191"/>
      <c r="BC4964" s="191"/>
      <c r="BD4964" s="191"/>
      <c r="BE4964" s="191"/>
      <c r="BF4964" s="191"/>
      <c r="BG4964" s="191"/>
      <c r="BH4964" s="191"/>
      <c r="BI4964" s="191"/>
      <c r="BJ4964" s="191"/>
      <c r="BK4964" s="191"/>
      <c r="BL4964" s="191"/>
      <c r="BM4964" s="191"/>
      <c r="BN4964" s="191"/>
      <c r="BO4964" s="194"/>
      <c r="BP4964" s="194"/>
      <c r="BQ4964" s="194"/>
      <c r="BR4964" s="65"/>
      <c r="BS4964" s="65"/>
      <c r="BT4964" s="268"/>
    </row>
    <row r="4965" spans="1:72" s="70" customFormat="1" ht="40.5" hidden="1" customHeight="1" thickTop="1" x14ac:dyDescent="0.4">
      <c r="A4965" s="276"/>
      <c r="B4965" s="684" t="s">
        <v>0</v>
      </c>
      <c r="C4965" s="686" t="s">
        <v>1</v>
      </c>
      <c r="D4965" s="687"/>
      <c r="E4965" s="282" t="s">
        <v>28</v>
      </c>
      <c r="F4965" s="665" t="s">
        <v>93</v>
      </c>
      <c r="G4965" s="665" t="s">
        <v>94</v>
      </c>
      <c r="H4965" s="722" t="s">
        <v>40</v>
      </c>
      <c r="I4965" s="723"/>
      <c r="J4965" s="595" t="s">
        <v>7</v>
      </c>
      <c r="K4965" s="595"/>
      <c r="L4965" s="595"/>
      <c r="M4965" s="595"/>
      <c r="N4965" s="595"/>
      <c r="O4965" s="595"/>
      <c r="P4965" s="595" t="s">
        <v>2</v>
      </c>
      <c r="Q4965" s="595"/>
      <c r="R4965" s="595"/>
      <c r="S4965" s="595"/>
      <c r="T4965" s="595"/>
      <c r="U4965" s="595"/>
      <c r="V4965" s="659" t="s">
        <v>34</v>
      </c>
      <c r="W4965" s="660"/>
      <c r="X4965" s="659" t="s">
        <v>35</v>
      </c>
      <c r="Y4965" s="660"/>
      <c r="Z4965" s="659" t="s">
        <v>43</v>
      </c>
      <c r="AA4965" s="660"/>
      <c r="AB4965" s="595" t="s">
        <v>6</v>
      </c>
      <c r="AC4965" s="595"/>
      <c r="AD4965" s="595"/>
      <c r="AE4965" s="595"/>
      <c r="AF4965" s="595"/>
      <c r="AG4965" s="595"/>
      <c r="AH4965" s="595" t="s">
        <v>63</v>
      </c>
      <c r="AI4965" s="595"/>
      <c r="AJ4965" s="595"/>
      <c r="AK4965" s="595"/>
      <c r="AL4965" s="595"/>
      <c r="AM4965" s="595"/>
      <c r="AN4965" s="595" t="s">
        <v>64</v>
      </c>
      <c r="AO4965" s="595"/>
      <c r="AP4965" s="595"/>
      <c r="AQ4965" s="595"/>
      <c r="AR4965" s="595"/>
      <c r="AS4965" s="595"/>
      <c r="AT4965" s="595" t="s">
        <v>65</v>
      </c>
      <c r="AU4965" s="595"/>
      <c r="AV4965" s="595"/>
      <c r="AW4965" s="595"/>
      <c r="AX4965" s="595"/>
      <c r="AY4965" s="596"/>
      <c r="AZ4965" s="595" t="s">
        <v>4</v>
      </c>
      <c r="BA4965" s="595"/>
      <c r="BB4965" s="595"/>
      <c r="BC4965" s="595"/>
      <c r="BD4965" s="595"/>
      <c r="BE4965" s="597"/>
      <c r="BF4965" s="595" t="s">
        <v>66</v>
      </c>
      <c r="BG4965" s="595"/>
      <c r="BH4965" s="595"/>
      <c r="BI4965" s="595"/>
      <c r="BJ4965" s="595"/>
      <c r="BK4965" s="596"/>
      <c r="BL4965" s="651" t="s">
        <v>25</v>
      </c>
      <c r="BM4965" s="652"/>
      <c r="BN4965" s="653"/>
      <c r="BO4965" s="598" t="s">
        <v>100</v>
      </c>
      <c r="BP4965" s="598" t="s">
        <v>81</v>
      </c>
      <c r="BQ4965" s="598" t="s">
        <v>82</v>
      </c>
      <c r="BR4965" s="74"/>
      <c r="BS4965" s="74"/>
      <c r="BT4965" s="276"/>
    </row>
    <row r="4966" spans="1:72" s="70" customFormat="1" ht="41.25" hidden="1" customHeight="1" x14ac:dyDescent="0.4">
      <c r="A4966" s="276"/>
      <c r="B4966" s="685"/>
      <c r="C4966" s="688"/>
      <c r="D4966" s="689"/>
      <c r="E4966" s="221" t="s">
        <v>95</v>
      </c>
      <c r="F4966" s="666"/>
      <c r="G4966" s="666"/>
      <c r="H4966" s="724"/>
      <c r="I4966" s="725"/>
      <c r="J4966" s="645" t="s">
        <v>17</v>
      </c>
      <c r="K4966" s="646"/>
      <c r="L4966" s="641" t="s">
        <v>18</v>
      </c>
      <c r="M4966" s="642"/>
      <c r="N4966" s="657" t="s">
        <v>19</v>
      </c>
      <c r="O4966" s="658" t="s">
        <v>8</v>
      </c>
      <c r="P4966" s="645" t="s">
        <v>26</v>
      </c>
      <c r="Q4966" s="646"/>
      <c r="R4966" s="641" t="s">
        <v>24</v>
      </c>
      <c r="S4966" s="642"/>
      <c r="T4966" s="657" t="s">
        <v>19</v>
      </c>
      <c r="U4966" s="658"/>
      <c r="V4966" s="661"/>
      <c r="W4966" s="662"/>
      <c r="X4966" s="661"/>
      <c r="Y4966" s="662"/>
      <c r="Z4966" s="661"/>
      <c r="AA4966" s="662"/>
      <c r="AB4966" s="645" t="s">
        <v>47</v>
      </c>
      <c r="AC4966" s="646"/>
      <c r="AD4966" s="641" t="s">
        <v>23</v>
      </c>
      <c r="AE4966" s="642" t="s">
        <v>3</v>
      </c>
      <c r="AF4966" s="643" t="s">
        <v>5</v>
      </c>
      <c r="AG4966" s="644"/>
      <c r="AH4966" s="645" t="s">
        <v>47</v>
      </c>
      <c r="AI4966" s="646"/>
      <c r="AJ4966" s="641" t="s">
        <v>23</v>
      </c>
      <c r="AK4966" s="642" t="s">
        <v>3</v>
      </c>
      <c r="AL4966" s="643" t="s">
        <v>5</v>
      </c>
      <c r="AM4966" s="644"/>
      <c r="AN4966" s="645" t="s">
        <v>47</v>
      </c>
      <c r="AO4966" s="646"/>
      <c r="AP4966" s="641" t="s">
        <v>23</v>
      </c>
      <c r="AQ4966" s="642" t="s">
        <v>3</v>
      </c>
      <c r="AR4966" s="643" t="s">
        <v>5</v>
      </c>
      <c r="AS4966" s="644"/>
      <c r="AT4966" s="645" t="s">
        <v>47</v>
      </c>
      <c r="AU4966" s="646"/>
      <c r="AV4966" s="641" t="s">
        <v>23</v>
      </c>
      <c r="AW4966" s="642" t="s">
        <v>3</v>
      </c>
      <c r="AX4966" s="643" t="s">
        <v>5</v>
      </c>
      <c r="AY4966" s="644"/>
      <c r="AZ4966" s="645" t="s">
        <v>47</v>
      </c>
      <c r="BA4966" s="646"/>
      <c r="BB4966" s="641" t="s">
        <v>23</v>
      </c>
      <c r="BC4966" s="642" t="s">
        <v>3</v>
      </c>
      <c r="BD4966" s="643" t="s">
        <v>5</v>
      </c>
      <c r="BE4966" s="644"/>
      <c r="BF4966" s="645" t="s">
        <v>47</v>
      </c>
      <c r="BG4966" s="646"/>
      <c r="BH4966" s="641" t="s">
        <v>23</v>
      </c>
      <c r="BI4966" s="642" t="s">
        <v>3</v>
      </c>
      <c r="BJ4966" s="643" t="s">
        <v>5</v>
      </c>
      <c r="BK4966" s="644"/>
      <c r="BL4966" s="654"/>
      <c r="BM4966" s="655"/>
      <c r="BN4966" s="656"/>
      <c r="BO4966" s="599"/>
      <c r="BP4966" s="599"/>
      <c r="BQ4966" s="599"/>
      <c r="BR4966" s="74"/>
      <c r="BS4966" s="74"/>
      <c r="BT4966" s="276"/>
    </row>
    <row r="4967" spans="1:72" ht="23.85" hidden="1" customHeight="1" x14ac:dyDescent="0.35">
      <c r="A4967" s="277"/>
      <c r="B4967" s="678" t="str">
        <f>IF(ROSTER!B$8="","",ROSTER!B$8)</f>
        <v/>
      </c>
      <c r="C4967" s="669" t="str">
        <f>IF(ROSTER!C$8="","",ROSTER!C$8)</f>
        <v/>
      </c>
      <c r="D4967" s="670"/>
      <c r="E4967" s="667"/>
      <c r="F4967" s="680">
        <f>IF(E4967="y",1,IF(E4967="S",1,0))</f>
        <v>0</v>
      </c>
      <c r="G4967" s="663">
        <f>IF(E4967="S",1,0)</f>
        <v>0</v>
      </c>
      <c r="H4967" s="583"/>
      <c r="I4967" s="584"/>
      <c r="J4967" s="569"/>
      <c r="K4967" s="570"/>
      <c r="L4967" s="573"/>
      <c r="M4967" s="574"/>
      <c r="N4967" s="579">
        <f>L4967+J4967</f>
        <v>0</v>
      </c>
      <c r="O4967" s="580"/>
      <c r="P4967" s="569"/>
      <c r="Q4967" s="570"/>
      <c r="R4967" s="573"/>
      <c r="S4967" s="574"/>
      <c r="T4967" s="579">
        <f>R4967-P4967</f>
        <v>0</v>
      </c>
      <c r="U4967" s="580"/>
      <c r="V4967" s="583"/>
      <c r="W4967" s="584"/>
      <c r="X4967" s="569"/>
      <c r="Y4967" s="584"/>
      <c r="Z4967" s="569"/>
      <c r="AA4967" s="584"/>
      <c r="AB4967" s="569"/>
      <c r="AC4967" s="570"/>
      <c r="AD4967" s="573"/>
      <c r="AE4967" s="574"/>
      <c r="AF4967" s="557">
        <f>IF(AB4967=0,0,(AD4967/AB4967)*100)</f>
        <v>0</v>
      </c>
      <c r="AG4967" s="558"/>
      <c r="AH4967" s="569"/>
      <c r="AI4967" s="570"/>
      <c r="AJ4967" s="573"/>
      <c r="AK4967" s="574"/>
      <c r="AL4967" s="557">
        <f>IF(AH4967=0,0,(AJ4967/AH4967)*100)</f>
        <v>0</v>
      </c>
      <c r="AM4967" s="558"/>
      <c r="AN4967" s="569"/>
      <c r="AO4967" s="570"/>
      <c r="AP4967" s="573"/>
      <c r="AQ4967" s="574"/>
      <c r="AR4967" s="557">
        <f>IF(AN4967=0,0,(AP4967/AN4967)*100)</f>
        <v>0</v>
      </c>
      <c r="AS4967" s="558"/>
      <c r="AT4967" s="561">
        <f>AB4967+AH4967+AN4967</f>
        <v>0</v>
      </c>
      <c r="AU4967" s="562"/>
      <c r="AV4967" s="565">
        <f>AD4967+AJ4967+AP4967</f>
        <v>0</v>
      </c>
      <c r="AW4967" s="566"/>
      <c r="AX4967" s="557">
        <f>IF(AT4967=0,0,(AV4967/AT4967)*100)</f>
        <v>0</v>
      </c>
      <c r="AY4967" s="558"/>
      <c r="AZ4967" s="569"/>
      <c r="BA4967" s="570"/>
      <c r="BB4967" s="573"/>
      <c r="BC4967" s="574"/>
      <c r="BD4967" s="557">
        <f>IF(AZ4967=0,0,(BB4967/AZ4967)*100)</f>
        <v>0</v>
      </c>
      <c r="BE4967" s="558"/>
      <c r="BF4967" s="561">
        <f>AT4967+AZ4967</f>
        <v>0</v>
      </c>
      <c r="BG4967" s="562"/>
      <c r="BH4967" s="565">
        <f>AV4967+BB4967</f>
        <v>0</v>
      </c>
      <c r="BI4967" s="566"/>
      <c r="BJ4967" s="557">
        <f>IF(BF4967=0,0,(BH4967/BF4967)*100)</f>
        <v>0</v>
      </c>
      <c r="BK4967" s="558"/>
      <c r="BL4967" s="602">
        <f>(AD4967*2)+(AJ4967*2)+(AP4967*3)+BB4967</f>
        <v>0</v>
      </c>
      <c r="BM4967" s="603"/>
      <c r="BN4967" s="604"/>
      <c r="BO4967" s="587">
        <f>IF(BQ4967=0,0,50*BP4967/BQ4967)</f>
        <v>0</v>
      </c>
      <c r="BP4967" s="555">
        <f>(BL4967*BS$11)+(N4967*BS$12)+(X4967*BS$13)+(R4967*BS$14)+(V4967*BS$15)+(Z4967*BS$16)</f>
        <v>0</v>
      </c>
      <c r="BQ4967" s="555">
        <f>((AZ4967-BB4967)*BS$18)+((AT4967-AV4967)*BS$17)+(H4967*BS$19)+(P4967*BS$20)</f>
        <v>0</v>
      </c>
      <c r="BR4967" s="75" t="s">
        <v>70</v>
      </c>
      <c r="BS4967" s="76">
        <f>IF(BO4962="B",'VALUE POINTS'!L$10,IF('GAME STATS'!BO4962="C",'VALUE POINTS'!M$10,'VALUE POINTS'!K$10))</f>
        <v>1</v>
      </c>
      <c r="BT4967" s="280"/>
    </row>
    <row r="4968" spans="1:72" ht="23.85" hidden="1" customHeight="1" x14ac:dyDescent="0.35">
      <c r="A4968" s="277"/>
      <c r="B4968" s="679"/>
      <c r="C4968" s="690" t="str">
        <f>IF(ROSTER!D$8="","",ROSTER!D$8)</f>
        <v/>
      </c>
      <c r="D4968" s="691"/>
      <c r="E4968" s="668"/>
      <c r="F4968" s="681"/>
      <c r="G4968" s="664"/>
      <c r="H4968" s="585"/>
      <c r="I4968" s="586"/>
      <c r="J4968" s="571"/>
      <c r="K4968" s="572"/>
      <c r="L4968" s="575"/>
      <c r="M4968" s="576"/>
      <c r="N4968" s="581" t="s">
        <v>16</v>
      </c>
      <c r="O4968" s="582"/>
      <c r="P4968" s="571"/>
      <c r="Q4968" s="572"/>
      <c r="R4968" s="575"/>
      <c r="S4968" s="576"/>
      <c r="T4968" s="581" t="s">
        <v>16</v>
      </c>
      <c r="U4968" s="582"/>
      <c r="V4968" s="585"/>
      <c r="W4968" s="586"/>
      <c r="X4968" s="571"/>
      <c r="Y4968" s="586"/>
      <c r="Z4968" s="571"/>
      <c r="AA4968" s="586"/>
      <c r="AB4968" s="571"/>
      <c r="AC4968" s="572"/>
      <c r="AD4968" s="575"/>
      <c r="AE4968" s="576"/>
      <c r="AF4968" s="577"/>
      <c r="AG4968" s="578"/>
      <c r="AH4968" s="571"/>
      <c r="AI4968" s="572"/>
      <c r="AJ4968" s="575"/>
      <c r="AK4968" s="576"/>
      <c r="AL4968" s="577"/>
      <c r="AM4968" s="578"/>
      <c r="AN4968" s="571"/>
      <c r="AO4968" s="572"/>
      <c r="AP4968" s="575"/>
      <c r="AQ4968" s="576"/>
      <c r="AR4968" s="577"/>
      <c r="AS4968" s="578"/>
      <c r="AT4968" s="627"/>
      <c r="AU4968" s="628"/>
      <c r="AV4968" s="629"/>
      <c r="AW4968" s="630"/>
      <c r="AX4968" s="577"/>
      <c r="AY4968" s="578"/>
      <c r="AZ4968" s="571"/>
      <c r="BA4968" s="572"/>
      <c r="BB4968" s="575"/>
      <c r="BC4968" s="576"/>
      <c r="BD4968" s="577"/>
      <c r="BE4968" s="578"/>
      <c r="BF4968" s="627"/>
      <c r="BG4968" s="628"/>
      <c r="BH4968" s="629"/>
      <c r="BI4968" s="630"/>
      <c r="BJ4968" s="577"/>
      <c r="BK4968" s="578"/>
      <c r="BL4968" s="605"/>
      <c r="BM4968" s="606"/>
      <c r="BN4968" s="607"/>
      <c r="BO4968" s="588"/>
      <c r="BP4968" s="556"/>
      <c r="BQ4968" s="556"/>
      <c r="BR4968" s="75" t="s">
        <v>71</v>
      </c>
      <c r="BS4968" s="76">
        <f>IF(BO4962="B",'VALUE POINTS'!L$11,IF('GAME STATS'!BO4962="C",'VALUE POINTS'!M$11,'VALUE POINTS'!K$11))</f>
        <v>1</v>
      </c>
      <c r="BT4968" s="280"/>
    </row>
    <row r="4969" spans="1:72" ht="21.75" hidden="1" customHeight="1" x14ac:dyDescent="0.35">
      <c r="A4969" s="268"/>
      <c r="B4969" s="678" t="str">
        <f>IF(ROSTER!B$10="","",ROSTER!B$10)</f>
        <v/>
      </c>
      <c r="C4969" s="669" t="str">
        <f>IF(ROSTER!C$10="","",ROSTER!C$10)</f>
        <v/>
      </c>
      <c r="D4969" s="670"/>
      <c r="E4969" s="667"/>
      <c r="F4969" s="680">
        <f>IF(E4969="y",1,IF(E4969="S",1,0))</f>
        <v>0</v>
      </c>
      <c r="G4969" s="663">
        <f>IF(E4969="S",1,0)</f>
        <v>0</v>
      </c>
      <c r="H4969" s="583"/>
      <c r="I4969" s="584"/>
      <c r="J4969" s="569"/>
      <c r="K4969" s="570"/>
      <c r="L4969" s="573"/>
      <c r="M4969" s="574"/>
      <c r="N4969" s="579">
        <f>L4969+J4969</f>
        <v>0</v>
      </c>
      <c r="O4969" s="580"/>
      <c r="P4969" s="569"/>
      <c r="Q4969" s="570"/>
      <c r="R4969" s="573"/>
      <c r="S4969" s="574"/>
      <c r="T4969" s="579">
        <f>R4969-P4969</f>
        <v>0</v>
      </c>
      <c r="U4969" s="580"/>
      <c r="V4969" s="583"/>
      <c r="W4969" s="584"/>
      <c r="X4969" s="569"/>
      <c r="Y4969" s="584"/>
      <c r="Z4969" s="569"/>
      <c r="AA4969" s="584"/>
      <c r="AB4969" s="569"/>
      <c r="AC4969" s="570"/>
      <c r="AD4969" s="573"/>
      <c r="AE4969" s="574"/>
      <c r="AF4969" s="557">
        <f>IF(AB4969=0,0,(AD4969/AB4969)*100)</f>
        <v>0</v>
      </c>
      <c r="AG4969" s="558"/>
      <c r="AH4969" s="569"/>
      <c r="AI4969" s="570"/>
      <c r="AJ4969" s="573"/>
      <c r="AK4969" s="574"/>
      <c r="AL4969" s="557">
        <f>IF(AH4969=0,0,(AJ4969/AH4969)*100)</f>
        <v>0</v>
      </c>
      <c r="AM4969" s="558"/>
      <c r="AN4969" s="569"/>
      <c r="AO4969" s="570"/>
      <c r="AP4969" s="573"/>
      <c r="AQ4969" s="574"/>
      <c r="AR4969" s="557">
        <f>IF(AN4969=0,0,(AP4969/AN4969)*100)</f>
        <v>0</v>
      </c>
      <c r="AS4969" s="558"/>
      <c r="AT4969" s="561">
        <f>AB4969+AH4969+AN4969</f>
        <v>0</v>
      </c>
      <c r="AU4969" s="562"/>
      <c r="AV4969" s="565">
        <f>AD4969+AJ4969+AP4969</f>
        <v>0</v>
      </c>
      <c r="AW4969" s="566"/>
      <c r="AX4969" s="557">
        <f>IF(AT4969=0,0,(AV4969/AT4969)*100)</f>
        <v>0</v>
      </c>
      <c r="AY4969" s="558"/>
      <c r="AZ4969" s="569"/>
      <c r="BA4969" s="570"/>
      <c r="BB4969" s="573"/>
      <c r="BC4969" s="574"/>
      <c r="BD4969" s="557">
        <f>IF(AZ4969=0,0,(BB4969/AZ4969)*100)</f>
        <v>0</v>
      </c>
      <c r="BE4969" s="558"/>
      <c r="BF4969" s="561">
        <f>AT4969+AZ4969</f>
        <v>0</v>
      </c>
      <c r="BG4969" s="562"/>
      <c r="BH4969" s="565">
        <f>AV4969+BB4969</f>
        <v>0</v>
      </c>
      <c r="BI4969" s="566"/>
      <c r="BJ4969" s="557">
        <f>IF(BF4969=0,0,(BH4969/BF4969)*100)</f>
        <v>0</v>
      </c>
      <c r="BK4969" s="558"/>
      <c r="BL4969" s="602">
        <f>(AD4969*2)+(AJ4969*2)+(AP4969*3)+BB4969</f>
        <v>0</v>
      </c>
      <c r="BM4969" s="603"/>
      <c r="BN4969" s="604"/>
      <c r="BO4969" s="587">
        <f>IF(BQ4969=0,0,50*BP4969/BQ4969)</f>
        <v>0</v>
      </c>
      <c r="BP4969" s="555">
        <f>(BL4969*BS$11)+(N4969*BS$12)+(X4969*BS$13)+(R4969*BS$14)+(V4969*BS$15)+(Z4969*BS$16)</f>
        <v>0</v>
      </c>
      <c r="BQ4969" s="555">
        <f>((AZ4969-BB4969)*BS$18)+((AT4969-AV4969)*BS$17)+(H4969*BS$19)+(P4969*BS$20)</f>
        <v>0</v>
      </c>
      <c r="BR4969" s="75" t="s">
        <v>72</v>
      </c>
      <c r="BS4969" s="76">
        <f>IF(BO4962="B",'VALUE POINTS'!L$12,IF('GAME STATS'!BO4962="C",'VALUE POINTS'!M$12,'VALUE POINTS'!K$12))</f>
        <v>2</v>
      </c>
      <c r="BT4969" s="280"/>
    </row>
    <row r="4970" spans="1:72" ht="21.75" hidden="1" customHeight="1" x14ac:dyDescent="0.35">
      <c r="A4970" s="268"/>
      <c r="B4970" s="679"/>
      <c r="C4970" s="690" t="str">
        <f>IF(ROSTER!D$10="","",ROSTER!D$10)</f>
        <v/>
      </c>
      <c r="D4970" s="691"/>
      <c r="E4970" s="668"/>
      <c r="F4970" s="681"/>
      <c r="G4970" s="664"/>
      <c r="H4970" s="585"/>
      <c r="I4970" s="586"/>
      <c r="J4970" s="571"/>
      <c r="K4970" s="572"/>
      <c r="L4970" s="575"/>
      <c r="M4970" s="576"/>
      <c r="N4970" s="581" t="s">
        <v>16</v>
      </c>
      <c r="O4970" s="582"/>
      <c r="P4970" s="571"/>
      <c r="Q4970" s="572"/>
      <c r="R4970" s="575"/>
      <c r="S4970" s="576"/>
      <c r="T4970" s="581" t="s">
        <v>16</v>
      </c>
      <c r="U4970" s="582"/>
      <c r="V4970" s="585"/>
      <c r="W4970" s="586"/>
      <c r="X4970" s="571"/>
      <c r="Y4970" s="586"/>
      <c r="Z4970" s="571"/>
      <c r="AA4970" s="586"/>
      <c r="AB4970" s="571"/>
      <c r="AC4970" s="572"/>
      <c r="AD4970" s="575"/>
      <c r="AE4970" s="576"/>
      <c r="AF4970" s="577"/>
      <c r="AG4970" s="578"/>
      <c r="AH4970" s="571"/>
      <c r="AI4970" s="572"/>
      <c r="AJ4970" s="575"/>
      <c r="AK4970" s="576"/>
      <c r="AL4970" s="577"/>
      <c r="AM4970" s="578"/>
      <c r="AN4970" s="571"/>
      <c r="AO4970" s="572"/>
      <c r="AP4970" s="575"/>
      <c r="AQ4970" s="576"/>
      <c r="AR4970" s="577"/>
      <c r="AS4970" s="578"/>
      <c r="AT4970" s="627"/>
      <c r="AU4970" s="628"/>
      <c r="AV4970" s="629"/>
      <c r="AW4970" s="630"/>
      <c r="AX4970" s="577"/>
      <c r="AY4970" s="578"/>
      <c r="AZ4970" s="571"/>
      <c r="BA4970" s="572"/>
      <c r="BB4970" s="575"/>
      <c r="BC4970" s="576"/>
      <c r="BD4970" s="577"/>
      <c r="BE4970" s="578"/>
      <c r="BF4970" s="627"/>
      <c r="BG4970" s="628"/>
      <c r="BH4970" s="629"/>
      <c r="BI4970" s="630"/>
      <c r="BJ4970" s="577"/>
      <c r="BK4970" s="578"/>
      <c r="BL4970" s="605"/>
      <c r="BM4970" s="606"/>
      <c r="BN4970" s="607"/>
      <c r="BO4970" s="588"/>
      <c r="BP4970" s="556"/>
      <c r="BQ4970" s="556"/>
      <c r="BR4970" s="75" t="s">
        <v>73</v>
      </c>
      <c r="BS4970" s="76">
        <f>IF(BO4962="B",'VALUE POINTS'!L$13,IF('GAME STATS'!BO4962="C",'VALUE POINTS'!M$13,'VALUE POINTS'!K$13))</f>
        <v>2</v>
      </c>
      <c r="BT4970" s="280"/>
    </row>
    <row r="4971" spans="1:72" ht="21.75" hidden="1" customHeight="1" x14ac:dyDescent="0.35">
      <c r="A4971" s="268"/>
      <c r="B4971" s="678" t="str">
        <f>IF(ROSTER!B$12="","",ROSTER!B$12)</f>
        <v/>
      </c>
      <c r="C4971" s="669" t="str">
        <f>IF(ROSTER!C$12="","",ROSTER!C$12)</f>
        <v/>
      </c>
      <c r="D4971" s="670"/>
      <c r="E4971" s="667"/>
      <c r="F4971" s="680">
        <f>IF(E4971="y",1,IF(E4971="S",1,0))</f>
        <v>0</v>
      </c>
      <c r="G4971" s="663">
        <f>IF(E4971="S",1,0)</f>
        <v>0</v>
      </c>
      <c r="H4971" s="583"/>
      <c r="I4971" s="584"/>
      <c r="J4971" s="569"/>
      <c r="K4971" s="570"/>
      <c r="L4971" s="573"/>
      <c r="M4971" s="574"/>
      <c r="N4971" s="579">
        <f>L4971+J4971</f>
        <v>0</v>
      </c>
      <c r="O4971" s="580"/>
      <c r="P4971" s="569"/>
      <c r="Q4971" s="570"/>
      <c r="R4971" s="573"/>
      <c r="S4971" s="574"/>
      <c r="T4971" s="579">
        <f>R4971-P4971</f>
        <v>0</v>
      </c>
      <c r="U4971" s="580"/>
      <c r="V4971" s="583"/>
      <c r="W4971" s="584"/>
      <c r="X4971" s="569"/>
      <c r="Y4971" s="584"/>
      <c r="Z4971" s="569"/>
      <c r="AA4971" s="584"/>
      <c r="AB4971" s="569"/>
      <c r="AC4971" s="570"/>
      <c r="AD4971" s="573"/>
      <c r="AE4971" s="574"/>
      <c r="AF4971" s="557">
        <f>IF(AB4971=0,0,(AD4971/AB4971)*100)</f>
        <v>0</v>
      </c>
      <c r="AG4971" s="558"/>
      <c r="AH4971" s="569"/>
      <c r="AI4971" s="570"/>
      <c r="AJ4971" s="573"/>
      <c r="AK4971" s="574"/>
      <c r="AL4971" s="557">
        <f>IF(AH4971=0,0,(AJ4971/AH4971)*100)</f>
        <v>0</v>
      </c>
      <c r="AM4971" s="558"/>
      <c r="AN4971" s="569"/>
      <c r="AO4971" s="570"/>
      <c r="AP4971" s="573"/>
      <c r="AQ4971" s="574"/>
      <c r="AR4971" s="557">
        <f>IF(AN4971=0,0,(AP4971/AN4971)*100)</f>
        <v>0</v>
      </c>
      <c r="AS4971" s="558"/>
      <c r="AT4971" s="561">
        <f>AB4971+AH4971+AN4971</f>
        <v>0</v>
      </c>
      <c r="AU4971" s="562"/>
      <c r="AV4971" s="565">
        <f>AD4971+AJ4971+AP4971</f>
        <v>0</v>
      </c>
      <c r="AW4971" s="566"/>
      <c r="AX4971" s="557">
        <f>IF(AT4971=0,0,(AV4971/AT4971)*100)</f>
        <v>0</v>
      </c>
      <c r="AY4971" s="558"/>
      <c r="AZ4971" s="569"/>
      <c r="BA4971" s="570"/>
      <c r="BB4971" s="573"/>
      <c r="BC4971" s="574"/>
      <c r="BD4971" s="557">
        <f>IF(AZ4971=0,0,(BB4971/AZ4971)*100)</f>
        <v>0</v>
      </c>
      <c r="BE4971" s="558"/>
      <c r="BF4971" s="561">
        <f>AT4971+AZ4971</f>
        <v>0</v>
      </c>
      <c r="BG4971" s="562"/>
      <c r="BH4971" s="565">
        <f>AV4971+BB4971</f>
        <v>0</v>
      </c>
      <c r="BI4971" s="566"/>
      <c r="BJ4971" s="557">
        <f>IF(BF4971=0,0,(BH4971/BF4971)*100)</f>
        <v>0</v>
      </c>
      <c r="BK4971" s="558"/>
      <c r="BL4971" s="602">
        <f>(AD4971*2)+(AJ4971*2)+(AP4971*3)+BB4971</f>
        <v>0</v>
      </c>
      <c r="BM4971" s="603"/>
      <c r="BN4971" s="604"/>
      <c r="BO4971" s="587">
        <f t="shared" ref="BO4971" si="3462">IF(BQ4971=0,0,50*BP4971/BQ4971)</f>
        <v>0</v>
      </c>
      <c r="BP4971" s="555">
        <f>(BL4971*BS$11)+(N4971*BS$12)+(X4971*BS$13)+(R4971*BS$14)+(V4971*BS$15)+(Z4971*BS$16)</f>
        <v>0</v>
      </c>
      <c r="BQ4971" s="555">
        <f>((AZ4971-BB4971)*BS$18)+((AT4971-AV4971)*BS$17)+(H4971*BS$19)+(P4971*BS$20)</f>
        <v>0</v>
      </c>
      <c r="BR4971" s="75" t="s">
        <v>74</v>
      </c>
      <c r="BS4971" s="76">
        <f>IF(BO4962="B",'VALUE POINTS'!L$14,IF('GAME STATS'!BO4962="C",'VALUE POINTS'!M$14,'VALUE POINTS'!K$14))</f>
        <v>2</v>
      </c>
      <c r="BT4971" s="280"/>
    </row>
    <row r="4972" spans="1:72" ht="21.75" hidden="1" customHeight="1" x14ac:dyDescent="0.35">
      <c r="A4972" s="268"/>
      <c r="B4972" s="679"/>
      <c r="C4972" s="690" t="str">
        <f>IF(ROSTER!D$12="","",ROSTER!D$12)</f>
        <v/>
      </c>
      <c r="D4972" s="691"/>
      <c r="E4972" s="668"/>
      <c r="F4972" s="681"/>
      <c r="G4972" s="664"/>
      <c r="H4972" s="585"/>
      <c r="I4972" s="586"/>
      <c r="J4972" s="571"/>
      <c r="K4972" s="572"/>
      <c r="L4972" s="575"/>
      <c r="M4972" s="576"/>
      <c r="N4972" s="581"/>
      <c r="O4972" s="582"/>
      <c r="P4972" s="571"/>
      <c r="Q4972" s="572"/>
      <c r="R4972" s="575"/>
      <c r="S4972" s="576"/>
      <c r="T4972" s="581"/>
      <c r="U4972" s="582"/>
      <c r="V4972" s="585"/>
      <c r="W4972" s="586"/>
      <c r="X4972" s="571"/>
      <c r="Y4972" s="586"/>
      <c r="Z4972" s="571"/>
      <c r="AA4972" s="586"/>
      <c r="AB4972" s="571"/>
      <c r="AC4972" s="572"/>
      <c r="AD4972" s="575"/>
      <c r="AE4972" s="576"/>
      <c r="AF4972" s="577"/>
      <c r="AG4972" s="578"/>
      <c r="AH4972" s="571"/>
      <c r="AI4972" s="572"/>
      <c r="AJ4972" s="575"/>
      <c r="AK4972" s="576"/>
      <c r="AL4972" s="577"/>
      <c r="AM4972" s="578"/>
      <c r="AN4972" s="571"/>
      <c r="AO4972" s="572"/>
      <c r="AP4972" s="575"/>
      <c r="AQ4972" s="576"/>
      <c r="AR4972" s="577"/>
      <c r="AS4972" s="578"/>
      <c r="AT4972" s="627"/>
      <c r="AU4972" s="628"/>
      <c r="AV4972" s="629"/>
      <c r="AW4972" s="630"/>
      <c r="AX4972" s="577"/>
      <c r="AY4972" s="578"/>
      <c r="AZ4972" s="571"/>
      <c r="BA4972" s="572"/>
      <c r="BB4972" s="575"/>
      <c r="BC4972" s="576"/>
      <c r="BD4972" s="577"/>
      <c r="BE4972" s="578"/>
      <c r="BF4972" s="627"/>
      <c r="BG4972" s="628"/>
      <c r="BH4972" s="629"/>
      <c r="BI4972" s="630"/>
      <c r="BJ4972" s="577"/>
      <c r="BK4972" s="578"/>
      <c r="BL4972" s="605"/>
      <c r="BM4972" s="606"/>
      <c r="BN4972" s="607"/>
      <c r="BO4972" s="588"/>
      <c r="BP4972" s="556"/>
      <c r="BQ4972" s="556"/>
      <c r="BR4972" s="75" t="s">
        <v>75</v>
      </c>
      <c r="BS4972" s="76">
        <f>IF(BO4962="B",'VALUE POINTS'!L$15,IF('GAME STATS'!BO4962="C",'VALUE POINTS'!M$15,'VALUE POINTS'!K$15))</f>
        <v>2</v>
      </c>
      <c r="BT4972" s="280"/>
    </row>
    <row r="4973" spans="1:72" ht="21.75" hidden="1" customHeight="1" x14ac:dyDescent="0.35">
      <c r="A4973" s="268"/>
      <c r="B4973" s="678" t="str">
        <f>IF(ROSTER!B$14="","",ROSTER!B$14)</f>
        <v/>
      </c>
      <c r="C4973" s="669" t="str">
        <f>IF(ROSTER!C$14="","",ROSTER!C$14)</f>
        <v/>
      </c>
      <c r="D4973" s="670"/>
      <c r="E4973" s="667"/>
      <c r="F4973" s="680">
        <f>IF(E4973="y",1,IF(E4973="S",1,0))</f>
        <v>0</v>
      </c>
      <c r="G4973" s="663">
        <f>IF(E4973="S",1,0)</f>
        <v>0</v>
      </c>
      <c r="H4973" s="583"/>
      <c r="I4973" s="584"/>
      <c r="J4973" s="569"/>
      <c r="K4973" s="570"/>
      <c r="L4973" s="573"/>
      <c r="M4973" s="574"/>
      <c r="N4973" s="579">
        <f>L4973+J4973</f>
        <v>0</v>
      </c>
      <c r="O4973" s="580"/>
      <c r="P4973" s="569"/>
      <c r="Q4973" s="570"/>
      <c r="R4973" s="573"/>
      <c r="S4973" s="574"/>
      <c r="T4973" s="579">
        <f>R4973-P4973</f>
        <v>0</v>
      </c>
      <c r="U4973" s="580"/>
      <c r="V4973" s="583"/>
      <c r="W4973" s="584"/>
      <c r="X4973" s="569"/>
      <c r="Y4973" s="584"/>
      <c r="Z4973" s="569"/>
      <c r="AA4973" s="584"/>
      <c r="AB4973" s="569"/>
      <c r="AC4973" s="570"/>
      <c r="AD4973" s="573"/>
      <c r="AE4973" s="574"/>
      <c r="AF4973" s="557">
        <f>IF(AB4973=0,0,(AD4973/AB4973)*100)</f>
        <v>0</v>
      </c>
      <c r="AG4973" s="558"/>
      <c r="AH4973" s="569"/>
      <c r="AI4973" s="570"/>
      <c r="AJ4973" s="573"/>
      <c r="AK4973" s="574"/>
      <c r="AL4973" s="557">
        <f>IF(AH4973=0,0,(AJ4973/AH4973)*100)</f>
        <v>0</v>
      </c>
      <c r="AM4973" s="558"/>
      <c r="AN4973" s="569"/>
      <c r="AO4973" s="570"/>
      <c r="AP4973" s="573"/>
      <c r="AQ4973" s="574"/>
      <c r="AR4973" s="557">
        <f>IF(AN4973=0,0,(AP4973/AN4973)*100)</f>
        <v>0</v>
      </c>
      <c r="AS4973" s="558"/>
      <c r="AT4973" s="561">
        <f>AB4973+AH4973+AN4973</f>
        <v>0</v>
      </c>
      <c r="AU4973" s="562"/>
      <c r="AV4973" s="565">
        <f>AD4973+AJ4973+AP4973</f>
        <v>0</v>
      </c>
      <c r="AW4973" s="566"/>
      <c r="AX4973" s="557">
        <f>IF(AT4973=0,0,(AV4973/AT4973)*100)</f>
        <v>0</v>
      </c>
      <c r="AY4973" s="558"/>
      <c r="AZ4973" s="569"/>
      <c r="BA4973" s="570"/>
      <c r="BB4973" s="573"/>
      <c r="BC4973" s="574"/>
      <c r="BD4973" s="557">
        <f>IF(AZ4973=0,0,(BB4973/AZ4973)*100)</f>
        <v>0</v>
      </c>
      <c r="BE4973" s="558"/>
      <c r="BF4973" s="561">
        <f>AT4973+AZ4973</f>
        <v>0</v>
      </c>
      <c r="BG4973" s="562"/>
      <c r="BH4973" s="565">
        <f>AV4973+BB4973</f>
        <v>0</v>
      </c>
      <c r="BI4973" s="566"/>
      <c r="BJ4973" s="557">
        <f>IF(BF4973=0,0,(BH4973/BF4973)*100)</f>
        <v>0</v>
      </c>
      <c r="BK4973" s="558"/>
      <c r="BL4973" s="602">
        <f>(AD4973*2)+(AJ4973*2)+(AP4973*3)+BB4973</f>
        <v>0</v>
      </c>
      <c r="BM4973" s="603"/>
      <c r="BN4973" s="604"/>
      <c r="BO4973" s="587">
        <f t="shared" ref="BO4973" si="3463">IF(BQ4973=0,0,50*BP4973/BQ4973)</f>
        <v>0</v>
      </c>
      <c r="BP4973" s="555">
        <f>(BL4973*BS$11)+(N4973*BS$12)+(X4973*BS$13)+(R4973*BS$14)+(V4973*BS$15)+(Z4973*BS$16)</f>
        <v>0</v>
      </c>
      <c r="BQ4973" s="555">
        <f>((AZ4973-BB4973)*BS$18)+((AT4973-AV4973)*BS$17)+(H4973*BS$19)+(P4973*BS$20)</f>
        <v>0</v>
      </c>
      <c r="BR4973" s="75" t="s">
        <v>76</v>
      </c>
      <c r="BS4973" s="76">
        <f>IF(BO4962="B",'VALUE POINTS'!L$16,IF('GAME STATS'!BO4962="C",'VALUE POINTS'!M$16,'VALUE POINTS'!K$16))</f>
        <v>2</v>
      </c>
      <c r="BT4973" s="280"/>
    </row>
    <row r="4974" spans="1:72" ht="21.75" hidden="1" customHeight="1" x14ac:dyDescent="0.35">
      <c r="A4974" s="268"/>
      <c r="B4974" s="679"/>
      <c r="C4974" s="690" t="str">
        <f>IF(ROSTER!D$14="","",ROSTER!D$14)</f>
        <v/>
      </c>
      <c r="D4974" s="691"/>
      <c r="E4974" s="668"/>
      <c r="F4974" s="681"/>
      <c r="G4974" s="664"/>
      <c r="H4974" s="585"/>
      <c r="I4974" s="586"/>
      <c r="J4974" s="571"/>
      <c r="K4974" s="572"/>
      <c r="L4974" s="575"/>
      <c r="M4974" s="576"/>
      <c r="N4974" s="581"/>
      <c r="O4974" s="582"/>
      <c r="P4974" s="571"/>
      <c r="Q4974" s="572"/>
      <c r="R4974" s="575"/>
      <c r="S4974" s="576"/>
      <c r="T4974" s="581"/>
      <c r="U4974" s="582"/>
      <c r="V4974" s="585"/>
      <c r="W4974" s="586"/>
      <c r="X4974" s="571"/>
      <c r="Y4974" s="586"/>
      <c r="Z4974" s="571"/>
      <c r="AA4974" s="586"/>
      <c r="AB4974" s="571"/>
      <c r="AC4974" s="572"/>
      <c r="AD4974" s="575"/>
      <c r="AE4974" s="576"/>
      <c r="AF4974" s="577"/>
      <c r="AG4974" s="578"/>
      <c r="AH4974" s="571"/>
      <c r="AI4974" s="572"/>
      <c r="AJ4974" s="575"/>
      <c r="AK4974" s="576"/>
      <c r="AL4974" s="577"/>
      <c r="AM4974" s="578"/>
      <c r="AN4974" s="571"/>
      <c r="AO4974" s="572"/>
      <c r="AP4974" s="575"/>
      <c r="AQ4974" s="576"/>
      <c r="AR4974" s="577"/>
      <c r="AS4974" s="578"/>
      <c r="AT4974" s="627"/>
      <c r="AU4974" s="628"/>
      <c r="AV4974" s="629"/>
      <c r="AW4974" s="630"/>
      <c r="AX4974" s="577"/>
      <c r="AY4974" s="578"/>
      <c r="AZ4974" s="571"/>
      <c r="BA4974" s="572"/>
      <c r="BB4974" s="575"/>
      <c r="BC4974" s="576"/>
      <c r="BD4974" s="577"/>
      <c r="BE4974" s="578"/>
      <c r="BF4974" s="627"/>
      <c r="BG4974" s="628"/>
      <c r="BH4974" s="629"/>
      <c r="BI4974" s="630"/>
      <c r="BJ4974" s="577"/>
      <c r="BK4974" s="578"/>
      <c r="BL4974" s="605"/>
      <c r="BM4974" s="606"/>
      <c r="BN4974" s="607"/>
      <c r="BO4974" s="588"/>
      <c r="BP4974" s="556"/>
      <c r="BQ4974" s="556"/>
      <c r="BR4974" s="75" t="s">
        <v>77</v>
      </c>
      <c r="BS4974" s="76">
        <f>IF(BO4962="B",'VALUE POINTS'!L$17,IF('GAME STATS'!BO4962="C",'VALUE POINTS'!M$17,'VALUE POINTS'!K$17))</f>
        <v>1</v>
      </c>
      <c r="BT4974" s="280"/>
    </row>
    <row r="4975" spans="1:72" ht="21.75" hidden="1" customHeight="1" x14ac:dyDescent="0.35">
      <c r="A4975" s="268"/>
      <c r="B4975" s="678" t="str">
        <f>IF(ROSTER!B$16="","",ROSTER!B$16)</f>
        <v/>
      </c>
      <c r="C4975" s="669" t="str">
        <f>IF(ROSTER!C$16="","",ROSTER!C$16)</f>
        <v/>
      </c>
      <c r="D4975" s="670"/>
      <c r="E4975" s="667"/>
      <c r="F4975" s="680">
        <f>IF(E4975="y",1,IF(E4975="S",1,0))</f>
        <v>0</v>
      </c>
      <c r="G4975" s="663">
        <f>IF(E4975="S",1,0)</f>
        <v>0</v>
      </c>
      <c r="H4975" s="583"/>
      <c r="I4975" s="584"/>
      <c r="J4975" s="569"/>
      <c r="K4975" s="570"/>
      <c r="L4975" s="573"/>
      <c r="M4975" s="574"/>
      <c r="N4975" s="579">
        <f>L4975+J4975</f>
        <v>0</v>
      </c>
      <c r="O4975" s="580"/>
      <c r="P4975" s="569"/>
      <c r="Q4975" s="570"/>
      <c r="R4975" s="573"/>
      <c r="S4975" s="574"/>
      <c r="T4975" s="579">
        <f>R4975-P4975</f>
        <v>0</v>
      </c>
      <c r="U4975" s="580"/>
      <c r="V4975" s="583"/>
      <c r="W4975" s="584"/>
      <c r="X4975" s="569"/>
      <c r="Y4975" s="584"/>
      <c r="Z4975" s="569"/>
      <c r="AA4975" s="584"/>
      <c r="AB4975" s="569"/>
      <c r="AC4975" s="570"/>
      <c r="AD4975" s="573"/>
      <c r="AE4975" s="574"/>
      <c r="AF4975" s="557">
        <f>IF(AB4975=0,0,(AD4975/AB4975)*100)</f>
        <v>0</v>
      </c>
      <c r="AG4975" s="558"/>
      <c r="AH4975" s="569"/>
      <c r="AI4975" s="570"/>
      <c r="AJ4975" s="573"/>
      <c r="AK4975" s="574"/>
      <c r="AL4975" s="557">
        <f>IF(AH4975=0,0,(AJ4975/AH4975)*100)</f>
        <v>0</v>
      </c>
      <c r="AM4975" s="558"/>
      <c r="AN4975" s="569"/>
      <c r="AO4975" s="570"/>
      <c r="AP4975" s="573"/>
      <c r="AQ4975" s="574"/>
      <c r="AR4975" s="557">
        <f>IF(AN4975=0,0,(AP4975/AN4975)*100)</f>
        <v>0</v>
      </c>
      <c r="AS4975" s="558"/>
      <c r="AT4975" s="561">
        <f>AB4975+AH4975+AN4975</f>
        <v>0</v>
      </c>
      <c r="AU4975" s="562"/>
      <c r="AV4975" s="565">
        <f>AD4975+AJ4975+AP4975</f>
        <v>0</v>
      </c>
      <c r="AW4975" s="566"/>
      <c r="AX4975" s="557">
        <f>IF(AT4975=0,0,(AV4975/AT4975)*100)</f>
        <v>0</v>
      </c>
      <c r="AY4975" s="558"/>
      <c r="AZ4975" s="569"/>
      <c r="BA4975" s="570"/>
      <c r="BB4975" s="573"/>
      <c r="BC4975" s="574"/>
      <c r="BD4975" s="557">
        <f>IF(AZ4975=0,0,(BB4975/AZ4975)*100)</f>
        <v>0</v>
      </c>
      <c r="BE4975" s="558"/>
      <c r="BF4975" s="561">
        <f>AT4975+AZ4975</f>
        <v>0</v>
      </c>
      <c r="BG4975" s="562"/>
      <c r="BH4975" s="565">
        <f>AV4975+BB4975</f>
        <v>0</v>
      </c>
      <c r="BI4975" s="566"/>
      <c r="BJ4975" s="557">
        <f>IF(BF4975=0,0,(BH4975/BF4975)*100)</f>
        <v>0</v>
      </c>
      <c r="BK4975" s="558"/>
      <c r="BL4975" s="602">
        <f>(AD4975*2)+(AJ4975*2)+(AP4975*3)+BB4975</f>
        <v>0</v>
      </c>
      <c r="BM4975" s="603"/>
      <c r="BN4975" s="604"/>
      <c r="BO4975" s="587">
        <f t="shared" ref="BO4975" si="3464">IF(BQ4975=0,0,50*BP4975/BQ4975)</f>
        <v>0</v>
      </c>
      <c r="BP4975" s="555">
        <f>(BL4975*BS$11)+(N4975*BS$12)+(X4975*BS$13)+(R4975*BS$14)+(V4975*BS$15)+(Z4975*BS$16)</f>
        <v>0</v>
      </c>
      <c r="BQ4975" s="555">
        <f>((AZ4975-BB4975)*BS$18)+((AT4975-AV4975)*BS$17)+(H4975*BS$19)+(P4975*BS$20)</f>
        <v>0</v>
      </c>
      <c r="BR4975" s="75" t="s">
        <v>78</v>
      </c>
      <c r="BS4975" s="76">
        <f>IF(BO4962="B",'VALUE POINTS'!L$18,IF('GAME STATS'!BO4962="C",'VALUE POINTS'!M$18,'VALUE POINTS'!K$18))</f>
        <v>2</v>
      </c>
      <c r="BT4975" s="280"/>
    </row>
    <row r="4976" spans="1:72" ht="21.75" hidden="1" customHeight="1" x14ac:dyDescent="0.35">
      <c r="A4976" s="268"/>
      <c r="B4976" s="679"/>
      <c r="C4976" s="690" t="str">
        <f>IF(ROSTER!D$16="","",ROSTER!D$16)</f>
        <v/>
      </c>
      <c r="D4976" s="691"/>
      <c r="E4976" s="668"/>
      <c r="F4976" s="681"/>
      <c r="G4976" s="664"/>
      <c r="H4976" s="585"/>
      <c r="I4976" s="586"/>
      <c r="J4976" s="571"/>
      <c r="K4976" s="572"/>
      <c r="L4976" s="575"/>
      <c r="M4976" s="576"/>
      <c r="N4976" s="581"/>
      <c r="O4976" s="582"/>
      <c r="P4976" s="571"/>
      <c r="Q4976" s="572"/>
      <c r="R4976" s="575"/>
      <c r="S4976" s="576"/>
      <c r="T4976" s="581"/>
      <c r="U4976" s="582"/>
      <c r="V4976" s="585"/>
      <c r="W4976" s="586"/>
      <c r="X4976" s="571"/>
      <c r="Y4976" s="586"/>
      <c r="Z4976" s="571"/>
      <c r="AA4976" s="586"/>
      <c r="AB4976" s="571"/>
      <c r="AC4976" s="572"/>
      <c r="AD4976" s="575"/>
      <c r="AE4976" s="576"/>
      <c r="AF4976" s="577"/>
      <c r="AG4976" s="578"/>
      <c r="AH4976" s="571"/>
      <c r="AI4976" s="572"/>
      <c r="AJ4976" s="575"/>
      <c r="AK4976" s="576"/>
      <c r="AL4976" s="577"/>
      <c r="AM4976" s="578"/>
      <c r="AN4976" s="571"/>
      <c r="AO4976" s="572"/>
      <c r="AP4976" s="575"/>
      <c r="AQ4976" s="576"/>
      <c r="AR4976" s="577"/>
      <c r="AS4976" s="578"/>
      <c r="AT4976" s="627"/>
      <c r="AU4976" s="628"/>
      <c r="AV4976" s="629"/>
      <c r="AW4976" s="630"/>
      <c r="AX4976" s="577"/>
      <c r="AY4976" s="578"/>
      <c r="AZ4976" s="571"/>
      <c r="BA4976" s="572"/>
      <c r="BB4976" s="575"/>
      <c r="BC4976" s="576"/>
      <c r="BD4976" s="577"/>
      <c r="BE4976" s="578"/>
      <c r="BF4976" s="627"/>
      <c r="BG4976" s="628"/>
      <c r="BH4976" s="629"/>
      <c r="BI4976" s="630"/>
      <c r="BJ4976" s="577"/>
      <c r="BK4976" s="578"/>
      <c r="BL4976" s="605"/>
      <c r="BM4976" s="606"/>
      <c r="BN4976" s="607"/>
      <c r="BO4976" s="588"/>
      <c r="BP4976" s="556"/>
      <c r="BQ4976" s="556"/>
      <c r="BR4976" s="75" t="s">
        <v>79</v>
      </c>
      <c r="BS4976" s="76">
        <f>IF(BO4962="B",'VALUE POINTS'!L$19,IF('GAME STATS'!BO4962="C",'VALUE POINTS'!M$19,'VALUE POINTS'!K$19))</f>
        <v>2</v>
      </c>
      <c r="BT4976" s="280"/>
    </row>
    <row r="4977" spans="1:72" ht="21.75" hidden="1" customHeight="1" x14ac:dyDescent="0.25">
      <c r="A4977" s="268"/>
      <c r="B4977" s="678" t="str">
        <f>IF(ROSTER!B$18="","",ROSTER!B$18)</f>
        <v/>
      </c>
      <c r="C4977" s="669" t="str">
        <f>IF(ROSTER!C$18="","",ROSTER!C$18)</f>
        <v/>
      </c>
      <c r="D4977" s="670"/>
      <c r="E4977" s="667"/>
      <c r="F4977" s="680">
        <f>IF(E4977="y",1,IF(E4977="S",1,0))</f>
        <v>0</v>
      </c>
      <c r="G4977" s="663">
        <f>IF(E4977="S",1,0)</f>
        <v>0</v>
      </c>
      <c r="H4977" s="583"/>
      <c r="I4977" s="584"/>
      <c r="J4977" s="569"/>
      <c r="K4977" s="570"/>
      <c r="L4977" s="573"/>
      <c r="M4977" s="574"/>
      <c r="N4977" s="579">
        <f>L4977+J4977</f>
        <v>0</v>
      </c>
      <c r="O4977" s="580"/>
      <c r="P4977" s="569"/>
      <c r="Q4977" s="570"/>
      <c r="R4977" s="573"/>
      <c r="S4977" s="574"/>
      <c r="T4977" s="579">
        <f>R4977-P4977</f>
        <v>0</v>
      </c>
      <c r="U4977" s="580"/>
      <c r="V4977" s="583"/>
      <c r="W4977" s="584"/>
      <c r="X4977" s="569"/>
      <c r="Y4977" s="584"/>
      <c r="Z4977" s="569"/>
      <c r="AA4977" s="584"/>
      <c r="AB4977" s="569"/>
      <c r="AC4977" s="570"/>
      <c r="AD4977" s="573"/>
      <c r="AE4977" s="574"/>
      <c r="AF4977" s="557">
        <f>IF(AB4977=0,0,(AD4977/AB4977)*100)</f>
        <v>0</v>
      </c>
      <c r="AG4977" s="558"/>
      <c r="AH4977" s="569"/>
      <c r="AI4977" s="570"/>
      <c r="AJ4977" s="573"/>
      <c r="AK4977" s="574"/>
      <c r="AL4977" s="557">
        <f>IF(AH4977=0,0,(AJ4977/AH4977)*100)</f>
        <v>0</v>
      </c>
      <c r="AM4977" s="558"/>
      <c r="AN4977" s="569"/>
      <c r="AO4977" s="570"/>
      <c r="AP4977" s="573"/>
      <c r="AQ4977" s="574"/>
      <c r="AR4977" s="557">
        <f>IF(AN4977=0,0,(AP4977/AN4977)*100)</f>
        <v>0</v>
      </c>
      <c r="AS4977" s="558"/>
      <c r="AT4977" s="561">
        <f>AB4977+AH4977+AN4977</f>
        <v>0</v>
      </c>
      <c r="AU4977" s="562"/>
      <c r="AV4977" s="565">
        <f>AD4977+AJ4977+AP4977</f>
        <v>0</v>
      </c>
      <c r="AW4977" s="566"/>
      <c r="AX4977" s="557">
        <f>IF(AT4977=0,0,(AV4977/AT4977)*100)</f>
        <v>0</v>
      </c>
      <c r="AY4977" s="558"/>
      <c r="AZ4977" s="569"/>
      <c r="BA4977" s="570"/>
      <c r="BB4977" s="573"/>
      <c r="BC4977" s="574"/>
      <c r="BD4977" s="557">
        <f>IF(AZ4977=0,0,(BB4977/AZ4977)*100)</f>
        <v>0</v>
      </c>
      <c r="BE4977" s="558"/>
      <c r="BF4977" s="561">
        <f>AT4977+AZ4977</f>
        <v>0</v>
      </c>
      <c r="BG4977" s="562"/>
      <c r="BH4977" s="565">
        <f>AV4977+BB4977</f>
        <v>0</v>
      </c>
      <c r="BI4977" s="566"/>
      <c r="BJ4977" s="557">
        <f>IF(BF4977=0,0,(BH4977/BF4977)*100)</f>
        <v>0</v>
      </c>
      <c r="BK4977" s="558"/>
      <c r="BL4977" s="602">
        <f>(AD4977*2)+(AJ4977*2)+(AP4977*3)+BB4977</f>
        <v>0</v>
      </c>
      <c r="BM4977" s="603"/>
      <c r="BN4977" s="604"/>
      <c r="BO4977" s="587">
        <f t="shared" ref="BO4977" si="3465">IF(BQ4977=0,0,50*BP4977/BQ4977)</f>
        <v>0</v>
      </c>
      <c r="BP4977" s="555">
        <f>(BL4977*BS$11)+(N4977*BS$12)+(X4977*BS$13)+(R4977*BS$14)+(V4977*BS$15)+(Z4977*BS$16)</f>
        <v>0</v>
      </c>
      <c r="BQ4977" s="555">
        <f>((AZ4977-BB4977)*BS$18)+((AT4977-AV4977)*BS$17)+(H4977*BS$19)+(P4977*BS$20)</f>
        <v>0</v>
      </c>
      <c r="BR4977" s="65"/>
      <c r="BS4977" s="65"/>
      <c r="BT4977" s="280"/>
    </row>
    <row r="4978" spans="1:72" ht="21.75" hidden="1" customHeight="1" x14ac:dyDescent="0.25">
      <c r="A4978" s="268"/>
      <c r="B4978" s="679"/>
      <c r="C4978" s="690" t="str">
        <f>IF(ROSTER!D$18="","",ROSTER!D$18)</f>
        <v/>
      </c>
      <c r="D4978" s="691"/>
      <c r="E4978" s="668"/>
      <c r="F4978" s="681"/>
      <c r="G4978" s="664"/>
      <c r="H4978" s="585"/>
      <c r="I4978" s="586"/>
      <c r="J4978" s="571"/>
      <c r="K4978" s="572"/>
      <c r="L4978" s="575"/>
      <c r="M4978" s="576"/>
      <c r="N4978" s="581"/>
      <c r="O4978" s="582"/>
      <c r="P4978" s="571"/>
      <c r="Q4978" s="572"/>
      <c r="R4978" s="575"/>
      <c r="S4978" s="576"/>
      <c r="T4978" s="581"/>
      <c r="U4978" s="582"/>
      <c r="V4978" s="585"/>
      <c r="W4978" s="586"/>
      <c r="X4978" s="571"/>
      <c r="Y4978" s="586"/>
      <c r="Z4978" s="571"/>
      <c r="AA4978" s="586"/>
      <c r="AB4978" s="571"/>
      <c r="AC4978" s="572"/>
      <c r="AD4978" s="575"/>
      <c r="AE4978" s="576"/>
      <c r="AF4978" s="577"/>
      <c r="AG4978" s="578"/>
      <c r="AH4978" s="571"/>
      <c r="AI4978" s="572"/>
      <c r="AJ4978" s="575"/>
      <c r="AK4978" s="576"/>
      <c r="AL4978" s="577"/>
      <c r="AM4978" s="578"/>
      <c r="AN4978" s="571"/>
      <c r="AO4978" s="572"/>
      <c r="AP4978" s="575"/>
      <c r="AQ4978" s="576"/>
      <c r="AR4978" s="577"/>
      <c r="AS4978" s="578"/>
      <c r="AT4978" s="627"/>
      <c r="AU4978" s="628"/>
      <c r="AV4978" s="629"/>
      <c r="AW4978" s="630"/>
      <c r="AX4978" s="577"/>
      <c r="AY4978" s="578"/>
      <c r="AZ4978" s="571"/>
      <c r="BA4978" s="572"/>
      <c r="BB4978" s="575"/>
      <c r="BC4978" s="576"/>
      <c r="BD4978" s="577"/>
      <c r="BE4978" s="578"/>
      <c r="BF4978" s="627"/>
      <c r="BG4978" s="628"/>
      <c r="BH4978" s="629"/>
      <c r="BI4978" s="630"/>
      <c r="BJ4978" s="577"/>
      <c r="BK4978" s="578"/>
      <c r="BL4978" s="605"/>
      <c r="BM4978" s="606"/>
      <c r="BN4978" s="607"/>
      <c r="BO4978" s="588"/>
      <c r="BP4978" s="556"/>
      <c r="BQ4978" s="556"/>
      <c r="BR4978" s="65"/>
      <c r="BS4978" s="65"/>
      <c r="BT4978" s="268"/>
    </row>
    <row r="4979" spans="1:72" ht="21.75" hidden="1" customHeight="1" x14ac:dyDescent="0.25">
      <c r="A4979" s="268"/>
      <c r="B4979" s="678" t="str">
        <f>IF(ROSTER!B$20="","",ROSTER!B$20)</f>
        <v/>
      </c>
      <c r="C4979" s="669" t="str">
        <f>IF(ROSTER!C$20="","",ROSTER!C$20)</f>
        <v/>
      </c>
      <c r="D4979" s="670"/>
      <c r="E4979" s="667"/>
      <c r="F4979" s="680">
        <f>IF(E4979="y",1,IF(E4979="S",1,0))</f>
        <v>0</v>
      </c>
      <c r="G4979" s="663">
        <f>IF(E4979="S",1,0)</f>
        <v>0</v>
      </c>
      <c r="H4979" s="583"/>
      <c r="I4979" s="584"/>
      <c r="J4979" s="569"/>
      <c r="K4979" s="570"/>
      <c r="L4979" s="573"/>
      <c r="M4979" s="574"/>
      <c r="N4979" s="579">
        <f>L4979+J4979</f>
        <v>0</v>
      </c>
      <c r="O4979" s="580"/>
      <c r="P4979" s="569"/>
      <c r="Q4979" s="570"/>
      <c r="R4979" s="573"/>
      <c r="S4979" s="574"/>
      <c r="T4979" s="579">
        <f>R4979-P4979</f>
        <v>0</v>
      </c>
      <c r="U4979" s="580"/>
      <c r="V4979" s="583"/>
      <c r="W4979" s="584"/>
      <c r="X4979" s="569"/>
      <c r="Y4979" s="584"/>
      <c r="Z4979" s="569"/>
      <c r="AA4979" s="584"/>
      <c r="AB4979" s="569"/>
      <c r="AC4979" s="570"/>
      <c r="AD4979" s="573"/>
      <c r="AE4979" s="574"/>
      <c r="AF4979" s="557">
        <f>IF(AB4979=0,0,(AD4979/AB4979)*100)</f>
        <v>0</v>
      </c>
      <c r="AG4979" s="558"/>
      <c r="AH4979" s="569"/>
      <c r="AI4979" s="570"/>
      <c r="AJ4979" s="573"/>
      <c r="AK4979" s="574"/>
      <c r="AL4979" s="557">
        <f>IF(AH4979=0,0,(AJ4979/AH4979)*100)</f>
        <v>0</v>
      </c>
      <c r="AM4979" s="558"/>
      <c r="AN4979" s="569"/>
      <c r="AO4979" s="570"/>
      <c r="AP4979" s="573"/>
      <c r="AQ4979" s="574"/>
      <c r="AR4979" s="557">
        <f>IF(AN4979=0,0,(AP4979/AN4979)*100)</f>
        <v>0</v>
      </c>
      <c r="AS4979" s="558"/>
      <c r="AT4979" s="561">
        <f>AB4979+AH4979+AN4979</f>
        <v>0</v>
      </c>
      <c r="AU4979" s="562"/>
      <c r="AV4979" s="565">
        <f>AD4979+AJ4979+AP4979</f>
        <v>0</v>
      </c>
      <c r="AW4979" s="566"/>
      <c r="AX4979" s="557">
        <f>IF(AT4979=0,0,(AV4979/AT4979)*100)</f>
        <v>0</v>
      </c>
      <c r="AY4979" s="558"/>
      <c r="AZ4979" s="569"/>
      <c r="BA4979" s="570"/>
      <c r="BB4979" s="573"/>
      <c r="BC4979" s="574"/>
      <c r="BD4979" s="557">
        <f>IF(AZ4979=0,0,(BB4979/AZ4979)*100)</f>
        <v>0</v>
      </c>
      <c r="BE4979" s="558"/>
      <c r="BF4979" s="561">
        <f>AT4979+AZ4979</f>
        <v>0</v>
      </c>
      <c r="BG4979" s="562"/>
      <c r="BH4979" s="565">
        <f>AV4979+BB4979</f>
        <v>0</v>
      </c>
      <c r="BI4979" s="566"/>
      <c r="BJ4979" s="557">
        <f>IF(BF4979=0,0,(BH4979/BF4979)*100)</f>
        <v>0</v>
      </c>
      <c r="BK4979" s="558"/>
      <c r="BL4979" s="602">
        <f>(AD4979*2)+(AJ4979*2)+(AP4979*3)+BB4979</f>
        <v>0</v>
      </c>
      <c r="BM4979" s="603"/>
      <c r="BN4979" s="604"/>
      <c r="BO4979" s="587">
        <f t="shared" ref="BO4979" si="3466">IF(BQ4979=0,0,50*BP4979/BQ4979)</f>
        <v>0</v>
      </c>
      <c r="BP4979" s="555">
        <f>(BL4979*BS$11)+(N4979*BS$12)+(X4979*BS$13)+(R4979*BS$14)+(V4979*BS$15)+(Z4979*BS$16)</f>
        <v>0</v>
      </c>
      <c r="BQ4979" s="555">
        <f>((AZ4979-BB4979)*BS$18)+((AT4979-AV4979)*BS$17)+(H4979*BS$19)+(P4979*BS$20)</f>
        <v>0</v>
      </c>
      <c r="BR4979" s="65"/>
      <c r="BS4979" s="65"/>
      <c r="BT4979" s="268"/>
    </row>
    <row r="4980" spans="1:72" ht="21.75" hidden="1" customHeight="1" x14ac:dyDescent="0.25">
      <c r="A4980" s="268"/>
      <c r="B4980" s="679"/>
      <c r="C4980" s="690" t="str">
        <f>IF(ROSTER!D$20="","",ROSTER!D$20)</f>
        <v/>
      </c>
      <c r="D4980" s="691"/>
      <c r="E4980" s="668"/>
      <c r="F4980" s="681"/>
      <c r="G4980" s="664"/>
      <c r="H4980" s="585"/>
      <c r="I4980" s="586"/>
      <c r="J4980" s="571"/>
      <c r="K4980" s="572"/>
      <c r="L4980" s="575"/>
      <c r="M4980" s="576"/>
      <c r="N4980" s="581"/>
      <c r="O4980" s="582"/>
      <c r="P4980" s="571"/>
      <c r="Q4980" s="572"/>
      <c r="R4980" s="575"/>
      <c r="S4980" s="576"/>
      <c r="T4980" s="581"/>
      <c r="U4980" s="582"/>
      <c r="V4980" s="585"/>
      <c r="W4980" s="586"/>
      <c r="X4980" s="571"/>
      <c r="Y4980" s="586"/>
      <c r="Z4980" s="571"/>
      <c r="AA4980" s="586"/>
      <c r="AB4980" s="571"/>
      <c r="AC4980" s="572"/>
      <c r="AD4980" s="575"/>
      <c r="AE4980" s="576"/>
      <c r="AF4980" s="577"/>
      <c r="AG4980" s="578"/>
      <c r="AH4980" s="571"/>
      <c r="AI4980" s="572"/>
      <c r="AJ4980" s="575"/>
      <c r="AK4980" s="576"/>
      <c r="AL4980" s="577"/>
      <c r="AM4980" s="578"/>
      <c r="AN4980" s="571"/>
      <c r="AO4980" s="572"/>
      <c r="AP4980" s="575"/>
      <c r="AQ4980" s="576"/>
      <c r="AR4980" s="577"/>
      <c r="AS4980" s="578"/>
      <c r="AT4980" s="627"/>
      <c r="AU4980" s="628"/>
      <c r="AV4980" s="629"/>
      <c r="AW4980" s="630"/>
      <c r="AX4980" s="577"/>
      <c r="AY4980" s="578"/>
      <c r="AZ4980" s="571"/>
      <c r="BA4980" s="572"/>
      <c r="BB4980" s="575"/>
      <c r="BC4980" s="576"/>
      <c r="BD4980" s="577"/>
      <c r="BE4980" s="578"/>
      <c r="BF4980" s="627"/>
      <c r="BG4980" s="628"/>
      <c r="BH4980" s="629"/>
      <c r="BI4980" s="630"/>
      <c r="BJ4980" s="577"/>
      <c r="BK4980" s="578"/>
      <c r="BL4980" s="605"/>
      <c r="BM4980" s="606"/>
      <c r="BN4980" s="607"/>
      <c r="BO4980" s="588"/>
      <c r="BP4980" s="556"/>
      <c r="BQ4980" s="556"/>
      <c r="BR4980" s="65"/>
      <c r="BS4980" s="65"/>
      <c r="BT4980" s="268"/>
    </row>
    <row r="4981" spans="1:72" ht="21.75" hidden="1" customHeight="1" x14ac:dyDescent="0.25">
      <c r="A4981" s="268"/>
      <c r="B4981" s="678" t="str">
        <f>IF(ROSTER!B$22="","",ROSTER!B$22)</f>
        <v/>
      </c>
      <c r="C4981" s="669" t="str">
        <f>IF(ROSTER!C$22="","",ROSTER!C$22)</f>
        <v/>
      </c>
      <c r="D4981" s="670"/>
      <c r="E4981" s="667"/>
      <c r="F4981" s="680">
        <f>IF(E4981="y",1,IF(E4981="S",1,0))</f>
        <v>0</v>
      </c>
      <c r="G4981" s="663">
        <f>IF(E4981="S",1,0)</f>
        <v>0</v>
      </c>
      <c r="H4981" s="583"/>
      <c r="I4981" s="584"/>
      <c r="J4981" s="569"/>
      <c r="K4981" s="570"/>
      <c r="L4981" s="573"/>
      <c r="M4981" s="574"/>
      <c r="N4981" s="579">
        <f>L4981+J4981</f>
        <v>0</v>
      </c>
      <c r="O4981" s="580"/>
      <c r="P4981" s="569"/>
      <c r="Q4981" s="570"/>
      <c r="R4981" s="573"/>
      <c r="S4981" s="574"/>
      <c r="T4981" s="579">
        <f>R4981-P4981</f>
        <v>0</v>
      </c>
      <c r="U4981" s="580"/>
      <c r="V4981" s="583"/>
      <c r="W4981" s="584"/>
      <c r="X4981" s="569"/>
      <c r="Y4981" s="584"/>
      <c r="Z4981" s="569"/>
      <c r="AA4981" s="584"/>
      <c r="AB4981" s="569"/>
      <c r="AC4981" s="570"/>
      <c r="AD4981" s="573"/>
      <c r="AE4981" s="574"/>
      <c r="AF4981" s="557">
        <f>IF(AB4981=0,0,(AD4981/AB4981)*100)</f>
        <v>0</v>
      </c>
      <c r="AG4981" s="558"/>
      <c r="AH4981" s="569"/>
      <c r="AI4981" s="570"/>
      <c r="AJ4981" s="573"/>
      <c r="AK4981" s="574"/>
      <c r="AL4981" s="557">
        <f>IF(AH4981=0,0,(AJ4981/AH4981)*100)</f>
        <v>0</v>
      </c>
      <c r="AM4981" s="558"/>
      <c r="AN4981" s="569"/>
      <c r="AO4981" s="570"/>
      <c r="AP4981" s="573"/>
      <c r="AQ4981" s="574"/>
      <c r="AR4981" s="557">
        <f>IF(AN4981=0,0,(AP4981/AN4981)*100)</f>
        <v>0</v>
      </c>
      <c r="AS4981" s="558"/>
      <c r="AT4981" s="561">
        <f>AB4981+AH4981+AN4981</f>
        <v>0</v>
      </c>
      <c r="AU4981" s="562"/>
      <c r="AV4981" s="565">
        <f>AD4981+AJ4981+AP4981</f>
        <v>0</v>
      </c>
      <c r="AW4981" s="566"/>
      <c r="AX4981" s="557">
        <f>IF(AT4981=0,0,(AV4981/AT4981)*100)</f>
        <v>0</v>
      </c>
      <c r="AY4981" s="558"/>
      <c r="AZ4981" s="569"/>
      <c r="BA4981" s="570"/>
      <c r="BB4981" s="573"/>
      <c r="BC4981" s="574"/>
      <c r="BD4981" s="557">
        <f>IF(AZ4981=0,0,(BB4981/AZ4981)*100)</f>
        <v>0</v>
      </c>
      <c r="BE4981" s="558"/>
      <c r="BF4981" s="561">
        <f>AT4981+AZ4981</f>
        <v>0</v>
      </c>
      <c r="BG4981" s="562"/>
      <c r="BH4981" s="565">
        <f>AV4981+BB4981</f>
        <v>0</v>
      </c>
      <c r="BI4981" s="566"/>
      <c r="BJ4981" s="557">
        <f>IF(BF4981=0,0,(BH4981/BF4981)*100)</f>
        <v>0</v>
      </c>
      <c r="BK4981" s="558"/>
      <c r="BL4981" s="602">
        <f>(AD4981*2)+(AJ4981*2)+(AP4981*3)+BB4981</f>
        <v>0</v>
      </c>
      <c r="BM4981" s="603"/>
      <c r="BN4981" s="604"/>
      <c r="BO4981" s="587">
        <f t="shared" ref="BO4981" si="3467">IF(BQ4981=0,0,50*BP4981/BQ4981)</f>
        <v>0</v>
      </c>
      <c r="BP4981" s="555">
        <f>(BL4981*BS$11)+(N4981*BS$12)+(X4981*BS$13)+(R4981*BS$14)+(V4981*BS$15)+(Z4981*BS$16)</f>
        <v>0</v>
      </c>
      <c r="BQ4981" s="555">
        <f>((AZ4981-BB4981)*BS$18)+((AT4981-AV4981)*BS$17)+(H4981*BS$19)+(P4981*BS$20)</f>
        <v>0</v>
      </c>
      <c r="BR4981" s="65"/>
      <c r="BS4981" s="65"/>
      <c r="BT4981" s="268"/>
    </row>
    <row r="4982" spans="1:72" ht="21.75" hidden="1" customHeight="1" x14ac:dyDescent="0.25">
      <c r="A4982" s="268"/>
      <c r="B4982" s="679"/>
      <c r="C4982" s="690" t="str">
        <f>IF(ROSTER!D$22="","",ROSTER!D$22)</f>
        <v/>
      </c>
      <c r="D4982" s="691"/>
      <c r="E4982" s="668"/>
      <c r="F4982" s="681"/>
      <c r="G4982" s="664"/>
      <c r="H4982" s="585"/>
      <c r="I4982" s="586"/>
      <c r="J4982" s="571"/>
      <c r="K4982" s="572"/>
      <c r="L4982" s="575"/>
      <c r="M4982" s="576"/>
      <c r="N4982" s="581"/>
      <c r="O4982" s="582"/>
      <c r="P4982" s="571"/>
      <c r="Q4982" s="572"/>
      <c r="R4982" s="575"/>
      <c r="S4982" s="576"/>
      <c r="T4982" s="581"/>
      <c r="U4982" s="582"/>
      <c r="V4982" s="585"/>
      <c r="W4982" s="586"/>
      <c r="X4982" s="571"/>
      <c r="Y4982" s="586"/>
      <c r="Z4982" s="571"/>
      <c r="AA4982" s="586"/>
      <c r="AB4982" s="571"/>
      <c r="AC4982" s="572"/>
      <c r="AD4982" s="575"/>
      <c r="AE4982" s="576"/>
      <c r="AF4982" s="577"/>
      <c r="AG4982" s="578"/>
      <c r="AH4982" s="571"/>
      <c r="AI4982" s="572"/>
      <c r="AJ4982" s="575"/>
      <c r="AK4982" s="576"/>
      <c r="AL4982" s="577"/>
      <c r="AM4982" s="578"/>
      <c r="AN4982" s="571"/>
      <c r="AO4982" s="572"/>
      <c r="AP4982" s="575"/>
      <c r="AQ4982" s="576"/>
      <c r="AR4982" s="577"/>
      <c r="AS4982" s="578"/>
      <c r="AT4982" s="627"/>
      <c r="AU4982" s="628"/>
      <c r="AV4982" s="629"/>
      <c r="AW4982" s="630"/>
      <c r="AX4982" s="577"/>
      <c r="AY4982" s="578"/>
      <c r="AZ4982" s="571"/>
      <c r="BA4982" s="572"/>
      <c r="BB4982" s="575"/>
      <c r="BC4982" s="576"/>
      <c r="BD4982" s="577"/>
      <c r="BE4982" s="578"/>
      <c r="BF4982" s="627"/>
      <c r="BG4982" s="628"/>
      <c r="BH4982" s="629"/>
      <c r="BI4982" s="630"/>
      <c r="BJ4982" s="577"/>
      <c r="BK4982" s="578"/>
      <c r="BL4982" s="605"/>
      <c r="BM4982" s="606"/>
      <c r="BN4982" s="607"/>
      <c r="BO4982" s="588"/>
      <c r="BP4982" s="556"/>
      <c r="BQ4982" s="556"/>
      <c r="BR4982" s="65"/>
      <c r="BS4982" s="65"/>
      <c r="BT4982" s="268"/>
    </row>
    <row r="4983" spans="1:72" ht="21.75" hidden="1" customHeight="1" x14ac:dyDescent="0.25">
      <c r="A4983" s="268"/>
      <c r="B4983" s="678" t="str">
        <f>IF(ROSTER!B$24="","",ROSTER!B$24)</f>
        <v/>
      </c>
      <c r="C4983" s="669" t="str">
        <f>IF(ROSTER!C$24="","",ROSTER!C$24)</f>
        <v/>
      </c>
      <c r="D4983" s="670"/>
      <c r="E4983" s="667"/>
      <c r="F4983" s="680">
        <f>IF(E4983="y",1,IF(E4983="S",1,0))</f>
        <v>0</v>
      </c>
      <c r="G4983" s="663">
        <f>IF(E4983="S",1,0)</f>
        <v>0</v>
      </c>
      <c r="H4983" s="583"/>
      <c r="I4983" s="584"/>
      <c r="J4983" s="569"/>
      <c r="K4983" s="570"/>
      <c r="L4983" s="573"/>
      <c r="M4983" s="574"/>
      <c r="N4983" s="579">
        <f>L4983+J4983</f>
        <v>0</v>
      </c>
      <c r="O4983" s="580"/>
      <c r="P4983" s="569"/>
      <c r="Q4983" s="570"/>
      <c r="R4983" s="573"/>
      <c r="S4983" s="574"/>
      <c r="T4983" s="579">
        <f>R4983-P4983</f>
        <v>0</v>
      </c>
      <c r="U4983" s="580"/>
      <c r="V4983" s="583"/>
      <c r="W4983" s="584"/>
      <c r="X4983" s="569"/>
      <c r="Y4983" s="584"/>
      <c r="Z4983" s="569"/>
      <c r="AA4983" s="584"/>
      <c r="AB4983" s="569"/>
      <c r="AC4983" s="570"/>
      <c r="AD4983" s="573"/>
      <c r="AE4983" s="574"/>
      <c r="AF4983" s="557">
        <f>IF(AB4983=0,0,(AD4983/AB4983)*100)</f>
        <v>0</v>
      </c>
      <c r="AG4983" s="558"/>
      <c r="AH4983" s="569"/>
      <c r="AI4983" s="570"/>
      <c r="AJ4983" s="573"/>
      <c r="AK4983" s="574"/>
      <c r="AL4983" s="557">
        <f>IF(AH4983=0,0,(AJ4983/AH4983)*100)</f>
        <v>0</v>
      </c>
      <c r="AM4983" s="558"/>
      <c r="AN4983" s="569"/>
      <c r="AO4983" s="570"/>
      <c r="AP4983" s="573"/>
      <c r="AQ4983" s="574"/>
      <c r="AR4983" s="557">
        <f>IF(AN4983=0,0,(AP4983/AN4983)*100)</f>
        <v>0</v>
      </c>
      <c r="AS4983" s="558"/>
      <c r="AT4983" s="561">
        <f>AB4983+AH4983+AN4983</f>
        <v>0</v>
      </c>
      <c r="AU4983" s="562"/>
      <c r="AV4983" s="565">
        <f>AD4983+AJ4983+AP4983</f>
        <v>0</v>
      </c>
      <c r="AW4983" s="566"/>
      <c r="AX4983" s="557">
        <f>IF(AT4983=0,0,(AV4983/AT4983)*100)</f>
        <v>0</v>
      </c>
      <c r="AY4983" s="558"/>
      <c r="AZ4983" s="569"/>
      <c r="BA4983" s="570"/>
      <c r="BB4983" s="573"/>
      <c r="BC4983" s="574"/>
      <c r="BD4983" s="557">
        <f>IF(AZ4983=0,0,(BB4983/AZ4983)*100)</f>
        <v>0</v>
      </c>
      <c r="BE4983" s="558"/>
      <c r="BF4983" s="561">
        <f>AT4983+AZ4983</f>
        <v>0</v>
      </c>
      <c r="BG4983" s="562"/>
      <c r="BH4983" s="565">
        <f>AV4983+BB4983</f>
        <v>0</v>
      </c>
      <c r="BI4983" s="566"/>
      <c r="BJ4983" s="557">
        <f>IF(BF4983=0,0,(BH4983/BF4983)*100)</f>
        <v>0</v>
      </c>
      <c r="BK4983" s="558"/>
      <c r="BL4983" s="602">
        <f>(AD4983*2)+(AJ4983*2)+(AP4983*3)+BB4983</f>
        <v>0</v>
      </c>
      <c r="BM4983" s="603"/>
      <c r="BN4983" s="604"/>
      <c r="BO4983" s="587">
        <f t="shared" ref="BO4983" si="3468">IF(BQ4983=0,0,50*BP4983/BQ4983)</f>
        <v>0</v>
      </c>
      <c r="BP4983" s="555">
        <f>(BL4983*BS$11)+(N4983*BS$12)+(X4983*BS$13)+(R4983*BS$14)+(V4983*BS$15)+(Z4983*BS$16)</f>
        <v>0</v>
      </c>
      <c r="BQ4983" s="555">
        <f>((AZ4983-BB4983)*BS$18)+((AT4983-AV4983)*BS$17)+(H4983*BS$19)+(P4983*BS$20)</f>
        <v>0</v>
      </c>
      <c r="BR4983" s="65"/>
      <c r="BS4983" s="65"/>
      <c r="BT4983" s="268"/>
    </row>
    <row r="4984" spans="1:72" ht="21.75" hidden="1" customHeight="1" x14ac:dyDescent="0.25">
      <c r="A4984" s="268"/>
      <c r="B4984" s="679"/>
      <c r="C4984" s="690" t="str">
        <f>IF(ROSTER!D$24="","",ROSTER!D$24)</f>
        <v/>
      </c>
      <c r="D4984" s="691"/>
      <c r="E4984" s="668"/>
      <c r="F4984" s="681"/>
      <c r="G4984" s="664"/>
      <c r="H4984" s="585"/>
      <c r="I4984" s="586"/>
      <c r="J4984" s="571"/>
      <c r="K4984" s="572"/>
      <c r="L4984" s="575"/>
      <c r="M4984" s="576"/>
      <c r="N4984" s="581"/>
      <c r="O4984" s="582"/>
      <c r="P4984" s="571"/>
      <c r="Q4984" s="572"/>
      <c r="R4984" s="575"/>
      <c r="S4984" s="576"/>
      <c r="T4984" s="581"/>
      <c r="U4984" s="582"/>
      <c r="V4984" s="585"/>
      <c r="W4984" s="586"/>
      <c r="X4984" s="571"/>
      <c r="Y4984" s="586"/>
      <c r="Z4984" s="571"/>
      <c r="AA4984" s="586"/>
      <c r="AB4984" s="571"/>
      <c r="AC4984" s="572"/>
      <c r="AD4984" s="575"/>
      <c r="AE4984" s="576"/>
      <c r="AF4984" s="577"/>
      <c r="AG4984" s="578"/>
      <c r="AH4984" s="571"/>
      <c r="AI4984" s="572"/>
      <c r="AJ4984" s="575"/>
      <c r="AK4984" s="576"/>
      <c r="AL4984" s="577"/>
      <c r="AM4984" s="578"/>
      <c r="AN4984" s="571"/>
      <c r="AO4984" s="572"/>
      <c r="AP4984" s="575"/>
      <c r="AQ4984" s="576"/>
      <c r="AR4984" s="577"/>
      <c r="AS4984" s="578"/>
      <c r="AT4984" s="627"/>
      <c r="AU4984" s="628"/>
      <c r="AV4984" s="629"/>
      <c r="AW4984" s="630"/>
      <c r="AX4984" s="577"/>
      <c r="AY4984" s="578"/>
      <c r="AZ4984" s="571"/>
      <c r="BA4984" s="572"/>
      <c r="BB4984" s="575"/>
      <c r="BC4984" s="576"/>
      <c r="BD4984" s="577"/>
      <c r="BE4984" s="578"/>
      <c r="BF4984" s="627"/>
      <c r="BG4984" s="628"/>
      <c r="BH4984" s="629"/>
      <c r="BI4984" s="630"/>
      <c r="BJ4984" s="577"/>
      <c r="BK4984" s="578"/>
      <c r="BL4984" s="605"/>
      <c r="BM4984" s="606"/>
      <c r="BN4984" s="607"/>
      <c r="BO4984" s="588"/>
      <c r="BP4984" s="556"/>
      <c r="BQ4984" s="556"/>
      <c r="BR4984" s="65"/>
      <c r="BS4984" s="65"/>
      <c r="BT4984" s="268"/>
    </row>
    <row r="4985" spans="1:72" ht="21.75" hidden="1" customHeight="1" x14ac:dyDescent="0.25">
      <c r="A4985" s="268"/>
      <c r="B4985" s="678" t="str">
        <f>IF(ROSTER!B$26="","",ROSTER!B$26)</f>
        <v/>
      </c>
      <c r="C4985" s="669" t="str">
        <f>IF(ROSTER!C$26="","",ROSTER!C$26)</f>
        <v/>
      </c>
      <c r="D4985" s="670"/>
      <c r="E4985" s="667"/>
      <c r="F4985" s="680">
        <f>IF(E4985="y",1,IF(E4985="S",1,0))</f>
        <v>0</v>
      </c>
      <c r="G4985" s="663">
        <f>IF(E4985="S",1,0)</f>
        <v>0</v>
      </c>
      <c r="H4985" s="583"/>
      <c r="I4985" s="584"/>
      <c r="J4985" s="569"/>
      <c r="K4985" s="570"/>
      <c r="L4985" s="573"/>
      <c r="M4985" s="574"/>
      <c r="N4985" s="579">
        <f>L4985+J4985</f>
        <v>0</v>
      </c>
      <c r="O4985" s="580"/>
      <c r="P4985" s="569"/>
      <c r="Q4985" s="570"/>
      <c r="R4985" s="573"/>
      <c r="S4985" s="574"/>
      <c r="T4985" s="579">
        <f>R4985-P4985</f>
        <v>0</v>
      </c>
      <c r="U4985" s="580"/>
      <c r="V4985" s="583"/>
      <c r="W4985" s="584"/>
      <c r="X4985" s="569"/>
      <c r="Y4985" s="584"/>
      <c r="Z4985" s="569"/>
      <c r="AA4985" s="584"/>
      <c r="AB4985" s="569"/>
      <c r="AC4985" s="570"/>
      <c r="AD4985" s="573"/>
      <c r="AE4985" s="574"/>
      <c r="AF4985" s="557">
        <f>IF(AB4985=0,0,(AD4985/AB4985)*100)</f>
        <v>0</v>
      </c>
      <c r="AG4985" s="558"/>
      <c r="AH4985" s="569"/>
      <c r="AI4985" s="570"/>
      <c r="AJ4985" s="573"/>
      <c r="AK4985" s="574"/>
      <c r="AL4985" s="557">
        <f>IF(AH4985=0,0,(AJ4985/AH4985)*100)</f>
        <v>0</v>
      </c>
      <c r="AM4985" s="558"/>
      <c r="AN4985" s="569"/>
      <c r="AO4985" s="570"/>
      <c r="AP4985" s="573"/>
      <c r="AQ4985" s="574"/>
      <c r="AR4985" s="557">
        <f>IF(AN4985=0,0,(AP4985/AN4985)*100)</f>
        <v>0</v>
      </c>
      <c r="AS4985" s="558"/>
      <c r="AT4985" s="561">
        <f>AB4985+AH4985+AN4985</f>
        <v>0</v>
      </c>
      <c r="AU4985" s="562"/>
      <c r="AV4985" s="565">
        <f>AD4985+AJ4985+AP4985</f>
        <v>0</v>
      </c>
      <c r="AW4985" s="566"/>
      <c r="AX4985" s="557">
        <f>IF(AT4985=0,0,(AV4985/AT4985)*100)</f>
        <v>0</v>
      </c>
      <c r="AY4985" s="558"/>
      <c r="AZ4985" s="569"/>
      <c r="BA4985" s="570"/>
      <c r="BB4985" s="573"/>
      <c r="BC4985" s="574"/>
      <c r="BD4985" s="557">
        <f>IF(AZ4985=0,0,(BB4985/AZ4985)*100)</f>
        <v>0</v>
      </c>
      <c r="BE4985" s="558"/>
      <c r="BF4985" s="561">
        <f>AT4985+AZ4985</f>
        <v>0</v>
      </c>
      <c r="BG4985" s="562"/>
      <c r="BH4985" s="565">
        <f>AV4985+BB4985</f>
        <v>0</v>
      </c>
      <c r="BI4985" s="566"/>
      <c r="BJ4985" s="557">
        <f>IF(BF4985=0,0,(BH4985/BF4985)*100)</f>
        <v>0</v>
      </c>
      <c r="BK4985" s="558"/>
      <c r="BL4985" s="602">
        <f>(AD4985*2)+(AJ4985*2)+(AP4985*3)+BB4985</f>
        <v>0</v>
      </c>
      <c r="BM4985" s="603"/>
      <c r="BN4985" s="604"/>
      <c r="BO4985" s="587">
        <f t="shared" ref="BO4985" si="3469">IF(BQ4985=0,0,50*BP4985/BQ4985)</f>
        <v>0</v>
      </c>
      <c r="BP4985" s="555">
        <f>(BL4985*BS$11)+(N4985*BS$12)+(X4985*BS$13)+(R4985*BS$14)+(V4985*BS$15)+(Z4985*BS$16)</f>
        <v>0</v>
      </c>
      <c r="BQ4985" s="555">
        <f>((AZ4985-BB4985)*BS$18)+((AT4985-AV4985)*BS$17)+(H4985*BS$19)+(P4985*BS$20)</f>
        <v>0</v>
      </c>
      <c r="BR4985" s="65"/>
      <c r="BS4985" s="65"/>
      <c r="BT4985" s="268"/>
    </row>
    <row r="4986" spans="1:72" ht="21.75" hidden="1" customHeight="1" x14ac:dyDescent="0.25">
      <c r="A4986" s="268"/>
      <c r="B4986" s="679"/>
      <c r="C4986" s="690" t="str">
        <f>IF(ROSTER!D$26="","",ROSTER!D$26)</f>
        <v/>
      </c>
      <c r="D4986" s="691"/>
      <c r="E4986" s="668"/>
      <c r="F4986" s="681"/>
      <c r="G4986" s="664"/>
      <c r="H4986" s="585"/>
      <c r="I4986" s="586"/>
      <c r="J4986" s="571"/>
      <c r="K4986" s="572"/>
      <c r="L4986" s="575"/>
      <c r="M4986" s="576"/>
      <c r="N4986" s="581"/>
      <c r="O4986" s="582"/>
      <c r="P4986" s="571"/>
      <c r="Q4986" s="572"/>
      <c r="R4986" s="575"/>
      <c r="S4986" s="576"/>
      <c r="T4986" s="581"/>
      <c r="U4986" s="582"/>
      <c r="V4986" s="585"/>
      <c r="W4986" s="586"/>
      <c r="X4986" s="571"/>
      <c r="Y4986" s="586"/>
      <c r="Z4986" s="571"/>
      <c r="AA4986" s="586"/>
      <c r="AB4986" s="571"/>
      <c r="AC4986" s="572"/>
      <c r="AD4986" s="575"/>
      <c r="AE4986" s="576"/>
      <c r="AF4986" s="577"/>
      <c r="AG4986" s="578"/>
      <c r="AH4986" s="571"/>
      <c r="AI4986" s="572"/>
      <c r="AJ4986" s="575"/>
      <c r="AK4986" s="576"/>
      <c r="AL4986" s="577"/>
      <c r="AM4986" s="578"/>
      <c r="AN4986" s="571"/>
      <c r="AO4986" s="572"/>
      <c r="AP4986" s="575"/>
      <c r="AQ4986" s="576"/>
      <c r="AR4986" s="577"/>
      <c r="AS4986" s="578"/>
      <c r="AT4986" s="627"/>
      <c r="AU4986" s="628"/>
      <c r="AV4986" s="629"/>
      <c r="AW4986" s="630"/>
      <c r="AX4986" s="577"/>
      <c r="AY4986" s="578"/>
      <c r="AZ4986" s="571"/>
      <c r="BA4986" s="572"/>
      <c r="BB4986" s="575"/>
      <c r="BC4986" s="576"/>
      <c r="BD4986" s="577"/>
      <c r="BE4986" s="578"/>
      <c r="BF4986" s="627"/>
      <c r="BG4986" s="628"/>
      <c r="BH4986" s="629"/>
      <c r="BI4986" s="630"/>
      <c r="BJ4986" s="577"/>
      <c r="BK4986" s="578"/>
      <c r="BL4986" s="605"/>
      <c r="BM4986" s="606"/>
      <c r="BN4986" s="607"/>
      <c r="BO4986" s="588"/>
      <c r="BP4986" s="556"/>
      <c r="BQ4986" s="556"/>
      <c r="BR4986" s="65"/>
      <c r="BS4986" s="65"/>
      <c r="BT4986" s="268"/>
    </row>
    <row r="4987" spans="1:72" ht="21.75" hidden="1" customHeight="1" x14ac:dyDescent="0.25">
      <c r="A4987" s="268"/>
      <c r="B4987" s="678" t="str">
        <f>IF(ROSTER!B$28="","",ROSTER!B$28)</f>
        <v/>
      </c>
      <c r="C4987" s="669" t="str">
        <f>IF(ROSTER!C$28="","",ROSTER!C$28)</f>
        <v/>
      </c>
      <c r="D4987" s="670"/>
      <c r="E4987" s="667"/>
      <c r="F4987" s="680">
        <f>IF(E4987="y",1,IF(E4987="S",1,0))</f>
        <v>0</v>
      </c>
      <c r="G4987" s="663">
        <f>IF(E4987="S",1,0)</f>
        <v>0</v>
      </c>
      <c r="H4987" s="583"/>
      <c r="I4987" s="584"/>
      <c r="J4987" s="569"/>
      <c r="K4987" s="570"/>
      <c r="L4987" s="573"/>
      <c r="M4987" s="574"/>
      <c r="N4987" s="579">
        <f>L4987+J4987</f>
        <v>0</v>
      </c>
      <c r="O4987" s="580"/>
      <c r="P4987" s="569"/>
      <c r="Q4987" s="570"/>
      <c r="R4987" s="573"/>
      <c r="S4987" s="574"/>
      <c r="T4987" s="579">
        <f>R4987-P4987</f>
        <v>0</v>
      </c>
      <c r="U4987" s="580"/>
      <c r="V4987" s="583"/>
      <c r="W4987" s="584"/>
      <c r="X4987" s="569"/>
      <c r="Y4987" s="584"/>
      <c r="Z4987" s="569"/>
      <c r="AA4987" s="584"/>
      <c r="AB4987" s="569"/>
      <c r="AC4987" s="570"/>
      <c r="AD4987" s="573"/>
      <c r="AE4987" s="574"/>
      <c r="AF4987" s="557">
        <f>IF(AB4987=0,0,(AD4987/AB4987)*100)</f>
        <v>0</v>
      </c>
      <c r="AG4987" s="558"/>
      <c r="AH4987" s="569"/>
      <c r="AI4987" s="570"/>
      <c r="AJ4987" s="573"/>
      <c r="AK4987" s="574"/>
      <c r="AL4987" s="557">
        <f>IF(AH4987=0,0,(AJ4987/AH4987)*100)</f>
        <v>0</v>
      </c>
      <c r="AM4987" s="558"/>
      <c r="AN4987" s="569"/>
      <c r="AO4987" s="570"/>
      <c r="AP4987" s="573"/>
      <c r="AQ4987" s="574"/>
      <c r="AR4987" s="557">
        <f>IF(AN4987=0,0,(AP4987/AN4987)*100)</f>
        <v>0</v>
      </c>
      <c r="AS4987" s="558"/>
      <c r="AT4987" s="561">
        <f>AB4987+AH4987+AN4987</f>
        <v>0</v>
      </c>
      <c r="AU4987" s="562"/>
      <c r="AV4987" s="565">
        <f>AD4987+AJ4987+AP4987</f>
        <v>0</v>
      </c>
      <c r="AW4987" s="566"/>
      <c r="AX4987" s="557">
        <f>IF(AT4987=0,0,(AV4987/AT4987)*100)</f>
        <v>0</v>
      </c>
      <c r="AY4987" s="558"/>
      <c r="AZ4987" s="569"/>
      <c r="BA4987" s="570"/>
      <c r="BB4987" s="573"/>
      <c r="BC4987" s="574"/>
      <c r="BD4987" s="557">
        <f>IF(AZ4987=0,0,(BB4987/AZ4987)*100)</f>
        <v>0</v>
      </c>
      <c r="BE4987" s="558"/>
      <c r="BF4987" s="561">
        <f>AT4987+AZ4987</f>
        <v>0</v>
      </c>
      <c r="BG4987" s="562"/>
      <c r="BH4987" s="565">
        <f>AV4987+BB4987</f>
        <v>0</v>
      </c>
      <c r="BI4987" s="566"/>
      <c r="BJ4987" s="557">
        <f>IF(BF4987=0,0,(BH4987/BF4987)*100)</f>
        <v>0</v>
      </c>
      <c r="BK4987" s="558"/>
      <c r="BL4987" s="602">
        <f>(AD4987*2)+(AJ4987*2)+(AP4987*3)+BB4987</f>
        <v>0</v>
      </c>
      <c r="BM4987" s="603"/>
      <c r="BN4987" s="604"/>
      <c r="BO4987" s="587">
        <f t="shared" ref="BO4987" si="3470">IF(BQ4987=0,0,50*BP4987/BQ4987)</f>
        <v>0</v>
      </c>
      <c r="BP4987" s="555">
        <f>(BL4987*BS$11)+(N4987*BS$12)+(X4987*BS$13)+(R4987*BS$14)+(V4987*BS$15)+(Z4987*BS$16)</f>
        <v>0</v>
      </c>
      <c r="BQ4987" s="555">
        <f>((AZ4987-BB4987)*BS$18)+((AT4987-AV4987)*BS$17)+(H4987*BS$19)+(P4987*BS$20)</f>
        <v>0</v>
      </c>
      <c r="BR4987" s="65"/>
      <c r="BS4987" s="65"/>
      <c r="BT4987" s="268"/>
    </row>
    <row r="4988" spans="1:72" ht="21.75" hidden="1" customHeight="1" x14ac:dyDescent="0.25">
      <c r="A4988" s="268"/>
      <c r="B4988" s="679"/>
      <c r="C4988" s="690" t="str">
        <f>IF(ROSTER!D$28="","",ROSTER!D$28)</f>
        <v/>
      </c>
      <c r="D4988" s="691"/>
      <c r="E4988" s="668"/>
      <c r="F4988" s="681"/>
      <c r="G4988" s="664"/>
      <c r="H4988" s="585"/>
      <c r="I4988" s="586"/>
      <c r="J4988" s="571"/>
      <c r="K4988" s="572"/>
      <c r="L4988" s="575"/>
      <c r="M4988" s="576"/>
      <c r="N4988" s="581"/>
      <c r="O4988" s="582"/>
      <c r="P4988" s="571"/>
      <c r="Q4988" s="572"/>
      <c r="R4988" s="575"/>
      <c r="S4988" s="576"/>
      <c r="T4988" s="581"/>
      <c r="U4988" s="582"/>
      <c r="V4988" s="585"/>
      <c r="W4988" s="586"/>
      <c r="X4988" s="571"/>
      <c r="Y4988" s="586"/>
      <c r="Z4988" s="571"/>
      <c r="AA4988" s="586"/>
      <c r="AB4988" s="571"/>
      <c r="AC4988" s="572"/>
      <c r="AD4988" s="575"/>
      <c r="AE4988" s="576"/>
      <c r="AF4988" s="577"/>
      <c r="AG4988" s="578"/>
      <c r="AH4988" s="571"/>
      <c r="AI4988" s="572"/>
      <c r="AJ4988" s="575"/>
      <c r="AK4988" s="576"/>
      <c r="AL4988" s="577"/>
      <c r="AM4988" s="578"/>
      <c r="AN4988" s="571"/>
      <c r="AO4988" s="572"/>
      <c r="AP4988" s="575"/>
      <c r="AQ4988" s="576"/>
      <c r="AR4988" s="577"/>
      <c r="AS4988" s="578"/>
      <c r="AT4988" s="627"/>
      <c r="AU4988" s="628"/>
      <c r="AV4988" s="629"/>
      <c r="AW4988" s="630"/>
      <c r="AX4988" s="577"/>
      <c r="AY4988" s="578"/>
      <c r="AZ4988" s="571"/>
      <c r="BA4988" s="572"/>
      <c r="BB4988" s="575"/>
      <c r="BC4988" s="576"/>
      <c r="BD4988" s="577"/>
      <c r="BE4988" s="578"/>
      <c r="BF4988" s="627"/>
      <c r="BG4988" s="628"/>
      <c r="BH4988" s="629"/>
      <c r="BI4988" s="630"/>
      <c r="BJ4988" s="577"/>
      <c r="BK4988" s="578"/>
      <c r="BL4988" s="605"/>
      <c r="BM4988" s="606"/>
      <c r="BN4988" s="607"/>
      <c r="BO4988" s="588"/>
      <c r="BP4988" s="556"/>
      <c r="BQ4988" s="556"/>
      <c r="BR4988" s="65"/>
      <c r="BS4988" s="65"/>
      <c r="BT4988" s="268"/>
    </row>
    <row r="4989" spans="1:72" ht="21.75" hidden="1" customHeight="1" x14ac:dyDescent="0.25">
      <c r="A4989" s="268"/>
      <c r="B4989" s="678" t="str">
        <f>IF(ROSTER!B$30="","",ROSTER!B$30)</f>
        <v/>
      </c>
      <c r="C4989" s="669" t="str">
        <f>IF(ROSTER!C$30="","",ROSTER!C$30)</f>
        <v/>
      </c>
      <c r="D4989" s="670"/>
      <c r="E4989" s="667"/>
      <c r="F4989" s="680">
        <f>IF(E4989="y",1,IF(E4989="S",1,0))</f>
        <v>0</v>
      </c>
      <c r="G4989" s="663">
        <f>IF(E4989="S",1,0)</f>
        <v>0</v>
      </c>
      <c r="H4989" s="583"/>
      <c r="I4989" s="584"/>
      <c r="J4989" s="569"/>
      <c r="K4989" s="570"/>
      <c r="L4989" s="573"/>
      <c r="M4989" s="574"/>
      <c r="N4989" s="579">
        <f>L4989+J4989</f>
        <v>0</v>
      </c>
      <c r="O4989" s="580"/>
      <c r="P4989" s="569"/>
      <c r="Q4989" s="570"/>
      <c r="R4989" s="573"/>
      <c r="S4989" s="574"/>
      <c r="T4989" s="579">
        <f>R4989-P4989</f>
        <v>0</v>
      </c>
      <c r="U4989" s="580"/>
      <c r="V4989" s="583"/>
      <c r="W4989" s="584"/>
      <c r="X4989" s="569"/>
      <c r="Y4989" s="584"/>
      <c r="Z4989" s="569"/>
      <c r="AA4989" s="584"/>
      <c r="AB4989" s="569"/>
      <c r="AC4989" s="570"/>
      <c r="AD4989" s="573"/>
      <c r="AE4989" s="574"/>
      <c r="AF4989" s="557">
        <f>IF(AB4989=0,0,(AD4989/AB4989)*100)</f>
        <v>0</v>
      </c>
      <c r="AG4989" s="558"/>
      <c r="AH4989" s="569"/>
      <c r="AI4989" s="570"/>
      <c r="AJ4989" s="573"/>
      <c r="AK4989" s="574"/>
      <c r="AL4989" s="557">
        <f>IF(AH4989=0,0,(AJ4989/AH4989)*100)</f>
        <v>0</v>
      </c>
      <c r="AM4989" s="558"/>
      <c r="AN4989" s="569"/>
      <c r="AO4989" s="570"/>
      <c r="AP4989" s="573"/>
      <c r="AQ4989" s="574"/>
      <c r="AR4989" s="557">
        <f>IF(AN4989=0,0,(AP4989/AN4989)*100)</f>
        <v>0</v>
      </c>
      <c r="AS4989" s="558"/>
      <c r="AT4989" s="561">
        <f>AB4989+AH4989+AN4989</f>
        <v>0</v>
      </c>
      <c r="AU4989" s="562"/>
      <c r="AV4989" s="565">
        <f>AD4989+AJ4989+AP4989</f>
        <v>0</v>
      </c>
      <c r="AW4989" s="566"/>
      <c r="AX4989" s="557">
        <f>IF(AT4989=0,0,(AV4989/AT4989)*100)</f>
        <v>0</v>
      </c>
      <c r="AY4989" s="558"/>
      <c r="AZ4989" s="569"/>
      <c r="BA4989" s="570"/>
      <c r="BB4989" s="573"/>
      <c r="BC4989" s="574"/>
      <c r="BD4989" s="557">
        <f>IF(AZ4989=0,0,(BB4989/AZ4989)*100)</f>
        <v>0</v>
      </c>
      <c r="BE4989" s="558"/>
      <c r="BF4989" s="561">
        <f>AT4989+AZ4989</f>
        <v>0</v>
      </c>
      <c r="BG4989" s="562"/>
      <c r="BH4989" s="565">
        <f>AV4989+BB4989</f>
        <v>0</v>
      </c>
      <c r="BI4989" s="566"/>
      <c r="BJ4989" s="557">
        <f>IF(BF4989=0,0,(BH4989/BF4989)*100)</f>
        <v>0</v>
      </c>
      <c r="BK4989" s="558"/>
      <c r="BL4989" s="602">
        <f>(AD4989*2)+(AJ4989*2)+(AP4989*3)+BB4989</f>
        <v>0</v>
      </c>
      <c r="BM4989" s="603"/>
      <c r="BN4989" s="604"/>
      <c r="BO4989" s="587">
        <f t="shared" ref="BO4989" si="3471">IF(BQ4989=0,0,50*BP4989/BQ4989)</f>
        <v>0</v>
      </c>
      <c r="BP4989" s="555">
        <f>(BL4989*BS$11)+(N4989*BS$12)+(X4989*BS$13)+(R4989*BS$14)+(V4989*BS$15)+(Z4989*BS$16)</f>
        <v>0</v>
      </c>
      <c r="BQ4989" s="555">
        <f>((AZ4989-BB4989)*BS$18)+((AT4989-AV4989)*BS$17)+(H4989*BS$19)+(P4989*BS$20)</f>
        <v>0</v>
      </c>
      <c r="BR4989" s="65"/>
      <c r="BS4989" s="65"/>
      <c r="BT4989" s="268"/>
    </row>
    <row r="4990" spans="1:72" ht="21.75" hidden="1" customHeight="1" x14ac:dyDescent="0.25">
      <c r="A4990" s="268"/>
      <c r="B4990" s="679"/>
      <c r="C4990" s="690" t="str">
        <f>IF(ROSTER!D$30="","",ROSTER!D$30)</f>
        <v/>
      </c>
      <c r="D4990" s="691"/>
      <c r="E4990" s="668"/>
      <c r="F4990" s="681"/>
      <c r="G4990" s="664"/>
      <c r="H4990" s="585"/>
      <c r="I4990" s="586"/>
      <c r="J4990" s="571"/>
      <c r="K4990" s="572"/>
      <c r="L4990" s="575"/>
      <c r="M4990" s="576"/>
      <c r="N4990" s="581"/>
      <c r="O4990" s="582"/>
      <c r="P4990" s="571"/>
      <c r="Q4990" s="572"/>
      <c r="R4990" s="575"/>
      <c r="S4990" s="576"/>
      <c r="T4990" s="581"/>
      <c r="U4990" s="582"/>
      <c r="V4990" s="585"/>
      <c r="W4990" s="586"/>
      <c r="X4990" s="571"/>
      <c r="Y4990" s="586"/>
      <c r="Z4990" s="571"/>
      <c r="AA4990" s="586"/>
      <c r="AB4990" s="571"/>
      <c r="AC4990" s="572"/>
      <c r="AD4990" s="575"/>
      <c r="AE4990" s="576"/>
      <c r="AF4990" s="577"/>
      <c r="AG4990" s="578"/>
      <c r="AH4990" s="571"/>
      <c r="AI4990" s="572"/>
      <c r="AJ4990" s="575"/>
      <c r="AK4990" s="576"/>
      <c r="AL4990" s="577"/>
      <c r="AM4990" s="578"/>
      <c r="AN4990" s="571"/>
      <c r="AO4990" s="572"/>
      <c r="AP4990" s="575"/>
      <c r="AQ4990" s="576"/>
      <c r="AR4990" s="577"/>
      <c r="AS4990" s="578"/>
      <c r="AT4990" s="627"/>
      <c r="AU4990" s="628"/>
      <c r="AV4990" s="629"/>
      <c r="AW4990" s="630"/>
      <c r="AX4990" s="577"/>
      <c r="AY4990" s="578"/>
      <c r="AZ4990" s="571"/>
      <c r="BA4990" s="572"/>
      <c r="BB4990" s="575"/>
      <c r="BC4990" s="576"/>
      <c r="BD4990" s="577"/>
      <c r="BE4990" s="578"/>
      <c r="BF4990" s="627"/>
      <c r="BG4990" s="628"/>
      <c r="BH4990" s="629"/>
      <c r="BI4990" s="630"/>
      <c r="BJ4990" s="577"/>
      <c r="BK4990" s="578"/>
      <c r="BL4990" s="605"/>
      <c r="BM4990" s="606"/>
      <c r="BN4990" s="607"/>
      <c r="BO4990" s="588"/>
      <c r="BP4990" s="556"/>
      <c r="BQ4990" s="556"/>
      <c r="BR4990" s="65"/>
      <c r="BS4990" s="65"/>
      <c r="BT4990" s="268"/>
    </row>
    <row r="4991" spans="1:72" ht="21.75" hidden="1" customHeight="1" x14ac:dyDescent="0.25">
      <c r="A4991" s="268"/>
      <c r="B4991" s="678" t="str">
        <f>IF(ROSTER!B$32="","",ROSTER!B$32)</f>
        <v/>
      </c>
      <c r="C4991" s="669" t="str">
        <f>IF(ROSTER!C$32="","",ROSTER!C$32)</f>
        <v/>
      </c>
      <c r="D4991" s="670"/>
      <c r="E4991" s="667"/>
      <c r="F4991" s="680">
        <f>IF(E4991="y",1,IF(E4991="S",1,0))</f>
        <v>0</v>
      </c>
      <c r="G4991" s="663">
        <f>IF(E4991="S",1,0)</f>
        <v>0</v>
      </c>
      <c r="H4991" s="583"/>
      <c r="I4991" s="584"/>
      <c r="J4991" s="569"/>
      <c r="K4991" s="570"/>
      <c r="L4991" s="573"/>
      <c r="M4991" s="574"/>
      <c r="N4991" s="579">
        <f>L4991+J4991</f>
        <v>0</v>
      </c>
      <c r="O4991" s="580"/>
      <c r="P4991" s="569"/>
      <c r="Q4991" s="570"/>
      <c r="R4991" s="573"/>
      <c r="S4991" s="574"/>
      <c r="T4991" s="579">
        <f>R4991-P4991</f>
        <v>0</v>
      </c>
      <c r="U4991" s="580"/>
      <c r="V4991" s="583"/>
      <c r="W4991" s="584"/>
      <c r="X4991" s="569"/>
      <c r="Y4991" s="584"/>
      <c r="Z4991" s="569"/>
      <c r="AA4991" s="584"/>
      <c r="AB4991" s="569"/>
      <c r="AC4991" s="570"/>
      <c r="AD4991" s="573"/>
      <c r="AE4991" s="574"/>
      <c r="AF4991" s="557">
        <f>IF(AB4991=0,0,(AD4991/AB4991)*100)</f>
        <v>0</v>
      </c>
      <c r="AG4991" s="558"/>
      <c r="AH4991" s="569"/>
      <c r="AI4991" s="570"/>
      <c r="AJ4991" s="573"/>
      <c r="AK4991" s="574"/>
      <c r="AL4991" s="557">
        <f>IF(AH4991=0,0,(AJ4991/AH4991)*100)</f>
        <v>0</v>
      </c>
      <c r="AM4991" s="558"/>
      <c r="AN4991" s="569"/>
      <c r="AO4991" s="570"/>
      <c r="AP4991" s="573"/>
      <c r="AQ4991" s="574"/>
      <c r="AR4991" s="557">
        <f>IF(AN4991=0,0,(AP4991/AN4991)*100)</f>
        <v>0</v>
      </c>
      <c r="AS4991" s="558"/>
      <c r="AT4991" s="561">
        <f>AB4991+AH4991+AN4991</f>
        <v>0</v>
      </c>
      <c r="AU4991" s="562"/>
      <c r="AV4991" s="565">
        <f>AD4991+AJ4991+AP4991</f>
        <v>0</v>
      </c>
      <c r="AW4991" s="566"/>
      <c r="AX4991" s="557">
        <f>IF(AT4991=0,0,(AV4991/AT4991)*100)</f>
        <v>0</v>
      </c>
      <c r="AY4991" s="558"/>
      <c r="AZ4991" s="569"/>
      <c r="BA4991" s="570"/>
      <c r="BB4991" s="573"/>
      <c r="BC4991" s="574"/>
      <c r="BD4991" s="557">
        <f>IF(AZ4991=0,0,(BB4991/AZ4991)*100)</f>
        <v>0</v>
      </c>
      <c r="BE4991" s="558"/>
      <c r="BF4991" s="561">
        <f>AT4991+AZ4991</f>
        <v>0</v>
      </c>
      <c r="BG4991" s="562"/>
      <c r="BH4991" s="565">
        <f>AV4991+BB4991</f>
        <v>0</v>
      </c>
      <c r="BI4991" s="566"/>
      <c r="BJ4991" s="557">
        <f>IF(BF4991=0,0,(BH4991/BF4991)*100)</f>
        <v>0</v>
      </c>
      <c r="BK4991" s="558"/>
      <c r="BL4991" s="602">
        <f>(AD4991*2)+(AJ4991*2)+(AP4991*3)+BB4991</f>
        <v>0</v>
      </c>
      <c r="BM4991" s="603"/>
      <c r="BN4991" s="604"/>
      <c r="BO4991" s="587">
        <f t="shared" ref="BO4991" si="3472">IF(BQ4991=0,0,50*BP4991/BQ4991)</f>
        <v>0</v>
      </c>
      <c r="BP4991" s="555">
        <f>(BL4991*BS$11)+(N4991*BS$12)+(X4991*BS$13)+(R4991*BS$14)+(V4991*BS$15)+(Z4991*BS$16)</f>
        <v>0</v>
      </c>
      <c r="BQ4991" s="555">
        <f>((AZ4991-BB4991)*BS$18)+((AT4991-AV4991)*BS$17)+(H4991*BS$19)+(P4991*BS$20)</f>
        <v>0</v>
      </c>
      <c r="BR4991" s="65"/>
      <c r="BS4991" s="65"/>
      <c r="BT4991" s="268"/>
    </row>
    <row r="4992" spans="1:72" ht="21.75" hidden="1" customHeight="1" x14ac:dyDescent="0.25">
      <c r="A4992" s="268"/>
      <c r="B4992" s="679"/>
      <c r="C4992" s="690" t="str">
        <f>IF(ROSTER!D$32="","",ROSTER!D$32)</f>
        <v/>
      </c>
      <c r="D4992" s="691"/>
      <c r="E4992" s="668"/>
      <c r="F4992" s="681"/>
      <c r="G4992" s="664"/>
      <c r="H4992" s="585"/>
      <c r="I4992" s="586"/>
      <c r="J4992" s="571"/>
      <c r="K4992" s="572"/>
      <c r="L4992" s="575"/>
      <c r="M4992" s="576"/>
      <c r="N4992" s="581"/>
      <c r="O4992" s="582"/>
      <c r="P4992" s="571"/>
      <c r="Q4992" s="572"/>
      <c r="R4992" s="575"/>
      <c r="S4992" s="576"/>
      <c r="T4992" s="581"/>
      <c r="U4992" s="582"/>
      <c r="V4992" s="585"/>
      <c r="W4992" s="586"/>
      <c r="X4992" s="571"/>
      <c r="Y4992" s="586"/>
      <c r="Z4992" s="571"/>
      <c r="AA4992" s="586"/>
      <c r="AB4992" s="571"/>
      <c r="AC4992" s="572"/>
      <c r="AD4992" s="575"/>
      <c r="AE4992" s="576"/>
      <c r="AF4992" s="577"/>
      <c r="AG4992" s="578"/>
      <c r="AH4992" s="571"/>
      <c r="AI4992" s="572"/>
      <c r="AJ4992" s="575"/>
      <c r="AK4992" s="576"/>
      <c r="AL4992" s="577"/>
      <c r="AM4992" s="578"/>
      <c r="AN4992" s="571"/>
      <c r="AO4992" s="572"/>
      <c r="AP4992" s="575"/>
      <c r="AQ4992" s="576"/>
      <c r="AR4992" s="577"/>
      <c r="AS4992" s="578"/>
      <c r="AT4992" s="627"/>
      <c r="AU4992" s="628"/>
      <c r="AV4992" s="629"/>
      <c r="AW4992" s="630"/>
      <c r="AX4992" s="577"/>
      <c r="AY4992" s="578"/>
      <c r="AZ4992" s="571"/>
      <c r="BA4992" s="572"/>
      <c r="BB4992" s="575"/>
      <c r="BC4992" s="576"/>
      <c r="BD4992" s="577"/>
      <c r="BE4992" s="578"/>
      <c r="BF4992" s="627"/>
      <c r="BG4992" s="628"/>
      <c r="BH4992" s="629"/>
      <c r="BI4992" s="630"/>
      <c r="BJ4992" s="577"/>
      <c r="BK4992" s="578"/>
      <c r="BL4992" s="605"/>
      <c r="BM4992" s="606"/>
      <c r="BN4992" s="607"/>
      <c r="BO4992" s="588"/>
      <c r="BP4992" s="556"/>
      <c r="BQ4992" s="556"/>
      <c r="BR4992" s="65"/>
      <c r="BS4992" s="65"/>
      <c r="BT4992" s="268"/>
    </row>
    <row r="4993" spans="1:72" ht="21.75" hidden="1" customHeight="1" x14ac:dyDescent="0.25">
      <c r="A4993" s="268"/>
      <c r="B4993" s="678" t="str">
        <f>IF(ROSTER!B$34="","",ROSTER!B$34)</f>
        <v/>
      </c>
      <c r="C4993" s="669" t="str">
        <f>IF(ROSTER!C$34="","",ROSTER!C$34)</f>
        <v/>
      </c>
      <c r="D4993" s="670"/>
      <c r="E4993" s="667"/>
      <c r="F4993" s="680">
        <f>IF(E4993="y",1,IF(E4993="S",1,0))</f>
        <v>0</v>
      </c>
      <c r="G4993" s="663">
        <f>IF(E4993="S",1,0)</f>
        <v>0</v>
      </c>
      <c r="H4993" s="583"/>
      <c r="I4993" s="584"/>
      <c r="J4993" s="569"/>
      <c r="K4993" s="570"/>
      <c r="L4993" s="573"/>
      <c r="M4993" s="574"/>
      <c r="N4993" s="579">
        <f>L4993+J4993</f>
        <v>0</v>
      </c>
      <c r="O4993" s="580"/>
      <c r="P4993" s="569"/>
      <c r="Q4993" s="570"/>
      <c r="R4993" s="573"/>
      <c r="S4993" s="574"/>
      <c r="T4993" s="579">
        <f>R4993-P4993</f>
        <v>0</v>
      </c>
      <c r="U4993" s="580"/>
      <c r="V4993" s="583"/>
      <c r="W4993" s="584"/>
      <c r="X4993" s="569"/>
      <c r="Y4993" s="584"/>
      <c r="Z4993" s="569"/>
      <c r="AA4993" s="584"/>
      <c r="AB4993" s="569"/>
      <c r="AC4993" s="570"/>
      <c r="AD4993" s="573"/>
      <c r="AE4993" s="574"/>
      <c r="AF4993" s="557">
        <f>IF(AB4993=0,0,(AD4993/AB4993)*100)</f>
        <v>0</v>
      </c>
      <c r="AG4993" s="558"/>
      <c r="AH4993" s="569"/>
      <c r="AI4993" s="570"/>
      <c r="AJ4993" s="573"/>
      <c r="AK4993" s="574"/>
      <c r="AL4993" s="557">
        <f>IF(AH4993=0,0,(AJ4993/AH4993)*100)</f>
        <v>0</v>
      </c>
      <c r="AM4993" s="558"/>
      <c r="AN4993" s="569"/>
      <c r="AO4993" s="570"/>
      <c r="AP4993" s="573"/>
      <c r="AQ4993" s="574"/>
      <c r="AR4993" s="557">
        <f>IF(AN4993=0,0,(AP4993/AN4993)*100)</f>
        <v>0</v>
      </c>
      <c r="AS4993" s="558"/>
      <c r="AT4993" s="561">
        <f>AB4993+AH4993+AN4993</f>
        <v>0</v>
      </c>
      <c r="AU4993" s="562"/>
      <c r="AV4993" s="565">
        <f>AD4993+AJ4993+AP4993</f>
        <v>0</v>
      </c>
      <c r="AW4993" s="566"/>
      <c r="AX4993" s="557">
        <f>IF(AT4993=0,0,(AV4993/AT4993)*100)</f>
        <v>0</v>
      </c>
      <c r="AY4993" s="558"/>
      <c r="AZ4993" s="569"/>
      <c r="BA4993" s="570"/>
      <c r="BB4993" s="573"/>
      <c r="BC4993" s="574"/>
      <c r="BD4993" s="557">
        <f>IF(AZ4993=0,0,(BB4993/AZ4993)*100)</f>
        <v>0</v>
      </c>
      <c r="BE4993" s="558"/>
      <c r="BF4993" s="561">
        <f>AT4993+AZ4993</f>
        <v>0</v>
      </c>
      <c r="BG4993" s="562"/>
      <c r="BH4993" s="565">
        <f>AV4993+BB4993</f>
        <v>0</v>
      </c>
      <c r="BI4993" s="566"/>
      <c r="BJ4993" s="557">
        <f>IF(BF4993=0,0,(BH4993/BF4993)*100)</f>
        <v>0</v>
      </c>
      <c r="BK4993" s="558"/>
      <c r="BL4993" s="602">
        <f>(AD4993*2)+(AJ4993*2)+(AP4993*3)+BB4993</f>
        <v>0</v>
      </c>
      <c r="BM4993" s="603"/>
      <c r="BN4993" s="604"/>
      <c r="BO4993" s="587">
        <f t="shared" ref="BO4993" si="3473">IF(BQ4993=0,0,50*BP4993/BQ4993)</f>
        <v>0</v>
      </c>
      <c r="BP4993" s="555">
        <f>(BL4993*BS$11)+(N4993*BS$12)+(X4993*BS$13)+(R4993*BS$14)+(V4993*BS$15)+(Z4993*BS$16)</f>
        <v>0</v>
      </c>
      <c r="BQ4993" s="555">
        <f>((AZ4993-BB4993)*BS$18)+((AT4993-AV4993)*BS$17)+(H4993*BS$19)+(P4993*BS$20)</f>
        <v>0</v>
      </c>
      <c r="BR4993" s="65"/>
      <c r="BS4993" s="65"/>
      <c r="BT4993" s="268"/>
    </row>
    <row r="4994" spans="1:72" ht="21.75" hidden="1" customHeight="1" x14ac:dyDescent="0.25">
      <c r="A4994" s="268"/>
      <c r="B4994" s="679"/>
      <c r="C4994" s="690" t="str">
        <f>IF(ROSTER!D$34="","",ROSTER!D$34)</f>
        <v/>
      </c>
      <c r="D4994" s="691"/>
      <c r="E4994" s="668"/>
      <c r="F4994" s="681"/>
      <c r="G4994" s="664"/>
      <c r="H4994" s="585"/>
      <c r="I4994" s="586"/>
      <c r="J4994" s="571"/>
      <c r="K4994" s="572"/>
      <c r="L4994" s="575"/>
      <c r="M4994" s="576"/>
      <c r="N4994" s="581"/>
      <c r="O4994" s="582"/>
      <c r="P4994" s="571"/>
      <c r="Q4994" s="572"/>
      <c r="R4994" s="575"/>
      <c r="S4994" s="576"/>
      <c r="T4994" s="581"/>
      <c r="U4994" s="582"/>
      <c r="V4994" s="585"/>
      <c r="W4994" s="586"/>
      <c r="X4994" s="571"/>
      <c r="Y4994" s="586"/>
      <c r="Z4994" s="571"/>
      <c r="AA4994" s="586"/>
      <c r="AB4994" s="571"/>
      <c r="AC4994" s="572"/>
      <c r="AD4994" s="575"/>
      <c r="AE4994" s="576"/>
      <c r="AF4994" s="577"/>
      <c r="AG4994" s="578"/>
      <c r="AH4994" s="571"/>
      <c r="AI4994" s="572"/>
      <c r="AJ4994" s="575"/>
      <c r="AK4994" s="576"/>
      <c r="AL4994" s="577"/>
      <c r="AM4994" s="578"/>
      <c r="AN4994" s="571"/>
      <c r="AO4994" s="572"/>
      <c r="AP4994" s="575"/>
      <c r="AQ4994" s="576"/>
      <c r="AR4994" s="577"/>
      <c r="AS4994" s="578"/>
      <c r="AT4994" s="627"/>
      <c r="AU4994" s="628"/>
      <c r="AV4994" s="629"/>
      <c r="AW4994" s="630"/>
      <c r="AX4994" s="577"/>
      <c r="AY4994" s="578"/>
      <c r="AZ4994" s="571"/>
      <c r="BA4994" s="572"/>
      <c r="BB4994" s="575"/>
      <c r="BC4994" s="576"/>
      <c r="BD4994" s="577"/>
      <c r="BE4994" s="578"/>
      <c r="BF4994" s="627"/>
      <c r="BG4994" s="628"/>
      <c r="BH4994" s="629"/>
      <c r="BI4994" s="630"/>
      <c r="BJ4994" s="577"/>
      <c r="BK4994" s="578"/>
      <c r="BL4994" s="605"/>
      <c r="BM4994" s="606"/>
      <c r="BN4994" s="607"/>
      <c r="BO4994" s="588"/>
      <c r="BP4994" s="556"/>
      <c r="BQ4994" s="556"/>
      <c r="BR4994" s="65"/>
      <c r="BS4994" s="65"/>
      <c r="BT4994" s="268"/>
    </row>
    <row r="4995" spans="1:72" ht="21.75" hidden="1" customHeight="1" x14ac:dyDescent="0.25">
      <c r="A4995" s="268"/>
      <c r="B4995" s="678" t="str">
        <f>IF(ROSTER!B$36="","",ROSTER!B$36)</f>
        <v/>
      </c>
      <c r="C4995" s="669" t="str">
        <f>IF(ROSTER!C$36="","",ROSTER!C$36)</f>
        <v/>
      </c>
      <c r="D4995" s="670"/>
      <c r="E4995" s="667"/>
      <c r="F4995" s="680">
        <f>IF(E4995="y",1,IF(E4995="S",1,0))</f>
        <v>0</v>
      </c>
      <c r="G4995" s="663">
        <f>IF(E4995="S",1,0)</f>
        <v>0</v>
      </c>
      <c r="H4995" s="583"/>
      <c r="I4995" s="584"/>
      <c r="J4995" s="569"/>
      <c r="K4995" s="570"/>
      <c r="L4995" s="573"/>
      <c r="M4995" s="574"/>
      <c r="N4995" s="579">
        <f>L4995+J4995</f>
        <v>0</v>
      </c>
      <c r="O4995" s="580"/>
      <c r="P4995" s="569"/>
      <c r="Q4995" s="570"/>
      <c r="R4995" s="573"/>
      <c r="S4995" s="574"/>
      <c r="T4995" s="579">
        <f>R4995-P4995</f>
        <v>0</v>
      </c>
      <c r="U4995" s="580"/>
      <c r="V4995" s="583"/>
      <c r="W4995" s="584"/>
      <c r="X4995" s="569"/>
      <c r="Y4995" s="584"/>
      <c r="Z4995" s="569"/>
      <c r="AA4995" s="584"/>
      <c r="AB4995" s="569"/>
      <c r="AC4995" s="570"/>
      <c r="AD4995" s="573"/>
      <c r="AE4995" s="574"/>
      <c r="AF4995" s="557">
        <f>IF(AB4995=0,0,(AD4995/AB4995)*100)</f>
        <v>0</v>
      </c>
      <c r="AG4995" s="558"/>
      <c r="AH4995" s="569"/>
      <c r="AI4995" s="570"/>
      <c r="AJ4995" s="573"/>
      <c r="AK4995" s="574"/>
      <c r="AL4995" s="557">
        <f>IF(AH4995=0,0,(AJ4995/AH4995)*100)</f>
        <v>0</v>
      </c>
      <c r="AM4995" s="558"/>
      <c r="AN4995" s="569"/>
      <c r="AO4995" s="570"/>
      <c r="AP4995" s="573"/>
      <c r="AQ4995" s="574"/>
      <c r="AR4995" s="557">
        <f>IF(AN4995=0,0,(AP4995/AN4995)*100)</f>
        <v>0</v>
      </c>
      <c r="AS4995" s="558"/>
      <c r="AT4995" s="561">
        <f>AB4995+AH4995+AN4995</f>
        <v>0</v>
      </c>
      <c r="AU4995" s="562"/>
      <c r="AV4995" s="565">
        <f>AD4995+AJ4995+AP4995</f>
        <v>0</v>
      </c>
      <c r="AW4995" s="566"/>
      <c r="AX4995" s="557">
        <f>IF(AT4995=0,0,(AV4995/AT4995)*100)</f>
        <v>0</v>
      </c>
      <c r="AY4995" s="558"/>
      <c r="AZ4995" s="569"/>
      <c r="BA4995" s="570"/>
      <c r="BB4995" s="573"/>
      <c r="BC4995" s="574"/>
      <c r="BD4995" s="557">
        <f>IF(AZ4995=0,0,(BB4995/AZ4995)*100)</f>
        <v>0</v>
      </c>
      <c r="BE4995" s="558"/>
      <c r="BF4995" s="561">
        <f>AT4995+AZ4995</f>
        <v>0</v>
      </c>
      <c r="BG4995" s="562"/>
      <c r="BH4995" s="565">
        <f>AV4995+BB4995</f>
        <v>0</v>
      </c>
      <c r="BI4995" s="566"/>
      <c r="BJ4995" s="557">
        <f>IF(BF4995=0,0,(BH4995/BF4995)*100)</f>
        <v>0</v>
      </c>
      <c r="BK4995" s="558"/>
      <c r="BL4995" s="602">
        <f>(AD4995*2)+(AJ4995*2)+(AP4995*3)+BB4995</f>
        <v>0</v>
      </c>
      <c r="BM4995" s="603"/>
      <c r="BN4995" s="604"/>
      <c r="BO4995" s="587">
        <f t="shared" ref="BO4995" si="3474">IF(BQ4995=0,0,50*BP4995/BQ4995)</f>
        <v>0</v>
      </c>
      <c r="BP4995" s="555">
        <f>(BL4995*BS$11)+(N4995*BS$12)+(X4995*BS$13)+(R4995*BS$14)+(V4995*BS$15)+(Z4995*BS$16)</f>
        <v>0</v>
      </c>
      <c r="BQ4995" s="555">
        <f>((AZ4995-BB4995)*BS$18)+((AT4995-AV4995)*BS$17)+(H4995*BS$19)+(P4995*BS$20)</f>
        <v>0</v>
      </c>
      <c r="BR4995" s="65"/>
      <c r="BS4995" s="65"/>
      <c r="BT4995" s="268"/>
    </row>
    <row r="4996" spans="1:72" ht="21.75" hidden="1" customHeight="1" x14ac:dyDescent="0.25">
      <c r="A4996" s="268"/>
      <c r="B4996" s="679"/>
      <c r="C4996" s="690" t="str">
        <f>IF(ROSTER!D$36="","",ROSTER!D$36)</f>
        <v/>
      </c>
      <c r="D4996" s="691"/>
      <c r="E4996" s="668"/>
      <c r="F4996" s="681"/>
      <c r="G4996" s="664"/>
      <c r="H4996" s="585"/>
      <c r="I4996" s="586"/>
      <c r="J4996" s="571"/>
      <c r="K4996" s="572"/>
      <c r="L4996" s="575"/>
      <c r="M4996" s="576"/>
      <c r="N4996" s="581"/>
      <c r="O4996" s="582"/>
      <c r="P4996" s="571"/>
      <c r="Q4996" s="572"/>
      <c r="R4996" s="575"/>
      <c r="S4996" s="576"/>
      <c r="T4996" s="581"/>
      <c r="U4996" s="582"/>
      <c r="V4996" s="585"/>
      <c r="W4996" s="586"/>
      <c r="X4996" s="571"/>
      <c r="Y4996" s="586"/>
      <c r="Z4996" s="571"/>
      <c r="AA4996" s="586"/>
      <c r="AB4996" s="571"/>
      <c r="AC4996" s="572"/>
      <c r="AD4996" s="575"/>
      <c r="AE4996" s="576"/>
      <c r="AF4996" s="577"/>
      <c r="AG4996" s="578"/>
      <c r="AH4996" s="571"/>
      <c r="AI4996" s="572"/>
      <c r="AJ4996" s="575"/>
      <c r="AK4996" s="576"/>
      <c r="AL4996" s="577"/>
      <c r="AM4996" s="578"/>
      <c r="AN4996" s="571"/>
      <c r="AO4996" s="572"/>
      <c r="AP4996" s="575"/>
      <c r="AQ4996" s="576"/>
      <c r="AR4996" s="577"/>
      <c r="AS4996" s="578"/>
      <c r="AT4996" s="627"/>
      <c r="AU4996" s="628"/>
      <c r="AV4996" s="629"/>
      <c r="AW4996" s="630"/>
      <c r="AX4996" s="577"/>
      <c r="AY4996" s="578"/>
      <c r="AZ4996" s="571"/>
      <c r="BA4996" s="572"/>
      <c r="BB4996" s="575"/>
      <c r="BC4996" s="576"/>
      <c r="BD4996" s="577"/>
      <c r="BE4996" s="578"/>
      <c r="BF4996" s="627"/>
      <c r="BG4996" s="628"/>
      <c r="BH4996" s="629"/>
      <c r="BI4996" s="630"/>
      <c r="BJ4996" s="577"/>
      <c r="BK4996" s="578"/>
      <c r="BL4996" s="605"/>
      <c r="BM4996" s="606"/>
      <c r="BN4996" s="607"/>
      <c r="BO4996" s="588"/>
      <c r="BP4996" s="556"/>
      <c r="BQ4996" s="556"/>
      <c r="BR4996" s="65"/>
      <c r="BS4996" s="65"/>
      <c r="BT4996" s="268"/>
    </row>
    <row r="4997" spans="1:72" ht="21.75" hidden="1" customHeight="1" x14ac:dyDescent="0.25">
      <c r="A4997" s="268"/>
      <c r="B4997" s="678" t="str">
        <f>IF(ROSTER!B$38="","",ROSTER!B$38)</f>
        <v/>
      </c>
      <c r="C4997" s="669" t="str">
        <f>IF(ROSTER!C$38="","",ROSTER!C$38)</f>
        <v/>
      </c>
      <c r="D4997" s="670"/>
      <c r="E4997" s="667"/>
      <c r="F4997" s="680">
        <f>IF(E4997="y",1,IF(E4997="S",1,0))</f>
        <v>0</v>
      </c>
      <c r="G4997" s="663">
        <f>IF(E4997="S",1,0)</f>
        <v>0</v>
      </c>
      <c r="H4997" s="583"/>
      <c r="I4997" s="584"/>
      <c r="J4997" s="569"/>
      <c r="K4997" s="570"/>
      <c r="L4997" s="573"/>
      <c r="M4997" s="574"/>
      <c r="N4997" s="579">
        <f>L4997+J4997</f>
        <v>0</v>
      </c>
      <c r="O4997" s="580"/>
      <c r="P4997" s="569"/>
      <c r="Q4997" s="570"/>
      <c r="R4997" s="573"/>
      <c r="S4997" s="574"/>
      <c r="T4997" s="579">
        <f>R4997-P4997</f>
        <v>0</v>
      </c>
      <c r="U4997" s="580"/>
      <c r="V4997" s="583"/>
      <c r="W4997" s="584"/>
      <c r="X4997" s="569"/>
      <c r="Y4997" s="584"/>
      <c r="Z4997" s="569"/>
      <c r="AA4997" s="584"/>
      <c r="AB4997" s="569"/>
      <c r="AC4997" s="570"/>
      <c r="AD4997" s="573"/>
      <c r="AE4997" s="574"/>
      <c r="AF4997" s="557">
        <f>IF(AB4997=0,0,(AD4997/AB4997)*100)</f>
        <v>0</v>
      </c>
      <c r="AG4997" s="558"/>
      <c r="AH4997" s="569"/>
      <c r="AI4997" s="570"/>
      <c r="AJ4997" s="573"/>
      <c r="AK4997" s="574"/>
      <c r="AL4997" s="557">
        <f>IF(AH4997=0,0,(AJ4997/AH4997)*100)</f>
        <v>0</v>
      </c>
      <c r="AM4997" s="558"/>
      <c r="AN4997" s="569"/>
      <c r="AO4997" s="570"/>
      <c r="AP4997" s="573"/>
      <c r="AQ4997" s="574"/>
      <c r="AR4997" s="557">
        <f>IF(AN4997=0,0,(AP4997/AN4997)*100)</f>
        <v>0</v>
      </c>
      <c r="AS4997" s="558"/>
      <c r="AT4997" s="561">
        <f>AB4997+AH4997+AN4997</f>
        <v>0</v>
      </c>
      <c r="AU4997" s="562"/>
      <c r="AV4997" s="565">
        <f>AD4997+AJ4997+AP4997</f>
        <v>0</v>
      </c>
      <c r="AW4997" s="566"/>
      <c r="AX4997" s="557">
        <f>IF(AT4997=0,0,(AV4997/AT4997)*100)</f>
        <v>0</v>
      </c>
      <c r="AY4997" s="558"/>
      <c r="AZ4997" s="569"/>
      <c r="BA4997" s="570"/>
      <c r="BB4997" s="573"/>
      <c r="BC4997" s="574"/>
      <c r="BD4997" s="557">
        <f>IF(AZ4997=0,0,(BB4997/AZ4997)*100)</f>
        <v>0</v>
      </c>
      <c r="BE4997" s="558"/>
      <c r="BF4997" s="561">
        <f>AT4997+AZ4997</f>
        <v>0</v>
      </c>
      <c r="BG4997" s="562"/>
      <c r="BH4997" s="565">
        <f>AV4997+BB4997</f>
        <v>0</v>
      </c>
      <c r="BI4997" s="566"/>
      <c r="BJ4997" s="557">
        <f>IF(BF4997=0,0,(BH4997/BF4997)*100)</f>
        <v>0</v>
      </c>
      <c r="BK4997" s="558"/>
      <c r="BL4997" s="602">
        <f>(AD4997*2)+(AJ4997*2)+(AP4997*3)+BB4997</f>
        <v>0</v>
      </c>
      <c r="BM4997" s="603"/>
      <c r="BN4997" s="604"/>
      <c r="BO4997" s="587">
        <f t="shared" ref="BO4997" si="3475">IF(BQ4997=0,0,50*BP4997/BQ4997)</f>
        <v>0</v>
      </c>
      <c r="BP4997" s="555">
        <f>(BL4997*BS$11)+(N4997*BS$12)+(X4997*BS$13)+(R4997*BS$14)+(V4997*BS$15)+(Z4997*BS$16)</f>
        <v>0</v>
      </c>
      <c r="BQ4997" s="555">
        <f>((AZ4997-BB4997)*BS$18)+((AT4997-AV4997)*BS$17)+(H4997*BS$19)+(P4997*BS$20)</f>
        <v>0</v>
      </c>
      <c r="BR4997" s="65"/>
      <c r="BS4997" s="65"/>
      <c r="BT4997" s="268"/>
    </row>
    <row r="4998" spans="1:72" ht="21.75" hidden="1" customHeight="1" x14ac:dyDescent="0.25">
      <c r="A4998" s="268"/>
      <c r="B4998" s="679"/>
      <c r="C4998" s="690" t="str">
        <f>IF(ROSTER!D$38="","",ROSTER!D$38)</f>
        <v/>
      </c>
      <c r="D4998" s="691"/>
      <c r="E4998" s="668"/>
      <c r="F4998" s="681"/>
      <c r="G4998" s="664"/>
      <c r="H4998" s="585"/>
      <c r="I4998" s="586"/>
      <c r="J4998" s="571"/>
      <c r="K4998" s="572"/>
      <c r="L4998" s="575"/>
      <c r="M4998" s="576"/>
      <c r="N4998" s="581"/>
      <c r="O4998" s="582"/>
      <c r="P4998" s="571"/>
      <c r="Q4998" s="572"/>
      <c r="R4998" s="575"/>
      <c r="S4998" s="576"/>
      <c r="T4998" s="581"/>
      <c r="U4998" s="582"/>
      <c r="V4998" s="585"/>
      <c r="W4998" s="586"/>
      <c r="X4998" s="571"/>
      <c r="Y4998" s="586"/>
      <c r="Z4998" s="571"/>
      <c r="AA4998" s="586"/>
      <c r="AB4998" s="571"/>
      <c r="AC4998" s="572"/>
      <c r="AD4998" s="575"/>
      <c r="AE4998" s="576"/>
      <c r="AF4998" s="577"/>
      <c r="AG4998" s="578"/>
      <c r="AH4998" s="571"/>
      <c r="AI4998" s="572"/>
      <c r="AJ4998" s="575"/>
      <c r="AK4998" s="576"/>
      <c r="AL4998" s="577"/>
      <c r="AM4998" s="578"/>
      <c r="AN4998" s="571"/>
      <c r="AO4998" s="572"/>
      <c r="AP4998" s="575"/>
      <c r="AQ4998" s="576"/>
      <c r="AR4998" s="577"/>
      <c r="AS4998" s="578"/>
      <c r="AT4998" s="627"/>
      <c r="AU4998" s="628"/>
      <c r="AV4998" s="629"/>
      <c r="AW4998" s="630"/>
      <c r="AX4998" s="577"/>
      <c r="AY4998" s="578"/>
      <c r="AZ4998" s="571"/>
      <c r="BA4998" s="572"/>
      <c r="BB4998" s="575"/>
      <c r="BC4998" s="576"/>
      <c r="BD4998" s="577"/>
      <c r="BE4998" s="578"/>
      <c r="BF4998" s="627"/>
      <c r="BG4998" s="628"/>
      <c r="BH4998" s="629"/>
      <c r="BI4998" s="630"/>
      <c r="BJ4998" s="577"/>
      <c r="BK4998" s="578"/>
      <c r="BL4998" s="605"/>
      <c r="BM4998" s="606"/>
      <c r="BN4998" s="607"/>
      <c r="BO4998" s="588"/>
      <c r="BP4998" s="556"/>
      <c r="BQ4998" s="556"/>
      <c r="BR4998" s="65"/>
      <c r="BS4998" s="65"/>
      <c r="BT4998" s="268"/>
    </row>
    <row r="4999" spans="1:72" ht="21.75" hidden="1" customHeight="1" x14ac:dyDescent="0.25">
      <c r="A4999" s="268"/>
      <c r="B4999" s="678" t="str">
        <f>IF(ROSTER!B$40="","",ROSTER!B$40)</f>
        <v/>
      </c>
      <c r="C4999" s="669" t="str">
        <f>IF(ROSTER!C$40="","",ROSTER!C$40)</f>
        <v/>
      </c>
      <c r="D4999" s="670"/>
      <c r="E4999" s="667"/>
      <c r="F4999" s="680">
        <f>IF(E4999="y",1,IF(E4999="S",1,0))</f>
        <v>0</v>
      </c>
      <c r="G4999" s="663">
        <f>IF(E4999="S",1,0)</f>
        <v>0</v>
      </c>
      <c r="H4999" s="583"/>
      <c r="I4999" s="584"/>
      <c r="J4999" s="569"/>
      <c r="K4999" s="570"/>
      <c r="L4999" s="573"/>
      <c r="M4999" s="574"/>
      <c r="N4999" s="579">
        <f>L4999+J4999</f>
        <v>0</v>
      </c>
      <c r="O4999" s="580"/>
      <c r="P4999" s="569"/>
      <c r="Q4999" s="570"/>
      <c r="R4999" s="573"/>
      <c r="S4999" s="574"/>
      <c r="T4999" s="579">
        <f>R4999-P4999</f>
        <v>0</v>
      </c>
      <c r="U4999" s="580"/>
      <c r="V4999" s="583"/>
      <c r="W4999" s="584"/>
      <c r="X4999" s="569"/>
      <c r="Y4999" s="584"/>
      <c r="Z4999" s="569"/>
      <c r="AA4999" s="584"/>
      <c r="AB4999" s="569"/>
      <c r="AC4999" s="570"/>
      <c r="AD4999" s="573"/>
      <c r="AE4999" s="574"/>
      <c r="AF4999" s="557">
        <f>IF(AB4999=0,0,(AD4999/AB4999)*100)</f>
        <v>0</v>
      </c>
      <c r="AG4999" s="558"/>
      <c r="AH4999" s="569"/>
      <c r="AI4999" s="570"/>
      <c r="AJ4999" s="573"/>
      <c r="AK4999" s="574"/>
      <c r="AL4999" s="557">
        <f>IF(AH4999=0,0,(AJ4999/AH4999)*100)</f>
        <v>0</v>
      </c>
      <c r="AM4999" s="558"/>
      <c r="AN4999" s="569"/>
      <c r="AO4999" s="570"/>
      <c r="AP4999" s="573"/>
      <c r="AQ4999" s="574"/>
      <c r="AR4999" s="557">
        <f>IF(AN4999=0,0,(AP4999/AN4999)*100)</f>
        <v>0</v>
      </c>
      <c r="AS4999" s="558"/>
      <c r="AT4999" s="561">
        <f>AB4999+AH4999+AN4999</f>
        <v>0</v>
      </c>
      <c r="AU4999" s="562"/>
      <c r="AV4999" s="565">
        <f>AD4999+AJ4999+AP4999</f>
        <v>0</v>
      </c>
      <c r="AW4999" s="566"/>
      <c r="AX4999" s="557">
        <f>IF(AT4999=0,0,(AV4999/AT4999)*100)</f>
        <v>0</v>
      </c>
      <c r="AY4999" s="558"/>
      <c r="AZ4999" s="569"/>
      <c r="BA4999" s="570"/>
      <c r="BB4999" s="573"/>
      <c r="BC4999" s="574"/>
      <c r="BD4999" s="557">
        <f>IF(AZ4999=0,0,(BB4999/AZ4999)*100)</f>
        <v>0</v>
      </c>
      <c r="BE4999" s="558"/>
      <c r="BF4999" s="561">
        <f>AT4999+AZ4999</f>
        <v>0</v>
      </c>
      <c r="BG4999" s="562"/>
      <c r="BH4999" s="565">
        <f>AV4999+BB4999</f>
        <v>0</v>
      </c>
      <c r="BI4999" s="566"/>
      <c r="BJ4999" s="557">
        <f>IF(BF4999=0,0,(BH4999/BF4999)*100)</f>
        <v>0</v>
      </c>
      <c r="BK4999" s="558"/>
      <c r="BL4999" s="602">
        <f>(AD4999*2)+(AJ4999*2)+(AP4999*3)+BB4999</f>
        <v>0</v>
      </c>
      <c r="BM4999" s="603"/>
      <c r="BN4999" s="604"/>
      <c r="BO4999" s="587">
        <f t="shared" ref="BO4999" si="3476">IF(BQ4999=0,0,50*BP4999/BQ4999)</f>
        <v>0</v>
      </c>
      <c r="BP4999" s="555">
        <f>(BL4999*BS$11)+(N4999*BS$12)+(X4999*BS$13)+(R4999*BS$14)+(V4999*BS$15)+(Z4999*BS$16)</f>
        <v>0</v>
      </c>
      <c r="BQ4999" s="555">
        <f>((AZ4999-BB4999)*BS$18)+((AT4999-AV4999)*BS$17)+(H4999*BS$19)+(P4999*BS$20)</f>
        <v>0</v>
      </c>
      <c r="BR4999" s="65"/>
      <c r="BS4999" s="65"/>
      <c r="BT4999" s="268"/>
    </row>
    <row r="5000" spans="1:72" ht="21.75" hidden="1" customHeight="1" x14ac:dyDescent="0.25">
      <c r="A5000" s="268"/>
      <c r="B5000" s="679"/>
      <c r="C5000" s="690" t="str">
        <f>IF(ROSTER!D$40="","",ROSTER!D$40)</f>
        <v/>
      </c>
      <c r="D5000" s="691"/>
      <c r="E5000" s="668"/>
      <c r="F5000" s="681"/>
      <c r="G5000" s="664"/>
      <c r="H5000" s="585"/>
      <c r="I5000" s="586"/>
      <c r="J5000" s="571"/>
      <c r="K5000" s="572"/>
      <c r="L5000" s="575"/>
      <c r="M5000" s="576"/>
      <c r="N5000" s="581"/>
      <c r="O5000" s="582"/>
      <c r="P5000" s="571"/>
      <c r="Q5000" s="572"/>
      <c r="R5000" s="575"/>
      <c r="S5000" s="576"/>
      <c r="T5000" s="581"/>
      <c r="U5000" s="582"/>
      <c r="V5000" s="585"/>
      <c r="W5000" s="586"/>
      <c r="X5000" s="571"/>
      <c r="Y5000" s="586"/>
      <c r="Z5000" s="571"/>
      <c r="AA5000" s="586"/>
      <c r="AB5000" s="571"/>
      <c r="AC5000" s="572"/>
      <c r="AD5000" s="575"/>
      <c r="AE5000" s="576"/>
      <c r="AF5000" s="577"/>
      <c r="AG5000" s="578"/>
      <c r="AH5000" s="571"/>
      <c r="AI5000" s="572"/>
      <c r="AJ5000" s="575"/>
      <c r="AK5000" s="576"/>
      <c r="AL5000" s="577"/>
      <c r="AM5000" s="578"/>
      <c r="AN5000" s="571"/>
      <c r="AO5000" s="572"/>
      <c r="AP5000" s="575"/>
      <c r="AQ5000" s="576"/>
      <c r="AR5000" s="577"/>
      <c r="AS5000" s="578"/>
      <c r="AT5000" s="627"/>
      <c r="AU5000" s="628"/>
      <c r="AV5000" s="629"/>
      <c r="AW5000" s="630"/>
      <c r="AX5000" s="577"/>
      <c r="AY5000" s="578"/>
      <c r="AZ5000" s="571"/>
      <c r="BA5000" s="572"/>
      <c r="BB5000" s="575"/>
      <c r="BC5000" s="576"/>
      <c r="BD5000" s="577"/>
      <c r="BE5000" s="578"/>
      <c r="BF5000" s="627"/>
      <c r="BG5000" s="628"/>
      <c r="BH5000" s="629"/>
      <c r="BI5000" s="630"/>
      <c r="BJ5000" s="577"/>
      <c r="BK5000" s="578"/>
      <c r="BL5000" s="605"/>
      <c r="BM5000" s="606"/>
      <c r="BN5000" s="607"/>
      <c r="BO5000" s="588"/>
      <c r="BP5000" s="556"/>
      <c r="BQ5000" s="556"/>
      <c r="BR5000" s="65"/>
      <c r="BS5000" s="65"/>
      <c r="BT5000" s="268"/>
    </row>
    <row r="5001" spans="1:72" ht="21.75" hidden="1" customHeight="1" x14ac:dyDescent="0.25">
      <c r="A5001" s="268"/>
      <c r="B5001" s="678" t="str">
        <f>IF(ROSTER!B$42="","",ROSTER!B$42)</f>
        <v/>
      </c>
      <c r="C5001" s="669" t="str">
        <f>IF(ROSTER!C$42="","",ROSTER!C$42)</f>
        <v/>
      </c>
      <c r="D5001" s="670"/>
      <c r="E5001" s="667"/>
      <c r="F5001" s="680">
        <f>IF(E5001="y",1,IF(E5001="S",1,0))</f>
        <v>0</v>
      </c>
      <c r="G5001" s="663">
        <f>IF(E5001="S",1,0)</f>
        <v>0</v>
      </c>
      <c r="H5001" s="583"/>
      <c r="I5001" s="584"/>
      <c r="J5001" s="569"/>
      <c r="K5001" s="570"/>
      <c r="L5001" s="573"/>
      <c r="M5001" s="574"/>
      <c r="N5001" s="579">
        <f>L5001+J5001</f>
        <v>0</v>
      </c>
      <c r="O5001" s="580"/>
      <c r="P5001" s="569"/>
      <c r="Q5001" s="570"/>
      <c r="R5001" s="573"/>
      <c r="S5001" s="574"/>
      <c r="T5001" s="579">
        <f>R5001-P5001</f>
        <v>0</v>
      </c>
      <c r="U5001" s="580"/>
      <c r="V5001" s="583"/>
      <c r="W5001" s="584"/>
      <c r="X5001" s="569"/>
      <c r="Y5001" s="584"/>
      <c r="Z5001" s="569"/>
      <c r="AA5001" s="584"/>
      <c r="AB5001" s="569"/>
      <c r="AC5001" s="570"/>
      <c r="AD5001" s="573"/>
      <c r="AE5001" s="574"/>
      <c r="AF5001" s="557">
        <f>IF(AB5001=0,0,(AD5001/AB5001)*100)</f>
        <v>0</v>
      </c>
      <c r="AG5001" s="558"/>
      <c r="AH5001" s="569"/>
      <c r="AI5001" s="570"/>
      <c r="AJ5001" s="573"/>
      <c r="AK5001" s="574"/>
      <c r="AL5001" s="557">
        <f>IF(AH5001=0,0,(AJ5001/AH5001)*100)</f>
        <v>0</v>
      </c>
      <c r="AM5001" s="558"/>
      <c r="AN5001" s="569"/>
      <c r="AO5001" s="570"/>
      <c r="AP5001" s="573"/>
      <c r="AQ5001" s="574"/>
      <c r="AR5001" s="557">
        <f>IF(AN5001=0,0,(AP5001/AN5001)*100)</f>
        <v>0</v>
      </c>
      <c r="AS5001" s="558"/>
      <c r="AT5001" s="561">
        <f>AB5001+AH5001+AN5001</f>
        <v>0</v>
      </c>
      <c r="AU5001" s="562"/>
      <c r="AV5001" s="565">
        <f>AD5001+AJ5001+AP5001</f>
        <v>0</v>
      </c>
      <c r="AW5001" s="566"/>
      <c r="AX5001" s="557">
        <f>IF(AT5001=0,0,(AV5001/AT5001)*100)</f>
        <v>0</v>
      </c>
      <c r="AY5001" s="558"/>
      <c r="AZ5001" s="569"/>
      <c r="BA5001" s="570"/>
      <c r="BB5001" s="573"/>
      <c r="BC5001" s="574"/>
      <c r="BD5001" s="557">
        <f>IF(AZ5001=0,0,(BB5001/AZ5001)*100)</f>
        <v>0</v>
      </c>
      <c r="BE5001" s="558"/>
      <c r="BF5001" s="561">
        <f>AT5001+AZ5001</f>
        <v>0</v>
      </c>
      <c r="BG5001" s="562"/>
      <c r="BH5001" s="565">
        <f>AV5001+BB5001</f>
        <v>0</v>
      </c>
      <c r="BI5001" s="566"/>
      <c r="BJ5001" s="557">
        <f>IF(BF5001=0,0,(BH5001/BF5001)*100)</f>
        <v>0</v>
      </c>
      <c r="BK5001" s="558"/>
      <c r="BL5001" s="602">
        <f>(AD5001*2)+(AJ5001*2)+(AP5001*3)+BB5001</f>
        <v>0</v>
      </c>
      <c r="BM5001" s="603"/>
      <c r="BN5001" s="604"/>
      <c r="BO5001" s="587">
        <f t="shared" ref="BO5001" si="3477">IF(BQ5001=0,0,50*BP5001/BQ5001)</f>
        <v>0</v>
      </c>
      <c r="BP5001" s="555">
        <f>(BL5001*BS$11)+(N5001*BS$12)+(X5001*BS$13)+(R5001*BS$14)+(V5001*BS$15)+(Z5001*BS$16)</f>
        <v>0</v>
      </c>
      <c r="BQ5001" s="555">
        <f>((AZ5001-BB5001)*BS$18)+((AT5001-AV5001)*BS$17)+(H5001*BS$19)+(P5001*BS$20)</f>
        <v>0</v>
      </c>
      <c r="BR5001" s="65"/>
      <c r="BS5001" s="65"/>
      <c r="BT5001" s="268"/>
    </row>
    <row r="5002" spans="1:72" ht="21.75" hidden="1" customHeight="1" x14ac:dyDescent="0.25">
      <c r="A5002" s="268"/>
      <c r="B5002" s="679"/>
      <c r="C5002" s="690" t="str">
        <f>IF(ROSTER!D$42="","",ROSTER!D$42)</f>
        <v/>
      </c>
      <c r="D5002" s="691"/>
      <c r="E5002" s="668"/>
      <c r="F5002" s="681"/>
      <c r="G5002" s="664"/>
      <c r="H5002" s="585"/>
      <c r="I5002" s="586"/>
      <c r="J5002" s="571"/>
      <c r="K5002" s="572"/>
      <c r="L5002" s="575"/>
      <c r="M5002" s="576"/>
      <c r="N5002" s="581"/>
      <c r="O5002" s="582"/>
      <c r="P5002" s="571"/>
      <c r="Q5002" s="572"/>
      <c r="R5002" s="575"/>
      <c r="S5002" s="576"/>
      <c r="T5002" s="581"/>
      <c r="U5002" s="582"/>
      <c r="V5002" s="585"/>
      <c r="W5002" s="586"/>
      <c r="X5002" s="571"/>
      <c r="Y5002" s="586"/>
      <c r="Z5002" s="571"/>
      <c r="AA5002" s="586"/>
      <c r="AB5002" s="571"/>
      <c r="AC5002" s="572"/>
      <c r="AD5002" s="575"/>
      <c r="AE5002" s="576"/>
      <c r="AF5002" s="577"/>
      <c r="AG5002" s="578"/>
      <c r="AH5002" s="571"/>
      <c r="AI5002" s="572"/>
      <c r="AJ5002" s="575"/>
      <c r="AK5002" s="576"/>
      <c r="AL5002" s="577"/>
      <c r="AM5002" s="578"/>
      <c r="AN5002" s="571"/>
      <c r="AO5002" s="572"/>
      <c r="AP5002" s="575"/>
      <c r="AQ5002" s="576"/>
      <c r="AR5002" s="577"/>
      <c r="AS5002" s="578"/>
      <c r="AT5002" s="627"/>
      <c r="AU5002" s="628"/>
      <c r="AV5002" s="629"/>
      <c r="AW5002" s="630"/>
      <c r="AX5002" s="577"/>
      <c r="AY5002" s="578"/>
      <c r="AZ5002" s="571"/>
      <c r="BA5002" s="572"/>
      <c r="BB5002" s="575"/>
      <c r="BC5002" s="576"/>
      <c r="BD5002" s="577"/>
      <c r="BE5002" s="578"/>
      <c r="BF5002" s="627"/>
      <c r="BG5002" s="628"/>
      <c r="BH5002" s="629"/>
      <c r="BI5002" s="630"/>
      <c r="BJ5002" s="577"/>
      <c r="BK5002" s="578"/>
      <c r="BL5002" s="605"/>
      <c r="BM5002" s="606"/>
      <c r="BN5002" s="607"/>
      <c r="BO5002" s="588"/>
      <c r="BP5002" s="556"/>
      <c r="BQ5002" s="556"/>
      <c r="BR5002" s="65"/>
      <c r="BS5002" s="65"/>
      <c r="BT5002" s="268"/>
    </row>
    <row r="5003" spans="1:72" ht="21.75" hidden="1" customHeight="1" x14ac:dyDescent="0.25">
      <c r="A5003" s="268"/>
      <c r="B5003" s="678" t="str">
        <f>IF(ROSTER!B$44="","",ROSTER!B$44)</f>
        <v/>
      </c>
      <c r="C5003" s="669" t="str">
        <f>IF(ROSTER!C$44="","",ROSTER!C$44)</f>
        <v/>
      </c>
      <c r="D5003" s="670"/>
      <c r="E5003" s="667"/>
      <c r="F5003" s="680">
        <f>IF(E5003="y",1,IF(E5003="S",1,0))</f>
        <v>0</v>
      </c>
      <c r="G5003" s="663">
        <f>IF(E5003="S",1,0)</f>
        <v>0</v>
      </c>
      <c r="H5003" s="583"/>
      <c r="I5003" s="584"/>
      <c r="J5003" s="569"/>
      <c r="K5003" s="570"/>
      <c r="L5003" s="573"/>
      <c r="M5003" s="574"/>
      <c r="N5003" s="579">
        <f>L5003+J5003</f>
        <v>0</v>
      </c>
      <c r="O5003" s="580"/>
      <c r="P5003" s="569"/>
      <c r="Q5003" s="570"/>
      <c r="R5003" s="573"/>
      <c r="S5003" s="574"/>
      <c r="T5003" s="579">
        <f>R5003-P5003</f>
        <v>0</v>
      </c>
      <c r="U5003" s="580"/>
      <c r="V5003" s="583"/>
      <c r="W5003" s="584"/>
      <c r="X5003" s="569"/>
      <c r="Y5003" s="584"/>
      <c r="Z5003" s="569"/>
      <c r="AA5003" s="584"/>
      <c r="AB5003" s="569"/>
      <c r="AC5003" s="570"/>
      <c r="AD5003" s="573"/>
      <c r="AE5003" s="574"/>
      <c r="AF5003" s="557">
        <f>IF(AB5003=0,0,(AD5003/AB5003)*100)</f>
        <v>0</v>
      </c>
      <c r="AG5003" s="558"/>
      <c r="AH5003" s="569"/>
      <c r="AI5003" s="570"/>
      <c r="AJ5003" s="573"/>
      <c r="AK5003" s="574"/>
      <c r="AL5003" s="557">
        <f>IF(AH5003=0,0,(AJ5003/AH5003)*100)</f>
        <v>0</v>
      </c>
      <c r="AM5003" s="558"/>
      <c r="AN5003" s="569"/>
      <c r="AO5003" s="570"/>
      <c r="AP5003" s="573"/>
      <c r="AQ5003" s="574"/>
      <c r="AR5003" s="557">
        <f>IF(AN5003=0,0,(AP5003/AN5003)*100)</f>
        <v>0</v>
      </c>
      <c r="AS5003" s="558"/>
      <c r="AT5003" s="561">
        <f>AB5003+AH5003+AN5003</f>
        <v>0</v>
      </c>
      <c r="AU5003" s="562"/>
      <c r="AV5003" s="565">
        <f>AD5003+AJ5003+AP5003</f>
        <v>0</v>
      </c>
      <c r="AW5003" s="566"/>
      <c r="AX5003" s="557">
        <f>IF(AT5003=0,0,(AV5003/AT5003)*100)</f>
        <v>0</v>
      </c>
      <c r="AY5003" s="558"/>
      <c r="AZ5003" s="569"/>
      <c r="BA5003" s="570"/>
      <c r="BB5003" s="573"/>
      <c r="BC5003" s="574"/>
      <c r="BD5003" s="557">
        <f>IF(AZ5003=0,0,(BB5003/AZ5003)*100)</f>
        <v>0</v>
      </c>
      <c r="BE5003" s="558"/>
      <c r="BF5003" s="561">
        <f>AT5003+AZ5003</f>
        <v>0</v>
      </c>
      <c r="BG5003" s="562"/>
      <c r="BH5003" s="565">
        <f>AV5003+BB5003</f>
        <v>0</v>
      </c>
      <c r="BI5003" s="566"/>
      <c r="BJ5003" s="557">
        <f>IF(BF5003=0,0,(BH5003/BF5003)*100)</f>
        <v>0</v>
      </c>
      <c r="BK5003" s="558"/>
      <c r="BL5003" s="602">
        <f>(AD5003*2)+(AJ5003*2)+(AP5003*3)+BB5003</f>
        <v>0</v>
      </c>
      <c r="BM5003" s="603"/>
      <c r="BN5003" s="604"/>
      <c r="BO5003" s="587">
        <f t="shared" ref="BO5003" si="3478">IF(BQ5003=0,0,50*BP5003/BQ5003)</f>
        <v>0</v>
      </c>
      <c r="BP5003" s="555">
        <f>(BL5003*BS$11)+(N5003*BS$12)+(X5003*BS$13)+(R5003*BS$14)+(V5003*BS$15)+(Z5003*BS$16)</f>
        <v>0</v>
      </c>
      <c r="BQ5003" s="555">
        <f>((AZ5003-BB5003)*BS$18)+((AT5003-AV5003)*BS$17)+(H5003*BS$19)+(P5003*BS$20)</f>
        <v>0</v>
      </c>
      <c r="BR5003" s="65"/>
      <c r="BS5003" s="65"/>
      <c r="BT5003" s="268"/>
    </row>
    <row r="5004" spans="1:72" ht="21.75" hidden="1" customHeight="1" x14ac:dyDescent="0.25">
      <c r="A5004" s="268"/>
      <c r="B5004" s="679"/>
      <c r="C5004" s="690" t="str">
        <f>IF(ROSTER!D$44="","",ROSTER!D$44)</f>
        <v/>
      </c>
      <c r="D5004" s="691"/>
      <c r="E5004" s="668"/>
      <c r="F5004" s="681"/>
      <c r="G5004" s="664"/>
      <c r="H5004" s="585"/>
      <c r="I5004" s="586"/>
      <c r="J5004" s="571"/>
      <c r="K5004" s="572"/>
      <c r="L5004" s="575"/>
      <c r="M5004" s="576"/>
      <c r="N5004" s="581"/>
      <c r="O5004" s="582"/>
      <c r="P5004" s="571"/>
      <c r="Q5004" s="572"/>
      <c r="R5004" s="575"/>
      <c r="S5004" s="576"/>
      <c r="T5004" s="581"/>
      <c r="U5004" s="582"/>
      <c r="V5004" s="585"/>
      <c r="W5004" s="586"/>
      <c r="X5004" s="571"/>
      <c r="Y5004" s="586"/>
      <c r="Z5004" s="571"/>
      <c r="AA5004" s="586"/>
      <c r="AB5004" s="571"/>
      <c r="AC5004" s="572"/>
      <c r="AD5004" s="575"/>
      <c r="AE5004" s="576"/>
      <c r="AF5004" s="577"/>
      <c r="AG5004" s="578"/>
      <c r="AH5004" s="571"/>
      <c r="AI5004" s="572"/>
      <c r="AJ5004" s="575"/>
      <c r="AK5004" s="576"/>
      <c r="AL5004" s="577"/>
      <c r="AM5004" s="578"/>
      <c r="AN5004" s="571"/>
      <c r="AO5004" s="572"/>
      <c r="AP5004" s="575"/>
      <c r="AQ5004" s="576"/>
      <c r="AR5004" s="577"/>
      <c r="AS5004" s="578"/>
      <c r="AT5004" s="627"/>
      <c r="AU5004" s="628"/>
      <c r="AV5004" s="629"/>
      <c r="AW5004" s="630"/>
      <c r="AX5004" s="577"/>
      <c r="AY5004" s="578"/>
      <c r="AZ5004" s="571"/>
      <c r="BA5004" s="572"/>
      <c r="BB5004" s="575"/>
      <c r="BC5004" s="576"/>
      <c r="BD5004" s="577"/>
      <c r="BE5004" s="578"/>
      <c r="BF5004" s="627"/>
      <c r="BG5004" s="628"/>
      <c r="BH5004" s="629"/>
      <c r="BI5004" s="630"/>
      <c r="BJ5004" s="577"/>
      <c r="BK5004" s="578"/>
      <c r="BL5004" s="605"/>
      <c r="BM5004" s="606"/>
      <c r="BN5004" s="607"/>
      <c r="BO5004" s="588"/>
      <c r="BP5004" s="556"/>
      <c r="BQ5004" s="556"/>
      <c r="BR5004" s="65"/>
      <c r="BS5004" s="65"/>
      <c r="BT5004" s="268"/>
    </row>
    <row r="5005" spans="1:72" ht="21.75" hidden="1" customHeight="1" x14ac:dyDescent="0.25">
      <c r="A5005" s="268"/>
      <c r="B5005" s="678" t="str">
        <f>IF(ROSTER!B$46="","",ROSTER!B$46)</f>
        <v/>
      </c>
      <c r="C5005" s="669" t="str">
        <f>IF(ROSTER!C$46="","",ROSTER!C$46)</f>
        <v/>
      </c>
      <c r="D5005" s="670"/>
      <c r="E5005" s="667"/>
      <c r="F5005" s="680">
        <f>IF(E5005="y",1,IF(E5005="S",1,0))</f>
        <v>0</v>
      </c>
      <c r="G5005" s="663">
        <f>IF(E5005="S",1,0)</f>
        <v>0</v>
      </c>
      <c r="H5005" s="583"/>
      <c r="I5005" s="584"/>
      <c r="J5005" s="569"/>
      <c r="K5005" s="570"/>
      <c r="L5005" s="573"/>
      <c r="M5005" s="574"/>
      <c r="N5005" s="579">
        <f>L5005+J5005</f>
        <v>0</v>
      </c>
      <c r="O5005" s="580"/>
      <c r="P5005" s="569"/>
      <c r="Q5005" s="570"/>
      <c r="R5005" s="573"/>
      <c r="S5005" s="574"/>
      <c r="T5005" s="579">
        <f>R5005-P5005</f>
        <v>0</v>
      </c>
      <c r="U5005" s="580"/>
      <c r="V5005" s="583"/>
      <c r="W5005" s="584"/>
      <c r="X5005" s="569"/>
      <c r="Y5005" s="584"/>
      <c r="Z5005" s="569"/>
      <c r="AA5005" s="584"/>
      <c r="AB5005" s="569"/>
      <c r="AC5005" s="570"/>
      <c r="AD5005" s="573"/>
      <c r="AE5005" s="574"/>
      <c r="AF5005" s="557">
        <f>IF(AB5005=0,0,(AD5005/AB5005)*100)</f>
        <v>0</v>
      </c>
      <c r="AG5005" s="558"/>
      <c r="AH5005" s="569"/>
      <c r="AI5005" s="570"/>
      <c r="AJ5005" s="573"/>
      <c r="AK5005" s="574"/>
      <c r="AL5005" s="557">
        <f>IF(AH5005=0,0,(AJ5005/AH5005)*100)</f>
        <v>0</v>
      </c>
      <c r="AM5005" s="558"/>
      <c r="AN5005" s="569"/>
      <c r="AO5005" s="570"/>
      <c r="AP5005" s="573"/>
      <c r="AQ5005" s="574"/>
      <c r="AR5005" s="557">
        <f>IF(AN5005=0,0,(AP5005/AN5005)*100)</f>
        <v>0</v>
      </c>
      <c r="AS5005" s="558"/>
      <c r="AT5005" s="561">
        <f>AB5005+AH5005+AN5005</f>
        <v>0</v>
      </c>
      <c r="AU5005" s="562"/>
      <c r="AV5005" s="565">
        <f>AD5005+AJ5005+AP5005</f>
        <v>0</v>
      </c>
      <c r="AW5005" s="566"/>
      <c r="AX5005" s="557">
        <f>IF(AT5005=0,0,(AV5005/AT5005)*100)</f>
        <v>0</v>
      </c>
      <c r="AY5005" s="558"/>
      <c r="AZ5005" s="569"/>
      <c r="BA5005" s="570"/>
      <c r="BB5005" s="573"/>
      <c r="BC5005" s="574"/>
      <c r="BD5005" s="557">
        <f>IF(AZ5005=0,0,(BB5005/AZ5005)*100)</f>
        <v>0</v>
      </c>
      <c r="BE5005" s="558"/>
      <c r="BF5005" s="561">
        <f>AT5005+AZ5005</f>
        <v>0</v>
      </c>
      <c r="BG5005" s="562"/>
      <c r="BH5005" s="565">
        <f>AV5005+BB5005</f>
        <v>0</v>
      </c>
      <c r="BI5005" s="566"/>
      <c r="BJ5005" s="557">
        <f>IF(BF5005=0,0,(BH5005/BF5005)*100)</f>
        <v>0</v>
      </c>
      <c r="BK5005" s="558"/>
      <c r="BL5005" s="602">
        <f>(AD5005*2)+(AJ5005*2)+(AP5005*3)+BB5005</f>
        <v>0</v>
      </c>
      <c r="BM5005" s="603"/>
      <c r="BN5005" s="604"/>
      <c r="BO5005" s="587">
        <f t="shared" ref="BO5005" si="3479">IF(BQ5005=0,0,50*BP5005/BQ5005)</f>
        <v>0</v>
      </c>
      <c r="BP5005" s="634">
        <f>(BL5005*BS$11)+(N5005*BS$12)+(X5005*BS$13)+(R5005*BS$14)+(V5005*BS$15)+(Z5005*BS$16)</f>
        <v>0</v>
      </c>
      <c r="BQ5005" s="555">
        <f>((AZ5005-BB5005)*BS$18)+((AT5005-AV5005)*BS$17)+(H5005*BS$19)+(P5005*BS$20)</f>
        <v>0</v>
      </c>
      <c r="BR5005" s="65"/>
      <c r="BS5005" s="65"/>
      <c r="BT5005" s="268"/>
    </row>
    <row r="5006" spans="1:72" ht="22.5" hidden="1" customHeight="1" thickBot="1" x14ac:dyDescent="0.3">
      <c r="A5006" s="268"/>
      <c r="B5006" s="679"/>
      <c r="C5006" s="690" t="str">
        <f>IF(ROSTER!D$46="","",ROSTER!D$46)</f>
        <v/>
      </c>
      <c r="D5006" s="691"/>
      <c r="E5006" s="668"/>
      <c r="F5006" s="681"/>
      <c r="G5006" s="664"/>
      <c r="H5006" s="585"/>
      <c r="I5006" s="586"/>
      <c r="J5006" s="571"/>
      <c r="K5006" s="572"/>
      <c r="L5006" s="575"/>
      <c r="M5006" s="576"/>
      <c r="N5006" s="649"/>
      <c r="O5006" s="650"/>
      <c r="P5006" s="571"/>
      <c r="Q5006" s="572"/>
      <c r="R5006" s="575"/>
      <c r="S5006" s="576"/>
      <c r="T5006" s="581"/>
      <c r="U5006" s="582"/>
      <c r="V5006" s="585"/>
      <c r="W5006" s="586"/>
      <c r="X5006" s="571"/>
      <c r="Y5006" s="586"/>
      <c r="Z5006" s="571"/>
      <c r="AA5006" s="586"/>
      <c r="AB5006" s="571"/>
      <c r="AC5006" s="572"/>
      <c r="AD5006" s="575"/>
      <c r="AE5006" s="576"/>
      <c r="AF5006" s="559"/>
      <c r="AG5006" s="560"/>
      <c r="AH5006" s="571"/>
      <c r="AI5006" s="572"/>
      <c r="AJ5006" s="575"/>
      <c r="AK5006" s="576"/>
      <c r="AL5006" s="559"/>
      <c r="AM5006" s="560"/>
      <c r="AN5006" s="571"/>
      <c r="AO5006" s="572"/>
      <c r="AP5006" s="575"/>
      <c r="AQ5006" s="576"/>
      <c r="AR5006" s="559"/>
      <c r="AS5006" s="560"/>
      <c r="AT5006" s="563"/>
      <c r="AU5006" s="564"/>
      <c r="AV5006" s="567"/>
      <c r="AW5006" s="568"/>
      <c r="AX5006" s="559"/>
      <c r="AY5006" s="560"/>
      <c r="AZ5006" s="571"/>
      <c r="BA5006" s="572"/>
      <c r="BB5006" s="575"/>
      <c r="BC5006" s="576"/>
      <c r="BD5006" s="559"/>
      <c r="BE5006" s="560"/>
      <c r="BF5006" s="563"/>
      <c r="BG5006" s="564"/>
      <c r="BH5006" s="567"/>
      <c r="BI5006" s="568"/>
      <c r="BJ5006" s="559"/>
      <c r="BK5006" s="560"/>
      <c r="BL5006" s="631"/>
      <c r="BM5006" s="632"/>
      <c r="BN5006" s="633"/>
      <c r="BO5006" s="609"/>
      <c r="BP5006" s="635"/>
      <c r="BQ5006" s="556"/>
      <c r="BR5006" s="65"/>
      <c r="BS5006" s="65"/>
      <c r="BT5006" s="268"/>
    </row>
    <row r="5007" spans="1:72" s="79" customFormat="1" ht="33.4" hidden="1" customHeight="1" x14ac:dyDescent="0.45">
      <c r="A5007" s="278"/>
      <c r="B5007" s="671"/>
      <c r="C5007" s="611"/>
      <c r="D5007" s="611" t="s">
        <v>10</v>
      </c>
      <c r="E5007" s="612"/>
      <c r="F5007" s="78"/>
      <c r="G5007" s="78"/>
      <c r="H5007" s="547">
        <f>SUM(H4967:I5006)</f>
        <v>0</v>
      </c>
      <c r="I5007" s="548"/>
      <c r="J5007" s="547">
        <f>SUM(J4967:K5006)</f>
        <v>0</v>
      </c>
      <c r="K5007" s="548"/>
      <c r="L5007" s="551">
        <f>SUM(L4967:M5006)</f>
        <v>0</v>
      </c>
      <c r="M5007" s="636"/>
      <c r="N5007" s="533">
        <f>L5007+J5007</f>
        <v>0</v>
      </c>
      <c r="O5007" s="534"/>
      <c r="P5007" s="551">
        <f>SUM(P4967:Q5006)</f>
        <v>0</v>
      </c>
      <c r="Q5007" s="548"/>
      <c r="R5007" s="551">
        <f>SUM(R4967:S5006)</f>
        <v>0</v>
      </c>
      <c r="S5007" s="636"/>
      <c r="T5007" s="533">
        <f>R5007-P5007</f>
        <v>0</v>
      </c>
      <c r="U5007" s="534"/>
      <c r="V5007" s="551">
        <f>SUM(V4967:W5006)</f>
        <v>0</v>
      </c>
      <c r="W5007" s="636"/>
      <c r="X5007" s="547">
        <f>SUM(X4967:Y5006)</f>
        <v>0</v>
      </c>
      <c r="Y5007" s="534"/>
      <c r="Z5007" s="547">
        <f>SUM(Z4967:AA5006)</f>
        <v>0</v>
      </c>
      <c r="AA5007" s="534"/>
      <c r="AB5007" s="636">
        <f>SUM(AB4967:AC5006)</f>
        <v>0</v>
      </c>
      <c r="AC5007" s="548"/>
      <c r="AD5007" s="551">
        <f>SUM(AD4967:AE5006)</f>
        <v>0</v>
      </c>
      <c r="AE5007" s="636"/>
      <c r="AF5007" s="533">
        <f>IF(AB5007=0,0,(AD5007/AB5007)*100)</f>
        <v>0</v>
      </c>
      <c r="AG5007" s="534"/>
      <c r="AH5007" s="551">
        <f>SUM(AH4967:AI5006)</f>
        <v>0</v>
      </c>
      <c r="AI5007" s="548"/>
      <c r="AJ5007" s="551">
        <f>SUM(AJ4967:AK5006)</f>
        <v>0</v>
      </c>
      <c r="AK5007" s="636"/>
      <c r="AL5007" s="533">
        <f>IF(AH5007=0,0,(AJ5007/AH5007)*100)</f>
        <v>0</v>
      </c>
      <c r="AM5007" s="534"/>
      <c r="AN5007" s="551">
        <f>SUM(AN4967:AO5006)</f>
        <v>0</v>
      </c>
      <c r="AO5007" s="548"/>
      <c r="AP5007" s="551">
        <f>SUM(AP4967:AQ5006)</f>
        <v>0</v>
      </c>
      <c r="AQ5007" s="636"/>
      <c r="AR5007" s="533">
        <f>IF(AN5007=0,0,(AP5007/AN5007)*100)</f>
        <v>0</v>
      </c>
      <c r="AS5007" s="534"/>
      <c r="AT5007" s="547">
        <f>AB5007+AH5007+AN5007</f>
        <v>0</v>
      </c>
      <c r="AU5007" s="548"/>
      <c r="AV5007" s="551">
        <f>AD5007+AJ5007+AP5007</f>
        <v>0</v>
      </c>
      <c r="AW5007" s="552"/>
      <c r="AX5007" s="533">
        <f>IF(AT5007=0,0,(AV5007/AT5007)*100)</f>
        <v>0</v>
      </c>
      <c r="AY5007" s="534"/>
      <c r="AZ5007" s="551">
        <f>SUM(AZ4967:BA5006)</f>
        <v>0</v>
      </c>
      <c r="BA5007" s="548"/>
      <c r="BB5007" s="551">
        <f>SUM(BB4967:BC5006)</f>
        <v>0</v>
      </c>
      <c r="BC5007" s="636"/>
      <c r="BD5007" s="533">
        <f>IF(AZ5007=0,0,(BB5007/AZ5007)*100)</f>
        <v>0</v>
      </c>
      <c r="BE5007" s="534"/>
      <c r="BF5007" s="547">
        <f>AT5007+AZ5007</f>
        <v>0</v>
      </c>
      <c r="BG5007" s="548"/>
      <c r="BH5007" s="551">
        <f>AV5007+BB5007</f>
        <v>0</v>
      </c>
      <c r="BI5007" s="552"/>
      <c r="BJ5007" s="533">
        <f>IF(BF5007=0,0,(BH5007/BF5007)*100)</f>
        <v>0</v>
      </c>
      <c r="BK5007" s="619"/>
      <c r="BL5007" s="621">
        <f>SUM(BL4967:BN5006)</f>
        <v>0</v>
      </c>
      <c r="BM5007" s="622"/>
      <c r="BN5007" s="623"/>
      <c r="BO5007" s="610">
        <f>SUM(BO4967:BO5006)</f>
        <v>0</v>
      </c>
      <c r="BP5007" s="709">
        <f>(BL5007*BS$11)+(N5007*BS$12)+(X5007*BS$13)+(R5007*BS$14)+(V5007*BS$15)+(Z5007*BS$16)</f>
        <v>0</v>
      </c>
      <c r="BQ5007" s="638">
        <f>((AZ5007-BB5007)*BS$18)+((AT5007-AV5007)*BS$17)+(H5007*BS$19)+(P5007*BS$20)</f>
        <v>0</v>
      </c>
      <c r="BR5007" s="77"/>
      <c r="BS5007" s="77"/>
      <c r="BT5007" s="278"/>
    </row>
    <row r="5008" spans="1:72" s="79" customFormat="1" ht="33.950000000000003" hidden="1" customHeight="1" thickBot="1" x14ac:dyDescent="0.5">
      <c r="A5008" s="278"/>
      <c r="B5008" s="672"/>
      <c r="C5008" s="673"/>
      <c r="D5008" s="673"/>
      <c r="E5008" s="721"/>
      <c r="F5008" s="80"/>
      <c r="G5008" s="80"/>
      <c r="H5008" s="549"/>
      <c r="I5008" s="550"/>
      <c r="J5008" s="549"/>
      <c r="K5008" s="550"/>
      <c r="L5008" s="553"/>
      <c r="M5008" s="637"/>
      <c r="N5008" s="535"/>
      <c r="O5008" s="536"/>
      <c r="P5008" s="553"/>
      <c r="Q5008" s="550"/>
      <c r="R5008" s="553"/>
      <c r="S5008" s="637"/>
      <c r="T5008" s="535"/>
      <c r="U5008" s="536"/>
      <c r="V5008" s="553"/>
      <c r="W5008" s="637"/>
      <c r="X5008" s="549"/>
      <c r="Y5008" s="536"/>
      <c r="Z5008" s="549"/>
      <c r="AA5008" s="536"/>
      <c r="AB5008" s="637"/>
      <c r="AC5008" s="550"/>
      <c r="AD5008" s="553"/>
      <c r="AE5008" s="637"/>
      <c r="AF5008" s="535"/>
      <c r="AG5008" s="536"/>
      <c r="AH5008" s="553"/>
      <c r="AI5008" s="550"/>
      <c r="AJ5008" s="553"/>
      <c r="AK5008" s="637"/>
      <c r="AL5008" s="535"/>
      <c r="AM5008" s="536"/>
      <c r="AN5008" s="553"/>
      <c r="AO5008" s="550"/>
      <c r="AP5008" s="553"/>
      <c r="AQ5008" s="637"/>
      <c r="AR5008" s="535"/>
      <c r="AS5008" s="536"/>
      <c r="AT5008" s="549"/>
      <c r="AU5008" s="550"/>
      <c r="AV5008" s="553"/>
      <c r="AW5008" s="554"/>
      <c r="AX5008" s="535"/>
      <c r="AY5008" s="536"/>
      <c r="AZ5008" s="553"/>
      <c r="BA5008" s="550"/>
      <c r="BB5008" s="553"/>
      <c r="BC5008" s="637"/>
      <c r="BD5008" s="535"/>
      <c r="BE5008" s="536"/>
      <c r="BF5008" s="549"/>
      <c r="BG5008" s="550"/>
      <c r="BH5008" s="553"/>
      <c r="BI5008" s="554"/>
      <c r="BJ5008" s="535"/>
      <c r="BK5008" s="620"/>
      <c r="BL5008" s="624"/>
      <c r="BM5008" s="625"/>
      <c r="BN5008" s="626"/>
      <c r="BO5008" s="609"/>
      <c r="BP5008" s="710"/>
      <c r="BQ5008" s="639"/>
      <c r="BR5008" s="77"/>
      <c r="BS5008" s="77"/>
      <c r="BT5008" s="278"/>
    </row>
    <row r="5009" spans="1:75" s="79" customFormat="1" ht="33" hidden="1" customHeight="1" thickBot="1" x14ac:dyDescent="0.5">
      <c r="A5009" s="278"/>
      <c r="B5009" s="671"/>
      <c r="C5009" s="611"/>
      <c r="D5009" s="611" t="s">
        <v>13</v>
      </c>
      <c r="E5009" s="612"/>
      <c r="F5009" s="82"/>
      <c r="G5009" s="117"/>
      <c r="H5009" s="541"/>
      <c r="I5009" s="545"/>
      <c r="J5009" s="541"/>
      <c r="K5009" s="545"/>
      <c r="L5009" s="537"/>
      <c r="M5009" s="538"/>
      <c r="N5009" s="533">
        <f>J5009+L5009</f>
        <v>0</v>
      </c>
      <c r="O5009" s="534"/>
      <c r="P5009" s="537"/>
      <c r="Q5009" s="545"/>
      <c r="R5009" s="537"/>
      <c r="S5009" s="538"/>
      <c r="T5009" s="533">
        <f>R5009-P5009</f>
        <v>0</v>
      </c>
      <c r="U5009" s="534"/>
      <c r="V5009" s="537"/>
      <c r="W5009" s="538"/>
      <c r="X5009" s="541"/>
      <c r="Y5009" s="542"/>
      <c r="Z5009" s="541"/>
      <c r="AA5009" s="542"/>
      <c r="AB5009" s="538"/>
      <c r="AC5009" s="545"/>
      <c r="AD5009" s="537"/>
      <c r="AE5009" s="538"/>
      <c r="AF5009" s="533">
        <f>IF(AB5009=0,0,(AD5009/AB5009)*100)</f>
        <v>0</v>
      </c>
      <c r="AG5009" s="534"/>
      <c r="AH5009" s="537"/>
      <c r="AI5009" s="545"/>
      <c r="AJ5009" s="537"/>
      <c r="AK5009" s="538"/>
      <c r="AL5009" s="533">
        <f>IF(AH5009=0,0,(AJ5009/AH5009)*100)</f>
        <v>0</v>
      </c>
      <c r="AM5009" s="534"/>
      <c r="AN5009" s="537"/>
      <c r="AO5009" s="545"/>
      <c r="AP5009" s="537"/>
      <c r="AQ5009" s="538"/>
      <c r="AR5009" s="533">
        <f>IF(AN5009=0,0,(AP5009/AN5009)*100)</f>
        <v>0</v>
      </c>
      <c r="AS5009" s="534"/>
      <c r="AT5009" s="547">
        <f>AB5009+AH5009+AN5009</f>
        <v>0</v>
      </c>
      <c r="AU5009" s="548"/>
      <c r="AV5009" s="551">
        <f>AD5009+AJ5009+AP5009</f>
        <v>0</v>
      </c>
      <c r="AW5009" s="552"/>
      <c r="AX5009" s="533">
        <f>IF(AT5009=0,0,(AV5009/AT5009)*100)</f>
        <v>0</v>
      </c>
      <c r="AY5009" s="534"/>
      <c r="AZ5009" s="537"/>
      <c r="BA5009" s="545"/>
      <c r="BB5009" s="537"/>
      <c r="BC5009" s="538"/>
      <c r="BD5009" s="533">
        <f>IF(AZ5009=0,0,(BB5009/AZ5009)*100)</f>
        <v>0</v>
      </c>
      <c r="BE5009" s="534"/>
      <c r="BF5009" s="547">
        <f>AT5009+AZ5009</f>
        <v>0</v>
      </c>
      <c r="BG5009" s="548"/>
      <c r="BH5009" s="551">
        <f>AV5009+BB5009</f>
        <v>0</v>
      </c>
      <c r="BI5009" s="552"/>
      <c r="BJ5009" s="533">
        <f>IF(BF5009=0,0,(BH5009/BF5009)*100)</f>
        <v>0</v>
      </c>
      <c r="BK5009" s="619"/>
      <c r="BL5009" s="621">
        <f>(AD5009*2)+(AJ5009*2)+(AP5009*3)+BB5009</f>
        <v>0</v>
      </c>
      <c r="BM5009" s="622"/>
      <c r="BN5009" s="623"/>
      <c r="BO5009" s="647"/>
      <c r="BP5009" s="83"/>
      <c r="BQ5009" s="84"/>
      <c r="BR5009" s="77"/>
      <c r="BS5009" s="77"/>
      <c r="BT5009" s="278"/>
    </row>
    <row r="5010" spans="1:75" s="79" customFormat="1" ht="33.75" hidden="1" customHeight="1" thickBot="1" x14ac:dyDescent="0.5">
      <c r="A5010" s="278"/>
      <c r="B5010" s="232"/>
      <c r="C5010" s="257"/>
      <c r="D5010" s="613"/>
      <c r="E5010" s="614"/>
      <c r="F5010" s="86"/>
      <c r="G5010" s="86"/>
      <c r="H5010" s="543"/>
      <c r="I5010" s="546"/>
      <c r="J5010" s="543"/>
      <c r="K5010" s="546"/>
      <c r="L5010" s="539"/>
      <c r="M5010" s="540"/>
      <c r="N5010" s="535"/>
      <c r="O5010" s="536"/>
      <c r="P5010" s="539"/>
      <c r="Q5010" s="546"/>
      <c r="R5010" s="539"/>
      <c r="S5010" s="540"/>
      <c r="T5010" s="535"/>
      <c r="U5010" s="536"/>
      <c r="V5010" s="539"/>
      <c r="W5010" s="540"/>
      <c r="X5010" s="543"/>
      <c r="Y5010" s="544"/>
      <c r="Z5010" s="543"/>
      <c r="AA5010" s="544"/>
      <c r="AB5010" s="540"/>
      <c r="AC5010" s="546"/>
      <c r="AD5010" s="539"/>
      <c r="AE5010" s="540"/>
      <c r="AF5010" s="535"/>
      <c r="AG5010" s="536"/>
      <c r="AH5010" s="539"/>
      <c r="AI5010" s="546"/>
      <c r="AJ5010" s="539"/>
      <c r="AK5010" s="540"/>
      <c r="AL5010" s="535"/>
      <c r="AM5010" s="536"/>
      <c r="AN5010" s="539"/>
      <c r="AO5010" s="546"/>
      <c r="AP5010" s="539"/>
      <c r="AQ5010" s="540"/>
      <c r="AR5010" s="535"/>
      <c r="AS5010" s="536"/>
      <c r="AT5010" s="549"/>
      <c r="AU5010" s="550"/>
      <c r="AV5010" s="553"/>
      <c r="AW5010" s="554"/>
      <c r="AX5010" s="535"/>
      <c r="AY5010" s="536"/>
      <c r="AZ5010" s="539"/>
      <c r="BA5010" s="546"/>
      <c r="BB5010" s="539"/>
      <c r="BC5010" s="540"/>
      <c r="BD5010" s="535"/>
      <c r="BE5010" s="536"/>
      <c r="BF5010" s="549"/>
      <c r="BG5010" s="550"/>
      <c r="BH5010" s="553"/>
      <c r="BI5010" s="554"/>
      <c r="BJ5010" s="535"/>
      <c r="BK5010" s="620"/>
      <c r="BL5010" s="624"/>
      <c r="BM5010" s="625"/>
      <c r="BN5010" s="626"/>
      <c r="BO5010" s="648"/>
      <c r="BP5010" s="222"/>
      <c r="BQ5010" s="222"/>
      <c r="BR5010" s="77"/>
      <c r="BS5010" s="77"/>
      <c r="BT5010" s="278"/>
    </row>
    <row r="5011" spans="1:75" ht="16.5" hidden="1" customHeight="1" thickTop="1" thickBot="1" x14ac:dyDescent="0.5">
      <c r="A5011" s="268"/>
      <c r="B5011" s="229"/>
      <c r="C5011" s="195"/>
      <c r="D5011" s="195"/>
      <c r="E5011" s="195"/>
      <c r="F5011" s="195"/>
      <c r="G5011" s="195"/>
      <c r="H5011" s="195"/>
      <c r="I5011" s="195"/>
      <c r="J5011" s="195"/>
      <c r="K5011" s="195"/>
      <c r="L5011" s="195"/>
      <c r="M5011" s="195"/>
      <c r="N5011" s="195"/>
      <c r="O5011" s="195"/>
      <c r="P5011" s="195"/>
      <c r="Q5011" s="195"/>
      <c r="R5011" s="195"/>
      <c r="S5011" s="195"/>
      <c r="T5011" s="195"/>
      <c r="U5011" s="195"/>
      <c r="V5011" s="195"/>
      <c r="W5011" s="195"/>
      <c r="X5011" s="195"/>
      <c r="Y5011" s="195"/>
      <c r="Z5011" s="195"/>
      <c r="AA5011" s="195"/>
      <c r="AB5011" s="195"/>
      <c r="AC5011" s="195"/>
      <c r="AD5011" s="195"/>
      <c r="AE5011" s="195"/>
      <c r="AF5011" s="198"/>
      <c r="AG5011" s="198"/>
      <c r="AH5011" s="195"/>
      <c r="AI5011" s="195"/>
      <c r="AJ5011" s="195"/>
      <c r="AK5011" s="195"/>
      <c r="AL5011" s="195"/>
      <c r="AM5011" s="195"/>
      <c r="AN5011" s="195"/>
      <c r="AO5011" s="195"/>
      <c r="AP5011" s="195"/>
      <c r="AQ5011" s="195"/>
      <c r="AR5011" s="195"/>
      <c r="AS5011" s="195"/>
      <c r="AT5011" s="195"/>
      <c r="AU5011" s="195"/>
      <c r="AV5011" s="195"/>
      <c r="AW5011" s="195"/>
      <c r="AX5011" s="195"/>
      <c r="AY5011" s="195"/>
      <c r="AZ5011" s="195"/>
      <c r="BA5011" s="195"/>
      <c r="BB5011" s="195"/>
      <c r="BC5011" s="195"/>
      <c r="BD5011" s="195"/>
      <c r="BE5011" s="195"/>
      <c r="BF5011" s="195"/>
      <c r="BG5011" s="195"/>
      <c r="BH5011" s="195"/>
      <c r="BI5011" s="195"/>
      <c r="BJ5011" s="195"/>
      <c r="BK5011" s="195"/>
      <c r="BL5011" s="195"/>
      <c r="BM5011" s="195"/>
      <c r="BN5011" s="195"/>
      <c r="BO5011" s="247"/>
      <c r="BP5011" s="600">
        <f>IF((J5007+L5009)=0,0,(J5007/(J5007+L5009)*100)%)</f>
        <v>0</v>
      </c>
      <c r="BQ5011" s="601"/>
      <c r="BR5011" s="600">
        <f>IF((L5007+J5009)=0,0,(L5007/(L5007+J5009)*100)%)</f>
        <v>0</v>
      </c>
      <c r="BS5011" s="601"/>
      <c r="BT5011" s="268"/>
    </row>
    <row r="5012" spans="1:75" s="85" customFormat="1" ht="79.5" hidden="1" customHeight="1" thickTop="1" thickBot="1" x14ac:dyDescent="0.55000000000000004">
      <c r="A5012" s="279"/>
      <c r="B5012" s="682" t="s">
        <v>59</v>
      </c>
      <c r="C5012" s="683"/>
      <c r="D5012" s="608" t="s">
        <v>53</v>
      </c>
      <c r="E5012" s="608"/>
      <c r="F5012" s="608"/>
      <c r="G5012" s="730"/>
      <c r="H5012" s="589"/>
      <c r="I5012" s="590"/>
      <c r="J5012" s="591"/>
      <c r="K5012" s="200"/>
      <c r="L5012" s="589"/>
      <c r="M5012" s="590"/>
      <c r="N5012" s="591"/>
      <c r="O5012" s="592" t="s">
        <v>46</v>
      </c>
      <c r="P5012" s="593"/>
      <c r="Q5012" s="593"/>
      <c r="R5012" s="593"/>
      <c r="S5012" s="589"/>
      <c r="T5012" s="590"/>
      <c r="U5012" s="591"/>
      <c r="V5012" s="200"/>
      <c r="W5012" s="589"/>
      <c r="X5012" s="590"/>
      <c r="Y5012" s="591"/>
      <c r="Z5012" s="592" t="s">
        <v>48</v>
      </c>
      <c r="AA5012" s="593"/>
      <c r="AB5012" s="593"/>
      <c r="AC5012" s="594"/>
      <c r="AD5012" s="589"/>
      <c r="AE5012" s="590"/>
      <c r="AF5012" s="591"/>
      <c r="AG5012" s="200"/>
      <c r="AH5012" s="589"/>
      <c r="AI5012" s="590"/>
      <c r="AJ5012" s="591"/>
      <c r="AK5012" s="592" t="s">
        <v>52</v>
      </c>
      <c r="AL5012" s="593"/>
      <c r="AM5012" s="593"/>
      <c r="AN5012" s="594"/>
      <c r="AO5012" s="589"/>
      <c r="AP5012" s="590"/>
      <c r="AQ5012" s="591"/>
      <c r="AR5012" s="204"/>
      <c r="AS5012" s="589"/>
      <c r="AT5012" s="590"/>
      <c r="AU5012" s="591"/>
      <c r="AV5012" s="258"/>
      <c r="AW5012" s="258"/>
      <c r="AX5012" s="258"/>
      <c r="AY5012" s="258"/>
      <c r="AZ5012" s="532" t="s">
        <v>20</v>
      </c>
      <c r="BA5012" s="532"/>
      <c r="BB5012" s="532"/>
      <c r="BC5012" s="532"/>
      <c r="BD5012" s="615"/>
      <c r="BE5012" s="616">
        <f>BL5007</f>
        <v>0</v>
      </c>
      <c r="BF5012" s="617"/>
      <c r="BG5012" s="618"/>
      <c r="BH5012" s="205"/>
      <c r="BI5012" s="616">
        <f>BL5009</f>
        <v>0</v>
      </c>
      <c r="BJ5012" s="617"/>
      <c r="BK5012" s="618"/>
      <c r="BL5012" s="206"/>
      <c r="BM5012" s="206"/>
      <c r="BN5012" s="206"/>
      <c r="BO5012" s="248"/>
      <c r="BP5012" s="87"/>
      <c r="BQ5012" s="87"/>
      <c r="BR5012" s="81"/>
      <c r="BS5012" s="81"/>
      <c r="BT5012" s="279"/>
    </row>
    <row r="5013" spans="1:75" ht="15.6" hidden="1" customHeight="1" thickTop="1" thickBot="1" x14ac:dyDescent="0.55000000000000004">
      <c r="A5013" s="268"/>
      <c r="B5013" s="230"/>
      <c r="C5013" s="191"/>
      <c r="D5013" s="196"/>
      <c r="E5013" s="196"/>
      <c r="F5013" s="199"/>
      <c r="G5013" s="199"/>
      <c r="H5013" s="202"/>
      <c r="I5013" s="202"/>
      <c r="J5013" s="202"/>
      <c r="K5013" s="202"/>
      <c r="L5013" s="202"/>
      <c r="M5013" s="202"/>
      <c r="N5013" s="202"/>
      <c r="O5013" s="199"/>
      <c r="P5013" s="199"/>
      <c r="Q5013" s="199"/>
      <c r="R5013" s="199"/>
      <c r="S5013" s="202"/>
      <c r="T5013" s="202"/>
      <c r="U5013" s="202"/>
      <c r="V5013" s="201"/>
      <c r="W5013" s="202"/>
      <c r="X5013" s="202"/>
      <c r="Y5013" s="202"/>
      <c r="Z5013" s="199"/>
      <c r="AA5013" s="199"/>
      <c r="AB5013" s="199"/>
      <c r="AC5013" s="199"/>
      <c r="AD5013" s="202"/>
      <c r="AE5013" s="202"/>
      <c r="AF5013" s="202"/>
      <c r="AG5013" s="202"/>
      <c r="AH5013" s="201"/>
      <c r="AI5013" s="201"/>
      <c r="AJ5013" s="202"/>
      <c r="AK5013" s="199"/>
      <c r="AL5013" s="199"/>
      <c r="AM5013" s="199"/>
      <c r="AN5013" s="199"/>
      <c r="AO5013" s="202"/>
      <c r="AP5013" s="202"/>
      <c r="AQ5013" s="202"/>
      <c r="AR5013" s="202"/>
      <c r="AS5013" s="202"/>
      <c r="AT5013" s="204"/>
      <c r="AU5013" s="204"/>
      <c r="AV5013" s="207"/>
      <c r="AW5013" s="207"/>
      <c r="AX5013" s="207"/>
      <c r="AY5013" s="207"/>
      <c r="AZ5013" s="199"/>
      <c r="BA5013" s="208"/>
      <c r="BB5013" s="208"/>
      <c r="BC5013" s="209"/>
      <c r="BD5013" s="210"/>
      <c r="BE5013" s="211"/>
      <c r="BF5013" s="211"/>
      <c r="BG5013" s="204"/>
      <c r="BH5013" s="212"/>
      <c r="BI5013" s="213"/>
      <c r="BJ5013" s="213"/>
      <c r="BK5013" s="204"/>
      <c r="BL5013" s="207"/>
      <c r="BM5013" s="207"/>
      <c r="BN5013" s="207"/>
      <c r="BO5013" s="249"/>
      <c r="BP5013" s="88"/>
      <c r="BQ5013" s="88"/>
      <c r="BR5013" s="65"/>
      <c r="BS5013" s="65"/>
      <c r="BT5013" s="268"/>
    </row>
    <row r="5014" spans="1:75" s="85" customFormat="1" ht="79.5" hidden="1" customHeight="1" thickTop="1" thickBot="1" x14ac:dyDescent="0.55000000000000004">
      <c r="A5014" s="279"/>
      <c r="B5014" s="531" t="s">
        <v>45</v>
      </c>
      <c r="C5014" s="532"/>
      <c r="D5014" s="608" t="s">
        <v>54</v>
      </c>
      <c r="E5014" s="608"/>
      <c r="F5014" s="608"/>
      <c r="G5014" s="730"/>
      <c r="H5014" s="616">
        <f>H5012</f>
        <v>0</v>
      </c>
      <c r="I5014" s="617"/>
      <c r="J5014" s="618"/>
      <c r="K5014" s="200"/>
      <c r="L5014" s="616">
        <f>L5012</f>
        <v>0</v>
      </c>
      <c r="M5014" s="617"/>
      <c r="N5014" s="618"/>
      <c r="O5014" s="592" t="s">
        <v>50</v>
      </c>
      <c r="P5014" s="593"/>
      <c r="Q5014" s="593"/>
      <c r="R5014" s="593"/>
      <c r="S5014" s="616">
        <f>S5012-H5012</f>
        <v>0</v>
      </c>
      <c r="T5014" s="617"/>
      <c r="U5014" s="618"/>
      <c r="V5014" s="200"/>
      <c r="W5014" s="616">
        <f>W5012-L5012</f>
        <v>0</v>
      </c>
      <c r="X5014" s="617"/>
      <c r="Y5014" s="618"/>
      <c r="Z5014" s="592" t="s">
        <v>49</v>
      </c>
      <c r="AA5014" s="593"/>
      <c r="AB5014" s="593"/>
      <c r="AC5014" s="594"/>
      <c r="AD5014" s="616">
        <f>AD5012-S5012</f>
        <v>0</v>
      </c>
      <c r="AE5014" s="617"/>
      <c r="AF5014" s="618"/>
      <c r="AG5014" s="200"/>
      <c r="AH5014" s="616">
        <f>AH5012-W5012</f>
        <v>0</v>
      </c>
      <c r="AI5014" s="617"/>
      <c r="AJ5014" s="618"/>
      <c r="AK5014" s="592" t="s">
        <v>51</v>
      </c>
      <c r="AL5014" s="593"/>
      <c r="AM5014" s="593"/>
      <c r="AN5014" s="594"/>
      <c r="AO5014" s="616">
        <f>AO5012-AD5012</f>
        <v>0</v>
      </c>
      <c r="AP5014" s="617"/>
      <c r="AQ5014" s="618"/>
      <c r="AR5014" s="204"/>
      <c r="AS5014" s="616">
        <f>AS5012-AH5012</f>
        <v>0</v>
      </c>
      <c r="AT5014" s="617"/>
      <c r="AU5014" s="618"/>
      <c r="AV5014" s="258"/>
      <c r="AW5014" s="258"/>
      <c r="AX5014" s="258"/>
      <c r="AY5014" s="258"/>
      <c r="AZ5014" s="532" t="s">
        <v>44</v>
      </c>
      <c r="BA5014" s="532"/>
      <c r="BB5014" s="532"/>
      <c r="BC5014" s="532"/>
      <c r="BD5014" s="615"/>
      <c r="BE5014" s="616">
        <f>BE5012-AO5012</f>
        <v>0</v>
      </c>
      <c r="BF5014" s="617"/>
      <c r="BG5014" s="618"/>
      <c r="BH5014" s="214"/>
      <c r="BI5014" s="616">
        <f>BI5012-AS5012</f>
        <v>0</v>
      </c>
      <c r="BJ5014" s="617"/>
      <c r="BK5014" s="618"/>
      <c r="BL5014" s="206"/>
      <c r="BM5014" s="206"/>
      <c r="BN5014" s="206"/>
      <c r="BO5014" s="248"/>
      <c r="BP5014" s="87"/>
      <c r="BQ5014" s="87"/>
      <c r="BR5014" s="81"/>
      <c r="BS5014" s="81"/>
      <c r="BT5014" s="279"/>
      <c r="BW5014" s="79"/>
    </row>
    <row r="5015" spans="1:75" ht="18.75" hidden="1" customHeight="1" thickTop="1" thickBot="1" x14ac:dyDescent="0.5">
      <c r="A5015" s="268"/>
      <c r="B5015" s="231"/>
      <c r="C5015" s="197"/>
      <c r="D5015" s="197"/>
      <c r="E5015" s="197"/>
      <c r="F5015" s="254"/>
      <c r="G5015" s="254"/>
      <c r="H5015" s="197"/>
      <c r="I5015" s="197"/>
      <c r="J5015" s="197"/>
      <c r="K5015" s="197"/>
      <c r="L5015" s="197"/>
      <c r="M5015" s="197"/>
      <c r="N5015" s="197"/>
      <c r="O5015" s="197"/>
      <c r="P5015" s="197"/>
      <c r="Q5015" s="197"/>
      <c r="R5015" s="197"/>
      <c r="S5015" s="197"/>
      <c r="T5015" s="197"/>
      <c r="U5015" s="197"/>
      <c r="V5015" s="197"/>
      <c r="W5015" s="197"/>
      <c r="X5015" s="197"/>
      <c r="Y5015" s="197"/>
      <c r="Z5015" s="197"/>
      <c r="AA5015" s="197"/>
      <c r="AB5015" s="197"/>
      <c r="AC5015" s="197"/>
      <c r="AD5015" s="197"/>
      <c r="AE5015" s="197"/>
      <c r="AF5015" s="203"/>
      <c r="AG5015" s="203"/>
      <c r="AH5015" s="197"/>
      <c r="AI5015" s="197"/>
      <c r="AJ5015" s="197"/>
      <c r="AK5015" s="197"/>
      <c r="AL5015" s="197"/>
      <c r="AM5015" s="197"/>
      <c r="AN5015" s="197"/>
      <c r="AO5015" s="197"/>
      <c r="AP5015" s="197"/>
      <c r="AQ5015" s="197"/>
      <c r="AR5015" s="197"/>
      <c r="AS5015" s="197"/>
      <c r="AT5015" s="197"/>
      <c r="AU5015" s="197"/>
      <c r="AV5015" s="197"/>
      <c r="AW5015" s="197"/>
      <c r="AX5015" s="197"/>
      <c r="AY5015" s="197"/>
      <c r="AZ5015" s="197"/>
      <c r="BA5015" s="640" t="s">
        <v>153</v>
      </c>
      <c r="BB5015" s="640"/>
      <c r="BC5015" s="640"/>
      <c r="BD5015" s="640"/>
      <c r="BE5015" s="640"/>
      <c r="BF5015" s="640"/>
      <c r="BG5015" s="640"/>
      <c r="BH5015" s="640"/>
      <c r="BI5015" s="640"/>
      <c r="BJ5015" s="640"/>
      <c r="BK5015" s="640"/>
      <c r="BL5015" s="640"/>
      <c r="BM5015" s="640"/>
      <c r="BN5015" s="640"/>
      <c r="BO5015" s="250"/>
      <c r="BP5015" s="89"/>
      <c r="BQ5015" s="89"/>
      <c r="BR5015" s="65"/>
      <c r="BS5015" s="65"/>
      <c r="BT5015" s="268"/>
    </row>
    <row r="5016" spans="1:75" s="255" customFormat="1" ht="13.5" hidden="1" customHeight="1" thickTop="1" x14ac:dyDescent="0.45">
      <c r="A5016" s="268"/>
      <c r="B5016" s="269"/>
      <c r="C5016" s="268"/>
      <c r="D5016" s="268"/>
      <c r="E5016" s="268"/>
      <c r="F5016" s="270"/>
      <c r="G5016" s="270"/>
      <c r="H5016" s="268"/>
      <c r="I5016" s="268"/>
      <c r="J5016" s="268"/>
      <c r="K5016" s="268"/>
      <c r="L5016" s="268"/>
      <c r="M5016" s="268"/>
      <c r="N5016" s="268"/>
      <c r="O5016" s="268"/>
      <c r="P5016" s="268"/>
      <c r="Q5016" s="268"/>
      <c r="R5016" s="268"/>
      <c r="S5016" s="268"/>
      <c r="T5016" s="268"/>
      <c r="U5016" s="268"/>
      <c r="V5016" s="268"/>
      <c r="W5016" s="268"/>
      <c r="X5016" s="268"/>
      <c r="Y5016" s="268"/>
      <c r="Z5016" s="268"/>
      <c r="AA5016" s="268"/>
      <c r="AB5016" s="268"/>
      <c r="AC5016" s="268"/>
      <c r="AD5016" s="268"/>
      <c r="AE5016" s="268"/>
      <c r="AF5016" s="271"/>
      <c r="AG5016" s="271"/>
      <c r="AH5016" s="268"/>
      <c r="AI5016" s="268"/>
      <c r="AJ5016" s="268"/>
      <c r="AK5016" s="268"/>
      <c r="AL5016" s="268"/>
      <c r="AM5016" s="268"/>
      <c r="AN5016" s="268"/>
      <c r="AO5016" s="268"/>
      <c r="AP5016" s="268"/>
      <c r="AQ5016" s="268"/>
      <c r="AR5016" s="268"/>
      <c r="AS5016" s="268"/>
      <c r="AT5016" s="268"/>
      <c r="AU5016" s="268"/>
      <c r="AV5016" s="268"/>
      <c r="AW5016" s="268"/>
      <c r="AX5016" s="268"/>
      <c r="AY5016" s="268"/>
      <c r="AZ5016" s="268"/>
      <c r="BA5016" s="268"/>
      <c r="BB5016" s="268"/>
      <c r="BC5016" s="268"/>
      <c r="BD5016" s="268"/>
      <c r="BE5016" s="268"/>
      <c r="BF5016" s="268"/>
      <c r="BG5016" s="268"/>
      <c r="BH5016" s="268"/>
      <c r="BI5016" s="268"/>
      <c r="BJ5016" s="268"/>
      <c r="BK5016" s="268"/>
      <c r="BL5016" s="268"/>
      <c r="BM5016" s="268"/>
      <c r="BN5016" s="268"/>
      <c r="BO5016" s="272"/>
      <c r="BP5016" s="272"/>
      <c r="BQ5016" s="272"/>
      <c r="BR5016" s="268"/>
      <c r="BS5016" s="268"/>
      <c r="BT5016" s="268"/>
    </row>
    <row r="5017" spans="1:75" s="69" customFormat="1" ht="33.75" hidden="1" x14ac:dyDescent="0.5">
      <c r="A5017" s="273"/>
      <c r="B5017" s="695" t="s">
        <v>9</v>
      </c>
      <c r="C5017" s="695"/>
      <c r="D5017" s="695"/>
      <c r="E5017" s="695"/>
      <c r="F5017" s="695"/>
      <c r="G5017" s="695"/>
      <c r="H5017" s="695"/>
      <c r="I5017" s="695"/>
      <c r="J5017" s="695"/>
      <c r="K5017" s="695"/>
      <c r="L5017" s="695"/>
      <c r="M5017" s="695"/>
      <c r="N5017" s="695"/>
      <c r="O5017" s="695"/>
      <c r="P5017" s="695"/>
      <c r="Q5017" s="695"/>
      <c r="R5017" s="695"/>
      <c r="S5017" s="695"/>
      <c r="T5017" s="695"/>
      <c r="U5017" s="695"/>
      <c r="V5017" s="695"/>
      <c r="W5017" s="695"/>
      <c r="X5017" s="695"/>
      <c r="Y5017" s="695"/>
      <c r="Z5017" s="695"/>
      <c r="AA5017" s="695"/>
      <c r="AB5017" s="695"/>
      <c r="AC5017" s="695"/>
      <c r="AD5017" s="695"/>
      <c r="AE5017" s="695"/>
      <c r="AF5017" s="695"/>
      <c r="AG5017" s="695"/>
      <c r="AH5017" s="695"/>
      <c r="AI5017" s="695"/>
      <c r="AJ5017" s="695"/>
      <c r="AK5017" s="695"/>
      <c r="AL5017" s="695"/>
      <c r="AM5017" s="695"/>
      <c r="AN5017" s="695"/>
      <c r="AO5017" s="695"/>
      <c r="AP5017" s="695"/>
      <c r="AQ5017" s="695"/>
      <c r="AR5017" s="695"/>
      <c r="AS5017" s="695"/>
      <c r="AT5017" s="695"/>
      <c r="AU5017" s="695"/>
      <c r="AV5017" s="695"/>
      <c r="AW5017" s="695"/>
      <c r="AX5017" s="695"/>
      <c r="AY5017" s="695"/>
      <c r="AZ5017" s="695"/>
      <c r="BA5017" s="695"/>
      <c r="BB5017" s="695"/>
      <c r="BC5017" s="695"/>
      <c r="BD5017" s="695"/>
      <c r="BE5017" s="695"/>
      <c r="BF5017" s="695"/>
      <c r="BG5017" s="695"/>
      <c r="BH5017" s="695"/>
      <c r="BI5017" s="695"/>
      <c r="BJ5017" s="695"/>
      <c r="BK5017" s="695"/>
      <c r="BL5017" s="695"/>
      <c r="BM5017" s="695"/>
      <c r="BN5017" s="695"/>
      <c r="BO5017" s="175"/>
      <c r="BP5017" s="175"/>
      <c r="BQ5017" s="175"/>
      <c r="BR5017" s="68"/>
      <c r="BS5017" s="68"/>
      <c r="BT5017" s="273"/>
    </row>
    <row r="5018" spans="1:75" ht="10.9" hidden="1" customHeight="1" x14ac:dyDescent="0.45">
      <c r="A5018" s="268"/>
      <c r="B5018" s="227"/>
      <c r="C5018" s="177"/>
      <c r="D5018" s="177"/>
      <c r="E5018" s="177"/>
      <c r="F5018" s="178"/>
      <c r="G5018" s="178"/>
      <c r="H5018" s="177"/>
      <c r="I5018" s="177"/>
      <c r="J5018" s="177"/>
      <c r="K5018" s="177"/>
      <c r="L5018" s="177"/>
      <c r="M5018" s="177"/>
      <c r="N5018" s="177"/>
      <c r="O5018" s="177"/>
      <c r="P5018" s="177"/>
      <c r="Q5018" s="177"/>
      <c r="R5018" s="177"/>
      <c r="S5018" s="177"/>
      <c r="T5018" s="177"/>
      <c r="U5018" s="177"/>
      <c r="V5018" s="177"/>
      <c r="W5018" s="177"/>
      <c r="X5018" s="177"/>
      <c r="Y5018" s="177"/>
      <c r="Z5018" s="177"/>
      <c r="AA5018" s="177"/>
      <c r="AB5018" s="177"/>
      <c r="AC5018" s="177"/>
      <c r="AD5018" s="177"/>
      <c r="AE5018" s="177"/>
      <c r="AF5018" s="179"/>
      <c r="AG5018" s="179"/>
      <c r="AH5018" s="177"/>
      <c r="AI5018" s="177"/>
      <c r="AJ5018" s="177"/>
      <c r="AK5018" s="177"/>
      <c r="AL5018" s="177"/>
      <c r="AM5018" s="177"/>
      <c r="AN5018" s="177"/>
      <c r="AO5018" s="177"/>
      <c r="AP5018" s="177"/>
      <c r="AQ5018" s="177"/>
      <c r="AR5018" s="177"/>
      <c r="AS5018" s="177"/>
      <c r="AT5018" s="177"/>
      <c r="AU5018" s="177"/>
      <c r="AV5018" s="177"/>
      <c r="AW5018" s="177"/>
      <c r="AX5018" s="177"/>
      <c r="AY5018" s="177"/>
      <c r="AZ5018" s="177"/>
      <c r="BA5018" s="177"/>
      <c r="BB5018" s="177"/>
      <c r="BC5018" s="177"/>
      <c r="BD5018" s="177"/>
      <c r="BE5018" s="177"/>
      <c r="BF5018" s="177"/>
      <c r="BG5018" s="177"/>
      <c r="BH5018" s="177"/>
      <c r="BI5018" s="177"/>
      <c r="BJ5018" s="177"/>
      <c r="BK5018" s="177"/>
      <c r="BL5018" s="177"/>
      <c r="BM5018" s="177"/>
      <c r="BN5018" s="259"/>
      <c r="BO5018" s="245"/>
      <c r="BP5018" s="259"/>
      <c r="BQ5018" s="259"/>
      <c r="BR5018" s="65"/>
      <c r="BS5018" s="65"/>
      <c r="BT5018" s="268"/>
    </row>
    <row r="5019" spans="1:75" s="70" customFormat="1" ht="36.75" hidden="1" customHeight="1" x14ac:dyDescent="0.45">
      <c r="A5019" s="274"/>
      <c r="B5019" s="227"/>
      <c r="C5019" s="176"/>
      <c r="D5019" s="226" t="s">
        <v>10</v>
      </c>
      <c r="E5019" s="713" t="str">
        <f>IF(ROSTER!D$3="","",ROSTER!D$3)</f>
        <v/>
      </c>
      <c r="F5019" s="713"/>
      <c r="G5019" s="713"/>
      <c r="H5019" s="713"/>
      <c r="I5019" s="713"/>
      <c r="J5019" s="713"/>
      <c r="K5019" s="713"/>
      <c r="L5019" s="713"/>
      <c r="M5019" s="713"/>
      <c r="N5019" s="713"/>
      <c r="O5019" s="713"/>
      <c r="P5019" s="713"/>
      <c r="Q5019" s="713"/>
      <c r="R5019" s="713"/>
      <c r="S5019" s="713"/>
      <c r="T5019" s="713"/>
      <c r="U5019" s="713"/>
      <c r="V5019" s="713"/>
      <c r="W5019" s="713"/>
      <c r="X5019" s="713"/>
      <c r="Y5019" s="713"/>
      <c r="Z5019" s="713"/>
      <c r="AA5019" s="713"/>
      <c r="AB5019" s="713"/>
      <c r="AC5019" s="713"/>
      <c r="AD5019" s="180"/>
      <c r="AE5019" s="719" t="s">
        <v>11</v>
      </c>
      <c r="AF5019" s="719"/>
      <c r="AG5019" s="719"/>
      <c r="AH5019" s="719"/>
      <c r="AI5019" s="719"/>
      <c r="AJ5019" s="719"/>
      <c r="AK5019" s="719"/>
      <c r="AL5019" s="717"/>
      <c r="AM5019" s="717"/>
      <c r="AN5019" s="717"/>
      <c r="AO5019" s="717"/>
      <c r="AP5019" s="717"/>
      <c r="AQ5019" s="717"/>
      <c r="AR5019" s="717"/>
      <c r="AS5019" s="717"/>
      <c r="AT5019" s="717"/>
      <c r="AU5019" s="717"/>
      <c r="AV5019" s="717"/>
      <c r="AW5019" s="717"/>
      <c r="AX5019" s="717"/>
      <c r="AY5019" s="717"/>
      <c r="AZ5019" s="717"/>
      <c r="BA5019" s="717"/>
      <c r="BB5019" s="717"/>
      <c r="BC5019" s="717"/>
      <c r="BD5019" s="717"/>
      <c r="BE5019" s="717"/>
      <c r="BF5019" s="717"/>
      <c r="BG5019" s="717"/>
      <c r="BH5019" s="717"/>
      <c r="BI5019" s="717"/>
      <c r="BJ5019" s="717"/>
      <c r="BK5019" s="717"/>
      <c r="BL5019" s="717"/>
      <c r="BM5019" s="717"/>
      <c r="BN5019" s="259"/>
      <c r="BO5019" s="246" t="s">
        <v>130</v>
      </c>
      <c r="BP5019" s="259"/>
      <c r="BQ5019" s="259"/>
      <c r="BR5019" s="66"/>
      <c r="BS5019" s="66"/>
      <c r="BT5019" s="274"/>
    </row>
    <row r="5020" spans="1:75" ht="8.85" hidden="1" customHeight="1" x14ac:dyDescent="0.45">
      <c r="A5020" s="275"/>
      <c r="B5020" s="227"/>
      <c r="C5020" s="179" t="s">
        <v>38</v>
      </c>
      <c r="D5020" s="179"/>
      <c r="E5020" s="179"/>
      <c r="F5020" s="181"/>
      <c r="G5020" s="181"/>
      <c r="H5020" s="179"/>
      <c r="I5020" s="179"/>
      <c r="J5020" s="182"/>
      <c r="K5020" s="182"/>
      <c r="L5020" s="182"/>
      <c r="M5020" s="182"/>
      <c r="N5020" s="182"/>
      <c r="O5020" s="182"/>
      <c r="P5020" s="182"/>
      <c r="Q5020" s="182"/>
      <c r="R5020" s="182"/>
      <c r="S5020" s="182"/>
      <c r="T5020" s="182"/>
      <c r="U5020" s="182"/>
      <c r="V5020" s="182"/>
      <c r="W5020" s="182"/>
      <c r="X5020" s="182"/>
      <c r="Y5020" s="182"/>
      <c r="Z5020" s="182"/>
      <c r="AA5020" s="182"/>
      <c r="AB5020" s="182"/>
      <c r="AC5020" s="182"/>
      <c r="AD5020" s="182"/>
      <c r="AE5020" s="182"/>
      <c r="AF5020" s="182"/>
      <c r="AG5020" s="179"/>
      <c r="AH5020" s="183"/>
      <c r="AI5020" s="184"/>
      <c r="AJ5020" s="184"/>
      <c r="AK5020" s="184"/>
      <c r="AL5020" s="184"/>
      <c r="AM5020" s="184"/>
      <c r="AN5020" s="184"/>
      <c r="AO5020" s="185"/>
      <c r="AP5020" s="186"/>
      <c r="AQ5020" s="186"/>
      <c r="AR5020" s="186"/>
      <c r="AS5020" s="186"/>
      <c r="AT5020" s="186"/>
      <c r="AU5020" s="186"/>
      <c r="AV5020" s="186"/>
      <c r="AW5020" s="186"/>
      <c r="AX5020" s="186"/>
      <c r="AY5020" s="186"/>
      <c r="AZ5020" s="186"/>
      <c r="BA5020" s="186"/>
      <c r="BB5020" s="186"/>
      <c r="BC5020" s="186"/>
      <c r="BD5020" s="186"/>
      <c r="BE5020" s="186"/>
      <c r="BF5020" s="186"/>
      <c r="BG5020" s="186"/>
      <c r="BH5020" s="186"/>
      <c r="BI5020" s="186"/>
      <c r="BJ5020" s="186"/>
      <c r="BK5020" s="186"/>
      <c r="BL5020" s="186"/>
      <c r="BM5020" s="186"/>
      <c r="BN5020" s="186"/>
      <c r="BO5020" s="187"/>
      <c r="BP5020" s="187"/>
      <c r="BQ5020" s="187"/>
      <c r="BR5020" s="71"/>
      <c r="BS5020" s="71"/>
      <c r="BT5020" s="275"/>
    </row>
    <row r="5021" spans="1:75" s="70" customFormat="1" ht="40.5" hidden="1" x14ac:dyDescent="0.45">
      <c r="A5021" s="274"/>
      <c r="B5021" s="227"/>
      <c r="C5021" s="692" t="s">
        <v>37</v>
      </c>
      <c r="D5021" s="692"/>
      <c r="E5021" s="717"/>
      <c r="F5021" s="717"/>
      <c r="G5021" s="717"/>
      <c r="H5021" s="717"/>
      <c r="I5021" s="717"/>
      <c r="J5021" s="717"/>
      <c r="K5021" s="717"/>
      <c r="L5021" s="717"/>
      <c r="M5021" s="717"/>
      <c r="N5021" s="717"/>
      <c r="O5021" s="717"/>
      <c r="P5021" s="717"/>
      <c r="Q5021" s="717"/>
      <c r="R5021" s="717"/>
      <c r="S5021" s="717"/>
      <c r="T5021" s="717"/>
      <c r="U5021" s="717"/>
      <c r="V5021" s="717"/>
      <c r="W5021" s="717"/>
      <c r="X5021" s="717"/>
      <c r="Y5021" s="717"/>
      <c r="Z5021" s="717"/>
      <c r="AA5021" s="717"/>
      <c r="AB5021" s="717"/>
      <c r="AC5021" s="717"/>
      <c r="AD5021" s="180"/>
      <c r="AE5021" s="718" t="s">
        <v>21</v>
      </c>
      <c r="AF5021" s="718"/>
      <c r="AG5021" s="718"/>
      <c r="AH5021" s="718"/>
      <c r="AI5021" s="717"/>
      <c r="AJ5021" s="717"/>
      <c r="AK5021" s="717"/>
      <c r="AL5021" s="717"/>
      <c r="AM5021" s="717"/>
      <c r="AN5021" s="717"/>
      <c r="AO5021" s="717"/>
      <c r="AP5021" s="717"/>
      <c r="AQ5021" s="717"/>
      <c r="AR5021" s="717"/>
      <c r="AS5021" s="717"/>
      <c r="AT5021" s="717"/>
      <c r="AU5021" s="717"/>
      <c r="AV5021" s="717"/>
      <c r="AW5021" s="717"/>
      <c r="AX5021" s="717"/>
      <c r="AY5021" s="717"/>
      <c r="AZ5021" s="717"/>
      <c r="BA5021" s="716" t="s">
        <v>12</v>
      </c>
      <c r="BB5021" s="716"/>
      <c r="BC5021" s="716"/>
      <c r="BD5021" s="708"/>
      <c r="BE5021" s="708"/>
      <c r="BF5021" s="708"/>
      <c r="BG5021" s="708"/>
      <c r="BH5021" s="708"/>
      <c r="BI5021" s="708"/>
      <c r="BJ5021" s="708"/>
      <c r="BK5021" s="708"/>
      <c r="BL5021" s="708"/>
      <c r="BM5021" s="708"/>
      <c r="BN5021" s="188"/>
      <c r="BO5021" s="334"/>
      <c r="BP5021" s="189"/>
      <c r="BQ5021" s="189"/>
      <c r="BR5021" s="72">
        <f>IF(BD5021=0,0,1)</f>
        <v>0</v>
      </c>
      <c r="BS5021" s="73">
        <f>IF((BE5071+BI5071)&gt;(AO5071+AS5071),1,0)</f>
        <v>0</v>
      </c>
      <c r="BT5021" s="276"/>
    </row>
    <row r="5022" spans="1:75" ht="9.6" hidden="1" customHeight="1" x14ac:dyDescent="0.45">
      <c r="A5022" s="268"/>
      <c r="B5022" s="227"/>
      <c r="C5022" s="177"/>
      <c r="D5022" s="177"/>
      <c r="E5022" s="177"/>
      <c r="F5022" s="178"/>
      <c r="G5022" s="178"/>
      <c r="H5022" s="177"/>
      <c r="I5022" s="177"/>
      <c r="J5022" s="177"/>
      <c r="K5022" s="177"/>
      <c r="L5022" s="177"/>
      <c r="M5022" s="177"/>
      <c r="N5022" s="177"/>
      <c r="O5022" s="177"/>
      <c r="P5022" s="177"/>
      <c r="Q5022" s="177"/>
      <c r="R5022" s="177"/>
      <c r="S5022" s="177"/>
      <c r="T5022" s="177"/>
      <c r="U5022" s="177"/>
      <c r="V5022" s="177"/>
      <c r="W5022" s="177"/>
      <c r="X5022" s="177"/>
      <c r="Y5022" s="177"/>
      <c r="Z5022" s="177"/>
      <c r="AA5022" s="177"/>
      <c r="AB5022" s="177"/>
      <c r="AC5022" s="177"/>
      <c r="AD5022" s="177"/>
      <c r="AE5022" s="177"/>
      <c r="AF5022" s="179"/>
      <c r="AG5022" s="179"/>
      <c r="AH5022" s="177"/>
      <c r="AI5022" s="177"/>
      <c r="AJ5022" s="177"/>
      <c r="AK5022" s="177"/>
      <c r="AL5022" s="177"/>
      <c r="AM5022" s="177"/>
      <c r="AN5022" s="177"/>
      <c r="AO5022" s="177"/>
      <c r="AP5022" s="177"/>
      <c r="AQ5022" s="177"/>
      <c r="AR5022" s="177"/>
      <c r="AS5022" s="177"/>
      <c r="AT5022" s="177"/>
      <c r="AU5022" s="177"/>
      <c r="AV5022" s="177"/>
      <c r="AW5022" s="177"/>
      <c r="AX5022" s="177"/>
      <c r="AY5022" s="177"/>
      <c r="AZ5022" s="177"/>
      <c r="BA5022" s="177"/>
      <c r="BB5022" s="177"/>
      <c r="BC5022" s="177"/>
      <c r="BD5022" s="177"/>
      <c r="BE5022" s="177"/>
      <c r="BF5022" s="177"/>
      <c r="BG5022" s="177"/>
      <c r="BH5022" s="177"/>
      <c r="BI5022" s="177"/>
      <c r="BJ5022" s="177"/>
      <c r="BK5022" s="177"/>
      <c r="BL5022" s="177"/>
      <c r="BM5022" s="177"/>
      <c r="BN5022" s="177"/>
      <c r="BO5022" s="190"/>
      <c r="BP5022" s="190"/>
      <c r="BQ5022" s="190"/>
      <c r="BR5022" s="65"/>
      <c r="BS5022" s="65"/>
      <c r="BT5022" s="268"/>
    </row>
    <row r="5023" spans="1:75" ht="8.85" hidden="1" customHeight="1" thickBot="1" x14ac:dyDescent="0.5">
      <c r="A5023" s="268"/>
      <c r="B5023" s="228"/>
      <c r="C5023" s="191"/>
      <c r="D5023" s="191"/>
      <c r="E5023" s="191"/>
      <c r="F5023" s="192"/>
      <c r="G5023" s="192"/>
      <c r="H5023" s="191"/>
      <c r="I5023" s="191"/>
      <c r="J5023" s="191"/>
      <c r="K5023" s="191"/>
      <c r="L5023" s="191"/>
      <c r="M5023" s="191"/>
      <c r="N5023" s="191"/>
      <c r="O5023" s="191"/>
      <c r="P5023" s="191"/>
      <c r="Q5023" s="191"/>
      <c r="R5023" s="191"/>
      <c r="S5023" s="191"/>
      <c r="T5023" s="191"/>
      <c r="U5023" s="191"/>
      <c r="V5023" s="191"/>
      <c r="W5023" s="191"/>
      <c r="X5023" s="191"/>
      <c r="Y5023" s="191"/>
      <c r="Z5023" s="191"/>
      <c r="AA5023" s="191"/>
      <c r="AB5023" s="191"/>
      <c r="AC5023" s="191"/>
      <c r="AD5023" s="191"/>
      <c r="AE5023" s="191"/>
      <c r="AF5023" s="193"/>
      <c r="AG5023" s="193"/>
      <c r="AH5023" s="191"/>
      <c r="AI5023" s="191"/>
      <c r="AJ5023" s="191"/>
      <c r="AK5023" s="191"/>
      <c r="AL5023" s="191"/>
      <c r="AM5023" s="191"/>
      <c r="AN5023" s="191"/>
      <c r="AO5023" s="191"/>
      <c r="AP5023" s="191"/>
      <c r="AQ5023" s="191"/>
      <c r="AR5023" s="191"/>
      <c r="AS5023" s="191"/>
      <c r="AT5023" s="191"/>
      <c r="AU5023" s="191"/>
      <c r="AV5023" s="191"/>
      <c r="AW5023" s="191"/>
      <c r="AX5023" s="191"/>
      <c r="AY5023" s="191"/>
      <c r="AZ5023" s="191"/>
      <c r="BA5023" s="191"/>
      <c r="BB5023" s="191"/>
      <c r="BC5023" s="191"/>
      <c r="BD5023" s="191"/>
      <c r="BE5023" s="191"/>
      <c r="BF5023" s="191"/>
      <c r="BG5023" s="191"/>
      <c r="BH5023" s="191"/>
      <c r="BI5023" s="191"/>
      <c r="BJ5023" s="191"/>
      <c r="BK5023" s="191"/>
      <c r="BL5023" s="191"/>
      <c r="BM5023" s="191"/>
      <c r="BN5023" s="191"/>
      <c r="BO5023" s="194"/>
      <c r="BP5023" s="194"/>
      <c r="BQ5023" s="194"/>
      <c r="BR5023" s="65"/>
      <c r="BS5023" s="65"/>
      <c r="BT5023" s="268"/>
    </row>
    <row r="5024" spans="1:75" s="70" customFormat="1" ht="40.5" hidden="1" customHeight="1" thickTop="1" x14ac:dyDescent="0.4">
      <c r="A5024" s="276"/>
      <c r="B5024" s="684" t="s">
        <v>0</v>
      </c>
      <c r="C5024" s="686" t="s">
        <v>1</v>
      </c>
      <c r="D5024" s="687"/>
      <c r="E5024" s="282" t="s">
        <v>28</v>
      </c>
      <c r="F5024" s="665" t="s">
        <v>93</v>
      </c>
      <c r="G5024" s="665" t="s">
        <v>94</v>
      </c>
      <c r="H5024" s="722" t="s">
        <v>40</v>
      </c>
      <c r="I5024" s="723"/>
      <c r="J5024" s="595" t="s">
        <v>7</v>
      </c>
      <c r="K5024" s="595"/>
      <c r="L5024" s="595"/>
      <c r="M5024" s="595"/>
      <c r="N5024" s="595"/>
      <c r="O5024" s="595"/>
      <c r="P5024" s="595" t="s">
        <v>2</v>
      </c>
      <c r="Q5024" s="595"/>
      <c r="R5024" s="595"/>
      <c r="S5024" s="595"/>
      <c r="T5024" s="595"/>
      <c r="U5024" s="595"/>
      <c r="V5024" s="659" t="s">
        <v>34</v>
      </c>
      <c r="W5024" s="660"/>
      <c r="X5024" s="659" t="s">
        <v>35</v>
      </c>
      <c r="Y5024" s="660"/>
      <c r="Z5024" s="659" t="s">
        <v>43</v>
      </c>
      <c r="AA5024" s="660"/>
      <c r="AB5024" s="595" t="s">
        <v>6</v>
      </c>
      <c r="AC5024" s="595"/>
      <c r="AD5024" s="595"/>
      <c r="AE5024" s="595"/>
      <c r="AF5024" s="595"/>
      <c r="AG5024" s="595"/>
      <c r="AH5024" s="595" t="s">
        <v>63</v>
      </c>
      <c r="AI5024" s="595"/>
      <c r="AJ5024" s="595"/>
      <c r="AK5024" s="595"/>
      <c r="AL5024" s="595"/>
      <c r="AM5024" s="595"/>
      <c r="AN5024" s="595" t="s">
        <v>64</v>
      </c>
      <c r="AO5024" s="595"/>
      <c r="AP5024" s="595"/>
      <c r="AQ5024" s="595"/>
      <c r="AR5024" s="595"/>
      <c r="AS5024" s="595"/>
      <c r="AT5024" s="595" t="s">
        <v>65</v>
      </c>
      <c r="AU5024" s="595"/>
      <c r="AV5024" s="595"/>
      <c r="AW5024" s="595"/>
      <c r="AX5024" s="595"/>
      <c r="AY5024" s="596"/>
      <c r="AZ5024" s="595" t="s">
        <v>4</v>
      </c>
      <c r="BA5024" s="595"/>
      <c r="BB5024" s="595"/>
      <c r="BC5024" s="595"/>
      <c r="BD5024" s="595"/>
      <c r="BE5024" s="597"/>
      <c r="BF5024" s="595" t="s">
        <v>66</v>
      </c>
      <c r="BG5024" s="595"/>
      <c r="BH5024" s="595"/>
      <c r="BI5024" s="595"/>
      <c r="BJ5024" s="595"/>
      <c r="BK5024" s="596"/>
      <c r="BL5024" s="651" t="s">
        <v>25</v>
      </c>
      <c r="BM5024" s="652"/>
      <c r="BN5024" s="653"/>
      <c r="BO5024" s="598" t="s">
        <v>100</v>
      </c>
      <c r="BP5024" s="598" t="s">
        <v>81</v>
      </c>
      <c r="BQ5024" s="598" t="s">
        <v>82</v>
      </c>
      <c r="BR5024" s="74"/>
      <c r="BS5024" s="74"/>
      <c r="BT5024" s="276"/>
    </row>
    <row r="5025" spans="1:72" s="70" customFormat="1" ht="41.25" hidden="1" customHeight="1" x14ac:dyDescent="0.4">
      <c r="A5025" s="276"/>
      <c r="B5025" s="685"/>
      <c r="C5025" s="688"/>
      <c r="D5025" s="689"/>
      <c r="E5025" s="221" t="s">
        <v>95</v>
      </c>
      <c r="F5025" s="666"/>
      <c r="G5025" s="666"/>
      <c r="H5025" s="724"/>
      <c r="I5025" s="725"/>
      <c r="J5025" s="645" t="s">
        <v>17</v>
      </c>
      <c r="K5025" s="646"/>
      <c r="L5025" s="641" t="s">
        <v>18</v>
      </c>
      <c r="M5025" s="642"/>
      <c r="N5025" s="657" t="s">
        <v>19</v>
      </c>
      <c r="O5025" s="658" t="s">
        <v>8</v>
      </c>
      <c r="P5025" s="645" t="s">
        <v>26</v>
      </c>
      <c r="Q5025" s="646"/>
      <c r="R5025" s="641" t="s">
        <v>24</v>
      </c>
      <c r="S5025" s="642"/>
      <c r="T5025" s="657" t="s">
        <v>19</v>
      </c>
      <c r="U5025" s="658"/>
      <c r="V5025" s="661"/>
      <c r="W5025" s="662"/>
      <c r="X5025" s="661"/>
      <c r="Y5025" s="662"/>
      <c r="Z5025" s="661"/>
      <c r="AA5025" s="662"/>
      <c r="AB5025" s="645" t="s">
        <v>47</v>
      </c>
      <c r="AC5025" s="646"/>
      <c r="AD5025" s="641" t="s">
        <v>23</v>
      </c>
      <c r="AE5025" s="642" t="s">
        <v>3</v>
      </c>
      <c r="AF5025" s="643" t="s">
        <v>5</v>
      </c>
      <c r="AG5025" s="644"/>
      <c r="AH5025" s="645" t="s">
        <v>47</v>
      </c>
      <c r="AI5025" s="646"/>
      <c r="AJ5025" s="641" t="s">
        <v>23</v>
      </c>
      <c r="AK5025" s="642" t="s">
        <v>3</v>
      </c>
      <c r="AL5025" s="643" t="s">
        <v>5</v>
      </c>
      <c r="AM5025" s="644"/>
      <c r="AN5025" s="645" t="s">
        <v>47</v>
      </c>
      <c r="AO5025" s="646"/>
      <c r="AP5025" s="641" t="s">
        <v>23</v>
      </c>
      <c r="AQ5025" s="642" t="s">
        <v>3</v>
      </c>
      <c r="AR5025" s="643" t="s">
        <v>5</v>
      </c>
      <c r="AS5025" s="644"/>
      <c r="AT5025" s="645" t="s">
        <v>47</v>
      </c>
      <c r="AU5025" s="646"/>
      <c r="AV5025" s="641" t="s">
        <v>23</v>
      </c>
      <c r="AW5025" s="642" t="s">
        <v>3</v>
      </c>
      <c r="AX5025" s="643" t="s">
        <v>5</v>
      </c>
      <c r="AY5025" s="644"/>
      <c r="AZ5025" s="645" t="s">
        <v>47</v>
      </c>
      <c r="BA5025" s="646"/>
      <c r="BB5025" s="641" t="s">
        <v>23</v>
      </c>
      <c r="BC5025" s="642" t="s">
        <v>3</v>
      </c>
      <c r="BD5025" s="643" t="s">
        <v>5</v>
      </c>
      <c r="BE5025" s="644"/>
      <c r="BF5025" s="645" t="s">
        <v>47</v>
      </c>
      <c r="BG5025" s="646"/>
      <c r="BH5025" s="641" t="s">
        <v>23</v>
      </c>
      <c r="BI5025" s="642" t="s">
        <v>3</v>
      </c>
      <c r="BJ5025" s="643" t="s">
        <v>5</v>
      </c>
      <c r="BK5025" s="644"/>
      <c r="BL5025" s="654"/>
      <c r="BM5025" s="655"/>
      <c r="BN5025" s="656"/>
      <c r="BO5025" s="599"/>
      <c r="BP5025" s="599"/>
      <c r="BQ5025" s="599"/>
      <c r="BR5025" s="74"/>
      <c r="BS5025" s="74"/>
      <c r="BT5025" s="276"/>
    </row>
    <row r="5026" spans="1:72" ht="23.85" hidden="1" customHeight="1" x14ac:dyDescent="0.35">
      <c r="A5026" s="277"/>
      <c r="B5026" s="678" t="str">
        <f>IF(ROSTER!B$8="","",ROSTER!B$8)</f>
        <v/>
      </c>
      <c r="C5026" s="669" t="str">
        <f>IF(ROSTER!C$8="","",ROSTER!C$8)</f>
        <v/>
      </c>
      <c r="D5026" s="670"/>
      <c r="E5026" s="667"/>
      <c r="F5026" s="680">
        <f>IF(E5026="y",1,IF(E5026="S",1,0))</f>
        <v>0</v>
      </c>
      <c r="G5026" s="663">
        <f>IF(E5026="S",1,0)</f>
        <v>0</v>
      </c>
      <c r="H5026" s="583"/>
      <c r="I5026" s="584"/>
      <c r="J5026" s="569"/>
      <c r="K5026" s="570"/>
      <c r="L5026" s="573"/>
      <c r="M5026" s="574"/>
      <c r="N5026" s="579">
        <f>L5026+J5026</f>
        <v>0</v>
      </c>
      <c r="O5026" s="580"/>
      <c r="P5026" s="569"/>
      <c r="Q5026" s="570"/>
      <c r="R5026" s="573"/>
      <c r="S5026" s="574"/>
      <c r="T5026" s="579">
        <f>R5026-P5026</f>
        <v>0</v>
      </c>
      <c r="U5026" s="580"/>
      <c r="V5026" s="583"/>
      <c r="W5026" s="584"/>
      <c r="X5026" s="569"/>
      <c r="Y5026" s="584"/>
      <c r="Z5026" s="569"/>
      <c r="AA5026" s="584"/>
      <c r="AB5026" s="569"/>
      <c r="AC5026" s="570"/>
      <c r="AD5026" s="573"/>
      <c r="AE5026" s="574"/>
      <c r="AF5026" s="557">
        <f>IF(AB5026=0,0,(AD5026/AB5026)*100)</f>
        <v>0</v>
      </c>
      <c r="AG5026" s="558"/>
      <c r="AH5026" s="569"/>
      <c r="AI5026" s="570"/>
      <c r="AJ5026" s="573"/>
      <c r="AK5026" s="574"/>
      <c r="AL5026" s="557">
        <f>IF(AH5026=0,0,(AJ5026/AH5026)*100)</f>
        <v>0</v>
      </c>
      <c r="AM5026" s="558"/>
      <c r="AN5026" s="569"/>
      <c r="AO5026" s="570"/>
      <c r="AP5026" s="573"/>
      <c r="AQ5026" s="574"/>
      <c r="AR5026" s="557">
        <f>IF(AN5026=0,0,(AP5026/AN5026)*100)</f>
        <v>0</v>
      </c>
      <c r="AS5026" s="558"/>
      <c r="AT5026" s="561">
        <f>AB5026+AH5026+AN5026</f>
        <v>0</v>
      </c>
      <c r="AU5026" s="562"/>
      <c r="AV5026" s="565">
        <f>AD5026+AJ5026+AP5026</f>
        <v>0</v>
      </c>
      <c r="AW5026" s="566"/>
      <c r="AX5026" s="557">
        <f>IF(AT5026=0,0,(AV5026/AT5026)*100)</f>
        <v>0</v>
      </c>
      <c r="AY5026" s="558"/>
      <c r="AZ5026" s="569"/>
      <c r="BA5026" s="570"/>
      <c r="BB5026" s="573"/>
      <c r="BC5026" s="574"/>
      <c r="BD5026" s="557">
        <f>IF(AZ5026=0,0,(BB5026/AZ5026)*100)</f>
        <v>0</v>
      </c>
      <c r="BE5026" s="558"/>
      <c r="BF5026" s="561">
        <f>AT5026+AZ5026</f>
        <v>0</v>
      </c>
      <c r="BG5026" s="562"/>
      <c r="BH5026" s="565">
        <f>AV5026+BB5026</f>
        <v>0</v>
      </c>
      <c r="BI5026" s="566"/>
      <c r="BJ5026" s="557">
        <f>IF(BF5026=0,0,(BH5026/BF5026)*100)</f>
        <v>0</v>
      </c>
      <c r="BK5026" s="558"/>
      <c r="BL5026" s="602">
        <f>(AD5026*2)+(AJ5026*2)+(AP5026*3)+BB5026</f>
        <v>0</v>
      </c>
      <c r="BM5026" s="603"/>
      <c r="BN5026" s="604"/>
      <c r="BO5026" s="587">
        <f>IF(BQ5026=0,0,50*BP5026/BQ5026)</f>
        <v>0</v>
      </c>
      <c r="BP5026" s="555">
        <f>(BL5026*BS$11)+(N5026*BS$12)+(X5026*BS$13)+(R5026*BS$14)+(V5026*BS$15)+(Z5026*BS$16)</f>
        <v>0</v>
      </c>
      <c r="BQ5026" s="555">
        <f>((AZ5026-BB5026)*BS$18)+((AT5026-AV5026)*BS$17)+(H5026*BS$19)+(P5026*BS$20)</f>
        <v>0</v>
      </c>
      <c r="BR5026" s="75" t="s">
        <v>70</v>
      </c>
      <c r="BS5026" s="76">
        <f>IF(BO5021="B",'VALUE POINTS'!L$10,IF('GAME STATS'!BO5021="C",'VALUE POINTS'!M$10,'VALUE POINTS'!K$10))</f>
        <v>1</v>
      </c>
      <c r="BT5026" s="280"/>
    </row>
    <row r="5027" spans="1:72" ht="23.85" hidden="1" customHeight="1" x14ac:dyDescent="0.35">
      <c r="A5027" s="277"/>
      <c r="B5027" s="679"/>
      <c r="C5027" s="690" t="str">
        <f>IF(ROSTER!D$8="","",ROSTER!D$8)</f>
        <v/>
      </c>
      <c r="D5027" s="691"/>
      <c r="E5027" s="668"/>
      <c r="F5027" s="681"/>
      <c r="G5027" s="664"/>
      <c r="H5027" s="585"/>
      <c r="I5027" s="586"/>
      <c r="J5027" s="571"/>
      <c r="K5027" s="572"/>
      <c r="L5027" s="575"/>
      <c r="M5027" s="576"/>
      <c r="N5027" s="581" t="s">
        <v>16</v>
      </c>
      <c r="O5027" s="582"/>
      <c r="P5027" s="571"/>
      <c r="Q5027" s="572"/>
      <c r="R5027" s="575"/>
      <c r="S5027" s="576"/>
      <c r="T5027" s="581" t="s">
        <v>16</v>
      </c>
      <c r="U5027" s="582"/>
      <c r="V5027" s="585"/>
      <c r="W5027" s="586"/>
      <c r="X5027" s="571"/>
      <c r="Y5027" s="586"/>
      <c r="Z5027" s="571"/>
      <c r="AA5027" s="586"/>
      <c r="AB5027" s="571"/>
      <c r="AC5027" s="572"/>
      <c r="AD5027" s="575"/>
      <c r="AE5027" s="576"/>
      <c r="AF5027" s="577"/>
      <c r="AG5027" s="578"/>
      <c r="AH5027" s="571"/>
      <c r="AI5027" s="572"/>
      <c r="AJ5027" s="575"/>
      <c r="AK5027" s="576"/>
      <c r="AL5027" s="577"/>
      <c r="AM5027" s="578"/>
      <c r="AN5027" s="571"/>
      <c r="AO5027" s="572"/>
      <c r="AP5027" s="575"/>
      <c r="AQ5027" s="576"/>
      <c r="AR5027" s="577"/>
      <c r="AS5027" s="578"/>
      <c r="AT5027" s="627"/>
      <c r="AU5027" s="628"/>
      <c r="AV5027" s="629"/>
      <c r="AW5027" s="630"/>
      <c r="AX5027" s="577"/>
      <c r="AY5027" s="578"/>
      <c r="AZ5027" s="571"/>
      <c r="BA5027" s="572"/>
      <c r="BB5027" s="575"/>
      <c r="BC5027" s="576"/>
      <c r="BD5027" s="577"/>
      <c r="BE5027" s="578"/>
      <c r="BF5027" s="627"/>
      <c r="BG5027" s="628"/>
      <c r="BH5027" s="629"/>
      <c r="BI5027" s="630"/>
      <c r="BJ5027" s="577"/>
      <c r="BK5027" s="578"/>
      <c r="BL5027" s="605"/>
      <c r="BM5027" s="606"/>
      <c r="BN5027" s="607"/>
      <c r="BO5027" s="588"/>
      <c r="BP5027" s="556"/>
      <c r="BQ5027" s="556"/>
      <c r="BR5027" s="75" t="s">
        <v>71</v>
      </c>
      <c r="BS5027" s="76">
        <f>IF(BO5021="B",'VALUE POINTS'!L$11,IF('GAME STATS'!BO5021="C",'VALUE POINTS'!M$11,'VALUE POINTS'!K$11))</f>
        <v>1</v>
      </c>
      <c r="BT5027" s="280"/>
    </row>
    <row r="5028" spans="1:72" ht="21.75" hidden="1" customHeight="1" x14ac:dyDescent="0.35">
      <c r="A5028" s="268"/>
      <c r="B5028" s="678" t="str">
        <f>IF(ROSTER!B$10="","",ROSTER!B$10)</f>
        <v/>
      </c>
      <c r="C5028" s="669" t="str">
        <f>IF(ROSTER!C$10="","",ROSTER!C$10)</f>
        <v/>
      </c>
      <c r="D5028" s="670"/>
      <c r="E5028" s="667"/>
      <c r="F5028" s="680">
        <f>IF(E5028="y",1,IF(E5028="S",1,0))</f>
        <v>0</v>
      </c>
      <c r="G5028" s="663">
        <f>IF(E5028="S",1,0)</f>
        <v>0</v>
      </c>
      <c r="H5028" s="583"/>
      <c r="I5028" s="584"/>
      <c r="J5028" s="569"/>
      <c r="K5028" s="570"/>
      <c r="L5028" s="573"/>
      <c r="M5028" s="574"/>
      <c r="N5028" s="579">
        <f>L5028+J5028</f>
        <v>0</v>
      </c>
      <c r="O5028" s="580"/>
      <c r="P5028" s="569"/>
      <c r="Q5028" s="570"/>
      <c r="R5028" s="573"/>
      <c r="S5028" s="574"/>
      <c r="T5028" s="579">
        <f>R5028-P5028</f>
        <v>0</v>
      </c>
      <c r="U5028" s="580"/>
      <c r="V5028" s="583"/>
      <c r="W5028" s="584"/>
      <c r="X5028" s="569"/>
      <c r="Y5028" s="584"/>
      <c r="Z5028" s="569"/>
      <c r="AA5028" s="584"/>
      <c r="AB5028" s="569"/>
      <c r="AC5028" s="570"/>
      <c r="AD5028" s="573"/>
      <c r="AE5028" s="574"/>
      <c r="AF5028" s="557">
        <f>IF(AB5028=0,0,(AD5028/AB5028)*100)</f>
        <v>0</v>
      </c>
      <c r="AG5028" s="558"/>
      <c r="AH5028" s="569"/>
      <c r="AI5028" s="570"/>
      <c r="AJ5028" s="573"/>
      <c r="AK5028" s="574"/>
      <c r="AL5028" s="557">
        <f>IF(AH5028=0,0,(AJ5028/AH5028)*100)</f>
        <v>0</v>
      </c>
      <c r="AM5028" s="558"/>
      <c r="AN5028" s="569"/>
      <c r="AO5028" s="570"/>
      <c r="AP5028" s="573"/>
      <c r="AQ5028" s="574"/>
      <c r="AR5028" s="557">
        <f>IF(AN5028=0,0,(AP5028/AN5028)*100)</f>
        <v>0</v>
      </c>
      <c r="AS5028" s="558"/>
      <c r="AT5028" s="561">
        <f>AB5028+AH5028+AN5028</f>
        <v>0</v>
      </c>
      <c r="AU5028" s="562"/>
      <c r="AV5028" s="565">
        <f>AD5028+AJ5028+AP5028</f>
        <v>0</v>
      </c>
      <c r="AW5028" s="566"/>
      <c r="AX5028" s="557">
        <f>IF(AT5028=0,0,(AV5028/AT5028)*100)</f>
        <v>0</v>
      </c>
      <c r="AY5028" s="558"/>
      <c r="AZ5028" s="569"/>
      <c r="BA5028" s="570"/>
      <c r="BB5028" s="573"/>
      <c r="BC5028" s="574"/>
      <c r="BD5028" s="557">
        <f>IF(AZ5028=0,0,(BB5028/AZ5028)*100)</f>
        <v>0</v>
      </c>
      <c r="BE5028" s="558"/>
      <c r="BF5028" s="561">
        <f>AT5028+AZ5028</f>
        <v>0</v>
      </c>
      <c r="BG5028" s="562"/>
      <c r="BH5028" s="565">
        <f>AV5028+BB5028</f>
        <v>0</v>
      </c>
      <c r="BI5028" s="566"/>
      <c r="BJ5028" s="557">
        <f>IF(BF5028=0,0,(BH5028/BF5028)*100)</f>
        <v>0</v>
      </c>
      <c r="BK5028" s="558"/>
      <c r="BL5028" s="602">
        <f>(AD5028*2)+(AJ5028*2)+(AP5028*3)+BB5028</f>
        <v>0</v>
      </c>
      <c r="BM5028" s="603"/>
      <c r="BN5028" s="604"/>
      <c r="BO5028" s="587">
        <f>IF(BQ5028=0,0,50*BP5028/BQ5028)</f>
        <v>0</v>
      </c>
      <c r="BP5028" s="555">
        <f>(BL5028*BS$11)+(N5028*BS$12)+(X5028*BS$13)+(R5028*BS$14)+(V5028*BS$15)+(Z5028*BS$16)</f>
        <v>0</v>
      </c>
      <c r="BQ5028" s="555">
        <f>((AZ5028-BB5028)*BS$18)+((AT5028-AV5028)*BS$17)+(H5028*BS$19)+(P5028*BS$20)</f>
        <v>0</v>
      </c>
      <c r="BR5028" s="75" t="s">
        <v>72</v>
      </c>
      <c r="BS5028" s="76">
        <f>IF(BO5021="B",'VALUE POINTS'!L$12,IF('GAME STATS'!BO5021="C",'VALUE POINTS'!M$12,'VALUE POINTS'!K$12))</f>
        <v>2</v>
      </c>
      <c r="BT5028" s="280"/>
    </row>
    <row r="5029" spans="1:72" ht="21.75" hidden="1" customHeight="1" x14ac:dyDescent="0.35">
      <c r="A5029" s="268"/>
      <c r="B5029" s="679"/>
      <c r="C5029" s="690" t="str">
        <f>IF(ROSTER!D$10="","",ROSTER!D$10)</f>
        <v/>
      </c>
      <c r="D5029" s="691"/>
      <c r="E5029" s="668"/>
      <c r="F5029" s="681"/>
      <c r="G5029" s="664"/>
      <c r="H5029" s="585"/>
      <c r="I5029" s="586"/>
      <c r="J5029" s="571"/>
      <c r="K5029" s="572"/>
      <c r="L5029" s="575"/>
      <c r="M5029" s="576"/>
      <c r="N5029" s="581" t="s">
        <v>16</v>
      </c>
      <c r="O5029" s="582"/>
      <c r="P5029" s="571"/>
      <c r="Q5029" s="572"/>
      <c r="R5029" s="575"/>
      <c r="S5029" s="576"/>
      <c r="T5029" s="581" t="s">
        <v>16</v>
      </c>
      <c r="U5029" s="582"/>
      <c r="V5029" s="585"/>
      <c r="W5029" s="586"/>
      <c r="X5029" s="571"/>
      <c r="Y5029" s="586"/>
      <c r="Z5029" s="571"/>
      <c r="AA5029" s="586"/>
      <c r="AB5029" s="571"/>
      <c r="AC5029" s="572"/>
      <c r="AD5029" s="575"/>
      <c r="AE5029" s="576"/>
      <c r="AF5029" s="577"/>
      <c r="AG5029" s="578"/>
      <c r="AH5029" s="571"/>
      <c r="AI5029" s="572"/>
      <c r="AJ5029" s="575"/>
      <c r="AK5029" s="576"/>
      <c r="AL5029" s="577"/>
      <c r="AM5029" s="578"/>
      <c r="AN5029" s="571"/>
      <c r="AO5029" s="572"/>
      <c r="AP5029" s="575"/>
      <c r="AQ5029" s="576"/>
      <c r="AR5029" s="577"/>
      <c r="AS5029" s="578"/>
      <c r="AT5029" s="627"/>
      <c r="AU5029" s="628"/>
      <c r="AV5029" s="629"/>
      <c r="AW5029" s="630"/>
      <c r="AX5029" s="577"/>
      <c r="AY5029" s="578"/>
      <c r="AZ5029" s="571"/>
      <c r="BA5029" s="572"/>
      <c r="BB5029" s="575"/>
      <c r="BC5029" s="576"/>
      <c r="BD5029" s="577"/>
      <c r="BE5029" s="578"/>
      <c r="BF5029" s="627"/>
      <c r="BG5029" s="628"/>
      <c r="BH5029" s="629"/>
      <c r="BI5029" s="630"/>
      <c r="BJ5029" s="577"/>
      <c r="BK5029" s="578"/>
      <c r="BL5029" s="605"/>
      <c r="BM5029" s="606"/>
      <c r="BN5029" s="607"/>
      <c r="BO5029" s="588"/>
      <c r="BP5029" s="556"/>
      <c r="BQ5029" s="556"/>
      <c r="BR5029" s="75" t="s">
        <v>73</v>
      </c>
      <c r="BS5029" s="76">
        <f>IF(BO5021="B",'VALUE POINTS'!L$13,IF('GAME STATS'!BO5021="C",'VALUE POINTS'!M$13,'VALUE POINTS'!K$13))</f>
        <v>2</v>
      </c>
      <c r="BT5029" s="280"/>
    </row>
    <row r="5030" spans="1:72" ht="21.75" hidden="1" customHeight="1" x14ac:dyDescent="0.35">
      <c r="A5030" s="268"/>
      <c r="B5030" s="678" t="str">
        <f>IF(ROSTER!B$12="","",ROSTER!B$12)</f>
        <v/>
      </c>
      <c r="C5030" s="669" t="str">
        <f>IF(ROSTER!C$12="","",ROSTER!C$12)</f>
        <v/>
      </c>
      <c r="D5030" s="670"/>
      <c r="E5030" s="667"/>
      <c r="F5030" s="680">
        <f>IF(E5030="y",1,IF(E5030="S",1,0))</f>
        <v>0</v>
      </c>
      <c r="G5030" s="663">
        <f>IF(E5030="S",1,0)</f>
        <v>0</v>
      </c>
      <c r="H5030" s="583"/>
      <c r="I5030" s="584"/>
      <c r="J5030" s="569"/>
      <c r="K5030" s="570"/>
      <c r="L5030" s="573"/>
      <c r="M5030" s="574"/>
      <c r="N5030" s="579">
        <f>L5030+J5030</f>
        <v>0</v>
      </c>
      <c r="O5030" s="580"/>
      <c r="P5030" s="569"/>
      <c r="Q5030" s="570"/>
      <c r="R5030" s="573"/>
      <c r="S5030" s="574"/>
      <c r="T5030" s="579">
        <f>R5030-P5030</f>
        <v>0</v>
      </c>
      <c r="U5030" s="580"/>
      <c r="V5030" s="583"/>
      <c r="W5030" s="584"/>
      <c r="X5030" s="569"/>
      <c r="Y5030" s="584"/>
      <c r="Z5030" s="569"/>
      <c r="AA5030" s="584"/>
      <c r="AB5030" s="569"/>
      <c r="AC5030" s="570"/>
      <c r="AD5030" s="573"/>
      <c r="AE5030" s="574"/>
      <c r="AF5030" s="557">
        <f>IF(AB5030=0,0,(AD5030/AB5030)*100)</f>
        <v>0</v>
      </c>
      <c r="AG5030" s="558"/>
      <c r="AH5030" s="569"/>
      <c r="AI5030" s="570"/>
      <c r="AJ5030" s="573"/>
      <c r="AK5030" s="574"/>
      <c r="AL5030" s="557">
        <f>IF(AH5030=0,0,(AJ5030/AH5030)*100)</f>
        <v>0</v>
      </c>
      <c r="AM5030" s="558"/>
      <c r="AN5030" s="569"/>
      <c r="AO5030" s="570"/>
      <c r="AP5030" s="573"/>
      <c r="AQ5030" s="574"/>
      <c r="AR5030" s="557">
        <f>IF(AN5030=0,0,(AP5030/AN5030)*100)</f>
        <v>0</v>
      </c>
      <c r="AS5030" s="558"/>
      <c r="AT5030" s="561">
        <f>AB5030+AH5030+AN5030</f>
        <v>0</v>
      </c>
      <c r="AU5030" s="562"/>
      <c r="AV5030" s="565">
        <f>AD5030+AJ5030+AP5030</f>
        <v>0</v>
      </c>
      <c r="AW5030" s="566"/>
      <c r="AX5030" s="557">
        <f>IF(AT5030=0,0,(AV5030/AT5030)*100)</f>
        <v>0</v>
      </c>
      <c r="AY5030" s="558"/>
      <c r="AZ5030" s="569"/>
      <c r="BA5030" s="570"/>
      <c r="BB5030" s="573"/>
      <c r="BC5030" s="574"/>
      <c r="BD5030" s="557">
        <f>IF(AZ5030=0,0,(BB5030/AZ5030)*100)</f>
        <v>0</v>
      </c>
      <c r="BE5030" s="558"/>
      <c r="BF5030" s="561">
        <f>AT5030+AZ5030</f>
        <v>0</v>
      </c>
      <c r="BG5030" s="562"/>
      <c r="BH5030" s="565">
        <f>AV5030+BB5030</f>
        <v>0</v>
      </c>
      <c r="BI5030" s="566"/>
      <c r="BJ5030" s="557">
        <f>IF(BF5030=0,0,(BH5030/BF5030)*100)</f>
        <v>0</v>
      </c>
      <c r="BK5030" s="558"/>
      <c r="BL5030" s="602">
        <f>(AD5030*2)+(AJ5030*2)+(AP5030*3)+BB5030</f>
        <v>0</v>
      </c>
      <c r="BM5030" s="603"/>
      <c r="BN5030" s="604"/>
      <c r="BO5030" s="587">
        <f t="shared" ref="BO5030" si="3480">IF(BQ5030=0,0,50*BP5030/BQ5030)</f>
        <v>0</v>
      </c>
      <c r="BP5030" s="555">
        <f>(BL5030*BS$11)+(N5030*BS$12)+(X5030*BS$13)+(R5030*BS$14)+(V5030*BS$15)+(Z5030*BS$16)</f>
        <v>0</v>
      </c>
      <c r="BQ5030" s="555">
        <f>((AZ5030-BB5030)*BS$18)+((AT5030-AV5030)*BS$17)+(H5030*BS$19)+(P5030*BS$20)</f>
        <v>0</v>
      </c>
      <c r="BR5030" s="75" t="s">
        <v>74</v>
      </c>
      <c r="BS5030" s="76">
        <f>IF(BO5021="B",'VALUE POINTS'!L$14,IF('GAME STATS'!BO5021="C",'VALUE POINTS'!M$14,'VALUE POINTS'!K$14))</f>
        <v>2</v>
      </c>
      <c r="BT5030" s="280"/>
    </row>
    <row r="5031" spans="1:72" ht="21.75" hidden="1" customHeight="1" x14ac:dyDescent="0.35">
      <c r="A5031" s="268"/>
      <c r="B5031" s="679"/>
      <c r="C5031" s="690" t="str">
        <f>IF(ROSTER!D$12="","",ROSTER!D$12)</f>
        <v/>
      </c>
      <c r="D5031" s="691"/>
      <c r="E5031" s="668"/>
      <c r="F5031" s="681"/>
      <c r="G5031" s="664"/>
      <c r="H5031" s="585"/>
      <c r="I5031" s="586"/>
      <c r="J5031" s="571"/>
      <c r="K5031" s="572"/>
      <c r="L5031" s="575"/>
      <c r="M5031" s="576"/>
      <c r="N5031" s="581"/>
      <c r="O5031" s="582"/>
      <c r="P5031" s="571"/>
      <c r="Q5031" s="572"/>
      <c r="R5031" s="575"/>
      <c r="S5031" s="576"/>
      <c r="T5031" s="581"/>
      <c r="U5031" s="582"/>
      <c r="V5031" s="585"/>
      <c r="W5031" s="586"/>
      <c r="X5031" s="571"/>
      <c r="Y5031" s="586"/>
      <c r="Z5031" s="571"/>
      <c r="AA5031" s="586"/>
      <c r="AB5031" s="571"/>
      <c r="AC5031" s="572"/>
      <c r="AD5031" s="575"/>
      <c r="AE5031" s="576"/>
      <c r="AF5031" s="577"/>
      <c r="AG5031" s="578"/>
      <c r="AH5031" s="571"/>
      <c r="AI5031" s="572"/>
      <c r="AJ5031" s="575"/>
      <c r="AK5031" s="576"/>
      <c r="AL5031" s="577"/>
      <c r="AM5031" s="578"/>
      <c r="AN5031" s="571"/>
      <c r="AO5031" s="572"/>
      <c r="AP5031" s="575"/>
      <c r="AQ5031" s="576"/>
      <c r="AR5031" s="577"/>
      <c r="AS5031" s="578"/>
      <c r="AT5031" s="627"/>
      <c r="AU5031" s="628"/>
      <c r="AV5031" s="629"/>
      <c r="AW5031" s="630"/>
      <c r="AX5031" s="577"/>
      <c r="AY5031" s="578"/>
      <c r="AZ5031" s="571"/>
      <c r="BA5031" s="572"/>
      <c r="BB5031" s="575"/>
      <c r="BC5031" s="576"/>
      <c r="BD5031" s="577"/>
      <c r="BE5031" s="578"/>
      <c r="BF5031" s="627"/>
      <c r="BG5031" s="628"/>
      <c r="BH5031" s="629"/>
      <c r="BI5031" s="630"/>
      <c r="BJ5031" s="577"/>
      <c r="BK5031" s="578"/>
      <c r="BL5031" s="605"/>
      <c r="BM5031" s="606"/>
      <c r="BN5031" s="607"/>
      <c r="BO5031" s="588"/>
      <c r="BP5031" s="556"/>
      <c r="BQ5031" s="556"/>
      <c r="BR5031" s="75" t="s">
        <v>75</v>
      </c>
      <c r="BS5031" s="76">
        <f>IF(BO5021="B",'VALUE POINTS'!L$15,IF('GAME STATS'!BO5021="C",'VALUE POINTS'!M$15,'VALUE POINTS'!K$15))</f>
        <v>2</v>
      </c>
      <c r="BT5031" s="280"/>
    </row>
    <row r="5032" spans="1:72" ht="21.75" hidden="1" customHeight="1" x14ac:dyDescent="0.35">
      <c r="A5032" s="268"/>
      <c r="B5032" s="678" t="str">
        <f>IF(ROSTER!B$14="","",ROSTER!B$14)</f>
        <v/>
      </c>
      <c r="C5032" s="669" t="str">
        <f>IF(ROSTER!C$14="","",ROSTER!C$14)</f>
        <v/>
      </c>
      <c r="D5032" s="670"/>
      <c r="E5032" s="667"/>
      <c r="F5032" s="680">
        <f>IF(E5032="y",1,IF(E5032="S",1,0))</f>
        <v>0</v>
      </c>
      <c r="G5032" s="663">
        <f>IF(E5032="S",1,0)</f>
        <v>0</v>
      </c>
      <c r="H5032" s="583"/>
      <c r="I5032" s="584"/>
      <c r="J5032" s="569"/>
      <c r="K5032" s="570"/>
      <c r="L5032" s="573"/>
      <c r="M5032" s="574"/>
      <c r="N5032" s="579">
        <f>L5032+J5032</f>
        <v>0</v>
      </c>
      <c r="O5032" s="580"/>
      <c r="P5032" s="569"/>
      <c r="Q5032" s="570"/>
      <c r="R5032" s="573"/>
      <c r="S5032" s="574"/>
      <c r="T5032" s="579">
        <f>R5032-P5032</f>
        <v>0</v>
      </c>
      <c r="U5032" s="580"/>
      <c r="V5032" s="583"/>
      <c r="W5032" s="584"/>
      <c r="X5032" s="569"/>
      <c r="Y5032" s="584"/>
      <c r="Z5032" s="569"/>
      <c r="AA5032" s="584"/>
      <c r="AB5032" s="569"/>
      <c r="AC5032" s="570"/>
      <c r="AD5032" s="573"/>
      <c r="AE5032" s="574"/>
      <c r="AF5032" s="557">
        <f>IF(AB5032=0,0,(AD5032/AB5032)*100)</f>
        <v>0</v>
      </c>
      <c r="AG5032" s="558"/>
      <c r="AH5032" s="569"/>
      <c r="AI5032" s="570"/>
      <c r="AJ5032" s="573"/>
      <c r="AK5032" s="574"/>
      <c r="AL5032" s="557">
        <f>IF(AH5032=0,0,(AJ5032/AH5032)*100)</f>
        <v>0</v>
      </c>
      <c r="AM5032" s="558"/>
      <c r="AN5032" s="569"/>
      <c r="AO5032" s="570"/>
      <c r="AP5032" s="573"/>
      <c r="AQ5032" s="574"/>
      <c r="AR5032" s="557">
        <f>IF(AN5032=0,0,(AP5032/AN5032)*100)</f>
        <v>0</v>
      </c>
      <c r="AS5032" s="558"/>
      <c r="AT5032" s="561">
        <f>AB5032+AH5032+AN5032</f>
        <v>0</v>
      </c>
      <c r="AU5032" s="562"/>
      <c r="AV5032" s="565">
        <f>AD5032+AJ5032+AP5032</f>
        <v>0</v>
      </c>
      <c r="AW5032" s="566"/>
      <c r="AX5032" s="557">
        <f>IF(AT5032=0,0,(AV5032/AT5032)*100)</f>
        <v>0</v>
      </c>
      <c r="AY5032" s="558"/>
      <c r="AZ5032" s="569"/>
      <c r="BA5032" s="570"/>
      <c r="BB5032" s="573"/>
      <c r="BC5032" s="574"/>
      <c r="BD5032" s="557">
        <f>IF(AZ5032=0,0,(BB5032/AZ5032)*100)</f>
        <v>0</v>
      </c>
      <c r="BE5032" s="558"/>
      <c r="BF5032" s="561">
        <f>AT5032+AZ5032</f>
        <v>0</v>
      </c>
      <c r="BG5032" s="562"/>
      <c r="BH5032" s="565">
        <f>AV5032+BB5032</f>
        <v>0</v>
      </c>
      <c r="BI5032" s="566"/>
      <c r="BJ5032" s="557">
        <f>IF(BF5032=0,0,(BH5032/BF5032)*100)</f>
        <v>0</v>
      </c>
      <c r="BK5032" s="558"/>
      <c r="BL5032" s="602">
        <f>(AD5032*2)+(AJ5032*2)+(AP5032*3)+BB5032</f>
        <v>0</v>
      </c>
      <c r="BM5032" s="603"/>
      <c r="BN5032" s="604"/>
      <c r="BO5032" s="587">
        <f t="shared" ref="BO5032" si="3481">IF(BQ5032=0,0,50*BP5032/BQ5032)</f>
        <v>0</v>
      </c>
      <c r="BP5032" s="555">
        <f>(BL5032*BS$11)+(N5032*BS$12)+(X5032*BS$13)+(R5032*BS$14)+(V5032*BS$15)+(Z5032*BS$16)</f>
        <v>0</v>
      </c>
      <c r="BQ5032" s="555">
        <f>((AZ5032-BB5032)*BS$18)+((AT5032-AV5032)*BS$17)+(H5032*BS$19)+(P5032*BS$20)</f>
        <v>0</v>
      </c>
      <c r="BR5032" s="75" t="s">
        <v>76</v>
      </c>
      <c r="BS5032" s="76">
        <f>IF(BO5021="B",'VALUE POINTS'!L$16,IF('GAME STATS'!BO5021="C",'VALUE POINTS'!M$16,'VALUE POINTS'!K$16))</f>
        <v>2</v>
      </c>
      <c r="BT5032" s="280"/>
    </row>
    <row r="5033" spans="1:72" ht="21.75" hidden="1" customHeight="1" x14ac:dyDescent="0.35">
      <c r="A5033" s="268"/>
      <c r="B5033" s="679"/>
      <c r="C5033" s="690" t="str">
        <f>IF(ROSTER!D$14="","",ROSTER!D$14)</f>
        <v/>
      </c>
      <c r="D5033" s="691"/>
      <c r="E5033" s="668"/>
      <c r="F5033" s="681"/>
      <c r="G5033" s="664"/>
      <c r="H5033" s="585"/>
      <c r="I5033" s="586"/>
      <c r="J5033" s="571"/>
      <c r="K5033" s="572"/>
      <c r="L5033" s="575"/>
      <c r="M5033" s="576"/>
      <c r="N5033" s="581"/>
      <c r="O5033" s="582"/>
      <c r="P5033" s="571"/>
      <c r="Q5033" s="572"/>
      <c r="R5033" s="575"/>
      <c r="S5033" s="576"/>
      <c r="T5033" s="581"/>
      <c r="U5033" s="582"/>
      <c r="V5033" s="585"/>
      <c r="W5033" s="586"/>
      <c r="X5033" s="571"/>
      <c r="Y5033" s="586"/>
      <c r="Z5033" s="571"/>
      <c r="AA5033" s="586"/>
      <c r="AB5033" s="571"/>
      <c r="AC5033" s="572"/>
      <c r="AD5033" s="575"/>
      <c r="AE5033" s="576"/>
      <c r="AF5033" s="577"/>
      <c r="AG5033" s="578"/>
      <c r="AH5033" s="571"/>
      <c r="AI5033" s="572"/>
      <c r="AJ5033" s="575"/>
      <c r="AK5033" s="576"/>
      <c r="AL5033" s="577"/>
      <c r="AM5033" s="578"/>
      <c r="AN5033" s="571"/>
      <c r="AO5033" s="572"/>
      <c r="AP5033" s="575"/>
      <c r="AQ5033" s="576"/>
      <c r="AR5033" s="577"/>
      <c r="AS5033" s="578"/>
      <c r="AT5033" s="627"/>
      <c r="AU5033" s="628"/>
      <c r="AV5033" s="629"/>
      <c r="AW5033" s="630"/>
      <c r="AX5033" s="577"/>
      <c r="AY5033" s="578"/>
      <c r="AZ5033" s="571"/>
      <c r="BA5033" s="572"/>
      <c r="BB5033" s="575"/>
      <c r="BC5033" s="576"/>
      <c r="BD5033" s="577"/>
      <c r="BE5033" s="578"/>
      <c r="BF5033" s="627"/>
      <c r="BG5033" s="628"/>
      <c r="BH5033" s="629"/>
      <c r="BI5033" s="630"/>
      <c r="BJ5033" s="577"/>
      <c r="BK5033" s="578"/>
      <c r="BL5033" s="605"/>
      <c r="BM5033" s="606"/>
      <c r="BN5033" s="607"/>
      <c r="BO5033" s="588"/>
      <c r="BP5033" s="556"/>
      <c r="BQ5033" s="556"/>
      <c r="BR5033" s="75" t="s">
        <v>77</v>
      </c>
      <c r="BS5033" s="76">
        <f>IF(BO5021="B",'VALUE POINTS'!L$17,IF('GAME STATS'!BO5021="C",'VALUE POINTS'!M$17,'VALUE POINTS'!K$17))</f>
        <v>1</v>
      </c>
      <c r="BT5033" s="280"/>
    </row>
    <row r="5034" spans="1:72" ht="21.75" hidden="1" customHeight="1" x14ac:dyDescent="0.35">
      <c r="A5034" s="268"/>
      <c r="B5034" s="678" t="str">
        <f>IF(ROSTER!B$16="","",ROSTER!B$16)</f>
        <v/>
      </c>
      <c r="C5034" s="669" t="str">
        <f>IF(ROSTER!C$16="","",ROSTER!C$16)</f>
        <v/>
      </c>
      <c r="D5034" s="670"/>
      <c r="E5034" s="667"/>
      <c r="F5034" s="680">
        <f>IF(E5034="y",1,IF(E5034="S",1,0))</f>
        <v>0</v>
      </c>
      <c r="G5034" s="663">
        <f>IF(E5034="S",1,0)</f>
        <v>0</v>
      </c>
      <c r="H5034" s="583"/>
      <c r="I5034" s="584"/>
      <c r="J5034" s="569"/>
      <c r="K5034" s="570"/>
      <c r="L5034" s="573"/>
      <c r="M5034" s="574"/>
      <c r="N5034" s="579">
        <f>L5034+J5034</f>
        <v>0</v>
      </c>
      <c r="O5034" s="580"/>
      <c r="P5034" s="569"/>
      <c r="Q5034" s="570"/>
      <c r="R5034" s="573"/>
      <c r="S5034" s="574"/>
      <c r="T5034" s="579">
        <f>R5034-P5034</f>
        <v>0</v>
      </c>
      <c r="U5034" s="580"/>
      <c r="V5034" s="583"/>
      <c r="W5034" s="584"/>
      <c r="X5034" s="569"/>
      <c r="Y5034" s="584"/>
      <c r="Z5034" s="569"/>
      <c r="AA5034" s="584"/>
      <c r="AB5034" s="569"/>
      <c r="AC5034" s="570"/>
      <c r="AD5034" s="573"/>
      <c r="AE5034" s="574"/>
      <c r="AF5034" s="557">
        <f>IF(AB5034=0,0,(AD5034/AB5034)*100)</f>
        <v>0</v>
      </c>
      <c r="AG5034" s="558"/>
      <c r="AH5034" s="569"/>
      <c r="AI5034" s="570"/>
      <c r="AJ5034" s="573"/>
      <c r="AK5034" s="574"/>
      <c r="AL5034" s="557">
        <f>IF(AH5034=0,0,(AJ5034/AH5034)*100)</f>
        <v>0</v>
      </c>
      <c r="AM5034" s="558"/>
      <c r="AN5034" s="569"/>
      <c r="AO5034" s="570"/>
      <c r="AP5034" s="573"/>
      <c r="AQ5034" s="574"/>
      <c r="AR5034" s="557">
        <f>IF(AN5034=0,0,(AP5034/AN5034)*100)</f>
        <v>0</v>
      </c>
      <c r="AS5034" s="558"/>
      <c r="AT5034" s="561">
        <f>AB5034+AH5034+AN5034</f>
        <v>0</v>
      </c>
      <c r="AU5034" s="562"/>
      <c r="AV5034" s="565">
        <f>AD5034+AJ5034+AP5034</f>
        <v>0</v>
      </c>
      <c r="AW5034" s="566"/>
      <c r="AX5034" s="557">
        <f>IF(AT5034=0,0,(AV5034/AT5034)*100)</f>
        <v>0</v>
      </c>
      <c r="AY5034" s="558"/>
      <c r="AZ5034" s="569"/>
      <c r="BA5034" s="570"/>
      <c r="BB5034" s="573"/>
      <c r="BC5034" s="574"/>
      <c r="BD5034" s="557">
        <f>IF(AZ5034=0,0,(BB5034/AZ5034)*100)</f>
        <v>0</v>
      </c>
      <c r="BE5034" s="558"/>
      <c r="BF5034" s="561">
        <f>AT5034+AZ5034</f>
        <v>0</v>
      </c>
      <c r="BG5034" s="562"/>
      <c r="BH5034" s="565">
        <f>AV5034+BB5034</f>
        <v>0</v>
      </c>
      <c r="BI5034" s="566"/>
      <c r="BJ5034" s="557">
        <f>IF(BF5034=0,0,(BH5034/BF5034)*100)</f>
        <v>0</v>
      </c>
      <c r="BK5034" s="558"/>
      <c r="BL5034" s="602">
        <f>(AD5034*2)+(AJ5034*2)+(AP5034*3)+BB5034</f>
        <v>0</v>
      </c>
      <c r="BM5034" s="603"/>
      <c r="BN5034" s="604"/>
      <c r="BO5034" s="587">
        <f t="shared" ref="BO5034" si="3482">IF(BQ5034=0,0,50*BP5034/BQ5034)</f>
        <v>0</v>
      </c>
      <c r="BP5034" s="555">
        <f>(BL5034*BS$11)+(N5034*BS$12)+(X5034*BS$13)+(R5034*BS$14)+(V5034*BS$15)+(Z5034*BS$16)</f>
        <v>0</v>
      </c>
      <c r="BQ5034" s="555">
        <f>((AZ5034-BB5034)*BS$18)+((AT5034-AV5034)*BS$17)+(H5034*BS$19)+(P5034*BS$20)</f>
        <v>0</v>
      </c>
      <c r="BR5034" s="75" t="s">
        <v>78</v>
      </c>
      <c r="BS5034" s="76">
        <f>IF(BO5021="B",'VALUE POINTS'!L$18,IF('GAME STATS'!BO5021="C",'VALUE POINTS'!M$18,'VALUE POINTS'!K$18))</f>
        <v>2</v>
      </c>
      <c r="BT5034" s="280"/>
    </row>
    <row r="5035" spans="1:72" ht="21.75" hidden="1" customHeight="1" x14ac:dyDescent="0.35">
      <c r="A5035" s="268"/>
      <c r="B5035" s="679"/>
      <c r="C5035" s="690" t="str">
        <f>IF(ROSTER!D$16="","",ROSTER!D$16)</f>
        <v/>
      </c>
      <c r="D5035" s="691"/>
      <c r="E5035" s="668"/>
      <c r="F5035" s="681"/>
      <c r="G5035" s="664"/>
      <c r="H5035" s="585"/>
      <c r="I5035" s="586"/>
      <c r="J5035" s="571"/>
      <c r="K5035" s="572"/>
      <c r="L5035" s="575"/>
      <c r="M5035" s="576"/>
      <c r="N5035" s="581"/>
      <c r="O5035" s="582"/>
      <c r="P5035" s="571"/>
      <c r="Q5035" s="572"/>
      <c r="R5035" s="575"/>
      <c r="S5035" s="576"/>
      <c r="T5035" s="581"/>
      <c r="U5035" s="582"/>
      <c r="V5035" s="585"/>
      <c r="W5035" s="586"/>
      <c r="X5035" s="571"/>
      <c r="Y5035" s="586"/>
      <c r="Z5035" s="571"/>
      <c r="AA5035" s="586"/>
      <c r="AB5035" s="571"/>
      <c r="AC5035" s="572"/>
      <c r="AD5035" s="575"/>
      <c r="AE5035" s="576"/>
      <c r="AF5035" s="577"/>
      <c r="AG5035" s="578"/>
      <c r="AH5035" s="571"/>
      <c r="AI5035" s="572"/>
      <c r="AJ5035" s="575"/>
      <c r="AK5035" s="576"/>
      <c r="AL5035" s="577"/>
      <c r="AM5035" s="578"/>
      <c r="AN5035" s="571"/>
      <c r="AO5035" s="572"/>
      <c r="AP5035" s="575"/>
      <c r="AQ5035" s="576"/>
      <c r="AR5035" s="577"/>
      <c r="AS5035" s="578"/>
      <c r="AT5035" s="627"/>
      <c r="AU5035" s="628"/>
      <c r="AV5035" s="629"/>
      <c r="AW5035" s="630"/>
      <c r="AX5035" s="577"/>
      <c r="AY5035" s="578"/>
      <c r="AZ5035" s="571"/>
      <c r="BA5035" s="572"/>
      <c r="BB5035" s="575"/>
      <c r="BC5035" s="576"/>
      <c r="BD5035" s="577"/>
      <c r="BE5035" s="578"/>
      <c r="BF5035" s="627"/>
      <c r="BG5035" s="628"/>
      <c r="BH5035" s="629"/>
      <c r="BI5035" s="630"/>
      <c r="BJ5035" s="577"/>
      <c r="BK5035" s="578"/>
      <c r="BL5035" s="605"/>
      <c r="BM5035" s="606"/>
      <c r="BN5035" s="607"/>
      <c r="BO5035" s="588"/>
      <c r="BP5035" s="556"/>
      <c r="BQ5035" s="556"/>
      <c r="BR5035" s="75" t="s">
        <v>79</v>
      </c>
      <c r="BS5035" s="76">
        <f>IF(BO5021="B",'VALUE POINTS'!L$19,IF('GAME STATS'!BO5021="C",'VALUE POINTS'!M$19,'VALUE POINTS'!K$19))</f>
        <v>2</v>
      </c>
      <c r="BT5035" s="280"/>
    </row>
    <row r="5036" spans="1:72" ht="21.75" hidden="1" customHeight="1" x14ac:dyDescent="0.25">
      <c r="A5036" s="268"/>
      <c r="B5036" s="678" t="str">
        <f>IF(ROSTER!B$18="","",ROSTER!B$18)</f>
        <v/>
      </c>
      <c r="C5036" s="669" t="str">
        <f>IF(ROSTER!C$18="","",ROSTER!C$18)</f>
        <v/>
      </c>
      <c r="D5036" s="670"/>
      <c r="E5036" s="667"/>
      <c r="F5036" s="680">
        <f>IF(E5036="y",1,IF(E5036="S",1,0))</f>
        <v>0</v>
      </c>
      <c r="G5036" s="663">
        <f>IF(E5036="S",1,0)</f>
        <v>0</v>
      </c>
      <c r="H5036" s="583"/>
      <c r="I5036" s="584"/>
      <c r="J5036" s="569"/>
      <c r="K5036" s="570"/>
      <c r="L5036" s="573"/>
      <c r="M5036" s="574"/>
      <c r="N5036" s="579">
        <f>L5036+J5036</f>
        <v>0</v>
      </c>
      <c r="O5036" s="580"/>
      <c r="P5036" s="569"/>
      <c r="Q5036" s="570"/>
      <c r="R5036" s="573"/>
      <c r="S5036" s="574"/>
      <c r="T5036" s="579">
        <f>R5036-P5036</f>
        <v>0</v>
      </c>
      <c r="U5036" s="580"/>
      <c r="V5036" s="583"/>
      <c r="W5036" s="584"/>
      <c r="X5036" s="569"/>
      <c r="Y5036" s="584"/>
      <c r="Z5036" s="569"/>
      <c r="AA5036" s="584"/>
      <c r="AB5036" s="569"/>
      <c r="AC5036" s="570"/>
      <c r="AD5036" s="573"/>
      <c r="AE5036" s="574"/>
      <c r="AF5036" s="557">
        <f>IF(AB5036=0,0,(AD5036/AB5036)*100)</f>
        <v>0</v>
      </c>
      <c r="AG5036" s="558"/>
      <c r="AH5036" s="569"/>
      <c r="AI5036" s="570"/>
      <c r="AJ5036" s="573"/>
      <c r="AK5036" s="574"/>
      <c r="AL5036" s="557">
        <f>IF(AH5036=0,0,(AJ5036/AH5036)*100)</f>
        <v>0</v>
      </c>
      <c r="AM5036" s="558"/>
      <c r="AN5036" s="569"/>
      <c r="AO5036" s="570"/>
      <c r="AP5036" s="573"/>
      <c r="AQ5036" s="574"/>
      <c r="AR5036" s="557">
        <f>IF(AN5036=0,0,(AP5036/AN5036)*100)</f>
        <v>0</v>
      </c>
      <c r="AS5036" s="558"/>
      <c r="AT5036" s="561">
        <f>AB5036+AH5036+AN5036</f>
        <v>0</v>
      </c>
      <c r="AU5036" s="562"/>
      <c r="AV5036" s="565">
        <f>AD5036+AJ5036+AP5036</f>
        <v>0</v>
      </c>
      <c r="AW5036" s="566"/>
      <c r="AX5036" s="557">
        <f>IF(AT5036=0,0,(AV5036/AT5036)*100)</f>
        <v>0</v>
      </c>
      <c r="AY5036" s="558"/>
      <c r="AZ5036" s="569"/>
      <c r="BA5036" s="570"/>
      <c r="BB5036" s="573"/>
      <c r="BC5036" s="574"/>
      <c r="BD5036" s="557">
        <f>IF(AZ5036=0,0,(BB5036/AZ5036)*100)</f>
        <v>0</v>
      </c>
      <c r="BE5036" s="558"/>
      <c r="BF5036" s="561">
        <f>AT5036+AZ5036</f>
        <v>0</v>
      </c>
      <c r="BG5036" s="562"/>
      <c r="BH5036" s="565">
        <f>AV5036+BB5036</f>
        <v>0</v>
      </c>
      <c r="BI5036" s="566"/>
      <c r="BJ5036" s="557">
        <f>IF(BF5036=0,0,(BH5036/BF5036)*100)</f>
        <v>0</v>
      </c>
      <c r="BK5036" s="558"/>
      <c r="BL5036" s="602">
        <f>(AD5036*2)+(AJ5036*2)+(AP5036*3)+BB5036</f>
        <v>0</v>
      </c>
      <c r="BM5036" s="603"/>
      <c r="BN5036" s="604"/>
      <c r="BO5036" s="587">
        <f t="shared" ref="BO5036" si="3483">IF(BQ5036=0,0,50*BP5036/BQ5036)</f>
        <v>0</v>
      </c>
      <c r="BP5036" s="555">
        <f>(BL5036*BS$11)+(N5036*BS$12)+(X5036*BS$13)+(R5036*BS$14)+(V5036*BS$15)+(Z5036*BS$16)</f>
        <v>0</v>
      </c>
      <c r="BQ5036" s="555">
        <f>((AZ5036-BB5036)*BS$18)+((AT5036-AV5036)*BS$17)+(H5036*BS$19)+(P5036*BS$20)</f>
        <v>0</v>
      </c>
      <c r="BR5036" s="65"/>
      <c r="BS5036" s="65"/>
      <c r="BT5036" s="280"/>
    </row>
    <row r="5037" spans="1:72" ht="21.75" hidden="1" customHeight="1" x14ac:dyDescent="0.25">
      <c r="A5037" s="268"/>
      <c r="B5037" s="679"/>
      <c r="C5037" s="690" t="str">
        <f>IF(ROSTER!D$18="","",ROSTER!D$18)</f>
        <v/>
      </c>
      <c r="D5037" s="691"/>
      <c r="E5037" s="668"/>
      <c r="F5037" s="681"/>
      <c r="G5037" s="664"/>
      <c r="H5037" s="585"/>
      <c r="I5037" s="586"/>
      <c r="J5037" s="571"/>
      <c r="K5037" s="572"/>
      <c r="L5037" s="575"/>
      <c r="M5037" s="576"/>
      <c r="N5037" s="581"/>
      <c r="O5037" s="582"/>
      <c r="P5037" s="571"/>
      <c r="Q5037" s="572"/>
      <c r="R5037" s="575"/>
      <c r="S5037" s="576"/>
      <c r="T5037" s="581"/>
      <c r="U5037" s="582"/>
      <c r="V5037" s="585"/>
      <c r="W5037" s="586"/>
      <c r="X5037" s="571"/>
      <c r="Y5037" s="586"/>
      <c r="Z5037" s="571"/>
      <c r="AA5037" s="586"/>
      <c r="AB5037" s="571"/>
      <c r="AC5037" s="572"/>
      <c r="AD5037" s="575"/>
      <c r="AE5037" s="576"/>
      <c r="AF5037" s="577"/>
      <c r="AG5037" s="578"/>
      <c r="AH5037" s="571"/>
      <c r="AI5037" s="572"/>
      <c r="AJ5037" s="575"/>
      <c r="AK5037" s="576"/>
      <c r="AL5037" s="577"/>
      <c r="AM5037" s="578"/>
      <c r="AN5037" s="571"/>
      <c r="AO5037" s="572"/>
      <c r="AP5037" s="575"/>
      <c r="AQ5037" s="576"/>
      <c r="AR5037" s="577"/>
      <c r="AS5037" s="578"/>
      <c r="AT5037" s="627"/>
      <c r="AU5037" s="628"/>
      <c r="AV5037" s="629"/>
      <c r="AW5037" s="630"/>
      <c r="AX5037" s="577"/>
      <c r="AY5037" s="578"/>
      <c r="AZ5037" s="571"/>
      <c r="BA5037" s="572"/>
      <c r="BB5037" s="575"/>
      <c r="BC5037" s="576"/>
      <c r="BD5037" s="577"/>
      <c r="BE5037" s="578"/>
      <c r="BF5037" s="627"/>
      <c r="BG5037" s="628"/>
      <c r="BH5037" s="629"/>
      <c r="BI5037" s="630"/>
      <c r="BJ5037" s="577"/>
      <c r="BK5037" s="578"/>
      <c r="BL5037" s="605"/>
      <c r="BM5037" s="606"/>
      <c r="BN5037" s="607"/>
      <c r="BO5037" s="588"/>
      <c r="BP5037" s="556"/>
      <c r="BQ5037" s="556"/>
      <c r="BR5037" s="65"/>
      <c r="BS5037" s="65"/>
      <c r="BT5037" s="268"/>
    </row>
    <row r="5038" spans="1:72" ht="21.75" hidden="1" customHeight="1" x14ac:dyDescent="0.25">
      <c r="A5038" s="268"/>
      <c r="B5038" s="678" t="str">
        <f>IF(ROSTER!B$20="","",ROSTER!B$20)</f>
        <v/>
      </c>
      <c r="C5038" s="669" t="str">
        <f>IF(ROSTER!C$20="","",ROSTER!C$20)</f>
        <v/>
      </c>
      <c r="D5038" s="670"/>
      <c r="E5038" s="667"/>
      <c r="F5038" s="680">
        <f>IF(E5038="y",1,IF(E5038="S",1,0))</f>
        <v>0</v>
      </c>
      <c r="G5038" s="663">
        <f>IF(E5038="S",1,0)</f>
        <v>0</v>
      </c>
      <c r="H5038" s="583"/>
      <c r="I5038" s="584"/>
      <c r="J5038" s="569"/>
      <c r="K5038" s="570"/>
      <c r="L5038" s="573"/>
      <c r="M5038" s="574"/>
      <c r="N5038" s="579">
        <f>L5038+J5038</f>
        <v>0</v>
      </c>
      <c r="O5038" s="580"/>
      <c r="P5038" s="569"/>
      <c r="Q5038" s="570"/>
      <c r="R5038" s="573"/>
      <c r="S5038" s="574"/>
      <c r="T5038" s="579">
        <f>R5038-P5038</f>
        <v>0</v>
      </c>
      <c r="U5038" s="580"/>
      <c r="V5038" s="583"/>
      <c r="W5038" s="584"/>
      <c r="X5038" s="569"/>
      <c r="Y5038" s="584"/>
      <c r="Z5038" s="569"/>
      <c r="AA5038" s="584"/>
      <c r="AB5038" s="569"/>
      <c r="AC5038" s="570"/>
      <c r="AD5038" s="573"/>
      <c r="AE5038" s="574"/>
      <c r="AF5038" s="557">
        <f>IF(AB5038=0,0,(AD5038/AB5038)*100)</f>
        <v>0</v>
      </c>
      <c r="AG5038" s="558"/>
      <c r="AH5038" s="569"/>
      <c r="AI5038" s="570"/>
      <c r="AJ5038" s="573"/>
      <c r="AK5038" s="574"/>
      <c r="AL5038" s="557">
        <f>IF(AH5038=0,0,(AJ5038/AH5038)*100)</f>
        <v>0</v>
      </c>
      <c r="AM5038" s="558"/>
      <c r="AN5038" s="569"/>
      <c r="AO5038" s="570"/>
      <c r="AP5038" s="573"/>
      <c r="AQ5038" s="574"/>
      <c r="AR5038" s="557">
        <f>IF(AN5038=0,0,(AP5038/AN5038)*100)</f>
        <v>0</v>
      </c>
      <c r="AS5038" s="558"/>
      <c r="AT5038" s="561">
        <f>AB5038+AH5038+AN5038</f>
        <v>0</v>
      </c>
      <c r="AU5038" s="562"/>
      <c r="AV5038" s="565">
        <f>AD5038+AJ5038+AP5038</f>
        <v>0</v>
      </c>
      <c r="AW5038" s="566"/>
      <c r="AX5038" s="557">
        <f>IF(AT5038=0,0,(AV5038/AT5038)*100)</f>
        <v>0</v>
      </c>
      <c r="AY5038" s="558"/>
      <c r="AZ5038" s="569"/>
      <c r="BA5038" s="570"/>
      <c r="BB5038" s="573"/>
      <c r="BC5038" s="574"/>
      <c r="BD5038" s="557">
        <f>IF(AZ5038=0,0,(BB5038/AZ5038)*100)</f>
        <v>0</v>
      </c>
      <c r="BE5038" s="558"/>
      <c r="BF5038" s="561">
        <f>AT5038+AZ5038</f>
        <v>0</v>
      </c>
      <c r="BG5038" s="562"/>
      <c r="BH5038" s="565">
        <f>AV5038+BB5038</f>
        <v>0</v>
      </c>
      <c r="BI5038" s="566"/>
      <c r="BJ5038" s="557">
        <f>IF(BF5038=0,0,(BH5038/BF5038)*100)</f>
        <v>0</v>
      </c>
      <c r="BK5038" s="558"/>
      <c r="BL5038" s="602">
        <f>(AD5038*2)+(AJ5038*2)+(AP5038*3)+BB5038</f>
        <v>0</v>
      </c>
      <c r="BM5038" s="603"/>
      <c r="BN5038" s="604"/>
      <c r="BO5038" s="587">
        <f t="shared" ref="BO5038" si="3484">IF(BQ5038=0,0,50*BP5038/BQ5038)</f>
        <v>0</v>
      </c>
      <c r="BP5038" s="555">
        <f>(BL5038*BS$11)+(N5038*BS$12)+(X5038*BS$13)+(R5038*BS$14)+(V5038*BS$15)+(Z5038*BS$16)</f>
        <v>0</v>
      </c>
      <c r="BQ5038" s="555">
        <f>((AZ5038-BB5038)*BS$18)+((AT5038-AV5038)*BS$17)+(H5038*BS$19)+(P5038*BS$20)</f>
        <v>0</v>
      </c>
      <c r="BR5038" s="65"/>
      <c r="BS5038" s="65"/>
      <c r="BT5038" s="268"/>
    </row>
    <row r="5039" spans="1:72" ht="21.75" hidden="1" customHeight="1" x14ac:dyDescent="0.25">
      <c r="A5039" s="268"/>
      <c r="B5039" s="679"/>
      <c r="C5039" s="690" t="str">
        <f>IF(ROSTER!D$20="","",ROSTER!D$20)</f>
        <v/>
      </c>
      <c r="D5039" s="691"/>
      <c r="E5039" s="668"/>
      <c r="F5039" s="681"/>
      <c r="G5039" s="664"/>
      <c r="H5039" s="585"/>
      <c r="I5039" s="586"/>
      <c r="J5039" s="571"/>
      <c r="K5039" s="572"/>
      <c r="L5039" s="575"/>
      <c r="M5039" s="576"/>
      <c r="N5039" s="581"/>
      <c r="O5039" s="582"/>
      <c r="P5039" s="571"/>
      <c r="Q5039" s="572"/>
      <c r="R5039" s="575"/>
      <c r="S5039" s="576"/>
      <c r="T5039" s="581"/>
      <c r="U5039" s="582"/>
      <c r="V5039" s="585"/>
      <c r="W5039" s="586"/>
      <c r="X5039" s="571"/>
      <c r="Y5039" s="586"/>
      <c r="Z5039" s="571"/>
      <c r="AA5039" s="586"/>
      <c r="AB5039" s="571"/>
      <c r="AC5039" s="572"/>
      <c r="AD5039" s="575"/>
      <c r="AE5039" s="576"/>
      <c r="AF5039" s="577"/>
      <c r="AG5039" s="578"/>
      <c r="AH5039" s="571"/>
      <c r="AI5039" s="572"/>
      <c r="AJ5039" s="575"/>
      <c r="AK5039" s="576"/>
      <c r="AL5039" s="577"/>
      <c r="AM5039" s="578"/>
      <c r="AN5039" s="571"/>
      <c r="AO5039" s="572"/>
      <c r="AP5039" s="575"/>
      <c r="AQ5039" s="576"/>
      <c r="AR5039" s="577"/>
      <c r="AS5039" s="578"/>
      <c r="AT5039" s="627"/>
      <c r="AU5039" s="628"/>
      <c r="AV5039" s="629"/>
      <c r="AW5039" s="630"/>
      <c r="AX5039" s="577"/>
      <c r="AY5039" s="578"/>
      <c r="AZ5039" s="571"/>
      <c r="BA5039" s="572"/>
      <c r="BB5039" s="575"/>
      <c r="BC5039" s="576"/>
      <c r="BD5039" s="577"/>
      <c r="BE5039" s="578"/>
      <c r="BF5039" s="627"/>
      <c r="BG5039" s="628"/>
      <c r="BH5039" s="629"/>
      <c r="BI5039" s="630"/>
      <c r="BJ5039" s="577"/>
      <c r="BK5039" s="578"/>
      <c r="BL5039" s="605"/>
      <c r="BM5039" s="606"/>
      <c r="BN5039" s="607"/>
      <c r="BO5039" s="588"/>
      <c r="BP5039" s="556"/>
      <c r="BQ5039" s="556"/>
      <c r="BR5039" s="65"/>
      <c r="BS5039" s="65"/>
      <c r="BT5039" s="268"/>
    </row>
    <row r="5040" spans="1:72" ht="21.75" hidden="1" customHeight="1" x14ac:dyDescent="0.25">
      <c r="A5040" s="268"/>
      <c r="B5040" s="678" t="str">
        <f>IF(ROSTER!B$22="","",ROSTER!B$22)</f>
        <v/>
      </c>
      <c r="C5040" s="669" t="str">
        <f>IF(ROSTER!C$22="","",ROSTER!C$22)</f>
        <v/>
      </c>
      <c r="D5040" s="670"/>
      <c r="E5040" s="667"/>
      <c r="F5040" s="680">
        <f>IF(E5040="y",1,IF(E5040="S",1,0))</f>
        <v>0</v>
      </c>
      <c r="G5040" s="663">
        <f>IF(E5040="S",1,0)</f>
        <v>0</v>
      </c>
      <c r="H5040" s="583"/>
      <c r="I5040" s="584"/>
      <c r="J5040" s="569"/>
      <c r="K5040" s="570"/>
      <c r="L5040" s="573"/>
      <c r="M5040" s="574"/>
      <c r="N5040" s="579">
        <f>L5040+J5040</f>
        <v>0</v>
      </c>
      <c r="O5040" s="580"/>
      <c r="P5040" s="569"/>
      <c r="Q5040" s="570"/>
      <c r="R5040" s="573"/>
      <c r="S5040" s="574"/>
      <c r="T5040" s="579">
        <f>R5040-P5040</f>
        <v>0</v>
      </c>
      <c r="U5040" s="580"/>
      <c r="V5040" s="583"/>
      <c r="W5040" s="584"/>
      <c r="X5040" s="569"/>
      <c r="Y5040" s="584"/>
      <c r="Z5040" s="569"/>
      <c r="AA5040" s="584"/>
      <c r="AB5040" s="569"/>
      <c r="AC5040" s="570"/>
      <c r="AD5040" s="573"/>
      <c r="AE5040" s="574"/>
      <c r="AF5040" s="557">
        <f>IF(AB5040=0,0,(AD5040/AB5040)*100)</f>
        <v>0</v>
      </c>
      <c r="AG5040" s="558"/>
      <c r="AH5040" s="569"/>
      <c r="AI5040" s="570"/>
      <c r="AJ5040" s="573"/>
      <c r="AK5040" s="574"/>
      <c r="AL5040" s="557">
        <f>IF(AH5040=0,0,(AJ5040/AH5040)*100)</f>
        <v>0</v>
      </c>
      <c r="AM5040" s="558"/>
      <c r="AN5040" s="569"/>
      <c r="AO5040" s="570"/>
      <c r="AP5040" s="573"/>
      <c r="AQ5040" s="574"/>
      <c r="AR5040" s="557">
        <f>IF(AN5040=0,0,(AP5040/AN5040)*100)</f>
        <v>0</v>
      </c>
      <c r="AS5040" s="558"/>
      <c r="AT5040" s="561">
        <f>AB5040+AH5040+AN5040</f>
        <v>0</v>
      </c>
      <c r="AU5040" s="562"/>
      <c r="AV5040" s="565">
        <f>AD5040+AJ5040+AP5040</f>
        <v>0</v>
      </c>
      <c r="AW5040" s="566"/>
      <c r="AX5040" s="557">
        <f>IF(AT5040=0,0,(AV5040/AT5040)*100)</f>
        <v>0</v>
      </c>
      <c r="AY5040" s="558"/>
      <c r="AZ5040" s="569"/>
      <c r="BA5040" s="570"/>
      <c r="BB5040" s="573"/>
      <c r="BC5040" s="574"/>
      <c r="BD5040" s="557">
        <f>IF(AZ5040=0,0,(BB5040/AZ5040)*100)</f>
        <v>0</v>
      </c>
      <c r="BE5040" s="558"/>
      <c r="BF5040" s="561">
        <f>AT5040+AZ5040</f>
        <v>0</v>
      </c>
      <c r="BG5040" s="562"/>
      <c r="BH5040" s="565">
        <f>AV5040+BB5040</f>
        <v>0</v>
      </c>
      <c r="BI5040" s="566"/>
      <c r="BJ5040" s="557">
        <f>IF(BF5040=0,0,(BH5040/BF5040)*100)</f>
        <v>0</v>
      </c>
      <c r="BK5040" s="558"/>
      <c r="BL5040" s="602">
        <f>(AD5040*2)+(AJ5040*2)+(AP5040*3)+BB5040</f>
        <v>0</v>
      </c>
      <c r="BM5040" s="603"/>
      <c r="BN5040" s="604"/>
      <c r="BO5040" s="587">
        <f t="shared" ref="BO5040" si="3485">IF(BQ5040=0,0,50*BP5040/BQ5040)</f>
        <v>0</v>
      </c>
      <c r="BP5040" s="555">
        <f>(BL5040*BS$11)+(N5040*BS$12)+(X5040*BS$13)+(R5040*BS$14)+(V5040*BS$15)+(Z5040*BS$16)</f>
        <v>0</v>
      </c>
      <c r="BQ5040" s="555">
        <f>((AZ5040-BB5040)*BS$18)+((AT5040-AV5040)*BS$17)+(H5040*BS$19)+(P5040*BS$20)</f>
        <v>0</v>
      </c>
      <c r="BR5040" s="65"/>
      <c r="BS5040" s="65"/>
      <c r="BT5040" s="268"/>
    </row>
    <row r="5041" spans="1:72" ht="21.75" hidden="1" customHeight="1" x14ac:dyDescent="0.25">
      <c r="A5041" s="268"/>
      <c r="B5041" s="679"/>
      <c r="C5041" s="690" t="str">
        <f>IF(ROSTER!D$22="","",ROSTER!D$22)</f>
        <v/>
      </c>
      <c r="D5041" s="691"/>
      <c r="E5041" s="668"/>
      <c r="F5041" s="681"/>
      <c r="G5041" s="664"/>
      <c r="H5041" s="585"/>
      <c r="I5041" s="586"/>
      <c r="J5041" s="571"/>
      <c r="K5041" s="572"/>
      <c r="L5041" s="575"/>
      <c r="M5041" s="576"/>
      <c r="N5041" s="581"/>
      <c r="O5041" s="582"/>
      <c r="P5041" s="571"/>
      <c r="Q5041" s="572"/>
      <c r="R5041" s="575"/>
      <c r="S5041" s="576"/>
      <c r="T5041" s="581"/>
      <c r="U5041" s="582"/>
      <c r="V5041" s="585"/>
      <c r="W5041" s="586"/>
      <c r="X5041" s="571"/>
      <c r="Y5041" s="586"/>
      <c r="Z5041" s="571"/>
      <c r="AA5041" s="586"/>
      <c r="AB5041" s="571"/>
      <c r="AC5041" s="572"/>
      <c r="AD5041" s="575"/>
      <c r="AE5041" s="576"/>
      <c r="AF5041" s="577"/>
      <c r="AG5041" s="578"/>
      <c r="AH5041" s="571"/>
      <c r="AI5041" s="572"/>
      <c r="AJ5041" s="575"/>
      <c r="AK5041" s="576"/>
      <c r="AL5041" s="577"/>
      <c r="AM5041" s="578"/>
      <c r="AN5041" s="571"/>
      <c r="AO5041" s="572"/>
      <c r="AP5041" s="575"/>
      <c r="AQ5041" s="576"/>
      <c r="AR5041" s="577"/>
      <c r="AS5041" s="578"/>
      <c r="AT5041" s="627"/>
      <c r="AU5041" s="628"/>
      <c r="AV5041" s="629"/>
      <c r="AW5041" s="630"/>
      <c r="AX5041" s="577"/>
      <c r="AY5041" s="578"/>
      <c r="AZ5041" s="571"/>
      <c r="BA5041" s="572"/>
      <c r="BB5041" s="575"/>
      <c r="BC5041" s="576"/>
      <c r="BD5041" s="577"/>
      <c r="BE5041" s="578"/>
      <c r="BF5041" s="627"/>
      <c r="BG5041" s="628"/>
      <c r="BH5041" s="629"/>
      <c r="BI5041" s="630"/>
      <c r="BJ5041" s="577"/>
      <c r="BK5041" s="578"/>
      <c r="BL5041" s="605"/>
      <c r="BM5041" s="606"/>
      <c r="BN5041" s="607"/>
      <c r="BO5041" s="588"/>
      <c r="BP5041" s="556"/>
      <c r="BQ5041" s="556"/>
      <c r="BR5041" s="65"/>
      <c r="BS5041" s="65"/>
      <c r="BT5041" s="268"/>
    </row>
    <row r="5042" spans="1:72" ht="21.75" hidden="1" customHeight="1" x14ac:dyDescent="0.25">
      <c r="A5042" s="268"/>
      <c r="B5042" s="678" t="str">
        <f>IF(ROSTER!B$24="","",ROSTER!B$24)</f>
        <v/>
      </c>
      <c r="C5042" s="669" t="str">
        <f>IF(ROSTER!C$24="","",ROSTER!C$24)</f>
        <v/>
      </c>
      <c r="D5042" s="670"/>
      <c r="E5042" s="667"/>
      <c r="F5042" s="680">
        <f>IF(E5042="y",1,IF(E5042="S",1,0))</f>
        <v>0</v>
      </c>
      <c r="G5042" s="663">
        <f>IF(E5042="S",1,0)</f>
        <v>0</v>
      </c>
      <c r="H5042" s="583"/>
      <c r="I5042" s="584"/>
      <c r="J5042" s="569"/>
      <c r="K5042" s="570"/>
      <c r="L5042" s="573"/>
      <c r="M5042" s="574"/>
      <c r="N5042" s="579">
        <f>L5042+J5042</f>
        <v>0</v>
      </c>
      <c r="O5042" s="580"/>
      <c r="P5042" s="569"/>
      <c r="Q5042" s="570"/>
      <c r="R5042" s="573"/>
      <c r="S5042" s="574"/>
      <c r="T5042" s="579">
        <f>R5042-P5042</f>
        <v>0</v>
      </c>
      <c r="U5042" s="580"/>
      <c r="V5042" s="583"/>
      <c r="W5042" s="584"/>
      <c r="X5042" s="569"/>
      <c r="Y5042" s="584"/>
      <c r="Z5042" s="569"/>
      <c r="AA5042" s="584"/>
      <c r="AB5042" s="569"/>
      <c r="AC5042" s="570"/>
      <c r="AD5042" s="573"/>
      <c r="AE5042" s="574"/>
      <c r="AF5042" s="557">
        <f>IF(AB5042=0,0,(AD5042/AB5042)*100)</f>
        <v>0</v>
      </c>
      <c r="AG5042" s="558"/>
      <c r="AH5042" s="569"/>
      <c r="AI5042" s="570"/>
      <c r="AJ5042" s="573"/>
      <c r="AK5042" s="574"/>
      <c r="AL5042" s="557">
        <f>IF(AH5042=0,0,(AJ5042/AH5042)*100)</f>
        <v>0</v>
      </c>
      <c r="AM5042" s="558"/>
      <c r="AN5042" s="569"/>
      <c r="AO5042" s="570"/>
      <c r="AP5042" s="573"/>
      <c r="AQ5042" s="574"/>
      <c r="AR5042" s="557">
        <f>IF(AN5042=0,0,(AP5042/AN5042)*100)</f>
        <v>0</v>
      </c>
      <c r="AS5042" s="558"/>
      <c r="AT5042" s="561">
        <f>AB5042+AH5042+AN5042</f>
        <v>0</v>
      </c>
      <c r="AU5042" s="562"/>
      <c r="AV5042" s="565">
        <f>AD5042+AJ5042+AP5042</f>
        <v>0</v>
      </c>
      <c r="AW5042" s="566"/>
      <c r="AX5042" s="557">
        <f>IF(AT5042=0,0,(AV5042/AT5042)*100)</f>
        <v>0</v>
      </c>
      <c r="AY5042" s="558"/>
      <c r="AZ5042" s="569"/>
      <c r="BA5042" s="570"/>
      <c r="BB5042" s="573"/>
      <c r="BC5042" s="574"/>
      <c r="BD5042" s="557">
        <f>IF(AZ5042=0,0,(BB5042/AZ5042)*100)</f>
        <v>0</v>
      </c>
      <c r="BE5042" s="558"/>
      <c r="BF5042" s="561">
        <f>AT5042+AZ5042</f>
        <v>0</v>
      </c>
      <c r="BG5042" s="562"/>
      <c r="BH5042" s="565">
        <f>AV5042+BB5042</f>
        <v>0</v>
      </c>
      <c r="BI5042" s="566"/>
      <c r="BJ5042" s="557">
        <f>IF(BF5042=0,0,(BH5042/BF5042)*100)</f>
        <v>0</v>
      </c>
      <c r="BK5042" s="558"/>
      <c r="BL5042" s="602">
        <f>(AD5042*2)+(AJ5042*2)+(AP5042*3)+BB5042</f>
        <v>0</v>
      </c>
      <c r="BM5042" s="603"/>
      <c r="BN5042" s="604"/>
      <c r="BO5042" s="587">
        <f t="shared" ref="BO5042" si="3486">IF(BQ5042=0,0,50*BP5042/BQ5042)</f>
        <v>0</v>
      </c>
      <c r="BP5042" s="555">
        <f>(BL5042*BS$11)+(N5042*BS$12)+(X5042*BS$13)+(R5042*BS$14)+(V5042*BS$15)+(Z5042*BS$16)</f>
        <v>0</v>
      </c>
      <c r="BQ5042" s="555">
        <f>((AZ5042-BB5042)*BS$18)+((AT5042-AV5042)*BS$17)+(H5042*BS$19)+(P5042*BS$20)</f>
        <v>0</v>
      </c>
      <c r="BR5042" s="65"/>
      <c r="BS5042" s="65"/>
      <c r="BT5042" s="268"/>
    </row>
    <row r="5043" spans="1:72" ht="21.75" hidden="1" customHeight="1" x14ac:dyDescent="0.25">
      <c r="A5043" s="268"/>
      <c r="B5043" s="679"/>
      <c r="C5043" s="690" t="str">
        <f>IF(ROSTER!D$24="","",ROSTER!D$24)</f>
        <v/>
      </c>
      <c r="D5043" s="691"/>
      <c r="E5043" s="668"/>
      <c r="F5043" s="681"/>
      <c r="G5043" s="664"/>
      <c r="H5043" s="585"/>
      <c r="I5043" s="586"/>
      <c r="J5043" s="571"/>
      <c r="K5043" s="572"/>
      <c r="L5043" s="575"/>
      <c r="M5043" s="576"/>
      <c r="N5043" s="581"/>
      <c r="O5043" s="582"/>
      <c r="P5043" s="571"/>
      <c r="Q5043" s="572"/>
      <c r="R5043" s="575"/>
      <c r="S5043" s="576"/>
      <c r="T5043" s="581"/>
      <c r="U5043" s="582"/>
      <c r="V5043" s="585"/>
      <c r="W5043" s="586"/>
      <c r="X5043" s="571"/>
      <c r="Y5043" s="586"/>
      <c r="Z5043" s="571"/>
      <c r="AA5043" s="586"/>
      <c r="AB5043" s="571"/>
      <c r="AC5043" s="572"/>
      <c r="AD5043" s="575"/>
      <c r="AE5043" s="576"/>
      <c r="AF5043" s="577"/>
      <c r="AG5043" s="578"/>
      <c r="AH5043" s="571"/>
      <c r="AI5043" s="572"/>
      <c r="AJ5043" s="575"/>
      <c r="AK5043" s="576"/>
      <c r="AL5043" s="577"/>
      <c r="AM5043" s="578"/>
      <c r="AN5043" s="571"/>
      <c r="AO5043" s="572"/>
      <c r="AP5043" s="575"/>
      <c r="AQ5043" s="576"/>
      <c r="AR5043" s="577"/>
      <c r="AS5043" s="578"/>
      <c r="AT5043" s="627"/>
      <c r="AU5043" s="628"/>
      <c r="AV5043" s="629"/>
      <c r="AW5043" s="630"/>
      <c r="AX5043" s="577"/>
      <c r="AY5043" s="578"/>
      <c r="AZ5043" s="571"/>
      <c r="BA5043" s="572"/>
      <c r="BB5043" s="575"/>
      <c r="BC5043" s="576"/>
      <c r="BD5043" s="577"/>
      <c r="BE5043" s="578"/>
      <c r="BF5043" s="627"/>
      <c r="BG5043" s="628"/>
      <c r="BH5043" s="629"/>
      <c r="BI5043" s="630"/>
      <c r="BJ5043" s="577"/>
      <c r="BK5043" s="578"/>
      <c r="BL5043" s="605"/>
      <c r="BM5043" s="606"/>
      <c r="BN5043" s="607"/>
      <c r="BO5043" s="588"/>
      <c r="BP5043" s="556"/>
      <c r="BQ5043" s="556"/>
      <c r="BR5043" s="65"/>
      <c r="BS5043" s="65"/>
      <c r="BT5043" s="268"/>
    </row>
    <row r="5044" spans="1:72" ht="21.75" hidden="1" customHeight="1" x14ac:dyDescent="0.25">
      <c r="A5044" s="268"/>
      <c r="B5044" s="678" t="str">
        <f>IF(ROSTER!B$26="","",ROSTER!B$26)</f>
        <v/>
      </c>
      <c r="C5044" s="669" t="str">
        <f>IF(ROSTER!C$26="","",ROSTER!C$26)</f>
        <v/>
      </c>
      <c r="D5044" s="670"/>
      <c r="E5044" s="667"/>
      <c r="F5044" s="680">
        <f>IF(E5044="y",1,IF(E5044="S",1,0))</f>
        <v>0</v>
      </c>
      <c r="G5044" s="663">
        <f>IF(E5044="S",1,0)</f>
        <v>0</v>
      </c>
      <c r="H5044" s="583"/>
      <c r="I5044" s="584"/>
      <c r="J5044" s="569"/>
      <c r="K5044" s="570"/>
      <c r="L5044" s="573"/>
      <c r="M5044" s="574"/>
      <c r="N5044" s="579">
        <f>L5044+J5044</f>
        <v>0</v>
      </c>
      <c r="O5044" s="580"/>
      <c r="P5044" s="569"/>
      <c r="Q5044" s="570"/>
      <c r="R5044" s="573"/>
      <c r="S5044" s="574"/>
      <c r="T5044" s="579">
        <f>R5044-P5044</f>
        <v>0</v>
      </c>
      <c r="U5044" s="580"/>
      <c r="V5044" s="583"/>
      <c r="W5044" s="584"/>
      <c r="X5044" s="569"/>
      <c r="Y5044" s="584"/>
      <c r="Z5044" s="569"/>
      <c r="AA5044" s="584"/>
      <c r="AB5044" s="569"/>
      <c r="AC5044" s="570"/>
      <c r="AD5044" s="573"/>
      <c r="AE5044" s="574"/>
      <c r="AF5044" s="557">
        <f>IF(AB5044=0,0,(AD5044/AB5044)*100)</f>
        <v>0</v>
      </c>
      <c r="AG5044" s="558"/>
      <c r="AH5044" s="569"/>
      <c r="AI5044" s="570"/>
      <c r="AJ5044" s="573"/>
      <c r="AK5044" s="574"/>
      <c r="AL5044" s="557">
        <f>IF(AH5044=0,0,(AJ5044/AH5044)*100)</f>
        <v>0</v>
      </c>
      <c r="AM5044" s="558"/>
      <c r="AN5044" s="569"/>
      <c r="AO5044" s="570"/>
      <c r="AP5044" s="573"/>
      <c r="AQ5044" s="574"/>
      <c r="AR5044" s="557">
        <f>IF(AN5044=0,0,(AP5044/AN5044)*100)</f>
        <v>0</v>
      </c>
      <c r="AS5044" s="558"/>
      <c r="AT5044" s="561">
        <f>AB5044+AH5044+AN5044</f>
        <v>0</v>
      </c>
      <c r="AU5044" s="562"/>
      <c r="AV5044" s="565">
        <f>AD5044+AJ5044+AP5044</f>
        <v>0</v>
      </c>
      <c r="AW5044" s="566"/>
      <c r="AX5044" s="557">
        <f>IF(AT5044=0,0,(AV5044/AT5044)*100)</f>
        <v>0</v>
      </c>
      <c r="AY5044" s="558"/>
      <c r="AZ5044" s="569"/>
      <c r="BA5044" s="570"/>
      <c r="BB5044" s="573"/>
      <c r="BC5044" s="574"/>
      <c r="BD5044" s="557">
        <f>IF(AZ5044=0,0,(BB5044/AZ5044)*100)</f>
        <v>0</v>
      </c>
      <c r="BE5044" s="558"/>
      <c r="BF5044" s="561">
        <f>AT5044+AZ5044</f>
        <v>0</v>
      </c>
      <c r="BG5044" s="562"/>
      <c r="BH5044" s="565">
        <f>AV5044+BB5044</f>
        <v>0</v>
      </c>
      <c r="BI5044" s="566"/>
      <c r="BJ5044" s="557">
        <f>IF(BF5044=0,0,(BH5044/BF5044)*100)</f>
        <v>0</v>
      </c>
      <c r="BK5044" s="558"/>
      <c r="BL5044" s="602">
        <f>(AD5044*2)+(AJ5044*2)+(AP5044*3)+BB5044</f>
        <v>0</v>
      </c>
      <c r="BM5044" s="603"/>
      <c r="BN5044" s="604"/>
      <c r="BO5044" s="587">
        <f t="shared" ref="BO5044" si="3487">IF(BQ5044=0,0,50*BP5044/BQ5044)</f>
        <v>0</v>
      </c>
      <c r="BP5044" s="555">
        <f>(BL5044*BS$11)+(N5044*BS$12)+(X5044*BS$13)+(R5044*BS$14)+(V5044*BS$15)+(Z5044*BS$16)</f>
        <v>0</v>
      </c>
      <c r="BQ5044" s="555">
        <f>((AZ5044-BB5044)*BS$18)+((AT5044-AV5044)*BS$17)+(H5044*BS$19)+(P5044*BS$20)</f>
        <v>0</v>
      </c>
      <c r="BR5044" s="65"/>
      <c r="BS5044" s="65"/>
      <c r="BT5044" s="268"/>
    </row>
    <row r="5045" spans="1:72" ht="21.75" hidden="1" customHeight="1" x14ac:dyDescent="0.25">
      <c r="A5045" s="268"/>
      <c r="B5045" s="679"/>
      <c r="C5045" s="690" t="str">
        <f>IF(ROSTER!D$26="","",ROSTER!D$26)</f>
        <v/>
      </c>
      <c r="D5045" s="691"/>
      <c r="E5045" s="668"/>
      <c r="F5045" s="681"/>
      <c r="G5045" s="664"/>
      <c r="H5045" s="585"/>
      <c r="I5045" s="586"/>
      <c r="J5045" s="571"/>
      <c r="K5045" s="572"/>
      <c r="L5045" s="575"/>
      <c r="M5045" s="576"/>
      <c r="N5045" s="581"/>
      <c r="O5045" s="582"/>
      <c r="P5045" s="571"/>
      <c r="Q5045" s="572"/>
      <c r="R5045" s="575"/>
      <c r="S5045" s="576"/>
      <c r="T5045" s="581"/>
      <c r="U5045" s="582"/>
      <c r="V5045" s="585"/>
      <c r="W5045" s="586"/>
      <c r="X5045" s="571"/>
      <c r="Y5045" s="586"/>
      <c r="Z5045" s="571"/>
      <c r="AA5045" s="586"/>
      <c r="AB5045" s="571"/>
      <c r="AC5045" s="572"/>
      <c r="AD5045" s="575"/>
      <c r="AE5045" s="576"/>
      <c r="AF5045" s="577"/>
      <c r="AG5045" s="578"/>
      <c r="AH5045" s="571"/>
      <c r="AI5045" s="572"/>
      <c r="AJ5045" s="575"/>
      <c r="AK5045" s="576"/>
      <c r="AL5045" s="577"/>
      <c r="AM5045" s="578"/>
      <c r="AN5045" s="571"/>
      <c r="AO5045" s="572"/>
      <c r="AP5045" s="575"/>
      <c r="AQ5045" s="576"/>
      <c r="AR5045" s="577"/>
      <c r="AS5045" s="578"/>
      <c r="AT5045" s="627"/>
      <c r="AU5045" s="628"/>
      <c r="AV5045" s="629"/>
      <c r="AW5045" s="630"/>
      <c r="AX5045" s="577"/>
      <c r="AY5045" s="578"/>
      <c r="AZ5045" s="571"/>
      <c r="BA5045" s="572"/>
      <c r="BB5045" s="575"/>
      <c r="BC5045" s="576"/>
      <c r="BD5045" s="577"/>
      <c r="BE5045" s="578"/>
      <c r="BF5045" s="627"/>
      <c r="BG5045" s="628"/>
      <c r="BH5045" s="629"/>
      <c r="BI5045" s="630"/>
      <c r="BJ5045" s="577"/>
      <c r="BK5045" s="578"/>
      <c r="BL5045" s="605"/>
      <c r="BM5045" s="606"/>
      <c r="BN5045" s="607"/>
      <c r="BO5045" s="588"/>
      <c r="BP5045" s="556"/>
      <c r="BQ5045" s="556"/>
      <c r="BR5045" s="65"/>
      <c r="BS5045" s="65"/>
      <c r="BT5045" s="268"/>
    </row>
    <row r="5046" spans="1:72" ht="21.75" hidden="1" customHeight="1" x14ac:dyDescent="0.25">
      <c r="A5046" s="268"/>
      <c r="B5046" s="678" t="str">
        <f>IF(ROSTER!B$28="","",ROSTER!B$28)</f>
        <v/>
      </c>
      <c r="C5046" s="669" t="str">
        <f>IF(ROSTER!C$28="","",ROSTER!C$28)</f>
        <v/>
      </c>
      <c r="D5046" s="670"/>
      <c r="E5046" s="667"/>
      <c r="F5046" s="680">
        <f>IF(E5046="y",1,IF(E5046="S",1,0))</f>
        <v>0</v>
      </c>
      <c r="G5046" s="663">
        <f>IF(E5046="S",1,0)</f>
        <v>0</v>
      </c>
      <c r="H5046" s="583"/>
      <c r="I5046" s="584"/>
      <c r="J5046" s="569"/>
      <c r="K5046" s="570"/>
      <c r="L5046" s="573"/>
      <c r="M5046" s="574"/>
      <c r="N5046" s="579">
        <f>L5046+J5046</f>
        <v>0</v>
      </c>
      <c r="O5046" s="580"/>
      <c r="P5046" s="569"/>
      <c r="Q5046" s="570"/>
      <c r="R5046" s="573"/>
      <c r="S5046" s="574"/>
      <c r="T5046" s="579">
        <f>R5046-P5046</f>
        <v>0</v>
      </c>
      <c r="U5046" s="580"/>
      <c r="V5046" s="583"/>
      <c r="W5046" s="584"/>
      <c r="X5046" s="569"/>
      <c r="Y5046" s="584"/>
      <c r="Z5046" s="569"/>
      <c r="AA5046" s="584"/>
      <c r="AB5046" s="569"/>
      <c r="AC5046" s="570"/>
      <c r="AD5046" s="573"/>
      <c r="AE5046" s="574"/>
      <c r="AF5046" s="557">
        <f>IF(AB5046=0,0,(AD5046/AB5046)*100)</f>
        <v>0</v>
      </c>
      <c r="AG5046" s="558"/>
      <c r="AH5046" s="569"/>
      <c r="AI5046" s="570"/>
      <c r="AJ5046" s="573"/>
      <c r="AK5046" s="574"/>
      <c r="AL5046" s="557">
        <f>IF(AH5046=0,0,(AJ5046/AH5046)*100)</f>
        <v>0</v>
      </c>
      <c r="AM5046" s="558"/>
      <c r="AN5046" s="569"/>
      <c r="AO5046" s="570"/>
      <c r="AP5046" s="573"/>
      <c r="AQ5046" s="574"/>
      <c r="AR5046" s="557">
        <f>IF(AN5046=0,0,(AP5046/AN5046)*100)</f>
        <v>0</v>
      </c>
      <c r="AS5046" s="558"/>
      <c r="AT5046" s="561">
        <f>AB5046+AH5046+AN5046</f>
        <v>0</v>
      </c>
      <c r="AU5046" s="562"/>
      <c r="AV5046" s="565">
        <f>AD5046+AJ5046+AP5046</f>
        <v>0</v>
      </c>
      <c r="AW5046" s="566"/>
      <c r="AX5046" s="557">
        <f>IF(AT5046=0,0,(AV5046/AT5046)*100)</f>
        <v>0</v>
      </c>
      <c r="AY5046" s="558"/>
      <c r="AZ5046" s="569"/>
      <c r="BA5046" s="570"/>
      <c r="BB5046" s="573"/>
      <c r="BC5046" s="574"/>
      <c r="BD5046" s="557">
        <f>IF(AZ5046=0,0,(BB5046/AZ5046)*100)</f>
        <v>0</v>
      </c>
      <c r="BE5046" s="558"/>
      <c r="BF5046" s="561">
        <f>AT5046+AZ5046</f>
        <v>0</v>
      </c>
      <c r="BG5046" s="562"/>
      <c r="BH5046" s="565">
        <f>AV5046+BB5046</f>
        <v>0</v>
      </c>
      <c r="BI5046" s="566"/>
      <c r="BJ5046" s="557">
        <f>IF(BF5046=0,0,(BH5046/BF5046)*100)</f>
        <v>0</v>
      </c>
      <c r="BK5046" s="558"/>
      <c r="BL5046" s="602">
        <f>(AD5046*2)+(AJ5046*2)+(AP5046*3)+BB5046</f>
        <v>0</v>
      </c>
      <c r="BM5046" s="603"/>
      <c r="BN5046" s="604"/>
      <c r="BO5046" s="587">
        <f t="shared" ref="BO5046" si="3488">IF(BQ5046=0,0,50*BP5046/BQ5046)</f>
        <v>0</v>
      </c>
      <c r="BP5046" s="555">
        <f>(BL5046*BS$11)+(N5046*BS$12)+(X5046*BS$13)+(R5046*BS$14)+(V5046*BS$15)+(Z5046*BS$16)</f>
        <v>0</v>
      </c>
      <c r="BQ5046" s="555">
        <f>((AZ5046-BB5046)*BS$18)+((AT5046-AV5046)*BS$17)+(H5046*BS$19)+(P5046*BS$20)</f>
        <v>0</v>
      </c>
      <c r="BR5046" s="65"/>
      <c r="BS5046" s="65"/>
      <c r="BT5046" s="268"/>
    </row>
    <row r="5047" spans="1:72" ht="21.75" hidden="1" customHeight="1" x14ac:dyDescent="0.25">
      <c r="A5047" s="268"/>
      <c r="B5047" s="679"/>
      <c r="C5047" s="690" t="str">
        <f>IF(ROSTER!D$28="","",ROSTER!D$28)</f>
        <v/>
      </c>
      <c r="D5047" s="691"/>
      <c r="E5047" s="668"/>
      <c r="F5047" s="681"/>
      <c r="G5047" s="664"/>
      <c r="H5047" s="585"/>
      <c r="I5047" s="586"/>
      <c r="J5047" s="571"/>
      <c r="K5047" s="572"/>
      <c r="L5047" s="575"/>
      <c r="M5047" s="576"/>
      <c r="N5047" s="581"/>
      <c r="O5047" s="582"/>
      <c r="P5047" s="571"/>
      <c r="Q5047" s="572"/>
      <c r="R5047" s="575"/>
      <c r="S5047" s="576"/>
      <c r="T5047" s="581"/>
      <c r="U5047" s="582"/>
      <c r="V5047" s="585"/>
      <c r="W5047" s="586"/>
      <c r="X5047" s="571"/>
      <c r="Y5047" s="586"/>
      <c r="Z5047" s="571"/>
      <c r="AA5047" s="586"/>
      <c r="AB5047" s="571"/>
      <c r="AC5047" s="572"/>
      <c r="AD5047" s="575"/>
      <c r="AE5047" s="576"/>
      <c r="AF5047" s="577"/>
      <c r="AG5047" s="578"/>
      <c r="AH5047" s="571"/>
      <c r="AI5047" s="572"/>
      <c r="AJ5047" s="575"/>
      <c r="AK5047" s="576"/>
      <c r="AL5047" s="577"/>
      <c r="AM5047" s="578"/>
      <c r="AN5047" s="571"/>
      <c r="AO5047" s="572"/>
      <c r="AP5047" s="575"/>
      <c r="AQ5047" s="576"/>
      <c r="AR5047" s="577"/>
      <c r="AS5047" s="578"/>
      <c r="AT5047" s="627"/>
      <c r="AU5047" s="628"/>
      <c r="AV5047" s="629"/>
      <c r="AW5047" s="630"/>
      <c r="AX5047" s="577"/>
      <c r="AY5047" s="578"/>
      <c r="AZ5047" s="571"/>
      <c r="BA5047" s="572"/>
      <c r="BB5047" s="575"/>
      <c r="BC5047" s="576"/>
      <c r="BD5047" s="577"/>
      <c r="BE5047" s="578"/>
      <c r="BF5047" s="627"/>
      <c r="BG5047" s="628"/>
      <c r="BH5047" s="629"/>
      <c r="BI5047" s="630"/>
      <c r="BJ5047" s="577"/>
      <c r="BK5047" s="578"/>
      <c r="BL5047" s="605"/>
      <c r="BM5047" s="606"/>
      <c r="BN5047" s="607"/>
      <c r="BO5047" s="588"/>
      <c r="BP5047" s="556"/>
      <c r="BQ5047" s="556"/>
      <c r="BR5047" s="65"/>
      <c r="BS5047" s="65"/>
      <c r="BT5047" s="268"/>
    </row>
    <row r="5048" spans="1:72" ht="21.75" hidden="1" customHeight="1" x14ac:dyDescent="0.25">
      <c r="A5048" s="268"/>
      <c r="B5048" s="678" t="str">
        <f>IF(ROSTER!B$30="","",ROSTER!B$30)</f>
        <v/>
      </c>
      <c r="C5048" s="669" t="str">
        <f>IF(ROSTER!C$30="","",ROSTER!C$30)</f>
        <v/>
      </c>
      <c r="D5048" s="670"/>
      <c r="E5048" s="667"/>
      <c r="F5048" s="680">
        <f>IF(E5048="y",1,IF(E5048="S",1,0))</f>
        <v>0</v>
      </c>
      <c r="G5048" s="663">
        <f>IF(E5048="S",1,0)</f>
        <v>0</v>
      </c>
      <c r="H5048" s="583"/>
      <c r="I5048" s="584"/>
      <c r="J5048" s="569"/>
      <c r="K5048" s="570"/>
      <c r="L5048" s="573"/>
      <c r="M5048" s="574"/>
      <c r="N5048" s="579">
        <f>L5048+J5048</f>
        <v>0</v>
      </c>
      <c r="O5048" s="580"/>
      <c r="P5048" s="569"/>
      <c r="Q5048" s="570"/>
      <c r="R5048" s="573"/>
      <c r="S5048" s="574"/>
      <c r="T5048" s="579">
        <f>R5048-P5048</f>
        <v>0</v>
      </c>
      <c r="U5048" s="580"/>
      <c r="V5048" s="583"/>
      <c r="W5048" s="584"/>
      <c r="X5048" s="569"/>
      <c r="Y5048" s="584"/>
      <c r="Z5048" s="569"/>
      <c r="AA5048" s="584"/>
      <c r="AB5048" s="569"/>
      <c r="AC5048" s="570"/>
      <c r="AD5048" s="573"/>
      <c r="AE5048" s="574"/>
      <c r="AF5048" s="557">
        <f>IF(AB5048=0,0,(AD5048/AB5048)*100)</f>
        <v>0</v>
      </c>
      <c r="AG5048" s="558"/>
      <c r="AH5048" s="569"/>
      <c r="AI5048" s="570"/>
      <c r="AJ5048" s="573"/>
      <c r="AK5048" s="574"/>
      <c r="AL5048" s="557">
        <f>IF(AH5048=0,0,(AJ5048/AH5048)*100)</f>
        <v>0</v>
      </c>
      <c r="AM5048" s="558"/>
      <c r="AN5048" s="569"/>
      <c r="AO5048" s="570"/>
      <c r="AP5048" s="573"/>
      <c r="AQ5048" s="574"/>
      <c r="AR5048" s="557">
        <f>IF(AN5048=0,0,(AP5048/AN5048)*100)</f>
        <v>0</v>
      </c>
      <c r="AS5048" s="558"/>
      <c r="AT5048" s="561">
        <f>AB5048+AH5048+AN5048</f>
        <v>0</v>
      </c>
      <c r="AU5048" s="562"/>
      <c r="AV5048" s="565">
        <f>AD5048+AJ5048+AP5048</f>
        <v>0</v>
      </c>
      <c r="AW5048" s="566"/>
      <c r="AX5048" s="557">
        <f>IF(AT5048=0,0,(AV5048/AT5048)*100)</f>
        <v>0</v>
      </c>
      <c r="AY5048" s="558"/>
      <c r="AZ5048" s="569"/>
      <c r="BA5048" s="570"/>
      <c r="BB5048" s="573"/>
      <c r="BC5048" s="574"/>
      <c r="BD5048" s="557">
        <f>IF(AZ5048=0,0,(BB5048/AZ5048)*100)</f>
        <v>0</v>
      </c>
      <c r="BE5048" s="558"/>
      <c r="BF5048" s="561">
        <f>AT5048+AZ5048</f>
        <v>0</v>
      </c>
      <c r="BG5048" s="562"/>
      <c r="BH5048" s="565">
        <f>AV5048+BB5048</f>
        <v>0</v>
      </c>
      <c r="BI5048" s="566"/>
      <c r="BJ5048" s="557">
        <f>IF(BF5048=0,0,(BH5048/BF5048)*100)</f>
        <v>0</v>
      </c>
      <c r="BK5048" s="558"/>
      <c r="BL5048" s="602">
        <f>(AD5048*2)+(AJ5048*2)+(AP5048*3)+BB5048</f>
        <v>0</v>
      </c>
      <c r="BM5048" s="603"/>
      <c r="BN5048" s="604"/>
      <c r="BO5048" s="587">
        <f t="shared" ref="BO5048" si="3489">IF(BQ5048=0,0,50*BP5048/BQ5048)</f>
        <v>0</v>
      </c>
      <c r="BP5048" s="555">
        <f>(BL5048*BS$11)+(N5048*BS$12)+(X5048*BS$13)+(R5048*BS$14)+(V5048*BS$15)+(Z5048*BS$16)</f>
        <v>0</v>
      </c>
      <c r="BQ5048" s="555">
        <f>((AZ5048-BB5048)*BS$18)+((AT5048-AV5048)*BS$17)+(H5048*BS$19)+(P5048*BS$20)</f>
        <v>0</v>
      </c>
      <c r="BR5048" s="65"/>
      <c r="BS5048" s="65"/>
      <c r="BT5048" s="268"/>
    </row>
    <row r="5049" spans="1:72" ht="21.75" hidden="1" customHeight="1" x14ac:dyDescent="0.25">
      <c r="A5049" s="268"/>
      <c r="B5049" s="679"/>
      <c r="C5049" s="690" t="str">
        <f>IF(ROSTER!D$30="","",ROSTER!D$30)</f>
        <v/>
      </c>
      <c r="D5049" s="691"/>
      <c r="E5049" s="668"/>
      <c r="F5049" s="681"/>
      <c r="G5049" s="664"/>
      <c r="H5049" s="585"/>
      <c r="I5049" s="586"/>
      <c r="J5049" s="571"/>
      <c r="K5049" s="572"/>
      <c r="L5049" s="575"/>
      <c r="M5049" s="576"/>
      <c r="N5049" s="581"/>
      <c r="O5049" s="582"/>
      <c r="P5049" s="571"/>
      <c r="Q5049" s="572"/>
      <c r="R5049" s="575"/>
      <c r="S5049" s="576"/>
      <c r="T5049" s="581"/>
      <c r="U5049" s="582"/>
      <c r="V5049" s="585"/>
      <c r="W5049" s="586"/>
      <c r="X5049" s="571"/>
      <c r="Y5049" s="586"/>
      <c r="Z5049" s="571"/>
      <c r="AA5049" s="586"/>
      <c r="AB5049" s="571"/>
      <c r="AC5049" s="572"/>
      <c r="AD5049" s="575"/>
      <c r="AE5049" s="576"/>
      <c r="AF5049" s="577"/>
      <c r="AG5049" s="578"/>
      <c r="AH5049" s="571"/>
      <c r="AI5049" s="572"/>
      <c r="AJ5049" s="575"/>
      <c r="AK5049" s="576"/>
      <c r="AL5049" s="577"/>
      <c r="AM5049" s="578"/>
      <c r="AN5049" s="571"/>
      <c r="AO5049" s="572"/>
      <c r="AP5049" s="575"/>
      <c r="AQ5049" s="576"/>
      <c r="AR5049" s="577"/>
      <c r="AS5049" s="578"/>
      <c r="AT5049" s="627"/>
      <c r="AU5049" s="628"/>
      <c r="AV5049" s="629"/>
      <c r="AW5049" s="630"/>
      <c r="AX5049" s="577"/>
      <c r="AY5049" s="578"/>
      <c r="AZ5049" s="571"/>
      <c r="BA5049" s="572"/>
      <c r="BB5049" s="575"/>
      <c r="BC5049" s="576"/>
      <c r="BD5049" s="577"/>
      <c r="BE5049" s="578"/>
      <c r="BF5049" s="627"/>
      <c r="BG5049" s="628"/>
      <c r="BH5049" s="629"/>
      <c r="BI5049" s="630"/>
      <c r="BJ5049" s="577"/>
      <c r="BK5049" s="578"/>
      <c r="BL5049" s="605"/>
      <c r="BM5049" s="606"/>
      <c r="BN5049" s="607"/>
      <c r="BO5049" s="588"/>
      <c r="BP5049" s="556"/>
      <c r="BQ5049" s="556"/>
      <c r="BR5049" s="65"/>
      <c r="BS5049" s="65"/>
      <c r="BT5049" s="268"/>
    </row>
    <row r="5050" spans="1:72" ht="21.75" hidden="1" customHeight="1" x14ac:dyDescent="0.25">
      <c r="A5050" s="268"/>
      <c r="B5050" s="678" t="str">
        <f>IF(ROSTER!B$32="","",ROSTER!B$32)</f>
        <v/>
      </c>
      <c r="C5050" s="669" t="str">
        <f>IF(ROSTER!C$32="","",ROSTER!C$32)</f>
        <v/>
      </c>
      <c r="D5050" s="670"/>
      <c r="E5050" s="667"/>
      <c r="F5050" s="680">
        <f>IF(E5050="y",1,IF(E5050="S",1,0))</f>
        <v>0</v>
      </c>
      <c r="G5050" s="663">
        <f>IF(E5050="S",1,0)</f>
        <v>0</v>
      </c>
      <c r="H5050" s="583"/>
      <c r="I5050" s="584"/>
      <c r="J5050" s="569"/>
      <c r="K5050" s="570"/>
      <c r="L5050" s="573"/>
      <c r="M5050" s="574"/>
      <c r="N5050" s="579">
        <f>L5050+J5050</f>
        <v>0</v>
      </c>
      <c r="O5050" s="580"/>
      <c r="P5050" s="569"/>
      <c r="Q5050" s="570"/>
      <c r="R5050" s="573"/>
      <c r="S5050" s="574"/>
      <c r="T5050" s="579">
        <f>R5050-P5050</f>
        <v>0</v>
      </c>
      <c r="U5050" s="580"/>
      <c r="V5050" s="583"/>
      <c r="W5050" s="584"/>
      <c r="X5050" s="569"/>
      <c r="Y5050" s="584"/>
      <c r="Z5050" s="569"/>
      <c r="AA5050" s="584"/>
      <c r="AB5050" s="569"/>
      <c r="AC5050" s="570"/>
      <c r="AD5050" s="573"/>
      <c r="AE5050" s="574"/>
      <c r="AF5050" s="557">
        <f>IF(AB5050=0,0,(AD5050/AB5050)*100)</f>
        <v>0</v>
      </c>
      <c r="AG5050" s="558"/>
      <c r="AH5050" s="569"/>
      <c r="AI5050" s="570"/>
      <c r="AJ5050" s="573"/>
      <c r="AK5050" s="574"/>
      <c r="AL5050" s="557">
        <f>IF(AH5050=0,0,(AJ5050/AH5050)*100)</f>
        <v>0</v>
      </c>
      <c r="AM5050" s="558"/>
      <c r="AN5050" s="569"/>
      <c r="AO5050" s="570"/>
      <c r="AP5050" s="573"/>
      <c r="AQ5050" s="574"/>
      <c r="AR5050" s="557">
        <f>IF(AN5050=0,0,(AP5050/AN5050)*100)</f>
        <v>0</v>
      </c>
      <c r="AS5050" s="558"/>
      <c r="AT5050" s="561">
        <f>AB5050+AH5050+AN5050</f>
        <v>0</v>
      </c>
      <c r="AU5050" s="562"/>
      <c r="AV5050" s="565">
        <f>AD5050+AJ5050+AP5050</f>
        <v>0</v>
      </c>
      <c r="AW5050" s="566"/>
      <c r="AX5050" s="557">
        <f>IF(AT5050=0,0,(AV5050/AT5050)*100)</f>
        <v>0</v>
      </c>
      <c r="AY5050" s="558"/>
      <c r="AZ5050" s="569"/>
      <c r="BA5050" s="570"/>
      <c r="BB5050" s="573"/>
      <c r="BC5050" s="574"/>
      <c r="BD5050" s="557">
        <f>IF(AZ5050=0,0,(BB5050/AZ5050)*100)</f>
        <v>0</v>
      </c>
      <c r="BE5050" s="558"/>
      <c r="BF5050" s="561">
        <f>AT5050+AZ5050</f>
        <v>0</v>
      </c>
      <c r="BG5050" s="562"/>
      <c r="BH5050" s="565">
        <f>AV5050+BB5050</f>
        <v>0</v>
      </c>
      <c r="BI5050" s="566"/>
      <c r="BJ5050" s="557">
        <f>IF(BF5050=0,0,(BH5050/BF5050)*100)</f>
        <v>0</v>
      </c>
      <c r="BK5050" s="558"/>
      <c r="BL5050" s="602">
        <f>(AD5050*2)+(AJ5050*2)+(AP5050*3)+BB5050</f>
        <v>0</v>
      </c>
      <c r="BM5050" s="603"/>
      <c r="BN5050" s="604"/>
      <c r="BO5050" s="587">
        <f t="shared" ref="BO5050" si="3490">IF(BQ5050=0,0,50*BP5050/BQ5050)</f>
        <v>0</v>
      </c>
      <c r="BP5050" s="555">
        <f>(BL5050*BS$11)+(N5050*BS$12)+(X5050*BS$13)+(R5050*BS$14)+(V5050*BS$15)+(Z5050*BS$16)</f>
        <v>0</v>
      </c>
      <c r="BQ5050" s="555">
        <f>((AZ5050-BB5050)*BS$18)+((AT5050-AV5050)*BS$17)+(H5050*BS$19)+(P5050*BS$20)</f>
        <v>0</v>
      </c>
      <c r="BR5050" s="65"/>
      <c r="BS5050" s="65"/>
      <c r="BT5050" s="268"/>
    </row>
    <row r="5051" spans="1:72" ht="21.75" hidden="1" customHeight="1" x14ac:dyDescent="0.25">
      <c r="A5051" s="268"/>
      <c r="B5051" s="679"/>
      <c r="C5051" s="690" t="str">
        <f>IF(ROSTER!D$32="","",ROSTER!D$32)</f>
        <v/>
      </c>
      <c r="D5051" s="691"/>
      <c r="E5051" s="668"/>
      <c r="F5051" s="681"/>
      <c r="G5051" s="664"/>
      <c r="H5051" s="585"/>
      <c r="I5051" s="586"/>
      <c r="J5051" s="571"/>
      <c r="K5051" s="572"/>
      <c r="L5051" s="575"/>
      <c r="M5051" s="576"/>
      <c r="N5051" s="581"/>
      <c r="O5051" s="582"/>
      <c r="P5051" s="571"/>
      <c r="Q5051" s="572"/>
      <c r="R5051" s="575"/>
      <c r="S5051" s="576"/>
      <c r="T5051" s="581"/>
      <c r="U5051" s="582"/>
      <c r="V5051" s="585"/>
      <c r="W5051" s="586"/>
      <c r="X5051" s="571"/>
      <c r="Y5051" s="586"/>
      <c r="Z5051" s="571"/>
      <c r="AA5051" s="586"/>
      <c r="AB5051" s="571"/>
      <c r="AC5051" s="572"/>
      <c r="AD5051" s="575"/>
      <c r="AE5051" s="576"/>
      <c r="AF5051" s="577"/>
      <c r="AG5051" s="578"/>
      <c r="AH5051" s="571"/>
      <c r="AI5051" s="572"/>
      <c r="AJ5051" s="575"/>
      <c r="AK5051" s="576"/>
      <c r="AL5051" s="577"/>
      <c r="AM5051" s="578"/>
      <c r="AN5051" s="571"/>
      <c r="AO5051" s="572"/>
      <c r="AP5051" s="575"/>
      <c r="AQ5051" s="576"/>
      <c r="AR5051" s="577"/>
      <c r="AS5051" s="578"/>
      <c r="AT5051" s="627"/>
      <c r="AU5051" s="628"/>
      <c r="AV5051" s="629"/>
      <c r="AW5051" s="630"/>
      <c r="AX5051" s="577"/>
      <c r="AY5051" s="578"/>
      <c r="AZ5051" s="571"/>
      <c r="BA5051" s="572"/>
      <c r="BB5051" s="575"/>
      <c r="BC5051" s="576"/>
      <c r="BD5051" s="577"/>
      <c r="BE5051" s="578"/>
      <c r="BF5051" s="627"/>
      <c r="BG5051" s="628"/>
      <c r="BH5051" s="629"/>
      <c r="BI5051" s="630"/>
      <c r="BJ5051" s="577"/>
      <c r="BK5051" s="578"/>
      <c r="BL5051" s="605"/>
      <c r="BM5051" s="606"/>
      <c r="BN5051" s="607"/>
      <c r="BO5051" s="588"/>
      <c r="BP5051" s="556"/>
      <c r="BQ5051" s="556"/>
      <c r="BR5051" s="65"/>
      <c r="BS5051" s="65"/>
      <c r="BT5051" s="268"/>
    </row>
    <row r="5052" spans="1:72" ht="21.75" hidden="1" customHeight="1" x14ac:dyDescent="0.25">
      <c r="A5052" s="268"/>
      <c r="B5052" s="678" t="str">
        <f>IF(ROSTER!B$34="","",ROSTER!B$34)</f>
        <v/>
      </c>
      <c r="C5052" s="669" t="str">
        <f>IF(ROSTER!C$34="","",ROSTER!C$34)</f>
        <v/>
      </c>
      <c r="D5052" s="670"/>
      <c r="E5052" s="667"/>
      <c r="F5052" s="680">
        <f>IF(E5052="y",1,IF(E5052="S",1,0))</f>
        <v>0</v>
      </c>
      <c r="G5052" s="663">
        <f>IF(E5052="S",1,0)</f>
        <v>0</v>
      </c>
      <c r="H5052" s="583"/>
      <c r="I5052" s="584"/>
      <c r="J5052" s="569"/>
      <c r="K5052" s="570"/>
      <c r="L5052" s="573"/>
      <c r="M5052" s="574"/>
      <c r="N5052" s="579">
        <f>L5052+J5052</f>
        <v>0</v>
      </c>
      <c r="O5052" s="580"/>
      <c r="P5052" s="569"/>
      <c r="Q5052" s="570"/>
      <c r="R5052" s="573"/>
      <c r="S5052" s="574"/>
      <c r="T5052" s="579">
        <f>R5052-P5052</f>
        <v>0</v>
      </c>
      <c r="U5052" s="580"/>
      <c r="V5052" s="583"/>
      <c r="W5052" s="584"/>
      <c r="X5052" s="569"/>
      <c r="Y5052" s="584"/>
      <c r="Z5052" s="569"/>
      <c r="AA5052" s="584"/>
      <c r="AB5052" s="569"/>
      <c r="AC5052" s="570"/>
      <c r="AD5052" s="573"/>
      <c r="AE5052" s="574"/>
      <c r="AF5052" s="557">
        <f>IF(AB5052=0,0,(AD5052/AB5052)*100)</f>
        <v>0</v>
      </c>
      <c r="AG5052" s="558"/>
      <c r="AH5052" s="569"/>
      <c r="AI5052" s="570"/>
      <c r="AJ5052" s="573"/>
      <c r="AK5052" s="574"/>
      <c r="AL5052" s="557">
        <f>IF(AH5052=0,0,(AJ5052/AH5052)*100)</f>
        <v>0</v>
      </c>
      <c r="AM5052" s="558"/>
      <c r="AN5052" s="569"/>
      <c r="AO5052" s="570"/>
      <c r="AP5052" s="573"/>
      <c r="AQ5052" s="574"/>
      <c r="AR5052" s="557">
        <f>IF(AN5052=0,0,(AP5052/AN5052)*100)</f>
        <v>0</v>
      </c>
      <c r="AS5052" s="558"/>
      <c r="AT5052" s="561">
        <f>AB5052+AH5052+AN5052</f>
        <v>0</v>
      </c>
      <c r="AU5052" s="562"/>
      <c r="AV5052" s="565">
        <f>AD5052+AJ5052+AP5052</f>
        <v>0</v>
      </c>
      <c r="AW5052" s="566"/>
      <c r="AX5052" s="557">
        <f>IF(AT5052=0,0,(AV5052/AT5052)*100)</f>
        <v>0</v>
      </c>
      <c r="AY5052" s="558"/>
      <c r="AZ5052" s="569"/>
      <c r="BA5052" s="570"/>
      <c r="BB5052" s="573"/>
      <c r="BC5052" s="574"/>
      <c r="BD5052" s="557">
        <f>IF(AZ5052=0,0,(BB5052/AZ5052)*100)</f>
        <v>0</v>
      </c>
      <c r="BE5052" s="558"/>
      <c r="BF5052" s="561">
        <f>AT5052+AZ5052</f>
        <v>0</v>
      </c>
      <c r="BG5052" s="562"/>
      <c r="BH5052" s="565">
        <f>AV5052+BB5052</f>
        <v>0</v>
      </c>
      <c r="BI5052" s="566"/>
      <c r="BJ5052" s="557">
        <f>IF(BF5052=0,0,(BH5052/BF5052)*100)</f>
        <v>0</v>
      </c>
      <c r="BK5052" s="558"/>
      <c r="BL5052" s="602">
        <f>(AD5052*2)+(AJ5052*2)+(AP5052*3)+BB5052</f>
        <v>0</v>
      </c>
      <c r="BM5052" s="603"/>
      <c r="BN5052" s="604"/>
      <c r="BO5052" s="587">
        <f t="shared" ref="BO5052" si="3491">IF(BQ5052=0,0,50*BP5052/BQ5052)</f>
        <v>0</v>
      </c>
      <c r="BP5052" s="555">
        <f>(BL5052*BS$11)+(N5052*BS$12)+(X5052*BS$13)+(R5052*BS$14)+(V5052*BS$15)+(Z5052*BS$16)</f>
        <v>0</v>
      </c>
      <c r="BQ5052" s="555">
        <f>((AZ5052-BB5052)*BS$18)+((AT5052-AV5052)*BS$17)+(H5052*BS$19)+(P5052*BS$20)</f>
        <v>0</v>
      </c>
      <c r="BR5052" s="65"/>
      <c r="BS5052" s="65"/>
      <c r="BT5052" s="268"/>
    </row>
    <row r="5053" spans="1:72" ht="21.75" hidden="1" customHeight="1" x14ac:dyDescent="0.25">
      <c r="A5053" s="268"/>
      <c r="B5053" s="679"/>
      <c r="C5053" s="690" t="str">
        <f>IF(ROSTER!D$34="","",ROSTER!D$34)</f>
        <v/>
      </c>
      <c r="D5053" s="691"/>
      <c r="E5053" s="668"/>
      <c r="F5053" s="681"/>
      <c r="G5053" s="664"/>
      <c r="H5053" s="585"/>
      <c r="I5053" s="586"/>
      <c r="J5053" s="571"/>
      <c r="K5053" s="572"/>
      <c r="L5053" s="575"/>
      <c r="M5053" s="576"/>
      <c r="N5053" s="581"/>
      <c r="O5053" s="582"/>
      <c r="P5053" s="571"/>
      <c r="Q5053" s="572"/>
      <c r="R5053" s="575"/>
      <c r="S5053" s="576"/>
      <c r="T5053" s="581"/>
      <c r="U5053" s="582"/>
      <c r="V5053" s="585"/>
      <c r="W5053" s="586"/>
      <c r="X5053" s="571"/>
      <c r="Y5053" s="586"/>
      <c r="Z5053" s="571"/>
      <c r="AA5053" s="586"/>
      <c r="AB5053" s="571"/>
      <c r="AC5053" s="572"/>
      <c r="AD5053" s="575"/>
      <c r="AE5053" s="576"/>
      <c r="AF5053" s="577"/>
      <c r="AG5053" s="578"/>
      <c r="AH5053" s="571"/>
      <c r="AI5053" s="572"/>
      <c r="AJ5053" s="575"/>
      <c r="AK5053" s="576"/>
      <c r="AL5053" s="577"/>
      <c r="AM5053" s="578"/>
      <c r="AN5053" s="571"/>
      <c r="AO5053" s="572"/>
      <c r="AP5053" s="575"/>
      <c r="AQ5053" s="576"/>
      <c r="AR5053" s="577"/>
      <c r="AS5053" s="578"/>
      <c r="AT5053" s="627"/>
      <c r="AU5053" s="628"/>
      <c r="AV5053" s="629"/>
      <c r="AW5053" s="630"/>
      <c r="AX5053" s="577"/>
      <c r="AY5053" s="578"/>
      <c r="AZ5053" s="571"/>
      <c r="BA5053" s="572"/>
      <c r="BB5053" s="575"/>
      <c r="BC5053" s="576"/>
      <c r="BD5053" s="577"/>
      <c r="BE5053" s="578"/>
      <c r="BF5053" s="627"/>
      <c r="BG5053" s="628"/>
      <c r="BH5053" s="629"/>
      <c r="BI5053" s="630"/>
      <c r="BJ5053" s="577"/>
      <c r="BK5053" s="578"/>
      <c r="BL5053" s="605"/>
      <c r="BM5053" s="606"/>
      <c r="BN5053" s="607"/>
      <c r="BO5053" s="588"/>
      <c r="BP5053" s="556"/>
      <c r="BQ5053" s="556"/>
      <c r="BR5053" s="65"/>
      <c r="BS5053" s="65"/>
      <c r="BT5053" s="268"/>
    </row>
    <row r="5054" spans="1:72" ht="21.75" hidden="1" customHeight="1" x14ac:dyDescent="0.25">
      <c r="A5054" s="268"/>
      <c r="B5054" s="678" t="str">
        <f>IF(ROSTER!B$36="","",ROSTER!B$36)</f>
        <v/>
      </c>
      <c r="C5054" s="669" t="str">
        <f>IF(ROSTER!C$36="","",ROSTER!C$36)</f>
        <v/>
      </c>
      <c r="D5054" s="670"/>
      <c r="E5054" s="667"/>
      <c r="F5054" s="680">
        <f>IF(E5054="y",1,IF(E5054="S",1,0))</f>
        <v>0</v>
      </c>
      <c r="G5054" s="663">
        <f>IF(E5054="S",1,0)</f>
        <v>0</v>
      </c>
      <c r="H5054" s="583"/>
      <c r="I5054" s="584"/>
      <c r="J5054" s="569"/>
      <c r="K5054" s="570"/>
      <c r="L5054" s="573"/>
      <c r="M5054" s="574"/>
      <c r="N5054" s="579">
        <f>L5054+J5054</f>
        <v>0</v>
      </c>
      <c r="O5054" s="580"/>
      <c r="P5054" s="569"/>
      <c r="Q5054" s="570"/>
      <c r="R5054" s="573"/>
      <c r="S5054" s="574"/>
      <c r="T5054" s="579">
        <f>R5054-P5054</f>
        <v>0</v>
      </c>
      <c r="U5054" s="580"/>
      <c r="V5054" s="583"/>
      <c r="W5054" s="584"/>
      <c r="X5054" s="569"/>
      <c r="Y5054" s="584"/>
      <c r="Z5054" s="569"/>
      <c r="AA5054" s="584"/>
      <c r="AB5054" s="569"/>
      <c r="AC5054" s="570"/>
      <c r="AD5054" s="573"/>
      <c r="AE5054" s="574"/>
      <c r="AF5054" s="557">
        <f>IF(AB5054=0,0,(AD5054/AB5054)*100)</f>
        <v>0</v>
      </c>
      <c r="AG5054" s="558"/>
      <c r="AH5054" s="569"/>
      <c r="AI5054" s="570"/>
      <c r="AJ5054" s="573"/>
      <c r="AK5054" s="574"/>
      <c r="AL5054" s="557">
        <f>IF(AH5054=0,0,(AJ5054/AH5054)*100)</f>
        <v>0</v>
      </c>
      <c r="AM5054" s="558"/>
      <c r="AN5054" s="569"/>
      <c r="AO5054" s="570"/>
      <c r="AP5054" s="573"/>
      <c r="AQ5054" s="574"/>
      <c r="AR5054" s="557">
        <f>IF(AN5054=0,0,(AP5054/AN5054)*100)</f>
        <v>0</v>
      </c>
      <c r="AS5054" s="558"/>
      <c r="AT5054" s="561">
        <f>AB5054+AH5054+AN5054</f>
        <v>0</v>
      </c>
      <c r="AU5054" s="562"/>
      <c r="AV5054" s="565">
        <f>AD5054+AJ5054+AP5054</f>
        <v>0</v>
      </c>
      <c r="AW5054" s="566"/>
      <c r="AX5054" s="557">
        <f>IF(AT5054=0,0,(AV5054/AT5054)*100)</f>
        <v>0</v>
      </c>
      <c r="AY5054" s="558"/>
      <c r="AZ5054" s="569"/>
      <c r="BA5054" s="570"/>
      <c r="BB5054" s="573"/>
      <c r="BC5054" s="574"/>
      <c r="BD5054" s="557">
        <f>IF(AZ5054=0,0,(BB5054/AZ5054)*100)</f>
        <v>0</v>
      </c>
      <c r="BE5054" s="558"/>
      <c r="BF5054" s="561">
        <f>AT5054+AZ5054</f>
        <v>0</v>
      </c>
      <c r="BG5054" s="562"/>
      <c r="BH5054" s="565">
        <f>AV5054+BB5054</f>
        <v>0</v>
      </c>
      <c r="BI5054" s="566"/>
      <c r="BJ5054" s="557">
        <f>IF(BF5054=0,0,(BH5054/BF5054)*100)</f>
        <v>0</v>
      </c>
      <c r="BK5054" s="558"/>
      <c r="BL5054" s="602">
        <f>(AD5054*2)+(AJ5054*2)+(AP5054*3)+BB5054</f>
        <v>0</v>
      </c>
      <c r="BM5054" s="603"/>
      <c r="BN5054" s="604"/>
      <c r="BO5054" s="587">
        <f t="shared" ref="BO5054" si="3492">IF(BQ5054=0,0,50*BP5054/BQ5054)</f>
        <v>0</v>
      </c>
      <c r="BP5054" s="555">
        <f>(BL5054*BS$11)+(N5054*BS$12)+(X5054*BS$13)+(R5054*BS$14)+(V5054*BS$15)+(Z5054*BS$16)</f>
        <v>0</v>
      </c>
      <c r="BQ5054" s="555">
        <f>((AZ5054-BB5054)*BS$18)+((AT5054-AV5054)*BS$17)+(H5054*BS$19)+(P5054*BS$20)</f>
        <v>0</v>
      </c>
      <c r="BR5054" s="65"/>
      <c r="BS5054" s="65"/>
      <c r="BT5054" s="268"/>
    </row>
    <row r="5055" spans="1:72" ht="21.75" hidden="1" customHeight="1" x14ac:dyDescent="0.25">
      <c r="A5055" s="268"/>
      <c r="B5055" s="679"/>
      <c r="C5055" s="690" t="str">
        <f>IF(ROSTER!D$36="","",ROSTER!D$36)</f>
        <v/>
      </c>
      <c r="D5055" s="691"/>
      <c r="E5055" s="668"/>
      <c r="F5055" s="681"/>
      <c r="G5055" s="664"/>
      <c r="H5055" s="585"/>
      <c r="I5055" s="586"/>
      <c r="J5055" s="571"/>
      <c r="K5055" s="572"/>
      <c r="L5055" s="575"/>
      <c r="M5055" s="576"/>
      <c r="N5055" s="581"/>
      <c r="O5055" s="582"/>
      <c r="P5055" s="571"/>
      <c r="Q5055" s="572"/>
      <c r="R5055" s="575"/>
      <c r="S5055" s="576"/>
      <c r="T5055" s="581"/>
      <c r="U5055" s="582"/>
      <c r="V5055" s="585"/>
      <c r="W5055" s="586"/>
      <c r="X5055" s="571"/>
      <c r="Y5055" s="586"/>
      <c r="Z5055" s="571"/>
      <c r="AA5055" s="586"/>
      <c r="AB5055" s="571"/>
      <c r="AC5055" s="572"/>
      <c r="AD5055" s="575"/>
      <c r="AE5055" s="576"/>
      <c r="AF5055" s="577"/>
      <c r="AG5055" s="578"/>
      <c r="AH5055" s="571"/>
      <c r="AI5055" s="572"/>
      <c r="AJ5055" s="575"/>
      <c r="AK5055" s="576"/>
      <c r="AL5055" s="577"/>
      <c r="AM5055" s="578"/>
      <c r="AN5055" s="571"/>
      <c r="AO5055" s="572"/>
      <c r="AP5055" s="575"/>
      <c r="AQ5055" s="576"/>
      <c r="AR5055" s="577"/>
      <c r="AS5055" s="578"/>
      <c r="AT5055" s="627"/>
      <c r="AU5055" s="628"/>
      <c r="AV5055" s="629"/>
      <c r="AW5055" s="630"/>
      <c r="AX5055" s="577"/>
      <c r="AY5055" s="578"/>
      <c r="AZ5055" s="571"/>
      <c r="BA5055" s="572"/>
      <c r="BB5055" s="575"/>
      <c r="BC5055" s="576"/>
      <c r="BD5055" s="577"/>
      <c r="BE5055" s="578"/>
      <c r="BF5055" s="627"/>
      <c r="BG5055" s="628"/>
      <c r="BH5055" s="629"/>
      <c r="BI5055" s="630"/>
      <c r="BJ5055" s="577"/>
      <c r="BK5055" s="578"/>
      <c r="BL5055" s="605"/>
      <c r="BM5055" s="606"/>
      <c r="BN5055" s="607"/>
      <c r="BO5055" s="588"/>
      <c r="BP5055" s="556"/>
      <c r="BQ5055" s="556"/>
      <c r="BR5055" s="65"/>
      <c r="BS5055" s="65"/>
      <c r="BT5055" s="268"/>
    </row>
    <row r="5056" spans="1:72" ht="21.75" hidden="1" customHeight="1" x14ac:dyDescent="0.25">
      <c r="A5056" s="268"/>
      <c r="B5056" s="678" t="str">
        <f>IF(ROSTER!B$38="","",ROSTER!B$38)</f>
        <v/>
      </c>
      <c r="C5056" s="669" t="str">
        <f>IF(ROSTER!C$38="","",ROSTER!C$38)</f>
        <v/>
      </c>
      <c r="D5056" s="670"/>
      <c r="E5056" s="667"/>
      <c r="F5056" s="680">
        <f>IF(E5056="y",1,IF(E5056="S",1,0))</f>
        <v>0</v>
      </c>
      <c r="G5056" s="663">
        <f>IF(E5056="S",1,0)</f>
        <v>0</v>
      </c>
      <c r="H5056" s="583"/>
      <c r="I5056" s="584"/>
      <c r="J5056" s="569"/>
      <c r="K5056" s="570"/>
      <c r="L5056" s="573"/>
      <c r="M5056" s="574"/>
      <c r="N5056" s="579">
        <f>L5056+J5056</f>
        <v>0</v>
      </c>
      <c r="O5056" s="580"/>
      <c r="P5056" s="569"/>
      <c r="Q5056" s="570"/>
      <c r="R5056" s="573"/>
      <c r="S5056" s="574"/>
      <c r="T5056" s="579">
        <f>R5056-P5056</f>
        <v>0</v>
      </c>
      <c r="U5056" s="580"/>
      <c r="V5056" s="583"/>
      <c r="W5056" s="584"/>
      <c r="X5056" s="569"/>
      <c r="Y5056" s="584"/>
      <c r="Z5056" s="569"/>
      <c r="AA5056" s="584"/>
      <c r="AB5056" s="569"/>
      <c r="AC5056" s="570"/>
      <c r="AD5056" s="573"/>
      <c r="AE5056" s="574"/>
      <c r="AF5056" s="557">
        <f>IF(AB5056=0,0,(AD5056/AB5056)*100)</f>
        <v>0</v>
      </c>
      <c r="AG5056" s="558"/>
      <c r="AH5056" s="569"/>
      <c r="AI5056" s="570"/>
      <c r="AJ5056" s="573"/>
      <c r="AK5056" s="574"/>
      <c r="AL5056" s="557">
        <f>IF(AH5056=0,0,(AJ5056/AH5056)*100)</f>
        <v>0</v>
      </c>
      <c r="AM5056" s="558"/>
      <c r="AN5056" s="569"/>
      <c r="AO5056" s="570"/>
      <c r="AP5056" s="573"/>
      <c r="AQ5056" s="574"/>
      <c r="AR5056" s="557">
        <f>IF(AN5056=0,0,(AP5056/AN5056)*100)</f>
        <v>0</v>
      </c>
      <c r="AS5056" s="558"/>
      <c r="AT5056" s="561">
        <f>AB5056+AH5056+AN5056</f>
        <v>0</v>
      </c>
      <c r="AU5056" s="562"/>
      <c r="AV5056" s="565">
        <f>AD5056+AJ5056+AP5056</f>
        <v>0</v>
      </c>
      <c r="AW5056" s="566"/>
      <c r="AX5056" s="557">
        <f>IF(AT5056=0,0,(AV5056/AT5056)*100)</f>
        <v>0</v>
      </c>
      <c r="AY5056" s="558"/>
      <c r="AZ5056" s="569"/>
      <c r="BA5056" s="570"/>
      <c r="BB5056" s="573"/>
      <c r="BC5056" s="574"/>
      <c r="BD5056" s="557">
        <f>IF(AZ5056=0,0,(BB5056/AZ5056)*100)</f>
        <v>0</v>
      </c>
      <c r="BE5056" s="558"/>
      <c r="BF5056" s="561">
        <f>AT5056+AZ5056</f>
        <v>0</v>
      </c>
      <c r="BG5056" s="562"/>
      <c r="BH5056" s="565">
        <f>AV5056+BB5056</f>
        <v>0</v>
      </c>
      <c r="BI5056" s="566"/>
      <c r="BJ5056" s="557">
        <f>IF(BF5056=0,0,(BH5056/BF5056)*100)</f>
        <v>0</v>
      </c>
      <c r="BK5056" s="558"/>
      <c r="BL5056" s="602">
        <f>(AD5056*2)+(AJ5056*2)+(AP5056*3)+BB5056</f>
        <v>0</v>
      </c>
      <c r="BM5056" s="603"/>
      <c r="BN5056" s="604"/>
      <c r="BO5056" s="587">
        <f t="shared" ref="BO5056" si="3493">IF(BQ5056=0,0,50*BP5056/BQ5056)</f>
        <v>0</v>
      </c>
      <c r="BP5056" s="555">
        <f>(BL5056*BS$11)+(N5056*BS$12)+(X5056*BS$13)+(R5056*BS$14)+(V5056*BS$15)+(Z5056*BS$16)</f>
        <v>0</v>
      </c>
      <c r="BQ5056" s="555">
        <f>((AZ5056-BB5056)*BS$18)+((AT5056-AV5056)*BS$17)+(H5056*BS$19)+(P5056*BS$20)</f>
        <v>0</v>
      </c>
      <c r="BR5056" s="65"/>
      <c r="BS5056" s="65"/>
      <c r="BT5056" s="268"/>
    </row>
    <row r="5057" spans="1:72" ht="21.75" hidden="1" customHeight="1" x14ac:dyDescent="0.25">
      <c r="A5057" s="268"/>
      <c r="B5057" s="679"/>
      <c r="C5057" s="690" t="str">
        <f>IF(ROSTER!D$38="","",ROSTER!D$38)</f>
        <v/>
      </c>
      <c r="D5057" s="691"/>
      <c r="E5057" s="668"/>
      <c r="F5057" s="681"/>
      <c r="G5057" s="664"/>
      <c r="H5057" s="585"/>
      <c r="I5057" s="586"/>
      <c r="J5057" s="571"/>
      <c r="K5057" s="572"/>
      <c r="L5057" s="575"/>
      <c r="M5057" s="576"/>
      <c r="N5057" s="581"/>
      <c r="O5057" s="582"/>
      <c r="P5057" s="571"/>
      <c r="Q5057" s="572"/>
      <c r="R5057" s="575"/>
      <c r="S5057" s="576"/>
      <c r="T5057" s="581"/>
      <c r="U5057" s="582"/>
      <c r="V5057" s="585"/>
      <c r="W5057" s="586"/>
      <c r="X5057" s="571"/>
      <c r="Y5057" s="586"/>
      <c r="Z5057" s="571"/>
      <c r="AA5057" s="586"/>
      <c r="AB5057" s="571"/>
      <c r="AC5057" s="572"/>
      <c r="AD5057" s="575"/>
      <c r="AE5057" s="576"/>
      <c r="AF5057" s="577"/>
      <c r="AG5057" s="578"/>
      <c r="AH5057" s="571"/>
      <c r="AI5057" s="572"/>
      <c r="AJ5057" s="575"/>
      <c r="AK5057" s="576"/>
      <c r="AL5057" s="577"/>
      <c r="AM5057" s="578"/>
      <c r="AN5057" s="571"/>
      <c r="AO5057" s="572"/>
      <c r="AP5057" s="575"/>
      <c r="AQ5057" s="576"/>
      <c r="AR5057" s="577"/>
      <c r="AS5057" s="578"/>
      <c r="AT5057" s="627"/>
      <c r="AU5057" s="628"/>
      <c r="AV5057" s="629"/>
      <c r="AW5057" s="630"/>
      <c r="AX5057" s="577"/>
      <c r="AY5057" s="578"/>
      <c r="AZ5057" s="571"/>
      <c r="BA5057" s="572"/>
      <c r="BB5057" s="575"/>
      <c r="BC5057" s="576"/>
      <c r="BD5057" s="577"/>
      <c r="BE5057" s="578"/>
      <c r="BF5057" s="627"/>
      <c r="BG5057" s="628"/>
      <c r="BH5057" s="629"/>
      <c r="BI5057" s="630"/>
      <c r="BJ5057" s="577"/>
      <c r="BK5057" s="578"/>
      <c r="BL5057" s="605"/>
      <c r="BM5057" s="606"/>
      <c r="BN5057" s="607"/>
      <c r="BO5057" s="588"/>
      <c r="BP5057" s="556"/>
      <c r="BQ5057" s="556"/>
      <c r="BR5057" s="65"/>
      <c r="BS5057" s="65"/>
      <c r="BT5057" s="268"/>
    </row>
    <row r="5058" spans="1:72" ht="21.75" hidden="1" customHeight="1" x14ac:dyDescent="0.25">
      <c r="A5058" s="268"/>
      <c r="B5058" s="678" t="str">
        <f>IF(ROSTER!B$40="","",ROSTER!B$40)</f>
        <v/>
      </c>
      <c r="C5058" s="669" t="str">
        <f>IF(ROSTER!C$40="","",ROSTER!C$40)</f>
        <v/>
      </c>
      <c r="D5058" s="670"/>
      <c r="E5058" s="667"/>
      <c r="F5058" s="680">
        <f>IF(E5058="y",1,IF(E5058="S",1,0))</f>
        <v>0</v>
      </c>
      <c r="G5058" s="663">
        <f>IF(E5058="S",1,0)</f>
        <v>0</v>
      </c>
      <c r="H5058" s="583"/>
      <c r="I5058" s="584"/>
      <c r="J5058" s="569"/>
      <c r="K5058" s="570"/>
      <c r="L5058" s="573"/>
      <c r="M5058" s="574"/>
      <c r="N5058" s="579">
        <f>L5058+J5058</f>
        <v>0</v>
      </c>
      <c r="O5058" s="580"/>
      <c r="P5058" s="569"/>
      <c r="Q5058" s="570"/>
      <c r="R5058" s="573"/>
      <c r="S5058" s="574"/>
      <c r="T5058" s="579">
        <f>R5058-P5058</f>
        <v>0</v>
      </c>
      <c r="U5058" s="580"/>
      <c r="V5058" s="583"/>
      <c r="W5058" s="584"/>
      <c r="X5058" s="569"/>
      <c r="Y5058" s="584"/>
      <c r="Z5058" s="569"/>
      <c r="AA5058" s="584"/>
      <c r="AB5058" s="569"/>
      <c r="AC5058" s="570"/>
      <c r="AD5058" s="573"/>
      <c r="AE5058" s="574"/>
      <c r="AF5058" s="557">
        <f>IF(AB5058=0,0,(AD5058/AB5058)*100)</f>
        <v>0</v>
      </c>
      <c r="AG5058" s="558"/>
      <c r="AH5058" s="569"/>
      <c r="AI5058" s="570"/>
      <c r="AJ5058" s="573"/>
      <c r="AK5058" s="574"/>
      <c r="AL5058" s="557">
        <f>IF(AH5058=0,0,(AJ5058/AH5058)*100)</f>
        <v>0</v>
      </c>
      <c r="AM5058" s="558"/>
      <c r="AN5058" s="569"/>
      <c r="AO5058" s="570"/>
      <c r="AP5058" s="573"/>
      <c r="AQ5058" s="574"/>
      <c r="AR5058" s="557">
        <f>IF(AN5058=0,0,(AP5058/AN5058)*100)</f>
        <v>0</v>
      </c>
      <c r="AS5058" s="558"/>
      <c r="AT5058" s="561">
        <f>AB5058+AH5058+AN5058</f>
        <v>0</v>
      </c>
      <c r="AU5058" s="562"/>
      <c r="AV5058" s="565">
        <f>AD5058+AJ5058+AP5058</f>
        <v>0</v>
      </c>
      <c r="AW5058" s="566"/>
      <c r="AX5058" s="557">
        <f>IF(AT5058=0,0,(AV5058/AT5058)*100)</f>
        <v>0</v>
      </c>
      <c r="AY5058" s="558"/>
      <c r="AZ5058" s="569"/>
      <c r="BA5058" s="570"/>
      <c r="BB5058" s="573"/>
      <c r="BC5058" s="574"/>
      <c r="BD5058" s="557">
        <f>IF(AZ5058=0,0,(BB5058/AZ5058)*100)</f>
        <v>0</v>
      </c>
      <c r="BE5058" s="558"/>
      <c r="BF5058" s="561">
        <f>AT5058+AZ5058</f>
        <v>0</v>
      </c>
      <c r="BG5058" s="562"/>
      <c r="BH5058" s="565">
        <f>AV5058+BB5058</f>
        <v>0</v>
      </c>
      <c r="BI5058" s="566"/>
      <c r="BJ5058" s="557">
        <f>IF(BF5058=0,0,(BH5058/BF5058)*100)</f>
        <v>0</v>
      </c>
      <c r="BK5058" s="558"/>
      <c r="BL5058" s="602">
        <f>(AD5058*2)+(AJ5058*2)+(AP5058*3)+BB5058</f>
        <v>0</v>
      </c>
      <c r="BM5058" s="603"/>
      <c r="BN5058" s="604"/>
      <c r="BO5058" s="587">
        <f t="shared" ref="BO5058" si="3494">IF(BQ5058=0,0,50*BP5058/BQ5058)</f>
        <v>0</v>
      </c>
      <c r="BP5058" s="555">
        <f>(BL5058*BS$11)+(N5058*BS$12)+(X5058*BS$13)+(R5058*BS$14)+(V5058*BS$15)+(Z5058*BS$16)</f>
        <v>0</v>
      </c>
      <c r="BQ5058" s="555">
        <f>((AZ5058-BB5058)*BS$18)+((AT5058-AV5058)*BS$17)+(H5058*BS$19)+(P5058*BS$20)</f>
        <v>0</v>
      </c>
      <c r="BR5058" s="65"/>
      <c r="BS5058" s="65"/>
      <c r="BT5058" s="268"/>
    </row>
    <row r="5059" spans="1:72" ht="21.75" hidden="1" customHeight="1" x14ac:dyDescent="0.25">
      <c r="A5059" s="268"/>
      <c r="B5059" s="679"/>
      <c r="C5059" s="690" t="str">
        <f>IF(ROSTER!D$40="","",ROSTER!D$40)</f>
        <v/>
      </c>
      <c r="D5059" s="691"/>
      <c r="E5059" s="668"/>
      <c r="F5059" s="681"/>
      <c r="G5059" s="664"/>
      <c r="H5059" s="585"/>
      <c r="I5059" s="586"/>
      <c r="J5059" s="571"/>
      <c r="K5059" s="572"/>
      <c r="L5059" s="575"/>
      <c r="M5059" s="576"/>
      <c r="N5059" s="581"/>
      <c r="O5059" s="582"/>
      <c r="P5059" s="571"/>
      <c r="Q5059" s="572"/>
      <c r="R5059" s="575"/>
      <c r="S5059" s="576"/>
      <c r="T5059" s="581"/>
      <c r="U5059" s="582"/>
      <c r="V5059" s="585"/>
      <c r="W5059" s="586"/>
      <c r="X5059" s="571"/>
      <c r="Y5059" s="586"/>
      <c r="Z5059" s="571"/>
      <c r="AA5059" s="586"/>
      <c r="AB5059" s="571"/>
      <c r="AC5059" s="572"/>
      <c r="AD5059" s="575"/>
      <c r="AE5059" s="576"/>
      <c r="AF5059" s="577"/>
      <c r="AG5059" s="578"/>
      <c r="AH5059" s="571"/>
      <c r="AI5059" s="572"/>
      <c r="AJ5059" s="575"/>
      <c r="AK5059" s="576"/>
      <c r="AL5059" s="577"/>
      <c r="AM5059" s="578"/>
      <c r="AN5059" s="571"/>
      <c r="AO5059" s="572"/>
      <c r="AP5059" s="575"/>
      <c r="AQ5059" s="576"/>
      <c r="AR5059" s="577"/>
      <c r="AS5059" s="578"/>
      <c r="AT5059" s="627"/>
      <c r="AU5059" s="628"/>
      <c r="AV5059" s="629"/>
      <c r="AW5059" s="630"/>
      <c r="AX5059" s="577"/>
      <c r="AY5059" s="578"/>
      <c r="AZ5059" s="571"/>
      <c r="BA5059" s="572"/>
      <c r="BB5059" s="575"/>
      <c r="BC5059" s="576"/>
      <c r="BD5059" s="577"/>
      <c r="BE5059" s="578"/>
      <c r="BF5059" s="627"/>
      <c r="BG5059" s="628"/>
      <c r="BH5059" s="629"/>
      <c r="BI5059" s="630"/>
      <c r="BJ5059" s="577"/>
      <c r="BK5059" s="578"/>
      <c r="BL5059" s="605"/>
      <c r="BM5059" s="606"/>
      <c r="BN5059" s="607"/>
      <c r="BO5059" s="588"/>
      <c r="BP5059" s="556"/>
      <c r="BQ5059" s="556"/>
      <c r="BR5059" s="65"/>
      <c r="BS5059" s="65"/>
      <c r="BT5059" s="268"/>
    </row>
    <row r="5060" spans="1:72" ht="21.75" hidden="1" customHeight="1" x14ac:dyDescent="0.25">
      <c r="A5060" s="268"/>
      <c r="B5060" s="678" t="str">
        <f>IF(ROSTER!B$42="","",ROSTER!B$42)</f>
        <v/>
      </c>
      <c r="C5060" s="669" t="str">
        <f>IF(ROSTER!C$42="","",ROSTER!C$42)</f>
        <v/>
      </c>
      <c r="D5060" s="670"/>
      <c r="E5060" s="667"/>
      <c r="F5060" s="680">
        <f>IF(E5060="y",1,IF(E5060="S",1,0))</f>
        <v>0</v>
      </c>
      <c r="G5060" s="663">
        <f>IF(E5060="S",1,0)</f>
        <v>0</v>
      </c>
      <c r="H5060" s="583"/>
      <c r="I5060" s="584"/>
      <c r="J5060" s="569"/>
      <c r="K5060" s="570"/>
      <c r="L5060" s="573"/>
      <c r="M5060" s="574"/>
      <c r="N5060" s="579">
        <f>L5060+J5060</f>
        <v>0</v>
      </c>
      <c r="O5060" s="580"/>
      <c r="P5060" s="569"/>
      <c r="Q5060" s="570"/>
      <c r="R5060" s="573"/>
      <c r="S5060" s="574"/>
      <c r="T5060" s="579">
        <f>R5060-P5060</f>
        <v>0</v>
      </c>
      <c r="U5060" s="580"/>
      <c r="V5060" s="583"/>
      <c r="W5060" s="584"/>
      <c r="X5060" s="569"/>
      <c r="Y5060" s="584"/>
      <c r="Z5060" s="569"/>
      <c r="AA5060" s="584"/>
      <c r="AB5060" s="569"/>
      <c r="AC5060" s="570"/>
      <c r="AD5060" s="573"/>
      <c r="AE5060" s="574"/>
      <c r="AF5060" s="557">
        <f>IF(AB5060=0,0,(AD5060/AB5060)*100)</f>
        <v>0</v>
      </c>
      <c r="AG5060" s="558"/>
      <c r="AH5060" s="569"/>
      <c r="AI5060" s="570"/>
      <c r="AJ5060" s="573"/>
      <c r="AK5060" s="574"/>
      <c r="AL5060" s="557">
        <f>IF(AH5060=0,0,(AJ5060/AH5060)*100)</f>
        <v>0</v>
      </c>
      <c r="AM5060" s="558"/>
      <c r="AN5060" s="569"/>
      <c r="AO5060" s="570"/>
      <c r="AP5060" s="573"/>
      <c r="AQ5060" s="574"/>
      <c r="AR5060" s="557">
        <f>IF(AN5060=0,0,(AP5060/AN5060)*100)</f>
        <v>0</v>
      </c>
      <c r="AS5060" s="558"/>
      <c r="AT5060" s="561">
        <f>AB5060+AH5060+AN5060</f>
        <v>0</v>
      </c>
      <c r="AU5060" s="562"/>
      <c r="AV5060" s="565">
        <f>AD5060+AJ5060+AP5060</f>
        <v>0</v>
      </c>
      <c r="AW5060" s="566"/>
      <c r="AX5060" s="557">
        <f>IF(AT5060=0,0,(AV5060/AT5060)*100)</f>
        <v>0</v>
      </c>
      <c r="AY5060" s="558"/>
      <c r="AZ5060" s="569"/>
      <c r="BA5060" s="570"/>
      <c r="BB5060" s="573"/>
      <c r="BC5060" s="574"/>
      <c r="BD5060" s="557">
        <f>IF(AZ5060=0,0,(BB5060/AZ5060)*100)</f>
        <v>0</v>
      </c>
      <c r="BE5060" s="558"/>
      <c r="BF5060" s="561">
        <f>AT5060+AZ5060</f>
        <v>0</v>
      </c>
      <c r="BG5060" s="562"/>
      <c r="BH5060" s="565">
        <f>AV5060+BB5060</f>
        <v>0</v>
      </c>
      <c r="BI5060" s="566"/>
      <c r="BJ5060" s="557">
        <f>IF(BF5060=0,0,(BH5060/BF5060)*100)</f>
        <v>0</v>
      </c>
      <c r="BK5060" s="558"/>
      <c r="BL5060" s="602">
        <f>(AD5060*2)+(AJ5060*2)+(AP5060*3)+BB5060</f>
        <v>0</v>
      </c>
      <c r="BM5060" s="603"/>
      <c r="BN5060" s="604"/>
      <c r="BO5060" s="587">
        <f t="shared" ref="BO5060" si="3495">IF(BQ5060=0,0,50*BP5060/BQ5060)</f>
        <v>0</v>
      </c>
      <c r="BP5060" s="555">
        <f>(BL5060*BS$11)+(N5060*BS$12)+(X5060*BS$13)+(R5060*BS$14)+(V5060*BS$15)+(Z5060*BS$16)</f>
        <v>0</v>
      </c>
      <c r="BQ5060" s="555">
        <f>((AZ5060-BB5060)*BS$18)+((AT5060-AV5060)*BS$17)+(H5060*BS$19)+(P5060*BS$20)</f>
        <v>0</v>
      </c>
      <c r="BR5060" s="65"/>
      <c r="BS5060" s="65"/>
      <c r="BT5060" s="268"/>
    </row>
    <row r="5061" spans="1:72" ht="21.75" hidden="1" customHeight="1" x14ac:dyDescent="0.25">
      <c r="A5061" s="268"/>
      <c r="B5061" s="679"/>
      <c r="C5061" s="690" t="str">
        <f>IF(ROSTER!D$42="","",ROSTER!D$42)</f>
        <v/>
      </c>
      <c r="D5061" s="691"/>
      <c r="E5061" s="668"/>
      <c r="F5061" s="681"/>
      <c r="G5061" s="664"/>
      <c r="H5061" s="585"/>
      <c r="I5061" s="586"/>
      <c r="J5061" s="571"/>
      <c r="K5061" s="572"/>
      <c r="L5061" s="575"/>
      <c r="M5061" s="576"/>
      <c r="N5061" s="581"/>
      <c r="O5061" s="582"/>
      <c r="P5061" s="571"/>
      <c r="Q5061" s="572"/>
      <c r="R5061" s="575"/>
      <c r="S5061" s="576"/>
      <c r="T5061" s="581"/>
      <c r="U5061" s="582"/>
      <c r="V5061" s="585"/>
      <c r="W5061" s="586"/>
      <c r="X5061" s="571"/>
      <c r="Y5061" s="586"/>
      <c r="Z5061" s="571"/>
      <c r="AA5061" s="586"/>
      <c r="AB5061" s="571"/>
      <c r="AC5061" s="572"/>
      <c r="AD5061" s="575"/>
      <c r="AE5061" s="576"/>
      <c r="AF5061" s="577"/>
      <c r="AG5061" s="578"/>
      <c r="AH5061" s="571"/>
      <c r="AI5061" s="572"/>
      <c r="AJ5061" s="575"/>
      <c r="AK5061" s="576"/>
      <c r="AL5061" s="577"/>
      <c r="AM5061" s="578"/>
      <c r="AN5061" s="571"/>
      <c r="AO5061" s="572"/>
      <c r="AP5061" s="575"/>
      <c r="AQ5061" s="576"/>
      <c r="AR5061" s="577"/>
      <c r="AS5061" s="578"/>
      <c r="AT5061" s="627"/>
      <c r="AU5061" s="628"/>
      <c r="AV5061" s="629"/>
      <c r="AW5061" s="630"/>
      <c r="AX5061" s="577"/>
      <c r="AY5061" s="578"/>
      <c r="AZ5061" s="571"/>
      <c r="BA5061" s="572"/>
      <c r="BB5061" s="575"/>
      <c r="BC5061" s="576"/>
      <c r="BD5061" s="577"/>
      <c r="BE5061" s="578"/>
      <c r="BF5061" s="627"/>
      <c r="BG5061" s="628"/>
      <c r="BH5061" s="629"/>
      <c r="BI5061" s="630"/>
      <c r="BJ5061" s="577"/>
      <c r="BK5061" s="578"/>
      <c r="BL5061" s="605"/>
      <c r="BM5061" s="606"/>
      <c r="BN5061" s="607"/>
      <c r="BO5061" s="588"/>
      <c r="BP5061" s="556"/>
      <c r="BQ5061" s="556"/>
      <c r="BR5061" s="65"/>
      <c r="BS5061" s="65"/>
      <c r="BT5061" s="268"/>
    </row>
    <row r="5062" spans="1:72" ht="21.75" hidden="1" customHeight="1" x14ac:dyDescent="0.25">
      <c r="A5062" s="268"/>
      <c r="B5062" s="678" t="str">
        <f>IF(ROSTER!B$44="","",ROSTER!B$44)</f>
        <v/>
      </c>
      <c r="C5062" s="669" t="str">
        <f>IF(ROSTER!C$44="","",ROSTER!C$44)</f>
        <v/>
      </c>
      <c r="D5062" s="670"/>
      <c r="E5062" s="667"/>
      <c r="F5062" s="680">
        <f>IF(E5062="y",1,IF(E5062="S",1,0))</f>
        <v>0</v>
      </c>
      <c r="G5062" s="663">
        <f>IF(E5062="S",1,0)</f>
        <v>0</v>
      </c>
      <c r="H5062" s="583"/>
      <c r="I5062" s="584"/>
      <c r="J5062" s="569"/>
      <c r="K5062" s="570"/>
      <c r="L5062" s="573"/>
      <c r="M5062" s="574"/>
      <c r="N5062" s="579">
        <f>L5062+J5062</f>
        <v>0</v>
      </c>
      <c r="O5062" s="580"/>
      <c r="P5062" s="569"/>
      <c r="Q5062" s="570"/>
      <c r="R5062" s="573"/>
      <c r="S5062" s="574"/>
      <c r="T5062" s="579">
        <f>R5062-P5062</f>
        <v>0</v>
      </c>
      <c r="U5062" s="580"/>
      <c r="V5062" s="583"/>
      <c r="W5062" s="584"/>
      <c r="X5062" s="569"/>
      <c r="Y5062" s="584"/>
      <c r="Z5062" s="569"/>
      <c r="AA5062" s="584"/>
      <c r="AB5062" s="569"/>
      <c r="AC5062" s="570"/>
      <c r="AD5062" s="573"/>
      <c r="AE5062" s="574"/>
      <c r="AF5062" s="557">
        <f>IF(AB5062=0,0,(AD5062/AB5062)*100)</f>
        <v>0</v>
      </c>
      <c r="AG5062" s="558"/>
      <c r="AH5062" s="569"/>
      <c r="AI5062" s="570"/>
      <c r="AJ5062" s="573"/>
      <c r="AK5062" s="574"/>
      <c r="AL5062" s="557">
        <f>IF(AH5062=0,0,(AJ5062/AH5062)*100)</f>
        <v>0</v>
      </c>
      <c r="AM5062" s="558"/>
      <c r="AN5062" s="569"/>
      <c r="AO5062" s="570"/>
      <c r="AP5062" s="573"/>
      <c r="AQ5062" s="574"/>
      <c r="AR5062" s="557">
        <f>IF(AN5062=0,0,(AP5062/AN5062)*100)</f>
        <v>0</v>
      </c>
      <c r="AS5062" s="558"/>
      <c r="AT5062" s="561">
        <f>AB5062+AH5062+AN5062</f>
        <v>0</v>
      </c>
      <c r="AU5062" s="562"/>
      <c r="AV5062" s="565">
        <f>AD5062+AJ5062+AP5062</f>
        <v>0</v>
      </c>
      <c r="AW5062" s="566"/>
      <c r="AX5062" s="557">
        <f>IF(AT5062=0,0,(AV5062/AT5062)*100)</f>
        <v>0</v>
      </c>
      <c r="AY5062" s="558"/>
      <c r="AZ5062" s="569"/>
      <c r="BA5062" s="570"/>
      <c r="BB5062" s="573"/>
      <c r="BC5062" s="574"/>
      <c r="BD5062" s="557">
        <f>IF(AZ5062=0,0,(BB5062/AZ5062)*100)</f>
        <v>0</v>
      </c>
      <c r="BE5062" s="558"/>
      <c r="BF5062" s="561">
        <f>AT5062+AZ5062</f>
        <v>0</v>
      </c>
      <c r="BG5062" s="562"/>
      <c r="BH5062" s="565">
        <f>AV5062+BB5062</f>
        <v>0</v>
      </c>
      <c r="BI5062" s="566"/>
      <c r="BJ5062" s="557">
        <f>IF(BF5062=0,0,(BH5062/BF5062)*100)</f>
        <v>0</v>
      </c>
      <c r="BK5062" s="558"/>
      <c r="BL5062" s="602">
        <f>(AD5062*2)+(AJ5062*2)+(AP5062*3)+BB5062</f>
        <v>0</v>
      </c>
      <c r="BM5062" s="603"/>
      <c r="BN5062" s="604"/>
      <c r="BO5062" s="587">
        <f t="shared" ref="BO5062" si="3496">IF(BQ5062=0,0,50*BP5062/BQ5062)</f>
        <v>0</v>
      </c>
      <c r="BP5062" s="555">
        <f>(BL5062*BS$11)+(N5062*BS$12)+(X5062*BS$13)+(R5062*BS$14)+(V5062*BS$15)+(Z5062*BS$16)</f>
        <v>0</v>
      </c>
      <c r="BQ5062" s="555">
        <f>((AZ5062-BB5062)*BS$18)+((AT5062-AV5062)*BS$17)+(H5062*BS$19)+(P5062*BS$20)</f>
        <v>0</v>
      </c>
      <c r="BR5062" s="65"/>
      <c r="BS5062" s="65"/>
      <c r="BT5062" s="268"/>
    </row>
    <row r="5063" spans="1:72" ht="21.75" hidden="1" customHeight="1" x14ac:dyDescent="0.25">
      <c r="A5063" s="268"/>
      <c r="B5063" s="679"/>
      <c r="C5063" s="690" t="str">
        <f>IF(ROSTER!D$44="","",ROSTER!D$44)</f>
        <v/>
      </c>
      <c r="D5063" s="691"/>
      <c r="E5063" s="668"/>
      <c r="F5063" s="681"/>
      <c r="G5063" s="664"/>
      <c r="H5063" s="585"/>
      <c r="I5063" s="586"/>
      <c r="J5063" s="571"/>
      <c r="K5063" s="572"/>
      <c r="L5063" s="575"/>
      <c r="M5063" s="576"/>
      <c r="N5063" s="581"/>
      <c r="O5063" s="582"/>
      <c r="P5063" s="571"/>
      <c r="Q5063" s="572"/>
      <c r="R5063" s="575"/>
      <c r="S5063" s="576"/>
      <c r="T5063" s="581"/>
      <c r="U5063" s="582"/>
      <c r="V5063" s="585"/>
      <c r="W5063" s="586"/>
      <c r="X5063" s="571"/>
      <c r="Y5063" s="586"/>
      <c r="Z5063" s="571"/>
      <c r="AA5063" s="586"/>
      <c r="AB5063" s="571"/>
      <c r="AC5063" s="572"/>
      <c r="AD5063" s="575"/>
      <c r="AE5063" s="576"/>
      <c r="AF5063" s="577"/>
      <c r="AG5063" s="578"/>
      <c r="AH5063" s="571"/>
      <c r="AI5063" s="572"/>
      <c r="AJ5063" s="575"/>
      <c r="AK5063" s="576"/>
      <c r="AL5063" s="577"/>
      <c r="AM5063" s="578"/>
      <c r="AN5063" s="571"/>
      <c r="AO5063" s="572"/>
      <c r="AP5063" s="575"/>
      <c r="AQ5063" s="576"/>
      <c r="AR5063" s="577"/>
      <c r="AS5063" s="578"/>
      <c r="AT5063" s="627"/>
      <c r="AU5063" s="628"/>
      <c r="AV5063" s="629"/>
      <c r="AW5063" s="630"/>
      <c r="AX5063" s="577"/>
      <c r="AY5063" s="578"/>
      <c r="AZ5063" s="571"/>
      <c r="BA5063" s="572"/>
      <c r="BB5063" s="575"/>
      <c r="BC5063" s="576"/>
      <c r="BD5063" s="577"/>
      <c r="BE5063" s="578"/>
      <c r="BF5063" s="627"/>
      <c r="BG5063" s="628"/>
      <c r="BH5063" s="629"/>
      <c r="BI5063" s="630"/>
      <c r="BJ5063" s="577"/>
      <c r="BK5063" s="578"/>
      <c r="BL5063" s="605"/>
      <c r="BM5063" s="606"/>
      <c r="BN5063" s="607"/>
      <c r="BO5063" s="588"/>
      <c r="BP5063" s="556"/>
      <c r="BQ5063" s="556"/>
      <c r="BR5063" s="65"/>
      <c r="BS5063" s="65"/>
      <c r="BT5063" s="268"/>
    </row>
    <row r="5064" spans="1:72" ht="21.75" hidden="1" customHeight="1" x14ac:dyDescent="0.25">
      <c r="A5064" s="268"/>
      <c r="B5064" s="678" t="str">
        <f>IF(ROSTER!B$46="","",ROSTER!B$46)</f>
        <v/>
      </c>
      <c r="C5064" s="669" t="str">
        <f>IF(ROSTER!C$46="","",ROSTER!C$46)</f>
        <v/>
      </c>
      <c r="D5064" s="670"/>
      <c r="E5064" s="667"/>
      <c r="F5064" s="680">
        <f>IF(E5064="y",1,IF(E5064="S",1,0))</f>
        <v>0</v>
      </c>
      <c r="G5064" s="663">
        <f>IF(E5064="S",1,0)</f>
        <v>0</v>
      </c>
      <c r="H5064" s="583"/>
      <c r="I5064" s="584"/>
      <c r="J5064" s="569"/>
      <c r="K5064" s="570"/>
      <c r="L5064" s="573"/>
      <c r="M5064" s="574"/>
      <c r="N5064" s="579">
        <f>L5064+J5064</f>
        <v>0</v>
      </c>
      <c r="O5064" s="580"/>
      <c r="P5064" s="569"/>
      <c r="Q5064" s="570"/>
      <c r="R5064" s="573"/>
      <c r="S5064" s="574"/>
      <c r="T5064" s="579">
        <f>R5064-P5064</f>
        <v>0</v>
      </c>
      <c r="U5064" s="580"/>
      <c r="V5064" s="583"/>
      <c r="W5064" s="584"/>
      <c r="X5064" s="569"/>
      <c r="Y5064" s="584"/>
      <c r="Z5064" s="569"/>
      <c r="AA5064" s="584"/>
      <c r="AB5064" s="569"/>
      <c r="AC5064" s="570"/>
      <c r="AD5064" s="573"/>
      <c r="AE5064" s="574"/>
      <c r="AF5064" s="557">
        <f>IF(AB5064=0,0,(AD5064/AB5064)*100)</f>
        <v>0</v>
      </c>
      <c r="AG5064" s="558"/>
      <c r="AH5064" s="569"/>
      <c r="AI5064" s="570"/>
      <c r="AJ5064" s="573"/>
      <c r="AK5064" s="574"/>
      <c r="AL5064" s="557">
        <f>IF(AH5064=0,0,(AJ5064/AH5064)*100)</f>
        <v>0</v>
      </c>
      <c r="AM5064" s="558"/>
      <c r="AN5064" s="569"/>
      <c r="AO5064" s="570"/>
      <c r="AP5064" s="573"/>
      <c r="AQ5064" s="574"/>
      <c r="AR5064" s="557">
        <f>IF(AN5064=0,0,(AP5064/AN5064)*100)</f>
        <v>0</v>
      </c>
      <c r="AS5064" s="558"/>
      <c r="AT5064" s="561">
        <f>AB5064+AH5064+AN5064</f>
        <v>0</v>
      </c>
      <c r="AU5064" s="562"/>
      <c r="AV5064" s="565">
        <f>AD5064+AJ5064+AP5064</f>
        <v>0</v>
      </c>
      <c r="AW5064" s="566"/>
      <c r="AX5064" s="557">
        <f>IF(AT5064=0,0,(AV5064/AT5064)*100)</f>
        <v>0</v>
      </c>
      <c r="AY5064" s="558"/>
      <c r="AZ5064" s="569"/>
      <c r="BA5064" s="570"/>
      <c r="BB5064" s="573"/>
      <c r="BC5064" s="574"/>
      <c r="BD5064" s="557">
        <f>IF(AZ5064=0,0,(BB5064/AZ5064)*100)</f>
        <v>0</v>
      </c>
      <c r="BE5064" s="558"/>
      <c r="BF5064" s="561">
        <f>AT5064+AZ5064</f>
        <v>0</v>
      </c>
      <c r="BG5064" s="562"/>
      <c r="BH5064" s="565">
        <f>AV5064+BB5064</f>
        <v>0</v>
      </c>
      <c r="BI5064" s="566"/>
      <c r="BJ5064" s="557">
        <f>IF(BF5064=0,0,(BH5064/BF5064)*100)</f>
        <v>0</v>
      </c>
      <c r="BK5064" s="558"/>
      <c r="BL5064" s="602">
        <f>(AD5064*2)+(AJ5064*2)+(AP5064*3)+BB5064</f>
        <v>0</v>
      </c>
      <c r="BM5064" s="603"/>
      <c r="BN5064" s="604"/>
      <c r="BO5064" s="587">
        <f t="shared" ref="BO5064" si="3497">IF(BQ5064=0,0,50*BP5064/BQ5064)</f>
        <v>0</v>
      </c>
      <c r="BP5064" s="634">
        <f>(BL5064*BS$11)+(N5064*BS$12)+(X5064*BS$13)+(R5064*BS$14)+(V5064*BS$15)+(Z5064*BS$16)</f>
        <v>0</v>
      </c>
      <c r="BQ5064" s="555">
        <f>((AZ5064-BB5064)*BS$18)+((AT5064-AV5064)*BS$17)+(H5064*BS$19)+(P5064*BS$20)</f>
        <v>0</v>
      </c>
      <c r="BR5064" s="65"/>
      <c r="BS5064" s="65"/>
      <c r="BT5064" s="268"/>
    </row>
    <row r="5065" spans="1:72" ht="22.5" hidden="1" customHeight="1" thickBot="1" x14ac:dyDescent="0.3">
      <c r="A5065" s="268"/>
      <c r="B5065" s="679"/>
      <c r="C5065" s="690" t="str">
        <f>IF(ROSTER!D$46="","",ROSTER!D$46)</f>
        <v/>
      </c>
      <c r="D5065" s="691"/>
      <c r="E5065" s="668"/>
      <c r="F5065" s="681"/>
      <c r="G5065" s="664"/>
      <c r="H5065" s="585"/>
      <c r="I5065" s="586"/>
      <c r="J5065" s="571"/>
      <c r="K5065" s="572"/>
      <c r="L5065" s="575"/>
      <c r="M5065" s="576"/>
      <c r="N5065" s="649"/>
      <c r="O5065" s="650"/>
      <c r="P5065" s="571"/>
      <c r="Q5065" s="572"/>
      <c r="R5065" s="575"/>
      <c r="S5065" s="576"/>
      <c r="T5065" s="581"/>
      <c r="U5065" s="582"/>
      <c r="V5065" s="585"/>
      <c r="W5065" s="586"/>
      <c r="X5065" s="571"/>
      <c r="Y5065" s="586"/>
      <c r="Z5065" s="571"/>
      <c r="AA5065" s="586"/>
      <c r="AB5065" s="571"/>
      <c r="AC5065" s="572"/>
      <c r="AD5065" s="575"/>
      <c r="AE5065" s="576"/>
      <c r="AF5065" s="559"/>
      <c r="AG5065" s="560"/>
      <c r="AH5065" s="571"/>
      <c r="AI5065" s="572"/>
      <c r="AJ5065" s="575"/>
      <c r="AK5065" s="576"/>
      <c r="AL5065" s="559"/>
      <c r="AM5065" s="560"/>
      <c r="AN5065" s="571"/>
      <c r="AO5065" s="572"/>
      <c r="AP5065" s="575"/>
      <c r="AQ5065" s="576"/>
      <c r="AR5065" s="559"/>
      <c r="AS5065" s="560"/>
      <c r="AT5065" s="563"/>
      <c r="AU5065" s="564"/>
      <c r="AV5065" s="567"/>
      <c r="AW5065" s="568"/>
      <c r="AX5065" s="559"/>
      <c r="AY5065" s="560"/>
      <c r="AZ5065" s="571"/>
      <c r="BA5065" s="572"/>
      <c r="BB5065" s="575"/>
      <c r="BC5065" s="576"/>
      <c r="BD5065" s="559"/>
      <c r="BE5065" s="560"/>
      <c r="BF5065" s="563"/>
      <c r="BG5065" s="564"/>
      <c r="BH5065" s="567"/>
      <c r="BI5065" s="568"/>
      <c r="BJ5065" s="559"/>
      <c r="BK5065" s="560"/>
      <c r="BL5065" s="631"/>
      <c r="BM5065" s="632"/>
      <c r="BN5065" s="633"/>
      <c r="BO5065" s="609"/>
      <c r="BP5065" s="635"/>
      <c r="BQ5065" s="556"/>
      <c r="BR5065" s="65"/>
      <c r="BS5065" s="65"/>
      <c r="BT5065" s="268"/>
    </row>
    <row r="5066" spans="1:72" s="79" customFormat="1" ht="33.4" hidden="1" customHeight="1" x14ac:dyDescent="0.45">
      <c r="A5066" s="278"/>
      <c r="B5066" s="671"/>
      <c r="C5066" s="611"/>
      <c r="D5066" s="611" t="s">
        <v>10</v>
      </c>
      <c r="E5066" s="612"/>
      <c r="F5066" s="78"/>
      <c r="G5066" s="78"/>
      <c r="H5066" s="547">
        <f>SUM(H5026:I5065)</f>
        <v>0</v>
      </c>
      <c r="I5066" s="548"/>
      <c r="J5066" s="547">
        <f>SUM(J5026:K5065)</f>
        <v>0</v>
      </c>
      <c r="K5066" s="548"/>
      <c r="L5066" s="551">
        <f>SUM(L5026:M5065)</f>
        <v>0</v>
      </c>
      <c r="M5066" s="636"/>
      <c r="N5066" s="533">
        <f>L5066+J5066</f>
        <v>0</v>
      </c>
      <c r="O5066" s="534"/>
      <c r="P5066" s="551">
        <f>SUM(P5026:Q5065)</f>
        <v>0</v>
      </c>
      <c r="Q5066" s="548"/>
      <c r="R5066" s="551">
        <f>SUM(R5026:S5065)</f>
        <v>0</v>
      </c>
      <c r="S5066" s="636"/>
      <c r="T5066" s="533">
        <f>R5066-P5066</f>
        <v>0</v>
      </c>
      <c r="U5066" s="534"/>
      <c r="V5066" s="551">
        <f>SUM(V5026:W5065)</f>
        <v>0</v>
      </c>
      <c r="W5066" s="636"/>
      <c r="X5066" s="547">
        <f>SUM(X5026:Y5065)</f>
        <v>0</v>
      </c>
      <c r="Y5066" s="534"/>
      <c r="Z5066" s="547">
        <f>SUM(Z5026:AA5065)</f>
        <v>0</v>
      </c>
      <c r="AA5066" s="534"/>
      <c r="AB5066" s="636">
        <f>SUM(AB5026:AC5065)</f>
        <v>0</v>
      </c>
      <c r="AC5066" s="548"/>
      <c r="AD5066" s="551">
        <f>SUM(AD5026:AE5065)</f>
        <v>0</v>
      </c>
      <c r="AE5066" s="636"/>
      <c r="AF5066" s="533">
        <f>IF(AB5066=0,0,(AD5066/AB5066)*100)</f>
        <v>0</v>
      </c>
      <c r="AG5066" s="534"/>
      <c r="AH5066" s="551">
        <f>SUM(AH5026:AI5065)</f>
        <v>0</v>
      </c>
      <c r="AI5066" s="548"/>
      <c r="AJ5066" s="551">
        <f>SUM(AJ5026:AK5065)</f>
        <v>0</v>
      </c>
      <c r="AK5066" s="636"/>
      <c r="AL5066" s="533">
        <f>IF(AH5066=0,0,(AJ5066/AH5066)*100)</f>
        <v>0</v>
      </c>
      <c r="AM5066" s="534"/>
      <c r="AN5066" s="551">
        <f>SUM(AN5026:AO5065)</f>
        <v>0</v>
      </c>
      <c r="AO5066" s="548"/>
      <c r="AP5066" s="551">
        <f>SUM(AP5026:AQ5065)</f>
        <v>0</v>
      </c>
      <c r="AQ5066" s="636"/>
      <c r="AR5066" s="533">
        <f>IF(AN5066=0,0,(AP5066/AN5066)*100)</f>
        <v>0</v>
      </c>
      <c r="AS5066" s="534"/>
      <c r="AT5066" s="547">
        <f>AB5066+AH5066+AN5066</f>
        <v>0</v>
      </c>
      <c r="AU5066" s="548"/>
      <c r="AV5066" s="551">
        <f>AD5066+AJ5066+AP5066</f>
        <v>0</v>
      </c>
      <c r="AW5066" s="552"/>
      <c r="AX5066" s="533">
        <f>IF(AT5066=0,0,(AV5066/AT5066)*100)</f>
        <v>0</v>
      </c>
      <c r="AY5066" s="534"/>
      <c r="AZ5066" s="551">
        <f>SUM(AZ5026:BA5065)</f>
        <v>0</v>
      </c>
      <c r="BA5066" s="548"/>
      <c r="BB5066" s="551">
        <f>SUM(BB5026:BC5065)</f>
        <v>0</v>
      </c>
      <c r="BC5066" s="636"/>
      <c r="BD5066" s="533">
        <f>IF(AZ5066=0,0,(BB5066/AZ5066)*100)</f>
        <v>0</v>
      </c>
      <c r="BE5066" s="534"/>
      <c r="BF5066" s="547">
        <f>AT5066+AZ5066</f>
        <v>0</v>
      </c>
      <c r="BG5066" s="548"/>
      <c r="BH5066" s="551">
        <f>AV5066+BB5066</f>
        <v>0</v>
      </c>
      <c r="BI5066" s="552"/>
      <c r="BJ5066" s="533">
        <f>IF(BF5066=0,0,(BH5066/BF5066)*100)</f>
        <v>0</v>
      </c>
      <c r="BK5066" s="619"/>
      <c r="BL5066" s="621">
        <f>SUM(BL5026:BN5065)</f>
        <v>0</v>
      </c>
      <c r="BM5066" s="622"/>
      <c r="BN5066" s="623"/>
      <c r="BO5066" s="610">
        <f>SUM(BO5026:BO5065)</f>
        <v>0</v>
      </c>
      <c r="BP5066" s="709">
        <f>(BL5066*BS$11)+(N5066*BS$12)+(X5066*BS$13)+(R5066*BS$14)+(V5066*BS$15)+(Z5066*BS$16)</f>
        <v>0</v>
      </c>
      <c r="BQ5066" s="638">
        <f>((AZ5066-BB5066)*BS$18)+((AT5066-AV5066)*BS$17)+(H5066*BS$19)+(P5066*BS$20)</f>
        <v>0</v>
      </c>
      <c r="BR5066" s="77"/>
      <c r="BS5066" s="77"/>
      <c r="BT5066" s="278"/>
    </row>
    <row r="5067" spans="1:72" s="79" customFormat="1" ht="33.950000000000003" hidden="1" customHeight="1" thickBot="1" x14ac:dyDescent="0.5">
      <c r="A5067" s="278"/>
      <c r="B5067" s="672"/>
      <c r="C5067" s="673"/>
      <c r="D5067" s="673"/>
      <c r="E5067" s="721"/>
      <c r="F5067" s="80"/>
      <c r="G5067" s="80"/>
      <c r="H5067" s="549"/>
      <c r="I5067" s="550"/>
      <c r="J5067" s="549"/>
      <c r="K5067" s="550"/>
      <c r="L5067" s="553"/>
      <c r="M5067" s="637"/>
      <c r="N5067" s="535"/>
      <c r="O5067" s="536"/>
      <c r="P5067" s="553"/>
      <c r="Q5067" s="550"/>
      <c r="R5067" s="553"/>
      <c r="S5067" s="637"/>
      <c r="T5067" s="535"/>
      <c r="U5067" s="536"/>
      <c r="V5067" s="553"/>
      <c r="W5067" s="637"/>
      <c r="X5067" s="549"/>
      <c r="Y5067" s="536"/>
      <c r="Z5067" s="549"/>
      <c r="AA5067" s="536"/>
      <c r="AB5067" s="637"/>
      <c r="AC5067" s="550"/>
      <c r="AD5067" s="553"/>
      <c r="AE5067" s="637"/>
      <c r="AF5067" s="535"/>
      <c r="AG5067" s="536"/>
      <c r="AH5067" s="553"/>
      <c r="AI5067" s="550"/>
      <c r="AJ5067" s="553"/>
      <c r="AK5067" s="637"/>
      <c r="AL5067" s="535"/>
      <c r="AM5067" s="536"/>
      <c r="AN5067" s="553"/>
      <c r="AO5067" s="550"/>
      <c r="AP5067" s="553"/>
      <c r="AQ5067" s="637"/>
      <c r="AR5067" s="535"/>
      <c r="AS5067" s="536"/>
      <c r="AT5067" s="549"/>
      <c r="AU5067" s="550"/>
      <c r="AV5067" s="553"/>
      <c r="AW5067" s="554"/>
      <c r="AX5067" s="535"/>
      <c r="AY5067" s="536"/>
      <c r="AZ5067" s="553"/>
      <c r="BA5067" s="550"/>
      <c r="BB5067" s="553"/>
      <c r="BC5067" s="637"/>
      <c r="BD5067" s="535"/>
      <c r="BE5067" s="536"/>
      <c r="BF5067" s="549"/>
      <c r="BG5067" s="550"/>
      <c r="BH5067" s="553"/>
      <c r="BI5067" s="554"/>
      <c r="BJ5067" s="535"/>
      <c r="BK5067" s="620"/>
      <c r="BL5067" s="624"/>
      <c r="BM5067" s="625"/>
      <c r="BN5067" s="626"/>
      <c r="BO5067" s="609"/>
      <c r="BP5067" s="710"/>
      <c r="BQ5067" s="639"/>
      <c r="BR5067" s="77"/>
      <c r="BS5067" s="77"/>
      <c r="BT5067" s="278"/>
    </row>
    <row r="5068" spans="1:72" s="79" customFormat="1" ht="33" hidden="1" customHeight="1" thickBot="1" x14ac:dyDescent="0.5">
      <c r="A5068" s="278"/>
      <c r="B5068" s="671"/>
      <c r="C5068" s="611"/>
      <c r="D5068" s="611" t="s">
        <v>13</v>
      </c>
      <c r="E5068" s="612"/>
      <c r="F5068" s="82"/>
      <c r="G5068" s="117"/>
      <c r="H5068" s="541"/>
      <c r="I5068" s="545"/>
      <c r="J5068" s="541"/>
      <c r="K5068" s="545"/>
      <c r="L5068" s="537"/>
      <c r="M5068" s="538"/>
      <c r="N5068" s="533">
        <f>J5068+L5068</f>
        <v>0</v>
      </c>
      <c r="O5068" s="534"/>
      <c r="P5068" s="537"/>
      <c r="Q5068" s="545"/>
      <c r="R5068" s="537"/>
      <c r="S5068" s="538"/>
      <c r="T5068" s="533">
        <f>R5068-P5068</f>
        <v>0</v>
      </c>
      <c r="U5068" s="534"/>
      <c r="V5068" s="537"/>
      <c r="W5068" s="538"/>
      <c r="X5068" s="541"/>
      <c r="Y5068" s="542"/>
      <c r="Z5068" s="541"/>
      <c r="AA5068" s="542"/>
      <c r="AB5068" s="538"/>
      <c r="AC5068" s="545"/>
      <c r="AD5068" s="537"/>
      <c r="AE5068" s="538"/>
      <c r="AF5068" s="533">
        <f>IF(AB5068=0,0,(AD5068/AB5068)*100)</f>
        <v>0</v>
      </c>
      <c r="AG5068" s="534"/>
      <c r="AH5068" s="537"/>
      <c r="AI5068" s="545"/>
      <c r="AJ5068" s="537"/>
      <c r="AK5068" s="538"/>
      <c r="AL5068" s="533">
        <f>IF(AH5068=0,0,(AJ5068/AH5068)*100)</f>
        <v>0</v>
      </c>
      <c r="AM5068" s="534"/>
      <c r="AN5068" s="537"/>
      <c r="AO5068" s="545"/>
      <c r="AP5068" s="537"/>
      <c r="AQ5068" s="538"/>
      <c r="AR5068" s="533">
        <f>IF(AN5068=0,0,(AP5068/AN5068)*100)</f>
        <v>0</v>
      </c>
      <c r="AS5068" s="534"/>
      <c r="AT5068" s="547">
        <f>AB5068+AH5068+AN5068</f>
        <v>0</v>
      </c>
      <c r="AU5068" s="548"/>
      <c r="AV5068" s="551">
        <f>AD5068+AJ5068+AP5068</f>
        <v>0</v>
      </c>
      <c r="AW5068" s="552"/>
      <c r="AX5068" s="533">
        <f>IF(AT5068=0,0,(AV5068/AT5068)*100)</f>
        <v>0</v>
      </c>
      <c r="AY5068" s="534"/>
      <c r="AZ5068" s="537"/>
      <c r="BA5068" s="545"/>
      <c r="BB5068" s="537"/>
      <c r="BC5068" s="538"/>
      <c r="BD5068" s="533">
        <f>IF(AZ5068=0,0,(BB5068/AZ5068)*100)</f>
        <v>0</v>
      </c>
      <c r="BE5068" s="534"/>
      <c r="BF5068" s="547">
        <f>AT5068+AZ5068</f>
        <v>0</v>
      </c>
      <c r="BG5068" s="548"/>
      <c r="BH5068" s="551">
        <f>AV5068+BB5068</f>
        <v>0</v>
      </c>
      <c r="BI5068" s="552"/>
      <c r="BJ5068" s="533">
        <f>IF(BF5068=0,0,(BH5068/BF5068)*100)</f>
        <v>0</v>
      </c>
      <c r="BK5068" s="619"/>
      <c r="BL5068" s="621">
        <f>(AD5068*2)+(AJ5068*2)+(AP5068*3)+BB5068</f>
        <v>0</v>
      </c>
      <c r="BM5068" s="622"/>
      <c r="BN5068" s="623"/>
      <c r="BO5068" s="647"/>
      <c r="BP5068" s="83"/>
      <c r="BQ5068" s="84"/>
      <c r="BR5068" s="77"/>
      <c r="BS5068" s="77"/>
      <c r="BT5068" s="278"/>
    </row>
    <row r="5069" spans="1:72" s="79" customFormat="1" ht="33.75" hidden="1" customHeight="1" thickBot="1" x14ac:dyDescent="0.5">
      <c r="A5069" s="278"/>
      <c r="B5069" s="232"/>
      <c r="C5069" s="257"/>
      <c r="D5069" s="613"/>
      <c r="E5069" s="614"/>
      <c r="F5069" s="86"/>
      <c r="G5069" s="86"/>
      <c r="H5069" s="543"/>
      <c r="I5069" s="546"/>
      <c r="J5069" s="543"/>
      <c r="K5069" s="546"/>
      <c r="L5069" s="539"/>
      <c r="M5069" s="540"/>
      <c r="N5069" s="535"/>
      <c r="O5069" s="536"/>
      <c r="P5069" s="539"/>
      <c r="Q5069" s="546"/>
      <c r="R5069" s="539"/>
      <c r="S5069" s="540"/>
      <c r="T5069" s="535"/>
      <c r="U5069" s="536"/>
      <c r="V5069" s="539"/>
      <c r="W5069" s="540"/>
      <c r="X5069" s="543"/>
      <c r="Y5069" s="544"/>
      <c r="Z5069" s="543"/>
      <c r="AA5069" s="544"/>
      <c r="AB5069" s="540"/>
      <c r="AC5069" s="546"/>
      <c r="AD5069" s="539"/>
      <c r="AE5069" s="540"/>
      <c r="AF5069" s="535"/>
      <c r="AG5069" s="536"/>
      <c r="AH5069" s="539"/>
      <c r="AI5069" s="546"/>
      <c r="AJ5069" s="539"/>
      <c r="AK5069" s="540"/>
      <c r="AL5069" s="535"/>
      <c r="AM5069" s="536"/>
      <c r="AN5069" s="539"/>
      <c r="AO5069" s="546"/>
      <c r="AP5069" s="539"/>
      <c r="AQ5069" s="540"/>
      <c r="AR5069" s="535"/>
      <c r="AS5069" s="536"/>
      <c r="AT5069" s="549"/>
      <c r="AU5069" s="550"/>
      <c r="AV5069" s="553"/>
      <c r="AW5069" s="554"/>
      <c r="AX5069" s="535"/>
      <c r="AY5069" s="536"/>
      <c r="AZ5069" s="539"/>
      <c r="BA5069" s="546"/>
      <c r="BB5069" s="539"/>
      <c r="BC5069" s="540"/>
      <c r="BD5069" s="535"/>
      <c r="BE5069" s="536"/>
      <c r="BF5069" s="549"/>
      <c r="BG5069" s="550"/>
      <c r="BH5069" s="553"/>
      <c r="BI5069" s="554"/>
      <c r="BJ5069" s="535"/>
      <c r="BK5069" s="620"/>
      <c r="BL5069" s="624"/>
      <c r="BM5069" s="625"/>
      <c r="BN5069" s="626"/>
      <c r="BO5069" s="648"/>
      <c r="BP5069" s="222"/>
      <c r="BQ5069" s="222"/>
      <c r="BR5069" s="77"/>
      <c r="BS5069" s="77"/>
      <c r="BT5069" s="278"/>
    </row>
    <row r="5070" spans="1:72" ht="16.5" hidden="1" customHeight="1" thickTop="1" thickBot="1" x14ac:dyDescent="0.5">
      <c r="A5070" s="268"/>
      <c r="B5070" s="229"/>
      <c r="C5070" s="195"/>
      <c r="D5070" s="195"/>
      <c r="E5070" s="195"/>
      <c r="F5070" s="195"/>
      <c r="G5070" s="195"/>
      <c r="H5070" s="195"/>
      <c r="I5070" s="195"/>
      <c r="J5070" s="195"/>
      <c r="K5070" s="195"/>
      <c r="L5070" s="195"/>
      <c r="M5070" s="195"/>
      <c r="N5070" s="195"/>
      <c r="O5070" s="195"/>
      <c r="P5070" s="195"/>
      <c r="Q5070" s="195"/>
      <c r="R5070" s="195"/>
      <c r="S5070" s="195"/>
      <c r="T5070" s="195"/>
      <c r="U5070" s="195"/>
      <c r="V5070" s="195"/>
      <c r="W5070" s="195"/>
      <c r="X5070" s="195"/>
      <c r="Y5070" s="195"/>
      <c r="Z5070" s="195"/>
      <c r="AA5070" s="195"/>
      <c r="AB5070" s="195"/>
      <c r="AC5070" s="195"/>
      <c r="AD5070" s="195"/>
      <c r="AE5070" s="195"/>
      <c r="AF5070" s="198"/>
      <c r="AG5070" s="198"/>
      <c r="AH5070" s="195"/>
      <c r="AI5070" s="195"/>
      <c r="AJ5070" s="195"/>
      <c r="AK5070" s="195"/>
      <c r="AL5070" s="195"/>
      <c r="AM5070" s="195"/>
      <c r="AN5070" s="195"/>
      <c r="AO5070" s="195"/>
      <c r="AP5070" s="195"/>
      <c r="AQ5070" s="195"/>
      <c r="AR5070" s="195"/>
      <c r="AS5070" s="195"/>
      <c r="AT5070" s="195"/>
      <c r="AU5070" s="195"/>
      <c r="AV5070" s="195"/>
      <c r="AW5070" s="195"/>
      <c r="AX5070" s="195"/>
      <c r="AY5070" s="195"/>
      <c r="AZ5070" s="195"/>
      <c r="BA5070" s="195"/>
      <c r="BB5070" s="195"/>
      <c r="BC5070" s="195"/>
      <c r="BD5070" s="195"/>
      <c r="BE5070" s="195"/>
      <c r="BF5070" s="195"/>
      <c r="BG5070" s="195"/>
      <c r="BH5070" s="195"/>
      <c r="BI5070" s="195"/>
      <c r="BJ5070" s="195"/>
      <c r="BK5070" s="195"/>
      <c r="BL5070" s="195"/>
      <c r="BM5070" s="195"/>
      <c r="BN5070" s="195"/>
      <c r="BO5070" s="247"/>
      <c r="BP5070" s="600">
        <f>IF((J5066+L5068)=0,0,(J5066/(J5066+L5068)*100)%)</f>
        <v>0</v>
      </c>
      <c r="BQ5070" s="601"/>
      <c r="BR5070" s="600">
        <f>IF((L5066+J5068)=0,0,(L5066/(L5066+J5068)*100)%)</f>
        <v>0</v>
      </c>
      <c r="BS5070" s="601"/>
      <c r="BT5070" s="268"/>
    </row>
    <row r="5071" spans="1:72" s="85" customFormat="1" ht="79.5" hidden="1" customHeight="1" thickTop="1" thickBot="1" x14ac:dyDescent="0.55000000000000004">
      <c r="A5071" s="279"/>
      <c r="B5071" s="682" t="s">
        <v>59</v>
      </c>
      <c r="C5071" s="683"/>
      <c r="D5071" s="608" t="s">
        <v>53</v>
      </c>
      <c r="E5071" s="608"/>
      <c r="F5071" s="608"/>
      <c r="G5071" s="730"/>
      <c r="H5071" s="589"/>
      <c r="I5071" s="590"/>
      <c r="J5071" s="591"/>
      <c r="K5071" s="200"/>
      <c r="L5071" s="589"/>
      <c r="M5071" s="590"/>
      <c r="N5071" s="591"/>
      <c r="O5071" s="592" t="s">
        <v>46</v>
      </c>
      <c r="P5071" s="593"/>
      <c r="Q5071" s="593"/>
      <c r="R5071" s="593"/>
      <c r="S5071" s="589"/>
      <c r="T5071" s="590"/>
      <c r="U5071" s="591"/>
      <c r="V5071" s="200"/>
      <c r="W5071" s="589"/>
      <c r="X5071" s="590"/>
      <c r="Y5071" s="591"/>
      <c r="Z5071" s="592" t="s">
        <v>48</v>
      </c>
      <c r="AA5071" s="593"/>
      <c r="AB5071" s="593"/>
      <c r="AC5071" s="594"/>
      <c r="AD5071" s="589"/>
      <c r="AE5071" s="590"/>
      <c r="AF5071" s="591"/>
      <c r="AG5071" s="200"/>
      <c r="AH5071" s="589"/>
      <c r="AI5071" s="590"/>
      <c r="AJ5071" s="591"/>
      <c r="AK5071" s="592" t="s">
        <v>52</v>
      </c>
      <c r="AL5071" s="593"/>
      <c r="AM5071" s="593"/>
      <c r="AN5071" s="594"/>
      <c r="AO5071" s="589"/>
      <c r="AP5071" s="590"/>
      <c r="AQ5071" s="591"/>
      <c r="AR5071" s="204"/>
      <c r="AS5071" s="589"/>
      <c r="AT5071" s="590"/>
      <c r="AU5071" s="591"/>
      <c r="AV5071" s="258"/>
      <c r="AW5071" s="258"/>
      <c r="AX5071" s="258"/>
      <c r="AY5071" s="258"/>
      <c r="AZ5071" s="532" t="s">
        <v>20</v>
      </c>
      <c r="BA5071" s="532"/>
      <c r="BB5071" s="532"/>
      <c r="BC5071" s="532"/>
      <c r="BD5071" s="615"/>
      <c r="BE5071" s="616">
        <f>BL5066</f>
        <v>0</v>
      </c>
      <c r="BF5071" s="617"/>
      <c r="BG5071" s="618"/>
      <c r="BH5071" s="205"/>
      <c r="BI5071" s="616">
        <f>BL5068</f>
        <v>0</v>
      </c>
      <c r="BJ5071" s="617"/>
      <c r="BK5071" s="618"/>
      <c r="BL5071" s="206"/>
      <c r="BM5071" s="206"/>
      <c r="BN5071" s="206"/>
      <c r="BO5071" s="248"/>
      <c r="BP5071" s="87"/>
      <c r="BQ5071" s="87"/>
      <c r="BR5071" s="81"/>
      <c r="BS5071" s="81"/>
      <c r="BT5071" s="279"/>
    </row>
    <row r="5072" spans="1:72" ht="15.6" hidden="1" customHeight="1" thickTop="1" thickBot="1" x14ac:dyDescent="0.55000000000000004">
      <c r="A5072" s="268"/>
      <c r="B5072" s="230"/>
      <c r="C5072" s="191"/>
      <c r="D5072" s="196"/>
      <c r="E5072" s="196"/>
      <c r="F5072" s="199"/>
      <c r="G5072" s="199"/>
      <c r="H5072" s="202"/>
      <c r="I5072" s="202"/>
      <c r="J5072" s="202"/>
      <c r="K5072" s="202"/>
      <c r="L5072" s="202"/>
      <c r="M5072" s="202"/>
      <c r="N5072" s="202"/>
      <c r="O5072" s="199"/>
      <c r="P5072" s="199"/>
      <c r="Q5072" s="199"/>
      <c r="R5072" s="199"/>
      <c r="S5072" s="202"/>
      <c r="T5072" s="202"/>
      <c r="U5072" s="202"/>
      <c r="V5072" s="201"/>
      <c r="W5072" s="202"/>
      <c r="X5072" s="202"/>
      <c r="Y5072" s="202"/>
      <c r="Z5072" s="199"/>
      <c r="AA5072" s="199"/>
      <c r="AB5072" s="199"/>
      <c r="AC5072" s="199"/>
      <c r="AD5072" s="202"/>
      <c r="AE5072" s="202"/>
      <c r="AF5072" s="202"/>
      <c r="AG5072" s="202"/>
      <c r="AH5072" s="201"/>
      <c r="AI5072" s="201"/>
      <c r="AJ5072" s="202"/>
      <c r="AK5072" s="199"/>
      <c r="AL5072" s="199"/>
      <c r="AM5072" s="199"/>
      <c r="AN5072" s="199"/>
      <c r="AO5072" s="202"/>
      <c r="AP5072" s="202"/>
      <c r="AQ5072" s="202"/>
      <c r="AR5072" s="202"/>
      <c r="AS5072" s="202"/>
      <c r="AT5072" s="204"/>
      <c r="AU5072" s="204"/>
      <c r="AV5072" s="207"/>
      <c r="AW5072" s="207"/>
      <c r="AX5072" s="207"/>
      <c r="AY5072" s="207"/>
      <c r="AZ5072" s="199"/>
      <c r="BA5072" s="208"/>
      <c r="BB5072" s="208"/>
      <c r="BC5072" s="209"/>
      <c r="BD5072" s="210"/>
      <c r="BE5072" s="211"/>
      <c r="BF5072" s="211"/>
      <c r="BG5072" s="204"/>
      <c r="BH5072" s="212"/>
      <c r="BI5072" s="213"/>
      <c r="BJ5072" s="213"/>
      <c r="BK5072" s="204"/>
      <c r="BL5072" s="207"/>
      <c r="BM5072" s="207"/>
      <c r="BN5072" s="207"/>
      <c r="BO5072" s="249"/>
      <c r="BP5072" s="88"/>
      <c r="BQ5072" s="88"/>
      <c r="BR5072" s="65"/>
      <c r="BS5072" s="65"/>
      <c r="BT5072" s="268"/>
    </row>
    <row r="5073" spans="1:75" s="85" customFormat="1" ht="79.5" hidden="1" customHeight="1" thickTop="1" thickBot="1" x14ac:dyDescent="0.55000000000000004">
      <c r="A5073" s="279"/>
      <c r="B5073" s="531" t="s">
        <v>45</v>
      </c>
      <c r="C5073" s="532"/>
      <c r="D5073" s="608" t="s">
        <v>54</v>
      </c>
      <c r="E5073" s="608"/>
      <c r="F5073" s="608"/>
      <c r="G5073" s="730"/>
      <c r="H5073" s="616">
        <f>H5071</f>
        <v>0</v>
      </c>
      <c r="I5073" s="617"/>
      <c r="J5073" s="618"/>
      <c r="K5073" s="200"/>
      <c r="L5073" s="616">
        <f>L5071</f>
        <v>0</v>
      </c>
      <c r="M5073" s="617"/>
      <c r="N5073" s="618"/>
      <c r="O5073" s="592" t="s">
        <v>50</v>
      </c>
      <c r="P5073" s="593"/>
      <c r="Q5073" s="593"/>
      <c r="R5073" s="593"/>
      <c r="S5073" s="616">
        <f>S5071-H5071</f>
        <v>0</v>
      </c>
      <c r="T5073" s="617"/>
      <c r="U5073" s="618"/>
      <c r="V5073" s="200"/>
      <c r="W5073" s="616">
        <f>W5071-L5071</f>
        <v>0</v>
      </c>
      <c r="X5073" s="617"/>
      <c r="Y5073" s="618"/>
      <c r="Z5073" s="592" t="s">
        <v>49</v>
      </c>
      <c r="AA5073" s="593"/>
      <c r="AB5073" s="593"/>
      <c r="AC5073" s="594"/>
      <c r="AD5073" s="616">
        <f>AD5071-S5071</f>
        <v>0</v>
      </c>
      <c r="AE5073" s="617"/>
      <c r="AF5073" s="618"/>
      <c r="AG5073" s="200"/>
      <c r="AH5073" s="616">
        <f>AH5071-W5071</f>
        <v>0</v>
      </c>
      <c r="AI5073" s="617"/>
      <c r="AJ5073" s="618"/>
      <c r="AK5073" s="592" t="s">
        <v>51</v>
      </c>
      <c r="AL5073" s="593"/>
      <c r="AM5073" s="593"/>
      <c r="AN5073" s="594"/>
      <c r="AO5073" s="616">
        <f>AO5071-AD5071</f>
        <v>0</v>
      </c>
      <c r="AP5073" s="617"/>
      <c r="AQ5073" s="618"/>
      <c r="AR5073" s="204"/>
      <c r="AS5073" s="616">
        <f>AS5071-AH5071</f>
        <v>0</v>
      </c>
      <c r="AT5073" s="617"/>
      <c r="AU5073" s="618"/>
      <c r="AV5073" s="258"/>
      <c r="AW5073" s="258"/>
      <c r="AX5073" s="258"/>
      <c r="AY5073" s="258"/>
      <c r="AZ5073" s="532" t="s">
        <v>44</v>
      </c>
      <c r="BA5073" s="532"/>
      <c r="BB5073" s="532"/>
      <c r="BC5073" s="532"/>
      <c r="BD5073" s="615"/>
      <c r="BE5073" s="616">
        <f>BE5071-AO5071</f>
        <v>0</v>
      </c>
      <c r="BF5073" s="617"/>
      <c r="BG5073" s="618"/>
      <c r="BH5073" s="214"/>
      <c r="BI5073" s="616">
        <f>BI5071-AS5071</f>
        <v>0</v>
      </c>
      <c r="BJ5073" s="617"/>
      <c r="BK5073" s="618"/>
      <c r="BL5073" s="206"/>
      <c r="BM5073" s="206"/>
      <c r="BN5073" s="206"/>
      <c r="BO5073" s="248"/>
      <c r="BP5073" s="87"/>
      <c r="BQ5073" s="87"/>
      <c r="BR5073" s="81"/>
      <c r="BS5073" s="81"/>
      <c r="BT5073" s="279"/>
      <c r="BW5073" s="79"/>
    </row>
    <row r="5074" spans="1:75" ht="18.75" hidden="1" customHeight="1" thickTop="1" thickBot="1" x14ac:dyDescent="0.5">
      <c r="A5074" s="268"/>
      <c r="B5074" s="231"/>
      <c r="C5074" s="197"/>
      <c r="D5074" s="197"/>
      <c r="E5074" s="197"/>
      <c r="F5074" s="254"/>
      <c r="G5074" s="254"/>
      <c r="H5074" s="197"/>
      <c r="I5074" s="197"/>
      <c r="J5074" s="197"/>
      <c r="K5074" s="197"/>
      <c r="L5074" s="197"/>
      <c r="M5074" s="197"/>
      <c r="N5074" s="197"/>
      <c r="O5074" s="197"/>
      <c r="P5074" s="197"/>
      <c r="Q5074" s="197"/>
      <c r="R5074" s="197"/>
      <c r="S5074" s="197"/>
      <c r="T5074" s="197"/>
      <c r="U5074" s="197"/>
      <c r="V5074" s="197"/>
      <c r="W5074" s="197"/>
      <c r="X5074" s="197"/>
      <c r="Y5074" s="197"/>
      <c r="Z5074" s="197"/>
      <c r="AA5074" s="197"/>
      <c r="AB5074" s="197"/>
      <c r="AC5074" s="197"/>
      <c r="AD5074" s="197"/>
      <c r="AE5074" s="197"/>
      <c r="AF5074" s="203"/>
      <c r="AG5074" s="203"/>
      <c r="AH5074" s="197"/>
      <c r="AI5074" s="197"/>
      <c r="AJ5074" s="197"/>
      <c r="AK5074" s="197"/>
      <c r="AL5074" s="197"/>
      <c r="AM5074" s="197"/>
      <c r="AN5074" s="197"/>
      <c r="AO5074" s="197"/>
      <c r="AP5074" s="197"/>
      <c r="AQ5074" s="197"/>
      <c r="AR5074" s="197"/>
      <c r="AS5074" s="197"/>
      <c r="AT5074" s="197"/>
      <c r="AU5074" s="197"/>
      <c r="AV5074" s="197"/>
      <c r="AW5074" s="197"/>
      <c r="AX5074" s="197"/>
      <c r="AY5074" s="197"/>
      <c r="AZ5074" s="197"/>
      <c r="BA5074" s="640" t="s">
        <v>153</v>
      </c>
      <c r="BB5074" s="640"/>
      <c r="BC5074" s="640"/>
      <c r="BD5074" s="640"/>
      <c r="BE5074" s="640"/>
      <c r="BF5074" s="640"/>
      <c r="BG5074" s="640"/>
      <c r="BH5074" s="640"/>
      <c r="BI5074" s="640"/>
      <c r="BJ5074" s="640"/>
      <c r="BK5074" s="640"/>
      <c r="BL5074" s="640"/>
      <c r="BM5074" s="640"/>
      <c r="BN5074" s="640"/>
      <c r="BO5074" s="250"/>
      <c r="BP5074" s="89"/>
      <c r="BQ5074" s="89"/>
      <c r="BR5074" s="65"/>
      <c r="BS5074" s="65"/>
      <c r="BT5074" s="268"/>
    </row>
    <row r="5075" spans="1:75" s="255" customFormat="1" ht="13.5" hidden="1" customHeight="1" thickTop="1" x14ac:dyDescent="0.45">
      <c r="A5075" s="268"/>
      <c r="B5075" s="269"/>
      <c r="C5075" s="268"/>
      <c r="D5075" s="268"/>
      <c r="E5075" s="268"/>
      <c r="F5075" s="270"/>
      <c r="G5075" s="270"/>
      <c r="H5075" s="268"/>
      <c r="I5075" s="268"/>
      <c r="J5075" s="268"/>
      <c r="K5075" s="268"/>
      <c r="L5075" s="268"/>
      <c r="M5075" s="268"/>
      <c r="N5075" s="268"/>
      <c r="O5075" s="268"/>
      <c r="P5075" s="268"/>
      <c r="Q5075" s="268"/>
      <c r="R5075" s="268"/>
      <c r="S5075" s="268"/>
      <c r="T5075" s="268"/>
      <c r="U5075" s="268"/>
      <c r="V5075" s="268"/>
      <c r="W5075" s="268"/>
      <c r="X5075" s="268"/>
      <c r="Y5075" s="268"/>
      <c r="Z5075" s="268"/>
      <c r="AA5075" s="268"/>
      <c r="AB5075" s="268"/>
      <c r="AC5075" s="268"/>
      <c r="AD5075" s="268"/>
      <c r="AE5075" s="268"/>
      <c r="AF5075" s="271"/>
      <c r="AG5075" s="271"/>
      <c r="AH5075" s="268"/>
      <c r="AI5075" s="268"/>
      <c r="AJ5075" s="268"/>
      <c r="AK5075" s="268"/>
      <c r="AL5075" s="268"/>
      <c r="AM5075" s="268"/>
      <c r="AN5075" s="268"/>
      <c r="AO5075" s="268"/>
      <c r="AP5075" s="268"/>
      <c r="AQ5075" s="268"/>
      <c r="AR5075" s="268"/>
      <c r="AS5075" s="268"/>
      <c r="AT5075" s="268"/>
      <c r="AU5075" s="268"/>
      <c r="AV5075" s="268"/>
      <c r="AW5075" s="268"/>
      <c r="AX5075" s="268"/>
      <c r="AY5075" s="268"/>
      <c r="AZ5075" s="268"/>
      <c r="BA5075" s="268"/>
      <c r="BB5075" s="268"/>
      <c r="BC5075" s="268"/>
      <c r="BD5075" s="268"/>
      <c r="BE5075" s="268"/>
      <c r="BF5075" s="268"/>
      <c r="BG5075" s="268"/>
      <c r="BH5075" s="268"/>
      <c r="BI5075" s="268"/>
      <c r="BJ5075" s="268"/>
      <c r="BK5075" s="268"/>
      <c r="BL5075" s="268"/>
      <c r="BM5075" s="268"/>
      <c r="BN5075" s="268"/>
      <c r="BO5075" s="272"/>
      <c r="BP5075" s="272"/>
      <c r="BQ5075" s="272"/>
      <c r="BR5075" s="268"/>
      <c r="BS5075" s="268"/>
      <c r="BT5075" s="268"/>
    </row>
    <row r="5076" spans="1:75" s="69" customFormat="1" ht="33.75" hidden="1" x14ac:dyDescent="0.5">
      <c r="A5076" s="273"/>
      <c r="B5076" s="695" t="s">
        <v>9</v>
      </c>
      <c r="C5076" s="695"/>
      <c r="D5076" s="695"/>
      <c r="E5076" s="695"/>
      <c r="F5076" s="695"/>
      <c r="G5076" s="695"/>
      <c r="H5076" s="695"/>
      <c r="I5076" s="695"/>
      <c r="J5076" s="695"/>
      <c r="K5076" s="695"/>
      <c r="L5076" s="695"/>
      <c r="M5076" s="695"/>
      <c r="N5076" s="695"/>
      <c r="O5076" s="695"/>
      <c r="P5076" s="695"/>
      <c r="Q5076" s="695"/>
      <c r="R5076" s="695"/>
      <c r="S5076" s="695"/>
      <c r="T5076" s="695"/>
      <c r="U5076" s="695"/>
      <c r="V5076" s="695"/>
      <c r="W5076" s="695"/>
      <c r="X5076" s="695"/>
      <c r="Y5076" s="695"/>
      <c r="Z5076" s="695"/>
      <c r="AA5076" s="695"/>
      <c r="AB5076" s="695"/>
      <c r="AC5076" s="695"/>
      <c r="AD5076" s="695"/>
      <c r="AE5076" s="695"/>
      <c r="AF5076" s="695"/>
      <c r="AG5076" s="695"/>
      <c r="AH5076" s="695"/>
      <c r="AI5076" s="695"/>
      <c r="AJ5076" s="695"/>
      <c r="AK5076" s="695"/>
      <c r="AL5076" s="695"/>
      <c r="AM5076" s="695"/>
      <c r="AN5076" s="695"/>
      <c r="AO5076" s="695"/>
      <c r="AP5076" s="695"/>
      <c r="AQ5076" s="695"/>
      <c r="AR5076" s="695"/>
      <c r="AS5076" s="695"/>
      <c r="AT5076" s="695"/>
      <c r="AU5076" s="695"/>
      <c r="AV5076" s="695"/>
      <c r="AW5076" s="695"/>
      <c r="AX5076" s="695"/>
      <c r="AY5076" s="695"/>
      <c r="AZ5076" s="695"/>
      <c r="BA5076" s="695"/>
      <c r="BB5076" s="695"/>
      <c r="BC5076" s="695"/>
      <c r="BD5076" s="695"/>
      <c r="BE5076" s="695"/>
      <c r="BF5076" s="695"/>
      <c r="BG5076" s="695"/>
      <c r="BH5076" s="695"/>
      <c r="BI5076" s="695"/>
      <c r="BJ5076" s="695"/>
      <c r="BK5076" s="695"/>
      <c r="BL5076" s="695"/>
      <c r="BM5076" s="695"/>
      <c r="BN5076" s="695"/>
      <c r="BO5076" s="175"/>
      <c r="BP5076" s="175"/>
      <c r="BQ5076" s="175"/>
      <c r="BR5076" s="68"/>
      <c r="BS5076" s="68"/>
      <c r="BT5076" s="273"/>
    </row>
    <row r="5077" spans="1:75" ht="10.9" hidden="1" customHeight="1" x14ac:dyDescent="0.45">
      <c r="A5077" s="268"/>
      <c r="B5077" s="227"/>
      <c r="C5077" s="177"/>
      <c r="D5077" s="177"/>
      <c r="E5077" s="177"/>
      <c r="F5077" s="178"/>
      <c r="G5077" s="178"/>
      <c r="H5077" s="177"/>
      <c r="I5077" s="177"/>
      <c r="J5077" s="177"/>
      <c r="K5077" s="177"/>
      <c r="L5077" s="177"/>
      <c r="M5077" s="177"/>
      <c r="N5077" s="177"/>
      <c r="O5077" s="177"/>
      <c r="P5077" s="177"/>
      <c r="Q5077" s="177"/>
      <c r="R5077" s="177"/>
      <c r="S5077" s="177"/>
      <c r="T5077" s="177"/>
      <c r="U5077" s="177"/>
      <c r="V5077" s="177"/>
      <c r="W5077" s="177"/>
      <c r="X5077" s="177"/>
      <c r="Y5077" s="177"/>
      <c r="Z5077" s="177"/>
      <c r="AA5077" s="177"/>
      <c r="AB5077" s="177"/>
      <c r="AC5077" s="177"/>
      <c r="AD5077" s="177"/>
      <c r="AE5077" s="177"/>
      <c r="AF5077" s="179"/>
      <c r="AG5077" s="179"/>
      <c r="AH5077" s="177"/>
      <c r="AI5077" s="177"/>
      <c r="AJ5077" s="177"/>
      <c r="AK5077" s="177"/>
      <c r="AL5077" s="177"/>
      <c r="AM5077" s="177"/>
      <c r="AN5077" s="177"/>
      <c r="AO5077" s="177"/>
      <c r="AP5077" s="177"/>
      <c r="AQ5077" s="177"/>
      <c r="AR5077" s="177"/>
      <c r="AS5077" s="177"/>
      <c r="AT5077" s="177"/>
      <c r="AU5077" s="177"/>
      <c r="AV5077" s="177"/>
      <c r="AW5077" s="177"/>
      <c r="AX5077" s="177"/>
      <c r="AY5077" s="177"/>
      <c r="AZ5077" s="177"/>
      <c r="BA5077" s="177"/>
      <c r="BB5077" s="177"/>
      <c r="BC5077" s="177"/>
      <c r="BD5077" s="177"/>
      <c r="BE5077" s="177"/>
      <c r="BF5077" s="177"/>
      <c r="BG5077" s="177"/>
      <c r="BH5077" s="177"/>
      <c r="BI5077" s="177"/>
      <c r="BJ5077" s="177"/>
      <c r="BK5077" s="177"/>
      <c r="BL5077" s="177"/>
      <c r="BM5077" s="177"/>
      <c r="BN5077" s="259"/>
      <c r="BO5077" s="245"/>
      <c r="BP5077" s="259"/>
      <c r="BQ5077" s="259"/>
      <c r="BR5077" s="65"/>
      <c r="BS5077" s="65"/>
      <c r="BT5077" s="268"/>
    </row>
    <row r="5078" spans="1:75" s="70" customFormat="1" ht="36.75" hidden="1" customHeight="1" x14ac:dyDescent="0.45">
      <c r="A5078" s="274"/>
      <c r="B5078" s="227"/>
      <c r="C5078" s="176"/>
      <c r="D5078" s="226" t="s">
        <v>10</v>
      </c>
      <c r="E5078" s="713" t="str">
        <f>IF(ROSTER!D$3="","",ROSTER!D$3)</f>
        <v/>
      </c>
      <c r="F5078" s="713"/>
      <c r="G5078" s="713"/>
      <c r="H5078" s="713"/>
      <c r="I5078" s="713"/>
      <c r="J5078" s="713"/>
      <c r="K5078" s="713"/>
      <c r="L5078" s="713"/>
      <c r="M5078" s="713"/>
      <c r="N5078" s="713"/>
      <c r="O5078" s="713"/>
      <c r="P5078" s="713"/>
      <c r="Q5078" s="713"/>
      <c r="R5078" s="713"/>
      <c r="S5078" s="713"/>
      <c r="T5078" s="713"/>
      <c r="U5078" s="713"/>
      <c r="V5078" s="713"/>
      <c r="W5078" s="713"/>
      <c r="X5078" s="713"/>
      <c r="Y5078" s="713"/>
      <c r="Z5078" s="713"/>
      <c r="AA5078" s="713"/>
      <c r="AB5078" s="713"/>
      <c r="AC5078" s="713"/>
      <c r="AD5078" s="180"/>
      <c r="AE5078" s="719" t="s">
        <v>11</v>
      </c>
      <c r="AF5078" s="719"/>
      <c r="AG5078" s="719"/>
      <c r="AH5078" s="719"/>
      <c r="AI5078" s="719"/>
      <c r="AJ5078" s="719"/>
      <c r="AK5078" s="719"/>
      <c r="AL5078" s="717"/>
      <c r="AM5078" s="717"/>
      <c r="AN5078" s="717"/>
      <c r="AO5078" s="717"/>
      <c r="AP5078" s="717"/>
      <c r="AQ5078" s="717"/>
      <c r="AR5078" s="717"/>
      <c r="AS5078" s="717"/>
      <c r="AT5078" s="717"/>
      <c r="AU5078" s="717"/>
      <c r="AV5078" s="717"/>
      <c r="AW5078" s="717"/>
      <c r="AX5078" s="717"/>
      <c r="AY5078" s="717"/>
      <c r="AZ5078" s="717"/>
      <c r="BA5078" s="717"/>
      <c r="BB5078" s="717"/>
      <c r="BC5078" s="717"/>
      <c r="BD5078" s="717"/>
      <c r="BE5078" s="717"/>
      <c r="BF5078" s="717"/>
      <c r="BG5078" s="717"/>
      <c r="BH5078" s="717"/>
      <c r="BI5078" s="717"/>
      <c r="BJ5078" s="717"/>
      <c r="BK5078" s="717"/>
      <c r="BL5078" s="717"/>
      <c r="BM5078" s="717"/>
      <c r="BN5078" s="259"/>
      <c r="BO5078" s="246" t="s">
        <v>130</v>
      </c>
      <c r="BP5078" s="259"/>
      <c r="BQ5078" s="259"/>
      <c r="BR5078" s="66"/>
      <c r="BS5078" s="66"/>
      <c r="BT5078" s="274"/>
    </row>
    <row r="5079" spans="1:75" ht="8.85" hidden="1" customHeight="1" x14ac:dyDescent="0.45">
      <c r="A5079" s="275"/>
      <c r="B5079" s="227"/>
      <c r="C5079" s="179" t="s">
        <v>38</v>
      </c>
      <c r="D5079" s="179"/>
      <c r="E5079" s="179"/>
      <c r="F5079" s="181"/>
      <c r="G5079" s="181"/>
      <c r="H5079" s="179"/>
      <c r="I5079" s="179"/>
      <c r="J5079" s="182"/>
      <c r="K5079" s="182"/>
      <c r="L5079" s="182"/>
      <c r="M5079" s="182"/>
      <c r="N5079" s="182"/>
      <c r="O5079" s="182"/>
      <c r="P5079" s="182"/>
      <c r="Q5079" s="182"/>
      <c r="R5079" s="182"/>
      <c r="S5079" s="182"/>
      <c r="T5079" s="182"/>
      <c r="U5079" s="182"/>
      <c r="V5079" s="182"/>
      <c r="W5079" s="182"/>
      <c r="X5079" s="182"/>
      <c r="Y5079" s="182"/>
      <c r="Z5079" s="182"/>
      <c r="AA5079" s="182"/>
      <c r="AB5079" s="182"/>
      <c r="AC5079" s="182"/>
      <c r="AD5079" s="182"/>
      <c r="AE5079" s="182"/>
      <c r="AF5079" s="182"/>
      <c r="AG5079" s="179"/>
      <c r="AH5079" s="183"/>
      <c r="AI5079" s="184"/>
      <c r="AJ5079" s="184"/>
      <c r="AK5079" s="184"/>
      <c r="AL5079" s="184"/>
      <c r="AM5079" s="184"/>
      <c r="AN5079" s="184"/>
      <c r="AO5079" s="185"/>
      <c r="AP5079" s="186"/>
      <c r="AQ5079" s="186"/>
      <c r="AR5079" s="186"/>
      <c r="AS5079" s="186"/>
      <c r="AT5079" s="186"/>
      <c r="AU5079" s="186"/>
      <c r="AV5079" s="186"/>
      <c r="AW5079" s="186"/>
      <c r="AX5079" s="186"/>
      <c r="AY5079" s="186"/>
      <c r="AZ5079" s="186"/>
      <c r="BA5079" s="186"/>
      <c r="BB5079" s="186"/>
      <c r="BC5079" s="186"/>
      <c r="BD5079" s="186"/>
      <c r="BE5079" s="186"/>
      <c r="BF5079" s="186"/>
      <c r="BG5079" s="186"/>
      <c r="BH5079" s="186"/>
      <c r="BI5079" s="186"/>
      <c r="BJ5079" s="186"/>
      <c r="BK5079" s="186"/>
      <c r="BL5079" s="186"/>
      <c r="BM5079" s="186"/>
      <c r="BN5079" s="186"/>
      <c r="BO5079" s="187"/>
      <c r="BP5079" s="187"/>
      <c r="BQ5079" s="187"/>
      <c r="BR5079" s="71"/>
      <c r="BS5079" s="71"/>
      <c r="BT5079" s="275"/>
    </row>
    <row r="5080" spans="1:75" s="70" customFormat="1" ht="40.5" hidden="1" x14ac:dyDescent="0.45">
      <c r="A5080" s="274"/>
      <c r="B5080" s="227"/>
      <c r="C5080" s="692" t="s">
        <v>37</v>
      </c>
      <c r="D5080" s="692"/>
      <c r="E5080" s="717"/>
      <c r="F5080" s="717"/>
      <c r="G5080" s="717"/>
      <c r="H5080" s="717"/>
      <c r="I5080" s="717"/>
      <c r="J5080" s="717"/>
      <c r="K5080" s="717"/>
      <c r="L5080" s="717"/>
      <c r="M5080" s="717"/>
      <c r="N5080" s="717"/>
      <c r="O5080" s="717"/>
      <c r="P5080" s="717"/>
      <c r="Q5080" s="717"/>
      <c r="R5080" s="717"/>
      <c r="S5080" s="717"/>
      <c r="T5080" s="717"/>
      <c r="U5080" s="717"/>
      <c r="V5080" s="717"/>
      <c r="W5080" s="717"/>
      <c r="X5080" s="717"/>
      <c r="Y5080" s="717"/>
      <c r="Z5080" s="717"/>
      <c r="AA5080" s="717"/>
      <c r="AB5080" s="717"/>
      <c r="AC5080" s="717"/>
      <c r="AD5080" s="180"/>
      <c r="AE5080" s="718" t="s">
        <v>21</v>
      </c>
      <c r="AF5080" s="718"/>
      <c r="AG5080" s="718"/>
      <c r="AH5080" s="718"/>
      <c r="AI5080" s="717"/>
      <c r="AJ5080" s="717"/>
      <c r="AK5080" s="717"/>
      <c r="AL5080" s="717"/>
      <c r="AM5080" s="717"/>
      <c r="AN5080" s="717"/>
      <c r="AO5080" s="717"/>
      <c r="AP5080" s="717"/>
      <c r="AQ5080" s="717"/>
      <c r="AR5080" s="717"/>
      <c r="AS5080" s="717"/>
      <c r="AT5080" s="717"/>
      <c r="AU5080" s="717"/>
      <c r="AV5080" s="717"/>
      <c r="AW5080" s="717"/>
      <c r="AX5080" s="717"/>
      <c r="AY5080" s="717"/>
      <c r="AZ5080" s="717"/>
      <c r="BA5080" s="716" t="s">
        <v>12</v>
      </c>
      <c r="BB5080" s="716"/>
      <c r="BC5080" s="716"/>
      <c r="BD5080" s="708"/>
      <c r="BE5080" s="708"/>
      <c r="BF5080" s="708"/>
      <c r="BG5080" s="708"/>
      <c r="BH5080" s="708"/>
      <c r="BI5080" s="708"/>
      <c r="BJ5080" s="708"/>
      <c r="BK5080" s="708"/>
      <c r="BL5080" s="708"/>
      <c r="BM5080" s="708"/>
      <c r="BN5080" s="188"/>
      <c r="BO5080" s="334"/>
      <c r="BP5080" s="189"/>
      <c r="BQ5080" s="189"/>
      <c r="BR5080" s="72">
        <f>IF(BD5080=0,0,1)</f>
        <v>0</v>
      </c>
      <c r="BS5080" s="73">
        <f>IF((BE5130+BI5130)&gt;(AO5130+AS5130),1,0)</f>
        <v>0</v>
      </c>
      <c r="BT5080" s="276"/>
    </row>
    <row r="5081" spans="1:75" ht="9.6" hidden="1" customHeight="1" x14ac:dyDescent="0.45">
      <c r="A5081" s="268"/>
      <c r="B5081" s="227"/>
      <c r="C5081" s="177"/>
      <c r="D5081" s="177"/>
      <c r="E5081" s="177"/>
      <c r="F5081" s="178"/>
      <c r="G5081" s="178"/>
      <c r="H5081" s="177"/>
      <c r="I5081" s="177"/>
      <c r="J5081" s="177"/>
      <c r="K5081" s="177"/>
      <c r="L5081" s="177"/>
      <c r="M5081" s="177"/>
      <c r="N5081" s="177"/>
      <c r="O5081" s="177"/>
      <c r="P5081" s="177"/>
      <c r="Q5081" s="177"/>
      <c r="R5081" s="177"/>
      <c r="S5081" s="177"/>
      <c r="T5081" s="177"/>
      <c r="U5081" s="177"/>
      <c r="V5081" s="177"/>
      <c r="W5081" s="177"/>
      <c r="X5081" s="177"/>
      <c r="Y5081" s="177"/>
      <c r="Z5081" s="177"/>
      <c r="AA5081" s="177"/>
      <c r="AB5081" s="177"/>
      <c r="AC5081" s="177"/>
      <c r="AD5081" s="177"/>
      <c r="AE5081" s="177"/>
      <c r="AF5081" s="179"/>
      <c r="AG5081" s="179"/>
      <c r="AH5081" s="177"/>
      <c r="AI5081" s="177"/>
      <c r="AJ5081" s="177"/>
      <c r="AK5081" s="177"/>
      <c r="AL5081" s="177"/>
      <c r="AM5081" s="177"/>
      <c r="AN5081" s="177"/>
      <c r="AO5081" s="177"/>
      <c r="AP5081" s="177"/>
      <c r="AQ5081" s="177"/>
      <c r="AR5081" s="177"/>
      <c r="AS5081" s="177"/>
      <c r="AT5081" s="177"/>
      <c r="AU5081" s="177"/>
      <c r="AV5081" s="177"/>
      <c r="AW5081" s="177"/>
      <c r="AX5081" s="177"/>
      <c r="AY5081" s="177"/>
      <c r="AZ5081" s="177"/>
      <c r="BA5081" s="177"/>
      <c r="BB5081" s="177"/>
      <c r="BC5081" s="177"/>
      <c r="BD5081" s="177"/>
      <c r="BE5081" s="177"/>
      <c r="BF5081" s="177"/>
      <c r="BG5081" s="177"/>
      <c r="BH5081" s="177"/>
      <c r="BI5081" s="177"/>
      <c r="BJ5081" s="177"/>
      <c r="BK5081" s="177"/>
      <c r="BL5081" s="177"/>
      <c r="BM5081" s="177"/>
      <c r="BN5081" s="177"/>
      <c r="BO5081" s="190"/>
      <c r="BP5081" s="190"/>
      <c r="BQ5081" s="190"/>
      <c r="BR5081" s="65"/>
      <c r="BS5081" s="65"/>
      <c r="BT5081" s="268"/>
    </row>
    <row r="5082" spans="1:75" ht="8.85" hidden="1" customHeight="1" thickBot="1" x14ac:dyDescent="0.5">
      <c r="A5082" s="268"/>
      <c r="B5082" s="228"/>
      <c r="C5082" s="191"/>
      <c r="D5082" s="191"/>
      <c r="E5082" s="191"/>
      <c r="F5082" s="192"/>
      <c r="G5082" s="192"/>
      <c r="H5082" s="191"/>
      <c r="I5082" s="191"/>
      <c r="J5082" s="191"/>
      <c r="K5082" s="191"/>
      <c r="L5082" s="191"/>
      <c r="M5082" s="191"/>
      <c r="N5082" s="191"/>
      <c r="O5082" s="191"/>
      <c r="P5082" s="191"/>
      <c r="Q5082" s="191"/>
      <c r="R5082" s="191"/>
      <c r="S5082" s="191"/>
      <c r="T5082" s="191"/>
      <c r="U5082" s="191"/>
      <c r="V5082" s="191"/>
      <c r="W5082" s="191"/>
      <c r="X5082" s="191"/>
      <c r="Y5082" s="191"/>
      <c r="Z5082" s="191"/>
      <c r="AA5082" s="191"/>
      <c r="AB5082" s="191"/>
      <c r="AC5082" s="191"/>
      <c r="AD5082" s="191"/>
      <c r="AE5082" s="191"/>
      <c r="AF5082" s="193"/>
      <c r="AG5082" s="193"/>
      <c r="AH5082" s="191"/>
      <c r="AI5082" s="191"/>
      <c r="AJ5082" s="191"/>
      <c r="AK5082" s="191"/>
      <c r="AL5082" s="191"/>
      <c r="AM5082" s="191"/>
      <c r="AN5082" s="191"/>
      <c r="AO5082" s="191"/>
      <c r="AP5082" s="191"/>
      <c r="AQ5082" s="191"/>
      <c r="AR5082" s="191"/>
      <c r="AS5082" s="191"/>
      <c r="AT5082" s="191"/>
      <c r="AU5082" s="191"/>
      <c r="AV5082" s="191"/>
      <c r="AW5082" s="191"/>
      <c r="AX5082" s="191"/>
      <c r="AY5082" s="191"/>
      <c r="AZ5082" s="191"/>
      <c r="BA5082" s="191"/>
      <c r="BB5082" s="191"/>
      <c r="BC5082" s="191"/>
      <c r="BD5082" s="191"/>
      <c r="BE5082" s="191"/>
      <c r="BF5082" s="191"/>
      <c r="BG5082" s="191"/>
      <c r="BH5082" s="191"/>
      <c r="BI5082" s="191"/>
      <c r="BJ5082" s="191"/>
      <c r="BK5082" s="191"/>
      <c r="BL5082" s="191"/>
      <c r="BM5082" s="191"/>
      <c r="BN5082" s="191"/>
      <c r="BO5082" s="194"/>
      <c r="BP5082" s="194"/>
      <c r="BQ5082" s="194"/>
      <c r="BR5082" s="65"/>
      <c r="BS5082" s="65"/>
      <c r="BT5082" s="268"/>
    </row>
    <row r="5083" spans="1:75" s="70" customFormat="1" ht="40.5" hidden="1" customHeight="1" thickTop="1" x14ac:dyDescent="0.4">
      <c r="A5083" s="276"/>
      <c r="B5083" s="684" t="s">
        <v>0</v>
      </c>
      <c r="C5083" s="686" t="s">
        <v>1</v>
      </c>
      <c r="D5083" s="687"/>
      <c r="E5083" s="282" t="s">
        <v>28</v>
      </c>
      <c r="F5083" s="665" t="s">
        <v>93</v>
      </c>
      <c r="G5083" s="665" t="s">
        <v>94</v>
      </c>
      <c r="H5083" s="722" t="s">
        <v>40</v>
      </c>
      <c r="I5083" s="723"/>
      <c r="J5083" s="595" t="s">
        <v>7</v>
      </c>
      <c r="K5083" s="595"/>
      <c r="L5083" s="595"/>
      <c r="M5083" s="595"/>
      <c r="N5083" s="595"/>
      <c r="O5083" s="595"/>
      <c r="P5083" s="595" t="s">
        <v>2</v>
      </c>
      <c r="Q5083" s="595"/>
      <c r="R5083" s="595"/>
      <c r="S5083" s="595"/>
      <c r="T5083" s="595"/>
      <c r="U5083" s="595"/>
      <c r="V5083" s="659" t="s">
        <v>34</v>
      </c>
      <c r="W5083" s="660"/>
      <c r="X5083" s="659" t="s">
        <v>35</v>
      </c>
      <c r="Y5083" s="660"/>
      <c r="Z5083" s="659" t="s">
        <v>43</v>
      </c>
      <c r="AA5083" s="660"/>
      <c r="AB5083" s="595" t="s">
        <v>6</v>
      </c>
      <c r="AC5083" s="595"/>
      <c r="AD5083" s="595"/>
      <c r="AE5083" s="595"/>
      <c r="AF5083" s="595"/>
      <c r="AG5083" s="595"/>
      <c r="AH5083" s="595" t="s">
        <v>63</v>
      </c>
      <c r="AI5083" s="595"/>
      <c r="AJ5083" s="595"/>
      <c r="AK5083" s="595"/>
      <c r="AL5083" s="595"/>
      <c r="AM5083" s="595"/>
      <c r="AN5083" s="595" t="s">
        <v>64</v>
      </c>
      <c r="AO5083" s="595"/>
      <c r="AP5083" s="595"/>
      <c r="AQ5083" s="595"/>
      <c r="AR5083" s="595"/>
      <c r="AS5083" s="595"/>
      <c r="AT5083" s="595" t="s">
        <v>65</v>
      </c>
      <c r="AU5083" s="595"/>
      <c r="AV5083" s="595"/>
      <c r="AW5083" s="595"/>
      <c r="AX5083" s="595"/>
      <c r="AY5083" s="596"/>
      <c r="AZ5083" s="595" t="s">
        <v>4</v>
      </c>
      <c r="BA5083" s="595"/>
      <c r="BB5083" s="595"/>
      <c r="BC5083" s="595"/>
      <c r="BD5083" s="595"/>
      <c r="BE5083" s="597"/>
      <c r="BF5083" s="595" t="s">
        <v>66</v>
      </c>
      <c r="BG5083" s="595"/>
      <c r="BH5083" s="595"/>
      <c r="BI5083" s="595"/>
      <c r="BJ5083" s="595"/>
      <c r="BK5083" s="596"/>
      <c r="BL5083" s="651" t="s">
        <v>25</v>
      </c>
      <c r="BM5083" s="652"/>
      <c r="BN5083" s="653"/>
      <c r="BO5083" s="598" t="s">
        <v>100</v>
      </c>
      <c r="BP5083" s="598" t="s">
        <v>81</v>
      </c>
      <c r="BQ5083" s="598" t="s">
        <v>82</v>
      </c>
      <c r="BR5083" s="74"/>
      <c r="BS5083" s="74"/>
      <c r="BT5083" s="276"/>
    </row>
    <row r="5084" spans="1:75" s="70" customFormat="1" ht="41.25" hidden="1" customHeight="1" x14ac:dyDescent="0.4">
      <c r="A5084" s="276"/>
      <c r="B5084" s="685"/>
      <c r="C5084" s="688"/>
      <c r="D5084" s="689"/>
      <c r="E5084" s="221" t="s">
        <v>95</v>
      </c>
      <c r="F5084" s="666"/>
      <c r="G5084" s="666"/>
      <c r="H5084" s="724"/>
      <c r="I5084" s="725"/>
      <c r="J5084" s="645" t="s">
        <v>17</v>
      </c>
      <c r="K5084" s="646"/>
      <c r="L5084" s="641" t="s">
        <v>18</v>
      </c>
      <c r="M5084" s="642"/>
      <c r="N5084" s="657" t="s">
        <v>19</v>
      </c>
      <c r="O5084" s="658" t="s">
        <v>8</v>
      </c>
      <c r="P5084" s="645" t="s">
        <v>26</v>
      </c>
      <c r="Q5084" s="646"/>
      <c r="R5084" s="641" t="s">
        <v>24</v>
      </c>
      <c r="S5084" s="642"/>
      <c r="T5084" s="657" t="s">
        <v>19</v>
      </c>
      <c r="U5084" s="658"/>
      <c r="V5084" s="661"/>
      <c r="W5084" s="662"/>
      <c r="X5084" s="661"/>
      <c r="Y5084" s="662"/>
      <c r="Z5084" s="661"/>
      <c r="AA5084" s="662"/>
      <c r="AB5084" s="645" t="s">
        <v>47</v>
      </c>
      <c r="AC5084" s="646"/>
      <c r="AD5084" s="641" t="s">
        <v>23</v>
      </c>
      <c r="AE5084" s="642" t="s">
        <v>3</v>
      </c>
      <c r="AF5084" s="643" t="s">
        <v>5</v>
      </c>
      <c r="AG5084" s="644"/>
      <c r="AH5084" s="645" t="s">
        <v>47</v>
      </c>
      <c r="AI5084" s="646"/>
      <c r="AJ5084" s="641" t="s">
        <v>23</v>
      </c>
      <c r="AK5084" s="642" t="s">
        <v>3</v>
      </c>
      <c r="AL5084" s="643" t="s">
        <v>5</v>
      </c>
      <c r="AM5084" s="644"/>
      <c r="AN5084" s="645" t="s">
        <v>47</v>
      </c>
      <c r="AO5084" s="646"/>
      <c r="AP5084" s="641" t="s">
        <v>23</v>
      </c>
      <c r="AQ5084" s="642" t="s">
        <v>3</v>
      </c>
      <c r="AR5084" s="643" t="s">
        <v>5</v>
      </c>
      <c r="AS5084" s="644"/>
      <c r="AT5084" s="645" t="s">
        <v>47</v>
      </c>
      <c r="AU5084" s="646"/>
      <c r="AV5084" s="641" t="s">
        <v>23</v>
      </c>
      <c r="AW5084" s="642" t="s">
        <v>3</v>
      </c>
      <c r="AX5084" s="643" t="s">
        <v>5</v>
      </c>
      <c r="AY5084" s="644"/>
      <c r="AZ5084" s="645" t="s">
        <v>47</v>
      </c>
      <c r="BA5084" s="646"/>
      <c r="BB5084" s="641" t="s">
        <v>23</v>
      </c>
      <c r="BC5084" s="642" t="s">
        <v>3</v>
      </c>
      <c r="BD5084" s="643" t="s">
        <v>5</v>
      </c>
      <c r="BE5084" s="644"/>
      <c r="BF5084" s="645" t="s">
        <v>47</v>
      </c>
      <c r="BG5084" s="646"/>
      <c r="BH5084" s="641" t="s">
        <v>23</v>
      </c>
      <c r="BI5084" s="642" t="s">
        <v>3</v>
      </c>
      <c r="BJ5084" s="643" t="s">
        <v>5</v>
      </c>
      <c r="BK5084" s="644"/>
      <c r="BL5084" s="654"/>
      <c r="BM5084" s="655"/>
      <c r="BN5084" s="656"/>
      <c r="BO5084" s="599"/>
      <c r="BP5084" s="599"/>
      <c r="BQ5084" s="599"/>
      <c r="BR5084" s="74"/>
      <c r="BS5084" s="74"/>
      <c r="BT5084" s="276"/>
    </row>
    <row r="5085" spans="1:75" ht="23.85" hidden="1" customHeight="1" x14ac:dyDescent="0.35">
      <c r="A5085" s="277"/>
      <c r="B5085" s="678" t="str">
        <f>IF(ROSTER!B$8="","",ROSTER!B$8)</f>
        <v/>
      </c>
      <c r="C5085" s="669" t="str">
        <f>IF(ROSTER!C$8="","",ROSTER!C$8)</f>
        <v/>
      </c>
      <c r="D5085" s="670"/>
      <c r="E5085" s="667"/>
      <c r="F5085" s="680">
        <f>IF(E5085="y",1,IF(E5085="S",1,0))</f>
        <v>0</v>
      </c>
      <c r="G5085" s="663">
        <f>IF(E5085="S",1,0)</f>
        <v>0</v>
      </c>
      <c r="H5085" s="583"/>
      <c r="I5085" s="584"/>
      <c r="J5085" s="569"/>
      <c r="K5085" s="570"/>
      <c r="L5085" s="573"/>
      <c r="M5085" s="574"/>
      <c r="N5085" s="579">
        <f>L5085+J5085</f>
        <v>0</v>
      </c>
      <c r="O5085" s="580"/>
      <c r="P5085" s="569"/>
      <c r="Q5085" s="570"/>
      <c r="R5085" s="573"/>
      <c r="S5085" s="574"/>
      <c r="T5085" s="579">
        <f>R5085-P5085</f>
        <v>0</v>
      </c>
      <c r="U5085" s="580"/>
      <c r="V5085" s="583"/>
      <c r="W5085" s="584"/>
      <c r="X5085" s="569"/>
      <c r="Y5085" s="584"/>
      <c r="Z5085" s="569"/>
      <c r="AA5085" s="584"/>
      <c r="AB5085" s="569"/>
      <c r="AC5085" s="570"/>
      <c r="AD5085" s="573"/>
      <c r="AE5085" s="574"/>
      <c r="AF5085" s="557">
        <f>IF(AB5085=0,0,(AD5085/AB5085)*100)</f>
        <v>0</v>
      </c>
      <c r="AG5085" s="558"/>
      <c r="AH5085" s="569"/>
      <c r="AI5085" s="570"/>
      <c r="AJ5085" s="573"/>
      <c r="AK5085" s="574"/>
      <c r="AL5085" s="557">
        <f>IF(AH5085=0,0,(AJ5085/AH5085)*100)</f>
        <v>0</v>
      </c>
      <c r="AM5085" s="558"/>
      <c r="AN5085" s="569"/>
      <c r="AO5085" s="570"/>
      <c r="AP5085" s="573"/>
      <c r="AQ5085" s="574"/>
      <c r="AR5085" s="557">
        <f>IF(AN5085=0,0,(AP5085/AN5085)*100)</f>
        <v>0</v>
      </c>
      <c r="AS5085" s="558"/>
      <c r="AT5085" s="561">
        <f>AB5085+AH5085+AN5085</f>
        <v>0</v>
      </c>
      <c r="AU5085" s="562"/>
      <c r="AV5085" s="565">
        <f>AD5085+AJ5085+AP5085</f>
        <v>0</v>
      </c>
      <c r="AW5085" s="566"/>
      <c r="AX5085" s="557">
        <f>IF(AT5085=0,0,(AV5085/AT5085)*100)</f>
        <v>0</v>
      </c>
      <c r="AY5085" s="558"/>
      <c r="AZ5085" s="569"/>
      <c r="BA5085" s="570"/>
      <c r="BB5085" s="573"/>
      <c r="BC5085" s="574"/>
      <c r="BD5085" s="557">
        <f>IF(AZ5085=0,0,(BB5085/AZ5085)*100)</f>
        <v>0</v>
      </c>
      <c r="BE5085" s="558"/>
      <c r="BF5085" s="561">
        <f>AT5085+AZ5085</f>
        <v>0</v>
      </c>
      <c r="BG5085" s="562"/>
      <c r="BH5085" s="565">
        <f>AV5085+BB5085</f>
        <v>0</v>
      </c>
      <c r="BI5085" s="566"/>
      <c r="BJ5085" s="557">
        <f>IF(BF5085=0,0,(BH5085/BF5085)*100)</f>
        <v>0</v>
      </c>
      <c r="BK5085" s="558"/>
      <c r="BL5085" s="602">
        <f>(AD5085*2)+(AJ5085*2)+(AP5085*3)+BB5085</f>
        <v>0</v>
      </c>
      <c r="BM5085" s="603"/>
      <c r="BN5085" s="604"/>
      <c r="BO5085" s="587">
        <f>IF(BQ5085=0,0,50*BP5085/BQ5085)</f>
        <v>0</v>
      </c>
      <c r="BP5085" s="555">
        <f>(BL5085*BS$11)+(N5085*BS$12)+(X5085*BS$13)+(R5085*BS$14)+(V5085*BS$15)+(Z5085*BS$16)</f>
        <v>0</v>
      </c>
      <c r="BQ5085" s="555">
        <f>((AZ5085-BB5085)*BS$18)+((AT5085-AV5085)*BS$17)+(H5085*BS$19)+(P5085*BS$20)</f>
        <v>0</v>
      </c>
      <c r="BR5085" s="75" t="s">
        <v>70</v>
      </c>
      <c r="BS5085" s="76">
        <f>IF(BO5080="B",'VALUE POINTS'!L$10,IF('GAME STATS'!BO5080="C",'VALUE POINTS'!M$10,'VALUE POINTS'!K$10))</f>
        <v>1</v>
      </c>
      <c r="BT5085" s="280"/>
    </row>
    <row r="5086" spans="1:75" ht="23.85" hidden="1" customHeight="1" x14ac:dyDescent="0.35">
      <c r="A5086" s="277"/>
      <c r="B5086" s="679"/>
      <c r="C5086" s="690" t="str">
        <f>IF(ROSTER!D$8="","",ROSTER!D$8)</f>
        <v/>
      </c>
      <c r="D5086" s="691"/>
      <c r="E5086" s="668"/>
      <c r="F5086" s="681"/>
      <c r="G5086" s="664"/>
      <c r="H5086" s="585"/>
      <c r="I5086" s="586"/>
      <c r="J5086" s="571"/>
      <c r="K5086" s="572"/>
      <c r="L5086" s="575"/>
      <c r="M5086" s="576"/>
      <c r="N5086" s="581" t="s">
        <v>16</v>
      </c>
      <c r="O5086" s="582"/>
      <c r="P5086" s="571"/>
      <c r="Q5086" s="572"/>
      <c r="R5086" s="575"/>
      <c r="S5086" s="576"/>
      <c r="T5086" s="581" t="s">
        <v>16</v>
      </c>
      <c r="U5086" s="582"/>
      <c r="V5086" s="585"/>
      <c r="W5086" s="586"/>
      <c r="X5086" s="571"/>
      <c r="Y5086" s="586"/>
      <c r="Z5086" s="571"/>
      <c r="AA5086" s="586"/>
      <c r="AB5086" s="571"/>
      <c r="AC5086" s="572"/>
      <c r="AD5086" s="575"/>
      <c r="AE5086" s="576"/>
      <c r="AF5086" s="577"/>
      <c r="AG5086" s="578"/>
      <c r="AH5086" s="571"/>
      <c r="AI5086" s="572"/>
      <c r="AJ5086" s="575"/>
      <c r="AK5086" s="576"/>
      <c r="AL5086" s="577"/>
      <c r="AM5086" s="578"/>
      <c r="AN5086" s="571"/>
      <c r="AO5086" s="572"/>
      <c r="AP5086" s="575"/>
      <c r="AQ5086" s="576"/>
      <c r="AR5086" s="577"/>
      <c r="AS5086" s="578"/>
      <c r="AT5086" s="627"/>
      <c r="AU5086" s="628"/>
      <c r="AV5086" s="629"/>
      <c r="AW5086" s="630"/>
      <c r="AX5086" s="577"/>
      <c r="AY5086" s="578"/>
      <c r="AZ5086" s="571"/>
      <c r="BA5086" s="572"/>
      <c r="BB5086" s="575"/>
      <c r="BC5086" s="576"/>
      <c r="BD5086" s="577"/>
      <c r="BE5086" s="578"/>
      <c r="BF5086" s="627"/>
      <c r="BG5086" s="628"/>
      <c r="BH5086" s="629"/>
      <c r="BI5086" s="630"/>
      <c r="BJ5086" s="577"/>
      <c r="BK5086" s="578"/>
      <c r="BL5086" s="605"/>
      <c r="BM5086" s="606"/>
      <c r="BN5086" s="607"/>
      <c r="BO5086" s="588"/>
      <c r="BP5086" s="556"/>
      <c r="BQ5086" s="556"/>
      <c r="BR5086" s="75" t="s">
        <v>71</v>
      </c>
      <c r="BS5086" s="76">
        <f>IF(BO5080="B",'VALUE POINTS'!L$11,IF('GAME STATS'!BO5080="C",'VALUE POINTS'!M$11,'VALUE POINTS'!K$11))</f>
        <v>1</v>
      </c>
      <c r="BT5086" s="280"/>
    </row>
    <row r="5087" spans="1:75" ht="21.75" hidden="1" customHeight="1" x14ac:dyDescent="0.35">
      <c r="A5087" s="268"/>
      <c r="B5087" s="678" t="str">
        <f>IF(ROSTER!B$10="","",ROSTER!B$10)</f>
        <v/>
      </c>
      <c r="C5087" s="669" t="str">
        <f>IF(ROSTER!C$10="","",ROSTER!C$10)</f>
        <v/>
      </c>
      <c r="D5087" s="670"/>
      <c r="E5087" s="667"/>
      <c r="F5087" s="680">
        <f>IF(E5087="y",1,IF(E5087="S",1,0))</f>
        <v>0</v>
      </c>
      <c r="G5087" s="663">
        <f>IF(E5087="S",1,0)</f>
        <v>0</v>
      </c>
      <c r="H5087" s="583"/>
      <c r="I5087" s="584"/>
      <c r="J5087" s="569"/>
      <c r="K5087" s="570"/>
      <c r="L5087" s="573"/>
      <c r="M5087" s="574"/>
      <c r="N5087" s="579">
        <f>L5087+J5087</f>
        <v>0</v>
      </c>
      <c r="O5087" s="580"/>
      <c r="P5087" s="569"/>
      <c r="Q5087" s="570"/>
      <c r="R5087" s="573"/>
      <c r="S5087" s="574"/>
      <c r="T5087" s="579">
        <f>R5087-P5087</f>
        <v>0</v>
      </c>
      <c r="U5087" s="580"/>
      <c r="V5087" s="583"/>
      <c r="W5087" s="584"/>
      <c r="X5087" s="569"/>
      <c r="Y5087" s="584"/>
      <c r="Z5087" s="569"/>
      <c r="AA5087" s="584"/>
      <c r="AB5087" s="569"/>
      <c r="AC5087" s="570"/>
      <c r="AD5087" s="573"/>
      <c r="AE5087" s="574"/>
      <c r="AF5087" s="557">
        <f>IF(AB5087=0,0,(AD5087/AB5087)*100)</f>
        <v>0</v>
      </c>
      <c r="AG5087" s="558"/>
      <c r="AH5087" s="569"/>
      <c r="AI5087" s="570"/>
      <c r="AJ5087" s="573"/>
      <c r="AK5087" s="574"/>
      <c r="AL5087" s="557">
        <f>IF(AH5087=0,0,(AJ5087/AH5087)*100)</f>
        <v>0</v>
      </c>
      <c r="AM5087" s="558"/>
      <c r="AN5087" s="569"/>
      <c r="AO5087" s="570"/>
      <c r="AP5087" s="573"/>
      <c r="AQ5087" s="574"/>
      <c r="AR5087" s="557">
        <f>IF(AN5087=0,0,(AP5087/AN5087)*100)</f>
        <v>0</v>
      </c>
      <c r="AS5087" s="558"/>
      <c r="AT5087" s="561">
        <f>AB5087+AH5087+AN5087</f>
        <v>0</v>
      </c>
      <c r="AU5087" s="562"/>
      <c r="AV5087" s="565">
        <f>AD5087+AJ5087+AP5087</f>
        <v>0</v>
      </c>
      <c r="AW5087" s="566"/>
      <c r="AX5087" s="557">
        <f>IF(AT5087=0,0,(AV5087/AT5087)*100)</f>
        <v>0</v>
      </c>
      <c r="AY5087" s="558"/>
      <c r="AZ5087" s="569"/>
      <c r="BA5087" s="570"/>
      <c r="BB5087" s="573"/>
      <c r="BC5087" s="574"/>
      <c r="BD5087" s="557">
        <f>IF(AZ5087=0,0,(BB5087/AZ5087)*100)</f>
        <v>0</v>
      </c>
      <c r="BE5087" s="558"/>
      <c r="BF5087" s="561">
        <f>AT5087+AZ5087</f>
        <v>0</v>
      </c>
      <c r="BG5087" s="562"/>
      <c r="BH5087" s="565">
        <f>AV5087+BB5087</f>
        <v>0</v>
      </c>
      <c r="BI5087" s="566"/>
      <c r="BJ5087" s="557">
        <f>IF(BF5087=0,0,(BH5087/BF5087)*100)</f>
        <v>0</v>
      </c>
      <c r="BK5087" s="558"/>
      <c r="BL5087" s="602">
        <f>(AD5087*2)+(AJ5087*2)+(AP5087*3)+BB5087</f>
        <v>0</v>
      </c>
      <c r="BM5087" s="603"/>
      <c r="BN5087" s="604"/>
      <c r="BO5087" s="587">
        <f>IF(BQ5087=0,0,50*BP5087/BQ5087)</f>
        <v>0</v>
      </c>
      <c r="BP5087" s="555">
        <f>(BL5087*BS$11)+(N5087*BS$12)+(X5087*BS$13)+(R5087*BS$14)+(V5087*BS$15)+(Z5087*BS$16)</f>
        <v>0</v>
      </c>
      <c r="BQ5087" s="555">
        <f>((AZ5087-BB5087)*BS$18)+((AT5087-AV5087)*BS$17)+(H5087*BS$19)+(P5087*BS$20)</f>
        <v>0</v>
      </c>
      <c r="BR5087" s="75" t="s">
        <v>72</v>
      </c>
      <c r="BS5087" s="76">
        <f>IF(BO5080="B",'VALUE POINTS'!L$12,IF('GAME STATS'!BO5080="C",'VALUE POINTS'!M$12,'VALUE POINTS'!K$12))</f>
        <v>2</v>
      </c>
      <c r="BT5087" s="280"/>
    </row>
    <row r="5088" spans="1:75" ht="21.75" hidden="1" customHeight="1" x14ac:dyDescent="0.35">
      <c r="A5088" s="268"/>
      <c r="B5088" s="679"/>
      <c r="C5088" s="690" t="str">
        <f>IF(ROSTER!D$10="","",ROSTER!D$10)</f>
        <v/>
      </c>
      <c r="D5088" s="691"/>
      <c r="E5088" s="668"/>
      <c r="F5088" s="681"/>
      <c r="G5088" s="664"/>
      <c r="H5088" s="585"/>
      <c r="I5088" s="586"/>
      <c r="J5088" s="571"/>
      <c r="K5088" s="572"/>
      <c r="L5088" s="575"/>
      <c r="M5088" s="576"/>
      <c r="N5088" s="581" t="s">
        <v>16</v>
      </c>
      <c r="O5088" s="582"/>
      <c r="P5088" s="571"/>
      <c r="Q5088" s="572"/>
      <c r="R5088" s="575"/>
      <c r="S5088" s="576"/>
      <c r="T5088" s="581" t="s">
        <v>16</v>
      </c>
      <c r="U5088" s="582"/>
      <c r="V5088" s="585"/>
      <c r="W5088" s="586"/>
      <c r="X5088" s="571"/>
      <c r="Y5088" s="586"/>
      <c r="Z5088" s="571"/>
      <c r="AA5088" s="586"/>
      <c r="AB5088" s="571"/>
      <c r="AC5088" s="572"/>
      <c r="AD5088" s="575"/>
      <c r="AE5088" s="576"/>
      <c r="AF5088" s="577"/>
      <c r="AG5088" s="578"/>
      <c r="AH5088" s="571"/>
      <c r="AI5088" s="572"/>
      <c r="AJ5088" s="575"/>
      <c r="AK5088" s="576"/>
      <c r="AL5088" s="577"/>
      <c r="AM5088" s="578"/>
      <c r="AN5088" s="571"/>
      <c r="AO5088" s="572"/>
      <c r="AP5088" s="575"/>
      <c r="AQ5088" s="576"/>
      <c r="AR5088" s="577"/>
      <c r="AS5088" s="578"/>
      <c r="AT5088" s="627"/>
      <c r="AU5088" s="628"/>
      <c r="AV5088" s="629"/>
      <c r="AW5088" s="630"/>
      <c r="AX5088" s="577"/>
      <c r="AY5088" s="578"/>
      <c r="AZ5088" s="571"/>
      <c r="BA5088" s="572"/>
      <c r="BB5088" s="575"/>
      <c r="BC5088" s="576"/>
      <c r="BD5088" s="577"/>
      <c r="BE5088" s="578"/>
      <c r="BF5088" s="627"/>
      <c r="BG5088" s="628"/>
      <c r="BH5088" s="629"/>
      <c r="BI5088" s="630"/>
      <c r="BJ5088" s="577"/>
      <c r="BK5088" s="578"/>
      <c r="BL5088" s="605"/>
      <c r="BM5088" s="606"/>
      <c r="BN5088" s="607"/>
      <c r="BO5088" s="588"/>
      <c r="BP5088" s="556"/>
      <c r="BQ5088" s="556"/>
      <c r="BR5088" s="75" t="s">
        <v>73</v>
      </c>
      <c r="BS5088" s="76">
        <f>IF(BO5080="B",'VALUE POINTS'!L$13,IF('GAME STATS'!BO5080="C",'VALUE POINTS'!M$13,'VALUE POINTS'!K$13))</f>
        <v>2</v>
      </c>
      <c r="BT5088" s="280"/>
    </row>
    <row r="5089" spans="1:72" ht="21.75" hidden="1" customHeight="1" x14ac:dyDescent="0.35">
      <c r="A5089" s="268"/>
      <c r="B5089" s="678" t="str">
        <f>IF(ROSTER!B$12="","",ROSTER!B$12)</f>
        <v/>
      </c>
      <c r="C5089" s="669" t="str">
        <f>IF(ROSTER!C$12="","",ROSTER!C$12)</f>
        <v/>
      </c>
      <c r="D5089" s="670"/>
      <c r="E5089" s="667"/>
      <c r="F5089" s="680">
        <f>IF(E5089="y",1,IF(E5089="S",1,0))</f>
        <v>0</v>
      </c>
      <c r="G5089" s="663">
        <f>IF(E5089="S",1,0)</f>
        <v>0</v>
      </c>
      <c r="H5089" s="583"/>
      <c r="I5089" s="584"/>
      <c r="J5089" s="569"/>
      <c r="K5089" s="570"/>
      <c r="L5089" s="573"/>
      <c r="M5089" s="574"/>
      <c r="N5089" s="579">
        <f>L5089+J5089</f>
        <v>0</v>
      </c>
      <c r="O5089" s="580"/>
      <c r="P5089" s="569"/>
      <c r="Q5089" s="570"/>
      <c r="R5089" s="573"/>
      <c r="S5089" s="574"/>
      <c r="T5089" s="579">
        <f>R5089-P5089</f>
        <v>0</v>
      </c>
      <c r="U5089" s="580"/>
      <c r="V5089" s="583"/>
      <c r="W5089" s="584"/>
      <c r="X5089" s="569"/>
      <c r="Y5089" s="584"/>
      <c r="Z5089" s="569"/>
      <c r="AA5089" s="584"/>
      <c r="AB5089" s="569"/>
      <c r="AC5089" s="570"/>
      <c r="AD5089" s="573"/>
      <c r="AE5089" s="574"/>
      <c r="AF5089" s="557">
        <f>IF(AB5089=0,0,(AD5089/AB5089)*100)</f>
        <v>0</v>
      </c>
      <c r="AG5089" s="558"/>
      <c r="AH5089" s="569"/>
      <c r="AI5089" s="570"/>
      <c r="AJ5089" s="573"/>
      <c r="AK5089" s="574"/>
      <c r="AL5089" s="557">
        <f>IF(AH5089=0,0,(AJ5089/AH5089)*100)</f>
        <v>0</v>
      </c>
      <c r="AM5089" s="558"/>
      <c r="AN5089" s="569"/>
      <c r="AO5089" s="570"/>
      <c r="AP5089" s="573"/>
      <c r="AQ5089" s="574"/>
      <c r="AR5089" s="557">
        <f>IF(AN5089=0,0,(AP5089/AN5089)*100)</f>
        <v>0</v>
      </c>
      <c r="AS5089" s="558"/>
      <c r="AT5089" s="561">
        <f>AB5089+AH5089+AN5089</f>
        <v>0</v>
      </c>
      <c r="AU5089" s="562"/>
      <c r="AV5089" s="565">
        <f>AD5089+AJ5089+AP5089</f>
        <v>0</v>
      </c>
      <c r="AW5089" s="566"/>
      <c r="AX5089" s="557">
        <f>IF(AT5089=0,0,(AV5089/AT5089)*100)</f>
        <v>0</v>
      </c>
      <c r="AY5089" s="558"/>
      <c r="AZ5089" s="569"/>
      <c r="BA5089" s="570"/>
      <c r="BB5089" s="573"/>
      <c r="BC5089" s="574"/>
      <c r="BD5089" s="557">
        <f>IF(AZ5089=0,0,(BB5089/AZ5089)*100)</f>
        <v>0</v>
      </c>
      <c r="BE5089" s="558"/>
      <c r="BF5089" s="561">
        <f>AT5089+AZ5089</f>
        <v>0</v>
      </c>
      <c r="BG5089" s="562"/>
      <c r="BH5089" s="565">
        <f>AV5089+BB5089</f>
        <v>0</v>
      </c>
      <c r="BI5089" s="566"/>
      <c r="BJ5089" s="557">
        <f>IF(BF5089=0,0,(BH5089/BF5089)*100)</f>
        <v>0</v>
      </c>
      <c r="BK5089" s="558"/>
      <c r="BL5089" s="602">
        <f>(AD5089*2)+(AJ5089*2)+(AP5089*3)+BB5089</f>
        <v>0</v>
      </c>
      <c r="BM5089" s="603"/>
      <c r="BN5089" s="604"/>
      <c r="BO5089" s="587">
        <f t="shared" ref="BO5089" si="3498">IF(BQ5089=0,0,50*BP5089/BQ5089)</f>
        <v>0</v>
      </c>
      <c r="BP5089" s="555">
        <f>(BL5089*BS$11)+(N5089*BS$12)+(X5089*BS$13)+(R5089*BS$14)+(V5089*BS$15)+(Z5089*BS$16)</f>
        <v>0</v>
      </c>
      <c r="BQ5089" s="555">
        <f>((AZ5089-BB5089)*BS$18)+((AT5089-AV5089)*BS$17)+(H5089*BS$19)+(P5089*BS$20)</f>
        <v>0</v>
      </c>
      <c r="BR5089" s="75" t="s">
        <v>74</v>
      </c>
      <c r="BS5089" s="76">
        <f>IF(BO5080="B",'VALUE POINTS'!L$14,IF('GAME STATS'!BO5080="C",'VALUE POINTS'!M$14,'VALUE POINTS'!K$14))</f>
        <v>2</v>
      </c>
      <c r="BT5089" s="280"/>
    </row>
    <row r="5090" spans="1:72" ht="21.75" hidden="1" customHeight="1" x14ac:dyDescent="0.35">
      <c r="A5090" s="268"/>
      <c r="B5090" s="679"/>
      <c r="C5090" s="690" t="str">
        <f>IF(ROSTER!D$12="","",ROSTER!D$12)</f>
        <v/>
      </c>
      <c r="D5090" s="691"/>
      <c r="E5090" s="668"/>
      <c r="F5090" s="681"/>
      <c r="G5090" s="664"/>
      <c r="H5090" s="585"/>
      <c r="I5090" s="586"/>
      <c r="J5090" s="571"/>
      <c r="K5090" s="572"/>
      <c r="L5090" s="575"/>
      <c r="M5090" s="576"/>
      <c r="N5090" s="581"/>
      <c r="O5090" s="582"/>
      <c r="P5090" s="571"/>
      <c r="Q5090" s="572"/>
      <c r="R5090" s="575"/>
      <c r="S5090" s="576"/>
      <c r="T5090" s="581"/>
      <c r="U5090" s="582"/>
      <c r="V5090" s="585"/>
      <c r="W5090" s="586"/>
      <c r="X5090" s="571"/>
      <c r="Y5090" s="586"/>
      <c r="Z5090" s="571"/>
      <c r="AA5090" s="586"/>
      <c r="AB5090" s="571"/>
      <c r="AC5090" s="572"/>
      <c r="AD5090" s="575"/>
      <c r="AE5090" s="576"/>
      <c r="AF5090" s="577"/>
      <c r="AG5090" s="578"/>
      <c r="AH5090" s="571"/>
      <c r="AI5090" s="572"/>
      <c r="AJ5090" s="575"/>
      <c r="AK5090" s="576"/>
      <c r="AL5090" s="577"/>
      <c r="AM5090" s="578"/>
      <c r="AN5090" s="571"/>
      <c r="AO5090" s="572"/>
      <c r="AP5090" s="575"/>
      <c r="AQ5090" s="576"/>
      <c r="AR5090" s="577"/>
      <c r="AS5090" s="578"/>
      <c r="AT5090" s="627"/>
      <c r="AU5090" s="628"/>
      <c r="AV5090" s="629"/>
      <c r="AW5090" s="630"/>
      <c r="AX5090" s="577"/>
      <c r="AY5090" s="578"/>
      <c r="AZ5090" s="571"/>
      <c r="BA5090" s="572"/>
      <c r="BB5090" s="575"/>
      <c r="BC5090" s="576"/>
      <c r="BD5090" s="577"/>
      <c r="BE5090" s="578"/>
      <c r="BF5090" s="627"/>
      <c r="BG5090" s="628"/>
      <c r="BH5090" s="629"/>
      <c r="BI5090" s="630"/>
      <c r="BJ5090" s="577"/>
      <c r="BK5090" s="578"/>
      <c r="BL5090" s="605"/>
      <c r="BM5090" s="606"/>
      <c r="BN5090" s="607"/>
      <c r="BO5090" s="588"/>
      <c r="BP5090" s="556"/>
      <c r="BQ5090" s="556"/>
      <c r="BR5090" s="75" t="s">
        <v>75</v>
      </c>
      <c r="BS5090" s="76">
        <f>IF(BO5080="B",'VALUE POINTS'!L$15,IF('GAME STATS'!BO5080="C",'VALUE POINTS'!M$15,'VALUE POINTS'!K$15))</f>
        <v>2</v>
      </c>
      <c r="BT5090" s="280"/>
    </row>
    <row r="5091" spans="1:72" ht="21.75" hidden="1" customHeight="1" x14ac:dyDescent="0.35">
      <c r="A5091" s="268"/>
      <c r="B5091" s="678" t="str">
        <f>IF(ROSTER!B$14="","",ROSTER!B$14)</f>
        <v/>
      </c>
      <c r="C5091" s="669" t="str">
        <f>IF(ROSTER!C$14="","",ROSTER!C$14)</f>
        <v/>
      </c>
      <c r="D5091" s="670"/>
      <c r="E5091" s="667"/>
      <c r="F5091" s="680">
        <f>IF(E5091="y",1,IF(E5091="S",1,0))</f>
        <v>0</v>
      </c>
      <c r="G5091" s="663">
        <f>IF(E5091="S",1,0)</f>
        <v>0</v>
      </c>
      <c r="H5091" s="583"/>
      <c r="I5091" s="584"/>
      <c r="J5091" s="569"/>
      <c r="K5091" s="570"/>
      <c r="L5091" s="573"/>
      <c r="M5091" s="574"/>
      <c r="N5091" s="579">
        <f>L5091+J5091</f>
        <v>0</v>
      </c>
      <c r="O5091" s="580"/>
      <c r="P5091" s="569"/>
      <c r="Q5091" s="570"/>
      <c r="R5091" s="573"/>
      <c r="S5091" s="574"/>
      <c r="T5091" s="579">
        <f>R5091-P5091</f>
        <v>0</v>
      </c>
      <c r="U5091" s="580"/>
      <c r="V5091" s="583"/>
      <c r="W5091" s="584"/>
      <c r="X5091" s="569"/>
      <c r="Y5091" s="584"/>
      <c r="Z5091" s="569"/>
      <c r="AA5091" s="584"/>
      <c r="AB5091" s="569"/>
      <c r="AC5091" s="570"/>
      <c r="AD5091" s="573"/>
      <c r="AE5091" s="574"/>
      <c r="AF5091" s="557">
        <f>IF(AB5091=0,0,(AD5091/AB5091)*100)</f>
        <v>0</v>
      </c>
      <c r="AG5091" s="558"/>
      <c r="AH5091" s="569"/>
      <c r="AI5091" s="570"/>
      <c r="AJ5091" s="573"/>
      <c r="AK5091" s="574"/>
      <c r="AL5091" s="557">
        <f>IF(AH5091=0,0,(AJ5091/AH5091)*100)</f>
        <v>0</v>
      </c>
      <c r="AM5091" s="558"/>
      <c r="AN5091" s="569"/>
      <c r="AO5091" s="570"/>
      <c r="AP5091" s="573"/>
      <c r="AQ5091" s="574"/>
      <c r="AR5091" s="557">
        <f>IF(AN5091=0,0,(AP5091/AN5091)*100)</f>
        <v>0</v>
      </c>
      <c r="AS5091" s="558"/>
      <c r="AT5091" s="561">
        <f>AB5091+AH5091+AN5091</f>
        <v>0</v>
      </c>
      <c r="AU5091" s="562"/>
      <c r="AV5091" s="565">
        <f>AD5091+AJ5091+AP5091</f>
        <v>0</v>
      </c>
      <c r="AW5091" s="566"/>
      <c r="AX5091" s="557">
        <f>IF(AT5091=0,0,(AV5091/AT5091)*100)</f>
        <v>0</v>
      </c>
      <c r="AY5091" s="558"/>
      <c r="AZ5091" s="569"/>
      <c r="BA5091" s="570"/>
      <c r="BB5091" s="573"/>
      <c r="BC5091" s="574"/>
      <c r="BD5091" s="557">
        <f>IF(AZ5091=0,0,(BB5091/AZ5091)*100)</f>
        <v>0</v>
      </c>
      <c r="BE5091" s="558"/>
      <c r="BF5091" s="561">
        <f>AT5091+AZ5091</f>
        <v>0</v>
      </c>
      <c r="BG5091" s="562"/>
      <c r="BH5091" s="565">
        <f>AV5091+BB5091</f>
        <v>0</v>
      </c>
      <c r="BI5091" s="566"/>
      <c r="BJ5091" s="557">
        <f>IF(BF5091=0,0,(BH5091/BF5091)*100)</f>
        <v>0</v>
      </c>
      <c r="BK5091" s="558"/>
      <c r="BL5091" s="602">
        <f>(AD5091*2)+(AJ5091*2)+(AP5091*3)+BB5091</f>
        <v>0</v>
      </c>
      <c r="BM5091" s="603"/>
      <c r="BN5091" s="604"/>
      <c r="BO5091" s="587">
        <f t="shared" ref="BO5091" si="3499">IF(BQ5091=0,0,50*BP5091/BQ5091)</f>
        <v>0</v>
      </c>
      <c r="BP5091" s="555">
        <f>(BL5091*BS$11)+(N5091*BS$12)+(X5091*BS$13)+(R5091*BS$14)+(V5091*BS$15)+(Z5091*BS$16)</f>
        <v>0</v>
      </c>
      <c r="BQ5091" s="555">
        <f>((AZ5091-BB5091)*BS$18)+((AT5091-AV5091)*BS$17)+(H5091*BS$19)+(P5091*BS$20)</f>
        <v>0</v>
      </c>
      <c r="BR5091" s="75" t="s">
        <v>76</v>
      </c>
      <c r="BS5091" s="76">
        <f>IF(BO5080="B",'VALUE POINTS'!L$16,IF('GAME STATS'!BO5080="C",'VALUE POINTS'!M$16,'VALUE POINTS'!K$16))</f>
        <v>2</v>
      </c>
      <c r="BT5091" s="280"/>
    </row>
    <row r="5092" spans="1:72" ht="21.75" hidden="1" customHeight="1" x14ac:dyDescent="0.35">
      <c r="A5092" s="268"/>
      <c r="B5092" s="679"/>
      <c r="C5092" s="690" t="str">
        <f>IF(ROSTER!D$14="","",ROSTER!D$14)</f>
        <v/>
      </c>
      <c r="D5092" s="691"/>
      <c r="E5092" s="668"/>
      <c r="F5092" s="681"/>
      <c r="G5092" s="664"/>
      <c r="H5092" s="585"/>
      <c r="I5092" s="586"/>
      <c r="J5092" s="571"/>
      <c r="K5092" s="572"/>
      <c r="L5092" s="575"/>
      <c r="M5092" s="576"/>
      <c r="N5092" s="581"/>
      <c r="O5092" s="582"/>
      <c r="P5092" s="571"/>
      <c r="Q5092" s="572"/>
      <c r="R5092" s="575"/>
      <c r="S5092" s="576"/>
      <c r="T5092" s="581"/>
      <c r="U5092" s="582"/>
      <c r="V5092" s="585"/>
      <c r="W5092" s="586"/>
      <c r="X5092" s="571"/>
      <c r="Y5092" s="586"/>
      <c r="Z5092" s="571"/>
      <c r="AA5092" s="586"/>
      <c r="AB5092" s="571"/>
      <c r="AC5092" s="572"/>
      <c r="AD5092" s="575"/>
      <c r="AE5092" s="576"/>
      <c r="AF5092" s="577"/>
      <c r="AG5092" s="578"/>
      <c r="AH5092" s="571"/>
      <c r="AI5092" s="572"/>
      <c r="AJ5092" s="575"/>
      <c r="AK5092" s="576"/>
      <c r="AL5092" s="577"/>
      <c r="AM5092" s="578"/>
      <c r="AN5092" s="571"/>
      <c r="AO5092" s="572"/>
      <c r="AP5092" s="575"/>
      <c r="AQ5092" s="576"/>
      <c r="AR5092" s="577"/>
      <c r="AS5092" s="578"/>
      <c r="AT5092" s="627"/>
      <c r="AU5092" s="628"/>
      <c r="AV5092" s="629"/>
      <c r="AW5092" s="630"/>
      <c r="AX5092" s="577"/>
      <c r="AY5092" s="578"/>
      <c r="AZ5092" s="571"/>
      <c r="BA5092" s="572"/>
      <c r="BB5092" s="575"/>
      <c r="BC5092" s="576"/>
      <c r="BD5092" s="577"/>
      <c r="BE5092" s="578"/>
      <c r="BF5092" s="627"/>
      <c r="BG5092" s="628"/>
      <c r="BH5092" s="629"/>
      <c r="BI5092" s="630"/>
      <c r="BJ5092" s="577"/>
      <c r="BK5092" s="578"/>
      <c r="BL5092" s="605"/>
      <c r="BM5092" s="606"/>
      <c r="BN5092" s="607"/>
      <c r="BO5092" s="588"/>
      <c r="BP5092" s="556"/>
      <c r="BQ5092" s="556"/>
      <c r="BR5092" s="75" t="s">
        <v>77</v>
      </c>
      <c r="BS5092" s="76">
        <f>IF(BO5080="B",'VALUE POINTS'!L$17,IF('GAME STATS'!BO5080="C",'VALUE POINTS'!M$17,'VALUE POINTS'!K$17))</f>
        <v>1</v>
      </c>
      <c r="BT5092" s="280"/>
    </row>
    <row r="5093" spans="1:72" ht="21.75" hidden="1" customHeight="1" x14ac:dyDescent="0.35">
      <c r="A5093" s="268"/>
      <c r="B5093" s="678" t="str">
        <f>IF(ROSTER!B$16="","",ROSTER!B$16)</f>
        <v/>
      </c>
      <c r="C5093" s="669" t="str">
        <f>IF(ROSTER!C$16="","",ROSTER!C$16)</f>
        <v/>
      </c>
      <c r="D5093" s="670"/>
      <c r="E5093" s="667"/>
      <c r="F5093" s="680">
        <f>IF(E5093="y",1,IF(E5093="S",1,0))</f>
        <v>0</v>
      </c>
      <c r="G5093" s="663">
        <f>IF(E5093="S",1,0)</f>
        <v>0</v>
      </c>
      <c r="H5093" s="583"/>
      <c r="I5093" s="584"/>
      <c r="J5093" s="569"/>
      <c r="K5093" s="570"/>
      <c r="L5093" s="573"/>
      <c r="M5093" s="574"/>
      <c r="N5093" s="579">
        <f>L5093+J5093</f>
        <v>0</v>
      </c>
      <c r="O5093" s="580"/>
      <c r="P5093" s="569"/>
      <c r="Q5093" s="570"/>
      <c r="R5093" s="573"/>
      <c r="S5093" s="574"/>
      <c r="T5093" s="579">
        <f>R5093-P5093</f>
        <v>0</v>
      </c>
      <c r="U5093" s="580"/>
      <c r="V5093" s="583"/>
      <c r="W5093" s="584"/>
      <c r="X5093" s="569"/>
      <c r="Y5093" s="584"/>
      <c r="Z5093" s="569"/>
      <c r="AA5093" s="584"/>
      <c r="AB5093" s="569"/>
      <c r="AC5093" s="570"/>
      <c r="AD5093" s="573"/>
      <c r="AE5093" s="574"/>
      <c r="AF5093" s="557">
        <f>IF(AB5093=0,0,(AD5093/AB5093)*100)</f>
        <v>0</v>
      </c>
      <c r="AG5093" s="558"/>
      <c r="AH5093" s="569"/>
      <c r="AI5093" s="570"/>
      <c r="AJ5093" s="573"/>
      <c r="AK5093" s="574"/>
      <c r="AL5093" s="557">
        <f>IF(AH5093=0,0,(AJ5093/AH5093)*100)</f>
        <v>0</v>
      </c>
      <c r="AM5093" s="558"/>
      <c r="AN5093" s="569"/>
      <c r="AO5093" s="570"/>
      <c r="AP5093" s="573"/>
      <c r="AQ5093" s="574"/>
      <c r="AR5093" s="557">
        <f>IF(AN5093=0,0,(AP5093/AN5093)*100)</f>
        <v>0</v>
      </c>
      <c r="AS5093" s="558"/>
      <c r="AT5093" s="561">
        <f>AB5093+AH5093+AN5093</f>
        <v>0</v>
      </c>
      <c r="AU5093" s="562"/>
      <c r="AV5093" s="565">
        <f>AD5093+AJ5093+AP5093</f>
        <v>0</v>
      </c>
      <c r="AW5093" s="566"/>
      <c r="AX5093" s="557">
        <f>IF(AT5093=0,0,(AV5093/AT5093)*100)</f>
        <v>0</v>
      </c>
      <c r="AY5093" s="558"/>
      <c r="AZ5093" s="569"/>
      <c r="BA5093" s="570"/>
      <c r="BB5093" s="573"/>
      <c r="BC5093" s="574"/>
      <c r="BD5093" s="557">
        <f>IF(AZ5093=0,0,(BB5093/AZ5093)*100)</f>
        <v>0</v>
      </c>
      <c r="BE5093" s="558"/>
      <c r="BF5093" s="561">
        <f>AT5093+AZ5093</f>
        <v>0</v>
      </c>
      <c r="BG5093" s="562"/>
      <c r="BH5093" s="565">
        <f>AV5093+BB5093</f>
        <v>0</v>
      </c>
      <c r="BI5093" s="566"/>
      <c r="BJ5093" s="557">
        <f>IF(BF5093=0,0,(BH5093/BF5093)*100)</f>
        <v>0</v>
      </c>
      <c r="BK5093" s="558"/>
      <c r="BL5093" s="602">
        <f>(AD5093*2)+(AJ5093*2)+(AP5093*3)+BB5093</f>
        <v>0</v>
      </c>
      <c r="BM5093" s="603"/>
      <c r="BN5093" s="604"/>
      <c r="BO5093" s="587">
        <f t="shared" ref="BO5093" si="3500">IF(BQ5093=0,0,50*BP5093/BQ5093)</f>
        <v>0</v>
      </c>
      <c r="BP5093" s="555">
        <f>(BL5093*BS$11)+(N5093*BS$12)+(X5093*BS$13)+(R5093*BS$14)+(V5093*BS$15)+(Z5093*BS$16)</f>
        <v>0</v>
      </c>
      <c r="BQ5093" s="555">
        <f>((AZ5093-BB5093)*BS$18)+((AT5093-AV5093)*BS$17)+(H5093*BS$19)+(P5093*BS$20)</f>
        <v>0</v>
      </c>
      <c r="BR5093" s="75" t="s">
        <v>78</v>
      </c>
      <c r="BS5093" s="76">
        <f>IF(BO5080="B",'VALUE POINTS'!L$18,IF('GAME STATS'!BO5080="C",'VALUE POINTS'!M$18,'VALUE POINTS'!K$18))</f>
        <v>2</v>
      </c>
      <c r="BT5093" s="280"/>
    </row>
    <row r="5094" spans="1:72" ht="21.75" hidden="1" customHeight="1" x14ac:dyDescent="0.35">
      <c r="A5094" s="268"/>
      <c r="B5094" s="679"/>
      <c r="C5094" s="690" t="str">
        <f>IF(ROSTER!D$16="","",ROSTER!D$16)</f>
        <v/>
      </c>
      <c r="D5094" s="691"/>
      <c r="E5094" s="668"/>
      <c r="F5094" s="681"/>
      <c r="G5094" s="664"/>
      <c r="H5094" s="585"/>
      <c r="I5094" s="586"/>
      <c r="J5094" s="571"/>
      <c r="K5094" s="572"/>
      <c r="L5094" s="575"/>
      <c r="M5094" s="576"/>
      <c r="N5094" s="581"/>
      <c r="O5094" s="582"/>
      <c r="P5094" s="571"/>
      <c r="Q5094" s="572"/>
      <c r="R5094" s="575"/>
      <c r="S5094" s="576"/>
      <c r="T5094" s="581"/>
      <c r="U5094" s="582"/>
      <c r="V5094" s="585"/>
      <c r="W5094" s="586"/>
      <c r="X5094" s="571"/>
      <c r="Y5094" s="586"/>
      <c r="Z5094" s="571"/>
      <c r="AA5094" s="586"/>
      <c r="AB5094" s="571"/>
      <c r="AC5094" s="572"/>
      <c r="AD5094" s="575"/>
      <c r="AE5094" s="576"/>
      <c r="AF5094" s="577"/>
      <c r="AG5094" s="578"/>
      <c r="AH5094" s="571"/>
      <c r="AI5094" s="572"/>
      <c r="AJ5094" s="575"/>
      <c r="AK5094" s="576"/>
      <c r="AL5094" s="577"/>
      <c r="AM5094" s="578"/>
      <c r="AN5094" s="571"/>
      <c r="AO5094" s="572"/>
      <c r="AP5094" s="575"/>
      <c r="AQ5094" s="576"/>
      <c r="AR5094" s="577"/>
      <c r="AS5094" s="578"/>
      <c r="AT5094" s="627"/>
      <c r="AU5094" s="628"/>
      <c r="AV5094" s="629"/>
      <c r="AW5094" s="630"/>
      <c r="AX5094" s="577"/>
      <c r="AY5094" s="578"/>
      <c r="AZ5094" s="571"/>
      <c r="BA5094" s="572"/>
      <c r="BB5094" s="575"/>
      <c r="BC5094" s="576"/>
      <c r="BD5094" s="577"/>
      <c r="BE5094" s="578"/>
      <c r="BF5094" s="627"/>
      <c r="BG5094" s="628"/>
      <c r="BH5094" s="629"/>
      <c r="BI5094" s="630"/>
      <c r="BJ5094" s="577"/>
      <c r="BK5094" s="578"/>
      <c r="BL5094" s="605"/>
      <c r="BM5094" s="606"/>
      <c r="BN5094" s="607"/>
      <c r="BO5094" s="588"/>
      <c r="BP5094" s="556"/>
      <c r="BQ5094" s="556"/>
      <c r="BR5094" s="75" t="s">
        <v>79</v>
      </c>
      <c r="BS5094" s="76">
        <f>IF(BO5080="B",'VALUE POINTS'!L$19,IF('GAME STATS'!BO5080="C",'VALUE POINTS'!M$19,'VALUE POINTS'!K$19))</f>
        <v>2</v>
      </c>
      <c r="BT5094" s="280"/>
    </row>
    <row r="5095" spans="1:72" ht="21.75" hidden="1" customHeight="1" x14ac:dyDescent="0.25">
      <c r="A5095" s="268"/>
      <c r="B5095" s="678" t="str">
        <f>IF(ROSTER!B$18="","",ROSTER!B$18)</f>
        <v/>
      </c>
      <c r="C5095" s="669" t="str">
        <f>IF(ROSTER!C$18="","",ROSTER!C$18)</f>
        <v/>
      </c>
      <c r="D5095" s="670"/>
      <c r="E5095" s="667"/>
      <c r="F5095" s="680">
        <f>IF(E5095="y",1,IF(E5095="S",1,0))</f>
        <v>0</v>
      </c>
      <c r="G5095" s="663">
        <f>IF(E5095="S",1,0)</f>
        <v>0</v>
      </c>
      <c r="H5095" s="583"/>
      <c r="I5095" s="584"/>
      <c r="J5095" s="569"/>
      <c r="K5095" s="570"/>
      <c r="L5095" s="573"/>
      <c r="M5095" s="574"/>
      <c r="N5095" s="579">
        <f>L5095+J5095</f>
        <v>0</v>
      </c>
      <c r="O5095" s="580"/>
      <c r="P5095" s="569"/>
      <c r="Q5095" s="570"/>
      <c r="R5095" s="573"/>
      <c r="S5095" s="574"/>
      <c r="T5095" s="579">
        <f>R5095-P5095</f>
        <v>0</v>
      </c>
      <c r="U5095" s="580"/>
      <c r="V5095" s="583"/>
      <c r="W5095" s="584"/>
      <c r="X5095" s="569"/>
      <c r="Y5095" s="584"/>
      <c r="Z5095" s="569"/>
      <c r="AA5095" s="584"/>
      <c r="AB5095" s="569"/>
      <c r="AC5095" s="570"/>
      <c r="AD5095" s="573"/>
      <c r="AE5095" s="574"/>
      <c r="AF5095" s="557">
        <f>IF(AB5095=0,0,(AD5095/AB5095)*100)</f>
        <v>0</v>
      </c>
      <c r="AG5095" s="558"/>
      <c r="AH5095" s="569"/>
      <c r="AI5095" s="570"/>
      <c r="AJ5095" s="573"/>
      <c r="AK5095" s="574"/>
      <c r="AL5095" s="557">
        <f>IF(AH5095=0,0,(AJ5095/AH5095)*100)</f>
        <v>0</v>
      </c>
      <c r="AM5095" s="558"/>
      <c r="AN5095" s="569"/>
      <c r="AO5095" s="570"/>
      <c r="AP5095" s="573"/>
      <c r="AQ5095" s="574"/>
      <c r="AR5095" s="557">
        <f>IF(AN5095=0,0,(AP5095/AN5095)*100)</f>
        <v>0</v>
      </c>
      <c r="AS5095" s="558"/>
      <c r="AT5095" s="561">
        <f>AB5095+AH5095+AN5095</f>
        <v>0</v>
      </c>
      <c r="AU5095" s="562"/>
      <c r="AV5095" s="565">
        <f>AD5095+AJ5095+AP5095</f>
        <v>0</v>
      </c>
      <c r="AW5095" s="566"/>
      <c r="AX5095" s="557">
        <f>IF(AT5095=0,0,(AV5095/AT5095)*100)</f>
        <v>0</v>
      </c>
      <c r="AY5095" s="558"/>
      <c r="AZ5095" s="569"/>
      <c r="BA5095" s="570"/>
      <c r="BB5095" s="573"/>
      <c r="BC5095" s="574"/>
      <c r="BD5095" s="557">
        <f>IF(AZ5095=0,0,(BB5095/AZ5095)*100)</f>
        <v>0</v>
      </c>
      <c r="BE5095" s="558"/>
      <c r="BF5095" s="561">
        <f>AT5095+AZ5095</f>
        <v>0</v>
      </c>
      <c r="BG5095" s="562"/>
      <c r="BH5095" s="565">
        <f>AV5095+BB5095</f>
        <v>0</v>
      </c>
      <c r="BI5095" s="566"/>
      <c r="BJ5095" s="557">
        <f>IF(BF5095=0,0,(BH5095/BF5095)*100)</f>
        <v>0</v>
      </c>
      <c r="BK5095" s="558"/>
      <c r="BL5095" s="602">
        <f>(AD5095*2)+(AJ5095*2)+(AP5095*3)+BB5095</f>
        <v>0</v>
      </c>
      <c r="BM5095" s="603"/>
      <c r="BN5095" s="604"/>
      <c r="BO5095" s="587">
        <f t="shared" ref="BO5095" si="3501">IF(BQ5095=0,0,50*BP5095/BQ5095)</f>
        <v>0</v>
      </c>
      <c r="BP5095" s="555">
        <f>(BL5095*BS$11)+(N5095*BS$12)+(X5095*BS$13)+(R5095*BS$14)+(V5095*BS$15)+(Z5095*BS$16)</f>
        <v>0</v>
      </c>
      <c r="BQ5095" s="555">
        <f>((AZ5095-BB5095)*BS$18)+((AT5095-AV5095)*BS$17)+(H5095*BS$19)+(P5095*BS$20)</f>
        <v>0</v>
      </c>
      <c r="BR5095" s="65"/>
      <c r="BS5095" s="65"/>
      <c r="BT5095" s="280"/>
    </row>
    <row r="5096" spans="1:72" ht="21.75" hidden="1" customHeight="1" x14ac:dyDescent="0.25">
      <c r="A5096" s="268"/>
      <c r="B5096" s="679"/>
      <c r="C5096" s="690" t="str">
        <f>IF(ROSTER!D$18="","",ROSTER!D$18)</f>
        <v/>
      </c>
      <c r="D5096" s="691"/>
      <c r="E5096" s="668"/>
      <c r="F5096" s="681"/>
      <c r="G5096" s="664"/>
      <c r="H5096" s="585"/>
      <c r="I5096" s="586"/>
      <c r="J5096" s="571"/>
      <c r="K5096" s="572"/>
      <c r="L5096" s="575"/>
      <c r="M5096" s="576"/>
      <c r="N5096" s="581"/>
      <c r="O5096" s="582"/>
      <c r="P5096" s="571"/>
      <c r="Q5096" s="572"/>
      <c r="R5096" s="575"/>
      <c r="S5096" s="576"/>
      <c r="T5096" s="581"/>
      <c r="U5096" s="582"/>
      <c r="V5096" s="585"/>
      <c r="W5096" s="586"/>
      <c r="X5096" s="571"/>
      <c r="Y5096" s="586"/>
      <c r="Z5096" s="571"/>
      <c r="AA5096" s="586"/>
      <c r="AB5096" s="571"/>
      <c r="AC5096" s="572"/>
      <c r="AD5096" s="575"/>
      <c r="AE5096" s="576"/>
      <c r="AF5096" s="577"/>
      <c r="AG5096" s="578"/>
      <c r="AH5096" s="571"/>
      <c r="AI5096" s="572"/>
      <c r="AJ5096" s="575"/>
      <c r="AK5096" s="576"/>
      <c r="AL5096" s="577"/>
      <c r="AM5096" s="578"/>
      <c r="AN5096" s="571"/>
      <c r="AO5096" s="572"/>
      <c r="AP5096" s="575"/>
      <c r="AQ5096" s="576"/>
      <c r="AR5096" s="577"/>
      <c r="AS5096" s="578"/>
      <c r="AT5096" s="627"/>
      <c r="AU5096" s="628"/>
      <c r="AV5096" s="629"/>
      <c r="AW5096" s="630"/>
      <c r="AX5096" s="577"/>
      <c r="AY5096" s="578"/>
      <c r="AZ5096" s="571"/>
      <c r="BA5096" s="572"/>
      <c r="BB5096" s="575"/>
      <c r="BC5096" s="576"/>
      <c r="BD5096" s="577"/>
      <c r="BE5096" s="578"/>
      <c r="BF5096" s="627"/>
      <c r="BG5096" s="628"/>
      <c r="BH5096" s="629"/>
      <c r="BI5096" s="630"/>
      <c r="BJ5096" s="577"/>
      <c r="BK5096" s="578"/>
      <c r="BL5096" s="605"/>
      <c r="BM5096" s="606"/>
      <c r="BN5096" s="607"/>
      <c r="BO5096" s="588"/>
      <c r="BP5096" s="556"/>
      <c r="BQ5096" s="556"/>
      <c r="BR5096" s="65"/>
      <c r="BS5096" s="65"/>
      <c r="BT5096" s="268"/>
    </row>
    <row r="5097" spans="1:72" ht="21.75" hidden="1" customHeight="1" x14ac:dyDescent="0.25">
      <c r="A5097" s="268"/>
      <c r="B5097" s="678" t="str">
        <f>IF(ROSTER!B$20="","",ROSTER!B$20)</f>
        <v/>
      </c>
      <c r="C5097" s="669" t="str">
        <f>IF(ROSTER!C$20="","",ROSTER!C$20)</f>
        <v/>
      </c>
      <c r="D5097" s="670"/>
      <c r="E5097" s="667"/>
      <c r="F5097" s="680">
        <f>IF(E5097="y",1,IF(E5097="S",1,0))</f>
        <v>0</v>
      </c>
      <c r="G5097" s="663">
        <f>IF(E5097="S",1,0)</f>
        <v>0</v>
      </c>
      <c r="H5097" s="583"/>
      <c r="I5097" s="584"/>
      <c r="J5097" s="569"/>
      <c r="K5097" s="570"/>
      <c r="L5097" s="573"/>
      <c r="M5097" s="574"/>
      <c r="N5097" s="579">
        <f>L5097+J5097</f>
        <v>0</v>
      </c>
      <c r="O5097" s="580"/>
      <c r="P5097" s="569"/>
      <c r="Q5097" s="570"/>
      <c r="R5097" s="573"/>
      <c r="S5097" s="574"/>
      <c r="T5097" s="579">
        <f>R5097-P5097</f>
        <v>0</v>
      </c>
      <c r="U5097" s="580"/>
      <c r="V5097" s="583"/>
      <c r="W5097" s="584"/>
      <c r="X5097" s="569"/>
      <c r="Y5097" s="584"/>
      <c r="Z5097" s="569"/>
      <c r="AA5097" s="584"/>
      <c r="AB5097" s="569"/>
      <c r="AC5097" s="570"/>
      <c r="AD5097" s="573"/>
      <c r="AE5097" s="574"/>
      <c r="AF5097" s="557">
        <f>IF(AB5097=0,0,(AD5097/AB5097)*100)</f>
        <v>0</v>
      </c>
      <c r="AG5097" s="558"/>
      <c r="AH5097" s="569"/>
      <c r="AI5097" s="570"/>
      <c r="AJ5097" s="573"/>
      <c r="AK5097" s="574"/>
      <c r="AL5097" s="557">
        <f>IF(AH5097=0,0,(AJ5097/AH5097)*100)</f>
        <v>0</v>
      </c>
      <c r="AM5097" s="558"/>
      <c r="AN5097" s="569"/>
      <c r="AO5097" s="570"/>
      <c r="AP5097" s="573"/>
      <c r="AQ5097" s="574"/>
      <c r="AR5097" s="557">
        <f>IF(AN5097=0,0,(AP5097/AN5097)*100)</f>
        <v>0</v>
      </c>
      <c r="AS5097" s="558"/>
      <c r="AT5097" s="561">
        <f>AB5097+AH5097+AN5097</f>
        <v>0</v>
      </c>
      <c r="AU5097" s="562"/>
      <c r="AV5097" s="565">
        <f>AD5097+AJ5097+AP5097</f>
        <v>0</v>
      </c>
      <c r="AW5097" s="566"/>
      <c r="AX5097" s="557">
        <f>IF(AT5097=0,0,(AV5097/AT5097)*100)</f>
        <v>0</v>
      </c>
      <c r="AY5097" s="558"/>
      <c r="AZ5097" s="569"/>
      <c r="BA5097" s="570"/>
      <c r="BB5097" s="573"/>
      <c r="BC5097" s="574"/>
      <c r="BD5097" s="557">
        <f>IF(AZ5097=0,0,(BB5097/AZ5097)*100)</f>
        <v>0</v>
      </c>
      <c r="BE5097" s="558"/>
      <c r="BF5097" s="561">
        <f>AT5097+AZ5097</f>
        <v>0</v>
      </c>
      <c r="BG5097" s="562"/>
      <c r="BH5097" s="565">
        <f>AV5097+BB5097</f>
        <v>0</v>
      </c>
      <c r="BI5097" s="566"/>
      <c r="BJ5097" s="557">
        <f>IF(BF5097=0,0,(BH5097/BF5097)*100)</f>
        <v>0</v>
      </c>
      <c r="BK5097" s="558"/>
      <c r="BL5097" s="602">
        <f>(AD5097*2)+(AJ5097*2)+(AP5097*3)+BB5097</f>
        <v>0</v>
      </c>
      <c r="BM5097" s="603"/>
      <c r="BN5097" s="604"/>
      <c r="BO5097" s="587">
        <f t="shared" ref="BO5097" si="3502">IF(BQ5097=0,0,50*BP5097/BQ5097)</f>
        <v>0</v>
      </c>
      <c r="BP5097" s="555">
        <f>(BL5097*BS$11)+(N5097*BS$12)+(X5097*BS$13)+(R5097*BS$14)+(V5097*BS$15)+(Z5097*BS$16)</f>
        <v>0</v>
      </c>
      <c r="BQ5097" s="555">
        <f>((AZ5097-BB5097)*BS$18)+((AT5097-AV5097)*BS$17)+(H5097*BS$19)+(P5097*BS$20)</f>
        <v>0</v>
      </c>
      <c r="BR5097" s="65"/>
      <c r="BS5097" s="65"/>
      <c r="BT5097" s="268"/>
    </row>
    <row r="5098" spans="1:72" ht="21.75" hidden="1" customHeight="1" x14ac:dyDescent="0.25">
      <c r="A5098" s="268"/>
      <c r="B5098" s="679"/>
      <c r="C5098" s="690" t="str">
        <f>IF(ROSTER!D$20="","",ROSTER!D$20)</f>
        <v/>
      </c>
      <c r="D5098" s="691"/>
      <c r="E5098" s="668"/>
      <c r="F5098" s="681"/>
      <c r="G5098" s="664"/>
      <c r="H5098" s="585"/>
      <c r="I5098" s="586"/>
      <c r="J5098" s="571"/>
      <c r="K5098" s="572"/>
      <c r="L5098" s="575"/>
      <c r="M5098" s="576"/>
      <c r="N5098" s="581"/>
      <c r="O5098" s="582"/>
      <c r="P5098" s="571"/>
      <c r="Q5098" s="572"/>
      <c r="R5098" s="575"/>
      <c r="S5098" s="576"/>
      <c r="T5098" s="581"/>
      <c r="U5098" s="582"/>
      <c r="V5098" s="585"/>
      <c r="W5098" s="586"/>
      <c r="X5098" s="571"/>
      <c r="Y5098" s="586"/>
      <c r="Z5098" s="571"/>
      <c r="AA5098" s="586"/>
      <c r="AB5098" s="571"/>
      <c r="AC5098" s="572"/>
      <c r="AD5098" s="575"/>
      <c r="AE5098" s="576"/>
      <c r="AF5098" s="577"/>
      <c r="AG5098" s="578"/>
      <c r="AH5098" s="571"/>
      <c r="AI5098" s="572"/>
      <c r="AJ5098" s="575"/>
      <c r="AK5098" s="576"/>
      <c r="AL5098" s="577"/>
      <c r="AM5098" s="578"/>
      <c r="AN5098" s="571"/>
      <c r="AO5098" s="572"/>
      <c r="AP5098" s="575"/>
      <c r="AQ5098" s="576"/>
      <c r="AR5098" s="577"/>
      <c r="AS5098" s="578"/>
      <c r="AT5098" s="627"/>
      <c r="AU5098" s="628"/>
      <c r="AV5098" s="629"/>
      <c r="AW5098" s="630"/>
      <c r="AX5098" s="577"/>
      <c r="AY5098" s="578"/>
      <c r="AZ5098" s="571"/>
      <c r="BA5098" s="572"/>
      <c r="BB5098" s="575"/>
      <c r="BC5098" s="576"/>
      <c r="BD5098" s="577"/>
      <c r="BE5098" s="578"/>
      <c r="BF5098" s="627"/>
      <c r="BG5098" s="628"/>
      <c r="BH5098" s="629"/>
      <c r="BI5098" s="630"/>
      <c r="BJ5098" s="577"/>
      <c r="BK5098" s="578"/>
      <c r="BL5098" s="605"/>
      <c r="BM5098" s="606"/>
      <c r="BN5098" s="607"/>
      <c r="BO5098" s="588"/>
      <c r="BP5098" s="556"/>
      <c r="BQ5098" s="556"/>
      <c r="BR5098" s="65"/>
      <c r="BS5098" s="65"/>
      <c r="BT5098" s="268"/>
    </row>
    <row r="5099" spans="1:72" ht="21.75" hidden="1" customHeight="1" x14ac:dyDescent="0.25">
      <c r="A5099" s="268"/>
      <c r="B5099" s="678" t="str">
        <f>IF(ROSTER!B$22="","",ROSTER!B$22)</f>
        <v/>
      </c>
      <c r="C5099" s="669" t="str">
        <f>IF(ROSTER!C$22="","",ROSTER!C$22)</f>
        <v/>
      </c>
      <c r="D5099" s="670"/>
      <c r="E5099" s="667"/>
      <c r="F5099" s="680">
        <f>IF(E5099="y",1,IF(E5099="S",1,0))</f>
        <v>0</v>
      </c>
      <c r="G5099" s="663">
        <f>IF(E5099="S",1,0)</f>
        <v>0</v>
      </c>
      <c r="H5099" s="583"/>
      <c r="I5099" s="584"/>
      <c r="J5099" s="569"/>
      <c r="K5099" s="570"/>
      <c r="L5099" s="573"/>
      <c r="M5099" s="574"/>
      <c r="N5099" s="579">
        <f>L5099+J5099</f>
        <v>0</v>
      </c>
      <c r="O5099" s="580"/>
      <c r="P5099" s="569"/>
      <c r="Q5099" s="570"/>
      <c r="R5099" s="573"/>
      <c r="S5099" s="574"/>
      <c r="T5099" s="579">
        <f>R5099-P5099</f>
        <v>0</v>
      </c>
      <c r="U5099" s="580"/>
      <c r="V5099" s="583"/>
      <c r="W5099" s="584"/>
      <c r="X5099" s="569"/>
      <c r="Y5099" s="584"/>
      <c r="Z5099" s="569"/>
      <c r="AA5099" s="584"/>
      <c r="AB5099" s="569"/>
      <c r="AC5099" s="570"/>
      <c r="AD5099" s="573"/>
      <c r="AE5099" s="574"/>
      <c r="AF5099" s="557">
        <f>IF(AB5099=0,0,(AD5099/AB5099)*100)</f>
        <v>0</v>
      </c>
      <c r="AG5099" s="558"/>
      <c r="AH5099" s="569"/>
      <c r="AI5099" s="570"/>
      <c r="AJ5099" s="573"/>
      <c r="AK5099" s="574"/>
      <c r="AL5099" s="557">
        <f>IF(AH5099=0,0,(AJ5099/AH5099)*100)</f>
        <v>0</v>
      </c>
      <c r="AM5099" s="558"/>
      <c r="AN5099" s="569"/>
      <c r="AO5099" s="570"/>
      <c r="AP5099" s="573"/>
      <c r="AQ5099" s="574"/>
      <c r="AR5099" s="557">
        <f>IF(AN5099=0,0,(AP5099/AN5099)*100)</f>
        <v>0</v>
      </c>
      <c r="AS5099" s="558"/>
      <c r="AT5099" s="561">
        <f>AB5099+AH5099+AN5099</f>
        <v>0</v>
      </c>
      <c r="AU5099" s="562"/>
      <c r="AV5099" s="565">
        <f>AD5099+AJ5099+AP5099</f>
        <v>0</v>
      </c>
      <c r="AW5099" s="566"/>
      <c r="AX5099" s="557">
        <f>IF(AT5099=0,0,(AV5099/AT5099)*100)</f>
        <v>0</v>
      </c>
      <c r="AY5099" s="558"/>
      <c r="AZ5099" s="569"/>
      <c r="BA5099" s="570"/>
      <c r="BB5099" s="573"/>
      <c r="BC5099" s="574"/>
      <c r="BD5099" s="557">
        <f>IF(AZ5099=0,0,(BB5099/AZ5099)*100)</f>
        <v>0</v>
      </c>
      <c r="BE5099" s="558"/>
      <c r="BF5099" s="561">
        <f>AT5099+AZ5099</f>
        <v>0</v>
      </c>
      <c r="BG5099" s="562"/>
      <c r="BH5099" s="565">
        <f>AV5099+BB5099</f>
        <v>0</v>
      </c>
      <c r="BI5099" s="566"/>
      <c r="BJ5099" s="557">
        <f>IF(BF5099=0,0,(BH5099/BF5099)*100)</f>
        <v>0</v>
      </c>
      <c r="BK5099" s="558"/>
      <c r="BL5099" s="602">
        <f>(AD5099*2)+(AJ5099*2)+(AP5099*3)+BB5099</f>
        <v>0</v>
      </c>
      <c r="BM5099" s="603"/>
      <c r="BN5099" s="604"/>
      <c r="BO5099" s="587">
        <f t="shared" ref="BO5099" si="3503">IF(BQ5099=0,0,50*BP5099/BQ5099)</f>
        <v>0</v>
      </c>
      <c r="BP5099" s="555">
        <f>(BL5099*BS$11)+(N5099*BS$12)+(X5099*BS$13)+(R5099*BS$14)+(V5099*BS$15)+(Z5099*BS$16)</f>
        <v>0</v>
      </c>
      <c r="BQ5099" s="555">
        <f>((AZ5099-BB5099)*BS$18)+((AT5099-AV5099)*BS$17)+(H5099*BS$19)+(P5099*BS$20)</f>
        <v>0</v>
      </c>
      <c r="BR5099" s="65"/>
      <c r="BS5099" s="65"/>
      <c r="BT5099" s="268"/>
    </row>
    <row r="5100" spans="1:72" ht="21.75" hidden="1" customHeight="1" x14ac:dyDescent="0.25">
      <c r="A5100" s="268"/>
      <c r="B5100" s="679"/>
      <c r="C5100" s="690" t="str">
        <f>IF(ROSTER!D$22="","",ROSTER!D$22)</f>
        <v/>
      </c>
      <c r="D5100" s="691"/>
      <c r="E5100" s="668"/>
      <c r="F5100" s="681"/>
      <c r="G5100" s="664"/>
      <c r="H5100" s="585"/>
      <c r="I5100" s="586"/>
      <c r="J5100" s="571"/>
      <c r="K5100" s="572"/>
      <c r="L5100" s="575"/>
      <c r="M5100" s="576"/>
      <c r="N5100" s="581"/>
      <c r="O5100" s="582"/>
      <c r="P5100" s="571"/>
      <c r="Q5100" s="572"/>
      <c r="R5100" s="575"/>
      <c r="S5100" s="576"/>
      <c r="T5100" s="581"/>
      <c r="U5100" s="582"/>
      <c r="V5100" s="585"/>
      <c r="W5100" s="586"/>
      <c r="X5100" s="571"/>
      <c r="Y5100" s="586"/>
      <c r="Z5100" s="571"/>
      <c r="AA5100" s="586"/>
      <c r="AB5100" s="571"/>
      <c r="AC5100" s="572"/>
      <c r="AD5100" s="575"/>
      <c r="AE5100" s="576"/>
      <c r="AF5100" s="577"/>
      <c r="AG5100" s="578"/>
      <c r="AH5100" s="571"/>
      <c r="AI5100" s="572"/>
      <c r="AJ5100" s="575"/>
      <c r="AK5100" s="576"/>
      <c r="AL5100" s="577"/>
      <c r="AM5100" s="578"/>
      <c r="AN5100" s="571"/>
      <c r="AO5100" s="572"/>
      <c r="AP5100" s="575"/>
      <c r="AQ5100" s="576"/>
      <c r="AR5100" s="577"/>
      <c r="AS5100" s="578"/>
      <c r="AT5100" s="627"/>
      <c r="AU5100" s="628"/>
      <c r="AV5100" s="629"/>
      <c r="AW5100" s="630"/>
      <c r="AX5100" s="577"/>
      <c r="AY5100" s="578"/>
      <c r="AZ5100" s="571"/>
      <c r="BA5100" s="572"/>
      <c r="BB5100" s="575"/>
      <c r="BC5100" s="576"/>
      <c r="BD5100" s="577"/>
      <c r="BE5100" s="578"/>
      <c r="BF5100" s="627"/>
      <c r="BG5100" s="628"/>
      <c r="BH5100" s="629"/>
      <c r="BI5100" s="630"/>
      <c r="BJ5100" s="577"/>
      <c r="BK5100" s="578"/>
      <c r="BL5100" s="605"/>
      <c r="BM5100" s="606"/>
      <c r="BN5100" s="607"/>
      <c r="BO5100" s="588"/>
      <c r="BP5100" s="556"/>
      <c r="BQ5100" s="556"/>
      <c r="BR5100" s="65"/>
      <c r="BS5100" s="65"/>
      <c r="BT5100" s="268"/>
    </row>
    <row r="5101" spans="1:72" ht="21.75" hidden="1" customHeight="1" x14ac:dyDescent="0.25">
      <c r="A5101" s="268"/>
      <c r="B5101" s="678" t="str">
        <f>IF(ROSTER!B$24="","",ROSTER!B$24)</f>
        <v/>
      </c>
      <c r="C5101" s="669" t="str">
        <f>IF(ROSTER!C$24="","",ROSTER!C$24)</f>
        <v/>
      </c>
      <c r="D5101" s="670"/>
      <c r="E5101" s="667"/>
      <c r="F5101" s="680">
        <f>IF(E5101="y",1,IF(E5101="S",1,0))</f>
        <v>0</v>
      </c>
      <c r="G5101" s="663">
        <f>IF(E5101="S",1,0)</f>
        <v>0</v>
      </c>
      <c r="H5101" s="583"/>
      <c r="I5101" s="584"/>
      <c r="J5101" s="569"/>
      <c r="K5101" s="570"/>
      <c r="L5101" s="573"/>
      <c r="M5101" s="574"/>
      <c r="N5101" s="579">
        <f>L5101+J5101</f>
        <v>0</v>
      </c>
      <c r="O5101" s="580"/>
      <c r="P5101" s="569"/>
      <c r="Q5101" s="570"/>
      <c r="R5101" s="573"/>
      <c r="S5101" s="574"/>
      <c r="T5101" s="579">
        <f>R5101-P5101</f>
        <v>0</v>
      </c>
      <c r="U5101" s="580"/>
      <c r="V5101" s="583"/>
      <c r="W5101" s="584"/>
      <c r="X5101" s="569"/>
      <c r="Y5101" s="584"/>
      <c r="Z5101" s="569"/>
      <c r="AA5101" s="584"/>
      <c r="AB5101" s="569"/>
      <c r="AC5101" s="570"/>
      <c r="AD5101" s="573"/>
      <c r="AE5101" s="574"/>
      <c r="AF5101" s="557">
        <f>IF(AB5101=0,0,(AD5101/AB5101)*100)</f>
        <v>0</v>
      </c>
      <c r="AG5101" s="558"/>
      <c r="AH5101" s="569"/>
      <c r="AI5101" s="570"/>
      <c r="AJ5101" s="573"/>
      <c r="AK5101" s="574"/>
      <c r="AL5101" s="557">
        <f>IF(AH5101=0,0,(AJ5101/AH5101)*100)</f>
        <v>0</v>
      </c>
      <c r="AM5101" s="558"/>
      <c r="AN5101" s="569"/>
      <c r="AO5101" s="570"/>
      <c r="AP5101" s="573"/>
      <c r="AQ5101" s="574"/>
      <c r="AR5101" s="557">
        <f>IF(AN5101=0,0,(AP5101/AN5101)*100)</f>
        <v>0</v>
      </c>
      <c r="AS5101" s="558"/>
      <c r="AT5101" s="561">
        <f>AB5101+AH5101+AN5101</f>
        <v>0</v>
      </c>
      <c r="AU5101" s="562"/>
      <c r="AV5101" s="565">
        <f>AD5101+AJ5101+AP5101</f>
        <v>0</v>
      </c>
      <c r="AW5101" s="566"/>
      <c r="AX5101" s="557">
        <f>IF(AT5101=0,0,(AV5101/AT5101)*100)</f>
        <v>0</v>
      </c>
      <c r="AY5101" s="558"/>
      <c r="AZ5101" s="569"/>
      <c r="BA5101" s="570"/>
      <c r="BB5101" s="573"/>
      <c r="BC5101" s="574"/>
      <c r="BD5101" s="557">
        <f>IF(AZ5101=0,0,(BB5101/AZ5101)*100)</f>
        <v>0</v>
      </c>
      <c r="BE5101" s="558"/>
      <c r="BF5101" s="561">
        <f>AT5101+AZ5101</f>
        <v>0</v>
      </c>
      <c r="BG5101" s="562"/>
      <c r="BH5101" s="565">
        <f>AV5101+BB5101</f>
        <v>0</v>
      </c>
      <c r="BI5101" s="566"/>
      <c r="BJ5101" s="557">
        <f>IF(BF5101=0,0,(BH5101/BF5101)*100)</f>
        <v>0</v>
      </c>
      <c r="BK5101" s="558"/>
      <c r="BL5101" s="602">
        <f>(AD5101*2)+(AJ5101*2)+(AP5101*3)+BB5101</f>
        <v>0</v>
      </c>
      <c r="BM5101" s="603"/>
      <c r="BN5101" s="604"/>
      <c r="BO5101" s="587">
        <f t="shared" ref="BO5101" si="3504">IF(BQ5101=0,0,50*BP5101/BQ5101)</f>
        <v>0</v>
      </c>
      <c r="BP5101" s="555">
        <f>(BL5101*BS$11)+(N5101*BS$12)+(X5101*BS$13)+(R5101*BS$14)+(V5101*BS$15)+(Z5101*BS$16)</f>
        <v>0</v>
      </c>
      <c r="BQ5101" s="555">
        <f>((AZ5101-BB5101)*BS$18)+((AT5101-AV5101)*BS$17)+(H5101*BS$19)+(P5101*BS$20)</f>
        <v>0</v>
      </c>
      <c r="BR5101" s="65"/>
      <c r="BS5101" s="65"/>
      <c r="BT5101" s="268"/>
    </row>
    <row r="5102" spans="1:72" ht="21.75" hidden="1" customHeight="1" x14ac:dyDescent="0.25">
      <c r="A5102" s="268"/>
      <c r="B5102" s="679"/>
      <c r="C5102" s="690" t="str">
        <f>IF(ROSTER!D$24="","",ROSTER!D$24)</f>
        <v/>
      </c>
      <c r="D5102" s="691"/>
      <c r="E5102" s="668"/>
      <c r="F5102" s="681"/>
      <c r="G5102" s="664"/>
      <c r="H5102" s="585"/>
      <c r="I5102" s="586"/>
      <c r="J5102" s="571"/>
      <c r="K5102" s="572"/>
      <c r="L5102" s="575"/>
      <c r="M5102" s="576"/>
      <c r="N5102" s="581"/>
      <c r="O5102" s="582"/>
      <c r="P5102" s="571"/>
      <c r="Q5102" s="572"/>
      <c r="R5102" s="575"/>
      <c r="S5102" s="576"/>
      <c r="T5102" s="581"/>
      <c r="U5102" s="582"/>
      <c r="V5102" s="585"/>
      <c r="W5102" s="586"/>
      <c r="X5102" s="571"/>
      <c r="Y5102" s="586"/>
      <c r="Z5102" s="571"/>
      <c r="AA5102" s="586"/>
      <c r="AB5102" s="571"/>
      <c r="AC5102" s="572"/>
      <c r="AD5102" s="575"/>
      <c r="AE5102" s="576"/>
      <c r="AF5102" s="577"/>
      <c r="AG5102" s="578"/>
      <c r="AH5102" s="571"/>
      <c r="AI5102" s="572"/>
      <c r="AJ5102" s="575"/>
      <c r="AK5102" s="576"/>
      <c r="AL5102" s="577"/>
      <c r="AM5102" s="578"/>
      <c r="AN5102" s="571"/>
      <c r="AO5102" s="572"/>
      <c r="AP5102" s="575"/>
      <c r="AQ5102" s="576"/>
      <c r="AR5102" s="577"/>
      <c r="AS5102" s="578"/>
      <c r="AT5102" s="627"/>
      <c r="AU5102" s="628"/>
      <c r="AV5102" s="629"/>
      <c r="AW5102" s="630"/>
      <c r="AX5102" s="577"/>
      <c r="AY5102" s="578"/>
      <c r="AZ5102" s="571"/>
      <c r="BA5102" s="572"/>
      <c r="BB5102" s="575"/>
      <c r="BC5102" s="576"/>
      <c r="BD5102" s="577"/>
      <c r="BE5102" s="578"/>
      <c r="BF5102" s="627"/>
      <c r="BG5102" s="628"/>
      <c r="BH5102" s="629"/>
      <c r="BI5102" s="630"/>
      <c r="BJ5102" s="577"/>
      <c r="BK5102" s="578"/>
      <c r="BL5102" s="605"/>
      <c r="BM5102" s="606"/>
      <c r="BN5102" s="607"/>
      <c r="BO5102" s="588"/>
      <c r="BP5102" s="556"/>
      <c r="BQ5102" s="556"/>
      <c r="BR5102" s="65"/>
      <c r="BS5102" s="65"/>
      <c r="BT5102" s="268"/>
    </row>
    <row r="5103" spans="1:72" ht="21.75" hidden="1" customHeight="1" x14ac:dyDescent="0.25">
      <c r="A5103" s="268"/>
      <c r="B5103" s="678" t="str">
        <f>IF(ROSTER!B$26="","",ROSTER!B$26)</f>
        <v/>
      </c>
      <c r="C5103" s="669" t="str">
        <f>IF(ROSTER!C$26="","",ROSTER!C$26)</f>
        <v/>
      </c>
      <c r="D5103" s="670"/>
      <c r="E5103" s="667"/>
      <c r="F5103" s="680">
        <f>IF(E5103="y",1,IF(E5103="S",1,0))</f>
        <v>0</v>
      </c>
      <c r="G5103" s="663">
        <f>IF(E5103="S",1,0)</f>
        <v>0</v>
      </c>
      <c r="H5103" s="583"/>
      <c r="I5103" s="584"/>
      <c r="J5103" s="569"/>
      <c r="K5103" s="570"/>
      <c r="L5103" s="573"/>
      <c r="M5103" s="574"/>
      <c r="N5103" s="579">
        <f>L5103+J5103</f>
        <v>0</v>
      </c>
      <c r="O5103" s="580"/>
      <c r="P5103" s="569"/>
      <c r="Q5103" s="570"/>
      <c r="R5103" s="573"/>
      <c r="S5103" s="574"/>
      <c r="T5103" s="579">
        <f>R5103-P5103</f>
        <v>0</v>
      </c>
      <c r="U5103" s="580"/>
      <c r="V5103" s="583"/>
      <c r="W5103" s="584"/>
      <c r="X5103" s="569"/>
      <c r="Y5103" s="584"/>
      <c r="Z5103" s="569"/>
      <c r="AA5103" s="584"/>
      <c r="AB5103" s="569"/>
      <c r="AC5103" s="570"/>
      <c r="AD5103" s="573"/>
      <c r="AE5103" s="574"/>
      <c r="AF5103" s="557">
        <f>IF(AB5103=0,0,(AD5103/AB5103)*100)</f>
        <v>0</v>
      </c>
      <c r="AG5103" s="558"/>
      <c r="AH5103" s="569"/>
      <c r="AI5103" s="570"/>
      <c r="AJ5103" s="573"/>
      <c r="AK5103" s="574"/>
      <c r="AL5103" s="557">
        <f>IF(AH5103=0,0,(AJ5103/AH5103)*100)</f>
        <v>0</v>
      </c>
      <c r="AM5103" s="558"/>
      <c r="AN5103" s="569"/>
      <c r="AO5103" s="570"/>
      <c r="AP5103" s="573"/>
      <c r="AQ5103" s="574"/>
      <c r="AR5103" s="557">
        <f>IF(AN5103=0,0,(AP5103/AN5103)*100)</f>
        <v>0</v>
      </c>
      <c r="AS5103" s="558"/>
      <c r="AT5103" s="561">
        <f>AB5103+AH5103+AN5103</f>
        <v>0</v>
      </c>
      <c r="AU5103" s="562"/>
      <c r="AV5103" s="565">
        <f>AD5103+AJ5103+AP5103</f>
        <v>0</v>
      </c>
      <c r="AW5103" s="566"/>
      <c r="AX5103" s="557">
        <f>IF(AT5103=0,0,(AV5103/AT5103)*100)</f>
        <v>0</v>
      </c>
      <c r="AY5103" s="558"/>
      <c r="AZ5103" s="569"/>
      <c r="BA5103" s="570"/>
      <c r="BB5103" s="573"/>
      <c r="BC5103" s="574"/>
      <c r="BD5103" s="557">
        <f>IF(AZ5103=0,0,(BB5103/AZ5103)*100)</f>
        <v>0</v>
      </c>
      <c r="BE5103" s="558"/>
      <c r="BF5103" s="561">
        <f>AT5103+AZ5103</f>
        <v>0</v>
      </c>
      <c r="BG5103" s="562"/>
      <c r="BH5103" s="565">
        <f>AV5103+BB5103</f>
        <v>0</v>
      </c>
      <c r="BI5103" s="566"/>
      <c r="BJ5103" s="557">
        <f>IF(BF5103=0,0,(BH5103/BF5103)*100)</f>
        <v>0</v>
      </c>
      <c r="BK5103" s="558"/>
      <c r="BL5103" s="602">
        <f>(AD5103*2)+(AJ5103*2)+(AP5103*3)+BB5103</f>
        <v>0</v>
      </c>
      <c r="BM5103" s="603"/>
      <c r="BN5103" s="604"/>
      <c r="BO5103" s="587">
        <f t="shared" ref="BO5103" si="3505">IF(BQ5103=0,0,50*BP5103/BQ5103)</f>
        <v>0</v>
      </c>
      <c r="BP5103" s="555">
        <f>(BL5103*BS$11)+(N5103*BS$12)+(X5103*BS$13)+(R5103*BS$14)+(V5103*BS$15)+(Z5103*BS$16)</f>
        <v>0</v>
      </c>
      <c r="BQ5103" s="555">
        <f>((AZ5103-BB5103)*BS$18)+((AT5103-AV5103)*BS$17)+(H5103*BS$19)+(P5103*BS$20)</f>
        <v>0</v>
      </c>
      <c r="BR5103" s="65"/>
      <c r="BS5103" s="65"/>
      <c r="BT5103" s="268"/>
    </row>
    <row r="5104" spans="1:72" ht="21.75" hidden="1" customHeight="1" x14ac:dyDescent="0.25">
      <c r="A5104" s="268"/>
      <c r="B5104" s="679"/>
      <c r="C5104" s="690" t="str">
        <f>IF(ROSTER!D$26="","",ROSTER!D$26)</f>
        <v/>
      </c>
      <c r="D5104" s="691"/>
      <c r="E5104" s="668"/>
      <c r="F5104" s="681"/>
      <c r="G5104" s="664"/>
      <c r="H5104" s="585"/>
      <c r="I5104" s="586"/>
      <c r="J5104" s="571"/>
      <c r="K5104" s="572"/>
      <c r="L5104" s="575"/>
      <c r="M5104" s="576"/>
      <c r="N5104" s="581"/>
      <c r="O5104" s="582"/>
      <c r="P5104" s="571"/>
      <c r="Q5104" s="572"/>
      <c r="R5104" s="575"/>
      <c r="S5104" s="576"/>
      <c r="T5104" s="581"/>
      <c r="U5104" s="582"/>
      <c r="V5104" s="585"/>
      <c r="W5104" s="586"/>
      <c r="X5104" s="571"/>
      <c r="Y5104" s="586"/>
      <c r="Z5104" s="571"/>
      <c r="AA5104" s="586"/>
      <c r="AB5104" s="571"/>
      <c r="AC5104" s="572"/>
      <c r="AD5104" s="575"/>
      <c r="AE5104" s="576"/>
      <c r="AF5104" s="577"/>
      <c r="AG5104" s="578"/>
      <c r="AH5104" s="571"/>
      <c r="AI5104" s="572"/>
      <c r="AJ5104" s="575"/>
      <c r="AK5104" s="576"/>
      <c r="AL5104" s="577"/>
      <c r="AM5104" s="578"/>
      <c r="AN5104" s="571"/>
      <c r="AO5104" s="572"/>
      <c r="AP5104" s="575"/>
      <c r="AQ5104" s="576"/>
      <c r="AR5104" s="577"/>
      <c r="AS5104" s="578"/>
      <c r="AT5104" s="627"/>
      <c r="AU5104" s="628"/>
      <c r="AV5104" s="629"/>
      <c r="AW5104" s="630"/>
      <c r="AX5104" s="577"/>
      <c r="AY5104" s="578"/>
      <c r="AZ5104" s="571"/>
      <c r="BA5104" s="572"/>
      <c r="BB5104" s="575"/>
      <c r="BC5104" s="576"/>
      <c r="BD5104" s="577"/>
      <c r="BE5104" s="578"/>
      <c r="BF5104" s="627"/>
      <c r="BG5104" s="628"/>
      <c r="BH5104" s="629"/>
      <c r="BI5104" s="630"/>
      <c r="BJ5104" s="577"/>
      <c r="BK5104" s="578"/>
      <c r="BL5104" s="605"/>
      <c r="BM5104" s="606"/>
      <c r="BN5104" s="607"/>
      <c r="BO5104" s="588"/>
      <c r="BP5104" s="556"/>
      <c r="BQ5104" s="556"/>
      <c r="BR5104" s="65"/>
      <c r="BS5104" s="65"/>
      <c r="BT5104" s="268"/>
    </row>
    <row r="5105" spans="1:72" ht="21.75" hidden="1" customHeight="1" x14ac:dyDescent="0.25">
      <c r="A5105" s="268"/>
      <c r="B5105" s="678" t="str">
        <f>IF(ROSTER!B$28="","",ROSTER!B$28)</f>
        <v/>
      </c>
      <c r="C5105" s="669" t="str">
        <f>IF(ROSTER!C$28="","",ROSTER!C$28)</f>
        <v/>
      </c>
      <c r="D5105" s="670"/>
      <c r="E5105" s="667"/>
      <c r="F5105" s="680">
        <f>IF(E5105="y",1,IF(E5105="S",1,0))</f>
        <v>0</v>
      </c>
      <c r="G5105" s="663">
        <f>IF(E5105="S",1,0)</f>
        <v>0</v>
      </c>
      <c r="H5105" s="583"/>
      <c r="I5105" s="584"/>
      <c r="J5105" s="569"/>
      <c r="K5105" s="570"/>
      <c r="L5105" s="573"/>
      <c r="M5105" s="574"/>
      <c r="N5105" s="579">
        <f>L5105+J5105</f>
        <v>0</v>
      </c>
      <c r="O5105" s="580"/>
      <c r="P5105" s="569"/>
      <c r="Q5105" s="570"/>
      <c r="R5105" s="573"/>
      <c r="S5105" s="574"/>
      <c r="T5105" s="579">
        <f>R5105-P5105</f>
        <v>0</v>
      </c>
      <c r="U5105" s="580"/>
      <c r="V5105" s="583"/>
      <c r="W5105" s="584"/>
      <c r="X5105" s="569"/>
      <c r="Y5105" s="584"/>
      <c r="Z5105" s="569"/>
      <c r="AA5105" s="584"/>
      <c r="AB5105" s="569"/>
      <c r="AC5105" s="570"/>
      <c r="AD5105" s="573"/>
      <c r="AE5105" s="574"/>
      <c r="AF5105" s="557">
        <f>IF(AB5105=0,0,(AD5105/AB5105)*100)</f>
        <v>0</v>
      </c>
      <c r="AG5105" s="558"/>
      <c r="AH5105" s="569"/>
      <c r="AI5105" s="570"/>
      <c r="AJ5105" s="573"/>
      <c r="AK5105" s="574"/>
      <c r="AL5105" s="557">
        <f>IF(AH5105=0,0,(AJ5105/AH5105)*100)</f>
        <v>0</v>
      </c>
      <c r="AM5105" s="558"/>
      <c r="AN5105" s="569"/>
      <c r="AO5105" s="570"/>
      <c r="AP5105" s="573"/>
      <c r="AQ5105" s="574"/>
      <c r="AR5105" s="557">
        <f>IF(AN5105=0,0,(AP5105/AN5105)*100)</f>
        <v>0</v>
      </c>
      <c r="AS5105" s="558"/>
      <c r="AT5105" s="561">
        <f>AB5105+AH5105+AN5105</f>
        <v>0</v>
      </c>
      <c r="AU5105" s="562"/>
      <c r="AV5105" s="565">
        <f>AD5105+AJ5105+AP5105</f>
        <v>0</v>
      </c>
      <c r="AW5105" s="566"/>
      <c r="AX5105" s="557">
        <f>IF(AT5105=0,0,(AV5105/AT5105)*100)</f>
        <v>0</v>
      </c>
      <c r="AY5105" s="558"/>
      <c r="AZ5105" s="569"/>
      <c r="BA5105" s="570"/>
      <c r="BB5105" s="573"/>
      <c r="BC5105" s="574"/>
      <c r="BD5105" s="557">
        <f>IF(AZ5105=0,0,(BB5105/AZ5105)*100)</f>
        <v>0</v>
      </c>
      <c r="BE5105" s="558"/>
      <c r="BF5105" s="561">
        <f>AT5105+AZ5105</f>
        <v>0</v>
      </c>
      <c r="BG5105" s="562"/>
      <c r="BH5105" s="565">
        <f>AV5105+BB5105</f>
        <v>0</v>
      </c>
      <c r="BI5105" s="566"/>
      <c r="BJ5105" s="557">
        <f>IF(BF5105=0,0,(BH5105/BF5105)*100)</f>
        <v>0</v>
      </c>
      <c r="BK5105" s="558"/>
      <c r="BL5105" s="602">
        <f>(AD5105*2)+(AJ5105*2)+(AP5105*3)+BB5105</f>
        <v>0</v>
      </c>
      <c r="BM5105" s="603"/>
      <c r="BN5105" s="604"/>
      <c r="BO5105" s="587">
        <f t="shared" ref="BO5105" si="3506">IF(BQ5105=0,0,50*BP5105/BQ5105)</f>
        <v>0</v>
      </c>
      <c r="BP5105" s="555">
        <f>(BL5105*BS$11)+(N5105*BS$12)+(X5105*BS$13)+(R5105*BS$14)+(V5105*BS$15)+(Z5105*BS$16)</f>
        <v>0</v>
      </c>
      <c r="BQ5105" s="555">
        <f>((AZ5105-BB5105)*BS$18)+((AT5105-AV5105)*BS$17)+(H5105*BS$19)+(P5105*BS$20)</f>
        <v>0</v>
      </c>
      <c r="BR5105" s="65"/>
      <c r="BS5105" s="65"/>
      <c r="BT5105" s="268"/>
    </row>
    <row r="5106" spans="1:72" ht="21.75" hidden="1" customHeight="1" x14ac:dyDescent="0.25">
      <c r="A5106" s="268"/>
      <c r="B5106" s="679"/>
      <c r="C5106" s="690" t="str">
        <f>IF(ROSTER!D$28="","",ROSTER!D$28)</f>
        <v/>
      </c>
      <c r="D5106" s="691"/>
      <c r="E5106" s="668"/>
      <c r="F5106" s="681"/>
      <c r="G5106" s="664"/>
      <c r="H5106" s="585"/>
      <c r="I5106" s="586"/>
      <c r="J5106" s="571"/>
      <c r="K5106" s="572"/>
      <c r="L5106" s="575"/>
      <c r="M5106" s="576"/>
      <c r="N5106" s="581"/>
      <c r="O5106" s="582"/>
      <c r="P5106" s="571"/>
      <c r="Q5106" s="572"/>
      <c r="R5106" s="575"/>
      <c r="S5106" s="576"/>
      <c r="T5106" s="581"/>
      <c r="U5106" s="582"/>
      <c r="V5106" s="585"/>
      <c r="W5106" s="586"/>
      <c r="X5106" s="571"/>
      <c r="Y5106" s="586"/>
      <c r="Z5106" s="571"/>
      <c r="AA5106" s="586"/>
      <c r="AB5106" s="571"/>
      <c r="AC5106" s="572"/>
      <c r="AD5106" s="575"/>
      <c r="AE5106" s="576"/>
      <c r="AF5106" s="577"/>
      <c r="AG5106" s="578"/>
      <c r="AH5106" s="571"/>
      <c r="AI5106" s="572"/>
      <c r="AJ5106" s="575"/>
      <c r="AK5106" s="576"/>
      <c r="AL5106" s="577"/>
      <c r="AM5106" s="578"/>
      <c r="AN5106" s="571"/>
      <c r="AO5106" s="572"/>
      <c r="AP5106" s="575"/>
      <c r="AQ5106" s="576"/>
      <c r="AR5106" s="577"/>
      <c r="AS5106" s="578"/>
      <c r="AT5106" s="627"/>
      <c r="AU5106" s="628"/>
      <c r="AV5106" s="629"/>
      <c r="AW5106" s="630"/>
      <c r="AX5106" s="577"/>
      <c r="AY5106" s="578"/>
      <c r="AZ5106" s="571"/>
      <c r="BA5106" s="572"/>
      <c r="BB5106" s="575"/>
      <c r="BC5106" s="576"/>
      <c r="BD5106" s="577"/>
      <c r="BE5106" s="578"/>
      <c r="BF5106" s="627"/>
      <c r="BG5106" s="628"/>
      <c r="BH5106" s="629"/>
      <c r="BI5106" s="630"/>
      <c r="BJ5106" s="577"/>
      <c r="BK5106" s="578"/>
      <c r="BL5106" s="605"/>
      <c r="BM5106" s="606"/>
      <c r="BN5106" s="607"/>
      <c r="BO5106" s="588"/>
      <c r="BP5106" s="556"/>
      <c r="BQ5106" s="556"/>
      <c r="BR5106" s="65"/>
      <c r="BS5106" s="65"/>
      <c r="BT5106" s="268"/>
    </row>
    <row r="5107" spans="1:72" ht="21.75" hidden="1" customHeight="1" x14ac:dyDescent="0.25">
      <c r="A5107" s="268"/>
      <c r="B5107" s="678" t="str">
        <f>IF(ROSTER!B$30="","",ROSTER!B$30)</f>
        <v/>
      </c>
      <c r="C5107" s="669" t="str">
        <f>IF(ROSTER!C$30="","",ROSTER!C$30)</f>
        <v/>
      </c>
      <c r="D5107" s="670"/>
      <c r="E5107" s="667"/>
      <c r="F5107" s="680">
        <f>IF(E5107="y",1,IF(E5107="S",1,0))</f>
        <v>0</v>
      </c>
      <c r="G5107" s="663">
        <f>IF(E5107="S",1,0)</f>
        <v>0</v>
      </c>
      <c r="H5107" s="583"/>
      <c r="I5107" s="584"/>
      <c r="J5107" s="569"/>
      <c r="K5107" s="570"/>
      <c r="L5107" s="573"/>
      <c r="M5107" s="574"/>
      <c r="N5107" s="579">
        <f>L5107+J5107</f>
        <v>0</v>
      </c>
      <c r="O5107" s="580"/>
      <c r="P5107" s="569"/>
      <c r="Q5107" s="570"/>
      <c r="R5107" s="573"/>
      <c r="S5107" s="574"/>
      <c r="T5107" s="579">
        <f>R5107-P5107</f>
        <v>0</v>
      </c>
      <c r="U5107" s="580"/>
      <c r="V5107" s="583"/>
      <c r="W5107" s="584"/>
      <c r="X5107" s="569"/>
      <c r="Y5107" s="584"/>
      <c r="Z5107" s="569"/>
      <c r="AA5107" s="584"/>
      <c r="AB5107" s="569"/>
      <c r="AC5107" s="570"/>
      <c r="AD5107" s="573"/>
      <c r="AE5107" s="574"/>
      <c r="AF5107" s="557">
        <f>IF(AB5107=0,0,(AD5107/AB5107)*100)</f>
        <v>0</v>
      </c>
      <c r="AG5107" s="558"/>
      <c r="AH5107" s="569"/>
      <c r="AI5107" s="570"/>
      <c r="AJ5107" s="573"/>
      <c r="AK5107" s="574"/>
      <c r="AL5107" s="557">
        <f>IF(AH5107=0,0,(AJ5107/AH5107)*100)</f>
        <v>0</v>
      </c>
      <c r="AM5107" s="558"/>
      <c r="AN5107" s="569"/>
      <c r="AO5107" s="570"/>
      <c r="AP5107" s="573"/>
      <c r="AQ5107" s="574"/>
      <c r="AR5107" s="557">
        <f>IF(AN5107=0,0,(AP5107/AN5107)*100)</f>
        <v>0</v>
      </c>
      <c r="AS5107" s="558"/>
      <c r="AT5107" s="561">
        <f>AB5107+AH5107+AN5107</f>
        <v>0</v>
      </c>
      <c r="AU5107" s="562"/>
      <c r="AV5107" s="565">
        <f>AD5107+AJ5107+AP5107</f>
        <v>0</v>
      </c>
      <c r="AW5107" s="566"/>
      <c r="AX5107" s="557">
        <f>IF(AT5107=0,0,(AV5107/AT5107)*100)</f>
        <v>0</v>
      </c>
      <c r="AY5107" s="558"/>
      <c r="AZ5107" s="569"/>
      <c r="BA5107" s="570"/>
      <c r="BB5107" s="573"/>
      <c r="BC5107" s="574"/>
      <c r="BD5107" s="557">
        <f>IF(AZ5107=0,0,(BB5107/AZ5107)*100)</f>
        <v>0</v>
      </c>
      <c r="BE5107" s="558"/>
      <c r="BF5107" s="561">
        <f>AT5107+AZ5107</f>
        <v>0</v>
      </c>
      <c r="BG5107" s="562"/>
      <c r="BH5107" s="565">
        <f>AV5107+BB5107</f>
        <v>0</v>
      </c>
      <c r="BI5107" s="566"/>
      <c r="BJ5107" s="557">
        <f>IF(BF5107=0,0,(BH5107/BF5107)*100)</f>
        <v>0</v>
      </c>
      <c r="BK5107" s="558"/>
      <c r="BL5107" s="602">
        <f>(AD5107*2)+(AJ5107*2)+(AP5107*3)+BB5107</f>
        <v>0</v>
      </c>
      <c r="BM5107" s="603"/>
      <c r="BN5107" s="604"/>
      <c r="BO5107" s="587">
        <f t="shared" ref="BO5107" si="3507">IF(BQ5107=0,0,50*BP5107/BQ5107)</f>
        <v>0</v>
      </c>
      <c r="BP5107" s="555">
        <f>(BL5107*BS$11)+(N5107*BS$12)+(X5107*BS$13)+(R5107*BS$14)+(V5107*BS$15)+(Z5107*BS$16)</f>
        <v>0</v>
      </c>
      <c r="BQ5107" s="555">
        <f>((AZ5107-BB5107)*BS$18)+((AT5107-AV5107)*BS$17)+(H5107*BS$19)+(P5107*BS$20)</f>
        <v>0</v>
      </c>
      <c r="BR5107" s="65"/>
      <c r="BS5107" s="65"/>
      <c r="BT5107" s="268"/>
    </row>
    <row r="5108" spans="1:72" ht="21.75" hidden="1" customHeight="1" x14ac:dyDescent="0.25">
      <c r="A5108" s="268"/>
      <c r="B5108" s="679"/>
      <c r="C5108" s="690" t="str">
        <f>IF(ROSTER!D$30="","",ROSTER!D$30)</f>
        <v/>
      </c>
      <c r="D5108" s="691"/>
      <c r="E5108" s="668"/>
      <c r="F5108" s="681"/>
      <c r="G5108" s="664"/>
      <c r="H5108" s="585"/>
      <c r="I5108" s="586"/>
      <c r="J5108" s="571"/>
      <c r="K5108" s="572"/>
      <c r="L5108" s="575"/>
      <c r="M5108" s="576"/>
      <c r="N5108" s="581"/>
      <c r="O5108" s="582"/>
      <c r="P5108" s="571"/>
      <c r="Q5108" s="572"/>
      <c r="R5108" s="575"/>
      <c r="S5108" s="576"/>
      <c r="T5108" s="581"/>
      <c r="U5108" s="582"/>
      <c r="V5108" s="585"/>
      <c r="W5108" s="586"/>
      <c r="X5108" s="571"/>
      <c r="Y5108" s="586"/>
      <c r="Z5108" s="571"/>
      <c r="AA5108" s="586"/>
      <c r="AB5108" s="571"/>
      <c r="AC5108" s="572"/>
      <c r="AD5108" s="575"/>
      <c r="AE5108" s="576"/>
      <c r="AF5108" s="577"/>
      <c r="AG5108" s="578"/>
      <c r="AH5108" s="571"/>
      <c r="AI5108" s="572"/>
      <c r="AJ5108" s="575"/>
      <c r="AK5108" s="576"/>
      <c r="AL5108" s="577"/>
      <c r="AM5108" s="578"/>
      <c r="AN5108" s="571"/>
      <c r="AO5108" s="572"/>
      <c r="AP5108" s="575"/>
      <c r="AQ5108" s="576"/>
      <c r="AR5108" s="577"/>
      <c r="AS5108" s="578"/>
      <c r="AT5108" s="627"/>
      <c r="AU5108" s="628"/>
      <c r="AV5108" s="629"/>
      <c r="AW5108" s="630"/>
      <c r="AX5108" s="577"/>
      <c r="AY5108" s="578"/>
      <c r="AZ5108" s="571"/>
      <c r="BA5108" s="572"/>
      <c r="BB5108" s="575"/>
      <c r="BC5108" s="576"/>
      <c r="BD5108" s="577"/>
      <c r="BE5108" s="578"/>
      <c r="BF5108" s="627"/>
      <c r="BG5108" s="628"/>
      <c r="BH5108" s="629"/>
      <c r="BI5108" s="630"/>
      <c r="BJ5108" s="577"/>
      <c r="BK5108" s="578"/>
      <c r="BL5108" s="605"/>
      <c r="BM5108" s="606"/>
      <c r="BN5108" s="607"/>
      <c r="BO5108" s="588"/>
      <c r="BP5108" s="556"/>
      <c r="BQ5108" s="556"/>
      <c r="BR5108" s="65"/>
      <c r="BS5108" s="65"/>
      <c r="BT5108" s="268"/>
    </row>
    <row r="5109" spans="1:72" ht="21.75" hidden="1" customHeight="1" x14ac:dyDescent="0.25">
      <c r="A5109" s="268"/>
      <c r="B5109" s="678" t="str">
        <f>IF(ROSTER!B$32="","",ROSTER!B$32)</f>
        <v/>
      </c>
      <c r="C5109" s="669" t="str">
        <f>IF(ROSTER!C$32="","",ROSTER!C$32)</f>
        <v/>
      </c>
      <c r="D5109" s="670"/>
      <c r="E5109" s="667"/>
      <c r="F5109" s="680">
        <f>IF(E5109="y",1,IF(E5109="S",1,0))</f>
        <v>0</v>
      </c>
      <c r="G5109" s="663">
        <f>IF(E5109="S",1,0)</f>
        <v>0</v>
      </c>
      <c r="H5109" s="583"/>
      <c r="I5109" s="584"/>
      <c r="J5109" s="569"/>
      <c r="K5109" s="570"/>
      <c r="L5109" s="573"/>
      <c r="M5109" s="574"/>
      <c r="N5109" s="579">
        <f>L5109+J5109</f>
        <v>0</v>
      </c>
      <c r="O5109" s="580"/>
      <c r="P5109" s="569"/>
      <c r="Q5109" s="570"/>
      <c r="R5109" s="573"/>
      <c r="S5109" s="574"/>
      <c r="T5109" s="579">
        <f>R5109-P5109</f>
        <v>0</v>
      </c>
      <c r="U5109" s="580"/>
      <c r="V5109" s="583"/>
      <c r="W5109" s="584"/>
      <c r="X5109" s="569"/>
      <c r="Y5109" s="584"/>
      <c r="Z5109" s="569"/>
      <c r="AA5109" s="584"/>
      <c r="AB5109" s="569"/>
      <c r="AC5109" s="570"/>
      <c r="AD5109" s="573"/>
      <c r="AE5109" s="574"/>
      <c r="AF5109" s="557">
        <f>IF(AB5109=0,0,(AD5109/AB5109)*100)</f>
        <v>0</v>
      </c>
      <c r="AG5109" s="558"/>
      <c r="AH5109" s="569"/>
      <c r="AI5109" s="570"/>
      <c r="AJ5109" s="573"/>
      <c r="AK5109" s="574"/>
      <c r="AL5109" s="557">
        <f>IF(AH5109=0,0,(AJ5109/AH5109)*100)</f>
        <v>0</v>
      </c>
      <c r="AM5109" s="558"/>
      <c r="AN5109" s="569"/>
      <c r="AO5109" s="570"/>
      <c r="AP5109" s="573"/>
      <c r="AQ5109" s="574"/>
      <c r="AR5109" s="557">
        <f>IF(AN5109=0,0,(AP5109/AN5109)*100)</f>
        <v>0</v>
      </c>
      <c r="AS5109" s="558"/>
      <c r="AT5109" s="561">
        <f>AB5109+AH5109+AN5109</f>
        <v>0</v>
      </c>
      <c r="AU5109" s="562"/>
      <c r="AV5109" s="565">
        <f>AD5109+AJ5109+AP5109</f>
        <v>0</v>
      </c>
      <c r="AW5109" s="566"/>
      <c r="AX5109" s="557">
        <f>IF(AT5109=0,0,(AV5109/AT5109)*100)</f>
        <v>0</v>
      </c>
      <c r="AY5109" s="558"/>
      <c r="AZ5109" s="569"/>
      <c r="BA5109" s="570"/>
      <c r="BB5109" s="573"/>
      <c r="BC5109" s="574"/>
      <c r="BD5109" s="557">
        <f>IF(AZ5109=0,0,(BB5109/AZ5109)*100)</f>
        <v>0</v>
      </c>
      <c r="BE5109" s="558"/>
      <c r="BF5109" s="561">
        <f>AT5109+AZ5109</f>
        <v>0</v>
      </c>
      <c r="BG5109" s="562"/>
      <c r="BH5109" s="565">
        <f>AV5109+BB5109</f>
        <v>0</v>
      </c>
      <c r="BI5109" s="566"/>
      <c r="BJ5109" s="557">
        <f>IF(BF5109=0,0,(BH5109/BF5109)*100)</f>
        <v>0</v>
      </c>
      <c r="BK5109" s="558"/>
      <c r="BL5109" s="602">
        <f>(AD5109*2)+(AJ5109*2)+(AP5109*3)+BB5109</f>
        <v>0</v>
      </c>
      <c r="BM5109" s="603"/>
      <c r="BN5109" s="604"/>
      <c r="BO5109" s="587">
        <f t="shared" ref="BO5109" si="3508">IF(BQ5109=0,0,50*BP5109/BQ5109)</f>
        <v>0</v>
      </c>
      <c r="BP5109" s="555">
        <f>(BL5109*BS$11)+(N5109*BS$12)+(X5109*BS$13)+(R5109*BS$14)+(V5109*BS$15)+(Z5109*BS$16)</f>
        <v>0</v>
      </c>
      <c r="BQ5109" s="555">
        <f>((AZ5109-BB5109)*BS$18)+((AT5109-AV5109)*BS$17)+(H5109*BS$19)+(P5109*BS$20)</f>
        <v>0</v>
      </c>
      <c r="BR5109" s="65"/>
      <c r="BS5109" s="65"/>
      <c r="BT5109" s="268"/>
    </row>
    <row r="5110" spans="1:72" ht="21.75" hidden="1" customHeight="1" x14ac:dyDescent="0.25">
      <c r="A5110" s="268"/>
      <c r="B5110" s="679"/>
      <c r="C5110" s="690" t="str">
        <f>IF(ROSTER!D$32="","",ROSTER!D$32)</f>
        <v/>
      </c>
      <c r="D5110" s="691"/>
      <c r="E5110" s="668"/>
      <c r="F5110" s="681"/>
      <c r="G5110" s="664"/>
      <c r="H5110" s="585"/>
      <c r="I5110" s="586"/>
      <c r="J5110" s="571"/>
      <c r="K5110" s="572"/>
      <c r="L5110" s="575"/>
      <c r="M5110" s="576"/>
      <c r="N5110" s="581"/>
      <c r="O5110" s="582"/>
      <c r="P5110" s="571"/>
      <c r="Q5110" s="572"/>
      <c r="R5110" s="575"/>
      <c r="S5110" s="576"/>
      <c r="T5110" s="581"/>
      <c r="U5110" s="582"/>
      <c r="V5110" s="585"/>
      <c r="W5110" s="586"/>
      <c r="X5110" s="571"/>
      <c r="Y5110" s="586"/>
      <c r="Z5110" s="571"/>
      <c r="AA5110" s="586"/>
      <c r="AB5110" s="571"/>
      <c r="AC5110" s="572"/>
      <c r="AD5110" s="575"/>
      <c r="AE5110" s="576"/>
      <c r="AF5110" s="577"/>
      <c r="AG5110" s="578"/>
      <c r="AH5110" s="571"/>
      <c r="AI5110" s="572"/>
      <c r="AJ5110" s="575"/>
      <c r="AK5110" s="576"/>
      <c r="AL5110" s="577"/>
      <c r="AM5110" s="578"/>
      <c r="AN5110" s="571"/>
      <c r="AO5110" s="572"/>
      <c r="AP5110" s="575"/>
      <c r="AQ5110" s="576"/>
      <c r="AR5110" s="577"/>
      <c r="AS5110" s="578"/>
      <c r="AT5110" s="627"/>
      <c r="AU5110" s="628"/>
      <c r="AV5110" s="629"/>
      <c r="AW5110" s="630"/>
      <c r="AX5110" s="577"/>
      <c r="AY5110" s="578"/>
      <c r="AZ5110" s="571"/>
      <c r="BA5110" s="572"/>
      <c r="BB5110" s="575"/>
      <c r="BC5110" s="576"/>
      <c r="BD5110" s="577"/>
      <c r="BE5110" s="578"/>
      <c r="BF5110" s="627"/>
      <c r="BG5110" s="628"/>
      <c r="BH5110" s="629"/>
      <c r="BI5110" s="630"/>
      <c r="BJ5110" s="577"/>
      <c r="BK5110" s="578"/>
      <c r="BL5110" s="605"/>
      <c r="BM5110" s="606"/>
      <c r="BN5110" s="607"/>
      <c r="BO5110" s="588"/>
      <c r="BP5110" s="556"/>
      <c r="BQ5110" s="556"/>
      <c r="BR5110" s="65"/>
      <c r="BS5110" s="65"/>
      <c r="BT5110" s="268"/>
    </row>
    <row r="5111" spans="1:72" ht="21.75" hidden="1" customHeight="1" x14ac:dyDescent="0.25">
      <c r="A5111" s="268"/>
      <c r="B5111" s="678" t="str">
        <f>IF(ROSTER!B$34="","",ROSTER!B$34)</f>
        <v/>
      </c>
      <c r="C5111" s="669" t="str">
        <f>IF(ROSTER!C$34="","",ROSTER!C$34)</f>
        <v/>
      </c>
      <c r="D5111" s="670"/>
      <c r="E5111" s="667"/>
      <c r="F5111" s="680">
        <f>IF(E5111="y",1,IF(E5111="S",1,0))</f>
        <v>0</v>
      </c>
      <c r="G5111" s="663">
        <f>IF(E5111="S",1,0)</f>
        <v>0</v>
      </c>
      <c r="H5111" s="583"/>
      <c r="I5111" s="584"/>
      <c r="J5111" s="569"/>
      <c r="K5111" s="570"/>
      <c r="L5111" s="573"/>
      <c r="M5111" s="574"/>
      <c r="N5111" s="579">
        <f>L5111+J5111</f>
        <v>0</v>
      </c>
      <c r="O5111" s="580"/>
      <c r="P5111" s="569"/>
      <c r="Q5111" s="570"/>
      <c r="R5111" s="573"/>
      <c r="S5111" s="574"/>
      <c r="T5111" s="579">
        <f>R5111-P5111</f>
        <v>0</v>
      </c>
      <c r="U5111" s="580"/>
      <c r="V5111" s="583"/>
      <c r="W5111" s="584"/>
      <c r="X5111" s="569"/>
      <c r="Y5111" s="584"/>
      <c r="Z5111" s="569"/>
      <c r="AA5111" s="584"/>
      <c r="AB5111" s="569"/>
      <c r="AC5111" s="570"/>
      <c r="AD5111" s="573"/>
      <c r="AE5111" s="574"/>
      <c r="AF5111" s="557">
        <f>IF(AB5111=0,0,(AD5111/AB5111)*100)</f>
        <v>0</v>
      </c>
      <c r="AG5111" s="558"/>
      <c r="AH5111" s="569"/>
      <c r="AI5111" s="570"/>
      <c r="AJ5111" s="573"/>
      <c r="AK5111" s="574"/>
      <c r="AL5111" s="557">
        <f>IF(AH5111=0,0,(AJ5111/AH5111)*100)</f>
        <v>0</v>
      </c>
      <c r="AM5111" s="558"/>
      <c r="AN5111" s="569"/>
      <c r="AO5111" s="570"/>
      <c r="AP5111" s="573"/>
      <c r="AQ5111" s="574"/>
      <c r="AR5111" s="557">
        <f>IF(AN5111=0,0,(AP5111/AN5111)*100)</f>
        <v>0</v>
      </c>
      <c r="AS5111" s="558"/>
      <c r="AT5111" s="561">
        <f>AB5111+AH5111+AN5111</f>
        <v>0</v>
      </c>
      <c r="AU5111" s="562"/>
      <c r="AV5111" s="565">
        <f>AD5111+AJ5111+AP5111</f>
        <v>0</v>
      </c>
      <c r="AW5111" s="566"/>
      <c r="AX5111" s="557">
        <f>IF(AT5111=0,0,(AV5111/AT5111)*100)</f>
        <v>0</v>
      </c>
      <c r="AY5111" s="558"/>
      <c r="AZ5111" s="569"/>
      <c r="BA5111" s="570"/>
      <c r="BB5111" s="573"/>
      <c r="BC5111" s="574"/>
      <c r="BD5111" s="557">
        <f>IF(AZ5111=0,0,(BB5111/AZ5111)*100)</f>
        <v>0</v>
      </c>
      <c r="BE5111" s="558"/>
      <c r="BF5111" s="561">
        <f>AT5111+AZ5111</f>
        <v>0</v>
      </c>
      <c r="BG5111" s="562"/>
      <c r="BH5111" s="565">
        <f>AV5111+BB5111</f>
        <v>0</v>
      </c>
      <c r="BI5111" s="566"/>
      <c r="BJ5111" s="557">
        <f>IF(BF5111=0,0,(BH5111/BF5111)*100)</f>
        <v>0</v>
      </c>
      <c r="BK5111" s="558"/>
      <c r="BL5111" s="602">
        <f>(AD5111*2)+(AJ5111*2)+(AP5111*3)+BB5111</f>
        <v>0</v>
      </c>
      <c r="BM5111" s="603"/>
      <c r="BN5111" s="604"/>
      <c r="BO5111" s="587">
        <f t="shared" ref="BO5111" si="3509">IF(BQ5111=0,0,50*BP5111/BQ5111)</f>
        <v>0</v>
      </c>
      <c r="BP5111" s="555">
        <f>(BL5111*BS$11)+(N5111*BS$12)+(X5111*BS$13)+(R5111*BS$14)+(V5111*BS$15)+(Z5111*BS$16)</f>
        <v>0</v>
      </c>
      <c r="BQ5111" s="555">
        <f>((AZ5111-BB5111)*BS$18)+((AT5111-AV5111)*BS$17)+(H5111*BS$19)+(P5111*BS$20)</f>
        <v>0</v>
      </c>
      <c r="BR5111" s="65"/>
      <c r="BS5111" s="65"/>
      <c r="BT5111" s="268"/>
    </row>
    <row r="5112" spans="1:72" ht="21.75" hidden="1" customHeight="1" x14ac:dyDescent="0.25">
      <c r="A5112" s="268"/>
      <c r="B5112" s="679"/>
      <c r="C5112" s="690" t="str">
        <f>IF(ROSTER!D$34="","",ROSTER!D$34)</f>
        <v/>
      </c>
      <c r="D5112" s="691"/>
      <c r="E5112" s="668"/>
      <c r="F5112" s="681"/>
      <c r="G5112" s="664"/>
      <c r="H5112" s="585"/>
      <c r="I5112" s="586"/>
      <c r="J5112" s="571"/>
      <c r="K5112" s="572"/>
      <c r="L5112" s="575"/>
      <c r="M5112" s="576"/>
      <c r="N5112" s="581"/>
      <c r="O5112" s="582"/>
      <c r="P5112" s="571"/>
      <c r="Q5112" s="572"/>
      <c r="R5112" s="575"/>
      <c r="S5112" s="576"/>
      <c r="T5112" s="581"/>
      <c r="U5112" s="582"/>
      <c r="V5112" s="585"/>
      <c r="W5112" s="586"/>
      <c r="X5112" s="571"/>
      <c r="Y5112" s="586"/>
      <c r="Z5112" s="571"/>
      <c r="AA5112" s="586"/>
      <c r="AB5112" s="571"/>
      <c r="AC5112" s="572"/>
      <c r="AD5112" s="575"/>
      <c r="AE5112" s="576"/>
      <c r="AF5112" s="577"/>
      <c r="AG5112" s="578"/>
      <c r="AH5112" s="571"/>
      <c r="AI5112" s="572"/>
      <c r="AJ5112" s="575"/>
      <c r="AK5112" s="576"/>
      <c r="AL5112" s="577"/>
      <c r="AM5112" s="578"/>
      <c r="AN5112" s="571"/>
      <c r="AO5112" s="572"/>
      <c r="AP5112" s="575"/>
      <c r="AQ5112" s="576"/>
      <c r="AR5112" s="577"/>
      <c r="AS5112" s="578"/>
      <c r="AT5112" s="627"/>
      <c r="AU5112" s="628"/>
      <c r="AV5112" s="629"/>
      <c r="AW5112" s="630"/>
      <c r="AX5112" s="577"/>
      <c r="AY5112" s="578"/>
      <c r="AZ5112" s="571"/>
      <c r="BA5112" s="572"/>
      <c r="BB5112" s="575"/>
      <c r="BC5112" s="576"/>
      <c r="BD5112" s="577"/>
      <c r="BE5112" s="578"/>
      <c r="BF5112" s="627"/>
      <c r="BG5112" s="628"/>
      <c r="BH5112" s="629"/>
      <c r="BI5112" s="630"/>
      <c r="BJ5112" s="577"/>
      <c r="BK5112" s="578"/>
      <c r="BL5112" s="605"/>
      <c r="BM5112" s="606"/>
      <c r="BN5112" s="607"/>
      <c r="BO5112" s="588"/>
      <c r="BP5112" s="556"/>
      <c r="BQ5112" s="556"/>
      <c r="BR5112" s="65"/>
      <c r="BS5112" s="65"/>
      <c r="BT5112" s="268"/>
    </row>
    <row r="5113" spans="1:72" ht="21.75" hidden="1" customHeight="1" x14ac:dyDescent="0.25">
      <c r="A5113" s="268"/>
      <c r="B5113" s="678" t="str">
        <f>IF(ROSTER!B$36="","",ROSTER!B$36)</f>
        <v/>
      </c>
      <c r="C5113" s="669" t="str">
        <f>IF(ROSTER!C$36="","",ROSTER!C$36)</f>
        <v/>
      </c>
      <c r="D5113" s="670"/>
      <c r="E5113" s="667"/>
      <c r="F5113" s="680">
        <f>IF(E5113="y",1,IF(E5113="S",1,0))</f>
        <v>0</v>
      </c>
      <c r="G5113" s="663">
        <f>IF(E5113="S",1,0)</f>
        <v>0</v>
      </c>
      <c r="H5113" s="583"/>
      <c r="I5113" s="584"/>
      <c r="J5113" s="569"/>
      <c r="K5113" s="570"/>
      <c r="L5113" s="573"/>
      <c r="M5113" s="574"/>
      <c r="N5113" s="579">
        <f>L5113+J5113</f>
        <v>0</v>
      </c>
      <c r="O5113" s="580"/>
      <c r="P5113" s="569"/>
      <c r="Q5113" s="570"/>
      <c r="R5113" s="573"/>
      <c r="S5113" s="574"/>
      <c r="T5113" s="579">
        <f>R5113-P5113</f>
        <v>0</v>
      </c>
      <c r="U5113" s="580"/>
      <c r="V5113" s="583"/>
      <c r="W5113" s="584"/>
      <c r="X5113" s="569"/>
      <c r="Y5113" s="584"/>
      <c r="Z5113" s="569"/>
      <c r="AA5113" s="584"/>
      <c r="AB5113" s="569"/>
      <c r="AC5113" s="570"/>
      <c r="AD5113" s="573"/>
      <c r="AE5113" s="574"/>
      <c r="AF5113" s="557">
        <f>IF(AB5113=0,0,(AD5113/AB5113)*100)</f>
        <v>0</v>
      </c>
      <c r="AG5113" s="558"/>
      <c r="AH5113" s="569"/>
      <c r="AI5113" s="570"/>
      <c r="AJ5113" s="573"/>
      <c r="AK5113" s="574"/>
      <c r="AL5113" s="557">
        <f>IF(AH5113=0,0,(AJ5113/AH5113)*100)</f>
        <v>0</v>
      </c>
      <c r="AM5113" s="558"/>
      <c r="AN5113" s="569"/>
      <c r="AO5113" s="570"/>
      <c r="AP5113" s="573"/>
      <c r="AQ5113" s="574"/>
      <c r="AR5113" s="557">
        <f>IF(AN5113=0,0,(AP5113/AN5113)*100)</f>
        <v>0</v>
      </c>
      <c r="AS5113" s="558"/>
      <c r="AT5113" s="561">
        <f>AB5113+AH5113+AN5113</f>
        <v>0</v>
      </c>
      <c r="AU5113" s="562"/>
      <c r="AV5113" s="565">
        <f>AD5113+AJ5113+AP5113</f>
        <v>0</v>
      </c>
      <c r="AW5113" s="566"/>
      <c r="AX5113" s="557">
        <f>IF(AT5113=0,0,(AV5113/AT5113)*100)</f>
        <v>0</v>
      </c>
      <c r="AY5113" s="558"/>
      <c r="AZ5113" s="569"/>
      <c r="BA5113" s="570"/>
      <c r="BB5113" s="573"/>
      <c r="BC5113" s="574"/>
      <c r="BD5113" s="557">
        <f>IF(AZ5113=0,0,(BB5113/AZ5113)*100)</f>
        <v>0</v>
      </c>
      <c r="BE5113" s="558"/>
      <c r="BF5113" s="561">
        <f>AT5113+AZ5113</f>
        <v>0</v>
      </c>
      <c r="BG5113" s="562"/>
      <c r="BH5113" s="565">
        <f>AV5113+BB5113</f>
        <v>0</v>
      </c>
      <c r="BI5113" s="566"/>
      <c r="BJ5113" s="557">
        <f>IF(BF5113=0,0,(BH5113/BF5113)*100)</f>
        <v>0</v>
      </c>
      <c r="BK5113" s="558"/>
      <c r="BL5113" s="602">
        <f>(AD5113*2)+(AJ5113*2)+(AP5113*3)+BB5113</f>
        <v>0</v>
      </c>
      <c r="BM5113" s="603"/>
      <c r="BN5113" s="604"/>
      <c r="BO5113" s="587">
        <f t="shared" ref="BO5113" si="3510">IF(BQ5113=0,0,50*BP5113/BQ5113)</f>
        <v>0</v>
      </c>
      <c r="BP5113" s="555">
        <f>(BL5113*BS$11)+(N5113*BS$12)+(X5113*BS$13)+(R5113*BS$14)+(V5113*BS$15)+(Z5113*BS$16)</f>
        <v>0</v>
      </c>
      <c r="BQ5113" s="555">
        <f>((AZ5113-BB5113)*BS$18)+((AT5113-AV5113)*BS$17)+(H5113*BS$19)+(P5113*BS$20)</f>
        <v>0</v>
      </c>
      <c r="BR5113" s="65"/>
      <c r="BS5113" s="65"/>
      <c r="BT5113" s="268"/>
    </row>
    <row r="5114" spans="1:72" ht="21.75" hidden="1" customHeight="1" x14ac:dyDescent="0.25">
      <c r="A5114" s="268"/>
      <c r="B5114" s="679"/>
      <c r="C5114" s="690" t="str">
        <f>IF(ROSTER!D$36="","",ROSTER!D$36)</f>
        <v/>
      </c>
      <c r="D5114" s="691"/>
      <c r="E5114" s="668"/>
      <c r="F5114" s="681"/>
      <c r="G5114" s="664"/>
      <c r="H5114" s="585"/>
      <c r="I5114" s="586"/>
      <c r="J5114" s="571"/>
      <c r="K5114" s="572"/>
      <c r="L5114" s="575"/>
      <c r="M5114" s="576"/>
      <c r="N5114" s="581"/>
      <c r="O5114" s="582"/>
      <c r="P5114" s="571"/>
      <c r="Q5114" s="572"/>
      <c r="R5114" s="575"/>
      <c r="S5114" s="576"/>
      <c r="T5114" s="581"/>
      <c r="U5114" s="582"/>
      <c r="V5114" s="585"/>
      <c r="W5114" s="586"/>
      <c r="X5114" s="571"/>
      <c r="Y5114" s="586"/>
      <c r="Z5114" s="571"/>
      <c r="AA5114" s="586"/>
      <c r="AB5114" s="571"/>
      <c r="AC5114" s="572"/>
      <c r="AD5114" s="575"/>
      <c r="AE5114" s="576"/>
      <c r="AF5114" s="577"/>
      <c r="AG5114" s="578"/>
      <c r="AH5114" s="571"/>
      <c r="AI5114" s="572"/>
      <c r="AJ5114" s="575"/>
      <c r="AK5114" s="576"/>
      <c r="AL5114" s="577"/>
      <c r="AM5114" s="578"/>
      <c r="AN5114" s="571"/>
      <c r="AO5114" s="572"/>
      <c r="AP5114" s="575"/>
      <c r="AQ5114" s="576"/>
      <c r="AR5114" s="577"/>
      <c r="AS5114" s="578"/>
      <c r="AT5114" s="627"/>
      <c r="AU5114" s="628"/>
      <c r="AV5114" s="629"/>
      <c r="AW5114" s="630"/>
      <c r="AX5114" s="577"/>
      <c r="AY5114" s="578"/>
      <c r="AZ5114" s="571"/>
      <c r="BA5114" s="572"/>
      <c r="BB5114" s="575"/>
      <c r="BC5114" s="576"/>
      <c r="BD5114" s="577"/>
      <c r="BE5114" s="578"/>
      <c r="BF5114" s="627"/>
      <c r="BG5114" s="628"/>
      <c r="BH5114" s="629"/>
      <c r="BI5114" s="630"/>
      <c r="BJ5114" s="577"/>
      <c r="BK5114" s="578"/>
      <c r="BL5114" s="605"/>
      <c r="BM5114" s="606"/>
      <c r="BN5114" s="607"/>
      <c r="BO5114" s="588"/>
      <c r="BP5114" s="556"/>
      <c r="BQ5114" s="556"/>
      <c r="BR5114" s="65"/>
      <c r="BS5114" s="65"/>
      <c r="BT5114" s="268"/>
    </row>
    <row r="5115" spans="1:72" ht="21.75" hidden="1" customHeight="1" x14ac:dyDescent="0.25">
      <c r="A5115" s="268"/>
      <c r="B5115" s="678" t="str">
        <f>IF(ROSTER!B$38="","",ROSTER!B$38)</f>
        <v/>
      </c>
      <c r="C5115" s="669" t="str">
        <f>IF(ROSTER!C$38="","",ROSTER!C$38)</f>
        <v/>
      </c>
      <c r="D5115" s="670"/>
      <c r="E5115" s="667"/>
      <c r="F5115" s="680">
        <f>IF(E5115="y",1,IF(E5115="S",1,0))</f>
        <v>0</v>
      </c>
      <c r="G5115" s="663">
        <f>IF(E5115="S",1,0)</f>
        <v>0</v>
      </c>
      <c r="H5115" s="583"/>
      <c r="I5115" s="584"/>
      <c r="J5115" s="569"/>
      <c r="K5115" s="570"/>
      <c r="L5115" s="573"/>
      <c r="M5115" s="574"/>
      <c r="N5115" s="579">
        <f>L5115+J5115</f>
        <v>0</v>
      </c>
      <c r="O5115" s="580"/>
      <c r="P5115" s="569"/>
      <c r="Q5115" s="570"/>
      <c r="R5115" s="573"/>
      <c r="S5115" s="574"/>
      <c r="T5115" s="579">
        <f>R5115-P5115</f>
        <v>0</v>
      </c>
      <c r="U5115" s="580"/>
      <c r="V5115" s="583"/>
      <c r="W5115" s="584"/>
      <c r="X5115" s="569"/>
      <c r="Y5115" s="584"/>
      <c r="Z5115" s="569"/>
      <c r="AA5115" s="584"/>
      <c r="AB5115" s="569"/>
      <c r="AC5115" s="570"/>
      <c r="AD5115" s="573"/>
      <c r="AE5115" s="574"/>
      <c r="AF5115" s="557">
        <f>IF(AB5115=0,0,(AD5115/AB5115)*100)</f>
        <v>0</v>
      </c>
      <c r="AG5115" s="558"/>
      <c r="AH5115" s="569"/>
      <c r="AI5115" s="570"/>
      <c r="AJ5115" s="573"/>
      <c r="AK5115" s="574"/>
      <c r="AL5115" s="557">
        <f>IF(AH5115=0,0,(AJ5115/AH5115)*100)</f>
        <v>0</v>
      </c>
      <c r="AM5115" s="558"/>
      <c r="AN5115" s="569"/>
      <c r="AO5115" s="570"/>
      <c r="AP5115" s="573"/>
      <c r="AQ5115" s="574"/>
      <c r="AR5115" s="557">
        <f>IF(AN5115=0,0,(AP5115/AN5115)*100)</f>
        <v>0</v>
      </c>
      <c r="AS5115" s="558"/>
      <c r="AT5115" s="561">
        <f>AB5115+AH5115+AN5115</f>
        <v>0</v>
      </c>
      <c r="AU5115" s="562"/>
      <c r="AV5115" s="565">
        <f>AD5115+AJ5115+AP5115</f>
        <v>0</v>
      </c>
      <c r="AW5115" s="566"/>
      <c r="AX5115" s="557">
        <f>IF(AT5115=0,0,(AV5115/AT5115)*100)</f>
        <v>0</v>
      </c>
      <c r="AY5115" s="558"/>
      <c r="AZ5115" s="569"/>
      <c r="BA5115" s="570"/>
      <c r="BB5115" s="573"/>
      <c r="BC5115" s="574"/>
      <c r="BD5115" s="557">
        <f>IF(AZ5115=0,0,(BB5115/AZ5115)*100)</f>
        <v>0</v>
      </c>
      <c r="BE5115" s="558"/>
      <c r="BF5115" s="561">
        <f>AT5115+AZ5115</f>
        <v>0</v>
      </c>
      <c r="BG5115" s="562"/>
      <c r="BH5115" s="565">
        <f>AV5115+BB5115</f>
        <v>0</v>
      </c>
      <c r="BI5115" s="566"/>
      <c r="BJ5115" s="557">
        <f>IF(BF5115=0,0,(BH5115/BF5115)*100)</f>
        <v>0</v>
      </c>
      <c r="BK5115" s="558"/>
      <c r="BL5115" s="602">
        <f>(AD5115*2)+(AJ5115*2)+(AP5115*3)+BB5115</f>
        <v>0</v>
      </c>
      <c r="BM5115" s="603"/>
      <c r="BN5115" s="604"/>
      <c r="BO5115" s="587">
        <f t="shared" ref="BO5115" si="3511">IF(BQ5115=0,0,50*BP5115/BQ5115)</f>
        <v>0</v>
      </c>
      <c r="BP5115" s="555">
        <f>(BL5115*BS$11)+(N5115*BS$12)+(X5115*BS$13)+(R5115*BS$14)+(V5115*BS$15)+(Z5115*BS$16)</f>
        <v>0</v>
      </c>
      <c r="BQ5115" s="555">
        <f>((AZ5115-BB5115)*BS$18)+((AT5115-AV5115)*BS$17)+(H5115*BS$19)+(P5115*BS$20)</f>
        <v>0</v>
      </c>
      <c r="BR5115" s="65"/>
      <c r="BS5115" s="65"/>
      <c r="BT5115" s="268"/>
    </row>
    <row r="5116" spans="1:72" ht="21.75" hidden="1" customHeight="1" x14ac:dyDescent="0.25">
      <c r="A5116" s="268"/>
      <c r="B5116" s="679"/>
      <c r="C5116" s="690" t="str">
        <f>IF(ROSTER!D$38="","",ROSTER!D$38)</f>
        <v/>
      </c>
      <c r="D5116" s="691"/>
      <c r="E5116" s="668"/>
      <c r="F5116" s="681"/>
      <c r="G5116" s="664"/>
      <c r="H5116" s="585"/>
      <c r="I5116" s="586"/>
      <c r="J5116" s="571"/>
      <c r="K5116" s="572"/>
      <c r="L5116" s="575"/>
      <c r="M5116" s="576"/>
      <c r="N5116" s="581"/>
      <c r="O5116" s="582"/>
      <c r="P5116" s="571"/>
      <c r="Q5116" s="572"/>
      <c r="R5116" s="575"/>
      <c r="S5116" s="576"/>
      <c r="T5116" s="581"/>
      <c r="U5116" s="582"/>
      <c r="V5116" s="585"/>
      <c r="W5116" s="586"/>
      <c r="X5116" s="571"/>
      <c r="Y5116" s="586"/>
      <c r="Z5116" s="571"/>
      <c r="AA5116" s="586"/>
      <c r="AB5116" s="571"/>
      <c r="AC5116" s="572"/>
      <c r="AD5116" s="575"/>
      <c r="AE5116" s="576"/>
      <c r="AF5116" s="577"/>
      <c r="AG5116" s="578"/>
      <c r="AH5116" s="571"/>
      <c r="AI5116" s="572"/>
      <c r="AJ5116" s="575"/>
      <c r="AK5116" s="576"/>
      <c r="AL5116" s="577"/>
      <c r="AM5116" s="578"/>
      <c r="AN5116" s="571"/>
      <c r="AO5116" s="572"/>
      <c r="AP5116" s="575"/>
      <c r="AQ5116" s="576"/>
      <c r="AR5116" s="577"/>
      <c r="AS5116" s="578"/>
      <c r="AT5116" s="627"/>
      <c r="AU5116" s="628"/>
      <c r="AV5116" s="629"/>
      <c r="AW5116" s="630"/>
      <c r="AX5116" s="577"/>
      <c r="AY5116" s="578"/>
      <c r="AZ5116" s="571"/>
      <c r="BA5116" s="572"/>
      <c r="BB5116" s="575"/>
      <c r="BC5116" s="576"/>
      <c r="BD5116" s="577"/>
      <c r="BE5116" s="578"/>
      <c r="BF5116" s="627"/>
      <c r="BG5116" s="628"/>
      <c r="BH5116" s="629"/>
      <c r="BI5116" s="630"/>
      <c r="BJ5116" s="577"/>
      <c r="BK5116" s="578"/>
      <c r="BL5116" s="605"/>
      <c r="BM5116" s="606"/>
      <c r="BN5116" s="607"/>
      <c r="BO5116" s="588"/>
      <c r="BP5116" s="556"/>
      <c r="BQ5116" s="556"/>
      <c r="BR5116" s="65"/>
      <c r="BS5116" s="65"/>
      <c r="BT5116" s="268"/>
    </row>
    <row r="5117" spans="1:72" ht="21.75" hidden="1" customHeight="1" x14ac:dyDescent="0.25">
      <c r="A5117" s="268"/>
      <c r="B5117" s="678" t="str">
        <f>IF(ROSTER!B$40="","",ROSTER!B$40)</f>
        <v/>
      </c>
      <c r="C5117" s="669" t="str">
        <f>IF(ROSTER!C$40="","",ROSTER!C$40)</f>
        <v/>
      </c>
      <c r="D5117" s="670"/>
      <c r="E5117" s="667"/>
      <c r="F5117" s="680">
        <f>IF(E5117="y",1,IF(E5117="S",1,0))</f>
        <v>0</v>
      </c>
      <c r="G5117" s="663">
        <f>IF(E5117="S",1,0)</f>
        <v>0</v>
      </c>
      <c r="H5117" s="583"/>
      <c r="I5117" s="584"/>
      <c r="J5117" s="569"/>
      <c r="K5117" s="570"/>
      <c r="L5117" s="573"/>
      <c r="M5117" s="574"/>
      <c r="N5117" s="579">
        <f>L5117+J5117</f>
        <v>0</v>
      </c>
      <c r="O5117" s="580"/>
      <c r="P5117" s="569"/>
      <c r="Q5117" s="570"/>
      <c r="R5117" s="573"/>
      <c r="S5117" s="574"/>
      <c r="T5117" s="579">
        <f>R5117-P5117</f>
        <v>0</v>
      </c>
      <c r="U5117" s="580"/>
      <c r="V5117" s="583"/>
      <c r="W5117" s="584"/>
      <c r="X5117" s="569"/>
      <c r="Y5117" s="584"/>
      <c r="Z5117" s="569"/>
      <c r="AA5117" s="584"/>
      <c r="AB5117" s="569"/>
      <c r="AC5117" s="570"/>
      <c r="AD5117" s="573"/>
      <c r="AE5117" s="574"/>
      <c r="AF5117" s="557">
        <f>IF(AB5117=0,0,(AD5117/AB5117)*100)</f>
        <v>0</v>
      </c>
      <c r="AG5117" s="558"/>
      <c r="AH5117" s="569"/>
      <c r="AI5117" s="570"/>
      <c r="AJ5117" s="573"/>
      <c r="AK5117" s="574"/>
      <c r="AL5117" s="557">
        <f>IF(AH5117=0,0,(AJ5117/AH5117)*100)</f>
        <v>0</v>
      </c>
      <c r="AM5117" s="558"/>
      <c r="AN5117" s="569"/>
      <c r="AO5117" s="570"/>
      <c r="AP5117" s="573"/>
      <c r="AQ5117" s="574"/>
      <c r="AR5117" s="557">
        <f>IF(AN5117=0,0,(AP5117/AN5117)*100)</f>
        <v>0</v>
      </c>
      <c r="AS5117" s="558"/>
      <c r="AT5117" s="561">
        <f>AB5117+AH5117+AN5117</f>
        <v>0</v>
      </c>
      <c r="AU5117" s="562"/>
      <c r="AV5117" s="565">
        <f>AD5117+AJ5117+AP5117</f>
        <v>0</v>
      </c>
      <c r="AW5117" s="566"/>
      <c r="AX5117" s="557">
        <f>IF(AT5117=0,0,(AV5117/AT5117)*100)</f>
        <v>0</v>
      </c>
      <c r="AY5117" s="558"/>
      <c r="AZ5117" s="569"/>
      <c r="BA5117" s="570"/>
      <c r="BB5117" s="573"/>
      <c r="BC5117" s="574"/>
      <c r="BD5117" s="557">
        <f>IF(AZ5117=0,0,(BB5117/AZ5117)*100)</f>
        <v>0</v>
      </c>
      <c r="BE5117" s="558"/>
      <c r="BF5117" s="561">
        <f>AT5117+AZ5117</f>
        <v>0</v>
      </c>
      <c r="BG5117" s="562"/>
      <c r="BH5117" s="565">
        <f>AV5117+BB5117</f>
        <v>0</v>
      </c>
      <c r="BI5117" s="566"/>
      <c r="BJ5117" s="557">
        <f>IF(BF5117=0,0,(BH5117/BF5117)*100)</f>
        <v>0</v>
      </c>
      <c r="BK5117" s="558"/>
      <c r="BL5117" s="602">
        <f>(AD5117*2)+(AJ5117*2)+(AP5117*3)+BB5117</f>
        <v>0</v>
      </c>
      <c r="BM5117" s="603"/>
      <c r="BN5117" s="604"/>
      <c r="BO5117" s="587">
        <f t="shared" ref="BO5117" si="3512">IF(BQ5117=0,0,50*BP5117/BQ5117)</f>
        <v>0</v>
      </c>
      <c r="BP5117" s="555">
        <f>(BL5117*BS$11)+(N5117*BS$12)+(X5117*BS$13)+(R5117*BS$14)+(V5117*BS$15)+(Z5117*BS$16)</f>
        <v>0</v>
      </c>
      <c r="BQ5117" s="555">
        <f>((AZ5117-BB5117)*BS$18)+((AT5117-AV5117)*BS$17)+(H5117*BS$19)+(P5117*BS$20)</f>
        <v>0</v>
      </c>
      <c r="BR5117" s="65"/>
      <c r="BS5117" s="65"/>
      <c r="BT5117" s="268"/>
    </row>
    <row r="5118" spans="1:72" ht="21.75" hidden="1" customHeight="1" x14ac:dyDescent="0.25">
      <c r="A5118" s="268"/>
      <c r="B5118" s="679"/>
      <c r="C5118" s="690" t="str">
        <f>IF(ROSTER!D$40="","",ROSTER!D$40)</f>
        <v/>
      </c>
      <c r="D5118" s="691"/>
      <c r="E5118" s="668"/>
      <c r="F5118" s="681"/>
      <c r="G5118" s="664"/>
      <c r="H5118" s="585"/>
      <c r="I5118" s="586"/>
      <c r="J5118" s="571"/>
      <c r="K5118" s="572"/>
      <c r="L5118" s="575"/>
      <c r="M5118" s="576"/>
      <c r="N5118" s="581"/>
      <c r="O5118" s="582"/>
      <c r="P5118" s="571"/>
      <c r="Q5118" s="572"/>
      <c r="R5118" s="575"/>
      <c r="S5118" s="576"/>
      <c r="T5118" s="581"/>
      <c r="U5118" s="582"/>
      <c r="V5118" s="585"/>
      <c r="W5118" s="586"/>
      <c r="X5118" s="571"/>
      <c r="Y5118" s="586"/>
      <c r="Z5118" s="571"/>
      <c r="AA5118" s="586"/>
      <c r="AB5118" s="571"/>
      <c r="AC5118" s="572"/>
      <c r="AD5118" s="575"/>
      <c r="AE5118" s="576"/>
      <c r="AF5118" s="577"/>
      <c r="AG5118" s="578"/>
      <c r="AH5118" s="571"/>
      <c r="AI5118" s="572"/>
      <c r="AJ5118" s="575"/>
      <c r="AK5118" s="576"/>
      <c r="AL5118" s="577"/>
      <c r="AM5118" s="578"/>
      <c r="AN5118" s="571"/>
      <c r="AO5118" s="572"/>
      <c r="AP5118" s="575"/>
      <c r="AQ5118" s="576"/>
      <c r="AR5118" s="577"/>
      <c r="AS5118" s="578"/>
      <c r="AT5118" s="627"/>
      <c r="AU5118" s="628"/>
      <c r="AV5118" s="629"/>
      <c r="AW5118" s="630"/>
      <c r="AX5118" s="577"/>
      <c r="AY5118" s="578"/>
      <c r="AZ5118" s="571"/>
      <c r="BA5118" s="572"/>
      <c r="BB5118" s="575"/>
      <c r="BC5118" s="576"/>
      <c r="BD5118" s="577"/>
      <c r="BE5118" s="578"/>
      <c r="BF5118" s="627"/>
      <c r="BG5118" s="628"/>
      <c r="BH5118" s="629"/>
      <c r="BI5118" s="630"/>
      <c r="BJ5118" s="577"/>
      <c r="BK5118" s="578"/>
      <c r="BL5118" s="605"/>
      <c r="BM5118" s="606"/>
      <c r="BN5118" s="607"/>
      <c r="BO5118" s="588"/>
      <c r="BP5118" s="556"/>
      <c r="BQ5118" s="556"/>
      <c r="BR5118" s="65"/>
      <c r="BS5118" s="65"/>
      <c r="BT5118" s="268"/>
    </row>
    <row r="5119" spans="1:72" ht="21.75" hidden="1" customHeight="1" x14ac:dyDescent="0.25">
      <c r="A5119" s="268"/>
      <c r="B5119" s="678" t="str">
        <f>IF(ROSTER!B$42="","",ROSTER!B$42)</f>
        <v/>
      </c>
      <c r="C5119" s="669" t="str">
        <f>IF(ROSTER!C$42="","",ROSTER!C$42)</f>
        <v/>
      </c>
      <c r="D5119" s="670"/>
      <c r="E5119" s="667"/>
      <c r="F5119" s="680">
        <f>IF(E5119="y",1,IF(E5119="S",1,0))</f>
        <v>0</v>
      </c>
      <c r="G5119" s="663">
        <f>IF(E5119="S",1,0)</f>
        <v>0</v>
      </c>
      <c r="H5119" s="583"/>
      <c r="I5119" s="584"/>
      <c r="J5119" s="569"/>
      <c r="K5119" s="570"/>
      <c r="L5119" s="573"/>
      <c r="M5119" s="574"/>
      <c r="N5119" s="579">
        <f>L5119+J5119</f>
        <v>0</v>
      </c>
      <c r="O5119" s="580"/>
      <c r="P5119" s="569"/>
      <c r="Q5119" s="570"/>
      <c r="R5119" s="573"/>
      <c r="S5119" s="574"/>
      <c r="T5119" s="579">
        <f>R5119-P5119</f>
        <v>0</v>
      </c>
      <c r="U5119" s="580"/>
      <c r="V5119" s="583"/>
      <c r="W5119" s="584"/>
      <c r="X5119" s="569"/>
      <c r="Y5119" s="584"/>
      <c r="Z5119" s="569"/>
      <c r="AA5119" s="584"/>
      <c r="AB5119" s="569"/>
      <c r="AC5119" s="570"/>
      <c r="AD5119" s="573"/>
      <c r="AE5119" s="574"/>
      <c r="AF5119" s="557">
        <f>IF(AB5119=0,0,(AD5119/AB5119)*100)</f>
        <v>0</v>
      </c>
      <c r="AG5119" s="558"/>
      <c r="AH5119" s="569"/>
      <c r="AI5119" s="570"/>
      <c r="AJ5119" s="573"/>
      <c r="AK5119" s="574"/>
      <c r="AL5119" s="557">
        <f>IF(AH5119=0,0,(AJ5119/AH5119)*100)</f>
        <v>0</v>
      </c>
      <c r="AM5119" s="558"/>
      <c r="AN5119" s="569"/>
      <c r="AO5119" s="570"/>
      <c r="AP5119" s="573"/>
      <c r="AQ5119" s="574"/>
      <c r="AR5119" s="557">
        <f>IF(AN5119=0,0,(AP5119/AN5119)*100)</f>
        <v>0</v>
      </c>
      <c r="AS5119" s="558"/>
      <c r="AT5119" s="561">
        <f>AB5119+AH5119+AN5119</f>
        <v>0</v>
      </c>
      <c r="AU5119" s="562"/>
      <c r="AV5119" s="565">
        <f>AD5119+AJ5119+AP5119</f>
        <v>0</v>
      </c>
      <c r="AW5119" s="566"/>
      <c r="AX5119" s="557">
        <f>IF(AT5119=0,0,(AV5119/AT5119)*100)</f>
        <v>0</v>
      </c>
      <c r="AY5119" s="558"/>
      <c r="AZ5119" s="569"/>
      <c r="BA5119" s="570"/>
      <c r="BB5119" s="573"/>
      <c r="BC5119" s="574"/>
      <c r="BD5119" s="557">
        <f>IF(AZ5119=0,0,(BB5119/AZ5119)*100)</f>
        <v>0</v>
      </c>
      <c r="BE5119" s="558"/>
      <c r="BF5119" s="561">
        <f>AT5119+AZ5119</f>
        <v>0</v>
      </c>
      <c r="BG5119" s="562"/>
      <c r="BH5119" s="565">
        <f>AV5119+BB5119</f>
        <v>0</v>
      </c>
      <c r="BI5119" s="566"/>
      <c r="BJ5119" s="557">
        <f>IF(BF5119=0,0,(BH5119/BF5119)*100)</f>
        <v>0</v>
      </c>
      <c r="BK5119" s="558"/>
      <c r="BL5119" s="602">
        <f>(AD5119*2)+(AJ5119*2)+(AP5119*3)+BB5119</f>
        <v>0</v>
      </c>
      <c r="BM5119" s="603"/>
      <c r="BN5119" s="604"/>
      <c r="BO5119" s="587">
        <f t="shared" ref="BO5119" si="3513">IF(BQ5119=0,0,50*BP5119/BQ5119)</f>
        <v>0</v>
      </c>
      <c r="BP5119" s="555">
        <f>(BL5119*BS$11)+(N5119*BS$12)+(X5119*BS$13)+(R5119*BS$14)+(V5119*BS$15)+(Z5119*BS$16)</f>
        <v>0</v>
      </c>
      <c r="BQ5119" s="555">
        <f>((AZ5119-BB5119)*BS$18)+((AT5119-AV5119)*BS$17)+(H5119*BS$19)+(P5119*BS$20)</f>
        <v>0</v>
      </c>
      <c r="BR5119" s="65"/>
      <c r="BS5119" s="65"/>
      <c r="BT5119" s="268"/>
    </row>
    <row r="5120" spans="1:72" ht="21.75" hidden="1" customHeight="1" x14ac:dyDescent="0.25">
      <c r="A5120" s="268"/>
      <c r="B5120" s="679"/>
      <c r="C5120" s="690" t="str">
        <f>IF(ROSTER!D$42="","",ROSTER!D$42)</f>
        <v/>
      </c>
      <c r="D5120" s="691"/>
      <c r="E5120" s="668"/>
      <c r="F5120" s="681"/>
      <c r="G5120" s="664"/>
      <c r="H5120" s="585"/>
      <c r="I5120" s="586"/>
      <c r="J5120" s="571"/>
      <c r="K5120" s="572"/>
      <c r="L5120" s="575"/>
      <c r="M5120" s="576"/>
      <c r="N5120" s="581"/>
      <c r="O5120" s="582"/>
      <c r="P5120" s="571"/>
      <c r="Q5120" s="572"/>
      <c r="R5120" s="575"/>
      <c r="S5120" s="576"/>
      <c r="T5120" s="581"/>
      <c r="U5120" s="582"/>
      <c r="V5120" s="585"/>
      <c r="W5120" s="586"/>
      <c r="X5120" s="571"/>
      <c r="Y5120" s="586"/>
      <c r="Z5120" s="571"/>
      <c r="AA5120" s="586"/>
      <c r="AB5120" s="571"/>
      <c r="AC5120" s="572"/>
      <c r="AD5120" s="575"/>
      <c r="AE5120" s="576"/>
      <c r="AF5120" s="577"/>
      <c r="AG5120" s="578"/>
      <c r="AH5120" s="571"/>
      <c r="AI5120" s="572"/>
      <c r="AJ5120" s="575"/>
      <c r="AK5120" s="576"/>
      <c r="AL5120" s="577"/>
      <c r="AM5120" s="578"/>
      <c r="AN5120" s="571"/>
      <c r="AO5120" s="572"/>
      <c r="AP5120" s="575"/>
      <c r="AQ5120" s="576"/>
      <c r="AR5120" s="577"/>
      <c r="AS5120" s="578"/>
      <c r="AT5120" s="627"/>
      <c r="AU5120" s="628"/>
      <c r="AV5120" s="629"/>
      <c r="AW5120" s="630"/>
      <c r="AX5120" s="577"/>
      <c r="AY5120" s="578"/>
      <c r="AZ5120" s="571"/>
      <c r="BA5120" s="572"/>
      <c r="BB5120" s="575"/>
      <c r="BC5120" s="576"/>
      <c r="BD5120" s="577"/>
      <c r="BE5120" s="578"/>
      <c r="BF5120" s="627"/>
      <c r="BG5120" s="628"/>
      <c r="BH5120" s="629"/>
      <c r="BI5120" s="630"/>
      <c r="BJ5120" s="577"/>
      <c r="BK5120" s="578"/>
      <c r="BL5120" s="605"/>
      <c r="BM5120" s="606"/>
      <c r="BN5120" s="607"/>
      <c r="BO5120" s="588"/>
      <c r="BP5120" s="556"/>
      <c r="BQ5120" s="556"/>
      <c r="BR5120" s="65"/>
      <c r="BS5120" s="65"/>
      <c r="BT5120" s="268"/>
    </row>
    <row r="5121" spans="1:75" ht="21.75" hidden="1" customHeight="1" x14ac:dyDescent="0.25">
      <c r="A5121" s="268"/>
      <c r="B5121" s="678" t="str">
        <f>IF(ROSTER!B$44="","",ROSTER!B$44)</f>
        <v/>
      </c>
      <c r="C5121" s="669" t="str">
        <f>IF(ROSTER!C$44="","",ROSTER!C$44)</f>
        <v/>
      </c>
      <c r="D5121" s="670"/>
      <c r="E5121" s="667"/>
      <c r="F5121" s="680">
        <f>IF(E5121="y",1,IF(E5121="S",1,0))</f>
        <v>0</v>
      </c>
      <c r="G5121" s="663">
        <f>IF(E5121="S",1,0)</f>
        <v>0</v>
      </c>
      <c r="H5121" s="583"/>
      <c r="I5121" s="584"/>
      <c r="J5121" s="569"/>
      <c r="K5121" s="570"/>
      <c r="L5121" s="573"/>
      <c r="M5121" s="574"/>
      <c r="N5121" s="579">
        <f>L5121+J5121</f>
        <v>0</v>
      </c>
      <c r="O5121" s="580"/>
      <c r="P5121" s="569"/>
      <c r="Q5121" s="570"/>
      <c r="R5121" s="573"/>
      <c r="S5121" s="574"/>
      <c r="T5121" s="579">
        <f>R5121-P5121</f>
        <v>0</v>
      </c>
      <c r="U5121" s="580"/>
      <c r="V5121" s="583"/>
      <c r="W5121" s="584"/>
      <c r="X5121" s="569"/>
      <c r="Y5121" s="584"/>
      <c r="Z5121" s="569"/>
      <c r="AA5121" s="584"/>
      <c r="AB5121" s="569"/>
      <c r="AC5121" s="570"/>
      <c r="AD5121" s="573"/>
      <c r="AE5121" s="574"/>
      <c r="AF5121" s="557">
        <f>IF(AB5121=0,0,(AD5121/AB5121)*100)</f>
        <v>0</v>
      </c>
      <c r="AG5121" s="558"/>
      <c r="AH5121" s="569"/>
      <c r="AI5121" s="570"/>
      <c r="AJ5121" s="573"/>
      <c r="AK5121" s="574"/>
      <c r="AL5121" s="557">
        <f>IF(AH5121=0,0,(AJ5121/AH5121)*100)</f>
        <v>0</v>
      </c>
      <c r="AM5121" s="558"/>
      <c r="AN5121" s="569"/>
      <c r="AO5121" s="570"/>
      <c r="AP5121" s="573"/>
      <c r="AQ5121" s="574"/>
      <c r="AR5121" s="557">
        <f>IF(AN5121=0,0,(AP5121/AN5121)*100)</f>
        <v>0</v>
      </c>
      <c r="AS5121" s="558"/>
      <c r="AT5121" s="561">
        <f>AB5121+AH5121+AN5121</f>
        <v>0</v>
      </c>
      <c r="AU5121" s="562"/>
      <c r="AV5121" s="565">
        <f>AD5121+AJ5121+AP5121</f>
        <v>0</v>
      </c>
      <c r="AW5121" s="566"/>
      <c r="AX5121" s="557">
        <f>IF(AT5121=0,0,(AV5121/AT5121)*100)</f>
        <v>0</v>
      </c>
      <c r="AY5121" s="558"/>
      <c r="AZ5121" s="569"/>
      <c r="BA5121" s="570"/>
      <c r="BB5121" s="573"/>
      <c r="BC5121" s="574"/>
      <c r="BD5121" s="557">
        <f>IF(AZ5121=0,0,(BB5121/AZ5121)*100)</f>
        <v>0</v>
      </c>
      <c r="BE5121" s="558"/>
      <c r="BF5121" s="561">
        <f>AT5121+AZ5121</f>
        <v>0</v>
      </c>
      <c r="BG5121" s="562"/>
      <c r="BH5121" s="565">
        <f>AV5121+BB5121</f>
        <v>0</v>
      </c>
      <c r="BI5121" s="566"/>
      <c r="BJ5121" s="557">
        <f>IF(BF5121=0,0,(BH5121/BF5121)*100)</f>
        <v>0</v>
      </c>
      <c r="BK5121" s="558"/>
      <c r="BL5121" s="602">
        <f>(AD5121*2)+(AJ5121*2)+(AP5121*3)+BB5121</f>
        <v>0</v>
      </c>
      <c r="BM5121" s="603"/>
      <c r="BN5121" s="604"/>
      <c r="BO5121" s="587">
        <f t="shared" ref="BO5121" si="3514">IF(BQ5121=0,0,50*BP5121/BQ5121)</f>
        <v>0</v>
      </c>
      <c r="BP5121" s="555">
        <f>(BL5121*BS$11)+(N5121*BS$12)+(X5121*BS$13)+(R5121*BS$14)+(V5121*BS$15)+(Z5121*BS$16)</f>
        <v>0</v>
      </c>
      <c r="BQ5121" s="555">
        <f>((AZ5121-BB5121)*BS$18)+((AT5121-AV5121)*BS$17)+(H5121*BS$19)+(P5121*BS$20)</f>
        <v>0</v>
      </c>
      <c r="BR5121" s="65"/>
      <c r="BS5121" s="65"/>
      <c r="BT5121" s="268"/>
    </row>
    <row r="5122" spans="1:75" ht="21.75" hidden="1" customHeight="1" x14ac:dyDescent="0.25">
      <c r="A5122" s="268"/>
      <c r="B5122" s="679"/>
      <c r="C5122" s="690" t="str">
        <f>IF(ROSTER!D$44="","",ROSTER!D$44)</f>
        <v/>
      </c>
      <c r="D5122" s="691"/>
      <c r="E5122" s="668"/>
      <c r="F5122" s="681"/>
      <c r="G5122" s="664"/>
      <c r="H5122" s="585"/>
      <c r="I5122" s="586"/>
      <c r="J5122" s="571"/>
      <c r="K5122" s="572"/>
      <c r="L5122" s="575"/>
      <c r="M5122" s="576"/>
      <c r="N5122" s="581"/>
      <c r="O5122" s="582"/>
      <c r="P5122" s="571"/>
      <c r="Q5122" s="572"/>
      <c r="R5122" s="575"/>
      <c r="S5122" s="576"/>
      <c r="T5122" s="581"/>
      <c r="U5122" s="582"/>
      <c r="V5122" s="585"/>
      <c r="W5122" s="586"/>
      <c r="X5122" s="571"/>
      <c r="Y5122" s="586"/>
      <c r="Z5122" s="571"/>
      <c r="AA5122" s="586"/>
      <c r="AB5122" s="571"/>
      <c r="AC5122" s="572"/>
      <c r="AD5122" s="575"/>
      <c r="AE5122" s="576"/>
      <c r="AF5122" s="577"/>
      <c r="AG5122" s="578"/>
      <c r="AH5122" s="571"/>
      <c r="AI5122" s="572"/>
      <c r="AJ5122" s="575"/>
      <c r="AK5122" s="576"/>
      <c r="AL5122" s="577"/>
      <c r="AM5122" s="578"/>
      <c r="AN5122" s="571"/>
      <c r="AO5122" s="572"/>
      <c r="AP5122" s="575"/>
      <c r="AQ5122" s="576"/>
      <c r="AR5122" s="577"/>
      <c r="AS5122" s="578"/>
      <c r="AT5122" s="627"/>
      <c r="AU5122" s="628"/>
      <c r="AV5122" s="629"/>
      <c r="AW5122" s="630"/>
      <c r="AX5122" s="577"/>
      <c r="AY5122" s="578"/>
      <c r="AZ5122" s="571"/>
      <c r="BA5122" s="572"/>
      <c r="BB5122" s="575"/>
      <c r="BC5122" s="576"/>
      <c r="BD5122" s="577"/>
      <c r="BE5122" s="578"/>
      <c r="BF5122" s="627"/>
      <c r="BG5122" s="628"/>
      <c r="BH5122" s="629"/>
      <c r="BI5122" s="630"/>
      <c r="BJ5122" s="577"/>
      <c r="BK5122" s="578"/>
      <c r="BL5122" s="605"/>
      <c r="BM5122" s="606"/>
      <c r="BN5122" s="607"/>
      <c r="BO5122" s="588"/>
      <c r="BP5122" s="556"/>
      <c r="BQ5122" s="556"/>
      <c r="BR5122" s="65"/>
      <c r="BS5122" s="65"/>
      <c r="BT5122" s="268"/>
    </row>
    <row r="5123" spans="1:75" ht="21.75" hidden="1" customHeight="1" x14ac:dyDescent="0.25">
      <c r="A5123" s="268"/>
      <c r="B5123" s="678" t="str">
        <f>IF(ROSTER!B$46="","",ROSTER!B$46)</f>
        <v/>
      </c>
      <c r="C5123" s="669" t="str">
        <f>IF(ROSTER!C$46="","",ROSTER!C$46)</f>
        <v/>
      </c>
      <c r="D5123" s="670"/>
      <c r="E5123" s="667"/>
      <c r="F5123" s="680">
        <f>IF(E5123="y",1,IF(E5123="S",1,0))</f>
        <v>0</v>
      </c>
      <c r="G5123" s="663">
        <f>IF(E5123="S",1,0)</f>
        <v>0</v>
      </c>
      <c r="H5123" s="583"/>
      <c r="I5123" s="584"/>
      <c r="J5123" s="569"/>
      <c r="K5123" s="570"/>
      <c r="L5123" s="573"/>
      <c r="M5123" s="574"/>
      <c r="N5123" s="579">
        <f>L5123+J5123</f>
        <v>0</v>
      </c>
      <c r="O5123" s="580"/>
      <c r="P5123" s="569"/>
      <c r="Q5123" s="570"/>
      <c r="R5123" s="573"/>
      <c r="S5123" s="574"/>
      <c r="T5123" s="579">
        <f>R5123-P5123</f>
        <v>0</v>
      </c>
      <c r="U5123" s="580"/>
      <c r="V5123" s="583"/>
      <c r="W5123" s="584"/>
      <c r="X5123" s="569"/>
      <c r="Y5123" s="584"/>
      <c r="Z5123" s="569"/>
      <c r="AA5123" s="584"/>
      <c r="AB5123" s="569"/>
      <c r="AC5123" s="570"/>
      <c r="AD5123" s="573"/>
      <c r="AE5123" s="574"/>
      <c r="AF5123" s="557">
        <f>IF(AB5123=0,0,(AD5123/AB5123)*100)</f>
        <v>0</v>
      </c>
      <c r="AG5123" s="558"/>
      <c r="AH5123" s="569"/>
      <c r="AI5123" s="570"/>
      <c r="AJ5123" s="573"/>
      <c r="AK5123" s="574"/>
      <c r="AL5123" s="557">
        <f>IF(AH5123=0,0,(AJ5123/AH5123)*100)</f>
        <v>0</v>
      </c>
      <c r="AM5123" s="558"/>
      <c r="AN5123" s="569"/>
      <c r="AO5123" s="570"/>
      <c r="AP5123" s="573"/>
      <c r="AQ5123" s="574"/>
      <c r="AR5123" s="557">
        <f>IF(AN5123=0,0,(AP5123/AN5123)*100)</f>
        <v>0</v>
      </c>
      <c r="AS5123" s="558"/>
      <c r="AT5123" s="561">
        <f>AB5123+AH5123+AN5123</f>
        <v>0</v>
      </c>
      <c r="AU5123" s="562"/>
      <c r="AV5123" s="565">
        <f>AD5123+AJ5123+AP5123</f>
        <v>0</v>
      </c>
      <c r="AW5123" s="566"/>
      <c r="AX5123" s="557">
        <f>IF(AT5123=0,0,(AV5123/AT5123)*100)</f>
        <v>0</v>
      </c>
      <c r="AY5123" s="558"/>
      <c r="AZ5123" s="569"/>
      <c r="BA5123" s="570"/>
      <c r="BB5123" s="573"/>
      <c r="BC5123" s="574"/>
      <c r="BD5123" s="557">
        <f>IF(AZ5123=0,0,(BB5123/AZ5123)*100)</f>
        <v>0</v>
      </c>
      <c r="BE5123" s="558"/>
      <c r="BF5123" s="561">
        <f>AT5123+AZ5123</f>
        <v>0</v>
      </c>
      <c r="BG5123" s="562"/>
      <c r="BH5123" s="565">
        <f>AV5123+BB5123</f>
        <v>0</v>
      </c>
      <c r="BI5123" s="566"/>
      <c r="BJ5123" s="557">
        <f>IF(BF5123=0,0,(BH5123/BF5123)*100)</f>
        <v>0</v>
      </c>
      <c r="BK5123" s="558"/>
      <c r="BL5123" s="602">
        <f>(AD5123*2)+(AJ5123*2)+(AP5123*3)+BB5123</f>
        <v>0</v>
      </c>
      <c r="BM5123" s="603"/>
      <c r="BN5123" s="604"/>
      <c r="BO5123" s="587">
        <f t="shared" ref="BO5123" si="3515">IF(BQ5123=0,0,50*BP5123/BQ5123)</f>
        <v>0</v>
      </c>
      <c r="BP5123" s="634">
        <f>(BL5123*BS$11)+(N5123*BS$12)+(X5123*BS$13)+(R5123*BS$14)+(V5123*BS$15)+(Z5123*BS$16)</f>
        <v>0</v>
      </c>
      <c r="BQ5123" s="555">
        <f>((AZ5123-BB5123)*BS$18)+((AT5123-AV5123)*BS$17)+(H5123*BS$19)+(P5123*BS$20)</f>
        <v>0</v>
      </c>
      <c r="BR5123" s="65"/>
      <c r="BS5123" s="65"/>
      <c r="BT5123" s="268"/>
    </row>
    <row r="5124" spans="1:75" ht="22.5" hidden="1" customHeight="1" thickBot="1" x14ac:dyDescent="0.3">
      <c r="A5124" s="268"/>
      <c r="B5124" s="679"/>
      <c r="C5124" s="690" t="str">
        <f>IF(ROSTER!D$46="","",ROSTER!D$46)</f>
        <v/>
      </c>
      <c r="D5124" s="691"/>
      <c r="E5124" s="668"/>
      <c r="F5124" s="681"/>
      <c r="G5124" s="664"/>
      <c r="H5124" s="585"/>
      <c r="I5124" s="586"/>
      <c r="J5124" s="571"/>
      <c r="K5124" s="572"/>
      <c r="L5124" s="575"/>
      <c r="M5124" s="576"/>
      <c r="N5124" s="649"/>
      <c r="O5124" s="650"/>
      <c r="P5124" s="571"/>
      <c r="Q5124" s="572"/>
      <c r="R5124" s="575"/>
      <c r="S5124" s="576"/>
      <c r="T5124" s="581"/>
      <c r="U5124" s="582"/>
      <c r="V5124" s="585"/>
      <c r="W5124" s="586"/>
      <c r="X5124" s="571"/>
      <c r="Y5124" s="586"/>
      <c r="Z5124" s="571"/>
      <c r="AA5124" s="586"/>
      <c r="AB5124" s="571"/>
      <c r="AC5124" s="572"/>
      <c r="AD5124" s="575"/>
      <c r="AE5124" s="576"/>
      <c r="AF5124" s="559"/>
      <c r="AG5124" s="560"/>
      <c r="AH5124" s="571"/>
      <c r="AI5124" s="572"/>
      <c r="AJ5124" s="575"/>
      <c r="AK5124" s="576"/>
      <c r="AL5124" s="559"/>
      <c r="AM5124" s="560"/>
      <c r="AN5124" s="571"/>
      <c r="AO5124" s="572"/>
      <c r="AP5124" s="575"/>
      <c r="AQ5124" s="576"/>
      <c r="AR5124" s="559"/>
      <c r="AS5124" s="560"/>
      <c r="AT5124" s="563"/>
      <c r="AU5124" s="564"/>
      <c r="AV5124" s="567"/>
      <c r="AW5124" s="568"/>
      <c r="AX5124" s="559"/>
      <c r="AY5124" s="560"/>
      <c r="AZ5124" s="571"/>
      <c r="BA5124" s="572"/>
      <c r="BB5124" s="575"/>
      <c r="BC5124" s="576"/>
      <c r="BD5124" s="559"/>
      <c r="BE5124" s="560"/>
      <c r="BF5124" s="563"/>
      <c r="BG5124" s="564"/>
      <c r="BH5124" s="567"/>
      <c r="BI5124" s="568"/>
      <c r="BJ5124" s="559"/>
      <c r="BK5124" s="560"/>
      <c r="BL5124" s="631"/>
      <c r="BM5124" s="632"/>
      <c r="BN5124" s="633"/>
      <c r="BO5124" s="609"/>
      <c r="BP5124" s="635"/>
      <c r="BQ5124" s="556"/>
      <c r="BR5124" s="65"/>
      <c r="BS5124" s="65"/>
      <c r="BT5124" s="268"/>
    </row>
    <row r="5125" spans="1:75" s="79" customFormat="1" ht="33.4" hidden="1" customHeight="1" x14ac:dyDescent="0.45">
      <c r="A5125" s="278"/>
      <c r="B5125" s="671"/>
      <c r="C5125" s="611"/>
      <c r="D5125" s="611" t="s">
        <v>10</v>
      </c>
      <c r="E5125" s="612"/>
      <c r="F5125" s="78"/>
      <c r="G5125" s="78"/>
      <c r="H5125" s="547">
        <f>SUM(H5085:I5124)</f>
        <v>0</v>
      </c>
      <c r="I5125" s="548"/>
      <c r="J5125" s="547">
        <f>SUM(J5085:K5124)</f>
        <v>0</v>
      </c>
      <c r="K5125" s="548"/>
      <c r="L5125" s="551">
        <f>SUM(L5085:M5124)</f>
        <v>0</v>
      </c>
      <c r="M5125" s="636"/>
      <c r="N5125" s="533">
        <f>L5125+J5125</f>
        <v>0</v>
      </c>
      <c r="O5125" s="534"/>
      <c r="P5125" s="551">
        <f>SUM(P5085:Q5124)</f>
        <v>0</v>
      </c>
      <c r="Q5125" s="548"/>
      <c r="R5125" s="551">
        <f>SUM(R5085:S5124)</f>
        <v>0</v>
      </c>
      <c r="S5125" s="636"/>
      <c r="T5125" s="533">
        <f>R5125-P5125</f>
        <v>0</v>
      </c>
      <c r="U5125" s="534"/>
      <c r="V5125" s="551">
        <f>SUM(V5085:W5124)</f>
        <v>0</v>
      </c>
      <c r="W5125" s="636"/>
      <c r="X5125" s="547">
        <f>SUM(X5085:Y5124)</f>
        <v>0</v>
      </c>
      <c r="Y5125" s="534"/>
      <c r="Z5125" s="547">
        <f>SUM(Z5085:AA5124)</f>
        <v>0</v>
      </c>
      <c r="AA5125" s="534"/>
      <c r="AB5125" s="636">
        <f>SUM(AB5085:AC5124)</f>
        <v>0</v>
      </c>
      <c r="AC5125" s="548"/>
      <c r="AD5125" s="551">
        <f>SUM(AD5085:AE5124)</f>
        <v>0</v>
      </c>
      <c r="AE5125" s="636"/>
      <c r="AF5125" s="533">
        <f>IF(AB5125=0,0,(AD5125/AB5125)*100)</f>
        <v>0</v>
      </c>
      <c r="AG5125" s="534"/>
      <c r="AH5125" s="551">
        <f>SUM(AH5085:AI5124)</f>
        <v>0</v>
      </c>
      <c r="AI5125" s="548"/>
      <c r="AJ5125" s="551">
        <f>SUM(AJ5085:AK5124)</f>
        <v>0</v>
      </c>
      <c r="AK5125" s="636"/>
      <c r="AL5125" s="533">
        <f>IF(AH5125=0,0,(AJ5125/AH5125)*100)</f>
        <v>0</v>
      </c>
      <c r="AM5125" s="534"/>
      <c r="AN5125" s="551">
        <f>SUM(AN5085:AO5124)</f>
        <v>0</v>
      </c>
      <c r="AO5125" s="548"/>
      <c r="AP5125" s="551">
        <f>SUM(AP5085:AQ5124)</f>
        <v>0</v>
      </c>
      <c r="AQ5125" s="636"/>
      <c r="AR5125" s="533">
        <f>IF(AN5125=0,0,(AP5125/AN5125)*100)</f>
        <v>0</v>
      </c>
      <c r="AS5125" s="534"/>
      <c r="AT5125" s="547">
        <f>AB5125+AH5125+AN5125</f>
        <v>0</v>
      </c>
      <c r="AU5125" s="548"/>
      <c r="AV5125" s="551">
        <f>AD5125+AJ5125+AP5125</f>
        <v>0</v>
      </c>
      <c r="AW5125" s="552"/>
      <c r="AX5125" s="533">
        <f>IF(AT5125=0,0,(AV5125/AT5125)*100)</f>
        <v>0</v>
      </c>
      <c r="AY5125" s="534"/>
      <c r="AZ5125" s="551">
        <f>SUM(AZ5085:BA5124)</f>
        <v>0</v>
      </c>
      <c r="BA5125" s="548"/>
      <c r="BB5125" s="551">
        <f>SUM(BB5085:BC5124)</f>
        <v>0</v>
      </c>
      <c r="BC5125" s="636"/>
      <c r="BD5125" s="533">
        <f>IF(AZ5125=0,0,(BB5125/AZ5125)*100)</f>
        <v>0</v>
      </c>
      <c r="BE5125" s="534"/>
      <c r="BF5125" s="547">
        <f>AT5125+AZ5125</f>
        <v>0</v>
      </c>
      <c r="BG5125" s="548"/>
      <c r="BH5125" s="551">
        <f>AV5125+BB5125</f>
        <v>0</v>
      </c>
      <c r="BI5125" s="552"/>
      <c r="BJ5125" s="533">
        <f>IF(BF5125=0,0,(BH5125/BF5125)*100)</f>
        <v>0</v>
      </c>
      <c r="BK5125" s="619"/>
      <c r="BL5125" s="621">
        <f>SUM(BL5085:BN5124)</f>
        <v>0</v>
      </c>
      <c r="BM5125" s="622"/>
      <c r="BN5125" s="623"/>
      <c r="BO5125" s="610">
        <f>SUM(BO5085:BO5124)</f>
        <v>0</v>
      </c>
      <c r="BP5125" s="709">
        <f>(BL5125*BS$11)+(N5125*BS$12)+(X5125*BS$13)+(R5125*BS$14)+(V5125*BS$15)+(Z5125*BS$16)</f>
        <v>0</v>
      </c>
      <c r="BQ5125" s="638">
        <f>((AZ5125-BB5125)*BS$18)+((AT5125-AV5125)*BS$17)+(H5125*BS$19)+(P5125*BS$20)</f>
        <v>0</v>
      </c>
      <c r="BR5125" s="77"/>
      <c r="BS5125" s="77"/>
      <c r="BT5125" s="278"/>
    </row>
    <row r="5126" spans="1:75" s="79" customFormat="1" ht="33.950000000000003" hidden="1" customHeight="1" thickBot="1" x14ac:dyDescent="0.5">
      <c r="A5126" s="278"/>
      <c r="B5126" s="672"/>
      <c r="C5126" s="673"/>
      <c r="D5126" s="673"/>
      <c r="E5126" s="721"/>
      <c r="F5126" s="80"/>
      <c r="G5126" s="80"/>
      <c r="H5126" s="549"/>
      <c r="I5126" s="550"/>
      <c r="J5126" s="549"/>
      <c r="K5126" s="550"/>
      <c r="L5126" s="553"/>
      <c r="M5126" s="637"/>
      <c r="N5126" s="535"/>
      <c r="O5126" s="536"/>
      <c r="P5126" s="553"/>
      <c r="Q5126" s="550"/>
      <c r="R5126" s="553"/>
      <c r="S5126" s="637"/>
      <c r="T5126" s="535"/>
      <c r="U5126" s="536"/>
      <c r="V5126" s="553"/>
      <c r="W5126" s="637"/>
      <c r="X5126" s="549"/>
      <c r="Y5126" s="536"/>
      <c r="Z5126" s="549"/>
      <c r="AA5126" s="536"/>
      <c r="AB5126" s="637"/>
      <c r="AC5126" s="550"/>
      <c r="AD5126" s="553"/>
      <c r="AE5126" s="637"/>
      <c r="AF5126" s="535"/>
      <c r="AG5126" s="536"/>
      <c r="AH5126" s="553"/>
      <c r="AI5126" s="550"/>
      <c r="AJ5126" s="553"/>
      <c r="AK5126" s="637"/>
      <c r="AL5126" s="535"/>
      <c r="AM5126" s="536"/>
      <c r="AN5126" s="553"/>
      <c r="AO5126" s="550"/>
      <c r="AP5126" s="553"/>
      <c r="AQ5126" s="637"/>
      <c r="AR5126" s="535"/>
      <c r="AS5126" s="536"/>
      <c r="AT5126" s="549"/>
      <c r="AU5126" s="550"/>
      <c r="AV5126" s="553"/>
      <c r="AW5126" s="554"/>
      <c r="AX5126" s="535"/>
      <c r="AY5126" s="536"/>
      <c r="AZ5126" s="553"/>
      <c r="BA5126" s="550"/>
      <c r="BB5126" s="553"/>
      <c r="BC5126" s="637"/>
      <c r="BD5126" s="535"/>
      <c r="BE5126" s="536"/>
      <c r="BF5126" s="549"/>
      <c r="BG5126" s="550"/>
      <c r="BH5126" s="553"/>
      <c r="BI5126" s="554"/>
      <c r="BJ5126" s="535"/>
      <c r="BK5126" s="620"/>
      <c r="BL5126" s="624"/>
      <c r="BM5126" s="625"/>
      <c r="BN5126" s="626"/>
      <c r="BO5126" s="609"/>
      <c r="BP5126" s="710"/>
      <c r="BQ5126" s="639"/>
      <c r="BR5126" s="77"/>
      <c r="BS5126" s="77"/>
      <c r="BT5126" s="278"/>
    </row>
    <row r="5127" spans="1:75" s="79" customFormat="1" ht="33" hidden="1" customHeight="1" thickBot="1" x14ac:dyDescent="0.5">
      <c r="A5127" s="278"/>
      <c r="B5127" s="671"/>
      <c r="C5127" s="611"/>
      <c r="D5127" s="611" t="s">
        <v>13</v>
      </c>
      <c r="E5127" s="612"/>
      <c r="F5127" s="82"/>
      <c r="G5127" s="117"/>
      <c r="H5127" s="541"/>
      <c r="I5127" s="545"/>
      <c r="J5127" s="541"/>
      <c r="K5127" s="545"/>
      <c r="L5127" s="537"/>
      <c r="M5127" s="538"/>
      <c r="N5127" s="533">
        <f>J5127+L5127</f>
        <v>0</v>
      </c>
      <c r="O5127" s="534"/>
      <c r="P5127" s="537"/>
      <c r="Q5127" s="545"/>
      <c r="R5127" s="537"/>
      <c r="S5127" s="538"/>
      <c r="T5127" s="533">
        <f>R5127-P5127</f>
        <v>0</v>
      </c>
      <c r="U5127" s="534"/>
      <c r="V5127" s="537"/>
      <c r="W5127" s="538"/>
      <c r="X5127" s="541"/>
      <c r="Y5127" s="542"/>
      <c r="Z5127" s="541"/>
      <c r="AA5127" s="542"/>
      <c r="AB5127" s="538"/>
      <c r="AC5127" s="545"/>
      <c r="AD5127" s="537"/>
      <c r="AE5127" s="538"/>
      <c r="AF5127" s="533">
        <f>IF(AB5127=0,0,(AD5127/AB5127)*100)</f>
        <v>0</v>
      </c>
      <c r="AG5127" s="534"/>
      <c r="AH5127" s="537"/>
      <c r="AI5127" s="545"/>
      <c r="AJ5127" s="537"/>
      <c r="AK5127" s="538"/>
      <c r="AL5127" s="533">
        <f>IF(AH5127=0,0,(AJ5127/AH5127)*100)</f>
        <v>0</v>
      </c>
      <c r="AM5127" s="534"/>
      <c r="AN5127" s="537"/>
      <c r="AO5127" s="545"/>
      <c r="AP5127" s="537"/>
      <c r="AQ5127" s="538"/>
      <c r="AR5127" s="533">
        <f>IF(AN5127=0,0,(AP5127/AN5127)*100)</f>
        <v>0</v>
      </c>
      <c r="AS5127" s="534"/>
      <c r="AT5127" s="547">
        <f>AB5127+AH5127+AN5127</f>
        <v>0</v>
      </c>
      <c r="AU5127" s="548"/>
      <c r="AV5127" s="551">
        <f>AD5127+AJ5127+AP5127</f>
        <v>0</v>
      </c>
      <c r="AW5127" s="552"/>
      <c r="AX5127" s="533">
        <f>IF(AT5127=0,0,(AV5127/AT5127)*100)</f>
        <v>0</v>
      </c>
      <c r="AY5127" s="534"/>
      <c r="AZ5127" s="537"/>
      <c r="BA5127" s="545"/>
      <c r="BB5127" s="537"/>
      <c r="BC5127" s="538"/>
      <c r="BD5127" s="533">
        <f>IF(AZ5127=0,0,(BB5127/AZ5127)*100)</f>
        <v>0</v>
      </c>
      <c r="BE5127" s="534"/>
      <c r="BF5127" s="547">
        <f>AT5127+AZ5127</f>
        <v>0</v>
      </c>
      <c r="BG5127" s="548"/>
      <c r="BH5127" s="551">
        <f>AV5127+BB5127</f>
        <v>0</v>
      </c>
      <c r="BI5127" s="552"/>
      <c r="BJ5127" s="533">
        <f>IF(BF5127=0,0,(BH5127/BF5127)*100)</f>
        <v>0</v>
      </c>
      <c r="BK5127" s="619"/>
      <c r="BL5127" s="621">
        <f>(AD5127*2)+(AJ5127*2)+(AP5127*3)+BB5127</f>
        <v>0</v>
      </c>
      <c r="BM5127" s="622"/>
      <c r="BN5127" s="623"/>
      <c r="BO5127" s="647"/>
      <c r="BP5127" s="83"/>
      <c r="BQ5127" s="84"/>
      <c r="BR5127" s="77"/>
      <c r="BS5127" s="77"/>
      <c r="BT5127" s="278"/>
    </row>
    <row r="5128" spans="1:75" s="79" customFormat="1" ht="33.75" hidden="1" customHeight="1" thickBot="1" x14ac:dyDescent="0.5">
      <c r="A5128" s="278"/>
      <c r="B5128" s="232"/>
      <c r="C5128" s="257"/>
      <c r="D5128" s="613"/>
      <c r="E5128" s="614"/>
      <c r="F5128" s="86"/>
      <c r="G5128" s="86"/>
      <c r="H5128" s="543"/>
      <c r="I5128" s="546"/>
      <c r="J5128" s="543"/>
      <c r="K5128" s="546"/>
      <c r="L5128" s="539"/>
      <c r="M5128" s="540"/>
      <c r="N5128" s="535"/>
      <c r="O5128" s="536"/>
      <c r="P5128" s="539"/>
      <c r="Q5128" s="546"/>
      <c r="R5128" s="539"/>
      <c r="S5128" s="540"/>
      <c r="T5128" s="535"/>
      <c r="U5128" s="536"/>
      <c r="V5128" s="539"/>
      <c r="W5128" s="540"/>
      <c r="X5128" s="543"/>
      <c r="Y5128" s="544"/>
      <c r="Z5128" s="543"/>
      <c r="AA5128" s="544"/>
      <c r="AB5128" s="540"/>
      <c r="AC5128" s="546"/>
      <c r="AD5128" s="539"/>
      <c r="AE5128" s="540"/>
      <c r="AF5128" s="535"/>
      <c r="AG5128" s="536"/>
      <c r="AH5128" s="539"/>
      <c r="AI5128" s="546"/>
      <c r="AJ5128" s="539"/>
      <c r="AK5128" s="540"/>
      <c r="AL5128" s="535"/>
      <c r="AM5128" s="536"/>
      <c r="AN5128" s="539"/>
      <c r="AO5128" s="546"/>
      <c r="AP5128" s="539"/>
      <c r="AQ5128" s="540"/>
      <c r="AR5128" s="535"/>
      <c r="AS5128" s="536"/>
      <c r="AT5128" s="549"/>
      <c r="AU5128" s="550"/>
      <c r="AV5128" s="553"/>
      <c r="AW5128" s="554"/>
      <c r="AX5128" s="535"/>
      <c r="AY5128" s="536"/>
      <c r="AZ5128" s="539"/>
      <c r="BA5128" s="546"/>
      <c r="BB5128" s="539"/>
      <c r="BC5128" s="540"/>
      <c r="BD5128" s="535"/>
      <c r="BE5128" s="536"/>
      <c r="BF5128" s="549"/>
      <c r="BG5128" s="550"/>
      <c r="BH5128" s="553"/>
      <c r="BI5128" s="554"/>
      <c r="BJ5128" s="535"/>
      <c r="BK5128" s="620"/>
      <c r="BL5128" s="624"/>
      <c r="BM5128" s="625"/>
      <c r="BN5128" s="626"/>
      <c r="BO5128" s="648"/>
      <c r="BP5128" s="222"/>
      <c r="BQ5128" s="222"/>
      <c r="BR5128" s="77"/>
      <c r="BS5128" s="77"/>
      <c r="BT5128" s="278"/>
    </row>
    <row r="5129" spans="1:75" ht="16.5" hidden="1" customHeight="1" thickTop="1" thickBot="1" x14ac:dyDescent="0.5">
      <c r="A5129" s="268"/>
      <c r="B5129" s="229"/>
      <c r="C5129" s="195"/>
      <c r="D5129" s="195"/>
      <c r="E5129" s="195"/>
      <c r="F5129" s="195"/>
      <c r="G5129" s="195"/>
      <c r="H5129" s="195"/>
      <c r="I5129" s="195"/>
      <c r="J5129" s="195"/>
      <c r="K5129" s="195"/>
      <c r="L5129" s="195"/>
      <c r="M5129" s="195"/>
      <c r="N5129" s="195"/>
      <c r="O5129" s="195"/>
      <c r="P5129" s="195"/>
      <c r="Q5129" s="195"/>
      <c r="R5129" s="195"/>
      <c r="S5129" s="195"/>
      <c r="T5129" s="195"/>
      <c r="U5129" s="195"/>
      <c r="V5129" s="195"/>
      <c r="W5129" s="195"/>
      <c r="X5129" s="195"/>
      <c r="Y5129" s="195"/>
      <c r="Z5129" s="195"/>
      <c r="AA5129" s="195"/>
      <c r="AB5129" s="195"/>
      <c r="AC5129" s="195"/>
      <c r="AD5129" s="195"/>
      <c r="AE5129" s="195"/>
      <c r="AF5129" s="198"/>
      <c r="AG5129" s="198"/>
      <c r="AH5129" s="195"/>
      <c r="AI5129" s="195"/>
      <c r="AJ5129" s="195"/>
      <c r="AK5129" s="195"/>
      <c r="AL5129" s="195"/>
      <c r="AM5129" s="195"/>
      <c r="AN5129" s="195"/>
      <c r="AO5129" s="195"/>
      <c r="AP5129" s="195"/>
      <c r="AQ5129" s="195"/>
      <c r="AR5129" s="195"/>
      <c r="AS5129" s="195"/>
      <c r="AT5129" s="195"/>
      <c r="AU5129" s="195"/>
      <c r="AV5129" s="195"/>
      <c r="AW5129" s="195"/>
      <c r="AX5129" s="195"/>
      <c r="AY5129" s="195"/>
      <c r="AZ5129" s="195"/>
      <c r="BA5129" s="195"/>
      <c r="BB5129" s="195"/>
      <c r="BC5129" s="195"/>
      <c r="BD5129" s="195"/>
      <c r="BE5129" s="195"/>
      <c r="BF5129" s="195"/>
      <c r="BG5129" s="195"/>
      <c r="BH5129" s="195"/>
      <c r="BI5129" s="195"/>
      <c r="BJ5129" s="195"/>
      <c r="BK5129" s="195"/>
      <c r="BL5129" s="195"/>
      <c r="BM5129" s="195"/>
      <c r="BN5129" s="195"/>
      <c r="BO5129" s="247"/>
      <c r="BP5129" s="600">
        <f>IF((J5125+L5127)=0,0,(J5125/(J5125+L5127)*100)%)</f>
        <v>0</v>
      </c>
      <c r="BQ5129" s="601"/>
      <c r="BR5129" s="600">
        <f>IF((L5125+J5127)=0,0,(L5125/(L5125+J5127)*100)%)</f>
        <v>0</v>
      </c>
      <c r="BS5129" s="601"/>
      <c r="BT5129" s="268"/>
    </row>
    <row r="5130" spans="1:75" s="85" customFormat="1" ht="79.5" hidden="1" customHeight="1" thickTop="1" thickBot="1" x14ac:dyDescent="0.55000000000000004">
      <c r="A5130" s="279"/>
      <c r="B5130" s="682" t="s">
        <v>59</v>
      </c>
      <c r="C5130" s="683"/>
      <c r="D5130" s="608" t="s">
        <v>53</v>
      </c>
      <c r="E5130" s="608"/>
      <c r="F5130" s="608"/>
      <c r="G5130" s="730"/>
      <c r="H5130" s="589"/>
      <c r="I5130" s="590"/>
      <c r="J5130" s="591"/>
      <c r="K5130" s="200"/>
      <c r="L5130" s="589"/>
      <c r="M5130" s="590"/>
      <c r="N5130" s="591"/>
      <c r="O5130" s="592" t="s">
        <v>46</v>
      </c>
      <c r="P5130" s="593"/>
      <c r="Q5130" s="593"/>
      <c r="R5130" s="593"/>
      <c r="S5130" s="589"/>
      <c r="T5130" s="590"/>
      <c r="U5130" s="591"/>
      <c r="V5130" s="200"/>
      <c r="W5130" s="589"/>
      <c r="X5130" s="590"/>
      <c r="Y5130" s="591"/>
      <c r="Z5130" s="592" t="s">
        <v>48</v>
      </c>
      <c r="AA5130" s="593"/>
      <c r="AB5130" s="593"/>
      <c r="AC5130" s="594"/>
      <c r="AD5130" s="589"/>
      <c r="AE5130" s="590"/>
      <c r="AF5130" s="591"/>
      <c r="AG5130" s="200"/>
      <c r="AH5130" s="589"/>
      <c r="AI5130" s="590"/>
      <c r="AJ5130" s="591"/>
      <c r="AK5130" s="592" t="s">
        <v>52</v>
      </c>
      <c r="AL5130" s="593"/>
      <c r="AM5130" s="593"/>
      <c r="AN5130" s="594"/>
      <c r="AO5130" s="589"/>
      <c r="AP5130" s="590"/>
      <c r="AQ5130" s="591"/>
      <c r="AR5130" s="204"/>
      <c r="AS5130" s="589"/>
      <c r="AT5130" s="590"/>
      <c r="AU5130" s="591"/>
      <c r="AV5130" s="258"/>
      <c r="AW5130" s="258"/>
      <c r="AX5130" s="258"/>
      <c r="AY5130" s="258"/>
      <c r="AZ5130" s="532" t="s">
        <v>20</v>
      </c>
      <c r="BA5130" s="532"/>
      <c r="BB5130" s="532"/>
      <c r="BC5130" s="532"/>
      <c r="BD5130" s="615"/>
      <c r="BE5130" s="616">
        <f>BL5125</f>
        <v>0</v>
      </c>
      <c r="BF5130" s="617"/>
      <c r="BG5130" s="618"/>
      <c r="BH5130" s="205"/>
      <c r="BI5130" s="616">
        <f>BL5127</f>
        <v>0</v>
      </c>
      <c r="BJ5130" s="617"/>
      <c r="BK5130" s="618"/>
      <c r="BL5130" s="206"/>
      <c r="BM5130" s="206"/>
      <c r="BN5130" s="206"/>
      <c r="BO5130" s="248"/>
      <c r="BP5130" s="87"/>
      <c r="BQ5130" s="87"/>
      <c r="BR5130" s="81"/>
      <c r="BS5130" s="81"/>
      <c r="BT5130" s="279"/>
    </row>
    <row r="5131" spans="1:75" ht="15.6" hidden="1" customHeight="1" thickTop="1" thickBot="1" x14ac:dyDescent="0.55000000000000004">
      <c r="A5131" s="268"/>
      <c r="B5131" s="230"/>
      <c r="C5131" s="191"/>
      <c r="D5131" s="196"/>
      <c r="E5131" s="196"/>
      <c r="F5131" s="199"/>
      <c r="G5131" s="199"/>
      <c r="H5131" s="202"/>
      <c r="I5131" s="202"/>
      <c r="J5131" s="202"/>
      <c r="K5131" s="202"/>
      <c r="L5131" s="202"/>
      <c r="M5131" s="202"/>
      <c r="N5131" s="202"/>
      <c r="O5131" s="199"/>
      <c r="P5131" s="199"/>
      <c r="Q5131" s="199"/>
      <c r="R5131" s="199"/>
      <c r="S5131" s="202"/>
      <c r="T5131" s="202"/>
      <c r="U5131" s="202"/>
      <c r="V5131" s="201"/>
      <c r="W5131" s="202"/>
      <c r="X5131" s="202"/>
      <c r="Y5131" s="202"/>
      <c r="Z5131" s="199"/>
      <c r="AA5131" s="199"/>
      <c r="AB5131" s="199"/>
      <c r="AC5131" s="199"/>
      <c r="AD5131" s="202"/>
      <c r="AE5131" s="202"/>
      <c r="AF5131" s="202"/>
      <c r="AG5131" s="202"/>
      <c r="AH5131" s="201"/>
      <c r="AI5131" s="201"/>
      <c r="AJ5131" s="202"/>
      <c r="AK5131" s="199"/>
      <c r="AL5131" s="199"/>
      <c r="AM5131" s="199"/>
      <c r="AN5131" s="199"/>
      <c r="AO5131" s="202"/>
      <c r="AP5131" s="202"/>
      <c r="AQ5131" s="202"/>
      <c r="AR5131" s="202"/>
      <c r="AS5131" s="202"/>
      <c r="AT5131" s="204"/>
      <c r="AU5131" s="204"/>
      <c r="AV5131" s="207"/>
      <c r="AW5131" s="207"/>
      <c r="AX5131" s="207"/>
      <c r="AY5131" s="207"/>
      <c r="AZ5131" s="199"/>
      <c r="BA5131" s="208"/>
      <c r="BB5131" s="208"/>
      <c r="BC5131" s="209"/>
      <c r="BD5131" s="210"/>
      <c r="BE5131" s="211"/>
      <c r="BF5131" s="211"/>
      <c r="BG5131" s="204"/>
      <c r="BH5131" s="212"/>
      <c r="BI5131" s="213"/>
      <c r="BJ5131" s="213"/>
      <c r="BK5131" s="204"/>
      <c r="BL5131" s="207"/>
      <c r="BM5131" s="207"/>
      <c r="BN5131" s="207"/>
      <c r="BO5131" s="249"/>
      <c r="BP5131" s="88"/>
      <c r="BQ5131" s="88"/>
      <c r="BR5131" s="65"/>
      <c r="BS5131" s="65"/>
      <c r="BT5131" s="268"/>
    </row>
    <row r="5132" spans="1:75" s="85" customFormat="1" ht="79.5" hidden="1" customHeight="1" thickTop="1" thickBot="1" x14ac:dyDescent="0.55000000000000004">
      <c r="A5132" s="279"/>
      <c r="B5132" s="531" t="s">
        <v>45</v>
      </c>
      <c r="C5132" s="532"/>
      <c r="D5132" s="608" t="s">
        <v>54</v>
      </c>
      <c r="E5132" s="608"/>
      <c r="F5132" s="608"/>
      <c r="G5132" s="730"/>
      <c r="H5132" s="616">
        <f>H5130</f>
        <v>0</v>
      </c>
      <c r="I5132" s="617"/>
      <c r="J5132" s="618"/>
      <c r="K5132" s="200"/>
      <c r="L5132" s="616">
        <f>L5130</f>
        <v>0</v>
      </c>
      <c r="M5132" s="617"/>
      <c r="N5132" s="618"/>
      <c r="O5132" s="592" t="s">
        <v>50</v>
      </c>
      <c r="P5132" s="593"/>
      <c r="Q5132" s="593"/>
      <c r="R5132" s="593"/>
      <c r="S5132" s="616">
        <f>S5130-H5130</f>
        <v>0</v>
      </c>
      <c r="T5132" s="617"/>
      <c r="U5132" s="618"/>
      <c r="V5132" s="200"/>
      <c r="W5132" s="616">
        <f>W5130-L5130</f>
        <v>0</v>
      </c>
      <c r="X5132" s="617"/>
      <c r="Y5132" s="618"/>
      <c r="Z5132" s="592" t="s">
        <v>49</v>
      </c>
      <c r="AA5132" s="593"/>
      <c r="AB5132" s="593"/>
      <c r="AC5132" s="594"/>
      <c r="AD5132" s="616">
        <f>AD5130-S5130</f>
        <v>0</v>
      </c>
      <c r="AE5132" s="617"/>
      <c r="AF5132" s="618"/>
      <c r="AG5132" s="200"/>
      <c r="AH5132" s="616">
        <f>AH5130-W5130</f>
        <v>0</v>
      </c>
      <c r="AI5132" s="617"/>
      <c r="AJ5132" s="618"/>
      <c r="AK5132" s="592" t="s">
        <v>51</v>
      </c>
      <c r="AL5132" s="593"/>
      <c r="AM5132" s="593"/>
      <c r="AN5132" s="594"/>
      <c r="AO5132" s="616">
        <f>AO5130-AD5130</f>
        <v>0</v>
      </c>
      <c r="AP5132" s="617"/>
      <c r="AQ5132" s="618"/>
      <c r="AR5132" s="204"/>
      <c r="AS5132" s="616">
        <f>AS5130-AH5130</f>
        <v>0</v>
      </c>
      <c r="AT5132" s="617"/>
      <c r="AU5132" s="618"/>
      <c r="AV5132" s="258"/>
      <c r="AW5132" s="258"/>
      <c r="AX5132" s="258"/>
      <c r="AY5132" s="258"/>
      <c r="AZ5132" s="532" t="s">
        <v>44</v>
      </c>
      <c r="BA5132" s="532"/>
      <c r="BB5132" s="532"/>
      <c r="BC5132" s="532"/>
      <c r="BD5132" s="615"/>
      <c r="BE5132" s="616">
        <f>BE5130-AO5130</f>
        <v>0</v>
      </c>
      <c r="BF5132" s="617"/>
      <c r="BG5132" s="618"/>
      <c r="BH5132" s="214"/>
      <c r="BI5132" s="616">
        <f>BI5130-AS5130</f>
        <v>0</v>
      </c>
      <c r="BJ5132" s="617"/>
      <c r="BK5132" s="618"/>
      <c r="BL5132" s="206"/>
      <c r="BM5132" s="206"/>
      <c r="BN5132" s="206"/>
      <c r="BO5132" s="248"/>
      <c r="BP5132" s="87"/>
      <c r="BQ5132" s="87"/>
      <c r="BR5132" s="81"/>
      <c r="BS5132" s="81"/>
      <c r="BT5132" s="279"/>
      <c r="BW5132" s="79"/>
    </row>
    <row r="5133" spans="1:75" ht="18.75" hidden="1" customHeight="1" thickTop="1" thickBot="1" x14ac:dyDescent="0.5">
      <c r="A5133" s="268"/>
      <c r="B5133" s="231"/>
      <c r="C5133" s="197"/>
      <c r="D5133" s="197"/>
      <c r="E5133" s="197"/>
      <c r="F5133" s="254"/>
      <c r="G5133" s="254"/>
      <c r="H5133" s="197"/>
      <c r="I5133" s="197"/>
      <c r="J5133" s="197"/>
      <c r="K5133" s="197"/>
      <c r="L5133" s="197"/>
      <c r="M5133" s="197"/>
      <c r="N5133" s="197"/>
      <c r="O5133" s="197"/>
      <c r="P5133" s="197"/>
      <c r="Q5133" s="197"/>
      <c r="R5133" s="197"/>
      <c r="S5133" s="197"/>
      <c r="T5133" s="197"/>
      <c r="U5133" s="197"/>
      <c r="V5133" s="197"/>
      <c r="W5133" s="197"/>
      <c r="X5133" s="197"/>
      <c r="Y5133" s="197"/>
      <c r="Z5133" s="197"/>
      <c r="AA5133" s="197"/>
      <c r="AB5133" s="197"/>
      <c r="AC5133" s="197"/>
      <c r="AD5133" s="197"/>
      <c r="AE5133" s="197"/>
      <c r="AF5133" s="203"/>
      <c r="AG5133" s="203"/>
      <c r="AH5133" s="197"/>
      <c r="AI5133" s="197"/>
      <c r="AJ5133" s="197"/>
      <c r="AK5133" s="197"/>
      <c r="AL5133" s="197"/>
      <c r="AM5133" s="197"/>
      <c r="AN5133" s="197"/>
      <c r="AO5133" s="197"/>
      <c r="AP5133" s="197"/>
      <c r="AQ5133" s="197"/>
      <c r="AR5133" s="197"/>
      <c r="AS5133" s="197"/>
      <c r="AT5133" s="197"/>
      <c r="AU5133" s="197"/>
      <c r="AV5133" s="197"/>
      <c r="AW5133" s="197"/>
      <c r="AX5133" s="197"/>
      <c r="AY5133" s="197"/>
      <c r="AZ5133" s="197"/>
      <c r="BA5133" s="640" t="s">
        <v>153</v>
      </c>
      <c r="BB5133" s="640"/>
      <c r="BC5133" s="640"/>
      <c r="BD5133" s="640"/>
      <c r="BE5133" s="640"/>
      <c r="BF5133" s="640"/>
      <c r="BG5133" s="640"/>
      <c r="BH5133" s="640"/>
      <c r="BI5133" s="640"/>
      <c r="BJ5133" s="640"/>
      <c r="BK5133" s="640"/>
      <c r="BL5133" s="640"/>
      <c r="BM5133" s="640"/>
      <c r="BN5133" s="640"/>
      <c r="BO5133" s="250"/>
      <c r="BP5133" s="89"/>
      <c r="BQ5133" s="89"/>
      <c r="BR5133" s="65"/>
      <c r="BS5133" s="65"/>
      <c r="BT5133" s="268"/>
    </row>
    <row r="5134" spans="1:75" s="255" customFormat="1" ht="13.5" hidden="1" customHeight="1" thickTop="1" x14ac:dyDescent="0.45">
      <c r="A5134" s="268"/>
      <c r="B5134" s="269"/>
      <c r="C5134" s="268"/>
      <c r="D5134" s="268"/>
      <c r="E5134" s="268"/>
      <c r="F5134" s="270"/>
      <c r="G5134" s="270"/>
      <c r="H5134" s="268"/>
      <c r="I5134" s="268"/>
      <c r="J5134" s="268"/>
      <c r="K5134" s="268"/>
      <c r="L5134" s="268"/>
      <c r="M5134" s="268"/>
      <c r="N5134" s="268"/>
      <c r="O5134" s="268"/>
      <c r="P5134" s="268"/>
      <c r="Q5134" s="268"/>
      <c r="R5134" s="268"/>
      <c r="S5134" s="268"/>
      <c r="T5134" s="268"/>
      <c r="U5134" s="268"/>
      <c r="V5134" s="268"/>
      <c r="W5134" s="268"/>
      <c r="X5134" s="268"/>
      <c r="Y5134" s="268"/>
      <c r="Z5134" s="268"/>
      <c r="AA5134" s="268"/>
      <c r="AB5134" s="268"/>
      <c r="AC5134" s="268"/>
      <c r="AD5134" s="268"/>
      <c r="AE5134" s="268"/>
      <c r="AF5134" s="271"/>
      <c r="AG5134" s="271"/>
      <c r="AH5134" s="268"/>
      <c r="AI5134" s="268"/>
      <c r="AJ5134" s="268"/>
      <c r="AK5134" s="268"/>
      <c r="AL5134" s="268"/>
      <c r="AM5134" s="268"/>
      <c r="AN5134" s="268"/>
      <c r="AO5134" s="268"/>
      <c r="AP5134" s="268"/>
      <c r="AQ5134" s="268"/>
      <c r="AR5134" s="268"/>
      <c r="AS5134" s="268"/>
      <c r="AT5134" s="268"/>
      <c r="AU5134" s="268"/>
      <c r="AV5134" s="268"/>
      <c r="AW5134" s="268"/>
      <c r="AX5134" s="268"/>
      <c r="AY5134" s="268"/>
      <c r="AZ5134" s="268"/>
      <c r="BA5134" s="268"/>
      <c r="BB5134" s="268"/>
      <c r="BC5134" s="268"/>
      <c r="BD5134" s="268"/>
      <c r="BE5134" s="268"/>
      <c r="BF5134" s="268"/>
      <c r="BG5134" s="268"/>
      <c r="BH5134" s="268"/>
      <c r="BI5134" s="268"/>
      <c r="BJ5134" s="268"/>
      <c r="BK5134" s="268"/>
      <c r="BL5134" s="268"/>
      <c r="BM5134" s="268"/>
      <c r="BN5134" s="268"/>
      <c r="BO5134" s="272"/>
      <c r="BP5134" s="272"/>
      <c r="BQ5134" s="272"/>
      <c r="BR5134" s="268"/>
      <c r="BS5134" s="268"/>
      <c r="BT5134" s="268"/>
    </row>
    <row r="5135" spans="1:75" s="69" customFormat="1" ht="33.75" hidden="1" x14ac:dyDescent="0.5">
      <c r="A5135" s="273"/>
      <c r="B5135" s="695" t="s">
        <v>9</v>
      </c>
      <c r="C5135" s="695"/>
      <c r="D5135" s="695"/>
      <c r="E5135" s="695"/>
      <c r="F5135" s="695"/>
      <c r="G5135" s="695"/>
      <c r="H5135" s="695"/>
      <c r="I5135" s="695"/>
      <c r="J5135" s="695"/>
      <c r="K5135" s="695"/>
      <c r="L5135" s="695"/>
      <c r="M5135" s="695"/>
      <c r="N5135" s="695"/>
      <c r="O5135" s="695"/>
      <c r="P5135" s="695"/>
      <c r="Q5135" s="695"/>
      <c r="R5135" s="695"/>
      <c r="S5135" s="695"/>
      <c r="T5135" s="695"/>
      <c r="U5135" s="695"/>
      <c r="V5135" s="695"/>
      <c r="W5135" s="695"/>
      <c r="X5135" s="695"/>
      <c r="Y5135" s="695"/>
      <c r="Z5135" s="695"/>
      <c r="AA5135" s="695"/>
      <c r="AB5135" s="695"/>
      <c r="AC5135" s="695"/>
      <c r="AD5135" s="695"/>
      <c r="AE5135" s="695"/>
      <c r="AF5135" s="695"/>
      <c r="AG5135" s="695"/>
      <c r="AH5135" s="695"/>
      <c r="AI5135" s="695"/>
      <c r="AJ5135" s="695"/>
      <c r="AK5135" s="695"/>
      <c r="AL5135" s="695"/>
      <c r="AM5135" s="695"/>
      <c r="AN5135" s="695"/>
      <c r="AO5135" s="695"/>
      <c r="AP5135" s="695"/>
      <c r="AQ5135" s="695"/>
      <c r="AR5135" s="695"/>
      <c r="AS5135" s="695"/>
      <c r="AT5135" s="695"/>
      <c r="AU5135" s="695"/>
      <c r="AV5135" s="695"/>
      <c r="AW5135" s="695"/>
      <c r="AX5135" s="695"/>
      <c r="AY5135" s="695"/>
      <c r="AZ5135" s="695"/>
      <c r="BA5135" s="695"/>
      <c r="BB5135" s="695"/>
      <c r="BC5135" s="695"/>
      <c r="BD5135" s="695"/>
      <c r="BE5135" s="695"/>
      <c r="BF5135" s="695"/>
      <c r="BG5135" s="695"/>
      <c r="BH5135" s="695"/>
      <c r="BI5135" s="695"/>
      <c r="BJ5135" s="695"/>
      <c r="BK5135" s="695"/>
      <c r="BL5135" s="695"/>
      <c r="BM5135" s="695"/>
      <c r="BN5135" s="695"/>
      <c r="BO5135" s="175"/>
      <c r="BP5135" s="175"/>
      <c r="BQ5135" s="175"/>
      <c r="BR5135" s="68"/>
      <c r="BS5135" s="68"/>
      <c r="BT5135" s="273"/>
    </row>
    <row r="5136" spans="1:75" ht="10.9" hidden="1" customHeight="1" x14ac:dyDescent="0.45">
      <c r="A5136" s="268"/>
      <c r="B5136" s="227"/>
      <c r="C5136" s="177"/>
      <c r="D5136" s="177"/>
      <c r="E5136" s="177"/>
      <c r="F5136" s="178"/>
      <c r="G5136" s="178"/>
      <c r="H5136" s="177"/>
      <c r="I5136" s="177"/>
      <c r="J5136" s="177"/>
      <c r="K5136" s="177"/>
      <c r="L5136" s="177"/>
      <c r="M5136" s="177"/>
      <c r="N5136" s="177"/>
      <c r="O5136" s="177"/>
      <c r="P5136" s="177"/>
      <c r="Q5136" s="177"/>
      <c r="R5136" s="177"/>
      <c r="S5136" s="177"/>
      <c r="T5136" s="177"/>
      <c r="U5136" s="177"/>
      <c r="V5136" s="177"/>
      <c r="W5136" s="177"/>
      <c r="X5136" s="177"/>
      <c r="Y5136" s="177"/>
      <c r="Z5136" s="177"/>
      <c r="AA5136" s="177"/>
      <c r="AB5136" s="177"/>
      <c r="AC5136" s="177"/>
      <c r="AD5136" s="177"/>
      <c r="AE5136" s="177"/>
      <c r="AF5136" s="179"/>
      <c r="AG5136" s="179"/>
      <c r="AH5136" s="177"/>
      <c r="AI5136" s="177"/>
      <c r="AJ5136" s="177"/>
      <c r="AK5136" s="177"/>
      <c r="AL5136" s="177"/>
      <c r="AM5136" s="177"/>
      <c r="AN5136" s="177"/>
      <c r="AO5136" s="177"/>
      <c r="AP5136" s="177"/>
      <c r="AQ5136" s="177"/>
      <c r="AR5136" s="177"/>
      <c r="AS5136" s="177"/>
      <c r="AT5136" s="177"/>
      <c r="AU5136" s="177"/>
      <c r="AV5136" s="177"/>
      <c r="AW5136" s="177"/>
      <c r="AX5136" s="177"/>
      <c r="AY5136" s="177"/>
      <c r="AZ5136" s="177"/>
      <c r="BA5136" s="177"/>
      <c r="BB5136" s="177"/>
      <c r="BC5136" s="177"/>
      <c r="BD5136" s="177"/>
      <c r="BE5136" s="177"/>
      <c r="BF5136" s="177"/>
      <c r="BG5136" s="177"/>
      <c r="BH5136" s="177"/>
      <c r="BI5136" s="177"/>
      <c r="BJ5136" s="177"/>
      <c r="BK5136" s="177"/>
      <c r="BL5136" s="177"/>
      <c r="BM5136" s="177"/>
      <c r="BN5136" s="259"/>
      <c r="BO5136" s="245"/>
      <c r="BP5136" s="259"/>
      <c r="BQ5136" s="259"/>
      <c r="BR5136" s="65"/>
      <c r="BS5136" s="65"/>
      <c r="BT5136" s="268"/>
    </row>
    <row r="5137" spans="1:72" s="70" customFormat="1" ht="36.75" hidden="1" customHeight="1" x14ac:dyDescent="0.45">
      <c r="A5137" s="274"/>
      <c r="B5137" s="227"/>
      <c r="C5137" s="176"/>
      <c r="D5137" s="226" t="s">
        <v>10</v>
      </c>
      <c r="E5137" s="713" t="str">
        <f>IF(ROSTER!D$3="","",ROSTER!D$3)</f>
        <v/>
      </c>
      <c r="F5137" s="713"/>
      <c r="G5137" s="713"/>
      <c r="H5137" s="713"/>
      <c r="I5137" s="713"/>
      <c r="J5137" s="713"/>
      <c r="K5137" s="713"/>
      <c r="L5137" s="713"/>
      <c r="M5137" s="713"/>
      <c r="N5137" s="713"/>
      <c r="O5137" s="713"/>
      <c r="P5137" s="713"/>
      <c r="Q5137" s="713"/>
      <c r="R5137" s="713"/>
      <c r="S5137" s="713"/>
      <c r="T5137" s="713"/>
      <c r="U5137" s="713"/>
      <c r="V5137" s="713"/>
      <c r="W5137" s="713"/>
      <c r="X5137" s="713"/>
      <c r="Y5137" s="713"/>
      <c r="Z5137" s="713"/>
      <c r="AA5137" s="713"/>
      <c r="AB5137" s="713"/>
      <c r="AC5137" s="713"/>
      <c r="AD5137" s="180"/>
      <c r="AE5137" s="719" t="s">
        <v>11</v>
      </c>
      <c r="AF5137" s="719"/>
      <c r="AG5137" s="719"/>
      <c r="AH5137" s="719"/>
      <c r="AI5137" s="719"/>
      <c r="AJ5137" s="719"/>
      <c r="AK5137" s="719"/>
      <c r="AL5137" s="717"/>
      <c r="AM5137" s="717"/>
      <c r="AN5137" s="717"/>
      <c r="AO5137" s="717"/>
      <c r="AP5137" s="717"/>
      <c r="AQ5137" s="717"/>
      <c r="AR5137" s="717"/>
      <c r="AS5137" s="717"/>
      <c r="AT5137" s="717"/>
      <c r="AU5137" s="717"/>
      <c r="AV5137" s="717"/>
      <c r="AW5137" s="717"/>
      <c r="AX5137" s="717"/>
      <c r="AY5137" s="717"/>
      <c r="AZ5137" s="717"/>
      <c r="BA5137" s="717"/>
      <c r="BB5137" s="717"/>
      <c r="BC5137" s="717"/>
      <c r="BD5137" s="717"/>
      <c r="BE5137" s="717"/>
      <c r="BF5137" s="717"/>
      <c r="BG5137" s="717"/>
      <c r="BH5137" s="717"/>
      <c r="BI5137" s="717"/>
      <c r="BJ5137" s="717"/>
      <c r="BK5137" s="717"/>
      <c r="BL5137" s="717"/>
      <c r="BM5137" s="717"/>
      <c r="BN5137" s="259"/>
      <c r="BO5137" s="246" t="s">
        <v>130</v>
      </c>
      <c r="BP5137" s="259"/>
      <c r="BQ5137" s="259"/>
      <c r="BR5137" s="66"/>
      <c r="BS5137" s="66"/>
      <c r="BT5137" s="274"/>
    </row>
    <row r="5138" spans="1:72" ht="8.85" hidden="1" customHeight="1" x14ac:dyDescent="0.45">
      <c r="A5138" s="275"/>
      <c r="B5138" s="227"/>
      <c r="C5138" s="179" t="s">
        <v>38</v>
      </c>
      <c r="D5138" s="179"/>
      <c r="E5138" s="179"/>
      <c r="F5138" s="181"/>
      <c r="G5138" s="181"/>
      <c r="H5138" s="179"/>
      <c r="I5138" s="179"/>
      <c r="J5138" s="182"/>
      <c r="K5138" s="182"/>
      <c r="L5138" s="182"/>
      <c r="M5138" s="182"/>
      <c r="N5138" s="182"/>
      <c r="O5138" s="182"/>
      <c r="P5138" s="182"/>
      <c r="Q5138" s="182"/>
      <c r="R5138" s="182"/>
      <c r="S5138" s="182"/>
      <c r="T5138" s="182"/>
      <c r="U5138" s="182"/>
      <c r="V5138" s="182"/>
      <c r="W5138" s="182"/>
      <c r="X5138" s="182"/>
      <c r="Y5138" s="182"/>
      <c r="Z5138" s="182"/>
      <c r="AA5138" s="182"/>
      <c r="AB5138" s="182"/>
      <c r="AC5138" s="182"/>
      <c r="AD5138" s="182"/>
      <c r="AE5138" s="182"/>
      <c r="AF5138" s="182"/>
      <c r="AG5138" s="179"/>
      <c r="AH5138" s="183"/>
      <c r="AI5138" s="184"/>
      <c r="AJ5138" s="184"/>
      <c r="AK5138" s="184"/>
      <c r="AL5138" s="184"/>
      <c r="AM5138" s="184"/>
      <c r="AN5138" s="184"/>
      <c r="AO5138" s="185"/>
      <c r="AP5138" s="186"/>
      <c r="AQ5138" s="186"/>
      <c r="AR5138" s="186"/>
      <c r="AS5138" s="186"/>
      <c r="AT5138" s="186"/>
      <c r="AU5138" s="186"/>
      <c r="AV5138" s="186"/>
      <c r="AW5138" s="186"/>
      <c r="AX5138" s="186"/>
      <c r="AY5138" s="186"/>
      <c r="AZ5138" s="186"/>
      <c r="BA5138" s="186"/>
      <c r="BB5138" s="186"/>
      <c r="BC5138" s="186"/>
      <c r="BD5138" s="186"/>
      <c r="BE5138" s="186"/>
      <c r="BF5138" s="186"/>
      <c r="BG5138" s="186"/>
      <c r="BH5138" s="186"/>
      <c r="BI5138" s="186"/>
      <c r="BJ5138" s="186"/>
      <c r="BK5138" s="186"/>
      <c r="BL5138" s="186"/>
      <c r="BM5138" s="186"/>
      <c r="BN5138" s="186"/>
      <c r="BO5138" s="187"/>
      <c r="BP5138" s="187"/>
      <c r="BQ5138" s="187"/>
      <c r="BR5138" s="71"/>
      <c r="BS5138" s="71"/>
      <c r="BT5138" s="275"/>
    </row>
    <row r="5139" spans="1:72" s="70" customFormat="1" ht="40.5" hidden="1" x14ac:dyDescent="0.45">
      <c r="A5139" s="274"/>
      <c r="B5139" s="227"/>
      <c r="C5139" s="692" t="s">
        <v>37</v>
      </c>
      <c r="D5139" s="692"/>
      <c r="E5139" s="717"/>
      <c r="F5139" s="717"/>
      <c r="G5139" s="717"/>
      <c r="H5139" s="717"/>
      <c r="I5139" s="717"/>
      <c r="J5139" s="717"/>
      <c r="K5139" s="717"/>
      <c r="L5139" s="717"/>
      <c r="M5139" s="717"/>
      <c r="N5139" s="717"/>
      <c r="O5139" s="717"/>
      <c r="P5139" s="717"/>
      <c r="Q5139" s="717"/>
      <c r="R5139" s="717"/>
      <c r="S5139" s="717"/>
      <c r="T5139" s="717"/>
      <c r="U5139" s="717"/>
      <c r="V5139" s="717"/>
      <c r="W5139" s="717"/>
      <c r="X5139" s="717"/>
      <c r="Y5139" s="717"/>
      <c r="Z5139" s="717"/>
      <c r="AA5139" s="717"/>
      <c r="AB5139" s="717"/>
      <c r="AC5139" s="717"/>
      <c r="AD5139" s="180"/>
      <c r="AE5139" s="718" t="s">
        <v>21</v>
      </c>
      <c r="AF5139" s="718"/>
      <c r="AG5139" s="718"/>
      <c r="AH5139" s="718"/>
      <c r="AI5139" s="717"/>
      <c r="AJ5139" s="717"/>
      <c r="AK5139" s="717"/>
      <c r="AL5139" s="717"/>
      <c r="AM5139" s="717"/>
      <c r="AN5139" s="717"/>
      <c r="AO5139" s="717"/>
      <c r="AP5139" s="717"/>
      <c r="AQ5139" s="717"/>
      <c r="AR5139" s="717"/>
      <c r="AS5139" s="717"/>
      <c r="AT5139" s="717"/>
      <c r="AU5139" s="717"/>
      <c r="AV5139" s="717"/>
      <c r="AW5139" s="717"/>
      <c r="AX5139" s="717"/>
      <c r="AY5139" s="717"/>
      <c r="AZ5139" s="717"/>
      <c r="BA5139" s="716" t="s">
        <v>12</v>
      </c>
      <c r="BB5139" s="716"/>
      <c r="BC5139" s="716"/>
      <c r="BD5139" s="708"/>
      <c r="BE5139" s="708"/>
      <c r="BF5139" s="708"/>
      <c r="BG5139" s="708"/>
      <c r="BH5139" s="708"/>
      <c r="BI5139" s="708"/>
      <c r="BJ5139" s="708"/>
      <c r="BK5139" s="708"/>
      <c r="BL5139" s="708"/>
      <c r="BM5139" s="708"/>
      <c r="BN5139" s="188"/>
      <c r="BO5139" s="334"/>
      <c r="BP5139" s="189"/>
      <c r="BQ5139" s="189"/>
      <c r="BR5139" s="72">
        <f>IF(BD5139=0,0,1)</f>
        <v>0</v>
      </c>
      <c r="BS5139" s="73">
        <f>IF((BE5189+BI5189)&gt;(AO5189+AS5189),1,0)</f>
        <v>0</v>
      </c>
      <c r="BT5139" s="276"/>
    </row>
    <row r="5140" spans="1:72" ht="9.6" hidden="1" customHeight="1" x14ac:dyDescent="0.45">
      <c r="A5140" s="268"/>
      <c r="B5140" s="227"/>
      <c r="C5140" s="177"/>
      <c r="D5140" s="177"/>
      <c r="E5140" s="177"/>
      <c r="F5140" s="178"/>
      <c r="G5140" s="178"/>
      <c r="H5140" s="177"/>
      <c r="I5140" s="177"/>
      <c r="J5140" s="177"/>
      <c r="K5140" s="177"/>
      <c r="L5140" s="177"/>
      <c r="M5140" s="177"/>
      <c r="N5140" s="177"/>
      <c r="O5140" s="177"/>
      <c r="P5140" s="177"/>
      <c r="Q5140" s="177"/>
      <c r="R5140" s="177"/>
      <c r="S5140" s="177"/>
      <c r="T5140" s="177"/>
      <c r="U5140" s="177"/>
      <c r="V5140" s="177"/>
      <c r="W5140" s="177"/>
      <c r="X5140" s="177"/>
      <c r="Y5140" s="177"/>
      <c r="Z5140" s="177"/>
      <c r="AA5140" s="177"/>
      <c r="AB5140" s="177"/>
      <c r="AC5140" s="177"/>
      <c r="AD5140" s="177"/>
      <c r="AE5140" s="177"/>
      <c r="AF5140" s="179"/>
      <c r="AG5140" s="179"/>
      <c r="AH5140" s="177"/>
      <c r="AI5140" s="177"/>
      <c r="AJ5140" s="177"/>
      <c r="AK5140" s="177"/>
      <c r="AL5140" s="177"/>
      <c r="AM5140" s="177"/>
      <c r="AN5140" s="177"/>
      <c r="AO5140" s="177"/>
      <c r="AP5140" s="177"/>
      <c r="AQ5140" s="177"/>
      <c r="AR5140" s="177"/>
      <c r="AS5140" s="177"/>
      <c r="AT5140" s="177"/>
      <c r="AU5140" s="177"/>
      <c r="AV5140" s="177"/>
      <c r="AW5140" s="177"/>
      <c r="AX5140" s="177"/>
      <c r="AY5140" s="177"/>
      <c r="AZ5140" s="177"/>
      <c r="BA5140" s="177"/>
      <c r="BB5140" s="177"/>
      <c r="BC5140" s="177"/>
      <c r="BD5140" s="177"/>
      <c r="BE5140" s="177"/>
      <c r="BF5140" s="177"/>
      <c r="BG5140" s="177"/>
      <c r="BH5140" s="177"/>
      <c r="BI5140" s="177"/>
      <c r="BJ5140" s="177"/>
      <c r="BK5140" s="177"/>
      <c r="BL5140" s="177"/>
      <c r="BM5140" s="177"/>
      <c r="BN5140" s="177"/>
      <c r="BO5140" s="190"/>
      <c r="BP5140" s="190"/>
      <c r="BQ5140" s="190"/>
      <c r="BR5140" s="65"/>
      <c r="BS5140" s="65"/>
      <c r="BT5140" s="268"/>
    </row>
    <row r="5141" spans="1:72" ht="8.85" hidden="1" customHeight="1" thickBot="1" x14ac:dyDescent="0.5">
      <c r="A5141" s="268"/>
      <c r="B5141" s="228"/>
      <c r="C5141" s="191"/>
      <c r="D5141" s="191"/>
      <c r="E5141" s="191"/>
      <c r="F5141" s="192"/>
      <c r="G5141" s="192"/>
      <c r="H5141" s="191"/>
      <c r="I5141" s="191"/>
      <c r="J5141" s="191"/>
      <c r="K5141" s="191"/>
      <c r="L5141" s="191"/>
      <c r="M5141" s="191"/>
      <c r="N5141" s="191"/>
      <c r="O5141" s="191"/>
      <c r="P5141" s="191"/>
      <c r="Q5141" s="191"/>
      <c r="R5141" s="191"/>
      <c r="S5141" s="191"/>
      <c r="T5141" s="191"/>
      <c r="U5141" s="191"/>
      <c r="V5141" s="191"/>
      <c r="W5141" s="191"/>
      <c r="X5141" s="191"/>
      <c r="Y5141" s="191"/>
      <c r="Z5141" s="191"/>
      <c r="AA5141" s="191"/>
      <c r="AB5141" s="191"/>
      <c r="AC5141" s="191"/>
      <c r="AD5141" s="191"/>
      <c r="AE5141" s="191"/>
      <c r="AF5141" s="193"/>
      <c r="AG5141" s="193"/>
      <c r="AH5141" s="191"/>
      <c r="AI5141" s="191"/>
      <c r="AJ5141" s="191"/>
      <c r="AK5141" s="191"/>
      <c r="AL5141" s="191"/>
      <c r="AM5141" s="191"/>
      <c r="AN5141" s="191"/>
      <c r="AO5141" s="191"/>
      <c r="AP5141" s="191"/>
      <c r="AQ5141" s="191"/>
      <c r="AR5141" s="191"/>
      <c r="AS5141" s="191"/>
      <c r="AT5141" s="191"/>
      <c r="AU5141" s="191"/>
      <c r="AV5141" s="191"/>
      <c r="AW5141" s="191"/>
      <c r="AX5141" s="191"/>
      <c r="AY5141" s="191"/>
      <c r="AZ5141" s="191"/>
      <c r="BA5141" s="191"/>
      <c r="BB5141" s="191"/>
      <c r="BC5141" s="191"/>
      <c r="BD5141" s="191"/>
      <c r="BE5141" s="191"/>
      <c r="BF5141" s="191"/>
      <c r="BG5141" s="191"/>
      <c r="BH5141" s="191"/>
      <c r="BI5141" s="191"/>
      <c r="BJ5141" s="191"/>
      <c r="BK5141" s="191"/>
      <c r="BL5141" s="191"/>
      <c r="BM5141" s="191"/>
      <c r="BN5141" s="191"/>
      <c r="BO5141" s="194"/>
      <c r="BP5141" s="194"/>
      <c r="BQ5141" s="194"/>
      <c r="BR5141" s="65"/>
      <c r="BS5141" s="65"/>
      <c r="BT5141" s="268"/>
    </row>
    <row r="5142" spans="1:72" s="70" customFormat="1" ht="40.5" hidden="1" customHeight="1" thickTop="1" x14ac:dyDescent="0.4">
      <c r="A5142" s="276"/>
      <c r="B5142" s="684" t="s">
        <v>0</v>
      </c>
      <c r="C5142" s="686" t="s">
        <v>1</v>
      </c>
      <c r="D5142" s="687"/>
      <c r="E5142" s="282" t="s">
        <v>28</v>
      </c>
      <c r="F5142" s="665" t="s">
        <v>93</v>
      </c>
      <c r="G5142" s="665" t="s">
        <v>94</v>
      </c>
      <c r="H5142" s="722" t="s">
        <v>40</v>
      </c>
      <c r="I5142" s="723"/>
      <c r="J5142" s="595" t="s">
        <v>7</v>
      </c>
      <c r="K5142" s="595"/>
      <c r="L5142" s="595"/>
      <c r="M5142" s="595"/>
      <c r="N5142" s="595"/>
      <c r="O5142" s="595"/>
      <c r="P5142" s="595" t="s">
        <v>2</v>
      </c>
      <c r="Q5142" s="595"/>
      <c r="R5142" s="595"/>
      <c r="S5142" s="595"/>
      <c r="T5142" s="595"/>
      <c r="U5142" s="595"/>
      <c r="V5142" s="659" t="s">
        <v>34</v>
      </c>
      <c r="W5142" s="660"/>
      <c r="X5142" s="659" t="s">
        <v>35</v>
      </c>
      <c r="Y5142" s="660"/>
      <c r="Z5142" s="659" t="s">
        <v>43</v>
      </c>
      <c r="AA5142" s="660"/>
      <c r="AB5142" s="595" t="s">
        <v>6</v>
      </c>
      <c r="AC5142" s="595"/>
      <c r="AD5142" s="595"/>
      <c r="AE5142" s="595"/>
      <c r="AF5142" s="595"/>
      <c r="AG5142" s="595"/>
      <c r="AH5142" s="595" t="s">
        <v>63</v>
      </c>
      <c r="AI5142" s="595"/>
      <c r="AJ5142" s="595"/>
      <c r="AK5142" s="595"/>
      <c r="AL5142" s="595"/>
      <c r="AM5142" s="595"/>
      <c r="AN5142" s="595" t="s">
        <v>64</v>
      </c>
      <c r="AO5142" s="595"/>
      <c r="AP5142" s="595"/>
      <c r="AQ5142" s="595"/>
      <c r="AR5142" s="595"/>
      <c r="AS5142" s="595"/>
      <c r="AT5142" s="595" t="s">
        <v>65</v>
      </c>
      <c r="AU5142" s="595"/>
      <c r="AV5142" s="595"/>
      <c r="AW5142" s="595"/>
      <c r="AX5142" s="595"/>
      <c r="AY5142" s="596"/>
      <c r="AZ5142" s="595" t="s">
        <v>4</v>
      </c>
      <c r="BA5142" s="595"/>
      <c r="BB5142" s="595"/>
      <c r="BC5142" s="595"/>
      <c r="BD5142" s="595"/>
      <c r="BE5142" s="597"/>
      <c r="BF5142" s="595" t="s">
        <v>66</v>
      </c>
      <c r="BG5142" s="595"/>
      <c r="BH5142" s="595"/>
      <c r="BI5142" s="595"/>
      <c r="BJ5142" s="595"/>
      <c r="BK5142" s="596"/>
      <c r="BL5142" s="651" t="s">
        <v>25</v>
      </c>
      <c r="BM5142" s="652"/>
      <c r="BN5142" s="653"/>
      <c r="BO5142" s="598" t="s">
        <v>100</v>
      </c>
      <c r="BP5142" s="598" t="s">
        <v>81</v>
      </c>
      <c r="BQ5142" s="598" t="s">
        <v>82</v>
      </c>
      <c r="BR5142" s="74"/>
      <c r="BS5142" s="74"/>
      <c r="BT5142" s="276"/>
    </row>
    <row r="5143" spans="1:72" s="70" customFormat="1" ht="41.25" hidden="1" customHeight="1" x14ac:dyDescent="0.4">
      <c r="A5143" s="276"/>
      <c r="B5143" s="685"/>
      <c r="C5143" s="688"/>
      <c r="D5143" s="689"/>
      <c r="E5143" s="221" t="s">
        <v>95</v>
      </c>
      <c r="F5143" s="666"/>
      <c r="G5143" s="666"/>
      <c r="H5143" s="724"/>
      <c r="I5143" s="725"/>
      <c r="J5143" s="645" t="s">
        <v>17</v>
      </c>
      <c r="K5143" s="646"/>
      <c r="L5143" s="641" t="s">
        <v>18</v>
      </c>
      <c r="M5143" s="642"/>
      <c r="N5143" s="657" t="s">
        <v>19</v>
      </c>
      <c r="O5143" s="658" t="s">
        <v>8</v>
      </c>
      <c r="P5143" s="645" t="s">
        <v>26</v>
      </c>
      <c r="Q5143" s="646"/>
      <c r="R5143" s="641" t="s">
        <v>24</v>
      </c>
      <c r="S5143" s="642"/>
      <c r="T5143" s="657" t="s">
        <v>19</v>
      </c>
      <c r="U5143" s="658"/>
      <c r="V5143" s="661"/>
      <c r="W5143" s="662"/>
      <c r="X5143" s="661"/>
      <c r="Y5143" s="662"/>
      <c r="Z5143" s="661"/>
      <c r="AA5143" s="662"/>
      <c r="AB5143" s="645" t="s">
        <v>47</v>
      </c>
      <c r="AC5143" s="646"/>
      <c r="AD5143" s="641" t="s">
        <v>23</v>
      </c>
      <c r="AE5143" s="642" t="s">
        <v>3</v>
      </c>
      <c r="AF5143" s="643" t="s">
        <v>5</v>
      </c>
      <c r="AG5143" s="644"/>
      <c r="AH5143" s="645" t="s">
        <v>47</v>
      </c>
      <c r="AI5143" s="646"/>
      <c r="AJ5143" s="641" t="s">
        <v>23</v>
      </c>
      <c r="AK5143" s="642" t="s">
        <v>3</v>
      </c>
      <c r="AL5143" s="643" t="s">
        <v>5</v>
      </c>
      <c r="AM5143" s="644"/>
      <c r="AN5143" s="645" t="s">
        <v>47</v>
      </c>
      <c r="AO5143" s="646"/>
      <c r="AP5143" s="641" t="s">
        <v>23</v>
      </c>
      <c r="AQ5143" s="642" t="s">
        <v>3</v>
      </c>
      <c r="AR5143" s="643" t="s">
        <v>5</v>
      </c>
      <c r="AS5143" s="644"/>
      <c r="AT5143" s="645" t="s">
        <v>47</v>
      </c>
      <c r="AU5143" s="646"/>
      <c r="AV5143" s="641" t="s">
        <v>23</v>
      </c>
      <c r="AW5143" s="642" t="s">
        <v>3</v>
      </c>
      <c r="AX5143" s="643" t="s">
        <v>5</v>
      </c>
      <c r="AY5143" s="644"/>
      <c r="AZ5143" s="645" t="s">
        <v>47</v>
      </c>
      <c r="BA5143" s="646"/>
      <c r="BB5143" s="641" t="s">
        <v>23</v>
      </c>
      <c r="BC5143" s="642" t="s">
        <v>3</v>
      </c>
      <c r="BD5143" s="643" t="s">
        <v>5</v>
      </c>
      <c r="BE5143" s="644"/>
      <c r="BF5143" s="645" t="s">
        <v>47</v>
      </c>
      <c r="BG5143" s="646"/>
      <c r="BH5143" s="641" t="s">
        <v>23</v>
      </c>
      <c r="BI5143" s="642" t="s">
        <v>3</v>
      </c>
      <c r="BJ5143" s="643" t="s">
        <v>5</v>
      </c>
      <c r="BK5143" s="644"/>
      <c r="BL5143" s="654"/>
      <c r="BM5143" s="655"/>
      <c r="BN5143" s="656"/>
      <c r="BO5143" s="599"/>
      <c r="BP5143" s="599"/>
      <c r="BQ5143" s="599"/>
      <c r="BR5143" s="74"/>
      <c r="BS5143" s="74"/>
      <c r="BT5143" s="276"/>
    </row>
    <row r="5144" spans="1:72" ht="23.85" hidden="1" customHeight="1" x14ac:dyDescent="0.35">
      <c r="A5144" s="277"/>
      <c r="B5144" s="678" t="str">
        <f>IF(ROSTER!B$8="","",ROSTER!B$8)</f>
        <v/>
      </c>
      <c r="C5144" s="669" t="str">
        <f>IF(ROSTER!C$8="","",ROSTER!C$8)</f>
        <v/>
      </c>
      <c r="D5144" s="670"/>
      <c r="E5144" s="667"/>
      <c r="F5144" s="680">
        <f>IF(E5144="y",1,IF(E5144="S",1,0))</f>
        <v>0</v>
      </c>
      <c r="G5144" s="663">
        <f>IF(E5144="S",1,0)</f>
        <v>0</v>
      </c>
      <c r="H5144" s="583"/>
      <c r="I5144" s="584"/>
      <c r="J5144" s="569"/>
      <c r="K5144" s="570"/>
      <c r="L5144" s="573"/>
      <c r="M5144" s="574"/>
      <c r="N5144" s="579">
        <f>L5144+J5144</f>
        <v>0</v>
      </c>
      <c r="O5144" s="580"/>
      <c r="P5144" s="569"/>
      <c r="Q5144" s="570"/>
      <c r="R5144" s="573"/>
      <c r="S5144" s="574"/>
      <c r="T5144" s="579">
        <f>R5144-P5144</f>
        <v>0</v>
      </c>
      <c r="U5144" s="580"/>
      <c r="V5144" s="583"/>
      <c r="W5144" s="584"/>
      <c r="X5144" s="569"/>
      <c r="Y5144" s="584"/>
      <c r="Z5144" s="569"/>
      <c r="AA5144" s="584"/>
      <c r="AB5144" s="569"/>
      <c r="AC5144" s="570"/>
      <c r="AD5144" s="573"/>
      <c r="AE5144" s="574"/>
      <c r="AF5144" s="557">
        <f>IF(AB5144=0,0,(AD5144/AB5144)*100)</f>
        <v>0</v>
      </c>
      <c r="AG5144" s="558"/>
      <c r="AH5144" s="569"/>
      <c r="AI5144" s="570"/>
      <c r="AJ5144" s="573"/>
      <c r="AK5144" s="574"/>
      <c r="AL5144" s="557">
        <f>IF(AH5144=0,0,(AJ5144/AH5144)*100)</f>
        <v>0</v>
      </c>
      <c r="AM5144" s="558"/>
      <c r="AN5144" s="569"/>
      <c r="AO5144" s="570"/>
      <c r="AP5144" s="573"/>
      <c r="AQ5144" s="574"/>
      <c r="AR5144" s="557">
        <f>IF(AN5144=0,0,(AP5144/AN5144)*100)</f>
        <v>0</v>
      </c>
      <c r="AS5144" s="558"/>
      <c r="AT5144" s="561">
        <f>AB5144+AH5144+AN5144</f>
        <v>0</v>
      </c>
      <c r="AU5144" s="562"/>
      <c r="AV5144" s="565">
        <f>AD5144+AJ5144+AP5144</f>
        <v>0</v>
      </c>
      <c r="AW5144" s="566"/>
      <c r="AX5144" s="557">
        <f>IF(AT5144=0,0,(AV5144/AT5144)*100)</f>
        <v>0</v>
      </c>
      <c r="AY5144" s="558"/>
      <c r="AZ5144" s="569"/>
      <c r="BA5144" s="570"/>
      <c r="BB5144" s="573"/>
      <c r="BC5144" s="574"/>
      <c r="BD5144" s="557">
        <f>IF(AZ5144=0,0,(BB5144/AZ5144)*100)</f>
        <v>0</v>
      </c>
      <c r="BE5144" s="558"/>
      <c r="BF5144" s="561">
        <f>AT5144+AZ5144</f>
        <v>0</v>
      </c>
      <c r="BG5144" s="562"/>
      <c r="BH5144" s="565">
        <f>AV5144+BB5144</f>
        <v>0</v>
      </c>
      <c r="BI5144" s="566"/>
      <c r="BJ5144" s="557">
        <f>IF(BF5144=0,0,(BH5144/BF5144)*100)</f>
        <v>0</v>
      </c>
      <c r="BK5144" s="558"/>
      <c r="BL5144" s="602">
        <f>(AD5144*2)+(AJ5144*2)+(AP5144*3)+BB5144</f>
        <v>0</v>
      </c>
      <c r="BM5144" s="603"/>
      <c r="BN5144" s="604"/>
      <c r="BO5144" s="587">
        <f>IF(BQ5144=0,0,50*BP5144/BQ5144)</f>
        <v>0</v>
      </c>
      <c r="BP5144" s="555">
        <f>(BL5144*BS$11)+(N5144*BS$12)+(X5144*BS$13)+(R5144*BS$14)+(V5144*BS$15)+(Z5144*BS$16)</f>
        <v>0</v>
      </c>
      <c r="BQ5144" s="555">
        <f>((AZ5144-BB5144)*BS$18)+((AT5144-AV5144)*BS$17)+(H5144*BS$19)+(P5144*BS$20)</f>
        <v>0</v>
      </c>
      <c r="BR5144" s="75" t="s">
        <v>70</v>
      </c>
      <c r="BS5144" s="76">
        <f>IF(BO5139="B",'VALUE POINTS'!L$10,IF('GAME STATS'!BO5139="C",'VALUE POINTS'!M$10,'VALUE POINTS'!K$10))</f>
        <v>1</v>
      </c>
      <c r="BT5144" s="280"/>
    </row>
    <row r="5145" spans="1:72" ht="23.85" hidden="1" customHeight="1" x14ac:dyDescent="0.35">
      <c r="A5145" s="277"/>
      <c r="B5145" s="679"/>
      <c r="C5145" s="690" t="str">
        <f>IF(ROSTER!D$8="","",ROSTER!D$8)</f>
        <v/>
      </c>
      <c r="D5145" s="691"/>
      <c r="E5145" s="668"/>
      <c r="F5145" s="681"/>
      <c r="G5145" s="664"/>
      <c r="H5145" s="585"/>
      <c r="I5145" s="586"/>
      <c r="J5145" s="571"/>
      <c r="K5145" s="572"/>
      <c r="L5145" s="575"/>
      <c r="M5145" s="576"/>
      <c r="N5145" s="581" t="s">
        <v>16</v>
      </c>
      <c r="O5145" s="582"/>
      <c r="P5145" s="571"/>
      <c r="Q5145" s="572"/>
      <c r="R5145" s="575"/>
      <c r="S5145" s="576"/>
      <c r="T5145" s="581" t="s">
        <v>16</v>
      </c>
      <c r="U5145" s="582"/>
      <c r="V5145" s="585"/>
      <c r="W5145" s="586"/>
      <c r="X5145" s="571"/>
      <c r="Y5145" s="586"/>
      <c r="Z5145" s="571"/>
      <c r="AA5145" s="586"/>
      <c r="AB5145" s="571"/>
      <c r="AC5145" s="572"/>
      <c r="AD5145" s="575"/>
      <c r="AE5145" s="576"/>
      <c r="AF5145" s="577"/>
      <c r="AG5145" s="578"/>
      <c r="AH5145" s="571"/>
      <c r="AI5145" s="572"/>
      <c r="AJ5145" s="575"/>
      <c r="AK5145" s="576"/>
      <c r="AL5145" s="577"/>
      <c r="AM5145" s="578"/>
      <c r="AN5145" s="571"/>
      <c r="AO5145" s="572"/>
      <c r="AP5145" s="575"/>
      <c r="AQ5145" s="576"/>
      <c r="AR5145" s="577"/>
      <c r="AS5145" s="578"/>
      <c r="AT5145" s="627"/>
      <c r="AU5145" s="628"/>
      <c r="AV5145" s="629"/>
      <c r="AW5145" s="630"/>
      <c r="AX5145" s="577"/>
      <c r="AY5145" s="578"/>
      <c r="AZ5145" s="571"/>
      <c r="BA5145" s="572"/>
      <c r="BB5145" s="575"/>
      <c r="BC5145" s="576"/>
      <c r="BD5145" s="577"/>
      <c r="BE5145" s="578"/>
      <c r="BF5145" s="627"/>
      <c r="BG5145" s="628"/>
      <c r="BH5145" s="629"/>
      <c r="BI5145" s="630"/>
      <c r="BJ5145" s="577"/>
      <c r="BK5145" s="578"/>
      <c r="BL5145" s="605"/>
      <c r="BM5145" s="606"/>
      <c r="BN5145" s="607"/>
      <c r="BO5145" s="588"/>
      <c r="BP5145" s="556"/>
      <c r="BQ5145" s="556"/>
      <c r="BR5145" s="75" t="s">
        <v>71</v>
      </c>
      <c r="BS5145" s="76">
        <f>IF(BO5139="B",'VALUE POINTS'!L$11,IF('GAME STATS'!BO5139="C",'VALUE POINTS'!M$11,'VALUE POINTS'!K$11))</f>
        <v>1</v>
      </c>
      <c r="BT5145" s="280"/>
    </row>
    <row r="5146" spans="1:72" ht="21.75" hidden="1" customHeight="1" x14ac:dyDescent="0.35">
      <c r="A5146" s="268"/>
      <c r="B5146" s="678" t="str">
        <f>IF(ROSTER!B$10="","",ROSTER!B$10)</f>
        <v/>
      </c>
      <c r="C5146" s="669" t="str">
        <f>IF(ROSTER!C$10="","",ROSTER!C$10)</f>
        <v/>
      </c>
      <c r="D5146" s="670"/>
      <c r="E5146" s="667"/>
      <c r="F5146" s="680">
        <f>IF(E5146="y",1,IF(E5146="S",1,0))</f>
        <v>0</v>
      </c>
      <c r="G5146" s="663">
        <f>IF(E5146="S",1,0)</f>
        <v>0</v>
      </c>
      <c r="H5146" s="583"/>
      <c r="I5146" s="584"/>
      <c r="J5146" s="569"/>
      <c r="K5146" s="570"/>
      <c r="L5146" s="573"/>
      <c r="M5146" s="574"/>
      <c r="N5146" s="579">
        <f>L5146+J5146</f>
        <v>0</v>
      </c>
      <c r="O5146" s="580"/>
      <c r="P5146" s="569"/>
      <c r="Q5146" s="570"/>
      <c r="R5146" s="573"/>
      <c r="S5146" s="574"/>
      <c r="T5146" s="579">
        <f>R5146-P5146</f>
        <v>0</v>
      </c>
      <c r="U5146" s="580"/>
      <c r="V5146" s="583"/>
      <c r="W5146" s="584"/>
      <c r="X5146" s="569"/>
      <c r="Y5146" s="584"/>
      <c r="Z5146" s="569"/>
      <c r="AA5146" s="584"/>
      <c r="AB5146" s="569"/>
      <c r="AC5146" s="570"/>
      <c r="AD5146" s="573"/>
      <c r="AE5146" s="574"/>
      <c r="AF5146" s="557">
        <f>IF(AB5146=0,0,(AD5146/AB5146)*100)</f>
        <v>0</v>
      </c>
      <c r="AG5146" s="558"/>
      <c r="AH5146" s="569"/>
      <c r="AI5146" s="570"/>
      <c r="AJ5146" s="573"/>
      <c r="AK5146" s="574"/>
      <c r="AL5146" s="557">
        <f>IF(AH5146=0,0,(AJ5146/AH5146)*100)</f>
        <v>0</v>
      </c>
      <c r="AM5146" s="558"/>
      <c r="AN5146" s="569"/>
      <c r="AO5146" s="570"/>
      <c r="AP5146" s="573"/>
      <c r="AQ5146" s="574"/>
      <c r="AR5146" s="557">
        <f>IF(AN5146=0,0,(AP5146/AN5146)*100)</f>
        <v>0</v>
      </c>
      <c r="AS5146" s="558"/>
      <c r="AT5146" s="561">
        <f>AB5146+AH5146+AN5146</f>
        <v>0</v>
      </c>
      <c r="AU5146" s="562"/>
      <c r="AV5146" s="565">
        <f>AD5146+AJ5146+AP5146</f>
        <v>0</v>
      </c>
      <c r="AW5146" s="566"/>
      <c r="AX5146" s="557">
        <f>IF(AT5146=0,0,(AV5146/AT5146)*100)</f>
        <v>0</v>
      </c>
      <c r="AY5146" s="558"/>
      <c r="AZ5146" s="569"/>
      <c r="BA5146" s="570"/>
      <c r="BB5146" s="573"/>
      <c r="BC5146" s="574"/>
      <c r="BD5146" s="557">
        <f>IF(AZ5146=0,0,(BB5146/AZ5146)*100)</f>
        <v>0</v>
      </c>
      <c r="BE5146" s="558"/>
      <c r="BF5146" s="561">
        <f>AT5146+AZ5146</f>
        <v>0</v>
      </c>
      <c r="BG5146" s="562"/>
      <c r="BH5146" s="565">
        <f>AV5146+BB5146</f>
        <v>0</v>
      </c>
      <c r="BI5146" s="566"/>
      <c r="BJ5146" s="557">
        <f>IF(BF5146=0,0,(BH5146/BF5146)*100)</f>
        <v>0</v>
      </c>
      <c r="BK5146" s="558"/>
      <c r="BL5146" s="602">
        <f>(AD5146*2)+(AJ5146*2)+(AP5146*3)+BB5146</f>
        <v>0</v>
      </c>
      <c r="BM5146" s="603"/>
      <c r="BN5146" s="604"/>
      <c r="BO5146" s="587">
        <f>IF(BQ5146=0,0,50*BP5146/BQ5146)</f>
        <v>0</v>
      </c>
      <c r="BP5146" s="555">
        <f>(BL5146*BS$11)+(N5146*BS$12)+(X5146*BS$13)+(R5146*BS$14)+(V5146*BS$15)+(Z5146*BS$16)</f>
        <v>0</v>
      </c>
      <c r="BQ5146" s="555">
        <f>((AZ5146-BB5146)*BS$18)+((AT5146-AV5146)*BS$17)+(H5146*BS$19)+(P5146*BS$20)</f>
        <v>0</v>
      </c>
      <c r="BR5146" s="75" t="s">
        <v>72</v>
      </c>
      <c r="BS5146" s="76">
        <f>IF(BO5139="B",'VALUE POINTS'!L$12,IF('GAME STATS'!BO5139="C",'VALUE POINTS'!M$12,'VALUE POINTS'!K$12))</f>
        <v>2</v>
      </c>
      <c r="BT5146" s="280"/>
    </row>
    <row r="5147" spans="1:72" ht="21.75" hidden="1" customHeight="1" x14ac:dyDescent="0.35">
      <c r="A5147" s="268"/>
      <c r="B5147" s="679"/>
      <c r="C5147" s="690" t="str">
        <f>IF(ROSTER!D$10="","",ROSTER!D$10)</f>
        <v/>
      </c>
      <c r="D5147" s="691"/>
      <c r="E5147" s="668"/>
      <c r="F5147" s="681"/>
      <c r="G5147" s="664"/>
      <c r="H5147" s="585"/>
      <c r="I5147" s="586"/>
      <c r="J5147" s="571"/>
      <c r="K5147" s="572"/>
      <c r="L5147" s="575"/>
      <c r="M5147" s="576"/>
      <c r="N5147" s="581" t="s">
        <v>16</v>
      </c>
      <c r="O5147" s="582"/>
      <c r="P5147" s="571"/>
      <c r="Q5147" s="572"/>
      <c r="R5147" s="575"/>
      <c r="S5147" s="576"/>
      <c r="T5147" s="581" t="s">
        <v>16</v>
      </c>
      <c r="U5147" s="582"/>
      <c r="V5147" s="585"/>
      <c r="W5147" s="586"/>
      <c r="X5147" s="571"/>
      <c r="Y5147" s="586"/>
      <c r="Z5147" s="571"/>
      <c r="AA5147" s="586"/>
      <c r="AB5147" s="571"/>
      <c r="AC5147" s="572"/>
      <c r="AD5147" s="575"/>
      <c r="AE5147" s="576"/>
      <c r="AF5147" s="577"/>
      <c r="AG5147" s="578"/>
      <c r="AH5147" s="571"/>
      <c r="AI5147" s="572"/>
      <c r="AJ5147" s="575"/>
      <c r="AK5147" s="576"/>
      <c r="AL5147" s="577"/>
      <c r="AM5147" s="578"/>
      <c r="AN5147" s="571"/>
      <c r="AO5147" s="572"/>
      <c r="AP5147" s="575"/>
      <c r="AQ5147" s="576"/>
      <c r="AR5147" s="577"/>
      <c r="AS5147" s="578"/>
      <c r="AT5147" s="627"/>
      <c r="AU5147" s="628"/>
      <c r="AV5147" s="629"/>
      <c r="AW5147" s="630"/>
      <c r="AX5147" s="577"/>
      <c r="AY5147" s="578"/>
      <c r="AZ5147" s="571"/>
      <c r="BA5147" s="572"/>
      <c r="BB5147" s="575"/>
      <c r="BC5147" s="576"/>
      <c r="BD5147" s="577"/>
      <c r="BE5147" s="578"/>
      <c r="BF5147" s="627"/>
      <c r="BG5147" s="628"/>
      <c r="BH5147" s="629"/>
      <c r="BI5147" s="630"/>
      <c r="BJ5147" s="577"/>
      <c r="BK5147" s="578"/>
      <c r="BL5147" s="605"/>
      <c r="BM5147" s="606"/>
      <c r="BN5147" s="607"/>
      <c r="BO5147" s="588"/>
      <c r="BP5147" s="556"/>
      <c r="BQ5147" s="556"/>
      <c r="BR5147" s="75" t="s">
        <v>73</v>
      </c>
      <c r="BS5147" s="76">
        <f>IF(BO5139="B",'VALUE POINTS'!L$13,IF('GAME STATS'!BO5139="C",'VALUE POINTS'!M$13,'VALUE POINTS'!K$13))</f>
        <v>2</v>
      </c>
      <c r="BT5147" s="280"/>
    </row>
    <row r="5148" spans="1:72" ht="21.75" hidden="1" customHeight="1" x14ac:dyDescent="0.35">
      <c r="A5148" s="268"/>
      <c r="B5148" s="678" t="str">
        <f>IF(ROSTER!B$12="","",ROSTER!B$12)</f>
        <v/>
      </c>
      <c r="C5148" s="669" t="str">
        <f>IF(ROSTER!C$12="","",ROSTER!C$12)</f>
        <v/>
      </c>
      <c r="D5148" s="670"/>
      <c r="E5148" s="667"/>
      <c r="F5148" s="680">
        <f>IF(E5148="y",1,IF(E5148="S",1,0))</f>
        <v>0</v>
      </c>
      <c r="G5148" s="663">
        <f>IF(E5148="S",1,0)</f>
        <v>0</v>
      </c>
      <c r="H5148" s="583"/>
      <c r="I5148" s="584"/>
      <c r="J5148" s="569"/>
      <c r="K5148" s="570"/>
      <c r="L5148" s="573"/>
      <c r="M5148" s="574"/>
      <c r="N5148" s="579">
        <f>L5148+J5148</f>
        <v>0</v>
      </c>
      <c r="O5148" s="580"/>
      <c r="P5148" s="569"/>
      <c r="Q5148" s="570"/>
      <c r="R5148" s="573"/>
      <c r="S5148" s="574"/>
      <c r="T5148" s="579">
        <f>R5148-P5148</f>
        <v>0</v>
      </c>
      <c r="U5148" s="580"/>
      <c r="V5148" s="583"/>
      <c r="W5148" s="584"/>
      <c r="X5148" s="569"/>
      <c r="Y5148" s="584"/>
      <c r="Z5148" s="569"/>
      <c r="AA5148" s="584"/>
      <c r="AB5148" s="569"/>
      <c r="AC5148" s="570"/>
      <c r="AD5148" s="573"/>
      <c r="AE5148" s="574"/>
      <c r="AF5148" s="557">
        <f>IF(AB5148=0,0,(AD5148/AB5148)*100)</f>
        <v>0</v>
      </c>
      <c r="AG5148" s="558"/>
      <c r="AH5148" s="569"/>
      <c r="AI5148" s="570"/>
      <c r="AJ5148" s="573"/>
      <c r="AK5148" s="574"/>
      <c r="AL5148" s="557">
        <f>IF(AH5148=0,0,(AJ5148/AH5148)*100)</f>
        <v>0</v>
      </c>
      <c r="AM5148" s="558"/>
      <c r="AN5148" s="569"/>
      <c r="AO5148" s="570"/>
      <c r="AP5148" s="573"/>
      <c r="AQ5148" s="574"/>
      <c r="AR5148" s="557">
        <f>IF(AN5148=0,0,(AP5148/AN5148)*100)</f>
        <v>0</v>
      </c>
      <c r="AS5148" s="558"/>
      <c r="AT5148" s="561">
        <f>AB5148+AH5148+AN5148</f>
        <v>0</v>
      </c>
      <c r="AU5148" s="562"/>
      <c r="AV5148" s="565">
        <f>AD5148+AJ5148+AP5148</f>
        <v>0</v>
      </c>
      <c r="AW5148" s="566"/>
      <c r="AX5148" s="557">
        <f>IF(AT5148=0,0,(AV5148/AT5148)*100)</f>
        <v>0</v>
      </c>
      <c r="AY5148" s="558"/>
      <c r="AZ5148" s="569"/>
      <c r="BA5148" s="570"/>
      <c r="BB5148" s="573"/>
      <c r="BC5148" s="574"/>
      <c r="BD5148" s="557">
        <f>IF(AZ5148=0,0,(BB5148/AZ5148)*100)</f>
        <v>0</v>
      </c>
      <c r="BE5148" s="558"/>
      <c r="BF5148" s="561">
        <f>AT5148+AZ5148</f>
        <v>0</v>
      </c>
      <c r="BG5148" s="562"/>
      <c r="BH5148" s="565">
        <f>AV5148+BB5148</f>
        <v>0</v>
      </c>
      <c r="BI5148" s="566"/>
      <c r="BJ5148" s="557">
        <f>IF(BF5148=0,0,(BH5148/BF5148)*100)</f>
        <v>0</v>
      </c>
      <c r="BK5148" s="558"/>
      <c r="BL5148" s="602">
        <f>(AD5148*2)+(AJ5148*2)+(AP5148*3)+BB5148</f>
        <v>0</v>
      </c>
      <c r="BM5148" s="603"/>
      <c r="BN5148" s="604"/>
      <c r="BO5148" s="587">
        <f t="shared" ref="BO5148" si="3516">IF(BQ5148=0,0,50*BP5148/BQ5148)</f>
        <v>0</v>
      </c>
      <c r="BP5148" s="555">
        <f>(BL5148*BS$11)+(N5148*BS$12)+(X5148*BS$13)+(R5148*BS$14)+(V5148*BS$15)+(Z5148*BS$16)</f>
        <v>0</v>
      </c>
      <c r="BQ5148" s="555">
        <f>((AZ5148-BB5148)*BS$18)+((AT5148-AV5148)*BS$17)+(H5148*BS$19)+(P5148*BS$20)</f>
        <v>0</v>
      </c>
      <c r="BR5148" s="75" t="s">
        <v>74</v>
      </c>
      <c r="BS5148" s="76">
        <f>IF(BO5139="B",'VALUE POINTS'!L$14,IF('GAME STATS'!BO5139="C",'VALUE POINTS'!M$14,'VALUE POINTS'!K$14))</f>
        <v>2</v>
      </c>
      <c r="BT5148" s="280"/>
    </row>
    <row r="5149" spans="1:72" ht="21.75" hidden="1" customHeight="1" x14ac:dyDescent="0.35">
      <c r="A5149" s="268"/>
      <c r="B5149" s="679"/>
      <c r="C5149" s="690" t="str">
        <f>IF(ROSTER!D$12="","",ROSTER!D$12)</f>
        <v/>
      </c>
      <c r="D5149" s="691"/>
      <c r="E5149" s="668"/>
      <c r="F5149" s="681"/>
      <c r="G5149" s="664"/>
      <c r="H5149" s="585"/>
      <c r="I5149" s="586"/>
      <c r="J5149" s="571"/>
      <c r="K5149" s="572"/>
      <c r="L5149" s="575"/>
      <c r="M5149" s="576"/>
      <c r="N5149" s="581"/>
      <c r="O5149" s="582"/>
      <c r="P5149" s="571"/>
      <c r="Q5149" s="572"/>
      <c r="R5149" s="575"/>
      <c r="S5149" s="576"/>
      <c r="T5149" s="581"/>
      <c r="U5149" s="582"/>
      <c r="V5149" s="585"/>
      <c r="W5149" s="586"/>
      <c r="X5149" s="571"/>
      <c r="Y5149" s="586"/>
      <c r="Z5149" s="571"/>
      <c r="AA5149" s="586"/>
      <c r="AB5149" s="571"/>
      <c r="AC5149" s="572"/>
      <c r="AD5149" s="575"/>
      <c r="AE5149" s="576"/>
      <c r="AF5149" s="577"/>
      <c r="AG5149" s="578"/>
      <c r="AH5149" s="571"/>
      <c r="AI5149" s="572"/>
      <c r="AJ5149" s="575"/>
      <c r="AK5149" s="576"/>
      <c r="AL5149" s="577"/>
      <c r="AM5149" s="578"/>
      <c r="AN5149" s="571"/>
      <c r="AO5149" s="572"/>
      <c r="AP5149" s="575"/>
      <c r="AQ5149" s="576"/>
      <c r="AR5149" s="577"/>
      <c r="AS5149" s="578"/>
      <c r="AT5149" s="627"/>
      <c r="AU5149" s="628"/>
      <c r="AV5149" s="629"/>
      <c r="AW5149" s="630"/>
      <c r="AX5149" s="577"/>
      <c r="AY5149" s="578"/>
      <c r="AZ5149" s="571"/>
      <c r="BA5149" s="572"/>
      <c r="BB5149" s="575"/>
      <c r="BC5149" s="576"/>
      <c r="BD5149" s="577"/>
      <c r="BE5149" s="578"/>
      <c r="BF5149" s="627"/>
      <c r="BG5149" s="628"/>
      <c r="BH5149" s="629"/>
      <c r="BI5149" s="630"/>
      <c r="BJ5149" s="577"/>
      <c r="BK5149" s="578"/>
      <c r="BL5149" s="605"/>
      <c r="BM5149" s="606"/>
      <c r="BN5149" s="607"/>
      <c r="BO5149" s="588"/>
      <c r="BP5149" s="556"/>
      <c r="BQ5149" s="556"/>
      <c r="BR5149" s="75" t="s">
        <v>75</v>
      </c>
      <c r="BS5149" s="76">
        <f>IF(BO5139="B",'VALUE POINTS'!L$15,IF('GAME STATS'!BO5139="C",'VALUE POINTS'!M$15,'VALUE POINTS'!K$15))</f>
        <v>2</v>
      </c>
      <c r="BT5149" s="280"/>
    </row>
    <row r="5150" spans="1:72" ht="21.75" hidden="1" customHeight="1" x14ac:dyDescent="0.35">
      <c r="A5150" s="268"/>
      <c r="B5150" s="678" t="str">
        <f>IF(ROSTER!B$14="","",ROSTER!B$14)</f>
        <v/>
      </c>
      <c r="C5150" s="669" t="str">
        <f>IF(ROSTER!C$14="","",ROSTER!C$14)</f>
        <v/>
      </c>
      <c r="D5150" s="670"/>
      <c r="E5150" s="667"/>
      <c r="F5150" s="680">
        <f>IF(E5150="y",1,IF(E5150="S",1,0))</f>
        <v>0</v>
      </c>
      <c r="G5150" s="663">
        <f>IF(E5150="S",1,0)</f>
        <v>0</v>
      </c>
      <c r="H5150" s="583"/>
      <c r="I5150" s="584"/>
      <c r="J5150" s="569"/>
      <c r="K5150" s="570"/>
      <c r="L5150" s="573"/>
      <c r="M5150" s="574"/>
      <c r="N5150" s="579">
        <f>L5150+J5150</f>
        <v>0</v>
      </c>
      <c r="O5150" s="580"/>
      <c r="P5150" s="569"/>
      <c r="Q5150" s="570"/>
      <c r="R5150" s="573"/>
      <c r="S5150" s="574"/>
      <c r="T5150" s="579">
        <f>R5150-P5150</f>
        <v>0</v>
      </c>
      <c r="U5150" s="580"/>
      <c r="V5150" s="583"/>
      <c r="W5150" s="584"/>
      <c r="X5150" s="569"/>
      <c r="Y5150" s="584"/>
      <c r="Z5150" s="569"/>
      <c r="AA5150" s="584"/>
      <c r="AB5150" s="569"/>
      <c r="AC5150" s="570"/>
      <c r="AD5150" s="573"/>
      <c r="AE5150" s="574"/>
      <c r="AF5150" s="557">
        <f>IF(AB5150=0,0,(AD5150/AB5150)*100)</f>
        <v>0</v>
      </c>
      <c r="AG5150" s="558"/>
      <c r="AH5150" s="569"/>
      <c r="AI5150" s="570"/>
      <c r="AJ5150" s="573"/>
      <c r="AK5150" s="574"/>
      <c r="AL5150" s="557">
        <f>IF(AH5150=0,0,(AJ5150/AH5150)*100)</f>
        <v>0</v>
      </c>
      <c r="AM5150" s="558"/>
      <c r="AN5150" s="569"/>
      <c r="AO5150" s="570"/>
      <c r="AP5150" s="573"/>
      <c r="AQ5150" s="574"/>
      <c r="AR5150" s="557">
        <f>IF(AN5150=0,0,(AP5150/AN5150)*100)</f>
        <v>0</v>
      </c>
      <c r="AS5150" s="558"/>
      <c r="AT5150" s="561">
        <f>AB5150+AH5150+AN5150</f>
        <v>0</v>
      </c>
      <c r="AU5150" s="562"/>
      <c r="AV5150" s="565">
        <f>AD5150+AJ5150+AP5150</f>
        <v>0</v>
      </c>
      <c r="AW5150" s="566"/>
      <c r="AX5150" s="557">
        <f>IF(AT5150=0,0,(AV5150/AT5150)*100)</f>
        <v>0</v>
      </c>
      <c r="AY5150" s="558"/>
      <c r="AZ5150" s="569"/>
      <c r="BA5150" s="570"/>
      <c r="BB5150" s="573"/>
      <c r="BC5150" s="574"/>
      <c r="BD5150" s="557">
        <f>IF(AZ5150=0,0,(BB5150/AZ5150)*100)</f>
        <v>0</v>
      </c>
      <c r="BE5150" s="558"/>
      <c r="BF5150" s="561">
        <f>AT5150+AZ5150</f>
        <v>0</v>
      </c>
      <c r="BG5150" s="562"/>
      <c r="BH5150" s="565">
        <f>AV5150+BB5150</f>
        <v>0</v>
      </c>
      <c r="BI5150" s="566"/>
      <c r="BJ5150" s="557">
        <f>IF(BF5150=0,0,(BH5150/BF5150)*100)</f>
        <v>0</v>
      </c>
      <c r="BK5150" s="558"/>
      <c r="BL5150" s="602">
        <f>(AD5150*2)+(AJ5150*2)+(AP5150*3)+BB5150</f>
        <v>0</v>
      </c>
      <c r="BM5150" s="603"/>
      <c r="BN5150" s="604"/>
      <c r="BO5150" s="587">
        <f t="shared" ref="BO5150" si="3517">IF(BQ5150=0,0,50*BP5150/BQ5150)</f>
        <v>0</v>
      </c>
      <c r="BP5150" s="555">
        <f>(BL5150*BS$11)+(N5150*BS$12)+(X5150*BS$13)+(R5150*BS$14)+(V5150*BS$15)+(Z5150*BS$16)</f>
        <v>0</v>
      </c>
      <c r="BQ5150" s="555">
        <f>((AZ5150-BB5150)*BS$18)+((AT5150-AV5150)*BS$17)+(H5150*BS$19)+(P5150*BS$20)</f>
        <v>0</v>
      </c>
      <c r="BR5150" s="75" t="s">
        <v>76</v>
      </c>
      <c r="BS5150" s="76">
        <f>IF(BO5139="B",'VALUE POINTS'!L$16,IF('GAME STATS'!BO5139="C",'VALUE POINTS'!M$16,'VALUE POINTS'!K$16))</f>
        <v>2</v>
      </c>
      <c r="BT5150" s="280"/>
    </row>
    <row r="5151" spans="1:72" ht="21.75" hidden="1" customHeight="1" x14ac:dyDescent="0.35">
      <c r="A5151" s="268"/>
      <c r="B5151" s="679"/>
      <c r="C5151" s="690" t="str">
        <f>IF(ROSTER!D$14="","",ROSTER!D$14)</f>
        <v/>
      </c>
      <c r="D5151" s="691"/>
      <c r="E5151" s="668"/>
      <c r="F5151" s="681"/>
      <c r="G5151" s="664"/>
      <c r="H5151" s="585"/>
      <c r="I5151" s="586"/>
      <c r="J5151" s="571"/>
      <c r="K5151" s="572"/>
      <c r="L5151" s="575"/>
      <c r="M5151" s="576"/>
      <c r="N5151" s="581"/>
      <c r="O5151" s="582"/>
      <c r="P5151" s="571"/>
      <c r="Q5151" s="572"/>
      <c r="R5151" s="575"/>
      <c r="S5151" s="576"/>
      <c r="T5151" s="581"/>
      <c r="U5151" s="582"/>
      <c r="V5151" s="585"/>
      <c r="W5151" s="586"/>
      <c r="X5151" s="571"/>
      <c r="Y5151" s="586"/>
      <c r="Z5151" s="571"/>
      <c r="AA5151" s="586"/>
      <c r="AB5151" s="571"/>
      <c r="AC5151" s="572"/>
      <c r="AD5151" s="575"/>
      <c r="AE5151" s="576"/>
      <c r="AF5151" s="577"/>
      <c r="AG5151" s="578"/>
      <c r="AH5151" s="571"/>
      <c r="AI5151" s="572"/>
      <c r="AJ5151" s="575"/>
      <c r="AK5151" s="576"/>
      <c r="AL5151" s="577"/>
      <c r="AM5151" s="578"/>
      <c r="AN5151" s="571"/>
      <c r="AO5151" s="572"/>
      <c r="AP5151" s="575"/>
      <c r="AQ5151" s="576"/>
      <c r="AR5151" s="577"/>
      <c r="AS5151" s="578"/>
      <c r="AT5151" s="627"/>
      <c r="AU5151" s="628"/>
      <c r="AV5151" s="629"/>
      <c r="AW5151" s="630"/>
      <c r="AX5151" s="577"/>
      <c r="AY5151" s="578"/>
      <c r="AZ5151" s="571"/>
      <c r="BA5151" s="572"/>
      <c r="BB5151" s="575"/>
      <c r="BC5151" s="576"/>
      <c r="BD5151" s="577"/>
      <c r="BE5151" s="578"/>
      <c r="BF5151" s="627"/>
      <c r="BG5151" s="628"/>
      <c r="BH5151" s="629"/>
      <c r="BI5151" s="630"/>
      <c r="BJ5151" s="577"/>
      <c r="BK5151" s="578"/>
      <c r="BL5151" s="605"/>
      <c r="BM5151" s="606"/>
      <c r="BN5151" s="607"/>
      <c r="BO5151" s="588"/>
      <c r="BP5151" s="556"/>
      <c r="BQ5151" s="556"/>
      <c r="BR5151" s="75" t="s">
        <v>77</v>
      </c>
      <c r="BS5151" s="76">
        <f>IF(BO5139="B",'VALUE POINTS'!L$17,IF('GAME STATS'!BO5139="C",'VALUE POINTS'!M$17,'VALUE POINTS'!K$17))</f>
        <v>1</v>
      </c>
      <c r="BT5151" s="280"/>
    </row>
    <row r="5152" spans="1:72" ht="21.75" hidden="1" customHeight="1" x14ac:dyDescent="0.35">
      <c r="A5152" s="268"/>
      <c r="B5152" s="678" t="str">
        <f>IF(ROSTER!B$16="","",ROSTER!B$16)</f>
        <v/>
      </c>
      <c r="C5152" s="669" t="str">
        <f>IF(ROSTER!C$16="","",ROSTER!C$16)</f>
        <v/>
      </c>
      <c r="D5152" s="670"/>
      <c r="E5152" s="667"/>
      <c r="F5152" s="680">
        <f>IF(E5152="y",1,IF(E5152="S",1,0))</f>
        <v>0</v>
      </c>
      <c r="G5152" s="663">
        <f>IF(E5152="S",1,0)</f>
        <v>0</v>
      </c>
      <c r="H5152" s="583"/>
      <c r="I5152" s="584"/>
      <c r="J5152" s="569"/>
      <c r="K5152" s="570"/>
      <c r="L5152" s="573"/>
      <c r="M5152" s="574"/>
      <c r="N5152" s="579">
        <f>L5152+J5152</f>
        <v>0</v>
      </c>
      <c r="O5152" s="580"/>
      <c r="P5152" s="569"/>
      <c r="Q5152" s="570"/>
      <c r="R5152" s="573"/>
      <c r="S5152" s="574"/>
      <c r="T5152" s="579">
        <f>R5152-P5152</f>
        <v>0</v>
      </c>
      <c r="U5152" s="580"/>
      <c r="V5152" s="583"/>
      <c r="W5152" s="584"/>
      <c r="X5152" s="569"/>
      <c r="Y5152" s="584"/>
      <c r="Z5152" s="569"/>
      <c r="AA5152" s="584"/>
      <c r="AB5152" s="569"/>
      <c r="AC5152" s="570"/>
      <c r="AD5152" s="573"/>
      <c r="AE5152" s="574"/>
      <c r="AF5152" s="557">
        <f>IF(AB5152=0,0,(AD5152/AB5152)*100)</f>
        <v>0</v>
      </c>
      <c r="AG5152" s="558"/>
      <c r="AH5152" s="569"/>
      <c r="AI5152" s="570"/>
      <c r="AJ5152" s="573"/>
      <c r="AK5152" s="574"/>
      <c r="AL5152" s="557">
        <f>IF(AH5152=0,0,(AJ5152/AH5152)*100)</f>
        <v>0</v>
      </c>
      <c r="AM5152" s="558"/>
      <c r="AN5152" s="569"/>
      <c r="AO5152" s="570"/>
      <c r="AP5152" s="573"/>
      <c r="AQ5152" s="574"/>
      <c r="AR5152" s="557">
        <f>IF(AN5152=0,0,(AP5152/AN5152)*100)</f>
        <v>0</v>
      </c>
      <c r="AS5152" s="558"/>
      <c r="AT5152" s="561">
        <f>AB5152+AH5152+AN5152</f>
        <v>0</v>
      </c>
      <c r="AU5152" s="562"/>
      <c r="AV5152" s="565">
        <f>AD5152+AJ5152+AP5152</f>
        <v>0</v>
      </c>
      <c r="AW5152" s="566"/>
      <c r="AX5152" s="557">
        <f>IF(AT5152=0,0,(AV5152/AT5152)*100)</f>
        <v>0</v>
      </c>
      <c r="AY5152" s="558"/>
      <c r="AZ5152" s="569"/>
      <c r="BA5152" s="570"/>
      <c r="BB5152" s="573"/>
      <c r="BC5152" s="574"/>
      <c r="BD5152" s="557">
        <f>IF(AZ5152=0,0,(BB5152/AZ5152)*100)</f>
        <v>0</v>
      </c>
      <c r="BE5152" s="558"/>
      <c r="BF5152" s="561">
        <f>AT5152+AZ5152</f>
        <v>0</v>
      </c>
      <c r="BG5152" s="562"/>
      <c r="BH5152" s="565">
        <f>AV5152+BB5152</f>
        <v>0</v>
      </c>
      <c r="BI5152" s="566"/>
      <c r="BJ5152" s="557">
        <f>IF(BF5152=0,0,(BH5152/BF5152)*100)</f>
        <v>0</v>
      </c>
      <c r="BK5152" s="558"/>
      <c r="BL5152" s="602">
        <f>(AD5152*2)+(AJ5152*2)+(AP5152*3)+BB5152</f>
        <v>0</v>
      </c>
      <c r="BM5152" s="603"/>
      <c r="BN5152" s="604"/>
      <c r="BO5152" s="587">
        <f t="shared" ref="BO5152" si="3518">IF(BQ5152=0,0,50*BP5152/BQ5152)</f>
        <v>0</v>
      </c>
      <c r="BP5152" s="555">
        <f>(BL5152*BS$11)+(N5152*BS$12)+(X5152*BS$13)+(R5152*BS$14)+(V5152*BS$15)+(Z5152*BS$16)</f>
        <v>0</v>
      </c>
      <c r="BQ5152" s="555">
        <f>((AZ5152-BB5152)*BS$18)+((AT5152-AV5152)*BS$17)+(H5152*BS$19)+(P5152*BS$20)</f>
        <v>0</v>
      </c>
      <c r="BR5152" s="75" t="s">
        <v>78</v>
      </c>
      <c r="BS5152" s="76">
        <f>IF(BO5139="B",'VALUE POINTS'!L$18,IF('GAME STATS'!BO5139="C",'VALUE POINTS'!M$18,'VALUE POINTS'!K$18))</f>
        <v>2</v>
      </c>
      <c r="BT5152" s="280"/>
    </row>
    <row r="5153" spans="1:72" ht="21.75" hidden="1" customHeight="1" x14ac:dyDescent="0.35">
      <c r="A5153" s="268"/>
      <c r="B5153" s="679"/>
      <c r="C5153" s="690" t="str">
        <f>IF(ROSTER!D$16="","",ROSTER!D$16)</f>
        <v/>
      </c>
      <c r="D5153" s="691"/>
      <c r="E5153" s="668"/>
      <c r="F5153" s="681"/>
      <c r="G5153" s="664"/>
      <c r="H5153" s="585"/>
      <c r="I5153" s="586"/>
      <c r="J5153" s="571"/>
      <c r="K5153" s="572"/>
      <c r="L5153" s="575"/>
      <c r="M5153" s="576"/>
      <c r="N5153" s="581"/>
      <c r="O5153" s="582"/>
      <c r="P5153" s="571"/>
      <c r="Q5153" s="572"/>
      <c r="R5153" s="575"/>
      <c r="S5153" s="576"/>
      <c r="T5153" s="581"/>
      <c r="U5153" s="582"/>
      <c r="V5153" s="585"/>
      <c r="W5153" s="586"/>
      <c r="X5153" s="571"/>
      <c r="Y5153" s="586"/>
      <c r="Z5153" s="571"/>
      <c r="AA5153" s="586"/>
      <c r="AB5153" s="571"/>
      <c r="AC5153" s="572"/>
      <c r="AD5153" s="575"/>
      <c r="AE5153" s="576"/>
      <c r="AF5153" s="577"/>
      <c r="AG5153" s="578"/>
      <c r="AH5153" s="571"/>
      <c r="AI5153" s="572"/>
      <c r="AJ5153" s="575"/>
      <c r="AK5153" s="576"/>
      <c r="AL5153" s="577"/>
      <c r="AM5153" s="578"/>
      <c r="AN5153" s="571"/>
      <c r="AO5153" s="572"/>
      <c r="AP5153" s="575"/>
      <c r="AQ5153" s="576"/>
      <c r="AR5153" s="577"/>
      <c r="AS5153" s="578"/>
      <c r="AT5153" s="627"/>
      <c r="AU5153" s="628"/>
      <c r="AV5153" s="629"/>
      <c r="AW5153" s="630"/>
      <c r="AX5153" s="577"/>
      <c r="AY5153" s="578"/>
      <c r="AZ5153" s="571"/>
      <c r="BA5153" s="572"/>
      <c r="BB5153" s="575"/>
      <c r="BC5153" s="576"/>
      <c r="BD5153" s="577"/>
      <c r="BE5153" s="578"/>
      <c r="BF5153" s="627"/>
      <c r="BG5153" s="628"/>
      <c r="BH5153" s="629"/>
      <c r="BI5153" s="630"/>
      <c r="BJ5153" s="577"/>
      <c r="BK5153" s="578"/>
      <c r="BL5153" s="605"/>
      <c r="BM5153" s="606"/>
      <c r="BN5153" s="607"/>
      <c r="BO5153" s="588"/>
      <c r="BP5153" s="556"/>
      <c r="BQ5153" s="556"/>
      <c r="BR5153" s="75" t="s">
        <v>79</v>
      </c>
      <c r="BS5153" s="76">
        <f>IF(BO5139="B",'VALUE POINTS'!L$19,IF('GAME STATS'!BO5139="C",'VALUE POINTS'!M$19,'VALUE POINTS'!K$19))</f>
        <v>2</v>
      </c>
      <c r="BT5153" s="280"/>
    </row>
    <row r="5154" spans="1:72" ht="21.75" hidden="1" customHeight="1" x14ac:dyDescent="0.25">
      <c r="A5154" s="268"/>
      <c r="B5154" s="678" t="str">
        <f>IF(ROSTER!B$18="","",ROSTER!B$18)</f>
        <v/>
      </c>
      <c r="C5154" s="669" t="str">
        <f>IF(ROSTER!C$18="","",ROSTER!C$18)</f>
        <v/>
      </c>
      <c r="D5154" s="670"/>
      <c r="E5154" s="667"/>
      <c r="F5154" s="680">
        <f>IF(E5154="y",1,IF(E5154="S",1,0))</f>
        <v>0</v>
      </c>
      <c r="G5154" s="663">
        <f>IF(E5154="S",1,0)</f>
        <v>0</v>
      </c>
      <c r="H5154" s="583"/>
      <c r="I5154" s="584"/>
      <c r="J5154" s="569"/>
      <c r="K5154" s="570"/>
      <c r="L5154" s="573"/>
      <c r="M5154" s="574"/>
      <c r="N5154" s="579">
        <f>L5154+J5154</f>
        <v>0</v>
      </c>
      <c r="O5154" s="580"/>
      <c r="P5154" s="569"/>
      <c r="Q5154" s="570"/>
      <c r="R5154" s="573"/>
      <c r="S5154" s="574"/>
      <c r="T5154" s="579">
        <f>R5154-P5154</f>
        <v>0</v>
      </c>
      <c r="U5154" s="580"/>
      <c r="V5154" s="583"/>
      <c r="W5154" s="584"/>
      <c r="X5154" s="569"/>
      <c r="Y5154" s="584"/>
      <c r="Z5154" s="569"/>
      <c r="AA5154" s="584"/>
      <c r="AB5154" s="569"/>
      <c r="AC5154" s="570"/>
      <c r="AD5154" s="573"/>
      <c r="AE5154" s="574"/>
      <c r="AF5154" s="557">
        <f>IF(AB5154=0,0,(AD5154/AB5154)*100)</f>
        <v>0</v>
      </c>
      <c r="AG5154" s="558"/>
      <c r="AH5154" s="569"/>
      <c r="AI5154" s="570"/>
      <c r="AJ5154" s="573"/>
      <c r="AK5154" s="574"/>
      <c r="AL5154" s="557">
        <f>IF(AH5154=0,0,(AJ5154/AH5154)*100)</f>
        <v>0</v>
      </c>
      <c r="AM5154" s="558"/>
      <c r="AN5154" s="569"/>
      <c r="AO5154" s="570"/>
      <c r="AP5154" s="573"/>
      <c r="AQ5154" s="574"/>
      <c r="AR5154" s="557">
        <f>IF(AN5154=0,0,(AP5154/AN5154)*100)</f>
        <v>0</v>
      </c>
      <c r="AS5154" s="558"/>
      <c r="AT5154" s="561">
        <f>AB5154+AH5154+AN5154</f>
        <v>0</v>
      </c>
      <c r="AU5154" s="562"/>
      <c r="AV5154" s="565">
        <f>AD5154+AJ5154+AP5154</f>
        <v>0</v>
      </c>
      <c r="AW5154" s="566"/>
      <c r="AX5154" s="557">
        <f>IF(AT5154=0,0,(AV5154/AT5154)*100)</f>
        <v>0</v>
      </c>
      <c r="AY5154" s="558"/>
      <c r="AZ5154" s="569"/>
      <c r="BA5154" s="570"/>
      <c r="BB5154" s="573"/>
      <c r="BC5154" s="574"/>
      <c r="BD5154" s="557">
        <f>IF(AZ5154=0,0,(BB5154/AZ5154)*100)</f>
        <v>0</v>
      </c>
      <c r="BE5154" s="558"/>
      <c r="BF5154" s="561">
        <f>AT5154+AZ5154</f>
        <v>0</v>
      </c>
      <c r="BG5154" s="562"/>
      <c r="BH5154" s="565">
        <f>AV5154+BB5154</f>
        <v>0</v>
      </c>
      <c r="BI5154" s="566"/>
      <c r="BJ5154" s="557">
        <f>IF(BF5154=0,0,(BH5154/BF5154)*100)</f>
        <v>0</v>
      </c>
      <c r="BK5154" s="558"/>
      <c r="BL5154" s="602">
        <f>(AD5154*2)+(AJ5154*2)+(AP5154*3)+BB5154</f>
        <v>0</v>
      </c>
      <c r="BM5154" s="603"/>
      <c r="BN5154" s="604"/>
      <c r="BO5154" s="587">
        <f t="shared" ref="BO5154" si="3519">IF(BQ5154=0,0,50*BP5154/BQ5154)</f>
        <v>0</v>
      </c>
      <c r="BP5154" s="555">
        <f>(BL5154*BS$11)+(N5154*BS$12)+(X5154*BS$13)+(R5154*BS$14)+(V5154*BS$15)+(Z5154*BS$16)</f>
        <v>0</v>
      </c>
      <c r="BQ5154" s="555">
        <f>((AZ5154-BB5154)*BS$18)+((AT5154-AV5154)*BS$17)+(H5154*BS$19)+(P5154*BS$20)</f>
        <v>0</v>
      </c>
      <c r="BR5154" s="65"/>
      <c r="BS5154" s="65"/>
      <c r="BT5154" s="280"/>
    </row>
    <row r="5155" spans="1:72" ht="21.75" hidden="1" customHeight="1" x14ac:dyDescent="0.25">
      <c r="A5155" s="268"/>
      <c r="B5155" s="679"/>
      <c r="C5155" s="690" t="str">
        <f>IF(ROSTER!D$18="","",ROSTER!D$18)</f>
        <v/>
      </c>
      <c r="D5155" s="691"/>
      <c r="E5155" s="668"/>
      <c r="F5155" s="681"/>
      <c r="G5155" s="664"/>
      <c r="H5155" s="585"/>
      <c r="I5155" s="586"/>
      <c r="J5155" s="571"/>
      <c r="K5155" s="572"/>
      <c r="L5155" s="575"/>
      <c r="M5155" s="576"/>
      <c r="N5155" s="581"/>
      <c r="O5155" s="582"/>
      <c r="P5155" s="571"/>
      <c r="Q5155" s="572"/>
      <c r="R5155" s="575"/>
      <c r="S5155" s="576"/>
      <c r="T5155" s="581"/>
      <c r="U5155" s="582"/>
      <c r="V5155" s="585"/>
      <c r="W5155" s="586"/>
      <c r="X5155" s="571"/>
      <c r="Y5155" s="586"/>
      <c r="Z5155" s="571"/>
      <c r="AA5155" s="586"/>
      <c r="AB5155" s="571"/>
      <c r="AC5155" s="572"/>
      <c r="AD5155" s="575"/>
      <c r="AE5155" s="576"/>
      <c r="AF5155" s="577"/>
      <c r="AG5155" s="578"/>
      <c r="AH5155" s="571"/>
      <c r="AI5155" s="572"/>
      <c r="AJ5155" s="575"/>
      <c r="AK5155" s="576"/>
      <c r="AL5155" s="577"/>
      <c r="AM5155" s="578"/>
      <c r="AN5155" s="571"/>
      <c r="AO5155" s="572"/>
      <c r="AP5155" s="575"/>
      <c r="AQ5155" s="576"/>
      <c r="AR5155" s="577"/>
      <c r="AS5155" s="578"/>
      <c r="AT5155" s="627"/>
      <c r="AU5155" s="628"/>
      <c r="AV5155" s="629"/>
      <c r="AW5155" s="630"/>
      <c r="AX5155" s="577"/>
      <c r="AY5155" s="578"/>
      <c r="AZ5155" s="571"/>
      <c r="BA5155" s="572"/>
      <c r="BB5155" s="575"/>
      <c r="BC5155" s="576"/>
      <c r="BD5155" s="577"/>
      <c r="BE5155" s="578"/>
      <c r="BF5155" s="627"/>
      <c r="BG5155" s="628"/>
      <c r="BH5155" s="629"/>
      <c r="BI5155" s="630"/>
      <c r="BJ5155" s="577"/>
      <c r="BK5155" s="578"/>
      <c r="BL5155" s="605"/>
      <c r="BM5155" s="606"/>
      <c r="BN5155" s="607"/>
      <c r="BO5155" s="588"/>
      <c r="BP5155" s="556"/>
      <c r="BQ5155" s="556"/>
      <c r="BR5155" s="65"/>
      <c r="BS5155" s="65"/>
      <c r="BT5155" s="268"/>
    </row>
    <row r="5156" spans="1:72" ht="21.75" hidden="1" customHeight="1" x14ac:dyDescent="0.25">
      <c r="A5156" s="268"/>
      <c r="B5156" s="678" t="str">
        <f>IF(ROSTER!B$20="","",ROSTER!B$20)</f>
        <v/>
      </c>
      <c r="C5156" s="669" t="str">
        <f>IF(ROSTER!C$20="","",ROSTER!C$20)</f>
        <v/>
      </c>
      <c r="D5156" s="670"/>
      <c r="E5156" s="667"/>
      <c r="F5156" s="680">
        <f>IF(E5156="y",1,IF(E5156="S",1,0))</f>
        <v>0</v>
      </c>
      <c r="G5156" s="663">
        <f>IF(E5156="S",1,0)</f>
        <v>0</v>
      </c>
      <c r="H5156" s="583"/>
      <c r="I5156" s="584"/>
      <c r="J5156" s="569"/>
      <c r="K5156" s="570"/>
      <c r="L5156" s="573"/>
      <c r="M5156" s="574"/>
      <c r="N5156" s="579">
        <f>L5156+J5156</f>
        <v>0</v>
      </c>
      <c r="O5156" s="580"/>
      <c r="P5156" s="569"/>
      <c r="Q5156" s="570"/>
      <c r="R5156" s="573"/>
      <c r="S5156" s="574"/>
      <c r="T5156" s="579">
        <f>R5156-P5156</f>
        <v>0</v>
      </c>
      <c r="U5156" s="580"/>
      <c r="V5156" s="583"/>
      <c r="W5156" s="584"/>
      <c r="X5156" s="569"/>
      <c r="Y5156" s="584"/>
      <c r="Z5156" s="569"/>
      <c r="AA5156" s="584"/>
      <c r="AB5156" s="569"/>
      <c r="AC5156" s="570"/>
      <c r="AD5156" s="573"/>
      <c r="AE5156" s="574"/>
      <c r="AF5156" s="557">
        <f>IF(AB5156=0,0,(AD5156/AB5156)*100)</f>
        <v>0</v>
      </c>
      <c r="AG5156" s="558"/>
      <c r="AH5156" s="569"/>
      <c r="AI5156" s="570"/>
      <c r="AJ5156" s="573"/>
      <c r="AK5156" s="574"/>
      <c r="AL5156" s="557">
        <f>IF(AH5156=0,0,(AJ5156/AH5156)*100)</f>
        <v>0</v>
      </c>
      <c r="AM5156" s="558"/>
      <c r="AN5156" s="569"/>
      <c r="AO5156" s="570"/>
      <c r="AP5156" s="573"/>
      <c r="AQ5156" s="574"/>
      <c r="AR5156" s="557">
        <f>IF(AN5156=0,0,(AP5156/AN5156)*100)</f>
        <v>0</v>
      </c>
      <c r="AS5156" s="558"/>
      <c r="AT5156" s="561">
        <f>AB5156+AH5156+AN5156</f>
        <v>0</v>
      </c>
      <c r="AU5156" s="562"/>
      <c r="AV5156" s="565">
        <f>AD5156+AJ5156+AP5156</f>
        <v>0</v>
      </c>
      <c r="AW5156" s="566"/>
      <c r="AX5156" s="557">
        <f>IF(AT5156=0,0,(AV5156/AT5156)*100)</f>
        <v>0</v>
      </c>
      <c r="AY5156" s="558"/>
      <c r="AZ5156" s="569"/>
      <c r="BA5156" s="570"/>
      <c r="BB5156" s="573"/>
      <c r="BC5156" s="574"/>
      <c r="BD5156" s="557">
        <f>IF(AZ5156=0,0,(BB5156/AZ5156)*100)</f>
        <v>0</v>
      </c>
      <c r="BE5156" s="558"/>
      <c r="BF5156" s="561">
        <f>AT5156+AZ5156</f>
        <v>0</v>
      </c>
      <c r="BG5156" s="562"/>
      <c r="BH5156" s="565">
        <f>AV5156+BB5156</f>
        <v>0</v>
      </c>
      <c r="BI5156" s="566"/>
      <c r="BJ5156" s="557">
        <f>IF(BF5156=0,0,(BH5156/BF5156)*100)</f>
        <v>0</v>
      </c>
      <c r="BK5156" s="558"/>
      <c r="BL5156" s="602">
        <f>(AD5156*2)+(AJ5156*2)+(AP5156*3)+BB5156</f>
        <v>0</v>
      </c>
      <c r="BM5156" s="603"/>
      <c r="BN5156" s="604"/>
      <c r="BO5156" s="587">
        <f t="shared" ref="BO5156" si="3520">IF(BQ5156=0,0,50*BP5156/BQ5156)</f>
        <v>0</v>
      </c>
      <c r="BP5156" s="555">
        <f>(BL5156*BS$11)+(N5156*BS$12)+(X5156*BS$13)+(R5156*BS$14)+(V5156*BS$15)+(Z5156*BS$16)</f>
        <v>0</v>
      </c>
      <c r="BQ5156" s="555">
        <f>((AZ5156-BB5156)*BS$18)+((AT5156-AV5156)*BS$17)+(H5156*BS$19)+(P5156*BS$20)</f>
        <v>0</v>
      </c>
      <c r="BR5156" s="65"/>
      <c r="BS5156" s="65"/>
      <c r="BT5156" s="268"/>
    </row>
    <row r="5157" spans="1:72" ht="21.75" hidden="1" customHeight="1" x14ac:dyDescent="0.25">
      <c r="A5157" s="268"/>
      <c r="B5157" s="679"/>
      <c r="C5157" s="690" t="str">
        <f>IF(ROSTER!D$20="","",ROSTER!D$20)</f>
        <v/>
      </c>
      <c r="D5157" s="691"/>
      <c r="E5157" s="668"/>
      <c r="F5157" s="681"/>
      <c r="G5157" s="664"/>
      <c r="H5157" s="585"/>
      <c r="I5157" s="586"/>
      <c r="J5157" s="571"/>
      <c r="K5157" s="572"/>
      <c r="L5157" s="575"/>
      <c r="M5157" s="576"/>
      <c r="N5157" s="581"/>
      <c r="O5157" s="582"/>
      <c r="P5157" s="571"/>
      <c r="Q5157" s="572"/>
      <c r="R5157" s="575"/>
      <c r="S5157" s="576"/>
      <c r="T5157" s="581"/>
      <c r="U5157" s="582"/>
      <c r="V5157" s="585"/>
      <c r="W5157" s="586"/>
      <c r="X5157" s="571"/>
      <c r="Y5157" s="586"/>
      <c r="Z5157" s="571"/>
      <c r="AA5157" s="586"/>
      <c r="AB5157" s="571"/>
      <c r="AC5157" s="572"/>
      <c r="AD5157" s="575"/>
      <c r="AE5157" s="576"/>
      <c r="AF5157" s="577"/>
      <c r="AG5157" s="578"/>
      <c r="AH5157" s="571"/>
      <c r="AI5157" s="572"/>
      <c r="AJ5157" s="575"/>
      <c r="AK5157" s="576"/>
      <c r="AL5157" s="577"/>
      <c r="AM5157" s="578"/>
      <c r="AN5157" s="571"/>
      <c r="AO5157" s="572"/>
      <c r="AP5157" s="575"/>
      <c r="AQ5157" s="576"/>
      <c r="AR5157" s="577"/>
      <c r="AS5157" s="578"/>
      <c r="AT5157" s="627"/>
      <c r="AU5157" s="628"/>
      <c r="AV5157" s="629"/>
      <c r="AW5157" s="630"/>
      <c r="AX5157" s="577"/>
      <c r="AY5157" s="578"/>
      <c r="AZ5157" s="571"/>
      <c r="BA5157" s="572"/>
      <c r="BB5157" s="575"/>
      <c r="BC5157" s="576"/>
      <c r="BD5157" s="577"/>
      <c r="BE5157" s="578"/>
      <c r="BF5157" s="627"/>
      <c r="BG5157" s="628"/>
      <c r="BH5157" s="629"/>
      <c r="BI5157" s="630"/>
      <c r="BJ5157" s="577"/>
      <c r="BK5157" s="578"/>
      <c r="BL5157" s="605"/>
      <c r="BM5157" s="606"/>
      <c r="BN5157" s="607"/>
      <c r="BO5157" s="588"/>
      <c r="BP5157" s="556"/>
      <c r="BQ5157" s="556"/>
      <c r="BR5157" s="65"/>
      <c r="BS5157" s="65"/>
      <c r="BT5157" s="268"/>
    </row>
    <row r="5158" spans="1:72" ht="21.75" hidden="1" customHeight="1" x14ac:dyDescent="0.25">
      <c r="A5158" s="268"/>
      <c r="B5158" s="678" t="str">
        <f>IF(ROSTER!B$22="","",ROSTER!B$22)</f>
        <v/>
      </c>
      <c r="C5158" s="669" t="str">
        <f>IF(ROSTER!C$22="","",ROSTER!C$22)</f>
        <v/>
      </c>
      <c r="D5158" s="670"/>
      <c r="E5158" s="667"/>
      <c r="F5158" s="680">
        <f>IF(E5158="y",1,IF(E5158="S",1,0))</f>
        <v>0</v>
      </c>
      <c r="G5158" s="663">
        <f>IF(E5158="S",1,0)</f>
        <v>0</v>
      </c>
      <c r="H5158" s="583"/>
      <c r="I5158" s="584"/>
      <c r="J5158" s="569"/>
      <c r="K5158" s="570"/>
      <c r="L5158" s="573"/>
      <c r="M5158" s="574"/>
      <c r="N5158" s="579">
        <f>L5158+J5158</f>
        <v>0</v>
      </c>
      <c r="O5158" s="580"/>
      <c r="P5158" s="569"/>
      <c r="Q5158" s="570"/>
      <c r="R5158" s="573"/>
      <c r="S5158" s="574"/>
      <c r="T5158" s="579">
        <f>R5158-P5158</f>
        <v>0</v>
      </c>
      <c r="U5158" s="580"/>
      <c r="V5158" s="583"/>
      <c r="W5158" s="584"/>
      <c r="X5158" s="569"/>
      <c r="Y5158" s="584"/>
      <c r="Z5158" s="569"/>
      <c r="AA5158" s="584"/>
      <c r="AB5158" s="569"/>
      <c r="AC5158" s="570"/>
      <c r="AD5158" s="573"/>
      <c r="AE5158" s="574"/>
      <c r="AF5158" s="557">
        <f>IF(AB5158=0,0,(AD5158/AB5158)*100)</f>
        <v>0</v>
      </c>
      <c r="AG5158" s="558"/>
      <c r="AH5158" s="569"/>
      <c r="AI5158" s="570"/>
      <c r="AJ5158" s="573"/>
      <c r="AK5158" s="574"/>
      <c r="AL5158" s="557">
        <f>IF(AH5158=0,0,(AJ5158/AH5158)*100)</f>
        <v>0</v>
      </c>
      <c r="AM5158" s="558"/>
      <c r="AN5158" s="569"/>
      <c r="AO5158" s="570"/>
      <c r="AP5158" s="573"/>
      <c r="AQ5158" s="574"/>
      <c r="AR5158" s="557">
        <f>IF(AN5158=0,0,(AP5158/AN5158)*100)</f>
        <v>0</v>
      </c>
      <c r="AS5158" s="558"/>
      <c r="AT5158" s="561">
        <f>AB5158+AH5158+AN5158</f>
        <v>0</v>
      </c>
      <c r="AU5158" s="562"/>
      <c r="AV5158" s="565">
        <f>AD5158+AJ5158+AP5158</f>
        <v>0</v>
      </c>
      <c r="AW5158" s="566"/>
      <c r="AX5158" s="557">
        <f>IF(AT5158=0,0,(AV5158/AT5158)*100)</f>
        <v>0</v>
      </c>
      <c r="AY5158" s="558"/>
      <c r="AZ5158" s="569"/>
      <c r="BA5158" s="570"/>
      <c r="BB5158" s="573"/>
      <c r="BC5158" s="574"/>
      <c r="BD5158" s="557">
        <f>IF(AZ5158=0,0,(BB5158/AZ5158)*100)</f>
        <v>0</v>
      </c>
      <c r="BE5158" s="558"/>
      <c r="BF5158" s="561">
        <f>AT5158+AZ5158</f>
        <v>0</v>
      </c>
      <c r="BG5158" s="562"/>
      <c r="BH5158" s="565">
        <f>AV5158+BB5158</f>
        <v>0</v>
      </c>
      <c r="BI5158" s="566"/>
      <c r="BJ5158" s="557">
        <f>IF(BF5158=0,0,(BH5158/BF5158)*100)</f>
        <v>0</v>
      </c>
      <c r="BK5158" s="558"/>
      <c r="BL5158" s="602">
        <f>(AD5158*2)+(AJ5158*2)+(AP5158*3)+BB5158</f>
        <v>0</v>
      </c>
      <c r="BM5158" s="603"/>
      <c r="BN5158" s="604"/>
      <c r="BO5158" s="587">
        <f t="shared" ref="BO5158" si="3521">IF(BQ5158=0,0,50*BP5158/BQ5158)</f>
        <v>0</v>
      </c>
      <c r="BP5158" s="555">
        <f>(BL5158*BS$11)+(N5158*BS$12)+(X5158*BS$13)+(R5158*BS$14)+(V5158*BS$15)+(Z5158*BS$16)</f>
        <v>0</v>
      </c>
      <c r="BQ5158" s="555">
        <f>((AZ5158-BB5158)*BS$18)+((AT5158-AV5158)*BS$17)+(H5158*BS$19)+(P5158*BS$20)</f>
        <v>0</v>
      </c>
      <c r="BR5158" s="65"/>
      <c r="BS5158" s="65"/>
      <c r="BT5158" s="268"/>
    </row>
    <row r="5159" spans="1:72" ht="21.75" hidden="1" customHeight="1" x14ac:dyDescent="0.25">
      <c r="A5159" s="268"/>
      <c r="B5159" s="679"/>
      <c r="C5159" s="690" t="str">
        <f>IF(ROSTER!D$22="","",ROSTER!D$22)</f>
        <v/>
      </c>
      <c r="D5159" s="691"/>
      <c r="E5159" s="668"/>
      <c r="F5159" s="681"/>
      <c r="G5159" s="664"/>
      <c r="H5159" s="585"/>
      <c r="I5159" s="586"/>
      <c r="J5159" s="571"/>
      <c r="K5159" s="572"/>
      <c r="L5159" s="575"/>
      <c r="M5159" s="576"/>
      <c r="N5159" s="581"/>
      <c r="O5159" s="582"/>
      <c r="P5159" s="571"/>
      <c r="Q5159" s="572"/>
      <c r="R5159" s="575"/>
      <c r="S5159" s="576"/>
      <c r="T5159" s="581"/>
      <c r="U5159" s="582"/>
      <c r="V5159" s="585"/>
      <c r="W5159" s="586"/>
      <c r="X5159" s="571"/>
      <c r="Y5159" s="586"/>
      <c r="Z5159" s="571"/>
      <c r="AA5159" s="586"/>
      <c r="AB5159" s="571"/>
      <c r="AC5159" s="572"/>
      <c r="AD5159" s="575"/>
      <c r="AE5159" s="576"/>
      <c r="AF5159" s="577"/>
      <c r="AG5159" s="578"/>
      <c r="AH5159" s="571"/>
      <c r="AI5159" s="572"/>
      <c r="AJ5159" s="575"/>
      <c r="AK5159" s="576"/>
      <c r="AL5159" s="577"/>
      <c r="AM5159" s="578"/>
      <c r="AN5159" s="571"/>
      <c r="AO5159" s="572"/>
      <c r="AP5159" s="575"/>
      <c r="AQ5159" s="576"/>
      <c r="AR5159" s="577"/>
      <c r="AS5159" s="578"/>
      <c r="AT5159" s="627"/>
      <c r="AU5159" s="628"/>
      <c r="AV5159" s="629"/>
      <c r="AW5159" s="630"/>
      <c r="AX5159" s="577"/>
      <c r="AY5159" s="578"/>
      <c r="AZ5159" s="571"/>
      <c r="BA5159" s="572"/>
      <c r="BB5159" s="575"/>
      <c r="BC5159" s="576"/>
      <c r="BD5159" s="577"/>
      <c r="BE5159" s="578"/>
      <c r="BF5159" s="627"/>
      <c r="BG5159" s="628"/>
      <c r="BH5159" s="629"/>
      <c r="BI5159" s="630"/>
      <c r="BJ5159" s="577"/>
      <c r="BK5159" s="578"/>
      <c r="BL5159" s="605"/>
      <c r="BM5159" s="606"/>
      <c r="BN5159" s="607"/>
      <c r="BO5159" s="588"/>
      <c r="BP5159" s="556"/>
      <c r="BQ5159" s="556"/>
      <c r="BR5159" s="65"/>
      <c r="BS5159" s="65"/>
      <c r="BT5159" s="268"/>
    </row>
    <row r="5160" spans="1:72" ht="21.75" hidden="1" customHeight="1" x14ac:dyDescent="0.25">
      <c r="A5160" s="268"/>
      <c r="B5160" s="678" t="str">
        <f>IF(ROSTER!B$24="","",ROSTER!B$24)</f>
        <v/>
      </c>
      <c r="C5160" s="669" t="str">
        <f>IF(ROSTER!C$24="","",ROSTER!C$24)</f>
        <v/>
      </c>
      <c r="D5160" s="670"/>
      <c r="E5160" s="667"/>
      <c r="F5160" s="680">
        <f>IF(E5160="y",1,IF(E5160="S",1,0))</f>
        <v>0</v>
      </c>
      <c r="G5160" s="663">
        <f>IF(E5160="S",1,0)</f>
        <v>0</v>
      </c>
      <c r="H5160" s="583"/>
      <c r="I5160" s="584"/>
      <c r="J5160" s="569"/>
      <c r="K5160" s="570"/>
      <c r="L5160" s="573"/>
      <c r="M5160" s="574"/>
      <c r="N5160" s="579">
        <f>L5160+J5160</f>
        <v>0</v>
      </c>
      <c r="O5160" s="580"/>
      <c r="P5160" s="569"/>
      <c r="Q5160" s="570"/>
      <c r="R5160" s="573"/>
      <c r="S5160" s="574"/>
      <c r="T5160" s="579">
        <f>R5160-P5160</f>
        <v>0</v>
      </c>
      <c r="U5160" s="580"/>
      <c r="V5160" s="583"/>
      <c r="W5160" s="584"/>
      <c r="X5160" s="569"/>
      <c r="Y5160" s="584"/>
      <c r="Z5160" s="569"/>
      <c r="AA5160" s="584"/>
      <c r="AB5160" s="569"/>
      <c r="AC5160" s="570"/>
      <c r="AD5160" s="573"/>
      <c r="AE5160" s="574"/>
      <c r="AF5160" s="557">
        <f>IF(AB5160=0,0,(AD5160/AB5160)*100)</f>
        <v>0</v>
      </c>
      <c r="AG5160" s="558"/>
      <c r="AH5160" s="569"/>
      <c r="AI5160" s="570"/>
      <c r="AJ5160" s="573"/>
      <c r="AK5160" s="574"/>
      <c r="AL5160" s="557">
        <f>IF(AH5160=0,0,(AJ5160/AH5160)*100)</f>
        <v>0</v>
      </c>
      <c r="AM5160" s="558"/>
      <c r="AN5160" s="569"/>
      <c r="AO5160" s="570"/>
      <c r="AP5160" s="573"/>
      <c r="AQ5160" s="574"/>
      <c r="AR5160" s="557">
        <f>IF(AN5160=0,0,(AP5160/AN5160)*100)</f>
        <v>0</v>
      </c>
      <c r="AS5160" s="558"/>
      <c r="AT5160" s="561">
        <f>AB5160+AH5160+AN5160</f>
        <v>0</v>
      </c>
      <c r="AU5160" s="562"/>
      <c r="AV5160" s="565">
        <f>AD5160+AJ5160+AP5160</f>
        <v>0</v>
      </c>
      <c r="AW5160" s="566"/>
      <c r="AX5160" s="557">
        <f>IF(AT5160=0,0,(AV5160/AT5160)*100)</f>
        <v>0</v>
      </c>
      <c r="AY5160" s="558"/>
      <c r="AZ5160" s="569"/>
      <c r="BA5160" s="570"/>
      <c r="BB5160" s="573"/>
      <c r="BC5160" s="574"/>
      <c r="BD5160" s="557">
        <f>IF(AZ5160=0,0,(BB5160/AZ5160)*100)</f>
        <v>0</v>
      </c>
      <c r="BE5160" s="558"/>
      <c r="BF5160" s="561">
        <f>AT5160+AZ5160</f>
        <v>0</v>
      </c>
      <c r="BG5160" s="562"/>
      <c r="BH5160" s="565">
        <f>AV5160+BB5160</f>
        <v>0</v>
      </c>
      <c r="BI5160" s="566"/>
      <c r="BJ5160" s="557">
        <f>IF(BF5160=0,0,(BH5160/BF5160)*100)</f>
        <v>0</v>
      </c>
      <c r="BK5160" s="558"/>
      <c r="BL5160" s="602">
        <f>(AD5160*2)+(AJ5160*2)+(AP5160*3)+BB5160</f>
        <v>0</v>
      </c>
      <c r="BM5160" s="603"/>
      <c r="BN5160" s="604"/>
      <c r="BO5160" s="587">
        <f t="shared" ref="BO5160" si="3522">IF(BQ5160=0,0,50*BP5160/BQ5160)</f>
        <v>0</v>
      </c>
      <c r="BP5160" s="555">
        <f>(BL5160*BS$11)+(N5160*BS$12)+(X5160*BS$13)+(R5160*BS$14)+(V5160*BS$15)+(Z5160*BS$16)</f>
        <v>0</v>
      </c>
      <c r="BQ5160" s="555">
        <f>((AZ5160-BB5160)*BS$18)+((AT5160-AV5160)*BS$17)+(H5160*BS$19)+(P5160*BS$20)</f>
        <v>0</v>
      </c>
      <c r="BR5160" s="65"/>
      <c r="BS5160" s="65"/>
      <c r="BT5160" s="268"/>
    </row>
    <row r="5161" spans="1:72" ht="21.75" hidden="1" customHeight="1" x14ac:dyDescent="0.25">
      <c r="A5161" s="268"/>
      <c r="B5161" s="679"/>
      <c r="C5161" s="690" t="str">
        <f>IF(ROSTER!D$24="","",ROSTER!D$24)</f>
        <v/>
      </c>
      <c r="D5161" s="691"/>
      <c r="E5161" s="668"/>
      <c r="F5161" s="681"/>
      <c r="G5161" s="664"/>
      <c r="H5161" s="585"/>
      <c r="I5161" s="586"/>
      <c r="J5161" s="571"/>
      <c r="K5161" s="572"/>
      <c r="L5161" s="575"/>
      <c r="M5161" s="576"/>
      <c r="N5161" s="581"/>
      <c r="O5161" s="582"/>
      <c r="P5161" s="571"/>
      <c r="Q5161" s="572"/>
      <c r="R5161" s="575"/>
      <c r="S5161" s="576"/>
      <c r="T5161" s="581"/>
      <c r="U5161" s="582"/>
      <c r="V5161" s="585"/>
      <c r="W5161" s="586"/>
      <c r="X5161" s="571"/>
      <c r="Y5161" s="586"/>
      <c r="Z5161" s="571"/>
      <c r="AA5161" s="586"/>
      <c r="AB5161" s="571"/>
      <c r="AC5161" s="572"/>
      <c r="AD5161" s="575"/>
      <c r="AE5161" s="576"/>
      <c r="AF5161" s="577"/>
      <c r="AG5161" s="578"/>
      <c r="AH5161" s="571"/>
      <c r="AI5161" s="572"/>
      <c r="AJ5161" s="575"/>
      <c r="AK5161" s="576"/>
      <c r="AL5161" s="577"/>
      <c r="AM5161" s="578"/>
      <c r="AN5161" s="571"/>
      <c r="AO5161" s="572"/>
      <c r="AP5161" s="575"/>
      <c r="AQ5161" s="576"/>
      <c r="AR5161" s="577"/>
      <c r="AS5161" s="578"/>
      <c r="AT5161" s="627"/>
      <c r="AU5161" s="628"/>
      <c r="AV5161" s="629"/>
      <c r="AW5161" s="630"/>
      <c r="AX5161" s="577"/>
      <c r="AY5161" s="578"/>
      <c r="AZ5161" s="571"/>
      <c r="BA5161" s="572"/>
      <c r="BB5161" s="575"/>
      <c r="BC5161" s="576"/>
      <c r="BD5161" s="577"/>
      <c r="BE5161" s="578"/>
      <c r="BF5161" s="627"/>
      <c r="BG5161" s="628"/>
      <c r="BH5161" s="629"/>
      <c r="BI5161" s="630"/>
      <c r="BJ5161" s="577"/>
      <c r="BK5161" s="578"/>
      <c r="BL5161" s="605"/>
      <c r="BM5161" s="606"/>
      <c r="BN5161" s="607"/>
      <c r="BO5161" s="588"/>
      <c r="BP5161" s="556"/>
      <c r="BQ5161" s="556"/>
      <c r="BR5161" s="65"/>
      <c r="BS5161" s="65"/>
      <c r="BT5161" s="268"/>
    </row>
    <row r="5162" spans="1:72" ht="21.75" hidden="1" customHeight="1" x14ac:dyDescent="0.25">
      <c r="A5162" s="268"/>
      <c r="B5162" s="678" t="str">
        <f>IF(ROSTER!B$26="","",ROSTER!B$26)</f>
        <v/>
      </c>
      <c r="C5162" s="669" t="str">
        <f>IF(ROSTER!C$26="","",ROSTER!C$26)</f>
        <v/>
      </c>
      <c r="D5162" s="670"/>
      <c r="E5162" s="667"/>
      <c r="F5162" s="680">
        <f>IF(E5162="y",1,IF(E5162="S",1,0))</f>
        <v>0</v>
      </c>
      <c r="G5162" s="663">
        <f>IF(E5162="S",1,0)</f>
        <v>0</v>
      </c>
      <c r="H5162" s="583"/>
      <c r="I5162" s="584"/>
      <c r="J5162" s="569"/>
      <c r="K5162" s="570"/>
      <c r="L5162" s="573"/>
      <c r="M5162" s="574"/>
      <c r="N5162" s="579">
        <f>L5162+J5162</f>
        <v>0</v>
      </c>
      <c r="O5162" s="580"/>
      <c r="P5162" s="569"/>
      <c r="Q5162" s="570"/>
      <c r="R5162" s="573"/>
      <c r="S5162" s="574"/>
      <c r="T5162" s="579">
        <f>R5162-P5162</f>
        <v>0</v>
      </c>
      <c r="U5162" s="580"/>
      <c r="V5162" s="583"/>
      <c r="W5162" s="584"/>
      <c r="X5162" s="569"/>
      <c r="Y5162" s="584"/>
      <c r="Z5162" s="569"/>
      <c r="AA5162" s="584"/>
      <c r="AB5162" s="569"/>
      <c r="AC5162" s="570"/>
      <c r="AD5162" s="573"/>
      <c r="AE5162" s="574"/>
      <c r="AF5162" s="557">
        <f>IF(AB5162=0,0,(AD5162/AB5162)*100)</f>
        <v>0</v>
      </c>
      <c r="AG5162" s="558"/>
      <c r="AH5162" s="569"/>
      <c r="AI5162" s="570"/>
      <c r="AJ5162" s="573"/>
      <c r="AK5162" s="574"/>
      <c r="AL5162" s="557">
        <f>IF(AH5162=0,0,(AJ5162/AH5162)*100)</f>
        <v>0</v>
      </c>
      <c r="AM5162" s="558"/>
      <c r="AN5162" s="569"/>
      <c r="AO5162" s="570"/>
      <c r="AP5162" s="573"/>
      <c r="AQ5162" s="574"/>
      <c r="AR5162" s="557">
        <f>IF(AN5162=0,0,(AP5162/AN5162)*100)</f>
        <v>0</v>
      </c>
      <c r="AS5162" s="558"/>
      <c r="AT5162" s="561">
        <f>AB5162+AH5162+AN5162</f>
        <v>0</v>
      </c>
      <c r="AU5162" s="562"/>
      <c r="AV5162" s="565">
        <f>AD5162+AJ5162+AP5162</f>
        <v>0</v>
      </c>
      <c r="AW5162" s="566"/>
      <c r="AX5162" s="557">
        <f>IF(AT5162=0,0,(AV5162/AT5162)*100)</f>
        <v>0</v>
      </c>
      <c r="AY5162" s="558"/>
      <c r="AZ5162" s="569"/>
      <c r="BA5162" s="570"/>
      <c r="BB5162" s="573"/>
      <c r="BC5162" s="574"/>
      <c r="BD5162" s="557">
        <f>IF(AZ5162=0,0,(BB5162/AZ5162)*100)</f>
        <v>0</v>
      </c>
      <c r="BE5162" s="558"/>
      <c r="BF5162" s="561">
        <f>AT5162+AZ5162</f>
        <v>0</v>
      </c>
      <c r="BG5162" s="562"/>
      <c r="BH5162" s="565">
        <f>AV5162+BB5162</f>
        <v>0</v>
      </c>
      <c r="BI5162" s="566"/>
      <c r="BJ5162" s="557">
        <f>IF(BF5162=0,0,(BH5162/BF5162)*100)</f>
        <v>0</v>
      </c>
      <c r="BK5162" s="558"/>
      <c r="BL5162" s="602">
        <f>(AD5162*2)+(AJ5162*2)+(AP5162*3)+BB5162</f>
        <v>0</v>
      </c>
      <c r="BM5162" s="603"/>
      <c r="BN5162" s="604"/>
      <c r="BO5162" s="587">
        <f t="shared" ref="BO5162" si="3523">IF(BQ5162=0,0,50*BP5162/BQ5162)</f>
        <v>0</v>
      </c>
      <c r="BP5162" s="555">
        <f>(BL5162*BS$11)+(N5162*BS$12)+(X5162*BS$13)+(R5162*BS$14)+(V5162*BS$15)+(Z5162*BS$16)</f>
        <v>0</v>
      </c>
      <c r="BQ5162" s="555">
        <f>((AZ5162-BB5162)*BS$18)+((AT5162-AV5162)*BS$17)+(H5162*BS$19)+(P5162*BS$20)</f>
        <v>0</v>
      </c>
      <c r="BR5162" s="65"/>
      <c r="BS5162" s="65"/>
      <c r="BT5162" s="268"/>
    </row>
    <row r="5163" spans="1:72" ht="21.75" hidden="1" customHeight="1" x14ac:dyDescent="0.25">
      <c r="A5163" s="268"/>
      <c r="B5163" s="679"/>
      <c r="C5163" s="690" t="str">
        <f>IF(ROSTER!D$26="","",ROSTER!D$26)</f>
        <v/>
      </c>
      <c r="D5163" s="691"/>
      <c r="E5163" s="668"/>
      <c r="F5163" s="681"/>
      <c r="G5163" s="664"/>
      <c r="H5163" s="585"/>
      <c r="I5163" s="586"/>
      <c r="J5163" s="571"/>
      <c r="K5163" s="572"/>
      <c r="L5163" s="575"/>
      <c r="M5163" s="576"/>
      <c r="N5163" s="581"/>
      <c r="O5163" s="582"/>
      <c r="P5163" s="571"/>
      <c r="Q5163" s="572"/>
      <c r="R5163" s="575"/>
      <c r="S5163" s="576"/>
      <c r="T5163" s="581"/>
      <c r="U5163" s="582"/>
      <c r="V5163" s="585"/>
      <c r="W5163" s="586"/>
      <c r="X5163" s="571"/>
      <c r="Y5163" s="586"/>
      <c r="Z5163" s="571"/>
      <c r="AA5163" s="586"/>
      <c r="AB5163" s="571"/>
      <c r="AC5163" s="572"/>
      <c r="AD5163" s="575"/>
      <c r="AE5163" s="576"/>
      <c r="AF5163" s="577"/>
      <c r="AG5163" s="578"/>
      <c r="AH5163" s="571"/>
      <c r="AI5163" s="572"/>
      <c r="AJ5163" s="575"/>
      <c r="AK5163" s="576"/>
      <c r="AL5163" s="577"/>
      <c r="AM5163" s="578"/>
      <c r="AN5163" s="571"/>
      <c r="AO5163" s="572"/>
      <c r="AP5163" s="575"/>
      <c r="AQ5163" s="576"/>
      <c r="AR5163" s="577"/>
      <c r="AS5163" s="578"/>
      <c r="AT5163" s="627"/>
      <c r="AU5163" s="628"/>
      <c r="AV5163" s="629"/>
      <c r="AW5163" s="630"/>
      <c r="AX5163" s="577"/>
      <c r="AY5163" s="578"/>
      <c r="AZ5163" s="571"/>
      <c r="BA5163" s="572"/>
      <c r="BB5163" s="575"/>
      <c r="BC5163" s="576"/>
      <c r="BD5163" s="577"/>
      <c r="BE5163" s="578"/>
      <c r="BF5163" s="627"/>
      <c r="BG5163" s="628"/>
      <c r="BH5163" s="629"/>
      <c r="BI5163" s="630"/>
      <c r="BJ5163" s="577"/>
      <c r="BK5163" s="578"/>
      <c r="BL5163" s="605"/>
      <c r="BM5163" s="606"/>
      <c r="BN5163" s="607"/>
      <c r="BO5163" s="588"/>
      <c r="BP5163" s="556"/>
      <c r="BQ5163" s="556"/>
      <c r="BR5163" s="65"/>
      <c r="BS5163" s="65"/>
      <c r="BT5163" s="268"/>
    </row>
    <row r="5164" spans="1:72" ht="21.75" hidden="1" customHeight="1" x14ac:dyDescent="0.25">
      <c r="A5164" s="268"/>
      <c r="B5164" s="678" t="str">
        <f>IF(ROSTER!B$28="","",ROSTER!B$28)</f>
        <v/>
      </c>
      <c r="C5164" s="669" t="str">
        <f>IF(ROSTER!C$28="","",ROSTER!C$28)</f>
        <v/>
      </c>
      <c r="D5164" s="670"/>
      <c r="E5164" s="667"/>
      <c r="F5164" s="680">
        <f>IF(E5164="y",1,IF(E5164="S",1,0))</f>
        <v>0</v>
      </c>
      <c r="G5164" s="663">
        <f>IF(E5164="S",1,0)</f>
        <v>0</v>
      </c>
      <c r="H5164" s="583"/>
      <c r="I5164" s="584"/>
      <c r="J5164" s="569"/>
      <c r="K5164" s="570"/>
      <c r="L5164" s="573"/>
      <c r="M5164" s="574"/>
      <c r="N5164" s="579">
        <f>L5164+J5164</f>
        <v>0</v>
      </c>
      <c r="O5164" s="580"/>
      <c r="P5164" s="569"/>
      <c r="Q5164" s="570"/>
      <c r="R5164" s="573"/>
      <c r="S5164" s="574"/>
      <c r="T5164" s="579">
        <f>R5164-P5164</f>
        <v>0</v>
      </c>
      <c r="U5164" s="580"/>
      <c r="V5164" s="583"/>
      <c r="W5164" s="584"/>
      <c r="X5164" s="569"/>
      <c r="Y5164" s="584"/>
      <c r="Z5164" s="569"/>
      <c r="AA5164" s="584"/>
      <c r="AB5164" s="569"/>
      <c r="AC5164" s="570"/>
      <c r="AD5164" s="573"/>
      <c r="AE5164" s="574"/>
      <c r="AF5164" s="557">
        <f>IF(AB5164=0,0,(AD5164/AB5164)*100)</f>
        <v>0</v>
      </c>
      <c r="AG5164" s="558"/>
      <c r="AH5164" s="569"/>
      <c r="AI5164" s="570"/>
      <c r="AJ5164" s="573"/>
      <c r="AK5164" s="574"/>
      <c r="AL5164" s="557">
        <f>IF(AH5164=0,0,(AJ5164/AH5164)*100)</f>
        <v>0</v>
      </c>
      <c r="AM5164" s="558"/>
      <c r="AN5164" s="569"/>
      <c r="AO5164" s="570"/>
      <c r="AP5164" s="573"/>
      <c r="AQ5164" s="574"/>
      <c r="AR5164" s="557">
        <f>IF(AN5164=0,0,(AP5164/AN5164)*100)</f>
        <v>0</v>
      </c>
      <c r="AS5164" s="558"/>
      <c r="AT5164" s="561">
        <f>AB5164+AH5164+AN5164</f>
        <v>0</v>
      </c>
      <c r="AU5164" s="562"/>
      <c r="AV5164" s="565">
        <f>AD5164+AJ5164+AP5164</f>
        <v>0</v>
      </c>
      <c r="AW5164" s="566"/>
      <c r="AX5164" s="557">
        <f>IF(AT5164=0,0,(AV5164/AT5164)*100)</f>
        <v>0</v>
      </c>
      <c r="AY5164" s="558"/>
      <c r="AZ5164" s="569"/>
      <c r="BA5164" s="570"/>
      <c r="BB5164" s="573"/>
      <c r="BC5164" s="574"/>
      <c r="BD5164" s="557">
        <f>IF(AZ5164=0,0,(BB5164/AZ5164)*100)</f>
        <v>0</v>
      </c>
      <c r="BE5164" s="558"/>
      <c r="BF5164" s="561">
        <f>AT5164+AZ5164</f>
        <v>0</v>
      </c>
      <c r="BG5164" s="562"/>
      <c r="BH5164" s="565">
        <f>AV5164+BB5164</f>
        <v>0</v>
      </c>
      <c r="BI5164" s="566"/>
      <c r="BJ5164" s="557">
        <f>IF(BF5164=0,0,(BH5164/BF5164)*100)</f>
        <v>0</v>
      </c>
      <c r="BK5164" s="558"/>
      <c r="BL5164" s="602">
        <f>(AD5164*2)+(AJ5164*2)+(AP5164*3)+BB5164</f>
        <v>0</v>
      </c>
      <c r="BM5164" s="603"/>
      <c r="BN5164" s="604"/>
      <c r="BO5164" s="587">
        <f t="shared" ref="BO5164" si="3524">IF(BQ5164=0,0,50*BP5164/BQ5164)</f>
        <v>0</v>
      </c>
      <c r="BP5164" s="555">
        <f>(BL5164*BS$11)+(N5164*BS$12)+(X5164*BS$13)+(R5164*BS$14)+(V5164*BS$15)+(Z5164*BS$16)</f>
        <v>0</v>
      </c>
      <c r="BQ5164" s="555">
        <f>((AZ5164-BB5164)*BS$18)+((AT5164-AV5164)*BS$17)+(H5164*BS$19)+(P5164*BS$20)</f>
        <v>0</v>
      </c>
      <c r="BR5164" s="65"/>
      <c r="BS5164" s="65"/>
      <c r="BT5164" s="268"/>
    </row>
    <row r="5165" spans="1:72" ht="21.75" hidden="1" customHeight="1" x14ac:dyDescent="0.25">
      <c r="A5165" s="268"/>
      <c r="B5165" s="679"/>
      <c r="C5165" s="690" t="str">
        <f>IF(ROSTER!D$28="","",ROSTER!D$28)</f>
        <v/>
      </c>
      <c r="D5165" s="691"/>
      <c r="E5165" s="668"/>
      <c r="F5165" s="681"/>
      <c r="G5165" s="664"/>
      <c r="H5165" s="585"/>
      <c r="I5165" s="586"/>
      <c r="J5165" s="571"/>
      <c r="K5165" s="572"/>
      <c r="L5165" s="575"/>
      <c r="M5165" s="576"/>
      <c r="N5165" s="581"/>
      <c r="O5165" s="582"/>
      <c r="P5165" s="571"/>
      <c r="Q5165" s="572"/>
      <c r="R5165" s="575"/>
      <c r="S5165" s="576"/>
      <c r="T5165" s="581"/>
      <c r="U5165" s="582"/>
      <c r="V5165" s="585"/>
      <c r="W5165" s="586"/>
      <c r="X5165" s="571"/>
      <c r="Y5165" s="586"/>
      <c r="Z5165" s="571"/>
      <c r="AA5165" s="586"/>
      <c r="AB5165" s="571"/>
      <c r="AC5165" s="572"/>
      <c r="AD5165" s="575"/>
      <c r="AE5165" s="576"/>
      <c r="AF5165" s="577"/>
      <c r="AG5165" s="578"/>
      <c r="AH5165" s="571"/>
      <c r="AI5165" s="572"/>
      <c r="AJ5165" s="575"/>
      <c r="AK5165" s="576"/>
      <c r="AL5165" s="577"/>
      <c r="AM5165" s="578"/>
      <c r="AN5165" s="571"/>
      <c r="AO5165" s="572"/>
      <c r="AP5165" s="575"/>
      <c r="AQ5165" s="576"/>
      <c r="AR5165" s="577"/>
      <c r="AS5165" s="578"/>
      <c r="AT5165" s="627"/>
      <c r="AU5165" s="628"/>
      <c r="AV5165" s="629"/>
      <c r="AW5165" s="630"/>
      <c r="AX5165" s="577"/>
      <c r="AY5165" s="578"/>
      <c r="AZ5165" s="571"/>
      <c r="BA5165" s="572"/>
      <c r="BB5165" s="575"/>
      <c r="BC5165" s="576"/>
      <c r="BD5165" s="577"/>
      <c r="BE5165" s="578"/>
      <c r="BF5165" s="627"/>
      <c r="BG5165" s="628"/>
      <c r="BH5165" s="629"/>
      <c r="BI5165" s="630"/>
      <c r="BJ5165" s="577"/>
      <c r="BK5165" s="578"/>
      <c r="BL5165" s="605"/>
      <c r="BM5165" s="606"/>
      <c r="BN5165" s="607"/>
      <c r="BO5165" s="588"/>
      <c r="BP5165" s="556"/>
      <c r="BQ5165" s="556"/>
      <c r="BR5165" s="65"/>
      <c r="BS5165" s="65"/>
      <c r="BT5165" s="268"/>
    </row>
    <row r="5166" spans="1:72" ht="21.75" hidden="1" customHeight="1" x14ac:dyDescent="0.25">
      <c r="A5166" s="268"/>
      <c r="B5166" s="678" t="str">
        <f>IF(ROSTER!B$30="","",ROSTER!B$30)</f>
        <v/>
      </c>
      <c r="C5166" s="669" t="str">
        <f>IF(ROSTER!C$30="","",ROSTER!C$30)</f>
        <v/>
      </c>
      <c r="D5166" s="670"/>
      <c r="E5166" s="667"/>
      <c r="F5166" s="680">
        <f>IF(E5166="y",1,IF(E5166="S",1,0))</f>
        <v>0</v>
      </c>
      <c r="G5166" s="663">
        <f>IF(E5166="S",1,0)</f>
        <v>0</v>
      </c>
      <c r="H5166" s="583"/>
      <c r="I5166" s="584"/>
      <c r="J5166" s="569"/>
      <c r="K5166" s="570"/>
      <c r="L5166" s="573"/>
      <c r="M5166" s="574"/>
      <c r="N5166" s="579">
        <f>L5166+J5166</f>
        <v>0</v>
      </c>
      <c r="O5166" s="580"/>
      <c r="P5166" s="569"/>
      <c r="Q5166" s="570"/>
      <c r="R5166" s="573"/>
      <c r="S5166" s="574"/>
      <c r="T5166" s="579">
        <f>R5166-P5166</f>
        <v>0</v>
      </c>
      <c r="U5166" s="580"/>
      <c r="V5166" s="583"/>
      <c r="W5166" s="584"/>
      <c r="X5166" s="569"/>
      <c r="Y5166" s="584"/>
      <c r="Z5166" s="569"/>
      <c r="AA5166" s="584"/>
      <c r="AB5166" s="569"/>
      <c r="AC5166" s="570"/>
      <c r="AD5166" s="573"/>
      <c r="AE5166" s="574"/>
      <c r="AF5166" s="557">
        <f>IF(AB5166=0,0,(AD5166/AB5166)*100)</f>
        <v>0</v>
      </c>
      <c r="AG5166" s="558"/>
      <c r="AH5166" s="569"/>
      <c r="AI5166" s="570"/>
      <c r="AJ5166" s="573"/>
      <c r="AK5166" s="574"/>
      <c r="AL5166" s="557">
        <f>IF(AH5166=0,0,(AJ5166/AH5166)*100)</f>
        <v>0</v>
      </c>
      <c r="AM5166" s="558"/>
      <c r="AN5166" s="569"/>
      <c r="AO5166" s="570"/>
      <c r="AP5166" s="573"/>
      <c r="AQ5166" s="574"/>
      <c r="AR5166" s="557">
        <f>IF(AN5166=0,0,(AP5166/AN5166)*100)</f>
        <v>0</v>
      </c>
      <c r="AS5166" s="558"/>
      <c r="AT5166" s="561">
        <f>AB5166+AH5166+AN5166</f>
        <v>0</v>
      </c>
      <c r="AU5166" s="562"/>
      <c r="AV5166" s="565">
        <f>AD5166+AJ5166+AP5166</f>
        <v>0</v>
      </c>
      <c r="AW5166" s="566"/>
      <c r="AX5166" s="557">
        <f>IF(AT5166=0,0,(AV5166/AT5166)*100)</f>
        <v>0</v>
      </c>
      <c r="AY5166" s="558"/>
      <c r="AZ5166" s="569"/>
      <c r="BA5166" s="570"/>
      <c r="BB5166" s="573"/>
      <c r="BC5166" s="574"/>
      <c r="BD5166" s="557">
        <f>IF(AZ5166=0,0,(BB5166/AZ5166)*100)</f>
        <v>0</v>
      </c>
      <c r="BE5166" s="558"/>
      <c r="BF5166" s="561">
        <f>AT5166+AZ5166</f>
        <v>0</v>
      </c>
      <c r="BG5166" s="562"/>
      <c r="BH5166" s="565">
        <f>AV5166+BB5166</f>
        <v>0</v>
      </c>
      <c r="BI5166" s="566"/>
      <c r="BJ5166" s="557">
        <f>IF(BF5166=0,0,(BH5166/BF5166)*100)</f>
        <v>0</v>
      </c>
      <c r="BK5166" s="558"/>
      <c r="BL5166" s="602">
        <f>(AD5166*2)+(AJ5166*2)+(AP5166*3)+BB5166</f>
        <v>0</v>
      </c>
      <c r="BM5166" s="603"/>
      <c r="BN5166" s="604"/>
      <c r="BO5166" s="587">
        <f t="shared" ref="BO5166" si="3525">IF(BQ5166=0,0,50*BP5166/BQ5166)</f>
        <v>0</v>
      </c>
      <c r="BP5166" s="555">
        <f>(BL5166*BS$11)+(N5166*BS$12)+(X5166*BS$13)+(R5166*BS$14)+(V5166*BS$15)+(Z5166*BS$16)</f>
        <v>0</v>
      </c>
      <c r="BQ5166" s="555">
        <f>((AZ5166-BB5166)*BS$18)+((AT5166-AV5166)*BS$17)+(H5166*BS$19)+(P5166*BS$20)</f>
        <v>0</v>
      </c>
      <c r="BR5166" s="65"/>
      <c r="BS5166" s="65"/>
      <c r="BT5166" s="268"/>
    </row>
    <row r="5167" spans="1:72" ht="21.75" hidden="1" customHeight="1" x14ac:dyDescent="0.25">
      <c r="A5167" s="268"/>
      <c r="B5167" s="679"/>
      <c r="C5167" s="690" t="str">
        <f>IF(ROSTER!D$30="","",ROSTER!D$30)</f>
        <v/>
      </c>
      <c r="D5167" s="691"/>
      <c r="E5167" s="668"/>
      <c r="F5167" s="681"/>
      <c r="G5167" s="664"/>
      <c r="H5167" s="585"/>
      <c r="I5167" s="586"/>
      <c r="J5167" s="571"/>
      <c r="K5167" s="572"/>
      <c r="L5167" s="575"/>
      <c r="M5167" s="576"/>
      <c r="N5167" s="581"/>
      <c r="O5167" s="582"/>
      <c r="P5167" s="571"/>
      <c r="Q5167" s="572"/>
      <c r="R5167" s="575"/>
      <c r="S5167" s="576"/>
      <c r="T5167" s="581"/>
      <c r="U5167" s="582"/>
      <c r="V5167" s="585"/>
      <c r="W5167" s="586"/>
      <c r="X5167" s="571"/>
      <c r="Y5167" s="586"/>
      <c r="Z5167" s="571"/>
      <c r="AA5167" s="586"/>
      <c r="AB5167" s="571"/>
      <c r="AC5167" s="572"/>
      <c r="AD5167" s="575"/>
      <c r="AE5167" s="576"/>
      <c r="AF5167" s="577"/>
      <c r="AG5167" s="578"/>
      <c r="AH5167" s="571"/>
      <c r="AI5167" s="572"/>
      <c r="AJ5167" s="575"/>
      <c r="AK5167" s="576"/>
      <c r="AL5167" s="577"/>
      <c r="AM5167" s="578"/>
      <c r="AN5167" s="571"/>
      <c r="AO5167" s="572"/>
      <c r="AP5167" s="575"/>
      <c r="AQ5167" s="576"/>
      <c r="AR5167" s="577"/>
      <c r="AS5167" s="578"/>
      <c r="AT5167" s="627"/>
      <c r="AU5167" s="628"/>
      <c r="AV5167" s="629"/>
      <c r="AW5167" s="630"/>
      <c r="AX5167" s="577"/>
      <c r="AY5167" s="578"/>
      <c r="AZ5167" s="571"/>
      <c r="BA5167" s="572"/>
      <c r="BB5167" s="575"/>
      <c r="BC5167" s="576"/>
      <c r="BD5167" s="577"/>
      <c r="BE5167" s="578"/>
      <c r="BF5167" s="627"/>
      <c r="BG5167" s="628"/>
      <c r="BH5167" s="629"/>
      <c r="BI5167" s="630"/>
      <c r="BJ5167" s="577"/>
      <c r="BK5167" s="578"/>
      <c r="BL5167" s="605"/>
      <c r="BM5167" s="606"/>
      <c r="BN5167" s="607"/>
      <c r="BO5167" s="588"/>
      <c r="BP5167" s="556"/>
      <c r="BQ5167" s="556"/>
      <c r="BR5167" s="65"/>
      <c r="BS5167" s="65"/>
      <c r="BT5167" s="268"/>
    </row>
    <row r="5168" spans="1:72" ht="21.75" hidden="1" customHeight="1" x14ac:dyDescent="0.25">
      <c r="A5168" s="268"/>
      <c r="B5168" s="678" t="str">
        <f>IF(ROSTER!B$32="","",ROSTER!B$32)</f>
        <v/>
      </c>
      <c r="C5168" s="669" t="str">
        <f>IF(ROSTER!C$32="","",ROSTER!C$32)</f>
        <v/>
      </c>
      <c r="D5168" s="670"/>
      <c r="E5168" s="667"/>
      <c r="F5168" s="680">
        <f>IF(E5168="y",1,IF(E5168="S",1,0))</f>
        <v>0</v>
      </c>
      <c r="G5168" s="663">
        <f>IF(E5168="S",1,0)</f>
        <v>0</v>
      </c>
      <c r="H5168" s="583"/>
      <c r="I5168" s="584"/>
      <c r="J5168" s="569"/>
      <c r="K5168" s="570"/>
      <c r="L5168" s="573"/>
      <c r="M5168" s="574"/>
      <c r="N5168" s="579">
        <f>L5168+J5168</f>
        <v>0</v>
      </c>
      <c r="O5168" s="580"/>
      <c r="P5168" s="569"/>
      <c r="Q5168" s="570"/>
      <c r="R5168" s="573"/>
      <c r="S5168" s="574"/>
      <c r="T5168" s="579">
        <f>R5168-P5168</f>
        <v>0</v>
      </c>
      <c r="U5168" s="580"/>
      <c r="V5168" s="583"/>
      <c r="W5168" s="584"/>
      <c r="X5168" s="569"/>
      <c r="Y5168" s="584"/>
      <c r="Z5168" s="569"/>
      <c r="AA5168" s="584"/>
      <c r="AB5168" s="569"/>
      <c r="AC5168" s="570"/>
      <c r="AD5168" s="573"/>
      <c r="AE5168" s="574"/>
      <c r="AF5168" s="557">
        <f>IF(AB5168=0,0,(AD5168/AB5168)*100)</f>
        <v>0</v>
      </c>
      <c r="AG5168" s="558"/>
      <c r="AH5168" s="569"/>
      <c r="AI5168" s="570"/>
      <c r="AJ5168" s="573"/>
      <c r="AK5168" s="574"/>
      <c r="AL5168" s="557">
        <f>IF(AH5168=0,0,(AJ5168/AH5168)*100)</f>
        <v>0</v>
      </c>
      <c r="AM5168" s="558"/>
      <c r="AN5168" s="569"/>
      <c r="AO5168" s="570"/>
      <c r="AP5168" s="573"/>
      <c r="AQ5168" s="574"/>
      <c r="AR5168" s="557">
        <f>IF(AN5168=0,0,(AP5168/AN5168)*100)</f>
        <v>0</v>
      </c>
      <c r="AS5168" s="558"/>
      <c r="AT5168" s="561">
        <f>AB5168+AH5168+AN5168</f>
        <v>0</v>
      </c>
      <c r="AU5168" s="562"/>
      <c r="AV5168" s="565">
        <f>AD5168+AJ5168+AP5168</f>
        <v>0</v>
      </c>
      <c r="AW5168" s="566"/>
      <c r="AX5168" s="557">
        <f>IF(AT5168=0,0,(AV5168/AT5168)*100)</f>
        <v>0</v>
      </c>
      <c r="AY5168" s="558"/>
      <c r="AZ5168" s="569"/>
      <c r="BA5168" s="570"/>
      <c r="BB5168" s="573"/>
      <c r="BC5168" s="574"/>
      <c r="BD5168" s="557">
        <f>IF(AZ5168=0,0,(BB5168/AZ5168)*100)</f>
        <v>0</v>
      </c>
      <c r="BE5168" s="558"/>
      <c r="BF5168" s="561">
        <f>AT5168+AZ5168</f>
        <v>0</v>
      </c>
      <c r="BG5168" s="562"/>
      <c r="BH5168" s="565">
        <f>AV5168+BB5168</f>
        <v>0</v>
      </c>
      <c r="BI5168" s="566"/>
      <c r="BJ5168" s="557">
        <f>IF(BF5168=0,0,(BH5168/BF5168)*100)</f>
        <v>0</v>
      </c>
      <c r="BK5168" s="558"/>
      <c r="BL5168" s="602">
        <f>(AD5168*2)+(AJ5168*2)+(AP5168*3)+BB5168</f>
        <v>0</v>
      </c>
      <c r="BM5168" s="603"/>
      <c r="BN5168" s="604"/>
      <c r="BO5168" s="587">
        <f t="shared" ref="BO5168" si="3526">IF(BQ5168=0,0,50*BP5168/BQ5168)</f>
        <v>0</v>
      </c>
      <c r="BP5168" s="555">
        <f>(BL5168*BS$11)+(N5168*BS$12)+(X5168*BS$13)+(R5168*BS$14)+(V5168*BS$15)+(Z5168*BS$16)</f>
        <v>0</v>
      </c>
      <c r="BQ5168" s="555">
        <f>((AZ5168-BB5168)*BS$18)+((AT5168-AV5168)*BS$17)+(H5168*BS$19)+(P5168*BS$20)</f>
        <v>0</v>
      </c>
      <c r="BR5168" s="65"/>
      <c r="BS5168" s="65"/>
      <c r="BT5168" s="268"/>
    </row>
    <row r="5169" spans="1:72" ht="21.75" hidden="1" customHeight="1" x14ac:dyDescent="0.25">
      <c r="A5169" s="268"/>
      <c r="B5169" s="679"/>
      <c r="C5169" s="690" t="str">
        <f>IF(ROSTER!D$32="","",ROSTER!D$32)</f>
        <v/>
      </c>
      <c r="D5169" s="691"/>
      <c r="E5169" s="668"/>
      <c r="F5169" s="681"/>
      <c r="G5169" s="664"/>
      <c r="H5169" s="585"/>
      <c r="I5169" s="586"/>
      <c r="J5169" s="571"/>
      <c r="K5169" s="572"/>
      <c r="L5169" s="575"/>
      <c r="M5169" s="576"/>
      <c r="N5169" s="581"/>
      <c r="O5169" s="582"/>
      <c r="P5169" s="571"/>
      <c r="Q5169" s="572"/>
      <c r="R5169" s="575"/>
      <c r="S5169" s="576"/>
      <c r="T5169" s="581"/>
      <c r="U5169" s="582"/>
      <c r="V5169" s="585"/>
      <c r="W5169" s="586"/>
      <c r="X5169" s="571"/>
      <c r="Y5169" s="586"/>
      <c r="Z5169" s="571"/>
      <c r="AA5169" s="586"/>
      <c r="AB5169" s="571"/>
      <c r="AC5169" s="572"/>
      <c r="AD5169" s="575"/>
      <c r="AE5169" s="576"/>
      <c r="AF5169" s="577"/>
      <c r="AG5169" s="578"/>
      <c r="AH5169" s="571"/>
      <c r="AI5169" s="572"/>
      <c r="AJ5169" s="575"/>
      <c r="AK5169" s="576"/>
      <c r="AL5169" s="577"/>
      <c r="AM5169" s="578"/>
      <c r="AN5169" s="571"/>
      <c r="AO5169" s="572"/>
      <c r="AP5169" s="575"/>
      <c r="AQ5169" s="576"/>
      <c r="AR5169" s="577"/>
      <c r="AS5169" s="578"/>
      <c r="AT5169" s="627"/>
      <c r="AU5169" s="628"/>
      <c r="AV5169" s="629"/>
      <c r="AW5169" s="630"/>
      <c r="AX5169" s="577"/>
      <c r="AY5169" s="578"/>
      <c r="AZ5169" s="571"/>
      <c r="BA5169" s="572"/>
      <c r="BB5169" s="575"/>
      <c r="BC5169" s="576"/>
      <c r="BD5169" s="577"/>
      <c r="BE5169" s="578"/>
      <c r="BF5169" s="627"/>
      <c r="BG5169" s="628"/>
      <c r="BH5169" s="629"/>
      <c r="BI5169" s="630"/>
      <c r="BJ5169" s="577"/>
      <c r="BK5169" s="578"/>
      <c r="BL5169" s="605"/>
      <c r="BM5169" s="606"/>
      <c r="BN5169" s="607"/>
      <c r="BO5169" s="588"/>
      <c r="BP5169" s="556"/>
      <c r="BQ5169" s="556"/>
      <c r="BR5169" s="65"/>
      <c r="BS5169" s="65"/>
      <c r="BT5169" s="268"/>
    </row>
    <row r="5170" spans="1:72" ht="21.75" hidden="1" customHeight="1" x14ac:dyDescent="0.25">
      <c r="A5170" s="268"/>
      <c r="B5170" s="678" t="str">
        <f>IF(ROSTER!B$34="","",ROSTER!B$34)</f>
        <v/>
      </c>
      <c r="C5170" s="669" t="str">
        <f>IF(ROSTER!C$34="","",ROSTER!C$34)</f>
        <v/>
      </c>
      <c r="D5170" s="670"/>
      <c r="E5170" s="667"/>
      <c r="F5170" s="680">
        <f>IF(E5170="y",1,IF(E5170="S",1,0))</f>
        <v>0</v>
      </c>
      <c r="G5170" s="663">
        <f>IF(E5170="S",1,0)</f>
        <v>0</v>
      </c>
      <c r="H5170" s="583"/>
      <c r="I5170" s="584"/>
      <c r="J5170" s="569"/>
      <c r="K5170" s="570"/>
      <c r="L5170" s="573"/>
      <c r="M5170" s="574"/>
      <c r="N5170" s="579">
        <f>L5170+J5170</f>
        <v>0</v>
      </c>
      <c r="O5170" s="580"/>
      <c r="P5170" s="569"/>
      <c r="Q5170" s="570"/>
      <c r="R5170" s="573"/>
      <c r="S5170" s="574"/>
      <c r="T5170" s="579">
        <f>R5170-P5170</f>
        <v>0</v>
      </c>
      <c r="U5170" s="580"/>
      <c r="V5170" s="583"/>
      <c r="W5170" s="584"/>
      <c r="X5170" s="569"/>
      <c r="Y5170" s="584"/>
      <c r="Z5170" s="569"/>
      <c r="AA5170" s="584"/>
      <c r="AB5170" s="569"/>
      <c r="AC5170" s="570"/>
      <c r="AD5170" s="573"/>
      <c r="AE5170" s="574"/>
      <c r="AF5170" s="557">
        <f>IF(AB5170=0,0,(AD5170/AB5170)*100)</f>
        <v>0</v>
      </c>
      <c r="AG5170" s="558"/>
      <c r="AH5170" s="569"/>
      <c r="AI5170" s="570"/>
      <c r="AJ5170" s="573"/>
      <c r="AK5170" s="574"/>
      <c r="AL5170" s="557">
        <f>IF(AH5170=0,0,(AJ5170/AH5170)*100)</f>
        <v>0</v>
      </c>
      <c r="AM5170" s="558"/>
      <c r="AN5170" s="569"/>
      <c r="AO5170" s="570"/>
      <c r="AP5170" s="573"/>
      <c r="AQ5170" s="574"/>
      <c r="AR5170" s="557">
        <f>IF(AN5170=0,0,(AP5170/AN5170)*100)</f>
        <v>0</v>
      </c>
      <c r="AS5170" s="558"/>
      <c r="AT5170" s="561">
        <f>AB5170+AH5170+AN5170</f>
        <v>0</v>
      </c>
      <c r="AU5170" s="562"/>
      <c r="AV5170" s="565">
        <f>AD5170+AJ5170+AP5170</f>
        <v>0</v>
      </c>
      <c r="AW5170" s="566"/>
      <c r="AX5170" s="557">
        <f>IF(AT5170=0,0,(AV5170/AT5170)*100)</f>
        <v>0</v>
      </c>
      <c r="AY5170" s="558"/>
      <c r="AZ5170" s="569"/>
      <c r="BA5170" s="570"/>
      <c r="BB5170" s="573"/>
      <c r="BC5170" s="574"/>
      <c r="BD5170" s="557">
        <f>IF(AZ5170=0,0,(BB5170/AZ5170)*100)</f>
        <v>0</v>
      </c>
      <c r="BE5170" s="558"/>
      <c r="BF5170" s="561">
        <f>AT5170+AZ5170</f>
        <v>0</v>
      </c>
      <c r="BG5170" s="562"/>
      <c r="BH5170" s="565">
        <f>AV5170+BB5170</f>
        <v>0</v>
      </c>
      <c r="BI5170" s="566"/>
      <c r="BJ5170" s="557">
        <f>IF(BF5170=0,0,(BH5170/BF5170)*100)</f>
        <v>0</v>
      </c>
      <c r="BK5170" s="558"/>
      <c r="BL5170" s="602">
        <f>(AD5170*2)+(AJ5170*2)+(AP5170*3)+BB5170</f>
        <v>0</v>
      </c>
      <c r="BM5170" s="603"/>
      <c r="BN5170" s="604"/>
      <c r="BO5170" s="587">
        <f t="shared" ref="BO5170" si="3527">IF(BQ5170=0,0,50*BP5170/BQ5170)</f>
        <v>0</v>
      </c>
      <c r="BP5170" s="555">
        <f>(BL5170*BS$11)+(N5170*BS$12)+(X5170*BS$13)+(R5170*BS$14)+(V5170*BS$15)+(Z5170*BS$16)</f>
        <v>0</v>
      </c>
      <c r="BQ5170" s="555">
        <f>((AZ5170-BB5170)*BS$18)+((AT5170-AV5170)*BS$17)+(H5170*BS$19)+(P5170*BS$20)</f>
        <v>0</v>
      </c>
      <c r="BR5170" s="65"/>
      <c r="BS5170" s="65"/>
      <c r="BT5170" s="268"/>
    </row>
    <row r="5171" spans="1:72" ht="21.75" hidden="1" customHeight="1" x14ac:dyDescent="0.25">
      <c r="A5171" s="268"/>
      <c r="B5171" s="679"/>
      <c r="C5171" s="690" t="str">
        <f>IF(ROSTER!D$34="","",ROSTER!D$34)</f>
        <v/>
      </c>
      <c r="D5171" s="691"/>
      <c r="E5171" s="668"/>
      <c r="F5171" s="681"/>
      <c r="G5171" s="664"/>
      <c r="H5171" s="585"/>
      <c r="I5171" s="586"/>
      <c r="J5171" s="571"/>
      <c r="K5171" s="572"/>
      <c r="L5171" s="575"/>
      <c r="M5171" s="576"/>
      <c r="N5171" s="581"/>
      <c r="O5171" s="582"/>
      <c r="P5171" s="571"/>
      <c r="Q5171" s="572"/>
      <c r="R5171" s="575"/>
      <c r="S5171" s="576"/>
      <c r="T5171" s="581"/>
      <c r="U5171" s="582"/>
      <c r="V5171" s="585"/>
      <c r="W5171" s="586"/>
      <c r="X5171" s="571"/>
      <c r="Y5171" s="586"/>
      <c r="Z5171" s="571"/>
      <c r="AA5171" s="586"/>
      <c r="AB5171" s="571"/>
      <c r="AC5171" s="572"/>
      <c r="AD5171" s="575"/>
      <c r="AE5171" s="576"/>
      <c r="AF5171" s="577"/>
      <c r="AG5171" s="578"/>
      <c r="AH5171" s="571"/>
      <c r="AI5171" s="572"/>
      <c r="AJ5171" s="575"/>
      <c r="AK5171" s="576"/>
      <c r="AL5171" s="577"/>
      <c r="AM5171" s="578"/>
      <c r="AN5171" s="571"/>
      <c r="AO5171" s="572"/>
      <c r="AP5171" s="575"/>
      <c r="AQ5171" s="576"/>
      <c r="AR5171" s="577"/>
      <c r="AS5171" s="578"/>
      <c r="AT5171" s="627"/>
      <c r="AU5171" s="628"/>
      <c r="AV5171" s="629"/>
      <c r="AW5171" s="630"/>
      <c r="AX5171" s="577"/>
      <c r="AY5171" s="578"/>
      <c r="AZ5171" s="571"/>
      <c r="BA5171" s="572"/>
      <c r="BB5171" s="575"/>
      <c r="BC5171" s="576"/>
      <c r="BD5171" s="577"/>
      <c r="BE5171" s="578"/>
      <c r="BF5171" s="627"/>
      <c r="BG5171" s="628"/>
      <c r="BH5171" s="629"/>
      <c r="BI5171" s="630"/>
      <c r="BJ5171" s="577"/>
      <c r="BK5171" s="578"/>
      <c r="BL5171" s="605"/>
      <c r="BM5171" s="606"/>
      <c r="BN5171" s="607"/>
      <c r="BO5171" s="588"/>
      <c r="BP5171" s="556"/>
      <c r="BQ5171" s="556"/>
      <c r="BR5171" s="65"/>
      <c r="BS5171" s="65"/>
      <c r="BT5171" s="268"/>
    </row>
    <row r="5172" spans="1:72" ht="21.75" hidden="1" customHeight="1" x14ac:dyDescent="0.25">
      <c r="A5172" s="268"/>
      <c r="B5172" s="678" t="str">
        <f>IF(ROSTER!B$36="","",ROSTER!B$36)</f>
        <v/>
      </c>
      <c r="C5172" s="669" t="str">
        <f>IF(ROSTER!C$36="","",ROSTER!C$36)</f>
        <v/>
      </c>
      <c r="D5172" s="670"/>
      <c r="E5172" s="667"/>
      <c r="F5172" s="680">
        <f>IF(E5172="y",1,IF(E5172="S",1,0))</f>
        <v>0</v>
      </c>
      <c r="G5172" s="663">
        <f>IF(E5172="S",1,0)</f>
        <v>0</v>
      </c>
      <c r="H5172" s="583"/>
      <c r="I5172" s="584"/>
      <c r="J5172" s="569"/>
      <c r="K5172" s="570"/>
      <c r="L5172" s="573"/>
      <c r="M5172" s="574"/>
      <c r="N5172" s="579">
        <f>L5172+J5172</f>
        <v>0</v>
      </c>
      <c r="O5172" s="580"/>
      <c r="P5172" s="569"/>
      <c r="Q5172" s="570"/>
      <c r="R5172" s="573"/>
      <c r="S5172" s="574"/>
      <c r="T5172" s="579">
        <f>R5172-P5172</f>
        <v>0</v>
      </c>
      <c r="U5172" s="580"/>
      <c r="V5172" s="583"/>
      <c r="W5172" s="584"/>
      <c r="X5172" s="569"/>
      <c r="Y5172" s="584"/>
      <c r="Z5172" s="569"/>
      <c r="AA5172" s="584"/>
      <c r="AB5172" s="569"/>
      <c r="AC5172" s="570"/>
      <c r="AD5172" s="573"/>
      <c r="AE5172" s="574"/>
      <c r="AF5172" s="557">
        <f>IF(AB5172=0,0,(AD5172/AB5172)*100)</f>
        <v>0</v>
      </c>
      <c r="AG5172" s="558"/>
      <c r="AH5172" s="569"/>
      <c r="AI5172" s="570"/>
      <c r="AJ5172" s="573"/>
      <c r="AK5172" s="574"/>
      <c r="AL5172" s="557">
        <f>IF(AH5172=0,0,(AJ5172/AH5172)*100)</f>
        <v>0</v>
      </c>
      <c r="AM5172" s="558"/>
      <c r="AN5172" s="569"/>
      <c r="AO5172" s="570"/>
      <c r="AP5172" s="573"/>
      <c r="AQ5172" s="574"/>
      <c r="AR5172" s="557">
        <f>IF(AN5172=0,0,(AP5172/AN5172)*100)</f>
        <v>0</v>
      </c>
      <c r="AS5172" s="558"/>
      <c r="AT5172" s="561">
        <f>AB5172+AH5172+AN5172</f>
        <v>0</v>
      </c>
      <c r="AU5172" s="562"/>
      <c r="AV5172" s="565">
        <f>AD5172+AJ5172+AP5172</f>
        <v>0</v>
      </c>
      <c r="AW5172" s="566"/>
      <c r="AX5172" s="557">
        <f>IF(AT5172=0,0,(AV5172/AT5172)*100)</f>
        <v>0</v>
      </c>
      <c r="AY5172" s="558"/>
      <c r="AZ5172" s="569"/>
      <c r="BA5172" s="570"/>
      <c r="BB5172" s="573"/>
      <c r="BC5172" s="574"/>
      <c r="BD5172" s="557">
        <f>IF(AZ5172=0,0,(BB5172/AZ5172)*100)</f>
        <v>0</v>
      </c>
      <c r="BE5172" s="558"/>
      <c r="BF5172" s="561">
        <f>AT5172+AZ5172</f>
        <v>0</v>
      </c>
      <c r="BG5172" s="562"/>
      <c r="BH5172" s="565">
        <f>AV5172+BB5172</f>
        <v>0</v>
      </c>
      <c r="BI5172" s="566"/>
      <c r="BJ5172" s="557">
        <f>IF(BF5172=0,0,(BH5172/BF5172)*100)</f>
        <v>0</v>
      </c>
      <c r="BK5172" s="558"/>
      <c r="BL5172" s="602">
        <f>(AD5172*2)+(AJ5172*2)+(AP5172*3)+BB5172</f>
        <v>0</v>
      </c>
      <c r="BM5172" s="603"/>
      <c r="BN5172" s="604"/>
      <c r="BO5172" s="587">
        <f t="shared" ref="BO5172" si="3528">IF(BQ5172=0,0,50*BP5172/BQ5172)</f>
        <v>0</v>
      </c>
      <c r="BP5172" s="555">
        <f>(BL5172*BS$11)+(N5172*BS$12)+(X5172*BS$13)+(R5172*BS$14)+(V5172*BS$15)+(Z5172*BS$16)</f>
        <v>0</v>
      </c>
      <c r="BQ5172" s="555">
        <f>((AZ5172-BB5172)*BS$18)+((AT5172-AV5172)*BS$17)+(H5172*BS$19)+(P5172*BS$20)</f>
        <v>0</v>
      </c>
      <c r="BR5172" s="65"/>
      <c r="BS5172" s="65"/>
      <c r="BT5172" s="268"/>
    </row>
    <row r="5173" spans="1:72" ht="21.75" hidden="1" customHeight="1" x14ac:dyDescent="0.25">
      <c r="A5173" s="268"/>
      <c r="B5173" s="679"/>
      <c r="C5173" s="690" t="str">
        <f>IF(ROSTER!D$36="","",ROSTER!D$36)</f>
        <v/>
      </c>
      <c r="D5173" s="691"/>
      <c r="E5173" s="668"/>
      <c r="F5173" s="681"/>
      <c r="G5173" s="664"/>
      <c r="H5173" s="585"/>
      <c r="I5173" s="586"/>
      <c r="J5173" s="571"/>
      <c r="K5173" s="572"/>
      <c r="L5173" s="575"/>
      <c r="M5173" s="576"/>
      <c r="N5173" s="581"/>
      <c r="O5173" s="582"/>
      <c r="P5173" s="571"/>
      <c r="Q5173" s="572"/>
      <c r="R5173" s="575"/>
      <c r="S5173" s="576"/>
      <c r="T5173" s="581"/>
      <c r="U5173" s="582"/>
      <c r="V5173" s="585"/>
      <c r="W5173" s="586"/>
      <c r="X5173" s="571"/>
      <c r="Y5173" s="586"/>
      <c r="Z5173" s="571"/>
      <c r="AA5173" s="586"/>
      <c r="AB5173" s="571"/>
      <c r="AC5173" s="572"/>
      <c r="AD5173" s="575"/>
      <c r="AE5173" s="576"/>
      <c r="AF5173" s="577"/>
      <c r="AG5173" s="578"/>
      <c r="AH5173" s="571"/>
      <c r="AI5173" s="572"/>
      <c r="AJ5173" s="575"/>
      <c r="AK5173" s="576"/>
      <c r="AL5173" s="577"/>
      <c r="AM5173" s="578"/>
      <c r="AN5173" s="571"/>
      <c r="AO5173" s="572"/>
      <c r="AP5173" s="575"/>
      <c r="AQ5173" s="576"/>
      <c r="AR5173" s="577"/>
      <c r="AS5173" s="578"/>
      <c r="AT5173" s="627"/>
      <c r="AU5173" s="628"/>
      <c r="AV5173" s="629"/>
      <c r="AW5173" s="630"/>
      <c r="AX5173" s="577"/>
      <c r="AY5173" s="578"/>
      <c r="AZ5173" s="571"/>
      <c r="BA5173" s="572"/>
      <c r="BB5173" s="575"/>
      <c r="BC5173" s="576"/>
      <c r="BD5173" s="577"/>
      <c r="BE5173" s="578"/>
      <c r="BF5173" s="627"/>
      <c r="BG5173" s="628"/>
      <c r="BH5173" s="629"/>
      <c r="BI5173" s="630"/>
      <c r="BJ5173" s="577"/>
      <c r="BK5173" s="578"/>
      <c r="BL5173" s="605"/>
      <c r="BM5173" s="606"/>
      <c r="BN5173" s="607"/>
      <c r="BO5173" s="588"/>
      <c r="BP5173" s="556"/>
      <c r="BQ5173" s="556"/>
      <c r="BR5173" s="65"/>
      <c r="BS5173" s="65"/>
      <c r="BT5173" s="268"/>
    </row>
    <row r="5174" spans="1:72" ht="21.75" hidden="1" customHeight="1" x14ac:dyDescent="0.25">
      <c r="A5174" s="268"/>
      <c r="B5174" s="678" t="str">
        <f>IF(ROSTER!B$38="","",ROSTER!B$38)</f>
        <v/>
      </c>
      <c r="C5174" s="669" t="str">
        <f>IF(ROSTER!C$38="","",ROSTER!C$38)</f>
        <v/>
      </c>
      <c r="D5174" s="670"/>
      <c r="E5174" s="667"/>
      <c r="F5174" s="680">
        <f>IF(E5174="y",1,IF(E5174="S",1,0))</f>
        <v>0</v>
      </c>
      <c r="G5174" s="663">
        <f>IF(E5174="S",1,0)</f>
        <v>0</v>
      </c>
      <c r="H5174" s="583"/>
      <c r="I5174" s="584"/>
      <c r="J5174" s="569"/>
      <c r="K5174" s="570"/>
      <c r="L5174" s="573"/>
      <c r="M5174" s="574"/>
      <c r="N5174" s="579">
        <f>L5174+J5174</f>
        <v>0</v>
      </c>
      <c r="O5174" s="580"/>
      <c r="P5174" s="569"/>
      <c r="Q5174" s="570"/>
      <c r="R5174" s="573"/>
      <c r="S5174" s="574"/>
      <c r="T5174" s="579">
        <f>R5174-P5174</f>
        <v>0</v>
      </c>
      <c r="U5174" s="580"/>
      <c r="V5174" s="583"/>
      <c r="W5174" s="584"/>
      <c r="X5174" s="569"/>
      <c r="Y5174" s="584"/>
      <c r="Z5174" s="569"/>
      <c r="AA5174" s="584"/>
      <c r="AB5174" s="569"/>
      <c r="AC5174" s="570"/>
      <c r="AD5174" s="573"/>
      <c r="AE5174" s="574"/>
      <c r="AF5174" s="557">
        <f>IF(AB5174=0,0,(AD5174/AB5174)*100)</f>
        <v>0</v>
      </c>
      <c r="AG5174" s="558"/>
      <c r="AH5174" s="569"/>
      <c r="AI5174" s="570"/>
      <c r="AJ5174" s="573"/>
      <c r="AK5174" s="574"/>
      <c r="AL5174" s="557">
        <f>IF(AH5174=0,0,(AJ5174/AH5174)*100)</f>
        <v>0</v>
      </c>
      <c r="AM5174" s="558"/>
      <c r="AN5174" s="569"/>
      <c r="AO5174" s="570"/>
      <c r="AP5174" s="573"/>
      <c r="AQ5174" s="574"/>
      <c r="AR5174" s="557">
        <f>IF(AN5174=0,0,(AP5174/AN5174)*100)</f>
        <v>0</v>
      </c>
      <c r="AS5174" s="558"/>
      <c r="AT5174" s="561">
        <f>AB5174+AH5174+AN5174</f>
        <v>0</v>
      </c>
      <c r="AU5174" s="562"/>
      <c r="AV5174" s="565">
        <f>AD5174+AJ5174+AP5174</f>
        <v>0</v>
      </c>
      <c r="AW5174" s="566"/>
      <c r="AX5174" s="557">
        <f>IF(AT5174=0,0,(AV5174/AT5174)*100)</f>
        <v>0</v>
      </c>
      <c r="AY5174" s="558"/>
      <c r="AZ5174" s="569"/>
      <c r="BA5174" s="570"/>
      <c r="BB5174" s="573"/>
      <c r="BC5174" s="574"/>
      <c r="BD5174" s="557">
        <f>IF(AZ5174=0,0,(BB5174/AZ5174)*100)</f>
        <v>0</v>
      </c>
      <c r="BE5174" s="558"/>
      <c r="BF5174" s="561">
        <f>AT5174+AZ5174</f>
        <v>0</v>
      </c>
      <c r="BG5174" s="562"/>
      <c r="BH5174" s="565">
        <f>AV5174+BB5174</f>
        <v>0</v>
      </c>
      <c r="BI5174" s="566"/>
      <c r="BJ5174" s="557">
        <f>IF(BF5174=0,0,(BH5174/BF5174)*100)</f>
        <v>0</v>
      </c>
      <c r="BK5174" s="558"/>
      <c r="BL5174" s="602">
        <f>(AD5174*2)+(AJ5174*2)+(AP5174*3)+BB5174</f>
        <v>0</v>
      </c>
      <c r="BM5174" s="603"/>
      <c r="BN5174" s="604"/>
      <c r="BO5174" s="587">
        <f t="shared" ref="BO5174" si="3529">IF(BQ5174=0,0,50*BP5174/BQ5174)</f>
        <v>0</v>
      </c>
      <c r="BP5174" s="555">
        <f>(BL5174*BS$11)+(N5174*BS$12)+(X5174*BS$13)+(R5174*BS$14)+(V5174*BS$15)+(Z5174*BS$16)</f>
        <v>0</v>
      </c>
      <c r="BQ5174" s="555">
        <f>((AZ5174-BB5174)*BS$18)+((AT5174-AV5174)*BS$17)+(H5174*BS$19)+(P5174*BS$20)</f>
        <v>0</v>
      </c>
      <c r="BR5174" s="65"/>
      <c r="BS5174" s="65"/>
      <c r="BT5174" s="268"/>
    </row>
    <row r="5175" spans="1:72" ht="21.75" hidden="1" customHeight="1" x14ac:dyDescent="0.25">
      <c r="A5175" s="268"/>
      <c r="B5175" s="679"/>
      <c r="C5175" s="690" t="str">
        <f>IF(ROSTER!D$38="","",ROSTER!D$38)</f>
        <v/>
      </c>
      <c r="D5175" s="691"/>
      <c r="E5175" s="668"/>
      <c r="F5175" s="681"/>
      <c r="G5175" s="664"/>
      <c r="H5175" s="585"/>
      <c r="I5175" s="586"/>
      <c r="J5175" s="571"/>
      <c r="K5175" s="572"/>
      <c r="L5175" s="575"/>
      <c r="M5175" s="576"/>
      <c r="N5175" s="581"/>
      <c r="O5175" s="582"/>
      <c r="P5175" s="571"/>
      <c r="Q5175" s="572"/>
      <c r="R5175" s="575"/>
      <c r="S5175" s="576"/>
      <c r="T5175" s="581"/>
      <c r="U5175" s="582"/>
      <c r="V5175" s="585"/>
      <c r="W5175" s="586"/>
      <c r="X5175" s="571"/>
      <c r="Y5175" s="586"/>
      <c r="Z5175" s="571"/>
      <c r="AA5175" s="586"/>
      <c r="AB5175" s="571"/>
      <c r="AC5175" s="572"/>
      <c r="AD5175" s="575"/>
      <c r="AE5175" s="576"/>
      <c r="AF5175" s="577"/>
      <c r="AG5175" s="578"/>
      <c r="AH5175" s="571"/>
      <c r="AI5175" s="572"/>
      <c r="AJ5175" s="575"/>
      <c r="AK5175" s="576"/>
      <c r="AL5175" s="577"/>
      <c r="AM5175" s="578"/>
      <c r="AN5175" s="571"/>
      <c r="AO5175" s="572"/>
      <c r="AP5175" s="575"/>
      <c r="AQ5175" s="576"/>
      <c r="AR5175" s="577"/>
      <c r="AS5175" s="578"/>
      <c r="AT5175" s="627"/>
      <c r="AU5175" s="628"/>
      <c r="AV5175" s="629"/>
      <c r="AW5175" s="630"/>
      <c r="AX5175" s="577"/>
      <c r="AY5175" s="578"/>
      <c r="AZ5175" s="571"/>
      <c r="BA5175" s="572"/>
      <c r="BB5175" s="575"/>
      <c r="BC5175" s="576"/>
      <c r="BD5175" s="577"/>
      <c r="BE5175" s="578"/>
      <c r="BF5175" s="627"/>
      <c r="BG5175" s="628"/>
      <c r="BH5175" s="629"/>
      <c r="BI5175" s="630"/>
      <c r="BJ5175" s="577"/>
      <c r="BK5175" s="578"/>
      <c r="BL5175" s="605"/>
      <c r="BM5175" s="606"/>
      <c r="BN5175" s="607"/>
      <c r="BO5175" s="588"/>
      <c r="BP5175" s="556"/>
      <c r="BQ5175" s="556"/>
      <c r="BR5175" s="65"/>
      <c r="BS5175" s="65"/>
      <c r="BT5175" s="268"/>
    </row>
    <row r="5176" spans="1:72" ht="21.75" hidden="1" customHeight="1" x14ac:dyDescent="0.25">
      <c r="A5176" s="268"/>
      <c r="B5176" s="678" t="str">
        <f>IF(ROSTER!B$40="","",ROSTER!B$40)</f>
        <v/>
      </c>
      <c r="C5176" s="669" t="str">
        <f>IF(ROSTER!C$40="","",ROSTER!C$40)</f>
        <v/>
      </c>
      <c r="D5176" s="670"/>
      <c r="E5176" s="667"/>
      <c r="F5176" s="680">
        <f>IF(E5176="y",1,IF(E5176="S",1,0))</f>
        <v>0</v>
      </c>
      <c r="G5176" s="663">
        <f>IF(E5176="S",1,0)</f>
        <v>0</v>
      </c>
      <c r="H5176" s="583"/>
      <c r="I5176" s="584"/>
      <c r="J5176" s="569"/>
      <c r="K5176" s="570"/>
      <c r="L5176" s="573"/>
      <c r="M5176" s="574"/>
      <c r="N5176" s="579">
        <f>L5176+J5176</f>
        <v>0</v>
      </c>
      <c r="O5176" s="580"/>
      <c r="P5176" s="569"/>
      <c r="Q5176" s="570"/>
      <c r="R5176" s="573"/>
      <c r="S5176" s="574"/>
      <c r="T5176" s="579">
        <f>R5176-P5176</f>
        <v>0</v>
      </c>
      <c r="U5176" s="580"/>
      <c r="V5176" s="583"/>
      <c r="W5176" s="584"/>
      <c r="X5176" s="569"/>
      <c r="Y5176" s="584"/>
      <c r="Z5176" s="569"/>
      <c r="AA5176" s="584"/>
      <c r="AB5176" s="569"/>
      <c r="AC5176" s="570"/>
      <c r="AD5176" s="573"/>
      <c r="AE5176" s="574"/>
      <c r="AF5176" s="557">
        <f>IF(AB5176=0,0,(AD5176/AB5176)*100)</f>
        <v>0</v>
      </c>
      <c r="AG5176" s="558"/>
      <c r="AH5176" s="569"/>
      <c r="AI5176" s="570"/>
      <c r="AJ5176" s="573"/>
      <c r="AK5176" s="574"/>
      <c r="AL5176" s="557">
        <f>IF(AH5176=0,0,(AJ5176/AH5176)*100)</f>
        <v>0</v>
      </c>
      <c r="AM5176" s="558"/>
      <c r="AN5176" s="569"/>
      <c r="AO5176" s="570"/>
      <c r="AP5176" s="573"/>
      <c r="AQ5176" s="574"/>
      <c r="AR5176" s="557">
        <f>IF(AN5176=0,0,(AP5176/AN5176)*100)</f>
        <v>0</v>
      </c>
      <c r="AS5176" s="558"/>
      <c r="AT5176" s="561">
        <f>AB5176+AH5176+AN5176</f>
        <v>0</v>
      </c>
      <c r="AU5176" s="562"/>
      <c r="AV5176" s="565">
        <f>AD5176+AJ5176+AP5176</f>
        <v>0</v>
      </c>
      <c r="AW5176" s="566"/>
      <c r="AX5176" s="557">
        <f>IF(AT5176=0,0,(AV5176/AT5176)*100)</f>
        <v>0</v>
      </c>
      <c r="AY5176" s="558"/>
      <c r="AZ5176" s="569"/>
      <c r="BA5176" s="570"/>
      <c r="BB5176" s="573"/>
      <c r="BC5176" s="574"/>
      <c r="BD5176" s="557">
        <f>IF(AZ5176=0,0,(BB5176/AZ5176)*100)</f>
        <v>0</v>
      </c>
      <c r="BE5176" s="558"/>
      <c r="BF5176" s="561">
        <f>AT5176+AZ5176</f>
        <v>0</v>
      </c>
      <c r="BG5176" s="562"/>
      <c r="BH5176" s="565">
        <f>AV5176+BB5176</f>
        <v>0</v>
      </c>
      <c r="BI5176" s="566"/>
      <c r="BJ5176" s="557">
        <f>IF(BF5176=0,0,(BH5176/BF5176)*100)</f>
        <v>0</v>
      </c>
      <c r="BK5176" s="558"/>
      <c r="BL5176" s="602">
        <f>(AD5176*2)+(AJ5176*2)+(AP5176*3)+BB5176</f>
        <v>0</v>
      </c>
      <c r="BM5176" s="603"/>
      <c r="BN5176" s="604"/>
      <c r="BO5176" s="587">
        <f t="shared" ref="BO5176" si="3530">IF(BQ5176=0,0,50*BP5176/BQ5176)</f>
        <v>0</v>
      </c>
      <c r="BP5176" s="555">
        <f>(BL5176*BS$11)+(N5176*BS$12)+(X5176*BS$13)+(R5176*BS$14)+(V5176*BS$15)+(Z5176*BS$16)</f>
        <v>0</v>
      </c>
      <c r="BQ5176" s="555">
        <f>((AZ5176-BB5176)*BS$18)+((AT5176-AV5176)*BS$17)+(H5176*BS$19)+(P5176*BS$20)</f>
        <v>0</v>
      </c>
      <c r="BR5176" s="65"/>
      <c r="BS5176" s="65"/>
      <c r="BT5176" s="268"/>
    </row>
    <row r="5177" spans="1:72" ht="21.75" hidden="1" customHeight="1" x14ac:dyDescent="0.25">
      <c r="A5177" s="268"/>
      <c r="B5177" s="679"/>
      <c r="C5177" s="690" t="str">
        <f>IF(ROSTER!D$40="","",ROSTER!D$40)</f>
        <v/>
      </c>
      <c r="D5177" s="691"/>
      <c r="E5177" s="668"/>
      <c r="F5177" s="681"/>
      <c r="G5177" s="664"/>
      <c r="H5177" s="585"/>
      <c r="I5177" s="586"/>
      <c r="J5177" s="571"/>
      <c r="K5177" s="572"/>
      <c r="L5177" s="575"/>
      <c r="M5177" s="576"/>
      <c r="N5177" s="581"/>
      <c r="O5177" s="582"/>
      <c r="P5177" s="571"/>
      <c r="Q5177" s="572"/>
      <c r="R5177" s="575"/>
      <c r="S5177" s="576"/>
      <c r="T5177" s="581"/>
      <c r="U5177" s="582"/>
      <c r="V5177" s="585"/>
      <c r="W5177" s="586"/>
      <c r="X5177" s="571"/>
      <c r="Y5177" s="586"/>
      <c r="Z5177" s="571"/>
      <c r="AA5177" s="586"/>
      <c r="AB5177" s="571"/>
      <c r="AC5177" s="572"/>
      <c r="AD5177" s="575"/>
      <c r="AE5177" s="576"/>
      <c r="AF5177" s="577"/>
      <c r="AG5177" s="578"/>
      <c r="AH5177" s="571"/>
      <c r="AI5177" s="572"/>
      <c r="AJ5177" s="575"/>
      <c r="AK5177" s="576"/>
      <c r="AL5177" s="577"/>
      <c r="AM5177" s="578"/>
      <c r="AN5177" s="571"/>
      <c r="AO5177" s="572"/>
      <c r="AP5177" s="575"/>
      <c r="AQ5177" s="576"/>
      <c r="AR5177" s="577"/>
      <c r="AS5177" s="578"/>
      <c r="AT5177" s="627"/>
      <c r="AU5177" s="628"/>
      <c r="AV5177" s="629"/>
      <c r="AW5177" s="630"/>
      <c r="AX5177" s="577"/>
      <c r="AY5177" s="578"/>
      <c r="AZ5177" s="571"/>
      <c r="BA5177" s="572"/>
      <c r="BB5177" s="575"/>
      <c r="BC5177" s="576"/>
      <c r="BD5177" s="577"/>
      <c r="BE5177" s="578"/>
      <c r="BF5177" s="627"/>
      <c r="BG5177" s="628"/>
      <c r="BH5177" s="629"/>
      <c r="BI5177" s="630"/>
      <c r="BJ5177" s="577"/>
      <c r="BK5177" s="578"/>
      <c r="BL5177" s="605"/>
      <c r="BM5177" s="606"/>
      <c r="BN5177" s="607"/>
      <c r="BO5177" s="588"/>
      <c r="BP5177" s="556"/>
      <c r="BQ5177" s="556"/>
      <c r="BR5177" s="65"/>
      <c r="BS5177" s="65"/>
      <c r="BT5177" s="268"/>
    </row>
    <row r="5178" spans="1:72" ht="21.75" hidden="1" customHeight="1" x14ac:dyDescent="0.25">
      <c r="A5178" s="268"/>
      <c r="B5178" s="678" t="str">
        <f>IF(ROSTER!B$42="","",ROSTER!B$42)</f>
        <v/>
      </c>
      <c r="C5178" s="669" t="str">
        <f>IF(ROSTER!C$42="","",ROSTER!C$42)</f>
        <v/>
      </c>
      <c r="D5178" s="670"/>
      <c r="E5178" s="667"/>
      <c r="F5178" s="680">
        <f>IF(E5178="y",1,IF(E5178="S",1,0))</f>
        <v>0</v>
      </c>
      <c r="G5178" s="663">
        <f>IF(E5178="S",1,0)</f>
        <v>0</v>
      </c>
      <c r="H5178" s="583"/>
      <c r="I5178" s="584"/>
      <c r="J5178" s="569"/>
      <c r="K5178" s="570"/>
      <c r="L5178" s="573"/>
      <c r="M5178" s="574"/>
      <c r="N5178" s="579">
        <f>L5178+J5178</f>
        <v>0</v>
      </c>
      <c r="O5178" s="580"/>
      <c r="P5178" s="569"/>
      <c r="Q5178" s="570"/>
      <c r="R5178" s="573"/>
      <c r="S5178" s="574"/>
      <c r="T5178" s="579">
        <f>R5178-P5178</f>
        <v>0</v>
      </c>
      <c r="U5178" s="580"/>
      <c r="V5178" s="583"/>
      <c r="W5178" s="584"/>
      <c r="X5178" s="569"/>
      <c r="Y5178" s="584"/>
      <c r="Z5178" s="569"/>
      <c r="AA5178" s="584"/>
      <c r="AB5178" s="569"/>
      <c r="AC5178" s="570"/>
      <c r="AD5178" s="573"/>
      <c r="AE5178" s="574"/>
      <c r="AF5178" s="557">
        <f>IF(AB5178=0,0,(AD5178/AB5178)*100)</f>
        <v>0</v>
      </c>
      <c r="AG5178" s="558"/>
      <c r="AH5178" s="569"/>
      <c r="AI5178" s="570"/>
      <c r="AJ5178" s="573"/>
      <c r="AK5178" s="574"/>
      <c r="AL5178" s="557">
        <f>IF(AH5178=0,0,(AJ5178/AH5178)*100)</f>
        <v>0</v>
      </c>
      <c r="AM5178" s="558"/>
      <c r="AN5178" s="569"/>
      <c r="AO5178" s="570"/>
      <c r="AP5178" s="573"/>
      <c r="AQ5178" s="574"/>
      <c r="AR5178" s="557">
        <f>IF(AN5178=0,0,(AP5178/AN5178)*100)</f>
        <v>0</v>
      </c>
      <c r="AS5178" s="558"/>
      <c r="AT5178" s="561">
        <f>AB5178+AH5178+AN5178</f>
        <v>0</v>
      </c>
      <c r="AU5178" s="562"/>
      <c r="AV5178" s="565">
        <f>AD5178+AJ5178+AP5178</f>
        <v>0</v>
      </c>
      <c r="AW5178" s="566"/>
      <c r="AX5178" s="557">
        <f>IF(AT5178=0,0,(AV5178/AT5178)*100)</f>
        <v>0</v>
      </c>
      <c r="AY5178" s="558"/>
      <c r="AZ5178" s="569"/>
      <c r="BA5178" s="570"/>
      <c r="BB5178" s="573"/>
      <c r="BC5178" s="574"/>
      <c r="BD5178" s="557">
        <f>IF(AZ5178=0,0,(BB5178/AZ5178)*100)</f>
        <v>0</v>
      </c>
      <c r="BE5178" s="558"/>
      <c r="BF5178" s="561">
        <f>AT5178+AZ5178</f>
        <v>0</v>
      </c>
      <c r="BG5178" s="562"/>
      <c r="BH5178" s="565">
        <f>AV5178+BB5178</f>
        <v>0</v>
      </c>
      <c r="BI5178" s="566"/>
      <c r="BJ5178" s="557">
        <f>IF(BF5178=0,0,(BH5178/BF5178)*100)</f>
        <v>0</v>
      </c>
      <c r="BK5178" s="558"/>
      <c r="BL5178" s="602">
        <f>(AD5178*2)+(AJ5178*2)+(AP5178*3)+BB5178</f>
        <v>0</v>
      </c>
      <c r="BM5178" s="603"/>
      <c r="BN5178" s="604"/>
      <c r="BO5178" s="587">
        <f t="shared" ref="BO5178" si="3531">IF(BQ5178=0,0,50*BP5178/BQ5178)</f>
        <v>0</v>
      </c>
      <c r="BP5178" s="555">
        <f>(BL5178*BS$11)+(N5178*BS$12)+(X5178*BS$13)+(R5178*BS$14)+(V5178*BS$15)+(Z5178*BS$16)</f>
        <v>0</v>
      </c>
      <c r="BQ5178" s="555">
        <f>((AZ5178-BB5178)*BS$18)+((AT5178-AV5178)*BS$17)+(H5178*BS$19)+(P5178*BS$20)</f>
        <v>0</v>
      </c>
      <c r="BR5178" s="65"/>
      <c r="BS5178" s="65"/>
      <c r="BT5178" s="268"/>
    </row>
    <row r="5179" spans="1:72" ht="21.75" hidden="1" customHeight="1" x14ac:dyDescent="0.25">
      <c r="A5179" s="268"/>
      <c r="B5179" s="679"/>
      <c r="C5179" s="690" t="str">
        <f>IF(ROSTER!D$42="","",ROSTER!D$42)</f>
        <v/>
      </c>
      <c r="D5179" s="691"/>
      <c r="E5179" s="668"/>
      <c r="F5179" s="681"/>
      <c r="G5179" s="664"/>
      <c r="H5179" s="585"/>
      <c r="I5179" s="586"/>
      <c r="J5179" s="571"/>
      <c r="K5179" s="572"/>
      <c r="L5179" s="575"/>
      <c r="M5179" s="576"/>
      <c r="N5179" s="581"/>
      <c r="O5179" s="582"/>
      <c r="P5179" s="571"/>
      <c r="Q5179" s="572"/>
      <c r="R5179" s="575"/>
      <c r="S5179" s="576"/>
      <c r="T5179" s="581"/>
      <c r="U5179" s="582"/>
      <c r="V5179" s="585"/>
      <c r="W5179" s="586"/>
      <c r="X5179" s="571"/>
      <c r="Y5179" s="586"/>
      <c r="Z5179" s="571"/>
      <c r="AA5179" s="586"/>
      <c r="AB5179" s="571"/>
      <c r="AC5179" s="572"/>
      <c r="AD5179" s="575"/>
      <c r="AE5179" s="576"/>
      <c r="AF5179" s="577"/>
      <c r="AG5179" s="578"/>
      <c r="AH5179" s="571"/>
      <c r="AI5179" s="572"/>
      <c r="AJ5179" s="575"/>
      <c r="AK5179" s="576"/>
      <c r="AL5179" s="577"/>
      <c r="AM5179" s="578"/>
      <c r="AN5179" s="571"/>
      <c r="AO5179" s="572"/>
      <c r="AP5179" s="575"/>
      <c r="AQ5179" s="576"/>
      <c r="AR5179" s="577"/>
      <c r="AS5179" s="578"/>
      <c r="AT5179" s="627"/>
      <c r="AU5179" s="628"/>
      <c r="AV5179" s="629"/>
      <c r="AW5179" s="630"/>
      <c r="AX5179" s="577"/>
      <c r="AY5179" s="578"/>
      <c r="AZ5179" s="571"/>
      <c r="BA5179" s="572"/>
      <c r="BB5179" s="575"/>
      <c r="BC5179" s="576"/>
      <c r="BD5179" s="577"/>
      <c r="BE5179" s="578"/>
      <c r="BF5179" s="627"/>
      <c r="BG5179" s="628"/>
      <c r="BH5179" s="629"/>
      <c r="BI5179" s="630"/>
      <c r="BJ5179" s="577"/>
      <c r="BK5179" s="578"/>
      <c r="BL5179" s="605"/>
      <c r="BM5179" s="606"/>
      <c r="BN5179" s="607"/>
      <c r="BO5179" s="588"/>
      <c r="BP5179" s="556"/>
      <c r="BQ5179" s="556"/>
      <c r="BR5179" s="65"/>
      <c r="BS5179" s="65"/>
      <c r="BT5179" s="268"/>
    </row>
    <row r="5180" spans="1:72" ht="21.75" hidden="1" customHeight="1" x14ac:dyDescent="0.25">
      <c r="A5180" s="268"/>
      <c r="B5180" s="678" t="str">
        <f>IF(ROSTER!B$44="","",ROSTER!B$44)</f>
        <v/>
      </c>
      <c r="C5180" s="669" t="str">
        <f>IF(ROSTER!C$44="","",ROSTER!C$44)</f>
        <v/>
      </c>
      <c r="D5180" s="670"/>
      <c r="E5180" s="667"/>
      <c r="F5180" s="680">
        <f>IF(E5180="y",1,IF(E5180="S",1,0))</f>
        <v>0</v>
      </c>
      <c r="G5180" s="663">
        <f>IF(E5180="S",1,0)</f>
        <v>0</v>
      </c>
      <c r="H5180" s="583"/>
      <c r="I5180" s="584"/>
      <c r="J5180" s="569"/>
      <c r="K5180" s="570"/>
      <c r="L5180" s="573"/>
      <c r="M5180" s="574"/>
      <c r="N5180" s="579">
        <f>L5180+J5180</f>
        <v>0</v>
      </c>
      <c r="O5180" s="580"/>
      <c r="P5180" s="569"/>
      <c r="Q5180" s="570"/>
      <c r="R5180" s="573"/>
      <c r="S5180" s="574"/>
      <c r="T5180" s="579">
        <f>R5180-P5180</f>
        <v>0</v>
      </c>
      <c r="U5180" s="580"/>
      <c r="V5180" s="583"/>
      <c r="W5180" s="584"/>
      <c r="X5180" s="569"/>
      <c r="Y5180" s="584"/>
      <c r="Z5180" s="569"/>
      <c r="AA5180" s="584"/>
      <c r="AB5180" s="569"/>
      <c r="AC5180" s="570"/>
      <c r="AD5180" s="573"/>
      <c r="AE5180" s="574"/>
      <c r="AF5180" s="557">
        <f>IF(AB5180=0,0,(AD5180/AB5180)*100)</f>
        <v>0</v>
      </c>
      <c r="AG5180" s="558"/>
      <c r="AH5180" s="569"/>
      <c r="AI5180" s="570"/>
      <c r="AJ5180" s="573"/>
      <c r="AK5180" s="574"/>
      <c r="AL5180" s="557">
        <f>IF(AH5180=0,0,(AJ5180/AH5180)*100)</f>
        <v>0</v>
      </c>
      <c r="AM5180" s="558"/>
      <c r="AN5180" s="569"/>
      <c r="AO5180" s="570"/>
      <c r="AP5180" s="573"/>
      <c r="AQ5180" s="574"/>
      <c r="AR5180" s="557">
        <f>IF(AN5180=0,0,(AP5180/AN5180)*100)</f>
        <v>0</v>
      </c>
      <c r="AS5180" s="558"/>
      <c r="AT5180" s="561">
        <f>AB5180+AH5180+AN5180</f>
        <v>0</v>
      </c>
      <c r="AU5180" s="562"/>
      <c r="AV5180" s="565">
        <f>AD5180+AJ5180+AP5180</f>
        <v>0</v>
      </c>
      <c r="AW5180" s="566"/>
      <c r="AX5180" s="557">
        <f>IF(AT5180=0,0,(AV5180/AT5180)*100)</f>
        <v>0</v>
      </c>
      <c r="AY5180" s="558"/>
      <c r="AZ5180" s="569"/>
      <c r="BA5180" s="570"/>
      <c r="BB5180" s="573"/>
      <c r="BC5180" s="574"/>
      <c r="BD5180" s="557">
        <f>IF(AZ5180=0,0,(BB5180/AZ5180)*100)</f>
        <v>0</v>
      </c>
      <c r="BE5180" s="558"/>
      <c r="BF5180" s="561">
        <f>AT5180+AZ5180</f>
        <v>0</v>
      </c>
      <c r="BG5180" s="562"/>
      <c r="BH5180" s="565">
        <f>AV5180+BB5180</f>
        <v>0</v>
      </c>
      <c r="BI5180" s="566"/>
      <c r="BJ5180" s="557">
        <f>IF(BF5180=0,0,(BH5180/BF5180)*100)</f>
        <v>0</v>
      </c>
      <c r="BK5180" s="558"/>
      <c r="BL5180" s="602">
        <f>(AD5180*2)+(AJ5180*2)+(AP5180*3)+BB5180</f>
        <v>0</v>
      </c>
      <c r="BM5180" s="603"/>
      <c r="BN5180" s="604"/>
      <c r="BO5180" s="587">
        <f t="shared" ref="BO5180" si="3532">IF(BQ5180=0,0,50*BP5180/BQ5180)</f>
        <v>0</v>
      </c>
      <c r="BP5180" s="555">
        <f>(BL5180*BS$11)+(N5180*BS$12)+(X5180*BS$13)+(R5180*BS$14)+(V5180*BS$15)+(Z5180*BS$16)</f>
        <v>0</v>
      </c>
      <c r="BQ5180" s="555">
        <f>((AZ5180-BB5180)*BS$18)+((AT5180-AV5180)*BS$17)+(H5180*BS$19)+(P5180*BS$20)</f>
        <v>0</v>
      </c>
      <c r="BR5180" s="65"/>
      <c r="BS5180" s="65"/>
      <c r="BT5180" s="268"/>
    </row>
    <row r="5181" spans="1:72" ht="21.75" hidden="1" customHeight="1" x14ac:dyDescent="0.25">
      <c r="A5181" s="268"/>
      <c r="B5181" s="679"/>
      <c r="C5181" s="690" t="str">
        <f>IF(ROSTER!D$44="","",ROSTER!D$44)</f>
        <v/>
      </c>
      <c r="D5181" s="691"/>
      <c r="E5181" s="668"/>
      <c r="F5181" s="681"/>
      <c r="G5181" s="664"/>
      <c r="H5181" s="585"/>
      <c r="I5181" s="586"/>
      <c r="J5181" s="571"/>
      <c r="K5181" s="572"/>
      <c r="L5181" s="575"/>
      <c r="M5181" s="576"/>
      <c r="N5181" s="581"/>
      <c r="O5181" s="582"/>
      <c r="P5181" s="571"/>
      <c r="Q5181" s="572"/>
      <c r="R5181" s="575"/>
      <c r="S5181" s="576"/>
      <c r="T5181" s="581"/>
      <c r="U5181" s="582"/>
      <c r="V5181" s="585"/>
      <c r="W5181" s="586"/>
      <c r="X5181" s="571"/>
      <c r="Y5181" s="586"/>
      <c r="Z5181" s="571"/>
      <c r="AA5181" s="586"/>
      <c r="AB5181" s="571"/>
      <c r="AC5181" s="572"/>
      <c r="AD5181" s="575"/>
      <c r="AE5181" s="576"/>
      <c r="AF5181" s="577"/>
      <c r="AG5181" s="578"/>
      <c r="AH5181" s="571"/>
      <c r="AI5181" s="572"/>
      <c r="AJ5181" s="575"/>
      <c r="AK5181" s="576"/>
      <c r="AL5181" s="577"/>
      <c r="AM5181" s="578"/>
      <c r="AN5181" s="571"/>
      <c r="AO5181" s="572"/>
      <c r="AP5181" s="575"/>
      <c r="AQ5181" s="576"/>
      <c r="AR5181" s="577"/>
      <c r="AS5181" s="578"/>
      <c r="AT5181" s="627"/>
      <c r="AU5181" s="628"/>
      <c r="AV5181" s="629"/>
      <c r="AW5181" s="630"/>
      <c r="AX5181" s="577"/>
      <c r="AY5181" s="578"/>
      <c r="AZ5181" s="571"/>
      <c r="BA5181" s="572"/>
      <c r="BB5181" s="575"/>
      <c r="BC5181" s="576"/>
      <c r="BD5181" s="577"/>
      <c r="BE5181" s="578"/>
      <c r="BF5181" s="627"/>
      <c r="BG5181" s="628"/>
      <c r="BH5181" s="629"/>
      <c r="BI5181" s="630"/>
      <c r="BJ5181" s="577"/>
      <c r="BK5181" s="578"/>
      <c r="BL5181" s="605"/>
      <c r="BM5181" s="606"/>
      <c r="BN5181" s="607"/>
      <c r="BO5181" s="588"/>
      <c r="BP5181" s="556"/>
      <c r="BQ5181" s="556"/>
      <c r="BR5181" s="65"/>
      <c r="BS5181" s="65"/>
      <c r="BT5181" s="268"/>
    </row>
    <row r="5182" spans="1:72" ht="21.75" hidden="1" customHeight="1" x14ac:dyDescent="0.25">
      <c r="A5182" s="268"/>
      <c r="B5182" s="678" t="str">
        <f>IF(ROSTER!B$46="","",ROSTER!B$46)</f>
        <v/>
      </c>
      <c r="C5182" s="669" t="str">
        <f>IF(ROSTER!C$46="","",ROSTER!C$46)</f>
        <v/>
      </c>
      <c r="D5182" s="670"/>
      <c r="E5182" s="667"/>
      <c r="F5182" s="680">
        <f>IF(E5182="y",1,IF(E5182="S",1,0))</f>
        <v>0</v>
      </c>
      <c r="G5182" s="663">
        <f>IF(E5182="S",1,0)</f>
        <v>0</v>
      </c>
      <c r="H5182" s="583"/>
      <c r="I5182" s="584"/>
      <c r="J5182" s="569"/>
      <c r="K5182" s="570"/>
      <c r="L5182" s="573"/>
      <c r="M5182" s="574"/>
      <c r="N5182" s="579">
        <f>L5182+J5182</f>
        <v>0</v>
      </c>
      <c r="O5182" s="580"/>
      <c r="P5182" s="569"/>
      <c r="Q5182" s="570"/>
      <c r="R5182" s="573"/>
      <c r="S5182" s="574"/>
      <c r="T5182" s="579">
        <f>R5182-P5182</f>
        <v>0</v>
      </c>
      <c r="U5182" s="580"/>
      <c r="V5182" s="583"/>
      <c r="W5182" s="584"/>
      <c r="X5182" s="569"/>
      <c r="Y5182" s="584"/>
      <c r="Z5182" s="569"/>
      <c r="AA5182" s="584"/>
      <c r="AB5182" s="569"/>
      <c r="AC5182" s="570"/>
      <c r="AD5182" s="573"/>
      <c r="AE5182" s="574"/>
      <c r="AF5182" s="557">
        <f>IF(AB5182=0,0,(AD5182/AB5182)*100)</f>
        <v>0</v>
      </c>
      <c r="AG5182" s="558"/>
      <c r="AH5182" s="569"/>
      <c r="AI5182" s="570"/>
      <c r="AJ5182" s="573"/>
      <c r="AK5182" s="574"/>
      <c r="AL5182" s="557">
        <f>IF(AH5182=0,0,(AJ5182/AH5182)*100)</f>
        <v>0</v>
      </c>
      <c r="AM5182" s="558"/>
      <c r="AN5182" s="569"/>
      <c r="AO5182" s="570"/>
      <c r="AP5182" s="573"/>
      <c r="AQ5182" s="574"/>
      <c r="AR5182" s="557">
        <f>IF(AN5182=0,0,(AP5182/AN5182)*100)</f>
        <v>0</v>
      </c>
      <c r="AS5182" s="558"/>
      <c r="AT5182" s="561">
        <f>AB5182+AH5182+AN5182</f>
        <v>0</v>
      </c>
      <c r="AU5182" s="562"/>
      <c r="AV5182" s="565">
        <f>AD5182+AJ5182+AP5182</f>
        <v>0</v>
      </c>
      <c r="AW5182" s="566"/>
      <c r="AX5182" s="557">
        <f>IF(AT5182=0,0,(AV5182/AT5182)*100)</f>
        <v>0</v>
      </c>
      <c r="AY5182" s="558"/>
      <c r="AZ5182" s="569"/>
      <c r="BA5182" s="570"/>
      <c r="BB5182" s="573"/>
      <c r="BC5182" s="574"/>
      <c r="BD5182" s="557">
        <f>IF(AZ5182=0,0,(BB5182/AZ5182)*100)</f>
        <v>0</v>
      </c>
      <c r="BE5182" s="558"/>
      <c r="BF5182" s="561">
        <f>AT5182+AZ5182</f>
        <v>0</v>
      </c>
      <c r="BG5182" s="562"/>
      <c r="BH5182" s="565">
        <f>AV5182+BB5182</f>
        <v>0</v>
      </c>
      <c r="BI5182" s="566"/>
      <c r="BJ5182" s="557">
        <f>IF(BF5182=0,0,(BH5182/BF5182)*100)</f>
        <v>0</v>
      </c>
      <c r="BK5182" s="558"/>
      <c r="BL5182" s="602">
        <f>(AD5182*2)+(AJ5182*2)+(AP5182*3)+BB5182</f>
        <v>0</v>
      </c>
      <c r="BM5182" s="603"/>
      <c r="BN5182" s="604"/>
      <c r="BO5182" s="587">
        <f t="shared" ref="BO5182" si="3533">IF(BQ5182=0,0,50*BP5182/BQ5182)</f>
        <v>0</v>
      </c>
      <c r="BP5182" s="634">
        <f>(BL5182*BS$11)+(N5182*BS$12)+(X5182*BS$13)+(R5182*BS$14)+(V5182*BS$15)+(Z5182*BS$16)</f>
        <v>0</v>
      </c>
      <c r="BQ5182" s="555">
        <f>((AZ5182-BB5182)*BS$18)+((AT5182-AV5182)*BS$17)+(H5182*BS$19)+(P5182*BS$20)</f>
        <v>0</v>
      </c>
      <c r="BR5182" s="65"/>
      <c r="BS5182" s="65"/>
      <c r="BT5182" s="268"/>
    </row>
    <row r="5183" spans="1:72" ht="22.5" hidden="1" customHeight="1" thickBot="1" x14ac:dyDescent="0.3">
      <c r="A5183" s="268"/>
      <c r="B5183" s="679"/>
      <c r="C5183" s="690" t="str">
        <f>IF(ROSTER!D$46="","",ROSTER!D$46)</f>
        <v/>
      </c>
      <c r="D5183" s="691"/>
      <c r="E5183" s="668"/>
      <c r="F5183" s="681"/>
      <c r="G5183" s="664"/>
      <c r="H5183" s="585"/>
      <c r="I5183" s="586"/>
      <c r="J5183" s="571"/>
      <c r="K5183" s="572"/>
      <c r="L5183" s="575"/>
      <c r="M5183" s="576"/>
      <c r="N5183" s="649"/>
      <c r="O5183" s="650"/>
      <c r="P5183" s="571"/>
      <c r="Q5183" s="572"/>
      <c r="R5183" s="575"/>
      <c r="S5183" s="576"/>
      <c r="T5183" s="581"/>
      <c r="U5183" s="582"/>
      <c r="V5183" s="585"/>
      <c r="W5183" s="586"/>
      <c r="X5183" s="571"/>
      <c r="Y5183" s="586"/>
      <c r="Z5183" s="571"/>
      <c r="AA5183" s="586"/>
      <c r="AB5183" s="571"/>
      <c r="AC5183" s="572"/>
      <c r="AD5183" s="575"/>
      <c r="AE5183" s="576"/>
      <c r="AF5183" s="559"/>
      <c r="AG5183" s="560"/>
      <c r="AH5183" s="571"/>
      <c r="AI5183" s="572"/>
      <c r="AJ5183" s="575"/>
      <c r="AK5183" s="576"/>
      <c r="AL5183" s="559"/>
      <c r="AM5183" s="560"/>
      <c r="AN5183" s="571"/>
      <c r="AO5183" s="572"/>
      <c r="AP5183" s="575"/>
      <c r="AQ5183" s="576"/>
      <c r="AR5183" s="559"/>
      <c r="AS5183" s="560"/>
      <c r="AT5183" s="563"/>
      <c r="AU5183" s="564"/>
      <c r="AV5183" s="567"/>
      <c r="AW5183" s="568"/>
      <c r="AX5183" s="559"/>
      <c r="AY5183" s="560"/>
      <c r="AZ5183" s="571"/>
      <c r="BA5183" s="572"/>
      <c r="BB5183" s="575"/>
      <c r="BC5183" s="576"/>
      <c r="BD5183" s="559"/>
      <c r="BE5183" s="560"/>
      <c r="BF5183" s="563"/>
      <c r="BG5183" s="564"/>
      <c r="BH5183" s="567"/>
      <c r="BI5183" s="568"/>
      <c r="BJ5183" s="559"/>
      <c r="BK5183" s="560"/>
      <c r="BL5183" s="631"/>
      <c r="BM5183" s="632"/>
      <c r="BN5183" s="633"/>
      <c r="BO5183" s="609"/>
      <c r="BP5183" s="635"/>
      <c r="BQ5183" s="556"/>
      <c r="BR5183" s="65"/>
      <c r="BS5183" s="65"/>
      <c r="BT5183" s="268"/>
    </row>
    <row r="5184" spans="1:72" s="79" customFormat="1" ht="33.4" hidden="1" customHeight="1" x14ac:dyDescent="0.45">
      <c r="A5184" s="278"/>
      <c r="B5184" s="671"/>
      <c r="C5184" s="611"/>
      <c r="D5184" s="611" t="s">
        <v>10</v>
      </c>
      <c r="E5184" s="612"/>
      <c r="F5184" s="78"/>
      <c r="G5184" s="78"/>
      <c r="H5184" s="547">
        <f>SUM(H5144:I5183)</f>
        <v>0</v>
      </c>
      <c r="I5184" s="548"/>
      <c r="J5184" s="547">
        <f>SUM(J5144:K5183)</f>
        <v>0</v>
      </c>
      <c r="K5184" s="548"/>
      <c r="L5184" s="551">
        <f>SUM(L5144:M5183)</f>
        <v>0</v>
      </c>
      <c r="M5184" s="636"/>
      <c r="N5184" s="533">
        <f>L5184+J5184</f>
        <v>0</v>
      </c>
      <c r="O5184" s="534"/>
      <c r="P5184" s="551">
        <f>SUM(P5144:Q5183)</f>
        <v>0</v>
      </c>
      <c r="Q5184" s="548"/>
      <c r="R5184" s="551">
        <f>SUM(R5144:S5183)</f>
        <v>0</v>
      </c>
      <c r="S5184" s="636"/>
      <c r="T5184" s="533">
        <f>R5184-P5184</f>
        <v>0</v>
      </c>
      <c r="U5184" s="534"/>
      <c r="V5184" s="551">
        <f>SUM(V5144:W5183)</f>
        <v>0</v>
      </c>
      <c r="W5184" s="636"/>
      <c r="X5184" s="547">
        <f>SUM(X5144:Y5183)</f>
        <v>0</v>
      </c>
      <c r="Y5184" s="534"/>
      <c r="Z5184" s="547">
        <f>SUM(Z5144:AA5183)</f>
        <v>0</v>
      </c>
      <c r="AA5184" s="534"/>
      <c r="AB5184" s="636">
        <f>SUM(AB5144:AC5183)</f>
        <v>0</v>
      </c>
      <c r="AC5184" s="548"/>
      <c r="AD5184" s="551">
        <f>SUM(AD5144:AE5183)</f>
        <v>0</v>
      </c>
      <c r="AE5184" s="636"/>
      <c r="AF5184" s="533">
        <f>IF(AB5184=0,0,(AD5184/AB5184)*100)</f>
        <v>0</v>
      </c>
      <c r="AG5184" s="534"/>
      <c r="AH5184" s="551">
        <f>SUM(AH5144:AI5183)</f>
        <v>0</v>
      </c>
      <c r="AI5184" s="548"/>
      <c r="AJ5184" s="551">
        <f>SUM(AJ5144:AK5183)</f>
        <v>0</v>
      </c>
      <c r="AK5184" s="636"/>
      <c r="AL5184" s="533">
        <f>IF(AH5184=0,0,(AJ5184/AH5184)*100)</f>
        <v>0</v>
      </c>
      <c r="AM5184" s="534"/>
      <c r="AN5184" s="551">
        <f>SUM(AN5144:AO5183)</f>
        <v>0</v>
      </c>
      <c r="AO5184" s="548"/>
      <c r="AP5184" s="551">
        <f>SUM(AP5144:AQ5183)</f>
        <v>0</v>
      </c>
      <c r="AQ5184" s="636"/>
      <c r="AR5184" s="533">
        <f>IF(AN5184=0,0,(AP5184/AN5184)*100)</f>
        <v>0</v>
      </c>
      <c r="AS5184" s="534"/>
      <c r="AT5184" s="547">
        <f>AB5184+AH5184+AN5184</f>
        <v>0</v>
      </c>
      <c r="AU5184" s="548"/>
      <c r="AV5184" s="551">
        <f>AD5184+AJ5184+AP5184</f>
        <v>0</v>
      </c>
      <c r="AW5184" s="552"/>
      <c r="AX5184" s="533">
        <f>IF(AT5184=0,0,(AV5184/AT5184)*100)</f>
        <v>0</v>
      </c>
      <c r="AY5184" s="534"/>
      <c r="AZ5184" s="551">
        <f>SUM(AZ5144:BA5183)</f>
        <v>0</v>
      </c>
      <c r="BA5184" s="548"/>
      <c r="BB5184" s="551">
        <f>SUM(BB5144:BC5183)</f>
        <v>0</v>
      </c>
      <c r="BC5184" s="636"/>
      <c r="BD5184" s="533">
        <f>IF(AZ5184=0,0,(BB5184/AZ5184)*100)</f>
        <v>0</v>
      </c>
      <c r="BE5184" s="534"/>
      <c r="BF5184" s="547">
        <f>AT5184+AZ5184</f>
        <v>0</v>
      </c>
      <c r="BG5184" s="548"/>
      <c r="BH5184" s="551">
        <f>AV5184+BB5184</f>
        <v>0</v>
      </c>
      <c r="BI5184" s="552"/>
      <c r="BJ5184" s="533">
        <f>IF(BF5184=0,0,(BH5184/BF5184)*100)</f>
        <v>0</v>
      </c>
      <c r="BK5184" s="619"/>
      <c r="BL5184" s="621">
        <f>SUM(BL5144:BN5183)</f>
        <v>0</v>
      </c>
      <c r="BM5184" s="622"/>
      <c r="BN5184" s="623"/>
      <c r="BO5184" s="610">
        <f>SUM(BO5144:BO5183)</f>
        <v>0</v>
      </c>
      <c r="BP5184" s="709">
        <f>(BL5184*BS$11)+(N5184*BS$12)+(X5184*BS$13)+(R5184*BS$14)+(V5184*BS$15)+(Z5184*BS$16)</f>
        <v>0</v>
      </c>
      <c r="BQ5184" s="638">
        <f>((AZ5184-BB5184)*BS$18)+((AT5184-AV5184)*BS$17)+(H5184*BS$19)+(P5184*BS$20)</f>
        <v>0</v>
      </c>
      <c r="BR5184" s="77"/>
      <c r="BS5184" s="77"/>
      <c r="BT5184" s="278"/>
    </row>
    <row r="5185" spans="1:75" s="79" customFormat="1" ht="33.950000000000003" hidden="1" customHeight="1" thickBot="1" x14ac:dyDescent="0.5">
      <c r="A5185" s="278"/>
      <c r="B5185" s="672"/>
      <c r="C5185" s="673"/>
      <c r="D5185" s="673"/>
      <c r="E5185" s="721"/>
      <c r="F5185" s="80"/>
      <c r="G5185" s="80"/>
      <c r="H5185" s="549"/>
      <c r="I5185" s="550"/>
      <c r="J5185" s="549"/>
      <c r="K5185" s="550"/>
      <c r="L5185" s="553"/>
      <c r="M5185" s="637"/>
      <c r="N5185" s="535"/>
      <c r="O5185" s="536"/>
      <c r="P5185" s="553"/>
      <c r="Q5185" s="550"/>
      <c r="R5185" s="553"/>
      <c r="S5185" s="637"/>
      <c r="T5185" s="535"/>
      <c r="U5185" s="536"/>
      <c r="V5185" s="553"/>
      <c r="W5185" s="637"/>
      <c r="X5185" s="549"/>
      <c r="Y5185" s="536"/>
      <c r="Z5185" s="549"/>
      <c r="AA5185" s="536"/>
      <c r="AB5185" s="637"/>
      <c r="AC5185" s="550"/>
      <c r="AD5185" s="553"/>
      <c r="AE5185" s="637"/>
      <c r="AF5185" s="535"/>
      <c r="AG5185" s="536"/>
      <c r="AH5185" s="553"/>
      <c r="AI5185" s="550"/>
      <c r="AJ5185" s="553"/>
      <c r="AK5185" s="637"/>
      <c r="AL5185" s="535"/>
      <c r="AM5185" s="536"/>
      <c r="AN5185" s="553"/>
      <c r="AO5185" s="550"/>
      <c r="AP5185" s="553"/>
      <c r="AQ5185" s="637"/>
      <c r="AR5185" s="535"/>
      <c r="AS5185" s="536"/>
      <c r="AT5185" s="549"/>
      <c r="AU5185" s="550"/>
      <c r="AV5185" s="553"/>
      <c r="AW5185" s="554"/>
      <c r="AX5185" s="535"/>
      <c r="AY5185" s="536"/>
      <c r="AZ5185" s="553"/>
      <c r="BA5185" s="550"/>
      <c r="BB5185" s="553"/>
      <c r="BC5185" s="637"/>
      <c r="BD5185" s="535"/>
      <c r="BE5185" s="536"/>
      <c r="BF5185" s="549"/>
      <c r="BG5185" s="550"/>
      <c r="BH5185" s="553"/>
      <c r="BI5185" s="554"/>
      <c r="BJ5185" s="535"/>
      <c r="BK5185" s="620"/>
      <c r="BL5185" s="624"/>
      <c r="BM5185" s="625"/>
      <c r="BN5185" s="626"/>
      <c r="BO5185" s="609"/>
      <c r="BP5185" s="710"/>
      <c r="BQ5185" s="639"/>
      <c r="BR5185" s="77"/>
      <c r="BS5185" s="77"/>
      <c r="BT5185" s="278"/>
    </row>
    <row r="5186" spans="1:75" s="79" customFormat="1" ht="33" hidden="1" customHeight="1" thickBot="1" x14ac:dyDescent="0.5">
      <c r="A5186" s="278"/>
      <c r="B5186" s="671"/>
      <c r="C5186" s="611"/>
      <c r="D5186" s="611" t="s">
        <v>13</v>
      </c>
      <c r="E5186" s="612"/>
      <c r="F5186" s="82"/>
      <c r="G5186" s="117"/>
      <c r="H5186" s="541"/>
      <c r="I5186" s="545"/>
      <c r="J5186" s="541"/>
      <c r="K5186" s="545"/>
      <c r="L5186" s="537"/>
      <c r="M5186" s="538"/>
      <c r="N5186" s="533">
        <f>J5186+L5186</f>
        <v>0</v>
      </c>
      <c r="O5186" s="534"/>
      <c r="P5186" s="537"/>
      <c r="Q5186" s="545"/>
      <c r="R5186" s="537"/>
      <c r="S5186" s="538"/>
      <c r="T5186" s="533">
        <f>R5186-P5186</f>
        <v>0</v>
      </c>
      <c r="U5186" s="534"/>
      <c r="V5186" s="537"/>
      <c r="W5186" s="538"/>
      <c r="X5186" s="541"/>
      <c r="Y5186" s="542"/>
      <c r="Z5186" s="541"/>
      <c r="AA5186" s="542"/>
      <c r="AB5186" s="538"/>
      <c r="AC5186" s="545"/>
      <c r="AD5186" s="537"/>
      <c r="AE5186" s="538"/>
      <c r="AF5186" s="533">
        <f>IF(AB5186=0,0,(AD5186/AB5186)*100)</f>
        <v>0</v>
      </c>
      <c r="AG5186" s="534"/>
      <c r="AH5186" s="537"/>
      <c r="AI5186" s="545"/>
      <c r="AJ5186" s="537"/>
      <c r="AK5186" s="538"/>
      <c r="AL5186" s="533">
        <f>IF(AH5186=0,0,(AJ5186/AH5186)*100)</f>
        <v>0</v>
      </c>
      <c r="AM5186" s="534"/>
      <c r="AN5186" s="537"/>
      <c r="AO5186" s="545"/>
      <c r="AP5186" s="537"/>
      <c r="AQ5186" s="538"/>
      <c r="AR5186" s="533">
        <f>IF(AN5186=0,0,(AP5186/AN5186)*100)</f>
        <v>0</v>
      </c>
      <c r="AS5186" s="534"/>
      <c r="AT5186" s="547">
        <f>AB5186+AH5186+AN5186</f>
        <v>0</v>
      </c>
      <c r="AU5186" s="548"/>
      <c r="AV5186" s="551">
        <f>AD5186+AJ5186+AP5186</f>
        <v>0</v>
      </c>
      <c r="AW5186" s="552"/>
      <c r="AX5186" s="533">
        <f>IF(AT5186=0,0,(AV5186/AT5186)*100)</f>
        <v>0</v>
      </c>
      <c r="AY5186" s="534"/>
      <c r="AZ5186" s="537"/>
      <c r="BA5186" s="545"/>
      <c r="BB5186" s="537"/>
      <c r="BC5186" s="538"/>
      <c r="BD5186" s="533">
        <f>IF(AZ5186=0,0,(BB5186/AZ5186)*100)</f>
        <v>0</v>
      </c>
      <c r="BE5186" s="534"/>
      <c r="BF5186" s="547">
        <f>AT5186+AZ5186</f>
        <v>0</v>
      </c>
      <c r="BG5186" s="548"/>
      <c r="BH5186" s="551">
        <f>AV5186+BB5186</f>
        <v>0</v>
      </c>
      <c r="BI5186" s="552"/>
      <c r="BJ5186" s="533">
        <f>IF(BF5186=0,0,(BH5186/BF5186)*100)</f>
        <v>0</v>
      </c>
      <c r="BK5186" s="619"/>
      <c r="BL5186" s="621">
        <f>(AD5186*2)+(AJ5186*2)+(AP5186*3)+BB5186</f>
        <v>0</v>
      </c>
      <c r="BM5186" s="622"/>
      <c r="BN5186" s="623"/>
      <c r="BO5186" s="647"/>
      <c r="BP5186" s="83"/>
      <c r="BQ5186" s="84"/>
      <c r="BR5186" s="77"/>
      <c r="BS5186" s="77"/>
      <c r="BT5186" s="278"/>
    </row>
    <row r="5187" spans="1:75" s="79" customFormat="1" ht="33.75" hidden="1" customHeight="1" thickBot="1" x14ac:dyDescent="0.5">
      <c r="A5187" s="278"/>
      <c r="B5187" s="232"/>
      <c r="C5187" s="257"/>
      <c r="D5187" s="613"/>
      <c r="E5187" s="614"/>
      <c r="F5187" s="86"/>
      <c r="G5187" s="86"/>
      <c r="H5187" s="543"/>
      <c r="I5187" s="546"/>
      <c r="J5187" s="543"/>
      <c r="K5187" s="546"/>
      <c r="L5187" s="539"/>
      <c r="M5187" s="540"/>
      <c r="N5187" s="535"/>
      <c r="O5187" s="536"/>
      <c r="P5187" s="539"/>
      <c r="Q5187" s="546"/>
      <c r="R5187" s="539"/>
      <c r="S5187" s="540"/>
      <c r="T5187" s="535"/>
      <c r="U5187" s="536"/>
      <c r="V5187" s="539"/>
      <c r="W5187" s="540"/>
      <c r="X5187" s="543"/>
      <c r="Y5187" s="544"/>
      <c r="Z5187" s="543"/>
      <c r="AA5187" s="544"/>
      <c r="AB5187" s="540"/>
      <c r="AC5187" s="546"/>
      <c r="AD5187" s="539"/>
      <c r="AE5187" s="540"/>
      <c r="AF5187" s="535"/>
      <c r="AG5187" s="536"/>
      <c r="AH5187" s="539"/>
      <c r="AI5187" s="546"/>
      <c r="AJ5187" s="539"/>
      <c r="AK5187" s="540"/>
      <c r="AL5187" s="535"/>
      <c r="AM5187" s="536"/>
      <c r="AN5187" s="539"/>
      <c r="AO5187" s="546"/>
      <c r="AP5187" s="539"/>
      <c r="AQ5187" s="540"/>
      <c r="AR5187" s="535"/>
      <c r="AS5187" s="536"/>
      <c r="AT5187" s="549"/>
      <c r="AU5187" s="550"/>
      <c r="AV5187" s="553"/>
      <c r="AW5187" s="554"/>
      <c r="AX5187" s="535"/>
      <c r="AY5187" s="536"/>
      <c r="AZ5187" s="539"/>
      <c r="BA5187" s="546"/>
      <c r="BB5187" s="539"/>
      <c r="BC5187" s="540"/>
      <c r="BD5187" s="535"/>
      <c r="BE5187" s="536"/>
      <c r="BF5187" s="549"/>
      <c r="BG5187" s="550"/>
      <c r="BH5187" s="553"/>
      <c r="BI5187" s="554"/>
      <c r="BJ5187" s="535"/>
      <c r="BK5187" s="620"/>
      <c r="BL5187" s="624"/>
      <c r="BM5187" s="625"/>
      <c r="BN5187" s="626"/>
      <c r="BO5187" s="648"/>
      <c r="BP5187" s="222"/>
      <c r="BQ5187" s="222"/>
      <c r="BR5187" s="77"/>
      <c r="BS5187" s="77"/>
      <c r="BT5187" s="278"/>
    </row>
    <row r="5188" spans="1:75" ht="16.5" hidden="1" customHeight="1" thickTop="1" thickBot="1" x14ac:dyDescent="0.5">
      <c r="A5188" s="268"/>
      <c r="B5188" s="229"/>
      <c r="C5188" s="195"/>
      <c r="D5188" s="195"/>
      <c r="E5188" s="195"/>
      <c r="F5188" s="195"/>
      <c r="G5188" s="195"/>
      <c r="H5188" s="195"/>
      <c r="I5188" s="195"/>
      <c r="J5188" s="195"/>
      <c r="K5188" s="195"/>
      <c r="L5188" s="195"/>
      <c r="M5188" s="195"/>
      <c r="N5188" s="195"/>
      <c r="O5188" s="195"/>
      <c r="P5188" s="195"/>
      <c r="Q5188" s="195"/>
      <c r="R5188" s="195"/>
      <c r="S5188" s="195"/>
      <c r="T5188" s="195"/>
      <c r="U5188" s="195"/>
      <c r="V5188" s="195"/>
      <c r="W5188" s="195"/>
      <c r="X5188" s="195"/>
      <c r="Y5188" s="195"/>
      <c r="Z5188" s="195"/>
      <c r="AA5188" s="195"/>
      <c r="AB5188" s="195"/>
      <c r="AC5188" s="195"/>
      <c r="AD5188" s="195"/>
      <c r="AE5188" s="195"/>
      <c r="AF5188" s="198"/>
      <c r="AG5188" s="198"/>
      <c r="AH5188" s="195"/>
      <c r="AI5188" s="195"/>
      <c r="AJ5188" s="195"/>
      <c r="AK5188" s="195"/>
      <c r="AL5188" s="195"/>
      <c r="AM5188" s="195"/>
      <c r="AN5188" s="195"/>
      <c r="AO5188" s="195"/>
      <c r="AP5188" s="195"/>
      <c r="AQ5188" s="195"/>
      <c r="AR5188" s="195"/>
      <c r="AS5188" s="195"/>
      <c r="AT5188" s="195"/>
      <c r="AU5188" s="195"/>
      <c r="AV5188" s="195"/>
      <c r="AW5188" s="195"/>
      <c r="AX5188" s="195"/>
      <c r="AY5188" s="195"/>
      <c r="AZ5188" s="195"/>
      <c r="BA5188" s="195"/>
      <c r="BB5188" s="195"/>
      <c r="BC5188" s="195"/>
      <c r="BD5188" s="195"/>
      <c r="BE5188" s="195"/>
      <c r="BF5188" s="195"/>
      <c r="BG5188" s="195"/>
      <c r="BH5188" s="195"/>
      <c r="BI5188" s="195"/>
      <c r="BJ5188" s="195"/>
      <c r="BK5188" s="195"/>
      <c r="BL5188" s="195"/>
      <c r="BM5188" s="195"/>
      <c r="BN5188" s="195"/>
      <c r="BO5188" s="247"/>
      <c r="BP5188" s="600">
        <f>IF((J5184+L5186)=0,0,(J5184/(J5184+L5186)*100)%)</f>
        <v>0</v>
      </c>
      <c r="BQ5188" s="601"/>
      <c r="BR5188" s="600">
        <f>IF((L5184+J5186)=0,0,(L5184/(L5184+J5186)*100)%)</f>
        <v>0</v>
      </c>
      <c r="BS5188" s="601"/>
      <c r="BT5188" s="268"/>
    </row>
    <row r="5189" spans="1:75" s="85" customFormat="1" ht="79.5" hidden="1" customHeight="1" thickTop="1" thickBot="1" x14ac:dyDescent="0.55000000000000004">
      <c r="A5189" s="279"/>
      <c r="B5189" s="682" t="s">
        <v>59</v>
      </c>
      <c r="C5189" s="683"/>
      <c r="D5189" s="608" t="s">
        <v>53</v>
      </c>
      <c r="E5189" s="608"/>
      <c r="F5189" s="608"/>
      <c r="G5189" s="730"/>
      <c r="H5189" s="589"/>
      <c r="I5189" s="590"/>
      <c r="J5189" s="591"/>
      <c r="K5189" s="200"/>
      <c r="L5189" s="589"/>
      <c r="M5189" s="590"/>
      <c r="N5189" s="591"/>
      <c r="O5189" s="592" t="s">
        <v>46</v>
      </c>
      <c r="P5189" s="593"/>
      <c r="Q5189" s="593"/>
      <c r="R5189" s="593"/>
      <c r="S5189" s="589"/>
      <c r="T5189" s="590"/>
      <c r="U5189" s="591"/>
      <c r="V5189" s="200"/>
      <c r="W5189" s="589"/>
      <c r="X5189" s="590"/>
      <c r="Y5189" s="591"/>
      <c r="Z5189" s="592" t="s">
        <v>48</v>
      </c>
      <c r="AA5189" s="593"/>
      <c r="AB5189" s="593"/>
      <c r="AC5189" s="594"/>
      <c r="AD5189" s="589"/>
      <c r="AE5189" s="590"/>
      <c r="AF5189" s="591"/>
      <c r="AG5189" s="200"/>
      <c r="AH5189" s="589"/>
      <c r="AI5189" s="590"/>
      <c r="AJ5189" s="591"/>
      <c r="AK5189" s="592" t="s">
        <v>52</v>
      </c>
      <c r="AL5189" s="593"/>
      <c r="AM5189" s="593"/>
      <c r="AN5189" s="594"/>
      <c r="AO5189" s="589"/>
      <c r="AP5189" s="590"/>
      <c r="AQ5189" s="591"/>
      <c r="AR5189" s="204"/>
      <c r="AS5189" s="589"/>
      <c r="AT5189" s="590"/>
      <c r="AU5189" s="591"/>
      <c r="AV5189" s="258"/>
      <c r="AW5189" s="258"/>
      <c r="AX5189" s="258"/>
      <c r="AY5189" s="258"/>
      <c r="AZ5189" s="532" t="s">
        <v>20</v>
      </c>
      <c r="BA5189" s="532"/>
      <c r="BB5189" s="532"/>
      <c r="BC5189" s="532"/>
      <c r="BD5189" s="615"/>
      <c r="BE5189" s="616">
        <f>BL5184</f>
        <v>0</v>
      </c>
      <c r="BF5189" s="617"/>
      <c r="BG5189" s="618"/>
      <c r="BH5189" s="205"/>
      <c r="BI5189" s="616">
        <f>BL5186</f>
        <v>0</v>
      </c>
      <c r="BJ5189" s="617"/>
      <c r="BK5189" s="618"/>
      <c r="BL5189" s="206"/>
      <c r="BM5189" s="206"/>
      <c r="BN5189" s="206"/>
      <c r="BO5189" s="248"/>
      <c r="BP5189" s="87"/>
      <c r="BQ5189" s="87"/>
      <c r="BR5189" s="81"/>
      <c r="BS5189" s="81"/>
      <c r="BT5189" s="279"/>
    </row>
    <row r="5190" spans="1:75" ht="15.6" hidden="1" customHeight="1" thickTop="1" thickBot="1" x14ac:dyDescent="0.55000000000000004">
      <c r="A5190" s="268"/>
      <c r="B5190" s="230"/>
      <c r="C5190" s="191"/>
      <c r="D5190" s="196"/>
      <c r="E5190" s="196"/>
      <c r="F5190" s="199"/>
      <c r="G5190" s="199"/>
      <c r="H5190" s="202"/>
      <c r="I5190" s="202"/>
      <c r="J5190" s="202"/>
      <c r="K5190" s="202"/>
      <c r="L5190" s="202"/>
      <c r="M5190" s="202"/>
      <c r="N5190" s="202"/>
      <c r="O5190" s="199"/>
      <c r="P5190" s="199"/>
      <c r="Q5190" s="199"/>
      <c r="R5190" s="199"/>
      <c r="S5190" s="202"/>
      <c r="T5190" s="202"/>
      <c r="U5190" s="202"/>
      <c r="V5190" s="201"/>
      <c r="W5190" s="202"/>
      <c r="X5190" s="202"/>
      <c r="Y5190" s="202"/>
      <c r="Z5190" s="199"/>
      <c r="AA5190" s="199"/>
      <c r="AB5190" s="199"/>
      <c r="AC5190" s="199"/>
      <c r="AD5190" s="202"/>
      <c r="AE5190" s="202"/>
      <c r="AF5190" s="202"/>
      <c r="AG5190" s="202"/>
      <c r="AH5190" s="201"/>
      <c r="AI5190" s="201"/>
      <c r="AJ5190" s="202"/>
      <c r="AK5190" s="199"/>
      <c r="AL5190" s="199"/>
      <c r="AM5190" s="199"/>
      <c r="AN5190" s="199"/>
      <c r="AO5190" s="202"/>
      <c r="AP5190" s="202"/>
      <c r="AQ5190" s="202"/>
      <c r="AR5190" s="202"/>
      <c r="AS5190" s="202"/>
      <c r="AT5190" s="204"/>
      <c r="AU5190" s="204"/>
      <c r="AV5190" s="207"/>
      <c r="AW5190" s="207"/>
      <c r="AX5190" s="207"/>
      <c r="AY5190" s="207"/>
      <c r="AZ5190" s="199"/>
      <c r="BA5190" s="208"/>
      <c r="BB5190" s="208"/>
      <c r="BC5190" s="209"/>
      <c r="BD5190" s="210"/>
      <c r="BE5190" s="211"/>
      <c r="BF5190" s="211"/>
      <c r="BG5190" s="204"/>
      <c r="BH5190" s="212"/>
      <c r="BI5190" s="213"/>
      <c r="BJ5190" s="213"/>
      <c r="BK5190" s="204"/>
      <c r="BL5190" s="207"/>
      <c r="BM5190" s="207"/>
      <c r="BN5190" s="207"/>
      <c r="BO5190" s="249"/>
      <c r="BP5190" s="88"/>
      <c r="BQ5190" s="88"/>
      <c r="BR5190" s="65"/>
      <c r="BS5190" s="65"/>
      <c r="BT5190" s="268"/>
    </row>
    <row r="5191" spans="1:75" s="85" customFormat="1" ht="79.5" hidden="1" customHeight="1" thickTop="1" thickBot="1" x14ac:dyDescent="0.55000000000000004">
      <c r="A5191" s="279"/>
      <c r="B5191" s="531" t="s">
        <v>45</v>
      </c>
      <c r="C5191" s="532"/>
      <c r="D5191" s="608" t="s">
        <v>54</v>
      </c>
      <c r="E5191" s="608"/>
      <c r="F5191" s="608"/>
      <c r="G5191" s="730"/>
      <c r="H5191" s="616">
        <f>H5189</f>
        <v>0</v>
      </c>
      <c r="I5191" s="617"/>
      <c r="J5191" s="618"/>
      <c r="K5191" s="200"/>
      <c r="L5191" s="616">
        <f>L5189</f>
        <v>0</v>
      </c>
      <c r="M5191" s="617"/>
      <c r="N5191" s="618"/>
      <c r="O5191" s="592" t="s">
        <v>50</v>
      </c>
      <c r="P5191" s="593"/>
      <c r="Q5191" s="593"/>
      <c r="R5191" s="593"/>
      <c r="S5191" s="616">
        <f>S5189-H5189</f>
        <v>0</v>
      </c>
      <c r="T5191" s="617"/>
      <c r="U5191" s="618"/>
      <c r="V5191" s="200"/>
      <c r="W5191" s="616">
        <f>W5189-L5189</f>
        <v>0</v>
      </c>
      <c r="X5191" s="617"/>
      <c r="Y5191" s="618"/>
      <c r="Z5191" s="592" t="s">
        <v>49</v>
      </c>
      <c r="AA5191" s="593"/>
      <c r="AB5191" s="593"/>
      <c r="AC5191" s="594"/>
      <c r="AD5191" s="616">
        <f>AD5189-S5189</f>
        <v>0</v>
      </c>
      <c r="AE5191" s="617"/>
      <c r="AF5191" s="618"/>
      <c r="AG5191" s="200"/>
      <c r="AH5191" s="616">
        <f>AH5189-W5189</f>
        <v>0</v>
      </c>
      <c r="AI5191" s="617"/>
      <c r="AJ5191" s="618"/>
      <c r="AK5191" s="592" t="s">
        <v>51</v>
      </c>
      <c r="AL5191" s="593"/>
      <c r="AM5191" s="593"/>
      <c r="AN5191" s="594"/>
      <c r="AO5191" s="616">
        <f>AO5189-AD5189</f>
        <v>0</v>
      </c>
      <c r="AP5191" s="617"/>
      <c r="AQ5191" s="618"/>
      <c r="AR5191" s="204"/>
      <c r="AS5191" s="616">
        <f>AS5189-AH5189</f>
        <v>0</v>
      </c>
      <c r="AT5191" s="617"/>
      <c r="AU5191" s="618"/>
      <c r="AV5191" s="258"/>
      <c r="AW5191" s="258"/>
      <c r="AX5191" s="258"/>
      <c r="AY5191" s="258"/>
      <c r="AZ5191" s="532" t="s">
        <v>44</v>
      </c>
      <c r="BA5191" s="532"/>
      <c r="BB5191" s="532"/>
      <c r="BC5191" s="532"/>
      <c r="BD5191" s="615"/>
      <c r="BE5191" s="616">
        <f>BE5189-AO5189</f>
        <v>0</v>
      </c>
      <c r="BF5191" s="617"/>
      <c r="BG5191" s="618"/>
      <c r="BH5191" s="214"/>
      <c r="BI5191" s="616">
        <f>BI5189-AS5189</f>
        <v>0</v>
      </c>
      <c r="BJ5191" s="617"/>
      <c r="BK5191" s="618"/>
      <c r="BL5191" s="206"/>
      <c r="BM5191" s="206"/>
      <c r="BN5191" s="206"/>
      <c r="BO5191" s="248"/>
      <c r="BP5191" s="87"/>
      <c r="BQ5191" s="87"/>
      <c r="BR5191" s="81"/>
      <c r="BS5191" s="81"/>
      <c r="BT5191" s="279"/>
      <c r="BW5191" s="79"/>
    </row>
    <row r="5192" spans="1:75" ht="18.75" hidden="1" customHeight="1" thickTop="1" thickBot="1" x14ac:dyDescent="0.5">
      <c r="A5192" s="268"/>
      <c r="B5192" s="231"/>
      <c r="C5192" s="197"/>
      <c r="D5192" s="197"/>
      <c r="E5192" s="197"/>
      <c r="F5192" s="254"/>
      <c r="G5192" s="254"/>
      <c r="H5192" s="197"/>
      <c r="I5192" s="197"/>
      <c r="J5192" s="197"/>
      <c r="K5192" s="197"/>
      <c r="L5192" s="197"/>
      <c r="M5192" s="197"/>
      <c r="N5192" s="197"/>
      <c r="O5192" s="197"/>
      <c r="P5192" s="197"/>
      <c r="Q5192" s="197"/>
      <c r="R5192" s="197"/>
      <c r="S5192" s="197"/>
      <c r="T5192" s="197"/>
      <c r="U5192" s="197"/>
      <c r="V5192" s="197"/>
      <c r="W5192" s="197"/>
      <c r="X5192" s="197"/>
      <c r="Y5192" s="197"/>
      <c r="Z5192" s="197"/>
      <c r="AA5192" s="197"/>
      <c r="AB5192" s="197"/>
      <c r="AC5192" s="197"/>
      <c r="AD5192" s="197"/>
      <c r="AE5192" s="197"/>
      <c r="AF5192" s="203"/>
      <c r="AG5192" s="203"/>
      <c r="AH5192" s="197"/>
      <c r="AI5192" s="197"/>
      <c r="AJ5192" s="197"/>
      <c r="AK5192" s="197"/>
      <c r="AL5192" s="197"/>
      <c r="AM5192" s="197"/>
      <c r="AN5192" s="197"/>
      <c r="AO5192" s="197"/>
      <c r="AP5192" s="197"/>
      <c r="AQ5192" s="197"/>
      <c r="AR5192" s="197"/>
      <c r="AS5192" s="197"/>
      <c r="AT5192" s="197"/>
      <c r="AU5192" s="197"/>
      <c r="AV5192" s="197"/>
      <c r="AW5192" s="197"/>
      <c r="AX5192" s="197"/>
      <c r="AY5192" s="197"/>
      <c r="AZ5192" s="197"/>
      <c r="BA5192" s="640" t="s">
        <v>153</v>
      </c>
      <c r="BB5192" s="640"/>
      <c r="BC5192" s="640"/>
      <c r="BD5192" s="640"/>
      <c r="BE5192" s="640"/>
      <c r="BF5192" s="640"/>
      <c r="BG5192" s="640"/>
      <c r="BH5192" s="640"/>
      <c r="BI5192" s="640"/>
      <c r="BJ5192" s="640"/>
      <c r="BK5192" s="640"/>
      <c r="BL5192" s="640"/>
      <c r="BM5192" s="640"/>
      <c r="BN5192" s="640"/>
      <c r="BO5192" s="250"/>
      <c r="BP5192" s="89"/>
      <c r="BQ5192" s="89"/>
      <c r="BR5192" s="65"/>
      <c r="BS5192" s="65"/>
      <c r="BT5192" s="268"/>
    </row>
    <row r="5193" spans="1:75" s="255" customFormat="1" ht="13.5" hidden="1" customHeight="1" thickTop="1" x14ac:dyDescent="0.45">
      <c r="A5193" s="268"/>
      <c r="B5193" s="269"/>
      <c r="C5193" s="268"/>
      <c r="D5193" s="268"/>
      <c r="E5193" s="268"/>
      <c r="F5193" s="270"/>
      <c r="G5193" s="270"/>
      <c r="H5193" s="268"/>
      <c r="I5193" s="268"/>
      <c r="J5193" s="268"/>
      <c r="K5193" s="268"/>
      <c r="L5193" s="268"/>
      <c r="M5193" s="268"/>
      <c r="N5193" s="268"/>
      <c r="O5193" s="268"/>
      <c r="P5193" s="268"/>
      <c r="Q5193" s="268"/>
      <c r="R5193" s="268"/>
      <c r="S5193" s="268"/>
      <c r="T5193" s="268"/>
      <c r="U5193" s="268"/>
      <c r="V5193" s="268"/>
      <c r="W5193" s="268"/>
      <c r="X5193" s="268"/>
      <c r="Y5193" s="268"/>
      <c r="Z5193" s="268"/>
      <c r="AA5193" s="268"/>
      <c r="AB5193" s="268"/>
      <c r="AC5193" s="268"/>
      <c r="AD5193" s="268"/>
      <c r="AE5193" s="268"/>
      <c r="AF5193" s="271"/>
      <c r="AG5193" s="271"/>
      <c r="AH5193" s="268"/>
      <c r="AI5193" s="268"/>
      <c r="AJ5193" s="268"/>
      <c r="AK5193" s="268"/>
      <c r="AL5193" s="268"/>
      <c r="AM5193" s="268"/>
      <c r="AN5193" s="268"/>
      <c r="AO5193" s="268"/>
      <c r="AP5193" s="268"/>
      <c r="AQ5193" s="268"/>
      <c r="AR5193" s="268"/>
      <c r="AS5193" s="268"/>
      <c r="AT5193" s="268"/>
      <c r="AU5193" s="268"/>
      <c r="AV5193" s="268"/>
      <c r="AW5193" s="268"/>
      <c r="AX5193" s="268"/>
      <c r="AY5193" s="268"/>
      <c r="AZ5193" s="268"/>
      <c r="BA5193" s="268"/>
      <c r="BB5193" s="268"/>
      <c r="BC5193" s="268"/>
      <c r="BD5193" s="268"/>
      <c r="BE5193" s="268"/>
      <c r="BF5193" s="268"/>
      <c r="BG5193" s="268"/>
      <c r="BH5193" s="268"/>
      <c r="BI5193" s="268"/>
      <c r="BJ5193" s="268"/>
      <c r="BK5193" s="268"/>
      <c r="BL5193" s="268"/>
      <c r="BM5193" s="268"/>
      <c r="BN5193" s="268"/>
      <c r="BO5193" s="272"/>
      <c r="BP5193" s="272"/>
      <c r="BQ5193" s="272"/>
      <c r="BR5193" s="268"/>
      <c r="BS5193" s="268"/>
      <c r="BT5193" s="268"/>
    </row>
    <row r="5194" spans="1:75" s="69" customFormat="1" ht="33.75" hidden="1" x14ac:dyDescent="0.5">
      <c r="A5194" s="273"/>
      <c r="B5194" s="695" t="s">
        <v>9</v>
      </c>
      <c r="C5194" s="695"/>
      <c r="D5194" s="695"/>
      <c r="E5194" s="695"/>
      <c r="F5194" s="695"/>
      <c r="G5194" s="695"/>
      <c r="H5194" s="695"/>
      <c r="I5194" s="695"/>
      <c r="J5194" s="695"/>
      <c r="K5194" s="695"/>
      <c r="L5194" s="695"/>
      <c r="M5194" s="695"/>
      <c r="N5194" s="695"/>
      <c r="O5194" s="695"/>
      <c r="P5194" s="695"/>
      <c r="Q5194" s="695"/>
      <c r="R5194" s="695"/>
      <c r="S5194" s="695"/>
      <c r="T5194" s="695"/>
      <c r="U5194" s="695"/>
      <c r="V5194" s="695"/>
      <c r="W5194" s="695"/>
      <c r="X5194" s="695"/>
      <c r="Y5194" s="695"/>
      <c r="Z5194" s="695"/>
      <c r="AA5194" s="695"/>
      <c r="AB5194" s="695"/>
      <c r="AC5194" s="695"/>
      <c r="AD5194" s="695"/>
      <c r="AE5194" s="695"/>
      <c r="AF5194" s="695"/>
      <c r="AG5194" s="695"/>
      <c r="AH5194" s="695"/>
      <c r="AI5194" s="695"/>
      <c r="AJ5194" s="695"/>
      <c r="AK5194" s="695"/>
      <c r="AL5194" s="695"/>
      <c r="AM5194" s="695"/>
      <c r="AN5194" s="695"/>
      <c r="AO5194" s="695"/>
      <c r="AP5194" s="695"/>
      <c r="AQ5194" s="695"/>
      <c r="AR5194" s="695"/>
      <c r="AS5194" s="695"/>
      <c r="AT5194" s="695"/>
      <c r="AU5194" s="695"/>
      <c r="AV5194" s="695"/>
      <c r="AW5194" s="695"/>
      <c r="AX5194" s="695"/>
      <c r="AY5194" s="695"/>
      <c r="AZ5194" s="695"/>
      <c r="BA5194" s="695"/>
      <c r="BB5194" s="695"/>
      <c r="BC5194" s="695"/>
      <c r="BD5194" s="695"/>
      <c r="BE5194" s="695"/>
      <c r="BF5194" s="695"/>
      <c r="BG5194" s="695"/>
      <c r="BH5194" s="695"/>
      <c r="BI5194" s="695"/>
      <c r="BJ5194" s="695"/>
      <c r="BK5194" s="695"/>
      <c r="BL5194" s="695"/>
      <c r="BM5194" s="695"/>
      <c r="BN5194" s="695"/>
      <c r="BO5194" s="175"/>
      <c r="BP5194" s="175"/>
      <c r="BQ5194" s="175"/>
      <c r="BR5194" s="68"/>
      <c r="BS5194" s="68"/>
      <c r="BT5194" s="273"/>
    </row>
    <row r="5195" spans="1:75" ht="10.9" hidden="1" customHeight="1" x14ac:dyDescent="0.45">
      <c r="A5195" s="268"/>
      <c r="B5195" s="227"/>
      <c r="C5195" s="177"/>
      <c r="D5195" s="177"/>
      <c r="E5195" s="177"/>
      <c r="F5195" s="178"/>
      <c r="G5195" s="178"/>
      <c r="H5195" s="177"/>
      <c r="I5195" s="177"/>
      <c r="J5195" s="177"/>
      <c r="K5195" s="177"/>
      <c r="L5195" s="177"/>
      <c r="M5195" s="177"/>
      <c r="N5195" s="177"/>
      <c r="O5195" s="177"/>
      <c r="P5195" s="177"/>
      <c r="Q5195" s="177"/>
      <c r="R5195" s="177"/>
      <c r="S5195" s="177"/>
      <c r="T5195" s="177"/>
      <c r="U5195" s="177"/>
      <c r="V5195" s="177"/>
      <c r="W5195" s="177"/>
      <c r="X5195" s="177"/>
      <c r="Y5195" s="177"/>
      <c r="Z5195" s="177"/>
      <c r="AA5195" s="177"/>
      <c r="AB5195" s="177"/>
      <c r="AC5195" s="177"/>
      <c r="AD5195" s="177"/>
      <c r="AE5195" s="177"/>
      <c r="AF5195" s="179"/>
      <c r="AG5195" s="179"/>
      <c r="AH5195" s="177"/>
      <c r="AI5195" s="177"/>
      <c r="AJ5195" s="177"/>
      <c r="AK5195" s="177"/>
      <c r="AL5195" s="177"/>
      <c r="AM5195" s="177"/>
      <c r="AN5195" s="177"/>
      <c r="AO5195" s="177"/>
      <c r="AP5195" s="177"/>
      <c r="AQ5195" s="177"/>
      <c r="AR5195" s="177"/>
      <c r="AS5195" s="177"/>
      <c r="AT5195" s="177"/>
      <c r="AU5195" s="177"/>
      <c r="AV5195" s="177"/>
      <c r="AW5195" s="177"/>
      <c r="AX5195" s="177"/>
      <c r="AY5195" s="177"/>
      <c r="AZ5195" s="177"/>
      <c r="BA5195" s="177"/>
      <c r="BB5195" s="177"/>
      <c r="BC5195" s="177"/>
      <c r="BD5195" s="177"/>
      <c r="BE5195" s="177"/>
      <c r="BF5195" s="177"/>
      <c r="BG5195" s="177"/>
      <c r="BH5195" s="177"/>
      <c r="BI5195" s="177"/>
      <c r="BJ5195" s="177"/>
      <c r="BK5195" s="177"/>
      <c r="BL5195" s="177"/>
      <c r="BM5195" s="177"/>
      <c r="BN5195" s="259"/>
      <c r="BO5195" s="245"/>
      <c r="BP5195" s="259"/>
      <c r="BQ5195" s="259"/>
      <c r="BR5195" s="65"/>
      <c r="BS5195" s="65"/>
      <c r="BT5195" s="268"/>
    </row>
    <row r="5196" spans="1:75" s="70" customFormat="1" ht="36.75" hidden="1" customHeight="1" x14ac:dyDescent="0.45">
      <c r="A5196" s="274"/>
      <c r="B5196" s="227"/>
      <c r="C5196" s="176"/>
      <c r="D5196" s="226" t="s">
        <v>10</v>
      </c>
      <c r="E5196" s="713" t="str">
        <f>IF(ROSTER!D$3="","",ROSTER!D$3)</f>
        <v/>
      </c>
      <c r="F5196" s="713"/>
      <c r="G5196" s="713"/>
      <c r="H5196" s="713"/>
      <c r="I5196" s="713"/>
      <c r="J5196" s="713"/>
      <c r="K5196" s="713"/>
      <c r="L5196" s="713"/>
      <c r="M5196" s="713"/>
      <c r="N5196" s="713"/>
      <c r="O5196" s="713"/>
      <c r="P5196" s="713"/>
      <c r="Q5196" s="713"/>
      <c r="R5196" s="713"/>
      <c r="S5196" s="713"/>
      <c r="T5196" s="713"/>
      <c r="U5196" s="713"/>
      <c r="V5196" s="713"/>
      <c r="W5196" s="713"/>
      <c r="X5196" s="713"/>
      <c r="Y5196" s="713"/>
      <c r="Z5196" s="713"/>
      <c r="AA5196" s="713"/>
      <c r="AB5196" s="713"/>
      <c r="AC5196" s="713"/>
      <c r="AD5196" s="180"/>
      <c r="AE5196" s="719" t="s">
        <v>11</v>
      </c>
      <c r="AF5196" s="719"/>
      <c r="AG5196" s="719"/>
      <c r="AH5196" s="719"/>
      <c r="AI5196" s="719"/>
      <c r="AJ5196" s="719"/>
      <c r="AK5196" s="719"/>
      <c r="AL5196" s="717"/>
      <c r="AM5196" s="717"/>
      <c r="AN5196" s="717"/>
      <c r="AO5196" s="717"/>
      <c r="AP5196" s="717"/>
      <c r="AQ5196" s="717"/>
      <c r="AR5196" s="717"/>
      <c r="AS5196" s="717"/>
      <c r="AT5196" s="717"/>
      <c r="AU5196" s="717"/>
      <c r="AV5196" s="717"/>
      <c r="AW5196" s="717"/>
      <c r="AX5196" s="717"/>
      <c r="AY5196" s="717"/>
      <c r="AZ5196" s="717"/>
      <c r="BA5196" s="717"/>
      <c r="BB5196" s="717"/>
      <c r="BC5196" s="717"/>
      <c r="BD5196" s="717"/>
      <c r="BE5196" s="717"/>
      <c r="BF5196" s="717"/>
      <c r="BG5196" s="717"/>
      <c r="BH5196" s="717"/>
      <c r="BI5196" s="717"/>
      <c r="BJ5196" s="717"/>
      <c r="BK5196" s="717"/>
      <c r="BL5196" s="717"/>
      <c r="BM5196" s="717"/>
      <c r="BN5196" s="259"/>
      <c r="BO5196" s="246" t="s">
        <v>130</v>
      </c>
      <c r="BP5196" s="259"/>
      <c r="BQ5196" s="259"/>
      <c r="BR5196" s="66"/>
      <c r="BS5196" s="66"/>
      <c r="BT5196" s="274"/>
    </row>
    <row r="5197" spans="1:75" ht="8.85" hidden="1" customHeight="1" x14ac:dyDescent="0.45">
      <c r="A5197" s="275"/>
      <c r="B5197" s="227"/>
      <c r="C5197" s="179" t="s">
        <v>38</v>
      </c>
      <c r="D5197" s="179"/>
      <c r="E5197" s="179"/>
      <c r="F5197" s="181"/>
      <c r="G5197" s="181"/>
      <c r="H5197" s="179"/>
      <c r="I5197" s="179"/>
      <c r="J5197" s="182"/>
      <c r="K5197" s="182"/>
      <c r="L5197" s="182"/>
      <c r="M5197" s="182"/>
      <c r="N5197" s="182"/>
      <c r="O5197" s="182"/>
      <c r="P5197" s="182"/>
      <c r="Q5197" s="182"/>
      <c r="R5197" s="182"/>
      <c r="S5197" s="182"/>
      <c r="T5197" s="182"/>
      <c r="U5197" s="182"/>
      <c r="V5197" s="182"/>
      <c r="W5197" s="182"/>
      <c r="X5197" s="182"/>
      <c r="Y5197" s="182"/>
      <c r="Z5197" s="182"/>
      <c r="AA5197" s="182"/>
      <c r="AB5197" s="182"/>
      <c r="AC5197" s="182"/>
      <c r="AD5197" s="182"/>
      <c r="AE5197" s="182"/>
      <c r="AF5197" s="182"/>
      <c r="AG5197" s="179"/>
      <c r="AH5197" s="183"/>
      <c r="AI5197" s="184"/>
      <c r="AJ5197" s="184"/>
      <c r="AK5197" s="184"/>
      <c r="AL5197" s="184"/>
      <c r="AM5197" s="184"/>
      <c r="AN5197" s="184"/>
      <c r="AO5197" s="185"/>
      <c r="AP5197" s="186"/>
      <c r="AQ5197" s="186"/>
      <c r="AR5197" s="186"/>
      <c r="AS5197" s="186"/>
      <c r="AT5197" s="186"/>
      <c r="AU5197" s="186"/>
      <c r="AV5197" s="186"/>
      <c r="AW5197" s="186"/>
      <c r="AX5197" s="186"/>
      <c r="AY5197" s="186"/>
      <c r="AZ5197" s="186"/>
      <c r="BA5197" s="186"/>
      <c r="BB5197" s="186"/>
      <c r="BC5197" s="186"/>
      <c r="BD5197" s="186"/>
      <c r="BE5197" s="186"/>
      <c r="BF5197" s="186"/>
      <c r="BG5197" s="186"/>
      <c r="BH5197" s="186"/>
      <c r="BI5197" s="186"/>
      <c r="BJ5197" s="186"/>
      <c r="BK5197" s="186"/>
      <c r="BL5197" s="186"/>
      <c r="BM5197" s="186"/>
      <c r="BN5197" s="186"/>
      <c r="BO5197" s="187"/>
      <c r="BP5197" s="187"/>
      <c r="BQ5197" s="187"/>
      <c r="BR5197" s="71"/>
      <c r="BS5197" s="71"/>
      <c r="BT5197" s="275"/>
    </row>
    <row r="5198" spans="1:75" s="70" customFormat="1" ht="40.5" hidden="1" x14ac:dyDescent="0.45">
      <c r="A5198" s="274"/>
      <c r="B5198" s="227"/>
      <c r="C5198" s="692" t="s">
        <v>37</v>
      </c>
      <c r="D5198" s="692"/>
      <c r="E5198" s="717"/>
      <c r="F5198" s="717"/>
      <c r="G5198" s="717"/>
      <c r="H5198" s="717"/>
      <c r="I5198" s="717"/>
      <c r="J5198" s="717"/>
      <c r="K5198" s="717"/>
      <c r="L5198" s="717"/>
      <c r="M5198" s="717"/>
      <c r="N5198" s="717"/>
      <c r="O5198" s="717"/>
      <c r="P5198" s="717"/>
      <c r="Q5198" s="717"/>
      <c r="R5198" s="717"/>
      <c r="S5198" s="717"/>
      <c r="T5198" s="717"/>
      <c r="U5198" s="717"/>
      <c r="V5198" s="717"/>
      <c r="W5198" s="717"/>
      <c r="X5198" s="717"/>
      <c r="Y5198" s="717"/>
      <c r="Z5198" s="717"/>
      <c r="AA5198" s="717"/>
      <c r="AB5198" s="717"/>
      <c r="AC5198" s="717"/>
      <c r="AD5198" s="180"/>
      <c r="AE5198" s="718" t="s">
        <v>21</v>
      </c>
      <c r="AF5198" s="718"/>
      <c r="AG5198" s="718"/>
      <c r="AH5198" s="718"/>
      <c r="AI5198" s="717"/>
      <c r="AJ5198" s="717"/>
      <c r="AK5198" s="717"/>
      <c r="AL5198" s="717"/>
      <c r="AM5198" s="717"/>
      <c r="AN5198" s="717"/>
      <c r="AO5198" s="717"/>
      <c r="AP5198" s="717"/>
      <c r="AQ5198" s="717"/>
      <c r="AR5198" s="717"/>
      <c r="AS5198" s="717"/>
      <c r="AT5198" s="717"/>
      <c r="AU5198" s="717"/>
      <c r="AV5198" s="717"/>
      <c r="AW5198" s="717"/>
      <c r="AX5198" s="717"/>
      <c r="AY5198" s="717"/>
      <c r="AZ5198" s="717"/>
      <c r="BA5198" s="716" t="s">
        <v>12</v>
      </c>
      <c r="BB5198" s="716"/>
      <c r="BC5198" s="716"/>
      <c r="BD5198" s="708"/>
      <c r="BE5198" s="708"/>
      <c r="BF5198" s="708"/>
      <c r="BG5198" s="708"/>
      <c r="BH5198" s="708"/>
      <c r="BI5198" s="708"/>
      <c r="BJ5198" s="708"/>
      <c r="BK5198" s="708"/>
      <c r="BL5198" s="708"/>
      <c r="BM5198" s="708"/>
      <c r="BN5198" s="188"/>
      <c r="BO5198" s="334"/>
      <c r="BP5198" s="189"/>
      <c r="BQ5198" s="189"/>
      <c r="BR5198" s="72">
        <f>IF(BD5198=0,0,1)</f>
        <v>0</v>
      </c>
      <c r="BS5198" s="73">
        <f>IF((BE5248+BI5248)&gt;(AO5248+AS5248),1,0)</f>
        <v>0</v>
      </c>
      <c r="BT5198" s="276"/>
    </row>
    <row r="5199" spans="1:75" ht="9.6" hidden="1" customHeight="1" x14ac:dyDescent="0.45">
      <c r="A5199" s="268"/>
      <c r="B5199" s="227"/>
      <c r="C5199" s="177"/>
      <c r="D5199" s="177"/>
      <c r="E5199" s="177"/>
      <c r="F5199" s="178"/>
      <c r="G5199" s="178"/>
      <c r="H5199" s="177"/>
      <c r="I5199" s="177"/>
      <c r="J5199" s="177"/>
      <c r="K5199" s="177"/>
      <c r="L5199" s="177"/>
      <c r="M5199" s="177"/>
      <c r="N5199" s="177"/>
      <c r="O5199" s="177"/>
      <c r="P5199" s="177"/>
      <c r="Q5199" s="177"/>
      <c r="R5199" s="177"/>
      <c r="S5199" s="177"/>
      <c r="T5199" s="177"/>
      <c r="U5199" s="177"/>
      <c r="V5199" s="177"/>
      <c r="W5199" s="177"/>
      <c r="X5199" s="177"/>
      <c r="Y5199" s="177"/>
      <c r="Z5199" s="177"/>
      <c r="AA5199" s="177"/>
      <c r="AB5199" s="177"/>
      <c r="AC5199" s="177"/>
      <c r="AD5199" s="177"/>
      <c r="AE5199" s="177"/>
      <c r="AF5199" s="179"/>
      <c r="AG5199" s="179"/>
      <c r="AH5199" s="177"/>
      <c r="AI5199" s="177"/>
      <c r="AJ5199" s="177"/>
      <c r="AK5199" s="177"/>
      <c r="AL5199" s="177"/>
      <c r="AM5199" s="177"/>
      <c r="AN5199" s="177"/>
      <c r="AO5199" s="177"/>
      <c r="AP5199" s="177"/>
      <c r="AQ5199" s="177"/>
      <c r="AR5199" s="177"/>
      <c r="AS5199" s="177"/>
      <c r="AT5199" s="177"/>
      <c r="AU5199" s="177"/>
      <c r="AV5199" s="177"/>
      <c r="AW5199" s="177"/>
      <c r="AX5199" s="177"/>
      <c r="AY5199" s="177"/>
      <c r="AZ5199" s="177"/>
      <c r="BA5199" s="177"/>
      <c r="BB5199" s="177"/>
      <c r="BC5199" s="177"/>
      <c r="BD5199" s="177"/>
      <c r="BE5199" s="177"/>
      <c r="BF5199" s="177"/>
      <c r="BG5199" s="177"/>
      <c r="BH5199" s="177"/>
      <c r="BI5199" s="177"/>
      <c r="BJ5199" s="177"/>
      <c r="BK5199" s="177"/>
      <c r="BL5199" s="177"/>
      <c r="BM5199" s="177"/>
      <c r="BN5199" s="177"/>
      <c r="BO5199" s="190"/>
      <c r="BP5199" s="190"/>
      <c r="BQ5199" s="190"/>
      <c r="BR5199" s="65"/>
      <c r="BS5199" s="65"/>
      <c r="BT5199" s="268"/>
    </row>
    <row r="5200" spans="1:75" ht="8.85" hidden="1" customHeight="1" thickBot="1" x14ac:dyDescent="0.5">
      <c r="A5200" s="268"/>
      <c r="B5200" s="228"/>
      <c r="C5200" s="191"/>
      <c r="D5200" s="191"/>
      <c r="E5200" s="191"/>
      <c r="F5200" s="192"/>
      <c r="G5200" s="192"/>
      <c r="H5200" s="191"/>
      <c r="I5200" s="191"/>
      <c r="J5200" s="191"/>
      <c r="K5200" s="191"/>
      <c r="L5200" s="191"/>
      <c r="M5200" s="191"/>
      <c r="N5200" s="191"/>
      <c r="O5200" s="191"/>
      <c r="P5200" s="191"/>
      <c r="Q5200" s="191"/>
      <c r="R5200" s="191"/>
      <c r="S5200" s="191"/>
      <c r="T5200" s="191"/>
      <c r="U5200" s="191"/>
      <c r="V5200" s="191"/>
      <c r="W5200" s="191"/>
      <c r="X5200" s="191"/>
      <c r="Y5200" s="191"/>
      <c r="Z5200" s="191"/>
      <c r="AA5200" s="191"/>
      <c r="AB5200" s="191"/>
      <c r="AC5200" s="191"/>
      <c r="AD5200" s="191"/>
      <c r="AE5200" s="191"/>
      <c r="AF5200" s="193"/>
      <c r="AG5200" s="193"/>
      <c r="AH5200" s="191"/>
      <c r="AI5200" s="191"/>
      <c r="AJ5200" s="191"/>
      <c r="AK5200" s="191"/>
      <c r="AL5200" s="191"/>
      <c r="AM5200" s="191"/>
      <c r="AN5200" s="191"/>
      <c r="AO5200" s="191"/>
      <c r="AP5200" s="191"/>
      <c r="AQ5200" s="191"/>
      <c r="AR5200" s="191"/>
      <c r="AS5200" s="191"/>
      <c r="AT5200" s="191"/>
      <c r="AU5200" s="191"/>
      <c r="AV5200" s="191"/>
      <c r="AW5200" s="191"/>
      <c r="AX5200" s="191"/>
      <c r="AY5200" s="191"/>
      <c r="AZ5200" s="191"/>
      <c r="BA5200" s="191"/>
      <c r="BB5200" s="191"/>
      <c r="BC5200" s="191"/>
      <c r="BD5200" s="191"/>
      <c r="BE5200" s="191"/>
      <c r="BF5200" s="191"/>
      <c r="BG5200" s="191"/>
      <c r="BH5200" s="191"/>
      <c r="BI5200" s="191"/>
      <c r="BJ5200" s="191"/>
      <c r="BK5200" s="191"/>
      <c r="BL5200" s="191"/>
      <c r="BM5200" s="191"/>
      <c r="BN5200" s="191"/>
      <c r="BO5200" s="194"/>
      <c r="BP5200" s="194"/>
      <c r="BQ5200" s="194"/>
      <c r="BR5200" s="65"/>
      <c r="BS5200" s="65"/>
      <c r="BT5200" s="268"/>
    </row>
    <row r="5201" spans="1:72" s="70" customFormat="1" ht="40.5" hidden="1" customHeight="1" thickTop="1" x14ac:dyDescent="0.4">
      <c r="A5201" s="276"/>
      <c r="B5201" s="684" t="s">
        <v>0</v>
      </c>
      <c r="C5201" s="686" t="s">
        <v>1</v>
      </c>
      <c r="D5201" s="687"/>
      <c r="E5201" s="282" t="s">
        <v>28</v>
      </c>
      <c r="F5201" s="665" t="s">
        <v>93</v>
      </c>
      <c r="G5201" s="665" t="s">
        <v>94</v>
      </c>
      <c r="H5201" s="722" t="s">
        <v>40</v>
      </c>
      <c r="I5201" s="723"/>
      <c r="J5201" s="595" t="s">
        <v>7</v>
      </c>
      <c r="K5201" s="595"/>
      <c r="L5201" s="595"/>
      <c r="M5201" s="595"/>
      <c r="N5201" s="595"/>
      <c r="O5201" s="595"/>
      <c r="P5201" s="595" t="s">
        <v>2</v>
      </c>
      <c r="Q5201" s="595"/>
      <c r="R5201" s="595"/>
      <c r="S5201" s="595"/>
      <c r="T5201" s="595"/>
      <c r="U5201" s="595"/>
      <c r="V5201" s="659" t="s">
        <v>34</v>
      </c>
      <c r="W5201" s="660"/>
      <c r="X5201" s="659" t="s">
        <v>35</v>
      </c>
      <c r="Y5201" s="660"/>
      <c r="Z5201" s="659" t="s">
        <v>43</v>
      </c>
      <c r="AA5201" s="660"/>
      <c r="AB5201" s="595" t="s">
        <v>6</v>
      </c>
      <c r="AC5201" s="595"/>
      <c r="AD5201" s="595"/>
      <c r="AE5201" s="595"/>
      <c r="AF5201" s="595"/>
      <c r="AG5201" s="595"/>
      <c r="AH5201" s="595" t="s">
        <v>63</v>
      </c>
      <c r="AI5201" s="595"/>
      <c r="AJ5201" s="595"/>
      <c r="AK5201" s="595"/>
      <c r="AL5201" s="595"/>
      <c r="AM5201" s="595"/>
      <c r="AN5201" s="595" t="s">
        <v>64</v>
      </c>
      <c r="AO5201" s="595"/>
      <c r="AP5201" s="595"/>
      <c r="AQ5201" s="595"/>
      <c r="AR5201" s="595"/>
      <c r="AS5201" s="595"/>
      <c r="AT5201" s="595" t="s">
        <v>65</v>
      </c>
      <c r="AU5201" s="595"/>
      <c r="AV5201" s="595"/>
      <c r="AW5201" s="595"/>
      <c r="AX5201" s="595"/>
      <c r="AY5201" s="596"/>
      <c r="AZ5201" s="595" t="s">
        <v>4</v>
      </c>
      <c r="BA5201" s="595"/>
      <c r="BB5201" s="595"/>
      <c r="BC5201" s="595"/>
      <c r="BD5201" s="595"/>
      <c r="BE5201" s="597"/>
      <c r="BF5201" s="595" t="s">
        <v>66</v>
      </c>
      <c r="BG5201" s="595"/>
      <c r="BH5201" s="595"/>
      <c r="BI5201" s="595"/>
      <c r="BJ5201" s="595"/>
      <c r="BK5201" s="596"/>
      <c r="BL5201" s="651" t="s">
        <v>25</v>
      </c>
      <c r="BM5201" s="652"/>
      <c r="BN5201" s="653"/>
      <c r="BO5201" s="598" t="s">
        <v>100</v>
      </c>
      <c r="BP5201" s="598" t="s">
        <v>81</v>
      </c>
      <c r="BQ5201" s="598" t="s">
        <v>82</v>
      </c>
      <c r="BR5201" s="74"/>
      <c r="BS5201" s="74"/>
      <c r="BT5201" s="276"/>
    </row>
    <row r="5202" spans="1:72" s="70" customFormat="1" ht="41.25" hidden="1" customHeight="1" x14ac:dyDescent="0.4">
      <c r="A5202" s="276"/>
      <c r="B5202" s="685"/>
      <c r="C5202" s="688"/>
      <c r="D5202" s="689"/>
      <c r="E5202" s="221" t="s">
        <v>95</v>
      </c>
      <c r="F5202" s="666"/>
      <c r="G5202" s="666"/>
      <c r="H5202" s="724"/>
      <c r="I5202" s="725"/>
      <c r="J5202" s="645" t="s">
        <v>17</v>
      </c>
      <c r="K5202" s="646"/>
      <c r="L5202" s="641" t="s">
        <v>18</v>
      </c>
      <c r="M5202" s="642"/>
      <c r="N5202" s="657" t="s">
        <v>19</v>
      </c>
      <c r="O5202" s="658" t="s">
        <v>8</v>
      </c>
      <c r="P5202" s="645" t="s">
        <v>26</v>
      </c>
      <c r="Q5202" s="646"/>
      <c r="R5202" s="641" t="s">
        <v>24</v>
      </c>
      <c r="S5202" s="642"/>
      <c r="T5202" s="657" t="s">
        <v>19</v>
      </c>
      <c r="U5202" s="658"/>
      <c r="V5202" s="661"/>
      <c r="W5202" s="662"/>
      <c r="X5202" s="661"/>
      <c r="Y5202" s="662"/>
      <c r="Z5202" s="661"/>
      <c r="AA5202" s="662"/>
      <c r="AB5202" s="645" t="s">
        <v>47</v>
      </c>
      <c r="AC5202" s="646"/>
      <c r="AD5202" s="641" t="s">
        <v>23</v>
      </c>
      <c r="AE5202" s="642" t="s">
        <v>3</v>
      </c>
      <c r="AF5202" s="643" t="s">
        <v>5</v>
      </c>
      <c r="AG5202" s="644"/>
      <c r="AH5202" s="645" t="s">
        <v>47</v>
      </c>
      <c r="AI5202" s="646"/>
      <c r="AJ5202" s="641" t="s">
        <v>23</v>
      </c>
      <c r="AK5202" s="642" t="s">
        <v>3</v>
      </c>
      <c r="AL5202" s="643" t="s">
        <v>5</v>
      </c>
      <c r="AM5202" s="644"/>
      <c r="AN5202" s="645" t="s">
        <v>47</v>
      </c>
      <c r="AO5202" s="646"/>
      <c r="AP5202" s="641" t="s">
        <v>23</v>
      </c>
      <c r="AQ5202" s="642" t="s">
        <v>3</v>
      </c>
      <c r="AR5202" s="643" t="s">
        <v>5</v>
      </c>
      <c r="AS5202" s="644"/>
      <c r="AT5202" s="645" t="s">
        <v>47</v>
      </c>
      <c r="AU5202" s="646"/>
      <c r="AV5202" s="641" t="s">
        <v>23</v>
      </c>
      <c r="AW5202" s="642" t="s">
        <v>3</v>
      </c>
      <c r="AX5202" s="643" t="s">
        <v>5</v>
      </c>
      <c r="AY5202" s="644"/>
      <c r="AZ5202" s="645" t="s">
        <v>47</v>
      </c>
      <c r="BA5202" s="646"/>
      <c r="BB5202" s="641" t="s">
        <v>23</v>
      </c>
      <c r="BC5202" s="642" t="s">
        <v>3</v>
      </c>
      <c r="BD5202" s="643" t="s">
        <v>5</v>
      </c>
      <c r="BE5202" s="644"/>
      <c r="BF5202" s="645" t="s">
        <v>47</v>
      </c>
      <c r="BG5202" s="646"/>
      <c r="BH5202" s="641" t="s">
        <v>23</v>
      </c>
      <c r="BI5202" s="642" t="s">
        <v>3</v>
      </c>
      <c r="BJ5202" s="643" t="s">
        <v>5</v>
      </c>
      <c r="BK5202" s="644"/>
      <c r="BL5202" s="654"/>
      <c r="BM5202" s="655"/>
      <c r="BN5202" s="656"/>
      <c r="BO5202" s="599"/>
      <c r="BP5202" s="599"/>
      <c r="BQ5202" s="599"/>
      <c r="BR5202" s="74"/>
      <c r="BS5202" s="74"/>
      <c r="BT5202" s="276"/>
    </row>
    <row r="5203" spans="1:72" ht="23.85" hidden="1" customHeight="1" x14ac:dyDescent="0.35">
      <c r="A5203" s="277"/>
      <c r="B5203" s="678" t="str">
        <f>IF(ROSTER!B$8="","",ROSTER!B$8)</f>
        <v/>
      </c>
      <c r="C5203" s="669" t="str">
        <f>IF(ROSTER!C$8="","",ROSTER!C$8)</f>
        <v/>
      </c>
      <c r="D5203" s="670"/>
      <c r="E5203" s="667"/>
      <c r="F5203" s="680">
        <f>IF(E5203="y",1,IF(E5203="S",1,0))</f>
        <v>0</v>
      </c>
      <c r="G5203" s="663">
        <f>IF(E5203="S",1,0)</f>
        <v>0</v>
      </c>
      <c r="H5203" s="583"/>
      <c r="I5203" s="584"/>
      <c r="J5203" s="569"/>
      <c r="K5203" s="570"/>
      <c r="L5203" s="573"/>
      <c r="M5203" s="574"/>
      <c r="N5203" s="579">
        <f>L5203+J5203</f>
        <v>0</v>
      </c>
      <c r="O5203" s="580"/>
      <c r="P5203" s="569"/>
      <c r="Q5203" s="570"/>
      <c r="R5203" s="573"/>
      <c r="S5203" s="574"/>
      <c r="T5203" s="579">
        <f>R5203-P5203</f>
        <v>0</v>
      </c>
      <c r="U5203" s="580"/>
      <c r="V5203" s="583"/>
      <c r="W5203" s="584"/>
      <c r="X5203" s="569"/>
      <c r="Y5203" s="584"/>
      <c r="Z5203" s="569"/>
      <c r="AA5203" s="584"/>
      <c r="AB5203" s="569"/>
      <c r="AC5203" s="570"/>
      <c r="AD5203" s="573"/>
      <c r="AE5203" s="574"/>
      <c r="AF5203" s="557">
        <f>IF(AB5203=0,0,(AD5203/AB5203)*100)</f>
        <v>0</v>
      </c>
      <c r="AG5203" s="558"/>
      <c r="AH5203" s="569"/>
      <c r="AI5203" s="570"/>
      <c r="AJ5203" s="573"/>
      <c r="AK5203" s="574"/>
      <c r="AL5203" s="557">
        <f>IF(AH5203=0,0,(AJ5203/AH5203)*100)</f>
        <v>0</v>
      </c>
      <c r="AM5203" s="558"/>
      <c r="AN5203" s="569"/>
      <c r="AO5203" s="570"/>
      <c r="AP5203" s="573"/>
      <c r="AQ5203" s="574"/>
      <c r="AR5203" s="557">
        <f>IF(AN5203=0,0,(AP5203/AN5203)*100)</f>
        <v>0</v>
      </c>
      <c r="AS5203" s="558"/>
      <c r="AT5203" s="561">
        <f>AB5203+AH5203+AN5203</f>
        <v>0</v>
      </c>
      <c r="AU5203" s="562"/>
      <c r="AV5203" s="565">
        <f>AD5203+AJ5203+AP5203</f>
        <v>0</v>
      </c>
      <c r="AW5203" s="566"/>
      <c r="AX5203" s="557">
        <f>IF(AT5203=0,0,(AV5203/AT5203)*100)</f>
        <v>0</v>
      </c>
      <c r="AY5203" s="558"/>
      <c r="AZ5203" s="569"/>
      <c r="BA5203" s="570"/>
      <c r="BB5203" s="573"/>
      <c r="BC5203" s="574"/>
      <c r="BD5203" s="557">
        <f>IF(AZ5203=0,0,(BB5203/AZ5203)*100)</f>
        <v>0</v>
      </c>
      <c r="BE5203" s="558"/>
      <c r="BF5203" s="561">
        <f>AT5203+AZ5203</f>
        <v>0</v>
      </c>
      <c r="BG5203" s="562"/>
      <c r="BH5203" s="565">
        <f>AV5203+BB5203</f>
        <v>0</v>
      </c>
      <c r="BI5203" s="566"/>
      <c r="BJ5203" s="557">
        <f>IF(BF5203=0,0,(BH5203/BF5203)*100)</f>
        <v>0</v>
      </c>
      <c r="BK5203" s="558"/>
      <c r="BL5203" s="602">
        <f>(AD5203*2)+(AJ5203*2)+(AP5203*3)+BB5203</f>
        <v>0</v>
      </c>
      <c r="BM5203" s="603"/>
      <c r="BN5203" s="604"/>
      <c r="BO5203" s="587">
        <f>IF(BQ5203=0,0,50*BP5203/BQ5203)</f>
        <v>0</v>
      </c>
      <c r="BP5203" s="555">
        <f>(BL5203*BS$11)+(N5203*BS$12)+(X5203*BS$13)+(R5203*BS$14)+(V5203*BS$15)+(Z5203*BS$16)</f>
        <v>0</v>
      </c>
      <c r="BQ5203" s="555">
        <f>((AZ5203-BB5203)*BS$18)+((AT5203-AV5203)*BS$17)+(H5203*BS$19)+(P5203*BS$20)</f>
        <v>0</v>
      </c>
      <c r="BR5203" s="75" t="s">
        <v>70</v>
      </c>
      <c r="BS5203" s="76">
        <f>IF(BO5198="B",'VALUE POINTS'!L$10,IF('GAME STATS'!BO5198="C",'VALUE POINTS'!M$10,'VALUE POINTS'!K$10))</f>
        <v>1</v>
      </c>
      <c r="BT5203" s="280"/>
    </row>
    <row r="5204" spans="1:72" ht="23.85" hidden="1" customHeight="1" x14ac:dyDescent="0.35">
      <c r="A5204" s="277"/>
      <c r="B5204" s="679"/>
      <c r="C5204" s="690" t="str">
        <f>IF(ROSTER!D$8="","",ROSTER!D$8)</f>
        <v/>
      </c>
      <c r="D5204" s="691"/>
      <c r="E5204" s="668"/>
      <c r="F5204" s="681"/>
      <c r="G5204" s="664"/>
      <c r="H5204" s="585"/>
      <c r="I5204" s="586"/>
      <c r="J5204" s="571"/>
      <c r="K5204" s="572"/>
      <c r="L5204" s="575"/>
      <c r="M5204" s="576"/>
      <c r="N5204" s="581" t="s">
        <v>16</v>
      </c>
      <c r="O5204" s="582"/>
      <c r="P5204" s="571"/>
      <c r="Q5204" s="572"/>
      <c r="R5204" s="575"/>
      <c r="S5204" s="576"/>
      <c r="T5204" s="581" t="s">
        <v>16</v>
      </c>
      <c r="U5204" s="582"/>
      <c r="V5204" s="585"/>
      <c r="W5204" s="586"/>
      <c r="X5204" s="571"/>
      <c r="Y5204" s="586"/>
      <c r="Z5204" s="571"/>
      <c r="AA5204" s="586"/>
      <c r="AB5204" s="571"/>
      <c r="AC5204" s="572"/>
      <c r="AD5204" s="575"/>
      <c r="AE5204" s="576"/>
      <c r="AF5204" s="577"/>
      <c r="AG5204" s="578"/>
      <c r="AH5204" s="571"/>
      <c r="AI5204" s="572"/>
      <c r="AJ5204" s="575"/>
      <c r="AK5204" s="576"/>
      <c r="AL5204" s="577"/>
      <c r="AM5204" s="578"/>
      <c r="AN5204" s="571"/>
      <c r="AO5204" s="572"/>
      <c r="AP5204" s="575"/>
      <c r="AQ5204" s="576"/>
      <c r="AR5204" s="577"/>
      <c r="AS5204" s="578"/>
      <c r="AT5204" s="627"/>
      <c r="AU5204" s="628"/>
      <c r="AV5204" s="629"/>
      <c r="AW5204" s="630"/>
      <c r="AX5204" s="577"/>
      <c r="AY5204" s="578"/>
      <c r="AZ5204" s="571"/>
      <c r="BA5204" s="572"/>
      <c r="BB5204" s="575"/>
      <c r="BC5204" s="576"/>
      <c r="BD5204" s="577"/>
      <c r="BE5204" s="578"/>
      <c r="BF5204" s="627"/>
      <c r="BG5204" s="628"/>
      <c r="BH5204" s="629"/>
      <c r="BI5204" s="630"/>
      <c r="BJ5204" s="577"/>
      <c r="BK5204" s="578"/>
      <c r="BL5204" s="605"/>
      <c r="BM5204" s="606"/>
      <c r="BN5204" s="607"/>
      <c r="BO5204" s="588"/>
      <c r="BP5204" s="556"/>
      <c r="BQ5204" s="556"/>
      <c r="BR5204" s="75" t="s">
        <v>71</v>
      </c>
      <c r="BS5204" s="76">
        <f>IF(BO5198="B",'VALUE POINTS'!L$11,IF('GAME STATS'!BO5198="C",'VALUE POINTS'!M$11,'VALUE POINTS'!K$11))</f>
        <v>1</v>
      </c>
      <c r="BT5204" s="280"/>
    </row>
    <row r="5205" spans="1:72" ht="21.75" hidden="1" customHeight="1" x14ac:dyDescent="0.35">
      <c r="A5205" s="268"/>
      <c r="B5205" s="678" t="str">
        <f>IF(ROSTER!B$10="","",ROSTER!B$10)</f>
        <v/>
      </c>
      <c r="C5205" s="669" t="str">
        <f>IF(ROSTER!C$10="","",ROSTER!C$10)</f>
        <v/>
      </c>
      <c r="D5205" s="670"/>
      <c r="E5205" s="667"/>
      <c r="F5205" s="680">
        <f>IF(E5205="y",1,IF(E5205="S",1,0))</f>
        <v>0</v>
      </c>
      <c r="G5205" s="663">
        <f>IF(E5205="S",1,0)</f>
        <v>0</v>
      </c>
      <c r="H5205" s="583"/>
      <c r="I5205" s="584"/>
      <c r="J5205" s="569"/>
      <c r="K5205" s="570"/>
      <c r="L5205" s="573"/>
      <c r="M5205" s="574"/>
      <c r="N5205" s="579">
        <f>L5205+J5205</f>
        <v>0</v>
      </c>
      <c r="O5205" s="580"/>
      <c r="P5205" s="569"/>
      <c r="Q5205" s="570"/>
      <c r="R5205" s="573"/>
      <c r="S5205" s="574"/>
      <c r="T5205" s="579">
        <f>R5205-P5205</f>
        <v>0</v>
      </c>
      <c r="U5205" s="580"/>
      <c r="V5205" s="583"/>
      <c r="W5205" s="584"/>
      <c r="X5205" s="569"/>
      <c r="Y5205" s="584"/>
      <c r="Z5205" s="569"/>
      <c r="AA5205" s="584"/>
      <c r="AB5205" s="569"/>
      <c r="AC5205" s="570"/>
      <c r="AD5205" s="573"/>
      <c r="AE5205" s="574"/>
      <c r="AF5205" s="557">
        <f>IF(AB5205=0,0,(AD5205/AB5205)*100)</f>
        <v>0</v>
      </c>
      <c r="AG5205" s="558"/>
      <c r="AH5205" s="569"/>
      <c r="AI5205" s="570"/>
      <c r="AJ5205" s="573"/>
      <c r="AK5205" s="574"/>
      <c r="AL5205" s="557">
        <f>IF(AH5205=0,0,(AJ5205/AH5205)*100)</f>
        <v>0</v>
      </c>
      <c r="AM5205" s="558"/>
      <c r="AN5205" s="569"/>
      <c r="AO5205" s="570"/>
      <c r="AP5205" s="573"/>
      <c r="AQ5205" s="574"/>
      <c r="AR5205" s="557">
        <f>IF(AN5205=0,0,(AP5205/AN5205)*100)</f>
        <v>0</v>
      </c>
      <c r="AS5205" s="558"/>
      <c r="AT5205" s="561">
        <f>AB5205+AH5205+AN5205</f>
        <v>0</v>
      </c>
      <c r="AU5205" s="562"/>
      <c r="AV5205" s="565">
        <f>AD5205+AJ5205+AP5205</f>
        <v>0</v>
      </c>
      <c r="AW5205" s="566"/>
      <c r="AX5205" s="557">
        <f>IF(AT5205=0,0,(AV5205/AT5205)*100)</f>
        <v>0</v>
      </c>
      <c r="AY5205" s="558"/>
      <c r="AZ5205" s="569"/>
      <c r="BA5205" s="570"/>
      <c r="BB5205" s="573"/>
      <c r="BC5205" s="574"/>
      <c r="BD5205" s="557">
        <f>IF(AZ5205=0,0,(BB5205/AZ5205)*100)</f>
        <v>0</v>
      </c>
      <c r="BE5205" s="558"/>
      <c r="BF5205" s="561">
        <f>AT5205+AZ5205</f>
        <v>0</v>
      </c>
      <c r="BG5205" s="562"/>
      <c r="BH5205" s="565">
        <f>AV5205+BB5205</f>
        <v>0</v>
      </c>
      <c r="BI5205" s="566"/>
      <c r="BJ5205" s="557">
        <f>IF(BF5205=0,0,(BH5205/BF5205)*100)</f>
        <v>0</v>
      </c>
      <c r="BK5205" s="558"/>
      <c r="BL5205" s="602">
        <f>(AD5205*2)+(AJ5205*2)+(AP5205*3)+BB5205</f>
        <v>0</v>
      </c>
      <c r="BM5205" s="603"/>
      <c r="BN5205" s="604"/>
      <c r="BO5205" s="587">
        <f>IF(BQ5205=0,0,50*BP5205/BQ5205)</f>
        <v>0</v>
      </c>
      <c r="BP5205" s="555">
        <f>(BL5205*BS$11)+(N5205*BS$12)+(X5205*BS$13)+(R5205*BS$14)+(V5205*BS$15)+(Z5205*BS$16)</f>
        <v>0</v>
      </c>
      <c r="BQ5205" s="555">
        <f>((AZ5205-BB5205)*BS$18)+((AT5205-AV5205)*BS$17)+(H5205*BS$19)+(P5205*BS$20)</f>
        <v>0</v>
      </c>
      <c r="BR5205" s="75" t="s">
        <v>72</v>
      </c>
      <c r="BS5205" s="76">
        <f>IF(BO5198="B",'VALUE POINTS'!L$12,IF('GAME STATS'!BO5198="C",'VALUE POINTS'!M$12,'VALUE POINTS'!K$12))</f>
        <v>2</v>
      </c>
      <c r="BT5205" s="280"/>
    </row>
    <row r="5206" spans="1:72" ht="21.75" hidden="1" customHeight="1" x14ac:dyDescent="0.35">
      <c r="A5206" s="268"/>
      <c r="B5206" s="679"/>
      <c r="C5206" s="690" t="str">
        <f>IF(ROSTER!D$10="","",ROSTER!D$10)</f>
        <v/>
      </c>
      <c r="D5206" s="691"/>
      <c r="E5206" s="668"/>
      <c r="F5206" s="681"/>
      <c r="G5206" s="664"/>
      <c r="H5206" s="585"/>
      <c r="I5206" s="586"/>
      <c r="J5206" s="571"/>
      <c r="K5206" s="572"/>
      <c r="L5206" s="575"/>
      <c r="M5206" s="576"/>
      <c r="N5206" s="581" t="s">
        <v>16</v>
      </c>
      <c r="O5206" s="582"/>
      <c r="P5206" s="571"/>
      <c r="Q5206" s="572"/>
      <c r="R5206" s="575"/>
      <c r="S5206" s="576"/>
      <c r="T5206" s="581" t="s">
        <v>16</v>
      </c>
      <c r="U5206" s="582"/>
      <c r="V5206" s="585"/>
      <c r="W5206" s="586"/>
      <c r="X5206" s="571"/>
      <c r="Y5206" s="586"/>
      <c r="Z5206" s="571"/>
      <c r="AA5206" s="586"/>
      <c r="AB5206" s="571"/>
      <c r="AC5206" s="572"/>
      <c r="AD5206" s="575"/>
      <c r="AE5206" s="576"/>
      <c r="AF5206" s="577"/>
      <c r="AG5206" s="578"/>
      <c r="AH5206" s="571"/>
      <c r="AI5206" s="572"/>
      <c r="AJ5206" s="575"/>
      <c r="AK5206" s="576"/>
      <c r="AL5206" s="577"/>
      <c r="AM5206" s="578"/>
      <c r="AN5206" s="571"/>
      <c r="AO5206" s="572"/>
      <c r="AP5206" s="575"/>
      <c r="AQ5206" s="576"/>
      <c r="AR5206" s="577"/>
      <c r="AS5206" s="578"/>
      <c r="AT5206" s="627"/>
      <c r="AU5206" s="628"/>
      <c r="AV5206" s="629"/>
      <c r="AW5206" s="630"/>
      <c r="AX5206" s="577"/>
      <c r="AY5206" s="578"/>
      <c r="AZ5206" s="571"/>
      <c r="BA5206" s="572"/>
      <c r="BB5206" s="575"/>
      <c r="BC5206" s="576"/>
      <c r="BD5206" s="577"/>
      <c r="BE5206" s="578"/>
      <c r="BF5206" s="627"/>
      <c r="BG5206" s="628"/>
      <c r="BH5206" s="629"/>
      <c r="BI5206" s="630"/>
      <c r="BJ5206" s="577"/>
      <c r="BK5206" s="578"/>
      <c r="BL5206" s="605"/>
      <c r="BM5206" s="606"/>
      <c r="BN5206" s="607"/>
      <c r="BO5206" s="588"/>
      <c r="BP5206" s="556"/>
      <c r="BQ5206" s="556"/>
      <c r="BR5206" s="75" t="s">
        <v>73</v>
      </c>
      <c r="BS5206" s="76">
        <f>IF(BO5198="B",'VALUE POINTS'!L$13,IF('GAME STATS'!BO5198="C",'VALUE POINTS'!M$13,'VALUE POINTS'!K$13))</f>
        <v>2</v>
      </c>
      <c r="BT5206" s="280"/>
    </row>
    <row r="5207" spans="1:72" ht="21.75" hidden="1" customHeight="1" x14ac:dyDescent="0.35">
      <c r="A5207" s="268"/>
      <c r="B5207" s="678" t="str">
        <f>IF(ROSTER!B$12="","",ROSTER!B$12)</f>
        <v/>
      </c>
      <c r="C5207" s="669" t="str">
        <f>IF(ROSTER!C$12="","",ROSTER!C$12)</f>
        <v/>
      </c>
      <c r="D5207" s="670"/>
      <c r="E5207" s="667"/>
      <c r="F5207" s="680">
        <f>IF(E5207="y",1,IF(E5207="S",1,0))</f>
        <v>0</v>
      </c>
      <c r="G5207" s="663">
        <f>IF(E5207="S",1,0)</f>
        <v>0</v>
      </c>
      <c r="H5207" s="583"/>
      <c r="I5207" s="584"/>
      <c r="J5207" s="569"/>
      <c r="K5207" s="570"/>
      <c r="L5207" s="573"/>
      <c r="M5207" s="574"/>
      <c r="N5207" s="579">
        <f>L5207+J5207</f>
        <v>0</v>
      </c>
      <c r="O5207" s="580"/>
      <c r="P5207" s="569"/>
      <c r="Q5207" s="570"/>
      <c r="R5207" s="573"/>
      <c r="S5207" s="574"/>
      <c r="T5207" s="579">
        <f>R5207-P5207</f>
        <v>0</v>
      </c>
      <c r="U5207" s="580"/>
      <c r="V5207" s="583"/>
      <c r="W5207" s="584"/>
      <c r="X5207" s="569"/>
      <c r="Y5207" s="584"/>
      <c r="Z5207" s="569"/>
      <c r="AA5207" s="584"/>
      <c r="AB5207" s="569"/>
      <c r="AC5207" s="570"/>
      <c r="AD5207" s="573"/>
      <c r="AE5207" s="574"/>
      <c r="AF5207" s="557">
        <f>IF(AB5207=0,0,(AD5207/AB5207)*100)</f>
        <v>0</v>
      </c>
      <c r="AG5207" s="558"/>
      <c r="AH5207" s="569"/>
      <c r="AI5207" s="570"/>
      <c r="AJ5207" s="573"/>
      <c r="AK5207" s="574"/>
      <c r="AL5207" s="557">
        <f>IF(AH5207=0,0,(AJ5207/AH5207)*100)</f>
        <v>0</v>
      </c>
      <c r="AM5207" s="558"/>
      <c r="AN5207" s="569"/>
      <c r="AO5207" s="570"/>
      <c r="AP5207" s="573"/>
      <c r="AQ5207" s="574"/>
      <c r="AR5207" s="557">
        <f>IF(AN5207=0,0,(AP5207/AN5207)*100)</f>
        <v>0</v>
      </c>
      <c r="AS5207" s="558"/>
      <c r="AT5207" s="561">
        <f>AB5207+AH5207+AN5207</f>
        <v>0</v>
      </c>
      <c r="AU5207" s="562"/>
      <c r="AV5207" s="565">
        <f>AD5207+AJ5207+AP5207</f>
        <v>0</v>
      </c>
      <c r="AW5207" s="566"/>
      <c r="AX5207" s="557">
        <f>IF(AT5207=0,0,(AV5207/AT5207)*100)</f>
        <v>0</v>
      </c>
      <c r="AY5207" s="558"/>
      <c r="AZ5207" s="569"/>
      <c r="BA5207" s="570"/>
      <c r="BB5207" s="573"/>
      <c r="BC5207" s="574"/>
      <c r="BD5207" s="557">
        <f>IF(AZ5207=0,0,(BB5207/AZ5207)*100)</f>
        <v>0</v>
      </c>
      <c r="BE5207" s="558"/>
      <c r="BF5207" s="561">
        <f>AT5207+AZ5207</f>
        <v>0</v>
      </c>
      <c r="BG5207" s="562"/>
      <c r="BH5207" s="565">
        <f>AV5207+BB5207</f>
        <v>0</v>
      </c>
      <c r="BI5207" s="566"/>
      <c r="BJ5207" s="557">
        <f>IF(BF5207=0,0,(BH5207/BF5207)*100)</f>
        <v>0</v>
      </c>
      <c r="BK5207" s="558"/>
      <c r="BL5207" s="602">
        <f>(AD5207*2)+(AJ5207*2)+(AP5207*3)+BB5207</f>
        <v>0</v>
      </c>
      <c r="BM5207" s="603"/>
      <c r="BN5207" s="604"/>
      <c r="BO5207" s="587">
        <f t="shared" ref="BO5207" si="3534">IF(BQ5207=0,0,50*BP5207/BQ5207)</f>
        <v>0</v>
      </c>
      <c r="BP5207" s="555">
        <f>(BL5207*BS$11)+(N5207*BS$12)+(X5207*BS$13)+(R5207*BS$14)+(V5207*BS$15)+(Z5207*BS$16)</f>
        <v>0</v>
      </c>
      <c r="BQ5207" s="555">
        <f>((AZ5207-BB5207)*BS$18)+((AT5207-AV5207)*BS$17)+(H5207*BS$19)+(P5207*BS$20)</f>
        <v>0</v>
      </c>
      <c r="BR5207" s="75" t="s">
        <v>74</v>
      </c>
      <c r="BS5207" s="76">
        <f>IF(BO5198="B",'VALUE POINTS'!L$14,IF('GAME STATS'!BO5198="C",'VALUE POINTS'!M$14,'VALUE POINTS'!K$14))</f>
        <v>2</v>
      </c>
      <c r="BT5207" s="280"/>
    </row>
    <row r="5208" spans="1:72" ht="21.75" hidden="1" customHeight="1" x14ac:dyDescent="0.35">
      <c r="A5208" s="268"/>
      <c r="B5208" s="679"/>
      <c r="C5208" s="690" t="str">
        <f>IF(ROSTER!D$12="","",ROSTER!D$12)</f>
        <v/>
      </c>
      <c r="D5208" s="691"/>
      <c r="E5208" s="668"/>
      <c r="F5208" s="681"/>
      <c r="G5208" s="664"/>
      <c r="H5208" s="585"/>
      <c r="I5208" s="586"/>
      <c r="J5208" s="571"/>
      <c r="K5208" s="572"/>
      <c r="L5208" s="575"/>
      <c r="M5208" s="576"/>
      <c r="N5208" s="581"/>
      <c r="O5208" s="582"/>
      <c r="P5208" s="571"/>
      <c r="Q5208" s="572"/>
      <c r="R5208" s="575"/>
      <c r="S5208" s="576"/>
      <c r="T5208" s="581"/>
      <c r="U5208" s="582"/>
      <c r="V5208" s="585"/>
      <c r="W5208" s="586"/>
      <c r="X5208" s="571"/>
      <c r="Y5208" s="586"/>
      <c r="Z5208" s="571"/>
      <c r="AA5208" s="586"/>
      <c r="AB5208" s="571"/>
      <c r="AC5208" s="572"/>
      <c r="AD5208" s="575"/>
      <c r="AE5208" s="576"/>
      <c r="AF5208" s="577"/>
      <c r="AG5208" s="578"/>
      <c r="AH5208" s="571"/>
      <c r="AI5208" s="572"/>
      <c r="AJ5208" s="575"/>
      <c r="AK5208" s="576"/>
      <c r="AL5208" s="577"/>
      <c r="AM5208" s="578"/>
      <c r="AN5208" s="571"/>
      <c r="AO5208" s="572"/>
      <c r="AP5208" s="575"/>
      <c r="AQ5208" s="576"/>
      <c r="AR5208" s="577"/>
      <c r="AS5208" s="578"/>
      <c r="AT5208" s="627"/>
      <c r="AU5208" s="628"/>
      <c r="AV5208" s="629"/>
      <c r="AW5208" s="630"/>
      <c r="AX5208" s="577"/>
      <c r="AY5208" s="578"/>
      <c r="AZ5208" s="571"/>
      <c r="BA5208" s="572"/>
      <c r="BB5208" s="575"/>
      <c r="BC5208" s="576"/>
      <c r="BD5208" s="577"/>
      <c r="BE5208" s="578"/>
      <c r="BF5208" s="627"/>
      <c r="BG5208" s="628"/>
      <c r="BH5208" s="629"/>
      <c r="BI5208" s="630"/>
      <c r="BJ5208" s="577"/>
      <c r="BK5208" s="578"/>
      <c r="BL5208" s="605"/>
      <c r="BM5208" s="606"/>
      <c r="BN5208" s="607"/>
      <c r="BO5208" s="588"/>
      <c r="BP5208" s="556"/>
      <c r="BQ5208" s="556"/>
      <c r="BR5208" s="75" t="s">
        <v>75</v>
      </c>
      <c r="BS5208" s="76">
        <f>IF(BO5198="B",'VALUE POINTS'!L$15,IF('GAME STATS'!BO5198="C",'VALUE POINTS'!M$15,'VALUE POINTS'!K$15))</f>
        <v>2</v>
      </c>
      <c r="BT5208" s="280"/>
    </row>
    <row r="5209" spans="1:72" ht="21.75" hidden="1" customHeight="1" x14ac:dyDescent="0.35">
      <c r="A5209" s="268"/>
      <c r="B5209" s="678" t="str">
        <f>IF(ROSTER!B$14="","",ROSTER!B$14)</f>
        <v/>
      </c>
      <c r="C5209" s="669" t="str">
        <f>IF(ROSTER!C$14="","",ROSTER!C$14)</f>
        <v/>
      </c>
      <c r="D5209" s="670"/>
      <c r="E5209" s="667"/>
      <c r="F5209" s="680">
        <f>IF(E5209="y",1,IF(E5209="S",1,0))</f>
        <v>0</v>
      </c>
      <c r="G5209" s="663">
        <f>IF(E5209="S",1,0)</f>
        <v>0</v>
      </c>
      <c r="H5209" s="583"/>
      <c r="I5209" s="584"/>
      <c r="J5209" s="569"/>
      <c r="K5209" s="570"/>
      <c r="L5209" s="573"/>
      <c r="M5209" s="574"/>
      <c r="N5209" s="579">
        <f>L5209+J5209</f>
        <v>0</v>
      </c>
      <c r="O5209" s="580"/>
      <c r="P5209" s="569"/>
      <c r="Q5209" s="570"/>
      <c r="R5209" s="573"/>
      <c r="S5209" s="574"/>
      <c r="T5209" s="579">
        <f>R5209-P5209</f>
        <v>0</v>
      </c>
      <c r="U5209" s="580"/>
      <c r="V5209" s="583"/>
      <c r="W5209" s="584"/>
      <c r="X5209" s="569"/>
      <c r="Y5209" s="584"/>
      <c r="Z5209" s="569"/>
      <c r="AA5209" s="584"/>
      <c r="AB5209" s="569"/>
      <c r="AC5209" s="570"/>
      <c r="AD5209" s="573"/>
      <c r="AE5209" s="574"/>
      <c r="AF5209" s="557">
        <f>IF(AB5209=0,0,(AD5209/AB5209)*100)</f>
        <v>0</v>
      </c>
      <c r="AG5209" s="558"/>
      <c r="AH5209" s="569"/>
      <c r="AI5209" s="570"/>
      <c r="AJ5209" s="573"/>
      <c r="AK5209" s="574"/>
      <c r="AL5209" s="557">
        <f>IF(AH5209=0,0,(AJ5209/AH5209)*100)</f>
        <v>0</v>
      </c>
      <c r="AM5209" s="558"/>
      <c r="AN5209" s="569"/>
      <c r="AO5209" s="570"/>
      <c r="AP5209" s="573"/>
      <c r="AQ5209" s="574"/>
      <c r="AR5209" s="557">
        <f>IF(AN5209=0,0,(AP5209/AN5209)*100)</f>
        <v>0</v>
      </c>
      <c r="AS5209" s="558"/>
      <c r="AT5209" s="561">
        <f>AB5209+AH5209+AN5209</f>
        <v>0</v>
      </c>
      <c r="AU5209" s="562"/>
      <c r="AV5209" s="565">
        <f>AD5209+AJ5209+AP5209</f>
        <v>0</v>
      </c>
      <c r="AW5209" s="566"/>
      <c r="AX5209" s="557">
        <f>IF(AT5209=0,0,(AV5209/AT5209)*100)</f>
        <v>0</v>
      </c>
      <c r="AY5209" s="558"/>
      <c r="AZ5209" s="569"/>
      <c r="BA5209" s="570"/>
      <c r="BB5209" s="573"/>
      <c r="BC5209" s="574"/>
      <c r="BD5209" s="557">
        <f>IF(AZ5209=0,0,(BB5209/AZ5209)*100)</f>
        <v>0</v>
      </c>
      <c r="BE5209" s="558"/>
      <c r="BF5209" s="561">
        <f>AT5209+AZ5209</f>
        <v>0</v>
      </c>
      <c r="BG5209" s="562"/>
      <c r="BH5209" s="565">
        <f>AV5209+BB5209</f>
        <v>0</v>
      </c>
      <c r="BI5209" s="566"/>
      <c r="BJ5209" s="557">
        <f>IF(BF5209=0,0,(BH5209/BF5209)*100)</f>
        <v>0</v>
      </c>
      <c r="BK5209" s="558"/>
      <c r="BL5209" s="602">
        <f>(AD5209*2)+(AJ5209*2)+(AP5209*3)+BB5209</f>
        <v>0</v>
      </c>
      <c r="BM5209" s="603"/>
      <c r="BN5209" s="604"/>
      <c r="BO5209" s="587">
        <f t="shared" ref="BO5209" si="3535">IF(BQ5209=0,0,50*BP5209/BQ5209)</f>
        <v>0</v>
      </c>
      <c r="BP5209" s="555">
        <f>(BL5209*BS$11)+(N5209*BS$12)+(X5209*BS$13)+(R5209*BS$14)+(V5209*BS$15)+(Z5209*BS$16)</f>
        <v>0</v>
      </c>
      <c r="BQ5209" s="555">
        <f>((AZ5209-BB5209)*BS$18)+((AT5209-AV5209)*BS$17)+(H5209*BS$19)+(P5209*BS$20)</f>
        <v>0</v>
      </c>
      <c r="BR5209" s="75" t="s">
        <v>76</v>
      </c>
      <c r="BS5209" s="76">
        <f>IF(BO5198="B",'VALUE POINTS'!L$16,IF('GAME STATS'!BO5198="C",'VALUE POINTS'!M$16,'VALUE POINTS'!K$16))</f>
        <v>2</v>
      </c>
      <c r="BT5209" s="280"/>
    </row>
    <row r="5210" spans="1:72" ht="21.75" hidden="1" customHeight="1" x14ac:dyDescent="0.35">
      <c r="A5210" s="268"/>
      <c r="B5210" s="679"/>
      <c r="C5210" s="690" t="str">
        <f>IF(ROSTER!D$14="","",ROSTER!D$14)</f>
        <v/>
      </c>
      <c r="D5210" s="691"/>
      <c r="E5210" s="668"/>
      <c r="F5210" s="681"/>
      <c r="G5210" s="664"/>
      <c r="H5210" s="585"/>
      <c r="I5210" s="586"/>
      <c r="J5210" s="571"/>
      <c r="K5210" s="572"/>
      <c r="L5210" s="575"/>
      <c r="M5210" s="576"/>
      <c r="N5210" s="581"/>
      <c r="O5210" s="582"/>
      <c r="P5210" s="571"/>
      <c r="Q5210" s="572"/>
      <c r="R5210" s="575"/>
      <c r="S5210" s="576"/>
      <c r="T5210" s="581"/>
      <c r="U5210" s="582"/>
      <c r="V5210" s="585"/>
      <c r="W5210" s="586"/>
      <c r="X5210" s="571"/>
      <c r="Y5210" s="586"/>
      <c r="Z5210" s="571"/>
      <c r="AA5210" s="586"/>
      <c r="AB5210" s="571"/>
      <c r="AC5210" s="572"/>
      <c r="AD5210" s="575"/>
      <c r="AE5210" s="576"/>
      <c r="AF5210" s="577"/>
      <c r="AG5210" s="578"/>
      <c r="AH5210" s="571"/>
      <c r="AI5210" s="572"/>
      <c r="AJ5210" s="575"/>
      <c r="AK5210" s="576"/>
      <c r="AL5210" s="577"/>
      <c r="AM5210" s="578"/>
      <c r="AN5210" s="571"/>
      <c r="AO5210" s="572"/>
      <c r="AP5210" s="575"/>
      <c r="AQ5210" s="576"/>
      <c r="AR5210" s="577"/>
      <c r="AS5210" s="578"/>
      <c r="AT5210" s="627"/>
      <c r="AU5210" s="628"/>
      <c r="AV5210" s="629"/>
      <c r="AW5210" s="630"/>
      <c r="AX5210" s="577"/>
      <c r="AY5210" s="578"/>
      <c r="AZ5210" s="571"/>
      <c r="BA5210" s="572"/>
      <c r="BB5210" s="575"/>
      <c r="BC5210" s="576"/>
      <c r="BD5210" s="577"/>
      <c r="BE5210" s="578"/>
      <c r="BF5210" s="627"/>
      <c r="BG5210" s="628"/>
      <c r="BH5210" s="629"/>
      <c r="BI5210" s="630"/>
      <c r="BJ5210" s="577"/>
      <c r="BK5210" s="578"/>
      <c r="BL5210" s="605"/>
      <c r="BM5210" s="606"/>
      <c r="BN5210" s="607"/>
      <c r="BO5210" s="588"/>
      <c r="BP5210" s="556"/>
      <c r="BQ5210" s="556"/>
      <c r="BR5210" s="75" t="s">
        <v>77</v>
      </c>
      <c r="BS5210" s="76">
        <f>IF(BO5198="B",'VALUE POINTS'!L$17,IF('GAME STATS'!BO5198="C",'VALUE POINTS'!M$17,'VALUE POINTS'!K$17))</f>
        <v>1</v>
      </c>
      <c r="BT5210" s="280"/>
    </row>
    <row r="5211" spans="1:72" ht="21.75" hidden="1" customHeight="1" x14ac:dyDescent="0.35">
      <c r="A5211" s="268"/>
      <c r="B5211" s="678" t="str">
        <f>IF(ROSTER!B$16="","",ROSTER!B$16)</f>
        <v/>
      </c>
      <c r="C5211" s="669" t="str">
        <f>IF(ROSTER!C$16="","",ROSTER!C$16)</f>
        <v/>
      </c>
      <c r="D5211" s="670"/>
      <c r="E5211" s="667"/>
      <c r="F5211" s="680">
        <f>IF(E5211="y",1,IF(E5211="S",1,0))</f>
        <v>0</v>
      </c>
      <c r="G5211" s="663">
        <f>IF(E5211="S",1,0)</f>
        <v>0</v>
      </c>
      <c r="H5211" s="583"/>
      <c r="I5211" s="584"/>
      <c r="J5211" s="569"/>
      <c r="K5211" s="570"/>
      <c r="L5211" s="573"/>
      <c r="M5211" s="574"/>
      <c r="N5211" s="579">
        <f>L5211+J5211</f>
        <v>0</v>
      </c>
      <c r="O5211" s="580"/>
      <c r="P5211" s="569"/>
      <c r="Q5211" s="570"/>
      <c r="R5211" s="573"/>
      <c r="S5211" s="574"/>
      <c r="T5211" s="579">
        <f>R5211-P5211</f>
        <v>0</v>
      </c>
      <c r="U5211" s="580"/>
      <c r="V5211" s="583"/>
      <c r="W5211" s="584"/>
      <c r="X5211" s="569"/>
      <c r="Y5211" s="584"/>
      <c r="Z5211" s="569"/>
      <c r="AA5211" s="584"/>
      <c r="AB5211" s="569"/>
      <c r="AC5211" s="570"/>
      <c r="AD5211" s="573"/>
      <c r="AE5211" s="574"/>
      <c r="AF5211" s="557">
        <f>IF(AB5211=0,0,(AD5211/AB5211)*100)</f>
        <v>0</v>
      </c>
      <c r="AG5211" s="558"/>
      <c r="AH5211" s="569"/>
      <c r="AI5211" s="570"/>
      <c r="AJ5211" s="573"/>
      <c r="AK5211" s="574"/>
      <c r="AL5211" s="557">
        <f>IF(AH5211=0,0,(AJ5211/AH5211)*100)</f>
        <v>0</v>
      </c>
      <c r="AM5211" s="558"/>
      <c r="AN5211" s="569"/>
      <c r="AO5211" s="570"/>
      <c r="AP5211" s="573"/>
      <c r="AQ5211" s="574"/>
      <c r="AR5211" s="557">
        <f>IF(AN5211=0,0,(AP5211/AN5211)*100)</f>
        <v>0</v>
      </c>
      <c r="AS5211" s="558"/>
      <c r="AT5211" s="561">
        <f>AB5211+AH5211+AN5211</f>
        <v>0</v>
      </c>
      <c r="AU5211" s="562"/>
      <c r="AV5211" s="565">
        <f>AD5211+AJ5211+AP5211</f>
        <v>0</v>
      </c>
      <c r="AW5211" s="566"/>
      <c r="AX5211" s="557">
        <f>IF(AT5211=0,0,(AV5211/AT5211)*100)</f>
        <v>0</v>
      </c>
      <c r="AY5211" s="558"/>
      <c r="AZ5211" s="569"/>
      <c r="BA5211" s="570"/>
      <c r="BB5211" s="573"/>
      <c r="BC5211" s="574"/>
      <c r="BD5211" s="557">
        <f>IF(AZ5211=0,0,(BB5211/AZ5211)*100)</f>
        <v>0</v>
      </c>
      <c r="BE5211" s="558"/>
      <c r="BF5211" s="561">
        <f>AT5211+AZ5211</f>
        <v>0</v>
      </c>
      <c r="BG5211" s="562"/>
      <c r="BH5211" s="565">
        <f>AV5211+BB5211</f>
        <v>0</v>
      </c>
      <c r="BI5211" s="566"/>
      <c r="BJ5211" s="557">
        <f>IF(BF5211=0,0,(BH5211/BF5211)*100)</f>
        <v>0</v>
      </c>
      <c r="BK5211" s="558"/>
      <c r="BL5211" s="602">
        <f>(AD5211*2)+(AJ5211*2)+(AP5211*3)+BB5211</f>
        <v>0</v>
      </c>
      <c r="BM5211" s="603"/>
      <c r="BN5211" s="604"/>
      <c r="BO5211" s="587">
        <f t="shared" ref="BO5211" si="3536">IF(BQ5211=0,0,50*BP5211/BQ5211)</f>
        <v>0</v>
      </c>
      <c r="BP5211" s="555">
        <f>(BL5211*BS$11)+(N5211*BS$12)+(X5211*BS$13)+(R5211*BS$14)+(V5211*BS$15)+(Z5211*BS$16)</f>
        <v>0</v>
      </c>
      <c r="BQ5211" s="555">
        <f>((AZ5211-BB5211)*BS$18)+((AT5211-AV5211)*BS$17)+(H5211*BS$19)+(P5211*BS$20)</f>
        <v>0</v>
      </c>
      <c r="BR5211" s="75" t="s">
        <v>78</v>
      </c>
      <c r="BS5211" s="76">
        <f>IF(BO5198="B",'VALUE POINTS'!L$18,IF('GAME STATS'!BO5198="C",'VALUE POINTS'!M$18,'VALUE POINTS'!K$18))</f>
        <v>2</v>
      </c>
      <c r="BT5211" s="280"/>
    </row>
    <row r="5212" spans="1:72" ht="21.75" hidden="1" customHeight="1" x14ac:dyDescent="0.35">
      <c r="A5212" s="268"/>
      <c r="B5212" s="679"/>
      <c r="C5212" s="690" t="str">
        <f>IF(ROSTER!D$16="","",ROSTER!D$16)</f>
        <v/>
      </c>
      <c r="D5212" s="691"/>
      <c r="E5212" s="668"/>
      <c r="F5212" s="681"/>
      <c r="G5212" s="664"/>
      <c r="H5212" s="585"/>
      <c r="I5212" s="586"/>
      <c r="J5212" s="571"/>
      <c r="K5212" s="572"/>
      <c r="L5212" s="575"/>
      <c r="M5212" s="576"/>
      <c r="N5212" s="581"/>
      <c r="O5212" s="582"/>
      <c r="P5212" s="571"/>
      <c r="Q5212" s="572"/>
      <c r="R5212" s="575"/>
      <c r="S5212" s="576"/>
      <c r="T5212" s="581"/>
      <c r="U5212" s="582"/>
      <c r="V5212" s="585"/>
      <c r="W5212" s="586"/>
      <c r="X5212" s="571"/>
      <c r="Y5212" s="586"/>
      <c r="Z5212" s="571"/>
      <c r="AA5212" s="586"/>
      <c r="AB5212" s="571"/>
      <c r="AC5212" s="572"/>
      <c r="AD5212" s="575"/>
      <c r="AE5212" s="576"/>
      <c r="AF5212" s="577"/>
      <c r="AG5212" s="578"/>
      <c r="AH5212" s="571"/>
      <c r="AI5212" s="572"/>
      <c r="AJ5212" s="575"/>
      <c r="AK5212" s="576"/>
      <c r="AL5212" s="577"/>
      <c r="AM5212" s="578"/>
      <c r="AN5212" s="571"/>
      <c r="AO5212" s="572"/>
      <c r="AP5212" s="575"/>
      <c r="AQ5212" s="576"/>
      <c r="AR5212" s="577"/>
      <c r="AS5212" s="578"/>
      <c r="AT5212" s="627"/>
      <c r="AU5212" s="628"/>
      <c r="AV5212" s="629"/>
      <c r="AW5212" s="630"/>
      <c r="AX5212" s="577"/>
      <c r="AY5212" s="578"/>
      <c r="AZ5212" s="571"/>
      <c r="BA5212" s="572"/>
      <c r="BB5212" s="575"/>
      <c r="BC5212" s="576"/>
      <c r="BD5212" s="577"/>
      <c r="BE5212" s="578"/>
      <c r="BF5212" s="627"/>
      <c r="BG5212" s="628"/>
      <c r="BH5212" s="629"/>
      <c r="BI5212" s="630"/>
      <c r="BJ5212" s="577"/>
      <c r="BK5212" s="578"/>
      <c r="BL5212" s="605"/>
      <c r="BM5212" s="606"/>
      <c r="BN5212" s="607"/>
      <c r="BO5212" s="588"/>
      <c r="BP5212" s="556"/>
      <c r="BQ5212" s="556"/>
      <c r="BR5212" s="75" t="s">
        <v>79</v>
      </c>
      <c r="BS5212" s="76">
        <f>IF(BO5198="B",'VALUE POINTS'!L$19,IF('GAME STATS'!BO5198="C",'VALUE POINTS'!M$19,'VALUE POINTS'!K$19))</f>
        <v>2</v>
      </c>
      <c r="BT5212" s="280"/>
    </row>
    <row r="5213" spans="1:72" ht="21.75" hidden="1" customHeight="1" x14ac:dyDescent="0.25">
      <c r="A5213" s="268"/>
      <c r="B5213" s="678" t="str">
        <f>IF(ROSTER!B$18="","",ROSTER!B$18)</f>
        <v/>
      </c>
      <c r="C5213" s="669" t="str">
        <f>IF(ROSTER!C$18="","",ROSTER!C$18)</f>
        <v/>
      </c>
      <c r="D5213" s="670"/>
      <c r="E5213" s="667"/>
      <c r="F5213" s="680">
        <f>IF(E5213="y",1,IF(E5213="S",1,0))</f>
        <v>0</v>
      </c>
      <c r="G5213" s="663">
        <f>IF(E5213="S",1,0)</f>
        <v>0</v>
      </c>
      <c r="H5213" s="583"/>
      <c r="I5213" s="584"/>
      <c r="J5213" s="569"/>
      <c r="K5213" s="570"/>
      <c r="L5213" s="573"/>
      <c r="M5213" s="574"/>
      <c r="N5213" s="579">
        <f>L5213+J5213</f>
        <v>0</v>
      </c>
      <c r="O5213" s="580"/>
      <c r="P5213" s="569"/>
      <c r="Q5213" s="570"/>
      <c r="R5213" s="573"/>
      <c r="S5213" s="574"/>
      <c r="T5213" s="579">
        <f>R5213-P5213</f>
        <v>0</v>
      </c>
      <c r="U5213" s="580"/>
      <c r="V5213" s="583"/>
      <c r="W5213" s="584"/>
      <c r="X5213" s="569"/>
      <c r="Y5213" s="584"/>
      <c r="Z5213" s="569"/>
      <c r="AA5213" s="584"/>
      <c r="AB5213" s="569"/>
      <c r="AC5213" s="570"/>
      <c r="AD5213" s="573"/>
      <c r="AE5213" s="574"/>
      <c r="AF5213" s="557">
        <f>IF(AB5213=0,0,(AD5213/AB5213)*100)</f>
        <v>0</v>
      </c>
      <c r="AG5213" s="558"/>
      <c r="AH5213" s="569"/>
      <c r="AI5213" s="570"/>
      <c r="AJ5213" s="573"/>
      <c r="AK5213" s="574"/>
      <c r="AL5213" s="557">
        <f>IF(AH5213=0,0,(AJ5213/AH5213)*100)</f>
        <v>0</v>
      </c>
      <c r="AM5213" s="558"/>
      <c r="AN5213" s="569"/>
      <c r="AO5213" s="570"/>
      <c r="AP5213" s="573"/>
      <c r="AQ5213" s="574"/>
      <c r="AR5213" s="557">
        <f>IF(AN5213=0,0,(AP5213/AN5213)*100)</f>
        <v>0</v>
      </c>
      <c r="AS5213" s="558"/>
      <c r="AT5213" s="561">
        <f>AB5213+AH5213+AN5213</f>
        <v>0</v>
      </c>
      <c r="AU5213" s="562"/>
      <c r="AV5213" s="565">
        <f>AD5213+AJ5213+AP5213</f>
        <v>0</v>
      </c>
      <c r="AW5213" s="566"/>
      <c r="AX5213" s="557">
        <f>IF(AT5213=0,0,(AV5213/AT5213)*100)</f>
        <v>0</v>
      </c>
      <c r="AY5213" s="558"/>
      <c r="AZ5213" s="569"/>
      <c r="BA5213" s="570"/>
      <c r="BB5213" s="573"/>
      <c r="BC5213" s="574"/>
      <c r="BD5213" s="557">
        <f>IF(AZ5213=0,0,(BB5213/AZ5213)*100)</f>
        <v>0</v>
      </c>
      <c r="BE5213" s="558"/>
      <c r="BF5213" s="561">
        <f>AT5213+AZ5213</f>
        <v>0</v>
      </c>
      <c r="BG5213" s="562"/>
      <c r="BH5213" s="565">
        <f>AV5213+BB5213</f>
        <v>0</v>
      </c>
      <c r="BI5213" s="566"/>
      <c r="BJ5213" s="557">
        <f>IF(BF5213=0,0,(BH5213/BF5213)*100)</f>
        <v>0</v>
      </c>
      <c r="BK5213" s="558"/>
      <c r="BL5213" s="602">
        <f>(AD5213*2)+(AJ5213*2)+(AP5213*3)+BB5213</f>
        <v>0</v>
      </c>
      <c r="BM5213" s="603"/>
      <c r="BN5213" s="604"/>
      <c r="BO5213" s="587">
        <f t="shared" ref="BO5213" si="3537">IF(BQ5213=0,0,50*BP5213/BQ5213)</f>
        <v>0</v>
      </c>
      <c r="BP5213" s="555">
        <f>(BL5213*BS$11)+(N5213*BS$12)+(X5213*BS$13)+(R5213*BS$14)+(V5213*BS$15)+(Z5213*BS$16)</f>
        <v>0</v>
      </c>
      <c r="BQ5213" s="555">
        <f>((AZ5213-BB5213)*BS$18)+((AT5213-AV5213)*BS$17)+(H5213*BS$19)+(P5213*BS$20)</f>
        <v>0</v>
      </c>
      <c r="BR5213" s="65"/>
      <c r="BS5213" s="65"/>
      <c r="BT5213" s="280"/>
    </row>
    <row r="5214" spans="1:72" ht="21.75" hidden="1" customHeight="1" x14ac:dyDescent="0.25">
      <c r="A5214" s="268"/>
      <c r="B5214" s="679"/>
      <c r="C5214" s="690" t="str">
        <f>IF(ROSTER!D$18="","",ROSTER!D$18)</f>
        <v/>
      </c>
      <c r="D5214" s="691"/>
      <c r="E5214" s="668"/>
      <c r="F5214" s="681"/>
      <c r="G5214" s="664"/>
      <c r="H5214" s="585"/>
      <c r="I5214" s="586"/>
      <c r="J5214" s="571"/>
      <c r="K5214" s="572"/>
      <c r="L5214" s="575"/>
      <c r="M5214" s="576"/>
      <c r="N5214" s="581"/>
      <c r="O5214" s="582"/>
      <c r="P5214" s="571"/>
      <c r="Q5214" s="572"/>
      <c r="R5214" s="575"/>
      <c r="S5214" s="576"/>
      <c r="T5214" s="581"/>
      <c r="U5214" s="582"/>
      <c r="V5214" s="585"/>
      <c r="W5214" s="586"/>
      <c r="X5214" s="571"/>
      <c r="Y5214" s="586"/>
      <c r="Z5214" s="571"/>
      <c r="AA5214" s="586"/>
      <c r="AB5214" s="571"/>
      <c r="AC5214" s="572"/>
      <c r="AD5214" s="575"/>
      <c r="AE5214" s="576"/>
      <c r="AF5214" s="577"/>
      <c r="AG5214" s="578"/>
      <c r="AH5214" s="571"/>
      <c r="AI5214" s="572"/>
      <c r="AJ5214" s="575"/>
      <c r="AK5214" s="576"/>
      <c r="AL5214" s="577"/>
      <c r="AM5214" s="578"/>
      <c r="AN5214" s="571"/>
      <c r="AO5214" s="572"/>
      <c r="AP5214" s="575"/>
      <c r="AQ5214" s="576"/>
      <c r="AR5214" s="577"/>
      <c r="AS5214" s="578"/>
      <c r="AT5214" s="627"/>
      <c r="AU5214" s="628"/>
      <c r="AV5214" s="629"/>
      <c r="AW5214" s="630"/>
      <c r="AX5214" s="577"/>
      <c r="AY5214" s="578"/>
      <c r="AZ5214" s="571"/>
      <c r="BA5214" s="572"/>
      <c r="BB5214" s="575"/>
      <c r="BC5214" s="576"/>
      <c r="BD5214" s="577"/>
      <c r="BE5214" s="578"/>
      <c r="BF5214" s="627"/>
      <c r="BG5214" s="628"/>
      <c r="BH5214" s="629"/>
      <c r="BI5214" s="630"/>
      <c r="BJ5214" s="577"/>
      <c r="BK5214" s="578"/>
      <c r="BL5214" s="605"/>
      <c r="BM5214" s="606"/>
      <c r="BN5214" s="607"/>
      <c r="BO5214" s="588"/>
      <c r="BP5214" s="556"/>
      <c r="BQ5214" s="556"/>
      <c r="BR5214" s="65"/>
      <c r="BS5214" s="65"/>
      <c r="BT5214" s="268"/>
    </row>
    <row r="5215" spans="1:72" ht="21.75" hidden="1" customHeight="1" x14ac:dyDescent="0.25">
      <c r="A5215" s="268"/>
      <c r="B5215" s="678" t="str">
        <f>IF(ROSTER!B$20="","",ROSTER!B$20)</f>
        <v/>
      </c>
      <c r="C5215" s="669" t="str">
        <f>IF(ROSTER!C$20="","",ROSTER!C$20)</f>
        <v/>
      </c>
      <c r="D5215" s="670"/>
      <c r="E5215" s="667"/>
      <c r="F5215" s="680">
        <f>IF(E5215="y",1,IF(E5215="S",1,0))</f>
        <v>0</v>
      </c>
      <c r="G5215" s="663">
        <f>IF(E5215="S",1,0)</f>
        <v>0</v>
      </c>
      <c r="H5215" s="583"/>
      <c r="I5215" s="584"/>
      <c r="J5215" s="569"/>
      <c r="K5215" s="570"/>
      <c r="L5215" s="573"/>
      <c r="M5215" s="574"/>
      <c r="N5215" s="579">
        <f>L5215+J5215</f>
        <v>0</v>
      </c>
      <c r="O5215" s="580"/>
      <c r="P5215" s="569"/>
      <c r="Q5215" s="570"/>
      <c r="R5215" s="573"/>
      <c r="S5215" s="574"/>
      <c r="T5215" s="579">
        <f>R5215-P5215</f>
        <v>0</v>
      </c>
      <c r="U5215" s="580"/>
      <c r="V5215" s="583"/>
      <c r="W5215" s="584"/>
      <c r="X5215" s="569"/>
      <c r="Y5215" s="584"/>
      <c r="Z5215" s="569"/>
      <c r="AA5215" s="584"/>
      <c r="AB5215" s="569"/>
      <c r="AC5215" s="570"/>
      <c r="AD5215" s="573"/>
      <c r="AE5215" s="574"/>
      <c r="AF5215" s="557">
        <f>IF(AB5215=0,0,(AD5215/AB5215)*100)</f>
        <v>0</v>
      </c>
      <c r="AG5215" s="558"/>
      <c r="AH5215" s="569"/>
      <c r="AI5215" s="570"/>
      <c r="AJ5215" s="573"/>
      <c r="AK5215" s="574"/>
      <c r="AL5215" s="557">
        <f>IF(AH5215=0,0,(AJ5215/AH5215)*100)</f>
        <v>0</v>
      </c>
      <c r="AM5215" s="558"/>
      <c r="AN5215" s="569"/>
      <c r="AO5215" s="570"/>
      <c r="AP5215" s="573"/>
      <c r="AQ5215" s="574"/>
      <c r="AR5215" s="557">
        <f>IF(AN5215=0,0,(AP5215/AN5215)*100)</f>
        <v>0</v>
      </c>
      <c r="AS5215" s="558"/>
      <c r="AT5215" s="561">
        <f>AB5215+AH5215+AN5215</f>
        <v>0</v>
      </c>
      <c r="AU5215" s="562"/>
      <c r="AV5215" s="565">
        <f>AD5215+AJ5215+AP5215</f>
        <v>0</v>
      </c>
      <c r="AW5215" s="566"/>
      <c r="AX5215" s="557">
        <f>IF(AT5215=0,0,(AV5215/AT5215)*100)</f>
        <v>0</v>
      </c>
      <c r="AY5215" s="558"/>
      <c r="AZ5215" s="569"/>
      <c r="BA5215" s="570"/>
      <c r="BB5215" s="573"/>
      <c r="BC5215" s="574"/>
      <c r="BD5215" s="557">
        <f>IF(AZ5215=0,0,(BB5215/AZ5215)*100)</f>
        <v>0</v>
      </c>
      <c r="BE5215" s="558"/>
      <c r="BF5215" s="561">
        <f>AT5215+AZ5215</f>
        <v>0</v>
      </c>
      <c r="BG5215" s="562"/>
      <c r="BH5215" s="565">
        <f>AV5215+BB5215</f>
        <v>0</v>
      </c>
      <c r="BI5215" s="566"/>
      <c r="BJ5215" s="557">
        <f>IF(BF5215=0,0,(BH5215/BF5215)*100)</f>
        <v>0</v>
      </c>
      <c r="BK5215" s="558"/>
      <c r="BL5215" s="602">
        <f>(AD5215*2)+(AJ5215*2)+(AP5215*3)+BB5215</f>
        <v>0</v>
      </c>
      <c r="BM5215" s="603"/>
      <c r="BN5215" s="604"/>
      <c r="BO5215" s="587">
        <f t="shared" ref="BO5215" si="3538">IF(BQ5215=0,0,50*BP5215/BQ5215)</f>
        <v>0</v>
      </c>
      <c r="BP5215" s="555">
        <f>(BL5215*BS$11)+(N5215*BS$12)+(X5215*BS$13)+(R5215*BS$14)+(V5215*BS$15)+(Z5215*BS$16)</f>
        <v>0</v>
      </c>
      <c r="BQ5215" s="555">
        <f>((AZ5215-BB5215)*BS$18)+((AT5215-AV5215)*BS$17)+(H5215*BS$19)+(P5215*BS$20)</f>
        <v>0</v>
      </c>
      <c r="BR5215" s="65"/>
      <c r="BS5215" s="65"/>
      <c r="BT5215" s="268"/>
    </row>
    <row r="5216" spans="1:72" ht="21.75" hidden="1" customHeight="1" x14ac:dyDescent="0.25">
      <c r="A5216" s="268"/>
      <c r="B5216" s="679"/>
      <c r="C5216" s="690" t="str">
        <f>IF(ROSTER!D$20="","",ROSTER!D$20)</f>
        <v/>
      </c>
      <c r="D5216" s="691"/>
      <c r="E5216" s="668"/>
      <c r="F5216" s="681"/>
      <c r="G5216" s="664"/>
      <c r="H5216" s="585"/>
      <c r="I5216" s="586"/>
      <c r="J5216" s="571"/>
      <c r="K5216" s="572"/>
      <c r="L5216" s="575"/>
      <c r="M5216" s="576"/>
      <c r="N5216" s="581"/>
      <c r="O5216" s="582"/>
      <c r="P5216" s="571"/>
      <c r="Q5216" s="572"/>
      <c r="R5216" s="575"/>
      <c r="S5216" s="576"/>
      <c r="T5216" s="581"/>
      <c r="U5216" s="582"/>
      <c r="V5216" s="585"/>
      <c r="W5216" s="586"/>
      <c r="X5216" s="571"/>
      <c r="Y5216" s="586"/>
      <c r="Z5216" s="571"/>
      <c r="AA5216" s="586"/>
      <c r="AB5216" s="571"/>
      <c r="AC5216" s="572"/>
      <c r="AD5216" s="575"/>
      <c r="AE5216" s="576"/>
      <c r="AF5216" s="577"/>
      <c r="AG5216" s="578"/>
      <c r="AH5216" s="571"/>
      <c r="AI5216" s="572"/>
      <c r="AJ5216" s="575"/>
      <c r="AK5216" s="576"/>
      <c r="AL5216" s="577"/>
      <c r="AM5216" s="578"/>
      <c r="AN5216" s="571"/>
      <c r="AO5216" s="572"/>
      <c r="AP5216" s="575"/>
      <c r="AQ5216" s="576"/>
      <c r="AR5216" s="577"/>
      <c r="AS5216" s="578"/>
      <c r="AT5216" s="627"/>
      <c r="AU5216" s="628"/>
      <c r="AV5216" s="629"/>
      <c r="AW5216" s="630"/>
      <c r="AX5216" s="577"/>
      <c r="AY5216" s="578"/>
      <c r="AZ5216" s="571"/>
      <c r="BA5216" s="572"/>
      <c r="BB5216" s="575"/>
      <c r="BC5216" s="576"/>
      <c r="BD5216" s="577"/>
      <c r="BE5216" s="578"/>
      <c r="BF5216" s="627"/>
      <c r="BG5216" s="628"/>
      <c r="BH5216" s="629"/>
      <c r="BI5216" s="630"/>
      <c r="BJ5216" s="577"/>
      <c r="BK5216" s="578"/>
      <c r="BL5216" s="605"/>
      <c r="BM5216" s="606"/>
      <c r="BN5216" s="607"/>
      <c r="BO5216" s="588"/>
      <c r="BP5216" s="556"/>
      <c r="BQ5216" s="556"/>
      <c r="BR5216" s="65"/>
      <c r="BS5216" s="65"/>
      <c r="BT5216" s="268"/>
    </row>
    <row r="5217" spans="1:72" ht="21.75" hidden="1" customHeight="1" x14ac:dyDescent="0.25">
      <c r="A5217" s="268"/>
      <c r="B5217" s="678" t="str">
        <f>IF(ROSTER!B$22="","",ROSTER!B$22)</f>
        <v/>
      </c>
      <c r="C5217" s="669" t="str">
        <f>IF(ROSTER!C$22="","",ROSTER!C$22)</f>
        <v/>
      </c>
      <c r="D5217" s="670"/>
      <c r="E5217" s="667"/>
      <c r="F5217" s="680">
        <f>IF(E5217="y",1,IF(E5217="S",1,0))</f>
        <v>0</v>
      </c>
      <c r="G5217" s="663">
        <f>IF(E5217="S",1,0)</f>
        <v>0</v>
      </c>
      <c r="H5217" s="583"/>
      <c r="I5217" s="584"/>
      <c r="J5217" s="569"/>
      <c r="K5217" s="570"/>
      <c r="L5217" s="573"/>
      <c r="M5217" s="574"/>
      <c r="N5217" s="579">
        <f>L5217+J5217</f>
        <v>0</v>
      </c>
      <c r="O5217" s="580"/>
      <c r="P5217" s="569"/>
      <c r="Q5217" s="570"/>
      <c r="R5217" s="573"/>
      <c r="S5217" s="574"/>
      <c r="T5217" s="579">
        <f>R5217-P5217</f>
        <v>0</v>
      </c>
      <c r="U5217" s="580"/>
      <c r="V5217" s="583"/>
      <c r="W5217" s="584"/>
      <c r="X5217" s="569"/>
      <c r="Y5217" s="584"/>
      <c r="Z5217" s="569"/>
      <c r="AA5217" s="584"/>
      <c r="AB5217" s="569"/>
      <c r="AC5217" s="570"/>
      <c r="AD5217" s="573"/>
      <c r="AE5217" s="574"/>
      <c r="AF5217" s="557">
        <f>IF(AB5217=0,0,(AD5217/AB5217)*100)</f>
        <v>0</v>
      </c>
      <c r="AG5217" s="558"/>
      <c r="AH5217" s="569"/>
      <c r="AI5217" s="570"/>
      <c r="AJ5217" s="573"/>
      <c r="AK5217" s="574"/>
      <c r="AL5217" s="557">
        <f>IF(AH5217=0,0,(AJ5217/AH5217)*100)</f>
        <v>0</v>
      </c>
      <c r="AM5217" s="558"/>
      <c r="AN5217" s="569"/>
      <c r="AO5217" s="570"/>
      <c r="AP5217" s="573"/>
      <c r="AQ5217" s="574"/>
      <c r="AR5217" s="557">
        <f>IF(AN5217=0,0,(AP5217/AN5217)*100)</f>
        <v>0</v>
      </c>
      <c r="AS5217" s="558"/>
      <c r="AT5217" s="561">
        <f>AB5217+AH5217+AN5217</f>
        <v>0</v>
      </c>
      <c r="AU5217" s="562"/>
      <c r="AV5217" s="565">
        <f>AD5217+AJ5217+AP5217</f>
        <v>0</v>
      </c>
      <c r="AW5217" s="566"/>
      <c r="AX5217" s="557">
        <f>IF(AT5217=0,0,(AV5217/AT5217)*100)</f>
        <v>0</v>
      </c>
      <c r="AY5217" s="558"/>
      <c r="AZ5217" s="569"/>
      <c r="BA5217" s="570"/>
      <c r="BB5217" s="573"/>
      <c r="BC5217" s="574"/>
      <c r="BD5217" s="557">
        <f>IF(AZ5217=0,0,(BB5217/AZ5217)*100)</f>
        <v>0</v>
      </c>
      <c r="BE5217" s="558"/>
      <c r="BF5217" s="561">
        <f>AT5217+AZ5217</f>
        <v>0</v>
      </c>
      <c r="BG5217" s="562"/>
      <c r="BH5217" s="565">
        <f>AV5217+BB5217</f>
        <v>0</v>
      </c>
      <c r="BI5217" s="566"/>
      <c r="BJ5217" s="557">
        <f>IF(BF5217=0,0,(BH5217/BF5217)*100)</f>
        <v>0</v>
      </c>
      <c r="BK5217" s="558"/>
      <c r="BL5217" s="602">
        <f>(AD5217*2)+(AJ5217*2)+(AP5217*3)+BB5217</f>
        <v>0</v>
      </c>
      <c r="BM5217" s="603"/>
      <c r="BN5217" s="604"/>
      <c r="BO5217" s="587">
        <f t="shared" ref="BO5217" si="3539">IF(BQ5217=0,0,50*BP5217/BQ5217)</f>
        <v>0</v>
      </c>
      <c r="BP5217" s="555">
        <f>(BL5217*BS$11)+(N5217*BS$12)+(X5217*BS$13)+(R5217*BS$14)+(V5217*BS$15)+(Z5217*BS$16)</f>
        <v>0</v>
      </c>
      <c r="BQ5217" s="555">
        <f>((AZ5217-BB5217)*BS$18)+((AT5217-AV5217)*BS$17)+(H5217*BS$19)+(P5217*BS$20)</f>
        <v>0</v>
      </c>
      <c r="BR5217" s="65"/>
      <c r="BS5217" s="65"/>
      <c r="BT5217" s="268"/>
    </row>
    <row r="5218" spans="1:72" ht="21.75" hidden="1" customHeight="1" x14ac:dyDescent="0.25">
      <c r="A5218" s="268"/>
      <c r="B5218" s="679"/>
      <c r="C5218" s="690" t="str">
        <f>IF(ROSTER!D$22="","",ROSTER!D$22)</f>
        <v/>
      </c>
      <c r="D5218" s="691"/>
      <c r="E5218" s="668"/>
      <c r="F5218" s="681"/>
      <c r="G5218" s="664"/>
      <c r="H5218" s="585"/>
      <c r="I5218" s="586"/>
      <c r="J5218" s="571"/>
      <c r="K5218" s="572"/>
      <c r="L5218" s="575"/>
      <c r="M5218" s="576"/>
      <c r="N5218" s="581"/>
      <c r="O5218" s="582"/>
      <c r="P5218" s="571"/>
      <c r="Q5218" s="572"/>
      <c r="R5218" s="575"/>
      <c r="S5218" s="576"/>
      <c r="T5218" s="581"/>
      <c r="U5218" s="582"/>
      <c r="V5218" s="585"/>
      <c r="W5218" s="586"/>
      <c r="X5218" s="571"/>
      <c r="Y5218" s="586"/>
      <c r="Z5218" s="571"/>
      <c r="AA5218" s="586"/>
      <c r="AB5218" s="571"/>
      <c r="AC5218" s="572"/>
      <c r="AD5218" s="575"/>
      <c r="AE5218" s="576"/>
      <c r="AF5218" s="577"/>
      <c r="AG5218" s="578"/>
      <c r="AH5218" s="571"/>
      <c r="AI5218" s="572"/>
      <c r="AJ5218" s="575"/>
      <c r="AK5218" s="576"/>
      <c r="AL5218" s="577"/>
      <c r="AM5218" s="578"/>
      <c r="AN5218" s="571"/>
      <c r="AO5218" s="572"/>
      <c r="AP5218" s="575"/>
      <c r="AQ5218" s="576"/>
      <c r="AR5218" s="577"/>
      <c r="AS5218" s="578"/>
      <c r="AT5218" s="627"/>
      <c r="AU5218" s="628"/>
      <c r="AV5218" s="629"/>
      <c r="AW5218" s="630"/>
      <c r="AX5218" s="577"/>
      <c r="AY5218" s="578"/>
      <c r="AZ5218" s="571"/>
      <c r="BA5218" s="572"/>
      <c r="BB5218" s="575"/>
      <c r="BC5218" s="576"/>
      <c r="BD5218" s="577"/>
      <c r="BE5218" s="578"/>
      <c r="BF5218" s="627"/>
      <c r="BG5218" s="628"/>
      <c r="BH5218" s="629"/>
      <c r="BI5218" s="630"/>
      <c r="BJ5218" s="577"/>
      <c r="BK5218" s="578"/>
      <c r="BL5218" s="605"/>
      <c r="BM5218" s="606"/>
      <c r="BN5218" s="607"/>
      <c r="BO5218" s="588"/>
      <c r="BP5218" s="556"/>
      <c r="BQ5218" s="556"/>
      <c r="BR5218" s="65"/>
      <c r="BS5218" s="65"/>
      <c r="BT5218" s="268"/>
    </row>
    <row r="5219" spans="1:72" ht="21.75" hidden="1" customHeight="1" x14ac:dyDescent="0.25">
      <c r="A5219" s="268"/>
      <c r="B5219" s="678" t="str">
        <f>IF(ROSTER!B$24="","",ROSTER!B$24)</f>
        <v/>
      </c>
      <c r="C5219" s="669" t="str">
        <f>IF(ROSTER!C$24="","",ROSTER!C$24)</f>
        <v/>
      </c>
      <c r="D5219" s="670"/>
      <c r="E5219" s="667"/>
      <c r="F5219" s="680">
        <f>IF(E5219="y",1,IF(E5219="S",1,0))</f>
        <v>0</v>
      </c>
      <c r="G5219" s="663">
        <f>IF(E5219="S",1,0)</f>
        <v>0</v>
      </c>
      <c r="H5219" s="583"/>
      <c r="I5219" s="584"/>
      <c r="J5219" s="569"/>
      <c r="K5219" s="570"/>
      <c r="L5219" s="573"/>
      <c r="M5219" s="574"/>
      <c r="N5219" s="579">
        <f>L5219+J5219</f>
        <v>0</v>
      </c>
      <c r="O5219" s="580"/>
      <c r="P5219" s="569"/>
      <c r="Q5219" s="570"/>
      <c r="R5219" s="573"/>
      <c r="S5219" s="574"/>
      <c r="T5219" s="579">
        <f>R5219-P5219</f>
        <v>0</v>
      </c>
      <c r="U5219" s="580"/>
      <c r="V5219" s="583"/>
      <c r="W5219" s="584"/>
      <c r="X5219" s="569"/>
      <c r="Y5219" s="584"/>
      <c r="Z5219" s="569"/>
      <c r="AA5219" s="584"/>
      <c r="AB5219" s="569"/>
      <c r="AC5219" s="570"/>
      <c r="AD5219" s="573"/>
      <c r="AE5219" s="574"/>
      <c r="AF5219" s="557">
        <f>IF(AB5219=0,0,(AD5219/AB5219)*100)</f>
        <v>0</v>
      </c>
      <c r="AG5219" s="558"/>
      <c r="AH5219" s="569"/>
      <c r="AI5219" s="570"/>
      <c r="AJ5219" s="573"/>
      <c r="AK5219" s="574"/>
      <c r="AL5219" s="557">
        <f>IF(AH5219=0,0,(AJ5219/AH5219)*100)</f>
        <v>0</v>
      </c>
      <c r="AM5219" s="558"/>
      <c r="AN5219" s="569"/>
      <c r="AO5219" s="570"/>
      <c r="AP5219" s="573"/>
      <c r="AQ5219" s="574"/>
      <c r="AR5219" s="557">
        <f>IF(AN5219=0,0,(AP5219/AN5219)*100)</f>
        <v>0</v>
      </c>
      <c r="AS5219" s="558"/>
      <c r="AT5219" s="561">
        <f>AB5219+AH5219+AN5219</f>
        <v>0</v>
      </c>
      <c r="AU5219" s="562"/>
      <c r="AV5219" s="565">
        <f>AD5219+AJ5219+AP5219</f>
        <v>0</v>
      </c>
      <c r="AW5219" s="566"/>
      <c r="AX5219" s="557">
        <f>IF(AT5219=0,0,(AV5219/AT5219)*100)</f>
        <v>0</v>
      </c>
      <c r="AY5219" s="558"/>
      <c r="AZ5219" s="569"/>
      <c r="BA5219" s="570"/>
      <c r="BB5219" s="573"/>
      <c r="BC5219" s="574"/>
      <c r="BD5219" s="557">
        <f>IF(AZ5219=0,0,(BB5219/AZ5219)*100)</f>
        <v>0</v>
      </c>
      <c r="BE5219" s="558"/>
      <c r="BF5219" s="561">
        <f>AT5219+AZ5219</f>
        <v>0</v>
      </c>
      <c r="BG5219" s="562"/>
      <c r="BH5219" s="565">
        <f>AV5219+BB5219</f>
        <v>0</v>
      </c>
      <c r="BI5219" s="566"/>
      <c r="BJ5219" s="557">
        <f>IF(BF5219=0,0,(BH5219/BF5219)*100)</f>
        <v>0</v>
      </c>
      <c r="BK5219" s="558"/>
      <c r="BL5219" s="602">
        <f>(AD5219*2)+(AJ5219*2)+(AP5219*3)+BB5219</f>
        <v>0</v>
      </c>
      <c r="BM5219" s="603"/>
      <c r="BN5219" s="604"/>
      <c r="BO5219" s="587">
        <f t="shared" ref="BO5219" si="3540">IF(BQ5219=0,0,50*BP5219/BQ5219)</f>
        <v>0</v>
      </c>
      <c r="BP5219" s="555">
        <f>(BL5219*BS$11)+(N5219*BS$12)+(X5219*BS$13)+(R5219*BS$14)+(V5219*BS$15)+(Z5219*BS$16)</f>
        <v>0</v>
      </c>
      <c r="BQ5219" s="555">
        <f>((AZ5219-BB5219)*BS$18)+((AT5219-AV5219)*BS$17)+(H5219*BS$19)+(P5219*BS$20)</f>
        <v>0</v>
      </c>
      <c r="BR5219" s="65"/>
      <c r="BS5219" s="65"/>
      <c r="BT5219" s="268"/>
    </row>
    <row r="5220" spans="1:72" ht="21.75" hidden="1" customHeight="1" x14ac:dyDescent="0.25">
      <c r="A5220" s="268"/>
      <c r="B5220" s="679"/>
      <c r="C5220" s="690" t="str">
        <f>IF(ROSTER!D$24="","",ROSTER!D$24)</f>
        <v/>
      </c>
      <c r="D5220" s="691"/>
      <c r="E5220" s="668"/>
      <c r="F5220" s="681"/>
      <c r="G5220" s="664"/>
      <c r="H5220" s="585"/>
      <c r="I5220" s="586"/>
      <c r="J5220" s="571"/>
      <c r="K5220" s="572"/>
      <c r="L5220" s="575"/>
      <c r="M5220" s="576"/>
      <c r="N5220" s="581"/>
      <c r="O5220" s="582"/>
      <c r="P5220" s="571"/>
      <c r="Q5220" s="572"/>
      <c r="R5220" s="575"/>
      <c r="S5220" s="576"/>
      <c r="T5220" s="581"/>
      <c r="U5220" s="582"/>
      <c r="V5220" s="585"/>
      <c r="W5220" s="586"/>
      <c r="X5220" s="571"/>
      <c r="Y5220" s="586"/>
      <c r="Z5220" s="571"/>
      <c r="AA5220" s="586"/>
      <c r="AB5220" s="571"/>
      <c r="AC5220" s="572"/>
      <c r="AD5220" s="575"/>
      <c r="AE5220" s="576"/>
      <c r="AF5220" s="577"/>
      <c r="AG5220" s="578"/>
      <c r="AH5220" s="571"/>
      <c r="AI5220" s="572"/>
      <c r="AJ5220" s="575"/>
      <c r="AK5220" s="576"/>
      <c r="AL5220" s="577"/>
      <c r="AM5220" s="578"/>
      <c r="AN5220" s="571"/>
      <c r="AO5220" s="572"/>
      <c r="AP5220" s="575"/>
      <c r="AQ5220" s="576"/>
      <c r="AR5220" s="577"/>
      <c r="AS5220" s="578"/>
      <c r="AT5220" s="627"/>
      <c r="AU5220" s="628"/>
      <c r="AV5220" s="629"/>
      <c r="AW5220" s="630"/>
      <c r="AX5220" s="577"/>
      <c r="AY5220" s="578"/>
      <c r="AZ5220" s="571"/>
      <c r="BA5220" s="572"/>
      <c r="BB5220" s="575"/>
      <c r="BC5220" s="576"/>
      <c r="BD5220" s="577"/>
      <c r="BE5220" s="578"/>
      <c r="BF5220" s="627"/>
      <c r="BG5220" s="628"/>
      <c r="BH5220" s="629"/>
      <c r="BI5220" s="630"/>
      <c r="BJ5220" s="577"/>
      <c r="BK5220" s="578"/>
      <c r="BL5220" s="605"/>
      <c r="BM5220" s="606"/>
      <c r="BN5220" s="607"/>
      <c r="BO5220" s="588"/>
      <c r="BP5220" s="556"/>
      <c r="BQ5220" s="556"/>
      <c r="BR5220" s="65"/>
      <c r="BS5220" s="65"/>
      <c r="BT5220" s="268"/>
    </row>
    <row r="5221" spans="1:72" ht="21.75" hidden="1" customHeight="1" x14ac:dyDescent="0.25">
      <c r="A5221" s="268"/>
      <c r="B5221" s="678" t="str">
        <f>IF(ROSTER!B$26="","",ROSTER!B$26)</f>
        <v/>
      </c>
      <c r="C5221" s="669" t="str">
        <f>IF(ROSTER!C$26="","",ROSTER!C$26)</f>
        <v/>
      </c>
      <c r="D5221" s="670"/>
      <c r="E5221" s="667"/>
      <c r="F5221" s="680">
        <f>IF(E5221="y",1,IF(E5221="S",1,0))</f>
        <v>0</v>
      </c>
      <c r="G5221" s="663">
        <f>IF(E5221="S",1,0)</f>
        <v>0</v>
      </c>
      <c r="H5221" s="583"/>
      <c r="I5221" s="584"/>
      <c r="J5221" s="569"/>
      <c r="K5221" s="570"/>
      <c r="L5221" s="573"/>
      <c r="M5221" s="574"/>
      <c r="N5221" s="579">
        <f>L5221+J5221</f>
        <v>0</v>
      </c>
      <c r="O5221" s="580"/>
      <c r="P5221" s="569"/>
      <c r="Q5221" s="570"/>
      <c r="R5221" s="573"/>
      <c r="S5221" s="574"/>
      <c r="T5221" s="579">
        <f>R5221-P5221</f>
        <v>0</v>
      </c>
      <c r="U5221" s="580"/>
      <c r="V5221" s="583"/>
      <c r="W5221" s="584"/>
      <c r="X5221" s="569"/>
      <c r="Y5221" s="584"/>
      <c r="Z5221" s="569"/>
      <c r="AA5221" s="584"/>
      <c r="AB5221" s="569"/>
      <c r="AC5221" s="570"/>
      <c r="AD5221" s="573"/>
      <c r="AE5221" s="574"/>
      <c r="AF5221" s="557">
        <f>IF(AB5221=0,0,(AD5221/AB5221)*100)</f>
        <v>0</v>
      </c>
      <c r="AG5221" s="558"/>
      <c r="AH5221" s="569"/>
      <c r="AI5221" s="570"/>
      <c r="AJ5221" s="573"/>
      <c r="AK5221" s="574"/>
      <c r="AL5221" s="557">
        <f>IF(AH5221=0,0,(AJ5221/AH5221)*100)</f>
        <v>0</v>
      </c>
      <c r="AM5221" s="558"/>
      <c r="AN5221" s="569"/>
      <c r="AO5221" s="570"/>
      <c r="AP5221" s="573"/>
      <c r="AQ5221" s="574"/>
      <c r="AR5221" s="557">
        <f>IF(AN5221=0,0,(AP5221/AN5221)*100)</f>
        <v>0</v>
      </c>
      <c r="AS5221" s="558"/>
      <c r="AT5221" s="561">
        <f>AB5221+AH5221+AN5221</f>
        <v>0</v>
      </c>
      <c r="AU5221" s="562"/>
      <c r="AV5221" s="565">
        <f>AD5221+AJ5221+AP5221</f>
        <v>0</v>
      </c>
      <c r="AW5221" s="566"/>
      <c r="AX5221" s="557">
        <f>IF(AT5221=0,0,(AV5221/AT5221)*100)</f>
        <v>0</v>
      </c>
      <c r="AY5221" s="558"/>
      <c r="AZ5221" s="569"/>
      <c r="BA5221" s="570"/>
      <c r="BB5221" s="573"/>
      <c r="BC5221" s="574"/>
      <c r="BD5221" s="557">
        <f>IF(AZ5221=0,0,(BB5221/AZ5221)*100)</f>
        <v>0</v>
      </c>
      <c r="BE5221" s="558"/>
      <c r="BF5221" s="561">
        <f>AT5221+AZ5221</f>
        <v>0</v>
      </c>
      <c r="BG5221" s="562"/>
      <c r="BH5221" s="565">
        <f>AV5221+BB5221</f>
        <v>0</v>
      </c>
      <c r="BI5221" s="566"/>
      <c r="BJ5221" s="557">
        <f>IF(BF5221=0,0,(BH5221/BF5221)*100)</f>
        <v>0</v>
      </c>
      <c r="BK5221" s="558"/>
      <c r="BL5221" s="602">
        <f>(AD5221*2)+(AJ5221*2)+(AP5221*3)+BB5221</f>
        <v>0</v>
      </c>
      <c r="BM5221" s="603"/>
      <c r="BN5221" s="604"/>
      <c r="BO5221" s="587">
        <f t="shared" ref="BO5221" si="3541">IF(BQ5221=0,0,50*BP5221/BQ5221)</f>
        <v>0</v>
      </c>
      <c r="BP5221" s="555">
        <f>(BL5221*BS$11)+(N5221*BS$12)+(X5221*BS$13)+(R5221*BS$14)+(V5221*BS$15)+(Z5221*BS$16)</f>
        <v>0</v>
      </c>
      <c r="BQ5221" s="555">
        <f>((AZ5221-BB5221)*BS$18)+((AT5221-AV5221)*BS$17)+(H5221*BS$19)+(P5221*BS$20)</f>
        <v>0</v>
      </c>
      <c r="BR5221" s="65"/>
      <c r="BS5221" s="65"/>
      <c r="BT5221" s="268"/>
    </row>
    <row r="5222" spans="1:72" ht="21.75" hidden="1" customHeight="1" x14ac:dyDescent="0.25">
      <c r="A5222" s="268"/>
      <c r="B5222" s="679"/>
      <c r="C5222" s="690" t="str">
        <f>IF(ROSTER!D$26="","",ROSTER!D$26)</f>
        <v/>
      </c>
      <c r="D5222" s="691"/>
      <c r="E5222" s="668"/>
      <c r="F5222" s="681"/>
      <c r="G5222" s="664"/>
      <c r="H5222" s="585"/>
      <c r="I5222" s="586"/>
      <c r="J5222" s="571"/>
      <c r="K5222" s="572"/>
      <c r="L5222" s="575"/>
      <c r="M5222" s="576"/>
      <c r="N5222" s="581"/>
      <c r="O5222" s="582"/>
      <c r="P5222" s="571"/>
      <c r="Q5222" s="572"/>
      <c r="R5222" s="575"/>
      <c r="S5222" s="576"/>
      <c r="T5222" s="581"/>
      <c r="U5222" s="582"/>
      <c r="V5222" s="585"/>
      <c r="W5222" s="586"/>
      <c r="X5222" s="571"/>
      <c r="Y5222" s="586"/>
      <c r="Z5222" s="571"/>
      <c r="AA5222" s="586"/>
      <c r="AB5222" s="571"/>
      <c r="AC5222" s="572"/>
      <c r="AD5222" s="575"/>
      <c r="AE5222" s="576"/>
      <c r="AF5222" s="577"/>
      <c r="AG5222" s="578"/>
      <c r="AH5222" s="571"/>
      <c r="AI5222" s="572"/>
      <c r="AJ5222" s="575"/>
      <c r="AK5222" s="576"/>
      <c r="AL5222" s="577"/>
      <c r="AM5222" s="578"/>
      <c r="AN5222" s="571"/>
      <c r="AO5222" s="572"/>
      <c r="AP5222" s="575"/>
      <c r="AQ5222" s="576"/>
      <c r="AR5222" s="577"/>
      <c r="AS5222" s="578"/>
      <c r="AT5222" s="627"/>
      <c r="AU5222" s="628"/>
      <c r="AV5222" s="629"/>
      <c r="AW5222" s="630"/>
      <c r="AX5222" s="577"/>
      <c r="AY5222" s="578"/>
      <c r="AZ5222" s="571"/>
      <c r="BA5222" s="572"/>
      <c r="BB5222" s="575"/>
      <c r="BC5222" s="576"/>
      <c r="BD5222" s="577"/>
      <c r="BE5222" s="578"/>
      <c r="BF5222" s="627"/>
      <c r="BG5222" s="628"/>
      <c r="BH5222" s="629"/>
      <c r="BI5222" s="630"/>
      <c r="BJ5222" s="577"/>
      <c r="BK5222" s="578"/>
      <c r="BL5222" s="605"/>
      <c r="BM5222" s="606"/>
      <c r="BN5222" s="607"/>
      <c r="BO5222" s="588"/>
      <c r="BP5222" s="556"/>
      <c r="BQ5222" s="556"/>
      <c r="BR5222" s="65"/>
      <c r="BS5222" s="65"/>
      <c r="BT5222" s="268"/>
    </row>
    <row r="5223" spans="1:72" ht="21.75" hidden="1" customHeight="1" x14ac:dyDescent="0.25">
      <c r="A5223" s="268"/>
      <c r="B5223" s="678" t="str">
        <f>IF(ROSTER!B$28="","",ROSTER!B$28)</f>
        <v/>
      </c>
      <c r="C5223" s="669" t="str">
        <f>IF(ROSTER!C$28="","",ROSTER!C$28)</f>
        <v/>
      </c>
      <c r="D5223" s="670"/>
      <c r="E5223" s="667"/>
      <c r="F5223" s="680">
        <f>IF(E5223="y",1,IF(E5223="S",1,0))</f>
        <v>0</v>
      </c>
      <c r="G5223" s="663">
        <f>IF(E5223="S",1,0)</f>
        <v>0</v>
      </c>
      <c r="H5223" s="583"/>
      <c r="I5223" s="584"/>
      <c r="J5223" s="569"/>
      <c r="K5223" s="570"/>
      <c r="L5223" s="573"/>
      <c r="M5223" s="574"/>
      <c r="N5223" s="579">
        <f>L5223+J5223</f>
        <v>0</v>
      </c>
      <c r="O5223" s="580"/>
      <c r="P5223" s="569"/>
      <c r="Q5223" s="570"/>
      <c r="R5223" s="573"/>
      <c r="S5223" s="574"/>
      <c r="T5223" s="579">
        <f>R5223-P5223</f>
        <v>0</v>
      </c>
      <c r="U5223" s="580"/>
      <c r="V5223" s="583"/>
      <c r="W5223" s="584"/>
      <c r="X5223" s="569"/>
      <c r="Y5223" s="584"/>
      <c r="Z5223" s="569"/>
      <c r="AA5223" s="584"/>
      <c r="AB5223" s="569"/>
      <c r="AC5223" s="570"/>
      <c r="AD5223" s="573"/>
      <c r="AE5223" s="574"/>
      <c r="AF5223" s="557">
        <f>IF(AB5223=0,0,(AD5223/AB5223)*100)</f>
        <v>0</v>
      </c>
      <c r="AG5223" s="558"/>
      <c r="AH5223" s="569"/>
      <c r="AI5223" s="570"/>
      <c r="AJ5223" s="573"/>
      <c r="AK5223" s="574"/>
      <c r="AL5223" s="557">
        <f>IF(AH5223=0,0,(AJ5223/AH5223)*100)</f>
        <v>0</v>
      </c>
      <c r="AM5223" s="558"/>
      <c r="AN5223" s="569"/>
      <c r="AO5223" s="570"/>
      <c r="AP5223" s="573"/>
      <c r="AQ5223" s="574"/>
      <c r="AR5223" s="557">
        <f>IF(AN5223=0,0,(AP5223/AN5223)*100)</f>
        <v>0</v>
      </c>
      <c r="AS5223" s="558"/>
      <c r="AT5223" s="561">
        <f>AB5223+AH5223+AN5223</f>
        <v>0</v>
      </c>
      <c r="AU5223" s="562"/>
      <c r="AV5223" s="565">
        <f>AD5223+AJ5223+AP5223</f>
        <v>0</v>
      </c>
      <c r="AW5223" s="566"/>
      <c r="AX5223" s="557">
        <f>IF(AT5223=0,0,(AV5223/AT5223)*100)</f>
        <v>0</v>
      </c>
      <c r="AY5223" s="558"/>
      <c r="AZ5223" s="569"/>
      <c r="BA5223" s="570"/>
      <c r="BB5223" s="573"/>
      <c r="BC5223" s="574"/>
      <c r="BD5223" s="557">
        <f>IF(AZ5223=0,0,(BB5223/AZ5223)*100)</f>
        <v>0</v>
      </c>
      <c r="BE5223" s="558"/>
      <c r="BF5223" s="561">
        <f>AT5223+AZ5223</f>
        <v>0</v>
      </c>
      <c r="BG5223" s="562"/>
      <c r="BH5223" s="565">
        <f>AV5223+BB5223</f>
        <v>0</v>
      </c>
      <c r="BI5223" s="566"/>
      <c r="BJ5223" s="557">
        <f>IF(BF5223=0,0,(BH5223/BF5223)*100)</f>
        <v>0</v>
      </c>
      <c r="BK5223" s="558"/>
      <c r="BL5223" s="602">
        <f>(AD5223*2)+(AJ5223*2)+(AP5223*3)+BB5223</f>
        <v>0</v>
      </c>
      <c r="BM5223" s="603"/>
      <c r="BN5223" s="604"/>
      <c r="BO5223" s="587">
        <f t="shared" ref="BO5223" si="3542">IF(BQ5223=0,0,50*BP5223/BQ5223)</f>
        <v>0</v>
      </c>
      <c r="BP5223" s="555">
        <f>(BL5223*BS$11)+(N5223*BS$12)+(X5223*BS$13)+(R5223*BS$14)+(V5223*BS$15)+(Z5223*BS$16)</f>
        <v>0</v>
      </c>
      <c r="BQ5223" s="555">
        <f>((AZ5223-BB5223)*BS$18)+((AT5223-AV5223)*BS$17)+(H5223*BS$19)+(P5223*BS$20)</f>
        <v>0</v>
      </c>
      <c r="BR5223" s="65"/>
      <c r="BS5223" s="65"/>
      <c r="BT5223" s="268"/>
    </row>
    <row r="5224" spans="1:72" ht="21.75" hidden="1" customHeight="1" x14ac:dyDescent="0.25">
      <c r="A5224" s="268"/>
      <c r="B5224" s="679"/>
      <c r="C5224" s="690" t="str">
        <f>IF(ROSTER!D$28="","",ROSTER!D$28)</f>
        <v/>
      </c>
      <c r="D5224" s="691"/>
      <c r="E5224" s="668"/>
      <c r="F5224" s="681"/>
      <c r="G5224" s="664"/>
      <c r="H5224" s="585"/>
      <c r="I5224" s="586"/>
      <c r="J5224" s="571"/>
      <c r="K5224" s="572"/>
      <c r="L5224" s="575"/>
      <c r="M5224" s="576"/>
      <c r="N5224" s="581"/>
      <c r="O5224" s="582"/>
      <c r="P5224" s="571"/>
      <c r="Q5224" s="572"/>
      <c r="R5224" s="575"/>
      <c r="S5224" s="576"/>
      <c r="T5224" s="581"/>
      <c r="U5224" s="582"/>
      <c r="V5224" s="585"/>
      <c r="W5224" s="586"/>
      <c r="X5224" s="571"/>
      <c r="Y5224" s="586"/>
      <c r="Z5224" s="571"/>
      <c r="AA5224" s="586"/>
      <c r="AB5224" s="571"/>
      <c r="AC5224" s="572"/>
      <c r="AD5224" s="575"/>
      <c r="AE5224" s="576"/>
      <c r="AF5224" s="577"/>
      <c r="AG5224" s="578"/>
      <c r="AH5224" s="571"/>
      <c r="AI5224" s="572"/>
      <c r="AJ5224" s="575"/>
      <c r="AK5224" s="576"/>
      <c r="AL5224" s="577"/>
      <c r="AM5224" s="578"/>
      <c r="AN5224" s="571"/>
      <c r="AO5224" s="572"/>
      <c r="AP5224" s="575"/>
      <c r="AQ5224" s="576"/>
      <c r="AR5224" s="577"/>
      <c r="AS5224" s="578"/>
      <c r="AT5224" s="627"/>
      <c r="AU5224" s="628"/>
      <c r="AV5224" s="629"/>
      <c r="AW5224" s="630"/>
      <c r="AX5224" s="577"/>
      <c r="AY5224" s="578"/>
      <c r="AZ5224" s="571"/>
      <c r="BA5224" s="572"/>
      <c r="BB5224" s="575"/>
      <c r="BC5224" s="576"/>
      <c r="BD5224" s="577"/>
      <c r="BE5224" s="578"/>
      <c r="BF5224" s="627"/>
      <c r="BG5224" s="628"/>
      <c r="BH5224" s="629"/>
      <c r="BI5224" s="630"/>
      <c r="BJ5224" s="577"/>
      <c r="BK5224" s="578"/>
      <c r="BL5224" s="605"/>
      <c r="BM5224" s="606"/>
      <c r="BN5224" s="607"/>
      <c r="BO5224" s="588"/>
      <c r="BP5224" s="556"/>
      <c r="BQ5224" s="556"/>
      <c r="BR5224" s="65"/>
      <c r="BS5224" s="65"/>
      <c r="BT5224" s="268"/>
    </row>
    <row r="5225" spans="1:72" ht="21.75" hidden="1" customHeight="1" x14ac:dyDescent="0.25">
      <c r="A5225" s="268"/>
      <c r="B5225" s="678" t="str">
        <f>IF(ROSTER!B$30="","",ROSTER!B$30)</f>
        <v/>
      </c>
      <c r="C5225" s="669" t="str">
        <f>IF(ROSTER!C$30="","",ROSTER!C$30)</f>
        <v/>
      </c>
      <c r="D5225" s="670"/>
      <c r="E5225" s="667"/>
      <c r="F5225" s="680">
        <f>IF(E5225="y",1,IF(E5225="S",1,0))</f>
        <v>0</v>
      </c>
      <c r="G5225" s="663">
        <f>IF(E5225="S",1,0)</f>
        <v>0</v>
      </c>
      <c r="H5225" s="583"/>
      <c r="I5225" s="584"/>
      <c r="J5225" s="569"/>
      <c r="K5225" s="570"/>
      <c r="L5225" s="573"/>
      <c r="M5225" s="574"/>
      <c r="N5225" s="579">
        <f>L5225+J5225</f>
        <v>0</v>
      </c>
      <c r="O5225" s="580"/>
      <c r="P5225" s="569"/>
      <c r="Q5225" s="570"/>
      <c r="R5225" s="573"/>
      <c r="S5225" s="574"/>
      <c r="T5225" s="579">
        <f>R5225-P5225</f>
        <v>0</v>
      </c>
      <c r="U5225" s="580"/>
      <c r="V5225" s="583"/>
      <c r="W5225" s="584"/>
      <c r="X5225" s="569"/>
      <c r="Y5225" s="584"/>
      <c r="Z5225" s="569"/>
      <c r="AA5225" s="584"/>
      <c r="AB5225" s="569"/>
      <c r="AC5225" s="570"/>
      <c r="AD5225" s="573"/>
      <c r="AE5225" s="574"/>
      <c r="AF5225" s="557">
        <f>IF(AB5225=0,0,(AD5225/AB5225)*100)</f>
        <v>0</v>
      </c>
      <c r="AG5225" s="558"/>
      <c r="AH5225" s="569"/>
      <c r="AI5225" s="570"/>
      <c r="AJ5225" s="573"/>
      <c r="AK5225" s="574"/>
      <c r="AL5225" s="557">
        <f>IF(AH5225=0,0,(AJ5225/AH5225)*100)</f>
        <v>0</v>
      </c>
      <c r="AM5225" s="558"/>
      <c r="AN5225" s="569"/>
      <c r="AO5225" s="570"/>
      <c r="AP5225" s="573"/>
      <c r="AQ5225" s="574"/>
      <c r="AR5225" s="557">
        <f>IF(AN5225=0,0,(AP5225/AN5225)*100)</f>
        <v>0</v>
      </c>
      <c r="AS5225" s="558"/>
      <c r="AT5225" s="561">
        <f>AB5225+AH5225+AN5225</f>
        <v>0</v>
      </c>
      <c r="AU5225" s="562"/>
      <c r="AV5225" s="565">
        <f>AD5225+AJ5225+AP5225</f>
        <v>0</v>
      </c>
      <c r="AW5225" s="566"/>
      <c r="AX5225" s="557">
        <f>IF(AT5225=0,0,(AV5225/AT5225)*100)</f>
        <v>0</v>
      </c>
      <c r="AY5225" s="558"/>
      <c r="AZ5225" s="569"/>
      <c r="BA5225" s="570"/>
      <c r="BB5225" s="573"/>
      <c r="BC5225" s="574"/>
      <c r="BD5225" s="557">
        <f>IF(AZ5225=0,0,(BB5225/AZ5225)*100)</f>
        <v>0</v>
      </c>
      <c r="BE5225" s="558"/>
      <c r="BF5225" s="561">
        <f>AT5225+AZ5225</f>
        <v>0</v>
      </c>
      <c r="BG5225" s="562"/>
      <c r="BH5225" s="565">
        <f>AV5225+BB5225</f>
        <v>0</v>
      </c>
      <c r="BI5225" s="566"/>
      <c r="BJ5225" s="557">
        <f>IF(BF5225=0,0,(BH5225/BF5225)*100)</f>
        <v>0</v>
      </c>
      <c r="BK5225" s="558"/>
      <c r="BL5225" s="602">
        <f>(AD5225*2)+(AJ5225*2)+(AP5225*3)+BB5225</f>
        <v>0</v>
      </c>
      <c r="BM5225" s="603"/>
      <c r="BN5225" s="604"/>
      <c r="BO5225" s="587">
        <f t="shared" ref="BO5225" si="3543">IF(BQ5225=0,0,50*BP5225/BQ5225)</f>
        <v>0</v>
      </c>
      <c r="BP5225" s="555">
        <f>(BL5225*BS$11)+(N5225*BS$12)+(X5225*BS$13)+(R5225*BS$14)+(V5225*BS$15)+(Z5225*BS$16)</f>
        <v>0</v>
      </c>
      <c r="BQ5225" s="555">
        <f>((AZ5225-BB5225)*BS$18)+((AT5225-AV5225)*BS$17)+(H5225*BS$19)+(P5225*BS$20)</f>
        <v>0</v>
      </c>
      <c r="BR5225" s="65"/>
      <c r="BS5225" s="65"/>
      <c r="BT5225" s="268"/>
    </row>
    <row r="5226" spans="1:72" ht="21.75" hidden="1" customHeight="1" x14ac:dyDescent="0.25">
      <c r="A5226" s="268"/>
      <c r="B5226" s="679"/>
      <c r="C5226" s="690" t="str">
        <f>IF(ROSTER!D$30="","",ROSTER!D$30)</f>
        <v/>
      </c>
      <c r="D5226" s="691"/>
      <c r="E5226" s="668"/>
      <c r="F5226" s="681"/>
      <c r="G5226" s="664"/>
      <c r="H5226" s="585"/>
      <c r="I5226" s="586"/>
      <c r="J5226" s="571"/>
      <c r="K5226" s="572"/>
      <c r="L5226" s="575"/>
      <c r="M5226" s="576"/>
      <c r="N5226" s="581"/>
      <c r="O5226" s="582"/>
      <c r="P5226" s="571"/>
      <c r="Q5226" s="572"/>
      <c r="R5226" s="575"/>
      <c r="S5226" s="576"/>
      <c r="T5226" s="581"/>
      <c r="U5226" s="582"/>
      <c r="V5226" s="585"/>
      <c r="W5226" s="586"/>
      <c r="X5226" s="571"/>
      <c r="Y5226" s="586"/>
      <c r="Z5226" s="571"/>
      <c r="AA5226" s="586"/>
      <c r="AB5226" s="571"/>
      <c r="AC5226" s="572"/>
      <c r="AD5226" s="575"/>
      <c r="AE5226" s="576"/>
      <c r="AF5226" s="577"/>
      <c r="AG5226" s="578"/>
      <c r="AH5226" s="571"/>
      <c r="AI5226" s="572"/>
      <c r="AJ5226" s="575"/>
      <c r="AK5226" s="576"/>
      <c r="AL5226" s="577"/>
      <c r="AM5226" s="578"/>
      <c r="AN5226" s="571"/>
      <c r="AO5226" s="572"/>
      <c r="AP5226" s="575"/>
      <c r="AQ5226" s="576"/>
      <c r="AR5226" s="577"/>
      <c r="AS5226" s="578"/>
      <c r="AT5226" s="627"/>
      <c r="AU5226" s="628"/>
      <c r="AV5226" s="629"/>
      <c r="AW5226" s="630"/>
      <c r="AX5226" s="577"/>
      <c r="AY5226" s="578"/>
      <c r="AZ5226" s="571"/>
      <c r="BA5226" s="572"/>
      <c r="BB5226" s="575"/>
      <c r="BC5226" s="576"/>
      <c r="BD5226" s="577"/>
      <c r="BE5226" s="578"/>
      <c r="BF5226" s="627"/>
      <c r="BG5226" s="628"/>
      <c r="BH5226" s="629"/>
      <c r="BI5226" s="630"/>
      <c r="BJ5226" s="577"/>
      <c r="BK5226" s="578"/>
      <c r="BL5226" s="605"/>
      <c r="BM5226" s="606"/>
      <c r="BN5226" s="607"/>
      <c r="BO5226" s="588"/>
      <c r="BP5226" s="556"/>
      <c r="BQ5226" s="556"/>
      <c r="BR5226" s="65"/>
      <c r="BS5226" s="65"/>
      <c r="BT5226" s="268"/>
    </row>
    <row r="5227" spans="1:72" ht="21.75" hidden="1" customHeight="1" x14ac:dyDescent="0.25">
      <c r="A5227" s="268"/>
      <c r="B5227" s="678" t="str">
        <f>IF(ROSTER!B$32="","",ROSTER!B$32)</f>
        <v/>
      </c>
      <c r="C5227" s="669" t="str">
        <f>IF(ROSTER!C$32="","",ROSTER!C$32)</f>
        <v/>
      </c>
      <c r="D5227" s="670"/>
      <c r="E5227" s="667"/>
      <c r="F5227" s="680">
        <f>IF(E5227="y",1,IF(E5227="S",1,0))</f>
        <v>0</v>
      </c>
      <c r="G5227" s="663">
        <f>IF(E5227="S",1,0)</f>
        <v>0</v>
      </c>
      <c r="H5227" s="583"/>
      <c r="I5227" s="584"/>
      <c r="J5227" s="569"/>
      <c r="K5227" s="570"/>
      <c r="L5227" s="573"/>
      <c r="M5227" s="574"/>
      <c r="N5227" s="579">
        <f>L5227+J5227</f>
        <v>0</v>
      </c>
      <c r="O5227" s="580"/>
      <c r="P5227" s="569"/>
      <c r="Q5227" s="570"/>
      <c r="R5227" s="573"/>
      <c r="S5227" s="574"/>
      <c r="T5227" s="579">
        <f>R5227-P5227</f>
        <v>0</v>
      </c>
      <c r="U5227" s="580"/>
      <c r="V5227" s="583"/>
      <c r="W5227" s="584"/>
      <c r="X5227" s="569"/>
      <c r="Y5227" s="584"/>
      <c r="Z5227" s="569"/>
      <c r="AA5227" s="584"/>
      <c r="AB5227" s="569"/>
      <c r="AC5227" s="570"/>
      <c r="AD5227" s="573"/>
      <c r="AE5227" s="574"/>
      <c r="AF5227" s="557">
        <f>IF(AB5227=0,0,(AD5227/AB5227)*100)</f>
        <v>0</v>
      </c>
      <c r="AG5227" s="558"/>
      <c r="AH5227" s="569"/>
      <c r="AI5227" s="570"/>
      <c r="AJ5227" s="573"/>
      <c r="AK5227" s="574"/>
      <c r="AL5227" s="557">
        <f>IF(AH5227=0,0,(AJ5227/AH5227)*100)</f>
        <v>0</v>
      </c>
      <c r="AM5227" s="558"/>
      <c r="AN5227" s="569"/>
      <c r="AO5227" s="570"/>
      <c r="AP5227" s="573"/>
      <c r="AQ5227" s="574"/>
      <c r="AR5227" s="557">
        <f>IF(AN5227=0,0,(AP5227/AN5227)*100)</f>
        <v>0</v>
      </c>
      <c r="AS5227" s="558"/>
      <c r="AT5227" s="561">
        <f>AB5227+AH5227+AN5227</f>
        <v>0</v>
      </c>
      <c r="AU5227" s="562"/>
      <c r="AV5227" s="565">
        <f>AD5227+AJ5227+AP5227</f>
        <v>0</v>
      </c>
      <c r="AW5227" s="566"/>
      <c r="AX5227" s="557">
        <f>IF(AT5227=0,0,(AV5227/AT5227)*100)</f>
        <v>0</v>
      </c>
      <c r="AY5227" s="558"/>
      <c r="AZ5227" s="569"/>
      <c r="BA5227" s="570"/>
      <c r="BB5227" s="573"/>
      <c r="BC5227" s="574"/>
      <c r="BD5227" s="557">
        <f>IF(AZ5227=0,0,(BB5227/AZ5227)*100)</f>
        <v>0</v>
      </c>
      <c r="BE5227" s="558"/>
      <c r="BF5227" s="561">
        <f>AT5227+AZ5227</f>
        <v>0</v>
      </c>
      <c r="BG5227" s="562"/>
      <c r="BH5227" s="565">
        <f>AV5227+BB5227</f>
        <v>0</v>
      </c>
      <c r="BI5227" s="566"/>
      <c r="BJ5227" s="557">
        <f>IF(BF5227=0,0,(BH5227/BF5227)*100)</f>
        <v>0</v>
      </c>
      <c r="BK5227" s="558"/>
      <c r="BL5227" s="602">
        <f>(AD5227*2)+(AJ5227*2)+(AP5227*3)+BB5227</f>
        <v>0</v>
      </c>
      <c r="BM5227" s="603"/>
      <c r="BN5227" s="604"/>
      <c r="BO5227" s="587">
        <f t="shared" ref="BO5227" si="3544">IF(BQ5227=0,0,50*BP5227/BQ5227)</f>
        <v>0</v>
      </c>
      <c r="BP5227" s="555">
        <f>(BL5227*BS$11)+(N5227*BS$12)+(X5227*BS$13)+(R5227*BS$14)+(V5227*BS$15)+(Z5227*BS$16)</f>
        <v>0</v>
      </c>
      <c r="BQ5227" s="555">
        <f>((AZ5227-BB5227)*BS$18)+((AT5227-AV5227)*BS$17)+(H5227*BS$19)+(P5227*BS$20)</f>
        <v>0</v>
      </c>
      <c r="BR5227" s="65"/>
      <c r="BS5227" s="65"/>
      <c r="BT5227" s="268"/>
    </row>
    <row r="5228" spans="1:72" ht="21.75" hidden="1" customHeight="1" x14ac:dyDescent="0.25">
      <c r="A5228" s="268"/>
      <c r="B5228" s="679"/>
      <c r="C5228" s="690" t="str">
        <f>IF(ROSTER!D$32="","",ROSTER!D$32)</f>
        <v/>
      </c>
      <c r="D5228" s="691"/>
      <c r="E5228" s="668"/>
      <c r="F5228" s="681"/>
      <c r="G5228" s="664"/>
      <c r="H5228" s="585"/>
      <c r="I5228" s="586"/>
      <c r="J5228" s="571"/>
      <c r="K5228" s="572"/>
      <c r="L5228" s="575"/>
      <c r="M5228" s="576"/>
      <c r="N5228" s="581"/>
      <c r="O5228" s="582"/>
      <c r="P5228" s="571"/>
      <c r="Q5228" s="572"/>
      <c r="R5228" s="575"/>
      <c r="S5228" s="576"/>
      <c r="T5228" s="581"/>
      <c r="U5228" s="582"/>
      <c r="V5228" s="585"/>
      <c r="W5228" s="586"/>
      <c r="X5228" s="571"/>
      <c r="Y5228" s="586"/>
      <c r="Z5228" s="571"/>
      <c r="AA5228" s="586"/>
      <c r="AB5228" s="571"/>
      <c r="AC5228" s="572"/>
      <c r="AD5228" s="575"/>
      <c r="AE5228" s="576"/>
      <c r="AF5228" s="577"/>
      <c r="AG5228" s="578"/>
      <c r="AH5228" s="571"/>
      <c r="AI5228" s="572"/>
      <c r="AJ5228" s="575"/>
      <c r="AK5228" s="576"/>
      <c r="AL5228" s="577"/>
      <c r="AM5228" s="578"/>
      <c r="AN5228" s="571"/>
      <c r="AO5228" s="572"/>
      <c r="AP5228" s="575"/>
      <c r="AQ5228" s="576"/>
      <c r="AR5228" s="577"/>
      <c r="AS5228" s="578"/>
      <c r="AT5228" s="627"/>
      <c r="AU5228" s="628"/>
      <c r="AV5228" s="629"/>
      <c r="AW5228" s="630"/>
      <c r="AX5228" s="577"/>
      <c r="AY5228" s="578"/>
      <c r="AZ5228" s="571"/>
      <c r="BA5228" s="572"/>
      <c r="BB5228" s="575"/>
      <c r="BC5228" s="576"/>
      <c r="BD5228" s="577"/>
      <c r="BE5228" s="578"/>
      <c r="BF5228" s="627"/>
      <c r="BG5228" s="628"/>
      <c r="BH5228" s="629"/>
      <c r="BI5228" s="630"/>
      <c r="BJ5228" s="577"/>
      <c r="BK5228" s="578"/>
      <c r="BL5228" s="605"/>
      <c r="BM5228" s="606"/>
      <c r="BN5228" s="607"/>
      <c r="BO5228" s="588"/>
      <c r="BP5228" s="556"/>
      <c r="BQ5228" s="556"/>
      <c r="BR5228" s="65"/>
      <c r="BS5228" s="65"/>
      <c r="BT5228" s="268"/>
    </row>
    <row r="5229" spans="1:72" ht="21.75" hidden="1" customHeight="1" x14ac:dyDescent="0.25">
      <c r="A5229" s="268"/>
      <c r="B5229" s="678" t="str">
        <f>IF(ROSTER!B$34="","",ROSTER!B$34)</f>
        <v/>
      </c>
      <c r="C5229" s="669" t="str">
        <f>IF(ROSTER!C$34="","",ROSTER!C$34)</f>
        <v/>
      </c>
      <c r="D5229" s="670"/>
      <c r="E5229" s="667"/>
      <c r="F5229" s="680">
        <f>IF(E5229="y",1,IF(E5229="S",1,0))</f>
        <v>0</v>
      </c>
      <c r="G5229" s="663">
        <f>IF(E5229="S",1,0)</f>
        <v>0</v>
      </c>
      <c r="H5229" s="583"/>
      <c r="I5229" s="584"/>
      <c r="J5229" s="569"/>
      <c r="K5229" s="570"/>
      <c r="L5229" s="573"/>
      <c r="M5229" s="574"/>
      <c r="N5229" s="579">
        <f>L5229+J5229</f>
        <v>0</v>
      </c>
      <c r="O5229" s="580"/>
      <c r="P5229" s="569"/>
      <c r="Q5229" s="570"/>
      <c r="R5229" s="573"/>
      <c r="S5229" s="574"/>
      <c r="T5229" s="579">
        <f>R5229-P5229</f>
        <v>0</v>
      </c>
      <c r="U5229" s="580"/>
      <c r="V5229" s="583"/>
      <c r="W5229" s="584"/>
      <c r="X5229" s="569"/>
      <c r="Y5229" s="584"/>
      <c r="Z5229" s="569"/>
      <c r="AA5229" s="584"/>
      <c r="AB5229" s="569"/>
      <c r="AC5229" s="570"/>
      <c r="AD5229" s="573"/>
      <c r="AE5229" s="574"/>
      <c r="AF5229" s="557">
        <f>IF(AB5229=0,0,(AD5229/AB5229)*100)</f>
        <v>0</v>
      </c>
      <c r="AG5229" s="558"/>
      <c r="AH5229" s="569"/>
      <c r="AI5229" s="570"/>
      <c r="AJ5229" s="573"/>
      <c r="AK5229" s="574"/>
      <c r="AL5229" s="557">
        <f>IF(AH5229=0,0,(AJ5229/AH5229)*100)</f>
        <v>0</v>
      </c>
      <c r="AM5229" s="558"/>
      <c r="AN5229" s="569"/>
      <c r="AO5229" s="570"/>
      <c r="AP5229" s="573"/>
      <c r="AQ5229" s="574"/>
      <c r="AR5229" s="557">
        <f>IF(AN5229=0,0,(AP5229/AN5229)*100)</f>
        <v>0</v>
      </c>
      <c r="AS5229" s="558"/>
      <c r="AT5229" s="561">
        <f>AB5229+AH5229+AN5229</f>
        <v>0</v>
      </c>
      <c r="AU5229" s="562"/>
      <c r="AV5229" s="565">
        <f>AD5229+AJ5229+AP5229</f>
        <v>0</v>
      </c>
      <c r="AW5229" s="566"/>
      <c r="AX5229" s="557">
        <f>IF(AT5229=0,0,(AV5229/AT5229)*100)</f>
        <v>0</v>
      </c>
      <c r="AY5229" s="558"/>
      <c r="AZ5229" s="569"/>
      <c r="BA5229" s="570"/>
      <c r="BB5229" s="573"/>
      <c r="BC5229" s="574"/>
      <c r="BD5229" s="557">
        <f>IF(AZ5229=0,0,(BB5229/AZ5229)*100)</f>
        <v>0</v>
      </c>
      <c r="BE5229" s="558"/>
      <c r="BF5229" s="561">
        <f>AT5229+AZ5229</f>
        <v>0</v>
      </c>
      <c r="BG5229" s="562"/>
      <c r="BH5229" s="565">
        <f>AV5229+BB5229</f>
        <v>0</v>
      </c>
      <c r="BI5229" s="566"/>
      <c r="BJ5229" s="557">
        <f>IF(BF5229=0,0,(BH5229/BF5229)*100)</f>
        <v>0</v>
      </c>
      <c r="BK5229" s="558"/>
      <c r="BL5229" s="602">
        <f>(AD5229*2)+(AJ5229*2)+(AP5229*3)+BB5229</f>
        <v>0</v>
      </c>
      <c r="BM5229" s="603"/>
      <c r="BN5229" s="604"/>
      <c r="BO5229" s="587">
        <f t="shared" ref="BO5229" si="3545">IF(BQ5229=0,0,50*BP5229/BQ5229)</f>
        <v>0</v>
      </c>
      <c r="BP5229" s="555">
        <f>(BL5229*BS$11)+(N5229*BS$12)+(X5229*BS$13)+(R5229*BS$14)+(V5229*BS$15)+(Z5229*BS$16)</f>
        <v>0</v>
      </c>
      <c r="BQ5229" s="555">
        <f>((AZ5229-BB5229)*BS$18)+((AT5229-AV5229)*BS$17)+(H5229*BS$19)+(P5229*BS$20)</f>
        <v>0</v>
      </c>
      <c r="BR5229" s="65"/>
      <c r="BS5229" s="65"/>
      <c r="BT5229" s="268"/>
    </row>
    <row r="5230" spans="1:72" ht="21.75" hidden="1" customHeight="1" x14ac:dyDescent="0.25">
      <c r="A5230" s="268"/>
      <c r="B5230" s="679"/>
      <c r="C5230" s="690" t="str">
        <f>IF(ROSTER!D$34="","",ROSTER!D$34)</f>
        <v/>
      </c>
      <c r="D5230" s="691"/>
      <c r="E5230" s="668"/>
      <c r="F5230" s="681"/>
      <c r="G5230" s="664"/>
      <c r="H5230" s="585"/>
      <c r="I5230" s="586"/>
      <c r="J5230" s="571"/>
      <c r="K5230" s="572"/>
      <c r="L5230" s="575"/>
      <c r="M5230" s="576"/>
      <c r="N5230" s="581"/>
      <c r="O5230" s="582"/>
      <c r="P5230" s="571"/>
      <c r="Q5230" s="572"/>
      <c r="R5230" s="575"/>
      <c r="S5230" s="576"/>
      <c r="T5230" s="581"/>
      <c r="U5230" s="582"/>
      <c r="V5230" s="585"/>
      <c r="W5230" s="586"/>
      <c r="X5230" s="571"/>
      <c r="Y5230" s="586"/>
      <c r="Z5230" s="571"/>
      <c r="AA5230" s="586"/>
      <c r="AB5230" s="571"/>
      <c r="AC5230" s="572"/>
      <c r="AD5230" s="575"/>
      <c r="AE5230" s="576"/>
      <c r="AF5230" s="577"/>
      <c r="AG5230" s="578"/>
      <c r="AH5230" s="571"/>
      <c r="AI5230" s="572"/>
      <c r="AJ5230" s="575"/>
      <c r="AK5230" s="576"/>
      <c r="AL5230" s="577"/>
      <c r="AM5230" s="578"/>
      <c r="AN5230" s="571"/>
      <c r="AO5230" s="572"/>
      <c r="AP5230" s="575"/>
      <c r="AQ5230" s="576"/>
      <c r="AR5230" s="577"/>
      <c r="AS5230" s="578"/>
      <c r="AT5230" s="627"/>
      <c r="AU5230" s="628"/>
      <c r="AV5230" s="629"/>
      <c r="AW5230" s="630"/>
      <c r="AX5230" s="577"/>
      <c r="AY5230" s="578"/>
      <c r="AZ5230" s="571"/>
      <c r="BA5230" s="572"/>
      <c r="BB5230" s="575"/>
      <c r="BC5230" s="576"/>
      <c r="BD5230" s="577"/>
      <c r="BE5230" s="578"/>
      <c r="BF5230" s="627"/>
      <c r="BG5230" s="628"/>
      <c r="BH5230" s="629"/>
      <c r="BI5230" s="630"/>
      <c r="BJ5230" s="577"/>
      <c r="BK5230" s="578"/>
      <c r="BL5230" s="605"/>
      <c r="BM5230" s="606"/>
      <c r="BN5230" s="607"/>
      <c r="BO5230" s="588"/>
      <c r="BP5230" s="556"/>
      <c r="BQ5230" s="556"/>
      <c r="BR5230" s="65"/>
      <c r="BS5230" s="65"/>
      <c r="BT5230" s="268"/>
    </row>
    <row r="5231" spans="1:72" ht="21.75" hidden="1" customHeight="1" x14ac:dyDescent="0.25">
      <c r="A5231" s="268"/>
      <c r="B5231" s="678" t="str">
        <f>IF(ROSTER!B$36="","",ROSTER!B$36)</f>
        <v/>
      </c>
      <c r="C5231" s="669" t="str">
        <f>IF(ROSTER!C$36="","",ROSTER!C$36)</f>
        <v/>
      </c>
      <c r="D5231" s="670"/>
      <c r="E5231" s="667"/>
      <c r="F5231" s="680">
        <f>IF(E5231="y",1,IF(E5231="S",1,0))</f>
        <v>0</v>
      </c>
      <c r="G5231" s="663">
        <f>IF(E5231="S",1,0)</f>
        <v>0</v>
      </c>
      <c r="H5231" s="583"/>
      <c r="I5231" s="584"/>
      <c r="J5231" s="569"/>
      <c r="K5231" s="570"/>
      <c r="L5231" s="573"/>
      <c r="M5231" s="574"/>
      <c r="N5231" s="579">
        <f>L5231+J5231</f>
        <v>0</v>
      </c>
      <c r="O5231" s="580"/>
      <c r="P5231" s="569"/>
      <c r="Q5231" s="570"/>
      <c r="R5231" s="573"/>
      <c r="S5231" s="574"/>
      <c r="T5231" s="579">
        <f>R5231-P5231</f>
        <v>0</v>
      </c>
      <c r="U5231" s="580"/>
      <c r="V5231" s="583"/>
      <c r="W5231" s="584"/>
      <c r="X5231" s="569"/>
      <c r="Y5231" s="584"/>
      <c r="Z5231" s="569"/>
      <c r="AA5231" s="584"/>
      <c r="AB5231" s="569"/>
      <c r="AC5231" s="570"/>
      <c r="AD5231" s="573"/>
      <c r="AE5231" s="574"/>
      <c r="AF5231" s="557">
        <f>IF(AB5231=0,0,(AD5231/AB5231)*100)</f>
        <v>0</v>
      </c>
      <c r="AG5231" s="558"/>
      <c r="AH5231" s="569"/>
      <c r="AI5231" s="570"/>
      <c r="AJ5231" s="573"/>
      <c r="AK5231" s="574"/>
      <c r="AL5231" s="557">
        <f>IF(AH5231=0,0,(AJ5231/AH5231)*100)</f>
        <v>0</v>
      </c>
      <c r="AM5231" s="558"/>
      <c r="AN5231" s="569"/>
      <c r="AO5231" s="570"/>
      <c r="AP5231" s="573"/>
      <c r="AQ5231" s="574"/>
      <c r="AR5231" s="557">
        <f>IF(AN5231=0,0,(AP5231/AN5231)*100)</f>
        <v>0</v>
      </c>
      <c r="AS5231" s="558"/>
      <c r="AT5231" s="561">
        <f>AB5231+AH5231+AN5231</f>
        <v>0</v>
      </c>
      <c r="AU5231" s="562"/>
      <c r="AV5231" s="565">
        <f>AD5231+AJ5231+AP5231</f>
        <v>0</v>
      </c>
      <c r="AW5231" s="566"/>
      <c r="AX5231" s="557">
        <f>IF(AT5231=0,0,(AV5231/AT5231)*100)</f>
        <v>0</v>
      </c>
      <c r="AY5231" s="558"/>
      <c r="AZ5231" s="569"/>
      <c r="BA5231" s="570"/>
      <c r="BB5231" s="573"/>
      <c r="BC5231" s="574"/>
      <c r="BD5231" s="557">
        <f>IF(AZ5231=0,0,(BB5231/AZ5231)*100)</f>
        <v>0</v>
      </c>
      <c r="BE5231" s="558"/>
      <c r="BF5231" s="561">
        <f>AT5231+AZ5231</f>
        <v>0</v>
      </c>
      <c r="BG5231" s="562"/>
      <c r="BH5231" s="565">
        <f>AV5231+BB5231</f>
        <v>0</v>
      </c>
      <c r="BI5231" s="566"/>
      <c r="BJ5231" s="557">
        <f>IF(BF5231=0,0,(BH5231/BF5231)*100)</f>
        <v>0</v>
      </c>
      <c r="BK5231" s="558"/>
      <c r="BL5231" s="602">
        <f>(AD5231*2)+(AJ5231*2)+(AP5231*3)+BB5231</f>
        <v>0</v>
      </c>
      <c r="BM5231" s="603"/>
      <c r="BN5231" s="604"/>
      <c r="BO5231" s="587">
        <f t="shared" ref="BO5231" si="3546">IF(BQ5231=0,0,50*BP5231/BQ5231)</f>
        <v>0</v>
      </c>
      <c r="BP5231" s="555">
        <f>(BL5231*BS$11)+(N5231*BS$12)+(X5231*BS$13)+(R5231*BS$14)+(V5231*BS$15)+(Z5231*BS$16)</f>
        <v>0</v>
      </c>
      <c r="BQ5231" s="555">
        <f>((AZ5231-BB5231)*BS$18)+((AT5231-AV5231)*BS$17)+(H5231*BS$19)+(P5231*BS$20)</f>
        <v>0</v>
      </c>
      <c r="BR5231" s="65"/>
      <c r="BS5231" s="65"/>
      <c r="BT5231" s="268"/>
    </row>
    <row r="5232" spans="1:72" ht="21.75" hidden="1" customHeight="1" x14ac:dyDescent="0.25">
      <c r="A5232" s="268"/>
      <c r="B5232" s="679"/>
      <c r="C5232" s="690" t="str">
        <f>IF(ROSTER!D$36="","",ROSTER!D$36)</f>
        <v/>
      </c>
      <c r="D5232" s="691"/>
      <c r="E5232" s="668"/>
      <c r="F5232" s="681"/>
      <c r="G5232" s="664"/>
      <c r="H5232" s="585"/>
      <c r="I5232" s="586"/>
      <c r="J5232" s="571"/>
      <c r="K5232" s="572"/>
      <c r="L5232" s="575"/>
      <c r="M5232" s="576"/>
      <c r="N5232" s="581"/>
      <c r="O5232" s="582"/>
      <c r="P5232" s="571"/>
      <c r="Q5232" s="572"/>
      <c r="R5232" s="575"/>
      <c r="S5232" s="576"/>
      <c r="T5232" s="581"/>
      <c r="U5232" s="582"/>
      <c r="V5232" s="585"/>
      <c r="W5232" s="586"/>
      <c r="X5232" s="571"/>
      <c r="Y5232" s="586"/>
      <c r="Z5232" s="571"/>
      <c r="AA5232" s="586"/>
      <c r="AB5232" s="571"/>
      <c r="AC5232" s="572"/>
      <c r="AD5232" s="575"/>
      <c r="AE5232" s="576"/>
      <c r="AF5232" s="577"/>
      <c r="AG5232" s="578"/>
      <c r="AH5232" s="571"/>
      <c r="AI5232" s="572"/>
      <c r="AJ5232" s="575"/>
      <c r="AK5232" s="576"/>
      <c r="AL5232" s="577"/>
      <c r="AM5232" s="578"/>
      <c r="AN5232" s="571"/>
      <c r="AO5232" s="572"/>
      <c r="AP5232" s="575"/>
      <c r="AQ5232" s="576"/>
      <c r="AR5232" s="577"/>
      <c r="AS5232" s="578"/>
      <c r="AT5232" s="627"/>
      <c r="AU5232" s="628"/>
      <c r="AV5232" s="629"/>
      <c r="AW5232" s="630"/>
      <c r="AX5232" s="577"/>
      <c r="AY5232" s="578"/>
      <c r="AZ5232" s="571"/>
      <c r="BA5232" s="572"/>
      <c r="BB5232" s="575"/>
      <c r="BC5232" s="576"/>
      <c r="BD5232" s="577"/>
      <c r="BE5232" s="578"/>
      <c r="BF5232" s="627"/>
      <c r="BG5232" s="628"/>
      <c r="BH5232" s="629"/>
      <c r="BI5232" s="630"/>
      <c r="BJ5232" s="577"/>
      <c r="BK5232" s="578"/>
      <c r="BL5232" s="605"/>
      <c r="BM5232" s="606"/>
      <c r="BN5232" s="607"/>
      <c r="BO5232" s="588"/>
      <c r="BP5232" s="556"/>
      <c r="BQ5232" s="556"/>
      <c r="BR5232" s="65"/>
      <c r="BS5232" s="65"/>
      <c r="BT5232" s="268"/>
    </row>
    <row r="5233" spans="1:72" ht="21.75" hidden="1" customHeight="1" x14ac:dyDescent="0.25">
      <c r="A5233" s="268"/>
      <c r="B5233" s="678" t="str">
        <f>IF(ROSTER!B$38="","",ROSTER!B$38)</f>
        <v/>
      </c>
      <c r="C5233" s="669" t="str">
        <f>IF(ROSTER!C$38="","",ROSTER!C$38)</f>
        <v/>
      </c>
      <c r="D5233" s="670"/>
      <c r="E5233" s="667"/>
      <c r="F5233" s="680">
        <f>IF(E5233="y",1,IF(E5233="S",1,0))</f>
        <v>0</v>
      </c>
      <c r="G5233" s="663">
        <f>IF(E5233="S",1,0)</f>
        <v>0</v>
      </c>
      <c r="H5233" s="583"/>
      <c r="I5233" s="584"/>
      <c r="J5233" s="569"/>
      <c r="K5233" s="570"/>
      <c r="L5233" s="573"/>
      <c r="M5233" s="574"/>
      <c r="N5233" s="579">
        <f>L5233+J5233</f>
        <v>0</v>
      </c>
      <c r="O5233" s="580"/>
      <c r="P5233" s="569"/>
      <c r="Q5233" s="570"/>
      <c r="R5233" s="573"/>
      <c r="S5233" s="574"/>
      <c r="T5233" s="579">
        <f>R5233-P5233</f>
        <v>0</v>
      </c>
      <c r="U5233" s="580"/>
      <c r="V5233" s="583"/>
      <c r="W5233" s="584"/>
      <c r="X5233" s="569"/>
      <c r="Y5233" s="584"/>
      <c r="Z5233" s="569"/>
      <c r="AA5233" s="584"/>
      <c r="AB5233" s="569"/>
      <c r="AC5233" s="570"/>
      <c r="AD5233" s="573"/>
      <c r="AE5233" s="574"/>
      <c r="AF5233" s="557">
        <f>IF(AB5233=0,0,(AD5233/AB5233)*100)</f>
        <v>0</v>
      </c>
      <c r="AG5233" s="558"/>
      <c r="AH5233" s="569"/>
      <c r="AI5233" s="570"/>
      <c r="AJ5233" s="573"/>
      <c r="AK5233" s="574"/>
      <c r="AL5233" s="557">
        <f>IF(AH5233=0,0,(AJ5233/AH5233)*100)</f>
        <v>0</v>
      </c>
      <c r="AM5233" s="558"/>
      <c r="AN5233" s="569"/>
      <c r="AO5233" s="570"/>
      <c r="AP5233" s="573"/>
      <c r="AQ5233" s="574"/>
      <c r="AR5233" s="557">
        <f>IF(AN5233=0,0,(AP5233/AN5233)*100)</f>
        <v>0</v>
      </c>
      <c r="AS5233" s="558"/>
      <c r="AT5233" s="561">
        <f>AB5233+AH5233+AN5233</f>
        <v>0</v>
      </c>
      <c r="AU5233" s="562"/>
      <c r="AV5233" s="565">
        <f>AD5233+AJ5233+AP5233</f>
        <v>0</v>
      </c>
      <c r="AW5233" s="566"/>
      <c r="AX5233" s="557">
        <f>IF(AT5233=0,0,(AV5233/AT5233)*100)</f>
        <v>0</v>
      </c>
      <c r="AY5233" s="558"/>
      <c r="AZ5233" s="569"/>
      <c r="BA5233" s="570"/>
      <c r="BB5233" s="573"/>
      <c r="BC5233" s="574"/>
      <c r="BD5233" s="557">
        <f>IF(AZ5233=0,0,(BB5233/AZ5233)*100)</f>
        <v>0</v>
      </c>
      <c r="BE5233" s="558"/>
      <c r="BF5233" s="561">
        <f>AT5233+AZ5233</f>
        <v>0</v>
      </c>
      <c r="BG5233" s="562"/>
      <c r="BH5233" s="565">
        <f>AV5233+BB5233</f>
        <v>0</v>
      </c>
      <c r="BI5233" s="566"/>
      <c r="BJ5233" s="557">
        <f>IF(BF5233=0,0,(BH5233/BF5233)*100)</f>
        <v>0</v>
      </c>
      <c r="BK5233" s="558"/>
      <c r="BL5233" s="602">
        <f>(AD5233*2)+(AJ5233*2)+(AP5233*3)+BB5233</f>
        <v>0</v>
      </c>
      <c r="BM5233" s="603"/>
      <c r="BN5233" s="604"/>
      <c r="BO5233" s="587">
        <f t="shared" ref="BO5233" si="3547">IF(BQ5233=0,0,50*BP5233/BQ5233)</f>
        <v>0</v>
      </c>
      <c r="BP5233" s="555">
        <f>(BL5233*BS$11)+(N5233*BS$12)+(X5233*BS$13)+(R5233*BS$14)+(V5233*BS$15)+(Z5233*BS$16)</f>
        <v>0</v>
      </c>
      <c r="BQ5233" s="555">
        <f>((AZ5233-BB5233)*BS$18)+((AT5233-AV5233)*BS$17)+(H5233*BS$19)+(P5233*BS$20)</f>
        <v>0</v>
      </c>
      <c r="BR5233" s="65"/>
      <c r="BS5233" s="65"/>
      <c r="BT5233" s="268"/>
    </row>
    <row r="5234" spans="1:72" ht="21.75" hidden="1" customHeight="1" x14ac:dyDescent="0.25">
      <c r="A5234" s="268"/>
      <c r="B5234" s="679"/>
      <c r="C5234" s="690" t="str">
        <f>IF(ROSTER!D$38="","",ROSTER!D$38)</f>
        <v/>
      </c>
      <c r="D5234" s="691"/>
      <c r="E5234" s="668"/>
      <c r="F5234" s="681"/>
      <c r="G5234" s="664"/>
      <c r="H5234" s="585"/>
      <c r="I5234" s="586"/>
      <c r="J5234" s="571"/>
      <c r="K5234" s="572"/>
      <c r="L5234" s="575"/>
      <c r="M5234" s="576"/>
      <c r="N5234" s="581"/>
      <c r="O5234" s="582"/>
      <c r="P5234" s="571"/>
      <c r="Q5234" s="572"/>
      <c r="R5234" s="575"/>
      <c r="S5234" s="576"/>
      <c r="T5234" s="581"/>
      <c r="U5234" s="582"/>
      <c r="V5234" s="585"/>
      <c r="W5234" s="586"/>
      <c r="X5234" s="571"/>
      <c r="Y5234" s="586"/>
      <c r="Z5234" s="571"/>
      <c r="AA5234" s="586"/>
      <c r="AB5234" s="571"/>
      <c r="AC5234" s="572"/>
      <c r="AD5234" s="575"/>
      <c r="AE5234" s="576"/>
      <c r="AF5234" s="577"/>
      <c r="AG5234" s="578"/>
      <c r="AH5234" s="571"/>
      <c r="AI5234" s="572"/>
      <c r="AJ5234" s="575"/>
      <c r="AK5234" s="576"/>
      <c r="AL5234" s="577"/>
      <c r="AM5234" s="578"/>
      <c r="AN5234" s="571"/>
      <c r="AO5234" s="572"/>
      <c r="AP5234" s="575"/>
      <c r="AQ5234" s="576"/>
      <c r="AR5234" s="577"/>
      <c r="AS5234" s="578"/>
      <c r="AT5234" s="627"/>
      <c r="AU5234" s="628"/>
      <c r="AV5234" s="629"/>
      <c r="AW5234" s="630"/>
      <c r="AX5234" s="577"/>
      <c r="AY5234" s="578"/>
      <c r="AZ5234" s="571"/>
      <c r="BA5234" s="572"/>
      <c r="BB5234" s="575"/>
      <c r="BC5234" s="576"/>
      <c r="BD5234" s="577"/>
      <c r="BE5234" s="578"/>
      <c r="BF5234" s="627"/>
      <c r="BG5234" s="628"/>
      <c r="BH5234" s="629"/>
      <c r="BI5234" s="630"/>
      <c r="BJ5234" s="577"/>
      <c r="BK5234" s="578"/>
      <c r="BL5234" s="605"/>
      <c r="BM5234" s="606"/>
      <c r="BN5234" s="607"/>
      <c r="BO5234" s="588"/>
      <c r="BP5234" s="556"/>
      <c r="BQ5234" s="556"/>
      <c r="BR5234" s="65"/>
      <c r="BS5234" s="65"/>
      <c r="BT5234" s="268"/>
    </row>
    <row r="5235" spans="1:72" ht="21.75" hidden="1" customHeight="1" x14ac:dyDescent="0.25">
      <c r="A5235" s="268"/>
      <c r="B5235" s="678" t="str">
        <f>IF(ROSTER!B$40="","",ROSTER!B$40)</f>
        <v/>
      </c>
      <c r="C5235" s="669" t="str">
        <f>IF(ROSTER!C$40="","",ROSTER!C$40)</f>
        <v/>
      </c>
      <c r="D5235" s="670"/>
      <c r="E5235" s="667"/>
      <c r="F5235" s="680">
        <f>IF(E5235="y",1,IF(E5235="S",1,0))</f>
        <v>0</v>
      </c>
      <c r="G5235" s="663">
        <f>IF(E5235="S",1,0)</f>
        <v>0</v>
      </c>
      <c r="H5235" s="583"/>
      <c r="I5235" s="584"/>
      <c r="J5235" s="569"/>
      <c r="K5235" s="570"/>
      <c r="L5235" s="573"/>
      <c r="M5235" s="574"/>
      <c r="N5235" s="579">
        <f>L5235+J5235</f>
        <v>0</v>
      </c>
      <c r="O5235" s="580"/>
      <c r="P5235" s="569"/>
      <c r="Q5235" s="570"/>
      <c r="R5235" s="573"/>
      <c r="S5235" s="574"/>
      <c r="T5235" s="579">
        <f>R5235-P5235</f>
        <v>0</v>
      </c>
      <c r="U5235" s="580"/>
      <c r="V5235" s="583"/>
      <c r="W5235" s="584"/>
      <c r="X5235" s="569"/>
      <c r="Y5235" s="584"/>
      <c r="Z5235" s="569"/>
      <c r="AA5235" s="584"/>
      <c r="AB5235" s="569"/>
      <c r="AC5235" s="570"/>
      <c r="AD5235" s="573"/>
      <c r="AE5235" s="574"/>
      <c r="AF5235" s="557">
        <f>IF(AB5235=0,0,(AD5235/AB5235)*100)</f>
        <v>0</v>
      </c>
      <c r="AG5235" s="558"/>
      <c r="AH5235" s="569"/>
      <c r="AI5235" s="570"/>
      <c r="AJ5235" s="573"/>
      <c r="AK5235" s="574"/>
      <c r="AL5235" s="557">
        <f>IF(AH5235=0,0,(AJ5235/AH5235)*100)</f>
        <v>0</v>
      </c>
      <c r="AM5235" s="558"/>
      <c r="AN5235" s="569"/>
      <c r="AO5235" s="570"/>
      <c r="AP5235" s="573"/>
      <c r="AQ5235" s="574"/>
      <c r="AR5235" s="557">
        <f>IF(AN5235=0,0,(AP5235/AN5235)*100)</f>
        <v>0</v>
      </c>
      <c r="AS5235" s="558"/>
      <c r="AT5235" s="561">
        <f>AB5235+AH5235+AN5235</f>
        <v>0</v>
      </c>
      <c r="AU5235" s="562"/>
      <c r="AV5235" s="565">
        <f>AD5235+AJ5235+AP5235</f>
        <v>0</v>
      </c>
      <c r="AW5235" s="566"/>
      <c r="AX5235" s="557">
        <f>IF(AT5235=0,0,(AV5235/AT5235)*100)</f>
        <v>0</v>
      </c>
      <c r="AY5235" s="558"/>
      <c r="AZ5235" s="569"/>
      <c r="BA5235" s="570"/>
      <c r="BB5235" s="573"/>
      <c r="BC5235" s="574"/>
      <c r="BD5235" s="557">
        <f>IF(AZ5235=0,0,(BB5235/AZ5235)*100)</f>
        <v>0</v>
      </c>
      <c r="BE5235" s="558"/>
      <c r="BF5235" s="561">
        <f>AT5235+AZ5235</f>
        <v>0</v>
      </c>
      <c r="BG5235" s="562"/>
      <c r="BH5235" s="565">
        <f>AV5235+BB5235</f>
        <v>0</v>
      </c>
      <c r="BI5235" s="566"/>
      <c r="BJ5235" s="557">
        <f>IF(BF5235=0,0,(BH5235/BF5235)*100)</f>
        <v>0</v>
      </c>
      <c r="BK5235" s="558"/>
      <c r="BL5235" s="602">
        <f>(AD5235*2)+(AJ5235*2)+(AP5235*3)+BB5235</f>
        <v>0</v>
      </c>
      <c r="BM5235" s="603"/>
      <c r="BN5235" s="604"/>
      <c r="BO5235" s="587">
        <f t="shared" ref="BO5235" si="3548">IF(BQ5235=0,0,50*BP5235/BQ5235)</f>
        <v>0</v>
      </c>
      <c r="BP5235" s="555">
        <f>(BL5235*BS$11)+(N5235*BS$12)+(X5235*BS$13)+(R5235*BS$14)+(V5235*BS$15)+(Z5235*BS$16)</f>
        <v>0</v>
      </c>
      <c r="BQ5235" s="555">
        <f>((AZ5235-BB5235)*BS$18)+((AT5235-AV5235)*BS$17)+(H5235*BS$19)+(P5235*BS$20)</f>
        <v>0</v>
      </c>
      <c r="BR5235" s="65"/>
      <c r="BS5235" s="65"/>
      <c r="BT5235" s="268"/>
    </row>
    <row r="5236" spans="1:72" ht="21.75" hidden="1" customHeight="1" x14ac:dyDescent="0.25">
      <c r="A5236" s="268"/>
      <c r="B5236" s="679"/>
      <c r="C5236" s="690" t="str">
        <f>IF(ROSTER!D$40="","",ROSTER!D$40)</f>
        <v/>
      </c>
      <c r="D5236" s="691"/>
      <c r="E5236" s="668"/>
      <c r="F5236" s="681"/>
      <c r="G5236" s="664"/>
      <c r="H5236" s="585"/>
      <c r="I5236" s="586"/>
      <c r="J5236" s="571"/>
      <c r="K5236" s="572"/>
      <c r="L5236" s="575"/>
      <c r="M5236" s="576"/>
      <c r="N5236" s="581"/>
      <c r="O5236" s="582"/>
      <c r="P5236" s="571"/>
      <c r="Q5236" s="572"/>
      <c r="R5236" s="575"/>
      <c r="S5236" s="576"/>
      <c r="T5236" s="581"/>
      <c r="U5236" s="582"/>
      <c r="V5236" s="585"/>
      <c r="W5236" s="586"/>
      <c r="X5236" s="571"/>
      <c r="Y5236" s="586"/>
      <c r="Z5236" s="571"/>
      <c r="AA5236" s="586"/>
      <c r="AB5236" s="571"/>
      <c r="AC5236" s="572"/>
      <c r="AD5236" s="575"/>
      <c r="AE5236" s="576"/>
      <c r="AF5236" s="577"/>
      <c r="AG5236" s="578"/>
      <c r="AH5236" s="571"/>
      <c r="AI5236" s="572"/>
      <c r="AJ5236" s="575"/>
      <c r="AK5236" s="576"/>
      <c r="AL5236" s="577"/>
      <c r="AM5236" s="578"/>
      <c r="AN5236" s="571"/>
      <c r="AO5236" s="572"/>
      <c r="AP5236" s="575"/>
      <c r="AQ5236" s="576"/>
      <c r="AR5236" s="577"/>
      <c r="AS5236" s="578"/>
      <c r="AT5236" s="627"/>
      <c r="AU5236" s="628"/>
      <c r="AV5236" s="629"/>
      <c r="AW5236" s="630"/>
      <c r="AX5236" s="577"/>
      <c r="AY5236" s="578"/>
      <c r="AZ5236" s="571"/>
      <c r="BA5236" s="572"/>
      <c r="BB5236" s="575"/>
      <c r="BC5236" s="576"/>
      <c r="BD5236" s="577"/>
      <c r="BE5236" s="578"/>
      <c r="BF5236" s="627"/>
      <c r="BG5236" s="628"/>
      <c r="BH5236" s="629"/>
      <c r="BI5236" s="630"/>
      <c r="BJ5236" s="577"/>
      <c r="BK5236" s="578"/>
      <c r="BL5236" s="605"/>
      <c r="BM5236" s="606"/>
      <c r="BN5236" s="607"/>
      <c r="BO5236" s="588"/>
      <c r="BP5236" s="556"/>
      <c r="BQ5236" s="556"/>
      <c r="BR5236" s="65"/>
      <c r="BS5236" s="65"/>
      <c r="BT5236" s="268"/>
    </row>
    <row r="5237" spans="1:72" ht="21.75" hidden="1" customHeight="1" x14ac:dyDescent="0.25">
      <c r="A5237" s="268"/>
      <c r="B5237" s="678" t="str">
        <f>IF(ROSTER!B$42="","",ROSTER!B$42)</f>
        <v/>
      </c>
      <c r="C5237" s="669" t="str">
        <f>IF(ROSTER!C$42="","",ROSTER!C$42)</f>
        <v/>
      </c>
      <c r="D5237" s="670"/>
      <c r="E5237" s="667"/>
      <c r="F5237" s="680">
        <f>IF(E5237="y",1,IF(E5237="S",1,0))</f>
        <v>0</v>
      </c>
      <c r="G5237" s="663">
        <f>IF(E5237="S",1,0)</f>
        <v>0</v>
      </c>
      <c r="H5237" s="583"/>
      <c r="I5237" s="584"/>
      <c r="J5237" s="569"/>
      <c r="K5237" s="570"/>
      <c r="L5237" s="573"/>
      <c r="M5237" s="574"/>
      <c r="N5237" s="579">
        <f>L5237+J5237</f>
        <v>0</v>
      </c>
      <c r="O5237" s="580"/>
      <c r="P5237" s="569"/>
      <c r="Q5237" s="570"/>
      <c r="R5237" s="573"/>
      <c r="S5237" s="574"/>
      <c r="T5237" s="579">
        <f>R5237-P5237</f>
        <v>0</v>
      </c>
      <c r="U5237" s="580"/>
      <c r="V5237" s="583"/>
      <c r="W5237" s="584"/>
      <c r="X5237" s="569"/>
      <c r="Y5237" s="584"/>
      <c r="Z5237" s="569"/>
      <c r="AA5237" s="584"/>
      <c r="AB5237" s="569"/>
      <c r="AC5237" s="570"/>
      <c r="AD5237" s="573"/>
      <c r="AE5237" s="574"/>
      <c r="AF5237" s="557">
        <f>IF(AB5237=0,0,(AD5237/AB5237)*100)</f>
        <v>0</v>
      </c>
      <c r="AG5237" s="558"/>
      <c r="AH5237" s="569"/>
      <c r="AI5237" s="570"/>
      <c r="AJ5237" s="573"/>
      <c r="AK5237" s="574"/>
      <c r="AL5237" s="557">
        <f>IF(AH5237=0,0,(AJ5237/AH5237)*100)</f>
        <v>0</v>
      </c>
      <c r="AM5237" s="558"/>
      <c r="AN5237" s="569"/>
      <c r="AO5237" s="570"/>
      <c r="AP5237" s="573"/>
      <c r="AQ5237" s="574"/>
      <c r="AR5237" s="557">
        <f>IF(AN5237=0,0,(AP5237/AN5237)*100)</f>
        <v>0</v>
      </c>
      <c r="AS5237" s="558"/>
      <c r="AT5237" s="561">
        <f>AB5237+AH5237+AN5237</f>
        <v>0</v>
      </c>
      <c r="AU5237" s="562"/>
      <c r="AV5237" s="565">
        <f>AD5237+AJ5237+AP5237</f>
        <v>0</v>
      </c>
      <c r="AW5237" s="566"/>
      <c r="AX5237" s="557">
        <f>IF(AT5237=0,0,(AV5237/AT5237)*100)</f>
        <v>0</v>
      </c>
      <c r="AY5237" s="558"/>
      <c r="AZ5237" s="569"/>
      <c r="BA5237" s="570"/>
      <c r="BB5237" s="573"/>
      <c r="BC5237" s="574"/>
      <c r="BD5237" s="557">
        <f>IF(AZ5237=0,0,(BB5237/AZ5237)*100)</f>
        <v>0</v>
      </c>
      <c r="BE5237" s="558"/>
      <c r="BF5237" s="561">
        <f>AT5237+AZ5237</f>
        <v>0</v>
      </c>
      <c r="BG5237" s="562"/>
      <c r="BH5237" s="565">
        <f>AV5237+BB5237</f>
        <v>0</v>
      </c>
      <c r="BI5237" s="566"/>
      <c r="BJ5237" s="557">
        <f>IF(BF5237=0,0,(BH5237/BF5237)*100)</f>
        <v>0</v>
      </c>
      <c r="BK5237" s="558"/>
      <c r="BL5237" s="602">
        <f>(AD5237*2)+(AJ5237*2)+(AP5237*3)+BB5237</f>
        <v>0</v>
      </c>
      <c r="BM5237" s="603"/>
      <c r="BN5237" s="604"/>
      <c r="BO5237" s="587">
        <f t="shared" ref="BO5237" si="3549">IF(BQ5237=0,0,50*BP5237/BQ5237)</f>
        <v>0</v>
      </c>
      <c r="BP5237" s="555">
        <f>(BL5237*BS$11)+(N5237*BS$12)+(X5237*BS$13)+(R5237*BS$14)+(V5237*BS$15)+(Z5237*BS$16)</f>
        <v>0</v>
      </c>
      <c r="BQ5237" s="555">
        <f>((AZ5237-BB5237)*BS$18)+((AT5237-AV5237)*BS$17)+(H5237*BS$19)+(P5237*BS$20)</f>
        <v>0</v>
      </c>
      <c r="BR5237" s="65"/>
      <c r="BS5237" s="65"/>
      <c r="BT5237" s="268"/>
    </row>
    <row r="5238" spans="1:72" ht="21.75" hidden="1" customHeight="1" x14ac:dyDescent="0.25">
      <c r="A5238" s="268"/>
      <c r="B5238" s="679"/>
      <c r="C5238" s="690" t="str">
        <f>IF(ROSTER!D$42="","",ROSTER!D$42)</f>
        <v/>
      </c>
      <c r="D5238" s="691"/>
      <c r="E5238" s="668"/>
      <c r="F5238" s="681"/>
      <c r="G5238" s="664"/>
      <c r="H5238" s="585"/>
      <c r="I5238" s="586"/>
      <c r="J5238" s="571"/>
      <c r="K5238" s="572"/>
      <c r="L5238" s="575"/>
      <c r="M5238" s="576"/>
      <c r="N5238" s="581"/>
      <c r="O5238" s="582"/>
      <c r="P5238" s="571"/>
      <c r="Q5238" s="572"/>
      <c r="R5238" s="575"/>
      <c r="S5238" s="576"/>
      <c r="T5238" s="581"/>
      <c r="U5238" s="582"/>
      <c r="V5238" s="585"/>
      <c r="W5238" s="586"/>
      <c r="X5238" s="571"/>
      <c r="Y5238" s="586"/>
      <c r="Z5238" s="571"/>
      <c r="AA5238" s="586"/>
      <c r="AB5238" s="571"/>
      <c r="AC5238" s="572"/>
      <c r="AD5238" s="575"/>
      <c r="AE5238" s="576"/>
      <c r="AF5238" s="577"/>
      <c r="AG5238" s="578"/>
      <c r="AH5238" s="571"/>
      <c r="AI5238" s="572"/>
      <c r="AJ5238" s="575"/>
      <c r="AK5238" s="576"/>
      <c r="AL5238" s="577"/>
      <c r="AM5238" s="578"/>
      <c r="AN5238" s="571"/>
      <c r="AO5238" s="572"/>
      <c r="AP5238" s="575"/>
      <c r="AQ5238" s="576"/>
      <c r="AR5238" s="577"/>
      <c r="AS5238" s="578"/>
      <c r="AT5238" s="627"/>
      <c r="AU5238" s="628"/>
      <c r="AV5238" s="629"/>
      <c r="AW5238" s="630"/>
      <c r="AX5238" s="577"/>
      <c r="AY5238" s="578"/>
      <c r="AZ5238" s="571"/>
      <c r="BA5238" s="572"/>
      <c r="BB5238" s="575"/>
      <c r="BC5238" s="576"/>
      <c r="BD5238" s="577"/>
      <c r="BE5238" s="578"/>
      <c r="BF5238" s="627"/>
      <c r="BG5238" s="628"/>
      <c r="BH5238" s="629"/>
      <c r="BI5238" s="630"/>
      <c r="BJ5238" s="577"/>
      <c r="BK5238" s="578"/>
      <c r="BL5238" s="605"/>
      <c r="BM5238" s="606"/>
      <c r="BN5238" s="607"/>
      <c r="BO5238" s="588"/>
      <c r="BP5238" s="556"/>
      <c r="BQ5238" s="556"/>
      <c r="BR5238" s="65"/>
      <c r="BS5238" s="65"/>
      <c r="BT5238" s="268"/>
    </row>
    <row r="5239" spans="1:72" ht="21.75" hidden="1" customHeight="1" x14ac:dyDescent="0.25">
      <c r="A5239" s="268"/>
      <c r="B5239" s="678" t="str">
        <f>IF(ROSTER!B$44="","",ROSTER!B$44)</f>
        <v/>
      </c>
      <c r="C5239" s="669" t="str">
        <f>IF(ROSTER!C$44="","",ROSTER!C$44)</f>
        <v/>
      </c>
      <c r="D5239" s="670"/>
      <c r="E5239" s="667"/>
      <c r="F5239" s="680">
        <f>IF(E5239="y",1,IF(E5239="S",1,0))</f>
        <v>0</v>
      </c>
      <c r="G5239" s="663">
        <f>IF(E5239="S",1,0)</f>
        <v>0</v>
      </c>
      <c r="H5239" s="583"/>
      <c r="I5239" s="584"/>
      <c r="J5239" s="569"/>
      <c r="K5239" s="570"/>
      <c r="L5239" s="573"/>
      <c r="M5239" s="574"/>
      <c r="N5239" s="579">
        <f>L5239+J5239</f>
        <v>0</v>
      </c>
      <c r="O5239" s="580"/>
      <c r="P5239" s="569"/>
      <c r="Q5239" s="570"/>
      <c r="R5239" s="573"/>
      <c r="S5239" s="574"/>
      <c r="T5239" s="579">
        <f>R5239-P5239</f>
        <v>0</v>
      </c>
      <c r="U5239" s="580"/>
      <c r="V5239" s="583"/>
      <c r="W5239" s="584"/>
      <c r="X5239" s="569"/>
      <c r="Y5239" s="584"/>
      <c r="Z5239" s="569"/>
      <c r="AA5239" s="584"/>
      <c r="AB5239" s="569"/>
      <c r="AC5239" s="570"/>
      <c r="AD5239" s="573"/>
      <c r="AE5239" s="574"/>
      <c r="AF5239" s="557">
        <f>IF(AB5239=0,0,(AD5239/AB5239)*100)</f>
        <v>0</v>
      </c>
      <c r="AG5239" s="558"/>
      <c r="AH5239" s="569"/>
      <c r="AI5239" s="570"/>
      <c r="AJ5239" s="573"/>
      <c r="AK5239" s="574"/>
      <c r="AL5239" s="557">
        <f>IF(AH5239=0,0,(AJ5239/AH5239)*100)</f>
        <v>0</v>
      </c>
      <c r="AM5239" s="558"/>
      <c r="AN5239" s="569"/>
      <c r="AO5239" s="570"/>
      <c r="AP5239" s="573"/>
      <c r="AQ5239" s="574"/>
      <c r="AR5239" s="557">
        <f>IF(AN5239=0,0,(AP5239/AN5239)*100)</f>
        <v>0</v>
      </c>
      <c r="AS5239" s="558"/>
      <c r="AT5239" s="561">
        <f>AB5239+AH5239+AN5239</f>
        <v>0</v>
      </c>
      <c r="AU5239" s="562"/>
      <c r="AV5239" s="565">
        <f>AD5239+AJ5239+AP5239</f>
        <v>0</v>
      </c>
      <c r="AW5239" s="566"/>
      <c r="AX5239" s="557">
        <f>IF(AT5239=0,0,(AV5239/AT5239)*100)</f>
        <v>0</v>
      </c>
      <c r="AY5239" s="558"/>
      <c r="AZ5239" s="569"/>
      <c r="BA5239" s="570"/>
      <c r="BB5239" s="573"/>
      <c r="BC5239" s="574"/>
      <c r="BD5239" s="557">
        <f>IF(AZ5239=0,0,(BB5239/AZ5239)*100)</f>
        <v>0</v>
      </c>
      <c r="BE5239" s="558"/>
      <c r="BF5239" s="561">
        <f>AT5239+AZ5239</f>
        <v>0</v>
      </c>
      <c r="BG5239" s="562"/>
      <c r="BH5239" s="565">
        <f>AV5239+BB5239</f>
        <v>0</v>
      </c>
      <c r="BI5239" s="566"/>
      <c r="BJ5239" s="557">
        <f>IF(BF5239=0,0,(BH5239/BF5239)*100)</f>
        <v>0</v>
      </c>
      <c r="BK5239" s="558"/>
      <c r="BL5239" s="602">
        <f>(AD5239*2)+(AJ5239*2)+(AP5239*3)+BB5239</f>
        <v>0</v>
      </c>
      <c r="BM5239" s="603"/>
      <c r="BN5239" s="604"/>
      <c r="BO5239" s="587">
        <f t="shared" ref="BO5239" si="3550">IF(BQ5239=0,0,50*BP5239/BQ5239)</f>
        <v>0</v>
      </c>
      <c r="BP5239" s="555">
        <f>(BL5239*BS$11)+(N5239*BS$12)+(X5239*BS$13)+(R5239*BS$14)+(V5239*BS$15)+(Z5239*BS$16)</f>
        <v>0</v>
      </c>
      <c r="BQ5239" s="555">
        <f>((AZ5239-BB5239)*BS$18)+((AT5239-AV5239)*BS$17)+(H5239*BS$19)+(P5239*BS$20)</f>
        <v>0</v>
      </c>
      <c r="BR5239" s="65"/>
      <c r="BS5239" s="65"/>
      <c r="BT5239" s="268"/>
    </row>
    <row r="5240" spans="1:72" ht="21.75" hidden="1" customHeight="1" x14ac:dyDescent="0.25">
      <c r="A5240" s="268"/>
      <c r="B5240" s="679"/>
      <c r="C5240" s="690" t="str">
        <f>IF(ROSTER!D$44="","",ROSTER!D$44)</f>
        <v/>
      </c>
      <c r="D5240" s="691"/>
      <c r="E5240" s="668"/>
      <c r="F5240" s="681"/>
      <c r="G5240" s="664"/>
      <c r="H5240" s="585"/>
      <c r="I5240" s="586"/>
      <c r="J5240" s="571"/>
      <c r="K5240" s="572"/>
      <c r="L5240" s="575"/>
      <c r="M5240" s="576"/>
      <c r="N5240" s="581"/>
      <c r="O5240" s="582"/>
      <c r="P5240" s="571"/>
      <c r="Q5240" s="572"/>
      <c r="R5240" s="575"/>
      <c r="S5240" s="576"/>
      <c r="T5240" s="581"/>
      <c r="U5240" s="582"/>
      <c r="V5240" s="585"/>
      <c r="W5240" s="586"/>
      <c r="X5240" s="571"/>
      <c r="Y5240" s="586"/>
      <c r="Z5240" s="571"/>
      <c r="AA5240" s="586"/>
      <c r="AB5240" s="571"/>
      <c r="AC5240" s="572"/>
      <c r="AD5240" s="575"/>
      <c r="AE5240" s="576"/>
      <c r="AF5240" s="577"/>
      <c r="AG5240" s="578"/>
      <c r="AH5240" s="571"/>
      <c r="AI5240" s="572"/>
      <c r="AJ5240" s="575"/>
      <c r="AK5240" s="576"/>
      <c r="AL5240" s="577"/>
      <c r="AM5240" s="578"/>
      <c r="AN5240" s="571"/>
      <c r="AO5240" s="572"/>
      <c r="AP5240" s="575"/>
      <c r="AQ5240" s="576"/>
      <c r="AR5240" s="577"/>
      <c r="AS5240" s="578"/>
      <c r="AT5240" s="627"/>
      <c r="AU5240" s="628"/>
      <c r="AV5240" s="629"/>
      <c r="AW5240" s="630"/>
      <c r="AX5240" s="577"/>
      <c r="AY5240" s="578"/>
      <c r="AZ5240" s="571"/>
      <c r="BA5240" s="572"/>
      <c r="BB5240" s="575"/>
      <c r="BC5240" s="576"/>
      <c r="BD5240" s="577"/>
      <c r="BE5240" s="578"/>
      <c r="BF5240" s="627"/>
      <c r="BG5240" s="628"/>
      <c r="BH5240" s="629"/>
      <c r="BI5240" s="630"/>
      <c r="BJ5240" s="577"/>
      <c r="BK5240" s="578"/>
      <c r="BL5240" s="605"/>
      <c r="BM5240" s="606"/>
      <c r="BN5240" s="607"/>
      <c r="BO5240" s="588"/>
      <c r="BP5240" s="556"/>
      <c r="BQ5240" s="556"/>
      <c r="BR5240" s="65"/>
      <c r="BS5240" s="65"/>
      <c r="BT5240" s="268"/>
    </row>
    <row r="5241" spans="1:72" ht="21.75" hidden="1" customHeight="1" x14ac:dyDescent="0.25">
      <c r="A5241" s="268"/>
      <c r="B5241" s="678" t="str">
        <f>IF(ROSTER!B$46="","",ROSTER!B$46)</f>
        <v/>
      </c>
      <c r="C5241" s="669" t="str">
        <f>IF(ROSTER!C$46="","",ROSTER!C$46)</f>
        <v/>
      </c>
      <c r="D5241" s="670"/>
      <c r="E5241" s="667"/>
      <c r="F5241" s="680">
        <f>IF(E5241="y",1,IF(E5241="S",1,0))</f>
        <v>0</v>
      </c>
      <c r="G5241" s="663">
        <f>IF(E5241="S",1,0)</f>
        <v>0</v>
      </c>
      <c r="H5241" s="583"/>
      <c r="I5241" s="584"/>
      <c r="J5241" s="569"/>
      <c r="K5241" s="570"/>
      <c r="L5241" s="573"/>
      <c r="M5241" s="574"/>
      <c r="N5241" s="579">
        <f>L5241+J5241</f>
        <v>0</v>
      </c>
      <c r="O5241" s="580"/>
      <c r="P5241" s="569"/>
      <c r="Q5241" s="570"/>
      <c r="R5241" s="573"/>
      <c r="S5241" s="574"/>
      <c r="T5241" s="579">
        <f>R5241-P5241</f>
        <v>0</v>
      </c>
      <c r="U5241" s="580"/>
      <c r="V5241" s="583"/>
      <c r="W5241" s="584"/>
      <c r="X5241" s="569"/>
      <c r="Y5241" s="584"/>
      <c r="Z5241" s="569"/>
      <c r="AA5241" s="584"/>
      <c r="AB5241" s="569"/>
      <c r="AC5241" s="570"/>
      <c r="AD5241" s="573"/>
      <c r="AE5241" s="574"/>
      <c r="AF5241" s="557">
        <f>IF(AB5241=0,0,(AD5241/AB5241)*100)</f>
        <v>0</v>
      </c>
      <c r="AG5241" s="558"/>
      <c r="AH5241" s="569"/>
      <c r="AI5241" s="570"/>
      <c r="AJ5241" s="573"/>
      <c r="AK5241" s="574"/>
      <c r="AL5241" s="557">
        <f>IF(AH5241=0,0,(AJ5241/AH5241)*100)</f>
        <v>0</v>
      </c>
      <c r="AM5241" s="558"/>
      <c r="AN5241" s="569"/>
      <c r="AO5241" s="570"/>
      <c r="AP5241" s="573"/>
      <c r="AQ5241" s="574"/>
      <c r="AR5241" s="557">
        <f>IF(AN5241=0,0,(AP5241/AN5241)*100)</f>
        <v>0</v>
      </c>
      <c r="AS5241" s="558"/>
      <c r="AT5241" s="561">
        <f>AB5241+AH5241+AN5241</f>
        <v>0</v>
      </c>
      <c r="AU5241" s="562"/>
      <c r="AV5241" s="565">
        <f>AD5241+AJ5241+AP5241</f>
        <v>0</v>
      </c>
      <c r="AW5241" s="566"/>
      <c r="AX5241" s="557">
        <f>IF(AT5241=0,0,(AV5241/AT5241)*100)</f>
        <v>0</v>
      </c>
      <c r="AY5241" s="558"/>
      <c r="AZ5241" s="569"/>
      <c r="BA5241" s="570"/>
      <c r="BB5241" s="573"/>
      <c r="BC5241" s="574"/>
      <c r="BD5241" s="557">
        <f>IF(AZ5241=0,0,(BB5241/AZ5241)*100)</f>
        <v>0</v>
      </c>
      <c r="BE5241" s="558"/>
      <c r="BF5241" s="561">
        <f>AT5241+AZ5241</f>
        <v>0</v>
      </c>
      <c r="BG5241" s="562"/>
      <c r="BH5241" s="565">
        <f>AV5241+BB5241</f>
        <v>0</v>
      </c>
      <c r="BI5241" s="566"/>
      <c r="BJ5241" s="557">
        <f>IF(BF5241=0,0,(BH5241/BF5241)*100)</f>
        <v>0</v>
      </c>
      <c r="BK5241" s="558"/>
      <c r="BL5241" s="602">
        <f>(AD5241*2)+(AJ5241*2)+(AP5241*3)+BB5241</f>
        <v>0</v>
      </c>
      <c r="BM5241" s="603"/>
      <c r="BN5241" s="604"/>
      <c r="BO5241" s="587">
        <f t="shared" ref="BO5241" si="3551">IF(BQ5241=0,0,50*BP5241/BQ5241)</f>
        <v>0</v>
      </c>
      <c r="BP5241" s="634">
        <f>(BL5241*BS$11)+(N5241*BS$12)+(X5241*BS$13)+(R5241*BS$14)+(V5241*BS$15)+(Z5241*BS$16)</f>
        <v>0</v>
      </c>
      <c r="BQ5241" s="555">
        <f>((AZ5241-BB5241)*BS$18)+((AT5241-AV5241)*BS$17)+(H5241*BS$19)+(P5241*BS$20)</f>
        <v>0</v>
      </c>
      <c r="BR5241" s="65"/>
      <c r="BS5241" s="65"/>
      <c r="BT5241" s="268"/>
    </row>
    <row r="5242" spans="1:72" ht="22.5" hidden="1" customHeight="1" thickBot="1" x14ac:dyDescent="0.3">
      <c r="A5242" s="268"/>
      <c r="B5242" s="679"/>
      <c r="C5242" s="690" t="str">
        <f>IF(ROSTER!D$46="","",ROSTER!D$46)</f>
        <v/>
      </c>
      <c r="D5242" s="691"/>
      <c r="E5242" s="668"/>
      <c r="F5242" s="681"/>
      <c r="G5242" s="664"/>
      <c r="H5242" s="585"/>
      <c r="I5242" s="586"/>
      <c r="J5242" s="571"/>
      <c r="K5242" s="572"/>
      <c r="L5242" s="575"/>
      <c r="M5242" s="576"/>
      <c r="N5242" s="649"/>
      <c r="O5242" s="650"/>
      <c r="P5242" s="571"/>
      <c r="Q5242" s="572"/>
      <c r="R5242" s="575"/>
      <c r="S5242" s="576"/>
      <c r="T5242" s="581"/>
      <c r="U5242" s="582"/>
      <c r="V5242" s="585"/>
      <c r="W5242" s="586"/>
      <c r="X5242" s="571"/>
      <c r="Y5242" s="586"/>
      <c r="Z5242" s="571"/>
      <c r="AA5242" s="586"/>
      <c r="AB5242" s="571"/>
      <c r="AC5242" s="572"/>
      <c r="AD5242" s="575"/>
      <c r="AE5242" s="576"/>
      <c r="AF5242" s="559"/>
      <c r="AG5242" s="560"/>
      <c r="AH5242" s="571"/>
      <c r="AI5242" s="572"/>
      <c r="AJ5242" s="575"/>
      <c r="AK5242" s="576"/>
      <c r="AL5242" s="559"/>
      <c r="AM5242" s="560"/>
      <c r="AN5242" s="571"/>
      <c r="AO5242" s="572"/>
      <c r="AP5242" s="575"/>
      <c r="AQ5242" s="576"/>
      <c r="AR5242" s="559"/>
      <c r="AS5242" s="560"/>
      <c r="AT5242" s="563"/>
      <c r="AU5242" s="564"/>
      <c r="AV5242" s="567"/>
      <c r="AW5242" s="568"/>
      <c r="AX5242" s="559"/>
      <c r="AY5242" s="560"/>
      <c r="AZ5242" s="571"/>
      <c r="BA5242" s="572"/>
      <c r="BB5242" s="575"/>
      <c r="BC5242" s="576"/>
      <c r="BD5242" s="559"/>
      <c r="BE5242" s="560"/>
      <c r="BF5242" s="563"/>
      <c r="BG5242" s="564"/>
      <c r="BH5242" s="567"/>
      <c r="BI5242" s="568"/>
      <c r="BJ5242" s="559"/>
      <c r="BK5242" s="560"/>
      <c r="BL5242" s="631"/>
      <c r="BM5242" s="632"/>
      <c r="BN5242" s="633"/>
      <c r="BO5242" s="609"/>
      <c r="BP5242" s="635"/>
      <c r="BQ5242" s="556"/>
      <c r="BR5242" s="65"/>
      <c r="BS5242" s="65"/>
      <c r="BT5242" s="268"/>
    </row>
    <row r="5243" spans="1:72" s="79" customFormat="1" ht="33.4" hidden="1" customHeight="1" x14ac:dyDescent="0.45">
      <c r="A5243" s="278"/>
      <c r="B5243" s="671"/>
      <c r="C5243" s="611"/>
      <c r="D5243" s="611" t="s">
        <v>10</v>
      </c>
      <c r="E5243" s="612"/>
      <c r="F5243" s="78"/>
      <c r="G5243" s="78"/>
      <c r="H5243" s="547">
        <f>SUM(H5203:I5242)</f>
        <v>0</v>
      </c>
      <c r="I5243" s="548"/>
      <c r="J5243" s="547">
        <f>SUM(J5203:K5242)</f>
        <v>0</v>
      </c>
      <c r="K5243" s="548"/>
      <c r="L5243" s="551">
        <f>SUM(L5203:M5242)</f>
        <v>0</v>
      </c>
      <c r="M5243" s="636"/>
      <c r="N5243" s="533">
        <f>L5243+J5243</f>
        <v>0</v>
      </c>
      <c r="O5243" s="534"/>
      <c r="P5243" s="551">
        <f>SUM(P5203:Q5242)</f>
        <v>0</v>
      </c>
      <c r="Q5243" s="548"/>
      <c r="R5243" s="551">
        <f>SUM(R5203:S5242)</f>
        <v>0</v>
      </c>
      <c r="S5243" s="636"/>
      <c r="T5243" s="533">
        <f>R5243-P5243</f>
        <v>0</v>
      </c>
      <c r="U5243" s="534"/>
      <c r="V5243" s="551">
        <f>SUM(V5203:W5242)</f>
        <v>0</v>
      </c>
      <c r="W5243" s="636"/>
      <c r="X5243" s="547">
        <f>SUM(X5203:Y5242)</f>
        <v>0</v>
      </c>
      <c r="Y5243" s="534"/>
      <c r="Z5243" s="547">
        <f>SUM(Z5203:AA5242)</f>
        <v>0</v>
      </c>
      <c r="AA5243" s="534"/>
      <c r="AB5243" s="636">
        <f>SUM(AB5203:AC5242)</f>
        <v>0</v>
      </c>
      <c r="AC5243" s="548"/>
      <c r="AD5243" s="551">
        <f>SUM(AD5203:AE5242)</f>
        <v>0</v>
      </c>
      <c r="AE5243" s="636"/>
      <c r="AF5243" s="533">
        <f>IF(AB5243=0,0,(AD5243/AB5243)*100)</f>
        <v>0</v>
      </c>
      <c r="AG5243" s="534"/>
      <c r="AH5243" s="551">
        <f>SUM(AH5203:AI5242)</f>
        <v>0</v>
      </c>
      <c r="AI5243" s="548"/>
      <c r="AJ5243" s="551">
        <f>SUM(AJ5203:AK5242)</f>
        <v>0</v>
      </c>
      <c r="AK5243" s="636"/>
      <c r="AL5243" s="533">
        <f>IF(AH5243=0,0,(AJ5243/AH5243)*100)</f>
        <v>0</v>
      </c>
      <c r="AM5243" s="534"/>
      <c r="AN5243" s="551">
        <f>SUM(AN5203:AO5242)</f>
        <v>0</v>
      </c>
      <c r="AO5243" s="548"/>
      <c r="AP5243" s="551">
        <f>SUM(AP5203:AQ5242)</f>
        <v>0</v>
      </c>
      <c r="AQ5243" s="636"/>
      <c r="AR5243" s="533">
        <f>IF(AN5243=0,0,(AP5243/AN5243)*100)</f>
        <v>0</v>
      </c>
      <c r="AS5243" s="534"/>
      <c r="AT5243" s="547">
        <f>AB5243+AH5243+AN5243</f>
        <v>0</v>
      </c>
      <c r="AU5243" s="548"/>
      <c r="AV5243" s="551">
        <f>AD5243+AJ5243+AP5243</f>
        <v>0</v>
      </c>
      <c r="AW5243" s="552"/>
      <c r="AX5243" s="533">
        <f>IF(AT5243=0,0,(AV5243/AT5243)*100)</f>
        <v>0</v>
      </c>
      <c r="AY5243" s="534"/>
      <c r="AZ5243" s="551">
        <f>SUM(AZ5203:BA5242)</f>
        <v>0</v>
      </c>
      <c r="BA5243" s="548"/>
      <c r="BB5243" s="551">
        <f>SUM(BB5203:BC5242)</f>
        <v>0</v>
      </c>
      <c r="BC5243" s="636"/>
      <c r="BD5243" s="533">
        <f>IF(AZ5243=0,0,(BB5243/AZ5243)*100)</f>
        <v>0</v>
      </c>
      <c r="BE5243" s="534"/>
      <c r="BF5243" s="547">
        <f>AT5243+AZ5243</f>
        <v>0</v>
      </c>
      <c r="BG5243" s="548"/>
      <c r="BH5243" s="551">
        <f>AV5243+BB5243</f>
        <v>0</v>
      </c>
      <c r="BI5243" s="552"/>
      <c r="BJ5243" s="533">
        <f>IF(BF5243=0,0,(BH5243/BF5243)*100)</f>
        <v>0</v>
      </c>
      <c r="BK5243" s="619"/>
      <c r="BL5243" s="621">
        <f>SUM(BL5203:BN5242)</f>
        <v>0</v>
      </c>
      <c r="BM5243" s="622"/>
      <c r="BN5243" s="623"/>
      <c r="BO5243" s="610">
        <f>SUM(BO5203:BO5242)</f>
        <v>0</v>
      </c>
      <c r="BP5243" s="709">
        <f>(BL5243*BS$11)+(N5243*BS$12)+(X5243*BS$13)+(R5243*BS$14)+(V5243*BS$15)+(Z5243*BS$16)</f>
        <v>0</v>
      </c>
      <c r="BQ5243" s="638">
        <f>((AZ5243-BB5243)*BS$18)+((AT5243-AV5243)*BS$17)+(H5243*BS$19)+(P5243*BS$20)</f>
        <v>0</v>
      </c>
      <c r="BR5243" s="77"/>
      <c r="BS5243" s="77"/>
      <c r="BT5243" s="278"/>
    </row>
    <row r="5244" spans="1:72" s="79" customFormat="1" ht="33.950000000000003" hidden="1" customHeight="1" thickBot="1" x14ac:dyDescent="0.5">
      <c r="A5244" s="278"/>
      <c r="B5244" s="672"/>
      <c r="C5244" s="673"/>
      <c r="D5244" s="673"/>
      <c r="E5244" s="721"/>
      <c r="F5244" s="80"/>
      <c r="G5244" s="80"/>
      <c r="H5244" s="549"/>
      <c r="I5244" s="550"/>
      <c r="J5244" s="549"/>
      <c r="K5244" s="550"/>
      <c r="L5244" s="553"/>
      <c r="M5244" s="637"/>
      <c r="N5244" s="535"/>
      <c r="O5244" s="536"/>
      <c r="P5244" s="553"/>
      <c r="Q5244" s="550"/>
      <c r="R5244" s="553"/>
      <c r="S5244" s="637"/>
      <c r="T5244" s="535"/>
      <c r="U5244" s="536"/>
      <c r="V5244" s="553"/>
      <c r="W5244" s="637"/>
      <c r="X5244" s="549"/>
      <c r="Y5244" s="536"/>
      <c r="Z5244" s="549"/>
      <c r="AA5244" s="536"/>
      <c r="AB5244" s="637"/>
      <c r="AC5244" s="550"/>
      <c r="AD5244" s="553"/>
      <c r="AE5244" s="637"/>
      <c r="AF5244" s="535"/>
      <c r="AG5244" s="536"/>
      <c r="AH5244" s="553"/>
      <c r="AI5244" s="550"/>
      <c r="AJ5244" s="553"/>
      <c r="AK5244" s="637"/>
      <c r="AL5244" s="535"/>
      <c r="AM5244" s="536"/>
      <c r="AN5244" s="553"/>
      <c r="AO5244" s="550"/>
      <c r="AP5244" s="553"/>
      <c r="AQ5244" s="637"/>
      <c r="AR5244" s="535"/>
      <c r="AS5244" s="536"/>
      <c r="AT5244" s="549"/>
      <c r="AU5244" s="550"/>
      <c r="AV5244" s="553"/>
      <c r="AW5244" s="554"/>
      <c r="AX5244" s="535"/>
      <c r="AY5244" s="536"/>
      <c r="AZ5244" s="553"/>
      <c r="BA5244" s="550"/>
      <c r="BB5244" s="553"/>
      <c r="BC5244" s="637"/>
      <c r="BD5244" s="535"/>
      <c r="BE5244" s="536"/>
      <c r="BF5244" s="549"/>
      <c r="BG5244" s="550"/>
      <c r="BH5244" s="553"/>
      <c r="BI5244" s="554"/>
      <c r="BJ5244" s="535"/>
      <c r="BK5244" s="620"/>
      <c r="BL5244" s="624"/>
      <c r="BM5244" s="625"/>
      <c r="BN5244" s="626"/>
      <c r="BO5244" s="609"/>
      <c r="BP5244" s="710"/>
      <c r="BQ5244" s="639"/>
      <c r="BR5244" s="77"/>
      <c r="BS5244" s="77"/>
      <c r="BT5244" s="278"/>
    </row>
    <row r="5245" spans="1:72" s="79" customFormat="1" ht="33" hidden="1" customHeight="1" thickBot="1" x14ac:dyDescent="0.5">
      <c r="A5245" s="278"/>
      <c r="B5245" s="671"/>
      <c r="C5245" s="611"/>
      <c r="D5245" s="611" t="s">
        <v>13</v>
      </c>
      <c r="E5245" s="612"/>
      <c r="F5245" s="82"/>
      <c r="G5245" s="117"/>
      <c r="H5245" s="541"/>
      <c r="I5245" s="545"/>
      <c r="J5245" s="541"/>
      <c r="K5245" s="545"/>
      <c r="L5245" s="537"/>
      <c r="M5245" s="538"/>
      <c r="N5245" s="533">
        <f>J5245+L5245</f>
        <v>0</v>
      </c>
      <c r="O5245" s="534"/>
      <c r="P5245" s="537"/>
      <c r="Q5245" s="545"/>
      <c r="R5245" s="537"/>
      <c r="S5245" s="538"/>
      <c r="T5245" s="533">
        <f>R5245-P5245</f>
        <v>0</v>
      </c>
      <c r="U5245" s="534"/>
      <c r="V5245" s="537"/>
      <c r="W5245" s="538"/>
      <c r="X5245" s="541"/>
      <c r="Y5245" s="542"/>
      <c r="Z5245" s="541"/>
      <c r="AA5245" s="542"/>
      <c r="AB5245" s="538"/>
      <c r="AC5245" s="545"/>
      <c r="AD5245" s="537"/>
      <c r="AE5245" s="538"/>
      <c r="AF5245" s="533">
        <f>IF(AB5245=0,0,(AD5245/AB5245)*100)</f>
        <v>0</v>
      </c>
      <c r="AG5245" s="534"/>
      <c r="AH5245" s="537"/>
      <c r="AI5245" s="545"/>
      <c r="AJ5245" s="537"/>
      <c r="AK5245" s="538"/>
      <c r="AL5245" s="533">
        <f>IF(AH5245=0,0,(AJ5245/AH5245)*100)</f>
        <v>0</v>
      </c>
      <c r="AM5245" s="534"/>
      <c r="AN5245" s="537"/>
      <c r="AO5245" s="545"/>
      <c r="AP5245" s="537"/>
      <c r="AQ5245" s="538"/>
      <c r="AR5245" s="533">
        <f>IF(AN5245=0,0,(AP5245/AN5245)*100)</f>
        <v>0</v>
      </c>
      <c r="AS5245" s="534"/>
      <c r="AT5245" s="547">
        <f>AB5245+AH5245+AN5245</f>
        <v>0</v>
      </c>
      <c r="AU5245" s="548"/>
      <c r="AV5245" s="551">
        <f>AD5245+AJ5245+AP5245</f>
        <v>0</v>
      </c>
      <c r="AW5245" s="552"/>
      <c r="AX5245" s="533">
        <f>IF(AT5245=0,0,(AV5245/AT5245)*100)</f>
        <v>0</v>
      </c>
      <c r="AY5245" s="534"/>
      <c r="AZ5245" s="537"/>
      <c r="BA5245" s="545"/>
      <c r="BB5245" s="537"/>
      <c r="BC5245" s="538"/>
      <c r="BD5245" s="533">
        <f>IF(AZ5245=0,0,(BB5245/AZ5245)*100)</f>
        <v>0</v>
      </c>
      <c r="BE5245" s="534"/>
      <c r="BF5245" s="547">
        <f>AT5245+AZ5245</f>
        <v>0</v>
      </c>
      <c r="BG5245" s="548"/>
      <c r="BH5245" s="551">
        <f>AV5245+BB5245</f>
        <v>0</v>
      </c>
      <c r="BI5245" s="552"/>
      <c r="BJ5245" s="533">
        <f>IF(BF5245=0,0,(BH5245/BF5245)*100)</f>
        <v>0</v>
      </c>
      <c r="BK5245" s="619"/>
      <c r="BL5245" s="621">
        <f>(AD5245*2)+(AJ5245*2)+(AP5245*3)+BB5245</f>
        <v>0</v>
      </c>
      <c r="BM5245" s="622"/>
      <c r="BN5245" s="623"/>
      <c r="BO5245" s="647"/>
      <c r="BP5245" s="83"/>
      <c r="BQ5245" s="84"/>
      <c r="BR5245" s="77"/>
      <c r="BS5245" s="77"/>
      <c r="BT5245" s="278"/>
    </row>
    <row r="5246" spans="1:72" s="79" customFormat="1" ht="33.75" hidden="1" customHeight="1" thickBot="1" x14ac:dyDescent="0.5">
      <c r="A5246" s="278"/>
      <c r="B5246" s="232"/>
      <c r="C5246" s="257"/>
      <c r="D5246" s="613"/>
      <c r="E5246" s="614"/>
      <c r="F5246" s="86"/>
      <c r="G5246" s="86"/>
      <c r="H5246" s="543"/>
      <c r="I5246" s="546"/>
      <c r="J5246" s="543"/>
      <c r="K5246" s="546"/>
      <c r="L5246" s="539"/>
      <c r="M5246" s="540"/>
      <c r="N5246" s="535"/>
      <c r="O5246" s="536"/>
      <c r="P5246" s="539"/>
      <c r="Q5246" s="546"/>
      <c r="R5246" s="539"/>
      <c r="S5246" s="540"/>
      <c r="T5246" s="535"/>
      <c r="U5246" s="536"/>
      <c r="V5246" s="539"/>
      <c r="W5246" s="540"/>
      <c r="X5246" s="543"/>
      <c r="Y5246" s="544"/>
      <c r="Z5246" s="543"/>
      <c r="AA5246" s="544"/>
      <c r="AB5246" s="540"/>
      <c r="AC5246" s="546"/>
      <c r="AD5246" s="539"/>
      <c r="AE5246" s="540"/>
      <c r="AF5246" s="535"/>
      <c r="AG5246" s="536"/>
      <c r="AH5246" s="539"/>
      <c r="AI5246" s="546"/>
      <c r="AJ5246" s="539"/>
      <c r="AK5246" s="540"/>
      <c r="AL5246" s="535"/>
      <c r="AM5246" s="536"/>
      <c r="AN5246" s="539"/>
      <c r="AO5246" s="546"/>
      <c r="AP5246" s="539"/>
      <c r="AQ5246" s="540"/>
      <c r="AR5246" s="535"/>
      <c r="AS5246" s="536"/>
      <c r="AT5246" s="549"/>
      <c r="AU5246" s="550"/>
      <c r="AV5246" s="553"/>
      <c r="AW5246" s="554"/>
      <c r="AX5246" s="535"/>
      <c r="AY5246" s="536"/>
      <c r="AZ5246" s="539"/>
      <c r="BA5246" s="546"/>
      <c r="BB5246" s="539"/>
      <c r="BC5246" s="540"/>
      <c r="BD5246" s="535"/>
      <c r="BE5246" s="536"/>
      <c r="BF5246" s="549"/>
      <c r="BG5246" s="550"/>
      <c r="BH5246" s="553"/>
      <c r="BI5246" s="554"/>
      <c r="BJ5246" s="535"/>
      <c r="BK5246" s="620"/>
      <c r="BL5246" s="624"/>
      <c r="BM5246" s="625"/>
      <c r="BN5246" s="626"/>
      <c r="BO5246" s="648"/>
      <c r="BP5246" s="222"/>
      <c r="BQ5246" s="222"/>
      <c r="BR5246" s="77"/>
      <c r="BS5246" s="77"/>
      <c r="BT5246" s="278"/>
    </row>
    <row r="5247" spans="1:72" ht="16.5" hidden="1" customHeight="1" thickTop="1" thickBot="1" x14ac:dyDescent="0.5">
      <c r="A5247" s="268"/>
      <c r="B5247" s="229"/>
      <c r="C5247" s="195"/>
      <c r="D5247" s="195"/>
      <c r="E5247" s="195"/>
      <c r="F5247" s="195"/>
      <c r="G5247" s="195"/>
      <c r="H5247" s="195"/>
      <c r="I5247" s="195"/>
      <c r="J5247" s="195"/>
      <c r="K5247" s="195"/>
      <c r="L5247" s="195"/>
      <c r="M5247" s="195"/>
      <c r="N5247" s="195"/>
      <c r="O5247" s="195"/>
      <c r="P5247" s="195"/>
      <c r="Q5247" s="195"/>
      <c r="R5247" s="195"/>
      <c r="S5247" s="195"/>
      <c r="T5247" s="195"/>
      <c r="U5247" s="195"/>
      <c r="V5247" s="195"/>
      <c r="W5247" s="195"/>
      <c r="X5247" s="195"/>
      <c r="Y5247" s="195"/>
      <c r="Z5247" s="195"/>
      <c r="AA5247" s="195"/>
      <c r="AB5247" s="195"/>
      <c r="AC5247" s="195"/>
      <c r="AD5247" s="195"/>
      <c r="AE5247" s="195"/>
      <c r="AF5247" s="198"/>
      <c r="AG5247" s="198"/>
      <c r="AH5247" s="195"/>
      <c r="AI5247" s="195"/>
      <c r="AJ5247" s="195"/>
      <c r="AK5247" s="195"/>
      <c r="AL5247" s="195"/>
      <c r="AM5247" s="195"/>
      <c r="AN5247" s="195"/>
      <c r="AO5247" s="195"/>
      <c r="AP5247" s="195"/>
      <c r="AQ5247" s="195"/>
      <c r="AR5247" s="195"/>
      <c r="AS5247" s="195"/>
      <c r="AT5247" s="195"/>
      <c r="AU5247" s="195"/>
      <c r="AV5247" s="195"/>
      <c r="AW5247" s="195"/>
      <c r="AX5247" s="195"/>
      <c r="AY5247" s="195"/>
      <c r="AZ5247" s="195"/>
      <c r="BA5247" s="195"/>
      <c r="BB5247" s="195"/>
      <c r="BC5247" s="195"/>
      <c r="BD5247" s="195"/>
      <c r="BE5247" s="195"/>
      <c r="BF5247" s="195"/>
      <c r="BG5247" s="195"/>
      <c r="BH5247" s="195"/>
      <c r="BI5247" s="195"/>
      <c r="BJ5247" s="195"/>
      <c r="BK5247" s="195"/>
      <c r="BL5247" s="195"/>
      <c r="BM5247" s="195"/>
      <c r="BN5247" s="195"/>
      <c r="BO5247" s="247"/>
      <c r="BP5247" s="600">
        <f>IF((J5243+L5245)=0,0,(J5243/(J5243+L5245)*100)%)</f>
        <v>0</v>
      </c>
      <c r="BQ5247" s="601"/>
      <c r="BR5247" s="600">
        <f>IF((L5243+J5245)=0,0,(L5243/(L5243+J5245)*100)%)</f>
        <v>0</v>
      </c>
      <c r="BS5247" s="601"/>
      <c r="BT5247" s="268"/>
    </row>
    <row r="5248" spans="1:72" s="85" customFormat="1" ht="79.5" hidden="1" customHeight="1" thickTop="1" thickBot="1" x14ac:dyDescent="0.55000000000000004">
      <c r="A5248" s="279"/>
      <c r="B5248" s="682" t="s">
        <v>59</v>
      </c>
      <c r="C5248" s="683"/>
      <c r="D5248" s="608" t="s">
        <v>53</v>
      </c>
      <c r="E5248" s="608"/>
      <c r="F5248" s="608"/>
      <c r="G5248" s="730"/>
      <c r="H5248" s="589"/>
      <c r="I5248" s="590"/>
      <c r="J5248" s="591"/>
      <c r="K5248" s="200"/>
      <c r="L5248" s="589"/>
      <c r="M5248" s="590"/>
      <c r="N5248" s="591"/>
      <c r="O5248" s="592" t="s">
        <v>46</v>
      </c>
      <c r="P5248" s="593"/>
      <c r="Q5248" s="593"/>
      <c r="R5248" s="593"/>
      <c r="S5248" s="589"/>
      <c r="T5248" s="590"/>
      <c r="U5248" s="591"/>
      <c r="V5248" s="200"/>
      <c r="W5248" s="589"/>
      <c r="X5248" s="590"/>
      <c r="Y5248" s="591"/>
      <c r="Z5248" s="592" t="s">
        <v>48</v>
      </c>
      <c r="AA5248" s="593"/>
      <c r="AB5248" s="593"/>
      <c r="AC5248" s="594"/>
      <c r="AD5248" s="589"/>
      <c r="AE5248" s="590"/>
      <c r="AF5248" s="591"/>
      <c r="AG5248" s="200"/>
      <c r="AH5248" s="589"/>
      <c r="AI5248" s="590"/>
      <c r="AJ5248" s="591"/>
      <c r="AK5248" s="592" t="s">
        <v>52</v>
      </c>
      <c r="AL5248" s="593"/>
      <c r="AM5248" s="593"/>
      <c r="AN5248" s="594"/>
      <c r="AO5248" s="589"/>
      <c r="AP5248" s="590"/>
      <c r="AQ5248" s="591"/>
      <c r="AR5248" s="204"/>
      <c r="AS5248" s="589"/>
      <c r="AT5248" s="590"/>
      <c r="AU5248" s="591"/>
      <c r="AV5248" s="258"/>
      <c r="AW5248" s="258"/>
      <c r="AX5248" s="258"/>
      <c r="AY5248" s="258"/>
      <c r="AZ5248" s="532" t="s">
        <v>20</v>
      </c>
      <c r="BA5248" s="532"/>
      <c r="BB5248" s="532"/>
      <c r="BC5248" s="532"/>
      <c r="BD5248" s="615"/>
      <c r="BE5248" s="616">
        <f>BL5243</f>
        <v>0</v>
      </c>
      <c r="BF5248" s="617"/>
      <c r="BG5248" s="618"/>
      <c r="BH5248" s="205"/>
      <c r="BI5248" s="616">
        <f>BL5245</f>
        <v>0</v>
      </c>
      <c r="BJ5248" s="617"/>
      <c r="BK5248" s="618"/>
      <c r="BL5248" s="206"/>
      <c r="BM5248" s="206"/>
      <c r="BN5248" s="206"/>
      <c r="BO5248" s="248"/>
      <c r="BP5248" s="87"/>
      <c r="BQ5248" s="87"/>
      <c r="BR5248" s="81"/>
      <c r="BS5248" s="81"/>
      <c r="BT5248" s="279"/>
    </row>
    <row r="5249" spans="1:75" ht="15.6" hidden="1" customHeight="1" thickTop="1" thickBot="1" x14ac:dyDescent="0.55000000000000004">
      <c r="A5249" s="268"/>
      <c r="B5249" s="230"/>
      <c r="C5249" s="191"/>
      <c r="D5249" s="196"/>
      <c r="E5249" s="196"/>
      <c r="F5249" s="199"/>
      <c r="G5249" s="199"/>
      <c r="H5249" s="202"/>
      <c r="I5249" s="202"/>
      <c r="J5249" s="202"/>
      <c r="K5249" s="202"/>
      <c r="L5249" s="202"/>
      <c r="M5249" s="202"/>
      <c r="N5249" s="202"/>
      <c r="O5249" s="199"/>
      <c r="P5249" s="199"/>
      <c r="Q5249" s="199"/>
      <c r="R5249" s="199"/>
      <c r="S5249" s="202"/>
      <c r="T5249" s="202"/>
      <c r="U5249" s="202"/>
      <c r="V5249" s="201"/>
      <c r="W5249" s="202"/>
      <c r="X5249" s="202"/>
      <c r="Y5249" s="202"/>
      <c r="Z5249" s="199"/>
      <c r="AA5249" s="199"/>
      <c r="AB5249" s="199"/>
      <c r="AC5249" s="199"/>
      <c r="AD5249" s="202"/>
      <c r="AE5249" s="202"/>
      <c r="AF5249" s="202"/>
      <c r="AG5249" s="202"/>
      <c r="AH5249" s="201"/>
      <c r="AI5249" s="201"/>
      <c r="AJ5249" s="202"/>
      <c r="AK5249" s="199"/>
      <c r="AL5249" s="199"/>
      <c r="AM5249" s="199"/>
      <c r="AN5249" s="199"/>
      <c r="AO5249" s="202"/>
      <c r="AP5249" s="202"/>
      <c r="AQ5249" s="202"/>
      <c r="AR5249" s="202"/>
      <c r="AS5249" s="202"/>
      <c r="AT5249" s="204"/>
      <c r="AU5249" s="204"/>
      <c r="AV5249" s="207"/>
      <c r="AW5249" s="207"/>
      <c r="AX5249" s="207"/>
      <c r="AY5249" s="207"/>
      <c r="AZ5249" s="199"/>
      <c r="BA5249" s="208"/>
      <c r="BB5249" s="208"/>
      <c r="BC5249" s="209"/>
      <c r="BD5249" s="210"/>
      <c r="BE5249" s="211"/>
      <c r="BF5249" s="211"/>
      <c r="BG5249" s="204"/>
      <c r="BH5249" s="212"/>
      <c r="BI5249" s="213"/>
      <c r="BJ5249" s="213"/>
      <c r="BK5249" s="204"/>
      <c r="BL5249" s="207"/>
      <c r="BM5249" s="207"/>
      <c r="BN5249" s="207"/>
      <c r="BO5249" s="249"/>
      <c r="BP5249" s="88"/>
      <c r="BQ5249" s="88"/>
      <c r="BR5249" s="65"/>
      <c r="BS5249" s="65"/>
      <c r="BT5249" s="268"/>
    </row>
    <row r="5250" spans="1:75" s="85" customFormat="1" ht="79.5" hidden="1" customHeight="1" thickTop="1" thickBot="1" x14ac:dyDescent="0.55000000000000004">
      <c r="A5250" s="279"/>
      <c r="B5250" s="531" t="s">
        <v>45</v>
      </c>
      <c r="C5250" s="532"/>
      <c r="D5250" s="608" t="s">
        <v>54</v>
      </c>
      <c r="E5250" s="608"/>
      <c r="F5250" s="608"/>
      <c r="G5250" s="730"/>
      <c r="H5250" s="616">
        <f>H5248</f>
        <v>0</v>
      </c>
      <c r="I5250" s="617"/>
      <c r="J5250" s="618"/>
      <c r="K5250" s="200"/>
      <c r="L5250" s="616">
        <f>L5248</f>
        <v>0</v>
      </c>
      <c r="M5250" s="617"/>
      <c r="N5250" s="618"/>
      <c r="O5250" s="592" t="s">
        <v>50</v>
      </c>
      <c r="P5250" s="593"/>
      <c r="Q5250" s="593"/>
      <c r="R5250" s="593"/>
      <c r="S5250" s="616">
        <f>S5248-H5248</f>
        <v>0</v>
      </c>
      <c r="T5250" s="617"/>
      <c r="U5250" s="618"/>
      <c r="V5250" s="200"/>
      <c r="W5250" s="616">
        <f>W5248-L5248</f>
        <v>0</v>
      </c>
      <c r="X5250" s="617"/>
      <c r="Y5250" s="618"/>
      <c r="Z5250" s="592" t="s">
        <v>49</v>
      </c>
      <c r="AA5250" s="593"/>
      <c r="AB5250" s="593"/>
      <c r="AC5250" s="594"/>
      <c r="AD5250" s="616">
        <f>AD5248-S5248</f>
        <v>0</v>
      </c>
      <c r="AE5250" s="617"/>
      <c r="AF5250" s="618"/>
      <c r="AG5250" s="200"/>
      <c r="AH5250" s="616">
        <f>AH5248-W5248</f>
        <v>0</v>
      </c>
      <c r="AI5250" s="617"/>
      <c r="AJ5250" s="618"/>
      <c r="AK5250" s="592" t="s">
        <v>51</v>
      </c>
      <c r="AL5250" s="593"/>
      <c r="AM5250" s="593"/>
      <c r="AN5250" s="594"/>
      <c r="AO5250" s="616">
        <f>AO5248-AD5248</f>
        <v>0</v>
      </c>
      <c r="AP5250" s="617"/>
      <c r="AQ5250" s="618"/>
      <c r="AR5250" s="204"/>
      <c r="AS5250" s="616">
        <f>AS5248-AH5248</f>
        <v>0</v>
      </c>
      <c r="AT5250" s="617"/>
      <c r="AU5250" s="618"/>
      <c r="AV5250" s="258"/>
      <c r="AW5250" s="258"/>
      <c r="AX5250" s="258"/>
      <c r="AY5250" s="258"/>
      <c r="AZ5250" s="532" t="s">
        <v>44</v>
      </c>
      <c r="BA5250" s="532"/>
      <c r="BB5250" s="532"/>
      <c r="BC5250" s="532"/>
      <c r="BD5250" s="615"/>
      <c r="BE5250" s="616">
        <f>BE5248-AO5248</f>
        <v>0</v>
      </c>
      <c r="BF5250" s="617"/>
      <c r="BG5250" s="618"/>
      <c r="BH5250" s="214"/>
      <c r="BI5250" s="616">
        <f>BI5248-AS5248</f>
        <v>0</v>
      </c>
      <c r="BJ5250" s="617"/>
      <c r="BK5250" s="618"/>
      <c r="BL5250" s="206"/>
      <c r="BM5250" s="206"/>
      <c r="BN5250" s="206"/>
      <c r="BO5250" s="248"/>
      <c r="BP5250" s="87"/>
      <c r="BQ5250" s="87"/>
      <c r="BR5250" s="81"/>
      <c r="BS5250" s="81"/>
      <c r="BT5250" s="279"/>
      <c r="BW5250" s="79"/>
    </row>
    <row r="5251" spans="1:75" ht="18.75" hidden="1" customHeight="1" thickTop="1" thickBot="1" x14ac:dyDescent="0.5">
      <c r="A5251" s="268"/>
      <c r="B5251" s="231"/>
      <c r="C5251" s="197"/>
      <c r="D5251" s="197"/>
      <c r="E5251" s="197"/>
      <c r="F5251" s="254"/>
      <c r="G5251" s="254"/>
      <c r="H5251" s="197"/>
      <c r="I5251" s="197"/>
      <c r="J5251" s="197"/>
      <c r="K5251" s="197"/>
      <c r="L5251" s="197"/>
      <c r="M5251" s="197"/>
      <c r="N5251" s="197"/>
      <c r="O5251" s="197"/>
      <c r="P5251" s="197"/>
      <c r="Q5251" s="197"/>
      <c r="R5251" s="197"/>
      <c r="S5251" s="197"/>
      <c r="T5251" s="197"/>
      <c r="U5251" s="197"/>
      <c r="V5251" s="197"/>
      <c r="W5251" s="197"/>
      <c r="X5251" s="197"/>
      <c r="Y5251" s="197"/>
      <c r="Z5251" s="197"/>
      <c r="AA5251" s="197"/>
      <c r="AB5251" s="197"/>
      <c r="AC5251" s="197"/>
      <c r="AD5251" s="197"/>
      <c r="AE5251" s="197"/>
      <c r="AF5251" s="203"/>
      <c r="AG5251" s="203"/>
      <c r="AH5251" s="197"/>
      <c r="AI5251" s="197"/>
      <c r="AJ5251" s="197"/>
      <c r="AK5251" s="197"/>
      <c r="AL5251" s="197"/>
      <c r="AM5251" s="197"/>
      <c r="AN5251" s="197"/>
      <c r="AO5251" s="197"/>
      <c r="AP5251" s="197"/>
      <c r="AQ5251" s="197"/>
      <c r="AR5251" s="197"/>
      <c r="AS5251" s="197"/>
      <c r="AT5251" s="197"/>
      <c r="AU5251" s="197"/>
      <c r="AV5251" s="197"/>
      <c r="AW5251" s="197"/>
      <c r="AX5251" s="197"/>
      <c r="AY5251" s="197"/>
      <c r="AZ5251" s="197"/>
      <c r="BA5251" s="640" t="s">
        <v>153</v>
      </c>
      <c r="BB5251" s="640"/>
      <c r="BC5251" s="640"/>
      <c r="BD5251" s="640"/>
      <c r="BE5251" s="640"/>
      <c r="BF5251" s="640"/>
      <c r="BG5251" s="640"/>
      <c r="BH5251" s="640"/>
      <c r="BI5251" s="640"/>
      <c r="BJ5251" s="640"/>
      <c r="BK5251" s="640"/>
      <c r="BL5251" s="640"/>
      <c r="BM5251" s="640"/>
      <c r="BN5251" s="640"/>
      <c r="BO5251" s="250"/>
      <c r="BP5251" s="89"/>
      <c r="BQ5251" s="89"/>
      <c r="BR5251" s="65"/>
      <c r="BS5251" s="65"/>
      <c r="BT5251" s="268"/>
    </row>
    <row r="5252" spans="1:75" s="255" customFormat="1" ht="13.5" hidden="1" customHeight="1" thickTop="1" x14ac:dyDescent="0.45">
      <c r="A5252" s="268"/>
      <c r="B5252" s="269"/>
      <c r="C5252" s="268"/>
      <c r="D5252" s="268"/>
      <c r="E5252" s="268"/>
      <c r="F5252" s="270"/>
      <c r="G5252" s="270"/>
      <c r="H5252" s="268"/>
      <c r="I5252" s="268"/>
      <c r="J5252" s="268"/>
      <c r="K5252" s="268"/>
      <c r="L5252" s="268"/>
      <c r="M5252" s="268"/>
      <c r="N5252" s="268"/>
      <c r="O5252" s="268"/>
      <c r="P5252" s="268"/>
      <c r="Q5252" s="268"/>
      <c r="R5252" s="268"/>
      <c r="S5252" s="268"/>
      <c r="T5252" s="268"/>
      <c r="U5252" s="268"/>
      <c r="V5252" s="268"/>
      <c r="W5252" s="268"/>
      <c r="X5252" s="268"/>
      <c r="Y5252" s="268"/>
      <c r="Z5252" s="268"/>
      <c r="AA5252" s="268"/>
      <c r="AB5252" s="268"/>
      <c r="AC5252" s="268"/>
      <c r="AD5252" s="268"/>
      <c r="AE5252" s="268"/>
      <c r="AF5252" s="271"/>
      <c r="AG5252" s="271"/>
      <c r="AH5252" s="268"/>
      <c r="AI5252" s="268"/>
      <c r="AJ5252" s="268"/>
      <c r="AK5252" s="268"/>
      <c r="AL5252" s="268"/>
      <c r="AM5252" s="268"/>
      <c r="AN5252" s="268"/>
      <c r="AO5252" s="268"/>
      <c r="AP5252" s="268"/>
      <c r="AQ5252" s="268"/>
      <c r="AR5252" s="268"/>
      <c r="AS5252" s="268"/>
      <c r="AT5252" s="268"/>
      <c r="AU5252" s="268"/>
      <c r="AV5252" s="268"/>
      <c r="AW5252" s="268"/>
      <c r="AX5252" s="268"/>
      <c r="AY5252" s="268"/>
      <c r="AZ5252" s="268"/>
      <c r="BA5252" s="268"/>
      <c r="BB5252" s="268"/>
      <c r="BC5252" s="268"/>
      <c r="BD5252" s="268"/>
      <c r="BE5252" s="268"/>
      <c r="BF5252" s="268"/>
      <c r="BG5252" s="268"/>
      <c r="BH5252" s="268"/>
      <c r="BI5252" s="268"/>
      <c r="BJ5252" s="268"/>
      <c r="BK5252" s="268"/>
      <c r="BL5252" s="268"/>
      <c r="BM5252" s="268"/>
      <c r="BN5252" s="268"/>
      <c r="BO5252" s="272"/>
      <c r="BP5252" s="272"/>
      <c r="BQ5252" s="272"/>
      <c r="BR5252" s="268"/>
      <c r="BS5252" s="268"/>
      <c r="BT5252" s="268"/>
    </row>
    <row r="5253" spans="1:75" s="69" customFormat="1" ht="33.75" hidden="1" x14ac:dyDescent="0.5">
      <c r="A5253" s="273"/>
      <c r="B5253" s="695" t="s">
        <v>9</v>
      </c>
      <c r="C5253" s="695"/>
      <c r="D5253" s="695"/>
      <c r="E5253" s="695"/>
      <c r="F5253" s="695"/>
      <c r="G5253" s="695"/>
      <c r="H5253" s="695"/>
      <c r="I5253" s="695"/>
      <c r="J5253" s="695"/>
      <c r="K5253" s="695"/>
      <c r="L5253" s="695"/>
      <c r="M5253" s="695"/>
      <c r="N5253" s="695"/>
      <c r="O5253" s="695"/>
      <c r="P5253" s="695"/>
      <c r="Q5253" s="695"/>
      <c r="R5253" s="695"/>
      <c r="S5253" s="695"/>
      <c r="T5253" s="695"/>
      <c r="U5253" s="695"/>
      <c r="V5253" s="695"/>
      <c r="W5253" s="695"/>
      <c r="X5253" s="695"/>
      <c r="Y5253" s="695"/>
      <c r="Z5253" s="695"/>
      <c r="AA5253" s="695"/>
      <c r="AB5253" s="695"/>
      <c r="AC5253" s="695"/>
      <c r="AD5253" s="695"/>
      <c r="AE5253" s="695"/>
      <c r="AF5253" s="695"/>
      <c r="AG5253" s="695"/>
      <c r="AH5253" s="695"/>
      <c r="AI5253" s="695"/>
      <c r="AJ5253" s="695"/>
      <c r="AK5253" s="695"/>
      <c r="AL5253" s="695"/>
      <c r="AM5253" s="695"/>
      <c r="AN5253" s="695"/>
      <c r="AO5253" s="695"/>
      <c r="AP5253" s="695"/>
      <c r="AQ5253" s="695"/>
      <c r="AR5253" s="695"/>
      <c r="AS5253" s="695"/>
      <c r="AT5253" s="695"/>
      <c r="AU5253" s="695"/>
      <c r="AV5253" s="695"/>
      <c r="AW5253" s="695"/>
      <c r="AX5253" s="695"/>
      <c r="AY5253" s="695"/>
      <c r="AZ5253" s="695"/>
      <c r="BA5253" s="695"/>
      <c r="BB5253" s="695"/>
      <c r="BC5253" s="695"/>
      <c r="BD5253" s="695"/>
      <c r="BE5253" s="695"/>
      <c r="BF5253" s="695"/>
      <c r="BG5253" s="695"/>
      <c r="BH5253" s="695"/>
      <c r="BI5253" s="695"/>
      <c r="BJ5253" s="695"/>
      <c r="BK5253" s="695"/>
      <c r="BL5253" s="695"/>
      <c r="BM5253" s="695"/>
      <c r="BN5253" s="695"/>
      <c r="BO5253" s="175"/>
      <c r="BP5253" s="175"/>
      <c r="BQ5253" s="175"/>
      <c r="BR5253" s="68"/>
      <c r="BS5253" s="68"/>
      <c r="BT5253" s="273"/>
    </row>
    <row r="5254" spans="1:75" ht="10.9" hidden="1" customHeight="1" x14ac:dyDescent="0.45">
      <c r="A5254" s="268"/>
      <c r="B5254" s="227"/>
      <c r="C5254" s="177"/>
      <c r="D5254" s="177"/>
      <c r="E5254" s="177"/>
      <c r="F5254" s="178"/>
      <c r="G5254" s="178"/>
      <c r="H5254" s="177"/>
      <c r="I5254" s="177"/>
      <c r="J5254" s="177"/>
      <c r="K5254" s="177"/>
      <c r="L5254" s="177"/>
      <c r="M5254" s="177"/>
      <c r="N5254" s="177"/>
      <c r="O5254" s="177"/>
      <c r="P5254" s="177"/>
      <c r="Q5254" s="177"/>
      <c r="R5254" s="177"/>
      <c r="S5254" s="177"/>
      <c r="T5254" s="177"/>
      <c r="U5254" s="177"/>
      <c r="V5254" s="177"/>
      <c r="W5254" s="177"/>
      <c r="X5254" s="177"/>
      <c r="Y5254" s="177"/>
      <c r="Z5254" s="177"/>
      <c r="AA5254" s="177"/>
      <c r="AB5254" s="177"/>
      <c r="AC5254" s="177"/>
      <c r="AD5254" s="177"/>
      <c r="AE5254" s="177"/>
      <c r="AF5254" s="179"/>
      <c r="AG5254" s="179"/>
      <c r="AH5254" s="177"/>
      <c r="AI5254" s="177"/>
      <c r="AJ5254" s="177"/>
      <c r="AK5254" s="177"/>
      <c r="AL5254" s="177"/>
      <c r="AM5254" s="177"/>
      <c r="AN5254" s="177"/>
      <c r="AO5254" s="177"/>
      <c r="AP5254" s="177"/>
      <c r="AQ5254" s="177"/>
      <c r="AR5254" s="177"/>
      <c r="AS5254" s="177"/>
      <c r="AT5254" s="177"/>
      <c r="AU5254" s="177"/>
      <c r="AV5254" s="177"/>
      <c r="AW5254" s="177"/>
      <c r="AX5254" s="177"/>
      <c r="AY5254" s="177"/>
      <c r="AZ5254" s="177"/>
      <c r="BA5254" s="177"/>
      <c r="BB5254" s="177"/>
      <c r="BC5254" s="177"/>
      <c r="BD5254" s="177"/>
      <c r="BE5254" s="177"/>
      <c r="BF5254" s="177"/>
      <c r="BG5254" s="177"/>
      <c r="BH5254" s="177"/>
      <c r="BI5254" s="177"/>
      <c r="BJ5254" s="177"/>
      <c r="BK5254" s="177"/>
      <c r="BL5254" s="177"/>
      <c r="BM5254" s="177"/>
      <c r="BN5254" s="259"/>
      <c r="BO5254" s="245"/>
      <c r="BP5254" s="259"/>
      <c r="BQ5254" s="259"/>
      <c r="BR5254" s="65"/>
      <c r="BS5254" s="65"/>
      <c r="BT5254" s="268"/>
    </row>
    <row r="5255" spans="1:75" s="70" customFormat="1" ht="36.75" hidden="1" customHeight="1" x14ac:dyDescent="0.45">
      <c r="A5255" s="274"/>
      <c r="B5255" s="227"/>
      <c r="C5255" s="176"/>
      <c r="D5255" s="226" t="s">
        <v>10</v>
      </c>
      <c r="E5255" s="713" t="str">
        <f>IF(ROSTER!D$3="","",ROSTER!D$3)</f>
        <v/>
      </c>
      <c r="F5255" s="713"/>
      <c r="G5255" s="713"/>
      <c r="H5255" s="713"/>
      <c r="I5255" s="713"/>
      <c r="J5255" s="713"/>
      <c r="K5255" s="713"/>
      <c r="L5255" s="713"/>
      <c r="M5255" s="713"/>
      <c r="N5255" s="713"/>
      <c r="O5255" s="713"/>
      <c r="P5255" s="713"/>
      <c r="Q5255" s="713"/>
      <c r="R5255" s="713"/>
      <c r="S5255" s="713"/>
      <c r="T5255" s="713"/>
      <c r="U5255" s="713"/>
      <c r="V5255" s="713"/>
      <c r="W5255" s="713"/>
      <c r="X5255" s="713"/>
      <c r="Y5255" s="713"/>
      <c r="Z5255" s="713"/>
      <c r="AA5255" s="713"/>
      <c r="AB5255" s="713"/>
      <c r="AC5255" s="713"/>
      <c r="AD5255" s="180"/>
      <c r="AE5255" s="719" t="s">
        <v>11</v>
      </c>
      <c r="AF5255" s="719"/>
      <c r="AG5255" s="719"/>
      <c r="AH5255" s="719"/>
      <c r="AI5255" s="719"/>
      <c r="AJ5255" s="719"/>
      <c r="AK5255" s="719"/>
      <c r="AL5255" s="717"/>
      <c r="AM5255" s="717"/>
      <c r="AN5255" s="717"/>
      <c r="AO5255" s="717"/>
      <c r="AP5255" s="717"/>
      <c r="AQ5255" s="717"/>
      <c r="AR5255" s="717"/>
      <c r="AS5255" s="717"/>
      <c r="AT5255" s="717"/>
      <c r="AU5255" s="717"/>
      <c r="AV5255" s="717"/>
      <c r="AW5255" s="717"/>
      <c r="AX5255" s="717"/>
      <c r="AY5255" s="717"/>
      <c r="AZ5255" s="717"/>
      <c r="BA5255" s="717"/>
      <c r="BB5255" s="717"/>
      <c r="BC5255" s="717"/>
      <c r="BD5255" s="717"/>
      <c r="BE5255" s="717"/>
      <c r="BF5255" s="717"/>
      <c r="BG5255" s="717"/>
      <c r="BH5255" s="717"/>
      <c r="BI5255" s="717"/>
      <c r="BJ5255" s="717"/>
      <c r="BK5255" s="717"/>
      <c r="BL5255" s="717"/>
      <c r="BM5255" s="717"/>
      <c r="BN5255" s="259"/>
      <c r="BO5255" s="246" t="s">
        <v>130</v>
      </c>
      <c r="BP5255" s="259"/>
      <c r="BQ5255" s="259"/>
      <c r="BR5255" s="66"/>
      <c r="BS5255" s="66"/>
      <c r="BT5255" s="274"/>
    </row>
    <row r="5256" spans="1:75" ht="8.85" hidden="1" customHeight="1" x14ac:dyDescent="0.45">
      <c r="A5256" s="275"/>
      <c r="B5256" s="227"/>
      <c r="C5256" s="179" t="s">
        <v>38</v>
      </c>
      <c r="D5256" s="179"/>
      <c r="E5256" s="179"/>
      <c r="F5256" s="181"/>
      <c r="G5256" s="181"/>
      <c r="H5256" s="179"/>
      <c r="I5256" s="179"/>
      <c r="J5256" s="182"/>
      <c r="K5256" s="182"/>
      <c r="L5256" s="182"/>
      <c r="M5256" s="182"/>
      <c r="N5256" s="182"/>
      <c r="O5256" s="182"/>
      <c r="P5256" s="182"/>
      <c r="Q5256" s="182"/>
      <c r="R5256" s="182"/>
      <c r="S5256" s="182"/>
      <c r="T5256" s="182"/>
      <c r="U5256" s="182"/>
      <c r="V5256" s="182"/>
      <c r="W5256" s="182"/>
      <c r="X5256" s="182"/>
      <c r="Y5256" s="182"/>
      <c r="Z5256" s="182"/>
      <c r="AA5256" s="182"/>
      <c r="AB5256" s="182"/>
      <c r="AC5256" s="182"/>
      <c r="AD5256" s="182"/>
      <c r="AE5256" s="182"/>
      <c r="AF5256" s="182"/>
      <c r="AG5256" s="179"/>
      <c r="AH5256" s="183"/>
      <c r="AI5256" s="184"/>
      <c r="AJ5256" s="184"/>
      <c r="AK5256" s="184"/>
      <c r="AL5256" s="184"/>
      <c r="AM5256" s="184"/>
      <c r="AN5256" s="184"/>
      <c r="AO5256" s="185"/>
      <c r="AP5256" s="186"/>
      <c r="AQ5256" s="186"/>
      <c r="AR5256" s="186"/>
      <c r="AS5256" s="186"/>
      <c r="AT5256" s="186"/>
      <c r="AU5256" s="186"/>
      <c r="AV5256" s="186"/>
      <c r="AW5256" s="186"/>
      <c r="AX5256" s="186"/>
      <c r="AY5256" s="186"/>
      <c r="AZ5256" s="186"/>
      <c r="BA5256" s="186"/>
      <c r="BB5256" s="186"/>
      <c r="BC5256" s="186"/>
      <c r="BD5256" s="186"/>
      <c r="BE5256" s="186"/>
      <c r="BF5256" s="186"/>
      <c r="BG5256" s="186"/>
      <c r="BH5256" s="186"/>
      <c r="BI5256" s="186"/>
      <c r="BJ5256" s="186"/>
      <c r="BK5256" s="186"/>
      <c r="BL5256" s="186"/>
      <c r="BM5256" s="186"/>
      <c r="BN5256" s="186"/>
      <c r="BO5256" s="187"/>
      <c r="BP5256" s="187"/>
      <c r="BQ5256" s="187"/>
      <c r="BR5256" s="71"/>
      <c r="BS5256" s="71"/>
      <c r="BT5256" s="275"/>
    </row>
    <row r="5257" spans="1:75" s="70" customFormat="1" ht="40.5" hidden="1" x14ac:dyDescent="0.45">
      <c r="A5257" s="274"/>
      <c r="B5257" s="227"/>
      <c r="C5257" s="692" t="s">
        <v>37</v>
      </c>
      <c r="D5257" s="692"/>
      <c r="E5257" s="717" t="s">
        <v>38</v>
      </c>
      <c r="F5257" s="717"/>
      <c r="G5257" s="717"/>
      <c r="H5257" s="717"/>
      <c r="I5257" s="717"/>
      <c r="J5257" s="717"/>
      <c r="K5257" s="717"/>
      <c r="L5257" s="717"/>
      <c r="M5257" s="717"/>
      <c r="N5257" s="717"/>
      <c r="O5257" s="717"/>
      <c r="P5257" s="717"/>
      <c r="Q5257" s="717"/>
      <c r="R5257" s="717"/>
      <c r="S5257" s="717"/>
      <c r="T5257" s="717"/>
      <c r="U5257" s="717"/>
      <c r="V5257" s="717"/>
      <c r="W5257" s="717"/>
      <c r="X5257" s="717"/>
      <c r="Y5257" s="717"/>
      <c r="Z5257" s="717"/>
      <c r="AA5257" s="717"/>
      <c r="AB5257" s="717"/>
      <c r="AC5257" s="717"/>
      <c r="AD5257" s="180"/>
      <c r="AE5257" s="718" t="s">
        <v>21</v>
      </c>
      <c r="AF5257" s="718"/>
      <c r="AG5257" s="718"/>
      <c r="AH5257" s="718"/>
      <c r="AI5257" s="717"/>
      <c r="AJ5257" s="717"/>
      <c r="AK5257" s="717"/>
      <c r="AL5257" s="717"/>
      <c r="AM5257" s="717"/>
      <c r="AN5257" s="717"/>
      <c r="AO5257" s="717"/>
      <c r="AP5257" s="717"/>
      <c r="AQ5257" s="717"/>
      <c r="AR5257" s="717"/>
      <c r="AS5257" s="717"/>
      <c r="AT5257" s="717"/>
      <c r="AU5257" s="717"/>
      <c r="AV5257" s="717"/>
      <c r="AW5257" s="717"/>
      <c r="AX5257" s="717"/>
      <c r="AY5257" s="717"/>
      <c r="AZ5257" s="717"/>
      <c r="BA5257" s="716" t="s">
        <v>12</v>
      </c>
      <c r="BB5257" s="716"/>
      <c r="BC5257" s="716"/>
      <c r="BD5257" s="708"/>
      <c r="BE5257" s="708"/>
      <c r="BF5257" s="708"/>
      <c r="BG5257" s="708"/>
      <c r="BH5257" s="708"/>
      <c r="BI5257" s="708"/>
      <c r="BJ5257" s="708"/>
      <c r="BK5257" s="708"/>
      <c r="BL5257" s="708"/>
      <c r="BM5257" s="708"/>
      <c r="BN5257" s="188"/>
      <c r="BO5257" s="334"/>
      <c r="BP5257" s="189"/>
      <c r="BQ5257" s="189"/>
      <c r="BR5257" s="72">
        <f>IF(BD5257=0,0,1)</f>
        <v>0</v>
      </c>
      <c r="BS5257" s="73">
        <f>IF((BE5307+BI5307)&gt;(AO5307+AS5307),1,0)</f>
        <v>0</v>
      </c>
      <c r="BT5257" s="276"/>
    </row>
    <row r="5258" spans="1:75" ht="9.6" hidden="1" customHeight="1" x14ac:dyDescent="0.45">
      <c r="A5258" s="268"/>
      <c r="B5258" s="227"/>
      <c r="C5258" s="177"/>
      <c r="D5258" s="177"/>
      <c r="E5258" s="177"/>
      <c r="F5258" s="178"/>
      <c r="G5258" s="178"/>
      <c r="H5258" s="177"/>
      <c r="I5258" s="177"/>
      <c r="J5258" s="177"/>
      <c r="K5258" s="177"/>
      <c r="L5258" s="177"/>
      <c r="M5258" s="177"/>
      <c r="N5258" s="177"/>
      <c r="O5258" s="177"/>
      <c r="P5258" s="177"/>
      <c r="Q5258" s="177"/>
      <c r="R5258" s="177"/>
      <c r="S5258" s="177"/>
      <c r="T5258" s="177"/>
      <c r="U5258" s="177"/>
      <c r="V5258" s="177"/>
      <c r="W5258" s="177"/>
      <c r="X5258" s="177"/>
      <c r="Y5258" s="177"/>
      <c r="Z5258" s="177"/>
      <c r="AA5258" s="177"/>
      <c r="AB5258" s="177"/>
      <c r="AC5258" s="177"/>
      <c r="AD5258" s="177"/>
      <c r="AE5258" s="177"/>
      <c r="AF5258" s="179"/>
      <c r="AG5258" s="179"/>
      <c r="AH5258" s="177"/>
      <c r="AI5258" s="177"/>
      <c r="AJ5258" s="177"/>
      <c r="AK5258" s="177"/>
      <c r="AL5258" s="177"/>
      <c r="AM5258" s="177"/>
      <c r="AN5258" s="177"/>
      <c r="AO5258" s="177"/>
      <c r="AP5258" s="177"/>
      <c r="AQ5258" s="177"/>
      <c r="AR5258" s="177"/>
      <c r="AS5258" s="177"/>
      <c r="AT5258" s="177"/>
      <c r="AU5258" s="177"/>
      <c r="AV5258" s="177"/>
      <c r="AW5258" s="177"/>
      <c r="AX5258" s="177"/>
      <c r="AY5258" s="177"/>
      <c r="AZ5258" s="177"/>
      <c r="BA5258" s="177"/>
      <c r="BB5258" s="177"/>
      <c r="BC5258" s="177"/>
      <c r="BD5258" s="177"/>
      <c r="BE5258" s="177"/>
      <c r="BF5258" s="177"/>
      <c r="BG5258" s="177"/>
      <c r="BH5258" s="177"/>
      <c r="BI5258" s="177"/>
      <c r="BJ5258" s="177"/>
      <c r="BK5258" s="177"/>
      <c r="BL5258" s="177"/>
      <c r="BM5258" s="177"/>
      <c r="BN5258" s="177"/>
      <c r="BO5258" s="190"/>
      <c r="BP5258" s="190"/>
      <c r="BQ5258" s="190"/>
      <c r="BR5258" s="65"/>
      <c r="BS5258" s="65"/>
      <c r="BT5258" s="268"/>
    </row>
    <row r="5259" spans="1:75" ht="8.85" hidden="1" customHeight="1" thickBot="1" x14ac:dyDescent="0.5">
      <c r="A5259" s="268"/>
      <c r="B5259" s="228"/>
      <c r="C5259" s="191"/>
      <c r="D5259" s="191"/>
      <c r="E5259" s="191"/>
      <c r="F5259" s="192"/>
      <c r="G5259" s="192"/>
      <c r="H5259" s="191"/>
      <c r="I5259" s="191"/>
      <c r="J5259" s="191"/>
      <c r="K5259" s="191"/>
      <c r="L5259" s="191"/>
      <c r="M5259" s="191"/>
      <c r="N5259" s="191"/>
      <c r="O5259" s="191"/>
      <c r="P5259" s="191"/>
      <c r="Q5259" s="191"/>
      <c r="R5259" s="191"/>
      <c r="S5259" s="191"/>
      <c r="T5259" s="191"/>
      <c r="U5259" s="191"/>
      <c r="V5259" s="191"/>
      <c r="W5259" s="191"/>
      <c r="X5259" s="191"/>
      <c r="Y5259" s="191"/>
      <c r="Z5259" s="191"/>
      <c r="AA5259" s="191"/>
      <c r="AB5259" s="191"/>
      <c r="AC5259" s="191"/>
      <c r="AD5259" s="191"/>
      <c r="AE5259" s="191"/>
      <c r="AF5259" s="193"/>
      <c r="AG5259" s="193"/>
      <c r="AH5259" s="191"/>
      <c r="AI5259" s="191"/>
      <c r="AJ5259" s="191"/>
      <c r="AK5259" s="191"/>
      <c r="AL5259" s="191"/>
      <c r="AM5259" s="191"/>
      <c r="AN5259" s="191"/>
      <c r="AO5259" s="191"/>
      <c r="AP5259" s="191"/>
      <c r="AQ5259" s="191"/>
      <c r="AR5259" s="191"/>
      <c r="AS5259" s="191"/>
      <c r="AT5259" s="191"/>
      <c r="AU5259" s="191"/>
      <c r="AV5259" s="191"/>
      <c r="AW5259" s="191"/>
      <c r="AX5259" s="191"/>
      <c r="AY5259" s="191"/>
      <c r="AZ5259" s="191"/>
      <c r="BA5259" s="191"/>
      <c r="BB5259" s="191"/>
      <c r="BC5259" s="191"/>
      <c r="BD5259" s="191"/>
      <c r="BE5259" s="191"/>
      <c r="BF5259" s="191"/>
      <c r="BG5259" s="191"/>
      <c r="BH5259" s="191"/>
      <c r="BI5259" s="191"/>
      <c r="BJ5259" s="191"/>
      <c r="BK5259" s="191"/>
      <c r="BL5259" s="191"/>
      <c r="BM5259" s="191"/>
      <c r="BN5259" s="191"/>
      <c r="BO5259" s="194"/>
      <c r="BP5259" s="194"/>
      <c r="BQ5259" s="194"/>
      <c r="BR5259" s="65"/>
      <c r="BS5259" s="65"/>
      <c r="BT5259" s="268"/>
    </row>
    <row r="5260" spans="1:75" s="70" customFormat="1" ht="40.5" hidden="1" customHeight="1" thickTop="1" x14ac:dyDescent="0.4">
      <c r="A5260" s="276"/>
      <c r="B5260" s="684" t="s">
        <v>0</v>
      </c>
      <c r="C5260" s="686" t="s">
        <v>1</v>
      </c>
      <c r="D5260" s="687"/>
      <c r="E5260" s="282" t="s">
        <v>28</v>
      </c>
      <c r="F5260" s="665" t="s">
        <v>93</v>
      </c>
      <c r="G5260" s="665" t="s">
        <v>94</v>
      </c>
      <c r="H5260" s="722" t="s">
        <v>40</v>
      </c>
      <c r="I5260" s="723"/>
      <c r="J5260" s="595" t="s">
        <v>7</v>
      </c>
      <c r="K5260" s="595"/>
      <c r="L5260" s="595"/>
      <c r="M5260" s="595"/>
      <c r="N5260" s="595"/>
      <c r="O5260" s="595"/>
      <c r="P5260" s="595" t="s">
        <v>2</v>
      </c>
      <c r="Q5260" s="595"/>
      <c r="R5260" s="595"/>
      <c r="S5260" s="595"/>
      <c r="T5260" s="595"/>
      <c r="U5260" s="595"/>
      <c r="V5260" s="659" t="s">
        <v>34</v>
      </c>
      <c r="W5260" s="660"/>
      <c r="X5260" s="659" t="s">
        <v>35</v>
      </c>
      <c r="Y5260" s="660"/>
      <c r="Z5260" s="659" t="s">
        <v>43</v>
      </c>
      <c r="AA5260" s="660"/>
      <c r="AB5260" s="595" t="s">
        <v>6</v>
      </c>
      <c r="AC5260" s="595"/>
      <c r="AD5260" s="595"/>
      <c r="AE5260" s="595"/>
      <c r="AF5260" s="595"/>
      <c r="AG5260" s="595"/>
      <c r="AH5260" s="595" t="s">
        <v>63</v>
      </c>
      <c r="AI5260" s="595"/>
      <c r="AJ5260" s="595"/>
      <c r="AK5260" s="595"/>
      <c r="AL5260" s="595"/>
      <c r="AM5260" s="595"/>
      <c r="AN5260" s="595" t="s">
        <v>64</v>
      </c>
      <c r="AO5260" s="595"/>
      <c r="AP5260" s="595"/>
      <c r="AQ5260" s="595"/>
      <c r="AR5260" s="595"/>
      <c r="AS5260" s="595"/>
      <c r="AT5260" s="595" t="s">
        <v>65</v>
      </c>
      <c r="AU5260" s="595"/>
      <c r="AV5260" s="595"/>
      <c r="AW5260" s="595"/>
      <c r="AX5260" s="595"/>
      <c r="AY5260" s="596"/>
      <c r="AZ5260" s="595" t="s">
        <v>4</v>
      </c>
      <c r="BA5260" s="595"/>
      <c r="BB5260" s="595"/>
      <c r="BC5260" s="595"/>
      <c r="BD5260" s="595"/>
      <c r="BE5260" s="597"/>
      <c r="BF5260" s="595" t="s">
        <v>66</v>
      </c>
      <c r="BG5260" s="595"/>
      <c r="BH5260" s="595"/>
      <c r="BI5260" s="595"/>
      <c r="BJ5260" s="595"/>
      <c r="BK5260" s="596"/>
      <c r="BL5260" s="651" t="s">
        <v>25</v>
      </c>
      <c r="BM5260" s="652"/>
      <c r="BN5260" s="653"/>
      <c r="BO5260" s="598" t="s">
        <v>100</v>
      </c>
      <c r="BP5260" s="598" t="s">
        <v>81</v>
      </c>
      <c r="BQ5260" s="598" t="s">
        <v>82</v>
      </c>
      <c r="BR5260" s="74"/>
      <c r="BS5260" s="74"/>
      <c r="BT5260" s="276"/>
    </row>
    <row r="5261" spans="1:75" s="70" customFormat="1" ht="41.25" hidden="1" customHeight="1" x14ac:dyDescent="0.4">
      <c r="A5261" s="276"/>
      <c r="B5261" s="685"/>
      <c r="C5261" s="688"/>
      <c r="D5261" s="689"/>
      <c r="E5261" s="221" t="s">
        <v>95</v>
      </c>
      <c r="F5261" s="666"/>
      <c r="G5261" s="666"/>
      <c r="H5261" s="724"/>
      <c r="I5261" s="725"/>
      <c r="J5261" s="645" t="s">
        <v>17</v>
      </c>
      <c r="K5261" s="646"/>
      <c r="L5261" s="641" t="s">
        <v>18</v>
      </c>
      <c r="M5261" s="642"/>
      <c r="N5261" s="657" t="s">
        <v>19</v>
      </c>
      <c r="O5261" s="658" t="s">
        <v>8</v>
      </c>
      <c r="P5261" s="645" t="s">
        <v>26</v>
      </c>
      <c r="Q5261" s="646"/>
      <c r="R5261" s="641" t="s">
        <v>24</v>
      </c>
      <c r="S5261" s="642"/>
      <c r="T5261" s="657" t="s">
        <v>19</v>
      </c>
      <c r="U5261" s="658"/>
      <c r="V5261" s="661"/>
      <c r="W5261" s="662"/>
      <c r="X5261" s="661"/>
      <c r="Y5261" s="662"/>
      <c r="Z5261" s="661"/>
      <c r="AA5261" s="662"/>
      <c r="AB5261" s="645" t="s">
        <v>47</v>
      </c>
      <c r="AC5261" s="646"/>
      <c r="AD5261" s="641" t="s">
        <v>23</v>
      </c>
      <c r="AE5261" s="642" t="s">
        <v>3</v>
      </c>
      <c r="AF5261" s="643" t="s">
        <v>5</v>
      </c>
      <c r="AG5261" s="644"/>
      <c r="AH5261" s="645" t="s">
        <v>47</v>
      </c>
      <c r="AI5261" s="646"/>
      <c r="AJ5261" s="641" t="s">
        <v>23</v>
      </c>
      <c r="AK5261" s="642" t="s">
        <v>3</v>
      </c>
      <c r="AL5261" s="643" t="s">
        <v>5</v>
      </c>
      <c r="AM5261" s="644"/>
      <c r="AN5261" s="645" t="s">
        <v>47</v>
      </c>
      <c r="AO5261" s="646"/>
      <c r="AP5261" s="641" t="s">
        <v>23</v>
      </c>
      <c r="AQ5261" s="642" t="s">
        <v>3</v>
      </c>
      <c r="AR5261" s="643" t="s">
        <v>5</v>
      </c>
      <c r="AS5261" s="644"/>
      <c r="AT5261" s="645" t="s">
        <v>47</v>
      </c>
      <c r="AU5261" s="646"/>
      <c r="AV5261" s="641" t="s">
        <v>23</v>
      </c>
      <c r="AW5261" s="642" t="s">
        <v>3</v>
      </c>
      <c r="AX5261" s="643" t="s">
        <v>5</v>
      </c>
      <c r="AY5261" s="644"/>
      <c r="AZ5261" s="645" t="s">
        <v>47</v>
      </c>
      <c r="BA5261" s="646"/>
      <c r="BB5261" s="641" t="s">
        <v>23</v>
      </c>
      <c r="BC5261" s="642" t="s">
        <v>3</v>
      </c>
      <c r="BD5261" s="643" t="s">
        <v>5</v>
      </c>
      <c r="BE5261" s="644"/>
      <c r="BF5261" s="645" t="s">
        <v>47</v>
      </c>
      <c r="BG5261" s="646"/>
      <c r="BH5261" s="641" t="s">
        <v>23</v>
      </c>
      <c r="BI5261" s="642" t="s">
        <v>3</v>
      </c>
      <c r="BJ5261" s="643" t="s">
        <v>5</v>
      </c>
      <c r="BK5261" s="644"/>
      <c r="BL5261" s="654"/>
      <c r="BM5261" s="655"/>
      <c r="BN5261" s="656"/>
      <c r="BO5261" s="599"/>
      <c r="BP5261" s="599"/>
      <c r="BQ5261" s="599"/>
      <c r="BR5261" s="74"/>
      <c r="BS5261" s="74"/>
      <c r="BT5261" s="276"/>
    </row>
    <row r="5262" spans="1:75" ht="23.85" hidden="1" customHeight="1" x14ac:dyDescent="0.35">
      <c r="A5262" s="277"/>
      <c r="B5262" s="678" t="str">
        <f>IF(ROSTER!B$8="","",ROSTER!B$8)</f>
        <v/>
      </c>
      <c r="C5262" s="669" t="str">
        <f>IF(ROSTER!C$8="","",ROSTER!C$8)</f>
        <v/>
      </c>
      <c r="D5262" s="670"/>
      <c r="E5262" s="667"/>
      <c r="F5262" s="680">
        <f>IF(E5262="y",1,IF(E5262="S",1,0))</f>
        <v>0</v>
      </c>
      <c r="G5262" s="663">
        <f>IF(E5262="S",1,0)</f>
        <v>0</v>
      </c>
      <c r="H5262" s="583"/>
      <c r="I5262" s="584"/>
      <c r="J5262" s="569"/>
      <c r="K5262" s="570"/>
      <c r="L5262" s="573"/>
      <c r="M5262" s="574"/>
      <c r="N5262" s="579">
        <f>L5262+J5262</f>
        <v>0</v>
      </c>
      <c r="O5262" s="580"/>
      <c r="P5262" s="569"/>
      <c r="Q5262" s="570"/>
      <c r="R5262" s="573"/>
      <c r="S5262" s="574"/>
      <c r="T5262" s="579">
        <f>R5262-P5262</f>
        <v>0</v>
      </c>
      <c r="U5262" s="580"/>
      <c r="V5262" s="583"/>
      <c r="W5262" s="584"/>
      <c r="X5262" s="569"/>
      <c r="Y5262" s="584"/>
      <c r="Z5262" s="569"/>
      <c r="AA5262" s="584"/>
      <c r="AB5262" s="569"/>
      <c r="AC5262" s="570"/>
      <c r="AD5262" s="573"/>
      <c r="AE5262" s="574"/>
      <c r="AF5262" s="557">
        <f>IF(AB5262=0,0,(AD5262/AB5262)*100)</f>
        <v>0</v>
      </c>
      <c r="AG5262" s="558"/>
      <c r="AH5262" s="569"/>
      <c r="AI5262" s="570"/>
      <c r="AJ5262" s="573"/>
      <c r="AK5262" s="574"/>
      <c r="AL5262" s="557">
        <f>IF(AH5262=0,0,(AJ5262/AH5262)*100)</f>
        <v>0</v>
      </c>
      <c r="AM5262" s="558"/>
      <c r="AN5262" s="569"/>
      <c r="AO5262" s="570"/>
      <c r="AP5262" s="573"/>
      <c r="AQ5262" s="574"/>
      <c r="AR5262" s="557">
        <f>IF(AN5262=0,0,(AP5262/AN5262)*100)</f>
        <v>0</v>
      </c>
      <c r="AS5262" s="558"/>
      <c r="AT5262" s="561">
        <f>AB5262+AH5262+AN5262</f>
        <v>0</v>
      </c>
      <c r="AU5262" s="562"/>
      <c r="AV5262" s="565">
        <f>AD5262+AJ5262+AP5262</f>
        <v>0</v>
      </c>
      <c r="AW5262" s="566"/>
      <c r="AX5262" s="557">
        <f>IF(AT5262=0,0,(AV5262/AT5262)*100)</f>
        <v>0</v>
      </c>
      <c r="AY5262" s="558"/>
      <c r="AZ5262" s="569"/>
      <c r="BA5262" s="570"/>
      <c r="BB5262" s="573"/>
      <c r="BC5262" s="574"/>
      <c r="BD5262" s="557">
        <f>IF(AZ5262=0,0,(BB5262/AZ5262)*100)</f>
        <v>0</v>
      </c>
      <c r="BE5262" s="558"/>
      <c r="BF5262" s="561">
        <f>AT5262+AZ5262</f>
        <v>0</v>
      </c>
      <c r="BG5262" s="562"/>
      <c r="BH5262" s="565">
        <f>AV5262+BB5262</f>
        <v>0</v>
      </c>
      <c r="BI5262" s="566"/>
      <c r="BJ5262" s="557">
        <f>IF(BF5262=0,0,(BH5262/BF5262)*100)</f>
        <v>0</v>
      </c>
      <c r="BK5262" s="558"/>
      <c r="BL5262" s="602">
        <f>(AD5262*2)+(AJ5262*2)+(AP5262*3)+BB5262</f>
        <v>0</v>
      </c>
      <c r="BM5262" s="603"/>
      <c r="BN5262" s="604"/>
      <c r="BO5262" s="587">
        <f>IF(BQ5262=0,0,50*BP5262/BQ5262)</f>
        <v>0</v>
      </c>
      <c r="BP5262" s="555">
        <f>(BL5262*BS$11)+(N5262*BS$12)+(X5262*BS$13)+(R5262*BS$14)+(V5262*BS$15)+(Z5262*BS$16)</f>
        <v>0</v>
      </c>
      <c r="BQ5262" s="555">
        <f>((AZ5262-BB5262)*BS$18)+((AT5262-AV5262)*BS$17)+(H5262*BS$19)+(P5262*BS$20)</f>
        <v>0</v>
      </c>
      <c r="BR5262" s="75" t="s">
        <v>70</v>
      </c>
      <c r="BS5262" s="76">
        <f>IF(BO5257="B",'VALUE POINTS'!L$10,IF('GAME STATS'!BO5257="C",'VALUE POINTS'!M$10,'VALUE POINTS'!K$10))</f>
        <v>1</v>
      </c>
      <c r="BT5262" s="280"/>
    </row>
    <row r="5263" spans="1:75" ht="23.85" hidden="1" customHeight="1" x14ac:dyDescent="0.35">
      <c r="A5263" s="277"/>
      <c r="B5263" s="679"/>
      <c r="C5263" s="690" t="str">
        <f>IF(ROSTER!D$8="","",ROSTER!D$8)</f>
        <v/>
      </c>
      <c r="D5263" s="691"/>
      <c r="E5263" s="668"/>
      <c r="F5263" s="681"/>
      <c r="G5263" s="664"/>
      <c r="H5263" s="585"/>
      <c r="I5263" s="586"/>
      <c r="J5263" s="571"/>
      <c r="K5263" s="572"/>
      <c r="L5263" s="575"/>
      <c r="M5263" s="576"/>
      <c r="N5263" s="581" t="s">
        <v>16</v>
      </c>
      <c r="O5263" s="582"/>
      <c r="P5263" s="571"/>
      <c r="Q5263" s="572"/>
      <c r="R5263" s="575"/>
      <c r="S5263" s="576"/>
      <c r="T5263" s="581" t="s">
        <v>16</v>
      </c>
      <c r="U5263" s="582"/>
      <c r="V5263" s="585"/>
      <c r="W5263" s="586"/>
      <c r="X5263" s="571"/>
      <c r="Y5263" s="586"/>
      <c r="Z5263" s="571"/>
      <c r="AA5263" s="586"/>
      <c r="AB5263" s="571"/>
      <c r="AC5263" s="572"/>
      <c r="AD5263" s="575"/>
      <c r="AE5263" s="576"/>
      <c r="AF5263" s="577"/>
      <c r="AG5263" s="578"/>
      <c r="AH5263" s="571"/>
      <c r="AI5263" s="572"/>
      <c r="AJ5263" s="575"/>
      <c r="AK5263" s="576"/>
      <c r="AL5263" s="577"/>
      <c r="AM5263" s="578"/>
      <c r="AN5263" s="571"/>
      <c r="AO5263" s="572"/>
      <c r="AP5263" s="575"/>
      <c r="AQ5263" s="576"/>
      <c r="AR5263" s="577"/>
      <c r="AS5263" s="578"/>
      <c r="AT5263" s="627"/>
      <c r="AU5263" s="628"/>
      <c r="AV5263" s="629"/>
      <c r="AW5263" s="630"/>
      <c r="AX5263" s="577"/>
      <c r="AY5263" s="578"/>
      <c r="AZ5263" s="571"/>
      <c r="BA5263" s="572"/>
      <c r="BB5263" s="575"/>
      <c r="BC5263" s="576"/>
      <c r="BD5263" s="577"/>
      <c r="BE5263" s="578"/>
      <c r="BF5263" s="627"/>
      <c r="BG5263" s="628"/>
      <c r="BH5263" s="629"/>
      <c r="BI5263" s="630"/>
      <c r="BJ5263" s="577"/>
      <c r="BK5263" s="578"/>
      <c r="BL5263" s="605"/>
      <c r="BM5263" s="606"/>
      <c r="BN5263" s="607"/>
      <c r="BO5263" s="588"/>
      <c r="BP5263" s="556"/>
      <c r="BQ5263" s="556"/>
      <c r="BR5263" s="75" t="s">
        <v>71</v>
      </c>
      <c r="BS5263" s="76">
        <f>IF(BO5257="B",'VALUE POINTS'!L$11,IF('GAME STATS'!BO5257="C",'VALUE POINTS'!M$11,'VALUE POINTS'!K$11))</f>
        <v>1</v>
      </c>
      <c r="BT5263" s="280"/>
    </row>
    <row r="5264" spans="1:75" ht="21.75" hidden="1" customHeight="1" x14ac:dyDescent="0.35">
      <c r="A5264" s="268"/>
      <c r="B5264" s="678" t="str">
        <f>IF(ROSTER!B$10="","",ROSTER!B$10)</f>
        <v/>
      </c>
      <c r="C5264" s="669" t="str">
        <f>IF(ROSTER!C$10="","",ROSTER!C$10)</f>
        <v/>
      </c>
      <c r="D5264" s="670"/>
      <c r="E5264" s="667"/>
      <c r="F5264" s="680">
        <f>IF(E5264="y",1,IF(E5264="S",1,0))</f>
        <v>0</v>
      </c>
      <c r="G5264" s="663">
        <f>IF(E5264="S",1,0)</f>
        <v>0</v>
      </c>
      <c r="H5264" s="583"/>
      <c r="I5264" s="584"/>
      <c r="J5264" s="569"/>
      <c r="K5264" s="570"/>
      <c r="L5264" s="573"/>
      <c r="M5264" s="574"/>
      <c r="N5264" s="579">
        <f>L5264+J5264</f>
        <v>0</v>
      </c>
      <c r="O5264" s="580"/>
      <c r="P5264" s="569"/>
      <c r="Q5264" s="570"/>
      <c r="R5264" s="573"/>
      <c r="S5264" s="574"/>
      <c r="T5264" s="579">
        <f>R5264-P5264</f>
        <v>0</v>
      </c>
      <c r="U5264" s="580"/>
      <c r="V5264" s="583"/>
      <c r="W5264" s="584"/>
      <c r="X5264" s="569"/>
      <c r="Y5264" s="584"/>
      <c r="Z5264" s="569"/>
      <c r="AA5264" s="584"/>
      <c r="AB5264" s="569"/>
      <c r="AC5264" s="570"/>
      <c r="AD5264" s="573"/>
      <c r="AE5264" s="574"/>
      <c r="AF5264" s="557">
        <f>IF(AB5264=0,0,(AD5264/AB5264)*100)</f>
        <v>0</v>
      </c>
      <c r="AG5264" s="558"/>
      <c r="AH5264" s="569"/>
      <c r="AI5264" s="570"/>
      <c r="AJ5264" s="573"/>
      <c r="AK5264" s="574"/>
      <c r="AL5264" s="557">
        <f>IF(AH5264=0,0,(AJ5264/AH5264)*100)</f>
        <v>0</v>
      </c>
      <c r="AM5264" s="558"/>
      <c r="AN5264" s="569"/>
      <c r="AO5264" s="570"/>
      <c r="AP5264" s="573"/>
      <c r="AQ5264" s="574"/>
      <c r="AR5264" s="557">
        <f>IF(AN5264=0,0,(AP5264/AN5264)*100)</f>
        <v>0</v>
      </c>
      <c r="AS5264" s="558"/>
      <c r="AT5264" s="561">
        <f>AB5264+AH5264+AN5264</f>
        <v>0</v>
      </c>
      <c r="AU5264" s="562"/>
      <c r="AV5264" s="565">
        <f>AD5264+AJ5264+AP5264</f>
        <v>0</v>
      </c>
      <c r="AW5264" s="566"/>
      <c r="AX5264" s="557">
        <f>IF(AT5264=0,0,(AV5264/AT5264)*100)</f>
        <v>0</v>
      </c>
      <c r="AY5264" s="558"/>
      <c r="AZ5264" s="569"/>
      <c r="BA5264" s="570"/>
      <c r="BB5264" s="573"/>
      <c r="BC5264" s="574"/>
      <c r="BD5264" s="557">
        <f>IF(AZ5264=0,0,(BB5264/AZ5264)*100)</f>
        <v>0</v>
      </c>
      <c r="BE5264" s="558"/>
      <c r="BF5264" s="561">
        <f>AT5264+AZ5264</f>
        <v>0</v>
      </c>
      <c r="BG5264" s="562"/>
      <c r="BH5264" s="565">
        <f>AV5264+BB5264</f>
        <v>0</v>
      </c>
      <c r="BI5264" s="566"/>
      <c r="BJ5264" s="557">
        <f>IF(BF5264=0,0,(BH5264/BF5264)*100)</f>
        <v>0</v>
      </c>
      <c r="BK5264" s="558"/>
      <c r="BL5264" s="602">
        <f>(AD5264*2)+(AJ5264*2)+(AP5264*3)+BB5264</f>
        <v>0</v>
      </c>
      <c r="BM5264" s="603"/>
      <c r="BN5264" s="604"/>
      <c r="BO5264" s="587">
        <f>IF(BQ5264=0,0,50*BP5264/BQ5264)</f>
        <v>0</v>
      </c>
      <c r="BP5264" s="555">
        <f>(BL5264*BS$11)+(N5264*BS$12)+(X5264*BS$13)+(R5264*BS$14)+(V5264*BS$15)+(Z5264*BS$16)</f>
        <v>0</v>
      </c>
      <c r="BQ5264" s="555">
        <f>((AZ5264-BB5264)*BS$18)+((AT5264-AV5264)*BS$17)+(H5264*BS$19)+(P5264*BS$20)</f>
        <v>0</v>
      </c>
      <c r="BR5264" s="75" t="s">
        <v>72</v>
      </c>
      <c r="BS5264" s="76">
        <f>IF(BO5257="B",'VALUE POINTS'!L$12,IF('GAME STATS'!BO5257="C",'VALUE POINTS'!M$12,'VALUE POINTS'!K$12))</f>
        <v>2</v>
      </c>
      <c r="BT5264" s="280"/>
    </row>
    <row r="5265" spans="1:72" ht="21.75" hidden="1" customHeight="1" x14ac:dyDescent="0.35">
      <c r="A5265" s="268"/>
      <c r="B5265" s="679"/>
      <c r="C5265" s="690" t="str">
        <f>IF(ROSTER!D$10="","",ROSTER!D$10)</f>
        <v/>
      </c>
      <c r="D5265" s="691"/>
      <c r="E5265" s="668"/>
      <c r="F5265" s="681"/>
      <c r="G5265" s="664"/>
      <c r="H5265" s="585"/>
      <c r="I5265" s="586"/>
      <c r="J5265" s="571"/>
      <c r="K5265" s="572"/>
      <c r="L5265" s="575"/>
      <c r="M5265" s="576"/>
      <c r="N5265" s="581" t="s">
        <v>16</v>
      </c>
      <c r="O5265" s="582"/>
      <c r="P5265" s="571"/>
      <c r="Q5265" s="572"/>
      <c r="R5265" s="575"/>
      <c r="S5265" s="576"/>
      <c r="T5265" s="581" t="s">
        <v>16</v>
      </c>
      <c r="U5265" s="582"/>
      <c r="V5265" s="585"/>
      <c r="W5265" s="586"/>
      <c r="X5265" s="571"/>
      <c r="Y5265" s="586"/>
      <c r="Z5265" s="571"/>
      <c r="AA5265" s="586"/>
      <c r="AB5265" s="571"/>
      <c r="AC5265" s="572"/>
      <c r="AD5265" s="575"/>
      <c r="AE5265" s="576"/>
      <c r="AF5265" s="577"/>
      <c r="AG5265" s="578"/>
      <c r="AH5265" s="571"/>
      <c r="AI5265" s="572"/>
      <c r="AJ5265" s="575"/>
      <c r="AK5265" s="576"/>
      <c r="AL5265" s="577"/>
      <c r="AM5265" s="578"/>
      <c r="AN5265" s="571"/>
      <c r="AO5265" s="572"/>
      <c r="AP5265" s="575"/>
      <c r="AQ5265" s="576"/>
      <c r="AR5265" s="577"/>
      <c r="AS5265" s="578"/>
      <c r="AT5265" s="627"/>
      <c r="AU5265" s="628"/>
      <c r="AV5265" s="629"/>
      <c r="AW5265" s="630"/>
      <c r="AX5265" s="577"/>
      <c r="AY5265" s="578"/>
      <c r="AZ5265" s="571"/>
      <c r="BA5265" s="572"/>
      <c r="BB5265" s="575"/>
      <c r="BC5265" s="576"/>
      <c r="BD5265" s="577"/>
      <c r="BE5265" s="578"/>
      <c r="BF5265" s="627"/>
      <c r="BG5265" s="628"/>
      <c r="BH5265" s="629"/>
      <c r="BI5265" s="630"/>
      <c r="BJ5265" s="577"/>
      <c r="BK5265" s="578"/>
      <c r="BL5265" s="605"/>
      <c r="BM5265" s="606"/>
      <c r="BN5265" s="607"/>
      <c r="BO5265" s="588"/>
      <c r="BP5265" s="556"/>
      <c r="BQ5265" s="556"/>
      <c r="BR5265" s="75" t="s">
        <v>73</v>
      </c>
      <c r="BS5265" s="76">
        <f>IF(BO5257="B",'VALUE POINTS'!L$13,IF('GAME STATS'!BO5257="C",'VALUE POINTS'!M$13,'VALUE POINTS'!K$13))</f>
        <v>2</v>
      </c>
      <c r="BT5265" s="280"/>
    </row>
    <row r="5266" spans="1:72" ht="21.75" hidden="1" customHeight="1" x14ac:dyDescent="0.35">
      <c r="A5266" s="268"/>
      <c r="B5266" s="678" t="str">
        <f>IF(ROSTER!B$12="","",ROSTER!B$12)</f>
        <v/>
      </c>
      <c r="C5266" s="669" t="str">
        <f>IF(ROSTER!C$12="","",ROSTER!C$12)</f>
        <v/>
      </c>
      <c r="D5266" s="670"/>
      <c r="E5266" s="667"/>
      <c r="F5266" s="680">
        <f>IF(E5266="y",1,IF(E5266="S",1,0))</f>
        <v>0</v>
      </c>
      <c r="G5266" s="663">
        <f>IF(E5266="S",1,0)</f>
        <v>0</v>
      </c>
      <c r="H5266" s="583"/>
      <c r="I5266" s="584"/>
      <c r="J5266" s="569"/>
      <c r="K5266" s="570"/>
      <c r="L5266" s="573"/>
      <c r="M5266" s="574"/>
      <c r="N5266" s="579">
        <f>L5266+J5266</f>
        <v>0</v>
      </c>
      <c r="O5266" s="580"/>
      <c r="P5266" s="569"/>
      <c r="Q5266" s="570"/>
      <c r="R5266" s="573"/>
      <c r="S5266" s="574"/>
      <c r="T5266" s="579">
        <f>R5266-P5266</f>
        <v>0</v>
      </c>
      <c r="U5266" s="580"/>
      <c r="V5266" s="583"/>
      <c r="W5266" s="584"/>
      <c r="X5266" s="569"/>
      <c r="Y5266" s="584"/>
      <c r="Z5266" s="569"/>
      <c r="AA5266" s="584"/>
      <c r="AB5266" s="569"/>
      <c r="AC5266" s="570"/>
      <c r="AD5266" s="573"/>
      <c r="AE5266" s="574"/>
      <c r="AF5266" s="557">
        <f>IF(AB5266=0,0,(AD5266/AB5266)*100)</f>
        <v>0</v>
      </c>
      <c r="AG5266" s="558"/>
      <c r="AH5266" s="569"/>
      <c r="AI5266" s="570"/>
      <c r="AJ5266" s="573"/>
      <c r="AK5266" s="574"/>
      <c r="AL5266" s="557">
        <f>IF(AH5266=0,0,(AJ5266/AH5266)*100)</f>
        <v>0</v>
      </c>
      <c r="AM5266" s="558"/>
      <c r="AN5266" s="569"/>
      <c r="AO5266" s="570"/>
      <c r="AP5266" s="573"/>
      <c r="AQ5266" s="574"/>
      <c r="AR5266" s="557">
        <f>IF(AN5266=0,0,(AP5266/AN5266)*100)</f>
        <v>0</v>
      </c>
      <c r="AS5266" s="558"/>
      <c r="AT5266" s="561">
        <f>AB5266+AH5266+AN5266</f>
        <v>0</v>
      </c>
      <c r="AU5266" s="562"/>
      <c r="AV5266" s="565">
        <f>AD5266+AJ5266+AP5266</f>
        <v>0</v>
      </c>
      <c r="AW5266" s="566"/>
      <c r="AX5266" s="557">
        <f>IF(AT5266=0,0,(AV5266/AT5266)*100)</f>
        <v>0</v>
      </c>
      <c r="AY5266" s="558"/>
      <c r="AZ5266" s="569"/>
      <c r="BA5266" s="570"/>
      <c r="BB5266" s="573"/>
      <c r="BC5266" s="574"/>
      <c r="BD5266" s="557">
        <f>IF(AZ5266=0,0,(BB5266/AZ5266)*100)</f>
        <v>0</v>
      </c>
      <c r="BE5266" s="558"/>
      <c r="BF5266" s="561">
        <f>AT5266+AZ5266</f>
        <v>0</v>
      </c>
      <c r="BG5266" s="562"/>
      <c r="BH5266" s="565">
        <f>AV5266+BB5266</f>
        <v>0</v>
      </c>
      <c r="BI5266" s="566"/>
      <c r="BJ5266" s="557">
        <f>IF(BF5266=0,0,(BH5266/BF5266)*100)</f>
        <v>0</v>
      </c>
      <c r="BK5266" s="558"/>
      <c r="BL5266" s="602">
        <f>(AD5266*2)+(AJ5266*2)+(AP5266*3)+BB5266</f>
        <v>0</v>
      </c>
      <c r="BM5266" s="603"/>
      <c r="BN5266" s="604"/>
      <c r="BO5266" s="587">
        <f t="shared" ref="BO5266" si="3552">IF(BQ5266=0,0,50*BP5266/BQ5266)</f>
        <v>0</v>
      </c>
      <c r="BP5266" s="555">
        <f>(BL5266*BS$11)+(N5266*BS$12)+(X5266*BS$13)+(R5266*BS$14)+(V5266*BS$15)+(Z5266*BS$16)</f>
        <v>0</v>
      </c>
      <c r="BQ5266" s="555">
        <f>((AZ5266-BB5266)*BS$18)+((AT5266-AV5266)*BS$17)+(H5266*BS$19)+(P5266*BS$20)</f>
        <v>0</v>
      </c>
      <c r="BR5266" s="75" t="s">
        <v>74</v>
      </c>
      <c r="BS5266" s="76">
        <f>IF(BO5257="B",'VALUE POINTS'!L$14,IF('GAME STATS'!BO5257="C",'VALUE POINTS'!M$14,'VALUE POINTS'!K$14))</f>
        <v>2</v>
      </c>
      <c r="BT5266" s="280"/>
    </row>
    <row r="5267" spans="1:72" ht="21.75" hidden="1" customHeight="1" x14ac:dyDescent="0.35">
      <c r="A5267" s="268"/>
      <c r="B5267" s="679"/>
      <c r="C5267" s="690" t="str">
        <f>IF(ROSTER!D$12="","",ROSTER!D$12)</f>
        <v/>
      </c>
      <c r="D5267" s="691"/>
      <c r="E5267" s="668"/>
      <c r="F5267" s="681"/>
      <c r="G5267" s="664"/>
      <c r="H5267" s="585"/>
      <c r="I5267" s="586"/>
      <c r="J5267" s="571"/>
      <c r="K5267" s="572"/>
      <c r="L5267" s="575"/>
      <c r="M5267" s="576"/>
      <c r="N5267" s="581"/>
      <c r="O5267" s="582"/>
      <c r="P5267" s="571"/>
      <c r="Q5267" s="572"/>
      <c r="R5267" s="575"/>
      <c r="S5267" s="576"/>
      <c r="T5267" s="581"/>
      <c r="U5267" s="582"/>
      <c r="V5267" s="585"/>
      <c r="W5267" s="586"/>
      <c r="X5267" s="571"/>
      <c r="Y5267" s="586"/>
      <c r="Z5267" s="571"/>
      <c r="AA5267" s="586"/>
      <c r="AB5267" s="571"/>
      <c r="AC5267" s="572"/>
      <c r="AD5267" s="575"/>
      <c r="AE5267" s="576"/>
      <c r="AF5267" s="577"/>
      <c r="AG5267" s="578"/>
      <c r="AH5267" s="571"/>
      <c r="AI5267" s="572"/>
      <c r="AJ5267" s="575"/>
      <c r="AK5267" s="576"/>
      <c r="AL5267" s="577"/>
      <c r="AM5267" s="578"/>
      <c r="AN5267" s="571"/>
      <c r="AO5267" s="572"/>
      <c r="AP5267" s="575"/>
      <c r="AQ5267" s="576"/>
      <c r="AR5267" s="577"/>
      <c r="AS5267" s="578"/>
      <c r="AT5267" s="627"/>
      <c r="AU5267" s="628"/>
      <c r="AV5267" s="629"/>
      <c r="AW5267" s="630"/>
      <c r="AX5267" s="577"/>
      <c r="AY5267" s="578"/>
      <c r="AZ5267" s="571"/>
      <c r="BA5267" s="572"/>
      <c r="BB5267" s="575"/>
      <c r="BC5267" s="576"/>
      <c r="BD5267" s="577"/>
      <c r="BE5267" s="578"/>
      <c r="BF5267" s="627"/>
      <c r="BG5267" s="628"/>
      <c r="BH5267" s="629"/>
      <c r="BI5267" s="630"/>
      <c r="BJ5267" s="577"/>
      <c r="BK5267" s="578"/>
      <c r="BL5267" s="605"/>
      <c r="BM5267" s="606"/>
      <c r="BN5267" s="607"/>
      <c r="BO5267" s="588"/>
      <c r="BP5267" s="556"/>
      <c r="BQ5267" s="556"/>
      <c r="BR5267" s="75" t="s">
        <v>75</v>
      </c>
      <c r="BS5267" s="76">
        <f>IF(BO5257="B",'VALUE POINTS'!L$15,IF('GAME STATS'!BO5257="C",'VALUE POINTS'!M$15,'VALUE POINTS'!K$15))</f>
        <v>2</v>
      </c>
      <c r="BT5267" s="280"/>
    </row>
    <row r="5268" spans="1:72" ht="21.75" hidden="1" customHeight="1" x14ac:dyDescent="0.35">
      <c r="A5268" s="268"/>
      <c r="B5268" s="678" t="str">
        <f>IF(ROSTER!B$14="","",ROSTER!B$14)</f>
        <v/>
      </c>
      <c r="C5268" s="669" t="str">
        <f>IF(ROSTER!C$14="","",ROSTER!C$14)</f>
        <v/>
      </c>
      <c r="D5268" s="670"/>
      <c r="E5268" s="667"/>
      <c r="F5268" s="680">
        <f>IF(E5268="y",1,IF(E5268="S",1,0))</f>
        <v>0</v>
      </c>
      <c r="G5268" s="663">
        <f>IF(E5268="S",1,0)</f>
        <v>0</v>
      </c>
      <c r="H5268" s="583"/>
      <c r="I5268" s="584"/>
      <c r="J5268" s="569"/>
      <c r="K5268" s="570"/>
      <c r="L5268" s="573"/>
      <c r="M5268" s="574"/>
      <c r="N5268" s="579">
        <f>L5268+J5268</f>
        <v>0</v>
      </c>
      <c r="O5268" s="580"/>
      <c r="P5268" s="569"/>
      <c r="Q5268" s="570"/>
      <c r="R5268" s="573"/>
      <c r="S5268" s="574"/>
      <c r="T5268" s="579">
        <f>R5268-P5268</f>
        <v>0</v>
      </c>
      <c r="U5268" s="580"/>
      <c r="V5268" s="583"/>
      <c r="W5268" s="584"/>
      <c r="X5268" s="569"/>
      <c r="Y5268" s="584"/>
      <c r="Z5268" s="569"/>
      <c r="AA5268" s="584"/>
      <c r="AB5268" s="569"/>
      <c r="AC5268" s="570"/>
      <c r="AD5268" s="573"/>
      <c r="AE5268" s="574"/>
      <c r="AF5268" s="557">
        <f>IF(AB5268=0,0,(AD5268/AB5268)*100)</f>
        <v>0</v>
      </c>
      <c r="AG5268" s="558"/>
      <c r="AH5268" s="569"/>
      <c r="AI5268" s="570"/>
      <c r="AJ5268" s="573"/>
      <c r="AK5268" s="574"/>
      <c r="AL5268" s="557">
        <f>IF(AH5268=0,0,(AJ5268/AH5268)*100)</f>
        <v>0</v>
      </c>
      <c r="AM5268" s="558"/>
      <c r="AN5268" s="569"/>
      <c r="AO5268" s="570"/>
      <c r="AP5268" s="573"/>
      <c r="AQ5268" s="574"/>
      <c r="AR5268" s="557">
        <f>IF(AN5268=0,0,(AP5268/AN5268)*100)</f>
        <v>0</v>
      </c>
      <c r="AS5268" s="558"/>
      <c r="AT5268" s="561">
        <f>AB5268+AH5268+AN5268</f>
        <v>0</v>
      </c>
      <c r="AU5268" s="562"/>
      <c r="AV5268" s="565">
        <f>AD5268+AJ5268+AP5268</f>
        <v>0</v>
      </c>
      <c r="AW5268" s="566"/>
      <c r="AX5268" s="557">
        <f>IF(AT5268=0,0,(AV5268/AT5268)*100)</f>
        <v>0</v>
      </c>
      <c r="AY5268" s="558"/>
      <c r="AZ5268" s="569"/>
      <c r="BA5268" s="570"/>
      <c r="BB5268" s="573"/>
      <c r="BC5268" s="574"/>
      <c r="BD5268" s="557">
        <f>IF(AZ5268=0,0,(BB5268/AZ5268)*100)</f>
        <v>0</v>
      </c>
      <c r="BE5268" s="558"/>
      <c r="BF5268" s="561">
        <f>AT5268+AZ5268</f>
        <v>0</v>
      </c>
      <c r="BG5268" s="562"/>
      <c r="BH5268" s="565">
        <f>AV5268+BB5268</f>
        <v>0</v>
      </c>
      <c r="BI5268" s="566"/>
      <c r="BJ5268" s="557">
        <f>IF(BF5268=0,0,(BH5268/BF5268)*100)</f>
        <v>0</v>
      </c>
      <c r="BK5268" s="558"/>
      <c r="BL5268" s="602">
        <f>(AD5268*2)+(AJ5268*2)+(AP5268*3)+BB5268</f>
        <v>0</v>
      </c>
      <c r="BM5268" s="603"/>
      <c r="BN5268" s="604"/>
      <c r="BO5268" s="587">
        <f t="shared" ref="BO5268" si="3553">IF(BQ5268=0,0,50*BP5268/BQ5268)</f>
        <v>0</v>
      </c>
      <c r="BP5268" s="555">
        <f>(BL5268*BS$11)+(N5268*BS$12)+(X5268*BS$13)+(R5268*BS$14)+(V5268*BS$15)+(Z5268*BS$16)</f>
        <v>0</v>
      </c>
      <c r="BQ5268" s="555">
        <f>((AZ5268-BB5268)*BS$18)+((AT5268-AV5268)*BS$17)+(H5268*BS$19)+(P5268*BS$20)</f>
        <v>0</v>
      </c>
      <c r="BR5268" s="75" t="s">
        <v>76</v>
      </c>
      <c r="BS5268" s="76">
        <f>IF(BO5257="B",'VALUE POINTS'!L$16,IF('GAME STATS'!BO5257="C",'VALUE POINTS'!M$16,'VALUE POINTS'!K$16))</f>
        <v>2</v>
      </c>
      <c r="BT5268" s="280"/>
    </row>
    <row r="5269" spans="1:72" ht="21.75" hidden="1" customHeight="1" x14ac:dyDescent="0.35">
      <c r="A5269" s="268"/>
      <c r="B5269" s="679"/>
      <c r="C5269" s="690" t="str">
        <f>IF(ROSTER!D$14="","",ROSTER!D$14)</f>
        <v/>
      </c>
      <c r="D5269" s="691"/>
      <c r="E5269" s="668"/>
      <c r="F5269" s="681"/>
      <c r="G5269" s="664"/>
      <c r="H5269" s="585"/>
      <c r="I5269" s="586"/>
      <c r="J5269" s="571"/>
      <c r="K5269" s="572"/>
      <c r="L5269" s="575"/>
      <c r="M5269" s="576"/>
      <c r="N5269" s="581"/>
      <c r="O5269" s="582"/>
      <c r="P5269" s="571"/>
      <c r="Q5269" s="572"/>
      <c r="R5269" s="575"/>
      <c r="S5269" s="576"/>
      <c r="T5269" s="581"/>
      <c r="U5269" s="582"/>
      <c r="V5269" s="585"/>
      <c r="W5269" s="586"/>
      <c r="X5269" s="571"/>
      <c r="Y5269" s="586"/>
      <c r="Z5269" s="571"/>
      <c r="AA5269" s="586"/>
      <c r="AB5269" s="571"/>
      <c r="AC5269" s="572"/>
      <c r="AD5269" s="575"/>
      <c r="AE5269" s="576"/>
      <c r="AF5269" s="577"/>
      <c r="AG5269" s="578"/>
      <c r="AH5269" s="571"/>
      <c r="AI5269" s="572"/>
      <c r="AJ5269" s="575"/>
      <c r="AK5269" s="576"/>
      <c r="AL5269" s="577"/>
      <c r="AM5269" s="578"/>
      <c r="AN5269" s="571"/>
      <c r="AO5269" s="572"/>
      <c r="AP5269" s="575"/>
      <c r="AQ5269" s="576"/>
      <c r="AR5269" s="577"/>
      <c r="AS5269" s="578"/>
      <c r="AT5269" s="627"/>
      <c r="AU5269" s="628"/>
      <c r="AV5269" s="629"/>
      <c r="AW5269" s="630"/>
      <c r="AX5269" s="577"/>
      <c r="AY5269" s="578"/>
      <c r="AZ5269" s="571"/>
      <c r="BA5269" s="572"/>
      <c r="BB5269" s="575"/>
      <c r="BC5269" s="576"/>
      <c r="BD5269" s="577"/>
      <c r="BE5269" s="578"/>
      <c r="BF5269" s="627"/>
      <c r="BG5269" s="628"/>
      <c r="BH5269" s="629"/>
      <c r="BI5269" s="630"/>
      <c r="BJ5269" s="577"/>
      <c r="BK5269" s="578"/>
      <c r="BL5269" s="605"/>
      <c r="BM5269" s="606"/>
      <c r="BN5269" s="607"/>
      <c r="BO5269" s="588"/>
      <c r="BP5269" s="556"/>
      <c r="BQ5269" s="556"/>
      <c r="BR5269" s="75" t="s">
        <v>77</v>
      </c>
      <c r="BS5269" s="76">
        <f>IF(BO5257="B",'VALUE POINTS'!L$17,IF('GAME STATS'!BO5257="C",'VALUE POINTS'!M$17,'VALUE POINTS'!K$17))</f>
        <v>1</v>
      </c>
      <c r="BT5269" s="280"/>
    </row>
    <row r="5270" spans="1:72" ht="21.75" hidden="1" customHeight="1" x14ac:dyDescent="0.35">
      <c r="A5270" s="268"/>
      <c r="B5270" s="678" t="str">
        <f>IF(ROSTER!B$16="","",ROSTER!B$16)</f>
        <v/>
      </c>
      <c r="C5270" s="669" t="str">
        <f>IF(ROSTER!C$16="","",ROSTER!C$16)</f>
        <v/>
      </c>
      <c r="D5270" s="670"/>
      <c r="E5270" s="667"/>
      <c r="F5270" s="680">
        <f>IF(E5270="y",1,IF(E5270="S",1,0))</f>
        <v>0</v>
      </c>
      <c r="G5270" s="663">
        <f>IF(E5270="S",1,0)</f>
        <v>0</v>
      </c>
      <c r="H5270" s="583"/>
      <c r="I5270" s="584"/>
      <c r="J5270" s="569"/>
      <c r="K5270" s="570"/>
      <c r="L5270" s="573"/>
      <c r="M5270" s="574"/>
      <c r="N5270" s="579">
        <f>L5270+J5270</f>
        <v>0</v>
      </c>
      <c r="O5270" s="580"/>
      <c r="P5270" s="569"/>
      <c r="Q5270" s="570"/>
      <c r="R5270" s="573"/>
      <c r="S5270" s="574"/>
      <c r="T5270" s="579">
        <f>R5270-P5270</f>
        <v>0</v>
      </c>
      <c r="U5270" s="580"/>
      <c r="V5270" s="583"/>
      <c r="W5270" s="584"/>
      <c r="X5270" s="569"/>
      <c r="Y5270" s="584"/>
      <c r="Z5270" s="569"/>
      <c r="AA5270" s="584"/>
      <c r="AB5270" s="569"/>
      <c r="AC5270" s="570"/>
      <c r="AD5270" s="573"/>
      <c r="AE5270" s="574"/>
      <c r="AF5270" s="557">
        <f>IF(AB5270=0,0,(AD5270/AB5270)*100)</f>
        <v>0</v>
      </c>
      <c r="AG5270" s="558"/>
      <c r="AH5270" s="569"/>
      <c r="AI5270" s="570"/>
      <c r="AJ5270" s="573"/>
      <c r="AK5270" s="574"/>
      <c r="AL5270" s="557">
        <f>IF(AH5270=0,0,(AJ5270/AH5270)*100)</f>
        <v>0</v>
      </c>
      <c r="AM5270" s="558"/>
      <c r="AN5270" s="569"/>
      <c r="AO5270" s="570"/>
      <c r="AP5270" s="573"/>
      <c r="AQ5270" s="574"/>
      <c r="AR5270" s="557">
        <f>IF(AN5270=0,0,(AP5270/AN5270)*100)</f>
        <v>0</v>
      </c>
      <c r="AS5270" s="558"/>
      <c r="AT5270" s="561">
        <f>AB5270+AH5270+AN5270</f>
        <v>0</v>
      </c>
      <c r="AU5270" s="562"/>
      <c r="AV5270" s="565">
        <f>AD5270+AJ5270+AP5270</f>
        <v>0</v>
      </c>
      <c r="AW5270" s="566"/>
      <c r="AX5270" s="557">
        <f>IF(AT5270=0,0,(AV5270/AT5270)*100)</f>
        <v>0</v>
      </c>
      <c r="AY5270" s="558"/>
      <c r="AZ5270" s="569"/>
      <c r="BA5270" s="570"/>
      <c r="BB5270" s="573"/>
      <c r="BC5270" s="574"/>
      <c r="BD5270" s="557">
        <f>IF(AZ5270=0,0,(BB5270/AZ5270)*100)</f>
        <v>0</v>
      </c>
      <c r="BE5270" s="558"/>
      <c r="BF5270" s="561">
        <f>AT5270+AZ5270</f>
        <v>0</v>
      </c>
      <c r="BG5270" s="562"/>
      <c r="BH5270" s="565">
        <f>AV5270+BB5270</f>
        <v>0</v>
      </c>
      <c r="BI5270" s="566"/>
      <c r="BJ5270" s="557">
        <f>IF(BF5270=0,0,(BH5270/BF5270)*100)</f>
        <v>0</v>
      </c>
      <c r="BK5270" s="558"/>
      <c r="BL5270" s="602">
        <f>(AD5270*2)+(AJ5270*2)+(AP5270*3)+BB5270</f>
        <v>0</v>
      </c>
      <c r="BM5270" s="603"/>
      <c r="BN5270" s="604"/>
      <c r="BO5270" s="587">
        <f t="shared" ref="BO5270" si="3554">IF(BQ5270=0,0,50*BP5270/BQ5270)</f>
        <v>0</v>
      </c>
      <c r="BP5270" s="555">
        <f>(BL5270*BS$11)+(N5270*BS$12)+(X5270*BS$13)+(R5270*BS$14)+(V5270*BS$15)+(Z5270*BS$16)</f>
        <v>0</v>
      </c>
      <c r="BQ5270" s="555">
        <f>((AZ5270-BB5270)*BS$18)+((AT5270-AV5270)*BS$17)+(H5270*BS$19)+(P5270*BS$20)</f>
        <v>0</v>
      </c>
      <c r="BR5270" s="75" t="s">
        <v>78</v>
      </c>
      <c r="BS5270" s="76">
        <f>IF(BO5257="B",'VALUE POINTS'!L$18,IF('GAME STATS'!BO5257="C",'VALUE POINTS'!M$18,'VALUE POINTS'!K$18))</f>
        <v>2</v>
      </c>
      <c r="BT5270" s="280"/>
    </row>
    <row r="5271" spans="1:72" ht="21.75" hidden="1" customHeight="1" x14ac:dyDescent="0.35">
      <c r="A5271" s="268"/>
      <c r="B5271" s="679"/>
      <c r="C5271" s="690" t="str">
        <f>IF(ROSTER!D$16="","",ROSTER!D$16)</f>
        <v/>
      </c>
      <c r="D5271" s="691"/>
      <c r="E5271" s="668"/>
      <c r="F5271" s="681"/>
      <c r="G5271" s="664"/>
      <c r="H5271" s="585"/>
      <c r="I5271" s="586"/>
      <c r="J5271" s="571"/>
      <c r="K5271" s="572"/>
      <c r="L5271" s="575"/>
      <c r="M5271" s="576"/>
      <c r="N5271" s="581"/>
      <c r="O5271" s="582"/>
      <c r="P5271" s="571"/>
      <c r="Q5271" s="572"/>
      <c r="R5271" s="575"/>
      <c r="S5271" s="576"/>
      <c r="T5271" s="581"/>
      <c r="U5271" s="582"/>
      <c r="V5271" s="585"/>
      <c r="W5271" s="586"/>
      <c r="X5271" s="571"/>
      <c r="Y5271" s="586"/>
      <c r="Z5271" s="571"/>
      <c r="AA5271" s="586"/>
      <c r="AB5271" s="571"/>
      <c r="AC5271" s="572"/>
      <c r="AD5271" s="575"/>
      <c r="AE5271" s="576"/>
      <c r="AF5271" s="577"/>
      <c r="AG5271" s="578"/>
      <c r="AH5271" s="571"/>
      <c r="AI5271" s="572"/>
      <c r="AJ5271" s="575"/>
      <c r="AK5271" s="576"/>
      <c r="AL5271" s="577"/>
      <c r="AM5271" s="578"/>
      <c r="AN5271" s="571"/>
      <c r="AO5271" s="572"/>
      <c r="AP5271" s="575"/>
      <c r="AQ5271" s="576"/>
      <c r="AR5271" s="577"/>
      <c r="AS5271" s="578"/>
      <c r="AT5271" s="627"/>
      <c r="AU5271" s="628"/>
      <c r="AV5271" s="629"/>
      <c r="AW5271" s="630"/>
      <c r="AX5271" s="577"/>
      <c r="AY5271" s="578"/>
      <c r="AZ5271" s="571"/>
      <c r="BA5271" s="572"/>
      <c r="BB5271" s="575"/>
      <c r="BC5271" s="576"/>
      <c r="BD5271" s="577"/>
      <c r="BE5271" s="578"/>
      <c r="BF5271" s="627"/>
      <c r="BG5271" s="628"/>
      <c r="BH5271" s="629"/>
      <c r="BI5271" s="630"/>
      <c r="BJ5271" s="577"/>
      <c r="BK5271" s="578"/>
      <c r="BL5271" s="605"/>
      <c r="BM5271" s="606"/>
      <c r="BN5271" s="607"/>
      <c r="BO5271" s="588"/>
      <c r="BP5271" s="556"/>
      <c r="BQ5271" s="556"/>
      <c r="BR5271" s="75" t="s">
        <v>79</v>
      </c>
      <c r="BS5271" s="76">
        <f>IF(BO5257="B",'VALUE POINTS'!L$19,IF('GAME STATS'!BO5257="C",'VALUE POINTS'!M$19,'VALUE POINTS'!K$19))</f>
        <v>2</v>
      </c>
      <c r="BT5271" s="280"/>
    </row>
    <row r="5272" spans="1:72" ht="21.75" hidden="1" customHeight="1" x14ac:dyDescent="0.25">
      <c r="A5272" s="268"/>
      <c r="B5272" s="678" t="str">
        <f>IF(ROSTER!B$18="","",ROSTER!B$18)</f>
        <v/>
      </c>
      <c r="C5272" s="669" t="str">
        <f>IF(ROSTER!C$18="","",ROSTER!C$18)</f>
        <v/>
      </c>
      <c r="D5272" s="670"/>
      <c r="E5272" s="667"/>
      <c r="F5272" s="680">
        <f>IF(E5272="y",1,IF(E5272="S",1,0))</f>
        <v>0</v>
      </c>
      <c r="G5272" s="663">
        <f>IF(E5272="S",1,0)</f>
        <v>0</v>
      </c>
      <c r="H5272" s="583"/>
      <c r="I5272" s="584"/>
      <c r="J5272" s="569"/>
      <c r="K5272" s="570"/>
      <c r="L5272" s="573"/>
      <c r="M5272" s="574"/>
      <c r="N5272" s="579">
        <f>L5272+J5272</f>
        <v>0</v>
      </c>
      <c r="O5272" s="580"/>
      <c r="P5272" s="569"/>
      <c r="Q5272" s="570"/>
      <c r="R5272" s="573"/>
      <c r="S5272" s="574"/>
      <c r="T5272" s="579">
        <f>R5272-P5272</f>
        <v>0</v>
      </c>
      <c r="U5272" s="580"/>
      <c r="V5272" s="583"/>
      <c r="W5272" s="584"/>
      <c r="X5272" s="569"/>
      <c r="Y5272" s="584"/>
      <c r="Z5272" s="569"/>
      <c r="AA5272" s="584"/>
      <c r="AB5272" s="569"/>
      <c r="AC5272" s="570"/>
      <c r="AD5272" s="573"/>
      <c r="AE5272" s="574"/>
      <c r="AF5272" s="557">
        <f>IF(AB5272=0,0,(AD5272/AB5272)*100)</f>
        <v>0</v>
      </c>
      <c r="AG5272" s="558"/>
      <c r="AH5272" s="569"/>
      <c r="AI5272" s="570"/>
      <c r="AJ5272" s="573"/>
      <c r="AK5272" s="574"/>
      <c r="AL5272" s="557">
        <f>IF(AH5272=0,0,(AJ5272/AH5272)*100)</f>
        <v>0</v>
      </c>
      <c r="AM5272" s="558"/>
      <c r="AN5272" s="569"/>
      <c r="AO5272" s="570"/>
      <c r="AP5272" s="573"/>
      <c r="AQ5272" s="574"/>
      <c r="AR5272" s="557">
        <f>IF(AN5272=0,0,(AP5272/AN5272)*100)</f>
        <v>0</v>
      </c>
      <c r="AS5272" s="558"/>
      <c r="AT5272" s="561">
        <f>AB5272+AH5272+AN5272</f>
        <v>0</v>
      </c>
      <c r="AU5272" s="562"/>
      <c r="AV5272" s="565">
        <f>AD5272+AJ5272+AP5272</f>
        <v>0</v>
      </c>
      <c r="AW5272" s="566"/>
      <c r="AX5272" s="557">
        <f>IF(AT5272=0,0,(AV5272/AT5272)*100)</f>
        <v>0</v>
      </c>
      <c r="AY5272" s="558"/>
      <c r="AZ5272" s="569"/>
      <c r="BA5272" s="570"/>
      <c r="BB5272" s="573"/>
      <c r="BC5272" s="574"/>
      <c r="BD5272" s="557">
        <f>IF(AZ5272=0,0,(BB5272/AZ5272)*100)</f>
        <v>0</v>
      </c>
      <c r="BE5272" s="558"/>
      <c r="BF5272" s="561">
        <f>AT5272+AZ5272</f>
        <v>0</v>
      </c>
      <c r="BG5272" s="562"/>
      <c r="BH5272" s="565">
        <f>AV5272+BB5272</f>
        <v>0</v>
      </c>
      <c r="BI5272" s="566"/>
      <c r="BJ5272" s="557">
        <f>IF(BF5272=0,0,(BH5272/BF5272)*100)</f>
        <v>0</v>
      </c>
      <c r="BK5272" s="558"/>
      <c r="BL5272" s="602">
        <f>(AD5272*2)+(AJ5272*2)+(AP5272*3)+BB5272</f>
        <v>0</v>
      </c>
      <c r="BM5272" s="603"/>
      <c r="BN5272" s="604"/>
      <c r="BO5272" s="587">
        <f t="shared" ref="BO5272" si="3555">IF(BQ5272=0,0,50*BP5272/BQ5272)</f>
        <v>0</v>
      </c>
      <c r="BP5272" s="555">
        <f>(BL5272*BS$11)+(N5272*BS$12)+(X5272*BS$13)+(R5272*BS$14)+(V5272*BS$15)+(Z5272*BS$16)</f>
        <v>0</v>
      </c>
      <c r="BQ5272" s="555">
        <f>((AZ5272-BB5272)*BS$18)+((AT5272-AV5272)*BS$17)+(H5272*BS$19)+(P5272*BS$20)</f>
        <v>0</v>
      </c>
      <c r="BR5272" s="65"/>
      <c r="BS5272" s="65"/>
      <c r="BT5272" s="280"/>
    </row>
    <row r="5273" spans="1:72" ht="21.75" hidden="1" customHeight="1" x14ac:dyDescent="0.25">
      <c r="A5273" s="268"/>
      <c r="B5273" s="679"/>
      <c r="C5273" s="690" t="str">
        <f>IF(ROSTER!D$18="","",ROSTER!D$18)</f>
        <v/>
      </c>
      <c r="D5273" s="691"/>
      <c r="E5273" s="668"/>
      <c r="F5273" s="681"/>
      <c r="G5273" s="664"/>
      <c r="H5273" s="585"/>
      <c r="I5273" s="586"/>
      <c r="J5273" s="571"/>
      <c r="K5273" s="572"/>
      <c r="L5273" s="575"/>
      <c r="M5273" s="576"/>
      <c r="N5273" s="581"/>
      <c r="O5273" s="582"/>
      <c r="P5273" s="571"/>
      <c r="Q5273" s="572"/>
      <c r="R5273" s="575"/>
      <c r="S5273" s="576"/>
      <c r="T5273" s="581"/>
      <c r="U5273" s="582"/>
      <c r="V5273" s="585"/>
      <c r="W5273" s="586"/>
      <c r="X5273" s="571"/>
      <c r="Y5273" s="586"/>
      <c r="Z5273" s="571"/>
      <c r="AA5273" s="586"/>
      <c r="AB5273" s="571"/>
      <c r="AC5273" s="572"/>
      <c r="AD5273" s="575"/>
      <c r="AE5273" s="576"/>
      <c r="AF5273" s="577"/>
      <c r="AG5273" s="578"/>
      <c r="AH5273" s="571"/>
      <c r="AI5273" s="572"/>
      <c r="AJ5273" s="575"/>
      <c r="AK5273" s="576"/>
      <c r="AL5273" s="577"/>
      <c r="AM5273" s="578"/>
      <c r="AN5273" s="571"/>
      <c r="AO5273" s="572"/>
      <c r="AP5273" s="575"/>
      <c r="AQ5273" s="576"/>
      <c r="AR5273" s="577"/>
      <c r="AS5273" s="578"/>
      <c r="AT5273" s="627"/>
      <c r="AU5273" s="628"/>
      <c r="AV5273" s="629"/>
      <c r="AW5273" s="630"/>
      <c r="AX5273" s="577"/>
      <c r="AY5273" s="578"/>
      <c r="AZ5273" s="571"/>
      <c r="BA5273" s="572"/>
      <c r="BB5273" s="575"/>
      <c r="BC5273" s="576"/>
      <c r="BD5273" s="577"/>
      <c r="BE5273" s="578"/>
      <c r="BF5273" s="627"/>
      <c r="BG5273" s="628"/>
      <c r="BH5273" s="629"/>
      <c r="BI5273" s="630"/>
      <c r="BJ5273" s="577"/>
      <c r="BK5273" s="578"/>
      <c r="BL5273" s="605"/>
      <c r="BM5273" s="606"/>
      <c r="BN5273" s="607"/>
      <c r="BO5273" s="588"/>
      <c r="BP5273" s="556"/>
      <c r="BQ5273" s="556"/>
      <c r="BR5273" s="65"/>
      <c r="BS5273" s="65"/>
      <c r="BT5273" s="268"/>
    </row>
    <row r="5274" spans="1:72" ht="21.75" hidden="1" customHeight="1" x14ac:dyDescent="0.25">
      <c r="A5274" s="268"/>
      <c r="B5274" s="678" t="str">
        <f>IF(ROSTER!B$20="","",ROSTER!B$20)</f>
        <v/>
      </c>
      <c r="C5274" s="669" t="str">
        <f>IF(ROSTER!C$20="","",ROSTER!C$20)</f>
        <v/>
      </c>
      <c r="D5274" s="670"/>
      <c r="E5274" s="667"/>
      <c r="F5274" s="680">
        <f>IF(E5274="y",1,IF(E5274="S",1,0))</f>
        <v>0</v>
      </c>
      <c r="G5274" s="663">
        <f>IF(E5274="S",1,0)</f>
        <v>0</v>
      </c>
      <c r="H5274" s="583"/>
      <c r="I5274" s="584"/>
      <c r="J5274" s="569"/>
      <c r="K5274" s="570"/>
      <c r="L5274" s="573"/>
      <c r="M5274" s="574"/>
      <c r="N5274" s="579">
        <f>L5274+J5274</f>
        <v>0</v>
      </c>
      <c r="O5274" s="580"/>
      <c r="P5274" s="569"/>
      <c r="Q5274" s="570"/>
      <c r="R5274" s="573"/>
      <c r="S5274" s="574"/>
      <c r="T5274" s="579">
        <f>R5274-P5274</f>
        <v>0</v>
      </c>
      <c r="U5274" s="580"/>
      <c r="V5274" s="583"/>
      <c r="W5274" s="584"/>
      <c r="X5274" s="569"/>
      <c r="Y5274" s="584"/>
      <c r="Z5274" s="569"/>
      <c r="AA5274" s="584"/>
      <c r="AB5274" s="569"/>
      <c r="AC5274" s="570"/>
      <c r="AD5274" s="573"/>
      <c r="AE5274" s="574"/>
      <c r="AF5274" s="557">
        <f>IF(AB5274=0,0,(AD5274/AB5274)*100)</f>
        <v>0</v>
      </c>
      <c r="AG5274" s="558"/>
      <c r="AH5274" s="569"/>
      <c r="AI5274" s="570"/>
      <c r="AJ5274" s="573"/>
      <c r="AK5274" s="574"/>
      <c r="AL5274" s="557">
        <f>IF(AH5274=0,0,(AJ5274/AH5274)*100)</f>
        <v>0</v>
      </c>
      <c r="AM5274" s="558"/>
      <c r="AN5274" s="569"/>
      <c r="AO5274" s="570"/>
      <c r="AP5274" s="573"/>
      <c r="AQ5274" s="574"/>
      <c r="AR5274" s="557">
        <f>IF(AN5274=0,0,(AP5274/AN5274)*100)</f>
        <v>0</v>
      </c>
      <c r="AS5274" s="558"/>
      <c r="AT5274" s="561">
        <f>AB5274+AH5274+AN5274</f>
        <v>0</v>
      </c>
      <c r="AU5274" s="562"/>
      <c r="AV5274" s="565">
        <f>AD5274+AJ5274+AP5274</f>
        <v>0</v>
      </c>
      <c r="AW5274" s="566"/>
      <c r="AX5274" s="557">
        <f>IF(AT5274=0,0,(AV5274/AT5274)*100)</f>
        <v>0</v>
      </c>
      <c r="AY5274" s="558"/>
      <c r="AZ5274" s="569"/>
      <c r="BA5274" s="570"/>
      <c r="BB5274" s="573"/>
      <c r="BC5274" s="574"/>
      <c r="BD5274" s="557">
        <f>IF(AZ5274=0,0,(BB5274/AZ5274)*100)</f>
        <v>0</v>
      </c>
      <c r="BE5274" s="558"/>
      <c r="BF5274" s="561">
        <f>AT5274+AZ5274</f>
        <v>0</v>
      </c>
      <c r="BG5274" s="562"/>
      <c r="BH5274" s="565">
        <f>AV5274+BB5274</f>
        <v>0</v>
      </c>
      <c r="BI5274" s="566"/>
      <c r="BJ5274" s="557">
        <f>IF(BF5274=0,0,(BH5274/BF5274)*100)</f>
        <v>0</v>
      </c>
      <c r="BK5274" s="558"/>
      <c r="BL5274" s="602">
        <f>(AD5274*2)+(AJ5274*2)+(AP5274*3)+BB5274</f>
        <v>0</v>
      </c>
      <c r="BM5274" s="603"/>
      <c r="BN5274" s="604"/>
      <c r="BO5274" s="587">
        <f t="shared" ref="BO5274" si="3556">IF(BQ5274=0,0,50*BP5274/BQ5274)</f>
        <v>0</v>
      </c>
      <c r="BP5274" s="555">
        <f>(BL5274*BS$11)+(N5274*BS$12)+(X5274*BS$13)+(R5274*BS$14)+(V5274*BS$15)+(Z5274*BS$16)</f>
        <v>0</v>
      </c>
      <c r="BQ5274" s="555">
        <f>((AZ5274-BB5274)*BS$18)+((AT5274-AV5274)*BS$17)+(H5274*BS$19)+(P5274*BS$20)</f>
        <v>0</v>
      </c>
      <c r="BR5274" s="65"/>
      <c r="BS5274" s="65"/>
      <c r="BT5274" s="268"/>
    </row>
    <row r="5275" spans="1:72" ht="21.75" hidden="1" customHeight="1" x14ac:dyDescent="0.25">
      <c r="A5275" s="268"/>
      <c r="B5275" s="679"/>
      <c r="C5275" s="690" t="str">
        <f>IF(ROSTER!D$20="","",ROSTER!D$20)</f>
        <v/>
      </c>
      <c r="D5275" s="691"/>
      <c r="E5275" s="668"/>
      <c r="F5275" s="681"/>
      <c r="G5275" s="664"/>
      <c r="H5275" s="585"/>
      <c r="I5275" s="586"/>
      <c r="J5275" s="571"/>
      <c r="K5275" s="572"/>
      <c r="L5275" s="575"/>
      <c r="M5275" s="576"/>
      <c r="N5275" s="581"/>
      <c r="O5275" s="582"/>
      <c r="P5275" s="571"/>
      <c r="Q5275" s="572"/>
      <c r="R5275" s="575"/>
      <c r="S5275" s="576"/>
      <c r="T5275" s="581"/>
      <c r="U5275" s="582"/>
      <c r="V5275" s="585"/>
      <c r="W5275" s="586"/>
      <c r="X5275" s="571"/>
      <c r="Y5275" s="586"/>
      <c r="Z5275" s="571"/>
      <c r="AA5275" s="586"/>
      <c r="AB5275" s="571"/>
      <c r="AC5275" s="572"/>
      <c r="AD5275" s="575"/>
      <c r="AE5275" s="576"/>
      <c r="AF5275" s="577"/>
      <c r="AG5275" s="578"/>
      <c r="AH5275" s="571"/>
      <c r="AI5275" s="572"/>
      <c r="AJ5275" s="575"/>
      <c r="AK5275" s="576"/>
      <c r="AL5275" s="577"/>
      <c r="AM5275" s="578"/>
      <c r="AN5275" s="571"/>
      <c r="AO5275" s="572"/>
      <c r="AP5275" s="575"/>
      <c r="AQ5275" s="576"/>
      <c r="AR5275" s="577"/>
      <c r="AS5275" s="578"/>
      <c r="AT5275" s="627"/>
      <c r="AU5275" s="628"/>
      <c r="AV5275" s="629"/>
      <c r="AW5275" s="630"/>
      <c r="AX5275" s="577"/>
      <c r="AY5275" s="578"/>
      <c r="AZ5275" s="571"/>
      <c r="BA5275" s="572"/>
      <c r="BB5275" s="575"/>
      <c r="BC5275" s="576"/>
      <c r="BD5275" s="577"/>
      <c r="BE5275" s="578"/>
      <c r="BF5275" s="627"/>
      <c r="BG5275" s="628"/>
      <c r="BH5275" s="629"/>
      <c r="BI5275" s="630"/>
      <c r="BJ5275" s="577"/>
      <c r="BK5275" s="578"/>
      <c r="BL5275" s="605"/>
      <c r="BM5275" s="606"/>
      <c r="BN5275" s="607"/>
      <c r="BO5275" s="588"/>
      <c r="BP5275" s="556"/>
      <c r="BQ5275" s="556"/>
      <c r="BR5275" s="65"/>
      <c r="BS5275" s="65"/>
      <c r="BT5275" s="268"/>
    </row>
    <row r="5276" spans="1:72" ht="21.75" hidden="1" customHeight="1" x14ac:dyDescent="0.25">
      <c r="A5276" s="268"/>
      <c r="B5276" s="678" t="str">
        <f>IF(ROSTER!B$22="","",ROSTER!B$22)</f>
        <v/>
      </c>
      <c r="C5276" s="669" t="str">
        <f>IF(ROSTER!C$22="","",ROSTER!C$22)</f>
        <v/>
      </c>
      <c r="D5276" s="670"/>
      <c r="E5276" s="667"/>
      <c r="F5276" s="680">
        <f>IF(E5276="y",1,IF(E5276="S",1,0))</f>
        <v>0</v>
      </c>
      <c r="G5276" s="663">
        <f>IF(E5276="S",1,0)</f>
        <v>0</v>
      </c>
      <c r="H5276" s="583"/>
      <c r="I5276" s="584"/>
      <c r="J5276" s="569"/>
      <c r="K5276" s="570"/>
      <c r="L5276" s="573"/>
      <c r="M5276" s="574"/>
      <c r="N5276" s="579">
        <f>L5276+J5276</f>
        <v>0</v>
      </c>
      <c r="O5276" s="580"/>
      <c r="P5276" s="569"/>
      <c r="Q5276" s="570"/>
      <c r="R5276" s="573"/>
      <c r="S5276" s="574"/>
      <c r="T5276" s="579">
        <f>R5276-P5276</f>
        <v>0</v>
      </c>
      <c r="U5276" s="580"/>
      <c r="V5276" s="583"/>
      <c r="W5276" s="584"/>
      <c r="X5276" s="569"/>
      <c r="Y5276" s="584"/>
      <c r="Z5276" s="569"/>
      <c r="AA5276" s="584"/>
      <c r="AB5276" s="569"/>
      <c r="AC5276" s="570"/>
      <c r="AD5276" s="573"/>
      <c r="AE5276" s="574"/>
      <c r="AF5276" s="557">
        <f>IF(AB5276=0,0,(AD5276/AB5276)*100)</f>
        <v>0</v>
      </c>
      <c r="AG5276" s="558"/>
      <c r="AH5276" s="569"/>
      <c r="AI5276" s="570"/>
      <c r="AJ5276" s="573"/>
      <c r="AK5276" s="574"/>
      <c r="AL5276" s="557">
        <f>IF(AH5276=0,0,(AJ5276/AH5276)*100)</f>
        <v>0</v>
      </c>
      <c r="AM5276" s="558"/>
      <c r="AN5276" s="569"/>
      <c r="AO5276" s="570"/>
      <c r="AP5276" s="573"/>
      <c r="AQ5276" s="574"/>
      <c r="AR5276" s="557">
        <f>IF(AN5276=0,0,(AP5276/AN5276)*100)</f>
        <v>0</v>
      </c>
      <c r="AS5276" s="558"/>
      <c r="AT5276" s="561">
        <f>AB5276+AH5276+AN5276</f>
        <v>0</v>
      </c>
      <c r="AU5276" s="562"/>
      <c r="AV5276" s="565">
        <f>AD5276+AJ5276+AP5276</f>
        <v>0</v>
      </c>
      <c r="AW5276" s="566"/>
      <c r="AX5276" s="557">
        <f>IF(AT5276=0,0,(AV5276/AT5276)*100)</f>
        <v>0</v>
      </c>
      <c r="AY5276" s="558"/>
      <c r="AZ5276" s="569"/>
      <c r="BA5276" s="570"/>
      <c r="BB5276" s="573"/>
      <c r="BC5276" s="574"/>
      <c r="BD5276" s="557">
        <f>IF(AZ5276=0,0,(BB5276/AZ5276)*100)</f>
        <v>0</v>
      </c>
      <c r="BE5276" s="558"/>
      <c r="BF5276" s="561">
        <f>AT5276+AZ5276</f>
        <v>0</v>
      </c>
      <c r="BG5276" s="562"/>
      <c r="BH5276" s="565">
        <f>AV5276+BB5276</f>
        <v>0</v>
      </c>
      <c r="BI5276" s="566"/>
      <c r="BJ5276" s="557">
        <f>IF(BF5276=0,0,(BH5276/BF5276)*100)</f>
        <v>0</v>
      </c>
      <c r="BK5276" s="558"/>
      <c r="BL5276" s="602">
        <f>(AD5276*2)+(AJ5276*2)+(AP5276*3)+BB5276</f>
        <v>0</v>
      </c>
      <c r="BM5276" s="603"/>
      <c r="BN5276" s="604"/>
      <c r="BO5276" s="587">
        <f t="shared" ref="BO5276" si="3557">IF(BQ5276=0,0,50*BP5276/BQ5276)</f>
        <v>0</v>
      </c>
      <c r="BP5276" s="555">
        <f>(BL5276*BS$11)+(N5276*BS$12)+(X5276*BS$13)+(R5276*BS$14)+(V5276*BS$15)+(Z5276*BS$16)</f>
        <v>0</v>
      </c>
      <c r="BQ5276" s="555">
        <f>((AZ5276-BB5276)*BS$18)+((AT5276-AV5276)*BS$17)+(H5276*BS$19)+(P5276*BS$20)</f>
        <v>0</v>
      </c>
      <c r="BR5276" s="65"/>
      <c r="BS5276" s="65"/>
      <c r="BT5276" s="268"/>
    </row>
    <row r="5277" spans="1:72" ht="21.75" hidden="1" customHeight="1" x14ac:dyDescent="0.25">
      <c r="A5277" s="268"/>
      <c r="B5277" s="679"/>
      <c r="C5277" s="690" t="str">
        <f>IF(ROSTER!D$22="","",ROSTER!D$22)</f>
        <v/>
      </c>
      <c r="D5277" s="691"/>
      <c r="E5277" s="668"/>
      <c r="F5277" s="681"/>
      <c r="G5277" s="664"/>
      <c r="H5277" s="585"/>
      <c r="I5277" s="586"/>
      <c r="J5277" s="571"/>
      <c r="K5277" s="572"/>
      <c r="L5277" s="575"/>
      <c r="M5277" s="576"/>
      <c r="N5277" s="581"/>
      <c r="O5277" s="582"/>
      <c r="P5277" s="571"/>
      <c r="Q5277" s="572"/>
      <c r="R5277" s="575"/>
      <c r="S5277" s="576"/>
      <c r="T5277" s="581"/>
      <c r="U5277" s="582"/>
      <c r="V5277" s="585"/>
      <c r="W5277" s="586"/>
      <c r="X5277" s="571"/>
      <c r="Y5277" s="586"/>
      <c r="Z5277" s="571"/>
      <c r="AA5277" s="586"/>
      <c r="AB5277" s="571"/>
      <c r="AC5277" s="572"/>
      <c r="AD5277" s="575"/>
      <c r="AE5277" s="576"/>
      <c r="AF5277" s="577"/>
      <c r="AG5277" s="578"/>
      <c r="AH5277" s="571"/>
      <c r="AI5277" s="572"/>
      <c r="AJ5277" s="575"/>
      <c r="AK5277" s="576"/>
      <c r="AL5277" s="577"/>
      <c r="AM5277" s="578"/>
      <c r="AN5277" s="571"/>
      <c r="AO5277" s="572"/>
      <c r="AP5277" s="575"/>
      <c r="AQ5277" s="576"/>
      <c r="AR5277" s="577"/>
      <c r="AS5277" s="578"/>
      <c r="AT5277" s="627"/>
      <c r="AU5277" s="628"/>
      <c r="AV5277" s="629"/>
      <c r="AW5277" s="630"/>
      <c r="AX5277" s="577"/>
      <c r="AY5277" s="578"/>
      <c r="AZ5277" s="571"/>
      <c r="BA5277" s="572"/>
      <c r="BB5277" s="575"/>
      <c r="BC5277" s="576"/>
      <c r="BD5277" s="577"/>
      <c r="BE5277" s="578"/>
      <c r="BF5277" s="627"/>
      <c r="BG5277" s="628"/>
      <c r="BH5277" s="629"/>
      <c r="BI5277" s="630"/>
      <c r="BJ5277" s="577"/>
      <c r="BK5277" s="578"/>
      <c r="BL5277" s="605"/>
      <c r="BM5277" s="606"/>
      <c r="BN5277" s="607"/>
      <c r="BO5277" s="588"/>
      <c r="BP5277" s="556"/>
      <c r="BQ5277" s="556"/>
      <c r="BR5277" s="65"/>
      <c r="BS5277" s="65"/>
      <c r="BT5277" s="268"/>
    </row>
    <row r="5278" spans="1:72" ht="21.75" hidden="1" customHeight="1" x14ac:dyDescent="0.25">
      <c r="A5278" s="268"/>
      <c r="B5278" s="678" t="str">
        <f>IF(ROSTER!B$24="","",ROSTER!B$24)</f>
        <v/>
      </c>
      <c r="C5278" s="669" t="str">
        <f>IF(ROSTER!C$24="","",ROSTER!C$24)</f>
        <v/>
      </c>
      <c r="D5278" s="670"/>
      <c r="E5278" s="667"/>
      <c r="F5278" s="680">
        <f>IF(E5278="y",1,IF(E5278="S",1,0))</f>
        <v>0</v>
      </c>
      <c r="G5278" s="663">
        <f>IF(E5278="S",1,0)</f>
        <v>0</v>
      </c>
      <c r="H5278" s="583"/>
      <c r="I5278" s="584"/>
      <c r="J5278" s="569"/>
      <c r="K5278" s="570"/>
      <c r="L5278" s="573"/>
      <c r="M5278" s="574"/>
      <c r="N5278" s="579">
        <f>L5278+J5278</f>
        <v>0</v>
      </c>
      <c r="O5278" s="580"/>
      <c r="P5278" s="569"/>
      <c r="Q5278" s="570"/>
      <c r="R5278" s="573"/>
      <c r="S5278" s="574"/>
      <c r="T5278" s="579">
        <f>R5278-P5278</f>
        <v>0</v>
      </c>
      <c r="U5278" s="580"/>
      <c r="V5278" s="583"/>
      <c r="W5278" s="584"/>
      <c r="X5278" s="569"/>
      <c r="Y5278" s="584"/>
      <c r="Z5278" s="569"/>
      <c r="AA5278" s="584"/>
      <c r="AB5278" s="569"/>
      <c r="AC5278" s="570"/>
      <c r="AD5278" s="573"/>
      <c r="AE5278" s="574"/>
      <c r="AF5278" s="557">
        <f>IF(AB5278=0,0,(AD5278/AB5278)*100)</f>
        <v>0</v>
      </c>
      <c r="AG5278" s="558"/>
      <c r="AH5278" s="569"/>
      <c r="AI5278" s="570"/>
      <c r="AJ5278" s="573"/>
      <c r="AK5278" s="574"/>
      <c r="AL5278" s="557">
        <f>IF(AH5278=0,0,(AJ5278/AH5278)*100)</f>
        <v>0</v>
      </c>
      <c r="AM5278" s="558"/>
      <c r="AN5278" s="569"/>
      <c r="AO5278" s="570"/>
      <c r="AP5278" s="573"/>
      <c r="AQ5278" s="574"/>
      <c r="AR5278" s="557">
        <f>IF(AN5278=0,0,(AP5278/AN5278)*100)</f>
        <v>0</v>
      </c>
      <c r="AS5278" s="558"/>
      <c r="AT5278" s="561">
        <f>AB5278+AH5278+AN5278</f>
        <v>0</v>
      </c>
      <c r="AU5278" s="562"/>
      <c r="AV5278" s="565">
        <f>AD5278+AJ5278+AP5278</f>
        <v>0</v>
      </c>
      <c r="AW5278" s="566"/>
      <c r="AX5278" s="557">
        <f>IF(AT5278=0,0,(AV5278/AT5278)*100)</f>
        <v>0</v>
      </c>
      <c r="AY5278" s="558"/>
      <c r="AZ5278" s="569"/>
      <c r="BA5278" s="570"/>
      <c r="BB5278" s="573"/>
      <c r="BC5278" s="574"/>
      <c r="BD5278" s="557">
        <f>IF(AZ5278=0,0,(BB5278/AZ5278)*100)</f>
        <v>0</v>
      </c>
      <c r="BE5278" s="558"/>
      <c r="BF5278" s="561">
        <f>AT5278+AZ5278</f>
        <v>0</v>
      </c>
      <c r="BG5278" s="562"/>
      <c r="BH5278" s="565">
        <f>AV5278+BB5278</f>
        <v>0</v>
      </c>
      <c r="BI5278" s="566"/>
      <c r="BJ5278" s="557">
        <f>IF(BF5278=0,0,(BH5278/BF5278)*100)</f>
        <v>0</v>
      </c>
      <c r="BK5278" s="558"/>
      <c r="BL5278" s="602">
        <f>(AD5278*2)+(AJ5278*2)+(AP5278*3)+BB5278</f>
        <v>0</v>
      </c>
      <c r="BM5278" s="603"/>
      <c r="BN5278" s="604"/>
      <c r="BO5278" s="587">
        <f t="shared" ref="BO5278" si="3558">IF(BQ5278=0,0,50*BP5278/BQ5278)</f>
        <v>0</v>
      </c>
      <c r="BP5278" s="555">
        <f>(BL5278*BS$11)+(N5278*BS$12)+(X5278*BS$13)+(R5278*BS$14)+(V5278*BS$15)+(Z5278*BS$16)</f>
        <v>0</v>
      </c>
      <c r="BQ5278" s="555">
        <f>((AZ5278-BB5278)*BS$18)+((AT5278-AV5278)*BS$17)+(H5278*BS$19)+(P5278*BS$20)</f>
        <v>0</v>
      </c>
      <c r="BR5278" s="65"/>
      <c r="BS5278" s="65"/>
      <c r="BT5278" s="268"/>
    </row>
    <row r="5279" spans="1:72" ht="21.75" hidden="1" customHeight="1" x14ac:dyDescent="0.25">
      <c r="A5279" s="268"/>
      <c r="B5279" s="679"/>
      <c r="C5279" s="690" t="str">
        <f>IF(ROSTER!D$24="","",ROSTER!D$24)</f>
        <v/>
      </c>
      <c r="D5279" s="691"/>
      <c r="E5279" s="668"/>
      <c r="F5279" s="681"/>
      <c r="G5279" s="664"/>
      <c r="H5279" s="585"/>
      <c r="I5279" s="586"/>
      <c r="J5279" s="571"/>
      <c r="K5279" s="572"/>
      <c r="L5279" s="575"/>
      <c r="M5279" s="576"/>
      <c r="N5279" s="581"/>
      <c r="O5279" s="582"/>
      <c r="P5279" s="571"/>
      <c r="Q5279" s="572"/>
      <c r="R5279" s="575"/>
      <c r="S5279" s="576"/>
      <c r="T5279" s="581"/>
      <c r="U5279" s="582"/>
      <c r="V5279" s="585"/>
      <c r="W5279" s="586"/>
      <c r="X5279" s="571"/>
      <c r="Y5279" s="586"/>
      <c r="Z5279" s="571"/>
      <c r="AA5279" s="586"/>
      <c r="AB5279" s="571"/>
      <c r="AC5279" s="572"/>
      <c r="AD5279" s="575"/>
      <c r="AE5279" s="576"/>
      <c r="AF5279" s="577"/>
      <c r="AG5279" s="578"/>
      <c r="AH5279" s="571"/>
      <c r="AI5279" s="572"/>
      <c r="AJ5279" s="575"/>
      <c r="AK5279" s="576"/>
      <c r="AL5279" s="577"/>
      <c r="AM5279" s="578"/>
      <c r="AN5279" s="571"/>
      <c r="AO5279" s="572"/>
      <c r="AP5279" s="575"/>
      <c r="AQ5279" s="576"/>
      <c r="AR5279" s="577"/>
      <c r="AS5279" s="578"/>
      <c r="AT5279" s="627"/>
      <c r="AU5279" s="628"/>
      <c r="AV5279" s="629"/>
      <c r="AW5279" s="630"/>
      <c r="AX5279" s="577"/>
      <c r="AY5279" s="578"/>
      <c r="AZ5279" s="571"/>
      <c r="BA5279" s="572"/>
      <c r="BB5279" s="575"/>
      <c r="BC5279" s="576"/>
      <c r="BD5279" s="577"/>
      <c r="BE5279" s="578"/>
      <c r="BF5279" s="627"/>
      <c r="BG5279" s="628"/>
      <c r="BH5279" s="629"/>
      <c r="BI5279" s="630"/>
      <c r="BJ5279" s="577"/>
      <c r="BK5279" s="578"/>
      <c r="BL5279" s="605"/>
      <c r="BM5279" s="606"/>
      <c r="BN5279" s="607"/>
      <c r="BO5279" s="588"/>
      <c r="BP5279" s="556"/>
      <c r="BQ5279" s="556"/>
      <c r="BR5279" s="65"/>
      <c r="BS5279" s="65"/>
      <c r="BT5279" s="268"/>
    </row>
    <row r="5280" spans="1:72" ht="21.75" hidden="1" customHeight="1" x14ac:dyDescent="0.25">
      <c r="A5280" s="268"/>
      <c r="B5280" s="678" t="str">
        <f>IF(ROSTER!B$26="","",ROSTER!B$26)</f>
        <v/>
      </c>
      <c r="C5280" s="669" t="str">
        <f>IF(ROSTER!C$26="","",ROSTER!C$26)</f>
        <v/>
      </c>
      <c r="D5280" s="670"/>
      <c r="E5280" s="667"/>
      <c r="F5280" s="680">
        <f>IF(E5280="y",1,IF(E5280="S",1,0))</f>
        <v>0</v>
      </c>
      <c r="G5280" s="663">
        <f>IF(E5280="S",1,0)</f>
        <v>0</v>
      </c>
      <c r="H5280" s="583"/>
      <c r="I5280" s="584"/>
      <c r="J5280" s="569"/>
      <c r="K5280" s="570"/>
      <c r="L5280" s="573"/>
      <c r="M5280" s="574"/>
      <c r="N5280" s="579">
        <f>L5280+J5280</f>
        <v>0</v>
      </c>
      <c r="O5280" s="580"/>
      <c r="P5280" s="569"/>
      <c r="Q5280" s="570"/>
      <c r="R5280" s="573"/>
      <c r="S5280" s="574"/>
      <c r="T5280" s="579">
        <f>R5280-P5280</f>
        <v>0</v>
      </c>
      <c r="U5280" s="580"/>
      <c r="V5280" s="583"/>
      <c r="W5280" s="584"/>
      <c r="X5280" s="569"/>
      <c r="Y5280" s="584"/>
      <c r="Z5280" s="569"/>
      <c r="AA5280" s="584"/>
      <c r="AB5280" s="569"/>
      <c r="AC5280" s="570"/>
      <c r="AD5280" s="573"/>
      <c r="AE5280" s="574"/>
      <c r="AF5280" s="557">
        <f>IF(AB5280=0,0,(AD5280/AB5280)*100)</f>
        <v>0</v>
      </c>
      <c r="AG5280" s="558"/>
      <c r="AH5280" s="569"/>
      <c r="AI5280" s="570"/>
      <c r="AJ5280" s="573"/>
      <c r="AK5280" s="574"/>
      <c r="AL5280" s="557">
        <f>IF(AH5280=0,0,(AJ5280/AH5280)*100)</f>
        <v>0</v>
      </c>
      <c r="AM5280" s="558"/>
      <c r="AN5280" s="569"/>
      <c r="AO5280" s="570"/>
      <c r="AP5280" s="573"/>
      <c r="AQ5280" s="574"/>
      <c r="AR5280" s="557">
        <f>IF(AN5280=0,0,(AP5280/AN5280)*100)</f>
        <v>0</v>
      </c>
      <c r="AS5280" s="558"/>
      <c r="AT5280" s="561">
        <f>AB5280+AH5280+AN5280</f>
        <v>0</v>
      </c>
      <c r="AU5280" s="562"/>
      <c r="AV5280" s="565">
        <f>AD5280+AJ5280+AP5280</f>
        <v>0</v>
      </c>
      <c r="AW5280" s="566"/>
      <c r="AX5280" s="557">
        <f>IF(AT5280=0,0,(AV5280/AT5280)*100)</f>
        <v>0</v>
      </c>
      <c r="AY5280" s="558"/>
      <c r="AZ5280" s="569"/>
      <c r="BA5280" s="570"/>
      <c r="BB5280" s="573"/>
      <c r="BC5280" s="574"/>
      <c r="BD5280" s="557">
        <f>IF(AZ5280=0,0,(BB5280/AZ5280)*100)</f>
        <v>0</v>
      </c>
      <c r="BE5280" s="558"/>
      <c r="BF5280" s="561">
        <f>AT5280+AZ5280</f>
        <v>0</v>
      </c>
      <c r="BG5280" s="562"/>
      <c r="BH5280" s="565">
        <f>AV5280+BB5280</f>
        <v>0</v>
      </c>
      <c r="BI5280" s="566"/>
      <c r="BJ5280" s="557">
        <f>IF(BF5280=0,0,(BH5280/BF5280)*100)</f>
        <v>0</v>
      </c>
      <c r="BK5280" s="558"/>
      <c r="BL5280" s="602">
        <f>(AD5280*2)+(AJ5280*2)+(AP5280*3)+BB5280</f>
        <v>0</v>
      </c>
      <c r="BM5280" s="603"/>
      <c r="BN5280" s="604"/>
      <c r="BO5280" s="587">
        <f t="shared" ref="BO5280" si="3559">IF(BQ5280=0,0,50*BP5280/BQ5280)</f>
        <v>0</v>
      </c>
      <c r="BP5280" s="555">
        <f>(BL5280*BS$11)+(N5280*BS$12)+(X5280*BS$13)+(R5280*BS$14)+(V5280*BS$15)+(Z5280*BS$16)</f>
        <v>0</v>
      </c>
      <c r="BQ5280" s="555">
        <f>((AZ5280-BB5280)*BS$18)+((AT5280-AV5280)*BS$17)+(H5280*BS$19)+(P5280*BS$20)</f>
        <v>0</v>
      </c>
      <c r="BR5280" s="65"/>
      <c r="BS5280" s="65"/>
      <c r="BT5280" s="268"/>
    </row>
    <row r="5281" spans="1:72" ht="21.75" hidden="1" customHeight="1" x14ac:dyDescent="0.25">
      <c r="A5281" s="268"/>
      <c r="B5281" s="679"/>
      <c r="C5281" s="690" t="str">
        <f>IF(ROSTER!D$26="","",ROSTER!D$26)</f>
        <v/>
      </c>
      <c r="D5281" s="691"/>
      <c r="E5281" s="668"/>
      <c r="F5281" s="681"/>
      <c r="G5281" s="664"/>
      <c r="H5281" s="585"/>
      <c r="I5281" s="586"/>
      <c r="J5281" s="571"/>
      <c r="K5281" s="572"/>
      <c r="L5281" s="575"/>
      <c r="M5281" s="576"/>
      <c r="N5281" s="581"/>
      <c r="O5281" s="582"/>
      <c r="P5281" s="571"/>
      <c r="Q5281" s="572"/>
      <c r="R5281" s="575"/>
      <c r="S5281" s="576"/>
      <c r="T5281" s="581"/>
      <c r="U5281" s="582"/>
      <c r="V5281" s="585"/>
      <c r="W5281" s="586"/>
      <c r="X5281" s="571"/>
      <c r="Y5281" s="586"/>
      <c r="Z5281" s="571"/>
      <c r="AA5281" s="586"/>
      <c r="AB5281" s="571"/>
      <c r="AC5281" s="572"/>
      <c r="AD5281" s="575"/>
      <c r="AE5281" s="576"/>
      <c r="AF5281" s="577"/>
      <c r="AG5281" s="578"/>
      <c r="AH5281" s="571"/>
      <c r="AI5281" s="572"/>
      <c r="AJ5281" s="575"/>
      <c r="AK5281" s="576"/>
      <c r="AL5281" s="577"/>
      <c r="AM5281" s="578"/>
      <c r="AN5281" s="571"/>
      <c r="AO5281" s="572"/>
      <c r="AP5281" s="575"/>
      <c r="AQ5281" s="576"/>
      <c r="AR5281" s="577"/>
      <c r="AS5281" s="578"/>
      <c r="AT5281" s="627"/>
      <c r="AU5281" s="628"/>
      <c r="AV5281" s="629"/>
      <c r="AW5281" s="630"/>
      <c r="AX5281" s="577"/>
      <c r="AY5281" s="578"/>
      <c r="AZ5281" s="571"/>
      <c r="BA5281" s="572"/>
      <c r="BB5281" s="575"/>
      <c r="BC5281" s="576"/>
      <c r="BD5281" s="577"/>
      <c r="BE5281" s="578"/>
      <c r="BF5281" s="627"/>
      <c r="BG5281" s="628"/>
      <c r="BH5281" s="629"/>
      <c r="BI5281" s="630"/>
      <c r="BJ5281" s="577"/>
      <c r="BK5281" s="578"/>
      <c r="BL5281" s="605"/>
      <c r="BM5281" s="606"/>
      <c r="BN5281" s="607"/>
      <c r="BO5281" s="588"/>
      <c r="BP5281" s="556"/>
      <c r="BQ5281" s="556"/>
      <c r="BR5281" s="65"/>
      <c r="BS5281" s="65"/>
      <c r="BT5281" s="268"/>
    </row>
    <row r="5282" spans="1:72" ht="21.75" hidden="1" customHeight="1" x14ac:dyDescent="0.25">
      <c r="A5282" s="268"/>
      <c r="B5282" s="678" t="str">
        <f>IF(ROSTER!B$28="","",ROSTER!B$28)</f>
        <v/>
      </c>
      <c r="C5282" s="669" t="str">
        <f>IF(ROSTER!C$28="","",ROSTER!C$28)</f>
        <v/>
      </c>
      <c r="D5282" s="670"/>
      <c r="E5282" s="667"/>
      <c r="F5282" s="680">
        <f>IF(E5282="y",1,IF(E5282="S",1,0))</f>
        <v>0</v>
      </c>
      <c r="G5282" s="663">
        <f>IF(E5282="S",1,0)</f>
        <v>0</v>
      </c>
      <c r="H5282" s="583"/>
      <c r="I5282" s="584"/>
      <c r="J5282" s="569"/>
      <c r="K5282" s="570"/>
      <c r="L5282" s="573"/>
      <c r="M5282" s="574"/>
      <c r="N5282" s="579">
        <f>L5282+J5282</f>
        <v>0</v>
      </c>
      <c r="O5282" s="580"/>
      <c r="P5282" s="569"/>
      <c r="Q5282" s="570"/>
      <c r="R5282" s="573"/>
      <c r="S5282" s="574"/>
      <c r="T5282" s="579">
        <f>R5282-P5282</f>
        <v>0</v>
      </c>
      <c r="U5282" s="580"/>
      <c r="V5282" s="583"/>
      <c r="W5282" s="584"/>
      <c r="X5282" s="569"/>
      <c r="Y5282" s="584"/>
      <c r="Z5282" s="569"/>
      <c r="AA5282" s="584"/>
      <c r="AB5282" s="569"/>
      <c r="AC5282" s="570"/>
      <c r="AD5282" s="573"/>
      <c r="AE5282" s="574"/>
      <c r="AF5282" s="557">
        <f>IF(AB5282=0,0,(AD5282/AB5282)*100)</f>
        <v>0</v>
      </c>
      <c r="AG5282" s="558"/>
      <c r="AH5282" s="569"/>
      <c r="AI5282" s="570"/>
      <c r="AJ5282" s="573"/>
      <c r="AK5282" s="574"/>
      <c r="AL5282" s="557">
        <f>IF(AH5282=0,0,(AJ5282/AH5282)*100)</f>
        <v>0</v>
      </c>
      <c r="AM5282" s="558"/>
      <c r="AN5282" s="569"/>
      <c r="AO5282" s="570"/>
      <c r="AP5282" s="573"/>
      <c r="AQ5282" s="574"/>
      <c r="AR5282" s="557">
        <f>IF(AN5282=0,0,(AP5282/AN5282)*100)</f>
        <v>0</v>
      </c>
      <c r="AS5282" s="558"/>
      <c r="AT5282" s="561">
        <f>AB5282+AH5282+AN5282</f>
        <v>0</v>
      </c>
      <c r="AU5282" s="562"/>
      <c r="AV5282" s="565">
        <f>AD5282+AJ5282+AP5282</f>
        <v>0</v>
      </c>
      <c r="AW5282" s="566"/>
      <c r="AX5282" s="557">
        <f>IF(AT5282=0,0,(AV5282/AT5282)*100)</f>
        <v>0</v>
      </c>
      <c r="AY5282" s="558"/>
      <c r="AZ5282" s="569"/>
      <c r="BA5282" s="570"/>
      <c r="BB5282" s="573"/>
      <c r="BC5282" s="574"/>
      <c r="BD5282" s="557">
        <f>IF(AZ5282=0,0,(BB5282/AZ5282)*100)</f>
        <v>0</v>
      </c>
      <c r="BE5282" s="558"/>
      <c r="BF5282" s="561">
        <f>AT5282+AZ5282</f>
        <v>0</v>
      </c>
      <c r="BG5282" s="562"/>
      <c r="BH5282" s="565">
        <f>AV5282+BB5282</f>
        <v>0</v>
      </c>
      <c r="BI5282" s="566"/>
      <c r="BJ5282" s="557">
        <f>IF(BF5282=0,0,(BH5282/BF5282)*100)</f>
        <v>0</v>
      </c>
      <c r="BK5282" s="558"/>
      <c r="BL5282" s="602">
        <f>(AD5282*2)+(AJ5282*2)+(AP5282*3)+BB5282</f>
        <v>0</v>
      </c>
      <c r="BM5282" s="603"/>
      <c r="BN5282" s="604"/>
      <c r="BO5282" s="587">
        <f t="shared" ref="BO5282" si="3560">IF(BQ5282=0,0,50*BP5282/BQ5282)</f>
        <v>0</v>
      </c>
      <c r="BP5282" s="555">
        <f>(BL5282*BS$11)+(N5282*BS$12)+(X5282*BS$13)+(R5282*BS$14)+(V5282*BS$15)+(Z5282*BS$16)</f>
        <v>0</v>
      </c>
      <c r="BQ5282" s="555">
        <f>((AZ5282-BB5282)*BS$18)+((AT5282-AV5282)*BS$17)+(H5282*BS$19)+(P5282*BS$20)</f>
        <v>0</v>
      </c>
      <c r="BR5282" s="65"/>
      <c r="BS5282" s="65"/>
      <c r="BT5282" s="268"/>
    </row>
    <row r="5283" spans="1:72" ht="21.75" hidden="1" customHeight="1" x14ac:dyDescent="0.25">
      <c r="A5283" s="268"/>
      <c r="B5283" s="679"/>
      <c r="C5283" s="690" t="str">
        <f>IF(ROSTER!D$28="","",ROSTER!D$28)</f>
        <v/>
      </c>
      <c r="D5283" s="691"/>
      <c r="E5283" s="668"/>
      <c r="F5283" s="681"/>
      <c r="G5283" s="664"/>
      <c r="H5283" s="585"/>
      <c r="I5283" s="586"/>
      <c r="J5283" s="571"/>
      <c r="K5283" s="572"/>
      <c r="L5283" s="575"/>
      <c r="M5283" s="576"/>
      <c r="N5283" s="581"/>
      <c r="O5283" s="582"/>
      <c r="P5283" s="571"/>
      <c r="Q5283" s="572"/>
      <c r="R5283" s="575"/>
      <c r="S5283" s="576"/>
      <c r="T5283" s="581"/>
      <c r="U5283" s="582"/>
      <c r="V5283" s="585"/>
      <c r="W5283" s="586"/>
      <c r="X5283" s="571"/>
      <c r="Y5283" s="586"/>
      <c r="Z5283" s="571"/>
      <c r="AA5283" s="586"/>
      <c r="AB5283" s="571"/>
      <c r="AC5283" s="572"/>
      <c r="AD5283" s="575"/>
      <c r="AE5283" s="576"/>
      <c r="AF5283" s="577"/>
      <c r="AG5283" s="578"/>
      <c r="AH5283" s="571"/>
      <c r="AI5283" s="572"/>
      <c r="AJ5283" s="575"/>
      <c r="AK5283" s="576"/>
      <c r="AL5283" s="577"/>
      <c r="AM5283" s="578"/>
      <c r="AN5283" s="571"/>
      <c r="AO5283" s="572"/>
      <c r="AP5283" s="575"/>
      <c r="AQ5283" s="576"/>
      <c r="AR5283" s="577"/>
      <c r="AS5283" s="578"/>
      <c r="AT5283" s="627"/>
      <c r="AU5283" s="628"/>
      <c r="AV5283" s="629"/>
      <c r="AW5283" s="630"/>
      <c r="AX5283" s="577"/>
      <c r="AY5283" s="578"/>
      <c r="AZ5283" s="571"/>
      <c r="BA5283" s="572"/>
      <c r="BB5283" s="575"/>
      <c r="BC5283" s="576"/>
      <c r="BD5283" s="577"/>
      <c r="BE5283" s="578"/>
      <c r="BF5283" s="627"/>
      <c r="BG5283" s="628"/>
      <c r="BH5283" s="629"/>
      <c r="BI5283" s="630"/>
      <c r="BJ5283" s="577"/>
      <c r="BK5283" s="578"/>
      <c r="BL5283" s="605"/>
      <c r="BM5283" s="606"/>
      <c r="BN5283" s="607"/>
      <c r="BO5283" s="588"/>
      <c r="BP5283" s="556"/>
      <c r="BQ5283" s="556"/>
      <c r="BR5283" s="65"/>
      <c r="BS5283" s="65"/>
      <c r="BT5283" s="268"/>
    </row>
    <row r="5284" spans="1:72" ht="21.75" hidden="1" customHeight="1" x14ac:dyDescent="0.25">
      <c r="A5284" s="268"/>
      <c r="B5284" s="678" t="str">
        <f>IF(ROSTER!B$30="","",ROSTER!B$30)</f>
        <v/>
      </c>
      <c r="C5284" s="669" t="str">
        <f>IF(ROSTER!C$30="","",ROSTER!C$30)</f>
        <v/>
      </c>
      <c r="D5284" s="670"/>
      <c r="E5284" s="667"/>
      <c r="F5284" s="680">
        <f>IF(E5284="y",1,IF(E5284="S",1,0))</f>
        <v>0</v>
      </c>
      <c r="G5284" s="663">
        <f>IF(E5284="S",1,0)</f>
        <v>0</v>
      </c>
      <c r="H5284" s="583"/>
      <c r="I5284" s="584"/>
      <c r="J5284" s="569"/>
      <c r="K5284" s="570"/>
      <c r="L5284" s="573"/>
      <c r="M5284" s="574"/>
      <c r="N5284" s="579">
        <f>L5284+J5284</f>
        <v>0</v>
      </c>
      <c r="O5284" s="580"/>
      <c r="P5284" s="569"/>
      <c r="Q5284" s="570"/>
      <c r="R5284" s="573"/>
      <c r="S5284" s="574"/>
      <c r="T5284" s="579">
        <f>R5284-P5284</f>
        <v>0</v>
      </c>
      <c r="U5284" s="580"/>
      <c r="V5284" s="583"/>
      <c r="W5284" s="584"/>
      <c r="X5284" s="569"/>
      <c r="Y5284" s="584"/>
      <c r="Z5284" s="569"/>
      <c r="AA5284" s="584"/>
      <c r="AB5284" s="569"/>
      <c r="AC5284" s="570"/>
      <c r="AD5284" s="573"/>
      <c r="AE5284" s="574"/>
      <c r="AF5284" s="557">
        <f>IF(AB5284=0,0,(AD5284/AB5284)*100)</f>
        <v>0</v>
      </c>
      <c r="AG5284" s="558"/>
      <c r="AH5284" s="569"/>
      <c r="AI5284" s="570"/>
      <c r="AJ5284" s="573"/>
      <c r="AK5284" s="574"/>
      <c r="AL5284" s="557">
        <f>IF(AH5284=0,0,(AJ5284/AH5284)*100)</f>
        <v>0</v>
      </c>
      <c r="AM5284" s="558"/>
      <c r="AN5284" s="569"/>
      <c r="AO5284" s="570"/>
      <c r="AP5284" s="573"/>
      <c r="AQ5284" s="574"/>
      <c r="AR5284" s="557">
        <f>IF(AN5284=0,0,(AP5284/AN5284)*100)</f>
        <v>0</v>
      </c>
      <c r="AS5284" s="558"/>
      <c r="AT5284" s="561">
        <f>AB5284+AH5284+AN5284</f>
        <v>0</v>
      </c>
      <c r="AU5284" s="562"/>
      <c r="AV5284" s="565">
        <f>AD5284+AJ5284+AP5284</f>
        <v>0</v>
      </c>
      <c r="AW5284" s="566"/>
      <c r="AX5284" s="557">
        <f>IF(AT5284=0,0,(AV5284/AT5284)*100)</f>
        <v>0</v>
      </c>
      <c r="AY5284" s="558"/>
      <c r="AZ5284" s="569"/>
      <c r="BA5284" s="570"/>
      <c r="BB5284" s="573"/>
      <c r="BC5284" s="574"/>
      <c r="BD5284" s="557">
        <f>IF(AZ5284=0,0,(BB5284/AZ5284)*100)</f>
        <v>0</v>
      </c>
      <c r="BE5284" s="558"/>
      <c r="BF5284" s="561">
        <f>AT5284+AZ5284</f>
        <v>0</v>
      </c>
      <c r="BG5284" s="562"/>
      <c r="BH5284" s="565">
        <f>AV5284+BB5284</f>
        <v>0</v>
      </c>
      <c r="BI5284" s="566"/>
      <c r="BJ5284" s="557">
        <f>IF(BF5284=0,0,(BH5284/BF5284)*100)</f>
        <v>0</v>
      </c>
      <c r="BK5284" s="558"/>
      <c r="BL5284" s="602">
        <f>(AD5284*2)+(AJ5284*2)+(AP5284*3)+BB5284</f>
        <v>0</v>
      </c>
      <c r="BM5284" s="603"/>
      <c r="BN5284" s="604"/>
      <c r="BO5284" s="587">
        <f t="shared" ref="BO5284" si="3561">IF(BQ5284=0,0,50*BP5284/BQ5284)</f>
        <v>0</v>
      </c>
      <c r="BP5284" s="555">
        <f>(BL5284*BS$11)+(N5284*BS$12)+(X5284*BS$13)+(R5284*BS$14)+(V5284*BS$15)+(Z5284*BS$16)</f>
        <v>0</v>
      </c>
      <c r="BQ5284" s="555">
        <f>((AZ5284-BB5284)*BS$18)+((AT5284-AV5284)*BS$17)+(H5284*BS$19)+(P5284*BS$20)</f>
        <v>0</v>
      </c>
      <c r="BR5284" s="65"/>
      <c r="BS5284" s="65"/>
      <c r="BT5284" s="268"/>
    </row>
    <row r="5285" spans="1:72" ht="21.75" hidden="1" customHeight="1" x14ac:dyDescent="0.25">
      <c r="A5285" s="268"/>
      <c r="B5285" s="679"/>
      <c r="C5285" s="690" t="str">
        <f>IF(ROSTER!D$30="","",ROSTER!D$30)</f>
        <v/>
      </c>
      <c r="D5285" s="691"/>
      <c r="E5285" s="668"/>
      <c r="F5285" s="681"/>
      <c r="G5285" s="664"/>
      <c r="H5285" s="585"/>
      <c r="I5285" s="586"/>
      <c r="J5285" s="571"/>
      <c r="K5285" s="572"/>
      <c r="L5285" s="575"/>
      <c r="M5285" s="576"/>
      <c r="N5285" s="581"/>
      <c r="O5285" s="582"/>
      <c r="P5285" s="571"/>
      <c r="Q5285" s="572"/>
      <c r="R5285" s="575"/>
      <c r="S5285" s="576"/>
      <c r="T5285" s="581"/>
      <c r="U5285" s="582"/>
      <c r="V5285" s="585"/>
      <c r="W5285" s="586"/>
      <c r="X5285" s="571"/>
      <c r="Y5285" s="586"/>
      <c r="Z5285" s="571"/>
      <c r="AA5285" s="586"/>
      <c r="AB5285" s="571"/>
      <c r="AC5285" s="572"/>
      <c r="AD5285" s="575"/>
      <c r="AE5285" s="576"/>
      <c r="AF5285" s="577"/>
      <c r="AG5285" s="578"/>
      <c r="AH5285" s="571"/>
      <c r="AI5285" s="572"/>
      <c r="AJ5285" s="575"/>
      <c r="AK5285" s="576"/>
      <c r="AL5285" s="577"/>
      <c r="AM5285" s="578"/>
      <c r="AN5285" s="571"/>
      <c r="AO5285" s="572"/>
      <c r="AP5285" s="575"/>
      <c r="AQ5285" s="576"/>
      <c r="AR5285" s="577"/>
      <c r="AS5285" s="578"/>
      <c r="AT5285" s="627"/>
      <c r="AU5285" s="628"/>
      <c r="AV5285" s="629"/>
      <c r="AW5285" s="630"/>
      <c r="AX5285" s="577"/>
      <c r="AY5285" s="578"/>
      <c r="AZ5285" s="571"/>
      <c r="BA5285" s="572"/>
      <c r="BB5285" s="575"/>
      <c r="BC5285" s="576"/>
      <c r="BD5285" s="577"/>
      <c r="BE5285" s="578"/>
      <c r="BF5285" s="627"/>
      <c r="BG5285" s="628"/>
      <c r="BH5285" s="629"/>
      <c r="BI5285" s="630"/>
      <c r="BJ5285" s="577"/>
      <c r="BK5285" s="578"/>
      <c r="BL5285" s="605"/>
      <c r="BM5285" s="606"/>
      <c r="BN5285" s="607"/>
      <c r="BO5285" s="588"/>
      <c r="BP5285" s="556"/>
      <c r="BQ5285" s="556"/>
      <c r="BR5285" s="65"/>
      <c r="BS5285" s="65"/>
      <c r="BT5285" s="268"/>
    </row>
    <row r="5286" spans="1:72" ht="21.75" hidden="1" customHeight="1" x14ac:dyDescent="0.25">
      <c r="A5286" s="268"/>
      <c r="B5286" s="678" t="str">
        <f>IF(ROSTER!B$32="","",ROSTER!B$32)</f>
        <v/>
      </c>
      <c r="C5286" s="669" t="str">
        <f>IF(ROSTER!C$32="","",ROSTER!C$32)</f>
        <v/>
      </c>
      <c r="D5286" s="670"/>
      <c r="E5286" s="667"/>
      <c r="F5286" s="680">
        <f>IF(E5286="y",1,IF(E5286="S",1,0))</f>
        <v>0</v>
      </c>
      <c r="G5286" s="663">
        <f>IF(E5286="S",1,0)</f>
        <v>0</v>
      </c>
      <c r="H5286" s="583"/>
      <c r="I5286" s="584"/>
      <c r="J5286" s="569"/>
      <c r="K5286" s="570"/>
      <c r="L5286" s="573"/>
      <c r="M5286" s="574"/>
      <c r="N5286" s="579">
        <f>L5286+J5286</f>
        <v>0</v>
      </c>
      <c r="O5286" s="580"/>
      <c r="P5286" s="569"/>
      <c r="Q5286" s="570"/>
      <c r="R5286" s="573"/>
      <c r="S5286" s="574"/>
      <c r="T5286" s="579">
        <f>R5286-P5286</f>
        <v>0</v>
      </c>
      <c r="U5286" s="580"/>
      <c r="V5286" s="583"/>
      <c r="W5286" s="584"/>
      <c r="X5286" s="569"/>
      <c r="Y5286" s="584"/>
      <c r="Z5286" s="569"/>
      <c r="AA5286" s="584"/>
      <c r="AB5286" s="569"/>
      <c r="AC5286" s="570"/>
      <c r="AD5286" s="573"/>
      <c r="AE5286" s="574"/>
      <c r="AF5286" s="557">
        <f>IF(AB5286=0,0,(AD5286/AB5286)*100)</f>
        <v>0</v>
      </c>
      <c r="AG5286" s="558"/>
      <c r="AH5286" s="569"/>
      <c r="AI5286" s="570"/>
      <c r="AJ5286" s="573"/>
      <c r="AK5286" s="574"/>
      <c r="AL5286" s="557">
        <f>IF(AH5286=0,0,(AJ5286/AH5286)*100)</f>
        <v>0</v>
      </c>
      <c r="AM5286" s="558"/>
      <c r="AN5286" s="569"/>
      <c r="AO5286" s="570"/>
      <c r="AP5286" s="573"/>
      <c r="AQ5286" s="574"/>
      <c r="AR5286" s="557">
        <f>IF(AN5286=0,0,(AP5286/AN5286)*100)</f>
        <v>0</v>
      </c>
      <c r="AS5286" s="558"/>
      <c r="AT5286" s="561">
        <f>AB5286+AH5286+AN5286</f>
        <v>0</v>
      </c>
      <c r="AU5286" s="562"/>
      <c r="AV5286" s="565">
        <f>AD5286+AJ5286+AP5286</f>
        <v>0</v>
      </c>
      <c r="AW5286" s="566"/>
      <c r="AX5286" s="557">
        <f>IF(AT5286=0,0,(AV5286/AT5286)*100)</f>
        <v>0</v>
      </c>
      <c r="AY5286" s="558"/>
      <c r="AZ5286" s="569"/>
      <c r="BA5286" s="570"/>
      <c r="BB5286" s="573"/>
      <c r="BC5286" s="574"/>
      <c r="BD5286" s="557">
        <f>IF(AZ5286=0,0,(BB5286/AZ5286)*100)</f>
        <v>0</v>
      </c>
      <c r="BE5286" s="558"/>
      <c r="BF5286" s="561">
        <f>AT5286+AZ5286</f>
        <v>0</v>
      </c>
      <c r="BG5286" s="562"/>
      <c r="BH5286" s="565">
        <f>AV5286+BB5286</f>
        <v>0</v>
      </c>
      <c r="BI5286" s="566"/>
      <c r="BJ5286" s="557">
        <f>IF(BF5286=0,0,(BH5286/BF5286)*100)</f>
        <v>0</v>
      </c>
      <c r="BK5286" s="558"/>
      <c r="BL5286" s="602">
        <f>(AD5286*2)+(AJ5286*2)+(AP5286*3)+BB5286</f>
        <v>0</v>
      </c>
      <c r="BM5286" s="603"/>
      <c r="BN5286" s="604"/>
      <c r="BO5286" s="587">
        <f t="shared" ref="BO5286" si="3562">IF(BQ5286=0,0,50*BP5286/BQ5286)</f>
        <v>0</v>
      </c>
      <c r="BP5286" s="555">
        <f>(BL5286*BS$11)+(N5286*BS$12)+(X5286*BS$13)+(R5286*BS$14)+(V5286*BS$15)+(Z5286*BS$16)</f>
        <v>0</v>
      </c>
      <c r="BQ5286" s="555">
        <f>((AZ5286-BB5286)*BS$18)+((AT5286-AV5286)*BS$17)+(H5286*BS$19)+(P5286*BS$20)</f>
        <v>0</v>
      </c>
      <c r="BR5286" s="65"/>
      <c r="BS5286" s="65"/>
      <c r="BT5286" s="268"/>
    </row>
    <row r="5287" spans="1:72" ht="21.75" hidden="1" customHeight="1" x14ac:dyDescent="0.25">
      <c r="A5287" s="268"/>
      <c r="B5287" s="679"/>
      <c r="C5287" s="690" t="str">
        <f>IF(ROSTER!D$32="","",ROSTER!D$32)</f>
        <v/>
      </c>
      <c r="D5287" s="691"/>
      <c r="E5287" s="668"/>
      <c r="F5287" s="681"/>
      <c r="G5287" s="664"/>
      <c r="H5287" s="585"/>
      <c r="I5287" s="586"/>
      <c r="J5287" s="571"/>
      <c r="K5287" s="572"/>
      <c r="L5287" s="575"/>
      <c r="M5287" s="576"/>
      <c r="N5287" s="581"/>
      <c r="O5287" s="582"/>
      <c r="P5287" s="571"/>
      <c r="Q5287" s="572"/>
      <c r="R5287" s="575"/>
      <c r="S5287" s="576"/>
      <c r="T5287" s="581"/>
      <c r="U5287" s="582"/>
      <c r="V5287" s="585"/>
      <c r="W5287" s="586"/>
      <c r="X5287" s="571"/>
      <c r="Y5287" s="586"/>
      <c r="Z5287" s="571"/>
      <c r="AA5287" s="586"/>
      <c r="AB5287" s="571"/>
      <c r="AC5287" s="572"/>
      <c r="AD5287" s="575"/>
      <c r="AE5287" s="576"/>
      <c r="AF5287" s="577"/>
      <c r="AG5287" s="578"/>
      <c r="AH5287" s="571"/>
      <c r="AI5287" s="572"/>
      <c r="AJ5287" s="575"/>
      <c r="AK5287" s="576"/>
      <c r="AL5287" s="577"/>
      <c r="AM5287" s="578"/>
      <c r="AN5287" s="571"/>
      <c r="AO5287" s="572"/>
      <c r="AP5287" s="575"/>
      <c r="AQ5287" s="576"/>
      <c r="AR5287" s="577"/>
      <c r="AS5287" s="578"/>
      <c r="AT5287" s="627"/>
      <c r="AU5287" s="628"/>
      <c r="AV5287" s="629"/>
      <c r="AW5287" s="630"/>
      <c r="AX5287" s="577"/>
      <c r="AY5287" s="578"/>
      <c r="AZ5287" s="571"/>
      <c r="BA5287" s="572"/>
      <c r="BB5287" s="575"/>
      <c r="BC5287" s="576"/>
      <c r="BD5287" s="577"/>
      <c r="BE5287" s="578"/>
      <c r="BF5287" s="627"/>
      <c r="BG5287" s="628"/>
      <c r="BH5287" s="629"/>
      <c r="BI5287" s="630"/>
      <c r="BJ5287" s="577"/>
      <c r="BK5287" s="578"/>
      <c r="BL5287" s="605"/>
      <c r="BM5287" s="606"/>
      <c r="BN5287" s="607"/>
      <c r="BO5287" s="588"/>
      <c r="BP5287" s="556"/>
      <c r="BQ5287" s="556"/>
      <c r="BR5287" s="65"/>
      <c r="BS5287" s="65"/>
      <c r="BT5287" s="268"/>
    </row>
    <row r="5288" spans="1:72" ht="21.75" hidden="1" customHeight="1" x14ac:dyDescent="0.25">
      <c r="A5288" s="268"/>
      <c r="B5288" s="678" t="str">
        <f>IF(ROSTER!B$34="","",ROSTER!B$34)</f>
        <v/>
      </c>
      <c r="C5288" s="669" t="str">
        <f>IF(ROSTER!C$34="","",ROSTER!C$34)</f>
        <v/>
      </c>
      <c r="D5288" s="670"/>
      <c r="E5288" s="667"/>
      <c r="F5288" s="680">
        <f>IF(E5288="y",1,IF(E5288="S",1,0))</f>
        <v>0</v>
      </c>
      <c r="G5288" s="663">
        <f>IF(E5288="S",1,0)</f>
        <v>0</v>
      </c>
      <c r="H5288" s="583"/>
      <c r="I5288" s="584"/>
      <c r="J5288" s="569"/>
      <c r="K5288" s="570"/>
      <c r="L5288" s="573"/>
      <c r="M5288" s="574"/>
      <c r="N5288" s="579">
        <f>L5288+J5288</f>
        <v>0</v>
      </c>
      <c r="O5288" s="580"/>
      <c r="P5288" s="569"/>
      <c r="Q5288" s="570"/>
      <c r="R5288" s="573"/>
      <c r="S5288" s="574"/>
      <c r="T5288" s="579">
        <f>R5288-P5288</f>
        <v>0</v>
      </c>
      <c r="U5288" s="580"/>
      <c r="V5288" s="583"/>
      <c r="W5288" s="584"/>
      <c r="X5288" s="569"/>
      <c r="Y5288" s="584"/>
      <c r="Z5288" s="569"/>
      <c r="AA5288" s="584"/>
      <c r="AB5288" s="569"/>
      <c r="AC5288" s="570"/>
      <c r="AD5288" s="573"/>
      <c r="AE5288" s="574"/>
      <c r="AF5288" s="557">
        <f>IF(AB5288=0,0,(AD5288/AB5288)*100)</f>
        <v>0</v>
      </c>
      <c r="AG5288" s="558"/>
      <c r="AH5288" s="569"/>
      <c r="AI5288" s="570"/>
      <c r="AJ5288" s="573"/>
      <c r="AK5288" s="574"/>
      <c r="AL5288" s="557">
        <f>IF(AH5288=0,0,(AJ5288/AH5288)*100)</f>
        <v>0</v>
      </c>
      <c r="AM5288" s="558"/>
      <c r="AN5288" s="569"/>
      <c r="AO5288" s="570"/>
      <c r="AP5288" s="573"/>
      <c r="AQ5288" s="574"/>
      <c r="AR5288" s="557">
        <f>IF(AN5288=0,0,(AP5288/AN5288)*100)</f>
        <v>0</v>
      </c>
      <c r="AS5288" s="558"/>
      <c r="AT5288" s="561">
        <f>AB5288+AH5288+AN5288</f>
        <v>0</v>
      </c>
      <c r="AU5288" s="562"/>
      <c r="AV5288" s="565">
        <f>AD5288+AJ5288+AP5288</f>
        <v>0</v>
      </c>
      <c r="AW5288" s="566"/>
      <c r="AX5288" s="557">
        <f>IF(AT5288=0,0,(AV5288/AT5288)*100)</f>
        <v>0</v>
      </c>
      <c r="AY5288" s="558"/>
      <c r="AZ5288" s="569"/>
      <c r="BA5288" s="570"/>
      <c r="BB5288" s="573"/>
      <c r="BC5288" s="574"/>
      <c r="BD5288" s="557">
        <f>IF(AZ5288=0,0,(BB5288/AZ5288)*100)</f>
        <v>0</v>
      </c>
      <c r="BE5288" s="558"/>
      <c r="BF5288" s="561">
        <f>AT5288+AZ5288</f>
        <v>0</v>
      </c>
      <c r="BG5288" s="562"/>
      <c r="BH5288" s="565">
        <f>AV5288+BB5288</f>
        <v>0</v>
      </c>
      <c r="BI5288" s="566"/>
      <c r="BJ5288" s="557">
        <f>IF(BF5288=0,0,(BH5288/BF5288)*100)</f>
        <v>0</v>
      </c>
      <c r="BK5288" s="558"/>
      <c r="BL5288" s="602">
        <f>(AD5288*2)+(AJ5288*2)+(AP5288*3)+BB5288</f>
        <v>0</v>
      </c>
      <c r="BM5288" s="603"/>
      <c r="BN5288" s="604"/>
      <c r="BO5288" s="587">
        <f t="shared" ref="BO5288" si="3563">IF(BQ5288=0,0,50*BP5288/BQ5288)</f>
        <v>0</v>
      </c>
      <c r="BP5288" s="555">
        <f>(BL5288*BS$11)+(N5288*BS$12)+(X5288*BS$13)+(R5288*BS$14)+(V5288*BS$15)+(Z5288*BS$16)</f>
        <v>0</v>
      </c>
      <c r="BQ5288" s="555">
        <f>((AZ5288-BB5288)*BS$18)+((AT5288-AV5288)*BS$17)+(H5288*BS$19)+(P5288*BS$20)</f>
        <v>0</v>
      </c>
      <c r="BR5288" s="65"/>
      <c r="BS5288" s="65"/>
      <c r="BT5288" s="268"/>
    </row>
    <row r="5289" spans="1:72" ht="21.75" hidden="1" customHeight="1" x14ac:dyDescent="0.25">
      <c r="A5289" s="268"/>
      <c r="B5289" s="679"/>
      <c r="C5289" s="690" t="str">
        <f>IF(ROSTER!D$34="","",ROSTER!D$34)</f>
        <v/>
      </c>
      <c r="D5289" s="691"/>
      <c r="E5289" s="668"/>
      <c r="F5289" s="681"/>
      <c r="G5289" s="664"/>
      <c r="H5289" s="585"/>
      <c r="I5289" s="586"/>
      <c r="J5289" s="571"/>
      <c r="K5289" s="572"/>
      <c r="L5289" s="575"/>
      <c r="M5289" s="576"/>
      <c r="N5289" s="581"/>
      <c r="O5289" s="582"/>
      <c r="P5289" s="571"/>
      <c r="Q5289" s="572"/>
      <c r="R5289" s="575"/>
      <c r="S5289" s="576"/>
      <c r="T5289" s="581"/>
      <c r="U5289" s="582"/>
      <c r="V5289" s="585"/>
      <c r="W5289" s="586"/>
      <c r="X5289" s="571"/>
      <c r="Y5289" s="586"/>
      <c r="Z5289" s="571"/>
      <c r="AA5289" s="586"/>
      <c r="AB5289" s="571"/>
      <c r="AC5289" s="572"/>
      <c r="AD5289" s="575"/>
      <c r="AE5289" s="576"/>
      <c r="AF5289" s="577"/>
      <c r="AG5289" s="578"/>
      <c r="AH5289" s="571"/>
      <c r="AI5289" s="572"/>
      <c r="AJ5289" s="575"/>
      <c r="AK5289" s="576"/>
      <c r="AL5289" s="577"/>
      <c r="AM5289" s="578"/>
      <c r="AN5289" s="571"/>
      <c r="AO5289" s="572"/>
      <c r="AP5289" s="575"/>
      <c r="AQ5289" s="576"/>
      <c r="AR5289" s="577"/>
      <c r="AS5289" s="578"/>
      <c r="AT5289" s="627"/>
      <c r="AU5289" s="628"/>
      <c r="AV5289" s="629"/>
      <c r="AW5289" s="630"/>
      <c r="AX5289" s="577"/>
      <c r="AY5289" s="578"/>
      <c r="AZ5289" s="571"/>
      <c r="BA5289" s="572"/>
      <c r="BB5289" s="575"/>
      <c r="BC5289" s="576"/>
      <c r="BD5289" s="577"/>
      <c r="BE5289" s="578"/>
      <c r="BF5289" s="627"/>
      <c r="BG5289" s="628"/>
      <c r="BH5289" s="629"/>
      <c r="BI5289" s="630"/>
      <c r="BJ5289" s="577"/>
      <c r="BK5289" s="578"/>
      <c r="BL5289" s="605"/>
      <c r="BM5289" s="606"/>
      <c r="BN5289" s="607"/>
      <c r="BO5289" s="588"/>
      <c r="BP5289" s="556"/>
      <c r="BQ5289" s="556"/>
      <c r="BR5289" s="65"/>
      <c r="BS5289" s="65"/>
      <c r="BT5289" s="268"/>
    </row>
    <row r="5290" spans="1:72" ht="21.75" hidden="1" customHeight="1" x14ac:dyDescent="0.25">
      <c r="A5290" s="268"/>
      <c r="B5290" s="678" t="str">
        <f>IF(ROSTER!B$36="","",ROSTER!B$36)</f>
        <v/>
      </c>
      <c r="C5290" s="669" t="str">
        <f>IF(ROSTER!C$36="","",ROSTER!C$36)</f>
        <v/>
      </c>
      <c r="D5290" s="670"/>
      <c r="E5290" s="667"/>
      <c r="F5290" s="680">
        <f>IF(E5290="y",1,IF(E5290="S",1,0))</f>
        <v>0</v>
      </c>
      <c r="G5290" s="663">
        <f>IF(E5290="S",1,0)</f>
        <v>0</v>
      </c>
      <c r="H5290" s="583"/>
      <c r="I5290" s="584"/>
      <c r="J5290" s="569"/>
      <c r="K5290" s="570"/>
      <c r="L5290" s="573"/>
      <c r="M5290" s="574"/>
      <c r="N5290" s="579">
        <f>L5290+J5290</f>
        <v>0</v>
      </c>
      <c r="O5290" s="580"/>
      <c r="P5290" s="569"/>
      <c r="Q5290" s="570"/>
      <c r="R5290" s="573"/>
      <c r="S5290" s="574"/>
      <c r="T5290" s="579">
        <f>R5290-P5290</f>
        <v>0</v>
      </c>
      <c r="U5290" s="580"/>
      <c r="V5290" s="583"/>
      <c r="W5290" s="584"/>
      <c r="X5290" s="569"/>
      <c r="Y5290" s="584"/>
      <c r="Z5290" s="569"/>
      <c r="AA5290" s="584"/>
      <c r="AB5290" s="569"/>
      <c r="AC5290" s="570"/>
      <c r="AD5290" s="573"/>
      <c r="AE5290" s="574"/>
      <c r="AF5290" s="557">
        <f>IF(AB5290=0,0,(AD5290/AB5290)*100)</f>
        <v>0</v>
      </c>
      <c r="AG5290" s="558"/>
      <c r="AH5290" s="569"/>
      <c r="AI5290" s="570"/>
      <c r="AJ5290" s="573"/>
      <c r="AK5290" s="574"/>
      <c r="AL5290" s="557">
        <f>IF(AH5290=0,0,(AJ5290/AH5290)*100)</f>
        <v>0</v>
      </c>
      <c r="AM5290" s="558"/>
      <c r="AN5290" s="569"/>
      <c r="AO5290" s="570"/>
      <c r="AP5290" s="573"/>
      <c r="AQ5290" s="574"/>
      <c r="AR5290" s="557">
        <f>IF(AN5290=0,0,(AP5290/AN5290)*100)</f>
        <v>0</v>
      </c>
      <c r="AS5290" s="558"/>
      <c r="AT5290" s="561">
        <f>AB5290+AH5290+AN5290</f>
        <v>0</v>
      </c>
      <c r="AU5290" s="562"/>
      <c r="AV5290" s="565">
        <f>AD5290+AJ5290+AP5290</f>
        <v>0</v>
      </c>
      <c r="AW5290" s="566"/>
      <c r="AX5290" s="557">
        <f>IF(AT5290=0,0,(AV5290/AT5290)*100)</f>
        <v>0</v>
      </c>
      <c r="AY5290" s="558"/>
      <c r="AZ5290" s="569"/>
      <c r="BA5290" s="570"/>
      <c r="BB5290" s="573"/>
      <c r="BC5290" s="574"/>
      <c r="BD5290" s="557">
        <f>IF(AZ5290=0,0,(BB5290/AZ5290)*100)</f>
        <v>0</v>
      </c>
      <c r="BE5290" s="558"/>
      <c r="BF5290" s="561">
        <f>AT5290+AZ5290</f>
        <v>0</v>
      </c>
      <c r="BG5290" s="562"/>
      <c r="BH5290" s="565">
        <f>AV5290+BB5290</f>
        <v>0</v>
      </c>
      <c r="BI5290" s="566"/>
      <c r="BJ5290" s="557">
        <f>IF(BF5290=0,0,(BH5290/BF5290)*100)</f>
        <v>0</v>
      </c>
      <c r="BK5290" s="558"/>
      <c r="BL5290" s="602">
        <f>(AD5290*2)+(AJ5290*2)+(AP5290*3)+BB5290</f>
        <v>0</v>
      </c>
      <c r="BM5290" s="603"/>
      <c r="BN5290" s="604"/>
      <c r="BO5290" s="587">
        <f t="shared" ref="BO5290" si="3564">IF(BQ5290=0,0,50*BP5290/BQ5290)</f>
        <v>0</v>
      </c>
      <c r="BP5290" s="555">
        <f>(BL5290*BS$11)+(N5290*BS$12)+(X5290*BS$13)+(R5290*BS$14)+(V5290*BS$15)+(Z5290*BS$16)</f>
        <v>0</v>
      </c>
      <c r="BQ5290" s="555">
        <f>((AZ5290-BB5290)*BS$18)+((AT5290-AV5290)*BS$17)+(H5290*BS$19)+(P5290*BS$20)</f>
        <v>0</v>
      </c>
      <c r="BR5290" s="65"/>
      <c r="BS5290" s="65"/>
      <c r="BT5290" s="268"/>
    </row>
    <row r="5291" spans="1:72" ht="21.75" hidden="1" customHeight="1" x14ac:dyDescent="0.25">
      <c r="A5291" s="268"/>
      <c r="B5291" s="679"/>
      <c r="C5291" s="690" t="str">
        <f>IF(ROSTER!D$36="","",ROSTER!D$36)</f>
        <v/>
      </c>
      <c r="D5291" s="691"/>
      <c r="E5291" s="668"/>
      <c r="F5291" s="681"/>
      <c r="G5291" s="664"/>
      <c r="H5291" s="585"/>
      <c r="I5291" s="586"/>
      <c r="J5291" s="571"/>
      <c r="K5291" s="572"/>
      <c r="L5291" s="575"/>
      <c r="M5291" s="576"/>
      <c r="N5291" s="581"/>
      <c r="O5291" s="582"/>
      <c r="P5291" s="571"/>
      <c r="Q5291" s="572"/>
      <c r="R5291" s="575"/>
      <c r="S5291" s="576"/>
      <c r="T5291" s="581"/>
      <c r="U5291" s="582"/>
      <c r="V5291" s="585"/>
      <c r="W5291" s="586"/>
      <c r="X5291" s="571"/>
      <c r="Y5291" s="586"/>
      <c r="Z5291" s="571"/>
      <c r="AA5291" s="586"/>
      <c r="AB5291" s="571"/>
      <c r="AC5291" s="572"/>
      <c r="AD5291" s="575"/>
      <c r="AE5291" s="576"/>
      <c r="AF5291" s="577"/>
      <c r="AG5291" s="578"/>
      <c r="AH5291" s="571"/>
      <c r="AI5291" s="572"/>
      <c r="AJ5291" s="575"/>
      <c r="AK5291" s="576"/>
      <c r="AL5291" s="577"/>
      <c r="AM5291" s="578"/>
      <c r="AN5291" s="571"/>
      <c r="AO5291" s="572"/>
      <c r="AP5291" s="575"/>
      <c r="AQ5291" s="576"/>
      <c r="AR5291" s="577"/>
      <c r="AS5291" s="578"/>
      <c r="AT5291" s="627"/>
      <c r="AU5291" s="628"/>
      <c r="AV5291" s="629"/>
      <c r="AW5291" s="630"/>
      <c r="AX5291" s="577"/>
      <c r="AY5291" s="578"/>
      <c r="AZ5291" s="571"/>
      <c r="BA5291" s="572"/>
      <c r="BB5291" s="575"/>
      <c r="BC5291" s="576"/>
      <c r="BD5291" s="577"/>
      <c r="BE5291" s="578"/>
      <c r="BF5291" s="627"/>
      <c r="BG5291" s="628"/>
      <c r="BH5291" s="629"/>
      <c r="BI5291" s="630"/>
      <c r="BJ5291" s="577"/>
      <c r="BK5291" s="578"/>
      <c r="BL5291" s="605"/>
      <c r="BM5291" s="606"/>
      <c r="BN5291" s="607"/>
      <c r="BO5291" s="588"/>
      <c r="BP5291" s="556"/>
      <c r="BQ5291" s="556"/>
      <c r="BR5291" s="65"/>
      <c r="BS5291" s="65"/>
      <c r="BT5291" s="268"/>
    </row>
    <row r="5292" spans="1:72" ht="21.75" hidden="1" customHeight="1" x14ac:dyDescent="0.25">
      <c r="A5292" s="268"/>
      <c r="B5292" s="678" t="str">
        <f>IF(ROSTER!B$38="","",ROSTER!B$38)</f>
        <v/>
      </c>
      <c r="C5292" s="669" t="str">
        <f>IF(ROSTER!C$38="","",ROSTER!C$38)</f>
        <v/>
      </c>
      <c r="D5292" s="670"/>
      <c r="E5292" s="667"/>
      <c r="F5292" s="680">
        <f>IF(E5292="y",1,IF(E5292="S",1,0))</f>
        <v>0</v>
      </c>
      <c r="G5292" s="663">
        <f>IF(E5292="S",1,0)</f>
        <v>0</v>
      </c>
      <c r="H5292" s="583"/>
      <c r="I5292" s="584"/>
      <c r="J5292" s="569"/>
      <c r="K5292" s="570"/>
      <c r="L5292" s="573"/>
      <c r="M5292" s="574"/>
      <c r="N5292" s="579">
        <f>L5292+J5292</f>
        <v>0</v>
      </c>
      <c r="O5292" s="580"/>
      <c r="P5292" s="569"/>
      <c r="Q5292" s="570"/>
      <c r="R5292" s="573"/>
      <c r="S5292" s="574"/>
      <c r="T5292" s="579">
        <f>R5292-P5292</f>
        <v>0</v>
      </c>
      <c r="U5292" s="580"/>
      <c r="V5292" s="583"/>
      <c r="W5292" s="584"/>
      <c r="X5292" s="569"/>
      <c r="Y5292" s="584"/>
      <c r="Z5292" s="569"/>
      <c r="AA5292" s="584"/>
      <c r="AB5292" s="569"/>
      <c r="AC5292" s="570"/>
      <c r="AD5292" s="573"/>
      <c r="AE5292" s="574"/>
      <c r="AF5292" s="557">
        <f>IF(AB5292=0,0,(AD5292/AB5292)*100)</f>
        <v>0</v>
      </c>
      <c r="AG5292" s="558"/>
      <c r="AH5292" s="569"/>
      <c r="AI5292" s="570"/>
      <c r="AJ5292" s="573"/>
      <c r="AK5292" s="574"/>
      <c r="AL5292" s="557">
        <f>IF(AH5292=0,0,(AJ5292/AH5292)*100)</f>
        <v>0</v>
      </c>
      <c r="AM5292" s="558"/>
      <c r="AN5292" s="569"/>
      <c r="AO5292" s="570"/>
      <c r="AP5292" s="573"/>
      <c r="AQ5292" s="574"/>
      <c r="AR5292" s="557">
        <f>IF(AN5292=0,0,(AP5292/AN5292)*100)</f>
        <v>0</v>
      </c>
      <c r="AS5292" s="558"/>
      <c r="AT5292" s="561">
        <f>AB5292+AH5292+AN5292</f>
        <v>0</v>
      </c>
      <c r="AU5292" s="562"/>
      <c r="AV5292" s="565">
        <f>AD5292+AJ5292+AP5292</f>
        <v>0</v>
      </c>
      <c r="AW5292" s="566"/>
      <c r="AX5292" s="557">
        <f>IF(AT5292=0,0,(AV5292/AT5292)*100)</f>
        <v>0</v>
      </c>
      <c r="AY5292" s="558"/>
      <c r="AZ5292" s="569"/>
      <c r="BA5292" s="570"/>
      <c r="BB5292" s="573"/>
      <c r="BC5292" s="574"/>
      <c r="BD5292" s="557">
        <f>IF(AZ5292=0,0,(BB5292/AZ5292)*100)</f>
        <v>0</v>
      </c>
      <c r="BE5292" s="558"/>
      <c r="BF5292" s="561">
        <f>AT5292+AZ5292</f>
        <v>0</v>
      </c>
      <c r="BG5292" s="562"/>
      <c r="BH5292" s="565">
        <f>AV5292+BB5292</f>
        <v>0</v>
      </c>
      <c r="BI5292" s="566"/>
      <c r="BJ5292" s="557">
        <f>IF(BF5292=0,0,(BH5292/BF5292)*100)</f>
        <v>0</v>
      </c>
      <c r="BK5292" s="558"/>
      <c r="BL5292" s="602">
        <f>(AD5292*2)+(AJ5292*2)+(AP5292*3)+BB5292</f>
        <v>0</v>
      </c>
      <c r="BM5292" s="603"/>
      <c r="BN5292" s="604"/>
      <c r="BO5292" s="587">
        <f t="shared" ref="BO5292" si="3565">IF(BQ5292=0,0,50*BP5292/BQ5292)</f>
        <v>0</v>
      </c>
      <c r="BP5292" s="555">
        <f>(BL5292*BS$11)+(N5292*BS$12)+(X5292*BS$13)+(R5292*BS$14)+(V5292*BS$15)+(Z5292*BS$16)</f>
        <v>0</v>
      </c>
      <c r="BQ5292" s="555">
        <f>((AZ5292-BB5292)*BS$18)+((AT5292-AV5292)*BS$17)+(H5292*BS$19)+(P5292*BS$20)</f>
        <v>0</v>
      </c>
      <c r="BR5292" s="65"/>
      <c r="BS5292" s="65"/>
      <c r="BT5292" s="268"/>
    </row>
    <row r="5293" spans="1:72" ht="21.75" hidden="1" customHeight="1" x14ac:dyDescent="0.25">
      <c r="A5293" s="268"/>
      <c r="B5293" s="679"/>
      <c r="C5293" s="690" t="str">
        <f>IF(ROSTER!D$38="","",ROSTER!D$38)</f>
        <v/>
      </c>
      <c r="D5293" s="691"/>
      <c r="E5293" s="668"/>
      <c r="F5293" s="681"/>
      <c r="G5293" s="664"/>
      <c r="H5293" s="585"/>
      <c r="I5293" s="586"/>
      <c r="J5293" s="571"/>
      <c r="K5293" s="572"/>
      <c r="L5293" s="575"/>
      <c r="M5293" s="576"/>
      <c r="N5293" s="581"/>
      <c r="O5293" s="582"/>
      <c r="P5293" s="571"/>
      <c r="Q5293" s="572"/>
      <c r="R5293" s="575"/>
      <c r="S5293" s="576"/>
      <c r="T5293" s="581"/>
      <c r="U5293" s="582"/>
      <c r="V5293" s="585"/>
      <c r="W5293" s="586"/>
      <c r="X5293" s="571"/>
      <c r="Y5293" s="586"/>
      <c r="Z5293" s="571"/>
      <c r="AA5293" s="586"/>
      <c r="AB5293" s="571"/>
      <c r="AC5293" s="572"/>
      <c r="AD5293" s="575"/>
      <c r="AE5293" s="576"/>
      <c r="AF5293" s="577"/>
      <c r="AG5293" s="578"/>
      <c r="AH5293" s="571"/>
      <c r="AI5293" s="572"/>
      <c r="AJ5293" s="575"/>
      <c r="AK5293" s="576"/>
      <c r="AL5293" s="577"/>
      <c r="AM5293" s="578"/>
      <c r="AN5293" s="571"/>
      <c r="AO5293" s="572"/>
      <c r="AP5293" s="575"/>
      <c r="AQ5293" s="576"/>
      <c r="AR5293" s="577"/>
      <c r="AS5293" s="578"/>
      <c r="AT5293" s="627"/>
      <c r="AU5293" s="628"/>
      <c r="AV5293" s="629"/>
      <c r="AW5293" s="630"/>
      <c r="AX5293" s="577"/>
      <c r="AY5293" s="578"/>
      <c r="AZ5293" s="571"/>
      <c r="BA5293" s="572"/>
      <c r="BB5293" s="575"/>
      <c r="BC5293" s="576"/>
      <c r="BD5293" s="577"/>
      <c r="BE5293" s="578"/>
      <c r="BF5293" s="627"/>
      <c r="BG5293" s="628"/>
      <c r="BH5293" s="629"/>
      <c r="BI5293" s="630"/>
      <c r="BJ5293" s="577"/>
      <c r="BK5293" s="578"/>
      <c r="BL5293" s="605"/>
      <c r="BM5293" s="606"/>
      <c r="BN5293" s="607"/>
      <c r="BO5293" s="588"/>
      <c r="BP5293" s="556"/>
      <c r="BQ5293" s="556"/>
      <c r="BR5293" s="65"/>
      <c r="BS5293" s="65"/>
      <c r="BT5293" s="268"/>
    </row>
    <row r="5294" spans="1:72" ht="21.75" hidden="1" customHeight="1" x14ac:dyDescent="0.25">
      <c r="A5294" s="268"/>
      <c r="B5294" s="678" t="str">
        <f>IF(ROSTER!B$40="","",ROSTER!B$40)</f>
        <v/>
      </c>
      <c r="C5294" s="669" t="str">
        <f>IF(ROSTER!C$40="","",ROSTER!C$40)</f>
        <v/>
      </c>
      <c r="D5294" s="670"/>
      <c r="E5294" s="667"/>
      <c r="F5294" s="680">
        <f>IF(E5294="y",1,IF(E5294="S",1,0))</f>
        <v>0</v>
      </c>
      <c r="G5294" s="663">
        <f>IF(E5294="S",1,0)</f>
        <v>0</v>
      </c>
      <c r="H5294" s="583"/>
      <c r="I5294" s="584"/>
      <c r="J5294" s="569"/>
      <c r="K5294" s="570"/>
      <c r="L5294" s="573"/>
      <c r="M5294" s="574"/>
      <c r="N5294" s="579">
        <f>L5294+J5294</f>
        <v>0</v>
      </c>
      <c r="O5294" s="580"/>
      <c r="P5294" s="569"/>
      <c r="Q5294" s="570"/>
      <c r="R5294" s="573"/>
      <c r="S5294" s="574"/>
      <c r="T5294" s="579">
        <f>R5294-P5294</f>
        <v>0</v>
      </c>
      <c r="U5294" s="580"/>
      <c r="V5294" s="583"/>
      <c r="W5294" s="584"/>
      <c r="X5294" s="569"/>
      <c r="Y5294" s="584"/>
      <c r="Z5294" s="569"/>
      <c r="AA5294" s="584"/>
      <c r="AB5294" s="569"/>
      <c r="AC5294" s="570"/>
      <c r="AD5294" s="573"/>
      <c r="AE5294" s="574"/>
      <c r="AF5294" s="557">
        <f>IF(AB5294=0,0,(AD5294/AB5294)*100)</f>
        <v>0</v>
      </c>
      <c r="AG5294" s="558"/>
      <c r="AH5294" s="569"/>
      <c r="AI5294" s="570"/>
      <c r="AJ5294" s="573"/>
      <c r="AK5294" s="574"/>
      <c r="AL5294" s="557">
        <f>IF(AH5294=0,0,(AJ5294/AH5294)*100)</f>
        <v>0</v>
      </c>
      <c r="AM5294" s="558"/>
      <c r="AN5294" s="569"/>
      <c r="AO5294" s="570"/>
      <c r="AP5294" s="573"/>
      <c r="AQ5294" s="574"/>
      <c r="AR5294" s="557">
        <f>IF(AN5294=0,0,(AP5294/AN5294)*100)</f>
        <v>0</v>
      </c>
      <c r="AS5294" s="558"/>
      <c r="AT5294" s="561">
        <f>AB5294+AH5294+AN5294</f>
        <v>0</v>
      </c>
      <c r="AU5294" s="562"/>
      <c r="AV5294" s="565">
        <f>AD5294+AJ5294+AP5294</f>
        <v>0</v>
      </c>
      <c r="AW5294" s="566"/>
      <c r="AX5294" s="557">
        <f>IF(AT5294=0,0,(AV5294/AT5294)*100)</f>
        <v>0</v>
      </c>
      <c r="AY5294" s="558"/>
      <c r="AZ5294" s="569"/>
      <c r="BA5294" s="570"/>
      <c r="BB5294" s="573"/>
      <c r="BC5294" s="574"/>
      <c r="BD5294" s="557">
        <f>IF(AZ5294=0,0,(BB5294/AZ5294)*100)</f>
        <v>0</v>
      </c>
      <c r="BE5294" s="558"/>
      <c r="BF5294" s="561">
        <f>AT5294+AZ5294</f>
        <v>0</v>
      </c>
      <c r="BG5294" s="562"/>
      <c r="BH5294" s="565">
        <f>AV5294+BB5294</f>
        <v>0</v>
      </c>
      <c r="BI5294" s="566"/>
      <c r="BJ5294" s="557">
        <f>IF(BF5294=0,0,(BH5294/BF5294)*100)</f>
        <v>0</v>
      </c>
      <c r="BK5294" s="558"/>
      <c r="BL5294" s="602">
        <f>(AD5294*2)+(AJ5294*2)+(AP5294*3)+BB5294</f>
        <v>0</v>
      </c>
      <c r="BM5294" s="603"/>
      <c r="BN5294" s="604"/>
      <c r="BO5294" s="587">
        <f t="shared" ref="BO5294" si="3566">IF(BQ5294=0,0,50*BP5294/BQ5294)</f>
        <v>0</v>
      </c>
      <c r="BP5294" s="555">
        <f>(BL5294*BS$11)+(N5294*BS$12)+(X5294*BS$13)+(R5294*BS$14)+(V5294*BS$15)+(Z5294*BS$16)</f>
        <v>0</v>
      </c>
      <c r="BQ5294" s="555">
        <f>((AZ5294-BB5294)*BS$18)+((AT5294-AV5294)*BS$17)+(H5294*BS$19)+(P5294*BS$20)</f>
        <v>0</v>
      </c>
      <c r="BR5294" s="65"/>
      <c r="BS5294" s="65"/>
      <c r="BT5294" s="268"/>
    </row>
    <row r="5295" spans="1:72" ht="21.75" hidden="1" customHeight="1" x14ac:dyDescent="0.25">
      <c r="A5295" s="268"/>
      <c r="B5295" s="679"/>
      <c r="C5295" s="690" t="str">
        <f>IF(ROSTER!D$40="","",ROSTER!D$40)</f>
        <v/>
      </c>
      <c r="D5295" s="691"/>
      <c r="E5295" s="668"/>
      <c r="F5295" s="681"/>
      <c r="G5295" s="664"/>
      <c r="H5295" s="585"/>
      <c r="I5295" s="586"/>
      <c r="J5295" s="571"/>
      <c r="K5295" s="572"/>
      <c r="L5295" s="575"/>
      <c r="M5295" s="576"/>
      <c r="N5295" s="581"/>
      <c r="O5295" s="582"/>
      <c r="P5295" s="571"/>
      <c r="Q5295" s="572"/>
      <c r="R5295" s="575"/>
      <c r="S5295" s="576"/>
      <c r="T5295" s="581"/>
      <c r="U5295" s="582"/>
      <c r="V5295" s="585"/>
      <c r="W5295" s="586"/>
      <c r="X5295" s="571"/>
      <c r="Y5295" s="586"/>
      <c r="Z5295" s="571"/>
      <c r="AA5295" s="586"/>
      <c r="AB5295" s="571"/>
      <c r="AC5295" s="572"/>
      <c r="AD5295" s="575"/>
      <c r="AE5295" s="576"/>
      <c r="AF5295" s="577"/>
      <c r="AG5295" s="578"/>
      <c r="AH5295" s="571"/>
      <c r="AI5295" s="572"/>
      <c r="AJ5295" s="575"/>
      <c r="AK5295" s="576"/>
      <c r="AL5295" s="577"/>
      <c r="AM5295" s="578"/>
      <c r="AN5295" s="571"/>
      <c r="AO5295" s="572"/>
      <c r="AP5295" s="575"/>
      <c r="AQ5295" s="576"/>
      <c r="AR5295" s="577"/>
      <c r="AS5295" s="578"/>
      <c r="AT5295" s="627"/>
      <c r="AU5295" s="628"/>
      <c r="AV5295" s="629"/>
      <c r="AW5295" s="630"/>
      <c r="AX5295" s="577"/>
      <c r="AY5295" s="578"/>
      <c r="AZ5295" s="571"/>
      <c r="BA5295" s="572"/>
      <c r="BB5295" s="575"/>
      <c r="BC5295" s="576"/>
      <c r="BD5295" s="577"/>
      <c r="BE5295" s="578"/>
      <c r="BF5295" s="627"/>
      <c r="BG5295" s="628"/>
      <c r="BH5295" s="629"/>
      <c r="BI5295" s="630"/>
      <c r="BJ5295" s="577"/>
      <c r="BK5295" s="578"/>
      <c r="BL5295" s="605"/>
      <c r="BM5295" s="606"/>
      <c r="BN5295" s="607"/>
      <c r="BO5295" s="588"/>
      <c r="BP5295" s="556"/>
      <c r="BQ5295" s="556"/>
      <c r="BR5295" s="65"/>
      <c r="BS5295" s="65"/>
      <c r="BT5295" s="268"/>
    </row>
    <row r="5296" spans="1:72" ht="21.75" hidden="1" customHeight="1" x14ac:dyDescent="0.25">
      <c r="A5296" s="268"/>
      <c r="B5296" s="678" t="str">
        <f>IF(ROSTER!B$42="","",ROSTER!B$42)</f>
        <v/>
      </c>
      <c r="C5296" s="669" t="str">
        <f>IF(ROSTER!C$42="","",ROSTER!C$42)</f>
        <v/>
      </c>
      <c r="D5296" s="670"/>
      <c r="E5296" s="667"/>
      <c r="F5296" s="680">
        <f>IF(E5296="y",1,IF(E5296="S",1,0))</f>
        <v>0</v>
      </c>
      <c r="G5296" s="663">
        <f>IF(E5296="S",1,0)</f>
        <v>0</v>
      </c>
      <c r="H5296" s="583"/>
      <c r="I5296" s="584"/>
      <c r="J5296" s="569"/>
      <c r="K5296" s="570"/>
      <c r="L5296" s="573"/>
      <c r="M5296" s="574"/>
      <c r="N5296" s="579">
        <f>L5296+J5296</f>
        <v>0</v>
      </c>
      <c r="O5296" s="580"/>
      <c r="P5296" s="569"/>
      <c r="Q5296" s="570"/>
      <c r="R5296" s="573"/>
      <c r="S5296" s="574"/>
      <c r="T5296" s="579">
        <f>R5296-P5296</f>
        <v>0</v>
      </c>
      <c r="U5296" s="580"/>
      <c r="V5296" s="583"/>
      <c r="W5296" s="584"/>
      <c r="X5296" s="569"/>
      <c r="Y5296" s="584"/>
      <c r="Z5296" s="569"/>
      <c r="AA5296" s="584"/>
      <c r="AB5296" s="569"/>
      <c r="AC5296" s="570"/>
      <c r="AD5296" s="573"/>
      <c r="AE5296" s="574"/>
      <c r="AF5296" s="557">
        <f>IF(AB5296=0,0,(AD5296/AB5296)*100)</f>
        <v>0</v>
      </c>
      <c r="AG5296" s="558"/>
      <c r="AH5296" s="569"/>
      <c r="AI5296" s="570"/>
      <c r="AJ5296" s="573"/>
      <c r="AK5296" s="574"/>
      <c r="AL5296" s="557">
        <f>IF(AH5296=0,0,(AJ5296/AH5296)*100)</f>
        <v>0</v>
      </c>
      <c r="AM5296" s="558"/>
      <c r="AN5296" s="569"/>
      <c r="AO5296" s="570"/>
      <c r="AP5296" s="573"/>
      <c r="AQ5296" s="574"/>
      <c r="AR5296" s="557">
        <f>IF(AN5296=0,0,(AP5296/AN5296)*100)</f>
        <v>0</v>
      </c>
      <c r="AS5296" s="558"/>
      <c r="AT5296" s="561">
        <f>AB5296+AH5296+AN5296</f>
        <v>0</v>
      </c>
      <c r="AU5296" s="562"/>
      <c r="AV5296" s="565">
        <f>AD5296+AJ5296+AP5296</f>
        <v>0</v>
      </c>
      <c r="AW5296" s="566"/>
      <c r="AX5296" s="557">
        <f>IF(AT5296=0,0,(AV5296/AT5296)*100)</f>
        <v>0</v>
      </c>
      <c r="AY5296" s="558"/>
      <c r="AZ5296" s="569"/>
      <c r="BA5296" s="570"/>
      <c r="BB5296" s="573"/>
      <c r="BC5296" s="574"/>
      <c r="BD5296" s="557">
        <f>IF(AZ5296=0,0,(BB5296/AZ5296)*100)</f>
        <v>0</v>
      </c>
      <c r="BE5296" s="558"/>
      <c r="BF5296" s="561">
        <f>AT5296+AZ5296</f>
        <v>0</v>
      </c>
      <c r="BG5296" s="562"/>
      <c r="BH5296" s="565">
        <f>AV5296+BB5296</f>
        <v>0</v>
      </c>
      <c r="BI5296" s="566"/>
      <c r="BJ5296" s="557">
        <f>IF(BF5296=0,0,(BH5296/BF5296)*100)</f>
        <v>0</v>
      </c>
      <c r="BK5296" s="558"/>
      <c r="BL5296" s="602">
        <f>(AD5296*2)+(AJ5296*2)+(AP5296*3)+BB5296</f>
        <v>0</v>
      </c>
      <c r="BM5296" s="603"/>
      <c r="BN5296" s="604"/>
      <c r="BO5296" s="587">
        <f t="shared" ref="BO5296" si="3567">IF(BQ5296=0,0,50*BP5296/BQ5296)</f>
        <v>0</v>
      </c>
      <c r="BP5296" s="555">
        <f>(BL5296*BS$11)+(N5296*BS$12)+(X5296*BS$13)+(R5296*BS$14)+(V5296*BS$15)+(Z5296*BS$16)</f>
        <v>0</v>
      </c>
      <c r="BQ5296" s="555">
        <f>((AZ5296-BB5296)*BS$18)+((AT5296-AV5296)*BS$17)+(H5296*BS$19)+(P5296*BS$20)</f>
        <v>0</v>
      </c>
      <c r="BR5296" s="65"/>
      <c r="BS5296" s="65"/>
      <c r="BT5296" s="268"/>
    </row>
    <row r="5297" spans="1:75" ht="21.75" hidden="1" customHeight="1" x14ac:dyDescent="0.25">
      <c r="A5297" s="268"/>
      <c r="B5297" s="679"/>
      <c r="C5297" s="690" t="str">
        <f>IF(ROSTER!D$42="","",ROSTER!D$42)</f>
        <v/>
      </c>
      <c r="D5297" s="691"/>
      <c r="E5297" s="668"/>
      <c r="F5297" s="681"/>
      <c r="G5297" s="664"/>
      <c r="H5297" s="585"/>
      <c r="I5297" s="586"/>
      <c r="J5297" s="571"/>
      <c r="K5297" s="572"/>
      <c r="L5297" s="575"/>
      <c r="M5297" s="576"/>
      <c r="N5297" s="581"/>
      <c r="O5297" s="582"/>
      <c r="P5297" s="571"/>
      <c r="Q5297" s="572"/>
      <c r="R5297" s="575"/>
      <c r="S5297" s="576"/>
      <c r="T5297" s="581"/>
      <c r="U5297" s="582"/>
      <c r="V5297" s="585"/>
      <c r="W5297" s="586"/>
      <c r="X5297" s="571"/>
      <c r="Y5297" s="586"/>
      <c r="Z5297" s="571"/>
      <c r="AA5297" s="586"/>
      <c r="AB5297" s="571"/>
      <c r="AC5297" s="572"/>
      <c r="AD5297" s="575"/>
      <c r="AE5297" s="576"/>
      <c r="AF5297" s="577"/>
      <c r="AG5297" s="578"/>
      <c r="AH5297" s="571"/>
      <c r="AI5297" s="572"/>
      <c r="AJ5297" s="575"/>
      <c r="AK5297" s="576"/>
      <c r="AL5297" s="577"/>
      <c r="AM5297" s="578"/>
      <c r="AN5297" s="571"/>
      <c r="AO5297" s="572"/>
      <c r="AP5297" s="575"/>
      <c r="AQ5297" s="576"/>
      <c r="AR5297" s="577"/>
      <c r="AS5297" s="578"/>
      <c r="AT5297" s="627"/>
      <c r="AU5297" s="628"/>
      <c r="AV5297" s="629"/>
      <c r="AW5297" s="630"/>
      <c r="AX5297" s="577"/>
      <c r="AY5297" s="578"/>
      <c r="AZ5297" s="571"/>
      <c r="BA5297" s="572"/>
      <c r="BB5297" s="575"/>
      <c r="BC5297" s="576"/>
      <c r="BD5297" s="577"/>
      <c r="BE5297" s="578"/>
      <c r="BF5297" s="627"/>
      <c r="BG5297" s="628"/>
      <c r="BH5297" s="629"/>
      <c r="BI5297" s="630"/>
      <c r="BJ5297" s="577"/>
      <c r="BK5297" s="578"/>
      <c r="BL5297" s="605"/>
      <c r="BM5297" s="606"/>
      <c r="BN5297" s="607"/>
      <c r="BO5297" s="588"/>
      <c r="BP5297" s="556"/>
      <c r="BQ5297" s="556"/>
      <c r="BR5297" s="65"/>
      <c r="BS5297" s="65"/>
      <c r="BT5297" s="268"/>
    </row>
    <row r="5298" spans="1:75" ht="21.75" hidden="1" customHeight="1" x14ac:dyDescent="0.25">
      <c r="A5298" s="268"/>
      <c r="B5298" s="678" t="str">
        <f>IF(ROSTER!B$44="","",ROSTER!B$44)</f>
        <v/>
      </c>
      <c r="C5298" s="669" t="str">
        <f>IF(ROSTER!C$44="","",ROSTER!C$44)</f>
        <v/>
      </c>
      <c r="D5298" s="670"/>
      <c r="E5298" s="667"/>
      <c r="F5298" s="680">
        <f>IF(E5298="y",1,IF(E5298="S",1,0))</f>
        <v>0</v>
      </c>
      <c r="G5298" s="663">
        <f>IF(E5298="S",1,0)</f>
        <v>0</v>
      </c>
      <c r="H5298" s="583"/>
      <c r="I5298" s="584"/>
      <c r="J5298" s="569"/>
      <c r="K5298" s="570"/>
      <c r="L5298" s="573"/>
      <c r="M5298" s="574"/>
      <c r="N5298" s="579">
        <f>L5298+J5298</f>
        <v>0</v>
      </c>
      <c r="O5298" s="580"/>
      <c r="P5298" s="569"/>
      <c r="Q5298" s="570"/>
      <c r="R5298" s="573"/>
      <c r="S5298" s="574"/>
      <c r="T5298" s="579">
        <f>R5298-P5298</f>
        <v>0</v>
      </c>
      <c r="U5298" s="580"/>
      <c r="V5298" s="583"/>
      <c r="W5298" s="584"/>
      <c r="X5298" s="569"/>
      <c r="Y5298" s="584"/>
      <c r="Z5298" s="569"/>
      <c r="AA5298" s="584"/>
      <c r="AB5298" s="569"/>
      <c r="AC5298" s="570"/>
      <c r="AD5298" s="573"/>
      <c r="AE5298" s="574"/>
      <c r="AF5298" s="557">
        <f>IF(AB5298=0,0,(AD5298/AB5298)*100)</f>
        <v>0</v>
      </c>
      <c r="AG5298" s="558"/>
      <c r="AH5298" s="569"/>
      <c r="AI5298" s="570"/>
      <c r="AJ5298" s="573"/>
      <c r="AK5298" s="574"/>
      <c r="AL5298" s="557">
        <f>IF(AH5298=0,0,(AJ5298/AH5298)*100)</f>
        <v>0</v>
      </c>
      <c r="AM5298" s="558"/>
      <c r="AN5298" s="569"/>
      <c r="AO5298" s="570"/>
      <c r="AP5298" s="573"/>
      <c r="AQ5298" s="574"/>
      <c r="AR5298" s="557">
        <f>IF(AN5298=0,0,(AP5298/AN5298)*100)</f>
        <v>0</v>
      </c>
      <c r="AS5298" s="558"/>
      <c r="AT5298" s="561">
        <f>AB5298+AH5298+AN5298</f>
        <v>0</v>
      </c>
      <c r="AU5298" s="562"/>
      <c r="AV5298" s="565">
        <f>AD5298+AJ5298+AP5298</f>
        <v>0</v>
      </c>
      <c r="AW5298" s="566"/>
      <c r="AX5298" s="557">
        <f>IF(AT5298=0,0,(AV5298/AT5298)*100)</f>
        <v>0</v>
      </c>
      <c r="AY5298" s="558"/>
      <c r="AZ5298" s="569"/>
      <c r="BA5298" s="570"/>
      <c r="BB5298" s="573"/>
      <c r="BC5298" s="574"/>
      <c r="BD5298" s="557">
        <f>IF(AZ5298=0,0,(BB5298/AZ5298)*100)</f>
        <v>0</v>
      </c>
      <c r="BE5298" s="558"/>
      <c r="BF5298" s="561">
        <f>AT5298+AZ5298</f>
        <v>0</v>
      </c>
      <c r="BG5298" s="562"/>
      <c r="BH5298" s="565">
        <f>AV5298+BB5298</f>
        <v>0</v>
      </c>
      <c r="BI5298" s="566"/>
      <c r="BJ5298" s="557">
        <f>IF(BF5298=0,0,(BH5298/BF5298)*100)</f>
        <v>0</v>
      </c>
      <c r="BK5298" s="558"/>
      <c r="BL5298" s="602">
        <f>(AD5298*2)+(AJ5298*2)+(AP5298*3)+BB5298</f>
        <v>0</v>
      </c>
      <c r="BM5298" s="603"/>
      <c r="BN5298" s="604"/>
      <c r="BO5298" s="587">
        <f t="shared" ref="BO5298" si="3568">IF(BQ5298=0,0,50*BP5298/BQ5298)</f>
        <v>0</v>
      </c>
      <c r="BP5298" s="555">
        <f>(BL5298*BS$11)+(N5298*BS$12)+(X5298*BS$13)+(R5298*BS$14)+(V5298*BS$15)+(Z5298*BS$16)</f>
        <v>0</v>
      </c>
      <c r="BQ5298" s="555">
        <f>((AZ5298-BB5298)*BS$18)+((AT5298-AV5298)*BS$17)+(H5298*BS$19)+(P5298*BS$20)</f>
        <v>0</v>
      </c>
      <c r="BR5298" s="65"/>
      <c r="BS5298" s="65"/>
      <c r="BT5298" s="268"/>
    </row>
    <row r="5299" spans="1:75" ht="21.75" hidden="1" customHeight="1" x14ac:dyDescent="0.25">
      <c r="A5299" s="268"/>
      <c r="B5299" s="679"/>
      <c r="C5299" s="690" t="str">
        <f>IF(ROSTER!D$44="","",ROSTER!D$44)</f>
        <v/>
      </c>
      <c r="D5299" s="691"/>
      <c r="E5299" s="668"/>
      <c r="F5299" s="681"/>
      <c r="G5299" s="664"/>
      <c r="H5299" s="585"/>
      <c r="I5299" s="586"/>
      <c r="J5299" s="571"/>
      <c r="K5299" s="572"/>
      <c r="L5299" s="575"/>
      <c r="M5299" s="576"/>
      <c r="N5299" s="581"/>
      <c r="O5299" s="582"/>
      <c r="P5299" s="571"/>
      <c r="Q5299" s="572"/>
      <c r="R5299" s="575"/>
      <c r="S5299" s="576"/>
      <c r="T5299" s="581"/>
      <c r="U5299" s="582"/>
      <c r="V5299" s="585"/>
      <c r="W5299" s="586"/>
      <c r="X5299" s="571"/>
      <c r="Y5299" s="586"/>
      <c r="Z5299" s="571"/>
      <c r="AA5299" s="586"/>
      <c r="AB5299" s="571"/>
      <c r="AC5299" s="572"/>
      <c r="AD5299" s="575"/>
      <c r="AE5299" s="576"/>
      <c r="AF5299" s="577"/>
      <c r="AG5299" s="578"/>
      <c r="AH5299" s="571"/>
      <c r="AI5299" s="572"/>
      <c r="AJ5299" s="575"/>
      <c r="AK5299" s="576"/>
      <c r="AL5299" s="577"/>
      <c r="AM5299" s="578"/>
      <c r="AN5299" s="571"/>
      <c r="AO5299" s="572"/>
      <c r="AP5299" s="575"/>
      <c r="AQ5299" s="576"/>
      <c r="AR5299" s="577"/>
      <c r="AS5299" s="578"/>
      <c r="AT5299" s="627"/>
      <c r="AU5299" s="628"/>
      <c r="AV5299" s="629"/>
      <c r="AW5299" s="630"/>
      <c r="AX5299" s="577"/>
      <c r="AY5299" s="578"/>
      <c r="AZ5299" s="571"/>
      <c r="BA5299" s="572"/>
      <c r="BB5299" s="575"/>
      <c r="BC5299" s="576"/>
      <c r="BD5299" s="577"/>
      <c r="BE5299" s="578"/>
      <c r="BF5299" s="627"/>
      <c r="BG5299" s="628"/>
      <c r="BH5299" s="629"/>
      <c r="BI5299" s="630"/>
      <c r="BJ5299" s="577"/>
      <c r="BK5299" s="578"/>
      <c r="BL5299" s="605"/>
      <c r="BM5299" s="606"/>
      <c r="BN5299" s="607"/>
      <c r="BO5299" s="588"/>
      <c r="BP5299" s="556"/>
      <c r="BQ5299" s="556"/>
      <c r="BR5299" s="65"/>
      <c r="BS5299" s="65"/>
      <c r="BT5299" s="268"/>
    </row>
    <row r="5300" spans="1:75" ht="21.75" hidden="1" customHeight="1" x14ac:dyDescent="0.25">
      <c r="A5300" s="268"/>
      <c r="B5300" s="678" t="str">
        <f>IF(ROSTER!B$46="","",ROSTER!B$46)</f>
        <v/>
      </c>
      <c r="C5300" s="669" t="str">
        <f>IF(ROSTER!C$46="","",ROSTER!C$46)</f>
        <v/>
      </c>
      <c r="D5300" s="670"/>
      <c r="E5300" s="667"/>
      <c r="F5300" s="680">
        <f>IF(E5300="y",1,IF(E5300="S",1,0))</f>
        <v>0</v>
      </c>
      <c r="G5300" s="663">
        <f>IF(E5300="S",1,0)</f>
        <v>0</v>
      </c>
      <c r="H5300" s="583"/>
      <c r="I5300" s="584"/>
      <c r="J5300" s="569"/>
      <c r="K5300" s="570"/>
      <c r="L5300" s="573"/>
      <c r="M5300" s="574"/>
      <c r="N5300" s="579">
        <f>L5300+J5300</f>
        <v>0</v>
      </c>
      <c r="O5300" s="580"/>
      <c r="P5300" s="569"/>
      <c r="Q5300" s="570"/>
      <c r="R5300" s="573"/>
      <c r="S5300" s="574"/>
      <c r="T5300" s="579">
        <f>R5300-P5300</f>
        <v>0</v>
      </c>
      <c r="U5300" s="580"/>
      <c r="V5300" s="583"/>
      <c r="W5300" s="584"/>
      <c r="X5300" s="569"/>
      <c r="Y5300" s="584"/>
      <c r="Z5300" s="569"/>
      <c r="AA5300" s="584"/>
      <c r="AB5300" s="569"/>
      <c r="AC5300" s="570"/>
      <c r="AD5300" s="573"/>
      <c r="AE5300" s="574"/>
      <c r="AF5300" s="557">
        <f>IF(AB5300=0,0,(AD5300/AB5300)*100)</f>
        <v>0</v>
      </c>
      <c r="AG5300" s="558"/>
      <c r="AH5300" s="569"/>
      <c r="AI5300" s="570"/>
      <c r="AJ5300" s="573"/>
      <c r="AK5300" s="574"/>
      <c r="AL5300" s="557">
        <f>IF(AH5300=0,0,(AJ5300/AH5300)*100)</f>
        <v>0</v>
      </c>
      <c r="AM5300" s="558"/>
      <c r="AN5300" s="569"/>
      <c r="AO5300" s="570"/>
      <c r="AP5300" s="573"/>
      <c r="AQ5300" s="574"/>
      <c r="AR5300" s="557">
        <f>IF(AN5300=0,0,(AP5300/AN5300)*100)</f>
        <v>0</v>
      </c>
      <c r="AS5300" s="558"/>
      <c r="AT5300" s="561">
        <f>AB5300+AH5300+AN5300</f>
        <v>0</v>
      </c>
      <c r="AU5300" s="562"/>
      <c r="AV5300" s="565">
        <f>AD5300+AJ5300+AP5300</f>
        <v>0</v>
      </c>
      <c r="AW5300" s="566"/>
      <c r="AX5300" s="557">
        <f>IF(AT5300=0,0,(AV5300/AT5300)*100)</f>
        <v>0</v>
      </c>
      <c r="AY5300" s="558"/>
      <c r="AZ5300" s="569"/>
      <c r="BA5300" s="570"/>
      <c r="BB5300" s="573"/>
      <c r="BC5300" s="574"/>
      <c r="BD5300" s="557">
        <f>IF(AZ5300=0,0,(BB5300/AZ5300)*100)</f>
        <v>0</v>
      </c>
      <c r="BE5300" s="558"/>
      <c r="BF5300" s="561">
        <f>AT5300+AZ5300</f>
        <v>0</v>
      </c>
      <c r="BG5300" s="562"/>
      <c r="BH5300" s="565">
        <f>AV5300+BB5300</f>
        <v>0</v>
      </c>
      <c r="BI5300" s="566"/>
      <c r="BJ5300" s="557">
        <f>IF(BF5300=0,0,(BH5300/BF5300)*100)</f>
        <v>0</v>
      </c>
      <c r="BK5300" s="558"/>
      <c r="BL5300" s="602">
        <f>(AD5300*2)+(AJ5300*2)+(AP5300*3)+BB5300</f>
        <v>0</v>
      </c>
      <c r="BM5300" s="603"/>
      <c r="BN5300" s="604"/>
      <c r="BO5300" s="587">
        <f t="shared" ref="BO5300" si="3569">IF(BQ5300=0,0,50*BP5300/BQ5300)</f>
        <v>0</v>
      </c>
      <c r="BP5300" s="634">
        <f>(BL5300*BS$11)+(N5300*BS$12)+(X5300*BS$13)+(R5300*BS$14)+(V5300*BS$15)+(Z5300*BS$16)</f>
        <v>0</v>
      </c>
      <c r="BQ5300" s="555">
        <f>((AZ5300-BB5300)*BS$18)+((AT5300-AV5300)*BS$17)+(H5300*BS$19)+(P5300*BS$20)</f>
        <v>0</v>
      </c>
      <c r="BR5300" s="65"/>
      <c r="BS5300" s="65"/>
      <c r="BT5300" s="268"/>
    </row>
    <row r="5301" spans="1:75" ht="22.5" hidden="1" customHeight="1" thickBot="1" x14ac:dyDescent="0.3">
      <c r="A5301" s="268"/>
      <c r="B5301" s="679"/>
      <c r="C5301" s="690" t="str">
        <f>IF(ROSTER!D$46="","",ROSTER!D$46)</f>
        <v/>
      </c>
      <c r="D5301" s="691"/>
      <c r="E5301" s="668"/>
      <c r="F5301" s="681"/>
      <c r="G5301" s="664"/>
      <c r="H5301" s="585"/>
      <c r="I5301" s="586"/>
      <c r="J5301" s="571"/>
      <c r="K5301" s="572"/>
      <c r="L5301" s="575"/>
      <c r="M5301" s="576"/>
      <c r="N5301" s="649"/>
      <c r="O5301" s="650"/>
      <c r="P5301" s="571"/>
      <c r="Q5301" s="572"/>
      <c r="R5301" s="575"/>
      <c r="S5301" s="576"/>
      <c r="T5301" s="581"/>
      <c r="U5301" s="582"/>
      <c r="V5301" s="585"/>
      <c r="W5301" s="586"/>
      <c r="X5301" s="571"/>
      <c r="Y5301" s="586"/>
      <c r="Z5301" s="571"/>
      <c r="AA5301" s="586"/>
      <c r="AB5301" s="571"/>
      <c r="AC5301" s="572"/>
      <c r="AD5301" s="575"/>
      <c r="AE5301" s="576"/>
      <c r="AF5301" s="559"/>
      <c r="AG5301" s="560"/>
      <c r="AH5301" s="571"/>
      <c r="AI5301" s="572"/>
      <c r="AJ5301" s="575"/>
      <c r="AK5301" s="576"/>
      <c r="AL5301" s="559"/>
      <c r="AM5301" s="560"/>
      <c r="AN5301" s="571"/>
      <c r="AO5301" s="572"/>
      <c r="AP5301" s="575"/>
      <c r="AQ5301" s="576"/>
      <c r="AR5301" s="559"/>
      <c r="AS5301" s="560"/>
      <c r="AT5301" s="563"/>
      <c r="AU5301" s="564"/>
      <c r="AV5301" s="567"/>
      <c r="AW5301" s="568"/>
      <c r="AX5301" s="559"/>
      <c r="AY5301" s="560"/>
      <c r="AZ5301" s="571"/>
      <c r="BA5301" s="572"/>
      <c r="BB5301" s="575"/>
      <c r="BC5301" s="576"/>
      <c r="BD5301" s="559"/>
      <c r="BE5301" s="560"/>
      <c r="BF5301" s="563"/>
      <c r="BG5301" s="564"/>
      <c r="BH5301" s="567"/>
      <c r="BI5301" s="568"/>
      <c r="BJ5301" s="559"/>
      <c r="BK5301" s="560"/>
      <c r="BL5301" s="631"/>
      <c r="BM5301" s="632"/>
      <c r="BN5301" s="633"/>
      <c r="BO5301" s="609"/>
      <c r="BP5301" s="635"/>
      <c r="BQ5301" s="556"/>
      <c r="BR5301" s="65"/>
      <c r="BS5301" s="65"/>
      <c r="BT5301" s="268"/>
    </row>
    <row r="5302" spans="1:75" s="79" customFormat="1" ht="33.4" hidden="1" customHeight="1" x14ac:dyDescent="0.45">
      <c r="A5302" s="278"/>
      <c r="B5302" s="671"/>
      <c r="C5302" s="611"/>
      <c r="D5302" s="611" t="s">
        <v>10</v>
      </c>
      <c r="E5302" s="612"/>
      <c r="F5302" s="78"/>
      <c r="G5302" s="78"/>
      <c r="H5302" s="547">
        <f>SUM(H5262:I5301)</f>
        <v>0</v>
      </c>
      <c r="I5302" s="548"/>
      <c r="J5302" s="547">
        <f>SUM(J5262:K5301)</f>
        <v>0</v>
      </c>
      <c r="K5302" s="548"/>
      <c r="L5302" s="551">
        <f>SUM(L5262:M5301)</f>
        <v>0</v>
      </c>
      <c r="M5302" s="636"/>
      <c r="N5302" s="533">
        <f>L5302+J5302</f>
        <v>0</v>
      </c>
      <c r="O5302" s="534"/>
      <c r="P5302" s="551">
        <f>SUM(P5262:Q5301)</f>
        <v>0</v>
      </c>
      <c r="Q5302" s="548"/>
      <c r="R5302" s="551">
        <f>SUM(R5262:S5301)</f>
        <v>0</v>
      </c>
      <c r="S5302" s="636"/>
      <c r="T5302" s="533">
        <f>R5302-P5302</f>
        <v>0</v>
      </c>
      <c r="U5302" s="534"/>
      <c r="V5302" s="551">
        <f>SUM(V5262:W5301)</f>
        <v>0</v>
      </c>
      <c r="W5302" s="636"/>
      <c r="X5302" s="547">
        <f>SUM(X5262:Y5301)</f>
        <v>0</v>
      </c>
      <c r="Y5302" s="534"/>
      <c r="Z5302" s="547">
        <f>SUM(Z5262:AA5301)</f>
        <v>0</v>
      </c>
      <c r="AA5302" s="534"/>
      <c r="AB5302" s="636">
        <f>SUM(AB5262:AC5301)</f>
        <v>0</v>
      </c>
      <c r="AC5302" s="548"/>
      <c r="AD5302" s="551">
        <f>SUM(AD5262:AE5301)</f>
        <v>0</v>
      </c>
      <c r="AE5302" s="636"/>
      <c r="AF5302" s="533">
        <f>IF(AB5302=0,0,(AD5302/AB5302)*100)</f>
        <v>0</v>
      </c>
      <c r="AG5302" s="534"/>
      <c r="AH5302" s="551">
        <f>SUM(AH5262:AI5301)</f>
        <v>0</v>
      </c>
      <c r="AI5302" s="548"/>
      <c r="AJ5302" s="551">
        <f>SUM(AJ5262:AK5301)</f>
        <v>0</v>
      </c>
      <c r="AK5302" s="636"/>
      <c r="AL5302" s="533">
        <f>IF(AH5302=0,0,(AJ5302/AH5302)*100)</f>
        <v>0</v>
      </c>
      <c r="AM5302" s="534"/>
      <c r="AN5302" s="551">
        <f>SUM(AN5262:AO5301)</f>
        <v>0</v>
      </c>
      <c r="AO5302" s="548"/>
      <c r="AP5302" s="551">
        <f>SUM(AP5262:AQ5301)</f>
        <v>0</v>
      </c>
      <c r="AQ5302" s="636"/>
      <c r="AR5302" s="533">
        <f>IF(AN5302=0,0,(AP5302/AN5302)*100)</f>
        <v>0</v>
      </c>
      <c r="AS5302" s="534"/>
      <c r="AT5302" s="547">
        <f>AB5302+AH5302+AN5302</f>
        <v>0</v>
      </c>
      <c r="AU5302" s="548"/>
      <c r="AV5302" s="551">
        <f>AD5302+AJ5302+AP5302</f>
        <v>0</v>
      </c>
      <c r="AW5302" s="552"/>
      <c r="AX5302" s="533">
        <f>IF(AT5302=0,0,(AV5302/AT5302)*100)</f>
        <v>0</v>
      </c>
      <c r="AY5302" s="534"/>
      <c r="AZ5302" s="551">
        <f>SUM(AZ5262:BA5301)</f>
        <v>0</v>
      </c>
      <c r="BA5302" s="548"/>
      <c r="BB5302" s="551">
        <f>SUM(BB5262:BC5301)</f>
        <v>0</v>
      </c>
      <c r="BC5302" s="636"/>
      <c r="BD5302" s="533">
        <f>IF(AZ5302=0,0,(BB5302/AZ5302)*100)</f>
        <v>0</v>
      </c>
      <c r="BE5302" s="534"/>
      <c r="BF5302" s="547">
        <f>AT5302+AZ5302</f>
        <v>0</v>
      </c>
      <c r="BG5302" s="548"/>
      <c r="BH5302" s="551">
        <f>AV5302+BB5302</f>
        <v>0</v>
      </c>
      <c r="BI5302" s="552"/>
      <c r="BJ5302" s="533">
        <f>IF(BF5302=0,0,(BH5302/BF5302)*100)</f>
        <v>0</v>
      </c>
      <c r="BK5302" s="619"/>
      <c r="BL5302" s="621">
        <f>SUM(BL5262:BN5301)</f>
        <v>0</v>
      </c>
      <c r="BM5302" s="622"/>
      <c r="BN5302" s="623"/>
      <c r="BO5302" s="610">
        <f>SUM(BO5262:BO5301)</f>
        <v>0</v>
      </c>
      <c r="BP5302" s="709">
        <f>(BL5302*BS$11)+(N5302*BS$12)+(X5302*BS$13)+(R5302*BS$14)+(V5302*BS$15)+(Z5302*BS$16)</f>
        <v>0</v>
      </c>
      <c r="BQ5302" s="638">
        <f>((AZ5302-BB5302)*BS$18)+((AT5302-AV5302)*BS$17)+(H5302*BS$19)+(P5302*BS$20)</f>
        <v>0</v>
      </c>
      <c r="BR5302" s="77"/>
      <c r="BS5302" s="77"/>
      <c r="BT5302" s="278"/>
    </row>
    <row r="5303" spans="1:75" s="79" customFormat="1" ht="33.950000000000003" hidden="1" customHeight="1" thickBot="1" x14ac:dyDescent="0.5">
      <c r="A5303" s="278"/>
      <c r="B5303" s="672"/>
      <c r="C5303" s="673"/>
      <c r="D5303" s="673"/>
      <c r="E5303" s="721"/>
      <c r="F5303" s="80"/>
      <c r="G5303" s="80"/>
      <c r="H5303" s="549"/>
      <c r="I5303" s="550"/>
      <c r="J5303" s="549"/>
      <c r="K5303" s="550"/>
      <c r="L5303" s="553"/>
      <c r="M5303" s="637"/>
      <c r="N5303" s="535"/>
      <c r="O5303" s="536"/>
      <c r="P5303" s="553"/>
      <c r="Q5303" s="550"/>
      <c r="R5303" s="553"/>
      <c r="S5303" s="637"/>
      <c r="T5303" s="535"/>
      <c r="U5303" s="536"/>
      <c r="V5303" s="553"/>
      <c r="W5303" s="637"/>
      <c r="X5303" s="549"/>
      <c r="Y5303" s="536"/>
      <c r="Z5303" s="549"/>
      <c r="AA5303" s="536"/>
      <c r="AB5303" s="637"/>
      <c r="AC5303" s="550"/>
      <c r="AD5303" s="553"/>
      <c r="AE5303" s="637"/>
      <c r="AF5303" s="535"/>
      <c r="AG5303" s="536"/>
      <c r="AH5303" s="553"/>
      <c r="AI5303" s="550"/>
      <c r="AJ5303" s="553"/>
      <c r="AK5303" s="637"/>
      <c r="AL5303" s="535"/>
      <c r="AM5303" s="536"/>
      <c r="AN5303" s="553"/>
      <c r="AO5303" s="550"/>
      <c r="AP5303" s="553"/>
      <c r="AQ5303" s="637"/>
      <c r="AR5303" s="535"/>
      <c r="AS5303" s="536"/>
      <c r="AT5303" s="549"/>
      <c r="AU5303" s="550"/>
      <c r="AV5303" s="553"/>
      <c r="AW5303" s="554"/>
      <c r="AX5303" s="535"/>
      <c r="AY5303" s="536"/>
      <c r="AZ5303" s="553"/>
      <c r="BA5303" s="550"/>
      <c r="BB5303" s="553"/>
      <c r="BC5303" s="637"/>
      <c r="BD5303" s="535"/>
      <c r="BE5303" s="536"/>
      <c r="BF5303" s="549"/>
      <c r="BG5303" s="550"/>
      <c r="BH5303" s="553"/>
      <c r="BI5303" s="554"/>
      <c r="BJ5303" s="535"/>
      <c r="BK5303" s="620"/>
      <c r="BL5303" s="624"/>
      <c r="BM5303" s="625"/>
      <c r="BN5303" s="626"/>
      <c r="BO5303" s="609"/>
      <c r="BP5303" s="710"/>
      <c r="BQ5303" s="639"/>
      <c r="BR5303" s="77"/>
      <c r="BS5303" s="77"/>
      <c r="BT5303" s="278"/>
    </row>
    <row r="5304" spans="1:75" s="79" customFormat="1" ht="33" hidden="1" customHeight="1" thickBot="1" x14ac:dyDescent="0.5">
      <c r="A5304" s="278"/>
      <c r="B5304" s="671"/>
      <c r="C5304" s="611"/>
      <c r="D5304" s="611" t="s">
        <v>13</v>
      </c>
      <c r="E5304" s="612"/>
      <c r="F5304" s="82"/>
      <c r="G5304" s="117"/>
      <c r="H5304" s="541"/>
      <c r="I5304" s="545"/>
      <c r="J5304" s="541"/>
      <c r="K5304" s="545"/>
      <c r="L5304" s="537"/>
      <c r="M5304" s="538"/>
      <c r="N5304" s="533">
        <f>J5304+L5304</f>
        <v>0</v>
      </c>
      <c r="O5304" s="534"/>
      <c r="P5304" s="537"/>
      <c r="Q5304" s="545"/>
      <c r="R5304" s="537"/>
      <c r="S5304" s="538"/>
      <c r="T5304" s="533">
        <f>R5304-P5304</f>
        <v>0</v>
      </c>
      <c r="U5304" s="534"/>
      <c r="V5304" s="537"/>
      <c r="W5304" s="538"/>
      <c r="X5304" s="541"/>
      <c r="Y5304" s="542"/>
      <c r="Z5304" s="541"/>
      <c r="AA5304" s="542"/>
      <c r="AB5304" s="538"/>
      <c r="AC5304" s="545"/>
      <c r="AD5304" s="537"/>
      <c r="AE5304" s="538"/>
      <c r="AF5304" s="533">
        <f>IF(AB5304=0,0,(AD5304/AB5304)*100)</f>
        <v>0</v>
      </c>
      <c r="AG5304" s="534"/>
      <c r="AH5304" s="537"/>
      <c r="AI5304" s="545"/>
      <c r="AJ5304" s="537"/>
      <c r="AK5304" s="538"/>
      <c r="AL5304" s="533">
        <f>IF(AH5304=0,0,(AJ5304/AH5304)*100)</f>
        <v>0</v>
      </c>
      <c r="AM5304" s="534"/>
      <c r="AN5304" s="537"/>
      <c r="AO5304" s="545"/>
      <c r="AP5304" s="537"/>
      <c r="AQ5304" s="538"/>
      <c r="AR5304" s="533">
        <f>IF(AN5304=0,0,(AP5304/AN5304)*100)</f>
        <v>0</v>
      </c>
      <c r="AS5304" s="534"/>
      <c r="AT5304" s="547">
        <f>AB5304+AH5304+AN5304</f>
        <v>0</v>
      </c>
      <c r="AU5304" s="548"/>
      <c r="AV5304" s="551">
        <f>AD5304+AJ5304+AP5304</f>
        <v>0</v>
      </c>
      <c r="AW5304" s="552"/>
      <c r="AX5304" s="533">
        <f>IF(AT5304=0,0,(AV5304/AT5304)*100)</f>
        <v>0</v>
      </c>
      <c r="AY5304" s="534"/>
      <c r="AZ5304" s="537"/>
      <c r="BA5304" s="545"/>
      <c r="BB5304" s="537"/>
      <c r="BC5304" s="538"/>
      <c r="BD5304" s="533">
        <f>IF(AZ5304=0,0,(BB5304/AZ5304)*100)</f>
        <v>0</v>
      </c>
      <c r="BE5304" s="534"/>
      <c r="BF5304" s="547">
        <f>AT5304+AZ5304</f>
        <v>0</v>
      </c>
      <c r="BG5304" s="548"/>
      <c r="BH5304" s="551">
        <f>AV5304+BB5304</f>
        <v>0</v>
      </c>
      <c r="BI5304" s="552"/>
      <c r="BJ5304" s="533">
        <f>IF(BF5304=0,0,(BH5304/BF5304)*100)</f>
        <v>0</v>
      </c>
      <c r="BK5304" s="619"/>
      <c r="BL5304" s="621">
        <f>(AD5304*2)+(AJ5304*2)+(AP5304*3)+BB5304</f>
        <v>0</v>
      </c>
      <c r="BM5304" s="622"/>
      <c r="BN5304" s="623"/>
      <c r="BO5304" s="647"/>
      <c r="BP5304" s="83"/>
      <c r="BQ5304" s="84"/>
      <c r="BR5304" s="77"/>
      <c r="BS5304" s="77"/>
      <c r="BT5304" s="278"/>
    </row>
    <row r="5305" spans="1:75" s="79" customFormat="1" ht="33.75" hidden="1" customHeight="1" thickBot="1" x14ac:dyDescent="0.5">
      <c r="A5305" s="278"/>
      <c r="B5305" s="232"/>
      <c r="C5305" s="257"/>
      <c r="D5305" s="613"/>
      <c r="E5305" s="614"/>
      <c r="F5305" s="86"/>
      <c r="G5305" s="86"/>
      <c r="H5305" s="543"/>
      <c r="I5305" s="546"/>
      <c r="J5305" s="543"/>
      <c r="K5305" s="546"/>
      <c r="L5305" s="539"/>
      <c r="M5305" s="540"/>
      <c r="N5305" s="535"/>
      <c r="O5305" s="536"/>
      <c r="P5305" s="539"/>
      <c r="Q5305" s="546"/>
      <c r="R5305" s="539"/>
      <c r="S5305" s="540"/>
      <c r="T5305" s="535"/>
      <c r="U5305" s="536"/>
      <c r="V5305" s="539"/>
      <c r="W5305" s="540"/>
      <c r="X5305" s="543"/>
      <c r="Y5305" s="544"/>
      <c r="Z5305" s="543"/>
      <c r="AA5305" s="544"/>
      <c r="AB5305" s="540"/>
      <c r="AC5305" s="546"/>
      <c r="AD5305" s="539"/>
      <c r="AE5305" s="540"/>
      <c r="AF5305" s="535"/>
      <c r="AG5305" s="536"/>
      <c r="AH5305" s="539"/>
      <c r="AI5305" s="546"/>
      <c r="AJ5305" s="539"/>
      <c r="AK5305" s="540"/>
      <c r="AL5305" s="535"/>
      <c r="AM5305" s="536"/>
      <c r="AN5305" s="539"/>
      <c r="AO5305" s="546"/>
      <c r="AP5305" s="539"/>
      <c r="AQ5305" s="540"/>
      <c r="AR5305" s="535"/>
      <c r="AS5305" s="536"/>
      <c r="AT5305" s="549"/>
      <c r="AU5305" s="550"/>
      <c r="AV5305" s="553"/>
      <c r="AW5305" s="554"/>
      <c r="AX5305" s="535"/>
      <c r="AY5305" s="536"/>
      <c r="AZ5305" s="539"/>
      <c r="BA5305" s="546"/>
      <c r="BB5305" s="539"/>
      <c r="BC5305" s="540"/>
      <c r="BD5305" s="535"/>
      <c r="BE5305" s="536"/>
      <c r="BF5305" s="549"/>
      <c r="BG5305" s="550"/>
      <c r="BH5305" s="553"/>
      <c r="BI5305" s="554"/>
      <c r="BJ5305" s="535"/>
      <c r="BK5305" s="620"/>
      <c r="BL5305" s="624"/>
      <c r="BM5305" s="625"/>
      <c r="BN5305" s="626"/>
      <c r="BO5305" s="648"/>
      <c r="BP5305" s="222"/>
      <c r="BQ5305" s="222"/>
      <c r="BR5305" s="77"/>
      <c r="BS5305" s="77"/>
      <c r="BT5305" s="278"/>
    </row>
    <row r="5306" spans="1:75" ht="16.5" hidden="1" customHeight="1" thickTop="1" thickBot="1" x14ac:dyDescent="0.5">
      <c r="A5306" s="268"/>
      <c r="B5306" s="229"/>
      <c r="C5306" s="195"/>
      <c r="D5306" s="195"/>
      <c r="E5306" s="195"/>
      <c r="F5306" s="195"/>
      <c r="G5306" s="195"/>
      <c r="H5306" s="195"/>
      <c r="I5306" s="195"/>
      <c r="J5306" s="195"/>
      <c r="K5306" s="195"/>
      <c r="L5306" s="195"/>
      <c r="M5306" s="195"/>
      <c r="N5306" s="195"/>
      <c r="O5306" s="195"/>
      <c r="P5306" s="195"/>
      <c r="Q5306" s="195"/>
      <c r="R5306" s="195"/>
      <c r="S5306" s="195"/>
      <c r="T5306" s="195"/>
      <c r="U5306" s="195"/>
      <c r="V5306" s="195"/>
      <c r="W5306" s="195"/>
      <c r="X5306" s="195"/>
      <c r="Y5306" s="195"/>
      <c r="Z5306" s="195"/>
      <c r="AA5306" s="195"/>
      <c r="AB5306" s="195"/>
      <c r="AC5306" s="195"/>
      <c r="AD5306" s="195"/>
      <c r="AE5306" s="195"/>
      <c r="AF5306" s="198"/>
      <c r="AG5306" s="198"/>
      <c r="AH5306" s="195"/>
      <c r="AI5306" s="195"/>
      <c r="AJ5306" s="195"/>
      <c r="AK5306" s="195"/>
      <c r="AL5306" s="195"/>
      <c r="AM5306" s="195"/>
      <c r="AN5306" s="195"/>
      <c r="AO5306" s="195"/>
      <c r="AP5306" s="195"/>
      <c r="AQ5306" s="195"/>
      <c r="AR5306" s="195"/>
      <c r="AS5306" s="195"/>
      <c r="AT5306" s="195"/>
      <c r="AU5306" s="195"/>
      <c r="AV5306" s="195"/>
      <c r="AW5306" s="195"/>
      <c r="AX5306" s="195"/>
      <c r="AY5306" s="195"/>
      <c r="AZ5306" s="195"/>
      <c r="BA5306" s="195"/>
      <c r="BB5306" s="195"/>
      <c r="BC5306" s="195"/>
      <c r="BD5306" s="195"/>
      <c r="BE5306" s="195"/>
      <c r="BF5306" s="195"/>
      <c r="BG5306" s="195"/>
      <c r="BH5306" s="195"/>
      <c r="BI5306" s="195"/>
      <c r="BJ5306" s="195"/>
      <c r="BK5306" s="195"/>
      <c r="BL5306" s="195"/>
      <c r="BM5306" s="195"/>
      <c r="BN5306" s="195"/>
      <c r="BO5306" s="247"/>
      <c r="BP5306" s="600">
        <f>IF((J5302+L5304)=0,0,(J5302/(J5302+L5304)*100)%)</f>
        <v>0</v>
      </c>
      <c r="BQ5306" s="601"/>
      <c r="BR5306" s="600">
        <f>IF((L5302+J5304)=0,0,(L5302/(L5302+J5304)*100)%)</f>
        <v>0</v>
      </c>
      <c r="BS5306" s="601"/>
      <c r="BT5306" s="268"/>
    </row>
    <row r="5307" spans="1:75" s="85" customFormat="1" ht="79.5" hidden="1" customHeight="1" thickTop="1" thickBot="1" x14ac:dyDescent="0.55000000000000004">
      <c r="A5307" s="279"/>
      <c r="B5307" s="682" t="s">
        <v>59</v>
      </c>
      <c r="C5307" s="683"/>
      <c r="D5307" s="608" t="s">
        <v>53</v>
      </c>
      <c r="E5307" s="608"/>
      <c r="F5307" s="608"/>
      <c r="G5307" s="730"/>
      <c r="H5307" s="589"/>
      <c r="I5307" s="590"/>
      <c r="J5307" s="591"/>
      <c r="K5307" s="200"/>
      <c r="L5307" s="589"/>
      <c r="M5307" s="590"/>
      <c r="N5307" s="591"/>
      <c r="O5307" s="592" t="s">
        <v>46</v>
      </c>
      <c r="P5307" s="593"/>
      <c r="Q5307" s="593"/>
      <c r="R5307" s="593"/>
      <c r="S5307" s="589"/>
      <c r="T5307" s="590"/>
      <c r="U5307" s="591"/>
      <c r="V5307" s="200"/>
      <c r="W5307" s="589"/>
      <c r="X5307" s="590"/>
      <c r="Y5307" s="591"/>
      <c r="Z5307" s="592" t="s">
        <v>48</v>
      </c>
      <c r="AA5307" s="593"/>
      <c r="AB5307" s="593"/>
      <c r="AC5307" s="594"/>
      <c r="AD5307" s="589"/>
      <c r="AE5307" s="590"/>
      <c r="AF5307" s="591"/>
      <c r="AG5307" s="200"/>
      <c r="AH5307" s="589"/>
      <c r="AI5307" s="590"/>
      <c r="AJ5307" s="591"/>
      <c r="AK5307" s="592" t="s">
        <v>52</v>
      </c>
      <c r="AL5307" s="593"/>
      <c r="AM5307" s="593"/>
      <c r="AN5307" s="594"/>
      <c r="AO5307" s="589"/>
      <c r="AP5307" s="590"/>
      <c r="AQ5307" s="591"/>
      <c r="AR5307" s="204"/>
      <c r="AS5307" s="589"/>
      <c r="AT5307" s="590"/>
      <c r="AU5307" s="591"/>
      <c r="AV5307" s="258"/>
      <c r="AW5307" s="258"/>
      <c r="AX5307" s="258"/>
      <c r="AY5307" s="258"/>
      <c r="AZ5307" s="532" t="s">
        <v>20</v>
      </c>
      <c r="BA5307" s="532"/>
      <c r="BB5307" s="532"/>
      <c r="BC5307" s="532"/>
      <c r="BD5307" s="615"/>
      <c r="BE5307" s="616">
        <f>BL5302</f>
        <v>0</v>
      </c>
      <c r="BF5307" s="617"/>
      <c r="BG5307" s="618"/>
      <c r="BH5307" s="205"/>
      <c r="BI5307" s="616">
        <f>BL5304</f>
        <v>0</v>
      </c>
      <c r="BJ5307" s="617"/>
      <c r="BK5307" s="618"/>
      <c r="BL5307" s="206"/>
      <c r="BM5307" s="206"/>
      <c r="BN5307" s="206"/>
      <c r="BO5307" s="248"/>
      <c r="BP5307" s="87"/>
      <c r="BQ5307" s="87"/>
      <c r="BR5307" s="81"/>
      <c r="BS5307" s="81"/>
      <c r="BT5307" s="279"/>
    </row>
    <row r="5308" spans="1:75" ht="15.6" hidden="1" customHeight="1" thickTop="1" thickBot="1" x14ac:dyDescent="0.55000000000000004">
      <c r="A5308" s="268"/>
      <c r="B5308" s="230"/>
      <c r="C5308" s="191"/>
      <c r="D5308" s="196"/>
      <c r="E5308" s="196"/>
      <c r="F5308" s="199"/>
      <c r="G5308" s="199"/>
      <c r="H5308" s="202"/>
      <c r="I5308" s="202"/>
      <c r="J5308" s="202"/>
      <c r="K5308" s="202"/>
      <c r="L5308" s="202"/>
      <c r="M5308" s="202"/>
      <c r="N5308" s="202"/>
      <c r="O5308" s="199"/>
      <c r="P5308" s="199"/>
      <c r="Q5308" s="199"/>
      <c r="R5308" s="199"/>
      <c r="S5308" s="202"/>
      <c r="T5308" s="202"/>
      <c r="U5308" s="202"/>
      <c r="V5308" s="201"/>
      <c r="W5308" s="202"/>
      <c r="X5308" s="202"/>
      <c r="Y5308" s="202"/>
      <c r="Z5308" s="199"/>
      <c r="AA5308" s="199"/>
      <c r="AB5308" s="199"/>
      <c r="AC5308" s="199"/>
      <c r="AD5308" s="202"/>
      <c r="AE5308" s="202"/>
      <c r="AF5308" s="202"/>
      <c r="AG5308" s="202"/>
      <c r="AH5308" s="201"/>
      <c r="AI5308" s="201"/>
      <c r="AJ5308" s="202"/>
      <c r="AK5308" s="199"/>
      <c r="AL5308" s="199"/>
      <c r="AM5308" s="199"/>
      <c r="AN5308" s="199"/>
      <c r="AO5308" s="202"/>
      <c r="AP5308" s="202"/>
      <c r="AQ5308" s="202"/>
      <c r="AR5308" s="202"/>
      <c r="AS5308" s="202"/>
      <c r="AT5308" s="204"/>
      <c r="AU5308" s="204"/>
      <c r="AV5308" s="207"/>
      <c r="AW5308" s="207"/>
      <c r="AX5308" s="207"/>
      <c r="AY5308" s="207"/>
      <c r="AZ5308" s="199"/>
      <c r="BA5308" s="208"/>
      <c r="BB5308" s="208"/>
      <c r="BC5308" s="209"/>
      <c r="BD5308" s="210"/>
      <c r="BE5308" s="211"/>
      <c r="BF5308" s="211"/>
      <c r="BG5308" s="204"/>
      <c r="BH5308" s="212"/>
      <c r="BI5308" s="213"/>
      <c r="BJ5308" s="213"/>
      <c r="BK5308" s="204"/>
      <c r="BL5308" s="207"/>
      <c r="BM5308" s="207"/>
      <c r="BN5308" s="207"/>
      <c r="BO5308" s="249"/>
      <c r="BP5308" s="88"/>
      <c r="BQ5308" s="88"/>
      <c r="BR5308" s="65"/>
      <c r="BS5308" s="65"/>
      <c r="BT5308" s="268"/>
    </row>
    <row r="5309" spans="1:75" s="85" customFormat="1" ht="79.5" hidden="1" customHeight="1" thickTop="1" thickBot="1" x14ac:dyDescent="0.55000000000000004">
      <c r="A5309" s="279"/>
      <c r="B5309" s="531" t="s">
        <v>45</v>
      </c>
      <c r="C5309" s="532"/>
      <c r="D5309" s="608" t="s">
        <v>54</v>
      </c>
      <c r="E5309" s="608"/>
      <c r="F5309" s="608"/>
      <c r="G5309" s="730"/>
      <c r="H5309" s="616">
        <f>H5307</f>
        <v>0</v>
      </c>
      <c r="I5309" s="617"/>
      <c r="J5309" s="618"/>
      <c r="K5309" s="200"/>
      <c r="L5309" s="616">
        <f>L5307</f>
        <v>0</v>
      </c>
      <c r="M5309" s="617"/>
      <c r="N5309" s="618"/>
      <c r="O5309" s="592" t="s">
        <v>50</v>
      </c>
      <c r="P5309" s="593"/>
      <c r="Q5309" s="593"/>
      <c r="R5309" s="593"/>
      <c r="S5309" s="616">
        <f>S5307-H5307</f>
        <v>0</v>
      </c>
      <c r="T5309" s="617"/>
      <c r="U5309" s="618"/>
      <c r="V5309" s="200"/>
      <c r="W5309" s="616">
        <f>W5307-L5307</f>
        <v>0</v>
      </c>
      <c r="X5309" s="617"/>
      <c r="Y5309" s="618"/>
      <c r="Z5309" s="592" t="s">
        <v>49</v>
      </c>
      <c r="AA5309" s="593"/>
      <c r="AB5309" s="593"/>
      <c r="AC5309" s="594"/>
      <c r="AD5309" s="616">
        <f>AD5307-S5307</f>
        <v>0</v>
      </c>
      <c r="AE5309" s="617"/>
      <c r="AF5309" s="618"/>
      <c r="AG5309" s="200"/>
      <c r="AH5309" s="616">
        <f>AH5307-W5307</f>
        <v>0</v>
      </c>
      <c r="AI5309" s="617"/>
      <c r="AJ5309" s="618"/>
      <c r="AK5309" s="592" t="s">
        <v>51</v>
      </c>
      <c r="AL5309" s="593"/>
      <c r="AM5309" s="593"/>
      <c r="AN5309" s="594"/>
      <c r="AO5309" s="616">
        <f>AO5307-AD5307</f>
        <v>0</v>
      </c>
      <c r="AP5309" s="617"/>
      <c r="AQ5309" s="618"/>
      <c r="AR5309" s="204"/>
      <c r="AS5309" s="616">
        <f>AS5307-AH5307</f>
        <v>0</v>
      </c>
      <c r="AT5309" s="617"/>
      <c r="AU5309" s="618"/>
      <c r="AV5309" s="258"/>
      <c r="AW5309" s="258"/>
      <c r="AX5309" s="258"/>
      <c r="AY5309" s="258"/>
      <c r="AZ5309" s="532" t="s">
        <v>44</v>
      </c>
      <c r="BA5309" s="532"/>
      <c r="BB5309" s="532"/>
      <c r="BC5309" s="532"/>
      <c r="BD5309" s="615"/>
      <c r="BE5309" s="616">
        <f>BE5307-AO5307</f>
        <v>0</v>
      </c>
      <c r="BF5309" s="617"/>
      <c r="BG5309" s="618"/>
      <c r="BH5309" s="214"/>
      <c r="BI5309" s="616">
        <f>BI5307-AS5307</f>
        <v>0</v>
      </c>
      <c r="BJ5309" s="617"/>
      <c r="BK5309" s="618"/>
      <c r="BL5309" s="206"/>
      <c r="BM5309" s="206"/>
      <c r="BN5309" s="206"/>
      <c r="BO5309" s="248"/>
      <c r="BP5309" s="87"/>
      <c r="BQ5309" s="87"/>
      <c r="BR5309" s="81"/>
      <c r="BS5309" s="81"/>
      <c r="BT5309" s="279"/>
      <c r="BW5309" s="79"/>
    </row>
    <row r="5310" spans="1:75" ht="18.75" hidden="1" customHeight="1" thickTop="1" thickBot="1" x14ac:dyDescent="0.5">
      <c r="A5310" s="268"/>
      <c r="B5310" s="231"/>
      <c r="C5310" s="197"/>
      <c r="D5310" s="197"/>
      <c r="E5310" s="197"/>
      <c r="F5310" s="254"/>
      <c r="G5310" s="254"/>
      <c r="H5310" s="197"/>
      <c r="I5310" s="197"/>
      <c r="J5310" s="197"/>
      <c r="K5310" s="197"/>
      <c r="L5310" s="197"/>
      <c r="M5310" s="197"/>
      <c r="N5310" s="197"/>
      <c r="O5310" s="197"/>
      <c r="P5310" s="197"/>
      <c r="Q5310" s="197"/>
      <c r="R5310" s="197"/>
      <c r="S5310" s="197"/>
      <c r="T5310" s="197"/>
      <c r="U5310" s="197"/>
      <c r="V5310" s="197"/>
      <c r="W5310" s="197"/>
      <c r="X5310" s="197"/>
      <c r="Y5310" s="197"/>
      <c r="Z5310" s="197"/>
      <c r="AA5310" s="197"/>
      <c r="AB5310" s="197"/>
      <c r="AC5310" s="197"/>
      <c r="AD5310" s="197"/>
      <c r="AE5310" s="197"/>
      <c r="AF5310" s="203"/>
      <c r="AG5310" s="203"/>
      <c r="AH5310" s="197"/>
      <c r="AI5310" s="197"/>
      <c r="AJ5310" s="197"/>
      <c r="AK5310" s="197"/>
      <c r="AL5310" s="197"/>
      <c r="AM5310" s="197"/>
      <c r="AN5310" s="197"/>
      <c r="AO5310" s="197"/>
      <c r="AP5310" s="197"/>
      <c r="AQ5310" s="197"/>
      <c r="AR5310" s="197"/>
      <c r="AS5310" s="197"/>
      <c r="AT5310" s="197"/>
      <c r="AU5310" s="197"/>
      <c r="AV5310" s="197"/>
      <c r="AW5310" s="197"/>
      <c r="AX5310" s="197"/>
      <c r="AY5310" s="197"/>
      <c r="AZ5310" s="197"/>
      <c r="BA5310" s="640" t="s">
        <v>153</v>
      </c>
      <c r="BB5310" s="640"/>
      <c r="BC5310" s="640"/>
      <c r="BD5310" s="640"/>
      <c r="BE5310" s="640"/>
      <c r="BF5310" s="640"/>
      <c r="BG5310" s="640"/>
      <c r="BH5310" s="640"/>
      <c r="BI5310" s="640"/>
      <c r="BJ5310" s="640"/>
      <c r="BK5310" s="640"/>
      <c r="BL5310" s="640"/>
      <c r="BM5310" s="640"/>
      <c r="BN5310" s="640"/>
      <c r="BO5310" s="250"/>
      <c r="BP5310" s="89"/>
      <c r="BQ5310" s="89"/>
      <c r="BR5310" s="65"/>
      <c r="BS5310" s="65"/>
      <c r="BT5310" s="268"/>
    </row>
    <row r="5311" spans="1:75" s="255" customFormat="1" ht="13.5" hidden="1" customHeight="1" thickTop="1" x14ac:dyDescent="0.45">
      <c r="A5311" s="268"/>
      <c r="B5311" s="269"/>
      <c r="C5311" s="268"/>
      <c r="D5311" s="268"/>
      <c r="E5311" s="268"/>
      <c r="F5311" s="270"/>
      <c r="G5311" s="270"/>
      <c r="H5311" s="268"/>
      <c r="I5311" s="268"/>
      <c r="J5311" s="268"/>
      <c r="K5311" s="268"/>
      <c r="L5311" s="268"/>
      <c r="M5311" s="268"/>
      <c r="N5311" s="268"/>
      <c r="O5311" s="268"/>
      <c r="P5311" s="268"/>
      <c r="Q5311" s="268"/>
      <c r="R5311" s="268"/>
      <c r="S5311" s="268"/>
      <c r="T5311" s="268"/>
      <c r="U5311" s="268"/>
      <c r="V5311" s="268"/>
      <c r="W5311" s="268"/>
      <c r="X5311" s="268"/>
      <c r="Y5311" s="268"/>
      <c r="Z5311" s="268"/>
      <c r="AA5311" s="268"/>
      <c r="AB5311" s="268"/>
      <c r="AC5311" s="268"/>
      <c r="AD5311" s="268"/>
      <c r="AE5311" s="268"/>
      <c r="AF5311" s="271"/>
      <c r="AG5311" s="271"/>
      <c r="AH5311" s="268"/>
      <c r="AI5311" s="268"/>
      <c r="AJ5311" s="268"/>
      <c r="AK5311" s="268"/>
      <c r="AL5311" s="268"/>
      <c r="AM5311" s="268"/>
      <c r="AN5311" s="268"/>
      <c r="AO5311" s="268"/>
      <c r="AP5311" s="268"/>
      <c r="AQ5311" s="268"/>
      <c r="AR5311" s="268"/>
      <c r="AS5311" s="268"/>
      <c r="AT5311" s="268"/>
      <c r="AU5311" s="268"/>
      <c r="AV5311" s="268"/>
      <c r="AW5311" s="268"/>
      <c r="AX5311" s="268"/>
      <c r="AY5311" s="268"/>
      <c r="AZ5311" s="268"/>
      <c r="BA5311" s="268"/>
      <c r="BB5311" s="268"/>
      <c r="BC5311" s="268"/>
      <c r="BD5311" s="268"/>
      <c r="BE5311" s="268"/>
      <c r="BF5311" s="268"/>
      <c r="BG5311" s="268"/>
      <c r="BH5311" s="268"/>
      <c r="BI5311" s="268"/>
      <c r="BJ5311" s="268"/>
      <c r="BK5311" s="268"/>
      <c r="BL5311" s="268"/>
      <c r="BM5311" s="268"/>
      <c r="BN5311" s="268"/>
      <c r="BO5311" s="272"/>
      <c r="BP5311" s="272"/>
      <c r="BQ5311" s="272"/>
      <c r="BR5311" s="268"/>
      <c r="BS5311" s="268"/>
      <c r="BT5311" s="268"/>
    </row>
    <row r="5312" spans="1:75" s="69" customFormat="1" ht="33.75" hidden="1" x14ac:dyDescent="0.5">
      <c r="A5312" s="273"/>
      <c r="B5312" s="695" t="s">
        <v>9</v>
      </c>
      <c r="C5312" s="695"/>
      <c r="D5312" s="695"/>
      <c r="E5312" s="695"/>
      <c r="F5312" s="695"/>
      <c r="G5312" s="695"/>
      <c r="H5312" s="695"/>
      <c r="I5312" s="695"/>
      <c r="J5312" s="695"/>
      <c r="K5312" s="695"/>
      <c r="L5312" s="695"/>
      <c r="M5312" s="695"/>
      <c r="N5312" s="695"/>
      <c r="O5312" s="695"/>
      <c r="P5312" s="695"/>
      <c r="Q5312" s="695"/>
      <c r="R5312" s="695"/>
      <c r="S5312" s="695"/>
      <c r="T5312" s="695"/>
      <c r="U5312" s="695"/>
      <c r="V5312" s="695"/>
      <c r="W5312" s="695"/>
      <c r="X5312" s="695"/>
      <c r="Y5312" s="695"/>
      <c r="Z5312" s="695"/>
      <c r="AA5312" s="695"/>
      <c r="AB5312" s="695"/>
      <c r="AC5312" s="695"/>
      <c r="AD5312" s="695"/>
      <c r="AE5312" s="695"/>
      <c r="AF5312" s="695"/>
      <c r="AG5312" s="695"/>
      <c r="AH5312" s="695"/>
      <c r="AI5312" s="695"/>
      <c r="AJ5312" s="695"/>
      <c r="AK5312" s="695"/>
      <c r="AL5312" s="695"/>
      <c r="AM5312" s="695"/>
      <c r="AN5312" s="695"/>
      <c r="AO5312" s="695"/>
      <c r="AP5312" s="695"/>
      <c r="AQ5312" s="695"/>
      <c r="AR5312" s="695"/>
      <c r="AS5312" s="695"/>
      <c r="AT5312" s="695"/>
      <c r="AU5312" s="695"/>
      <c r="AV5312" s="695"/>
      <c r="AW5312" s="695"/>
      <c r="AX5312" s="695"/>
      <c r="AY5312" s="695"/>
      <c r="AZ5312" s="695"/>
      <c r="BA5312" s="695"/>
      <c r="BB5312" s="695"/>
      <c r="BC5312" s="695"/>
      <c r="BD5312" s="695"/>
      <c r="BE5312" s="695"/>
      <c r="BF5312" s="695"/>
      <c r="BG5312" s="695"/>
      <c r="BH5312" s="695"/>
      <c r="BI5312" s="695"/>
      <c r="BJ5312" s="695"/>
      <c r="BK5312" s="695"/>
      <c r="BL5312" s="695"/>
      <c r="BM5312" s="695"/>
      <c r="BN5312" s="695"/>
      <c r="BO5312" s="175"/>
      <c r="BP5312" s="175"/>
      <c r="BQ5312" s="175"/>
      <c r="BR5312" s="68"/>
      <c r="BS5312" s="68"/>
      <c r="BT5312" s="273"/>
    </row>
    <row r="5313" spans="1:72" ht="10.9" hidden="1" customHeight="1" x14ac:dyDescent="0.45">
      <c r="A5313" s="268"/>
      <c r="B5313" s="227"/>
      <c r="C5313" s="177"/>
      <c r="D5313" s="177"/>
      <c r="E5313" s="177"/>
      <c r="F5313" s="178"/>
      <c r="G5313" s="178"/>
      <c r="H5313" s="177"/>
      <c r="I5313" s="177"/>
      <c r="J5313" s="177"/>
      <c r="K5313" s="177"/>
      <c r="L5313" s="177"/>
      <c r="M5313" s="177"/>
      <c r="N5313" s="177"/>
      <c r="O5313" s="177"/>
      <c r="P5313" s="177"/>
      <c r="Q5313" s="177"/>
      <c r="R5313" s="177"/>
      <c r="S5313" s="177"/>
      <c r="T5313" s="177"/>
      <c r="U5313" s="177"/>
      <c r="V5313" s="177"/>
      <c r="W5313" s="177"/>
      <c r="X5313" s="177"/>
      <c r="Y5313" s="177"/>
      <c r="Z5313" s="177"/>
      <c r="AA5313" s="177"/>
      <c r="AB5313" s="177"/>
      <c r="AC5313" s="177"/>
      <c r="AD5313" s="177"/>
      <c r="AE5313" s="177"/>
      <c r="AF5313" s="179"/>
      <c r="AG5313" s="179"/>
      <c r="AH5313" s="177"/>
      <c r="AI5313" s="177"/>
      <c r="AJ5313" s="177"/>
      <c r="AK5313" s="177"/>
      <c r="AL5313" s="177"/>
      <c r="AM5313" s="177"/>
      <c r="AN5313" s="177"/>
      <c r="AO5313" s="177"/>
      <c r="AP5313" s="177"/>
      <c r="AQ5313" s="177"/>
      <c r="AR5313" s="177"/>
      <c r="AS5313" s="177"/>
      <c r="AT5313" s="177"/>
      <c r="AU5313" s="177"/>
      <c r="AV5313" s="177"/>
      <c r="AW5313" s="177"/>
      <c r="AX5313" s="177"/>
      <c r="AY5313" s="177"/>
      <c r="AZ5313" s="177"/>
      <c r="BA5313" s="177"/>
      <c r="BB5313" s="177"/>
      <c r="BC5313" s="177"/>
      <c r="BD5313" s="177"/>
      <c r="BE5313" s="177"/>
      <c r="BF5313" s="177"/>
      <c r="BG5313" s="177"/>
      <c r="BH5313" s="177"/>
      <c r="BI5313" s="177"/>
      <c r="BJ5313" s="177"/>
      <c r="BK5313" s="177"/>
      <c r="BL5313" s="177"/>
      <c r="BM5313" s="177"/>
      <c r="BN5313" s="259"/>
      <c r="BO5313" s="245"/>
      <c r="BP5313" s="259"/>
      <c r="BQ5313" s="259"/>
      <c r="BR5313" s="65"/>
      <c r="BS5313" s="65"/>
      <c r="BT5313" s="268"/>
    </row>
    <row r="5314" spans="1:72" s="70" customFormat="1" ht="36.75" hidden="1" customHeight="1" x14ac:dyDescent="0.45">
      <c r="A5314" s="274"/>
      <c r="B5314" s="227"/>
      <c r="C5314" s="176"/>
      <c r="D5314" s="226" t="s">
        <v>10</v>
      </c>
      <c r="E5314" s="713" t="str">
        <f>IF(ROSTER!D$3="","",ROSTER!D$3)</f>
        <v/>
      </c>
      <c r="F5314" s="713"/>
      <c r="G5314" s="713"/>
      <c r="H5314" s="713"/>
      <c r="I5314" s="713"/>
      <c r="J5314" s="713"/>
      <c r="K5314" s="713"/>
      <c r="L5314" s="713"/>
      <c r="M5314" s="713"/>
      <c r="N5314" s="713"/>
      <c r="O5314" s="713"/>
      <c r="P5314" s="713"/>
      <c r="Q5314" s="713"/>
      <c r="R5314" s="713"/>
      <c r="S5314" s="713"/>
      <c r="T5314" s="713"/>
      <c r="U5314" s="713"/>
      <c r="V5314" s="713"/>
      <c r="W5314" s="713"/>
      <c r="X5314" s="713"/>
      <c r="Y5314" s="713"/>
      <c r="Z5314" s="713"/>
      <c r="AA5314" s="713"/>
      <c r="AB5314" s="713"/>
      <c r="AC5314" s="713"/>
      <c r="AD5314" s="180"/>
      <c r="AE5314" s="719" t="s">
        <v>11</v>
      </c>
      <c r="AF5314" s="719"/>
      <c r="AG5314" s="719"/>
      <c r="AH5314" s="719"/>
      <c r="AI5314" s="719"/>
      <c r="AJ5314" s="719"/>
      <c r="AK5314" s="719"/>
      <c r="AL5314" s="717"/>
      <c r="AM5314" s="717"/>
      <c r="AN5314" s="717"/>
      <c r="AO5314" s="717"/>
      <c r="AP5314" s="717"/>
      <c r="AQ5314" s="717"/>
      <c r="AR5314" s="717"/>
      <c r="AS5314" s="717"/>
      <c r="AT5314" s="717"/>
      <c r="AU5314" s="717"/>
      <c r="AV5314" s="717"/>
      <c r="AW5314" s="717"/>
      <c r="AX5314" s="717"/>
      <c r="AY5314" s="717"/>
      <c r="AZ5314" s="717"/>
      <c r="BA5314" s="717"/>
      <c r="BB5314" s="717"/>
      <c r="BC5314" s="717"/>
      <c r="BD5314" s="717"/>
      <c r="BE5314" s="717"/>
      <c r="BF5314" s="717"/>
      <c r="BG5314" s="717"/>
      <c r="BH5314" s="717"/>
      <c r="BI5314" s="717"/>
      <c r="BJ5314" s="717"/>
      <c r="BK5314" s="717"/>
      <c r="BL5314" s="717"/>
      <c r="BM5314" s="717"/>
      <c r="BN5314" s="259"/>
      <c r="BO5314" s="246" t="s">
        <v>130</v>
      </c>
      <c r="BP5314" s="259"/>
      <c r="BQ5314" s="259"/>
      <c r="BR5314" s="66"/>
      <c r="BS5314" s="66"/>
      <c r="BT5314" s="274"/>
    </row>
    <row r="5315" spans="1:72" ht="8.85" hidden="1" customHeight="1" x14ac:dyDescent="0.45">
      <c r="A5315" s="275"/>
      <c r="B5315" s="227"/>
      <c r="C5315" s="179" t="s">
        <v>38</v>
      </c>
      <c r="D5315" s="179"/>
      <c r="E5315" s="179"/>
      <c r="F5315" s="181"/>
      <c r="G5315" s="181"/>
      <c r="H5315" s="179"/>
      <c r="I5315" s="179"/>
      <c r="J5315" s="182"/>
      <c r="K5315" s="182"/>
      <c r="L5315" s="182"/>
      <c r="M5315" s="182"/>
      <c r="N5315" s="182"/>
      <c r="O5315" s="182"/>
      <c r="P5315" s="182"/>
      <c r="Q5315" s="182"/>
      <c r="R5315" s="182"/>
      <c r="S5315" s="182"/>
      <c r="T5315" s="182"/>
      <c r="U5315" s="182"/>
      <c r="V5315" s="182"/>
      <c r="W5315" s="182"/>
      <c r="X5315" s="182"/>
      <c r="Y5315" s="182"/>
      <c r="Z5315" s="182"/>
      <c r="AA5315" s="182"/>
      <c r="AB5315" s="182"/>
      <c r="AC5315" s="182"/>
      <c r="AD5315" s="182"/>
      <c r="AE5315" s="182"/>
      <c r="AF5315" s="182"/>
      <c r="AG5315" s="179"/>
      <c r="AH5315" s="183"/>
      <c r="AI5315" s="184"/>
      <c r="AJ5315" s="184"/>
      <c r="AK5315" s="184"/>
      <c r="AL5315" s="184"/>
      <c r="AM5315" s="184"/>
      <c r="AN5315" s="184"/>
      <c r="AO5315" s="185"/>
      <c r="AP5315" s="186"/>
      <c r="AQ5315" s="186"/>
      <c r="AR5315" s="186"/>
      <c r="AS5315" s="186"/>
      <c r="AT5315" s="186"/>
      <c r="AU5315" s="186"/>
      <c r="AV5315" s="186"/>
      <c r="AW5315" s="186"/>
      <c r="AX5315" s="186"/>
      <c r="AY5315" s="186"/>
      <c r="AZ5315" s="186"/>
      <c r="BA5315" s="186"/>
      <c r="BB5315" s="186"/>
      <c r="BC5315" s="186"/>
      <c r="BD5315" s="186"/>
      <c r="BE5315" s="186"/>
      <c r="BF5315" s="186"/>
      <c r="BG5315" s="186"/>
      <c r="BH5315" s="186"/>
      <c r="BI5315" s="186"/>
      <c r="BJ5315" s="186"/>
      <c r="BK5315" s="186"/>
      <c r="BL5315" s="186"/>
      <c r="BM5315" s="186"/>
      <c r="BN5315" s="186"/>
      <c r="BO5315" s="187"/>
      <c r="BP5315" s="187"/>
      <c r="BQ5315" s="187"/>
      <c r="BR5315" s="71"/>
      <c r="BS5315" s="71"/>
      <c r="BT5315" s="275"/>
    </row>
    <row r="5316" spans="1:72" s="70" customFormat="1" ht="40.5" hidden="1" x14ac:dyDescent="0.45">
      <c r="A5316" s="274"/>
      <c r="B5316" s="227"/>
      <c r="C5316" s="692" t="s">
        <v>37</v>
      </c>
      <c r="D5316" s="692"/>
      <c r="E5316" s="717"/>
      <c r="F5316" s="717"/>
      <c r="G5316" s="717"/>
      <c r="H5316" s="717"/>
      <c r="I5316" s="717"/>
      <c r="J5316" s="717"/>
      <c r="K5316" s="717"/>
      <c r="L5316" s="717"/>
      <c r="M5316" s="717"/>
      <c r="N5316" s="717"/>
      <c r="O5316" s="717"/>
      <c r="P5316" s="717"/>
      <c r="Q5316" s="717"/>
      <c r="R5316" s="717"/>
      <c r="S5316" s="717"/>
      <c r="T5316" s="717"/>
      <c r="U5316" s="717"/>
      <c r="V5316" s="717"/>
      <c r="W5316" s="717"/>
      <c r="X5316" s="717"/>
      <c r="Y5316" s="717"/>
      <c r="Z5316" s="717"/>
      <c r="AA5316" s="717"/>
      <c r="AB5316" s="717"/>
      <c r="AC5316" s="717"/>
      <c r="AD5316" s="180"/>
      <c r="AE5316" s="718" t="s">
        <v>21</v>
      </c>
      <c r="AF5316" s="718"/>
      <c r="AG5316" s="718"/>
      <c r="AH5316" s="718"/>
      <c r="AI5316" s="717"/>
      <c r="AJ5316" s="717"/>
      <c r="AK5316" s="717"/>
      <c r="AL5316" s="717"/>
      <c r="AM5316" s="717"/>
      <c r="AN5316" s="717"/>
      <c r="AO5316" s="717"/>
      <c r="AP5316" s="717"/>
      <c r="AQ5316" s="717"/>
      <c r="AR5316" s="717"/>
      <c r="AS5316" s="717"/>
      <c r="AT5316" s="717"/>
      <c r="AU5316" s="717"/>
      <c r="AV5316" s="717"/>
      <c r="AW5316" s="717"/>
      <c r="AX5316" s="717"/>
      <c r="AY5316" s="717"/>
      <c r="AZ5316" s="717"/>
      <c r="BA5316" s="716" t="s">
        <v>12</v>
      </c>
      <c r="BB5316" s="716"/>
      <c r="BC5316" s="716"/>
      <c r="BD5316" s="708"/>
      <c r="BE5316" s="708"/>
      <c r="BF5316" s="708"/>
      <c r="BG5316" s="708"/>
      <c r="BH5316" s="708"/>
      <c r="BI5316" s="708"/>
      <c r="BJ5316" s="708"/>
      <c r="BK5316" s="708"/>
      <c r="BL5316" s="708"/>
      <c r="BM5316" s="708"/>
      <c r="BN5316" s="188"/>
      <c r="BO5316" s="334"/>
      <c r="BP5316" s="189"/>
      <c r="BQ5316" s="189"/>
      <c r="BR5316" s="72">
        <f>IF(BD5316=0,0,1)</f>
        <v>0</v>
      </c>
      <c r="BS5316" s="73">
        <f>IF((BE5366+BI5366)&gt;(AO5366+AS5366),1,0)</f>
        <v>0</v>
      </c>
      <c r="BT5316" s="276"/>
    </row>
    <row r="5317" spans="1:72" ht="9.6" hidden="1" customHeight="1" x14ac:dyDescent="0.45">
      <c r="A5317" s="268"/>
      <c r="B5317" s="227"/>
      <c r="C5317" s="177"/>
      <c r="D5317" s="177"/>
      <c r="E5317" s="177"/>
      <c r="F5317" s="178"/>
      <c r="G5317" s="178"/>
      <c r="H5317" s="177"/>
      <c r="I5317" s="177"/>
      <c r="J5317" s="177"/>
      <c r="K5317" s="177"/>
      <c r="L5317" s="177"/>
      <c r="M5317" s="177"/>
      <c r="N5317" s="177"/>
      <c r="O5317" s="177"/>
      <c r="P5317" s="177"/>
      <c r="Q5317" s="177"/>
      <c r="R5317" s="177"/>
      <c r="S5317" s="177"/>
      <c r="T5317" s="177"/>
      <c r="U5317" s="177"/>
      <c r="V5317" s="177"/>
      <c r="W5317" s="177"/>
      <c r="X5317" s="177"/>
      <c r="Y5317" s="177"/>
      <c r="Z5317" s="177"/>
      <c r="AA5317" s="177"/>
      <c r="AB5317" s="177"/>
      <c r="AC5317" s="177"/>
      <c r="AD5317" s="177"/>
      <c r="AE5317" s="177"/>
      <c r="AF5317" s="179"/>
      <c r="AG5317" s="179"/>
      <c r="AH5317" s="177"/>
      <c r="AI5317" s="177"/>
      <c r="AJ5317" s="177"/>
      <c r="AK5317" s="177"/>
      <c r="AL5317" s="177"/>
      <c r="AM5317" s="177"/>
      <c r="AN5317" s="177"/>
      <c r="AO5317" s="177"/>
      <c r="AP5317" s="177"/>
      <c r="AQ5317" s="177"/>
      <c r="AR5317" s="177"/>
      <c r="AS5317" s="177"/>
      <c r="AT5317" s="177"/>
      <c r="AU5317" s="177"/>
      <c r="AV5317" s="177"/>
      <c r="AW5317" s="177"/>
      <c r="AX5317" s="177"/>
      <c r="AY5317" s="177"/>
      <c r="AZ5317" s="177"/>
      <c r="BA5317" s="177"/>
      <c r="BB5317" s="177"/>
      <c r="BC5317" s="177"/>
      <c r="BD5317" s="177"/>
      <c r="BE5317" s="177"/>
      <c r="BF5317" s="177"/>
      <c r="BG5317" s="177"/>
      <c r="BH5317" s="177"/>
      <c r="BI5317" s="177"/>
      <c r="BJ5317" s="177"/>
      <c r="BK5317" s="177"/>
      <c r="BL5317" s="177"/>
      <c r="BM5317" s="177"/>
      <c r="BN5317" s="177"/>
      <c r="BO5317" s="190"/>
      <c r="BP5317" s="190"/>
      <c r="BQ5317" s="190"/>
      <c r="BR5317" s="65"/>
      <c r="BS5317" s="65"/>
      <c r="BT5317" s="268"/>
    </row>
    <row r="5318" spans="1:72" ht="8.85" hidden="1" customHeight="1" thickBot="1" x14ac:dyDescent="0.5">
      <c r="A5318" s="268"/>
      <c r="B5318" s="228"/>
      <c r="C5318" s="191"/>
      <c r="D5318" s="191"/>
      <c r="E5318" s="191"/>
      <c r="F5318" s="192"/>
      <c r="G5318" s="192"/>
      <c r="H5318" s="191"/>
      <c r="I5318" s="191"/>
      <c r="J5318" s="191"/>
      <c r="K5318" s="191"/>
      <c r="L5318" s="191"/>
      <c r="M5318" s="191"/>
      <c r="N5318" s="191"/>
      <c r="O5318" s="191"/>
      <c r="P5318" s="191"/>
      <c r="Q5318" s="191"/>
      <c r="R5318" s="191"/>
      <c r="S5318" s="191"/>
      <c r="T5318" s="191"/>
      <c r="U5318" s="191"/>
      <c r="V5318" s="191"/>
      <c r="W5318" s="191"/>
      <c r="X5318" s="191"/>
      <c r="Y5318" s="191"/>
      <c r="Z5318" s="191"/>
      <c r="AA5318" s="191"/>
      <c r="AB5318" s="191"/>
      <c r="AC5318" s="191"/>
      <c r="AD5318" s="191"/>
      <c r="AE5318" s="191"/>
      <c r="AF5318" s="193"/>
      <c r="AG5318" s="193"/>
      <c r="AH5318" s="191"/>
      <c r="AI5318" s="191"/>
      <c r="AJ5318" s="191"/>
      <c r="AK5318" s="191"/>
      <c r="AL5318" s="191"/>
      <c r="AM5318" s="191"/>
      <c r="AN5318" s="191"/>
      <c r="AO5318" s="191"/>
      <c r="AP5318" s="191"/>
      <c r="AQ5318" s="191"/>
      <c r="AR5318" s="191"/>
      <c r="AS5318" s="191"/>
      <c r="AT5318" s="191"/>
      <c r="AU5318" s="191"/>
      <c r="AV5318" s="191"/>
      <c r="AW5318" s="191"/>
      <c r="AX5318" s="191"/>
      <c r="AY5318" s="191"/>
      <c r="AZ5318" s="191"/>
      <c r="BA5318" s="191"/>
      <c r="BB5318" s="191"/>
      <c r="BC5318" s="191"/>
      <c r="BD5318" s="191"/>
      <c r="BE5318" s="191"/>
      <c r="BF5318" s="191"/>
      <c r="BG5318" s="191"/>
      <c r="BH5318" s="191"/>
      <c r="BI5318" s="191"/>
      <c r="BJ5318" s="191"/>
      <c r="BK5318" s="191"/>
      <c r="BL5318" s="191"/>
      <c r="BM5318" s="191"/>
      <c r="BN5318" s="191"/>
      <c r="BO5318" s="194"/>
      <c r="BP5318" s="194"/>
      <c r="BQ5318" s="194"/>
      <c r="BR5318" s="65"/>
      <c r="BS5318" s="65"/>
      <c r="BT5318" s="268"/>
    </row>
    <row r="5319" spans="1:72" s="70" customFormat="1" ht="40.5" hidden="1" customHeight="1" thickTop="1" x14ac:dyDescent="0.4">
      <c r="A5319" s="276"/>
      <c r="B5319" s="684" t="s">
        <v>0</v>
      </c>
      <c r="C5319" s="686" t="s">
        <v>1</v>
      </c>
      <c r="D5319" s="687"/>
      <c r="E5319" s="282" t="s">
        <v>28</v>
      </c>
      <c r="F5319" s="665" t="s">
        <v>93</v>
      </c>
      <c r="G5319" s="665" t="s">
        <v>94</v>
      </c>
      <c r="H5319" s="722" t="s">
        <v>40</v>
      </c>
      <c r="I5319" s="723"/>
      <c r="J5319" s="595" t="s">
        <v>7</v>
      </c>
      <c r="K5319" s="595"/>
      <c r="L5319" s="595"/>
      <c r="M5319" s="595"/>
      <c r="N5319" s="595"/>
      <c r="O5319" s="595"/>
      <c r="P5319" s="595" t="s">
        <v>2</v>
      </c>
      <c r="Q5319" s="595"/>
      <c r="R5319" s="595"/>
      <c r="S5319" s="595"/>
      <c r="T5319" s="595"/>
      <c r="U5319" s="595"/>
      <c r="V5319" s="659" t="s">
        <v>34</v>
      </c>
      <c r="W5319" s="660"/>
      <c r="X5319" s="659" t="s">
        <v>35</v>
      </c>
      <c r="Y5319" s="660"/>
      <c r="Z5319" s="659" t="s">
        <v>43</v>
      </c>
      <c r="AA5319" s="660"/>
      <c r="AB5319" s="595" t="s">
        <v>6</v>
      </c>
      <c r="AC5319" s="595"/>
      <c r="AD5319" s="595"/>
      <c r="AE5319" s="595"/>
      <c r="AF5319" s="595"/>
      <c r="AG5319" s="595"/>
      <c r="AH5319" s="595" t="s">
        <v>63</v>
      </c>
      <c r="AI5319" s="595"/>
      <c r="AJ5319" s="595"/>
      <c r="AK5319" s="595"/>
      <c r="AL5319" s="595"/>
      <c r="AM5319" s="595"/>
      <c r="AN5319" s="595" t="s">
        <v>64</v>
      </c>
      <c r="AO5319" s="595"/>
      <c r="AP5319" s="595"/>
      <c r="AQ5319" s="595"/>
      <c r="AR5319" s="595"/>
      <c r="AS5319" s="595"/>
      <c r="AT5319" s="595" t="s">
        <v>65</v>
      </c>
      <c r="AU5319" s="595"/>
      <c r="AV5319" s="595"/>
      <c r="AW5319" s="595"/>
      <c r="AX5319" s="595"/>
      <c r="AY5319" s="596"/>
      <c r="AZ5319" s="595" t="s">
        <v>4</v>
      </c>
      <c r="BA5319" s="595"/>
      <c r="BB5319" s="595"/>
      <c r="BC5319" s="595"/>
      <c r="BD5319" s="595"/>
      <c r="BE5319" s="597"/>
      <c r="BF5319" s="595" t="s">
        <v>66</v>
      </c>
      <c r="BG5319" s="595"/>
      <c r="BH5319" s="595"/>
      <c r="BI5319" s="595"/>
      <c r="BJ5319" s="595"/>
      <c r="BK5319" s="596"/>
      <c r="BL5319" s="651" t="s">
        <v>25</v>
      </c>
      <c r="BM5319" s="652"/>
      <c r="BN5319" s="653"/>
      <c r="BO5319" s="598" t="s">
        <v>100</v>
      </c>
      <c r="BP5319" s="598" t="s">
        <v>81</v>
      </c>
      <c r="BQ5319" s="598" t="s">
        <v>82</v>
      </c>
      <c r="BR5319" s="74"/>
      <c r="BS5319" s="74"/>
      <c r="BT5319" s="276"/>
    </row>
    <row r="5320" spans="1:72" s="70" customFormat="1" ht="41.25" hidden="1" customHeight="1" x14ac:dyDescent="0.4">
      <c r="A5320" s="276"/>
      <c r="B5320" s="685"/>
      <c r="C5320" s="688"/>
      <c r="D5320" s="689"/>
      <c r="E5320" s="221" t="s">
        <v>95</v>
      </c>
      <c r="F5320" s="666"/>
      <c r="G5320" s="666"/>
      <c r="H5320" s="724"/>
      <c r="I5320" s="725"/>
      <c r="J5320" s="645" t="s">
        <v>17</v>
      </c>
      <c r="K5320" s="646"/>
      <c r="L5320" s="641" t="s">
        <v>18</v>
      </c>
      <c r="M5320" s="642"/>
      <c r="N5320" s="657" t="s">
        <v>19</v>
      </c>
      <c r="O5320" s="658" t="s">
        <v>8</v>
      </c>
      <c r="P5320" s="645" t="s">
        <v>26</v>
      </c>
      <c r="Q5320" s="646"/>
      <c r="R5320" s="641" t="s">
        <v>24</v>
      </c>
      <c r="S5320" s="642"/>
      <c r="T5320" s="657" t="s">
        <v>19</v>
      </c>
      <c r="U5320" s="658"/>
      <c r="V5320" s="661"/>
      <c r="W5320" s="662"/>
      <c r="X5320" s="661"/>
      <c r="Y5320" s="662"/>
      <c r="Z5320" s="661"/>
      <c r="AA5320" s="662"/>
      <c r="AB5320" s="645" t="s">
        <v>47</v>
      </c>
      <c r="AC5320" s="646"/>
      <c r="AD5320" s="641" t="s">
        <v>23</v>
      </c>
      <c r="AE5320" s="642" t="s">
        <v>3</v>
      </c>
      <c r="AF5320" s="643" t="s">
        <v>5</v>
      </c>
      <c r="AG5320" s="644"/>
      <c r="AH5320" s="645" t="s">
        <v>47</v>
      </c>
      <c r="AI5320" s="646"/>
      <c r="AJ5320" s="641" t="s">
        <v>23</v>
      </c>
      <c r="AK5320" s="642" t="s">
        <v>3</v>
      </c>
      <c r="AL5320" s="643" t="s">
        <v>5</v>
      </c>
      <c r="AM5320" s="644"/>
      <c r="AN5320" s="645" t="s">
        <v>47</v>
      </c>
      <c r="AO5320" s="646"/>
      <c r="AP5320" s="641" t="s">
        <v>23</v>
      </c>
      <c r="AQ5320" s="642" t="s">
        <v>3</v>
      </c>
      <c r="AR5320" s="643" t="s">
        <v>5</v>
      </c>
      <c r="AS5320" s="644"/>
      <c r="AT5320" s="645" t="s">
        <v>47</v>
      </c>
      <c r="AU5320" s="646"/>
      <c r="AV5320" s="641" t="s">
        <v>23</v>
      </c>
      <c r="AW5320" s="642" t="s">
        <v>3</v>
      </c>
      <c r="AX5320" s="643" t="s">
        <v>5</v>
      </c>
      <c r="AY5320" s="644"/>
      <c r="AZ5320" s="645" t="s">
        <v>47</v>
      </c>
      <c r="BA5320" s="646"/>
      <c r="BB5320" s="641" t="s">
        <v>23</v>
      </c>
      <c r="BC5320" s="642" t="s">
        <v>3</v>
      </c>
      <c r="BD5320" s="643" t="s">
        <v>5</v>
      </c>
      <c r="BE5320" s="644"/>
      <c r="BF5320" s="645" t="s">
        <v>47</v>
      </c>
      <c r="BG5320" s="646"/>
      <c r="BH5320" s="641" t="s">
        <v>23</v>
      </c>
      <c r="BI5320" s="642" t="s">
        <v>3</v>
      </c>
      <c r="BJ5320" s="643" t="s">
        <v>5</v>
      </c>
      <c r="BK5320" s="644"/>
      <c r="BL5320" s="654"/>
      <c r="BM5320" s="655"/>
      <c r="BN5320" s="656"/>
      <c r="BO5320" s="599"/>
      <c r="BP5320" s="599"/>
      <c r="BQ5320" s="599"/>
      <c r="BR5320" s="74"/>
      <c r="BS5320" s="74"/>
      <c r="BT5320" s="276"/>
    </row>
    <row r="5321" spans="1:72" ht="23.85" hidden="1" customHeight="1" x14ac:dyDescent="0.35">
      <c r="A5321" s="277"/>
      <c r="B5321" s="678" t="str">
        <f>IF(ROSTER!B$8="","",ROSTER!B$8)</f>
        <v/>
      </c>
      <c r="C5321" s="669" t="str">
        <f>IF(ROSTER!C$8="","",ROSTER!C$8)</f>
        <v/>
      </c>
      <c r="D5321" s="670"/>
      <c r="E5321" s="667"/>
      <c r="F5321" s="680">
        <f>IF(E5321="y",1,IF(E5321="S",1,0))</f>
        <v>0</v>
      </c>
      <c r="G5321" s="663">
        <f>IF(E5321="S",1,0)</f>
        <v>0</v>
      </c>
      <c r="H5321" s="583"/>
      <c r="I5321" s="584"/>
      <c r="J5321" s="569"/>
      <c r="K5321" s="570"/>
      <c r="L5321" s="573"/>
      <c r="M5321" s="574"/>
      <c r="N5321" s="579">
        <f>L5321+J5321</f>
        <v>0</v>
      </c>
      <c r="O5321" s="580"/>
      <c r="P5321" s="569"/>
      <c r="Q5321" s="570"/>
      <c r="R5321" s="573"/>
      <c r="S5321" s="574"/>
      <c r="T5321" s="579">
        <f>R5321-P5321</f>
        <v>0</v>
      </c>
      <c r="U5321" s="580"/>
      <c r="V5321" s="583"/>
      <c r="W5321" s="584"/>
      <c r="X5321" s="569"/>
      <c r="Y5321" s="584"/>
      <c r="Z5321" s="569"/>
      <c r="AA5321" s="584"/>
      <c r="AB5321" s="569"/>
      <c r="AC5321" s="570"/>
      <c r="AD5321" s="573"/>
      <c r="AE5321" s="574"/>
      <c r="AF5321" s="557">
        <f>IF(AB5321=0,0,(AD5321/AB5321)*100)</f>
        <v>0</v>
      </c>
      <c r="AG5321" s="558"/>
      <c r="AH5321" s="569"/>
      <c r="AI5321" s="570"/>
      <c r="AJ5321" s="573"/>
      <c r="AK5321" s="574"/>
      <c r="AL5321" s="557">
        <f>IF(AH5321=0,0,(AJ5321/AH5321)*100)</f>
        <v>0</v>
      </c>
      <c r="AM5321" s="558"/>
      <c r="AN5321" s="569"/>
      <c r="AO5321" s="570"/>
      <c r="AP5321" s="573"/>
      <c r="AQ5321" s="574"/>
      <c r="AR5321" s="557">
        <f>IF(AN5321=0,0,(AP5321/AN5321)*100)</f>
        <v>0</v>
      </c>
      <c r="AS5321" s="558"/>
      <c r="AT5321" s="561">
        <f>AB5321+AH5321+AN5321</f>
        <v>0</v>
      </c>
      <c r="AU5321" s="562"/>
      <c r="AV5321" s="565">
        <f>AD5321+AJ5321+AP5321</f>
        <v>0</v>
      </c>
      <c r="AW5321" s="566"/>
      <c r="AX5321" s="557">
        <f>IF(AT5321=0,0,(AV5321/AT5321)*100)</f>
        <v>0</v>
      </c>
      <c r="AY5321" s="558"/>
      <c r="AZ5321" s="569"/>
      <c r="BA5321" s="570"/>
      <c r="BB5321" s="573"/>
      <c r="BC5321" s="574"/>
      <c r="BD5321" s="557">
        <f>IF(AZ5321=0,0,(BB5321/AZ5321)*100)</f>
        <v>0</v>
      </c>
      <c r="BE5321" s="558"/>
      <c r="BF5321" s="561">
        <f>AT5321+AZ5321</f>
        <v>0</v>
      </c>
      <c r="BG5321" s="562"/>
      <c r="BH5321" s="565">
        <f>AV5321+BB5321</f>
        <v>0</v>
      </c>
      <c r="BI5321" s="566"/>
      <c r="BJ5321" s="557">
        <f>IF(BF5321=0,0,(BH5321/BF5321)*100)</f>
        <v>0</v>
      </c>
      <c r="BK5321" s="558"/>
      <c r="BL5321" s="602">
        <f>(AD5321*2)+(AJ5321*2)+(AP5321*3)+BB5321</f>
        <v>0</v>
      </c>
      <c r="BM5321" s="603"/>
      <c r="BN5321" s="604"/>
      <c r="BO5321" s="587">
        <f>IF(BQ5321=0,0,50*BP5321/BQ5321)</f>
        <v>0</v>
      </c>
      <c r="BP5321" s="555">
        <f>(BL5321*BS$11)+(N5321*BS$12)+(X5321*BS$13)+(R5321*BS$14)+(V5321*BS$15)+(Z5321*BS$16)</f>
        <v>0</v>
      </c>
      <c r="BQ5321" s="555">
        <f>((AZ5321-BB5321)*BS$18)+((AT5321-AV5321)*BS$17)+(H5321*BS$19)+(P5321*BS$20)</f>
        <v>0</v>
      </c>
      <c r="BR5321" s="75" t="s">
        <v>70</v>
      </c>
      <c r="BS5321" s="76">
        <f>IF(BO5316="B",'VALUE POINTS'!L$10,IF('GAME STATS'!BO5316="C",'VALUE POINTS'!M$10,'VALUE POINTS'!K$10))</f>
        <v>1</v>
      </c>
      <c r="BT5321" s="280"/>
    </row>
    <row r="5322" spans="1:72" ht="23.85" hidden="1" customHeight="1" x14ac:dyDescent="0.35">
      <c r="A5322" s="277"/>
      <c r="B5322" s="679"/>
      <c r="C5322" s="690" t="str">
        <f>IF(ROSTER!D$8="","",ROSTER!D$8)</f>
        <v/>
      </c>
      <c r="D5322" s="691"/>
      <c r="E5322" s="668"/>
      <c r="F5322" s="681"/>
      <c r="G5322" s="664"/>
      <c r="H5322" s="585"/>
      <c r="I5322" s="586"/>
      <c r="J5322" s="571"/>
      <c r="K5322" s="572"/>
      <c r="L5322" s="575"/>
      <c r="M5322" s="576"/>
      <c r="N5322" s="581" t="s">
        <v>16</v>
      </c>
      <c r="O5322" s="582"/>
      <c r="P5322" s="571"/>
      <c r="Q5322" s="572"/>
      <c r="R5322" s="575"/>
      <c r="S5322" s="576"/>
      <c r="T5322" s="581" t="s">
        <v>16</v>
      </c>
      <c r="U5322" s="582"/>
      <c r="V5322" s="585"/>
      <c r="W5322" s="586"/>
      <c r="X5322" s="571"/>
      <c r="Y5322" s="586"/>
      <c r="Z5322" s="571"/>
      <c r="AA5322" s="586"/>
      <c r="AB5322" s="571"/>
      <c r="AC5322" s="572"/>
      <c r="AD5322" s="575"/>
      <c r="AE5322" s="576"/>
      <c r="AF5322" s="577"/>
      <c r="AG5322" s="578"/>
      <c r="AH5322" s="571"/>
      <c r="AI5322" s="572"/>
      <c r="AJ5322" s="575"/>
      <c r="AK5322" s="576"/>
      <c r="AL5322" s="577"/>
      <c r="AM5322" s="578"/>
      <c r="AN5322" s="571"/>
      <c r="AO5322" s="572"/>
      <c r="AP5322" s="575"/>
      <c r="AQ5322" s="576"/>
      <c r="AR5322" s="577"/>
      <c r="AS5322" s="578"/>
      <c r="AT5322" s="627"/>
      <c r="AU5322" s="628"/>
      <c r="AV5322" s="629"/>
      <c r="AW5322" s="630"/>
      <c r="AX5322" s="577"/>
      <c r="AY5322" s="578"/>
      <c r="AZ5322" s="571"/>
      <c r="BA5322" s="572"/>
      <c r="BB5322" s="575"/>
      <c r="BC5322" s="576"/>
      <c r="BD5322" s="577"/>
      <c r="BE5322" s="578"/>
      <c r="BF5322" s="627"/>
      <c r="BG5322" s="628"/>
      <c r="BH5322" s="629"/>
      <c r="BI5322" s="630"/>
      <c r="BJ5322" s="577"/>
      <c r="BK5322" s="578"/>
      <c r="BL5322" s="605"/>
      <c r="BM5322" s="606"/>
      <c r="BN5322" s="607"/>
      <c r="BO5322" s="588"/>
      <c r="BP5322" s="556"/>
      <c r="BQ5322" s="556"/>
      <c r="BR5322" s="75" t="s">
        <v>71</v>
      </c>
      <c r="BS5322" s="76">
        <f>IF(BO5316="B",'VALUE POINTS'!L$11,IF('GAME STATS'!BO5316="C",'VALUE POINTS'!M$11,'VALUE POINTS'!K$11))</f>
        <v>1</v>
      </c>
      <c r="BT5322" s="280"/>
    </row>
    <row r="5323" spans="1:72" ht="21.75" hidden="1" customHeight="1" x14ac:dyDescent="0.35">
      <c r="A5323" s="268"/>
      <c r="B5323" s="678" t="str">
        <f>IF(ROSTER!B$10="","",ROSTER!B$10)</f>
        <v/>
      </c>
      <c r="C5323" s="669" t="str">
        <f>IF(ROSTER!C$10="","",ROSTER!C$10)</f>
        <v/>
      </c>
      <c r="D5323" s="670"/>
      <c r="E5323" s="667"/>
      <c r="F5323" s="680">
        <f>IF(E5323="y",1,IF(E5323="S",1,0))</f>
        <v>0</v>
      </c>
      <c r="G5323" s="663">
        <f>IF(E5323="S",1,0)</f>
        <v>0</v>
      </c>
      <c r="H5323" s="583"/>
      <c r="I5323" s="584"/>
      <c r="J5323" s="569"/>
      <c r="K5323" s="570"/>
      <c r="L5323" s="573"/>
      <c r="M5323" s="574"/>
      <c r="N5323" s="579">
        <f>L5323+J5323</f>
        <v>0</v>
      </c>
      <c r="O5323" s="580"/>
      <c r="P5323" s="569"/>
      <c r="Q5323" s="570"/>
      <c r="R5323" s="573"/>
      <c r="S5323" s="574"/>
      <c r="T5323" s="579">
        <f>R5323-P5323</f>
        <v>0</v>
      </c>
      <c r="U5323" s="580"/>
      <c r="V5323" s="583"/>
      <c r="W5323" s="584"/>
      <c r="X5323" s="569"/>
      <c r="Y5323" s="584"/>
      <c r="Z5323" s="569"/>
      <c r="AA5323" s="584"/>
      <c r="AB5323" s="569"/>
      <c r="AC5323" s="570"/>
      <c r="AD5323" s="573"/>
      <c r="AE5323" s="574"/>
      <c r="AF5323" s="557">
        <f>IF(AB5323=0,0,(AD5323/AB5323)*100)</f>
        <v>0</v>
      </c>
      <c r="AG5323" s="558"/>
      <c r="AH5323" s="569"/>
      <c r="AI5323" s="570"/>
      <c r="AJ5323" s="573"/>
      <c r="AK5323" s="574"/>
      <c r="AL5323" s="557">
        <f>IF(AH5323=0,0,(AJ5323/AH5323)*100)</f>
        <v>0</v>
      </c>
      <c r="AM5323" s="558"/>
      <c r="AN5323" s="569"/>
      <c r="AO5323" s="570"/>
      <c r="AP5323" s="573"/>
      <c r="AQ5323" s="574"/>
      <c r="AR5323" s="557">
        <f>IF(AN5323=0,0,(AP5323/AN5323)*100)</f>
        <v>0</v>
      </c>
      <c r="AS5323" s="558"/>
      <c r="AT5323" s="561">
        <f>AB5323+AH5323+AN5323</f>
        <v>0</v>
      </c>
      <c r="AU5323" s="562"/>
      <c r="AV5323" s="565">
        <f>AD5323+AJ5323+AP5323</f>
        <v>0</v>
      </c>
      <c r="AW5323" s="566"/>
      <c r="AX5323" s="557">
        <f>IF(AT5323=0,0,(AV5323/AT5323)*100)</f>
        <v>0</v>
      </c>
      <c r="AY5323" s="558"/>
      <c r="AZ5323" s="569"/>
      <c r="BA5323" s="570"/>
      <c r="BB5323" s="573"/>
      <c r="BC5323" s="574"/>
      <c r="BD5323" s="557">
        <f>IF(AZ5323=0,0,(BB5323/AZ5323)*100)</f>
        <v>0</v>
      </c>
      <c r="BE5323" s="558"/>
      <c r="BF5323" s="561">
        <f>AT5323+AZ5323</f>
        <v>0</v>
      </c>
      <c r="BG5323" s="562"/>
      <c r="BH5323" s="565">
        <f>AV5323+BB5323</f>
        <v>0</v>
      </c>
      <c r="BI5323" s="566"/>
      <c r="BJ5323" s="557">
        <f>IF(BF5323=0,0,(BH5323/BF5323)*100)</f>
        <v>0</v>
      </c>
      <c r="BK5323" s="558"/>
      <c r="BL5323" s="602">
        <f>(AD5323*2)+(AJ5323*2)+(AP5323*3)+BB5323</f>
        <v>0</v>
      </c>
      <c r="BM5323" s="603"/>
      <c r="BN5323" s="604"/>
      <c r="BO5323" s="587">
        <f>IF(BQ5323=0,0,50*BP5323/BQ5323)</f>
        <v>0</v>
      </c>
      <c r="BP5323" s="555">
        <f>(BL5323*BS$11)+(N5323*BS$12)+(X5323*BS$13)+(R5323*BS$14)+(V5323*BS$15)+(Z5323*BS$16)</f>
        <v>0</v>
      </c>
      <c r="BQ5323" s="555">
        <f>((AZ5323-BB5323)*BS$18)+((AT5323-AV5323)*BS$17)+(H5323*BS$19)+(P5323*BS$20)</f>
        <v>0</v>
      </c>
      <c r="BR5323" s="75" t="s">
        <v>72</v>
      </c>
      <c r="BS5323" s="76">
        <f>IF(BO5316="B",'VALUE POINTS'!L$12,IF('GAME STATS'!BO5316="C",'VALUE POINTS'!M$12,'VALUE POINTS'!K$12))</f>
        <v>2</v>
      </c>
      <c r="BT5323" s="280"/>
    </row>
    <row r="5324" spans="1:72" ht="21.75" hidden="1" customHeight="1" x14ac:dyDescent="0.35">
      <c r="A5324" s="268"/>
      <c r="B5324" s="679"/>
      <c r="C5324" s="690" t="str">
        <f>IF(ROSTER!D$10="","",ROSTER!D$10)</f>
        <v/>
      </c>
      <c r="D5324" s="691"/>
      <c r="E5324" s="668"/>
      <c r="F5324" s="681"/>
      <c r="G5324" s="664"/>
      <c r="H5324" s="585"/>
      <c r="I5324" s="586"/>
      <c r="J5324" s="571"/>
      <c r="K5324" s="572"/>
      <c r="L5324" s="575"/>
      <c r="M5324" s="576"/>
      <c r="N5324" s="581" t="s">
        <v>16</v>
      </c>
      <c r="O5324" s="582"/>
      <c r="P5324" s="571"/>
      <c r="Q5324" s="572"/>
      <c r="R5324" s="575"/>
      <c r="S5324" s="576"/>
      <c r="T5324" s="581" t="s">
        <v>16</v>
      </c>
      <c r="U5324" s="582"/>
      <c r="V5324" s="585"/>
      <c r="W5324" s="586"/>
      <c r="X5324" s="571"/>
      <c r="Y5324" s="586"/>
      <c r="Z5324" s="571"/>
      <c r="AA5324" s="586"/>
      <c r="AB5324" s="571"/>
      <c r="AC5324" s="572"/>
      <c r="AD5324" s="575"/>
      <c r="AE5324" s="576"/>
      <c r="AF5324" s="577"/>
      <c r="AG5324" s="578"/>
      <c r="AH5324" s="571"/>
      <c r="AI5324" s="572"/>
      <c r="AJ5324" s="575"/>
      <c r="AK5324" s="576"/>
      <c r="AL5324" s="577"/>
      <c r="AM5324" s="578"/>
      <c r="AN5324" s="571"/>
      <c r="AO5324" s="572"/>
      <c r="AP5324" s="575"/>
      <c r="AQ5324" s="576"/>
      <c r="AR5324" s="577"/>
      <c r="AS5324" s="578"/>
      <c r="AT5324" s="627"/>
      <c r="AU5324" s="628"/>
      <c r="AV5324" s="629"/>
      <c r="AW5324" s="630"/>
      <c r="AX5324" s="577"/>
      <c r="AY5324" s="578"/>
      <c r="AZ5324" s="571"/>
      <c r="BA5324" s="572"/>
      <c r="BB5324" s="575"/>
      <c r="BC5324" s="576"/>
      <c r="BD5324" s="577"/>
      <c r="BE5324" s="578"/>
      <c r="BF5324" s="627"/>
      <c r="BG5324" s="628"/>
      <c r="BH5324" s="629"/>
      <c r="BI5324" s="630"/>
      <c r="BJ5324" s="577"/>
      <c r="BK5324" s="578"/>
      <c r="BL5324" s="605"/>
      <c r="BM5324" s="606"/>
      <c r="BN5324" s="607"/>
      <c r="BO5324" s="588"/>
      <c r="BP5324" s="556"/>
      <c r="BQ5324" s="556"/>
      <c r="BR5324" s="75" t="s">
        <v>73</v>
      </c>
      <c r="BS5324" s="76">
        <f>IF(BO5316="B",'VALUE POINTS'!L$13,IF('GAME STATS'!BO5316="C",'VALUE POINTS'!M$13,'VALUE POINTS'!K$13))</f>
        <v>2</v>
      </c>
      <c r="BT5324" s="280"/>
    </row>
    <row r="5325" spans="1:72" ht="21.75" hidden="1" customHeight="1" x14ac:dyDescent="0.35">
      <c r="A5325" s="268"/>
      <c r="B5325" s="678" t="str">
        <f>IF(ROSTER!B$12="","",ROSTER!B$12)</f>
        <v/>
      </c>
      <c r="C5325" s="669" t="str">
        <f>IF(ROSTER!C$12="","",ROSTER!C$12)</f>
        <v/>
      </c>
      <c r="D5325" s="670"/>
      <c r="E5325" s="667"/>
      <c r="F5325" s="680">
        <f>IF(E5325="y",1,IF(E5325="S",1,0))</f>
        <v>0</v>
      </c>
      <c r="G5325" s="663">
        <f>IF(E5325="S",1,0)</f>
        <v>0</v>
      </c>
      <c r="H5325" s="583"/>
      <c r="I5325" s="584"/>
      <c r="J5325" s="569"/>
      <c r="K5325" s="570"/>
      <c r="L5325" s="573"/>
      <c r="M5325" s="574"/>
      <c r="N5325" s="579">
        <f>L5325+J5325</f>
        <v>0</v>
      </c>
      <c r="O5325" s="580"/>
      <c r="P5325" s="569"/>
      <c r="Q5325" s="570"/>
      <c r="R5325" s="573"/>
      <c r="S5325" s="574"/>
      <c r="T5325" s="579">
        <f>R5325-P5325</f>
        <v>0</v>
      </c>
      <c r="U5325" s="580"/>
      <c r="V5325" s="583"/>
      <c r="W5325" s="584"/>
      <c r="X5325" s="569"/>
      <c r="Y5325" s="584"/>
      <c r="Z5325" s="569"/>
      <c r="AA5325" s="584"/>
      <c r="AB5325" s="569"/>
      <c r="AC5325" s="570"/>
      <c r="AD5325" s="573"/>
      <c r="AE5325" s="574"/>
      <c r="AF5325" s="557">
        <f>IF(AB5325=0,0,(AD5325/AB5325)*100)</f>
        <v>0</v>
      </c>
      <c r="AG5325" s="558"/>
      <c r="AH5325" s="569"/>
      <c r="AI5325" s="570"/>
      <c r="AJ5325" s="573"/>
      <c r="AK5325" s="574"/>
      <c r="AL5325" s="557">
        <f>IF(AH5325=0,0,(AJ5325/AH5325)*100)</f>
        <v>0</v>
      </c>
      <c r="AM5325" s="558"/>
      <c r="AN5325" s="569"/>
      <c r="AO5325" s="570"/>
      <c r="AP5325" s="573"/>
      <c r="AQ5325" s="574"/>
      <c r="AR5325" s="557">
        <f>IF(AN5325=0,0,(AP5325/AN5325)*100)</f>
        <v>0</v>
      </c>
      <c r="AS5325" s="558"/>
      <c r="AT5325" s="561">
        <f>AB5325+AH5325+AN5325</f>
        <v>0</v>
      </c>
      <c r="AU5325" s="562"/>
      <c r="AV5325" s="565">
        <f>AD5325+AJ5325+AP5325</f>
        <v>0</v>
      </c>
      <c r="AW5325" s="566"/>
      <c r="AX5325" s="557">
        <f>IF(AT5325=0,0,(AV5325/AT5325)*100)</f>
        <v>0</v>
      </c>
      <c r="AY5325" s="558"/>
      <c r="AZ5325" s="569"/>
      <c r="BA5325" s="570"/>
      <c r="BB5325" s="573"/>
      <c r="BC5325" s="574"/>
      <c r="BD5325" s="557">
        <f>IF(AZ5325=0,0,(BB5325/AZ5325)*100)</f>
        <v>0</v>
      </c>
      <c r="BE5325" s="558"/>
      <c r="BF5325" s="561">
        <f>AT5325+AZ5325</f>
        <v>0</v>
      </c>
      <c r="BG5325" s="562"/>
      <c r="BH5325" s="565">
        <f>AV5325+BB5325</f>
        <v>0</v>
      </c>
      <c r="BI5325" s="566"/>
      <c r="BJ5325" s="557">
        <f>IF(BF5325=0,0,(BH5325/BF5325)*100)</f>
        <v>0</v>
      </c>
      <c r="BK5325" s="558"/>
      <c r="BL5325" s="602">
        <f>(AD5325*2)+(AJ5325*2)+(AP5325*3)+BB5325</f>
        <v>0</v>
      </c>
      <c r="BM5325" s="603"/>
      <c r="BN5325" s="604"/>
      <c r="BO5325" s="587">
        <f t="shared" ref="BO5325" si="3570">IF(BQ5325=0,0,50*BP5325/BQ5325)</f>
        <v>0</v>
      </c>
      <c r="BP5325" s="555">
        <f>(BL5325*BS$11)+(N5325*BS$12)+(X5325*BS$13)+(R5325*BS$14)+(V5325*BS$15)+(Z5325*BS$16)</f>
        <v>0</v>
      </c>
      <c r="BQ5325" s="555">
        <f>((AZ5325-BB5325)*BS$18)+((AT5325-AV5325)*BS$17)+(H5325*BS$19)+(P5325*BS$20)</f>
        <v>0</v>
      </c>
      <c r="BR5325" s="75" t="s">
        <v>74</v>
      </c>
      <c r="BS5325" s="76">
        <f>IF(BO5316="B",'VALUE POINTS'!L$14,IF('GAME STATS'!BO5316="C",'VALUE POINTS'!M$14,'VALUE POINTS'!K$14))</f>
        <v>2</v>
      </c>
      <c r="BT5325" s="280"/>
    </row>
    <row r="5326" spans="1:72" ht="21.75" hidden="1" customHeight="1" x14ac:dyDescent="0.35">
      <c r="A5326" s="268"/>
      <c r="B5326" s="679"/>
      <c r="C5326" s="690" t="str">
        <f>IF(ROSTER!D$12="","",ROSTER!D$12)</f>
        <v/>
      </c>
      <c r="D5326" s="691"/>
      <c r="E5326" s="668"/>
      <c r="F5326" s="681"/>
      <c r="G5326" s="664"/>
      <c r="H5326" s="585"/>
      <c r="I5326" s="586"/>
      <c r="J5326" s="571"/>
      <c r="K5326" s="572"/>
      <c r="L5326" s="575"/>
      <c r="M5326" s="576"/>
      <c r="N5326" s="581"/>
      <c r="O5326" s="582"/>
      <c r="P5326" s="571"/>
      <c r="Q5326" s="572"/>
      <c r="R5326" s="575"/>
      <c r="S5326" s="576"/>
      <c r="T5326" s="581"/>
      <c r="U5326" s="582"/>
      <c r="V5326" s="585"/>
      <c r="W5326" s="586"/>
      <c r="X5326" s="571"/>
      <c r="Y5326" s="586"/>
      <c r="Z5326" s="571"/>
      <c r="AA5326" s="586"/>
      <c r="AB5326" s="571"/>
      <c r="AC5326" s="572"/>
      <c r="AD5326" s="575"/>
      <c r="AE5326" s="576"/>
      <c r="AF5326" s="577"/>
      <c r="AG5326" s="578"/>
      <c r="AH5326" s="571"/>
      <c r="AI5326" s="572"/>
      <c r="AJ5326" s="575"/>
      <c r="AK5326" s="576"/>
      <c r="AL5326" s="577"/>
      <c r="AM5326" s="578"/>
      <c r="AN5326" s="571"/>
      <c r="AO5326" s="572"/>
      <c r="AP5326" s="575"/>
      <c r="AQ5326" s="576"/>
      <c r="AR5326" s="577"/>
      <c r="AS5326" s="578"/>
      <c r="AT5326" s="627"/>
      <c r="AU5326" s="628"/>
      <c r="AV5326" s="629"/>
      <c r="AW5326" s="630"/>
      <c r="AX5326" s="577"/>
      <c r="AY5326" s="578"/>
      <c r="AZ5326" s="571"/>
      <c r="BA5326" s="572"/>
      <c r="BB5326" s="575"/>
      <c r="BC5326" s="576"/>
      <c r="BD5326" s="577"/>
      <c r="BE5326" s="578"/>
      <c r="BF5326" s="627"/>
      <c r="BG5326" s="628"/>
      <c r="BH5326" s="629"/>
      <c r="BI5326" s="630"/>
      <c r="BJ5326" s="577"/>
      <c r="BK5326" s="578"/>
      <c r="BL5326" s="605"/>
      <c r="BM5326" s="606"/>
      <c r="BN5326" s="607"/>
      <c r="BO5326" s="588"/>
      <c r="BP5326" s="556"/>
      <c r="BQ5326" s="556"/>
      <c r="BR5326" s="75" t="s">
        <v>75</v>
      </c>
      <c r="BS5326" s="76">
        <f>IF(BO5316="B",'VALUE POINTS'!L$15,IF('GAME STATS'!BO5316="C",'VALUE POINTS'!M$15,'VALUE POINTS'!K$15))</f>
        <v>2</v>
      </c>
      <c r="BT5326" s="280"/>
    </row>
    <row r="5327" spans="1:72" ht="21.75" hidden="1" customHeight="1" x14ac:dyDescent="0.35">
      <c r="A5327" s="268"/>
      <c r="B5327" s="678" t="str">
        <f>IF(ROSTER!B$14="","",ROSTER!B$14)</f>
        <v/>
      </c>
      <c r="C5327" s="669" t="str">
        <f>IF(ROSTER!C$14="","",ROSTER!C$14)</f>
        <v/>
      </c>
      <c r="D5327" s="670"/>
      <c r="E5327" s="667"/>
      <c r="F5327" s="680">
        <f>IF(E5327="y",1,IF(E5327="S",1,0))</f>
        <v>0</v>
      </c>
      <c r="G5327" s="663">
        <f>IF(E5327="S",1,0)</f>
        <v>0</v>
      </c>
      <c r="H5327" s="583"/>
      <c r="I5327" s="584"/>
      <c r="J5327" s="569"/>
      <c r="K5327" s="570"/>
      <c r="L5327" s="573"/>
      <c r="M5327" s="574"/>
      <c r="N5327" s="579">
        <f>L5327+J5327</f>
        <v>0</v>
      </c>
      <c r="O5327" s="580"/>
      <c r="P5327" s="569"/>
      <c r="Q5327" s="570"/>
      <c r="R5327" s="573"/>
      <c r="S5327" s="574"/>
      <c r="T5327" s="579">
        <f>R5327-P5327</f>
        <v>0</v>
      </c>
      <c r="U5327" s="580"/>
      <c r="V5327" s="583"/>
      <c r="W5327" s="584"/>
      <c r="X5327" s="569"/>
      <c r="Y5327" s="584"/>
      <c r="Z5327" s="569"/>
      <c r="AA5327" s="584"/>
      <c r="AB5327" s="569"/>
      <c r="AC5327" s="570"/>
      <c r="AD5327" s="573"/>
      <c r="AE5327" s="574"/>
      <c r="AF5327" s="557">
        <f>IF(AB5327=0,0,(AD5327/AB5327)*100)</f>
        <v>0</v>
      </c>
      <c r="AG5327" s="558"/>
      <c r="AH5327" s="569"/>
      <c r="AI5327" s="570"/>
      <c r="AJ5327" s="573"/>
      <c r="AK5327" s="574"/>
      <c r="AL5327" s="557">
        <f>IF(AH5327=0,0,(AJ5327/AH5327)*100)</f>
        <v>0</v>
      </c>
      <c r="AM5327" s="558"/>
      <c r="AN5327" s="569"/>
      <c r="AO5327" s="570"/>
      <c r="AP5327" s="573"/>
      <c r="AQ5327" s="574"/>
      <c r="AR5327" s="557">
        <f>IF(AN5327=0,0,(AP5327/AN5327)*100)</f>
        <v>0</v>
      </c>
      <c r="AS5327" s="558"/>
      <c r="AT5327" s="561">
        <f>AB5327+AH5327+AN5327</f>
        <v>0</v>
      </c>
      <c r="AU5327" s="562"/>
      <c r="AV5327" s="565">
        <f>AD5327+AJ5327+AP5327</f>
        <v>0</v>
      </c>
      <c r="AW5327" s="566"/>
      <c r="AX5327" s="557">
        <f>IF(AT5327=0,0,(AV5327/AT5327)*100)</f>
        <v>0</v>
      </c>
      <c r="AY5327" s="558"/>
      <c r="AZ5327" s="569"/>
      <c r="BA5327" s="570"/>
      <c r="BB5327" s="573"/>
      <c r="BC5327" s="574"/>
      <c r="BD5327" s="557">
        <f>IF(AZ5327=0,0,(BB5327/AZ5327)*100)</f>
        <v>0</v>
      </c>
      <c r="BE5327" s="558"/>
      <c r="BF5327" s="561">
        <f>AT5327+AZ5327</f>
        <v>0</v>
      </c>
      <c r="BG5327" s="562"/>
      <c r="BH5327" s="565">
        <f>AV5327+BB5327</f>
        <v>0</v>
      </c>
      <c r="BI5327" s="566"/>
      <c r="BJ5327" s="557">
        <f>IF(BF5327=0,0,(BH5327/BF5327)*100)</f>
        <v>0</v>
      </c>
      <c r="BK5327" s="558"/>
      <c r="BL5327" s="602">
        <f>(AD5327*2)+(AJ5327*2)+(AP5327*3)+BB5327</f>
        <v>0</v>
      </c>
      <c r="BM5327" s="603"/>
      <c r="BN5327" s="604"/>
      <c r="BO5327" s="587">
        <f t="shared" ref="BO5327" si="3571">IF(BQ5327=0,0,50*BP5327/BQ5327)</f>
        <v>0</v>
      </c>
      <c r="BP5327" s="555">
        <f>(BL5327*BS$11)+(N5327*BS$12)+(X5327*BS$13)+(R5327*BS$14)+(V5327*BS$15)+(Z5327*BS$16)</f>
        <v>0</v>
      </c>
      <c r="BQ5327" s="555">
        <f>((AZ5327-BB5327)*BS$18)+((AT5327-AV5327)*BS$17)+(H5327*BS$19)+(P5327*BS$20)</f>
        <v>0</v>
      </c>
      <c r="BR5327" s="75" t="s">
        <v>76</v>
      </c>
      <c r="BS5327" s="76">
        <f>IF(BO5316="B",'VALUE POINTS'!L$16,IF('GAME STATS'!BO5316="C",'VALUE POINTS'!M$16,'VALUE POINTS'!K$16))</f>
        <v>2</v>
      </c>
      <c r="BT5327" s="280"/>
    </row>
    <row r="5328" spans="1:72" ht="21.75" hidden="1" customHeight="1" x14ac:dyDescent="0.35">
      <c r="A5328" s="268"/>
      <c r="B5328" s="679"/>
      <c r="C5328" s="690" t="str">
        <f>IF(ROSTER!D$14="","",ROSTER!D$14)</f>
        <v/>
      </c>
      <c r="D5328" s="691"/>
      <c r="E5328" s="668"/>
      <c r="F5328" s="681"/>
      <c r="G5328" s="664"/>
      <c r="H5328" s="585"/>
      <c r="I5328" s="586"/>
      <c r="J5328" s="571"/>
      <c r="K5328" s="572"/>
      <c r="L5328" s="575"/>
      <c r="M5328" s="576"/>
      <c r="N5328" s="581"/>
      <c r="O5328" s="582"/>
      <c r="P5328" s="571"/>
      <c r="Q5328" s="572"/>
      <c r="R5328" s="575"/>
      <c r="S5328" s="576"/>
      <c r="T5328" s="581"/>
      <c r="U5328" s="582"/>
      <c r="V5328" s="585"/>
      <c r="W5328" s="586"/>
      <c r="X5328" s="571"/>
      <c r="Y5328" s="586"/>
      <c r="Z5328" s="571"/>
      <c r="AA5328" s="586"/>
      <c r="AB5328" s="571"/>
      <c r="AC5328" s="572"/>
      <c r="AD5328" s="575"/>
      <c r="AE5328" s="576"/>
      <c r="AF5328" s="577"/>
      <c r="AG5328" s="578"/>
      <c r="AH5328" s="571"/>
      <c r="AI5328" s="572"/>
      <c r="AJ5328" s="575"/>
      <c r="AK5328" s="576"/>
      <c r="AL5328" s="577"/>
      <c r="AM5328" s="578"/>
      <c r="AN5328" s="571"/>
      <c r="AO5328" s="572"/>
      <c r="AP5328" s="575"/>
      <c r="AQ5328" s="576"/>
      <c r="AR5328" s="577"/>
      <c r="AS5328" s="578"/>
      <c r="AT5328" s="627"/>
      <c r="AU5328" s="628"/>
      <c r="AV5328" s="629"/>
      <c r="AW5328" s="630"/>
      <c r="AX5328" s="577"/>
      <c r="AY5328" s="578"/>
      <c r="AZ5328" s="571"/>
      <c r="BA5328" s="572"/>
      <c r="BB5328" s="575"/>
      <c r="BC5328" s="576"/>
      <c r="BD5328" s="577"/>
      <c r="BE5328" s="578"/>
      <c r="BF5328" s="627"/>
      <c r="BG5328" s="628"/>
      <c r="BH5328" s="629"/>
      <c r="BI5328" s="630"/>
      <c r="BJ5328" s="577"/>
      <c r="BK5328" s="578"/>
      <c r="BL5328" s="605"/>
      <c r="BM5328" s="606"/>
      <c r="BN5328" s="607"/>
      <c r="BO5328" s="588"/>
      <c r="BP5328" s="556"/>
      <c r="BQ5328" s="556"/>
      <c r="BR5328" s="75" t="s">
        <v>77</v>
      </c>
      <c r="BS5328" s="76">
        <f>IF(BO5316="B",'VALUE POINTS'!L$17,IF('GAME STATS'!BO5316="C",'VALUE POINTS'!M$17,'VALUE POINTS'!K$17))</f>
        <v>1</v>
      </c>
      <c r="BT5328" s="280"/>
    </row>
    <row r="5329" spans="1:72" ht="21.75" hidden="1" customHeight="1" x14ac:dyDescent="0.35">
      <c r="A5329" s="268"/>
      <c r="B5329" s="678" t="str">
        <f>IF(ROSTER!B$16="","",ROSTER!B$16)</f>
        <v/>
      </c>
      <c r="C5329" s="669" t="str">
        <f>IF(ROSTER!C$16="","",ROSTER!C$16)</f>
        <v/>
      </c>
      <c r="D5329" s="670"/>
      <c r="E5329" s="667"/>
      <c r="F5329" s="680">
        <f>IF(E5329="y",1,IF(E5329="S",1,0))</f>
        <v>0</v>
      </c>
      <c r="G5329" s="663">
        <f>IF(E5329="S",1,0)</f>
        <v>0</v>
      </c>
      <c r="H5329" s="583"/>
      <c r="I5329" s="584"/>
      <c r="J5329" s="569"/>
      <c r="K5329" s="570"/>
      <c r="L5329" s="573"/>
      <c r="M5329" s="574"/>
      <c r="N5329" s="579">
        <f>L5329+J5329</f>
        <v>0</v>
      </c>
      <c r="O5329" s="580"/>
      <c r="P5329" s="569"/>
      <c r="Q5329" s="570"/>
      <c r="R5329" s="573"/>
      <c r="S5329" s="574"/>
      <c r="T5329" s="579">
        <f>R5329-P5329</f>
        <v>0</v>
      </c>
      <c r="U5329" s="580"/>
      <c r="V5329" s="583"/>
      <c r="W5329" s="584"/>
      <c r="X5329" s="569"/>
      <c r="Y5329" s="584"/>
      <c r="Z5329" s="569"/>
      <c r="AA5329" s="584"/>
      <c r="AB5329" s="569"/>
      <c r="AC5329" s="570"/>
      <c r="AD5329" s="573"/>
      <c r="AE5329" s="574"/>
      <c r="AF5329" s="557">
        <f>IF(AB5329=0,0,(AD5329/AB5329)*100)</f>
        <v>0</v>
      </c>
      <c r="AG5329" s="558"/>
      <c r="AH5329" s="569"/>
      <c r="AI5329" s="570"/>
      <c r="AJ5329" s="573"/>
      <c r="AK5329" s="574"/>
      <c r="AL5329" s="557">
        <f>IF(AH5329=0,0,(AJ5329/AH5329)*100)</f>
        <v>0</v>
      </c>
      <c r="AM5329" s="558"/>
      <c r="AN5329" s="569"/>
      <c r="AO5329" s="570"/>
      <c r="AP5329" s="573"/>
      <c r="AQ5329" s="574"/>
      <c r="AR5329" s="557">
        <f>IF(AN5329=0,0,(AP5329/AN5329)*100)</f>
        <v>0</v>
      </c>
      <c r="AS5329" s="558"/>
      <c r="AT5329" s="561">
        <f>AB5329+AH5329+AN5329</f>
        <v>0</v>
      </c>
      <c r="AU5329" s="562"/>
      <c r="AV5329" s="565">
        <f>AD5329+AJ5329+AP5329</f>
        <v>0</v>
      </c>
      <c r="AW5329" s="566"/>
      <c r="AX5329" s="557">
        <f>IF(AT5329=0,0,(AV5329/AT5329)*100)</f>
        <v>0</v>
      </c>
      <c r="AY5329" s="558"/>
      <c r="AZ5329" s="569"/>
      <c r="BA5329" s="570"/>
      <c r="BB5329" s="573"/>
      <c r="BC5329" s="574"/>
      <c r="BD5329" s="557">
        <f>IF(AZ5329=0,0,(BB5329/AZ5329)*100)</f>
        <v>0</v>
      </c>
      <c r="BE5329" s="558"/>
      <c r="BF5329" s="561">
        <f>AT5329+AZ5329</f>
        <v>0</v>
      </c>
      <c r="BG5329" s="562"/>
      <c r="BH5329" s="565">
        <f>AV5329+BB5329</f>
        <v>0</v>
      </c>
      <c r="BI5329" s="566"/>
      <c r="BJ5329" s="557">
        <f>IF(BF5329=0,0,(BH5329/BF5329)*100)</f>
        <v>0</v>
      </c>
      <c r="BK5329" s="558"/>
      <c r="BL5329" s="602">
        <f>(AD5329*2)+(AJ5329*2)+(AP5329*3)+BB5329</f>
        <v>0</v>
      </c>
      <c r="BM5329" s="603"/>
      <c r="BN5329" s="604"/>
      <c r="BO5329" s="587">
        <f t="shared" ref="BO5329" si="3572">IF(BQ5329=0,0,50*BP5329/BQ5329)</f>
        <v>0</v>
      </c>
      <c r="BP5329" s="555">
        <f>(BL5329*BS$11)+(N5329*BS$12)+(X5329*BS$13)+(R5329*BS$14)+(V5329*BS$15)+(Z5329*BS$16)</f>
        <v>0</v>
      </c>
      <c r="BQ5329" s="555">
        <f>((AZ5329-BB5329)*BS$18)+((AT5329-AV5329)*BS$17)+(H5329*BS$19)+(P5329*BS$20)</f>
        <v>0</v>
      </c>
      <c r="BR5329" s="75" t="s">
        <v>78</v>
      </c>
      <c r="BS5329" s="76">
        <f>IF(BO5316="B",'VALUE POINTS'!L$18,IF('GAME STATS'!BO5316="C",'VALUE POINTS'!M$18,'VALUE POINTS'!K$18))</f>
        <v>2</v>
      </c>
      <c r="BT5329" s="280"/>
    </row>
    <row r="5330" spans="1:72" ht="21.75" hidden="1" customHeight="1" x14ac:dyDescent="0.35">
      <c r="A5330" s="268"/>
      <c r="B5330" s="679"/>
      <c r="C5330" s="690" t="str">
        <f>IF(ROSTER!D$16="","",ROSTER!D$16)</f>
        <v/>
      </c>
      <c r="D5330" s="691"/>
      <c r="E5330" s="668"/>
      <c r="F5330" s="681"/>
      <c r="G5330" s="664"/>
      <c r="H5330" s="585"/>
      <c r="I5330" s="586"/>
      <c r="J5330" s="571"/>
      <c r="K5330" s="572"/>
      <c r="L5330" s="575"/>
      <c r="M5330" s="576"/>
      <c r="N5330" s="581"/>
      <c r="O5330" s="582"/>
      <c r="P5330" s="571"/>
      <c r="Q5330" s="572"/>
      <c r="R5330" s="575"/>
      <c r="S5330" s="576"/>
      <c r="T5330" s="581"/>
      <c r="U5330" s="582"/>
      <c r="V5330" s="585"/>
      <c r="W5330" s="586"/>
      <c r="X5330" s="571"/>
      <c r="Y5330" s="586"/>
      <c r="Z5330" s="571"/>
      <c r="AA5330" s="586"/>
      <c r="AB5330" s="571"/>
      <c r="AC5330" s="572"/>
      <c r="AD5330" s="575"/>
      <c r="AE5330" s="576"/>
      <c r="AF5330" s="577"/>
      <c r="AG5330" s="578"/>
      <c r="AH5330" s="571"/>
      <c r="AI5330" s="572"/>
      <c r="AJ5330" s="575"/>
      <c r="AK5330" s="576"/>
      <c r="AL5330" s="577"/>
      <c r="AM5330" s="578"/>
      <c r="AN5330" s="571"/>
      <c r="AO5330" s="572"/>
      <c r="AP5330" s="575"/>
      <c r="AQ5330" s="576"/>
      <c r="AR5330" s="577"/>
      <c r="AS5330" s="578"/>
      <c r="AT5330" s="627"/>
      <c r="AU5330" s="628"/>
      <c r="AV5330" s="629"/>
      <c r="AW5330" s="630"/>
      <c r="AX5330" s="577"/>
      <c r="AY5330" s="578"/>
      <c r="AZ5330" s="571"/>
      <c r="BA5330" s="572"/>
      <c r="BB5330" s="575"/>
      <c r="BC5330" s="576"/>
      <c r="BD5330" s="577"/>
      <c r="BE5330" s="578"/>
      <c r="BF5330" s="627"/>
      <c r="BG5330" s="628"/>
      <c r="BH5330" s="629"/>
      <c r="BI5330" s="630"/>
      <c r="BJ5330" s="577"/>
      <c r="BK5330" s="578"/>
      <c r="BL5330" s="605"/>
      <c r="BM5330" s="606"/>
      <c r="BN5330" s="607"/>
      <c r="BO5330" s="588"/>
      <c r="BP5330" s="556"/>
      <c r="BQ5330" s="556"/>
      <c r="BR5330" s="75" t="s">
        <v>79</v>
      </c>
      <c r="BS5330" s="76">
        <f>IF(BO5316="B",'VALUE POINTS'!L$19,IF('GAME STATS'!BO5316="C",'VALUE POINTS'!M$19,'VALUE POINTS'!K$19))</f>
        <v>2</v>
      </c>
      <c r="BT5330" s="280"/>
    </row>
    <row r="5331" spans="1:72" ht="21.75" hidden="1" customHeight="1" x14ac:dyDescent="0.25">
      <c r="A5331" s="268"/>
      <c r="B5331" s="678" t="str">
        <f>IF(ROSTER!B$18="","",ROSTER!B$18)</f>
        <v/>
      </c>
      <c r="C5331" s="669" t="str">
        <f>IF(ROSTER!C$18="","",ROSTER!C$18)</f>
        <v/>
      </c>
      <c r="D5331" s="670"/>
      <c r="E5331" s="667"/>
      <c r="F5331" s="680">
        <f>IF(E5331="y",1,IF(E5331="S",1,0))</f>
        <v>0</v>
      </c>
      <c r="G5331" s="663">
        <f>IF(E5331="S",1,0)</f>
        <v>0</v>
      </c>
      <c r="H5331" s="583"/>
      <c r="I5331" s="584"/>
      <c r="J5331" s="569"/>
      <c r="K5331" s="570"/>
      <c r="L5331" s="573"/>
      <c r="M5331" s="574"/>
      <c r="N5331" s="579">
        <f>L5331+J5331</f>
        <v>0</v>
      </c>
      <c r="O5331" s="580"/>
      <c r="P5331" s="569"/>
      <c r="Q5331" s="570"/>
      <c r="R5331" s="573"/>
      <c r="S5331" s="574"/>
      <c r="T5331" s="579">
        <f>R5331-P5331</f>
        <v>0</v>
      </c>
      <c r="U5331" s="580"/>
      <c r="V5331" s="583"/>
      <c r="W5331" s="584"/>
      <c r="X5331" s="569"/>
      <c r="Y5331" s="584"/>
      <c r="Z5331" s="569"/>
      <c r="AA5331" s="584"/>
      <c r="AB5331" s="569"/>
      <c r="AC5331" s="570"/>
      <c r="AD5331" s="573"/>
      <c r="AE5331" s="574"/>
      <c r="AF5331" s="557">
        <f>IF(AB5331=0,0,(AD5331/AB5331)*100)</f>
        <v>0</v>
      </c>
      <c r="AG5331" s="558"/>
      <c r="AH5331" s="569"/>
      <c r="AI5331" s="570"/>
      <c r="AJ5331" s="573"/>
      <c r="AK5331" s="574"/>
      <c r="AL5331" s="557">
        <f>IF(AH5331=0,0,(AJ5331/AH5331)*100)</f>
        <v>0</v>
      </c>
      <c r="AM5331" s="558"/>
      <c r="AN5331" s="569"/>
      <c r="AO5331" s="570"/>
      <c r="AP5331" s="573"/>
      <c r="AQ5331" s="574"/>
      <c r="AR5331" s="557">
        <f>IF(AN5331=0,0,(AP5331/AN5331)*100)</f>
        <v>0</v>
      </c>
      <c r="AS5331" s="558"/>
      <c r="AT5331" s="561">
        <f>AB5331+AH5331+AN5331</f>
        <v>0</v>
      </c>
      <c r="AU5331" s="562"/>
      <c r="AV5331" s="565">
        <f>AD5331+AJ5331+AP5331</f>
        <v>0</v>
      </c>
      <c r="AW5331" s="566"/>
      <c r="AX5331" s="557">
        <f>IF(AT5331=0,0,(AV5331/AT5331)*100)</f>
        <v>0</v>
      </c>
      <c r="AY5331" s="558"/>
      <c r="AZ5331" s="569"/>
      <c r="BA5331" s="570"/>
      <c r="BB5331" s="573"/>
      <c r="BC5331" s="574"/>
      <c r="BD5331" s="557">
        <f>IF(AZ5331=0,0,(BB5331/AZ5331)*100)</f>
        <v>0</v>
      </c>
      <c r="BE5331" s="558"/>
      <c r="BF5331" s="561">
        <f>AT5331+AZ5331</f>
        <v>0</v>
      </c>
      <c r="BG5331" s="562"/>
      <c r="BH5331" s="565">
        <f>AV5331+BB5331</f>
        <v>0</v>
      </c>
      <c r="BI5331" s="566"/>
      <c r="BJ5331" s="557">
        <f>IF(BF5331=0,0,(BH5331/BF5331)*100)</f>
        <v>0</v>
      </c>
      <c r="BK5331" s="558"/>
      <c r="BL5331" s="602">
        <f>(AD5331*2)+(AJ5331*2)+(AP5331*3)+BB5331</f>
        <v>0</v>
      </c>
      <c r="BM5331" s="603"/>
      <c r="BN5331" s="604"/>
      <c r="BO5331" s="587">
        <f t="shared" ref="BO5331" si="3573">IF(BQ5331=0,0,50*BP5331/BQ5331)</f>
        <v>0</v>
      </c>
      <c r="BP5331" s="555">
        <f>(BL5331*BS$11)+(N5331*BS$12)+(X5331*BS$13)+(R5331*BS$14)+(V5331*BS$15)+(Z5331*BS$16)</f>
        <v>0</v>
      </c>
      <c r="BQ5331" s="555">
        <f>((AZ5331-BB5331)*BS$18)+((AT5331-AV5331)*BS$17)+(H5331*BS$19)+(P5331*BS$20)</f>
        <v>0</v>
      </c>
      <c r="BR5331" s="65"/>
      <c r="BS5331" s="65"/>
      <c r="BT5331" s="280"/>
    </row>
    <row r="5332" spans="1:72" ht="21.75" hidden="1" customHeight="1" x14ac:dyDescent="0.25">
      <c r="A5332" s="268"/>
      <c r="B5332" s="679"/>
      <c r="C5332" s="690" t="str">
        <f>IF(ROSTER!D$18="","",ROSTER!D$18)</f>
        <v/>
      </c>
      <c r="D5332" s="691"/>
      <c r="E5332" s="668"/>
      <c r="F5332" s="681"/>
      <c r="G5332" s="664"/>
      <c r="H5332" s="585"/>
      <c r="I5332" s="586"/>
      <c r="J5332" s="571"/>
      <c r="K5332" s="572"/>
      <c r="L5332" s="575"/>
      <c r="M5332" s="576"/>
      <c r="N5332" s="581"/>
      <c r="O5332" s="582"/>
      <c r="P5332" s="571"/>
      <c r="Q5332" s="572"/>
      <c r="R5332" s="575"/>
      <c r="S5332" s="576"/>
      <c r="T5332" s="581"/>
      <c r="U5332" s="582"/>
      <c r="V5332" s="585"/>
      <c r="W5332" s="586"/>
      <c r="X5332" s="571"/>
      <c r="Y5332" s="586"/>
      <c r="Z5332" s="571"/>
      <c r="AA5332" s="586"/>
      <c r="AB5332" s="571"/>
      <c r="AC5332" s="572"/>
      <c r="AD5332" s="575"/>
      <c r="AE5332" s="576"/>
      <c r="AF5332" s="577"/>
      <c r="AG5332" s="578"/>
      <c r="AH5332" s="571"/>
      <c r="AI5332" s="572"/>
      <c r="AJ5332" s="575"/>
      <c r="AK5332" s="576"/>
      <c r="AL5332" s="577"/>
      <c r="AM5332" s="578"/>
      <c r="AN5332" s="571"/>
      <c r="AO5332" s="572"/>
      <c r="AP5332" s="575"/>
      <c r="AQ5332" s="576"/>
      <c r="AR5332" s="577"/>
      <c r="AS5332" s="578"/>
      <c r="AT5332" s="627"/>
      <c r="AU5332" s="628"/>
      <c r="AV5332" s="629"/>
      <c r="AW5332" s="630"/>
      <c r="AX5332" s="577"/>
      <c r="AY5332" s="578"/>
      <c r="AZ5332" s="571"/>
      <c r="BA5332" s="572"/>
      <c r="BB5332" s="575"/>
      <c r="BC5332" s="576"/>
      <c r="BD5332" s="577"/>
      <c r="BE5332" s="578"/>
      <c r="BF5332" s="627"/>
      <c r="BG5332" s="628"/>
      <c r="BH5332" s="629"/>
      <c r="BI5332" s="630"/>
      <c r="BJ5332" s="577"/>
      <c r="BK5332" s="578"/>
      <c r="BL5332" s="605"/>
      <c r="BM5332" s="606"/>
      <c r="BN5332" s="607"/>
      <c r="BO5332" s="588"/>
      <c r="BP5332" s="556"/>
      <c r="BQ5332" s="556"/>
      <c r="BR5332" s="65"/>
      <c r="BS5332" s="65"/>
      <c r="BT5332" s="268"/>
    </row>
    <row r="5333" spans="1:72" ht="21.75" hidden="1" customHeight="1" x14ac:dyDescent="0.25">
      <c r="A5333" s="268"/>
      <c r="B5333" s="678" t="str">
        <f>IF(ROSTER!B$20="","",ROSTER!B$20)</f>
        <v/>
      </c>
      <c r="C5333" s="669" t="str">
        <f>IF(ROSTER!C$20="","",ROSTER!C$20)</f>
        <v/>
      </c>
      <c r="D5333" s="670"/>
      <c r="E5333" s="667"/>
      <c r="F5333" s="680">
        <f>IF(E5333="y",1,IF(E5333="S",1,0))</f>
        <v>0</v>
      </c>
      <c r="G5333" s="663">
        <f>IF(E5333="S",1,0)</f>
        <v>0</v>
      </c>
      <c r="H5333" s="583"/>
      <c r="I5333" s="584"/>
      <c r="J5333" s="569"/>
      <c r="K5333" s="570"/>
      <c r="L5333" s="573"/>
      <c r="M5333" s="574"/>
      <c r="N5333" s="579">
        <f>L5333+J5333</f>
        <v>0</v>
      </c>
      <c r="O5333" s="580"/>
      <c r="P5333" s="569"/>
      <c r="Q5333" s="570"/>
      <c r="R5333" s="573"/>
      <c r="S5333" s="574"/>
      <c r="T5333" s="579">
        <f>R5333-P5333</f>
        <v>0</v>
      </c>
      <c r="U5333" s="580"/>
      <c r="V5333" s="583"/>
      <c r="W5333" s="584"/>
      <c r="X5333" s="569"/>
      <c r="Y5333" s="584"/>
      <c r="Z5333" s="569"/>
      <c r="AA5333" s="584"/>
      <c r="AB5333" s="569"/>
      <c r="AC5333" s="570"/>
      <c r="AD5333" s="573"/>
      <c r="AE5333" s="574"/>
      <c r="AF5333" s="557">
        <f>IF(AB5333=0,0,(AD5333/AB5333)*100)</f>
        <v>0</v>
      </c>
      <c r="AG5333" s="558"/>
      <c r="AH5333" s="569"/>
      <c r="AI5333" s="570"/>
      <c r="AJ5333" s="573"/>
      <c r="AK5333" s="574"/>
      <c r="AL5333" s="557">
        <f>IF(AH5333=0,0,(AJ5333/AH5333)*100)</f>
        <v>0</v>
      </c>
      <c r="AM5333" s="558"/>
      <c r="AN5333" s="569"/>
      <c r="AO5333" s="570"/>
      <c r="AP5333" s="573"/>
      <c r="AQ5333" s="574"/>
      <c r="AR5333" s="557">
        <f>IF(AN5333=0,0,(AP5333/AN5333)*100)</f>
        <v>0</v>
      </c>
      <c r="AS5333" s="558"/>
      <c r="AT5333" s="561">
        <f>AB5333+AH5333+AN5333</f>
        <v>0</v>
      </c>
      <c r="AU5333" s="562"/>
      <c r="AV5333" s="565">
        <f>AD5333+AJ5333+AP5333</f>
        <v>0</v>
      </c>
      <c r="AW5333" s="566"/>
      <c r="AX5333" s="557">
        <f>IF(AT5333=0,0,(AV5333/AT5333)*100)</f>
        <v>0</v>
      </c>
      <c r="AY5333" s="558"/>
      <c r="AZ5333" s="569"/>
      <c r="BA5333" s="570"/>
      <c r="BB5333" s="573"/>
      <c r="BC5333" s="574"/>
      <c r="BD5333" s="557">
        <f>IF(AZ5333=0,0,(BB5333/AZ5333)*100)</f>
        <v>0</v>
      </c>
      <c r="BE5333" s="558"/>
      <c r="BF5333" s="561">
        <f>AT5333+AZ5333</f>
        <v>0</v>
      </c>
      <c r="BG5333" s="562"/>
      <c r="BH5333" s="565">
        <f>AV5333+BB5333</f>
        <v>0</v>
      </c>
      <c r="BI5333" s="566"/>
      <c r="BJ5333" s="557">
        <f>IF(BF5333=0,0,(BH5333/BF5333)*100)</f>
        <v>0</v>
      </c>
      <c r="BK5333" s="558"/>
      <c r="BL5333" s="602">
        <f>(AD5333*2)+(AJ5333*2)+(AP5333*3)+BB5333</f>
        <v>0</v>
      </c>
      <c r="BM5333" s="603"/>
      <c r="BN5333" s="604"/>
      <c r="BO5333" s="587">
        <f t="shared" ref="BO5333" si="3574">IF(BQ5333=0,0,50*BP5333/BQ5333)</f>
        <v>0</v>
      </c>
      <c r="BP5333" s="555">
        <f>(BL5333*BS$11)+(N5333*BS$12)+(X5333*BS$13)+(R5333*BS$14)+(V5333*BS$15)+(Z5333*BS$16)</f>
        <v>0</v>
      </c>
      <c r="BQ5333" s="555">
        <f>((AZ5333-BB5333)*BS$18)+((AT5333-AV5333)*BS$17)+(H5333*BS$19)+(P5333*BS$20)</f>
        <v>0</v>
      </c>
      <c r="BR5333" s="65"/>
      <c r="BS5333" s="65"/>
      <c r="BT5333" s="268"/>
    </row>
    <row r="5334" spans="1:72" ht="21.75" hidden="1" customHeight="1" x14ac:dyDescent="0.25">
      <c r="A5334" s="268"/>
      <c r="B5334" s="679"/>
      <c r="C5334" s="690" t="str">
        <f>IF(ROSTER!D$20="","",ROSTER!D$20)</f>
        <v/>
      </c>
      <c r="D5334" s="691"/>
      <c r="E5334" s="668"/>
      <c r="F5334" s="681"/>
      <c r="G5334" s="664"/>
      <c r="H5334" s="585"/>
      <c r="I5334" s="586"/>
      <c r="J5334" s="571"/>
      <c r="K5334" s="572"/>
      <c r="L5334" s="575"/>
      <c r="M5334" s="576"/>
      <c r="N5334" s="581"/>
      <c r="O5334" s="582"/>
      <c r="P5334" s="571"/>
      <c r="Q5334" s="572"/>
      <c r="R5334" s="575"/>
      <c r="S5334" s="576"/>
      <c r="T5334" s="581"/>
      <c r="U5334" s="582"/>
      <c r="V5334" s="585"/>
      <c r="W5334" s="586"/>
      <c r="X5334" s="571"/>
      <c r="Y5334" s="586"/>
      <c r="Z5334" s="571"/>
      <c r="AA5334" s="586"/>
      <c r="AB5334" s="571"/>
      <c r="AC5334" s="572"/>
      <c r="AD5334" s="575"/>
      <c r="AE5334" s="576"/>
      <c r="AF5334" s="577"/>
      <c r="AG5334" s="578"/>
      <c r="AH5334" s="571"/>
      <c r="AI5334" s="572"/>
      <c r="AJ5334" s="575"/>
      <c r="AK5334" s="576"/>
      <c r="AL5334" s="577"/>
      <c r="AM5334" s="578"/>
      <c r="AN5334" s="571"/>
      <c r="AO5334" s="572"/>
      <c r="AP5334" s="575"/>
      <c r="AQ5334" s="576"/>
      <c r="AR5334" s="577"/>
      <c r="AS5334" s="578"/>
      <c r="AT5334" s="627"/>
      <c r="AU5334" s="628"/>
      <c r="AV5334" s="629"/>
      <c r="AW5334" s="630"/>
      <c r="AX5334" s="577"/>
      <c r="AY5334" s="578"/>
      <c r="AZ5334" s="571"/>
      <c r="BA5334" s="572"/>
      <c r="BB5334" s="575"/>
      <c r="BC5334" s="576"/>
      <c r="BD5334" s="577"/>
      <c r="BE5334" s="578"/>
      <c r="BF5334" s="627"/>
      <c r="BG5334" s="628"/>
      <c r="BH5334" s="629"/>
      <c r="BI5334" s="630"/>
      <c r="BJ5334" s="577"/>
      <c r="BK5334" s="578"/>
      <c r="BL5334" s="605"/>
      <c r="BM5334" s="606"/>
      <c r="BN5334" s="607"/>
      <c r="BO5334" s="588"/>
      <c r="BP5334" s="556"/>
      <c r="BQ5334" s="556"/>
      <c r="BR5334" s="65"/>
      <c r="BS5334" s="65"/>
      <c r="BT5334" s="268"/>
    </row>
    <row r="5335" spans="1:72" ht="21.75" hidden="1" customHeight="1" x14ac:dyDescent="0.25">
      <c r="A5335" s="268"/>
      <c r="B5335" s="678" t="str">
        <f>IF(ROSTER!B$22="","",ROSTER!B$22)</f>
        <v/>
      </c>
      <c r="C5335" s="669" t="str">
        <f>IF(ROSTER!C$22="","",ROSTER!C$22)</f>
        <v/>
      </c>
      <c r="D5335" s="670"/>
      <c r="E5335" s="667"/>
      <c r="F5335" s="680">
        <f>IF(E5335="y",1,IF(E5335="S",1,0))</f>
        <v>0</v>
      </c>
      <c r="G5335" s="663">
        <f>IF(E5335="S",1,0)</f>
        <v>0</v>
      </c>
      <c r="H5335" s="583"/>
      <c r="I5335" s="584"/>
      <c r="J5335" s="569"/>
      <c r="K5335" s="570"/>
      <c r="L5335" s="573"/>
      <c r="M5335" s="574"/>
      <c r="N5335" s="579">
        <f>L5335+J5335</f>
        <v>0</v>
      </c>
      <c r="O5335" s="580"/>
      <c r="P5335" s="569"/>
      <c r="Q5335" s="570"/>
      <c r="R5335" s="573"/>
      <c r="S5335" s="574"/>
      <c r="T5335" s="579">
        <f>R5335-P5335</f>
        <v>0</v>
      </c>
      <c r="U5335" s="580"/>
      <c r="V5335" s="583"/>
      <c r="W5335" s="584"/>
      <c r="X5335" s="569"/>
      <c r="Y5335" s="584"/>
      <c r="Z5335" s="569"/>
      <c r="AA5335" s="584"/>
      <c r="AB5335" s="569"/>
      <c r="AC5335" s="570"/>
      <c r="AD5335" s="573"/>
      <c r="AE5335" s="574"/>
      <c r="AF5335" s="557">
        <f>IF(AB5335=0,0,(AD5335/AB5335)*100)</f>
        <v>0</v>
      </c>
      <c r="AG5335" s="558"/>
      <c r="AH5335" s="569"/>
      <c r="AI5335" s="570"/>
      <c r="AJ5335" s="573"/>
      <c r="AK5335" s="574"/>
      <c r="AL5335" s="557">
        <f>IF(AH5335=0,0,(AJ5335/AH5335)*100)</f>
        <v>0</v>
      </c>
      <c r="AM5335" s="558"/>
      <c r="AN5335" s="569"/>
      <c r="AO5335" s="570"/>
      <c r="AP5335" s="573"/>
      <c r="AQ5335" s="574"/>
      <c r="AR5335" s="557">
        <f>IF(AN5335=0,0,(AP5335/AN5335)*100)</f>
        <v>0</v>
      </c>
      <c r="AS5335" s="558"/>
      <c r="AT5335" s="561">
        <f>AB5335+AH5335+AN5335</f>
        <v>0</v>
      </c>
      <c r="AU5335" s="562"/>
      <c r="AV5335" s="565">
        <f>AD5335+AJ5335+AP5335</f>
        <v>0</v>
      </c>
      <c r="AW5335" s="566"/>
      <c r="AX5335" s="557">
        <f>IF(AT5335=0,0,(AV5335/AT5335)*100)</f>
        <v>0</v>
      </c>
      <c r="AY5335" s="558"/>
      <c r="AZ5335" s="569"/>
      <c r="BA5335" s="570"/>
      <c r="BB5335" s="573"/>
      <c r="BC5335" s="574"/>
      <c r="BD5335" s="557">
        <f>IF(AZ5335=0,0,(BB5335/AZ5335)*100)</f>
        <v>0</v>
      </c>
      <c r="BE5335" s="558"/>
      <c r="BF5335" s="561">
        <f>AT5335+AZ5335</f>
        <v>0</v>
      </c>
      <c r="BG5335" s="562"/>
      <c r="BH5335" s="565">
        <f>AV5335+BB5335</f>
        <v>0</v>
      </c>
      <c r="BI5335" s="566"/>
      <c r="BJ5335" s="557">
        <f>IF(BF5335=0,0,(BH5335/BF5335)*100)</f>
        <v>0</v>
      </c>
      <c r="BK5335" s="558"/>
      <c r="BL5335" s="602">
        <f>(AD5335*2)+(AJ5335*2)+(AP5335*3)+BB5335</f>
        <v>0</v>
      </c>
      <c r="BM5335" s="603"/>
      <c r="BN5335" s="604"/>
      <c r="BO5335" s="587">
        <f t="shared" ref="BO5335" si="3575">IF(BQ5335=0,0,50*BP5335/BQ5335)</f>
        <v>0</v>
      </c>
      <c r="BP5335" s="555">
        <f>(BL5335*BS$11)+(N5335*BS$12)+(X5335*BS$13)+(R5335*BS$14)+(V5335*BS$15)+(Z5335*BS$16)</f>
        <v>0</v>
      </c>
      <c r="BQ5335" s="555">
        <f>((AZ5335-BB5335)*BS$18)+((AT5335-AV5335)*BS$17)+(H5335*BS$19)+(P5335*BS$20)</f>
        <v>0</v>
      </c>
      <c r="BR5335" s="65"/>
      <c r="BS5335" s="65"/>
      <c r="BT5335" s="268"/>
    </row>
    <row r="5336" spans="1:72" ht="21.75" hidden="1" customHeight="1" x14ac:dyDescent="0.25">
      <c r="A5336" s="268"/>
      <c r="B5336" s="679"/>
      <c r="C5336" s="690" t="str">
        <f>IF(ROSTER!D$22="","",ROSTER!D$22)</f>
        <v/>
      </c>
      <c r="D5336" s="691"/>
      <c r="E5336" s="668"/>
      <c r="F5336" s="681"/>
      <c r="G5336" s="664"/>
      <c r="H5336" s="585"/>
      <c r="I5336" s="586"/>
      <c r="J5336" s="571"/>
      <c r="K5336" s="572"/>
      <c r="L5336" s="575"/>
      <c r="M5336" s="576"/>
      <c r="N5336" s="581"/>
      <c r="O5336" s="582"/>
      <c r="P5336" s="571"/>
      <c r="Q5336" s="572"/>
      <c r="R5336" s="575"/>
      <c r="S5336" s="576"/>
      <c r="T5336" s="581"/>
      <c r="U5336" s="582"/>
      <c r="V5336" s="585"/>
      <c r="W5336" s="586"/>
      <c r="X5336" s="571"/>
      <c r="Y5336" s="586"/>
      <c r="Z5336" s="571"/>
      <c r="AA5336" s="586"/>
      <c r="AB5336" s="571"/>
      <c r="AC5336" s="572"/>
      <c r="AD5336" s="575"/>
      <c r="AE5336" s="576"/>
      <c r="AF5336" s="577"/>
      <c r="AG5336" s="578"/>
      <c r="AH5336" s="571"/>
      <c r="AI5336" s="572"/>
      <c r="AJ5336" s="575"/>
      <c r="AK5336" s="576"/>
      <c r="AL5336" s="577"/>
      <c r="AM5336" s="578"/>
      <c r="AN5336" s="571"/>
      <c r="AO5336" s="572"/>
      <c r="AP5336" s="575"/>
      <c r="AQ5336" s="576"/>
      <c r="AR5336" s="577"/>
      <c r="AS5336" s="578"/>
      <c r="AT5336" s="627"/>
      <c r="AU5336" s="628"/>
      <c r="AV5336" s="629"/>
      <c r="AW5336" s="630"/>
      <c r="AX5336" s="577"/>
      <c r="AY5336" s="578"/>
      <c r="AZ5336" s="571"/>
      <c r="BA5336" s="572"/>
      <c r="BB5336" s="575"/>
      <c r="BC5336" s="576"/>
      <c r="BD5336" s="577"/>
      <c r="BE5336" s="578"/>
      <c r="BF5336" s="627"/>
      <c r="BG5336" s="628"/>
      <c r="BH5336" s="629"/>
      <c r="BI5336" s="630"/>
      <c r="BJ5336" s="577"/>
      <c r="BK5336" s="578"/>
      <c r="BL5336" s="605"/>
      <c r="BM5336" s="606"/>
      <c r="BN5336" s="607"/>
      <c r="BO5336" s="588"/>
      <c r="BP5336" s="556"/>
      <c r="BQ5336" s="556"/>
      <c r="BR5336" s="65"/>
      <c r="BS5336" s="65"/>
      <c r="BT5336" s="268"/>
    </row>
    <row r="5337" spans="1:72" ht="21.75" hidden="1" customHeight="1" x14ac:dyDescent="0.25">
      <c r="A5337" s="268"/>
      <c r="B5337" s="678" t="str">
        <f>IF(ROSTER!B$24="","",ROSTER!B$24)</f>
        <v/>
      </c>
      <c r="C5337" s="669" t="str">
        <f>IF(ROSTER!C$24="","",ROSTER!C$24)</f>
        <v/>
      </c>
      <c r="D5337" s="670"/>
      <c r="E5337" s="667"/>
      <c r="F5337" s="680">
        <f>IF(E5337="y",1,IF(E5337="S",1,0))</f>
        <v>0</v>
      </c>
      <c r="G5337" s="663">
        <f>IF(E5337="S",1,0)</f>
        <v>0</v>
      </c>
      <c r="H5337" s="583"/>
      <c r="I5337" s="584"/>
      <c r="J5337" s="569"/>
      <c r="K5337" s="570"/>
      <c r="L5337" s="573"/>
      <c r="M5337" s="574"/>
      <c r="N5337" s="579">
        <f>L5337+J5337</f>
        <v>0</v>
      </c>
      <c r="O5337" s="580"/>
      <c r="P5337" s="569"/>
      <c r="Q5337" s="570"/>
      <c r="R5337" s="573"/>
      <c r="S5337" s="574"/>
      <c r="T5337" s="579">
        <f>R5337-P5337</f>
        <v>0</v>
      </c>
      <c r="U5337" s="580"/>
      <c r="V5337" s="583"/>
      <c r="W5337" s="584"/>
      <c r="X5337" s="569"/>
      <c r="Y5337" s="584"/>
      <c r="Z5337" s="569"/>
      <c r="AA5337" s="584"/>
      <c r="AB5337" s="569"/>
      <c r="AC5337" s="570"/>
      <c r="AD5337" s="573"/>
      <c r="AE5337" s="574"/>
      <c r="AF5337" s="557">
        <f>IF(AB5337=0,0,(AD5337/AB5337)*100)</f>
        <v>0</v>
      </c>
      <c r="AG5337" s="558"/>
      <c r="AH5337" s="569"/>
      <c r="AI5337" s="570"/>
      <c r="AJ5337" s="573"/>
      <c r="AK5337" s="574"/>
      <c r="AL5337" s="557">
        <f>IF(AH5337=0,0,(AJ5337/AH5337)*100)</f>
        <v>0</v>
      </c>
      <c r="AM5337" s="558"/>
      <c r="AN5337" s="569"/>
      <c r="AO5337" s="570"/>
      <c r="AP5337" s="573"/>
      <c r="AQ5337" s="574"/>
      <c r="AR5337" s="557">
        <f>IF(AN5337=0,0,(AP5337/AN5337)*100)</f>
        <v>0</v>
      </c>
      <c r="AS5337" s="558"/>
      <c r="AT5337" s="561">
        <f>AB5337+AH5337+AN5337</f>
        <v>0</v>
      </c>
      <c r="AU5337" s="562"/>
      <c r="AV5337" s="565">
        <f>AD5337+AJ5337+AP5337</f>
        <v>0</v>
      </c>
      <c r="AW5337" s="566"/>
      <c r="AX5337" s="557">
        <f>IF(AT5337=0,0,(AV5337/AT5337)*100)</f>
        <v>0</v>
      </c>
      <c r="AY5337" s="558"/>
      <c r="AZ5337" s="569"/>
      <c r="BA5337" s="570"/>
      <c r="BB5337" s="573"/>
      <c r="BC5337" s="574"/>
      <c r="BD5337" s="557">
        <f>IF(AZ5337=0,0,(BB5337/AZ5337)*100)</f>
        <v>0</v>
      </c>
      <c r="BE5337" s="558"/>
      <c r="BF5337" s="561">
        <f>AT5337+AZ5337</f>
        <v>0</v>
      </c>
      <c r="BG5337" s="562"/>
      <c r="BH5337" s="565">
        <f>AV5337+BB5337</f>
        <v>0</v>
      </c>
      <c r="BI5337" s="566"/>
      <c r="BJ5337" s="557">
        <f>IF(BF5337=0,0,(BH5337/BF5337)*100)</f>
        <v>0</v>
      </c>
      <c r="BK5337" s="558"/>
      <c r="BL5337" s="602">
        <f>(AD5337*2)+(AJ5337*2)+(AP5337*3)+BB5337</f>
        <v>0</v>
      </c>
      <c r="BM5337" s="603"/>
      <c r="BN5337" s="604"/>
      <c r="BO5337" s="587">
        <f t="shared" ref="BO5337" si="3576">IF(BQ5337=0,0,50*BP5337/BQ5337)</f>
        <v>0</v>
      </c>
      <c r="BP5337" s="555">
        <f>(BL5337*BS$11)+(N5337*BS$12)+(X5337*BS$13)+(R5337*BS$14)+(V5337*BS$15)+(Z5337*BS$16)</f>
        <v>0</v>
      </c>
      <c r="BQ5337" s="555">
        <f>((AZ5337-BB5337)*BS$18)+((AT5337-AV5337)*BS$17)+(H5337*BS$19)+(P5337*BS$20)</f>
        <v>0</v>
      </c>
      <c r="BR5337" s="65"/>
      <c r="BS5337" s="65"/>
      <c r="BT5337" s="268"/>
    </row>
    <row r="5338" spans="1:72" ht="21.75" hidden="1" customHeight="1" x14ac:dyDescent="0.25">
      <c r="A5338" s="268"/>
      <c r="B5338" s="679"/>
      <c r="C5338" s="690" t="str">
        <f>IF(ROSTER!D$24="","",ROSTER!D$24)</f>
        <v/>
      </c>
      <c r="D5338" s="691"/>
      <c r="E5338" s="668"/>
      <c r="F5338" s="681"/>
      <c r="G5338" s="664"/>
      <c r="H5338" s="585"/>
      <c r="I5338" s="586"/>
      <c r="J5338" s="571"/>
      <c r="K5338" s="572"/>
      <c r="L5338" s="575"/>
      <c r="M5338" s="576"/>
      <c r="N5338" s="581"/>
      <c r="O5338" s="582"/>
      <c r="P5338" s="571"/>
      <c r="Q5338" s="572"/>
      <c r="R5338" s="575"/>
      <c r="S5338" s="576"/>
      <c r="T5338" s="581"/>
      <c r="U5338" s="582"/>
      <c r="V5338" s="585"/>
      <c r="W5338" s="586"/>
      <c r="X5338" s="571"/>
      <c r="Y5338" s="586"/>
      <c r="Z5338" s="571"/>
      <c r="AA5338" s="586"/>
      <c r="AB5338" s="571"/>
      <c r="AC5338" s="572"/>
      <c r="AD5338" s="575"/>
      <c r="AE5338" s="576"/>
      <c r="AF5338" s="577"/>
      <c r="AG5338" s="578"/>
      <c r="AH5338" s="571"/>
      <c r="AI5338" s="572"/>
      <c r="AJ5338" s="575"/>
      <c r="AK5338" s="576"/>
      <c r="AL5338" s="577"/>
      <c r="AM5338" s="578"/>
      <c r="AN5338" s="571"/>
      <c r="AO5338" s="572"/>
      <c r="AP5338" s="575"/>
      <c r="AQ5338" s="576"/>
      <c r="AR5338" s="577"/>
      <c r="AS5338" s="578"/>
      <c r="AT5338" s="627"/>
      <c r="AU5338" s="628"/>
      <c r="AV5338" s="629"/>
      <c r="AW5338" s="630"/>
      <c r="AX5338" s="577"/>
      <c r="AY5338" s="578"/>
      <c r="AZ5338" s="571"/>
      <c r="BA5338" s="572"/>
      <c r="BB5338" s="575"/>
      <c r="BC5338" s="576"/>
      <c r="BD5338" s="577"/>
      <c r="BE5338" s="578"/>
      <c r="BF5338" s="627"/>
      <c r="BG5338" s="628"/>
      <c r="BH5338" s="629"/>
      <c r="BI5338" s="630"/>
      <c r="BJ5338" s="577"/>
      <c r="BK5338" s="578"/>
      <c r="BL5338" s="605"/>
      <c r="BM5338" s="606"/>
      <c r="BN5338" s="607"/>
      <c r="BO5338" s="588"/>
      <c r="BP5338" s="556"/>
      <c r="BQ5338" s="556"/>
      <c r="BR5338" s="65"/>
      <c r="BS5338" s="65"/>
      <c r="BT5338" s="268"/>
    </row>
    <row r="5339" spans="1:72" ht="21.75" hidden="1" customHeight="1" x14ac:dyDescent="0.25">
      <c r="A5339" s="268"/>
      <c r="B5339" s="678" t="str">
        <f>IF(ROSTER!B$26="","",ROSTER!B$26)</f>
        <v/>
      </c>
      <c r="C5339" s="669" t="str">
        <f>IF(ROSTER!C$26="","",ROSTER!C$26)</f>
        <v/>
      </c>
      <c r="D5339" s="670"/>
      <c r="E5339" s="667"/>
      <c r="F5339" s="680">
        <f>IF(E5339="y",1,IF(E5339="S",1,0))</f>
        <v>0</v>
      </c>
      <c r="G5339" s="663">
        <f>IF(E5339="S",1,0)</f>
        <v>0</v>
      </c>
      <c r="H5339" s="583"/>
      <c r="I5339" s="584"/>
      <c r="J5339" s="569"/>
      <c r="K5339" s="570"/>
      <c r="L5339" s="573"/>
      <c r="M5339" s="574"/>
      <c r="N5339" s="579">
        <f>L5339+J5339</f>
        <v>0</v>
      </c>
      <c r="O5339" s="580"/>
      <c r="P5339" s="569"/>
      <c r="Q5339" s="570"/>
      <c r="R5339" s="573"/>
      <c r="S5339" s="574"/>
      <c r="T5339" s="579">
        <f>R5339-P5339</f>
        <v>0</v>
      </c>
      <c r="U5339" s="580"/>
      <c r="V5339" s="583"/>
      <c r="W5339" s="584"/>
      <c r="X5339" s="569"/>
      <c r="Y5339" s="584"/>
      <c r="Z5339" s="569"/>
      <c r="AA5339" s="584"/>
      <c r="AB5339" s="569"/>
      <c r="AC5339" s="570"/>
      <c r="AD5339" s="573"/>
      <c r="AE5339" s="574"/>
      <c r="AF5339" s="557">
        <f>IF(AB5339=0,0,(AD5339/AB5339)*100)</f>
        <v>0</v>
      </c>
      <c r="AG5339" s="558"/>
      <c r="AH5339" s="569"/>
      <c r="AI5339" s="570"/>
      <c r="AJ5339" s="573"/>
      <c r="AK5339" s="574"/>
      <c r="AL5339" s="557">
        <f>IF(AH5339=0,0,(AJ5339/AH5339)*100)</f>
        <v>0</v>
      </c>
      <c r="AM5339" s="558"/>
      <c r="AN5339" s="569"/>
      <c r="AO5339" s="570"/>
      <c r="AP5339" s="573"/>
      <c r="AQ5339" s="574"/>
      <c r="AR5339" s="557">
        <f>IF(AN5339=0,0,(AP5339/AN5339)*100)</f>
        <v>0</v>
      </c>
      <c r="AS5339" s="558"/>
      <c r="AT5339" s="561">
        <f>AB5339+AH5339+AN5339</f>
        <v>0</v>
      </c>
      <c r="AU5339" s="562"/>
      <c r="AV5339" s="565">
        <f>AD5339+AJ5339+AP5339</f>
        <v>0</v>
      </c>
      <c r="AW5339" s="566"/>
      <c r="AX5339" s="557">
        <f>IF(AT5339=0,0,(AV5339/AT5339)*100)</f>
        <v>0</v>
      </c>
      <c r="AY5339" s="558"/>
      <c r="AZ5339" s="569"/>
      <c r="BA5339" s="570"/>
      <c r="BB5339" s="573"/>
      <c r="BC5339" s="574"/>
      <c r="BD5339" s="557">
        <f>IF(AZ5339=0,0,(BB5339/AZ5339)*100)</f>
        <v>0</v>
      </c>
      <c r="BE5339" s="558"/>
      <c r="BF5339" s="561">
        <f>AT5339+AZ5339</f>
        <v>0</v>
      </c>
      <c r="BG5339" s="562"/>
      <c r="BH5339" s="565">
        <f>AV5339+BB5339</f>
        <v>0</v>
      </c>
      <c r="BI5339" s="566"/>
      <c r="BJ5339" s="557">
        <f>IF(BF5339=0,0,(BH5339/BF5339)*100)</f>
        <v>0</v>
      </c>
      <c r="BK5339" s="558"/>
      <c r="BL5339" s="602">
        <f>(AD5339*2)+(AJ5339*2)+(AP5339*3)+BB5339</f>
        <v>0</v>
      </c>
      <c r="BM5339" s="603"/>
      <c r="BN5339" s="604"/>
      <c r="BO5339" s="587">
        <f t="shared" ref="BO5339" si="3577">IF(BQ5339=0,0,50*BP5339/BQ5339)</f>
        <v>0</v>
      </c>
      <c r="BP5339" s="555">
        <f>(BL5339*BS$11)+(N5339*BS$12)+(X5339*BS$13)+(R5339*BS$14)+(V5339*BS$15)+(Z5339*BS$16)</f>
        <v>0</v>
      </c>
      <c r="BQ5339" s="555">
        <f>((AZ5339-BB5339)*BS$18)+((AT5339-AV5339)*BS$17)+(H5339*BS$19)+(P5339*BS$20)</f>
        <v>0</v>
      </c>
      <c r="BR5339" s="65"/>
      <c r="BS5339" s="65"/>
      <c r="BT5339" s="268"/>
    </row>
    <row r="5340" spans="1:72" ht="21.75" hidden="1" customHeight="1" x14ac:dyDescent="0.25">
      <c r="A5340" s="268"/>
      <c r="B5340" s="679"/>
      <c r="C5340" s="690" t="str">
        <f>IF(ROSTER!D$26="","",ROSTER!D$26)</f>
        <v/>
      </c>
      <c r="D5340" s="691"/>
      <c r="E5340" s="668"/>
      <c r="F5340" s="681"/>
      <c r="G5340" s="664"/>
      <c r="H5340" s="585"/>
      <c r="I5340" s="586"/>
      <c r="J5340" s="571"/>
      <c r="K5340" s="572"/>
      <c r="L5340" s="575"/>
      <c r="M5340" s="576"/>
      <c r="N5340" s="581"/>
      <c r="O5340" s="582"/>
      <c r="P5340" s="571"/>
      <c r="Q5340" s="572"/>
      <c r="R5340" s="575"/>
      <c r="S5340" s="576"/>
      <c r="T5340" s="581"/>
      <c r="U5340" s="582"/>
      <c r="V5340" s="585"/>
      <c r="W5340" s="586"/>
      <c r="X5340" s="571"/>
      <c r="Y5340" s="586"/>
      <c r="Z5340" s="571"/>
      <c r="AA5340" s="586"/>
      <c r="AB5340" s="571"/>
      <c r="AC5340" s="572"/>
      <c r="AD5340" s="575"/>
      <c r="AE5340" s="576"/>
      <c r="AF5340" s="577"/>
      <c r="AG5340" s="578"/>
      <c r="AH5340" s="571"/>
      <c r="AI5340" s="572"/>
      <c r="AJ5340" s="575"/>
      <c r="AK5340" s="576"/>
      <c r="AL5340" s="577"/>
      <c r="AM5340" s="578"/>
      <c r="AN5340" s="571"/>
      <c r="AO5340" s="572"/>
      <c r="AP5340" s="575"/>
      <c r="AQ5340" s="576"/>
      <c r="AR5340" s="577"/>
      <c r="AS5340" s="578"/>
      <c r="AT5340" s="627"/>
      <c r="AU5340" s="628"/>
      <c r="AV5340" s="629"/>
      <c r="AW5340" s="630"/>
      <c r="AX5340" s="577"/>
      <c r="AY5340" s="578"/>
      <c r="AZ5340" s="571"/>
      <c r="BA5340" s="572"/>
      <c r="BB5340" s="575"/>
      <c r="BC5340" s="576"/>
      <c r="BD5340" s="577"/>
      <c r="BE5340" s="578"/>
      <c r="BF5340" s="627"/>
      <c r="BG5340" s="628"/>
      <c r="BH5340" s="629"/>
      <c r="BI5340" s="630"/>
      <c r="BJ5340" s="577"/>
      <c r="BK5340" s="578"/>
      <c r="BL5340" s="605"/>
      <c r="BM5340" s="606"/>
      <c r="BN5340" s="607"/>
      <c r="BO5340" s="588"/>
      <c r="BP5340" s="556"/>
      <c r="BQ5340" s="556"/>
      <c r="BR5340" s="65"/>
      <c r="BS5340" s="65"/>
      <c r="BT5340" s="268"/>
    </row>
    <row r="5341" spans="1:72" ht="21.75" hidden="1" customHeight="1" x14ac:dyDescent="0.25">
      <c r="A5341" s="268"/>
      <c r="B5341" s="678" t="str">
        <f>IF(ROSTER!B$28="","",ROSTER!B$28)</f>
        <v/>
      </c>
      <c r="C5341" s="669" t="str">
        <f>IF(ROSTER!C$28="","",ROSTER!C$28)</f>
        <v/>
      </c>
      <c r="D5341" s="670"/>
      <c r="E5341" s="667"/>
      <c r="F5341" s="680">
        <f>IF(E5341="y",1,IF(E5341="S",1,0))</f>
        <v>0</v>
      </c>
      <c r="G5341" s="663">
        <f>IF(E5341="S",1,0)</f>
        <v>0</v>
      </c>
      <c r="H5341" s="583"/>
      <c r="I5341" s="584"/>
      <c r="J5341" s="569"/>
      <c r="K5341" s="570"/>
      <c r="L5341" s="573"/>
      <c r="M5341" s="574"/>
      <c r="N5341" s="579">
        <f>L5341+J5341</f>
        <v>0</v>
      </c>
      <c r="O5341" s="580"/>
      <c r="P5341" s="569"/>
      <c r="Q5341" s="570"/>
      <c r="R5341" s="573"/>
      <c r="S5341" s="574"/>
      <c r="T5341" s="579">
        <f>R5341-P5341</f>
        <v>0</v>
      </c>
      <c r="U5341" s="580"/>
      <c r="V5341" s="583"/>
      <c r="W5341" s="584"/>
      <c r="X5341" s="569"/>
      <c r="Y5341" s="584"/>
      <c r="Z5341" s="569"/>
      <c r="AA5341" s="584"/>
      <c r="AB5341" s="569"/>
      <c r="AC5341" s="570"/>
      <c r="AD5341" s="573"/>
      <c r="AE5341" s="574"/>
      <c r="AF5341" s="557">
        <f>IF(AB5341=0,0,(AD5341/AB5341)*100)</f>
        <v>0</v>
      </c>
      <c r="AG5341" s="558"/>
      <c r="AH5341" s="569"/>
      <c r="AI5341" s="570"/>
      <c r="AJ5341" s="573"/>
      <c r="AK5341" s="574"/>
      <c r="AL5341" s="557">
        <f>IF(AH5341=0,0,(AJ5341/AH5341)*100)</f>
        <v>0</v>
      </c>
      <c r="AM5341" s="558"/>
      <c r="AN5341" s="569"/>
      <c r="AO5341" s="570"/>
      <c r="AP5341" s="573"/>
      <c r="AQ5341" s="574"/>
      <c r="AR5341" s="557">
        <f>IF(AN5341=0,0,(AP5341/AN5341)*100)</f>
        <v>0</v>
      </c>
      <c r="AS5341" s="558"/>
      <c r="AT5341" s="561">
        <f>AB5341+AH5341+AN5341</f>
        <v>0</v>
      </c>
      <c r="AU5341" s="562"/>
      <c r="AV5341" s="565">
        <f>AD5341+AJ5341+AP5341</f>
        <v>0</v>
      </c>
      <c r="AW5341" s="566"/>
      <c r="AX5341" s="557">
        <f>IF(AT5341=0,0,(AV5341/AT5341)*100)</f>
        <v>0</v>
      </c>
      <c r="AY5341" s="558"/>
      <c r="AZ5341" s="569"/>
      <c r="BA5341" s="570"/>
      <c r="BB5341" s="573"/>
      <c r="BC5341" s="574"/>
      <c r="BD5341" s="557">
        <f>IF(AZ5341=0,0,(BB5341/AZ5341)*100)</f>
        <v>0</v>
      </c>
      <c r="BE5341" s="558"/>
      <c r="BF5341" s="561">
        <f>AT5341+AZ5341</f>
        <v>0</v>
      </c>
      <c r="BG5341" s="562"/>
      <c r="BH5341" s="565">
        <f>AV5341+BB5341</f>
        <v>0</v>
      </c>
      <c r="BI5341" s="566"/>
      <c r="BJ5341" s="557">
        <f>IF(BF5341=0,0,(BH5341/BF5341)*100)</f>
        <v>0</v>
      </c>
      <c r="BK5341" s="558"/>
      <c r="BL5341" s="602">
        <f>(AD5341*2)+(AJ5341*2)+(AP5341*3)+BB5341</f>
        <v>0</v>
      </c>
      <c r="BM5341" s="603"/>
      <c r="BN5341" s="604"/>
      <c r="BO5341" s="587">
        <f t="shared" ref="BO5341" si="3578">IF(BQ5341=0,0,50*BP5341/BQ5341)</f>
        <v>0</v>
      </c>
      <c r="BP5341" s="555">
        <f>(BL5341*BS$11)+(N5341*BS$12)+(X5341*BS$13)+(R5341*BS$14)+(V5341*BS$15)+(Z5341*BS$16)</f>
        <v>0</v>
      </c>
      <c r="BQ5341" s="555">
        <f>((AZ5341-BB5341)*BS$18)+((AT5341-AV5341)*BS$17)+(H5341*BS$19)+(P5341*BS$20)</f>
        <v>0</v>
      </c>
      <c r="BR5341" s="65"/>
      <c r="BS5341" s="65"/>
      <c r="BT5341" s="268"/>
    </row>
    <row r="5342" spans="1:72" ht="21.75" hidden="1" customHeight="1" x14ac:dyDescent="0.25">
      <c r="A5342" s="268"/>
      <c r="B5342" s="679"/>
      <c r="C5342" s="690" t="str">
        <f>IF(ROSTER!D$28="","",ROSTER!D$28)</f>
        <v/>
      </c>
      <c r="D5342" s="691"/>
      <c r="E5342" s="668"/>
      <c r="F5342" s="681"/>
      <c r="G5342" s="664"/>
      <c r="H5342" s="585"/>
      <c r="I5342" s="586"/>
      <c r="J5342" s="571"/>
      <c r="K5342" s="572"/>
      <c r="L5342" s="575"/>
      <c r="M5342" s="576"/>
      <c r="N5342" s="581"/>
      <c r="O5342" s="582"/>
      <c r="P5342" s="571"/>
      <c r="Q5342" s="572"/>
      <c r="R5342" s="575"/>
      <c r="S5342" s="576"/>
      <c r="T5342" s="581"/>
      <c r="U5342" s="582"/>
      <c r="V5342" s="585"/>
      <c r="W5342" s="586"/>
      <c r="X5342" s="571"/>
      <c r="Y5342" s="586"/>
      <c r="Z5342" s="571"/>
      <c r="AA5342" s="586"/>
      <c r="AB5342" s="571"/>
      <c r="AC5342" s="572"/>
      <c r="AD5342" s="575"/>
      <c r="AE5342" s="576"/>
      <c r="AF5342" s="577"/>
      <c r="AG5342" s="578"/>
      <c r="AH5342" s="571"/>
      <c r="AI5342" s="572"/>
      <c r="AJ5342" s="575"/>
      <c r="AK5342" s="576"/>
      <c r="AL5342" s="577"/>
      <c r="AM5342" s="578"/>
      <c r="AN5342" s="571"/>
      <c r="AO5342" s="572"/>
      <c r="AP5342" s="575"/>
      <c r="AQ5342" s="576"/>
      <c r="AR5342" s="577"/>
      <c r="AS5342" s="578"/>
      <c r="AT5342" s="627"/>
      <c r="AU5342" s="628"/>
      <c r="AV5342" s="629"/>
      <c r="AW5342" s="630"/>
      <c r="AX5342" s="577"/>
      <c r="AY5342" s="578"/>
      <c r="AZ5342" s="571"/>
      <c r="BA5342" s="572"/>
      <c r="BB5342" s="575"/>
      <c r="BC5342" s="576"/>
      <c r="BD5342" s="577"/>
      <c r="BE5342" s="578"/>
      <c r="BF5342" s="627"/>
      <c r="BG5342" s="628"/>
      <c r="BH5342" s="629"/>
      <c r="BI5342" s="630"/>
      <c r="BJ5342" s="577"/>
      <c r="BK5342" s="578"/>
      <c r="BL5342" s="605"/>
      <c r="BM5342" s="606"/>
      <c r="BN5342" s="607"/>
      <c r="BO5342" s="588"/>
      <c r="BP5342" s="556"/>
      <c r="BQ5342" s="556"/>
      <c r="BR5342" s="65"/>
      <c r="BS5342" s="65"/>
      <c r="BT5342" s="268"/>
    </row>
    <row r="5343" spans="1:72" ht="21.75" hidden="1" customHeight="1" x14ac:dyDescent="0.25">
      <c r="A5343" s="268"/>
      <c r="B5343" s="678" t="str">
        <f>IF(ROSTER!B$30="","",ROSTER!B$30)</f>
        <v/>
      </c>
      <c r="C5343" s="669" t="str">
        <f>IF(ROSTER!C$30="","",ROSTER!C$30)</f>
        <v/>
      </c>
      <c r="D5343" s="670"/>
      <c r="E5343" s="667"/>
      <c r="F5343" s="680">
        <f>IF(E5343="y",1,IF(E5343="S",1,0))</f>
        <v>0</v>
      </c>
      <c r="G5343" s="663">
        <f>IF(E5343="S",1,0)</f>
        <v>0</v>
      </c>
      <c r="H5343" s="583"/>
      <c r="I5343" s="584"/>
      <c r="J5343" s="569"/>
      <c r="K5343" s="570"/>
      <c r="L5343" s="573"/>
      <c r="M5343" s="574"/>
      <c r="N5343" s="579">
        <f>L5343+J5343</f>
        <v>0</v>
      </c>
      <c r="O5343" s="580"/>
      <c r="P5343" s="569"/>
      <c r="Q5343" s="570"/>
      <c r="R5343" s="573"/>
      <c r="S5343" s="574"/>
      <c r="T5343" s="579">
        <f>R5343-P5343</f>
        <v>0</v>
      </c>
      <c r="U5343" s="580"/>
      <c r="V5343" s="583"/>
      <c r="W5343" s="584"/>
      <c r="X5343" s="569"/>
      <c r="Y5343" s="584"/>
      <c r="Z5343" s="569"/>
      <c r="AA5343" s="584"/>
      <c r="AB5343" s="569"/>
      <c r="AC5343" s="570"/>
      <c r="AD5343" s="573"/>
      <c r="AE5343" s="574"/>
      <c r="AF5343" s="557">
        <f>IF(AB5343=0,0,(AD5343/AB5343)*100)</f>
        <v>0</v>
      </c>
      <c r="AG5343" s="558"/>
      <c r="AH5343" s="569"/>
      <c r="AI5343" s="570"/>
      <c r="AJ5343" s="573"/>
      <c r="AK5343" s="574"/>
      <c r="AL5343" s="557">
        <f>IF(AH5343=0,0,(AJ5343/AH5343)*100)</f>
        <v>0</v>
      </c>
      <c r="AM5343" s="558"/>
      <c r="AN5343" s="569"/>
      <c r="AO5343" s="570"/>
      <c r="AP5343" s="573"/>
      <c r="AQ5343" s="574"/>
      <c r="AR5343" s="557">
        <f>IF(AN5343=0,0,(AP5343/AN5343)*100)</f>
        <v>0</v>
      </c>
      <c r="AS5343" s="558"/>
      <c r="AT5343" s="561">
        <f>AB5343+AH5343+AN5343</f>
        <v>0</v>
      </c>
      <c r="AU5343" s="562"/>
      <c r="AV5343" s="565">
        <f>AD5343+AJ5343+AP5343</f>
        <v>0</v>
      </c>
      <c r="AW5343" s="566"/>
      <c r="AX5343" s="557">
        <f>IF(AT5343=0,0,(AV5343/AT5343)*100)</f>
        <v>0</v>
      </c>
      <c r="AY5343" s="558"/>
      <c r="AZ5343" s="569"/>
      <c r="BA5343" s="570"/>
      <c r="BB5343" s="573"/>
      <c r="BC5343" s="574"/>
      <c r="BD5343" s="557">
        <f>IF(AZ5343=0,0,(BB5343/AZ5343)*100)</f>
        <v>0</v>
      </c>
      <c r="BE5343" s="558"/>
      <c r="BF5343" s="561">
        <f>AT5343+AZ5343</f>
        <v>0</v>
      </c>
      <c r="BG5343" s="562"/>
      <c r="BH5343" s="565">
        <f>AV5343+BB5343</f>
        <v>0</v>
      </c>
      <c r="BI5343" s="566"/>
      <c r="BJ5343" s="557">
        <f>IF(BF5343=0,0,(BH5343/BF5343)*100)</f>
        <v>0</v>
      </c>
      <c r="BK5343" s="558"/>
      <c r="BL5343" s="602">
        <f>(AD5343*2)+(AJ5343*2)+(AP5343*3)+BB5343</f>
        <v>0</v>
      </c>
      <c r="BM5343" s="603"/>
      <c r="BN5343" s="604"/>
      <c r="BO5343" s="587">
        <f t="shared" ref="BO5343" si="3579">IF(BQ5343=0,0,50*BP5343/BQ5343)</f>
        <v>0</v>
      </c>
      <c r="BP5343" s="555">
        <f>(BL5343*BS$11)+(N5343*BS$12)+(X5343*BS$13)+(R5343*BS$14)+(V5343*BS$15)+(Z5343*BS$16)</f>
        <v>0</v>
      </c>
      <c r="BQ5343" s="555">
        <f>((AZ5343-BB5343)*BS$18)+((AT5343-AV5343)*BS$17)+(H5343*BS$19)+(P5343*BS$20)</f>
        <v>0</v>
      </c>
      <c r="BR5343" s="65"/>
      <c r="BS5343" s="65"/>
      <c r="BT5343" s="268"/>
    </row>
    <row r="5344" spans="1:72" ht="21.75" hidden="1" customHeight="1" x14ac:dyDescent="0.25">
      <c r="A5344" s="268"/>
      <c r="B5344" s="679"/>
      <c r="C5344" s="690" t="str">
        <f>IF(ROSTER!D$30="","",ROSTER!D$30)</f>
        <v/>
      </c>
      <c r="D5344" s="691"/>
      <c r="E5344" s="668"/>
      <c r="F5344" s="681"/>
      <c r="G5344" s="664"/>
      <c r="H5344" s="585"/>
      <c r="I5344" s="586"/>
      <c r="J5344" s="571"/>
      <c r="K5344" s="572"/>
      <c r="L5344" s="575"/>
      <c r="M5344" s="576"/>
      <c r="N5344" s="581"/>
      <c r="O5344" s="582"/>
      <c r="P5344" s="571"/>
      <c r="Q5344" s="572"/>
      <c r="R5344" s="575"/>
      <c r="S5344" s="576"/>
      <c r="T5344" s="581"/>
      <c r="U5344" s="582"/>
      <c r="V5344" s="585"/>
      <c r="W5344" s="586"/>
      <c r="X5344" s="571"/>
      <c r="Y5344" s="586"/>
      <c r="Z5344" s="571"/>
      <c r="AA5344" s="586"/>
      <c r="AB5344" s="571"/>
      <c r="AC5344" s="572"/>
      <c r="AD5344" s="575"/>
      <c r="AE5344" s="576"/>
      <c r="AF5344" s="577"/>
      <c r="AG5344" s="578"/>
      <c r="AH5344" s="571"/>
      <c r="AI5344" s="572"/>
      <c r="AJ5344" s="575"/>
      <c r="AK5344" s="576"/>
      <c r="AL5344" s="577"/>
      <c r="AM5344" s="578"/>
      <c r="AN5344" s="571"/>
      <c r="AO5344" s="572"/>
      <c r="AP5344" s="575"/>
      <c r="AQ5344" s="576"/>
      <c r="AR5344" s="577"/>
      <c r="AS5344" s="578"/>
      <c r="AT5344" s="627"/>
      <c r="AU5344" s="628"/>
      <c r="AV5344" s="629"/>
      <c r="AW5344" s="630"/>
      <c r="AX5344" s="577"/>
      <c r="AY5344" s="578"/>
      <c r="AZ5344" s="571"/>
      <c r="BA5344" s="572"/>
      <c r="BB5344" s="575"/>
      <c r="BC5344" s="576"/>
      <c r="BD5344" s="577"/>
      <c r="BE5344" s="578"/>
      <c r="BF5344" s="627"/>
      <c r="BG5344" s="628"/>
      <c r="BH5344" s="629"/>
      <c r="BI5344" s="630"/>
      <c r="BJ5344" s="577"/>
      <c r="BK5344" s="578"/>
      <c r="BL5344" s="605"/>
      <c r="BM5344" s="606"/>
      <c r="BN5344" s="607"/>
      <c r="BO5344" s="588"/>
      <c r="BP5344" s="556"/>
      <c r="BQ5344" s="556"/>
      <c r="BR5344" s="65"/>
      <c r="BS5344" s="65"/>
      <c r="BT5344" s="268"/>
    </row>
    <row r="5345" spans="1:72" ht="21.75" hidden="1" customHeight="1" x14ac:dyDescent="0.25">
      <c r="A5345" s="268"/>
      <c r="B5345" s="678" t="str">
        <f>IF(ROSTER!B$32="","",ROSTER!B$32)</f>
        <v/>
      </c>
      <c r="C5345" s="669" t="str">
        <f>IF(ROSTER!C$32="","",ROSTER!C$32)</f>
        <v/>
      </c>
      <c r="D5345" s="670"/>
      <c r="E5345" s="667"/>
      <c r="F5345" s="680">
        <f>IF(E5345="y",1,IF(E5345="S",1,0))</f>
        <v>0</v>
      </c>
      <c r="G5345" s="663">
        <f>IF(E5345="S",1,0)</f>
        <v>0</v>
      </c>
      <c r="H5345" s="583"/>
      <c r="I5345" s="584"/>
      <c r="J5345" s="569"/>
      <c r="K5345" s="570"/>
      <c r="L5345" s="573"/>
      <c r="M5345" s="574"/>
      <c r="N5345" s="579">
        <f>L5345+J5345</f>
        <v>0</v>
      </c>
      <c r="O5345" s="580"/>
      <c r="P5345" s="569"/>
      <c r="Q5345" s="570"/>
      <c r="R5345" s="573"/>
      <c r="S5345" s="574"/>
      <c r="T5345" s="579">
        <f>R5345-P5345</f>
        <v>0</v>
      </c>
      <c r="U5345" s="580"/>
      <c r="V5345" s="583"/>
      <c r="W5345" s="584"/>
      <c r="X5345" s="569"/>
      <c r="Y5345" s="584"/>
      <c r="Z5345" s="569"/>
      <c r="AA5345" s="584"/>
      <c r="AB5345" s="569"/>
      <c r="AC5345" s="570"/>
      <c r="AD5345" s="573"/>
      <c r="AE5345" s="574"/>
      <c r="AF5345" s="557">
        <f>IF(AB5345=0,0,(AD5345/AB5345)*100)</f>
        <v>0</v>
      </c>
      <c r="AG5345" s="558"/>
      <c r="AH5345" s="569"/>
      <c r="AI5345" s="570"/>
      <c r="AJ5345" s="573"/>
      <c r="AK5345" s="574"/>
      <c r="AL5345" s="557">
        <f>IF(AH5345=0,0,(AJ5345/AH5345)*100)</f>
        <v>0</v>
      </c>
      <c r="AM5345" s="558"/>
      <c r="AN5345" s="569"/>
      <c r="AO5345" s="570"/>
      <c r="AP5345" s="573"/>
      <c r="AQ5345" s="574"/>
      <c r="AR5345" s="557">
        <f>IF(AN5345=0,0,(AP5345/AN5345)*100)</f>
        <v>0</v>
      </c>
      <c r="AS5345" s="558"/>
      <c r="AT5345" s="561">
        <f>AB5345+AH5345+AN5345</f>
        <v>0</v>
      </c>
      <c r="AU5345" s="562"/>
      <c r="AV5345" s="565">
        <f>AD5345+AJ5345+AP5345</f>
        <v>0</v>
      </c>
      <c r="AW5345" s="566"/>
      <c r="AX5345" s="557">
        <f>IF(AT5345=0,0,(AV5345/AT5345)*100)</f>
        <v>0</v>
      </c>
      <c r="AY5345" s="558"/>
      <c r="AZ5345" s="569"/>
      <c r="BA5345" s="570"/>
      <c r="BB5345" s="573"/>
      <c r="BC5345" s="574"/>
      <c r="BD5345" s="557">
        <f>IF(AZ5345=0,0,(BB5345/AZ5345)*100)</f>
        <v>0</v>
      </c>
      <c r="BE5345" s="558"/>
      <c r="BF5345" s="561">
        <f>AT5345+AZ5345</f>
        <v>0</v>
      </c>
      <c r="BG5345" s="562"/>
      <c r="BH5345" s="565">
        <f>AV5345+BB5345</f>
        <v>0</v>
      </c>
      <c r="BI5345" s="566"/>
      <c r="BJ5345" s="557">
        <f>IF(BF5345=0,0,(BH5345/BF5345)*100)</f>
        <v>0</v>
      </c>
      <c r="BK5345" s="558"/>
      <c r="BL5345" s="602">
        <f>(AD5345*2)+(AJ5345*2)+(AP5345*3)+BB5345</f>
        <v>0</v>
      </c>
      <c r="BM5345" s="603"/>
      <c r="BN5345" s="604"/>
      <c r="BO5345" s="587">
        <f t="shared" ref="BO5345" si="3580">IF(BQ5345=0,0,50*BP5345/BQ5345)</f>
        <v>0</v>
      </c>
      <c r="BP5345" s="555">
        <f>(BL5345*BS$11)+(N5345*BS$12)+(X5345*BS$13)+(R5345*BS$14)+(V5345*BS$15)+(Z5345*BS$16)</f>
        <v>0</v>
      </c>
      <c r="BQ5345" s="555">
        <f>((AZ5345-BB5345)*BS$18)+((AT5345-AV5345)*BS$17)+(H5345*BS$19)+(P5345*BS$20)</f>
        <v>0</v>
      </c>
      <c r="BR5345" s="65"/>
      <c r="BS5345" s="65"/>
      <c r="BT5345" s="268"/>
    </row>
    <row r="5346" spans="1:72" ht="21.75" hidden="1" customHeight="1" x14ac:dyDescent="0.25">
      <c r="A5346" s="268"/>
      <c r="B5346" s="679"/>
      <c r="C5346" s="690" t="str">
        <f>IF(ROSTER!D$32="","",ROSTER!D$32)</f>
        <v/>
      </c>
      <c r="D5346" s="691"/>
      <c r="E5346" s="668"/>
      <c r="F5346" s="681"/>
      <c r="G5346" s="664"/>
      <c r="H5346" s="585"/>
      <c r="I5346" s="586"/>
      <c r="J5346" s="571"/>
      <c r="K5346" s="572"/>
      <c r="L5346" s="575"/>
      <c r="M5346" s="576"/>
      <c r="N5346" s="581"/>
      <c r="O5346" s="582"/>
      <c r="P5346" s="571"/>
      <c r="Q5346" s="572"/>
      <c r="R5346" s="575"/>
      <c r="S5346" s="576"/>
      <c r="T5346" s="581"/>
      <c r="U5346" s="582"/>
      <c r="V5346" s="585"/>
      <c r="W5346" s="586"/>
      <c r="X5346" s="571"/>
      <c r="Y5346" s="586"/>
      <c r="Z5346" s="571"/>
      <c r="AA5346" s="586"/>
      <c r="AB5346" s="571"/>
      <c r="AC5346" s="572"/>
      <c r="AD5346" s="575"/>
      <c r="AE5346" s="576"/>
      <c r="AF5346" s="577"/>
      <c r="AG5346" s="578"/>
      <c r="AH5346" s="571"/>
      <c r="AI5346" s="572"/>
      <c r="AJ5346" s="575"/>
      <c r="AK5346" s="576"/>
      <c r="AL5346" s="577"/>
      <c r="AM5346" s="578"/>
      <c r="AN5346" s="571"/>
      <c r="AO5346" s="572"/>
      <c r="AP5346" s="575"/>
      <c r="AQ5346" s="576"/>
      <c r="AR5346" s="577"/>
      <c r="AS5346" s="578"/>
      <c r="AT5346" s="627"/>
      <c r="AU5346" s="628"/>
      <c r="AV5346" s="629"/>
      <c r="AW5346" s="630"/>
      <c r="AX5346" s="577"/>
      <c r="AY5346" s="578"/>
      <c r="AZ5346" s="571"/>
      <c r="BA5346" s="572"/>
      <c r="BB5346" s="575"/>
      <c r="BC5346" s="576"/>
      <c r="BD5346" s="577"/>
      <c r="BE5346" s="578"/>
      <c r="BF5346" s="627"/>
      <c r="BG5346" s="628"/>
      <c r="BH5346" s="629"/>
      <c r="BI5346" s="630"/>
      <c r="BJ5346" s="577"/>
      <c r="BK5346" s="578"/>
      <c r="BL5346" s="605"/>
      <c r="BM5346" s="606"/>
      <c r="BN5346" s="607"/>
      <c r="BO5346" s="588"/>
      <c r="BP5346" s="556"/>
      <c r="BQ5346" s="556"/>
      <c r="BR5346" s="65"/>
      <c r="BS5346" s="65"/>
      <c r="BT5346" s="268"/>
    </row>
    <row r="5347" spans="1:72" ht="21.75" hidden="1" customHeight="1" x14ac:dyDescent="0.25">
      <c r="A5347" s="268"/>
      <c r="B5347" s="678" t="str">
        <f>IF(ROSTER!B$34="","",ROSTER!B$34)</f>
        <v/>
      </c>
      <c r="C5347" s="669" t="str">
        <f>IF(ROSTER!C$34="","",ROSTER!C$34)</f>
        <v/>
      </c>
      <c r="D5347" s="670"/>
      <c r="E5347" s="667"/>
      <c r="F5347" s="680">
        <f>IF(E5347="y",1,IF(E5347="S",1,0))</f>
        <v>0</v>
      </c>
      <c r="G5347" s="663">
        <f>IF(E5347="S",1,0)</f>
        <v>0</v>
      </c>
      <c r="H5347" s="583"/>
      <c r="I5347" s="584"/>
      <c r="J5347" s="569"/>
      <c r="K5347" s="570"/>
      <c r="L5347" s="573"/>
      <c r="M5347" s="574"/>
      <c r="N5347" s="579">
        <f>L5347+J5347</f>
        <v>0</v>
      </c>
      <c r="O5347" s="580"/>
      <c r="P5347" s="569"/>
      <c r="Q5347" s="570"/>
      <c r="R5347" s="573"/>
      <c r="S5347" s="574"/>
      <c r="T5347" s="579">
        <f>R5347-P5347</f>
        <v>0</v>
      </c>
      <c r="U5347" s="580"/>
      <c r="V5347" s="583"/>
      <c r="W5347" s="584"/>
      <c r="X5347" s="569"/>
      <c r="Y5347" s="584"/>
      <c r="Z5347" s="569"/>
      <c r="AA5347" s="584"/>
      <c r="AB5347" s="569"/>
      <c r="AC5347" s="570"/>
      <c r="AD5347" s="573"/>
      <c r="AE5347" s="574"/>
      <c r="AF5347" s="557">
        <f>IF(AB5347=0,0,(AD5347/AB5347)*100)</f>
        <v>0</v>
      </c>
      <c r="AG5347" s="558"/>
      <c r="AH5347" s="569"/>
      <c r="AI5347" s="570"/>
      <c r="AJ5347" s="573"/>
      <c r="AK5347" s="574"/>
      <c r="AL5347" s="557">
        <f>IF(AH5347=0,0,(AJ5347/AH5347)*100)</f>
        <v>0</v>
      </c>
      <c r="AM5347" s="558"/>
      <c r="AN5347" s="569"/>
      <c r="AO5347" s="570"/>
      <c r="AP5347" s="573"/>
      <c r="AQ5347" s="574"/>
      <c r="AR5347" s="557">
        <f>IF(AN5347=0,0,(AP5347/AN5347)*100)</f>
        <v>0</v>
      </c>
      <c r="AS5347" s="558"/>
      <c r="AT5347" s="561">
        <f>AB5347+AH5347+AN5347</f>
        <v>0</v>
      </c>
      <c r="AU5347" s="562"/>
      <c r="AV5347" s="565">
        <f>AD5347+AJ5347+AP5347</f>
        <v>0</v>
      </c>
      <c r="AW5347" s="566"/>
      <c r="AX5347" s="557">
        <f>IF(AT5347=0,0,(AV5347/AT5347)*100)</f>
        <v>0</v>
      </c>
      <c r="AY5347" s="558"/>
      <c r="AZ5347" s="569"/>
      <c r="BA5347" s="570"/>
      <c r="BB5347" s="573"/>
      <c r="BC5347" s="574"/>
      <c r="BD5347" s="557">
        <f>IF(AZ5347=0,0,(BB5347/AZ5347)*100)</f>
        <v>0</v>
      </c>
      <c r="BE5347" s="558"/>
      <c r="BF5347" s="561">
        <f>AT5347+AZ5347</f>
        <v>0</v>
      </c>
      <c r="BG5347" s="562"/>
      <c r="BH5347" s="565">
        <f>AV5347+BB5347</f>
        <v>0</v>
      </c>
      <c r="BI5347" s="566"/>
      <c r="BJ5347" s="557">
        <f>IF(BF5347=0,0,(BH5347/BF5347)*100)</f>
        <v>0</v>
      </c>
      <c r="BK5347" s="558"/>
      <c r="BL5347" s="602">
        <f>(AD5347*2)+(AJ5347*2)+(AP5347*3)+BB5347</f>
        <v>0</v>
      </c>
      <c r="BM5347" s="603"/>
      <c r="BN5347" s="604"/>
      <c r="BO5347" s="587">
        <f t="shared" ref="BO5347" si="3581">IF(BQ5347=0,0,50*BP5347/BQ5347)</f>
        <v>0</v>
      </c>
      <c r="BP5347" s="555">
        <f>(BL5347*BS$11)+(N5347*BS$12)+(X5347*BS$13)+(R5347*BS$14)+(V5347*BS$15)+(Z5347*BS$16)</f>
        <v>0</v>
      </c>
      <c r="BQ5347" s="555">
        <f>((AZ5347-BB5347)*BS$18)+((AT5347-AV5347)*BS$17)+(H5347*BS$19)+(P5347*BS$20)</f>
        <v>0</v>
      </c>
      <c r="BR5347" s="65"/>
      <c r="BS5347" s="65"/>
      <c r="BT5347" s="268"/>
    </row>
    <row r="5348" spans="1:72" ht="21.75" hidden="1" customHeight="1" x14ac:dyDescent="0.25">
      <c r="A5348" s="268"/>
      <c r="B5348" s="679"/>
      <c r="C5348" s="690" t="str">
        <f>IF(ROSTER!D$34="","",ROSTER!D$34)</f>
        <v/>
      </c>
      <c r="D5348" s="691"/>
      <c r="E5348" s="668"/>
      <c r="F5348" s="681"/>
      <c r="G5348" s="664"/>
      <c r="H5348" s="585"/>
      <c r="I5348" s="586"/>
      <c r="J5348" s="571"/>
      <c r="K5348" s="572"/>
      <c r="L5348" s="575"/>
      <c r="M5348" s="576"/>
      <c r="N5348" s="581"/>
      <c r="O5348" s="582"/>
      <c r="P5348" s="571"/>
      <c r="Q5348" s="572"/>
      <c r="R5348" s="575"/>
      <c r="S5348" s="576"/>
      <c r="T5348" s="581"/>
      <c r="U5348" s="582"/>
      <c r="V5348" s="585"/>
      <c r="W5348" s="586"/>
      <c r="X5348" s="571"/>
      <c r="Y5348" s="586"/>
      <c r="Z5348" s="571"/>
      <c r="AA5348" s="586"/>
      <c r="AB5348" s="571"/>
      <c r="AC5348" s="572"/>
      <c r="AD5348" s="575"/>
      <c r="AE5348" s="576"/>
      <c r="AF5348" s="577"/>
      <c r="AG5348" s="578"/>
      <c r="AH5348" s="571"/>
      <c r="AI5348" s="572"/>
      <c r="AJ5348" s="575"/>
      <c r="AK5348" s="576"/>
      <c r="AL5348" s="577"/>
      <c r="AM5348" s="578"/>
      <c r="AN5348" s="571"/>
      <c r="AO5348" s="572"/>
      <c r="AP5348" s="575"/>
      <c r="AQ5348" s="576"/>
      <c r="AR5348" s="577"/>
      <c r="AS5348" s="578"/>
      <c r="AT5348" s="627"/>
      <c r="AU5348" s="628"/>
      <c r="AV5348" s="629"/>
      <c r="AW5348" s="630"/>
      <c r="AX5348" s="577"/>
      <c r="AY5348" s="578"/>
      <c r="AZ5348" s="571"/>
      <c r="BA5348" s="572"/>
      <c r="BB5348" s="575"/>
      <c r="BC5348" s="576"/>
      <c r="BD5348" s="577"/>
      <c r="BE5348" s="578"/>
      <c r="BF5348" s="627"/>
      <c r="BG5348" s="628"/>
      <c r="BH5348" s="629"/>
      <c r="BI5348" s="630"/>
      <c r="BJ5348" s="577"/>
      <c r="BK5348" s="578"/>
      <c r="BL5348" s="605"/>
      <c r="BM5348" s="606"/>
      <c r="BN5348" s="607"/>
      <c r="BO5348" s="588"/>
      <c r="BP5348" s="556"/>
      <c r="BQ5348" s="556"/>
      <c r="BR5348" s="65"/>
      <c r="BS5348" s="65"/>
      <c r="BT5348" s="268"/>
    </row>
    <row r="5349" spans="1:72" ht="21.75" hidden="1" customHeight="1" x14ac:dyDescent="0.25">
      <c r="A5349" s="268"/>
      <c r="B5349" s="678" t="str">
        <f>IF(ROSTER!B$36="","",ROSTER!B$36)</f>
        <v/>
      </c>
      <c r="C5349" s="669" t="str">
        <f>IF(ROSTER!C$36="","",ROSTER!C$36)</f>
        <v/>
      </c>
      <c r="D5349" s="670"/>
      <c r="E5349" s="667"/>
      <c r="F5349" s="680">
        <f>IF(E5349="y",1,IF(E5349="S",1,0))</f>
        <v>0</v>
      </c>
      <c r="G5349" s="663">
        <f>IF(E5349="S",1,0)</f>
        <v>0</v>
      </c>
      <c r="H5349" s="583"/>
      <c r="I5349" s="584"/>
      <c r="J5349" s="569"/>
      <c r="K5349" s="570"/>
      <c r="L5349" s="573"/>
      <c r="M5349" s="574"/>
      <c r="N5349" s="579">
        <f>L5349+J5349</f>
        <v>0</v>
      </c>
      <c r="O5349" s="580"/>
      <c r="P5349" s="569"/>
      <c r="Q5349" s="570"/>
      <c r="R5349" s="573"/>
      <c r="S5349" s="574"/>
      <c r="T5349" s="579">
        <f>R5349-P5349</f>
        <v>0</v>
      </c>
      <c r="U5349" s="580"/>
      <c r="V5349" s="583"/>
      <c r="W5349" s="584"/>
      <c r="X5349" s="569"/>
      <c r="Y5349" s="584"/>
      <c r="Z5349" s="569"/>
      <c r="AA5349" s="584"/>
      <c r="AB5349" s="569"/>
      <c r="AC5349" s="570"/>
      <c r="AD5349" s="573"/>
      <c r="AE5349" s="574"/>
      <c r="AF5349" s="557">
        <f>IF(AB5349=0,0,(AD5349/AB5349)*100)</f>
        <v>0</v>
      </c>
      <c r="AG5349" s="558"/>
      <c r="AH5349" s="569"/>
      <c r="AI5349" s="570"/>
      <c r="AJ5349" s="573"/>
      <c r="AK5349" s="574"/>
      <c r="AL5349" s="557">
        <f>IF(AH5349=0,0,(AJ5349/AH5349)*100)</f>
        <v>0</v>
      </c>
      <c r="AM5349" s="558"/>
      <c r="AN5349" s="569"/>
      <c r="AO5349" s="570"/>
      <c r="AP5349" s="573"/>
      <c r="AQ5349" s="574"/>
      <c r="AR5349" s="557">
        <f>IF(AN5349=0,0,(AP5349/AN5349)*100)</f>
        <v>0</v>
      </c>
      <c r="AS5349" s="558"/>
      <c r="AT5349" s="561">
        <f>AB5349+AH5349+AN5349</f>
        <v>0</v>
      </c>
      <c r="AU5349" s="562"/>
      <c r="AV5349" s="565">
        <f>AD5349+AJ5349+AP5349</f>
        <v>0</v>
      </c>
      <c r="AW5349" s="566"/>
      <c r="AX5349" s="557">
        <f>IF(AT5349=0,0,(AV5349/AT5349)*100)</f>
        <v>0</v>
      </c>
      <c r="AY5349" s="558"/>
      <c r="AZ5349" s="569"/>
      <c r="BA5349" s="570"/>
      <c r="BB5349" s="573"/>
      <c r="BC5349" s="574"/>
      <c r="BD5349" s="557">
        <f>IF(AZ5349=0,0,(BB5349/AZ5349)*100)</f>
        <v>0</v>
      </c>
      <c r="BE5349" s="558"/>
      <c r="BF5349" s="561">
        <f>AT5349+AZ5349</f>
        <v>0</v>
      </c>
      <c r="BG5349" s="562"/>
      <c r="BH5349" s="565">
        <f>AV5349+BB5349</f>
        <v>0</v>
      </c>
      <c r="BI5349" s="566"/>
      <c r="BJ5349" s="557">
        <f>IF(BF5349=0,0,(BH5349/BF5349)*100)</f>
        <v>0</v>
      </c>
      <c r="BK5349" s="558"/>
      <c r="BL5349" s="602">
        <f>(AD5349*2)+(AJ5349*2)+(AP5349*3)+BB5349</f>
        <v>0</v>
      </c>
      <c r="BM5349" s="603"/>
      <c r="BN5349" s="604"/>
      <c r="BO5349" s="587">
        <f t="shared" ref="BO5349" si="3582">IF(BQ5349=0,0,50*BP5349/BQ5349)</f>
        <v>0</v>
      </c>
      <c r="BP5349" s="555">
        <f>(BL5349*BS$11)+(N5349*BS$12)+(X5349*BS$13)+(R5349*BS$14)+(V5349*BS$15)+(Z5349*BS$16)</f>
        <v>0</v>
      </c>
      <c r="BQ5349" s="555">
        <f>((AZ5349-BB5349)*BS$18)+((AT5349-AV5349)*BS$17)+(H5349*BS$19)+(P5349*BS$20)</f>
        <v>0</v>
      </c>
      <c r="BR5349" s="65"/>
      <c r="BS5349" s="65"/>
      <c r="BT5349" s="268"/>
    </row>
    <row r="5350" spans="1:72" ht="21.75" hidden="1" customHeight="1" x14ac:dyDescent="0.25">
      <c r="A5350" s="268"/>
      <c r="B5350" s="679"/>
      <c r="C5350" s="690" t="str">
        <f>IF(ROSTER!D$36="","",ROSTER!D$36)</f>
        <v/>
      </c>
      <c r="D5350" s="691"/>
      <c r="E5350" s="668"/>
      <c r="F5350" s="681"/>
      <c r="G5350" s="664"/>
      <c r="H5350" s="585"/>
      <c r="I5350" s="586"/>
      <c r="J5350" s="571"/>
      <c r="K5350" s="572"/>
      <c r="L5350" s="575"/>
      <c r="M5350" s="576"/>
      <c r="N5350" s="581"/>
      <c r="O5350" s="582"/>
      <c r="P5350" s="571"/>
      <c r="Q5350" s="572"/>
      <c r="R5350" s="575"/>
      <c r="S5350" s="576"/>
      <c r="T5350" s="581"/>
      <c r="U5350" s="582"/>
      <c r="V5350" s="585"/>
      <c r="W5350" s="586"/>
      <c r="X5350" s="571"/>
      <c r="Y5350" s="586"/>
      <c r="Z5350" s="571"/>
      <c r="AA5350" s="586"/>
      <c r="AB5350" s="571"/>
      <c r="AC5350" s="572"/>
      <c r="AD5350" s="575"/>
      <c r="AE5350" s="576"/>
      <c r="AF5350" s="577"/>
      <c r="AG5350" s="578"/>
      <c r="AH5350" s="571"/>
      <c r="AI5350" s="572"/>
      <c r="AJ5350" s="575"/>
      <c r="AK5350" s="576"/>
      <c r="AL5350" s="577"/>
      <c r="AM5350" s="578"/>
      <c r="AN5350" s="571"/>
      <c r="AO5350" s="572"/>
      <c r="AP5350" s="575"/>
      <c r="AQ5350" s="576"/>
      <c r="AR5350" s="577"/>
      <c r="AS5350" s="578"/>
      <c r="AT5350" s="627"/>
      <c r="AU5350" s="628"/>
      <c r="AV5350" s="629"/>
      <c r="AW5350" s="630"/>
      <c r="AX5350" s="577"/>
      <c r="AY5350" s="578"/>
      <c r="AZ5350" s="571"/>
      <c r="BA5350" s="572"/>
      <c r="BB5350" s="575"/>
      <c r="BC5350" s="576"/>
      <c r="BD5350" s="577"/>
      <c r="BE5350" s="578"/>
      <c r="BF5350" s="627"/>
      <c r="BG5350" s="628"/>
      <c r="BH5350" s="629"/>
      <c r="BI5350" s="630"/>
      <c r="BJ5350" s="577"/>
      <c r="BK5350" s="578"/>
      <c r="BL5350" s="605"/>
      <c r="BM5350" s="606"/>
      <c r="BN5350" s="607"/>
      <c r="BO5350" s="588"/>
      <c r="BP5350" s="556"/>
      <c r="BQ5350" s="556"/>
      <c r="BR5350" s="65"/>
      <c r="BS5350" s="65"/>
      <c r="BT5350" s="268"/>
    </row>
    <row r="5351" spans="1:72" ht="21.75" hidden="1" customHeight="1" x14ac:dyDescent="0.25">
      <c r="A5351" s="268"/>
      <c r="B5351" s="678" t="str">
        <f>IF(ROSTER!B$38="","",ROSTER!B$38)</f>
        <v/>
      </c>
      <c r="C5351" s="669" t="str">
        <f>IF(ROSTER!C$38="","",ROSTER!C$38)</f>
        <v/>
      </c>
      <c r="D5351" s="670"/>
      <c r="E5351" s="667"/>
      <c r="F5351" s="680">
        <f>IF(E5351="y",1,IF(E5351="S",1,0))</f>
        <v>0</v>
      </c>
      <c r="G5351" s="663">
        <f>IF(E5351="S",1,0)</f>
        <v>0</v>
      </c>
      <c r="H5351" s="583"/>
      <c r="I5351" s="584"/>
      <c r="J5351" s="569"/>
      <c r="K5351" s="570"/>
      <c r="L5351" s="573"/>
      <c r="M5351" s="574"/>
      <c r="N5351" s="579">
        <f>L5351+J5351</f>
        <v>0</v>
      </c>
      <c r="O5351" s="580"/>
      <c r="P5351" s="569"/>
      <c r="Q5351" s="570"/>
      <c r="R5351" s="573"/>
      <c r="S5351" s="574"/>
      <c r="T5351" s="579">
        <f>R5351-P5351</f>
        <v>0</v>
      </c>
      <c r="U5351" s="580"/>
      <c r="V5351" s="583"/>
      <c r="W5351" s="584"/>
      <c r="X5351" s="569"/>
      <c r="Y5351" s="584"/>
      <c r="Z5351" s="569"/>
      <c r="AA5351" s="584"/>
      <c r="AB5351" s="569"/>
      <c r="AC5351" s="570"/>
      <c r="AD5351" s="573"/>
      <c r="AE5351" s="574"/>
      <c r="AF5351" s="557">
        <f>IF(AB5351=0,0,(AD5351/AB5351)*100)</f>
        <v>0</v>
      </c>
      <c r="AG5351" s="558"/>
      <c r="AH5351" s="569"/>
      <c r="AI5351" s="570"/>
      <c r="AJ5351" s="573"/>
      <c r="AK5351" s="574"/>
      <c r="AL5351" s="557">
        <f>IF(AH5351=0,0,(AJ5351/AH5351)*100)</f>
        <v>0</v>
      </c>
      <c r="AM5351" s="558"/>
      <c r="AN5351" s="569"/>
      <c r="AO5351" s="570"/>
      <c r="AP5351" s="573"/>
      <c r="AQ5351" s="574"/>
      <c r="AR5351" s="557">
        <f>IF(AN5351=0,0,(AP5351/AN5351)*100)</f>
        <v>0</v>
      </c>
      <c r="AS5351" s="558"/>
      <c r="AT5351" s="561">
        <f>AB5351+AH5351+AN5351</f>
        <v>0</v>
      </c>
      <c r="AU5351" s="562"/>
      <c r="AV5351" s="565">
        <f>AD5351+AJ5351+AP5351</f>
        <v>0</v>
      </c>
      <c r="AW5351" s="566"/>
      <c r="AX5351" s="557">
        <f>IF(AT5351=0,0,(AV5351/AT5351)*100)</f>
        <v>0</v>
      </c>
      <c r="AY5351" s="558"/>
      <c r="AZ5351" s="569"/>
      <c r="BA5351" s="570"/>
      <c r="BB5351" s="573"/>
      <c r="BC5351" s="574"/>
      <c r="BD5351" s="557">
        <f>IF(AZ5351=0,0,(BB5351/AZ5351)*100)</f>
        <v>0</v>
      </c>
      <c r="BE5351" s="558"/>
      <c r="BF5351" s="561">
        <f>AT5351+AZ5351</f>
        <v>0</v>
      </c>
      <c r="BG5351" s="562"/>
      <c r="BH5351" s="565">
        <f>AV5351+BB5351</f>
        <v>0</v>
      </c>
      <c r="BI5351" s="566"/>
      <c r="BJ5351" s="557">
        <f>IF(BF5351=0,0,(BH5351/BF5351)*100)</f>
        <v>0</v>
      </c>
      <c r="BK5351" s="558"/>
      <c r="BL5351" s="602">
        <f>(AD5351*2)+(AJ5351*2)+(AP5351*3)+BB5351</f>
        <v>0</v>
      </c>
      <c r="BM5351" s="603"/>
      <c r="BN5351" s="604"/>
      <c r="BO5351" s="587">
        <f t="shared" ref="BO5351" si="3583">IF(BQ5351=0,0,50*BP5351/BQ5351)</f>
        <v>0</v>
      </c>
      <c r="BP5351" s="555">
        <f>(BL5351*BS$11)+(N5351*BS$12)+(X5351*BS$13)+(R5351*BS$14)+(V5351*BS$15)+(Z5351*BS$16)</f>
        <v>0</v>
      </c>
      <c r="BQ5351" s="555">
        <f>((AZ5351-BB5351)*BS$18)+((AT5351-AV5351)*BS$17)+(H5351*BS$19)+(P5351*BS$20)</f>
        <v>0</v>
      </c>
      <c r="BR5351" s="65"/>
      <c r="BS5351" s="65"/>
      <c r="BT5351" s="268"/>
    </row>
    <row r="5352" spans="1:72" ht="21.75" hidden="1" customHeight="1" x14ac:dyDescent="0.25">
      <c r="A5352" s="268"/>
      <c r="B5352" s="679"/>
      <c r="C5352" s="690" t="str">
        <f>IF(ROSTER!D$38="","",ROSTER!D$38)</f>
        <v/>
      </c>
      <c r="D5352" s="691"/>
      <c r="E5352" s="668"/>
      <c r="F5352" s="681"/>
      <c r="G5352" s="664"/>
      <c r="H5352" s="585"/>
      <c r="I5352" s="586"/>
      <c r="J5352" s="571"/>
      <c r="K5352" s="572"/>
      <c r="L5352" s="575"/>
      <c r="M5352" s="576"/>
      <c r="N5352" s="581"/>
      <c r="O5352" s="582"/>
      <c r="P5352" s="571"/>
      <c r="Q5352" s="572"/>
      <c r="R5352" s="575"/>
      <c r="S5352" s="576"/>
      <c r="T5352" s="581"/>
      <c r="U5352" s="582"/>
      <c r="V5352" s="585"/>
      <c r="W5352" s="586"/>
      <c r="X5352" s="571"/>
      <c r="Y5352" s="586"/>
      <c r="Z5352" s="571"/>
      <c r="AA5352" s="586"/>
      <c r="AB5352" s="571"/>
      <c r="AC5352" s="572"/>
      <c r="AD5352" s="575"/>
      <c r="AE5352" s="576"/>
      <c r="AF5352" s="577"/>
      <c r="AG5352" s="578"/>
      <c r="AH5352" s="571"/>
      <c r="AI5352" s="572"/>
      <c r="AJ5352" s="575"/>
      <c r="AK5352" s="576"/>
      <c r="AL5352" s="577"/>
      <c r="AM5352" s="578"/>
      <c r="AN5352" s="571"/>
      <c r="AO5352" s="572"/>
      <c r="AP5352" s="575"/>
      <c r="AQ5352" s="576"/>
      <c r="AR5352" s="577"/>
      <c r="AS5352" s="578"/>
      <c r="AT5352" s="627"/>
      <c r="AU5352" s="628"/>
      <c r="AV5352" s="629"/>
      <c r="AW5352" s="630"/>
      <c r="AX5352" s="577"/>
      <c r="AY5352" s="578"/>
      <c r="AZ5352" s="571"/>
      <c r="BA5352" s="572"/>
      <c r="BB5352" s="575"/>
      <c r="BC5352" s="576"/>
      <c r="BD5352" s="577"/>
      <c r="BE5352" s="578"/>
      <c r="BF5352" s="627"/>
      <c r="BG5352" s="628"/>
      <c r="BH5352" s="629"/>
      <c r="BI5352" s="630"/>
      <c r="BJ5352" s="577"/>
      <c r="BK5352" s="578"/>
      <c r="BL5352" s="605"/>
      <c r="BM5352" s="606"/>
      <c r="BN5352" s="607"/>
      <c r="BO5352" s="588"/>
      <c r="BP5352" s="556"/>
      <c r="BQ5352" s="556"/>
      <c r="BR5352" s="65"/>
      <c r="BS5352" s="65"/>
      <c r="BT5352" s="268"/>
    </row>
    <row r="5353" spans="1:72" ht="21.75" hidden="1" customHeight="1" x14ac:dyDescent="0.25">
      <c r="A5353" s="268"/>
      <c r="B5353" s="678" t="str">
        <f>IF(ROSTER!B$40="","",ROSTER!B$40)</f>
        <v/>
      </c>
      <c r="C5353" s="669" t="str">
        <f>IF(ROSTER!C$40="","",ROSTER!C$40)</f>
        <v/>
      </c>
      <c r="D5353" s="670"/>
      <c r="E5353" s="667"/>
      <c r="F5353" s="680">
        <f>IF(E5353="y",1,IF(E5353="S",1,0))</f>
        <v>0</v>
      </c>
      <c r="G5353" s="663">
        <f>IF(E5353="S",1,0)</f>
        <v>0</v>
      </c>
      <c r="H5353" s="583"/>
      <c r="I5353" s="584"/>
      <c r="J5353" s="569"/>
      <c r="K5353" s="570"/>
      <c r="L5353" s="573"/>
      <c r="M5353" s="574"/>
      <c r="N5353" s="579">
        <f>L5353+J5353</f>
        <v>0</v>
      </c>
      <c r="O5353" s="580"/>
      <c r="P5353" s="569"/>
      <c r="Q5353" s="570"/>
      <c r="R5353" s="573"/>
      <c r="S5353" s="574"/>
      <c r="T5353" s="579">
        <f>R5353-P5353</f>
        <v>0</v>
      </c>
      <c r="U5353" s="580"/>
      <c r="V5353" s="583"/>
      <c r="W5353" s="584"/>
      <c r="X5353" s="569"/>
      <c r="Y5353" s="584"/>
      <c r="Z5353" s="569"/>
      <c r="AA5353" s="584"/>
      <c r="AB5353" s="569"/>
      <c r="AC5353" s="570"/>
      <c r="AD5353" s="573"/>
      <c r="AE5353" s="574"/>
      <c r="AF5353" s="557">
        <f>IF(AB5353=0,0,(AD5353/AB5353)*100)</f>
        <v>0</v>
      </c>
      <c r="AG5353" s="558"/>
      <c r="AH5353" s="569"/>
      <c r="AI5353" s="570"/>
      <c r="AJ5353" s="573"/>
      <c r="AK5353" s="574"/>
      <c r="AL5353" s="557">
        <f>IF(AH5353=0,0,(AJ5353/AH5353)*100)</f>
        <v>0</v>
      </c>
      <c r="AM5353" s="558"/>
      <c r="AN5353" s="569"/>
      <c r="AO5353" s="570"/>
      <c r="AP5353" s="573"/>
      <c r="AQ5353" s="574"/>
      <c r="AR5353" s="557">
        <f>IF(AN5353=0,0,(AP5353/AN5353)*100)</f>
        <v>0</v>
      </c>
      <c r="AS5353" s="558"/>
      <c r="AT5353" s="561">
        <f>AB5353+AH5353+AN5353</f>
        <v>0</v>
      </c>
      <c r="AU5353" s="562"/>
      <c r="AV5353" s="565">
        <f>AD5353+AJ5353+AP5353</f>
        <v>0</v>
      </c>
      <c r="AW5353" s="566"/>
      <c r="AX5353" s="557">
        <f>IF(AT5353=0,0,(AV5353/AT5353)*100)</f>
        <v>0</v>
      </c>
      <c r="AY5353" s="558"/>
      <c r="AZ5353" s="569"/>
      <c r="BA5353" s="570"/>
      <c r="BB5353" s="573"/>
      <c r="BC5353" s="574"/>
      <c r="BD5353" s="557">
        <f>IF(AZ5353=0,0,(BB5353/AZ5353)*100)</f>
        <v>0</v>
      </c>
      <c r="BE5353" s="558"/>
      <c r="BF5353" s="561">
        <f>AT5353+AZ5353</f>
        <v>0</v>
      </c>
      <c r="BG5353" s="562"/>
      <c r="BH5353" s="565">
        <f>AV5353+BB5353</f>
        <v>0</v>
      </c>
      <c r="BI5353" s="566"/>
      <c r="BJ5353" s="557">
        <f>IF(BF5353=0,0,(BH5353/BF5353)*100)</f>
        <v>0</v>
      </c>
      <c r="BK5353" s="558"/>
      <c r="BL5353" s="602">
        <f>(AD5353*2)+(AJ5353*2)+(AP5353*3)+BB5353</f>
        <v>0</v>
      </c>
      <c r="BM5353" s="603"/>
      <c r="BN5353" s="604"/>
      <c r="BO5353" s="587">
        <f t="shared" ref="BO5353" si="3584">IF(BQ5353=0,0,50*BP5353/BQ5353)</f>
        <v>0</v>
      </c>
      <c r="BP5353" s="555">
        <f>(BL5353*BS$11)+(N5353*BS$12)+(X5353*BS$13)+(R5353*BS$14)+(V5353*BS$15)+(Z5353*BS$16)</f>
        <v>0</v>
      </c>
      <c r="BQ5353" s="555">
        <f>((AZ5353-BB5353)*BS$18)+((AT5353-AV5353)*BS$17)+(H5353*BS$19)+(P5353*BS$20)</f>
        <v>0</v>
      </c>
      <c r="BR5353" s="65"/>
      <c r="BS5353" s="65"/>
      <c r="BT5353" s="268"/>
    </row>
    <row r="5354" spans="1:72" ht="21.75" hidden="1" customHeight="1" x14ac:dyDescent="0.25">
      <c r="A5354" s="268"/>
      <c r="B5354" s="679"/>
      <c r="C5354" s="690" t="str">
        <f>IF(ROSTER!D$40="","",ROSTER!D$40)</f>
        <v/>
      </c>
      <c r="D5354" s="691"/>
      <c r="E5354" s="668"/>
      <c r="F5354" s="681"/>
      <c r="G5354" s="664"/>
      <c r="H5354" s="585"/>
      <c r="I5354" s="586"/>
      <c r="J5354" s="571"/>
      <c r="K5354" s="572"/>
      <c r="L5354" s="575"/>
      <c r="M5354" s="576"/>
      <c r="N5354" s="581"/>
      <c r="O5354" s="582"/>
      <c r="P5354" s="571"/>
      <c r="Q5354" s="572"/>
      <c r="R5354" s="575"/>
      <c r="S5354" s="576"/>
      <c r="T5354" s="581"/>
      <c r="U5354" s="582"/>
      <c r="V5354" s="585"/>
      <c r="W5354" s="586"/>
      <c r="X5354" s="571"/>
      <c r="Y5354" s="586"/>
      <c r="Z5354" s="571"/>
      <c r="AA5354" s="586"/>
      <c r="AB5354" s="571"/>
      <c r="AC5354" s="572"/>
      <c r="AD5354" s="575"/>
      <c r="AE5354" s="576"/>
      <c r="AF5354" s="577"/>
      <c r="AG5354" s="578"/>
      <c r="AH5354" s="571"/>
      <c r="AI5354" s="572"/>
      <c r="AJ5354" s="575"/>
      <c r="AK5354" s="576"/>
      <c r="AL5354" s="577"/>
      <c r="AM5354" s="578"/>
      <c r="AN5354" s="571"/>
      <c r="AO5354" s="572"/>
      <c r="AP5354" s="575"/>
      <c r="AQ5354" s="576"/>
      <c r="AR5354" s="577"/>
      <c r="AS5354" s="578"/>
      <c r="AT5354" s="627"/>
      <c r="AU5354" s="628"/>
      <c r="AV5354" s="629"/>
      <c r="AW5354" s="630"/>
      <c r="AX5354" s="577"/>
      <c r="AY5354" s="578"/>
      <c r="AZ5354" s="571"/>
      <c r="BA5354" s="572"/>
      <c r="BB5354" s="575"/>
      <c r="BC5354" s="576"/>
      <c r="BD5354" s="577"/>
      <c r="BE5354" s="578"/>
      <c r="BF5354" s="627"/>
      <c r="BG5354" s="628"/>
      <c r="BH5354" s="629"/>
      <c r="BI5354" s="630"/>
      <c r="BJ5354" s="577"/>
      <c r="BK5354" s="578"/>
      <c r="BL5354" s="605"/>
      <c r="BM5354" s="606"/>
      <c r="BN5354" s="607"/>
      <c r="BO5354" s="588"/>
      <c r="BP5354" s="556"/>
      <c r="BQ5354" s="556"/>
      <c r="BR5354" s="65"/>
      <c r="BS5354" s="65"/>
      <c r="BT5354" s="268"/>
    </row>
    <row r="5355" spans="1:72" ht="21.75" hidden="1" customHeight="1" x14ac:dyDescent="0.25">
      <c r="A5355" s="268"/>
      <c r="B5355" s="678" t="str">
        <f>IF(ROSTER!B$42="","",ROSTER!B$42)</f>
        <v/>
      </c>
      <c r="C5355" s="669" t="str">
        <f>IF(ROSTER!C$42="","",ROSTER!C$42)</f>
        <v/>
      </c>
      <c r="D5355" s="670"/>
      <c r="E5355" s="667"/>
      <c r="F5355" s="680">
        <f>IF(E5355="y",1,IF(E5355="S",1,0))</f>
        <v>0</v>
      </c>
      <c r="G5355" s="663">
        <f>IF(E5355="S",1,0)</f>
        <v>0</v>
      </c>
      <c r="H5355" s="583"/>
      <c r="I5355" s="584"/>
      <c r="J5355" s="569"/>
      <c r="K5355" s="570"/>
      <c r="L5355" s="573"/>
      <c r="M5355" s="574"/>
      <c r="N5355" s="579">
        <f>L5355+J5355</f>
        <v>0</v>
      </c>
      <c r="O5355" s="580"/>
      <c r="P5355" s="569"/>
      <c r="Q5355" s="570"/>
      <c r="R5355" s="573"/>
      <c r="S5355" s="574"/>
      <c r="T5355" s="579">
        <f>R5355-P5355</f>
        <v>0</v>
      </c>
      <c r="U5355" s="580"/>
      <c r="V5355" s="583"/>
      <c r="W5355" s="584"/>
      <c r="X5355" s="569"/>
      <c r="Y5355" s="584"/>
      <c r="Z5355" s="569"/>
      <c r="AA5355" s="584"/>
      <c r="AB5355" s="569"/>
      <c r="AC5355" s="570"/>
      <c r="AD5355" s="573"/>
      <c r="AE5355" s="574"/>
      <c r="AF5355" s="557">
        <f>IF(AB5355=0,0,(AD5355/AB5355)*100)</f>
        <v>0</v>
      </c>
      <c r="AG5355" s="558"/>
      <c r="AH5355" s="569"/>
      <c r="AI5355" s="570"/>
      <c r="AJ5355" s="573"/>
      <c r="AK5355" s="574"/>
      <c r="AL5355" s="557">
        <f>IF(AH5355=0,0,(AJ5355/AH5355)*100)</f>
        <v>0</v>
      </c>
      <c r="AM5355" s="558"/>
      <c r="AN5355" s="569"/>
      <c r="AO5355" s="570"/>
      <c r="AP5355" s="573"/>
      <c r="AQ5355" s="574"/>
      <c r="AR5355" s="557">
        <f>IF(AN5355=0,0,(AP5355/AN5355)*100)</f>
        <v>0</v>
      </c>
      <c r="AS5355" s="558"/>
      <c r="AT5355" s="561">
        <f>AB5355+AH5355+AN5355</f>
        <v>0</v>
      </c>
      <c r="AU5355" s="562"/>
      <c r="AV5355" s="565">
        <f>AD5355+AJ5355+AP5355</f>
        <v>0</v>
      </c>
      <c r="AW5355" s="566"/>
      <c r="AX5355" s="557">
        <f>IF(AT5355=0,0,(AV5355/AT5355)*100)</f>
        <v>0</v>
      </c>
      <c r="AY5355" s="558"/>
      <c r="AZ5355" s="569"/>
      <c r="BA5355" s="570"/>
      <c r="BB5355" s="573"/>
      <c r="BC5355" s="574"/>
      <c r="BD5355" s="557">
        <f>IF(AZ5355=0,0,(BB5355/AZ5355)*100)</f>
        <v>0</v>
      </c>
      <c r="BE5355" s="558"/>
      <c r="BF5355" s="561">
        <f>AT5355+AZ5355</f>
        <v>0</v>
      </c>
      <c r="BG5355" s="562"/>
      <c r="BH5355" s="565">
        <f>AV5355+BB5355</f>
        <v>0</v>
      </c>
      <c r="BI5355" s="566"/>
      <c r="BJ5355" s="557">
        <f>IF(BF5355=0,0,(BH5355/BF5355)*100)</f>
        <v>0</v>
      </c>
      <c r="BK5355" s="558"/>
      <c r="BL5355" s="602">
        <f>(AD5355*2)+(AJ5355*2)+(AP5355*3)+BB5355</f>
        <v>0</v>
      </c>
      <c r="BM5355" s="603"/>
      <c r="BN5355" s="604"/>
      <c r="BO5355" s="587">
        <f t="shared" ref="BO5355" si="3585">IF(BQ5355=0,0,50*BP5355/BQ5355)</f>
        <v>0</v>
      </c>
      <c r="BP5355" s="555">
        <f>(BL5355*BS$11)+(N5355*BS$12)+(X5355*BS$13)+(R5355*BS$14)+(V5355*BS$15)+(Z5355*BS$16)</f>
        <v>0</v>
      </c>
      <c r="BQ5355" s="555">
        <f>((AZ5355-BB5355)*BS$18)+((AT5355-AV5355)*BS$17)+(H5355*BS$19)+(P5355*BS$20)</f>
        <v>0</v>
      </c>
      <c r="BR5355" s="65"/>
      <c r="BS5355" s="65"/>
      <c r="BT5355" s="268"/>
    </row>
    <row r="5356" spans="1:72" ht="21.75" hidden="1" customHeight="1" x14ac:dyDescent="0.25">
      <c r="A5356" s="268"/>
      <c r="B5356" s="679"/>
      <c r="C5356" s="690" t="str">
        <f>IF(ROSTER!D$42="","",ROSTER!D$42)</f>
        <v/>
      </c>
      <c r="D5356" s="691"/>
      <c r="E5356" s="668"/>
      <c r="F5356" s="681"/>
      <c r="G5356" s="664"/>
      <c r="H5356" s="585"/>
      <c r="I5356" s="586"/>
      <c r="J5356" s="571"/>
      <c r="K5356" s="572"/>
      <c r="L5356" s="575"/>
      <c r="M5356" s="576"/>
      <c r="N5356" s="581"/>
      <c r="O5356" s="582"/>
      <c r="P5356" s="571"/>
      <c r="Q5356" s="572"/>
      <c r="R5356" s="575"/>
      <c r="S5356" s="576"/>
      <c r="T5356" s="581"/>
      <c r="U5356" s="582"/>
      <c r="V5356" s="585"/>
      <c r="W5356" s="586"/>
      <c r="X5356" s="571"/>
      <c r="Y5356" s="586"/>
      <c r="Z5356" s="571"/>
      <c r="AA5356" s="586"/>
      <c r="AB5356" s="571"/>
      <c r="AC5356" s="572"/>
      <c r="AD5356" s="575"/>
      <c r="AE5356" s="576"/>
      <c r="AF5356" s="577"/>
      <c r="AG5356" s="578"/>
      <c r="AH5356" s="571"/>
      <c r="AI5356" s="572"/>
      <c r="AJ5356" s="575"/>
      <c r="AK5356" s="576"/>
      <c r="AL5356" s="577"/>
      <c r="AM5356" s="578"/>
      <c r="AN5356" s="571"/>
      <c r="AO5356" s="572"/>
      <c r="AP5356" s="575"/>
      <c r="AQ5356" s="576"/>
      <c r="AR5356" s="577"/>
      <c r="AS5356" s="578"/>
      <c r="AT5356" s="627"/>
      <c r="AU5356" s="628"/>
      <c r="AV5356" s="629"/>
      <c r="AW5356" s="630"/>
      <c r="AX5356" s="577"/>
      <c r="AY5356" s="578"/>
      <c r="AZ5356" s="571"/>
      <c r="BA5356" s="572"/>
      <c r="BB5356" s="575"/>
      <c r="BC5356" s="576"/>
      <c r="BD5356" s="577"/>
      <c r="BE5356" s="578"/>
      <c r="BF5356" s="627"/>
      <c r="BG5356" s="628"/>
      <c r="BH5356" s="629"/>
      <c r="BI5356" s="630"/>
      <c r="BJ5356" s="577"/>
      <c r="BK5356" s="578"/>
      <c r="BL5356" s="605"/>
      <c r="BM5356" s="606"/>
      <c r="BN5356" s="607"/>
      <c r="BO5356" s="588"/>
      <c r="BP5356" s="556"/>
      <c r="BQ5356" s="556"/>
      <c r="BR5356" s="65"/>
      <c r="BS5356" s="65"/>
      <c r="BT5356" s="268"/>
    </row>
    <row r="5357" spans="1:72" ht="21.75" hidden="1" customHeight="1" x14ac:dyDescent="0.25">
      <c r="A5357" s="268"/>
      <c r="B5357" s="678" t="str">
        <f>IF(ROSTER!B$44="","",ROSTER!B$44)</f>
        <v/>
      </c>
      <c r="C5357" s="669" t="str">
        <f>IF(ROSTER!C$44="","",ROSTER!C$44)</f>
        <v/>
      </c>
      <c r="D5357" s="670"/>
      <c r="E5357" s="667"/>
      <c r="F5357" s="680">
        <f>IF(E5357="y",1,IF(E5357="S",1,0))</f>
        <v>0</v>
      </c>
      <c r="G5357" s="663">
        <f>IF(E5357="S",1,0)</f>
        <v>0</v>
      </c>
      <c r="H5357" s="583"/>
      <c r="I5357" s="584"/>
      <c r="J5357" s="569"/>
      <c r="K5357" s="570"/>
      <c r="L5357" s="573"/>
      <c r="M5357" s="574"/>
      <c r="N5357" s="579">
        <f>L5357+J5357</f>
        <v>0</v>
      </c>
      <c r="O5357" s="580"/>
      <c r="P5357" s="569"/>
      <c r="Q5357" s="570"/>
      <c r="R5357" s="573"/>
      <c r="S5357" s="574"/>
      <c r="T5357" s="579">
        <f>R5357-P5357</f>
        <v>0</v>
      </c>
      <c r="U5357" s="580"/>
      <c r="V5357" s="583"/>
      <c r="W5357" s="584"/>
      <c r="X5357" s="569"/>
      <c r="Y5357" s="584"/>
      <c r="Z5357" s="569"/>
      <c r="AA5357" s="584"/>
      <c r="AB5357" s="569"/>
      <c r="AC5357" s="570"/>
      <c r="AD5357" s="573"/>
      <c r="AE5357" s="574"/>
      <c r="AF5357" s="557">
        <f>IF(AB5357=0,0,(AD5357/AB5357)*100)</f>
        <v>0</v>
      </c>
      <c r="AG5357" s="558"/>
      <c r="AH5357" s="569"/>
      <c r="AI5357" s="570"/>
      <c r="AJ5357" s="573"/>
      <c r="AK5357" s="574"/>
      <c r="AL5357" s="557">
        <f>IF(AH5357=0,0,(AJ5357/AH5357)*100)</f>
        <v>0</v>
      </c>
      <c r="AM5357" s="558"/>
      <c r="AN5357" s="569"/>
      <c r="AO5357" s="570"/>
      <c r="AP5357" s="573"/>
      <c r="AQ5357" s="574"/>
      <c r="AR5357" s="557">
        <f>IF(AN5357=0,0,(AP5357/AN5357)*100)</f>
        <v>0</v>
      </c>
      <c r="AS5357" s="558"/>
      <c r="AT5357" s="561">
        <f>AB5357+AH5357+AN5357</f>
        <v>0</v>
      </c>
      <c r="AU5357" s="562"/>
      <c r="AV5357" s="565">
        <f>AD5357+AJ5357+AP5357</f>
        <v>0</v>
      </c>
      <c r="AW5357" s="566"/>
      <c r="AX5357" s="557">
        <f>IF(AT5357=0,0,(AV5357/AT5357)*100)</f>
        <v>0</v>
      </c>
      <c r="AY5357" s="558"/>
      <c r="AZ5357" s="569"/>
      <c r="BA5357" s="570"/>
      <c r="BB5357" s="573"/>
      <c r="BC5357" s="574"/>
      <c r="BD5357" s="557">
        <f>IF(AZ5357=0,0,(BB5357/AZ5357)*100)</f>
        <v>0</v>
      </c>
      <c r="BE5357" s="558"/>
      <c r="BF5357" s="561">
        <f>AT5357+AZ5357</f>
        <v>0</v>
      </c>
      <c r="BG5357" s="562"/>
      <c r="BH5357" s="565">
        <f>AV5357+BB5357</f>
        <v>0</v>
      </c>
      <c r="BI5357" s="566"/>
      <c r="BJ5357" s="557">
        <f>IF(BF5357=0,0,(BH5357/BF5357)*100)</f>
        <v>0</v>
      </c>
      <c r="BK5357" s="558"/>
      <c r="BL5357" s="602">
        <f>(AD5357*2)+(AJ5357*2)+(AP5357*3)+BB5357</f>
        <v>0</v>
      </c>
      <c r="BM5357" s="603"/>
      <c r="BN5357" s="604"/>
      <c r="BO5357" s="587">
        <f t="shared" ref="BO5357" si="3586">IF(BQ5357=0,0,50*BP5357/BQ5357)</f>
        <v>0</v>
      </c>
      <c r="BP5357" s="555">
        <f>(BL5357*BS$11)+(N5357*BS$12)+(X5357*BS$13)+(R5357*BS$14)+(V5357*BS$15)+(Z5357*BS$16)</f>
        <v>0</v>
      </c>
      <c r="BQ5357" s="555">
        <f>((AZ5357-BB5357)*BS$18)+((AT5357-AV5357)*BS$17)+(H5357*BS$19)+(P5357*BS$20)</f>
        <v>0</v>
      </c>
      <c r="BR5357" s="65"/>
      <c r="BS5357" s="65"/>
      <c r="BT5357" s="268"/>
    </row>
    <row r="5358" spans="1:72" ht="21.75" hidden="1" customHeight="1" x14ac:dyDescent="0.25">
      <c r="A5358" s="268"/>
      <c r="B5358" s="679"/>
      <c r="C5358" s="690" t="str">
        <f>IF(ROSTER!D$44="","",ROSTER!D$44)</f>
        <v/>
      </c>
      <c r="D5358" s="691"/>
      <c r="E5358" s="668"/>
      <c r="F5358" s="681"/>
      <c r="G5358" s="664"/>
      <c r="H5358" s="585"/>
      <c r="I5358" s="586"/>
      <c r="J5358" s="571"/>
      <c r="K5358" s="572"/>
      <c r="L5358" s="575"/>
      <c r="M5358" s="576"/>
      <c r="N5358" s="581"/>
      <c r="O5358" s="582"/>
      <c r="P5358" s="571"/>
      <c r="Q5358" s="572"/>
      <c r="R5358" s="575"/>
      <c r="S5358" s="576"/>
      <c r="T5358" s="581"/>
      <c r="U5358" s="582"/>
      <c r="V5358" s="585"/>
      <c r="W5358" s="586"/>
      <c r="X5358" s="571"/>
      <c r="Y5358" s="586"/>
      <c r="Z5358" s="571"/>
      <c r="AA5358" s="586"/>
      <c r="AB5358" s="571"/>
      <c r="AC5358" s="572"/>
      <c r="AD5358" s="575"/>
      <c r="AE5358" s="576"/>
      <c r="AF5358" s="577"/>
      <c r="AG5358" s="578"/>
      <c r="AH5358" s="571"/>
      <c r="AI5358" s="572"/>
      <c r="AJ5358" s="575"/>
      <c r="AK5358" s="576"/>
      <c r="AL5358" s="577"/>
      <c r="AM5358" s="578"/>
      <c r="AN5358" s="571"/>
      <c r="AO5358" s="572"/>
      <c r="AP5358" s="575"/>
      <c r="AQ5358" s="576"/>
      <c r="AR5358" s="577"/>
      <c r="AS5358" s="578"/>
      <c r="AT5358" s="627"/>
      <c r="AU5358" s="628"/>
      <c r="AV5358" s="629"/>
      <c r="AW5358" s="630"/>
      <c r="AX5358" s="577"/>
      <c r="AY5358" s="578"/>
      <c r="AZ5358" s="571"/>
      <c r="BA5358" s="572"/>
      <c r="BB5358" s="575"/>
      <c r="BC5358" s="576"/>
      <c r="BD5358" s="577"/>
      <c r="BE5358" s="578"/>
      <c r="BF5358" s="627"/>
      <c r="BG5358" s="628"/>
      <c r="BH5358" s="629"/>
      <c r="BI5358" s="630"/>
      <c r="BJ5358" s="577"/>
      <c r="BK5358" s="578"/>
      <c r="BL5358" s="605"/>
      <c r="BM5358" s="606"/>
      <c r="BN5358" s="607"/>
      <c r="BO5358" s="588"/>
      <c r="BP5358" s="556"/>
      <c r="BQ5358" s="556"/>
      <c r="BR5358" s="65"/>
      <c r="BS5358" s="65"/>
      <c r="BT5358" s="268"/>
    </row>
    <row r="5359" spans="1:72" ht="21.75" hidden="1" customHeight="1" x14ac:dyDescent="0.25">
      <c r="A5359" s="268"/>
      <c r="B5359" s="678" t="str">
        <f>IF(ROSTER!B$46="","",ROSTER!B$46)</f>
        <v/>
      </c>
      <c r="C5359" s="669" t="str">
        <f>IF(ROSTER!C$46="","",ROSTER!C$46)</f>
        <v/>
      </c>
      <c r="D5359" s="670"/>
      <c r="E5359" s="667"/>
      <c r="F5359" s="680">
        <f>IF(E5359="y",1,IF(E5359="S",1,0))</f>
        <v>0</v>
      </c>
      <c r="G5359" s="663">
        <f>IF(E5359="S",1,0)</f>
        <v>0</v>
      </c>
      <c r="H5359" s="583"/>
      <c r="I5359" s="584"/>
      <c r="J5359" s="569"/>
      <c r="K5359" s="570"/>
      <c r="L5359" s="573"/>
      <c r="M5359" s="574"/>
      <c r="N5359" s="579">
        <f>L5359+J5359</f>
        <v>0</v>
      </c>
      <c r="O5359" s="580"/>
      <c r="P5359" s="569"/>
      <c r="Q5359" s="570"/>
      <c r="R5359" s="573"/>
      <c r="S5359" s="574"/>
      <c r="T5359" s="579">
        <f>R5359-P5359</f>
        <v>0</v>
      </c>
      <c r="U5359" s="580"/>
      <c r="V5359" s="583"/>
      <c r="W5359" s="584"/>
      <c r="X5359" s="569"/>
      <c r="Y5359" s="584"/>
      <c r="Z5359" s="569"/>
      <c r="AA5359" s="584"/>
      <c r="AB5359" s="569"/>
      <c r="AC5359" s="570"/>
      <c r="AD5359" s="573"/>
      <c r="AE5359" s="574"/>
      <c r="AF5359" s="557">
        <f>IF(AB5359=0,0,(AD5359/AB5359)*100)</f>
        <v>0</v>
      </c>
      <c r="AG5359" s="558"/>
      <c r="AH5359" s="569"/>
      <c r="AI5359" s="570"/>
      <c r="AJ5359" s="573"/>
      <c r="AK5359" s="574"/>
      <c r="AL5359" s="557">
        <f>IF(AH5359=0,0,(AJ5359/AH5359)*100)</f>
        <v>0</v>
      </c>
      <c r="AM5359" s="558"/>
      <c r="AN5359" s="569"/>
      <c r="AO5359" s="570"/>
      <c r="AP5359" s="573"/>
      <c r="AQ5359" s="574"/>
      <c r="AR5359" s="557">
        <f>IF(AN5359=0,0,(AP5359/AN5359)*100)</f>
        <v>0</v>
      </c>
      <c r="AS5359" s="558"/>
      <c r="AT5359" s="561">
        <f>AB5359+AH5359+AN5359</f>
        <v>0</v>
      </c>
      <c r="AU5359" s="562"/>
      <c r="AV5359" s="565">
        <f>AD5359+AJ5359+AP5359</f>
        <v>0</v>
      </c>
      <c r="AW5359" s="566"/>
      <c r="AX5359" s="557">
        <f>IF(AT5359=0,0,(AV5359/AT5359)*100)</f>
        <v>0</v>
      </c>
      <c r="AY5359" s="558"/>
      <c r="AZ5359" s="569"/>
      <c r="BA5359" s="570"/>
      <c r="BB5359" s="573"/>
      <c r="BC5359" s="574"/>
      <c r="BD5359" s="557">
        <f>IF(AZ5359=0,0,(BB5359/AZ5359)*100)</f>
        <v>0</v>
      </c>
      <c r="BE5359" s="558"/>
      <c r="BF5359" s="561">
        <f>AT5359+AZ5359</f>
        <v>0</v>
      </c>
      <c r="BG5359" s="562"/>
      <c r="BH5359" s="565">
        <f>AV5359+BB5359</f>
        <v>0</v>
      </c>
      <c r="BI5359" s="566"/>
      <c r="BJ5359" s="557">
        <f>IF(BF5359=0,0,(BH5359/BF5359)*100)</f>
        <v>0</v>
      </c>
      <c r="BK5359" s="558"/>
      <c r="BL5359" s="602">
        <f>(AD5359*2)+(AJ5359*2)+(AP5359*3)+BB5359</f>
        <v>0</v>
      </c>
      <c r="BM5359" s="603"/>
      <c r="BN5359" s="604"/>
      <c r="BO5359" s="587">
        <f t="shared" ref="BO5359" si="3587">IF(BQ5359=0,0,50*BP5359/BQ5359)</f>
        <v>0</v>
      </c>
      <c r="BP5359" s="634">
        <f>(BL5359*BS$11)+(N5359*BS$12)+(X5359*BS$13)+(R5359*BS$14)+(V5359*BS$15)+(Z5359*BS$16)</f>
        <v>0</v>
      </c>
      <c r="BQ5359" s="555">
        <f>((AZ5359-BB5359)*BS$18)+((AT5359-AV5359)*BS$17)+(H5359*BS$19)+(P5359*BS$20)</f>
        <v>0</v>
      </c>
      <c r="BR5359" s="65"/>
      <c r="BS5359" s="65"/>
      <c r="BT5359" s="268"/>
    </row>
    <row r="5360" spans="1:72" ht="22.5" hidden="1" customHeight="1" thickBot="1" x14ac:dyDescent="0.3">
      <c r="A5360" s="268"/>
      <c r="B5360" s="679"/>
      <c r="C5360" s="690" t="str">
        <f>IF(ROSTER!D$46="","",ROSTER!D$46)</f>
        <v/>
      </c>
      <c r="D5360" s="691"/>
      <c r="E5360" s="668"/>
      <c r="F5360" s="681"/>
      <c r="G5360" s="664"/>
      <c r="H5360" s="585"/>
      <c r="I5360" s="586"/>
      <c r="J5360" s="571"/>
      <c r="K5360" s="572"/>
      <c r="L5360" s="575"/>
      <c r="M5360" s="576"/>
      <c r="N5360" s="649"/>
      <c r="O5360" s="650"/>
      <c r="P5360" s="571"/>
      <c r="Q5360" s="572"/>
      <c r="R5360" s="575"/>
      <c r="S5360" s="576"/>
      <c r="T5360" s="581"/>
      <c r="U5360" s="582"/>
      <c r="V5360" s="585"/>
      <c r="W5360" s="586"/>
      <c r="X5360" s="571"/>
      <c r="Y5360" s="586"/>
      <c r="Z5360" s="571"/>
      <c r="AA5360" s="586"/>
      <c r="AB5360" s="571"/>
      <c r="AC5360" s="572"/>
      <c r="AD5360" s="575"/>
      <c r="AE5360" s="576"/>
      <c r="AF5360" s="559"/>
      <c r="AG5360" s="560"/>
      <c r="AH5360" s="571"/>
      <c r="AI5360" s="572"/>
      <c r="AJ5360" s="575"/>
      <c r="AK5360" s="576"/>
      <c r="AL5360" s="559"/>
      <c r="AM5360" s="560"/>
      <c r="AN5360" s="571"/>
      <c r="AO5360" s="572"/>
      <c r="AP5360" s="575"/>
      <c r="AQ5360" s="576"/>
      <c r="AR5360" s="559"/>
      <c r="AS5360" s="560"/>
      <c r="AT5360" s="563"/>
      <c r="AU5360" s="564"/>
      <c r="AV5360" s="567"/>
      <c r="AW5360" s="568"/>
      <c r="AX5360" s="559"/>
      <c r="AY5360" s="560"/>
      <c r="AZ5360" s="571"/>
      <c r="BA5360" s="572"/>
      <c r="BB5360" s="575"/>
      <c r="BC5360" s="576"/>
      <c r="BD5360" s="559"/>
      <c r="BE5360" s="560"/>
      <c r="BF5360" s="563"/>
      <c r="BG5360" s="564"/>
      <c r="BH5360" s="567"/>
      <c r="BI5360" s="568"/>
      <c r="BJ5360" s="559"/>
      <c r="BK5360" s="560"/>
      <c r="BL5360" s="631"/>
      <c r="BM5360" s="632"/>
      <c r="BN5360" s="633"/>
      <c r="BO5360" s="609"/>
      <c r="BP5360" s="635"/>
      <c r="BQ5360" s="556"/>
      <c r="BR5360" s="65"/>
      <c r="BS5360" s="65"/>
      <c r="BT5360" s="268"/>
    </row>
    <row r="5361" spans="1:75" s="79" customFormat="1" ht="33.4" hidden="1" customHeight="1" x14ac:dyDescent="0.45">
      <c r="A5361" s="278"/>
      <c r="B5361" s="671"/>
      <c r="C5361" s="611"/>
      <c r="D5361" s="611" t="s">
        <v>10</v>
      </c>
      <c r="E5361" s="612"/>
      <c r="F5361" s="78"/>
      <c r="G5361" s="78"/>
      <c r="H5361" s="547">
        <f>SUM(H5321:I5360)</f>
        <v>0</v>
      </c>
      <c r="I5361" s="548"/>
      <c r="J5361" s="547">
        <f>SUM(J5321:K5360)</f>
        <v>0</v>
      </c>
      <c r="K5361" s="548"/>
      <c r="L5361" s="551">
        <f>SUM(L5321:M5360)</f>
        <v>0</v>
      </c>
      <c r="M5361" s="636"/>
      <c r="N5361" s="533">
        <f>L5361+J5361</f>
        <v>0</v>
      </c>
      <c r="O5361" s="534"/>
      <c r="P5361" s="551">
        <f>SUM(P5321:Q5360)</f>
        <v>0</v>
      </c>
      <c r="Q5361" s="548"/>
      <c r="R5361" s="551">
        <f>SUM(R5321:S5360)</f>
        <v>0</v>
      </c>
      <c r="S5361" s="636"/>
      <c r="T5361" s="533">
        <f>R5361-P5361</f>
        <v>0</v>
      </c>
      <c r="U5361" s="534"/>
      <c r="V5361" s="551">
        <f>SUM(V5321:W5360)</f>
        <v>0</v>
      </c>
      <c r="W5361" s="636"/>
      <c r="X5361" s="547">
        <f>SUM(X5321:Y5360)</f>
        <v>0</v>
      </c>
      <c r="Y5361" s="534"/>
      <c r="Z5361" s="547">
        <f>SUM(Z5321:AA5360)</f>
        <v>0</v>
      </c>
      <c r="AA5361" s="534"/>
      <c r="AB5361" s="636">
        <f>SUM(AB5321:AC5360)</f>
        <v>0</v>
      </c>
      <c r="AC5361" s="548"/>
      <c r="AD5361" s="551">
        <f>SUM(AD5321:AE5360)</f>
        <v>0</v>
      </c>
      <c r="AE5361" s="636"/>
      <c r="AF5361" s="533">
        <f>IF(AB5361=0,0,(AD5361/AB5361)*100)</f>
        <v>0</v>
      </c>
      <c r="AG5361" s="534"/>
      <c r="AH5361" s="551">
        <f>SUM(AH5321:AI5360)</f>
        <v>0</v>
      </c>
      <c r="AI5361" s="548"/>
      <c r="AJ5361" s="551">
        <f>SUM(AJ5321:AK5360)</f>
        <v>0</v>
      </c>
      <c r="AK5361" s="636"/>
      <c r="AL5361" s="533">
        <f>IF(AH5361=0,0,(AJ5361/AH5361)*100)</f>
        <v>0</v>
      </c>
      <c r="AM5361" s="534"/>
      <c r="AN5361" s="551">
        <f>SUM(AN5321:AO5360)</f>
        <v>0</v>
      </c>
      <c r="AO5361" s="548"/>
      <c r="AP5361" s="551">
        <f>SUM(AP5321:AQ5360)</f>
        <v>0</v>
      </c>
      <c r="AQ5361" s="636"/>
      <c r="AR5361" s="533">
        <f>IF(AN5361=0,0,(AP5361/AN5361)*100)</f>
        <v>0</v>
      </c>
      <c r="AS5361" s="534"/>
      <c r="AT5361" s="547">
        <f>AB5361+AH5361+AN5361</f>
        <v>0</v>
      </c>
      <c r="AU5361" s="548"/>
      <c r="AV5361" s="551">
        <f>AD5361+AJ5361+AP5361</f>
        <v>0</v>
      </c>
      <c r="AW5361" s="552"/>
      <c r="AX5361" s="533">
        <f>IF(AT5361=0,0,(AV5361/AT5361)*100)</f>
        <v>0</v>
      </c>
      <c r="AY5361" s="534"/>
      <c r="AZ5361" s="551">
        <f>SUM(AZ5321:BA5360)</f>
        <v>0</v>
      </c>
      <c r="BA5361" s="548"/>
      <c r="BB5361" s="551">
        <f>SUM(BB5321:BC5360)</f>
        <v>0</v>
      </c>
      <c r="BC5361" s="636"/>
      <c r="BD5361" s="533">
        <f>IF(AZ5361=0,0,(BB5361/AZ5361)*100)</f>
        <v>0</v>
      </c>
      <c r="BE5361" s="534"/>
      <c r="BF5361" s="547">
        <f>AT5361+AZ5361</f>
        <v>0</v>
      </c>
      <c r="BG5361" s="548"/>
      <c r="BH5361" s="551">
        <f>AV5361+BB5361</f>
        <v>0</v>
      </c>
      <c r="BI5361" s="552"/>
      <c r="BJ5361" s="533">
        <f>IF(BF5361=0,0,(BH5361/BF5361)*100)</f>
        <v>0</v>
      </c>
      <c r="BK5361" s="619"/>
      <c r="BL5361" s="621">
        <f>SUM(BL5321:BN5360)</f>
        <v>0</v>
      </c>
      <c r="BM5361" s="622"/>
      <c r="BN5361" s="623"/>
      <c r="BO5361" s="610">
        <f>SUM(BO5321:BO5360)</f>
        <v>0</v>
      </c>
      <c r="BP5361" s="709">
        <f>(BL5361*BS$11)+(N5361*BS$12)+(X5361*BS$13)+(R5361*BS$14)+(V5361*BS$15)+(Z5361*BS$16)</f>
        <v>0</v>
      </c>
      <c r="BQ5361" s="638">
        <f>((AZ5361-BB5361)*BS$18)+((AT5361-AV5361)*BS$17)+(H5361*BS$19)+(P5361*BS$20)</f>
        <v>0</v>
      </c>
      <c r="BR5361" s="77"/>
      <c r="BS5361" s="77"/>
      <c r="BT5361" s="278"/>
    </row>
    <row r="5362" spans="1:75" s="79" customFormat="1" ht="33.950000000000003" hidden="1" customHeight="1" thickBot="1" x14ac:dyDescent="0.5">
      <c r="A5362" s="278"/>
      <c r="B5362" s="672"/>
      <c r="C5362" s="673"/>
      <c r="D5362" s="673"/>
      <c r="E5362" s="721"/>
      <c r="F5362" s="80"/>
      <c r="G5362" s="80"/>
      <c r="H5362" s="549"/>
      <c r="I5362" s="550"/>
      <c r="J5362" s="549"/>
      <c r="K5362" s="550"/>
      <c r="L5362" s="553"/>
      <c r="M5362" s="637"/>
      <c r="N5362" s="535"/>
      <c r="O5362" s="536"/>
      <c r="P5362" s="553"/>
      <c r="Q5362" s="550"/>
      <c r="R5362" s="553"/>
      <c r="S5362" s="637"/>
      <c r="T5362" s="535"/>
      <c r="U5362" s="536"/>
      <c r="V5362" s="553"/>
      <c r="W5362" s="637"/>
      <c r="X5362" s="549"/>
      <c r="Y5362" s="536"/>
      <c r="Z5362" s="549"/>
      <c r="AA5362" s="536"/>
      <c r="AB5362" s="637"/>
      <c r="AC5362" s="550"/>
      <c r="AD5362" s="553"/>
      <c r="AE5362" s="637"/>
      <c r="AF5362" s="535"/>
      <c r="AG5362" s="536"/>
      <c r="AH5362" s="553"/>
      <c r="AI5362" s="550"/>
      <c r="AJ5362" s="553"/>
      <c r="AK5362" s="637"/>
      <c r="AL5362" s="535"/>
      <c r="AM5362" s="536"/>
      <c r="AN5362" s="553"/>
      <c r="AO5362" s="550"/>
      <c r="AP5362" s="553"/>
      <c r="AQ5362" s="637"/>
      <c r="AR5362" s="535"/>
      <c r="AS5362" s="536"/>
      <c r="AT5362" s="549"/>
      <c r="AU5362" s="550"/>
      <c r="AV5362" s="553"/>
      <c r="AW5362" s="554"/>
      <c r="AX5362" s="535"/>
      <c r="AY5362" s="536"/>
      <c r="AZ5362" s="553"/>
      <c r="BA5362" s="550"/>
      <c r="BB5362" s="553"/>
      <c r="BC5362" s="637"/>
      <c r="BD5362" s="535"/>
      <c r="BE5362" s="536"/>
      <c r="BF5362" s="549"/>
      <c r="BG5362" s="550"/>
      <c r="BH5362" s="553"/>
      <c r="BI5362" s="554"/>
      <c r="BJ5362" s="535"/>
      <c r="BK5362" s="620"/>
      <c r="BL5362" s="624"/>
      <c r="BM5362" s="625"/>
      <c r="BN5362" s="626"/>
      <c r="BO5362" s="609"/>
      <c r="BP5362" s="710"/>
      <c r="BQ5362" s="639"/>
      <c r="BR5362" s="77"/>
      <c r="BS5362" s="77"/>
      <c r="BT5362" s="278"/>
    </row>
    <row r="5363" spans="1:75" s="79" customFormat="1" ht="33" hidden="1" customHeight="1" thickBot="1" x14ac:dyDescent="0.5">
      <c r="A5363" s="278"/>
      <c r="B5363" s="671"/>
      <c r="C5363" s="611"/>
      <c r="D5363" s="611" t="s">
        <v>13</v>
      </c>
      <c r="E5363" s="612"/>
      <c r="F5363" s="82"/>
      <c r="G5363" s="117"/>
      <c r="H5363" s="541"/>
      <c r="I5363" s="545"/>
      <c r="J5363" s="541"/>
      <c r="K5363" s="545"/>
      <c r="L5363" s="537"/>
      <c r="M5363" s="538"/>
      <c r="N5363" s="533">
        <f>J5363+L5363</f>
        <v>0</v>
      </c>
      <c r="O5363" s="534"/>
      <c r="P5363" s="537"/>
      <c r="Q5363" s="545"/>
      <c r="R5363" s="537"/>
      <c r="S5363" s="538"/>
      <c r="T5363" s="533">
        <f>R5363-P5363</f>
        <v>0</v>
      </c>
      <c r="U5363" s="534"/>
      <c r="V5363" s="537"/>
      <c r="W5363" s="538"/>
      <c r="X5363" s="541"/>
      <c r="Y5363" s="542"/>
      <c r="Z5363" s="541"/>
      <c r="AA5363" s="542"/>
      <c r="AB5363" s="538"/>
      <c r="AC5363" s="545"/>
      <c r="AD5363" s="537"/>
      <c r="AE5363" s="538"/>
      <c r="AF5363" s="533">
        <f>IF(AB5363=0,0,(AD5363/AB5363)*100)</f>
        <v>0</v>
      </c>
      <c r="AG5363" s="534"/>
      <c r="AH5363" s="537"/>
      <c r="AI5363" s="545"/>
      <c r="AJ5363" s="537"/>
      <c r="AK5363" s="538"/>
      <c r="AL5363" s="533">
        <f>IF(AH5363=0,0,(AJ5363/AH5363)*100)</f>
        <v>0</v>
      </c>
      <c r="AM5363" s="534"/>
      <c r="AN5363" s="537"/>
      <c r="AO5363" s="545"/>
      <c r="AP5363" s="537"/>
      <c r="AQ5363" s="538"/>
      <c r="AR5363" s="533">
        <f>IF(AN5363=0,0,(AP5363/AN5363)*100)</f>
        <v>0</v>
      </c>
      <c r="AS5363" s="534"/>
      <c r="AT5363" s="547">
        <f>AB5363+AH5363+AN5363</f>
        <v>0</v>
      </c>
      <c r="AU5363" s="548"/>
      <c r="AV5363" s="551">
        <f>AD5363+AJ5363+AP5363</f>
        <v>0</v>
      </c>
      <c r="AW5363" s="552"/>
      <c r="AX5363" s="533">
        <f>IF(AT5363=0,0,(AV5363/AT5363)*100)</f>
        <v>0</v>
      </c>
      <c r="AY5363" s="534"/>
      <c r="AZ5363" s="537"/>
      <c r="BA5363" s="545"/>
      <c r="BB5363" s="537"/>
      <c r="BC5363" s="538"/>
      <c r="BD5363" s="533">
        <f>IF(AZ5363=0,0,(BB5363/AZ5363)*100)</f>
        <v>0</v>
      </c>
      <c r="BE5363" s="534"/>
      <c r="BF5363" s="547">
        <f>AT5363+AZ5363</f>
        <v>0</v>
      </c>
      <c r="BG5363" s="548"/>
      <c r="BH5363" s="551">
        <f>AV5363+BB5363</f>
        <v>0</v>
      </c>
      <c r="BI5363" s="552"/>
      <c r="BJ5363" s="533">
        <f>IF(BF5363=0,0,(BH5363/BF5363)*100)</f>
        <v>0</v>
      </c>
      <c r="BK5363" s="619"/>
      <c r="BL5363" s="621">
        <f>(AD5363*2)+(AJ5363*2)+(AP5363*3)+BB5363</f>
        <v>0</v>
      </c>
      <c r="BM5363" s="622"/>
      <c r="BN5363" s="623"/>
      <c r="BO5363" s="647"/>
      <c r="BP5363" s="83"/>
      <c r="BQ5363" s="84"/>
      <c r="BR5363" s="77"/>
      <c r="BS5363" s="77"/>
      <c r="BT5363" s="278"/>
    </row>
    <row r="5364" spans="1:75" s="79" customFormat="1" ht="33.75" hidden="1" customHeight="1" thickBot="1" x14ac:dyDescent="0.5">
      <c r="A5364" s="278"/>
      <c r="B5364" s="232"/>
      <c r="C5364" s="257"/>
      <c r="D5364" s="613"/>
      <c r="E5364" s="614"/>
      <c r="F5364" s="86"/>
      <c r="G5364" s="86"/>
      <c r="H5364" s="543"/>
      <c r="I5364" s="546"/>
      <c r="J5364" s="543"/>
      <c r="K5364" s="546"/>
      <c r="L5364" s="539"/>
      <c r="M5364" s="540"/>
      <c r="N5364" s="535"/>
      <c r="O5364" s="536"/>
      <c r="P5364" s="539"/>
      <c r="Q5364" s="546"/>
      <c r="R5364" s="539"/>
      <c r="S5364" s="540"/>
      <c r="T5364" s="535"/>
      <c r="U5364" s="536"/>
      <c r="V5364" s="539"/>
      <c r="W5364" s="540"/>
      <c r="X5364" s="543"/>
      <c r="Y5364" s="544"/>
      <c r="Z5364" s="543"/>
      <c r="AA5364" s="544"/>
      <c r="AB5364" s="540"/>
      <c r="AC5364" s="546"/>
      <c r="AD5364" s="539"/>
      <c r="AE5364" s="540"/>
      <c r="AF5364" s="535"/>
      <c r="AG5364" s="536"/>
      <c r="AH5364" s="539"/>
      <c r="AI5364" s="546"/>
      <c r="AJ5364" s="539"/>
      <c r="AK5364" s="540"/>
      <c r="AL5364" s="535"/>
      <c r="AM5364" s="536"/>
      <c r="AN5364" s="539"/>
      <c r="AO5364" s="546"/>
      <c r="AP5364" s="539"/>
      <c r="AQ5364" s="540"/>
      <c r="AR5364" s="535"/>
      <c r="AS5364" s="536"/>
      <c r="AT5364" s="549"/>
      <c r="AU5364" s="550"/>
      <c r="AV5364" s="553"/>
      <c r="AW5364" s="554"/>
      <c r="AX5364" s="535"/>
      <c r="AY5364" s="536"/>
      <c r="AZ5364" s="539"/>
      <c r="BA5364" s="546"/>
      <c r="BB5364" s="539"/>
      <c r="BC5364" s="540"/>
      <c r="BD5364" s="535"/>
      <c r="BE5364" s="536"/>
      <c r="BF5364" s="549"/>
      <c r="BG5364" s="550"/>
      <c r="BH5364" s="553"/>
      <c r="BI5364" s="554"/>
      <c r="BJ5364" s="535"/>
      <c r="BK5364" s="620"/>
      <c r="BL5364" s="624"/>
      <c r="BM5364" s="625"/>
      <c r="BN5364" s="626"/>
      <c r="BO5364" s="648"/>
      <c r="BP5364" s="222"/>
      <c r="BQ5364" s="222"/>
      <c r="BR5364" s="77"/>
      <c r="BS5364" s="77"/>
      <c r="BT5364" s="278"/>
    </row>
    <row r="5365" spans="1:75" ht="16.5" hidden="1" customHeight="1" thickTop="1" thickBot="1" x14ac:dyDescent="0.5">
      <c r="A5365" s="268"/>
      <c r="B5365" s="229"/>
      <c r="C5365" s="195"/>
      <c r="D5365" s="195"/>
      <c r="E5365" s="195"/>
      <c r="F5365" s="195"/>
      <c r="G5365" s="195"/>
      <c r="H5365" s="195"/>
      <c r="I5365" s="195"/>
      <c r="J5365" s="195"/>
      <c r="K5365" s="195"/>
      <c r="L5365" s="195"/>
      <c r="M5365" s="195"/>
      <c r="N5365" s="195"/>
      <c r="O5365" s="195"/>
      <c r="P5365" s="195"/>
      <c r="Q5365" s="195"/>
      <c r="R5365" s="195"/>
      <c r="S5365" s="195"/>
      <c r="T5365" s="195"/>
      <c r="U5365" s="195"/>
      <c r="V5365" s="195"/>
      <c r="W5365" s="195"/>
      <c r="X5365" s="195"/>
      <c r="Y5365" s="195"/>
      <c r="Z5365" s="195"/>
      <c r="AA5365" s="195"/>
      <c r="AB5365" s="195"/>
      <c r="AC5365" s="195"/>
      <c r="AD5365" s="195"/>
      <c r="AE5365" s="195"/>
      <c r="AF5365" s="198"/>
      <c r="AG5365" s="198"/>
      <c r="AH5365" s="195"/>
      <c r="AI5365" s="195"/>
      <c r="AJ5365" s="195"/>
      <c r="AK5365" s="195"/>
      <c r="AL5365" s="195"/>
      <c r="AM5365" s="195"/>
      <c r="AN5365" s="195"/>
      <c r="AO5365" s="195"/>
      <c r="AP5365" s="195"/>
      <c r="AQ5365" s="195"/>
      <c r="AR5365" s="195"/>
      <c r="AS5365" s="195"/>
      <c r="AT5365" s="195"/>
      <c r="AU5365" s="195"/>
      <c r="AV5365" s="195"/>
      <c r="AW5365" s="195"/>
      <c r="AX5365" s="195"/>
      <c r="AY5365" s="195"/>
      <c r="AZ5365" s="195"/>
      <c r="BA5365" s="195"/>
      <c r="BB5365" s="195"/>
      <c r="BC5365" s="195"/>
      <c r="BD5365" s="195"/>
      <c r="BE5365" s="195"/>
      <c r="BF5365" s="195"/>
      <c r="BG5365" s="195"/>
      <c r="BH5365" s="195"/>
      <c r="BI5365" s="195"/>
      <c r="BJ5365" s="195"/>
      <c r="BK5365" s="195"/>
      <c r="BL5365" s="195"/>
      <c r="BM5365" s="195"/>
      <c r="BN5365" s="195"/>
      <c r="BO5365" s="247"/>
      <c r="BP5365" s="600">
        <f>IF((J5361+L5363)=0,0,(J5361/(J5361+L5363)*100)%)</f>
        <v>0</v>
      </c>
      <c r="BQ5365" s="601"/>
      <c r="BR5365" s="600">
        <f>IF((L5361+J5363)=0,0,(L5361/(L5361+J5363)*100)%)</f>
        <v>0</v>
      </c>
      <c r="BS5365" s="601"/>
      <c r="BT5365" s="268"/>
    </row>
    <row r="5366" spans="1:75" s="85" customFormat="1" ht="79.5" hidden="1" customHeight="1" thickTop="1" thickBot="1" x14ac:dyDescent="0.55000000000000004">
      <c r="A5366" s="279"/>
      <c r="B5366" s="682" t="s">
        <v>59</v>
      </c>
      <c r="C5366" s="683"/>
      <c r="D5366" s="608" t="s">
        <v>53</v>
      </c>
      <c r="E5366" s="608"/>
      <c r="F5366" s="608"/>
      <c r="G5366" s="730"/>
      <c r="H5366" s="589"/>
      <c r="I5366" s="590"/>
      <c r="J5366" s="591"/>
      <c r="K5366" s="200"/>
      <c r="L5366" s="589"/>
      <c r="M5366" s="590"/>
      <c r="N5366" s="591"/>
      <c r="O5366" s="592" t="s">
        <v>46</v>
      </c>
      <c r="P5366" s="593"/>
      <c r="Q5366" s="593"/>
      <c r="R5366" s="593"/>
      <c r="S5366" s="589"/>
      <c r="T5366" s="590"/>
      <c r="U5366" s="591"/>
      <c r="V5366" s="200"/>
      <c r="W5366" s="589"/>
      <c r="X5366" s="590"/>
      <c r="Y5366" s="591"/>
      <c r="Z5366" s="592" t="s">
        <v>48</v>
      </c>
      <c r="AA5366" s="593"/>
      <c r="AB5366" s="593"/>
      <c r="AC5366" s="594"/>
      <c r="AD5366" s="589"/>
      <c r="AE5366" s="590"/>
      <c r="AF5366" s="591"/>
      <c r="AG5366" s="200"/>
      <c r="AH5366" s="589"/>
      <c r="AI5366" s="590"/>
      <c r="AJ5366" s="591"/>
      <c r="AK5366" s="592" t="s">
        <v>52</v>
      </c>
      <c r="AL5366" s="593"/>
      <c r="AM5366" s="593"/>
      <c r="AN5366" s="594"/>
      <c r="AO5366" s="589"/>
      <c r="AP5366" s="590"/>
      <c r="AQ5366" s="591"/>
      <c r="AR5366" s="204"/>
      <c r="AS5366" s="589"/>
      <c r="AT5366" s="590"/>
      <c r="AU5366" s="591"/>
      <c r="AV5366" s="258"/>
      <c r="AW5366" s="258"/>
      <c r="AX5366" s="258"/>
      <c r="AY5366" s="258"/>
      <c r="AZ5366" s="532" t="s">
        <v>20</v>
      </c>
      <c r="BA5366" s="532"/>
      <c r="BB5366" s="532"/>
      <c r="BC5366" s="532"/>
      <c r="BD5366" s="615"/>
      <c r="BE5366" s="616">
        <f>BL5361</f>
        <v>0</v>
      </c>
      <c r="BF5366" s="617"/>
      <c r="BG5366" s="618"/>
      <c r="BH5366" s="205"/>
      <c r="BI5366" s="616">
        <f>BL5363</f>
        <v>0</v>
      </c>
      <c r="BJ5366" s="617"/>
      <c r="BK5366" s="618"/>
      <c r="BL5366" s="206"/>
      <c r="BM5366" s="206"/>
      <c r="BN5366" s="206"/>
      <c r="BO5366" s="248"/>
      <c r="BP5366" s="87"/>
      <c r="BQ5366" s="87"/>
      <c r="BR5366" s="81"/>
      <c r="BS5366" s="81"/>
      <c r="BT5366" s="279"/>
    </row>
    <row r="5367" spans="1:75" ht="15.6" hidden="1" customHeight="1" thickTop="1" thickBot="1" x14ac:dyDescent="0.55000000000000004">
      <c r="A5367" s="268"/>
      <c r="B5367" s="230"/>
      <c r="C5367" s="191"/>
      <c r="D5367" s="196"/>
      <c r="E5367" s="196"/>
      <c r="F5367" s="199"/>
      <c r="G5367" s="199"/>
      <c r="H5367" s="202"/>
      <c r="I5367" s="202"/>
      <c r="J5367" s="202"/>
      <c r="K5367" s="202"/>
      <c r="L5367" s="202"/>
      <c r="M5367" s="202"/>
      <c r="N5367" s="202"/>
      <c r="O5367" s="199"/>
      <c r="P5367" s="199"/>
      <c r="Q5367" s="199"/>
      <c r="R5367" s="199"/>
      <c r="S5367" s="202"/>
      <c r="T5367" s="202"/>
      <c r="U5367" s="202"/>
      <c r="V5367" s="201"/>
      <c r="W5367" s="202"/>
      <c r="X5367" s="202"/>
      <c r="Y5367" s="202"/>
      <c r="Z5367" s="199"/>
      <c r="AA5367" s="199"/>
      <c r="AB5367" s="199"/>
      <c r="AC5367" s="199"/>
      <c r="AD5367" s="202"/>
      <c r="AE5367" s="202"/>
      <c r="AF5367" s="202"/>
      <c r="AG5367" s="202"/>
      <c r="AH5367" s="201"/>
      <c r="AI5367" s="201"/>
      <c r="AJ5367" s="202"/>
      <c r="AK5367" s="199"/>
      <c r="AL5367" s="199"/>
      <c r="AM5367" s="199"/>
      <c r="AN5367" s="199"/>
      <c r="AO5367" s="202"/>
      <c r="AP5367" s="202"/>
      <c r="AQ5367" s="202"/>
      <c r="AR5367" s="202"/>
      <c r="AS5367" s="202"/>
      <c r="AT5367" s="204"/>
      <c r="AU5367" s="204"/>
      <c r="AV5367" s="207"/>
      <c r="AW5367" s="207"/>
      <c r="AX5367" s="207"/>
      <c r="AY5367" s="207"/>
      <c r="AZ5367" s="199"/>
      <c r="BA5367" s="208"/>
      <c r="BB5367" s="208"/>
      <c r="BC5367" s="209"/>
      <c r="BD5367" s="210"/>
      <c r="BE5367" s="211"/>
      <c r="BF5367" s="211"/>
      <c r="BG5367" s="204"/>
      <c r="BH5367" s="212"/>
      <c r="BI5367" s="213"/>
      <c r="BJ5367" s="213"/>
      <c r="BK5367" s="204"/>
      <c r="BL5367" s="207"/>
      <c r="BM5367" s="207"/>
      <c r="BN5367" s="207"/>
      <c r="BO5367" s="249"/>
      <c r="BP5367" s="88"/>
      <c r="BQ5367" s="88"/>
      <c r="BR5367" s="65"/>
      <c r="BS5367" s="65"/>
      <c r="BT5367" s="268"/>
    </row>
    <row r="5368" spans="1:75" s="85" customFormat="1" ht="79.5" hidden="1" customHeight="1" thickTop="1" thickBot="1" x14ac:dyDescent="0.55000000000000004">
      <c r="A5368" s="279"/>
      <c r="B5368" s="531" t="s">
        <v>45</v>
      </c>
      <c r="C5368" s="532"/>
      <c r="D5368" s="608" t="s">
        <v>54</v>
      </c>
      <c r="E5368" s="608"/>
      <c r="F5368" s="608"/>
      <c r="G5368" s="730"/>
      <c r="H5368" s="616">
        <f>H5366</f>
        <v>0</v>
      </c>
      <c r="I5368" s="617"/>
      <c r="J5368" s="618"/>
      <c r="K5368" s="200"/>
      <c r="L5368" s="616">
        <f>L5366</f>
        <v>0</v>
      </c>
      <c r="M5368" s="617"/>
      <c r="N5368" s="618"/>
      <c r="O5368" s="592" t="s">
        <v>50</v>
      </c>
      <c r="P5368" s="593"/>
      <c r="Q5368" s="593"/>
      <c r="R5368" s="593"/>
      <c r="S5368" s="616">
        <f>S5366-H5366</f>
        <v>0</v>
      </c>
      <c r="T5368" s="617"/>
      <c r="U5368" s="618"/>
      <c r="V5368" s="200"/>
      <c r="W5368" s="616">
        <f>W5366-L5366</f>
        <v>0</v>
      </c>
      <c r="X5368" s="617"/>
      <c r="Y5368" s="618"/>
      <c r="Z5368" s="592" t="s">
        <v>49</v>
      </c>
      <c r="AA5368" s="593"/>
      <c r="AB5368" s="593"/>
      <c r="AC5368" s="594"/>
      <c r="AD5368" s="616">
        <f>AD5366-S5366</f>
        <v>0</v>
      </c>
      <c r="AE5368" s="617"/>
      <c r="AF5368" s="618"/>
      <c r="AG5368" s="200"/>
      <c r="AH5368" s="616">
        <f>AH5366-W5366</f>
        <v>0</v>
      </c>
      <c r="AI5368" s="617"/>
      <c r="AJ5368" s="618"/>
      <c r="AK5368" s="592" t="s">
        <v>51</v>
      </c>
      <c r="AL5368" s="593"/>
      <c r="AM5368" s="593"/>
      <c r="AN5368" s="594"/>
      <c r="AO5368" s="616">
        <f>AO5366-AD5366</f>
        <v>0</v>
      </c>
      <c r="AP5368" s="617"/>
      <c r="AQ5368" s="618"/>
      <c r="AR5368" s="204"/>
      <c r="AS5368" s="616">
        <f>AS5366-AH5366</f>
        <v>0</v>
      </c>
      <c r="AT5368" s="617"/>
      <c r="AU5368" s="618"/>
      <c r="AV5368" s="258"/>
      <c r="AW5368" s="258"/>
      <c r="AX5368" s="258"/>
      <c r="AY5368" s="258"/>
      <c r="AZ5368" s="532" t="s">
        <v>44</v>
      </c>
      <c r="BA5368" s="532"/>
      <c r="BB5368" s="532"/>
      <c r="BC5368" s="532"/>
      <c r="BD5368" s="615"/>
      <c r="BE5368" s="616">
        <f>BE5366-AO5366</f>
        <v>0</v>
      </c>
      <c r="BF5368" s="617"/>
      <c r="BG5368" s="618"/>
      <c r="BH5368" s="214"/>
      <c r="BI5368" s="616">
        <f>BI5366-AS5366</f>
        <v>0</v>
      </c>
      <c r="BJ5368" s="617"/>
      <c r="BK5368" s="618"/>
      <c r="BL5368" s="206"/>
      <c r="BM5368" s="206"/>
      <c r="BN5368" s="206"/>
      <c r="BO5368" s="248"/>
      <c r="BP5368" s="87"/>
      <c r="BQ5368" s="87"/>
      <c r="BR5368" s="81"/>
      <c r="BS5368" s="81"/>
      <c r="BT5368" s="279"/>
      <c r="BW5368" s="79"/>
    </row>
    <row r="5369" spans="1:75" ht="18.75" hidden="1" customHeight="1" thickTop="1" thickBot="1" x14ac:dyDescent="0.5">
      <c r="A5369" s="268"/>
      <c r="B5369" s="231"/>
      <c r="C5369" s="197"/>
      <c r="D5369" s="197"/>
      <c r="E5369" s="197"/>
      <c r="F5369" s="254"/>
      <c r="G5369" s="254"/>
      <c r="H5369" s="197"/>
      <c r="I5369" s="197"/>
      <c r="J5369" s="197"/>
      <c r="K5369" s="197"/>
      <c r="L5369" s="197"/>
      <c r="M5369" s="197"/>
      <c r="N5369" s="197"/>
      <c r="O5369" s="197"/>
      <c r="P5369" s="197"/>
      <c r="Q5369" s="197"/>
      <c r="R5369" s="197"/>
      <c r="S5369" s="197"/>
      <c r="T5369" s="197"/>
      <c r="U5369" s="197"/>
      <c r="V5369" s="197"/>
      <c r="W5369" s="197"/>
      <c r="X5369" s="197"/>
      <c r="Y5369" s="197"/>
      <c r="Z5369" s="197"/>
      <c r="AA5369" s="197"/>
      <c r="AB5369" s="197"/>
      <c r="AC5369" s="197"/>
      <c r="AD5369" s="197"/>
      <c r="AE5369" s="197"/>
      <c r="AF5369" s="203"/>
      <c r="AG5369" s="203"/>
      <c r="AH5369" s="197"/>
      <c r="AI5369" s="197"/>
      <c r="AJ5369" s="197"/>
      <c r="AK5369" s="197"/>
      <c r="AL5369" s="197"/>
      <c r="AM5369" s="197"/>
      <c r="AN5369" s="197"/>
      <c r="AO5369" s="197"/>
      <c r="AP5369" s="197"/>
      <c r="AQ5369" s="197"/>
      <c r="AR5369" s="197"/>
      <c r="AS5369" s="197"/>
      <c r="AT5369" s="197"/>
      <c r="AU5369" s="197"/>
      <c r="AV5369" s="197"/>
      <c r="AW5369" s="197"/>
      <c r="AX5369" s="197"/>
      <c r="AY5369" s="197"/>
      <c r="AZ5369" s="197"/>
      <c r="BA5369" s="640" t="s">
        <v>153</v>
      </c>
      <c r="BB5369" s="640"/>
      <c r="BC5369" s="640"/>
      <c r="BD5369" s="640"/>
      <c r="BE5369" s="640"/>
      <c r="BF5369" s="640"/>
      <c r="BG5369" s="640"/>
      <c r="BH5369" s="640"/>
      <c r="BI5369" s="640"/>
      <c r="BJ5369" s="640"/>
      <c r="BK5369" s="640"/>
      <c r="BL5369" s="640"/>
      <c r="BM5369" s="640"/>
      <c r="BN5369" s="640"/>
      <c r="BO5369" s="250"/>
      <c r="BP5369" s="89"/>
      <c r="BQ5369" s="89"/>
      <c r="BR5369" s="65"/>
      <c r="BS5369" s="65"/>
      <c r="BT5369" s="268"/>
    </row>
    <row r="5370" spans="1:75" s="255" customFormat="1" ht="13.5" hidden="1" customHeight="1" thickTop="1" x14ac:dyDescent="0.45">
      <c r="A5370" s="268"/>
      <c r="B5370" s="269"/>
      <c r="C5370" s="268"/>
      <c r="D5370" s="268"/>
      <c r="E5370" s="268"/>
      <c r="F5370" s="270"/>
      <c r="G5370" s="270"/>
      <c r="H5370" s="268"/>
      <c r="I5370" s="268"/>
      <c r="J5370" s="268"/>
      <c r="K5370" s="268"/>
      <c r="L5370" s="268"/>
      <c r="M5370" s="268"/>
      <c r="N5370" s="268"/>
      <c r="O5370" s="268"/>
      <c r="P5370" s="268"/>
      <c r="Q5370" s="268"/>
      <c r="R5370" s="268"/>
      <c r="S5370" s="268"/>
      <c r="T5370" s="268"/>
      <c r="U5370" s="268"/>
      <c r="V5370" s="268"/>
      <c r="W5370" s="268"/>
      <c r="X5370" s="268"/>
      <c r="Y5370" s="268"/>
      <c r="Z5370" s="268"/>
      <c r="AA5370" s="268"/>
      <c r="AB5370" s="268"/>
      <c r="AC5370" s="268"/>
      <c r="AD5370" s="268"/>
      <c r="AE5370" s="268"/>
      <c r="AF5370" s="271"/>
      <c r="AG5370" s="271"/>
      <c r="AH5370" s="268"/>
      <c r="AI5370" s="268"/>
      <c r="AJ5370" s="268"/>
      <c r="AK5370" s="268"/>
      <c r="AL5370" s="268"/>
      <c r="AM5370" s="268"/>
      <c r="AN5370" s="268"/>
      <c r="AO5370" s="268"/>
      <c r="AP5370" s="268"/>
      <c r="AQ5370" s="268"/>
      <c r="AR5370" s="268"/>
      <c r="AS5370" s="268"/>
      <c r="AT5370" s="268"/>
      <c r="AU5370" s="268"/>
      <c r="AV5370" s="268"/>
      <c r="AW5370" s="268"/>
      <c r="AX5370" s="268"/>
      <c r="AY5370" s="268"/>
      <c r="AZ5370" s="268"/>
      <c r="BA5370" s="268"/>
      <c r="BB5370" s="268"/>
      <c r="BC5370" s="268"/>
      <c r="BD5370" s="268"/>
      <c r="BE5370" s="268"/>
      <c r="BF5370" s="268"/>
      <c r="BG5370" s="268"/>
      <c r="BH5370" s="268"/>
      <c r="BI5370" s="268"/>
      <c r="BJ5370" s="268"/>
      <c r="BK5370" s="268"/>
      <c r="BL5370" s="268"/>
      <c r="BM5370" s="268"/>
      <c r="BN5370" s="268"/>
      <c r="BO5370" s="272"/>
      <c r="BP5370" s="272"/>
      <c r="BQ5370" s="272"/>
      <c r="BR5370" s="268"/>
      <c r="BS5370" s="268"/>
      <c r="BT5370" s="268"/>
    </row>
    <row r="5371" spans="1:75" s="69" customFormat="1" ht="33.75" hidden="1" x14ac:dyDescent="0.5">
      <c r="A5371" s="273"/>
      <c r="B5371" s="695" t="s">
        <v>9</v>
      </c>
      <c r="C5371" s="695"/>
      <c r="D5371" s="695"/>
      <c r="E5371" s="695"/>
      <c r="F5371" s="695"/>
      <c r="G5371" s="695"/>
      <c r="H5371" s="695"/>
      <c r="I5371" s="695"/>
      <c r="J5371" s="695"/>
      <c r="K5371" s="695"/>
      <c r="L5371" s="695"/>
      <c r="M5371" s="695"/>
      <c r="N5371" s="695"/>
      <c r="O5371" s="695"/>
      <c r="P5371" s="695"/>
      <c r="Q5371" s="695"/>
      <c r="R5371" s="695"/>
      <c r="S5371" s="695"/>
      <c r="T5371" s="695"/>
      <c r="U5371" s="695"/>
      <c r="V5371" s="695"/>
      <c r="W5371" s="695"/>
      <c r="X5371" s="695"/>
      <c r="Y5371" s="695"/>
      <c r="Z5371" s="695"/>
      <c r="AA5371" s="695"/>
      <c r="AB5371" s="695"/>
      <c r="AC5371" s="695"/>
      <c r="AD5371" s="695"/>
      <c r="AE5371" s="695"/>
      <c r="AF5371" s="695"/>
      <c r="AG5371" s="695"/>
      <c r="AH5371" s="695"/>
      <c r="AI5371" s="695"/>
      <c r="AJ5371" s="695"/>
      <c r="AK5371" s="695"/>
      <c r="AL5371" s="695"/>
      <c r="AM5371" s="695"/>
      <c r="AN5371" s="695"/>
      <c r="AO5371" s="695"/>
      <c r="AP5371" s="695"/>
      <c r="AQ5371" s="695"/>
      <c r="AR5371" s="695"/>
      <c r="AS5371" s="695"/>
      <c r="AT5371" s="695"/>
      <c r="AU5371" s="695"/>
      <c r="AV5371" s="695"/>
      <c r="AW5371" s="695"/>
      <c r="AX5371" s="695"/>
      <c r="AY5371" s="695"/>
      <c r="AZ5371" s="695"/>
      <c r="BA5371" s="695"/>
      <c r="BB5371" s="695"/>
      <c r="BC5371" s="695"/>
      <c r="BD5371" s="695"/>
      <c r="BE5371" s="695"/>
      <c r="BF5371" s="695"/>
      <c r="BG5371" s="695"/>
      <c r="BH5371" s="695"/>
      <c r="BI5371" s="695"/>
      <c r="BJ5371" s="695"/>
      <c r="BK5371" s="695"/>
      <c r="BL5371" s="695"/>
      <c r="BM5371" s="695"/>
      <c r="BN5371" s="695"/>
      <c r="BO5371" s="175"/>
      <c r="BP5371" s="175"/>
      <c r="BQ5371" s="175"/>
      <c r="BR5371" s="68"/>
      <c r="BS5371" s="68"/>
      <c r="BT5371" s="273"/>
    </row>
    <row r="5372" spans="1:75" ht="10.9" hidden="1" customHeight="1" x14ac:dyDescent="0.45">
      <c r="A5372" s="268"/>
      <c r="B5372" s="227"/>
      <c r="C5372" s="177"/>
      <c r="D5372" s="177"/>
      <c r="E5372" s="177"/>
      <c r="F5372" s="178"/>
      <c r="G5372" s="178"/>
      <c r="H5372" s="177"/>
      <c r="I5372" s="177"/>
      <c r="J5372" s="177"/>
      <c r="K5372" s="177"/>
      <c r="L5372" s="177"/>
      <c r="M5372" s="177"/>
      <c r="N5372" s="177"/>
      <c r="O5372" s="177"/>
      <c r="P5372" s="177"/>
      <c r="Q5372" s="177"/>
      <c r="R5372" s="177"/>
      <c r="S5372" s="177"/>
      <c r="T5372" s="177"/>
      <c r="U5372" s="177"/>
      <c r="V5372" s="177"/>
      <c r="W5372" s="177"/>
      <c r="X5372" s="177"/>
      <c r="Y5372" s="177"/>
      <c r="Z5372" s="177"/>
      <c r="AA5372" s="177"/>
      <c r="AB5372" s="177"/>
      <c r="AC5372" s="177"/>
      <c r="AD5372" s="177"/>
      <c r="AE5372" s="177"/>
      <c r="AF5372" s="179"/>
      <c r="AG5372" s="179"/>
      <c r="AH5372" s="177"/>
      <c r="AI5372" s="177"/>
      <c r="AJ5372" s="177"/>
      <c r="AK5372" s="177"/>
      <c r="AL5372" s="177"/>
      <c r="AM5372" s="177"/>
      <c r="AN5372" s="177"/>
      <c r="AO5372" s="177"/>
      <c r="AP5372" s="177"/>
      <c r="AQ5372" s="177"/>
      <c r="AR5372" s="177"/>
      <c r="AS5372" s="177"/>
      <c r="AT5372" s="177"/>
      <c r="AU5372" s="177"/>
      <c r="AV5372" s="177"/>
      <c r="AW5372" s="177"/>
      <c r="AX5372" s="177"/>
      <c r="AY5372" s="177"/>
      <c r="AZ5372" s="177"/>
      <c r="BA5372" s="177"/>
      <c r="BB5372" s="177"/>
      <c r="BC5372" s="177"/>
      <c r="BD5372" s="177"/>
      <c r="BE5372" s="177"/>
      <c r="BF5372" s="177"/>
      <c r="BG5372" s="177"/>
      <c r="BH5372" s="177"/>
      <c r="BI5372" s="177"/>
      <c r="BJ5372" s="177"/>
      <c r="BK5372" s="177"/>
      <c r="BL5372" s="177"/>
      <c r="BM5372" s="177"/>
      <c r="BN5372" s="259"/>
      <c r="BO5372" s="245"/>
      <c r="BP5372" s="259"/>
      <c r="BQ5372" s="259"/>
      <c r="BR5372" s="65"/>
      <c r="BS5372" s="65"/>
      <c r="BT5372" s="268"/>
    </row>
    <row r="5373" spans="1:75" s="70" customFormat="1" ht="36.75" hidden="1" customHeight="1" x14ac:dyDescent="0.45">
      <c r="A5373" s="274"/>
      <c r="B5373" s="227"/>
      <c r="C5373" s="176"/>
      <c r="D5373" s="226" t="s">
        <v>10</v>
      </c>
      <c r="E5373" s="713" t="str">
        <f>IF(ROSTER!D$3="","",ROSTER!D$3)</f>
        <v/>
      </c>
      <c r="F5373" s="713"/>
      <c r="G5373" s="713"/>
      <c r="H5373" s="713"/>
      <c r="I5373" s="713"/>
      <c r="J5373" s="713"/>
      <c r="K5373" s="713"/>
      <c r="L5373" s="713"/>
      <c r="M5373" s="713"/>
      <c r="N5373" s="713"/>
      <c r="O5373" s="713"/>
      <c r="P5373" s="713"/>
      <c r="Q5373" s="713"/>
      <c r="R5373" s="713"/>
      <c r="S5373" s="713"/>
      <c r="T5373" s="713"/>
      <c r="U5373" s="713"/>
      <c r="V5373" s="713"/>
      <c r="W5373" s="713"/>
      <c r="X5373" s="713"/>
      <c r="Y5373" s="713"/>
      <c r="Z5373" s="713"/>
      <c r="AA5373" s="713"/>
      <c r="AB5373" s="713"/>
      <c r="AC5373" s="713"/>
      <c r="AD5373" s="180"/>
      <c r="AE5373" s="719" t="s">
        <v>11</v>
      </c>
      <c r="AF5373" s="719"/>
      <c r="AG5373" s="719"/>
      <c r="AH5373" s="719"/>
      <c r="AI5373" s="719"/>
      <c r="AJ5373" s="719"/>
      <c r="AK5373" s="719"/>
      <c r="AL5373" s="717"/>
      <c r="AM5373" s="717"/>
      <c r="AN5373" s="717"/>
      <c r="AO5373" s="717"/>
      <c r="AP5373" s="717"/>
      <c r="AQ5373" s="717"/>
      <c r="AR5373" s="717"/>
      <c r="AS5373" s="717"/>
      <c r="AT5373" s="717"/>
      <c r="AU5373" s="717"/>
      <c r="AV5373" s="717"/>
      <c r="AW5373" s="717"/>
      <c r="AX5373" s="717"/>
      <c r="AY5373" s="717"/>
      <c r="AZ5373" s="717"/>
      <c r="BA5373" s="717"/>
      <c r="BB5373" s="717"/>
      <c r="BC5373" s="717"/>
      <c r="BD5373" s="717"/>
      <c r="BE5373" s="717"/>
      <c r="BF5373" s="717"/>
      <c r="BG5373" s="717"/>
      <c r="BH5373" s="717"/>
      <c r="BI5373" s="717"/>
      <c r="BJ5373" s="717"/>
      <c r="BK5373" s="717"/>
      <c r="BL5373" s="717"/>
      <c r="BM5373" s="717"/>
      <c r="BN5373" s="259"/>
      <c r="BO5373" s="246" t="s">
        <v>130</v>
      </c>
      <c r="BP5373" s="259"/>
      <c r="BQ5373" s="259"/>
      <c r="BR5373" s="66"/>
      <c r="BS5373" s="66"/>
      <c r="BT5373" s="274"/>
    </row>
    <row r="5374" spans="1:75" ht="8.85" hidden="1" customHeight="1" x14ac:dyDescent="0.45">
      <c r="A5374" s="275"/>
      <c r="B5374" s="227"/>
      <c r="C5374" s="179" t="s">
        <v>38</v>
      </c>
      <c r="D5374" s="179"/>
      <c r="E5374" s="179"/>
      <c r="F5374" s="181"/>
      <c r="G5374" s="181"/>
      <c r="H5374" s="179"/>
      <c r="I5374" s="179"/>
      <c r="J5374" s="182"/>
      <c r="K5374" s="182"/>
      <c r="L5374" s="182"/>
      <c r="M5374" s="182"/>
      <c r="N5374" s="182"/>
      <c r="O5374" s="182"/>
      <c r="P5374" s="182"/>
      <c r="Q5374" s="182"/>
      <c r="R5374" s="182"/>
      <c r="S5374" s="182"/>
      <c r="T5374" s="182"/>
      <c r="U5374" s="182"/>
      <c r="V5374" s="182"/>
      <c r="W5374" s="182"/>
      <c r="X5374" s="182"/>
      <c r="Y5374" s="182"/>
      <c r="Z5374" s="182"/>
      <c r="AA5374" s="182"/>
      <c r="AB5374" s="182"/>
      <c r="AC5374" s="182"/>
      <c r="AD5374" s="182"/>
      <c r="AE5374" s="182"/>
      <c r="AF5374" s="182"/>
      <c r="AG5374" s="179"/>
      <c r="AH5374" s="183"/>
      <c r="AI5374" s="184"/>
      <c r="AJ5374" s="184"/>
      <c r="AK5374" s="184"/>
      <c r="AL5374" s="184"/>
      <c r="AM5374" s="184"/>
      <c r="AN5374" s="184"/>
      <c r="AO5374" s="185"/>
      <c r="AP5374" s="186"/>
      <c r="AQ5374" s="186"/>
      <c r="AR5374" s="186"/>
      <c r="AS5374" s="186"/>
      <c r="AT5374" s="186"/>
      <c r="AU5374" s="186"/>
      <c r="AV5374" s="186"/>
      <c r="AW5374" s="186"/>
      <c r="AX5374" s="186"/>
      <c r="AY5374" s="186"/>
      <c r="AZ5374" s="186"/>
      <c r="BA5374" s="186"/>
      <c r="BB5374" s="186"/>
      <c r="BC5374" s="186"/>
      <c r="BD5374" s="186"/>
      <c r="BE5374" s="186"/>
      <c r="BF5374" s="186"/>
      <c r="BG5374" s="186"/>
      <c r="BH5374" s="186"/>
      <c r="BI5374" s="186"/>
      <c r="BJ5374" s="186"/>
      <c r="BK5374" s="186"/>
      <c r="BL5374" s="186"/>
      <c r="BM5374" s="186"/>
      <c r="BN5374" s="186"/>
      <c r="BO5374" s="187"/>
      <c r="BP5374" s="187"/>
      <c r="BQ5374" s="187"/>
      <c r="BR5374" s="71"/>
      <c r="BS5374" s="71"/>
      <c r="BT5374" s="275"/>
    </row>
    <row r="5375" spans="1:75" s="70" customFormat="1" ht="40.5" hidden="1" x14ac:dyDescent="0.45">
      <c r="A5375" s="274"/>
      <c r="B5375" s="227"/>
      <c r="C5375" s="692" t="s">
        <v>37</v>
      </c>
      <c r="D5375" s="692"/>
      <c r="E5375" s="717"/>
      <c r="F5375" s="717"/>
      <c r="G5375" s="717"/>
      <c r="H5375" s="717"/>
      <c r="I5375" s="717"/>
      <c r="J5375" s="717"/>
      <c r="K5375" s="717"/>
      <c r="L5375" s="717"/>
      <c r="M5375" s="717"/>
      <c r="N5375" s="717"/>
      <c r="O5375" s="717"/>
      <c r="P5375" s="717"/>
      <c r="Q5375" s="717"/>
      <c r="R5375" s="717"/>
      <c r="S5375" s="717"/>
      <c r="T5375" s="717"/>
      <c r="U5375" s="717"/>
      <c r="V5375" s="717"/>
      <c r="W5375" s="717"/>
      <c r="X5375" s="717"/>
      <c r="Y5375" s="717"/>
      <c r="Z5375" s="717"/>
      <c r="AA5375" s="717"/>
      <c r="AB5375" s="717"/>
      <c r="AC5375" s="717"/>
      <c r="AD5375" s="180"/>
      <c r="AE5375" s="718" t="s">
        <v>21</v>
      </c>
      <c r="AF5375" s="718"/>
      <c r="AG5375" s="718"/>
      <c r="AH5375" s="718"/>
      <c r="AI5375" s="717"/>
      <c r="AJ5375" s="717"/>
      <c r="AK5375" s="717"/>
      <c r="AL5375" s="717"/>
      <c r="AM5375" s="717"/>
      <c r="AN5375" s="717"/>
      <c r="AO5375" s="717"/>
      <c r="AP5375" s="717"/>
      <c r="AQ5375" s="717"/>
      <c r="AR5375" s="717"/>
      <c r="AS5375" s="717"/>
      <c r="AT5375" s="717"/>
      <c r="AU5375" s="717"/>
      <c r="AV5375" s="717"/>
      <c r="AW5375" s="717"/>
      <c r="AX5375" s="717"/>
      <c r="AY5375" s="717"/>
      <c r="AZ5375" s="717"/>
      <c r="BA5375" s="716" t="s">
        <v>12</v>
      </c>
      <c r="BB5375" s="716"/>
      <c r="BC5375" s="716"/>
      <c r="BD5375" s="708"/>
      <c r="BE5375" s="708"/>
      <c r="BF5375" s="708"/>
      <c r="BG5375" s="708"/>
      <c r="BH5375" s="708"/>
      <c r="BI5375" s="708"/>
      <c r="BJ5375" s="708"/>
      <c r="BK5375" s="708"/>
      <c r="BL5375" s="708"/>
      <c r="BM5375" s="708"/>
      <c r="BN5375" s="188"/>
      <c r="BO5375" s="334"/>
      <c r="BP5375" s="189"/>
      <c r="BQ5375" s="189"/>
      <c r="BR5375" s="72">
        <f>IF(BD5375=0,0,1)</f>
        <v>0</v>
      </c>
      <c r="BS5375" s="73">
        <f>IF((BE5425+BI5425)&gt;(AO5425+AS5425),1,0)</f>
        <v>0</v>
      </c>
      <c r="BT5375" s="276"/>
    </row>
    <row r="5376" spans="1:75" ht="9.6" hidden="1" customHeight="1" x14ac:dyDescent="0.45">
      <c r="A5376" s="268"/>
      <c r="B5376" s="227"/>
      <c r="C5376" s="177"/>
      <c r="D5376" s="177"/>
      <c r="E5376" s="177"/>
      <c r="F5376" s="178"/>
      <c r="G5376" s="178"/>
      <c r="H5376" s="177"/>
      <c r="I5376" s="177"/>
      <c r="J5376" s="177"/>
      <c r="K5376" s="177"/>
      <c r="L5376" s="177"/>
      <c r="M5376" s="177"/>
      <c r="N5376" s="177"/>
      <c r="O5376" s="177"/>
      <c r="P5376" s="177"/>
      <c r="Q5376" s="177"/>
      <c r="R5376" s="177"/>
      <c r="S5376" s="177"/>
      <c r="T5376" s="177"/>
      <c r="U5376" s="177"/>
      <c r="V5376" s="177"/>
      <c r="W5376" s="177"/>
      <c r="X5376" s="177"/>
      <c r="Y5376" s="177"/>
      <c r="Z5376" s="177"/>
      <c r="AA5376" s="177"/>
      <c r="AB5376" s="177"/>
      <c r="AC5376" s="177"/>
      <c r="AD5376" s="177"/>
      <c r="AE5376" s="177"/>
      <c r="AF5376" s="179"/>
      <c r="AG5376" s="179"/>
      <c r="AH5376" s="177"/>
      <c r="AI5376" s="177"/>
      <c r="AJ5376" s="177"/>
      <c r="AK5376" s="177"/>
      <c r="AL5376" s="177"/>
      <c r="AM5376" s="177"/>
      <c r="AN5376" s="177"/>
      <c r="AO5376" s="177"/>
      <c r="AP5376" s="177"/>
      <c r="AQ5376" s="177"/>
      <c r="AR5376" s="177"/>
      <c r="AS5376" s="177"/>
      <c r="AT5376" s="177"/>
      <c r="AU5376" s="177"/>
      <c r="AV5376" s="177"/>
      <c r="AW5376" s="177"/>
      <c r="AX5376" s="177"/>
      <c r="AY5376" s="177"/>
      <c r="AZ5376" s="177"/>
      <c r="BA5376" s="177"/>
      <c r="BB5376" s="177"/>
      <c r="BC5376" s="177"/>
      <c r="BD5376" s="177"/>
      <c r="BE5376" s="177"/>
      <c r="BF5376" s="177"/>
      <c r="BG5376" s="177"/>
      <c r="BH5376" s="177"/>
      <c r="BI5376" s="177"/>
      <c r="BJ5376" s="177"/>
      <c r="BK5376" s="177"/>
      <c r="BL5376" s="177"/>
      <c r="BM5376" s="177"/>
      <c r="BN5376" s="177"/>
      <c r="BO5376" s="190"/>
      <c r="BP5376" s="190"/>
      <c r="BQ5376" s="190"/>
      <c r="BR5376" s="65"/>
      <c r="BS5376" s="65"/>
      <c r="BT5376" s="268"/>
    </row>
    <row r="5377" spans="1:72" ht="8.85" hidden="1" customHeight="1" thickBot="1" x14ac:dyDescent="0.5">
      <c r="A5377" s="268"/>
      <c r="B5377" s="228"/>
      <c r="C5377" s="191"/>
      <c r="D5377" s="191"/>
      <c r="E5377" s="191"/>
      <c r="F5377" s="192"/>
      <c r="G5377" s="192"/>
      <c r="H5377" s="191"/>
      <c r="I5377" s="191"/>
      <c r="J5377" s="191"/>
      <c r="K5377" s="191"/>
      <c r="L5377" s="191"/>
      <c r="M5377" s="191"/>
      <c r="N5377" s="191"/>
      <c r="O5377" s="191"/>
      <c r="P5377" s="191"/>
      <c r="Q5377" s="191"/>
      <c r="R5377" s="191"/>
      <c r="S5377" s="191"/>
      <c r="T5377" s="191"/>
      <c r="U5377" s="191"/>
      <c r="V5377" s="191"/>
      <c r="W5377" s="191"/>
      <c r="X5377" s="191"/>
      <c r="Y5377" s="191"/>
      <c r="Z5377" s="191"/>
      <c r="AA5377" s="191"/>
      <c r="AB5377" s="191"/>
      <c r="AC5377" s="191"/>
      <c r="AD5377" s="191"/>
      <c r="AE5377" s="191"/>
      <c r="AF5377" s="193"/>
      <c r="AG5377" s="193"/>
      <c r="AH5377" s="191"/>
      <c r="AI5377" s="191"/>
      <c r="AJ5377" s="191"/>
      <c r="AK5377" s="191"/>
      <c r="AL5377" s="191"/>
      <c r="AM5377" s="191"/>
      <c r="AN5377" s="191"/>
      <c r="AO5377" s="191"/>
      <c r="AP5377" s="191"/>
      <c r="AQ5377" s="191"/>
      <c r="AR5377" s="191"/>
      <c r="AS5377" s="191"/>
      <c r="AT5377" s="191"/>
      <c r="AU5377" s="191"/>
      <c r="AV5377" s="191"/>
      <c r="AW5377" s="191"/>
      <c r="AX5377" s="191"/>
      <c r="AY5377" s="191"/>
      <c r="AZ5377" s="191"/>
      <c r="BA5377" s="191"/>
      <c r="BB5377" s="191"/>
      <c r="BC5377" s="191"/>
      <c r="BD5377" s="191"/>
      <c r="BE5377" s="191"/>
      <c r="BF5377" s="191"/>
      <c r="BG5377" s="191"/>
      <c r="BH5377" s="191"/>
      <c r="BI5377" s="191"/>
      <c r="BJ5377" s="191"/>
      <c r="BK5377" s="191"/>
      <c r="BL5377" s="191"/>
      <c r="BM5377" s="191"/>
      <c r="BN5377" s="191"/>
      <c r="BO5377" s="194"/>
      <c r="BP5377" s="194"/>
      <c r="BQ5377" s="194"/>
      <c r="BR5377" s="65"/>
      <c r="BS5377" s="65"/>
      <c r="BT5377" s="268"/>
    </row>
    <row r="5378" spans="1:72" s="70" customFormat="1" ht="40.5" hidden="1" customHeight="1" thickTop="1" x14ac:dyDescent="0.4">
      <c r="A5378" s="276"/>
      <c r="B5378" s="684" t="s">
        <v>0</v>
      </c>
      <c r="C5378" s="686" t="s">
        <v>1</v>
      </c>
      <c r="D5378" s="687"/>
      <c r="E5378" s="282" t="s">
        <v>28</v>
      </c>
      <c r="F5378" s="665" t="s">
        <v>93</v>
      </c>
      <c r="G5378" s="665" t="s">
        <v>94</v>
      </c>
      <c r="H5378" s="722" t="s">
        <v>40</v>
      </c>
      <c r="I5378" s="723"/>
      <c r="J5378" s="595" t="s">
        <v>7</v>
      </c>
      <c r="K5378" s="595"/>
      <c r="L5378" s="595"/>
      <c r="M5378" s="595"/>
      <c r="N5378" s="595"/>
      <c r="O5378" s="595"/>
      <c r="P5378" s="595" t="s">
        <v>2</v>
      </c>
      <c r="Q5378" s="595"/>
      <c r="R5378" s="595"/>
      <c r="S5378" s="595"/>
      <c r="T5378" s="595"/>
      <c r="U5378" s="595"/>
      <c r="V5378" s="659" t="s">
        <v>34</v>
      </c>
      <c r="W5378" s="660"/>
      <c r="X5378" s="659" t="s">
        <v>35</v>
      </c>
      <c r="Y5378" s="660"/>
      <c r="Z5378" s="659" t="s">
        <v>43</v>
      </c>
      <c r="AA5378" s="660"/>
      <c r="AB5378" s="595" t="s">
        <v>6</v>
      </c>
      <c r="AC5378" s="595"/>
      <c r="AD5378" s="595"/>
      <c r="AE5378" s="595"/>
      <c r="AF5378" s="595"/>
      <c r="AG5378" s="595"/>
      <c r="AH5378" s="595" t="s">
        <v>63</v>
      </c>
      <c r="AI5378" s="595"/>
      <c r="AJ5378" s="595"/>
      <c r="AK5378" s="595"/>
      <c r="AL5378" s="595"/>
      <c r="AM5378" s="595"/>
      <c r="AN5378" s="595" t="s">
        <v>64</v>
      </c>
      <c r="AO5378" s="595"/>
      <c r="AP5378" s="595"/>
      <c r="AQ5378" s="595"/>
      <c r="AR5378" s="595"/>
      <c r="AS5378" s="595"/>
      <c r="AT5378" s="595" t="s">
        <v>65</v>
      </c>
      <c r="AU5378" s="595"/>
      <c r="AV5378" s="595"/>
      <c r="AW5378" s="595"/>
      <c r="AX5378" s="595"/>
      <c r="AY5378" s="596"/>
      <c r="AZ5378" s="595" t="s">
        <v>4</v>
      </c>
      <c r="BA5378" s="595"/>
      <c r="BB5378" s="595"/>
      <c r="BC5378" s="595"/>
      <c r="BD5378" s="595"/>
      <c r="BE5378" s="597"/>
      <c r="BF5378" s="595" t="s">
        <v>66</v>
      </c>
      <c r="BG5378" s="595"/>
      <c r="BH5378" s="595"/>
      <c r="BI5378" s="595"/>
      <c r="BJ5378" s="595"/>
      <c r="BK5378" s="596"/>
      <c r="BL5378" s="651" t="s">
        <v>25</v>
      </c>
      <c r="BM5378" s="652"/>
      <c r="BN5378" s="653"/>
      <c r="BO5378" s="598" t="s">
        <v>100</v>
      </c>
      <c r="BP5378" s="598" t="s">
        <v>81</v>
      </c>
      <c r="BQ5378" s="598" t="s">
        <v>82</v>
      </c>
      <c r="BR5378" s="74"/>
      <c r="BS5378" s="74"/>
      <c r="BT5378" s="276"/>
    </row>
    <row r="5379" spans="1:72" s="70" customFormat="1" ht="41.25" hidden="1" customHeight="1" x14ac:dyDescent="0.4">
      <c r="A5379" s="276"/>
      <c r="B5379" s="685"/>
      <c r="C5379" s="688"/>
      <c r="D5379" s="689"/>
      <c r="E5379" s="221" t="s">
        <v>95</v>
      </c>
      <c r="F5379" s="666"/>
      <c r="G5379" s="666"/>
      <c r="H5379" s="724"/>
      <c r="I5379" s="725"/>
      <c r="J5379" s="645" t="s">
        <v>17</v>
      </c>
      <c r="K5379" s="646"/>
      <c r="L5379" s="641" t="s">
        <v>18</v>
      </c>
      <c r="M5379" s="642"/>
      <c r="N5379" s="657" t="s">
        <v>19</v>
      </c>
      <c r="O5379" s="658" t="s">
        <v>8</v>
      </c>
      <c r="P5379" s="645" t="s">
        <v>26</v>
      </c>
      <c r="Q5379" s="646"/>
      <c r="R5379" s="641" t="s">
        <v>24</v>
      </c>
      <c r="S5379" s="642"/>
      <c r="T5379" s="657" t="s">
        <v>19</v>
      </c>
      <c r="U5379" s="658"/>
      <c r="V5379" s="661"/>
      <c r="W5379" s="662"/>
      <c r="X5379" s="661"/>
      <c r="Y5379" s="662"/>
      <c r="Z5379" s="661"/>
      <c r="AA5379" s="662"/>
      <c r="AB5379" s="645" t="s">
        <v>47</v>
      </c>
      <c r="AC5379" s="646"/>
      <c r="AD5379" s="641" t="s">
        <v>23</v>
      </c>
      <c r="AE5379" s="642" t="s">
        <v>3</v>
      </c>
      <c r="AF5379" s="643" t="s">
        <v>5</v>
      </c>
      <c r="AG5379" s="644"/>
      <c r="AH5379" s="645" t="s">
        <v>47</v>
      </c>
      <c r="AI5379" s="646"/>
      <c r="AJ5379" s="641" t="s">
        <v>23</v>
      </c>
      <c r="AK5379" s="642" t="s">
        <v>3</v>
      </c>
      <c r="AL5379" s="643" t="s">
        <v>5</v>
      </c>
      <c r="AM5379" s="644"/>
      <c r="AN5379" s="645" t="s">
        <v>47</v>
      </c>
      <c r="AO5379" s="646"/>
      <c r="AP5379" s="641" t="s">
        <v>23</v>
      </c>
      <c r="AQ5379" s="642" t="s">
        <v>3</v>
      </c>
      <c r="AR5379" s="643" t="s">
        <v>5</v>
      </c>
      <c r="AS5379" s="644"/>
      <c r="AT5379" s="645" t="s">
        <v>47</v>
      </c>
      <c r="AU5379" s="646"/>
      <c r="AV5379" s="641" t="s">
        <v>23</v>
      </c>
      <c r="AW5379" s="642" t="s">
        <v>3</v>
      </c>
      <c r="AX5379" s="643" t="s">
        <v>5</v>
      </c>
      <c r="AY5379" s="644"/>
      <c r="AZ5379" s="645" t="s">
        <v>47</v>
      </c>
      <c r="BA5379" s="646"/>
      <c r="BB5379" s="641" t="s">
        <v>23</v>
      </c>
      <c r="BC5379" s="642" t="s">
        <v>3</v>
      </c>
      <c r="BD5379" s="643" t="s">
        <v>5</v>
      </c>
      <c r="BE5379" s="644"/>
      <c r="BF5379" s="645" t="s">
        <v>47</v>
      </c>
      <c r="BG5379" s="646"/>
      <c r="BH5379" s="641" t="s">
        <v>23</v>
      </c>
      <c r="BI5379" s="642" t="s">
        <v>3</v>
      </c>
      <c r="BJ5379" s="643" t="s">
        <v>5</v>
      </c>
      <c r="BK5379" s="644"/>
      <c r="BL5379" s="654"/>
      <c r="BM5379" s="655"/>
      <c r="BN5379" s="656"/>
      <c r="BO5379" s="599"/>
      <c r="BP5379" s="599"/>
      <c r="BQ5379" s="599"/>
      <c r="BR5379" s="74"/>
      <c r="BS5379" s="74"/>
      <c r="BT5379" s="276"/>
    </row>
    <row r="5380" spans="1:72" ht="23.85" hidden="1" customHeight="1" x14ac:dyDescent="0.35">
      <c r="A5380" s="277"/>
      <c r="B5380" s="678" t="str">
        <f>IF(ROSTER!B$8="","",ROSTER!B$8)</f>
        <v/>
      </c>
      <c r="C5380" s="669" t="str">
        <f>IF(ROSTER!C$8="","",ROSTER!C$8)</f>
        <v/>
      </c>
      <c r="D5380" s="670"/>
      <c r="E5380" s="667"/>
      <c r="F5380" s="680">
        <f>IF(E5380="y",1,IF(E5380="S",1,0))</f>
        <v>0</v>
      </c>
      <c r="G5380" s="663">
        <f>IF(E5380="S",1,0)</f>
        <v>0</v>
      </c>
      <c r="H5380" s="583"/>
      <c r="I5380" s="584"/>
      <c r="J5380" s="569"/>
      <c r="K5380" s="570"/>
      <c r="L5380" s="573"/>
      <c r="M5380" s="574"/>
      <c r="N5380" s="579">
        <f>L5380+J5380</f>
        <v>0</v>
      </c>
      <c r="O5380" s="580"/>
      <c r="P5380" s="569"/>
      <c r="Q5380" s="570"/>
      <c r="R5380" s="573"/>
      <c r="S5380" s="574"/>
      <c r="T5380" s="579">
        <f>R5380-P5380</f>
        <v>0</v>
      </c>
      <c r="U5380" s="580"/>
      <c r="V5380" s="583"/>
      <c r="W5380" s="584"/>
      <c r="X5380" s="569"/>
      <c r="Y5380" s="584"/>
      <c r="Z5380" s="569"/>
      <c r="AA5380" s="584"/>
      <c r="AB5380" s="569"/>
      <c r="AC5380" s="570"/>
      <c r="AD5380" s="573"/>
      <c r="AE5380" s="574"/>
      <c r="AF5380" s="557">
        <f>IF(AB5380=0,0,(AD5380/AB5380)*100)</f>
        <v>0</v>
      </c>
      <c r="AG5380" s="558"/>
      <c r="AH5380" s="569"/>
      <c r="AI5380" s="570"/>
      <c r="AJ5380" s="573"/>
      <c r="AK5380" s="574"/>
      <c r="AL5380" s="557">
        <f>IF(AH5380=0,0,(AJ5380/AH5380)*100)</f>
        <v>0</v>
      </c>
      <c r="AM5380" s="558"/>
      <c r="AN5380" s="569"/>
      <c r="AO5380" s="570"/>
      <c r="AP5380" s="573"/>
      <c r="AQ5380" s="574"/>
      <c r="AR5380" s="557">
        <f>IF(AN5380=0,0,(AP5380/AN5380)*100)</f>
        <v>0</v>
      </c>
      <c r="AS5380" s="558"/>
      <c r="AT5380" s="561">
        <f>AB5380+AH5380+AN5380</f>
        <v>0</v>
      </c>
      <c r="AU5380" s="562"/>
      <c r="AV5380" s="565">
        <f>AD5380+AJ5380+AP5380</f>
        <v>0</v>
      </c>
      <c r="AW5380" s="566"/>
      <c r="AX5380" s="557">
        <f>IF(AT5380=0,0,(AV5380/AT5380)*100)</f>
        <v>0</v>
      </c>
      <c r="AY5380" s="558"/>
      <c r="AZ5380" s="569"/>
      <c r="BA5380" s="570"/>
      <c r="BB5380" s="573"/>
      <c r="BC5380" s="574"/>
      <c r="BD5380" s="557">
        <f>IF(AZ5380=0,0,(BB5380/AZ5380)*100)</f>
        <v>0</v>
      </c>
      <c r="BE5380" s="558"/>
      <c r="BF5380" s="561">
        <f>AT5380+AZ5380</f>
        <v>0</v>
      </c>
      <c r="BG5380" s="562"/>
      <c r="BH5380" s="565">
        <f>AV5380+BB5380</f>
        <v>0</v>
      </c>
      <c r="BI5380" s="566"/>
      <c r="BJ5380" s="557">
        <f>IF(BF5380=0,0,(BH5380/BF5380)*100)</f>
        <v>0</v>
      </c>
      <c r="BK5380" s="558"/>
      <c r="BL5380" s="602">
        <f>(AD5380*2)+(AJ5380*2)+(AP5380*3)+BB5380</f>
        <v>0</v>
      </c>
      <c r="BM5380" s="603"/>
      <c r="BN5380" s="604"/>
      <c r="BO5380" s="587">
        <f>IF(BQ5380=0,0,50*BP5380/BQ5380)</f>
        <v>0</v>
      </c>
      <c r="BP5380" s="555">
        <f>(BL5380*BS$11)+(N5380*BS$12)+(X5380*BS$13)+(R5380*BS$14)+(V5380*BS$15)+(Z5380*BS$16)</f>
        <v>0</v>
      </c>
      <c r="BQ5380" s="555">
        <f>((AZ5380-BB5380)*BS$18)+((AT5380-AV5380)*BS$17)+(H5380*BS$19)+(P5380*BS$20)</f>
        <v>0</v>
      </c>
      <c r="BR5380" s="75" t="s">
        <v>70</v>
      </c>
      <c r="BS5380" s="76">
        <f>IF(BO5375="B",'VALUE POINTS'!L$10,IF('GAME STATS'!BO5375="C",'VALUE POINTS'!M$10,'VALUE POINTS'!K$10))</f>
        <v>1</v>
      </c>
      <c r="BT5380" s="280"/>
    </row>
    <row r="5381" spans="1:72" ht="23.85" hidden="1" customHeight="1" x14ac:dyDescent="0.35">
      <c r="A5381" s="277"/>
      <c r="B5381" s="679"/>
      <c r="C5381" s="690" t="str">
        <f>IF(ROSTER!D$8="","",ROSTER!D$8)</f>
        <v/>
      </c>
      <c r="D5381" s="691"/>
      <c r="E5381" s="668"/>
      <c r="F5381" s="681"/>
      <c r="G5381" s="664"/>
      <c r="H5381" s="585"/>
      <c r="I5381" s="586"/>
      <c r="J5381" s="571"/>
      <c r="K5381" s="572"/>
      <c r="L5381" s="575"/>
      <c r="M5381" s="576"/>
      <c r="N5381" s="581" t="s">
        <v>16</v>
      </c>
      <c r="O5381" s="582"/>
      <c r="P5381" s="571"/>
      <c r="Q5381" s="572"/>
      <c r="R5381" s="575"/>
      <c r="S5381" s="576"/>
      <c r="T5381" s="581" t="s">
        <v>16</v>
      </c>
      <c r="U5381" s="582"/>
      <c r="V5381" s="585"/>
      <c r="W5381" s="586"/>
      <c r="X5381" s="571"/>
      <c r="Y5381" s="586"/>
      <c r="Z5381" s="571"/>
      <c r="AA5381" s="586"/>
      <c r="AB5381" s="571"/>
      <c r="AC5381" s="572"/>
      <c r="AD5381" s="575"/>
      <c r="AE5381" s="576"/>
      <c r="AF5381" s="577"/>
      <c r="AG5381" s="578"/>
      <c r="AH5381" s="571"/>
      <c r="AI5381" s="572"/>
      <c r="AJ5381" s="575"/>
      <c r="AK5381" s="576"/>
      <c r="AL5381" s="577"/>
      <c r="AM5381" s="578"/>
      <c r="AN5381" s="571"/>
      <c r="AO5381" s="572"/>
      <c r="AP5381" s="575"/>
      <c r="AQ5381" s="576"/>
      <c r="AR5381" s="577"/>
      <c r="AS5381" s="578"/>
      <c r="AT5381" s="627"/>
      <c r="AU5381" s="628"/>
      <c r="AV5381" s="629"/>
      <c r="AW5381" s="630"/>
      <c r="AX5381" s="577"/>
      <c r="AY5381" s="578"/>
      <c r="AZ5381" s="571"/>
      <c r="BA5381" s="572"/>
      <c r="BB5381" s="575"/>
      <c r="BC5381" s="576"/>
      <c r="BD5381" s="577"/>
      <c r="BE5381" s="578"/>
      <c r="BF5381" s="627"/>
      <c r="BG5381" s="628"/>
      <c r="BH5381" s="629"/>
      <c r="BI5381" s="630"/>
      <c r="BJ5381" s="577"/>
      <c r="BK5381" s="578"/>
      <c r="BL5381" s="605"/>
      <c r="BM5381" s="606"/>
      <c r="BN5381" s="607"/>
      <c r="BO5381" s="588"/>
      <c r="BP5381" s="556"/>
      <c r="BQ5381" s="556"/>
      <c r="BR5381" s="75" t="s">
        <v>71</v>
      </c>
      <c r="BS5381" s="76">
        <f>IF(BO5375="B",'VALUE POINTS'!L$11,IF('GAME STATS'!BO5375="C",'VALUE POINTS'!M$11,'VALUE POINTS'!K$11))</f>
        <v>1</v>
      </c>
      <c r="BT5381" s="280"/>
    </row>
    <row r="5382" spans="1:72" ht="21.75" hidden="1" customHeight="1" x14ac:dyDescent="0.35">
      <c r="A5382" s="268"/>
      <c r="B5382" s="678" t="str">
        <f>IF(ROSTER!B$10="","",ROSTER!B$10)</f>
        <v/>
      </c>
      <c r="C5382" s="669" t="str">
        <f>IF(ROSTER!C$10="","",ROSTER!C$10)</f>
        <v/>
      </c>
      <c r="D5382" s="670"/>
      <c r="E5382" s="667"/>
      <c r="F5382" s="680">
        <f>IF(E5382="y",1,IF(E5382="S",1,0))</f>
        <v>0</v>
      </c>
      <c r="G5382" s="663">
        <f>IF(E5382="S",1,0)</f>
        <v>0</v>
      </c>
      <c r="H5382" s="583"/>
      <c r="I5382" s="584"/>
      <c r="J5382" s="569"/>
      <c r="K5382" s="570"/>
      <c r="L5382" s="573"/>
      <c r="M5382" s="574"/>
      <c r="N5382" s="579">
        <f>L5382+J5382</f>
        <v>0</v>
      </c>
      <c r="O5382" s="580"/>
      <c r="P5382" s="569"/>
      <c r="Q5382" s="570"/>
      <c r="R5382" s="573"/>
      <c r="S5382" s="574"/>
      <c r="T5382" s="579">
        <f>R5382-P5382</f>
        <v>0</v>
      </c>
      <c r="U5382" s="580"/>
      <c r="V5382" s="583"/>
      <c r="W5382" s="584"/>
      <c r="X5382" s="569"/>
      <c r="Y5382" s="584"/>
      <c r="Z5382" s="569"/>
      <c r="AA5382" s="584"/>
      <c r="AB5382" s="569"/>
      <c r="AC5382" s="570"/>
      <c r="AD5382" s="573"/>
      <c r="AE5382" s="574"/>
      <c r="AF5382" s="557">
        <f>IF(AB5382=0,0,(AD5382/AB5382)*100)</f>
        <v>0</v>
      </c>
      <c r="AG5382" s="558"/>
      <c r="AH5382" s="569"/>
      <c r="AI5382" s="570"/>
      <c r="AJ5382" s="573"/>
      <c r="AK5382" s="574"/>
      <c r="AL5382" s="557">
        <f>IF(AH5382=0,0,(AJ5382/AH5382)*100)</f>
        <v>0</v>
      </c>
      <c r="AM5382" s="558"/>
      <c r="AN5382" s="569"/>
      <c r="AO5382" s="570"/>
      <c r="AP5382" s="573"/>
      <c r="AQ5382" s="574"/>
      <c r="AR5382" s="557">
        <f>IF(AN5382=0,0,(AP5382/AN5382)*100)</f>
        <v>0</v>
      </c>
      <c r="AS5382" s="558"/>
      <c r="AT5382" s="561">
        <f>AB5382+AH5382+AN5382</f>
        <v>0</v>
      </c>
      <c r="AU5382" s="562"/>
      <c r="AV5382" s="565">
        <f>AD5382+AJ5382+AP5382</f>
        <v>0</v>
      </c>
      <c r="AW5382" s="566"/>
      <c r="AX5382" s="557">
        <f>IF(AT5382=0,0,(AV5382/AT5382)*100)</f>
        <v>0</v>
      </c>
      <c r="AY5382" s="558"/>
      <c r="AZ5382" s="569"/>
      <c r="BA5382" s="570"/>
      <c r="BB5382" s="573"/>
      <c r="BC5382" s="574"/>
      <c r="BD5382" s="557">
        <f>IF(AZ5382=0,0,(BB5382/AZ5382)*100)</f>
        <v>0</v>
      </c>
      <c r="BE5382" s="558"/>
      <c r="BF5382" s="561">
        <f>AT5382+AZ5382</f>
        <v>0</v>
      </c>
      <c r="BG5382" s="562"/>
      <c r="BH5382" s="565">
        <f>AV5382+BB5382</f>
        <v>0</v>
      </c>
      <c r="BI5382" s="566"/>
      <c r="BJ5382" s="557">
        <f>IF(BF5382=0,0,(BH5382/BF5382)*100)</f>
        <v>0</v>
      </c>
      <c r="BK5382" s="558"/>
      <c r="BL5382" s="602">
        <f>(AD5382*2)+(AJ5382*2)+(AP5382*3)+BB5382</f>
        <v>0</v>
      </c>
      <c r="BM5382" s="603"/>
      <c r="BN5382" s="604"/>
      <c r="BO5382" s="587">
        <f>IF(BQ5382=0,0,50*BP5382/BQ5382)</f>
        <v>0</v>
      </c>
      <c r="BP5382" s="555">
        <f>(BL5382*BS$11)+(N5382*BS$12)+(X5382*BS$13)+(R5382*BS$14)+(V5382*BS$15)+(Z5382*BS$16)</f>
        <v>0</v>
      </c>
      <c r="BQ5382" s="555">
        <f>((AZ5382-BB5382)*BS$18)+((AT5382-AV5382)*BS$17)+(H5382*BS$19)+(P5382*BS$20)</f>
        <v>0</v>
      </c>
      <c r="BR5382" s="75" t="s">
        <v>72</v>
      </c>
      <c r="BS5382" s="76">
        <f>IF(BO5375="B",'VALUE POINTS'!L$12,IF('GAME STATS'!BO5375="C",'VALUE POINTS'!M$12,'VALUE POINTS'!K$12))</f>
        <v>2</v>
      </c>
      <c r="BT5382" s="280"/>
    </row>
    <row r="5383" spans="1:72" ht="21.75" hidden="1" customHeight="1" x14ac:dyDescent="0.35">
      <c r="A5383" s="268"/>
      <c r="B5383" s="679"/>
      <c r="C5383" s="690" t="str">
        <f>IF(ROSTER!D$10="","",ROSTER!D$10)</f>
        <v/>
      </c>
      <c r="D5383" s="691"/>
      <c r="E5383" s="668"/>
      <c r="F5383" s="681"/>
      <c r="G5383" s="664"/>
      <c r="H5383" s="585"/>
      <c r="I5383" s="586"/>
      <c r="J5383" s="571"/>
      <c r="K5383" s="572"/>
      <c r="L5383" s="575"/>
      <c r="M5383" s="576"/>
      <c r="N5383" s="581" t="s">
        <v>16</v>
      </c>
      <c r="O5383" s="582"/>
      <c r="P5383" s="571"/>
      <c r="Q5383" s="572"/>
      <c r="R5383" s="575"/>
      <c r="S5383" s="576"/>
      <c r="T5383" s="581" t="s">
        <v>16</v>
      </c>
      <c r="U5383" s="582"/>
      <c r="V5383" s="585"/>
      <c r="W5383" s="586"/>
      <c r="X5383" s="571"/>
      <c r="Y5383" s="586"/>
      <c r="Z5383" s="571"/>
      <c r="AA5383" s="586"/>
      <c r="AB5383" s="571"/>
      <c r="AC5383" s="572"/>
      <c r="AD5383" s="575"/>
      <c r="AE5383" s="576"/>
      <c r="AF5383" s="577"/>
      <c r="AG5383" s="578"/>
      <c r="AH5383" s="571"/>
      <c r="AI5383" s="572"/>
      <c r="AJ5383" s="575"/>
      <c r="AK5383" s="576"/>
      <c r="AL5383" s="577"/>
      <c r="AM5383" s="578"/>
      <c r="AN5383" s="571"/>
      <c r="AO5383" s="572"/>
      <c r="AP5383" s="575"/>
      <c r="AQ5383" s="576"/>
      <c r="AR5383" s="577"/>
      <c r="AS5383" s="578"/>
      <c r="AT5383" s="627"/>
      <c r="AU5383" s="628"/>
      <c r="AV5383" s="629"/>
      <c r="AW5383" s="630"/>
      <c r="AX5383" s="577"/>
      <c r="AY5383" s="578"/>
      <c r="AZ5383" s="571"/>
      <c r="BA5383" s="572"/>
      <c r="BB5383" s="575"/>
      <c r="BC5383" s="576"/>
      <c r="BD5383" s="577"/>
      <c r="BE5383" s="578"/>
      <c r="BF5383" s="627"/>
      <c r="BG5383" s="628"/>
      <c r="BH5383" s="629"/>
      <c r="BI5383" s="630"/>
      <c r="BJ5383" s="577"/>
      <c r="BK5383" s="578"/>
      <c r="BL5383" s="605"/>
      <c r="BM5383" s="606"/>
      <c r="BN5383" s="607"/>
      <c r="BO5383" s="588"/>
      <c r="BP5383" s="556"/>
      <c r="BQ5383" s="556"/>
      <c r="BR5383" s="75" t="s">
        <v>73</v>
      </c>
      <c r="BS5383" s="76">
        <f>IF(BO5375="B",'VALUE POINTS'!L$13,IF('GAME STATS'!BO5375="C",'VALUE POINTS'!M$13,'VALUE POINTS'!K$13))</f>
        <v>2</v>
      </c>
      <c r="BT5383" s="280"/>
    </row>
    <row r="5384" spans="1:72" ht="21.75" hidden="1" customHeight="1" x14ac:dyDescent="0.35">
      <c r="A5384" s="268"/>
      <c r="B5384" s="678" t="str">
        <f>IF(ROSTER!B$12="","",ROSTER!B$12)</f>
        <v/>
      </c>
      <c r="C5384" s="669" t="str">
        <f>IF(ROSTER!C$12="","",ROSTER!C$12)</f>
        <v/>
      </c>
      <c r="D5384" s="670"/>
      <c r="E5384" s="667"/>
      <c r="F5384" s="680">
        <f>IF(E5384="y",1,IF(E5384="S",1,0))</f>
        <v>0</v>
      </c>
      <c r="G5384" s="663">
        <f>IF(E5384="S",1,0)</f>
        <v>0</v>
      </c>
      <c r="H5384" s="583"/>
      <c r="I5384" s="584"/>
      <c r="J5384" s="569"/>
      <c r="K5384" s="570"/>
      <c r="L5384" s="573"/>
      <c r="M5384" s="574"/>
      <c r="N5384" s="579">
        <f>L5384+J5384</f>
        <v>0</v>
      </c>
      <c r="O5384" s="580"/>
      <c r="P5384" s="569"/>
      <c r="Q5384" s="570"/>
      <c r="R5384" s="573"/>
      <c r="S5384" s="574"/>
      <c r="T5384" s="579">
        <f>R5384-P5384</f>
        <v>0</v>
      </c>
      <c r="U5384" s="580"/>
      <c r="V5384" s="583"/>
      <c r="W5384" s="584"/>
      <c r="X5384" s="569"/>
      <c r="Y5384" s="584"/>
      <c r="Z5384" s="569"/>
      <c r="AA5384" s="584"/>
      <c r="AB5384" s="569"/>
      <c r="AC5384" s="570"/>
      <c r="AD5384" s="573"/>
      <c r="AE5384" s="574"/>
      <c r="AF5384" s="557">
        <f>IF(AB5384=0,0,(AD5384/AB5384)*100)</f>
        <v>0</v>
      </c>
      <c r="AG5384" s="558"/>
      <c r="AH5384" s="569"/>
      <c r="AI5384" s="570"/>
      <c r="AJ5384" s="573"/>
      <c r="AK5384" s="574"/>
      <c r="AL5384" s="557">
        <f>IF(AH5384=0,0,(AJ5384/AH5384)*100)</f>
        <v>0</v>
      </c>
      <c r="AM5384" s="558"/>
      <c r="AN5384" s="569"/>
      <c r="AO5384" s="570"/>
      <c r="AP5384" s="573"/>
      <c r="AQ5384" s="574"/>
      <c r="AR5384" s="557">
        <f>IF(AN5384=0,0,(AP5384/AN5384)*100)</f>
        <v>0</v>
      </c>
      <c r="AS5384" s="558"/>
      <c r="AT5384" s="561">
        <f>AB5384+AH5384+AN5384</f>
        <v>0</v>
      </c>
      <c r="AU5384" s="562"/>
      <c r="AV5384" s="565">
        <f>AD5384+AJ5384+AP5384</f>
        <v>0</v>
      </c>
      <c r="AW5384" s="566"/>
      <c r="AX5384" s="557">
        <f>IF(AT5384=0,0,(AV5384/AT5384)*100)</f>
        <v>0</v>
      </c>
      <c r="AY5384" s="558"/>
      <c r="AZ5384" s="569"/>
      <c r="BA5384" s="570"/>
      <c r="BB5384" s="573"/>
      <c r="BC5384" s="574"/>
      <c r="BD5384" s="557">
        <f>IF(AZ5384=0,0,(BB5384/AZ5384)*100)</f>
        <v>0</v>
      </c>
      <c r="BE5384" s="558"/>
      <c r="BF5384" s="561">
        <f>AT5384+AZ5384</f>
        <v>0</v>
      </c>
      <c r="BG5384" s="562"/>
      <c r="BH5384" s="565">
        <f>AV5384+BB5384</f>
        <v>0</v>
      </c>
      <c r="BI5384" s="566"/>
      <c r="BJ5384" s="557">
        <f>IF(BF5384=0,0,(BH5384/BF5384)*100)</f>
        <v>0</v>
      </c>
      <c r="BK5384" s="558"/>
      <c r="BL5384" s="602">
        <f>(AD5384*2)+(AJ5384*2)+(AP5384*3)+BB5384</f>
        <v>0</v>
      </c>
      <c r="BM5384" s="603"/>
      <c r="BN5384" s="604"/>
      <c r="BO5384" s="587">
        <f t="shared" ref="BO5384" si="3588">IF(BQ5384=0,0,50*BP5384/BQ5384)</f>
        <v>0</v>
      </c>
      <c r="BP5384" s="555">
        <f>(BL5384*BS$11)+(N5384*BS$12)+(X5384*BS$13)+(R5384*BS$14)+(V5384*BS$15)+(Z5384*BS$16)</f>
        <v>0</v>
      </c>
      <c r="BQ5384" s="555">
        <f>((AZ5384-BB5384)*BS$18)+((AT5384-AV5384)*BS$17)+(H5384*BS$19)+(P5384*BS$20)</f>
        <v>0</v>
      </c>
      <c r="BR5384" s="75" t="s">
        <v>74</v>
      </c>
      <c r="BS5384" s="76">
        <f>IF(BO5375="B",'VALUE POINTS'!L$14,IF('GAME STATS'!BO5375="C",'VALUE POINTS'!M$14,'VALUE POINTS'!K$14))</f>
        <v>2</v>
      </c>
      <c r="BT5384" s="280"/>
    </row>
    <row r="5385" spans="1:72" ht="21.75" hidden="1" customHeight="1" x14ac:dyDescent="0.35">
      <c r="A5385" s="268"/>
      <c r="B5385" s="679"/>
      <c r="C5385" s="690" t="str">
        <f>IF(ROSTER!D$12="","",ROSTER!D$12)</f>
        <v/>
      </c>
      <c r="D5385" s="691"/>
      <c r="E5385" s="668"/>
      <c r="F5385" s="681"/>
      <c r="G5385" s="664"/>
      <c r="H5385" s="585"/>
      <c r="I5385" s="586"/>
      <c r="J5385" s="571"/>
      <c r="K5385" s="572"/>
      <c r="L5385" s="575"/>
      <c r="M5385" s="576"/>
      <c r="N5385" s="581"/>
      <c r="O5385" s="582"/>
      <c r="P5385" s="571"/>
      <c r="Q5385" s="572"/>
      <c r="R5385" s="575"/>
      <c r="S5385" s="576"/>
      <c r="T5385" s="581"/>
      <c r="U5385" s="582"/>
      <c r="V5385" s="585"/>
      <c r="W5385" s="586"/>
      <c r="X5385" s="571"/>
      <c r="Y5385" s="586"/>
      <c r="Z5385" s="571"/>
      <c r="AA5385" s="586"/>
      <c r="AB5385" s="571"/>
      <c r="AC5385" s="572"/>
      <c r="AD5385" s="575"/>
      <c r="AE5385" s="576"/>
      <c r="AF5385" s="577"/>
      <c r="AG5385" s="578"/>
      <c r="AH5385" s="571"/>
      <c r="AI5385" s="572"/>
      <c r="AJ5385" s="575"/>
      <c r="AK5385" s="576"/>
      <c r="AL5385" s="577"/>
      <c r="AM5385" s="578"/>
      <c r="AN5385" s="571"/>
      <c r="AO5385" s="572"/>
      <c r="AP5385" s="575"/>
      <c r="AQ5385" s="576"/>
      <c r="AR5385" s="577"/>
      <c r="AS5385" s="578"/>
      <c r="AT5385" s="627"/>
      <c r="AU5385" s="628"/>
      <c r="AV5385" s="629"/>
      <c r="AW5385" s="630"/>
      <c r="AX5385" s="577"/>
      <c r="AY5385" s="578"/>
      <c r="AZ5385" s="571"/>
      <c r="BA5385" s="572"/>
      <c r="BB5385" s="575"/>
      <c r="BC5385" s="576"/>
      <c r="BD5385" s="577"/>
      <c r="BE5385" s="578"/>
      <c r="BF5385" s="627"/>
      <c r="BG5385" s="628"/>
      <c r="BH5385" s="629"/>
      <c r="BI5385" s="630"/>
      <c r="BJ5385" s="577"/>
      <c r="BK5385" s="578"/>
      <c r="BL5385" s="605"/>
      <c r="BM5385" s="606"/>
      <c r="BN5385" s="607"/>
      <c r="BO5385" s="588"/>
      <c r="BP5385" s="556"/>
      <c r="BQ5385" s="556"/>
      <c r="BR5385" s="75" t="s">
        <v>75</v>
      </c>
      <c r="BS5385" s="76">
        <f>IF(BO5375="B",'VALUE POINTS'!L$15,IF('GAME STATS'!BO5375="C",'VALUE POINTS'!M$15,'VALUE POINTS'!K$15))</f>
        <v>2</v>
      </c>
      <c r="BT5385" s="280"/>
    </row>
    <row r="5386" spans="1:72" ht="21.75" hidden="1" customHeight="1" x14ac:dyDescent="0.35">
      <c r="A5386" s="268"/>
      <c r="B5386" s="678" t="str">
        <f>IF(ROSTER!B$14="","",ROSTER!B$14)</f>
        <v/>
      </c>
      <c r="C5386" s="669" t="str">
        <f>IF(ROSTER!C$14="","",ROSTER!C$14)</f>
        <v/>
      </c>
      <c r="D5386" s="670"/>
      <c r="E5386" s="667"/>
      <c r="F5386" s="680">
        <f>IF(E5386="y",1,IF(E5386="S",1,0))</f>
        <v>0</v>
      </c>
      <c r="G5386" s="663">
        <f>IF(E5386="S",1,0)</f>
        <v>0</v>
      </c>
      <c r="H5386" s="583"/>
      <c r="I5386" s="584"/>
      <c r="J5386" s="569"/>
      <c r="K5386" s="570"/>
      <c r="L5386" s="573"/>
      <c r="M5386" s="574"/>
      <c r="N5386" s="579">
        <f>L5386+J5386</f>
        <v>0</v>
      </c>
      <c r="O5386" s="580"/>
      <c r="P5386" s="569"/>
      <c r="Q5386" s="570"/>
      <c r="R5386" s="573"/>
      <c r="S5386" s="574"/>
      <c r="T5386" s="579">
        <f>R5386-P5386</f>
        <v>0</v>
      </c>
      <c r="U5386" s="580"/>
      <c r="V5386" s="583"/>
      <c r="W5386" s="584"/>
      <c r="X5386" s="569"/>
      <c r="Y5386" s="584"/>
      <c r="Z5386" s="569"/>
      <c r="AA5386" s="584"/>
      <c r="AB5386" s="569"/>
      <c r="AC5386" s="570"/>
      <c r="AD5386" s="573"/>
      <c r="AE5386" s="574"/>
      <c r="AF5386" s="557">
        <f>IF(AB5386=0,0,(AD5386/AB5386)*100)</f>
        <v>0</v>
      </c>
      <c r="AG5386" s="558"/>
      <c r="AH5386" s="569"/>
      <c r="AI5386" s="570"/>
      <c r="AJ5386" s="573"/>
      <c r="AK5386" s="574"/>
      <c r="AL5386" s="557">
        <f>IF(AH5386=0,0,(AJ5386/AH5386)*100)</f>
        <v>0</v>
      </c>
      <c r="AM5386" s="558"/>
      <c r="AN5386" s="569"/>
      <c r="AO5386" s="570"/>
      <c r="AP5386" s="573"/>
      <c r="AQ5386" s="574"/>
      <c r="AR5386" s="557">
        <f>IF(AN5386=0,0,(AP5386/AN5386)*100)</f>
        <v>0</v>
      </c>
      <c r="AS5386" s="558"/>
      <c r="AT5386" s="561">
        <f>AB5386+AH5386+AN5386</f>
        <v>0</v>
      </c>
      <c r="AU5386" s="562"/>
      <c r="AV5386" s="565">
        <f>AD5386+AJ5386+AP5386</f>
        <v>0</v>
      </c>
      <c r="AW5386" s="566"/>
      <c r="AX5386" s="557">
        <f>IF(AT5386=0,0,(AV5386/AT5386)*100)</f>
        <v>0</v>
      </c>
      <c r="AY5386" s="558"/>
      <c r="AZ5386" s="569"/>
      <c r="BA5386" s="570"/>
      <c r="BB5386" s="573"/>
      <c r="BC5386" s="574"/>
      <c r="BD5386" s="557">
        <f>IF(AZ5386=0,0,(BB5386/AZ5386)*100)</f>
        <v>0</v>
      </c>
      <c r="BE5386" s="558"/>
      <c r="BF5386" s="561">
        <f>AT5386+AZ5386</f>
        <v>0</v>
      </c>
      <c r="BG5386" s="562"/>
      <c r="BH5386" s="565">
        <f>AV5386+BB5386</f>
        <v>0</v>
      </c>
      <c r="BI5386" s="566"/>
      <c r="BJ5386" s="557">
        <f>IF(BF5386=0,0,(BH5386/BF5386)*100)</f>
        <v>0</v>
      </c>
      <c r="BK5386" s="558"/>
      <c r="BL5386" s="602">
        <f>(AD5386*2)+(AJ5386*2)+(AP5386*3)+BB5386</f>
        <v>0</v>
      </c>
      <c r="BM5386" s="603"/>
      <c r="BN5386" s="604"/>
      <c r="BO5386" s="587">
        <f t="shared" ref="BO5386" si="3589">IF(BQ5386=0,0,50*BP5386/BQ5386)</f>
        <v>0</v>
      </c>
      <c r="BP5386" s="555">
        <f>(BL5386*BS$11)+(N5386*BS$12)+(X5386*BS$13)+(R5386*BS$14)+(V5386*BS$15)+(Z5386*BS$16)</f>
        <v>0</v>
      </c>
      <c r="BQ5386" s="555">
        <f>((AZ5386-BB5386)*BS$18)+((AT5386-AV5386)*BS$17)+(H5386*BS$19)+(P5386*BS$20)</f>
        <v>0</v>
      </c>
      <c r="BR5386" s="75" t="s">
        <v>76</v>
      </c>
      <c r="BS5386" s="76">
        <f>IF(BO5375="B",'VALUE POINTS'!L$16,IF('GAME STATS'!BO5375="C",'VALUE POINTS'!M$16,'VALUE POINTS'!K$16))</f>
        <v>2</v>
      </c>
      <c r="BT5386" s="280"/>
    </row>
    <row r="5387" spans="1:72" ht="21.75" hidden="1" customHeight="1" x14ac:dyDescent="0.35">
      <c r="A5387" s="268"/>
      <c r="B5387" s="679"/>
      <c r="C5387" s="690" t="str">
        <f>IF(ROSTER!D$14="","",ROSTER!D$14)</f>
        <v/>
      </c>
      <c r="D5387" s="691"/>
      <c r="E5387" s="668"/>
      <c r="F5387" s="681"/>
      <c r="G5387" s="664"/>
      <c r="H5387" s="585"/>
      <c r="I5387" s="586"/>
      <c r="J5387" s="571"/>
      <c r="K5387" s="572"/>
      <c r="L5387" s="575"/>
      <c r="M5387" s="576"/>
      <c r="N5387" s="581"/>
      <c r="O5387" s="582"/>
      <c r="P5387" s="571"/>
      <c r="Q5387" s="572"/>
      <c r="R5387" s="575"/>
      <c r="S5387" s="576"/>
      <c r="T5387" s="581"/>
      <c r="U5387" s="582"/>
      <c r="V5387" s="585"/>
      <c r="W5387" s="586"/>
      <c r="X5387" s="571"/>
      <c r="Y5387" s="586"/>
      <c r="Z5387" s="571"/>
      <c r="AA5387" s="586"/>
      <c r="AB5387" s="571"/>
      <c r="AC5387" s="572"/>
      <c r="AD5387" s="575"/>
      <c r="AE5387" s="576"/>
      <c r="AF5387" s="577"/>
      <c r="AG5387" s="578"/>
      <c r="AH5387" s="571"/>
      <c r="AI5387" s="572"/>
      <c r="AJ5387" s="575"/>
      <c r="AK5387" s="576"/>
      <c r="AL5387" s="577"/>
      <c r="AM5387" s="578"/>
      <c r="AN5387" s="571"/>
      <c r="AO5387" s="572"/>
      <c r="AP5387" s="575"/>
      <c r="AQ5387" s="576"/>
      <c r="AR5387" s="577"/>
      <c r="AS5387" s="578"/>
      <c r="AT5387" s="627"/>
      <c r="AU5387" s="628"/>
      <c r="AV5387" s="629"/>
      <c r="AW5387" s="630"/>
      <c r="AX5387" s="577"/>
      <c r="AY5387" s="578"/>
      <c r="AZ5387" s="571"/>
      <c r="BA5387" s="572"/>
      <c r="BB5387" s="575"/>
      <c r="BC5387" s="576"/>
      <c r="BD5387" s="577"/>
      <c r="BE5387" s="578"/>
      <c r="BF5387" s="627"/>
      <c r="BG5387" s="628"/>
      <c r="BH5387" s="629"/>
      <c r="BI5387" s="630"/>
      <c r="BJ5387" s="577"/>
      <c r="BK5387" s="578"/>
      <c r="BL5387" s="605"/>
      <c r="BM5387" s="606"/>
      <c r="BN5387" s="607"/>
      <c r="BO5387" s="588"/>
      <c r="BP5387" s="556"/>
      <c r="BQ5387" s="556"/>
      <c r="BR5387" s="75" t="s">
        <v>77</v>
      </c>
      <c r="BS5387" s="76">
        <f>IF(BO5375="B",'VALUE POINTS'!L$17,IF('GAME STATS'!BO5375="C",'VALUE POINTS'!M$17,'VALUE POINTS'!K$17))</f>
        <v>1</v>
      </c>
      <c r="BT5387" s="280"/>
    </row>
    <row r="5388" spans="1:72" ht="21.75" hidden="1" customHeight="1" x14ac:dyDescent="0.35">
      <c r="A5388" s="268"/>
      <c r="B5388" s="678" t="str">
        <f>IF(ROSTER!B$16="","",ROSTER!B$16)</f>
        <v/>
      </c>
      <c r="C5388" s="669" t="str">
        <f>IF(ROSTER!C$16="","",ROSTER!C$16)</f>
        <v/>
      </c>
      <c r="D5388" s="670"/>
      <c r="E5388" s="667"/>
      <c r="F5388" s="680">
        <f>IF(E5388="y",1,IF(E5388="S",1,0))</f>
        <v>0</v>
      </c>
      <c r="G5388" s="663">
        <f>IF(E5388="S",1,0)</f>
        <v>0</v>
      </c>
      <c r="H5388" s="583"/>
      <c r="I5388" s="584"/>
      <c r="J5388" s="569"/>
      <c r="K5388" s="570"/>
      <c r="L5388" s="573"/>
      <c r="M5388" s="574"/>
      <c r="N5388" s="579">
        <f>L5388+J5388</f>
        <v>0</v>
      </c>
      <c r="O5388" s="580"/>
      <c r="P5388" s="569"/>
      <c r="Q5388" s="570"/>
      <c r="R5388" s="573"/>
      <c r="S5388" s="574"/>
      <c r="T5388" s="579">
        <f>R5388-P5388</f>
        <v>0</v>
      </c>
      <c r="U5388" s="580"/>
      <c r="V5388" s="583"/>
      <c r="W5388" s="584"/>
      <c r="X5388" s="569"/>
      <c r="Y5388" s="584"/>
      <c r="Z5388" s="569"/>
      <c r="AA5388" s="584"/>
      <c r="AB5388" s="569"/>
      <c r="AC5388" s="570"/>
      <c r="AD5388" s="573"/>
      <c r="AE5388" s="574"/>
      <c r="AF5388" s="557">
        <f>IF(AB5388=0,0,(AD5388/AB5388)*100)</f>
        <v>0</v>
      </c>
      <c r="AG5388" s="558"/>
      <c r="AH5388" s="569"/>
      <c r="AI5388" s="570"/>
      <c r="AJ5388" s="573"/>
      <c r="AK5388" s="574"/>
      <c r="AL5388" s="557">
        <f>IF(AH5388=0,0,(AJ5388/AH5388)*100)</f>
        <v>0</v>
      </c>
      <c r="AM5388" s="558"/>
      <c r="AN5388" s="569"/>
      <c r="AO5388" s="570"/>
      <c r="AP5388" s="573"/>
      <c r="AQ5388" s="574"/>
      <c r="AR5388" s="557">
        <f>IF(AN5388=0,0,(AP5388/AN5388)*100)</f>
        <v>0</v>
      </c>
      <c r="AS5388" s="558"/>
      <c r="AT5388" s="561">
        <f>AB5388+AH5388+AN5388</f>
        <v>0</v>
      </c>
      <c r="AU5388" s="562"/>
      <c r="AV5388" s="565">
        <f>AD5388+AJ5388+AP5388</f>
        <v>0</v>
      </c>
      <c r="AW5388" s="566"/>
      <c r="AX5388" s="557">
        <f>IF(AT5388=0,0,(AV5388/AT5388)*100)</f>
        <v>0</v>
      </c>
      <c r="AY5388" s="558"/>
      <c r="AZ5388" s="569"/>
      <c r="BA5388" s="570"/>
      <c r="BB5388" s="573"/>
      <c r="BC5388" s="574"/>
      <c r="BD5388" s="557">
        <f>IF(AZ5388=0,0,(BB5388/AZ5388)*100)</f>
        <v>0</v>
      </c>
      <c r="BE5388" s="558"/>
      <c r="BF5388" s="561">
        <f>AT5388+AZ5388</f>
        <v>0</v>
      </c>
      <c r="BG5388" s="562"/>
      <c r="BH5388" s="565">
        <f>AV5388+BB5388</f>
        <v>0</v>
      </c>
      <c r="BI5388" s="566"/>
      <c r="BJ5388" s="557">
        <f>IF(BF5388=0,0,(BH5388/BF5388)*100)</f>
        <v>0</v>
      </c>
      <c r="BK5388" s="558"/>
      <c r="BL5388" s="602">
        <f>(AD5388*2)+(AJ5388*2)+(AP5388*3)+BB5388</f>
        <v>0</v>
      </c>
      <c r="BM5388" s="603"/>
      <c r="BN5388" s="604"/>
      <c r="BO5388" s="587">
        <f t="shared" ref="BO5388" si="3590">IF(BQ5388=0,0,50*BP5388/BQ5388)</f>
        <v>0</v>
      </c>
      <c r="BP5388" s="555">
        <f>(BL5388*BS$11)+(N5388*BS$12)+(X5388*BS$13)+(R5388*BS$14)+(V5388*BS$15)+(Z5388*BS$16)</f>
        <v>0</v>
      </c>
      <c r="BQ5388" s="555">
        <f>((AZ5388-BB5388)*BS$18)+((AT5388-AV5388)*BS$17)+(H5388*BS$19)+(P5388*BS$20)</f>
        <v>0</v>
      </c>
      <c r="BR5388" s="75" t="s">
        <v>78</v>
      </c>
      <c r="BS5388" s="76">
        <f>IF(BO5375="B",'VALUE POINTS'!L$18,IF('GAME STATS'!BO5375="C",'VALUE POINTS'!M$18,'VALUE POINTS'!K$18))</f>
        <v>2</v>
      </c>
      <c r="BT5388" s="280"/>
    </row>
    <row r="5389" spans="1:72" ht="21.75" hidden="1" customHeight="1" x14ac:dyDescent="0.35">
      <c r="A5389" s="268"/>
      <c r="B5389" s="679"/>
      <c r="C5389" s="690" t="str">
        <f>IF(ROSTER!D$16="","",ROSTER!D$16)</f>
        <v/>
      </c>
      <c r="D5389" s="691"/>
      <c r="E5389" s="668"/>
      <c r="F5389" s="681"/>
      <c r="G5389" s="664"/>
      <c r="H5389" s="585"/>
      <c r="I5389" s="586"/>
      <c r="J5389" s="571"/>
      <c r="K5389" s="572"/>
      <c r="L5389" s="575"/>
      <c r="M5389" s="576"/>
      <c r="N5389" s="581"/>
      <c r="O5389" s="582"/>
      <c r="P5389" s="571"/>
      <c r="Q5389" s="572"/>
      <c r="R5389" s="575"/>
      <c r="S5389" s="576"/>
      <c r="T5389" s="581"/>
      <c r="U5389" s="582"/>
      <c r="V5389" s="585"/>
      <c r="W5389" s="586"/>
      <c r="X5389" s="571"/>
      <c r="Y5389" s="586"/>
      <c r="Z5389" s="571"/>
      <c r="AA5389" s="586"/>
      <c r="AB5389" s="571"/>
      <c r="AC5389" s="572"/>
      <c r="AD5389" s="575"/>
      <c r="AE5389" s="576"/>
      <c r="AF5389" s="577"/>
      <c r="AG5389" s="578"/>
      <c r="AH5389" s="571"/>
      <c r="AI5389" s="572"/>
      <c r="AJ5389" s="575"/>
      <c r="AK5389" s="576"/>
      <c r="AL5389" s="577"/>
      <c r="AM5389" s="578"/>
      <c r="AN5389" s="571"/>
      <c r="AO5389" s="572"/>
      <c r="AP5389" s="575"/>
      <c r="AQ5389" s="576"/>
      <c r="AR5389" s="577"/>
      <c r="AS5389" s="578"/>
      <c r="AT5389" s="627"/>
      <c r="AU5389" s="628"/>
      <c r="AV5389" s="629"/>
      <c r="AW5389" s="630"/>
      <c r="AX5389" s="577"/>
      <c r="AY5389" s="578"/>
      <c r="AZ5389" s="571"/>
      <c r="BA5389" s="572"/>
      <c r="BB5389" s="575"/>
      <c r="BC5389" s="576"/>
      <c r="BD5389" s="577"/>
      <c r="BE5389" s="578"/>
      <c r="BF5389" s="627"/>
      <c r="BG5389" s="628"/>
      <c r="BH5389" s="629"/>
      <c r="BI5389" s="630"/>
      <c r="BJ5389" s="577"/>
      <c r="BK5389" s="578"/>
      <c r="BL5389" s="605"/>
      <c r="BM5389" s="606"/>
      <c r="BN5389" s="607"/>
      <c r="BO5389" s="588"/>
      <c r="BP5389" s="556"/>
      <c r="BQ5389" s="556"/>
      <c r="BR5389" s="75" t="s">
        <v>79</v>
      </c>
      <c r="BS5389" s="76">
        <f>IF(BO5375="B",'VALUE POINTS'!L$19,IF('GAME STATS'!BO5375="C",'VALUE POINTS'!M$19,'VALUE POINTS'!K$19))</f>
        <v>2</v>
      </c>
      <c r="BT5389" s="280"/>
    </row>
    <row r="5390" spans="1:72" ht="21.75" hidden="1" customHeight="1" x14ac:dyDescent="0.25">
      <c r="A5390" s="268"/>
      <c r="B5390" s="678" t="str">
        <f>IF(ROSTER!B$18="","",ROSTER!B$18)</f>
        <v/>
      </c>
      <c r="C5390" s="669" t="str">
        <f>IF(ROSTER!C$18="","",ROSTER!C$18)</f>
        <v/>
      </c>
      <c r="D5390" s="670"/>
      <c r="E5390" s="667"/>
      <c r="F5390" s="680">
        <f>IF(E5390="y",1,IF(E5390="S",1,0))</f>
        <v>0</v>
      </c>
      <c r="G5390" s="663">
        <f>IF(E5390="S",1,0)</f>
        <v>0</v>
      </c>
      <c r="H5390" s="583"/>
      <c r="I5390" s="584"/>
      <c r="J5390" s="569"/>
      <c r="K5390" s="570"/>
      <c r="L5390" s="573"/>
      <c r="M5390" s="574"/>
      <c r="N5390" s="579">
        <f>L5390+J5390</f>
        <v>0</v>
      </c>
      <c r="O5390" s="580"/>
      <c r="P5390" s="569"/>
      <c r="Q5390" s="570"/>
      <c r="R5390" s="573"/>
      <c r="S5390" s="574"/>
      <c r="T5390" s="579">
        <f>R5390-P5390</f>
        <v>0</v>
      </c>
      <c r="U5390" s="580"/>
      <c r="V5390" s="583"/>
      <c r="W5390" s="584"/>
      <c r="X5390" s="569"/>
      <c r="Y5390" s="584"/>
      <c r="Z5390" s="569"/>
      <c r="AA5390" s="584"/>
      <c r="AB5390" s="569"/>
      <c r="AC5390" s="570"/>
      <c r="AD5390" s="573"/>
      <c r="AE5390" s="574"/>
      <c r="AF5390" s="557">
        <f>IF(AB5390=0,0,(AD5390/AB5390)*100)</f>
        <v>0</v>
      </c>
      <c r="AG5390" s="558"/>
      <c r="AH5390" s="569"/>
      <c r="AI5390" s="570"/>
      <c r="AJ5390" s="573"/>
      <c r="AK5390" s="574"/>
      <c r="AL5390" s="557">
        <f>IF(AH5390=0,0,(AJ5390/AH5390)*100)</f>
        <v>0</v>
      </c>
      <c r="AM5390" s="558"/>
      <c r="AN5390" s="569"/>
      <c r="AO5390" s="570"/>
      <c r="AP5390" s="573"/>
      <c r="AQ5390" s="574"/>
      <c r="AR5390" s="557">
        <f>IF(AN5390=0,0,(AP5390/AN5390)*100)</f>
        <v>0</v>
      </c>
      <c r="AS5390" s="558"/>
      <c r="AT5390" s="561">
        <f>AB5390+AH5390+AN5390</f>
        <v>0</v>
      </c>
      <c r="AU5390" s="562"/>
      <c r="AV5390" s="565">
        <f>AD5390+AJ5390+AP5390</f>
        <v>0</v>
      </c>
      <c r="AW5390" s="566"/>
      <c r="AX5390" s="557">
        <f>IF(AT5390=0,0,(AV5390/AT5390)*100)</f>
        <v>0</v>
      </c>
      <c r="AY5390" s="558"/>
      <c r="AZ5390" s="569"/>
      <c r="BA5390" s="570"/>
      <c r="BB5390" s="573"/>
      <c r="BC5390" s="574"/>
      <c r="BD5390" s="557">
        <f>IF(AZ5390=0,0,(BB5390/AZ5390)*100)</f>
        <v>0</v>
      </c>
      <c r="BE5390" s="558"/>
      <c r="BF5390" s="561">
        <f>AT5390+AZ5390</f>
        <v>0</v>
      </c>
      <c r="BG5390" s="562"/>
      <c r="BH5390" s="565">
        <f>AV5390+BB5390</f>
        <v>0</v>
      </c>
      <c r="BI5390" s="566"/>
      <c r="BJ5390" s="557">
        <f>IF(BF5390=0,0,(BH5390/BF5390)*100)</f>
        <v>0</v>
      </c>
      <c r="BK5390" s="558"/>
      <c r="BL5390" s="602">
        <f>(AD5390*2)+(AJ5390*2)+(AP5390*3)+BB5390</f>
        <v>0</v>
      </c>
      <c r="BM5390" s="603"/>
      <c r="BN5390" s="604"/>
      <c r="BO5390" s="587">
        <f t="shared" ref="BO5390" si="3591">IF(BQ5390=0,0,50*BP5390/BQ5390)</f>
        <v>0</v>
      </c>
      <c r="BP5390" s="555">
        <f>(BL5390*BS$11)+(N5390*BS$12)+(X5390*BS$13)+(R5390*BS$14)+(V5390*BS$15)+(Z5390*BS$16)</f>
        <v>0</v>
      </c>
      <c r="BQ5390" s="555">
        <f>((AZ5390-BB5390)*BS$18)+((AT5390-AV5390)*BS$17)+(H5390*BS$19)+(P5390*BS$20)</f>
        <v>0</v>
      </c>
      <c r="BR5390" s="65"/>
      <c r="BS5390" s="65"/>
      <c r="BT5390" s="280"/>
    </row>
    <row r="5391" spans="1:72" ht="21.75" hidden="1" customHeight="1" x14ac:dyDescent="0.25">
      <c r="A5391" s="268"/>
      <c r="B5391" s="679"/>
      <c r="C5391" s="690" t="str">
        <f>IF(ROSTER!D$18="","",ROSTER!D$18)</f>
        <v/>
      </c>
      <c r="D5391" s="691"/>
      <c r="E5391" s="668"/>
      <c r="F5391" s="681"/>
      <c r="G5391" s="664"/>
      <c r="H5391" s="585"/>
      <c r="I5391" s="586"/>
      <c r="J5391" s="571"/>
      <c r="K5391" s="572"/>
      <c r="L5391" s="575"/>
      <c r="M5391" s="576"/>
      <c r="N5391" s="581"/>
      <c r="O5391" s="582"/>
      <c r="P5391" s="571"/>
      <c r="Q5391" s="572"/>
      <c r="R5391" s="575"/>
      <c r="S5391" s="576"/>
      <c r="T5391" s="581"/>
      <c r="U5391" s="582"/>
      <c r="V5391" s="585"/>
      <c r="W5391" s="586"/>
      <c r="X5391" s="571"/>
      <c r="Y5391" s="586"/>
      <c r="Z5391" s="571"/>
      <c r="AA5391" s="586"/>
      <c r="AB5391" s="571"/>
      <c r="AC5391" s="572"/>
      <c r="AD5391" s="575"/>
      <c r="AE5391" s="576"/>
      <c r="AF5391" s="577"/>
      <c r="AG5391" s="578"/>
      <c r="AH5391" s="571"/>
      <c r="AI5391" s="572"/>
      <c r="AJ5391" s="575"/>
      <c r="AK5391" s="576"/>
      <c r="AL5391" s="577"/>
      <c r="AM5391" s="578"/>
      <c r="AN5391" s="571"/>
      <c r="AO5391" s="572"/>
      <c r="AP5391" s="575"/>
      <c r="AQ5391" s="576"/>
      <c r="AR5391" s="577"/>
      <c r="AS5391" s="578"/>
      <c r="AT5391" s="627"/>
      <c r="AU5391" s="628"/>
      <c r="AV5391" s="629"/>
      <c r="AW5391" s="630"/>
      <c r="AX5391" s="577"/>
      <c r="AY5391" s="578"/>
      <c r="AZ5391" s="571"/>
      <c r="BA5391" s="572"/>
      <c r="BB5391" s="575"/>
      <c r="BC5391" s="576"/>
      <c r="BD5391" s="577"/>
      <c r="BE5391" s="578"/>
      <c r="BF5391" s="627"/>
      <c r="BG5391" s="628"/>
      <c r="BH5391" s="629"/>
      <c r="BI5391" s="630"/>
      <c r="BJ5391" s="577"/>
      <c r="BK5391" s="578"/>
      <c r="BL5391" s="605"/>
      <c r="BM5391" s="606"/>
      <c r="BN5391" s="607"/>
      <c r="BO5391" s="588"/>
      <c r="BP5391" s="556"/>
      <c r="BQ5391" s="556"/>
      <c r="BR5391" s="65"/>
      <c r="BS5391" s="65"/>
      <c r="BT5391" s="268"/>
    </row>
    <row r="5392" spans="1:72" ht="21.75" hidden="1" customHeight="1" x14ac:dyDescent="0.25">
      <c r="A5392" s="268"/>
      <c r="B5392" s="678" t="str">
        <f>IF(ROSTER!B$20="","",ROSTER!B$20)</f>
        <v/>
      </c>
      <c r="C5392" s="669" t="str">
        <f>IF(ROSTER!C$20="","",ROSTER!C$20)</f>
        <v/>
      </c>
      <c r="D5392" s="670"/>
      <c r="E5392" s="667"/>
      <c r="F5392" s="680">
        <f>IF(E5392="y",1,IF(E5392="S",1,0))</f>
        <v>0</v>
      </c>
      <c r="G5392" s="663">
        <f>IF(E5392="S",1,0)</f>
        <v>0</v>
      </c>
      <c r="H5392" s="583"/>
      <c r="I5392" s="584"/>
      <c r="J5392" s="569"/>
      <c r="K5392" s="570"/>
      <c r="L5392" s="573"/>
      <c r="M5392" s="574"/>
      <c r="N5392" s="579">
        <f>L5392+J5392</f>
        <v>0</v>
      </c>
      <c r="O5392" s="580"/>
      <c r="P5392" s="569"/>
      <c r="Q5392" s="570"/>
      <c r="R5392" s="573"/>
      <c r="S5392" s="574"/>
      <c r="T5392" s="579">
        <f>R5392-P5392</f>
        <v>0</v>
      </c>
      <c r="U5392" s="580"/>
      <c r="V5392" s="583"/>
      <c r="W5392" s="584"/>
      <c r="X5392" s="569"/>
      <c r="Y5392" s="584"/>
      <c r="Z5392" s="569"/>
      <c r="AA5392" s="584"/>
      <c r="AB5392" s="569"/>
      <c r="AC5392" s="570"/>
      <c r="AD5392" s="573"/>
      <c r="AE5392" s="574"/>
      <c r="AF5392" s="557">
        <f>IF(AB5392=0,0,(AD5392/AB5392)*100)</f>
        <v>0</v>
      </c>
      <c r="AG5392" s="558"/>
      <c r="AH5392" s="569"/>
      <c r="AI5392" s="570"/>
      <c r="AJ5392" s="573"/>
      <c r="AK5392" s="574"/>
      <c r="AL5392" s="557">
        <f>IF(AH5392=0,0,(AJ5392/AH5392)*100)</f>
        <v>0</v>
      </c>
      <c r="AM5392" s="558"/>
      <c r="AN5392" s="569"/>
      <c r="AO5392" s="570"/>
      <c r="AP5392" s="573"/>
      <c r="AQ5392" s="574"/>
      <c r="AR5392" s="557">
        <f>IF(AN5392=0,0,(AP5392/AN5392)*100)</f>
        <v>0</v>
      </c>
      <c r="AS5392" s="558"/>
      <c r="AT5392" s="561">
        <f>AB5392+AH5392+AN5392</f>
        <v>0</v>
      </c>
      <c r="AU5392" s="562"/>
      <c r="AV5392" s="565">
        <f>AD5392+AJ5392+AP5392</f>
        <v>0</v>
      </c>
      <c r="AW5392" s="566"/>
      <c r="AX5392" s="557">
        <f>IF(AT5392=0,0,(AV5392/AT5392)*100)</f>
        <v>0</v>
      </c>
      <c r="AY5392" s="558"/>
      <c r="AZ5392" s="569"/>
      <c r="BA5392" s="570"/>
      <c r="BB5392" s="573"/>
      <c r="BC5392" s="574"/>
      <c r="BD5392" s="557">
        <f>IF(AZ5392=0,0,(BB5392/AZ5392)*100)</f>
        <v>0</v>
      </c>
      <c r="BE5392" s="558"/>
      <c r="BF5392" s="561">
        <f>AT5392+AZ5392</f>
        <v>0</v>
      </c>
      <c r="BG5392" s="562"/>
      <c r="BH5392" s="565">
        <f>AV5392+BB5392</f>
        <v>0</v>
      </c>
      <c r="BI5392" s="566"/>
      <c r="BJ5392" s="557">
        <f>IF(BF5392=0,0,(BH5392/BF5392)*100)</f>
        <v>0</v>
      </c>
      <c r="BK5392" s="558"/>
      <c r="BL5392" s="602">
        <f>(AD5392*2)+(AJ5392*2)+(AP5392*3)+BB5392</f>
        <v>0</v>
      </c>
      <c r="BM5392" s="603"/>
      <c r="BN5392" s="604"/>
      <c r="BO5392" s="587">
        <f t="shared" ref="BO5392" si="3592">IF(BQ5392=0,0,50*BP5392/BQ5392)</f>
        <v>0</v>
      </c>
      <c r="BP5392" s="555">
        <f>(BL5392*BS$11)+(N5392*BS$12)+(X5392*BS$13)+(R5392*BS$14)+(V5392*BS$15)+(Z5392*BS$16)</f>
        <v>0</v>
      </c>
      <c r="BQ5392" s="555">
        <f>((AZ5392-BB5392)*BS$18)+((AT5392-AV5392)*BS$17)+(H5392*BS$19)+(P5392*BS$20)</f>
        <v>0</v>
      </c>
      <c r="BR5392" s="65"/>
      <c r="BS5392" s="65"/>
      <c r="BT5392" s="268"/>
    </row>
    <row r="5393" spans="1:72" ht="21.75" hidden="1" customHeight="1" x14ac:dyDescent="0.25">
      <c r="A5393" s="268"/>
      <c r="B5393" s="679"/>
      <c r="C5393" s="690" t="str">
        <f>IF(ROSTER!D$20="","",ROSTER!D$20)</f>
        <v/>
      </c>
      <c r="D5393" s="691"/>
      <c r="E5393" s="668"/>
      <c r="F5393" s="681"/>
      <c r="G5393" s="664"/>
      <c r="H5393" s="585"/>
      <c r="I5393" s="586"/>
      <c r="J5393" s="571"/>
      <c r="K5393" s="572"/>
      <c r="L5393" s="575"/>
      <c r="M5393" s="576"/>
      <c r="N5393" s="581"/>
      <c r="O5393" s="582"/>
      <c r="P5393" s="571"/>
      <c r="Q5393" s="572"/>
      <c r="R5393" s="575"/>
      <c r="S5393" s="576"/>
      <c r="T5393" s="581"/>
      <c r="U5393" s="582"/>
      <c r="V5393" s="585"/>
      <c r="W5393" s="586"/>
      <c r="X5393" s="571"/>
      <c r="Y5393" s="586"/>
      <c r="Z5393" s="571"/>
      <c r="AA5393" s="586"/>
      <c r="AB5393" s="571"/>
      <c r="AC5393" s="572"/>
      <c r="AD5393" s="575"/>
      <c r="AE5393" s="576"/>
      <c r="AF5393" s="577"/>
      <c r="AG5393" s="578"/>
      <c r="AH5393" s="571"/>
      <c r="AI5393" s="572"/>
      <c r="AJ5393" s="575"/>
      <c r="AK5393" s="576"/>
      <c r="AL5393" s="577"/>
      <c r="AM5393" s="578"/>
      <c r="AN5393" s="571"/>
      <c r="AO5393" s="572"/>
      <c r="AP5393" s="575"/>
      <c r="AQ5393" s="576"/>
      <c r="AR5393" s="577"/>
      <c r="AS5393" s="578"/>
      <c r="AT5393" s="627"/>
      <c r="AU5393" s="628"/>
      <c r="AV5393" s="629"/>
      <c r="AW5393" s="630"/>
      <c r="AX5393" s="577"/>
      <c r="AY5393" s="578"/>
      <c r="AZ5393" s="571"/>
      <c r="BA5393" s="572"/>
      <c r="BB5393" s="575"/>
      <c r="BC5393" s="576"/>
      <c r="BD5393" s="577"/>
      <c r="BE5393" s="578"/>
      <c r="BF5393" s="627"/>
      <c r="BG5393" s="628"/>
      <c r="BH5393" s="629"/>
      <c r="BI5393" s="630"/>
      <c r="BJ5393" s="577"/>
      <c r="BK5393" s="578"/>
      <c r="BL5393" s="605"/>
      <c r="BM5393" s="606"/>
      <c r="BN5393" s="607"/>
      <c r="BO5393" s="588"/>
      <c r="BP5393" s="556"/>
      <c r="BQ5393" s="556"/>
      <c r="BR5393" s="65"/>
      <c r="BS5393" s="65"/>
      <c r="BT5393" s="268"/>
    </row>
    <row r="5394" spans="1:72" ht="21.75" hidden="1" customHeight="1" x14ac:dyDescent="0.25">
      <c r="A5394" s="268"/>
      <c r="B5394" s="678" t="str">
        <f>IF(ROSTER!B$22="","",ROSTER!B$22)</f>
        <v/>
      </c>
      <c r="C5394" s="669" t="str">
        <f>IF(ROSTER!C$22="","",ROSTER!C$22)</f>
        <v/>
      </c>
      <c r="D5394" s="670"/>
      <c r="E5394" s="667"/>
      <c r="F5394" s="680">
        <f>IF(E5394="y",1,IF(E5394="S",1,0))</f>
        <v>0</v>
      </c>
      <c r="G5394" s="663">
        <f>IF(E5394="S",1,0)</f>
        <v>0</v>
      </c>
      <c r="H5394" s="583"/>
      <c r="I5394" s="584"/>
      <c r="J5394" s="569"/>
      <c r="K5394" s="570"/>
      <c r="L5394" s="573"/>
      <c r="M5394" s="574"/>
      <c r="N5394" s="579">
        <f>L5394+J5394</f>
        <v>0</v>
      </c>
      <c r="O5394" s="580"/>
      <c r="P5394" s="569"/>
      <c r="Q5394" s="570"/>
      <c r="R5394" s="573"/>
      <c r="S5394" s="574"/>
      <c r="T5394" s="579">
        <f>R5394-P5394</f>
        <v>0</v>
      </c>
      <c r="U5394" s="580"/>
      <c r="V5394" s="583"/>
      <c r="W5394" s="584"/>
      <c r="X5394" s="569"/>
      <c r="Y5394" s="584"/>
      <c r="Z5394" s="569"/>
      <c r="AA5394" s="584"/>
      <c r="AB5394" s="569"/>
      <c r="AC5394" s="570"/>
      <c r="AD5394" s="573"/>
      <c r="AE5394" s="574"/>
      <c r="AF5394" s="557">
        <f>IF(AB5394=0,0,(AD5394/AB5394)*100)</f>
        <v>0</v>
      </c>
      <c r="AG5394" s="558"/>
      <c r="AH5394" s="569"/>
      <c r="AI5394" s="570"/>
      <c r="AJ5394" s="573"/>
      <c r="AK5394" s="574"/>
      <c r="AL5394" s="557">
        <f>IF(AH5394=0,0,(AJ5394/AH5394)*100)</f>
        <v>0</v>
      </c>
      <c r="AM5394" s="558"/>
      <c r="AN5394" s="569"/>
      <c r="AO5394" s="570"/>
      <c r="AP5394" s="573"/>
      <c r="AQ5394" s="574"/>
      <c r="AR5394" s="557">
        <f>IF(AN5394=0,0,(AP5394/AN5394)*100)</f>
        <v>0</v>
      </c>
      <c r="AS5394" s="558"/>
      <c r="AT5394" s="561">
        <f>AB5394+AH5394+AN5394</f>
        <v>0</v>
      </c>
      <c r="AU5394" s="562"/>
      <c r="AV5394" s="565">
        <f>AD5394+AJ5394+AP5394</f>
        <v>0</v>
      </c>
      <c r="AW5394" s="566"/>
      <c r="AX5394" s="557">
        <f>IF(AT5394=0,0,(AV5394/AT5394)*100)</f>
        <v>0</v>
      </c>
      <c r="AY5394" s="558"/>
      <c r="AZ5394" s="569"/>
      <c r="BA5394" s="570"/>
      <c r="BB5394" s="573"/>
      <c r="BC5394" s="574"/>
      <c r="BD5394" s="557">
        <f>IF(AZ5394=0,0,(BB5394/AZ5394)*100)</f>
        <v>0</v>
      </c>
      <c r="BE5394" s="558"/>
      <c r="BF5394" s="561">
        <f>AT5394+AZ5394</f>
        <v>0</v>
      </c>
      <c r="BG5394" s="562"/>
      <c r="BH5394" s="565">
        <f>AV5394+BB5394</f>
        <v>0</v>
      </c>
      <c r="BI5394" s="566"/>
      <c r="BJ5394" s="557">
        <f>IF(BF5394=0,0,(BH5394/BF5394)*100)</f>
        <v>0</v>
      </c>
      <c r="BK5394" s="558"/>
      <c r="BL5394" s="602">
        <f>(AD5394*2)+(AJ5394*2)+(AP5394*3)+BB5394</f>
        <v>0</v>
      </c>
      <c r="BM5394" s="603"/>
      <c r="BN5394" s="604"/>
      <c r="BO5394" s="587">
        <f t="shared" ref="BO5394" si="3593">IF(BQ5394=0,0,50*BP5394/BQ5394)</f>
        <v>0</v>
      </c>
      <c r="BP5394" s="555">
        <f>(BL5394*BS$11)+(N5394*BS$12)+(X5394*BS$13)+(R5394*BS$14)+(V5394*BS$15)+(Z5394*BS$16)</f>
        <v>0</v>
      </c>
      <c r="BQ5394" s="555">
        <f>((AZ5394-BB5394)*BS$18)+((AT5394-AV5394)*BS$17)+(H5394*BS$19)+(P5394*BS$20)</f>
        <v>0</v>
      </c>
      <c r="BR5394" s="65"/>
      <c r="BS5394" s="65"/>
      <c r="BT5394" s="268"/>
    </row>
    <row r="5395" spans="1:72" ht="21.75" hidden="1" customHeight="1" x14ac:dyDescent="0.25">
      <c r="A5395" s="268"/>
      <c r="B5395" s="679"/>
      <c r="C5395" s="690" t="str">
        <f>IF(ROSTER!D$22="","",ROSTER!D$22)</f>
        <v/>
      </c>
      <c r="D5395" s="691"/>
      <c r="E5395" s="668"/>
      <c r="F5395" s="681"/>
      <c r="G5395" s="664"/>
      <c r="H5395" s="585"/>
      <c r="I5395" s="586"/>
      <c r="J5395" s="571"/>
      <c r="K5395" s="572"/>
      <c r="L5395" s="575"/>
      <c r="M5395" s="576"/>
      <c r="N5395" s="581"/>
      <c r="O5395" s="582"/>
      <c r="P5395" s="571"/>
      <c r="Q5395" s="572"/>
      <c r="R5395" s="575"/>
      <c r="S5395" s="576"/>
      <c r="T5395" s="581"/>
      <c r="U5395" s="582"/>
      <c r="V5395" s="585"/>
      <c r="W5395" s="586"/>
      <c r="X5395" s="571"/>
      <c r="Y5395" s="586"/>
      <c r="Z5395" s="571"/>
      <c r="AA5395" s="586"/>
      <c r="AB5395" s="571"/>
      <c r="AC5395" s="572"/>
      <c r="AD5395" s="575"/>
      <c r="AE5395" s="576"/>
      <c r="AF5395" s="577"/>
      <c r="AG5395" s="578"/>
      <c r="AH5395" s="571"/>
      <c r="AI5395" s="572"/>
      <c r="AJ5395" s="575"/>
      <c r="AK5395" s="576"/>
      <c r="AL5395" s="577"/>
      <c r="AM5395" s="578"/>
      <c r="AN5395" s="571"/>
      <c r="AO5395" s="572"/>
      <c r="AP5395" s="575"/>
      <c r="AQ5395" s="576"/>
      <c r="AR5395" s="577"/>
      <c r="AS5395" s="578"/>
      <c r="AT5395" s="627"/>
      <c r="AU5395" s="628"/>
      <c r="AV5395" s="629"/>
      <c r="AW5395" s="630"/>
      <c r="AX5395" s="577"/>
      <c r="AY5395" s="578"/>
      <c r="AZ5395" s="571"/>
      <c r="BA5395" s="572"/>
      <c r="BB5395" s="575"/>
      <c r="BC5395" s="576"/>
      <c r="BD5395" s="577"/>
      <c r="BE5395" s="578"/>
      <c r="BF5395" s="627"/>
      <c r="BG5395" s="628"/>
      <c r="BH5395" s="629"/>
      <c r="BI5395" s="630"/>
      <c r="BJ5395" s="577"/>
      <c r="BK5395" s="578"/>
      <c r="BL5395" s="605"/>
      <c r="BM5395" s="606"/>
      <c r="BN5395" s="607"/>
      <c r="BO5395" s="588"/>
      <c r="BP5395" s="556"/>
      <c r="BQ5395" s="556"/>
      <c r="BR5395" s="65"/>
      <c r="BS5395" s="65"/>
      <c r="BT5395" s="268"/>
    </row>
    <row r="5396" spans="1:72" ht="21.75" hidden="1" customHeight="1" x14ac:dyDescent="0.25">
      <c r="A5396" s="268"/>
      <c r="B5396" s="678" t="str">
        <f>IF(ROSTER!B$24="","",ROSTER!B$24)</f>
        <v/>
      </c>
      <c r="C5396" s="669" t="str">
        <f>IF(ROSTER!C$24="","",ROSTER!C$24)</f>
        <v/>
      </c>
      <c r="D5396" s="670"/>
      <c r="E5396" s="667"/>
      <c r="F5396" s="680">
        <f>IF(E5396="y",1,IF(E5396="S",1,0))</f>
        <v>0</v>
      </c>
      <c r="G5396" s="663">
        <f>IF(E5396="S",1,0)</f>
        <v>0</v>
      </c>
      <c r="H5396" s="583"/>
      <c r="I5396" s="584"/>
      <c r="J5396" s="569"/>
      <c r="K5396" s="570"/>
      <c r="L5396" s="573"/>
      <c r="M5396" s="574"/>
      <c r="N5396" s="579">
        <f>L5396+J5396</f>
        <v>0</v>
      </c>
      <c r="O5396" s="580"/>
      <c r="P5396" s="569"/>
      <c r="Q5396" s="570"/>
      <c r="R5396" s="573"/>
      <c r="S5396" s="574"/>
      <c r="T5396" s="579">
        <f>R5396-P5396</f>
        <v>0</v>
      </c>
      <c r="U5396" s="580"/>
      <c r="V5396" s="583"/>
      <c r="W5396" s="584"/>
      <c r="X5396" s="569"/>
      <c r="Y5396" s="584"/>
      <c r="Z5396" s="569"/>
      <c r="AA5396" s="584"/>
      <c r="AB5396" s="569"/>
      <c r="AC5396" s="570"/>
      <c r="AD5396" s="573"/>
      <c r="AE5396" s="574"/>
      <c r="AF5396" s="557">
        <f>IF(AB5396=0,0,(AD5396/AB5396)*100)</f>
        <v>0</v>
      </c>
      <c r="AG5396" s="558"/>
      <c r="AH5396" s="569"/>
      <c r="AI5396" s="570"/>
      <c r="AJ5396" s="573"/>
      <c r="AK5396" s="574"/>
      <c r="AL5396" s="557">
        <f>IF(AH5396=0,0,(AJ5396/AH5396)*100)</f>
        <v>0</v>
      </c>
      <c r="AM5396" s="558"/>
      <c r="AN5396" s="569"/>
      <c r="AO5396" s="570"/>
      <c r="AP5396" s="573"/>
      <c r="AQ5396" s="574"/>
      <c r="AR5396" s="557">
        <f>IF(AN5396=0,0,(AP5396/AN5396)*100)</f>
        <v>0</v>
      </c>
      <c r="AS5396" s="558"/>
      <c r="AT5396" s="561">
        <f>AB5396+AH5396+AN5396</f>
        <v>0</v>
      </c>
      <c r="AU5396" s="562"/>
      <c r="AV5396" s="565">
        <f>AD5396+AJ5396+AP5396</f>
        <v>0</v>
      </c>
      <c r="AW5396" s="566"/>
      <c r="AX5396" s="557">
        <f>IF(AT5396=0,0,(AV5396/AT5396)*100)</f>
        <v>0</v>
      </c>
      <c r="AY5396" s="558"/>
      <c r="AZ5396" s="569"/>
      <c r="BA5396" s="570"/>
      <c r="BB5396" s="573"/>
      <c r="BC5396" s="574"/>
      <c r="BD5396" s="557">
        <f>IF(AZ5396=0,0,(BB5396/AZ5396)*100)</f>
        <v>0</v>
      </c>
      <c r="BE5396" s="558"/>
      <c r="BF5396" s="561">
        <f>AT5396+AZ5396</f>
        <v>0</v>
      </c>
      <c r="BG5396" s="562"/>
      <c r="BH5396" s="565">
        <f>AV5396+BB5396</f>
        <v>0</v>
      </c>
      <c r="BI5396" s="566"/>
      <c r="BJ5396" s="557">
        <f>IF(BF5396=0,0,(BH5396/BF5396)*100)</f>
        <v>0</v>
      </c>
      <c r="BK5396" s="558"/>
      <c r="BL5396" s="602">
        <f>(AD5396*2)+(AJ5396*2)+(AP5396*3)+BB5396</f>
        <v>0</v>
      </c>
      <c r="BM5396" s="603"/>
      <c r="BN5396" s="604"/>
      <c r="BO5396" s="587">
        <f t="shared" ref="BO5396" si="3594">IF(BQ5396=0,0,50*BP5396/BQ5396)</f>
        <v>0</v>
      </c>
      <c r="BP5396" s="555">
        <f>(BL5396*BS$11)+(N5396*BS$12)+(X5396*BS$13)+(R5396*BS$14)+(V5396*BS$15)+(Z5396*BS$16)</f>
        <v>0</v>
      </c>
      <c r="BQ5396" s="555">
        <f>((AZ5396-BB5396)*BS$18)+((AT5396-AV5396)*BS$17)+(H5396*BS$19)+(P5396*BS$20)</f>
        <v>0</v>
      </c>
      <c r="BR5396" s="65"/>
      <c r="BS5396" s="65"/>
      <c r="BT5396" s="268"/>
    </row>
    <row r="5397" spans="1:72" ht="21.75" hidden="1" customHeight="1" x14ac:dyDescent="0.25">
      <c r="A5397" s="268"/>
      <c r="B5397" s="679"/>
      <c r="C5397" s="690" t="str">
        <f>IF(ROSTER!D$24="","",ROSTER!D$24)</f>
        <v/>
      </c>
      <c r="D5397" s="691"/>
      <c r="E5397" s="668"/>
      <c r="F5397" s="681"/>
      <c r="G5397" s="664"/>
      <c r="H5397" s="585"/>
      <c r="I5397" s="586"/>
      <c r="J5397" s="571"/>
      <c r="K5397" s="572"/>
      <c r="L5397" s="575"/>
      <c r="M5397" s="576"/>
      <c r="N5397" s="581"/>
      <c r="O5397" s="582"/>
      <c r="P5397" s="571"/>
      <c r="Q5397" s="572"/>
      <c r="R5397" s="575"/>
      <c r="S5397" s="576"/>
      <c r="T5397" s="581"/>
      <c r="U5397" s="582"/>
      <c r="V5397" s="585"/>
      <c r="W5397" s="586"/>
      <c r="X5397" s="571"/>
      <c r="Y5397" s="586"/>
      <c r="Z5397" s="571"/>
      <c r="AA5397" s="586"/>
      <c r="AB5397" s="571"/>
      <c r="AC5397" s="572"/>
      <c r="AD5397" s="575"/>
      <c r="AE5397" s="576"/>
      <c r="AF5397" s="577"/>
      <c r="AG5397" s="578"/>
      <c r="AH5397" s="571"/>
      <c r="AI5397" s="572"/>
      <c r="AJ5397" s="575"/>
      <c r="AK5397" s="576"/>
      <c r="AL5397" s="577"/>
      <c r="AM5397" s="578"/>
      <c r="AN5397" s="571"/>
      <c r="AO5397" s="572"/>
      <c r="AP5397" s="575"/>
      <c r="AQ5397" s="576"/>
      <c r="AR5397" s="577"/>
      <c r="AS5397" s="578"/>
      <c r="AT5397" s="627"/>
      <c r="AU5397" s="628"/>
      <c r="AV5397" s="629"/>
      <c r="AW5397" s="630"/>
      <c r="AX5397" s="577"/>
      <c r="AY5397" s="578"/>
      <c r="AZ5397" s="571"/>
      <c r="BA5397" s="572"/>
      <c r="BB5397" s="575"/>
      <c r="BC5397" s="576"/>
      <c r="BD5397" s="577"/>
      <c r="BE5397" s="578"/>
      <c r="BF5397" s="627"/>
      <c r="BG5397" s="628"/>
      <c r="BH5397" s="629"/>
      <c r="BI5397" s="630"/>
      <c r="BJ5397" s="577"/>
      <c r="BK5397" s="578"/>
      <c r="BL5397" s="605"/>
      <c r="BM5397" s="606"/>
      <c r="BN5397" s="607"/>
      <c r="BO5397" s="588"/>
      <c r="BP5397" s="556"/>
      <c r="BQ5397" s="556"/>
      <c r="BR5397" s="65"/>
      <c r="BS5397" s="65"/>
      <c r="BT5397" s="268"/>
    </row>
    <row r="5398" spans="1:72" ht="21.75" hidden="1" customHeight="1" x14ac:dyDescent="0.25">
      <c r="A5398" s="268"/>
      <c r="B5398" s="678" t="str">
        <f>IF(ROSTER!B$26="","",ROSTER!B$26)</f>
        <v/>
      </c>
      <c r="C5398" s="669" t="str">
        <f>IF(ROSTER!C$26="","",ROSTER!C$26)</f>
        <v/>
      </c>
      <c r="D5398" s="670"/>
      <c r="E5398" s="667"/>
      <c r="F5398" s="680">
        <f>IF(E5398="y",1,IF(E5398="S",1,0))</f>
        <v>0</v>
      </c>
      <c r="G5398" s="663">
        <f>IF(E5398="S",1,0)</f>
        <v>0</v>
      </c>
      <c r="H5398" s="583"/>
      <c r="I5398" s="584"/>
      <c r="J5398" s="569"/>
      <c r="K5398" s="570"/>
      <c r="L5398" s="573"/>
      <c r="M5398" s="574"/>
      <c r="N5398" s="579">
        <f>L5398+J5398</f>
        <v>0</v>
      </c>
      <c r="O5398" s="580"/>
      <c r="P5398" s="569"/>
      <c r="Q5398" s="570"/>
      <c r="R5398" s="573"/>
      <c r="S5398" s="574"/>
      <c r="T5398" s="579">
        <f>R5398-P5398</f>
        <v>0</v>
      </c>
      <c r="U5398" s="580"/>
      <c r="V5398" s="583"/>
      <c r="W5398" s="584"/>
      <c r="X5398" s="569"/>
      <c r="Y5398" s="584"/>
      <c r="Z5398" s="569"/>
      <c r="AA5398" s="584"/>
      <c r="AB5398" s="569"/>
      <c r="AC5398" s="570"/>
      <c r="AD5398" s="573"/>
      <c r="AE5398" s="574"/>
      <c r="AF5398" s="557">
        <f>IF(AB5398=0,0,(AD5398/AB5398)*100)</f>
        <v>0</v>
      </c>
      <c r="AG5398" s="558"/>
      <c r="AH5398" s="569"/>
      <c r="AI5398" s="570"/>
      <c r="AJ5398" s="573"/>
      <c r="AK5398" s="574"/>
      <c r="AL5398" s="557">
        <f>IF(AH5398=0,0,(AJ5398/AH5398)*100)</f>
        <v>0</v>
      </c>
      <c r="AM5398" s="558"/>
      <c r="AN5398" s="569"/>
      <c r="AO5398" s="570"/>
      <c r="AP5398" s="573"/>
      <c r="AQ5398" s="574"/>
      <c r="AR5398" s="557">
        <f>IF(AN5398=0,0,(AP5398/AN5398)*100)</f>
        <v>0</v>
      </c>
      <c r="AS5398" s="558"/>
      <c r="AT5398" s="561">
        <f>AB5398+AH5398+AN5398</f>
        <v>0</v>
      </c>
      <c r="AU5398" s="562"/>
      <c r="AV5398" s="565">
        <f>AD5398+AJ5398+AP5398</f>
        <v>0</v>
      </c>
      <c r="AW5398" s="566"/>
      <c r="AX5398" s="557">
        <f>IF(AT5398=0,0,(AV5398/AT5398)*100)</f>
        <v>0</v>
      </c>
      <c r="AY5398" s="558"/>
      <c r="AZ5398" s="569"/>
      <c r="BA5398" s="570"/>
      <c r="BB5398" s="573"/>
      <c r="BC5398" s="574"/>
      <c r="BD5398" s="557">
        <f>IF(AZ5398=0,0,(BB5398/AZ5398)*100)</f>
        <v>0</v>
      </c>
      <c r="BE5398" s="558"/>
      <c r="BF5398" s="561">
        <f>AT5398+AZ5398</f>
        <v>0</v>
      </c>
      <c r="BG5398" s="562"/>
      <c r="BH5398" s="565">
        <f>AV5398+BB5398</f>
        <v>0</v>
      </c>
      <c r="BI5398" s="566"/>
      <c r="BJ5398" s="557">
        <f>IF(BF5398=0,0,(BH5398/BF5398)*100)</f>
        <v>0</v>
      </c>
      <c r="BK5398" s="558"/>
      <c r="BL5398" s="602">
        <f>(AD5398*2)+(AJ5398*2)+(AP5398*3)+BB5398</f>
        <v>0</v>
      </c>
      <c r="BM5398" s="603"/>
      <c r="BN5398" s="604"/>
      <c r="BO5398" s="587">
        <f t="shared" ref="BO5398" si="3595">IF(BQ5398=0,0,50*BP5398/BQ5398)</f>
        <v>0</v>
      </c>
      <c r="BP5398" s="555">
        <f>(BL5398*BS$11)+(N5398*BS$12)+(X5398*BS$13)+(R5398*BS$14)+(V5398*BS$15)+(Z5398*BS$16)</f>
        <v>0</v>
      </c>
      <c r="BQ5398" s="555">
        <f>((AZ5398-BB5398)*BS$18)+((AT5398-AV5398)*BS$17)+(H5398*BS$19)+(P5398*BS$20)</f>
        <v>0</v>
      </c>
      <c r="BR5398" s="65"/>
      <c r="BS5398" s="65"/>
      <c r="BT5398" s="268"/>
    </row>
    <row r="5399" spans="1:72" ht="21.75" hidden="1" customHeight="1" x14ac:dyDescent="0.25">
      <c r="A5399" s="268"/>
      <c r="B5399" s="679"/>
      <c r="C5399" s="690" t="str">
        <f>IF(ROSTER!D$26="","",ROSTER!D$26)</f>
        <v/>
      </c>
      <c r="D5399" s="691"/>
      <c r="E5399" s="668"/>
      <c r="F5399" s="681"/>
      <c r="G5399" s="664"/>
      <c r="H5399" s="585"/>
      <c r="I5399" s="586"/>
      <c r="J5399" s="571"/>
      <c r="K5399" s="572"/>
      <c r="L5399" s="575"/>
      <c r="M5399" s="576"/>
      <c r="N5399" s="581"/>
      <c r="O5399" s="582"/>
      <c r="P5399" s="571"/>
      <c r="Q5399" s="572"/>
      <c r="R5399" s="575"/>
      <c r="S5399" s="576"/>
      <c r="T5399" s="581"/>
      <c r="U5399" s="582"/>
      <c r="V5399" s="585"/>
      <c r="W5399" s="586"/>
      <c r="X5399" s="571"/>
      <c r="Y5399" s="586"/>
      <c r="Z5399" s="571"/>
      <c r="AA5399" s="586"/>
      <c r="AB5399" s="571"/>
      <c r="AC5399" s="572"/>
      <c r="AD5399" s="575"/>
      <c r="AE5399" s="576"/>
      <c r="AF5399" s="577"/>
      <c r="AG5399" s="578"/>
      <c r="AH5399" s="571"/>
      <c r="AI5399" s="572"/>
      <c r="AJ5399" s="575"/>
      <c r="AK5399" s="576"/>
      <c r="AL5399" s="577"/>
      <c r="AM5399" s="578"/>
      <c r="AN5399" s="571"/>
      <c r="AO5399" s="572"/>
      <c r="AP5399" s="575"/>
      <c r="AQ5399" s="576"/>
      <c r="AR5399" s="577"/>
      <c r="AS5399" s="578"/>
      <c r="AT5399" s="627"/>
      <c r="AU5399" s="628"/>
      <c r="AV5399" s="629"/>
      <c r="AW5399" s="630"/>
      <c r="AX5399" s="577"/>
      <c r="AY5399" s="578"/>
      <c r="AZ5399" s="571"/>
      <c r="BA5399" s="572"/>
      <c r="BB5399" s="575"/>
      <c r="BC5399" s="576"/>
      <c r="BD5399" s="577"/>
      <c r="BE5399" s="578"/>
      <c r="BF5399" s="627"/>
      <c r="BG5399" s="628"/>
      <c r="BH5399" s="629"/>
      <c r="BI5399" s="630"/>
      <c r="BJ5399" s="577"/>
      <c r="BK5399" s="578"/>
      <c r="BL5399" s="605"/>
      <c r="BM5399" s="606"/>
      <c r="BN5399" s="607"/>
      <c r="BO5399" s="588"/>
      <c r="BP5399" s="556"/>
      <c r="BQ5399" s="556"/>
      <c r="BR5399" s="65"/>
      <c r="BS5399" s="65"/>
      <c r="BT5399" s="268"/>
    </row>
    <row r="5400" spans="1:72" ht="21.75" hidden="1" customHeight="1" x14ac:dyDescent="0.25">
      <c r="A5400" s="268"/>
      <c r="B5400" s="678" t="str">
        <f>IF(ROSTER!B$28="","",ROSTER!B$28)</f>
        <v/>
      </c>
      <c r="C5400" s="669" t="str">
        <f>IF(ROSTER!C$28="","",ROSTER!C$28)</f>
        <v/>
      </c>
      <c r="D5400" s="670"/>
      <c r="E5400" s="667"/>
      <c r="F5400" s="680">
        <f>IF(E5400="y",1,IF(E5400="S",1,0))</f>
        <v>0</v>
      </c>
      <c r="G5400" s="663">
        <f>IF(E5400="S",1,0)</f>
        <v>0</v>
      </c>
      <c r="H5400" s="583"/>
      <c r="I5400" s="584"/>
      <c r="J5400" s="569"/>
      <c r="K5400" s="570"/>
      <c r="L5400" s="573"/>
      <c r="M5400" s="574"/>
      <c r="N5400" s="579">
        <f>L5400+J5400</f>
        <v>0</v>
      </c>
      <c r="O5400" s="580"/>
      <c r="P5400" s="569"/>
      <c r="Q5400" s="570"/>
      <c r="R5400" s="573"/>
      <c r="S5400" s="574"/>
      <c r="T5400" s="579">
        <f>R5400-P5400</f>
        <v>0</v>
      </c>
      <c r="U5400" s="580"/>
      <c r="V5400" s="583"/>
      <c r="W5400" s="584"/>
      <c r="X5400" s="569"/>
      <c r="Y5400" s="584"/>
      <c r="Z5400" s="569"/>
      <c r="AA5400" s="584"/>
      <c r="AB5400" s="569"/>
      <c r="AC5400" s="570"/>
      <c r="AD5400" s="573"/>
      <c r="AE5400" s="574"/>
      <c r="AF5400" s="557">
        <f>IF(AB5400=0,0,(AD5400/AB5400)*100)</f>
        <v>0</v>
      </c>
      <c r="AG5400" s="558"/>
      <c r="AH5400" s="569"/>
      <c r="AI5400" s="570"/>
      <c r="AJ5400" s="573"/>
      <c r="AK5400" s="574"/>
      <c r="AL5400" s="557">
        <f>IF(AH5400=0,0,(AJ5400/AH5400)*100)</f>
        <v>0</v>
      </c>
      <c r="AM5400" s="558"/>
      <c r="AN5400" s="569"/>
      <c r="AO5400" s="570"/>
      <c r="AP5400" s="573"/>
      <c r="AQ5400" s="574"/>
      <c r="AR5400" s="557">
        <f>IF(AN5400=0,0,(AP5400/AN5400)*100)</f>
        <v>0</v>
      </c>
      <c r="AS5400" s="558"/>
      <c r="AT5400" s="561">
        <f>AB5400+AH5400+AN5400</f>
        <v>0</v>
      </c>
      <c r="AU5400" s="562"/>
      <c r="AV5400" s="565">
        <f>AD5400+AJ5400+AP5400</f>
        <v>0</v>
      </c>
      <c r="AW5400" s="566"/>
      <c r="AX5400" s="557">
        <f>IF(AT5400=0,0,(AV5400/AT5400)*100)</f>
        <v>0</v>
      </c>
      <c r="AY5400" s="558"/>
      <c r="AZ5400" s="569"/>
      <c r="BA5400" s="570"/>
      <c r="BB5400" s="573"/>
      <c r="BC5400" s="574"/>
      <c r="BD5400" s="557">
        <f>IF(AZ5400=0,0,(BB5400/AZ5400)*100)</f>
        <v>0</v>
      </c>
      <c r="BE5400" s="558"/>
      <c r="BF5400" s="561">
        <f>AT5400+AZ5400</f>
        <v>0</v>
      </c>
      <c r="BG5400" s="562"/>
      <c r="BH5400" s="565">
        <f>AV5400+BB5400</f>
        <v>0</v>
      </c>
      <c r="BI5400" s="566"/>
      <c r="BJ5400" s="557">
        <f>IF(BF5400=0,0,(BH5400/BF5400)*100)</f>
        <v>0</v>
      </c>
      <c r="BK5400" s="558"/>
      <c r="BL5400" s="602">
        <f>(AD5400*2)+(AJ5400*2)+(AP5400*3)+BB5400</f>
        <v>0</v>
      </c>
      <c r="BM5400" s="603"/>
      <c r="BN5400" s="604"/>
      <c r="BO5400" s="587">
        <f t="shared" ref="BO5400" si="3596">IF(BQ5400=0,0,50*BP5400/BQ5400)</f>
        <v>0</v>
      </c>
      <c r="BP5400" s="555">
        <f>(BL5400*BS$11)+(N5400*BS$12)+(X5400*BS$13)+(R5400*BS$14)+(V5400*BS$15)+(Z5400*BS$16)</f>
        <v>0</v>
      </c>
      <c r="BQ5400" s="555">
        <f>((AZ5400-BB5400)*BS$18)+((AT5400-AV5400)*BS$17)+(H5400*BS$19)+(P5400*BS$20)</f>
        <v>0</v>
      </c>
      <c r="BR5400" s="65"/>
      <c r="BS5400" s="65"/>
      <c r="BT5400" s="268"/>
    </row>
    <row r="5401" spans="1:72" ht="21.75" hidden="1" customHeight="1" x14ac:dyDescent="0.25">
      <c r="A5401" s="268"/>
      <c r="B5401" s="679"/>
      <c r="C5401" s="690" t="str">
        <f>IF(ROSTER!D$28="","",ROSTER!D$28)</f>
        <v/>
      </c>
      <c r="D5401" s="691"/>
      <c r="E5401" s="668"/>
      <c r="F5401" s="681"/>
      <c r="G5401" s="664"/>
      <c r="H5401" s="585"/>
      <c r="I5401" s="586"/>
      <c r="J5401" s="571"/>
      <c r="K5401" s="572"/>
      <c r="L5401" s="575"/>
      <c r="M5401" s="576"/>
      <c r="N5401" s="581"/>
      <c r="O5401" s="582"/>
      <c r="P5401" s="571"/>
      <c r="Q5401" s="572"/>
      <c r="R5401" s="575"/>
      <c r="S5401" s="576"/>
      <c r="T5401" s="581"/>
      <c r="U5401" s="582"/>
      <c r="V5401" s="585"/>
      <c r="W5401" s="586"/>
      <c r="X5401" s="571"/>
      <c r="Y5401" s="586"/>
      <c r="Z5401" s="571"/>
      <c r="AA5401" s="586"/>
      <c r="AB5401" s="571"/>
      <c r="AC5401" s="572"/>
      <c r="AD5401" s="575"/>
      <c r="AE5401" s="576"/>
      <c r="AF5401" s="577"/>
      <c r="AG5401" s="578"/>
      <c r="AH5401" s="571"/>
      <c r="AI5401" s="572"/>
      <c r="AJ5401" s="575"/>
      <c r="AK5401" s="576"/>
      <c r="AL5401" s="577"/>
      <c r="AM5401" s="578"/>
      <c r="AN5401" s="571"/>
      <c r="AO5401" s="572"/>
      <c r="AP5401" s="575"/>
      <c r="AQ5401" s="576"/>
      <c r="AR5401" s="577"/>
      <c r="AS5401" s="578"/>
      <c r="AT5401" s="627"/>
      <c r="AU5401" s="628"/>
      <c r="AV5401" s="629"/>
      <c r="AW5401" s="630"/>
      <c r="AX5401" s="577"/>
      <c r="AY5401" s="578"/>
      <c r="AZ5401" s="571"/>
      <c r="BA5401" s="572"/>
      <c r="BB5401" s="575"/>
      <c r="BC5401" s="576"/>
      <c r="BD5401" s="577"/>
      <c r="BE5401" s="578"/>
      <c r="BF5401" s="627"/>
      <c r="BG5401" s="628"/>
      <c r="BH5401" s="629"/>
      <c r="BI5401" s="630"/>
      <c r="BJ5401" s="577"/>
      <c r="BK5401" s="578"/>
      <c r="BL5401" s="605"/>
      <c r="BM5401" s="606"/>
      <c r="BN5401" s="607"/>
      <c r="BO5401" s="588"/>
      <c r="BP5401" s="556"/>
      <c r="BQ5401" s="556"/>
      <c r="BR5401" s="65"/>
      <c r="BS5401" s="65"/>
      <c r="BT5401" s="268"/>
    </row>
    <row r="5402" spans="1:72" ht="21.75" hidden="1" customHeight="1" x14ac:dyDescent="0.25">
      <c r="A5402" s="268"/>
      <c r="B5402" s="678" t="str">
        <f>IF(ROSTER!B$30="","",ROSTER!B$30)</f>
        <v/>
      </c>
      <c r="C5402" s="669" t="str">
        <f>IF(ROSTER!C$30="","",ROSTER!C$30)</f>
        <v/>
      </c>
      <c r="D5402" s="670"/>
      <c r="E5402" s="667"/>
      <c r="F5402" s="680">
        <f>IF(E5402="y",1,IF(E5402="S",1,0))</f>
        <v>0</v>
      </c>
      <c r="G5402" s="663">
        <f>IF(E5402="S",1,0)</f>
        <v>0</v>
      </c>
      <c r="H5402" s="583"/>
      <c r="I5402" s="584"/>
      <c r="J5402" s="569"/>
      <c r="K5402" s="570"/>
      <c r="L5402" s="573"/>
      <c r="M5402" s="574"/>
      <c r="N5402" s="579">
        <f>L5402+J5402</f>
        <v>0</v>
      </c>
      <c r="O5402" s="580"/>
      <c r="P5402" s="569"/>
      <c r="Q5402" s="570"/>
      <c r="R5402" s="573"/>
      <c r="S5402" s="574"/>
      <c r="T5402" s="579">
        <f>R5402-P5402</f>
        <v>0</v>
      </c>
      <c r="U5402" s="580"/>
      <c r="V5402" s="583"/>
      <c r="W5402" s="584"/>
      <c r="X5402" s="569"/>
      <c r="Y5402" s="584"/>
      <c r="Z5402" s="569"/>
      <c r="AA5402" s="584"/>
      <c r="AB5402" s="569"/>
      <c r="AC5402" s="570"/>
      <c r="AD5402" s="573"/>
      <c r="AE5402" s="574"/>
      <c r="AF5402" s="557">
        <f>IF(AB5402=0,0,(AD5402/AB5402)*100)</f>
        <v>0</v>
      </c>
      <c r="AG5402" s="558"/>
      <c r="AH5402" s="569"/>
      <c r="AI5402" s="570"/>
      <c r="AJ5402" s="573"/>
      <c r="AK5402" s="574"/>
      <c r="AL5402" s="557">
        <f>IF(AH5402=0,0,(AJ5402/AH5402)*100)</f>
        <v>0</v>
      </c>
      <c r="AM5402" s="558"/>
      <c r="AN5402" s="569"/>
      <c r="AO5402" s="570"/>
      <c r="AP5402" s="573"/>
      <c r="AQ5402" s="574"/>
      <c r="AR5402" s="557">
        <f>IF(AN5402=0,0,(AP5402/AN5402)*100)</f>
        <v>0</v>
      </c>
      <c r="AS5402" s="558"/>
      <c r="AT5402" s="561">
        <f>AB5402+AH5402+AN5402</f>
        <v>0</v>
      </c>
      <c r="AU5402" s="562"/>
      <c r="AV5402" s="565">
        <f>AD5402+AJ5402+AP5402</f>
        <v>0</v>
      </c>
      <c r="AW5402" s="566"/>
      <c r="AX5402" s="557">
        <f>IF(AT5402=0,0,(AV5402/AT5402)*100)</f>
        <v>0</v>
      </c>
      <c r="AY5402" s="558"/>
      <c r="AZ5402" s="569"/>
      <c r="BA5402" s="570"/>
      <c r="BB5402" s="573"/>
      <c r="BC5402" s="574"/>
      <c r="BD5402" s="557">
        <f>IF(AZ5402=0,0,(BB5402/AZ5402)*100)</f>
        <v>0</v>
      </c>
      <c r="BE5402" s="558"/>
      <c r="BF5402" s="561">
        <f>AT5402+AZ5402</f>
        <v>0</v>
      </c>
      <c r="BG5402" s="562"/>
      <c r="BH5402" s="565">
        <f>AV5402+BB5402</f>
        <v>0</v>
      </c>
      <c r="BI5402" s="566"/>
      <c r="BJ5402" s="557">
        <f>IF(BF5402=0,0,(BH5402/BF5402)*100)</f>
        <v>0</v>
      </c>
      <c r="BK5402" s="558"/>
      <c r="BL5402" s="602">
        <f>(AD5402*2)+(AJ5402*2)+(AP5402*3)+BB5402</f>
        <v>0</v>
      </c>
      <c r="BM5402" s="603"/>
      <c r="BN5402" s="604"/>
      <c r="BO5402" s="587">
        <f t="shared" ref="BO5402" si="3597">IF(BQ5402=0,0,50*BP5402/BQ5402)</f>
        <v>0</v>
      </c>
      <c r="BP5402" s="555">
        <f>(BL5402*BS$11)+(N5402*BS$12)+(X5402*BS$13)+(R5402*BS$14)+(V5402*BS$15)+(Z5402*BS$16)</f>
        <v>0</v>
      </c>
      <c r="BQ5402" s="555">
        <f>((AZ5402-BB5402)*BS$18)+((AT5402-AV5402)*BS$17)+(H5402*BS$19)+(P5402*BS$20)</f>
        <v>0</v>
      </c>
      <c r="BR5402" s="65"/>
      <c r="BS5402" s="65"/>
      <c r="BT5402" s="268"/>
    </row>
    <row r="5403" spans="1:72" ht="21.75" hidden="1" customHeight="1" x14ac:dyDescent="0.25">
      <c r="A5403" s="268"/>
      <c r="B5403" s="679"/>
      <c r="C5403" s="690" t="str">
        <f>IF(ROSTER!D$30="","",ROSTER!D$30)</f>
        <v/>
      </c>
      <c r="D5403" s="691"/>
      <c r="E5403" s="668"/>
      <c r="F5403" s="681"/>
      <c r="G5403" s="664"/>
      <c r="H5403" s="585"/>
      <c r="I5403" s="586"/>
      <c r="J5403" s="571"/>
      <c r="K5403" s="572"/>
      <c r="L5403" s="575"/>
      <c r="M5403" s="576"/>
      <c r="N5403" s="581"/>
      <c r="O5403" s="582"/>
      <c r="P5403" s="571"/>
      <c r="Q5403" s="572"/>
      <c r="R5403" s="575"/>
      <c r="S5403" s="576"/>
      <c r="T5403" s="581"/>
      <c r="U5403" s="582"/>
      <c r="V5403" s="585"/>
      <c r="W5403" s="586"/>
      <c r="X5403" s="571"/>
      <c r="Y5403" s="586"/>
      <c r="Z5403" s="571"/>
      <c r="AA5403" s="586"/>
      <c r="AB5403" s="571"/>
      <c r="AC5403" s="572"/>
      <c r="AD5403" s="575"/>
      <c r="AE5403" s="576"/>
      <c r="AF5403" s="577"/>
      <c r="AG5403" s="578"/>
      <c r="AH5403" s="571"/>
      <c r="AI5403" s="572"/>
      <c r="AJ5403" s="575"/>
      <c r="AK5403" s="576"/>
      <c r="AL5403" s="577"/>
      <c r="AM5403" s="578"/>
      <c r="AN5403" s="571"/>
      <c r="AO5403" s="572"/>
      <c r="AP5403" s="575"/>
      <c r="AQ5403" s="576"/>
      <c r="AR5403" s="577"/>
      <c r="AS5403" s="578"/>
      <c r="AT5403" s="627"/>
      <c r="AU5403" s="628"/>
      <c r="AV5403" s="629"/>
      <c r="AW5403" s="630"/>
      <c r="AX5403" s="577"/>
      <c r="AY5403" s="578"/>
      <c r="AZ5403" s="571"/>
      <c r="BA5403" s="572"/>
      <c r="BB5403" s="575"/>
      <c r="BC5403" s="576"/>
      <c r="BD5403" s="577"/>
      <c r="BE5403" s="578"/>
      <c r="BF5403" s="627"/>
      <c r="BG5403" s="628"/>
      <c r="BH5403" s="629"/>
      <c r="BI5403" s="630"/>
      <c r="BJ5403" s="577"/>
      <c r="BK5403" s="578"/>
      <c r="BL5403" s="605"/>
      <c r="BM5403" s="606"/>
      <c r="BN5403" s="607"/>
      <c r="BO5403" s="588"/>
      <c r="BP5403" s="556"/>
      <c r="BQ5403" s="556"/>
      <c r="BR5403" s="65"/>
      <c r="BS5403" s="65"/>
      <c r="BT5403" s="268"/>
    </row>
    <row r="5404" spans="1:72" ht="21.75" hidden="1" customHeight="1" x14ac:dyDescent="0.25">
      <c r="A5404" s="268"/>
      <c r="B5404" s="678" t="str">
        <f>IF(ROSTER!B$32="","",ROSTER!B$32)</f>
        <v/>
      </c>
      <c r="C5404" s="669" t="str">
        <f>IF(ROSTER!C$32="","",ROSTER!C$32)</f>
        <v/>
      </c>
      <c r="D5404" s="670"/>
      <c r="E5404" s="667"/>
      <c r="F5404" s="680">
        <f>IF(E5404="y",1,IF(E5404="S",1,0))</f>
        <v>0</v>
      </c>
      <c r="G5404" s="663">
        <f>IF(E5404="S",1,0)</f>
        <v>0</v>
      </c>
      <c r="H5404" s="583"/>
      <c r="I5404" s="584"/>
      <c r="J5404" s="569"/>
      <c r="K5404" s="570"/>
      <c r="L5404" s="573"/>
      <c r="M5404" s="574"/>
      <c r="N5404" s="579">
        <f>L5404+J5404</f>
        <v>0</v>
      </c>
      <c r="O5404" s="580"/>
      <c r="P5404" s="569"/>
      <c r="Q5404" s="570"/>
      <c r="R5404" s="573"/>
      <c r="S5404" s="574"/>
      <c r="T5404" s="579">
        <f>R5404-P5404</f>
        <v>0</v>
      </c>
      <c r="U5404" s="580"/>
      <c r="V5404" s="583"/>
      <c r="W5404" s="584"/>
      <c r="X5404" s="569"/>
      <c r="Y5404" s="584"/>
      <c r="Z5404" s="569"/>
      <c r="AA5404" s="584"/>
      <c r="AB5404" s="569"/>
      <c r="AC5404" s="570"/>
      <c r="AD5404" s="573"/>
      <c r="AE5404" s="574"/>
      <c r="AF5404" s="557">
        <f>IF(AB5404=0,0,(AD5404/AB5404)*100)</f>
        <v>0</v>
      </c>
      <c r="AG5404" s="558"/>
      <c r="AH5404" s="569"/>
      <c r="AI5404" s="570"/>
      <c r="AJ5404" s="573"/>
      <c r="AK5404" s="574"/>
      <c r="AL5404" s="557">
        <f>IF(AH5404=0,0,(AJ5404/AH5404)*100)</f>
        <v>0</v>
      </c>
      <c r="AM5404" s="558"/>
      <c r="AN5404" s="569"/>
      <c r="AO5404" s="570"/>
      <c r="AP5404" s="573"/>
      <c r="AQ5404" s="574"/>
      <c r="AR5404" s="557">
        <f>IF(AN5404=0,0,(AP5404/AN5404)*100)</f>
        <v>0</v>
      </c>
      <c r="AS5404" s="558"/>
      <c r="AT5404" s="561">
        <f>AB5404+AH5404+AN5404</f>
        <v>0</v>
      </c>
      <c r="AU5404" s="562"/>
      <c r="AV5404" s="565">
        <f>AD5404+AJ5404+AP5404</f>
        <v>0</v>
      </c>
      <c r="AW5404" s="566"/>
      <c r="AX5404" s="557">
        <f>IF(AT5404=0,0,(AV5404/AT5404)*100)</f>
        <v>0</v>
      </c>
      <c r="AY5404" s="558"/>
      <c r="AZ5404" s="569"/>
      <c r="BA5404" s="570"/>
      <c r="BB5404" s="573"/>
      <c r="BC5404" s="574"/>
      <c r="BD5404" s="557">
        <f>IF(AZ5404=0,0,(BB5404/AZ5404)*100)</f>
        <v>0</v>
      </c>
      <c r="BE5404" s="558"/>
      <c r="BF5404" s="561">
        <f>AT5404+AZ5404</f>
        <v>0</v>
      </c>
      <c r="BG5404" s="562"/>
      <c r="BH5404" s="565">
        <f>AV5404+BB5404</f>
        <v>0</v>
      </c>
      <c r="BI5404" s="566"/>
      <c r="BJ5404" s="557">
        <f>IF(BF5404=0,0,(BH5404/BF5404)*100)</f>
        <v>0</v>
      </c>
      <c r="BK5404" s="558"/>
      <c r="BL5404" s="602">
        <f>(AD5404*2)+(AJ5404*2)+(AP5404*3)+BB5404</f>
        <v>0</v>
      </c>
      <c r="BM5404" s="603"/>
      <c r="BN5404" s="604"/>
      <c r="BO5404" s="587">
        <f t="shared" ref="BO5404" si="3598">IF(BQ5404=0,0,50*BP5404/BQ5404)</f>
        <v>0</v>
      </c>
      <c r="BP5404" s="555">
        <f>(BL5404*BS$11)+(N5404*BS$12)+(X5404*BS$13)+(R5404*BS$14)+(V5404*BS$15)+(Z5404*BS$16)</f>
        <v>0</v>
      </c>
      <c r="BQ5404" s="555">
        <f>((AZ5404-BB5404)*BS$18)+((AT5404-AV5404)*BS$17)+(H5404*BS$19)+(P5404*BS$20)</f>
        <v>0</v>
      </c>
      <c r="BR5404" s="65"/>
      <c r="BS5404" s="65"/>
      <c r="BT5404" s="268"/>
    </row>
    <row r="5405" spans="1:72" ht="21.75" hidden="1" customHeight="1" x14ac:dyDescent="0.25">
      <c r="A5405" s="268"/>
      <c r="B5405" s="679"/>
      <c r="C5405" s="690" t="str">
        <f>IF(ROSTER!D$32="","",ROSTER!D$32)</f>
        <v/>
      </c>
      <c r="D5405" s="691"/>
      <c r="E5405" s="668"/>
      <c r="F5405" s="681"/>
      <c r="G5405" s="664"/>
      <c r="H5405" s="585"/>
      <c r="I5405" s="586"/>
      <c r="J5405" s="571"/>
      <c r="K5405" s="572"/>
      <c r="L5405" s="575"/>
      <c r="M5405" s="576"/>
      <c r="N5405" s="581"/>
      <c r="O5405" s="582"/>
      <c r="P5405" s="571"/>
      <c r="Q5405" s="572"/>
      <c r="R5405" s="575"/>
      <c r="S5405" s="576"/>
      <c r="T5405" s="581"/>
      <c r="U5405" s="582"/>
      <c r="V5405" s="585"/>
      <c r="W5405" s="586"/>
      <c r="X5405" s="571"/>
      <c r="Y5405" s="586"/>
      <c r="Z5405" s="571"/>
      <c r="AA5405" s="586"/>
      <c r="AB5405" s="571"/>
      <c r="AC5405" s="572"/>
      <c r="AD5405" s="575"/>
      <c r="AE5405" s="576"/>
      <c r="AF5405" s="577"/>
      <c r="AG5405" s="578"/>
      <c r="AH5405" s="571"/>
      <c r="AI5405" s="572"/>
      <c r="AJ5405" s="575"/>
      <c r="AK5405" s="576"/>
      <c r="AL5405" s="577"/>
      <c r="AM5405" s="578"/>
      <c r="AN5405" s="571"/>
      <c r="AO5405" s="572"/>
      <c r="AP5405" s="575"/>
      <c r="AQ5405" s="576"/>
      <c r="AR5405" s="577"/>
      <c r="AS5405" s="578"/>
      <c r="AT5405" s="627"/>
      <c r="AU5405" s="628"/>
      <c r="AV5405" s="629"/>
      <c r="AW5405" s="630"/>
      <c r="AX5405" s="577"/>
      <c r="AY5405" s="578"/>
      <c r="AZ5405" s="571"/>
      <c r="BA5405" s="572"/>
      <c r="BB5405" s="575"/>
      <c r="BC5405" s="576"/>
      <c r="BD5405" s="577"/>
      <c r="BE5405" s="578"/>
      <c r="BF5405" s="627"/>
      <c r="BG5405" s="628"/>
      <c r="BH5405" s="629"/>
      <c r="BI5405" s="630"/>
      <c r="BJ5405" s="577"/>
      <c r="BK5405" s="578"/>
      <c r="BL5405" s="605"/>
      <c r="BM5405" s="606"/>
      <c r="BN5405" s="607"/>
      <c r="BO5405" s="588"/>
      <c r="BP5405" s="556"/>
      <c r="BQ5405" s="556"/>
      <c r="BR5405" s="65"/>
      <c r="BS5405" s="65"/>
      <c r="BT5405" s="268"/>
    </row>
    <row r="5406" spans="1:72" ht="21.75" hidden="1" customHeight="1" x14ac:dyDescent="0.25">
      <c r="A5406" s="268"/>
      <c r="B5406" s="678" t="str">
        <f>IF(ROSTER!B$34="","",ROSTER!B$34)</f>
        <v/>
      </c>
      <c r="C5406" s="669" t="str">
        <f>IF(ROSTER!C$34="","",ROSTER!C$34)</f>
        <v/>
      </c>
      <c r="D5406" s="670"/>
      <c r="E5406" s="667"/>
      <c r="F5406" s="680">
        <f>IF(E5406="y",1,IF(E5406="S",1,0))</f>
        <v>0</v>
      </c>
      <c r="G5406" s="663">
        <f>IF(E5406="S",1,0)</f>
        <v>0</v>
      </c>
      <c r="H5406" s="583"/>
      <c r="I5406" s="584"/>
      <c r="J5406" s="569"/>
      <c r="K5406" s="570"/>
      <c r="L5406" s="573"/>
      <c r="M5406" s="574"/>
      <c r="N5406" s="579">
        <f>L5406+J5406</f>
        <v>0</v>
      </c>
      <c r="O5406" s="580"/>
      <c r="P5406" s="569"/>
      <c r="Q5406" s="570"/>
      <c r="R5406" s="573"/>
      <c r="S5406" s="574"/>
      <c r="T5406" s="579">
        <f>R5406-P5406</f>
        <v>0</v>
      </c>
      <c r="U5406" s="580"/>
      <c r="V5406" s="583"/>
      <c r="W5406" s="584"/>
      <c r="X5406" s="569"/>
      <c r="Y5406" s="584"/>
      <c r="Z5406" s="569"/>
      <c r="AA5406" s="584"/>
      <c r="AB5406" s="569"/>
      <c r="AC5406" s="570"/>
      <c r="AD5406" s="573"/>
      <c r="AE5406" s="574"/>
      <c r="AF5406" s="557">
        <f>IF(AB5406=0,0,(AD5406/AB5406)*100)</f>
        <v>0</v>
      </c>
      <c r="AG5406" s="558"/>
      <c r="AH5406" s="569"/>
      <c r="AI5406" s="570"/>
      <c r="AJ5406" s="573"/>
      <c r="AK5406" s="574"/>
      <c r="AL5406" s="557">
        <f>IF(AH5406=0,0,(AJ5406/AH5406)*100)</f>
        <v>0</v>
      </c>
      <c r="AM5406" s="558"/>
      <c r="AN5406" s="569"/>
      <c r="AO5406" s="570"/>
      <c r="AP5406" s="573"/>
      <c r="AQ5406" s="574"/>
      <c r="AR5406" s="557">
        <f>IF(AN5406=0,0,(AP5406/AN5406)*100)</f>
        <v>0</v>
      </c>
      <c r="AS5406" s="558"/>
      <c r="AT5406" s="561">
        <f>AB5406+AH5406+AN5406</f>
        <v>0</v>
      </c>
      <c r="AU5406" s="562"/>
      <c r="AV5406" s="565">
        <f>AD5406+AJ5406+AP5406</f>
        <v>0</v>
      </c>
      <c r="AW5406" s="566"/>
      <c r="AX5406" s="557">
        <f>IF(AT5406=0,0,(AV5406/AT5406)*100)</f>
        <v>0</v>
      </c>
      <c r="AY5406" s="558"/>
      <c r="AZ5406" s="569"/>
      <c r="BA5406" s="570"/>
      <c r="BB5406" s="573"/>
      <c r="BC5406" s="574"/>
      <c r="BD5406" s="557">
        <f>IF(AZ5406=0,0,(BB5406/AZ5406)*100)</f>
        <v>0</v>
      </c>
      <c r="BE5406" s="558"/>
      <c r="BF5406" s="561">
        <f>AT5406+AZ5406</f>
        <v>0</v>
      </c>
      <c r="BG5406" s="562"/>
      <c r="BH5406" s="565">
        <f>AV5406+BB5406</f>
        <v>0</v>
      </c>
      <c r="BI5406" s="566"/>
      <c r="BJ5406" s="557">
        <f>IF(BF5406=0,0,(BH5406/BF5406)*100)</f>
        <v>0</v>
      </c>
      <c r="BK5406" s="558"/>
      <c r="BL5406" s="602">
        <f>(AD5406*2)+(AJ5406*2)+(AP5406*3)+BB5406</f>
        <v>0</v>
      </c>
      <c r="BM5406" s="603"/>
      <c r="BN5406" s="604"/>
      <c r="BO5406" s="587">
        <f t="shared" ref="BO5406" si="3599">IF(BQ5406=0,0,50*BP5406/BQ5406)</f>
        <v>0</v>
      </c>
      <c r="BP5406" s="555">
        <f>(BL5406*BS$11)+(N5406*BS$12)+(X5406*BS$13)+(R5406*BS$14)+(V5406*BS$15)+(Z5406*BS$16)</f>
        <v>0</v>
      </c>
      <c r="BQ5406" s="555">
        <f>((AZ5406-BB5406)*BS$18)+((AT5406-AV5406)*BS$17)+(H5406*BS$19)+(P5406*BS$20)</f>
        <v>0</v>
      </c>
      <c r="BR5406" s="65"/>
      <c r="BS5406" s="65"/>
      <c r="BT5406" s="268"/>
    </row>
    <row r="5407" spans="1:72" ht="21.75" hidden="1" customHeight="1" x14ac:dyDescent="0.25">
      <c r="A5407" s="268"/>
      <c r="B5407" s="679"/>
      <c r="C5407" s="690" t="str">
        <f>IF(ROSTER!D$34="","",ROSTER!D$34)</f>
        <v/>
      </c>
      <c r="D5407" s="691"/>
      <c r="E5407" s="668"/>
      <c r="F5407" s="681"/>
      <c r="G5407" s="664"/>
      <c r="H5407" s="585"/>
      <c r="I5407" s="586"/>
      <c r="J5407" s="571"/>
      <c r="K5407" s="572"/>
      <c r="L5407" s="575"/>
      <c r="M5407" s="576"/>
      <c r="N5407" s="581"/>
      <c r="O5407" s="582"/>
      <c r="P5407" s="571"/>
      <c r="Q5407" s="572"/>
      <c r="R5407" s="575"/>
      <c r="S5407" s="576"/>
      <c r="T5407" s="581"/>
      <c r="U5407" s="582"/>
      <c r="V5407" s="585"/>
      <c r="W5407" s="586"/>
      <c r="X5407" s="571"/>
      <c r="Y5407" s="586"/>
      <c r="Z5407" s="571"/>
      <c r="AA5407" s="586"/>
      <c r="AB5407" s="571"/>
      <c r="AC5407" s="572"/>
      <c r="AD5407" s="575"/>
      <c r="AE5407" s="576"/>
      <c r="AF5407" s="577"/>
      <c r="AG5407" s="578"/>
      <c r="AH5407" s="571"/>
      <c r="AI5407" s="572"/>
      <c r="AJ5407" s="575"/>
      <c r="AK5407" s="576"/>
      <c r="AL5407" s="577"/>
      <c r="AM5407" s="578"/>
      <c r="AN5407" s="571"/>
      <c r="AO5407" s="572"/>
      <c r="AP5407" s="575"/>
      <c r="AQ5407" s="576"/>
      <c r="AR5407" s="577"/>
      <c r="AS5407" s="578"/>
      <c r="AT5407" s="627"/>
      <c r="AU5407" s="628"/>
      <c r="AV5407" s="629"/>
      <c r="AW5407" s="630"/>
      <c r="AX5407" s="577"/>
      <c r="AY5407" s="578"/>
      <c r="AZ5407" s="571"/>
      <c r="BA5407" s="572"/>
      <c r="BB5407" s="575"/>
      <c r="BC5407" s="576"/>
      <c r="BD5407" s="577"/>
      <c r="BE5407" s="578"/>
      <c r="BF5407" s="627"/>
      <c r="BG5407" s="628"/>
      <c r="BH5407" s="629"/>
      <c r="BI5407" s="630"/>
      <c r="BJ5407" s="577"/>
      <c r="BK5407" s="578"/>
      <c r="BL5407" s="605"/>
      <c r="BM5407" s="606"/>
      <c r="BN5407" s="607"/>
      <c r="BO5407" s="588"/>
      <c r="BP5407" s="556"/>
      <c r="BQ5407" s="556"/>
      <c r="BR5407" s="65"/>
      <c r="BS5407" s="65"/>
      <c r="BT5407" s="268"/>
    </row>
    <row r="5408" spans="1:72" ht="21.75" hidden="1" customHeight="1" x14ac:dyDescent="0.25">
      <c r="A5408" s="268"/>
      <c r="B5408" s="678" t="str">
        <f>IF(ROSTER!B$36="","",ROSTER!B$36)</f>
        <v/>
      </c>
      <c r="C5408" s="669" t="str">
        <f>IF(ROSTER!C$36="","",ROSTER!C$36)</f>
        <v/>
      </c>
      <c r="D5408" s="670"/>
      <c r="E5408" s="667"/>
      <c r="F5408" s="680">
        <f>IF(E5408="y",1,IF(E5408="S",1,0))</f>
        <v>0</v>
      </c>
      <c r="G5408" s="663">
        <f>IF(E5408="S",1,0)</f>
        <v>0</v>
      </c>
      <c r="H5408" s="583"/>
      <c r="I5408" s="584"/>
      <c r="J5408" s="569"/>
      <c r="K5408" s="570"/>
      <c r="L5408" s="573"/>
      <c r="M5408" s="574"/>
      <c r="N5408" s="579">
        <f>L5408+J5408</f>
        <v>0</v>
      </c>
      <c r="O5408" s="580"/>
      <c r="P5408" s="569"/>
      <c r="Q5408" s="570"/>
      <c r="R5408" s="573"/>
      <c r="S5408" s="574"/>
      <c r="T5408" s="579">
        <f>R5408-P5408</f>
        <v>0</v>
      </c>
      <c r="U5408" s="580"/>
      <c r="V5408" s="583"/>
      <c r="W5408" s="584"/>
      <c r="X5408" s="569"/>
      <c r="Y5408" s="584"/>
      <c r="Z5408" s="569"/>
      <c r="AA5408" s="584"/>
      <c r="AB5408" s="569"/>
      <c r="AC5408" s="570"/>
      <c r="AD5408" s="573"/>
      <c r="AE5408" s="574"/>
      <c r="AF5408" s="557">
        <f>IF(AB5408=0,0,(AD5408/AB5408)*100)</f>
        <v>0</v>
      </c>
      <c r="AG5408" s="558"/>
      <c r="AH5408" s="569"/>
      <c r="AI5408" s="570"/>
      <c r="AJ5408" s="573"/>
      <c r="AK5408" s="574"/>
      <c r="AL5408" s="557">
        <f>IF(AH5408=0,0,(AJ5408/AH5408)*100)</f>
        <v>0</v>
      </c>
      <c r="AM5408" s="558"/>
      <c r="AN5408" s="569"/>
      <c r="AO5408" s="570"/>
      <c r="AP5408" s="573"/>
      <c r="AQ5408" s="574"/>
      <c r="AR5408" s="557">
        <f>IF(AN5408=0,0,(AP5408/AN5408)*100)</f>
        <v>0</v>
      </c>
      <c r="AS5408" s="558"/>
      <c r="AT5408" s="561">
        <f>AB5408+AH5408+AN5408</f>
        <v>0</v>
      </c>
      <c r="AU5408" s="562"/>
      <c r="AV5408" s="565">
        <f>AD5408+AJ5408+AP5408</f>
        <v>0</v>
      </c>
      <c r="AW5408" s="566"/>
      <c r="AX5408" s="557">
        <f>IF(AT5408=0,0,(AV5408/AT5408)*100)</f>
        <v>0</v>
      </c>
      <c r="AY5408" s="558"/>
      <c r="AZ5408" s="569"/>
      <c r="BA5408" s="570"/>
      <c r="BB5408" s="573"/>
      <c r="BC5408" s="574"/>
      <c r="BD5408" s="557">
        <f>IF(AZ5408=0,0,(BB5408/AZ5408)*100)</f>
        <v>0</v>
      </c>
      <c r="BE5408" s="558"/>
      <c r="BF5408" s="561">
        <f>AT5408+AZ5408</f>
        <v>0</v>
      </c>
      <c r="BG5408" s="562"/>
      <c r="BH5408" s="565">
        <f>AV5408+BB5408</f>
        <v>0</v>
      </c>
      <c r="BI5408" s="566"/>
      <c r="BJ5408" s="557">
        <f>IF(BF5408=0,0,(BH5408/BF5408)*100)</f>
        <v>0</v>
      </c>
      <c r="BK5408" s="558"/>
      <c r="BL5408" s="602">
        <f>(AD5408*2)+(AJ5408*2)+(AP5408*3)+BB5408</f>
        <v>0</v>
      </c>
      <c r="BM5408" s="603"/>
      <c r="BN5408" s="604"/>
      <c r="BO5408" s="587">
        <f t="shared" ref="BO5408" si="3600">IF(BQ5408=0,0,50*BP5408/BQ5408)</f>
        <v>0</v>
      </c>
      <c r="BP5408" s="555">
        <f>(BL5408*BS$11)+(N5408*BS$12)+(X5408*BS$13)+(R5408*BS$14)+(V5408*BS$15)+(Z5408*BS$16)</f>
        <v>0</v>
      </c>
      <c r="BQ5408" s="555">
        <f>((AZ5408-BB5408)*BS$18)+((AT5408-AV5408)*BS$17)+(H5408*BS$19)+(P5408*BS$20)</f>
        <v>0</v>
      </c>
      <c r="BR5408" s="65"/>
      <c r="BS5408" s="65"/>
      <c r="BT5408" s="268"/>
    </row>
    <row r="5409" spans="1:72" ht="21.75" hidden="1" customHeight="1" x14ac:dyDescent="0.25">
      <c r="A5409" s="268"/>
      <c r="B5409" s="679"/>
      <c r="C5409" s="690" t="str">
        <f>IF(ROSTER!D$36="","",ROSTER!D$36)</f>
        <v/>
      </c>
      <c r="D5409" s="691"/>
      <c r="E5409" s="668"/>
      <c r="F5409" s="681"/>
      <c r="G5409" s="664"/>
      <c r="H5409" s="585"/>
      <c r="I5409" s="586"/>
      <c r="J5409" s="571"/>
      <c r="K5409" s="572"/>
      <c r="L5409" s="575"/>
      <c r="M5409" s="576"/>
      <c r="N5409" s="581"/>
      <c r="O5409" s="582"/>
      <c r="P5409" s="571"/>
      <c r="Q5409" s="572"/>
      <c r="R5409" s="575"/>
      <c r="S5409" s="576"/>
      <c r="T5409" s="581"/>
      <c r="U5409" s="582"/>
      <c r="V5409" s="585"/>
      <c r="W5409" s="586"/>
      <c r="X5409" s="571"/>
      <c r="Y5409" s="586"/>
      <c r="Z5409" s="571"/>
      <c r="AA5409" s="586"/>
      <c r="AB5409" s="571"/>
      <c r="AC5409" s="572"/>
      <c r="AD5409" s="575"/>
      <c r="AE5409" s="576"/>
      <c r="AF5409" s="577"/>
      <c r="AG5409" s="578"/>
      <c r="AH5409" s="571"/>
      <c r="AI5409" s="572"/>
      <c r="AJ5409" s="575"/>
      <c r="AK5409" s="576"/>
      <c r="AL5409" s="577"/>
      <c r="AM5409" s="578"/>
      <c r="AN5409" s="571"/>
      <c r="AO5409" s="572"/>
      <c r="AP5409" s="575"/>
      <c r="AQ5409" s="576"/>
      <c r="AR5409" s="577"/>
      <c r="AS5409" s="578"/>
      <c r="AT5409" s="627"/>
      <c r="AU5409" s="628"/>
      <c r="AV5409" s="629"/>
      <c r="AW5409" s="630"/>
      <c r="AX5409" s="577"/>
      <c r="AY5409" s="578"/>
      <c r="AZ5409" s="571"/>
      <c r="BA5409" s="572"/>
      <c r="BB5409" s="575"/>
      <c r="BC5409" s="576"/>
      <c r="BD5409" s="577"/>
      <c r="BE5409" s="578"/>
      <c r="BF5409" s="627"/>
      <c r="BG5409" s="628"/>
      <c r="BH5409" s="629"/>
      <c r="BI5409" s="630"/>
      <c r="BJ5409" s="577"/>
      <c r="BK5409" s="578"/>
      <c r="BL5409" s="605"/>
      <c r="BM5409" s="606"/>
      <c r="BN5409" s="607"/>
      <c r="BO5409" s="588"/>
      <c r="BP5409" s="556"/>
      <c r="BQ5409" s="556"/>
      <c r="BR5409" s="65"/>
      <c r="BS5409" s="65"/>
      <c r="BT5409" s="268"/>
    </row>
    <row r="5410" spans="1:72" ht="21.75" hidden="1" customHeight="1" x14ac:dyDescent="0.25">
      <c r="A5410" s="268"/>
      <c r="B5410" s="678" t="str">
        <f>IF(ROSTER!B$38="","",ROSTER!B$38)</f>
        <v/>
      </c>
      <c r="C5410" s="669" t="str">
        <f>IF(ROSTER!C$38="","",ROSTER!C$38)</f>
        <v/>
      </c>
      <c r="D5410" s="670"/>
      <c r="E5410" s="667"/>
      <c r="F5410" s="680">
        <f>IF(E5410="y",1,IF(E5410="S",1,0))</f>
        <v>0</v>
      </c>
      <c r="G5410" s="663">
        <f>IF(E5410="S",1,0)</f>
        <v>0</v>
      </c>
      <c r="H5410" s="583"/>
      <c r="I5410" s="584"/>
      <c r="J5410" s="569"/>
      <c r="K5410" s="570"/>
      <c r="L5410" s="573"/>
      <c r="M5410" s="574"/>
      <c r="N5410" s="579">
        <f>L5410+J5410</f>
        <v>0</v>
      </c>
      <c r="O5410" s="580"/>
      <c r="P5410" s="569"/>
      <c r="Q5410" s="570"/>
      <c r="R5410" s="573"/>
      <c r="S5410" s="574"/>
      <c r="T5410" s="579">
        <f>R5410-P5410</f>
        <v>0</v>
      </c>
      <c r="U5410" s="580"/>
      <c r="V5410" s="583"/>
      <c r="W5410" s="584"/>
      <c r="X5410" s="569"/>
      <c r="Y5410" s="584"/>
      <c r="Z5410" s="569"/>
      <c r="AA5410" s="584"/>
      <c r="AB5410" s="569"/>
      <c r="AC5410" s="570"/>
      <c r="AD5410" s="573"/>
      <c r="AE5410" s="574"/>
      <c r="AF5410" s="557">
        <f>IF(AB5410=0,0,(AD5410/AB5410)*100)</f>
        <v>0</v>
      </c>
      <c r="AG5410" s="558"/>
      <c r="AH5410" s="569"/>
      <c r="AI5410" s="570"/>
      <c r="AJ5410" s="573"/>
      <c r="AK5410" s="574"/>
      <c r="AL5410" s="557">
        <f>IF(AH5410=0,0,(AJ5410/AH5410)*100)</f>
        <v>0</v>
      </c>
      <c r="AM5410" s="558"/>
      <c r="AN5410" s="569"/>
      <c r="AO5410" s="570"/>
      <c r="AP5410" s="573"/>
      <c r="AQ5410" s="574"/>
      <c r="AR5410" s="557">
        <f>IF(AN5410=0,0,(AP5410/AN5410)*100)</f>
        <v>0</v>
      </c>
      <c r="AS5410" s="558"/>
      <c r="AT5410" s="561">
        <f>AB5410+AH5410+AN5410</f>
        <v>0</v>
      </c>
      <c r="AU5410" s="562"/>
      <c r="AV5410" s="565">
        <f>AD5410+AJ5410+AP5410</f>
        <v>0</v>
      </c>
      <c r="AW5410" s="566"/>
      <c r="AX5410" s="557">
        <f>IF(AT5410=0,0,(AV5410/AT5410)*100)</f>
        <v>0</v>
      </c>
      <c r="AY5410" s="558"/>
      <c r="AZ5410" s="569"/>
      <c r="BA5410" s="570"/>
      <c r="BB5410" s="573"/>
      <c r="BC5410" s="574"/>
      <c r="BD5410" s="557">
        <f>IF(AZ5410=0,0,(BB5410/AZ5410)*100)</f>
        <v>0</v>
      </c>
      <c r="BE5410" s="558"/>
      <c r="BF5410" s="561">
        <f>AT5410+AZ5410</f>
        <v>0</v>
      </c>
      <c r="BG5410" s="562"/>
      <c r="BH5410" s="565">
        <f>AV5410+BB5410</f>
        <v>0</v>
      </c>
      <c r="BI5410" s="566"/>
      <c r="BJ5410" s="557">
        <f>IF(BF5410=0,0,(BH5410/BF5410)*100)</f>
        <v>0</v>
      </c>
      <c r="BK5410" s="558"/>
      <c r="BL5410" s="602">
        <f>(AD5410*2)+(AJ5410*2)+(AP5410*3)+BB5410</f>
        <v>0</v>
      </c>
      <c r="BM5410" s="603"/>
      <c r="BN5410" s="604"/>
      <c r="BO5410" s="587">
        <f t="shared" ref="BO5410" si="3601">IF(BQ5410=0,0,50*BP5410/BQ5410)</f>
        <v>0</v>
      </c>
      <c r="BP5410" s="555">
        <f>(BL5410*BS$11)+(N5410*BS$12)+(X5410*BS$13)+(R5410*BS$14)+(V5410*BS$15)+(Z5410*BS$16)</f>
        <v>0</v>
      </c>
      <c r="BQ5410" s="555">
        <f>((AZ5410-BB5410)*BS$18)+((AT5410-AV5410)*BS$17)+(H5410*BS$19)+(P5410*BS$20)</f>
        <v>0</v>
      </c>
      <c r="BR5410" s="65"/>
      <c r="BS5410" s="65"/>
      <c r="BT5410" s="268"/>
    </row>
    <row r="5411" spans="1:72" ht="21.75" hidden="1" customHeight="1" x14ac:dyDescent="0.25">
      <c r="A5411" s="268"/>
      <c r="B5411" s="679"/>
      <c r="C5411" s="690" t="str">
        <f>IF(ROSTER!D$38="","",ROSTER!D$38)</f>
        <v/>
      </c>
      <c r="D5411" s="691"/>
      <c r="E5411" s="668"/>
      <c r="F5411" s="681"/>
      <c r="G5411" s="664"/>
      <c r="H5411" s="585"/>
      <c r="I5411" s="586"/>
      <c r="J5411" s="571"/>
      <c r="K5411" s="572"/>
      <c r="L5411" s="575"/>
      <c r="M5411" s="576"/>
      <c r="N5411" s="581"/>
      <c r="O5411" s="582"/>
      <c r="P5411" s="571"/>
      <c r="Q5411" s="572"/>
      <c r="R5411" s="575"/>
      <c r="S5411" s="576"/>
      <c r="T5411" s="581"/>
      <c r="U5411" s="582"/>
      <c r="V5411" s="585"/>
      <c r="W5411" s="586"/>
      <c r="X5411" s="571"/>
      <c r="Y5411" s="586"/>
      <c r="Z5411" s="571"/>
      <c r="AA5411" s="586"/>
      <c r="AB5411" s="571"/>
      <c r="AC5411" s="572"/>
      <c r="AD5411" s="575"/>
      <c r="AE5411" s="576"/>
      <c r="AF5411" s="577"/>
      <c r="AG5411" s="578"/>
      <c r="AH5411" s="571"/>
      <c r="AI5411" s="572"/>
      <c r="AJ5411" s="575"/>
      <c r="AK5411" s="576"/>
      <c r="AL5411" s="577"/>
      <c r="AM5411" s="578"/>
      <c r="AN5411" s="571"/>
      <c r="AO5411" s="572"/>
      <c r="AP5411" s="575"/>
      <c r="AQ5411" s="576"/>
      <c r="AR5411" s="577"/>
      <c r="AS5411" s="578"/>
      <c r="AT5411" s="627"/>
      <c r="AU5411" s="628"/>
      <c r="AV5411" s="629"/>
      <c r="AW5411" s="630"/>
      <c r="AX5411" s="577"/>
      <c r="AY5411" s="578"/>
      <c r="AZ5411" s="571"/>
      <c r="BA5411" s="572"/>
      <c r="BB5411" s="575"/>
      <c r="BC5411" s="576"/>
      <c r="BD5411" s="577"/>
      <c r="BE5411" s="578"/>
      <c r="BF5411" s="627"/>
      <c r="BG5411" s="628"/>
      <c r="BH5411" s="629"/>
      <c r="BI5411" s="630"/>
      <c r="BJ5411" s="577"/>
      <c r="BK5411" s="578"/>
      <c r="BL5411" s="605"/>
      <c r="BM5411" s="606"/>
      <c r="BN5411" s="607"/>
      <c r="BO5411" s="588"/>
      <c r="BP5411" s="556"/>
      <c r="BQ5411" s="556"/>
      <c r="BR5411" s="65"/>
      <c r="BS5411" s="65"/>
      <c r="BT5411" s="268"/>
    </row>
    <row r="5412" spans="1:72" ht="21.75" hidden="1" customHeight="1" x14ac:dyDescent="0.25">
      <c r="A5412" s="268"/>
      <c r="B5412" s="678" t="str">
        <f>IF(ROSTER!B$40="","",ROSTER!B$40)</f>
        <v/>
      </c>
      <c r="C5412" s="669" t="str">
        <f>IF(ROSTER!C$40="","",ROSTER!C$40)</f>
        <v/>
      </c>
      <c r="D5412" s="670"/>
      <c r="E5412" s="667"/>
      <c r="F5412" s="680">
        <f>IF(E5412="y",1,IF(E5412="S",1,0))</f>
        <v>0</v>
      </c>
      <c r="G5412" s="663">
        <f>IF(E5412="S",1,0)</f>
        <v>0</v>
      </c>
      <c r="H5412" s="583"/>
      <c r="I5412" s="584"/>
      <c r="J5412" s="569"/>
      <c r="K5412" s="570"/>
      <c r="L5412" s="573"/>
      <c r="M5412" s="574"/>
      <c r="N5412" s="579">
        <f>L5412+J5412</f>
        <v>0</v>
      </c>
      <c r="O5412" s="580"/>
      <c r="P5412" s="569"/>
      <c r="Q5412" s="570"/>
      <c r="R5412" s="573"/>
      <c r="S5412" s="574"/>
      <c r="T5412" s="579">
        <f>R5412-P5412</f>
        <v>0</v>
      </c>
      <c r="U5412" s="580"/>
      <c r="V5412" s="583"/>
      <c r="W5412" s="584"/>
      <c r="X5412" s="569"/>
      <c r="Y5412" s="584"/>
      <c r="Z5412" s="569"/>
      <c r="AA5412" s="584"/>
      <c r="AB5412" s="569"/>
      <c r="AC5412" s="570"/>
      <c r="AD5412" s="573"/>
      <c r="AE5412" s="574"/>
      <c r="AF5412" s="557">
        <f>IF(AB5412=0,0,(AD5412/AB5412)*100)</f>
        <v>0</v>
      </c>
      <c r="AG5412" s="558"/>
      <c r="AH5412" s="569"/>
      <c r="AI5412" s="570"/>
      <c r="AJ5412" s="573"/>
      <c r="AK5412" s="574"/>
      <c r="AL5412" s="557">
        <f>IF(AH5412=0,0,(AJ5412/AH5412)*100)</f>
        <v>0</v>
      </c>
      <c r="AM5412" s="558"/>
      <c r="AN5412" s="569"/>
      <c r="AO5412" s="570"/>
      <c r="AP5412" s="573"/>
      <c r="AQ5412" s="574"/>
      <c r="AR5412" s="557">
        <f>IF(AN5412=0,0,(AP5412/AN5412)*100)</f>
        <v>0</v>
      </c>
      <c r="AS5412" s="558"/>
      <c r="AT5412" s="561">
        <f>AB5412+AH5412+AN5412</f>
        <v>0</v>
      </c>
      <c r="AU5412" s="562"/>
      <c r="AV5412" s="565">
        <f>AD5412+AJ5412+AP5412</f>
        <v>0</v>
      </c>
      <c r="AW5412" s="566"/>
      <c r="AX5412" s="557">
        <f>IF(AT5412=0,0,(AV5412/AT5412)*100)</f>
        <v>0</v>
      </c>
      <c r="AY5412" s="558"/>
      <c r="AZ5412" s="569"/>
      <c r="BA5412" s="570"/>
      <c r="BB5412" s="573"/>
      <c r="BC5412" s="574"/>
      <c r="BD5412" s="557">
        <f>IF(AZ5412=0,0,(BB5412/AZ5412)*100)</f>
        <v>0</v>
      </c>
      <c r="BE5412" s="558"/>
      <c r="BF5412" s="561">
        <f>AT5412+AZ5412</f>
        <v>0</v>
      </c>
      <c r="BG5412" s="562"/>
      <c r="BH5412" s="565">
        <f>AV5412+BB5412</f>
        <v>0</v>
      </c>
      <c r="BI5412" s="566"/>
      <c r="BJ5412" s="557">
        <f>IF(BF5412=0,0,(BH5412/BF5412)*100)</f>
        <v>0</v>
      </c>
      <c r="BK5412" s="558"/>
      <c r="BL5412" s="602">
        <f>(AD5412*2)+(AJ5412*2)+(AP5412*3)+BB5412</f>
        <v>0</v>
      </c>
      <c r="BM5412" s="603"/>
      <c r="BN5412" s="604"/>
      <c r="BO5412" s="587">
        <f t="shared" ref="BO5412" si="3602">IF(BQ5412=0,0,50*BP5412/BQ5412)</f>
        <v>0</v>
      </c>
      <c r="BP5412" s="555">
        <f>(BL5412*BS$11)+(N5412*BS$12)+(X5412*BS$13)+(R5412*BS$14)+(V5412*BS$15)+(Z5412*BS$16)</f>
        <v>0</v>
      </c>
      <c r="BQ5412" s="555">
        <f>((AZ5412-BB5412)*BS$18)+((AT5412-AV5412)*BS$17)+(H5412*BS$19)+(P5412*BS$20)</f>
        <v>0</v>
      </c>
      <c r="BR5412" s="65"/>
      <c r="BS5412" s="65"/>
      <c r="BT5412" s="268"/>
    </row>
    <row r="5413" spans="1:72" ht="21.75" hidden="1" customHeight="1" x14ac:dyDescent="0.25">
      <c r="A5413" s="268"/>
      <c r="B5413" s="679"/>
      <c r="C5413" s="690" t="str">
        <f>IF(ROSTER!D$40="","",ROSTER!D$40)</f>
        <v/>
      </c>
      <c r="D5413" s="691"/>
      <c r="E5413" s="668"/>
      <c r="F5413" s="681"/>
      <c r="G5413" s="664"/>
      <c r="H5413" s="585"/>
      <c r="I5413" s="586"/>
      <c r="J5413" s="571"/>
      <c r="K5413" s="572"/>
      <c r="L5413" s="575"/>
      <c r="M5413" s="576"/>
      <c r="N5413" s="581"/>
      <c r="O5413" s="582"/>
      <c r="P5413" s="571"/>
      <c r="Q5413" s="572"/>
      <c r="R5413" s="575"/>
      <c r="S5413" s="576"/>
      <c r="T5413" s="581"/>
      <c r="U5413" s="582"/>
      <c r="V5413" s="585"/>
      <c r="W5413" s="586"/>
      <c r="X5413" s="571"/>
      <c r="Y5413" s="586"/>
      <c r="Z5413" s="571"/>
      <c r="AA5413" s="586"/>
      <c r="AB5413" s="571"/>
      <c r="AC5413" s="572"/>
      <c r="AD5413" s="575"/>
      <c r="AE5413" s="576"/>
      <c r="AF5413" s="577"/>
      <c r="AG5413" s="578"/>
      <c r="AH5413" s="571"/>
      <c r="AI5413" s="572"/>
      <c r="AJ5413" s="575"/>
      <c r="AK5413" s="576"/>
      <c r="AL5413" s="577"/>
      <c r="AM5413" s="578"/>
      <c r="AN5413" s="571"/>
      <c r="AO5413" s="572"/>
      <c r="AP5413" s="575"/>
      <c r="AQ5413" s="576"/>
      <c r="AR5413" s="577"/>
      <c r="AS5413" s="578"/>
      <c r="AT5413" s="627"/>
      <c r="AU5413" s="628"/>
      <c r="AV5413" s="629"/>
      <c r="AW5413" s="630"/>
      <c r="AX5413" s="577"/>
      <c r="AY5413" s="578"/>
      <c r="AZ5413" s="571"/>
      <c r="BA5413" s="572"/>
      <c r="BB5413" s="575"/>
      <c r="BC5413" s="576"/>
      <c r="BD5413" s="577"/>
      <c r="BE5413" s="578"/>
      <c r="BF5413" s="627"/>
      <c r="BG5413" s="628"/>
      <c r="BH5413" s="629"/>
      <c r="BI5413" s="630"/>
      <c r="BJ5413" s="577"/>
      <c r="BK5413" s="578"/>
      <c r="BL5413" s="605"/>
      <c r="BM5413" s="606"/>
      <c r="BN5413" s="607"/>
      <c r="BO5413" s="588"/>
      <c r="BP5413" s="556"/>
      <c r="BQ5413" s="556"/>
      <c r="BR5413" s="65"/>
      <c r="BS5413" s="65"/>
      <c r="BT5413" s="268"/>
    </row>
    <row r="5414" spans="1:72" ht="21.75" hidden="1" customHeight="1" x14ac:dyDescent="0.25">
      <c r="A5414" s="268"/>
      <c r="B5414" s="678" t="str">
        <f>IF(ROSTER!B$42="","",ROSTER!B$42)</f>
        <v/>
      </c>
      <c r="C5414" s="669" t="str">
        <f>IF(ROSTER!C$42="","",ROSTER!C$42)</f>
        <v/>
      </c>
      <c r="D5414" s="670"/>
      <c r="E5414" s="667"/>
      <c r="F5414" s="680">
        <f>IF(E5414="y",1,IF(E5414="S",1,0))</f>
        <v>0</v>
      </c>
      <c r="G5414" s="663">
        <f>IF(E5414="S",1,0)</f>
        <v>0</v>
      </c>
      <c r="H5414" s="583"/>
      <c r="I5414" s="584"/>
      <c r="J5414" s="569"/>
      <c r="K5414" s="570"/>
      <c r="L5414" s="573"/>
      <c r="M5414" s="574"/>
      <c r="N5414" s="579">
        <f>L5414+J5414</f>
        <v>0</v>
      </c>
      <c r="O5414" s="580"/>
      <c r="P5414" s="569"/>
      <c r="Q5414" s="570"/>
      <c r="R5414" s="573"/>
      <c r="S5414" s="574"/>
      <c r="T5414" s="579">
        <f>R5414-P5414</f>
        <v>0</v>
      </c>
      <c r="U5414" s="580"/>
      <c r="V5414" s="583"/>
      <c r="W5414" s="584"/>
      <c r="X5414" s="569"/>
      <c r="Y5414" s="584"/>
      <c r="Z5414" s="569"/>
      <c r="AA5414" s="584"/>
      <c r="AB5414" s="569"/>
      <c r="AC5414" s="570"/>
      <c r="AD5414" s="573"/>
      <c r="AE5414" s="574"/>
      <c r="AF5414" s="557">
        <f>IF(AB5414=0,0,(AD5414/AB5414)*100)</f>
        <v>0</v>
      </c>
      <c r="AG5414" s="558"/>
      <c r="AH5414" s="569"/>
      <c r="AI5414" s="570"/>
      <c r="AJ5414" s="573"/>
      <c r="AK5414" s="574"/>
      <c r="AL5414" s="557">
        <f>IF(AH5414=0,0,(AJ5414/AH5414)*100)</f>
        <v>0</v>
      </c>
      <c r="AM5414" s="558"/>
      <c r="AN5414" s="569"/>
      <c r="AO5414" s="570"/>
      <c r="AP5414" s="573"/>
      <c r="AQ5414" s="574"/>
      <c r="AR5414" s="557">
        <f>IF(AN5414=0,0,(AP5414/AN5414)*100)</f>
        <v>0</v>
      </c>
      <c r="AS5414" s="558"/>
      <c r="AT5414" s="561">
        <f>AB5414+AH5414+AN5414</f>
        <v>0</v>
      </c>
      <c r="AU5414" s="562"/>
      <c r="AV5414" s="565">
        <f>AD5414+AJ5414+AP5414</f>
        <v>0</v>
      </c>
      <c r="AW5414" s="566"/>
      <c r="AX5414" s="557">
        <f>IF(AT5414=0,0,(AV5414/AT5414)*100)</f>
        <v>0</v>
      </c>
      <c r="AY5414" s="558"/>
      <c r="AZ5414" s="569"/>
      <c r="BA5414" s="570"/>
      <c r="BB5414" s="573"/>
      <c r="BC5414" s="574"/>
      <c r="BD5414" s="557">
        <f>IF(AZ5414=0,0,(BB5414/AZ5414)*100)</f>
        <v>0</v>
      </c>
      <c r="BE5414" s="558"/>
      <c r="BF5414" s="561">
        <f>AT5414+AZ5414</f>
        <v>0</v>
      </c>
      <c r="BG5414" s="562"/>
      <c r="BH5414" s="565">
        <f>AV5414+BB5414</f>
        <v>0</v>
      </c>
      <c r="BI5414" s="566"/>
      <c r="BJ5414" s="557">
        <f>IF(BF5414=0,0,(BH5414/BF5414)*100)</f>
        <v>0</v>
      </c>
      <c r="BK5414" s="558"/>
      <c r="BL5414" s="602">
        <f>(AD5414*2)+(AJ5414*2)+(AP5414*3)+BB5414</f>
        <v>0</v>
      </c>
      <c r="BM5414" s="603"/>
      <c r="BN5414" s="604"/>
      <c r="BO5414" s="587">
        <f t="shared" ref="BO5414" si="3603">IF(BQ5414=0,0,50*BP5414/BQ5414)</f>
        <v>0</v>
      </c>
      <c r="BP5414" s="555">
        <f>(BL5414*BS$11)+(N5414*BS$12)+(X5414*BS$13)+(R5414*BS$14)+(V5414*BS$15)+(Z5414*BS$16)</f>
        <v>0</v>
      </c>
      <c r="BQ5414" s="555">
        <f>((AZ5414-BB5414)*BS$18)+((AT5414-AV5414)*BS$17)+(H5414*BS$19)+(P5414*BS$20)</f>
        <v>0</v>
      </c>
      <c r="BR5414" s="65"/>
      <c r="BS5414" s="65"/>
      <c r="BT5414" s="268"/>
    </row>
    <row r="5415" spans="1:72" ht="21.75" hidden="1" customHeight="1" x14ac:dyDescent="0.25">
      <c r="A5415" s="268"/>
      <c r="B5415" s="679"/>
      <c r="C5415" s="690" t="str">
        <f>IF(ROSTER!D$42="","",ROSTER!D$42)</f>
        <v/>
      </c>
      <c r="D5415" s="691"/>
      <c r="E5415" s="668"/>
      <c r="F5415" s="681"/>
      <c r="G5415" s="664"/>
      <c r="H5415" s="585"/>
      <c r="I5415" s="586"/>
      <c r="J5415" s="571"/>
      <c r="K5415" s="572"/>
      <c r="L5415" s="575"/>
      <c r="M5415" s="576"/>
      <c r="N5415" s="581"/>
      <c r="O5415" s="582"/>
      <c r="P5415" s="571"/>
      <c r="Q5415" s="572"/>
      <c r="R5415" s="575"/>
      <c r="S5415" s="576"/>
      <c r="T5415" s="581"/>
      <c r="U5415" s="582"/>
      <c r="V5415" s="585"/>
      <c r="W5415" s="586"/>
      <c r="X5415" s="571"/>
      <c r="Y5415" s="586"/>
      <c r="Z5415" s="571"/>
      <c r="AA5415" s="586"/>
      <c r="AB5415" s="571"/>
      <c r="AC5415" s="572"/>
      <c r="AD5415" s="575"/>
      <c r="AE5415" s="576"/>
      <c r="AF5415" s="577"/>
      <c r="AG5415" s="578"/>
      <c r="AH5415" s="571"/>
      <c r="AI5415" s="572"/>
      <c r="AJ5415" s="575"/>
      <c r="AK5415" s="576"/>
      <c r="AL5415" s="577"/>
      <c r="AM5415" s="578"/>
      <c r="AN5415" s="571"/>
      <c r="AO5415" s="572"/>
      <c r="AP5415" s="575"/>
      <c r="AQ5415" s="576"/>
      <c r="AR5415" s="577"/>
      <c r="AS5415" s="578"/>
      <c r="AT5415" s="627"/>
      <c r="AU5415" s="628"/>
      <c r="AV5415" s="629"/>
      <c r="AW5415" s="630"/>
      <c r="AX5415" s="577"/>
      <c r="AY5415" s="578"/>
      <c r="AZ5415" s="571"/>
      <c r="BA5415" s="572"/>
      <c r="BB5415" s="575"/>
      <c r="BC5415" s="576"/>
      <c r="BD5415" s="577"/>
      <c r="BE5415" s="578"/>
      <c r="BF5415" s="627"/>
      <c r="BG5415" s="628"/>
      <c r="BH5415" s="629"/>
      <c r="BI5415" s="630"/>
      <c r="BJ5415" s="577"/>
      <c r="BK5415" s="578"/>
      <c r="BL5415" s="605"/>
      <c r="BM5415" s="606"/>
      <c r="BN5415" s="607"/>
      <c r="BO5415" s="588"/>
      <c r="BP5415" s="556"/>
      <c r="BQ5415" s="556"/>
      <c r="BR5415" s="65"/>
      <c r="BS5415" s="65"/>
      <c r="BT5415" s="268"/>
    </row>
    <row r="5416" spans="1:72" ht="21.75" hidden="1" customHeight="1" x14ac:dyDescent="0.25">
      <c r="A5416" s="268"/>
      <c r="B5416" s="678" t="str">
        <f>IF(ROSTER!B$44="","",ROSTER!B$44)</f>
        <v/>
      </c>
      <c r="C5416" s="669" t="str">
        <f>IF(ROSTER!C$44="","",ROSTER!C$44)</f>
        <v/>
      </c>
      <c r="D5416" s="670"/>
      <c r="E5416" s="667"/>
      <c r="F5416" s="680">
        <f>IF(E5416="y",1,IF(E5416="S",1,0))</f>
        <v>0</v>
      </c>
      <c r="G5416" s="663">
        <f>IF(E5416="S",1,0)</f>
        <v>0</v>
      </c>
      <c r="H5416" s="583"/>
      <c r="I5416" s="584"/>
      <c r="J5416" s="569"/>
      <c r="K5416" s="570"/>
      <c r="L5416" s="573"/>
      <c r="M5416" s="574"/>
      <c r="N5416" s="579">
        <f>L5416+J5416</f>
        <v>0</v>
      </c>
      <c r="O5416" s="580"/>
      <c r="P5416" s="569"/>
      <c r="Q5416" s="570"/>
      <c r="R5416" s="573"/>
      <c r="S5416" s="574"/>
      <c r="T5416" s="579">
        <f>R5416-P5416</f>
        <v>0</v>
      </c>
      <c r="U5416" s="580"/>
      <c r="V5416" s="583"/>
      <c r="W5416" s="584"/>
      <c r="X5416" s="569"/>
      <c r="Y5416" s="584"/>
      <c r="Z5416" s="569"/>
      <c r="AA5416" s="584"/>
      <c r="AB5416" s="569"/>
      <c r="AC5416" s="570"/>
      <c r="AD5416" s="573"/>
      <c r="AE5416" s="574"/>
      <c r="AF5416" s="557">
        <f>IF(AB5416=0,0,(AD5416/AB5416)*100)</f>
        <v>0</v>
      </c>
      <c r="AG5416" s="558"/>
      <c r="AH5416" s="569"/>
      <c r="AI5416" s="570"/>
      <c r="AJ5416" s="573"/>
      <c r="AK5416" s="574"/>
      <c r="AL5416" s="557">
        <f>IF(AH5416=0,0,(AJ5416/AH5416)*100)</f>
        <v>0</v>
      </c>
      <c r="AM5416" s="558"/>
      <c r="AN5416" s="569"/>
      <c r="AO5416" s="570"/>
      <c r="AP5416" s="573"/>
      <c r="AQ5416" s="574"/>
      <c r="AR5416" s="557">
        <f>IF(AN5416=0,0,(AP5416/AN5416)*100)</f>
        <v>0</v>
      </c>
      <c r="AS5416" s="558"/>
      <c r="AT5416" s="561">
        <f>AB5416+AH5416+AN5416</f>
        <v>0</v>
      </c>
      <c r="AU5416" s="562"/>
      <c r="AV5416" s="565">
        <f>AD5416+AJ5416+AP5416</f>
        <v>0</v>
      </c>
      <c r="AW5416" s="566"/>
      <c r="AX5416" s="557">
        <f>IF(AT5416=0,0,(AV5416/AT5416)*100)</f>
        <v>0</v>
      </c>
      <c r="AY5416" s="558"/>
      <c r="AZ5416" s="569"/>
      <c r="BA5416" s="570"/>
      <c r="BB5416" s="573"/>
      <c r="BC5416" s="574"/>
      <c r="BD5416" s="557">
        <f>IF(AZ5416=0,0,(BB5416/AZ5416)*100)</f>
        <v>0</v>
      </c>
      <c r="BE5416" s="558"/>
      <c r="BF5416" s="561">
        <f>AT5416+AZ5416</f>
        <v>0</v>
      </c>
      <c r="BG5416" s="562"/>
      <c r="BH5416" s="565">
        <f>AV5416+BB5416</f>
        <v>0</v>
      </c>
      <c r="BI5416" s="566"/>
      <c r="BJ5416" s="557">
        <f>IF(BF5416=0,0,(BH5416/BF5416)*100)</f>
        <v>0</v>
      </c>
      <c r="BK5416" s="558"/>
      <c r="BL5416" s="602">
        <f>(AD5416*2)+(AJ5416*2)+(AP5416*3)+BB5416</f>
        <v>0</v>
      </c>
      <c r="BM5416" s="603"/>
      <c r="BN5416" s="604"/>
      <c r="BO5416" s="587">
        <f t="shared" ref="BO5416" si="3604">IF(BQ5416=0,0,50*BP5416/BQ5416)</f>
        <v>0</v>
      </c>
      <c r="BP5416" s="555">
        <f>(BL5416*BS$11)+(N5416*BS$12)+(X5416*BS$13)+(R5416*BS$14)+(V5416*BS$15)+(Z5416*BS$16)</f>
        <v>0</v>
      </c>
      <c r="BQ5416" s="555">
        <f>((AZ5416-BB5416)*BS$18)+((AT5416-AV5416)*BS$17)+(H5416*BS$19)+(P5416*BS$20)</f>
        <v>0</v>
      </c>
      <c r="BR5416" s="65"/>
      <c r="BS5416" s="65"/>
      <c r="BT5416" s="268"/>
    </row>
    <row r="5417" spans="1:72" ht="21.75" hidden="1" customHeight="1" x14ac:dyDescent="0.25">
      <c r="A5417" s="268"/>
      <c r="B5417" s="679"/>
      <c r="C5417" s="690" t="str">
        <f>IF(ROSTER!D$44="","",ROSTER!D$44)</f>
        <v/>
      </c>
      <c r="D5417" s="691"/>
      <c r="E5417" s="668"/>
      <c r="F5417" s="681"/>
      <c r="G5417" s="664"/>
      <c r="H5417" s="585"/>
      <c r="I5417" s="586"/>
      <c r="J5417" s="571"/>
      <c r="K5417" s="572"/>
      <c r="L5417" s="575"/>
      <c r="M5417" s="576"/>
      <c r="N5417" s="581"/>
      <c r="O5417" s="582"/>
      <c r="P5417" s="571"/>
      <c r="Q5417" s="572"/>
      <c r="R5417" s="575"/>
      <c r="S5417" s="576"/>
      <c r="T5417" s="581"/>
      <c r="U5417" s="582"/>
      <c r="V5417" s="585"/>
      <c r="W5417" s="586"/>
      <c r="X5417" s="571"/>
      <c r="Y5417" s="586"/>
      <c r="Z5417" s="571"/>
      <c r="AA5417" s="586"/>
      <c r="AB5417" s="571"/>
      <c r="AC5417" s="572"/>
      <c r="AD5417" s="575"/>
      <c r="AE5417" s="576"/>
      <c r="AF5417" s="577"/>
      <c r="AG5417" s="578"/>
      <c r="AH5417" s="571"/>
      <c r="AI5417" s="572"/>
      <c r="AJ5417" s="575"/>
      <c r="AK5417" s="576"/>
      <c r="AL5417" s="577"/>
      <c r="AM5417" s="578"/>
      <c r="AN5417" s="571"/>
      <c r="AO5417" s="572"/>
      <c r="AP5417" s="575"/>
      <c r="AQ5417" s="576"/>
      <c r="AR5417" s="577"/>
      <c r="AS5417" s="578"/>
      <c r="AT5417" s="627"/>
      <c r="AU5417" s="628"/>
      <c r="AV5417" s="629"/>
      <c r="AW5417" s="630"/>
      <c r="AX5417" s="577"/>
      <c r="AY5417" s="578"/>
      <c r="AZ5417" s="571"/>
      <c r="BA5417" s="572"/>
      <c r="BB5417" s="575"/>
      <c r="BC5417" s="576"/>
      <c r="BD5417" s="577"/>
      <c r="BE5417" s="578"/>
      <c r="BF5417" s="627"/>
      <c r="BG5417" s="628"/>
      <c r="BH5417" s="629"/>
      <c r="BI5417" s="630"/>
      <c r="BJ5417" s="577"/>
      <c r="BK5417" s="578"/>
      <c r="BL5417" s="605"/>
      <c r="BM5417" s="606"/>
      <c r="BN5417" s="607"/>
      <c r="BO5417" s="588"/>
      <c r="BP5417" s="556"/>
      <c r="BQ5417" s="556"/>
      <c r="BR5417" s="65"/>
      <c r="BS5417" s="65"/>
      <c r="BT5417" s="268"/>
    </row>
    <row r="5418" spans="1:72" ht="21.75" hidden="1" customHeight="1" x14ac:dyDescent="0.25">
      <c r="A5418" s="268"/>
      <c r="B5418" s="678" t="str">
        <f>IF(ROSTER!B$46="","",ROSTER!B$46)</f>
        <v/>
      </c>
      <c r="C5418" s="669" t="str">
        <f>IF(ROSTER!C$46="","",ROSTER!C$46)</f>
        <v/>
      </c>
      <c r="D5418" s="670"/>
      <c r="E5418" s="667"/>
      <c r="F5418" s="680">
        <f>IF(E5418="y",1,IF(E5418="S",1,0))</f>
        <v>0</v>
      </c>
      <c r="G5418" s="663">
        <f>IF(E5418="S",1,0)</f>
        <v>0</v>
      </c>
      <c r="H5418" s="583"/>
      <c r="I5418" s="584"/>
      <c r="J5418" s="569"/>
      <c r="K5418" s="570"/>
      <c r="L5418" s="573"/>
      <c r="M5418" s="574"/>
      <c r="N5418" s="579">
        <f>L5418+J5418</f>
        <v>0</v>
      </c>
      <c r="O5418" s="580"/>
      <c r="P5418" s="569"/>
      <c r="Q5418" s="570"/>
      <c r="R5418" s="573"/>
      <c r="S5418" s="574"/>
      <c r="T5418" s="579">
        <f>R5418-P5418</f>
        <v>0</v>
      </c>
      <c r="U5418" s="580"/>
      <c r="V5418" s="583"/>
      <c r="W5418" s="584"/>
      <c r="X5418" s="569"/>
      <c r="Y5418" s="584"/>
      <c r="Z5418" s="569"/>
      <c r="AA5418" s="584"/>
      <c r="AB5418" s="569"/>
      <c r="AC5418" s="570"/>
      <c r="AD5418" s="573"/>
      <c r="AE5418" s="574"/>
      <c r="AF5418" s="557">
        <f>IF(AB5418=0,0,(AD5418/AB5418)*100)</f>
        <v>0</v>
      </c>
      <c r="AG5418" s="558"/>
      <c r="AH5418" s="569"/>
      <c r="AI5418" s="570"/>
      <c r="AJ5418" s="573"/>
      <c r="AK5418" s="574"/>
      <c r="AL5418" s="557">
        <f>IF(AH5418=0,0,(AJ5418/AH5418)*100)</f>
        <v>0</v>
      </c>
      <c r="AM5418" s="558"/>
      <c r="AN5418" s="569"/>
      <c r="AO5418" s="570"/>
      <c r="AP5418" s="573"/>
      <c r="AQ5418" s="574"/>
      <c r="AR5418" s="557">
        <f>IF(AN5418=0,0,(AP5418/AN5418)*100)</f>
        <v>0</v>
      </c>
      <c r="AS5418" s="558"/>
      <c r="AT5418" s="561">
        <f>AB5418+AH5418+AN5418</f>
        <v>0</v>
      </c>
      <c r="AU5418" s="562"/>
      <c r="AV5418" s="565">
        <f>AD5418+AJ5418+AP5418</f>
        <v>0</v>
      </c>
      <c r="AW5418" s="566"/>
      <c r="AX5418" s="557">
        <f>IF(AT5418=0,0,(AV5418/AT5418)*100)</f>
        <v>0</v>
      </c>
      <c r="AY5418" s="558"/>
      <c r="AZ5418" s="569"/>
      <c r="BA5418" s="570"/>
      <c r="BB5418" s="573"/>
      <c r="BC5418" s="574"/>
      <c r="BD5418" s="557">
        <f>IF(AZ5418=0,0,(BB5418/AZ5418)*100)</f>
        <v>0</v>
      </c>
      <c r="BE5418" s="558"/>
      <c r="BF5418" s="561">
        <f>AT5418+AZ5418</f>
        <v>0</v>
      </c>
      <c r="BG5418" s="562"/>
      <c r="BH5418" s="565">
        <f>AV5418+BB5418</f>
        <v>0</v>
      </c>
      <c r="BI5418" s="566"/>
      <c r="BJ5418" s="557">
        <f>IF(BF5418=0,0,(BH5418/BF5418)*100)</f>
        <v>0</v>
      </c>
      <c r="BK5418" s="558"/>
      <c r="BL5418" s="602">
        <f>(AD5418*2)+(AJ5418*2)+(AP5418*3)+BB5418</f>
        <v>0</v>
      </c>
      <c r="BM5418" s="603"/>
      <c r="BN5418" s="604"/>
      <c r="BO5418" s="587">
        <f t="shared" ref="BO5418" si="3605">IF(BQ5418=0,0,50*BP5418/BQ5418)</f>
        <v>0</v>
      </c>
      <c r="BP5418" s="634">
        <f>(BL5418*BS$11)+(N5418*BS$12)+(X5418*BS$13)+(R5418*BS$14)+(V5418*BS$15)+(Z5418*BS$16)</f>
        <v>0</v>
      </c>
      <c r="BQ5418" s="555">
        <f>((AZ5418-BB5418)*BS$18)+((AT5418-AV5418)*BS$17)+(H5418*BS$19)+(P5418*BS$20)</f>
        <v>0</v>
      </c>
      <c r="BR5418" s="65"/>
      <c r="BS5418" s="65"/>
      <c r="BT5418" s="268"/>
    </row>
    <row r="5419" spans="1:72" ht="22.5" hidden="1" customHeight="1" thickBot="1" x14ac:dyDescent="0.3">
      <c r="A5419" s="268"/>
      <c r="B5419" s="679"/>
      <c r="C5419" s="690" t="str">
        <f>IF(ROSTER!D$46="","",ROSTER!D$46)</f>
        <v/>
      </c>
      <c r="D5419" s="691"/>
      <c r="E5419" s="668"/>
      <c r="F5419" s="681"/>
      <c r="G5419" s="664"/>
      <c r="H5419" s="585"/>
      <c r="I5419" s="586"/>
      <c r="J5419" s="571"/>
      <c r="K5419" s="572"/>
      <c r="L5419" s="575"/>
      <c r="M5419" s="576"/>
      <c r="N5419" s="649"/>
      <c r="O5419" s="650"/>
      <c r="P5419" s="571"/>
      <c r="Q5419" s="572"/>
      <c r="R5419" s="575"/>
      <c r="S5419" s="576"/>
      <c r="T5419" s="581"/>
      <c r="U5419" s="582"/>
      <c r="V5419" s="585"/>
      <c r="W5419" s="586"/>
      <c r="X5419" s="571"/>
      <c r="Y5419" s="586"/>
      <c r="Z5419" s="571"/>
      <c r="AA5419" s="586"/>
      <c r="AB5419" s="571"/>
      <c r="AC5419" s="572"/>
      <c r="AD5419" s="575"/>
      <c r="AE5419" s="576"/>
      <c r="AF5419" s="559"/>
      <c r="AG5419" s="560"/>
      <c r="AH5419" s="571"/>
      <c r="AI5419" s="572"/>
      <c r="AJ5419" s="575"/>
      <c r="AK5419" s="576"/>
      <c r="AL5419" s="559"/>
      <c r="AM5419" s="560"/>
      <c r="AN5419" s="571"/>
      <c r="AO5419" s="572"/>
      <c r="AP5419" s="575"/>
      <c r="AQ5419" s="576"/>
      <c r="AR5419" s="559"/>
      <c r="AS5419" s="560"/>
      <c r="AT5419" s="563"/>
      <c r="AU5419" s="564"/>
      <c r="AV5419" s="567"/>
      <c r="AW5419" s="568"/>
      <c r="AX5419" s="559"/>
      <c r="AY5419" s="560"/>
      <c r="AZ5419" s="571"/>
      <c r="BA5419" s="572"/>
      <c r="BB5419" s="575"/>
      <c r="BC5419" s="576"/>
      <c r="BD5419" s="559"/>
      <c r="BE5419" s="560"/>
      <c r="BF5419" s="563"/>
      <c r="BG5419" s="564"/>
      <c r="BH5419" s="567"/>
      <c r="BI5419" s="568"/>
      <c r="BJ5419" s="559"/>
      <c r="BK5419" s="560"/>
      <c r="BL5419" s="631"/>
      <c r="BM5419" s="632"/>
      <c r="BN5419" s="633"/>
      <c r="BO5419" s="609"/>
      <c r="BP5419" s="635"/>
      <c r="BQ5419" s="556"/>
      <c r="BR5419" s="65"/>
      <c r="BS5419" s="65"/>
      <c r="BT5419" s="268"/>
    </row>
    <row r="5420" spans="1:72" s="79" customFormat="1" ht="33.4" hidden="1" customHeight="1" x14ac:dyDescent="0.45">
      <c r="A5420" s="278"/>
      <c r="B5420" s="671"/>
      <c r="C5420" s="611"/>
      <c r="D5420" s="611" t="s">
        <v>10</v>
      </c>
      <c r="E5420" s="612"/>
      <c r="F5420" s="78"/>
      <c r="G5420" s="78"/>
      <c r="H5420" s="547">
        <f>SUM(H5380:I5419)</f>
        <v>0</v>
      </c>
      <c r="I5420" s="548"/>
      <c r="J5420" s="547">
        <f>SUM(J5380:K5419)</f>
        <v>0</v>
      </c>
      <c r="K5420" s="548"/>
      <c r="L5420" s="551">
        <f>SUM(L5380:M5419)</f>
        <v>0</v>
      </c>
      <c r="M5420" s="636"/>
      <c r="N5420" s="533">
        <f>L5420+J5420</f>
        <v>0</v>
      </c>
      <c r="O5420" s="534"/>
      <c r="P5420" s="551">
        <f>SUM(P5380:Q5419)</f>
        <v>0</v>
      </c>
      <c r="Q5420" s="548"/>
      <c r="R5420" s="551">
        <f>SUM(R5380:S5419)</f>
        <v>0</v>
      </c>
      <c r="S5420" s="636"/>
      <c r="T5420" s="533">
        <f>R5420-P5420</f>
        <v>0</v>
      </c>
      <c r="U5420" s="534"/>
      <c r="V5420" s="551">
        <f>SUM(V5380:W5419)</f>
        <v>0</v>
      </c>
      <c r="W5420" s="636"/>
      <c r="X5420" s="547">
        <f>SUM(X5380:Y5419)</f>
        <v>0</v>
      </c>
      <c r="Y5420" s="534"/>
      <c r="Z5420" s="547">
        <f>SUM(Z5380:AA5419)</f>
        <v>0</v>
      </c>
      <c r="AA5420" s="534"/>
      <c r="AB5420" s="636">
        <f>SUM(AB5380:AC5419)</f>
        <v>0</v>
      </c>
      <c r="AC5420" s="548"/>
      <c r="AD5420" s="551">
        <f>SUM(AD5380:AE5419)</f>
        <v>0</v>
      </c>
      <c r="AE5420" s="636"/>
      <c r="AF5420" s="533">
        <f>IF(AB5420=0,0,(AD5420/AB5420)*100)</f>
        <v>0</v>
      </c>
      <c r="AG5420" s="534"/>
      <c r="AH5420" s="551">
        <f>SUM(AH5380:AI5419)</f>
        <v>0</v>
      </c>
      <c r="AI5420" s="548"/>
      <c r="AJ5420" s="551">
        <f>SUM(AJ5380:AK5419)</f>
        <v>0</v>
      </c>
      <c r="AK5420" s="636"/>
      <c r="AL5420" s="533">
        <f>IF(AH5420=0,0,(AJ5420/AH5420)*100)</f>
        <v>0</v>
      </c>
      <c r="AM5420" s="534"/>
      <c r="AN5420" s="551">
        <f>SUM(AN5380:AO5419)</f>
        <v>0</v>
      </c>
      <c r="AO5420" s="548"/>
      <c r="AP5420" s="551">
        <f>SUM(AP5380:AQ5419)</f>
        <v>0</v>
      </c>
      <c r="AQ5420" s="636"/>
      <c r="AR5420" s="533">
        <f>IF(AN5420=0,0,(AP5420/AN5420)*100)</f>
        <v>0</v>
      </c>
      <c r="AS5420" s="534"/>
      <c r="AT5420" s="547">
        <f>AB5420+AH5420+AN5420</f>
        <v>0</v>
      </c>
      <c r="AU5420" s="548"/>
      <c r="AV5420" s="551">
        <f>AD5420+AJ5420+AP5420</f>
        <v>0</v>
      </c>
      <c r="AW5420" s="552"/>
      <c r="AX5420" s="533">
        <f>IF(AT5420=0,0,(AV5420/AT5420)*100)</f>
        <v>0</v>
      </c>
      <c r="AY5420" s="534"/>
      <c r="AZ5420" s="551">
        <f>SUM(AZ5380:BA5419)</f>
        <v>0</v>
      </c>
      <c r="BA5420" s="548"/>
      <c r="BB5420" s="551">
        <f>SUM(BB5380:BC5419)</f>
        <v>0</v>
      </c>
      <c r="BC5420" s="636"/>
      <c r="BD5420" s="533">
        <f>IF(AZ5420=0,0,(BB5420/AZ5420)*100)</f>
        <v>0</v>
      </c>
      <c r="BE5420" s="534"/>
      <c r="BF5420" s="547">
        <f>AT5420+AZ5420</f>
        <v>0</v>
      </c>
      <c r="BG5420" s="548"/>
      <c r="BH5420" s="551">
        <f>AV5420+BB5420</f>
        <v>0</v>
      </c>
      <c r="BI5420" s="552"/>
      <c r="BJ5420" s="533">
        <f>IF(BF5420=0,0,(BH5420/BF5420)*100)</f>
        <v>0</v>
      </c>
      <c r="BK5420" s="619"/>
      <c r="BL5420" s="621">
        <f>SUM(BL5380:BN5419)</f>
        <v>0</v>
      </c>
      <c r="BM5420" s="622"/>
      <c r="BN5420" s="623"/>
      <c r="BO5420" s="610">
        <f>SUM(BO5380:BO5419)</f>
        <v>0</v>
      </c>
      <c r="BP5420" s="709">
        <f>(BL5420*BS$11)+(N5420*BS$12)+(X5420*BS$13)+(R5420*BS$14)+(V5420*BS$15)+(Z5420*BS$16)</f>
        <v>0</v>
      </c>
      <c r="BQ5420" s="638">
        <f>((AZ5420-BB5420)*BS$18)+((AT5420-AV5420)*BS$17)+(H5420*BS$19)+(P5420*BS$20)</f>
        <v>0</v>
      </c>
      <c r="BR5420" s="77"/>
      <c r="BS5420" s="77"/>
      <c r="BT5420" s="278"/>
    </row>
    <row r="5421" spans="1:72" s="79" customFormat="1" ht="33.950000000000003" hidden="1" customHeight="1" thickBot="1" x14ac:dyDescent="0.5">
      <c r="A5421" s="278"/>
      <c r="B5421" s="672"/>
      <c r="C5421" s="673"/>
      <c r="D5421" s="673"/>
      <c r="E5421" s="721"/>
      <c r="F5421" s="80"/>
      <c r="G5421" s="80"/>
      <c r="H5421" s="549"/>
      <c r="I5421" s="550"/>
      <c r="J5421" s="549"/>
      <c r="K5421" s="550"/>
      <c r="L5421" s="553"/>
      <c r="M5421" s="637"/>
      <c r="N5421" s="535"/>
      <c r="O5421" s="536"/>
      <c r="P5421" s="553"/>
      <c r="Q5421" s="550"/>
      <c r="R5421" s="553"/>
      <c r="S5421" s="637"/>
      <c r="T5421" s="535"/>
      <c r="U5421" s="536"/>
      <c r="V5421" s="553"/>
      <c r="W5421" s="637"/>
      <c r="X5421" s="549"/>
      <c r="Y5421" s="536"/>
      <c r="Z5421" s="549"/>
      <c r="AA5421" s="536"/>
      <c r="AB5421" s="637"/>
      <c r="AC5421" s="550"/>
      <c r="AD5421" s="553"/>
      <c r="AE5421" s="637"/>
      <c r="AF5421" s="535"/>
      <c r="AG5421" s="536"/>
      <c r="AH5421" s="553"/>
      <c r="AI5421" s="550"/>
      <c r="AJ5421" s="553"/>
      <c r="AK5421" s="637"/>
      <c r="AL5421" s="535"/>
      <c r="AM5421" s="536"/>
      <c r="AN5421" s="553"/>
      <c r="AO5421" s="550"/>
      <c r="AP5421" s="553"/>
      <c r="AQ5421" s="637"/>
      <c r="AR5421" s="535"/>
      <c r="AS5421" s="536"/>
      <c r="AT5421" s="549"/>
      <c r="AU5421" s="550"/>
      <c r="AV5421" s="553"/>
      <c r="AW5421" s="554"/>
      <c r="AX5421" s="535"/>
      <c r="AY5421" s="536"/>
      <c r="AZ5421" s="553"/>
      <c r="BA5421" s="550"/>
      <c r="BB5421" s="553"/>
      <c r="BC5421" s="637"/>
      <c r="BD5421" s="535"/>
      <c r="BE5421" s="536"/>
      <c r="BF5421" s="549"/>
      <c r="BG5421" s="550"/>
      <c r="BH5421" s="553"/>
      <c r="BI5421" s="554"/>
      <c r="BJ5421" s="535"/>
      <c r="BK5421" s="620"/>
      <c r="BL5421" s="624"/>
      <c r="BM5421" s="625"/>
      <c r="BN5421" s="626"/>
      <c r="BO5421" s="609"/>
      <c r="BP5421" s="710"/>
      <c r="BQ5421" s="639"/>
      <c r="BR5421" s="77"/>
      <c r="BS5421" s="77"/>
      <c r="BT5421" s="278"/>
    </row>
    <row r="5422" spans="1:72" s="79" customFormat="1" ht="33" hidden="1" customHeight="1" thickBot="1" x14ac:dyDescent="0.5">
      <c r="A5422" s="278"/>
      <c r="B5422" s="671"/>
      <c r="C5422" s="611"/>
      <c r="D5422" s="611" t="s">
        <v>13</v>
      </c>
      <c r="E5422" s="612"/>
      <c r="F5422" s="82"/>
      <c r="G5422" s="117"/>
      <c r="H5422" s="541"/>
      <c r="I5422" s="545"/>
      <c r="J5422" s="541"/>
      <c r="K5422" s="545"/>
      <c r="L5422" s="537"/>
      <c r="M5422" s="538"/>
      <c r="N5422" s="533">
        <f>J5422+L5422</f>
        <v>0</v>
      </c>
      <c r="O5422" s="534"/>
      <c r="P5422" s="537"/>
      <c r="Q5422" s="545"/>
      <c r="R5422" s="537"/>
      <c r="S5422" s="538"/>
      <c r="T5422" s="533">
        <f>R5422-P5422</f>
        <v>0</v>
      </c>
      <c r="U5422" s="534"/>
      <c r="V5422" s="537"/>
      <c r="W5422" s="538"/>
      <c r="X5422" s="541"/>
      <c r="Y5422" s="542"/>
      <c r="Z5422" s="541"/>
      <c r="AA5422" s="542"/>
      <c r="AB5422" s="538"/>
      <c r="AC5422" s="545"/>
      <c r="AD5422" s="537"/>
      <c r="AE5422" s="538"/>
      <c r="AF5422" s="533">
        <f>IF(AB5422=0,0,(AD5422/AB5422)*100)</f>
        <v>0</v>
      </c>
      <c r="AG5422" s="534"/>
      <c r="AH5422" s="537"/>
      <c r="AI5422" s="545"/>
      <c r="AJ5422" s="537"/>
      <c r="AK5422" s="538"/>
      <c r="AL5422" s="533">
        <f>IF(AH5422=0,0,(AJ5422/AH5422)*100)</f>
        <v>0</v>
      </c>
      <c r="AM5422" s="534"/>
      <c r="AN5422" s="537"/>
      <c r="AO5422" s="545"/>
      <c r="AP5422" s="537"/>
      <c r="AQ5422" s="538"/>
      <c r="AR5422" s="533">
        <f>IF(AN5422=0,0,(AP5422/AN5422)*100)</f>
        <v>0</v>
      </c>
      <c r="AS5422" s="534"/>
      <c r="AT5422" s="547">
        <f>AB5422+AH5422+AN5422</f>
        <v>0</v>
      </c>
      <c r="AU5422" s="548"/>
      <c r="AV5422" s="551">
        <f>AD5422+AJ5422+AP5422</f>
        <v>0</v>
      </c>
      <c r="AW5422" s="552"/>
      <c r="AX5422" s="533">
        <f>IF(AT5422=0,0,(AV5422/AT5422)*100)</f>
        <v>0</v>
      </c>
      <c r="AY5422" s="534"/>
      <c r="AZ5422" s="537"/>
      <c r="BA5422" s="545"/>
      <c r="BB5422" s="537"/>
      <c r="BC5422" s="538"/>
      <c r="BD5422" s="533">
        <f>IF(AZ5422=0,0,(BB5422/AZ5422)*100)</f>
        <v>0</v>
      </c>
      <c r="BE5422" s="534"/>
      <c r="BF5422" s="547">
        <f>AT5422+AZ5422</f>
        <v>0</v>
      </c>
      <c r="BG5422" s="548"/>
      <c r="BH5422" s="551">
        <f>AV5422+BB5422</f>
        <v>0</v>
      </c>
      <c r="BI5422" s="552"/>
      <c r="BJ5422" s="533">
        <f>IF(BF5422=0,0,(BH5422/BF5422)*100)</f>
        <v>0</v>
      </c>
      <c r="BK5422" s="619"/>
      <c r="BL5422" s="621">
        <f>(AD5422*2)+(AJ5422*2)+(AP5422*3)+BB5422</f>
        <v>0</v>
      </c>
      <c r="BM5422" s="622"/>
      <c r="BN5422" s="623"/>
      <c r="BO5422" s="647"/>
      <c r="BP5422" s="83"/>
      <c r="BQ5422" s="84"/>
      <c r="BR5422" s="77"/>
      <c r="BS5422" s="77"/>
      <c r="BT5422" s="278"/>
    </row>
    <row r="5423" spans="1:72" s="79" customFormat="1" ht="33.75" hidden="1" customHeight="1" thickBot="1" x14ac:dyDescent="0.5">
      <c r="A5423" s="278"/>
      <c r="B5423" s="232"/>
      <c r="C5423" s="257"/>
      <c r="D5423" s="613"/>
      <c r="E5423" s="614"/>
      <c r="F5423" s="86"/>
      <c r="G5423" s="86"/>
      <c r="H5423" s="543"/>
      <c r="I5423" s="546"/>
      <c r="J5423" s="543"/>
      <c r="K5423" s="546"/>
      <c r="L5423" s="539"/>
      <c r="M5423" s="540"/>
      <c r="N5423" s="535"/>
      <c r="O5423" s="536"/>
      <c r="P5423" s="539"/>
      <c r="Q5423" s="546"/>
      <c r="R5423" s="539"/>
      <c r="S5423" s="540"/>
      <c r="T5423" s="535"/>
      <c r="U5423" s="536"/>
      <c r="V5423" s="539"/>
      <c r="W5423" s="540"/>
      <c r="X5423" s="543"/>
      <c r="Y5423" s="544"/>
      <c r="Z5423" s="543"/>
      <c r="AA5423" s="544"/>
      <c r="AB5423" s="540"/>
      <c r="AC5423" s="546"/>
      <c r="AD5423" s="539"/>
      <c r="AE5423" s="540"/>
      <c r="AF5423" s="535"/>
      <c r="AG5423" s="536"/>
      <c r="AH5423" s="539"/>
      <c r="AI5423" s="546"/>
      <c r="AJ5423" s="539"/>
      <c r="AK5423" s="540"/>
      <c r="AL5423" s="535"/>
      <c r="AM5423" s="536"/>
      <c r="AN5423" s="539"/>
      <c r="AO5423" s="546"/>
      <c r="AP5423" s="539"/>
      <c r="AQ5423" s="540"/>
      <c r="AR5423" s="535"/>
      <c r="AS5423" s="536"/>
      <c r="AT5423" s="549"/>
      <c r="AU5423" s="550"/>
      <c r="AV5423" s="553"/>
      <c r="AW5423" s="554"/>
      <c r="AX5423" s="535"/>
      <c r="AY5423" s="536"/>
      <c r="AZ5423" s="539"/>
      <c r="BA5423" s="546"/>
      <c r="BB5423" s="539"/>
      <c r="BC5423" s="540"/>
      <c r="BD5423" s="535"/>
      <c r="BE5423" s="536"/>
      <c r="BF5423" s="549"/>
      <c r="BG5423" s="550"/>
      <c r="BH5423" s="553"/>
      <c r="BI5423" s="554"/>
      <c r="BJ5423" s="535"/>
      <c r="BK5423" s="620"/>
      <c r="BL5423" s="624"/>
      <c r="BM5423" s="625"/>
      <c r="BN5423" s="626"/>
      <c r="BO5423" s="648"/>
      <c r="BP5423" s="222"/>
      <c r="BQ5423" s="222"/>
      <c r="BR5423" s="77"/>
      <c r="BS5423" s="77"/>
      <c r="BT5423" s="278"/>
    </row>
    <row r="5424" spans="1:72" ht="16.5" hidden="1" customHeight="1" thickTop="1" thickBot="1" x14ac:dyDescent="0.5">
      <c r="A5424" s="268"/>
      <c r="B5424" s="229"/>
      <c r="C5424" s="195"/>
      <c r="D5424" s="195"/>
      <c r="E5424" s="195"/>
      <c r="F5424" s="195"/>
      <c r="G5424" s="195"/>
      <c r="H5424" s="195"/>
      <c r="I5424" s="195"/>
      <c r="J5424" s="195"/>
      <c r="K5424" s="195"/>
      <c r="L5424" s="195"/>
      <c r="M5424" s="195"/>
      <c r="N5424" s="195"/>
      <c r="O5424" s="195"/>
      <c r="P5424" s="195"/>
      <c r="Q5424" s="195"/>
      <c r="R5424" s="195"/>
      <c r="S5424" s="195"/>
      <c r="T5424" s="195"/>
      <c r="U5424" s="195"/>
      <c r="V5424" s="195"/>
      <c r="W5424" s="195"/>
      <c r="X5424" s="195"/>
      <c r="Y5424" s="195"/>
      <c r="Z5424" s="195"/>
      <c r="AA5424" s="195"/>
      <c r="AB5424" s="195"/>
      <c r="AC5424" s="195"/>
      <c r="AD5424" s="195"/>
      <c r="AE5424" s="195"/>
      <c r="AF5424" s="198"/>
      <c r="AG5424" s="198"/>
      <c r="AH5424" s="195"/>
      <c r="AI5424" s="195"/>
      <c r="AJ5424" s="195"/>
      <c r="AK5424" s="195"/>
      <c r="AL5424" s="195"/>
      <c r="AM5424" s="195"/>
      <c r="AN5424" s="195"/>
      <c r="AO5424" s="195"/>
      <c r="AP5424" s="195"/>
      <c r="AQ5424" s="195"/>
      <c r="AR5424" s="195"/>
      <c r="AS5424" s="195"/>
      <c r="AT5424" s="195"/>
      <c r="AU5424" s="195"/>
      <c r="AV5424" s="195"/>
      <c r="AW5424" s="195"/>
      <c r="AX5424" s="195"/>
      <c r="AY5424" s="195"/>
      <c r="AZ5424" s="195"/>
      <c r="BA5424" s="195"/>
      <c r="BB5424" s="195"/>
      <c r="BC5424" s="195"/>
      <c r="BD5424" s="195"/>
      <c r="BE5424" s="195"/>
      <c r="BF5424" s="195"/>
      <c r="BG5424" s="195"/>
      <c r="BH5424" s="195"/>
      <c r="BI5424" s="195"/>
      <c r="BJ5424" s="195"/>
      <c r="BK5424" s="195"/>
      <c r="BL5424" s="195"/>
      <c r="BM5424" s="195"/>
      <c r="BN5424" s="195"/>
      <c r="BO5424" s="247"/>
      <c r="BP5424" s="600">
        <f>IF((J5420+L5422)=0,0,(J5420/(J5420+L5422)*100)%)</f>
        <v>0</v>
      </c>
      <c r="BQ5424" s="601"/>
      <c r="BR5424" s="600">
        <f>IF((L5420+J5422)=0,0,(L5420/(L5420+J5422)*100)%)</f>
        <v>0</v>
      </c>
      <c r="BS5424" s="601"/>
      <c r="BT5424" s="268"/>
    </row>
    <row r="5425" spans="1:75" s="85" customFormat="1" ht="79.5" hidden="1" customHeight="1" thickTop="1" thickBot="1" x14ac:dyDescent="0.55000000000000004">
      <c r="A5425" s="279"/>
      <c r="B5425" s="682" t="s">
        <v>59</v>
      </c>
      <c r="C5425" s="683"/>
      <c r="D5425" s="608" t="s">
        <v>53</v>
      </c>
      <c r="E5425" s="608"/>
      <c r="F5425" s="608"/>
      <c r="G5425" s="730"/>
      <c r="H5425" s="589"/>
      <c r="I5425" s="590"/>
      <c r="J5425" s="591"/>
      <c r="K5425" s="200"/>
      <c r="L5425" s="589"/>
      <c r="M5425" s="590"/>
      <c r="N5425" s="591"/>
      <c r="O5425" s="592" t="s">
        <v>46</v>
      </c>
      <c r="P5425" s="593"/>
      <c r="Q5425" s="593"/>
      <c r="R5425" s="593"/>
      <c r="S5425" s="589"/>
      <c r="T5425" s="590"/>
      <c r="U5425" s="591"/>
      <c r="V5425" s="200"/>
      <c r="W5425" s="589"/>
      <c r="X5425" s="590"/>
      <c r="Y5425" s="591"/>
      <c r="Z5425" s="592" t="s">
        <v>48</v>
      </c>
      <c r="AA5425" s="593"/>
      <c r="AB5425" s="593"/>
      <c r="AC5425" s="594"/>
      <c r="AD5425" s="589"/>
      <c r="AE5425" s="590"/>
      <c r="AF5425" s="591"/>
      <c r="AG5425" s="200"/>
      <c r="AH5425" s="589"/>
      <c r="AI5425" s="590"/>
      <c r="AJ5425" s="591"/>
      <c r="AK5425" s="592" t="s">
        <v>52</v>
      </c>
      <c r="AL5425" s="593"/>
      <c r="AM5425" s="593"/>
      <c r="AN5425" s="594"/>
      <c r="AO5425" s="589"/>
      <c r="AP5425" s="590"/>
      <c r="AQ5425" s="591"/>
      <c r="AR5425" s="204"/>
      <c r="AS5425" s="589"/>
      <c r="AT5425" s="590"/>
      <c r="AU5425" s="591"/>
      <c r="AV5425" s="258"/>
      <c r="AW5425" s="258"/>
      <c r="AX5425" s="258"/>
      <c r="AY5425" s="258"/>
      <c r="AZ5425" s="532" t="s">
        <v>20</v>
      </c>
      <c r="BA5425" s="532"/>
      <c r="BB5425" s="532"/>
      <c r="BC5425" s="532"/>
      <c r="BD5425" s="615"/>
      <c r="BE5425" s="616">
        <f>BL5420</f>
        <v>0</v>
      </c>
      <c r="BF5425" s="617"/>
      <c r="BG5425" s="618"/>
      <c r="BH5425" s="205"/>
      <c r="BI5425" s="616">
        <f>BL5422</f>
        <v>0</v>
      </c>
      <c r="BJ5425" s="617"/>
      <c r="BK5425" s="618"/>
      <c r="BL5425" s="206"/>
      <c r="BM5425" s="206"/>
      <c r="BN5425" s="206"/>
      <c r="BO5425" s="248"/>
      <c r="BP5425" s="87"/>
      <c r="BQ5425" s="87"/>
      <c r="BR5425" s="81"/>
      <c r="BS5425" s="81"/>
      <c r="BT5425" s="279"/>
    </row>
    <row r="5426" spans="1:75" ht="15.6" hidden="1" customHeight="1" thickTop="1" thickBot="1" x14ac:dyDescent="0.55000000000000004">
      <c r="A5426" s="268"/>
      <c r="B5426" s="230"/>
      <c r="C5426" s="191"/>
      <c r="D5426" s="196"/>
      <c r="E5426" s="196"/>
      <c r="F5426" s="199"/>
      <c r="G5426" s="199"/>
      <c r="H5426" s="202"/>
      <c r="I5426" s="202"/>
      <c r="J5426" s="202"/>
      <c r="K5426" s="202"/>
      <c r="L5426" s="202"/>
      <c r="M5426" s="202"/>
      <c r="N5426" s="202"/>
      <c r="O5426" s="199"/>
      <c r="P5426" s="199"/>
      <c r="Q5426" s="199"/>
      <c r="R5426" s="199"/>
      <c r="S5426" s="202"/>
      <c r="T5426" s="202"/>
      <c r="U5426" s="202"/>
      <c r="V5426" s="201"/>
      <c r="W5426" s="202"/>
      <c r="X5426" s="202"/>
      <c r="Y5426" s="202"/>
      <c r="Z5426" s="199"/>
      <c r="AA5426" s="199"/>
      <c r="AB5426" s="199"/>
      <c r="AC5426" s="199"/>
      <c r="AD5426" s="202"/>
      <c r="AE5426" s="202"/>
      <c r="AF5426" s="202"/>
      <c r="AG5426" s="202"/>
      <c r="AH5426" s="201"/>
      <c r="AI5426" s="201"/>
      <c r="AJ5426" s="202"/>
      <c r="AK5426" s="199"/>
      <c r="AL5426" s="199"/>
      <c r="AM5426" s="199"/>
      <c r="AN5426" s="199"/>
      <c r="AO5426" s="202"/>
      <c r="AP5426" s="202"/>
      <c r="AQ5426" s="202"/>
      <c r="AR5426" s="202"/>
      <c r="AS5426" s="202"/>
      <c r="AT5426" s="204"/>
      <c r="AU5426" s="204"/>
      <c r="AV5426" s="207"/>
      <c r="AW5426" s="207"/>
      <c r="AX5426" s="207"/>
      <c r="AY5426" s="207"/>
      <c r="AZ5426" s="199"/>
      <c r="BA5426" s="208"/>
      <c r="BB5426" s="208"/>
      <c r="BC5426" s="209"/>
      <c r="BD5426" s="210"/>
      <c r="BE5426" s="211"/>
      <c r="BF5426" s="211"/>
      <c r="BG5426" s="204"/>
      <c r="BH5426" s="212"/>
      <c r="BI5426" s="213"/>
      <c r="BJ5426" s="213"/>
      <c r="BK5426" s="204"/>
      <c r="BL5426" s="207"/>
      <c r="BM5426" s="207"/>
      <c r="BN5426" s="207"/>
      <c r="BO5426" s="249"/>
      <c r="BP5426" s="88"/>
      <c r="BQ5426" s="88"/>
      <c r="BR5426" s="65"/>
      <c r="BS5426" s="65"/>
      <c r="BT5426" s="268"/>
    </row>
    <row r="5427" spans="1:75" s="85" customFormat="1" ht="79.5" hidden="1" customHeight="1" thickTop="1" thickBot="1" x14ac:dyDescent="0.55000000000000004">
      <c r="A5427" s="279"/>
      <c r="B5427" s="531" t="s">
        <v>45</v>
      </c>
      <c r="C5427" s="532"/>
      <c r="D5427" s="608" t="s">
        <v>54</v>
      </c>
      <c r="E5427" s="608"/>
      <c r="F5427" s="608"/>
      <c r="G5427" s="730"/>
      <c r="H5427" s="616">
        <f>H5425</f>
        <v>0</v>
      </c>
      <c r="I5427" s="617"/>
      <c r="J5427" s="618"/>
      <c r="K5427" s="200"/>
      <c r="L5427" s="616">
        <f>L5425</f>
        <v>0</v>
      </c>
      <c r="M5427" s="617"/>
      <c r="N5427" s="618"/>
      <c r="O5427" s="592" t="s">
        <v>50</v>
      </c>
      <c r="P5427" s="593"/>
      <c r="Q5427" s="593"/>
      <c r="R5427" s="593"/>
      <c r="S5427" s="616">
        <f>S5425-H5425</f>
        <v>0</v>
      </c>
      <c r="T5427" s="617"/>
      <c r="U5427" s="618"/>
      <c r="V5427" s="200"/>
      <c r="W5427" s="616">
        <f>W5425-L5425</f>
        <v>0</v>
      </c>
      <c r="X5427" s="617"/>
      <c r="Y5427" s="618"/>
      <c r="Z5427" s="592" t="s">
        <v>49</v>
      </c>
      <c r="AA5427" s="593"/>
      <c r="AB5427" s="593"/>
      <c r="AC5427" s="594"/>
      <c r="AD5427" s="616">
        <f>AD5425-S5425</f>
        <v>0</v>
      </c>
      <c r="AE5427" s="617"/>
      <c r="AF5427" s="618"/>
      <c r="AG5427" s="200"/>
      <c r="AH5427" s="616">
        <f>AH5425-W5425</f>
        <v>0</v>
      </c>
      <c r="AI5427" s="617"/>
      <c r="AJ5427" s="618"/>
      <c r="AK5427" s="592" t="s">
        <v>51</v>
      </c>
      <c r="AL5427" s="593"/>
      <c r="AM5427" s="593"/>
      <c r="AN5427" s="594"/>
      <c r="AO5427" s="616">
        <f>AO5425-AD5425</f>
        <v>0</v>
      </c>
      <c r="AP5427" s="617"/>
      <c r="AQ5427" s="618"/>
      <c r="AR5427" s="204"/>
      <c r="AS5427" s="616">
        <f>AS5425-AH5425</f>
        <v>0</v>
      </c>
      <c r="AT5427" s="617"/>
      <c r="AU5427" s="618"/>
      <c r="AV5427" s="258"/>
      <c r="AW5427" s="258"/>
      <c r="AX5427" s="258"/>
      <c r="AY5427" s="258"/>
      <c r="AZ5427" s="532" t="s">
        <v>44</v>
      </c>
      <c r="BA5427" s="532"/>
      <c r="BB5427" s="532"/>
      <c r="BC5427" s="532"/>
      <c r="BD5427" s="615"/>
      <c r="BE5427" s="616">
        <f>BE5425-AO5425</f>
        <v>0</v>
      </c>
      <c r="BF5427" s="617"/>
      <c r="BG5427" s="618"/>
      <c r="BH5427" s="214"/>
      <c r="BI5427" s="616">
        <f>BI5425-AS5425</f>
        <v>0</v>
      </c>
      <c r="BJ5427" s="617"/>
      <c r="BK5427" s="618"/>
      <c r="BL5427" s="206"/>
      <c r="BM5427" s="206"/>
      <c r="BN5427" s="206"/>
      <c r="BO5427" s="248"/>
      <c r="BP5427" s="87"/>
      <c r="BQ5427" s="87"/>
      <c r="BR5427" s="81"/>
      <c r="BS5427" s="81"/>
      <c r="BT5427" s="279"/>
      <c r="BW5427" s="79"/>
    </row>
    <row r="5428" spans="1:75" ht="18.75" hidden="1" customHeight="1" thickTop="1" thickBot="1" x14ac:dyDescent="0.5">
      <c r="A5428" s="268"/>
      <c r="B5428" s="231"/>
      <c r="C5428" s="197"/>
      <c r="D5428" s="197"/>
      <c r="E5428" s="197"/>
      <c r="F5428" s="254"/>
      <c r="G5428" s="254"/>
      <c r="H5428" s="197"/>
      <c r="I5428" s="197"/>
      <c r="J5428" s="197"/>
      <c r="K5428" s="197"/>
      <c r="L5428" s="197"/>
      <c r="M5428" s="197"/>
      <c r="N5428" s="197"/>
      <c r="O5428" s="197"/>
      <c r="P5428" s="197"/>
      <c r="Q5428" s="197"/>
      <c r="R5428" s="197"/>
      <c r="S5428" s="197"/>
      <c r="T5428" s="197"/>
      <c r="U5428" s="197"/>
      <c r="V5428" s="197"/>
      <c r="W5428" s="197"/>
      <c r="X5428" s="197"/>
      <c r="Y5428" s="197"/>
      <c r="Z5428" s="197"/>
      <c r="AA5428" s="197"/>
      <c r="AB5428" s="197"/>
      <c r="AC5428" s="197"/>
      <c r="AD5428" s="197"/>
      <c r="AE5428" s="197"/>
      <c r="AF5428" s="203"/>
      <c r="AG5428" s="203"/>
      <c r="AH5428" s="197"/>
      <c r="AI5428" s="197"/>
      <c r="AJ5428" s="197"/>
      <c r="AK5428" s="197"/>
      <c r="AL5428" s="197"/>
      <c r="AM5428" s="197"/>
      <c r="AN5428" s="197"/>
      <c r="AO5428" s="197"/>
      <c r="AP5428" s="197"/>
      <c r="AQ5428" s="197"/>
      <c r="AR5428" s="197"/>
      <c r="AS5428" s="197"/>
      <c r="AT5428" s="197"/>
      <c r="AU5428" s="197"/>
      <c r="AV5428" s="197"/>
      <c r="AW5428" s="197"/>
      <c r="AX5428" s="197"/>
      <c r="AY5428" s="197"/>
      <c r="AZ5428" s="197"/>
      <c r="BA5428" s="640" t="s">
        <v>153</v>
      </c>
      <c r="BB5428" s="640"/>
      <c r="BC5428" s="640"/>
      <c r="BD5428" s="640"/>
      <c r="BE5428" s="640"/>
      <c r="BF5428" s="640"/>
      <c r="BG5428" s="640"/>
      <c r="BH5428" s="640"/>
      <c r="BI5428" s="640"/>
      <c r="BJ5428" s="640"/>
      <c r="BK5428" s="640"/>
      <c r="BL5428" s="640"/>
      <c r="BM5428" s="640"/>
      <c r="BN5428" s="640"/>
      <c r="BO5428" s="250"/>
      <c r="BP5428" s="89"/>
      <c r="BQ5428" s="89"/>
      <c r="BR5428" s="65"/>
      <c r="BS5428" s="65"/>
      <c r="BT5428" s="268"/>
    </row>
    <row r="5429" spans="1:75" s="255" customFormat="1" ht="13.5" hidden="1" customHeight="1" thickTop="1" x14ac:dyDescent="0.45">
      <c r="A5429" s="268"/>
      <c r="B5429" s="269"/>
      <c r="C5429" s="268"/>
      <c r="D5429" s="268"/>
      <c r="E5429" s="268"/>
      <c r="F5429" s="270"/>
      <c r="G5429" s="270"/>
      <c r="H5429" s="268"/>
      <c r="I5429" s="268"/>
      <c r="J5429" s="268"/>
      <c r="K5429" s="268"/>
      <c r="L5429" s="268"/>
      <c r="M5429" s="268"/>
      <c r="N5429" s="268"/>
      <c r="O5429" s="268"/>
      <c r="P5429" s="268"/>
      <c r="Q5429" s="268"/>
      <c r="R5429" s="268"/>
      <c r="S5429" s="268"/>
      <c r="T5429" s="268"/>
      <c r="U5429" s="268"/>
      <c r="V5429" s="268"/>
      <c r="W5429" s="268"/>
      <c r="X5429" s="268"/>
      <c r="Y5429" s="268"/>
      <c r="Z5429" s="268"/>
      <c r="AA5429" s="268"/>
      <c r="AB5429" s="268"/>
      <c r="AC5429" s="268"/>
      <c r="AD5429" s="268"/>
      <c r="AE5429" s="268"/>
      <c r="AF5429" s="271"/>
      <c r="AG5429" s="271"/>
      <c r="AH5429" s="268"/>
      <c r="AI5429" s="268"/>
      <c r="AJ5429" s="268"/>
      <c r="AK5429" s="268"/>
      <c r="AL5429" s="268"/>
      <c r="AM5429" s="268"/>
      <c r="AN5429" s="268"/>
      <c r="AO5429" s="268"/>
      <c r="AP5429" s="268"/>
      <c r="AQ5429" s="268"/>
      <c r="AR5429" s="268"/>
      <c r="AS5429" s="268"/>
      <c r="AT5429" s="268"/>
      <c r="AU5429" s="268"/>
      <c r="AV5429" s="268"/>
      <c r="AW5429" s="268"/>
      <c r="AX5429" s="268"/>
      <c r="AY5429" s="268"/>
      <c r="AZ5429" s="268"/>
      <c r="BA5429" s="268"/>
      <c r="BB5429" s="268"/>
      <c r="BC5429" s="268"/>
      <c r="BD5429" s="268"/>
      <c r="BE5429" s="268"/>
      <c r="BF5429" s="268"/>
      <c r="BG5429" s="268"/>
      <c r="BH5429" s="268"/>
      <c r="BI5429" s="268"/>
      <c r="BJ5429" s="268"/>
      <c r="BK5429" s="268"/>
      <c r="BL5429" s="268"/>
      <c r="BM5429" s="268"/>
      <c r="BN5429" s="268"/>
      <c r="BO5429" s="272"/>
      <c r="BP5429" s="272"/>
      <c r="BQ5429" s="272"/>
      <c r="BR5429" s="268"/>
      <c r="BS5429" s="268"/>
      <c r="BT5429" s="268"/>
    </row>
    <row r="5430" spans="1:75" s="69" customFormat="1" ht="33.75" hidden="1" x14ac:dyDescent="0.5">
      <c r="A5430" s="273"/>
      <c r="B5430" s="695" t="s">
        <v>9</v>
      </c>
      <c r="C5430" s="695"/>
      <c r="D5430" s="695"/>
      <c r="E5430" s="695"/>
      <c r="F5430" s="695"/>
      <c r="G5430" s="695"/>
      <c r="H5430" s="695"/>
      <c r="I5430" s="695"/>
      <c r="J5430" s="695"/>
      <c r="K5430" s="695"/>
      <c r="L5430" s="695"/>
      <c r="M5430" s="695"/>
      <c r="N5430" s="695"/>
      <c r="O5430" s="695"/>
      <c r="P5430" s="695"/>
      <c r="Q5430" s="695"/>
      <c r="R5430" s="695"/>
      <c r="S5430" s="695"/>
      <c r="T5430" s="695"/>
      <c r="U5430" s="695"/>
      <c r="V5430" s="695"/>
      <c r="W5430" s="695"/>
      <c r="X5430" s="695"/>
      <c r="Y5430" s="695"/>
      <c r="Z5430" s="695"/>
      <c r="AA5430" s="695"/>
      <c r="AB5430" s="695"/>
      <c r="AC5430" s="695"/>
      <c r="AD5430" s="695"/>
      <c r="AE5430" s="695"/>
      <c r="AF5430" s="695"/>
      <c r="AG5430" s="695"/>
      <c r="AH5430" s="695"/>
      <c r="AI5430" s="695"/>
      <c r="AJ5430" s="695"/>
      <c r="AK5430" s="695"/>
      <c r="AL5430" s="695"/>
      <c r="AM5430" s="695"/>
      <c r="AN5430" s="695"/>
      <c r="AO5430" s="695"/>
      <c r="AP5430" s="695"/>
      <c r="AQ5430" s="695"/>
      <c r="AR5430" s="695"/>
      <c r="AS5430" s="695"/>
      <c r="AT5430" s="695"/>
      <c r="AU5430" s="695"/>
      <c r="AV5430" s="695"/>
      <c r="AW5430" s="695"/>
      <c r="AX5430" s="695"/>
      <c r="AY5430" s="695"/>
      <c r="AZ5430" s="695"/>
      <c r="BA5430" s="695"/>
      <c r="BB5430" s="695"/>
      <c r="BC5430" s="695"/>
      <c r="BD5430" s="695"/>
      <c r="BE5430" s="695"/>
      <c r="BF5430" s="695"/>
      <c r="BG5430" s="695"/>
      <c r="BH5430" s="695"/>
      <c r="BI5430" s="695"/>
      <c r="BJ5430" s="695"/>
      <c r="BK5430" s="695"/>
      <c r="BL5430" s="695"/>
      <c r="BM5430" s="695"/>
      <c r="BN5430" s="695"/>
      <c r="BO5430" s="175"/>
      <c r="BP5430" s="175"/>
      <c r="BQ5430" s="175"/>
      <c r="BR5430" s="68"/>
      <c r="BS5430" s="68"/>
      <c r="BT5430" s="273"/>
    </row>
    <row r="5431" spans="1:75" ht="10.9" hidden="1" customHeight="1" x14ac:dyDescent="0.45">
      <c r="A5431" s="268"/>
      <c r="B5431" s="227"/>
      <c r="C5431" s="177"/>
      <c r="D5431" s="177"/>
      <c r="E5431" s="177"/>
      <c r="F5431" s="178"/>
      <c r="G5431" s="178"/>
      <c r="H5431" s="177"/>
      <c r="I5431" s="177"/>
      <c r="J5431" s="177"/>
      <c r="K5431" s="177"/>
      <c r="L5431" s="177"/>
      <c r="M5431" s="177"/>
      <c r="N5431" s="177"/>
      <c r="O5431" s="177"/>
      <c r="P5431" s="177"/>
      <c r="Q5431" s="177"/>
      <c r="R5431" s="177"/>
      <c r="S5431" s="177"/>
      <c r="T5431" s="177"/>
      <c r="U5431" s="177"/>
      <c r="V5431" s="177"/>
      <c r="W5431" s="177"/>
      <c r="X5431" s="177"/>
      <c r="Y5431" s="177"/>
      <c r="Z5431" s="177"/>
      <c r="AA5431" s="177"/>
      <c r="AB5431" s="177"/>
      <c r="AC5431" s="177"/>
      <c r="AD5431" s="177"/>
      <c r="AE5431" s="177"/>
      <c r="AF5431" s="179"/>
      <c r="AG5431" s="179"/>
      <c r="AH5431" s="177"/>
      <c r="AI5431" s="177"/>
      <c r="AJ5431" s="177"/>
      <c r="AK5431" s="177"/>
      <c r="AL5431" s="177"/>
      <c r="AM5431" s="177"/>
      <c r="AN5431" s="177"/>
      <c r="AO5431" s="177"/>
      <c r="AP5431" s="177"/>
      <c r="AQ5431" s="177"/>
      <c r="AR5431" s="177"/>
      <c r="AS5431" s="177"/>
      <c r="AT5431" s="177"/>
      <c r="AU5431" s="177"/>
      <c r="AV5431" s="177"/>
      <c r="AW5431" s="177"/>
      <c r="AX5431" s="177"/>
      <c r="AY5431" s="177"/>
      <c r="AZ5431" s="177"/>
      <c r="BA5431" s="177"/>
      <c r="BB5431" s="177"/>
      <c r="BC5431" s="177"/>
      <c r="BD5431" s="177"/>
      <c r="BE5431" s="177"/>
      <c r="BF5431" s="177"/>
      <c r="BG5431" s="177"/>
      <c r="BH5431" s="177"/>
      <c r="BI5431" s="177"/>
      <c r="BJ5431" s="177"/>
      <c r="BK5431" s="177"/>
      <c r="BL5431" s="177"/>
      <c r="BM5431" s="177"/>
      <c r="BN5431" s="259"/>
      <c r="BO5431" s="245"/>
      <c r="BP5431" s="259"/>
      <c r="BQ5431" s="259"/>
      <c r="BR5431" s="65"/>
      <c r="BS5431" s="65"/>
      <c r="BT5431" s="268"/>
    </row>
    <row r="5432" spans="1:75" s="70" customFormat="1" ht="36.75" hidden="1" customHeight="1" x14ac:dyDescent="0.45">
      <c r="A5432" s="274"/>
      <c r="B5432" s="227"/>
      <c r="C5432" s="176"/>
      <c r="D5432" s="226" t="s">
        <v>10</v>
      </c>
      <c r="E5432" s="713" t="str">
        <f>IF(ROSTER!D$3="","",ROSTER!D$3)</f>
        <v/>
      </c>
      <c r="F5432" s="713"/>
      <c r="G5432" s="713"/>
      <c r="H5432" s="713"/>
      <c r="I5432" s="713"/>
      <c r="J5432" s="713"/>
      <c r="K5432" s="713"/>
      <c r="L5432" s="713"/>
      <c r="M5432" s="713"/>
      <c r="N5432" s="713"/>
      <c r="O5432" s="713"/>
      <c r="P5432" s="713"/>
      <c r="Q5432" s="713"/>
      <c r="R5432" s="713"/>
      <c r="S5432" s="713"/>
      <c r="T5432" s="713"/>
      <c r="U5432" s="713"/>
      <c r="V5432" s="713"/>
      <c r="W5432" s="713"/>
      <c r="X5432" s="713"/>
      <c r="Y5432" s="713"/>
      <c r="Z5432" s="713"/>
      <c r="AA5432" s="713"/>
      <c r="AB5432" s="713"/>
      <c r="AC5432" s="713"/>
      <c r="AD5432" s="180"/>
      <c r="AE5432" s="719" t="s">
        <v>11</v>
      </c>
      <c r="AF5432" s="719"/>
      <c r="AG5432" s="719"/>
      <c r="AH5432" s="719"/>
      <c r="AI5432" s="719"/>
      <c r="AJ5432" s="719"/>
      <c r="AK5432" s="719"/>
      <c r="AL5432" s="717"/>
      <c r="AM5432" s="717"/>
      <c r="AN5432" s="717"/>
      <c r="AO5432" s="717"/>
      <c r="AP5432" s="717"/>
      <c r="AQ5432" s="717"/>
      <c r="AR5432" s="717"/>
      <c r="AS5432" s="717"/>
      <c r="AT5432" s="717"/>
      <c r="AU5432" s="717"/>
      <c r="AV5432" s="717"/>
      <c r="AW5432" s="717"/>
      <c r="AX5432" s="717"/>
      <c r="AY5432" s="717"/>
      <c r="AZ5432" s="717"/>
      <c r="BA5432" s="717"/>
      <c r="BB5432" s="717"/>
      <c r="BC5432" s="717"/>
      <c r="BD5432" s="717"/>
      <c r="BE5432" s="717"/>
      <c r="BF5432" s="717"/>
      <c r="BG5432" s="717"/>
      <c r="BH5432" s="717"/>
      <c r="BI5432" s="717"/>
      <c r="BJ5432" s="717"/>
      <c r="BK5432" s="717"/>
      <c r="BL5432" s="717"/>
      <c r="BM5432" s="717"/>
      <c r="BN5432" s="259"/>
      <c r="BO5432" s="246" t="s">
        <v>130</v>
      </c>
      <c r="BP5432" s="259"/>
      <c r="BQ5432" s="259"/>
      <c r="BR5432" s="66"/>
      <c r="BS5432" s="66"/>
      <c r="BT5432" s="274"/>
    </row>
    <row r="5433" spans="1:75" ht="8.85" hidden="1" customHeight="1" x14ac:dyDescent="0.45">
      <c r="A5433" s="275"/>
      <c r="B5433" s="227"/>
      <c r="C5433" s="179" t="s">
        <v>38</v>
      </c>
      <c r="D5433" s="179"/>
      <c r="E5433" s="179"/>
      <c r="F5433" s="181"/>
      <c r="G5433" s="181"/>
      <c r="H5433" s="179"/>
      <c r="I5433" s="179"/>
      <c r="J5433" s="182"/>
      <c r="K5433" s="182"/>
      <c r="L5433" s="182"/>
      <c r="M5433" s="182"/>
      <c r="N5433" s="182"/>
      <c r="O5433" s="182"/>
      <c r="P5433" s="182"/>
      <c r="Q5433" s="182"/>
      <c r="R5433" s="182"/>
      <c r="S5433" s="182"/>
      <c r="T5433" s="182"/>
      <c r="U5433" s="182"/>
      <c r="V5433" s="182"/>
      <c r="W5433" s="182"/>
      <c r="X5433" s="182"/>
      <c r="Y5433" s="182"/>
      <c r="Z5433" s="182"/>
      <c r="AA5433" s="182"/>
      <c r="AB5433" s="182"/>
      <c r="AC5433" s="182"/>
      <c r="AD5433" s="182"/>
      <c r="AE5433" s="182"/>
      <c r="AF5433" s="182"/>
      <c r="AG5433" s="179"/>
      <c r="AH5433" s="183"/>
      <c r="AI5433" s="184"/>
      <c r="AJ5433" s="184"/>
      <c r="AK5433" s="184"/>
      <c r="AL5433" s="184"/>
      <c r="AM5433" s="184"/>
      <c r="AN5433" s="184"/>
      <c r="AO5433" s="185"/>
      <c r="AP5433" s="186"/>
      <c r="AQ5433" s="186"/>
      <c r="AR5433" s="186"/>
      <c r="AS5433" s="186"/>
      <c r="AT5433" s="186"/>
      <c r="AU5433" s="186"/>
      <c r="AV5433" s="186"/>
      <c r="AW5433" s="186"/>
      <c r="AX5433" s="186"/>
      <c r="AY5433" s="186"/>
      <c r="AZ5433" s="186"/>
      <c r="BA5433" s="186"/>
      <c r="BB5433" s="186"/>
      <c r="BC5433" s="186"/>
      <c r="BD5433" s="186"/>
      <c r="BE5433" s="186"/>
      <c r="BF5433" s="186"/>
      <c r="BG5433" s="186"/>
      <c r="BH5433" s="186"/>
      <c r="BI5433" s="186"/>
      <c r="BJ5433" s="186"/>
      <c r="BK5433" s="186"/>
      <c r="BL5433" s="186"/>
      <c r="BM5433" s="186"/>
      <c r="BN5433" s="186"/>
      <c r="BO5433" s="187"/>
      <c r="BP5433" s="187"/>
      <c r="BQ5433" s="187"/>
      <c r="BR5433" s="71"/>
      <c r="BS5433" s="71"/>
      <c r="BT5433" s="275"/>
    </row>
    <row r="5434" spans="1:75" s="70" customFormat="1" ht="40.5" hidden="1" x14ac:dyDescent="0.45">
      <c r="A5434" s="274"/>
      <c r="B5434" s="227"/>
      <c r="C5434" s="692" t="s">
        <v>37</v>
      </c>
      <c r="D5434" s="692"/>
      <c r="E5434" s="717"/>
      <c r="F5434" s="717"/>
      <c r="G5434" s="717"/>
      <c r="H5434" s="717"/>
      <c r="I5434" s="717"/>
      <c r="J5434" s="717"/>
      <c r="K5434" s="717"/>
      <c r="L5434" s="717"/>
      <c r="M5434" s="717"/>
      <c r="N5434" s="717"/>
      <c r="O5434" s="717"/>
      <c r="P5434" s="717"/>
      <c r="Q5434" s="717"/>
      <c r="R5434" s="717"/>
      <c r="S5434" s="717"/>
      <c r="T5434" s="717"/>
      <c r="U5434" s="717"/>
      <c r="V5434" s="717"/>
      <c r="W5434" s="717"/>
      <c r="X5434" s="717"/>
      <c r="Y5434" s="717"/>
      <c r="Z5434" s="717"/>
      <c r="AA5434" s="717"/>
      <c r="AB5434" s="717"/>
      <c r="AC5434" s="717"/>
      <c r="AD5434" s="180"/>
      <c r="AE5434" s="718" t="s">
        <v>21</v>
      </c>
      <c r="AF5434" s="718"/>
      <c r="AG5434" s="718"/>
      <c r="AH5434" s="718"/>
      <c r="AI5434" s="717"/>
      <c r="AJ5434" s="717"/>
      <c r="AK5434" s="717"/>
      <c r="AL5434" s="717"/>
      <c r="AM5434" s="717"/>
      <c r="AN5434" s="717"/>
      <c r="AO5434" s="717"/>
      <c r="AP5434" s="717"/>
      <c r="AQ5434" s="717"/>
      <c r="AR5434" s="717"/>
      <c r="AS5434" s="717"/>
      <c r="AT5434" s="717"/>
      <c r="AU5434" s="717"/>
      <c r="AV5434" s="717"/>
      <c r="AW5434" s="717"/>
      <c r="AX5434" s="717"/>
      <c r="AY5434" s="717"/>
      <c r="AZ5434" s="717"/>
      <c r="BA5434" s="716" t="s">
        <v>12</v>
      </c>
      <c r="BB5434" s="716"/>
      <c r="BC5434" s="716"/>
      <c r="BD5434" s="708"/>
      <c r="BE5434" s="708"/>
      <c r="BF5434" s="708"/>
      <c r="BG5434" s="708"/>
      <c r="BH5434" s="708"/>
      <c r="BI5434" s="708"/>
      <c r="BJ5434" s="708"/>
      <c r="BK5434" s="708"/>
      <c r="BL5434" s="708"/>
      <c r="BM5434" s="708"/>
      <c r="BN5434" s="188"/>
      <c r="BO5434" s="334"/>
      <c r="BP5434" s="189"/>
      <c r="BQ5434" s="189"/>
      <c r="BR5434" s="72">
        <f>IF(BD5434=0,0,1)</f>
        <v>0</v>
      </c>
      <c r="BS5434" s="73">
        <f>IF((BE5484+BI5484)&gt;(AO5484+AS5484),1,0)</f>
        <v>0</v>
      </c>
      <c r="BT5434" s="276"/>
    </row>
    <row r="5435" spans="1:75" ht="9.6" hidden="1" customHeight="1" x14ac:dyDescent="0.45">
      <c r="A5435" s="268"/>
      <c r="B5435" s="227"/>
      <c r="C5435" s="177"/>
      <c r="D5435" s="177"/>
      <c r="E5435" s="177"/>
      <c r="F5435" s="178"/>
      <c r="G5435" s="178"/>
      <c r="H5435" s="177"/>
      <c r="I5435" s="177"/>
      <c r="J5435" s="177"/>
      <c r="K5435" s="177"/>
      <c r="L5435" s="177"/>
      <c r="M5435" s="177"/>
      <c r="N5435" s="177"/>
      <c r="O5435" s="177"/>
      <c r="P5435" s="177"/>
      <c r="Q5435" s="177"/>
      <c r="R5435" s="177"/>
      <c r="S5435" s="177"/>
      <c r="T5435" s="177"/>
      <c r="U5435" s="177"/>
      <c r="V5435" s="177"/>
      <c r="W5435" s="177"/>
      <c r="X5435" s="177"/>
      <c r="Y5435" s="177"/>
      <c r="Z5435" s="177"/>
      <c r="AA5435" s="177"/>
      <c r="AB5435" s="177"/>
      <c r="AC5435" s="177"/>
      <c r="AD5435" s="177"/>
      <c r="AE5435" s="177"/>
      <c r="AF5435" s="179"/>
      <c r="AG5435" s="179"/>
      <c r="AH5435" s="177"/>
      <c r="AI5435" s="177"/>
      <c r="AJ5435" s="177"/>
      <c r="AK5435" s="177"/>
      <c r="AL5435" s="177"/>
      <c r="AM5435" s="177"/>
      <c r="AN5435" s="177"/>
      <c r="AO5435" s="177"/>
      <c r="AP5435" s="177"/>
      <c r="AQ5435" s="177"/>
      <c r="AR5435" s="177"/>
      <c r="AS5435" s="177"/>
      <c r="AT5435" s="177"/>
      <c r="AU5435" s="177"/>
      <c r="AV5435" s="177"/>
      <c r="AW5435" s="177"/>
      <c r="AX5435" s="177"/>
      <c r="AY5435" s="177"/>
      <c r="AZ5435" s="177"/>
      <c r="BA5435" s="177"/>
      <c r="BB5435" s="177"/>
      <c r="BC5435" s="177"/>
      <c r="BD5435" s="177"/>
      <c r="BE5435" s="177"/>
      <c r="BF5435" s="177"/>
      <c r="BG5435" s="177"/>
      <c r="BH5435" s="177"/>
      <c r="BI5435" s="177"/>
      <c r="BJ5435" s="177"/>
      <c r="BK5435" s="177"/>
      <c r="BL5435" s="177"/>
      <c r="BM5435" s="177"/>
      <c r="BN5435" s="177"/>
      <c r="BO5435" s="190"/>
      <c r="BP5435" s="190"/>
      <c r="BQ5435" s="190"/>
      <c r="BR5435" s="65"/>
      <c r="BS5435" s="65"/>
      <c r="BT5435" s="268"/>
    </row>
    <row r="5436" spans="1:75" ht="8.85" hidden="1" customHeight="1" thickBot="1" x14ac:dyDescent="0.5">
      <c r="A5436" s="268"/>
      <c r="B5436" s="228"/>
      <c r="C5436" s="191"/>
      <c r="D5436" s="191"/>
      <c r="E5436" s="191"/>
      <c r="F5436" s="192"/>
      <c r="G5436" s="192"/>
      <c r="H5436" s="191"/>
      <c r="I5436" s="191"/>
      <c r="J5436" s="191"/>
      <c r="K5436" s="191"/>
      <c r="L5436" s="191"/>
      <c r="M5436" s="191"/>
      <c r="N5436" s="191"/>
      <c r="O5436" s="191"/>
      <c r="P5436" s="191"/>
      <c r="Q5436" s="191"/>
      <c r="R5436" s="191"/>
      <c r="S5436" s="191"/>
      <c r="T5436" s="191"/>
      <c r="U5436" s="191"/>
      <c r="V5436" s="191"/>
      <c r="W5436" s="191"/>
      <c r="X5436" s="191"/>
      <c r="Y5436" s="191"/>
      <c r="Z5436" s="191"/>
      <c r="AA5436" s="191"/>
      <c r="AB5436" s="191"/>
      <c r="AC5436" s="191"/>
      <c r="AD5436" s="191"/>
      <c r="AE5436" s="191"/>
      <c r="AF5436" s="193"/>
      <c r="AG5436" s="193"/>
      <c r="AH5436" s="191"/>
      <c r="AI5436" s="191"/>
      <c r="AJ5436" s="191"/>
      <c r="AK5436" s="191"/>
      <c r="AL5436" s="191"/>
      <c r="AM5436" s="191"/>
      <c r="AN5436" s="191"/>
      <c r="AO5436" s="191"/>
      <c r="AP5436" s="191"/>
      <c r="AQ5436" s="191"/>
      <c r="AR5436" s="191"/>
      <c r="AS5436" s="191"/>
      <c r="AT5436" s="191"/>
      <c r="AU5436" s="191"/>
      <c r="AV5436" s="191"/>
      <c r="AW5436" s="191"/>
      <c r="AX5436" s="191"/>
      <c r="AY5436" s="191"/>
      <c r="AZ5436" s="191"/>
      <c r="BA5436" s="191"/>
      <c r="BB5436" s="191"/>
      <c r="BC5436" s="191"/>
      <c r="BD5436" s="191"/>
      <c r="BE5436" s="191"/>
      <c r="BF5436" s="191"/>
      <c r="BG5436" s="191"/>
      <c r="BH5436" s="191"/>
      <c r="BI5436" s="191"/>
      <c r="BJ5436" s="191"/>
      <c r="BK5436" s="191"/>
      <c r="BL5436" s="191"/>
      <c r="BM5436" s="191"/>
      <c r="BN5436" s="191"/>
      <c r="BO5436" s="194"/>
      <c r="BP5436" s="194"/>
      <c r="BQ5436" s="194"/>
      <c r="BR5436" s="65"/>
      <c r="BS5436" s="65"/>
      <c r="BT5436" s="268"/>
    </row>
    <row r="5437" spans="1:75" s="70" customFormat="1" ht="40.5" hidden="1" customHeight="1" thickTop="1" x14ac:dyDescent="0.4">
      <c r="A5437" s="276"/>
      <c r="B5437" s="684" t="s">
        <v>0</v>
      </c>
      <c r="C5437" s="686" t="s">
        <v>1</v>
      </c>
      <c r="D5437" s="687"/>
      <c r="E5437" s="282" t="s">
        <v>28</v>
      </c>
      <c r="F5437" s="665" t="s">
        <v>93</v>
      </c>
      <c r="G5437" s="665" t="s">
        <v>94</v>
      </c>
      <c r="H5437" s="722" t="s">
        <v>40</v>
      </c>
      <c r="I5437" s="723"/>
      <c r="J5437" s="595" t="s">
        <v>7</v>
      </c>
      <c r="K5437" s="595"/>
      <c r="L5437" s="595"/>
      <c r="M5437" s="595"/>
      <c r="N5437" s="595"/>
      <c r="O5437" s="595"/>
      <c r="P5437" s="595" t="s">
        <v>2</v>
      </c>
      <c r="Q5437" s="595"/>
      <c r="R5437" s="595"/>
      <c r="S5437" s="595"/>
      <c r="T5437" s="595"/>
      <c r="U5437" s="595"/>
      <c r="V5437" s="659" t="s">
        <v>34</v>
      </c>
      <c r="W5437" s="660"/>
      <c r="X5437" s="659" t="s">
        <v>35</v>
      </c>
      <c r="Y5437" s="660"/>
      <c r="Z5437" s="659" t="s">
        <v>43</v>
      </c>
      <c r="AA5437" s="660"/>
      <c r="AB5437" s="595" t="s">
        <v>6</v>
      </c>
      <c r="AC5437" s="595"/>
      <c r="AD5437" s="595"/>
      <c r="AE5437" s="595"/>
      <c r="AF5437" s="595"/>
      <c r="AG5437" s="595"/>
      <c r="AH5437" s="595" t="s">
        <v>63</v>
      </c>
      <c r="AI5437" s="595"/>
      <c r="AJ5437" s="595"/>
      <c r="AK5437" s="595"/>
      <c r="AL5437" s="595"/>
      <c r="AM5437" s="595"/>
      <c r="AN5437" s="595" t="s">
        <v>64</v>
      </c>
      <c r="AO5437" s="595"/>
      <c r="AP5437" s="595"/>
      <c r="AQ5437" s="595"/>
      <c r="AR5437" s="595"/>
      <c r="AS5437" s="595"/>
      <c r="AT5437" s="595" t="s">
        <v>65</v>
      </c>
      <c r="AU5437" s="595"/>
      <c r="AV5437" s="595"/>
      <c r="AW5437" s="595"/>
      <c r="AX5437" s="595"/>
      <c r="AY5437" s="596"/>
      <c r="AZ5437" s="595" t="s">
        <v>4</v>
      </c>
      <c r="BA5437" s="595"/>
      <c r="BB5437" s="595"/>
      <c r="BC5437" s="595"/>
      <c r="BD5437" s="595"/>
      <c r="BE5437" s="597"/>
      <c r="BF5437" s="595" t="s">
        <v>66</v>
      </c>
      <c r="BG5437" s="595"/>
      <c r="BH5437" s="595"/>
      <c r="BI5437" s="595"/>
      <c r="BJ5437" s="595"/>
      <c r="BK5437" s="596"/>
      <c r="BL5437" s="651" t="s">
        <v>25</v>
      </c>
      <c r="BM5437" s="652"/>
      <c r="BN5437" s="653"/>
      <c r="BO5437" s="598" t="s">
        <v>100</v>
      </c>
      <c r="BP5437" s="598" t="s">
        <v>81</v>
      </c>
      <c r="BQ5437" s="598" t="s">
        <v>82</v>
      </c>
      <c r="BR5437" s="74"/>
      <c r="BS5437" s="74"/>
      <c r="BT5437" s="276"/>
    </row>
    <row r="5438" spans="1:75" s="70" customFormat="1" ht="41.25" hidden="1" customHeight="1" x14ac:dyDescent="0.4">
      <c r="A5438" s="276"/>
      <c r="B5438" s="685"/>
      <c r="C5438" s="688"/>
      <c r="D5438" s="689"/>
      <c r="E5438" s="221" t="s">
        <v>95</v>
      </c>
      <c r="F5438" s="666"/>
      <c r="G5438" s="666"/>
      <c r="H5438" s="724"/>
      <c r="I5438" s="725"/>
      <c r="J5438" s="645" t="s">
        <v>17</v>
      </c>
      <c r="K5438" s="646"/>
      <c r="L5438" s="641" t="s">
        <v>18</v>
      </c>
      <c r="M5438" s="642"/>
      <c r="N5438" s="657" t="s">
        <v>19</v>
      </c>
      <c r="O5438" s="658" t="s">
        <v>8</v>
      </c>
      <c r="P5438" s="645" t="s">
        <v>26</v>
      </c>
      <c r="Q5438" s="646"/>
      <c r="R5438" s="641" t="s">
        <v>24</v>
      </c>
      <c r="S5438" s="642"/>
      <c r="T5438" s="657" t="s">
        <v>19</v>
      </c>
      <c r="U5438" s="658"/>
      <c r="V5438" s="661"/>
      <c r="W5438" s="662"/>
      <c r="X5438" s="661"/>
      <c r="Y5438" s="662"/>
      <c r="Z5438" s="661"/>
      <c r="AA5438" s="662"/>
      <c r="AB5438" s="645" t="s">
        <v>47</v>
      </c>
      <c r="AC5438" s="646"/>
      <c r="AD5438" s="641" t="s">
        <v>23</v>
      </c>
      <c r="AE5438" s="642" t="s">
        <v>3</v>
      </c>
      <c r="AF5438" s="643" t="s">
        <v>5</v>
      </c>
      <c r="AG5438" s="644"/>
      <c r="AH5438" s="645" t="s">
        <v>47</v>
      </c>
      <c r="AI5438" s="646"/>
      <c r="AJ5438" s="641" t="s">
        <v>23</v>
      </c>
      <c r="AK5438" s="642" t="s">
        <v>3</v>
      </c>
      <c r="AL5438" s="643" t="s">
        <v>5</v>
      </c>
      <c r="AM5438" s="644"/>
      <c r="AN5438" s="645" t="s">
        <v>47</v>
      </c>
      <c r="AO5438" s="646"/>
      <c r="AP5438" s="641" t="s">
        <v>23</v>
      </c>
      <c r="AQ5438" s="642" t="s">
        <v>3</v>
      </c>
      <c r="AR5438" s="643" t="s">
        <v>5</v>
      </c>
      <c r="AS5438" s="644"/>
      <c r="AT5438" s="645" t="s">
        <v>47</v>
      </c>
      <c r="AU5438" s="646"/>
      <c r="AV5438" s="641" t="s">
        <v>23</v>
      </c>
      <c r="AW5438" s="642" t="s">
        <v>3</v>
      </c>
      <c r="AX5438" s="643" t="s">
        <v>5</v>
      </c>
      <c r="AY5438" s="644"/>
      <c r="AZ5438" s="645" t="s">
        <v>47</v>
      </c>
      <c r="BA5438" s="646"/>
      <c r="BB5438" s="641" t="s">
        <v>23</v>
      </c>
      <c r="BC5438" s="642" t="s">
        <v>3</v>
      </c>
      <c r="BD5438" s="643" t="s">
        <v>5</v>
      </c>
      <c r="BE5438" s="644"/>
      <c r="BF5438" s="645" t="s">
        <v>47</v>
      </c>
      <c r="BG5438" s="646"/>
      <c r="BH5438" s="641" t="s">
        <v>23</v>
      </c>
      <c r="BI5438" s="642" t="s">
        <v>3</v>
      </c>
      <c r="BJ5438" s="643" t="s">
        <v>5</v>
      </c>
      <c r="BK5438" s="644"/>
      <c r="BL5438" s="654"/>
      <c r="BM5438" s="655"/>
      <c r="BN5438" s="656"/>
      <c r="BO5438" s="599"/>
      <c r="BP5438" s="599"/>
      <c r="BQ5438" s="599"/>
      <c r="BR5438" s="74"/>
      <c r="BS5438" s="74"/>
      <c r="BT5438" s="276"/>
    </row>
    <row r="5439" spans="1:75" ht="23.85" hidden="1" customHeight="1" x14ac:dyDescent="0.35">
      <c r="A5439" s="277"/>
      <c r="B5439" s="678" t="str">
        <f>IF(ROSTER!B$8="","",ROSTER!B$8)</f>
        <v/>
      </c>
      <c r="C5439" s="669" t="str">
        <f>IF(ROSTER!C$8="","",ROSTER!C$8)</f>
        <v/>
      </c>
      <c r="D5439" s="670"/>
      <c r="E5439" s="667"/>
      <c r="F5439" s="680">
        <f>IF(E5439="y",1,IF(E5439="S",1,0))</f>
        <v>0</v>
      </c>
      <c r="G5439" s="663">
        <f>IF(E5439="S",1,0)</f>
        <v>0</v>
      </c>
      <c r="H5439" s="583"/>
      <c r="I5439" s="584"/>
      <c r="J5439" s="569"/>
      <c r="K5439" s="570"/>
      <c r="L5439" s="573"/>
      <c r="M5439" s="574"/>
      <c r="N5439" s="579">
        <f>L5439+J5439</f>
        <v>0</v>
      </c>
      <c r="O5439" s="580"/>
      <c r="P5439" s="569"/>
      <c r="Q5439" s="570"/>
      <c r="R5439" s="573"/>
      <c r="S5439" s="574"/>
      <c r="T5439" s="579">
        <f>R5439-P5439</f>
        <v>0</v>
      </c>
      <c r="U5439" s="580"/>
      <c r="V5439" s="583"/>
      <c r="W5439" s="584"/>
      <c r="X5439" s="569"/>
      <c r="Y5439" s="584"/>
      <c r="Z5439" s="569"/>
      <c r="AA5439" s="584"/>
      <c r="AB5439" s="569"/>
      <c r="AC5439" s="570"/>
      <c r="AD5439" s="573"/>
      <c r="AE5439" s="574"/>
      <c r="AF5439" s="557">
        <f>IF(AB5439=0,0,(AD5439/AB5439)*100)</f>
        <v>0</v>
      </c>
      <c r="AG5439" s="558"/>
      <c r="AH5439" s="569"/>
      <c r="AI5439" s="570"/>
      <c r="AJ5439" s="573"/>
      <c r="AK5439" s="574"/>
      <c r="AL5439" s="557">
        <f>IF(AH5439=0,0,(AJ5439/AH5439)*100)</f>
        <v>0</v>
      </c>
      <c r="AM5439" s="558"/>
      <c r="AN5439" s="569"/>
      <c r="AO5439" s="570"/>
      <c r="AP5439" s="573"/>
      <c r="AQ5439" s="574"/>
      <c r="AR5439" s="557">
        <f>IF(AN5439=0,0,(AP5439/AN5439)*100)</f>
        <v>0</v>
      </c>
      <c r="AS5439" s="558"/>
      <c r="AT5439" s="561">
        <f>AB5439+AH5439+AN5439</f>
        <v>0</v>
      </c>
      <c r="AU5439" s="562"/>
      <c r="AV5439" s="565">
        <f>AD5439+AJ5439+AP5439</f>
        <v>0</v>
      </c>
      <c r="AW5439" s="566"/>
      <c r="AX5439" s="557">
        <f>IF(AT5439=0,0,(AV5439/AT5439)*100)</f>
        <v>0</v>
      </c>
      <c r="AY5439" s="558"/>
      <c r="AZ5439" s="569"/>
      <c r="BA5439" s="570"/>
      <c r="BB5439" s="573"/>
      <c r="BC5439" s="574"/>
      <c r="BD5439" s="557">
        <f>IF(AZ5439=0,0,(BB5439/AZ5439)*100)</f>
        <v>0</v>
      </c>
      <c r="BE5439" s="558"/>
      <c r="BF5439" s="561">
        <f>AT5439+AZ5439</f>
        <v>0</v>
      </c>
      <c r="BG5439" s="562"/>
      <c r="BH5439" s="565">
        <f>AV5439+BB5439</f>
        <v>0</v>
      </c>
      <c r="BI5439" s="566"/>
      <c r="BJ5439" s="557">
        <f>IF(BF5439=0,0,(BH5439/BF5439)*100)</f>
        <v>0</v>
      </c>
      <c r="BK5439" s="558"/>
      <c r="BL5439" s="602">
        <f>(AD5439*2)+(AJ5439*2)+(AP5439*3)+BB5439</f>
        <v>0</v>
      </c>
      <c r="BM5439" s="603"/>
      <c r="BN5439" s="604"/>
      <c r="BO5439" s="587">
        <f>IF(BQ5439=0,0,50*BP5439/BQ5439)</f>
        <v>0</v>
      </c>
      <c r="BP5439" s="555">
        <f>(BL5439*BS$11)+(N5439*BS$12)+(X5439*BS$13)+(R5439*BS$14)+(V5439*BS$15)+(Z5439*BS$16)</f>
        <v>0</v>
      </c>
      <c r="BQ5439" s="555">
        <f>((AZ5439-BB5439)*BS$18)+((AT5439-AV5439)*BS$17)+(H5439*BS$19)+(P5439*BS$20)</f>
        <v>0</v>
      </c>
      <c r="BR5439" s="75" t="s">
        <v>70</v>
      </c>
      <c r="BS5439" s="76">
        <f>IF(BO5434="B",'VALUE POINTS'!L$10,IF('GAME STATS'!BO5434="C",'VALUE POINTS'!M$10,'VALUE POINTS'!K$10))</f>
        <v>1</v>
      </c>
      <c r="BT5439" s="280"/>
    </row>
    <row r="5440" spans="1:75" ht="23.85" hidden="1" customHeight="1" x14ac:dyDescent="0.35">
      <c r="A5440" s="277"/>
      <c r="B5440" s="679"/>
      <c r="C5440" s="690" t="str">
        <f>IF(ROSTER!D$8="","",ROSTER!D$8)</f>
        <v/>
      </c>
      <c r="D5440" s="691"/>
      <c r="E5440" s="668"/>
      <c r="F5440" s="681"/>
      <c r="G5440" s="664"/>
      <c r="H5440" s="585"/>
      <c r="I5440" s="586"/>
      <c r="J5440" s="571"/>
      <c r="K5440" s="572"/>
      <c r="L5440" s="575"/>
      <c r="M5440" s="576"/>
      <c r="N5440" s="581" t="s">
        <v>16</v>
      </c>
      <c r="O5440" s="582"/>
      <c r="P5440" s="571"/>
      <c r="Q5440" s="572"/>
      <c r="R5440" s="575"/>
      <c r="S5440" s="576"/>
      <c r="T5440" s="581" t="s">
        <v>16</v>
      </c>
      <c r="U5440" s="582"/>
      <c r="V5440" s="585"/>
      <c r="W5440" s="586"/>
      <c r="X5440" s="571"/>
      <c r="Y5440" s="586"/>
      <c r="Z5440" s="571"/>
      <c r="AA5440" s="586"/>
      <c r="AB5440" s="571"/>
      <c r="AC5440" s="572"/>
      <c r="AD5440" s="575"/>
      <c r="AE5440" s="576"/>
      <c r="AF5440" s="577"/>
      <c r="AG5440" s="578"/>
      <c r="AH5440" s="571"/>
      <c r="AI5440" s="572"/>
      <c r="AJ5440" s="575"/>
      <c r="AK5440" s="576"/>
      <c r="AL5440" s="577"/>
      <c r="AM5440" s="578"/>
      <c r="AN5440" s="571"/>
      <c r="AO5440" s="572"/>
      <c r="AP5440" s="575"/>
      <c r="AQ5440" s="576"/>
      <c r="AR5440" s="577"/>
      <c r="AS5440" s="578"/>
      <c r="AT5440" s="627"/>
      <c r="AU5440" s="628"/>
      <c r="AV5440" s="629"/>
      <c r="AW5440" s="630"/>
      <c r="AX5440" s="577"/>
      <c r="AY5440" s="578"/>
      <c r="AZ5440" s="571"/>
      <c r="BA5440" s="572"/>
      <c r="BB5440" s="575"/>
      <c r="BC5440" s="576"/>
      <c r="BD5440" s="577"/>
      <c r="BE5440" s="578"/>
      <c r="BF5440" s="627"/>
      <c r="BG5440" s="628"/>
      <c r="BH5440" s="629"/>
      <c r="BI5440" s="630"/>
      <c r="BJ5440" s="577"/>
      <c r="BK5440" s="578"/>
      <c r="BL5440" s="605"/>
      <c r="BM5440" s="606"/>
      <c r="BN5440" s="607"/>
      <c r="BO5440" s="588"/>
      <c r="BP5440" s="556"/>
      <c r="BQ5440" s="556"/>
      <c r="BR5440" s="75" t="s">
        <v>71</v>
      </c>
      <c r="BS5440" s="76">
        <f>IF(BO5434="B",'VALUE POINTS'!L$11,IF('GAME STATS'!BO5434="C",'VALUE POINTS'!M$11,'VALUE POINTS'!K$11))</f>
        <v>1</v>
      </c>
      <c r="BT5440" s="280"/>
    </row>
    <row r="5441" spans="1:72" ht="21.75" hidden="1" customHeight="1" x14ac:dyDescent="0.35">
      <c r="A5441" s="268"/>
      <c r="B5441" s="678" t="str">
        <f>IF(ROSTER!B$10="","",ROSTER!B$10)</f>
        <v/>
      </c>
      <c r="C5441" s="669" t="str">
        <f>IF(ROSTER!C$10="","",ROSTER!C$10)</f>
        <v/>
      </c>
      <c r="D5441" s="670"/>
      <c r="E5441" s="667"/>
      <c r="F5441" s="680">
        <f>IF(E5441="y",1,IF(E5441="S",1,0))</f>
        <v>0</v>
      </c>
      <c r="G5441" s="663">
        <f>IF(E5441="S",1,0)</f>
        <v>0</v>
      </c>
      <c r="H5441" s="583"/>
      <c r="I5441" s="584"/>
      <c r="J5441" s="569"/>
      <c r="K5441" s="570"/>
      <c r="L5441" s="573"/>
      <c r="M5441" s="574"/>
      <c r="N5441" s="579">
        <f>L5441+J5441</f>
        <v>0</v>
      </c>
      <c r="O5441" s="580"/>
      <c r="P5441" s="569"/>
      <c r="Q5441" s="570"/>
      <c r="R5441" s="573"/>
      <c r="S5441" s="574"/>
      <c r="T5441" s="579">
        <f>R5441-P5441</f>
        <v>0</v>
      </c>
      <c r="U5441" s="580"/>
      <c r="V5441" s="583"/>
      <c r="W5441" s="584"/>
      <c r="X5441" s="569"/>
      <c r="Y5441" s="584"/>
      <c r="Z5441" s="569"/>
      <c r="AA5441" s="584"/>
      <c r="AB5441" s="569"/>
      <c r="AC5441" s="570"/>
      <c r="AD5441" s="573"/>
      <c r="AE5441" s="574"/>
      <c r="AF5441" s="557">
        <f>IF(AB5441=0,0,(AD5441/AB5441)*100)</f>
        <v>0</v>
      </c>
      <c r="AG5441" s="558"/>
      <c r="AH5441" s="569"/>
      <c r="AI5441" s="570"/>
      <c r="AJ5441" s="573"/>
      <c r="AK5441" s="574"/>
      <c r="AL5441" s="557">
        <f>IF(AH5441=0,0,(AJ5441/AH5441)*100)</f>
        <v>0</v>
      </c>
      <c r="AM5441" s="558"/>
      <c r="AN5441" s="569"/>
      <c r="AO5441" s="570"/>
      <c r="AP5441" s="573"/>
      <c r="AQ5441" s="574"/>
      <c r="AR5441" s="557">
        <f>IF(AN5441=0,0,(AP5441/AN5441)*100)</f>
        <v>0</v>
      </c>
      <c r="AS5441" s="558"/>
      <c r="AT5441" s="561">
        <f>AB5441+AH5441+AN5441</f>
        <v>0</v>
      </c>
      <c r="AU5441" s="562"/>
      <c r="AV5441" s="565">
        <f>AD5441+AJ5441+AP5441</f>
        <v>0</v>
      </c>
      <c r="AW5441" s="566"/>
      <c r="AX5441" s="557">
        <f>IF(AT5441=0,0,(AV5441/AT5441)*100)</f>
        <v>0</v>
      </c>
      <c r="AY5441" s="558"/>
      <c r="AZ5441" s="569"/>
      <c r="BA5441" s="570"/>
      <c r="BB5441" s="573"/>
      <c r="BC5441" s="574"/>
      <c r="BD5441" s="557">
        <f>IF(AZ5441=0,0,(BB5441/AZ5441)*100)</f>
        <v>0</v>
      </c>
      <c r="BE5441" s="558"/>
      <c r="BF5441" s="561">
        <f>AT5441+AZ5441</f>
        <v>0</v>
      </c>
      <c r="BG5441" s="562"/>
      <c r="BH5441" s="565">
        <f>AV5441+BB5441</f>
        <v>0</v>
      </c>
      <c r="BI5441" s="566"/>
      <c r="BJ5441" s="557">
        <f>IF(BF5441=0,0,(BH5441/BF5441)*100)</f>
        <v>0</v>
      </c>
      <c r="BK5441" s="558"/>
      <c r="BL5441" s="602">
        <f>(AD5441*2)+(AJ5441*2)+(AP5441*3)+BB5441</f>
        <v>0</v>
      </c>
      <c r="BM5441" s="603"/>
      <c r="BN5441" s="604"/>
      <c r="BO5441" s="587">
        <f>IF(BQ5441=0,0,50*BP5441/BQ5441)</f>
        <v>0</v>
      </c>
      <c r="BP5441" s="555">
        <f>(BL5441*BS$11)+(N5441*BS$12)+(X5441*BS$13)+(R5441*BS$14)+(V5441*BS$15)+(Z5441*BS$16)</f>
        <v>0</v>
      </c>
      <c r="BQ5441" s="555">
        <f>((AZ5441-BB5441)*BS$18)+((AT5441-AV5441)*BS$17)+(H5441*BS$19)+(P5441*BS$20)</f>
        <v>0</v>
      </c>
      <c r="BR5441" s="75" t="s">
        <v>72</v>
      </c>
      <c r="BS5441" s="76">
        <f>IF(BO5434="B",'VALUE POINTS'!L$12,IF('GAME STATS'!BO5434="C",'VALUE POINTS'!M$12,'VALUE POINTS'!K$12))</f>
        <v>2</v>
      </c>
      <c r="BT5441" s="280"/>
    </row>
    <row r="5442" spans="1:72" ht="21.75" hidden="1" customHeight="1" x14ac:dyDescent="0.35">
      <c r="A5442" s="268"/>
      <c r="B5442" s="679"/>
      <c r="C5442" s="690" t="str">
        <f>IF(ROSTER!D$10="","",ROSTER!D$10)</f>
        <v/>
      </c>
      <c r="D5442" s="691"/>
      <c r="E5442" s="668"/>
      <c r="F5442" s="681"/>
      <c r="G5442" s="664"/>
      <c r="H5442" s="585"/>
      <c r="I5442" s="586"/>
      <c r="J5442" s="571"/>
      <c r="K5442" s="572"/>
      <c r="L5442" s="575"/>
      <c r="M5442" s="576"/>
      <c r="N5442" s="581" t="s">
        <v>16</v>
      </c>
      <c r="O5442" s="582"/>
      <c r="P5442" s="571"/>
      <c r="Q5442" s="572"/>
      <c r="R5442" s="575"/>
      <c r="S5442" s="576"/>
      <c r="T5442" s="581" t="s">
        <v>16</v>
      </c>
      <c r="U5442" s="582"/>
      <c r="V5442" s="585"/>
      <c r="W5442" s="586"/>
      <c r="X5442" s="571"/>
      <c r="Y5442" s="586"/>
      <c r="Z5442" s="571"/>
      <c r="AA5442" s="586"/>
      <c r="AB5442" s="571"/>
      <c r="AC5442" s="572"/>
      <c r="AD5442" s="575"/>
      <c r="AE5442" s="576"/>
      <c r="AF5442" s="577"/>
      <c r="AG5442" s="578"/>
      <c r="AH5442" s="571"/>
      <c r="AI5442" s="572"/>
      <c r="AJ5442" s="575"/>
      <c r="AK5442" s="576"/>
      <c r="AL5442" s="577"/>
      <c r="AM5442" s="578"/>
      <c r="AN5442" s="571"/>
      <c r="AO5442" s="572"/>
      <c r="AP5442" s="575"/>
      <c r="AQ5442" s="576"/>
      <c r="AR5442" s="577"/>
      <c r="AS5442" s="578"/>
      <c r="AT5442" s="627"/>
      <c r="AU5442" s="628"/>
      <c r="AV5442" s="629"/>
      <c r="AW5442" s="630"/>
      <c r="AX5442" s="577"/>
      <c r="AY5442" s="578"/>
      <c r="AZ5442" s="571"/>
      <c r="BA5442" s="572"/>
      <c r="BB5442" s="575"/>
      <c r="BC5442" s="576"/>
      <c r="BD5442" s="577"/>
      <c r="BE5442" s="578"/>
      <c r="BF5442" s="627"/>
      <c r="BG5442" s="628"/>
      <c r="BH5442" s="629"/>
      <c r="BI5442" s="630"/>
      <c r="BJ5442" s="577"/>
      <c r="BK5442" s="578"/>
      <c r="BL5442" s="605"/>
      <c r="BM5442" s="606"/>
      <c r="BN5442" s="607"/>
      <c r="BO5442" s="588"/>
      <c r="BP5442" s="556"/>
      <c r="BQ5442" s="556"/>
      <c r="BR5442" s="75" t="s">
        <v>73</v>
      </c>
      <c r="BS5442" s="76">
        <f>IF(BO5434="B",'VALUE POINTS'!L$13,IF('GAME STATS'!BO5434="C",'VALUE POINTS'!M$13,'VALUE POINTS'!K$13))</f>
        <v>2</v>
      </c>
      <c r="BT5442" s="280"/>
    </row>
    <row r="5443" spans="1:72" ht="21.75" hidden="1" customHeight="1" x14ac:dyDescent="0.35">
      <c r="A5443" s="268"/>
      <c r="B5443" s="678" t="str">
        <f>IF(ROSTER!B$12="","",ROSTER!B$12)</f>
        <v/>
      </c>
      <c r="C5443" s="669" t="str">
        <f>IF(ROSTER!C$12="","",ROSTER!C$12)</f>
        <v/>
      </c>
      <c r="D5443" s="670"/>
      <c r="E5443" s="667"/>
      <c r="F5443" s="680">
        <f>IF(E5443="y",1,IF(E5443="S",1,0))</f>
        <v>0</v>
      </c>
      <c r="G5443" s="663">
        <f>IF(E5443="S",1,0)</f>
        <v>0</v>
      </c>
      <c r="H5443" s="583"/>
      <c r="I5443" s="584"/>
      <c r="J5443" s="569"/>
      <c r="K5443" s="570"/>
      <c r="L5443" s="573"/>
      <c r="M5443" s="574"/>
      <c r="N5443" s="579">
        <f>L5443+J5443</f>
        <v>0</v>
      </c>
      <c r="O5443" s="580"/>
      <c r="P5443" s="569"/>
      <c r="Q5443" s="570"/>
      <c r="R5443" s="573"/>
      <c r="S5443" s="574"/>
      <c r="T5443" s="579">
        <f>R5443-P5443</f>
        <v>0</v>
      </c>
      <c r="U5443" s="580"/>
      <c r="V5443" s="583"/>
      <c r="W5443" s="584"/>
      <c r="X5443" s="569"/>
      <c r="Y5443" s="584"/>
      <c r="Z5443" s="569"/>
      <c r="AA5443" s="584"/>
      <c r="AB5443" s="569"/>
      <c r="AC5443" s="570"/>
      <c r="AD5443" s="573"/>
      <c r="AE5443" s="574"/>
      <c r="AF5443" s="557">
        <f>IF(AB5443=0,0,(AD5443/AB5443)*100)</f>
        <v>0</v>
      </c>
      <c r="AG5443" s="558"/>
      <c r="AH5443" s="569"/>
      <c r="AI5443" s="570"/>
      <c r="AJ5443" s="573"/>
      <c r="AK5443" s="574"/>
      <c r="AL5443" s="557">
        <f>IF(AH5443=0,0,(AJ5443/AH5443)*100)</f>
        <v>0</v>
      </c>
      <c r="AM5443" s="558"/>
      <c r="AN5443" s="569"/>
      <c r="AO5443" s="570"/>
      <c r="AP5443" s="573"/>
      <c r="AQ5443" s="574"/>
      <c r="AR5443" s="557">
        <f>IF(AN5443=0,0,(AP5443/AN5443)*100)</f>
        <v>0</v>
      </c>
      <c r="AS5443" s="558"/>
      <c r="AT5443" s="561">
        <f>AB5443+AH5443+AN5443</f>
        <v>0</v>
      </c>
      <c r="AU5443" s="562"/>
      <c r="AV5443" s="565">
        <f>AD5443+AJ5443+AP5443</f>
        <v>0</v>
      </c>
      <c r="AW5443" s="566"/>
      <c r="AX5443" s="557">
        <f>IF(AT5443=0,0,(AV5443/AT5443)*100)</f>
        <v>0</v>
      </c>
      <c r="AY5443" s="558"/>
      <c r="AZ5443" s="569"/>
      <c r="BA5443" s="570"/>
      <c r="BB5443" s="573"/>
      <c r="BC5443" s="574"/>
      <c r="BD5443" s="557">
        <f>IF(AZ5443=0,0,(BB5443/AZ5443)*100)</f>
        <v>0</v>
      </c>
      <c r="BE5443" s="558"/>
      <c r="BF5443" s="561">
        <f>AT5443+AZ5443</f>
        <v>0</v>
      </c>
      <c r="BG5443" s="562"/>
      <c r="BH5443" s="565">
        <f>AV5443+BB5443</f>
        <v>0</v>
      </c>
      <c r="BI5443" s="566"/>
      <c r="BJ5443" s="557">
        <f>IF(BF5443=0,0,(BH5443/BF5443)*100)</f>
        <v>0</v>
      </c>
      <c r="BK5443" s="558"/>
      <c r="BL5443" s="602">
        <f>(AD5443*2)+(AJ5443*2)+(AP5443*3)+BB5443</f>
        <v>0</v>
      </c>
      <c r="BM5443" s="603"/>
      <c r="BN5443" s="604"/>
      <c r="BO5443" s="587">
        <f t="shared" ref="BO5443" si="3606">IF(BQ5443=0,0,50*BP5443/BQ5443)</f>
        <v>0</v>
      </c>
      <c r="BP5443" s="555">
        <f>(BL5443*BS$11)+(N5443*BS$12)+(X5443*BS$13)+(R5443*BS$14)+(V5443*BS$15)+(Z5443*BS$16)</f>
        <v>0</v>
      </c>
      <c r="BQ5443" s="555">
        <f>((AZ5443-BB5443)*BS$18)+((AT5443-AV5443)*BS$17)+(H5443*BS$19)+(P5443*BS$20)</f>
        <v>0</v>
      </c>
      <c r="BR5443" s="75" t="s">
        <v>74</v>
      </c>
      <c r="BS5443" s="76">
        <f>IF(BO5434="B",'VALUE POINTS'!L$14,IF('GAME STATS'!BO5434="C",'VALUE POINTS'!M$14,'VALUE POINTS'!K$14))</f>
        <v>2</v>
      </c>
      <c r="BT5443" s="280"/>
    </row>
    <row r="5444" spans="1:72" ht="21.75" hidden="1" customHeight="1" x14ac:dyDescent="0.35">
      <c r="A5444" s="268"/>
      <c r="B5444" s="679"/>
      <c r="C5444" s="690" t="str">
        <f>IF(ROSTER!D$12="","",ROSTER!D$12)</f>
        <v/>
      </c>
      <c r="D5444" s="691"/>
      <c r="E5444" s="668"/>
      <c r="F5444" s="681"/>
      <c r="G5444" s="664"/>
      <c r="H5444" s="585"/>
      <c r="I5444" s="586"/>
      <c r="J5444" s="571"/>
      <c r="K5444" s="572"/>
      <c r="L5444" s="575"/>
      <c r="M5444" s="576"/>
      <c r="N5444" s="581"/>
      <c r="O5444" s="582"/>
      <c r="P5444" s="571"/>
      <c r="Q5444" s="572"/>
      <c r="R5444" s="575"/>
      <c r="S5444" s="576"/>
      <c r="T5444" s="581"/>
      <c r="U5444" s="582"/>
      <c r="V5444" s="585"/>
      <c r="W5444" s="586"/>
      <c r="X5444" s="571"/>
      <c r="Y5444" s="586"/>
      <c r="Z5444" s="571"/>
      <c r="AA5444" s="586"/>
      <c r="AB5444" s="571"/>
      <c r="AC5444" s="572"/>
      <c r="AD5444" s="575"/>
      <c r="AE5444" s="576"/>
      <c r="AF5444" s="577"/>
      <c r="AG5444" s="578"/>
      <c r="AH5444" s="571"/>
      <c r="AI5444" s="572"/>
      <c r="AJ5444" s="575"/>
      <c r="AK5444" s="576"/>
      <c r="AL5444" s="577"/>
      <c r="AM5444" s="578"/>
      <c r="AN5444" s="571"/>
      <c r="AO5444" s="572"/>
      <c r="AP5444" s="575"/>
      <c r="AQ5444" s="576"/>
      <c r="AR5444" s="577"/>
      <c r="AS5444" s="578"/>
      <c r="AT5444" s="627"/>
      <c r="AU5444" s="628"/>
      <c r="AV5444" s="629"/>
      <c r="AW5444" s="630"/>
      <c r="AX5444" s="577"/>
      <c r="AY5444" s="578"/>
      <c r="AZ5444" s="571"/>
      <c r="BA5444" s="572"/>
      <c r="BB5444" s="575"/>
      <c r="BC5444" s="576"/>
      <c r="BD5444" s="577"/>
      <c r="BE5444" s="578"/>
      <c r="BF5444" s="627"/>
      <c r="BG5444" s="628"/>
      <c r="BH5444" s="629"/>
      <c r="BI5444" s="630"/>
      <c r="BJ5444" s="577"/>
      <c r="BK5444" s="578"/>
      <c r="BL5444" s="605"/>
      <c r="BM5444" s="606"/>
      <c r="BN5444" s="607"/>
      <c r="BO5444" s="588"/>
      <c r="BP5444" s="556"/>
      <c r="BQ5444" s="556"/>
      <c r="BR5444" s="75" t="s">
        <v>75</v>
      </c>
      <c r="BS5444" s="76">
        <f>IF(BO5434="B",'VALUE POINTS'!L$15,IF('GAME STATS'!BO5434="C",'VALUE POINTS'!M$15,'VALUE POINTS'!K$15))</f>
        <v>2</v>
      </c>
      <c r="BT5444" s="280"/>
    </row>
    <row r="5445" spans="1:72" ht="21.75" hidden="1" customHeight="1" x14ac:dyDescent="0.35">
      <c r="A5445" s="268"/>
      <c r="B5445" s="678" t="str">
        <f>IF(ROSTER!B$14="","",ROSTER!B$14)</f>
        <v/>
      </c>
      <c r="C5445" s="669" t="str">
        <f>IF(ROSTER!C$14="","",ROSTER!C$14)</f>
        <v/>
      </c>
      <c r="D5445" s="670"/>
      <c r="E5445" s="667"/>
      <c r="F5445" s="680">
        <f>IF(E5445="y",1,IF(E5445="S",1,0))</f>
        <v>0</v>
      </c>
      <c r="G5445" s="663">
        <f>IF(E5445="S",1,0)</f>
        <v>0</v>
      </c>
      <c r="H5445" s="583"/>
      <c r="I5445" s="584"/>
      <c r="J5445" s="569"/>
      <c r="K5445" s="570"/>
      <c r="L5445" s="573"/>
      <c r="M5445" s="574"/>
      <c r="N5445" s="579">
        <f>L5445+J5445</f>
        <v>0</v>
      </c>
      <c r="O5445" s="580"/>
      <c r="P5445" s="569"/>
      <c r="Q5445" s="570"/>
      <c r="R5445" s="573"/>
      <c r="S5445" s="574"/>
      <c r="T5445" s="579">
        <f>R5445-P5445</f>
        <v>0</v>
      </c>
      <c r="U5445" s="580"/>
      <c r="V5445" s="583"/>
      <c r="W5445" s="584"/>
      <c r="X5445" s="569"/>
      <c r="Y5445" s="584"/>
      <c r="Z5445" s="569"/>
      <c r="AA5445" s="584"/>
      <c r="AB5445" s="569"/>
      <c r="AC5445" s="570"/>
      <c r="AD5445" s="573"/>
      <c r="AE5445" s="574"/>
      <c r="AF5445" s="557">
        <f>IF(AB5445=0,0,(AD5445/AB5445)*100)</f>
        <v>0</v>
      </c>
      <c r="AG5445" s="558"/>
      <c r="AH5445" s="569"/>
      <c r="AI5445" s="570"/>
      <c r="AJ5445" s="573"/>
      <c r="AK5445" s="574"/>
      <c r="AL5445" s="557">
        <f>IF(AH5445=0,0,(AJ5445/AH5445)*100)</f>
        <v>0</v>
      </c>
      <c r="AM5445" s="558"/>
      <c r="AN5445" s="569"/>
      <c r="AO5445" s="570"/>
      <c r="AP5445" s="573"/>
      <c r="AQ5445" s="574"/>
      <c r="AR5445" s="557">
        <f>IF(AN5445=0,0,(AP5445/AN5445)*100)</f>
        <v>0</v>
      </c>
      <c r="AS5445" s="558"/>
      <c r="AT5445" s="561">
        <f>AB5445+AH5445+AN5445</f>
        <v>0</v>
      </c>
      <c r="AU5445" s="562"/>
      <c r="AV5445" s="565">
        <f>AD5445+AJ5445+AP5445</f>
        <v>0</v>
      </c>
      <c r="AW5445" s="566"/>
      <c r="AX5445" s="557">
        <f>IF(AT5445=0,0,(AV5445/AT5445)*100)</f>
        <v>0</v>
      </c>
      <c r="AY5445" s="558"/>
      <c r="AZ5445" s="569"/>
      <c r="BA5445" s="570"/>
      <c r="BB5445" s="573"/>
      <c r="BC5445" s="574"/>
      <c r="BD5445" s="557">
        <f>IF(AZ5445=0,0,(BB5445/AZ5445)*100)</f>
        <v>0</v>
      </c>
      <c r="BE5445" s="558"/>
      <c r="BF5445" s="561">
        <f>AT5445+AZ5445</f>
        <v>0</v>
      </c>
      <c r="BG5445" s="562"/>
      <c r="BH5445" s="565">
        <f>AV5445+BB5445</f>
        <v>0</v>
      </c>
      <c r="BI5445" s="566"/>
      <c r="BJ5445" s="557">
        <f>IF(BF5445=0,0,(BH5445/BF5445)*100)</f>
        <v>0</v>
      </c>
      <c r="BK5445" s="558"/>
      <c r="BL5445" s="602">
        <f>(AD5445*2)+(AJ5445*2)+(AP5445*3)+BB5445</f>
        <v>0</v>
      </c>
      <c r="BM5445" s="603"/>
      <c r="BN5445" s="604"/>
      <c r="BO5445" s="587">
        <f t="shared" ref="BO5445" si="3607">IF(BQ5445=0,0,50*BP5445/BQ5445)</f>
        <v>0</v>
      </c>
      <c r="BP5445" s="555">
        <f>(BL5445*BS$11)+(N5445*BS$12)+(X5445*BS$13)+(R5445*BS$14)+(V5445*BS$15)+(Z5445*BS$16)</f>
        <v>0</v>
      </c>
      <c r="BQ5445" s="555">
        <f>((AZ5445-BB5445)*BS$18)+((AT5445-AV5445)*BS$17)+(H5445*BS$19)+(P5445*BS$20)</f>
        <v>0</v>
      </c>
      <c r="BR5445" s="75" t="s">
        <v>76</v>
      </c>
      <c r="BS5445" s="76">
        <f>IF(BO5434="B",'VALUE POINTS'!L$16,IF('GAME STATS'!BO5434="C",'VALUE POINTS'!M$16,'VALUE POINTS'!K$16))</f>
        <v>2</v>
      </c>
      <c r="BT5445" s="280"/>
    </row>
    <row r="5446" spans="1:72" ht="21.75" hidden="1" customHeight="1" x14ac:dyDescent="0.35">
      <c r="A5446" s="268"/>
      <c r="B5446" s="679"/>
      <c r="C5446" s="690" t="str">
        <f>IF(ROSTER!D$14="","",ROSTER!D$14)</f>
        <v/>
      </c>
      <c r="D5446" s="691"/>
      <c r="E5446" s="668"/>
      <c r="F5446" s="681"/>
      <c r="G5446" s="664"/>
      <c r="H5446" s="585"/>
      <c r="I5446" s="586"/>
      <c r="J5446" s="571"/>
      <c r="K5446" s="572"/>
      <c r="L5446" s="575"/>
      <c r="M5446" s="576"/>
      <c r="N5446" s="581"/>
      <c r="O5446" s="582"/>
      <c r="P5446" s="571"/>
      <c r="Q5446" s="572"/>
      <c r="R5446" s="575"/>
      <c r="S5446" s="576"/>
      <c r="T5446" s="581"/>
      <c r="U5446" s="582"/>
      <c r="V5446" s="585"/>
      <c r="W5446" s="586"/>
      <c r="X5446" s="571"/>
      <c r="Y5446" s="586"/>
      <c r="Z5446" s="571"/>
      <c r="AA5446" s="586"/>
      <c r="AB5446" s="571"/>
      <c r="AC5446" s="572"/>
      <c r="AD5446" s="575"/>
      <c r="AE5446" s="576"/>
      <c r="AF5446" s="577"/>
      <c r="AG5446" s="578"/>
      <c r="AH5446" s="571"/>
      <c r="AI5446" s="572"/>
      <c r="AJ5446" s="575"/>
      <c r="AK5446" s="576"/>
      <c r="AL5446" s="577"/>
      <c r="AM5446" s="578"/>
      <c r="AN5446" s="571"/>
      <c r="AO5446" s="572"/>
      <c r="AP5446" s="575"/>
      <c r="AQ5446" s="576"/>
      <c r="AR5446" s="577"/>
      <c r="AS5446" s="578"/>
      <c r="AT5446" s="627"/>
      <c r="AU5446" s="628"/>
      <c r="AV5446" s="629"/>
      <c r="AW5446" s="630"/>
      <c r="AX5446" s="577"/>
      <c r="AY5446" s="578"/>
      <c r="AZ5446" s="571"/>
      <c r="BA5446" s="572"/>
      <c r="BB5446" s="575"/>
      <c r="BC5446" s="576"/>
      <c r="BD5446" s="577"/>
      <c r="BE5446" s="578"/>
      <c r="BF5446" s="627"/>
      <c r="BG5446" s="628"/>
      <c r="BH5446" s="629"/>
      <c r="BI5446" s="630"/>
      <c r="BJ5446" s="577"/>
      <c r="BK5446" s="578"/>
      <c r="BL5446" s="605"/>
      <c r="BM5446" s="606"/>
      <c r="BN5446" s="607"/>
      <c r="BO5446" s="588"/>
      <c r="BP5446" s="556"/>
      <c r="BQ5446" s="556"/>
      <c r="BR5446" s="75" t="s">
        <v>77</v>
      </c>
      <c r="BS5446" s="76">
        <f>IF(BO5434="B",'VALUE POINTS'!L$17,IF('GAME STATS'!BO5434="C",'VALUE POINTS'!M$17,'VALUE POINTS'!K$17))</f>
        <v>1</v>
      </c>
      <c r="BT5446" s="280"/>
    </row>
    <row r="5447" spans="1:72" ht="21.75" hidden="1" customHeight="1" x14ac:dyDescent="0.35">
      <c r="A5447" s="268"/>
      <c r="B5447" s="678" t="str">
        <f>IF(ROSTER!B$16="","",ROSTER!B$16)</f>
        <v/>
      </c>
      <c r="C5447" s="669" t="str">
        <f>IF(ROSTER!C$16="","",ROSTER!C$16)</f>
        <v/>
      </c>
      <c r="D5447" s="670"/>
      <c r="E5447" s="667"/>
      <c r="F5447" s="680">
        <f>IF(E5447="y",1,IF(E5447="S",1,0))</f>
        <v>0</v>
      </c>
      <c r="G5447" s="663">
        <f>IF(E5447="S",1,0)</f>
        <v>0</v>
      </c>
      <c r="H5447" s="583"/>
      <c r="I5447" s="584"/>
      <c r="J5447" s="569"/>
      <c r="K5447" s="570"/>
      <c r="L5447" s="573"/>
      <c r="M5447" s="574"/>
      <c r="N5447" s="579">
        <f>L5447+J5447</f>
        <v>0</v>
      </c>
      <c r="O5447" s="580"/>
      <c r="P5447" s="569"/>
      <c r="Q5447" s="570"/>
      <c r="R5447" s="573"/>
      <c r="S5447" s="574"/>
      <c r="T5447" s="579">
        <f>R5447-P5447</f>
        <v>0</v>
      </c>
      <c r="U5447" s="580"/>
      <c r="V5447" s="583"/>
      <c r="W5447" s="584"/>
      <c r="X5447" s="569"/>
      <c r="Y5447" s="584"/>
      <c r="Z5447" s="569"/>
      <c r="AA5447" s="584"/>
      <c r="AB5447" s="569"/>
      <c r="AC5447" s="570"/>
      <c r="AD5447" s="573"/>
      <c r="AE5447" s="574"/>
      <c r="AF5447" s="557">
        <f>IF(AB5447=0,0,(AD5447/AB5447)*100)</f>
        <v>0</v>
      </c>
      <c r="AG5447" s="558"/>
      <c r="AH5447" s="569"/>
      <c r="AI5447" s="570"/>
      <c r="AJ5447" s="573"/>
      <c r="AK5447" s="574"/>
      <c r="AL5447" s="557">
        <f>IF(AH5447=0,0,(AJ5447/AH5447)*100)</f>
        <v>0</v>
      </c>
      <c r="AM5447" s="558"/>
      <c r="AN5447" s="569"/>
      <c r="AO5447" s="570"/>
      <c r="AP5447" s="573"/>
      <c r="AQ5447" s="574"/>
      <c r="AR5447" s="557">
        <f>IF(AN5447=0,0,(AP5447/AN5447)*100)</f>
        <v>0</v>
      </c>
      <c r="AS5447" s="558"/>
      <c r="AT5447" s="561">
        <f>AB5447+AH5447+AN5447</f>
        <v>0</v>
      </c>
      <c r="AU5447" s="562"/>
      <c r="AV5447" s="565">
        <f>AD5447+AJ5447+AP5447</f>
        <v>0</v>
      </c>
      <c r="AW5447" s="566"/>
      <c r="AX5447" s="557">
        <f>IF(AT5447=0,0,(AV5447/AT5447)*100)</f>
        <v>0</v>
      </c>
      <c r="AY5447" s="558"/>
      <c r="AZ5447" s="569"/>
      <c r="BA5447" s="570"/>
      <c r="BB5447" s="573"/>
      <c r="BC5447" s="574"/>
      <c r="BD5447" s="557">
        <f>IF(AZ5447=0,0,(BB5447/AZ5447)*100)</f>
        <v>0</v>
      </c>
      <c r="BE5447" s="558"/>
      <c r="BF5447" s="561">
        <f>AT5447+AZ5447</f>
        <v>0</v>
      </c>
      <c r="BG5447" s="562"/>
      <c r="BH5447" s="565">
        <f>AV5447+BB5447</f>
        <v>0</v>
      </c>
      <c r="BI5447" s="566"/>
      <c r="BJ5447" s="557">
        <f>IF(BF5447=0,0,(BH5447/BF5447)*100)</f>
        <v>0</v>
      </c>
      <c r="BK5447" s="558"/>
      <c r="BL5447" s="602">
        <f>(AD5447*2)+(AJ5447*2)+(AP5447*3)+BB5447</f>
        <v>0</v>
      </c>
      <c r="BM5447" s="603"/>
      <c r="BN5447" s="604"/>
      <c r="BO5447" s="587">
        <f t="shared" ref="BO5447" si="3608">IF(BQ5447=0,0,50*BP5447/BQ5447)</f>
        <v>0</v>
      </c>
      <c r="BP5447" s="555">
        <f>(BL5447*BS$11)+(N5447*BS$12)+(X5447*BS$13)+(R5447*BS$14)+(V5447*BS$15)+(Z5447*BS$16)</f>
        <v>0</v>
      </c>
      <c r="BQ5447" s="555">
        <f>((AZ5447-BB5447)*BS$18)+((AT5447-AV5447)*BS$17)+(H5447*BS$19)+(P5447*BS$20)</f>
        <v>0</v>
      </c>
      <c r="BR5447" s="75" t="s">
        <v>78</v>
      </c>
      <c r="BS5447" s="76">
        <f>IF(BO5434="B",'VALUE POINTS'!L$18,IF('GAME STATS'!BO5434="C",'VALUE POINTS'!M$18,'VALUE POINTS'!K$18))</f>
        <v>2</v>
      </c>
      <c r="BT5447" s="280"/>
    </row>
    <row r="5448" spans="1:72" ht="21.75" hidden="1" customHeight="1" x14ac:dyDescent="0.35">
      <c r="A5448" s="268"/>
      <c r="B5448" s="679"/>
      <c r="C5448" s="690" t="str">
        <f>IF(ROSTER!D$16="","",ROSTER!D$16)</f>
        <v/>
      </c>
      <c r="D5448" s="691"/>
      <c r="E5448" s="668"/>
      <c r="F5448" s="681"/>
      <c r="G5448" s="664"/>
      <c r="H5448" s="585"/>
      <c r="I5448" s="586"/>
      <c r="J5448" s="571"/>
      <c r="K5448" s="572"/>
      <c r="L5448" s="575"/>
      <c r="M5448" s="576"/>
      <c r="N5448" s="581"/>
      <c r="O5448" s="582"/>
      <c r="P5448" s="571"/>
      <c r="Q5448" s="572"/>
      <c r="R5448" s="575"/>
      <c r="S5448" s="576"/>
      <c r="T5448" s="581"/>
      <c r="U5448" s="582"/>
      <c r="V5448" s="585"/>
      <c r="W5448" s="586"/>
      <c r="X5448" s="571"/>
      <c r="Y5448" s="586"/>
      <c r="Z5448" s="571"/>
      <c r="AA5448" s="586"/>
      <c r="AB5448" s="571"/>
      <c r="AC5448" s="572"/>
      <c r="AD5448" s="575"/>
      <c r="AE5448" s="576"/>
      <c r="AF5448" s="577"/>
      <c r="AG5448" s="578"/>
      <c r="AH5448" s="571"/>
      <c r="AI5448" s="572"/>
      <c r="AJ5448" s="575"/>
      <c r="AK5448" s="576"/>
      <c r="AL5448" s="577"/>
      <c r="AM5448" s="578"/>
      <c r="AN5448" s="571"/>
      <c r="AO5448" s="572"/>
      <c r="AP5448" s="575"/>
      <c r="AQ5448" s="576"/>
      <c r="AR5448" s="577"/>
      <c r="AS5448" s="578"/>
      <c r="AT5448" s="627"/>
      <c r="AU5448" s="628"/>
      <c r="AV5448" s="629"/>
      <c r="AW5448" s="630"/>
      <c r="AX5448" s="577"/>
      <c r="AY5448" s="578"/>
      <c r="AZ5448" s="571"/>
      <c r="BA5448" s="572"/>
      <c r="BB5448" s="575"/>
      <c r="BC5448" s="576"/>
      <c r="BD5448" s="577"/>
      <c r="BE5448" s="578"/>
      <c r="BF5448" s="627"/>
      <c r="BG5448" s="628"/>
      <c r="BH5448" s="629"/>
      <c r="BI5448" s="630"/>
      <c r="BJ5448" s="577"/>
      <c r="BK5448" s="578"/>
      <c r="BL5448" s="605"/>
      <c r="BM5448" s="606"/>
      <c r="BN5448" s="607"/>
      <c r="BO5448" s="588"/>
      <c r="BP5448" s="556"/>
      <c r="BQ5448" s="556"/>
      <c r="BR5448" s="75" t="s">
        <v>79</v>
      </c>
      <c r="BS5448" s="76">
        <f>IF(BO5434="B",'VALUE POINTS'!L$19,IF('GAME STATS'!BO5434="C",'VALUE POINTS'!M$19,'VALUE POINTS'!K$19))</f>
        <v>2</v>
      </c>
      <c r="BT5448" s="280"/>
    </row>
    <row r="5449" spans="1:72" ht="21.75" hidden="1" customHeight="1" x14ac:dyDescent="0.25">
      <c r="A5449" s="268"/>
      <c r="B5449" s="678" t="str">
        <f>IF(ROSTER!B$18="","",ROSTER!B$18)</f>
        <v/>
      </c>
      <c r="C5449" s="669" t="str">
        <f>IF(ROSTER!C$18="","",ROSTER!C$18)</f>
        <v/>
      </c>
      <c r="D5449" s="670"/>
      <c r="E5449" s="667"/>
      <c r="F5449" s="680">
        <f>IF(E5449="y",1,IF(E5449="S",1,0))</f>
        <v>0</v>
      </c>
      <c r="G5449" s="663">
        <f>IF(E5449="S",1,0)</f>
        <v>0</v>
      </c>
      <c r="H5449" s="583"/>
      <c r="I5449" s="584"/>
      <c r="J5449" s="569"/>
      <c r="K5449" s="570"/>
      <c r="L5449" s="573"/>
      <c r="M5449" s="574"/>
      <c r="N5449" s="579">
        <f>L5449+J5449</f>
        <v>0</v>
      </c>
      <c r="O5449" s="580"/>
      <c r="P5449" s="569"/>
      <c r="Q5449" s="570"/>
      <c r="R5449" s="573"/>
      <c r="S5449" s="574"/>
      <c r="T5449" s="579">
        <f>R5449-P5449</f>
        <v>0</v>
      </c>
      <c r="U5449" s="580"/>
      <c r="V5449" s="583"/>
      <c r="W5449" s="584"/>
      <c r="X5449" s="569"/>
      <c r="Y5449" s="584"/>
      <c r="Z5449" s="569"/>
      <c r="AA5449" s="584"/>
      <c r="AB5449" s="569"/>
      <c r="AC5449" s="570"/>
      <c r="AD5449" s="573"/>
      <c r="AE5449" s="574"/>
      <c r="AF5449" s="557">
        <f>IF(AB5449=0,0,(AD5449/AB5449)*100)</f>
        <v>0</v>
      </c>
      <c r="AG5449" s="558"/>
      <c r="AH5449" s="569"/>
      <c r="AI5449" s="570"/>
      <c r="AJ5449" s="573"/>
      <c r="AK5449" s="574"/>
      <c r="AL5449" s="557">
        <f>IF(AH5449=0,0,(AJ5449/AH5449)*100)</f>
        <v>0</v>
      </c>
      <c r="AM5449" s="558"/>
      <c r="AN5449" s="569"/>
      <c r="AO5449" s="570"/>
      <c r="AP5449" s="573"/>
      <c r="AQ5449" s="574"/>
      <c r="AR5449" s="557">
        <f>IF(AN5449=0,0,(AP5449/AN5449)*100)</f>
        <v>0</v>
      </c>
      <c r="AS5449" s="558"/>
      <c r="AT5449" s="561">
        <f>AB5449+AH5449+AN5449</f>
        <v>0</v>
      </c>
      <c r="AU5449" s="562"/>
      <c r="AV5449" s="565">
        <f>AD5449+AJ5449+AP5449</f>
        <v>0</v>
      </c>
      <c r="AW5449" s="566"/>
      <c r="AX5449" s="557">
        <f>IF(AT5449=0,0,(AV5449/AT5449)*100)</f>
        <v>0</v>
      </c>
      <c r="AY5449" s="558"/>
      <c r="AZ5449" s="569"/>
      <c r="BA5449" s="570"/>
      <c r="BB5449" s="573"/>
      <c r="BC5449" s="574"/>
      <c r="BD5449" s="557">
        <f>IF(AZ5449=0,0,(BB5449/AZ5449)*100)</f>
        <v>0</v>
      </c>
      <c r="BE5449" s="558"/>
      <c r="BF5449" s="561">
        <f>AT5449+AZ5449</f>
        <v>0</v>
      </c>
      <c r="BG5449" s="562"/>
      <c r="BH5449" s="565">
        <f>AV5449+BB5449</f>
        <v>0</v>
      </c>
      <c r="BI5449" s="566"/>
      <c r="BJ5449" s="557">
        <f>IF(BF5449=0,0,(BH5449/BF5449)*100)</f>
        <v>0</v>
      </c>
      <c r="BK5449" s="558"/>
      <c r="BL5449" s="602">
        <f>(AD5449*2)+(AJ5449*2)+(AP5449*3)+BB5449</f>
        <v>0</v>
      </c>
      <c r="BM5449" s="603"/>
      <c r="BN5449" s="604"/>
      <c r="BO5449" s="587">
        <f t="shared" ref="BO5449" si="3609">IF(BQ5449=0,0,50*BP5449/BQ5449)</f>
        <v>0</v>
      </c>
      <c r="BP5449" s="555">
        <f>(BL5449*BS$11)+(N5449*BS$12)+(X5449*BS$13)+(R5449*BS$14)+(V5449*BS$15)+(Z5449*BS$16)</f>
        <v>0</v>
      </c>
      <c r="BQ5449" s="555">
        <f>((AZ5449-BB5449)*BS$18)+((AT5449-AV5449)*BS$17)+(H5449*BS$19)+(P5449*BS$20)</f>
        <v>0</v>
      </c>
      <c r="BR5449" s="65"/>
      <c r="BS5449" s="65"/>
      <c r="BT5449" s="280"/>
    </row>
    <row r="5450" spans="1:72" ht="21.75" hidden="1" customHeight="1" x14ac:dyDescent="0.25">
      <c r="A5450" s="268"/>
      <c r="B5450" s="679"/>
      <c r="C5450" s="690" t="str">
        <f>IF(ROSTER!D$18="","",ROSTER!D$18)</f>
        <v/>
      </c>
      <c r="D5450" s="691"/>
      <c r="E5450" s="668"/>
      <c r="F5450" s="681"/>
      <c r="G5450" s="664"/>
      <c r="H5450" s="585"/>
      <c r="I5450" s="586"/>
      <c r="J5450" s="571"/>
      <c r="K5450" s="572"/>
      <c r="L5450" s="575"/>
      <c r="M5450" s="576"/>
      <c r="N5450" s="581"/>
      <c r="O5450" s="582"/>
      <c r="P5450" s="571"/>
      <c r="Q5450" s="572"/>
      <c r="R5450" s="575"/>
      <c r="S5450" s="576"/>
      <c r="T5450" s="581"/>
      <c r="U5450" s="582"/>
      <c r="V5450" s="585"/>
      <c r="W5450" s="586"/>
      <c r="X5450" s="571"/>
      <c r="Y5450" s="586"/>
      <c r="Z5450" s="571"/>
      <c r="AA5450" s="586"/>
      <c r="AB5450" s="571"/>
      <c r="AC5450" s="572"/>
      <c r="AD5450" s="575"/>
      <c r="AE5450" s="576"/>
      <c r="AF5450" s="577"/>
      <c r="AG5450" s="578"/>
      <c r="AH5450" s="571"/>
      <c r="AI5450" s="572"/>
      <c r="AJ5450" s="575"/>
      <c r="AK5450" s="576"/>
      <c r="AL5450" s="577"/>
      <c r="AM5450" s="578"/>
      <c r="AN5450" s="571"/>
      <c r="AO5450" s="572"/>
      <c r="AP5450" s="575"/>
      <c r="AQ5450" s="576"/>
      <c r="AR5450" s="577"/>
      <c r="AS5450" s="578"/>
      <c r="AT5450" s="627"/>
      <c r="AU5450" s="628"/>
      <c r="AV5450" s="629"/>
      <c r="AW5450" s="630"/>
      <c r="AX5450" s="577"/>
      <c r="AY5450" s="578"/>
      <c r="AZ5450" s="571"/>
      <c r="BA5450" s="572"/>
      <c r="BB5450" s="575"/>
      <c r="BC5450" s="576"/>
      <c r="BD5450" s="577"/>
      <c r="BE5450" s="578"/>
      <c r="BF5450" s="627"/>
      <c r="BG5450" s="628"/>
      <c r="BH5450" s="629"/>
      <c r="BI5450" s="630"/>
      <c r="BJ5450" s="577"/>
      <c r="BK5450" s="578"/>
      <c r="BL5450" s="605"/>
      <c r="BM5450" s="606"/>
      <c r="BN5450" s="607"/>
      <c r="BO5450" s="588"/>
      <c r="BP5450" s="556"/>
      <c r="BQ5450" s="556"/>
      <c r="BR5450" s="65"/>
      <c r="BS5450" s="65"/>
      <c r="BT5450" s="268"/>
    </row>
    <row r="5451" spans="1:72" ht="21.75" hidden="1" customHeight="1" x14ac:dyDescent="0.25">
      <c r="A5451" s="268"/>
      <c r="B5451" s="678" t="str">
        <f>IF(ROSTER!B$20="","",ROSTER!B$20)</f>
        <v/>
      </c>
      <c r="C5451" s="669" t="str">
        <f>IF(ROSTER!C$20="","",ROSTER!C$20)</f>
        <v/>
      </c>
      <c r="D5451" s="670"/>
      <c r="E5451" s="667"/>
      <c r="F5451" s="680">
        <f>IF(E5451="y",1,IF(E5451="S",1,0))</f>
        <v>0</v>
      </c>
      <c r="G5451" s="663">
        <f>IF(E5451="S",1,0)</f>
        <v>0</v>
      </c>
      <c r="H5451" s="583"/>
      <c r="I5451" s="584"/>
      <c r="J5451" s="569"/>
      <c r="K5451" s="570"/>
      <c r="L5451" s="573"/>
      <c r="M5451" s="574"/>
      <c r="N5451" s="579">
        <f>L5451+J5451</f>
        <v>0</v>
      </c>
      <c r="O5451" s="580"/>
      <c r="P5451" s="569"/>
      <c r="Q5451" s="570"/>
      <c r="R5451" s="573"/>
      <c r="S5451" s="574"/>
      <c r="T5451" s="579">
        <f>R5451-P5451</f>
        <v>0</v>
      </c>
      <c r="U5451" s="580"/>
      <c r="V5451" s="583"/>
      <c r="W5451" s="584"/>
      <c r="X5451" s="569"/>
      <c r="Y5451" s="584"/>
      <c r="Z5451" s="569"/>
      <c r="AA5451" s="584"/>
      <c r="AB5451" s="569"/>
      <c r="AC5451" s="570"/>
      <c r="AD5451" s="573"/>
      <c r="AE5451" s="574"/>
      <c r="AF5451" s="557">
        <f>IF(AB5451=0,0,(AD5451/AB5451)*100)</f>
        <v>0</v>
      </c>
      <c r="AG5451" s="558"/>
      <c r="AH5451" s="569"/>
      <c r="AI5451" s="570"/>
      <c r="AJ5451" s="573"/>
      <c r="AK5451" s="574"/>
      <c r="AL5451" s="557">
        <f>IF(AH5451=0,0,(AJ5451/AH5451)*100)</f>
        <v>0</v>
      </c>
      <c r="AM5451" s="558"/>
      <c r="AN5451" s="569"/>
      <c r="AO5451" s="570"/>
      <c r="AP5451" s="573"/>
      <c r="AQ5451" s="574"/>
      <c r="AR5451" s="557">
        <f>IF(AN5451=0,0,(AP5451/AN5451)*100)</f>
        <v>0</v>
      </c>
      <c r="AS5451" s="558"/>
      <c r="AT5451" s="561">
        <f>AB5451+AH5451+AN5451</f>
        <v>0</v>
      </c>
      <c r="AU5451" s="562"/>
      <c r="AV5451" s="565">
        <f>AD5451+AJ5451+AP5451</f>
        <v>0</v>
      </c>
      <c r="AW5451" s="566"/>
      <c r="AX5451" s="557">
        <f>IF(AT5451=0,0,(AV5451/AT5451)*100)</f>
        <v>0</v>
      </c>
      <c r="AY5451" s="558"/>
      <c r="AZ5451" s="569"/>
      <c r="BA5451" s="570"/>
      <c r="BB5451" s="573"/>
      <c r="BC5451" s="574"/>
      <c r="BD5451" s="557">
        <f>IF(AZ5451=0,0,(BB5451/AZ5451)*100)</f>
        <v>0</v>
      </c>
      <c r="BE5451" s="558"/>
      <c r="BF5451" s="561">
        <f>AT5451+AZ5451</f>
        <v>0</v>
      </c>
      <c r="BG5451" s="562"/>
      <c r="BH5451" s="565">
        <f>AV5451+BB5451</f>
        <v>0</v>
      </c>
      <c r="BI5451" s="566"/>
      <c r="BJ5451" s="557">
        <f>IF(BF5451=0,0,(BH5451/BF5451)*100)</f>
        <v>0</v>
      </c>
      <c r="BK5451" s="558"/>
      <c r="BL5451" s="602">
        <f>(AD5451*2)+(AJ5451*2)+(AP5451*3)+BB5451</f>
        <v>0</v>
      </c>
      <c r="BM5451" s="603"/>
      <c r="BN5451" s="604"/>
      <c r="BO5451" s="587">
        <f t="shared" ref="BO5451" si="3610">IF(BQ5451=0,0,50*BP5451/BQ5451)</f>
        <v>0</v>
      </c>
      <c r="BP5451" s="555">
        <f>(BL5451*BS$11)+(N5451*BS$12)+(X5451*BS$13)+(R5451*BS$14)+(V5451*BS$15)+(Z5451*BS$16)</f>
        <v>0</v>
      </c>
      <c r="BQ5451" s="555">
        <f>((AZ5451-BB5451)*BS$18)+((AT5451-AV5451)*BS$17)+(H5451*BS$19)+(P5451*BS$20)</f>
        <v>0</v>
      </c>
      <c r="BR5451" s="65"/>
      <c r="BS5451" s="65"/>
      <c r="BT5451" s="268"/>
    </row>
    <row r="5452" spans="1:72" ht="21.75" hidden="1" customHeight="1" x14ac:dyDescent="0.25">
      <c r="A5452" s="268"/>
      <c r="B5452" s="679"/>
      <c r="C5452" s="690" t="str">
        <f>IF(ROSTER!D$20="","",ROSTER!D$20)</f>
        <v/>
      </c>
      <c r="D5452" s="691"/>
      <c r="E5452" s="668"/>
      <c r="F5452" s="681"/>
      <c r="G5452" s="664"/>
      <c r="H5452" s="585"/>
      <c r="I5452" s="586"/>
      <c r="J5452" s="571"/>
      <c r="K5452" s="572"/>
      <c r="L5452" s="575"/>
      <c r="M5452" s="576"/>
      <c r="N5452" s="581"/>
      <c r="O5452" s="582"/>
      <c r="P5452" s="571"/>
      <c r="Q5452" s="572"/>
      <c r="R5452" s="575"/>
      <c r="S5452" s="576"/>
      <c r="T5452" s="581"/>
      <c r="U5452" s="582"/>
      <c r="V5452" s="585"/>
      <c r="W5452" s="586"/>
      <c r="X5452" s="571"/>
      <c r="Y5452" s="586"/>
      <c r="Z5452" s="571"/>
      <c r="AA5452" s="586"/>
      <c r="AB5452" s="571"/>
      <c r="AC5452" s="572"/>
      <c r="AD5452" s="575"/>
      <c r="AE5452" s="576"/>
      <c r="AF5452" s="577"/>
      <c r="AG5452" s="578"/>
      <c r="AH5452" s="571"/>
      <c r="AI5452" s="572"/>
      <c r="AJ5452" s="575"/>
      <c r="AK5452" s="576"/>
      <c r="AL5452" s="577"/>
      <c r="AM5452" s="578"/>
      <c r="AN5452" s="571"/>
      <c r="AO5452" s="572"/>
      <c r="AP5452" s="575"/>
      <c r="AQ5452" s="576"/>
      <c r="AR5452" s="577"/>
      <c r="AS5452" s="578"/>
      <c r="AT5452" s="627"/>
      <c r="AU5452" s="628"/>
      <c r="AV5452" s="629"/>
      <c r="AW5452" s="630"/>
      <c r="AX5452" s="577"/>
      <c r="AY5452" s="578"/>
      <c r="AZ5452" s="571"/>
      <c r="BA5452" s="572"/>
      <c r="BB5452" s="575"/>
      <c r="BC5452" s="576"/>
      <c r="BD5452" s="577"/>
      <c r="BE5452" s="578"/>
      <c r="BF5452" s="627"/>
      <c r="BG5452" s="628"/>
      <c r="BH5452" s="629"/>
      <c r="BI5452" s="630"/>
      <c r="BJ5452" s="577"/>
      <c r="BK5452" s="578"/>
      <c r="BL5452" s="605"/>
      <c r="BM5452" s="606"/>
      <c r="BN5452" s="607"/>
      <c r="BO5452" s="588"/>
      <c r="BP5452" s="556"/>
      <c r="BQ5452" s="556"/>
      <c r="BR5452" s="65"/>
      <c r="BS5452" s="65"/>
      <c r="BT5452" s="268"/>
    </row>
    <row r="5453" spans="1:72" ht="21.75" hidden="1" customHeight="1" x14ac:dyDescent="0.25">
      <c r="A5453" s="268"/>
      <c r="B5453" s="678" t="str">
        <f>IF(ROSTER!B$22="","",ROSTER!B$22)</f>
        <v/>
      </c>
      <c r="C5453" s="669" t="str">
        <f>IF(ROSTER!C$22="","",ROSTER!C$22)</f>
        <v/>
      </c>
      <c r="D5453" s="670"/>
      <c r="E5453" s="667"/>
      <c r="F5453" s="680">
        <f>IF(E5453="y",1,IF(E5453="S",1,0))</f>
        <v>0</v>
      </c>
      <c r="G5453" s="663">
        <f>IF(E5453="S",1,0)</f>
        <v>0</v>
      </c>
      <c r="H5453" s="583"/>
      <c r="I5453" s="584"/>
      <c r="J5453" s="569"/>
      <c r="K5453" s="570"/>
      <c r="L5453" s="573"/>
      <c r="M5453" s="574"/>
      <c r="N5453" s="579">
        <f>L5453+J5453</f>
        <v>0</v>
      </c>
      <c r="O5453" s="580"/>
      <c r="P5453" s="569"/>
      <c r="Q5453" s="570"/>
      <c r="R5453" s="573"/>
      <c r="S5453" s="574"/>
      <c r="T5453" s="579">
        <f>R5453-P5453</f>
        <v>0</v>
      </c>
      <c r="U5453" s="580"/>
      <c r="V5453" s="583"/>
      <c r="W5453" s="584"/>
      <c r="X5453" s="569"/>
      <c r="Y5453" s="584"/>
      <c r="Z5453" s="569"/>
      <c r="AA5453" s="584"/>
      <c r="AB5453" s="569"/>
      <c r="AC5453" s="570"/>
      <c r="AD5453" s="573"/>
      <c r="AE5453" s="574"/>
      <c r="AF5453" s="557">
        <f>IF(AB5453=0,0,(AD5453/AB5453)*100)</f>
        <v>0</v>
      </c>
      <c r="AG5453" s="558"/>
      <c r="AH5453" s="569"/>
      <c r="AI5453" s="570"/>
      <c r="AJ5453" s="573"/>
      <c r="AK5453" s="574"/>
      <c r="AL5453" s="557">
        <f>IF(AH5453=0,0,(AJ5453/AH5453)*100)</f>
        <v>0</v>
      </c>
      <c r="AM5453" s="558"/>
      <c r="AN5453" s="569"/>
      <c r="AO5453" s="570"/>
      <c r="AP5453" s="573"/>
      <c r="AQ5453" s="574"/>
      <c r="AR5453" s="557">
        <f>IF(AN5453=0,0,(AP5453/AN5453)*100)</f>
        <v>0</v>
      </c>
      <c r="AS5453" s="558"/>
      <c r="AT5453" s="561">
        <f>AB5453+AH5453+AN5453</f>
        <v>0</v>
      </c>
      <c r="AU5453" s="562"/>
      <c r="AV5453" s="565">
        <f>AD5453+AJ5453+AP5453</f>
        <v>0</v>
      </c>
      <c r="AW5453" s="566"/>
      <c r="AX5453" s="557">
        <f>IF(AT5453=0,0,(AV5453/AT5453)*100)</f>
        <v>0</v>
      </c>
      <c r="AY5453" s="558"/>
      <c r="AZ5453" s="569"/>
      <c r="BA5453" s="570"/>
      <c r="BB5453" s="573"/>
      <c r="BC5453" s="574"/>
      <c r="BD5453" s="557">
        <f>IF(AZ5453=0,0,(BB5453/AZ5453)*100)</f>
        <v>0</v>
      </c>
      <c r="BE5453" s="558"/>
      <c r="BF5453" s="561">
        <f>AT5453+AZ5453</f>
        <v>0</v>
      </c>
      <c r="BG5453" s="562"/>
      <c r="BH5453" s="565">
        <f>AV5453+BB5453</f>
        <v>0</v>
      </c>
      <c r="BI5453" s="566"/>
      <c r="BJ5453" s="557">
        <f>IF(BF5453=0,0,(BH5453/BF5453)*100)</f>
        <v>0</v>
      </c>
      <c r="BK5453" s="558"/>
      <c r="BL5453" s="602">
        <f>(AD5453*2)+(AJ5453*2)+(AP5453*3)+BB5453</f>
        <v>0</v>
      </c>
      <c r="BM5453" s="603"/>
      <c r="BN5453" s="604"/>
      <c r="BO5453" s="587">
        <f t="shared" ref="BO5453" si="3611">IF(BQ5453=0,0,50*BP5453/BQ5453)</f>
        <v>0</v>
      </c>
      <c r="BP5453" s="555">
        <f>(BL5453*BS$11)+(N5453*BS$12)+(X5453*BS$13)+(R5453*BS$14)+(V5453*BS$15)+(Z5453*BS$16)</f>
        <v>0</v>
      </c>
      <c r="BQ5453" s="555">
        <f>((AZ5453-BB5453)*BS$18)+((AT5453-AV5453)*BS$17)+(H5453*BS$19)+(P5453*BS$20)</f>
        <v>0</v>
      </c>
      <c r="BR5453" s="65"/>
      <c r="BS5453" s="65"/>
      <c r="BT5453" s="268"/>
    </row>
    <row r="5454" spans="1:72" ht="21.75" hidden="1" customHeight="1" x14ac:dyDescent="0.25">
      <c r="A5454" s="268"/>
      <c r="B5454" s="679"/>
      <c r="C5454" s="690" t="str">
        <f>IF(ROSTER!D$22="","",ROSTER!D$22)</f>
        <v/>
      </c>
      <c r="D5454" s="691"/>
      <c r="E5454" s="668"/>
      <c r="F5454" s="681"/>
      <c r="G5454" s="664"/>
      <c r="H5454" s="585"/>
      <c r="I5454" s="586"/>
      <c r="J5454" s="571"/>
      <c r="K5454" s="572"/>
      <c r="L5454" s="575"/>
      <c r="M5454" s="576"/>
      <c r="N5454" s="581"/>
      <c r="O5454" s="582"/>
      <c r="P5454" s="571"/>
      <c r="Q5454" s="572"/>
      <c r="R5454" s="575"/>
      <c r="S5454" s="576"/>
      <c r="T5454" s="581"/>
      <c r="U5454" s="582"/>
      <c r="V5454" s="585"/>
      <c r="W5454" s="586"/>
      <c r="X5454" s="571"/>
      <c r="Y5454" s="586"/>
      <c r="Z5454" s="571"/>
      <c r="AA5454" s="586"/>
      <c r="AB5454" s="571"/>
      <c r="AC5454" s="572"/>
      <c r="AD5454" s="575"/>
      <c r="AE5454" s="576"/>
      <c r="AF5454" s="577"/>
      <c r="AG5454" s="578"/>
      <c r="AH5454" s="571"/>
      <c r="AI5454" s="572"/>
      <c r="AJ5454" s="575"/>
      <c r="AK5454" s="576"/>
      <c r="AL5454" s="577"/>
      <c r="AM5454" s="578"/>
      <c r="AN5454" s="571"/>
      <c r="AO5454" s="572"/>
      <c r="AP5454" s="575"/>
      <c r="AQ5454" s="576"/>
      <c r="AR5454" s="577"/>
      <c r="AS5454" s="578"/>
      <c r="AT5454" s="627"/>
      <c r="AU5454" s="628"/>
      <c r="AV5454" s="629"/>
      <c r="AW5454" s="630"/>
      <c r="AX5454" s="577"/>
      <c r="AY5454" s="578"/>
      <c r="AZ5454" s="571"/>
      <c r="BA5454" s="572"/>
      <c r="BB5454" s="575"/>
      <c r="BC5454" s="576"/>
      <c r="BD5454" s="577"/>
      <c r="BE5454" s="578"/>
      <c r="BF5454" s="627"/>
      <c r="BG5454" s="628"/>
      <c r="BH5454" s="629"/>
      <c r="BI5454" s="630"/>
      <c r="BJ5454" s="577"/>
      <c r="BK5454" s="578"/>
      <c r="BL5454" s="605"/>
      <c r="BM5454" s="606"/>
      <c r="BN5454" s="607"/>
      <c r="BO5454" s="588"/>
      <c r="BP5454" s="556"/>
      <c r="BQ5454" s="556"/>
      <c r="BR5454" s="65"/>
      <c r="BS5454" s="65"/>
      <c r="BT5454" s="268"/>
    </row>
    <row r="5455" spans="1:72" ht="21.75" hidden="1" customHeight="1" x14ac:dyDescent="0.25">
      <c r="A5455" s="268"/>
      <c r="B5455" s="678" t="str">
        <f>IF(ROSTER!B$24="","",ROSTER!B$24)</f>
        <v/>
      </c>
      <c r="C5455" s="669" t="str">
        <f>IF(ROSTER!C$24="","",ROSTER!C$24)</f>
        <v/>
      </c>
      <c r="D5455" s="670"/>
      <c r="E5455" s="667"/>
      <c r="F5455" s="680">
        <f>IF(E5455="y",1,IF(E5455="S",1,0))</f>
        <v>0</v>
      </c>
      <c r="G5455" s="663">
        <f>IF(E5455="S",1,0)</f>
        <v>0</v>
      </c>
      <c r="H5455" s="583"/>
      <c r="I5455" s="584"/>
      <c r="J5455" s="569"/>
      <c r="K5455" s="570"/>
      <c r="L5455" s="573"/>
      <c r="M5455" s="574"/>
      <c r="N5455" s="579">
        <f>L5455+J5455</f>
        <v>0</v>
      </c>
      <c r="O5455" s="580"/>
      <c r="P5455" s="569"/>
      <c r="Q5455" s="570"/>
      <c r="R5455" s="573"/>
      <c r="S5455" s="574"/>
      <c r="T5455" s="579">
        <f>R5455-P5455</f>
        <v>0</v>
      </c>
      <c r="U5455" s="580"/>
      <c r="V5455" s="583"/>
      <c r="W5455" s="584"/>
      <c r="X5455" s="569"/>
      <c r="Y5455" s="584"/>
      <c r="Z5455" s="569"/>
      <c r="AA5455" s="584"/>
      <c r="AB5455" s="569"/>
      <c r="AC5455" s="570"/>
      <c r="AD5455" s="573"/>
      <c r="AE5455" s="574"/>
      <c r="AF5455" s="557">
        <f>IF(AB5455=0,0,(AD5455/AB5455)*100)</f>
        <v>0</v>
      </c>
      <c r="AG5455" s="558"/>
      <c r="AH5455" s="569"/>
      <c r="AI5455" s="570"/>
      <c r="AJ5455" s="573"/>
      <c r="AK5455" s="574"/>
      <c r="AL5455" s="557">
        <f>IF(AH5455=0,0,(AJ5455/AH5455)*100)</f>
        <v>0</v>
      </c>
      <c r="AM5455" s="558"/>
      <c r="AN5455" s="569"/>
      <c r="AO5455" s="570"/>
      <c r="AP5455" s="573"/>
      <c r="AQ5455" s="574"/>
      <c r="AR5455" s="557">
        <f>IF(AN5455=0,0,(AP5455/AN5455)*100)</f>
        <v>0</v>
      </c>
      <c r="AS5455" s="558"/>
      <c r="AT5455" s="561">
        <f>AB5455+AH5455+AN5455</f>
        <v>0</v>
      </c>
      <c r="AU5455" s="562"/>
      <c r="AV5455" s="565">
        <f>AD5455+AJ5455+AP5455</f>
        <v>0</v>
      </c>
      <c r="AW5455" s="566"/>
      <c r="AX5455" s="557">
        <f>IF(AT5455=0,0,(AV5455/AT5455)*100)</f>
        <v>0</v>
      </c>
      <c r="AY5455" s="558"/>
      <c r="AZ5455" s="569"/>
      <c r="BA5455" s="570"/>
      <c r="BB5455" s="573"/>
      <c r="BC5455" s="574"/>
      <c r="BD5455" s="557">
        <f>IF(AZ5455=0,0,(BB5455/AZ5455)*100)</f>
        <v>0</v>
      </c>
      <c r="BE5455" s="558"/>
      <c r="BF5455" s="561">
        <f>AT5455+AZ5455</f>
        <v>0</v>
      </c>
      <c r="BG5455" s="562"/>
      <c r="BH5455" s="565">
        <f>AV5455+BB5455</f>
        <v>0</v>
      </c>
      <c r="BI5455" s="566"/>
      <c r="BJ5455" s="557">
        <f>IF(BF5455=0,0,(BH5455/BF5455)*100)</f>
        <v>0</v>
      </c>
      <c r="BK5455" s="558"/>
      <c r="BL5455" s="602">
        <f>(AD5455*2)+(AJ5455*2)+(AP5455*3)+BB5455</f>
        <v>0</v>
      </c>
      <c r="BM5455" s="603"/>
      <c r="BN5455" s="604"/>
      <c r="BO5455" s="587">
        <f t="shared" ref="BO5455" si="3612">IF(BQ5455=0,0,50*BP5455/BQ5455)</f>
        <v>0</v>
      </c>
      <c r="BP5455" s="555">
        <f>(BL5455*BS$11)+(N5455*BS$12)+(X5455*BS$13)+(R5455*BS$14)+(V5455*BS$15)+(Z5455*BS$16)</f>
        <v>0</v>
      </c>
      <c r="BQ5455" s="555">
        <f>((AZ5455-BB5455)*BS$18)+((AT5455-AV5455)*BS$17)+(H5455*BS$19)+(P5455*BS$20)</f>
        <v>0</v>
      </c>
      <c r="BR5455" s="65"/>
      <c r="BS5455" s="65"/>
      <c r="BT5455" s="268"/>
    </row>
    <row r="5456" spans="1:72" ht="21.75" hidden="1" customHeight="1" x14ac:dyDescent="0.25">
      <c r="A5456" s="268"/>
      <c r="B5456" s="679"/>
      <c r="C5456" s="690" t="str">
        <f>IF(ROSTER!D$24="","",ROSTER!D$24)</f>
        <v/>
      </c>
      <c r="D5456" s="691"/>
      <c r="E5456" s="668"/>
      <c r="F5456" s="681"/>
      <c r="G5456" s="664"/>
      <c r="H5456" s="585"/>
      <c r="I5456" s="586"/>
      <c r="J5456" s="571"/>
      <c r="K5456" s="572"/>
      <c r="L5456" s="575"/>
      <c r="M5456" s="576"/>
      <c r="N5456" s="581"/>
      <c r="O5456" s="582"/>
      <c r="P5456" s="571"/>
      <c r="Q5456" s="572"/>
      <c r="R5456" s="575"/>
      <c r="S5456" s="576"/>
      <c r="T5456" s="581"/>
      <c r="U5456" s="582"/>
      <c r="V5456" s="585"/>
      <c r="W5456" s="586"/>
      <c r="X5456" s="571"/>
      <c r="Y5456" s="586"/>
      <c r="Z5456" s="571"/>
      <c r="AA5456" s="586"/>
      <c r="AB5456" s="571"/>
      <c r="AC5456" s="572"/>
      <c r="AD5456" s="575"/>
      <c r="AE5456" s="576"/>
      <c r="AF5456" s="577"/>
      <c r="AG5456" s="578"/>
      <c r="AH5456" s="571"/>
      <c r="AI5456" s="572"/>
      <c r="AJ5456" s="575"/>
      <c r="AK5456" s="576"/>
      <c r="AL5456" s="577"/>
      <c r="AM5456" s="578"/>
      <c r="AN5456" s="571"/>
      <c r="AO5456" s="572"/>
      <c r="AP5456" s="575"/>
      <c r="AQ5456" s="576"/>
      <c r="AR5456" s="577"/>
      <c r="AS5456" s="578"/>
      <c r="AT5456" s="627"/>
      <c r="AU5456" s="628"/>
      <c r="AV5456" s="629"/>
      <c r="AW5456" s="630"/>
      <c r="AX5456" s="577"/>
      <c r="AY5456" s="578"/>
      <c r="AZ5456" s="571"/>
      <c r="BA5456" s="572"/>
      <c r="BB5456" s="575"/>
      <c r="BC5456" s="576"/>
      <c r="BD5456" s="577"/>
      <c r="BE5456" s="578"/>
      <c r="BF5456" s="627"/>
      <c r="BG5456" s="628"/>
      <c r="BH5456" s="629"/>
      <c r="BI5456" s="630"/>
      <c r="BJ5456" s="577"/>
      <c r="BK5456" s="578"/>
      <c r="BL5456" s="605"/>
      <c r="BM5456" s="606"/>
      <c r="BN5456" s="607"/>
      <c r="BO5456" s="588"/>
      <c r="BP5456" s="556"/>
      <c r="BQ5456" s="556"/>
      <c r="BR5456" s="65"/>
      <c r="BS5456" s="65"/>
      <c r="BT5456" s="268"/>
    </row>
    <row r="5457" spans="1:72" ht="21.75" hidden="1" customHeight="1" x14ac:dyDescent="0.25">
      <c r="A5457" s="268"/>
      <c r="B5457" s="678" t="str">
        <f>IF(ROSTER!B$26="","",ROSTER!B$26)</f>
        <v/>
      </c>
      <c r="C5457" s="669" t="str">
        <f>IF(ROSTER!C$26="","",ROSTER!C$26)</f>
        <v/>
      </c>
      <c r="D5457" s="670"/>
      <c r="E5457" s="667"/>
      <c r="F5457" s="680">
        <f>IF(E5457="y",1,IF(E5457="S",1,0))</f>
        <v>0</v>
      </c>
      <c r="G5457" s="663">
        <f>IF(E5457="S",1,0)</f>
        <v>0</v>
      </c>
      <c r="H5457" s="583"/>
      <c r="I5457" s="584"/>
      <c r="J5457" s="569"/>
      <c r="K5457" s="570"/>
      <c r="L5457" s="573"/>
      <c r="M5457" s="574"/>
      <c r="N5457" s="579">
        <f>L5457+J5457</f>
        <v>0</v>
      </c>
      <c r="O5457" s="580"/>
      <c r="P5457" s="569"/>
      <c r="Q5457" s="570"/>
      <c r="R5457" s="573"/>
      <c r="S5457" s="574"/>
      <c r="T5457" s="579">
        <f>R5457-P5457</f>
        <v>0</v>
      </c>
      <c r="U5457" s="580"/>
      <c r="V5457" s="583"/>
      <c r="W5457" s="584"/>
      <c r="X5457" s="569"/>
      <c r="Y5457" s="584"/>
      <c r="Z5457" s="569"/>
      <c r="AA5457" s="584"/>
      <c r="AB5457" s="569"/>
      <c r="AC5457" s="570"/>
      <c r="AD5457" s="573"/>
      <c r="AE5457" s="574"/>
      <c r="AF5457" s="557">
        <f>IF(AB5457=0,0,(AD5457/AB5457)*100)</f>
        <v>0</v>
      </c>
      <c r="AG5457" s="558"/>
      <c r="AH5457" s="569"/>
      <c r="AI5457" s="570"/>
      <c r="AJ5457" s="573"/>
      <c r="AK5457" s="574"/>
      <c r="AL5457" s="557">
        <f>IF(AH5457=0,0,(AJ5457/AH5457)*100)</f>
        <v>0</v>
      </c>
      <c r="AM5457" s="558"/>
      <c r="AN5457" s="569"/>
      <c r="AO5457" s="570"/>
      <c r="AP5457" s="573"/>
      <c r="AQ5457" s="574"/>
      <c r="AR5457" s="557">
        <f>IF(AN5457=0,0,(AP5457/AN5457)*100)</f>
        <v>0</v>
      </c>
      <c r="AS5457" s="558"/>
      <c r="AT5457" s="561">
        <f>AB5457+AH5457+AN5457</f>
        <v>0</v>
      </c>
      <c r="AU5457" s="562"/>
      <c r="AV5457" s="565">
        <f>AD5457+AJ5457+AP5457</f>
        <v>0</v>
      </c>
      <c r="AW5457" s="566"/>
      <c r="AX5457" s="557">
        <f>IF(AT5457=0,0,(AV5457/AT5457)*100)</f>
        <v>0</v>
      </c>
      <c r="AY5457" s="558"/>
      <c r="AZ5457" s="569"/>
      <c r="BA5457" s="570"/>
      <c r="BB5457" s="573"/>
      <c r="BC5457" s="574"/>
      <c r="BD5457" s="557">
        <f>IF(AZ5457=0,0,(BB5457/AZ5457)*100)</f>
        <v>0</v>
      </c>
      <c r="BE5457" s="558"/>
      <c r="BF5457" s="561">
        <f>AT5457+AZ5457</f>
        <v>0</v>
      </c>
      <c r="BG5457" s="562"/>
      <c r="BH5457" s="565">
        <f>AV5457+BB5457</f>
        <v>0</v>
      </c>
      <c r="BI5457" s="566"/>
      <c r="BJ5457" s="557">
        <f>IF(BF5457=0,0,(BH5457/BF5457)*100)</f>
        <v>0</v>
      </c>
      <c r="BK5457" s="558"/>
      <c r="BL5457" s="602">
        <f>(AD5457*2)+(AJ5457*2)+(AP5457*3)+BB5457</f>
        <v>0</v>
      </c>
      <c r="BM5457" s="603"/>
      <c r="BN5457" s="604"/>
      <c r="BO5457" s="587">
        <f t="shared" ref="BO5457" si="3613">IF(BQ5457=0,0,50*BP5457/BQ5457)</f>
        <v>0</v>
      </c>
      <c r="BP5457" s="555">
        <f>(BL5457*BS$11)+(N5457*BS$12)+(X5457*BS$13)+(R5457*BS$14)+(V5457*BS$15)+(Z5457*BS$16)</f>
        <v>0</v>
      </c>
      <c r="BQ5457" s="555">
        <f>((AZ5457-BB5457)*BS$18)+((AT5457-AV5457)*BS$17)+(H5457*BS$19)+(P5457*BS$20)</f>
        <v>0</v>
      </c>
      <c r="BR5457" s="65"/>
      <c r="BS5457" s="65"/>
      <c r="BT5457" s="268"/>
    </row>
    <row r="5458" spans="1:72" ht="21.75" hidden="1" customHeight="1" x14ac:dyDescent="0.25">
      <c r="A5458" s="268"/>
      <c r="B5458" s="679"/>
      <c r="C5458" s="690" t="str">
        <f>IF(ROSTER!D$26="","",ROSTER!D$26)</f>
        <v/>
      </c>
      <c r="D5458" s="691"/>
      <c r="E5458" s="668"/>
      <c r="F5458" s="681"/>
      <c r="G5458" s="664"/>
      <c r="H5458" s="585"/>
      <c r="I5458" s="586"/>
      <c r="J5458" s="571"/>
      <c r="K5458" s="572"/>
      <c r="L5458" s="575"/>
      <c r="M5458" s="576"/>
      <c r="N5458" s="581"/>
      <c r="O5458" s="582"/>
      <c r="P5458" s="571"/>
      <c r="Q5458" s="572"/>
      <c r="R5458" s="575"/>
      <c r="S5458" s="576"/>
      <c r="T5458" s="581"/>
      <c r="U5458" s="582"/>
      <c r="V5458" s="585"/>
      <c r="W5458" s="586"/>
      <c r="X5458" s="571"/>
      <c r="Y5458" s="586"/>
      <c r="Z5458" s="571"/>
      <c r="AA5458" s="586"/>
      <c r="AB5458" s="571"/>
      <c r="AC5458" s="572"/>
      <c r="AD5458" s="575"/>
      <c r="AE5458" s="576"/>
      <c r="AF5458" s="577"/>
      <c r="AG5458" s="578"/>
      <c r="AH5458" s="571"/>
      <c r="AI5458" s="572"/>
      <c r="AJ5458" s="575"/>
      <c r="AK5458" s="576"/>
      <c r="AL5458" s="577"/>
      <c r="AM5458" s="578"/>
      <c r="AN5458" s="571"/>
      <c r="AO5458" s="572"/>
      <c r="AP5458" s="575"/>
      <c r="AQ5458" s="576"/>
      <c r="AR5458" s="577"/>
      <c r="AS5458" s="578"/>
      <c r="AT5458" s="627"/>
      <c r="AU5458" s="628"/>
      <c r="AV5458" s="629"/>
      <c r="AW5458" s="630"/>
      <c r="AX5458" s="577"/>
      <c r="AY5458" s="578"/>
      <c r="AZ5458" s="571"/>
      <c r="BA5458" s="572"/>
      <c r="BB5458" s="575"/>
      <c r="BC5458" s="576"/>
      <c r="BD5458" s="577"/>
      <c r="BE5458" s="578"/>
      <c r="BF5458" s="627"/>
      <c r="BG5458" s="628"/>
      <c r="BH5458" s="629"/>
      <c r="BI5458" s="630"/>
      <c r="BJ5458" s="577"/>
      <c r="BK5458" s="578"/>
      <c r="BL5458" s="605"/>
      <c r="BM5458" s="606"/>
      <c r="BN5458" s="607"/>
      <c r="BO5458" s="588"/>
      <c r="BP5458" s="556"/>
      <c r="BQ5458" s="556"/>
      <c r="BR5458" s="65"/>
      <c r="BS5458" s="65"/>
      <c r="BT5458" s="268"/>
    </row>
    <row r="5459" spans="1:72" ht="21.75" hidden="1" customHeight="1" x14ac:dyDescent="0.25">
      <c r="A5459" s="268"/>
      <c r="B5459" s="678" t="str">
        <f>IF(ROSTER!B$28="","",ROSTER!B$28)</f>
        <v/>
      </c>
      <c r="C5459" s="669" t="str">
        <f>IF(ROSTER!C$28="","",ROSTER!C$28)</f>
        <v/>
      </c>
      <c r="D5459" s="670"/>
      <c r="E5459" s="667"/>
      <c r="F5459" s="680">
        <f>IF(E5459="y",1,IF(E5459="S",1,0))</f>
        <v>0</v>
      </c>
      <c r="G5459" s="663">
        <f>IF(E5459="S",1,0)</f>
        <v>0</v>
      </c>
      <c r="H5459" s="583"/>
      <c r="I5459" s="584"/>
      <c r="J5459" s="569"/>
      <c r="K5459" s="570"/>
      <c r="L5459" s="573"/>
      <c r="M5459" s="574"/>
      <c r="N5459" s="579">
        <f>L5459+J5459</f>
        <v>0</v>
      </c>
      <c r="O5459" s="580"/>
      <c r="P5459" s="569"/>
      <c r="Q5459" s="570"/>
      <c r="R5459" s="573"/>
      <c r="S5459" s="574"/>
      <c r="T5459" s="579">
        <f>R5459-P5459</f>
        <v>0</v>
      </c>
      <c r="U5459" s="580"/>
      <c r="V5459" s="583"/>
      <c r="W5459" s="584"/>
      <c r="X5459" s="569"/>
      <c r="Y5459" s="584"/>
      <c r="Z5459" s="569"/>
      <c r="AA5459" s="584"/>
      <c r="AB5459" s="569"/>
      <c r="AC5459" s="570"/>
      <c r="AD5459" s="573"/>
      <c r="AE5459" s="574"/>
      <c r="AF5459" s="557">
        <f>IF(AB5459=0,0,(AD5459/AB5459)*100)</f>
        <v>0</v>
      </c>
      <c r="AG5459" s="558"/>
      <c r="AH5459" s="569"/>
      <c r="AI5459" s="570"/>
      <c r="AJ5459" s="573"/>
      <c r="AK5459" s="574"/>
      <c r="AL5459" s="557">
        <f>IF(AH5459=0,0,(AJ5459/AH5459)*100)</f>
        <v>0</v>
      </c>
      <c r="AM5459" s="558"/>
      <c r="AN5459" s="569"/>
      <c r="AO5459" s="570"/>
      <c r="AP5459" s="573"/>
      <c r="AQ5459" s="574"/>
      <c r="AR5459" s="557">
        <f>IF(AN5459=0,0,(AP5459/AN5459)*100)</f>
        <v>0</v>
      </c>
      <c r="AS5459" s="558"/>
      <c r="AT5459" s="561">
        <f>AB5459+AH5459+AN5459</f>
        <v>0</v>
      </c>
      <c r="AU5459" s="562"/>
      <c r="AV5459" s="565">
        <f>AD5459+AJ5459+AP5459</f>
        <v>0</v>
      </c>
      <c r="AW5459" s="566"/>
      <c r="AX5459" s="557">
        <f>IF(AT5459=0,0,(AV5459/AT5459)*100)</f>
        <v>0</v>
      </c>
      <c r="AY5459" s="558"/>
      <c r="AZ5459" s="569"/>
      <c r="BA5459" s="570"/>
      <c r="BB5459" s="573"/>
      <c r="BC5459" s="574"/>
      <c r="BD5459" s="557">
        <f>IF(AZ5459=0,0,(BB5459/AZ5459)*100)</f>
        <v>0</v>
      </c>
      <c r="BE5459" s="558"/>
      <c r="BF5459" s="561">
        <f>AT5459+AZ5459</f>
        <v>0</v>
      </c>
      <c r="BG5459" s="562"/>
      <c r="BH5459" s="565">
        <f>AV5459+BB5459</f>
        <v>0</v>
      </c>
      <c r="BI5459" s="566"/>
      <c r="BJ5459" s="557">
        <f>IF(BF5459=0,0,(BH5459/BF5459)*100)</f>
        <v>0</v>
      </c>
      <c r="BK5459" s="558"/>
      <c r="BL5459" s="602">
        <f>(AD5459*2)+(AJ5459*2)+(AP5459*3)+BB5459</f>
        <v>0</v>
      </c>
      <c r="BM5459" s="603"/>
      <c r="BN5459" s="604"/>
      <c r="BO5459" s="587">
        <f t="shared" ref="BO5459" si="3614">IF(BQ5459=0,0,50*BP5459/BQ5459)</f>
        <v>0</v>
      </c>
      <c r="BP5459" s="555">
        <f>(BL5459*BS$11)+(N5459*BS$12)+(X5459*BS$13)+(R5459*BS$14)+(V5459*BS$15)+(Z5459*BS$16)</f>
        <v>0</v>
      </c>
      <c r="BQ5459" s="555">
        <f>((AZ5459-BB5459)*BS$18)+((AT5459-AV5459)*BS$17)+(H5459*BS$19)+(P5459*BS$20)</f>
        <v>0</v>
      </c>
      <c r="BR5459" s="65"/>
      <c r="BS5459" s="65"/>
      <c r="BT5459" s="268"/>
    </row>
    <row r="5460" spans="1:72" ht="21.75" hidden="1" customHeight="1" x14ac:dyDescent="0.25">
      <c r="A5460" s="268"/>
      <c r="B5460" s="679"/>
      <c r="C5460" s="690" t="str">
        <f>IF(ROSTER!D$28="","",ROSTER!D$28)</f>
        <v/>
      </c>
      <c r="D5460" s="691"/>
      <c r="E5460" s="668"/>
      <c r="F5460" s="681"/>
      <c r="G5460" s="664"/>
      <c r="H5460" s="585"/>
      <c r="I5460" s="586"/>
      <c r="J5460" s="571"/>
      <c r="K5460" s="572"/>
      <c r="L5460" s="575"/>
      <c r="M5460" s="576"/>
      <c r="N5460" s="581"/>
      <c r="O5460" s="582"/>
      <c r="P5460" s="571"/>
      <c r="Q5460" s="572"/>
      <c r="R5460" s="575"/>
      <c r="S5460" s="576"/>
      <c r="T5460" s="581"/>
      <c r="U5460" s="582"/>
      <c r="V5460" s="585"/>
      <c r="W5460" s="586"/>
      <c r="X5460" s="571"/>
      <c r="Y5460" s="586"/>
      <c r="Z5460" s="571"/>
      <c r="AA5460" s="586"/>
      <c r="AB5460" s="571"/>
      <c r="AC5460" s="572"/>
      <c r="AD5460" s="575"/>
      <c r="AE5460" s="576"/>
      <c r="AF5460" s="577"/>
      <c r="AG5460" s="578"/>
      <c r="AH5460" s="571"/>
      <c r="AI5460" s="572"/>
      <c r="AJ5460" s="575"/>
      <c r="AK5460" s="576"/>
      <c r="AL5460" s="577"/>
      <c r="AM5460" s="578"/>
      <c r="AN5460" s="571"/>
      <c r="AO5460" s="572"/>
      <c r="AP5460" s="575"/>
      <c r="AQ5460" s="576"/>
      <c r="AR5460" s="577"/>
      <c r="AS5460" s="578"/>
      <c r="AT5460" s="627"/>
      <c r="AU5460" s="628"/>
      <c r="AV5460" s="629"/>
      <c r="AW5460" s="630"/>
      <c r="AX5460" s="577"/>
      <c r="AY5460" s="578"/>
      <c r="AZ5460" s="571"/>
      <c r="BA5460" s="572"/>
      <c r="BB5460" s="575"/>
      <c r="BC5460" s="576"/>
      <c r="BD5460" s="577"/>
      <c r="BE5460" s="578"/>
      <c r="BF5460" s="627"/>
      <c r="BG5460" s="628"/>
      <c r="BH5460" s="629"/>
      <c r="BI5460" s="630"/>
      <c r="BJ5460" s="577"/>
      <c r="BK5460" s="578"/>
      <c r="BL5460" s="605"/>
      <c r="BM5460" s="606"/>
      <c r="BN5460" s="607"/>
      <c r="BO5460" s="588"/>
      <c r="BP5460" s="556"/>
      <c r="BQ5460" s="556"/>
      <c r="BR5460" s="65"/>
      <c r="BS5460" s="65"/>
      <c r="BT5460" s="268"/>
    </row>
    <row r="5461" spans="1:72" ht="21.75" hidden="1" customHeight="1" x14ac:dyDescent="0.25">
      <c r="A5461" s="268"/>
      <c r="B5461" s="678" t="str">
        <f>IF(ROSTER!B$30="","",ROSTER!B$30)</f>
        <v/>
      </c>
      <c r="C5461" s="669" t="str">
        <f>IF(ROSTER!C$30="","",ROSTER!C$30)</f>
        <v/>
      </c>
      <c r="D5461" s="670"/>
      <c r="E5461" s="667"/>
      <c r="F5461" s="680">
        <f>IF(E5461="y",1,IF(E5461="S",1,0))</f>
        <v>0</v>
      </c>
      <c r="G5461" s="663">
        <f>IF(E5461="S",1,0)</f>
        <v>0</v>
      </c>
      <c r="H5461" s="583"/>
      <c r="I5461" s="584"/>
      <c r="J5461" s="569"/>
      <c r="K5461" s="570"/>
      <c r="L5461" s="573"/>
      <c r="M5461" s="574"/>
      <c r="N5461" s="579">
        <f>L5461+J5461</f>
        <v>0</v>
      </c>
      <c r="O5461" s="580"/>
      <c r="P5461" s="569"/>
      <c r="Q5461" s="570"/>
      <c r="R5461" s="573"/>
      <c r="S5461" s="574"/>
      <c r="T5461" s="579">
        <f>R5461-P5461</f>
        <v>0</v>
      </c>
      <c r="U5461" s="580"/>
      <c r="V5461" s="583"/>
      <c r="W5461" s="584"/>
      <c r="X5461" s="569"/>
      <c r="Y5461" s="584"/>
      <c r="Z5461" s="569"/>
      <c r="AA5461" s="584"/>
      <c r="AB5461" s="569"/>
      <c r="AC5461" s="570"/>
      <c r="AD5461" s="573"/>
      <c r="AE5461" s="574"/>
      <c r="AF5461" s="557">
        <f>IF(AB5461=0,0,(AD5461/AB5461)*100)</f>
        <v>0</v>
      </c>
      <c r="AG5461" s="558"/>
      <c r="AH5461" s="569"/>
      <c r="AI5461" s="570"/>
      <c r="AJ5461" s="573"/>
      <c r="AK5461" s="574"/>
      <c r="AL5461" s="557">
        <f>IF(AH5461=0,0,(AJ5461/AH5461)*100)</f>
        <v>0</v>
      </c>
      <c r="AM5461" s="558"/>
      <c r="AN5461" s="569"/>
      <c r="AO5461" s="570"/>
      <c r="AP5461" s="573"/>
      <c r="AQ5461" s="574"/>
      <c r="AR5461" s="557">
        <f>IF(AN5461=0,0,(AP5461/AN5461)*100)</f>
        <v>0</v>
      </c>
      <c r="AS5461" s="558"/>
      <c r="AT5461" s="561">
        <f>AB5461+AH5461+AN5461</f>
        <v>0</v>
      </c>
      <c r="AU5461" s="562"/>
      <c r="AV5461" s="565">
        <f>AD5461+AJ5461+AP5461</f>
        <v>0</v>
      </c>
      <c r="AW5461" s="566"/>
      <c r="AX5461" s="557">
        <f>IF(AT5461=0,0,(AV5461/AT5461)*100)</f>
        <v>0</v>
      </c>
      <c r="AY5461" s="558"/>
      <c r="AZ5461" s="569"/>
      <c r="BA5461" s="570"/>
      <c r="BB5461" s="573"/>
      <c r="BC5461" s="574"/>
      <c r="BD5461" s="557">
        <f>IF(AZ5461=0,0,(BB5461/AZ5461)*100)</f>
        <v>0</v>
      </c>
      <c r="BE5461" s="558"/>
      <c r="BF5461" s="561">
        <f>AT5461+AZ5461</f>
        <v>0</v>
      </c>
      <c r="BG5461" s="562"/>
      <c r="BH5461" s="565">
        <f>AV5461+BB5461</f>
        <v>0</v>
      </c>
      <c r="BI5461" s="566"/>
      <c r="BJ5461" s="557">
        <f>IF(BF5461=0,0,(BH5461/BF5461)*100)</f>
        <v>0</v>
      </c>
      <c r="BK5461" s="558"/>
      <c r="BL5461" s="602">
        <f>(AD5461*2)+(AJ5461*2)+(AP5461*3)+BB5461</f>
        <v>0</v>
      </c>
      <c r="BM5461" s="603"/>
      <c r="BN5461" s="604"/>
      <c r="BO5461" s="587">
        <f t="shared" ref="BO5461" si="3615">IF(BQ5461=0,0,50*BP5461/BQ5461)</f>
        <v>0</v>
      </c>
      <c r="BP5461" s="555">
        <f>(BL5461*BS$11)+(N5461*BS$12)+(X5461*BS$13)+(R5461*BS$14)+(V5461*BS$15)+(Z5461*BS$16)</f>
        <v>0</v>
      </c>
      <c r="BQ5461" s="555">
        <f>((AZ5461-BB5461)*BS$18)+((AT5461-AV5461)*BS$17)+(H5461*BS$19)+(P5461*BS$20)</f>
        <v>0</v>
      </c>
      <c r="BR5461" s="65"/>
      <c r="BS5461" s="65"/>
      <c r="BT5461" s="268"/>
    </row>
    <row r="5462" spans="1:72" ht="21.75" hidden="1" customHeight="1" x14ac:dyDescent="0.25">
      <c r="A5462" s="268"/>
      <c r="B5462" s="679"/>
      <c r="C5462" s="690" t="str">
        <f>IF(ROSTER!D$30="","",ROSTER!D$30)</f>
        <v/>
      </c>
      <c r="D5462" s="691"/>
      <c r="E5462" s="668"/>
      <c r="F5462" s="681"/>
      <c r="G5462" s="664"/>
      <c r="H5462" s="585"/>
      <c r="I5462" s="586"/>
      <c r="J5462" s="571"/>
      <c r="K5462" s="572"/>
      <c r="L5462" s="575"/>
      <c r="M5462" s="576"/>
      <c r="N5462" s="581"/>
      <c r="O5462" s="582"/>
      <c r="P5462" s="571"/>
      <c r="Q5462" s="572"/>
      <c r="R5462" s="575"/>
      <c r="S5462" s="576"/>
      <c r="T5462" s="581"/>
      <c r="U5462" s="582"/>
      <c r="V5462" s="585"/>
      <c r="W5462" s="586"/>
      <c r="X5462" s="571"/>
      <c r="Y5462" s="586"/>
      <c r="Z5462" s="571"/>
      <c r="AA5462" s="586"/>
      <c r="AB5462" s="571"/>
      <c r="AC5462" s="572"/>
      <c r="AD5462" s="575"/>
      <c r="AE5462" s="576"/>
      <c r="AF5462" s="577"/>
      <c r="AG5462" s="578"/>
      <c r="AH5462" s="571"/>
      <c r="AI5462" s="572"/>
      <c r="AJ5462" s="575"/>
      <c r="AK5462" s="576"/>
      <c r="AL5462" s="577"/>
      <c r="AM5462" s="578"/>
      <c r="AN5462" s="571"/>
      <c r="AO5462" s="572"/>
      <c r="AP5462" s="575"/>
      <c r="AQ5462" s="576"/>
      <c r="AR5462" s="577"/>
      <c r="AS5462" s="578"/>
      <c r="AT5462" s="627"/>
      <c r="AU5462" s="628"/>
      <c r="AV5462" s="629"/>
      <c r="AW5462" s="630"/>
      <c r="AX5462" s="577"/>
      <c r="AY5462" s="578"/>
      <c r="AZ5462" s="571"/>
      <c r="BA5462" s="572"/>
      <c r="BB5462" s="575"/>
      <c r="BC5462" s="576"/>
      <c r="BD5462" s="577"/>
      <c r="BE5462" s="578"/>
      <c r="BF5462" s="627"/>
      <c r="BG5462" s="628"/>
      <c r="BH5462" s="629"/>
      <c r="BI5462" s="630"/>
      <c r="BJ5462" s="577"/>
      <c r="BK5462" s="578"/>
      <c r="BL5462" s="605"/>
      <c r="BM5462" s="606"/>
      <c r="BN5462" s="607"/>
      <c r="BO5462" s="588"/>
      <c r="BP5462" s="556"/>
      <c r="BQ5462" s="556"/>
      <c r="BR5462" s="65"/>
      <c r="BS5462" s="65"/>
      <c r="BT5462" s="268"/>
    </row>
    <row r="5463" spans="1:72" ht="21.75" hidden="1" customHeight="1" x14ac:dyDescent="0.25">
      <c r="A5463" s="268"/>
      <c r="B5463" s="678" t="str">
        <f>IF(ROSTER!B$32="","",ROSTER!B$32)</f>
        <v/>
      </c>
      <c r="C5463" s="669" t="str">
        <f>IF(ROSTER!C$32="","",ROSTER!C$32)</f>
        <v/>
      </c>
      <c r="D5463" s="670"/>
      <c r="E5463" s="667"/>
      <c r="F5463" s="680">
        <f>IF(E5463="y",1,IF(E5463="S",1,0))</f>
        <v>0</v>
      </c>
      <c r="G5463" s="663">
        <f>IF(E5463="S",1,0)</f>
        <v>0</v>
      </c>
      <c r="H5463" s="583"/>
      <c r="I5463" s="584"/>
      <c r="J5463" s="569"/>
      <c r="K5463" s="570"/>
      <c r="L5463" s="573"/>
      <c r="M5463" s="574"/>
      <c r="N5463" s="579">
        <f>L5463+J5463</f>
        <v>0</v>
      </c>
      <c r="O5463" s="580"/>
      <c r="P5463" s="569"/>
      <c r="Q5463" s="570"/>
      <c r="R5463" s="573"/>
      <c r="S5463" s="574"/>
      <c r="T5463" s="579">
        <f>R5463-P5463</f>
        <v>0</v>
      </c>
      <c r="U5463" s="580"/>
      <c r="V5463" s="583"/>
      <c r="W5463" s="584"/>
      <c r="X5463" s="569"/>
      <c r="Y5463" s="584"/>
      <c r="Z5463" s="569"/>
      <c r="AA5463" s="584"/>
      <c r="AB5463" s="569"/>
      <c r="AC5463" s="570"/>
      <c r="AD5463" s="573"/>
      <c r="AE5463" s="574"/>
      <c r="AF5463" s="557">
        <f>IF(AB5463=0,0,(AD5463/AB5463)*100)</f>
        <v>0</v>
      </c>
      <c r="AG5463" s="558"/>
      <c r="AH5463" s="569"/>
      <c r="AI5463" s="570"/>
      <c r="AJ5463" s="573"/>
      <c r="AK5463" s="574"/>
      <c r="AL5463" s="557">
        <f>IF(AH5463=0,0,(AJ5463/AH5463)*100)</f>
        <v>0</v>
      </c>
      <c r="AM5463" s="558"/>
      <c r="AN5463" s="569"/>
      <c r="AO5463" s="570"/>
      <c r="AP5463" s="573"/>
      <c r="AQ5463" s="574"/>
      <c r="AR5463" s="557">
        <f>IF(AN5463=0,0,(AP5463/AN5463)*100)</f>
        <v>0</v>
      </c>
      <c r="AS5463" s="558"/>
      <c r="AT5463" s="561">
        <f>AB5463+AH5463+AN5463</f>
        <v>0</v>
      </c>
      <c r="AU5463" s="562"/>
      <c r="AV5463" s="565">
        <f>AD5463+AJ5463+AP5463</f>
        <v>0</v>
      </c>
      <c r="AW5463" s="566"/>
      <c r="AX5463" s="557">
        <f>IF(AT5463=0,0,(AV5463/AT5463)*100)</f>
        <v>0</v>
      </c>
      <c r="AY5463" s="558"/>
      <c r="AZ5463" s="569"/>
      <c r="BA5463" s="570"/>
      <c r="BB5463" s="573"/>
      <c r="BC5463" s="574"/>
      <c r="BD5463" s="557">
        <f>IF(AZ5463=0,0,(BB5463/AZ5463)*100)</f>
        <v>0</v>
      </c>
      <c r="BE5463" s="558"/>
      <c r="BF5463" s="561">
        <f>AT5463+AZ5463</f>
        <v>0</v>
      </c>
      <c r="BG5463" s="562"/>
      <c r="BH5463" s="565">
        <f>AV5463+BB5463</f>
        <v>0</v>
      </c>
      <c r="BI5463" s="566"/>
      <c r="BJ5463" s="557">
        <f>IF(BF5463=0,0,(BH5463/BF5463)*100)</f>
        <v>0</v>
      </c>
      <c r="BK5463" s="558"/>
      <c r="BL5463" s="602">
        <f>(AD5463*2)+(AJ5463*2)+(AP5463*3)+BB5463</f>
        <v>0</v>
      </c>
      <c r="BM5463" s="603"/>
      <c r="BN5463" s="604"/>
      <c r="BO5463" s="587">
        <f t="shared" ref="BO5463" si="3616">IF(BQ5463=0,0,50*BP5463/BQ5463)</f>
        <v>0</v>
      </c>
      <c r="BP5463" s="555">
        <f>(BL5463*BS$11)+(N5463*BS$12)+(X5463*BS$13)+(R5463*BS$14)+(V5463*BS$15)+(Z5463*BS$16)</f>
        <v>0</v>
      </c>
      <c r="BQ5463" s="555">
        <f>((AZ5463-BB5463)*BS$18)+((AT5463-AV5463)*BS$17)+(H5463*BS$19)+(P5463*BS$20)</f>
        <v>0</v>
      </c>
      <c r="BR5463" s="65"/>
      <c r="BS5463" s="65"/>
      <c r="BT5463" s="268"/>
    </row>
    <row r="5464" spans="1:72" ht="21.75" hidden="1" customHeight="1" x14ac:dyDescent="0.25">
      <c r="A5464" s="268"/>
      <c r="B5464" s="679"/>
      <c r="C5464" s="690" t="str">
        <f>IF(ROSTER!D$32="","",ROSTER!D$32)</f>
        <v/>
      </c>
      <c r="D5464" s="691"/>
      <c r="E5464" s="668"/>
      <c r="F5464" s="681"/>
      <c r="G5464" s="664"/>
      <c r="H5464" s="585"/>
      <c r="I5464" s="586"/>
      <c r="J5464" s="571"/>
      <c r="K5464" s="572"/>
      <c r="L5464" s="575"/>
      <c r="M5464" s="576"/>
      <c r="N5464" s="581"/>
      <c r="O5464" s="582"/>
      <c r="P5464" s="571"/>
      <c r="Q5464" s="572"/>
      <c r="R5464" s="575"/>
      <c r="S5464" s="576"/>
      <c r="T5464" s="581"/>
      <c r="U5464" s="582"/>
      <c r="V5464" s="585"/>
      <c r="W5464" s="586"/>
      <c r="X5464" s="571"/>
      <c r="Y5464" s="586"/>
      <c r="Z5464" s="571"/>
      <c r="AA5464" s="586"/>
      <c r="AB5464" s="571"/>
      <c r="AC5464" s="572"/>
      <c r="AD5464" s="575"/>
      <c r="AE5464" s="576"/>
      <c r="AF5464" s="577"/>
      <c r="AG5464" s="578"/>
      <c r="AH5464" s="571"/>
      <c r="AI5464" s="572"/>
      <c r="AJ5464" s="575"/>
      <c r="AK5464" s="576"/>
      <c r="AL5464" s="577"/>
      <c r="AM5464" s="578"/>
      <c r="AN5464" s="571"/>
      <c r="AO5464" s="572"/>
      <c r="AP5464" s="575"/>
      <c r="AQ5464" s="576"/>
      <c r="AR5464" s="577"/>
      <c r="AS5464" s="578"/>
      <c r="AT5464" s="627"/>
      <c r="AU5464" s="628"/>
      <c r="AV5464" s="629"/>
      <c r="AW5464" s="630"/>
      <c r="AX5464" s="577"/>
      <c r="AY5464" s="578"/>
      <c r="AZ5464" s="571"/>
      <c r="BA5464" s="572"/>
      <c r="BB5464" s="575"/>
      <c r="BC5464" s="576"/>
      <c r="BD5464" s="577"/>
      <c r="BE5464" s="578"/>
      <c r="BF5464" s="627"/>
      <c r="BG5464" s="628"/>
      <c r="BH5464" s="629"/>
      <c r="BI5464" s="630"/>
      <c r="BJ5464" s="577"/>
      <c r="BK5464" s="578"/>
      <c r="BL5464" s="605"/>
      <c r="BM5464" s="606"/>
      <c r="BN5464" s="607"/>
      <c r="BO5464" s="588"/>
      <c r="BP5464" s="556"/>
      <c r="BQ5464" s="556"/>
      <c r="BR5464" s="65"/>
      <c r="BS5464" s="65"/>
      <c r="BT5464" s="268"/>
    </row>
    <row r="5465" spans="1:72" ht="21.75" hidden="1" customHeight="1" x14ac:dyDescent="0.25">
      <c r="A5465" s="268"/>
      <c r="B5465" s="678" t="str">
        <f>IF(ROSTER!B$34="","",ROSTER!B$34)</f>
        <v/>
      </c>
      <c r="C5465" s="669" t="str">
        <f>IF(ROSTER!C$34="","",ROSTER!C$34)</f>
        <v/>
      </c>
      <c r="D5465" s="670"/>
      <c r="E5465" s="667"/>
      <c r="F5465" s="680">
        <f>IF(E5465="y",1,IF(E5465="S",1,0))</f>
        <v>0</v>
      </c>
      <c r="G5465" s="663">
        <f>IF(E5465="S",1,0)</f>
        <v>0</v>
      </c>
      <c r="H5465" s="583"/>
      <c r="I5465" s="584"/>
      <c r="J5465" s="569"/>
      <c r="K5465" s="570"/>
      <c r="L5465" s="573"/>
      <c r="M5465" s="574"/>
      <c r="N5465" s="579">
        <f>L5465+J5465</f>
        <v>0</v>
      </c>
      <c r="O5465" s="580"/>
      <c r="P5465" s="569"/>
      <c r="Q5465" s="570"/>
      <c r="R5465" s="573"/>
      <c r="S5465" s="574"/>
      <c r="T5465" s="579">
        <f>R5465-P5465</f>
        <v>0</v>
      </c>
      <c r="U5465" s="580"/>
      <c r="V5465" s="583"/>
      <c r="W5465" s="584"/>
      <c r="X5465" s="569"/>
      <c r="Y5465" s="584"/>
      <c r="Z5465" s="569"/>
      <c r="AA5465" s="584"/>
      <c r="AB5465" s="569"/>
      <c r="AC5465" s="570"/>
      <c r="AD5465" s="573"/>
      <c r="AE5465" s="574"/>
      <c r="AF5465" s="557">
        <f>IF(AB5465=0,0,(AD5465/AB5465)*100)</f>
        <v>0</v>
      </c>
      <c r="AG5465" s="558"/>
      <c r="AH5465" s="569"/>
      <c r="AI5465" s="570"/>
      <c r="AJ5465" s="573"/>
      <c r="AK5465" s="574"/>
      <c r="AL5465" s="557">
        <f>IF(AH5465=0,0,(AJ5465/AH5465)*100)</f>
        <v>0</v>
      </c>
      <c r="AM5465" s="558"/>
      <c r="AN5465" s="569"/>
      <c r="AO5465" s="570"/>
      <c r="AP5465" s="573"/>
      <c r="AQ5465" s="574"/>
      <c r="AR5465" s="557">
        <f>IF(AN5465=0,0,(AP5465/AN5465)*100)</f>
        <v>0</v>
      </c>
      <c r="AS5465" s="558"/>
      <c r="AT5465" s="561">
        <f>AB5465+AH5465+AN5465</f>
        <v>0</v>
      </c>
      <c r="AU5465" s="562"/>
      <c r="AV5465" s="565">
        <f>AD5465+AJ5465+AP5465</f>
        <v>0</v>
      </c>
      <c r="AW5465" s="566"/>
      <c r="AX5465" s="557">
        <f>IF(AT5465=0,0,(AV5465/AT5465)*100)</f>
        <v>0</v>
      </c>
      <c r="AY5465" s="558"/>
      <c r="AZ5465" s="569"/>
      <c r="BA5465" s="570"/>
      <c r="BB5465" s="573"/>
      <c r="BC5465" s="574"/>
      <c r="BD5465" s="557">
        <f>IF(AZ5465=0,0,(BB5465/AZ5465)*100)</f>
        <v>0</v>
      </c>
      <c r="BE5465" s="558"/>
      <c r="BF5465" s="561">
        <f>AT5465+AZ5465</f>
        <v>0</v>
      </c>
      <c r="BG5465" s="562"/>
      <c r="BH5465" s="565">
        <f>AV5465+BB5465</f>
        <v>0</v>
      </c>
      <c r="BI5465" s="566"/>
      <c r="BJ5465" s="557">
        <f>IF(BF5465=0,0,(BH5465/BF5465)*100)</f>
        <v>0</v>
      </c>
      <c r="BK5465" s="558"/>
      <c r="BL5465" s="602">
        <f>(AD5465*2)+(AJ5465*2)+(AP5465*3)+BB5465</f>
        <v>0</v>
      </c>
      <c r="BM5465" s="603"/>
      <c r="BN5465" s="604"/>
      <c r="BO5465" s="587">
        <f t="shared" ref="BO5465" si="3617">IF(BQ5465=0,0,50*BP5465/BQ5465)</f>
        <v>0</v>
      </c>
      <c r="BP5465" s="555">
        <f>(BL5465*BS$11)+(N5465*BS$12)+(X5465*BS$13)+(R5465*BS$14)+(V5465*BS$15)+(Z5465*BS$16)</f>
        <v>0</v>
      </c>
      <c r="BQ5465" s="555">
        <f>((AZ5465-BB5465)*BS$18)+((AT5465-AV5465)*BS$17)+(H5465*BS$19)+(P5465*BS$20)</f>
        <v>0</v>
      </c>
      <c r="BR5465" s="65"/>
      <c r="BS5465" s="65"/>
      <c r="BT5465" s="268"/>
    </row>
    <row r="5466" spans="1:72" ht="21.75" hidden="1" customHeight="1" x14ac:dyDescent="0.25">
      <c r="A5466" s="268"/>
      <c r="B5466" s="679"/>
      <c r="C5466" s="690" t="str">
        <f>IF(ROSTER!D$34="","",ROSTER!D$34)</f>
        <v/>
      </c>
      <c r="D5466" s="691"/>
      <c r="E5466" s="668"/>
      <c r="F5466" s="681"/>
      <c r="G5466" s="664"/>
      <c r="H5466" s="585"/>
      <c r="I5466" s="586"/>
      <c r="J5466" s="571"/>
      <c r="K5466" s="572"/>
      <c r="L5466" s="575"/>
      <c r="M5466" s="576"/>
      <c r="N5466" s="581"/>
      <c r="O5466" s="582"/>
      <c r="P5466" s="571"/>
      <c r="Q5466" s="572"/>
      <c r="R5466" s="575"/>
      <c r="S5466" s="576"/>
      <c r="T5466" s="581"/>
      <c r="U5466" s="582"/>
      <c r="V5466" s="585"/>
      <c r="W5466" s="586"/>
      <c r="X5466" s="571"/>
      <c r="Y5466" s="586"/>
      <c r="Z5466" s="571"/>
      <c r="AA5466" s="586"/>
      <c r="AB5466" s="571"/>
      <c r="AC5466" s="572"/>
      <c r="AD5466" s="575"/>
      <c r="AE5466" s="576"/>
      <c r="AF5466" s="577"/>
      <c r="AG5466" s="578"/>
      <c r="AH5466" s="571"/>
      <c r="AI5466" s="572"/>
      <c r="AJ5466" s="575"/>
      <c r="AK5466" s="576"/>
      <c r="AL5466" s="577"/>
      <c r="AM5466" s="578"/>
      <c r="AN5466" s="571"/>
      <c r="AO5466" s="572"/>
      <c r="AP5466" s="575"/>
      <c r="AQ5466" s="576"/>
      <c r="AR5466" s="577"/>
      <c r="AS5466" s="578"/>
      <c r="AT5466" s="627"/>
      <c r="AU5466" s="628"/>
      <c r="AV5466" s="629"/>
      <c r="AW5466" s="630"/>
      <c r="AX5466" s="577"/>
      <c r="AY5466" s="578"/>
      <c r="AZ5466" s="571"/>
      <c r="BA5466" s="572"/>
      <c r="BB5466" s="575"/>
      <c r="BC5466" s="576"/>
      <c r="BD5466" s="577"/>
      <c r="BE5466" s="578"/>
      <c r="BF5466" s="627"/>
      <c r="BG5466" s="628"/>
      <c r="BH5466" s="629"/>
      <c r="BI5466" s="630"/>
      <c r="BJ5466" s="577"/>
      <c r="BK5466" s="578"/>
      <c r="BL5466" s="605"/>
      <c r="BM5466" s="606"/>
      <c r="BN5466" s="607"/>
      <c r="BO5466" s="588"/>
      <c r="BP5466" s="556"/>
      <c r="BQ5466" s="556"/>
      <c r="BR5466" s="65"/>
      <c r="BS5466" s="65"/>
      <c r="BT5466" s="268"/>
    </row>
    <row r="5467" spans="1:72" ht="21.75" hidden="1" customHeight="1" x14ac:dyDescent="0.25">
      <c r="A5467" s="268"/>
      <c r="B5467" s="678" t="str">
        <f>IF(ROSTER!B$36="","",ROSTER!B$36)</f>
        <v/>
      </c>
      <c r="C5467" s="669" t="str">
        <f>IF(ROSTER!C$36="","",ROSTER!C$36)</f>
        <v/>
      </c>
      <c r="D5467" s="670"/>
      <c r="E5467" s="667"/>
      <c r="F5467" s="680">
        <f>IF(E5467="y",1,IF(E5467="S",1,0))</f>
        <v>0</v>
      </c>
      <c r="G5467" s="663">
        <f>IF(E5467="S",1,0)</f>
        <v>0</v>
      </c>
      <c r="H5467" s="583"/>
      <c r="I5467" s="584"/>
      <c r="J5467" s="569"/>
      <c r="K5467" s="570"/>
      <c r="L5467" s="573"/>
      <c r="M5467" s="574"/>
      <c r="N5467" s="579">
        <f>L5467+J5467</f>
        <v>0</v>
      </c>
      <c r="O5467" s="580"/>
      <c r="P5467" s="569"/>
      <c r="Q5467" s="570"/>
      <c r="R5467" s="573"/>
      <c r="S5467" s="574"/>
      <c r="T5467" s="579">
        <f>R5467-P5467</f>
        <v>0</v>
      </c>
      <c r="U5467" s="580"/>
      <c r="V5467" s="583"/>
      <c r="W5467" s="584"/>
      <c r="X5467" s="569"/>
      <c r="Y5467" s="584"/>
      <c r="Z5467" s="569"/>
      <c r="AA5467" s="584"/>
      <c r="AB5467" s="569"/>
      <c r="AC5467" s="570"/>
      <c r="AD5467" s="573"/>
      <c r="AE5467" s="574"/>
      <c r="AF5467" s="557">
        <f>IF(AB5467=0,0,(AD5467/AB5467)*100)</f>
        <v>0</v>
      </c>
      <c r="AG5467" s="558"/>
      <c r="AH5467" s="569"/>
      <c r="AI5467" s="570"/>
      <c r="AJ5467" s="573"/>
      <c r="AK5467" s="574"/>
      <c r="AL5467" s="557">
        <f>IF(AH5467=0,0,(AJ5467/AH5467)*100)</f>
        <v>0</v>
      </c>
      <c r="AM5467" s="558"/>
      <c r="AN5467" s="569"/>
      <c r="AO5467" s="570"/>
      <c r="AP5467" s="573"/>
      <c r="AQ5467" s="574"/>
      <c r="AR5467" s="557">
        <f>IF(AN5467=0,0,(AP5467/AN5467)*100)</f>
        <v>0</v>
      </c>
      <c r="AS5467" s="558"/>
      <c r="AT5467" s="561">
        <f>AB5467+AH5467+AN5467</f>
        <v>0</v>
      </c>
      <c r="AU5467" s="562"/>
      <c r="AV5467" s="565">
        <f>AD5467+AJ5467+AP5467</f>
        <v>0</v>
      </c>
      <c r="AW5467" s="566"/>
      <c r="AX5467" s="557">
        <f>IF(AT5467=0,0,(AV5467/AT5467)*100)</f>
        <v>0</v>
      </c>
      <c r="AY5467" s="558"/>
      <c r="AZ5467" s="569"/>
      <c r="BA5467" s="570"/>
      <c r="BB5467" s="573"/>
      <c r="BC5467" s="574"/>
      <c r="BD5467" s="557">
        <f>IF(AZ5467=0,0,(BB5467/AZ5467)*100)</f>
        <v>0</v>
      </c>
      <c r="BE5467" s="558"/>
      <c r="BF5467" s="561">
        <f>AT5467+AZ5467</f>
        <v>0</v>
      </c>
      <c r="BG5467" s="562"/>
      <c r="BH5467" s="565">
        <f>AV5467+BB5467</f>
        <v>0</v>
      </c>
      <c r="BI5467" s="566"/>
      <c r="BJ5467" s="557">
        <f>IF(BF5467=0,0,(BH5467/BF5467)*100)</f>
        <v>0</v>
      </c>
      <c r="BK5467" s="558"/>
      <c r="BL5467" s="602">
        <f>(AD5467*2)+(AJ5467*2)+(AP5467*3)+BB5467</f>
        <v>0</v>
      </c>
      <c r="BM5467" s="603"/>
      <c r="BN5467" s="604"/>
      <c r="BO5467" s="587">
        <f t="shared" ref="BO5467" si="3618">IF(BQ5467=0,0,50*BP5467/BQ5467)</f>
        <v>0</v>
      </c>
      <c r="BP5467" s="555">
        <f>(BL5467*BS$11)+(N5467*BS$12)+(X5467*BS$13)+(R5467*BS$14)+(V5467*BS$15)+(Z5467*BS$16)</f>
        <v>0</v>
      </c>
      <c r="BQ5467" s="555">
        <f>((AZ5467-BB5467)*BS$18)+((AT5467-AV5467)*BS$17)+(H5467*BS$19)+(P5467*BS$20)</f>
        <v>0</v>
      </c>
      <c r="BR5467" s="65"/>
      <c r="BS5467" s="65"/>
      <c r="BT5467" s="268"/>
    </row>
    <row r="5468" spans="1:72" ht="21.75" hidden="1" customHeight="1" x14ac:dyDescent="0.25">
      <c r="A5468" s="268"/>
      <c r="B5468" s="679"/>
      <c r="C5468" s="690" t="str">
        <f>IF(ROSTER!D$36="","",ROSTER!D$36)</f>
        <v/>
      </c>
      <c r="D5468" s="691"/>
      <c r="E5468" s="668"/>
      <c r="F5468" s="681"/>
      <c r="G5468" s="664"/>
      <c r="H5468" s="585"/>
      <c r="I5468" s="586"/>
      <c r="J5468" s="571"/>
      <c r="K5468" s="572"/>
      <c r="L5468" s="575"/>
      <c r="M5468" s="576"/>
      <c r="N5468" s="581"/>
      <c r="O5468" s="582"/>
      <c r="P5468" s="571"/>
      <c r="Q5468" s="572"/>
      <c r="R5468" s="575"/>
      <c r="S5468" s="576"/>
      <c r="T5468" s="581"/>
      <c r="U5468" s="582"/>
      <c r="V5468" s="585"/>
      <c r="W5468" s="586"/>
      <c r="X5468" s="571"/>
      <c r="Y5468" s="586"/>
      <c r="Z5468" s="571"/>
      <c r="AA5468" s="586"/>
      <c r="AB5468" s="571"/>
      <c r="AC5468" s="572"/>
      <c r="AD5468" s="575"/>
      <c r="AE5468" s="576"/>
      <c r="AF5468" s="577"/>
      <c r="AG5468" s="578"/>
      <c r="AH5468" s="571"/>
      <c r="AI5468" s="572"/>
      <c r="AJ5468" s="575"/>
      <c r="AK5468" s="576"/>
      <c r="AL5468" s="577"/>
      <c r="AM5468" s="578"/>
      <c r="AN5468" s="571"/>
      <c r="AO5468" s="572"/>
      <c r="AP5468" s="575"/>
      <c r="AQ5468" s="576"/>
      <c r="AR5468" s="577"/>
      <c r="AS5468" s="578"/>
      <c r="AT5468" s="627"/>
      <c r="AU5468" s="628"/>
      <c r="AV5468" s="629"/>
      <c r="AW5468" s="630"/>
      <c r="AX5468" s="577"/>
      <c r="AY5468" s="578"/>
      <c r="AZ5468" s="571"/>
      <c r="BA5468" s="572"/>
      <c r="BB5468" s="575"/>
      <c r="BC5468" s="576"/>
      <c r="BD5468" s="577"/>
      <c r="BE5468" s="578"/>
      <c r="BF5468" s="627"/>
      <c r="BG5468" s="628"/>
      <c r="BH5468" s="629"/>
      <c r="BI5468" s="630"/>
      <c r="BJ5468" s="577"/>
      <c r="BK5468" s="578"/>
      <c r="BL5468" s="605"/>
      <c r="BM5468" s="606"/>
      <c r="BN5468" s="607"/>
      <c r="BO5468" s="588"/>
      <c r="BP5468" s="556"/>
      <c r="BQ5468" s="556"/>
      <c r="BR5468" s="65"/>
      <c r="BS5468" s="65"/>
      <c r="BT5468" s="268"/>
    </row>
    <row r="5469" spans="1:72" ht="21.75" hidden="1" customHeight="1" x14ac:dyDescent="0.25">
      <c r="A5469" s="268"/>
      <c r="B5469" s="678" t="str">
        <f>IF(ROSTER!B$38="","",ROSTER!B$38)</f>
        <v/>
      </c>
      <c r="C5469" s="669" t="str">
        <f>IF(ROSTER!C$38="","",ROSTER!C$38)</f>
        <v/>
      </c>
      <c r="D5469" s="670"/>
      <c r="E5469" s="667"/>
      <c r="F5469" s="680">
        <f>IF(E5469="y",1,IF(E5469="S",1,0))</f>
        <v>0</v>
      </c>
      <c r="G5469" s="663">
        <f>IF(E5469="S",1,0)</f>
        <v>0</v>
      </c>
      <c r="H5469" s="583"/>
      <c r="I5469" s="584"/>
      <c r="J5469" s="569"/>
      <c r="K5469" s="570"/>
      <c r="L5469" s="573"/>
      <c r="M5469" s="574"/>
      <c r="N5469" s="579">
        <f>L5469+J5469</f>
        <v>0</v>
      </c>
      <c r="O5469" s="580"/>
      <c r="P5469" s="569"/>
      <c r="Q5469" s="570"/>
      <c r="R5469" s="573"/>
      <c r="S5469" s="574"/>
      <c r="T5469" s="579">
        <f>R5469-P5469</f>
        <v>0</v>
      </c>
      <c r="U5469" s="580"/>
      <c r="V5469" s="583"/>
      <c r="W5469" s="584"/>
      <c r="X5469" s="569"/>
      <c r="Y5469" s="584"/>
      <c r="Z5469" s="569"/>
      <c r="AA5469" s="584"/>
      <c r="AB5469" s="569"/>
      <c r="AC5469" s="570"/>
      <c r="AD5469" s="573"/>
      <c r="AE5469" s="574"/>
      <c r="AF5469" s="557">
        <f>IF(AB5469=0,0,(AD5469/AB5469)*100)</f>
        <v>0</v>
      </c>
      <c r="AG5469" s="558"/>
      <c r="AH5469" s="569"/>
      <c r="AI5469" s="570"/>
      <c r="AJ5469" s="573"/>
      <c r="AK5469" s="574"/>
      <c r="AL5469" s="557">
        <f>IF(AH5469=0,0,(AJ5469/AH5469)*100)</f>
        <v>0</v>
      </c>
      <c r="AM5469" s="558"/>
      <c r="AN5469" s="569"/>
      <c r="AO5469" s="570"/>
      <c r="AP5469" s="573"/>
      <c r="AQ5469" s="574"/>
      <c r="AR5469" s="557">
        <f>IF(AN5469=0,0,(AP5469/AN5469)*100)</f>
        <v>0</v>
      </c>
      <c r="AS5469" s="558"/>
      <c r="AT5469" s="561">
        <f>AB5469+AH5469+AN5469</f>
        <v>0</v>
      </c>
      <c r="AU5469" s="562"/>
      <c r="AV5469" s="565">
        <f>AD5469+AJ5469+AP5469</f>
        <v>0</v>
      </c>
      <c r="AW5469" s="566"/>
      <c r="AX5469" s="557">
        <f>IF(AT5469=0,0,(AV5469/AT5469)*100)</f>
        <v>0</v>
      </c>
      <c r="AY5469" s="558"/>
      <c r="AZ5469" s="569"/>
      <c r="BA5469" s="570"/>
      <c r="BB5469" s="573"/>
      <c r="BC5469" s="574"/>
      <c r="BD5469" s="557">
        <f>IF(AZ5469=0,0,(BB5469/AZ5469)*100)</f>
        <v>0</v>
      </c>
      <c r="BE5469" s="558"/>
      <c r="BF5469" s="561">
        <f>AT5469+AZ5469</f>
        <v>0</v>
      </c>
      <c r="BG5469" s="562"/>
      <c r="BH5469" s="565">
        <f>AV5469+BB5469</f>
        <v>0</v>
      </c>
      <c r="BI5469" s="566"/>
      <c r="BJ5469" s="557">
        <f>IF(BF5469=0,0,(BH5469/BF5469)*100)</f>
        <v>0</v>
      </c>
      <c r="BK5469" s="558"/>
      <c r="BL5469" s="602">
        <f>(AD5469*2)+(AJ5469*2)+(AP5469*3)+BB5469</f>
        <v>0</v>
      </c>
      <c r="BM5469" s="603"/>
      <c r="BN5469" s="604"/>
      <c r="BO5469" s="587">
        <f t="shared" ref="BO5469" si="3619">IF(BQ5469=0,0,50*BP5469/BQ5469)</f>
        <v>0</v>
      </c>
      <c r="BP5469" s="555">
        <f>(BL5469*BS$11)+(N5469*BS$12)+(X5469*BS$13)+(R5469*BS$14)+(V5469*BS$15)+(Z5469*BS$16)</f>
        <v>0</v>
      </c>
      <c r="BQ5469" s="555">
        <f>((AZ5469-BB5469)*BS$18)+((AT5469-AV5469)*BS$17)+(H5469*BS$19)+(P5469*BS$20)</f>
        <v>0</v>
      </c>
      <c r="BR5469" s="65"/>
      <c r="BS5469" s="65"/>
      <c r="BT5469" s="268"/>
    </row>
    <row r="5470" spans="1:72" ht="21.75" hidden="1" customHeight="1" x14ac:dyDescent="0.25">
      <c r="A5470" s="268"/>
      <c r="B5470" s="679"/>
      <c r="C5470" s="690" t="str">
        <f>IF(ROSTER!D$38="","",ROSTER!D$38)</f>
        <v/>
      </c>
      <c r="D5470" s="691"/>
      <c r="E5470" s="668"/>
      <c r="F5470" s="681"/>
      <c r="G5470" s="664"/>
      <c r="H5470" s="585"/>
      <c r="I5470" s="586"/>
      <c r="J5470" s="571"/>
      <c r="K5470" s="572"/>
      <c r="L5470" s="575"/>
      <c r="M5470" s="576"/>
      <c r="N5470" s="581"/>
      <c r="O5470" s="582"/>
      <c r="P5470" s="571"/>
      <c r="Q5470" s="572"/>
      <c r="R5470" s="575"/>
      <c r="S5470" s="576"/>
      <c r="T5470" s="581"/>
      <c r="U5470" s="582"/>
      <c r="V5470" s="585"/>
      <c r="W5470" s="586"/>
      <c r="X5470" s="571"/>
      <c r="Y5470" s="586"/>
      <c r="Z5470" s="571"/>
      <c r="AA5470" s="586"/>
      <c r="AB5470" s="571"/>
      <c r="AC5470" s="572"/>
      <c r="AD5470" s="575"/>
      <c r="AE5470" s="576"/>
      <c r="AF5470" s="577"/>
      <c r="AG5470" s="578"/>
      <c r="AH5470" s="571"/>
      <c r="AI5470" s="572"/>
      <c r="AJ5470" s="575"/>
      <c r="AK5470" s="576"/>
      <c r="AL5470" s="577"/>
      <c r="AM5470" s="578"/>
      <c r="AN5470" s="571"/>
      <c r="AO5470" s="572"/>
      <c r="AP5470" s="575"/>
      <c r="AQ5470" s="576"/>
      <c r="AR5470" s="577"/>
      <c r="AS5470" s="578"/>
      <c r="AT5470" s="627"/>
      <c r="AU5470" s="628"/>
      <c r="AV5470" s="629"/>
      <c r="AW5470" s="630"/>
      <c r="AX5470" s="577"/>
      <c r="AY5470" s="578"/>
      <c r="AZ5470" s="571"/>
      <c r="BA5470" s="572"/>
      <c r="BB5470" s="575"/>
      <c r="BC5470" s="576"/>
      <c r="BD5470" s="577"/>
      <c r="BE5470" s="578"/>
      <c r="BF5470" s="627"/>
      <c r="BG5470" s="628"/>
      <c r="BH5470" s="629"/>
      <c r="BI5470" s="630"/>
      <c r="BJ5470" s="577"/>
      <c r="BK5470" s="578"/>
      <c r="BL5470" s="605"/>
      <c r="BM5470" s="606"/>
      <c r="BN5470" s="607"/>
      <c r="BO5470" s="588"/>
      <c r="BP5470" s="556"/>
      <c r="BQ5470" s="556"/>
      <c r="BR5470" s="65"/>
      <c r="BS5470" s="65"/>
      <c r="BT5470" s="268"/>
    </row>
    <row r="5471" spans="1:72" ht="21.75" hidden="1" customHeight="1" x14ac:dyDescent="0.25">
      <c r="A5471" s="268"/>
      <c r="B5471" s="678" t="str">
        <f>IF(ROSTER!B$40="","",ROSTER!B$40)</f>
        <v/>
      </c>
      <c r="C5471" s="669" t="str">
        <f>IF(ROSTER!C$40="","",ROSTER!C$40)</f>
        <v/>
      </c>
      <c r="D5471" s="670"/>
      <c r="E5471" s="667"/>
      <c r="F5471" s="680">
        <f>IF(E5471="y",1,IF(E5471="S",1,0))</f>
        <v>0</v>
      </c>
      <c r="G5471" s="663">
        <f>IF(E5471="S",1,0)</f>
        <v>0</v>
      </c>
      <c r="H5471" s="583"/>
      <c r="I5471" s="584"/>
      <c r="J5471" s="569"/>
      <c r="K5471" s="570"/>
      <c r="L5471" s="573"/>
      <c r="M5471" s="574"/>
      <c r="N5471" s="579">
        <f>L5471+J5471</f>
        <v>0</v>
      </c>
      <c r="O5471" s="580"/>
      <c r="P5471" s="569"/>
      <c r="Q5471" s="570"/>
      <c r="R5471" s="573"/>
      <c r="S5471" s="574"/>
      <c r="T5471" s="579">
        <f>R5471-P5471</f>
        <v>0</v>
      </c>
      <c r="U5471" s="580"/>
      <c r="V5471" s="583"/>
      <c r="W5471" s="584"/>
      <c r="X5471" s="569"/>
      <c r="Y5471" s="584"/>
      <c r="Z5471" s="569"/>
      <c r="AA5471" s="584"/>
      <c r="AB5471" s="569"/>
      <c r="AC5471" s="570"/>
      <c r="AD5471" s="573"/>
      <c r="AE5471" s="574"/>
      <c r="AF5471" s="557">
        <f>IF(AB5471=0,0,(AD5471/AB5471)*100)</f>
        <v>0</v>
      </c>
      <c r="AG5471" s="558"/>
      <c r="AH5471" s="569"/>
      <c r="AI5471" s="570"/>
      <c r="AJ5471" s="573"/>
      <c r="AK5471" s="574"/>
      <c r="AL5471" s="557">
        <f>IF(AH5471=0,0,(AJ5471/AH5471)*100)</f>
        <v>0</v>
      </c>
      <c r="AM5471" s="558"/>
      <c r="AN5471" s="569"/>
      <c r="AO5471" s="570"/>
      <c r="AP5471" s="573"/>
      <c r="AQ5471" s="574"/>
      <c r="AR5471" s="557">
        <f>IF(AN5471=0,0,(AP5471/AN5471)*100)</f>
        <v>0</v>
      </c>
      <c r="AS5471" s="558"/>
      <c r="AT5471" s="561">
        <f>AB5471+AH5471+AN5471</f>
        <v>0</v>
      </c>
      <c r="AU5471" s="562"/>
      <c r="AV5471" s="565">
        <f>AD5471+AJ5471+AP5471</f>
        <v>0</v>
      </c>
      <c r="AW5471" s="566"/>
      <c r="AX5471" s="557">
        <f>IF(AT5471=0,0,(AV5471/AT5471)*100)</f>
        <v>0</v>
      </c>
      <c r="AY5471" s="558"/>
      <c r="AZ5471" s="569"/>
      <c r="BA5471" s="570"/>
      <c r="BB5471" s="573"/>
      <c r="BC5471" s="574"/>
      <c r="BD5471" s="557">
        <f>IF(AZ5471=0,0,(BB5471/AZ5471)*100)</f>
        <v>0</v>
      </c>
      <c r="BE5471" s="558"/>
      <c r="BF5471" s="561">
        <f>AT5471+AZ5471</f>
        <v>0</v>
      </c>
      <c r="BG5471" s="562"/>
      <c r="BH5471" s="565">
        <f>AV5471+BB5471</f>
        <v>0</v>
      </c>
      <c r="BI5471" s="566"/>
      <c r="BJ5471" s="557">
        <f>IF(BF5471=0,0,(BH5471/BF5471)*100)</f>
        <v>0</v>
      </c>
      <c r="BK5471" s="558"/>
      <c r="BL5471" s="602">
        <f>(AD5471*2)+(AJ5471*2)+(AP5471*3)+BB5471</f>
        <v>0</v>
      </c>
      <c r="BM5471" s="603"/>
      <c r="BN5471" s="604"/>
      <c r="BO5471" s="587">
        <f t="shared" ref="BO5471" si="3620">IF(BQ5471=0,0,50*BP5471/BQ5471)</f>
        <v>0</v>
      </c>
      <c r="BP5471" s="555">
        <f>(BL5471*BS$11)+(N5471*BS$12)+(X5471*BS$13)+(R5471*BS$14)+(V5471*BS$15)+(Z5471*BS$16)</f>
        <v>0</v>
      </c>
      <c r="BQ5471" s="555">
        <f>((AZ5471-BB5471)*BS$18)+((AT5471-AV5471)*BS$17)+(H5471*BS$19)+(P5471*BS$20)</f>
        <v>0</v>
      </c>
      <c r="BR5471" s="65"/>
      <c r="BS5471" s="65"/>
      <c r="BT5471" s="268"/>
    </row>
    <row r="5472" spans="1:72" ht="21.75" hidden="1" customHeight="1" x14ac:dyDescent="0.25">
      <c r="A5472" s="268"/>
      <c r="B5472" s="679"/>
      <c r="C5472" s="690" t="str">
        <f>IF(ROSTER!D$40="","",ROSTER!D$40)</f>
        <v/>
      </c>
      <c r="D5472" s="691"/>
      <c r="E5472" s="668"/>
      <c r="F5472" s="681"/>
      <c r="G5472" s="664"/>
      <c r="H5472" s="585"/>
      <c r="I5472" s="586"/>
      <c r="J5472" s="571"/>
      <c r="K5472" s="572"/>
      <c r="L5472" s="575"/>
      <c r="M5472" s="576"/>
      <c r="N5472" s="581"/>
      <c r="O5472" s="582"/>
      <c r="P5472" s="571"/>
      <c r="Q5472" s="572"/>
      <c r="R5472" s="575"/>
      <c r="S5472" s="576"/>
      <c r="T5472" s="581"/>
      <c r="U5472" s="582"/>
      <c r="V5472" s="585"/>
      <c r="W5472" s="586"/>
      <c r="X5472" s="571"/>
      <c r="Y5472" s="586"/>
      <c r="Z5472" s="571"/>
      <c r="AA5472" s="586"/>
      <c r="AB5472" s="571"/>
      <c r="AC5472" s="572"/>
      <c r="AD5472" s="575"/>
      <c r="AE5472" s="576"/>
      <c r="AF5472" s="577"/>
      <c r="AG5472" s="578"/>
      <c r="AH5472" s="571"/>
      <c r="AI5472" s="572"/>
      <c r="AJ5472" s="575"/>
      <c r="AK5472" s="576"/>
      <c r="AL5472" s="577"/>
      <c r="AM5472" s="578"/>
      <c r="AN5472" s="571"/>
      <c r="AO5472" s="572"/>
      <c r="AP5472" s="575"/>
      <c r="AQ5472" s="576"/>
      <c r="AR5472" s="577"/>
      <c r="AS5472" s="578"/>
      <c r="AT5472" s="627"/>
      <c r="AU5472" s="628"/>
      <c r="AV5472" s="629"/>
      <c r="AW5472" s="630"/>
      <c r="AX5472" s="577"/>
      <c r="AY5472" s="578"/>
      <c r="AZ5472" s="571"/>
      <c r="BA5472" s="572"/>
      <c r="BB5472" s="575"/>
      <c r="BC5472" s="576"/>
      <c r="BD5472" s="577"/>
      <c r="BE5472" s="578"/>
      <c r="BF5472" s="627"/>
      <c r="BG5472" s="628"/>
      <c r="BH5472" s="629"/>
      <c r="BI5472" s="630"/>
      <c r="BJ5472" s="577"/>
      <c r="BK5472" s="578"/>
      <c r="BL5472" s="605"/>
      <c r="BM5472" s="606"/>
      <c r="BN5472" s="607"/>
      <c r="BO5472" s="588"/>
      <c r="BP5472" s="556"/>
      <c r="BQ5472" s="556"/>
      <c r="BR5472" s="65"/>
      <c r="BS5472" s="65"/>
      <c r="BT5472" s="268"/>
    </row>
    <row r="5473" spans="1:75" ht="21.75" hidden="1" customHeight="1" x14ac:dyDescent="0.25">
      <c r="A5473" s="268"/>
      <c r="B5473" s="678" t="str">
        <f>IF(ROSTER!B$42="","",ROSTER!B$42)</f>
        <v/>
      </c>
      <c r="C5473" s="669" t="str">
        <f>IF(ROSTER!C$42="","",ROSTER!C$42)</f>
        <v/>
      </c>
      <c r="D5473" s="670"/>
      <c r="E5473" s="667"/>
      <c r="F5473" s="680">
        <f>IF(E5473="y",1,IF(E5473="S",1,0))</f>
        <v>0</v>
      </c>
      <c r="G5473" s="663">
        <f>IF(E5473="S",1,0)</f>
        <v>0</v>
      </c>
      <c r="H5473" s="583"/>
      <c r="I5473" s="584"/>
      <c r="J5473" s="569"/>
      <c r="K5473" s="570"/>
      <c r="L5473" s="573"/>
      <c r="M5473" s="574"/>
      <c r="N5473" s="579">
        <f>L5473+J5473</f>
        <v>0</v>
      </c>
      <c r="O5473" s="580"/>
      <c r="P5473" s="569"/>
      <c r="Q5473" s="570"/>
      <c r="R5473" s="573"/>
      <c r="S5473" s="574"/>
      <c r="T5473" s="579">
        <f>R5473-P5473</f>
        <v>0</v>
      </c>
      <c r="U5473" s="580"/>
      <c r="V5473" s="583"/>
      <c r="W5473" s="584"/>
      <c r="X5473" s="569"/>
      <c r="Y5473" s="584"/>
      <c r="Z5473" s="569"/>
      <c r="AA5473" s="584"/>
      <c r="AB5473" s="569"/>
      <c r="AC5473" s="570"/>
      <c r="AD5473" s="573"/>
      <c r="AE5473" s="574"/>
      <c r="AF5473" s="557">
        <f>IF(AB5473=0,0,(AD5473/AB5473)*100)</f>
        <v>0</v>
      </c>
      <c r="AG5473" s="558"/>
      <c r="AH5473" s="569"/>
      <c r="AI5473" s="570"/>
      <c r="AJ5473" s="573"/>
      <c r="AK5473" s="574"/>
      <c r="AL5473" s="557">
        <f>IF(AH5473=0,0,(AJ5473/AH5473)*100)</f>
        <v>0</v>
      </c>
      <c r="AM5473" s="558"/>
      <c r="AN5473" s="569"/>
      <c r="AO5473" s="570"/>
      <c r="AP5473" s="573"/>
      <c r="AQ5473" s="574"/>
      <c r="AR5473" s="557">
        <f>IF(AN5473=0,0,(AP5473/AN5473)*100)</f>
        <v>0</v>
      </c>
      <c r="AS5473" s="558"/>
      <c r="AT5473" s="561">
        <f>AB5473+AH5473+AN5473</f>
        <v>0</v>
      </c>
      <c r="AU5473" s="562"/>
      <c r="AV5473" s="565">
        <f>AD5473+AJ5473+AP5473</f>
        <v>0</v>
      </c>
      <c r="AW5473" s="566"/>
      <c r="AX5473" s="557">
        <f>IF(AT5473=0,0,(AV5473/AT5473)*100)</f>
        <v>0</v>
      </c>
      <c r="AY5473" s="558"/>
      <c r="AZ5473" s="569"/>
      <c r="BA5473" s="570"/>
      <c r="BB5473" s="573"/>
      <c r="BC5473" s="574"/>
      <c r="BD5473" s="557">
        <f>IF(AZ5473=0,0,(BB5473/AZ5473)*100)</f>
        <v>0</v>
      </c>
      <c r="BE5473" s="558"/>
      <c r="BF5473" s="561">
        <f>AT5473+AZ5473</f>
        <v>0</v>
      </c>
      <c r="BG5473" s="562"/>
      <c r="BH5473" s="565">
        <f>AV5473+BB5473</f>
        <v>0</v>
      </c>
      <c r="BI5473" s="566"/>
      <c r="BJ5473" s="557">
        <f>IF(BF5473=0,0,(BH5473/BF5473)*100)</f>
        <v>0</v>
      </c>
      <c r="BK5473" s="558"/>
      <c r="BL5473" s="602">
        <f>(AD5473*2)+(AJ5473*2)+(AP5473*3)+BB5473</f>
        <v>0</v>
      </c>
      <c r="BM5473" s="603"/>
      <c r="BN5473" s="604"/>
      <c r="BO5473" s="587">
        <f t="shared" ref="BO5473" si="3621">IF(BQ5473=0,0,50*BP5473/BQ5473)</f>
        <v>0</v>
      </c>
      <c r="BP5473" s="555">
        <f>(BL5473*BS$11)+(N5473*BS$12)+(X5473*BS$13)+(R5473*BS$14)+(V5473*BS$15)+(Z5473*BS$16)</f>
        <v>0</v>
      </c>
      <c r="BQ5473" s="555">
        <f>((AZ5473-BB5473)*BS$18)+((AT5473-AV5473)*BS$17)+(H5473*BS$19)+(P5473*BS$20)</f>
        <v>0</v>
      </c>
      <c r="BR5473" s="65"/>
      <c r="BS5473" s="65"/>
      <c r="BT5473" s="268"/>
    </row>
    <row r="5474" spans="1:75" ht="21.75" hidden="1" customHeight="1" x14ac:dyDescent="0.25">
      <c r="A5474" s="268"/>
      <c r="B5474" s="679"/>
      <c r="C5474" s="690" t="str">
        <f>IF(ROSTER!D$42="","",ROSTER!D$42)</f>
        <v/>
      </c>
      <c r="D5474" s="691"/>
      <c r="E5474" s="668"/>
      <c r="F5474" s="681"/>
      <c r="G5474" s="664"/>
      <c r="H5474" s="585"/>
      <c r="I5474" s="586"/>
      <c r="J5474" s="571"/>
      <c r="K5474" s="572"/>
      <c r="L5474" s="575"/>
      <c r="M5474" s="576"/>
      <c r="N5474" s="581"/>
      <c r="O5474" s="582"/>
      <c r="P5474" s="571"/>
      <c r="Q5474" s="572"/>
      <c r="R5474" s="575"/>
      <c r="S5474" s="576"/>
      <c r="T5474" s="581"/>
      <c r="U5474" s="582"/>
      <c r="V5474" s="585"/>
      <c r="W5474" s="586"/>
      <c r="X5474" s="571"/>
      <c r="Y5474" s="586"/>
      <c r="Z5474" s="571"/>
      <c r="AA5474" s="586"/>
      <c r="AB5474" s="571"/>
      <c r="AC5474" s="572"/>
      <c r="AD5474" s="575"/>
      <c r="AE5474" s="576"/>
      <c r="AF5474" s="577"/>
      <c r="AG5474" s="578"/>
      <c r="AH5474" s="571"/>
      <c r="AI5474" s="572"/>
      <c r="AJ5474" s="575"/>
      <c r="AK5474" s="576"/>
      <c r="AL5474" s="577"/>
      <c r="AM5474" s="578"/>
      <c r="AN5474" s="571"/>
      <c r="AO5474" s="572"/>
      <c r="AP5474" s="575"/>
      <c r="AQ5474" s="576"/>
      <c r="AR5474" s="577"/>
      <c r="AS5474" s="578"/>
      <c r="AT5474" s="627"/>
      <c r="AU5474" s="628"/>
      <c r="AV5474" s="629"/>
      <c r="AW5474" s="630"/>
      <c r="AX5474" s="577"/>
      <c r="AY5474" s="578"/>
      <c r="AZ5474" s="571"/>
      <c r="BA5474" s="572"/>
      <c r="BB5474" s="575"/>
      <c r="BC5474" s="576"/>
      <c r="BD5474" s="577"/>
      <c r="BE5474" s="578"/>
      <c r="BF5474" s="627"/>
      <c r="BG5474" s="628"/>
      <c r="BH5474" s="629"/>
      <c r="BI5474" s="630"/>
      <c r="BJ5474" s="577"/>
      <c r="BK5474" s="578"/>
      <c r="BL5474" s="605"/>
      <c r="BM5474" s="606"/>
      <c r="BN5474" s="607"/>
      <c r="BO5474" s="588"/>
      <c r="BP5474" s="556"/>
      <c r="BQ5474" s="556"/>
      <c r="BR5474" s="65"/>
      <c r="BS5474" s="65"/>
      <c r="BT5474" s="268"/>
    </row>
    <row r="5475" spans="1:75" ht="21.75" hidden="1" customHeight="1" x14ac:dyDescent="0.25">
      <c r="A5475" s="268"/>
      <c r="B5475" s="678" t="str">
        <f>IF(ROSTER!B$44="","",ROSTER!B$44)</f>
        <v/>
      </c>
      <c r="C5475" s="669" t="str">
        <f>IF(ROSTER!C$44="","",ROSTER!C$44)</f>
        <v/>
      </c>
      <c r="D5475" s="670"/>
      <c r="E5475" s="667"/>
      <c r="F5475" s="680">
        <f>IF(E5475="y",1,IF(E5475="S",1,0))</f>
        <v>0</v>
      </c>
      <c r="G5475" s="663">
        <f>IF(E5475="S",1,0)</f>
        <v>0</v>
      </c>
      <c r="H5475" s="583"/>
      <c r="I5475" s="584"/>
      <c r="J5475" s="569"/>
      <c r="K5475" s="570"/>
      <c r="L5475" s="573"/>
      <c r="M5475" s="574"/>
      <c r="N5475" s="579">
        <f>L5475+J5475</f>
        <v>0</v>
      </c>
      <c r="O5475" s="580"/>
      <c r="P5475" s="569"/>
      <c r="Q5475" s="570"/>
      <c r="R5475" s="573"/>
      <c r="S5475" s="574"/>
      <c r="T5475" s="579">
        <f>R5475-P5475</f>
        <v>0</v>
      </c>
      <c r="U5475" s="580"/>
      <c r="V5475" s="583"/>
      <c r="W5475" s="584"/>
      <c r="X5475" s="569"/>
      <c r="Y5475" s="584"/>
      <c r="Z5475" s="569"/>
      <c r="AA5475" s="584"/>
      <c r="AB5475" s="569"/>
      <c r="AC5475" s="570"/>
      <c r="AD5475" s="573"/>
      <c r="AE5475" s="574"/>
      <c r="AF5475" s="557">
        <f>IF(AB5475=0,0,(AD5475/AB5475)*100)</f>
        <v>0</v>
      </c>
      <c r="AG5475" s="558"/>
      <c r="AH5475" s="569"/>
      <c r="AI5475" s="570"/>
      <c r="AJ5475" s="573"/>
      <c r="AK5475" s="574"/>
      <c r="AL5475" s="557">
        <f>IF(AH5475=0,0,(AJ5475/AH5475)*100)</f>
        <v>0</v>
      </c>
      <c r="AM5475" s="558"/>
      <c r="AN5475" s="569"/>
      <c r="AO5475" s="570"/>
      <c r="AP5475" s="573"/>
      <c r="AQ5475" s="574"/>
      <c r="AR5475" s="557">
        <f>IF(AN5475=0,0,(AP5475/AN5475)*100)</f>
        <v>0</v>
      </c>
      <c r="AS5475" s="558"/>
      <c r="AT5475" s="561">
        <f>AB5475+AH5475+AN5475</f>
        <v>0</v>
      </c>
      <c r="AU5475" s="562"/>
      <c r="AV5475" s="565">
        <f>AD5475+AJ5475+AP5475</f>
        <v>0</v>
      </c>
      <c r="AW5475" s="566"/>
      <c r="AX5475" s="557">
        <f>IF(AT5475=0,0,(AV5475/AT5475)*100)</f>
        <v>0</v>
      </c>
      <c r="AY5475" s="558"/>
      <c r="AZ5475" s="569"/>
      <c r="BA5475" s="570"/>
      <c r="BB5475" s="573"/>
      <c r="BC5475" s="574"/>
      <c r="BD5475" s="557">
        <f>IF(AZ5475=0,0,(BB5475/AZ5475)*100)</f>
        <v>0</v>
      </c>
      <c r="BE5475" s="558"/>
      <c r="BF5475" s="561">
        <f>AT5475+AZ5475</f>
        <v>0</v>
      </c>
      <c r="BG5475" s="562"/>
      <c r="BH5475" s="565">
        <f>AV5475+BB5475</f>
        <v>0</v>
      </c>
      <c r="BI5475" s="566"/>
      <c r="BJ5475" s="557">
        <f>IF(BF5475=0,0,(BH5475/BF5475)*100)</f>
        <v>0</v>
      </c>
      <c r="BK5475" s="558"/>
      <c r="BL5475" s="602">
        <f>(AD5475*2)+(AJ5475*2)+(AP5475*3)+BB5475</f>
        <v>0</v>
      </c>
      <c r="BM5475" s="603"/>
      <c r="BN5475" s="604"/>
      <c r="BO5475" s="587">
        <f t="shared" ref="BO5475" si="3622">IF(BQ5475=0,0,50*BP5475/BQ5475)</f>
        <v>0</v>
      </c>
      <c r="BP5475" s="555">
        <f>(BL5475*BS$11)+(N5475*BS$12)+(X5475*BS$13)+(R5475*BS$14)+(V5475*BS$15)+(Z5475*BS$16)</f>
        <v>0</v>
      </c>
      <c r="BQ5475" s="555">
        <f>((AZ5475-BB5475)*BS$18)+((AT5475-AV5475)*BS$17)+(H5475*BS$19)+(P5475*BS$20)</f>
        <v>0</v>
      </c>
      <c r="BR5475" s="65"/>
      <c r="BS5475" s="65"/>
      <c r="BT5475" s="268"/>
    </row>
    <row r="5476" spans="1:75" ht="21.75" hidden="1" customHeight="1" x14ac:dyDescent="0.25">
      <c r="A5476" s="268"/>
      <c r="B5476" s="679"/>
      <c r="C5476" s="690" t="str">
        <f>IF(ROSTER!D$44="","",ROSTER!D$44)</f>
        <v/>
      </c>
      <c r="D5476" s="691"/>
      <c r="E5476" s="668"/>
      <c r="F5476" s="681"/>
      <c r="G5476" s="664"/>
      <c r="H5476" s="585"/>
      <c r="I5476" s="586"/>
      <c r="J5476" s="571"/>
      <c r="K5476" s="572"/>
      <c r="L5476" s="575"/>
      <c r="M5476" s="576"/>
      <c r="N5476" s="581"/>
      <c r="O5476" s="582"/>
      <c r="P5476" s="571"/>
      <c r="Q5476" s="572"/>
      <c r="R5476" s="575"/>
      <c r="S5476" s="576"/>
      <c r="T5476" s="581"/>
      <c r="U5476" s="582"/>
      <c r="V5476" s="585"/>
      <c r="W5476" s="586"/>
      <c r="X5476" s="571"/>
      <c r="Y5476" s="586"/>
      <c r="Z5476" s="571"/>
      <c r="AA5476" s="586"/>
      <c r="AB5476" s="571"/>
      <c r="AC5476" s="572"/>
      <c r="AD5476" s="575"/>
      <c r="AE5476" s="576"/>
      <c r="AF5476" s="577"/>
      <c r="AG5476" s="578"/>
      <c r="AH5476" s="571"/>
      <c r="AI5476" s="572"/>
      <c r="AJ5476" s="575"/>
      <c r="AK5476" s="576"/>
      <c r="AL5476" s="577"/>
      <c r="AM5476" s="578"/>
      <c r="AN5476" s="571"/>
      <c r="AO5476" s="572"/>
      <c r="AP5476" s="575"/>
      <c r="AQ5476" s="576"/>
      <c r="AR5476" s="577"/>
      <c r="AS5476" s="578"/>
      <c r="AT5476" s="627"/>
      <c r="AU5476" s="628"/>
      <c r="AV5476" s="629"/>
      <c r="AW5476" s="630"/>
      <c r="AX5476" s="577"/>
      <c r="AY5476" s="578"/>
      <c r="AZ5476" s="571"/>
      <c r="BA5476" s="572"/>
      <c r="BB5476" s="575"/>
      <c r="BC5476" s="576"/>
      <c r="BD5476" s="577"/>
      <c r="BE5476" s="578"/>
      <c r="BF5476" s="627"/>
      <c r="BG5476" s="628"/>
      <c r="BH5476" s="629"/>
      <c r="BI5476" s="630"/>
      <c r="BJ5476" s="577"/>
      <c r="BK5476" s="578"/>
      <c r="BL5476" s="605"/>
      <c r="BM5476" s="606"/>
      <c r="BN5476" s="607"/>
      <c r="BO5476" s="588"/>
      <c r="BP5476" s="556"/>
      <c r="BQ5476" s="556"/>
      <c r="BR5476" s="65"/>
      <c r="BS5476" s="65"/>
      <c r="BT5476" s="268"/>
    </row>
    <row r="5477" spans="1:75" ht="21.75" hidden="1" customHeight="1" x14ac:dyDescent="0.25">
      <c r="A5477" s="268"/>
      <c r="B5477" s="678" t="str">
        <f>IF(ROSTER!B$46="","",ROSTER!B$46)</f>
        <v/>
      </c>
      <c r="C5477" s="669" t="str">
        <f>IF(ROSTER!C$46="","",ROSTER!C$46)</f>
        <v/>
      </c>
      <c r="D5477" s="670"/>
      <c r="E5477" s="667"/>
      <c r="F5477" s="680">
        <f>IF(E5477="y",1,IF(E5477="S",1,0))</f>
        <v>0</v>
      </c>
      <c r="G5477" s="663">
        <f>IF(E5477="S",1,0)</f>
        <v>0</v>
      </c>
      <c r="H5477" s="583"/>
      <c r="I5477" s="584"/>
      <c r="J5477" s="569"/>
      <c r="K5477" s="570"/>
      <c r="L5477" s="573"/>
      <c r="M5477" s="574"/>
      <c r="N5477" s="579">
        <f>L5477+J5477</f>
        <v>0</v>
      </c>
      <c r="O5477" s="580"/>
      <c r="P5477" s="569"/>
      <c r="Q5477" s="570"/>
      <c r="R5477" s="573"/>
      <c r="S5477" s="574"/>
      <c r="T5477" s="579">
        <f>R5477-P5477</f>
        <v>0</v>
      </c>
      <c r="U5477" s="580"/>
      <c r="V5477" s="583"/>
      <c r="W5477" s="584"/>
      <c r="X5477" s="569"/>
      <c r="Y5477" s="584"/>
      <c r="Z5477" s="569"/>
      <c r="AA5477" s="584"/>
      <c r="AB5477" s="569"/>
      <c r="AC5477" s="570"/>
      <c r="AD5477" s="573"/>
      <c r="AE5477" s="574"/>
      <c r="AF5477" s="557">
        <f>IF(AB5477=0,0,(AD5477/AB5477)*100)</f>
        <v>0</v>
      </c>
      <c r="AG5477" s="558"/>
      <c r="AH5477" s="569"/>
      <c r="AI5477" s="570"/>
      <c r="AJ5477" s="573"/>
      <c r="AK5477" s="574"/>
      <c r="AL5477" s="557">
        <f>IF(AH5477=0,0,(AJ5477/AH5477)*100)</f>
        <v>0</v>
      </c>
      <c r="AM5477" s="558"/>
      <c r="AN5477" s="569"/>
      <c r="AO5477" s="570"/>
      <c r="AP5477" s="573"/>
      <c r="AQ5477" s="574"/>
      <c r="AR5477" s="557">
        <f>IF(AN5477=0,0,(AP5477/AN5477)*100)</f>
        <v>0</v>
      </c>
      <c r="AS5477" s="558"/>
      <c r="AT5477" s="561">
        <f>AB5477+AH5477+AN5477</f>
        <v>0</v>
      </c>
      <c r="AU5477" s="562"/>
      <c r="AV5477" s="565">
        <f>AD5477+AJ5477+AP5477</f>
        <v>0</v>
      </c>
      <c r="AW5477" s="566"/>
      <c r="AX5477" s="557">
        <f>IF(AT5477=0,0,(AV5477/AT5477)*100)</f>
        <v>0</v>
      </c>
      <c r="AY5477" s="558"/>
      <c r="AZ5477" s="569"/>
      <c r="BA5477" s="570"/>
      <c r="BB5477" s="573"/>
      <c r="BC5477" s="574"/>
      <c r="BD5477" s="557">
        <f>IF(AZ5477=0,0,(BB5477/AZ5477)*100)</f>
        <v>0</v>
      </c>
      <c r="BE5477" s="558"/>
      <c r="BF5477" s="561">
        <f>AT5477+AZ5477</f>
        <v>0</v>
      </c>
      <c r="BG5477" s="562"/>
      <c r="BH5477" s="565">
        <f>AV5477+BB5477</f>
        <v>0</v>
      </c>
      <c r="BI5477" s="566"/>
      <c r="BJ5477" s="557">
        <f>IF(BF5477=0,0,(BH5477/BF5477)*100)</f>
        <v>0</v>
      </c>
      <c r="BK5477" s="558"/>
      <c r="BL5477" s="602">
        <f>(AD5477*2)+(AJ5477*2)+(AP5477*3)+BB5477</f>
        <v>0</v>
      </c>
      <c r="BM5477" s="603"/>
      <c r="BN5477" s="604"/>
      <c r="BO5477" s="587">
        <f t="shared" ref="BO5477" si="3623">IF(BQ5477=0,0,50*BP5477/BQ5477)</f>
        <v>0</v>
      </c>
      <c r="BP5477" s="634">
        <f>(BL5477*BS$11)+(N5477*BS$12)+(X5477*BS$13)+(R5477*BS$14)+(V5477*BS$15)+(Z5477*BS$16)</f>
        <v>0</v>
      </c>
      <c r="BQ5477" s="555">
        <f>((AZ5477-BB5477)*BS$18)+((AT5477-AV5477)*BS$17)+(H5477*BS$19)+(P5477*BS$20)</f>
        <v>0</v>
      </c>
      <c r="BR5477" s="65"/>
      <c r="BS5477" s="65"/>
      <c r="BT5477" s="268"/>
    </row>
    <row r="5478" spans="1:75" ht="22.5" hidden="1" customHeight="1" thickBot="1" x14ac:dyDescent="0.3">
      <c r="A5478" s="268"/>
      <c r="B5478" s="679"/>
      <c r="C5478" s="690" t="str">
        <f>IF(ROSTER!D$46="","",ROSTER!D$46)</f>
        <v/>
      </c>
      <c r="D5478" s="691"/>
      <c r="E5478" s="668"/>
      <c r="F5478" s="681"/>
      <c r="G5478" s="664"/>
      <c r="H5478" s="585"/>
      <c r="I5478" s="586"/>
      <c r="J5478" s="571"/>
      <c r="K5478" s="572"/>
      <c r="L5478" s="575"/>
      <c r="M5478" s="576"/>
      <c r="N5478" s="649"/>
      <c r="O5478" s="650"/>
      <c r="P5478" s="571"/>
      <c r="Q5478" s="572"/>
      <c r="R5478" s="575"/>
      <c r="S5478" s="576"/>
      <c r="T5478" s="581"/>
      <c r="U5478" s="582"/>
      <c r="V5478" s="585"/>
      <c r="W5478" s="586"/>
      <c r="X5478" s="571"/>
      <c r="Y5478" s="586"/>
      <c r="Z5478" s="571"/>
      <c r="AA5478" s="586"/>
      <c r="AB5478" s="571"/>
      <c r="AC5478" s="572"/>
      <c r="AD5478" s="575"/>
      <c r="AE5478" s="576"/>
      <c r="AF5478" s="559"/>
      <c r="AG5478" s="560"/>
      <c r="AH5478" s="571"/>
      <c r="AI5478" s="572"/>
      <c r="AJ5478" s="575"/>
      <c r="AK5478" s="576"/>
      <c r="AL5478" s="559"/>
      <c r="AM5478" s="560"/>
      <c r="AN5478" s="571"/>
      <c r="AO5478" s="572"/>
      <c r="AP5478" s="575"/>
      <c r="AQ5478" s="576"/>
      <c r="AR5478" s="559"/>
      <c r="AS5478" s="560"/>
      <c r="AT5478" s="563"/>
      <c r="AU5478" s="564"/>
      <c r="AV5478" s="567"/>
      <c r="AW5478" s="568"/>
      <c r="AX5478" s="559"/>
      <c r="AY5478" s="560"/>
      <c r="AZ5478" s="571"/>
      <c r="BA5478" s="572"/>
      <c r="BB5478" s="575"/>
      <c r="BC5478" s="576"/>
      <c r="BD5478" s="559"/>
      <c r="BE5478" s="560"/>
      <c r="BF5478" s="563"/>
      <c r="BG5478" s="564"/>
      <c r="BH5478" s="567"/>
      <c r="BI5478" s="568"/>
      <c r="BJ5478" s="559"/>
      <c r="BK5478" s="560"/>
      <c r="BL5478" s="631"/>
      <c r="BM5478" s="632"/>
      <c r="BN5478" s="633"/>
      <c r="BO5478" s="609"/>
      <c r="BP5478" s="635"/>
      <c r="BQ5478" s="556"/>
      <c r="BR5478" s="65"/>
      <c r="BS5478" s="65"/>
      <c r="BT5478" s="268"/>
    </row>
    <row r="5479" spans="1:75" s="79" customFormat="1" ht="33.4" hidden="1" customHeight="1" x14ac:dyDescent="0.45">
      <c r="A5479" s="278"/>
      <c r="B5479" s="671"/>
      <c r="C5479" s="611"/>
      <c r="D5479" s="611" t="s">
        <v>10</v>
      </c>
      <c r="E5479" s="612"/>
      <c r="F5479" s="78"/>
      <c r="G5479" s="78"/>
      <c r="H5479" s="547">
        <f>SUM(H5439:I5478)</f>
        <v>0</v>
      </c>
      <c r="I5479" s="548"/>
      <c r="J5479" s="547">
        <f>SUM(J5439:K5478)</f>
        <v>0</v>
      </c>
      <c r="K5479" s="548"/>
      <c r="L5479" s="551">
        <f>SUM(L5439:M5478)</f>
        <v>0</v>
      </c>
      <c r="M5479" s="636"/>
      <c r="N5479" s="533">
        <f>L5479+J5479</f>
        <v>0</v>
      </c>
      <c r="O5479" s="534"/>
      <c r="P5479" s="551">
        <f>SUM(P5439:Q5478)</f>
        <v>0</v>
      </c>
      <c r="Q5479" s="548"/>
      <c r="R5479" s="551">
        <f>SUM(R5439:S5478)</f>
        <v>0</v>
      </c>
      <c r="S5479" s="636"/>
      <c r="T5479" s="533">
        <f>R5479-P5479</f>
        <v>0</v>
      </c>
      <c r="U5479" s="534"/>
      <c r="V5479" s="551">
        <f>SUM(V5439:W5478)</f>
        <v>0</v>
      </c>
      <c r="W5479" s="636"/>
      <c r="X5479" s="547">
        <f>SUM(X5439:Y5478)</f>
        <v>0</v>
      </c>
      <c r="Y5479" s="534"/>
      <c r="Z5479" s="547">
        <f>SUM(Z5439:AA5478)</f>
        <v>0</v>
      </c>
      <c r="AA5479" s="534"/>
      <c r="AB5479" s="636">
        <f>SUM(AB5439:AC5478)</f>
        <v>0</v>
      </c>
      <c r="AC5479" s="548"/>
      <c r="AD5479" s="551">
        <f>SUM(AD5439:AE5478)</f>
        <v>0</v>
      </c>
      <c r="AE5479" s="636"/>
      <c r="AF5479" s="533">
        <f>IF(AB5479=0,0,(AD5479/AB5479)*100)</f>
        <v>0</v>
      </c>
      <c r="AG5479" s="534"/>
      <c r="AH5479" s="551">
        <f>SUM(AH5439:AI5478)</f>
        <v>0</v>
      </c>
      <c r="AI5479" s="548"/>
      <c r="AJ5479" s="551">
        <f>SUM(AJ5439:AK5478)</f>
        <v>0</v>
      </c>
      <c r="AK5479" s="636"/>
      <c r="AL5479" s="533">
        <f>IF(AH5479=0,0,(AJ5479/AH5479)*100)</f>
        <v>0</v>
      </c>
      <c r="AM5479" s="534"/>
      <c r="AN5479" s="551">
        <f>SUM(AN5439:AO5478)</f>
        <v>0</v>
      </c>
      <c r="AO5479" s="548"/>
      <c r="AP5479" s="551">
        <f>SUM(AP5439:AQ5478)</f>
        <v>0</v>
      </c>
      <c r="AQ5479" s="636"/>
      <c r="AR5479" s="533">
        <f>IF(AN5479=0,0,(AP5479/AN5479)*100)</f>
        <v>0</v>
      </c>
      <c r="AS5479" s="534"/>
      <c r="AT5479" s="547">
        <f>AB5479+AH5479+AN5479</f>
        <v>0</v>
      </c>
      <c r="AU5479" s="548"/>
      <c r="AV5479" s="551">
        <f>AD5479+AJ5479+AP5479</f>
        <v>0</v>
      </c>
      <c r="AW5479" s="552"/>
      <c r="AX5479" s="533">
        <f>IF(AT5479=0,0,(AV5479/AT5479)*100)</f>
        <v>0</v>
      </c>
      <c r="AY5479" s="534"/>
      <c r="AZ5479" s="551">
        <f>SUM(AZ5439:BA5478)</f>
        <v>0</v>
      </c>
      <c r="BA5479" s="548"/>
      <c r="BB5479" s="551">
        <f>SUM(BB5439:BC5478)</f>
        <v>0</v>
      </c>
      <c r="BC5479" s="636"/>
      <c r="BD5479" s="533">
        <f>IF(AZ5479=0,0,(BB5479/AZ5479)*100)</f>
        <v>0</v>
      </c>
      <c r="BE5479" s="534"/>
      <c r="BF5479" s="547">
        <f>AT5479+AZ5479</f>
        <v>0</v>
      </c>
      <c r="BG5479" s="548"/>
      <c r="BH5479" s="551">
        <f>AV5479+BB5479</f>
        <v>0</v>
      </c>
      <c r="BI5479" s="552"/>
      <c r="BJ5479" s="533">
        <f>IF(BF5479=0,0,(BH5479/BF5479)*100)</f>
        <v>0</v>
      </c>
      <c r="BK5479" s="619"/>
      <c r="BL5479" s="621">
        <f>SUM(BL5439:BN5478)</f>
        <v>0</v>
      </c>
      <c r="BM5479" s="622"/>
      <c r="BN5479" s="623"/>
      <c r="BO5479" s="610">
        <f>SUM(BO5439:BO5478)</f>
        <v>0</v>
      </c>
      <c r="BP5479" s="709">
        <f>(BL5479*BS$11)+(N5479*BS$12)+(X5479*BS$13)+(R5479*BS$14)+(V5479*BS$15)+(Z5479*BS$16)</f>
        <v>0</v>
      </c>
      <c r="BQ5479" s="638">
        <f>((AZ5479-BB5479)*BS$18)+((AT5479-AV5479)*BS$17)+(H5479*BS$19)+(P5479*BS$20)</f>
        <v>0</v>
      </c>
      <c r="BR5479" s="77"/>
      <c r="BS5479" s="77"/>
      <c r="BT5479" s="278"/>
    </row>
    <row r="5480" spans="1:75" s="79" customFormat="1" ht="33.950000000000003" hidden="1" customHeight="1" thickBot="1" x14ac:dyDescent="0.5">
      <c r="A5480" s="278"/>
      <c r="B5480" s="672"/>
      <c r="C5480" s="673"/>
      <c r="D5480" s="673"/>
      <c r="E5480" s="721"/>
      <c r="F5480" s="80"/>
      <c r="G5480" s="80"/>
      <c r="H5480" s="549"/>
      <c r="I5480" s="550"/>
      <c r="J5480" s="549"/>
      <c r="K5480" s="550"/>
      <c r="L5480" s="553"/>
      <c r="M5480" s="637"/>
      <c r="N5480" s="535"/>
      <c r="O5480" s="536"/>
      <c r="P5480" s="553"/>
      <c r="Q5480" s="550"/>
      <c r="R5480" s="553"/>
      <c r="S5480" s="637"/>
      <c r="T5480" s="535"/>
      <c r="U5480" s="536"/>
      <c r="V5480" s="553"/>
      <c r="W5480" s="637"/>
      <c r="X5480" s="549"/>
      <c r="Y5480" s="536"/>
      <c r="Z5480" s="549"/>
      <c r="AA5480" s="536"/>
      <c r="AB5480" s="637"/>
      <c r="AC5480" s="550"/>
      <c r="AD5480" s="553"/>
      <c r="AE5480" s="637"/>
      <c r="AF5480" s="535"/>
      <c r="AG5480" s="536"/>
      <c r="AH5480" s="553"/>
      <c r="AI5480" s="550"/>
      <c r="AJ5480" s="553"/>
      <c r="AK5480" s="637"/>
      <c r="AL5480" s="535"/>
      <c r="AM5480" s="536"/>
      <c r="AN5480" s="553"/>
      <c r="AO5480" s="550"/>
      <c r="AP5480" s="553"/>
      <c r="AQ5480" s="637"/>
      <c r="AR5480" s="535"/>
      <c r="AS5480" s="536"/>
      <c r="AT5480" s="549"/>
      <c r="AU5480" s="550"/>
      <c r="AV5480" s="553"/>
      <c r="AW5480" s="554"/>
      <c r="AX5480" s="535"/>
      <c r="AY5480" s="536"/>
      <c r="AZ5480" s="553"/>
      <c r="BA5480" s="550"/>
      <c r="BB5480" s="553"/>
      <c r="BC5480" s="637"/>
      <c r="BD5480" s="535"/>
      <c r="BE5480" s="536"/>
      <c r="BF5480" s="549"/>
      <c r="BG5480" s="550"/>
      <c r="BH5480" s="553"/>
      <c r="BI5480" s="554"/>
      <c r="BJ5480" s="535"/>
      <c r="BK5480" s="620"/>
      <c r="BL5480" s="624"/>
      <c r="BM5480" s="625"/>
      <c r="BN5480" s="626"/>
      <c r="BO5480" s="609"/>
      <c r="BP5480" s="710"/>
      <c r="BQ5480" s="639"/>
      <c r="BR5480" s="77"/>
      <c r="BS5480" s="77"/>
      <c r="BT5480" s="278"/>
    </row>
    <row r="5481" spans="1:75" s="79" customFormat="1" ht="33" hidden="1" customHeight="1" thickBot="1" x14ac:dyDescent="0.5">
      <c r="A5481" s="278"/>
      <c r="B5481" s="671"/>
      <c r="C5481" s="611"/>
      <c r="D5481" s="611" t="s">
        <v>13</v>
      </c>
      <c r="E5481" s="612"/>
      <c r="F5481" s="82"/>
      <c r="G5481" s="117"/>
      <c r="H5481" s="541"/>
      <c r="I5481" s="545"/>
      <c r="J5481" s="541"/>
      <c r="K5481" s="545"/>
      <c r="L5481" s="537"/>
      <c r="M5481" s="538"/>
      <c r="N5481" s="533">
        <f>J5481+L5481</f>
        <v>0</v>
      </c>
      <c r="O5481" s="534"/>
      <c r="P5481" s="537"/>
      <c r="Q5481" s="545"/>
      <c r="R5481" s="537"/>
      <c r="S5481" s="538"/>
      <c r="T5481" s="533">
        <f>R5481-P5481</f>
        <v>0</v>
      </c>
      <c r="U5481" s="534"/>
      <c r="V5481" s="537"/>
      <c r="W5481" s="538"/>
      <c r="X5481" s="541"/>
      <c r="Y5481" s="542"/>
      <c r="Z5481" s="541"/>
      <c r="AA5481" s="542"/>
      <c r="AB5481" s="538"/>
      <c r="AC5481" s="545"/>
      <c r="AD5481" s="537"/>
      <c r="AE5481" s="538"/>
      <c r="AF5481" s="533">
        <f>IF(AB5481=0,0,(AD5481/AB5481)*100)</f>
        <v>0</v>
      </c>
      <c r="AG5481" s="534"/>
      <c r="AH5481" s="537"/>
      <c r="AI5481" s="545"/>
      <c r="AJ5481" s="537"/>
      <c r="AK5481" s="538"/>
      <c r="AL5481" s="533">
        <f>IF(AH5481=0,0,(AJ5481/AH5481)*100)</f>
        <v>0</v>
      </c>
      <c r="AM5481" s="534"/>
      <c r="AN5481" s="537"/>
      <c r="AO5481" s="545"/>
      <c r="AP5481" s="537"/>
      <c r="AQ5481" s="538"/>
      <c r="AR5481" s="533">
        <f>IF(AN5481=0,0,(AP5481/AN5481)*100)</f>
        <v>0</v>
      </c>
      <c r="AS5481" s="534"/>
      <c r="AT5481" s="547">
        <f>AB5481+AH5481+AN5481</f>
        <v>0</v>
      </c>
      <c r="AU5481" s="548"/>
      <c r="AV5481" s="551">
        <f>AD5481+AJ5481+AP5481</f>
        <v>0</v>
      </c>
      <c r="AW5481" s="552"/>
      <c r="AX5481" s="533">
        <f>IF(AT5481=0,0,(AV5481/AT5481)*100)</f>
        <v>0</v>
      </c>
      <c r="AY5481" s="534"/>
      <c r="AZ5481" s="537"/>
      <c r="BA5481" s="545"/>
      <c r="BB5481" s="537"/>
      <c r="BC5481" s="538"/>
      <c r="BD5481" s="533">
        <f>IF(AZ5481=0,0,(BB5481/AZ5481)*100)</f>
        <v>0</v>
      </c>
      <c r="BE5481" s="534"/>
      <c r="BF5481" s="547">
        <f>AT5481+AZ5481</f>
        <v>0</v>
      </c>
      <c r="BG5481" s="548"/>
      <c r="BH5481" s="551">
        <f>AV5481+BB5481</f>
        <v>0</v>
      </c>
      <c r="BI5481" s="552"/>
      <c r="BJ5481" s="533">
        <f>IF(BF5481=0,0,(BH5481/BF5481)*100)</f>
        <v>0</v>
      </c>
      <c r="BK5481" s="619"/>
      <c r="BL5481" s="621">
        <f>(AD5481*2)+(AJ5481*2)+(AP5481*3)+BB5481</f>
        <v>0</v>
      </c>
      <c r="BM5481" s="622"/>
      <c r="BN5481" s="623"/>
      <c r="BO5481" s="647"/>
      <c r="BP5481" s="83"/>
      <c r="BQ5481" s="84"/>
      <c r="BR5481" s="77"/>
      <c r="BS5481" s="77"/>
      <c r="BT5481" s="278"/>
    </row>
    <row r="5482" spans="1:75" s="79" customFormat="1" ht="33.75" hidden="1" customHeight="1" thickBot="1" x14ac:dyDescent="0.5">
      <c r="A5482" s="278"/>
      <c r="B5482" s="232"/>
      <c r="C5482" s="257"/>
      <c r="D5482" s="613"/>
      <c r="E5482" s="614"/>
      <c r="F5482" s="86"/>
      <c r="G5482" s="86"/>
      <c r="H5482" s="543"/>
      <c r="I5482" s="546"/>
      <c r="J5482" s="543"/>
      <c r="K5482" s="546"/>
      <c r="L5482" s="539"/>
      <c r="M5482" s="540"/>
      <c r="N5482" s="535"/>
      <c r="O5482" s="536"/>
      <c r="P5482" s="539"/>
      <c r="Q5482" s="546"/>
      <c r="R5482" s="539"/>
      <c r="S5482" s="540"/>
      <c r="T5482" s="535"/>
      <c r="U5482" s="536"/>
      <c r="V5482" s="539"/>
      <c r="W5482" s="540"/>
      <c r="X5482" s="543"/>
      <c r="Y5482" s="544"/>
      <c r="Z5482" s="543"/>
      <c r="AA5482" s="544"/>
      <c r="AB5482" s="540"/>
      <c r="AC5482" s="546"/>
      <c r="AD5482" s="539"/>
      <c r="AE5482" s="540"/>
      <c r="AF5482" s="535"/>
      <c r="AG5482" s="536"/>
      <c r="AH5482" s="539"/>
      <c r="AI5482" s="546"/>
      <c r="AJ5482" s="539"/>
      <c r="AK5482" s="540"/>
      <c r="AL5482" s="535"/>
      <c r="AM5482" s="536"/>
      <c r="AN5482" s="539"/>
      <c r="AO5482" s="546"/>
      <c r="AP5482" s="539"/>
      <c r="AQ5482" s="540"/>
      <c r="AR5482" s="535"/>
      <c r="AS5482" s="536"/>
      <c r="AT5482" s="549"/>
      <c r="AU5482" s="550"/>
      <c r="AV5482" s="553"/>
      <c r="AW5482" s="554"/>
      <c r="AX5482" s="535"/>
      <c r="AY5482" s="536"/>
      <c r="AZ5482" s="539"/>
      <c r="BA5482" s="546"/>
      <c r="BB5482" s="539"/>
      <c r="BC5482" s="540"/>
      <c r="BD5482" s="535"/>
      <c r="BE5482" s="536"/>
      <c r="BF5482" s="549"/>
      <c r="BG5482" s="550"/>
      <c r="BH5482" s="553"/>
      <c r="BI5482" s="554"/>
      <c r="BJ5482" s="535"/>
      <c r="BK5482" s="620"/>
      <c r="BL5482" s="624"/>
      <c r="BM5482" s="625"/>
      <c r="BN5482" s="626"/>
      <c r="BO5482" s="648"/>
      <c r="BP5482" s="222"/>
      <c r="BQ5482" s="222"/>
      <c r="BR5482" s="77"/>
      <c r="BS5482" s="77"/>
      <c r="BT5482" s="278"/>
    </row>
    <row r="5483" spans="1:75" ht="16.5" hidden="1" customHeight="1" thickTop="1" thickBot="1" x14ac:dyDescent="0.5">
      <c r="A5483" s="268"/>
      <c r="B5483" s="229"/>
      <c r="C5483" s="195"/>
      <c r="D5483" s="195"/>
      <c r="E5483" s="195"/>
      <c r="F5483" s="195"/>
      <c r="G5483" s="195"/>
      <c r="H5483" s="195"/>
      <c r="I5483" s="195"/>
      <c r="J5483" s="195"/>
      <c r="K5483" s="195"/>
      <c r="L5483" s="195"/>
      <c r="M5483" s="195"/>
      <c r="N5483" s="195"/>
      <c r="O5483" s="195"/>
      <c r="P5483" s="195"/>
      <c r="Q5483" s="195"/>
      <c r="R5483" s="195"/>
      <c r="S5483" s="195"/>
      <c r="T5483" s="195"/>
      <c r="U5483" s="195"/>
      <c r="V5483" s="195"/>
      <c r="W5483" s="195"/>
      <c r="X5483" s="195"/>
      <c r="Y5483" s="195"/>
      <c r="Z5483" s="195"/>
      <c r="AA5483" s="195"/>
      <c r="AB5483" s="195"/>
      <c r="AC5483" s="195"/>
      <c r="AD5483" s="195"/>
      <c r="AE5483" s="195"/>
      <c r="AF5483" s="198"/>
      <c r="AG5483" s="198"/>
      <c r="AH5483" s="195"/>
      <c r="AI5483" s="195"/>
      <c r="AJ5483" s="195"/>
      <c r="AK5483" s="195"/>
      <c r="AL5483" s="195"/>
      <c r="AM5483" s="195"/>
      <c r="AN5483" s="195"/>
      <c r="AO5483" s="195"/>
      <c r="AP5483" s="195"/>
      <c r="AQ5483" s="195"/>
      <c r="AR5483" s="195"/>
      <c r="AS5483" s="195"/>
      <c r="AT5483" s="195"/>
      <c r="AU5483" s="195"/>
      <c r="AV5483" s="195"/>
      <c r="AW5483" s="195"/>
      <c r="AX5483" s="195"/>
      <c r="AY5483" s="195"/>
      <c r="AZ5483" s="195"/>
      <c r="BA5483" s="195"/>
      <c r="BB5483" s="195"/>
      <c r="BC5483" s="195"/>
      <c r="BD5483" s="195"/>
      <c r="BE5483" s="195"/>
      <c r="BF5483" s="195"/>
      <c r="BG5483" s="195"/>
      <c r="BH5483" s="195"/>
      <c r="BI5483" s="195"/>
      <c r="BJ5483" s="195"/>
      <c r="BK5483" s="195"/>
      <c r="BL5483" s="195"/>
      <c r="BM5483" s="195"/>
      <c r="BN5483" s="195"/>
      <c r="BO5483" s="247"/>
      <c r="BP5483" s="600">
        <f>IF((J5479+L5481)=0,0,(J5479/(J5479+L5481)*100)%)</f>
        <v>0</v>
      </c>
      <c r="BQ5483" s="601"/>
      <c r="BR5483" s="600">
        <f>IF((L5479+J5481)=0,0,(L5479/(L5479+J5481)*100)%)</f>
        <v>0</v>
      </c>
      <c r="BS5483" s="601"/>
      <c r="BT5483" s="268"/>
    </row>
    <row r="5484" spans="1:75" s="85" customFormat="1" ht="79.5" hidden="1" customHeight="1" thickTop="1" thickBot="1" x14ac:dyDescent="0.55000000000000004">
      <c r="A5484" s="279"/>
      <c r="B5484" s="682" t="s">
        <v>59</v>
      </c>
      <c r="C5484" s="683"/>
      <c r="D5484" s="608" t="s">
        <v>53</v>
      </c>
      <c r="E5484" s="608"/>
      <c r="F5484" s="608"/>
      <c r="G5484" s="730"/>
      <c r="H5484" s="589"/>
      <c r="I5484" s="590"/>
      <c r="J5484" s="591"/>
      <c r="K5484" s="200"/>
      <c r="L5484" s="589"/>
      <c r="M5484" s="590"/>
      <c r="N5484" s="591"/>
      <c r="O5484" s="592" t="s">
        <v>46</v>
      </c>
      <c r="P5484" s="593"/>
      <c r="Q5484" s="593"/>
      <c r="R5484" s="593"/>
      <c r="S5484" s="589"/>
      <c r="T5484" s="590"/>
      <c r="U5484" s="591"/>
      <c r="V5484" s="200"/>
      <c r="W5484" s="589"/>
      <c r="X5484" s="590"/>
      <c r="Y5484" s="591"/>
      <c r="Z5484" s="592" t="s">
        <v>48</v>
      </c>
      <c r="AA5484" s="593"/>
      <c r="AB5484" s="593"/>
      <c r="AC5484" s="594"/>
      <c r="AD5484" s="589"/>
      <c r="AE5484" s="590"/>
      <c r="AF5484" s="591"/>
      <c r="AG5484" s="200"/>
      <c r="AH5484" s="589"/>
      <c r="AI5484" s="590"/>
      <c r="AJ5484" s="591"/>
      <c r="AK5484" s="592" t="s">
        <v>52</v>
      </c>
      <c r="AL5484" s="593"/>
      <c r="AM5484" s="593"/>
      <c r="AN5484" s="594"/>
      <c r="AO5484" s="589"/>
      <c r="AP5484" s="590"/>
      <c r="AQ5484" s="591"/>
      <c r="AR5484" s="204"/>
      <c r="AS5484" s="589"/>
      <c r="AT5484" s="590"/>
      <c r="AU5484" s="591"/>
      <c r="AV5484" s="258"/>
      <c r="AW5484" s="258"/>
      <c r="AX5484" s="258"/>
      <c r="AY5484" s="258"/>
      <c r="AZ5484" s="532" t="s">
        <v>20</v>
      </c>
      <c r="BA5484" s="532"/>
      <c r="BB5484" s="532"/>
      <c r="BC5484" s="532"/>
      <c r="BD5484" s="615"/>
      <c r="BE5484" s="616">
        <f>BL5479</f>
        <v>0</v>
      </c>
      <c r="BF5484" s="617"/>
      <c r="BG5484" s="618"/>
      <c r="BH5484" s="205"/>
      <c r="BI5484" s="616">
        <f>BL5481</f>
        <v>0</v>
      </c>
      <c r="BJ5484" s="617"/>
      <c r="BK5484" s="618"/>
      <c r="BL5484" s="206"/>
      <c r="BM5484" s="206"/>
      <c r="BN5484" s="206"/>
      <c r="BO5484" s="248"/>
      <c r="BP5484" s="87"/>
      <c r="BQ5484" s="87"/>
      <c r="BR5484" s="81"/>
      <c r="BS5484" s="81"/>
      <c r="BT5484" s="279"/>
    </row>
    <row r="5485" spans="1:75" ht="15.6" hidden="1" customHeight="1" thickTop="1" thickBot="1" x14ac:dyDescent="0.55000000000000004">
      <c r="A5485" s="268"/>
      <c r="B5485" s="230"/>
      <c r="C5485" s="191"/>
      <c r="D5485" s="196"/>
      <c r="E5485" s="196"/>
      <c r="F5485" s="199"/>
      <c r="G5485" s="199"/>
      <c r="H5485" s="202"/>
      <c r="I5485" s="202"/>
      <c r="J5485" s="202"/>
      <c r="K5485" s="202"/>
      <c r="L5485" s="202"/>
      <c r="M5485" s="202"/>
      <c r="N5485" s="202"/>
      <c r="O5485" s="199"/>
      <c r="P5485" s="199"/>
      <c r="Q5485" s="199"/>
      <c r="R5485" s="199"/>
      <c r="S5485" s="202"/>
      <c r="T5485" s="202"/>
      <c r="U5485" s="202"/>
      <c r="V5485" s="201"/>
      <c r="W5485" s="202"/>
      <c r="X5485" s="202"/>
      <c r="Y5485" s="202"/>
      <c r="Z5485" s="199"/>
      <c r="AA5485" s="199"/>
      <c r="AB5485" s="199"/>
      <c r="AC5485" s="199"/>
      <c r="AD5485" s="202"/>
      <c r="AE5485" s="202"/>
      <c r="AF5485" s="202"/>
      <c r="AG5485" s="202"/>
      <c r="AH5485" s="201"/>
      <c r="AI5485" s="201"/>
      <c r="AJ5485" s="202"/>
      <c r="AK5485" s="199"/>
      <c r="AL5485" s="199"/>
      <c r="AM5485" s="199"/>
      <c r="AN5485" s="199"/>
      <c r="AO5485" s="202"/>
      <c r="AP5485" s="202"/>
      <c r="AQ5485" s="202"/>
      <c r="AR5485" s="202"/>
      <c r="AS5485" s="202"/>
      <c r="AT5485" s="204"/>
      <c r="AU5485" s="204"/>
      <c r="AV5485" s="207"/>
      <c r="AW5485" s="207"/>
      <c r="AX5485" s="207"/>
      <c r="AY5485" s="207"/>
      <c r="AZ5485" s="199"/>
      <c r="BA5485" s="208"/>
      <c r="BB5485" s="208"/>
      <c r="BC5485" s="209"/>
      <c r="BD5485" s="210"/>
      <c r="BE5485" s="211"/>
      <c r="BF5485" s="211"/>
      <c r="BG5485" s="204"/>
      <c r="BH5485" s="212"/>
      <c r="BI5485" s="213"/>
      <c r="BJ5485" s="213"/>
      <c r="BK5485" s="204"/>
      <c r="BL5485" s="207"/>
      <c r="BM5485" s="207"/>
      <c r="BN5485" s="207"/>
      <c r="BO5485" s="249"/>
      <c r="BP5485" s="88"/>
      <c r="BQ5485" s="88"/>
      <c r="BR5485" s="65"/>
      <c r="BS5485" s="65"/>
      <c r="BT5485" s="268"/>
    </row>
    <row r="5486" spans="1:75" s="85" customFormat="1" ht="79.5" hidden="1" customHeight="1" thickTop="1" thickBot="1" x14ac:dyDescent="0.55000000000000004">
      <c r="A5486" s="279"/>
      <c r="B5486" s="531" t="s">
        <v>45</v>
      </c>
      <c r="C5486" s="532"/>
      <c r="D5486" s="608" t="s">
        <v>54</v>
      </c>
      <c r="E5486" s="608"/>
      <c r="F5486" s="608"/>
      <c r="G5486" s="730"/>
      <c r="H5486" s="616">
        <f>H5484</f>
        <v>0</v>
      </c>
      <c r="I5486" s="617"/>
      <c r="J5486" s="618"/>
      <c r="K5486" s="200"/>
      <c r="L5486" s="616">
        <f>L5484</f>
        <v>0</v>
      </c>
      <c r="M5486" s="617"/>
      <c r="N5486" s="618"/>
      <c r="O5486" s="592" t="s">
        <v>50</v>
      </c>
      <c r="P5486" s="593"/>
      <c r="Q5486" s="593"/>
      <c r="R5486" s="593"/>
      <c r="S5486" s="616">
        <f>S5484-H5484</f>
        <v>0</v>
      </c>
      <c r="T5486" s="617"/>
      <c r="U5486" s="618"/>
      <c r="V5486" s="200"/>
      <c r="W5486" s="616">
        <f>W5484-L5484</f>
        <v>0</v>
      </c>
      <c r="X5486" s="617"/>
      <c r="Y5486" s="618"/>
      <c r="Z5486" s="592" t="s">
        <v>49</v>
      </c>
      <c r="AA5486" s="593"/>
      <c r="AB5486" s="593"/>
      <c r="AC5486" s="594"/>
      <c r="AD5486" s="616">
        <f>AD5484-S5484</f>
        <v>0</v>
      </c>
      <c r="AE5486" s="617"/>
      <c r="AF5486" s="618"/>
      <c r="AG5486" s="200"/>
      <c r="AH5486" s="616">
        <f>AH5484-W5484</f>
        <v>0</v>
      </c>
      <c r="AI5486" s="617"/>
      <c r="AJ5486" s="618"/>
      <c r="AK5486" s="592" t="s">
        <v>51</v>
      </c>
      <c r="AL5486" s="593"/>
      <c r="AM5486" s="593"/>
      <c r="AN5486" s="594"/>
      <c r="AO5486" s="616">
        <f>AO5484-AD5484</f>
        <v>0</v>
      </c>
      <c r="AP5486" s="617"/>
      <c r="AQ5486" s="618"/>
      <c r="AR5486" s="204"/>
      <c r="AS5486" s="616">
        <f>AS5484-AH5484</f>
        <v>0</v>
      </c>
      <c r="AT5486" s="617"/>
      <c r="AU5486" s="618"/>
      <c r="AV5486" s="258"/>
      <c r="AW5486" s="258"/>
      <c r="AX5486" s="258"/>
      <c r="AY5486" s="258"/>
      <c r="AZ5486" s="532" t="s">
        <v>44</v>
      </c>
      <c r="BA5486" s="532"/>
      <c r="BB5486" s="532"/>
      <c r="BC5486" s="532"/>
      <c r="BD5486" s="615"/>
      <c r="BE5486" s="616">
        <f>BE5484-AO5484</f>
        <v>0</v>
      </c>
      <c r="BF5486" s="617"/>
      <c r="BG5486" s="618"/>
      <c r="BH5486" s="214"/>
      <c r="BI5486" s="616">
        <f>BI5484-AS5484</f>
        <v>0</v>
      </c>
      <c r="BJ5486" s="617"/>
      <c r="BK5486" s="618"/>
      <c r="BL5486" s="206"/>
      <c r="BM5486" s="206"/>
      <c r="BN5486" s="206"/>
      <c r="BO5486" s="248"/>
      <c r="BP5486" s="87"/>
      <c r="BQ5486" s="87"/>
      <c r="BR5486" s="81"/>
      <c r="BS5486" s="81"/>
      <c r="BT5486" s="279"/>
      <c r="BW5486" s="79"/>
    </row>
    <row r="5487" spans="1:75" ht="18.75" hidden="1" customHeight="1" thickTop="1" thickBot="1" x14ac:dyDescent="0.5">
      <c r="A5487" s="268"/>
      <c r="B5487" s="231"/>
      <c r="C5487" s="197"/>
      <c r="D5487" s="197"/>
      <c r="E5487" s="197"/>
      <c r="F5487" s="254"/>
      <c r="G5487" s="254"/>
      <c r="H5487" s="197"/>
      <c r="I5487" s="197"/>
      <c r="J5487" s="197"/>
      <c r="K5487" s="197"/>
      <c r="L5487" s="197"/>
      <c r="M5487" s="197"/>
      <c r="N5487" s="197"/>
      <c r="O5487" s="197"/>
      <c r="P5487" s="197"/>
      <c r="Q5487" s="197"/>
      <c r="R5487" s="197"/>
      <c r="S5487" s="197"/>
      <c r="T5487" s="197"/>
      <c r="U5487" s="197"/>
      <c r="V5487" s="197"/>
      <c r="W5487" s="197"/>
      <c r="X5487" s="197"/>
      <c r="Y5487" s="197"/>
      <c r="Z5487" s="197"/>
      <c r="AA5487" s="197"/>
      <c r="AB5487" s="197"/>
      <c r="AC5487" s="197"/>
      <c r="AD5487" s="197"/>
      <c r="AE5487" s="197"/>
      <c r="AF5487" s="203"/>
      <c r="AG5487" s="203"/>
      <c r="AH5487" s="197"/>
      <c r="AI5487" s="197"/>
      <c r="AJ5487" s="197"/>
      <c r="AK5487" s="197"/>
      <c r="AL5487" s="197"/>
      <c r="AM5487" s="197"/>
      <c r="AN5487" s="197"/>
      <c r="AO5487" s="197"/>
      <c r="AP5487" s="197"/>
      <c r="AQ5487" s="197"/>
      <c r="AR5487" s="197"/>
      <c r="AS5487" s="197"/>
      <c r="AT5487" s="197"/>
      <c r="AU5487" s="197"/>
      <c r="AV5487" s="197"/>
      <c r="AW5487" s="197"/>
      <c r="AX5487" s="197"/>
      <c r="AY5487" s="197"/>
      <c r="AZ5487" s="197"/>
      <c r="BA5487" s="640" t="s">
        <v>153</v>
      </c>
      <c r="BB5487" s="640"/>
      <c r="BC5487" s="640"/>
      <c r="BD5487" s="640"/>
      <c r="BE5487" s="640"/>
      <c r="BF5487" s="640"/>
      <c r="BG5487" s="640"/>
      <c r="BH5487" s="640"/>
      <c r="BI5487" s="640"/>
      <c r="BJ5487" s="640"/>
      <c r="BK5487" s="640"/>
      <c r="BL5487" s="640"/>
      <c r="BM5487" s="640"/>
      <c r="BN5487" s="640"/>
      <c r="BO5487" s="250"/>
      <c r="BP5487" s="89"/>
      <c r="BQ5487" s="89"/>
      <c r="BR5487" s="65"/>
      <c r="BS5487" s="65"/>
      <c r="BT5487" s="268"/>
    </row>
    <row r="5488" spans="1:75" s="255" customFormat="1" ht="13.5" hidden="1" customHeight="1" thickTop="1" x14ac:dyDescent="0.45">
      <c r="A5488" s="268"/>
      <c r="B5488" s="269"/>
      <c r="C5488" s="268"/>
      <c r="D5488" s="268"/>
      <c r="E5488" s="268"/>
      <c r="F5488" s="270"/>
      <c r="G5488" s="270"/>
      <c r="H5488" s="268"/>
      <c r="I5488" s="268"/>
      <c r="J5488" s="268"/>
      <c r="K5488" s="268"/>
      <c r="L5488" s="268"/>
      <c r="M5488" s="268"/>
      <c r="N5488" s="268"/>
      <c r="O5488" s="268"/>
      <c r="P5488" s="268"/>
      <c r="Q5488" s="268"/>
      <c r="R5488" s="268"/>
      <c r="S5488" s="268"/>
      <c r="T5488" s="268"/>
      <c r="U5488" s="268"/>
      <c r="V5488" s="268"/>
      <c r="W5488" s="268"/>
      <c r="X5488" s="268"/>
      <c r="Y5488" s="268"/>
      <c r="Z5488" s="268"/>
      <c r="AA5488" s="268"/>
      <c r="AB5488" s="268"/>
      <c r="AC5488" s="268"/>
      <c r="AD5488" s="268"/>
      <c r="AE5488" s="268"/>
      <c r="AF5488" s="271"/>
      <c r="AG5488" s="271"/>
      <c r="AH5488" s="268"/>
      <c r="AI5488" s="268"/>
      <c r="AJ5488" s="268"/>
      <c r="AK5488" s="268"/>
      <c r="AL5488" s="268"/>
      <c r="AM5488" s="268"/>
      <c r="AN5488" s="268"/>
      <c r="AO5488" s="268"/>
      <c r="AP5488" s="268"/>
      <c r="AQ5488" s="268"/>
      <c r="AR5488" s="268"/>
      <c r="AS5488" s="268"/>
      <c r="AT5488" s="268"/>
      <c r="AU5488" s="268"/>
      <c r="AV5488" s="268"/>
      <c r="AW5488" s="268"/>
      <c r="AX5488" s="268"/>
      <c r="AY5488" s="268"/>
      <c r="AZ5488" s="268"/>
      <c r="BA5488" s="268"/>
      <c r="BB5488" s="268"/>
      <c r="BC5488" s="268"/>
      <c r="BD5488" s="268"/>
      <c r="BE5488" s="268"/>
      <c r="BF5488" s="268"/>
      <c r="BG5488" s="268"/>
      <c r="BH5488" s="268"/>
      <c r="BI5488" s="268"/>
      <c r="BJ5488" s="268"/>
      <c r="BK5488" s="268"/>
      <c r="BL5488" s="268"/>
      <c r="BM5488" s="268"/>
      <c r="BN5488" s="268"/>
      <c r="BO5488" s="272"/>
      <c r="BP5488" s="272"/>
      <c r="BQ5488" s="272"/>
      <c r="BR5488" s="268"/>
      <c r="BS5488" s="268"/>
      <c r="BT5488" s="268"/>
    </row>
    <row r="5489" spans="1:72" s="69" customFormat="1" ht="33.75" hidden="1" x14ac:dyDescent="0.5">
      <c r="A5489" s="273"/>
      <c r="B5489" s="695" t="s">
        <v>9</v>
      </c>
      <c r="C5489" s="695"/>
      <c r="D5489" s="695"/>
      <c r="E5489" s="695"/>
      <c r="F5489" s="695"/>
      <c r="G5489" s="695"/>
      <c r="H5489" s="695"/>
      <c r="I5489" s="695"/>
      <c r="J5489" s="695"/>
      <c r="K5489" s="695"/>
      <c r="L5489" s="695"/>
      <c r="M5489" s="695"/>
      <c r="N5489" s="695"/>
      <c r="O5489" s="695"/>
      <c r="P5489" s="695"/>
      <c r="Q5489" s="695"/>
      <c r="R5489" s="695"/>
      <c r="S5489" s="695"/>
      <c r="T5489" s="695"/>
      <c r="U5489" s="695"/>
      <c r="V5489" s="695"/>
      <c r="W5489" s="695"/>
      <c r="X5489" s="695"/>
      <c r="Y5489" s="695"/>
      <c r="Z5489" s="695"/>
      <c r="AA5489" s="695"/>
      <c r="AB5489" s="695"/>
      <c r="AC5489" s="695"/>
      <c r="AD5489" s="695"/>
      <c r="AE5489" s="695"/>
      <c r="AF5489" s="695"/>
      <c r="AG5489" s="695"/>
      <c r="AH5489" s="695"/>
      <c r="AI5489" s="695"/>
      <c r="AJ5489" s="695"/>
      <c r="AK5489" s="695"/>
      <c r="AL5489" s="695"/>
      <c r="AM5489" s="695"/>
      <c r="AN5489" s="695"/>
      <c r="AO5489" s="695"/>
      <c r="AP5489" s="695"/>
      <c r="AQ5489" s="695"/>
      <c r="AR5489" s="695"/>
      <c r="AS5489" s="695"/>
      <c r="AT5489" s="695"/>
      <c r="AU5489" s="695"/>
      <c r="AV5489" s="695"/>
      <c r="AW5489" s="695"/>
      <c r="AX5489" s="695"/>
      <c r="AY5489" s="695"/>
      <c r="AZ5489" s="695"/>
      <c r="BA5489" s="695"/>
      <c r="BB5489" s="695"/>
      <c r="BC5489" s="695"/>
      <c r="BD5489" s="695"/>
      <c r="BE5489" s="695"/>
      <c r="BF5489" s="695"/>
      <c r="BG5489" s="695"/>
      <c r="BH5489" s="695"/>
      <c r="BI5489" s="695"/>
      <c r="BJ5489" s="695"/>
      <c r="BK5489" s="695"/>
      <c r="BL5489" s="695"/>
      <c r="BM5489" s="695"/>
      <c r="BN5489" s="695"/>
      <c r="BO5489" s="175"/>
      <c r="BP5489" s="175"/>
      <c r="BQ5489" s="175"/>
      <c r="BR5489" s="68"/>
      <c r="BS5489" s="68"/>
      <c r="BT5489" s="273"/>
    </row>
    <row r="5490" spans="1:72" ht="10.9" hidden="1" customHeight="1" x14ac:dyDescent="0.45">
      <c r="A5490" s="268"/>
      <c r="B5490" s="227"/>
      <c r="C5490" s="177"/>
      <c r="D5490" s="177"/>
      <c r="E5490" s="177"/>
      <c r="F5490" s="178"/>
      <c r="G5490" s="178"/>
      <c r="H5490" s="177"/>
      <c r="I5490" s="177"/>
      <c r="J5490" s="177"/>
      <c r="K5490" s="177"/>
      <c r="L5490" s="177"/>
      <c r="M5490" s="177"/>
      <c r="N5490" s="177"/>
      <c r="O5490" s="177"/>
      <c r="P5490" s="177"/>
      <c r="Q5490" s="177"/>
      <c r="R5490" s="177"/>
      <c r="S5490" s="177"/>
      <c r="T5490" s="177"/>
      <c r="U5490" s="177"/>
      <c r="V5490" s="177"/>
      <c r="W5490" s="177"/>
      <c r="X5490" s="177"/>
      <c r="Y5490" s="177"/>
      <c r="Z5490" s="177"/>
      <c r="AA5490" s="177"/>
      <c r="AB5490" s="177"/>
      <c r="AC5490" s="177"/>
      <c r="AD5490" s="177"/>
      <c r="AE5490" s="177"/>
      <c r="AF5490" s="179"/>
      <c r="AG5490" s="179"/>
      <c r="AH5490" s="177"/>
      <c r="AI5490" s="177"/>
      <c r="AJ5490" s="177"/>
      <c r="AK5490" s="177"/>
      <c r="AL5490" s="177"/>
      <c r="AM5490" s="177"/>
      <c r="AN5490" s="177"/>
      <c r="AO5490" s="177"/>
      <c r="AP5490" s="177"/>
      <c r="AQ5490" s="177"/>
      <c r="AR5490" s="177"/>
      <c r="AS5490" s="177"/>
      <c r="AT5490" s="177"/>
      <c r="AU5490" s="177"/>
      <c r="AV5490" s="177"/>
      <c r="AW5490" s="177"/>
      <c r="AX5490" s="177"/>
      <c r="AY5490" s="177"/>
      <c r="AZ5490" s="177"/>
      <c r="BA5490" s="177"/>
      <c r="BB5490" s="177"/>
      <c r="BC5490" s="177"/>
      <c r="BD5490" s="177"/>
      <c r="BE5490" s="177"/>
      <c r="BF5490" s="177"/>
      <c r="BG5490" s="177"/>
      <c r="BH5490" s="177"/>
      <c r="BI5490" s="177"/>
      <c r="BJ5490" s="177"/>
      <c r="BK5490" s="177"/>
      <c r="BL5490" s="177"/>
      <c r="BM5490" s="177"/>
      <c r="BN5490" s="259"/>
      <c r="BO5490" s="245"/>
      <c r="BP5490" s="259"/>
      <c r="BQ5490" s="259"/>
      <c r="BR5490" s="65"/>
      <c r="BS5490" s="65"/>
      <c r="BT5490" s="268"/>
    </row>
    <row r="5491" spans="1:72" s="70" customFormat="1" ht="36.75" hidden="1" customHeight="1" x14ac:dyDescent="0.45">
      <c r="A5491" s="274"/>
      <c r="B5491" s="227"/>
      <c r="C5491" s="176"/>
      <c r="D5491" s="226" t="s">
        <v>10</v>
      </c>
      <c r="E5491" s="713" t="str">
        <f>IF(ROSTER!D$3="","",ROSTER!D$3)</f>
        <v/>
      </c>
      <c r="F5491" s="713"/>
      <c r="G5491" s="713"/>
      <c r="H5491" s="713"/>
      <c r="I5491" s="713"/>
      <c r="J5491" s="713"/>
      <c r="K5491" s="713"/>
      <c r="L5491" s="713"/>
      <c r="M5491" s="713"/>
      <c r="N5491" s="713"/>
      <c r="O5491" s="713"/>
      <c r="P5491" s="713"/>
      <c r="Q5491" s="713"/>
      <c r="R5491" s="713"/>
      <c r="S5491" s="713"/>
      <c r="T5491" s="713"/>
      <c r="U5491" s="713"/>
      <c r="V5491" s="713"/>
      <c r="W5491" s="713"/>
      <c r="X5491" s="713"/>
      <c r="Y5491" s="713"/>
      <c r="Z5491" s="713"/>
      <c r="AA5491" s="713"/>
      <c r="AB5491" s="713"/>
      <c r="AC5491" s="713"/>
      <c r="AD5491" s="180"/>
      <c r="AE5491" s="719" t="s">
        <v>11</v>
      </c>
      <c r="AF5491" s="719"/>
      <c r="AG5491" s="719"/>
      <c r="AH5491" s="719"/>
      <c r="AI5491" s="719"/>
      <c r="AJ5491" s="719"/>
      <c r="AK5491" s="719"/>
      <c r="AL5491" s="717"/>
      <c r="AM5491" s="717"/>
      <c r="AN5491" s="717"/>
      <c r="AO5491" s="717"/>
      <c r="AP5491" s="717"/>
      <c r="AQ5491" s="717"/>
      <c r="AR5491" s="717"/>
      <c r="AS5491" s="717"/>
      <c r="AT5491" s="717"/>
      <c r="AU5491" s="717"/>
      <c r="AV5491" s="717"/>
      <c r="AW5491" s="717"/>
      <c r="AX5491" s="717"/>
      <c r="AY5491" s="717"/>
      <c r="AZ5491" s="717"/>
      <c r="BA5491" s="717"/>
      <c r="BB5491" s="717"/>
      <c r="BC5491" s="717"/>
      <c r="BD5491" s="717"/>
      <c r="BE5491" s="717"/>
      <c r="BF5491" s="717"/>
      <c r="BG5491" s="717"/>
      <c r="BH5491" s="717"/>
      <c r="BI5491" s="717"/>
      <c r="BJ5491" s="717"/>
      <c r="BK5491" s="717"/>
      <c r="BL5491" s="717"/>
      <c r="BM5491" s="717"/>
      <c r="BN5491" s="259"/>
      <c r="BO5491" s="246" t="s">
        <v>130</v>
      </c>
      <c r="BP5491" s="259"/>
      <c r="BQ5491" s="259"/>
      <c r="BR5491" s="66"/>
      <c r="BS5491" s="66"/>
      <c r="BT5491" s="274"/>
    </row>
    <row r="5492" spans="1:72" ht="8.85" hidden="1" customHeight="1" x14ac:dyDescent="0.45">
      <c r="A5492" s="275"/>
      <c r="B5492" s="227"/>
      <c r="C5492" s="179" t="s">
        <v>38</v>
      </c>
      <c r="D5492" s="179"/>
      <c r="E5492" s="179"/>
      <c r="F5492" s="181"/>
      <c r="G5492" s="181"/>
      <c r="H5492" s="179"/>
      <c r="I5492" s="179"/>
      <c r="J5492" s="182"/>
      <c r="K5492" s="182"/>
      <c r="L5492" s="182"/>
      <c r="M5492" s="182"/>
      <c r="N5492" s="182"/>
      <c r="O5492" s="182"/>
      <c r="P5492" s="182"/>
      <c r="Q5492" s="182"/>
      <c r="R5492" s="182"/>
      <c r="S5492" s="182"/>
      <c r="T5492" s="182"/>
      <c r="U5492" s="182"/>
      <c r="V5492" s="182"/>
      <c r="W5492" s="182"/>
      <c r="X5492" s="182"/>
      <c r="Y5492" s="182"/>
      <c r="Z5492" s="182"/>
      <c r="AA5492" s="182"/>
      <c r="AB5492" s="182"/>
      <c r="AC5492" s="182"/>
      <c r="AD5492" s="182"/>
      <c r="AE5492" s="182"/>
      <c r="AF5492" s="182"/>
      <c r="AG5492" s="179"/>
      <c r="AH5492" s="183"/>
      <c r="AI5492" s="184"/>
      <c r="AJ5492" s="184"/>
      <c r="AK5492" s="184"/>
      <c r="AL5492" s="184"/>
      <c r="AM5492" s="184"/>
      <c r="AN5492" s="184"/>
      <c r="AO5492" s="185"/>
      <c r="AP5492" s="186"/>
      <c r="AQ5492" s="186"/>
      <c r="AR5492" s="186"/>
      <c r="AS5492" s="186"/>
      <c r="AT5492" s="186"/>
      <c r="AU5492" s="186"/>
      <c r="AV5492" s="186"/>
      <c r="AW5492" s="186"/>
      <c r="AX5492" s="186"/>
      <c r="AY5492" s="186"/>
      <c r="AZ5492" s="186"/>
      <c r="BA5492" s="186"/>
      <c r="BB5492" s="186"/>
      <c r="BC5492" s="186"/>
      <c r="BD5492" s="186"/>
      <c r="BE5492" s="186"/>
      <c r="BF5492" s="186"/>
      <c r="BG5492" s="186"/>
      <c r="BH5492" s="186"/>
      <c r="BI5492" s="186"/>
      <c r="BJ5492" s="186"/>
      <c r="BK5492" s="186"/>
      <c r="BL5492" s="186"/>
      <c r="BM5492" s="186"/>
      <c r="BN5492" s="186"/>
      <c r="BO5492" s="187"/>
      <c r="BP5492" s="187"/>
      <c r="BQ5492" s="187"/>
      <c r="BR5492" s="71"/>
      <c r="BS5492" s="71"/>
      <c r="BT5492" s="275"/>
    </row>
    <row r="5493" spans="1:72" s="70" customFormat="1" ht="40.5" hidden="1" x14ac:dyDescent="0.45">
      <c r="A5493" s="274"/>
      <c r="B5493" s="227"/>
      <c r="C5493" s="692" t="s">
        <v>37</v>
      </c>
      <c r="D5493" s="692"/>
      <c r="E5493" s="717"/>
      <c r="F5493" s="717"/>
      <c r="G5493" s="717"/>
      <c r="H5493" s="717"/>
      <c r="I5493" s="717"/>
      <c r="J5493" s="717"/>
      <c r="K5493" s="717"/>
      <c r="L5493" s="717"/>
      <c r="M5493" s="717"/>
      <c r="N5493" s="717"/>
      <c r="O5493" s="717"/>
      <c r="P5493" s="717"/>
      <c r="Q5493" s="717"/>
      <c r="R5493" s="717"/>
      <c r="S5493" s="717"/>
      <c r="T5493" s="717"/>
      <c r="U5493" s="717"/>
      <c r="V5493" s="717"/>
      <c r="W5493" s="717"/>
      <c r="X5493" s="717"/>
      <c r="Y5493" s="717"/>
      <c r="Z5493" s="717"/>
      <c r="AA5493" s="717"/>
      <c r="AB5493" s="717"/>
      <c r="AC5493" s="717"/>
      <c r="AD5493" s="180"/>
      <c r="AE5493" s="718" t="s">
        <v>21</v>
      </c>
      <c r="AF5493" s="718"/>
      <c r="AG5493" s="718"/>
      <c r="AH5493" s="718"/>
      <c r="AI5493" s="717"/>
      <c r="AJ5493" s="717"/>
      <c r="AK5493" s="717"/>
      <c r="AL5493" s="717"/>
      <c r="AM5493" s="717"/>
      <c r="AN5493" s="717"/>
      <c r="AO5493" s="717"/>
      <c r="AP5493" s="717"/>
      <c r="AQ5493" s="717"/>
      <c r="AR5493" s="717"/>
      <c r="AS5493" s="717"/>
      <c r="AT5493" s="717"/>
      <c r="AU5493" s="717"/>
      <c r="AV5493" s="717"/>
      <c r="AW5493" s="717"/>
      <c r="AX5493" s="717"/>
      <c r="AY5493" s="717"/>
      <c r="AZ5493" s="717"/>
      <c r="BA5493" s="716" t="s">
        <v>12</v>
      </c>
      <c r="BB5493" s="716"/>
      <c r="BC5493" s="716"/>
      <c r="BD5493" s="708"/>
      <c r="BE5493" s="708"/>
      <c r="BF5493" s="708"/>
      <c r="BG5493" s="708"/>
      <c r="BH5493" s="708"/>
      <c r="BI5493" s="708"/>
      <c r="BJ5493" s="708"/>
      <c r="BK5493" s="708"/>
      <c r="BL5493" s="708"/>
      <c r="BM5493" s="708"/>
      <c r="BN5493" s="188"/>
      <c r="BO5493" s="334"/>
      <c r="BP5493" s="189"/>
      <c r="BQ5493" s="189"/>
      <c r="BR5493" s="72">
        <f>IF(BD5493=0,0,1)</f>
        <v>0</v>
      </c>
      <c r="BS5493" s="73">
        <f>IF((BE5543+BI5543)&gt;(AO5543+AS5543),1,0)</f>
        <v>0</v>
      </c>
      <c r="BT5493" s="276"/>
    </row>
    <row r="5494" spans="1:72" ht="9.6" hidden="1" customHeight="1" x14ac:dyDescent="0.45">
      <c r="A5494" s="268"/>
      <c r="B5494" s="227"/>
      <c r="C5494" s="177"/>
      <c r="D5494" s="177"/>
      <c r="E5494" s="177"/>
      <c r="F5494" s="178"/>
      <c r="G5494" s="178"/>
      <c r="H5494" s="177"/>
      <c r="I5494" s="177"/>
      <c r="J5494" s="177"/>
      <c r="K5494" s="177"/>
      <c r="L5494" s="177"/>
      <c r="M5494" s="177"/>
      <c r="N5494" s="177"/>
      <c r="O5494" s="177"/>
      <c r="P5494" s="177"/>
      <c r="Q5494" s="177"/>
      <c r="R5494" s="177"/>
      <c r="S5494" s="177"/>
      <c r="T5494" s="177"/>
      <c r="U5494" s="177"/>
      <c r="V5494" s="177"/>
      <c r="W5494" s="177"/>
      <c r="X5494" s="177"/>
      <c r="Y5494" s="177"/>
      <c r="Z5494" s="177"/>
      <c r="AA5494" s="177"/>
      <c r="AB5494" s="177"/>
      <c r="AC5494" s="177"/>
      <c r="AD5494" s="177"/>
      <c r="AE5494" s="177"/>
      <c r="AF5494" s="179"/>
      <c r="AG5494" s="179"/>
      <c r="AH5494" s="177"/>
      <c r="AI5494" s="177"/>
      <c r="AJ5494" s="177"/>
      <c r="AK5494" s="177"/>
      <c r="AL5494" s="177"/>
      <c r="AM5494" s="177"/>
      <c r="AN5494" s="177"/>
      <c r="AO5494" s="177"/>
      <c r="AP5494" s="177"/>
      <c r="AQ5494" s="177"/>
      <c r="AR5494" s="177"/>
      <c r="AS5494" s="177"/>
      <c r="AT5494" s="177"/>
      <c r="AU5494" s="177"/>
      <c r="AV5494" s="177"/>
      <c r="AW5494" s="177"/>
      <c r="AX5494" s="177"/>
      <c r="AY5494" s="177"/>
      <c r="AZ5494" s="177"/>
      <c r="BA5494" s="177"/>
      <c r="BB5494" s="177"/>
      <c r="BC5494" s="177"/>
      <c r="BD5494" s="177"/>
      <c r="BE5494" s="177"/>
      <c r="BF5494" s="177"/>
      <c r="BG5494" s="177"/>
      <c r="BH5494" s="177"/>
      <c r="BI5494" s="177"/>
      <c r="BJ5494" s="177"/>
      <c r="BK5494" s="177"/>
      <c r="BL5494" s="177"/>
      <c r="BM5494" s="177"/>
      <c r="BN5494" s="177"/>
      <c r="BO5494" s="190"/>
      <c r="BP5494" s="190"/>
      <c r="BQ5494" s="190"/>
      <c r="BR5494" s="65"/>
      <c r="BS5494" s="65"/>
      <c r="BT5494" s="268"/>
    </row>
    <row r="5495" spans="1:72" ht="8.85" hidden="1" customHeight="1" thickBot="1" x14ac:dyDescent="0.5">
      <c r="A5495" s="268"/>
      <c r="B5495" s="228"/>
      <c r="C5495" s="191"/>
      <c r="D5495" s="191"/>
      <c r="E5495" s="191"/>
      <c r="F5495" s="192"/>
      <c r="G5495" s="192"/>
      <c r="H5495" s="191"/>
      <c r="I5495" s="191"/>
      <c r="J5495" s="191"/>
      <c r="K5495" s="191"/>
      <c r="L5495" s="191"/>
      <c r="M5495" s="191"/>
      <c r="N5495" s="191"/>
      <c r="O5495" s="191"/>
      <c r="P5495" s="191"/>
      <c r="Q5495" s="191"/>
      <c r="R5495" s="191"/>
      <c r="S5495" s="191"/>
      <c r="T5495" s="191"/>
      <c r="U5495" s="191"/>
      <c r="V5495" s="191"/>
      <c r="W5495" s="191"/>
      <c r="X5495" s="191"/>
      <c r="Y5495" s="191"/>
      <c r="Z5495" s="191"/>
      <c r="AA5495" s="191"/>
      <c r="AB5495" s="191"/>
      <c r="AC5495" s="191"/>
      <c r="AD5495" s="191"/>
      <c r="AE5495" s="191"/>
      <c r="AF5495" s="193"/>
      <c r="AG5495" s="193"/>
      <c r="AH5495" s="191"/>
      <c r="AI5495" s="191"/>
      <c r="AJ5495" s="191"/>
      <c r="AK5495" s="191"/>
      <c r="AL5495" s="191"/>
      <c r="AM5495" s="191"/>
      <c r="AN5495" s="191"/>
      <c r="AO5495" s="191"/>
      <c r="AP5495" s="191"/>
      <c r="AQ5495" s="191"/>
      <c r="AR5495" s="191"/>
      <c r="AS5495" s="191"/>
      <c r="AT5495" s="191"/>
      <c r="AU5495" s="191"/>
      <c r="AV5495" s="191"/>
      <c r="AW5495" s="191"/>
      <c r="AX5495" s="191"/>
      <c r="AY5495" s="191"/>
      <c r="AZ5495" s="191"/>
      <c r="BA5495" s="191"/>
      <c r="BB5495" s="191"/>
      <c r="BC5495" s="191"/>
      <c r="BD5495" s="191"/>
      <c r="BE5495" s="191"/>
      <c r="BF5495" s="191"/>
      <c r="BG5495" s="191"/>
      <c r="BH5495" s="191"/>
      <c r="BI5495" s="191"/>
      <c r="BJ5495" s="191"/>
      <c r="BK5495" s="191"/>
      <c r="BL5495" s="191"/>
      <c r="BM5495" s="191"/>
      <c r="BN5495" s="191"/>
      <c r="BO5495" s="194"/>
      <c r="BP5495" s="194"/>
      <c r="BQ5495" s="194"/>
      <c r="BR5495" s="65"/>
      <c r="BS5495" s="65"/>
      <c r="BT5495" s="268"/>
    </row>
    <row r="5496" spans="1:72" s="70" customFormat="1" ht="40.5" hidden="1" customHeight="1" thickTop="1" x14ac:dyDescent="0.4">
      <c r="A5496" s="276"/>
      <c r="B5496" s="684" t="s">
        <v>0</v>
      </c>
      <c r="C5496" s="686" t="s">
        <v>1</v>
      </c>
      <c r="D5496" s="687"/>
      <c r="E5496" s="282" t="s">
        <v>28</v>
      </c>
      <c r="F5496" s="665" t="s">
        <v>93</v>
      </c>
      <c r="G5496" s="665" t="s">
        <v>94</v>
      </c>
      <c r="H5496" s="722" t="s">
        <v>40</v>
      </c>
      <c r="I5496" s="723"/>
      <c r="J5496" s="595" t="s">
        <v>7</v>
      </c>
      <c r="K5496" s="595"/>
      <c r="L5496" s="595"/>
      <c r="M5496" s="595"/>
      <c r="N5496" s="595"/>
      <c r="O5496" s="595"/>
      <c r="P5496" s="595" t="s">
        <v>2</v>
      </c>
      <c r="Q5496" s="595"/>
      <c r="R5496" s="595"/>
      <c r="S5496" s="595"/>
      <c r="T5496" s="595"/>
      <c r="U5496" s="595"/>
      <c r="V5496" s="659" t="s">
        <v>34</v>
      </c>
      <c r="W5496" s="660"/>
      <c r="X5496" s="659" t="s">
        <v>35</v>
      </c>
      <c r="Y5496" s="660"/>
      <c r="Z5496" s="659" t="s">
        <v>43</v>
      </c>
      <c r="AA5496" s="660"/>
      <c r="AB5496" s="595" t="s">
        <v>6</v>
      </c>
      <c r="AC5496" s="595"/>
      <c r="AD5496" s="595"/>
      <c r="AE5496" s="595"/>
      <c r="AF5496" s="595"/>
      <c r="AG5496" s="595"/>
      <c r="AH5496" s="595" t="s">
        <v>63</v>
      </c>
      <c r="AI5496" s="595"/>
      <c r="AJ5496" s="595"/>
      <c r="AK5496" s="595"/>
      <c r="AL5496" s="595"/>
      <c r="AM5496" s="595"/>
      <c r="AN5496" s="595" t="s">
        <v>64</v>
      </c>
      <c r="AO5496" s="595"/>
      <c r="AP5496" s="595"/>
      <c r="AQ5496" s="595"/>
      <c r="AR5496" s="595"/>
      <c r="AS5496" s="595"/>
      <c r="AT5496" s="595" t="s">
        <v>65</v>
      </c>
      <c r="AU5496" s="595"/>
      <c r="AV5496" s="595"/>
      <c r="AW5496" s="595"/>
      <c r="AX5496" s="595"/>
      <c r="AY5496" s="596"/>
      <c r="AZ5496" s="595" t="s">
        <v>4</v>
      </c>
      <c r="BA5496" s="595"/>
      <c r="BB5496" s="595"/>
      <c r="BC5496" s="595"/>
      <c r="BD5496" s="595"/>
      <c r="BE5496" s="597"/>
      <c r="BF5496" s="595" t="s">
        <v>66</v>
      </c>
      <c r="BG5496" s="595"/>
      <c r="BH5496" s="595"/>
      <c r="BI5496" s="595"/>
      <c r="BJ5496" s="595"/>
      <c r="BK5496" s="596"/>
      <c r="BL5496" s="651" t="s">
        <v>25</v>
      </c>
      <c r="BM5496" s="652"/>
      <c r="BN5496" s="653"/>
      <c r="BO5496" s="598" t="s">
        <v>100</v>
      </c>
      <c r="BP5496" s="598" t="s">
        <v>81</v>
      </c>
      <c r="BQ5496" s="598" t="s">
        <v>82</v>
      </c>
      <c r="BR5496" s="74"/>
      <c r="BS5496" s="74"/>
      <c r="BT5496" s="276"/>
    </row>
    <row r="5497" spans="1:72" s="70" customFormat="1" ht="41.25" hidden="1" customHeight="1" x14ac:dyDescent="0.4">
      <c r="A5497" s="276"/>
      <c r="B5497" s="685"/>
      <c r="C5497" s="688"/>
      <c r="D5497" s="689"/>
      <c r="E5497" s="221" t="s">
        <v>95</v>
      </c>
      <c r="F5497" s="666"/>
      <c r="G5497" s="666"/>
      <c r="H5497" s="724"/>
      <c r="I5497" s="725"/>
      <c r="J5497" s="645" t="s">
        <v>17</v>
      </c>
      <c r="K5497" s="646"/>
      <c r="L5497" s="641" t="s">
        <v>18</v>
      </c>
      <c r="M5497" s="642"/>
      <c r="N5497" s="657" t="s">
        <v>19</v>
      </c>
      <c r="O5497" s="658" t="s">
        <v>8</v>
      </c>
      <c r="P5497" s="645" t="s">
        <v>26</v>
      </c>
      <c r="Q5497" s="646"/>
      <c r="R5497" s="641" t="s">
        <v>24</v>
      </c>
      <c r="S5497" s="642"/>
      <c r="T5497" s="657" t="s">
        <v>19</v>
      </c>
      <c r="U5497" s="658"/>
      <c r="V5497" s="661"/>
      <c r="W5497" s="662"/>
      <c r="X5497" s="661"/>
      <c r="Y5497" s="662"/>
      <c r="Z5497" s="661"/>
      <c r="AA5497" s="662"/>
      <c r="AB5497" s="645" t="s">
        <v>47</v>
      </c>
      <c r="AC5497" s="646"/>
      <c r="AD5497" s="641" t="s">
        <v>23</v>
      </c>
      <c r="AE5497" s="642" t="s">
        <v>3</v>
      </c>
      <c r="AF5497" s="643" t="s">
        <v>5</v>
      </c>
      <c r="AG5497" s="644"/>
      <c r="AH5497" s="645" t="s">
        <v>47</v>
      </c>
      <c r="AI5497" s="646"/>
      <c r="AJ5497" s="641" t="s">
        <v>23</v>
      </c>
      <c r="AK5497" s="642" t="s">
        <v>3</v>
      </c>
      <c r="AL5497" s="643" t="s">
        <v>5</v>
      </c>
      <c r="AM5497" s="644"/>
      <c r="AN5497" s="645" t="s">
        <v>47</v>
      </c>
      <c r="AO5497" s="646"/>
      <c r="AP5497" s="641" t="s">
        <v>23</v>
      </c>
      <c r="AQ5497" s="642" t="s">
        <v>3</v>
      </c>
      <c r="AR5497" s="643" t="s">
        <v>5</v>
      </c>
      <c r="AS5497" s="644"/>
      <c r="AT5497" s="645" t="s">
        <v>47</v>
      </c>
      <c r="AU5497" s="646"/>
      <c r="AV5497" s="641" t="s">
        <v>23</v>
      </c>
      <c r="AW5497" s="642" t="s">
        <v>3</v>
      </c>
      <c r="AX5497" s="643" t="s">
        <v>5</v>
      </c>
      <c r="AY5497" s="644"/>
      <c r="AZ5497" s="645" t="s">
        <v>47</v>
      </c>
      <c r="BA5497" s="646"/>
      <c r="BB5497" s="641" t="s">
        <v>23</v>
      </c>
      <c r="BC5497" s="642" t="s">
        <v>3</v>
      </c>
      <c r="BD5497" s="643" t="s">
        <v>5</v>
      </c>
      <c r="BE5497" s="644"/>
      <c r="BF5497" s="645" t="s">
        <v>47</v>
      </c>
      <c r="BG5497" s="646"/>
      <c r="BH5497" s="641" t="s">
        <v>23</v>
      </c>
      <c r="BI5497" s="642" t="s">
        <v>3</v>
      </c>
      <c r="BJ5497" s="643" t="s">
        <v>5</v>
      </c>
      <c r="BK5497" s="644"/>
      <c r="BL5497" s="654"/>
      <c r="BM5497" s="655"/>
      <c r="BN5497" s="656"/>
      <c r="BO5497" s="599"/>
      <c r="BP5497" s="599"/>
      <c r="BQ5497" s="599"/>
      <c r="BR5497" s="74"/>
      <c r="BS5497" s="74"/>
      <c r="BT5497" s="276"/>
    </row>
    <row r="5498" spans="1:72" ht="23.85" hidden="1" customHeight="1" x14ac:dyDescent="0.35">
      <c r="A5498" s="277"/>
      <c r="B5498" s="678" t="str">
        <f>IF(ROSTER!B$8="","",ROSTER!B$8)</f>
        <v/>
      </c>
      <c r="C5498" s="669" t="str">
        <f>IF(ROSTER!C$8="","",ROSTER!C$8)</f>
        <v/>
      </c>
      <c r="D5498" s="670"/>
      <c r="E5498" s="667"/>
      <c r="F5498" s="680">
        <f>IF(E5498="y",1,IF(E5498="S",1,0))</f>
        <v>0</v>
      </c>
      <c r="G5498" s="663">
        <f>IF(E5498="S",1,0)</f>
        <v>0</v>
      </c>
      <c r="H5498" s="583"/>
      <c r="I5498" s="584"/>
      <c r="J5498" s="569"/>
      <c r="K5498" s="570"/>
      <c r="L5498" s="573"/>
      <c r="M5498" s="574"/>
      <c r="N5498" s="579">
        <f>L5498+J5498</f>
        <v>0</v>
      </c>
      <c r="O5498" s="580"/>
      <c r="P5498" s="569"/>
      <c r="Q5498" s="570"/>
      <c r="R5498" s="573"/>
      <c r="S5498" s="574"/>
      <c r="T5498" s="579">
        <f>R5498-P5498</f>
        <v>0</v>
      </c>
      <c r="U5498" s="580"/>
      <c r="V5498" s="583"/>
      <c r="W5498" s="584"/>
      <c r="X5498" s="569"/>
      <c r="Y5498" s="584"/>
      <c r="Z5498" s="569"/>
      <c r="AA5498" s="584"/>
      <c r="AB5498" s="569"/>
      <c r="AC5498" s="570"/>
      <c r="AD5498" s="573"/>
      <c r="AE5498" s="574"/>
      <c r="AF5498" s="557">
        <f>IF(AB5498=0,0,(AD5498/AB5498)*100)</f>
        <v>0</v>
      </c>
      <c r="AG5498" s="558"/>
      <c r="AH5498" s="569"/>
      <c r="AI5498" s="570"/>
      <c r="AJ5498" s="573"/>
      <c r="AK5498" s="574"/>
      <c r="AL5498" s="557">
        <f>IF(AH5498=0,0,(AJ5498/AH5498)*100)</f>
        <v>0</v>
      </c>
      <c r="AM5498" s="558"/>
      <c r="AN5498" s="569"/>
      <c r="AO5498" s="570"/>
      <c r="AP5498" s="573"/>
      <c r="AQ5498" s="574"/>
      <c r="AR5498" s="557">
        <f>IF(AN5498=0,0,(AP5498/AN5498)*100)</f>
        <v>0</v>
      </c>
      <c r="AS5498" s="558"/>
      <c r="AT5498" s="561">
        <f>AB5498+AH5498+AN5498</f>
        <v>0</v>
      </c>
      <c r="AU5498" s="562"/>
      <c r="AV5498" s="565">
        <f>AD5498+AJ5498+AP5498</f>
        <v>0</v>
      </c>
      <c r="AW5498" s="566"/>
      <c r="AX5498" s="557">
        <f>IF(AT5498=0,0,(AV5498/AT5498)*100)</f>
        <v>0</v>
      </c>
      <c r="AY5498" s="558"/>
      <c r="AZ5498" s="569"/>
      <c r="BA5498" s="570"/>
      <c r="BB5498" s="573"/>
      <c r="BC5498" s="574"/>
      <c r="BD5498" s="557">
        <f>IF(AZ5498=0,0,(BB5498/AZ5498)*100)</f>
        <v>0</v>
      </c>
      <c r="BE5498" s="558"/>
      <c r="BF5498" s="561">
        <f>AT5498+AZ5498</f>
        <v>0</v>
      </c>
      <c r="BG5498" s="562"/>
      <c r="BH5498" s="565">
        <f>AV5498+BB5498</f>
        <v>0</v>
      </c>
      <c r="BI5498" s="566"/>
      <c r="BJ5498" s="557">
        <f>IF(BF5498=0,0,(BH5498/BF5498)*100)</f>
        <v>0</v>
      </c>
      <c r="BK5498" s="558"/>
      <c r="BL5498" s="602">
        <f>(AD5498*2)+(AJ5498*2)+(AP5498*3)+BB5498</f>
        <v>0</v>
      </c>
      <c r="BM5498" s="603"/>
      <c r="BN5498" s="604"/>
      <c r="BO5498" s="587">
        <f>IF(BQ5498=0,0,50*BP5498/BQ5498)</f>
        <v>0</v>
      </c>
      <c r="BP5498" s="555">
        <f>(BL5498*BS$11)+(N5498*BS$12)+(X5498*BS$13)+(R5498*BS$14)+(V5498*BS$15)+(Z5498*BS$16)</f>
        <v>0</v>
      </c>
      <c r="BQ5498" s="555">
        <f>((AZ5498-BB5498)*BS$18)+((AT5498-AV5498)*BS$17)+(H5498*BS$19)+(P5498*BS$20)</f>
        <v>0</v>
      </c>
      <c r="BR5498" s="75" t="s">
        <v>70</v>
      </c>
      <c r="BS5498" s="76">
        <f>IF(BO5493="B",'VALUE POINTS'!L$10,IF('GAME STATS'!BO5493="C",'VALUE POINTS'!M$10,'VALUE POINTS'!K$10))</f>
        <v>1</v>
      </c>
      <c r="BT5498" s="280"/>
    </row>
    <row r="5499" spans="1:72" ht="23.85" hidden="1" customHeight="1" x14ac:dyDescent="0.35">
      <c r="A5499" s="277"/>
      <c r="B5499" s="679"/>
      <c r="C5499" s="690" t="str">
        <f>IF(ROSTER!D$8="","",ROSTER!D$8)</f>
        <v/>
      </c>
      <c r="D5499" s="691"/>
      <c r="E5499" s="668"/>
      <c r="F5499" s="681"/>
      <c r="G5499" s="664"/>
      <c r="H5499" s="585"/>
      <c r="I5499" s="586"/>
      <c r="J5499" s="571"/>
      <c r="K5499" s="572"/>
      <c r="L5499" s="575"/>
      <c r="M5499" s="576"/>
      <c r="N5499" s="581" t="s">
        <v>16</v>
      </c>
      <c r="O5499" s="582"/>
      <c r="P5499" s="571"/>
      <c r="Q5499" s="572"/>
      <c r="R5499" s="575"/>
      <c r="S5499" s="576"/>
      <c r="T5499" s="581" t="s">
        <v>16</v>
      </c>
      <c r="U5499" s="582"/>
      <c r="V5499" s="585"/>
      <c r="W5499" s="586"/>
      <c r="X5499" s="571"/>
      <c r="Y5499" s="586"/>
      <c r="Z5499" s="571"/>
      <c r="AA5499" s="586"/>
      <c r="AB5499" s="571"/>
      <c r="AC5499" s="572"/>
      <c r="AD5499" s="575"/>
      <c r="AE5499" s="576"/>
      <c r="AF5499" s="577"/>
      <c r="AG5499" s="578"/>
      <c r="AH5499" s="571"/>
      <c r="AI5499" s="572"/>
      <c r="AJ5499" s="575"/>
      <c r="AK5499" s="576"/>
      <c r="AL5499" s="577"/>
      <c r="AM5499" s="578"/>
      <c r="AN5499" s="571"/>
      <c r="AO5499" s="572"/>
      <c r="AP5499" s="575"/>
      <c r="AQ5499" s="576"/>
      <c r="AR5499" s="577"/>
      <c r="AS5499" s="578"/>
      <c r="AT5499" s="627"/>
      <c r="AU5499" s="628"/>
      <c r="AV5499" s="629"/>
      <c r="AW5499" s="630"/>
      <c r="AX5499" s="577"/>
      <c r="AY5499" s="578"/>
      <c r="AZ5499" s="571"/>
      <c r="BA5499" s="572"/>
      <c r="BB5499" s="575"/>
      <c r="BC5499" s="576"/>
      <c r="BD5499" s="577"/>
      <c r="BE5499" s="578"/>
      <c r="BF5499" s="627"/>
      <c r="BG5499" s="628"/>
      <c r="BH5499" s="629"/>
      <c r="BI5499" s="630"/>
      <c r="BJ5499" s="577"/>
      <c r="BK5499" s="578"/>
      <c r="BL5499" s="605"/>
      <c r="BM5499" s="606"/>
      <c r="BN5499" s="607"/>
      <c r="BO5499" s="588"/>
      <c r="BP5499" s="556"/>
      <c r="BQ5499" s="556"/>
      <c r="BR5499" s="75" t="s">
        <v>71</v>
      </c>
      <c r="BS5499" s="76">
        <f>IF(BO5493="B",'VALUE POINTS'!L$11,IF('GAME STATS'!BO5493="C",'VALUE POINTS'!M$11,'VALUE POINTS'!K$11))</f>
        <v>1</v>
      </c>
      <c r="BT5499" s="280"/>
    </row>
    <row r="5500" spans="1:72" ht="21.75" hidden="1" customHeight="1" x14ac:dyDescent="0.35">
      <c r="A5500" s="268"/>
      <c r="B5500" s="678" t="str">
        <f>IF(ROSTER!B$10="","",ROSTER!B$10)</f>
        <v/>
      </c>
      <c r="C5500" s="669" t="str">
        <f>IF(ROSTER!C$10="","",ROSTER!C$10)</f>
        <v/>
      </c>
      <c r="D5500" s="670"/>
      <c r="E5500" s="667"/>
      <c r="F5500" s="680">
        <f>IF(E5500="y",1,IF(E5500="S",1,0))</f>
        <v>0</v>
      </c>
      <c r="G5500" s="663">
        <f>IF(E5500="S",1,0)</f>
        <v>0</v>
      </c>
      <c r="H5500" s="583"/>
      <c r="I5500" s="584"/>
      <c r="J5500" s="569"/>
      <c r="K5500" s="570"/>
      <c r="L5500" s="573"/>
      <c r="M5500" s="574"/>
      <c r="N5500" s="579">
        <f>L5500+J5500</f>
        <v>0</v>
      </c>
      <c r="O5500" s="580"/>
      <c r="P5500" s="569"/>
      <c r="Q5500" s="570"/>
      <c r="R5500" s="573"/>
      <c r="S5500" s="574"/>
      <c r="T5500" s="579">
        <f>R5500-P5500</f>
        <v>0</v>
      </c>
      <c r="U5500" s="580"/>
      <c r="V5500" s="583"/>
      <c r="W5500" s="584"/>
      <c r="X5500" s="569"/>
      <c r="Y5500" s="584"/>
      <c r="Z5500" s="569"/>
      <c r="AA5500" s="584"/>
      <c r="AB5500" s="569"/>
      <c r="AC5500" s="570"/>
      <c r="AD5500" s="573"/>
      <c r="AE5500" s="574"/>
      <c r="AF5500" s="557">
        <f>IF(AB5500=0,0,(AD5500/AB5500)*100)</f>
        <v>0</v>
      </c>
      <c r="AG5500" s="558"/>
      <c r="AH5500" s="569"/>
      <c r="AI5500" s="570"/>
      <c r="AJ5500" s="573"/>
      <c r="AK5500" s="574"/>
      <c r="AL5500" s="557">
        <f>IF(AH5500=0,0,(AJ5500/AH5500)*100)</f>
        <v>0</v>
      </c>
      <c r="AM5500" s="558"/>
      <c r="AN5500" s="569"/>
      <c r="AO5500" s="570"/>
      <c r="AP5500" s="573"/>
      <c r="AQ5500" s="574"/>
      <c r="AR5500" s="557">
        <f>IF(AN5500=0,0,(AP5500/AN5500)*100)</f>
        <v>0</v>
      </c>
      <c r="AS5500" s="558"/>
      <c r="AT5500" s="561">
        <f>AB5500+AH5500+AN5500</f>
        <v>0</v>
      </c>
      <c r="AU5500" s="562"/>
      <c r="AV5500" s="565">
        <f>AD5500+AJ5500+AP5500</f>
        <v>0</v>
      </c>
      <c r="AW5500" s="566"/>
      <c r="AX5500" s="557">
        <f>IF(AT5500=0,0,(AV5500/AT5500)*100)</f>
        <v>0</v>
      </c>
      <c r="AY5500" s="558"/>
      <c r="AZ5500" s="569"/>
      <c r="BA5500" s="570"/>
      <c r="BB5500" s="573"/>
      <c r="BC5500" s="574"/>
      <c r="BD5500" s="557">
        <f>IF(AZ5500=0,0,(BB5500/AZ5500)*100)</f>
        <v>0</v>
      </c>
      <c r="BE5500" s="558"/>
      <c r="BF5500" s="561">
        <f>AT5500+AZ5500</f>
        <v>0</v>
      </c>
      <c r="BG5500" s="562"/>
      <c r="BH5500" s="565">
        <f>AV5500+BB5500</f>
        <v>0</v>
      </c>
      <c r="BI5500" s="566"/>
      <c r="BJ5500" s="557">
        <f>IF(BF5500=0,0,(BH5500/BF5500)*100)</f>
        <v>0</v>
      </c>
      <c r="BK5500" s="558"/>
      <c r="BL5500" s="602">
        <f>(AD5500*2)+(AJ5500*2)+(AP5500*3)+BB5500</f>
        <v>0</v>
      </c>
      <c r="BM5500" s="603"/>
      <c r="BN5500" s="604"/>
      <c r="BO5500" s="587">
        <f>IF(BQ5500=0,0,50*BP5500/BQ5500)</f>
        <v>0</v>
      </c>
      <c r="BP5500" s="555">
        <f>(BL5500*BS$11)+(N5500*BS$12)+(X5500*BS$13)+(R5500*BS$14)+(V5500*BS$15)+(Z5500*BS$16)</f>
        <v>0</v>
      </c>
      <c r="BQ5500" s="555">
        <f>((AZ5500-BB5500)*BS$18)+((AT5500-AV5500)*BS$17)+(H5500*BS$19)+(P5500*BS$20)</f>
        <v>0</v>
      </c>
      <c r="BR5500" s="75" t="s">
        <v>72</v>
      </c>
      <c r="BS5500" s="76">
        <f>IF(BO5493="B",'VALUE POINTS'!L$12,IF('GAME STATS'!BO5493="C",'VALUE POINTS'!M$12,'VALUE POINTS'!K$12))</f>
        <v>2</v>
      </c>
      <c r="BT5500" s="280"/>
    </row>
    <row r="5501" spans="1:72" ht="21.75" hidden="1" customHeight="1" x14ac:dyDescent="0.35">
      <c r="A5501" s="268"/>
      <c r="B5501" s="679"/>
      <c r="C5501" s="690" t="str">
        <f>IF(ROSTER!D$10="","",ROSTER!D$10)</f>
        <v/>
      </c>
      <c r="D5501" s="691"/>
      <c r="E5501" s="668"/>
      <c r="F5501" s="681"/>
      <c r="G5501" s="664"/>
      <c r="H5501" s="585"/>
      <c r="I5501" s="586"/>
      <c r="J5501" s="571"/>
      <c r="K5501" s="572"/>
      <c r="L5501" s="575"/>
      <c r="M5501" s="576"/>
      <c r="N5501" s="581" t="s">
        <v>16</v>
      </c>
      <c r="O5501" s="582"/>
      <c r="P5501" s="571"/>
      <c r="Q5501" s="572"/>
      <c r="R5501" s="575"/>
      <c r="S5501" s="576"/>
      <c r="T5501" s="581" t="s">
        <v>16</v>
      </c>
      <c r="U5501" s="582"/>
      <c r="V5501" s="585"/>
      <c r="W5501" s="586"/>
      <c r="X5501" s="571"/>
      <c r="Y5501" s="586"/>
      <c r="Z5501" s="571"/>
      <c r="AA5501" s="586"/>
      <c r="AB5501" s="571"/>
      <c r="AC5501" s="572"/>
      <c r="AD5501" s="575"/>
      <c r="AE5501" s="576"/>
      <c r="AF5501" s="577"/>
      <c r="AG5501" s="578"/>
      <c r="AH5501" s="571"/>
      <c r="AI5501" s="572"/>
      <c r="AJ5501" s="575"/>
      <c r="AK5501" s="576"/>
      <c r="AL5501" s="577"/>
      <c r="AM5501" s="578"/>
      <c r="AN5501" s="571"/>
      <c r="AO5501" s="572"/>
      <c r="AP5501" s="575"/>
      <c r="AQ5501" s="576"/>
      <c r="AR5501" s="577"/>
      <c r="AS5501" s="578"/>
      <c r="AT5501" s="627"/>
      <c r="AU5501" s="628"/>
      <c r="AV5501" s="629"/>
      <c r="AW5501" s="630"/>
      <c r="AX5501" s="577"/>
      <c r="AY5501" s="578"/>
      <c r="AZ5501" s="571"/>
      <c r="BA5501" s="572"/>
      <c r="BB5501" s="575"/>
      <c r="BC5501" s="576"/>
      <c r="BD5501" s="577"/>
      <c r="BE5501" s="578"/>
      <c r="BF5501" s="627"/>
      <c r="BG5501" s="628"/>
      <c r="BH5501" s="629"/>
      <c r="BI5501" s="630"/>
      <c r="BJ5501" s="577"/>
      <c r="BK5501" s="578"/>
      <c r="BL5501" s="605"/>
      <c r="BM5501" s="606"/>
      <c r="BN5501" s="607"/>
      <c r="BO5501" s="588"/>
      <c r="BP5501" s="556"/>
      <c r="BQ5501" s="556"/>
      <c r="BR5501" s="75" t="s">
        <v>73</v>
      </c>
      <c r="BS5501" s="76">
        <f>IF(BO5493="B",'VALUE POINTS'!L$13,IF('GAME STATS'!BO5493="C",'VALUE POINTS'!M$13,'VALUE POINTS'!K$13))</f>
        <v>2</v>
      </c>
      <c r="BT5501" s="280"/>
    </row>
    <row r="5502" spans="1:72" ht="21.75" hidden="1" customHeight="1" x14ac:dyDescent="0.35">
      <c r="A5502" s="268"/>
      <c r="B5502" s="678" t="str">
        <f>IF(ROSTER!B$12="","",ROSTER!B$12)</f>
        <v/>
      </c>
      <c r="C5502" s="669" t="str">
        <f>IF(ROSTER!C$12="","",ROSTER!C$12)</f>
        <v/>
      </c>
      <c r="D5502" s="670"/>
      <c r="E5502" s="667"/>
      <c r="F5502" s="680">
        <f>IF(E5502="y",1,IF(E5502="S",1,0))</f>
        <v>0</v>
      </c>
      <c r="G5502" s="663">
        <f>IF(E5502="S",1,0)</f>
        <v>0</v>
      </c>
      <c r="H5502" s="583"/>
      <c r="I5502" s="584"/>
      <c r="J5502" s="569"/>
      <c r="K5502" s="570"/>
      <c r="L5502" s="573"/>
      <c r="M5502" s="574"/>
      <c r="N5502" s="579">
        <f>L5502+J5502</f>
        <v>0</v>
      </c>
      <c r="O5502" s="580"/>
      <c r="P5502" s="569"/>
      <c r="Q5502" s="570"/>
      <c r="R5502" s="573"/>
      <c r="S5502" s="574"/>
      <c r="T5502" s="579">
        <f>R5502-P5502</f>
        <v>0</v>
      </c>
      <c r="U5502" s="580"/>
      <c r="V5502" s="583"/>
      <c r="W5502" s="584"/>
      <c r="X5502" s="569"/>
      <c r="Y5502" s="584"/>
      <c r="Z5502" s="569"/>
      <c r="AA5502" s="584"/>
      <c r="AB5502" s="569"/>
      <c r="AC5502" s="570"/>
      <c r="AD5502" s="573"/>
      <c r="AE5502" s="574"/>
      <c r="AF5502" s="557">
        <f>IF(AB5502=0,0,(AD5502/AB5502)*100)</f>
        <v>0</v>
      </c>
      <c r="AG5502" s="558"/>
      <c r="AH5502" s="569"/>
      <c r="AI5502" s="570"/>
      <c r="AJ5502" s="573"/>
      <c r="AK5502" s="574"/>
      <c r="AL5502" s="557">
        <f>IF(AH5502=0,0,(AJ5502/AH5502)*100)</f>
        <v>0</v>
      </c>
      <c r="AM5502" s="558"/>
      <c r="AN5502" s="569"/>
      <c r="AO5502" s="570"/>
      <c r="AP5502" s="573"/>
      <c r="AQ5502" s="574"/>
      <c r="AR5502" s="557">
        <f>IF(AN5502=0,0,(AP5502/AN5502)*100)</f>
        <v>0</v>
      </c>
      <c r="AS5502" s="558"/>
      <c r="AT5502" s="561">
        <f>AB5502+AH5502+AN5502</f>
        <v>0</v>
      </c>
      <c r="AU5502" s="562"/>
      <c r="AV5502" s="565">
        <f>AD5502+AJ5502+AP5502</f>
        <v>0</v>
      </c>
      <c r="AW5502" s="566"/>
      <c r="AX5502" s="557">
        <f>IF(AT5502=0,0,(AV5502/AT5502)*100)</f>
        <v>0</v>
      </c>
      <c r="AY5502" s="558"/>
      <c r="AZ5502" s="569"/>
      <c r="BA5502" s="570"/>
      <c r="BB5502" s="573"/>
      <c r="BC5502" s="574"/>
      <c r="BD5502" s="557">
        <f>IF(AZ5502=0,0,(BB5502/AZ5502)*100)</f>
        <v>0</v>
      </c>
      <c r="BE5502" s="558"/>
      <c r="BF5502" s="561">
        <f>AT5502+AZ5502</f>
        <v>0</v>
      </c>
      <c r="BG5502" s="562"/>
      <c r="BH5502" s="565">
        <f>AV5502+BB5502</f>
        <v>0</v>
      </c>
      <c r="BI5502" s="566"/>
      <c r="BJ5502" s="557">
        <f>IF(BF5502=0,0,(BH5502/BF5502)*100)</f>
        <v>0</v>
      </c>
      <c r="BK5502" s="558"/>
      <c r="BL5502" s="602">
        <f>(AD5502*2)+(AJ5502*2)+(AP5502*3)+BB5502</f>
        <v>0</v>
      </c>
      <c r="BM5502" s="603"/>
      <c r="BN5502" s="604"/>
      <c r="BO5502" s="587">
        <f t="shared" ref="BO5502" si="3624">IF(BQ5502=0,0,50*BP5502/BQ5502)</f>
        <v>0</v>
      </c>
      <c r="BP5502" s="555">
        <f>(BL5502*BS$11)+(N5502*BS$12)+(X5502*BS$13)+(R5502*BS$14)+(V5502*BS$15)+(Z5502*BS$16)</f>
        <v>0</v>
      </c>
      <c r="BQ5502" s="555">
        <f>((AZ5502-BB5502)*BS$18)+((AT5502-AV5502)*BS$17)+(H5502*BS$19)+(P5502*BS$20)</f>
        <v>0</v>
      </c>
      <c r="BR5502" s="75" t="s">
        <v>74</v>
      </c>
      <c r="BS5502" s="76">
        <f>IF(BO5493="B",'VALUE POINTS'!L$14,IF('GAME STATS'!BO5493="C",'VALUE POINTS'!M$14,'VALUE POINTS'!K$14))</f>
        <v>2</v>
      </c>
      <c r="BT5502" s="280"/>
    </row>
    <row r="5503" spans="1:72" ht="21.75" hidden="1" customHeight="1" x14ac:dyDescent="0.35">
      <c r="A5503" s="268"/>
      <c r="B5503" s="679"/>
      <c r="C5503" s="690" t="str">
        <f>IF(ROSTER!D$12="","",ROSTER!D$12)</f>
        <v/>
      </c>
      <c r="D5503" s="691"/>
      <c r="E5503" s="668"/>
      <c r="F5503" s="681"/>
      <c r="G5503" s="664"/>
      <c r="H5503" s="585"/>
      <c r="I5503" s="586"/>
      <c r="J5503" s="571"/>
      <c r="K5503" s="572"/>
      <c r="L5503" s="575"/>
      <c r="M5503" s="576"/>
      <c r="N5503" s="581"/>
      <c r="O5503" s="582"/>
      <c r="P5503" s="571"/>
      <c r="Q5503" s="572"/>
      <c r="R5503" s="575"/>
      <c r="S5503" s="576"/>
      <c r="T5503" s="581"/>
      <c r="U5503" s="582"/>
      <c r="V5503" s="585"/>
      <c r="W5503" s="586"/>
      <c r="X5503" s="571"/>
      <c r="Y5503" s="586"/>
      <c r="Z5503" s="571"/>
      <c r="AA5503" s="586"/>
      <c r="AB5503" s="571"/>
      <c r="AC5503" s="572"/>
      <c r="AD5503" s="575"/>
      <c r="AE5503" s="576"/>
      <c r="AF5503" s="577"/>
      <c r="AG5503" s="578"/>
      <c r="AH5503" s="571"/>
      <c r="AI5503" s="572"/>
      <c r="AJ5503" s="575"/>
      <c r="AK5503" s="576"/>
      <c r="AL5503" s="577"/>
      <c r="AM5503" s="578"/>
      <c r="AN5503" s="571"/>
      <c r="AO5503" s="572"/>
      <c r="AP5503" s="575"/>
      <c r="AQ5503" s="576"/>
      <c r="AR5503" s="577"/>
      <c r="AS5503" s="578"/>
      <c r="AT5503" s="627"/>
      <c r="AU5503" s="628"/>
      <c r="AV5503" s="629"/>
      <c r="AW5503" s="630"/>
      <c r="AX5503" s="577"/>
      <c r="AY5503" s="578"/>
      <c r="AZ5503" s="571"/>
      <c r="BA5503" s="572"/>
      <c r="BB5503" s="575"/>
      <c r="BC5503" s="576"/>
      <c r="BD5503" s="577"/>
      <c r="BE5503" s="578"/>
      <c r="BF5503" s="627"/>
      <c r="BG5503" s="628"/>
      <c r="BH5503" s="629"/>
      <c r="BI5503" s="630"/>
      <c r="BJ5503" s="577"/>
      <c r="BK5503" s="578"/>
      <c r="BL5503" s="605"/>
      <c r="BM5503" s="606"/>
      <c r="BN5503" s="607"/>
      <c r="BO5503" s="588"/>
      <c r="BP5503" s="556"/>
      <c r="BQ5503" s="556"/>
      <c r="BR5503" s="75" t="s">
        <v>75</v>
      </c>
      <c r="BS5503" s="76">
        <f>IF(BO5493="B",'VALUE POINTS'!L$15,IF('GAME STATS'!BO5493="C",'VALUE POINTS'!M$15,'VALUE POINTS'!K$15))</f>
        <v>2</v>
      </c>
      <c r="BT5503" s="280"/>
    </row>
    <row r="5504" spans="1:72" ht="21.75" hidden="1" customHeight="1" x14ac:dyDescent="0.35">
      <c r="A5504" s="268"/>
      <c r="B5504" s="678" t="str">
        <f>IF(ROSTER!B$14="","",ROSTER!B$14)</f>
        <v/>
      </c>
      <c r="C5504" s="669" t="str">
        <f>IF(ROSTER!C$14="","",ROSTER!C$14)</f>
        <v/>
      </c>
      <c r="D5504" s="670"/>
      <c r="E5504" s="667"/>
      <c r="F5504" s="680">
        <f>IF(E5504="y",1,IF(E5504="S",1,0))</f>
        <v>0</v>
      </c>
      <c r="G5504" s="663">
        <f>IF(E5504="S",1,0)</f>
        <v>0</v>
      </c>
      <c r="H5504" s="583"/>
      <c r="I5504" s="584"/>
      <c r="J5504" s="569"/>
      <c r="K5504" s="570"/>
      <c r="L5504" s="573"/>
      <c r="M5504" s="574"/>
      <c r="N5504" s="579">
        <f>L5504+J5504</f>
        <v>0</v>
      </c>
      <c r="O5504" s="580"/>
      <c r="P5504" s="569"/>
      <c r="Q5504" s="570"/>
      <c r="R5504" s="573"/>
      <c r="S5504" s="574"/>
      <c r="T5504" s="579">
        <f>R5504-P5504</f>
        <v>0</v>
      </c>
      <c r="U5504" s="580"/>
      <c r="V5504" s="583"/>
      <c r="W5504" s="584"/>
      <c r="X5504" s="569"/>
      <c r="Y5504" s="584"/>
      <c r="Z5504" s="569"/>
      <c r="AA5504" s="584"/>
      <c r="AB5504" s="569"/>
      <c r="AC5504" s="570"/>
      <c r="AD5504" s="573"/>
      <c r="AE5504" s="574"/>
      <c r="AF5504" s="557">
        <f>IF(AB5504=0,0,(AD5504/AB5504)*100)</f>
        <v>0</v>
      </c>
      <c r="AG5504" s="558"/>
      <c r="AH5504" s="569"/>
      <c r="AI5504" s="570"/>
      <c r="AJ5504" s="573"/>
      <c r="AK5504" s="574"/>
      <c r="AL5504" s="557">
        <f>IF(AH5504=0,0,(AJ5504/AH5504)*100)</f>
        <v>0</v>
      </c>
      <c r="AM5504" s="558"/>
      <c r="AN5504" s="569"/>
      <c r="AO5504" s="570"/>
      <c r="AP5504" s="573"/>
      <c r="AQ5504" s="574"/>
      <c r="AR5504" s="557">
        <f>IF(AN5504=0,0,(AP5504/AN5504)*100)</f>
        <v>0</v>
      </c>
      <c r="AS5504" s="558"/>
      <c r="AT5504" s="561">
        <f>AB5504+AH5504+AN5504</f>
        <v>0</v>
      </c>
      <c r="AU5504" s="562"/>
      <c r="AV5504" s="565">
        <f>AD5504+AJ5504+AP5504</f>
        <v>0</v>
      </c>
      <c r="AW5504" s="566"/>
      <c r="AX5504" s="557">
        <f>IF(AT5504=0,0,(AV5504/AT5504)*100)</f>
        <v>0</v>
      </c>
      <c r="AY5504" s="558"/>
      <c r="AZ5504" s="569"/>
      <c r="BA5504" s="570"/>
      <c r="BB5504" s="573"/>
      <c r="BC5504" s="574"/>
      <c r="BD5504" s="557">
        <f>IF(AZ5504=0,0,(BB5504/AZ5504)*100)</f>
        <v>0</v>
      </c>
      <c r="BE5504" s="558"/>
      <c r="BF5504" s="561">
        <f>AT5504+AZ5504</f>
        <v>0</v>
      </c>
      <c r="BG5504" s="562"/>
      <c r="BH5504" s="565">
        <f>AV5504+BB5504</f>
        <v>0</v>
      </c>
      <c r="BI5504" s="566"/>
      <c r="BJ5504" s="557">
        <f>IF(BF5504=0,0,(BH5504/BF5504)*100)</f>
        <v>0</v>
      </c>
      <c r="BK5504" s="558"/>
      <c r="BL5504" s="602">
        <f>(AD5504*2)+(AJ5504*2)+(AP5504*3)+BB5504</f>
        <v>0</v>
      </c>
      <c r="BM5504" s="603"/>
      <c r="BN5504" s="604"/>
      <c r="BO5504" s="587">
        <f t="shared" ref="BO5504" si="3625">IF(BQ5504=0,0,50*BP5504/BQ5504)</f>
        <v>0</v>
      </c>
      <c r="BP5504" s="555">
        <f>(BL5504*BS$11)+(N5504*BS$12)+(X5504*BS$13)+(R5504*BS$14)+(V5504*BS$15)+(Z5504*BS$16)</f>
        <v>0</v>
      </c>
      <c r="BQ5504" s="555">
        <f>((AZ5504-BB5504)*BS$18)+((AT5504-AV5504)*BS$17)+(H5504*BS$19)+(P5504*BS$20)</f>
        <v>0</v>
      </c>
      <c r="BR5504" s="75" t="s">
        <v>76</v>
      </c>
      <c r="BS5504" s="76">
        <f>IF(BO5493="B",'VALUE POINTS'!L$16,IF('GAME STATS'!BO5493="C",'VALUE POINTS'!M$16,'VALUE POINTS'!K$16))</f>
        <v>2</v>
      </c>
      <c r="BT5504" s="280"/>
    </row>
    <row r="5505" spans="1:72" ht="21.75" hidden="1" customHeight="1" x14ac:dyDescent="0.35">
      <c r="A5505" s="268"/>
      <c r="B5505" s="679"/>
      <c r="C5505" s="690" t="str">
        <f>IF(ROSTER!D$14="","",ROSTER!D$14)</f>
        <v/>
      </c>
      <c r="D5505" s="691"/>
      <c r="E5505" s="668"/>
      <c r="F5505" s="681"/>
      <c r="G5505" s="664"/>
      <c r="H5505" s="585"/>
      <c r="I5505" s="586"/>
      <c r="J5505" s="571"/>
      <c r="K5505" s="572"/>
      <c r="L5505" s="575"/>
      <c r="M5505" s="576"/>
      <c r="N5505" s="581"/>
      <c r="O5505" s="582"/>
      <c r="P5505" s="571"/>
      <c r="Q5505" s="572"/>
      <c r="R5505" s="575"/>
      <c r="S5505" s="576"/>
      <c r="T5505" s="581"/>
      <c r="U5505" s="582"/>
      <c r="V5505" s="585"/>
      <c r="W5505" s="586"/>
      <c r="X5505" s="571"/>
      <c r="Y5505" s="586"/>
      <c r="Z5505" s="571"/>
      <c r="AA5505" s="586"/>
      <c r="AB5505" s="571"/>
      <c r="AC5505" s="572"/>
      <c r="AD5505" s="575"/>
      <c r="AE5505" s="576"/>
      <c r="AF5505" s="577"/>
      <c r="AG5505" s="578"/>
      <c r="AH5505" s="571"/>
      <c r="AI5505" s="572"/>
      <c r="AJ5505" s="575"/>
      <c r="AK5505" s="576"/>
      <c r="AL5505" s="577"/>
      <c r="AM5505" s="578"/>
      <c r="AN5505" s="571"/>
      <c r="AO5505" s="572"/>
      <c r="AP5505" s="575"/>
      <c r="AQ5505" s="576"/>
      <c r="AR5505" s="577"/>
      <c r="AS5505" s="578"/>
      <c r="AT5505" s="627"/>
      <c r="AU5505" s="628"/>
      <c r="AV5505" s="629"/>
      <c r="AW5505" s="630"/>
      <c r="AX5505" s="577"/>
      <c r="AY5505" s="578"/>
      <c r="AZ5505" s="571"/>
      <c r="BA5505" s="572"/>
      <c r="BB5505" s="575"/>
      <c r="BC5505" s="576"/>
      <c r="BD5505" s="577"/>
      <c r="BE5505" s="578"/>
      <c r="BF5505" s="627"/>
      <c r="BG5505" s="628"/>
      <c r="BH5505" s="629"/>
      <c r="BI5505" s="630"/>
      <c r="BJ5505" s="577"/>
      <c r="BK5505" s="578"/>
      <c r="BL5505" s="605"/>
      <c r="BM5505" s="606"/>
      <c r="BN5505" s="607"/>
      <c r="BO5505" s="588"/>
      <c r="BP5505" s="556"/>
      <c r="BQ5505" s="556"/>
      <c r="BR5505" s="75" t="s">
        <v>77</v>
      </c>
      <c r="BS5505" s="76">
        <f>IF(BO5493="B",'VALUE POINTS'!L$17,IF('GAME STATS'!BO5493="C",'VALUE POINTS'!M$17,'VALUE POINTS'!K$17))</f>
        <v>1</v>
      </c>
      <c r="BT5505" s="280"/>
    </row>
    <row r="5506" spans="1:72" ht="21.75" hidden="1" customHeight="1" x14ac:dyDescent="0.35">
      <c r="A5506" s="268"/>
      <c r="B5506" s="678" t="str">
        <f>IF(ROSTER!B$16="","",ROSTER!B$16)</f>
        <v/>
      </c>
      <c r="C5506" s="669" t="str">
        <f>IF(ROSTER!C$16="","",ROSTER!C$16)</f>
        <v/>
      </c>
      <c r="D5506" s="670"/>
      <c r="E5506" s="667"/>
      <c r="F5506" s="680">
        <f>IF(E5506="y",1,IF(E5506="S",1,0))</f>
        <v>0</v>
      </c>
      <c r="G5506" s="663">
        <f>IF(E5506="S",1,0)</f>
        <v>0</v>
      </c>
      <c r="H5506" s="583"/>
      <c r="I5506" s="584"/>
      <c r="J5506" s="569"/>
      <c r="K5506" s="570"/>
      <c r="L5506" s="573"/>
      <c r="M5506" s="574"/>
      <c r="N5506" s="579">
        <f>L5506+J5506</f>
        <v>0</v>
      </c>
      <c r="O5506" s="580"/>
      <c r="P5506" s="569"/>
      <c r="Q5506" s="570"/>
      <c r="R5506" s="573"/>
      <c r="S5506" s="574"/>
      <c r="T5506" s="579">
        <f>R5506-P5506</f>
        <v>0</v>
      </c>
      <c r="U5506" s="580"/>
      <c r="V5506" s="583"/>
      <c r="W5506" s="584"/>
      <c r="X5506" s="569"/>
      <c r="Y5506" s="584"/>
      <c r="Z5506" s="569"/>
      <c r="AA5506" s="584"/>
      <c r="AB5506" s="569"/>
      <c r="AC5506" s="570"/>
      <c r="AD5506" s="573"/>
      <c r="AE5506" s="574"/>
      <c r="AF5506" s="557">
        <f>IF(AB5506=0,0,(AD5506/AB5506)*100)</f>
        <v>0</v>
      </c>
      <c r="AG5506" s="558"/>
      <c r="AH5506" s="569"/>
      <c r="AI5506" s="570"/>
      <c r="AJ5506" s="573"/>
      <c r="AK5506" s="574"/>
      <c r="AL5506" s="557">
        <f>IF(AH5506=0,0,(AJ5506/AH5506)*100)</f>
        <v>0</v>
      </c>
      <c r="AM5506" s="558"/>
      <c r="AN5506" s="569"/>
      <c r="AO5506" s="570"/>
      <c r="AP5506" s="573"/>
      <c r="AQ5506" s="574"/>
      <c r="AR5506" s="557">
        <f>IF(AN5506=0,0,(AP5506/AN5506)*100)</f>
        <v>0</v>
      </c>
      <c r="AS5506" s="558"/>
      <c r="AT5506" s="561">
        <f>AB5506+AH5506+AN5506</f>
        <v>0</v>
      </c>
      <c r="AU5506" s="562"/>
      <c r="AV5506" s="565">
        <f>AD5506+AJ5506+AP5506</f>
        <v>0</v>
      </c>
      <c r="AW5506" s="566"/>
      <c r="AX5506" s="557">
        <f>IF(AT5506=0,0,(AV5506/AT5506)*100)</f>
        <v>0</v>
      </c>
      <c r="AY5506" s="558"/>
      <c r="AZ5506" s="569"/>
      <c r="BA5506" s="570"/>
      <c r="BB5506" s="573"/>
      <c r="BC5506" s="574"/>
      <c r="BD5506" s="557">
        <f>IF(AZ5506=0,0,(BB5506/AZ5506)*100)</f>
        <v>0</v>
      </c>
      <c r="BE5506" s="558"/>
      <c r="BF5506" s="561">
        <f>AT5506+AZ5506</f>
        <v>0</v>
      </c>
      <c r="BG5506" s="562"/>
      <c r="BH5506" s="565">
        <f>AV5506+BB5506</f>
        <v>0</v>
      </c>
      <c r="BI5506" s="566"/>
      <c r="BJ5506" s="557">
        <f>IF(BF5506=0,0,(BH5506/BF5506)*100)</f>
        <v>0</v>
      </c>
      <c r="BK5506" s="558"/>
      <c r="BL5506" s="602">
        <f>(AD5506*2)+(AJ5506*2)+(AP5506*3)+BB5506</f>
        <v>0</v>
      </c>
      <c r="BM5506" s="603"/>
      <c r="BN5506" s="604"/>
      <c r="BO5506" s="587">
        <f t="shared" ref="BO5506" si="3626">IF(BQ5506=0,0,50*BP5506/BQ5506)</f>
        <v>0</v>
      </c>
      <c r="BP5506" s="555">
        <f>(BL5506*BS$11)+(N5506*BS$12)+(X5506*BS$13)+(R5506*BS$14)+(V5506*BS$15)+(Z5506*BS$16)</f>
        <v>0</v>
      </c>
      <c r="BQ5506" s="555">
        <f>((AZ5506-BB5506)*BS$18)+((AT5506-AV5506)*BS$17)+(H5506*BS$19)+(P5506*BS$20)</f>
        <v>0</v>
      </c>
      <c r="BR5506" s="75" t="s">
        <v>78</v>
      </c>
      <c r="BS5506" s="76">
        <f>IF(BO5493="B",'VALUE POINTS'!L$18,IF('GAME STATS'!BO5493="C",'VALUE POINTS'!M$18,'VALUE POINTS'!K$18))</f>
        <v>2</v>
      </c>
      <c r="BT5506" s="280"/>
    </row>
    <row r="5507" spans="1:72" ht="21.75" hidden="1" customHeight="1" x14ac:dyDescent="0.35">
      <c r="A5507" s="268"/>
      <c r="B5507" s="679"/>
      <c r="C5507" s="690" t="str">
        <f>IF(ROSTER!D$16="","",ROSTER!D$16)</f>
        <v/>
      </c>
      <c r="D5507" s="691"/>
      <c r="E5507" s="668"/>
      <c r="F5507" s="681"/>
      <c r="G5507" s="664"/>
      <c r="H5507" s="585"/>
      <c r="I5507" s="586"/>
      <c r="J5507" s="571"/>
      <c r="K5507" s="572"/>
      <c r="L5507" s="575"/>
      <c r="M5507" s="576"/>
      <c r="N5507" s="581"/>
      <c r="O5507" s="582"/>
      <c r="P5507" s="571"/>
      <c r="Q5507" s="572"/>
      <c r="R5507" s="575"/>
      <c r="S5507" s="576"/>
      <c r="T5507" s="581"/>
      <c r="U5507" s="582"/>
      <c r="V5507" s="585"/>
      <c r="W5507" s="586"/>
      <c r="X5507" s="571"/>
      <c r="Y5507" s="586"/>
      <c r="Z5507" s="571"/>
      <c r="AA5507" s="586"/>
      <c r="AB5507" s="571"/>
      <c r="AC5507" s="572"/>
      <c r="AD5507" s="575"/>
      <c r="AE5507" s="576"/>
      <c r="AF5507" s="577"/>
      <c r="AG5507" s="578"/>
      <c r="AH5507" s="571"/>
      <c r="AI5507" s="572"/>
      <c r="AJ5507" s="575"/>
      <c r="AK5507" s="576"/>
      <c r="AL5507" s="577"/>
      <c r="AM5507" s="578"/>
      <c r="AN5507" s="571"/>
      <c r="AO5507" s="572"/>
      <c r="AP5507" s="575"/>
      <c r="AQ5507" s="576"/>
      <c r="AR5507" s="577"/>
      <c r="AS5507" s="578"/>
      <c r="AT5507" s="627"/>
      <c r="AU5507" s="628"/>
      <c r="AV5507" s="629"/>
      <c r="AW5507" s="630"/>
      <c r="AX5507" s="577"/>
      <c r="AY5507" s="578"/>
      <c r="AZ5507" s="571"/>
      <c r="BA5507" s="572"/>
      <c r="BB5507" s="575"/>
      <c r="BC5507" s="576"/>
      <c r="BD5507" s="577"/>
      <c r="BE5507" s="578"/>
      <c r="BF5507" s="627"/>
      <c r="BG5507" s="628"/>
      <c r="BH5507" s="629"/>
      <c r="BI5507" s="630"/>
      <c r="BJ5507" s="577"/>
      <c r="BK5507" s="578"/>
      <c r="BL5507" s="605"/>
      <c r="BM5507" s="606"/>
      <c r="BN5507" s="607"/>
      <c r="BO5507" s="588"/>
      <c r="BP5507" s="556"/>
      <c r="BQ5507" s="556"/>
      <c r="BR5507" s="75" t="s">
        <v>79</v>
      </c>
      <c r="BS5507" s="76">
        <f>IF(BO5493="B",'VALUE POINTS'!L$19,IF('GAME STATS'!BO5493="C",'VALUE POINTS'!M$19,'VALUE POINTS'!K$19))</f>
        <v>2</v>
      </c>
      <c r="BT5507" s="280"/>
    </row>
    <row r="5508" spans="1:72" ht="21.75" hidden="1" customHeight="1" x14ac:dyDescent="0.25">
      <c r="A5508" s="268"/>
      <c r="B5508" s="678" t="str">
        <f>IF(ROSTER!B$18="","",ROSTER!B$18)</f>
        <v/>
      </c>
      <c r="C5508" s="669" t="str">
        <f>IF(ROSTER!C$18="","",ROSTER!C$18)</f>
        <v/>
      </c>
      <c r="D5508" s="670"/>
      <c r="E5508" s="667"/>
      <c r="F5508" s="680">
        <f>IF(E5508="y",1,IF(E5508="S",1,0))</f>
        <v>0</v>
      </c>
      <c r="G5508" s="663">
        <f>IF(E5508="S",1,0)</f>
        <v>0</v>
      </c>
      <c r="H5508" s="583"/>
      <c r="I5508" s="584"/>
      <c r="J5508" s="569"/>
      <c r="K5508" s="570"/>
      <c r="L5508" s="573"/>
      <c r="M5508" s="574"/>
      <c r="N5508" s="579">
        <f>L5508+J5508</f>
        <v>0</v>
      </c>
      <c r="O5508" s="580"/>
      <c r="P5508" s="569"/>
      <c r="Q5508" s="570"/>
      <c r="R5508" s="573"/>
      <c r="S5508" s="574"/>
      <c r="T5508" s="579">
        <f>R5508-P5508</f>
        <v>0</v>
      </c>
      <c r="U5508" s="580"/>
      <c r="V5508" s="583"/>
      <c r="W5508" s="584"/>
      <c r="X5508" s="569"/>
      <c r="Y5508" s="584"/>
      <c r="Z5508" s="569"/>
      <c r="AA5508" s="584"/>
      <c r="AB5508" s="569"/>
      <c r="AC5508" s="570"/>
      <c r="AD5508" s="573"/>
      <c r="AE5508" s="574"/>
      <c r="AF5508" s="557">
        <f>IF(AB5508=0,0,(AD5508/AB5508)*100)</f>
        <v>0</v>
      </c>
      <c r="AG5508" s="558"/>
      <c r="AH5508" s="569"/>
      <c r="AI5508" s="570"/>
      <c r="AJ5508" s="573"/>
      <c r="AK5508" s="574"/>
      <c r="AL5508" s="557">
        <f>IF(AH5508=0,0,(AJ5508/AH5508)*100)</f>
        <v>0</v>
      </c>
      <c r="AM5508" s="558"/>
      <c r="AN5508" s="569"/>
      <c r="AO5508" s="570"/>
      <c r="AP5508" s="573"/>
      <c r="AQ5508" s="574"/>
      <c r="AR5508" s="557">
        <f>IF(AN5508=0,0,(AP5508/AN5508)*100)</f>
        <v>0</v>
      </c>
      <c r="AS5508" s="558"/>
      <c r="AT5508" s="561">
        <f>AB5508+AH5508+AN5508</f>
        <v>0</v>
      </c>
      <c r="AU5508" s="562"/>
      <c r="AV5508" s="565">
        <f>AD5508+AJ5508+AP5508</f>
        <v>0</v>
      </c>
      <c r="AW5508" s="566"/>
      <c r="AX5508" s="557">
        <f>IF(AT5508=0,0,(AV5508/AT5508)*100)</f>
        <v>0</v>
      </c>
      <c r="AY5508" s="558"/>
      <c r="AZ5508" s="569"/>
      <c r="BA5508" s="570"/>
      <c r="BB5508" s="573"/>
      <c r="BC5508" s="574"/>
      <c r="BD5508" s="557">
        <f>IF(AZ5508=0,0,(BB5508/AZ5508)*100)</f>
        <v>0</v>
      </c>
      <c r="BE5508" s="558"/>
      <c r="BF5508" s="561">
        <f>AT5508+AZ5508</f>
        <v>0</v>
      </c>
      <c r="BG5508" s="562"/>
      <c r="BH5508" s="565">
        <f>AV5508+BB5508</f>
        <v>0</v>
      </c>
      <c r="BI5508" s="566"/>
      <c r="BJ5508" s="557">
        <f>IF(BF5508=0,0,(BH5508/BF5508)*100)</f>
        <v>0</v>
      </c>
      <c r="BK5508" s="558"/>
      <c r="BL5508" s="602">
        <f>(AD5508*2)+(AJ5508*2)+(AP5508*3)+BB5508</f>
        <v>0</v>
      </c>
      <c r="BM5508" s="603"/>
      <c r="BN5508" s="604"/>
      <c r="BO5508" s="587">
        <f t="shared" ref="BO5508" si="3627">IF(BQ5508=0,0,50*BP5508/BQ5508)</f>
        <v>0</v>
      </c>
      <c r="BP5508" s="555">
        <f>(BL5508*BS$11)+(N5508*BS$12)+(X5508*BS$13)+(R5508*BS$14)+(V5508*BS$15)+(Z5508*BS$16)</f>
        <v>0</v>
      </c>
      <c r="BQ5508" s="555">
        <f>((AZ5508-BB5508)*BS$18)+((AT5508-AV5508)*BS$17)+(H5508*BS$19)+(P5508*BS$20)</f>
        <v>0</v>
      </c>
      <c r="BR5508" s="65"/>
      <c r="BS5508" s="65"/>
      <c r="BT5508" s="280"/>
    </row>
    <row r="5509" spans="1:72" ht="21.75" hidden="1" customHeight="1" x14ac:dyDescent="0.25">
      <c r="A5509" s="268"/>
      <c r="B5509" s="679"/>
      <c r="C5509" s="690" t="str">
        <f>IF(ROSTER!D$18="","",ROSTER!D$18)</f>
        <v/>
      </c>
      <c r="D5509" s="691"/>
      <c r="E5509" s="668"/>
      <c r="F5509" s="681"/>
      <c r="G5509" s="664"/>
      <c r="H5509" s="585"/>
      <c r="I5509" s="586"/>
      <c r="J5509" s="571"/>
      <c r="K5509" s="572"/>
      <c r="L5509" s="575"/>
      <c r="M5509" s="576"/>
      <c r="N5509" s="581"/>
      <c r="O5509" s="582"/>
      <c r="P5509" s="571"/>
      <c r="Q5509" s="572"/>
      <c r="R5509" s="575"/>
      <c r="S5509" s="576"/>
      <c r="T5509" s="581"/>
      <c r="U5509" s="582"/>
      <c r="V5509" s="585"/>
      <c r="W5509" s="586"/>
      <c r="X5509" s="571"/>
      <c r="Y5509" s="586"/>
      <c r="Z5509" s="571"/>
      <c r="AA5509" s="586"/>
      <c r="AB5509" s="571"/>
      <c r="AC5509" s="572"/>
      <c r="AD5509" s="575"/>
      <c r="AE5509" s="576"/>
      <c r="AF5509" s="577"/>
      <c r="AG5509" s="578"/>
      <c r="AH5509" s="571"/>
      <c r="AI5509" s="572"/>
      <c r="AJ5509" s="575"/>
      <c r="AK5509" s="576"/>
      <c r="AL5509" s="577"/>
      <c r="AM5509" s="578"/>
      <c r="AN5509" s="571"/>
      <c r="AO5509" s="572"/>
      <c r="AP5509" s="575"/>
      <c r="AQ5509" s="576"/>
      <c r="AR5509" s="577"/>
      <c r="AS5509" s="578"/>
      <c r="AT5509" s="627"/>
      <c r="AU5509" s="628"/>
      <c r="AV5509" s="629"/>
      <c r="AW5509" s="630"/>
      <c r="AX5509" s="577"/>
      <c r="AY5509" s="578"/>
      <c r="AZ5509" s="571"/>
      <c r="BA5509" s="572"/>
      <c r="BB5509" s="575"/>
      <c r="BC5509" s="576"/>
      <c r="BD5509" s="577"/>
      <c r="BE5509" s="578"/>
      <c r="BF5509" s="627"/>
      <c r="BG5509" s="628"/>
      <c r="BH5509" s="629"/>
      <c r="BI5509" s="630"/>
      <c r="BJ5509" s="577"/>
      <c r="BK5509" s="578"/>
      <c r="BL5509" s="605"/>
      <c r="BM5509" s="606"/>
      <c r="BN5509" s="607"/>
      <c r="BO5509" s="588"/>
      <c r="BP5509" s="556"/>
      <c r="BQ5509" s="556"/>
      <c r="BR5509" s="65"/>
      <c r="BS5509" s="65"/>
      <c r="BT5509" s="268"/>
    </row>
    <row r="5510" spans="1:72" ht="21.75" hidden="1" customHeight="1" x14ac:dyDescent="0.25">
      <c r="A5510" s="268"/>
      <c r="B5510" s="678" t="str">
        <f>IF(ROSTER!B$20="","",ROSTER!B$20)</f>
        <v/>
      </c>
      <c r="C5510" s="669" t="str">
        <f>IF(ROSTER!C$20="","",ROSTER!C$20)</f>
        <v/>
      </c>
      <c r="D5510" s="670"/>
      <c r="E5510" s="667"/>
      <c r="F5510" s="680">
        <f>IF(E5510="y",1,IF(E5510="S",1,0))</f>
        <v>0</v>
      </c>
      <c r="G5510" s="663">
        <f>IF(E5510="S",1,0)</f>
        <v>0</v>
      </c>
      <c r="H5510" s="583"/>
      <c r="I5510" s="584"/>
      <c r="J5510" s="569"/>
      <c r="K5510" s="570"/>
      <c r="L5510" s="573"/>
      <c r="M5510" s="574"/>
      <c r="N5510" s="579">
        <f>L5510+J5510</f>
        <v>0</v>
      </c>
      <c r="O5510" s="580"/>
      <c r="P5510" s="569"/>
      <c r="Q5510" s="570"/>
      <c r="R5510" s="573"/>
      <c r="S5510" s="574"/>
      <c r="T5510" s="579">
        <f>R5510-P5510</f>
        <v>0</v>
      </c>
      <c r="U5510" s="580"/>
      <c r="V5510" s="583"/>
      <c r="W5510" s="584"/>
      <c r="X5510" s="569"/>
      <c r="Y5510" s="584"/>
      <c r="Z5510" s="569"/>
      <c r="AA5510" s="584"/>
      <c r="AB5510" s="569"/>
      <c r="AC5510" s="570"/>
      <c r="AD5510" s="573"/>
      <c r="AE5510" s="574"/>
      <c r="AF5510" s="557">
        <f>IF(AB5510=0,0,(AD5510/AB5510)*100)</f>
        <v>0</v>
      </c>
      <c r="AG5510" s="558"/>
      <c r="AH5510" s="569"/>
      <c r="AI5510" s="570"/>
      <c r="AJ5510" s="573"/>
      <c r="AK5510" s="574"/>
      <c r="AL5510" s="557">
        <f>IF(AH5510=0,0,(AJ5510/AH5510)*100)</f>
        <v>0</v>
      </c>
      <c r="AM5510" s="558"/>
      <c r="AN5510" s="569"/>
      <c r="AO5510" s="570"/>
      <c r="AP5510" s="573"/>
      <c r="AQ5510" s="574"/>
      <c r="AR5510" s="557">
        <f>IF(AN5510=0,0,(AP5510/AN5510)*100)</f>
        <v>0</v>
      </c>
      <c r="AS5510" s="558"/>
      <c r="AT5510" s="561">
        <f>AB5510+AH5510+AN5510</f>
        <v>0</v>
      </c>
      <c r="AU5510" s="562"/>
      <c r="AV5510" s="565">
        <f>AD5510+AJ5510+AP5510</f>
        <v>0</v>
      </c>
      <c r="AW5510" s="566"/>
      <c r="AX5510" s="557">
        <f>IF(AT5510=0,0,(AV5510/AT5510)*100)</f>
        <v>0</v>
      </c>
      <c r="AY5510" s="558"/>
      <c r="AZ5510" s="569"/>
      <c r="BA5510" s="570"/>
      <c r="BB5510" s="573"/>
      <c r="BC5510" s="574"/>
      <c r="BD5510" s="557">
        <f>IF(AZ5510=0,0,(BB5510/AZ5510)*100)</f>
        <v>0</v>
      </c>
      <c r="BE5510" s="558"/>
      <c r="BF5510" s="561">
        <f>AT5510+AZ5510</f>
        <v>0</v>
      </c>
      <c r="BG5510" s="562"/>
      <c r="BH5510" s="565">
        <f>AV5510+BB5510</f>
        <v>0</v>
      </c>
      <c r="BI5510" s="566"/>
      <c r="BJ5510" s="557">
        <f>IF(BF5510=0,0,(BH5510/BF5510)*100)</f>
        <v>0</v>
      </c>
      <c r="BK5510" s="558"/>
      <c r="BL5510" s="602">
        <f>(AD5510*2)+(AJ5510*2)+(AP5510*3)+BB5510</f>
        <v>0</v>
      </c>
      <c r="BM5510" s="603"/>
      <c r="BN5510" s="604"/>
      <c r="BO5510" s="587">
        <f t="shared" ref="BO5510" si="3628">IF(BQ5510=0,0,50*BP5510/BQ5510)</f>
        <v>0</v>
      </c>
      <c r="BP5510" s="555">
        <f>(BL5510*BS$11)+(N5510*BS$12)+(X5510*BS$13)+(R5510*BS$14)+(V5510*BS$15)+(Z5510*BS$16)</f>
        <v>0</v>
      </c>
      <c r="BQ5510" s="555">
        <f>((AZ5510-BB5510)*BS$18)+((AT5510-AV5510)*BS$17)+(H5510*BS$19)+(P5510*BS$20)</f>
        <v>0</v>
      </c>
      <c r="BR5510" s="65"/>
      <c r="BS5510" s="65"/>
      <c r="BT5510" s="268"/>
    </row>
    <row r="5511" spans="1:72" ht="21.75" hidden="1" customHeight="1" x14ac:dyDescent="0.25">
      <c r="A5511" s="268"/>
      <c r="B5511" s="679"/>
      <c r="C5511" s="690" t="str">
        <f>IF(ROSTER!D$20="","",ROSTER!D$20)</f>
        <v/>
      </c>
      <c r="D5511" s="691"/>
      <c r="E5511" s="668"/>
      <c r="F5511" s="681"/>
      <c r="G5511" s="664"/>
      <c r="H5511" s="585"/>
      <c r="I5511" s="586"/>
      <c r="J5511" s="571"/>
      <c r="K5511" s="572"/>
      <c r="L5511" s="575"/>
      <c r="M5511" s="576"/>
      <c r="N5511" s="581"/>
      <c r="O5511" s="582"/>
      <c r="P5511" s="571"/>
      <c r="Q5511" s="572"/>
      <c r="R5511" s="575"/>
      <c r="S5511" s="576"/>
      <c r="T5511" s="581"/>
      <c r="U5511" s="582"/>
      <c r="V5511" s="585"/>
      <c r="W5511" s="586"/>
      <c r="X5511" s="571"/>
      <c r="Y5511" s="586"/>
      <c r="Z5511" s="571"/>
      <c r="AA5511" s="586"/>
      <c r="AB5511" s="571"/>
      <c r="AC5511" s="572"/>
      <c r="AD5511" s="575"/>
      <c r="AE5511" s="576"/>
      <c r="AF5511" s="577"/>
      <c r="AG5511" s="578"/>
      <c r="AH5511" s="571"/>
      <c r="AI5511" s="572"/>
      <c r="AJ5511" s="575"/>
      <c r="AK5511" s="576"/>
      <c r="AL5511" s="577"/>
      <c r="AM5511" s="578"/>
      <c r="AN5511" s="571"/>
      <c r="AO5511" s="572"/>
      <c r="AP5511" s="575"/>
      <c r="AQ5511" s="576"/>
      <c r="AR5511" s="577"/>
      <c r="AS5511" s="578"/>
      <c r="AT5511" s="627"/>
      <c r="AU5511" s="628"/>
      <c r="AV5511" s="629"/>
      <c r="AW5511" s="630"/>
      <c r="AX5511" s="577"/>
      <c r="AY5511" s="578"/>
      <c r="AZ5511" s="571"/>
      <c r="BA5511" s="572"/>
      <c r="BB5511" s="575"/>
      <c r="BC5511" s="576"/>
      <c r="BD5511" s="577"/>
      <c r="BE5511" s="578"/>
      <c r="BF5511" s="627"/>
      <c r="BG5511" s="628"/>
      <c r="BH5511" s="629"/>
      <c r="BI5511" s="630"/>
      <c r="BJ5511" s="577"/>
      <c r="BK5511" s="578"/>
      <c r="BL5511" s="605"/>
      <c r="BM5511" s="606"/>
      <c r="BN5511" s="607"/>
      <c r="BO5511" s="588"/>
      <c r="BP5511" s="556"/>
      <c r="BQ5511" s="556"/>
      <c r="BR5511" s="65"/>
      <c r="BS5511" s="65"/>
      <c r="BT5511" s="268"/>
    </row>
    <row r="5512" spans="1:72" ht="21.75" hidden="1" customHeight="1" x14ac:dyDescent="0.25">
      <c r="A5512" s="268"/>
      <c r="B5512" s="678" t="str">
        <f>IF(ROSTER!B$22="","",ROSTER!B$22)</f>
        <v/>
      </c>
      <c r="C5512" s="669" t="str">
        <f>IF(ROSTER!C$22="","",ROSTER!C$22)</f>
        <v/>
      </c>
      <c r="D5512" s="670"/>
      <c r="E5512" s="667"/>
      <c r="F5512" s="680">
        <f>IF(E5512="y",1,IF(E5512="S",1,0))</f>
        <v>0</v>
      </c>
      <c r="G5512" s="663">
        <f>IF(E5512="S",1,0)</f>
        <v>0</v>
      </c>
      <c r="H5512" s="583"/>
      <c r="I5512" s="584"/>
      <c r="J5512" s="569"/>
      <c r="K5512" s="570"/>
      <c r="L5512" s="573"/>
      <c r="M5512" s="574"/>
      <c r="N5512" s="579">
        <f>L5512+J5512</f>
        <v>0</v>
      </c>
      <c r="O5512" s="580"/>
      <c r="P5512" s="569"/>
      <c r="Q5512" s="570"/>
      <c r="R5512" s="573"/>
      <c r="S5512" s="574"/>
      <c r="T5512" s="579">
        <f>R5512-P5512</f>
        <v>0</v>
      </c>
      <c r="U5512" s="580"/>
      <c r="V5512" s="583"/>
      <c r="W5512" s="584"/>
      <c r="X5512" s="569"/>
      <c r="Y5512" s="584"/>
      <c r="Z5512" s="569"/>
      <c r="AA5512" s="584"/>
      <c r="AB5512" s="569"/>
      <c r="AC5512" s="570"/>
      <c r="AD5512" s="573"/>
      <c r="AE5512" s="574"/>
      <c r="AF5512" s="557">
        <f>IF(AB5512=0,0,(AD5512/AB5512)*100)</f>
        <v>0</v>
      </c>
      <c r="AG5512" s="558"/>
      <c r="AH5512" s="569"/>
      <c r="AI5512" s="570"/>
      <c r="AJ5512" s="573"/>
      <c r="AK5512" s="574"/>
      <c r="AL5512" s="557">
        <f>IF(AH5512=0,0,(AJ5512/AH5512)*100)</f>
        <v>0</v>
      </c>
      <c r="AM5512" s="558"/>
      <c r="AN5512" s="569"/>
      <c r="AO5512" s="570"/>
      <c r="AP5512" s="573"/>
      <c r="AQ5512" s="574"/>
      <c r="AR5512" s="557">
        <f>IF(AN5512=0,0,(AP5512/AN5512)*100)</f>
        <v>0</v>
      </c>
      <c r="AS5512" s="558"/>
      <c r="AT5512" s="561">
        <f>AB5512+AH5512+AN5512</f>
        <v>0</v>
      </c>
      <c r="AU5512" s="562"/>
      <c r="AV5512" s="565">
        <f>AD5512+AJ5512+AP5512</f>
        <v>0</v>
      </c>
      <c r="AW5512" s="566"/>
      <c r="AX5512" s="557">
        <f>IF(AT5512=0,0,(AV5512/AT5512)*100)</f>
        <v>0</v>
      </c>
      <c r="AY5512" s="558"/>
      <c r="AZ5512" s="569"/>
      <c r="BA5512" s="570"/>
      <c r="BB5512" s="573"/>
      <c r="BC5512" s="574"/>
      <c r="BD5512" s="557">
        <f>IF(AZ5512=0,0,(BB5512/AZ5512)*100)</f>
        <v>0</v>
      </c>
      <c r="BE5512" s="558"/>
      <c r="BF5512" s="561">
        <f>AT5512+AZ5512</f>
        <v>0</v>
      </c>
      <c r="BG5512" s="562"/>
      <c r="BH5512" s="565">
        <f>AV5512+BB5512</f>
        <v>0</v>
      </c>
      <c r="BI5512" s="566"/>
      <c r="BJ5512" s="557">
        <f>IF(BF5512=0,0,(BH5512/BF5512)*100)</f>
        <v>0</v>
      </c>
      <c r="BK5512" s="558"/>
      <c r="BL5512" s="602">
        <f>(AD5512*2)+(AJ5512*2)+(AP5512*3)+BB5512</f>
        <v>0</v>
      </c>
      <c r="BM5512" s="603"/>
      <c r="BN5512" s="604"/>
      <c r="BO5512" s="587">
        <f t="shared" ref="BO5512" si="3629">IF(BQ5512=0,0,50*BP5512/BQ5512)</f>
        <v>0</v>
      </c>
      <c r="BP5512" s="555">
        <f>(BL5512*BS$11)+(N5512*BS$12)+(X5512*BS$13)+(R5512*BS$14)+(V5512*BS$15)+(Z5512*BS$16)</f>
        <v>0</v>
      </c>
      <c r="BQ5512" s="555">
        <f>((AZ5512-BB5512)*BS$18)+((AT5512-AV5512)*BS$17)+(H5512*BS$19)+(P5512*BS$20)</f>
        <v>0</v>
      </c>
      <c r="BR5512" s="65"/>
      <c r="BS5512" s="65"/>
      <c r="BT5512" s="268"/>
    </row>
    <row r="5513" spans="1:72" ht="21.75" hidden="1" customHeight="1" x14ac:dyDescent="0.25">
      <c r="A5513" s="268"/>
      <c r="B5513" s="679"/>
      <c r="C5513" s="690" t="str">
        <f>IF(ROSTER!D$22="","",ROSTER!D$22)</f>
        <v/>
      </c>
      <c r="D5513" s="691"/>
      <c r="E5513" s="668"/>
      <c r="F5513" s="681"/>
      <c r="G5513" s="664"/>
      <c r="H5513" s="585"/>
      <c r="I5513" s="586"/>
      <c r="J5513" s="571"/>
      <c r="K5513" s="572"/>
      <c r="L5513" s="575"/>
      <c r="M5513" s="576"/>
      <c r="N5513" s="581"/>
      <c r="O5513" s="582"/>
      <c r="P5513" s="571"/>
      <c r="Q5513" s="572"/>
      <c r="R5513" s="575"/>
      <c r="S5513" s="576"/>
      <c r="T5513" s="581"/>
      <c r="U5513" s="582"/>
      <c r="V5513" s="585"/>
      <c r="W5513" s="586"/>
      <c r="X5513" s="571"/>
      <c r="Y5513" s="586"/>
      <c r="Z5513" s="571"/>
      <c r="AA5513" s="586"/>
      <c r="AB5513" s="571"/>
      <c r="AC5513" s="572"/>
      <c r="AD5513" s="575"/>
      <c r="AE5513" s="576"/>
      <c r="AF5513" s="577"/>
      <c r="AG5513" s="578"/>
      <c r="AH5513" s="571"/>
      <c r="AI5513" s="572"/>
      <c r="AJ5513" s="575"/>
      <c r="AK5513" s="576"/>
      <c r="AL5513" s="577"/>
      <c r="AM5513" s="578"/>
      <c r="AN5513" s="571"/>
      <c r="AO5513" s="572"/>
      <c r="AP5513" s="575"/>
      <c r="AQ5513" s="576"/>
      <c r="AR5513" s="577"/>
      <c r="AS5513" s="578"/>
      <c r="AT5513" s="627"/>
      <c r="AU5513" s="628"/>
      <c r="AV5513" s="629"/>
      <c r="AW5513" s="630"/>
      <c r="AX5513" s="577"/>
      <c r="AY5513" s="578"/>
      <c r="AZ5513" s="571"/>
      <c r="BA5513" s="572"/>
      <c r="BB5513" s="575"/>
      <c r="BC5513" s="576"/>
      <c r="BD5513" s="577"/>
      <c r="BE5513" s="578"/>
      <c r="BF5513" s="627"/>
      <c r="BG5513" s="628"/>
      <c r="BH5513" s="629"/>
      <c r="BI5513" s="630"/>
      <c r="BJ5513" s="577"/>
      <c r="BK5513" s="578"/>
      <c r="BL5513" s="605"/>
      <c r="BM5513" s="606"/>
      <c r="BN5513" s="607"/>
      <c r="BO5513" s="588"/>
      <c r="BP5513" s="556"/>
      <c r="BQ5513" s="556"/>
      <c r="BR5513" s="65"/>
      <c r="BS5513" s="65"/>
      <c r="BT5513" s="268"/>
    </row>
    <row r="5514" spans="1:72" ht="21.75" hidden="1" customHeight="1" x14ac:dyDescent="0.25">
      <c r="A5514" s="268"/>
      <c r="B5514" s="678" t="str">
        <f>IF(ROSTER!B$24="","",ROSTER!B$24)</f>
        <v/>
      </c>
      <c r="C5514" s="669" t="str">
        <f>IF(ROSTER!C$24="","",ROSTER!C$24)</f>
        <v/>
      </c>
      <c r="D5514" s="670"/>
      <c r="E5514" s="667"/>
      <c r="F5514" s="680">
        <f>IF(E5514="y",1,IF(E5514="S",1,0))</f>
        <v>0</v>
      </c>
      <c r="G5514" s="663">
        <f>IF(E5514="S",1,0)</f>
        <v>0</v>
      </c>
      <c r="H5514" s="583"/>
      <c r="I5514" s="584"/>
      <c r="J5514" s="569"/>
      <c r="K5514" s="570"/>
      <c r="L5514" s="573"/>
      <c r="M5514" s="574"/>
      <c r="N5514" s="579">
        <f>L5514+J5514</f>
        <v>0</v>
      </c>
      <c r="O5514" s="580"/>
      <c r="P5514" s="569"/>
      <c r="Q5514" s="570"/>
      <c r="R5514" s="573"/>
      <c r="S5514" s="574"/>
      <c r="T5514" s="579">
        <f>R5514-P5514</f>
        <v>0</v>
      </c>
      <c r="U5514" s="580"/>
      <c r="V5514" s="583"/>
      <c r="W5514" s="584"/>
      <c r="X5514" s="569"/>
      <c r="Y5514" s="584"/>
      <c r="Z5514" s="569"/>
      <c r="AA5514" s="584"/>
      <c r="AB5514" s="569"/>
      <c r="AC5514" s="570"/>
      <c r="AD5514" s="573"/>
      <c r="AE5514" s="574"/>
      <c r="AF5514" s="557">
        <f>IF(AB5514=0,0,(AD5514/AB5514)*100)</f>
        <v>0</v>
      </c>
      <c r="AG5514" s="558"/>
      <c r="AH5514" s="569"/>
      <c r="AI5514" s="570"/>
      <c r="AJ5514" s="573"/>
      <c r="AK5514" s="574"/>
      <c r="AL5514" s="557">
        <f>IF(AH5514=0,0,(AJ5514/AH5514)*100)</f>
        <v>0</v>
      </c>
      <c r="AM5514" s="558"/>
      <c r="AN5514" s="569"/>
      <c r="AO5514" s="570"/>
      <c r="AP5514" s="573"/>
      <c r="AQ5514" s="574"/>
      <c r="AR5514" s="557">
        <f>IF(AN5514=0,0,(AP5514/AN5514)*100)</f>
        <v>0</v>
      </c>
      <c r="AS5514" s="558"/>
      <c r="AT5514" s="561">
        <f>AB5514+AH5514+AN5514</f>
        <v>0</v>
      </c>
      <c r="AU5514" s="562"/>
      <c r="AV5514" s="565">
        <f>AD5514+AJ5514+AP5514</f>
        <v>0</v>
      </c>
      <c r="AW5514" s="566"/>
      <c r="AX5514" s="557">
        <f>IF(AT5514=0,0,(AV5514/AT5514)*100)</f>
        <v>0</v>
      </c>
      <c r="AY5514" s="558"/>
      <c r="AZ5514" s="569"/>
      <c r="BA5514" s="570"/>
      <c r="BB5514" s="573"/>
      <c r="BC5514" s="574"/>
      <c r="BD5514" s="557">
        <f>IF(AZ5514=0,0,(BB5514/AZ5514)*100)</f>
        <v>0</v>
      </c>
      <c r="BE5514" s="558"/>
      <c r="BF5514" s="561">
        <f>AT5514+AZ5514</f>
        <v>0</v>
      </c>
      <c r="BG5514" s="562"/>
      <c r="BH5514" s="565">
        <f>AV5514+BB5514</f>
        <v>0</v>
      </c>
      <c r="BI5514" s="566"/>
      <c r="BJ5514" s="557">
        <f>IF(BF5514=0,0,(BH5514/BF5514)*100)</f>
        <v>0</v>
      </c>
      <c r="BK5514" s="558"/>
      <c r="BL5514" s="602">
        <f>(AD5514*2)+(AJ5514*2)+(AP5514*3)+BB5514</f>
        <v>0</v>
      </c>
      <c r="BM5514" s="603"/>
      <c r="BN5514" s="604"/>
      <c r="BO5514" s="587">
        <f t="shared" ref="BO5514" si="3630">IF(BQ5514=0,0,50*BP5514/BQ5514)</f>
        <v>0</v>
      </c>
      <c r="BP5514" s="555">
        <f>(BL5514*BS$11)+(N5514*BS$12)+(X5514*BS$13)+(R5514*BS$14)+(V5514*BS$15)+(Z5514*BS$16)</f>
        <v>0</v>
      </c>
      <c r="BQ5514" s="555">
        <f>((AZ5514-BB5514)*BS$18)+((AT5514-AV5514)*BS$17)+(H5514*BS$19)+(P5514*BS$20)</f>
        <v>0</v>
      </c>
      <c r="BR5514" s="65"/>
      <c r="BS5514" s="65"/>
      <c r="BT5514" s="268"/>
    </row>
    <row r="5515" spans="1:72" ht="21.75" hidden="1" customHeight="1" x14ac:dyDescent="0.25">
      <c r="A5515" s="268"/>
      <c r="B5515" s="679"/>
      <c r="C5515" s="690" t="str">
        <f>IF(ROSTER!D$24="","",ROSTER!D$24)</f>
        <v/>
      </c>
      <c r="D5515" s="691"/>
      <c r="E5515" s="668"/>
      <c r="F5515" s="681"/>
      <c r="G5515" s="664"/>
      <c r="H5515" s="585"/>
      <c r="I5515" s="586"/>
      <c r="J5515" s="571"/>
      <c r="K5515" s="572"/>
      <c r="L5515" s="575"/>
      <c r="M5515" s="576"/>
      <c r="N5515" s="581"/>
      <c r="O5515" s="582"/>
      <c r="P5515" s="571"/>
      <c r="Q5515" s="572"/>
      <c r="R5515" s="575"/>
      <c r="S5515" s="576"/>
      <c r="T5515" s="581"/>
      <c r="U5515" s="582"/>
      <c r="V5515" s="585"/>
      <c r="W5515" s="586"/>
      <c r="X5515" s="571"/>
      <c r="Y5515" s="586"/>
      <c r="Z5515" s="571"/>
      <c r="AA5515" s="586"/>
      <c r="AB5515" s="571"/>
      <c r="AC5515" s="572"/>
      <c r="AD5515" s="575"/>
      <c r="AE5515" s="576"/>
      <c r="AF5515" s="577"/>
      <c r="AG5515" s="578"/>
      <c r="AH5515" s="571"/>
      <c r="AI5515" s="572"/>
      <c r="AJ5515" s="575"/>
      <c r="AK5515" s="576"/>
      <c r="AL5515" s="577"/>
      <c r="AM5515" s="578"/>
      <c r="AN5515" s="571"/>
      <c r="AO5515" s="572"/>
      <c r="AP5515" s="575"/>
      <c r="AQ5515" s="576"/>
      <c r="AR5515" s="577"/>
      <c r="AS5515" s="578"/>
      <c r="AT5515" s="627"/>
      <c r="AU5515" s="628"/>
      <c r="AV5515" s="629"/>
      <c r="AW5515" s="630"/>
      <c r="AX5515" s="577"/>
      <c r="AY5515" s="578"/>
      <c r="AZ5515" s="571"/>
      <c r="BA5515" s="572"/>
      <c r="BB5515" s="575"/>
      <c r="BC5515" s="576"/>
      <c r="BD5515" s="577"/>
      <c r="BE5515" s="578"/>
      <c r="BF5515" s="627"/>
      <c r="BG5515" s="628"/>
      <c r="BH5515" s="629"/>
      <c r="BI5515" s="630"/>
      <c r="BJ5515" s="577"/>
      <c r="BK5515" s="578"/>
      <c r="BL5515" s="605"/>
      <c r="BM5515" s="606"/>
      <c r="BN5515" s="607"/>
      <c r="BO5515" s="588"/>
      <c r="BP5515" s="556"/>
      <c r="BQ5515" s="556"/>
      <c r="BR5515" s="65"/>
      <c r="BS5515" s="65"/>
      <c r="BT5515" s="268"/>
    </row>
    <row r="5516" spans="1:72" ht="21.75" hidden="1" customHeight="1" x14ac:dyDescent="0.25">
      <c r="A5516" s="268"/>
      <c r="B5516" s="678" t="str">
        <f>IF(ROSTER!B$26="","",ROSTER!B$26)</f>
        <v/>
      </c>
      <c r="C5516" s="669" t="str">
        <f>IF(ROSTER!C$26="","",ROSTER!C$26)</f>
        <v/>
      </c>
      <c r="D5516" s="670"/>
      <c r="E5516" s="667"/>
      <c r="F5516" s="680">
        <f>IF(E5516="y",1,IF(E5516="S",1,0))</f>
        <v>0</v>
      </c>
      <c r="G5516" s="663">
        <f>IF(E5516="S",1,0)</f>
        <v>0</v>
      </c>
      <c r="H5516" s="583"/>
      <c r="I5516" s="584"/>
      <c r="J5516" s="569"/>
      <c r="K5516" s="570"/>
      <c r="L5516" s="573"/>
      <c r="M5516" s="574"/>
      <c r="N5516" s="579">
        <f>L5516+J5516</f>
        <v>0</v>
      </c>
      <c r="O5516" s="580"/>
      <c r="P5516" s="569"/>
      <c r="Q5516" s="570"/>
      <c r="R5516" s="573"/>
      <c r="S5516" s="574"/>
      <c r="T5516" s="579">
        <f>R5516-P5516</f>
        <v>0</v>
      </c>
      <c r="U5516" s="580"/>
      <c r="V5516" s="583"/>
      <c r="W5516" s="584"/>
      <c r="X5516" s="569"/>
      <c r="Y5516" s="584"/>
      <c r="Z5516" s="569"/>
      <c r="AA5516" s="584"/>
      <c r="AB5516" s="569"/>
      <c r="AC5516" s="570"/>
      <c r="AD5516" s="573"/>
      <c r="AE5516" s="574"/>
      <c r="AF5516" s="557">
        <f>IF(AB5516=0,0,(AD5516/AB5516)*100)</f>
        <v>0</v>
      </c>
      <c r="AG5516" s="558"/>
      <c r="AH5516" s="569"/>
      <c r="AI5516" s="570"/>
      <c r="AJ5516" s="573"/>
      <c r="AK5516" s="574"/>
      <c r="AL5516" s="557">
        <f>IF(AH5516=0,0,(AJ5516/AH5516)*100)</f>
        <v>0</v>
      </c>
      <c r="AM5516" s="558"/>
      <c r="AN5516" s="569"/>
      <c r="AO5516" s="570"/>
      <c r="AP5516" s="573"/>
      <c r="AQ5516" s="574"/>
      <c r="AR5516" s="557">
        <f>IF(AN5516=0,0,(AP5516/AN5516)*100)</f>
        <v>0</v>
      </c>
      <c r="AS5516" s="558"/>
      <c r="AT5516" s="561">
        <f>AB5516+AH5516+AN5516</f>
        <v>0</v>
      </c>
      <c r="AU5516" s="562"/>
      <c r="AV5516" s="565">
        <f>AD5516+AJ5516+AP5516</f>
        <v>0</v>
      </c>
      <c r="AW5516" s="566"/>
      <c r="AX5516" s="557">
        <f>IF(AT5516=0,0,(AV5516/AT5516)*100)</f>
        <v>0</v>
      </c>
      <c r="AY5516" s="558"/>
      <c r="AZ5516" s="569"/>
      <c r="BA5516" s="570"/>
      <c r="BB5516" s="573"/>
      <c r="BC5516" s="574"/>
      <c r="BD5516" s="557">
        <f>IF(AZ5516=0,0,(BB5516/AZ5516)*100)</f>
        <v>0</v>
      </c>
      <c r="BE5516" s="558"/>
      <c r="BF5516" s="561">
        <f>AT5516+AZ5516</f>
        <v>0</v>
      </c>
      <c r="BG5516" s="562"/>
      <c r="BH5516" s="565">
        <f>AV5516+BB5516</f>
        <v>0</v>
      </c>
      <c r="BI5516" s="566"/>
      <c r="BJ5516" s="557">
        <f>IF(BF5516=0,0,(BH5516/BF5516)*100)</f>
        <v>0</v>
      </c>
      <c r="BK5516" s="558"/>
      <c r="BL5516" s="602">
        <f>(AD5516*2)+(AJ5516*2)+(AP5516*3)+BB5516</f>
        <v>0</v>
      </c>
      <c r="BM5516" s="603"/>
      <c r="BN5516" s="604"/>
      <c r="BO5516" s="587">
        <f t="shared" ref="BO5516" si="3631">IF(BQ5516=0,0,50*BP5516/BQ5516)</f>
        <v>0</v>
      </c>
      <c r="BP5516" s="555">
        <f>(BL5516*BS$11)+(N5516*BS$12)+(X5516*BS$13)+(R5516*BS$14)+(V5516*BS$15)+(Z5516*BS$16)</f>
        <v>0</v>
      </c>
      <c r="BQ5516" s="555">
        <f>((AZ5516-BB5516)*BS$18)+((AT5516-AV5516)*BS$17)+(H5516*BS$19)+(P5516*BS$20)</f>
        <v>0</v>
      </c>
      <c r="BR5516" s="65"/>
      <c r="BS5516" s="65"/>
      <c r="BT5516" s="268"/>
    </row>
    <row r="5517" spans="1:72" ht="21.75" hidden="1" customHeight="1" x14ac:dyDescent="0.25">
      <c r="A5517" s="268"/>
      <c r="B5517" s="679"/>
      <c r="C5517" s="690" t="str">
        <f>IF(ROSTER!D$26="","",ROSTER!D$26)</f>
        <v/>
      </c>
      <c r="D5517" s="691"/>
      <c r="E5517" s="668"/>
      <c r="F5517" s="681"/>
      <c r="G5517" s="664"/>
      <c r="H5517" s="585"/>
      <c r="I5517" s="586"/>
      <c r="J5517" s="571"/>
      <c r="K5517" s="572"/>
      <c r="L5517" s="575"/>
      <c r="M5517" s="576"/>
      <c r="N5517" s="581"/>
      <c r="O5517" s="582"/>
      <c r="P5517" s="571"/>
      <c r="Q5517" s="572"/>
      <c r="R5517" s="575"/>
      <c r="S5517" s="576"/>
      <c r="T5517" s="581"/>
      <c r="U5517" s="582"/>
      <c r="V5517" s="585"/>
      <c r="W5517" s="586"/>
      <c r="X5517" s="571"/>
      <c r="Y5517" s="586"/>
      <c r="Z5517" s="571"/>
      <c r="AA5517" s="586"/>
      <c r="AB5517" s="571"/>
      <c r="AC5517" s="572"/>
      <c r="AD5517" s="575"/>
      <c r="AE5517" s="576"/>
      <c r="AF5517" s="577"/>
      <c r="AG5517" s="578"/>
      <c r="AH5517" s="571"/>
      <c r="AI5517" s="572"/>
      <c r="AJ5517" s="575"/>
      <c r="AK5517" s="576"/>
      <c r="AL5517" s="577"/>
      <c r="AM5517" s="578"/>
      <c r="AN5517" s="571"/>
      <c r="AO5517" s="572"/>
      <c r="AP5517" s="575"/>
      <c r="AQ5517" s="576"/>
      <c r="AR5517" s="577"/>
      <c r="AS5517" s="578"/>
      <c r="AT5517" s="627"/>
      <c r="AU5517" s="628"/>
      <c r="AV5517" s="629"/>
      <c r="AW5517" s="630"/>
      <c r="AX5517" s="577"/>
      <c r="AY5517" s="578"/>
      <c r="AZ5517" s="571"/>
      <c r="BA5517" s="572"/>
      <c r="BB5517" s="575"/>
      <c r="BC5517" s="576"/>
      <c r="BD5517" s="577"/>
      <c r="BE5517" s="578"/>
      <c r="BF5517" s="627"/>
      <c r="BG5517" s="628"/>
      <c r="BH5517" s="629"/>
      <c r="BI5517" s="630"/>
      <c r="BJ5517" s="577"/>
      <c r="BK5517" s="578"/>
      <c r="BL5517" s="605"/>
      <c r="BM5517" s="606"/>
      <c r="BN5517" s="607"/>
      <c r="BO5517" s="588"/>
      <c r="BP5517" s="556"/>
      <c r="BQ5517" s="556"/>
      <c r="BR5517" s="65"/>
      <c r="BS5517" s="65"/>
      <c r="BT5517" s="268"/>
    </row>
    <row r="5518" spans="1:72" ht="21.75" hidden="1" customHeight="1" x14ac:dyDescent="0.25">
      <c r="A5518" s="268"/>
      <c r="B5518" s="678" t="str">
        <f>IF(ROSTER!B$28="","",ROSTER!B$28)</f>
        <v/>
      </c>
      <c r="C5518" s="669" t="str">
        <f>IF(ROSTER!C$28="","",ROSTER!C$28)</f>
        <v/>
      </c>
      <c r="D5518" s="670"/>
      <c r="E5518" s="667"/>
      <c r="F5518" s="680">
        <f>IF(E5518="y",1,IF(E5518="S",1,0))</f>
        <v>0</v>
      </c>
      <c r="G5518" s="663">
        <f>IF(E5518="S",1,0)</f>
        <v>0</v>
      </c>
      <c r="H5518" s="583"/>
      <c r="I5518" s="584"/>
      <c r="J5518" s="569"/>
      <c r="K5518" s="570"/>
      <c r="L5518" s="573"/>
      <c r="M5518" s="574"/>
      <c r="N5518" s="579">
        <f>L5518+J5518</f>
        <v>0</v>
      </c>
      <c r="O5518" s="580"/>
      <c r="P5518" s="569"/>
      <c r="Q5518" s="570"/>
      <c r="R5518" s="573"/>
      <c r="S5518" s="574"/>
      <c r="T5518" s="579">
        <f>R5518-P5518</f>
        <v>0</v>
      </c>
      <c r="U5518" s="580"/>
      <c r="V5518" s="583"/>
      <c r="W5518" s="584"/>
      <c r="X5518" s="569"/>
      <c r="Y5518" s="584"/>
      <c r="Z5518" s="569"/>
      <c r="AA5518" s="584"/>
      <c r="AB5518" s="569"/>
      <c r="AC5518" s="570"/>
      <c r="AD5518" s="573"/>
      <c r="AE5518" s="574"/>
      <c r="AF5518" s="557">
        <f>IF(AB5518=0,0,(AD5518/AB5518)*100)</f>
        <v>0</v>
      </c>
      <c r="AG5518" s="558"/>
      <c r="AH5518" s="569"/>
      <c r="AI5518" s="570"/>
      <c r="AJ5518" s="573"/>
      <c r="AK5518" s="574"/>
      <c r="AL5518" s="557">
        <f>IF(AH5518=0,0,(AJ5518/AH5518)*100)</f>
        <v>0</v>
      </c>
      <c r="AM5518" s="558"/>
      <c r="AN5518" s="569"/>
      <c r="AO5518" s="570"/>
      <c r="AP5518" s="573"/>
      <c r="AQ5518" s="574"/>
      <c r="AR5518" s="557">
        <f>IF(AN5518=0,0,(AP5518/AN5518)*100)</f>
        <v>0</v>
      </c>
      <c r="AS5518" s="558"/>
      <c r="AT5518" s="561">
        <f>AB5518+AH5518+AN5518</f>
        <v>0</v>
      </c>
      <c r="AU5518" s="562"/>
      <c r="AV5518" s="565">
        <f>AD5518+AJ5518+AP5518</f>
        <v>0</v>
      </c>
      <c r="AW5518" s="566"/>
      <c r="AX5518" s="557">
        <f>IF(AT5518=0,0,(AV5518/AT5518)*100)</f>
        <v>0</v>
      </c>
      <c r="AY5518" s="558"/>
      <c r="AZ5518" s="569"/>
      <c r="BA5518" s="570"/>
      <c r="BB5518" s="573"/>
      <c r="BC5518" s="574"/>
      <c r="BD5518" s="557">
        <f>IF(AZ5518=0,0,(BB5518/AZ5518)*100)</f>
        <v>0</v>
      </c>
      <c r="BE5518" s="558"/>
      <c r="BF5518" s="561">
        <f>AT5518+AZ5518</f>
        <v>0</v>
      </c>
      <c r="BG5518" s="562"/>
      <c r="BH5518" s="565">
        <f>AV5518+BB5518</f>
        <v>0</v>
      </c>
      <c r="BI5518" s="566"/>
      <c r="BJ5518" s="557">
        <f>IF(BF5518=0,0,(BH5518/BF5518)*100)</f>
        <v>0</v>
      </c>
      <c r="BK5518" s="558"/>
      <c r="BL5518" s="602">
        <f>(AD5518*2)+(AJ5518*2)+(AP5518*3)+BB5518</f>
        <v>0</v>
      </c>
      <c r="BM5518" s="603"/>
      <c r="BN5518" s="604"/>
      <c r="BO5518" s="587">
        <f t="shared" ref="BO5518" si="3632">IF(BQ5518=0,0,50*BP5518/BQ5518)</f>
        <v>0</v>
      </c>
      <c r="BP5518" s="555">
        <f>(BL5518*BS$11)+(N5518*BS$12)+(X5518*BS$13)+(R5518*BS$14)+(V5518*BS$15)+(Z5518*BS$16)</f>
        <v>0</v>
      </c>
      <c r="BQ5518" s="555">
        <f>((AZ5518-BB5518)*BS$18)+((AT5518-AV5518)*BS$17)+(H5518*BS$19)+(P5518*BS$20)</f>
        <v>0</v>
      </c>
      <c r="BR5518" s="65"/>
      <c r="BS5518" s="65"/>
      <c r="BT5518" s="268"/>
    </row>
    <row r="5519" spans="1:72" ht="21.75" hidden="1" customHeight="1" x14ac:dyDescent="0.25">
      <c r="A5519" s="268"/>
      <c r="B5519" s="679"/>
      <c r="C5519" s="690" t="str">
        <f>IF(ROSTER!D$28="","",ROSTER!D$28)</f>
        <v/>
      </c>
      <c r="D5519" s="691"/>
      <c r="E5519" s="668"/>
      <c r="F5519" s="681"/>
      <c r="G5519" s="664"/>
      <c r="H5519" s="585"/>
      <c r="I5519" s="586"/>
      <c r="J5519" s="571"/>
      <c r="K5519" s="572"/>
      <c r="L5519" s="575"/>
      <c r="M5519" s="576"/>
      <c r="N5519" s="581"/>
      <c r="O5519" s="582"/>
      <c r="P5519" s="571"/>
      <c r="Q5519" s="572"/>
      <c r="R5519" s="575"/>
      <c r="S5519" s="576"/>
      <c r="T5519" s="581"/>
      <c r="U5519" s="582"/>
      <c r="V5519" s="585"/>
      <c r="W5519" s="586"/>
      <c r="X5519" s="571"/>
      <c r="Y5519" s="586"/>
      <c r="Z5519" s="571"/>
      <c r="AA5519" s="586"/>
      <c r="AB5519" s="571"/>
      <c r="AC5519" s="572"/>
      <c r="AD5519" s="575"/>
      <c r="AE5519" s="576"/>
      <c r="AF5519" s="577"/>
      <c r="AG5519" s="578"/>
      <c r="AH5519" s="571"/>
      <c r="AI5519" s="572"/>
      <c r="AJ5519" s="575"/>
      <c r="AK5519" s="576"/>
      <c r="AL5519" s="577"/>
      <c r="AM5519" s="578"/>
      <c r="AN5519" s="571"/>
      <c r="AO5519" s="572"/>
      <c r="AP5519" s="575"/>
      <c r="AQ5519" s="576"/>
      <c r="AR5519" s="577"/>
      <c r="AS5519" s="578"/>
      <c r="AT5519" s="627"/>
      <c r="AU5519" s="628"/>
      <c r="AV5519" s="629"/>
      <c r="AW5519" s="630"/>
      <c r="AX5519" s="577"/>
      <c r="AY5519" s="578"/>
      <c r="AZ5519" s="571"/>
      <c r="BA5519" s="572"/>
      <c r="BB5519" s="575"/>
      <c r="BC5519" s="576"/>
      <c r="BD5519" s="577"/>
      <c r="BE5519" s="578"/>
      <c r="BF5519" s="627"/>
      <c r="BG5519" s="628"/>
      <c r="BH5519" s="629"/>
      <c r="BI5519" s="630"/>
      <c r="BJ5519" s="577"/>
      <c r="BK5519" s="578"/>
      <c r="BL5519" s="605"/>
      <c r="BM5519" s="606"/>
      <c r="BN5519" s="607"/>
      <c r="BO5519" s="588"/>
      <c r="BP5519" s="556"/>
      <c r="BQ5519" s="556"/>
      <c r="BR5519" s="65"/>
      <c r="BS5519" s="65"/>
      <c r="BT5519" s="268"/>
    </row>
    <row r="5520" spans="1:72" ht="21.75" hidden="1" customHeight="1" x14ac:dyDescent="0.25">
      <c r="A5520" s="268"/>
      <c r="B5520" s="678" t="str">
        <f>IF(ROSTER!B$30="","",ROSTER!B$30)</f>
        <v/>
      </c>
      <c r="C5520" s="669" t="str">
        <f>IF(ROSTER!C$30="","",ROSTER!C$30)</f>
        <v/>
      </c>
      <c r="D5520" s="670"/>
      <c r="E5520" s="667"/>
      <c r="F5520" s="680">
        <f>IF(E5520="y",1,IF(E5520="S",1,0))</f>
        <v>0</v>
      </c>
      <c r="G5520" s="663">
        <f>IF(E5520="S",1,0)</f>
        <v>0</v>
      </c>
      <c r="H5520" s="583"/>
      <c r="I5520" s="584"/>
      <c r="J5520" s="569"/>
      <c r="K5520" s="570"/>
      <c r="L5520" s="573"/>
      <c r="M5520" s="574"/>
      <c r="N5520" s="579">
        <f>L5520+J5520</f>
        <v>0</v>
      </c>
      <c r="O5520" s="580"/>
      <c r="P5520" s="569"/>
      <c r="Q5520" s="570"/>
      <c r="R5520" s="573"/>
      <c r="S5520" s="574"/>
      <c r="T5520" s="579">
        <f>R5520-P5520</f>
        <v>0</v>
      </c>
      <c r="U5520" s="580"/>
      <c r="V5520" s="583"/>
      <c r="W5520" s="584"/>
      <c r="X5520" s="569"/>
      <c r="Y5520" s="584"/>
      <c r="Z5520" s="569"/>
      <c r="AA5520" s="584"/>
      <c r="AB5520" s="569"/>
      <c r="AC5520" s="570"/>
      <c r="AD5520" s="573"/>
      <c r="AE5520" s="574"/>
      <c r="AF5520" s="557">
        <f>IF(AB5520=0,0,(AD5520/AB5520)*100)</f>
        <v>0</v>
      </c>
      <c r="AG5520" s="558"/>
      <c r="AH5520" s="569"/>
      <c r="AI5520" s="570"/>
      <c r="AJ5520" s="573"/>
      <c r="AK5520" s="574"/>
      <c r="AL5520" s="557">
        <f>IF(AH5520=0,0,(AJ5520/AH5520)*100)</f>
        <v>0</v>
      </c>
      <c r="AM5520" s="558"/>
      <c r="AN5520" s="569"/>
      <c r="AO5520" s="570"/>
      <c r="AP5520" s="573"/>
      <c r="AQ5520" s="574"/>
      <c r="AR5520" s="557">
        <f>IF(AN5520=0,0,(AP5520/AN5520)*100)</f>
        <v>0</v>
      </c>
      <c r="AS5520" s="558"/>
      <c r="AT5520" s="561">
        <f>AB5520+AH5520+AN5520</f>
        <v>0</v>
      </c>
      <c r="AU5520" s="562"/>
      <c r="AV5520" s="565">
        <f>AD5520+AJ5520+AP5520</f>
        <v>0</v>
      </c>
      <c r="AW5520" s="566"/>
      <c r="AX5520" s="557">
        <f>IF(AT5520=0,0,(AV5520/AT5520)*100)</f>
        <v>0</v>
      </c>
      <c r="AY5520" s="558"/>
      <c r="AZ5520" s="569"/>
      <c r="BA5520" s="570"/>
      <c r="BB5520" s="573"/>
      <c r="BC5520" s="574"/>
      <c r="BD5520" s="557">
        <f>IF(AZ5520=0,0,(BB5520/AZ5520)*100)</f>
        <v>0</v>
      </c>
      <c r="BE5520" s="558"/>
      <c r="BF5520" s="561">
        <f>AT5520+AZ5520</f>
        <v>0</v>
      </c>
      <c r="BG5520" s="562"/>
      <c r="BH5520" s="565">
        <f>AV5520+BB5520</f>
        <v>0</v>
      </c>
      <c r="BI5520" s="566"/>
      <c r="BJ5520" s="557">
        <f>IF(BF5520=0,0,(BH5520/BF5520)*100)</f>
        <v>0</v>
      </c>
      <c r="BK5520" s="558"/>
      <c r="BL5520" s="602">
        <f>(AD5520*2)+(AJ5520*2)+(AP5520*3)+BB5520</f>
        <v>0</v>
      </c>
      <c r="BM5520" s="603"/>
      <c r="BN5520" s="604"/>
      <c r="BO5520" s="587">
        <f t="shared" ref="BO5520" si="3633">IF(BQ5520=0,0,50*BP5520/BQ5520)</f>
        <v>0</v>
      </c>
      <c r="BP5520" s="555">
        <f>(BL5520*BS$11)+(N5520*BS$12)+(X5520*BS$13)+(R5520*BS$14)+(V5520*BS$15)+(Z5520*BS$16)</f>
        <v>0</v>
      </c>
      <c r="BQ5520" s="555">
        <f>((AZ5520-BB5520)*BS$18)+((AT5520-AV5520)*BS$17)+(H5520*BS$19)+(P5520*BS$20)</f>
        <v>0</v>
      </c>
      <c r="BR5520" s="65"/>
      <c r="BS5520" s="65"/>
      <c r="BT5520" s="268"/>
    </row>
    <row r="5521" spans="1:72" ht="21.75" hidden="1" customHeight="1" x14ac:dyDescent="0.25">
      <c r="A5521" s="268"/>
      <c r="B5521" s="679"/>
      <c r="C5521" s="690" t="str">
        <f>IF(ROSTER!D$30="","",ROSTER!D$30)</f>
        <v/>
      </c>
      <c r="D5521" s="691"/>
      <c r="E5521" s="668"/>
      <c r="F5521" s="681"/>
      <c r="G5521" s="664"/>
      <c r="H5521" s="585"/>
      <c r="I5521" s="586"/>
      <c r="J5521" s="571"/>
      <c r="K5521" s="572"/>
      <c r="L5521" s="575"/>
      <c r="M5521" s="576"/>
      <c r="N5521" s="581"/>
      <c r="O5521" s="582"/>
      <c r="P5521" s="571"/>
      <c r="Q5521" s="572"/>
      <c r="R5521" s="575"/>
      <c r="S5521" s="576"/>
      <c r="T5521" s="581"/>
      <c r="U5521" s="582"/>
      <c r="V5521" s="585"/>
      <c r="W5521" s="586"/>
      <c r="X5521" s="571"/>
      <c r="Y5521" s="586"/>
      <c r="Z5521" s="571"/>
      <c r="AA5521" s="586"/>
      <c r="AB5521" s="571"/>
      <c r="AC5521" s="572"/>
      <c r="AD5521" s="575"/>
      <c r="AE5521" s="576"/>
      <c r="AF5521" s="577"/>
      <c r="AG5521" s="578"/>
      <c r="AH5521" s="571"/>
      <c r="AI5521" s="572"/>
      <c r="AJ5521" s="575"/>
      <c r="AK5521" s="576"/>
      <c r="AL5521" s="577"/>
      <c r="AM5521" s="578"/>
      <c r="AN5521" s="571"/>
      <c r="AO5521" s="572"/>
      <c r="AP5521" s="575"/>
      <c r="AQ5521" s="576"/>
      <c r="AR5521" s="577"/>
      <c r="AS5521" s="578"/>
      <c r="AT5521" s="627"/>
      <c r="AU5521" s="628"/>
      <c r="AV5521" s="629"/>
      <c r="AW5521" s="630"/>
      <c r="AX5521" s="577"/>
      <c r="AY5521" s="578"/>
      <c r="AZ5521" s="571"/>
      <c r="BA5521" s="572"/>
      <c r="BB5521" s="575"/>
      <c r="BC5521" s="576"/>
      <c r="BD5521" s="577"/>
      <c r="BE5521" s="578"/>
      <c r="BF5521" s="627"/>
      <c r="BG5521" s="628"/>
      <c r="BH5521" s="629"/>
      <c r="BI5521" s="630"/>
      <c r="BJ5521" s="577"/>
      <c r="BK5521" s="578"/>
      <c r="BL5521" s="605"/>
      <c r="BM5521" s="606"/>
      <c r="BN5521" s="607"/>
      <c r="BO5521" s="588"/>
      <c r="BP5521" s="556"/>
      <c r="BQ5521" s="556"/>
      <c r="BR5521" s="65"/>
      <c r="BS5521" s="65"/>
      <c r="BT5521" s="268"/>
    </row>
    <row r="5522" spans="1:72" ht="21.75" hidden="1" customHeight="1" x14ac:dyDescent="0.25">
      <c r="A5522" s="268"/>
      <c r="B5522" s="678" t="str">
        <f>IF(ROSTER!B$32="","",ROSTER!B$32)</f>
        <v/>
      </c>
      <c r="C5522" s="669" t="str">
        <f>IF(ROSTER!C$32="","",ROSTER!C$32)</f>
        <v/>
      </c>
      <c r="D5522" s="670"/>
      <c r="E5522" s="667"/>
      <c r="F5522" s="680">
        <f>IF(E5522="y",1,IF(E5522="S",1,0))</f>
        <v>0</v>
      </c>
      <c r="G5522" s="663">
        <f>IF(E5522="S",1,0)</f>
        <v>0</v>
      </c>
      <c r="H5522" s="583"/>
      <c r="I5522" s="584"/>
      <c r="J5522" s="569"/>
      <c r="K5522" s="570"/>
      <c r="L5522" s="573"/>
      <c r="M5522" s="574"/>
      <c r="N5522" s="579">
        <f>L5522+J5522</f>
        <v>0</v>
      </c>
      <c r="O5522" s="580"/>
      <c r="P5522" s="569"/>
      <c r="Q5522" s="570"/>
      <c r="R5522" s="573"/>
      <c r="S5522" s="574"/>
      <c r="T5522" s="579">
        <f>R5522-P5522</f>
        <v>0</v>
      </c>
      <c r="U5522" s="580"/>
      <c r="V5522" s="583"/>
      <c r="W5522" s="584"/>
      <c r="X5522" s="569"/>
      <c r="Y5522" s="584"/>
      <c r="Z5522" s="569"/>
      <c r="AA5522" s="584"/>
      <c r="AB5522" s="569"/>
      <c r="AC5522" s="570"/>
      <c r="AD5522" s="573"/>
      <c r="AE5522" s="574"/>
      <c r="AF5522" s="557">
        <f>IF(AB5522=0,0,(AD5522/AB5522)*100)</f>
        <v>0</v>
      </c>
      <c r="AG5522" s="558"/>
      <c r="AH5522" s="569"/>
      <c r="AI5522" s="570"/>
      <c r="AJ5522" s="573"/>
      <c r="AK5522" s="574"/>
      <c r="AL5522" s="557">
        <f>IF(AH5522=0,0,(AJ5522/AH5522)*100)</f>
        <v>0</v>
      </c>
      <c r="AM5522" s="558"/>
      <c r="AN5522" s="569"/>
      <c r="AO5522" s="570"/>
      <c r="AP5522" s="573"/>
      <c r="AQ5522" s="574"/>
      <c r="AR5522" s="557">
        <f>IF(AN5522=0,0,(AP5522/AN5522)*100)</f>
        <v>0</v>
      </c>
      <c r="AS5522" s="558"/>
      <c r="AT5522" s="561">
        <f>AB5522+AH5522+AN5522</f>
        <v>0</v>
      </c>
      <c r="AU5522" s="562"/>
      <c r="AV5522" s="565">
        <f>AD5522+AJ5522+AP5522</f>
        <v>0</v>
      </c>
      <c r="AW5522" s="566"/>
      <c r="AX5522" s="557">
        <f>IF(AT5522=0,0,(AV5522/AT5522)*100)</f>
        <v>0</v>
      </c>
      <c r="AY5522" s="558"/>
      <c r="AZ5522" s="569"/>
      <c r="BA5522" s="570"/>
      <c r="BB5522" s="573"/>
      <c r="BC5522" s="574"/>
      <c r="BD5522" s="557">
        <f>IF(AZ5522=0,0,(BB5522/AZ5522)*100)</f>
        <v>0</v>
      </c>
      <c r="BE5522" s="558"/>
      <c r="BF5522" s="561">
        <f>AT5522+AZ5522</f>
        <v>0</v>
      </c>
      <c r="BG5522" s="562"/>
      <c r="BH5522" s="565">
        <f>AV5522+BB5522</f>
        <v>0</v>
      </c>
      <c r="BI5522" s="566"/>
      <c r="BJ5522" s="557">
        <f>IF(BF5522=0,0,(BH5522/BF5522)*100)</f>
        <v>0</v>
      </c>
      <c r="BK5522" s="558"/>
      <c r="BL5522" s="602">
        <f>(AD5522*2)+(AJ5522*2)+(AP5522*3)+BB5522</f>
        <v>0</v>
      </c>
      <c r="BM5522" s="603"/>
      <c r="BN5522" s="604"/>
      <c r="BO5522" s="587">
        <f t="shared" ref="BO5522" si="3634">IF(BQ5522=0,0,50*BP5522/BQ5522)</f>
        <v>0</v>
      </c>
      <c r="BP5522" s="555">
        <f>(BL5522*BS$11)+(N5522*BS$12)+(X5522*BS$13)+(R5522*BS$14)+(V5522*BS$15)+(Z5522*BS$16)</f>
        <v>0</v>
      </c>
      <c r="BQ5522" s="555">
        <f>((AZ5522-BB5522)*BS$18)+((AT5522-AV5522)*BS$17)+(H5522*BS$19)+(P5522*BS$20)</f>
        <v>0</v>
      </c>
      <c r="BR5522" s="65"/>
      <c r="BS5522" s="65"/>
      <c r="BT5522" s="268"/>
    </row>
    <row r="5523" spans="1:72" ht="21.75" hidden="1" customHeight="1" x14ac:dyDescent="0.25">
      <c r="A5523" s="268"/>
      <c r="B5523" s="679"/>
      <c r="C5523" s="690" t="str">
        <f>IF(ROSTER!D$32="","",ROSTER!D$32)</f>
        <v/>
      </c>
      <c r="D5523" s="691"/>
      <c r="E5523" s="668"/>
      <c r="F5523" s="681"/>
      <c r="G5523" s="664"/>
      <c r="H5523" s="585"/>
      <c r="I5523" s="586"/>
      <c r="J5523" s="571"/>
      <c r="K5523" s="572"/>
      <c r="L5523" s="575"/>
      <c r="M5523" s="576"/>
      <c r="N5523" s="581"/>
      <c r="O5523" s="582"/>
      <c r="P5523" s="571"/>
      <c r="Q5523" s="572"/>
      <c r="R5523" s="575"/>
      <c r="S5523" s="576"/>
      <c r="T5523" s="581"/>
      <c r="U5523" s="582"/>
      <c r="V5523" s="585"/>
      <c r="W5523" s="586"/>
      <c r="X5523" s="571"/>
      <c r="Y5523" s="586"/>
      <c r="Z5523" s="571"/>
      <c r="AA5523" s="586"/>
      <c r="AB5523" s="571"/>
      <c r="AC5523" s="572"/>
      <c r="AD5523" s="575"/>
      <c r="AE5523" s="576"/>
      <c r="AF5523" s="577"/>
      <c r="AG5523" s="578"/>
      <c r="AH5523" s="571"/>
      <c r="AI5523" s="572"/>
      <c r="AJ5523" s="575"/>
      <c r="AK5523" s="576"/>
      <c r="AL5523" s="577"/>
      <c r="AM5523" s="578"/>
      <c r="AN5523" s="571"/>
      <c r="AO5523" s="572"/>
      <c r="AP5523" s="575"/>
      <c r="AQ5523" s="576"/>
      <c r="AR5523" s="577"/>
      <c r="AS5523" s="578"/>
      <c r="AT5523" s="627"/>
      <c r="AU5523" s="628"/>
      <c r="AV5523" s="629"/>
      <c r="AW5523" s="630"/>
      <c r="AX5523" s="577"/>
      <c r="AY5523" s="578"/>
      <c r="AZ5523" s="571"/>
      <c r="BA5523" s="572"/>
      <c r="BB5523" s="575"/>
      <c r="BC5523" s="576"/>
      <c r="BD5523" s="577"/>
      <c r="BE5523" s="578"/>
      <c r="BF5523" s="627"/>
      <c r="BG5523" s="628"/>
      <c r="BH5523" s="629"/>
      <c r="BI5523" s="630"/>
      <c r="BJ5523" s="577"/>
      <c r="BK5523" s="578"/>
      <c r="BL5523" s="605"/>
      <c r="BM5523" s="606"/>
      <c r="BN5523" s="607"/>
      <c r="BO5523" s="588"/>
      <c r="BP5523" s="556"/>
      <c r="BQ5523" s="556"/>
      <c r="BR5523" s="65"/>
      <c r="BS5523" s="65"/>
      <c r="BT5523" s="268"/>
    </row>
    <row r="5524" spans="1:72" ht="21.75" hidden="1" customHeight="1" x14ac:dyDescent="0.25">
      <c r="A5524" s="268"/>
      <c r="B5524" s="678" t="str">
        <f>IF(ROSTER!B$34="","",ROSTER!B$34)</f>
        <v/>
      </c>
      <c r="C5524" s="669" t="str">
        <f>IF(ROSTER!C$34="","",ROSTER!C$34)</f>
        <v/>
      </c>
      <c r="D5524" s="670"/>
      <c r="E5524" s="667"/>
      <c r="F5524" s="680">
        <f>IF(E5524="y",1,IF(E5524="S",1,0))</f>
        <v>0</v>
      </c>
      <c r="G5524" s="663">
        <f>IF(E5524="S",1,0)</f>
        <v>0</v>
      </c>
      <c r="H5524" s="583"/>
      <c r="I5524" s="584"/>
      <c r="J5524" s="569"/>
      <c r="K5524" s="570"/>
      <c r="L5524" s="573"/>
      <c r="M5524" s="574"/>
      <c r="N5524" s="579">
        <f>L5524+J5524</f>
        <v>0</v>
      </c>
      <c r="O5524" s="580"/>
      <c r="P5524" s="569"/>
      <c r="Q5524" s="570"/>
      <c r="R5524" s="573"/>
      <c r="S5524" s="574"/>
      <c r="T5524" s="579">
        <f>R5524-P5524</f>
        <v>0</v>
      </c>
      <c r="U5524" s="580"/>
      <c r="V5524" s="583"/>
      <c r="W5524" s="584"/>
      <c r="X5524" s="569"/>
      <c r="Y5524" s="584"/>
      <c r="Z5524" s="569"/>
      <c r="AA5524" s="584"/>
      <c r="AB5524" s="569"/>
      <c r="AC5524" s="570"/>
      <c r="AD5524" s="573"/>
      <c r="AE5524" s="574"/>
      <c r="AF5524" s="557">
        <f>IF(AB5524=0,0,(AD5524/AB5524)*100)</f>
        <v>0</v>
      </c>
      <c r="AG5524" s="558"/>
      <c r="AH5524" s="569"/>
      <c r="AI5524" s="570"/>
      <c r="AJ5524" s="573"/>
      <c r="AK5524" s="574"/>
      <c r="AL5524" s="557">
        <f>IF(AH5524=0,0,(AJ5524/AH5524)*100)</f>
        <v>0</v>
      </c>
      <c r="AM5524" s="558"/>
      <c r="AN5524" s="569"/>
      <c r="AO5524" s="570"/>
      <c r="AP5524" s="573"/>
      <c r="AQ5524" s="574"/>
      <c r="AR5524" s="557">
        <f>IF(AN5524=0,0,(AP5524/AN5524)*100)</f>
        <v>0</v>
      </c>
      <c r="AS5524" s="558"/>
      <c r="AT5524" s="561">
        <f>AB5524+AH5524+AN5524</f>
        <v>0</v>
      </c>
      <c r="AU5524" s="562"/>
      <c r="AV5524" s="565">
        <f>AD5524+AJ5524+AP5524</f>
        <v>0</v>
      </c>
      <c r="AW5524" s="566"/>
      <c r="AX5524" s="557">
        <f>IF(AT5524=0,0,(AV5524/AT5524)*100)</f>
        <v>0</v>
      </c>
      <c r="AY5524" s="558"/>
      <c r="AZ5524" s="569"/>
      <c r="BA5524" s="570"/>
      <c r="BB5524" s="573"/>
      <c r="BC5524" s="574"/>
      <c r="BD5524" s="557">
        <f>IF(AZ5524=0,0,(BB5524/AZ5524)*100)</f>
        <v>0</v>
      </c>
      <c r="BE5524" s="558"/>
      <c r="BF5524" s="561">
        <f>AT5524+AZ5524</f>
        <v>0</v>
      </c>
      <c r="BG5524" s="562"/>
      <c r="BH5524" s="565">
        <f>AV5524+BB5524</f>
        <v>0</v>
      </c>
      <c r="BI5524" s="566"/>
      <c r="BJ5524" s="557">
        <f>IF(BF5524=0,0,(BH5524/BF5524)*100)</f>
        <v>0</v>
      </c>
      <c r="BK5524" s="558"/>
      <c r="BL5524" s="602">
        <f>(AD5524*2)+(AJ5524*2)+(AP5524*3)+BB5524</f>
        <v>0</v>
      </c>
      <c r="BM5524" s="603"/>
      <c r="BN5524" s="604"/>
      <c r="BO5524" s="587">
        <f t="shared" ref="BO5524" si="3635">IF(BQ5524=0,0,50*BP5524/BQ5524)</f>
        <v>0</v>
      </c>
      <c r="BP5524" s="555">
        <f>(BL5524*BS$11)+(N5524*BS$12)+(X5524*BS$13)+(R5524*BS$14)+(V5524*BS$15)+(Z5524*BS$16)</f>
        <v>0</v>
      </c>
      <c r="BQ5524" s="555">
        <f>((AZ5524-BB5524)*BS$18)+((AT5524-AV5524)*BS$17)+(H5524*BS$19)+(P5524*BS$20)</f>
        <v>0</v>
      </c>
      <c r="BR5524" s="65"/>
      <c r="BS5524" s="65"/>
      <c r="BT5524" s="268"/>
    </row>
    <row r="5525" spans="1:72" ht="21.75" hidden="1" customHeight="1" x14ac:dyDescent="0.25">
      <c r="A5525" s="268"/>
      <c r="B5525" s="679"/>
      <c r="C5525" s="690" t="str">
        <f>IF(ROSTER!D$34="","",ROSTER!D$34)</f>
        <v/>
      </c>
      <c r="D5525" s="691"/>
      <c r="E5525" s="668"/>
      <c r="F5525" s="681"/>
      <c r="G5525" s="664"/>
      <c r="H5525" s="585"/>
      <c r="I5525" s="586"/>
      <c r="J5525" s="571"/>
      <c r="K5525" s="572"/>
      <c r="L5525" s="575"/>
      <c r="M5525" s="576"/>
      <c r="N5525" s="581"/>
      <c r="O5525" s="582"/>
      <c r="P5525" s="571"/>
      <c r="Q5525" s="572"/>
      <c r="R5525" s="575"/>
      <c r="S5525" s="576"/>
      <c r="T5525" s="581"/>
      <c r="U5525" s="582"/>
      <c r="V5525" s="585"/>
      <c r="W5525" s="586"/>
      <c r="X5525" s="571"/>
      <c r="Y5525" s="586"/>
      <c r="Z5525" s="571"/>
      <c r="AA5525" s="586"/>
      <c r="AB5525" s="571"/>
      <c r="AC5525" s="572"/>
      <c r="AD5525" s="575"/>
      <c r="AE5525" s="576"/>
      <c r="AF5525" s="577"/>
      <c r="AG5525" s="578"/>
      <c r="AH5525" s="571"/>
      <c r="AI5525" s="572"/>
      <c r="AJ5525" s="575"/>
      <c r="AK5525" s="576"/>
      <c r="AL5525" s="577"/>
      <c r="AM5525" s="578"/>
      <c r="AN5525" s="571"/>
      <c r="AO5525" s="572"/>
      <c r="AP5525" s="575"/>
      <c r="AQ5525" s="576"/>
      <c r="AR5525" s="577"/>
      <c r="AS5525" s="578"/>
      <c r="AT5525" s="627"/>
      <c r="AU5525" s="628"/>
      <c r="AV5525" s="629"/>
      <c r="AW5525" s="630"/>
      <c r="AX5525" s="577"/>
      <c r="AY5525" s="578"/>
      <c r="AZ5525" s="571"/>
      <c r="BA5525" s="572"/>
      <c r="BB5525" s="575"/>
      <c r="BC5525" s="576"/>
      <c r="BD5525" s="577"/>
      <c r="BE5525" s="578"/>
      <c r="BF5525" s="627"/>
      <c r="BG5525" s="628"/>
      <c r="BH5525" s="629"/>
      <c r="BI5525" s="630"/>
      <c r="BJ5525" s="577"/>
      <c r="BK5525" s="578"/>
      <c r="BL5525" s="605"/>
      <c r="BM5525" s="606"/>
      <c r="BN5525" s="607"/>
      <c r="BO5525" s="588"/>
      <c r="BP5525" s="556"/>
      <c r="BQ5525" s="556"/>
      <c r="BR5525" s="65"/>
      <c r="BS5525" s="65"/>
      <c r="BT5525" s="268"/>
    </row>
    <row r="5526" spans="1:72" ht="21.75" hidden="1" customHeight="1" x14ac:dyDescent="0.25">
      <c r="A5526" s="268"/>
      <c r="B5526" s="678" t="str">
        <f>IF(ROSTER!B$36="","",ROSTER!B$36)</f>
        <v/>
      </c>
      <c r="C5526" s="669" t="str">
        <f>IF(ROSTER!C$36="","",ROSTER!C$36)</f>
        <v/>
      </c>
      <c r="D5526" s="670"/>
      <c r="E5526" s="667"/>
      <c r="F5526" s="680">
        <f>IF(E5526="y",1,IF(E5526="S",1,0))</f>
        <v>0</v>
      </c>
      <c r="G5526" s="663">
        <f>IF(E5526="S",1,0)</f>
        <v>0</v>
      </c>
      <c r="H5526" s="583"/>
      <c r="I5526" s="584"/>
      <c r="J5526" s="569"/>
      <c r="K5526" s="570"/>
      <c r="L5526" s="573"/>
      <c r="M5526" s="574"/>
      <c r="N5526" s="579">
        <f>L5526+J5526</f>
        <v>0</v>
      </c>
      <c r="O5526" s="580"/>
      <c r="P5526" s="569"/>
      <c r="Q5526" s="570"/>
      <c r="R5526" s="573"/>
      <c r="S5526" s="574"/>
      <c r="T5526" s="579">
        <f>R5526-P5526</f>
        <v>0</v>
      </c>
      <c r="U5526" s="580"/>
      <c r="V5526" s="583"/>
      <c r="W5526" s="584"/>
      <c r="X5526" s="569"/>
      <c r="Y5526" s="584"/>
      <c r="Z5526" s="569"/>
      <c r="AA5526" s="584"/>
      <c r="AB5526" s="569"/>
      <c r="AC5526" s="570"/>
      <c r="AD5526" s="573"/>
      <c r="AE5526" s="574"/>
      <c r="AF5526" s="557">
        <f>IF(AB5526=0,0,(AD5526/AB5526)*100)</f>
        <v>0</v>
      </c>
      <c r="AG5526" s="558"/>
      <c r="AH5526" s="569"/>
      <c r="AI5526" s="570"/>
      <c r="AJ5526" s="573"/>
      <c r="AK5526" s="574"/>
      <c r="AL5526" s="557">
        <f>IF(AH5526=0,0,(AJ5526/AH5526)*100)</f>
        <v>0</v>
      </c>
      <c r="AM5526" s="558"/>
      <c r="AN5526" s="569"/>
      <c r="AO5526" s="570"/>
      <c r="AP5526" s="573"/>
      <c r="AQ5526" s="574"/>
      <c r="AR5526" s="557">
        <f>IF(AN5526=0,0,(AP5526/AN5526)*100)</f>
        <v>0</v>
      </c>
      <c r="AS5526" s="558"/>
      <c r="AT5526" s="561">
        <f>AB5526+AH5526+AN5526</f>
        <v>0</v>
      </c>
      <c r="AU5526" s="562"/>
      <c r="AV5526" s="565">
        <f>AD5526+AJ5526+AP5526</f>
        <v>0</v>
      </c>
      <c r="AW5526" s="566"/>
      <c r="AX5526" s="557">
        <f>IF(AT5526=0,0,(AV5526/AT5526)*100)</f>
        <v>0</v>
      </c>
      <c r="AY5526" s="558"/>
      <c r="AZ5526" s="569"/>
      <c r="BA5526" s="570"/>
      <c r="BB5526" s="573"/>
      <c r="BC5526" s="574"/>
      <c r="BD5526" s="557">
        <f>IF(AZ5526=0,0,(BB5526/AZ5526)*100)</f>
        <v>0</v>
      </c>
      <c r="BE5526" s="558"/>
      <c r="BF5526" s="561">
        <f>AT5526+AZ5526</f>
        <v>0</v>
      </c>
      <c r="BG5526" s="562"/>
      <c r="BH5526" s="565">
        <f>AV5526+BB5526</f>
        <v>0</v>
      </c>
      <c r="BI5526" s="566"/>
      <c r="BJ5526" s="557">
        <f>IF(BF5526=0,0,(BH5526/BF5526)*100)</f>
        <v>0</v>
      </c>
      <c r="BK5526" s="558"/>
      <c r="BL5526" s="602">
        <f>(AD5526*2)+(AJ5526*2)+(AP5526*3)+BB5526</f>
        <v>0</v>
      </c>
      <c r="BM5526" s="603"/>
      <c r="BN5526" s="604"/>
      <c r="BO5526" s="587">
        <f t="shared" ref="BO5526" si="3636">IF(BQ5526=0,0,50*BP5526/BQ5526)</f>
        <v>0</v>
      </c>
      <c r="BP5526" s="555">
        <f>(BL5526*BS$11)+(N5526*BS$12)+(X5526*BS$13)+(R5526*BS$14)+(V5526*BS$15)+(Z5526*BS$16)</f>
        <v>0</v>
      </c>
      <c r="BQ5526" s="555">
        <f>((AZ5526-BB5526)*BS$18)+((AT5526-AV5526)*BS$17)+(H5526*BS$19)+(P5526*BS$20)</f>
        <v>0</v>
      </c>
      <c r="BR5526" s="65"/>
      <c r="BS5526" s="65"/>
      <c r="BT5526" s="268"/>
    </row>
    <row r="5527" spans="1:72" ht="21.75" hidden="1" customHeight="1" x14ac:dyDescent="0.25">
      <c r="A5527" s="268"/>
      <c r="B5527" s="679"/>
      <c r="C5527" s="690" t="str">
        <f>IF(ROSTER!D$36="","",ROSTER!D$36)</f>
        <v/>
      </c>
      <c r="D5527" s="691"/>
      <c r="E5527" s="668"/>
      <c r="F5527" s="681"/>
      <c r="G5527" s="664"/>
      <c r="H5527" s="585"/>
      <c r="I5527" s="586"/>
      <c r="J5527" s="571"/>
      <c r="K5527" s="572"/>
      <c r="L5527" s="575"/>
      <c r="M5527" s="576"/>
      <c r="N5527" s="581"/>
      <c r="O5527" s="582"/>
      <c r="P5527" s="571"/>
      <c r="Q5527" s="572"/>
      <c r="R5527" s="575"/>
      <c r="S5527" s="576"/>
      <c r="T5527" s="581"/>
      <c r="U5527" s="582"/>
      <c r="V5527" s="585"/>
      <c r="W5527" s="586"/>
      <c r="X5527" s="571"/>
      <c r="Y5527" s="586"/>
      <c r="Z5527" s="571"/>
      <c r="AA5527" s="586"/>
      <c r="AB5527" s="571"/>
      <c r="AC5527" s="572"/>
      <c r="AD5527" s="575"/>
      <c r="AE5527" s="576"/>
      <c r="AF5527" s="577"/>
      <c r="AG5527" s="578"/>
      <c r="AH5527" s="571"/>
      <c r="AI5527" s="572"/>
      <c r="AJ5527" s="575"/>
      <c r="AK5527" s="576"/>
      <c r="AL5527" s="577"/>
      <c r="AM5527" s="578"/>
      <c r="AN5527" s="571"/>
      <c r="AO5527" s="572"/>
      <c r="AP5527" s="575"/>
      <c r="AQ5527" s="576"/>
      <c r="AR5527" s="577"/>
      <c r="AS5527" s="578"/>
      <c r="AT5527" s="627"/>
      <c r="AU5527" s="628"/>
      <c r="AV5527" s="629"/>
      <c r="AW5527" s="630"/>
      <c r="AX5527" s="577"/>
      <c r="AY5527" s="578"/>
      <c r="AZ5527" s="571"/>
      <c r="BA5527" s="572"/>
      <c r="BB5527" s="575"/>
      <c r="BC5527" s="576"/>
      <c r="BD5527" s="577"/>
      <c r="BE5527" s="578"/>
      <c r="BF5527" s="627"/>
      <c r="BG5527" s="628"/>
      <c r="BH5527" s="629"/>
      <c r="BI5527" s="630"/>
      <c r="BJ5527" s="577"/>
      <c r="BK5527" s="578"/>
      <c r="BL5527" s="605"/>
      <c r="BM5527" s="606"/>
      <c r="BN5527" s="607"/>
      <c r="BO5527" s="588"/>
      <c r="BP5527" s="556"/>
      <c r="BQ5527" s="556"/>
      <c r="BR5527" s="65"/>
      <c r="BS5527" s="65"/>
      <c r="BT5527" s="268"/>
    </row>
    <row r="5528" spans="1:72" ht="21.75" hidden="1" customHeight="1" x14ac:dyDescent="0.25">
      <c r="A5528" s="268"/>
      <c r="B5528" s="678" t="str">
        <f>IF(ROSTER!B$38="","",ROSTER!B$38)</f>
        <v/>
      </c>
      <c r="C5528" s="669" t="str">
        <f>IF(ROSTER!C$38="","",ROSTER!C$38)</f>
        <v/>
      </c>
      <c r="D5528" s="670"/>
      <c r="E5528" s="667"/>
      <c r="F5528" s="680">
        <f>IF(E5528="y",1,IF(E5528="S",1,0))</f>
        <v>0</v>
      </c>
      <c r="G5528" s="663">
        <f>IF(E5528="S",1,0)</f>
        <v>0</v>
      </c>
      <c r="H5528" s="583"/>
      <c r="I5528" s="584"/>
      <c r="J5528" s="569"/>
      <c r="K5528" s="570"/>
      <c r="L5528" s="573"/>
      <c r="M5528" s="574"/>
      <c r="N5528" s="579">
        <f>L5528+J5528</f>
        <v>0</v>
      </c>
      <c r="O5528" s="580"/>
      <c r="P5528" s="569"/>
      <c r="Q5528" s="570"/>
      <c r="R5528" s="573"/>
      <c r="S5528" s="574"/>
      <c r="T5528" s="579">
        <f>R5528-P5528</f>
        <v>0</v>
      </c>
      <c r="U5528" s="580"/>
      <c r="V5528" s="583"/>
      <c r="W5528" s="584"/>
      <c r="X5528" s="569"/>
      <c r="Y5528" s="584"/>
      <c r="Z5528" s="569"/>
      <c r="AA5528" s="584"/>
      <c r="AB5528" s="569"/>
      <c r="AC5528" s="570"/>
      <c r="AD5528" s="573"/>
      <c r="AE5528" s="574"/>
      <c r="AF5528" s="557">
        <f>IF(AB5528=0,0,(AD5528/AB5528)*100)</f>
        <v>0</v>
      </c>
      <c r="AG5528" s="558"/>
      <c r="AH5528" s="569"/>
      <c r="AI5528" s="570"/>
      <c r="AJ5528" s="573"/>
      <c r="AK5528" s="574"/>
      <c r="AL5528" s="557">
        <f>IF(AH5528=0,0,(AJ5528/AH5528)*100)</f>
        <v>0</v>
      </c>
      <c r="AM5528" s="558"/>
      <c r="AN5528" s="569"/>
      <c r="AO5528" s="570"/>
      <c r="AP5528" s="573"/>
      <c r="AQ5528" s="574"/>
      <c r="AR5528" s="557">
        <f>IF(AN5528=0,0,(AP5528/AN5528)*100)</f>
        <v>0</v>
      </c>
      <c r="AS5528" s="558"/>
      <c r="AT5528" s="561">
        <f>AB5528+AH5528+AN5528</f>
        <v>0</v>
      </c>
      <c r="AU5528" s="562"/>
      <c r="AV5528" s="565">
        <f>AD5528+AJ5528+AP5528</f>
        <v>0</v>
      </c>
      <c r="AW5528" s="566"/>
      <c r="AX5528" s="557">
        <f>IF(AT5528=0,0,(AV5528/AT5528)*100)</f>
        <v>0</v>
      </c>
      <c r="AY5528" s="558"/>
      <c r="AZ5528" s="569"/>
      <c r="BA5528" s="570"/>
      <c r="BB5528" s="573"/>
      <c r="BC5528" s="574"/>
      <c r="BD5528" s="557">
        <f>IF(AZ5528=0,0,(BB5528/AZ5528)*100)</f>
        <v>0</v>
      </c>
      <c r="BE5528" s="558"/>
      <c r="BF5528" s="561">
        <f>AT5528+AZ5528</f>
        <v>0</v>
      </c>
      <c r="BG5528" s="562"/>
      <c r="BH5528" s="565">
        <f>AV5528+BB5528</f>
        <v>0</v>
      </c>
      <c r="BI5528" s="566"/>
      <c r="BJ5528" s="557">
        <f>IF(BF5528=0,0,(BH5528/BF5528)*100)</f>
        <v>0</v>
      </c>
      <c r="BK5528" s="558"/>
      <c r="BL5528" s="602">
        <f>(AD5528*2)+(AJ5528*2)+(AP5528*3)+BB5528</f>
        <v>0</v>
      </c>
      <c r="BM5528" s="603"/>
      <c r="BN5528" s="604"/>
      <c r="BO5528" s="587">
        <f t="shared" ref="BO5528" si="3637">IF(BQ5528=0,0,50*BP5528/BQ5528)</f>
        <v>0</v>
      </c>
      <c r="BP5528" s="555">
        <f>(BL5528*BS$11)+(N5528*BS$12)+(X5528*BS$13)+(R5528*BS$14)+(V5528*BS$15)+(Z5528*BS$16)</f>
        <v>0</v>
      </c>
      <c r="BQ5528" s="555">
        <f>((AZ5528-BB5528)*BS$18)+((AT5528-AV5528)*BS$17)+(H5528*BS$19)+(P5528*BS$20)</f>
        <v>0</v>
      </c>
      <c r="BR5528" s="65"/>
      <c r="BS5528" s="65"/>
      <c r="BT5528" s="268"/>
    </row>
    <row r="5529" spans="1:72" ht="21.75" hidden="1" customHeight="1" x14ac:dyDescent="0.25">
      <c r="A5529" s="268"/>
      <c r="B5529" s="679"/>
      <c r="C5529" s="690" t="str">
        <f>IF(ROSTER!D$38="","",ROSTER!D$38)</f>
        <v/>
      </c>
      <c r="D5529" s="691"/>
      <c r="E5529" s="668"/>
      <c r="F5529" s="681"/>
      <c r="G5529" s="664"/>
      <c r="H5529" s="585"/>
      <c r="I5529" s="586"/>
      <c r="J5529" s="571"/>
      <c r="K5529" s="572"/>
      <c r="L5529" s="575"/>
      <c r="M5529" s="576"/>
      <c r="N5529" s="581"/>
      <c r="O5529" s="582"/>
      <c r="P5529" s="571"/>
      <c r="Q5529" s="572"/>
      <c r="R5529" s="575"/>
      <c r="S5529" s="576"/>
      <c r="T5529" s="581"/>
      <c r="U5529" s="582"/>
      <c r="V5529" s="585"/>
      <c r="W5529" s="586"/>
      <c r="X5529" s="571"/>
      <c r="Y5529" s="586"/>
      <c r="Z5529" s="571"/>
      <c r="AA5529" s="586"/>
      <c r="AB5529" s="571"/>
      <c r="AC5529" s="572"/>
      <c r="AD5529" s="575"/>
      <c r="AE5529" s="576"/>
      <c r="AF5529" s="577"/>
      <c r="AG5529" s="578"/>
      <c r="AH5529" s="571"/>
      <c r="AI5529" s="572"/>
      <c r="AJ5529" s="575"/>
      <c r="AK5529" s="576"/>
      <c r="AL5529" s="577"/>
      <c r="AM5529" s="578"/>
      <c r="AN5529" s="571"/>
      <c r="AO5529" s="572"/>
      <c r="AP5529" s="575"/>
      <c r="AQ5529" s="576"/>
      <c r="AR5529" s="577"/>
      <c r="AS5529" s="578"/>
      <c r="AT5529" s="627"/>
      <c r="AU5529" s="628"/>
      <c r="AV5529" s="629"/>
      <c r="AW5529" s="630"/>
      <c r="AX5529" s="577"/>
      <c r="AY5529" s="578"/>
      <c r="AZ5529" s="571"/>
      <c r="BA5529" s="572"/>
      <c r="BB5529" s="575"/>
      <c r="BC5529" s="576"/>
      <c r="BD5529" s="577"/>
      <c r="BE5529" s="578"/>
      <c r="BF5529" s="627"/>
      <c r="BG5529" s="628"/>
      <c r="BH5529" s="629"/>
      <c r="BI5529" s="630"/>
      <c r="BJ5529" s="577"/>
      <c r="BK5529" s="578"/>
      <c r="BL5529" s="605"/>
      <c r="BM5529" s="606"/>
      <c r="BN5529" s="607"/>
      <c r="BO5529" s="588"/>
      <c r="BP5529" s="556"/>
      <c r="BQ5529" s="556"/>
      <c r="BR5529" s="65"/>
      <c r="BS5529" s="65"/>
      <c r="BT5529" s="268"/>
    </row>
    <row r="5530" spans="1:72" ht="21.75" hidden="1" customHeight="1" x14ac:dyDescent="0.25">
      <c r="A5530" s="268"/>
      <c r="B5530" s="678" t="str">
        <f>IF(ROSTER!B$40="","",ROSTER!B$40)</f>
        <v/>
      </c>
      <c r="C5530" s="669" t="str">
        <f>IF(ROSTER!C$40="","",ROSTER!C$40)</f>
        <v/>
      </c>
      <c r="D5530" s="670"/>
      <c r="E5530" s="667"/>
      <c r="F5530" s="680">
        <f>IF(E5530="y",1,IF(E5530="S",1,0))</f>
        <v>0</v>
      </c>
      <c r="G5530" s="663">
        <f>IF(E5530="S",1,0)</f>
        <v>0</v>
      </c>
      <c r="H5530" s="583"/>
      <c r="I5530" s="584"/>
      <c r="J5530" s="569"/>
      <c r="K5530" s="570"/>
      <c r="L5530" s="573"/>
      <c r="M5530" s="574"/>
      <c r="N5530" s="579">
        <f>L5530+J5530</f>
        <v>0</v>
      </c>
      <c r="O5530" s="580"/>
      <c r="P5530" s="569"/>
      <c r="Q5530" s="570"/>
      <c r="R5530" s="573"/>
      <c r="S5530" s="574"/>
      <c r="T5530" s="579">
        <f>R5530-P5530</f>
        <v>0</v>
      </c>
      <c r="U5530" s="580"/>
      <c r="V5530" s="583"/>
      <c r="W5530" s="584"/>
      <c r="X5530" s="569"/>
      <c r="Y5530" s="584"/>
      <c r="Z5530" s="569"/>
      <c r="AA5530" s="584"/>
      <c r="AB5530" s="569"/>
      <c r="AC5530" s="570"/>
      <c r="AD5530" s="573"/>
      <c r="AE5530" s="574"/>
      <c r="AF5530" s="557">
        <f>IF(AB5530=0,0,(AD5530/AB5530)*100)</f>
        <v>0</v>
      </c>
      <c r="AG5530" s="558"/>
      <c r="AH5530" s="569"/>
      <c r="AI5530" s="570"/>
      <c r="AJ5530" s="573"/>
      <c r="AK5530" s="574"/>
      <c r="AL5530" s="557">
        <f>IF(AH5530=0,0,(AJ5530/AH5530)*100)</f>
        <v>0</v>
      </c>
      <c r="AM5530" s="558"/>
      <c r="AN5530" s="569"/>
      <c r="AO5530" s="570"/>
      <c r="AP5530" s="573"/>
      <c r="AQ5530" s="574"/>
      <c r="AR5530" s="557">
        <f>IF(AN5530=0,0,(AP5530/AN5530)*100)</f>
        <v>0</v>
      </c>
      <c r="AS5530" s="558"/>
      <c r="AT5530" s="561">
        <f>AB5530+AH5530+AN5530</f>
        <v>0</v>
      </c>
      <c r="AU5530" s="562"/>
      <c r="AV5530" s="565">
        <f>AD5530+AJ5530+AP5530</f>
        <v>0</v>
      </c>
      <c r="AW5530" s="566"/>
      <c r="AX5530" s="557">
        <f>IF(AT5530=0,0,(AV5530/AT5530)*100)</f>
        <v>0</v>
      </c>
      <c r="AY5530" s="558"/>
      <c r="AZ5530" s="569"/>
      <c r="BA5530" s="570"/>
      <c r="BB5530" s="573"/>
      <c r="BC5530" s="574"/>
      <c r="BD5530" s="557">
        <f>IF(AZ5530=0,0,(BB5530/AZ5530)*100)</f>
        <v>0</v>
      </c>
      <c r="BE5530" s="558"/>
      <c r="BF5530" s="561">
        <f>AT5530+AZ5530</f>
        <v>0</v>
      </c>
      <c r="BG5530" s="562"/>
      <c r="BH5530" s="565">
        <f>AV5530+BB5530</f>
        <v>0</v>
      </c>
      <c r="BI5530" s="566"/>
      <c r="BJ5530" s="557">
        <f>IF(BF5530=0,0,(BH5530/BF5530)*100)</f>
        <v>0</v>
      </c>
      <c r="BK5530" s="558"/>
      <c r="BL5530" s="602">
        <f>(AD5530*2)+(AJ5530*2)+(AP5530*3)+BB5530</f>
        <v>0</v>
      </c>
      <c r="BM5530" s="603"/>
      <c r="BN5530" s="604"/>
      <c r="BO5530" s="587">
        <f t="shared" ref="BO5530" si="3638">IF(BQ5530=0,0,50*BP5530/BQ5530)</f>
        <v>0</v>
      </c>
      <c r="BP5530" s="555">
        <f>(BL5530*BS$11)+(N5530*BS$12)+(X5530*BS$13)+(R5530*BS$14)+(V5530*BS$15)+(Z5530*BS$16)</f>
        <v>0</v>
      </c>
      <c r="BQ5530" s="555">
        <f>((AZ5530-BB5530)*BS$18)+((AT5530-AV5530)*BS$17)+(H5530*BS$19)+(P5530*BS$20)</f>
        <v>0</v>
      </c>
      <c r="BR5530" s="65"/>
      <c r="BS5530" s="65"/>
      <c r="BT5530" s="268"/>
    </row>
    <row r="5531" spans="1:72" ht="21.75" hidden="1" customHeight="1" x14ac:dyDescent="0.25">
      <c r="A5531" s="268"/>
      <c r="B5531" s="679"/>
      <c r="C5531" s="690" t="str">
        <f>IF(ROSTER!D$40="","",ROSTER!D$40)</f>
        <v/>
      </c>
      <c r="D5531" s="691"/>
      <c r="E5531" s="668"/>
      <c r="F5531" s="681"/>
      <c r="G5531" s="664"/>
      <c r="H5531" s="585"/>
      <c r="I5531" s="586"/>
      <c r="J5531" s="571"/>
      <c r="K5531" s="572"/>
      <c r="L5531" s="575"/>
      <c r="M5531" s="576"/>
      <c r="N5531" s="581"/>
      <c r="O5531" s="582"/>
      <c r="P5531" s="571"/>
      <c r="Q5531" s="572"/>
      <c r="R5531" s="575"/>
      <c r="S5531" s="576"/>
      <c r="T5531" s="581"/>
      <c r="U5531" s="582"/>
      <c r="V5531" s="585"/>
      <c r="W5531" s="586"/>
      <c r="X5531" s="571"/>
      <c r="Y5531" s="586"/>
      <c r="Z5531" s="571"/>
      <c r="AA5531" s="586"/>
      <c r="AB5531" s="571"/>
      <c r="AC5531" s="572"/>
      <c r="AD5531" s="575"/>
      <c r="AE5531" s="576"/>
      <c r="AF5531" s="577"/>
      <c r="AG5531" s="578"/>
      <c r="AH5531" s="571"/>
      <c r="AI5531" s="572"/>
      <c r="AJ5531" s="575"/>
      <c r="AK5531" s="576"/>
      <c r="AL5531" s="577"/>
      <c r="AM5531" s="578"/>
      <c r="AN5531" s="571"/>
      <c r="AO5531" s="572"/>
      <c r="AP5531" s="575"/>
      <c r="AQ5531" s="576"/>
      <c r="AR5531" s="577"/>
      <c r="AS5531" s="578"/>
      <c r="AT5531" s="627"/>
      <c r="AU5531" s="628"/>
      <c r="AV5531" s="629"/>
      <c r="AW5531" s="630"/>
      <c r="AX5531" s="577"/>
      <c r="AY5531" s="578"/>
      <c r="AZ5531" s="571"/>
      <c r="BA5531" s="572"/>
      <c r="BB5531" s="575"/>
      <c r="BC5531" s="576"/>
      <c r="BD5531" s="577"/>
      <c r="BE5531" s="578"/>
      <c r="BF5531" s="627"/>
      <c r="BG5531" s="628"/>
      <c r="BH5531" s="629"/>
      <c r="BI5531" s="630"/>
      <c r="BJ5531" s="577"/>
      <c r="BK5531" s="578"/>
      <c r="BL5531" s="605"/>
      <c r="BM5531" s="606"/>
      <c r="BN5531" s="607"/>
      <c r="BO5531" s="588"/>
      <c r="BP5531" s="556"/>
      <c r="BQ5531" s="556"/>
      <c r="BR5531" s="65"/>
      <c r="BS5531" s="65"/>
      <c r="BT5531" s="268"/>
    </row>
    <row r="5532" spans="1:72" ht="21.75" hidden="1" customHeight="1" x14ac:dyDescent="0.25">
      <c r="A5532" s="268"/>
      <c r="B5532" s="678" t="str">
        <f>IF(ROSTER!B$42="","",ROSTER!B$42)</f>
        <v/>
      </c>
      <c r="C5532" s="669" t="str">
        <f>IF(ROSTER!C$42="","",ROSTER!C$42)</f>
        <v/>
      </c>
      <c r="D5532" s="670"/>
      <c r="E5532" s="667"/>
      <c r="F5532" s="680">
        <f>IF(E5532="y",1,IF(E5532="S",1,0))</f>
        <v>0</v>
      </c>
      <c r="G5532" s="663">
        <f>IF(E5532="S",1,0)</f>
        <v>0</v>
      </c>
      <c r="H5532" s="583"/>
      <c r="I5532" s="584"/>
      <c r="J5532" s="569"/>
      <c r="K5532" s="570"/>
      <c r="L5532" s="573"/>
      <c r="M5532" s="574"/>
      <c r="N5532" s="579">
        <f>L5532+J5532</f>
        <v>0</v>
      </c>
      <c r="O5532" s="580"/>
      <c r="P5532" s="569"/>
      <c r="Q5532" s="570"/>
      <c r="R5532" s="573"/>
      <c r="S5532" s="574"/>
      <c r="T5532" s="579">
        <f>R5532-P5532</f>
        <v>0</v>
      </c>
      <c r="U5532" s="580"/>
      <c r="V5532" s="583"/>
      <c r="W5532" s="584"/>
      <c r="X5532" s="569"/>
      <c r="Y5532" s="584"/>
      <c r="Z5532" s="569"/>
      <c r="AA5532" s="584"/>
      <c r="AB5532" s="569"/>
      <c r="AC5532" s="570"/>
      <c r="AD5532" s="573"/>
      <c r="AE5532" s="574"/>
      <c r="AF5532" s="557">
        <f>IF(AB5532=0,0,(AD5532/AB5532)*100)</f>
        <v>0</v>
      </c>
      <c r="AG5532" s="558"/>
      <c r="AH5532" s="569"/>
      <c r="AI5532" s="570"/>
      <c r="AJ5532" s="573"/>
      <c r="AK5532" s="574"/>
      <c r="AL5532" s="557">
        <f>IF(AH5532=0,0,(AJ5532/AH5532)*100)</f>
        <v>0</v>
      </c>
      <c r="AM5532" s="558"/>
      <c r="AN5532" s="569"/>
      <c r="AO5532" s="570"/>
      <c r="AP5532" s="573"/>
      <c r="AQ5532" s="574"/>
      <c r="AR5532" s="557">
        <f>IF(AN5532=0,0,(AP5532/AN5532)*100)</f>
        <v>0</v>
      </c>
      <c r="AS5532" s="558"/>
      <c r="AT5532" s="561">
        <f>AB5532+AH5532+AN5532</f>
        <v>0</v>
      </c>
      <c r="AU5532" s="562"/>
      <c r="AV5532" s="565">
        <f>AD5532+AJ5532+AP5532</f>
        <v>0</v>
      </c>
      <c r="AW5532" s="566"/>
      <c r="AX5532" s="557">
        <f>IF(AT5532=0,0,(AV5532/AT5532)*100)</f>
        <v>0</v>
      </c>
      <c r="AY5532" s="558"/>
      <c r="AZ5532" s="569"/>
      <c r="BA5532" s="570"/>
      <c r="BB5532" s="573"/>
      <c r="BC5532" s="574"/>
      <c r="BD5532" s="557">
        <f>IF(AZ5532=0,0,(BB5532/AZ5532)*100)</f>
        <v>0</v>
      </c>
      <c r="BE5532" s="558"/>
      <c r="BF5532" s="561">
        <f>AT5532+AZ5532</f>
        <v>0</v>
      </c>
      <c r="BG5532" s="562"/>
      <c r="BH5532" s="565">
        <f>AV5532+BB5532</f>
        <v>0</v>
      </c>
      <c r="BI5532" s="566"/>
      <c r="BJ5532" s="557">
        <f>IF(BF5532=0,0,(BH5532/BF5532)*100)</f>
        <v>0</v>
      </c>
      <c r="BK5532" s="558"/>
      <c r="BL5532" s="602">
        <f>(AD5532*2)+(AJ5532*2)+(AP5532*3)+BB5532</f>
        <v>0</v>
      </c>
      <c r="BM5532" s="603"/>
      <c r="BN5532" s="604"/>
      <c r="BO5532" s="587">
        <f t="shared" ref="BO5532" si="3639">IF(BQ5532=0,0,50*BP5532/BQ5532)</f>
        <v>0</v>
      </c>
      <c r="BP5532" s="555">
        <f>(BL5532*BS$11)+(N5532*BS$12)+(X5532*BS$13)+(R5532*BS$14)+(V5532*BS$15)+(Z5532*BS$16)</f>
        <v>0</v>
      </c>
      <c r="BQ5532" s="555">
        <f>((AZ5532-BB5532)*BS$18)+((AT5532-AV5532)*BS$17)+(H5532*BS$19)+(P5532*BS$20)</f>
        <v>0</v>
      </c>
      <c r="BR5532" s="65"/>
      <c r="BS5532" s="65"/>
      <c r="BT5532" s="268"/>
    </row>
    <row r="5533" spans="1:72" ht="21.75" hidden="1" customHeight="1" x14ac:dyDescent="0.25">
      <c r="A5533" s="268"/>
      <c r="B5533" s="679"/>
      <c r="C5533" s="690" t="str">
        <f>IF(ROSTER!D$42="","",ROSTER!D$42)</f>
        <v/>
      </c>
      <c r="D5533" s="691"/>
      <c r="E5533" s="668"/>
      <c r="F5533" s="681"/>
      <c r="G5533" s="664"/>
      <c r="H5533" s="585"/>
      <c r="I5533" s="586"/>
      <c r="J5533" s="571"/>
      <c r="K5533" s="572"/>
      <c r="L5533" s="575"/>
      <c r="M5533" s="576"/>
      <c r="N5533" s="581"/>
      <c r="O5533" s="582"/>
      <c r="P5533" s="571"/>
      <c r="Q5533" s="572"/>
      <c r="R5533" s="575"/>
      <c r="S5533" s="576"/>
      <c r="T5533" s="581"/>
      <c r="U5533" s="582"/>
      <c r="V5533" s="585"/>
      <c r="W5533" s="586"/>
      <c r="X5533" s="571"/>
      <c r="Y5533" s="586"/>
      <c r="Z5533" s="571"/>
      <c r="AA5533" s="586"/>
      <c r="AB5533" s="571"/>
      <c r="AC5533" s="572"/>
      <c r="AD5533" s="575"/>
      <c r="AE5533" s="576"/>
      <c r="AF5533" s="577"/>
      <c r="AG5533" s="578"/>
      <c r="AH5533" s="571"/>
      <c r="AI5533" s="572"/>
      <c r="AJ5533" s="575"/>
      <c r="AK5533" s="576"/>
      <c r="AL5533" s="577"/>
      <c r="AM5533" s="578"/>
      <c r="AN5533" s="571"/>
      <c r="AO5533" s="572"/>
      <c r="AP5533" s="575"/>
      <c r="AQ5533" s="576"/>
      <c r="AR5533" s="577"/>
      <c r="AS5533" s="578"/>
      <c r="AT5533" s="627"/>
      <c r="AU5533" s="628"/>
      <c r="AV5533" s="629"/>
      <c r="AW5533" s="630"/>
      <c r="AX5533" s="577"/>
      <c r="AY5533" s="578"/>
      <c r="AZ5533" s="571"/>
      <c r="BA5533" s="572"/>
      <c r="BB5533" s="575"/>
      <c r="BC5533" s="576"/>
      <c r="BD5533" s="577"/>
      <c r="BE5533" s="578"/>
      <c r="BF5533" s="627"/>
      <c r="BG5533" s="628"/>
      <c r="BH5533" s="629"/>
      <c r="BI5533" s="630"/>
      <c r="BJ5533" s="577"/>
      <c r="BK5533" s="578"/>
      <c r="BL5533" s="605"/>
      <c r="BM5533" s="606"/>
      <c r="BN5533" s="607"/>
      <c r="BO5533" s="588"/>
      <c r="BP5533" s="556"/>
      <c r="BQ5533" s="556"/>
      <c r="BR5533" s="65"/>
      <c r="BS5533" s="65"/>
      <c r="BT5533" s="268"/>
    </row>
    <row r="5534" spans="1:72" ht="21.75" hidden="1" customHeight="1" x14ac:dyDescent="0.25">
      <c r="A5534" s="268"/>
      <c r="B5534" s="678" t="str">
        <f>IF(ROSTER!B$44="","",ROSTER!B$44)</f>
        <v/>
      </c>
      <c r="C5534" s="669" t="str">
        <f>IF(ROSTER!C$44="","",ROSTER!C$44)</f>
        <v/>
      </c>
      <c r="D5534" s="670"/>
      <c r="E5534" s="667"/>
      <c r="F5534" s="680">
        <f>IF(E5534="y",1,IF(E5534="S",1,0))</f>
        <v>0</v>
      </c>
      <c r="G5534" s="663">
        <f>IF(E5534="S",1,0)</f>
        <v>0</v>
      </c>
      <c r="H5534" s="583"/>
      <c r="I5534" s="584"/>
      <c r="J5534" s="569"/>
      <c r="K5534" s="570"/>
      <c r="L5534" s="573"/>
      <c r="M5534" s="574"/>
      <c r="N5534" s="579">
        <f>L5534+J5534</f>
        <v>0</v>
      </c>
      <c r="O5534" s="580"/>
      <c r="P5534" s="569"/>
      <c r="Q5534" s="570"/>
      <c r="R5534" s="573"/>
      <c r="S5534" s="574"/>
      <c r="T5534" s="579">
        <f>R5534-P5534</f>
        <v>0</v>
      </c>
      <c r="U5534" s="580"/>
      <c r="V5534" s="583"/>
      <c r="W5534" s="584"/>
      <c r="X5534" s="569"/>
      <c r="Y5534" s="584"/>
      <c r="Z5534" s="569"/>
      <c r="AA5534" s="584"/>
      <c r="AB5534" s="569"/>
      <c r="AC5534" s="570"/>
      <c r="AD5534" s="573"/>
      <c r="AE5534" s="574"/>
      <c r="AF5534" s="557">
        <f>IF(AB5534=0,0,(AD5534/AB5534)*100)</f>
        <v>0</v>
      </c>
      <c r="AG5534" s="558"/>
      <c r="AH5534" s="569"/>
      <c r="AI5534" s="570"/>
      <c r="AJ5534" s="573"/>
      <c r="AK5534" s="574"/>
      <c r="AL5534" s="557">
        <f>IF(AH5534=0,0,(AJ5534/AH5534)*100)</f>
        <v>0</v>
      </c>
      <c r="AM5534" s="558"/>
      <c r="AN5534" s="569"/>
      <c r="AO5534" s="570"/>
      <c r="AP5534" s="573"/>
      <c r="AQ5534" s="574"/>
      <c r="AR5534" s="557">
        <f>IF(AN5534=0,0,(AP5534/AN5534)*100)</f>
        <v>0</v>
      </c>
      <c r="AS5534" s="558"/>
      <c r="AT5534" s="561">
        <f>AB5534+AH5534+AN5534</f>
        <v>0</v>
      </c>
      <c r="AU5534" s="562"/>
      <c r="AV5534" s="565">
        <f>AD5534+AJ5534+AP5534</f>
        <v>0</v>
      </c>
      <c r="AW5534" s="566"/>
      <c r="AX5534" s="557">
        <f>IF(AT5534=0,0,(AV5534/AT5534)*100)</f>
        <v>0</v>
      </c>
      <c r="AY5534" s="558"/>
      <c r="AZ5534" s="569"/>
      <c r="BA5534" s="570"/>
      <c r="BB5534" s="573"/>
      <c r="BC5534" s="574"/>
      <c r="BD5534" s="557">
        <f>IF(AZ5534=0,0,(BB5534/AZ5534)*100)</f>
        <v>0</v>
      </c>
      <c r="BE5534" s="558"/>
      <c r="BF5534" s="561">
        <f>AT5534+AZ5534</f>
        <v>0</v>
      </c>
      <c r="BG5534" s="562"/>
      <c r="BH5534" s="565">
        <f>AV5534+BB5534</f>
        <v>0</v>
      </c>
      <c r="BI5534" s="566"/>
      <c r="BJ5534" s="557">
        <f>IF(BF5534=0,0,(BH5534/BF5534)*100)</f>
        <v>0</v>
      </c>
      <c r="BK5534" s="558"/>
      <c r="BL5534" s="602">
        <f>(AD5534*2)+(AJ5534*2)+(AP5534*3)+BB5534</f>
        <v>0</v>
      </c>
      <c r="BM5534" s="603"/>
      <c r="BN5534" s="604"/>
      <c r="BO5534" s="587">
        <f t="shared" ref="BO5534" si="3640">IF(BQ5534=0,0,50*BP5534/BQ5534)</f>
        <v>0</v>
      </c>
      <c r="BP5534" s="555">
        <f>(BL5534*BS$11)+(N5534*BS$12)+(X5534*BS$13)+(R5534*BS$14)+(V5534*BS$15)+(Z5534*BS$16)</f>
        <v>0</v>
      </c>
      <c r="BQ5534" s="555">
        <f>((AZ5534-BB5534)*BS$18)+((AT5534-AV5534)*BS$17)+(H5534*BS$19)+(P5534*BS$20)</f>
        <v>0</v>
      </c>
      <c r="BR5534" s="65"/>
      <c r="BS5534" s="65"/>
      <c r="BT5534" s="268"/>
    </row>
    <row r="5535" spans="1:72" ht="21.75" hidden="1" customHeight="1" x14ac:dyDescent="0.25">
      <c r="A5535" s="268"/>
      <c r="B5535" s="679"/>
      <c r="C5535" s="690" t="str">
        <f>IF(ROSTER!D$44="","",ROSTER!D$44)</f>
        <v/>
      </c>
      <c r="D5535" s="691"/>
      <c r="E5535" s="668"/>
      <c r="F5535" s="681"/>
      <c r="G5535" s="664"/>
      <c r="H5535" s="585"/>
      <c r="I5535" s="586"/>
      <c r="J5535" s="571"/>
      <c r="K5535" s="572"/>
      <c r="L5535" s="575"/>
      <c r="M5535" s="576"/>
      <c r="N5535" s="581"/>
      <c r="O5535" s="582"/>
      <c r="P5535" s="571"/>
      <c r="Q5535" s="572"/>
      <c r="R5535" s="575"/>
      <c r="S5535" s="576"/>
      <c r="T5535" s="581"/>
      <c r="U5535" s="582"/>
      <c r="V5535" s="585"/>
      <c r="W5535" s="586"/>
      <c r="X5535" s="571"/>
      <c r="Y5535" s="586"/>
      <c r="Z5535" s="571"/>
      <c r="AA5535" s="586"/>
      <c r="AB5535" s="571"/>
      <c r="AC5535" s="572"/>
      <c r="AD5535" s="575"/>
      <c r="AE5535" s="576"/>
      <c r="AF5535" s="577"/>
      <c r="AG5535" s="578"/>
      <c r="AH5535" s="571"/>
      <c r="AI5535" s="572"/>
      <c r="AJ5535" s="575"/>
      <c r="AK5535" s="576"/>
      <c r="AL5535" s="577"/>
      <c r="AM5535" s="578"/>
      <c r="AN5535" s="571"/>
      <c r="AO5535" s="572"/>
      <c r="AP5535" s="575"/>
      <c r="AQ5535" s="576"/>
      <c r="AR5535" s="577"/>
      <c r="AS5535" s="578"/>
      <c r="AT5535" s="627"/>
      <c r="AU5535" s="628"/>
      <c r="AV5535" s="629"/>
      <c r="AW5535" s="630"/>
      <c r="AX5535" s="577"/>
      <c r="AY5535" s="578"/>
      <c r="AZ5535" s="571"/>
      <c r="BA5535" s="572"/>
      <c r="BB5535" s="575"/>
      <c r="BC5535" s="576"/>
      <c r="BD5535" s="577"/>
      <c r="BE5535" s="578"/>
      <c r="BF5535" s="627"/>
      <c r="BG5535" s="628"/>
      <c r="BH5535" s="629"/>
      <c r="BI5535" s="630"/>
      <c r="BJ5535" s="577"/>
      <c r="BK5535" s="578"/>
      <c r="BL5535" s="605"/>
      <c r="BM5535" s="606"/>
      <c r="BN5535" s="607"/>
      <c r="BO5535" s="588"/>
      <c r="BP5535" s="556"/>
      <c r="BQ5535" s="556"/>
      <c r="BR5535" s="65"/>
      <c r="BS5535" s="65"/>
      <c r="BT5535" s="268"/>
    </row>
    <row r="5536" spans="1:72" ht="21.75" hidden="1" customHeight="1" x14ac:dyDescent="0.25">
      <c r="A5536" s="268"/>
      <c r="B5536" s="678" t="str">
        <f>IF(ROSTER!B$46="","",ROSTER!B$46)</f>
        <v/>
      </c>
      <c r="C5536" s="669" t="str">
        <f>IF(ROSTER!C$46="","",ROSTER!C$46)</f>
        <v/>
      </c>
      <c r="D5536" s="670"/>
      <c r="E5536" s="667"/>
      <c r="F5536" s="680">
        <f>IF(E5536="y",1,IF(E5536="S",1,0))</f>
        <v>0</v>
      </c>
      <c r="G5536" s="663">
        <f>IF(E5536="S",1,0)</f>
        <v>0</v>
      </c>
      <c r="H5536" s="583"/>
      <c r="I5536" s="584"/>
      <c r="J5536" s="569"/>
      <c r="K5536" s="570"/>
      <c r="L5536" s="573"/>
      <c r="M5536" s="574"/>
      <c r="N5536" s="579">
        <f>L5536+J5536</f>
        <v>0</v>
      </c>
      <c r="O5536" s="580"/>
      <c r="P5536" s="569"/>
      <c r="Q5536" s="570"/>
      <c r="R5536" s="573"/>
      <c r="S5536" s="574"/>
      <c r="T5536" s="579">
        <f>R5536-P5536</f>
        <v>0</v>
      </c>
      <c r="U5536" s="580"/>
      <c r="V5536" s="583"/>
      <c r="W5536" s="584"/>
      <c r="X5536" s="569"/>
      <c r="Y5536" s="584"/>
      <c r="Z5536" s="569"/>
      <c r="AA5536" s="584"/>
      <c r="AB5536" s="569"/>
      <c r="AC5536" s="570"/>
      <c r="AD5536" s="573"/>
      <c r="AE5536" s="574"/>
      <c r="AF5536" s="557">
        <f>IF(AB5536=0,0,(AD5536/AB5536)*100)</f>
        <v>0</v>
      </c>
      <c r="AG5536" s="558"/>
      <c r="AH5536" s="569"/>
      <c r="AI5536" s="570"/>
      <c r="AJ5536" s="573"/>
      <c r="AK5536" s="574"/>
      <c r="AL5536" s="557">
        <f>IF(AH5536=0,0,(AJ5536/AH5536)*100)</f>
        <v>0</v>
      </c>
      <c r="AM5536" s="558"/>
      <c r="AN5536" s="569"/>
      <c r="AO5536" s="570"/>
      <c r="AP5536" s="573"/>
      <c r="AQ5536" s="574"/>
      <c r="AR5536" s="557">
        <f>IF(AN5536=0,0,(AP5536/AN5536)*100)</f>
        <v>0</v>
      </c>
      <c r="AS5536" s="558"/>
      <c r="AT5536" s="561">
        <f>AB5536+AH5536+AN5536</f>
        <v>0</v>
      </c>
      <c r="AU5536" s="562"/>
      <c r="AV5536" s="565">
        <f>AD5536+AJ5536+AP5536</f>
        <v>0</v>
      </c>
      <c r="AW5536" s="566"/>
      <c r="AX5536" s="557">
        <f>IF(AT5536=0,0,(AV5536/AT5536)*100)</f>
        <v>0</v>
      </c>
      <c r="AY5536" s="558"/>
      <c r="AZ5536" s="569"/>
      <c r="BA5536" s="570"/>
      <c r="BB5536" s="573"/>
      <c r="BC5536" s="574"/>
      <c r="BD5536" s="557">
        <f>IF(AZ5536=0,0,(BB5536/AZ5536)*100)</f>
        <v>0</v>
      </c>
      <c r="BE5536" s="558"/>
      <c r="BF5536" s="561">
        <f>AT5536+AZ5536</f>
        <v>0</v>
      </c>
      <c r="BG5536" s="562"/>
      <c r="BH5536" s="565">
        <f>AV5536+BB5536</f>
        <v>0</v>
      </c>
      <c r="BI5536" s="566"/>
      <c r="BJ5536" s="557">
        <f>IF(BF5536=0,0,(BH5536/BF5536)*100)</f>
        <v>0</v>
      </c>
      <c r="BK5536" s="558"/>
      <c r="BL5536" s="602">
        <f>(AD5536*2)+(AJ5536*2)+(AP5536*3)+BB5536</f>
        <v>0</v>
      </c>
      <c r="BM5536" s="603"/>
      <c r="BN5536" s="604"/>
      <c r="BO5536" s="587">
        <f t="shared" ref="BO5536" si="3641">IF(BQ5536=0,0,50*BP5536/BQ5536)</f>
        <v>0</v>
      </c>
      <c r="BP5536" s="634">
        <f>(BL5536*BS$11)+(N5536*BS$12)+(X5536*BS$13)+(R5536*BS$14)+(V5536*BS$15)+(Z5536*BS$16)</f>
        <v>0</v>
      </c>
      <c r="BQ5536" s="555">
        <f>((AZ5536-BB5536)*BS$18)+((AT5536-AV5536)*BS$17)+(H5536*BS$19)+(P5536*BS$20)</f>
        <v>0</v>
      </c>
      <c r="BR5536" s="65"/>
      <c r="BS5536" s="65"/>
      <c r="BT5536" s="268"/>
    </row>
    <row r="5537" spans="1:75" ht="22.5" hidden="1" customHeight="1" thickBot="1" x14ac:dyDescent="0.3">
      <c r="A5537" s="268"/>
      <c r="B5537" s="679"/>
      <c r="C5537" s="690" t="str">
        <f>IF(ROSTER!D$46="","",ROSTER!D$46)</f>
        <v/>
      </c>
      <c r="D5537" s="691"/>
      <c r="E5537" s="668"/>
      <c r="F5537" s="681"/>
      <c r="G5537" s="664"/>
      <c r="H5537" s="585"/>
      <c r="I5537" s="586"/>
      <c r="J5537" s="571"/>
      <c r="K5537" s="572"/>
      <c r="L5537" s="575"/>
      <c r="M5537" s="576"/>
      <c r="N5537" s="649"/>
      <c r="O5537" s="650"/>
      <c r="P5537" s="571"/>
      <c r="Q5537" s="572"/>
      <c r="R5537" s="575"/>
      <c r="S5537" s="576"/>
      <c r="T5537" s="581"/>
      <c r="U5537" s="582"/>
      <c r="V5537" s="585"/>
      <c r="W5537" s="586"/>
      <c r="X5537" s="571"/>
      <c r="Y5537" s="586"/>
      <c r="Z5537" s="571"/>
      <c r="AA5537" s="586"/>
      <c r="AB5537" s="571"/>
      <c r="AC5537" s="572"/>
      <c r="AD5537" s="575"/>
      <c r="AE5537" s="576"/>
      <c r="AF5537" s="559"/>
      <c r="AG5537" s="560"/>
      <c r="AH5537" s="571"/>
      <c r="AI5537" s="572"/>
      <c r="AJ5537" s="575"/>
      <c r="AK5537" s="576"/>
      <c r="AL5537" s="559"/>
      <c r="AM5537" s="560"/>
      <c r="AN5537" s="571"/>
      <c r="AO5537" s="572"/>
      <c r="AP5537" s="575"/>
      <c r="AQ5537" s="576"/>
      <c r="AR5537" s="559"/>
      <c r="AS5537" s="560"/>
      <c r="AT5537" s="563"/>
      <c r="AU5537" s="564"/>
      <c r="AV5537" s="567"/>
      <c r="AW5537" s="568"/>
      <c r="AX5537" s="559"/>
      <c r="AY5537" s="560"/>
      <c r="AZ5537" s="571"/>
      <c r="BA5537" s="572"/>
      <c r="BB5537" s="575"/>
      <c r="BC5537" s="576"/>
      <c r="BD5537" s="559"/>
      <c r="BE5537" s="560"/>
      <c r="BF5537" s="563"/>
      <c r="BG5537" s="564"/>
      <c r="BH5537" s="567"/>
      <c r="BI5537" s="568"/>
      <c r="BJ5537" s="559"/>
      <c r="BK5537" s="560"/>
      <c r="BL5537" s="631"/>
      <c r="BM5537" s="632"/>
      <c r="BN5537" s="633"/>
      <c r="BO5537" s="609"/>
      <c r="BP5537" s="635"/>
      <c r="BQ5537" s="556"/>
      <c r="BR5537" s="65"/>
      <c r="BS5537" s="65"/>
      <c r="BT5537" s="268"/>
    </row>
    <row r="5538" spans="1:75" s="79" customFormat="1" ht="33.4" hidden="1" customHeight="1" x14ac:dyDescent="0.45">
      <c r="A5538" s="278"/>
      <c r="B5538" s="671"/>
      <c r="C5538" s="611"/>
      <c r="D5538" s="611" t="s">
        <v>10</v>
      </c>
      <c r="E5538" s="612"/>
      <c r="F5538" s="78"/>
      <c r="G5538" s="78"/>
      <c r="H5538" s="547">
        <f>SUM(H5498:I5537)</f>
        <v>0</v>
      </c>
      <c r="I5538" s="548"/>
      <c r="J5538" s="547">
        <f>SUM(J5498:K5537)</f>
        <v>0</v>
      </c>
      <c r="K5538" s="548"/>
      <c r="L5538" s="551">
        <f>SUM(L5498:M5537)</f>
        <v>0</v>
      </c>
      <c r="M5538" s="636"/>
      <c r="N5538" s="533">
        <f>L5538+J5538</f>
        <v>0</v>
      </c>
      <c r="O5538" s="534"/>
      <c r="P5538" s="551">
        <f>SUM(P5498:Q5537)</f>
        <v>0</v>
      </c>
      <c r="Q5538" s="548"/>
      <c r="R5538" s="551">
        <f>SUM(R5498:S5537)</f>
        <v>0</v>
      </c>
      <c r="S5538" s="636"/>
      <c r="T5538" s="533">
        <f>R5538-P5538</f>
        <v>0</v>
      </c>
      <c r="U5538" s="534"/>
      <c r="V5538" s="551">
        <f>SUM(V5498:W5537)</f>
        <v>0</v>
      </c>
      <c r="W5538" s="636"/>
      <c r="X5538" s="547">
        <f>SUM(X5498:Y5537)</f>
        <v>0</v>
      </c>
      <c r="Y5538" s="534"/>
      <c r="Z5538" s="547">
        <f>SUM(Z5498:AA5537)</f>
        <v>0</v>
      </c>
      <c r="AA5538" s="534"/>
      <c r="AB5538" s="636">
        <f>SUM(AB5498:AC5537)</f>
        <v>0</v>
      </c>
      <c r="AC5538" s="548"/>
      <c r="AD5538" s="551">
        <f>SUM(AD5498:AE5537)</f>
        <v>0</v>
      </c>
      <c r="AE5538" s="636"/>
      <c r="AF5538" s="533">
        <f>IF(AB5538=0,0,(AD5538/AB5538)*100)</f>
        <v>0</v>
      </c>
      <c r="AG5538" s="534"/>
      <c r="AH5538" s="551">
        <f>SUM(AH5498:AI5537)</f>
        <v>0</v>
      </c>
      <c r="AI5538" s="548"/>
      <c r="AJ5538" s="551">
        <f>SUM(AJ5498:AK5537)</f>
        <v>0</v>
      </c>
      <c r="AK5538" s="636"/>
      <c r="AL5538" s="533">
        <f>IF(AH5538=0,0,(AJ5538/AH5538)*100)</f>
        <v>0</v>
      </c>
      <c r="AM5538" s="534"/>
      <c r="AN5538" s="551">
        <f>SUM(AN5498:AO5537)</f>
        <v>0</v>
      </c>
      <c r="AO5538" s="548"/>
      <c r="AP5538" s="551">
        <f>SUM(AP5498:AQ5537)</f>
        <v>0</v>
      </c>
      <c r="AQ5538" s="636"/>
      <c r="AR5538" s="533">
        <f>IF(AN5538=0,0,(AP5538/AN5538)*100)</f>
        <v>0</v>
      </c>
      <c r="AS5538" s="534"/>
      <c r="AT5538" s="547">
        <f>AB5538+AH5538+AN5538</f>
        <v>0</v>
      </c>
      <c r="AU5538" s="548"/>
      <c r="AV5538" s="551">
        <f>AD5538+AJ5538+AP5538</f>
        <v>0</v>
      </c>
      <c r="AW5538" s="552"/>
      <c r="AX5538" s="533">
        <f>IF(AT5538=0,0,(AV5538/AT5538)*100)</f>
        <v>0</v>
      </c>
      <c r="AY5538" s="534"/>
      <c r="AZ5538" s="551">
        <f>SUM(AZ5498:BA5537)</f>
        <v>0</v>
      </c>
      <c r="BA5538" s="548"/>
      <c r="BB5538" s="551">
        <f>SUM(BB5498:BC5537)</f>
        <v>0</v>
      </c>
      <c r="BC5538" s="636"/>
      <c r="BD5538" s="533">
        <f>IF(AZ5538=0,0,(BB5538/AZ5538)*100)</f>
        <v>0</v>
      </c>
      <c r="BE5538" s="534"/>
      <c r="BF5538" s="547">
        <f>AT5538+AZ5538</f>
        <v>0</v>
      </c>
      <c r="BG5538" s="548"/>
      <c r="BH5538" s="551">
        <f>AV5538+BB5538</f>
        <v>0</v>
      </c>
      <c r="BI5538" s="552"/>
      <c r="BJ5538" s="533">
        <f>IF(BF5538=0,0,(BH5538/BF5538)*100)</f>
        <v>0</v>
      </c>
      <c r="BK5538" s="619"/>
      <c r="BL5538" s="621">
        <f>SUM(BL5498:BN5537)</f>
        <v>0</v>
      </c>
      <c r="BM5538" s="622"/>
      <c r="BN5538" s="623"/>
      <c r="BO5538" s="610">
        <f>SUM(BO5498:BO5537)</f>
        <v>0</v>
      </c>
      <c r="BP5538" s="709">
        <f>(BL5538*BS$11)+(N5538*BS$12)+(X5538*BS$13)+(R5538*BS$14)+(V5538*BS$15)+(Z5538*BS$16)</f>
        <v>0</v>
      </c>
      <c r="BQ5538" s="638">
        <f>((AZ5538-BB5538)*BS$18)+((AT5538-AV5538)*BS$17)+(H5538*BS$19)+(P5538*BS$20)</f>
        <v>0</v>
      </c>
      <c r="BR5538" s="77"/>
      <c r="BS5538" s="77"/>
      <c r="BT5538" s="278"/>
    </row>
    <row r="5539" spans="1:75" s="79" customFormat="1" ht="33.950000000000003" hidden="1" customHeight="1" thickBot="1" x14ac:dyDescent="0.5">
      <c r="A5539" s="278"/>
      <c r="B5539" s="672"/>
      <c r="C5539" s="673"/>
      <c r="D5539" s="673"/>
      <c r="E5539" s="721"/>
      <c r="F5539" s="80"/>
      <c r="G5539" s="80"/>
      <c r="H5539" s="549"/>
      <c r="I5539" s="550"/>
      <c r="J5539" s="549"/>
      <c r="K5539" s="550"/>
      <c r="L5539" s="553"/>
      <c r="M5539" s="637"/>
      <c r="N5539" s="535"/>
      <c r="O5539" s="536"/>
      <c r="P5539" s="553"/>
      <c r="Q5539" s="550"/>
      <c r="R5539" s="553"/>
      <c r="S5539" s="637"/>
      <c r="T5539" s="535"/>
      <c r="U5539" s="536"/>
      <c r="V5539" s="553"/>
      <c r="W5539" s="637"/>
      <c r="X5539" s="549"/>
      <c r="Y5539" s="536"/>
      <c r="Z5539" s="549"/>
      <c r="AA5539" s="536"/>
      <c r="AB5539" s="637"/>
      <c r="AC5539" s="550"/>
      <c r="AD5539" s="553"/>
      <c r="AE5539" s="637"/>
      <c r="AF5539" s="535"/>
      <c r="AG5539" s="536"/>
      <c r="AH5539" s="553"/>
      <c r="AI5539" s="550"/>
      <c r="AJ5539" s="553"/>
      <c r="AK5539" s="637"/>
      <c r="AL5539" s="535"/>
      <c r="AM5539" s="536"/>
      <c r="AN5539" s="553"/>
      <c r="AO5539" s="550"/>
      <c r="AP5539" s="553"/>
      <c r="AQ5539" s="637"/>
      <c r="AR5539" s="535"/>
      <c r="AS5539" s="536"/>
      <c r="AT5539" s="549"/>
      <c r="AU5539" s="550"/>
      <c r="AV5539" s="553"/>
      <c r="AW5539" s="554"/>
      <c r="AX5539" s="535"/>
      <c r="AY5539" s="536"/>
      <c r="AZ5539" s="553"/>
      <c r="BA5539" s="550"/>
      <c r="BB5539" s="553"/>
      <c r="BC5539" s="637"/>
      <c r="BD5539" s="535"/>
      <c r="BE5539" s="536"/>
      <c r="BF5539" s="549"/>
      <c r="BG5539" s="550"/>
      <c r="BH5539" s="553"/>
      <c r="BI5539" s="554"/>
      <c r="BJ5539" s="535"/>
      <c r="BK5539" s="620"/>
      <c r="BL5539" s="624"/>
      <c r="BM5539" s="625"/>
      <c r="BN5539" s="626"/>
      <c r="BO5539" s="609"/>
      <c r="BP5539" s="710"/>
      <c r="BQ5539" s="639"/>
      <c r="BR5539" s="77"/>
      <c r="BS5539" s="77"/>
      <c r="BT5539" s="278"/>
    </row>
    <row r="5540" spans="1:75" s="79" customFormat="1" ht="33" hidden="1" customHeight="1" thickBot="1" x14ac:dyDescent="0.5">
      <c r="A5540" s="278"/>
      <c r="B5540" s="671"/>
      <c r="C5540" s="611"/>
      <c r="D5540" s="611" t="s">
        <v>13</v>
      </c>
      <c r="E5540" s="612"/>
      <c r="F5540" s="82"/>
      <c r="G5540" s="117"/>
      <c r="H5540" s="541"/>
      <c r="I5540" s="545"/>
      <c r="J5540" s="541"/>
      <c r="K5540" s="545"/>
      <c r="L5540" s="537"/>
      <c r="M5540" s="538"/>
      <c r="N5540" s="533">
        <f>J5540+L5540</f>
        <v>0</v>
      </c>
      <c r="O5540" s="534"/>
      <c r="P5540" s="537"/>
      <c r="Q5540" s="545"/>
      <c r="R5540" s="537"/>
      <c r="S5540" s="538"/>
      <c r="T5540" s="533">
        <f>R5540-P5540</f>
        <v>0</v>
      </c>
      <c r="U5540" s="534"/>
      <c r="V5540" s="537"/>
      <c r="W5540" s="538"/>
      <c r="X5540" s="541"/>
      <c r="Y5540" s="542"/>
      <c r="Z5540" s="541"/>
      <c r="AA5540" s="542"/>
      <c r="AB5540" s="538"/>
      <c r="AC5540" s="545"/>
      <c r="AD5540" s="537"/>
      <c r="AE5540" s="538"/>
      <c r="AF5540" s="533">
        <f>IF(AB5540=0,0,(AD5540/AB5540)*100)</f>
        <v>0</v>
      </c>
      <c r="AG5540" s="534"/>
      <c r="AH5540" s="537"/>
      <c r="AI5540" s="545"/>
      <c r="AJ5540" s="537"/>
      <c r="AK5540" s="538"/>
      <c r="AL5540" s="533">
        <f>IF(AH5540=0,0,(AJ5540/AH5540)*100)</f>
        <v>0</v>
      </c>
      <c r="AM5540" s="534"/>
      <c r="AN5540" s="537"/>
      <c r="AO5540" s="545"/>
      <c r="AP5540" s="537"/>
      <c r="AQ5540" s="538"/>
      <c r="AR5540" s="533">
        <f>IF(AN5540=0,0,(AP5540/AN5540)*100)</f>
        <v>0</v>
      </c>
      <c r="AS5540" s="534"/>
      <c r="AT5540" s="547">
        <f>AB5540+AH5540+AN5540</f>
        <v>0</v>
      </c>
      <c r="AU5540" s="548"/>
      <c r="AV5540" s="551">
        <f>AD5540+AJ5540+AP5540</f>
        <v>0</v>
      </c>
      <c r="AW5540" s="552"/>
      <c r="AX5540" s="533">
        <f>IF(AT5540=0,0,(AV5540/AT5540)*100)</f>
        <v>0</v>
      </c>
      <c r="AY5540" s="534"/>
      <c r="AZ5540" s="537"/>
      <c r="BA5540" s="545"/>
      <c r="BB5540" s="537"/>
      <c r="BC5540" s="538"/>
      <c r="BD5540" s="533">
        <f>IF(AZ5540=0,0,(BB5540/AZ5540)*100)</f>
        <v>0</v>
      </c>
      <c r="BE5540" s="534"/>
      <c r="BF5540" s="547">
        <f>AT5540+AZ5540</f>
        <v>0</v>
      </c>
      <c r="BG5540" s="548"/>
      <c r="BH5540" s="551">
        <f>AV5540+BB5540</f>
        <v>0</v>
      </c>
      <c r="BI5540" s="552"/>
      <c r="BJ5540" s="533">
        <f>IF(BF5540=0,0,(BH5540/BF5540)*100)</f>
        <v>0</v>
      </c>
      <c r="BK5540" s="619"/>
      <c r="BL5540" s="621">
        <f>(AD5540*2)+(AJ5540*2)+(AP5540*3)+BB5540</f>
        <v>0</v>
      </c>
      <c r="BM5540" s="622"/>
      <c r="BN5540" s="623"/>
      <c r="BO5540" s="647"/>
      <c r="BP5540" s="83"/>
      <c r="BQ5540" s="84"/>
      <c r="BR5540" s="77"/>
      <c r="BS5540" s="77"/>
      <c r="BT5540" s="278"/>
    </row>
    <row r="5541" spans="1:75" s="79" customFormat="1" ht="33.75" hidden="1" customHeight="1" thickBot="1" x14ac:dyDescent="0.5">
      <c r="A5541" s="278"/>
      <c r="B5541" s="232"/>
      <c r="C5541" s="257"/>
      <c r="D5541" s="613"/>
      <c r="E5541" s="614"/>
      <c r="F5541" s="86"/>
      <c r="G5541" s="86"/>
      <c r="H5541" s="543"/>
      <c r="I5541" s="546"/>
      <c r="J5541" s="543"/>
      <c r="K5541" s="546"/>
      <c r="L5541" s="539"/>
      <c r="M5541" s="540"/>
      <c r="N5541" s="535"/>
      <c r="O5541" s="536"/>
      <c r="P5541" s="539"/>
      <c r="Q5541" s="546"/>
      <c r="R5541" s="539"/>
      <c r="S5541" s="540"/>
      <c r="T5541" s="535"/>
      <c r="U5541" s="536"/>
      <c r="V5541" s="539"/>
      <c r="W5541" s="540"/>
      <c r="X5541" s="543"/>
      <c r="Y5541" s="544"/>
      <c r="Z5541" s="543"/>
      <c r="AA5541" s="544"/>
      <c r="AB5541" s="540"/>
      <c r="AC5541" s="546"/>
      <c r="AD5541" s="539"/>
      <c r="AE5541" s="540"/>
      <c r="AF5541" s="535"/>
      <c r="AG5541" s="536"/>
      <c r="AH5541" s="539"/>
      <c r="AI5541" s="546"/>
      <c r="AJ5541" s="539"/>
      <c r="AK5541" s="540"/>
      <c r="AL5541" s="535"/>
      <c r="AM5541" s="536"/>
      <c r="AN5541" s="539"/>
      <c r="AO5541" s="546"/>
      <c r="AP5541" s="539"/>
      <c r="AQ5541" s="540"/>
      <c r="AR5541" s="535"/>
      <c r="AS5541" s="536"/>
      <c r="AT5541" s="549"/>
      <c r="AU5541" s="550"/>
      <c r="AV5541" s="553"/>
      <c r="AW5541" s="554"/>
      <c r="AX5541" s="535"/>
      <c r="AY5541" s="536"/>
      <c r="AZ5541" s="539"/>
      <c r="BA5541" s="546"/>
      <c r="BB5541" s="539"/>
      <c r="BC5541" s="540"/>
      <c r="BD5541" s="535"/>
      <c r="BE5541" s="536"/>
      <c r="BF5541" s="549"/>
      <c r="BG5541" s="550"/>
      <c r="BH5541" s="553"/>
      <c r="BI5541" s="554"/>
      <c r="BJ5541" s="535"/>
      <c r="BK5541" s="620"/>
      <c r="BL5541" s="624"/>
      <c r="BM5541" s="625"/>
      <c r="BN5541" s="626"/>
      <c r="BO5541" s="648"/>
      <c r="BP5541" s="222"/>
      <c r="BQ5541" s="222"/>
      <c r="BR5541" s="77"/>
      <c r="BS5541" s="77"/>
      <c r="BT5541" s="278"/>
    </row>
    <row r="5542" spans="1:75" ht="16.5" hidden="1" customHeight="1" thickTop="1" thickBot="1" x14ac:dyDescent="0.5">
      <c r="A5542" s="268"/>
      <c r="B5542" s="229"/>
      <c r="C5542" s="195"/>
      <c r="D5542" s="195"/>
      <c r="E5542" s="195"/>
      <c r="F5542" s="195"/>
      <c r="G5542" s="195"/>
      <c r="H5542" s="195"/>
      <c r="I5542" s="195"/>
      <c r="J5542" s="195"/>
      <c r="K5542" s="195"/>
      <c r="L5542" s="195"/>
      <c r="M5542" s="195"/>
      <c r="N5542" s="195"/>
      <c r="O5542" s="195"/>
      <c r="P5542" s="195"/>
      <c r="Q5542" s="195"/>
      <c r="R5542" s="195"/>
      <c r="S5542" s="195"/>
      <c r="T5542" s="195"/>
      <c r="U5542" s="195"/>
      <c r="V5542" s="195"/>
      <c r="W5542" s="195"/>
      <c r="X5542" s="195"/>
      <c r="Y5542" s="195"/>
      <c r="Z5542" s="195"/>
      <c r="AA5542" s="195"/>
      <c r="AB5542" s="195"/>
      <c r="AC5542" s="195"/>
      <c r="AD5542" s="195"/>
      <c r="AE5542" s="195"/>
      <c r="AF5542" s="198"/>
      <c r="AG5542" s="198"/>
      <c r="AH5542" s="195"/>
      <c r="AI5542" s="195"/>
      <c r="AJ5542" s="195"/>
      <c r="AK5542" s="195"/>
      <c r="AL5542" s="195"/>
      <c r="AM5542" s="195"/>
      <c r="AN5542" s="195"/>
      <c r="AO5542" s="195"/>
      <c r="AP5542" s="195"/>
      <c r="AQ5542" s="195"/>
      <c r="AR5542" s="195"/>
      <c r="AS5542" s="195"/>
      <c r="AT5542" s="195"/>
      <c r="AU5542" s="195"/>
      <c r="AV5542" s="195"/>
      <c r="AW5542" s="195"/>
      <c r="AX5542" s="195"/>
      <c r="AY5542" s="195"/>
      <c r="AZ5542" s="195"/>
      <c r="BA5542" s="195"/>
      <c r="BB5542" s="195"/>
      <c r="BC5542" s="195"/>
      <c r="BD5542" s="195"/>
      <c r="BE5542" s="195"/>
      <c r="BF5542" s="195"/>
      <c r="BG5542" s="195"/>
      <c r="BH5542" s="195"/>
      <c r="BI5542" s="195"/>
      <c r="BJ5542" s="195"/>
      <c r="BK5542" s="195"/>
      <c r="BL5542" s="195"/>
      <c r="BM5542" s="195"/>
      <c r="BN5542" s="195"/>
      <c r="BO5542" s="247"/>
      <c r="BP5542" s="600">
        <f>IF((J5538+L5540)=0,0,(J5538/(J5538+L5540)*100)%)</f>
        <v>0</v>
      </c>
      <c r="BQ5542" s="601"/>
      <c r="BR5542" s="600">
        <f>IF((L5538+J5540)=0,0,(L5538/(L5538+J5540)*100)%)</f>
        <v>0</v>
      </c>
      <c r="BS5542" s="601"/>
      <c r="BT5542" s="268"/>
    </row>
    <row r="5543" spans="1:75" s="85" customFormat="1" ht="79.5" hidden="1" customHeight="1" thickTop="1" thickBot="1" x14ac:dyDescent="0.55000000000000004">
      <c r="A5543" s="279"/>
      <c r="B5543" s="682" t="s">
        <v>59</v>
      </c>
      <c r="C5543" s="683"/>
      <c r="D5543" s="608" t="s">
        <v>53</v>
      </c>
      <c r="E5543" s="608"/>
      <c r="F5543" s="608"/>
      <c r="G5543" s="730"/>
      <c r="H5543" s="589"/>
      <c r="I5543" s="590"/>
      <c r="J5543" s="591"/>
      <c r="K5543" s="200"/>
      <c r="L5543" s="589"/>
      <c r="M5543" s="590"/>
      <c r="N5543" s="591"/>
      <c r="O5543" s="592" t="s">
        <v>46</v>
      </c>
      <c r="P5543" s="593"/>
      <c r="Q5543" s="593"/>
      <c r="R5543" s="593"/>
      <c r="S5543" s="589"/>
      <c r="T5543" s="590"/>
      <c r="U5543" s="591"/>
      <c r="V5543" s="200"/>
      <c r="W5543" s="589"/>
      <c r="X5543" s="590"/>
      <c r="Y5543" s="591"/>
      <c r="Z5543" s="592" t="s">
        <v>48</v>
      </c>
      <c r="AA5543" s="593"/>
      <c r="AB5543" s="593"/>
      <c r="AC5543" s="594"/>
      <c r="AD5543" s="589"/>
      <c r="AE5543" s="590"/>
      <c r="AF5543" s="591"/>
      <c r="AG5543" s="200"/>
      <c r="AH5543" s="589"/>
      <c r="AI5543" s="590"/>
      <c r="AJ5543" s="591"/>
      <c r="AK5543" s="592" t="s">
        <v>52</v>
      </c>
      <c r="AL5543" s="593"/>
      <c r="AM5543" s="593"/>
      <c r="AN5543" s="594"/>
      <c r="AO5543" s="589"/>
      <c r="AP5543" s="590"/>
      <c r="AQ5543" s="591"/>
      <c r="AR5543" s="204"/>
      <c r="AS5543" s="589"/>
      <c r="AT5543" s="590"/>
      <c r="AU5543" s="591"/>
      <c r="AV5543" s="258"/>
      <c r="AW5543" s="258"/>
      <c r="AX5543" s="258"/>
      <c r="AY5543" s="258"/>
      <c r="AZ5543" s="532" t="s">
        <v>20</v>
      </c>
      <c r="BA5543" s="532"/>
      <c r="BB5543" s="532"/>
      <c r="BC5543" s="532"/>
      <c r="BD5543" s="615"/>
      <c r="BE5543" s="616">
        <f>BL5538</f>
        <v>0</v>
      </c>
      <c r="BF5543" s="617"/>
      <c r="BG5543" s="618"/>
      <c r="BH5543" s="205"/>
      <c r="BI5543" s="616">
        <f>BL5540</f>
        <v>0</v>
      </c>
      <c r="BJ5543" s="617"/>
      <c r="BK5543" s="618"/>
      <c r="BL5543" s="206"/>
      <c r="BM5543" s="206"/>
      <c r="BN5543" s="206"/>
      <c r="BO5543" s="248"/>
      <c r="BP5543" s="87"/>
      <c r="BQ5543" s="87"/>
      <c r="BR5543" s="81"/>
      <c r="BS5543" s="81"/>
      <c r="BT5543" s="279"/>
    </row>
    <row r="5544" spans="1:75" ht="15.6" hidden="1" customHeight="1" thickTop="1" thickBot="1" x14ac:dyDescent="0.55000000000000004">
      <c r="A5544" s="268"/>
      <c r="B5544" s="230"/>
      <c r="C5544" s="191"/>
      <c r="D5544" s="196"/>
      <c r="E5544" s="196"/>
      <c r="F5544" s="199"/>
      <c r="G5544" s="199"/>
      <c r="H5544" s="202"/>
      <c r="I5544" s="202"/>
      <c r="J5544" s="202"/>
      <c r="K5544" s="202"/>
      <c r="L5544" s="202"/>
      <c r="M5544" s="202"/>
      <c r="N5544" s="202"/>
      <c r="O5544" s="199"/>
      <c r="P5544" s="199"/>
      <c r="Q5544" s="199"/>
      <c r="R5544" s="199"/>
      <c r="S5544" s="202"/>
      <c r="T5544" s="202"/>
      <c r="U5544" s="202"/>
      <c r="V5544" s="201"/>
      <c r="W5544" s="202"/>
      <c r="X5544" s="202"/>
      <c r="Y5544" s="202"/>
      <c r="Z5544" s="199"/>
      <c r="AA5544" s="199"/>
      <c r="AB5544" s="199"/>
      <c r="AC5544" s="199"/>
      <c r="AD5544" s="202"/>
      <c r="AE5544" s="202"/>
      <c r="AF5544" s="202"/>
      <c r="AG5544" s="202"/>
      <c r="AH5544" s="201"/>
      <c r="AI5544" s="201"/>
      <c r="AJ5544" s="202"/>
      <c r="AK5544" s="199"/>
      <c r="AL5544" s="199"/>
      <c r="AM5544" s="199"/>
      <c r="AN5544" s="199"/>
      <c r="AO5544" s="202"/>
      <c r="AP5544" s="202"/>
      <c r="AQ5544" s="202"/>
      <c r="AR5544" s="202"/>
      <c r="AS5544" s="202"/>
      <c r="AT5544" s="204"/>
      <c r="AU5544" s="204"/>
      <c r="AV5544" s="207"/>
      <c r="AW5544" s="207"/>
      <c r="AX5544" s="207"/>
      <c r="AY5544" s="207"/>
      <c r="AZ5544" s="199"/>
      <c r="BA5544" s="208"/>
      <c r="BB5544" s="208"/>
      <c r="BC5544" s="209"/>
      <c r="BD5544" s="210"/>
      <c r="BE5544" s="211"/>
      <c r="BF5544" s="211"/>
      <c r="BG5544" s="204"/>
      <c r="BH5544" s="212"/>
      <c r="BI5544" s="213"/>
      <c r="BJ5544" s="213"/>
      <c r="BK5544" s="204"/>
      <c r="BL5544" s="207"/>
      <c r="BM5544" s="207"/>
      <c r="BN5544" s="207"/>
      <c r="BO5544" s="249"/>
      <c r="BP5544" s="88"/>
      <c r="BQ5544" s="88"/>
      <c r="BR5544" s="65"/>
      <c r="BS5544" s="65"/>
      <c r="BT5544" s="268"/>
    </row>
    <row r="5545" spans="1:75" s="85" customFormat="1" ht="79.5" hidden="1" customHeight="1" thickTop="1" thickBot="1" x14ac:dyDescent="0.55000000000000004">
      <c r="A5545" s="279"/>
      <c r="B5545" s="531" t="s">
        <v>45</v>
      </c>
      <c r="C5545" s="532"/>
      <c r="D5545" s="608" t="s">
        <v>54</v>
      </c>
      <c r="E5545" s="608"/>
      <c r="F5545" s="608"/>
      <c r="G5545" s="730"/>
      <c r="H5545" s="616">
        <f>H5543</f>
        <v>0</v>
      </c>
      <c r="I5545" s="617"/>
      <c r="J5545" s="618"/>
      <c r="K5545" s="200"/>
      <c r="L5545" s="616">
        <f>L5543</f>
        <v>0</v>
      </c>
      <c r="M5545" s="617"/>
      <c r="N5545" s="618"/>
      <c r="O5545" s="592" t="s">
        <v>50</v>
      </c>
      <c r="P5545" s="593"/>
      <c r="Q5545" s="593"/>
      <c r="R5545" s="593"/>
      <c r="S5545" s="616">
        <f>S5543-H5543</f>
        <v>0</v>
      </c>
      <c r="T5545" s="617"/>
      <c r="U5545" s="618"/>
      <c r="V5545" s="200"/>
      <c r="W5545" s="616">
        <f>W5543-L5543</f>
        <v>0</v>
      </c>
      <c r="X5545" s="617"/>
      <c r="Y5545" s="618"/>
      <c r="Z5545" s="592" t="s">
        <v>49</v>
      </c>
      <c r="AA5545" s="593"/>
      <c r="AB5545" s="593"/>
      <c r="AC5545" s="594"/>
      <c r="AD5545" s="616">
        <f>AD5543-S5543</f>
        <v>0</v>
      </c>
      <c r="AE5545" s="617"/>
      <c r="AF5545" s="618"/>
      <c r="AG5545" s="200"/>
      <c r="AH5545" s="616">
        <f>AH5543-W5543</f>
        <v>0</v>
      </c>
      <c r="AI5545" s="617"/>
      <c r="AJ5545" s="618"/>
      <c r="AK5545" s="592" t="s">
        <v>51</v>
      </c>
      <c r="AL5545" s="593"/>
      <c r="AM5545" s="593"/>
      <c r="AN5545" s="594"/>
      <c r="AO5545" s="616">
        <f>AO5543-AD5543</f>
        <v>0</v>
      </c>
      <c r="AP5545" s="617"/>
      <c r="AQ5545" s="618"/>
      <c r="AR5545" s="204"/>
      <c r="AS5545" s="616">
        <f>AS5543-AH5543</f>
        <v>0</v>
      </c>
      <c r="AT5545" s="617"/>
      <c r="AU5545" s="618"/>
      <c r="AV5545" s="258"/>
      <c r="AW5545" s="258"/>
      <c r="AX5545" s="258"/>
      <c r="AY5545" s="258"/>
      <c r="AZ5545" s="532" t="s">
        <v>44</v>
      </c>
      <c r="BA5545" s="532"/>
      <c r="BB5545" s="532"/>
      <c r="BC5545" s="532"/>
      <c r="BD5545" s="615"/>
      <c r="BE5545" s="616">
        <f>BE5543-AO5543</f>
        <v>0</v>
      </c>
      <c r="BF5545" s="617"/>
      <c r="BG5545" s="618"/>
      <c r="BH5545" s="214"/>
      <c r="BI5545" s="616">
        <f>BI5543-AS5543</f>
        <v>0</v>
      </c>
      <c r="BJ5545" s="617"/>
      <c r="BK5545" s="618"/>
      <c r="BL5545" s="206"/>
      <c r="BM5545" s="206"/>
      <c r="BN5545" s="206"/>
      <c r="BO5545" s="248"/>
      <c r="BP5545" s="87"/>
      <c r="BQ5545" s="87"/>
      <c r="BR5545" s="81"/>
      <c r="BS5545" s="81"/>
      <c r="BT5545" s="279"/>
      <c r="BW5545" s="79"/>
    </row>
    <row r="5546" spans="1:75" ht="18.75" hidden="1" customHeight="1" thickTop="1" thickBot="1" x14ac:dyDescent="0.5">
      <c r="A5546" s="268"/>
      <c r="B5546" s="231"/>
      <c r="C5546" s="197"/>
      <c r="D5546" s="197"/>
      <c r="E5546" s="197"/>
      <c r="F5546" s="254"/>
      <c r="G5546" s="254"/>
      <c r="H5546" s="197"/>
      <c r="I5546" s="197"/>
      <c r="J5546" s="197"/>
      <c r="K5546" s="197"/>
      <c r="L5546" s="197"/>
      <c r="M5546" s="197"/>
      <c r="N5546" s="197"/>
      <c r="O5546" s="197"/>
      <c r="P5546" s="197"/>
      <c r="Q5546" s="197"/>
      <c r="R5546" s="197"/>
      <c r="S5546" s="197"/>
      <c r="T5546" s="197"/>
      <c r="U5546" s="197"/>
      <c r="V5546" s="197"/>
      <c r="W5546" s="197"/>
      <c r="X5546" s="197"/>
      <c r="Y5546" s="197"/>
      <c r="Z5546" s="197"/>
      <c r="AA5546" s="197"/>
      <c r="AB5546" s="197"/>
      <c r="AC5546" s="197"/>
      <c r="AD5546" s="197"/>
      <c r="AE5546" s="197"/>
      <c r="AF5546" s="203"/>
      <c r="AG5546" s="203"/>
      <c r="AH5546" s="197"/>
      <c r="AI5546" s="197"/>
      <c r="AJ5546" s="197"/>
      <c r="AK5546" s="197"/>
      <c r="AL5546" s="197"/>
      <c r="AM5546" s="197"/>
      <c r="AN5546" s="197"/>
      <c r="AO5546" s="197"/>
      <c r="AP5546" s="197"/>
      <c r="AQ5546" s="197"/>
      <c r="AR5546" s="197"/>
      <c r="AS5546" s="197"/>
      <c r="AT5546" s="197"/>
      <c r="AU5546" s="197"/>
      <c r="AV5546" s="197"/>
      <c r="AW5546" s="197"/>
      <c r="AX5546" s="197"/>
      <c r="AY5546" s="197"/>
      <c r="AZ5546" s="197"/>
      <c r="BA5546" s="640" t="s">
        <v>153</v>
      </c>
      <c r="BB5546" s="640"/>
      <c r="BC5546" s="640"/>
      <c r="BD5546" s="640"/>
      <c r="BE5546" s="640"/>
      <c r="BF5546" s="640"/>
      <c r="BG5546" s="640"/>
      <c r="BH5546" s="640"/>
      <c r="BI5546" s="640"/>
      <c r="BJ5546" s="640"/>
      <c r="BK5546" s="640"/>
      <c r="BL5546" s="640"/>
      <c r="BM5546" s="640"/>
      <c r="BN5546" s="640"/>
      <c r="BO5546" s="250"/>
      <c r="BP5546" s="89"/>
      <c r="BQ5546" s="89"/>
      <c r="BR5546" s="65"/>
      <c r="BS5546" s="65"/>
      <c r="BT5546" s="268"/>
    </row>
    <row r="5547" spans="1:75" s="255" customFormat="1" ht="13.5" hidden="1" customHeight="1" thickTop="1" x14ac:dyDescent="0.45">
      <c r="A5547" s="268"/>
      <c r="B5547" s="269"/>
      <c r="C5547" s="268"/>
      <c r="D5547" s="268"/>
      <c r="E5547" s="268"/>
      <c r="F5547" s="270"/>
      <c r="G5547" s="270"/>
      <c r="H5547" s="268"/>
      <c r="I5547" s="268"/>
      <c r="J5547" s="268"/>
      <c r="K5547" s="268"/>
      <c r="L5547" s="268"/>
      <c r="M5547" s="268"/>
      <c r="N5547" s="268"/>
      <c r="O5547" s="268"/>
      <c r="P5547" s="268"/>
      <c r="Q5547" s="268"/>
      <c r="R5547" s="268"/>
      <c r="S5547" s="268"/>
      <c r="T5547" s="268"/>
      <c r="U5547" s="268"/>
      <c r="V5547" s="268"/>
      <c r="W5547" s="268"/>
      <c r="X5547" s="268"/>
      <c r="Y5547" s="268"/>
      <c r="Z5547" s="268"/>
      <c r="AA5547" s="268"/>
      <c r="AB5547" s="268"/>
      <c r="AC5547" s="268"/>
      <c r="AD5547" s="268"/>
      <c r="AE5547" s="268"/>
      <c r="AF5547" s="271"/>
      <c r="AG5547" s="271"/>
      <c r="AH5547" s="268"/>
      <c r="AI5547" s="268"/>
      <c r="AJ5547" s="268"/>
      <c r="AK5547" s="268"/>
      <c r="AL5547" s="268"/>
      <c r="AM5547" s="268"/>
      <c r="AN5547" s="268"/>
      <c r="AO5547" s="268"/>
      <c r="AP5547" s="268"/>
      <c r="AQ5547" s="268"/>
      <c r="AR5547" s="268"/>
      <c r="AS5547" s="268"/>
      <c r="AT5547" s="268"/>
      <c r="AU5547" s="268"/>
      <c r="AV5547" s="268"/>
      <c r="AW5547" s="268"/>
      <c r="AX5547" s="268"/>
      <c r="AY5547" s="268"/>
      <c r="AZ5547" s="268"/>
      <c r="BA5547" s="268"/>
      <c r="BB5547" s="268"/>
      <c r="BC5547" s="268"/>
      <c r="BD5547" s="268"/>
      <c r="BE5547" s="268"/>
      <c r="BF5547" s="268"/>
      <c r="BG5547" s="268"/>
      <c r="BH5547" s="268"/>
      <c r="BI5547" s="268"/>
      <c r="BJ5547" s="268"/>
      <c r="BK5547" s="268"/>
      <c r="BL5547" s="268"/>
      <c r="BM5547" s="268"/>
      <c r="BN5547" s="268"/>
      <c r="BO5547" s="272"/>
      <c r="BP5547" s="272"/>
      <c r="BQ5547" s="272"/>
      <c r="BR5547" s="268"/>
      <c r="BS5547" s="268"/>
      <c r="BT5547" s="268"/>
    </row>
    <row r="5548" spans="1:75" s="69" customFormat="1" ht="33.75" hidden="1" x14ac:dyDescent="0.5">
      <c r="A5548" s="273"/>
      <c r="B5548" s="695" t="s">
        <v>9</v>
      </c>
      <c r="C5548" s="695"/>
      <c r="D5548" s="695"/>
      <c r="E5548" s="695"/>
      <c r="F5548" s="695"/>
      <c r="G5548" s="695"/>
      <c r="H5548" s="695"/>
      <c r="I5548" s="695"/>
      <c r="J5548" s="695"/>
      <c r="K5548" s="695"/>
      <c r="L5548" s="695"/>
      <c r="M5548" s="695"/>
      <c r="N5548" s="695"/>
      <c r="O5548" s="695"/>
      <c r="P5548" s="695"/>
      <c r="Q5548" s="695"/>
      <c r="R5548" s="695"/>
      <c r="S5548" s="695"/>
      <c r="T5548" s="695"/>
      <c r="U5548" s="695"/>
      <c r="V5548" s="695"/>
      <c r="W5548" s="695"/>
      <c r="X5548" s="695"/>
      <c r="Y5548" s="695"/>
      <c r="Z5548" s="695"/>
      <c r="AA5548" s="695"/>
      <c r="AB5548" s="695"/>
      <c r="AC5548" s="695"/>
      <c r="AD5548" s="695"/>
      <c r="AE5548" s="695"/>
      <c r="AF5548" s="695"/>
      <c r="AG5548" s="695"/>
      <c r="AH5548" s="695"/>
      <c r="AI5548" s="695"/>
      <c r="AJ5548" s="695"/>
      <c r="AK5548" s="695"/>
      <c r="AL5548" s="695"/>
      <c r="AM5548" s="695"/>
      <c r="AN5548" s="695"/>
      <c r="AO5548" s="695"/>
      <c r="AP5548" s="695"/>
      <c r="AQ5548" s="695"/>
      <c r="AR5548" s="695"/>
      <c r="AS5548" s="695"/>
      <c r="AT5548" s="695"/>
      <c r="AU5548" s="695"/>
      <c r="AV5548" s="695"/>
      <c r="AW5548" s="695"/>
      <c r="AX5548" s="695"/>
      <c r="AY5548" s="695"/>
      <c r="AZ5548" s="695"/>
      <c r="BA5548" s="695"/>
      <c r="BB5548" s="695"/>
      <c r="BC5548" s="695"/>
      <c r="BD5548" s="695"/>
      <c r="BE5548" s="695"/>
      <c r="BF5548" s="695"/>
      <c r="BG5548" s="695"/>
      <c r="BH5548" s="695"/>
      <c r="BI5548" s="695"/>
      <c r="BJ5548" s="695"/>
      <c r="BK5548" s="695"/>
      <c r="BL5548" s="695"/>
      <c r="BM5548" s="695"/>
      <c r="BN5548" s="695"/>
      <c r="BO5548" s="175"/>
      <c r="BP5548" s="175"/>
      <c r="BQ5548" s="175"/>
      <c r="BR5548" s="68"/>
      <c r="BS5548" s="68"/>
      <c r="BT5548" s="273"/>
    </row>
    <row r="5549" spans="1:75" ht="10.9" hidden="1" customHeight="1" x14ac:dyDescent="0.45">
      <c r="A5549" s="268"/>
      <c r="B5549" s="227"/>
      <c r="C5549" s="177"/>
      <c r="D5549" s="177"/>
      <c r="E5549" s="177"/>
      <c r="F5549" s="178"/>
      <c r="G5549" s="178"/>
      <c r="H5549" s="177"/>
      <c r="I5549" s="177"/>
      <c r="J5549" s="177"/>
      <c r="K5549" s="177"/>
      <c r="L5549" s="177"/>
      <c r="M5549" s="177"/>
      <c r="N5549" s="177"/>
      <c r="O5549" s="177"/>
      <c r="P5549" s="177"/>
      <c r="Q5549" s="177"/>
      <c r="R5549" s="177"/>
      <c r="S5549" s="177"/>
      <c r="T5549" s="177"/>
      <c r="U5549" s="177"/>
      <c r="V5549" s="177"/>
      <c r="W5549" s="177"/>
      <c r="X5549" s="177"/>
      <c r="Y5549" s="177"/>
      <c r="Z5549" s="177"/>
      <c r="AA5549" s="177"/>
      <c r="AB5549" s="177"/>
      <c r="AC5549" s="177"/>
      <c r="AD5549" s="177"/>
      <c r="AE5549" s="177"/>
      <c r="AF5549" s="179"/>
      <c r="AG5549" s="179"/>
      <c r="AH5549" s="177"/>
      <c r="AI5549" s="177"/>
      <c r="AJ5549" s="177"/>
      <c r="AK5549" s="177"/>
      <c r="AL5549" s="177"/>
      <c r="AM5549" s="177"/>
      <c r="AN5549" s="177"/>
      <c r="AO5549" s="177"/>
      <c r="AP5549" s="177"/>
      <c r="AQ5549" s="177"/>
      <c r="AR5549" s="177"/>
      <c r="AS5549" s="177"/>
      <c r="AT5549" s="177"/>
      <c r="AU5549" s="177"/>
      <c r="AV5549" s="177"/>
      <c r="AW5549" s="177"/>
      <c r="AX5549" s="177"/>
      <c r="AY5549" s="177"/>
      <c r="AZ5549" s="177"/>
      <c r="BA5549" s="177"/>
      <c r="BB5549" s="177"/>
      <c r="BC5549" s="177"/>
      <c r="BD5549" s="177"/>
      <c r="BE5549" s="177"/>
      <c r="BF5549" s="177"/>
      <c r="BG5549" s="177"/>
      <c r="BH5549" s="177"/>
      <c r="BI5549" s="177"/>
      <c r="BJ5549" s="177"/>
      <c r="BK5549" s="177"/>
      <c r="BL5549" s="177"/>
      <c r="BM5549" s="177"/>
      <c r="BN5549" s="259"/>
      <c r="BO5549" s="245"/>
      <c r="BP5549" s="259"/>
      <c r="BQ5549" s="259"/>
      <c r="BR5549" s="65"/>
      <c r="BS5549" s="65"/>
      <c r="BT5549" s="268"/>
    </row>
    <row r="5550" spans="1:75" s="70" customFormat="1" ht="36.75" hidden="1" customHeight="1" x14ac:dyDescent="0.45">
      <c r="A5550" s="274"/>
      <c r="B5550" s="227"/>
      <c r="C5550" s="176"/>
      <c r="D5550" s="226" t="s">
        <v>10</v>
      </c>
      <c r="E5550" s="713" t="str">
        <f>IF(ROSTER!D$3="","",ROSTER!D$3)</f>
        <v/>
      </c>
      <c r="F5550" s="713"/>
      <c r="G5550" s="713"/>
      <c r="H5550" s="713"/>
      <c r="I5550" s="713"/>
      <c r="J5550" s="713"/>
      <c r="K5550" s="713"/>
      <c r="L5550" s="713"/>
      <c r="M5550" s="713"/>
      <c r="N5550" s="713"/>
      <c r="O5550" s="713"/>
      <c r="P5550" s="713"/>
      <c r="Q5550" s="713"/>
      <c r="R5550" s="713"/>
      <c r="S5550" s="713"/>
      <c r="T5550" s="713"/>
      <c r="U5550" s="713"/>
      <c r="V5550" s="713"/>
      <c r="W5550" s="713"/>
      <c r="X5550" s="713"/>
      <c r="Y5550" s="713"/>
      <c r="Z5550" s="713"/>
      <c r="AA5550" s="713"/>
      <c r="AB5550" s="713"/>
      <c r="AC5550" s="713"/>
      <c r="AD5550" s="180"/>
      <c r="AE5550" s="719" t="s">
        <v>11</v>
      </c>
      <c r="AF5550" s="719"/>
      <c r="AG5550" s="719"/>
      <c r="AH5550" s="719"/>
      <c r="AI5550" s="719"/>
      <c r="AJ5550" s="719"/>
      <c r="AK5550" s="719"/>
      <c r="AL5550" s="717"/>
      <c r="AM5550" s="717"/>
      <c r="AN5550" s="717"/>
      <c r="AO5550" s="717"/>
      <c r="AP5550" s="717"/>
      <c r="AQ5550" s="717"/>
      <c r="AR5550" s="717"/>
      <c r="AS5550" s="717"/>
      <c r="AT5550" s="717"/>
      <c r="AU5550" s="717"/>
      <c r="AV5550" s="717"/>
      <c r="AW5550" s="717"/>
      <c r="AX5550" s="717"/>
      <c r="AY5550" s="717"/>
      <c r="AZ5550" s="717"/>
      <c r="BA5550" s="717"/>
      <c r="BB5550" s="717"/>
      <c r="BC5550" s="717"/>
      <c r="BD5550" s="717"/>
      <c r="BE5550" s="717"/>
      <c r="BF5550" s="717"/>
      <c r="BG5550" s="717"/>
      <c r="BH5550" s="717"/>
      <c r="BI5550" s="717"/>
      <c r="BJ5550" s="717"/>
      <c r="BK5550" s="717"/>
      <c r="BL5550" s="717"/>
      <c r="BM5550" s="717"/>
      <c r="BN5550" s="259"/>
      <c r="BO5550" s="246" t="s">
        <v>130</v>
      </c>
      <c r="BP5550" s="259"/>
      <c r="BQ5550" s="259"/>
      <c r="BR5550" s="66"/>
      <c r="BS5550" s="66"/>
      <c r="BT5550" s="274"/>
    </row>
    <row r="5551" spans="1:75" ht="8.85" hidden="1" customHeight="1" x14ac:dyDescent="0.45">
      <c r="A5551" s="275"/>
      <c r="B5551" s="227"/>
      <c r="C5551" s="179" t="s">
        <v>38</v>
      </c>
      <c r="D5551" s="179"/>
      <c r="E5551" s="179"/>
      <c r="F5551" s="181"/>
      <c r="G5551" s="181"/>
      <c r="H5551" s="179"/>
      <c r="I5551" s="179"/>
      <c r="J5551" s="182"/>
      <c r="K5551" s="182"/>
      <c r="L5551" s="182"/>
      <c r="M5551" s="182"/>
      <c r="N5551" s="182"/>
      <c r="O5551" s="182"/>
      <c r="P5551" s="182"/>
      <c r="Q5551" s="182"/>
      <c r="R5551" s="182"/>
      <c r="S5551" s="182"/>
      <c r="T5551" s="182"/>
      <c r="U5551" s="182"/>
      <c r="V5551" s="182"/>
      <c r="W5551" s="182"/>
      <c r="X5551" s="182"/>
      <c r="Y5551" s="182"/>
      <c r="Z5551" s="182"/>
      <c r="AA5551" s="182"/>
      <c r="AB5551" s="182"/>
      <c r="AC5551" s="182"/>
      <c r="AD5551" s="182"/>
      <c r="AE5551" s="182"/>
      <c r="AF5551" s="182"/>
      <c r="AG5551" s="179"/>
      <c r="AH5551" s="183"/>
      <c r="AI5551" s="184"/>
      <c r="AJ5551" s="184"/>
      <c r="AK5551" s="184"/>
      <c r="AL5551" s="184"/>
      <c r="AM5551" s="184"/>
      <c r="AN5551" s="184"/>
      <c r="AO5551" s="185"/>
      <c r="AP5551" s="186"/>
      <c r="AQ5551" s="186"/>
      <c r="AR5551" s="186"/>
      <c r="AS5551" s="186"/>
      <c r="AT5551" s="186"/>
      <c r="AU5551" s="186"/>
      <c r="AV5551" s="186"/>
      <c r="AW5551" s="186"/>
      <c r="AX5551" s="186"/>
      <c r="AY5551" s="186"/>
      <c r="AZ5551" s="186"/>
      <c r="BA5551" s="186"/>
      <c r="BB5551" s="186"/>
      <c r="BC5551" s="186"/>
      <c r="BD5551" s="186"/>
      <c r="BE5551" s="186"/>
      <c r="BF5551" s="186"/>
      <c r="BG5551" s="186"/>
      <c r="BH5551" s="186"/>
      <c r="BI5551" s="186"/>
      <c r="BJ5551" s="186"/>
      <c r="BK5551" s="186"/>
      <c r="BL5551" s="186"/>
      <c r="BM5551" s="186"/>
      <c r="BN5551" s="186"/>
      <c r="BO5551" s="187"/>
      <c r="BP5551" s="187"/>
      <c r="BQ5551" s="187"/>
      <c r="BR5551" s="71"/>
      <c r="BS5551" s="71"/>
      <c r="BT5551" s="275"/>
    </row>
    <row r="5552" spans="1:75" s="70" customFormat="1" ht="40.5" hidden="1" x14ac:dyDescent="0.45">
      <c r="A5552" s="274"/>
      <c r="B5552" s="227"/>
      <c r="C5552" s="692" t="s">
        <v>37</v>
      </c>
      <c r="D5552" s="692"/>
      <c r="E5552" s="717"/>
      <c r="F5552" s="717"/>
      <c r="G5552" s="717"/>
      <c r="H5552" s="717"/>
      <c r="I5552" s="717"/>
      <c r="J5552" s="717"/>
      <c r="K5552" s="717"/>
      <c r="L5552" s="717"/>
      <c r="M5552" s="717"/>
      <c r="N5552" s="717"/>
      <c r="O5552" s="717"/>
      <c r="P5552" s="717"/>
      <c r="Q5552" s="717"/>
      <c r="R5552" s="717"/>
      <c r="S5552" s="717"/>
      <c r="T5552" s="717"/>
      <c r="U5552" s="717"/>
      <c r="V5552" s="717"/>
      <c r="W5552" s="717"/>
      <c r="X5552" s="717"/>
      <c r="Y5552" s="717"/>
      <c r="Z5552" s="717"/>
      <c r="AA5552" s="717"/>
      <c r="AB5552" s="717"/>
      <c r="AC5552" s="717"/>
      <c r="AD5552" s="180"/>
      <c r="AE5552" s="718" t="s">
        <v>21</v>
      </c>
      <c r="AF5552" s="718"/>
      <c r="AG5552" s="718"/>
      <c r="AH5552" s="718"/>
      <c r="AI5552" s="717"/>
      <c r="AJ5552" s="717"/>
      <c r="AK5552" s="717"/>
      <c r="AL5552" s="717"/>
      <c r="AM5552" s="717"/>
      <c r="AN5552" s="717"/>
      <c r="AO5552" s="717"/>
      <c r="AP5552" s="717"/>
      <c r="AQ5552" s="717"/>
      <c r="AR5552" s="717"/>
      <c r="AS5552" s="717"/>
      <c r="AT5552" s="717"/>
      <c r="AU5552" s="717"/>
      <c r="AV5552" s="717"/>
      <c r="AW5552" s="717"/>
      <c r="AX5552" s="717"/>
      <c r="AY5552" s="717"/>
      <c r="AZ5552" s="717"/>
      <c r="BA5552" s="716" t="s">
        <v>12</v>
      </c>
      <c r="BB5552" s="716"/>
      <c r="BC5552" s="716"/>
      <c r="BD5552" s="708"/>
      <c r="BE5552" s="708"/>
      <c r="BF5552" s="708"/>
      <c r="BG5552" s="708"/>
      <c r="BH5552" s="708"/>
      <c r="BI5552" s="708"/>
      <c r="BJ5552" s="708"/>
      <c r="BK5552" s="708"/>
      <c r="BL5552" s="708"/>
      <c r="BM5552" s="708"/>
      <c r="BN5552" s="188"/>
      <c r="BO5552" s="334"/>
      <c r="BP5552" s="189"/>
      <c r="BQ5552" s="189"/>
      <c r="BR5552" s="72">
        <f>IF(BD5552=0,0,1)</f>
        <v>0</v>
      </c>
      <c r="BS5552" s="73">
        <f>IF((BE5602+BI5602)&gt;(AO5602+AS5602),1,0)</f>
        <v>0</v>
      </c>
      <c r="BT5552" s="276"/>
    </row>
    <row r="5553" spans="1:72" ht="9.6" hidden="1" customHeight="1" x14ac:dyDescent="0.45">
      <c r="A5553" s="268"/>
      <c r="B5553" s="227"/>
      <c r="C5553" s="177"/>
      <c r="D5553" s="177"/>
      <c r="E5553" s="177"/>
      <c r="F5553" s="178"/>
      <c r="G5553" s="178"/>
      <c r="H5553" s="177"/>
      <c r="I5553" s="177"/>
      <c r="J5553" s="177"/>
      <c r="K5553" s="177"/>
      <c r="L5553" s="177"/>
      <c r="M5553" s="177"/>
      <c r="N5553" s="177"/>
      <c r="O5553" s="177"/>
      <c r="P5553" s="177"/>
      <c r="Q5553" s="177"/>
      <c r="R5553" s="177"/>
      <c r="S5553" s="177"/>
      <c r="T5553" s="177"/>
      <c r="U5553" s="177"/>
      <c r="V5553" s="177"/>
      <c r="W5553" s="177"/>
      <c r="X5553" s="177"/>
      <c r="Y5553" s="177"/>
      <c r="Z5553" s="177"/>
      <c r="AA5553" s="177"/>
      <c r="AB5553" s="177"/>
      <c r="AC5553" s="177"/>
      <c r="AD5553" s="177"/>
      <c r="AE5553" s="177"/>
      <c r="AF5553" s="179"/>
      <c r="AG5553" s="179"/>
      <c r="AH5553" s="177"/>
      <c r="AI5553" s="177"/>
      <c r="AJ5553" s="177"/>
      <c r="AK5553" s="177"/>
      <c r="AL5553" s="177"/>
      <c r="AM5553" s="177"/>
      <c r="AN5553" s="177"/>
      <c r="AO5553" s="177"/>
      <c r="AP5553" s="177"/>
      <c r="AQ5553" s="177"/>
      <c r="AR5553" s="177"/>
      <c r="AS5553" s="177"/>
      <c r="AT5553" s="177"/>
      <c r="AU5553" s="177"/>
      <c r="AV5553" s="177"/>
      <c r="AW5553" s="177"/>
      <c r="AX5553" s="177"/>
      <c r="AY5553" s="177"/>
      <c r="AZ5553" s="177"/>
      <c r="BA5553" s="177"/>
      <c r="BB5553" s="177"/>
      <c r="BC5553" s="177"/>
      <c r="BD5553" s="177"/>
      <c r="BE5553" s="177"/>
      <c r="BF5553" s="177"/>
      <c r="BG5553" s="177"/>
      <c r="BH5553" s="177"/>
      <c r="BI5553" s="177"/>
      <c r="BJ5553" s="177"/>
      <c r="BK5553" s="177"/>
      <c r="BL5553" s="177"/>
      <c r="BM5553" s="177"/>
      <c r="BN5553" s="177"/>
      <c r="BO5553" s="190"/>
      <c r="BP5553" s="190"/>
      <c r="BQ5553" s="190"/>
      <c r="BR5553" s="65"/>
      <c r="BS5553" s="65"/>
      <c r="BT5553" s="268"/>
    </row>
    <row r="5554" spans="1:72" ht="8.85" hidden="1" customHeight="1" thickBot="1" x14ac:dyDescent="0.5">
      <c r="A5554" s="268"/>
      <c r="B5554" s="228"/>
      <c r="C5554" s="191"/>
      <c r="D5554" s="191"/>
      <c r="E5554" s="191"/>
      <c r="F5554" s="192"/>
      <c r="G5554" s="192"/>
      <c r="H5554" s="191"/>
      <c r="I5554" s="191"/>
      <c r="J5554" s="191"/>
      <c r="K5554" s="191"/>
      <c r="L5554" s="191"/>
      <c r="M5554" s="191"/>
      <c r="N5554" s="191"/>
      <c r="O5554" s="191"/>
      <c r="P5554" s="191"/>
      <c r="Q5554" s="191"/>
      <c r="R5554" s="191"/>
      <c r="S5554" s="191"/>
      <c r="T5554" s="191"/>
      <c r="U5554" s="191"/>
      <c r="V5554" s="191"/>
      <c r="W5554" s="191"/>
      <c r="X5554" s="191"/>
      <c r="Y5554" s="191"/>
      <c r="Z5554" s="191"/>
      <c r="AA5554" s="191"/>
      <c r="AB5554" s="191"/>
      <c r="AC5554" s="191"/>
      <c r="AD5554" s="191"/>
      <c r="AE5554" s="191"/>
      <c r="AF5554" s="193"/>
      <c r="AG5554" s="193"/>
      <c r="AH5554" s="191"/>
      <c r="AI5554" s="191"/>
      <c r="AJ5554" s="191"/>
      <c r="AK5554" s="191"/>
      <c r="AL5554" s="191"/>
      <c r="AM5554" s="191"/>
      <c r="AN5554" s="191"/>
      <c r="AO5554" s="191"/>
      <c r="AP5554" s="191"/>
      <c r="AQ5554" s="191"/>
      <c r="AR5554" s="191"/>
      <c r="AS5554" s="191"/>
      <c r="AT5554" s="191"/>
      <c r="AU5554" s="191"/>
      <c r="AV5554" s="191"/>
      <c r="AW5554" s="191"/>
      <c r="AX5554" s="191"/>
      <c r="AY5554" s="191"/>
      <c r="AZ5554" s="191"/>
      <c r="BA5554" s="191"/>
      <c r="BB5554" s="191"/>
      <c r="BC5554" s="191"/>
      <c r="BD5554" s="191"/>
      <c r="BE5554" s="191"/>
      <c r="BF5554" s="191"/>
      <c r="BG5554" s="191"/>
      <c r="BH5554" s="191"/>
      <c r="BI5554" s="191"/>
      <c r="BJ5554" s="191"/>
      <c r="BK5554" s="191"/>
      <c r="BL5554" s="191"/>
      <c r="BM5554" s="191"/>
      <c r="BN5554" s="191"/>
      <c r="BO5554" s="194"/>
      <c r="BP5554" s="194"/>
      <c r="BQ5554" s="194"/>
      <c r="BR5554" s="65"/>
      <c r="BS5554" s="65"/>
      <c r="BT5554" s="268"/>
    </row>
    <row r="5555" spans="1:72" s="70" customFormat="1" ht="40.5" hidden="1" customHeight="1" thickTop="1" x14ac:dyDescent="0.4">
      <c r="A5555" s="276"/>
      <c r="B5555" s="684" t="s">
        <v>0</v>
      </c>
      <c r="C5555" s="686" t="s">
        <v>1</v>
      </c>
      <c r="D5555" s="687"/>
      <c r="E5555" s="282" t="s">
        <v>28</v>
      </c>
      <c r="F5555" s="665" t="s">
        <v>93</v>
      </c>
      <c r="G5555" s="665" t="s">
        <v>94</v>
      </c>
      <c r="H5555" s="722" t="s">
        <v>40</v>
      </c>
      <c r="I5555" s="723"/>
      <c r="J5555" s="595" t="s">
        <v>7</v>
      </c>
      <c r="K5555" s="595"/>
      <c r="L5555" s="595"/>
      <c r="M5555" s="595"/>
      <c r="N5555" s="595"/>
      <c r="O5555" s="595"/>
      <c r="P5555" s="595" t="s">
        <v>2</v>
      </c>
      <c r="Q5555" s="595"/>
      <c r="R5555" s="595"/>
      <c r="S5555" s="595"/>
      <c r="T5555" s="595"/>
      <c r="U5555" s="595"/>
      <c r="V5555" s="659" t="s">
        <v>34</v>
      </c>
      <c r="W5555" s="660"/>
      <c r="X5555" s="659" t="s">
        <v>35</v>
      </c>
      <c r="Y5555" s="660"/>
      <c r="Z5555" s="659" t="s">
        <v>43</v>
      </c>
      <c r="AA5555" s="660"/>
      <c r="AB5555" s="595" t="s">
        <v>6</v>
      </c>
      <c r="AC5555" s="595"/>
      <c r="AD5555" s="595"/>
      <c r="AE5555" s="595"/>
      <c r="AF5555" s="595"/>
      <c r="AG5555" s="595"/>
      <c r="AH5555" s="595" t="s">
        <v>63</v>
      </c>
      <c r="AI5555" s="595"/>
      <c r="AJ5555" s="595"/>
      <c r="AK5555" s="595"/>
      <c r="AL5555" s="595"/>
      <c r="AM5555" s="595"/>
      <c r="AN5555" s="595" t="s">
        <v>64</v>
      </c>
      <c r="AO5555" s="595"/>
      <c r="AP5555" s="595"/>
      <c r="AQ5555" s="595"/>
      <c r="AR5555" s="595"/>
      <c r="AS5555" s="595"/>
      <c r="AT5555" s="595" t="s">
        <v>65</v>
      </c>
      <c r="AU5555" s="595"/>
      <c r="AV5555" s="595"/>
      <c r="AW5555" s="595"/>
      <c r="AX5555" s="595"/>
      <c r="AY5555" s="596"/>
      <c r="AZ5555" s="595" t="s">
        <v>4</v>
      </c>
      <c r="BA5555" s="595"/>
      <c r="BB5555" s="595"/>
      <c r="BC5555" s="595"/>
      <c r="BD5555" s="595"/>
      <c r="BE5555" s="597"/>
      <c r="BF5555" s="595" t="s">
        <v>66</v>
      </c>
      <c r="BG5555" s="595"/>
      <c r="BH5555" s="595"/>
      <c r="BI5555" s="595"/>
      <c r="BJ5555" s="595"/>
      <c r="BK5555" s="596"/>
      <c r="BL5555" s="651" t="s">
        <v>25</v>
      </c>
      <c r="BM5555" s="652"/>
      <c r="BN5555" s="653"/>
      <c r="BO5555" s="598" t="s">
        <v>100</v>
      </c>
      <c r="BP5555" s="598" t="s">
        <v>81</v>
      </c>
      <c r="BQ5555" s="598" t="s">
        <v>82</v>
      </c>
      <c r="BR5555" s="74"/>
      <c r="BS5555" s="74"/>
      <c r="BT5555" s="276"/>
    </row>
    <row r="5556" spans="1:72" s="70" customFormat="1" ht="41.25" hidden="1" customHeight="1" x14ac:dyDescent="0.4">
      <c r="A5556" s="276"/>
      <c r="B5556" s="685"/>
      <c r="C5556" s="688"/>
      <c r="D5556" s="689"/>
      <c r="E5556" s="221" t="s">
        <v>95</v>
      </c>
      <c r="F5556" s="666"/>
      <c r="G5556" s="666"/>
      <c r="H5556" s="724"/>
      <c r="I5556" s="725"/>
      <c r="J5556" s="645" t="s">
        <v>17</v>
      </c>
      <c r="K5556" s="646"/>
      <c r="L5556" s="641" t="s">
        <v>18</v>
      </c>
      <c r="M5556" s="642"/>
      <c r="N5556" s="657" t="s">
        <v>19</v>
      </c>
      <c r="O5556" s="658" t="s">
        <v>8</v>
      </c>
      <c r="P5556" s="645" t="s">
        <v>26</v>
      </c>
      <c r="Q5556" s="646"/>
      <c r="R5556" s="641" t="s">
        <v>24</v>
      </c>
      <c r="S5556" s="642"/>
      <c r="T5556" s="657" t="s">
        <v>19</v>
      </c>
      <c r="U5556" s="658"/>
      <c r="V5556" s="661"/>
      <c r="W5556" s="662"/>
      <c r="X5556" s="661"/>
      <c r="Y5556" s="662"/>
      <c r="Z5556" s="661"/>
      <c r="AA5556" s="662"/>
      <c r="AB5556" s="645" t="s">
        <v>47</v>
      </c>
      <c r="AC5556" s="646"/>
      <c r="AD5556" s="641" t="s">
        <v>23</v>
      </c>
      <c r="AE5556" s="642" t="s">
        <v>3</v>
      </c>
      <c r="AF5556" s="643" t="s">
        <v>5</v>
      </c>
      <c r="AG5556" s="644"/>
      <c r="AH5556" s="645" t="s">
        <v>47</v>
      </c>
      <c r="AI5556" s="646"/>
      <c r="AJ5556" s="641" t="s">
        <v>23</v>
      </c>
      <c r="AK5556" s="642" t="s">
        <v>3</v>
      </c>
      <c r="AL5556" s="643" t="s">
        <v>5</v>
      </c>
      <c r="AM5556" s="644"/>
      <c r="AN5556" s="645" t="s">
        <v>47</v>
      </c>
      <c r="AO5556" s="646"/>
      <c r="AP5556" s="641" t="s">
        <v>23</v>
      </c>
      <c r="AQ5556" s="642" t="s">
        <v>3</v>
      </c>
      <c r="AR5556" s="643" t="s">
        <v>5</v>
      </c>
      <c r="AS5556" s="644"/>
      <c r="AT5556" s="645" t="s">
        <v>47</v>
      </c>
      <c r="AU5556" s="646"/>
      <c r="AV5556" s="641" t="s">
        <v>23</v>
      </c>
      <c r="AW5556" s="642" t="s">
        <v>3</v>
      </c>
      <c r="AX5556" s="643" t="s">
        <v>5</v>
      </c>
      <c r="AY5556" s="644"/>
      <c r="AZ5556" s="645" t="s">
        <v>47</v>
      </c>
      <c r="BA5556" s="646"/>
      <c r="BB5556" s="641" t="s">
        <v>23</v>
      </c>
      <c r="BC5556" s="642" t="s">
        <v>3</v>
      </c>
      <c r="BD5556" s="643" t="s">
        <v>5</v>
      </c>
      <c r="BE5556" s="644"/>
      <c r="BF5556" s="645" t="s">
        <v>47</v>
      </c>
      <c r="BG5556" s="646"/>
      <c r="BH5556" s="641" t="s">
        <v>23</v>
      </c>
      <c r="BI5556" s="642" t="s">
        <v>3</v>
      </c>
      <c r="BJ5556" s="643" t="s">
        <v>5</v>
      </c>
      <c r="BK5556" s="644"/>
      <c r="BL5556" s="654"/>
      <c r="BM5556" s="655"/>
      <c r="BN5556" s="656"/>
      <c r="BO5556" s="599"/>
      <c r="BP5556" s="599"/>
      <c r="BQ5556" s="599"/>
      <c r="BR5556" s="74"/>
      <c r="BS5556" s="74"/>
      <c r="BT5556" s="276"/>
    </row>
    <row r="5557" spans="1:72" ht="23.85" hidden="1" customHeight="1" x14ac:dyDescent="0.35">
      <c r="A5557" s="277"/>
      <c r="B5557" s="678" t="str">
        <f>IF(ROSTER!B$8="","",ROSTER!B$8)</f>
        <v/>
      </c>
      <c r="C5557" s="669" t="str">
        <f>IF(ROSTER!C$8="","",ROSTER!C$8)</f>
        <v/>
      </c>
      <c r="D5557" s="670"/>
      <c r="E5557" s="667"/>
      <c r="F5557" s="680">
        <f>IF(E5557="y",1,IF(E5557="S",1,0))</f>
        <v>0</v>
      </c>
      <c r="G5557" s="663">
        <f>IF(E5557="S",1,0)</f>
        <v>0</v>
      </c>
      <c r="H5557" s="583"/>
      <c r="I5557" s="584"/>
      <c r="J5557" s="569"/>
      <c r="K5557" s="570"/>
      <c r="L5557" s="573"/>
      <c r="M5557" s="574"/>
      <c r="N5557" s="579">
        <f>L5557+J5557</f>
        <v>0</v>
      </c>
      <c r="O5557" s="580"/>
      <c r="P5557" s="569"/>
      <c r="Q5557" s="570"/>
      <c r="R5557" s="573"/>
      <c r="S5557" s="574"/>
      <c r="T5557" s="579">
        <f>R5557-P5557</f>
        <v>0</v>
      </c>
      <c r="U5557" s="580"/>
      <c r="V5557" s="583"/>
      <c r="W5557" s="584"/>
      <c r="X5557" s="569"/>
      <c r="Y5557" s="584"/>
      <c r="Z5557" s="569"/>
      <c r="AA5557" s="584"/>
      <c r="AB5557" s="569"/>
      <c r="AC5557" s="570"/>
      <c r="AD5557" s="573"/>
      <c r="AE5557" s="574"/>
      <c r="AF5557" s="557">
        <f>IF(AB5557=0,0,(AD5557/AB5557)*100)</f>
        <v>0</v>
      </c>
      <c r="AG5557" s="558"/>
      <c r="AH5557" s="569"/>
      <c r="AI5557" s="570"/>
      <c r="AJ5557" s="573"/>
      <c r="AK5557" s="574"/>
      <c r="AL5557" s="557">
        <f>IF(AH5557=0,0,(AJ5557/AH5557)*100)</f>
        <v>0</v>
      </c>
      <c r="AM5557" s="558"/>
      <c r="AN5557" s="569"/>
      <c r="AO5557" s="570"/>
      <c r="AP5557" s="573"/>
      <c r="AQ5557" s="574"/>
      <c r="AR5557" s="557">
        <f>IF(AN5557=0,0,(AP5557/AN5557)*100)</f>
        <v>0</v>
      </c>
      <c r="AS5557" s="558"/>
      <c r="AT5557" s="561">
        <f>AB5557+AH5557+AN5557</f>
        <v>0</v>
      </c>
      <c r="AU5557" s="562"/>
      <c r="AV5557" s="565">
        <f>AD5557+AJ5557+AP5557</f>
        <v>0</v>
      </c>
      <c r="AW5557" s="566"/>
      <c r="AX5557" s="557">
        <f>IF(AT5557=0,0,(AV5557/AT5557)*100)</f>
        <v>0</v>
      </c>
      <c r="AY5557" s="558"/>
      <c r="AZ5557" s="569"/>
      <c r="BA5557" s="570"/>
      <c r="BB5557" s="573"/>
      <c r="BC5557" s="574"/>
      <c r="BD5557" s="557">
        <f>IF(AZ5557=0,0,(BB5557/AZ5557)*100)</f>
        <v>0</v>
      </c>
      <c r="BE5557" s="558"/>
      <c r="BF5557" s="561">
        <f>AT5557+AZ5557</f>
        <v>0</v>
      </c>
      <c r="BG5557" s="562"/>
      <c r="BH5557" s="565">
        <f>AV5557+BB5557</f>
        <v>0</v>
      </c>
      <c r="BI5557" s="566"/>
      <c r="BJ5557" s="557">
        <f>IF(BF5557=0,0,(BH5557/BF5557)*100)</f>
        <v>0</v>
      </c>
      <c r="BK5557" s="558"/>
      <c r="BL5557" s="602">
        <f>(AD5557*2)+(AJ5557*2)+(AP5557*3)+BB5557</f>
        <v>0</v>
      </c>
      <c r="BM5557" s="603"/>
      <c r="BN5557" s="604"/>
      <c r="BO5557" s="587">
        <f>IF(BQ5557=0,0,50*BP5557/BQ5557)</f>
        <v>0</v>
      </c>
      <c r="BP5557" s="555">
        <f>(BL5557*BS$11)+(N5557*BS$12)+(X5557*BS$13)+(R5557*BS$14)+(V5557*BS$15)+(Z5557*BS$16)</f>
        <v>0</v>
      </c>
      <c r="BQ5557" s="555">
        <f>((AZ5557-BB5557)*BS$18)+((AT5557-AV5557)*BS$17)+(H5557*BS$19)+(P5557*BS$20)</f>
        <v>0</v>
      </c>
      <c r="BR5557" s="75" t="s">
        <v>70</v>
      </c>
      <c r="BS5557" s="76">
        <f>IF(BO5552="B",'VALUE POINTS'!L$10,IF('GAME STATS'!BO5552="C",'VALUE POINTS'!M$10,'VALUE POINTS'!K$10))</f>
        <v>1</v>
      </c>
      <c r="BT5557" s="280"/>
    </row>
    <row r="5558" spans="1:72" ht="23.85" hidden="1" customHeight="1" x14ac:dyDescent="0.35">
      <c r="A5558" s="277"/>
      <c r="B5558" s="679"/>
      <c r="C5558" s="690" t="str">
        <f>IF(ROSTER!D$8="","",ROSTER!D$8)</f>
        <v/>
      </c>
      <c r="D5558" s="691"/>
      <c r="E5558" s="668"/>
      <c r="F5558" s="681"/>
      <c r="G5558" s="664"/>
      <c r="H5558" s="585"/>
      <c r="I5558" s="586"/>
      <c r="J5558" s="571"/>
      <c r="K5558" s="572"/>
      <c r="L5558" s="575"/>
      <c r="M5558" s="576"/>
      <c r="N5558" s="581" t="s">
        <v>16</v>
      </c>
      <c r="O5558" s="582"/>
      <c r="P5558" s="571"/>
      <c r="Q5558" s="572"/>
      <c r="R5558" s="575"/>
      <c r="S5558" s="576"/>
      <c r="T5558" s="581" t="s">
        <v>16</v>
      </c>
      <c r="U5558" s="582"/>
      <c r="V5558" s="585"/>
      <c r="W5558" s="586"/>
      <c r="X5558" s="571"/>
      <c r="Y5558" s="586"/>
      <c r="Z5558" s="571"/>
      <c r="AA5558" s="586"/>
      <c r="AB5558" s="571"/>
      <c r="AC5558" s="572"/>
      <c r="AD5558" s="575"/>
      <c r="AE5558" s="576"/>
      <c r="AF5558" s="577"/>
      <c r="AG5558" s="578"/>
      <c r="AH5558" s="571"/>
      <c r="AI5558" s="572"/>
      <c r="AJ5558" s="575"/>
      <c r="AK5558" s="576"/>
      <c r="AL5558" s="577"/>
      <c r="AM5558" s="578"/>
      <c r="AN5558" s="571"/>
      <c r="AO5558" s="572"/>
      <c r="AP5558" s="575"/>
      <c r="AQ5558" s="576"/>
      <c r="AR5558" s="577"/>
      <c r="AS5558" s="578"/>
      <c r="AT5558" s="627"/>
      <c r="AU5558" s="628"/>
      <c r="AV5558" s="629"/>
      <c r="AW5558" s="630"/>
      <c r="AX5558" s="577"/>
      <c r="AY5558" s="578"/>
      <c r="AZ5558" s="571"/>
      <c r="BA5558" s="572"/>
      <c r="BB5558" s="575"/>
      <c r="BC5558" s="576"/>
      <c r="BD5558" s="577"/>
      <c r="BE5558" s="578"/>
      <c r="BF5558" s="627"/>
      <c r="BG5558" s="628"/>
      <c r="BH5558" s="629"/>
      <c r="BI5558" s="630"/>
      <c r="BJ5558" s="577"/>
      <c r="BK5558" s="578"/>
      <c r="BL5558" s="605"/>
      <c r="BM5558" s="606"/>
      <c r="BN5558" s="607"/>
      <c r="BO5558" s="588"/>
      <c r="BP5558" s="556"/>
      <c r="BQ5558" s="556"/>
      <c r="BR5558" s="75" t="s">
        <v>71</v>
      </c>
      <c r="BS5558" s="76">
        <f>IF(BO5552="B",'VALUE POINTS'!L$11,IF('GAME STATS'!BO5552="C",'VALUE POINTS'!M$11,'VALUE POINTS'!K$11))</f>
        <v>1</v>
      </c>
      <c r="BT5558" s="280"/>
    </row>
    <row r="5559" spans="1:72" ht="21.75" hidden="1" customHeight="1" x14ac:dyDescent="0.35">
      <c r="A5559" s="268"/>
      <c r="B5559" s="678" t="str">
        <f>IF(ROSTER!B$10="","",ROSTER!B$10)</f>
        <v/>
      </c>
      <c r="C5559" s="669" t="str">
        <f>IF(ROSTER!C$10="","",ROSTER!C$10)</f>
        <v/>
      </c>
      <c r="D5559" s="670"/>
      <c r="E5559" s="667"/>
      <c r="F5559" s="680">
        <f>IF(E5559="y",1,IF(E5559="S",1,0))</f>
        <v>0</v>
      </c>
      <c r="G5559" s="663">
        <f>IF(E5559="S",1,0)</f>
        <v>0</v>
      </c>
      <c r="H5559" s="583"/>
      <c r="I5559" s="584"/>
      <c r="J5559" s="569"/>
      <c r="K5559" s="570"/>
      <c r="L5559" s="573"/>
      <c r="M5559" s="574"/>
      <c r="N5559" s="579">
        <f>L5559+J5559</f>
        <v>0</v>
      </c>
      <c r="O5559" s="580"/>
      <c r="P5559" s="569"/>
      <c r="Q5559" s="570"/>
      <c r="R5559" s="573"/>
      <c r="S5559" s="574"/>
      <c r="T5559" s="579">
        <f>R5559-P5559</f>
        <v>0</v>
      </c>
      <c r="U5559" s="580"/>
      <c r="V5559" s="583"/>
      <c r="W5559" s="584"/>
      <c r="X5559" s="569"/>
      <c r="Y5559" s="584"/>
      <c r="Z5559" s="569"/>
      <c r="AA5559" s="584"/>
      <c r="AB5559" s="569"/>
      <c r="AC5559" s="570"/>
      <c r="AD5559" s="573"/>
      <c r="AE5559" s="574"/>
      <c r="AF5559" s="557">
        <f>IF(AB5559=0,0,(AD5559/AB5559)*100)</f>
        <v>0</v>
      </c>
      <c r="AG5559" s="558"/>
      <c r="AH5559" s="569"/>
      <c r="AI5559" s="570"/>
      <c r="AJ5559" s="573"/>
      <c r="AK5559" s="574"/>
      <c r="AL5559" s="557">
        <f>IF(AH5559=0,0,(AJ5559/AH5559)*100)</f>
        <v>0</v>
      </c>
      <c r="AM5559" s="558"/>
      <c r="AN5559" s="569"/>
      <c r="AO5559" s="570"/>
      <c r="AP5559" s="573"/>
      <c r="AQ5559" s="574"/>
      <c r="AR5559" s="557">
        <f>IF(AN5559=0,0,(AP5559/AN5559)*100)</f>
        <v>0</v>
      </c>
      <c r="AS5559" s="558"/>
      <c r="AT5559" s="561">
        <f>AB5559+AH5559+AN5559</f>
        <v>0</v>
      </c>
      <c r="AU5559" s="562"/>
      <c r="AV5559" s="565">
        <f>AD5559+AJ5559+AP5559</f>
        <v>0</v>
      </c>
      <c r="AW5559" s="566"/>
      <c r="AX5559" s="557">
        <f>IF(AT5559=0,0,(AV5559/AT5559)*100)</f>
        <v>0</v>
      </c>
      <c r="AY5559" s="558"/>
      <c r="AZ5559" s="569"/>
      <c r="BA5559" s="570"/>
      <c r="BB5559" s="573"/>
      <c r="BC5559" s="574"/>
      <c r="BD5559" s="557">
        <f>IF(AZ5559=0,0,(BB5559/AZ5559)*100)</f>
        <v>0</v>
      </c>
      <c r="BE5559" s="558"/>
      <c r="BF5559" s="561">
        <f>AT5559+AZ5559</f>
        <v>0</v>
      </c>
      <c r="BG5559" s="562"/>
      <c r="BH5559" s="565">
        <f>AV5559+BB5559</f>
        <v>0</v>
      </c>
      <c r="BI5559" s="566"/>
      <c r="BJ5559" s="557">
        <f>IF(BF5559=0,0,(BH5559/BF5559)*100)</f>
        <v>0</v>
      </c>
      <c r="BK5559" s="558"/>
      <c r="BL5559" s="602">
        <f>(AD5559*2)+(AJ5559*2)+(AP5559*3)+BB5559</f>
        <v>0</v>
      </c>
      <c r="BM5559" s="603"/>
      <c r="BN5559" s="604"/>
      <c r="BO5559" s="587">
        <f>IF(BQ5559=0,0,50*BP5559/BQ5559)</f>
        <v>0</v>
      </c>
      <c r="BP5559" s="555">
        <f>(BL5559*BS$11)+(N5559*BS$12)+(X5559*BS$13)+(R5559*BS$14)+(V5559*BS$15)+(Z5559*BS$16)</f>
        <v>0</v>
      </c>
      <c r="BQ5559" s="555">
        <f>((AZ5559-BB5559)*BS$18)+((AT5559-AV5559)*BS$17)+(H5559*BS$19)+(P5559*BS$20)</f>
        <v>0</v>
      </c>
      <c r="BR5559" s="75" t="s">
        <v>72</v>
      </c>
      <c r="BS5559" s="76">
        <f>IF(BO5552="B",'VALUE POINTS'!L$12,IF('GAME STATS'!BO5552="C",'VALUE POINTS'!M$12,'VALUE POINTS'!K$12))</f>
        <v>2</v>
      </c>
      <c r="BT5559" s="280"/>
    </row>
    <row r="5560" spans="1:72" ht="21.75" hidden="1" customHeight="1" x14ac:dyDescent="0.35">
      <c r="A5560" s="268"/>
      <c r="B5560" s="679"/>
      <c r="C5560" s="690" t="str">
        <f>IF(ROSTER!D$10="","",ROSTER!D$10)</f>
        <v/>
      </c>
      <c r="D5560" s="691"/>
      <c r="E5560" s="668"/>
      <c r="F5560" s="681"/>
      <c r="G5560" s="664"/>
      <c r="H5560" s="585"/>
      <c r="I5560" s="586"/>
      <c r="J5560" s="571"/>
      <c r="K5560" s="572"/>
      <c r="L5560" s="575"/>
      <c r="M5560" s="576"/>
      <c r="N5560" s="581" t="s">
        <v>16</v>
      </c>
      <c r="O5560" s="582"/>
      <c r="P5560" s="571"/>
      <c r="Q5560" s="572"/>
      <c r="R5560" s="575"/>
      <c r="S5560" s="576"/>
      <c r="T5560" s="581" t="s">
        <v>16</v>
      </c>
      <c r="U5560" s="582"/>
      <c r="V5560" s="585"/>
      <c r="W5560" s="586"/>
      <c r="X5560" s="571"/>
      <c r="Y5560" s="586"/>
      <c r="Z5560" s="571"/>
      <c r="AA5560" s="586"/>
      <c r="AB5560" s="571"/>
      <c r="AC5560" s="572"/>
      <c r="AD5560" s="575"/>
      <c r="AE5560" s="576"/>
      <c r="AF5560" s="577"/>
      <c r="AG5560" s="578"/>
      <c r="AH5560" s="571"/>
      <c r="AI5560" s="572"/>
      <c r="AJ5560" s="575"/>
      <c r="AK5560" s="576"/>
      <c r="AL5560" s="577"/>
      <c r="AM5560" s="578"/>
      <c r="AN5560" s="571"/>
      <c r="AO5560" s="572"/>
      <c r="AP5560" s="575"/>
      <c r="AQ5560" s="576"/>
      <c r="AR5560" s="577"/>
      <c r="AS5560" s="578"/>
      <c r="AT5560" s="627"/>
      <c r="AU5560" s="628"/>
      <c r="AV5560" s="629"/>
      <c r="AW5560" s="630"/>
      <c r="AX5560" s="577"/>
      <c r="AY5560" s="578"/>
      <c r="AZ5560" s="571"/>
      <c r="BA5560" s="572"/>
      <c r="BB5560" s="575"/>
      <c r="BC5560" s="576"/>
      <c r="BD5560" s="577"/>
      <c r="BE5560" s="578"/>
      <c r="BF5560" s="627"/>
      <c r="BG5560" s="628"/>
      <c r="BH5560" s="629"/>
      <c r="BI5560" s="630"/>
      <c r="BJ5560" s="577"/>
      <c r="BK5560" s="578"/>
      <c r="BL5560" s="605"/>
      <c r="BM5560" s="606"/>
      <c r="BN5560" s="607"/>
      <c r="BO5560" s="588"/>
      <c r="BP5560" s="556"/>
      <c r="BQ5560" s="556"/>
      <c r="BR5560" s="75" t="s">
        <v>73</v>
      </c>
      <c r="BS5560" s="76">
        <f>IF(BO5552="B",'VALUE POINTS'!L$13,IF('GAME STATS'!BO5552="C",'VALUE POINTS'!M$13,'VALUE POINTS'!K$13))</f>
        <v>2</v>
      </c>
      <c r="BT5560" s="280"/>
    </row>
    <row r="5561" spans="1:72" ht="21.75" hidden="1" customHeight="1" x14ac:dyDescent="0.35">
      <c r="A5561" s="268"/>
      <c r="B5561" s="678" t="str">
        <f>IF(ROSTER!B$12="","",ROSTER!B$12)</f>
        <v/>
      </c>
      <c r="C5561" s="669" t="str">
        <f>IF(ROSTER!C$12="","",ROSTER!C$12)</f>
        <v/>
      </c>
      <c r="D5561" s="670"/>
      <c r="E5561" s="667"/>
      <c r="F5561" s="680">
        <f>IF(E5561="y",1,IF(E5561="S",1,0))</f>
        <v>0</v>
      </c>
      <c r="G5561" s="663">
        <f>IF(E5561="S",1,0)</f>
        <v>0</v>
      </c>
      <c r="H5561" s="583"/>
      <c r="I5561" s="584"/>
      <c r="J5561" s="569"/>
      <c r="K5561" s="570"/>
      <c r="L5561" s="573"/>
      <c r="M5561" s="574"/>
      <c r="N5561" s="579">
        <f>L5561+J5561</f>
        <v>0</v>
      </c>
      <c r="O5561" s="580"/>
      <c r="P5561" s="569"/>
      <c r="Q5561" s="570"/>
      <c r="R5561" s="573"/>
      <c r="S5561" s="574"/>
      <c r="T5561" s="579">
        <f>R5561-P5561</f>
        <v>0</v>
      </c>
      <c r="U5561" s="580"/>
      <c r="V5561" s="583"/>
      <c r="W5561" s="584"/>
      <c r="X5561" s="569"/>
      <c r="Y5561" s="584"/>
      <c r="Z5561" s="569"/>
      <c r="AA5561" s="584"/>
      <c r="AB5561" s="569"/>
      <c r="AC5561" s="570"/>
      <c r="AD5561" s="573"/>
      <c r="AE5561" s="574"/>
      <c r="AF5561" s="557">
        <f>IF(AB5561=0,0,(AD5561/AB5561)*100)</f>
        <v>0</v>
      </c>
      <c r="AG5561" s="558"/>
      <c r="AH5561" s="569"/>
      <c r="AI5561" s="570"/>
      <c r="AJ5561" s="573"/>
      <c r="AK5561" s="574"/>
      <c r="AL5561" s="557">
        <f>IF(AH5561=0,0,(AJ5561/AH5561)*100)</f>
        <v>0</v>
      </c>
      <c r="AM5561" s="558"/>
      <c r="AN5561" s="569"/>
      <c r="AO5561" s="570"/>
      <c r="AP5561" s="573"/>
      <c r="AQ5561" s="574"/>
      <c r="AR5561" s="557">
        <f>IF(AN5561=0,0,(AP5561/AN5561)*100)</f>
        <v>0</v>
      </c>
      <c r="AS5561" s="558"/>
      <c r="AT5561" s="561">
        <f>AB5561+AH5561+AN5561</f>
        <v>0</v>
      </c>
      <c r="AU5561" s="562"/>
      <c r="AV5561" s="565">
        <f>AD5561+AJ5561+AP5561</f>
        <v>0</v>
      </c>
      <c r="AW5561" s="566"/>
      <c r="AX5561" s="557">
        <f>IF(AT5561=0,0,(AV5561/AT5561)*100)</f>
        <v>0</v>
      </c>
      <c r="AY5561" s="558"/>
      <c r="AZ5561" s="569"/>
      <c r="BA5561" s="570"/>
      <c r="BB5561" s="573"/>
      <c r="BC5561" s="574"/>
      <c r="BD5561" s="557">
        <f>IF(AZ5561=0,0,(BB5561/AZ5561)*100)</f>
        <v>0</v>
      </c>
      <c r="BE5561" s="558"/>
      <c r="BF5561" s="561">
        <f>AT5561+AZ5561</f>
        <v>0</v>
      </c>
      <c r="BG5561" s="562"/>
      <c r="BH5561" s="565">
        <f>AV5561+BB5561</f>
        <v>0</v>
      </c>
      <c r="BI5561" s="566"/>
      <c r="BJ5561" s="557">
        <f>IF(BF5561=0,0,(BH5561/BF5561)*100)</f>
        <v>0</v>
      </c>
      <c r="BK5561" s="558"/>
      <c r="BL5561" s="602">
        <f>(AD5561*2)+(AJ5561*2)+(AP5561*3)+BB5561</f>
        <v>0</v>
      </c>
      <c r="BM5561" s="603"/>
      <c r="BN5561" s="604"/>
      <c r="BO5561" s="587">
        <f t="shared" ref="BO5561" si="3642">IF(BQ5561=0,0,50*BP5561/BQ5561)</f>
        <v>0</v>
      </c>
      <c r="BP5561" s="555">
        <f>(BL5561*BS$11)+(N5561*BS$12)+(X5561*BS$13)+(R5561*BS$14)+(V5561*BS$15)+(Z5561*BS$16)</f>
        <v>0</v>
      </c>
      <c r="BQ5561" s="555">
        <f>((AZ5561-BB5561)*BS$18)+((AT5561-AV5561)*BS$17)+(H5561*BS$19)+(P5561*BS$20)</f>
        <v>0</v>
      </c>
      <c r="BR5561" s="75" t="s">
        <v>74</v>
      </c>
      <c r="BS5561" s="76">
        <f>IF(BO5552="B",'VALUE POINTS'!L$14,IF('GAME STATS'!BO5552="C",'VALUE POINTS'!M$14,'VALUE POINTS'!K$14))</f>
        <v>2</v>
      </c>
      <c r="BT5561" s="280"/>
    </row>
    <row r="5562" spans="1:72" ht="21.75" hidden="1" customHeight="1" x14ac:dyDescent="0.35">
      <c r="A5562" s="268"/>
      <c r="B5562" s="679"/>
      <c r="C5562" s="690" t="str">
        <f>IF(ROSTER!D$12="","",ROSTER!D$12)</f>
        <v/>
      </c>
      <c r="D5562" s="691"/>
      <c r="E5562" s="668"/>
      <c r="F5562" s="681"/>
      <c r="G5562" s="664"/>
      <c r="H5562" s="585"/>
      <c r="I5562" s="586"/>
      <c r="J5562" s="571"/>
      <c r="K5562" s="572"/>
      <c r="L5562" s="575"/>
      <c r="M5562" s="576"/>
      <c r="N5562" s="581"/>
      <c r="O5562" s="582"/>
      <c r="P5562" s="571"/>
      <c r="Q5562" s="572"/>
      <c r="R5562" s="575"/>
      <c r="S5562" s="576"/>
      <c r="T5562" s="581"/>
      <c r="U5562" s="582"/>
      <c r="V5562" s="585"/>
      <c r="W5562" s="586"/>
      <c r="X5562" s="571"/>
      <c r="Y5562" s="586"/>
      <c r="Z5562" s="571"/>
      <c r="AA5562" s="586"/>
      <c r="AB5562" s="571"/>
      <c r="AC5562" s="572"/>
      <c r="AD5562" s="575"/>
      <c r="AE5562" s="576"/>
      <c r="AF5562" s="577"/>
      <c r="AG5562" s="578"/>
      <c r="AH5562" s="571"/>
      <c r="AI5562" s="572"/>
      <c r="AJ5562" s="575"/>
      <c r="AK5562" s="576"/>
      <c r="AL5562" s="577"/>
      <c r="AM5562" s="578"/>
      <c r="AN5562" s="571"/>
      <c r="AO5562" s="572"/>
      <c r="AP5562" s="575"/>
      <c r="AQ5562" s="576"/>
      <c r="AR5562" s="577"/>
      <c r="AS5562" s="578"/>
      <c r="AT5562" s="627"/>
      <c r="AU5562" s="628"/>
      <c r="AV5562" s="629"/>
      <c r="AW5562" s="630"/>
      <c r="AX5562" s="577"/>
      <c r="AY5562" s="578"/>
      <c r="AZ5562" s="571"/>
      <c r="BA5562" s="572"/>
      <c r="BB5562" s="575"/>
      <c r="BC5562" s="576"/>
      <c r="BD5562" s="577"/>
      <c r="BE5562" s="578"/>
      <c r="BF5562" s="627"/>
      <c r="BG5562" s="628"/>
      <c r="BH5562" s="629"/>
      <c r="BI5562" s="630"/>
      <c r="BJ5562" s="577"/>
      <c r="BK5562" s="578"/>
      <c r="BL5562" s="605"/>
      <c r="BM5562" s="606"/>
      <c r="BN5562" s="607"/>
      <c r="BO5562" s="588"/>
      <c r="BP5562" s="556"/>
      <c r="BQ5562" s="556"/>
      <c r="BR5562" s="75" t="s">
        <v>75</v>
      </c>
      <c r="BS5562" s="76">
        <f>IF(BO5552="B",'VALUE POINTS'!L$15,IF('GAME STATS'!BO5552="C",'VALUE POINTS'!M$15,'VALUE POINTS'!K$15))</f>
        <v>2</v>
      </c>
      <c r="BT5562" s="280"/>
    </row>
    <row r="5563" spans="1:72" ht="21.75" hidden="1" customHeight="1" x14ac:dyDescent="0.35">
      <c r="A5563" s="268"/>
      <c r="B5563" s="678" t="str">
        <f>IF(ROSTER!B$14="","",ROSTER!B$14)</f>
        <v/>
      </c>
      <c r="C5563" s="669" t="str">
        <f>IF(ROSTER!C$14="","",ROSTER!C$14)</f>
        <v/>
      </c>
      <c r="D5563" s="670"/>
      <c r="E5563" s="667"/>
      <c r="F5563" s="680">
        <f>IF(E5563="y",1,IF(E5563="S",1,0))</f>
        <v>0</v>
      </c>
      <c r="G5563" s="663">
        <f>IF(E5563="S",1,0)</f>
        <v>0</v>
      </c>
      <c r="H5563" s="583"/>
      <c r="I5563" s="584"/>
      <c r="J5563" s="569"/>
      <c r="K5563" s="570"/>
      <c r="L5563" s="573"/>
      <c r="M5563" s="574"/>
      <c r="N5563" s="579">
        <f>L5563+J5563</f>
        <v>0</v>
      </c>
      <c r="O5563" s="580"/>
      <c r="P5563" s="569"/>
      <c r="Q5563" s="570"/>
      <c r="R5563" s="573"/>
      <c r="S5563" s="574"/>
      <c r="T5563" s="579">
        <f>R5563-P5563</f>
        <v>0</v>
      </c>
      <c r="U5563" s="580"/>
      <c r="V5563" s="583"/>
      <c r="W5563" s="584"/>
      <c r="X5563" s="569"/>
      <c r="Y5563" s="584"/>
      <c r="Z5563" s="569"/>
      <c r="AA5563" s="584"/>
      <c r="AB5563" s="569"/>
      <c r="AC5563" s="570"/>
      <c r="AD5563" s="573"/>
      <c r="AE5563" s="574"/>
      <c r="AF5563" s="557">
        <f>IF(AB5563=0,0,(AD5563/AB5563)*100)</f>
        <v>0</v>
      </c>
      <c r="AG5563" s="558"/>
      <c r="AH5563" s="569"/>
      <c r="AI5563" s="570"/>
      <c r="AJ5563" s="573"/>
      <c r="AK5563" s="574"/>
      <c r="AL5563" s="557">
        <f>IF(AH5563=0,0,(AJ5563/AH5563)*100)</f>
        <v>0</v>
      </c>
      <c r="AM5563" s="558"/>
      <c r="AN5563" s="569"/>
      <c r="AO5563" s="570"/>
      <c r="AP5563" s="573"/>
      <c r="AQ5563" s="574"/>
      <c r="AR5563" s="557">
        <f>IF(AN5563=0,0,(AP5563/AN5563)*100)</f>
        <v>0</v>
      </c>
      <c r="AS5563" s="558"/>
      <c r="AT5563" s="561">
        <f>AB5563+AH5563+AN5563</f>
        <v>0</v>
      </c>
      <c r="AU5563" s="562"/>
      <c r="AV5563" s="565">
        <f>AD5563+AJ5563+AP5563</f>
        <v>0</v>
      </c>
      <c r="AW5563" s="566"/>
      <c r="AX5563" s="557">
        <f>IF(AT5563=0,0,(AV5563/AT5563)*100)</f>
        <v>0</v>
      </c>
      <c r="AY5563" s="558"/>
      <c r="AZ5563" s="569"/>
      <c r="BA5563" s="570"/>
      <c r="BB5563" s="573"/>
      <c r="BC5563" s="574"/>
      <c r="BD5563" s="557">
        <f>IF(AZ5563=0,0,(BB5563/AZ5563)*100)</f>
        <v>0</v>
      </c>
      <c r="BE5563" s="558"/>
      <c r="BF5563" s="561">
        <f>AT5563+AZ5563</f>
        <v>0</v>
      </c>
      <c r="BG5563" s="562"/>
      <c r="BH5563" s="565">
        <f>AV5563+BB5563</f>
        <v>0</v>
      </c>
      <c r="BI5563" s="566"/>
      <c r="BJ5563" s="557">
        <f>IF(BF5563=0,0,(BH5563/BF5563)*100)</f>
        <v>0</v>
      </c>
      <c r="BK5563" s="558"/>
      <c r="BL5563" s="602">
        <f>(AD5563*2)+(AJ5563*2)+(AP5563*3)+BB5563</f>
        <v>0</v>
      </c>
      <c r="BM5563" s="603"/>
      <c r="BN5563" s="604"/>
      <c r="BO5563" s="587">
        <f t="shared" ref="BO5563" si="3643">IF(BQ5563=0,0,50*BP5563/BQ5563)</f>
        <v>0</v>
      </c>
      <c r="BP5563" s="555">
        <f>(BL5563*BS$11)+(N5563*BS$12)+(X5563*BS$13)+(R5563*BS$14)+(V5563*BS$15)+(Z5563*BS$16)</f>
        <v>0</v>
      </c>
      <c r="BQ5563" s="555">
        <f>((AZ5563-BB5563)*BS$18)+((AT5563-AV5563)*BS$17)+(H5563*BS$19)+(P5563*BS$20)</f>
        <v>0</v>
      </c>
      <c r="BR5563" s="75" t="s">
        <v>76</v>
      </c>
      <c r="BS5563" s="76">
        <f>IF(BO5552="B",'VALUE POINTS'!L$16,IF('GAME STATS'!BO5552="C",'VALUE POINTS'!M$16,'VALUE POINTS'!K$16))</f>
        <v>2</v>
      </c>
      <c r="BT5563" s="280"/>
    </row>
    <row r="5564" spans="1:72" ht="21.75" hidden="1" customHeight="1" x14ac:dyDescent="0.35">
      <c r="A5564" s="268"/>
      <c r="B5564" s="679"/>
      <c r="C5564" s="690" t="str">
        <f>IF(ROSTER!D$14="","",ROSTER!D$14)</f>
        <v/>
      </c>
      <c r="D5564" s="691"/>
      <c r="E5564" s="668"/>
      <c r="F5564" s="681"/>
      <c r="G5564" s="664"/>
      <c r="H5564" s="585"/>
      <c r="I5564" s="586"/>
      <c r="J5564" s="571"/>
      <c r="K5564" s="572"/>
      <c r="L5564" s="575"/>
      <c r="M5564" s="576"/>
      <c r="N5564" s="581"/>
      <c r="O5564" s="582"/>
      <c r="P5564" s="571"/>
      <c r="Q5564" s="572"/>
      <c r="R5564" s="575"/>
      <c r="S5564" s="576"/>
      <c r="T5564" s="581"/>
      <c r="U5564" s="582"/>
      <c r="V5564" s="585"/>
      <c r="W5564" s="586"/>
      <c r="X5564" s="571"/>
      <c r="Y5564" s="586"/>
      <c r="Z5564" s="571"/>
      <c r="AA5564" s="586"/>
      <c r="AB5564" s="571"/>
      <c r="AC5564" s="572"/>
      <c r="AD5564" s="575"/>
      <c r="AE5564" s="576"/>
      <c r="AF5564" s="577"/>
      <c r="AG5564" s="578"/>
      <c r="AH5564" s="571"/>
      <c r="AI5564" s="572"/>
      <c r="AJ5564" s="575"/>
      <c r="AK5564" s="576"/>
      <c r="AL5564" s="577"/>
      <c r="AM5564" s="578"/>
      <c r="AN5564" s="571"/>
      <c r="AO5564" s="572"/>
      <c r="AP5564" s="575"/>
      <c r="AQ5564" s="576"/>
      <c r="AR5564" s="577"/>
      <c r="AS5564" s="578"/>
      <c r="AT5564" s="627"/>
      <c r="AU5564" s="628"/>
      <c r="AV5564" s="629"/>
      <c r="AW5564" s="630"/>
      <c r="AX5564" s="577"/>
      <c r="AY5564" s="578"/>
      <c r="AZ5564" s="571"/>
      <c r="BA5564" s="572"/>
      <c r="BB5564" s="575"/>
      <c r="BC5564" s="576"/>
      <c r="BD5564" s="577"/>
      <c r="BE5564" s="578"/>
      <c r="BF5564" s="627"/>
      <c r="BG5564" s="628"/>
      <c r="BH5564" s="629"/>
      <c r="BI5564" s="630"/>
      <c r="BJ5564" s="577"/>
      <c r="BK5564" s="578"/>
      <c r="BL5564" s="605"/>
      <c r="BM5564" s="606"/>
      <c r="BN5564" s="607"/>
      <c r="BO5564" s="588"/>
      <c r="BP5564" s="556"/>
      <c r="BQ5564" s="556"/>
      <c r="BR5564" s="75" t="s">
        <v>77</v>
      </c>
      <c r="BS5564" s="76">
        <f>IF(BO5552="B",'VALUE POINTS'!L$17,IF('GAME STATS'!BO5552="C",'VALUE POINTS'!M$17,'VALUE POINTS'!K$17))</f>
        <v>1</v>
      </c>
      <c r="BT5564" s="280"/>
    </row>
    <row r="5565" spans="1:72" ht="21.75" hidden="1" customHeight="1" x14ac:dyDescent="0.35">
      <c r="A5565" s="268"/>
      <c r="B5565" s="678" t="str">
        <f>IF(ROSTER!B$16="","",ROSTER!B$16)</f>
        <v/>
      </c>
      <c r="C5565" s="669" t="str">
        <f>IF(ROSTER!C$16="","",ROSTER!C$16)</f>
        <v/>
      </c>
      <c r="D5565" s="670"/>
      <c r="E5565" s="667"/>
      <c r="F5565" s="680">
        <f>IF(E5565="y",1,IF(E5565="S",1,0))</f>
        <v>0</v>
      </c>
      <c r="G5565" s="663">
        <f>IF(E5565="S",1,0)</f>
        <v>0</v>
      </c>
      <c r="H5565" s="583"/>
      <c r="I5565" s="584"/>
      <c r="J5565" s="569"/>
      <c r="K5565" s="570"/>
      <c r="L5565" s="573"/>
      <c r="M5565" s="574"/>
      <c r="N5565" s="579">
        <f>L5565+J5565</f>
        <v>0</v>
      </c>
      <c r="O5565" s="580"/>
      <c r="P5565" s="569"/>
      <c r="Q5565" s="570"/>
      <c r="R5565" s="573"/>
      <c r="S5565" s="574"/>
      <c r="T5565" s="579">
        <f>R5565-P5565</f>
        <v>0</v>
      </c>
      <c r="U5565" s="580"/>
      <c r="V5565" s="583"/>
      <c r="W5565" s="584"/>
      <c r="X5565" s="569"/>
      <c r="Y5565" s="584"/>
      <c r="Z5565" s="569"/>
      <c r="AA5565" s="584"/>
      <c r="AB5565" s="569"/>
      <c r="AC5565" s="570"/>
      <c r="AD5565" s="573"/>
      <c r="AE5565" s="574"/>
      <c r="AF5565" s="557">
        <f>IF(AB5565=0,0,(AD5565/AB5565)*100)</f>
        <v>0</v>
      </c>
      <c r="AG5565" s="558"/>
      <c r="AH5565" s="569"/>
      <c r="AI5565" s="570"/>
      <c r="AJ5565" s="573"/>
      <c r="AK5565" s="574"/>
      <c r="AL5565" s="557">
        <f>IF(AH5565=0,0,(AJ5565/AH5565)*100)</f>
        <v>0</v>
      </c>
      <c r="AM5565" s="558"/>
      <c r="AN5565" s="569"/>
      <c r="AO5565" s="570"/>
      <c r="AP5565" s="573"/>
      <c r="AQ5565" s="574"/>
      <c r="AR5565" s="557">
        <f>IF(AN5565=0,0,(AP5565/AN5565)*100)</f>
        <v>0</v>
      </c>
      <c r="AS5565" s="558"/>
      <c r="AT5565" s="561">
        <f>AB5565+AH5565+AN5565</f>
        <v>0</v>
      </c>
      <c r="AU5565" s="562"/>
      <c r="AV5565" s="565">
        <f>AD5565+AJ5565+AP5565</f>
        <v>0</v>
      </c>
      <c r="AW5565" s="566"/>
      <c r="AX5565" s="557">
        <f>IF(AT5565=0,0,(AV5565/AT5565)*100)</f>
        <v>0</v>
      </c>
      <c r="AY5565" s="558"/>
      <c r="AZ5565" s="569"/>
      <c r="BA5565" s="570"/>
      <c r="BB5565" s="573"/>
      <c r="BC5565" s="574"/>
      <c r="BD5565" s="557">
        <f>IF(AZ5565=0,0,(BB5565/AZ5565)*100)</f>
        <v>0</v>
      </c>
      <c r="BE5565" s="558"/>
      <c r="BF5565" s="561">
        <f>AT5565+AZ5565</f>
        <v>0</v>
      </c>
      <c r="BG5565" s="562"/>
      <c r="BH5565" s="565">
        <f>AV5565+BB5565</f>
        <v>0</v>
      </c>
      <c r="BI5565" s="566"/>
      <c r="BJ5565" s="557">
        <f>IF(BF5565=0,0,(BH5565/BF5565)*100)</f>
        <v>0</v>
      </c>
      <c r="BK5565" s="558"/>
      <c r="BL5565" s="602">
        <f>(AD5565*2)+(AJ5565*2)+(AP5565*3)+BB5565</f>
        <v>0</v>
      </c>
      <c r="BM5565" s="603"/>
      <c r="BN5565" s="604"/>
      <c r="BO5565" s="587">
        <f t="shared" ref="BO5565" si="3644">IF(BQ5565=0,0,50*BP5565/BQ5565)</f>
        <v>0</v>
      </c>
      <c r="BP5565" s="555">
        <f>(BL5565*BS$11)+(N5565*BS$12)+(X5565*BS$13)+(R5565*BS$14)+(V5565*BS$15)+(Z5565*BS$16)</f>
        <v>0</v>
      </c>
      <c r="BQ5565" s="555">
        <f>((AZ5565-BB5565)*BS$18)+((AT5565-AV5565)*BS$17)+(H5565*BS$19)+(P5565*BS$20)</f>
        <v>0</v>
      </c>
      <c r="BR5565" s="75" t="s">
        <v>78</v>
      </c>
      <c r="BS5565" s="76">
        <f>IF(BO5552="B",'VALUE POINTS'!L$18,IF('GAME STATS'!BO5552="C",'VALUE POINTS'!M$18,'VALUE POINTS'!K$18))</f>
        <v>2</v>
      </c>
      <c r="BT5565" s="280"/>
    </row>
    <row r="5566" spans="1:72" ht="21.75" hidden="1" customHeight="1" x14ac:dyDescent="0.35">
      <c r="A5566" s="268"/>
      <c r="B5566" s="679"/>
      <c r="C5566" s="690" t="str">
        <f>IF(ROSTER!D$16="","",ROSTER!D$16)</f>
        <v/>
      </c>
      <c r="D5566" s="691"/>
      <c r="E5566" s="668"/>
      <c r="F5566" s="681"/>
      <c r="G5566" s="664"/>
      <c r="H5566" s="585"/>
      <c r="I5566" s="586"/>
      <c r="J5566" s="571"/>
      <c r="K5566" s="572"/>
      <c r="L5566" s="575"/>
      <c r="M5566" s="576"/>
      <c r="N5566" s="581"/>
      <c r="O5566" s="582"/>
      <c r="P5566" s="571"/>
      <c r="Q5566" s="572"/>
      <c r="R5566" s="575"/>
      <c r="S5566" s="576"/>
      <c r="T5566" s="581"/>
      <c r="U5566" s="582"/>
      <c r="V5566" s="585"/>
      <c r="W5566" s="586"/>
      <c r="X5566" s="571"/>
      <c r="Y5566" s="586"/>
      <c r="Z5566" s="571"/>
      <c r="AA5566" s="586"/>
      <c r="AB5566" s="571"/>
      <c r="AC5566" s="572"/>
      <c r="AD5566" s="575"/>
      <c r="AE5566" s="576"/>
      <c r="AF5566" s="577"/>
      <c r="AG5566" s="578"/>
      <c r="AH5566" s="571"/>
      <c r="AI5566" s="572"/>
      <c r="AJ5566" s="575"/>
      <c r="AK5566" s="576"/>
      <c r="AL5566" s="577"/>
      <c r="AM5566" s="578"/>
      <c r="AN5566" s="571"/>
      <c r="AO5566" s="572"/>
      <c r="AP5566" s="575"/>
      <c r="AQ5566" s="576"/>
      <c r="AR5566" s="577"/>
      <c r="AS5566" s="578"/>
      <c r="AT5566" s="627"/>
      <c r="AU5566" s="628"/>
      <c r="AV5566" s="629"/>
      <c r="AW5566" s="630"/>
      <c r="AX5566" s="577"/>
      <c r="AY5566" s="578"/>
      <c r="AZ5566" s="571"/>
      <c r="BA5566" s="572"/>
      <c r="BB5566" s="575"/>
      <c r="BC5566" s="576"/>
      <c r="BD5566" s="577"/>
      <c r="BE5566" s="578"/>
      <c r="BF5566" s="627"/>
      <c r="BG5566" s="628"/>
      <c r="BH5566" s="629"/>
      <c r="BI5566" s="630"/>
      <c r="BJ5566" s="577"/>
      <c r="BK5566" s="578"/>
      <c r="BL5566" s="605"/>
      <c r="BM5566" s="606"/>
      <c r="BN5566" s="607"/>
      <c r="BO5566" s="588"/>
      <c r="BP5566" s="556"/>
      <c r="BQ5566" s="556"/>
      <c r="BR5566" s="75" t="s">
        <v>79</v>
      </c>
      <c r="BS5566" s="76">
        <f>IF(BO5552="B",'VALUE POINTS'!L$19,IF('GAME STATS'!BO5552="C",'VALUE POINTS'!M$19,'VALUE POINTS'!K$19))</f>
        <v>2</v>
      </c>
      <c r="BT5566" s="280"/>
    </row>
    <row r="5567" spans="1:72" ht="21.75" hidden="1" customHeight="1" x14ac:dyDescent="0.25">
      <c r="A5567" s="268"/>
      <c r="B5567" s="678" t="str">
        <f>IF(ROSTER!B$18="","",ROSTER!B$18)</f>
        <v/>
      </c>
      <c r="C5567" s="669" t="str">
        <f>IF(ROSTER!C$18="","",ROSTER!C$18)</f>
        <v/>
      </c>
      <c r="D5567" s="670"/>
      <c r="E5567" s="667"/>
      <c r="F5567" s="680">
        <f>IF(E5567="y",1,IF(E5567="S",1,0))</f>
        <v>0</v>
      </c>
      <c r="G5567" s="663">
        <f>IF(E5567="S",1,0)</f>
        <v>0</v>
      </c>
      <c r="H5567" s="583"/>
      <c r="I5567" s="584"/>
      <c r="J5567" s="569"/>
      <c r="K5567" s="570"/>
      <c r="L5567" s="573"/>
      <c r="M5567" s="574"/>
      <c r="N5567" s="579">
        <f>L5567+J5567</f>
        <v>0</v>
      </c>
      <c r="O5567" s="580"/>
      <c r="P5567" s="569"/>
      <c r="Q5567" s="570"/>
      <c r="R5567" s="573"/>
      <c r="S5567" s="574"/>
      <c r="T5567" s="579">
        <f>R5567-P5567</f>
        <v>0</v>
      </c>
      <c r="U5567" s="580"/>
      <c r="V5567" s="583"/>
      <c r="W5567" s="584"/>
      <c r="X5567" s="569"/>
      <c r="Y5567" s="584"/>
      <c r="Z5567" s="569"/>
      <c r="AA5567" s="584"/>
      <c r="AB5567" s="569"/>
      <c r="AC5567" s="570"/>
      <c r="AD5567" s="573"/>
      <c r="AE5567" s="574"/>
      <c r="AF5567" s="557">
        <f>IF(AB5567=0,0,(AD5567/AB5567)*100)</f>
        <v>0</v>
      </c>
      <c r="AG5567" s="558"/>
      <c r="AH5567" s="569"/>
      <c r="AI5567" s="570"/>
      <c r="AJ5567" s="573"/>
      <c r="AK5567" s="574"/>
      <c r="AL5567" s="557">
        <f>IF(AH5567=0,0,(AJ5567/AH5567)*100)</f>
        <v>0</v>
      </c>
      <c r="AM5567" s="558"/>
      <c r="AN5567" s="569"/>
      <c r="AO5567" s="570"/>
      <c r="AP5567" s="573"/>
      <c r="AQ5567" s="574"/>
      <c r="AR5567" s="557">
        <f>IF(AN5567=0,0,(AP5567/AN5567)*100)</f>
        <v>0</v>
      </c>
      <c r="AS5567" s="558"/>
      <c r="AT5567" s="561">
        <f>AB5567+AH5567+AN5567</f>
        <v>0</v>
      </c>
      <c r="AU5567" s="562"/>
      <c r="AV5567" s="565">
        <f>AD5567+AJ5567+AP5567</f>
        <v>0</v>
      </c>
      <c r="AW5567" s="566"/>
      <c r="AX5567" s="557">
        <f>IF(AT5567=0,0,(AV5567/AT5567)*100)</f>
        <v>0</v>
      </c>
      <c r="AY5567" s="558"/>
      <c r="AZ5567" s="569"/>
      <c r="BA5567" s="570"/>
      <c r="BB5567" s="573"/>
      <c r="BC5567" s="574"/>
      <c r="BD5567" s="557">
        <f>IF(AZ5567=0,0,(BB5567/AZ5567)*100)</f>
        <v>0</v>
      </c>
      <c r="BE5567" s="558"/>
      <c r="BF5567" s="561">
        <f>AT5567+AZ5567</f>
        <v>0</v>
      </c>
      <c r="BG5567" s="562"/>
      <c r="BH5567" s="565">
        <f>AV5567+BB5567</f>
        <v>0</v>
      </c>
      <c r="BI5567" s="566"/>
      <c r="BJ5567" s="557">
        <f>IF(BF5567=0,0,(BH5567/BF5567)*100)</f>
        <v>0</v>
      </c>
      <c r="BK5567" s="558"/>
      <c r="BL5567" s="602">
        <f>(AD5567*2)+(AJ5567*2)+(AP5567*3)+BB5567</f>
        <v>0</v>
      </c>
      <c r="BM5567" s="603"/>
      <c r="BN5567" s="604"/>
      <c r="BO5567" s="587">
        <f t="shared" ref="BO5567" si="3645">IF(BQ5567=0,0,50*BP5567/BQ5567)</f>
        <v>0</v>
      </c>
      <c r="BP5567" s="555">
        <f>(BL5567*BS$11)+(N5567*BS$12)+(X5567*BS$13)+(R5567*BS$14)+(V5567*BS$15)+(Z5567*BS$16)</f>
        <v>0</v>
      </c>
      <c r="BQ5567" s="555">
        <f>((AZ5567-BB5567)*BS$18)+((AT5567-AV5567)*BS$17)+(H5567*BS$19)+(P5567*BS$20)</f>
        <v>0</v>
      </c>
      <c r="BR5567" s="65"/>
      <c r="BS5567" s="65"/>
      <c r="BT5567" s="280"/>
    </row>
    <row r="5568" spans="1:72" ht="21.75" hidden="1" customHeight="1" x14ac:dyDescent="0.25">
      <c r="A5568" s="268"/>
      <c r="B5568" s="679"/>
      <c r="C5568" s="690" t="str">
        <f>IF(ROSTER!D$18="","",ROSTER!D$18)</f>
        <v/>
      </c>
      <c r="D5568" s="691"/>
      <c r="E5568" s="668"/>
      <c r="F5568" s="681"/>
      <c r="G5568" s="664"/>
      <c r="H5568" s="585"/>
      <c r="I5568" s="586"/>
      <c r="J5568" s="571"/>
      <c r="K5568" s="572"/>
      <c r="L5568" s="575"/>
      <c r="M5568" s="576"/>
      <c r="N5568" s="581"/>
      <c r="O5568" s="582"/>
      <c r="P5568" s="571"/>
      <c r="Q5568" s="572"/>
      <c r="R5568" s="575"/>
      <c r="S5568" s="576"/>
      <c r="T5568" s="581"/>
      <c r="U5568" s="582"/>
      <c r="V5568" s="585"/>
      <c r="W5568" s="586"/>
      <c r="X5568" s="571"/>
      <c r="Y5568" s="586"/>
      <c r="Z5568" s="571"/>
      <c r="AA5568" s="586"/>
      <c r="AB5568" s="571"/>
      <c r="AC5568" s="572"/>
      <c r="AD5568" s="575"/>
      <c r="AE5568" s="576"/>
      <c r="AF5568" s="577"/>
      <c r="AG5568" s="578"/>
      <c r="AH5568" s="571"/>
      <c r="AI5568" s="572"/>
      <c r="AJ5568" s="575"/>
      <c r="AK5568" s="576"/>
      <c r="AL5568" s="577"/>
      <c r="AM5568" s="578"/>
      <c r="AN5568" s="571"/>
      <c r="AO5568" s="572"/>
      <c r="AP5568" s="575"/>
      <c r="AQ5568" s="576"/>
      <c r="AR5568" s="577"/>
      <c r="AS5568" s="578"/>
      <c r="AT5568" s="627"/>
      <c r="AU5568" s="628"/>
      <c r="AV5568" s="629"/>
      <c r="AW5568" s="630"/>
      <c r="AX5568" s="577"/>
      <c r="AY5568" s="578"/>
      <c r="AZ5568" s="571"/>
      <c r="BA5568" s="572"/>
      <c r="BB5568" s="575"/>
      <c r="BC5568" s="576"/>
      <c r="BD5568" s="577"/>
      <c r="BE5568" s="578"/>
      <c r="BF5568" s="627"/>
      <c r="BG5568" s="628"/>
      <c r="BH5568" s="629"/>
      <c r="BI5568" s="630"/>
      <c r="BJ5568" s="577"/>
      <c r="BK5568" s="578"/>
      <c r="BL5568" s="605"/>
      <c r="BM5568" s="606"/>
      <c r="BN5568" s="607"/>
      <c r="BO5568" s="588"/>
      <c r="BP5568" s="556"/>
      <c r="BQ5568" s="556"/>
      <c r="BR5568" s="65"/>
      <c r="BS5568" s="65"/>
      <c r="BT5568" s="268"/>
    </row>
    <row r="5569" spans="1:72" ht="21.75" hidden="1" customHeight="1" x14ac:dyDescent="0.25">
      <c r="A5569" s="268"/>
      <c r="B5569" s="678" t="str">
        <f>IF(ROSTER!B$20="","",ROSTER!B$20)</f>
        <v/>
      </c>
      <c r="C5569" s="669" t="str">
        <f>IF(ROSTER!C$20="","",ROSTER!C$20)</f>
        <v/>
      </c>
      <c r="D5569" s="670"/>
      <c r="E5569" s="667"/>
      <c r="F5569" s="680">
        <f>IF(E5569="y",1,IF(E5569="S",1,0))</f>
        <v>0</v>
      </c>
      <c r="G5569" s="663">
        <f>IF(E5569="S",1,0)</f>
        <v>0</v>
      </c>
      <c r="H5569" s="583"/>
      <c r="I5569" s="584"/>
      <c r="J5569" s="569"/>
      <c r="K5569" s="570"/>
      <c r="L5569" s="573"/>
      <c r="M5569" s="574"/>
      <c r="N5569" s="579">
        <f>L5569+J5569</f>
        <v>0</v>
      </c>
      <c r="O5569" s="580"/>
      <c r="P5569" s="569"/>
      <c r="Q5569" s="570"/>
      <c r="R5569" s="573"/>
      <c r="S5569" s="574"/>
      <c r="T5569" s="579">
        <f>R5569-P5569</f>
        <v>0</v>
      </c>
      <c r="U5569" s="580"/>
      <c r="V5569" s="583"/>
      <c r="W5569" s="584"/>
      <c r="X5569" s="569"/>
      <c r="Y5569" s="584"/>
      <c r="Z5569" s="569"/>
      <c r="AA5569" s="584"/>
      <c r="AB5569" s="569"/>
      <c r="AC5569" s="570"/>
      <c r="AD5569" s="573"/>
      <c r="AE5569" s="574"/>
      <c r="AF5569" s="557">
        <f>IF(AB5569=0,0,(AD5569/AB5569)*100)</f>
        <v>0</v>
      </c>
      <c r="AG5569" s="558"/>
      <c r="AH5569" s="569"/>
      <c r="AI5569" s="570"/>
      <c r="AJ5569" s="573"/>
      <c r="AK5569" s="574"/>
      <c r="AL5569" s="557">
        <f>IF(AH5569=0,0,(AJ5569/AH5569)*100)</f>
        <v>0</v>
      </c>
      <c r="AM5569" s="558"/>
      <c r="AN5569" s="569"/>
      <c r="AO5569" s="570"/>
      <c r="AP5569" s="573"/>
      <c r="AQ5569" s="574"/>
      <c r="AR5569" s="557">
        <f>IF(AN5569=0,0,(AP5569/AN5569)*100)</f>
        <v>0</v>
      </c>
      <c r="AS5569" s="558"/>
      <c r="AT5569" s="561">
        <f>AB5569+AH5569+AN5569</f>
        <v>0</v>
      </c>
      <c r="AU5569" s="562"/>
      <c r="AV5569" s="565">
        <f>AD5569+AJ5569+AP5569</f>
        <v>0</v>
      </c>
      <c r="AW5569" s="566"/>
      <c r="AX5569" s="557">
        <f>IF(AT5569=0,0,(AV5569/AT5569)*100)</f>
        <v>0</v>
      </c>
      <c r="AY5569" s="558"/>
      <c r="AZ5569" s="569"/>
      <c r="BA5569" s="570"/>
      <c r="BB5569" s="573"/>
      <c r="BC5569" s="574"/>
      <c r="BD5569" s="557">
        <f>IF(AZ5569=0,0,(BB5569/AZ5569)*100)</f>
        <v>0</v>
      </c>
      <c r="BE5569" s="558"/>
      <c r="BF5569" s="561">
        <f>AT5569+AZ5569</f>
        <v>0</v>
      </c>
      <c r="BG5569" s="562"/>
      <c r="BH5569" s="565">
        <f>AV5569+BB5569</f>
        <v>0</v>
      </c>
      <c r="BI5569" s="566"/>
      <c r="BJ5569" s="557">
        <f>IF(BF5569=0,0,(BH5569/BF5569)*100)</f>
        <v>0</v>
      </c>
      <c r="BK5569" s="558"/>
      <c r="BL5569" s="602">
        <f>(AD5569*2)+(AJ5569*2)+(AP5569*3)+BB5569</f>
        <v>0</v>
      </c>
      <c r="BM5569" s="603"/>
      <c r="BN5569" s="604"/>
      <c r="BO5569" s="587">
        <f t="shared" ref="BO5569" si="3646">IF(BQ5569=0,0,50*BP5569/BQ5569)</f>
        <v>0</v>
      </c>
      <c r="BP5569" s="555">
        <f>(BL5569*BS$11)+(N5569*BS$12)+(X5569*BS$13)+(R5569*BS$14)+(V5569*BS$15)+(Z5569*BS$16)</f>
        <v>0</v>
      </c>
      <c r="BQ5569" s="555">
        <f>((AZ5569-BB5569)*BS$18)+((AT5569-AV5569)*BS$17)+(H5569*BS$19)+(P5569*BS$20)</f>
        <v>0</v>
      </c>
      <c r="BR5569" s="65"/>
      <c r="BS5569" s="65"/>
      <c r="BT5569" s="268"/>
    </row>
    <row r="5570" spans="1:72" ht="21.75" hidden="1" customHeight="1" x14ac:dyDescent="0.25">
      <c r="A5570" s="268"/>
      <c r="B5570" s="679"/>
      <c r="C5570" s="690" t="str">
        <f>IF(ROSTER!D$20="","",ROSTER!D$20)</f>
        <v/>
      </c>
      <c r="D5570" s="691"/>
      <c r="E5570" s="668"/>
      <c r="F5570" s="681"/>
      <c r="G5570" s="664"/>
      <c r="H5570" s="585"/>
      <c r="I5570" s="586"/>
      <c r="J5570" s="571"/>
      <c r="K5570" s="572"/>
      <c r="L5570" s="575"/>
      <c r="M5570" s="576"/>
      <c r="N5570" s="581"/>
      <c r="O5570" s="582"/>
      <c r="P5570" s="571"/>
      <c r="Q5570" s="572"/>
      <c r="R5570" s="575"/>
      <c r="S5570" s="576"/>
      <c r="T5570" s="581"/>
      <c r="U5570" s="582"/>
      <c r="V5570" s="585"/>
      <c r="W5570" s="586"/>
      <c r="X5570" s="571"/>
      <c r="Y5570" s="586"/>
      <c r="Z5570" s="571"/>
      <c r="AA5570" s="586"/>
      <c r="AB5570" s="571"/>
      <c r="AC5570" s="572"/>
      <c r="AD5570" s="575"/>
      <c r="AE5570" s="576"/>
      <c r="AF5570" s="577"/>
      <c r="AG5570" s="578"/>
      <c r="AH5570" s="571"/>
      <c r="AI5570" s="572"/>
      <c r="AJ5570" s="575"/>
      <c r="AK5570" s="576"/>
      <c r="AL5570" s="577"/>
      <c r="AM5570" s="578"/>
      <c r="AN5570" s="571"/>
      <c r="AO5570" s="572"/>
      <c r="AP5570" s="575"/>
      <c r="AQ5570" s="576"/>
      <c r="AR5570" s="577"/>
      <c r="AS5570" s="578"/>
      <c r="AT5570" s="627"/>
      <c r="AU5570" s="628"/>
      <c r="AV5570" s="629"/>
      <c r="AW5570" s="630"/>
      <c r="AX5570" s="577"/>
      <c r="AY5570" s="578"/>
      <c r="AZ5570" s="571"/>
      <c r="BA5570" s="572"/>
      <c r="BB5570" s="575"/>
      <c r="BC5570" s="576"/>
      <c r="BD5570" s="577"/>
      <c r="BE5570" s="578"/>
      <c r="BF5570" s="627"/>
      <c r="BG5570" s="628"/>
      <c r="BH5570" s="629"/>
      <c r="BI5570" s="630"/>
      <c r="BJ5570" s="577"/>
      <c r="BK5570" s="578"/>
      <c r="BL5570" s="605"/>
      <c r="BM5570" s="606"/>
      <c r="BN5570" s="607"/>
      <c r="BO5570" s="588"/>
      <c r="BP5570" s="556"/>
      <c r="BQ5570" s="556"/>
      <c r="BR5570" s="65"/>
      <c r="BS5570" s="65"/>
      <c r="BT5570" s="268"/>
    </row>
    <row r="5571" spans="1:72" ht="21.75" hidden="1" customHeight="1" x14ac:dyDescent="0.25">
      <c r="A5571" s="268"/>
      <c r="B5571" s="678" t="str">
        <f>IF(ROSTER!B$22="","",ROSTER!B$22)</f>
        <v/>
      </c>
      <c r="C5571" s="669" t="str">
        <f>IF(ROSTER!C$22="","",ROSTER!C$22)</f>
        <v/>
      </c>
      <c r="D5571" s="670"/>
      <c r="E5571" s="667"/>
      <c r="F5571" s="680">
        <f>IF(E5571="y",1,IF(E5571="S",1,0))</f>
        <v>0</v>
      </c>
      <c r="G5571" s="663">
        <f>IF(E5571="S",1,0)</f>
        <v>0</v>
      </c>
      <c r="H5571" s="583"/>
      <c r="I5571" s="584"/>
      <c r="J5571" s="569"/>
      <c r="K5571" s="570"/>
      <c r="L5571" s="573"/>
      <c r="M5571" s="574"/>
      <c r="N5571" s="579">
        <f>L5571+J5571</f>
        <v>0</v>
      </c>
      <c r="O5571" s="580"/>
      <c r="P5571" s="569"/>
      <c r="Q5571" s="570"/>
      <c r="R5571" s="573"/>
      <c r="S5571" s="574"/>
      <c r="T5571" s="579">
        <f>R5571-P5571</f>
        <v>0</v>
      </c>
      <c r="U5571" s="580"/>
      <c r="V5571" s="583"/>
      <c r="W5571" s="584"/>
      <c r="X5571" s="569"/>
      <c r="Y5571" s="584"/>
      <c r="Z5571" s="569"/>
      <c r="AA5571" s="584"/>
      <c r="AB5571" s="569"/>
      <c r="AC5571" s="570"/>
      <c r="AD5571" s="573"/>
      <c r="AE5571" s="574"/>
      <c r="AF5571" s="557">
        <f>IF(AB5571=0,0,(AD5571/AB5571)*100)</f>
        <v>0</v>
      </c>
      <c r="AG5571" s="558"/>
      <c r="AH5571" s="569"/>
      <c r="AI5571" s="570"/>
      <c r="AJ5571" s="573"/>
      <c r="AK5571" s="574"/>
      <c r="AL5571" s="557">
        <f>IF(AH5571=0,0,(AJ5571/AH5571)*100)</f>
        <v>0</v>
      </c>
      <c r="AM5571" s="558"/>
      <c r="AN5571" s="569"/>
      <c r="AO5571" s="570"/>
      <c r="AP5571" s="573"/>
      <c r="AQ5571" s="574"/>
      <c r="AR5571" s="557">
        <f>IF(AN5571=0,0,(AP5571/AN5571)*100)</f>
        <v>0</v>
      </c>
      <c r="AS5571" s="558"/>
      <c r="AT5571" s="561">
        <f>AB5571+AH5571+AN5571</f>
        <v>0</v>
      </c>
      <c r="AU5571" s="562"/>
      <c r="AV5571" s="565">
        <f>AD5571+AJ5571+AP5571</f>
        <v>0</v>
      </c>
      <c r="AW5571" s="566"/>
      <c r="AX5571" s="557">
        <f>IF(AT5571=0,0,(AV5571/AT5571)*100)</f>
        <v>0</v>
      </c>
      <c r="AY5571" s="558"/>
      <c r="AZ5571" s="569"/>
      <c r="BA5571" s="570"/>
      <c r="BB5571" s="573"/>
      <c r="BC5571" s="574"/>
      <c r="BD5571" s="557">
        <f>IF(AZ5571=0,0,(BB5571/AZ5571)*100)</f>
        <v>0</v>
      </c>
      <c r="BE5571" s="558"/>
      <c r="BF5571" s="561">
        <f>AT5571+AZ5571</f>
        <v>0</v>
      </c>
      <c r="BG5571" s="562"/>
      <c r="BH5571" s="565">
        <f>AV5571+BB5571</f>
        <v>0</v>
      </c>
      <c r="BI5571" s="566"/>
      <c r="BJ5571" s="557">
        <f>IF(BF5571=0,0,(BH5571/BF5571)*100)</f>
        <v>0</v>
      </c>
      <c r="BK5571" s="558"/>
      <c r="BL5571" s="602">
        <f>(AD5571*2)+(AJ5571*2)+(AP5571*3)+BB5571</f>
        <v>0</v>
      </c>
      <c r="BM5571" s="603"/>
      <c r="BN5571" s="604"/>
      <c r="BO5571" s="587">
        <f t="shared" ref="BO5571" si="3647">IF(BQ5571=0,0,50*BP5571/BQ5571)</f>
        <v>0</v>
      </c>
      <c r="BP5571" s="555">
        <f>(BL5571*BS$11)+(N5571*BS$12)+(X5571*BS$13)+(R5571*BS$14)+(V5571*BS$15)+(Z5571*BS$16)</f>
        <v>0</v>
      </c>
      <c r="BQ5571" s="555">
        <f>((AZ5571-BB5571)*BS$18)+((AT5571-AV5571)*BS$17)+(H5571*BS$19)+(P5571*BS$20)</f>
        <v>0</v>
      </c>
      <c r="BR5571" s="65"/>
      <c r="BS5571" s="65"/>
      <c r="BT5571" s="268"/>
    </row>
    <row r="5572" spans="1:72" ht="21.75" hidden="1" customHeight="1" x14ac:dyDescent="0.25">
      <c r="A5572" s="268"/>
      <c r="B5572" s="679"/>
      <c r="C5572" s="690" t="str">
        <f>IF(ROSTER!D$22="","",ROSTER!D$22)</f>
        <v/>
      </c>
      <c r="D5572" s="691"/>
      <c r="E5572" s="668"/>
      <c r="F5572" s="681"/>
      <c r="G5572" s="664"/>
      <c r="H5572" s="585"/>
      <c r="I5572" s="586"/>
      <c r="J5572" s="571"/>
      <c r="K5572" s="572"/>
      <c r="L5572" s="575"/>
      <c r="M5572" s="576"/>
      <c r="N5572" s="581"/>
      <c r="O5572" s="582"/>
      <c r="P5572" s="571"/>
      <c r="Q5572" s="572"/>
      <c r="R5572" s="575"/>
      <c r="S5572" s="576"/>
      <c r="T5572" s="581"/>
      <c r="U5572" s="582"/>
      <c r="V5572" s="585"/>
      <c r="W5572" s="586"/>
      <c r="X5572" s="571"/>
      <c r="Y5572" s="586"/>
      <c r="Z5572" s="571"/>
      <c r="AA5572" s="586"/>
      <c r="AB5572" s="571"/>
      <c r="AC5572" s="572"/>
      <c r="AD5572" s="575"/>
      <c r="AE5572" s="576"/>
      <c r="AF5572" s="577"/>
      <c r="AG5572" s="578"/>
      <c r="AH5572" s="571"/>
      <c r="AI5572" s="572"/>
      <c r="AJ5572" s="575"/>
      <c r="AK5572" s="576"/>
      <c r="AL5572" s="577"/>
      <c r="AM5572" s="578"/>
      <c r="AN5572" s="571"/>
      <c r="AO5572" s="572"/>
      <c r="AP5572" s="575"/>
      <c r="AQ5572" s="576"/>
      <c r="AR5572" s="577"/>
      <c r="AS5572" s="578"/>
      <c r="AT5572" s="627"/>
      <c r="AU5572" s="628"/>
      <c r="AV5572" s="629"/>
      <c r="AW5572" s="630"/>
      <c r="AX5572" s="577"/>
      <c r="AY5572" s="578"/>
      <c r="AZ5572" s="571"/>
      <c r="BA5572" s="572"/>
      <c r="BB5572" s="575"/>
      <c r="BC5572" s="576"/>
      <c r="BD5572" s="577"/>
      <c r="BE5572" s="578"/>
      <c r="BF5572" s="627"/>
      <c r="BG5572" s="628"/>
      <c r="BH5572" s="629"/>
      <c r="BI5572" s="630"/>
      <c r="BJ5572" s="577"/>
      <c r="BK5572" s="578"/>
      <c r="BL5572" s="605"/>
      <c r="BM5572" s="606"/>
      <c r="BN5572" s="607"/>
      <c r="BO5572" s="588"/>
      <c r="BP5572" s="556"/>
      <c r="BQ5572" s="556"/>
      <c r="BR5572" s="65"/>
      <c r="BS5572" s="65"/>
      <c r="BT5572" s="268"/>
    </row>
    <row r="5573" spans="1:72" ht="21.75" hidden="1" customHeight="1" x14ac:dyDescent="0.25">
      <c r="A5573" s="268"/>
      <c r="B5573" s="678" t="str">
        <f>IF(ROSTER!B$24="","",ROSTER!B$24)</f>
        <v/>
      </c>
      <c r="C5573" s="669" t="str">
        <f>IF(ROSTER!C$24="","",ROSTER!C$24)</f>
        <v/>
      </c>
      <c r="D5573" s="670"/>
      <c r="E5573" s="667"/>
      <c r="F5573" s="680">
        <f>IF(E5573="y",1,IF(E5573="S",1,0))</f>
        <v>0</v>
      </c>
      <c r="G5573" s="663">
        <f>IF(E5573="S",1,0)</f>
        <v>0</v>
      </c>
      <c r="H5573" s="583"/>
      <c r="I5573" s="584"/>
      <c r="J5573" s="569"/>
      <c r="K5573" s="570"/>
      <c r="L5573" s="573"/>
      <c r="M5573" s="574"/>
      <c r="N5573" s="579">
        <f>L5573+J5573</f>
        <v>0</v>
      </c>
      <c r="O5573" s="580"/>
      <c r="P5573" s="569"/>
      <c r="Q5573" s="570"/>
      <c r="R5573" s="573"/>
      <c r="S5573" s="574"/>
      <c r="T5573" s="579">
        <f>R5573-P5573</f>
        <v>0</v>
      </c>
      <c r="U5573" s="580"/>
      <c r="V5573" s="583"/>
      <c r="W5573" s="584"/>
      <c r="X5573" s="569"/>
      <c r="Y5573" s="584"/>
      <c r="Z5573" s="569"/>
      <c r="AA5573" s="584"/>
      <c r="AB5573" s="569"/>
      <c r="AC5573" s="570"/>
      <c r="AD5573" s="573"/>
      <c r="AE5573" s="574"/>
      <c r="AF5573" s="557">
        <f>IF(AB5573=0,0,(AD5573/AB5573)*100)</f>
        <v>0</v>
      </c>
      <c r="AG5573" s="558"/>
      <c r="AH5573" s="569"/>
      <c r="AI5573" s="570"/>
      <c r="AJ5573" s="573"/>
      <c r="AK5573" s="574"/>
      <c r="AL5573" s="557">
        <f>IF(AH5573=0,0,(AJ5573/AH5573)*100)</f>
        <v>0</v>
      </c>
      <c r="AM5573" s="558"/>
      <c r="AN5573" s="569"/>
      <c r="AO5573" s="570"/>
      <c r="AP5573" s="573"/>
      <c r="AQ5573" s="574"/>
      <c r="AR5573" s="557">
        <f>IF(AN5573=0,0,(AP5573/AN5573)*100)</f>
        <v>0</v>
      </c>
      <c r="AS5573" s="558"/>
      <c r="AT5573" s="561">
        <f>AB5573+AH5573+AN5573</f>
        <v>0</v>
      </c>
      <c r="AU5573" s="562"/>
      <c r="AV5573" s="565">
        <f>AD5573+AJ5573+AP5573</f>
        <v>0</v>
      </c>
      <c r="AW5573" s="566"/>
      <c r="AX5573" s="557">
        <f>IF(AT5573=0,0,(AV5573/AT5573)*100)</f>
        <v>0</v>
      </c>
      <c r="AY5573" s="558"/>
      <c r="AZ5573" s="569"/>
      <c r="BA5573" s="570"/>
      <c r="BB5573" s="573"/>
      <c r="BC5573" s="574"/>
      <c r="BD5573" s="557">
        <f>IF(AZ5573=0,0,(BB5573/AZ5573)*100)</f>
        <v>0</v>
      </c>
      <c r="BE5573" s="558"/>
      <c r="BF5573" s="561">
        <f>AT5573+AZ5573</f>
        <v>0</v>
      </c>
      <c r="BG5573" s="562"/>
      <c r="BH5573" s="565">
        <f>AV5573+BB5573</f>
        <v>0</v>
      </c>
      <c r="BI5573" s="566"/>
      <c r="BJ5573" s="557">
        <f>IF(BF5573=0,0,(BH5573/BF5573)*100)</f>
        <v>0</v>
      </c>
      <c r="BK5573" s="558"/>
      <c r="BL5573" s="602">
        <f>(AD5573*2)+(AJ5573*2)+(AP5573*3)+BB5573</f>
        <v>0</v>
      </c>
      <c r="BM5573" s="603"/>
      <c r="BN5573" s="604"/>
      <c r="BO5573" s="587">
        <f t="shared" ref="BO5573" si="3648">IF(BQ5573=0,0,50*BP5573/BQ5573)</f>
        <v>0</v>
      </c>
      <c r="BP5573" s="555">
        <f>(BL5573*BS$11)+(N5573*BS$12)+(X5573*BS$13)+(R5573*BS$14)+(V5573*BS$15)+(Z5573*BS$16)</f>
        <v>0</v>
      </c>
      <c r="BQ5573" s="555">
        <f>((AZ5573-BB5573)*BS$18)+((AT5573-AV5573)*BS$17)+(H5573*BS$19)+(P5573*BS$20)</f>
        <v>0</v>
      </c>
      <c r="BR5573" s="65"/>
      <c r="BS5573" s="65"/>
      <c r="BT5573" s="268"/>
    </row>
    <row r="5574" spans="1:72" ht="21.75" hidden="1" customHeight="1" x14ac:dyDescent="0.25">
      <c r="A5574" s="268"/>
      <c r="B5574" s="679"/>
      <c r="C5574" s="690" t="str">
        <f>IF(ROSTER!D$24="","",ROSTER!D$24)</f>
        <v/>
      </c>
      <c r="D5574" s="691"/>
      <c r="E5574" s="668"/>
      <c r="F5574" s="681"/>
      <c r="G5574" s="664"/>
      <c r="H5574" s="585"/>
      <c r="I5574" s="586"/>
      <c r="J5574" s="571"/>
      <c r="K5574" s="572"/>
      <c r="L5574" s="575"/>
      <c r="M5574" s="576"/>
      <c r="N5574" s="581"/>
      <c r="O5574" s="582"/>
      <c r="P5574" s="571"/>
      <c r="Q5574" s="572"/>
      <c r="R5574" s="575"/>
      <c r="S5574" s="576"/>
      <c r="T5574" s="581"/>
      <c r="U5574" s="582"/>
      <c r="V5574" s="585"/>
      <c r="W5574" s="586"/>
      <c r="X5574" s="571"/>
      <c r="Y5574" s="586"/>
      <c r="Z5574" s="571"/>
      <c r="AA5574" s="586"/>
      <c r="AB5574" s="571"/>
      <c r="AC5574" s="572"/>
      <c r="AD5574" s="575"/>
      <c r="AE5574" s="576"/>
      <c r="AF5574" s="577"/>
      <c r="AG5574" s="578"/>
      <c r="AH5574" s="571"/>
      <c r="AI5574" s="572"/>
      <c r="AJ5574" s="575"/>
      <c r="AK5574" s="576"/>
      <c r="AL5574" s="577"/>
      <c r="AM5574" s="578"/>
      <c r="AN5574" s="571"/>
      <c r="AO5574" s="572"/>
      <c r="AP5574" s="575"/>
      <c r="AQ5574" s="576"/>
      <c r="AR5574" s="577"/>
      <c r="AS5574" s="578"/>
      <c r="AT5574" s="627"/>
      <c r="AU5574" s="628"/>
      <c r="AV5574" s="629"/>
      <c r="AW5574" s="630"/>
      <c r="AX5574" s="577"/>
      <c r="AY5574" s="578"/>
      <c r="AZ5574" s="571"/>
      <c r="BA5574" s="572"/>
      <c r="BB5574" s="575"/>
      <c r="BC5574" s="576"/>
      <c r="BD5574" s="577"/>
      <c r="BE5574" s="578"/>
      <c r="BF5574" s="627"/>
      <c r="BG5574" s="628"/>
      <c r="BH5574" s="629"/>
      <c r="BI5574" s="630"/>
      <c r="BJ5574" s="577"/>
      <c r="BK5574" s="578"/>
      <c r="BL5574" s="605"/>
      <c r="BM5574" s="606"/>
      <c r="BN5574" s="607"/>
      <c r="BO5574" s="588"/>
      <c r="BP5574" s="556"/>
      <c r="BQ5574" s="556"/>
      <c r="BR5574" s="65"/>
      <c r="BS5574" s="65"/>
      <c r="BT5574" s="268"/>
    </row>
    <row r="5575" spans="1:72" ht="21.75" hidden="1" customHeight="1" x14ac:dyDescent="0.25">
      <c r="A5575" s="268"/>
      <c r="B5575" s="678" t="str">
        <f>IF(ROSTER!B$26="","",ROSTER!B$26)</f>
        <v/>
      </c>
      <c r="C5575" s="669" t="str">
        <f>IF(ROSTER!C$26="","",ROSTER!C$26)</f>
        <v/>
      </c>
      <c r="D5575" s="670"/>
      <c r="E5575" s="667"/>
      <c r="F5575" s="680">
        <f>IF(E5575="y",1,IF(E5575="S",1,0))</f>
        <v>0</v>
      </c>
      <c r="G5575" s="663">
        <f>IF(E5575="S",1,0)</f>
        <v>0</v>
      </c>
      <c r="H5575" s="583"/>
      <c r="I5575" s="584"/>
      <c r="J5575" s="569"/>
      <c r="K5575" s="570"/>
      <c r="L5575" s="573"/>
      <c r="M5575" s="574"/>
      <c r="N5575" s="579">
        <f>L5575+J5575</f>
        <v>0</v>
      </c>
      <c r="O5575" s="580"/>
      <c r="P5575" s="569"/>
      <c r="Q5575" s="570"/>
      <c r="R5575" s="573"/>
      <c r="S5575" s="574"/>
      <c r="T5575" s="579">
        <f>R5575-P5575</f>
        <v>0</v>
      </c>
      <c r="U5575" s="580"/>
      <c r="V5575" s="583"/>
      <c r="W5575" s="584"/>
      <c r="X5575" s="569"/>
      <c r="Y5575" s="584"/>
      <c r="Z5575" s="569"/>
      <c r="AA5575" s="584"/>
      <c r="AB5575" s="569"/>
      <c r="AC5575" s="570"/>
      <c r="AD5575" s="573"/>
      <c r="AE5575" s="574"/>
      <c r="AF5575" s="557">
        <f>IF(AB5575=0,0,(AD5575/AB5575)*100)</f>
        <v>0</v>
      </c>
      <c r="AG5575" s="558"/>
      <c r="AH5575" s="569"/>
      <c r="AI5575" s="570"/>
      <c r="AJ5575" s="573"/>
      <c r="AK5575" s="574"/>
      <c r="AL5575" s="557">
        <f>IF(AH5575=0,0,(AJ5575/AH5575)*100)</f>
        <v>0</v>
      </c>
      <c r="AM5575" s="558"/>
      <c r="AN5575" s="569"/>
      <c r="AO5575" s="570"/>
      <c r="AP5575" s="573"/>
      <c r="AQ5575" s="574"/>
      <c r="AR5575" s="557">
        <f>IF(AN5575=0,0,(AP5575/AN5575)*100)</f>
        <v>0</v>
      </c>
      <c r="AS5575" s="558"/>
      <c r="AT5575" s="561">
        <f>AB5575+AH5575+AN5575</f>
        <v>0</v>
      </c>
      <c r="AU5575" s="562"/>
      <c r="AV5575" s="565">
        <f>AD5575+AJ5575+AP5575</f>
        <v>0</v>
      </c>
      <c r="AW5575" s="566"/>
      <c r="AX5575" s="557">
        <f>IF(AT5575=0,0,(AV5575/AT5575)*100)</f>
        <v>0</v>
      </c>
      <c r="AY5575" s="558"/>
      <c r="AZ5575" s="569"/>
      <c r="BA5575" s="570"/>
      <c r="BB5575" s="573"/>
      <c r="BC5575" s="574"/>
      <c r="BD5575" s="557">
        <f>IF(AZ5575=0,0,(BB5575/AZ5575)*100)</f>
        <v>0</v>
      </c>
      <c r="BE5575" s="558"/>
      <c r="BF5575" s="561">
        <f>AT5575+AZ5575</f>
        <v>0</v>
      </c>
      <c r="BG5575" s="562"/>
      <c r="BH5575" s="565">
        <f>AV5575+BB5575</f>
        <v>0</v>
      </c>
      <c r="BI5575" s="566"/>
      <c r="BJ5575" s="557">
        <f>IF(BF5575=0,0,(BH5575/BF5575)*100)</f>
        <v>0</v>
      </c>
      <c r="BK5575" s="558"/>
      <c r="BL5575" s="602">
        <f>(AD5575*2)+(AJ5575*2)+(AP5575*3)+BB5575</f>
        <v>0</v>
      </c>
      <c r="BM5575" s="603"/>
      <c r="BN5575" s="604"/>
      <c r="BO5575" s="587">
        <f t="shared" ref="BO5575" si="3649">IF(BQ5575=0,0,50*BP5575/BQ5575)</f>
        <v>0</v>
      </c>
      <c r="BP5575" s="555">
        <f>(BL5575*BS$11)+(N5575*BS$12)+(X5575*BS$13)+(R5575*BS$14)+(V5575*BS$15)+(Z5575*BS$16)</f>
        <v>0</v>
      </c>
      <c r="BQ5575" s="555">
        <f>((AZ5575-BB5575)*BS$18)+((AT5575-AV5575)*BS$17)+(H5575*BS$19)+(P5575*BS$20)</f>
        <v>0</v>
      </c>
      <c r="BR5575" s="65"/>
      <c r="BS5575" s="65"/>
      <c r="BT5575" s="268"/>
    </row>
    <row r="5576" spans="1:72" ht="21.75" hidden="1" customHeight="1" x14ac:dyDescent="0.25">
      <c r="A5576" s="268"/>
      <c r="B5576" s="679"/>
      <c r="C5576" s="690" t="str">
        <f>IF(ROSTER!D$26="","",ROSTER!D$26)</f>
        <v/>
      </c>
      <c r="D5576" s="691"/>
      <c r="E5576" s="668"/>
      <c r="F5576" s="681"/>
      <c r="G5576" s="664"/>
      <c r="H5576" s="585"/>
      <c r="I5576" s="586"/>
      <c r="J5576" s="571"/>
      <c r="K5576" s="572"/>
      <c r="L5576" s="575"/>
      <c r="M5576" s="576"/>
      <c r="N5576" s="581"/>
      <c r="O5576" s="582"/>
      <c r="P5576" s="571"/>
      <c r="Q5576" s="572"/>
      <c r="R5576" s="575"/>
      <c r="S5576" s="576"/>
      <c r="T5576" s="581"/>
      <c r="U5576" s="582"/>
      <c r="V5576" s="585"/>
      <c r="W5576" s="586"/>
      <c r="X5576" s="571"/>
      <c r="Y5576" s="586"/>
      <c r="Z5576" s="571"/>
      <c r="AA5576" s="586"/>
      <c r="AB5576" s="571"/>
      <c r="AC5576" s="572"/>
      <c r="AD5576" s="575"/>
      <c r="AE5576" s="576"/>
      <c r="AF5576" s="577"/>
      <c r="AG5576" s="578"/>
      <c r="AH5576" s="571"/>
      <c r="AI5576" s="572"/>
      <c r="AJ5576" s="575"/>
      <c r="AK5576" s="576"/>
      <c r="AL5576" s="577"/>
      <c r="AM5576" s="578"/>
      <c r="AN5576" s="571"/>
      <c r="AO5576" s="572"/>
      <c r="AP5576" s="575"/>
      <c r="AQ5576" s="576"/>
      <c r="AR5576" s="577"/>
      <c r="AS5576" s="578"/>
      <c r="AT5576" s="627"/>
      <c r="AU5576" s="628"/>
      <c r="AV5576" s="629"/>
      <c r="AW5576" s="630"/>
      <c r="AX5576" s="577"/>
      <c r="AY5576" s="578"/>
      <c r="AZ5576" s="571"/>
      <c r="BA5576" s="572"/>
      <c r="BB5576" s="575"/>
      <c r="BC5576" s="576"/>
      <c r="BD5576" s="577"/>
      <c r="BE5576" s="578"/>
      <c r="BF5576" s="627"/>
      <c r="BG5576" s="628"/>
      <c r="BH5576" s="629"/>
      <c r="BI5576" s="630"/>
      <c r="BJ5576" s="577"/>
      <c r="BK5576" s="578"/>
      <c r="BL5576" s="605"/>
      <c r="BM5576" s="606"/>
      <c r="BN5576" s="607"/>
      <c r="BO5576" s="588"/>
      <c r="BP5576" s="556"/>
      <c r="BQ5576" s="556"/>
      <c r="BR5576" s="65"/>
      <c r="BS5576" s="65"/>
      <c r="BT5576" s="268"/>
    </row>
    <row r="5577" spans="1:72" ht="21.75" hidden="1" customHeight="1" x14ac:dyDescent="0.25">
      <c r="A5577" s="268"/>
      <c r="B5577" s="678" t="str">
        <f>IF(ROSTER!B$28="","",ROSTER!B$28)</f>
        <v/>
      </c>
      <c r="C5577" s="669" t="str">
        <f>IF(ROSTER!C$28="","",ROSTER!C$28)</f>
        <v/>
      </c>
      <c r="D5577" s="670"/>
      <c r="E5577" s="667"/>
      <c r="F5577" s="680">
        <f>IF(E5577="y",1,IF(E5577="S",1,0))</f>
        <v>0</v>
      </c>
      <c r="G5577" s="663">
        <f>IF(E5577="S",1,0)</f>
        <v>0</v>
      </c>
      <c r="H5577" s="583"/>
      <c r="I5577" s="584"/>
      <c r="J5577" s="569"/>
      <c r="K5577" s="570"/>
      <c r="L5577" s="573"/>
      <c r="M5577" s="574"/>
      <c r="N5577" s="579">
        <f>L5577+J5577</f>
        <v>0</v>
      </c>
      <c r="O5577" s="580"/>
      <c r="P5577" s="569"/>
      <c r="Q5577" s="570"/>
      <c r="R5577" s="573"/>
      <c r="S5577" s="574"/>
      <c r="T5577" s="579">
        <f>R5577-P5577</f>
        <v>0</v>
      </c>
      <c r="U5577" s="580"/>
      <c r="V5577" s="583"/>
      <c r="W5577" s="584"/>
      <c r="X5577" s="569"/>
      <c r="Y5577" s="584"/>
      <c r="Z5577" s="569"/>
      <c r="AA5577" s="584"/>
      <c r="AB5577" s="569"/>
      <c r="AC5577" s="570"/>
      <c r="AD5577" s="573"/>
      <c r="AE5577" s="574"/>
      <c r="AF5577" s="557">
        <f>IF(AB5577=0,0,(AD5577/AB5577)*100)</f>
        <v>0</v>
      </c>
      <c r="AG5577" s="558"/>
      <c r="AH5577" s="569"/>
      <c r="AI5577" s="570"/>
      <c r="AJ5577" s="573"/>
      <c r="AK5577" s="574"/>
      <c r="AL5577" s="557">
        <f>IF(AH5577=0,0,(AJ5577/AH5577)*100)</f>
        <v>0</v>
      </c>
      <c r="AM5577" s="558"/>
      <c r="AN5577" s="569"/>
      <c r="AO5577" s="570"/>
      <c r="AP5577" s="573"/>
      <c r="AQ5577" s="574"/>
      <c r="AR5577" s="557">
        <f>IF(AN5577=0,0,(AP5577/AN5577)*100)</f>
        <v>0</v>
      </c>
      <c r="AS5577" s="558"/>
      <c r="AT5577" s="561">
        <f>AB5577+AH5577+AN5577</f>
        <v>0</v>
      </c>
      <c r="AU5577" s="562"/>
      <c r="AV5577" s="565">
        <f>AD5577+AJ5577+AP5577</f>
        <v>0</v>
      </c>
      <c r="AW5577" s="566"/>
      <c r="AX5577" s="557">
        <f>IF(AT5577=0,0,(AV5577/AT5577)*100)</f>
        <v>0</v>
      </c>
      <c r="AY5577" s="558"/>
      <c r="AZ5577" s="569"/>
      <c r="BA5577" s="570"/>
      <c r="BB5577" s="573"/>
      <c r="BC5577" s="574"/>
      <c r="BD5577" s="557">
        <f>IF(AZ5577=0,0,(BB5577/AZ5577)*100)</f>
        <v>0</v>
      </c>
      <c r="BE5577" s="558"/>
      <c r="BF5577" s="561">
        <f>AT5577+AZ5577</f>
        <v>0</v>
      </c>
      <c r="BG5577" s="562"/>
      <c r="BH5577" s="565">
        <f>AV5577+BB5577</f>
        <v>0</v>
      </c>
      <c r="BI5577" s="566"/>
      <c r="BJ5577" s="557">
        <f>IF(BF5577=0,0,(BH5577/BF5577)*100)</f>
        <v>0</v>
      </c>
      <c r="BK5577" s="558"/>
      <c r="BL5577" s="602">
        <f>(AD5577*2)+(AJ5577*2)+(AP5577*3)+BB5577</f>
        <v>0</v>
      </c>
      <c r="BM5577" s="603"/>
      <c r="BN5577" s="604"/>
      <c r="BO5577" s="587">
        <f t="shared" ref="BO5577" si="3650">IF(BQ5577=0,0,50*BP5577/BQ5577)</f>
        <v>0</v>
      </c>
      <c r="BP5577" s="555">
        <f>(BL5577*BS$11)+(N5577*BS$12)+(X5577*BS$13)+(R5577*BS$14)+(V5577*BS$15)+(Z5577*BS$16)</f>
        <v>0</v>
      </c>
      <c r="BQ5577" s="555">
        <f>((AZ5577-BB5577)*BS$18)+((AT5577-AV5577)*BS$17)+(H5577*BS$19)+(P5577*BS$20)</f>
        <v>0</v>
      </c>
      <c r="BR5577" s="65"/>
      <c r="BS5577" s="65"/>
      <c r="BT5577" s="268"/>
    </row>
    <row r="5578" spans="1:72" ht="21.75" hidden="1" customHeight="1" x14ac:dyDescent="0.25">
      <c r="A5578" s="268"/>
      <c r="B5578" s="679"/>
      <c r="C5578" s="690" t="str">
        <f>IF(ROSTER!D$28="","",ROSTER!D$28)</f>
        <v/>
      </c>
      <c r="D5578" s="691"/>
      <c r="E5578" s="668"/>
      <c r="F5578" s="681"/>
      <c r="G5578" s="664"/>
      <c r="H5578" s="585"/>
      <c r="I5578" s="586"/>
      <c r="J5578" s="571"/>
      <c r="K5578" s="572"/>
      <c r="L5578" s="575"/>
      <c r="M5578" s="576"/>
      <c r="N5578" s="581"/>
      <c r="O5578" s="582"/>
      <c r="P5578" s="571"/>
      <c r="Q5578" s="572"/>
      <c r="R5578" s="575"/>
      <c r="S5578" s="576"/>
      <c r="T5578" s="581"/>
      <c r="U5578" s="582"/>
      <c r="V5578" s="585"/>
      <c r="W5578" s="586"/>
      <c r="X5578" s="571"/>
      <c r="Y5578" s="586"/>
      <c r="Z5578" s="571"/>
      <c r="AA5578" s="586"/>
      <c r="AB5578" s="571"/>
      <c r="AC5578" s="572"/>
      <c r="AD5578" s="575"/>
      <c r="AE5578" s="576"/>
      <c r="AF5578" s="577"/>
      <c r="AG5578" s="578"/>
      <c r="AH5578" s="571"/>
      <c r="AI5578" s="572"/>
      <c r="AJ5578" s="575"/>
      <c r="AK5578" s="576"/>
      <c r="AL5578" s="577"/>
      <c r="AM5578" s="578"/>
      <c r="AN5578" s="571"/>
      <c r="AO5578" s="572"/>
      <c r="AP5578" s="575"/>
      <c r="AQ5578" s="576"/>
      <c r="AR5578" s="577"/>
      <c r="AS5578" s="578"/>
      <c r="AT5578" s="627"/>
      <c r="AU5578" s="628"/>
      <c r="AV5578" s="629"/>
      <c r="AW5578" s="630"/>
      <c r="AX5578" s="577"/>
      <c r="AY5578" s="578"/>
      <c r="AZ5578" s="571"/>
      <c r="BA5578" s="572"/>
      <c r="BB5578" s="575"/>
      <c r="BC5578" s="576"/>
      <c r="BD5578" s="577"/>
      <c r="BE5578" s="578"/>
      <c r="BF5578" s="627"/>
      <c r="BG5578" s="628"/>
      <c r="BH5578" s="629"/>
      <c r="BI5578" s="630"/>
      <c r="BJ5578" s="577"/>
      <c r="BK5578" s="578"/>
      <c r="BL5578" s="605"/>
      <c r="BM5578" s="606"/>
      <c r="BN5578" s="607"/>
      <c r="BO5578" s="588"/>
      <c r="BP5578" s="556"/>
      <c r="BQ5578" s="556"/>
      <c r="BR5578" s="65"/>
      <c r="BS5578" s="65"/>
      <c r="BT5578" s="268"/>
    </row>
    <row r="5579" spans="1:72" ht="21.75" hidden="1" customHeight="1" x14ac:dyDescent="0.25">
      <c r="A5579" s="268"/>
      <c r="B5579" s="678" t="str">
        <f>IF(ROSTER!B$30="","",ROSTER!B$30)</f>
        <v/>
      </c>
      <c r="C5579" s="669" t="str">
        <f>IF(ROSTER!C$30="","",ROSTER!C$30)</f>
        <v/>
      </c>
      <c r="D5579" s="670"/>
      <c r="E5579" s="667"/>
      <c r="F5579" s="680">
        <f>IF(E5579="y",1,IF(E5579="S",1,0))</f>
        <v>0</v>
      </c>
      <c r="G5579" s="663">
        <f>IF(E5579="S",1,0)</f>
        <v>0</v>
      </c>
      <c r="H5579" s="583"/>
      <c r="I5579" s="584"/>
      <c r="J5579" s="569"/>
      <c r="K5579" s="570"/>
      <c r="L5579" s="573"/>
      <c r="M5579" s="574"/>
      <c r="N5579" s="579">
        <f>L5579+J5579</f>
        <v>0</v>
      </c>
      <c r="O5579" s="580"/>
      <c r="P5579" s="569"/>
      <c r="Q5579" s="570"/>
      <c r="R5579" s="573"/>
      <c r="S5579" s="574"/>
      <c r="T5579" s="579">
        <f>R5579-P5579</f>
        <v>0</v>
      </c>
      <c r="U5579" s="580"/>
      <c r="V5579" s="583"/>
      <c r="W5579" s="584"/>
      <c r="X5579" s="569"/>
      <c r="Y5579" s="584"/>
      <c r="Z5579" s="569"/>
      <c r="AA5579" s="584"/>
      <c r="AB5579" s="569"/>
      <c r="AC5579" s="570"/>
      <c r="AD5579" s="573"/>
      <c r="AE5579" s="574"/>
      <c r="AF5579" s="557">
        <f>IF(AB5579=0,0,(AD5579/AB5579)*100)</f>
        <v>0</v>
      </c>
      <c r="AG5579" s="558"/>
      <c r="AH5579" s="569"/>
      <c r="AI5579" s="570"/>
      <c r="AJ5579" s="573"/>
      <c r="AK5579" s="574"/>
      <c r="AL5579" s="557">
        <f>IF(AH5579=0,0,(AJ5579/AH5579)*100)</f>
        <v>0</v>
      </c>
      <c r="AM5579" s="558"/>
      <c r="AN5579" s="569"/>
      <c r="AO5579" s="570"/>
      <c r="AP5579" s="573"/>
      <c r="AQ5579" s="574"/>
      <c r="AR5579" s="557">
        <f>IF(AN5579=0,0,(AP5579/AN5579)*100)</f>
        <v>0</v>
      </c>
      <c r="AS5579" s="558"/>
      <c r="AT5579" s="561">
        <f>AB5579+AH5579+AN5579</f>
        <v>0</v>
      </c>
      <c r="AU5579" s="562"/>
      <c r="AV5579" s="565">
        <f>AD5579+AJ5579+AP5579</f>
        <v>0</v>
      </c>
      <c r="AW5579" s="566"/>
      <c r="AX5579" s="557">
        <f>IF(AT5579=0,0,(AV5579/AT5579)*100)</f>
        <v>0</v>
      </c>
      <c r="AY5579" s="558"/>
      <c r="AZ5579" s="569"/>
      <c r="BA5579" s="570"/>
      <c r="BB5579" s="573"/>
      <c r="BC5579" s="574"/>
      <c r="BD5579" s="557">
        <f>IF(AZ5579=0,0,(BB5579/AZ5579)*100)</f>
        <v>0</v>
      </c>
      <c r="BE5579" s="558"/>
      <c r="BF5579" s="561">
        <f>AT5579+AZ5579</f>
        <v>0</v>
      </c>
      <c r="BG5579" s="562"/>
      <c r="BH5579" s="565">
        <f>AV5579+BB5579</f>
        <v>0</v>
      </c>
      <c r="BI5579" s="566"/>
      <c r="BJ5579" s="557">
        <f>IF(BF5579=0,0,(BH5579/BF5579)*100)</f>
        <v>0</v>
      </c>
      <c r="BK5579" s="558"/>
      <c r="BL5579" s="602">
        <f>(AD5579*2)+(AJ5579*2)+(AP5579*3)+BB5579</f>
        <v>0</v>
      </c>
      <c r="BM5579" s="603"/>
      <c r="BN5579" s="604"/>
      <c r="BO5579" s="587">
        <f t="shared" ref="BO5579" si="3651">IF(BQ5579=0,0,50*BP5579/BQ5579)</f>
        <v>0</v>
      </c>
      <c r="BP5579" s="555">
        <f>(BL5579*BS$11)+(N5579*BS$12)+(X5579*BS$13)+(R5579*BS$14)+(V5579*BS$15)+(Z5579*BS$16)</f>
        <v>0</v>
      </c>
      <c r="BQ5579" s="555">
        <f>((AZ5579-BB5579)*BS$18)+((AT5579-AV5579)*BS$17)+(H5579*BS$19)+(P5579*BS$20)</f>
        <v>0</v>
      </c>
      <c r="BR5579" s="65"/>
      <c r="BS5579" s="65"/>
      <c r="BT5579" s="268"/>
    </row>
    <row r="5580" spans="1:72" ht="21.75" hidden="1" customHeight="1" x14ac:dyDescent="0.25">
      <c r="A5580" s="268"/>
      <c r="B5580" s="679"/>
      <c r="C5580" s="690" t="str">
        <f>IF(ROSTER!D$30="","",ROSTER!D$30)</f>
        <v/>
      </c>
      <c r="D5580" s="691"/>
      <c r="E5580" s="668"/>
      <c r="F5580" s="681"/>
      <c r="G5580" s="664"/>
      <c r="H5580" s="585"/>
      <c r="I5580" s="586"/>
      <c r="J5580" s="571"/>
      <c r="K5580" s="572"/>
      <c r="L5580" s="575"/>
      <c r="M5580" s="576"/>
      <c r="N5580" s="581"/>
      <c r="O5580" s="582"/>
      <c r="P5580" s="571"/>
      <c r="Q5580" s="572"/>
      <c r="R5580" s="575"/>
      <c r="S5580" s="576"/>
      <c r="T5580" s="581"/>
      <c r="U5580" s="582"/>
      <c r="V5580" s="585"/>
      <c r="W5580" s="586"/>
      <c r="X5580" s="571"/>
      <c r="Y5580" s="586"/>
      <c r="Z5580" s="571"/>
      <c r="AA5580" s="586"/>
      <c r="AB5580" s="571"/>
      <c r="AC5580" s="572"/>
      <c r="AD5580" s="575"/>
      <c r="AE5580" s="576"/>
      <c r="AF5580" s="577"/>
      <c r="AG5580" s="578"/>
      <c r="AH5580" s="571"/>
      <c r="AI5580" s="572"/>
      <c r="AJ5580" s="575"/>
      <c r="AK5580" s="576"/>
      <c r="AL5580" s="577"/>
      <c r="AM5580" s="578"/>
      <c r="AN5580" s="571"/>
      <c r="AO5580" s="572"/>
      <c r="AP5580" s="575"/>
      <c r="AQ5580" s="576"/>
      <c r="AR5580" s="577"/>
      <c r="AS5580" s="578"/>
      <c r="AT5580" s="627"/>
      <c r="AU5580" s="628"/>
      <c r="AV5580" s="629"/>
      <c r="AW5580" s="630"/>
      <c r="AX5580" s="577"/>
      <c r="AY5580" s="578"/>
      <c r="AZ5580" s="571"/>
      <c r="BA5580" s="572"/>
      <c r="BB5580" s="575"/>
      <c r="BC5580" s="576"/>
      <c r="BD5580" s="577"/>
      <c r="BE5580" s="578"/>
      <c r="BF5580" s="627"/>
      <c r="BG5580" s="628"/>
      <c r="BH5580" s="629"/>
      <c r="BI5580" s="630"/>
      <c r="BJ5580" s="577"/>
      <c r="BK5580" s="578"/>
      <c r="BL5580" s="605"/>
      <c r="BM5580" s="606"/>
      <c r="BN5580" s="607"/>
      <c r="BO5580" s="588"/>
      <c r="BP5580" s="556"/>
      <c r="BQ5580" s="556"/>
      <c r="BR5580" s="65"/>
      <c r="BS5580" s="65"/>
      <c r="BT5580" s="268"/>
    </row>
    <row r="5581" spans="1:72" ht="21.75" hidden="1" customHeight="1" x14ac:dyDescent="0.25">
      <c r="A5581" s="268"/>
      <c r="B5581" s="678" t="str">
        <f>IF(ROSTER!B$32="","",ROSTER!B$32)</f>
        <v/>
      </c>
      <c r="C5581" s="669" t="str">
        <f>IF(ROSTER!C$32="","",ROSTER!C$32)</f>
        <v/>
      </c>
      <c r="D5581" s="670"/>
      <c r="E5581" s="667"/>
      <c r="F5581" s="680">
        <f>IF(E5581="y",1,IF(E5581="S",1,0))</f>
        <v>0</v>
      </c>
      <c r="G5581" s="663">
        <f>IF(E5581="S",1,0)</f>
        <v>0</v>
      </c>
      <c r="H5581" s="583"/>
      <c r="I5581" s="584"/>
      <c r="J5581" s="569"/>
      <c r="K5581" s="570"/>
      <c r="L5581" s="573"/>
      <c r="M5581" s="574"/>
      <c r="N5581" s="579">
        <f>L5581+J5581</f>
        <v>0</v>
      </c>
      <c r="O5581" s="580"/>
      <c r="P5581" s="569"/>
      <c r="Q5581" s="570"/>
      <c r="R5581" s="573"/>
      <c r="S5581" s="574"/>
      <c r="T5581" s="579">
        <f>R5581-P5581</f>
        <v>0</v>
      </c>
      <c r="U5581" s="580"/>
      <c r="V5581" s="583"/>
      <c r="W5581" s="584"/>
      <c r="X5581" s="569"/>
      <c r="Y5581" s="584"/>
      <c r="Z5581" s="569"/>
      <c r="AA5581" s="584"/>
      <c r="AB5581" s="569"/>
      <c r="AC5581" s="570"/>
      <c r="AD5581" s="573"/>
      <c r="AE5581" s="574"/>
      <c r="AF5581" s="557">
        <f>IF(AB5581=0,0,(AD5581/AB5581)*100)</f>
        <v>0</v>
      </c>
      <c r="AG5581" s="558"/>
      <c r="AH5581" s="569"/>
      <c r="AI5581" s="570"/>
      <c r="AJ5581" s="573"/>
      <c r="AK5581" s="574"/>
      <c r="AL5581" s="557">
        <f>IF(AH5581=0,0,(AJ5581/AH5581)*100)</f>
        <v>0</v>
      </c>
      <c r="AM5581" s="558"/>
      <c r="AN5581" s="569"/>
      <c r="AO5581" s="570"/>
      <c r="AP5581" s="573"/>
      <c r="AQ5581" s="574"/>
      <c r="AR5581" s="557">
        <f>IF(AN5581=0,0,(AP5581/AN5581)*100)</f>
        <v>0</v>
      </c>
      <c r="AS5581" s="558"/>
      <c r="AT5581" s="561">
        <f>AB5581+AH5581+AN5581</f>
        <v>0</v>
      </c>
      <c r="AU5581" s="562"/>
      <c r="AV5581" s="565">
        <f>AD5581+AJ5581+AP5581</f>
        <v>0</v>
      </c>
      <c r="AW5581" s="566"/>
      <c r="AX5581" s="557">
        <f>IF(AT5581=0,0,(AV5581/AT5581)*100)</f>
        <v>0</v>
      </c>
      <c r="AY5581" s="558"/>
      <c r="AZ5581" s="569"/>
      <c r="BA5581" s="570"/>
      <c r="BB5581" s="573"/>
      <c r="BC5581" s="574"/>
      <c r="BD5581" s="557">
        <f>IF(AZ5581=0,0,(BB5581/AZ5581)*100)</f>
        <v>0</v>
      </c>
      <c r="BE5581" s="558"/>
      <c r="BF5581" s="561">
        <f>AT5581+AZ5581</f>
        <v>0</v>
      </c>
      <c r="BG5581" s="562"/>
      <c r="BH5581" s="565">
        <f>AV5581+BB5581</f>
        <v>0</v>
      </c>
      <c r="BI5581" s="566"/>
      <c r="BJ5581" s="557">
        <f>IF(BF5581=0,0,(BH5581/BF5581)*100)</f>
        <v>0</v>
      </c>
      <c r="BK5581" s="558"/>
      <c r="BL5581" s="602">
        <f>(AD5581*2)+(AJ5581*2)+(AP5581*3)+BB5581</f>
        <v>0</v>
      </c>
      <c r="BM5581" s="603"/>
      <c r="BN5581" s="604"/>
      <c r="BO5581" s="587">
        <f t="shared" ref="BO5581" si="3652">IF(BQ5581=0,0,50*BP5581/BQ5581)</f>
        <v>0</v>
      </c>
      <c r="BP5581" s="555">
        <f>(BL5581*BS$11)+(N5581*BS$12)+(X5581*BS$13)+(R5581*BS$14)+(V5581*BS$15)+(Z5581*BS$16)</f>
        <v>0</v>
      </c>
      <c r="BQ5581" s="555">
        <f>((AZ5581-BB5581)*BS$18)+((AT5581-AV5581)*BS$17)+(H5581*BS$19)+(P5581*BS$20)</f>
        <v>0</v>
      </c>
      <c r="BR5581" s="65"/>
      <c r="BS5581" s="65"/>
      <c r="BT5581" s="268"/>
    </row>
    <row r="5582" spans="1:72" ht="21.75" hidden="1" customHeight="1" x14ac:dyDescent="0.25">
      <c r="A5582" s="268"/>
      <c r="B5582" s="679"/>
      <c r="C5582" s="690" t="str">
        <f>IF(ROSTER!D$32="","",ROSTER!D$32)</f>
        <v/>
      </c>
      <c r="D5582" s="691"/>
      <c r="E5582" s="668"/>
      <c r="F5582" s="681"/>
      <c r="G5582" s="664"/>
      <c r="H5582" s="585"/>
      <c r="I5582" s="586"/>
      <c r="J5582" s="571"/>
      <c r="K5582" s="572"/>
      <c r="L5582" s="575"/>
      <c r="M5582" s="576"/>
      <c r="N5582" s="581"/>
      <c r="O5582" s="582"/>
      <c r="P5582" s="571"/>
      <c r="Q5582" s="572"/>
      <c r="R5582" s="575"/>
      <c r="S5582" s="576"/>
      <c r="T5582" s="581"/>
      <c r="U5582" s="582"/>
      <c r="V5582" s="585"/>
      <c r="W5582" s="586"/>
      <c r="X5582" s="571"/>
      <c r="Y5582" s="586"/>
      <c r="Z5582" s="571"/>
      <c r="AA5582" s="586"/>
      <c r="AB5582" s="571"/>
      <c r="AC5582" s="572"/>
      <c r="AD5582" s="575"/>
      <c r="AE5582" s="576"/>
      <c r="AF5582" s="577"/>
      <c r="AG5582" s="578"/>
      <c r="AH5582" s="571"/>
      <c r="AI5582" s="572"/>
      <c r="AJ5582" s="575"/>
      <c r="AK5582" s="576"/>
      <c r="AL5582" s="577"/>
      <c r="AM5582" s="578"/>
      <c r="AN5582" s="571"/>
      <c r="AO5582" s="572"/>
      <c r="AP5582" s="575"/>
      <c r="AQ5582" s="576"/>
      <c r="AR5582" s="577"/>
      <c r="AS5582" s="578"/>
      <c r="AT5582" s="627"/>
      <c r="AU5582" s="628"/>
      <c r="AV5582" s="629"/>
      <c r="AW5582" s="630"/>
      <c r="AX5582" s="577"/>
      <c r="AY5582" s="578"/>
      <c r="AZ5582" s="571"/>
      <c r="BA5582" s="572"/>
      <c r="BB5582" s="575"/>
      <c r="BC5582" s="576"/>
      <c r="BD5582" s="577"/>
      <c r="BE5582" s="578"/>
      <c r="BF5582" s="627"/>
      <c r="BG5582" s="628"/>
      <c r="BH5582" s="629"/>
      <c r="BI5582" s="630"/>
      <c r="BJ5582" s="577"/>
      <c r="BK5582" s="578"/>
      <c r="BL5582" s="605"/>
      <c r="BM5582" s="606"/>
      <c r="BN5582" s="607"/>
      <c r="BO5582" s="588"/>
      <c r="BP5582" s="556"/>
      <c r="BQ5582" s="556"/>
      <c r="BR5582" s="65"/>
      <c r="BS5582" s="65"/>
      <c r="BT5582" s="268"/>
    </row>
    <row r="5583" spans="1:72" ht="21.75" hidden="1" customHeight="1" x14ac:dyDescent="0.25">
      <c r="A5583" s="268"/>
      <c r="B5583" s="678" t="str">
        <f>IF(ROSTER!B$34="","",ROSTER!B$34)</f>
        <v/>
      </c>
      <c r="C5583" s="669" t="str">
        <f>IF(ROSTER!C$34="","",ROSTER!C$34)</f>
        <v/>
      </c>
      <c r="D5583" s="670"/>
      <c r="E5583" s="667"/>
      <c r="F5583" s="680">
        <f>IF(E5583="y",1,IF(E5583="S",1,0))</f>
        <v>0</v>
      </c>
      <c r="G5583" s="663">
        <f>IF(E5583="S",1,0)</f>
        <v>0</v>
      </c>
      <c r="H5583" s="583"/>
      <c r="I5583" s="584"/>
      <c r="J5583" s="569"/>
      <c r="K5583" s="570"/>
      <c r="L5583" s="573"/>
      <c r="M5583" s="574"/>
      <c r="N5583" s="579">
        <f>L5583+J5583</f>
        <v>0</v>
      </c>
      <c r="O5583" s="580"/>
      <c r="P5583" s="569"/>
      <c r="Q5583" s="570"/>
      <c r="R5583" s="573"/>
      <c r="S5583" s="574"/>
      <c r="T5583" s="579">
        <f>R5583-P5583</f>
        <v>0</v>
      </c>
      <c r="U5583" s="580"/>
      <c r="V5583" s="583"/>
      <c r="W5583" s="584"/>
      <c r="X5583" s="569"/>
      <c r="Y5583" s="584"/>
      <c r="Z5583" s="569"/>
      <c r="AA5583" s="584"/>
      <c r="AB5583" s="569"/>
      <c r="AC5583" s="570"/>
      <c r="AD5583" s="573"/>
      <c r="AE5583" s="574"/>
      <c r="AF5583" s="557">
        <f>IF(AB5583=0,0,(AD5583/AB5583)*100)</f>
        <v>0</v>
      </c>
      <c r="AG5583" s="558"/>
      <c r="AH5583" s="569"/>
      <c r="AI5583" s="570"/>
      <c r="AJ5583" s="573"/>
      <c r="AK5583" s="574"/>
      <c r="AL5583" s="557">
        <f>IF(AH5583=0,0,(AJ5583/AH5583)*100)</f>
        <v>0</v>
      </c>
      <c r="AM5583" s="558"/>
      <c r="AN5583" s="569"/>
      <c r="AO5583" s="570"/>
      <c r="AP5583" s="573"/>
      <c r="AQ5583" s="574"/>
      <c r="AR5583" s="557">
        <f>IF(AN5583=0,0,(AP5583/AN5583)*100)</f>
        <v>0</v>
      </c>
      <c r="AS5583" s="558"/>
      <c r="AT5583" s="561">
        <f>AB5583+AH5583+AN5583</f>
        <v>0</v>
      </c>
      <c r="AU5583" s="562"/>
      <c r="AV5583" s="565">
        <f>AD5583+AJ5583+AP5583</f>
        <v>0</v>
      </c>
      <c r="AW5583" s="566"/>
      <c r="AX5583" s="557">
        <f>IF(AT5583=0,0,(AV5583/AT5583)*100)</f>
        <v>0</v>
      </c>
      <c r="AY5583" s="558"/>
      <c r="AZ5583" s="569"/>
      <c r="BA5583" s="570"/>
      <c r="BB5583" s="573"/>
      <c r="BC5583" s="574"/>
      <c r="BD5583" s="557">
        <f>IF(AZ5583=0,0,(BB5583/AZ5583)*100)</f>
        <v>0</v>
      </c>
      <c r="BE5583" s="558"/>
      <c r="BF5583" s="561">
        <f>AT5583+AZ5583</f>
        <v>0</v>
      </c>
      <c r="BG5583" s="562"/>
      <c r="BH5583" s="565">
        <f>AV5583+BB5583</f>
        <v>0</v>
      </c>
      <c r="BI5583" s="566"/>
      <c r="BJ5583" s="557">
        <f>IF(BF5583=0,0,(BH5583/BF5583)*100)</f>
        <v>0</v>
      </c>
      <c r="BK5583" s="558"/>
      <c r="BL5583" s="602">
        <f>(AD5583*2)+(AJ5583*2)+(AP5583*3)+BB5583</f>
        <v>0</v>
      </c>
      <c r="BM5583" s="603"/>
      <c r="BN5583" s="604"/>
      <c r="BO5583" s="587">
        <f t="shared" ref="BO5583" si="3653">IF(BQ5583=0,0,50*BP5583/BQ5583)</f>
        <v>0</v>
      </c>
      <c r="BP5583" s="555">
        <f>(BL5583*BS$11)+(N5583*BS$12)+(X5583*BS$13)+(R5583*BS$14)+(V5583*BS$15)+(Z5583*BS$16)</f>
        <v>0</v>
      </c>
      <c r="BQ5583" s="555">
        <f>((AZ5583-BB5583)*BS$18)+((AT5583-AV5583)*BS$17)+(H5583*BS$19)+(P5583*BS$20)</f>
        <v>0</v>
      </c>
      <c r="BR5583" s="65"/>
      <c r="BS5583" s="65"/>
      <c r="BT5583" s="268"/>
    </row>
    <row r="5584" spans="1:72" ht="21.75" hidden="1" customHeight="1" x14ac:dyDescent="0.25">
      <c r="A5584" s="268"/>
      <c r="B5584" s="679"/>
      <c r="C5584" s="690" t="str">
        <f>IF(ROSTER!D$34="","",ROSTER!D$34)</f>
        <v/>
      </c>
      <c r="D5584" s="691"/>
      <c r="E5584" s="668"/>
      <c r="F5584" s="681"/>
      <c r="G5584" s="664"/>
      <c r="H5584" s="585"/>
      <c r="I5584" s="586"/>
      <c r="J5584" s="571"/>
      <c r="K5584" s="572"/>
      <c r="L5584" s="575"/>
      <c r="M5584" s="576"/>
      <c r="N5584" s="581"/>
      <c r="O5584" s="582"/>
      <c r="P5584" s="571"/>
      <c r="Q5584" s="572"/>
      <c r="R5584" s="575"/>
      <c r="S5584" s="576"/>
      <c r="T5584" s="581"/>
      <c r="U5584" s="582"/>
      <c r="V5584" s="585"/>
      <c r="W5584" s="586"/>
      <c r="X5584" s="571"/>
      <c r="Y5584" s="586"/>
      <c r="Z5584" s="571"/>
      <c r="AA5584" s="586"/>
      <c r="AB5584" s="571"/>
      <c r="AC5584" s="572"/>
      <c r="AD5584" s="575"/>
      <c r="AE5584" s="576"/>
      <c r="AF5584" s="577"/>
      <c r="AG5584" s="578"/>
      <c r="AH5584" s="571"/>
      <c r="AI5584" s="572"/>
      <c r="AJ5584" s="575"/>
      <c r="AK5584" s="576"/>
      <c r="AL5584" s="577"/>
      <c r="AM5584" s="578"/>
      <c r="AN5584" s="571"/>
      <c r="AO5584" s="572"/>
      <c r="AP5584" s="575"/>
      <c r="AQ5584" s="576"/>
      <c r="AR5584" s="577"/>
      <c r="AS5584" s="578"/>
      <c r="AT5584" s="627"/>
      <c r="AU5584" s="628"/>
      <c r="AV5584" s="629"/>
      <c r="AW5584" s="630"/>
      <c r="AX5584" s="577"/>
      <c r="AY5584" s="578"/>
      <c r="AZ5584" s="571"/>
      <c r="BA5584" s="572"/>
      <c r="BB5584" s="575"/>
      <c r="BC5584" s="576"/>
      <c r="BD5584" s="577"/>
      <c r="BE5584" s="578"/>
      <c r="BF5584" s="627"/>
      <c r="BG5584" s="628"/>
      <c r="BH5584" s="629"/>
      <c r="BI5584" s="630"/>
      <c r="BJ5584" s="577"/>
      <c r="BK5584" s="578"/>
      <c r="BL5584" s="605"/>
      <c r="BM5584" s="606"/>
      <c r="BN5584" s="607"/>
      <c r="BO5584" s="588"/>
      <c r="BP5584" s="556"/>
      <c r="BQ5584" s="556"/>
      <c r="BR5584" s="65"/>
      <c r="BS5584" s="65"/>
      <c r="BT5584" s="268"/>
    </row>
    <row r="5585" spans="1:72" ht="21.75" hidden="1" customHeight="1" x14ac:dyDescent="0.25">
      <c r="A5585" s="268"/>
      <c r="B5585" s="678" t="str">
        <f>IF(ROSTER!B$36="","",ROSTER!B$36)</f>
        <v/>
      </c>
      <c r="C5585" s="669" t="str">
        <f>IF(ROSTER!C$36="","",ROSTER!C$36)</f>
        <v/>
      </c>
      <c r="D5585" s="670"/>
      <c r="E5585" s="667"/>
      <c r="F5585" s="680">
        <f>IF(E5585="y",1,IF(E5585="S",1,0))</f>
        <v>0</v>
      </c>
      <c r="G5585" s="663">
        <f>IF(E5585="S",1,0)</f>
        <v>0</v>
      </c>
      <c r="H5585" s="583"/>
      <c r="I5585" s="584"/>
      <c r="J5585" s="569"/>
      <c r="K5585" s="570"/>
      <c r="L5585" s="573"/>
      <c r="M5585" s="574"/>
      <c r="N5585" s="579">
        <f>L5585+J5585</f>
        <v>0</v>
      </c>
      <c r="O5585" s="580"/>
      <c r="P5585" s="569"/>
      <c r="Q5585" s="570"/>
      <c r="R5585" s="573"/>
      <c r="S5585" s="574"/>
      <c r="T5585" s="579">
        <f>R5585-P5585</f>
        <v>0</v>
      </c>
      <c r="U5585" s="580"/>
      <c r="V5585" s="583"/>
      <c r="W5585" s="584"/>
      <c r="X5585" s="569"/>
      <c r="Y5585" s="584"/>
      <c r="Z5585" s="569"/>
      <c r="AA5585" s="584"/>
      <c r="AB5585" s="569"/>
      <c r="AC5585" s="570"/>
      <c r="AD5585" s="573"/>
      <c r="AE5585" s="574"/>
      <c r="AF5585" s="557">
        <f>IF(AB5585=0,0,(AD5585/AB5585)*100)</f>
        <v>0</v>
      </c>
      <c r="AG5585" s="558"/>
      <c r="AH5585" s="569"/>
      <c r="AI5585" s="570"/>
      <c r="AJ5585" s="573"/>
      <c r="AK5585" s="574"/>
      <c r="AL5585" s="557">
        <f>IF(AH5585=0,0,(AJ5585/AH5585)*100)</f>
        <v>0</v>
      </c>
      <c r="AM5585" s="558"/>
      <c r="AN5585" s="569"/>
      <c r="AO5585" s="570"/>
      <c r="AP5585" s="573"/>
      <c r="AQ5585" s="574"/>
      <c r="AR5585" s="557">
        <f>IF(AN5585=0,0,(AP5585/AN5585)*100)</f>
        <v>0</v>
      </c>
      <c r="AS5585" s="558"/>
      <c r="AT5585" s="561">
        <f>AB5585+AH5585+AN5585</f>
        <v>0</v>
      </c>
      <c r="AU5585" s="562"/>
      <c r="AV5585" s="565">
        <f>AD5585+AJ5585+AP5585</f>
        <v>0</v>
      </c>
      <c r="AW5585" s="566"/>
      <c r="AX5585" s="557">
        <f>IF(AT5585=0,0,(AV5585/AT5585)*100)</f>
        <v>0</v>
      </c>
      <c r="AY5585" s="558"/>
      <c r="AZ5585" s="569"/>
      <c r="BA5585" s="570"/>
      <c r="BB5585" s="573"/>
      <c r="BC5585" s="574"/>
      <c r="BD5585" s="557">
        <f>IF(AZ5585=0,0,(BB5585/AZ5585)*100)</f>
        <v>0</v>
      </c>
      <c r="BE5585" s="558"/>
      <c r="BF5585" s="561">
        <f>AT5585+AZ5585</f>
        <v>0</v>
      </c>
      <c r="BG5585" s="562"/>
      <c r="BH5585" s="565">
        <f>AV5585+BB5585</f>
        <v>0</v>
      </c>
      <c r="BI5585" s="566"/>
      <c r="BJ5585" s="557">
        <f>IF(BF5585=0,0,(BH5585/BF5585)*100)</f>
        <v>0</v>
      </c>
      <c r="BK5585" s="558"/>
      <c r="BL5585" s="602">
        <f>(AD5585*2)+(AJ5585*2)+(AP5585*3)+BB5585</f>
        <v>0</v>
      </c>
      <c r="BM5585" s="603"/>
      <c r="BN5585" s="604"/>
      <c r="BO5585" s="587">
        <f t="shared" ref="BO5585" si="3654">IF(BQ5585=0,0,50*BP5585/BQ5585)</f>
        <v>0</v>
      </c>
      <c r="BP5585" s="555">
        <f>(BL5585*BS$11)+(N5585*BS$12)+(X5585*BS$13)+(R5585*BS$14)+(V5585*BS$15)+(Z5585*BS$16)</f>
        <v>0</v>
      </c>
      <c r="BQ5585" s="555">
        <f>((AZ5585-BB5585)*BS$18)+((AT5585-AV5585)*BS$17)+(H5585*BS$19)+(P5585*BS$20)</f>
        <v>0</v>
      </c>
      <c r="BR5585" s="65"/>
      <c r="BS5585" s="65"/>
      <c r="BT5585" s="268"/>
    </row>
    <row r="5586" spans="1:72" ht="21.75" hidden="1" customHeight="1" x14ac:dyDescent="0.25">
      <c r="A5586" s="268"/>
      <c r="B5586" s="679"/>
      <c r="C5586" s="690" t="str">
        <f>IF(ROSTER!D$36="","",ROSTER!D$36)</f>
        <v/>
      </c>
      <c r="D5586" s="691"/>
      <c r="E5586" s="668"/>
      <c r="F5586" s="681"/>
      <c r="G5586" s="664"/>
      <c r="H5586" s="585"/>
      <c r="I5586" s="586"/>
      <c r="J5586" s="571"/>
      <c r="K5586" s="572"/>
      <c r="L5586" s="575"/>
      <c r="M5586" s="576"/>
      <c r="N5586" s="581"/>
      <c r="O5586" s="582"/>
      <c r="P5586" s="571"/>
      <c r="Q5586" s="572"/>
      <c r="R5586" s="575"/>
      <c r="S5586" s="576"/>
      <c r="T5586" s="581"/>
      <c r="U5586" s="582"/>
      <c r="V5586" s="585"/>
      <c r="W5586" s="586"/>
      <c r="X5586" s="571"/>
      <c r="Y5586" s="586"/>
      <c r="Z5586" s="571"/>
      <c r="AA5586" s="586"/>
      <c r="AB5586" s="571"/>
      <c r="AC5586" s="572"/>
      <c r="AD5586" s="575"/>
      <c r="AE5586" s="576"/>
      <c r="AF5586" s="577"/>
      <c r="AG5586" s="578"/>
      <c r="AH5586" s="571"/>
      <c r="AI5586" s="572"/>
      <c r="AJ5586" s="575"/>
      <c r="AK5586" s="576"/>
      <c r="AL5586" s="577"/>
      <c r="AM5586" s="578"/>
      <c r="AN5586" s="571"/>
      <c r="AO5586" s="572"/>
      <c r="AP5586" s="575"/>
      <c r="AQ5586" s="576"/>
      <c r="AR5586" s="577"/>
      <c r="AS5586" s="578"/>
      <c r="AT5586" s="627"/>
      <c r="AU5586" s="628"/>
      <c r="AV5586" s="629"/>
      <c r="AW5586" s="630"/>
      <c r="AX5586" s="577"/>
      <c r="AY5586" s="578"/>
      <c r="AZ5586" s="571"/>
      <c r="BA5586" s="572"/>
      <c r="BB5586" s="575"/>
      <c r="BC5586" s="576"/>
      <c r="BD5586" s="577"/>
      <c r="BE5586" s="578"/>
      <c r="BF5586" s="627"/>
      <c r="BG5586" s="628"/>
      <c r="BH5586" s="629"/>
      <c r="BI5586" s="630"/>
      <c r="BJ5586" s="577"/>
      <c r="BK5586" s="578"/>
      <c r="BL5586" s="605"/>
      <c r="BM5586" s="606"/>
      <c r="BN5586" s="607"/>
      <c r="BO5586" s="588"/>
      <c r="BP5586" s="556"/>
      <c r="BQ5586" s="556"/>
      <c r="BR5586" s="65"/>
      <c r="BS5586" s="65"/>
      <c r="BT5586" s="268"/>
    </row>
    <row r="5587" spans="1:72" ht="21.75" hidden="1" customHeight="1" x14ac:dyDescent="0.25">
      <c r="A5587" s="268"/>
      <c r="B5587" s="678" t="str">
        <f>IF(ROSTER!B$38="","",ROSTER!B$38)</f>
        <v/>
      </c>
      <c r="C5587" s="669" t="str">
        <f>IF(ROSTER!C$38="","",ROSTER!C$38)</f>
        <v/>
      </c>
      <c r="D5587" s="670"/>
      <c r="E5587" s="667"/>
      <c r="F5587" s="680">
        <f>IF(E5587="y",1,IF(E5587="S",1,0))</f>
        <v>0</v>
      </c>
      <c r="G5587" s="663">
        <f>IF(E5587="S",1,0)</f>
        <v>0</v>
      </c>
      <c r="H5587" s="583"/>
      <c r="I5587" s="584"/>
      <c r="J5587" s="569"/>
      <c r="K5587" s="570"/>
      <c r="L5587" s="573"/>
      <c r="M5587" s="574"/>
      <c r="N5587" s="579">
        <f>L5587+J5587</f>
        <v>0</v>
      </c>
      <c r="O5587" s="580"/>
      <c r="P5587" s="569"/>
      <c r="Q5587" s="570"/>
      <c r="R5587" s="573"/>
      <c r="S5587" s="574"/>
      <c r="T5587" s="579">
        <f>R5587-P5587</f>
        <v>0</v>
      </c>
      <c r="U5587" s="580"/>
      <c r="V5587" s="583"/>
      <c r="W5587" s="584"/>
      <c r="X5587" s="569"/>
      <c r="Y5587" s="584"/>
      <c r="Z5587" s="569"/>
      <c r="AA5587" s="584"/>
      <c r="AB5587" s="569"/>
      <c r="AC5587" s="570"/>
      <c r="AD5587" s="573"/>
      <c r="AE5587" s="574"/>
      <c r="AF5587" s="557">
        <f>IF(AB5587=0,0,(AD5587/AB5587)*100)</f>
        <v>0</v>
      </c>
      <c r="AG5587" s="558"/>
      <c r="AH5587" s="569"/>
      <c r="AI5587" s="570"/>
      <c r="AJ5587" s="573"/>
      <c r="AK5587" s="574"/>
      <c r="AL5587" s="557">
        <f>IF(AH5587=0,0,(AJ5587/AH5587)*100)</f>
        <v>0</v>
      </c>
      <c r="AM5587" s="558"/>
      <c r="AN5587" s="569"/>
      <c r="AO5587" s="570"/>
      <c r="AP5587" s="573"/>
      <c r="AQ5587" s="574"/>
      <c r="AR5587" s="557">
        <f>IF(AN5587=0,0,(AP5587/AN5587)*100)</f>
        <v>0</v>
      </c>
      <c r="AS5587" s="558"/>
      <c r="AT5587" s="561">
        <f>AB5587+AH5587+AN5587</f>
        <v>0</v>
      </c>
      <c r="AU5587" s="562"/>
      <c r="AV5587" s="565">
        <f>AD5587+AJ5587+AP5587</f>
        <v>0</v>
      </c>
      <c r="AW5587" s="566"/>
      <c r="AX5587" s="557">
        <f>IF(AT5587=0,0,(AV5587/AT5587)*100)</f>
        <v>0</v>
      </c>
      <c r="AY5587" s="558"/>
      <c r="AZ5587" s="569"/>
      <c r="BA5587" s="570"/>
      <c r="BB5587" s="573"/>
      <c r="BC5587" s="574"/>
      <c r="BD5587" s="557">
        <f>IF(AZ5587=0,0,(BB5587/AZ5587)*100)</f>
        <v>0</v>
      </c>
      <c r="BE5587" s="558"/>
      <c r="BF5587" s="561">
        <f>AT5587+AZ5587</f>
        <v>0</v>
      </c>
      <c r="BG5587" s="562"/>
      <c r="BH5587" s="565">
        <f>AV5587+BB5587</f>
        <v>0</v>
      </c>
      <c r="BI5587" s="566"/>
      <c r="BJ5587" s="557">
        <f>IF(BF5587=0,0,(BH5587/BF5587)*100)</f>
        <v>0</v>
      </c>
      <c r="BK5587" s="558"/>
      <c r="BL5587" s="602">
        <f>(AD5587*2)+(AJ5587*2)+(AP5587*3)+BB5587</f>
        <v>0</v>
      </c>
      <c r="BM5587" s="603"/>
      <c r="BN5587" s="604"/>
      <c r="BO5587" s="587">
        <f t="shared" ref="BO5587" si="3655">IF(BQ5587=0,0,50*BP5587/BQ5587)</f>
        <v>0</v>
      </c>
      <c r="BP5587" s="555">
        <f>(BL5587*BS$11)+(N5587*BS$12)+(X5587*BS$13)+(R5587*BS$14)+(V5587*BS$15)+(Z5587*BS$16)</f>
        <v>0</v>
      </c>
      <c r="BQ5587" s="555">
        <f>((AZ5587-BB5587)*BS$18)+((AT5587-AV5587)*BS$17)+(H5587*BS$19)+(P5587*BS$20)</f>
        <v>0</v>
      </c>
      <c r="BR5587" s="65"/>
      <c r="BS5587" s="65"/>
      <c r="BT5587" s="268"/>
    </row>
    <row r="5588" spans="1:72" ht="21.75" hidden="1" customHeight="1" x14ac:dyDescent="0.25">
      <c r="A5588" s="268"/>
      <c r="B5588" s="679"/>
      <c r="C5588" s="690" t="str">
        <f>IF(ROSTER!D$38="","",ROSTER!D$38)</f>
        <v/>
      </c>
      <c r="D5588" s="691"/>
      <c r="E5588" s="668"/>
      <c r="F5588" s="681"/>
      <c r="G5588" s="664"/>
      <c r="H5588" s="585"/>
      <c r="I5588" s="586"/>
      <c r="J5588" s="571"/>
      <c r="K5588" s="572"/>
      <c r="L5588" s="575"/>
      <c r="M5588" s="576"/>
      <c r="N5588" s="581"/>
      <c r="O5588" s="582"/>
      <c r="P5588" s="571"/>
      <c r="Q5588" s="572"/>
      <c r="R5588" s="575"/>
      <c r="S5588" s="576"/>
      <c r="T5588" s="581"/>
      <c r="U5588" s="582"/>
      <c r="V5588" s="585"/>
      <c r="W5588" s="586"/>
      <c r="X5588" s="571"/>
      <c r="Y5588" s="586"/>
      <c r="Z5588" s="571"/>
      <c r="AA5588" s="586"/>
      <c r="AB5588" s="571"/>
      <c r="AC5588" s="572"/>
      <c r="AD5588" s="575"/>
      <c r="AE5588" s="576"/>
      <c r="AF5588" s="577"/>
      <c r="AG5588" s="578"/>
      <c r="AH5588" s="571"/>
      <c r="AI5588" s="572"/>
      <c r="AJ5588" s="575"/>
      <c r="AK5588" s="576"/>
      <c r="AL5588" s="577"/>
      <c r="AM5588" s="578"/>
      <c r="AN5588" s="571"/>
      <c r="AO5588" s="572"/>
      <c r="AP5588" s="575"/>
      <c r="AQ5588" s="576"/>
      <c r="AR5588" s="577"/>
      <c r="AS5588" s="578"/>
      <c r="AT5588" s="627"/>
      <c r="AU5588" s="628"/>
      <c r="AV5588" s="629"/>
      <c r="AW5588" s="630"/>
      <c r="AX5588" s="577"/>
      <c r="AY5588" s="578"/>
      <c r="AZ5588" s="571"/>
      <c r="BA5588" s="572"/>
      <c r="BB5588" s="575"/>
      <c r="BC5588" s="576"/>
      <c r="BD5588" s="577"/>
      <c r="BE5588" s="578"/>
      <c r="BF5588" s="627"/>
      <c r="BG5588" s="628"/>
      <c r="BH5588" s="629"/>
      <c r="BI5588" s="630"/>
      <c r="BJ5588" s="577"/>
      <c r="BK5588" s="578"/>
      <c r="BL5588" s="605"/>
      <c r="BM5588" s="606"/>
      <c r="BN5588" s="607"/>
      <c r="BO5588" s="588"/>
      <c r="BP5588" s="556"/>
      <c r="BQ5588" s="556"/>
      <c r="BR5588" s="65"/>
      <c r="BS5588" s="65"/>
      <c r="BT5588" s="268"/>
    </row>
    <row r="5589" spans="1:72" ht="21.75" hidden="1" customHeight="1" x14ac:dyDescent="0.25">
      <c r="A5589" s="268"/>
      <c r="B5589" s="678" t="str">
        <f>IF(ROSTER!B$40="","",ROSTER!B$40)</f>
        <v/>
      </c>
      <c r="C5589" s="669" t="str">
        <f>IF(ROSTER!C$40="","",ROSTER!C$40)</f>
        <v/>
      </c>
      <c r="D5589" s="670"/>
      <c r="E5589" s="667"/>
      <c r="F5589" s="680">
        <f>IF(E5589="y",1,IF(E5589="S",1,0))</f>
        <v>0</v>
      </c>
      <c r="G5589" s="663">
        <f>IF(E5589="S",1,0)</f>
        <v>0</v>
      </c>
      <c r="H5589" s="583"/>
      <c r="I5589" s="584"/>
      <c r="J5589" s="569"/>
      <c r="K5589" s="570"/>
      <c r="L5589" s="573"/>
      <c r="M5589" s="574"/>
      <c r="N5589" s="579">
        <f>L5589+J5589</f>
        <v>0</v>
      </c>
      <c r="O5589" s="580"/>
      <c r="P5589" s="569"/>
      <c r="Q5589" s="570"/>
      <c r="R5589" s="573"/>
      <c r="S5589" s="574"/>
      <c r="T5589" s="579">
        <f>R5589-P5589</f>
        <v>0</v>
      </c>
      <c r="U5589" s="580"/>
      <c r="V5589" s="583"/>
      <c r="W5589" s="584"/>
      <c r="X5589" s="569"/>
      <c r="Y5589" s="584"/>
      <c r="Z5589" s="569"/>
      <c r="AA5589" s="584"/>
      <c r="AB5589" s="569"/>
      <c r="AC5589" s="570"/>
      <c r="AD5589" s="573"/>
      <c r="AE5589" s="574"/>
      <c r="AF5589" s="557">
        <f>IF(AB5589=0,0,(AD5589/AB5589)*100)</f>
        <v>0</v>
      </c>
      <c r="AG5589" s="558"/>
      <c r="AH5589" s="569"/>
      <c r="AI5589" s="570"/>
      <c r="AJ5589" s="573"/>
      <c r="AK5589" s="574"/>
      <c r="AL5589" s="557">
        <f>IF(AH5589=0,0,(AJ5589/AH5589)*100)</f>
        <v>0</v>
      </c>
      <c r="AM5589" s="558"/>
      <c r="AN5589" s="569"/>
      <c r="AO5589" s="570"/>
      <c r="AP5589" s="573"/>
      <c r="AQ5589" s="574"/>
      <c r="AR5589" s="557">
        <f>IF(AN5589=0,0,(AP5589/AN5589)*100)</f>
        <v>0</v>
      </c>
      <c r="AS5589" s="558"/>
      <c r="AT5589" s="561">
        <f>AB5589+AH5589+AN5589</f>
        <v>0</v>
      </c>
      <c r="AU5589" s="562"/>
      <c r="AV5589" s="565">
        <f>AD5589+AJ5589+AP5589</f>
        <v>0</v>
      </c>
      <c r="AW5589" s="566"/>
      <c r="AX5589" s="557">
        <f>IF(AT5589=0,0,(AV5589/AT5589)*100)</f>
        <v>0</v>
      </c>
      <c r="AY5589" s="558"/>
      <c r="AZ5589" s="569"/>
      <c r="BA5589" s="570"/>
      <c r="BB5589" s="573"/>
      <c r="BC5589" s="574"/>
      <c r="BD5589" s="557">
        <f>IF(AZ5589=0,0,(BB5589/AZ5589)*100)</f>
        <v>0</v>
      </c>
      <c r="BE5589" s="558"/>
      <c r="BF5589" s="561">
        <f>AT5589+AZ5589</f>
        <v>0</v>
      </c>
      <c r="BG5589" s="562"/>
      <c r="BH5589" s="565">
        <f>AV5589+BB5589</f>
        <v>0</v>
      </c>
      <c r="BI5589" s="566"/>
      <c r="BJ5589" s="557">
        <f>IF(BF5589=0,0,(BH5589/BF5589)*100)</f>
        <v>0</v>
      </c>
      <c r="BK5589" s="558"/>
      <c r="BL5589" s="602">
        <f>(AD5589*2)+(AJ5589*2)+(AP5589*3)+BB5589</f>
        <v>0</v>
      </c>
      <c r="BM5589" s="603"/>
      <c r="BN5589" s="604"/>
      <c r="BO5589" s="587">
        <f t="shared" ref="BO5589" si="3656">IF(BQ5589=0,0,50*BP5589/BQ5589)</f>
        <v>0</v>
      </c>
      <c r="BP5589" s="555">
        <f>(BL5589*BS$11)+(N5589*BS$12)+(X5589*BS$13)+(R5589*BS$14)+(V5589*BS$15)+(Z5589*BS$16)</f>
        <v>0</v>
      </c>
      <c r="BQ5589" s="555">
        <f>((AZ5589-BB5589)*BS$18)+((AT5589-AV5589)*BS$17)+(H5589*BS$19)+(P5589*BS$20)</f>
        <v>0</v>
      </c>
      <c r="BR5589" s="65"/>
      <c r="BS5589" s="65"/>
      <c r="BT5589" s="268"/>
    </row>
    <row r="5590" spans="1:72" ht="21.75" hidden="1" customHeight="1" x14ac:dyDescent="0.25">
      <c r="A5590" s="268"/>
      <c r="B5590" s="679"/>
      <c r="C5590" s="690" t="str">
        <f>IF(ROSTER!D$40="","",ROSTER!D$40)</f>
        <v/>
      </c>
      <c r="D5590" s="691"/>
      <c r="E5590" s="668"/>
      <c r="F5590" s="681"/>
      <c r="G5590" s="664"/>
      <c r="H5590" s="585"/>
      <c r="I5590" s="586"/>
      <c r="J5590" s="571"/>
      <c r="K5590" s="572"/>
      <c r="L5590" s="575"/>
      <c r="M5590" s="576"/>
      <c r="N5590" s="581"/>
      <c r="O5590" s="582"/>
      <c r="P5590" s="571"/>
      <c r="Q5590" s="572"/>
      <c r="R5590" s="575"/>
      <c r="S5590" s="576"/>
      <c r="T5590" s="581"/>
      <c r="U5590" s="582"/>
      <c r="V5590" s="585"/>
      <c r="W5590" s="586"/>
      <c r="X5590" s="571"/>
      <c r="Y5590" s="586"/>
      <c r="Z5590" s="571"/>
      <c r="AA5590" s="586"/>
      <c r="AB5590" s="571"/>
      <c r="AC5590" s="572"/>
      <c r="AD5590" s="575"/>
      <c r="AE5590" s="576"/>
      <c r="AF5590" s="577"/>
      <c r="AG5590" s="578"/>
      <c r="AH5590" s="571"/>
      <c r="AI5590" s="572"/>
      <c r="AJ5590" s="575"/>
      <c r="AK5590" s="576"/>
      <c r="AL5590" s="577"/>
      <c r="AM5590" s="578"/>
      <c r="AN5590" s="571"/>
      <c r="AO5590" s="572"/>
      <c r="AP5590" s="575"/>
      <c r="AQ5590" s="576"/>
      <c r="AR5590" s="577"/>
      <c r="AS5590" s="578"/>
      <c r="AT5590" s="627"/>
      <c r="AU5590" s="628"/>
      <c r="AV5590" s="629"/>
      <c r="AW5590" s="630"/>
      <c r="AX5590" s="577"/>
      <c r="AY5590" s="578"/>
      <c r="AZ5590" s="571"/>
      <c r="BA5590" s="572"/>
      <c r="BB5590" s="575"/>
      <c r="BC5590" s="576"/>
      <c r="BD5590" s="577"/>
      <c r="BE5590" s="578"/>
      <c r="BF5590" s="627"/>
      <c r="BG5590" s="628"/>
      <c r="BH5590" s="629"/>
      <c r="BI5590" s="630"/>
      <c r="BJ5590" s="577"/>
      <c r="BK5590" s="578"/>
      <c r="BL5590" s="605"/>
      <c r="BM5590" s="606"/>
      <c r="BN5590" s="607"/>
      <c r="BO5590" s="588"/>
      <c r="BP5590" s="556"/>
      <c r="BQ5590" s="556"/>
      <c r="BR5590" s="65"/>
      <c r="BS5590" s="65"/>
      <c r="BT5590" s="268"/>
    </row>
    <row r="5591" spans="1:72" ht="21.75" hidden="1" customHeight="1" x14ac:dyDescent="0.25">
      <c r="A5591" s="268"/>
      <c r="B5591" s="678" t="str">
        <f>IF(ROSTER!B$42="","",ROSTER!B$42)</f>
        <v/>
      </c>
      <c r="C5591" s="669" t="str">
        <f>IF(ROSTER!C$42="","",ROSTER!C$42)</f>
        <v/>
      </c>
      <c r="D5591" s="670"/>
      <c r="E5591" s="667"/>
      <c r="F5591" s="680">
        <f>IF(E5591="y",1,IF(E5591="S",1,0))</f>
        <v>0</v>
      </c>
      <c r="G5591" s="663">
        <f>IF(E5591="S",1,0)</f>
        <v>0</v>
      </c>
      <c r="H5591" s="583"/>
      <c r="I5591" s="584"/>
      <c r="J5591" s="569"/>
      <c r="K5591" s="570"/>
      <c r="L5591" s="573"/>
      <c r="M5591" s="574"/>
      <c r="N5591" s="579">
        <f>L5591+J5591</f>
        <v>0</v>
      </c>
      <c r="O5591" s="580"/>
      <c r="P5591" s="569"/>
      <c r="Q5591" s="570"/>
      <c r="R5591" s="573"/>
      <c r="S5591" s="574"/>
      <c r="T5591" s="579">
        <f>R5591-P5591</f>
        <v>0</v>
      </c>
      <c r="U5591" s="580"/>
      <c r="V5591" s="583"/>
      <c r="W5591" s="584"/>
      <c r="X5591" s="569"/>
      <c r="Y5591" s="584"/>
      <c r="Z5591" s="569"/>
      <c r="AA5591" s="584"/>
      <c r="AB5591" s="569"/>
      <c r="AC5591" s="570"/>
      <c r="AD5591" s="573"/>
      <c r="AE5591" s="574"/>
      <c r="AF5591" s="557">
        <f>IF(AB5591=0,0,(AD5591/AB5591)*100)</f>
        <v>0</v>
      </c>
      <c r="AG5591" s="558"/>
      <c r="AH5591" s="569"/>
      <c r="AI5591" s="570"/>
      <c r="AJ5591" s="573"/>
      <c r="AK5591" s="574"/>
      <c r="AL5591" s="557">
        <f>IF(AH5591=0,0,(AJ5591/AH5591)*100)</f>
        <v>0</v>
      </c>
      <c r="AM5591" s="558"/>
      <c r="AN5591" s="569"/>
      <c r="AO5591" s="570"/>
      <c r="AP5591" s="573"/>
      <c r="AQ5591" s="574"/>
      <c r="AR5591" s="557">
        <f>IF(AN5591=0,0,(AP5591/AN5591)*100)</f>
        <v>0</v>
      </c>
      <c r="AS5591" s="558"/>
      <c r="AT5591" s="561">
        <f>AB5591+AH5591+AN5591</f>
        <v>0</v>
      </c>
      <c r="AU5591" s="562"/>
      <c r="AV5591" s="565">
        <f>AD5591+AJ5591+AP5591</f>
        <v>0</v>
      </c>
      <c r="AW5591" s="566"/>
      <c r="AX5591" s="557">
        <f>IF(AT5591=0,0,(AV5591/AT5591)*100)</f>
        <v>0</v>
      </c>
      <c r="AY5591" s="558"/>
      <c r="AZ5591" s="569"/>
      <c r="BA5591" s="570"/>
      <c r="BB5591" s="573"/>
      <c r="BC5591" s="574"/>
      <c r="BD5591" s="557">
        <f>IF(AZ5591=0,0,(BB5591/AZ5591)*100)</f>
        <v>0</v>
      </c>
      <c r="BE5591" s="558"/>
      <c r="BF5591" s="561">
        <f>AT5591+AZ5591</f>
        <v>0</v>
      </c>
      <c r="BG5591" s="562"/>
      <c r="BH5591" s="565">
        <f>AV5591+BB5591</f>
        <v>0</v>
      </c>
      <c r="BI5591" s="566"/>
      <c r="BJ5591" s="557">
        <f>IF(BF5591=0,0,(BH5591/BF5591)*100)</f>
        <v>0</v>
      </c>
      <c r="BK5591" s="558"/>
      <c r="BL5591" s="602">
        <f>(AD5591*2)+(AJ5591*2)+(AP5591*3)+BB5591</f>
        <v>0</v>
      </c>
      <c r="BM5591" s="603"/>
      <c r="BN5591" s="604"/>
      <c r="BO5591" s="587">
        <f t="shared" ref="BO5591" si="3657">IF(BQ5591=0,0,50*BP5591/BQ5591)</f>
        <v>0</v>
      </c>
      <c r="BP5591" s="555">
        <f>(BL5591*BS$11)+(N5591*BS$12)+(X5591*BS$13)+(R5591*BS$14)+(V5591*BS$15)+(Z5591*BS$16)</f>
        <v>0</v>
      </c>
      <c r="BQ5591" s="555">
        <f>((AZ5591-BB5591)*BS$18)+((AT5591-AV5591)*BS$17)+(H5591*BS$19)+(P5591*BS$20)</f>
        <v>0</v>
      </c>
      <c r="BR5591" s="65"/>
      <c r="BS5591" s="65"/>
      <c r="BT5591" s="268"/>
    </row>
    <row r="5592" spans="1:72" ht="21.75" hidden="1" customHeight="1" x14ac:dyDescent="0.25">
      <c r="A5592" s="268"/>
      <c r="B5592" s="679"/>
      <c r="C5592" s="690" t="str">
        <f>IF(ROSTER!D$42="","",ROSTER!D$42)</f>
        <v/>
      </c>
      <c r="D5592" s="691"/>
      <c r="E5592" s="668"/>
      <c r="F5592" s="681"/>
      <c r="G5592" s="664"/>
      <c r="H5592" s="585"/>
      <c r="I5592" s="586"/>
      <c r="J5592" s="571"/>
      <c r="K5592" s="572"/>
      <c r="L5592" s="575"/>
      <c r="M5592" s="576"/>
      <c r="N5592" s="581"/>
      <c r="O5592" s="582"/>
      <c r="P5592" s="571"/>
      <c r="Q5592" s="572"/>
      <c r="R5592" s="575"/>
      <c r="S5592" s="576"/>
      <c r="T5592" s="581"/>
      <c r="U5592" s="582"/>
      <c r="V5592" s="585"/>
      <c r="W5592" s="586"/>
      <c r="X5592" s="571"/>
      <c r="Y5592" s="586"/>
      <c r="Z5592" s="571"/>
      <c r="AA5592" s="586"/>
      <c r="AB5592" s="571"/>
      <c r="AC5592" s="572"/>
      <c r="AD5592" s="575"/>
      <c r="AE5592" s="576"/>
      <c r="AF5592" s="577"/>
      <c r="AG5592" s="578"/>
      <c r="AH5592" s="571"/>
      <c r="AI5592" s="572"/>
      <c r="AJ5592" s="575"/>
      <c r="AK5592" s="576"/>
      <c r="AL5592" s="577"/>
      <c r="AM5592" s="578"/>
      <c r="AN5592" s="571"/>
      <c r="AO5592" s="572"/>
      <c r="AP5592" s="575"/>
      <c r="AQ5592" s="576"/>
      <c r="AR5592" s="577"/>
      <c r="AS5592" s="578"/>
      <c r="AT5592" s="627"/>
      <c r="AU5592" s="628"/>
      <c r="AV5592" s="629"/>
      <c r="AW5592" s="630"/>
      <c r="AX5592" s="577"/>
      <c r="AY5592" s="578"/>
      <c r="AZ5592" s="571"/>
      <c r="BA5592" s="572"/>
      <c r="BB5592" s="575"/>
      <c r="BC5592" s="576"/>
      <c r="BD5592" s="577"/>
      <c r="BE5592" s="578"/>
      <c r="BF5592" s="627"/>
      <c r="BG5592" s="628"/>
      <c r="BH5592" s="629"/>
      <c r="BI5592" s="630"/>
      <c r="BJ5592" s="577"/>
      <c r="BK5592" s="578"/>
      <c r="BL5592" s="605"/>
      <c r="BM5592" s="606"/>
      <c r="BN5592" s="607"/>
      <c r="BO5592" s="588"/>
      <c r="BP5592" s="556"/>
      <c r="BQ5592" s="556"/>
      <c r="BR5592" s="65"/>
      <c r="BS5592" s="65"/>
      <c r="BT5592" s="268"/>
    </row>
    <row r="5593" spans="1:72" ht="21.75" hidden="1" customHeight="1" x14ac:dyDescent="0.25">
      <c r="A5593" s="268"/>
      <c r="B5593" s="678" t="str">
        <f>IF(ROSTER!B$44="","",ROSTER!B$44)</f>
        <v/>
      </c>
      <c r="C5593" s="669" t="str">
        <f>IF(ROSTER!C$44="","",ROSTER!C$44)</f>
        <v/>
      </c>
      <c r="D5593" s="670"/>
      <c r="E5593" s="667"/>
      <c r="F5593" s="680">
        <f>IF(E5593="y",1,IF(E5593="S",1,0))</f>
        <v>0</v>
      </c>
      <c r="G5593" s="663">
        <f>IF(E5593="S",1,0)</f>
        <v>0</v>
      </c>
      <c r="H5593" s="583"/>
      <c r="I5593" s="584"/>
      <c r="J5593" s="569"/>
      <c r="K5593" s="570"/>
      <c r="L5593" s="573"/>
      <c r="M5593" s="574"/>
      <c r="N5593" s="579">
        <f>L5593+J5593</f>
        <v>0</v>
      </c>
      <c r="O5593" s="580"/>
      <c r="P5593" s="569"/>
      <c r="Q5593" s="570"/>
      <c r="R5593" s="573"/>
      <c r="S5593" s="574"/>
      <c r="T5593" s="579">
        <f>R5593-P5593</f>
        <v>0</v>
      </c>
      <c r="U5593" s="580"/>
      <c r="V5593" s="583"/>
      <c r="W5593" s="584"/>
      <c r="X5593" s="569"/>
      <c r="Y5593" s="584"/>
      <c r="Z5593" s="569"/>
      <c r="AA5593" s="584"/>
      <c r="AB5593" s="569"/>
      <c r="AC5593" s="570"/>
      <c r="AD5593" s="573"/>
      <c r="AE5593" s="574"/>
      <c r="AF5593" s="557">
        <f>IF(AB5593=0,0,(AD5593/AB5593)*100)</f>
        <v>0</v>
      </c>
      <c r="AG5593" s="558"/>
      <c r="AH5593" s="569"/>
      <c r="AI5593" s="570"/>
      <c r="AJ5593" s="573"/>
      <c r="AK5593" s="574"/>
      <c r="AL5593" s="557">
        <f>IF(AH5593=0,0,(AJ5593/AH5593)*100)</f>
        <v>0</v>
      </c>
      <c r="AM5593" s="558"/>
      <c r="AN5593" s="569"/>
      <c r="AO5593" s="570"/>
      <c r="AP5593" s="573"/>
      <c r="AQ5593" s="574"/>
      <c r="AR5593" s="557">
        <f>IF(AN5593=0,0,(AP5593/AN5593)*100)</f>
        <v>0</v>
      </c>
      <c r="AS5593" s="558"/>
      <c r="AT5593" s="561">
        <f>AB5593+AH5593+AN5593</f>
        <v>0</v>
      </c>
      <c r="AU5593" s="562"/>
      <c r="AV5593" s="565">
        <f>AD5593+AJ5593+AP5593</f>
        <v>0</v>
      </c>
      <c r="AW5593" s="566"/>
      <c r="AX5593" s="557">
        <f>IF(AT5593=0,0,(AV5593/AT5593)*100)</f>
        <v>0</v>
      </c>
      <c r="AY5593" s="558"/>
      <c r="AZ5593" s="569"/>
      <c r="BA5593" s="570"/>
      <c r="BB5593" s="573"/>
      <c r="BC5593" s="574"/>
      <c r="BD5593" s="557">
        <f>IF(AZ5593=0,0,(BB5593/AZ5593)*100)</f>
        <v>0</v>
      </c>
      <c r="BE5593" s="558"/>
      <c r="BF5593" s="561">
        <f>AT5593+AZ5593</f>
        <v>0</v>
      </c>
      <c r="BG5593" s="562"/>
      <c r="BH5593" s="565">
        <f>AV5593+BB5593</f>
        <v>0</v>
      </c>
      <c r="BI5593" s="566"/>
      <c r="BJ5593" s="557">
        <f>IF(BF5593=0,0,(BH5593/BF5593)*100)</f>
        <v>0</v>
      </c>
      <c r="BK5593" s="558"/>
      <c r="BL5593" s="602">
        <f>(AD5593*2)+(AJ5593*2)+(AP5593*3)+BB5593</f>
        <v>0</v>
      </c>
      <c r="BM5593" s="603"/>
      <c r="BN5593" s="604"/>
      <c r="BO5593" s="587">
        <f t="shared" ref="BO5593" si="3658">IF(BQ5593=0,0,50*BP5593/BQ5593)</f>
        <v>0</v>
      </c>
      <c r="BP5593" s="555">
        <f>(BL5593*BS$11)+(N5593*BS$12)+(X5593*BS$13)+(R5593*BS$14)+(V5593*BS$15)+(Z5593*BS$16)</f>
        <v>0</v>
      </c>
      <c r="BQ5593" s="555">
        <f>((AZ5593-BB5593)*BS$18)+((AT5593-AV5593)*BS$17)+(H5593*BS$19)+(P5593*BS$20)</f>
        <v>0</v>
      </c>
      <c r="BR5593" s="65"/>
      <c r="BS5593" s="65"/>
      <c r="BT5593" s="268"/>
    </row>
    <row r="5594" spans="1:72" ht="21.75" hidden="1" customHeight="1" x14ac:dyDescent="0.25">
      <c r="A5594" s="268"/>
      <c r="B5594" s="679"/>
      <c r="C5594" s="690" t="str">
        <f>IF(ROSTER!D$44="","",ROSTER!D$44)</f>
        <v/>
      </c>
      <c r="D5594" s="691"/>
      <c r="E5594" s="668"/>
      <c r="F5594" s="681"/>
      <c r="G5594" s="664"/>
      <c r="H5594" s="585"/>
      <c r="I5594" s="586"/>
      <c r="J5594" s="571"/>
      <c r="K5594" s="572"/>
      <c r="L5594" s="575"/>
      <c r="M5594" s="576"/>
      <c r="N5594" s="581"/>
      <c r="O5594" s="582"/>
      <c r="P5594" s="571"/>
      <c r="Q5594" s="572"/>
      <c r="R5594" s="575"/>
      <c r="S5594" s="576"/>
      <c r="T5594" s="581"/>
      <c r="U5594" s="582"/>
      <c r="V5594" s="585"/>
      <c r="W5594" s="586"/>
      <c r="X5594" s="571"/>
      <c r="Y5594" s="586"/>
      <c r="Z5594" s="571"/>
      <c r="AA5594" s="586"/>
      <c r="AB5594" s="571"/>
      <c r="AC5594" s="572"/>
      <c r="AD5594" s="575"/>
      <c r="AE5594" s="576"/>
      <c r="AF5594" s="577"/>
      <c r="AG5594" s="578"/>
      <c r="AH5594" s="571"/>
      <c r="AI5594" s="572"/>
      <c r="AJ5594" s="575"/>
      <c r="AK5594" s="576"/>
      <c r="AL5594" s="577"/>
      <c r="AM5594" s="578"/>
      <c r="AN5594" s="571"/>
      <c r="AO5594" s="572"/>
      <c r="AP5594" s="575"/>
      <c r="AQ5594" s="576"/>
      <c r="AR5594" s="577"/>
      <c r="AS5594" s="578"/>
      <c r="AT5594" s="627"/>
      <c r="AU5594" s="628"/>
      <c r="AV5594" s="629"/>
      <c r="AW5594" s="630"/>
      <c r="AX5594" s="577"/>
      <c r="AY5594" s="578"/>
      <c r="AZ5594" s="571"/>
      <c r="BA5594" s="572"/>
      <c r="BB5594" s="575"/>
      <c r="BC5594" s="576"/>
      <c r="BD5594" s="577"/>
      <c r="BE5594" s="578"/>
      <c r="BF5594" s="627"/>
      <c r="BG5594" s="628"/>
      <c r="BH5594" s="629"/>
      <c r="BI5594" s="630"/>
      <c r="BJ5594" s="577"/>
      <c r="BK5594" s="578"/>
      <c r="BL5594" s="605"/>
      <c r="BM5594" s="606"/>
      <c r="BN5594" s="607"/>
      <c r="BO5594" s="588"/>
      <c r="BP5594" s="556"/>
      <c r="BQ5594" s="556"/>
      <c r="BR5594" s="65"/>
      <c r="BS5594" s="65"/>
      <c r="BT5594" s="268"/>
    </row>
    <row r="5595" spans="1:72" ht="21.75" hidden="1" customHeight="1" x14ac:dyDescent="0.25">
      <c r="A5595" s="268"/>
      <c r="B5595" s="678" t="str">
        <f>IF(ROSTER!B$46="","",ROSTER!B$46)</f>
        <v/>
      </c>
      <c r="C5595" s="669" t="str">
        <f>IF(ROSTER!C$46="","",ROSTER!C$46)</f>
        <v/>
      </c>
      <c r="D5595" s="670"/>
      <c r="E5595" s="667"/>
      <c r="F5595" s="680">
        <f>IF(E5595="y",1,IF(E5595="S",1,0))</f>
        <v>0</v>
      </c>
      <c r="G5595" s="663">
        <f>IF(E5595="S",1,0)</f>
        <v>0</v>
      </c>
      <c r="H5595" s="583"/>
      <c r="I5595" s="584"/>
      <c r="J5595" s="569"/>
      <c r="K5595" s="570"/>
      <c r="L5595" s="573"/>
      <c r="M5595" s="574"/>
      <c r="N5595" s="579">
        <f>L5595+J5595</f>
        <v>0</v>
      </c>
      <c r="O5595" s="580"/>
      <c r="P5595" s="569"/>
      <c r="Q5595" s="570"/>
      <c r="R5595" s="573"/>
      <c r="S5595" s="574"/>
      <c r="T5595" s="579">
        <f>R5595-P5595</f>
        <v>0</v>
      </c>
      <c r="U5595" s="580"/>
      <c r="V5595" s="583"/>
      <c r="W5595" s="584"/>
      <c r="X5595" s="569"/>
      <c r="Y5595" s="584"/>
      <c r="Z5595" s="569"/>
      <c r="AA5595" s="584"/>
      <c r="AB5595" s="569"/>
      <c r="AC5595" s="570"/>
      <c r="AD5595" s="573"/>
      <c r="AE5595" s="574"/>
      <c r="AF5595" s="557">
        <f>IF(AB5595=0,0,(AD5595/AB5595)*100)</f>
        <v>0</v>
      </c>
      <c r="AG5595" s="558"/>
      <c r="AH5595" s="569"/>
      <c r="AI5595" s="570"/>
      <c r="AJ5595" s="573"/>
      <c r="AK5595" s="574"/>
      <c r="AL5595" s="557">
        <f>IF(AH5595=0,0,(AJ5595/AH5595)*100)</f>
        <v>0</v>
      </c>
      <c r="AM5595" s="558"/>
      <c r="AN5595" s="569"/>
      <c r="AO5595" s="570"/>
      <c r="AP5595" s="573"/>
      <c r="AQ5595" s="574"/>
      <c r="AR5595" s="557">
        <f>IF(AN5595=0,0,(AP5595/AN5595)*100)</f>
        <v>0</v>
      </c>
      <c r="AS5595" s="558"/>
      <c r="AT5595" s="561">
        <f>AB5595+AH5595+AN5595</f>
        <v>0</v>
      </c>
      <c r="AU5595" s="562"/>
      <c r="AV5595" s="565">
        <f>AD5595+AJ5595+AP5595</f>
        <v>0</v>
      </c>
      <c r="AW5595" s="566"/>
      <c r="AX5595" s="557">
        <f>IF(AT5595=0,0,(AV5595/AT5595)*100)</f>
        <v>0</v>
      </c>
      <c r="AY5595" s="558"/>
      <c r="AZ5595" s="569"/>
      <c r="BA5595" s="570"/>
      <c r="BB5595" s="573"/>
      <c r="BC5595" s="574"/>
      <c r="BD5595" s="557">
        <f>IF(AZ5595=0,0,(BB5595/AZ5595)*100)</f>
        <v>0</v>
      </c>
      <c r="BE5595" s="558"/>
      <c r="BF5595" s="561">
        <f>AT5595+AZ5595</f>
        <v>0</v>
      </c>
      <c r="BG5595" s="562"/>
      <c r="BH5595" s="565">
        <f>AV5595+BB5595</f>
        <v>0</v>
      </c>
      <c r="BI5595" s="566"/>
      <c r="BJ5595" s="557">
        <f>IF(BF5595=0,0,(BH5595/BF5595)*100)</f>
        <v>0</v>
      </c>
      <c r="BK5595" s="558"/>
      <c r="BL5595" s="602">
        <f>(AD5595*2)+(AJ5595*2)+(AP5595*3)+BB5595</f>
        <v>0</v>
      </c>
      <c r="BM5595" s="603"/>
      <c r="BN5595" s="604"/>
      <c r="BO5595" s="587">
        <f t="shared" ref="BO5595" si="3659">IF(BQ5595=0,0,50*BP5595/BQ5595)</f>
        <v>0</v>
      </c>
      <c r="BP5595" s="634">
        <f>(BL5595*BS$11)+(N5595*BS$12)+(X5595*BS$13)+(R5595*BS$14)+(V5595*BS$15)+(Z5595*BS$16)</f>
        <v>0</v>
      </c>
      <c r="BQ5595" s="555">
        <f>((AZ5595-BB5595)*BS$18)+((AT5595-AV5595)*BS$17)+(H5595*BS$19)+(P5595*BS$20)</f>
        <v>0</v>
      </c>
      <c r="BR5595" s="65"/>
      <c r="BS5595" s="65"/>
      <c r="BT5595" s="268"/>
    </row>
    <row r="5596" spans="1:72" ht="22.5" hidden="1" customHeight="1" thickBot="1" x14ac:dyDescent="0.3">
      <c r="A5596" s="268"/>
      <c r="B5596" s="679"/>
      <c r="C5596" s="690" t="str">
        <f>IF(ROSTER!D$46="","",ROSTER!D$46)</f>
        <v/>
      </c>
      <c r="D5596" s="691"/>
      <c r="E5596" s="668"/>
      <c r="F5596" s="681"/>
      <c r="G5596" s="664"/>
      <c r="H5596" s="585"/>
      <c r="I5596" s="586"/>
      <c r="J5596" s="571"/>
      <c r="K5596" s="572"/>
      <c r="L5596" s="575"/>
      <c r="M5596" s="576"/>
      <c r="N5596" s="649"/>
      <c r="O5596" s="650"/>
      <c r="P5596" s="571"/>
      <c r="Q5596" s="572"/>
      <c r="R5596" s="575"/>
      <c r="S5596" s="576"/>
      <c r="T5596" s="581"/>
      <c r="U5596" s="582"/>
      <c r="V5596" s="585"/>
      <c r="W5596" s="586"/>
      <c r="X5596" s="571"/>
      <c r="Y5596" s="586"/>
      <c r="Z5596" s="571"/>
      <c r="AA5596" s="586"/>
      <c r="AB5596" s="571"/>
      <c r="AC5596" s="572"/>
      <c r="AD5596" s="575"/>
      <c r="AE5596" s="576"/>
      <c r="AF5596" s="559"/>
      <c r="AG5596" s="560"/>
      <c r="AH5596" s="571"/>
      <c r="AI5596" s="572"/>
      <c r="AJ5596" s="575"/>
      <c r="AK5596" s="576"/>
      <c r="AL5596" s="559"/>
      <c r="AM5596" s="560"/>
      <c r="AN5596" s="571"/>
      <c r="AO5596" s="572"/>
      <c r="AP5596" s="575"/>
      <c r="AQ5596" s="576"/>
      <c r="AR5596" s="559"/>
      <c r="AS5596" s="560"/>
      <c r="AT5596" s="563"/>
      <c r="AU5596" s="564"/>
      <c r="AV5596" s="567"/>
      <c r="AW5596" s="568"/>
      <c r="AX5596" s="559"/>
      <c r="AY5596" s="560"/>
      <c r="AZ5596" s="571"/>
      <c r="BA5596" s="572"/>
      <c r="BB5596" s="575"/>
      <c r="BC5596" s="576"/>
      <c r="BD5596" s="559"/>
      <c r="BE5596" s="560"/>
      <c r="BF5596" s="563"/>
      <c r="BG5596" s="564"/>
      <c r="BH5596" s="567"/>
      <c r="BI5596" s="568"/>
      <c r="BJ5596" s="559"/>
      <c r="BK5596" s="560"/>
      <c r="BL5596" s="631"/>
      <c r="BM5596" s="632"/>
      <c r="BN5596" s="633"/>
      <c r="BO5596" s="609"/>
      <c r="BP5596" s="635"/>
      <c r="BQ5596" s="556"/>
      <c r="BR5596" s="65"/>
      <c r="BS5596" s="65"/>
      <c r="BT5596" s="268"/>
    </row>
    <row r="5597" spans="1:72" s="79" customFormat="1" ht="33.4" hidden="1" customHeight="1" x14ac:dyDescent="0.45">
      <c r="A5597" s="278"/>
      <c r="B5597" s="671"/>
      <c r="C5597" s="611"/>
      <c r="D5597" s="611" t="s">
        <v>10</v>
      </c>
      <c r="E5597" s="612"/>
      <c r="F5597" s="78"/>
      <c r="G5597" s="78"/>
      <c r="H5597" s="547">
        <f>SUM(H5557:I5596)</f>
        <v>0</v>
      </c>
      <c r="I5597" s="548"/>
      <c r="J5597" s="547">
        <f>SUM(J5557:K5596)</f>
        <v>0</v>
      </c>
      <c r="K5597" s="548"/>
      <c r="L5597" s="551">
        <f>SUM(L5557:M5596)</f>
        <v>0</v>
      </c>
      <c r="M5597" s="636"/>
      <c r="N5597" s="533">
        <f>L5597+J5597</f>
        <v>0</v>
      </c>
      <c r="O5597" s="534"/>
      <c r="P5597" s="551">
        <f>SUM(P5557:Q5596)</f>
        <v>0</v>
      </c>
      <c r="Q5597" s="548"/>
      <c r="R5597" s="551">
        <f>SUM(R5557:S5596)</f>
        <v>0</v>
      </c>
      <c r="S5597" s="636"/>
      <c r="T5597" s="533">
        <f>R5597-P5597</f>
        <v>0</v>
      </c>
      <c r="U5597" s="534"/>
      <c r="V5597" s="551">
        <f>SUM(V5557:W5596)</f>
        <v>0</v>
      </c>
      <c r="W5597" s="636"/>
      <c r="X5597" s="547">
        <f>SUM(X5557:Y5596)</f>
        <v>0</v>
      </c>
      <c r="Y5597" s="534"/>
      <c r="Z5597" s="547">
        <f>SUM(Z5557:AA5596)</f>
        <v>0</v>
      </c>
      <c r="AA5597" s="534"/>
      <c r="AB5597" s="636">
        <f>SUM(AB5557:AC5596)</f>
        <v>0</v>
      </c>
      <c r="AC5597" s="548"/>
      <c r="AD5597" s="551">
        <f>SUM(AD5557:AE5596)</f>
        <v>0</v>
      </c>
      <c r="AE5597" s="636"/>
      <c r="AF5597" s="533">
        <f>IF(AB5597=0,0,(AD5597/AB5597)*100)</f>
        <v>0</v>
      </c>
      <c r="AG5597" s="534"/>
      <c r="AH5597" s="551">
        <f>SUM(AH5557:AI5596)</f>
        <v>0</v>
      </c>
      <c r="AI5597" s="548"/>
      <c r="AJ5597" s="551">
        <f>SUM(AJ5557:AK5596)</f>
        <v>0</v>
      </c>
      <c r="AK5597" s="636"/>
      <c r="AL5597" s="533">
        <f>IF(AH5597=0,0,(AJ5597/AH5597)*100)</f>
        <v>0</v>
      </c>
      <c r="AM5597" s="534"/>
      <c r="AN5597" s="551">
        <f>SUM(AN5557:AO5596)</f>
        <v>0</v>
      </c>
      <c r="AO5597" s="548"/>
      <c r="AP5597" s="551">
        <f>SUM(AP5557:AQ5596)</f>
        <v>0</v>
      </c>
      <c r="AQ5597" s="636"/>
      <c r="AR5597" s="533">
        <f>IF(AN5597=0,0,(AP5597/AN5597)*100)</f>
        <v>0</v>
      </c>
      <c r="AS5597" s="534"/>
      <c r="AT5597" s="547">
        <f>AB5597+AH5597+AN5597</f>
        <v>0</v>
      </c>
      <c r="AU5597" s="548"/>
      <c r="AV5597" s="551">
        <f>AD5597+AJ5597+AP5597</f>
        <v>0</v>
      </c>
      <c r="AW5597" s="552"/>
      <c r="AX5597" s="533">
        <f>IF(AT5597=0,0,(AV5597/AT5597)*100)</f>
        <v>0</v>
      </c>
      <c r="AY5597" s="534"/>
      <c r="AZ5597" s="551">
        <f>SUM(AZ5557:BA5596)</f>
        <v>0</v>
      </c>
      <c r="BA5597" s="548"/>
      <c r="BB5597" s="551">
        <f>SUM(BB5557:BC5596)</f>
        <v>0</v>
      </c>
      <c r="BC5597" s="636"/>
      <c r="BD5597" s="533">
        <f>IF(AZ5597=0,0,(BB5597/AZ5597)*100)</f>
        <v>0</v>
      </c>
      <c r="BE5597" s="534"/>
      <c r="BF5597" s="547">
        <f>AT5597+AZ5597</f>
        <v>0</v>
      </c>
      <c r="BG5597" s="548"/>
      <c r="BH5597" s="551">
        <f>AV5597+BB5597</f>
        <v>0</v>
      </c>
      <c r="BI5597" s="552"/>
      <c r="BJ5597" s="533">
        <f>IF(BF5597=0,0,(BH5597/BF5597)*100)</f>
        <v>0</v>
      </c>
      <c r="BK5597" s="619"/>
      <c r="BL5597" s="621">
        <f>SUM(BL5557:BN5596)</f>
        <v>0</v>
      </c>
      <c r="BM5597" s="622"/>
      <c r="BN5597" s="623"/>
      <c r="BO5597" s="610">
        <f>SUM(BO5557:BO5596)</f>
        <v>0</v>
      </c>
      <c r="BP5597" s="709">
        <f>(BL5597*BS$11)+(N5597*BS$12)+(X5597*BS$13)+(R5597*BS$14)+(V5597*BS$15)+(Z5597*BS$16)</f>
        <v>0</v>
      </c>
      <c r="BQ5597" s="638">
        <f>((AZ5597-BB5597)*BS$18)+((AT5597-AV5597)*BS$17)+(H5597*BS$19)+(P5597*BS$20)</f>
        <v>0</v>
      </c>
      <c r="BR5597" s="77"/>
      <c r="BS5597" s="77"/>
      <c r="BT5597" s="278"/>
    </row>
    <row r="5598" spans="1:72" s="79" customFormat="1" ht="33.950000000000003" hidden="1" customHeight="1" thickBot="1" x14ac:dyDescent="0.5">
      <c r="A5598" s="278"/>
      <c r="B5598" s="672"/>
      <c r="C5598" s="673"/>
      <c r="D5598" s="673"/>
      <c r="E5598" s="721"/>
      <c r="F5598" s="80"/>
      <c r="G5598" s="80"/>
      <c r="H5598" s="549"/>
      <c r="I5598" s="550"/>
      <c r="J5598" s="549"/>
      <c r="K5598" s="550"/>
      <c r="L5598" s="553"/>
      <c r="M5598" s="637"/>
      <c r="N5598" s="535"/>
      <c r="O5598" s="536"/>
      <c r="P5598" s="553"/>
      <c r="Q5598" s="550"/>
      <c r="R5598" s="553"/>
      <c r="S5598" s="637"/>
      <c r="T5598" s="535"/>
      <c r="U5598" s="536"/>
      <c r="V5598" s="553"/>
      <c r="W5598" s="637"/>
      <c r="X5598" s="549"/>
      <c r="Y5598" s="536"/>
      <c r="Z5598" s="549"/>
      <c r="AA5598" s="536"/>
      <c r="AB5598" s="637"/>
      <c r="AC5598" s="550"/>
      <c r="AD5598" s="553"/>
      <c r="AE5598" s="637"/>
      <c r="AF5598" s="535"/>
      <c r="AG5598" s="536"/>
      <c r="AH5598" s="553"/>
      <c r="AI5598" s="550"/>
      <c r="AJ5598" s="553"/>
      <c r="AK5598" s="637"/>
      <c r="AL5598" s="535"/>
      <c r="AM5598" s="536"/>
      <c r="AN5598" s="553"/>
      <c r="AO5598" s="550"/>
      <c r="AP5598" s="553"/>
      <c r="AQ5598" s="637"/>
      <c r="AR5598" s="535"/>
      <c r="AS5598" s="536"/>
      <c r="AT5598" s="549"/>
      <c r="AU5598" s="550"/>
      <c r="AV5598" s="553"/>
      <c r="AW5598" s="554"/>
      <c r="AX5598" s="535"/>
      <c r="AY5598" s="536"/>
      <c r="AZ5598" s="553"/>
      <c r="BA5598" s="550"/>
      <c r="BB5598" s="553"/>
      <c r="BC5598" s="637"/>
      <c r="BD5598" s="535"/>
      <c r="BE5598" s="536"/>
      <c r="BF5598" s="549"/>
      <c r="BG5598" s="550"/>
      <c r="BH5598" s="553"/>
      <c r="BI5598" s="554"/>
      <c r="BJ5598" s="535"/>
      <c r="BK5598" s="620"/>
      <c r="BL5598" s="624"/>
      <c r="BM5598" s="625"/>
      <c r="BN5598" s="626"/>
      <c r="BO5598" s="609"/>
      <c r="BP5598" s="710"/>
      <c r="BQ5598" s="639"/>
      <c r="BR5598" s="77"/>
      <c r="BS5598" s="77"/>
      <c r="BT5598" s="278"/>
    </row>
    <row r="5599" spans="1:72" s="79" customFormat="1" ht="33" hidden="1" customHeight="1" thickBot="1" x14ac:dyDescent="0.5">
      <c r="A5599" s="278"/>
      <c r="B5599" s="671"/>
      <c r="C5599" s="611"/>
      <c r="D5599" s="611" t="s">
        <v>13</v>
      </c>
      <c r="E5599" s="612"/>
      <c r="F5599" s="82"/>
      <c r="G5599" s="117"/>
      <c r="H5599" s="541"/>
      <c r="I5599" s="545"/>
      <c r="J5599" s="541"/>
      <c r="K5599" s="545"/>
      <c r="L5599" s="537"/>
      <c r="M5599" s="538"/>
      <c r="N5599" s="533">
        <f>J5599+L5599</f>
        <v>0</v>
      </c>
      <c r="O5599" s="534"/>
      <c r="P5599" s="537"/>
      <c r="Q5599" s="545"/>
      <c r="R5599" s="537"/>
      <c r="S5599" s="538"/>
      <c r="T5599" s="533">
        <f>R5599-P5599</f>
        <v>0</v>
      </c>
      <c r="U5599" s="534"/>
      <c r="V5599" s="537"/>
      <c r="W5599" s="538"/>
      <c r="X5599" s="541"/>
      <c r="Y5599" s="542"/>
      <c r="Z5599" s="541"/>
      <c r="AA5599" s="542"/>
      <c r="AB5599" s="538"/>
      <c r="AC5599" s="545"/>
      <c r="AD5599" s="537"/>
      <c r="AE5599" s="538"/>
      <c r="AF5599" s="533">
        <f>IF(AB5599=0,0,(AD5599/AB5599)*100)</f>
        <v>0</v>
      </c>
      <c r="AG5599" s="534"/>
      <c r="AH5599" s="537"/>
      <c r="AI5599" s="545"/>
      <c r="AJ5599" s="537"/>
      <c r="AK5599" s="538"/>
      <c r="AL5599" s="533">
        <f>IF(AH5599=0,0,(AJ5599/AH5599)*100)</f>
        <v>0</v>
      </c>
      <c r="AM5599" s="534"/>
      <c r="AN5599" s="537"/>
      <c r="AO5599" s="545"/>
      <c r="AP5599" s="537"/>
      <c r="AQ5599" s="538"/>
      <c r="AR5599" s="533">
        <f>IF(AN5599=0,0,(AP5599/AN5599)*100)</f>
        <v>0</v>
      </c>
      <c r="AS5599" s="534"/>
      <c r="AT5599" s="547">
        <f>AB5599+AH5599+AN5599</f>
        <v>0</v>
      </c>
      <c r="AU5599" s="548"/>
      <c r="AV5599" s="551">
        <f>AD5599+AJ5599+AP5599</f>
        <v>0</v>
      </c>
      <c r="AW5599" s="552"/>
      <c r="AX5599" s="533">
        <f>IF(AT5599=0,0,(AV5599/AT5599)*100)</f>
        <v>0</v>
      </c>
      <c r="AY5599" s="534"/>
      <c r="AZ5599" s="537"/>
      <c r="BA5599" s="545"/>
      <c r="BB5599" s="537"/>
      <c r="BC5599" s="538"/>
      <c r="BD5599" s="533">
        <f>IF(AZ5599=0,0,(BB5599/AZ5599)*100)</f>
        <v>0</v>
      </c>
      <c r="BE5599" s="534"/>
      <c r="BF5599" s="547">
        <f>AT5599+AZ5599</f>
        <v>0</v>
      </c>
      <c r="BG5599" s="548"/>
      <c r="BH5599" s="551">
        <f>AV5599+BB5599</f>
        <v>0</v>
      </c>
      <c r="BI5599" s="552"/>
      <c r="BJ5599" s="533">
        <f>IF(BF5599=0,0,(BH5599/BF5599)*100)</f>
        <v>0</v>
      </c>
      <c r="BK5599" s="619"/>
      <c r="BL5599" s="621">
        <f>(AD5599*2)+(AJ5599*2)+(AP5599*3)+BB5599</f>
        <v>0</v>
      </c>
      <c r="BM5599" s="622"/>
      <c r="BN5599" s="623"/>
      <c r="BO5599" s="647"/>
      <c r="BP5599" s="83"/>
      <c r="BQ5599" s="84"/>
      <c r="BR5599" s="77"/>
      <c r="BS5599" s="77"/>
      <c r="BT5599" s="278"/>
    </row>
    <row r="5600" spans="1:72" s="79" customFormat="1" ht="33.75" hidden="1" customHeight="1" thickBot="1" x14ac:dyDescent="0.5">
      <c r="A5600" s="278"/>
      <c r="B5600" s="232"/>
      <c r="C5600" s="257"/>
      <c r="D5600" s="613"/>
      <c r="E5600" s="614"/>
      <c r="F5600" s="86"/>
      <c r="G5600" s="86"/>
      <c r="H5600" s="543"/>
      <c r="I5600" s="546"/>
      <c r="J5600" s="543"/>
      <c r="K5600" s="546"/>
      <c r="L5600" s="539"/>
      <c r="M5600" s="540"/>
      <c r="N5600" s="535"/>
      <c r="O5600" s="536"/>
      <c r="P5600" s="539"/>
      <c r="Q5600" s="546"/>
      <c r="R5600" s="539"/>
      <c r="S5600" s="540"/>
      <c r="T5600" s="535"/>
      <c r="U5600" s="536"/>
      <c r="V5600" s="539"/>
      <c r="W5600" s="540"/>
      <c r="X5600" s="543"/>
      <c r="Y5600" s="544"/>
      <c r="Z5600" s="543"/>
      <c r="AA5600" s="544"/>
      <c r="AB5600" s="540"/>
      <c r="AC5600" s="546"/>
      <c r="AD5600" s="539"/>
      <c r="AE5600" s="540"/>
      <c r="AF5600" s="535"/>
      <c r="AG5600" s="536"/>
      <c r="AH5600" s="539"/>
      <c r="AI5600" s="546"/>
      <c r="AJ5600" s="539"/>
      <c r="AK5600" s="540"/>
      <c r="AL5600" s="535"/>
      <c r="AM5600" s="536"/>
      <c r="AN5600" s="539"/>
      <c r="AO5600" s="546"/>
      <c r="AP5600" s="539"/>
      <c r="AQ5600" s="540"/>
      <c r="AR5600" s="535"/>
      <c r="AS5600" s="536"/>
      <c r="AT5600" s="549"/>
      <c r="AU5600" s="550"/>
      <c r="AV5600" s="553"/>
      <c r="AW5600" s="554"/>
      <c r="AX5600" s="535"/>
      <c r="AY5600" s="536"/>
      <c r="AZ5600" s="539"/>
      <c r="BA5600" s="546"/>
      <c r="BB5600" s="539"/>
      <c r="BC5600" s="540"/>
      <c r="BD5600" s="535"/>
      <c r="BE5600" s="536"/>
      <c r="BF5600" s="549"/>
      <c r="BG5600" s="550"/>
      <c r="BH5600" s="553"/>
      <c r="BI5600" s="554"/>
      <c r="BJ5600" s="535"/>
      <c r="BK5600" s="620"/>
      <c r="BL5600" s="624"/>
      <c r="BM5600" s="625"/>
      <c r="BN5600" s="626"/>
      <c r="BO5600" s="648"/>
      <c r="BP5600" s="222"/>
      <c r="BQ5600" s="222"/>
      <c r="BR5600" s="77"/>
      <c r="BS5600" s="77"/>
      <c r="BT5600" s="278"/>
    </row>
    <row r="5601" spans="1:75" ht="16.5" hidden="1" customHeight="1" thickTop="1" thickBot="1" x14ac:dyDescent="0.5">
      <c r="A5601" s="268"/>
      <c r="B5601" s="229"/>
      <c r="C5601" s="195"/>
      <c r="D5601" s="195"/>
      <c r="E5601" s="195"/>
      <c r="F5601" s="195"/>
      <c r="G5601" s="195"/>
      <c r="H5601" s="195"/>
      <c r="I5601" s="195"/>
      <c r="J5601" s="195"/>
      <c r="K5601" s="195"/>
      <c r="L5601" s="195"/>
      <c r="M5601" s="195"/>
      <c r="N5601" s="195"/>
      <c r="O5601" s="195"/>
      <c r="P5601" s="195"/>
      <c r="Q5601" s="195"/>
      <c r="R5601" s="195"/>
      <c r="S5601" s="195"/>
      <c r="T5601" s="195"/>
      <c r="U5601" s="195"/>
      <c r="V5601" s="195"/>
      <c r="W5601" s="195"/>
      <c r="X5601" s="195"/>
      <c r="Y5601" s="195"/>
      <c r="Z5601" s="195"/>
      <c r="AA5601" s="195"/>
      <c r="AB5601" s="195"/>
      <c r="AC5601" s="195"/>
      <c r="AD5601" s="195"/>
      <c r="AE5601" s="195"/>
      <c r="AF5601" s="198"/>
      <c r="AG5601" s="198"/>
      <c r="AH5601" s="195"/>
      <c r="AI5601" s="195"/>
      <c r="AJ5601" s="195"/>
      <c r="AK5601" s="195"/>
      <c r="AL5601" s="195"/>
      <c r="AM5601" s="195"/>
      <c r="AN5601" s="195"/>
      <c r="AO5601" s="195"/>
      <c r="AP5601" s="195"/>
      <c r="AQ5601" s="195"/>
      <c r="AR5601" s="195"/>
      <c r="AS5601" s="195"/>
      <c r="AT5601" s="195"/>
      <c r="AU5601" s="195"/>
      <c r="AV5601" s="195"/>
      <c r="AW5601" s="195"/>
      <c r="AX5601" s="195"/>
      <c r="AY5601" s="195"/>
      <c r="AZ5601" s="195"/>
      <c r="BA5601" s="195"/>
      <c r="BB5601" s="195"/>
      <c r="BC5601" s="195"/>
      <c r="BD5601" s="195"/>
      <c r="BE5601" s="195"/>
      <c r="BF5601" s="195"/>
      <c r="BG5601" s="195"/>
      <c r="BH5601" s="195"/>
      <c r="BI5601" s="195"/>
      <c r="BJ5601" s="195"/>
      <c r="BK5601" s="195"/>
      <c r="BL5601" s="195"/>
      <c r="BM5601" s="195"/>
      <c r="BN5601" s="195"/>
      <c r="BO5601" s="247"/>
      <c r="BP5601" s="600">
        <f>IF((J5597+L5599)=0,0,(J5597/(J5597+L5599)*100)%)</f>
        <v>0</v>
      </c>
      <c r="BQ5601" s="601"/>
      <c r="BR5601" s="600">
        <f>IF((L5597+J5599)=0,0,(L5597/(L5597+J5599)*100)%)</f>
        <v>0</v>
      </c>
      <c r="BS5601" s="601"/>
      <c r="BT5601" s="268"/>
    </row>
    <row r="5602" spans="1:75" s="85" customFormat="1" ht="79.5" hidden="1" customHeight="1" thickTop="1" thickBot="1" x14ac:dyDescent="0.55000000000000004">
      <c r="A5602" s="279"/>
      <c r="B5602" s="682" t="s">
        <v>59</v>
      </c>
      <c r="C5602" s="683"/>
      <c r="D5602" s="608" t="s">
        <v>53</v>
      </c>
      <c r="E5602" s="608"/>
      <c r="F5602" s="608"/>
      <c r="G5602" s="730"/>
      <c r="H5602" s="589"/>
      <c r="I5602" s="590"/>
      <c r="J5602" s="591"/>
      <c r="K5602" s="200"/>
      <c r="L5602" s="589"/>
      <c r="M5602" s="590"/>
      <c r="N5602" s="591"/>
      <c r="O5602" s="592" t="s">
        <v>46</v>
      </c>
      <c r="P5602" s="593"/>
      <c r="Q5602" s="593"/>
      <c r="R5602" s="593"/>
      <c r="S5602" s="589"/>
      <c r="T5602" s="590"/>
      <c r="U5602" s="591"/>
      <c r="V5602" s="200"/>
      <c r="W5602" s="589"/>
      <c r="X5602" s="590"/>
      <c r="Y5602" s="591"/>
      <c r="Z5602" s="592" t="s">
        <v>48</v>
      </c>
      <c r="AA5602" s="593"/>
      <c r="AB5602" s="593"/>
      <c r="AC5602" s="594"/>
      <c r="AD5602" s="589"/>
      <c r="AE5602" s="590"/>
      <c r="AF5602" s="591"/>
      <c r="AG5602" s="200"/>
      <c r="AH5602" s="589"/>
      <c r="AI5602" s="590"/>
      <c r="AJ5602" s="591"/>
      <c r="AK5602" s="592" t="s">
        <v>52</v>
      </c>
      <c r="AL5602" s="593"/>
      <c r="AM5602" s="593"/>
      <c r="AN5602" s="594"/>
      <c r="AO5602" s="589"/>
      <c r="AP5602" s="590"/>
      <c r="AQ5602" s="591"/>
      <c r="AR5602" s="204"/>
      <c r="AS5602" s="589"/>
      <c r="AT5602" s="590"/>
      <c r="AU5602" s="591"/>
      <c r="AV5602" s="258"/>
      <c r="AW5602" s="258"/>
      <c r="AX5602" s="258"/>
      <c r="AY5602" s="258"/>
      <c r="AZ5602" s="532" t="s">
        <v>20</v>
      </c>
      <c r="BA5602" s="532"/>
      <c r="BB5602" s="532"/>
      <c r="BC5602" s="532"/>
      <c r="BD5602" s="615"/>
      <c r="BE5602" s="616">
        <f>BL5597</f>
        <v>0</v>
      </c>
      <c r="BF5602" s="617"/>
      <c r="BG5602" s="618"/>
      <c r="BH5602" s="205"/>
      <c r="BI5602" s="616">
        <f>BL5599</f>
        <v>0</v>
      </c>
      <c r="BJ5602" s="617"/>
      <c r="BK5602" s="618"/>
      <c r="BL5602" s="206"/>
      <c r="BM5602" s="206"/>
      <c r="BN5602" s="206"/>
      <c r="BO5602" s="248"/>
      <c r="BP5602" s="87"/>
      <c r="BQ5602" s="87"/>
      <c r="BR5602" s="81"/>
      <c r="BS5602" s="81"/>
      <c r="BT5602" s="279"/>
    </row>
    <row r="5603" spans="1:75" ht="15.6" hidden="1" customHeight="1" thickTop="1" thickBot="1" x14ac:dyDescent="0.55000000000000004">
      <c r="A5603" s="268"/>
      <c r="B5603" s="230"/>
      <c r="C5603" s="191"/>
      <c r="D5603" s="196"/>
      <c r="E5603" s="196"/>
      <c r="F5603" s="199"/>
      <c r="G5603" s="199"/>
      <c r="H5603" s="202"/>
      <c r="I5603" s="202"/>
      <c r="J5603" s="202"/>
      <c r="K5603" s="202"/>
      <c r="L5603" s="202"/>
      <c r="M5603" s="202"/>
      <c r="N5603" s="202"/>
      <c r="O5603" s="199"/>
      <c r="P5603" s="199"/>
      <c r="Q5603" s="199"/>
      <c r="R5603" s="199"/>
      <c r="S5603" s="202"/>
      <c r="T5603" s="202"/>
      <c r="U5603" s="202"/>
      <c r="V5603" s="201"/>
      <c r="W5603" s="202"/>
      <c r="X5603" s="202"/>
      <c r="Y5603" s="202"/>
      <c r="Z5603" s="199"/>
      <c r="AA5603" s="199"/>
      <c r="AB5603" s="199"/>
      <c r="AC5603" s="199"/>
      <c r="AD5603" s="202"/>
      <c r="AE5603" s="202"/>
      <c r="AF5603" s="202"/>
      <c r="AG5603" s="202"/>
      <c r="AH5603" s="201"/>
      <c r="AI5603" s="201"/>
      <c r="AJ5603" s="202"/>
      <c r="AK5603" s="199"/>
      <c r="AL5603" s="199"/>
      <c r="AM5603" s="199"/>
      <c r="AN5603" s="199"/>
      <c r="AO5603" s="202"/>
      <c r="AP5603" s="202"/>
      <c r="AQ5603" s="202"/>
      <c r="AR5603" s="202"/>
      <c r="AS5603" s="202"/>
      <c r="AT5603" s="204"/>
      <c r="AU5603" s="204"/>
      <c r="AV5603" s="207"/>
      <c r="AW5603" s="207"/>
      <c r="AX5603" s="207"/>
      <c r="AY5603" s="207"/>
      <c r="AZ5603" s="199"/>
      <c r="BA5603" s="208"/>
      <c r="BB5603" s="208"/>
      <c r="BC5603" s="209"/>
      <c r="BD5603" s="210"/>
      <c r="BE5603" s="211"/>
      <c r="BF5603" s="211"/>
      <c r="BG5603" s="204"/>
      <c r="BH5603" s="212"/>
      <c r="BI5603" s="213"/>
      <c r="BJ5603" s="213"/>
      <c r="BK5603" s="204"/>
      <c r="BL5603" s="207"/>
      <c r="BM5603" s="207"/>
      <c r="BN5603" s="207"/>
      <c r="BO5603" s="249"/>
      <c r="BP5603" s="88"/>
      <c r="BQ5603" s="88"/>
      <c r="BR5603" s="65"/>
      <c r="BS5603" s="65"/>
      <c r="BT5603" s="268"/>
    </row>
    <row r="5604" spans="1:75" s="85" customFormat="1" ht="79.5" hidden="1" customHeight="1" thickTop="1" thickBot="1" x14ac:dyDescent="0.55000000000000004">
      <c r="A5604" s="279"/>
      <c r="B5604" s="531" t="s">
        <v>45</v>
      </c>
      <c r="C5604" s="532"/>
      <c r="D5604" s="608" t="s">
        <v>54</v>
      </c>
      <c r="E5604" s="608"/>
      <c r="F5604" s="608"/>
      <c r="G5604" s="730"/>
      <c r="H5604" s="616">
        <f>H5602</f>
        <v>0</v>
      </c>
      <c r="I5604" s="617"/>
      <c r="J5604" s="618"/>
      <c r="K5604" s="200"/>
      <c r="L5604" s="616">
        <f>L5602</f>
        <v>0</v>
      </c>
      <c r="M5604" s="617"/>
      <c r="N5604" s="618"/>
      <c r="O5604" s="592" t="s">
        <v>50</v>
      </c>
      <c r="P5604" s="593"/>
      <c r="Q5604" s="593"/>
      <c r="R5604" s="593"/>
      <c r="S5604" s="616">
        <f>S5602-H5602</f>
        <v>0</v>
      </c>
      <c r="T5604" s="617"/>
      <c r="U5604" s="618"/>
      <c r="V5604" s="200"/>
      <c r="W5604" s="616">
        <f>W5602-L5602</f>
        <v>0</v>
      </c>
      <c r="X5604" s="617"/>
      <c r="Y5604" s="618"/>
      <c r="Z5604" s="592" t="s">
        <v>49</v>
      </c>
      <c r="AA5604" s="593"/>
      <c r="AB5604" s="593"/>
      <c r="AC5604" s="594"/>
      <c r="AD5604" s="616">
        <f>AD5602-S5602</f>
        <v>0</v>
      </c>
      <c r="AE5604" s="617"/>
      <c r="AF5604" s="618"/>
      <c r="AG5604" s="200"/>
      <c r="AH5604" s="616">
        <f>AH5602-W5602</f>
        <v>0</v>
      </c>
      <c r="AI5604" s="617"/>
      <c r="AJ5604" s="618"/>
      <c r="AK5604" s="592" t="s">
        <v>51</v>
      </c>
      <c r="AL5604" s="593"/>
      <c r="AM5604" s="593"/>
      <c r="AN5604" s="594"/>
      <c r="AO5604" s="616">
        <f>AO5602-AD5602</f>
        <v>0</v>
      </c>
      <c r="AP5604" s="617"/>
      <c r="AQ5604" s="618"/>
      <c r="AR5604" s="204"/>
      <c r="AS5604" s="616">
        <f>AS5602-AH5602</f>
        <v>0</v>
      </c>
      <c r="AT5604" s="617"/>
      <c r="AU5604" s="618"/>
      <c r="AV5604" s="258"/>
      <c r="AW5604" s="258"/>
      <c r="AX5604" s="258"/>
      <c r="AY5604" s="258"/>
      <c r="AZ5604" s="532" t="s">
        <v>44</v>
      </c>
      <c r="BA5604" s="532"/>
      <c r="BB5604" s="532"/>
      <c r="BC5604" s="532"/>
      <c r="BD5604" s="615"/>
      <c r="BE5604" s="616">
        <f>BE5602-AO5602</f>
        <v>0</v>
      </c>
      <c r="BF5604" s="617"/>
      <c r="BG5604" s="618"/>
      <c r="BH5604" s="214"/>
      <c r="BI5604" s="616">
        <f>BI5602-AS5602</f>
        <v>0</v>
      </c>
      <c r="BJ5604" s="617"/>
      <c r="BK5604" s="618"/>
      <c r="BL5604" s="206"/>
      <c r="BM5604" s="206"/>
      <c r="BN5604" s="206"/>
      <c r="BO5604" s="248"/>
      <c r="BP5604" s="87"/>
      <c r="BQ5604" s="87"/>
      <c r="BR5604" s="81"/>
      <c r="BS5604" s="81"/>
      <c r="BT5604" s="279"/>
      <c r="BW5604" s="79"/>
    </row>
    <row r="5605" spans="1:75" ht="18.75" hidden="1" customHeight="1" thickTop="1" thickBot="1" x14ac:dyDescent="0.5">
      <c r="A5605" s="268"/>
      <c r="B5605" s="231"/>
      <c r="C5605" s="197"/>
      <c r="D5605" s="197"/>
      <c r="E5605" s="197"/>
      <c r="F5605" s="254"/>
      <c r="G5605" s="254"/>
      <c r="H5605" s="197"/>
      <c r="I5605" s="197"/>
      <c r="J5605" s="197"/>
      <c r="K5605" s="197"/>
      <c r="L5605" s="197"/>
      <c r="M5605" s="197"/>
      <c r="N5605" s="197"/>
      <c r="O5605" s="197"/>
      <c r="P5605" s="197"/>
      <c r="Q5605" s="197"/>
      <c r="R5605" s="197"/>
      <c r="S5605" s="197"/>
      <c r="T5605" s="197"/>
      <c r="U5605" s="197"/>
      <c r="V5605" s="197"/>
      <c r="W5605" s="197"/>
      <c r="X5605" s="197"/>
      <c r="Y5605" s="197"/>
      <c r="Z5605" s="197"/>
      <c r="AA5605" s="197"/>
      <c r="AB5605" s="197"/>
      <c r="AC5605" s="197"/>
      <c r="AD5605" s="197"/>
      <c r="AE5605" s="197"/>
      <c r="AF5605" s="203"/>
      <c r="AG5605" s="203"/>
      <c r="AH5605" s="197"/>
      <c r="AI5605" s="197"/>
      <c r="AJ5605" s="197"/>
      <c r="AK5605" s="197"/>
      <c r="AL5605" s="197"/>
      <c r="AM5605" s="197"/>
      <c r="AN5605" s="197"/>
      <c r="AO5605" s="197"/>
      <c r="AP5605" s="197"/>
      <c r="AQ5605" s="197"/>
      <c r="AR5605" s="197"/>
      <c r="AS5605" s="197"/>
      <c r="AT5605" s="197"/>
      <c r="AU5605" s="197"/>
      <c r="AV5605" s="197"/>
      <c r="AW5605" s="197"/>
      <c r="AX5605" s="197"/>
      <c r="AY5605" s="197"/>
      <c r="AZ5605" s="197"/>
      <c r="BA5605" s="640" t="s">
        <v>153</v>
      </c>
      <c r="BB5605" s="640"/>
      <c r="BC5605" s="640"/>
      <c r="BD5605" s="640"/>
      <c r="BE5605" s="640"/>
      <c r="BF5605" s="640"/>
      <c r="BG5605" s="640"/>
      <c r="BH5605" s="640"/>
      <c r="BI5605" s="640"/>
      <c r="BJ5605" s="640"/>
      <c r="BK5605" s="640"/>
      <c r="BL5605" s="640"/>
      <c r="BM5605" s="640"/>
      <c r="BN5605" s="640"/>
      <c r="BO5605" s="250"/>
      <c r="BP5605" s="89"/>
      <c r="BQ5605" s="89"/>
      <c r="BR5605" s="65"/>
      <c r="BS5605" s="65"/>
      <c r="BT5605" s="268"/>
    </row>
    <row r="5606" spans="1:75" s="255" customFormat="1" ht="13.5" hidden="1" customHeight="1" thickTop="1" x14ac:dyDescent="0.45">
      <c r="A5606" s="268"/>
      <c r="B5606" s="269"/>
      <c r="C5606" s="268"/>
      <c r="D5606" s="268"/>
      <c r="E5606" s="268"/>
      <c r="F5606" s="270"/>
      <c r="G5606" s="270"/>
      <c r="H5606" s="268"/>
      <c r="I5606" s="268"/>
      <c r="J5606" s="268"/>
      <c r="K5606" s="268"/>
      <c r="L5606" s="268"/>
      <c r="M5606" s="268"/>
      <c r="N5606" s="268"/>
      <c r="O5606" s="268"/>
      <c r="P5606" s="268"/>
      <c r="Q5606" s="268"/>
      <c r="R5606" s="268"/>
      <c r="S5606" s="268"/>
      <c r="T5606" s="268"/>
      <c r="U5606" s="268"/>
      <c r="V5606" s="268"/>
      <c r="W5606" s="268"/>
      <c r="X5606" s="268"/>
      <c r="Y5606" s="268"/>
      <c r="Z5606" s="268"/>
      <c r="AA5606" s="268"/>
      <c r="AB5606" s="268"/>
      <c r="AC5606" s="268"/>
      <c r="AD5606" s="268"/>
      <c r="AE5606" s="268"/>
      <c r="AF5606" s="271"/>
      <c r="AG5606" s="271"/>
      <c r="AH5606" s="268"/>
      <c r="AI5606" s="268"/>
      <c r="AJ5606" s="268"/>
      <c r="AK5606" s="268"/>
      <c r="AL5606" s="268"/>
      <c r="AM5606" s="268"/>
      <c r="AN5606" s="268"/>
      <c r="AO5606" s="268"/>
      <c r="AP5606" s="268"/>
      <c r="AQ5606" s="268"/>
      <c r="AR5606" s="268"/>
      <c r="AS5606" s="268"/>
      <c r="AT5606" s="268"/>
      <c r="AU5606" s="268"/>
      <c r="AV5606" s="268"/>
      <c r="AW5606" s="268"/>
      <c r="AX5606" s="268"/>
      <c r="AY5606" s="268"/>
      <c r="AZ5606" s="268"/>
      <c r="BA5606" s="268"/>
      <c r="BB5606" s="268"/>
      <c r="BC5606" s="268"/>
      <c r="BD5606" s="268"/>
      <c r="BE5606" s="268"/>
      <c r="BF5606" s="268"/>
      <c r="BG5606" s="268"/>
      <c r="BH5606" s="268"/>
      <c r="BI5606" s="268"/>
      <c r="BJ5606" s="268"/>
      <c r="BK5606" s="268"/>
      <c r="BL5606" s="268"/>
      <c r="BM5606" s="268"/>
      <c r="BN5606" s="268"/>
      <c r="BO5606" s="272"/>
      <c r="BP5606" s="272"/>
      <c r="BQ5606" s="272"/>
      <c r="BR5606" s="268"/>
      <c r="BS5606" s="268"/>
      <c r="BT5606" s="268"/>
    </row>
    <row r="5607" spans="1:75" s="69" customFormat="1" ht="33.75" hidden="1" x14ac:dyDescent="0.5">
      <c r="A5607" s="273"/>
      <c r="B5607" s="695" t="s">
        <v>9</v>
      </c>
      <c r="C5607" s="695"/>
      <c r="D5607" s="695"/>
      <c r="E5607" s="695"/>
      <c r="F5607" s="695"/>
      <c r="G5607" s="695"/>
      <c r="H5607" s="695"/>
      <c r="I5607" s="695"/>
      <c r="J5607" s="695"/>
      <c r="K5607" s="695"/>
      <c r="L5607" s="695"/>
      <c r="M5607" s="695"/>
      <c r="N5607" s="695"/>
      <c r="O5607" s="695"/>
      <c r="P5607" s="695"/>
      <c r="Q5607" s="695"/>
      <c r="R5607" s="695"/>
      <c r="S5607" s="695"/>
      <c r="T5607" s="695"/>
      <c r="U5607" s="695"/>
      <c r="V5607" s="695"/>
      <c r="W5607" s="695"/>
      <c r="X5607" s="695"/>
      <c r="Y5607" s="695"/>
      <c r="Z5607" s="695"/>
      <c r="AA5607" s="695"/>
      <c r="AB5607" s="695"/>
      <c r="AC5607" s="695"/>
      <c r="AD5607" s="695"/>
      <c r="AE5607" s="695"/>
      <c r="AF5607" s="695"/>
      <c r="AG5607" s="695"/>
      <c r="AH5607" s="695"/>
      <c r="AI5607" s="695"/>
      <c r="AJ5607" s="695"/>
      <c r="AK5607" s="695"/>
      <c r="AL5607" s="695"/>
      <c r="AM5607" s="695"/>
      <c r="AN5607" s="695"/>
      <c r="AO5607" s="695"/>
      <c r="AP5607" s="695"/>
      <c r="AQ5607" s="695"/>
      <c r="AR5607" s="695"/>
      <c r="AS5607" s="695"/>
      <c r="AT5607" s="695"/>
      <c r="AU5607" s="695"/>
      <c r="AV5607" s="695"/>
      <c r="AW5607" s="695"/>
      <c r="AX5607" s="695"/>
      <c r="AY5607" s="695"/>
      <c r="AZ5607" s="695"/>
      <c r="BA5607" s="695"/>
      <c r="BB5607" s="695"/>
      <c r="BC5607" s="695"/>
      <c r="BD5607" s="695"/>
      <c r="BE5607" s="695"/>
      <c r="BF5607" s="695"/>
      <c r="BG5607" s="695"/>
      <c r="BH5607" s="695"/>
      <c r="BI5607" s="695"/>
      <c r="BJ5607" s="695"/>
      <c r="BK5607" s="695"/>
      <c r="BL5607" s="695"/>
      <c r="BM5607" s="695"/>
      <c r="BN5607" s="695"/>
      <c r="BO5607" s="175"/>
      <c r="BP5607" s="175"/>
      <c r="BQ5607" s="175"/>
      <c r="BR5607" s="68"/>
      <c r="BS5607" s="68"/>
      <c r="BT5607" s="273"/>
    </row>
    <row r="5608" spans="1:75" ht="10.9" hidden="1" customHeight="1" x14ac:dyDescent="0.45">
      <c r="A5608" s="268"/>
      <c r="B5608" s="227"/>
      <c r="C5608" s="177"/>
      <c r="D5608" s="177"/>
      <c r="E5608" s="177"/>
      <c r="F5608" s="178"/>
      <c r="G5608" s="178"/>
      <c r="H5608" s="177"/>
      <c r="I5608" s="177"/>
      <c r="J5608" s="177"/>
      <c r="K5608" s="177"/>
      <c r="L5608" s="177"/>
      <c r="M5608" s="177"/>
      <c r="N5608" s="177"/>
      <c r="O5608" s="177"/>
      <c r="P5608" s="177"/>
      <c r="Q5608" s="177"/>
      <c r="R5608" s="177"/>
      <c r="S5608" s="177"/>
      <c r="T5608" s="177"/>
      <c r="U5608" s="177"/>
      <c r="V5608" s="177"/>
      <c r="W5608" s="177"/>
      <c r="X5608" s="177"/>
      <c r="Y5608" s="177"/>
      <c r="Z5608" s="177"/>
      <c r="AA5608" s="177"/>
      <c r="AB5608" s="177"/>
      <c r="AC5608" s="177"/>
      <c r="AD5608" s="177"/>
      <c r="AE5608" s="177"/>
      <c r="AF5608" s="179"/>
      <c r="AG5608" s="179"/>
      <c r="AH5608" s="177"/>
      <c r="AI5608" s="177"/>
      <c r="AJ5608" s="177"/>
      <c r="AK5608" s="177"/>
      <c r="AL5608" s="177"/>
      <c r="AM5608" s="177"/>
      <c r="AN5608" s="177"/>
      <c r="AO5608" s="177"/>
      <c r="AP5608" s="177"/>
      <c r="AQ5608" s="177"/>
      <c r="AR5608" s="177"/>
      <c r="AS5608" s="177"/>
      <c r="AT5608" s="177"/>
      <c r="AU5608" s="177"/>
      <c r="AV5608" s="177"/>
      <c r="AW5608" s="177"/>
      <c r="AX5608" s="177"/>
      <c r="AY5608" s="177"/>
      <c r="AZ5608" s="177"/>
      <c r="BA5608" s="177"/>
      <c r="BB5608" s="177"/>
      <c r="BC5608" s="177"/>
      <c r="BD5608" s="177"/>
      <c r="BE5608" s="177"/>
      <c r="BF5608" s="177"/>
      <c r="BG5608" s="177"/>
      <c r="BH5608" s="177"/>
      <c r="BI5608" s="177"/>
      <c r="BJ5608" s="177"/>
      <c r="BK5608" s="177"/>
      <c r="BL5608" s="177"/>
      <c r="BM5608" s="177"/>
      <c r="BN5608" s="259"/>
      <c r="BO5608" s="245"/>
      <c r="BP5608" s="259"/>
      <c r="BQ5608" s="259"/>
      <c r="BR5608" s="65"/>
      <c r="BS5608" s="65"/>
      <c r="BT5608" s="268"/>
    </row>
    <row r="5609" spans="1:75" s="70" customFormat="1" ht="36.75" hidden="1" customHeight="1" x14ac:dyDescent="0.45">
      <c r="A5609" s="274"/>
      <c r="B5609" s="227"/>
      <c r="C5609" s="176"/>
      <c r="D5609" s="226" t="s">
        <v>10</v>
      </c>
      <c r="E5609" s="713" t="str">
        <f>IF(ROSTER!D$3="","",ROSTER!D$3)</f>
        <v/>
      </c>
      <c r="F5609" s="713"/>
      <c r="G5609" s="713"/>
      <c r="H5609" s="713"/>
      <c r="I5609" s="713"/>
      <c r="J5609" s="713"/>
      <c r="K5609" s="713"/>
      <c r="L5609" s="713"/>
      <c r="M5609" s="713"/>
      <c r="N5609" s="713"/>
      <c r="O5609" s="713"/>
      <c r="P5609" s="713"/>
      <c r="Q5609" s="713"/>
      <c r="R5609" s="713"/>
      <c r="S5609" s="713"/>
      <c r="T5609" s="713"/>
      <c r="U5609" s="713"/>
      <c r="V5609" s="713"/>
      <c r="W5609" s="713"/>
      <c r="X5609" s="713"/>
      <c r="Y5609" s="713"/>
      <c r="Z5609" s="713"/>
      <c r="AA5609" s="713"/>
      <c r="AB5609" s="713"/>
      <c r="AC5609" s="713"/>
      <c r="AD5609" s="180"/>
      <c r="AE5609" s="719" t="s">
        <v>11</v>
      </c>
      <c r="AF5609" s="719"/>
      <c r="AG5609" s="719"/>
      <c r="AH5609" s="719"/>
      <c r="AI5609" s="719"/>
      <c r="AJ5609" s="719"/>
      <c r="AK5609" s="719"/>
      <c r="AL5609" s="717"/>
      <c r="AM5609" s="717"/>
      <c r="AN5609" s="717"/>
      <c r="AO5609" s="717"/>
      <c r="AP5609" s="717"/>
      <c r="AQ5609" s="717"/>
      <c r="AR5609" s="717"/>
      <c r="AS5609" s="717"/>
      <c r="AT5609" s="717"/>
      <c r="AU5609" s="717"/>
      <c r="AV5609" s="717"/>
      <c r="AW5609" s="717"/>
      <c r="AX5609" s="717"/>
      <c r="AY5609" s="717"/>
      <c r="AZ5609" s="717"/>
      <c r="BA5609" s="717"/>
      <c r="BB5609" s="717"/>
      <c r="BC5609" s="717"/>
      <c r="BD5609" s="717"/>
      <c r="BE5609" s="717"/>
      <c r="BF5609" s="717"/>
      <c r="BG5609" s="717"/>
      <c r="BH5609" s="717"/>
      <c r="BI5609" s="717"/>
      <c r="BJ5609" s="717"/>
      <c r="BK5609" s="717"/>
      <c r="BL5609" s="717"/>
      <c r="BM5609" s="717"/>
      <c r="BN5609" s="259"/>
      <c r="BO5609" s="246" t="s">
        <v>130</v>
      </c>
      <c r="BP5609" s="259"/>
      <c r="BQ5609" s="259"/>
      <c r="BR5609" s="66"/>
      <c r="BS5609" s="66"/>
      <c r="BT5609" s="274"/>
    </row>
    <row r="5610" spans="1:75" ht="8.85" hidden="1" customHeight="1" x14ac:dyDescent="0.45">
      <c r="A5610" s="275"/>
      <c r="B5610" s="227"/>
      <c r="C5610" s="179" t="s">
        <v>38</v>
      </c>
      <c r="D5610" s="179"/>
      <c r="E5610" s="179"/>
      <c r="F5610" s="181"/>
      <c r="G5610" s="181"/>
      <c r="H5610" s="179"/>
      <c r="I5610" s="179"/>
      <c r="J5610" s="182"/>
      <c r="K5610" s="182"/>
      <c r="L5610" s="182"/>
      <c r="M5610" s="182"/>
      <c r="N5610" s="182"/>
      <c r="O5610" s="182"/>
      <c r="P5610" s="182"/>
      <c r="Q5610" s="182"/>
      <c r="R5610" s="182"/>
      <c r="S5610" s="182"/>
      <c r="T5610" s="182"/>
      <c r="U5610" s="182"/>
      <c r="V5610" s="182"/>
      <c r="W5610" s="182"/>
      <c r="X5610" s="182"/>
      <c r="Y5610" s="182"/>
      <c r="Z5610" s="182"/>
      <c r="AA5610" s="182"/>
      <c r="AB5610" s="182"/>
      <c r="AC5610" s="182"/>
      <c r="AD5610" s="182"/>
      <c r="AE5610" s="182"/>
      <c r="AF5610" s="182"/>
      <c r="AG5610" s="179"/>
      <c r="AH5610" s="183"/>
      <c r="AI5610" s="184"/>
      <c r="AJ5610" s="184"/>
      <c r="AK5610" s="184"/>
      <c r="AL5610" s="184"/>
      <c r="AM5610" s="184"/>
      <c r="AN5610" s="184"/>
      <c r="AO5610" s="185"/>
      <c r="AP5610" s="186"/>
      <c r="AQ5610" s="186"/>
      <c r="AR5610" s="186"/>
      <c r="AS5610" s="186"/>
      <c r="AT5610" s="186"/>
      <c r="AU5610" s="186"/>
      <c r="AV5610" s="186"/>
      <c r="AW5610" s="186"/>
      <c r="AX5610" s="186"/>
      <c r="AY5610" s="186"/>
      <c r="AZ5610" s="186"/>
      <c r="BA5610" s="186"/>
      <c r="BB5610" s="186"/>
      <c r="BC5610" s="186"/>
      <c r="BD5610" s="186"/>
      <c r="BE5610" s="186"/>
      <c r="BF5610" s="186"/>
      <c r="BG5610" s="186"/>
      <c r="BH5610" s="186"/>
      <c r="BI5610" s="186"/>
      <c r="BJ5610" s="186"/>
      <c r="BK5610" s="186"/>
      <c r="BL5610" s="186"/>
      <c r="BM5610" s="186"/>
      <c r="BN5610" s="186"/>
      <c r="BO5610" s="187"/>
      <c r="BP5610" s="187"/>
      <c r="BQ5610" s="187"/>
      <c r="BR5610" s="71"/>
      <c r="BS5610" s="71"/>
      <c r="BT5610" s="275"/>
    </row>
    <row r="5611" spans="1:75" s="70" customFormat="1" ht="40.5" hidden="1" x14ac:dyDescent="0.45">
      <c r="A5611" s="274"/>
      <c r="B5611" s="227"/>
      <c r="C5611" s="692" t="s">
        <v>37</v>
      </c>
      <c r="D5611" s="692"/>
      <c r="E5611" s="717"/>
      <c r="F5611" s="717"/>
      <c r="G5611" s="717"/>
      <c r="H5611" s="717"/>
      <c r="I5611" s="717"/>
      <c r="J5611" s="717"/>
      <c r="K5611" s="717"/>
      <c r="L5611" s="717"/>
      <c r="M5611" s="717"/>
      <c r="N5611" s="717"/>
      <c r="O5611" s="717"/>
      <c r="P5611" s="717"/>
      <c r="Q5611" s="717"/>
      <c r="R5611" s="717"/>
      <c r="S5611" s="717"/>
      <c r="T5611" s="717"/>
      <c r="U5611" s="717"/>
      <c r="V5611" s="717"/>
      <c r="W5611" s="717"/>
      <c r="X5611" s="717"/>
      <c r="Y5611" s="717"/>
      <c r="Z5611" s="717"/>
      <c r="AA5611" s="717"/>
      <c r="AB5611" s="717"/>
      <c r="AC5611" s="717"/>
      <c r="AD5611" s="180"/>
      <c r="AE5611" s="718" t="s">
        <v>21</v>
      </c>
      <c r="AF5611" s="718"/>
      <c r="AG5611" s="718"/>
      <c r="AH5611" s="718"/>
      <c r="AI5611" s="717"/>
      <c r="AJ5611" s="717"/>
      <c r="AK5611" s="717"/>
      <c r="AL5611" s="717"/>
      <c r="AM5611" s="717"/>
      <c r="AN5611" s="717"/>
      <c r="AO5611" s="717"/>
      <c r="AP5611" s="717"/>
      <c r="AQ5611" s="717"/>
      <c r="AR5611" s="717"/>
      <c r="AS5611" s="717"/>
      <c r="AT5611" s="717"/>
      <c r="AU5611" s="717"/>
      <c r="AV5611" s="717"/>
      <c r="AW5611" s="717"/>
      <c r="AX5611" s="717"/>
      <c r="AY5611" s="717"/>
      <c r="AZ5611" s="717"/>
      <c r="BA5611" s="716" t="s">
        <v>12</v>
      </c>
      <c r="BB5611" s="716"/>
      <c r="BC5611" s="716"/>
      <c r="BD5611" s="708"/>
      <c r="BE5611" s="708"/>
      <c r="BF5611" s="708"/>
      <c r="BG5611" s="708"/>
      <c r="BH5611" s="708"/>
      <c r="BI5611" s="708"/>
      <c r="BJ5611" s="708"/>
      <c r="BK5611" s="708"/>
      <c r="BL5611" s="708"/>
      <c r="BM5611" s="708"/>
      <c r="BN5611" s="188"/>
      <c r="BO5611" s="334"/>
      <c r="BP5611" s="189"/>
      <c r="BQ5611" s="189"/>
      <c r="BR5611" s="72">
        <f>IF(BD5611=0,0,1)</f>
        <v>0</v>
      </c>
      <c r="BS5611" s="73">
        <f>IF((BE5661+BI5661)&gt;(AO5661+AS5661),1,0)</f>
        <v>0</v>
      </c>
      <c r="BT5611" s="276"/>
    </row>
    <row r="5612" spans="1:75" ht="9.6" hidden="1" customHeight="1" x14ac:dyDescent="0.45">
      <c r="A5612" s="268"/>
      <c r="B5612" s="227"/>
      <c r="C5612" s="177"/>
      <c r="D5612" s="177"/>
      <c r="E5612" s="177"/>
      <c r="F5612" s="178"/>
      <c r="G5612" s="178"/>
      <c r="H5612" s="177"/>
      <c r="I5612" s="177"/>
      <c r="J5612" s="177"/>
      <c r="K5612" s="177"/>
      <c r="L5612" s="177"/>
      <c r="M5612" s="177"/>
      <c r="N5612" s="177"/>
      <c r="O5612" s="177"/>
      <c r="P5612" s="177"/>
      <c r="Q5612" s="177"/>
      <c r="R5612" s="177"/>
      <c r="S5612" s="177"/>
      <c r="T5612" s="177"/>
      <c r="U5612" s="177"/>
      <c r="V5612" s="177"/>
      <c r="W5612" s="177"/>
      <c r="X5612" s="177"/>
      <c r="Y5612" s="177"/>
      <c r="Z5612" s="177"/>
      <c r="AA5612" s="177"/>
      <c r="AB5612" s="177"/>
      <c r="AC5612" s="177"/>
      <c r="AD5612" s="177"/>
      <c r="AE5612" s="177"/>
      <c r="AF5612" s="179"/>
      <c r="AG5612" s="179"/>
      <c r="AH5612" s="177"/>
      <c r="AI5612" s="177"/>
      <c r="AJ5612" s="177"/>
      <c r="AK5612" s="177"/>
      <c r="AL5612" s="177"/>
      <c r="AM5612" s="177"/>
      <c r="AN5612" s="177"/>
      <c r="AO5612" s="177"/>
      <c r="AP5612" s="177"/>
      <c r="AQ5612" s="177"/>
      <c r="AR5612" s="177"/>
      <c r="AS5612" s="177"/>
      <c r="AT5612" s="177"/>
      <c r="AU5612" s="177"/>
      <c r="AV5612" s="177"/>
      <c r="AW5612" s="177"/>
      <c r="AX5612" s="177"/>
      <c r="AY5612" s="177"/>
      <c r="AZ5612" s="177"/>
      <c r="BA5612" s="177"/>
      <c r="BB5612" s="177"/>
      <c r="BC5612" s="177"/>
      <c r="BD5612" s="177"/>
      <c r="BE5612" s="177"/>
      <c r="BF5612" s="177"/>
      <c r="BG5612" s="177"/>
      <c r="BH5612" s="177"/>
      <c r="BI5612" s="177"/>
      <c r="BJ5612" s="177"/>
      <c r="BK5612" s="177"/>
      <c r="BL5612" s="177"/>
      <c r="BM5612" s="177"/>
      <c r="BN5612" s="177"/>
      <c r="BO5612" s="190"/>
      <c r="BP5612" s="190"/>
      <c r="BQ5612" s="190"/>
      <c r="BR5612" s="65"/>
      <c r="BS5612" s="65"/>
      <c r="BT5612" s="268"/>
    </row>
    <row r="5613" spans="1:75" ht="8.85" hidden="1" customHeight="1" thickBot="1" x14ac:dyDescent="0.5">
      <c r="A5613" s="268"/>
      <c r="B5613" s="228"/>
      <c r="C5613" s="191"/>
      <c r="D5613" s="191"/>
      <c r="E5613" s="191"/>
      <c r="F5613" s="192"/>
      <c r="G5613" s="192"/>
      <c r="H5613" s="191"/>
      <c r="I5613" s="191"/>
      <c r="J5613" s="191"/>
      <c r="K5613" s="191"/>
      <c r="L5613" s="191"/>
      <c r="M5613" s="191"/>
      <c r="N5613" s="191"/>
      <c r="O5613" s="191"/>
      <c r="P5613" s="191"/>
      <c r="Q5613" s="191"/>
      <c r="R5613" s="191"/>
      <c r="S5613" s="191"/>
      <c r="T5613" s="191"/>
      <c r="U5613" s="191"/>
      <c r="V5613" s="191"/>
      <c r="W5613" s="191"/>
      <c r="X5613" s="191"/>
      <c r="Y5613" s="191"/>
      <c r="Z5613" s="191"/>
      <c r="AA5613" s="191"/>
      <c r="AB5613" s="191"/>
      <c r="AC5613" s="191"/>
      <c r="AD5613" s="191"/>
      <c r="AE5613" s="191"/>
      <c r="AF5613" s="193"/>
      <c r="AG5613" s="193"/>
      <c r="AH5613" s="191"/>
      <c r="AI5613" s="191"/>
      <c r="AJ5613" s="191"/>
      <c r="AK5613" s="191"/>
      <c r="AL5613" s="191"/>
      <c r="AM5613" s="191"/>
      <c r="AN5613" s="191"/>
      <c r="AO5613" s="191"/>
      <c r="AP5613" s="191"/>
      <c r="AQ5613" s="191"/>
      <c r="AR5613" s="191"/>
      <c r="AS5613" s="191"/>
      <c r="AT5613" s="191"/>
      <c r="AU5613" s="191"/>
      <c r="AV5613" s="191"/>
      <c r="AW5613" s="191"/>
      <c r="AX5613" s="191"/>
      <c r="AY5613" s="191"/>
      <c r="AZ5613" s="191"/>
      <c r="BA5613" s="191"/>
      <c r="BB5613" s="191"/>
      <c r="BC5613" s="191"/>
      <c r="BD5613" s="191"/>
      <c r="BE5613" s="191"/>
      <c r="BF5613" s="191"/>
      <c r="BG5613" s="191"/>
      <c r="BH5613" s="191"/>
      <c r="BI5613" s="191"/>
      <c r="BJ5613" s="191"/>
      <c r="BK5613" s="191"/>
      <c r="BL5613" s="191"/>
      <c r="BM5613" s="191"/>
      <c r="BN5613" s="191"/>
      <c r="BO5613" s="194"/>
      <c r="BP5613" s="194"/>
      <c r="BQ5613" s="194"/>
      <c r="BR5613" s="65"/>
      <c r="BS5613" s="65"/>
      <c r="BT5613" s="268"/>
    </row>
    <row r="5614" spans="1:75" s="70" customFormat="1" ht="40.5" hidden="1" customHeight="1" thickTop="1" x14ac:dyDescent="0.4">
      <c r="A5614" s="276"/>
      <c r="B5614" s="684" t="s">
        <v>0</v>
      </c>
      <c r="C5614" s="686" t="s">
        <v>1</v>
      </c>
      <c r="D5614" s="687"/>
      <c r="E5614" s="282" t="s">
        <v>28</v>
      </c>
      <c r="F5614" s="665" t="s">
        <v>93</v>
      </c>
      <c r="G5614" s="665" t="s">
        <v>94</v>
      </c>
      <c r="H5614" s="722" t="s">
        <v>40</v>
      </c>
      <c r="I5614" s="723"/>
      <c r="J5614" s="595" t="s">
        <v>7</v>
      </c>
      <c r="K5614" s="595"/>
      <c r="L5614" s="595"/>
      <c r="M5614" s="595"/>
      <c r="N5614" s="595"/>
      <c r="O5614" s="595"/>
      <c r="P5614" s="595" t="s">
        <v>2</v>
      </c>
      <c r="Q5614" s="595"/>
      <c r="R5614" s="595"/>
      <c r="S5614" s="595"/>
      <c r="T5614" s="595"/>
      <c r="U5614" s="595"/>
      <c r="V5614" s="659" t="s">
        <v>34</v>
      </c>
      <c r="W5614" s="660"/>
      <c r="X5614" s="659" t="s">
        <v>35</v>
      </c>
      <c r="Y5614" s="660"/>
      <c r="Z5614" s="659" t="s">
        <v>43</v>
      </c>
      <c r="AA5614" s="660"/>
      <c r="AB5614" s="595" t="s">
        <v>6</v>
      </c>
      <c r="AC5614" s="595"/>
      <c r="AD5614" s="595"/>
      <c r="AE5614" s="595"/>
      <c r="AF5614" s="595"/>
      <c r="AG5614" s="595"/>
      <c r="AH5614" s="595" t="s">
        <v>63</v>
      </c>
      <c r="AI5614" s="595"/>
      <c r="AJ5614" s="595"/>
      <c r="AK5614" s="595"/>
      <c r="AL5614" s="595"/>
      <c r="AM5614" s="595"/>
      <c r="AN5614" s="595" t="s">
        <v>64</v>
      </c>
      <c r="AO5614" s="595"/>
      <c r="AP5614" s="595"/>
      <c r="AQ5614" s="595"/>
      <c r="AR5614" s="595"/>
      <c r="AS5614" s="595"/>
      <c r="AT5614" s="595" t="s">
        <v>65</v>
      </c>
      <c r="AU5614" s="595"/>
      <c r="AV5614" s="595"/>
      <c r="AW5614" s="595"/>
      <c r="AX5614" s="595"/>
      <c r="AY5614" s="596"/>
      <c r="AZ5614" s="595" t="s">
        <v>4</v>
      </c>
      <c r="BA5614" s="595"/>
      <c r="BB5614" s="595"/>
      <c r="BC5614" s="595"/>
      <c r="BD5614" s="595"/>
      <c r="BE5614" s="597"/>
      <c r="BF5614" s="595" t="s">
        <v>66</v>
      </c>
      <c r="BG5614" s="595"/>
      <c r="BH5614" s="595"/>
      <c r="BI5614" s="595"/>
      <c r="BJ5614" s="595"/>
      <c r="BK5614" s="596"/>
      <c r="BL5614" s="651" t="s">
        <v>25</v>
      </c>
      <c r="BM5614" s="652"/>
      <c r="BN5614" s="653"/>
      <c r="BO5614" s="598" t="s">
        <v>100</v>
      </c>
      <c r="BP5614" s="598" t="s">
        <v>81</v>
      </c>
      <c r="BQ5614" s="598" t="s">
        <v>82</v>
      </c>
      <c r="BR5614" s="74"/>
      <c r="BS5614" s="74"/>
      <c r="BT5614" s="276"/>
    </row>
    <row r="5615" spans="1:75" s="70" customFormat="1" ht="41.25" hidden="1" customHeight="1" x14ac:dyDescent="0.4">
      <c r="A5615" s="276"/>
      <c r="B5615" s="685"/>
      <c r="C5615" s="688"/>
      <c r="D5615" s="689"/>
      <c r="E5615" s="221" t="s">
        <v>95</v>
      </c>
      <c r="F5615" s="666"/>
      <c r="G5615" s="666"/>
      <c r="H5615" s="724"/>
      <c r="I5615" s="725"/>
      <c r="J5615" s="645" t="s">
        <v>17</v>
      </c>
      <c r="K5615" s="646"/>
      <c r="L5615" s="641" t="s">
        <v>18</v>
      </c>
      <c r="M5615" s="642"/>
      <c r="N5615" s="657" t="s">
        <v>19</v>
      </c>
      <c r="O5615" s="658" t="s">
        <v>8</v>
      </c>
      <c r="P5615" s="645" t="s">
        <v>26</v>
      </c>
      <c r="Q5615" s="646"/>
      <c r="R5615" s="641" t="s">
        <v>24</v>
      </c>
      <c r="S5615" s="642"/>
      <c r="T5615" s="657" t="s">
        <v>19</v>
      </c>
      <c r="U5615" s="658"/>
      <c r="V5615" s="661"/>
      <c r="W5615" s="662"/>
      <c r="X5615" s="661"/>
      <c r="Y5615" s="662"/>
      <c r="Z5615" s="661"/>
      <c r="AA5615" s="662"/>
      <c r="AB5615" s="645" t="s">
        <v>47</v>
      </c>
      <c r="AC5615" s="646"/>
      <c r="AD5615" s="641" t="s">
        <v>23</v>
      </c>
      <c r="AE5615" s="642" t="s">
        <v>3</v>
      </c>
      <c r="AF5615" s="643" t="s">
        <v>5</v>
      </c>
      <c r="AG5615" s="644"/>
      <c r="AH5615" s="645" t="s">
        <v>47</v>
      </c>
      <c r="AI5615" s="646"/>
      <c r="AJ5615" s="641" t="s">
        <v>23</v>
      </c>
      <c r="AK5615" s="642" t="s">
        <v>3</v>
      </c>
      <c r="AL5615" s="643" t="s">
        <v>5</v>
      </c>
      <c r="AM5615" s="644"/>
      <c r="AN5615" s="645" t="s">
        <v>47</v>
      </c>
      <c r="AO5615" s="646"/>
      <c r="AP5615" s="641" t="s">
        <v>23</v>
      </c>
      <c r="AQ5615" s="642" t="s">
        <v>3</v>
      </c>
      <c r="AR5615" s="643" t="s">
        <v>5</v>
      </c>
      <c r="AS5615" s="644"/>
      <c r="AT5615" s="645" t="s">
        <v>47</v>
      </c>
      <c r="AU5615" s="646"/>
      <c r="AV5615" s="641" t="s">
        <v>23</v>
      </c>
      <c r="AW5615" s="642" t="s">
        <v>3</v>
      </c>
      <c r="AX5615" s="643" t="s">
        <v>5</v>
      </c>
      <c r="AY5615" s="644"/>
      <c r="AZ5615" s="645" t="s">
        <v>47</v>
      </c>
      <c r="BA5615" s="646"/>
      <c r="BB5615" s="641" t="s">
        <v>23</v>
      </c>
      <c r="BC5615" s="642" t="s">
        <v>3</v>
      </c>
      <c r="BD5615" s="643" t="s">
        <v>5</v>
      </c>
      <c r="BE5615" s="644"/>
      <c r="BF5615" s="645" t="s">
        <v>47</v>
      </c>
      <c r="BG5615" s="646"/>
      <c r="BH5615" s="641" t="s">
        <v>23</v>
      </c>
      <c r="BI5615" s="642" t="s">
        <v>3</v>
      </c>
      <c r="BJ5615" s="643" t="s">
        <v>5</v>
      </c>
      <c r="BK5615" s="644"/>
      <c r="BL5615" s="654"/>
      <c r="BM5615" s="655"/>
      <c r="BN5615" s="656"/>
      <c r="BO5615" s="599"/>
      <c r="BP5615" s="599"/>
      <c r="BQ5615" s="599"/>
      <c r="BR5615" s="74"/>
      <c r="BS5615" s="74"/>
      <c r="BT5615" s="276"/>
    </row>
    <row r="5616" spans="1:75" ht="23.85" hidden="1" customHeight="1" x14ac:dyDescent="0.35">
      <c r="A5616" s="277"/>
      <c r="B5616" s="678" t="str">
        <f>IF(ROSTER!B$8="","",ROSTER!B$8)</f>
        <v/>
      </c>
      <c r="C5616" s="669" t="str">
        <f>IF(ROSTER!C$8="","",ROSTER!C$8)</f>
        <v/>
      </c>
      <c r="D5616" s="670"/>
      <c r="E5616" s="667"/>
      <c r="F5616" s="680">
        <f>IF(E5616="y",1,IF(E5616="S",1,0))</f>
        <v>0</v>
      </c>
      <c r="G5616" s="663">
        <f>IF(E5616="S",1,0)</f>
        <v>0</v>
      </c>
      <c r="H5616" s="583"/>
      <c r="I5616" s="584"/>
      <c r="J5616" s="569"/>
      <c r="K5616" s="570"/>
      <c r="L5616" s="573"/>
      <c r="M5616" s="574"/>
      <c r="N5616" s="579">
        <f>L5616+J5616</f>
        <v>0</v>
      </c>
      <c r="O5616" s="580"/>
      <c r="P5616" s="569"/>
      <c r="Q5616" s="570"/>
      <c r="R5616" s="573"/>
      <c r="S5616" s="574"/>
      <c r="T5616" s="579">
        <f>R5616-P5616</f>
        <v>0</v>
      </c>
      <c r="U5616" s="580"/>
      <c r="V5616" s="583"/>
      <c r="W5616" s="584"/>
      <c r="X5616" s="569"/>
      <c r="Y5616" s="584"/>
      <c r="Z5616" s="569"/>
      <c r="AA5616" s="584"/>
      <c r="AB5616" s="569"/>
      <c r="AC5616" s="570"/>
      <c r="AD5616" s="573"/>
      <c r="AE5616" s="574"/>
      <c r="AF5616" s="557">
        <f>IF(AB5616=0,0,(AD5616/AB5616)*100)</f>
        <v>0</v>
      </c>
      <c r="AG5616" s="558"/>
      <c r="AH5616" s="569"/>
      <c r="AI5616" s="570"/>
      <c r="AJ5616" s="573"/>
      <c r="AK5616" s="574"/>
      <c r="AL5616" s="557">
        <f>IF(AH5616=0,0,(AJ5616/AH5616)*100)</f>
        <v>0</v>
      </c>
      <c r="AM5616" s="558"/>
      <c r="AN5616" s="569"/>
      <c r="AO5616" s="570"/>
      <c r="AP5616" s="573"/>
      <c r="AQ5616" s="574"/>
      <c r="AR5616" s="557">
        <f>IF(AN5616=0,0,(AP5616/AN5616)*100)</f>
        <v>0</v>
      </c>
      <c r="AS5616" s="558"/>
      <c r="AT5616" s="561">
        <f>AB5616+AH5616+AN5616</f>
        <v>0</v>
      </c>
      <c r="AU5616" s="562"/>
      <c r="AV5616" s="565">
        <f>AD5616+AJ5616+AP5616</f>
        <v>0</v>
      </c>
      <c r="AW5616" s="566"/>
      <c r="AX5616" s="557">
        <f>IF(AT5616=0,0,(AV5616/AT5616)*100)</f>
        <v>0</v>
      </c>
      <c r="AY5616" s="558"/>
      <c r="AZ5616" s="569"/>
      <c r="BA5616" s="570"/>
      <c r="BB5616" s="573"/>
      <c r="BC5616" s="574"/>
      <c r="BD5616" s="557">
        <f>IF(AZ5616=0,0,(BB5616/AZ5616)*100)</f>
        <v>0</v>
      </c>
      <c r="BE5616" s="558"/>
      <c r="BF5616" s="561">
        <f>AT5616+AZ5616</f>
        <v>0</v>
      </c>
      <c r="BG5616" s="562"/>
      <c r="BH5616" s="565">
        <f>AV5616+BB5616</f>
        <v>0</v>
      </c>
      <c r="BI5616" s="566"/>
      <c r="BJ5616" s="557">
        <f>IF(BF5616=0,0,(BH5616/BF5616)*100)</f>
        <v>0</v>
      </c>
      <c r="BK5616" s="558"/>
      <c r="BL5616" s="602">
        <f>(AD5616*2)+(AJ5616*2)+(AP5616*3)+BB5616</f>
        <v>0</v>
      </c>
      <c r="BM5616" s="603"/>
      <c r="BN5616" s="604"/>
      <c r="BO5616" s="587">
        <f>IF(BQ5616=0,0,50*BP5616/BQ5616)</f>
        <v>0</v>
      </c>
      <c r="BP5616" s="555">
        <f>(BL5616*BS$11)+(N5616*BS$12)+(X5616*BS$13)+(R5616*BS$14)+(V5616*BS$15)+(Z5616*BS$16)</f>
        <v>0</v>
      </c>
      <c r="BQ5616" s="555">
        <f>((AZ5616-BB5616)*BS$18)+((AT5616-AV5616)*BS$17)+(H5616*BS$19)+(P5616*BS$20)</f>
        <v>0</v>
      </c>
      <c r="BR5616" s="75" t="s">
        <v>70</v>
      </c>
      <c r="BS5616" s="76">
        <f>IF(BO5611="B",'VALUE POINTS'!L$10,IF('GAME STATS'!BO5611="C",'VALUE POINTS'!M$10,'VALUE POINTS'!K$10))</f>
        <v>1</v>
      </c>
      <c r="BT5616" s="280"/>
    </row>
    <row r="5617" spans="1:72" ht="23.85" hidden="1" customHeight="1" x14ac:dyDescent="0.35">
      <c r="A5617" s="277"/>
      <c r="B5617" s="679"/>
      <c r="C5617" s="690" t="str">
        <f>IF(ROSTER!D$8="","",ROSTER!D$8)</f>
        <v/>
      </c>
      <c r="D5617" s="691"/>
      <c r="E5617" s="668"/>
      <c r="F5617" s="681"/>
      <c r="G5617" s="664"/>
      <c r="H5617" s="585"/>
      <c r="I5617" s="586"/>
      <c r="J5617" s="571"/>
      <c r="K5617" s="572"/>
      <c r="L5617" s="575"/>
      <c r="M5617" s="576"/>
      <c r="N5617" s="581" t="s">
        <v>16</v>
      </c>
      <c r="O5617" s="582"/>
      <c r="P5617" s="571"/>
      <c r="Q5617" s="572"/>
      <c r="R5617" s="575"/>
      <c r="S5617" s="576"/>
      <c r="T5617" s="581" t="s">
        <v>16</v>
      </c>
      <c r="U5617" s="582"/>
      <c r="V5617" s="585"/>
      <c r="W5617" s="586"/>
      <c r="X5617" s="571"/>
      <c r="Y5617" s="586"/>
      <c r="Z5617" s="571"/>
      <c r="AA5617" s="586"/>
      <c r="AB5617" s="571"/>
      <c r="AC5617" s="572"/>
      <c r="AD5617" s="575"/>
      <c r="AE5617" s="576"/>
      <c r="AF5617" s="577"/>
      <c r="AG5617" s="578"/>
      <c r="AH5617" s="571"/>
      <c r="AI5617" s="572"/>
      <c r="AJ5617" s="575"/>
      <c r="AK5617" s="576"/>
      <c r="AL5617" s="577"/>
      <c r="AM5617" s="578"/>
      <c r="AN5617" s="571"/>
      <c r="AO5617" s="572"/>
      <c r="AP5617" s="575"/>
      <c r="AQ5617" s="576"/>
      <c r="AR5617" s="577"/>
      <c r="AS5617" s="578"/>
      <c r="AT5617" s="627"/>
      <c r="AU5617" s="628"/>
      <c r="AV5617" s="629"/>
      <c r="AW5617" s="630"/>
      <c r="AX5617" s="577"/>
      <c r="AY5617" s="578"/>
      <c r="AZ5617" s="571"/>
      <c r="BA5617" s="572"/>
      <c r="BB5617" s="575"/>
      <c r="BC5617" s="576"/>
      <c r="BD5617" s="577"/>
      <c r="BE5617" s="578"/>
      <c r="BF5617" s="627"/>
      <c r="BG5617" s="628"/>
      <c r="BH5617" s="629"/>
      <c r="BI5617" s="630"/>
      <c r="BJ5617" s="577"/>
      <c r="BK5617" s="578"/>
      <c r="BL5617" s="605"/>
      <c r="BM5617" s="606"/>
      <c r="BN5617" s="607"/>
      <c r="BO5617" s="588"/>
      <c r="BP5617" s="556"/>
      <c r="BQ5617" s="556"/>
      <c r="BR5617" s="75" t="s">
        <v>71</v>
      </c>
      <c r="BS5617" s="76">
        <f>IF(BO5611="B",'VALUE POINTS'!L$11,IF('GAME STATS'!BO5611="C",'VALUE POINTS'!M$11,'VALUE POINTS'!K$11))</f>
        <v>1</v>
      </c>
      <c r="BT5617" s="280"/>
    </row>
    <row r="5618" spans="1:72" ht="21.75" hidden="1" customHeight="1" x14ac:dyDescent="0.35">
      <c r="A5618" s="268"/>
      <c r="B5618" s="678" t="str">
        <f>IF(ROSTER!B$10="","",ROSTER!B$10)</f>
        <v/>
      </c>
      <c r="C5618" s="669" t="str">
        <f>IF(ROSTER!C$10="","",ROSTER!C$10)</f>
        <v/>
      </c>
      <c r="D5618" s="670"/>
      <c r="E5618" s="667"/>
      <c r="F5618" s="680">
        <f>IF(E5618="y",1,IF(E5618="S",1,0))</f>
        <v>0</v>
      </c>
      <c r="G5618" s="663">
        <f>IF(E5618="S",1,0)</f>
        <v>0</v>
      </c>
      <c r="H5618" s="583"/>
      <c r="I5618" s="584"/>
      <c r="J5618" s="569"/>
      <c r="K5618" s="570"/>
      <c r="L5618" s="573"/>
      <c r="M5618" s="574"/>
      <c r="N5618" s="579">
        <f>L5618+J5618</f>
        <v>0</v>
      </c>
      <c r="O5618" s="580"/>
      <c r="P5618" s="569"/>
      <c r="Q5618" s="570"/>
      <c r="R5618" s="573"/>
      <c r="S5618" s="574"/>
      <c r="T5618" s="579">
        <f>R5618-P5618</f>
        <v>0</v>
      </c>
      <c r="U5618" s="580"/>
      <c r="V5618" s="583"/>
      <c r="W5618" s="584"/>
      <c r="X5618" s="569"/>
      <c r="Y5618" s="584"/>
      <c r="Z5618" s="569"/>
      <c r="AA5618" s="584"/>
      <c r="AB5618" s="569"/>
      <c r="AC5618" s="570"/>
      <c r="AD5618" s="573"/>
      <c r="AE5618" s="574"/>
      <c r="AF5618" s="557">
        <f>IF(AB5618=0,0,(AD5618/AB5618)*100)</f>
        <v>0</v>
      </c>
      <c r="AG5618" s="558"/>
      <c r="AH5618" s="569"/>
      <c r="AI5618" s="570"/>
      <c r="AJ5618" s="573"/>
      <c r="AK5618" s="574"/>
      <c r="AL5618" s="557">
        <f>IF(AH5618=0,0,(AJ5618/AH5618)*100)</f>
        <v>0</v>
      </c>
      <c r="AM5618" s="558"/>
      <c r="AN5618" s="569"/>
      <c r="AO5618" s="570"/>
      <c r="AP5618" s="573"/>
      <c r="AQ5618" s="574"/>
      <c r="AR5618" s="557">
        <f>IF(AN5618=0,0,(AP5618/AN5618)*100)</f>
        <v>0</v>
      </c>
      <c r="AS5618" s="558"/>
      <c r="AT5618" s="561">
        <f>AB5618+AH5618+AN5618</f>
        <v>0</v>
      </c>
      <c r="AU5618" s="562"/>
      <c r="AV5618" s="565">
        <f>AD5618+AJ5618+AP5618</f>
        <v>0</v>
      </c>
      <c r="AW5618" s="566"/>
      <c r="AX5618" s="557">
        <f>IF(AT5618=0,0,(AV5618/AT5618)*100)</f>
        <v>0</v>
      </c>
      <c r="AY5618" s="558"/>
      <c r="AZ5618" s="569"/>
      <c r="BA5618" s="570"/>
      <c r="BB5618" s="573"/>
      <c r="BC5618" s="574"/>
      <c r="BD5618" s="557">
        <f>IF(AZ5618=0,0,(BB5618/AZ5618)*100)</f>
        <v>0</v>
      </c>
      <c r="BE5618" s="558"/>
      <c r="BF5618" s="561">
        <f>AT5618+AZ5618</f>
        <v>0</v>
      </c>
      <c r="BG5618" s="562"/>
      <c r="BH5618" s="565">
        <f>AV5618+BB5618</f>
        <v>0</v>
      </c>
      <c r="BI5618" s="566"/>
      <c r="BJ5618" s="557">
        <f>IF(BF5618=0,0,(BH5618/BF5618)*100)</f>
        <v>0</v>
      </c>
      <c r="BK5618" s="558"/>
      <c r="BL5618" s="602">
        <f>(AD5618*2)+(AJ5618*2)+(AP5618*3)+BB5618</f>
        <v>0</v>
      </c>
      <c r="BM5618" s="603"/>
      <c r="BN5618" s="604"/>
      <c r="BO5618" s="587">
        <f>IF(BQ5618=0,0,50*BP5618/BQ5618)</f>
        <v>0</v>
      </c>
      <c r="BP5618" s="555">
        <f>(BL5618*BS$11)+(N5618*BS$12)+(X5618*BS$13)+(R5618*BS$14)+(V5618*BS$15)+(Z5618*BS$16)</f>
        <v>0</v>
      </c>
      <c r="BQ5618" s="555">
        <f>((AZ5618-BB5618)*BS$18)+((AT5618-AV5618)*BS$17)+(H5618*BS$19)+(P5618*BS$20)</f>
        <v>0</v>
      </c>
      <c r="BR5618" s="75" t="s">
        <v>72</v>
      </c>
      <c r="BS5618" s="76">
        <f>IF(BO5611="B",'VALUE POINTS'!L$12,IF('GAME STATS'!BO5611="C",'VALUE POINTS'!M$12,'VALUE POINTS'!K$12))</f>
        <v>2</v>
      </c>
      <c r="BT5618" s="280"/>
    </row>
    <row r="5619" spans="1:72" ht="21.75" hidden="1" customHeight="1" x14ac:dyDescent="0.35">
      <c r="A5619" s="268"/>
      <c r="B5619" s="679"/>
      <c r="C5619" s="690" t="str">
        <f>IF(ROSTER!D$10="","",ROSTER!D$10)</f>
        <v/>
      </c>
      <c r="D5619" s="691"/>
      <c r="E5619" s="668"/>
      <c r="F5619" s="681"/>
      <c r="G5619" s="664"/>
      <c r="H5619" s="585"/>
      <c r="I5619" s="586"/>
      <c r="J5619" s="571"/>
      <c r="K5619" s="572"/>
      <c r="L5619" s="575"/>
      <c r="M5619" s="576"/>
      <c r="N5619" s="581" t="s">
        <v>16</v>
      </c>
      <c r="O5619" s="582"/>
      <c r="P5619" s="571"/>
      <c r="Q5619" s="572"/>
      <c r="R5619" s="575"/>
      <c r="S5619" s="576"/>
      <c r="T5619" s="581" t="s">
        <v>16</v>
      </c>
      <c r="U5619" s="582"/>
      <c r="V5619" s="585"/>
      <c r="W5619" s="586"/>
      <c r="X5619" s="571"/>
      <c r="Y5619" s="586"/>
      <c r="Z5619" s="571"/>
      <c r="AA5619" s="586"/>
      <c r="AB5619" s="571"/>
      <c r="AC5619" s="572"/>
      <c r="AD5619" s="575"/>
      <c r="AE5619" s="576"/>
      <c r="AF5619" s="577"/>
      <c r="AG5619" s="578"/>
      <c r="AH5619" s="571"/>
      <c r="AI5619" s="572"/>
      <c r="AJ5619" s="575"/>
      <c r="AK5619" s="576"/>
      <c r="AL5619" s="577"/>
      <c r="AM5619" s="578"/>
      <c r="AN5619" s="571"/>
      <c r="AO5619" s="572"/>
      <c r="AP5619" s="575"/>
      <c r="AQ5619" s="576"/>
      <c r="AR5619" s="577"/>
      <c r="AS5619" s="578"/>
      <c r="AT5619" s="627"/>
      <c r="AU5619" s="628"/>
      <c r="AV5619" s="629"/>
      <c r="AW5619" s="630"/>
      <c r="AX5619" s="577"/>
      <c r="AY5619" s="578"/>
      <c r="AZ5619" s="571"/>
      <c r="BA5619" s="572"/>
      <c r="BB5619" s="575"/>
      <c r="BC5619" s="576"/>
      <c r="BD5619" s="577"/>
      <c r="BE5619" s="578"/>
      <c r="BF5619" s="627"/>
      <c r="BG5619" s="628"/>
      <c r="BH5619" s="629"/>
      <c r="BI5619" s="630"/>
      <c r="BJ5619" s="577"/>
      <c r="BK5619" s="578"/>
      <c r="BL5619" s="605"/>
      <c r="BM5619" s="606"/>
      <c r="BN5619" s="607"/>
      <c r="BO5619" s="588"/>
      <c r="BP5619" s="556"/>
      <c r="BQ5619" s="556"/>
      <c r="BR5619" s="75" t="s">
        <v>73</v>
      </c>
      <c r="BS5619" s="76">
        <f>IF(BO5611="B",'VALUE POINTS'!L$13,IF('GAME STATS'!BO5611="C",'VALUE POINTS'!M$13,'VALUE POINTS'!K$13))</f>
        <v>2</v>
      </c>
      <c r="BT5619" s="280"/>
    </row>
    <row r="5620" spans="1:72" ht="21.75" hidden="1" customHeight="1" x14ac:dyDescent="0.35">
      <c r="A5620" s="268"/>
      <c r="B5620" s="678" t="str">
        <f>IF(ROSTER!B$12="","",ROSTER!B$12)</f>
        <v/>
      </c>
      <c r="C5620" s="669" t="str">
        <f>IF(ROSTER!C$12="","",ROSTER!C$12)</f>
        <v/>
      </c>
      <c r="D5620" s="670"/>
      <c r="E5620" s="667"/>
      <c r="F5620" s="680">
        <f>IF(E5620="y",1,IF(E5620="S",1,0))</f>
        <v>0</v>
      </c>
      <c r="G5620" s="663">
        <f>IF(E5620="S",1,0)</f>
        <v>0</v>
      </c>
      <c r="H5620" s="583"/>
      <c r="I5620" s="584"/>
      <c r="J5620" s="569"/>
      <c r="K5620" s="570"/>
      <c r="L5620" s="573"/>
      <c r="M5620" s="574"/>
      <c r="N5620" s="579">
        <f>L5620+J5620</f>
        <v>0</v>
      </c>
      <c r="O5620" s="580"/>
      <c r="P5620" s="569"/>
      <c r="Q5620" s="570"/>
      <c r="R5620" s="573"/>
      <c r="S5620" s="574"/>
      <c r="T5620" s="579">
        <f>R5620-P5620</f>
        <v>0</v>
      </c>
      <c r="U5620" s="580"/>
      <c r="V5620" s="583"/>
      <c r="W5620" s="584"/>
      <c r="X5620" s="569"/>
      <c r="Y5620" s="584"/>
      <c r="Z5620" s="569"/>
      <c r="AA5620" s="584"/>
      <c r="AB5620" s="569"/>
      <c r="AC5620" s="570"/>
      <c r="AD5620" s="573"/>
      <c r="AE5620" s="574"/>
      <c r="AF5620" s="557">
        <f>IF(AB5620=0,0,(AD5620/AB5620)*100)</f>
        <v>0</v>
      </c>
      <c r="AG5620" s="558"/>
      <c r="AH5620" s="569"/>
      <c r="AI5620" s="570"/>
      <c r="AJ5620" s="573"/>
      <c r="AK5620" s="574"/>
      <c r="AL5620" s="557">
        <f>IF(AH5620=0,0,(AJ5620/AH5620)*100)</f>
        <v>0</v>
      </c>
      <c r="AM5620" s="558"/>
      <c r="AN5620" s="569"/>
      <c r="AO5620" s="570"/>
      <c r="AP5620" s="573"/>
      <c r="AQ5620" s="574"/>
      <c r="AR5620" s="557">
        <f>IF(AN5620=0,0,(AP5620/AN5620)*100)</f>
        <v>0</v>
      </c>
      <c r="AS5620" s="558"/>
      <c r="AT5620" s="561">
        <f>AB5620+AH5620+AN5620</f>
        <v>0</v>
      </c>
      <c r="AU5620" s="562"/>
      <c r="AV5620" s="565">
        <f>AD5620+AJ5620+AP5620</f>
        <v>0</v>
      </c>
      <c r="AW5620" s="566"/>
      <c r="AX5620" s="557">
        <f>IF(AT5620=0,0,(AV5620/AT5620)*100)</f>
        <v>0</v>
      </c>
      <c r="AY5620" s="558"/>
      <c r="AZ5620" s="569"/>
      <c r="BA5620" s="570"/>
      <c r="BB5620" s="573"/>
      <c r="BC5620" s="574"/>
      <c r="BD5620" s="557">
        <f>IF(AZ5620=0,0,(BB5620/AZ5620)*100)</f>
        <v>0</v>
      </c>
      <c r="BE5620" s="558"/>
      <c r="BF5620" s="561">
        <f>AT5620+AZ5620</f>
        <v>0</v>
      </c>
      <c r="BG5620" s="562"/>
      <c r="BH5620" s="565">
        <f>AV5620+BB5620</f>
        <v>0</v>
      </c>
      <c r="BI5620" s="566"/>
      <c r="BJ5620" s="557">
        <f>IF(BF5620=0,0,(BH5620/BF5620)*100)</f>
        <v>0</v>
      </c>
      <c r="BK5620" s="558"/>
      <c r="BL5620" s="602">
        <f>(AD5620*2)+(AJ5620*2)+(AP5620*3)+BB5620</f>
        <v>0</v>
      </c>
      <c r="BM5620" s="603"/>
      <c r="BN5620" s="604"/>
      <c r="BO5620" s="587">
        <f t="shared" ref="BO5620" si="3660">IF(BQ5620=0,0,50*BP5620/BQ5620)</f>
        <v>0</v>
      </c>
      <c r="BP5620" s="555">
        <f>(BL5620*BS$11)+(N5620*BS$12)+(X5620*BS$13)+(R5620*BS$14)+(V5620*BS$15)+(Z5620*BS$16)</f>
        <v>0</v>
      </c>
      <c r="BQ5620" s="555">
        <f>((AZ5620-BB5620)*BS$18)+((AT5620-AV5620)*BS$17)+(H5620*BS$19)+(P5620*BS$20)</f>
        <v>0</v>
      </c>
      <c r="BR5620" s="75" t="s">
        <v>74</v>
      </c>
      <c r="BS5620" s="76">
        <f>IF(BO5611="B",'VALUE POINTS'!L$14,IF('GAME STATS'!BO5611="C",'VALUE POINTS'!M$14,'VALUE POINTS'!K$14))</f>
        <v>2</v>
      </c>
      <c r="BT5620" s="280"/>
    </row>
    <row r="5621" spans="1:72" ht="21.75" hidden="1" customHeight="1" x14ac:dyDescent="0.35">
      <c r="A5621" s="268"/>
      <c r="B5621" s="679"/>
      <c r="C5621" s="690" t="str">
        <f>IF(ROSTER!D$12="","",ROSTER!D$12)</f>
        <v/>
      </c>
      <c r="D5621" s="691"/>
      <c r="E5621" s="668"/>
      <c r="F5621" s="681"/>
      <c r="G5621" s="664"/>
      <c r="H5621" s="585"/>
      <c r="I5621" s="586"/>
      <c r="J5621" s="571"/>
      <c r="K5621" s="572"/>
      <c r="L5621" s="575"/>
      <c r="M5621" s="576"/>
      <c r="N5621" s="581"/>
      <c r="O5621" s="582"/>
      <c r="P5621" s="571"/>
      <c r="Q5621" s="572"/>
      <c r="R5621" s="575"/>
      <c r="S5621" s="576"/>
      <c r="T5621" s="581"/>
      <c r="U5621" s="582"/>
      <c r="V5621" s="585"/>
      <c r="W5621" s="586"/>
      <c r="X5621" s="571"/>
      <c r="Y5621" s="586"/>
      <c r="Z5621" s="571"/>
      <c r="AA5621" s="586"/>
      <c r="AB5621" s="571"/>
      <c r="AC5621" s="572"/>
      <c r="AD5621" s="575"/>
      <c r="AE5621" s="576"/>
      <c r="AF5621" s="577"/>
      <c r="AG5621" s="578"/>
      <c r="AH5621" s="571"/>
      <c r="AI5621" s="572"/>
      <c r="AJ5621" s="575"/>
      <c r="AK5621" s="576"/>
      <c r="AL5621" s="577"/>
      <c r="AM5621" s="578"/>
      <c r="AN5621" s="571"/>
      <c r="AO5621" s="572"/>
      <c r="AP5621" s="575"/>
      <c r="AQ5621" s="576"/>
      <c r="AR5621" s="577"/>
      <c r="AS5621" s="578"/>
      <c r="AT5621" s="627"/>
      <c r="AU5621" s="628"/>
      <c r="AV5621" s="629"/>
      <c r="AW5621" s="630"/>
      <c r="AX5621" s="577"/>
      <c r="AY5621" s="578"/>
      <c r="AZ5621" s="571"/>
      <c r="BA5621" s="572"/>
      <c r="BB5621" s="575"/>
      <c r="BC5621" s="576"/>
      <c r="BD5621" s="577"/>
      <c r="BE5621" s="578"/>
      <c r="BF5621" s="627"/>
      <c r="BG5621" s="628"/>
      <c r="BH5621" s="629"/>
      <c r="BI5621" s="630"/>
      <c r="BJ5621" s="577"/>
      <c r="BK5621" s="578"/>
      <c r="BL5621" s="605"/>
      <c r="BM5621" s="606"/>
      <c r="BN5621" s="607"/>
      <c r="BO5621" s="588"/>
      <c r="BP5621" s="556"/>
      <c r="BQ5621" s="556"/>
      <c r="BR5621" s="75" t="s">
        <v>75</v>
      </c>
      <c r="BS5621" s="76">
        <f>IF(BO5611="B",'VALUE POINTS'!L$15,IF('GAME STATS'!BO5611="C",'VALUE POINTS'!M$15,'VALUE POINTS'!K$15))</f>
        <v>2</v>
      </c>
      <c r="BT5621" s="280"/>
    </row>
    <row r="5622" spans="1:72" ht="21.75" hidden="1" customHeight="1" x14ac:dyDescent="0.35">
      <c r="A5622" s="268"/>
      <c r="B5622" s="678" t="str">
        <f>IF(ROSTER!B$14="","",ROSTER!B$14)</f>
        <v/>
      </c>
      <c r="C5622" s="669" t="str">
        <f>IF(ROSTER!C$14="","",ROSTER!C$14)</f>
        <v/>
      </c>
      <c r="D5622" s="670"/>
      <c r="E5622" s="667"/>
      <c r="F5622" s="680">
        <f>IF(E5622="y",1,IF(E5622="S",1,0))</f>
        <v>0</v>
      </c>
      <c r="G5622" s="663">
        <f>IF(E5622="S",1,0)</f>
        <v>0</v>
      </c>
      <c r="H5622" s="583"/>
      <c r="I5622" s="584"/>
      <c r="J5622" s="569"/>
      <c r="K5622" s="570"/>
      <c r="L5622" s="573"/>
      <c r="M5622" s="574"/>
      <c r="N5622" s="579">
        <f>L5622+J5622</f>
        <v>0</v>
      </c>
      <c r="O5622" s="580"/>
      <c r="P5622" s="569"/>
      <c r="Q5622" s="570"/>
      <c r="R5622" s="573"/>
      <c r="S5622" s="574"/>
      <c r="T5622" s="579">
        <f>R5622-P5622</f>
        <v>0</v>
      </c>
      <c r="U5622" s="580"/>
      <c r="V5622" s="583"/>
      <c r="W5622" s="584"/>
      <c r="X5622" s="569"/>
      <c r="Y5622" s="584"/>
      <c r="Z5622" s="569"/>
      <c r="AA5622" s="584"/>
      <c r="AB5622" s="569"/>
      <c r="AC5622" s="570"/>
      <c r="AD5622" s="573"/>
      <c r="AE5622" s="574"/>
      <c r="AF5622" s="557">
        <f>IF(AB5622=0,0,(AD5622/AB5622)*100)</f>
        <v>0</v>
      </c>
      <c r="AG5622" s="558"/>
      <c r="AH5622" s="569"/>
      <c r="AI5622" s="570"/>
      <c r="AJ5622" s="573"/>
      <c r="AK5622" s="574"/>
      <c r="AL5622" s="557">
        <f>IF(AH5622=0,0,(AJ5622/AH5622)*100)</f>
        <v>0</v>
      </c>
      <c r="AM5622" s="558"/>
      <c r="AN5622" s="569"/>
      <c r="AO5622" s="570"/>
      <c r="AP5622" s="573"/>
      <c r="AQ5622" s="574"/>
      <c r="AR5622" s="557">
        <f>IF(AN5622=0,0,(AP5622/AN5622)*100)</f>
        <v>0</v>
      </c>
      <c r="AS5622" s="558"/>
      <c r="AT5622" s="561">
        <f>AB5622+AH5622+AN5622</f>
        <v>0</v>
      </c>
      <c r="AU5622" s="562"/>
      <c r="AV5622" s="565">
        <f>AD5622+AJ5622+AP5622</f>
        <v>0</v>
      </c>
      <c r="AW5622" s="566"/>
      <c r="AX5622" s="557">
        <f>IF(AT5622=0,0,(AV5622/AT5622)*100)</f>
        <v>0</v>
      </c>
      <c r="AY5622" s="558"/>
      <c r="AZ5622" s="569"/>
      <c r="BA5622" s="570"/>
      <c r="BB5622" s="573"/>
      <c r="BC5622" s="574"/>
      <c r="BD5622" s="557">
        <f>IF(AZ5622=0,0,(BB5622/AZ5622)*100)</f>
        <v>0</v>
      </c>
      <c r="BE5622" s="558"/>
      <c r="BF5622" s="561">
        <f>AT5622+AZ5622</f>
        <v>0</v>
      </c>
      <c r="BG5622" s="562"/>
      <c r="BH5622" s="565">
        <f>AV5622+BB5622</f>
        <v>0</v>
      </c>
      <c r="BI5622" s="566"/>
      <c r="BJ5622" s="557">
        <f>IF(BF5622=0,0,(BH5622/BF5622)*100)</f>
        <v>0</v>
      </c>
      <c r="BK5622" s="558"/>
      <c r="BL5622" s="602">
        <f>(AD5622*2)+(AJ5622*2)+(AP5622*3)+BB5622</f>
        <v>0</v>
      </c>
      <c r="BM5622" s="603"/>
      <c r="BN5622" s="604"/>
      <c r="BO5622" s="587">
        <f t="shared" ref="BO5622" si="3661">IF(BQ5622=0,0,50*BP5622/BQ5622)</f>
        <v>0</v>
      </c>
      <c r="BP5622" s="555">
        <f>(BL5622*BS$11)+(N5622*BS$12)+(X5622*BS$13)+(R5622*BS$14)+(V5622*BS$15)+(Z5622*BS$16)</f>
        <v>0</v>
      </c>
      <c r="BQ5622" s="555">
        <f>((AZ5622-BB5622)*BS$18)+((AT5622-AV5622)*BS$17)+(H5622*BS$19)+(P5622*BS$20)</f>
        <v>0</v>
      </c>
      <c r="BR5622" s="75" t="s">
        <v>76</v>
      </c>
      <c r="BS5622" s="76">
        <f>IF(BO5611="B",'VALUE POINTS'!L$16,IF('GAME STATS'!BO5611="C",'VALUE POINTS'!M$16,'VALUE POINTS'!K$16))</f>
        <v>2</v>
      </c>
      <c r="BT5622" s="280"/>
    </row>
    <row r="5623" spans="1:72" ht="21.75" hidden="1" customHeight="1" x14ac:dyDescent="0.35">
      <c r="A5623" s="268"/>
      <c r="B5623" s="679"/>
      <c r="C5623" s="690" t="str">
        <f>IF(ROSTER!D$14="","",ROSTER!D$14)</f>
        <v/>
      </c>
      <c r="D5623" s="691"/>
      <c r="E5623" s="668"/>
      <c r="F5623" s="681"/>
      <c r="G5623" s="664"/>
      <c r="H5623" s="585"/>
      <c r="I5623" s="586"/>
      <c r="J5623" s="571"/>
      <c r="K5623" s="572"/>
      <c r="L5623" s="575"/>
      <c r="M5623" s="576"/>
      <c r="N5623" s="581"/>
      <c r="O5623" s="582"/>
      <c r="P5623" s="571"/>
      <c r="Q5623" s="572"/>
      <c r="R5623" s="575"/>
      <c r="S5623" s="576"/>
      <c r="T5623" s="581"/>
      <c r="U5623" s="582"/>
      <c r="V5623" s="585"/>
      <c r="W5623" s="586"/>
      <c r="X5623" s="571"/>
      <c r="Y5623" s="586"/>
      <c r="Z5623" s="571"/>
      <c r="AA5623" s="586"/>
      <c r="AB5623" s="571"/>
      <c r="AC5623" s="572"/>
      <c r="AD5623" s="575"/>
      <c r="AE5623" s="576"/>
      <c r="AF5623" s="577"/>
      <c r="AG5623" s="578"/>
      <c r="AH5623" s="571"/>
      <c r="AI5623" s="572"/>
      <c r="AJ5623" s="575"/>
      <c r="AK5623" s="576"/>
      <c r="AL5623" s="577"/>
      <c r="AM5623" s="578"/>
      <c r="AN5623" s="571"/>
      <c r="AO5623" s="572"/>
      <c r="AP5623" s="575"/>
      <c r="AQ5623" s="576"/>
      <c r="AR5623" s="577"/>
      <c r="AS5623" s="578"/>
      <c r="AT5623" s="627"/>
      <c r="AU5623" s="628"/>
      <c r="AV5623" s="629"/>
      <c r="AW5623" s="630"/>
      <c r="AX5623" s="577"/>
      <c r="AY5623" s="578"/>
      <c r="AZ5623" s="571"/>
      <c r="BA5623" s="572"/>
      <c r="BB5623" s="575"/>
      <c r="BC5623" s="576"/>
      <c r="BD5623" s="577"/>
      <c r="BE5623" s="578"/>
      <c r="BF5623" s="627"/>
      <c r="BG5623" s="628"/>
      <c r="BH5623" s="629"/>
      <c r="BI5623" s="630"/>
      <c r="BJ5623" s="577"/>
      <c r="BK5623" s="578"/>
      <c r="BL5623" s="605"/>
      <c r="BM5623" s="606"/>
      <c r="BN5623" s="607"/>
      <c r="BO5623" s="588"/>
      <c r="BP5623" s="556"/>
      <c r="BQ5623" s="556"/>
      <c r="BR5623" s="75" t="s">
        <v>77</v>
      </c>
      <c r="BS5623" s="76">
        <f>IF(BO5611="B",'VALUE POINTS'!L$17,IF('GAME STATS'!BO5611="C",'VALUE POINTS'!M$17,'VALUE POINTS'!K$17))</f>
        <v>1</v>
      </c>
      <c r="BT5623" s="280"/>
    </row>
    <row r="5624" spans="1:72" ht="21.75" hidden="1" customHeight="1" x14ac:dyDescent="0.35">
      <c r="A5624" s="268"/>
      <c r="B5624" s="678" t="str">
        <f>IF(ROSTER!B$16="","",ROSTER!B$16)</f>
        <v/>
      </c>
      <c r="C5624" s="669" t="str">
        <f>IF(ROSTER!C$16="","",ROSTER!C$16)</f>
        <v/>
      </c>
      <c r="D5624" s="670"/>
      <c r="E5624" s="667"/>
      <c r="F5624" s="680">
        <f>IF(E5624="y",1,IF(E5624="S",1,0))</f>
        <v>0</v>
      </c>
      <c r="G5624" s="663">
        <f>IF(E5624="S",1,0)</f>
        <v>0</v>
      </c>
      <c r="H5624" s="583"/>
      <c r="I5624" s="584"/>
      <c r="J5624" s="569"/>
      <c r="K5624" s="570"/>
      <c r="L5624" s="573"/>
      <c r="M5624" s="574"/>
      <c r="N5624" s="579">
        <f>L5624+J5624</f>
        <v>0</v>
      </c>
      <c r="O5624" s="580"/>
      <c r="P5624" s="569"/>
      <c r="Q5624" s="570"/>
      <c r="R5624" s="573"/>
      <c r="S5624" s="574"/>
      <c r="T5624" s="579">
        <f>R5624-P5624</f>
        <v>0</v>
      </c>
      <c r="U5624" s="580"/>
      <c r="V5624" s="583"/>
      <c r="W5624" s="584"/>
      <c r="X5624" s="569"/>
      <c r="Y5624" s="584"/>
      <c r="Z5624" s="569"/>
      <c r="AA5624" s="584"/>
      <c r="AB5624" s="569"/>
      <c r="AC5624" s="570"/>
      <c r="AD5624" s="573"/>
      <c r="AE5624" s="574"/>
      <c r="AF5624" s="557">
        <f>IF(AB5624=0,0,(AD5624/AB5624)*100)</f>
        <v>0</v>
      </c>
      <c r="AG5624" s="558"/>
      <c r="AH5624" s="569"/>
      <c r="AI5624" s="570"/>
      <c r="AJ5624" s="573"/>
      <c r="AK5624" s="574"/>
      <c r="AL5624" s="557">
        <f>IF(AH5624=0,0,(AJ5624/AH5624)*100)</f>
        <v>0</v>
      </c>
      <c r="AM5624" s="558"/>
      <c r="AN5624" s="569"/>
      <c r="AO5624" s="570"/>
      <c r="AP5624" s="573"/>
      <c r="AQ5624" s="574"/>
      <c r="AR5624" s="557">
        <f>IF(AN5624=0,0,(AP5624/AN5624)*100)</f>
        <v>0</v>
      </c>
      <c r="AS5624" s="558"/>
      <c r="AT5624" s="561">
        <f>AB5624+AH5624+AN5624</f>
        <v>0</v>
      </c>
      <c r="AU5624" s="562"/>
      <c r="AV5624" s="565">
        <f>AD5624+AJ5624+AP5624</f>
        <v>0</v>
      </c>
      <c r="AW5624" s="566"/>
      <c r="AX5624" s="557">
        <f>IF(AT5624=0,0,(AV5624/AT5624)*100)</f>
        <v>0</v>
      </c>
      <c r="AY5624" s="558"/>
      <c r="AZ5624" s="569"/>
      <c r="BA5624" s="570"/>
      <c r="BB5624" s="573"/>
      <c r="BC5624" s="574"/>
      <c r="BD5624" s="557">
        <f>IF(AZ5624=0,0,(BB5624/AZ5624)*100)</f>
        <v>0</v>
      </c>
      <c r="BE5624" s="558"/>
      <c r="BF5624" s="561">
        <f>AT5624+AZ5624</f>
        <v>0</v>
      </c>
      <c r="BG5624" s="562"/>
      <c r="BH5624" s="565">
        <f>AV5624+BB5624</f>
        <v>0</v>
      </c>
      <c r="BI5624" s="566"/>
      <c r="BJ5624" s="557">
        <f>IF(BF5624=0,0,(BH5624/BF5624)*100)</f>
        <v>0</v>
      </c>
      <c r="BK5624" s="558"/>
      <c r="BL5624" s="602">
        <f>(AD5624*2)+(AJ5624*2)+(AP5624*3)+BB5624</f>
        <v>0</v>
      </c>
      <c r="BM5624" s="603"/>
      <c r="BN5624" s="604"/>
      <c r="BO5624" s="587">
        <f t="shared" ref="BO5624" si="3662">IF(BQ5624=0,0,50*BP5624/BQ5624)</f>
        <v>0</v>
      </c>
      <c r="BP5624" s="555">
        <f>(BL5624*BS$11)+(N5624*BS$12)+(X5624*BS$13)+(R5624*BS$14)+(V5624*BS$15)+(Z5624*BS$16)</f>
        <v>0</v>
      </c>
      <c r="BQ5624" s="555">
        <f>((AZ5624-BB5624)*BS$18)+((AT5624-AV5624)*BS$17)+(H5624*BS$19)+(P5624*BS$20)</f>
        <v>0</v>
      </c>
      <c r="BR5624" s="75" t="s">
        <v>78</v>
      </c>
      <c r="BS5624" s="76">
        <f>IF(BO5611="B",'VALUE POINTS'!L$18,IF('GAME STATS'!BO5611="C",'VALUE POINTS'!M$18,'VALUE POINTS'!K$18))</f>
        <v>2</v>
      </c>
      <c r="BT5624" s="280"/>
    </row>
    <row r="5625" spans="1:72" ht="21.75" hidden="1" customHeight="1" x14ac:dyDescent="0.35">
      <c r="A5625" s="268"/>
      <c r="B5625" s="679"/>
      <c r="C5625" s="690" t="str">
        <f>IF(ROSTER!D$16="","",ROSTER!D$16)</f>
        <v/>
      </c>
      <c r="D5625" s="691"/>
      <c r="E5625" s="668"/>
      <c r="F5625" s="681"/>
      <c r="G5625" s="664"/>
      <c r="H5625" s="585"/>
      <c r="I5625" s="586"/>
      <c r="J5625" s="571"/>
      <c r="K5625" s="572"/>
      <c r="L5625" s="575"/>
      <c r="M5625" s="576"/>
      <c r="N5625" s="581"/>
      <c r="O5625" s="582"/>
      <c r="P5625" s="571"/>
      <c r="Q5625" s="572"/>
      <c r="R5625" s="575"/>
      <c r="S5625" s="576"/>
      <c r="T5625" s="581"/>
      <c r="U5625" s="582"/>
      <c r="V5625" s="585"/>
      <c r="W5625" s="586"/>
      <c r="X5625" s="571"/>
      <c r="Y5625" s="586"/>
      <c r="Z5625" s="571"/>
      <c r="AA5625" s="586"/>
      <c r="AB5625" s="571"/>
      <c r="AC5625" s="572"/>
      <c r="AD5625" s="575"/>
      <c r="AE5625" s="576"/>
      <c r="AF5625" s="577"/>
      <c r="AG5625" s="578"/>
      <c r="AH5625" s="571"/>
      <c r="AI5625" s="572"/>
      <c r="AJ5625" s="575"/>
      <c r="AK5625" s="576"/>
      <c r="AL5625" s="577"/>
      <c r="AM5625" s="578"/>
      <c r="AN5625" s="571"/>
      <c r="AO5625" s="572"/>
      <c r="AP5625" s="575"/>
      <c r="AQ5625" s="576"/>
      <c r="AR5625" s="577"/>
      <c r="AS5625" s="578"/>
      <c r="AT5625" s="627"/>
      <c r="AU5625" s="628"/>
      <c r="AV5625" s="629"/>
      <c r="AW5625" s="630"/>
      <c r="AX5625" s="577"/>
      <c r="AY5625" s="578"/>
      <c r="AZ5625" s="571"/>
      <c r="BA5625" s="572"/>
      <c r="BB5625" s="575"/>
      <c r="BC5625" s="576"/>
      <c r="BD5625" s="577"/>
      <c r="BE5625" s="578"/>
      <c r="BF5625" s="627"/>
      <c r="BG5625" s="628"/>
      <c r="BH5625" s="629"/>
      <c r="BI5625" s="630"/>
      <c r="BJ5625" s="577"/>
      <c r="BK5625" s="578"/>
      <c r="BL5625" s="605"/>
      <c r="BM5625" s="606"/>
      <c r="BN5625" s="607"/>
      <c r="BO5625" s="588"/>
      <c r="BP5625" s="556"/>
      <c r="BQ5625" s="556"/>
      <c r="BR5625" s="75" t="s">
        <v>79</v>
      </c>
      <c r="BS5625" s="76">
        <f>IF(BO5611="B",'VALUE POINTS'!L$19,IF('GAME STATS'!BO5611="C",'VALUE POINTS'!M$19,'VALUE POINTS'!K$19))</f>
        <v>2</v>
      </c>
      <c r="BT5625" s="280"/>
    </row>
    <row r="5626" spans="1:72" ht="21.75" hidden="1" customHeight="1" x14ac:dyDescent="0.25">
      <c r="A5626" s="268"/>
      <c r="B5626" s="678" t="str">
        <f>IF(ROSTER!B$18="","",ROSTER!B$18)</f>
        <v/>
      </c>
      <c r="C5626" s="669" t="str">
        <f>IF(ROSTER!C$18="","",ROSTER!C$18)</f>
        <v/>
      </c>
      <c r="D5626" s="670"/>
      <c r="E5626" s="667"/>
      <c r="F5626" s="680">
        <f>IF(E5626="y",1,IF(E5626="S",1,0))</f>
        <v>0</v>
      </c>
      <c r="G5626" s="663">
        <f>IF(E5626="S",1,0)</f>
        <v>0</v>
      </c>
      <c r="H5626" s="583"/>
      <c r="I5626" s="584"/>
      <c r="J5626" s="569"/>
      <c r="K5626" s="570"/>
      <c r="L5626" s="573"/>
      <c r="M5626" s="574"/>
      <c r="N5626" s="579">
        <f>L5626+J5626</f>
        <v>0</v>
      </c>
      <c r="O5626" s="580"/>
      <c r="P5626" s="569"/>
      <c r="Q5626" s="570"/>
      <c r="R5626" s="573"/>
      <c r="S5626" s="574"/>
      <c r="T5626" s="579">
        <f>R5626-P5626</f>
        <v>0</v>
      </c>
      <c r="U5626" s="580"/>
      <c r="V5626" s="583"/>
      <c r="W5626" s="584"/>
      <c r="X5626" s="569"/>
      <c r="Y5626" s="584"/>
      <c r="Z5626" s="569"/>
      <c r="AA5626" s="584"/>
      <c r="AB5626" s="569"/>
      <c r="AC5626" s="570"/>
      <c r="AD5626" s="573"/>
      <c r="AE5626" s="574"/>
      <c r="AF5626" s="557">
        <f>IF(AB5626=0,0,(AD5626/AB5626)*100)</f>
        <v>0</v>
      </c>
      <c r="AG5626" s="558"/>
      <c r="AH5626" s="569"/>
      <c r="AI5626" s="570"/>
      <c r="AJ5626" s="573"/>
      <c r="AK5626" s="574"/>
      <c r="AL5626" s="557">
        <f>IF(AH5626=0,0,(AJ5626/AH5626)*100)</f>
        <v>0</v>
      </c>
      <c r="AM5626" s="558"/>
      <c r="AN5626" s="569"/>
      <c r="AO5626" s="570"/>
      <c r="AP5626" s="573"/>
      <c r="AQ5626" s="574"/>
      <c r="AR5626" s="557">
        <f>IF(AN5626=0,0,(AP5626/AN5626)*100)</f>
        <v>0</v>
      </c>
      <c r="AS5626" s="558"/>
      <c r="AT5626" s="561">
        <f>AB5626+AH5626+AN5626</f>
        <v>0</v>
      </c>
      <c r="AU5626" s="562"/>
      <c r="AV5626" s="565">
        <f>AD5626+AJ5626+AP5626</f>
        <v>0</v>
      </c>
      <c r="AW5626" s="566"/>
      <c r="AX5626" s="557">
        <f>IF(AT5626=0,0,(AV5626/AT5626)*100)</f>
        <v>0</v>
      </c>
      <c r="AY5626" s="558"/>
      <c r="AZ5626" s="569"/>
      <c r="BA5626" s="570"/>
      <c r="BB5626" s="573"/>
      <c r="BC5626" s="574"/>
      <c r="BD5626" s="557">
        <f>IF(AZ5626=0,0,(BB5626/AZ5626)*100)</f>
        <v>0</v>
      </c>
      <c r="BE5626" s="558"/>
      <c r="BF5626" s="561">
        <f>AT5626+AZ5626</f>
        <v>0</v>
      </c>
      <c r="BG5626" s="562"/>
      <c r="BH5626" s="565">
        <f>AV5626+BB5626</f>
        <v>0</v>
      </c>
      <c r="BI5626" s="566"/>
      <c r="BJ5626" s="557">
        <f>IF(BF5626=0,0,(BH5626/BF5626)*100)</f>
        <v>0</v>
      </c>
      <c r="BK5626" s="558"/>
      <c r="BL5626" s="602">
        <f>(AD5626*2)+(AJ5626*2)+(AP5626*3)+BB5626</f>
        <v>0</v>
      </c>
      <c r="BM5626" s="603"/>
      <c r="BN5626" s="604"/>
      <c r="BO5626" s="587">
        <f t="shared" ref="BO5626" si="3663">IF(BQ5626=0,0,50*BP5626/BQ5626)</f>
        <v>0</v>
      </c>
      <c r="BP5626" s="555">
        <f>(BL5626*BS$11)+(N5626*BS$12)+(X5626*BS$13)+(R5626*BS$14)+(V5626*BS$15)+(Z5626*BS$16)</f>
        <v>0</v>
      </c>
      <c r="BQ5626" s="555">
        <f>((AZ5626-BB5626)*BS$18)+((AT5626-AV5626)*BS$17)+(H5626*BS$19)+(P5626*BS$20)</f>
        <v>0</v>
      </c>
      <c r="BR5626" s="65"/>
      <c r="BS5626" s="65"/>
      <c r="BT5626" s="280"/>
    </row>
    <row r="5627" spans="1:72" ht="21.75" hidden="1" customHeight="1" x14ac:dyDescent="0.25">
      <c r="A5627" s="268"/>
      <c r="B5627" s="679"/>
      <c r="C5627" s="690" t="str">
        <f>IF(ROSTER!D$18="","",ROSTER!D$18)</f>
        <v/>
      </c>
      <c r="D5627" s="691"/>
      <c r="E5627" s="668"/>
      <c r="F5627" s="681"/>
      <c r="G5627" s="664"/>
      <c r="H5627" s="585"/>
      <c r="I5627" s="586"/>
      <c r="J5627" s="571"/>
      <c r="K5627" s="572"/>
      <c r="L5627" s="575"/>
      <c r="M5627" s="576"/>
      <c r="N5627" s="581"/>
      <c r="O5627" s="582"/>
      <c r="P5627" s="571"/>
      <c r="Q5627" s="572"/>
      <c r="R5627" s="575"/>
      <c r="S5627" s="576"/>
      <c r="T5627" s="581"/>
      <c r="U5627" s="582"/>
      <c r="V5627" s="585"/>
      <c r="W5627" s="586"/>
      <c r="X5627" s="571"/>
      <c r="Y5627" s="586"/>
      <c r="Z5627" s="571"/>
      <c r="AA5627" s="586"/>
      <c r="AB5627" s="571"/>
      <c r="AC5627" s="572"/>
      <c r="AD5627" s="575"/>
      <c r="AE5627" s="576"/>
      <c r="AF5627" s="577"/>
      <c r="AG5627" s="578"/>
      <c r="AH5627" s="571"/>
      <c r="AI5627" s="572"/>
      <c r="AJ5627" s="575"/>
      <c r="AK5627" s="576"/>
      <c r="AL5627" s="577"/>
      <c r="AM5627" s="578"/>
      <c r="AN5627" s="571"/>
      <c r="AO5627" s="572"/>
      <c r="AP5627" s="575"/>
      <c r="AQ5627" s="576"/>
      <c r="AR5627" s="577"/>
      <c r="AS5627" s="578"/>
      <c r="AT5627" s="627"/>
      <c r="AU5627" s="628"/>
      <c r="AV5627" s="629"/>
      <c r="AW5627" s="630"/>
      <c r="AX5627" s="577"/>
      <c r="AY5627" s="578"/>
      <c r="AZ5627" s="571"/>
      <c r="BA5627" s="572"/>
      <c r="BB5627" s="575"/>
      <c r="BC5627" s="576"/>
      <c r="BD5627" s="577"/>
      <c r="BE5627" s="578"/>
      <c r="BF5627" s="627"/>
      <c r="BG5627" s="628"/>
      <c r="BH5627" s="629"/>
      <c r="BI5627" s="630"/>
      <c r="BJ5627" s="577"/>
      <c r="BK5627" s="578"/>
      <c r="BL5627" s="605"/>
      <c r="BM5627" s="606"/>
      <c r="BN5627" s="607"/>
      <c r="BO5627" s="588"/>
      <c r="BP5627" s="556"/>
      <c r="BQ5627" s="556"/>
      <c r="BR5627" s="65"/>
      <c r="BS5627" s="65"/>
      <c r="BT5627" s="268"/>
    </row>
    <row r="5628" spans="1:72" ht="21.75" hidden="1" customHeight="1" x14ac:dyDescent="0.25">
      <c r="A5628" s="268"/>
      <c r="B5628" s="678" t="str">
        <f>IF(ROSTER!B$20="","",ROSTER!B$20)</f>
        <v/>
      </c>
      <c r="C5628" s="669" t="str">
        <f>IF(ROSTER!C$20="","",ROSTER!C$20)</f>
        <v/>
      </c>
      <c r="D5628" s="670"/>
      <c r="E5628" s="667"/>
      <c r="F5628" s="680">
        <f>IF(E5628="y",1,IF(E5628="S",1,0))</f>
        <v>0</v>
      </c>
      <c r="G5628" s="663">
        <f>IF(E5628="S",1,0)</f>
        <v>0</v>
      </c>
      <c r="H5628" s="583"/>
      <c r="I5628" s="584"/>
      <c r="J5628" s="569"/>
      <c r="K5628" s="570"/>
      <c r="L5628" s="573"/>
      <c r="M5628" s="574"/>
      <c r="N5628" s="579">
        <f>L5628+J5628</f>
        <v>0</v>
      </c>
      <c r="O5628" s="580"/>
      <c r="P5628" s="569"/>
      <c r="Q5628" s="570"/>
      <c r="R5628" s="573"/>
      <c r="S5628" s="574"/>
      <c r="T5628" s="579">
        <f>R5628-P5628</f>
        <v>0</v>
      </c>
      <c r="U5628" s="580"/>
      <c r="V5628" s="583"/>
      <c r="W5628" s="584"/>
      <c r="X5628" s="569"/>
      <c r="Y5628" s="584"/>
      <c r="Z5628" s="569"/>
      <c r="AA5628" s="584"/>
      <c r="AB5628" s="569"/>
      <c r="AC5628" s="570"/>
      <c r="AD5628" s="573"/>
      <c r="AE5628" s="574"/>
      <c r="AF5628" s="557">
        <f>IF(AB5628=0,0,(AD5628/AB5628)*100)</f>
        <v>0</v>
      </c>
      <c r="AG5628" s="558"/>
      <c r="AH5628" s="569"/>
      <c r="AI5628" s="570"/>
      <c r="AJ5628" s="573"/>
      <c r="AK5628" s="574"/>
      <c r="AL5628" s="557">
        <f>IF(AH5628=0,0,(AJ5628/AH5628)*100)</f>
        <v>0</v>
      </c>
      <c r="AM5628" s="558"/>
      <c r="AN5628" s="569"/>
      <c r="AO5628" s="570"/>
      <c r="AP5628" s="573"/>
      <c r="AQ5628" s="574"/>
      <c r="AR5628" s="557">
        <f>IF(AN5628=0,0,(AP5628/AN5628)*100)</f>
        <v>0</v>
      </c>
      <c r="AS5628" s="558"/>
      <c r="AT5628" s="561">
        <f>AB5628+AH5628+AN5628</f>
        <v>0</v>
      </c>
      <c r="AU5628" s="562"/>
      <c r="AV5628" s="565">
        <f>AD5628+AJ5628+AP5628</f>
        <v>0</v>
      </c>
      <c r="AW5628" s="566"/>
      <c r="AX5628" s="557">
        <f>IF(AT5628=0,0,(AV5628/AT5628)*100)</f>
        <v>0</v>
      </c>
      <c r="AY5628" s="558"/>
      <c r="AZ5628" s="569"/>
      <c r="BA5628" s="570"/>
      <c r="BB5628" s="573"/>
      <c r="BC5628" s="574"/>
      <c r="BD5628" s="557">
        <f>IF(AZ5628=0,0,(BB5628/AZ5628)*100)</f>
        <v>0</v>
      </c>
      <c r="BE5628" s="558"/>
      <c r="BF5628" s="561">
        <f>AT5628+AZ5628</f>
        <v>0</v>
      </c>
      <c r="BG5628" s="562"/>
      <c r="BH5628" s="565">
        <f>AV5628+BB5628</f>
        <v>0</v>
      </c>
      <c r="BI5628" s="566"/>
      <c r="BJ5628" s="557">
        <f>IF(BF5628=0,0,(BH5628/BF5628)*100)</f>
        <v>0</v>
      </c>
      <c r="BK5628" s="558"/>
      <c r="BL5628" s="602">
        <f>(AD5628*2)+(AJ5628*2)+(AP5628*3)+BB5628</f>
        <v>0</v>
      </c>
      <c r="BM5628" s="603"/>
      <c r="BN5628" s="604"/>
      <c r="BO5628" s="587">
        <f t="shared" ref="BO5628" si="3664">IF(BQ5628=0,0,50*BP5628/BQ5628)</f>
        <v>0</v>
      </c>
      <c r="BP5628" s="555">
        <f>(BL5628*BS$11)+(N5628*BS$12)+(X5628*BS$13)+(R5628*BS$14)+(V5628*BS$15)+(Z5628*BS$16)</f>
        <v>0</v>
      </c>
      <c r="BQ5628" s="555">
        <f>((AZ5628-BB5628)*BS$18)+((AT5628-AV5628)*BS$17)+(H5628*BS$19)+(P5628*BS$20)</f>
        <v>0</v>
      </c>
      <c r="BR5628" s="65"/>
      <c r="BS5628" s="65"/>
      <c r="BT5628" s="268"/>
    </row>
    <row r="5629" spans="1:72" ht="21.75" hidden="1" customHeight="1" x14ac:dyDescent="0.25">
      <c r="A5629" s="268"/>
      <c r="B5629" s="679"/>
      <c r="C5629" s="690" t="str">
        <f>IF(ROSTER!D$20="","",ROSTER!D$20)</f>
        <v/>
      </c>
      <c r="D5629" s="691"/>
      <c r="E5629" s="668"/>
      <c r="F5629" s="681"/>
      <c r="G5629" s="664"/>
      <c r="H5629" s="585"/>
      <c r="I5629" s="586"/>
      <c r="J5629" s="571"/>
      <c r="K5629" s="572"/>
      <c r="L5629" s="575"/>
      <c r="M5629" s="576"/>
      <c r="N5629" s="581"/>
      <c r="O5629" s="582"/>
      <c r="P5629" s="571"/>
      <c r="Q5629" s="572"/>
      <c r="R5629" s="575"/>
      <c r="S5629" s="576"/>
      <c r="T5629" s="581"/>
      <c r="U5629" s="582"/>
      <c r="V5629" s="585"/>
      <c r="W5629" s="586"/>
      <c r="X5629" s="571"/>
      <c r="Y5629" s="586"/>
      <c r="Z5629" s="571"/>
      <c r="AA5629" s="586"/>
      <c r="AB5629" s="571"/>
      <c r="AC5629" s="572"/>
      <c r="AD5629" s="575"/>
      <c r="AE5629" s="576"/>
      <c r="AF5629" s="577"/>
      <c r="AG5629" s="578"/>
      <c r="AH5629" s="571"/>
      <c r="AI5629" s="572"/>
      <c r="AJ5629" s="575"/>
      <c r="AK5629" s="576"/>
      <c r="AL5629" s="577"/>
      <c r="AM5629" s="578"/>
      <c r="AN5629" s="571"/>
      <c r="AO5629" s="572"/>
      <c r="AP5629" s="575"/>
      <c r="AQ5629" s="576"/>
      <c r="AR5629" s="577"/>
      <c r="AS5629" s="578"/>
      <c r="AT5629" s="627"/>
      <c r="AU5629" s="628"/>
      <c r="AV5629" s="629"/>
      <c r="AW5629" s="630"/>
      <c r="AX5629" s="577"/>
      <c r="AY5629" s="578"/>
      <c r="AZ5629" s="571"/>
      <c r="BA5629" s="572"/>
      <c r="BB5629" s="575"/>
      <c r="BC5629" s="576"/>
      <c r="BD5629" s="577"/>
      <c r="BE5629" s="578"/>
      <c r="BF5629" s="627"/>
      <c r="BG5629" s="628"/>
      <c r="BH5629" s="629"/>
      <c r="BI5629" s="630"/>
      <c r="BJ5629" s="577"/>
      <c r="BK5629" s="578"/>
      <c r="BL5629" s="605"/>
      <c r="BM5629" s="606"/>
      <c r="BN5629" s="607"/>
      <c r="BO5629" s="588"/>
      <c r="BP5629" s="556"/>
      <c r="BQ5629" s="556"/>
      <c r="BR5629" s="65"/>
      <c r="BS5629" s="65"/>
      <c r="BT5629" s="268"/>
    </row>
    <row r="5630" spans="1:72" ht="21.75" hidden="1" customHeight="1" x14ac:dyDescent="0.25">
      <c r="A5630" s="268"/>
      <c r="B5630" s="678" t="str">
        <f>IF(ROSTER!B$22="","",ROSTER!B$22)</f>
        <v/>
      </c>
      <c r="C5630" s="669" t="str">
        <f>IF(ROSTER!C$22="","",ROSTER!C$22)</f>
        <v/>
      </c>
      <c r="D5630" s="670"/>
      <c r="E5630" s="667"/>
      <c r="F5630" s="680">
        <f>IF(E5630="y",1,IF(E5630="S",1,0))</f>
        <v>0</v>
      </c>
      <c r="G5630" s="663">
        <f>IF(E5630="S",1,0)</f>
        <v>0</v>
      </c>
      <c r="H5630" s="583"/>
      <c r="I5630" s="584"/>
      <c r="J5630" s="569"/>
      <c r="K5630" s="570"/>
      <c r="L5630" s="573"/>
      <c r="M5630" s="574"/>
      <c r="N5630" s="579">
        <f>L5630+J5630</f>
        <v>0</v>
      </c>
      <c r="O5630" s="580"/>
      <c r="P5630" s="569"/>
      <c r="Q5630" s="570"/>
      <c r="R5630" s="573"/>
      <c r="S5630" s="574"/>
      <c r="T5630" s="579">
        <f>R5630-P5630</f>
        <v>0</v>
      </c>
      <c r="U5630" s="580"/>
      <c r="V5630" s="583"/>
      <c r="W5630" s="584"/>
      <c r="X5630" s="569"/>
      <c r="Y5630" s="584"/>
      <c r="Z5630" s="569"/>
      <c r="AA5630" s="584"/>
      <c r="AB5630" s="569"/>
      <c r="AC5630" s="570"/>
      <c r="AD5630" s="573"/>
      <c r="AE5630" s="574"/>
      <c r="AF5630" s="557">
        <f>IF(AB5630=0,0,(AD5630/AB5630)*100)</f>
        <v>0</v>
      </c>
      <c r="AG5630" s="558"/>
      <c r="AH5630" s="569"/>
      <c r="AI5630" s="570"/>
      <c r="AJ5630" s="573"/>
      <c r="AK5630" s="574"/>
      <c r="AL5630" s="557">
        <f>IF(AH5630=0,0,(AJ5630/AH5630)*100)</f>
        <v>0</v>
      </c>
      <c r="AM5630" s="558"/>
      <c r="AN5630" s="569"/>
      <c r="AO5630" s="570"/>
      <c r="AP5630" s="573"/>
      <c r="AQ5630" s="574"/>
      <c r="AR5630" s="557">
        <f>IF(AN5630=0,0,(AP5630/AN5630)*100)</f>
        <v>0</v>
      </c>
      <c r="AS5630" s="558"/>
      <c r="AT5630" s="561">
        <f>AB5630+AH5630+AN5630</f>
        <v>0</v>
      </c>
      <c r="AU5630" s="562"/>
      <c r="AV5630" s="565">
        <f>AD5630+AJ5630+AP5630</f>
        <v>0</v>
      </c>
      <c r="AW5630" s="566"/>
      <c r="AX5630" s="557">
        <f>IF(AT5630=0,0,(AV5630/AT5630)*100)</f>
        <v>0</v>
      </c>
      <c r="AY5630" s="558"/>
      <c r="AZ5630" s="569"/>
      <c r="BA5630" s="570"/>
      <c r="BB5630" s="573"/>
      <c r="BC5630" s="574"/>
      <c r="BD5630" s="557">
        <f>IF(AZ5630=0,0,(BB5630/AZ5630)*100)</f>
        <v>0</v>
      </c>
      <c r="BE5630" s="558"/>
      <c r="BF5630" s="561">
        <f>AT5630+AZ5630</f>
        <v>0</v>
      </c>
      <c r="BG5630" s="562"/>
      <c r="BH5630" s="565">
        <f>AV5630+BB5630</f>
        <v>0</v>
      </c>
      <c r="BI5630" s="566"/>
      <c r="BJ5630" s="557">
        <f>IF(BF5630=0,0,(BH5630/BF5630)*100)</f>
        <v>0</v>
      </c>
      <c r="BK5630" s="558"/>
      <c r="BL5630" s="602">
        <f>(AD5630*2)+(AJ5630*2)+(AP5630*3)+BB5630</f>
        <v>0</v>
      </c>
      <c r="BM5630" s="603"/>
      <c r="BN5630" s="604"/>
      <c r="BO5630" s="587">
        <f t="shared" ref="BO5630" si="3665">IF(BQ5630=0,0,50*BP5630/BQ5630)</f>
        <v>0</v>
      </c>
      <c r="BP5630" s="555">
        <f>(BL5630*BS$11)+(N5630*BS$12)+(X5630*BS$13)+(R5630*BS$14)+(V5630*BS$15)+(Z5630*BS$16)</f>
        <v>0</v>
      </c>
      <c r="BQ5630" s="555">
        <f>((AZ5630-BB5630)*BS$18)+((AT5630-AV5630)*BS$17)+(H5630*BS$19)+(P5630*BS$20)</f>
        <v>0</v>
      </c>
      <c r="BR5630" s="65"/>
      <c r="BS5630" s="65"/>
      <c r="BT5630" s="268"/>
    </row>
    <row r="5631" spans="1:72" ht="21.75" hidden="1" customHeight="1" x14ac:dyDescent="0.25">
      <c r="A5631" s="268"/>
      <c r="B5631" s="679"/>
      <c r="C5631" s="690" t="str">
        <f>IF(ROSTER!D$22="","",ROSTER!D$22)</f>
        <v/>
      </c>
      <c r="D5631" s="691"/>
      <c r="E5631" s="668"/>
      <c r="F5631" s="681"/>
      <c r="G5631" s="664"/>
      <c r="H5631" s="585"/>
      <c r="I5631" s="586"/>
      <c r="J5631" s="571"/>
      <c r="K5631" s="572"/>
      <c r="L5631" s="575"/>
      <c r="M5631" s="576"/>
      <c r="N5631" s="581"/>
      <c r="O5631" s="582"/>
      <c r="P5631" s="571"/>
      <c r="Q5631" s="572"/>
      <c r="R5631" s="575"/>
      <c r="S5631" s="576"/>
      <c r="T5631" s="581"/>
      <c r="U5631" s="582"/>
      <c r="V5631" s="585"/>
      <c r="W5631" s="586"/>
      <c r="X5631" s="571"/>
      <c r="Y5631" s="586"/>
      <c r="Z5631" s="571"/>
      <c r="AA5631" s="586"/>
      <c r="AB5631" s="571"/>
      <c r="AC5631" s="572"/>
      <c r="AD5631" s="575"/>
      <c r="AE5631" s="576"/>
      <c r="AF5631" s="577"/>
      <c r="AG5631" s="578"/>
      <c r="AH5631" s="571"/>
      <c r="AI5631" s="572"/>
      <c r="AJ5631" s="575"/>
      <c r="AK5631" s="576"/>
      <c r="AL5631" s="577"/>
      <c r="AM5631" s="578"/>
      <c r="AN5631" s="571"/>
      <c r="AO5631" s="572"/>
      <c r="AP5631" s="575"/>
      <c r="AQ5631" s="576"/>
      <c r="AR5631" s="577"/>
      <c r="AS5631" s="578"/>
      <c r="AT5631" s="627"/>
      <c r="AU5631" s="628"/>
      <c r="AV5631" s="629"/>
      <c r="AW5631" s="630"/>
      <c r="AX5631" s="577"/>
      <c r="AY5631" s="578"/>
      <c r="AZ5631" s="571"/>
      <c r="BA5631" s="572"/>
      <c r="BB5631" s="575"/>
      <c r="BC5631" s="576"/>
      <c r="BD5631" s="577"/>
      <c r="BE5631" s="578"/>
      <c r="BF5631" s="627"/>
      <c r="BG5631" s="628"/>
      <c r="BH5631" s="629"/>
      <c r="BI5631" s="630"/>
      <c r="BJ5631" s="577"/>
      <c r="BK5631" s="578"/>
      <c r="BL5631" s="605"/>
      <c r="BM5631" s="606"/>
      <c r="BN5631" s="607"/>
      <c r="BO5631" s="588"/>
      <c r="BP5631" s="556"/>
      <c r="BQ5631" s="556"/>
      <c r="BR5631" s="65"/>
      <c r="BS5631" s="65"/>
      <c r="BT5631" s="268"/>
    </row>
    <row r="5632" spans="1:72" ht="21.75" hidden="1" customHeight="1" x14ac:dyDescent="0.25">
      <c r="A5632" s="268"/>
      <c r="B5632" s="678" t="str">
        <f>IF(ROSTER!B$24="","",ROSTER!B$24)</f>
        <v/>
      </c>
      <c r="C5632" s="669" t="str">
        <f>IF(ROSTER!C$24="","",ROSTER!C$24)</f>
        <v/>
      </c>
      <c r="D5632" s="670"/>
      <c r="E5632" s="667"/>
      <c r="F5632" s="680">
        <f>IF(E5632="y",1,IF(E5632="S",1,0))</f>
        <v>0</v>
      </c>
      <c r="G5632" s="663">
        <f>IF(E5632="S",1,0)</f>
        <v>0</v>
      </c>
      <c r="H5632" s="583"/>
      <c r="I5632" s="584"/>
      <c r="J5632" s="569"/>
      <c r="K5632" s="570"/>
      <c r="L5632" s="573"/>
      <c r="M5632" s="574"/>
      <c r="N5632" s="579">
        <f>L5632+J5632</f>
        <v>0</v>
      </c>
      <c r="O5632" s="580"/>
      <c r="P5632" s="569"/>
      <c r="Q5632" s="570"/>
      <c r="R5632" s="573"/>
      <c r="S5632" s="574"/>
      <c r="T5632" s="579">
        <f>R5632-P5632</f>
        <v>0</v>
      </c>
      <c r="U5632" s="580"/>
      <c r="V5632" s="583"/>
      <c r="W5632" s="584"/>
      <c r="X5632" s="569"/>
      <c r="Y5632" s="584"/>
      <c r="Z5632" s="569"/>
      <c r="AA5632" s="584"/>
      <c r="AB5632" s="569"/>
      <c r="AC5632" s="570"/>
      <c r="AD5632" s="573"/>
      <c r="AE5632" s="574"/>
      <c r="AF5632" s="557">
        <f>IF(AB5632=0,0,(AD5632/AB5632)*100)</f>
        <v>0</v>
      </c>
      <c r="AG5632" s="558"/>
      <c r="AH5632" s="569"/>
      <c r="AI5632" s="570"/>
      <c r="AJ5632" s="573"/>
      <c r="AK5632" s="574"/>
      <c r="AL5632" s="557">
        <f>IF(AH5632=0,0,(AJ5632/AH5632)*100)</f>
        <v>0</v>
      </c>
      <c r="AM5632" s="558"/>
      <c r="AN5632" s="569"/>
      <c r="AO5632" s="570"/>
      <c r="AP5632" s="573"/>
      <c r="AQ5632" s="574"/>
      <c r="AR5632" s="557">
        <f>IF(AN5632=0,0,(AP5632/AN5632)*100)</f>
        <v>0</v>
      </c>
      <c r="AS5632" s="558"/>
      <c r="AT5632" s="561">
        <f>AB5632+AH5632+AN5632</f>
        <v>0</v>
      </c>
      <c r="AU5632" s="562"/>
      <c r="AV5632" s="565">
        <f>AD5632+AJ5632+AP5632</f>
        <v>0</v>
      </c>
      <c r="AW5632" s="566"/>
      <c r="AX5632" s="557">
        <f>IF(AT5632=0,0,(AV5632/AT5632)*100)</f>
        <v>0</v>
      </c>
      <c r="AY5632" s="558"/>
      <c r="AZ5632" s="569"/>
      <c r="BA5632" s="570"/>
      <c r="BB5632" s="573"/>
      <c r="BC5632" s="574"/>
      <c r="BD5632" s="557">
        <f>IF(AZ5632=0,0,(BB5632/AZ5632)*100)</f>
        <v>0</v>
      </c>
      <c r="BE5632" s="558"/>
      <c r="BF5632" s="561">
        <f>AT5632+AZ5632</f>
        <v>0</v>
      </c>
      <c r="BG5632" s="562"/>
      <c r="BH5632" s="565">
        <f>AV5632+BB5632</f>
        <v>0</v>
      </c>
      <c r="BI5632" s="566"/>
      <c r="BJ5632" s="557">
        <f>IF(BF5632=0,0,(BH5632/BF5632)*100)</f>
        <v>0</v>
      </c>
      <c r="BK5632" s="558"/>
      <c r="BL5632" s="602">
        <f>(AD5632*2)+(AJ5632*2)+(AP5632*3)+BB5632</f>
        <v>0</v>
      </c>
      <c r="BM5632" s="603"/>
      <c r="BN5632" s="604"/>
      <c r="BO5632" s="587">
        <f t="shared" ref="BO5632" si="3666">IF(BQ5632=0,0,50*BP5632/BQ5632)</f>
        <v>0</v>
      </c>
      <c r="BP5632" s="555">
        <f>(BL5632*BS$11)+(N5632*BS$12)+(X5632*BS$13)+(R5632*BS$14)+(V5632*BS$15)+(Z5632*BS$16)</f>
        <v>0</v>
      </c>
      <c r="BQ5632" s="555">
        <f>((AZ5632-BB5632)*BS$18)+((AT5632-AV5632)*BS$17)+(H5632*BS$19)+(P5632*BS$20)</f>
        <v>0</v>
      </c>
      <c r="BR5632" s="65"/>
      <c r="BS5632" s="65"/>
      <c r="BT5632" s="268"/>
    </row>
    <row r="5633" spans="1:72" ht="21.75" hidden="1" customHeight="1" x14ac:dyDescent="0.25">
      <c r="A5633" s="268"/>
      <c r="B5633" s="679"/>
      <c r="C5633" s="690" t="str">
        <f>IF(ROSTER!D$24="","",ROSTER!D$24)</f>
        <v/>
      </c>
      <c r="D5633" s="691"/>
      <c r="E5633" s="668"/>
      <c r="F5633" s="681"/>
      <c r="G5633" s="664"/>
      <c r="H5633" s="585"/>
      <c r="I5633" s="586"/>
      <c r="J5633" s="571"/>
      <c r="K5633" s="572"/>
      <c r="L5633" s="575"/>
      <c r="M5633" s="576"/>
      <c r="N5633" s="581"/>
      <c r="O5633" s="582"/>
      <c r="P5633" s="571"/>
      <c r="Q5633" s="572"/>
      <c r="R5633" s="575"/>
      <c r="S5633" s="576"/>
      <c r="T5633" s="581"/>
      <c r="U5633" s="582"/>
      <c r="V5633" s="585"/>
      <c r="W5633" s="586"/>
      <c r="X5633" s="571"/>
      <c r="Y5633" s="586"/>
      <c r="Z5633" s="571"/>
      <c r="AA5633" s="586"/>
      <c r="AB5633" s="571"/>
      <c r="AC5633" s="572"/>
      <c r="AD5633" s="575"/>
      <c r="AE5633" s="576"/>
      <c r="AF5633" s="577"/>
      <c r="AG5633" s="578"/>
      <c r="AH5633" s="571"/>
      <c r="AI5633" s="572"/>
      <c r="AJ5633" s="575"/>
      <c r="AK5633" s="576"/>
      <c r="AL5633" s="577"/>
      <c r="AM5633" s="578"/>
      <c r="AN5633" s="571"/>
      <c r="AO5633" s="572"/>
      <c r="AP5633" s="575"/>
      <c r="AQ5633" s="576"/>
      <c r="AR5633" s="577"/>
      <c r="AS5633" s="578"/>
      <c r="AT5633" s="627"/>
      <c r="AU5633" s="628"/>
      <c r="AV5633" s="629"/>
      <c r="AW5633" s="630"/>
      <c r="AX5633" s="577"/>
      <c r="AY5633" s="578"/>
      <c r="AZ5633" s="571"/>
      <c r="BA5633" s="572"/>
      <c r="BB5633" s="575"/>
      <c r="BC5633" s="576"/>
      <c r="BD5633" s="577"/>
      <c r="BE5633" s="578"/>
      <c r="BF5633" s="627"/>
      <c r="BG5633" s="628"/>
      <c r="BH5633" s="629"/>
      <c r="BI5633" s="630"/>
      <c r="BJ5633" s="577"/>
      <c r="BK5633" s="578"/>
      <c r="BL5633" s="605"/>
      <c r="BM5633" s="606"/>
      <c r="BN5633" s="607"/>
      <c r="BO5633" s="588"/>
      <c r="BP5633" s="556"/>
      <c r="BQ5633" s="556"/>
      <c r="BR5633" s="65"/>
      <c r="BS5633" s="65"/>
      <c r="BT5633" s="268"/>
    </row>
    <row r="5634" spans="1:72" ht="21.75" hidden="1" customHeight="1" x14ac:dyDescent="0.25">
      <c r="A5634" s="268"/>
      <c r="B5634" s="678" t="str">
        <f>IF(ROSTER!B$26="","",ROSTER!B$26)</f>
        <v/>
      </c>
      <c r="C5634" s="669" t="str">
        <f>IF(ROSTER!C$26="","",ROSTER!C$26)</f>
        <v/>
      </c>
      <c r="D5634" s="670"/>
      <c r="E5634" s="667"/>
      <c r="F5634" s="680">
        <f>IF(E5634="y",1,IF(E5634="S",1,0))</f>
        <v>0</v>
      </c>
      <c r="G5634" s="663">
        <f>IF(E5634="S",1,0)</f>
        <v>0</v>
      </c>
      <c r="H5634" s="583"/>
      <c r="I5634" s="584"/>
      <c r="J5634" s="569"/>
      <c r="K5634" s="570"/>
      <c r="L5634" s="573"/>
      <c r="M5634" s="574"/>
      <c r="N5634" s="579">
        <f>L5634+J5634</f>
        <v>0</v>
      </c>
      <c r="O5634" s="580"/>
      <c r="P5634" s="569"/>
      <c r="Q5634" s="570"/>
      <c r="R5634" s="573"/>
      <c r="S5634" s="574"/>
      <c r="T5634" s="579">
        <f>R5634-P5634</f>
        <v>0</v>
      </c>
      <c r="U5634" s="580"/>
      <c r="V5634" s="583"/>
      <c r="W5634" s="584"/>
      <c r="X5634" s="569"/>
      <c r="Y5634" s="584"/>
      <c r="Z5634" s="569"/>
      <c r="AA5634" s="584"/>
      <c r="AB5634" s="569"/>
      <c r="AC5634" s="570"/>
      <c r="AD5634" s="573"/>
      <c r="AE5634" s="574"/>
      <c r="AF5634" s="557">
        <f>IF(AB5634=0,0,(AD5634/AB5634)*100)</f>
        <v>0</v>
      </c>
      <c r="AG5634" s="558"/>
      <c r="AH5634" s="569"/>
      <c r="AI5634" s="570"/>
      <c r="AJ5634" s="573"/>
      <c r="AK5634" s="574"/>
      <c r="AL5634" s="557">
        <f>IF(AH5634=0,0,(AJ5634/AH5634)*100)</f>
        <v>0</v>
      </c>
      <c r="AM5634" s="558"/>
      <c r="AN5634" s="569"/>
      <c r="AO5634" s="570"/>
      <c r="AP5634" s="573"/>
      <c r="AQ5634" s="574"/>
      <c r="AR5634" s="557">
        <f>IF(AN5634=0,0,(AP5634/AN5634)*100)</f>
        <v>0</v>
      </c>
      <c r="AS5634" s="558"/>
      <c r="AT5634" s="561">
        <f>AB5634+AH5634+AN5634</f>
        <v>0</v>
      </c>
      <c r="AU5634" s="562"/>
      <c r="AV5634" s="565">
        <f>AD5634+AJ5634+AP5634</f>
        <v>0</v>
      </c>
      <c r="AW5634" s="566"/>
      <c r="AX5634" s="557">
        <f>IF(AT5634=0,0,(AV5634/AT5634)*100)</f>
        <v>0</v>
      </c>
      <c r="AY5634" s="558"/>
      <c r="AZ5634" s="569"/>
      <c r="BA5634" s="570"/>
      <c r="BB5634" s="573"/>
      <c r="BC5634" s="574"/>
      <c r="BD5634" s="557">
        <f>IF(AZ5634=0,0,(BB5634/AZ5634)*100)</f>
        <v>0</v>
      </c>
      <c r="BE5634" s="558"/>
      <c r="BF5634" s="561">
        <f>AT5634+AZ5634</f>
        <v>0</v>
      </c>
      <c r="BG5634" s="562"/>
      <c r="BH5634" s="565">
        <f>AV5634+BB5634</f>
        <v>0</v>
      </c>
      <c r="BI5634" s="566"/>
      <c r="BJ5634" s="557">
        <f>IF(BF5634=0,0,(BH5634/BF5634)*100)</f>
        <v>0</v>
      </c>
      <c r="BK5634" s="558"/>
      <c r="BL5634" s="602">
        <f>(AD5634*2)+(AJ5634*2)+(AP5634*3)+BB5634</f>
        <v>0</v>
      </c>
      <c r="BM5634" s="603"/>
      <c r="BN5634" s="604"/>
      <c r="BO5634" s="587">
        <f t="shared" ref="BO5634" si="3667">IF(BQ5634=0,0,50*BP5634/BQ5634)</f>
        <v>0</v>
      </c>
      <c r="BP5634" s="555">
        <f>(BL5634*BS$11)+(N5634*BS$12)+(X5634*BS$13)+(R5634*BS$14)+(V5634*BS$15)+(Z5634*BS$16)</f>
        <v>0</v>
      </c>
      <c r="BQ5634" s="555">
        <f>((AZ5634-BB5634)*BS$18)+((AT5634-AV5634)*BS$17)+(H5634*BS$19)+(P5634*BS$20)</f>
        <v>0</v>
      </c>
      <c r="BR5634" s="65"/>
      <c r="BS5634" s="65"/>
      <c r="BT5634" s="268"/>
    </row>
    <row r="5635" spans="1:72" ht="21.75" hidden="1" customHeight="1" x14ac:dyDescent="0.25">
      <c r="A5635" s="268"/>
      <c r="B5635" s="679"/>
      <c r="C5635" s="690" t="str">
        <f>IF(ROSTER!D$26="","",ROSTER!D$26)</f>
        <v/>
      </c>
      <c r="D5635" s="691"/>
      <c r="E5635" s="668"/>
      <c r="F5635" s="681"/>
      <c r="G5635" s="664"/>
      <c r="H5635" s="585"/>
      <c r="I5635" s="586"/>
      <c r="J5635" s="571"/>
      <c r="K5635" s="572"/>
      <c r="L5635" s="575"/>
      <c r="M5635" s="576"/>
      <c r="N5635" s="581"/>
      <c r="O5635" s="582"/>
      <c r="P5635" s="571"/>
      <c r="Q5635" s="572"/>
      <c r="R5635" s="575"/>
      <c r="S5635" s="576"/>
      <c r="T5635" s="581"/>
      <c r="U5635" s="582"/>
      <c r="V5635" s="585"/>
      <c r="W5635" s="586"/>
      <c r="X5635" s="571"/>
      <c r="Y5635" s="586"/>
      <c r="Z5635" s="571"/>
      <c r="AA5635" s="586"/>
      <c r="AB5635" s="571"/>
      <c r="AC5635" s="572"/>
      <c r="AD5635" s="575"/>
      <c r="AE5635" s="576"/>
      <c r="AF5635" s="577"/>
      <c r="AG5635" s="578"/>
      <c r="AH5635" s="571"/>
      <c r="AI5635" s="572"/>
      <c r="AJ5635" s="575"/>
      <c r="AK5635" s="576"/>
      <c r="AL5635" s="577"/>
      <c r="AM5635" s="578"/>
      <c r="AN5635" s="571"/>
      <c r="AO5635" s="572"/>
      <c r="AP5635" s="575"/>
      <c r="AQ5635" s="576"/>
      <c r="AR5635" s="577"/>
      <c r="AS5635" s="578"/>
      <c r="AT5635" s="627"/>
      <c r="AU5635" s="628"/>
      <c r="AV5635" s="629"/>
      <c r="AW5635" s="630"/>
      <c r="AX5635" s="577"/>
      <c r="AY5635" s="578"/>
      <c r="AZ5635" s="571"/>
      <c r="BA5635" s="572"/>
      <c r="BB5635" s="575"/>
      <c r="BC5635" s="576"/>
      <c r="BD5635" s="577"/>
      <c r="BE5635" s="578"/>
      <c r="BF5635" s="627"/>
      <c r="BG5635" s="628"/>
      <c r="BH5635" s="629"/>
      <c r="BI5635" s="630"/>
      <c r="BJ5635" s="577"/>
      <c r="BK5635" s="578"/>
      <c r="BL5635" s="605"/>
      <c r="BM5635" s="606"/>
      <c r="BN5635" s="607"/>
      <c r="BO5635" s="588"/>
      <c r="BP5635" s="556"/>
      <c r="BQ5635" s="556"/>
      <c r="BR5635" s="65"/>
      <c r="BS5635" s="65"/>
      <c r="BT5635" s="268"/>
    </row>
    <row r="5636" spans="1:72" ht="21.75" hidden="1" customHeight="1" x14ac:dyDescent="0.25">
      <c r="A5636" s="268"/>
      <c r="B5636" s="678" t="str">
        <f>IF(ROSTER!B$28="","",ROSTER!B$28)</f>
        <v/>
      </c>
      <c r="C5636" s="669" t="str">
        <f>IF(ROSTER!C$28="","",ROSTER!C$28)</f>
        <v/>
      </c>
      <c r="D5636" s="670"/>
      <c r="E5636" s="667"/>
      <c r="F5636" s="680">
        <f>IF(E5636="y",1,IF(E5636="S",1,0))</f>
        <v>0</v>
      </c>
      <c r="G5636" s="663">
        <f>IF(E5636="S",1,0)</f>
        <v>0</v>
      </c>
      <c r="H5636" s="583"/>
      <c r="I5636" s="584"/>
      <c r="J5636" s="569"/>
      <c r="K5636" s="570"/>
      <c r="L5636" s="573"/>
      <c r="M5636" s="574"/>
      <c r="N5636" s="579">
        <f>L5636+J5636</f>
        <v>0</v>
      </c>
      <c r="O5636" s="580"/>
      <c r="P5636" s="569"/>
      <c r="Q5636" s="570"/>
      <c r="R5636" s="573"/>
      <c r="S5636" s="574"/>
      <c r="T5636" s="579">
        <f>R5636-P5636</f>
        <v>0</v>
      </c>
      <c r="U5636" s="580"/>
      <c r="V5636" s="583"/>
      <c r="W5636" s="584"/>
      <c r="X5636" s="569"/>
      <c r="Y5636" s="584"/>
      <c r="Z5636" s="569"/>
      <c r="AA5636" s="584"/>
      <c r="AB5636" s="569"/>
      <c r="AC5636" s="570"/>
      <c r="AD5636" s="573"/>
      <c r="AE5636" s="574"/>
      <c r="AF5636" s="557">
        <f>IF(AB5636=0,0,(AD5636/AB5636)*100)</f>
        <v>0</v>
      </c>
      <c r="AG5636" s="558"/>
      <c r="AH5636" s="569"/>
      <c r="AI5636" s="570"/>
      <c r="AJ5636" s="573"/>
      <c r="AK5636" s="574"/>
      <c r="AL5636" s="557">
        <f>IF(AH5636=0,0,(AJ5636/AH5636)*100)</f>
        <v>0</v>
      </c>
      <c r="AM5636" s="558"/>
      <c r="AN5636" s="569"/>
      <c r="AO5636" s="570"/>
      <c r="AP5636" s="573"/>
      <c r="AQ5636" s="574"/>
      <c r="AR5636" s="557">
        <f>IF(AN5636=0,0,(AP5636/AN5636)*100)</f>
        <v>0</v>
      </c>
      <c r="AS5636" s="558"/>
      <c r="AT5636" s="561">
        <f>AB5636+AH5636+AN5636</f>
        <v>0</v>
      </c>
      <c r="AU5636" s="562"/>
      <c r="AV5636" s="565">
        <f>AD5636+AJ5636+AP5636</f>
        <v>0</v>
      </c>
      <c r="AW5636" s="566"/>
      <c r="AX5636" s="557">
        <f>IF(AT5636=0,0,(AV5636/AT5636)*100)</f>
        <v>0</v>
      </c>
      <c r="AY5636" s="558"/>
      <c r="AZ5636" s="569"/>
      <c r="BA5636" s="570"/>
      <c r="BB5636" s="573"/>
      <c r="BC5636" s="574"/>
      <c r="BD5636" s="557">
        <f>IF(AZ5636=0,0,(BB5636/AZ5636)*100)</f>
        <v>0</v>
      </c>
      <c r="BE5636" s="558"/>
      <c r="BF5636" s="561">
        <f>AT5636+AZ5636</f>
        <v>0</v>
      </c>
      <c r="BG5636" s="562"/>
      <c r="BH5636" s="565">
        <f>AV5636+BB5636</f>
        <v>0</v>
      </c>
      <c r="BI5636" s="566"/>
      <c r="BJ5636" s="557">
        <f>IF(BF5636=0,0,(BH5636/BF5636)*100)</f>
        <v>0</v>
      </c>
      <c r="BK5636" s="558"/>
      <c r="BL5636" s="602">
        <f>(AD5636*2)+(AJ5636*2)+(AP5636*3)+BB5636</f>
        <v>0</v>
      </c>
      <c r="BM5636" s="603"/>
      <c r="BN5636" s="604"/>
      <c r="BO5636" s="587">
        <f t="shared" ref="BO5636" si="3668">IF(BQ5636=0,0,50*BP5636/BQ5636)</f>
        <v>0</v>
      </c>
      <c r="BP5636" s="555">
        <f>(BL5636*BS$11)+(N5636*BS$12)+(X5636*BS$13)+(R5636*BS$14)+(V5636*BS$15)+(Z5636*BS$16)</f>
        <v>0</v>
      </c>
      <c r="BQ5636" s="555">
        <f>((AZ5636-BB5636)*BS$18)+((AT5636-AV5636)*BS$17)+(H5636*BS$19)+(P5636*BS$20)</f>
        <v>0</v>
      </c>
      <c r="BR5636" s="65"/>
      <c r="BS5636" s="65"/>
      <c r="BT5636" s="268"/>
    </row>
    <row r="5637" spans="1:72" ht="21.75" hidden="1" customHeight="1" x14ac:dyDescent="0.25">
      <c r="A5637" s="268"/>
      <c r="B5637" s="679"/>
      <c r="C5637" s="690" t="str">
        <f>IF(ROSTER!D$28="","",ROSTER!D$28)</f>
        <v/>
      </c>
      <c r="D5637" s="691"/>
      <c r="E5637" s="668"/>
      <c r="F5637" s="681"/>
      <c r="G5637" s="664"/>
      <c r="H5637" s="585"/>
      <c r="I5637" s="586"/>
      <c r="J5637" s="571"/>
      <c r="K5637" s="572"/>
      <c r="L5637" s="575"/>
      <c r="M5637" s="576"/>
      <c r="N5637" s="581"/>
      <c r="O5637" s="582"/>
      <c r="P5637" s="571"/>
      <c r="Q5637" s="572"/>
      <c r="R5637" s="575"/>
      <c r="S5637" s="576"/>
      <c r="T5637" s="581"/>
      <c r="U5637" s="582"/>
      <c r="V5637" s="585"/>
      <c r="W5637" s="586"/>
      <c r="X5637" s="571"/>
      <c r="Y5637" s="586"/>
      <c r="Z5637" s="571"/>
      <c r="AA5637" s="586"/>
      <c r="AB5637" s="571"/>
      <c r="AC5637" s="572"/>
      <c r="AD5637" s="575"/>
      <c r="AE5637" s="576"/>
      <c r="AF5637" s="577"/>
      <c r="AG5637" s="578"/>
      <c r="AH5637" s="571"/>
      <c r="AI5637" s="572"/>
      <c r="AJ5637" s="575"/>
      <c r="AK5637" s="576"/>
      <c r="AL5637" s="577"/>
      <c r="AM5637" s="578"/>
      <c r="AN5637" s="571"/>
      <c r="AO5637" s="572"/>
      <c r="AP5637" s="575"/>
      <c r="AQ5637" s="576"/>
      <c r="AR5637" s="577"/>
      <c r="AS5637" s="578"/>
      <c r="AT5637" s="627"/>
      <c r="AU5637" s="628"/>
      <c r="AV5637" s="629"/>
      <c r="AW5637" s="630"/>
      <c r="AX5637" s="577"/>
      <c r="AY5637" s="578"/>
      <c r="AZ5637" s="571"/>
      <c r="BA5637" s="572"/>
      <c r="BB5637" s="575"/>
      <c r="BC5637" s="576"/>
      <c r="BD5637" s="577"/>
      <c r="BE5637" s="578"/>
      <c r="BF5637" s="627"/>
      <c r="BG5637" s="628"/>
      <c r="BH5637" s="629"/>
      <c r="BI5637" s="630"/>
      <c r="BJ5637" s="577"/>
      <c r="BK5637" s="578"/>
      <c r="BL5637" s="605"/>
      <c r="BM5637" s="606"/>
      <c r="BN5637" s="607"/>
      <c r="BO5637" s="588"/>
      <c r="BP5637" s="556"/>
      <c r="BQ5637" s="556"/>
      <c r="BR5637" s="65"/>
      <c r="BS5637" s="65"/>
      <c r="BT5637" s="268"/>
    </row>
    <row r="5638" spans="1:72" ht="21.75" hidden="1" customHeight="1" x14ac:dyDescent="0.25">
      <c r="A5638" s="268"/>
      <c r="B5638" s="678" t="str">
        <f>IF(ROSTER!B$30="","",ROSTER!B$30)</f>
        <v/>
      </c>
      <c r="C5638" s="669" t="str">
        <f>IF(ROSTER!C$30="","",ROSTER!C$30)</f>
        <v/>
      </c>
      <c r="D5638" s="670"/>
      <c r="E5638" s="667"/>
      <c r="F5638" s="680">
        <f>IF(E5638="y",1,IF(E5638="S",1,0))</f>
        <v>0</v>
      </c>
      <c r="G5638" s="663">
        <f>IF(E5638="S",1,0)</f>
        <v>0</v>
      </c>
      <c r="H5638" s="583"/>
      <c r="I5638" s="584"/>
      <c r="J5638" s="569"/>
      <c r="K5638" s="570"/>
      <c r="L5638" s="573"/>
      <c r="M5638" s="574"/>
      <c r="N5638" s="579">
        <f>L5638+J5638</f>
        <v>0</v>
      </c>
      <c r="O5638" s="580"/>
      <c r="P5638" s="569"/>
      <c r="Q5638" s="570"/>
      <c r="R5638" s="573"/>
      <c r="S5638" s="574"/>
      <c r="T5638" s="579">
        <f>R5638-P5638</f>
        <v>0</v>
      </c>
      <c r="U5638" s="580"/>
      <c r="V5638" s="583"/>
      <c r="W5638" s="584"/>
      <c r="X5638" s="569"/>
      <c r="Y5638" s="584"/>
      <c r="Z5638" s="569"/>
      <c r="AA5638" s="584"/>
      <c r="AB5638" s="569"/>
      <c r="AC5638" s="570"/>
      <c r="AD5638" s="573"/>
      <c r="AE5638" s="574"/>
      <c r="AF5638" s="557">
        <f>IF(AB5638=0,0,(AD5638/AB5638)*100)</f>
        <v>0</v>
      </c>
      <c r="AG5638" s="558"/>
      <c r="AH5638" s="569"/>
      <c r="AI5638" s="570"/>
      <c r="AJ5638" s="573"/>
      <c r="AK5638" s="574"/>
      <c r="AL5638" s="557">
        <f>IF(AH5638=0,0,(AJ5638/AH5638)*100)</f>
        <v>0</v>
      </c>
      <c r="AM5638" s="558"/>
      <c r="AN5638" s="569"/>
      <c r="AO5638" s="570"/>
      <c r="AP5638" s="573"/>
      <c r="AQ5638" s="574"/>
      <c r="AR5638" s="557">
        <f>IF(AN5638=0,0,(AP5638/AN5638)*100)</f>
        <v>0</v>
      </c>
      <c r="AS5638" s="558"/>
      <c r="AT5638" s="561">
        <f>AB5638+AH5638+AN5638</f>
        <v>0</v>
      </c>
      <c r="AU5638" s="562"/>
      <c r="AV5638" s="565">
        <f>AD5638+AJ5638+AP5638</f>
        <v>0</v>
      </c>
      <c r="AW5638" s="566"/>
      <c r="AX5638" s="557">
        <f>IF(AT5638=0,0,(AV5638/AT5638)*100)</f>
        <v>0</v>
      </c>
      <c r="AY5638" s="558"/>
      <c r="AZ5638" s="569"/>
      <c r="BA5638" s="570"/>
      <c r="BB5638" s="573"/>
      <c r="BC5638" s="574"/>
      <c r="BD5638" s="557">
        <f>IF(AZ5638=0,0,(BB5638/AZ5638)*100)</f>
        <v>0</v>
      </c>
      <c r="BE5638" s="558"/>
      <c r="BF5638" s="561">
        <f>AT5638+AZ5638</f>
        <v>0</v>
      </c>
      <c r="BG5638" s="562"/>
      <c r="BH5638" s="565">
        <f>AV5638+BB5638</f>
        <v>0</v>
      </c>
      <c r="BI5638" s="566"/>
      <c r="BJ5638" s="557">
        <f>IF(BF5638=0,0,(BH5638/BF5638)*100)</f>
        <v>0</v>
      </c>
      <c r="BK5638" s="558"/>
      <c r="BL5638" s="602">
        <f>(AD5638*2)+(AJ5638*2)+(AP5638*3)+BB5638</f>
        <v>0</v>
      </c>
      <c r="BM5638" s="603"/>
      <c r="BN5638" s="604"/>
      <c r="BO5638" s="587">
        <f t="shared" ref="BO5638" si="3669">IF(BQ5638=0,0,50*BP5638/BQ5638)</f>
        <v>0</v>
      </c>
      <c r="BP5638" s="555">
        <f>(BL5638*BS$11)+(N5638*BS$12)+(X5638*BS$13)+(R5638*BS$14)+(V5638*BS$15)+(Z5638*BS$16)</f>
        <v>0</v>
      </c>
      <c r="BQ5638" s="555">
        <f>((AZ5638-BB5638)*BS$18)+((AT5638-AV5638)*BS$17)+(H5638*BS$19)+(P5638*BS$20)</f>
        <v>0</v>
      </c>
      <c r="BR5638" s="65"/>
      <c r="BS5638" s="65"/>
      <c r="BT5638" s="268"/>
    </row>
    <row r="5639" spans="1:72" ht="21.75" hidden="1" customHeight="1" x14ac:dyDescent="0.25">
      <c r="A5639" s="268"/>
      <c r="B5639" s="679"/>
      <c r="C5639" s="690" t="str">
        <f>IF(ROSTER!D$30="","",ROSTER!D$30)</f>
        <v/>
      </c>
      <c r="D5639" s="691"/>
      <c r="E5639" s="668"/>
      <c r="F5639" s="681"/>
      <c r="G5639" s="664"/>
      <c r="H5639" s="585"/>
      <c r="I5639" s="586"/>
      <c r="J5639" s="571"/>
      <c r="K5639" s="572"/>
      <c r="L5639" s="575"/>
      <c r="M5639" s="576"/>
      <c r="N5639" s="581"/>
      <c r="O5639" s="582"/>
      <c r="P5639" s="571"/>
      <c r="Q5639" s="572"/>
      <c r="R5639" s="575"/>
      <c r="S5639" s="576"/>
      <c r="T5639" s="581"/>
      <c r="U5639" s="582"/>
      <c r="V5639" s="585"/>
      <c r="W5639" s="586"/>
      <c r="X5639" s="571"/>
      <c r="Y5639" s="586"/>
      <c r="Z5639" s="571"/>
      <c r="AA5639" s="586"/>
      <c r="AB5639" s="571"/>
      <c r="AC5639" s="572"/>
      <c r="AD5639" s="575"/>
      <c r="AE5639" s="576"/>
      <c r="AF5639" s="577"/>
      <c r="AG5639" s="578"/>
      <c r="AH5639" s="571"/>
      <c r="AI5639" s="572"/>
      <c r="AJ5639" s="575"/>
      <c r="AK5639" s="576"/>
      <c r="AL5639" s="577"/>
      <c r="AM5639" s="578"/>
      <c r="AN5639" s="571"/>
      <c r="AO5639" s="572"/>
      <c r="AP5639" s="575"/>
      <c r="AQ5639" s="576"/>
      <c r="AR5639" s="577"/>
      <c r="AS5639" s="578"/>
      <c r="AT5639" s="627"/>
      <c r="AU5639" s="628"/>
      <c r="AV5639" s="629"/>
      <c r="AW5639" s="630"/>
      <c r="AX5639" s="577"/>
      <c r="AY5639" s="578"/>
      <c r="AZ5639" s="571"/>
      <c r="BA5639" s="572"/>
      <c r="BB5639" s="575"/>
      <c r="BC5639" s="576"/>
      <c r="BD5639" s="577"/>
      <c r="BE5639" s="578"/>
      <c r="BF5639" s="627"/>
      <c r="BG5639" s="628"/>
      <c r="BH5639" s="629"/>
      <c r="BI5639" s="630"/>
      <c r="BJ5639" s="577"/>
      <c r="BK5639" s="578"/>
      <c r="BL5639" s="605"/>
      <c r="BM5639" s="606"/>
      <c r="BN5639" s="607"/>
      <c r="BO5639" s="588"/>
      <c r="BP5639" s="556"/>
      <c r="BQ5639" s="556"/>
      <c r="BR5639" s="65"/>
      <c r="BS5639" s="65"/>
      <c r="BT5639" s="268"/>
    </row>
    <row r="5640" spans="1:72" ht="21.75" hidden="1" customHeight="1" x14ac:dyDescent="0.25">
      <c r="A5640" s="268"/>
      <c r="B5640" s="678" t="str">
        <f>IF(ROSTER!B$32="","",ROSTER!B$32)</f>
        <v/>
      </c>
      <c r="C5640" s="669" t="str">
        <f>IF(ROSTER!C$32="","",ROSTER!C$32)</f>
        <v/>
      </c>
      <c r="D5640" s="670"/>
      <c r="E5640" s="667"/>
      <c r="F5640" s="680">
        <f>IF(E5640="y",1,IF(E5640="S",1,0))</f>
        <v>0</v>
      </c>
      <c r="G5640" s="663">
        <f>IF(E5640="S",1,0)</f>
        <v>0</v>
      </c>
      <c r="H5640" s="583"/>
      <c r="I5640" s="584"/>
      <c r="J5640" s="569"/>
      <c r="K5640" s="570"/>
      <c r="L5640" s="573"/>
      <c r="M5640" s="574"/>
      <c r="N5640" s="579">
        <f>L5640+J5640</f>
        <v>0</v>
      </c>
      <c r="O5640" s="580"/>
      <c r="P5640" s="569"/>
      <c r="Q5640" s="570"/>
      <c r="R5640" s="573"/>
      <c r="S5640" s="574"/>
      <c r="T5640" s="579">
        <f>R5640-P5640</f>
        <v>0</v>
      </c>
      <c r="U5640" s="580"/>
      <c r="V5640" s="583"/>
      <c r="W5640" s="584"/>
      <c r="X5640" s="569"/>
      <c r="Y5640" s="584"/>
      <c r="Z5640" s="569"/>
      <c r="AA5640" s="584"/>
      <c r="AB5640" s="569"/>
      <c r="AC5640" s="570"/>
      <c r="AD5640" s="573"/>
      <c r="AE5640" s="574"/>
      <c r="AF5640" s="557">
        <f>IF(AB5640=0,0,(AD5640/AB5640)*100)</f>
        <v>0</v>
      </c>
      <c r="AG5640" s="558"/>
      <c r="AH5640" s="569"/>
      <c r="AI5640" s="570"/>
      <c r="AJ5640" s="573"/>
      <c r="AK5640" s="574"/>
      <c r="AL5640" s="557">
        <f>IF(AH5640=0,0,(AJ5640/AH5640)*100)</f>
        <v>0</v>
      </c>
      <c r="AM5640" s="558"/>
      <c r="AN5640" s="569"/>
      <c r="AO5640" s="570"/>
      <c r="AP5640" s="573"/>
      <c r="AQ5640" s="574"/>
      <c r="AR5640" s="557">
        <f>IF(AN5640=0,0,(AP5640/AN5640)*100)</f>
        <v>0</v>
      </c>
      <c r="AS5640" s="558"/>
      <c r="AT5640" s="561">
        <f>AB5640+AH5640+AN5640</f>
        <v>0</v>
      </c>
      <c r="AU5640" s="562"/>
      <c r="AV5640" s="565">
        <f>AD5640+AJ5640+AP5640</f>
        <v>0</v>
      </c>
      <c r="AW5640" s="566"/>
      <c r="AX5640" s="557">
        <f>IF(AT5640=0,0,(AV5640/AT5640)*100)</f>
        <v>0</v>
      </c>
      <c r="AY5640" s="558"/>
      <c r="AZ5640" s="569"/>
      <c r="BA5640" s="570"/>
      <c r="BB5640" s="573"/>
      <c r="BC5640" s="574"/>
      <c r="BD5640" s="557">
        <f>IF(AZ5640=0,0,(BB5640/AZ5640)*100)</f>
        <v>0</v>
      </c>
      <c r="BE5640" s="558"/>
      <c r="BF5640" s="561">
        <f>AT5640+AZ5640</f>
        <v>0</v>
      </c>
      <c r="BG5640" s="562"/>
      <c r="BH5640" s="565">
        <f>AV5640+BB5640</f>
        <v>0</v>
      </c>
      <c r="BI5640" s="566"/>
      <c r="BJ5640" s="557">
        <f>IF(BF5640=0,0,(BH5640/BF5640)*100)</f>
        <v>0</v>
      </c>
      <c r="BK5640" s="558"/>
      <c r="BL5640" s="602">
        <f>(AD5640*2)+(AJ5640*2)+(AP5640*3)+BB5640</f>
        <v>0</v>
      </c>
      <c r="BM5640" s="603"/>
      <c r="BN5640" s="604"/>
      <c r="BO5640" s="587">
        <f t="shared" ref="BO5640" si="3670">IF(BQ5640=0,0,50*BP5640/BQ5640)</f>
        <v>0</v>
      </c>
      <c r="BP5640" s="555">
        <f>(BL5640*BS$11)+(N5640*BS$12)+(X5640*BS$13)+(R5640*BS$14)+(V5640*BS$15)+(Z5640*BS$16)</f>
        <v>0</v>
      </c>
      <c r="BQ5640" s="555">
        <f>((AZ5640-BB5640)*BS$18)+((AT5640-AV5640)*BS$17)+(H5640*BS$19)+(P5640*BS$20)</f>
        <v>0</v>
      </c>
      <c r="BR5640" s="65"/>
      <c r="BS5640" s="65"/>
      <c r="BT5640" s="268"/>
    </row>
    <row r="5641" spans="1:72" ht="21.75" hidden="1" customHeight="1" x14ac:dyDescent="0.25">
      <c r="A5641" s="268"/>
      <c r="B5641" s="679"/>
      <c r="C5641" s="690" t="str">
        <f>IF(ROSTER!D$32="","",ROSTER!D$32)</f>
        <v/>
      </c>
      <c r="D5641" s="691"/>
      <c r="E5641" s="668"/>
      <c r="F5641" s="681"/>
      <c r="G5641" s="664"/>
      <c r="H5641" s="585"/>
      <c r="I5641" s="586"/>
      <c r="J5641" s="571"/>
      <c r="K5641" s="572"/>
      <c r="L5641" s="575"/>
      <c r="M5641" s="576"/>
      <c r="N5641" s="581"/>
      <c r="O5641" s="582"/>
      <c r="P5641" s="571"/>
      <c r="Q5641" s="572"/>
      <c r="R5641" s="575"/>
      <c r="S5641" s="576"/>
      <c r="T5641" s="581"/>
      <c r="U5641" s="582"/>
      <c r="V5641" s="585"/>
      <c r="W5641" s="586"/>
      <c r="X5641" s="571"/>
      <c r="Y5641" s="586"/>
      <c r="Z5641" s="571"/>
      <c r="AA5641" s="586"/>
      <c r="AB5641" s="571"/>
      <c r="AC5641" s="572"/>
      <c r="AD5641" s="575"/>
      <c r="AE5641" s="576"/>
      <c r="AF5641" s="577"/>
      <c r="AG5641" s="578"/>
      <c r="AH5641" s="571"/>
      <c r="AI5641" s="572"/>
      <c r="AJ5641" s="575"/>
      <c r="AK5641" s="576"/>
      <c r="AL5641" s="577"/>
      <c r="AM5641" s="578"/>
      <c r="AN5641" s="571"/>
      <c r="AO5641" s="572"/>
      <c r="AP5641" s="575"/>
      <c r="AQ5641" s="576"/>
      <c r="AR5641" s="577"/>
      <c r="AS5641" s="578"/>
      <c r="AT5641" s="627"/>
      <c r="AU5641" s="628"/>
      <c r="AV5641" s="629"/>
      <c r="AW5641" s="630"/>
      <c r="AX5641" s="577"/>
      <c r="AY5641" s="578"/>
      <c r="AZ5641" s="571"/>
      <c r="BA5641" s="572"/>
      <c r="BB5641" s="575"/>
      <c r="BC5641" s="576"/>
      <c r="BD5641" s="577"/>
      <c r="BE5641" s="578"/>
      <c r="BF5641" s="627"/>
      <c r="BG5641" s="628"/>
      <c r="BH5641" s="629"/>
      <c r="BI5641" s="630"/>
      <c r="BJ5641" s="577"/>
      <c r="BK5641" s="578"/>
      <c r="BL5641" s="605"/>
      <c r="BM5641" s="606"/>
      <c r="BN5641" s="607"/>
      <c r="BO5641" s="588"/>
      <c r="BP5641" s="556"/>
      <c r="BQ5641" s="556"/>
      <c r="BR5641" s="65"/>
      <c r="BS5641" s="65"/>
      <c r="BT5641" s="268"/>
    </row>
    <row r="5642" spans="1:72" ht="21.75" hidden="1" customHeight="1" x14ac:dyDescent="0.25">
      <c r="A5642" s="268"/>
      <c r="B5642" s="678" t="str">
        <f>IF(ROSTER!B$34="","",ROSTER!B$34)</f>
        <v/>
      </c>
      <c r="C5642" s="669" t="str">
        <f>IF(ROSTER!C$34="","",ROSTER!C$34)</f>
        <v/>
      </c>
      <c r="D5642" s="670"/>
      <c r="E5642" s="667"/>
      <c r="F5642" s="680">
        <f>IF(E5642="y",1,IF(E5642="S",1,0))</f>
        <v>0</v>
      </c>
      <c r="G5642" s="663">
        <f>IF(E5642="S",1,0)</f>
        <v>0</v>
      </c>
      <c r="H5642" s="583"/>
      <c r="I5642" s="584"/>
      <c r="J5642" s="569"/>
      <c r="K5642" s="570"/>
      <c r="L5642" s="573"/>
      <c r="M5642" s="574"/>
      <c r="N5642" s="579">
        <f>L5642+J5642</f>
        <v>0</v>
      </c>
      <c r="O5642" s="580"/>
      <c r="P5642" s="569"/>
      <c r="Q5642" s="570"/>
      <c r="R5642" s="573"/>
      <c r="S5642" s="574"/>
      <c r="T5642" s="579">
        <f>R5642-P5642</f>
        <v>0</v>
      </c>
      <c r="U5642" s="580"/>
      <c r="V5642" s="583"/>
      <c r="W5642" s="584"/>
      <c r="X5642" s="569"/>
      <c r="Y5642" s="584"/>
      <c r="Z5642" s="569"/>
      <c r="AA5642" s="584"/>
      <c r="AB5642" s="569"/>
      <c r="AC5642" s="570"/>
      <c r="AD5642" s="573"/>
      <c r="AE5642" s="574"/>
      <c r="AF5642" s="557">
        <f>IF(AB5642=0,0,(AD5642/AB5642)*100)</f>
        <v>0</v>
      </c>
      <c r="AG5642" s="558"/>
      <c r="AH5642" s="569"/>
      <c r="AI5642" s="570"/>
      <c r="AJ5642" s="573"/>
      <c r="AK5642" s="574"/>
      <c r="AL5642" s="557">
        <f>IF(AH5642=0,0,(AJ5642/AH5642)*100)</f>
        <v>0</v>
      </c>
      <c r="AM5642" s="558"/>
      <c r="AN5642" s="569"/>
      <c r="AO5642" s="570"/>
      <c r="AP5642" s="573"/>
      <c r="AQ5642" s="574"/>
      <c r="AR5642" s="557">
        <f>IF(AN5642=0,0,(AP5642/AN5642)*100)</f>
        <v>0</v>
      </c>
      <c r="AS5642" s="558"/>
      <c r="AT5642" s="561">
        <f>AB5642+AH5642+AN5642</f>
        <v>0</v>
      </c>
      <c r="AU5642" s="562"/>
      <c r="AV5642" s="565">
        <f>AD5642+AJ5642+AP5642</f>
        <v>0</v>
      </c>
      <c r="AW5642" s="566"/>
      <c r="AX5642" s="557">
        <f>IF(AT5642=0,0,(AV5642/AT5642)*100)</f>
        <v>0</v>
      </c>
      <c r="AY5642" s="558"/>
      <c r="AZ5642" s="569"/>
      <c r="BA5642" s="570"/>
      <c r="BB5642" s="573"/>
      <c r="BC5642" s="574"/>
      <c r="BD5642" s="557">
        <f>IF(AZ5642=0,0,(BB5642/AZ5642)*100)</f>
        <v>0</v>
      </c>
      <c r="BE5642" s="558"/>
      <c r="BF5642" s="561">
        <f>AT5642+AZ5642</f>
        <v>0</v>
      </c>
      <c r="BG5642" s="562"/>
      <c r="BH5642" s="565">
        <f>AV5642+BB5642</f>
        <v>0</v>
      </c>
      <c r="BI5642" s="566"/>
      <c r="BJ5642" s="557">
        <f>IF(BF5642=0,0,(BH5642/BF5642)*100)</f>
        <v>0</v>
      </c>
      <c r="BK5642" s="558"/>
      <c r="BL5642" s="602">
        <f>(AD5642*2)+(AJ5642*2)+(AP5642*3)+BB5642</f>
        <v>0</v>
      </c>
      <c r="BM5642" s="603"/>
      <c r="BN5642" s="604"/>
      <c r="BO5642" s="587">
        <f t="shared" ref="BO5642" si="3671">IF(BQ5642=0,0,50*BP5642/BQ5642)</f>
        <v>0</v>
      </c>
      <c r="BP5642" s="555">
        <f>(BL5642*BS$11)+(N5642*BS$12)+(X5642*BS$13)+(R5642*BS$14)+(V5642*BS$15)+(Z5642*BS$16)</f>
        <v>0</v>
      </c>
      <c r="BQ5642" s="555">
        <f>((AZ5642-BB5642)*BS$18)+((AT5642-AV5642)*BS$17)+(H5642*BS$19)+(P5642*BS$20)</f>
        <v>0</v>
      </c>
      <c r="BR5642" s="65"/>
      <c r="BS5642" s="65"/>
      <c r="BT5642" s="268"/>
    </row>
    <row r="5643" spans="1:72" ht="21.75" hidden="1" customHeight="1" x14ac:dyDescent="0.25">
      <c r="A5643" s="268"/>
      <c r="B5643" s="679"/>
      <c r="C5643" s="690" t="str">
        <f>IF(ROSTER!D$34="","",ROSTER!D$34)</f>
        <v/>
      </c>
      <c r="D5643" s="691"/>
      <c r="E5643" s="668"/>
      <c r="F5643" s="681"/>
      <c r="G5643" s="664"/>
      <c r="H5643" s="585"/>
      <c r="I5643" s="586"/>
      <c r="J5643" s="571"/>
      <c r="K5643" s="572"/>
      <c r="L5643" s="575"/>
      <c r="M5643" s="576"/>
      <c r="N5643" s="581"/>
      <c r="O5643" s="582"/>
      <c r="P5643" s="571"/>
      <c r="Q5643" s="572"/>
      <c r="R5643" s="575"/>
      <c r="S5643" s="576"/>
      <c r="T5643" s="581"/>
      <c r="U5643" s="582"/>
      <c r="V5643" s="585"/>
      <c r="W5643" s="586"/>
      <c r="X5643" s="571"/>
      <c r="Y5643" s="586"/>
      <c r="Z5643" s="571"/>
      <c r="AA5643" s="586"/>
      <c r="AB5643" s="571"/>
      <c r="AC5643" s="572"/>
      <c r="AD5643" s="575"/>
      <c r="AE5643" s="576"/>
      <c r="AF5643" s="577"/>
      <c r="AG5643" s="578"/>
      <c r="AH5643" s="571"/>
      <c r="AI5643" s="572"/>
      <c r="AJ5643" s="575"/>
      <c r="AK5643" s="576"/>
      <c r="AL5643" s="577"/>
      <c r="AM5643" s="578"/>
      <c r="AN5643" s="571"/>
      <c r="AO5643" s="572"/>
      <c r="AP5643" s="575"/>
      <c r="AQ5643" s="576"/>
      <c r="AR5643" s="577"/>
      <c r="AS5643" s="578"/>
      <c r="AT5643" s="627"/>
      <c r="AU5643" s="628"/>
      <c r="AV5643" s="629"/>
      <c r="AW5643" s="630"/>
      <c r="AX5643" s="577"/>
      <c r="AY5643" s="578"/>
      <c r="AZ5643" s="571"/>
      <c r="BA5643" s="572"/>
      <c r="BB5643" s="575"/>
      <c r="BC5643" s="576"/>
      <c r="BD5643" s="577"/>
      <c r="BE5643" s="578"/>
      <c r="BF5643" s="627"/>
      <c r="BG5643" s="628"/>
      <c r="BH5643" s="629"/>
      <c r="BI5643" s="630"/>
      <c r="BJ5643" s="577"/>
      <c r="BK5643" s="578"/>
      <c r="BL5643" s="605"/>
      <c r="BM5643" s="606"/>
      <c r="BN5643" s="607"/>
      <c r="BO5643" s="588"/>
      <c r="BP5643" s="556"/>
      <c r="BQ5643" s="556"/>
      <c r="BR5643" s="65"/>
      <c r="BS5643" s="65"/>
      <c r="BT5643" s="268"/>
    </row>
    <row r="5644" spans="1:72" ht="21.75" hidden="1" customHeight="1" x14ac:dyDescent="0.25">
      <c r="A5644" s="268"/>
      <c r="B5644" s="678" t="str">
        <f>IF(ROSTER!B$36="","",ROSTER!B$36)</f>
        <v/>
      </c>
      <c r="C5644" s="669" t="str">
        <f>IF(ROSTER!C$36="","",ROSTER!C$36)</f>
        <v/>
      </c>
      <c r="D5644" s="670"/>
      <c r="E5644" s="667"/>
      <c r="F5644" s="680">
        <f>IF(E5644="y",1,IF(E5644="S",1,0))</f>
        <v>0</v>
      </c>
      <c r="G5644" s="663">
        <f>IF(E5644="S",1,0)</f>
        <v>0</v>
      </c>
      <c r="H5644" s="583"/>
      <c r="I5644" s="584"/>
      <c r="J5644" s="569"/>
      <c r="K5644" s="570"/>
      <c r="L5644" s="573"/>
      <c r="M5644" s="574"/>
      <c r="N5644" s="579">
        <f>L5644+J5644</f>
        <v>0</v>
      </c>
      <c r="O5644" s="580"/>
      <c r="P5644" s="569"/>
      <c r="Q5644" s="570"/>
      <c r="R5644" s="573"/>
      <c r="S5644" s="574"/>
      <c r="T5644" s="579">
        <f>R5644-P5644</f>
        <v>0</v>
      </c>
      <c r="U5644" s="580"/>
      <c r="V5644" s="583"/>
      <c r="W5644" s="584"/>
      <c r="X5644" s="569"/>
      <c r="Y5644" s="584"/>
      <c r="Z5644" s="569"/>
      <c r="AA5644" s="584"/>
      <c r="AB5644" s="569"/>
      <c r="AC5644" s="570"/>
      <c r="AD5644" s="573"/>
      <c r="AE5644" s="574"/>
      <c r="AF5644" s="557">
        <f>IF(AB5644=0,0,(AD5644/AB5644)*100)</f>
        <v>0</v>
      </c>
      <c r="AG5644" s="558"/>
      <c r="AH5644" s="569"/>
      <c r="AI5644" s="570"/>
      <c r="AJ5644" s="573"/>
      <c r="AK5644" s="574"/>
      <c r="AL5644" s="557">
        <f>IF(AH5644=0,0,(AJ5644/AH5644)*100)</f>
        <v>0</v>
      </c>
      <c r="AM5644" s="558"/>
      <c r="AN5644" s="569"/>
      <c r="AO5644" s="570"/>
      <c r="AP5644" s="573"/>
      <c r="AQ5644" s="574"/>
      <c r="AR5644" s="557">
        <f>IF(AN5644=0,0,(AP5644/AN5644)*100)</f>
        <v>0</v>
      </c>
      <c r="AS5644" s="558"/>
      <c r="AT5644" s="561">
        <f>AB5644+AH5644+AN5644</f>
        <v>0</v>
      </c>
      <c r="AU5644" s="562"/>
      <c r="AV5644" s="565">
        <f>AD5644+AJ5644+AP5644</f>
        <v>0</v>
      </c>
      <c r="AW5644" s="566"/>
      <c r="AX5644" s="557">
        <f>IF(AT5644=0,0,(AV5644/AT5644)*100)</f>
        <v>0</v>
      </c>
      <c r="AY5644" s="558"/>
      <c r="AZ5644" s="569"/>
      <c r="BA5644" s="570"/>
      <c r="BB5644" s="573"/>
      <c r="BC5644" s="574"/>
      <c r="BD5644" s="557">
        <f>IF(AZ5644=0,0,(BB5644/AZ5644)*100)</f>
        <v>0</v>
      </c>
      <c r="BE5644" s="558"/>
      <c r="BF5644" s="561">
        <f>AT5644+AZ5644</f>
        <v>0</v>
      </c>
      <c r="BG5644" s="562"/>
      <c r="BH5644" s="565">
        <f>AV5644+BB5644</f>
        <v>0</v>
      </c>
      <c r="BI5644" s="566"/>
      <c r="BJ5644" s="557">
        <f>IF(BF5644=0,0,(BH5644/BF5644)*100)</f>
        <v>0</v>
      </c>
      <c r="BK5644" s="558"/>
      <c r="BL5644" s="602">
        <f>(AD5644*2)+(AJ5644*2)+(AP5644*3)+BB5644</f>
        <v>0</v>
      </c>
      <c r="BM5644" s="603"/>
      <c r="BN5644" s="604"/>
      <c r="BO5644" s="587">
        <f t="shared" ref="BO5644" si="3672">IF(BQ5644=0,0,50*BP5644/BQ5644)</f>
        <v>0</v>
      </c>
      <c r="BP5644" s="555">
        <f>(BL5644*BS$11)+(N5644*BS$12)+(X5644*BS$13)+(R5644*BS$14)+(V5644*BS$15)+(Z5644*BS$16)</f>
        <v>0</v>
      </c>
      <c r="BQ5644" s="555">
        <f>((AZ5644-BB5644)*BS$18)+((AT5644-AV5644)*BS$17)+(H5644*BS$19)+(P5644*BS$20)</f>
        <v>0</v>
      </c>
      <c r="BR5644" s="65"/>
      <c r="BS5644" s="65"/>
      <c r="BT5644" s="268"/>
    </row>
    <row r="5645" spans="1:72" ht="21.75" hidden="1" customHeight="1" x14ac:dyDescent="0.25">
      <c r="A5645" s="268"/>
      <c r="B5645" s="679"/>
      <c r="C5645" s="690" t="str">
        <f>IF(ROSTER!D$36="","",ROSTER!D$36)</f>
        <v/>
      </c>
      <c r="D5645" s="691"/>
      <c r="E5645" s="668"/>
      <c r="F5645" s="681"/>
      <c r="G5645" s="664"/>
      <c r="H5645" s="585"/>
      <c r="I5645" s="586"/>
      <c r="J5645" s="571"/>
      <c r="K5645" s="572"/>
      <c r="L5645" s="575"/>
      <c r="M5645" s="576"/>
      <c r="N5645" s="581"/>
      <c r="O5645" s="582"/>
      <c r="P5645" s="571"/>
      <c r="Q5645" s="572"/>
      <c r="R5645" s="575"/>
      <c r="S5645" s="576"/>
      <c r="T5645" s="581"/>
      <c r="U5645" s="582"/>
      <c r="V5645" s="585"/>
      <c r="W5645" s="586"/>
      <c r="X5645" s="571"/>
      <c r="Y5645" s="586"/>
      <c r="Z5645" s="571"/>
      <c r="AA5645" s="586"/>
      <c r="AB5645" s="571"/>
      <c r="AC5645" s="572"/>
      <c r="AD5645" s="575"/>
      <c r="AE5645" s="576"/>
      <c r="AF5645" s="577"/>
      <c r="AG5645" s="578"/>
      <c r="AH5645" s="571"/>
      <c r="AI5645" s="572"/>
      <c r="AJ5645" s="575"/>
      <c r="AK5645" s="576"/>
      <c r="AL5645" s="577"/>
      <c r="AM5645" s="578"/>
      <c r="AN5645" s="571"/>
      <c r="AO5645" s="572"/>
      <c r="AP5645" s="575"/>
      <c r="AQ5645" s="576"/>
      <c r="AR5645" s="577"/>
      <c r="AS5645" s="578"/>
      <c r="AT5645" s="627"/>
      <c r="AU5645" s="628"/>
      <c r="AV5645" s="629"/>
      <c r="AW5645" s="630"/>
      <c r="AX5645" s="577"/>
      <c r="AY5645" s="578"/>
      <c r="AZ5645" s="571"/>
      <c r="BA5645" s="572"/>
      <c r="BB5645" s="575"/>
      <c r="BC5645" s="576"/>
      <c r="BD5645" s="577"/>
      <c r="BE5645" s="578"/>
      <c r="BF5645" s="627"/>
      <c r="BG5645" s="628"/>
      <c r="BH5645" s="629"/>
      <c r="BI5645" s="630"/>
      <c r="BJ5645" s="577"/>
      <c r="BK5645" s="578"/>
      <c r="BL5645" s="605"/>
      <c r="BM5645" s="606"/>
      <c r="BN5645" s="607"/>
      <c r="BO5645" s="588"/>
      <c r="BP5645" s="556"/>
      <c r="BQ5645" s="556"/>
      <c r="BR5645" s="65"/>
      <c r="BS5645" s="65"/>
      <c r="BT5645" s="268"/>
    </row>
    <row r="5646" spans="1:72" ht="21.75" hidden="1" customHeight="1" x14ac:dyDescent="0.25">
      <c r="A5646" s="268"/>
      <c r="B5646" s="678" t="str">
        <f>IF(ROSTER!B$38="","",ROSTER!B$38)</f>
        <v/>
      </c>
      <c r="C5646" s="669" t="str">
        <f>IF(ROSTER!C$38="","",ROSTER!C$38)</f>
        <v/>
      </c>
      <c r="D5646" s="670"/>
      <c r="E5646" s="667"/>
      <c r="F5646" s="680">
        <f>IF(E5646="y",1,IF(E5646="S",1,0))</f>
        <v>0</v>
      </c>
      <c r="G5646" s="663">
        <f>IF(E5646="S",1,0)</f>
        <v>0</v>
      </c>
      <c r="H5646" s="583"/>
      <c r="I5646" s="584"/>
      <c r="J5646" s="569"/>
      <c r="K5646" s="570"/>
      <c r="L5646" s="573"/>
      <c r="M5646" s="574"/>
      <c r="N5646" s="579">
        <f>L5646+J5646</f>
        <v>0</v>
      </c>
      <c r="O5646" s="580"/>
      <c r="P5646" s="569"/>
      <c r="Q5646" s="570"/>
      <c r="R5646" s="573"/>
      <c r="S5646" s="574"/>
      <c r="T5646" s="579">
        <f>R5646-P5646</f>
        <v>0</v>
      </c>
      <c r="U5646" s="580"/>
      <c r="V5646" s="583"/>
      <c r="W5646" s="584"/>
      <c r="X5646" s="569"/>
      <c r="Y5646" s="584"/>
      <c r="Z5646" s="569"/>
      <c r="AA5646" s="584"/>
      <c r="AB5646" s="569"/>
      <c r="AC5646" s="570"/>
      <c r="AD5646" s="573"/>
      <c r="AE5646" s="574"/>
      <c r="AF5646" s="557">
        <f>IF(AB5646=0,0,(AD5646/AB5646)*100)</f>
        <v>0</v>
      </c>
      <c r="AG5646" s="558"/>
      <c r="AH5646" s="569"/>
      <c r="AI5646" s="570"/>
      <c r="AJ5646" s="573"/>
      <c r="AK5646" s="574"/>
      <c r="AL5646" s="557">
        <f>IF(AH5646=0,0,(AJ5646/AH5646)*100)</f>
        <v>0</v>
      </c>
      <c r="AM5646" s="558"/>
      <c r="AN5646" s="569"/>
      <c r="AO5646" s="570"/>
      <c r="AP5646" s="573"/>
      <c r="AQ5646" s="574"/>
      <c r="AR5646" s="557">
        <f>IF(AN5646=0,0,(AP5646/AN5646)*100)</f>
        <v>0</v>
      </c>
      <c r="AS5646" s="558"/>
      <c r="AT5646" s="561">
        <f>AB5646+AH5646+AN5646</f>
        <v>0</v>
      </c>
      <c r="AU5646" s="562"/>
      <c r="AV5646" s="565">
        <f>AD5646+AJ5646+AP5646</f>
        <v>0</v>
      </c>
      <c r="AW5646" s="566"/>
      <c r="AX5646" s="557">
        <f>IF(AT5646=0,0,(AV5646/AT5646)*100)</f>
        <v>0</v>
      </c>
      <c r="AY5646" s="558"/>
      <c r="AZ5646" s="569"/>
      <c r="BA5646" s="570"/>
      <c r="BB5646" s="573"/>
      <c r="BC5646" s="574"/>
      <c r="BD5646" s="557">
        <f>IF(AZ5646=0,0,(BB5646/AZ5646)*100)</f>
        <v>0</v>
      </c>
      <c r="BE5646" s="558"/>
      <c r="BF5646" s="561">
        <f>AT5646+AZ5646</f>
        <v>0</v>
      </c>
      <c r="BG5646" s="562"/>
      <c r="BH5646" s="565">
        <f>AV5646+BB5646</f>
        <v>0</v>
      </c>
      <c r="BI5646" s="566"/>
      <c r="BJ5646" s="557">
        <f>IF(BF5646=0,0,(BH5646/BF5646)*100)</f>
        <v>0</v>
      </c>
      <c r="BK5646" s="558"/>
      <c r="BL5646" s="602">
        <f>(AD5646*2)+(AJ5646*2)+(AP5646*3)+BB5646</f>
        <v>0</v>
      </c>
      <c r="BM5646" s="603"/>
      <c r="BN5646" s="604"/>
      <c r="BO5646" s="587">
        <f t="shared" ref="BO5646" si="3673">IF(BQ5646=0,0,50*BP5646/BQ5646)</f>
        <v>0</v>
      </c>
      <c r="BP5646" s="555">
        <f>(BL5646*BS$11)+(N5646*BS$12)+(X5646*BS$13)+(R5646*BS$14)+(V5646*BS$15)+(Z5646*BS$16)</f>
        <v>0</v>
      </c>
      <c r="BQ5646" s="555">
        <f>((AZ5646-BB5646)*BS$18)+((AT5646-AV5646)*BS$17)+(H5646*BS$19)+(P5646*BS$20)</f>
        <v>0</v>
      </c>
      <c r="BR5646" s="65"/>
      <c r="BS5646" s="65"/>
      <c r="BT5646" s="268"/>
    </row>
    <row r="5647" spans="1:72" ht="21.75" hidden="1" customHeight="1" x14ac:dyDescent="0.25">
      <c r="A5647" s="268"/>
      <c r="B5647" s="679"/>
      <c r="C5647" s="690" t="str">
        <f>IF(ROSTER!D$38="","",ROSTER!D$38)</f>
        <v/>
      </c>
      <c r="D5647" s="691"/>
      <c r="E5647" s="668"/>
      <c r="F5647" s="681"/>
      <c r="G5647" s="664"/>
      <c r="H5647" s="585"/>
      <c r="I5647" s="586"/>
      <c r="J5647" s="571"/>
      <c r="K5647" s="572"/>
      <c r="L5647" s="575"/>
      <c r="M5647" s="576"/>
      <c r="N5647" s="581"/>
      <c r="O5647" s="582"/>
      <c r="P5647" s="571"/>
      <c r="Q5647" s="572"/>
      <c r="R5647" s="575"/>
      <c r="S5647" s="576"/>
      <c r="T5647" s="581"/>
      <c r="U5647" s="582"/>
      <c r="V5647" s="585"/>
      <c r="W5647" s="586"/>
      <c r="X5647" s="571"/>
      <c r="Y5647" s="586"/>
      <c r="Z5647" s="571"/>
      <c r="AA5647" s="586"/>
      <c r="AB5647" s="571"/>
      <c r="AC5647" s="572"/>
      <c r="AD5647" s="575"/>
      <c r="AE5647" s="576"/>
      <c r="AF5647" s="577"/>
      <c r="AG5647" s="578"/>
      <c r="AH5647" s="571"/>
      <c r="AI5647" s="572"/>
      <c r="AJ5647" s="575"/>
      <c r="AK5647" s="576"/>
      <c r="AL5647" s="577"/>
      <c r="AM5647" s="578"/>
      <c r="AN5647" s="571"/>
      <c r="AO5647" s="572"/>
      <c r="AP5647" s="575"/>
      <c r="AQ5647" s="576"/>
      <c r="AR5647" s="577"/>
      <c r="AS5647" s="578"/>
      <c r="AT5647" s="627"/>
      <c r="AU5647" s="628"/>
      <c r="AV5647" s="629"/>
      <c r="AW5647" s="630"/>
      <c r="AX5647" s="577"/>
      <c r="AY5647" s="578"/>
      <c r="AZ5647" s="571"/>
      <c r="BA5647" s="572"/>
      <c r="BB5647" s="575"/>
      <c r="BC5647" s="576"/>
      <c r="BD5647" s="577"/>
      <c r="BE5647" s="578"/>
      <c r="BF5647" s="627"/>
      <c r="BG5647" s="628"/>
      <c r="BH5647" s="629"/>
      <c r="BI5647" s="630"/>
      <c r="BJ5647" s="577"/>
      <c r="BK5647" s="578"/>
      <c r="BL5647" s="605"/>
      <c r="BM5647" s="606"/>
      <c r="BN5647" s="607"/>
      <c r="BO5647" s="588"/>
      <c r="BP5647" s="556"/>
      <c r="BQ5647" s="556"/>
      <c r="BR5647" s="65"/>
      <c r="BS5647" s="65"/>
      <c r="BT5647" s="268"/>
    </row>
    <row r="5648" spans="1:72" ht="21.75" hidden="1" customHeight="1" x14ac:dyDescent="0.25">
      <c r="A5648" s="268"/>
      <c r="B5648" s="678" t="str">
        <f>IF(ROSTER!B$40="","",ROSTER!B$40)</f>
        <v/>
      </c>
      <c r="C5648" s="669" t="str">
        <f>IF(ROSTER!C$40="","",ROSTER!C$40)</f>
        <v/>
      </c>
      <c r="D5648" s="670"/>
      <c r="E5648" s="667"/>
      <c r="F5648" s="680">
        <f>IF(E5648="y",1,IF(E5648="S",1,0))</f>
        <v>0</v>
      </c>
      <c r="G5648" s="663">
        <f>IF(E5648="S",1,0)</f>
        <v>0</v>
      </c>
      <c r="H5648" s="583"/>
      <c r="I5648" s="584"/>
      <c r="J5648" s="569"/>
      <c r="K5648" s="570"/>
      <c r="L5648" s="573"/>
      <c r="M5648" s="574"/>
      <c r="N5648" s="579">
        <f>L5648+J5648</f>
        <v>0</v>
      </c>
      <c r="O5648" s="580"/>
      <c r="P5648" s="569"/>
      <c r="Q5648" s="570"/>
      <c r="R5648" s="573"/>
      <c r="S5648" s="574"/>
      <c r="T5648" s="579">
        <f>R5648-P5648</f>
        <v>0</v>
      </c>
      <c r="U5648" s="580"/>
      <c r="V5648" s="583"/>
      <c r="W5648" s="584"/>
      <c r="X5648" s="569"/>
      <c r="Y5648" s="584"/>
      <c r="Z5648" s="569"/>
      <c r="AA5648" s="584"/>
      <c r="AB5648" s="569"/>
      <c r="AC5648" s="570"/>
      <c r="AD5648" s="573"/>
      <c r="AE5648" s="574"/>
      <c r="AF5648" s="557">
        <f>IF(AB5648=0,0,(AD5648/AB5648)*100)</f>
        <v>0</v>
      </c>
      <c r="AG5648" s="558"/>
      <c r="AH5648" s="569"/>
      <c r="AI5648" s="570"/>
      <c r="AJ5648" s="573"/>
      <c r="AK5648" s="574"/>
      <c r="AL5648" s="557">
        <f>IF(AH5648=0,0,(AJ5648/AH5648)*100)</f>
        <v>0</v>
      </c>
      <c r="AM5648" s="558"/>
      <c r="AN5648" s="569"/>
      <c r="AO5648" s="570"/>
      <c r="AP5648" s="573"/>
      <c r="AQ5648" s="574"/>
      <c r="AR5648" s="557">
        <f>IF(AN5648=0,0,(AP5648/AN5648)*100)</f>
        <v>0</v>
      </c>
      <c r="AS5648" s="558"/>
      <c r="AT5648" s="561">
        <f>AB5648+AH5648+AN5648</f>
        <v>0</v>
      </c>
      <c r="AU5648" s="562"/>
      <c r="AV5648" s="565">
        <f>AD5648+AJ5648+AP5648</f>
        <v>0</v>
      </c>
      <c r="AW5648" s="566"/>
      <c r="AX5648" s="557">
        <f>IF(AT5648=0,0,(AV5648/AT5648)*100)</f>
        <v>0</v>
      </c>
      <c r="AY5648" s="558"/>
      <c r="AZ5648" s="569"/>
      <c r="BA5648" s="570"/>
      <c r="BB5648" s="573"/>
      <c r="BC5648" s="574"/>
      <c r="BD5648" s="557">
        <f>IF(AZ5648=0,0,(BB5648/AZ5648)*100)</f>
        <v>0</v>
      </c>
      <c r="BE5648" s="558"/>
      <c r="BF5648" s="561">
        <f>AT5648+AZ5648</f>
        <v>0</v>
      </c>
      <c r="BG5648" s="562"/>
      <c r="BH5648" s="565">
        <f>AV5648+BB5648</f>
        <v>0</v>
      </c>
      <c r="BI5648" s="566"/>
      <c r="BJ5648" s="557">
        <f>IF(BF5648=0,0,(BH5648/BF5648)*100)</f>
        <v>0</v>
      </c>
      <c r="BK5648" s="558"/>
      <c r="BL5648" s="602">
        <f>(AD5648*2)+(AJ5648*2)+(AP5648*3)+BB5648</f>
        <v>0</v>
      </c>
      <c r="BM5648" s="603"/>
      <c r="BN5648" s="604"/>
      <c r="BO5648" s="587">
        <f t="shared" ref="BO5648" si="3674">IF(BQ5648=0,0,50*BP5648/BQ5648)</f>
        <v>0</v>
      </c>
      <c r="BP5648" s="555">
        <f>(BL5648*BS$11)+(N5648*BS$12)+(X5648*BS$13)+(R5648*BS$14)+(V5648*BS$15)+(Z5648*BS$16)</f>
        <v>0</v>
      </c>
      <c r="BQ5648" s="555">
        <f>((AZ5648-BB5648)*BS$18)+((AT5648-AV5648)*BS$17)+(H5648*BS$19)+(P5648*BS$20)</f>
        <v>0</v>
      </c>
      <c r="BR5648" s="65"/>
      <c r="BS5648" s="65"/>
      <c r="BT5648" s="268"/>
    </row>
    <row r="5649" spans="1:75" ht="21.75" hidden="1" customHeight="1" x14ac:dyDescent="0.25">
      <c r="A5649" s="268"/>
      <c r="B5649" s="679"/>
      <c r="C5649" s="690" t="str">
        <f>IF(ROSTER!D$40="","",ROSTER!D$40)</f>
        <v/>
      </c>
      <c r="D5649" s="691"/>
      <c r="E5649" s="668"/>
      <c r="F5649" s="681"/>
      <c r="G5649" s="664"/>
      <c r="H5649" s="585"/>
      <c r="I5649" s="586"/>
      <c r="J5649" s="571"/>
      <c r="K5649" s="572"/>
      <c r="L5649" s="575"/>
      <c r="M5649" s="576"/>
      <c r="N5649" s="581"/>
      <c r="O5649" s="582"/>
      <c r="P5649" s="571"/>
      <c r="Q5649" s="572"/>
      <c r="R5649" s="575"/>
      <c r="S5649" s="576"/>
      <c r="T5649" s="581"/>
      <c r="U5649" s="582"/>
      <c r="V5649" s="585"/>
      <c r="W5649" s="586"/>
      <c r="X5649" s="571"/>
      <c r="Y5649" s="586"/>
      <c r="Z5649" s="571"/>
      <c r="AA5649" s="586"/>
      <c r="AB5649" s="571"/>
      <c r="AC5649" s="572"/>
      <c r="AD5649" s="575"/>
      <c r="AE5649" s="576"/>
      <c r="AF5649" s="577"/>
      <c r="AG5649" s="578"/>
      <c r="AH5649" s="571"/>
      <c r="AI5649" s="572"/>
      <c r="AJ5649" s="575"/>
      <c r="AK5649" s="576"/>
      <c r="AL5649" s="577"/>
      <c r="AM5649" s="578"/>
      <c r="AN5649" s="571"/>
      <c r="AO5649" s="572"/>
      <c r="AP5649" s="575"/>
      <c r="AQ5649" s="576"/>
      <c r="AR5649" s="577"/>
      <c r="AS5649" s="578"/>
      <c r="AT5649" s="627"/>
      <c r="AU5649" s="628"/>
      <c r="AV5649" s="629"/>
      <c r="AW5649" s="630"/>
      <c r="AX5649" s="577"/>
      <c r="AY5649" s="578"/>
      <c r="AZ5649" s="571"/>
      <c r="BA5649" s="572"/>
      <c r="BB5649" s="575"/>
      <c r="BC5649" s="576"/>
      <c r="BD5649" s="577"/>
      <c r="BE5649" s="578"/>
      <c r="BF5649" s="627"/>
      <c r="BG5649" s="628"/>
      <c r="BH5649" s="629"/>
      <c r="BI5649" s="630"/>
      <c r="BJ5649" s="577"/>
      <c r="BK5649" s="578"/>
      <c r="BL5649" s="605"/>
      <c r="BM5649" s="606"/>
      <c r="BN5649" s="607"/>
      <c r="BO5649" s="588"/>
      <c r="BP5649" s="556"/>
      <c r="BQ5649" s="556"/>
      <c r="BR5649" s="65"/>
      <c r="BS5649" s="65"/>
      <c r="BT5649" s="268"/>
    </row>
    <row r="5650" spans="1:75" ht="21.75" hidden="1" customHeight="1" x14ac:dyDescent="0.25">
      <c r="A5650" s="268"/>
      <c r="B5650" s="678" t="str">
        <f>IF(ROSTER!B$42="","",ROSTER!B$42)</f>
        <v/>
      </c>
      <c r="C5650" s="669" t="str">
        <f>IF(ROSTER!C$42="","",ROSTER!C$42)</f>
        <v/>
      </c>
      <c r="D5650" s="670"/>
      <c r="E5650" s="667"/>
      <c r="F5650" s="680">
        <f>IF(E5650="y",1,IF(E5650="S",1,0))</f>
        <v>0</v>
      </c>
      <c r="G5650" s="663">
        <f>IF(E5650="S",1,0)</f>
        <v>0</v>
      </c>
      <c r="H5650" s="583"/>
      <c r="I5650" s="584"/>
      <c r="J5650" s="569"/>
      <c r="K5650" s="570"/>
      <c r="L5650" s="573"/>
      <c r="M5650" s="574"/>
      <c r="N5650" s="579">
        <f>L5650+J5650</f>
        <v>0</v>
      </c>
      <c r="O5650" s="580"/>
      <c r="P5650" s="569"/>
      <c r="Q5650" s="570"/>
      <c r="R5650" s="573"/>
      <c r="S5650" s="574"/>
      <c r="T5650" s="579">
        <f>R5650-P5650</f>
        <v>0</v>
      </c>
      <c r="U5650" s="580"/>
      <c r="V5650" s="583"/>
      <c r="W5650" s="584"/>
      <c r="X5650" s="569"/>
      <c r="Y5650" s="584"/>
      <c r="Z5650" s="569"/>
      <c r="AA5650" s="584"/>
      <c r="AB5650" s="569"/>
      <c r="AC5650" s="570"/>
      <c r="AD5650" s="573"/>
      <c r="AE5650" s="574"/>
      <c r="AF5650" s="557">
        <f>IF(AB5650=0,0,(AD5650/AB5650)*100)</f>
        <v>0</v>
      </c>
      <c r="AG5650" s="558"/>
      <c r="AH5650" s="569"/>
      <c r="AI5650" s="570"/>
      <c r="AJ5650" s="573"/>
      <c r="AK5650" s="574"/>
      <c r="AL5650" s="557">
        <f>IF(AH5650=0,0,(AJ5650/AH5650)*100)</f>
        <v>0</v>
      </c>
      <c r="AM5650" s="558"/>
      <c r="AN5650" s="569"/>
      <c r="AO5650" s="570"/>
      <c r="AP5650" s="573"/>
      <c r="AQ5650" s="574"/>
      <c r="AR5650" s="557">
        <f>IF(AN5650=0,0,(AP5650/AN5650)*100)</f>
        <v>0</v>
      </c>
      <c r="AS5650" s="558"/>
      <c r="AT5650" s="561">
        <f>AB5650+AH5650+AN5650</f>
        <v>0</v>
      </c>
      <c r="AU5650" s="562"/>
      <c r="AV5650" s="565">
        <f>AD5650+AJ5650+AP5650</f>
        <v>0</v>
      </c>
      <c r="AW5650" s="566"/>
      <c r="AX5650" s="557">
        <f>IF(AT5650=0,0,(AV5650/AT5650)*100)</f>
        <v>0</v>
      </c>
      <c r="AY5650" s="558"/>
      <c r="AZ5650" s="569"/>
      <c r="BA5650" s="570"/>
      <c r="BB5650" s="573"/>
      <c r="BC5650" s="574"/>
      <c r="BD5650" s="557">
        <f>IF(AZ5650=0,0,(BB5650/AZ5650)*100)</f>
        <v>0</v>
      </c>
      <c r="BE5650" s="558"/>
      <c r="BF5650" s="561">
        <f>AT5650+AZ5650</f>
        <v>0</v>
      </c>
      <c r="BG5650" s="562"/>
      <c r="BH5650" s="565">
        <f>AV5650+BB5650</f>
        <v>0</v>
      </c>
      <c r="BI5650" s="566"/>
      <c r="BJ5650" s="557">
        <f>IF(BF5650=0,0,(BH5650/BF5650)*100)</f>
        <v>0</v>
      </c>
      <c r="BK5650" s="558"/>
      <c r="BL5650" s="602">
        <f>(AD5650*2)+(AJ5650*2)+(AP5650*3)+BB5650</f>
        <v>0</v>
      </c>
      <c r="BM5650" s="603"/>
      <c r="BN5650" s="604"/>
      <c r="BO5650" s="587">
        <f t="shared" ref="BO5650" si="3675">IF(BQ5650=0,0,50*BP5650/BQ5650)</f>
        <v>0</v>
      </c>
      <c r="BP5650" s="555">
        <f>(BL5650*BS$11)+(N5650*BS$12)+(X5650*BS$13)+(R5650*BS$14)+(V5650*BS$15)+(Z5650*BS$16)</f>
        <v>0</v>
      </c>
      <c r="BQ5650" s="555">
        <f>((AZ5650-BB5650)*BS$18)+((AT5650-AV5650)*BS$17)+(H5650*BS$19)+(P5650*BS$20)</f>
        <v>0</v>
      </c>
      <c r="BR5650" s="65"/>
      <c r="BS5650" s="65"/>
      <c r="BT5650" s="268"/>
    </row>
    <row r="5651" spans="1:75" ht="21.75" hidden="1" customHeight="1" x14ac:dyDescent="0.25">
      <c r="A5651" s="268"/>
      <c r="B5651" s="679"/>
      <c r="C5651" s="690" t="str">
        <f>IF(ROSTER!D$42="","",ROSTER!D$42)</f>
        <v/>
      </c>
      <c r="D5651" s="691"/>
      <c r="E5651" s="668"/>
      <c r="F5651" s="681"/>
      <c r="G5651" s="664"/>
      <c r="H5651" s="585"/>
      <c r="I5651" s="586"/>
      <c r="J5651" s="571"/>
      <c r="K5651" s="572"/>
      <c r="L5651" s="575"/>
      <c r="M5651" s="576"/>
      <c r="N5651" s="581"/>
      <c r="O5651" s="582"/>
      <c r="P5651" s="571"/>
      <c r="Q5651" s="572"/>
      <c r="R5651" s="575"/>
      <c r="S5651" s="576"/>
      <c r="T5651" s="581"/>
      <c r="U5651" s="582"/>
      <c r="V5651" s="585"/>
      <c r="W5651" s="586"/>
      <c r="X5651" s="571"/>
      <c r="Y5651" s="586"/>
      <c r="Z5651" s="571"/>
      <c r="AA5651" s="586"/>
      <c r="AB5651" s="571"/>
      <c r="AC5651" s="572"/>
      <c r="AD5651" s="575"/>
      <c r="AE5651" s="576"/>
      <c r="AF5651" s="577"/>
      <c r="AG5651" s="578"/>
      <c r="AH5651" s="571"/>
      <c r="AI5651" s="572"/>
      <c r="AJ5651" s="575"/>
      <c r="AK5651" s="576"/>
      <c r="AL5651" s="577"/>
      <c r="AM5651" s="578"/>
      <c r="AN5651" s="571"/>
      <c r="AO5651" s="572"/>
      <c r="AP5651" s="575"/>
      <c r="AQ5651" s="576"/>
      <c r="AR5651" s="577"/>
      <c r="AS5651" s="578"/>
      <c r="AT5651" s="627"/>
      <c r="AU5651" s="628"/>
      <c r="AV5651" s="629"/>
      <c r="AW5651" s="630"/>
      <c r="AX5651" s="577"/>
      <c r="AY5651" s="578"/>
      <c r="AZ5651" s="571"/>
      <c r="BA5651" s="572"/>
      <c r="BB5651" s="575"/>
      <c r="BC5651" s="576"/>
      <c r="BD5651" s="577"/>
      <c r="BE5651" s="578"/>
      <c r="BF5651" s="627"/>
      <c r="BG5651" s="628"/>
      <c r="BH5651" s="629"/>
      <c r="BI5651" s="630"/>
      <c r="BJ5651" s="577"/>
      <c r="BK5651" s="578"/>
      <c r="BL5651" s="605"/>
      <c r="BM5651" s="606"/>
      <c r="BN5651" s="607"/>
      <c r="BO5651" s="588"/>
      <c r="BP5651" s="556"/>
      <c r="BQ5651" s="556"/>
      <c r="BR5651" s="65"/>
      <c r="BS5651" s="65"/>
      <c r="BT5651" s="268"/>
    </row>
    <row r="5652" spans="1:75" ht="21.75" hidden="1" customHeight="1" x14ac:dyDescent="0.25">
      <c r="A5652" s="268"/>
      <c r="B5652" s="678" t="str">
        <f>IF(ROSTER!B$44="","",ROSTER!B$44)</f>
        <v/>
      </c>
      <c r="C5652" s="669" t="str">
        <f>IF(ROSTER!C$44="","",ROSTER!C$44)</f>
        <v/>
      </c>
      <c r="D5652" s="670"/>
      <c r="E5652" s="667"/>
      <c r="F5652" s="680">
        <f>IF(E5652="y",1,IF(E5652="S",1,0))</f>
        <v>0</v>
      </c>
      <c r="G5652" s="663">
        <f>IF(E5652="S",1,0)</f>
        <v>0</v>
      </c>
      <c r="H5652" s="583"/>
      <c r="I5652" s="584"/>
      <c r="J5652" s="569"/>
      <c r="K5652" s="570"/>
      <c r="L5652" s="573"/>
      <c r="M5652" s="574"/>
      <c r="N5652" s="579">
        <f>L5652+J5652</f>
        <v>0</v>
      </c>
      <c r="O5652" s="580"/>
      <c r="P5652" s="569"/>
      <c r="Q5652" s="570"/>
      <c r="R5652" s="573"/>
      <c r="S5652" s="574"/>
      <c r="T5652" s="579">
        <f>R5652-P5652</f>
        <v>0</v>
      </c>
      <c r="U5652" s="580"/>
      <c r="V5652" s="583"/>
      <c r="W5652" s="584"/>
      <c r="X5652" s="569"/>
      <c r="Y5652" s="584"/>
      <c r="Z5652" s="569"/>
      <c r="AA5652" s="584"/>
      <c r="AB5652" s="569"/>
      <c r="AC5652" s="570"/>
      <c r="AD5652" s="573"/>
      <c r="AE5652" s="574"/>
      <c r="AF5652" s="557">
        <f>IF(AB5652=0,0,(AD5652/AB5652)*100)</f>
        <v>0</v>
      </c>
      <c r="AG5652" s="558"/>
      <c r="AH5652" s="569"/>
      <c r="AI5652" s="570"/>
      <c r="AJ5652" s="573"/>
      <c r="AK5652" s="574"/>
      <c r="AL5652" s="557">
        <f>IF(AH5652=0,0,(AJ5652/AH5652)*100)</f>
        <v>0</v>
      </c>
      <c r="AM5652" s="558"/>
      <c r="AN5652" s="569"/>
      <c r="AO5652" s="570"/>
      <c r="AP5652" s="573"/>
      <c r="AQ5652" s="574"/>
      <c r="AR5652" s="557">
        <f>IF(AN5652=0,0,(AP5652/AN5652)*100)</f>
        <v>0</v>
      </c>
      <c r="AS5652" s="558"/>
      <c r="AT5652" s="561">
        <f>AB5652+AH5652+AN5652</f>
        <v>0</v>
      </c>
      <c r="AU5652" s="562"/>
      <c r="AV5652" s="565">
        <f>AD5652+AJ5652+AP5652</f>
        <v>0</v>
      </c>
      <c r="AW5652" s="566"/>
      <c r="AX5652" s="557">
        <f>IF(AT5652=0,0,(AV5652/AT5652)*100)</f>
        <v>0</v>
      </c>
      <c r="AY5652" s="558"/>
      <c r="AZ5652" s="569"/>
      <c r="BA5652" s="570"/>
      <c r="BB5652" s="573"/>
      <c r="BC5652" s="574"/>
      <c r="BD5652" s="557">
        <f>IF(AZ5652=0,0,(BB5652/AZ5652)*100)</f>
        <v>0</v>
      </c>
      <c r="BE5652" s="558"/>
      <c r="BF5652" s="561">
        <f>AT5652+AZ5652</f>
        <v>0</v>
      </c>
      <c r="BG5652" s="562"/>
      <c r="BH5652" s="565">
        <f>AV5652+BB5652</f>
        <v>0</v>
      </c>
      <c r="BI5652" s="566"/>
      <c r="BJ5652" s="557">
        <f>IF(BF5652=0,0,(BH5652/BF5652)*100)</f>
        <v>0</v>
      </c>
      <c r="BK5652" s="558"/>
      <c r="BL5652" s="602">
        <f>(AD5652*2)+(AJ5652*2)+(AP5652*3)+BB5652</f>
        <v>0</v>
      </c>
      <c r="BM5652" s="603"/>
      <c r="BN5652" s="604"/>
      <c r="BO5652" s="587">
        <f t="shared" ref="BO5652" si="3676">IF(BQ5652=0,0,50*BP5652/BQ5652)</f>
        <v>0</v>
      </c>
      <c r="BP5652" s="555">
        <f>(BL5652*BS$11)+(N5652*BS$12)+(X5652*BS$13)+(R5652*BS$14)+(V5652*BS$15)+(Z5652*BS$16)</f>
        <v>0</v>
      </c>
      <c r="BQ5652" s="555">
        <f>((AZ5652-BB5652)*BS$18)+((AT5652-AV5652)*BS$17)+(H5652*BS$19)+(P5652*BS$20)</f>
        <v>0</v>
      </c>
      <c r="BR5652" s="65"/>
      <c r="BS5652" s="65"/>
      <c r="BT5652" s="268"/>
    </row>
    <row r="5653" spans="1:75" ht="21.75" hidden="1" customHeight="1" x14ac:dyDescent="0.25">
      <c r="A5653" s="268"/>
      <c r="B5653" s="679"/>
      <c r="C5653" s="690" t="str">
        <f>IF(ROSTER!D$44="","",ROSTER!D$44)</f>
        <v/>
      </c>
      <c r="D5653" s="691"/>
      <c r="E5653" s="668"/>
      <c r="F5653" s="681"/>
      <c r="G5653" s="664"/>
      <c r="H5653" s="585"/>
      <c r="I5653" s="586"/>
      <c r="J5653" s="571"/>
      <c r="K5653" s="572"/>
      <c r="L5653" s="575"/>
      <c r="M5653" s="576"/>
      <c r="N5653" s="581"/>
      <c r="O5653" s="582"/>
      <c r="P5653" s="571"/>
      <c r="Q5653" s="572"/>
      <c r="R5653" s="575"/>
      <c r="S5653" s="576"/>
      <c r="T5653" s="581"/>
      <c r="U5653" s="582"/>
      <c r="V5653" s="585"/>
      <c r="W5653" s="586"/>
      <c r="X5653" s="571"/>
      <c r="Y5653" s="586"/>
      <c r="Z5653" s="571"/>
      <c r="AA5653" s="586"/>
      <c r="AB5653" s="571"/>
      <c r="AC5653" s="572"/>
      <c r="AD5653" s="575"/>
      <c r="AE5653" s="576"/>
      <c r="AF5653" s="577"/>
      <c r="AG5653" s="578"/>
      <c r="AH5653" s="571"/>
      <c r="AI5653" s="572"/>
      <c r="AJ5653" s="575"/>
      <c r="AK5653" s="576"/>
      <c r="AL5653" s="577"/>
      <c r="AM5653" s="578"/>
      <c r="AN5653" s="571"/>
      <c r="AO5653" s="572"/>
      <c r="AP5653" s="575"/>
      <c r="AQ5653" s="576"/>
      <c r="AR5653" s="577"/>
      <c r="AS5653" s="578"/>
      <c r="AT5653" s="627"/>
      <c r="AU5653" s="628"/>
      <c r="AV5653" s="629"/>
      <c r="AW5653" s="630"/>
      <c r="AX5653" s="577"/>
      <c r="AY5653" s="578"/>
      <c r="AZ5653" s="571"/>
      <c r="BA5653" s="572"/>
      <c r="BB5653" s="575"/>
      <c r="BC5653" s="576"/>
      <c r="BD5653" s="577"/>
      <c r="BE5653" s="578"/>
      <c r="BF5653" s="627"/>
      <c r="BG5653" s="628"/>
      <c r="BH5653" s="629"/>
      <c r="BI5653" s="630"/>
      <c r="BJ5653" s="577"/>
      <c r="BK5653" s="578"/>
      <c r="BL5653" s="605"/>
      <c r="BM5653" s="606"/>
      <c r="BN5653" s="607"/>
      <c r="BO5653" s="588"/>
      <c r="BP5653" s="556"/>
      <c r="BQ5653" s="556"/>
      <c r="BR5653" s="65"/>
      <c r="BS5653" s="65"/>
      <c r="BT5653" s="268"/>
    </row>
    <row r="5654" spans="1:75" ht="21.75" hidden="1" customHeight="1" x14ac:dyDescent="0.25">
      <c r="A5654" s="268"/>
      <c r="B5654" s="678" t="str">
        <f>IF(ROSTER!B$46="","",ROSTER!B$46)</f>
        <v/>
      </c>
      <c r="C5654" s="669" t="str">
        <f>IF(ROSTER!C$46="","",ROSTER!C$46)</f>
        <v/>
      </c>
      <c r="D5654" s="670"/>
      <c r="E5654" s="667"/>
      <c r="F5654" s="680">
        <f>IF(E5654="y",1,IF(E5654="S",1,0))</f>
        <v>0</v>
      </c>
      <c r="G5654" s="663">
        <f>IF(E5654="S",1,0)</f>
        <v>0</v>
      </c>
      <c r="H5654" s="583"/>
      <c r="I5654" s="584"/>
      <c r="J5654" s="569"/>
      <c r="K5654" s="570"/>
      <c r="L5654" s="573"/>
      <c r="M5654" s="574"/>
      <c r="N5654" s="579">
        <f>L5654+J5654</f>
        <v>0</v>
      </c>
      <c r="O5654" s="580"/>
      <c r="P5654" s="569"/>
      <c r="Q5654" s="570"/>
      <c r="R5654" s="573"/>
      <c r="S5654" s="574"/>
      <c r="T5654" s="579">
        <f>R5654-P5654</f>
        <v>0</v>
      </c>
      <c r="U5654" s="580"/>
      <c r="V5654" s="583"/>
      <c r="W5654" s="584"/>
      <c r="X5654" s="569"/>
      <c r="Y5654" s="584"/>
      <c r="Z5654" s="569"/>
      <c r="AA5654" s="584"/>
      <c r="AB5654" s="569"/>
      <c r="AC5654" s="570"/>
      <c r="AD5654" s="573"/>
      <c r="AE5654" s="574"/>
      <c r="AF5654" s="557">
        <f>IF(AB5654=0,0,(AD5654/AB5654)*100)</f>
        <v>0</v>
      </c>
      <c r="AG5654" s="558"/>
      <c r="AH5654" s="569"/>
      <c r="AI5654" s="570"/>
      <c r="AJ5654" s="573"/>
      <c r="AK5654" s="574"/>
      <c r="AL5654" s="557">
        <f>IF(AH5654=0,0,(AJ5654/AH5654)*100)</f>
        <v>0</v>
      </c>
      <c r="AM5654" s="558"/>
      <c r="AN5654" s="569"/>
      <c r="AO5654" s="570"/>
      <c r="AP5654" s="573"/>
      <c r="AQ5654" s="574"/>
      <c r="AR5654" s="557">
        <f>IF(AN5654=0,0,(AP5654/AN5654)*100)</f>
        <v>0</v>
      </c>
      <c r="AS5654" s="558"/>
      <c r="AT5654" s="561">
        <f>AB5654+AH5654+AN5654</f>
        <v>0</v>
      </c>
      <c r="AU5654" s="562"/>
      <c r="AV5654" s="565">
        <f>AD5654+AJ5654+AP5654</f>
        <v>0</v>
      </c>
      <c r="AW5654" s="566"/>
      <c r="AX5654" s="557">
        <f>IF(AT5654=0,0,(AV5654/AT5654)*100)</f>
        <v>0</v>
      </c>
      <c r="AY5654" s="558"/>
      <c r="AZ5654" s="569"/>
      <c r="BA5654" s="570"/>
      <c r="BB5654" s="573"/>
      <c r="BC5654" s="574"/>
      <c r="BD5654" s="557">
        <f>IF(AZ5654=0,0,(BB5654/AZ5654)*100)</f>
        <v>0</v>
      </c>
      <c r="BE5654" s="558"/>
      <c r="BF5654" s="561">
        <f>AT5654+AZ5654</f>
        <v>0</v>
      </c>
      <c r="BG5654" s="562"/>
      <c r="BH5654" s="565">
        <f>AV5654+BB5654</f>
        <v>0</v>
      </c>
      <c r="BI5654" s="566"/>
      <c r="BJ5654" s="557">
        <f>IF(BF5654=0,0,(BH5654/BF5654)*100)</f>
        <v>0</v>
      </c>
      <c r="BK5654" s="558"/>
      <c r="BL5654" s="602">
        <f>(AD5654*2)+(AJ5654*2)+(AP5654*3)+BB5654</f>
        <v>0</v>
      </c>
      <c r="BM5654" s="603"/>
      <c r="BN5654" s="604"/>
      <c r="BO5654" s="587">
        <f t="shared" ref="BO5654" si="3677">IF(BQ5654=0,0,50*BP5654/BQ5654)</f>
        <v>0</v>
      </c>
      <c r="BP5654" s="634">
        <f>(BL5654*BS$11)+(N5654*BS$12)+(X5654*BS$13)+(R5654*BS$14)+(V5654*BS$15)+(Z5654*BS$16)</f>
        <v>0</v>
      </c>
      <c r="BQ5654" s="555">
        <f>((AZ5654-BB5654)*BS$18)+((AT5654-AV5654)*BS$17)+(H5654*BS$19)+(P5654*BS$20)</f>
        <v>0</v>
      </c>
      <c r="BR5654" s="65"/>
      <c r="BS5654" s="65"/>
      <c r="BT5654" s="268"/>
    </row>
    <row r="5655" spans="1:75" ht="22.5" hidden="1" customHeight="1" thickBot="1" x14ac:dyDescent="0.3">
      <c r="A5655" s="268"/>
      <c r="B5655" s="679"/>
      <c r="C5655" s="690" t="str">
        <f>IF(ROSTER!D$46="","",ROSTER!D$46)</f>
        <v/>
      </c>
      <c r="D5655" s="691"/>
      <c r="E5655" s="668"/>
      <c r="F5655" s="681"/>
      <c r="G5655" s="664"/>
      <c r="H5655" s="585"/>
      <c r="I5655" s="586"/>
      <c r="J5655" s="571"/>
      <c r="K5655" s="572"/>
      <c r="L5655" s="575"/>
      <c r="M5655" s="576"/>
      <c r="N5655" s="649"/>
      <c r="O5655" s="650"/>
      <c r="P5655" s="571"/>
      <c r="Q5655" s="572"/>
      <c r="R5655" s="575"/>
      <c r="S5655" s="576"/>
      <c r="T5655" s="581"/>
      <c r="U5655" s="582"/>
      <c r="V5655" s="585"/>
      <c r="W5655" s="586"/>
      <c r="X5655" s="571"/>
      <c r="Y5655" s="586"/>
      <c r="Z5655" s="571"/>
      <c r="AA5655" s="586"/>
      <c r="AB5655" s="571"/>
      <c r="AC5655" s="572"/>
      <c r="AD5655" s="575"/>
      <c r="AE5655" s="576"/>
      <c r="AF5655" s="559"/>
      <c r="AG5655" s="560"/>
      <c r="AH5655" s="571"/>
      <c r="AI5655" s="572"/>
      <c r="AJ5655" s="575"/>
      <c r="AK5655" s="576"/>
      <c r="AL5655" s="559"/>
      <c r="AM5655" s="560"/>
      <c r="AN5655" s="571"/>
      <c r="AO5655" s="572"/>
      <c r="AP5655" s="575"/>
      <c r="AQ5655" s="576"/>
      <c r="AR5655" s="559"/>
      <c r="AS5655" s="560"/>
      <c r="AT5655" s="563"/>
      <c r="AU5655" s="564"/>
      <c r="AV5655" s="567"/>
      <c r="AW5655" s="568"/>
      <c r="AX5655" s="559"/>
      <c r="AY5655" s="560"/>
      <c r="AZ5655" s="571"/>
      <c r="BA5655" s="572"/>
      <c r="BB5655" s="575"/>
      <c r="BC5655" s="576"/>
      <c r="BD5655" s="559"/>
      <c r="BE5655" s="560"/>
      <c r="BF5655" s="563"/>
      <c r="BG5655" s="564"/>
      <c r="BH5655" s="567"/>
      <c r="BI5655" s="568"/>
      <c r="BJ5655" s="559"/>
      <c r="BK5655" s="560"/>
      <c r="BL5655" s="631"/>
      <c r="BM5655" s="632"/>
      <c r="BN5655" s="633"/>
      <c r="BO5655" s="609"/>
      <c r="BP5655" s="635"/>
      <c r="BQ5655" s="556"/>
      <c r="BR5655" s="65"/>
      <c r="BS5655" s="65"/>
      <c r="BT5655" s="268"/>
    </row>
    <row r="5656" spans="1:75" s="79" customFormat="1" ht="33.4" hidden="1" customHeight="1" x14ac:dyDescent="0.45">
      <c r="A5656" s="278"/>
      <c r="B5656" s="671"/>
      <c r="C5656" s="611"/>
      <c r="D5656" s="611" t="s">
        <v>10</v>
      </c>
      <c r="E5656" s="612"/>
      <c r="F5656" s="78"/>
      <c r="G5656" s="78"/>
      <c r="H5656" s="547">
        <f>SUM(H5616:I5655)</f>
        <v>0</v>
      </c>
      <c r="I5656" s="548"/>
      <c r="J5656" s="547">
        <f>SUM(J5616:K5655)</f>
        <v>0</v>
      </c>
      <c r="K5656" s="548"/>
      <c r="L5656" s="551">
        <f>SUM(L5616:M5655)</f>
        <v>0</v>
      </c>
      <c r="M5656" s="636"/>
      <c r="N5656" s="533">
        <f>L5656+J5656</f>
        <v>0</v>
      </c>
      <c r="O5656" s="534"/>
      <c r="P5656" s="551">
        <f>SUM(P5616:Q5655)</f>
        <v>0</v>
      </c>
      <c r="Q5656" s="548"/>
      <c r="R5656" s="551">
        <f>SUM(R5616:S5655)</f>
        <v>0</v>
      </c>
      <c r="S5656" s="636"/>
      <c r="T5656" s="533">
        <f>R5656-P5656</f>
        <v>0</v>
      </c>
      <c r="U5656" s="534"/>
      <c r="V5656" s="551">
        <f>SUM(V5616:W5655)</f>
        <v>0</v>
      </c>
      <c r="W5656" s="636"/>
      <c r="X5656" s="547">
        <f>SUM(X5616:Y5655)</f>
        <v>0</v>
      </c>
      <c r="Y5656" s="534"/>
      <c r="Z5656" s="547">
        <f>SUM(Z5616:AA5655)</f>
        <v>0</v>
      </c>
      <c r="AA5656" s="534"/>
      <c r="AB5656" s="636">
        <f>SUM(AB5616:AC5655)</f>
        <v>0</v>
      </c>
      <c r="AC5656" s="548"/>
      <c r="AD5656" s="551">
        <f>SUM(AD5616:AE5655)</f>
        <v>0</v>
      </c>
      <c r="AE5656" s="636"/>
      <c r="AF5656" s="533">
        <f>IF(AB5656=0,0,(AD5656/AB5656)*100)</f>
        <v>0</v>
      </c>
      <c r="AG5656" s="534"/>
      <c r="AH5656" s="551">
        <f>SUM(AH5616:AI5655)</f>
        <v>0</v>
      </c>
      <c r="AI5656" s="548"/>
      <c r="AJ5656" s="551">
        <f>SUM(AJ5616:AK5655)</f>
        <v>0</v>
      </c>
      <c r="AK5656" s="636"/>
      <c r="AL5656" s="533">
        <f>IF(AH5656=0,0,(AJ5656/AH5656)*100)</f>
        <v>0</v>
      </c>
      <c r="AM5656" s="534"/>
      <c r="AN5656" s="551">
        <f>SUM(AN5616:AO5655)</f>
        <v>0</v>
      </c>
      <c r="AO5656" s="548"/>
      <c r="AP5656" s="551">
        <f>SUM(AP5616:AQ5655)</f>
        <v>0</v>
      </c>
      <c r="AQ5656" s="636"/>
      <c r="AR5656" s="533">
        <f>IF(AN5656=0,0,(AP5656/AN5656)*100)</f>
        <v>0</v>
      </c>
      <c r="AS5656" s="534"/>
      <c r="AT5656" s="547">
        <f>AB5656+AH5656+AN5656</f>
        <v>0</v>
      </c>
      <c r="AU5656" s="548"/>
      <c r="AV5656" s="551">
        <f>AD5656+AJ5656+AP5656</f>
        <v>0</v>
      </c>
      <c r="AW5656" s="552"/>
      <c r="AX5656" s="533">
        <f>IF(AT5656=0,0,(AV5656/AT5656)*100)</f>
        <v>0</v>
      </c>
      <c r="AY5656" s="534"/>
      <c r="AZ5656" s="551">
        <f>SUM(AZ5616:BA5655)</f>
        <v>0</v>
      </c>
      <c r="BA5656" s="548"/>
      <c r="BB5656" s="551">
        <f>SUM(BB5616:BC5655)</f>
        <v>0</v>
      </c>
      <c r="BC5656" s="636"/>
      <c r="BD5656" s="533">
        <f>IF(AZ5656=0,0,(BB5656/AZ5656)*100)</f>
        <v>0</v>
      </c>
      <c r="BE5656" s="534"/>
      <c r="BF5656" s="547">
        <f>AT5656+AZ5656</f>
        <v>0</v>
      </c>
      <c r="BG5656" s="548"/>
      <c r="BH5656" s="551">
        <f>AV5656+BB5656</f>
        <v>0</v>
      </c>
      <c r="BI5656" s="552"/>
      <c r="BJ5656" s="533">
        <f>IF(BF5656=0,0,(BH5656/BF5656)*100)</f>
        <v>0</v>
      </c>
      <c r="BK5656" s="619"/>
      <c r="BL5656" s="621">
        <f>SUM(BL5616:BN5655)</f>
        <v>0</v>
      </c>
      <c r="BM5656" s="622"/>
      <c r="BN5656" s="623"/>
      <c r="BO5656" s="610">
        <f>SUM(BO5616:BO5655)</f>
        <v>0</v>
      </c>
      <c r="BP5656" s="709">
        <f>(BL5656*BS$11)+(N5656*BS$12)+(X5656*BS$13)+(R5656*BS$14)+(V5656*BS$15)+(Z5656*BS$16)</f>
        <v>0</v>
      </c>
      <c r="BQ5656" s="638">
        <f>((AZ5656-BB5656)*BS$18)+((AT5656-AV5656)*BS$17)+(H5656*BS$19)+(P5656*BS$20)</f>
        <v>0</v>
      </c>
      <c r="BR5656" s="77"/>
      <c r="BS5656" s="77"/>
      <c r="BT5656" s="278"/>
    </row>
    <row r="5657" spans="1:75" s="79" customFormat="1" ht="33.950000000000003" hidden="1" customHeight="1" thickBot="1" x14ac:dyDescent="0.5">
      <c r="A5657" s="278"/>
      <c r="B5657" s="672"/>
      <c r="C5657" s="673"/>
      <c r="D5657" s="673"/>
      <c r="E5657" s="721"/>
      <c r="F5657" s="80"/>
      <c r="G5657" s="80"/>
      <c r="H5657" s="549"/>
      <c r="I5657" s="550"/>
      <c r="J5657" s="549"/>
      <c r="K5657" s="550"/>
      <c r="L5657" s="553"/>
      <c r="M5657" s="637"/>
      <c r="N5657" s="535"/>
      <c r="O5657" s="536"/>
      <c r="P5657" s="553"/>
      <c r="Q5657" s="550"/>
      <c r="R5657" s="553"/>
      <c r="S5657" s="637"/>
      <c r="T5657" s="535"/>
      <c r="U5657" s="536"/>
      <c r="V5657" s="553"/>
      <c r="W5657" s="637"/>
      <c r="X5657" s="549"/>
      <c r="Y5657" s="536"/>
      <c r="Z5657" s="549"/>
      <c r="AA5657" s="536"/>
      <c r="AB5657" s="637"/>
      <c r="AC5657" s="550"/>
      <c r="AD5657" s="553"/>
      <c r="AE5657" s="637"/>
      <c r="AF5657" s="535"/>
      <c r="AG5657" s="536"/>
      <c r="AH5657" s="553"/>
      <c r="AI5657" s="550"/>
      <c r="AJ5657" s="553"/>
      <c r="AK5657" s="637"/>
      <c r="AL5657" s="535"/>
      <c r="AM5657" s="536"/>
      <c r="AN5657" s="553"/>
      <c r="AO5657" s="550"/>
      <c r="AP5657" s="553"/>
      <c r="AQ5657" s="637"/>
      <c r="AR5657" s="535"/>
      <c r="AS5657" s="536"/>
      <c r="AT5657" s="549"/>
      <c r="AU5657" s="550"/>
      <c r="AV5657" s="553"/>
      <c r="AW5657" s="554"/>
      <c r="AX5657" s="535"/>
      <c r="AY5657" s="536"/>
      <c r="AZ5657" s="553"/>
      <c r="BA5657" s="550"/>
      <c r="BB5657" s="553"/>
      <c r="BC5657" s="637"/>
      <c r="BD5657" s="535"/>
      <c r="BE5657" s="536"/>
      <c r="BF5657" s="549"/>
      <c r="BG5657" s="550"/>
      <c r="BH5657" s="553"/>
      <c r="BI5657" s="554"/>
      <c r="BJ5657" s="535"/>
      <c r="BK5657" s="620"/>
      <c r="BL5657" s="624"/>
      <c r="BM5657" s="625"/>
      <c r="BN5657" s="626"/>
      <c r="BO5657" s="609"/>
      <c r="BP5657" s="710"/>
      <c r="BQ5657" s="639"/>
      <c r="BR5657" s="77"/>
      <c r="BS5657" s="77"/>
      <c r="BT5657" s="278"/>
    </row>
    <row r="5658" spans="1:75" s="79" customFormat="1" ht="33" hidden="1" customHeight="1" thickBot="1" x14ac:dyDescent="0.5">
      <c r="A5658" s="278"/>
      <c r="B5658" s="671"/>
      <c r="C5658" s="611"/>
      <c r="D5658" s="611" t="s">
        <v>13</v>
      </c>
      <c r="E5658" s="612"/>
      <c r="F5658" s="82"/>
      <c r="G5658" s="117"/>
      <c r="H5658" s="541"/>
      <c r="I5658" s="545"/>
      <c r="J5658" s="541"/>
      <c r="K5658" s="545"/>
      <c r="L5658" s="537"/>
      <c r="M5658" s="538"/>
      <c r="N5658" s="533">
        <f>J5658+L5658</f>
        <v>0</v>
      </c>
      <c r="O5658" s="534"/>
      <c r="P5658" s="537"/>
      <c r="Q5658" s="545"/>
      <c r="R5658" s="537"/>
      <c r="S5658" s="538"/>
      <c r="T5658" s="533">
        <f>R5658-P5658</f>
        <v>0</v>
      </c>
      <c r="U5658" s="534"/>
      <c r="V5658" s="537"/>
      <c r="W5658" s="538"/>
      <c r="X5658" s="541"/>
      <c r="Y5658" s="542"/>
      <c r="Z5658" s="541"/>
      <c r="AA5658" s="542"/>
      <c r="AB5658" s="538"/>
      <c r="AC5658" s="545"/>
      <c r="AD5658" s="537"/>
      <c r="AE5658" s="538"/>
      <c r="AF5658" s="533">
        <f>IF(AB5658=0,0,(AD5658/AB5658)*100)</f>
        <v>0</v>
      </c>
      <c r="AG5658" s="534"/>
      <c r="AH5658" s="537"/>
      <c r="AI5658" s="545"/>
      <c r="AJ5658" s="537"/>
      <c r="AK5658" s="538"/>
      <c r="AL5658" s="533">
        <f>IF(AH5658=0,0,(AJ5658/AH5658)*100)</f>
        <v>0</v>
      </c>
      <c r="AM5658" s="534"/>
      <c r="AN5658" s="537"/>
      <c r="AO5658" s="545"/>
      <c r="AP5658" s="537"/>
      <c r="AQ5658" s="538"/>
      <c r="AR5658" s="533">
        <f>IF(AN5658=0,0,(AP5658/AN5658)*100)</f>
        <v>0</v>
      </c>
      <c r="AS5658" s="534"/>
      <c r="AT5658" s="547">
        <f>AB5658+AH5658+AN5658</f>
        <v>0</v>
      </c>
      <c r="AU5658" s="548"/>
      <c r="AV5658" s="551">
        <f>AD5658+AJ5658+AP5658</f>
        <v>0</v>
      </c>
      <c r="AW5658" s="552"/>
      <c r="AX5658" s="533">
        <f>IF(AT5658=0,0,(AV5658/AT5658)*100)</f>
        <v>0</v>
      </c>
      <c r="AY5658" s="534"/>
      <c r="AZ5658" s="537"/>
      <c r="BA5658" s="545"/>
      <c r="BB5658" s="537"/>
      <c r="BC5658" s="538"/>
      <c r="BD5658" s="533">
        <f>IF(AZ5658=0,0,(BB5658/AZ5658)*100)</f>
        <v>0</v>
      </c>
      <c r="BE5658" s="534"/>
      <c r="BF5658" s="547">
        <f>AT5658+AZ5658</f>
        <v>0</v>
      </c>
      <c r="BG5658" s="548"/>
      <c r="BH5658" s="551">
        <f>AV5658+BB5658</f>
        <v>0</v>
      </c>
      <c r="BI5658" s="552"/>
      <c r="BJ5658" s="533">
        <f>IF(BF5658=0,0,(BH5658/BF5658)*100)</f>
        <v>0</v>
      </c>
      <c r="BK5658" s="619"/>
      <c r="BL5658" s="621">
        <f>(AD5658*2)+(AJ5658*2)+(AP5658*3)+BB5658</f>
        <v>0</v>
      </c>
      <c r="BM5658" s="622"/>
      <c r="BN5658" s="623"/>
      <c r="BO5658" s="647"/>
      <c r="BP5658" s="83"/>
      <c r="BQ5658" s="84"/>
      <c r="BR5658" s="77"/>
      <c r="BS5658" s="77"/>
      <c r="BT5658" s="278"/>
    </row>
    <row r="5659" spans="1:75" s="79" customFormat="1" ht="33.75" hidden="1" customHeight="1" thickBot="1" x14ac:dyDescent="0.5">
      <c r="A5659" s="278"/>
      <c r="B5659" s="232"/>
      <c r="C5659" s="257"/>
      <c r="D5659" s="613"/>
      <c r="E5659" s="614"/>
      <c r="F5659" s="86"/>
      <c r="G5659" s="86"/>
      <c r="H5659" s="543"/>
      <c r="I5659" s="546"/>
      <c r="J5659" s="543"/>
      <c r="K5659" s="546"/>
      <c r="L5659" s="539"/>
      <c r="M5659" s="540"/>
      <c r="N5659" s="535"/>
      <c r="O5659" s="536"/>
      <c r="P5659" s="539"/>
      <c r="Q5659" s="546"/>
      <c r="R5659" s="539"/>
      <c r="S5659" s="540"/>
      <c r="T5659" s="535"/>
      <c r="U5659" s="536"/>
      <c r="V5659" s="539"/>
      <c r="W5659" s="540"/>
      <c r="X5659" s="543"/>
      <c r="Y5659" s="544"/>
      <c r="Z5659" s="543"/>
      <c r="AA5659" s="544"/>
      <c r="AB5659" s="540"/>
      <c r="AC5659" s="546"/>
      <c r="AD5659" s="539"/>
      <c r="AE5659" s="540"/>
      <c r="AF5659" s="535"/>
      <c r="AG5659" s="536"/>
      <c r="AH5659" s="539"/>
      <c r="AI5659" s="546"/>
      <c r="AJ5659" s="539"/>
      <c r="AK5659" s="540"/>
      <c r="AL5659" s="535"/>
      <c r="AM5659" s="536"/>
      <c r="AN5659" s="539"/>
      <c r="AO5659" s="546"/>
      <c r="AP5659" s="539"/>
      <c r="AQ5659" s="540"/>
      <c r="AR5659" s="535"/>
      <c r="AS5659" s="536"/>
      <c r="AT5659" s="549"/>
      <c r="AU5659" s="550"/>
      <c r="AV5659" s="553"/>
      <c r="AW5659" s="554"/>
      <c r="AX5659" s="535"/>
      <c r="AY5659" s="536"/>
      <c r="AZ5659" s="539"/>
      <c r="BA5659" s="546"/>
      <c r="BB5659" s="539"/>
      <c r="BC5659" s="540"/>
      <c r="BD5659" s="535"/>
      <c r="BE5659" s="536"/>
      <c r="BF5659" s="549"/>
      <c r="BG5659" s="550"/>
      <c r="BH5659" s="553"/>
      <c r="BI5659" s="554"/>
      <c r="BJ5659" s="535"/>
      <c r="BK5659" s="620"/>
      <c r="BL5659" s="624"/>
      <c r="BM5659" s="625"/>
      <c r="BN5659" s="626"/>
      <c r="BO5659" s="648"/>
      <c r="BP5659" s="222"/>
      <c r="BQ5659" s="222"/>
      <c r="BR5659" s="77"/>
      <c r="BS5659" s="77"/>
      <c r="BT5659" s="278"/>
    </row>
    <row r="5660" spans="1:75" ht="16.5" hidden="1" customHeight="1" thickTop="1" thickBot="1" x14ac:dyDescent="0.5">
      <c r="A5660" s="268"/>
      <c r="B5660" s="229"/>
      <c r="C5660" s="195"/>
      <c r="D5660" s="195"/>
      <c r="E5660" s="195"/>
      <c r="F5660" s="195"/>
      <c r="G5660" s="195"/>
      <c r="H5660" s="195"/>
      <c r="I5660" s="195"/>
      <c r="J5660" s="195"/>
      <c r="K5660" s="195"/>
      <c r="L5660" s="195"/>
      <c r="M5660" s="195"/>
      <c r="N5660" s="195"/>
      <c r="O5660" s="195"/>
      <c r="P5660" s="195"/>
      <c r="Q5660" s="195"/>
      <c r="R5660" s="195"/>
      <c r="S5660" s="195"/>
      <c r="T5660" s="195"/>
      <c r="U5660" s="195"/>
      <c r="V5660" s="195"/>
      <c r="W5660" s="195"/>
      <c r="X5660" s="195"/>
      <c r="Y5660" s="195"/>
      <c r="Z5660" s="195"/>
      <c r="AA5660" s="195"/>
      <c r="AB5660" s="195"/>
      <c r="AC5660" s="195"/>
      <c r="AD5660" s="195"/>
      <c r="AE5660" s="195"/>
      <c r="AF5660" s="198"/>
      <c r="AG5660" s="198"/>
      <c r="AH5660" s="195"/>
      <c r="AI5660" s="195"/>
      <c r="AJ5660" s="195"/>
      <c r="AK5660" s="195"/>
      <c r="AL5660" s="195"/>
      <c r="AM5660" s="195"/>
      <c r="AN5660" s="195"/>
      <c r="AO5660" s="195"/>
      <c r="AP5660" s="195"/>
      <c r="AQ5660" s="195"/>
      <c r="AR5660" s="195"/>
      <c r="AS5660" s="195"/>
      <c r="AT5660" s="195"/>
      <c r="AU5660" s="195"/>
      <c r="AV5660" s="195"/>
      <c r="AW5660" s="195"/>
      <c r="AX5660" s="195"/>
      <c r="AY5660" s="195"/>
      <c r="AZ5660" s="195"/>
      <c r="BA5660" s="195"/>
      <c r="BB5660" s="195"/>
      <c r="BC5660" s="195"/>
      <c r="BD5660" s="195"/>
      <c r="BE5660" s="195"/>
      <c r="BF5660" s="195"/>
      <c r="BG5660" s="195"/>
      <c r="BH5660" s="195"/>
      <c r="BI5660" s="195"/>
      <c r="BJ5660" s="195"/>
      <c r="BK5660" s="195"/>
      <c r="BL5660" s="195"/>
      <c r="BM5660" s="195"/>
      <c r="BN5660" s="195"/>
      <c r="BO5660" s="247"/>
      <c r="BP5660" s="600">
        <f>IF((J5656+L5658)=0,0,(J5656/(J5656+L5658)*100)%)</f>
        <v>0</v>
      </c>
      <c r="BQ5660" s="601"/>
      <c r="BR5660" s="600">
        <f>IF((L5656+J5658)=0,0,(L5656/(L5656+J5658)*100)%)</f>
        <v>0</v>
      </c>
      <c r="BS5660" s="601"/>
      <c r="BT5660" s="268"/>
    </row>
    <row r="5661" spans="1:75" s="85" customFormat="1" ht="79.5" hidden="1" customHeight="1" thickTop="1" thickBot="1" x14ac:dyDescent="0.55000000000000004">
      <c r="A5661" s="279"/>
      <c r="B5661" s="682" t="s">
        <v>59</v>
      </c>
      <c r="C5661" s="683"/>
      <c r="D5661" s="608" t="s">
        <v>53</v>
      </c>
      <c r="E5661" s="608"/>
      <c r="F5661" s="608"/>
      <c r="G5661" s="730"/>
      <c r="H5661" s="589"/>
      <c r="I5661" s="590"/>
      <c r="J5661" s="591"/>
      <c r="K5661" s="200"/>
      <c r="L5661" s="589"/>
      <c r="M5661" s="590"/>
      <c r="N5661" s="591"/>
      <c r="O5661" s="592" t="s">
        <v>46</v>
      </c>
      <c r="P5661" s="593"/>
      <c r="Q5661" s="593"/>
      <c r="R5661" s="593"/>
      <c r="S5661" s="589"/>
      <c r="T5661" s="590"/>
      <c r="U5661" s="591"/>
      <c r="V5661" s="200"/>
      <c r="W5661" s="589"/>
      <c r="X5661" s="590"/>
      <c r="Y5661" s="591"/>
      <c r="Z5661" s="592" t="s">
        <v>48</v>
      </c>
      <c r="AA5661" s="593"/>
      <c r="AB5661" s="593"/>
      <c r="AC5661" s="594"/>
      <c r="AD5661" s="589"/>
      <c r="AE5661" s="590"/>
      <c r="AF5661" s="591"/>
      <c r="AG5661" s="200"/>
      <c r="AH5661" s="589"/>
      <c r="AI5661" s="590"/>
      <c r="AJ5661" s="591"/>
      <c r="AK5661" s="592" t="s">
        <v>52</v>
      </c>
      <c r="AL5661" s="593"/>
      <c r="AM5661" s="593"/>
      <c r="AN5661" s="594"/>
      <c r="AO5661" s="589"/>
      <c r="AP5661" s="590"/>
      <c r="AQ5661" s="591"/>
      <c r="AR5661" s="204"/>
      <c r="AS5661" s="589"/>
      <c r="AT5661" s="590"/>
      <c r="AU5661" s="591"/>
      <c r="AV5661" s="258"/>
      <c r="AW5661" s="258"/>
      <c r="AX5661" s="258"/>
      <c r="AY5661" s="258"/>
      <c r="AZ5661" s="532" t="s">
        <v>20</v>
      </c>
      <c r="BA5661" s="532"/>
      <c r="BB5661" s="532"/>
      <c r="BC5661" s="532"/>
      <c r="BD5661" s="615"/>
      <c r="BE5661" s="616">
        <f>BL5656</f>
        <v>0</v>
      </c>
      <c r="BF5661" s="617"/>
      <c r="BG5661" s="618"/>
      <c r="BH5661" s="205"/>
      <c r="BI5661" s="616">
        <f>BL5658</f>
        <v>0</v>
      </c>
      <c r="BJ5661" s="617"/>
      <c r="BK5661" s="618"/>
      <c r="BL5661" s="206"/>
      <c r="BM5661" s="206"/>
      <c r="BN5661" s="206"/>
      <c r="BO5661" s="248"/>
      <c r="BP5661" s="87"/>
      <c r="BQ5661" s="87"/>
      <c r="BR5661" s="81"/>
      <c r="BS5661" s="81"/>
      <c r="BT5661" s="279"/>
    </row>
    <row r="5662" spans="1:75" ht="15.6" hidden="1" customHeight="1" thickTop="1" thickBot="1" x14ac:dyDescent="0.55000000000000004">
      <c r="A5662" s="268"/>
      <c r="B5662" s="230"/>
      <c r="C5662" s="191"/>
      <c r="D5662" s="196"/>
      <c r="E5662" s="196"/>
      <c r="F5662" s="199"/>
      <c r="G5662" s="199"/>
      <c r="H5662" s="202"/>
      <c r="I5662" s="202"/>
      <c r="J5662" s="202"/>
      <c r="K5662" s="202"/>
      <c r="L5662" s="202"/>
      <c r="M5662" s="202"/>
      <c r="N5662" s="202"/>
      <c r="O5662" s="199"/>
      <c r="P5662" s="199"/>
      <c r="Q5662" s="199"/>
      <c r="R5662" s="199"/>
      <c r="S5662" s="202"/>
      <c r="T5662" s="202"/>
      <c r="U5662" s="202"/>
      <c r="V5662" s="201"/>
      <c r="W5662" s="202"/>
      <c r="X5662" s="202"/>
      <c r="Y5662" s="202"/>
      <c r="Z5662" s="199"/>
      <c r="AA5662" s="199"/>
      <c r="AB5662" s="199"/>
      <c r="AC5662" s="199"/>
      <c r="AD5662" s="202"/>
      <c r="AE5662" s="202"/>
      <c r="AF5662" s="202"/>
      <c r="AG5662" s="202"/>
      <c r="AH5662" s="201"/>
      <c r="AI5662" s="201"/>
      <c r="AJ5662" s="202"/>
      <c r="AK5662" s="199"/>
      <c r="AL5662" s="199"/>
      <c r="AM5662" s="199"/>
      <c r="AN5662" s="199"/>
      <c r="AO5662" s="202"/>
      <c r="AP5662" s="202"/>
      <c r="AQ5662" s="202"/>
      <c r="AR5662" s="202"/>
      <c r="AS5662" s="202"/>
      <c r="AT5662" s="204"/>
      <c r="AU5662" s="204"/>
      <c r="AV5662" s="207"/>
      <c r="AW5662" s="207"/>
      <c r="AX5662" s="207"/>
      <c r="AY5662" s="207"/>
      <c r="AZ5662" s="199"/>
      <c r="BA5662" s="208"/>
      <c r="BB5662" s="208"/>
      <c r="BC5662" s="209"/>
      <c r="BD5662" s="210"/>
      <c r="BE5662" s="211"/>
      <c r="BF5662" s="211"/>
      <c r="BG5662" s="204"/>
      <c r="BH5662" s="212"/>
      <c r="BI5662" s="213"/>
      <c r="BJ5662" s="213"/>
      <c r="BK5662" s="204"/>
      <c r="BL5662" s="207"/>
      <c r="BM5662" s="207"/>
      <c r="BN5662" s="207"/>
      <c r="BO5662" s="249"/>
      <c r="BP5662" s="88"/>
      <c r="BQ5662" s="88"/>
      <c r="BR5662" s="65"/>
      <c r="BS5662" s="65"/>
      <c r="BT5662" s="268"/>
    </row>
    <row r="5663" spans="1:75" s="85" customFormat="1" ht="79.5" hidden="1" customHeight="1" thickTop="1" thickBot="1" x14ac:dyDescent="0.55000000000000004">
      <c r="A5663" s="279"/>
      <c r="B5663" s="531" t="s">
        <v>45</v>
      </c>
      <c r="C5663" s="532"/>
      <c r="D5663" s="608" t="s">
        <v>54</v>
      </c>
      <c r="E5663" s="608"/>
      <c r="F5663" s="608"/>
      <c r="G5663" s="730"/>
      <c r="H5663" s="616">
        <f>H5661</f>
        <v>0</v>
      </c>
      <c r="I5663" s="617"/>
      <c r="J5663" s="618"/>
      <c r="K5663" s="200"/>
      <c r="L5663" s="616">
        <f>L5661</f>
        <v>0</v>
      </c>
      <c r="M5663" s="617"/>
      <c r="N5663" s="618"/>
      <c r="O5663" s="592" t="s">
        <v>50</v>
      </c>
      <c r="P5663" s="593"/>
      <c r="Q5663" s="593"/>
      <c r="R5663" s="593"/>
      <c r="S5663" s="616">
        <f>S5661-H5661</f>
        <v>0</v>
      </c>
      <c r="T5663" s="617"/>
      <c r="U5663" s="618"/>
      <c r="V5663" s="200"/>
      <c r="W5663" s="616">
        <f>W5661-L5661</f>
        <v>0</v>
      </c>
      <c r="X5663" s="617"/>
      <c r="Y5663" s="618"/>
      <c r="Z5663" s="592" t="s">
        <v>49</v>
      </c>
      <c r="AA5663" s="593"/>
      <c r="AB5663" s="593"/>
      <c r="AC5663" s="594"/>
      <c r="AD5663" s="616">
        <f>AD5661-S5661</f>
        <v>0</v>
      </c>
      <c r="AE5663" s="617"/>
      <c r="AF5663" s="618"/>
      <c r="AG5663" s="200"/>
      <c r="AH5663" s="616">
        <f>AH5661-W5661</f>
        <v>0</v>
      </c>
      <c r="AI5663" s="617"/>
      <c r="AJ5663" s="618"/>
      <c r="AK5663" s="592" t="s">
        <v>51</v>
      </c>
      <c r="AL5663" s="593"/>
      <c r="AM5663" s="593"/>
      <c r="AN5663" s="594"/>
      <c r="AO5663" s="616">
        <f>AO5661-AD5661</f>
        <v>0</v>
      </c>
      <c r="AP5663" s="617"/>
      <c r="AQ5663" s="618"/>
      <c r="AR5663" s="204"/>
      <c r="AS5663" s="616">
        <f>AS5661-AH5661</f>
        <v>0</v>
      </c>
      <c r="AT5663" s="617"/>
      <c r="AU5663" s="618"/>
      <c r="AV5663" s="258"/>
      <c r="AW5663" s="258"/>
      <c r="AX5663" s="258"/>
      <c r="AY5663" s="258"/>
      <c r="AZ5663" s="532" t="s">
        <v>44</v>
      </c>
      <c r="BA5663" s="532"/>
      <c r="BB5663" s="532"/>
      <c r="BC5663" s="532"/>
      <c r="BD5663" s="615"/>
      <c r="BE5663" s="616">
        <f>BE5661-AO5661</f>
        <v>0</v>
      </c>
      <c r="BF5663" s="617"/>
      <c r="BG5663" s="618"/>
      <c r="BH5663" s="214"/>
      <c r="BI5663" s="616">
        <f>BI5661-AS5661</f>
        <v>0</v>
      </c>
      <c r="BJ5663" s="617"/>
      <c r="BK5663" s="618"/>
      <c r="BL5663" s="206"/>
      <c r="BM5663" s="206"/>
      <c r="BN5663" s="206"/>
      <c r="BO5663" s="248"/>
      <c r="BP5663" s="87"/>
      <c r="BQ5663" s="87"/>
      <c r="BR5663" s="81"/>
      <c r="BS5663" s="81"/>
      <c r="BT5663" s="279"/>
      <c r="BW5663" s="79"/>
    </row>
    <row r="5664" spans="1:75" ht="18.75" hidden="1" customHeight="1" thickTop="1" thickBot="1" x14ac:dyDescent="0.5">
      <c r="A5664" s="268"/>
      <c r="B5664" s="231"/>
      <c r="C5664" s="197"/>
      <c r="D5664" s="197"/>
      <c r="E5664" s="197"/>
      <c r="F5664" s="254"/>
      <c r="G5664" s="254"/>
      <c r="H5664" s="197"/>
      <c r="I5664" s="197"/>
      <c r="J5664" s="197"/>
      <c r="K5664" s="197"/>
      <c r="L5664" s="197"/>
      <c r="M5664" s="197"/>
      <c r="N5664" s="197"/>
      <c r="O5664" s="197"/>
      <c r="P5664" s="197"/>
      <c r="Q5664" s="197"/>
      <c r="R5664" s="197"/>
      <c r="S5664" s="197"/>
      <c r="T5664" s="197"/>
      <c r="U5664" s="197"/>
      <c r="V5664" s="197"/>
      <c r="W5664" s="197"/>
      <c r="X5664" s="197"/>
      <c r="Y5664" s="197"/>
      <c r="Z5664" s="197"/>
      <c r="AA5664" s="197"/>
      <c r="AB5664" s="197"/>
      <c r="AC5664" s="197"/>
      <c r="AD5664" s="197"/>
      <c r="AE5664" s="197"/>
      <c r="AF5664" s="203"/>
      <c r="AG5664" s="203"/>
      <c r="AH5664" s="197"/>
      <c r="AI5664" s="197"/>
      <c r="AJ5664" s="197"/>
      <c r="AK5664" s="197"/>
      <c r="AL5664" s="197"/>
      <c r="AM5664" s="197"/>
      <c r="AN5664" s="197"/>
      <c r="AO5664" s="197"/>
      <c r="AP5664" s="197"/>
      <c r="AQ5664" s="197"/>
      <c r="AR5664" s="197"/>
      <c r="AS5664" s="197"/>
      <c r="AT5664" s="197"/>
      <c r="AU5664" s="197"/>
      <c r="AV5664" s="197"/>
      <c r="AW5664" s="197"/>
      <c r="AX5664" s="197"/>
      <c r="AY5664" s="197"/>
      <c r="AZ5664" s="197"/>
      <c r="BA5664" s="640" t="s">
        <v>153</v>
      </c>
      <c r="BB5664" s="640"/>
      <c r="BC5664" s="640"/>
      <c r="BD5664" s="640"/>
      <c r="BE5664" s="640"/>
      <c r="BF5664" s="640"/>
      <c r="BG5664" s="640"/>
      <c r="BH5664" s="640"/>
      <c r="BI5664" s="640"/>
      <c r="BJ5664" s="640"/>
      <c r="BK5664" s="640"/>
      <c r="BL5664" s="640"/>
      <c r="BM5664" s="640"/>
      <c r="BN5664" s="640"/>
      <c r="BO5664" s="250"/>
      <c r="BP5664" s="89"/>
      <c r="BQ5664" s="89"/>
      <c r="BR5664" s="65"/>
      <c r="BS5664" s="65"/>
      <c r="BT5664" s="268"/>
    </row>
    <row r="5665" spans="1:72" s="255" customFormat="1" ht="13.5" hidden="1" customHeight="1" thickTop="1" x14ac:dyDescent="0.45">
      <c r="A5665" s="268"/>
      <c r="B5665" s="269"/>
      <c r="C5665" s="268"/>
      <c r="D5665" s="268"/>
      <c r="E5665" s="268"/>
      <c r="F5665" s="270"/>
      <c r="G5665" s="270"/>
      <c r="H5665" s="268"/>
      <c r="I5665" s="268"/>
      <c r="J5665" s="268"/>
      <c r="K5665" s="268"/>
      <c r="L5665" s="268"/>
      <c r="M5665" s="268"/>
      <c r="N5665" s="268"/>
      <c r="O5665" s="268"/>
      <c r="P5665" s="268"/>
      <c r="Q5665" s="268"/>
      <c r="R5665" s="268"/>
      <c r="S5665" s="268"/>
      <c r="T5665" s="268"/>
      <c r="U5665" s="268"/>
      <c r="V5665" s="268"/>
      <c r="W5665" s="268"/>
      <c r="X5665" s="268"/>
      <c r="Y5665" s="268"/>
      <c r="Z5665" s="268"/>
      <c r="AA5665" s="268"/>
      <c r="AB5665" s="268"/>
      <c r="AC5665" s="268"/>
      <c r="AD5665" s="268"/>
      <c r="AE5665" s="268"/>
      <c r="AF5665" s="271"/>
      <c r="AG5665" s="271"/>
      <c r="AH5665" s="268"/>
      <c r="AI5665" s="268"/>
      <c r="AJ5665" s="268"/>
      <c r="AK5665" s="268"/>
      <c r="AL5665" s="268"/>
      <c r="AM5665" s="268"/>
      <c r="AN5665" s="268"/>
      <c r="AO5665" s="268"/>
      <c r="AP5665" s="268"/>
      <c r="AQ5665" s="268"/>
      <c r="AR5665" s="268"/>
      <c r="AS5665" s="268"/>
      <c r="AT5665" s="268"/>
      <c r="AU5665" s="268"/>
      <c r="AV5665" s="268"/>
      <c r="AW5665" s="268"/>
      <c r="AX5665" s="268"/>
      <c r="AY5665" s="268"/>
      <c r="AZ5665" s="268"/>
      <c r="BA5665" s="268"/>
      <c r="BB5665" s="268"/>
      <c r="BC5665" s="268"/>
      <c r="BD5665" s="268"/>
      <c r="BE5665" s="268"/>
      <c r="BF5665" s="268"/>
      <c r="BG5665" s="268"/>
      <c r="BH5665" s="268"/>
      <c r="BI5665" s="268"/>
      <c r="BJ5665" s="268"/>
      <c r="BK5665" s="268"/>
      <c r="BL5665" s="268"/>
      <c r="BM5665" s="268"/>
      <c r="BN5665" s="268"/>
      <c r="BO5665" s="272"/>
      <c r="BP5665" s="272"/>
      <c r="BQ5665" s="272"/>
      <c r="BR5665" s="268"/>
      <c r="BS5665" s="268"/>
      <c r="BT5665" s="268"/>
    </row>
    <row r="5666" spans="1:72" s="69" customFormat="1" ht="33.75" hidden="1" x14ac:dyDescent="0.5">
      <c r="A5666" s="273"/>
      <c r="B5666" s="695" t="s">
        <v>9</v>
      </c>
      <c r="C5666" s="695"/>
      <c r="D5666" s="695"/>
      <c r="E5666" s="695"/>
      <c r="F5666" s="695"/>
      <c r="G5666" s="695"/>
      <c r="H5666" s="695"/>
      <c r="I5666" s="695"/>
      <c r="J5666" s="695"/>
      <c r="K5666" s="695"/>
      <c r="L5666" s="695"/>
      <c r="M5666" s="695"/>
      <c r="N5666" s="695"/>
      <c r="O5666" s="695"/>
      <c r="P5666" s="695"/>
      <c r="Q5666" s="695"/>
      <c r="R5666" s="695"/>
      <c r="S5666" s="695"/>
      <c r="T5666" s="695"/>
      <c r="U5666" s="695"/>
      <c r="V5666" s="695"/>
      <c r="W5666" s="695"/>
      <c r="X5666" s="695"/>
      <c r="Y5666" s="695"/>
      <c r="Z5666" s="695"/>
      <c r="AA5666" s="695"/>
      <c r="AB5666" s="695"/>
      <c r="AC5666" s="695"/>
      <c r="AD5666" s="695"/>
      <c r="AE5666" s="695"/>
      <c r="AF5666" s="695"/>
      <c r="AG5666" s="695"/>
      <c r="AH5666" s="695"/>
      <c r="AI5666" s="695"/>
      <c r="AJ5666" s="695"/>
      <c r="AK5666" s="695"/>
      <c r="AL5666" s="695"/>
      <c r="AM5666" s="695"/>
      <c r="AN5666" s="695"/>
      <c r="AO5666" s="695"/>
      <c r="AP5666" s="695"/>
      <c r="AQ5666" s="695"/>
      <c r="AR5666" s="695"/>
      <c r="AS5666" s="695"/>
      <c r="AT5666" s="695"/>
      <c r="AU5666" s="695"/>
      <c r="AV5666" s="695"/>
      <c r="AW5666" s="695"/>
      <c r="AX5666" s="695"/>
      <c r="AY5666" s="695"/>
      <c r="AZ5666" s="695"/>
      <c r="BA5666" s="695"/>
      <c r="BB5666" s="695"/>
      <c r="BC5666" s="695"/>
      <c r="BD5666" s="695"/>
      <c r="BE5666" s="695"/>
      <c r="BF5666" s="695"/>
      <c r="BG5666" s="695"/>
      <c r="BH5666" s="695"/>
      <c r="BI5666" s="695"/>
      <c r="BJ5666" s="695"/>
      <c r="BK5666" s="695"/>
      <c r="BL5666" s="695"/>
      <c r="BM5666" s="695"/>
      <c r="BN5666" s="695"/>
      <c r="BO5666" s="175"/>
      <c r="BP5666" s="175"/>
      <c r="BQ5666" s="175"/>
      <c r="BR5666" s="68"/>
      <c r="BS5666" s="68"/>
      <c r="BT5666" s="273"/>
    </row>
    <row r="5667" spans="1:72" ht="10.9" hidden="1" customHeight="1" x14ac:dyDescent="0.45">
      <c r="A5667" s="268"/>
      <c r="B5667" s="227"/>
      <c r="C5667" s="177"/>
      <c r="D5667" s="177"/>
      <c r="E5667" s="177"/>
      <c r="F5667" s="178"/>
      <c r="G5667" s="178"/>
      <c r="H5667" s="177"/>
      <c r="I5667" s="177"/>
      <c r="J5667" s="177"/>
      <c r="K5667" s="177"/>
      <c r="L5667" s="177"/>
      <c r="M5667" s="177"/>
      <c r="N5667" s="177"/>
      <c r="O5667" s="177"/>
      <c r="P5667" s="177"/>
      <c r="Q5667" s="177"/>
      <c r="R5667" s="177"/>
      <c r="S5667" s="177"/>
      <c r="T5667" s="177"/>
      <c r="U5667" s="177"/>
      <c r="V5667" s="177"/>
      <c r="W5667" s="177"/>
      <c r="X5667" s="177"/>
      <c r="Y5667" s="177"/>
      <c r="Z5667" s="177"/>
      <c r="AA5667" s="177"/>
      <c r="AB5667" s="177"/>
      <c r="AC5667" s="177"/>
      <c r="AD5667" s="177"/>
      <c r="AE5667" s="177"/>
      <c r="AF5667" s="179"/>
      <c r="AG5667" s="179"/>
      <c r="AH5667" s="177"/>
      <c r="AI5667" s="177"/>
      <c r="AJ5667" s="177"/>
      <c r="AK5667" s="177"/>
      <c r="AL5667" s="177"/>
      <c r="AM5667" s="177"/>
      <c r="AN5667" s="177"/>
      <c r="AO5667" s="177"/>
      <c r="AP5667" s="177"/>
      <c r="AQ5667" s="177"/>
      <c r="AR5667" s="177"/>
      <c r="AS5667" s="177"/>
      <c r="AT5667" s="177"/>
      <c r="AU5667" s="177"/>
      <c r="AV5667" s="177"/>
      <c r="AW5667" s="177"/>
      <c r="AX5667" s="177"/>
      <c r="AY5667" s="177"/>
      <c r="AZ5667" s="177"/>
      <c r="BA5667" s="177"/>
      <c r="BB5667" s="177"/>
      <c r="BC5667" s="177"/>
      <c r="BD5667" s="177"/>
      <c r="BE5667" s="177"/>
      <c r="BF5667" s="177"/>
      <c r="BG5667" s="177"/>
      <c r="BH5667" s="177"/>
      <c r="BI5667" s="177"/>
      <c r="BJ5667" s="177"/>
      <c r="BK5667" s="177"/>
      <c r="BL5667" s="177"/>
      <c r="BM5667" s="177"/>
      <c r="BN5667" s="259"/>
      <c r="BO5667" s="245"/>
      <c r="BP5667" s="259"/>
      <c r="BQ5667" s="259"/>
      <c r="BR5667" s="65"/>
      <c r="BS5667" s="65"/>
      <c r="BT5667" s="268"/>
    </row>
    <row r="5668" spans="1:72" s="70" customFormat="1" ht="36.75" hidden="1" customHeight="1" x14ac:dyDescent="0.45">
      <c r="A5668" s="274"/>
      <c r="B5668" s="227"/>
      <c r="C5668" s="176"/>
      <c r="D5668" s="226" t="s">
        <v>10</v>
      </c>
      <c r="E5668" s="713" t="str">
        <f>IF(ROSTER!D$3="","",ROSTER!D$3)</f>
        <v/>
      </c>
      <c r="F5668" s="713"/>
      <c r="G5668" s="713"/>
      <c r="H5668" s="713"/>
      <c r="I5668" s="713"/>
      <c r="J5668" s="713"/>
      <c r="K5668" s="713"/>
      <c r="L5668" s="713"/>
      <c r="M5668" s="713"/>
      <c r="N5668" s="713"/>
      <c r="O5668" s="713"/>
      <c r="P5668" s="713"/>
      <c r="Q5668" s="713"/>
      <c r="R5668" s="713"/>
      <c r="S5668" s="713"/>
      <c r="T5668" s="713"/>
      <c r="U5668" s="713"/>
      <c r="V5668" s="713"/>
      <c r="W5668" s="713"/>
      <c r="X5668" s="713"/>
      <c r="Y5668" s="713"/>
      <c r="Z5668" s="713"/>
      <c r="AA5668" s="713"/>
      <c r="AB5668" s="713"/>
      <c r="AC5668" s="713"/>
      <c r="AD5668" s="180"/>
      <c r="AE5668" s="719" t="s">
        <v>11</v>
      </c>
      <c r="AF5668" s="719"/>
      <c r="AG5668" s="719"/>
      <c r="AH5668" s="719"/>
      <c r="AI5668" s="719"/>
      <c r="AJ5668" s="719"/>
      <c r="AK5668" s="719"/>
      <c r="AL5668" s="717"/>
      <c r="AM5668" s="717"/>
      <c r="AN5668" s="717"/>
      <c r="AO5668" s="717"/>
      <c r="AP5668" s="717"/>
      <c r="AQ5668" s="717"/>
      <c r="AR5668" s="717"/>
      <c r="AS5668" s="717"/>
      <c r="AT5668" s="717"/>
      <c r="AU5668" s="717"/>
      <c r="AV5668" s="717"/>
      <c r="AW5668" s="717"/>
      <c r="AX5668" s="717"/>
      <c r="AY5668" s="717"/>
      <c r="AZ5668" s="717"/>
      <c r="BA5668" s="717"/>
      <c r="BB5668" s="717"/>
      <c r="BC5668" s="717"/>
      <c r="BD5668" s="717"/>
      <c r="BE5668" s="717"/>
      <c r="BF5668" s="717"/>
      <c r="BG5668" s="717"/>
      <c r="BH5668" s="717"/>
      <c r="BI5668" s="717"/>
      <c r="BJ5668" s="717"/>
      <c r="BK5668" s="717"/>
      <c r="BL5668" s="717"/>
      <c r="BM5668" s="717"/>
      <c r="BN5668" s="259"/>
      <c r="BO5668" s="246" t="s">
        <v>130</v>
      </c>
      <c r="BP5668" s="259"/>
      <c r="BQ5668" s="259"/>
      <c r="BR5668" s="66"/>
      <c r="BS5668" s="66"/>
      <c r="BT5668" s="274"/>
    </row>
    <row r="5669" spans="1:72" ht="8.85" hidden="1" customHeight="1" x14ac:dyDescent="0.45">
      <c r="A5669" s="275"/>
      <c r="B5669" s="227"/>
      <c r="C5669" s="179" t="s">
        <v>38</v>
      </c>
      <c r="D5669" s="179"/>
      <c r="E5669" s="179"/>
      <c r="F5669" s="181"/>
      <c r="G5669" s="181"/>
      <c r="H5669" s="179"/>
      <c r="I5669" s="179"/>
      <c r="J5669" s="182"/>
      <c r="K5669" s="182"/>
      <c r="L5669" s="182"/>
      <c r="M5669" s="182"/>
      <c r="N5669" s="182"/>
      <c r="O5669" s="182"/>
      <c r="P5669" s="182"/>
      <c r="Q5669" s="182"/>
      <c r="R5669" s="182"/>
      <c r="S5669" s="182"/>
      <c r="T5669" s="182"/>
      <c r="U5669" s="182"/>
      <c r="V5669" s="182"/>
      <c r="W5669" s="182"/>
      <c r="X5669" s="182"/>
      <c r="Y5669" s="182"/>
      <c r="Z5669" s="182"/>
      <c r="AA5669" s="182"/>
      <c r="AB5669" s="182"/>
      <c r="AC5669" s="182"/>
      <c r="AD5669" s="182"/>
      <c r="AE5669" s="182"/>
      <c r="AF5669" s="182"/>
      <c r="AG5669" s="179"/>
      <c r="AH5669" s="183"/>
      <c r="AI5669" s="184"/>
      <c r="AJ5669" s="184"/>
      <c r="AK5669" s="184"/>
      <c r="AL5669" s="184"/>
      <c r="AM5669" s="184"/>
      <c r="AN5669" s="184"/>
      <c r="AO5669" s="185"/>
      <c r="AP5669" s="186"/>
      <c r="AQ5669" s="186"/>
      <c r="AR5669" s="186"/>
      <c r="AS5669" s="186"/>
      <c r="AT5669" s="186"/>
      <c r="AU5669" s="186"/>
      <c r="AV5669" s="186"/>
      <c r="AW5669" s="186"/>
      <c r="AX5669" s="186"/>
      <c r="AY5669" s="186"/>
      <c r="AZ5669" s="186"/>
      <c r="BA5669" s="186"/>
      <c r="BB5669" s="186"/>
      <c r="BC5669" s="186"/>
      <c r="BD5669" s="186"/>
      <c r="BE5669" s="186"/>
      <c r="BF5669" s="186"/>
      <c r="BG5669" s="186"/>
      <c r="BH5669" s="186"/>
      <c r="BI5669" s="186"/>
      <c r="BJ5669" s="186"/>
      <c r="BK5669" s="186"/>
      <c r="BL5669" s="186"/>
      <c r="BM5669" s="186"/>
      <c r="BN5669" s="186"/>
      <c r="BO5669" s="187"/>
      <c r="BP5669" s="187"/>
      <c r="BQ5669" s="187"/>
      <c r="BR5669" s="71"/>
      <c r="BS5669" s="71"/>
      <c r="BT5669" s="275"/>
    </row>
    <row r="5670" spans="1:72" s="70" customFormat="1" ht="40.5" hidden="1" x14ac:dyDescent="0.45">
      <c r="A5670" s="274"/>
      <c r="B5670" s="227"/>
      <c r="C5670" s="692" t="s">
        <v>37</v>
      </c>
      <c r="D5670" s="692"/>
      <c r="E5670" s="717"/>
      <c r="F5670" s="717"/>
      <c r="G5670" s="717"/>
      <c r="H5670" s="717"/>
      <c r="I5670" s="717"/>
      <c r="J5670" s="717"/>
      <c r="K5670" s="717"/>
      <c r="L5670" s="717"/>
      <c r="M5670" s="717"/>
      <c r="N5670" s="717"/>
      <c r="O5670" s="717"/>
      <c r="P5670" s="717"/>
      <c r="Q5670" s="717"/>
      <c r="R5670" s="717"/>
      <c r="S5670" s="717"/>
      <c r="T5670" s="717"/>
      <c r="U5670" s="717"/>
      <c r="V5670" s="717"/>
      <c r="W5670" s="717"/>
      <c r="X5670" s="717"/>
      <c r="Y5670" s="717"/>
      <c r="Z5670" s="717"/>
      <c r="AA5670" s="717"/>
      <c r="AB5670" s="717"/>
      <c r="AC5670" s="717"/>
      <c r="AD5670" s="180"/>
      <c r="AE5670" s="718" t="s">
        <v>21</v>
      </c>
      <c r="AF5670" s="718"/>
      <c r="AG5670" s="718"/>
      <c r="AH5670" s="718"/>
      <c r="AI5670" s="717"/>
      <c r="AJ5670" s="717"/>
      <c r="AK5670" s="717"/>
      <c r="AL5670" s="717"/>
      <c r="AM5670" s="717"/>
      <c r="AN5670" s="717"/>
      <c r="AO5670" s="717"/>
      <c r="AP5670" s="717"/>
      <c r="AQ5670" s="717"/>
      <c r="AR5670" s="717"/>
      <c r="AS5670" s="717"/>
      <c r="AT5670" s="717"/>
      <c r="AU5670" s="717"/>
      <c r="AV5670" s="717"/>
      <c r="AW5670" s="717"/>
      <c r="AX5670" s="717"/>
      <c r="AY5670" s="717"/>
      <c r="AZ5670" s="717"/>
      <c r="BA5670" s="716" t="s">
        <v>12</v>
      </c>
      <c r="BB5670" s="716"/>
      <c r="BC5670" s="716"/>
      <c r="BD5670" s="708"/>
      <c r="BE5670" s="708"/>
      <c r="BF5670" s="708"/>
      <c r="BG5670" s="708"/>
      <c r="BH5670" s="708"/>
      <c r="BI5670" s="708"/>
      <c r="BJ5670" s="708"/>
      <c r="BK5670" s="708"/>
      <c r="BL5670" s="708"/>
      <c r="BM5670" s="708"/>
      <c r="BN5670" s="188"/>
      <c r="BO5670" s="334"/>
      <c r="BP5670" s="189"/>
      <c r="BQ5670" s="189"/>
      <c r="BR5670" s="72">
        <f>IF(BD5670=0,0,1)</f>
        <v>0</v>
      </c>
      <c r="BS5670" s="73">
        <f>IF((BE5720+BI5720)&gt;(AO5720+AS5720),1,0)</f>
        <v>0</v>
      </c>
      <c r="BT5670" s="276"/>
    </row>
    <row r="5671" spans="1:72" ht="9.6" hidden="1" customHeight="1" x14ac:dyDescent="0.45">
      <c r="A5671" s="268"/>
      <c r="B5671" s="227"/>
      <c r="C5671" s="177"/>
      <c r="D5671" s="177"/>
      <c r="E5671" s="177"/>
      <c r="F5671" s="178"/>
      <c r="G5671" s="178"/>
      <c r="H5671" s="177"/>
      <c r="I5671" s="177"/>
      <c r="J5671" s="177"/>
      <c r="K5671" s="177"/>
      <c r="L5671" s="177"/>
      <c r="M5671" s="177"/>
      <c r="N5671" s="177"/>
      <c r="O5671" s="177"/>
      <c r="P5671" s="177"/>
      <c r="Q5671" s="177"/>
      <c r="R5671" s="177"/>
      <c r="S5671" s="177"/>
      <c r="T5671" s="177"/>
      <c r="U5671" s="177"/>
      <c r="V5671" s="177"/>
      <c r="W5671" s="177"/>
      <c r="X5671" s="177"/>
      <c r="Y5671" s="177"/>
      <c r="Z5671" s="177"/>
      <c r="AA5671" s="177"/>
      <c r="AB5671" s="177"/>
      <c r="AC5671" s="177"/>
      <c r="AD5671" s="177"/>
      <c r="AE5671" s="177"/>
      <c r="AF5671" s="179"/>
      <c r="AG5671" s="179"/>
      <c r="AH5671" s="177"/>
      <c r="AI5671" s="177"/>
      <c r="AJ5671" s="177"/>
      <c r="AK5671" s="177"/>
      <c r="AL5671" s="177"/>
      <c r="AM5671" s="177"/>
      <c r="AN5671" s="177"/>
      <c r="AO5671" s="177"/>
      <c r="AP5671" s="177"/>
      <c r="AQ5671" s="177"/>
      <c r="AR5671" s="177"/>
      <c r="AS5671" s="177"/>
      <c r="AT5671" s="177"/>
      <c r="AU5671" s="177"/>
      <c r="AV5671" s="177"/>
      <c r="AW5671" s="177"/>
      <c r="AX5671" s="177"/>
      <c r="AY5671" s="177"/>
      <c r="AZ5671" s="177"/>
      <c r="BA5671" s="177"/>
      <c r="BB5671" s="177"/>
      <c r="BC5671" s="177"/>
      <c r="BD5671" s="177"/>
      <c r="BE5671" s="177"/>
      <c r="BF5671" s="177"/>
      <c r="BG5671" s="177"/>
      <c r="BH5671" s="177"/>
      <c r="BI5671" s="177"/>
      <c r="BJ5671" s="177"/>
      <c r="BK5671" s="177"/>
      <c r="BL5671" s="177"/>
      <c r="BM5671" s="177"/>
      <c r="BN5671" s="177"/>
      <c r="BO5671" s="190"/>
      <c r="BP5671" s="190"/>
      <c r="BQ5671" s="190"/>
      <c r="BR5671" s="65"/>
      <c r="BS5671" s="65"/>
      <c r="BT5671" s="268"/>
    </row>
    <row r="5672" spans="1:72" ht="8.85" hidden="1" customHeight="1" thickBot="1" x14ac:dyDescent="0.5">
      <c r="A5672" s="268"/>
      <c r="B5672" s="228"/>
      <c r="C5672" s="191"/>
      <c r="D5672" s="191"/>
      <c r="E5672" s="191"/>
      <c r="F5672" s="192"/>
      <c r="G5672" s="192"/>
      <c r="H5672" s="191"/>
      <c r="I5672" s="191"/>
      <c r="J5672" s="191"/>
      <c r="K5672" s="191"/>
      <c r="L5672" s="191"/>
      <c r="M5672" s="191"/>
      <c r="N5672" s="191"/>
      <c r="O5672" s="191"/>
      <c r="P5672" s="191"/>
      <c r="Q5672" s="191"/>
      <c r="R5672" s="191"/>
      <c r="S5672" s="191"/>
      <c r="T5672" s="191"/>
      <c r="U5672" s="191"/>
      <c r="V5672" s="191"/>
      <c r="W5672" s="191"/>
      <c r="X5672" s="191"/>
      <c r="Y5672" s="191"/>
      <c r="Z5672" s="191"/>
      <c r="AA5672" s="191"/>
      <c r="AB5672" s="191"/>
      <c r="AC5672" s="191"/>
      <c r="AD5672" s="191"/>
      <c r="AE5672" s="191"/>
      <c r="AF5672" s="193"/>
      <c r="AG5672" s="193"/>
      <c r="AH5672" s="191"/>
      <c r="AI5672" s="191"/>
      <c r="AJ5672" s="191"/>
      <c r="AK5672" s="191"/>
      <c r="AL5672" s="191"/>
      <c r="AM5672" s="191"/>
      <c r="AN5672" s="191"/>
      <c r="AO5672" s="191"/>
      <c r="AP5672" s="191"/>
      <c r="AQ5672" s="191"/>
      <c r="AR5672" s="191"/>
      <c r="AS5672" s="191"/>
      <c r="AT5672" s="191"/>
      <c r="AU5672" s="191"/>
      <c r="AV5672" s="191"/>
      <c r="AW5672" s="191"/>
      <c r="AX5672" s="191"/>
      <c r="AY5672" s="191"/>
      <c r="AZ5672" s="191"/>
      <c r="BA5672" s="191"/>
      <c r="BB5672" s="191"/>
      <c r="BC5672" s="191"/>
      <c r="BD5672" s="191"/>
      <c r="BE5672" s="191"/>
      <c r="BF5672" s="191"/>
      <c r="BG5672" s="191"/>
      <c r="BH5672" s="191"/>
      <c r="BI5672" s="191"/>
      <c r="BJ5672" s="191"/>
      <c r="BK5672" s="191"/>
      <c r="BL5672" s="191"/>
      <c r="BM5672" s="191"/>
      <c r="BN5672" s="191"/>
      <c r="BO5672" s="194"/>
      <c r="BP5672" s="194"/>
      <c r="BQ5672" s="194"/>
      <c r="BR5672" s="65"/>
      <c r="BS5672" s="65"/>
      <c r="BT5672" s="268"/>
    </row>
    <row r="5673" spans="1:72" s="70" customFormat="1" ht="40.5" hidden="1" customHeight="1" thickTop="1" x14ac:dyDescent="0.4">
      <c r="A5673" s="276"/>
      <c r="B5673" s="684" t="s">
        <v>0</v>
      </c>
      <c r="C5673" s="686" t="s">
        <v>1</v>
      </c>
      <c r="D5673" s="687"/>
      <c r="E5673" s="282" t="s">
        <v>28</v>
      </c>
      <c r="F5673" s="665" t="s">
        <v>93</v>
      </c>
      <c r="G5673" s="665" t="s">
        <v>94</v>
      </c>
      <c r="H5673" s="722" t="s">
        <v>40</v>
      </c>
      <c r="I5673" s="723"/>
      <c r="J5673" s="595" t="s">
        <v>7</v>
      </c>
      <c r="K5673" s="595"/>
      <c r="L5673" s="595"/>
      <c r="M5673" s="595"/>
      <c r="N5673" s="595"/>
      <c r="O5673" s="595"/>
      <c r="P5673" s="595" t="s">
        <v>2</v>
      </c>
      <c r="Q5673" s="595"/>
      <c r="R5673" s="595"/>
      <c r="S5673" s="595"/>
      <c r="T5673" s="595"/>
      <c r="U5673" s="595"/>
      <c r="V5673" s="659" t="s">
        <v>34</v>
      </c>
      <c r="W5673" s="660"/>
      <c r="X5673" s="659" t="s">
        <v>35</v>
      </c>
      <c r="Y5673" s="660"/>
      <c r="Z5673" s="659" t="s">
        <v>43</v>
      </c>
      <c r="AA5673" s="660"/>
      <c r="AB5673" s="595" t="s">
        <v>6</v>
      </c>
      <c r="AC5673" s="595"/>
      <c r="AD5673" s="595"/>
      <c r="AE5673" s="595"/>
      <c r="AF5673" s="595"/>
      <c r="AG5673" s="595"/>
      <c r="AH5673" s="595" t="s">
        <v>63</v>
      </c>
      <c r="AI5673" s="595"/>
      <c r="AJ5673" s="595"/>
      <c r="AK5673" s="595"/>
      <c r="AL5673" s="595"/>
      <c r="AM5673" s="595"/>
      <c r="AN5673" s="595" t="s">
        <v>64</v>
      </c>
      <c r="AO5673" s="595"/>
      <c r="AP5673" s="595"/>
      <c r="AQ5673" s="595"/>
      <c r="AR5673" s="595"/>
      <c r="AS5673" s="595"/>
      <c r="AT5673" s="595" t="s">
        <v>65</v>
      </c>
      <c r="AU5673" s="595"/>
      <c r="AV5673" s="595"/>
      <c r="AW5673" s="595"/>
      <c r="AX5673" s="595"/>
      <c r="AY5673" s="596"/>
      <c r="AZ5673" s="595" t="s">
        <v>4</v>
      </c>
      <c r="BA5673" s="595"/>
      <c r="BB5673" s="595"/>
      <c r="BC5673" s="595"/>
      <c r="BD5673" s="595"/>
      <c r="BE5673" s="597"/>
      <c r="BF5673" s="595" t="s">
        <v>66</v>
      </c>
      <c r="BG5673" s="595"/>
      <c r="BH5673" s="595"/>
      <c r="BI5673" s="595"/>
      <c r="BJ5673" s="595"/>
      <c r="BK5673" s="596"/>
      <c r="BL5673" s="651" t="s">
        <v>25</v>
      </c>
      <c r="BM5673" s="652"/>
      <c r="BN5673" s="653"/>
      <c r="BO5673" s="598" t="s">
        <v>100</v>
      </c>
      <c r="BP5673" s="598" t="s">
        <v>81</v>
      </c>
      <c r="BQ5673" s="598" t="s">
        <v>82</v>
      </c>
      <c r="BR5673" s="74"/>
      <c r="BS5673" s="74"/>
      <c r="BT5673" s="276"/>
    </row>
    <row r="5674" spans="1:72" s="70" customFormat="1" ht="41.25" hidden="1" customHeight="1" x14ac:dyDescent="0.4">
      <c r="A5674" s="276"/>
      <c r="B5674" s="685"/>
      <c r="C5674" s="688"/>
      <c r="D5674" s="689"/>
      <c r="E5674" s="221" t="s">
        <v>95</v>
      </c>
      <c r="F5674" s="666"/>
      <c r="G5674" s="666"/>
      <c r="H5674" s="724"/>
      <c r="I5674" s="725"/>
      <c r="J5674" s="645" t="s">
        <v>17</v>
      </c>
      <c r="K5674" s="646"/>
      <c r="L5674" s="641" t="s">
        <v>18</v>
      </c>
      <c r="M5674" s="642"/>
      <c r="N5674" s="657" t="s">
        <v>19</v>
      </c>
      <c r="O5674" s="658" t="s">
        <v>8</v>
      </c>
      <c r="P5674" s="645" t="s">
        <v>26</v>
      </c>
      <c r="Q5674" s="646"/>
      <c r="R5674" s="641" t="s">
        <v>24</v>
      </c>
      <c r="S5674" s="642"/>
      <c r="T5674" s="657" t="s">
        <v>19</v>
      </c>
      <c r="U5674" s="658"/>
      <c r="V5674" s="661"/>
      <c r="W5674" s="662"/>
      <c r="X5674" s="661"/>
      <c r="Y5674" s="662"/>
      <c r="Z5674" s="661"/>
      <c r="AA5674" s="662"/>
      <c r="AB5674" s="645" t="s">
        <v>47</v>
      </c>
      <c r="AC5674" s="646"/>
      <c r="AD5674" s="641" t="s">
        <v>23</v>
      </c>
      <c r="AE5674" s="642" t="s">
        <v>3</v>
      </c>
      <c r="AF5674" s="643" t="s">
        <v>5</v>
      </c>
      <c r="AG5674" s="644"/>
      <c r="AH5674" s="645" t="s">
        <v>47</v>
      </c>
      <c r="AI5674" s="646"/>
      <c r="AJ5674" s="641" t="s">
        <v>23</v>
      </c>
      <c r="AK5674" s="642" t="s">
        <v>3</v>
      </c>
      <c r="AL5674" s="643" t="s">
        <v>5</v>
      </c>
      <c r="AM5674" s="644"/>
      <c r="AN5674" s="645" t="s">
        <v>47</v>
      </c>
      <c r="AO5674" s="646"/>
      <c r="AP5674" s="641" t="s">
        <v>23</v>
      </c>
      <c r="AQ5674" s="642" t="s">
        <v>3</v>
      </c>
      <c r="AR5674" s="643" t="s">
        <v>5</v>
      </c>
      <c r="AS5674" s="644"/>
      <c r="AT5674" s="645" t="s">
        <v>47</v>
      </c>
      <c r="AU5674" s="646"/>
      <c r="AV5674" s="641" t="s">
        <v>23</v>
      </c>
      <c r="AW5674" s="642" t="s">
        <v>3</v>
      </c>
      <c r="AX5674" s="643" t="s">
        <v>5</v>
      </c>
      <c r="AY5674" s="644"/>
      <c r="AZ5674" s="645" t="s">
        <v>47</v>
      </c>
      <c r="BA5674" s="646"/>
      <c r="BB5674" s="641" t="s">
        <v>23</v>
      </c>
      <c r="BC5674" s="642" t="s">
        <v>3</v>
      </c>
      <c r="BD5674" s="643" t="s">
        <v>5</v>
      </c>
      <c r="BE5674" s="644"/>
      <c r="BF5674" s="645" t="s">
        <v>47</v>
      </c>
      <c r="BG5674" s="646"/>
      <c r="BH5674" s="641" t="s">
        <v>23</v>
      </c>
      <c r="BI5674" s="642" t="s">
        <v>3</v>
      </c>
      <c r="BJ5674" s="643" t="s">
        <v>5</v>
      </c>
      <c r="BK5674" s="644"/>
      <c r="BL5674" s="654"/>
      <c r="BM5674" s="655"/>
      <c r="BN5674" s="656"/>
      <c r="BO5674" s="599"/>
      <c r="BP5674" s="599"/>
      <c r="BQ5674" s="599"/>
      <c r="BR5674" s="74"/>
      <c r="BS5674" s="74"/>
      <c r="BT5674" s="276"/>
    </row>
    <row r="5675" spans="1:72" ht="23.85" hidden="1" customHeight="1" x14ac:dyDescent="0.35">
      <c r="A5675" s="277"/>
      <c r="B5675" s="678" t="str">
        <f>IF(ROSTER!B$8="","",ROSTER!B$8)</f>
        <v/>
      </c>
      <c r="C5675" s="669" t="str">
        <f>IF(ROSTER!C$8="","",ROSTER!C$8)</f>
        <v/>
      </c>
      <c r="D5675" s="670"/>
      <c r="E5675" s="667"/>
      <c r="F5675" s="680">
        <f>IF(E5675="y",1,IF(E5675="S",1,0))</f>
        <v>0</v>
      </c>
      <c r="G5675" s="663">
        <f>IF(E5675="S",1,0)</f>
        <v>0</v>
      </c>
      <c r="H5675" s="583"/>
      <c r="I5675" s="584"/>
      <c r="J5675" s="569"/>
      <c r="K5675" s="570"/>
      <c r="L5675" s="573"/>
      <c r="M5675" s="574"/>
      <c r="N5675" s="579">
        <f>L5675+J5675</f>
        <v>0</v>
      </c>
      <c r="O5675" s="580"/>
      <c r="P5675" s="569"/>
      <c r="Q5675" s="570"/>
      <c r="R5675" s="573"/>
      <c r="S5675" s="574"/>
      <c r="T5675" s="579">
        <f>R5675-P5675</f>
        <v>0</v>
      </c>
      <c r="U5675" s="580"/>
      <c r="V5675" s="583"/>
      <c r="W5675" s="584"/>
      <c r="X5675" s="569"/>
      <c r="Y5675" s="584"/>
      <c r="Z5675" s="569"/>
      <c r="AA5675" s="584"/>
      <c r="AB5675" s="569"/>
      <c r="AC5675" s="570"/>
      <c r="AD5675" s="573"/>
      <c r="AE5675" s="574"/>
      <c r="AF5675" s="557">
        <f>IF(AB5675=0,0,(AD5675/AB5675)*100)</f>
        <v>0</v>
      </c>
      <c r="AG5675" s="558"/>
      <c r="AH5675" s="569"/>
      <c r="AI5675" s="570"/>
      <c r="AJ5675" s="573"/>
      <c r="AK5675" s="574"/>
      <c r="AL5675" s="557">
        <f>IF(AH5675=0,0,(AJ5675/AH5675)*100)</f>
        <v>0</v>
      </c>
      <c r="AM5675" s="558"/>
      <c r="AN5675" s="569"/>
      <c r="AO5675" s="570"/>
      <c r="AP5675" s="573"/>
      <c r="AQ5675" s="574"/>
      <c r="AR5675" s="557">
        <f>IF(AN5675=0,0,(AP5675/AN5675)*100)</f>
        <v>0</v>
      </c>
      <c r="AS5675" s="558"/>
      <c r="AT5675" s="561">
        <f>AB5675+AH5675+AN5675</f>
        <v>0</v>
      </c>
      <c r="AU5675" s="562"/>
      <c r="AV5675" s="565">
        <f>AD5675+AJ5675+AP5675</f>
        <v>0</v>
      </c>
      <c r="AW5675" s="566"/>
      <c r="AX5675" s="557">
        <f>IF(AT5675=0,0,(AV5675/AT5675)*100)</f>
        <v>0</v>
      </c>
      <c r="AY5675" s="558"/>
      <c r="AZ5675" s="569"/>
      <c r="BA5675" s="570"/>
      <c r="BB5675" s="573"/>
      <c r="BC5675" s="574"/>
      <c r="BD5675" s="557">
        <f>IF(AZ5675=0,0,(BB5675/AZ5675)*100)</f>
        <v>0</v>
      </c>
      <c r="BE5675" s="558"/>
      <c r="BF5675" s="561">
        <f>AT5675+AZ5675</f>
        <v>0</v>
      </c>
      <c r="BG5675" s="562"/>
      <c r="BH5675" s="565">
        <f>AV5675+BB5675</f>
        <v>0</v>
      </c>
      <c r="BI5675" s="566"/>
      <c r="BJ5675" s="557">
        <f>IF(BF5675=0,0,(BH5675/BF5675)*100)</f>
        <v>0</v>
      </c>
      <c r="BK5675" s="558"/>
      <c r="BL5675" s="602">
        <f>(AD5675*2)+(AJ5675*2)+(AP5675*3)+BB5675</f>
        <v>0</v>
      </c>
      <c r="BM5675" s="603"/>
      <c r="BN5675" s="604"/>
      <c r="BO5675" s="587">
        <f>IF(BQ5675=0,0,50*BP5675/BQ5675)</f>
        <v>0</v>
      </c>
      <c r="BP5675" s="555">
        <f>(BL5675*BS$11)+(N5675*BS$12)+(X5675*BS$13)+(R5675*BS$14)+(V5675*BS$15)+(Z5675*BS$16)</f>
        <v>0</v>
      </c>
      <c r="BQ5675" s="555">
        <f>((AZ5675-BB5675)*BS$18)+((AT5675-AV5675)*BS$17)+(H5675*BS$19)+(P5675*BS$20)</f>
        <v>0</v>
      </c>
      <c r="BR5675" s="75" t="s">
        <v>70</v>
      </c>
      <c r="BS5675" s="76">
        <f>IF(BO5670="B",'VALUE POINTS'!L$10,IF('GAME STATS'!BO5670="C",'VALUE POINTS'!M$10,'VALUE POINTS'!K$10))</f>
        <v>1</v>
      </c>
      <c r="BT5675" s="280"/>
    </row>
    <row r="5676" spans="1:72" ht="23.85" hidden="1" customHeight="1" x14ac:dyDescent="0.35">
      <c r="A5676" s="277"/>
      <c r="B5676" s="679"/>
      <c r="C5676" s="690" t="str">
        <f>IF(ROSTER!D$8="","",ROSTER!D$8)</f>
        <v/>
      </c>
      <c r="D5676" s="691"/>
      <c r="E5676" s="668"/>
      <c r="F5676" s="681"/>
      <c r="G5676" s="664"/>
      <c r="H5676" s="585"/>
      <c r="I5676" s="586"/>
      <c r="J5676" s="571"/>
      <c r="K5676" s="572"/>
      <c r="L5676" s="575"/>
      <c r="M5676" s="576"/>
      <c r="N5676" s="581" t="s">
        <v>16</v>
      </c>
      <c r="O5676" s="582"/>
      <c r="P5676" s="571"/>
      <c r="Q5676" s="572"/>
      <c r="R5676" s="575"/>
      <c r="S5676" s="576"/>
      <c r="T5676" s="581" t="s">
        <v>16</v>
      </c>
      <c r="U5676" s="582"/>
      <c r="V5676" s="585"/>
      <c r="W5676" s="586"/>
      <c r="X5676" s="571"/>
      <c r="Y5676" s="586"/>
      <c r="Z5676" s="571"/>
      <c r="AA5676" s="586"/>
      <c r="AB5676" s="571"/>
      <c r="AC5676" s="572"/>
      <c r="AD5676" s="575"/>
      <c r="AE5676" s="576"/>
      <c r="AF5676" s="577"/>
      <c r="AG5676" s="578"/>
      <c r="AH5676" s="571"/>
      <c r="AI5676" s="572"/>
      <c r="AJ5676" s="575"/>
      <c r="AK5676" s="576"/>
      <c r="AL5676" s="577"/>
      <c r="AM5676" s="578"/>
      <c r="AN5676" s="571"/>
      <c r="AO5676" s="572"/>
      <c r="AP5676" s="575"/>
      <c r="AQ5676" s="576"/>
      <c r="AR5676" s="577"/>
      <c r="AS5676" s="578"/>
      <c r="AT5676" s="627"/>
      <c r="AU5676" s="628"/>
      <c r="AV5676" s="629"/>
      <c r="AW5676" s="630"/>
      <c r="AX5676" s="577"/>
      <c r="AY5676" s="578"/>
      <c r="AZ5676" s="571"/>
      <c r="BA5676" s="572"/>
      <c r="BB5676" s="575"/>
      <c r="BC5676" s="576"/>
      <c r="BD5676" s="577"/>
      <c r="BE5676" s="578"/>
      <c r="BF5676" s="627"/>
      <c r="BG5676" s="628"/>
      <c r="BH5676" s="629"/>
      <c r="BI5676" s="630"/>
      <c r="BJ5676" s="577"/>
      <c r="BK5676" s="578"/>
      <c r="BL5676" s="605"/>
      <c r="BM5676" s="606"/>
      <c r="BN5676" s="607"/>
      <c r="BO5676" s="588"/>
      <c r="BP5676" s="556"/>
      <c r="BQ5676" s="556"/>
      <c r="BR5676" s="75" t="s">
        <v>71</v>
      </c>
      <c r="BS5676" s="76">
        <f>IF(BO5670="B",'VALUE POINTS'!L$11,IF('GAME STATS'!BO5670="C",'VALUE POINTS'!M$11,'VALUE POINTS'!K$11))</f>
        <v>1</v>
      </c>
      <c r="BT5676" s="280"/>
    </row>
    <row r="5677" spans="1:72" ht="21.75" hidden="1" customHeight="1" x14ac:dyDescent="0.35">
      <c r="A5677" s="268"/>
      <c r="B5677" s="678" t="str">
        <f>IF(ROSTER!B$10="","",ROSTER!B$10)</f>
        <v/>
      </c>
      <c r="C5677" s="669" t="str">
        <f>IF(ROSTER!C$10="","",ROSTER!C$10)</f>
        <v/>
      </c>
      <c r="D5677" s="670"/>
      <c r="E5677" s="667"/>
      <c r="F5677" s="680">
        <f>IF(E5677="y",1,IF(E5677="S",1,0))</f>
        <v>0</v>
      </c>
      <c r="G5677" s="663">
        <f>IF(E5677="S",1,0)</f>
        <v>0</v>
      </c>
      <c r="H5677" s="583"/>
      <c r="I5677" s="584"/>
      <c r="J5677" s="569"/>
      <c r="K5677" s="570"/>
      <c r="L5677" s="573"/>
      <c r="M5677" s="574"/>
      <c r="N5677" s="579">
        <f>L5677+J5677</f>
        <v>0</v>
      </c>
      <c r="O5677" s="580"/>
      <c r="P5677" s="569"/>
      <c r="Q5677" s="570"/>
      <c r="R5677" s="573"/>
      <c r="S5677" s="574"/>
      <c r="T5677" s="579">
        <f>R5677-P5677</f>
        <v>0</v>
      </c>
      <c r="U5677" s="580"/>
      <c r="V5677" s="583"/>
      <c r="W5677" s="584"/>
      <c r="X5677" s="569"/>
      <c r="Y5677" s="584"/>
      <c r="Z5677" s="569"/>
      <c r="AA5677" s="584"/>
      <c r="AB5677" s="569"/>
      <c r="AC5677" s="570"/>
      <c r="AD5677" s="573"/>
      <c r="AE5677" s="574"/>
      <c r="AF5677" s="557">
        <f>IF(AB5677=0,0,(AD5677/AB5677)*100)</f>
        <v>0</v>
      </c>
      <c r="AG5677" s="558"/>
      <c r="AH5677" s="569"/>
      <c r="AI5677" s="570"/>
      <c r="AJ5677" s="573"/>
      <c r="AK5677" s="574"/>
      <c r="AL5677" s="557">
        <f>IF(AH5677=0,0,(AJ5677/AH5677)*100)</f>
        <v>0</v>
      </c>
      <c r="AM5677" s="558"/>
      <c r="AN5677" s="569"/>
      <c r="AO5677" s="570"/>
      <c r="AP5677" s="573"/>
      <c r="AQ5677" s="574"/>
      <c r="AR5677" s="557">
        <f>IF(AN5677=0,0,(AP5677/AN5677)*100)</f>
        <v>0</v>
      </c>
      <c r="AS5677" s="558"/>
      <c r="AT5677" s="561">
        <f>AB5677+AH5677+AN5677</f>
        <v>0</v>
      </c>
      <c r="AU5677" s="562"/>
      <c r="AV5677" s="565">
        <f>AD5677+AJ5677+AP5677</f>
        <v>0</v>
      </c>
      <c r="AW5677" s="566"/>
      <c r="AX5677" s="557">
        <f>IF(AT5677=0,0,(AV5677/AT5677)*100)</f>
        <v>0</v>
      </c>
      <c r="AY5677" s="558"/>
      <c r="AZ5677" s="569"/>
      <c r="BA5677" s="570"/>
      <c r="BB5677" s="573"/>
      <c r="BC5677" s="574"/>
      <c r="BD5677" s="557">
        <f>IF(AZ5677=0,0,(BB5677/AZ5677)*100)</f>
        <v>0</v>
      </c>
      <c r="BE5677" s="558"/>
      <c r="BF5677" s="561">
        <f>AT5677+AZ5677</f>
        <v>0</v>
      </c>
      <c r="BG5677" s="562"/>
      <c r="BH5677" s="565">
        <f>AV5677+BB5677</f>
        <v>0</v>
      </c>
      <c r="BI5677" s="566"/>
      <c r="BJ5677" s="557">
        <f>IF(BF5677=0,0,(BH5677/BF5677)*100)</f>
        <v>0</v>
      </c>
      <c r="BK5677" s="558"/>
      <c r="BL5677" s="602">
        <f>(AD5677*2)+(AJ5677*2)+(AP5677*3)+BB5677</f>
        <v>0</v>
      </c>
      <c r="BM5677" s="603"/>
      <c r="BN5677" s="604"/>
      <c r="BO5677" s="587">
        <f>IF(BQ5677=0,0,50*BP5677/BQ5677)</f>
        <v>0</v>
      </c>
      <c r="BP5677" s="555">
        <f>(BL5677*BS$11)+(N5677*BS$12)+(X5677*BS$13)+(R5677*BS$14)+(V5677*BS$15)+(Z5677*BS$16)</f>
        <v>0</v>
      </c>
      <c r="BQ5677" s="555">
        <f>((AZ5677-BB5677)*BS$18)+((AT5677-AV5677)*BS$17)+(H5677*BS$19)+(P5677*BS$20)</f>
        <v>0</v>
      </c>
      <c r="BR5677" s="75" t="s">
        <v>72</v>
      </c>
      <c r="BS5677" s="76">
        <f>IF(BO5670="B",'VALUE POINTS'!L$12,IF('GAME STATS'!BO5670="C",'VALUE POINTS'!M$12,'VALUE POINTS'!K$12))</f>
        <v>2</v>
      </c>
      <c r="BT5677" s="280"/>
    </row>
    <row r="5678" spans="1:72" ht="21.75" hidden="1" customHeight="1" x14ac:dyDescent="0.35">
      <c r="A5678" s="268"/>
      <c r="B5678" s="679"/>
      <c r="C5678" s="690" t="str">
        <f>IF(ROSTER!D$10="","",ROSTER!D$10)</f>
        <v/>
      </c>
      <c r="D5678" s="691"/>
      <c r="E5678" s="668"/>
      <c r="F5678" s="681"/>
      <c r="G5678" s="664"/>
      <c r="H5678" s="585"/>
      <c r="I5678" s="586"/>
      <c r="J5678" s="571"/>
      <c r="K5678" s="572"/>
      <c r="L5678" s="575"/>
      <c r="M5678" s="576"/>
      <c r="N5678" s="581" t="s">
        <v>16</v>
      </c>
      <c r="O5678" s="582"/>
      <c r="P5678" s="571"/>
      <c r="Q5678" s="572"/>
      <c r="R5678" s="575"/>
      <c r="S5678" s="576"/>
      <c r="T5678" s="581" t="s">
        <v>16</v>
      </c>
      <c r="U5678" s="582"/>
      <c r="V5678" s="585"/>
      <c r="W5678" s="586"/>
      <c r="X5678" s="571"/>
      <c r="Y5678" s="586"/>
      <c r="Z5678" s="571"/>
      <c r="AA5678" s="586"/>
      <c r="AB5678" s="571"/>
      <c r="AC5678" s="572"/>
      <c r="AD5678" s="575"/>
      <c r="AE5678" s="576"/>
      <c r="AF5678" s="577"/>
      <c r="AG5678" s="578"/>
      <c r="AH5678" s="571"/>
      <c r="AI5678" s="572"/>
      <c r="AJ5678" s="575"/>
      <c r="AK5678" s="576"/>
      <c r="AL5678" s="577"/>
      <c r="AM5678" s="578"/>
      <c r="AN5678" s="571"/>
      <c r="AO5678" s="572"/>
      <c r="AP5678" s="575"/>
      <c r="AQ5678" s="576"/>
      <c r="AR5678" s="577"/>
      <c r="AS5678" s="578"/>
      <c r="AT5678" s="627"/>
      <c r="AU5678" s="628"/>
      <c r="AV5678" s="629"/>
      <c r="AW5678" s="630"/>
      <c r="AX5678" s="577"/>
      <c r="AY5678" s="578"/>
      <c r="AZ5678" s="571"/>
      <c r="BA5678" s="572"/>
      <c r="BB5678" s="575"/>
      <c r="BC5678" s="576"/>
      <c r="BD5678" s="577"/>
      <c r="BE5678" s="578"/>
      <c r="BF5678" s="627"/>
      <c r="BG5678" s="628"/>
      <c r="BH5678" s="629"/>
      <c r="BI5678" s="630"/>
      <c r="BJ5678" s="577"/>
      <c r="BK5678" s="578"/>
      <c r="BL5678" s="605"/>
      <c r="BM5678" s="606"/>
      <c r="BN5678" s="607"/>
      <c r="BO5678" s="588"/>
      <c r="BP5678" s="556"/>
      <c r="BQ5678" s="556"/>
      <c r="BR5678" s="75" t="s">
        <v>73</v>
      </c>
      <c r="BS5678" s="76">
        <f>IF(BO5670="B",'VALUE POINTS'!L$13,IF('GAME STATS'!BO5670="C",'VALUE POINTS'!M$13,'VALUE POINTS'!K$13))</f>
        <v>2</v>
      </c>
      <c r="BT5678" s="280"/>
    </row>
    <row r="5679" spans="1:72" ht="21.75" hidden="1" customHeight="1" x14ac:dyDescent="0.35">
      <c r="A5679" s="268"/>
      <c r="B5679" s="678" t="str">
        <f>IF(ROSTER!B$12="","",ROSTER!B$12)</f>
        <v/>
      </c>
      <c r="C5679" s="669" t="str">
        <f>IF(ROSTER!C$12="","",ROSTER!C$12)</f>
        <v/>
      </c>
      <c r="D5679" s="670"/>
      <c r="E5679" s="667"/>
      <c r="F5679" s="680">
        <f>IF(E5679="y",1,IF(E5679="S",1,0))</f>
        <v>0</v>
      </c>
      <c r="G5679" s="663">
        <f>IF(E5679="S",1,0)</f>
        <v>0</v>
      </c>
      <c r="H5679" s="583"/>
      <c r="I5679" s="584"/>
      <c r="J5679" s="569"/>
      <c r="K5679" s="570"/>
      <c r="L5679" s="573"/>
      <c r="M5679" s="574"/>
      <c r="N5679" s="579">
        <f>L5679+J5679</f>
        <v>0</v>
      </c>
      <c r="O5679" s="580"/>
      <c r="P5679" s="569"/>
      <c r="Q5679" s="570"/>
      <c r="R5679" s="573"/>
      <c r="S5679" s="574"/>
      <c r="T5679" s="579">
        <f>R5679-P5679</f>
        <v>0</v>
      </c>
      <c r="U5679" s="580"/>
      <c r="V5679" s="583"/>
      <c r="W5679" s="584"/>
      <c r="X5679" s="569"/>
      <c r="Y5679" s="584"/>
      <c r="Z5679" s="569"/>
      <c r="AA5679" s="584"/>
      <c r="AB5679" s="569"/>
      <c r="AC5679" s="570"/>
      <c r="AD5679" s="573"/>
      <c r="AE5679" s="574"/>
      <c r="AF5679" s="557">
        <f>IF(AB5679=0,0,(AD5679/AB5679)*100)</f>
        <v>0</v>
      </c>
      <c r="AG5679" s="558"/>
      <c r="AH5679" s="569"/>
      <c r="AI5679" s="570"/>
      <c r="AJ5679" s="573"/>
      <c r="AK5679" s="574"/>
      <c r="AL5679" s="557">
        <f>IF(AH5679=0,0,(AJ5679/AH5679)*100)</f>
        <v>0</v>
      </c>
      <c r="AM5679" s="558"/>
      <c r="AN5679" s="569"/>
      <c r="AO5679" s="570"/>
      <c r="AP5679" s="573"/>
      <c r="AQ5679" s="574"/>
      <c r="AR5679" s="557">
        <f>IF(AN5679=0,0,(AP5679/AN5679)*100)</f>
        <v>0</v>
      </c>
      <c r="AS5679" s="558"/>
      <c r="AT5679" s="561">
        <f>AB5679+AH5679+AN5679</f>
        <v>0</v>
      </c>
      <c r="AU5679" s="562"/>
      <c r="AV5679" s="565">
        <f>AD5679+AJ5679+AP5679</f>
        <v>0</v>
      </c>
      <c r="AW5679" s="566"/>
      <c r="AX5679" s="557">
        <f>IF(AT5679=0,0,(AV5679/AT5679)*100)</f>
        <v>0</v>
      </c>
      <c r="AY5679" s="558"/>
      <c r="AZ5679" s="569"/>
      <c r="BA5679" s="570"/>
      <c r="BB5679" s="573"/>
      <c r="BC5679" s="574"/>
      <c r="BD5679" s="557">
        <f>IF(AZ5679=0,0,(BB5679/AZ5679)*100)</f>
        <v>0</v>
      </c>
      <c r="BE5679" s="558"/>
      <c r="BF5679" s="561">
        <f>AT5679+AZ5679</f>
        <v>0</v>
      </c>
      <c r="BG5679" s="562"/>
      <c r="BH5679" s="565">
        <f>AV5679+BB5679</f>
        <v>0</v>
      </c>
      <c r="BI5679" s="566"/>
      <c r="BJ5679" s="557">
        <f>IF(BF5679=0,0,(BH5679/BF5679)*100)</f>
        <v>0</v>
      </c>
      <c r="BK5679" s="558"/>
      <c r="BL5679" s="602">
        <f>(AD5679*2)+(AJ5679*2)+(AP5679*3)+BB5679</f>
        <v>0</v>
      </c>
      <c r="BM5679" s="603"/>
      <c r="BN5679" s="604"/>
      <c r="BO5679" s="587">
        <f t="shared" ref="BO5679" si="3678">IF(BQ5679=0,0,50*BP5679/BQ5679)</f>
        <v>0</v>
      </c>
      <c r="BP5679" s="555">
        <f>(BL5679*BS$11)+(N5679*BS$12)+(X5679*BS$13)+(R5679*BS$14)+(V5679*BS$15)+(Z5679*BS$16)</f>
        <v>0</v>
      </c>
      <c r="BQ5679" s="555">
        <f>((AZ5679-BB5679)*BS$18)+((AT5679-AV5679)*BS$17)+(H5679*BS$19)+(P5679*BS$20)</f>
        <v>0</v>
      </c>
      <c r="BR5679" s="75" t="s">
        <v>74</v>
      </c>
      <c r="BS5679" s="76">
        <f>IF(BO5670="B",'VALUE POINTS'!L$14,IF('GAME STATS'!BO5670="C",'VALUE POINTS'!M$14,'VALUE POINTS'!K$14))</f>
        <v>2</v>
      </c>
      <c r="BT5679" s="280"/>
    </row>
    <row r="5680" spans="1:72" ht="21.75" hidden="1" customHeight="1" x14ac:dyDescent="0.35">
      <c r="A5680" s="268"/>
      <c r="B5680" s="679"/>
      <c r="C5680" s="690" t="str">
        <f>IF(ROSTER!D$12="","",ROSTER!D$12)</f>
        <v/>
      </c>
      <c r="D5680" s="691"/>
      <c r="E5680" s="668"/>
      <c r="F5680" s="681"/>
      <c r="G5680" s="664"/>
      <c r="H5680" s="585"/>
      <c r="I5680" s="586"/>
      <c r="J5680" s="571"/>
      <c r="K5680" s="572"/>
      <c r="L5680" s="575"/>
      <c r="M5680" s="576"/>
      <c r="N5680" s="581"/>
      <c r="O5680" s="582"/>
      <c r="P5680" s="571"/>
      <c r="Q5680" s="572"/>
      <c r="R5680" s="575"/>
      <c r="S5680" s="576"/>
      <c r="T5680" s="581"/>
      <c r="U5680" s="582"/>
      <c r="V5680" s="585"/>
      <c r="W5680" s="586"/>
      <c r="X5680" s="571"/>
      <c r="Y5680" s="586"/>
      <c r="Z5680" s="571"/>
      <c r="AA5680" s="586"/>
      <c r="AB5680" s="571"/>
      <c r="AC5680" s="572"/>
      <c r="AD5680" s="575"/>
      <c r="AE5680" s="576"/>
      <c r="AF5680" s="577"/>
      <c r="AG5680" s="578"/>
      <c r="AH5680" s="571"/>
      <c r="AI5680" s="572"/>
      <c r="AJ5680" s="575"/>
      <c r="AK5680" s="576"/>
      <c r="AL5680" s="577"/>
      <c r="AM5680" s="578"/>
      <c r="AN5680" s="571"/>
      <c r="AO5680" s="572"/>
      <c r="AP5680" s="575"/>
      <c r="AQ5680" s="576"/>
      <c r="AR5680" s="577"/>
      <c r="AS5680" s="578"/>
      <c r="AT5680" s="627"/>
      <c r="AU5680" s="628"/>
      <c r="AV5680" s="629"/>
      <c r="AW5680" s="630"/>
      <c r="AX5680" s="577"/>
      <c r="AY5680" s="578"/>
      <c r="AZ5680" s="571"/>
      <c r="BA5680" s="572"/>
      <c r="BB5680" s="575"/>
      <c r="BC5680" s="576"/>
      <c r="BD5680" s="577"/>
      <c r="BE5680" s="578"/>
      <c r="BF5680" s="627"/>
      <c r="BG5680" s="628"/>
      <c r="BH5680" s="629"/>
      <c r="BI5680" s="630"/>
      <c r="BJ5680" s="577"/>
      <c r="BK5680" s="578"/>
      <c r="BL5680" s="605"/>
      <c r="BM5680" s="606"/>
      <c r="BN5680" s="607"/>
      <c r="BO5680" s="588"/>
      <c r="BP5680" s="556"/>
      <c r="BQ5680" s="556"/>
      <c r="BR5680" s="75" t="s">
        <v>75</v>
      </c>
      <c r="BS5680" s="76">
        <f>IF(BO5670="B",'VALUE POINTS'!L$15,IF('GAME STATS'!BO5670="C",'VALUE POINTS'!M$15,'VALUE POINTS'!K$15))</f>
        <v>2</v>
      </c>
      <c r="BT5680" s="280"/>
    </row>
    <row r="5681" spans="1:72" ht="21.75" hidden="1" customHeight="1" x14ac:dyDescent="0.35">
      <c r="A5681" s="268"/>
      <c r="B5681" s="678" t="str">
        <f>IF(ROSTER!B$14="","",ROSTER!B$14)</f>
        <v/>
      </c>
      <c r="C5681" s="669" t="str">
        <f>IF(ROSTER!C$14="","",ROSTER!C$14)</f>
        <v/>
      </c>
      <c r="D5681" s="670"/>
      <c r="E5681" s="667"/>
      <c r="F5681" s="680">
        <f>IF(E5681="y",1,IF(E5681="S",1,0))</f>
        <v>0</v>
      </c>
      <c r="G5681" s="663">
        <f>IF(E5681="S",1,0)</f>
        <v>0</v>
      </c>
      <c r="H5681" s="583"/>
      <c r="I5681" s="584"/>
      <c r="J5681" s="569"/>
      <c r="K5681" s="570"/>
      <c r="L5681" s="573"/>
      <c r="M5681" s="574"/>
      <c r="N5681" s="579">
        <f>L5681+J5681</f>
        <v>0</v>
      </c>
      <c r="O5681" s="580"/>
      <c r="P5681" s="569"/>
      <c r="Q5681" s="570"/>
      <c r="R5681" s="573"/>
      <c r="S5681" s="574"/>
      <c r="T5681" s="579">
        <f>R5681-P5681</f>
        <v>0</v>
      </c>
      <c r="U5681" s="580"/>
      <c r="V5681" s="583"/>
      <c r="W5681" s="584"/>
      <c r="X5681" s="569"/>
      <c r="Y5681" s="584"/>
      <c r="Z5681" s="569"/>
      <c r="AA5681" s="584"/>
      <c r="AB5681" s="569"/>
      <c r="AC5681" s="570"/>
      <c r="AD5681" s="573"/>
      <c r="AE5681" s="574"/>
      <c r="AF5681" s="557">
        <f>IF(AB5681=0,0,(AD5681/AB5681)*100)</f>
        <v>0</v>
      </c>
      <c r="AG5681" s="558"/>
      <c r="AH5681" s="569"/>
      <c r="AI5681" s="570"/>
      <c r="AJ5681" s="573"/>
      <c r="AK5681" s="574"/>
      <c r="AL5681" s="557">
        <f>IF(AH5681=0,0,(AJ5681/AH5681)*100)</f>
        <v>0</v>
      </c>
      <c r="AM5681" s="558"/>
      <c r="AN5681" s="569"/>
      <c r="AO5681" s="570"/>
      <c r="AP5681" s="573"/>
      <c r="AQ5681" s="574"/>
      <c r="AR5681" s="557">
        <f>IF(AN5681=0,0,(AP5681/AN5681)*100)</f>
        <v>0</v>
      </c>
      <c r="AS5681" s="558"/>
      <c r="AT5681" s="561">
        <f>AB5681+AH5681+AN5681</f>
        <v>0</v>
      </c>
      <c r="AU5681" s="562"/>
      <c r="AV5681" s="565">
        <f>AD5681+AJ5681+AP5681</f>
        <v>0</v>
      </c>
      <c r="AW5681" s="566"/>
      <c r="AX5681" s="557">
        <f>IF(AT5681=0,0,(AV5681/AT5681)*100)</f>
        <v>0</v>
      </c>
      <c r="AY5681" s="558"/>
      <c r="AZ5681" s="569"/>
      <c r="BA5681" s="570"/>
      <c r="BB5681" s="573"/>
      <c r="BC5681" s="574"/>
      <c r="BD5681" s="557">
        <f>IF(AZ5681=0,0,(BB5681/AZ5681)*100)</f>
        <v>0</v>
      </c>
      <c r="BE5681" s="558"/>
      <c r="BF5681" s="561">
        <f>AT5681+AZ5681</f>
        <v>0</v>
      </c>
      <c r="BG5681" s="562"/>
      <c r="BH5681" s="565">
        <f>AV5681+BB5681</f>
        <v>0</v>
      </c>
      <c r="BI5681" s="566"/>
      <c r="BJ5681" s="557">
        <f>IF(BF5681=0,0,(BH5681/BF5681)*100)</f>
        <v>0</v>
      </c>
      <c r="BK5681" s="558"/>
      <c r="BL5681" s="602">
        <f>(AD5681*2)+(AJ5681*2)+(AP5681*3)+BB5681</f>
        <v>0</v>
      </c>
      <c r="BM5681" s="603"/>
      <c r="BN5681" s="604"/>
      <c r="BO5681" s="587">
        <f t="shared" ref="BO5681" si="3679">IF(BQ5681=0,0,50*BP5681/BQ5681)</f>
        <v>0</v>
      </c>
      <c r="BP5681" s="555">
        <f>(BL5681*BS$11)+(N5681*BS$12)+(X5681*BS$13)+(R5681*BS$14)+(V5681*BS$15)+(Z5681*BS$16)</f>
        <v>0</v>
      </c>
      <c r="BQ5681" s="555">
        <f>((AZ5681-BB5681)*BS$18)+((AT5681-AV5681)*BS$17)+(H5681*BS$19)+(P5681*BS$20)</f>
        <v>0</v>
      </c>
      <c r="BR5681" s="75" t="s">
        <v>76</v>
      </c>
      <c r="BS5681" s="76">
        <f>IF(BO5670="B",'VALUE POINTS'!L$16,IF('GAME STATS'!BO5670="C",'VALUE POINTS'!M$16,'VALUE POINTS'!K$16))</f>
        <v>2</v>
      </c>
      <c r="BT5681" s="280"/>
    </row>
    <row r="5682" spans="1:72" ht="21.75" hidden="1" customHeight="1" x14ac:dyDescent="0.35">
      <c r="A5682" s="268"/>
      <c r="B5682" s="679"/>
      <c r="C5682" s="690" t="str">
        <f>IF(ROSTER!D$14="","",ROSTER!D$14)</f>
        <v/>
      </c>
      <c r="D5682" s="691"/>
      <c r="E5682" s="668"/>
      <c r="F5682" s="681"/>
      <c r="G5682" s="664"/>
      <c r="H5682" s="585"/>
      <c r="I5682" s="586"/>
      <c r="J5682" s="571"/>
      <c r="K5682" s="572"/>
      <c r="L5682" s="575"/>
      <c r="M5682" s="576"/>
      <c r="N5682" s="581"/>
      <c r="O5682" s="582"/>
      <c r="P5682" s="571"/>
      <c r="Q5682" s="572"/>
      <c r="R5682" s="575"/>
      <c r="S5682" s="576"/>
      <c r="T5682" s="581"/>
      <c r="U5682" s="582"/>
      <c r="V5682" s="585"/>
      <c r="W5682" s="586"/>
      <c r="X5682" s="571"/>
      <c r="Y5682" s="586"/>
      <c r="Z5682" s="571"/>
      <c r="AA5682" s="586"/>
      <c r="AB5682" s="571"/>
      <c r="AC5682" s="572"/>
      <c r="AD5682" s="575"/>
      <c r="AE5682" s="576"/>
      <c r="AF5682" s="577"/>
      <c r="AG5682" s="578"/>
      <c r="AH5682" s="571"/>
      <c r="AI5682" s="572"/>
      <c r="AJ5682" s="575"/>
      <c r="AK5682" s="576"/>
      <c r="AL5682" s="577"/>
      <c r="AM5682" s="578"/>
      <c r="AN5682" s="571"/>
      <c r="AO5682" s="572"/>
      <c r="AP5682" s="575"/>
      <c r="AQ5682" s="576"/>
      <c r="AR5682" s="577"/>
      <c r="AS5682" s="578"/>
      <c r="AT5682" s="627"/>
      <c r="AU5682" s="628"/>
      <c r="AV5682" s="629"/>
      <c r="AW5682" s="630"/>
      <c r="AX5682" s="577"/>
      <c r="AY5682" s="578"/>
      <c r="AZ5682" s="571"/>
      <c r="BA5682" s="572"/>
      <c r="BB5682" s="575"/>
      <c r="BC5682" s="576"/>
      <c r="BD5682" s="577"/>
      <c r="BE5682" s="578"/>
      <c r="BF5682" s="627"/>
      <c r="BG5682" s="628"/>
      <c r="BH5682" s="629"/>
      <c r="BI5682" s="630"/>
      <c r="BJ5682" s="577"/>
      <c r="BK5682" s="578"/>
      <c r="BL5682" s="605"/>
      <c r="BM5682" s="606"/>
      <c r="BN5682" s="607"/>
      <c r="BO5682" s="588"/>
      <c r="BP5682" s="556"/>
      <c r="BQ5682" s="556"/>
      <c r="BR5682" s="75" t="s">
        <v>77</v>
      </c>
      <c r="BS5682" s="76">
        <f>IF(BO5670="B",'VALUE POINTS'!L$17,IF('GAME STATS'!BO5670="C",'VALUE POINTS'!M$17,'VALUE POINTS'!K$17))</f>
        <v>1</v>
      </c>
      <c r="BT5682" s="280"/>
    </row>
    <row r="5683" spans="1:72" ht="21.75" hidden="1" customHeight="1" x14ac:dyDescent="0.35">
      <c r="A5683" s="268"/>
      <c r="B5683" s="678" t="str">
        <f>IF(ROSTER!B$16="","",ROSTER!B$16)</f>
        <v/>
      </c>
      <c r="C5683" s="669" t="str">
        <f>IF(ROSTER!C$16="","",ROSTER!C$16)</f>
        <v/>
      </c>
      <c r="D5683" s="670"/>
      <c r="E5683" s="667"/>
      <c r="F5683" s="680">
        <f>IF(E5683="y",1,IF(E5683="S",1,0))</f>
        <v>0</v>
      </c>
      <c r="G5683" s="663">
        <f>IF(E5683="S",1,0)</f>
        <v>0</v>
      </c>
      <c r="H5683" s="583"/>
      <c r="I5683" s="584"/>
      <c r="J5683" s="569"/>
      <c r="K5683" s="570"/>
      <c r="L5683" s="573"/>
      <c r="M5683" s="574"/>
      <c r="N5683" s="579">
        <f>L5683+J5683</f>
        <v>0</v>
      </c>
      <c r="O5683" s="580"/>
      <c r="P5683" s="569"/>
      <c r="Q5683" s="570"/>
      <c r="R5683" s="573"/>
      <c r="S5683" s="574"/>
      <c r="T5683" s="579">
        <f>R5683-P5683</f>
        <v>0</v>
      </c>
      <c r="U5683" s="580"/>
      <c r="V5683" s="583"/>
      <c r="W5683" s="584"/>
      <c r="X5683" s="569"/>
      <c r="Y5683" s="584"/>
      <c r="Z5683" s="569"/>
      <c r="AA5683" s="584"/>
      <c r="AB5683" s="569"/>
      <c r="AC5683" s="570"/>
      <c r="AD5683" s="573"/>
      <c r="AE5683" s="574"/>
      <c r="AF5683" s="557">
        <f>IF(AB5683=0,0,(AD5683/AB5683)*100)</f>
        <v>0</v>
      </c>
      <c r="AG5683" s="558"/>
      <c r="AH5683" s="569"/>
      <c r="AI5683" s="570"/>
      <c r="AJ5683" s="573"/>
      <c r="AK5683" s="574"/>
      <c r="AL5683" s="557">
        <f>IF(AH5683=0,0,(AJ5683/AH5683)*100)</f>
        <v>0</v>
      </c>
      <c r="AM5683" s="558"/>
      <c r="AN5683" s="569"/>
      <c r="AO5683" s="570"/>
      <c r="AP5683" s="573"/>
      <c r="AQ5683" s="574"/>
      <c r="AR5683" s="557">
        <f>IF(AN5683=0,0,(AP5683/AN5683)*100)</f>
        <v>0</v>
      </c>
      <c r="AS5683" s="558"/>
      <c r="AT5683" s="561">
        <f>AB5683+AH5683+AN5683</f>
        <v>0</v>
      </c>
      <c r="AU5683" s="562"/>
      <c r="AV5683" s="565">
        <f>AD5683+AJ5683+AP5683</f>
        <v>0</v>
      </c>
      <c r="AW5683" s="566"/>
      <c r="AX5683" s="557">
        <f>IF(AT5683=0,0,(AV5683/AT5683)*100)</f>
        <v>0</v>
      </c>
      <c r="AY5683" s="558"/>
      <c r="AZ5683" s="569"/>
      <c r="BA5683" s="570"/>
      <c r="BB5683" s="573"/>
      <c r="BC5683" s="574"/>
      <c r="BD5683" s="557">
        <f>IF(AZ5683=0,0,(BB5683/AZ5683)*100)</f>
        <v>0</v>
      </c>
      <c r="BE5683" s="558"/>
      <c r="BF5683" s="561">
        <f>AT5683+AZ5683</f>
        <v>0</v>
      </c>
      <c r="BG5683" s="562"/>
      <c r="BH5683" s="565">
        <f>AV5683+BB5683</f>
        <v>0</v>
      </c>
      <c r="BI5683" s="566"/>
      <c r="BJ5683" s="557">
        <f>IF(BF5683=0,0,(BH5683/BF5683)*100)</f>
        <v>0</v>
      </c>
      <c r="BK5683" s="558"/>
      <c r="BL5683" s="602">
        <f>(AD5683*2)+(AJ5683*2)+(AP5683*3)+BB5683</f>
        <v>0</v>
      </c>
      <c r="BM5683" s="603"/>
      <c r="BN5683" s="604"/>
      <c r="BO5683" s="587">
        <f t="shared" ref="BO5683" si="3680">IF(BQ5683=0,0,50*BP5683/BQ5683)</f>
        <v>0</v>
      </c>
      <c r="BP5683" s="555">
        <f>(BL5683*BS$11)+(N5683*BS$12)+(X5683*BS$13)+(R5683*BS$14)+(V5683*BS$15)+(Z5683*BS$16)</f>
        <v>0</v>
      </c>
      <c r="BQ5683" s="555">
        <f>((AZ5683-BB5683)*BS$18)+((AT5683-AV5683)*BS$17)+(H5683*BS$19)+(P5683*BS$20)</f>
        <v>0</v>
      </c>
      <c r="BR5683" s="75" t="s">
        <v>78</v>
      </c>
      <c r="BS5683" s="76">
        <f>IF(BO5670="B",'VALUE POINTS'!L$18,IF('GAME STATS'!BO5670="C",'VALUE POINTS'!M$18,'VALUE POINTS'!K$18))</f>
        <v>2</v>
      </c>
      <c r="BT5683" s="280"/>
    </row>
    <row r="5684" spans="1:72" ht="21.75" hidden="1" customHeight="1" x14ac:dyDescent="0.35">
      <c r="A5684" s="268"/>
      <c r="B5684" s="679"/>
      <c r="C5684" s="690" t="str">
        <f>IF(ROSTER!D$16="","",ROSTER!D$16)</f>
        <v/>
      </c>
      <c r="D5684" s="691"/>
      <c r="E5684" s="668"/>
      <c r="F5684" s="681"/>
      <c r="G5684" s="664"/>
      <c r="H5684" s="585"/>
      <c r="I5684" s="586"/>
      <c r="J5684" s="571"/>
      <c r="K5684" s="572"/>
      <c r="L5684" s="575"/>
      <c r="M5684" s="576"/>
      <c r="N5684" s="581"/>
      <c r="O5684" s="582"/>
      <c r="P5684" s="571"/>
      <c r="Q5684" s="572"/>
      <c r="R5684" s="575"/>
      <c r="S5684" s="576"/>
      <c r="T5684" s="581"/>
      <c r="U5684" s="582"/>
      <c r="V5684" s="585"/>
      <c r="W5684" s="586"/>
      <c r="X5684" s="571"/>
      <c r="Y5684" s="586"/>
      <c r="Z5684" s="571"/>
      <c r="AA5684" s="586"/>
      <c r="AB5684" s="571"/>
      <c r="AC5684" s="572"/>
      <c r="AD5684" s="575"/>
      <c r="AE5684" s="576"/>
      <c r="AF5684" s="577"/>
      <c r="AG5684" s="578"/>
      <c r="AH5684" s="571"/>
      <c r="AI5684" s="572"/>
      <c r="AJ5684" s="575"/>
      <c r="AK5684" s="576"/>
      <c r="AL5684" s="577"/>
      <c r="AM5684" s="578"/>
      <c r="AN5684" s="571"/>
      <c r="AO5684" s="572"/>
      <c r="AP5684" s="575"/>
      <c r="AQ5684" s="576"/>
      <c r="AR5684" s="577"/>
      <c r="AS5684" s="578"/>
      <c r="AT5684" s="627"/>
      <c r="AU5684" s="628"/>
      <c r="AV5684" s="629"/>
      <c r="AW5684" s="630"/>
      <c r="AX5684" s="577"/>
      <c r="AY5684" s="578"/>
      <c r="AZ5684" s="571"/>
      <c r="BA5684" s="572"/>
      <c r="BB5684" s="575"/>
      <c r="BC5684" s="576"/>
      <c r="BD5684" s="577"/>
      <c r="BE5684" s="578"/>
      <c r="BF5684" s="627"/>
      <c r="BG5684" s="628"/>
      <c r="BH5684" s="629"/>
      <c r="BI5684" s="630"/>
      <c r="BJ5684" s="577"/>
      <c r="BK5684" s="578"/>
      <c r="BL5684" s="605"/>
      <c r="BM5684" s="606"/>
      <c r="BN5684" s="607"/>
      <c r="BO5684" s="588"/>
      <c r="BP5684" s="556"/>
      <c r="BQ5684" s="556"/>
      <c r="BR5684" s="75" t="s">
        <v>79</v>
      </c>
      <c r="BS5684" s="76">
        <f>IF(BO5670="B",'VALUE POINTS'!L$19,IF('GAME STATS'!BO5670="C",'VALUE POINTS'!M$19,'VALUE POINTS'!K$19))</f>
        <v>2</v>
      </c>
      <c r="BT5684" s="280"/>
    </row>
    <row r="5685" spans="1:72" ht="21.75" hidden="1" customHeight="1" x14ac:dyDescent="0.25">
      <c r="A5685" s="268"/>
      <c r="B5685" s="678" t="str">
        <f>IF(ROSTER!B$18="","",ROSTER!B$18)</f>
        <v/>
      </c>
      <c r="C5685" s="669" t="str">
        <f>IF(ROSTER!C$18="","",ROSTER!C$18)</f>
        <v/>
      </c>
      <c r="D5685" s="670"/>
      <c r="E5685" s="667"/>
      <c r="F5685" s="680">
        <f>IF(E5685="y",1,IF(E5685="S",1,0))</f>
        <v>0</v>
      </c>
      <c r="G5685" s="663">
        <f>IF(E5685="S",1,0)</f>
        <v>0</v>
      </c>
      <c r="H5685" s="583"/>
      <c r="I5685" s="584"/>
      <c r="J5685" s="569"/>
      <c r="K5685" s="570"/>
      <c r="L5685" s="573"/>
      <c r="M5685" s="574"/>
      <c r="N5685" s="579">
        <f>L5685+J5685</f>
        <v>0</v>
      </c>
      <c r="O5685" s="580"/>
      <c r="P5685" s="569"/>
      <c r="Q5685" s="570"/>
      <c r="R5685" s="573"/>
      <c r="S5685" s="574"/>
      <c r="T5685" s="579">
        <f>R5685-P5685</f>
        <v>0</v>
      </c>
      <c r="U5685" s="580"/>
      <c r="V5685" s="583"/>
      <c r="W5685" s="584"/>
      <c r="X5685" s="569"/>
      <c r="Y5685" s="584"/>
      <c r="Z5685" s="569"/>
      <c r="AA5685" s="584"/>
      <c r="AB5685" s="569"/>
      <c r="AC5685" s="570"/>
      <c r="AD5685" s="573"/>
      <c r="AE5685" s="574"/>
      <c r="AF5685" s="557">
        <f>IF(AB5685=0,0,(AD5685/AB5685)*100)</f>
        <v>0</v>
      </c>
      <c r="AG5685" s="558"/>
      <c r="AH5685" s="569"/>
      <c r="AI5685" s="570"/>
      <c r="AJ5685" s="573"/>
      <c r="AK5685" s="574"/>
      <c r="AL5685" s="557">
        <f>IF(AH5685=0,0,(AJ5685/AH5685)*100)</f>
        <v>0</v>
      </c>
      <c r="AM5685" s="558"/>
      <c r="AN5685" s="569"/>
      <c r="AO5685" s="570"/>
      <c r="AP5685" s="573"/>
      <c r="AQ5685" s="574"/>
      <c r="AR5685" s="557">
        <f>IF(AN5685=0,0,(AP5685/AN5685)*100)</f>
        <v>0</v>
      </c>
      <c r="AS5685" s="558"/>
      <c r="AT5685" s="561">
        <f>AB5685+AH5685+AN5685</f>
        <v>0</v>
      </c>
      <c r="AU5685" s="562"/>
      <c r="AV5685" s="565">
        <f>AD5685+AJ5685+AP5685</f>
        <v>0</v>
      </c>
      <c r="AW5685" s="566"/>
      <c r="AX5685" s="557">
        <f>IF(AT5685=0,0,(AV5685/AT5685)*100)</f>
        <v>0</v>
      </c>
      <c r="AY5685" s="558"/>
      <c r="AZ5685" s="569"/>
      <c r="BA5685" s="570"/>
      <c r="BB5685" s="573"/>
      <c r="BC5685" s="574"/>
      <c r="BD5685" s="557">
        <f>IF(AZ5685=0,0,(BB5685/AZ5685)*100)</f>
        <v>0</v>
      </c>
      <c r="BE5685" s="558"/>
      <c r="BF5685" s="561">
        <f>AT5685+AZ5685</f>
        <v>0</v>
      </c>
      <c r="BG5685" s="562"/>
      <c r="BH5685" s="565">
        <f>AV5685+BB5685</f>
        <v>0</v>
      </c>
      <c r="BI5685" s="566"/>
      <c r="BJ5685" s="557">
        <f>IF(BF5685=0,0,(BH5685/BF5685)*100)</f>
        <v>0</v>
      </c>
      <c r="BK5685" s="558"/>
      <c r="BL5685" s="602">
        <f>(AD5685*2)+(AJ5685*2)+(AP5685*3)+BB5685</f>
        <v>0</v>
      </c>
      <c r="BM5685" s="603"/>
      <c r="BN5685" s="604"/>
      <c r="BO5685" s="587">
        <f t="shared" ref="BO5685" si="3681">IF(BQ5685=0,0,50*BP5685/BQ5685)</f>
        <v>0</v>
      </c>
      <c r="BP5685" s="555">
        <f>(BL5685*BS$11)+(N5685*BS$12)+(X5685*BS$13)+(R5685*BS$14)+(V5685*BS$15)+(Z5685*BS$16)</f>
        <v>0</v>
      </c>
      <c r="BQ5685" s="555">
        <f>((AZ5685-BB5685)*BS$18)+((AT5685-AV5685)*BS$17)+(H5685*BS$19)+(P5685*BS$20)</f>
        <v>0</v>
      </c>
      <c r="BR5685" s="65"/>
      <c r="BS5685" s="65"/>
      <c r="BT5685" s="280"/>
    </row>
    <row r="5686" spans="1:72" ht="21.75" hidden="1" customHeight="1" x14ac:dyDescent="0.25">
      <c r="A5686" s="268"/>
      <c r="B5686" s="679"/>
      <c r="C5686" s="690" t="str">
        <f>IF(ROSTER!D$18="","",ROSTER!D$18)</f>
        <v/>
      </c>
      <c r="D5686" s="691"/>
      <c r="E5686" s="668"/>
      <c r="F5686" s="681"/>
      <c r="G5686" s="664"/>
      <c r="H5686" s="585"/>
      <c r="I5686" s="586"/>
      <c r="J5686" s="571"/>
      <c r="K5686" s="572"/>
      <c r="L5686" s="575"/>
      <c r="M5686" s="576"/>
      <c r="N5686" s="581"/>
      <c r="O5686" s="582"/>
      <c r="P5686" s="571"/>
      <c r="Q5686" s="572"/>
      <c r="R5686" s="575"/>
      <c r="S5686" s="576"/>
      <c r="T5686" s="581"/>
      <c r="U5686" s="582"/>
      <c r="V5686" s="585"/>
      <c r="W5686" s="586"/>
      <c r="X5686" s="571"/>
      <c r="Y5686" s="586"/>
      <c r="Z5686" s="571"/>
      <c r="AA5686" s="586"/>
      <c r="AB5686" s="571"/>
      <c r="AC5686" s="572"/>
      <c r="AD5686" s="575"/>
      <c r="AE5686" s="576"/>
      <c r="AF5686" s="577"/>
      <c r="AG5686" s="578"/>
      <c r="AH5686" s="571"/>
      <c r="AI5686" s="572"/>
      <c r="AJ5686" s="575"/>
      <c r="AK5686" s="576"/>
      <c r="AL5686" s="577"/>
      <c r="AM5686" s="578"/>
      <c r="AN5686" s="571"/>
      <c r="AO5686" s="572"/>
      <c r="AP5686" s="575"/>
      <c r="AQ5686" s="576"/>
      <c r="AR5686" s="577"/>
      <c r="AS5686" s="578"/>
      <c r="AT5686" s="627"/>
      <c r="AU5686" s="628"/>
      <c r="AV5686" s="629"/>
      <c r="AW5686" s="630"/>
      <c r="AX5686" s="577"/>
      <c r="AY5686" s="578"/>
      <c r="AZ5686" s="571"/>
      <c r="BA5686" s="572"/>
      <c r="BB5686" s="575"/>
      <c r="BC5686" s="576"/>
      <c r="BD5686" s="577"/>
      <c r="BE5686" s="578"/>
      <c r="BF5686" s="627"/>
      <c r="BG5686" s="628"/>
      <c r="BH5686" s="629"/>
      <c r="BI5686" s="630"/>
      <c r="BJ5686" s="577"/>
      <c r="BK5686" s="578"/>
      <c r="BL5686" s="605"/>
      <c r="BM5686" s="606"/>
      <c r="BN5686" s="607"/>
      <c r="BO5686" s="588"/>
      <c r="BP5686" s="556"/>
      <c r="BQ5686" s="556"/>
      <c r="BR5686" s="65"/>
      <c r="BS5686" s="65"/>
      <c r="BT5686" s="268"/>
    </row>
    <row r="5687" spans="1:72" ht="21.75" hidden="1" customHeight="1" x14ac:dyDescent="0.25">
      <c r="A5687" s="268"/>
      <c r="B5687" s="678" t="str">
        <f>IF(ROSTER!B$20="","",ROSTER!B$20)</f>
        <v/>
      </c>
      <c r="C5687" s="669" t="str">
        <f>IF(ROSTER!C$20="","",ROSTER!C$20)</f>
        <v/>
      </c>
      <c r="D5687" s="670"/>
      <c r="E5687" s="667"/>
      <c r="F5687" s="680">
        <f>IF(E5687="y",1,IF(E5687="S",1,0))</f>
        <v>0</v>
      </c>
      <c r="G5687" s="663">
        <f>IF(E5687="S",1,0)</f>
        <v>0</v>
      </c>
      <c r="H5687" s="583"/>
      <c r="I5687" s="584"/>
      <c r="J5687" s="569"/>
      <c r="K5687" s="570"/>
      <c r="L5687" s="573"/>
      <c r="M5687" s="574"/>
      <c r="N5687" s="579">
        <f>L5687+J5687</f>
        <v>0</v>
      </c>
      <c r="O5687" s="580"/>
      <c r="P5687" s="569"/>
      <c r="Q5687" s="570"/>
      <c r="R5687" s="573"/>
      <c r="S5687" s="574"/>
      <c r="T5687" s="579">
        <f>R5687-P5687</f>
        <v>0</v>
      </c>
      <c r="U5687" s="580"/>
      <c r="V5687" s="583"/>
      <c r="W5687" s="584"/>
      <c r="X5687" s="569"/>
      <c r="Y5687" s="584"/>
      <c r="Z5687" s="569"/>
      <c r="AA5687" s="584"/>
      <c r="AB5687" s="569"/>
      <c r="AC5687" s="570"/>
      <c r="AD5687" s="573"/>
      <c r="AE5687" s="574"/>
      <c r="AF5687" s="557">
        <f>IF(AB5687=0,0,(AD5687/AB5687)*100)</f>
        <v>0</v>
      </c>
      <c r="AG5687" s="558"/>
      <c r="AH5687" s="569"/>
      <c r="AI5687" s="570"/>
      <c r="AJ5687" s="573"/>
      <c r="AK5687" s="574"/>
      <c r="AL5687" s="557">
        <f>IF(AH5687=0,0,(AJ5687/AH5687)*100)</f>
        <v>0</v>
      </c>
      <c r="AM5687" s="558"/>
      <c r="AN5687" s="569"/>
      <c r="AO5687" s="570"/>
      <c r="AP5687" s="573"/>
      <c r="AQ5687" s="574"/>
      <c r="AR5687" s="557">
        <f>IF(AN5687=0,0,(AP5687/AN5687)*100)</f>
        <v>0</v>
      </c>
      <c r="AS5687" s="558"/>
      <c r="AT5687" s="561">
        <f>AB5687+AH5687+AN5687</f>
        <v>0</v>
      </c>
      <c r="AU5687" s="562"/>
      <c r="AV5687" s="565">
        <f>AD5687+AJ5687+AP5687</f>
        <v>0</v>
      </c>
      <c r="AW5687" s="566"/>
      <c r="AX5687" s="557">
        <f>IF(AT5687=0,0,(AV5687/AT5687)*100)</f>
        <v>0</v>
      </c>
      <c r="AY5687" s="558"/>
      <c r="AZ5687" s="569"/>
      <c r="BA5687" s="570"/>
      <c r="BB5687" s="573"/>
      <c r="BC5687" s="574"/>
      <c r="BD5687" s="557">
        <f>IF(AZ5687=0,0,(BB5687/AZ5687)*100)</f>
        <v>0</v>
      </c>
      <c r="BE5687" s="558"/>
      <c r="BF5687" s="561">
        <f>AT5687+AZ5687</f>
        <v>0</v>
      </c>
      <c r="BG5687" s="562"/>
      <c r="BH5687" s="565">
        <f>AV5687+BB5687</f>
        <v>0</v>
      </c>
      <c r="BI5687" s="566"/>
      <c r="BJ5687" s="557">
        <f>IF(BF5687=0,0,(BH5687/BF5687)*100)</f>
        <v>0</v>
      </c>
      <c r="BK5687" s="558"/>
      <c r="BL5687" s="602">
        <f>(AD5687*2)+(AJ5687*2)+(AP5687*3)+BB5687</f>
        <v>0</v>
      </c>
      <c r="BM5687" s="603"/>
      <c r="BN5687" s="604"/>
      <c r="BO5687" s="587">
        <f t="shared" ref="BO5687" si="3682">IF(BQ5687=0,0,50*BP5687/BQ5687)</f>
        <v>0</v>
      </c>
      <c r="BP5687" s="555">
        <f>(BL5687*BS$11)+(N5687*BS$12)+(X5687*BS$13)+(R5687*BS$14)+(V5687*BS$15)+(Z5687*BS$16)</f>
        <v>0</v>
      </c>
      <c r="BQ5687" s="555">
        <f>((AZ5687-BB5687)*BS$18)+((AT5687-AV5687)*BS$17)+(H5687*BS$19)+(P5687*BS$20)</f>
        <v>0</v>
      </c>
      <c r="BR5687" s="65"/>
      <c r="BS5687" s="65"/>
      <c r="BT5687" s="268"/>
    </row>
    <row r="5688" spans="1:72" ht="21.75" hidden="1" customHeight="1" x14ac:dyDescent="0.25">
      <c r="A5688" s="268"/>
      <c r="B5688" s="679"/>
      <c r="C5688" s="690" t="str">
        <f>IF(ROSTER!D$20="","",ROSTER!D$20)</f>
        <v/>
      </c>
      <c r="D5688" s="691"/>
      <c r="E5688" s="668"/>
      <c r="F5688" s="681"/>
      <c r="G5688" s="664"/>
      <c r="H5688" s="585"/>
      <c r="I5688" s="586"/>
      <c r="J5688" s="571"/>
      <c r="K5688" s="572"/>
      <c r="L5688" s="575"/>
      <c r="M5688" s="576"/>
      <c r="N5688" s="581"/>
      <c r="O5688" s="582"/>
      <c r="P5688" s="571"/>
      <c r="Q5688" s="572"/>
      <c r="R5688" s="575"/>
      <c r="S5688" s="576"/>
      <c r="T5688" s="581"/>
      <c r="U5688" s="582"/>
      <c r="V5688" s="585"/>
      <c r="W5688" s="586"/>
      <c r="X5688" s="571"/>
      <c r="Y5688" s="586"/>
      <c r="Z5688" s="571"/>
      <c r="AA5688" s="586"/>
      <c r="AB5688" s="571"/>
      <c r="AC5688" s="572"/>
      <c r="AD5688" s="575"/>
      <c r="AE5688" s="576"/>
      <c r="AF5688" s="577"/>
      <c r="AG5688" s="578"/>
      <c r="AH5688" s="571"/>
      <c r="AI5688" s="572"/>
      <c r="AJ5688" s="575"/>
      <c r="AK5688" s="576"/>
      <c r="AL5688" s="577"/>
      <c r="AM5688" s="578"/>
      <c r="AN5688" s="571"/>
      <c r="AO5688" s="572"/>
      <c r="AP5688" s="575"/>
      <c r="AQ5688" s="576"/>
      <c r="AR5688" s="577"/>
      <c r="AS5688" s="578"/>
      <c r="AT5688" s="627"/>
      <c r="AU5688" s="628"/>
      <c r="AV5688" s="629"/>
      <c r="AW5688" s="630"/>
      <c r="AX5688" s="577"/>
      <c r="AY5688" s="578"/>
      <c r="AZ5688" s="571"/>
      <c r="BA5688" s="572"/>
      <c r="BB5688" s="575"/>
      <c r="BC5688" s="576"/>
      <c r="BD5688" s="577"/>
      <c r="BE5688" s="578"/>
      <c r="BF5688" s="627"/>
      <c r="BG5688" s="628"/>
      <c r="BH5688" s="629"/>
      <c r="BI5688" s="630"/>
      <c r="BJ5688" s="577"/>
      <c r="BK5688" s="578"/>
      <c r="BL5688" s="605"/>
      <c r="BM5688" s="606"/>
      <c r="BN5688" s="607"/>
      <c r="BO5688" s="588"/>
      <c r="BP5688" s="556"/>
      <c r="BQ5688" s="556"/>
      <c r="BR5688" s="65"/>
      <c r="BS5688" s="65"/>
      <c r="BT5688" s="268"/>
    </row>
    <row r="5689" spans="1:72" ht="21.75" hidden="1" customHeight="1" x14ac:dyDescent="0.25">
      <c r="A5689" s="268"/>
      <c r="B5689" s="678" t="str">
        <f>IF(ROSTER!B$22="","",ROSTER!B$22)</f>
        <v/>
      </c>
      <c r="C5689" s="669" t="str">
        <f>IF(ROSTER!C$22="","",ROSTER!C$22)</f>
        <v/>
      </c>
      <c r="D5689" s="670"/>
      <c r="E5689" s="667"/>
      <c r="F5689" s="680">
        <f>IF(E5689="y",1,IF(E5689="S",1,0))</f>
        <v>0</v>
      </c>
      <c r="G5689" s="663">
        <f>IF(E5689="S",1,0)</f>
        <v>0</v>
      </c>
      <c r="H5689" s="583"/>
      <c r="I5689" s="584"/>
      <c r="J5689" s="569"/>
      <c r="K5689" s="570"/>
      <c r="L5689" s="573"/>
      <c r="M5689" s="574"/>
      <c r="N5689" s="579">
        <f>L5689+J5689</f>
        <v>0</v>
      </c>
      <c r="O5689" s="580"/>
      <c r="P5689" s="569"/>
      <c r="Q5689" s="570"/>
      <c r="R5689" s="573"/>
      <c r="S5689" s="574"/>
      <c r="T5689" s="579">
        <f>R5689-P5689</f>
        <v>0</v>
      </c>
      <c r="U5689" s="580"/>
      <c r="V5689" s="583"/>
      <c r="W5689" s="584"/>
      <c r="X5689" s="569"/>
      <c r="Y5689" s="584"/>
      <c r="Z5689" s="569"/>
      <c r="AA5689" s="584"/>
      <c r="AB5689" s="569"/>
      <c r="AC5689" s="570"/>
      <c r="AD5689" s="573"/>
      <c r="AE5689" s="574"/>
      <c r="AF5689" s="557">
        <f>IF(AB5689=0,0,(AD5689/AB5689)*100)</f>
        <v>0</v>
      </c>
      <c r="AG5689" s="558"/>
      <c r="AH5689" s="569"/>
      <c r="AI5689" s="570"/>
      <c r="AJ5689" s="573"/>
      <c r="AK5689" s="574"/>
      <c r="AL5689" s="557">
        <f>IF(AH5689=0,0,(AJ5689/AH5689)*100)</f>
        <v>0</v>
      </c>
      <c r="AM5689" s="558"/>
      <c r="AN5689" s="569"/>
      <c r="AO5689" s="570"/>
      <c r="AP5689" s="573"/>
      <c r="AQ5689" s="574"/>
      <c r="AR5689" s="557">
        <f>IF(AN5689=0,0,(AP5689/AN5689)*100)</f>
        <v>0</v>
      </c>
      <c r="AS5689" s="558"/>
      <c r="AT5689" s="561">
        <f>AB5689+AH5689+AN5689</f>
        <v>0</v>
      </c>
      <c r="AU5689" s="562"/>
      <c r="AV5689" s="565">
        <f>AD5689+AJ5689+AP5689</f>
        <v>0</v>
      </c>
      <c r="AW5689" s="566"/>
      <c r="AX5689" s="557">
        <f>IF(AT5689=0,0,(AV5689/AT5689)*100)</f>
        <v>0</v>
      </c>
      <c r="AY5689" s="558"/>
      <c r="AZ5689" s="569"/>
      <c r="BA5689" s="570"/>
      <c r="BB5689" s="573"/>
      <c r="BC5689" s="574"/>
      <c r="BD5689" s="557">
        <f>IF(AZ5689=0,0,(BB5689/AZ5689)*100)</f>
        <v>0</v>
      </c>
      <c r="BE5689" s="558"/>
      <c r="BF5689" s="561">
        <f>AT5689+AZ5689</f>
        <v>0</v>
      </c>
      <c r="BG5689" s="562"/>
      <c r="BH5689" s="565">
        <f>AV5689+BB5689</f>
        <v>0</v>
      </c>
      <c r="BI5689" s="566"/>
      <c r="BJ5689" s="557">
        <f>IF(BF5689=0,0,(BH5689/BF5689)*100)</f>
        <v>0</v>
      </c>
      <c r="BK5689" s="558"/>
      <c r="BL5689" s="602">
        <f>(AD5689*2)+(AJ5689*2)+(AP5689*3)+BB5689</f>
        <v>0</v>
      </c>
      <c r="BM5689" s="603"/>
      <c r="BN5689" s="604"/>
      <c r="BO5689" s="587">
        <f t="shared" ref="BO5689" si="3683">IF(BQ5689=0,0,50*BP5689/BQ5689)</f>
        <v>0</v>
      </c>
      <c r="BP5689" s="555">
        <f>(BL5689*BS$11)+(N5689*BS$12)+(X5689*BS$13)+(R5689*BS$14)+(V5689*BS$15)+(Z5689*BS$16)</f>
        <v>0</v>
      </c>
      <c r="BQ5689" s="555">
        <f>((AZ5689-BB5689)*BS$18)+((AT5689-AV5689)*BS$17)+(H5689*BS$19)+(P5689*BS$20)</f>
        <v>0</v>
      </c>
      <c r="BR5689" s="65"/>
      <c r="BS5689" s="65"/>
      <c r="BT5689" s="268"/>
    </row>
    <row r="5690" spans="1:72" ht="21.75" hidden="1" customHeight="1" x14ac:dyDescent="0.25">
      <c r="A5690" s="268"/>
      <c r="B5690" s="679"/>
      <c r="C5690" s="690" t="str">
        <f>IF(ROSTER!D$22="","",ROSTER!D$22)</f>
        <v/>
      </c>
      <c r="D5690" s="691"/>
      <c r="E5690" s="668"/>
      <c r="F5690" s="681"/>
      <c r="G5690" s="664"/>
      <c r="H5690" s="585"/>
      <c r="I5690" s="586"/>
      <c r="J5690" s="571"/>
      <c r="K5690" s="572"/>
      <c r="L5690" s="575"/>
      <c r="M5690" s="576"/>
      <c r="N5690" s="581"/>
      <c r="O5690" s="582"/>
      <c r="P5690" s="571"/>
      <c r="Q5690" s="572"/>
      <c r="R5690" s="575"/>
      <c r="S5690" s="576"/>
      <c r="T5690" s="581"/>
      <c r="U5690" s="582"/>
      <c r="V5690" s="585"/>
      <c r="W5690" s="586"/>
      <c r="X5690" s="571"/>
      <c r="Y5690" s="586"/>
      <c r="Z5690" s="571"/>
      <c r="AA5690" s="586"/>
      <c r="AB5690" s="571"/>
      <c r="AC5690" s="572"/>
      <c r="AD5690" s="575"/>
      <c r="AE5690" s="576"/>
      <c r="AF5690" s="577"/>
      <c r="AG5690" s="578"/>
      <c r="AH5690" s="571"/>
      <c r="AI5690" s="572"/>
      <c r="AJ5690" s="575"/>
      <c r="AK5690" s="576"/>
      <c r="AL5690" s="577"/>
      <c r="AM5690" s="578"/>
      <c r="AN5690" s="571"/>
      <c r="AO5690" s="572"/>
      <c r="AP5690" s="575"/>
      <c r="AQ5690" s="576"/>
      <c r="AR5690" s="577"/>
      <c r="AS5690" s="578"/>
      <c r="AT5690" s="627"/>
      <c r="AU5690" s="628"/>
      <c r="AV5690" s="629"/>
      <c r="AW5690" s="630"/>
      <c r="AX5690" s="577"/>
      <c r="AY5690" s="578"/>
      <c r="AZ5690" s="571"/>
      <c r="BA5690" s="572"/>
      <c r="BB5690" s="575"/>
      <c r="BC5690" s="576"/>
      <c r="BD5690" s="577"/>
      <c r="BE5690" s="578"/>
      <c r="BF5690" s="627"/>
      <c r="BG5690" s="628"/>
      <c r="BH5690" s="629"/>
      <c r="BI5690" s="630"/>
      <c r="BJ5690" s="577"/>
      <c r="BK5690" s="578"/>
      <c r="BL5690" s="605"/>
      <c r="BM5690" s="606"/>
      <c r="BN5690" s="607"/>
      <c r="BO5690" s="588"/>
      <c r="BP5690" s="556"/>
      <c r="BQ5690" s="556"/>
      <c r="BR5690" s="65"/>
      <c r="BS5690" s="65"/>
      <c r="BT5690" s="268"/>
    </row>
    <row r="5691" spans="1:72" ht="21.75" hidden="1" customHeight="1" x14ac:dyDescent="0.25">
      <c r="A5691" s="268"/>
      <c r="B5691" s="678" t="str">
        <f>IF(ROSTER!B$24="","",ROSTER!B$24)</f>
        <v/>
      </c>
      <c r="C5691" s="669" t="str">
        <f>IF(ROSTER!C$24="","",ROSTER!C$24)</f>
        <v/>
      </c>
      <c r="D5691" s="670"/>
      <c r="E5691" s="667"/>
      <c r="F5691" s="680">
        <f>IF(E5691="y",1,IF(E5691="S",1,0))</f>
        <v>0</v>
      </c>
      <c r="G5691" s="663">
        <f>IF(E5691="S",1,0)</f>
        <v>0</v>
      </c>
      <c r="H5691" s="583"/>
      <c r="I5691" s="584"/>
      <c r="J5691" s="569"/>
      <c r="K5691" s="570"/>
      <c r="L5691" s="573"/>
      <c r="M5691" s="574"/>
      <c r="N5691" s="579">
        <f>L5691+J5691</f>
        <v>0</v>
      </c>
      <c r="O5691" s="580"/>
      <c r="P5691" s="569"/>
      <c r="Q5691" s="570"/>
      <c r="R5691" s="573"/>
      <c r="S5691" s="574"/>
      <c r="T5691" s="579">
        <f>R5691-P5691</f>
        <v>0</v>
      </c>
      <c r="U5691" s="580"/>
      <c r="V5691" s="583"/>
      <c r="W5691" s="584"/>
      <c r="X5691" s="569"/>
      <c r="Y5691" s="584"/>
      <c r="Z5691" s="569"/>
      <c r="AA5691" s="584"/>
      <c r="AB5691" s="569"/>
      <c r="AC5691" s="570"/>
      <c r="AD5691" s="573"/>
      <c r="AE5691" s="574"/>
      <c r="AF5691" s="557">
        <f>IF(AB5691=0,0,(AD5691/AB5691)*100)</f>
        <v>0</v>
      </c>
      <c r="AG5691" s="558"/>
      <c r="AH5691" s="569"/>
      <c r="AI5691" s="570"/>
      <c r="AJ5691" s="573"/>
      <c r="AK5691" s="574"/>
      <c r="AL5691" s="557">
        <f>IF(AH5691=0,0,(AJ5691/AH5691)*100)</f>
        <v>0</v>
      </c>
      <c r="AM5691" s="558"/>
      <c r="AN5691" s="569"/>
      <c r="AO5691" s="570"/>
      <c r="AP5691" s="573"/>
      <c r="AQ5691" s="574"/>
      <c r="AR5691" s="557">
        <f>IF(AN5691=0,0,(AP5691/AN5691)*100)</f>
        <v>0</v>
      </c>
      <c r="AS5691" s="558"/>
      <c r="AT5691" s="561">
        <f>AB5691+AH5691+AN5691</f>
        <v>0</v>
      </c>
      <c r="AU5691" s="562"/>
      <c r="AV5691" s="565">
        <f>AD5691+AJ5691+AP5691</f>
        <v>0</v>
      </c>
      <c r="AW5691" s="566"/>
      <c r="AX5691" s="557">
        <f>IF(AT5691=0,0,(AV5691/AT5691)*100)</f>
        <v>0</v>
      </c>
      <c r="AY5691" s="558"/>
      <c r="AZ5691" s="569"/>
      <c r="BA5691" s="570"/>
      <c r="BB5691" s="573"/>
      <c r="BC5691" s="574"/>
      <c r="BD5691" s="557">
        <f>IF(AZ5691=0,0,(BB5691/AZ5691)*100)</f>
        <v>0</v>
      </c>
      <c r="BE5691" s="558"/>
      <c r="BF5691" s="561">
        <f>AT5691+AZ5691</f>
        <v>0</v>
      </c>
      <c r="BG5691" s="562"/>
      <c r="BH5691" s="565">
        <f>AV5691+BB5691</f>
        <v>0</v>
      </c>
      <c r="BI5691" s="566"/>
      <c r="BJ5691" s="557">
        <f>IF(BF5691=0,0,(BH5691/BF5691)*100)</f>
        <v>0</v>
      </c>
      <c r="BK5691" s="558"/>
      <c r="BL5691" s="602">
        <f>(AD5691*2)+(AJ5691*2)+(AP5691*3)+BB5691</f>
        <v>0</v>
      </c>
      <c r="BM5691" s="603"/>
      <c r="BN5691" s="604"/>
      <c r="BO5691" s="587">
        <f t="shared" ref="BO5691" si="3684">IF(BQ5691=0,0,50*BP5691/BQ5691)</f>
        <v>0</v>
      </c>
      <c r="BP5691" s="555">
        <f>(BL5691*BS$11)+(N5691*BS$12)+(X5691*BS$13)+(R5691*BS$14)+(V5691*BS$15)+(Z5691*BS$16)</f>
        <v>0</v>
      </c>
      <c r="BQ5691" s="555">
        <f>((AZ5691-BB5691)*BS$18)+((AT5691-AV5691)*BS$17)+(H5691*BS$19)+(P5691*BS$20)</f>
        <v>0</v>
      </c>
      <c r="BR5691" s="65"/>
      <c r="BS5691" s="65"/>
      <c r="BT5691" s="268"/>
    </row>
    <row r="5692" spans="1:72" ht="21.75" hidden="1" customHeight="1" x14ac:dyDescent="0.25">
      <c r="A5692" s="268"/>
      <c r="B5692" s="679"/>
      <c r="C5692" s="690" t="str">
        <f>IF(ROSTER!D$24="","",ROSTER!D$24)</f>
        <v/>
      </c>
      <c r="D5692" s="691"/>
      <c r="E5692" s="668"/>
      <c r="F5692" s="681"/>
      <c r="G5692" s="664"/>
      <c r="H5692" s="585"/>
      <c r="I5692" s="586"/>
      <c r="J5692" s="571"/>
      <c r="K5692" s="572"/>
      <c r="L5692" s="575"/>
      <c r="M5692" s="576"/>
      <c r="N5692" s="581"/>
      <c r="O5692" s="582"/>
      <c r="P5692" s="571"/>
      <c r="Q5692" s="572"/>
      <c r="R5692" s="575"/>
      <c r="S5692" s="576"/>
      <c r="T5692" s="581"/>
      <c r="U5692" s="582"/>
      <c r="V5692" s="585"/>
      <c r="W5692" s="586"/>
      <c r="X5692" s="571"/>
      <c r="Y5692" s="586"/>
      <c r="Z5692" s="571"/>
      <c r="AA5692" s="586"/>
      <c r="AB5692" s="571"/>
      <c r="AC5692" s="572"/>
      <c r="AD5692" s="575"/>
      <c r="AE5692" s="576"/>
      <c r="AF5692" s="577"/>
      <c r="AG5692" s="578"/>
      <c r="AH5692" s="571"/>
      <c r="AI5692" s="572"/>
      <c r="AJ5692" s="575"/>
      <c r="AK5692" s="576"/>
      <c r="AL5692" s="577"/>
      <c r="AM5692" s="578"/>
      <c r="AN5692" s="571"/>
      <c r="AO5692" s="572"/>
      <c r="AP5692" s="575"/>
      <c r="AQ5692" s="576"/>
      <c r="AR5692" s="577"/>
      <c r="AS5692" s="578"/>
      <c r="AT5692" s="627"/>
      <c r="AU5692" s="628"/>
      <c r="AV5692" s="629"/>
      <c r="AW5692" s="630"/>
      <c r="AX5692" s="577"/>
      <c r="AY5692" s="578"/>
      <c r="AZ5692" s="571"/>
      <c r="BA5692" s="572"/>
      <c r="BB5692" s="575"/>
      <c r="BC5692" s="576"/>
      <c r="BD5692" s="577"/>
      <c r="BE5692" s="578"/>
      <c r="BF5692" s="627"/>
      <c r="BG5692" s="628"/>
      <c r="BH5692" s="629"/>
      <c r="BI5692" s="630"/>
      <c r="BJ5692" s="577"/>
      <c r="BK5692" s="578"/>
      <c r="BL5692" s="605"/>
      <c r="BM5692" s="606"/>
      <c r="BN5692" s="607"/>
      <c r="BO5692" s="588"/>
      <c r="BP5692" s="556"/>
      <c r="BQ5692" s="556"/>
      <c r="BR5692" s="65"/>
      <c r="BS5692" s="65"/>
      <c r="BT5692" s="268"/>
    </row>
    <row r="5693" spans="1:72" ht="21.75" hidden="1" customHeight="1" x14ac:dyDescent="0.25">
      <c r="A5693" s="268"/>
      <c r="B5693" s="678" t="str">
        <f>IF(ROSTER!B$26="","",ROSTER!B$26)</f>
        <v/>
      </c>
      <c r="C5693" s="669" t="str">
        <f>IF(ROSTER!C$26="","",ROSTER!C$26)</f>
        <v/>
      </c>
      <c r="D5693" s="670"/>
      <c r="E5693" s="667"/>
      <c r="F5693" s="680">
        <f>IF(E5693="y",1,IF(E5693="S",1,0))</f>
        <v>0</v>
      </c>
      <c r="G5693" s="663">
        <f>IF(E5693="S",1,0)</f>
        <v>0</v>
      </c>
      <c r="H5693" s="583"/>
      <c r="I5693" s="584"/>
      <c r="J5693" s="569"/>
      <c r="K5693" s="570"/>
      <c r="L5693" s="573"/>
      <c r="M5693" s="574"/>
      <c r="N5693" s="579">
        <f>L5693+J5693</f>
        <v>0</v>
      </c>
      <c r="O5693" s="580"/>
      <c r="P5693" s="569"/>
      <c r="Q5693" s="570"/>
      <c r="R5693" s="573"/>
      <c r="S5693" s="574"/>
      <c r="T5693" s="579">
        <f>R5693-P5693</f>
        <v>0</v>
      </c>
      <c r="U5693" s="580"/>
      <c r="V5693" s="583"/>
      <c r="W5693" s="584"/>
      <c r="X5693" s="569"/>
      <c r="Y5693" s="584"/>
      <c r="Z5693" s="569"/>
      <c r="AA5693" s="584"/>
      <c r="AB5693" s="569"/>
      <c r="AC5693" s="570"/>
      <c r="AD5693" s="573"/>
      <c r="AE5693" s="574"/>
      <c r="AF5693" s="557">
        <f>IF(AB5693=0,0,(AD5693/AB5693)*100)</f>
        <v>0</v>
      </c>
      <c r="AG5693" s="558"/>
      <c r="AH5693" s="569"/>
      <c r="AI5693" s="570"/>
      <c r="AJ5693" s="573"/>
      <c r="AK5693" s="574"/>
      <c r="AL5693" s="557">
        <f>IF(AH5693=0,0,(AJ5693/AH5693)*100)</f>
        <v>0</v>
      </c>
      <c r="AM5693" s="558"/>
      <c r="AN5693" s="569"/>
      <c r="AO5693" s="570"/>
      <c r="AP5693" s="573"/>
      <c r="AQ5693" s="574"/>
      <c r="AR5693" s="557">
        <f>IF(AN5693=0,0,(AP5693/AN5693)*100)</f>
        <v>0</v>
      </c>
      <c r="AS5693" s="558"/>
      <c r="AT5693" s="561">
        <f>AB5693+AH5693+AN5693</f>
        <v>0</v>
      </c>
      <c r="AU5693" s="562"/>
      <c r="AV5693" s="565">
        <f>AD5693+AJ5693+AP5693</f>
        <v>0</v>
      </c>
      <c r="AW5693" s="566"/>
      <c r="AX5693" s="557">
        <f>IF(AT5693=0,0,(AV5693/AT5693)*100)</f>
        <v>0</v>
      </c>
      <c r="AY5693" s="558"/>
      <c r="AZ5693" s="569"/>
      <c r="BA5693" s="570"/>
      <c r="BB5693" s="573"/>
      <c r="BC5693" s="574"/>
      <c r="BD5693" s="557">
        <f>IF(AZ5693=0,0,(BB5693/AZ5693)*100)</f>
        <v>0</v>
      </c>
      <c r="BE5693" s="558"/>
      <c r="BF5693" s="561">
        <f>AT5693+AZ5693</f>
        <v>0</v>
      </c>
      <c r="BG5693" s="562"/>
      <c r="BH5693" s="565">
        <f>AV5693+BB5693</f>
        <v>0</v>
      </c>
      <c r="BI5693" s="566"/>
      <c r="BJ5693" s="557">
        <f>IF(BF5693=0,0,(BH5693/BF5693)*100)</f>
        <v>0</v>
      </c>
      <c r="BK5693" s="558"/>
      <c r="BL5693" s="602">
        <f>(AD5693*2)+(AJ5693*2)+(AP5693*3)+BB5693</f>
        <v>0</v>
      </c>
      <c r="BM5693" s="603"/>
      <c r="BN5693" s="604"/>
      <c r="BO5693" s="587">
        <f t="shared" ref="BO5693" si="3685">IF(BQ5693=0,0,50*BP5693/BQ5693)</f>
        <v>0</v>
      </c>
      <c r="BP5693" s="555">
        <f>(BL5693*BS$11)+(N5693*BS$12)+(X5693*BS$13)+(R5693*BS$14)+(V5693*BS$15)+(Z5693*BS$16)</f>
        <v>0</v>
      </c>
      <c r="BQ5693" s="555">
        <f>((AZ5693-BB5693)*BS$18)+((AT5693-AV5693)*BS$17)+(H5693*BS$19)+(P5693*BS$20)</f>
        <v>0</v>
      </c>
      <c r="BR5693" s="65"/>
      <c r="BS5693" s="65"/>
      <c r="BT5693" s="268"/>
    </row>
    <row r="5694" spans="1:72" ht="21.75" hidden="1" customHeight="1" x14ac:dyDescent="0.25">
      <c r="A5694" s="268"/>
      <c r="B5694" s="679"/>
      <c r="C5694" s="690" t="str">
        <f>IF(ROSTER!D$26="","",ROSTER!D$26)</f>
        <v/>
      </c>
      <c r="D5694" s="691"/>
      <c r="E5694" s="668"/>
      <c r="F5694" s="681"/>
      <c r="G5694" s="664"/>
      <c r="H5694" s="585"/>
      <c r="I5694" s="586"/>
      <c r="J5694" s="571"/>
      <c r="K5694" s="572"/>
      <c r="L5694" s="575"/>
      <c r="M5694" s="576"/>
      <c r="N5694" s="581"/>
      <c r="O5694" s="582"/>
      <c r="P5694" s="571"/>
      <c r="Q5694" s="572"/>
      <c r="R5694" s="575"/>
      <c r="S5694" s="576"/>
      <c r="T5694" s="581"/>
      <c r="U5694" s="582"/>
      <c r="V5694" s="585"/>
      <c r="W5694" s="586"/>
      <c r="X5694" s="571"/>
      <c r="Y5694" s="586"/>
      <c r="Z5694" s="571"/>
      <c r="AA5694" s="586"/>
      <c r="AB5694" s="571"/>
      <c r="AC5694" s="572"/>
      <c r="AD5694" s="575"/>
      <c r="AE5694" s="576"/>
      <c r="AF5694" s="577"/>
      <c r="AG5694" s="578"/>
      <c r="AH5694" s="571"/>
      <c r="AI5694" s="572"/>
      <c r="AJ5694" s="575"/>
      <c r="AK5694" s="576"/>
      <c r="AL5694" s="577"/>
      <c r="AM5694" s="578"/>
      <c r="AN5694" s="571"/>
      <c r="AO5694" s="572"/>
      <c r="AP5694" s="575"/>
      <c r="AQ5694" s="576"/>
      <c r="AR5694" s="577"/>
      <c r="AS5694" s="578"/>
      <c r="AT5694" s="627"/>
      <c r="AU5694" s="628"/>
      <c r="AV5694" s="629"/>
      <c r="AW5694" s="630"/>
      <c r="AX5694" s="577"/>
      <c r="AY5694" s="578"/>
      <c r="AZ5694" s="571"/>
      <c r="BA5694" s="572"/>
      <c r="BB5694" s="575"/>
      <c r="BC5694" s="576"/>
      <c r="BD5694" s="577"/>
      <c r="BE5694" s="578"/>
      <c r="BF5694" s="627"/>
      <c r="BG5694" s="628"/>
      <c r="BH5694" s="629"/>
      <c r="BI5694" s="630"/>
      <c r="BJ5694" s="577"/>
      <c r="BK5694" s="578"/>
      <c r="BL5694" s="605"/>
      <c r="BM5694" s="606"/>
      <c r="BN5694" s="607"/>
      <c r="BO5694" s="588"/>
      <c r="BP5694" s="556"/>
      <c r="BQ5694" s="556"/>
      <c r="BR5694" s="65"/>
      <c r="BS5694" s="65"/>
      <c r="BT5694" s="268"/>
    </row>
    <row r="5695" spans="1:72" ht="21.75" hidden="1" customHeight="1" x14ac:dyDescent="0.25">
      <c r="A5695" s="268"/>
      <c r="B5695" s="678" t="str">
        <f>IF(ROSTER!B$28="","",ROSTER!B$28)</f>
        <v/>
      </c>
      <c r="C5695" s="669" t="str">
        <f>IF(ROSTER!C$28="","",ROSTER!C$28)</f>
        <v/>
      </c>
      <c r="D5695" s="670"/>
      <c r="E5695" s="667"/>
      <c r="F5695" s="680">
        <f>IF(E5695="y",1,IF(E5695="S",1,0))</f>
        <v>0</v>
      </c>
      <c r="G5695" s="663">
        <f>IF(E5695="S",1,0)</f>
        <v>0</v>
      </c>
      <c r="H5695" s="583"/>
      <c r="I5695" s="584"/>
      <c r="J5695" s="569"/>
      <c r="K5695" s="570"/>
      <c r="L5695" s="573"/>
      <c r="M5695" s="574"/>
      <c r="N5695" s="579">
        <f>L5695+J5695</f>
        <v>0</v>
      </c>
      <c r="O5695" s="580"/>
      <c r="P5695" s="569"/>
      <c r="Q5695" s="570"/>
      <c r="R5695" s="573"/>
      <c r="S5695" s="574"/>
      <c r="T5695" s="579">
        <f>R5695-P5695</f>
        <v>0</v>
      </c>
      <c r="U5695" s="580"/>
      <c r="V5695" s="583"/>
      <c r="W5695" s="584"/>
      <c r="X5695" s="569"/>
      <c r="Y5695" s="584"/>
      <c r="Z5695" s="569"/>
      <c r="AA5695" s="584"/>
      <c r="AB5695" s="569"/>
      <c r="AC5695" s="570"/>
      <c r="AD5695" s="573"/>
      <c r="AE5695" s="574"/>
      <c r="AF5695" s="557">
        <f>IF(AB5695=0,0,(AD5695/AB5695)*100)</f>
        <v>0</v>
      </c>
      <c r="AG5695" s="558"/>
      <c r="AH5695" s="569"/>
      <c r="AI5695" s="570"/>
      <c r="AJ5695" s="573"/>
      <c r="AK5695" s="574"/>
      <c r="AL5695" s="557">
        <f>IF(AH5695=0,0,(AJ5695/AH5695)*100)</f>
        <v>0</v>
      </c>
      <c r="AM5695" s="558"/>
      <c r="AN5695" s="569"/>
      <c r="AO5695" s="570"/>
      <c r="AP5695" s="573"/>
      <c r="AQ5695" s="574"/>
      <c r="AR5695" s="557">
        <f>IF(AN5695=0,0,(AP5695/AN5695)*100)</f>
        <v>0</v>
      </c>
      <c r="AS5695" s="558"/>
      <c r="AT5695" s="561">
        <f>AB5695+AH5695+AN5695</f>
        <v>0</v>
      </c>
      <c r="AU5695" s="562"/>
      <c r="AV5695" s="565">
        <f>AD5695+AJ5695+AP5695</f>
        <v>0</v>
      </c>
      <c r="AW5695" s="566"/>
      <c r="AX5695" s="557">
        <f>IF(AT5695=0,0,(AV5695/AT5695)*100)</f>
        <v>0</v>
      </c>
      <c r="AY5695" s="558"/>
      <c r="AZ5695" s="569"/>
      <c r="BA5695" s="570"/>
      <c r="BB5695" s="573"/>
      <c r="BC5695" s="574"/>
      <c r="BD5695" s="557">
        <f>IF(AZ5695=0,0,(BB5695/AZ5695)*100)</f>
        <v>0</v>
      </c>
      <c r="BE5695" s="558"/>
      <c r="BF5695" s="561">
        <f>AT5695+AZ5695</f>
        <v>0</v>
      </c>
      <c r="BG5695" s="562"/>
      <c r="BH5695" s="565">
        <f>AV5695+BB5695</f>
        <v>0</v>
      </c>
      <c r="BI5695" s="566"/>
      <c r="BJ5695" s="557">
        <f>IF(BF5695=0,0,(BH5695/BF5695)*100)</f>
        <v>0</v>
      </c>
      <c r="BK5695" s="558"/>
      <c r="BL5695" s="602">
        <f>(AD5695*2)+(AJ5695*2)+(AP5695*3)+BB5695</f>
        <v>0</v>
      </c>
      <c r="BM5695" s="603"/>
      <c r="BN5695" s="604"/>
      <c r="BO5695" s="587">
        <f t="shared" ref="BO5695" si="3686">IF(BQ5695=0,0,50*BP5695/BQ5695)</f>
        <v>0</v>
      </c>
      <c r="BP5695" s="555">
        <f>(BL5695*BS$11)+(N5695*BS$12)+(X5695*BS$13)+(R5695*BS$14)+(V5695*BS$15)+(Z5695*BS$16)</f>
        <v>0</v>
      </c>
      <c r="BQ5695" s="555">
        <f>((AZ5695-BB5695)*BS$18)+((AT5695-AV5695)*BS$17)+(H5695*BS$19)+(P5695*BS$20)</f>
        <v>0</v>
      </c>
      <c r="BR5695" s="65"/>
      <c r="BS5695" s="65"/>
      <c r="BT5695" s="268"/>
    </row>
    <row r="5696" spans="1:72" ht="21.75" hidden="1" customHeight="1" x14ac:dyDescent="0.25">
      <c r="A5696" s="268"/>
      <c r="B5696" s="679"/>
      <c r="C5696" s="690" t="str">
        <f>IF(ROSTER!D$28="","",ROSTER!D$28)</f>
        <v/>
      </c>
      <c r="D5696" s="691"/>
      <c r="E5696" s="668"/>
      <c r="F5696" s="681"/>
      <c r="G5696" s="664"/>
      <c r="H5696" s="585"/>
      <c r="I5696" s="586"/>
      <c r="J5696" s="571"/>
      <c r="K5696" s="572"/>
      <c r="L5696" s="575"/>
      <c r="M5696" s="576"/>
      <c r="N5696" s="581"/>
      <c r="O5696" s="582"/>
      <c r="P5696" s="571"/>
      <c r="Q5696" s="572"/>
      <c r="R5696" s="575"/>
      <c r="S5696" s="576"/>
      <c r="T5696" s="581"/>
      <c r="U5696" s="582"/>
      <c r="V5696" s="585"/>
      <c r="W5696" s="586"/>
      <c r="X5696" s="571"/>
      <c r="Y5696" s="586"/>
      <c r="Z5696" s="571"/>
      <c r="AA5696" s="586"/>
      <c r="AB5696" s="571"/>
      <c r="AC5696" s="572"/>
      <c r="AD5696" s="575"/>
      <c r="AE5696" s="576"/>
      <c r="AF5696" s="577"/>
      <c r="AG5696" s="578"/>
      <c r="AH5696" s="571"/>
      <c r="AI5696" s="572"/>
      <c r="AJ5696" s="575"/>
      <c r="AK5696" s="576"/>
      <c r="AL5696" s="577"/>
      <c r="AM5696" s="578"/>
      <c r="AN5696" s="571"/>
      <c r="AO5696" s="572"/>
      <c r="AP5696" s="575"/>
      <c r="AQ5696" s="576"/>
      <c r="AR5696" s="577"/>
      <c r="AS5696" s="578"/>
      <c r="AT5696" s="627"/>
      <c r="AU5696" s="628"/>
      <c r="AV5696" s="629"/>
      <c r="AW5696" s="630"/>
      <c r="AX5696" s="577"/>
      <c r="AY5696" s="578"/>
      <c r="AZ5696" s="571"/>
      <c r="BA5696" s="572"/>
      <c r="BB5696" s="575"/>
      <c r="BC5696" s="576"/>
      <c r="BD5696" s="577"/>
      <c r="BE5696" s="578"/>
      <c r="BF5696" s="627"/>
      <c r="BG5696" s="628"/>
      <c r="BH5696" s="629"/>
      <c r="BI5696" s="630"/>
      <c r="BJ5696" s="577"/>
      <c r="BK5696" s="578"/>
      <c r="BL5696" s="605"/>
      <c r="BM5696" s="606"/>
      <c r="BN5696" s="607"/>
      <c r="BO5696" s="588"/>
      <c r="BP5696" s="556"/>
      <c r="BQ5696" s="556"/>
      <c r="BR5696" s="65"/>
      <c r="BS5696" s="65"/>
      <c r="BT5696" s="268"/>
    </row>
    <row r="5697" spans="1:72" ht="21.75" hidden="1" customHeight="1" x14ac:dyDescent="0.25">
      <c r="A5697" s="268"/>
      <c r="B5697" s="678" t="str">
        <f>IF(ROSTER!B$30="","",ROSTER!B$30)</f>
        <v/>
      </c>
      <c r="C5697" s="669" t="str">
        <f>IF(ROSTER!C$30="","",ROSTER!C$30)</f>
        <v/>
      </c>
      <c r="D5697" s="670"/>
      <c r="E5697" s="667"/>
      <c r="F5697" s="680">
        <f>IF(E5697="y",1,IF(E5697="S",1,0))</f>
        <v>0</v>
      </c>
      <c r="G5697" s="663">
        <f>IF(E5697="S",1,0)</f>
        <v>0</v>
      </c>
      <c r="H5697" s="583"/>
      <c r="I5697" s="584"/>
      <c r="J5697" s="569"/>
      <c r="K5697" s="570"/>
      <c r="L5697" s="573"/>
      <c r="M5697" s="574"/>
      <c r="N5697" s="579">
        <f>L5697+J5697</f>
        <v>0</v>
      </c>
      <c r="O5697" s="580"/>
      <c r="P5697" s="569"/>
      <c r="Q5697" s="570"/>
      <c r="R5697" s="573"/>
      <c r="S5697" s="574"/>
      <c r="T5697" s="579">
        <f>R5697-P5697</f>
        <v>0</v>
      </c>
      <c r="U5697" s="580"/>
      <c r="V5697" s="583"/>
      <c r="W5697" s="584"/>
      <c r="X5697" s="569"/>
      <c r="Y5697" s="584"/>
      <c r="Z5697" s="569"/>
      <c r="AA5697" s="584"/>
      <c r="AB5697" s="569"/>
      <c r="AC5697" s="570"/>
      <c r="AD5697" s="573"/>
      <c r="AE5697" s="574"/>
      <c r="AF5697" s="557">
        <f>IF(AB5697=0,0,(AD5697/AB5697)*100)</f>
        <v>0</v>
      </c>
      <c r="AG5697" s="558"/>
      <c r="AH5697" s="569"/>
      <c r="AI5697" s="570"/>
      <c r="AJ5697" s="573"/>
      <c r="AK5697" s="574"/>
      <c r="AL5697" s="557">
        <f>IF(AH5697=0,0,(AJ5697/AH5697)*100)</f>
        <v>0</v>
      </c>
      <c r="AM5697" s="558"/>
      <c r="AN5697" s="569"/>
      <c r="AO5697" s="570"/>
      <c r="AP5697" s="573"/>
      <c r="AQ5697" s="574"/>
      <c r="AR5697" s="557">
        <f>IF(AN5697=0,0,(AP5697/AN5697)*100)</f>
        <v>0</v>
      </c>
      <c r="AS5697" s="558"/>
      <c r="AT5697" s="561">
        <f>AB5697+AH5697+AN5697</f>
        <v>0</v>
      </c>
      <c r="AU5697" s="562"/>
      <c r="AV5697" s="565">
        <f>AD5697+AJ5697+AP5697</f>
        <v>0</v>
      </c>
      <c r="AW5697" s="566"/>
      <c r="AX5697" s="557">
        <f>IF(AT5697=0,0,(AV5697/AT5697)*100)</f>
        <v>0</v>
      </c>
      <c r="AY5697" s="558"/>
      <c r="AZ5697" s="569"/>
      <c r="BA5697" s="570"/>
      <c r="BB5697" s="573"/>
      <c r="BC5697" s="574"/>
      <c r="BD5697" s="557">
        <f>IF(AZ5697=0,0,(BB5697/AZ5697)*100)</f>
        <v>0</v>
      </c>
      <c r="BE5697" s="558"/>
      <c r="BF5697" s="561">
        <f>AT5697+AZ5697</f>
        <v>0</v>
      </c>
      <c r="BG5697" s="562"/>
      <c r="BH5697" s="565">
        <f>AV5697+BB5697</f>
        <v>0</v>
      </c>
      <c r="BI5697" s="566"/>
      <c r="BJ5697" s="557">
        <f>IF(BF5697=0,0,(BH5697/BF5697)*100)</f>
        <v>0</v>
      </c>
      <c r="BK5697" s="558"/>
      <c r="BL5697" s="602">
        <f>(AD5697*2)+(AJ5697*2)+(AP5697*3)+BB5697</f>
        <v>0</v>
      </c>
      <c r="BM5697" s="603"/>
      <c r="BN5697" s="604"/>
      <c r="BO5697" s="587">
        <f t="shared" ref="BO5697" si="3687">IF(BQ5697=0,0,50*BP5697/BQ5697)</f>
        <v>0</v>
      </c>
      <c r="BP5697" s="555">
        <f>(BL5697*BS$11)+(N5697*BS$12)+(X5697*BS$13)+(R5697*BS$14)+(V5697*BS$15)+(Z5697*BS$16)</f>
        <v>0</v>
      </c>
      <c r="BQ5697" s="555">
        <f>((AZ5697-BB5697)*BS$18)+((AT5697-AV5697)*BS$17)+(H5697*BS$19)+(P5697*BS$20)</f>
        <v>0</v>
      </c>
      <c r="BR5697" s="65"/>
      <c r="BS5697" s="65"/>
      <c r="BT5697" s="268"/>
    </row>
    <row r="5698" spans="1:72" ht="21.75" hidden="1" customHeight="1" x14ac:dyDescent="0.25">
      <c r="A5698" s="268"/>
      <c r="B5698" s="679"/>
      <c r="C5698" s="690" t="str">
        <f>IF(ROSTER!D$30="","",ROSTER!D$30)</f>
        <v/>
      </c>
      <c r="D5698" s="691"/>
      <c r="E5698" s="668"/>
      <c r="F5698" s="681"/>
      <c r="G5698" s="664"/>
      <c r="H5698" s="585"/>
      <c r="I5698" s="586"/>
      <c r="J5698" s="571"/>
      <c r="K5698" s="572"/>
      <c r="L5698" s="575"/>
      <c r="M5698" s="576"/>
      <c r="N5698" s="581"/>
      <c r="O5698" s="582"/>
      <c r="P5698" s="571"/>
      <c r="Q5698" s="572"/>
      <c r="R5698" s="575"/>
      <c r="S5698" s="576"/>
      <c r="T5698" s="581"/>
      <c r="U5698" s="582"/>
      <c r="V5698" s="585"/>
      <c r="W5698" s="586"/>
      <c r="X5698" s="571"/>
      <c r="Y5698" s="586"/>
      <c r="Z5698" s="571"/>
      <c r="AA5698" s="586"/>
      <c r="AB5698" s="571"/>
      <c r="AC5698" s="572"/>
      <c r="AD5698" s="575"/>
      <c r="AE5698" s="576"/>
      <c r="AF5698" s="577"/>
      <c r="AG5698" s="578"/>
      <c r="AH5698" s="571"/>
      <c r="AI5698" s="572"/>
      <c r="AJ5698" s="575"/>
      <c r="AK5698" s="576"/>
      <c r="AL5698" s="577"/>
      <c r="AM5698" s="578"/>
      <c r="AN5698" s="571"/>
      <c r="AO5698" s="572"/>
      <c r="AP5698" s="575"/>
      <c r="AQ5698" s="576"/>
      <c r="AR5698" s="577"/>
      <c r="AS5698" s="578"/>
      <c r="AT5698" s="627"/>
      <c r="AU5698" s="628"/>
      <c r="AV5698" s="629"/>
      <c r="AW5698" s="630"/>
      <c r="AX5698" s="577"/>
      <c r="AY5698" s="578"/>
      <c r="AZ5698" s="571"/>
      <c r="BA5698" s="572"/>
      <c r="BB5698" s="575"/>
      <c r="BC5698" s="576"/>
      <c r="BD5698" s="577"/>
      <c r="BE5698" s="578"/>
      <c r="BF5698" s="627"/>
      <c r="BG5698" s="628"/>
      <c r="BH5698" s="629"/>
      <c r="BI5698" s="630"/>
      <c r="BJ5698" s="577"/>
      <c r="BK5698" s="578"/>
      <c r="BL5698" s="605"/>
      <c r="BM5698" s="606"/>
      <c r="BN5698" s="607"/>
      <c r="BO5698" s="588"/>
      <c r="BP5698" s="556"/>
      <c r="BQ5698" s="556"/>
      <c r="BR5698" s="65"/>
      <c r="BS5698" s="65"/>
      <c r="BT5698" s="268"/>
    </row>
    <row r="5699" spans="1:72" ht="21.75" hidden="1" customHeight="1" x14ac:dyDescent="0.25">
      <c r="A5699" s="268"/>
      <c r="B5699" s="678" t="str">
        <f>IF(ROSTER!B$32="","",ROSTER!B$32)</f>
        <v/>
      </c>
      <c r="C5699" s="669" t="str">
        <f>IF(ROSTER!C$32="","",ROSTER!C$32)</f>
        <v/>
      </c>
      <c r="D5699" s="670"/>
      <c r="E5699" s="667"/>
      <c r="F5699" s="680">
        <f>IF(E5699="y",1,IF(E5699="S",1,0))</f>
        <v>0</v>
      </c>
      <c r="G5699" s="663">
        <f>IF(E5699="S",1,0)</f>
        <v>0</v>
      </c>
      <c r="H5699" s="583"/>
      <c r="I5699" s="584"/>
      <c r="J5699" s="569"/>
      <c r="K5699" s="570"/>
      <c r="L5699" s="573"/>
      <c r="M5699" s="574"/>
      <c r="N5699" s="579">
        <f>L5699+J5699</f>
        <v>0</v>
      </c>
      <c r="O5699" s="580"/>
      <c r="P5699" s="569"/>
      <c r="Q5699" s="570"/>
      <c r="R5699" s="573"/>
      <c r="S5699" s="574"/>
      <c r="T5699" s="579">
        <f>R5699-P5699</f>
        <v>0</v>
      </c>
      <c r="U5699" s="580"/>
      <c r="V5699" s="583"/>
      <c r="W5699" s="584"/>
      <c r="X5699" s="569"/>
      <c r="Y5699" s="584"/>
      <c r="Z5699" s="569"/>
      <c r="AA5699" s="584"/>
      <c r="AB5699" s="569"/>
      <c r="AC5699" s="570"/>
      <c r="AD5699" s="573"/>
      <c r="AE5699" s="574"/>
      <c r="AF5699" s="557">
        <f>IF(AB5699=0,0,(AD5699/AB5699)*100)</f>
        <v>0</v>
      </c>
      <c r="AG5699" s="558"/>
      <c r="AH5699" s="569"/>
      <c r="AI5699" s="570"/>
      <c r="AJ5699" s="573"/>
      <c r="AK5699" s="574"/>
      <c r="AL5699" s="557">
        <f>IF(AH5699=0,0,(AJ5699/AH5699)*100)</f>
        <v>0</v>
      </c>
      <c r="AM5699" s="558"/>
      <c r="AN5699" s="569"/>
      <c r="AO5699" s="570"/>
      <c r="AP5699" s="573"/>
      <c r="AQ5699" s="574"/>
      <c r="AR5699" s="557">
        <f>IF(AN5699=0,0,(AP5699/AN5699)*100)</f>
        <v>0</v>
      </c>
      <c r="AS5699" s="558"/>
      <c r="AT5699" s="561">
        <f>AB5699+AH5699+AN5699</f>
        <v>0</v>
      </c>
      <c r="AU5699" s="562"/>
      <c r="AV5699" s="565">
        <f>AD5699+AJ5699+AP5699</f>
        <v>0</v>
      </c>
      <c r="AW5699" s="566"/>
      <c r="AX5699" s="557">
        <f>IF(AT5699=0,0,(AV5699/AT5699)*100)</f>
        <v>0</v>
      </c>
      <c r="AY5699" s="558"/>
      <c r="AZ5699" s="569"/>
      <c r="BA5699" s="570"/>
      <c r="BB5699" s="573"/>
      <c r="BC5699" s="574"/>
      <c r="BD5699" s="557">
        <f>IF(AZ5699=0,0,(BB5699/AZ5699)*100)</f>
        <v>0</v>
      </c>
      <c r="BE5699" s="558"/>
      <c r="BF5699" s="561">
        <f>AT5699+AZ5699</f>
        <v>0</v>
      </c>
      <c r="BG5699" s="562"/>
      <c r="BH5699" s="565">
        <f>AV5699+BB5699</f>
        <v>0</v>
      </c>
      <c r="BI5699" s="566"/>
      <c r="BJ5699" s="557">
        <f>IF(BF5699=0,0,(BH5699/BF5699)*100)</f>
        <v>0</v>
      </c>
      <c r="BK5699" s="558"/>
      <c r="BL5699" s="602">
        <f>(AD5699*2)+(AJ5699*2)+(AP5699*3)+BB5699</f>
        <v>0</v>
      </c>
      <c r="BM5699" s="603"/>
      <c r="BN5699" s="604"/>
      <c r="BO5699" s="587">
        <f t="shared" ref="BO5699" si="3688">IF(BQ5699=0,0,50*BP5699/BQ5699)</f>
        <v>0</v>
      </c>
      <c r="BP5699" s="555">
        <f>(BL5699*BS$11)+(N5699*BS$12)+(X5699*BS$13)+(R5699*BS$14)+(V5699*BS$15)+(Z5699*BS$16)</f>
        <v>0</v>
      </c>
      <c r="BQ5699" s="555">
        <f>((AZ5699-BB5699)*BS$18)+((AT5699-AV5699)*BS$17)+(H5699*BS$19)+(P5699*BS$20)</f>
        <v>0</v>
      </c>
      <c r="BR5699" s="65"/>
      <c r="BS5699" s="65"/>
      <c r="BT5699" s="268"/>
    </row>
    <row r="5700" spans="1:72" ht="21.75" hidden="1" customHeight="1" x14ac:dyDescent="0.25">
      <c r="A5700" s="268"/>
      <c r="B5700" s="679"/>
      <c r="C5700" s="690" t="str">
        <f>IF(ROSTER!D$32="","",ROSTER!D$32)</f>
        <v/>
      </c>
      <c r="D5700" s="691"/>
      <c r="E5700" s="668"/>
      <c r="F5700" s="681"/>
      <c r="G5700" s="664"/>
      <c r="H5700" s="585"/>
      <c r="I5700" s="586"/>
      <c r="J5700" s="571"/>
      <c r="K5700" s="572"/>
      <c r="L5700" s="575"/>
      <c r="M5700" s="576"/>
      <c r="N5700" s="581"/>
      <c r="O5700" s="582"/>
      <c r="P5700" s="571"/>
      <c r="Q5700" s="572"/>
      <c r="R5700" s="575"/>
      <c r="S5700" s="576"/>
      <c r="T5700" s="581"/>
      <c r="U5700" s="582"/>
      <c r="V5700" s="585"/>
      <c r="W5700" s="586"/>
      <c r="X5700" s="571"/>
      <c r="Y5700" s="586"/>
      <c r="Z5700" s="571"/>
      <c r="AA5700" s="586"/>
      <c r="AB5700" s="571"/>
      <c r="AC5700" s="572"/>
      <c r="AD5700" s="575"/>
      <c r="AE5700" s="576"/>
      <c r="AF5700" s="577"/>
      <c r="AG5700" s="578"/>
      <c r="AH5700" s="571"/>
      <c r="AI5700" s="572"/>
      <c r="AJ5700" s="575"/>
      <c r="AK5700" s="576"/>
      <c r="AL5700" s="577"/>
      <c r="AM5700" s="578"/>
      <c r="AN5700" s="571"/>
      <c r="AO5700" s="572"/>
      <c r="AP5700" s="575"/>
      <c r="AQ5700" s="576"/>
      <c r="AR5700" s="577"/>
      <c r="AS5700" s="578"/>
      <c r="AT5700" s="627"/>
      <c r="AU5700" s="628"/>
      <c r="AV5700" s="629"/>
      <c r="AW5700" s="630"/>
      <c r="AX5700" s="577"/>
      <c r="AY5700" s="578"/>
      <c r="AZ5700" s="571"/>
      <c r="BA5700" s="572"/>
      <c r="BB5700" s="575"/>
      <c r="BC5700" s="576"/>
      <c r="BD5700" s="577"/>
      <c r="BE5700" s="578"/>
      <c r="BF5700" s="627"/>
      <c r="BG5700" s="628"/>
      <c r="BH5700" s="629"/>
      <c r="BI5700" s="630"/>
      <c r="BJ5700" s="577"/>
      <c r="BK5700" s="578"/>
      <c r="BL5700" s="605"/>
      <c r="BM5700" s="606"/>
      <c r="BN5700" s="607"/>
      <c r="BO5700" s="588"/>
      <c r="BP5700" s="556"/>
      <c r="BQ5700" s="556"/>
      <c r="BR5700" s="65"/>
      <c r="BS5700" s="65"/>
      <c r="BT5700" s="268"/>
    </row>
    <row r="5701" spans="1:72" ht="21.75" hidden="1" customHeight="1" x14ac:dyDescent="0.25">
      <c r="A5701" s="268"/>
      <c r="B5701" s="678" t="str">
        <f>IF(ROSTER!B$34="","",ROSTER!B$34)</f>
        <v/>
      </c>
      <c r="C5701" s="669" t="str">
        <f>IF(ROSTER!C$34="","",ROSTER!C$34)</f>
        <v/>
      </c>
      <c r="D5701" s="670"/>
      <c r="E5701" s="667"/>
      <c r="F5701" s="680">
        <f>IF(E5701="y",1,IF(E5701="S",1,0))</f>
        <v>0</v>
      </c>
      <c r="G5701" s="663">
        <f>IF(E5701="S",1,0)</f>
        <v>0</v>
      </c>
      <c r="H5701" s="583"/>
      <c r="I5701" s="584"/>
      <c r="J5701" s="569"/>
      <c r="K5701" s="570"/>
      <c r="L5701" s="573"/>
      <c r="M5701" s="574"/>
      <c r="N5701" s="579">
        <f>L5701+J5701</f>
        <v>0</v>
      </c>
      <c r="O5701" s="580"/>
      <c r="P5701" s="569"/>
      <c r="Q5701" s="570"/>
      <c r="R5701" s="573"/>
      <c r="S5701" s="574"/>
      <c r="T5701" s="579">
        <f>R5701-P5701</f>
        <v>0</v>
      </c>
      <c r="U5701" s="580"/>
      <c r="V5701" s="583"/>
      <c r="W5701" s="584"/>
      <c r="X5701" s="569"/>
      <c r="Y5701" s="584"/>
      <c r="Z5701" s="569"/>
      <c r="AA5701" s="584"/>
      <c r="AB5701" s="569"/>
      <c r="AC5701" s="570"/>
      <c r="AD5701" s="573"/>
      <c r="AE5701" s="574"/>
      <c r="AF5701" s="557">
        <f>IF(AB5701=0,0,(AD5701/AB5701)*100)</f>
        <v>0</v>
      </c>
      <c r="AG5701" s="558"/>
      <c r="AH5701" s="569"/>
      <c r="AI5701" s="570"/>
      <c r="AJ5701" s="573"/>
      <c r="AK5701" s="574"/>
      <c r="AL5701" s="557">
        <f>IF(AH5701=0,0,(AJ5701/AH5701)*100)</f>
        <v>0</v>
      </c>
      <c r="AM5701" s="558"/>
      <c r="AN5701" s="569"/>
      <c r="AO5701" s="570"/>
      <c r="AP5701" s="573"/>
      <c r="AQ5701" s="574"/>
      <c r="AR5701" s="557">
        <f>IF(AN5701=0,0,(AP5701/AN5701)*100)</f>
        <v>0</v>
      </c>
      <c r="AS5701" s="558"/>
      <c r="AT5701" s="561">
        <f>AB5701+AH5701+AN5701</f>
        <v>0</v>
      </c>
      <c r="AU5701" s="562"/>
      <c r="AV5701" s="565">
        <f>AD5701+AJ5701+AP5701</f>
        <v>0</v>
      </c>
      <c r="AW5701" s="566"/>
      <c r="AX5701" s="557">
        <f>IF(AT5701=0,0,(AV5701/AT5701)*100)</f>
        <v>0</v>
      </c>
      <c r="AY5701" s="558"/>
      <c r="AZ5701" s="569"/>
      <c r="BA5701" s="570"/>
      <c r="BB5701" s="573"/>
      <c r="BC5701" s="574"/>
      <c r="BD5701" s="557">
        <f>IF(AZ5701=0,0,(BB5701/AZ5701)*100)</f>
        <v>0</v>
      </c>
      <c r="BE5701" s="558"/>
      <c r="BF5701" s="561">
        <f>AT5701+AZ5701</f>
        <v>0</v>
      </c>
      <c r="BG5701" s="562"/>
      <c r="BH5701" s="565">
        <f>AV5701+BB5701</f>
        <v>0</v>
      </c>
      <c r="BI5701" s="566"/>
      <c r="BJ5701" s="557">
        <f>IF(BF5701=0,0,(BH5701/BF5701)*100)</f>
        <v>0</v>
      </c>
      <c r="BK5701" s="558"/>
      <c r="BL5701" s="602">
        <f>(AD5701*2)+(AJ5701*2)+(AP5701*3)+BB5701</f>
        <v>0</v>
      </c>
      <c r="BM5701" s="603"/>
      <c r="BN5701" s="604"/>
      <c r="BO5701" s="587">
        <f t="shared" ref="BO5701" si="3689">IF(BQ5701=0,0,50*BP5701/BQ5701)</f>
        <v>0</v>
      </c>
      <c r="BP5701" s="555">
        <f>(BL5701*BS$11)+(N5701*BS$12)+(X5701*BS$13)+(R5701*BS$14)+(V5701*BS$15)+(Z5701*BS$16)</f>
        <v>0</v>
      </c>
      <c r="BQ5701" s="555">
        <f>((AZ5701-BB5701)*BS$18)+((AT5701-AV5701)*BS$17)+(H5701*BS$19)+(P5701*BS$20)</f>
        <v>0</v>
      </c>
      <c r="BR5701" s="65"/>
      <c r="BS5701" s="65"/>
      <c r="BT5701" s="268"/>
    </row>
    <row r="5702" spans="1:72" ht="21.75" hidden="1" customHeight="1" x14ac:dyDescent="0.25">
      <c r="A5702" s="268"/>
      <c r="B5702" s="679"/>
      <c r="C5702" s="690" t="str">
        <f>IF(ROSTER!D$34="","",ROSTER!D$34)</f>
        <v/>
      </c>
      <c r="D5702" s="691"/>
      <c r="E5702" s="668"/>
      <c r="F5702" s="681"/>
      <c r="G5702" s="664"/>
      <c r="H5702" s="585"/>
      <c r="I5702" s="586"/>
      <c r="J5702" s="571"/>
      <c r="K5702" s="572"/>
      <c r="L5702" s="575"/>
      <c r="M5702" s="576"/>
      <c r="N5702" s="581"/>
      <c r="O5702" s="582"/>
      <c r="P5702" s="571"/>
      <c r="Q5702" s="572"/>
      <c r="R5702" s="575"/>
      <c r="S5702" s="576"/>
      <c r="T5702" s="581"/>
      <c r="U5702" s="582"/>
      <c r="V5702" s="585"/>
      <c r="W5702" s="586"/>
      <c r="X5702" s="571"/>
      <c r="Y5702" s="586"/>
      <c r="Z5702" s="571"/>
      <c r="AA5702" s="586"/>
      <c r="AB5702" s="571"/>
      <c r="AC5702" s="572"/>
      <c r="AD5702" s="575"/>
      <c r="AE5702" s="576"/>
      <c r="AF5702" s="577"/>
      <c r="AG5702" s="578"/>
      <c r="AH5702" s="571"/>
      <c r="AI5702" s="572"/>
      <c r="AJ5702" s="575"/>
      <c r="AK5702" s="576"/>
      <c r="AL5702" s="577"/>
      <c r="AM5702" s="578"/>
      <c r="AN5702" s="571"/>
      <c r="AO5702" s="572"/>
      <c r="AP5702" s="575"/>
      <c r="AQ5702" s="576"/>
      <c r="AR5702" s="577"/>
      <c r="AS5702" s="578"/>
      <c r="AT5702" s="627"/>
      <c r="AU5702" s="628"/>
      <c r="AV5702" s="629"/>
      <c r="AW5702" s="630"/>
      <c r="AX5702" s="577"/>
      <c r="AY5702" s="578"/>
      <c r="AZ5702" s="571"/>
      <c r="BA5702" s="572"/>
      <c r="BB5702" s="575"/>
      <c r="BC5702" s="576"/>
      <c r="BD5702" s="577"/>
      <c r="BE5702" s="578"/>
      <c r="BF5702" s="627"/>
      <c r="BG5702" s="628"/>
      <c r="BH5702" s="629"/>
      <c r="BI5702" s="630"/>
      <c r="BJ5702" s="577"/>
      <c r="BK5702" s="578"/>
      <c r="BL5702" s="605"/>
      <c r="BM5702" s="606"/>
      <c r="BN5702" s="607"/>
      <c r="BO5702" s="588"/>
      <c r="BP5702" s="556"/>
      <c r="BQ5702" s="556"/>
      <c r="BR5702" s="65"/>
      <c r="BS5702" s="65"/>
      <c r="BT5702" s="268"/>
    </row>
    <row r="5703" spans="1:72" ht="21.75" hidden="1" customHeight="1" x14ac:dyDescent="0.25">
      <c r="A5703" s="268"/>
      <c r="B5703" s="678" t="str">
        <f>IF(ROSTER!B$36="","",ROSTER!B$36)</f>
        <v/>
      </c>
      <c r="C5703" s="669" t="str">
        <f>IF(ROSTER!C$36="","",ROSTER!C$36)</f>
        <v/>
      </c>
      <c r="D5703" s="670"/>
      <c r="E5703" s="667"/>
      <c r="F5703" s="680">
        <f>IF(E5703="y",1,IF(E5703="S",1,0))</f>
        <v>0</v>
      </c>
      <c r="G5703" s="663">
        <f>IF(E5703="S",1,0)</f>
        <v>0</v>
      </c>
      <c r="H5703" s="583"/>
      <c r="I5703" s="584"/>
      <c r="J5703" s="569"/>
      <c r="K5703" s="570"/>
      <c r="L5703" s="573"/>
      <c r="M5703" s="574"/>
      <c r="N5703" s="579">
        <f>L5703+J5703</f>
        <v>0</v>
      </c>
      <c r="O5703" s="580"/>
      <c r="P5703" s="569"/>
      <c r="Q5703" s="570"/>
      <c r="R5703" s="573"/>
      <c r="S5703" s="574"/>
      <c r="T5703" s="579">
        <f>R5703-P5703</f>
        <v>0</v>
      </c>
      <c r="U5703" s="580"/>
      <c r="V5703" s="583"/>
      <c r="W5703" s="584"/>
      <c r="X5703" s="569"/>
      <c r="Y5703" s="584"/>
      <c r="Z5703" s="569"/>
      <c r="AA5703" s="584"/>
      <c r="AB5703" s="569"/>
      <c r="AC5703" s="570"/>
      <c r="AD5703" s="573"/>
      <c r="AE5703" s="574"/>
      <c r="AF5703" s="557">
        <f>IF(AB5703=0,0,(AD5703/AB5703)*100)</f>
        <v>0</v>
      </c>
      <c r="AG5703" s="558"/>
      <c r="AH5703" s="569"/>
      <c r="AI5703" s="570"/>
      <c r="AJ5703" s="573"/>
      <c r="AK5703" s="574"/>
      <c r="AL5703" s="557">
        <f>IF(AH5703=0,0,(AJ5703/AH5703)*100)</f>
        <v>0</v>
      </c>
      <c r="AM5703" s="558"/>
      <c r="AN5703" s="569"/>
      <c r="AO5703" s="570"/>
      <c r="AP5703" s="573"/>
      <c r="AQ5703" s="574"/>
      <c r="AR5703" s="557">
        <f>IF(AN5703=0,0,(AP5703/AN5703)*100)</f>
        <v>0</v>
      </c>
      <c r="AS5703" s="558"/>
      <c r="AT5703" s="561">
        <f>AB5703+AH5703+AN5703</f>
        <v>0</v>
      </c>
      <c r="AU5703" s="562"/>
      <c r="AV5703" s="565">
        <f>AD5703+AJ5703+AP5703</f>
        <v>0</v>
      </c>
      <c r="AW5703" s="566"/>
      <c r="AX5703" s="557">
        <f>IF(AT5703=0,0,(AV5703/AT5703)*100)</f>
        <v>0</v>
      </c>
      <c r="AY5703" s="558"/>
      <c r="AZ5703" s="569"/>
      <c r="BA5703" s="570"/>
      <c r="BB5703" s="573"/>
      <c r="BC5703" s="574"/>
      <c r="BD5703" s="557">
        <f>IF(AZ5703=0,0,(BB5703/AZ5703)*100)</f>
        <v>0</v>
      </c>
      <c r="BE5703" s="558"/>
      <c r="BF5703" s="561">
        <f>AT5703+AZ5703</f>
        <v>0</v>
      </c>
      <c r="BG5703" s="562"/>
      <c r="BH5703" s="565">
        <f>AV5703+BB5703</f>
        <v>0</v>
      </c>
      <c r="BI5703" s="566"/>
      <c r="BJ5703" s="557">
        <f>IF(BF5703=0,0,(BH5703/BF5703)*100)</f>
        <v>0</v>
      </c>
      <c r="BK5703" s="558"/>
      <c r="BL5703" s="602">
        <f>(AD5703*2)+(AJ5703*2)+(AP5703*3)+BB5703</f>
        <v>0</v>
      </c>
      <c r="BM5703" s="603"/>
      <c r="BN5703" s="604"/>
      <c r="BO5703" s="587">
        <f t="shared" ref="BO5703" si="3690">IF(BQ5703=0,0,50*BP5703/BQ5703)</f>
        <v>0</v>
      </c>
      <c r="BP5703" s="555">
        <f>(BL5703*BS$11)+(N5703*BS$12)+(X5703*BS$13)+(R5703*BS$14)+(V5703*BS$15)+(Z5703*BS$16)</f>
        <v>0</v>
      </c>
      <c r="BQ5703" s="555">
        <f>((AZ5703-BB5703)*BS$18)+((AT5703-AV5703)*BS$17)+(H5703*BS$19)+(P5703*BS$20)</f>
        <v>0</v>
      </c>
      <c r="BR5703" s="65"/>
      <c r="BS5703" s="65"/>
      <c r="BT5703" s="268"/>
    </row>
    <row r="5704" spans="1:72" ht="21.75" hidden="1" customHeight="1" x14ac:dyDescent="0.25">
      <c r="A5704" s="268"/>
      <c r="B5704" s="679"/>
      <c r="C5704" s="690" t="str">
        <f>IF(ROSTER!D$36="","",ROSTER!D$36)</f>
        <v/>
      </c>
      <c r="D5704" s="691"/>
      <c r="E5704" s="668"/>
      <c r="F5704" s="681"/>
      <c r="G5704" s="664"/>
      <c r="H5704" s="585"/>
      <c r="I5704" s="586"/>
      <c r="J5704" s="571"/>
      <c r="K5704" s="572"/>
      <c r="L5704" s="575"/>
      <c r="M5704" s="576"/>
      <c r="N5704" s="581"/>
      <c r="O5704" s="582"/>
      <c r="P5704" s="571"/>
      <c r="Q5704" s="572"/>
      <c r="R5704" s="575"/>
      <c r="S5704" s="576"/>
      <c r="T5704" s="581"/>
      <c r="U5704" s="582"/>
      <c r="V5704" s="585"/>
      <c r="W5704" s="586"/>
      <c r="X5704" s="571"/>
      <c r="Y5704" s="586"/>
      <c r="Z5704" s="571"/>
      <c r="AA5704" s="586"/>
      <c r="AB5704" s="571"/>
      <c r="AC5704" s="572"/>
      <c r="AD5704" s="575"/>
      <c r="AE5704" s="576"/>
      <c r="AF5704" s="577"/>
      <c r="AG5704" s="578"/>
      <c r="AH5704" s="571"/>
      <c r="AI5704" s="572"/>
      <c r="AJ5704" s="575"/>
      <c r="AK5704" s="576"/>
      <c r="AL5704" s="577"/>
      <c r="AM5704" s="578"/>
      <c r="AN5704" s="571"/>
      <c r="AO5704" s="572"/>
      <c r="AP5704" s="575"/>
      <c r="AQ5704" s="576"/>
      <c r="AR5704" s="577"/>
      <c r="AS5704" s="578"/>
      <c r="AT5704" s="627"/>
      <c r="AU5704" s="628"/>
      <c r="AV5704" s="629"/>
      <c r="AW5704" s="630"/>
      <c r="AX5704" s="577"/>
      <c r="AY5704" s="578"/>
      <c r="AZ5704" s="571"/>
      <c r="BA5704" s="572"/>
      <c r="BB5704" s="575"/>
      <c r="BC5704" s="576"/>
      <c r="BD5704" s="577"/>
      <c r="BE5704" s="578"/>
      <c r="BF5704" s="627"/>
      <c r="BG5704" s="628"/>
      <c r="BH5704" s="629"/>
      <c r="BI5704" s="630"/>
      <c r="BJ5704" s="577"/>
      <c r="BK5704" s="578"/>
      <c r="BL5704" s="605"/>
      <c r="BM5704" s="606"/>
      <c r="BN5704" s="607"/>
      <c r="BO5704" s="588"/>
      <c r="BP5704" s="556"/>
      <c r="BQ5704" s="556"/>
      <c r="BR5704" s="65"/>
      <c r="BS5704" s="65"/>
      <c r="BT5704" s="268"/>
    </row>
    <row r="5705" spans="1:72" ht="21.75" hidden="1" customHeight="1" x14ac:dyDescent="0.25">
      <c r="A5705" s="268"/>
      <c r="B5705" s="678" t="str">
        <f>IF(ROSTER!B$38="","",ROSTER!B$38)</f>
        <v/>
      </c>
      <c r="C5705" s="669" t="str">
        <f>IF(ROSTER!C$38="","",ROSTER!C$38)</f>
        <v/>
      </c>
      <c r="D5705" s="670"/>
      <c r="E5705" s="667"/>
      <c r="F5705" s="680">
        <f>IF(E5705="y",1,IF(E5705="S",1,0))</f>
        <v>0</v>
      </c>
      <c r="G5705" s="663">
        <f>IF(E5705="S",1,0)</f>
        <v>0</v>
      </c>
      <c r="H5705" s="583"/>
      <c r="I5705" s="584"/>
      <c r="J5705" s="569"/>
      <c r="K5705" s="570"/>
      <c r="L5705" s="573"/>
      <c r="M5705" s="574"/>
      <c r="N5705" s="579">
        <f>L5705+J5705</f>
        <v>0</v>
      </c>
      <c r="O5705" s="580"/>
      <c r="P5705" s="569"/>
      <c r="Q5705" s="570"/>
      <c r="R5705" s="573"/>
      <c r="S5705" s="574"/>
      <c r="T5705" s="579">
        <f>R5705-P5705</f>
        <v>0</v>
      </c>
      <c r="U5705" s="580"/>
      <c r="V5705" s="583"/>
      <c r="W5705" s="584"/>
      <c r="X5705" s="569"/>
      <c r="Y5705" s="584"/>
      <c r="Z5705" s="569"/>
      <c r="AA5705" s="584"/>
      <c r="AB5705" s="569"/>
      <c r="AC5705" s="570"/>
      <c r="AD5705" s="573"/>
      <c r="AE5705" s="574"/>
      <c r="AF5705" s="557">
        <f>IF(AB5705=0,0,(AD5705/AB5705)*100)</f>
        <v>0</v>
      </c>
      <c r="AG5705" s="558"/>
      <c r="AH5705" s="569"/>
      <c r="AI5705" s="570"/>
      <c r="AJ5705" s="573"/>
      <c r="AK5705" s="574"/>
      <c r="AL5705" s="557">
        <f>IF(AH5705=0,0,(AJ5705/AH5705)*100)</f>
        <v>0</v>
      </c>
      <c r="AM5705" s="558"/>
      <c r="AN5705" s="569"/>
      <c r="AO5705" s="570"/>
      <c r="AP5705" s="573"/>
      <c r="AQ5705" s="574"/>
      <c r="AR5705" s="557">
        <f>IF(AN5705=0,0,(AP5705/AN5705)*100)</f>
        <v>0</v>
      </c>
      <c r="AS5705" s="558"/>
      <c r="AT5705" s="561">
        <f>AB5705+AH5705+AN5705</f>
        <v>0</v>
      </c>
      <c r="AU5705" s="562"/>
      <c r="AV5705" s="565">
        <f>AD5705+AJ5705+AP5705</f>
        <v>0</v>
      </c>
      <c r="AW5705" s="566"/>
      <c r="AX5705" s="557">
        <f>IF(AT5705=0,0,(AV5705/AT5705)*100)</f>
        <v>0</v>
      </c>
      <c r="AY5705" s="558"/>
      <c r="AZ5705" s="569"/>
      <c r="BA5705" s="570"/>
      <c r="BB5705" s="573"/>
      <c r="BC5705" s="574"/>
      <c r="BD5705" s="557">
        <f>IF(AZ5705=0,0,(BB5705/AZ5705)*100)</f>
        <v>0</v>
      </c>
      <c r="BE5705" s="558"/>
      <c r="BF5705" s="561">
        <f>AT5705+AZ5705</f>
        <v>0</v>
      </c>
      <c r="BG5705" s="562"/>
      <c r="BH5705" s="565">
        <f>AV5705+BB5705</f>
        <v>0</v>
      </c>
      <c r="BI5705" s="566"/>
      <c r="BJ5705" s="557">
        <f>IF(BF5705=0,0,(BH5705/BF5705)*100)</f>
        <v>0</v>
      </c>
      <c r="BK5705" s="558"/>
      <c r="BL5705" s="602">
        <f>(AD5705*2)+(AJ5705*2)+(AP5705*3)+BB5705</f>
        <v>0</v>
      </c>
      <c r="BM5705" s="603"/>
      <c r="BN5705" s="604"/>
      <c r="BO5705" s="587">
        <f t="shared" ref="BO5705" si="3691">IF(BQ5705=0,0,50*BP5705/BQ5705)</f>
        <v>0</v>
      </c>
      <c r="BP5705" s="555">
        <f>(BL5705*BS$11)+(N5705*BS$12)+(X5705*BS$13)+(R5705*BS$14)+(V5705*BS$15)+(Z5705*BS$16)</f>
        <v>0</v>
      </c>
      <c r="BQ5705" s="555">
        <f>((AZ5705-BB5705)*BS$18)+((AT5705-AV5705)*BS$17)+(H5705*BS$19)+(P5705*BS$20)</f>
        <v>0</v>
      </c>
      <c r="BR5705" s="65"/>
      <c r="BS5705" s="65"/>
      <c r="BT5705" s="268"/>
    </row>
    <row r="5706" spans="1:72" ht="21.75" hidden="1" customHeight="1" x14ac:dyDescent="0.25">
      <c r="A5706" s="268"/>
      <c r="B5706" s="679"/>
      <c r="C5706" s="690" t="str">
        <f>IF(ROSTER!D$38="","",ROSTER!D$38)</f>
        <v/>
      </c>
      <c r="D5706" s="691"/>
      <c r="E5706" s="668"/>
      <c r="F5706" s="681"/>
      <c r="G5706" s="664"/>
      <c r="H5706" s="585"/>
      <c r="I5706" s="586"/>
      <c r="J5706" s="571"/>
      <c r="K5706" s="572"/>
      <c r="L5706" s="575"/>
      <c r="M5706" s="576"/>
      <c r="N5706" s="581"/>
      <c r="O5706" s="582"/>
      <c r="P5706" s="571"/>
      <c r="Q5706" s="572"/>
      <c r="R5706" s="575"/>
      <c r="S5706" s="576"/>
      <c r="T5706" s="581"/>
      <c r="U5706" s="582"/>
      <c r="V5706" s="585"/>
      <c r="W5706" s="586"/>
      <c r="X5706" s="571"/>
      <c r="Y5706" s="586"/>
      <c r="Z5706" s="571"/>
      <c r="AA5706" s="586"/>
      <c r="AB5706" s="571"/>
      <c r="AC5706" s="572"/>
      <c r="AD5706" s="575"/>
      <c r="AE5706" s="576"/>
      <c r="AF5706" s="577"/>
      <c r="AG5706" s="578"/>
      <c r="AH5706" s="571"/>
      <c r="AI5706" s="572"/>
      <c r="AJ5706" s="575"/>
      <c r="AK5706" s="576"/>
      <c r="AL5706" s="577"/>
      <c r="AM5706" s="578"/>
      <c r="AN5706" s="571"/>
      <c r="AO5706" s="572"/>
      <c r="AP5706" s="575"/>
      <c r="AQ5706" s="576"/>
      <c r="AR5706" s="577"/>
      <c r="AS5706" s="578"/>
      <c r="AT5706" s="627"/>
      <c r="AU5706" s="628"/>
      <c r="AV5706" s="629"/>
      <c r="AW5706" s="630"/>
      <c r="AX5706" s="577"/>
      <c r="AY5706" s="578"/>
      <c r="AZ5706" s="571"/>
      <c r="BA5706" s="572"/>
      <c r="BB5706" s="575"/>
      <c r="BC5706" s="576"/>
      <c r="BD5706" s="577"/>
      <c r="BE5706" s="578"/>
      <c r="BF5706" s="627"/>
      <c r="BG5706" s="628"/>
      <c r="BH5706" s="629"/>
      <c r="BI5706" s="630"/>
      <c r="BJ5706" s="577"/>
      <c r="BK5706" s="578"/>
      <c r="BL5706" s="605"/>
      <c r="BM5706" s="606"/>
      <c r="BN5706" s="607"/>
      <c r="BO5706" s="588"/>
      <c r="BP5706" s="556"/>
      <c r="BQ5706" s="556"/>
      <c r="BR5706" s="65"/>
      <c r="BS5706" s="65"/>
      <c r="BT5706" s="268"/>
    </row>
    <row r="5707" spans="1:72" ht="21.75" hidden="1" customHeight="1" x14ac:dyDescent="0.25">
      <c r="A5707" s="268"/>
      <c r="B5707" s="678" t="str">
        <f>IF(ROSTER!B$40="","",ROSTER!B$40)</f>
        <v/>
      </c>
      <c r="C5707" s="669" t="str">
        <f>IF(ROSTER!C$40="","",ROSTER!C$40)</f>
        <v/>
      </c>
      <c r="D5707" s="670"/>
      <c r="E5707" s="667"/>
      <c r="F5707" s="680">
        <f>IF(E5707="y",1,IF(E5707="S",1,0))</f>
        <v>0</v>
      </c>
      <c r="G5707" s="663">
        <f>IF(E5707="S",1,0)</f>
        <v>0</v>
      </c>
      <c r="H5707" s="583"/>
      <c r="I5707" s="584"/>
      <c r="J5707" s="569"/>
      <c r="K5707" s="570"/>
      <c r="L5707" s="573"/>
      <c r="M5707" s="574"/>
      <c r="N5707" s="579">
        <f>L5707+J5707</f>
        <v>0</v>
      </c>
      <c r="O5707" s="580"/>
      <c r="P5707" s="569"/>
      <c r="Q5707" s="570"/>
      <c r="R5707" s="573"/>
      <c r="S5707" s="574"/>
      <c r="T5707" s="579">
        <f>R5707-P5707</f>
        <v>0</v>
      </c>
      <c r="U5707" s="580"/>
      <c r="V5707" s="583"/>
      <c r="W5707" s="584"/>
      <c r="X5707" s="569"/>
      <c r="Y5707" s="584"/>
      <c r="Z5707" s="569"/>
      <c r="AA5707" s="584"/>
      <c r="AB5707" s="569"/>
      <c r="AC5707" s="570"/>
      <c r="AD5707" s="573"/>
      <c r="AE5707" s="574"/>
      <c r="AF5707" s="557">
        <f>IF(AB5707=0,0,(AD5707/AB5707)*100)</f>
        <v>0</v>
      </c>
      <c r="AG5707" s="558"/>
      <c r="AH5707" s="569"/>
      <c r="AI5707" s="570"/>
      <c r="AJ5707" s="573"/>
      <c r="AK5707" s="574"/>
      <c r="AL5707" s="557">
        <f>IF(AH5707=0,0,(AJ5707/AH5707)*100)</f>
        <v>0</v>
      </c>
      <c r="AM5707" s="558"/>
      <c r="AN5707" s="569"/>
      <c r="AO5707" s="570"/>
      <c r="AP5707" s="573"/>
      <c r="AQ5707" s="574"/>
      <c r="AR5707" s="557">
        <f>IF(AN5707=0,0,(AP5707/AN5707)*100)</f>
        <v>0</v>
      </c>
      <c r="AS5707" s="558"/>
      <c r="AT5707" s="561">
        <f>AB5707+AH5707+AN5707</f>
        <v>0</v>
      </c>
      <c r="AU5707" s="562"/>
      <c r="AV5707" s="565">
        <f>AD5707+AJ5707+AP5707</f>
        <v>0</v>
      </c>
      <c r="AW5707" s="566"/>
      <c r="AX5707" s="557">
        <f>IF(AT5707=0,0,(AV5707/AT5707)*100)</f>
        <v>0</v>
      </c>
      <c r="AY5707" s="558"/>
      <c r="AZ5707" s="569"/>
      <c r="BA5707" s="570"/>
      <c r="BB5707" s="573"/>
      <c r="BC5707" s="574"/>
      <c r="BD5707" s="557">
        <f>IF(AZ5707=0,0,(BB5707/AZ5707)*100)</f>
        <v>0</v>
      </c>
      <c r="BE5707" s="558"/>
      <c r="BF5707" s="561">
        <f>AT5707+AZ5707</f>
        <v>0</v>
      </c>
      <c r="BG5707" s="562"/>
      <c r="BH5707" s="565">
        <f>AV5707+BB5707</f>
        <v>0</v>
      </c>
      <c r="BI5707" s="566"/>
      <c r="BJ5707" s="557">
        <f>IF(BF5707=0,0,(BH5707/BF5707)*100)</f>
        <v>0</v>
      </c>
      <c r="BK5707" s="558"/>
      <c r="BL5707" s="602">
        <f>(AD5707*2)+(AJ5707*2)+(AP5707*3)+BB5707</f>
        <v>0</v>
      </c>
      <c r="BM5707" s="603"/>
      <c r="BN5707" s="604"/>
      <c r="BO5707" s="587">
        <f t="shared" ref="BO5707" si="3692">IF(BQ5707=0,0,50*BP5707/BQ5707)</f>
        <v>0</v>
      </c>
      <c r="BP5707" s="555">
        <f>(BL5707*BS$11)+(N5707*BS$12)+(X5707*BS$13)+(R5707*BS$14)+(V5707*BS$15)+(Z5707*BS$16)</f>
        <v>0</v>
      </c>
      <c r="BQ5707" s="555">
        <f>((AZ5707-BB5707)*BS$18)+((AT5707-AV5707)*BS$17)+(H5707*BS$19)+(P5707*BS$20)</f>
        <v>0</v>
      </c>
      <c r="BR5707" s="65"/>
      <c r="BS5707" s="65"/>
      <c r="BT5707" s="268"/>
    </row>
    <row r="5708" spans="1:72" ht="21.75" hidden="1" customHeight="1" x14ac:dyDescent="0.25">
      <c r="A5708" s="268"/>
      <c r="B5708" s="679"/>
      <c r="C5708" s="690" t="str">
        <f>IF(ROSTER!D$40="","",ROSTER!D$40)</f>
        <v/>
      </c>
      <c r="D5708" s="691"/>
      <c r="E5708" s="668"/>
      <c r="F5708" s="681"/>
      <c r="G5708" s="664"/>
      <c r="H5708" s="585"/>
      <c r="I5708" s="586"/>
      <c r="J5708" s="571"/>
      <c r="K5708" s="572"/>
      <c r="L5708" s="575"/>
      <c r="M5708" s="576"/>
      <c r="N5708" s="581"/>
      <c r="O5708" s="582"/>
      <c r="P5708" s="571"/>
      <c r="Q5708" s="572"/>
      <c r="R5708" s="575"/>
      <c r="S5708" s="576"/>
      <c r="T5708" s="581"/>
      <c r="U5708" s="582"/>
      <c r="V5708" s="585"/>
      <c r="W5708" s="586"/>
      <c r="X5708" s="571"/>
      <c r="Y5708" s="586"/>
      <c r="Z5708" s="571"/>
      <c r="AA5708" s="586"/>
      <c r="AB5708" s="571"/>
      <c r="AC5708" s="572"/>
      <c r="AD5708" s="575"/>
      <c r="AE5708" s="576"/>
      <c r="AF5708" s="577"/>
      <c r="AG5708" s="578"/>
      <c r="AH5708" s="571"/>
      <c r="AI5708" s="572"/>
      <c r="AJ5708" s="575"/>
      <c r="AK5708" s="576"/>
      <c r="AL5708" s="577"/>
      <c r="AM5708" s="578"/>
      <c r="AN5708" s="571"/>
      <c r="AO5708" s="572"/>
      <c r="AP5708" s="575"/>
      <c r="AQ5708" s="576"/>
      <c r="AR5708" s="577"/>
      <c r="AS5708" s="578"/>
      <c r="AT5708" s="627"/>
      <c r="AU5708" s="628"/>
      <c r="AV5708" s="629"/>
      <c r="AW5708" s="630"/>
      <c r="AX5708" s="577"/>
      <c r="AY5708" s="578"/>
      <c r="AZ5708" s="571"/>
      <c r="BA5708" s="572"/>
      <c r="BB5708" s="575"/>
      <c r="BC5708" s="576"/>
      <c r="BD5708" s="577"/>
      <c r="BE5708" s="578"/>
      <c r="BF5708" s="627"/>
      <c r="BG5708" s="628"/>
      <c r="BH5708" s="629"/>
      <c r="BI5708" s="630"/>
      <c r="BJ5708" s="577"/>
      <c r="BK5708" s="578"/>
      <c r="BL5708" s="605"/>
      <c r="BM5708" s="606"/>
      <c r="BN5708" s="607"/>
      <c r="BO5708" s="588"/>
      <c r="BP5708" s="556"/>
      <c r="BQ5708" s="556"/>
      <c r="BR5708" s="65"/>
      <c r="BS5708" s="65"/>
      <c r="BT5708" s="268"/>
    </row>
    <row r="5709" spans="1:72" ht="21.75" hidden="1" customHeight="1" x14ac:dyDescent="0.25">
      <c r="A5709" s="268"/>
      <c r="B5709" s="678" t="str">
        <f>IF(ROSTER!B$42="","",ROSTER!B$42)</f>
        <v/>
      </c>
      <c r="C5709" s="669" t="str">
        <f>IF(ROSTER!C$42="","",ROSTER!C$42)</f>
        <v/>
      </c>
      <c r="D5709" s="670"/>
      <c r="E5709" s="667"/>
      <c r="F5709" s="680">
        <f>IF(E5709="y",1,IF(E5709="S",1,0))</f>
        <v>0</v>
      </c>
      <c r="G5709" s="663">
        <f>IF(E5709="S",1,0)</f>
        <v>0</v>
      </c>
      <c r="H5709" s="583"/>
      <c r="I5709" s="584"/>
      <c r="J5709" s="569"/>
      <c r="K5709" s="570"/>
      <c r="L5709" s="573"/>
      <c r="M5709" s="574"/>
      <c r="N5709" s="579">
        <f>L5709+J5709</f>
        <v>0</v>
      </c>
      <c r="O5709" s="580"/>
      <c r="P5709" s="569"/>
      <c r="Q5709" s="570"/>
      <c r="R5709" s="573"/>
      <c r="S5709" s="574"/>
      <c r="T5709" s="579">
        <f>R5709-P5709</f>
        <v>0</v>
      </c>
      <c r="U5709" s="580"/>
      <c r="V5709" s="583"/>
      <c r="W5709" s="584"/>
      <c r="X5709" s="569"/>
      <c r="Y5709" s="584"/>
      <c r="Z5709" s="569"/>
      <c r="AA5709" s="584"/>
      <c r="AB5709" s="569"/>
      <c r="AC5709" s="570"/>
      <c r="AD5709" s="573"/>
      <c r="AE5709" s="574"/>
      <c r="AF5709" s="557">
        <f>IF(AB5709=0,0,(AD5709/AB5709)*100)</f>
        <v>0</v>
      </c>
      <c r="AG5709" s="558"/>
      <c r="AH5709" s="569"/>
      <c r="AI5709" s="570"/>
      <c r="AJ5709" s="573"/>
      <c r="AK5709" s="574"/>
      <c r="AL5709" s="557">
        <f>IF(AH5709=0,0,(AJ5709/AH5709)*100)</f>
        <v>0</v>
      </c>
      <c r="AM5709" s="558"/>
      <c r="AN5709" s="569"/>
      <c r="AO5709" s="570"/>
      <c r="AP5709" s="573"/>
      <c r="AQ5709" s="574"/>
      <c r="AR5709" s="557">
        <f>IF(AN5709=0,0,(AP5709/AN5709)*100)</f>
        <v>0</v>
      </c>
      <c r="AS5709" s="558"/>
      <c r="AT5709" s="561">
        <f>AB5709+AH5709+AN5709</f>
        <v>0</v>
      </c>
      <c r="AU5709" s="562"/>
      <c r="AV5709" s="565">
        <f>AD5709+AJ5709+AP5709</f>
        <v>0</v>
      </c>
      <c r="AW5709" s="566"/>
      <c r="AX5709" s="557">
        <f>IF(AT5709=0,0,(AV5709/AT5709)*100)</f>
        <v>0</v>
      </c>
      <c r="AY5709" s="558"/>
      <c r="AZ5709" s="569"/>
      <c r="BA5709" s="570"/>
      <c r="BB5709" s="573"/>
      <c r="BC5709" s="574"/>
      <c r="BD5709" s="557">
        <f>IF(AZ5709=0,0,(BB5709/AZ5709)*100)</f>
        <v>0</v>
      </c>
      <c r="BE5709" s="558"/>
      <c r="BF5709" s="561">
        <f>AT5709+AZ5709</f>
        <v>0</v>
      </c>
      <c r="BG5709" s="562"/>
      <c r="BH5709" s="565">
        <f>AV5709+BB5709</f>
        <v>0</v>
      </c>
      <c r="BI5709" s="566"/>
      <c r="BJ5709" s="557">
        <f>IF(BF5709=0,0,(BH5709/BF5709)*100)</f>
        <v>0</v>
      </c>
      <c r="BK5709" s="558"/>
      <c r="BL5709" s="602">
        <f>(AD5709*2)+(AJ5709*2)+(AP5709*3)+BB5709</f>
        <v>0</v>
      </c>
      <c r="BM5709" s="603"/>
      <c r="BN5709" s="604"/>
      <c r="BO5709" s="587">
        <f t="shared" ref="BO5709" si="3693">IF(BQ5709=0,0,50*BP5709/BQ5709)</f>
        <v>0</v>
      </c>
      <c r="BP5709" s="555">
        <f>(BL5709*BS$11)+(N5709*BS$12)+(X5709*BS$13)+(R5709*BS$14)+(V5709*BS$15)+(Z5709*BS$16)</f>
        <v>0</v>
      </c>
      <c r="BQ5709" s="555">
        <f>((AZ5709-BB5709)*BS$18)+((AT5709-AV5709)*BS$17)+(H5709*BS$19)+(P5709*BS$20)</f>
        <v>0</v>
      </c>
      <c r="BR5709" s="65"/>
      <c r="BS5709" s="65"/>
      <c r="BT5709" s="268"/>
    </row>
    <row r="5710" spans="1:72" ht="21.75" hidden="1" customHeight="1" x14ac:dyDescent="0.25">
      <c r="A5710" s="268"/>
      <c r="B5710" s="679"/>
      <c r="C5710" s="690" t="str">
        <f>IF(ROSTER!D$42="","",ROSTER!D$42)</f>
        <v/>
      </c>
      <c r="D5710" s="691"/>
      <c r="E5710" s="668"/>
      <c r="F5710" s="681"/>
      <c r="G5710" s="664"/>
      <c r="H5710" s="585"/>
      <c r="I5710" s="586"/>
      <c r="J5710" s="571"/>
      <c r="K5710" s="572"/>
      <c r="L5710" s="575"/>
      <c r="M5710" s="576"/>
      <c r="N5710" s="581"/>
      <c r="O5710" s="582"/>
      <c r="P5710" s="571"/>
      <c r="Q5710" s="572"/>
      <c r="R5710" s="575"/>
      <c r="S5710" s="576"/>
      <c r="T5710" s="581"/>
      <c r="U5710" s="582"/>
      <c r="V5710" s="585"/>
      <c r="W5710" s="586"/>
      <c r="X5710" s="571"/>
      <c r="Y5710" s="586"/>
      <c r="Z5710" s="571"/>
      <c r="AA5710" s="586"/>
      <c r="AB5710" s="571"/>
      <c r="AC5710" s="572"/>
      <c r="AD5710" s="575"/>
      <c r="AE5710" s="576"/>
      <c r="AF5710" s="577"/>
      <c r="AG5710" s="578"/>
      <c r="AH5710" s="571"/>
      <c r="AI5710" s="572"/>
      <c r="AJ5710" s="575"/>
      <c r="AK5710" s="576"/>
      <c r="AL5710" s="577"/>
      <c r="AM5710" s="578"/>
      <c r="AN5710" s="571"/>
      <c r="AO5710" s="572"/>
      <c r="AP5710" s="575"/>
      <c r="AQ5710" s="576"/>
      <c r="AR5710" s="577"/>
      <c r="AS5710" s="578"/>
      <c r="AT5710" s="627"/>
      <c r="AU5710" s="628"/>
      <c r="AV5710" s="629"/>
      <c r="AW5710" s="630"/>
      <c r="AX5710" s="577"/>
      <c r="AY5710" s="578"/>
      <c r="AZ5710" s="571"/>
      <c r="BA5710" s="572"/>
      <c r="BB5710" s="575"/>
      <c r="BC5710" s="576"/>
      <c r="BD5710" s="577"/>
      <c r="BE5710" s="578"/>
      <c r="BF5710" s="627"/>
      <c r="BG5710" s="628"/>
      <c r="BH5710" s="629"/>
      <c r="BI5710" s="630"/>
      <c r="BJ5710" s="577"/>
      <c r="BK5710" s="578"/>
      <c r="BL5710" s="605"/>
      <c r="BM5710" s="606"/>
      <c r="BN5710" s="607"/>
      <c r="BO5710" s="588"/>
      <c r="BP5710" s="556"/>
      <c r="BQ5710" s="556"/>
      <c r="BR5710" s="65"/>
      <c r="BS5710" s="65"/>
      <c r="BT5710" s="268"/>
    </row>
    <row r="5711" spans="1:72" ht="21.75" hidden="1" customHeight="1" x14ac:dyDescent="0.25">
      <c r="A5711" s="268"/>
      <c r="B5711" s="678" t="str">
        <f>IF(ROSTER!B$44="","",ROSTER!B$44)</f>
        <v/>
      </c>
      <c r="C5711" s="669" t="str">
        <f>IF(ROSTER!C$44="","",ROSTER!C$44)</f>
        <v/>
      </c>
      <c r="D5711" s="670"/>
      <c r="E5711" s="667"/>
      <c r="F5711" s="680">
        <f>IF(E5711="y",1,IF(E5711="S",1,0))</f>
        <v>0</v>
      </c>
      <c r="G5711" s="663">
        <f>IF(E5711="S",1,0)</f>
        <v>0</v>
      </c>
      <c r="H5711" s="583"/>
      <c r="I5711" s="584"/>
      <c r="J5711" s="569"/>
      <c r="K5711" s="570"/>
      <c r="L5711" s="573"/>
      <c r="M5711" s="574"/>
      <c r="N5711" s="579">
        <f>L5711+J5711</f>
        <v>0</v>
      </c>
      <c r="O5711" s="580"/>
      <c r="P5711" s="569"/>
      <c r="Q5711" s="570"/>
      <c r="R5711" s="573"/>
      <c r="S5711" s="574"/>
      <c r="T5711" s="579">
        <f>R5711-P5711</f>
        <v>0</v>
      </c>
      <c r="U5711" s="580"/>
      <c r="V5711" s="583"/>
      <c r="W5711" s="584"/>
      <c r="X5711" s="569"/>
      <c r="Y5711" s="584"/>
      <c r="Z5711" s="569"/>
      <c r="AA5711" s="584"/>
      <c r="AB5711" s="569"/>
      <c r="AC5711" s="570"/>
      <c r="AD5711" s="573"/>
      <c r="AE5711" s="574"/>
      <c r="AF5711" s="557">
        <f>IF(AB5711=0,0,(AD5711/AB5711)*100)</f>
        <v>0</v>
      </c>
      <c r="AG5711" s="558"/>
      <c r="AH5711" s="569"/>
      <c r="AI5711" s="570"/>
      <c r="AJ5711" s="573"/>
      <c r="AK5711" s="574"/>
      <c r="AL5711" s="557">
        <f>IF(AH5711=0,0,(AJ5711/AH5711)*100)</f>
        <v>0</v>
      </c>
      <c r="AM5711" s="558"/>
      <c r="AN5711" s="569"/>
      <c r="AO5711" s="570"/>
      <c r="AP5711" s="573"/>
      <c r="AQ5711" s="574"/>
      <c r="AR5711" s="557">
        <f>IF(AN5711=0,0,(AP5711/AN5711)*100)</f>
        <v>0</v>
      </c>
      <c r="AS5711" s="558"/>
      <c r="AT5711" s="561">
        <f>AB5711+AH5711+AN5711</f>
        <v>0</v>
      </c>
      <c r="AU5711" s="562"/>
      <c r="AV5711" s="565">
        <f>AD5711+AJ5711+AP5711</f>
        <v>0</v>
      </c>
      <c r="AW5711" s="566"/>
      <c r="AX5711" s="557">
        <f>IF(AT5711=0,0,(AV5711/AT5711)*100)</f>
        <v>0</v>
      </c>
      <c r="AY5711" s="558"/>
      <c r="AZ5711" s="569"/>
      <c r="BA5711" s="570"/>
      <c r="BB5711" s="573"/>
      <c r="BC5711" s="574"/>
      <c r="BD5711" s="557">
        <f>IF(AZ5711=0,0,(BB5711/AZ5711)*100)</f>
        <v>0</v>
      </c>
      <c r="BE5711" s="558"/>
      <c r="BF5711" s="561">
        <f>AT5711+AZ5711</f>
        <v>0</v>
      </c>
      <c r="BG5711" s="562"/>
      <c r="BH5711" s="565">
        <f>AV5711+BB5711</f>
        <v>0</v>
      </c>
      <c r="BI5711" s="566"/>
      <c r="BJ5711" s="557">
        <f>IF(BF5711=0,0,(BH5711/BF5711)*100)</f>
        <v>0</v>
      </c>
      <c r="BK5711" s="558"/>
      <c r="BL5711" s="602">
        <f>(AD5711*2)+(AJ5711*2)+(AP5711*3)+BB5711</f>
        <v>0</v>
      </c>
      <c r="BM5711" s="603"/>
      <c r="BN5711" s="604"/>
      <c r="BO5711" s="587">
        <f t="shared" ref="BO5711" si="3694">IF(BQ5711=0,0,50*BP5711/BQ5711)</f>
        <v>0</v>
      </c>
      <c r="BP5711" s="555">
        <f>(BL5711*BS$11)+(N5711*BS$12)+(X5711*BS$13)+(R5711*BS$14)+(V5711*BS$15)+(Z5711*BS$16)</f>
        <v>0</v>
      </c>
      <c r="BQ5711" s="555">
        <f>((AZ5711-BB5711)*BS$18)+((AT5711-AV5711)*BS$17)+(H5711*BS$19)+(P5711*BS$20)</f>
        <v>0</v>
      </c>
      <c r="BR5711" s="65"/>
      <c r="BS5711" s="65"/>
      <c r="BT5711" s="268"/>
    </row>
    <row r="5712" spans="1:72" ht="21.75" hidden="1" customHeight="1" x14ac:dyDescent="0.25">
      <c r="A5712" s="268"/>
      <c r="B5712" s="679"/>
      <c r="C5712" s="690" t="str">
        <f>IF(ROSTER!D$44="","",ROSTER!D$44)</f>
        <v/>
      </c>
      <c r="D5712" s="691"/>
      <c r="E5712" s="668"/>
      <c r="F5712" s="681"/>
      <c r="G5712" s="664"/>
      <c r="H5712" s="585"/>
      <c r="I5712" s="586"/>
      <c r="J5712" s="571"/>
      <c r="K5712" s="572"/>
      <c r="L5712" s="575"/>
      <c r="M5712" s="576"/>
      <c r="N5712" s="581"/>
      <c r="O5712" s="582"/>
      <c r="P5712" s="571"/>
      <c r="Q5712" s="572"/>
      <c r="R5712" s="575"/>
      <c r="S5712" s="576"/>
      <c r="T5712" s="581"/>
      <c r="U5712" s="582"/>
      <c r="V5712" s="585"/>
      <c r="W5712" s="586"/>
      <c r="X5712" s="571"/>
      <c r="Y5712" s="586"/>
      <c r="Z5712" s="571"/>
      <c r="AA5712" s="586"/>
      <c r="AB5712" s="571"/>
      <c r="AC5712" s="572"/>
      <c r="AD5712" s="575"/>
      <c r="AE5712" s="576"/>
      <c r="AF5712" s="577"/>
      <c r="AG5712" s="578"/>
      <c r="AH5712" s="571"/>
      <c r="AI5712" s="572"/>
      <c r="AJ5712" s="575"/>
      <c r="AK5712" s="576"/>
      <c r="AL5712" s="577"/>
      <c r="AM5712" s="578"/>
      <c r="AN5712" s="571"/>
      <c r="AO5712" s="572"/>
      <c r="AP5712" s="575"/>
      <c r="AQ5712" s="576"/>
      <c r="AR5712" s="577"/>
      <c r="AS5712" s="578"/>
      <c r="AT5712" s="627"/>
      <c r="AU5712" s="628"/>
      <c r="AV5712" s="629"/>
      <c r="AW5712" s="630"/>
      <c r="AX5712" s="577"/>
      <c r="AY5712" s="578"/>
      <c r="AZ5712" s="571"/>
      <c r="BA5712" s="572"/>
      <c r="BB5712" s="575"/>
      <c r="BC5712" s="576"/>
      <c r="BD5712" s="577"/>
      <c r="BE5712" s="578"/>
      <c r="BF5712" s="627"/>
      <c r="BG5712" s="628"/>
      <c r="BH5712" s="629"/>
      <c r="BI5712" s="630"/>
      <c r="BJ5712" s="577"/>
      <c r="BK5712" s="578"/>
      <c r="BL5712" s="605"/>
      <c r="BM5712" s="606"/>
      <c r="BN5712" s="607"/>
      <c r="BO5712" s="588"/>
      <c r="BP5712" s="556"/>
      <c r="BQ5712" s="556"/>
      <c r="BR5712" s="65"/>
      <c r="BS5712" s="65"/>
      <c r="BT5712" s="268"/>
    </row>
    <row r="5713" spans="1:75" ht="21.75" hidden="1" customHeight="1" x14ac:dyDescent="0.25">
      <c r="A5713" s="268"/>
      <c r="B5713" s="678" t="str">
        <f>IF(ROSTER!B$46="","",ROSTER!B$46)</f>
        <v/>
      </c>
      <c r="C5713" s="669" t="str">
        <f>IF(ROSTER!C$46="","",ROSTER!C$46)</f>
        <v/>
      </c>
      <c r="D5713" s="670"/>
      <c r="E5713" s="667"/>
      <c r="F5713" s="680">
        <f>IF(E5713="y",1,IF(E5713="S",1,0))</f>
        <v>0</v>
      </c>
      <c r="G5713" s="663">
        <f>IF(E5713="S",1,0)</f>
        <v>0</v>
      </c>
      <c r="H5713" s="583"/>
      <c r="I5713" s="584"/>
      <c r="J5713" s="569"/>
      <c r="K5713" s="570"/>
      <c r="L5713" s="573"/>
      <c r="M5713" s="574"/>
      <c r="N5713" s="579">
        <f>L5713+J5713</f>
        <v>0</v>
      </c>
      <c r="O5713" s="580"/>
      <c r="P5713" s="569"/>
      <c r="Q5713" s="570"/>
      <c r="R5713" s="573"/>
      <c r="S5713" s="574"/>
      <c r="T5713" s="579">
        <f>R5713-P5713</f>
        <v>0</v>
      </c>
      <c r="U5713" s="580"/>
      <c r="V5713" s="583"/>
      <c r="W5713" s="584"/>
      <c r="X5713" s="569"/>
      <c r="Y5713" s="584"/>
      <c r="Z5713" s="569"/>
      <c r="AA5713" s="584"/>
      <c r="AB5713" s="569"/>
      <c r="AC5713" s="570"/>
      <c r="AD5713" s="573"/>
      <c r="AE5713" s="574"/>
      <c r="AF5713" s="557">
        <f>IF(AB5713=0,0,(AD5713/AB5713)*100)</f>
        <v>0</v>
      </c>
      <c r="AG5713" s="558"/>
      <c r="AH5713" s="569"/>
      <c r="AI5713" s="570"/>
      <c r="AJ5713" s="573"/>
      <c r="AK5713" s="574"/>
      <c r="AL5713" s="557">
        <f>IF(AH5713=0,0,(AJ5713/AH5713)*100)</f>
        <v>0</v>
      </c>
      <c r="AM5713" s="558"/>
      <c r="AN5713" s="569"/>
      <c r="AO5713" s="570"/>
      <c r="AP5713" s="573"/>
      <c r="AQ5713" s="574"/>
      <c r="AR5713" s="557">
        <f>IF(AN5713=0,0,(AP5713/AN5713)*100)</f>
        <v>0</v>
      </c>
      <c r="AS5713" s="558"/>
      <c r="AT5713" s="561">
        <f>AB5713+AH5713+AN5713</f>
        <v>0</v>
      </c>
      <c r="AU5713" s="562"/>
      <c r="AV5713" s="565">
        <f>AD5713+AJ5713+AP5713</f>
        <v>0</v>
      </c>
      <c r="AW5713" s="566"/>
      <c r="AX5713" s="557">
        <f>IF(AT5713=0,0,(AV5713/AT5713)*100)</f>
        <v>0</v>
      </c>
      <c r="AY5713" s="558"/>
      <c r="AZ5713" s="569"/>
      <c r="BA5713" s="570"/>
      <c r="BB5713" s="573"/>
      <c r="BC5713" s="574"/>
      <c r="BD5713" s="557">
        <f>IF(AZ5713=0,0,(BB5713/AZ5713)*100)</f>
        <v>0</v>
      </c>
      <c r="BE5713" s="558"/>
      <c r="BF5713" s="561">
        <f>AT5713+AZ5713</f>
        <v>0</v>
      </c>
      <c r="BG5713" s="562"/>
      <c r="BH5713" s="565">
        <f>AV5713+BB5713</f>
        <v>0</v>
      </c>
      <c r="BI5713" s="566"/>
      <c r="BJ5713" s="557">
        <f>IF(BF5713=0,0,(BH5713/BF5713)*100)</f>
        <v>0</v>
      </c>
      <c r="BK5713" s="558"/>
      <c r="BL5713" s="602">
        <f>(AD5713*2)+(AJ5713*2)+(AP5713*3)+BB5713</f>
        <v>0</v>
      </c>
      <c r="BM5713" s="603"/>
      <c r="BN5713" s="604"/>
      <c r="BO5713" s="587">
        <f t="shared" ref="BO5713" si="3695">IF(BQ5713=0,0,50*BP5713/BQ5713)</f>
        <v>0</v>
      </c>
      <c r="BP5713" s="634">
        <f>(BL5713*BS$11)+(N5713*BS$12)+(X5713*BS$13)+(R5713*BS$14)+(V5713*BS$15)+(Z5713*BS$16)</f>
        <v>0</v>
      </c>
      <c r="BQ5713" s="555">
        <f>((AZ5713-BB5713)*BS$18)+((AT5713-AV5713)*BS$17)+(H5713*BS$19)+(P5713*BS$20)</f>
        <v>0</v>
      </c>
      <c r="BR5713" s="65"/>
      <c r="BS5713" s="65"/>
      <c r="BT5713" s="268"/>
    </row>
    <row r="5714" spans="1:75" ht="22.5" hidden="1" customHeight="1" thickBot="1" x14ac:dyDescent="0.3">
      <c r="A5714" s="268"/>
      <c r="B5714" s="679"/>
      <c r="C5714" s="690" t="str">
        <f>IF(ROSTER!D$46="","",ROSTER!D$46)</f>
        <v/>
      </c>
      <c r="D5714" s="691"/>
      <c r="E5714" s="668"/>
      <c r="F5714" s="681"/>
      <c r="G5714" s="664"/>
      <c r="H5714" s="585"/>
      <c r="I5714" s="586"/>
      <c r="J5714" s="571"/>
      <c r="K5714" s="572"/>
      <c r="L5714" s="575"/>
      <c r="M5714" s="576"/>
      <c r="N5714" s="649"/>
      <c r="O5714" s="650"/>
      <c r="P5714" s="571"/>
      <c r="Q5714" s="572"/>
      <c r="R5714" s="575"/>
      <c r="S5714" s="576"/>
      <c r="T5714" s="581"/>
      <c r="U5714" s="582"/>
      <c r="V5714" s="585"/>
      <c r="W5714" s="586"/>
      <c r="X5714" s="571"/>
      <c r="Y5714" s="586"/>
      <c r="Z5714" s="571"/>
      <c r="AA5714" s="586"/>
      <c r="AB5714" s="571"/>
      <c r="AC5714" s="572"/>
      <c r="AD5714" s="575"/>
      <c r="AE5714" s="576"/>
      <c r="AF5714" s="559"/>
      <c r="AG5714" s="560"/>
      <c r="AH5714" s="571"/>
      <c r="AI5714" s="572"/>
      <c r="AJ5714" s="575"/>
      <c r="AK5714" s="576"/>
      <c r="AL5714" s="559"/>
      <c r="AM5714" s="560"/>
      <c r="AN5714" s="571"/>
      <c r="AO5714" s="572"/>
      <c r="AP5714" s="575"/>
      <c r="AQ5714" s="576"/>
      <c r="AR5714" s="559"/>
      <c r="AS5714" s="560"/>
      <c r="AT5714" s="563"/>
      <c r="AU5714" s="564"/>
      <c r="AV5714" s="567"/>
      <c r="AW5714" s="568"/>
      <c r="AX5714" s="559"/>
      <c r="AY5714" s="560"/>
      <c r="AZ5714" s="571"/>
      <c r="BA5714" s="572"/>
      <c r="BB5714" s="575"/>
      <c r="BC5714" s="576"/>
      <c r="BD5714" s="559"/>
      <c r="BE5714" s="560"/>
      <c r="BF5714" s="563"/>
      <c r="BG5714" s="564"/>
      <c r="BH5714" s="567"/>
      <c r="BI5714" s="568"/>
      <c r="BJ5714" s="559"/>
      <c r="BK5714" s="560"/>
      <c r="BL5714" s="631"/>
      <c r="BM5714" s="632"/>
      <c r="BN5714" s="633"/>
      <c r="BO5714" s="609"/>
      <c r="BP5714" s="635"/>
      <c r="BQ5714" s="556"/>
      <c r="BR5714" s="65"/>
      <c r="BS5714" s="65"/>
      <c r="BT5714" s="268"/>
    </row>
    <row r="5715" spans="1:75" s="79" customFormat="1" ht="33.4" hidden="1" customHeight="1" x14ac:dyDescent="0.45">
      <c r="A5715" s="278"/>
      <c r="B5715" s="671"/>
      <c r="C5715" s="611"/>
      <c r="D5715" s="611" t="s">
        <v>10</v>
      </c>
      <c r="E5715" s="612"/>
      <c r="F5715" s="78"/>
      <c r="G5715" s="78"/>
      <c r="H5715" s="547">
        <f>SUM(H5675:I5714)</f>
        <v>0</v>
      </c>
      <c r="I5715" s="548"/>
      <c r="J5715" s="547">
        <f>SUM(J5675:K5714)</f>
        <v>0</v>
      </c>
      <c r="K5715" s="548"/>
      <c r="L5715" s="551">
        <f>SUM(L5675:M5714)</f>
        <v>0</v>
      </c>
      <c r="M5715" s="636"/>
      <c r="N5715" s="533">
        <f>L5715+J5715</f>
        <v>0</v>
      </c>
      <c r="O5715" s="534"/>
      <c r="P5715" s="551">
        <f>SUM(P5675:Q5714)</f>
        <v>0</v>
      </c>
      <c r="Q5715" s="548"/>
      <c r="R5715" s="551">
        <f>SUM(R5675:S5714)</f>
        <v>0</v>
      </c>
      <c r="S5715" s="636"/>
      <c r="T5715" s="533">
        <f>R5715-P5715</f>
        <v>0</v>
      </c>
      <c r="U5715" s="534"/>
      <c r="V5715" s="551">
        <f>SUM(V5675:W5714)</f>
        <v>0</v>
      </c>
      <c r="W5715" s="636"/>
      <c r="X5715" s="547">
        <f>SUM(X5675:Y5714)</f>
        <v>0</v>
      </c>
      <c r="Y5715" s="534"/>
      <c r="Z5715" s="547">
        <f>SUM(Z5675:AA5714)</f>
        <v>0</v>
      </c>
      <c r="AA5715" s="534"/>
      <c r="AB5715" s="636">
        <f>SUM(AB5675:AC5714)</f>
        <v>0</v>
      </c>
      <c r="AC5715" s="548"/>
      <c r="AD5715" s="551">
        <f>SUM(AD5675:AE5714)</f>
        <v>0</v>
      </c>
      <c r="AE5715" s="636"/>
      <c r="AF5715" s="533">
        <f>IF(AB5715=0,0,(AD5715/AB5715)*100)</f>
        <v>0</v>
      </c>
      <c r="AG5715" s="534"/>
      <c r="AH5715" s="551">
        <f>SUM(AH5675:AI5714)</f>
        <v>0</v>
      </c>
      <c r="AI5715" s="548"/>
      <c r="AJ5715" s="551">
        <f>SUM(AJ5675:AK5714)</f>
        <v>0</v>
      </c>
      <c r="AK5715" s="636"/>
      <c r="AL5715" s="533">
        <f>IF(AH5715=0,0,(AJ5715/AH5715)*100)</f>
        <v>0</v>
      </c>
      <c r="AM5715" s="534"/>
      <c r="AN5715" s="551">
        <f>SUM(AN5675:AO5714)</f>
        <v>0</v>
      </c>
      <c r="AO5715" s="548"/>
      <c r="AP5715" s="551">
        <f>SUM(AP5675:AQ5714)</f>
        <v>0</v>
      </c>
      <c r="AQ5715" s="636"/>
      <c r="AR5715" s="533">
        <f>IF(AN5715=0,0,(AP5715/AN5715)*100)</f>
        <v>0</v>
      </c>
      <c r="AS5715" s="534"/>
      <c r="AT5715" s="547">
        <f>AB5715+AH5715+AN5715</f>
        <v>0</v>
      </c>
      <c r="AU5715" s="548"/>
      <c r="AV5715" s="551">
        <f>AD5715+AJ5715+AP5715</f>
        <v>0</v>
      </c>
      <c r="AW5715" s="552"/>
      <c r="AX5715" s="533">
        <f>IF(AT5715=0,0,(AV5715/AT5715)*100)</f>
        <v>0</v>
      </c>
      <c r="AY5715" s="534"/>
      <c r="AZ5715" s="551">
        <f>SUM(AZ5675:BA5714)</f>
        <v>0</v>
      </c>
      <c r="BA5715" s="548"/>
      <c r="BB5715" s="551">
        <f>SUM(BB5675:BC5714)</f>
        <v>0</v>
      </c>
      <c r="BC5715" s="636"/>
      <c r="BD5715" s="533">
        <f>IF(AZ5715=0,0,(BB5715/AZ5715)*100)</f>
        <v>0</v>
      </c>
      <c r="BE5715" s="534"/>
      <c r="BF5715" s="547">
        <f>AT5715+AZ5715</f>
        <v>0</v>
      </c>
      <c r="BG5715" s="548"/>
      <c r="BH5715" s="551">
        <f>AV5715+BB5715</f>
        <v>0</v>
      </c>
      <c r="BI5715" s="552"/>
      <c r="BJ5715" s="533">
        <f>IF(BF5715=0,0,(BH5715/BF5715)*100)</f>
        <v>0</v>
      </c>
      <c r="BK5715" s="619"/>
      <c r="BL5715" s="621">
        <f>SUM(BL5675:BN5714)</f>
        <v>0</v>
      </c>
      <c r="BM5715" s="622"/>
      <c r="BN5715" s="623"/>
      <c r="BO5715" s="610">
        <f>SUM(BO5675:BO5714)</f>
        <v>0</v>
      </c>
      <c r="BP5715" s="709">
        <f>(BL5715*BS$11)+(N5715*BS$12)+(X5715*BS$13)+(R5715*BS$14)+(V5715*BS$15)+(Z5715*BS$16)</f>
        <v>0</v>
      </c>
      <c r="BQ5715" s="638">
        <f>((AZ5715-BB5715)*BS$18)+((AT5715-AV5715)*BS$17)+(H5715*BS$19)+(P5715*BS$20)</f>
        <v>0</v>
      </c>
      <c r="BR5715" s="77"/>
      <c r="BS5715" s="77"/>
      <c r="BT5715" s="278"/>
    </row>
    <row r="5716" spans="1:75" s="79" customFormat="1" ht="33.950000000000003" hidden="1" customHeight="1" thickBot="1" x14ac:dyDescent="0.5">
      <c r="A5716" s="278"/>
      <c r="B5716" s="672"/>
      <c r="C5716" s="673"/>
      <c r="D5716" s="673"/>
      <c r="E5716" s="721"/>
      <c r="F5716" s="80"/>
      <c r="G5716" s="80"/>
      <c r="H5716" s="549"/>
      <c r="I5716" s="550"/>
      <c r="J5716" s="549"/>
      <c r="K5716" s="550"/>
      <c r="L5716" s="553"/>
      <c r="M5716" s="637"/>
      <c r="N5716" s="535"/>
      <c r="O5716" s="536"/>
      <c r="P5716" s="553"/>
      <c r="Q5716" s="550"/>
      <c r="R5716" s="553"/>
      <c r="S5716" s="637"/>
      <c r="T5716" s="535"/>
      <c r="U5716" s="536"/>
      <c r="V5716" s="553"/>
      <c r="W5716" s="637"/>
      <c r="X5716" s="549"/>
      <c r="Y5716" s="536"/>
      <c r="Z5716" s="549"/>
      <c r="AA5716" s="536"/>
      <c r="AB5716" s="637"/>
      <c r="AC5716" s="550"/>
      <c r="AD5716" s="553"/>
      <c r="AE5716" s="637"/>
      <c r="AF5716" s="535"/>
      <c r="AG5716" s="536"/>
      <c r="AH5716" s="553"/>
      <c r="AI5716" s="550"/>
      <c r="AJ5716" s="553"/>
      <c r="AK5716" s="637"/>
      <c r="AL5716" s="535"/>
      <c r="AM5716" s="536"/>
      <c r="AN5716" s="553"/>
      <c r="AO5716" s="550"/>
      <c r="AP5716" s="553"/>
      <c r="AQ5716" s="637"/>
      <c r="AR5716" s="535"/>
      <c r="AS5716" s="536"/>
      <c r="AT5716" s="549"/>
      <c r="AU5716" s="550"/>
      <c r="AV5716" s="553"/>
      <c r="AW5716" s="554"/>
      <c r="AX5716" s="535"/>
      <c r="AY5716" s="536"/>
      <c r="AZ5716" s="553"/>
      <c r="BA5716" s="550"/>
      <c r="BB5716" s="553"/>
      <c r="BC5716" s="637"/>
      <c r="BD5716" s="535"/>
      <c r="BE5716" s="536"/>
      <c r="BF5716" s="549"/>
      <c r="BG5716" s="550"/>
      <c r="BH5716" s="553"/>
      <c r="BI5716" s="554"/>
      <c r="BJ5716" s="535"/>
      <c r="BK5716" s="620"/>
      <c r="BL5716" s="624"/>
      <c r="BM5716" s="625"/>
      <c r="BN5716" s="626"/>
      <c r="BO5716" s="609"/>
      <c r="BP5716" s="710"/>
      <c r="BQ5716" s="639"/>
      <c r="BR5716" s="77"/>
      <c r="BS5716" s="77"/>
      <c r="BT5716" s="278"/>
    </row>
    <row r="5717" spans="1:75" s="79" customFormat="1" ht="33" hidden="1" customHeight="1" thickBot="1" x14ac:dyDescent="0.5">
      <c r="A5717" s="278"/>
      <c r="B5717" s="671"/>
      <c r="C5717" s="611"/>
      <c r="D5717" s="611" t="s">
        <v>13</v>
      </c>
      <c r="E5717" s="612"/>
      <c r="F5717" s="82"/>
      <c r="G5717" s="117"/>
      <c r="H5717" s="541"/>
      <c r="I5717" s="545"/>
      <c r="J5717" s="541"/>
      <c r="K5717" s="545"/>
      <c r="L5717" s="537"/>
      <c r="M5717" s="538"/>
      <c r="N5717" s="533">
        <f>J5717+L5717</f>
        <v>0</v>
      </c>
      <c r="O5717" s="534"/>
      <c r="P5717" s="537"/>
      <c r="Q5717" s="545"/>
      <c r="R5717" s="537"/>
      <c r="S5717" s="538"/>
      <c r="T5717" s="533">
        <f>R5717-P5717</f>
        <v>0</v>
      </c>
      <c r="U5717" s="534"/>
      <c r="V5717" s="537"/>
      <c r="W5717" s="538"/>
      <c r="X5717" s="541"/>
      <c r="Y5717" s="542"/>
      <c r="Z5717" s="541"/>
      <c r="AA5717" s="542"/>
      <c r="AB5717" s="538"/>
      <c r="AC5717" s="545"/>
      <c r="AD5717" s="537"/>
      <c r="AE5717" s="538"/>
      <c r="AF5717" s="533">
        <f>IF(AB5717=0,0,(AD5717/AB5717)*100)</f>
        <v>0</v>
      </c>
      <c r="AG5717" s="534"/>
      <c r="AH5717" s="537"/>
      <c r="AI5717" s="545"/>
      <c r="AJ5717" s="537"/>
      <c r="AK5717" s="538"/>
      <c r="AL5717" s="533">
        <f>IF(AH5717=0,0,(AJ5717/AH5717)*100)</f>
        <v>0</v>
      </c>
      <c r="AM5717" s="534"/>
      <c r="AN5717" s="537"/>
      <c r="AO5717" s="545"/>
      <c r="AP5717" s="537"/>
      <c r="AQ5717" s="538"/>
      <c r="AR5717" s="533">
        <f>IF(AN5717=0,0,(AP5717/AN5717)*100)</f>
        <v>0</v>
      </c>
      <c r="AS5717" s="534"/>
      <c r="AT5717" s="547">
        <f>AB5717+AH5717+AN5717</f>
        <v>0</v>
      </c>
      <c r="AU5717" s="548"/>
      <c r="AV5717" s="551">
        <f>AD5717+AJ5717+AP5717</f>
        <v>0</v>
      </c>
      <c r="AW5717" s="552"/>
      <c r="AX5717" s="533">
        <f>IF(AT5717=0,0,(AV5717/AT5717)*100)</f>
        <v>0</v>
      </c>
      <c r="AY5717" s="534"/>
      <c r="AZ5717" s="537"/>
      <c r="BA5717" s="545"/>
      <c r="BB5717" s="537"/>
      <c r="BC5717" s="538"/>
      <c r="BD5717" s="533">
        <f>IF(AZ5717=0,0,(BB5717/AZ5717)*100)</f>
        <v>0</v>
      </c>
      <c r="BE5717" s="534"/>
      <c r="BF5717" s="547">
        <f>AT5717+AZ5717</f>
        <v>0</v>
      </c>
      <c r="BG5717" s="548"/>
      <c r="BH5717" s="551">
        <f>AV5717+BB5717</f>
        <v>0</v>
      </c>
      <c r="BI5717" s="552"/>
      <c r="BJ5717" s="533">
        <f>IF(BF5717=0,0,(BH5717/BF5717)*100)</f>
        <v>0</v>
      </c>
      <c r="BK5717" s="619"/>
      <c r="BL5717" s="621">
        <f>(AD5717*2)+(AJ5717*2)+(AP5717*3)+BB5717</f>
        <v>0</v>
      </c>
      <c r="BM5717" s="622"/>
      <c r="BN5717" s="623"/>
      <c r="BO5717" s="647"/>
      <c r="BP5717" s="83"/>
      <c r="BQ5717" s="84"/>
      <c r="BR5717" s="77"/>
      <c r="BS5717" s="77"/>
      <c r="BT5717" s="278"/>
    </row>
    <row r="5718" spans="1:75" s="79" customFormat="1" ht="33.75" hidden="1" customHeight="1" thickBot="1" x14ac:dyDescent="0.5">
      <c r="A5718" s="278"/>
      <c r="B5718" s="232"/>
      <c r="C5718" s="257"/>
      <c r="D5718" s="613"/>
      <c r="E5718" s="614"/>
      <c r="F5718" s="86"/>
      <c r="G5718" s="86"/>
      <c r="H5718" s="543"/>
      <c r="I5718" s="546"/>
      <c r="J5718" s="543"/>
      <c r="K5718" s="546"/>
      <c r="L5718" s="539"/>
      <c r="M5718" s="540"/>
      <c r="N5718" s="535"/>
      <c r="O5718" s="536"/>
      <c r="P5718" s="539"/>
      <c r="Q5718" s="546"/>
      <c r="R5718" s="539"/>
      <c r="S5718" s="540"/>
      <c r="T5718" s="535"/>
      <c r="U5718" s="536"/>
      <c r="V5718" s="539"/>
      <c r="W5718" s="540"/>
      <c r="X5718" s="543"/>
      <c r="Y5718" s="544"/>
      <c r="Z5718" s="543"/>
      <c r="AA5718" s="544"/>
      <c r="AB5718" s="540"/>
      <c r="AC5718" s="546"/>
      <c r="AD5718" s="539"/>
      <c r="AE5718" s="540"/>
      <c r="AF5718" s="535"/>
      <c r="AG5718" s="536"/>
      <c r="AH5718" s="539"/>
      <c r="AI5718" s="546"/>
      <c r="AJ5718" s="539"/>
      <c r="AK5718" s="540"/>
      <c r="AL5718" s="535"/>
      <c r="AM5718" s="536"/>
      <c r="AN5718" s="539"/>
      <c r="AO5718" s="546"/>
      <c r="AP5718" s="539"/>
      <c r="AQ5718" s="540"/>
      <c r="AR5718" s="535"/>
      <c r="AS5718" s="536"/>
      <c r="AT5718" s="549"/>
      <c r="AU5718" s="550"/>
      <c r="AV5718" s="553"/>
      <c r="AW5718" s="554"/>
      <c r="AX5718" s="535"/>
      <c r="AY5718" s="536"/>
      <c r="AZ5718" s="539"/>
      <c r="BA5718" s="546"/>
      <c r="BB5718" s="539"/>
      <c r="BC5718" s="540"/>
      <c r="BD5718" s="535"/>
      <c r="BE5718" s="536"/>
      <c r="BF5718" s="549"/>
      <c r="BG5718" s="550"/>
      <c r="BH5718" s="553"/>
      <c r="BI5718" s="554"/>
      <c r="BJ5718" s="535"/>
      <c r="BK5718" s="620"/>
      <c r="BL5718" s="624"/>
      <c r="BM5718" s="625"/>
      <c r="BN5718" s="626"/>
      <c r="BO5718" s="648"/>
      <c r="BP5718" s="222"/>
      <c r="BQ5718" s="222"/>
      <c r="BR5718" s="77"/>
      <c r="BS5718" s="77"/>
      <c r="BT5718" s="278"/>
    </row>
    <row r="5719" spans="1:75" ht="16.5" hidden="1" customHeight="1" thickTop="1" thickBot="1" x14ac:dyDescent="0.5">
      <c r="A5719" s="268"/>
      <c r="B5719" s="229"/>
      <c r="C5719" s="195"/>
      <c r="D5719" s="195"/>
      <c r="E5719" s="195"/>
      <c r="F5719" s="195"/>
      <c r="G5719" s="195"/>
      <c r="H5719" s="195"/>
      <c r="I5719" s="195"/>
      <c r="J5719" s="195"/>
      <c r="K5719" s="195"/>
      <c r="L5719" s="195"/>
      <c r="M5719" s="195"/>
      <c r="N5719" s="195"/>
      <c r="O5719" s="195"/>
      <c r="P5719" s="195"/>
      <c r="Q5719" s="195"/>
      <c r="R5719" s="195"/>
      <c r="S5719" s="195"/>
      <c r="T5719" s="195"/>
      <c r="U5719" s="195"/>
      <c r="V5719" s="195"/>
      <c r="W5719" s="195"/>
      <c r="X5719" s="195"/>
      <c r="Y5719" s="195"/>
      <c r="Z5719" s="195"/>
      <c r="AA5719" s="195"/>
      <c r="AB5719" s="195"/>
      <c r="AC5719" s="195"/>
      <c r="AD5719" s="195"/>
      <c r="AE5719" s="195"/>
      <c r="AF5719" s="198"/>
      <c r="AG5719" s="198"/>
      <c r="AH5719" s="195"/>
      <c r="AI5719" s="195"/>
      <c r="AJ5719" s="195"/>
      <c r="AK5719" s="195"/>
      <c r="AL5719" s="195"/>
      <c r="AM5719" s="195"/>
      <c r="AN5719" s="195"/>
      <c r="AO5719" s="195"/>
      <c r="AP5719" s="195"/>
      <c r="AQ5719" s="195"/>
      <c r="AR5719" s="195"/>
      <c r="AS5719" s="195"/>
      <c r="AT5719" s="195"/>
      <c r="AU5719" s="195"/>
      <c r="AV5719" s="195"/>
      <c r="AW5719" s="195"/>
      <c r="AX5719" s="195"/>
      <c r="AY5719" s="195"/>
      <c r="AZ5719" s="195"/>
      <c r="BA5719" s="195"/>
      <c r="BB5719" s="195"/>
      <c r="BC5719" s="195"/>
      <c r="BD5719" s="195"/>
      <c r="BE5719" s="195"/>
      <c r="BF5719" s="195"/>
      <c r="BG5719" s="195"/>
      <c r="BH5719" s="195"/>
      <c r="BI5719" s="195"/>
      <c r="BJ5719" s="195"/>
      <c r="BK5719" s="195"/>
      <c r="BL5719" s="195"/>
      <c r="BM5719" s="195"/>
      <c r="BN5719" s="195"/>
      <c r="BO5719" s="247"/>
      <c r="BP5719" s="600">
        <f>IF((J5715+L5717)=0,0,(J5715/(J5715+L5717)*100)%)</f>
        <v>0</v>
      </c>
      <c r="BQ5719" s="601"/>
      <c r="BR5719" s="600">
        <f>IF((L5715+J5717)=0,0,(L5715/(L5715+J5717)*100)%)</f>
        <v>0</v>
      </c>
      <c r="BS5719" s="601"/>
      <c r="BT5719" s="268"/>
    </row>
    <row r="5720" spans="1:75" s="85" customFormat="1" ht="79.5" hidden="1" customHeight="1" thickTop="1" thickBot="1" x14ac:dyDescent="0.55000000000000004">
      <c r="A5720" s="279"/>
      <c r="B5720" s="682" t="s">
        <v>59</v>
      </c>
      <c r="C5720" s="683"/>
      <c r="D5720" s="608" t="s">
        <v>53</v>
      </c>
      <c r="E5720" s="608"/>
      <c r="F5720" s="608"/>
      <c r="G5720" s="730"/>
      <c r="H5720" s="589"/>
      <c r="I5720" s="590"/>
      <c r="J5720" s="591"/>
      <c r="K5720" s="200"/>
      <c r="L5720" s="589"/>
      <c r="M5720" s="590"/>
      <c r="N5720" s="591"/>
      <c r="O5720" s="592" t="s">
        <v>46</v>
      </c>
      <c r="P5720" s="593"/>
      <c r="Q5720" s="593"/>
      <c r="R5720" s="593"/>
      <c r="S5720" s="589"/>
      <c r="T5720" s="590"/>
      <c r="U5720" s="591"/>
      <c r="V5720" s="200"/>
      <c r="W5720" s="589"/>
      <c r="X5720" s="590"/>
      <c r="Y5720" s="591"/>
      <c r="Z5720" s="592" t="s">
        <v>48</v>
      </c>
      <c r="AA5720" s="593"/>
      <c r="AB5720" s="593"/>
      <c r="AC5720" s="594"/>
      <c r="AD5720" s="589"/>
      <c r="AE5720" s="590"/>
      <c r="AF5720" s="591"/>
      <c r="AG5720" s="200"/>
      <c r="AH5720" s="589"/>
      <c r="AI5720" s="590"/>
      <c r="AJ5720" s="591"/>
      <c r="AK5720" s="592" t="s">
        <v>52</v>
      </c>
      <c r="AL5720" s="593"/>
      <c r="AM5720" s="593"/>
      <c r="AN5720" s="594"/>
      <c r="AO5720" s="589"/>
      <c r="AP5720" s="590"/>
      <c r="AQ5720" s="591"/>
      <c r="AR5720" s="204"/>
      <c r="AS5720" s="589"/>
      <c r="AT5720" s="590"/>
      <c r="AU5720" s="591"/>
      <c r="AV5720" s="258"/>
      <c r="AW5720" s="258"/>
      <c r="AX5720" s="258"/>
      <c r="AY5720" s="258"/>
      <c r="AZ5720" s="532" t="s">
        <v>20</v>
      </c>
      <c r="BA5720" s="532"/>
      <c r="BB5720" s="532"/>
      <c r="BC5720" s="532"/>
      <c r="BD5720" s="615"/>
      <c r="BE5720" s="616">
        <f>BL5715</f>
        <v>0</v>
      </c>
      <c r="BF5720" s="617"/>
      <c r="BG5720" s="618"/>
      <c r="BH5720" s="205"/>
      <c r="BI5720" s="616">
        <f>BL5717</f>
        <v>0</v>
      </c>
      <c r="BJ5720" s="617"/>
      <c r="BK5720" s="618"/>
      <c r="BL5720" s="206"/>
      <c r="BM5720" s="206"/>
      <c r="BN5720" s="206"/>
      <c r="BO5720" s="248"/>
      <c r="BP5720" s="87"/>
      <c r="BQ5720" s="87"/>
      <c r="BR5720" s="81"/>
      <c r="BS5720" s="81"/>
      <c r="BT5720" s="279"/>
    </row>
    <row r="5721" spans="1:75" ht="15.6" hidden="1" customHeight="1" thickTop="1" thickBot="1" x14ac:dyDescent="0.55000000000000004">
      <c r="A5721" s="268"/>
      <c r="B5721" s="230"/>
      <c r="C5721" s="191"/>
      <c r="D5721" s="196"/>
      <c r="E5721" s="196"/>
      <c r="F5721" s="199"/>
      <c r="G5721" s="199"/>
      <c r="H5721" s="202"/>
      <c r="I5721" s="202"/>
      <c r="J5721" s="202"/>
      <c r="K5721" s="202"/>
      <c r="L5721" s="202"/>
      <c r="M5721" s="202"/>
      <c r="N5721" s="202"/>
      <c r="O5721" s="199"/>
      <c r="P5721" s="199"/>
      <c r="Q5721" s="199"/>
      <c r="R5721" s="199"/>
      <c r="S5721" s="202"/>
      <c r="T5721" s="202"/>
      <c r="U5721" s="202"/>
      <c r="V5721" s="201"/>
      <c r="W5721" s="202"/>
      <c r="X5721" s="202"/>
      <c r="Y5721" s="202"/>
      <c r="Z5721" s="199"/>
      <c r="AA5721" s="199"/>
      <c r="AB5721" s="199"/>
      <c r="AC5721" s="199"/>
      <c r="AD5721" s="202"/>
      <c r="AE5721" s="202"/>
      <c r="AF5721" s="202"/>
      <c r="AG5721" s="202"/>
      <c r="AH5721" s="201"/>
      <c r="AI5721" s="201"/>
      <c r="AJ5721" s="202"/>
      <c r="AK5721" s="199"/>
      <c r="AL5721" s="199"/>
      <c r="AM5721" s="199"/>
      <c r="AN5721" s="199"/>
      <c r="AO5721" s="202"/>
      <c r="AP5721" s="202"/>
      <c r="AQ5721" s="202"/>
      <c r="AR5721" s="202"/>
      <c r="AS5721" s="202"/>
      <c r="AT5721" s="204"/>
      <c r="AU5721" s="204"/>
      <c r="AV5721" s="207"/>
      <c r="AW5721" s="207"/>
      <c r="AX5721" s="207"/>
      <c r="AY5721" s="207"/>
      <c r="AZ5721" s="199"/>
      <c r="BA5721" s="208"/>
      <c r="BB5721" s="208"/>
      <c r="BC5721" s="209"/>
      <c r="BD5721" s="210"/>
      <c r="BE5721" s="211"/>
      <c r="BF5721" s="211"/>
      <c r="BG5721" s="204"/>
      <c r="BH5721" s="212"/>
      <c r="BI5721" s="213"/>
      <c r="BJ5721" s="213"/>
      <c r="BK5721" s="204"/>
      <c r="BL5721" s="207"/>
      <c r="BM5721" s="207"/>
      <c r="BN5721" s="207"/>
      <c r="BO5721" s="249"/>
      <c r="BP5721" s="88"/>
      <c r="BQ5721" s="88"/>
      <c r="BR5721" s="65"/>
      <c r="BS5721" s="65"/>
      <c r="BT5721" s="268"/>
    </row>
    <row r="5722" spans="1:75" s="85" customFormat="1" ht="79.5" hidden="1" customHeight="1" thickTop="1" thickBot="1" x14ac:dyDescent="0.55000000000000004">
      <c r="A5722" s="279"/>
      <c r="B5722" s="531" t="s">
        <v>45</v>
      </c>
      <c r="C5722" s="532"/>
      <c r="D5722" s="608" t="s">
        <v>54</v>
      </c>
      <c r="E5722" s="608"/>
      <c r="F5722" s="608"/>
      <c r="G5722" s="730"/>
      <c r="H5722" s="616">
        <f>H5720</f>
        <v>0</v>
      </c>
      <c r="I5722" s="617"/>
      <c r="J5722" s="618"/>
      <c r="K5722" s="200"/>
      <c r="L5722" s="616">
        <f>L5720</f>
        <v>0</v>
      </c>
      <c r="M5722" s="617"/>
      <c r="N5722" s="618"/>
      <c r="O5722" s="592" t="s">
        <v>50</v>
      </c>
      <c r="P5722" s="593"/>
      <c r="Q5722" s="593"/>
      <c r="R5722" s="593"/>
      <c r="S5722" s="616">
        <f>S5720-H5720</f>
        <v>0</v>
      </c>
      <c r="T5722" s="617"/>
      <c r="U5722" s="618"/>
      <c r="V5722" s="200"/>
      <c r="W5722" s="616">
        <f>W5720-L5720</f>
        <v>0</v>
      </c>
      <c r="X5722" s="617"/>
      <c r="Y5722" s="618"/>
      <c r="Z5722" s="592" t="s">
        <v>49</v>
      </c>
      <c r="AA5722" s="593"/>
      <c r="AB5722" s="593"/>
      <c r="AC5722" s="594"/>
      <c r="AD5722" s="616">
        <f>AD5720-S5720</f>
        <v>0</v>
      </c>
      <c r="AE5722" s="617"/>
      <c r="AF5722" s="618"/>
      <c r="AG5722" s="200"/>
      <c r="AH5722" s="616">
        <f>AH5720-W5720</f>
        <v>0</v>
      </c>
      <c r="AI5722" s="617"/>
      <c r="AJ5722" s="618"/>
      <c r="AK5722" s="592" t="s">
        <v>51</v>
      </c>
      <c r="AL5722" s="593"/>
      <c r="AM5722" s="593"/>
      <c r="AN5722" s="594"/>
      <c r="AO5722" s="616">
        <f>AO5720-AD5720</f>
        <v>0</v>
      </c>
      <c r="AP5722" s="617"/>
      <c r="AQ5722" s="618"/>
      <c r="AR5722" s="204"/>
      <c r="AS5722" s="616">
        <f>AS5720-AH5720</f>
        <v>0</v>
      </c>
      <c r="AT5722" s="617"/>
      <c r="AU5722" s="618"/>
      <c r="AV5722" s="258"/>
      <c r="AW5722" s="258"/>
      <c r="AX5722" s="258"/>
      <c r="AY5722" s="258"/>
      <c r="AZ5722" s="532" t="s">
        <v>44</v>
      </c>
      <c r="BA5722" s="532"/>
      <c r="BB5722" s="532"/>
      <c r="BC5722" s="532"/>
      <c r="BD5722" s="615"/>
      <c r="BE5722" s="616">
        <f>BE5720-AO5720</f>
        <v>0</v>
      </c>
      <c r="BF5722" s="617"/>
      <c r="BG5722" s="618"/>
      <c r="BH5722" s="214"/>
      <c r="BI5722" s="616">
        <f>BI5720-AS5720</f>
        <v>0</v>
      </c>
      <c r="BJ5722" s="617"/>
      <c r="BK5722" s="618"/>
      <c r="BL5722" s="206"/>
      <c r="BM5722" s="206"/>
      <c r="BN5722" s="206"/>
      <c r="BO5722" s="248"/>
      <c r="BP5722" s="87"/>
      <c r="BQ5722" s="87"/>
      <c r="BR5722" s="81"/>
      <c r="BS5722" s="81"/>
      <c r="BT5722" s="279"/>
      <c r="BW5722" s="79"/>
    </row>
    <row r="5723" spans="1:75" ht="18.75" hidden="1" customHeight="1" thickTop="1" thickBot="1" x14ac:dyDescent="0.5">
      <c r="A5723" s="268"/>
      <c r="B5723" s="231"/>
      <c r="C5723" s="197"/>
      <c r="D5723" s="197"/>
      <c r="E5723" s="197"/>
      <c r="F5723" s="254"/>
      <c r="G5723" s="254"/>
      <c r="H5723" s="197"/>
      <c r="I5723" s="197"/>
      <c r="J5723" s="197"/>
      <c r="K5723" s="197"/>
      <c r="L5723" s="197"/>
      <c r="M5723" s="197"/>
      <c r="N5723" s="197"/>
      <c r="O5723" s="197"/>
      <c r="P5723" s="197"/>
      <c r="Q5723" s="197"/>
      <c r="R5723" s="197"/>
      <c r="S5723" s="197"/>
      <c r="T5723" s="197"/>
      <c r="U5723" s="197"/>
      <c r="V5723" s="197"/>
      <c r="W5723" s="197"/>
      <c r="X5723" s="197"/>
      <c r="Y5723" s="197"/>
      <c r="Z5723" s="197"/>
      <c r="AA5723" s="197"/>
      <c r="AB5723" s="197"/>
      <c r="AC5723" s="197"/>
      <c r="AD5723" s="197"/>
      <c r="AE5723" s="197"/>
      <c r="AF5723" s="203"/>
      <c r="AG5723" s="203"/>
      <c r="AH5723" s="197"/>
      <c r="AI5723" s="197"/>
      <c r="AJ5723" s="197"/>
      <c r="AK5723" s="197"/>
      <c r="AL5723" s="197"/>
      <c r="AM5723" s="197"/>
      <c r="AN5723" s="197"/>
      <c r="AO5723" s="197"/>
      <c r="AP5723" s="197"/>
      <c r="AQ5723" s="197"/>
      <c r="AR5723" s="197"/>
      <c r="AS5723" s="197"/>
      <c r="AT5723" s="197"/>
      <c r="AU5723" s="197"/>
      <c r="AV5723" s="197"/>
      <c r="AW5723" s="197"/>
      <c r="AX5723" s="197"/>
      <c r="AY5723" s="197"/>
      <c r="AZ5723" s="197"/>
      <c r="BA5723" s="640" t="s">
        <v>153</v>
      </c>
      <c r="BB5723" s="640"/>
      <c r="BC5723" s="640"/>
      <c r="BD5723" s="640"/>
      <c r="BE5723" s="640"/>
      <c r="BF5723" s="640"/>
      <c r="BG5723" s="640"/>
      <c r="BH5723" s="640"/>
      <c r="BI5723" s="640"/>
      <c r="BJ5723" s="640"/>
      <c r="BK5723" s="640"/>
      <c r="BL5723" s="640"/>
      <c r="BM5723" s="640"/>
      <c r="BN5723" s="640"/>
      <c r="BO5723" s="250"/>
      <c r="BP5723" s="89"/>
      <c r="BQ5723" s="89"/>
      <c r="BR5723" s="65"/>
      <c r="BS5723" s="65"/>
      <c r="BT5723" s="268"/>
    </row>
    <row r="5724" spans="1:75" s="255" customFormat="1" ht="13.5" hidden="1" customHeight="1" thickTop="1" x14ac:dyDescent="0.45">
      <c r="A5724" s="268"/>
      <c r="B5724" s="269"/>
      <c r="C5724" s="268"/>
      <c r="D5724" s="268"/>
      <c r="E5724" s="268"/>
      <c r="F5724" s="270"/>
      <c r="G5724" s="270"/>
      <c r="H5724" s="268"/>
      <c r="I5724" s="268"/>
      <c r="J5724" s="268"/>
      <c r="K5724" s="268"/>
      <c r="L5724" s="268"/>
      <c r="M5724" s="268"/>
      <c r="N5724" s="268"/>
      <c r="O5724" s="268"/>
      <c r="P5724" s="268"/>
      <c r="Q5724" s="268"/>
      <c r="R5724" s="268"/>
      <c r="S5724" s="268"/>
      <c r="T5724" s="268"/>
      <c r="U5724" s="268"/>
      <c r="V5724" s="268"/>
      <c r="W5724" s="268"/>
      <c r="X5724" s="268"/>
      <c r="Y5724" s="268"/>
      <c r="Z5724" s="268"/>
      <c r="AA5724" s="268"/>
      <c r="AB5724" s="268"/>
      <c r="AC5724" s="268"/>
      <c r="AD5724" s="268"/>
      <c r="AE5724" s="268"/>
      <c r="AF5724" s="271"/>
      <c r="AG5724" s="271"/>
      <c r="AH5724" s="268"/>
      <c r="AI5724" s="268"/>
      <c r="AJ5724" s="268"/>
      <c r="AK5724" s="268"/>
      <c r="AL5724" s="268"/>
      <c r="AM5724" s="268"/>
      <c r="AN5724" s="268"/>
      <c r="AO5724" s="268"/>
      <c r="AP5724" s="268"/>
      <c r="AQ5724" s="268"/>
      <c r="AR5724" s="268"/>
      <c r="AS5724" s="268"/>
      <c r="AT5724" s="268"/>
      <c r="AU5724" s="268"/>
      <c r="AV5724" s="268"/>
      <c r="AW5724" s="268"/>
      <c r="AX5724" s="268"/>
      <c r="AY5724" s="268"/>
      <c r="AZ5724" s="268"/>
      <c r="BA5724" s="268"/>
      <c r="BB5724" s="268"/>
      <c r="BC5724" s="268"/>
      <c r="BD5724" s="268"/>
      <c r="BE5724" s="268"/>
      <c r="BF5724" s="268"/>
      <c r="BG5724" s="268"/>
      <c r="BH5724" s="268"/>
      <c r="BI5724" s="268"/>
      <c r="BJ5724" s="268"/>
      <c r="BK5724" s="268"/>
      <c r="BL5724" s="268"/>
      <c r="BM5724" s="268"/>
      <c r="BN5724" s="268"/>
      <c r="BO5724" s="272"/>
      <c r="BP5724" s="272"/>
      <c r="BQ5724" s="272"/>
      <c r="BR5724" s="268"/>
      <c r="BS5724" s="268"/>
      <c r="BT5724" s="268"/>
    </row>
    <row r="5725" spans="1:75" s="69" customFormat="1" ht="33.75" hidden="1" x14ac:dyDescent="0.5">
      <c r="A5725" s="273"/>
      <c r="B5725" s="695" t="s">
        <v>9</v>
      </c>
      <c r="C5725" s="695"/>
      <c r="D5725" s="695"/>
      <c r="E5725" s="695"/>
      <c r="F5725" s="695"/>
      <c r="G5725" s="695"/>
      <c r="H5725" s="695"/>
      <c r="I5725" s="695"/>
      <c r="J5725" s="695"/>
      <c r="K5725" s="695"/>
      <c r="L5725" s="695"/>
      <c r="M5725" s="695"/>
      <c r="N5725" s="695"/>
      <c r="O5725" s="695"/>
      <c r="P5725" s="695"/>
      <c r="Q5725" s="695"/>
      <c r="R5725" s="695"/>
      <c r="S5725" s="695"/>
      <c r="T5725" s="695"/>
      <c r="U5725" s="695"/>
      <c r="V5725" s="695"/>
      <c r="W5725" s="695"/>
      <c r="X5725" s="695"/>
      <c r="Y5725" s="695"/>
      <c r="Z5725" s="695"/>
      <c r="AA5725" s="695"/>
      <c r="AB5725" s="695"/>
      <c r="AC5725" s="695"/>
      <c r="AD5725" s="695"/>
      <c r="AE5725" s="695"/>
      <c r="AF5725" s="695"/>
      <c r="AG5725" s="695"/>
      <c r="AH5725" s="695"/>
      <c r="AI5725" s="695"/>
      <c r="AJ5725" s="695"/>
      <c r="AK5725" s="695"/>
      <c r="AL5725" s="695"/>
      <c r="AM5725" s="695"/>
      <c r="AN5725" s="695"/>
      <c r="AO5725" s="695"/>
      <c r="AP5725" s="695"/>
      <c r="AQ5725" s="695"/>
      <c r="AR5725" s="695"/>
      <c r="AS5725" s="695"/>
      <c r="AT5725" s="695"/>
      <c r="AU5725" s="695"/>
      <c r="AV5725" s="695"/>
      <c r="AW5725" s="695"/>
      <c r="AX5725" s="695"/>
      <c r="AY5725" s="695"/>
      <c r="AZ5725" s="695"/>
      <c r="BA5725" s="695"/>
      <c r="BB5725" s="695"/>
      <c r="BC5725" s="695"/>
      <c r="BD5725" s="695"/>
      <c r="BE5725" s="695"/>
      <c r="BF5725" s="695"/>
      <c r="BG5725" s="695"/>
      <c r="BH5725" s="695"/>
      <c r="BI5725" s="695"/>
      <c r="BJ5725" s="695"/>
      <c r="BK5725" s="695"/>
      <c r="BL5725" s="695"/>
      <c r="BM5725" s="695"/>
      <c r="BN5725" s="695"/>
      <c r="BO5725" s="175"/>
      <c r="BP5725" s="175"/>
      <c r="BQ5725" s="175"/>
      <c r="BR5725" s="68"/>
      <c r="BS5725" s="68"/>
      <c r="BT5725" s="273"/>
    </row>
    <row r="5726" spans="1:75" ht="10.9" hidden="1" customHeight="1" x14ac:dyDescent="0.45">
      <c r="A5726" s="268"/>
      <c r="B5726" s="227"/>
      <c r="C5726" s="177"/>
      <c r="D5726" s="177"/>
      <c r="E5726" s="177"/>
      <c r="F5726" s="178"/>
      <c r="G5726" s="178"/>
      <c r="H5726" s="177"/>
      <c r="I5726" s="177"/>
      <c r="J5726" s="177"/>
      <c r="K5726" s="177"/>
      <c r="L5726" s="177"/>
      <c r="M5726" s="177"/>
      <c r="N5726" s="177"/>
      <c r="O5726" s="177"/>
      <c r="P5726" s="177"/>
      <c r="Q5726" s="177"/>
      <c r="R5726" s="177"/>
      <c r="S5726" s="177"/>
      <c r="T5726" s="177"/>
      <c r="U5726" s="177"/>
      <c r="V5726" s="177"/>
      <c r="W5726" s="177"/>
      <c r="X5726" s="177"/>
      <c r="Y5726" s="177"/>
      <c r="Z5726" s="177"/>
      <c r="AA5726" s="177"/>
      <c r="AB5726" s="177"/>
      <c r="AC5726" s="177"/>
      <c r="AD5726" s="177"/>
      <c r="AE5726" s="177"/>
      <c r="AF5726" s="179"/>
      <c r="AG5726" s="179"/>
      <c r="AH5726" s="177"/>
      <c r="AI5726" s="177"/>
      <c r="AJ5726" s="177"/>
      <c r="AK5726" s="177"/>
      <c r="AL5726" s="177"/>
      <c r="AM5726" s="177"/>
      <c r="AN5726" s="177"/>
      <c r="AO5726" s="177"/>
      <c r="AP5726" s="177"/>
      <c r="AQ5726" s="177"/>
      <c r="AR5726" s="177"/>
      <c r="AS5726" s="177"/>
      <c r="AT5726" s="177"/>
      <c r="AU5726" s="177"/>
      <c r="AV5726" s="177"/>
      <c r="AW5726" s="177"/>
      <c r="AX5726" s="177"/>
      <c r="AY5726" s="177"/>
      <c r="AZ5726" s="177"/>
      <c r="BA5726" s="177"/>
      <c r="BB5726" s="177"/>
      <c r="BC5726" s="177"/>
      <c r="BD5726" s="177"/>
      <c r="BE5726" s="177"/>
      <c r="BF5726" s="177"/>
      <c r="BG5726" s="177"/>
      <c r="BH5726" s="177"/>
      <c r="BI5726" s="177"/>
      <c r="BJ5726" s="177"/>
      <c r="BK5726" s="177"/>
      <c r="BL5726" s="177"/>
      <c r="BM5726" s="177"/>
      <c r="BN5726" s="259"/>
      <c r="BO5726" s="245"/>
      <c r="BP5726" s="259"/>
      <c r="BQ5726" s="259"/>
      <c r="BR5726" s="65"/>
      <c r="BS5726" s="65"/>
      <c r="BT5726" s="268"/>
    </row>
    <row r="5727" spans="1:75" s="70" customFormat="1" ht="36.75" hidden="1" customHeight="1" x14ac:dyDescent="0.45">
      <c r="A5727" s="274"/>
      <c r="B5727" s="227"/>
      <c r="C5727" s="176"/>
      <c r="D5727" s="226" t="s">
        <v>10</v>
      </c>
      <c r="E5727" s="713" t="str">
        <f>IF(ROSTER!D$3="","",ROSTER!D$3)</f>
        <v/>
      </c>
      <c r="F5727" s="713"/>
      <c r="G5727" s="713"/>
      <c r="H5727" s="713"/>
      <c r="I5727" s="713"/>
      <c r="J5727" s="713"/>
      <c r="K5727" s="713"/>
      <c r="L5727" s="713"/>
      <c r="M5727" s="713"/>
      <c r="N5727" s="713"/>
      <c r="O5727" s="713"/>
      <c r="P5727" s="713"/>
      <c r="Q5727" s="713"/>
      <c r="R5727" s="713"/>
      <c r="S5727" s="713"/>
      <c r="T5727" s="713"/>
      <c r="U5727" s="713"/>
      <c r="V5727" s="713"/>
      <c r="W5727" s="713"/>
      <c r="X5727" s="713"/>
      <c r="Y5727" s="713"/>
      <c r="Z5727" s="713"/>
      <c r="AA5727" s="713"/>
      <c r="AB5727" s="713"/>
      <c r="AC5727" s="713"/>
      <c r="AD5727" s="180"/>
      <c r="AE5727" s="719" t="s">
        <v>11</v>
      </c>
      <c r="AF5727" s="719"/>
      <c r="AG5727" s="719"/>
      <c r="AH5727" s="719"/>
      <c r="AI5727" s="719"/>
      <c r="AJ5727" s="719"/>
      <c r="AK5727" s="719"/>
      <c r="AL5727" s="717"/>
      <c r="AM5727" s="717"/>
      <c r="AN5727" s="717"/>
      <c r="AO5727" s="717"/>
      <c r="AP5727" s="717"/>
      <c r="AQ5727" s="717"/>
      <c r="AR5727" s="717"/>
      <c r="AS5727" s="717"/>
      <c r="AT5727" s="717"/>
      <c r="AU5727" s="717"/>
      <c r="AV5727" s="717"/>
      <c r="AW5727" s="717"/>
      <c r="AX5727" s="717"/>
      <c r="AY5727" s="717"/>
      <c r="AZ5727" s="717"/>
      <c r="BA5727" s="717"/>
      <c r="BB5727" s="717"/>
      <c r="BC5727" s="717"/>
      <c r="BD5727" s="717"/>
      <c r="BE5727" s="717"/>
      <c r="BF5727" s="717"/>
      <c r="BG5727" s="717"/>
      <c r="BH5727" s="717"/>
      <c r="BI5727" s="717"/>
      <c r="BJ5727" s="717"/>
      <c r="BK5727" s="717"/>
      <c r="BL5727" s="717"/>
      <c r="BM5727" s="717"/>
      <c r="BN5727" s="259"/>
      <c r="BO5727" s="246" t="s">
        <v>130</v>
      </c>
      <c r="BP5727" s="259"/>
      <c r="BQ5727" s="259"/>
      <c r="BR5727" s="66"/>
      <c r="BS5727" s="66"/>
      <c r="BT5727" s="274"/>
    </row>
    <row r="5728" spans="1:75" ht="8.85" hidden="1" customHeight="1" x14ac:dyDescent="0.45">
      <c r="A5728" s="275"/>
      <c r="B5728" s="227"/>
      <c r="C5728" s="179" t="s">
        <v>38</v>
      </c>
      <c r="D5728" s="179"/>
      <c r="E5728" s="179"/>
      <c r="F5728" s="181"/>
      <c r="G5728" s="181"/>
      <c r="H5728" s="179"/>
      <c r="I5728" s="179"/>
      <c r="J5728" s="182"/>
      <c r="K5728" s="182"/>
      <c r="L5728" s="182"/>
      <c r="M5728" s="182"/>
      <c r="N5728" s="182"/>
      <c r="O5728" s="182"/>
      <c r="P5728" s="182"/>
      <c r="Q5728" s="182"/>
      <c r="R5728" s="182"/>
      <c r="S5728" s="182"/>
      <c r="T5728" s="182"/>
      <c r="U5728" s="182"/>
      <c r="V5728" s="182"/>
      <c r="W5728" s="182"/>
      <c r="X5728" s="182"/>
      <c r="Y5728" s="182"/>
      <c r="Z5728" s="182"/>
      <c r="AA5728" s="182"/>
      <c r="AB5728" s="182"/>
      <c r="AC5728" s="182"/>
      <c r="AD5728" s="182"/>
      <c r="AE5728" s="182"/>
      <c r="AF5728" s="182"/>
      <c r="AG5728" s="179"/>
      <c r="AH5728" s="183"/>
      <c r="AI5728" s="184"/>
      <c r="AJ5728" s="184"/>
      <c r="AK5728" s="184"/>
      <c r="AL5728" s="184"/>
      <c r="AM5728" s="184"/>
      <c r="AN5728" s="184"/>
      <c r="AO5728" s="185"/>
      <c r="AP5728" s="186"/>
      <c r="AQ5728" s="186"/>
      <c r="AR5728" s="186"/>
      <c r="AS5728" s="186"/>
      <c r="AT5728" s="186"/>
      <c r="AU5728" s="186"/>
      <c r="AV5728" s="186"/>
      <c r="AW5728" s="186"/>
      <c r="AX5728" s="186"/>
      <c r="AY5728" s="186"/>
      <c r="AZ5728" s="186"/>
      <c r="BA5728" s="186"/>
      <c r="BB5728" s="186"/>
      <c r="BC5728" s="186"/>
      <c r="BD5728" s="186"/>
      <c r="BE5728" s="186"/>
      <c r="BF5728" s="186"/>
      <c r="BG5728" s="186"/>
      <c r="BH5728" s="186"/>
      <c r="BI5728" s="186"/>
      <c r="BJ5728" s="186"/>
      <c r="BK5728" s="186"/>
      <c r="BL5728" s="186"/>
      <c r="BM5728" s="186"/>
      <c r="BN5728" s="186"/>
      <c r="BO5728" s="187"/>
      <c r="BP5728" s="187"/>
      <c r="BQ5728" s="187"/>
      <c r="BR5728" s="71"/>
      <c r="BS5728" s="71"/>
      <c r="BT5728" s="275"/>
    </row>
    <row r="5729" spans="1:72" s="70" customFormat="1" ht="40.5" hidden="1" x14ac:dyDescent="0.45">
      <c r="A5729" s="274"/>
      <c r="B5729" s="227"/>
      <c r="C5729" s="692" t="s">
        <v>37</v>
      </c>
      <c r="D5729" s="692"/>
      <c r="E5729" s="717"/>
      <c r="F5729" s="717"/>
      <c r="G5729" s="717"/>
      <c r="H5729" s="717"/>
      <c r="I5729" s="717"/>
      <c r="J5729" s="717"/>
      <c r="K5729" s="717"/>
      <c r="L5729" s="717"/>
      <c r="M5729" s="717"/>
      <c r="N5729" s="717"/>
      <c r="O5729" s="717"/>
      <c r="P5729" s="717"/>
      <c r="Q5729" s="717"/>
      <c r="R5729" s="717"/>
      <c r="S5729" s="717"/>
      <c r="T5729" s="717"/>
      <c r="U5729" s="717"/>
      <c r="V5729" s="717"/>
      <c r="W5729" s="717"/>
      <c r="X5729" s="717"/>
      <c r="Y5729" s="717"/>
      <c r="Z5729" s="717"/>
      <c r="AA5729" s="717"/>
      <c r="AB5729" s="717"/>
      <c r="AC5729" s="717"/>
      <c r="AD5729" s="180"/>
      <c r="AE5729" s="718" t="s">
        <v>21</v>
      </c>
      <c r="AF5729" s="718"/>
      <c r="AG5729" s="718"/>
      <c r="AH5729" s="718"/>
      <c r="AI5729" s="717"/>
      <c r="AJ5729" s="717"/>
      <c r="AK5729" s="717"/>
      <c r="AL5729" s="717"/>
      <c r="AM5729" s="717"/>
      <c r="AN5729" s="717"/>
      <c r="AO5729" s="717"/>
      <c r="AP5729" s="717"/>
      <c r="AQ5729" s="717"/>
      <c r="AR5729" s="717"/>
      <c r="AS5729" s="717"/>
      <c r="AT5729" s="717"/>
      <c r="AU5729" s="717"/>
      <c r="AV5729" s="717"/>
      <c r="AW5729" s="717"/>
      <c r="AX5729" s="717"/>
      <c r="AY5729" s="717"/>
      <c r="AZ5729" s="717"/>
      <c r="BA5729" s="716" t="s">
        <v>12</v>
      </c>
      <c r="BB5729" s="716"/>
      <c r="BC5729" s="716"/>
      <c r="BD5729" s="708"/>
      <c r="BE5729" s="708"/>
      <c r="BF5729" s="708"/>
      <c r="BG5729" s="708"/>
      <c r="BH5729" s="708"/>
      <c r="BI5729" s="708"/>
      <c r="BJ5729" s="708"/>
      <c r="BK5729" s="708"/>
      <c r="BL5729" s="708"/>
      <c r="BM5729" s="708"/>
      <c r="BN5729" s="188"/>
      <c r="BO5729" s="334"/>
      <c r="BP5729" s="189"/>
      <c r="BQ5729" s="189"/>
      <c r="BR5729" s="72">
        <f>IF(BD5729=0,0,1)</f>
        <v>0</v>
      </c>
      <c r="BS5729" s="73">
        <f>IF((BE5779+BI5779)&gt;(AO5779+AS5779),1,0)</f>
        <v>0</v>
      </c>
      <c r="BT5729" s="276"/>
    </row>
    <row r="5730" spans="1:72" ht="9.6" hidden="1" customHeight="1" x14ac:dyDescent="0.45">
      <c r="A5730" s="268"/>
      <c r="B5730" s="227"/>
      <c r="C5730" s="177"/>
      <c r="D5730" s="177"/>
      <c r="E5730" s="177"/>
      <c r="F5730" s="178"/>
      <c r="G5730" s="178"/>
      <c r="H5730" s="177"/>
      <c r="I5730" s="177"/>
      <c r="J5730" s="177"/>
      <c r="K5730" s="177"/>
      <c r="L5730" s="177"/>
      <c r="M5730" s="177"/>
      <c r="N5730" s="177"/>
      <c r="O5730" s="177"/>
      <c r="P5730" s="177"/>
      <c r="Q5730" s="177"/>
      <c r="R5730" s="177"/>
      <c r="S5730" s="177"/>
      <c r="T5730" s="177"/>
      <c r="U5730" s="177"/>
      <c r="V5730" s="177"/>
      <c r="W5730" s="177"/>
      <c r="X5730" s="177"/>
      <c r="Y5730" s="177"/>
      <c r="Z5730" s="177"/>
      <c r="AA5730" s="177"/>
      <c r="AB5730" s="177"/>
      <c r="AC5730" s="177"/>
      <c r="AD5730" s="177"/>
      <c r="AE5730" s="177"/>
      <c r="AF5730" s="179"/>
      <c r="AG5730" s="179"/>
      <c r="AH5730" s="177"/>
      <c r="AI5730" s="177"/>
      <c r="AJ5730" s="177"/>
      <c r="AK5730" s="177"/>
      <c r="AL5730" s="177"/>
      <c r="AM5730" s="177"/>
      <c r="AN5730" s="177"/>
      <c r="AO5730" s="177"/>
      <c r="AP5730" s="177"/>
      <c r="AQ5730" s="177"/>
      <c r="AR5730" s="177"/>
      <c r="AS5730" s="177"/>
      <c r="AT5730" s="177"/>
      <c r="AU5730" s="177"/>
      <c r="AV5730" s="177"/>
      <c r="AW5730" s="177"/>
      <c r="AX5730" s="177"/>
      <c r="AY5730" s="177"/>
      <c r="AZ5730" s="177"/>
      <c r="BA5730" s="177"/>
      <c r="BB5730" s="177"/>
      <c r="BC5730" s="177"/>
      <c r="BD5730" s="177"/>
      <c r="BE5730" s="177"/>
      <c r="BF5730" s="177"/>
      <c r="BG5730" s="177"/>
      <c r="BH5730" s="177"/>
      <c r="BI5730" s="177"/>
      <c r="BJ5730" s="177"/>
      <c r="BK5730" s="177"/>
      <c r="BL5730" s="177"/>
      <c r="BM5730" s="177"/>
      <c r="BN5730" s="177"/>
      <c r="BO5730" s="190"/>
      <c r="BP5730" s="190"/>
      <c r="BQ5730" s="190"/>
      <c r="BR5730" s="65"/>
      <c r="BS5730" s="65"/>
      <c r="BT5730" s="268"/>
    </row>
    <row r="5731" spans="1:72" ht="8.85" hidden="1" customHeight="1" thickBot="1" x14ac:dyDescent="0.5">
      <c r="A5731" s="268"/>
      <c r="B5731" s="228"/>
      <c r="C5731" s="191"/>
      <c r="D5731" s="191"/>
      <c r="E5731" s="191"/>
      <c r="F5731" s="192"/>
      <c r="G5731" s="192"/>
      <c r="H5731" s="191"/>
      <c r="I5731" s="191"/>
      <c r="J5731" s="191"/>
      <c r="K5731" s="191"/>
      <c r="L5731" s="191"/>
      <c r="M5731" s="191"/>
      <c r="N5731" s="191"/>
      <c r="O5731" s="191"/>
      <c r="P5731" s="191"/>
      <c r="Q5731" s="191"/>
      <c r="R5731" s="191"/>
      <c r="S5731" s="191"/>
      <c r="T5731" s="191"/>
      <c r="U5731" s="191"/>
      <c r="V5731" s="191"/>
      <c r="W5731" s="191"/>
      <c r="X5731" s="191"/>
      <c r="Y5731" s="191"/>
      <c r="Z5731" s="191"/>
      <c r="AA5731" s="191"/>
      <c r="AB5731" s="191"/>
      <c r="AC5731" s="191"/>
      <c r="AD5731" s="191"/>
      <c r="AE5731" s="191"/>
      <c r="AF5731" s="193"/>
      <c r="AG5731" s="193"/>
      <c r="AH5731" s="191"/>
      <c r="AI5731" s="191"/>
      <c r="AJ5731" s="191"/>
      <c r="AK5731" s="191"/>
      <c r="AL5731" s="191"/>
      <c r="AM5731" s="191"/>
      <c r="AN5731" s="191"/>
      <c r="AO5731" s="191"/>
      <c r="AP5731" s="191"/>
      <c r="AQ5731" s="191"/>
      <c r="AR5731" s="191"/>
      <c r="AS5731" s="191"/>
      <c r="AT5731" s="191"/>
      <c r="AU5731" s="191"/>
      <c r="AV5731" s="191"/>
      <c r="AW5731" s="191"/>
      <c r="AX5731" s="191"/>
      <c r="AY5731" s="191"/>
      <c r="AZ5731" s="191"/>
      <c r="BA5731" s="191"/>
      <c r="BB5731" s="191"/>
      <c r="BC5731" s="191"/>
      <c r="BD5731" s="191"/>
      <c r="BE5731" s="191"/>
      <c r="BF5731" s="191"/>
      <c r="BG5731" s="191"/>
      <c r="BH5731" s="191"/>
      <c r="BI5731" s="191"/>
      <c r="BJ5731" s="191"/>
      <c r="BK5731" s="191"/>
      <c r="BL5731" s="191"/>
      <c r="BM5731" s="191"/>
      <c r="BN5731" s="191"/>
      <c r="BO5731" s="194"/>
      <c r="BP5731" s="194"/>
      <c r="BQ5731" s="194"/>
      <c r="BR5731" s="65"/>
      <c r="BS5731" s="65"/>
      <c r="BT5731" s="268"/>
    </row>
    <row r="5732" spans="1:72" s="70" customFormat="1" ht="40.5" hidden="1" customHeight="1" thickTop="1" x14ac:dyDescent="0.4">
      <c r="A5732" s="276"/>
      <c r="B5732" s="684" t="s">
        <v>0</v>
      </c>
      <c r="C5732" s="686" t="s">
        <v>1</v>
      </c>
      <c r="D5732" s="687"/>
      <c r="E5732" s="282" t="s">
        <v>28</v>
      </c>
      <c r="F5732" s="665" t="s">
        <v>93</v>
      </c>
      <c r="G5732" s="665" t="s">
        <v>94</v>
      </c>
      <c r="H5732" s="722" t="s">
        <v>40</v>
      </c>
      <c r="I5732" s="723"/>
      <c r="J5732" s="595" t="s">
        <v>7</v>
      </c>
      <c r="K5732" s="595"/>
      <c r="L5732" s="595"/>
      <c r="M5732" s="595"/>
      <c r="N5732" s="595"/>
      <c r="O5732" s="595"/>
      <c r="P5732" s="595" t="s">
        <v>2</v>
      </c>
      <c r="Q5732" s="595"/>
      <c r="R5732" s="595"/>
      <c r="S5732" s="595"/>
      <c r="T5732" s="595"/>
      <c r="U5732" s="595"/>
      <c r="V5732" s="659" t="s">
        <v>34</v>
      </c>
      <c r="W5732" s="660"/>
      <c r="X5732" s="659" t="s">
        <v>35</v>
      </c>
      <c r="Y5732" s="660"/>
      <c r="Z5732" s="659" t="s">
        <v>43</v>
      </c>
      <c r="AA5732" s="660"/>
      <c r="AB5732" s="595" t="s">
        <v>6</v>
      </c>
      <c r="AC5732" s="595"/>
      <c r="AD5732" s="595"/>
      <c r="AE5732" s="595"/>
      <c r="AF5732" s="595"/>
      <c r="AG5732" s="595"/>
      <c r="AH5732" s="595" t="s">
        <v>63</v>
      </c>
      <c r="AI5732" s="595"/>
      <c r="AJ5732" s="595"/>
      <c r="AK5732" s="595"/>
      <c r="AL5732" s="595"/>
      <c r="AM5732" s="595"/>
      <c r="AN5732" s="595" t="s">
        <v>64</v>
      </c>
      <c r="AO5732" s="595"/>
      <c r="AP5732" s="595"/>
      <c r="AQ5732" s="595"/>
      <c r="AR5732" s="595"/>
      <c r="AS5732" s="595"/>
      <c r="AT5732" s="595" t="s">
        <v>65</v>
      </c>
      <c r="AU5732" s="595"/>
      <c r="AV5732" s="595"/>
      <c r="AW5732" s="595"/>
      <c r="AX5732" s="595"/>
      <c r="AY5732" s="596"/>
      <c r="AZ5732" s="595" t="s">
        <v>4</v>
      </c>
      <c r="BA5732" s="595"/>
      <c r="BB5732" s="595"/>
      <c r="BC5732" s="595"/>
      <c r="BD5732" s="595"/>
      <c r="BE5732" s="597"/>
      <c r="BF5732" s="595" t="s">
        <v>66</v>
      </c>
      <c r="BG5732" s="595"/>
      <c r="BH5732" s="595"/>
      <c r="BI5732" s="595"/>
      <c r="BJ5732" s="595"/>
      <c r="BK5732" s="596"/>
      <c r="BL5732" s="651" t="s">
        <v>25</v>
      </c>
      <c r="BM5732" s="652"/>
      <c r="BN5732" s="653"/>
      <c r="BO5732" s="598" t="s">
        <v>100</v>
      </c>
      <c r="BP5732" s="598" t="s">
        <v>81</v>
      </c>
      <c r="BQ5732" s="598" t="s">
        <v>82</v>
      </c>
      <c r="BR5732" s="74"/>
      <c r="BS5732" s="74"/>
      <c r="BT5732" s="276"/>
    </row>
    <row r="5733" spans="1:72" s="70" customFormat="1" ht="41.25" hidden="1" customHeight="1" x14ac:dyDescent="0.4">
      <c r="A5733" s="276"/>
      <c r="B5733" s="685"/>
      <c r="C5733" s="688"/>
      <c r="D5733" s="689"/>
      <c r="E5733" s="221" t="s">
        <v>95</v>
      </c>
      <c r="F5733" s="666"/>
      <c r="G5733" s="666"/>
      <c r="H5733" s="724"/>
      <c r="I5733" s="725"/>
      <c r="J5733" s="645" t="s">
        <v>17</v>
      </c>
      <c r="K5733" s="646"/>
      <c r="L5733" s="641" t="s">
        <v>18</v>
      </c>
      <c r="M5733" s="642"/>
      <c r="N5733" s="657" t="s">
        <v>19</v>
      </c>
      <c r="O5733" s="658" t="s">
        <v>8</v>
      </c>
      <c r="P5733" s="645" t="s">
        <v>26</v>
      </c>
      <c r="Q5733" s="646"/>
      <c r="R5733" s="641" t="s">
        <v>24</v>
      </c>
      <c r="S5733" s="642"/>
      <c r="T5733" s="657" t="s">
        <v>19</v>
      </c>
      <c r="U5733" s="658"/>
      <c r="V5733" s="661"/>
      <c r="W5733" s="662"/>
      <c r="X5733" s="661"/>
      <c r="Y5733" s="662"/>
      <c r="Z5733" s="661"/>
      <c r="AA5733" s="662"/>
      <c r="AB5733" s="645" t="s">
        <v>47</v>
      </c>
      <c r="AC5733" s="646"/>
      <c r="AD5733" s="641" t="s">
        <v>23</v>
      </c>
      <c r="AE5733" s="642" t="s">
        <v>3</v>
      </c>
      <c r="AF5733" s="643" t="s">
        <v>5</v>
      </c>
      <c r="AG5733" s="644"/>
      <c r="AH5733" s="645" t="s">
        <v>47</v>
      </c>
      <c r="AI5733" s="646"/>
      <c r="AJ5733" s="641" t="s">
        <v>23</v>
      </c>
      <c r="AK5733" s="642" t="s">
        <v>3</v>
      </c>
      <c r="AL5733" s="643" t="s">
        <v>5</v>
      </c>
      <c r="AM5733" s="644"/>
      <c r="AN5733" s="645" t="s">
        <v>47</v>
      </c>
      <c r="AO5733" s="646"/>
      <c r="AP5733" s="641" t="s">
        <v>23</v>
      </c>
      <c r="AQ5733" s="642" t="s">
        <v>3</v>
      </c>
      <c r="AR5733" s="643" t="s">
        <v>5</v>
      </c>
      <c r="AS5733" s="644"/>
      <c r="AT5733" s="645" t="s">
        <v>47</v>
      </c>
      <c r="AU5733" s="646"/>
      <c r="AV5733" s="641" t="s">
        <v>23</v>
      </c>
      <c r="AW5733" s="642" t="s">
        <v>3</v>
      </c>
      <c r="AX5733" s="643" t="s">
        <v>5</v>
      </c>
      <c r="AY5733" s="644"/>
      <c r="AZ5733" s="645" t="s">
        <v>47</v>
      </c>
      <c r="BA5733" s="646"/>
      <c r="BB5733" s="641" t="s">
        <v>23</v>
      </c>
      <c r="BC5733" s="642" t="s">
        <v>3</v>
      </c>
      <c r="BD5733" s="643" t="s">
        <v>5</v>
      </c>
      <c r="BE5733" s="644"/>
      <c r="BF5733" s="645" t="s">
        <v>47</v>
      </c>
      <c r="BG5733" s="646"/>
      <c r="BH5733" s="641" t="s">
        <v>23</v>
      </c>
      <c r="BI5733" s="642" t="s">
        <v>3</v>
      </c>
      <c r="BJ5733" s="643" t="s">
        <v>5</v>
      </c>
      <c r="BK5733" s="644"/>
      <c r="BL5733" s="654"/>
      <c r="BM5733" s="655"/>
      <c r="BN5733" s="656"/>
      <c r="BO5733" s="599"/>
      <c r="BP5733" s="599"/>
      <c r="BQ5733" s="599"/>
      <c r="BR5733" s="74"/>
      <c r="BS5733" s="74"/>
      <c r="BT5733" s="276"/>
    </row>
    <row r="5734" spans="1:72" ht="23.85" hidden="1" customHeight="1" x14ac:dyDescent="0.35">
      <c r="A5734" s="277"/>
      <c r="B5734" s="678" t="str">
        <f>IF(ROSTER!B$8="","",ROSTER!B$8)</f>
        <v/>
      </c>
      <c r="C5734" s="669" t="str">
        <f>IF(ROSTER!C$8="","",ROSTER!C$8)</f>
        <v/>
      </c>
      <c r="D5734" s="670"/>
      <c r="E5734" s="667"/>
      <c r="F5734" s="680">
        <f>IF(E5734="y",1,IF(E5734="S",1,0))</f>
        <v>0</v>
      </c>
      <c r="G5734" s="663">
        <f>IF(E5734="S",1,0)</f>
        <v>0</v>
      </c>
      <c r="H5734" s="583"/>
      <c r="I5734" s="584"/>
      <c r="J5734" s="569"/>
      <c r="K5734" s="570"/>
      <c r="L5734" s="573"/>
      <c r="M5734" s="574"/>
      <c r="N5734" s="579">
        <f>L5734+J5734</f>
        <v>0</v>
      </c>
      <c r="O5734" s="580"/>
      <c r="P5734" s="569"/>
      <c r="Q5734" s="570"/>
      <c r="R5734" s="573"/>
      <c r="S5734" s="574"/>
      <c r="T5734" s="579">
        <f>R5734-P5734</f>
        <v>0</v>
      </c>
      <c r="U5734" s="580"/>
      <c r="V5734" s="583"/>
      <c r="W5734" s="584"/>
      <c r="X5734" s="569"/>
      <c r="Y5734" s="584"/>
      <c r="Z5734" s="569"/>
      <c r="AA5734" s="584"/>
      <c r="AB5734" s="569"/>
      <c r="AC5734" s="570"/>
      <c r="AD5734" s="573"/>
      <c r="AE5734" s="574"/>
      <c r="AF5734" s="557">
        <f>IF(AB5734=0,0,(AD5734/AB5734)*100)</f>
        <v>0</v>
      </c>
      <c r="AG5734" s="558"/>
      <c r="AH5734" s="569"/>
      <c r="AI5734" s="570"/>
      <c r="AJ5734" s="573"/>
      <c r="AK5734" s="574"/>
      <c r="AL5734" s="557">
        <f>IF(AH5734=0,0,(AJ5734/AH5734)*100)</f>
        <v>0</v>
      </c>
      <c r="AM5734" s="558"/>
      <c r="AN5734" s="569"/>
      <c r="AO5734" s="570"/>
      <c r="AP5734" s="573"/>
      <c r="AQ5734" s="574"/>
      <c r="AR5734" s="557">
        <f>IF(AN5734=0,0,(AP5734/AN5734)*100)</f>
        <v>0</v>
      </c>
      <c r="AS5734" s="558"/>
      <c r="AT5734" s="561">
        <f>AB5734+AH5734+AN5734</f>
        <v>0</v>
      </c>
      <c r="AU5734" s="562"/>
      <c r="AV5734" s="565">
        <f>AD5734+AJ5734+AP5734</f>
        <v>0</v>
      </c>
      <c r="AW5734" s="566"/>
      <c r="AX5734" s="557">
        <f>IF(AT5734=0,0,(AV5734/AT5734)*100)</f>
        <v>0</v>
      </c>
      <c r="AY5734" s="558"/>
      <c r="AZ5734" s="569"/>
      <c r="BA5734" s="570"/>
      <c r="BB5734" s="573"/>
      <c r="BC5734" s="574"/>
      <c r="BD5734" s="557">
        <f>IF(AZ5734=0,0,(BB5734/AZ5734)*100)</f>
        <v>0</v>
      </c>
      <c r="BE5734" s="558"/>
      <c r="BF5734" s="561">
        <f>AT5734+AZ5734</f>
        <v>0</v>
      </c>
      <c r="BG5734" s="562"/>
      <c r="BH5734" s="565">
        <f>AV5734+BB5734</f>
        <v>0</v>
      </c>
      <c r="BI5734" s="566"/>
      <c r="BJ5734" s="557">
        <f>IF(BF5734=0,0,(BH5734/BF5734)*100)</f>
        <v>0</v>
      </c>
      <c r="BK5734" s="558"/>
      <c r="BL5734" s="602">
        <f>(AD5734*2)+(AJ5734*2)+(AP5734*3)+BB5734</f>
        <v>0</v>
      </c>
      <c r="BM5734" s="603"/>
      <c r="BN5734" s="604"/>
      <c r="BO5734" s="587">
        <f>IF(BQ5734=0,0,50*BP5734/BQ5734)</f>
        <v>0</v>
      </c>
      <c r="BP5734" s="555">
        <f>(BL5734*BS$11)+(N5734*BS$12)+(X5734*BS$13)+(R5734*BS$14)+(V5734*BS$15)+(Z5734*BS$16)</f>
        <v>0</v>
      </c>
      <c r="BQ5734" s="555">
        <f>((AZ5734-BB5734)*BS$18)+((AT5734-AV5734)*BS$17)+(H5734*BS$19)+(P5734*BS$20)</f>
        <v>0</v>
      </c>
      <c r="BR5734" s="75" t="s">
        <v>70</v>
      </c>
      <c r="BS5734" s="76">
        <f>IF(BO5729="B",'VALUE POINTS'!L$10,IF('GAME STATS'!BO5729="C",'VALUE POINTS'!M$10,'VALUE POINTS'!K$10))</f>
        <v>1</v>
      </c>
      <c r="BT5734" s="280"/>
    </row>
    <row r="5735" spans="1:72" ht="23.85" hidden="1" customHeight="1" x14ac:dyDescent="0.35">
      <c r="A5735" s="277"/>
      <c r="B5735" s="679"/>
      <c r="C5735" s="690" t="str">
        <f>IF(ROSTER!D$8="","",ROSTER!D$8)</f>
        <v/>
      </c>
      <c r="D5735" s="691"/>
      <c r="E5735" s="668"/>
      <c r="F5735" s="681"/>
      <c r="G5735" s="664"/>
      <c r="H5735" s="585"/>
      <c r="I5735" s="586"/>
      <c r="J5735" s="571"/>
      <c r="K5735" s="572"/>
      <c r="L5735" s="575"/>
      <c r="M5735" s="576"/>
      <c r="N5735" s="581" t="s">
        <v>16</v>
      </c>
      <c r="O5735" s="582"/>
      <c r="P5735" s="571"/>
      <c r="Q5735" s="572"/>
      <c r="R5735" s="575"/>
      <c r="S5735" s="576"/>
      <c r="T5735" s="581" t="s">
        <v>16</v>
      </c>
      <c r="U5735" s="582"/>
      <c r="V5735" s="585"/>
      <c r="W5735" s="586"/>
      <c r="X5735" s="571"/>
      <c r="Y5735" s="586"/>
      <c r="Z5735" s="571"/>
      <c r="AA5735" s="586"/>
      <c r="AB5735" s="571"/>
      <c r="AC5735" s="572"/>
      <c r="AD5735" s="575"/>
      <c r="AE5735" s="576"/>
      <c r="AF5735" s="577"/>
      <c r="AG5735" s="578"/>
      <c r="AH5735" s="571"/>
      <c r="AI5735" s="572"/>
      <c r="AJ5735" s="575"/>
      <c r="AK5735" s="576"/>
      <c r="AL5735" s="577"/>
      <c r="AM5735" s="578"/>
      <c r="AN5735" s="571"/>
      <c r="AO5735" s="572"/>
      <c r="AP5735" s="575"/>
      <c r="AQ5735" s="576"/>
      <c r="AR5735" s="577"/>
      <c r="AS5735" s="578"/>
      <c r="AT5735" s="627"/>
      <c r="AU5735" s="628"/>
      <c r="AV5735" s="629"/>
      <c r="AW5735" s="630"/>
      <c r="AX5735" s="577"/>
      <c r="AY5735" s="578"/>
      <c r="AZ5735" s="571"/>
      <c r="BA5735" s="572"/>
      <c r="BB5735" s="575"/>
      <c r="BC5735" s="576"/>
      <c r="BD5735" s="577"/>
      <c r="BE5735" s="578"/>
      <c r="BF5735" s="627"/>
      <c r="BG5735" s="628"/>
      <c r="BH5735" s="629"/>
      <c r="BI5735" s="630"/>
      <c r="BJ5735" s="577"/>
      <c r="BK5735" s="578"/>
      <c r="BL5735" s="605"/>
      <c r="BM5735" s="606"/>
      <c r="BN5735" s="607"/>
      <c r="BO5735" s="588"/>
      <c r="BP5735" s="556"/>
      <c r="BQ5735" s="556"/>
      <c r="BR5735" s="75" t="s">
        <v>71</v>
      </c>
      <c r="BS5735" s="76">
        <f>IF(BO5729="B",'VALUE POINTS'!L$11,IF('GAME STATS'!BO5729="C",'VALUE POINTS'!M$11,'VALUE POINTS'!K$11))</f>
        <v>1</v>
      </c>
      <c r="BT5735" s="280"/>
    </row>
    <row r="5736" spans="1:72" ht="21.75" hidden="1" customHeight="1" x14ac:dyDescent="0.35">
      <c r="A5736" s="268"/>
      <c r="B5736" s="678" t="str">
        <f>IF(ROSTER!B$10="","",ROSTER!B$10)</f>
        <v/>
      </c>
      <c r="C5736" s="669" t="str">
        <f>IF(ROSTER!C$10="","",ROSTER!C$10)</f>
        <v/>
      </c>
      <c r="D5736" s="670"/>
      <c r="E5736" s="667"/>
      <c r="F5736" s="680">
        <f>IF(E5736="y",1,IF(E5736="S",1,0))</f>
        <v>0</v>
      </c>
      <c r="G5736" s="663">
        <f>IF(E5736="S",1,0)</f>
        <v>0</v>
      </c>
      <c r="H5736" s="583"/>
      <c r="I5736" s="584"/>
      <c r="J5736" s="569"/>
      <c r="K5736" s="570"/>
      <c r="L5736" s="573"/>
      <c r="M5736" s="574"/>
      <c r="N5736" s="579">
        <f>L5736+J5736</f>
        <v>0</v>
      </c>
      <c r="O5736" s="580"/>
      <c r="P5736" s="569"/>
      <c r="Q5736" s="570"/>
      <c r="R5736" s="573"/>
      <c r="S5736" s="574"/>
      <c r="T5736" s="579">
        <f>R5736-P5736</f>
        <v>0</v>
      </c>
      <c r="U5736" s="580"/>
      <c r="V5736" s="583"/>
      <c r="W5736" s="584"/>
      <c r="X5736" s="569"/>
      <c r="Y5736" s="584"/>
      <c r="Z5736" s="569"/>
      <c r="AA5736" s="584"/>
      <c r="AB5736" s="569"/>
      <c r="AC5736" s="570"/>
      <c r="AD5736" s="573"/>
      <c r="AE5736" s="574"/>
      <c r="AF5736" s="557">
        <f>IF(AB5736=0,0,(AD5736/AB5736)*100)</f>
        <v>0</v>
      </c>
      <c r="AG5736" s="558"/>
      <c r="AH5736" s="569"/>
      <c r="AI5736" s="570"/>
      <c r="AJ5736" s="573"/>
      <c r="AK5736" s="574"/>
      <c r="AL5736" s="557">
        <f>IF(AH5736=0,0,(AJ5736/AH5736)*100)</f>
        <v>0</v>
      </c>
      <c r="AM5736" s="558"/>
      <c r="AN5736" s="569"/>
      <c r="AO5736" s="570"/>
      <c r="AP5736" s="573"/>
      <c r="AQ5736" s="574"/>
      <c r="AR5736" s="557">
        <f>IF(AN5736=0,0,(AP5736/AN5736)*100)</f>
        <v>0</v>
      </c>
      <c r="AS5736" s="558"/>
      <c r="AT5736" s="561">
        <f>AB5736+AH5736+AN5736</f>
        <v>0</v>
      </c>
      <c r="AU5736" s="562"/>
      <c r="AV5736" s="565">
        <f>AD5736+AJ5736+AP5736</f>
        <v>0</v>
      </c>
      <c r="AW5736" s="566"/>
      <c r="AX5736" s="557">
        <f>IF(AT5736=0,0,(AV5736/AT5736)*100)</f>
        <v>0</v>
      </c>
      <c r="AY5736" s="558"/>
      <c r="AZ5736" s="569"/>
      <c r="BA5736" s="570"/>
      <c r="BB5736" s="573"/>
      <c r="BC5736" s="574"/>
      <c r="BD5736" s="557">
        <f>IF(AZ5736=0,0,(BB5736/AZ5736)*100)</f>
        <v>0</v>
      </c>
      <c r="BE5736" s="558"/>
      <c r="BF5736" s="561">
        <f>AT5736+AZ5736</f>
        <v>0</v>
      </c>
      <c r="BG5736" s="562"/>
      <c r="BH5736" s="565">
        <f>AV5736+BB5736</f>
        <v>0</v>
      </c>
      <c r="BI5736" s="566"/>
      <c r="BJ5736" s="557">
        <f>IF(BF5736=0,0,(BH5736/BF5736)*100)</f>
        <v>0</v>
      </c>
      <c r="BK5736" s="558"/>
      <c r="BL5736" s="602">
        <f>(AD5736*2)+(AJ5736*2)+(AP5736*3)+BB5736</f>
        <v>0</v>
      </c>
      <c r="BM5736" s="603"/>
      <c r="BN5736" s="604"/>
      <c r="BO5736" s="587">
        <f>IF(BQ5736=0,0,50*BP5736/BQ5736)</f>
        <v>0</v>
      </c>
      <c r="BP5736" s="555">
        <f>(BL5736*BS$11)+(N5736*BS$12)+(X5736*BS$13)+(R5736*BS$14)+(V5736*BS$15)+(Z5736*BS$16)</f>
        <v>0</v>
      </c>
      <c r="BQ5736" s="555">
        <f>((AZ5736-BB5736)*BS$18)+((AT5736-AV5736)*BS$17)+(H5736*BS$19)+(P5736*BS$20)</f>
        <v>0</v>
      </c>
      <c r="BR5736" s="75" t="s">
        <v>72</v>
      </c>
      <c r="BS5736" s="76">
        <f>IF(BO5729="B",'VALUE POINTS'!L$12,IF('GAME STATS'!BO5729="C",'VALUE POINTS'!M$12,'VALUE POINTS'!K$12))</f>
        <v>2</v>
      </c>
      <c r="BT5736" s="280"/>
    </row>
    <row r="5737" spans="1:72" ht="21.75" hidden="1" customHeight="1" x14ac:dyDescent="0.35">
      <c r="A5737" s="268"/>
      <c r="B5737" s="679"/>
      <c r="C5737" s="690" t="str">
        <f>IF(ROSTER!D$10="","",ROSTER!D$10)</f>
        <v/>
      </c>
      <c r="D5737" s="691"/>
      <c r="E5737" s="668"/>
      <c r="F5737" s="681"/>
      <c r="G5737" s="664"/>
      <c r="H5737" s="585"/>
      <c r="I5737" s="586"/>
      <c r="J5737" s="571"/>
      <c r="K5737" s="572"/>
      <c r="L5737" s="575"/>
      <c r="M5737" s="576"/>
      <c r="N5737" s="581" t="s">
        <v>16</v>
      </c>
      <c r="O5737" s="582"/>
      <c r="P5737" s="571"/>
      <c r="Q5737" s="572"/>
      <c r="R5737" s="575"/>
      <c r="S5737" s="576"/>
      <c r="T5737" s="581" t="s">
        <v>16</v>
      </c>
      <c r="U5737" s="582"/>
      <c r="V5737" s="585"/>
      <c r="W5737" s="586"/>
      <c r="X5737" s="571"/>
      <c r="Y5737" s="586"/>
      <c r="Z5737" s="571"/>
      <c r="AA5737" s="586"/>
      <c r="AB5737" s="571"/>
      <c r="AC5737" s="572"/>
      <c r="AD5737" s="575"/>
      <c r="AE5737" s="576"/>
      <c r="AF5737" s="577"/>
      <c r="AG5737" s="578"/>
      <c r="AH5737" s="571"/>
      <c r="AI5737" s="572"/>
      <c r="AJ5737" s="575"/>
      <c r="AK5737" s="576"/>
      <c r="AL5737" s="577"/>
      <c r="AM5737" s="578"/>
      <c r="AN5737" s="571"/>
      <c r="AO5737" s="572"/>
      <c r="AP5737" s="575"/>
      <c r="AQ5737" s="576"/>
      <c r="AR5737" s="577"/>
      <c r="AS5737" s="578"/>
      <c r="AT5737" s="627"/>
      <c r="AU5737" s="628"/>
      <c r="AV5737" s="629"/>
      <c r="AW5737" s="630"/>
      <c r="AX5737" s="577"/>
      <c r="AY5737" s="578"/>
      <c r="AZ5737" s="571"/>
      <c r="BA5737" s="572"/>
      <c r="BB5737" s="575"/>
      <c r="BC5737" s="576"/>
      <c r="BD5737" s="577"/>
      <c r="BE5737" s="578"/>
      <c r="BF5737" s="627"/>
      <c r="BG5737" s="628"/>
      <c r="BH5737" s="629"/>
      <c r="BI5737" s="630"/>
      <c r="BJ5737" s="577"/>
      <c r="BK5737" s="578"/>
      <c r="BL5737" s="605"/>
      <c r="BM5737" s="606"/>
      <c r="BN5737" s="607"/>
      <c r="BO5737" s="588"/>
      <c r="BP5737" s="556"/>
      <c r="BQ5737" s="556"/>
      <c r="BR5737" s="75" t="s">
        <v>73</v>
      </c>
      <c r="BS5737" s="76">
        <f>IF(BO5729="B",'VALUE POINTS'!L$13,IF('GAME STATS'!BO5729="C",'VALUE POINTS'!M$13,'VALUE POINTS'!K$13))</f>
        <v>2</v>
      </c>
      <c r="BT5737" s="280"/>
    </row>
    <row r="5738" spans="1:72" ht="21.75" hidden="1" customHeight="1" x14ac:dyDescent="0.35">
      <c r="A5738" s="268"/>
      <c r="B5738" s="678" t="str">
        <f>IF(ROSTER!B$12="","",ROSTER!B$12)</f>
        <v/>
      </c>
      <c r="C5738" s="669" t="str">
        <f>IF(ROSTER!C$12="","",ROSTER!C$12)</f>
        <v/>
      </c>
      <c r="D5738" s="670"/>
      <c r="E5738" s="667"/>
      <c r="F5738" s="680">
        <f>IF(E5738="y",1,IF(E5738="S",1,0))</f>
        <v>0</v>
      </c>
      <c r="G5738" s="663">
        <f>IF(E5738="S",1,0)</f>
        <v>0</v>
      </c>
      <c r="H5738" s="583"/>
      <c r="I5738" s="584"/>
      <c r="J5738" s="569"/>
      <c r="K5738" s="570"/>
      <c r="L5738" s="573"/>
      <c r="M5738" s="574"/>
      <c r="N5738" s="579">
        <f>L5738+J5738</f>
        <v>0</v>
      </c>
      <c r="O5738" s="580"/>
      <c r="P5738" s="569"/>
      <c r="Q5738" s="570"/>
      <c r="R5738" s="573"/>
      <c r="S5738" s="574"/>
      <c r="T5738" s="579">
        <f>R5738-P5738</f>
        <v>0</v>
      </c>
      <c r="U5738" s="580"/>
      <c r="V5738" s="583"/>
      <c r="W5738" s="584"/>
      <c r="X5738" s="569"/>
      <c r="Y5738" s="584"/>
      <c r="Z5738" s="569"/>
      <c r="AA5738" s="584"/>
      <c r="AB5738" s="569"/>
      <c r="AC5738" s="570"/>
      <c r="AD5738" s="573"/>
      <c r="AE5738" s="574"/>
      <c r="AF5738" s="557">
        <f>IF(AB5738=0,0,(AD5738/AB5738)*100)</f>
        <v>0</v>
      </c>
      <c r="AG5738" s="558"/>
      <c r="AH5738" s="569"/>
      <c r="AI5738" s="570"/>
      <c r="AJ5738" s="573"/>
      <c r="AK5738" s="574"/>
      <c r="AL5738" s="557">
        <f>IF(AH5738=0,0,(AJ5738/AH5738)*100)</f>
        <v>0</v>
      </c>
      <c r="AM5738" s="558"/>
      <c r="AN5738" s="569"/>
      <c r="AO5738" s="570"/>
      <c r="AP5738" s="573"/>
      <c r="AQ5738" s="574"/>
      <c r="AR5738" s="557">
        <f>IF(AN5738=0,0,(AP5738/AN5738)*100)</f>
        <v>0</v>
      </c>
      <c r="AS5738" s="558"/>
      <c r="AT5738" s="561">
        <f>AB5738+AH5738+AN5738</f>
        <v>0</v>
      </c>
      <c r="AU5738" s="562"/>
      <c r="AV5738" s="565">
        <f>AD5738+AJ5738+AP5738</f>
        <v>0</v>
      </c>
      <c r="AW5738" s="566"/>
      <c r="AX5738" s="557">
        <f>IF(AT5738=0,0,(AV5738/AT5738)*100)</f>
        <v>0</v>
      </c>
      <c r="AY5738" s="558"/>
      <c r="AZ5738" s="569"/>
      <c r="BA5738" s="570"/>
      <c r="BB5738" s="573"/>
      <c r="BC5738" s="574"/>
      <c r="BD5738" s="557">
        <f>IF(AZ5738=0,0,(BB5738/AZ5738)*100)</f>
        <v>0</v>
      </c>
      <c r="BE5738" s="558"/>
      <c r="BF5738" s="561">
        <f>AT5738+AZ5738</f>
        <v>0</v>
      </c>
      <c r="BG5738" s="562"/>
      <c r="BH5738" s="565">
        <f>AV5738+BB5738</f>
        <v>0</v>
      </c>
      <c r="BI5738" s="566"/>
      <c r="BJ5738" s="557">
        <f>IF(BF5738=0,0,(BH5738/BF5738)*100)</f>
        <v>0</v>
      </c>
      <c r="BK5738" s="558"/>
      <c r="BL5738" s="602">
        <f>(AD5738*2)+(AJ5738*2)+(AP5738*3)+BB5738</f>
        <v>0</v>
      </c>
      <c r="BM5738" s="603"/>
      <c r="BN5738" s="604"/>
      <c r="BO5738" s="587">
        <f t="shared" ref="BO5738" si="3696">IF(BQ5738=0,0,50*BP5738/BQ5738)</f>
        <v>0</v>
      </c>
      <c r="BP5738" s="555">
        <f>(BL5738*BS$11)+(N5738*BS$12)+(X5738*BS$13)+(R5738*BS$14)+(V5738*BS$15)+(Z5738*BS$16)</f>
        <v>0</v>
      </c>
      <c r="BQ5738" s="555">
        <f>((AZ5738-BB5738)*BS$18)+((AT5738-AV5738)*BS$17)+(H5738*BS$19)+(P5738*BS$20)</f>
        <v>0</v>
      </c>
      <c r="BR5738" s="75" t="s">
        <v>74</v>
      </c>
      <c r="BS5738" s="76">
        <f>IF(BO5729="B",'VALUE POINTS'!L$14,IF('GAME STATS'!BO5729="C",'VALUE POINTS'!M$14,'VALUE POINTS'!K$14))</f>
        <v>2</v>
      </c>
      <c r="BT5738" s="280"/>
    </row>
    <row r="5739" spans="1:72" ht="21.75" hidden="1" customHeight="1" x14ac:dyDescent="0.35">
      <c r="A5739" s="268"/>
      <c r="B5739" s="679"/>
      <c r="C5739" s="690" t="str">
        <f>IF(ROSTER!D$12="","",ROSTER!D$12)</f>
        <v/>
      </c>
      <c r="D5739" s="691"/>
      <c r="E5739" s="668"/>
      <c r="F5739" s="681"/>
      <c r="G5739" s="664"/>
      <c r="H5739" s="585"/>
      <c r="I5739" s="586"/>
      <c r="J5739" s="571"/>
      <c r="K5739" s="572"/>
      <c r="L5739" s="575"/>
      <c r="M5739" s="576"/>
      <c r="N5739" s="581"/>
      <c r="O5739" s="582"/>
      <c r="P5739" s="571"/>
      <c r="Q5739" s="572"/>
      <c r="R5739" s="575"/>
      <c r="S5739" s="576"/>
      <c r="T5739" s="581"/>
      <c r="U5739" s="582"/>
      <c r="V5739" s="585"/>
      <c r="W5739" s="586"/>
      <c r="X5739" s="571"/>
      <c r="Y5739" s="586"/>
      <c r="Z5739" s="571"/>
      <c r="AA5739" s="586"/>
      <c r="AB5739" s="571"/>
      <c r="AC5739" s="572"/>
      <c r="AD5739" s="575"/>
      <c r="AE5739" s="576"/>
      <c r="AF5739" s="577"/>
      <c r="AG5739" s="578"/>
      <c r="AH5739" s="571"/>
      <c r="AI5739" s="572"/>
      <c r="AJ5739" s="575"/>
      <c r="AK5739" s="576"/>
      <c r="AL5739" s="577"/>
      <c r="AM5739" s="578"/>
      <c r="AN5739" s="571"/>
      <c r="AO5739" s="572"/>
      <c r="AP5739" s="575"/>
      <c r="AQ5739" s="576"/>
      <c r="AR5739" s="577"/>
      <c r="AS5739" s="578"/>
      <c r="AT5739" s="627"/>
      <c r="AU5739" s="628"/>
      <c r="AV5739" s="629"/>
      <c r="AW5739" s="630"/>
      <c r="AX5739" s="577"/>
      <c r="AY5739" s="578"/>
      <c r="AZ5739" s="571"/>
      <c r="BA5739" s="572"/>
      <c r="BB5739" s="575"/>
      <c r="BC5739" s="576"/>
      <c r="BD5739" s="577"/>
      <c r="BE5739" s="578"/>
      <c r="BF5739" s="627"/>
      <c r="BG5739" s="628"/>
      <c r="BH5739" s="629"/>
      <c r="BI5739" s="630"/>
      <c r="BJ5739" s="577"/>
      <c r="BK5739" s="578"/>
      <c r="BL5739" s="605"/>
      <c r="BM5739" s="606"/>
      <c r="BN5739" s="607"/>
      <c r="BO5739" s="588"/>
      <c r="BP5739" s="556"/>
      <c r="BQ5739" s="556"/>
      <c r="BR5739" s="75" t="s">
        <v>75</v>
      </c>
      <c r="BS5739" s="76">
        <f>IF(BO5729="B",'VALUE POINTS'!L$15,IF('GAME STATS'!BO5729="C",'VALUE POINTS'!M$15,'VALUE POINTS'!K$15))</f>
        <v>2</v>
      </c>
      <c r="BT5739" s="280"/>
    </row>
    <row r="5740" spans="1:72" ht="21.75" hidden="1" customHeight="1" x14ac:dyDescent="0.35">
      <c r="A5740" s="268"/>
      <c r="B5740" s="678" t="str">
        <f>IF(ROSTER!B$14="","",ROSTER!B$14)</f>
        <v/>
      </c>
      <c r="C5740" s="669" t="str">
        <f>IF(ROSTER!C$14="","",ROSTER!C$14)</f>
        <v/>
      </c>
      <c r="D5740" s="670"/>
      <c r="E5740" s="667"/>
      <c r="F5740" s="680">
        <f>IF(E5740="y",1,IF(E5740="S",1,0))</f>
        <v>0</v>
      </c>
      <c r="G5740" s="663">
        <f>IF(E5740="S",1,0)</f>
        <v>0</v>
      </c>
      <c r="H5740" s="583"/>
      <c r="I5740" s="584"/>
      <c r="J5740" s="569"/>
      <c r="K5740" s="570"/>
      <c r="L5740" s="573"/>
      <c r="M5740" s="574"/>
      <c r="N5740" s="579">
        <f>L5740+J5740</f>
        <v>0</v>
      </c>
      <c r="O5740" s="580"/>
      <c r="P5740" s="569"/>
      <c r="Q5740" s="570"/>
      <c r="R5740" s="573"/>
      <c r="S5740" s="574"/>
      <c r="T5740" s="579">
        <f>R5740-P5740</f>
        <v>0</v>
      </c>
      <c r="U5740" s="580"/>
      <c r="V5740" s="583"/>
      <c r="W5740" s="584"/>
      <c r="X5740" s="569"/>
      <c r="Y5740" s="584"/>
      <c r="Z5740" s="569"/>
      <c r="AA5740" s="584"/>
      <c r="AB5740" s="569"/>
      <c r="AC5740" s="570"/>
      <c r="AD5740" s="573"/>
      <c r="AE5740" s="574"/>
      <c r="AF5740" s="557">
        <f>IF(AB5740=0,0,(AD5740/AB5740)*100)</f>
        <v>0</v>
      </c>
      <c r="AG5740" s="558"/>
      <c r="AH5740" s="569"/>
      <c r="AI5740" s="570"/>
      <c r="AJ5740" s="573"/>
      <c r="AK5740" s="574"/>
      <c r="AL5740" s="557">
        <f>IF(AH5740=0,0,(AJ5740/AH5740)*100)</f>
        <v>0</v>
      </c>
      <c r="AM5740" s="558"/>
      <c r="AN5740" s="569"/>
      <c r="AO5740" s="570"/>
      <c r="AP5740" s="573"/>
      <c r="AQ5740" s="574"/>
      <c r="AR5740" s="557">
        <f>IF(AN5740=0,0,(AP5740/AN5740)*100)</f>
        <v>0</v>
      </c>
      <c r="AS5740" s="558"/>
      <c r="AT5740" s="561">
        <f>AB5740+AH5740+AN5740</f>
        <v>0</v>
      </c>
      <c r="AU5740" s="562"/>
      <c r="AV5740" s="565">
        <f>AD5740+AJ5740+AP5740</f>
        <v>0</v>
      </c>
      <c r="AW5740" s="566"/>
      <c r="AX5740" s="557">
        <f>IF(AT5740=0,0,(AV5740/AT5740)*100)</f>
        <v>0</v>
      </c>
      <c r="AY5740" s="558"/>
      <c r="AZ5740" s="569"/>
      <c r="BA5740" s="570"/>
      <c r="BB5740" s="573"/>
      <c r="BC5740" s="574"/>
      <c r="BD5740" s="557">
        <f>IF(AZ5740=0,0,(BB5740/AZ5740)*100)</f>
        <v>0</v>
      </c>
      <c r="BE5740" s="558"/>
      <c r="BF5740" s="561">
        <f>AT5740+AZ5740</f>
        <v>0</v>
      </c>
      <c r="BG5740" s="562"/>
      <c r="BH5740" s="565">
        <f>AV5740+BB5740</f>
        <v>0</v>
      </c>
      <c r="BI5740" s="566"/>
      <c r="BJ5740" s="557">
        <f>IF(BF5740=0,0,(BH5740/BF5740)*100)</f>
        <v>0</v>
      </c>
      <c r="BK5740" s="558"/>
      <c r="BL5740" s="602">
        <f>(AD5740*2)+(AJ5740*2)+(AP5740*3)+BB5740</f>
        <v>0</v>
      </c>
      <c r="BM5740" s="603"/>
      <c r="BN5740" s="604"/>
      <c r="BO5740" s="587">
        <f t="shared" ref="BO5740" si="3697">IF(BQ5740=0,0,50*BP5740/BQ5740)</f>
        <v>0</v>
      </c>
      <c r="BP5740" s="555">
        <f>(BL5740*BS$11)+(N5740*BS$12)+(X5740*BS$13)+(R5740*BS$14)+(V5740*BS$15)+(Z5740*BS$16)</f>
        <v>0</v>
      </c>
      <c r="BQ5740" s="555">
        <f>((AZ5740-BB5740)*BS$18)+((AT5740-AV5740)*BS$17)+(H5740*BS$19)+(P5740*BS$20)</f>
        <v>0</v>
      </c>
      <c r="BR5740" s="75" t="s">
        <v>76</v>
      </c>
      <c r="BS5740" s="76">
        <f>IF(BO5729="B",'VALUE POINTS'!L$16,IF('GAME STATS'!BO5729="C",'VALUE POINTS'!M$16,'VALUE POINTS'!K$16))</f>
        <v>2</v>
      </c>
      <c r="BT5740" s="280"/>
    </row>
    <row r="5741" spans="1:72" ht="21.75" hidden="1" customHeight="1" x14ac:dyDescent="0.35">
      <c r="A5741" s="268"/>
      <c r="B5741" s="679"/>
      <c r="C5741" s="690" t="str">
        <f>IF(ROSTER!D$14="","",ROSTER!D$14)</f>
        <v/>
      </c>
      <c r="D5741" s="691"/>
      <c r="E5741" s="668"/>
      <c r="F5741" s="681"/>
      <c r="G5741" s="664"/>
      <c r="H5741" s="585"/>
      <c r="I5741" s="586"/>
      <c r="J5741" s="571"/>
      <c r="K5741" s="572"/>
      <c r="L5741" s="575"/>
      <c r="M5741" s="576"/>
      <c r="N5741" s="581"/>
      <c r="O5741" s="582"/>
      <c r="P5741" s="571"/>
      <c r="Q5741" s="572"/>
      <c r="R5741" s="575"/>
      <c r="S5741" s="576"/>
      <c r="T5741" s="581"/>
      <c r="U5741" s="582"/>
      <c r="V5741" s="585"/>
      <c r="W5741" s="586"/>
      <c r="X5741" s="571"/>
      <c r="Y5741" s="586"/>
      <c r="Z5741" s="571"/>
      <c r="AA5741" s="586"/>
      <c r="AB5741" s="571"/>
      <c r="AC5741" s="572"/>
      <c r="AD5741" s="575"/>
      <c r="AE5741" s="576"/>
      <c r="AF5741" s="577"/>
      <c r="AG5741" s="578"/>
      <c r="AH5741" s="571"/>
      <c r="AI5741" s="572"/>
      <c r="AJ5741" s="575"/>
      <c r="AK5741" s="576"/>
      <c r="AL5741" s="577"/>
      <c r="AM5741" s="578"/>
      <c r="AN5741" s="571"/>
      <c r="AO5741" s="572"/>
      <c r="AP5741" s="575"/>
      <c r="AQ5741" s="576"/>
      <c r="AR5741" s="577"/>
      <c r="AS5741" s="578"/>
      <c r="AT5741" s="627"/>
      <c r="AU5741" s="628"/>
      <c r="AV5741" s="629"/>
      <c r="AW5741" s="630"/>
      <c r="AX5741" s="577"/>
      <c r="AY5741" s="578"/>
      <c r="AZ5741" s="571"/>
      <c r="BA5741" s="572"/>
      <c r="BB5741" s="575"/>
      <c r="BC5741" s="576"/>
      <c r="BD5741" s="577"/>
      <c r="BE5741" s="578"/>
      <c r="BF5741" s="627"/>
      <c r="BG5741" s="628"/>
      <c r="BH5741" s="629"/>
      <c r="BI5741" s="630"/>
      <c r="BJ5741" s="577"/>
      <c r="BK5741" s="578"/>
      <c r="BL5741" s="605"/>
      <c r="BM5741" s="606"/>
      <c r="BN5741" s="607"/>
      <c r="BO5741" s="588"/>
      <c r="BP5741" s="556"/>
      <c r="BQ5741" s="556"/>
      <c r="BR5741" s="75" t="s">
        <v>77</v>
      </c>
      <c r="BS5741" s="76">
        <f>IF(BO5729="B",'VALUE POINTS'!L$17,IF('GAME STATS'!BO5729="C",'VALUE POINTS'!M$17,'VALUE POINTS'!K$17))</f>
        <v>1</v>
      </c>
      <c r="BT5741" s="280"/>
    </row>
    <row r="5742" spans="1:72" ht="21.75" hidden="1" customHeight="1" x14ac:dyDescent="0.35">
      <c r="A5742" s="268"/>
      <c r="B5742" s="678" t="str">
        <f>IF(ROSTER!B$16="","",ROSTER!B$16)</f>
        <v/>
      </c>
      <c r="C5742" s="669" t="str">
        <f>IF(ROSTER!C$16="","",ROSTER!C$16)</f>
        <v/>
      </c>
      <c r="D5742" s="670"/>
      <c r="E5742" s="667"/>
      <c r="F5742" s="680">
        <f>IF(E5742="y",1,IF(E5742="S",1,0))</f>
        <v>0</v>
      </c>
      <c r="G5742" s="663">
        <f>IF(E5742="S",1,0)</f>
        <v>0</v>
      </c>
      <c r="H5742" s="583"/>
      <c r="I5742" s="584"/>
      <c r="J5742" s="569"/>
      <c r="K5742" s="570"/>
      <c r="L5742" s="573"/>
      <c r="M5742" s="574"/>
      <c r="N5742" s="579">
        <f>L5742+J5742</f>
        <v>0</v>
      </c>
      <c r="O5742" s="580"/>
      <c r="P5742" s="569"/>
      <c r="Q5742" s="570"/>
      <c r="R5742" s="573"/>
      <c r="S5742" s="574"/>
      <c r="T5742" s="579">
        <f>R5742-P5742</f>
        <v>0</v>
      </c>
      <c r="U5742" s="580"/>
      <c r="V5742" s="583"/>
      <c r="W5742" s="584"/>
      <c r="X5742" s="569"/>
      <c r="Y5742" s="584"/>
      <c r="Z5742" s="569"/>
      <c r="AA5742" s="584"/>
      <c r="AB5742" s="569"/>
      <c r="AC5742" s="570"/>
      <c r="AD5742" s="573"/>
      <c r="AE5742" s="574"/>
      <c r="AF5742" s="557">
        <f>IF(AB5742=0,0,(AD5742/AB5742)*100)</f>
        <v>0</v>
      </c>
      <c r="AG5742" s="558"/>
      <c r="AH5742" s="569"/>
      <c r="AI5742" s="570"/>
      <c r="AJ5742" s="573"/>
      <c r="AK5742" s="574"/>
      <c r="AL5742" s="557">
        <f>IF(AH5742=0,0,(AJ5742/AH5742)*100)</f>
        <v>0</v>
      </c>
      <c r="AM5742" s="558"/>
      <c r="AN5742" s="569"/>
      <c r="AO5742" s="570"/>
      <c r="AP5742" s="573"/>
      <c r="AQ5742" s="574"/>
      <c r="AR5742" s="557">
        <f>IF(AN5742=0,0,(AP5742/AN5742)*100)</f>
        <v>0</v>
      </c>
      <c r="AS5742" s="558"/>
      <c r="AT5742" s="561">
        <f>AB5742+AH5742+AN5742</f>
        <v>0</v>
      </c>
      <c r="AU5742" s="562"/>
      <c r="AV5742" s="565">
        <f>AD5742+AJ5742+AP5742</f>
        <v>0</v>
      </c>
      <c r="AW5742" s="566"/>
      <c r="AX5742" s="557">
        <f>IF(AT5742=0,0,(AV5742/AT5742)*100)</f>
        <v>0</v>
      </c>
      <c r="AY5742" s="558"/>
      <c r="AZ5742" s="569"/>
      <c r="BA5742" s="570"/>
      <c r="BB5742" s="573"/>
      <c r="BC5742" s="574"/>
      <c r="BD5742" s="557">
        <f>IF(AZ5742=0,0,(BB5742/AZ5742)*100)</f>
        <v>0</v>
      </c>
      <c r="BE5742" s="558"/>
      <c r="BF5742" s="561">
        <f>AT5742+AZ5742</f>
        <v>0</v>
      </c>
      <c r="BG5742" s="562"/>
      <c r="BH5742" s="565">
        <f>AV5742+BB5742</f>
        <v>0</v>
      </c>
      <c r="BI5742" s="566"/>
      <c r="BJ5742" s="557">
        <f>IF(BF5742=0,0,(BH5742/BF5742)*100)</f>
        <v>0</v>
      </c>
      <c r="BK5742" s="558"/>
      <c r="BL5742" s="602">
        <f>(AD5742*2)+(AJ5742*2)+(AP5742*3)+BB5742</f>
        <v>0</v>
      </c>
      <c r="BM5742" s="603"/>
      <c r="BN5742" s="604"/>
      <c r="BO5742" s="587">
        <f t="shared" ref="BO5742" si="3698">IF(BQ5742=0,0,50*BP5742/BQ5742)</f>
        <v>0</v>
      </c>
      <c r="BP5742" s="555">
        <f>(BL5742*BS$11)+(N5742*BS$12)+(X5742*BS$13)+(R5742*BS$14)+(V5742*BS$15)+(Z5742*BS$16)</f>
        <v>0</v>
      </c>
      <c r="BQ5742" s="555">
        <f>((AZ5742-BB5742)*BS$18)+((AT5742-AV5742)*BS$17)+(H5742*BS$19)+(P5742*BS$20)</f>
        <v>0</v>
      </c>
      <c r="BR5742" s="75" t="s">
        <v>78</v>
      </c>
      <c r="BS5742" s="76">
        <f>IF(BO5729="B",'VALUE POINTS'!L$18,IF('GAME STATS'!BO5729="C",'VALUE POINTS'!M$18,'VALUE POINTS'!K$18))</f>
        <v>2</v>
      </c>
      <c r="BT5742" s="280"/>
    </row>
    <row r="5743" spans="1:72" ht="21.75" hidden="1" customHeight="1" x14ac:dyDescent="0.35">
      <c r="A5743" s="268"/>
      <c r="B5743" s="679"/>
      <c r="C5743" s="690" t="str">
        <f>IF(ROSTER!D$16="","",ROSTER!D$16)</f>
        <v/>
      </c>
      <c r="D5743" s="691"/>
      <c r="E5743" s="668"/>
      <c r="F5743" s="681"/>
      <c r="G5743" s="664"/>
      <c r="H5743" s="585"/>
      <c r="I5743" s="586"/>
      <c r="J5743" s="571"/>
      <c r="K5743" s="572"/>
      <c r="L5743" s="575"/>
      <c r="M5743" s="576"/>
      <c r="N5743" s="581"/>
      <c r="O5743" s="582"/>
      <c r="P5743" s="571"/>
      <c r="Q5743" s="572"/>
      <c r="R5743" s="575"/>
      <c r="S5743" s="576"/>
      <c r="T5743" s="581"/>
      <c r="U5743" s="582"/>
      <c r="V5743" s="585"/>
      <c r="W5743" s="586"/>
      <c r="X5743" s="571"/>
      <c r="Y5743" s="586"/>
      <c r="Z5743" s="571"/>
      <c r="AA5743" s="586"/>
      <c r="AB5743" s="571"/>
      <c r="AC5743" s="572"/>
      <c r="AD5743" s="575"/>
      <c r="AE5743" s="576"/>
      <c r="AF5743" s="577"/>
      <c r="AG5743" s="578"/>
      <c r="AH5743" s="571"/>
      <c r="AI5743" s="572"/>
      <c r="AJ5743" s="575"/>
      <c r="AK5743" s="576"/>
      <c r="AL5743" s="577"/>
      <c r="AM5743" s="578"/>
      <c r="AN5743" s="571"/>
      <c r="AO5743" s="572"/>
      <c r="AP5743" s="575"/>
      <c r="AQ5743" s="576"/>
      <c r="AR5743" s="577"/>
      <c r="AS5743" s="578"/>
      <c r="AT5743" s="627"/>
      <c r="AU5743" s="628"/>
      <c r="AV5743" s="629"/>
      <c r="AW5743" s="630"/>
      <c r="AX5743" s="577"/>
      <c r="AY5743" s="578"/>
      <c r="AZ5743" s="571"/>
      <c r="BA5743" s="572"/>
      <c r="BB5743" s="575"/>
      <c r="BC5743" s="576"/>
      <c r="BD5743" s="577"/>
      <c r="BE5743" s="578"/>
      <c r="BF5743" s="627"/>
      <c r="BG5743" s="628"/>
      <c r="BH5743" s="629"/>
      <c r="BI5743" s="630"/>
      <c r="BJ5743" s="577"/>
      <c r="BK5743" s="578"/>
      <c r="BL5743" s="605"/>
      <c r="BM5743" s="606"/>
      <c r="BN5743" s="607"/>
      <c r="BO5743" s="588"/>
      <c r="BP5743" s="556"/>
      <c r="BQ5743" s="556"/>
      <c r="BR5743" s="75" t="s">
        <v>79</v>
      </c>
      <c r="BS5743" s="76">
        <f>IF(BO5729="B",'VALUE POINTS'!L$19,IF('GAME STATS'!BO5729="C",'VALUE POINTS'!M$19,'VALUE POINTS'!K$19))</f>
        <v>2</v>
      </c>
      <c r="BT5743" s="280"/>
    </row>
    <row r="5744" spans="1:72" ht="21.75" hidden="1" customHeight="1" x14ac:dyDescent="0.25">
      <c r="A5744" s="268"/>
      <c r="B5744" s="678" t="str">
        <f>IF(ROSTER!B$18="","",ROSTER!B$18)</f>
        <v/>
      </c>
      <c r="C5744" s="669" t="str">
        <f>IF(ROSTER!C$18="","",ROSTER!C$18)</f>
        <v/>
      </c>
      <c r="D5744" s="670"/>
      <c r="E5744" s="667"/>
      <c r="F5744" s="680">
        <f>IF(E5744="y",1,IF(E5744="S",1,0))</f>
        <v>0</v>
      </c>
      <c r="G5744" s="663">
        <f>IF(E5744="S",1,0)</f>
        <v>0</v>
      </c>
      <c r="H5744" s="583"/>
      <c r="I5744" s="584"/>
      <c r="J5744" s="569"/>
      <c r="K5744" s="570"/>
      <c r="L5744" s="573"/>
      <c r="M5744" s="574"/>
      <c r="N5744" s="579">
        <f>L5744+J5744</f>
        <v>0</v>
      </c>
      <c r="O5744" s="580"/>
      <c r="P5744" s="569"/>
      <c r="Q5744" s="570"/>
      <c r="R5744" s="573"/>
      <c r="S5744" s="574"/>
      <c r="T5744" s="579">
        <f>R5744-P5744</f>
        <v>0</v>
      </c>
      <c r="U5744" s="580"/>
      <c r="V5744" s="583"/>
      <c r="W5744" s="584"/>
      <c r="X5744" s="569"/>
      <c r="Y5744" s="584"/>
      <c r="Z5744" s="569"/>
      <c r="AA5744" s="584"/>
      <c r="AB5744" s="569"/>
      <c r="AC5744" s="570"/>
      <c r="AD5744" s="573"/>
      <c r="AE5744" s="574"/>
      <c r="AF5744" s="557">
        <f>IF(AB5744=0,0,(AD5744/AB5744)*100)</f>
        <v>0</v>
      </c>
      <c r="AG5744" s="558"/>
      <c r="AH5744" s="569"/>
      <c r="AI5744" s="570"/>
      <c r="AJ5744" s="573"/>
      <c r="AK5744" s="574"/>
      <c r="AL5744" s="557">
        <f>IF(AH5744=0,0,(AJ5744/AH5744)*100)</f>
        <v>0</v>
      </c>
      <c r="AM5744" s="558"/>
      <c r="AN5744" s="569"/>
      <c r="AO5744" s="570"/>
      <c r="AP5744" s="573"/>
      <c r="AQ5744" s="574"/>
      <c r="AR5744" s="557">
        <f>IF(AN5744=0,0,(AP5744/AN5744)*100)</f>
        <v>0</v>
      </c>
      <c r="AS5744" s="558"/>
      <c r="AT5744" s="561">
        <f>AB5744+AH5744+AN5744</f>
        <v>0</v>
      </c>
      <c r="AU5744" s="562"/>
      <c r="AV5744" s="565">
        <f>AD5744+AJ5744+AP5744</f>
        <v>0</v>
      </c>
      <c r="AW5744" s="566"/>
      <c r="AX5744" s="557">
        <f>IF(AT5744=0,0,(AV5744/AT5744)*100)</f>
        <v>0</v>
      </c>
      <c r="AY5744" s="558"/>
      <c r="AZ5744" s="569"/>
      <c r="BA5744" s="570"/>
      <c r="BB5744" s="573"/>
      <c r="BC5744" s="574"/>
      <c r="BD5744" s="557">
        <f>IF(AZ5744=0,0,(BB5744/AZ5744)*100)</f>
        <v>0</v>
      </c>
      <c r="BE5744" s="558"/>
      <c r="BF5744" s="561">
        <f>AT5744+AZ5744</f>
        <v>0</v>
      </c>
      <c r="BG5744" s="562"/>
      <c r="BH5744" s="565">
        <f>AV5744+BB5744</f>
        <v>0</v>
      </c>
      <c r="BI5744" s="566"/>
      <c r="BJ5744" s="557">
        <f>IF(BF5744=0,0,(BH5744/BF5744)*100)</f>
        <v>0</v>
      </c>
      <c r="BK5744" s="558"/>
      <c r="BL5744" s="602">
        <f>(AD5744*2)+(AJ5744*2)+(AP5744*3)+BB5744</f>
        <v>0</v>
      </c>
      <c r="BM5744" s="603"/>
      <c r="BN5744" s="604"/>
      <c r="BO5744" s="587">
        <f t="shared" ref="BO5744" si="3699">IF(BQ5744=0,0,50*BP5744/BQ5744)</f>
        <v>0</v>
      </c>
      <c r="BP5744" s="555">
        <f>(BL5744*BS$11)+(N5744*BS$12)+(X5744*BS$13)+(R5744*BS$14)+(V5744*BS$15)+(Z5744*BS$16)</f>
        <v>0</v>
      </c>
      <c r="BQ5744" s="555">
        <f>((AZ5744-BB5744)*BS$18)+((AT5744-AV5744)*BS$17)+(H5744*BS$19)+(P5744*BS$20)</f>
        <v>0</v>
      </c>
      <c r="BR5744" s="65"/>
      <c r="BS5744" s="65"/>
      <c r="BT5744" s="280"/>
    </row>
    <row r="5745" spans="1:72" ht="21.75" hidden="1" customHeight="1" x14ac:dyDescent="0.25">
      <c r="A5745" s="268"/>
      <c r="B5745" s="679"/>
      <c r="C5745" s="690" t="str">
        <f>IF(ROSTER!D$18="","",ROSTER!D$18)</f>
        <v/>
      </c>
      <c r="D5745" s="691"/>
      <c r="E5745" s="668"/>
      <c r="F5745" s="681"/>
      <c r="G5745" s="664"/>
      <c r="H5745" s="585"/>
      <c r="I5745" s="586"/>
      <c r="J5745" s="571"/>
      <c r="K5745" s="572"/>
      <c r="L5745" s="575"/>
      <c r="M5745" s="576"/>
      <c r="N5745" s="581"/>
      <c r="O5745" s="582"/>
      <c r="P5745" s="571"/>
      <c r="Q5745" s="572"/>
      <c r="R5745" s="575"/>
      <c r="S5745" s="576"/>
      <c r="T5745" s="581"/>
      <c r="U5745" s="582"/>
      <c r="V5745" s="585"/>
      <c r="W5745" s="586"/>
      <c r="X5745" s="571"/>
      <c r="Y5745" s="586"/>
      <c r="Z5745" s="571"/>
      <c r="AA5745" s="586"/>
      <c r="AB5745" s="571"/>
      <c r="AC5745" s="572"/>
      <c r="AD5745" s="575"/>
      <c r="AE5745" s="576"/>
      <c r="AF5745" s="577"/>
      <c r="AG5745" s="578"/>
      <c r="AH5745" s="571"/>
      <c r="AI5745" s="572"/>
      <c r="AJ5745" s="575"/>
      <c r="AK5745" s="576"/>
      <c r="AL5745" s="577"/>
      <c r="AM5745" s="578"/>
      <c r="AN5745" s="571"/>
      <c r="AO5745" s="572"/>
      <c r="AP5745" s="575"/>
      <c r="AQ5745" s="576"/>
      <c r="AR5745" s="577"/>
      <c r="AS5745" s="578"/>
      <c r="AT5745" s="627"/>
      <c r="AU5745" s="628"/>
      <c r="AV5745" s="629"/>
      <c r="AW5745" s="630"/>
      <c r="AX5745" s="577"/>
      <c r="AY5745" s="578"/>
      <c r="AZ5745" s="571"/>
      <c r="BA5745" s="572"/>
      <c r="BB5745" s="575"/>
      <c r="BC5745" s="576"/>
      <c r="BD5745" s="577"/>
      <c r="BE5745" s="578"/>
      <c r="BF5745" s="627"/>
      <c r="BG5745" s="628"/>
      <c r="BH5745" s="629"/>
      <c r="BI5745" s="630"/>
      <c r="BJ5745" s="577"/>
      <c r="BK5745" s="578"/>
      <c r="BL5745" s="605"/>
      <c r="BM5745" s="606"/>
      <c r="BN5745" s="607"/>
      <c r="BO5745" s="588"/>
      <c r="BP5745" s="556"/>
      <c r="BQ5745" s="556"/>
      <c r="BR5745" s="65"/>
      <c r="BS5745" s="65"/>
      <c r="BT5745" s="268"/>
    </row>
    <row r="5746" spans="1:72" ht="21.75" hidden="1" customHeight="1" x14ac:dyDescent="0.25">
      <c r="A5746" s="268"/>
      <c r="B5746" s="678" t="str">
        <f>IF(ROSTER!B$20="","",ROSTER!B$20)</f>
        <v/>
      </c>
      <c r="C5746" s="669" t="str">
        <f>IF(ROSTER!C$20="","",ROSTER!C$20)</f>
        <v/>
      </c>
      <c r="D5746" s="670"/>
      <c r="E5746" s="667"/>
      <c r="F5746" s="680">
        <f>IF(E5746="y",1,IF(E5746="S",1,0))</f>
        <v>0</v>
      </c>
      <c r="G5746" s="663">
        <f>IF(E5746="S",1,0)</f>
        <v>0</v>
      </c>
      <c r="H5746" s="583"/>
      <c r="I5746" s="584"/>
      <c r="J5746" s="569"/>
      <c r="K5746" s="570"/>
      <c r="L5746" s="573"/>
      <c r="M5746" s="574"/>
      <c r="N5746" s="579">
        <f>L5746+J5746</f>
        <v>0</v>
      </c>
      <c r="O5746" s="580"/>
      <c r="P5746" s="569"/>
      <c r="Q5746" s="570"/>
      <c r="R5746" s="573"/>
      <c r="S5746" s="574"/>
      <c r="T5746" s="579">
        <f>R5746-P5746</f>
        <v>0</v>
      </c>
      <c r="U5746" s="580"/>
      <c r="V5746" s="583"/>
      <c r="W5746" s="584"/>
      <c r="X5746" s="569"/>
      <c r="Y5746" s="584"/>
      <c r="Z5746" s="569"/>
      <c r="AA5746" s="584"/>
      <c r="AB5746" s="569"/>
      <c r="AC5746" s="570"/>
      <c r="AD5746" s="573"/>
      <c r="AE5746" s="574"/>
      <c r="AF5746" s="557">
        <f>IF(AB5746=0,0,(AD5746/AB5746)*100)</f>
        <v>0</v>
      </c>
      <c r="AG5746" s="558"/>
      <c r="AH5746" s="569"/>
      <c r="AI5746" s="570"/>
      <c r="AJ5746" s="573"/>
      <c r="AK5746" s="574"/>
      <c r="AL5746" s="557">
        <f>IF(AH5746=0,0,(AJ5746/AH5746)*100)</f>
        <v>0</v>
      </c>
      <c r="AM5746" s="558"/>
      <c r="AN5746" s="569"/>
      <c r="AO5746" s="570"/>
      <c r="AP5746" s="573"/>
      <c r="AQ5746" s="574"/>
      <c r="AR5746" s="557">
        <f>IF(AN5746=0,0,(AP5746/AN5746)*100)</f>
        <v>0</v>
      </c>
      <c r="AS5746" s="558"/>
      <c r="AT5746" s="561">
        <f>AB5746+AH5746+AN5746</f>
        <v>0</v>
      </c>
      <c r="AU5746" s="562"/>
      <c r="AV5746" s="565">
        <f>AD5746+AJ5746+AP5746</f>
        <v>0</v>
      </c>
      <c r="AW5746" s="566"/>
      <c r="AX5746" s="557">
        <f>IF(AT5746=0,0,(AV5746/AT5746)*100)</f>
        <v>0</v>
      </c>
      <c r="AY5746" s="558"/>
      <c r="AZ5746" s="569"/>
      <c r="BA5746" s="570"/>
      <c r="BB5746" s="573"/>
      <c r="BC5746" s="574"/>
      <c r="BD5746" s="557">
        <f>IF(AZ5746=0,0,(BB5746/AZ5746)*100)</f>
        <v>0</v>
      </c>
      <c r="BE5746" s="558"/>
      <c r="BF5746" s="561">
        <f>AT5746+AZ5746</f>
        <v>0</v>
      </c>
      <c r="BG5746" s="562"/>
      <c r="BH5746" s="565">
        <f>AV5746+BB5746</f>
        <v>0</v>
      </c>
      <c r="BI5746" s="566"/>
      <c r="BJ5746" s="557">
        <f>IF(BF5746=0,0,(BH5746/BF5746)*100)</f>
        <v>0</v>
      </c>
      <c r="BK5746" s="558"/>
      <c r="BL5746" s="602">
        <f>(AD5746*2)+(AJ5746*2)+(AP5746*3)+BB5746</f>
        <v>0</v>
      </c>
      <c r="BM5746" s="603"/>
      <c r="BN5746" s="604"/>
      <c r="BO5746" s="587">
        <f t="shared" ref="BO5746" si="3700">IF(BQ5746=0,0,50*BP5746/BQ5746)</f>
        <v>0</v>
      </c>
      <c r="BP5746" s="555">
        <f>(BL5746*BS$11)+(N5746*BS$12)+(X5746*BS$13)+(R5746*BS$14)+(V5746*BS$15)+(Z5746*BS$16)</f>
        <v>0</v>
      </c>
      <c r="BQ5746" s="555">
        <f>((AZ5746-BB5746)*BS$18)+((AT5746-AV5746)*BS$17)+(H5746*BS$19)+(P5746*BS$20)</f>
        <v>0</v>
      </c>
      <c r="BR5746" s="65"/>
      <c r="BS5746" s="65"/>
      <c r="BT5746" s="268"/>
    </row>
    <row r="5747" spans="1:72" ht="21.75" hidden="1" customHeight="1" x14ac:dyDescent="0.25">
      <c r="A5747" s="268"/>
      <c r="B5747" s="679"/>
      <c r="C5747" s="690" t="str">
        <f>IF(ROSTER!D$20="","",ROSTER!D$20)</f>
        <v/>
      </c>
      <c r="D5747" s="691"/>
      <c r="E5747" s="668"/>
      <c r="F5747" s="681"/>
      <c r="G5747" s="664"/>
      <c r="H5747" s="585"/>
      <c r="I5747" s="586"/>
      <c r="J5747" s="571"/>
      <c r="K5747" s="572"/>
      <c r="L5747" s="575"/>
      <c r="M5747" s="576"/>
      <c r="N5747" s="581"/>
      <c r="O5747" s="582"/>
      <c r="P5747" s="571"/>
      <c r="Q5747" s="572"/>
      <c r="R5747" s="575"/>
      <c r="S5747" s="576"/>
      <c r="T5747" s="581"/>
      <c r="U5747" s="582"/>
      <c r="V5747" s="585"/>
      <c r="W5747" s="586"/>
      <c r="X5747" s="571"/>
      <c r="Y5747" s="586"/>
      <c r="Z5747" s="571"/>
      <c r="AA5747" s="586"/>
      <c r="AB5747" s="571"/>
      <c r="AC5747" s="572"/>
      <c r="AD5747" s="575"/>
      <c r="AE5747" s="576"/>
      <c r="AF5747" s="577"/>
      <c r="AG5747" s="578"/>
      <c r="AH5747" s="571"/>
      <c r="AI5747" s="572"/>
      <c r="AJ5747" s="575"/>
      <c r="AK5747" s="576"/>
      <c r="AL5747" s="577"/>
      <c r="AM5747" s="578"/>
      <c r="AN5747" s="571"/>
      <c r="AO5747" s="572"/>
      <c r="AP5747" s="575"/>
      <c r="AQ5747" s="576"/>
      <c r="AR5747" s="577"/>
      <c r="AS5747" s="578"/>
      <c r="AT5747" s="627"/>
      <c r="AU5747" s="628"/>
      <c r="AV5747" s="629"/>
      <c r="AW5747" s="630"/>
      <c r="AX5747" s="577"/>
      <c r="AY5747" s="578"/>
      <c r="AZ5747" s="571"/>
      <c r="BA5747" s="572"/>
      <c r="BB5747" s="575"/>
      <c r="BC5747" s="576"/>
      <c r="BD5747" s="577"/>
      <c r="BE5747" s="578"/>
      <c r="BF5747" s="627"/>
      <c r="BG5747" s="628"/>
      <c r="BH5747" s="629"/>
      <c r="BI5747" s="630"/>
      <c r="BJ5747" s="577"/>
      <c r="BK5747" s="578"/>
      <c r="BL5747" s="605"/>
      <c r="BM5747" s="606"/>
      <c r="BN5747" s="607"/>
      <c r="BO5747" s="588"/>
      <c r="BP5747" s="556"/>
      <c r="BQ5747" s="556"/>
      <c r="BR5747" s="65"/>
      <c r="BS5747" s="65"/>
      <c r="BT5747" s="268"/>
    </row>
    <row r="5748" spans="1:72" ht="21.75" hidden="1" customHeight="1" x14ac:dyDescent="0.25">
      <c r="A5748" s="268"/>
      <c r="B5748" s="678" t="str">
        <f>IF(ROSTER!B$22="","",ROSTER!B$22)</f>
        <v/>
      </c>
      <c r="C5748" s="669" t="str">
        <f>IF(ROSTER!C$22="","",ROSTER!C$22)</f>
        <v/>
      </c>
      <c r="D5748" s="670"/>
      <c r="E5748" s="667"/>
      <c r="F5748" s="680">
        <f>IF(E5748="y",1,IF(E5748="S",1,0))</f>
        <v>0</v>
      </c>
      <c r="G5748" s="663">
        <f>IF(E5748="S",1,0)</f>
        <v>0</v>
      </c>
      <c r="H5748" s="583"/>
      <c r="I5748" s="584"/>
      <c r="J5748" s="569"/>
      <c r="K5748" s="570"/>
      <c r="L5748" s="573"/>
      <c r="M5748" s="574"/>
      <c r="N5748" s="579">
        <f>L5748+J5748</f>
        <v>0</v>
      </c>
      <c r="O5748" s="580"/>
      <c r="P5748" s="569"/>
      <c r="Q5748" s="570"/>
      <c r="R5748" s="573"/>
      <c r="S5748" s="574"/>
      <c r="T5748" s="579">
        <f>R5748-P5748</f>
        <v>0</v>
      </c>
      <c r="U5748" s="580"/>
      <c r="V5748" s="583"/>
      <c r="W5748" s="584"/>
      <c r="X5748" s="569"/>
      <c r="Y5748" s="584"/>
      <c r="Z5748" s="569"/>
      <c r="AA5748" s="584"/>
      <c r="AB5748" s="569"/>
      <c r="AC5748" s="570"/>
      <c r="AD5748" s="573"/>
      <c r="AE5748" s="574"/>
      <c r="AF5748" s="557">
        <f>IF(AB5748=0,0,(AD5748/AB5748)*100)</f>
        <v>0</v>
      </c>
      <c r="AG5748" s="558"/>
      <c r="AH5748" s="569"/>
      <c r="AI5748" s="570"/>
      <c r="AJ5748" s="573"/>
      <c r="AK5748" s="574"/>
      <c r="AL5748" s="557">
        <f>IF(AH5748=0,0,(AJ5748/AH5748)*100)</f>
        <v>0</v>
      </c>
      <c r="AM5748" s="558"/>
      <c r="AN5748" s="569"/>
      <c r="AO5748" s="570"/>
      <c r="AP5748" s="573"/>
      <c r="AQ5748" s="574"/>
      <c r="AR5748" s="557">
        <f>IF(AN5748=0,0,(AP5748/AN5748)*100)</f>
        <v>0</v>
      </c>
      <c r="AS5748" s="558"/>
      <c r="AT5748" s="561">
        <f>AB5748+AH5748+AN5748</f>
        <v>0</v>
      </c>
      <c r="AU5748" s="562"/>
      <c r="AV5748" s="565">
        <f>AD5748+AJ5748+AP5748</f>
        <v>0</v>
      </c>
      <c r="AW5748" s="566"/>
      <c r="AX5748" s="557">
        <f>IF(AT5748=0,0,(AV5748/AT5748)*100)</f>
        <v>0</v>
      </c>
      <c r="AY5748" s="558"/>
      <c r="AZ5748" s="569"/>
      <c r="BA5748" s="570"/>
      <c r="BB5748" s="573"/>
      <c r="BC5748" s="574"/>
      <c r="BD5748" s="557">
        <f>IF(AZ5748=0,0,(BB5748/AZ5748)*100)</f>
        <v>0</v>
      </c>
      <c r="BE5748" s="558"/>
      <c r="BF5748" s="561">
        <f>AT5748+AZ5748</f>
        <v>0</v>
      </c>
      <c r="BG5748" s="562"/>
      <c r="BH5748" s="565">
        <f>AV5748+BB5748</f>
        <v>0</v>
      </c>
      <c r="BI5748" s="566"/>
      <c r="BJ5748" s="557">
        <f>IF(BF5748=0,0,(BH5748/BF5748)*100)</f>
        <v>0</v>
      </c>
      <c r="BK5748" s="558"/>
      <c r="BL5748" s="602">
        <f>(AD5748*2)+(AJ5748*2)+(AP5748*3)+BB5748</f>
        <v>0</v>
      </c>
      <c r="BM5748" s="603"/>
      <c r="BN5748" s="604"/>
      <c r="BO5748" s="587">
        <f t="shared" ref="BO5748" si="3701">IF(BQ5748=0,0,50*BP5748/BQ5748)</f>
        <v>0</v>
      </c>
      <c r="BP5748" s="555">
        <f>(BL5748*BS$11)+(N5748*BS$12)+(X5748*BS$13)+(R5748*BS$14)+(V5748*BS$15)+(Z5748*BS$16)</f>
        <v>0</v>
      </c>
      <c r="BQ5748" s="555">
        <f>((AZ5748-BB5748)*BS$18)+((AT5748-AV5748)*BS$17)+(H5748*BS$19)+(P5748*BS$20)</f>
        <v>0</v>
      </c>
      <c r="BR5748" s="65"/>
      <c r="BS5748" s="65"/>
      <c r="BT5748" s="268"/>
    </row>
    <row r="5749" spans="1:72" ht="21.75" hidden="1" customHeight="1" x14ac:dyDescent="0.25">
      <c r="A5749" s="268"/>
      <c r="B5749" s="679"/>
      <c r="C5749" s="690" t="str">
        <f>IF(ROSTER!D$22="","",ROSTER!D$22)</f>
        <v/>
      </c>
      <c r="D5749" s="691"/>
      <c r="E5749" s="668"/>
      <c r="F5749" s="681"/>
      <c r="G5749" s="664"/>
      <c r="H5749" s="585"/>
      <c r="I5749" s="586"/>
      <c r="J5749" s="571"/>
      <c r="K5749" s="572"/>
      <c r="L5749" s="575"/>
      <c r="M5749" s="576"/>
      <c r="N5749" s="581"/>
      <c r="O5749" s="582"/>
      <c r="P5749" s="571"/>
      <c r="Q5749" s="572"/>
      <c r="R5749" s="575"/>
      <c r="S5749" s="576"/>
      <c r="T5749" s="581"/>
      <c r="U5749" s="582"/>
      <c r="V5749" s="585"/>
      <c r="W5749" s="586"/>
      <c r="X5749" s="571"/>
      <c r="Y5749" s="586"/>
      <c r="Z5749" s="571"/>
      <c r="AA5749" s="586"/>
      <c r="AB5749" s="571"/>
      <c r="AC5749" s="572"/>
      <c r="AD5749" s="575"/>
      <c r="AE5749" s="576"/>
      <c r="AF5749" s="577"/>
      <c r="AG5749" s="578"/>
      <c r="AH5749" s="571"/>
      <c r="AI5749" s="572"/>
      <c r="AJ5749" s="575"/>
      <c r="AK5749" s="576"/>
      <c r="AL5749" s="577"/>
      <c r="AM5749" s="578"/>
      <c r="AN5749" s="571"/>
      <c r="AO5749" s="572"/>
      <c r="AP5749" s="575"/>
      <c r="AQ5749" s="576"/>
      <c r="AR5749" s="577"/>
      <c r="AS5749" s="578"/>
      <c r="AT5749" s="627"/>
      <c r="AU5749" s="628"/>
      <c r="AV5749" s="629"/>
      <c r="AW5749" s="630"/>
      <c r="AX5749" s="577"/>
      <c r="AY5749" s="578"/>
      <c r="AZ5749" s="571"/>
      <c r="BA5749" s="572"/>
      <c r="BB5749" s="575"/>
      <c r="BC5749" s="576"/>
      <c r="BD5749" s="577"/>
      <c r="BE5749" s="578"/>
      <c r="BF5749" s="627"/>
      <c r="BG5749" s="628"/>
      <c r="BH5749" s="629"/>
      <c r="BI5749" s="630"/>
      <c r="BJ5749" s="577"/>
      <c r="BK5749" s="578"/>
      <c r="BL5749" s="605"/>
      <c r="BM5749" s="606"/>
      <c r="BN5749" s="607"/>
      <c r="BO5749" s="588"/>
      <c r="BP5749" s="556"/>
      <c r="BQ5749" s="556"/>
      <c r="BR5749" s="65"/>
      <c r="BS5749" s="65"/>
      <c r="BT5749" s="268"/>
    </row>
    <row r="5750" spans="1:72" ht="21.75" hidden="1" customHeight="1" x14ac:dyDescent="0.25">
      <c r="A5750" s="268"/>
      <c r="B5750" s="678" t="str">
        <f>IF(ROSTER!B$24="","",ROSTER!B$24)</f>
        <v/>
      </c>
      <c r="C5750" s="669" t="str">
        <f>IF(ROSTER!C$24="","",ROSTER!C$24)</f>
        <v/>
      </c>
      <c r="D5750" s="670"/>
      <c r="E5750" s="667"/>
      <c r="F5750" s="680">
        <f>IF(E5750="y",1,IF(E5750="S",1,0))</f>
        <v>0</v>
      </c>
      <c r="G5750" s="663">
        <f>IF(E5750="S",1,0)</f>
        <v>0</v>
      </c>
      <c r="H5750" s="583"/>
      <c r="I5750" s="584"/>
      <c r="J5750" s="569"/>
      <c r="K5750" s="570"/>
      <c r="L5750" s="573"/>
      <c r="M5750" s="574"/>
      <c r="N5750" s="579">
        <f>L5750+J5750</f>
        <v>0</v>
      </c>
      <c r="O5750" s="580"/>
      <c r="P5750" s="569"/>
      <c r="Q5750" s="570"/>
      <c r="R5750" s="573"/>
      <c r="S5750" s="574"/>
      <c r="T5750" s="579">
        <f>R5750-P5750</f>
        <v>0</v>
      </c>
      <c r="U5750" s="580"/>
      <c r="V5750" s="583"/>
      <c r="W5750" s="584"/>
      <c r="X5750" s="569"/>
      <c r="Y5750" s="584"/>
      <c r="Z5750" s="569"/>
      <c r="AA5750" s="584"/>
      <c r="AB5750" s="569"/>
      <c r="AC5750" s="570"/>
      <c r="AD5750" s="573"/>
      <c r="AE5750" s="574"/>
      <c r="AF5750" s="557">
        <f>IF(AB5750=0,0,(AD5750/AB5750)*100)</f>
        <v>0</v>
      </c>
      <c r="AG5750" s="558"/>
      <c r="AH5750" s="569"/>
      <c r="AI5750" s="570"/>
      <c r="AJ5750" s="573"/>
      <c r="AK5750" s="574"/>
      <c r="AL5750" s="557">
        <f>IF(AH5750=0,0,(AJ5750/AH5750)*100)</f>
        <v>0</v>
      </c>
      <c r="AM5750" s="558"/>
      <c r="AN5750" s="569"/>
      <c r="AO5750" s="570"/>
      <c r="AP5750" s="573"/>
      <c r="AQ5750" s="574"/>
      <c r="AR5750" s="557">
        <f>IF(AN5750=0,0,(AP5750/AN5750)*100)</f>
        <v>0</v>
      </c>
      <c r="AS5750" s="558"/>
      <c r="AT5750" s="561">
        <f>AB5750+AH5750+AN5750</f>
        <v>0</v>
      </c>
      <c r="AU5750" s="562"/>
      <c r="AV5750" s="565">
        <f>AD5750+AJ5750+AP5750</f>
        <v>0</v>
      </c>
      <c r="AW5750" s="566"/>
      <c r="AX5750" s="557">
        <f>IF(AT5750=0,0,(AV5750/AT5750)*100)</f>
        <v>0</v>
      </c>
      <c r="AY5750" s="558"/>
      <c r="AZ5750" s="569"/>
      <c r="BA5750" s="570"/>
      <c r="BB5750" s="573"/>
      <c r="BC5750" s="574"/>
      <c r="BD5750" s="557">
        <f>IF(AZ5750=0,0,(BB5750/AZ5750)*100)</f>
        <v>0</v>
      </c>
      <c r="BE5750" s="558"/>
      <c r="BF5750" s="561">
        <f>AT5750+AZ5750</f>
        <v>0</v>
      </c>
      <c r="BG5750" s="562"/>
      <c r="BH5750" s="565">
        <f>AV5750+BB5750</f>
        <v>0</v>
      </c>
      <c r="BI5750" s="566"/>
      <c r="BJ5750" s="557">
        <f>IF(BF5750=0,0,(BH5750/BF5750)*100)</f>
        <v>0</v>
      </c>
      <c r="BK5750" s="558"/>
      <c r="BL5750" s="602">
        <f>(AD5750*2)+(AJ5750*2)+(AP5750*3)+BB5750</f>
        <v>0</v>
      </c>
      <c r="BM5750" s="603"/>
      <c r="BN5750" s="604"/>
      <c r="BO5750" s="587">
        <f t="shared" ref="BO5750" si="3702">IF(BQ5750=0,0,50*BP5750/BQ5750)</f>
        <v>0</v>
      </c>
      <c r="BP5750" s="555">
        <f>(BL5750*BS$11)+(N5750*BS$12)+(X5750*BS$13)+(R5750*BS$14)+(V5750*BS$15)+(Z5750*BS$16)</f>
        <v>0</v>
      </c>
      <c r="BQ5750" s="555">
        <f>((AZ5750-BB5750)*BS$18)+((AT5750-AV5750)*BS$17)+(H5750*BS$19)+(P5750*BS$20)</f>
        <v>0</v>
      </c>
      <c r="BR5750" s="65"/>
      <c r="BS5750" s="65"/>
      <c r="BT5750" s="268"/>
    </row>
    <row r="5751" spans="1:72" ht="21.75" hidden="1" customHeight="1" x14ac:dyDescent="0.25">
      <c r="A5751" s="268"/>
      <c r="B5751" s="679"/>
      <c r="C5751" s="690" t="str">
        <f>IF(ROSTER!D$24="","",ROSTER!D$24)</f>
        <v/>
      </c>
      <c r="D5751" s="691"/>
      <c r="E5751" s="668"/>
      <c r="F5751" s="681"/>
      <c r="G5751" s="664"/>
      <c r="H5751" s="585"/>
      <c r="I5751" s="586"/>
      <c r="J5751" s="571"/>
      <c r="K5751" s="572"/>
      <c r="L5751" s="575"/>
      <c r="M5751" s="576"/>
      <c r="N5751" s="581"/>
      <c r="O5751" s="582"/>
      <c r="P5751" s="571"/>
      <c r="Q5751" s="572"/>
      <c r="R5751" s="575"/>
      <c r="S5751" s="576"/>
      <c r="T5751" s="581"/>
      <c r="U5751" s="582"/>
      <c r="V5751" s="585"/>
      <c r="W5751" s="586"/>
      <c r="X5751" s="571"/>
      <c r="Y5751" s="586"/>
      <c r="Z5751" s="571"/>
      <c r="AA5751" s="586"/>
      <c r="AB5751" s="571"/>
      <c r="AC5751" s="572"/>
      <c r="AD5751" s="575"/>
      <c r="AE5751" s="576"/>
      <c r="AF5751" s="577"/>
      <c r="AG5751" s="578"/>
      <c r="AH5751" s="571"/>
      <c r="AI5751" s="572"/>
      <c r="AJ5751" s="575"/>
      <c r="AK5751" s="576"/>
      <c r="AL5751" s="577"/>
      <c r="AM5751" s="578"/>
      <c r="AN5751" s="571"/>
      <c r="AO5751" s="572"/>
      <c r="AP5751" s="575"/>
      <c r="AQ5751" s="576"/>
      <c r="AR5751" s="577"/>
      <c r="AS5751" s="578"/>
      <c r="AT5751" s="627"/>
      <c r="AU5751" s="628"/>
      <c r="AV5751" s="629"/>
      <c r="AW5751" s="630"/>
      <c r="AX5751" s="577"/>
      <c r="AY5751" s="578"/>
      <c r="AZ5751" s="571"/>
      <c r="BA5751" s="572"/>
      <c r="BB5751" s="575"/>
      <c r="BC5751" s="576"/>
      <c r="BD5751" s="577"/>
      <c r="BE5751" s="578"/>
      <c r="BF5751" s="627"/>
      <c r="BG5751" s="628"/>
      <c r="BH5751" s="629"/>
      <c r="BI5751" s="630"/>
      <c r="BJ5751" s="577"/>
      <c r="BK5751" s="578"/>
      <c r="BL5751" s="605"/>
      <c r="BM5751" s="606"/>
      <c r="BN5751" s="607"/>
      <c r="BO5751" s="588"/>
      <c r="BP5751" s="556"/>
      <c r="BQ5751" s="556"/>
      <c r="BR5751" s="65"/>
      <c r="BS5751" s="65"/>
      <c r="BT5751" s="268"/>
    </row>
    <row r="5752" spans="1:72" ht="21.75" hidden="1" customHeight="1" x14ac:dyDescent="0.25">
      <c r="A5752" s="268"/>
      <c r="B5752" s="678" t="str">
        <f>IF(ROSTER!B$26="","",ROSTER!B$26)</f>
        <v/>
      </c>
      <c r="C5752" s="669" t="str">
        <f>IF(ROSTER!C$26="","",ROSTER!C$26)</f>
        <v/>
      </c>
      <c r="D5752" s="670"/>
      <c r="E5752" s="667"/>
      <c r="F5752" s="680">
        <f>IF(E5752="y",1,IF(E5752="S",1,0))</f>
        <v>0</v>
      </c>
      <c r="G5752" s="663">
        <f>IF(E5752="S",1,0)</f>
        <v>0</v>
      </c>
      <c r="H5752" s="583"/>
      <c r="I5752" s="584"/>
      <c r="J5752" s="569"/>
      <c r="K5752" s="570"/>
      <c r="L5752" s="573"/>
      <c r="M5752" s="574"/>
      <c r="N5752" s="579">
        <f>L5752+J5752</f>
        <v>0</v>
      </c>
      <c r="O5752" s="580"/>
      <c r="P5752" s="569"/>
      <c r="Q5752" s="570"/>
      <c r="R5752" s="573"/>
      <c r="S5752" s="574"/>
      <c r="T5752" s="579">
        <f>R5752-P5752</f>
        <v>0</v>
      </c>
      <c r="U5752" s="580"/>
      <c r="V5752" s="583"/>
      <c r="W5752" s="584"/>
      <c r="X5752" s="569"/>
      <c r="Y5752" s="584"/>
      <c r="Z5752" s="569"/>
      <c r="AA5752" s="584"/>
      <c r="AB5752" s="569"/>
      <c r="AC5752" s="570"/>
      <c r="AD5752" s="573"/>
      <c r="AE5752" s="574"/>
      <c r="AF5752" s="557">
        <f>IF(AB5752=0,0,(AD5752/AB5752)*100)</f>
        <v>0</v>
      </c>
      <c r="AG5752" s="558"/>
      <c r="AH5752" s="569"/>
      <c r="AI5752" s="570"/>
      <c r="AJ5752" s="573"/>
      <c r="AK5752" s="574"/>
      <c r="AL5752" s="557">
        <f>IF(AH5752=0,0,(AJ5752/AH5752)*100)</f>
        <v>0</v>
      </c>
      <c r="AM5752" s="558"/>
      <c r="AN5752" s="569"/>
      <c r="AO5752" s="570"/>
      <c r="AP5752" s="573"/>
      <c r="AQ5752" s="574"/>
      <c r="AR5752" s="557">
        <f>IF(AN5752=0,0,(AP5752/AN5752)*100)</f>
        <v>0</v>
      </c>
      <c r="AS5752" s="558"/>
      <c r="AT5752" s="561">
        <f>AB5752+AH5752+AN5752</f>
        <v>0</v>
      </c>
      <c r="AU5752" s="562"/>
      <c r="AV5752" s="565">
        <f>AD5752+AJ5752+AP5752</f>
        <v>0</v>
      </c>
      <c r="AW5752" s="566"/>
      <c r="AX5752" s="557">
        <f>IF(AT5752=0,0,(AV5752/AT5752)*100)</f>
        <v>0</v>
      </c>
      <c r="AY5752" s="558"/>
      <c r="AZ5752" s="569"/>
      <c r="BA5752" s="570"/>
      <c r="BB5752" s="573"/>
      <c r="BC5752" s="574"/>
      <c r="BD5752" s="557">
        <f>IF(AZ5752=0,0,(BB5752/AZ5752)*100)</f>
        <v>0</v>
      </c>
      <c r="BE5752" s="558"/>
      <c r="BF5752" s="561">
        <f>AT5752+AZ5752</f>
        <v>0</v>
      </c>
      <c r="BG5752" s="562"/>
      <c r="BH5752" s="565">
        <f>AV5752+BB5752</f>
        <v>0</v>
      </c>
      <c r="BI5752" s="566"/>
      <c r="BJ5752" s="557">
        <f>IF(BF5752=0,0,(BH5752/BF5752)*100)</f>
        <v>0</v>
      </c>
      <c r="BK5752" s="558"/>
      <c r="BL5752" s="602">
        <f>(AD5752*2)+(AJ5752*2)+(AP5752*3)+BB5752</f>
        <v>0</v>
      </c>
      <c r="BM5752" s="603"/>
      <c r="BN5752" s="604"/>
      <c r="BO5752" s="587">
        <f t="shared" ref="BO5752" si="3703">IF(BQ5752=0,0,50*BP5752/BQ5752)</f>
        <v>0</v>
      </c>
      <c r="BP5752" s="555">
        <f>(BL5752*BS$11)+(N5752*BS$12)+(X5752*BS$13)+(R5752*BS$14)+(V5752*BS$15)+(Z5752*BS$16)</f>
        <v>0</v>
      </c>
      <c r="BQ5752" s="555">
        <f>((AZ5752-BB5752)*BS$18)+((AT5752-AV5752)*BS$17)+(H5752*BS$19)+(P5752*BS$20)</f>
        <v>0</v>
      </c>
      <c r="BR5752" s="65"/>
      <c r="BS5752" s="65"/>
      <c r="BT5752" s="268"/>
    </row>
    <row r="5753" spans="1:72" ht="21.75" hidden="1" customHeight="1" x14ac:dyDescent="0.25">
      <c r="A5753" s="268"/>
      <c r="B5753" s="679"/>
      <c r="C5753" s="690" t="str">
        <f>IF(ROSTER!D$26="","",ROSTER!D$26)</f>
        <v/>
      </c>
      <c r="D5753" s="691"/>
      <c r="E5753" s="668"/>
      <c r="F5753" s="681"/>
      <c r="G5753" s="664"/>
      <c r="H5753" s="585"/>
      <c r="I5753" s="586"/>
      <c r="J5753" s="571"/>
      <c r="K5753" s="572"/>
      <c r="L5753" s="575"/>
      <c r="M5753" s="576"/>
      <c r="N5753" s="581"/>
      <c r="O5753" s="582"/>
      <c r="P5753" s="571"/>
      <c r="Q5753" s="572"/>
      <c r="R5753" s="575"/>
      <c r="S5753" s="576"/>
      <c r="T5753" s="581"/>
      <c r="U5753" s="582"/>
      <c r="V5753" s="585"/>
      <c r="W5753" s="586"/>
      <c r="X5753" s="571"/>
      <c r="Y5753" s="586"/>
      <c r="Z5753" s="571"/>
      <c r="AA5753" s="586"/>
      <c r="AB5753" s="571"/>
      <c r="AC5753" s="572"/>
      <c r="AD5753" s="575"/>
      <c r="AE5753" s="576"/>
      <c r="AF5753" s="577"/>
      <c r="AG5753" s="578"/>
      <c r="AH5753" s="571"/>
      <c r="AI5753" s="572"/>
      <c r="AJ5753" s="575"/>
      <c r="AK5753" s="576"/>
      <c r="AL5753" s="577"/>
      <c r="AM5753" s="578"/>
      <c r="AN5753" s="571"/>
      <c r="AO5753" s="572"/>
      <c r="AP5753" s="575"/>
      <c r="AQ5753" s="576"/>
      <c r="AR5753" s="577"/>
      <c r="AS5753" s="578"/>
      <c r="AT5753" s="627"/>
      <c r="AU5753" s="628"/>
      <c r="AV5753" s="629"/>
      <c r="AW5753" s="630"/>
      <c r="AX5753" s="577"/>
      <c r="AY5753" s="578"/>
      <c r="AZ5753" s="571"/>
      <c r="BA5753" s="572"/>
      <c r="BB5753" s="575"/>
      <c r="BC5753" s="576"/>
      <c r="BD5753" s="577"/>
      <c r="BE5753" s="578"/>
      <c r="BF5753" s="627"/>
      <c r="BG5753" s="628"/>
      <c r="BH5753" s="629"/>
      <c r="BI5753" s="630"/>
      <c r="BJ5753" s="577"/>
      <c r="BK5753" s="578"/>
      <c r="BL5753" s="605"/>
      <c r="BM5753" s="606"/>
      <c r="BN5753" s="607"/>
      <c r="BO5753" s="588"/>
      <c r="BP5753" s="556"/>
      <c r="BQ5753" s="556"/>
      <c r="BR5753" s="65"/>
      <c r="BS5753" s="65"/>
      <c r="BT5753" s="268"/>
    </row>
    <row r="5754" spans="1:72" ht="21.75" hidden="1" customHeight="1" x14ac:dyDescent="0.25">
      <c r="A5754" s="268"/>
      <c r="B5754" s="678" t="str">
        <f>IF(ROSTER!B$28="","",ROSTER!B$28)</f>
        <v/>
      </c>
      <c r="C5754" s="669" t="str">
        <f>IF(ROSTER!C$28="","",ROSTER!C$28)</f>
        <v/>
      </c>
      <c r="D5754" s="670"/>
      <c r="E5754" s="667"/>
      <c r="F5754" s="680">
        <f>IF(E5754="y",1,IF(E5754="S",1,0))</f>
        <v>0</v>
      </c>
      <c r="G5754" s="663">
        <f>IF(E5754="S",1,0)</f>
        <v>0</v>
      </c>
      <c r="H5754" s="583"/>
      <c r="I5754" s="584"/>
      <c r="J5754" s="569"/>
      <c r="K5754" s="570"/>
      <c r="L5754" s="573"/>
      <c r="M5754" s="574"/>
      <c r="N5754" s="579">
        <f>L5754+J5754</f>
        <v>0</v>
      </c>
      <c r="O5754" s="580"/>
      <c r="P5754" s="569"/>
      <c r="Q5754" s="570"/>
      <c r="R5754" s="573"/>
      <c r="S5754" s="574"/>
      <c r="T5754" s="579">
        <f>R5754-P5754</f>
        <v>0</v>
      </c>
      <c r="U5754" s="580"/>
      <c r="V5754" s="583"/>
      <c r="W5754" s="584"/>
      <c r="X5754" s="569"/>
      <c r="Y5754" s="584"/>
      <c r="Z5754" s="569"/>
      <c r="AA5754" s="584"/>
      <c r="AB5754" s="569"/>
      <c r="AC5754" s="570"/>
      <c r="AD5754" s="573"/>
      <c r="AE5754" s="574"/>
      <c r="AF5754" s="557">
        <f>IF(AB5754=0,0,(AD5754/AB5754)*100)</f>
        <v>0</v>
      </c>
      <c r="AG5754" s="558"/>
      <c r="AH5754" s="569"/>
      <c r="AI5754" s="570"/>
      <c r="AJ5754" s="573"/>
      <c r="AK5754" s="574"/>
      <c r="AL5754" s="557">
        <f>IF(AH5754=0,0,(AJ5754/AH5754)*100)</f>
        <v>0</v>
      </c>
      <c r="AM5754" s="558"/>
      <c r="AN5754" s="569"/>
      <c r="AO5754" s="570"/>
      <c r="AP5754" s="573"/>
      <c r="AQ5754" s="574"/>
      <c r="AR5754" s="557">
        <f>IF(AN5754=0,0,(AP5754/AN5754)*100)</f>
        <v>0</v>
      </c>
      <c r="AS5754" s="558"/>
      <c r="AT5754" s="561">
        <f>AB5754+AH5754+AN5754</f>
        <v>0</v>
      </c>
      <c r="AU5754" s="562"/>
      <c r="AV5754" s="565">
        <f>AD5754+AJ5754+AP5754</f>
        <v>0</v>
      </c>
      <c r="AW5754" s="566"/>
      <c r="AX5754" s="557">
        <f>IF(AT5754=0,0,(AV5754/AT5754)*100)</f>
        <v>0</v>
      </c>
      <c r="AY5754" s="558"/>
      <c r="AZ5754" s="569"/>
      <c r="BA5754" s="570"/>
      <c r="BB5754" s="573"/>
      <c r="BC5754" s="574"/>
      <c r="BD5754" s="557">
        <f>IF(AZ5754=0,0,(BB5754/AZ5754)*100)</f>
        <v>0</v>
      </c>
      <c r="BE5754" s="558"/>
      <c r="BF5754" s="561">
        <f>AT5754+AZ5754</f>
        <v>0</v>
      </c>
      <c r="BG5754" s="562"/>
      <c r="BH5754" s="565">
        <f>AV5754+BB5754</f>
        <v>0</v>
      </c>
      <c r="BI5754" s="566"/>
      <c r="BJ5754" s="557">
        <f>IF(BF5754=0,0,(BH5754/BF5754)*100)</f>
        <v>0</v>
      </c>
      <c r="BK5754" s="558"/>
      <c r="BL5754" s="602">
        <f>(AD5754*2)+(AJ5754*2)+(AP5754*3)+BB5754</f>
        <v>0</v>
      </c>
      <c r="BM5754" s="603"/>
      <c r="BN5754" s="604"/>
      <c r="BO5754" s="587">
        <f t="shared" ref="BO5754" si="3704">IF(BQ5754=0,0,50*BP5754/BQ5754)</f>
        <v>0</v>
      </c>
      <c r="BP5754" s="555">
        <f>(BL5754*BS$11)+(N5754*BS$12)+(X5754*BS$13)+(R5754*BS$14)+(V5754*BS$15)+(Z5754*BS$16)</f>
        <v>0</v>
      </c>
      <c r="BQ5754" s="555">
        <f>((AZ5754-BB5754)*BS$18)+((AT5754-AV5754)*BS$17)+(H5754*BS$19)+(P5754*BS$20)</f>
        <v>0</v>
      </c>
      <c r="BR5754" s="65"/>
      <c r="BS5754" s="65"/>
      <c r="BT5754" s="268"/>
    </row>
    <row r="5755" spans="1:72" ht="21.75" hidden="1" customHeight="1" x14ac:dyDescent="0.25">
      <c r="A5755" s="268"/>
      <c r="B5755" s="679"/>
      <c r="C5755" s="690" t="str">
        <f>IF(ROSTER!D$28="","",ROSTER!D$28)</f>
        <v/>
      </c>
      <c r="D5755" s="691"/>
      <c r="E5755" s="668"/>
      <c r="F5755" s="681"/>
      <c r="G5755" s="664"/>
      <c r="H5755" s="585"/>
      <c r="I5755" s="586"/>
      <c r="J5755" s="571"/>
      <c r="K5755" s="572"/>
      <c r="L5755" s="575"/>
      <c r="M5755" s="576"/>
      <c r="N5755" s="581"/>
      <c r="O5755" s="582"/>
      <c r="P5755" s="571"/>
      <c r="Q5755" s="572"/>
      <c r="R5755" s="575"/>
      <c r="S5755" s="576"/>
      <c r="T5755" s="581"/>
      <c r="U5755" s="582"/>
      <c r="V5755" s="585"/>
      <c r="W5755" s="586"/>
      <c r="X5755" s="571"/>
      <c r="Y5755" s="586"/>
      <c r="Z5755" s="571"/>
      <c r="AA5755" s="586"/>
      <c r="AB5755" s="571"/>
      <c r="AC5755" s="572"/>
      <c r="AD5755" s="575"/>
      <c r="AE5755" s="576"/>
      <c r="AF5755" s="577"/>
      <c r="AG5755" s="578"/>
      <c r="AH5755" s="571"/>
      <c r="AI5755" s="572"/>
      <c r="AJ5755" s="575"/>
      <c r="AK5755" s="576"/>
      <c r="AL5755" s="577"/>
      <c r="AM5755" s="578"/>
      <c r="AN5755" s="571"/>
      <c r="AO5755" s="572"/>
      <c r="AP5755" s="575"/>
      <c r="AQ5755" s="576"/>
      <c r="AR5755" s="577"/>
      <c r="AS5755" s="578"/>
      <c r="AT5755" s="627"/>
      <c r="AU5755" s="628"/>
      <c r="AV5755" s="629"/>
      <c r="AW5755" s="630"/>
      <c r="AX5755" s="577"/>
      <c r="AY5755" s="578"/>
      <c r="AZ5755" s="571"/>
      <c r="BA5755" s="572"/>
      <c r="BB5755" s="575"/>
      <c r="BC5755" s="576"/>
      <c r="BD5755" s="577"/>
      <c r="BE5755" s="578"/>
      <c r="BF5755" s="627"/>
      <c r="BG5755" s="628"/>
      <c r="BH5755" s="629"/>
      <c r="BI5755" s="630"/>
      <c r="BJ5755" s="577"/>
      <c r="BK5755" s="578"/>
      <c r="BL5755" s="605"/>
      <c r="BM5755" s="606"/>
      <c r="BN5755" s="607"/>
      <c r="BO5755" s="588"/>
      <c r="BP5755" s="556"/>
      <c r="BQ5755" s="556"/>
      <c r="BR5755" s="65"/>
      <c r="BS5755" s="65"/>
      <c r="BT5755" s="268"/>
    </row>
    <row r="5756" spans="1:72" ht="21.75" hidden="1" customHeight="1" x14ac:dyDescent="0.25">
      <c r="A5756" s="268"/>
      <c r="B5756" s="678" t="str">
        <f>IF(ROSTER!B$30="","",ROSTER!B$30)</f>
        <v/>
      </c>
      <c r="C5756" s="669" t="str">
        <f>IF(ROSTER!C$30="","",ROSTER!C$30)</f>
        <v/>
      </c>
      <c r="D5756" s="670"/>
      <c r="E5756" s="667"/>
      <c r="F5756" s="680">
        <f>IF(E5756="y",1,IF(E5756="S",1,0))</f>
        <v>0</v>
      </c>
      <c r="G5756" s="663">
        <f>IF(E5756="S",1,0)</f>
        <v>0</v>
      </c>
      <c r="H5756" s="583"/>
      <c r="I5756" s="584"/>
      <c r="J5756" s="569"/>
      <c r="K5756" s="570"/>
      <c r="L5756" s="573"/>
      <c r="M5756" s="574"/>
      <c r="N5756" s="579">
        <f>L5756+J5756</f>
        <v>0</v>
      </c>
      <c r="O5756" s="580"/>
      <c r="P5756" s="569"/>
      <c r="Q5756" s="570"/>
      <c r="R5756" s="573"/>
      <c r="S5756" s="574"/>
      <c r="T5756" s="579">
        <f>R5756-P5756</f>
        <v>0</v>
      </c>
      <c r="U5756" s="580"/>
      <c r="V5756" s="583"/>
      <c r="W5756" s="584"/>
      <c r="X5756" s="569"/>
      <c r="Y5756" s="584"/>
      <c r="Z5756" s="569"/>
      <c r="AA5756" s="584"/>
      <c r="AB5756" s="569"/>
      <c r="AC5756" s="570"/>
      <c r="AD5756" s="573"/>
      <c r="AE5756" s="574"/>
      <c r="AF5756" s="557">
        <f>IF(AB5756=0,0,(AD5756/AB5756)*100)</f>
        <v>0</v>
      </c>
      <c r="AG5756" s="558"/>
      <c r="AH5756" s="569"/>
      <c r="AI5756" s="570"/>
      <c r="AJ5756" s="573"/>
      <c r="AK5756" s="574"/>
      <c r="AL5756" s="557">
        <f>IF(AH5756=0,0,(AJ5756/AH5756)*100)</f>
        <v>0</v>
      </c>
      <c r="AM5756" s="558"/>
      <c r="AN5756" s="569"/>
      <c r="AO5756" s="570"/>
      <c r="AP5756" s="573"/>
      <c r="AQ5756" s="574"/>
      <c r="AR5756" s="557">
        <f>IF(AN5756=0,0,(AP5756/AN5756)*100)</f>
        <v>0</v>
      </c>
      <c r="AS5756" s="558"/>
      <c r="AT5756" s="561">
        <f>AB5756+AH5756+AN5756</f>
        <v>0</v>
      </c>
      <c r="AU5756" s="562"/>
      <c r="AV5756" s="565">
        <f>AD5756+AJ5756+AP5756</f>
        <v>0</v>
      </c>
      <c r="AW5756" s="566"/>
      <c r="AX5756" s="557">
        <f>IF(AT5756=0,0,(AV5756/AT5756)*100)</f>
        <v>0</v>
      </c>
      <c r="AY5756" s="558"/>
      <c r="AZ5756" s="569"/>
      <c r="BA5756" s="570"/>
      <c r="BB5756" s="573"/>
      <c r="BC5756" s="574"/>
      <c r="BD5756" s="557">
        <f>IF(AZ5756=0,0,(BB5756/AZ5756)*100)</f>
        <v>0</v>
      </c>
      <c r="BE5756" s="558"/>
      <c r="BF5756" s="561">
        <f>AT5756+AZ5756</f>
        <v>0</v>
      </c>
      <c r="BG5756" s="562"/>
      <c r="BH5756" s="565">
        <f>AV5756+BB5756</f>
        <v>0</v>
      </c>
      <c r="BI5756" s="566"/>
      <c r="BJ5756" s="557">
        <f>IF(BF5756=0,0,(BH5756/BF5756)*100)</f>
        <v>0</v>
      </c>
      <c r="BK5756" s="558"/>
      <c r="BL5756" s="602">
        <f>(AD5756*2)+(AJ5756*2)+(AP5756*3)+BB5756</f>
        <v>0</v>
      </c>
      <c r="BM5756" s="603"/>
      <c r="BN5756" s="604"/>
      <c r="BO5756" s="587">
        <f t="shared" ref="BO5756" si="3705">IF(BQ5756=0,0,50*BP5756/BQ5756)</f>
        <v>0</v>
      </c>
      <c r="BP5756" s="555">
        <f>(BL5756*BS$11)+(N5756*BS$12)+(X5756*BS$13)+(R5756*BS$14)+(V5756*BS$15)+(Z5756*BS$16)</f>
        <v>0</v>
      </c>
      <c r="BQ5756" s="555">
        <f>((AZ5756-BB5756)*BS$18)+((AT5756-AV5756)*BS$17)+(H5756*BS$19)+(P5756*BS$20)</f>
        <v>0</v>
      </c>
      <c r="BR5756" s="65"/>
      <c r="BS5756" s="65"/>
      <c r="BT5756" s="268"/>
    </row>
    <row r="5757" spans="1:72" ht="21.75" hidden="1" customHeight="1" x14ac:dyDescent="0.25">
      <c r="A5757" s="268"/>
      <c r="B5757" s="679"/>
      <c r="C5757" s="690" t="str">
        <f>IF(ROSTER!D$30="","",ROSTER!D$30)</f>
        <v/>
      </c>
      <c r="D5757" s="691"/>
      <c r="E5757" s="668"/>
      <c r="F5757" s="681"/>
      <c r="G5757" s="664"/>
      <c r="H5757" s="585"/>
      <c r="I5757" s="586"/>
      <c r="J5757" s="571"/>
      <c r="K5757" s="572"/>
      <c r="L5757" s="575"/>
      <c r="M5757" s="576"/>
      <c r="N5757" s="581"/>
      <c r="O5757" s="582"/>
      <c r="P5757" s="571"/>
      <c r="Q5757" s="572"/>
      <c r="R5757" s="575"/>
      <c r="S5757" s="576"/>
      <c r="T5757" s="581"/>
      <c r="U5757" s="582"/>
      <c r="V5757" s="585"/>
      <c r="W5757" s="586"/>
      <c r="X5757" s="571"/>
      <c r="Y5757" s="586"/>
      <c r="Z5757" s="571"/>
      <c r="AA5757" s="586"/>
      <c r="AB5757" s="571"/>
      <c r="AC5757" s="572"/>
      <c r="AD5757" s="575"/>
      <c r="AE5757" s="576"/>
      <c r="AF5757" s="577"/>
      <c r="AG5757" s="578"/>
      <c r="AH5757" s="571"/>
      <c r="AI5757" s="572"/>
      <c r="AJ5757" s="575"/>
      <c r="AK5757" s="576"/>
      <c r="AL5757" s="577"/>
      <c r="AM5757" s="578"/>
      <c r="AN5757" s="571"/>
      <c r="AO5757" s="572"/>
      <c r="AP5757" s="575"/>
      <c r="AQ5757" s="576"/>
      <c r="AR5757" s="577"/>
      <c r="AS5757" s="578"/>
      <c r="AT5757" s="627"/>
      <c r="AU5757" s="628"/>
      <c r="AV5757" s="629"/>
      <c r="AW5757" s="630"/>
      <c r="AX5757" s="577"/>
      <c r="AY5757" s="578"/>
      <c r="AZ5757" s="571"/>
      <c r="BA5757" s="572"/>
      <c r="BB5757" s="575"/>
      <c r="BC5757" s="576"/>
      <c r="BD5757" s="577"/>
      <c r="BE5757" s="578"/>
      <c r="BF5757" s="627"/>
      <c r="BG5757" s="628"/>
      <c r="BH5757" s="629"/>
      <c r="BI5757" s="630"/>
      <c r="BJ5757" s="577"/>
      <c r="BK5757" s="578"/>
      <c r="BL5757" s="605"/>
      <c r="BM5757" s="606"/>
      <c r="BN5757" s="607"/>
      <c r="BO5757" s="588"/>
      <c r="BP5757" s="556"/>
      <c r="BQ5757" s="556"/>
      <c r="BR5757" s="65"/>
      <c r="BS5757" s="65"/>
      <c r="BT5757" s="268"/>
    </row>
    <row r="5758" spans="1:72" ht="21.75" hidden="1" customHeight="1" x14ac:dyDescent="0.25">
      <c r="A5758" s="268"/>
      <c r="B5758" s="678" t="str">
        <f>IF(ROSTER!B$32="","",ROSTER!B$32)</f>
        <v/>
      </c>
      <c r="C5758" s="669" t="str">
        <f>IF(ROSTER!C$32="","",ROSTER!C$32)</f>
        <v/>
      </c>
      <c r="D5758" s="670"/>
      <c r="E5758" s="667"/>
      <c r="F5758" s="680">
        <f>IF(E5758="y",1,IF(E5758="S",1,0))</f>
        <v>0</v>
      </c>
      <c r="G5758" s="663">
        <f>IF(E5758="S",1,0)</f>
        <v>0</v>
      </c>
      <c r="H5758" s="583"/>
      <c r="I5758" s="584"/>
      <c r="J5758" s="569"/>
      <c r="K5758" s="570"/>
      <c r="L5758" s="573"/>
      <c r="M5758" s="574"/>
      <c r="N5758" s="579">
        <f>L5758+J5758</f>
        <v>0</v>
      </c>
      <c r="O5758" s="580"/>
      <c r="P5758" s="569"/>
      <c r="Q5758" s="570"/>
      <c r="R5758" s="573"/>
      <c r="S5758" s="574"/>
      <c r="T5758" s="579">
        <f>R5758-P5758</f>
        <v>0</v>
      </c>
      <c r="U5758" s="580"/>
      <c r="V5758" s="583"/>
      <c r="W5758" s="584"/>
      <c r="X5758" s="569"/>
      <c r="Y5758" s="584"/>
      <c r="Z5758" s="569"/>
      <c r="AA5758" s="584"/>
      <c r="AB5758" s="569"/>
      <c r="AC5758" s="570"/>
      <c r="AD5758" s="573"/>
      <c r="AE5758" s="574"/>
      <c r="AF5758" s="557">
        <f>IF(AB5758=0,0,(AD5758/AB5758)*100)</f>
        <v>0</v>
      </c>
      <c r="AG5758" s="558"/>
      <c r="AH5758" s="569"/>
      <c r="AI5758" s="570"/>
      <c r="AJ5758" s="573"/>
      <c r="AK5758" s="574"/>
      <c r="AL5758" s="557">
        <f>IF(AH5758=0,0,(AJ5758/AH5758)*100)</f>
        <v>0</v>
      </c>
      <c r="AM5758" s="558"/>
      <c r="AN5758" s="569"/>
      <c r="AO5758" s="570"/>
      <c r="AP5758" s="573"/>
      <c r="AQ5758" s="574"/>
      <c r="AR5758" s="557">
        <f>IF(AN5758=0,0,(AP5758/AN5758)*100)</f>
        <v>0</v>
      </c>
      <c r="AS5758" s="558"/>
      <c r="AT5758" s="561">
        <f>AB5758+AH5758+AN5758</f>
        <v>0</v>
      </c>
      <c r="AU5758" s="562"/>
      <c r="AV5758" s="565">
        <f>AD5758+AJ5758+AP5758</f>
        <v>0</v>
      </c>
      <c r="AW5758" s="566"/>
      <c r="AX5758" s="557">
        <f>IF(AT5758=0,0,(AV5758/AT5758)*100)</f>
        <v>0</v>
      </c>
      <c r="AY5758" s="558"/>
      <c r="AZ5758" s="569"/>
      <c r="BA5758" s="570"/>
      <c r="BB5758" s="573"/>
      <c r="BC5758" s="574"/>
      <c r="BD5758" s="557">
        <f>IF(AZ5758=0,0,(BB5758/AZ5758)*100)</f>
        <v>0</v>
      </c>
      <c r="BE5758" s="558"/>
      <c r="BF5758" s="561">
        <f>AT5758+AZ5758</f>
        <v>0</v>
      </c>
      <c r="BG5758" s="562"/>
      <c r="BH5758" s="565">
        <f>AV5758+BB5758</f>
        <v>0</v>
      </c>
      <c r="BI5758" s="566"/>
      <c r="BJ5758" s="557">
        <f>IF(BF5758=0,0,(BH5758/BF5758)*100)</f>
        <v>0</v>
      </c>
      <c r="BK5758" s="558"/>
      <c r="BL5758" s="602">
        <f>(AD5758*2)+(AJ5758*2)+(AP5758*3)+BB5758</f>
        <v>0</v>
      </c>
      <c r="BM5758" s="603"/>
      <c r="BN5758" s="604"/>
      <c r="BO5758" s="587">
        <f t="shared" ref="BO5758" si="3706">IF(BQ5758=0,0,50*BP5758/BQ5758)</f>
        <v>0</v>
      </c>
      <c r="BP5758" s="555">
        <f>(BL5758*BS$11)+(N5758*BS$12)+(X5758*BS$13)+(R5758*BS$14)+(V5758*BS$15)+(Z5758*BS$16)</f>
        <v>0</v>
      </c>
      <c r="BQ5758" s="555">
        <f>((AZ5758-BB5758)*BS$18)+((AT5758-AV5758)*BS$17)+(H5758*BS$19)+(P5758*BS$20)</f>
        <v>0</v>
      </c>
      <c r="BR5758" s="65"/>
      <c r="BS5758" s="65"/>
      <c r="BT5758" s="268"/>
    </row>
    <row r="5759" spans="1:72" ht="21.75" hidden="1" customHeight="1" x14ac:dyDescent="0.25">
      <c r="A5759" s="268"/>
      <c r="B5759" s="679"/>
      <c r="C5759" s="690" t="str">
        <f>IF(ROSTER!D$32="","",ROSTER!D$32)</f>
        <v/>
      </c>
      <c r="D5759" s="691"/>
      <c r="E5759" s="668"/>
      <c r="F5759" s="681"/>
      <c r="G5759" s="664"/>
      <c r="H5759" s="585"/>
      <c r="I5759" s="586"/>
      <c r="J5759" s="571"/>
      <c r="K5759" s="572"/>
      <c r="L5759" s="575"/>
      <c r="M5759" s="576"/>
      <c r="N5759" s="581"/>
      <c r="O5759" s="582"/>
      <c r="P5759" s="571"/>
      <c r="Q5759" s="572"/>
      <c r="R5759" s="575"/>
      <c r="S5759" s="576"/>
      <c r="T5759" s="581"/>
      <c r="U5759" s="582"/>
      <c r="V5759" s="585"/>
      <c r="W5759" s="586"/>
      <c r="X5759" s="571"/>
      <c r="Y5759" s="586"/>
      <c r="Z5759" s="571"/>
      <c r="AA5759" s="586"/>
      <c r="AB5759" s="571"/>
      <c r="AC5759" s="572"/>
      <c r="AD5759" s="575"/>
      <c r="AE5759" s="576"/>
      <c r="AF5759" s="577"/>
      <c r="AG5759" s="578"/>
      <c r="AH5759" s="571"/>
      <c r="AI5759" s="572"/>
      <c r="AJ5759" s="575"/>
      <c r="AK5759" s="576"/>
      <c r="AL5759" s="577"/>
      <c r="AM5759" s="578"/>
      <c r="AN5759" s="571"/>
      <c r="AO5759" s="572"/>
      <c r="AP5759" s="575"/>
      <c r="AQ5759" s="576"/>
      <c r="AR5759" s="577"/>
      <c r="AS5759" s="578"/>
      <c r="AT5759" s="627"/>
      <c r="AU5759" s="628"/>
      <c r="AV5759" s="629"/>
      <c r="AW5759" s="630"/>
      <c r="AX5759" s="577"/>
      <c r="AY5759" s="578"/>
      <c r="AZ5759" s="571"/>
      <c r="BA5759" s="572"/>
      <c r="BB5759" s="575"/>
      <c r="BC5759" s="576"/>
      <c r="BD5759" s="577"/>
      <c r="BE5759" s="578"/>
      <c r="BF5759" s="627"/>
      <c r="BG5759" s="628"/>
      <c r="BH5759" s="629"/>
      <c r="BI5759" s="630"/>
      <c r="BJ5759" s="577"/>
      <c r="BK5759" s="578"/>
      <c r="BL5759" s="605"/>
      <c r="BM5759" s="606"/>
      <c r="BN5759" s="607"/>
      <c r="BO5759" s="588"/>
      <c r="BP5759" s="556"/>
      <c r="BQ5759" s="556"/>
      <c r="BR5759" s="65"/>
      <c r="BS5759" s="65"/>
      <c r="BT5759" s="268"/>
    </row>
    <row r="5760" spans="1:72" ht="21.75" hidden="1" customHeight="1" x14ac:dyDescent="0.25">
      <c r="A5760" s="268"/>
      <c r="B5760" s="678" t="str">
        <f>IF(ROSTER!B$34="","",ROSTER!B$34)</f>
        <v/>
      </c>
      <c r="C5760" s="669" t="str">
        <f>IF(ROSTER!C$34="","",ROSTER!C$34)</f>
        <v/>
      </c>
      <c r="D5760" s="670"/>
      <c r="E5760" s="667"/>
      <c r="F5760" s="680">
        <f>IF(E5760="y",1,IF(E5760="S",1,0))</f>
        <v>0</v>
      </c>
      <c r="G5760" s="663">
        <f>IF(E5760="S",1,0)</f>
        <v>0</v>
      </c>
      <c r="H5760" s="583"/>
      <c r="I5760" s="584"/>
      <c r="J5760" s="569"/>
      <c r="K5760" s="570"/>
      <c r="L5760" s="573"/>
      <c r="M5760" s="574"/>
      <c r="N5760" s="579">
        <f>L5760+J5760</f>
        <v>0</v>
      </c>
      <c r="O5760" s="580"/>
      <c r="P5760" s="569"/>
      <c r="Q5760" s="570"/>
      <c r="R5760" s="573"/>
      <c r="S5760" s="574"/>
      <c r="T5760" s="579">
        <f>R5760-P5760</f>
        <v>0</v>
      </c>
      <c r="U5760" s="580"/>
      <c r="V5760" s="583"/>
      <c r="W5760" s="584"/>
      <c r="X5760" s="569"/>
      <c r="Y5760" s="584"/>
      <c r="Z5760" s="569"/>
      <c r="AA5760" s="584"/>
      <c r="AB5760" s="569"/>
      <c r="AC5760" s="570"/>
      <c r="AD5760" s="573"/>
      <c r="AE5760" s="574"/>
      <c r="AF5760" s="557">
        <f>IF(AB5760=0,0,(AD5760/AB5760)*100)</f>
        <v>0</v>
      </c>
      <c r="AG5760" s="558"/>
      <c r="AH5760" s="569"/>
      <c r="AI5760" s="570"/>
      <c r="AJ5760" s="573"/>
      <c r="AK5760" s="574"/>
      <c r="AL5760" s="557">
        <f>IF(AH5760=0,0,(AJ5760/AH5760)*100)</f>
        <v>0</v>
      </c>
      <c r="AM5760" s="558"/>
      <c r="AN5760" s="569"/>
      <c r="AO5760" s="570"/>
      <c r="AP5760" s="573"/>
      <c r="AQ5760" s="574"/>
      <c r="AR5760" s="557">
        <f>IF(AN5760=0,0,(AP5760/AN5760)*100)</f>
        <v>0</v>
      </c>
      <c r="AS5760" s="558"/>
      <c r="AT5760" s="561">
        <f>AB5760+AH5760+AN5760</f>
        <v>0</v>
      </c>
      <c r="AU5760" s="562"/>
      <c r="AV5760" s="565">
        <f>AD5760+AJ5760+AP5760</f>
        <v>0</v>
      </c>
      <c r="AW5760" s="566"/>
      <c r="AX5760" s="557">
        <f>IF(AT5760=0,0,(AV5760/AT5760)*100)</f>
        <v>0</v>
      </c>
      <c r="AY5760" s="558"/>
      <c r="AZ5760" s="569"/>
      <c r="BA5760" s="570"/>
      <c r="BB5760" s="573"/>
      <c r="BC5760" s="574"/>
      <c r="BD5760" s="557">
        <f>IF(AZ5760=0,0,(BB5760/AZ5760)*100)</f>
        <v>0</v>
      </c>
      <c r="BE5760" s="558"/>
      <c r="BF5760" s="561">
        <f>AT5760+AZ5760</f>
        <v>0</v>
      </c>
      <c r="BG5760" s="562"/>
      <c r="BH5760" s="565">
        <f>AV5760+BB5760</f>
        <v>0</v>
      </c>
      <c r="BI5760" s="566"/>
      <c r="BJ5760" s="557">
        <f>IF(BF5760=0,0,(BH5760/BF5760)*100)</f>
        <v>0</v>
      </c>
      <c r="BK5760" s="558"/>
      <c r="BL5760" s="602">
        <f>(AD5760*2)+(AJ5760*2)+(AP5760*3)+BB5760</f>
        <v>0</v>
      </c>
      <c r="BM5760" s="603"/>
      <c r="BN5760" s="604"/>
      <c r="BO5760" s="587">
        <f t="shared" ref="BO5760" si="3707">IF(BQ5760=0,0,50*BP5760/BQ5760)</f>
        <v>0</v>
      </c>
      <c r="BP5760" s="555">
        <f>(BL5760*BS$11)+(N5760*BS$12)+(X5760*BS$13)+(R5760*BS$14)+(V5760*BS$15)+(Z5760*BS$16)</f>
        <v>0</v>
      </c>
      <c r="BQ5760" s="555">
        <f>((AZ5760-BB5760)*BS$18)+((AT5760-AV5760)*BS$17)+(H5760*BS$19)+(P5760*BS$20)</f>
        <v>0</v>
      </c>
      <c r="BR5760" s="65"/>
      <c r="BS5760" s="65"/>
      <c r="BT5760" s="268"/>
    </row>
    <row r="5761" spans="1:72" ht="21.75" hidden="1" customHeight="1" x14ac:dyDescent="0.25">
      <c r="A5761" s="268"/>
      <c r="B5761" s="679"/>
      <c r="C5761" s="690" t="str">
        <f>IF(ROSTER!D$34="","",ROSTER!D$34)</f>
        <v/>
      </c>
      <c r="D5761" s="691"/>
      <c r="E5761" s="668"/>
      <c r="F5761" s="681"/>
      <c r="G5761" s="664"/>
      <c r="H5761" s="585"/>
      <c r="I5761" s="586"/>
      <c r="J5761" s="571"/>
      <c r="K5761" s="572"/>
      <c r="L5761" s="575"/>
      <c r="M5761" s="576"/>
      <c r="N5761" s="581"/>
      <c r="O5761" s="582"/>
      <c r="P5761" s="571"/>
      <c r="Q5761" s="572"/>
      <c r="R5761" s="575"/>
      <c r="S5761" s="576"/>
      <c r="T5761" s="581"/>
      <c r="U5761" s="582"/>
      <c r="V5761" s="585"/>
      <c r="W5761" s="586"/>
      <c r="X5761" s="571"/>
      <c r="Y5761" s="586"/>
      <c r="Z5761" s="571"/>
      <c r="AA5761" s="586"/>
      <c r="AB5761" s="571"/>
      <c r="AC5761" s="572"/>
      <c r="AD5761" s="575"/>
      <c r="AE5761" s="576"/>
      <c r="AF5761" s="577"/>
      <c r="AG5761" s="578"/>
      <c r="AH5761" s="571"/>
      <c r="AI5761" s="572"/>
      <c r="AJ5761" s="575"/>
      <c r="AK5761" s="576"/>
      <c r="AL5761" s="577"/>
      <c r="AM5761" s="578"/>
      <c r="AN5761" s="571"/>
      <c r="AO5761" s="572"/>
      <c r="AP5761" s="575"/>
      <c r="AQ5761" s="576"/>
      <c r="AR5761" s="577"/>
      <c r="AS5761" s="578"/>
      <c r="AT5761" s="627"/>
      <c r="AU5761" s="628"/>
      <c r="AV5761" s="629"/>
      <c r="AW5761" s="630"/>
      <c r="AX5761" s="577"/>
      <c r="AY5761" s="578"/>
      <c r="AZ5761" s="571"/>
      <c r="BA5761" s="572"/>
      <c r="BB5761" s="575"/>
      <c r="BC5761" s="576"/>
      <c r="BD5761" s="577"/>
      <c r="BE5761" s="578"/>
      <c r="BF5761" s="627"/>
      <c r="BG5761" s="628"/>
      <c r="BH5761" s="629"/>
      <c r="BI5761" s="630"/>
      <c r="BJ5761" s="577"/>
      <c r="BK5761" s="578"/>
      <c r="BL5761" s="605"/>
      <c r="BM5761" s="606"/>
      <c r="BN5761" s="607"/>
      <c r="BO5761" s="588"/>
      <c r="BP5761" s="556"/>
      <c r="BQ5761" s="556"/>
      <c r="BR5761" s="65"/>
      <c r="BS5761" s="65"/>
      <c r="BT5761" s="268"/>
    </row>
    <row r="5762" spans="1:72" ht="21.75" hidden="1" customHeight="1" x14ac:dyDescent="0.25">
      <c r="A5762" s="268"/>
      <c r="B5762" s="678" t="str">
        <f>IF(ROSTER!B$36="","",ROSTER!B$36)</f>
        <v/>
      </c>
      <c r="C5762" s="669" t="str">
        <f>IF(ROSTER!C$36="","",ROSTER!C$36)</f>
        <v/>
      </c>
      <c r="D5762" s="670"/>
      <c r="E5762" s="667"/>
      <c r="F5762" s="680">
        <f>IF(E5762="y",1,IF(E5762="S",1,0))</f>
        <v>0</v>
      </c>
      <c r="G5762" s="663">
        <f>IF(E5762="S",1,0)</f>
        <v>0</v>
      </c>
      <c r="H5762" s="583"/>
      <c r="I5762" s="584"/>
      <c r="J5762" s="569"/>
      <c r="K5762" s="570"/>
      <c r="L5762" s="573"/>
      <c r="M5762" s="574"/>
      <c r="N5762" s="579">
        <f>L5762+J5762</f>
        <v>0</v>
      </c>
      <c r="O5762" s="580"/>
      <c r="P5762" s="569"/>
      <c r="Q5762" s="570"/>
      <c r="R5762" s="573"/>
      <c r="S5762" s="574"/>
      <c r="T5762" s="579">
        <f>R5762-P5762</f>
        <v>0</v>
      </c>
      <c r="U5762" s="580"/>
      <c r="V5762" s="583"/>
      <c r="W5762" s="584"/>
      <c r="X5762" s="569"/>
      <c r="Y5762" s="584"/>
      <c r="Z5762" s="569"/>
      <c r="AA5762" s="584"/>
      <c r="AB5762" s="569"/>
      <c r="AC5762" s="570"/>
      <c r="AD5762" s="573"/>
      <c r="AE5762" s="574"/>
      <c r="AF5762" s="557">
        <f>IF(AB5762=0,0,(AD5762/AB5762)*100)</f>
        <v>0</v>
      </c>
      <c r="AG5762" s="558"/>
      <c r="AH5762" s="569"/>
      <c r="AI5762" s="570"/>
      <c r="AJ5762" s="573"/>
      <c r="AK5762" s="574"/>
      <c r="AL5762" s="557">
        <f>IF(AH5762=0,0,(AJ5762/AH5762)*100)</f>
        <v>0</v>
      </c>
      <c r="AM5762" s="558"/>
      <c r="AN5762" s="569"/>
      <c r="AO5762" s="570"/>
      <c r="AP5762" s="573"/>
      <c r="AQ5762" s="574"/>
      <c r="AR5762" s="557">
        <f>IF(AN5762=0,0,(AP5762/AN5762)*100)</f>
        <v>0</v>
      </c>
      <c r="AS5762" s="558"/>
      <c r="AT5762" s="561">
        <f>AB5762+AH5762+AN5762</f>
        <v>0</v>
      </c>
      <c r="AU5762" s="562"/>
      <c r="AV5762" s="565">
        <f>AD5762+AJ5762+AP5762</f>
        <v>0</v>
      </c>
      <c r="AW5762" s="566"/>
      <c r="AX5762" s="557">
        <f>IF(AT5762=0,0,(AV5762/AT5762)*100)</f>
        <v>0</v>
      </c>
      <c r="AY5762" s="558"/>
      <c r="AZ5762" s="569"/>
      <c r="BA5762" s="570"/>
      <c r="BB5762" s="573"/>
      <c r="BC5762" s="574"/>
      <c r="BD5762" s="557">
        <f>IF(AZ5762=0,0,(BB5762/AZ5762)*100)</f>
        <v>0</v>
      </c>
      <c r="BE5762" s="558"/>
      <c r="BF5762" s="561">
        <f>AT5762+AZ5762</f>
        <v>0</v>
      </c>
      <c r="BG5762" s="562"/>
      <c r="BH5762" s="565">
        <f>AV5762+BB5762</f>
        <v>0</v>
      </c>
      <c r="BI5762" s="566"/>
      <c r="BJ5762" s="557">
        <f>IF(BF5762=0,0,(BH5762/BF5762)*100)</f>
        <v>0</v>
      </c>
      <c r="BK5762" s="558"/>
      <c r="BL5762" s="602">
        <f>(AD5762*2)+(AJ5762*2)+(AP5762*3)+BB5762</f>
        <v>0</v>
      </c>
      <c r="BM5762" s="603"/>
      <c r="BN5762" s="604"/>
      <c r="BO5762" s="587">
        <f t="shared" ref="BO5762" si="3708">IF(BQ5762=0,0,50*BP5762/BQ5762)</f>
        <v>0</v>
      </c>
      <c r="BP5762" s="555">
        <f>(BL5762*BS$11)+(N5762*BS$12)+(X5762*BS$13)+(R5762*BS$14)+(V5762*BS$15)+(Z5762*BS$16)</f>
        <v>0</v>
      </c>
      <c r="BQ5762" s="555">
        <f>((AZ5762-BB5762)*BS$18)+((AT5762-AV5762)*BS$17)+(H5762*BS$19)+(P5762*BS$20)</f>
        <v>0</v>
      </c>
      <c r="BR5762" s="65"/>
      <c r="BS5762" s="65"/>
      <c r="BT5762" s="268"/>
    </row>
    <row r="5763" spans="1:72" ht="21.75" hidden="1" customHeight="1" x14ac:dyDescent="0.25">
      <c r="A5763" s="268"/>
      <c r="B5763" s="679"/>
      <c r="C5763" s="690" t="str">
        <f>IF(ROSTER!D$36="","",ROSTER!D$36)</f>
        <v/>
      </c>
      <c r="D5763" s="691"/>
      <c r="E5763" s="668"/>
      <c r="F5763" s="681"/>
      <c r="G5763" s="664"/>
      <c r="H5763" s="585"/>
      <c r="I5763" s="586"/>
      <c r="J5763" s="571"/>
      <c r="K5763" s="572"/>
      <c r="L5763" s="575"/>
      <c r="M5763" s="576"/>
      <c r="N5763" s="581"/>
      <c r="O5763" s="582"/>
      <c r="P5763" s="571"/>
      <c r="Q5763" s="572"/>
      <c r="R5763" s="575"/>
      <c r="S5763" s="576"/>
      <c r="T5763" s="581"/>
      <c r="U5763" s="582"/>
      <c r="V5763" s="585"/>
      <c r="W5763" s="586"/>
      <c r="X5763" s="571"/>
      <c r="Y5763" s="586"/>
      <c r="Z5763" s="571"/>
      <c r="AA5763" s="586"/>
      <c r="AB5763" s="571"/>
      <c r="AC5763" s="572"/>
      <c r="AD5763" s="575"/>
      <c r="AE5763" s="576"/>
      <c r="AF5763" s="577"/>
      <c r="AG5763" s="578"/>
      <c r="AH5763" s="571"/>
      <c r="AI5763" s="572"/>
      <c r="AJ5763" s="575"/>
      <c r="AK5763" s="576"/>
      <c r="AL5763" s="577"/>
      <c r="AM5763" s="578"/>
      <c r="AN5763" s="571"/>
      <c r="AO5763" s="572"/>
      <c r="AP5763" s="575"/>
      <c r="AQ5763" s="576"/>
      <c r="AR5763" s="577"/>
      <c r="AS5763" s="578"/>
      <c r="AT5763" s="627"/>
      <c r="AU5763" s="628"/>
      <c r="AV5763" s="629"/>
      <c r="AW5763" s="630"/>
      <c r="AX5763" s="577"/>
      <c r="AY5763" s="578"/>
      <c r="AZ5763" s="571"/>
      <c r="BA5763" s="572"/>
      <c r="BB5763" s="575"/>
      <c r="BC5763" s="576"/>
      <c r="BD5763" s="577"/>
      <c r="BE5763" s="578"/>
      <c r="BF5763" s="627"/>
      <c r="BG5763" s="628"/>
      <c r="BH5763" s="629"/>
      <c r="BI5763" s="630"/>
      <c r="BJ5763" s="577"/>
      <c r="BK5763" s="578"/>
      <c r="BL5763" s="605"/>
      <c r="BM5763" s="606"/>
      <c r="BN5763" s="607"/>
      <c r="BO5763" s="588"/>
      <c r="BP5763" s="556"/>
      <c r="BQ5763" s="556"/>
      <c r="BR5763" s="65"/>
      <c r="BS5763" s="65"/>
      <c r="BT5763" s="268"/>
    </row>
    <row r="5764" spans="1:72" ht="21.75" hidden="1" customHeight="1" x14ac:dyDescent="0.25">
      <c r="A5764" s="268"/>
      <c r="B5764" s="678" t="str">
        <f>IF(ROSTER!B$38="","",ROSTER!B$38)</f>
        <v/>
      </c>
      <c r="C5764" s="669" t="str">
        <f>IF(ROSTER!C$38="","",ROSTER!C$38)</f>
        <v/>
      </c>
      <c r="D5764" s="670"/>
      <c r="E5764" s="667"/>
      <c r="F5764" s="680">
        <f>IF(E5764="y",1,IF(E5764="S",1,0))</f>
        <v>0</v>
      </c>
      <c r="G5764" s="663">
        <f>IF(E5764="S",1,0)</f>
        <v>0</v>
      </c>
      <c r="H5764" s="583"/>
      <c r="I5764" s="584"/>
      <c r="J5764" s="569"/>
      <c r="K5764" s="570"/>
      <c r="L5764" s="573"/>
      <c r="M5764" s="574"/>
      <c r="N5764" s="579">
        <f>L5764+J5764</f>
        <v>0</v>
      </c>
      <c r="O5764" s="580"/>
      <c r="P5764" s="569"/>
      <c r="Q5764" s="570"/>
      <c r="R5764" s="573"/>
      <c r="S5764" s="574"/>
      <c r="T5764" s="579">
        <f>R5764-P5764</f>
        <v>0</v>
      </c>
      <c r="U5764" s="580"/>
      <c r="V5764" s="583"/>
      <c r="W5764" s="584"/>
      <c r="X5764" s="569"/>
      <c r="Y5764" s="584"/>
      <c r="Z5764" s="569"/>
      <c r="AA5764" s="584"/>
      <c r="AB5764" s="569"/>
      <c r="AC5764" s="570"/>
      <c r="AD5764" s="573"/>
      <c r="AE5764" s="574"/>
      <c r="AF5764" s="557">
        <f>IF(AB5764=0,0,(AD5764/AB5764)*100)</f>
        <v>0</v>
      </c>
      <c r="AG5764" s="558"/>
      <c r="AH5764" s="569"/>
      <c r="AI5764" s="570"/>
      <c r="AJ5764" s="573"/>
      <c r="AK5764" s="574"/>
      <c r="AL5764" s="557">
        <f>IF(AH5764=0,0,(AJ5764/AH5764)*100)</f>
        <v>0</v>
      </c>
      <c r="AM5764" s="558"/>
      <c r="AN5764" s="569"/>
      <c r="AO5764" s="570"/>
      <c r="AP5764" s="573"/>
      <c r="AQ5764" s="574"/>
      <c r="AR5764" s="557">
        <f>IF(AN5764=0,0,(AP5764/AN5764)*100)</f>
        <v>0</v>
      </c>
      <c r="AS5764" s="558"/>
      <c r="AT5764" s="561">
        <f>AB5764+AH5764+AN5764</f>
        <v>0</v>
      </c>
      <c r="AU5764" s="562"/>
      <c r="AV5764" s="565">
        <f>AD5764+AJ5764+AP5764</f>
        <v>0</v>
      </c>
      <c r="AW5764" s="566"/>
      <c r="AX5764" s="557">
        <f>IF(AT5764=0,0,(AV5764/AT5764)*100)</f>
        <v>0</v>
      </c>
      <c r="AY5764" s="558"/>
      <c r="AZ5764" s="569"/>
      <c r="BA5764" s="570"/>
      <c r="BB5764" s="573"/>
      <c r="BC5764" s="574"/>
      <c r="BD5764" s="557">
        <f>IF(AZ5764=0,0,(BB5764/AZ5764)*100)</f>
        <v>0</v>
      </c>
      <c r="BE5764" s="558"/>
      <c r="BF5764" s="561">
        <f>AT5764+AZ5764</f>
        <v>0</v>
      </c>
      <c r="BG5764" s="562"/>
      <c r="BH5764" s="565">
        <f>AV5764+BB5764</f>
        <v>0</v>
      </c>
      <c r="BI5764" s="566"/>
      <c r="BJ5764" s="557">
        <f>IF(BF5764=0,0,(BH5764/BF5764)*100)</f>
        <v>0</v>
      </c>
      <c r="BK5764" s="558"/>
      <c r="BL5764" s="602">
        <f>(AD5764*2)+(AJ5764*2)+(AP5764*3)+BB5764</f>
        <v>0</v>
      </c>
      <c r="BM5764" s="603"/>
      <c r="BN5764" s="604"/>
      <c r="BO5764" s="587">
        <f t="shared" ref="BO5764" si="3709">IF(BQ5764=0,0,50*BP5764/BQ5764)</f>
        <v>0</v>
      </c>
      <c r="BP5764" s="555">
        <f>(BL5764*BS$11)+(N5764*BS$12)+(X5764*BS$13)+(R5764*BS$14)+(V5764*BS$15)+(Z5764*BS$16)</f>
        <v>0</v>
      </c>
      <c r="BQ5764" s="555">
        <f>((AZ5764-BB5764)*BS$18)+((AT5764-AV5764)*BS$17)+(H5764*BS$19)+(P5764*BS$20)</f>
        <v>0</v>
      </c>
      <c r="BR5764" s="65"/>
      <c r="BS5764" s="65"/>
      <c r="BT5764" s="268"/>
    </row>
    <row r="5765" spans="1:72" ht="21.75" hidden="1" customHeight="1" x14ac:dyDescent="0.25">
      <c r="A5765" s="268"/>
      <c r="B5765" s="679"/>
      <c r="C5765" s="690" t="str">
        <f>IF(ROSTER!D$38="","",ROSTER!D$38)</f>
        <v/>
      </c>
      <c r="D5765" s="691"/>
      <c r="E5765" s="668"/>
      <c r="F5765" s="681"/>
      <c r="G5765" s="664"/>
      <c r="H5765" s="585"/>
      <c r="I5765" s="586"/>
      <c r="J5765" s="571"/>
      <c r="K5765" s="572"/>
      <c r="L5765" s="575"/>
      <c r="M5765" s="576"/>
      <c r="N5765" s="581"/>
      <c r="O5765" s="582"/>
      <c r="P5765" s="571"/>
      <c r="Q5765" s="572"/>
      <c r="R5765" s="575"/>
      <c r="S5765" s="576"/>
      <c r="T5765" s="581"/>
      <c r="U5765" s="582"/>
      <c r="V5765" s="585"/>
      <c r="W5765" s="586"/>
      <c r="X5765" s="571"/>
      <c r="Y5765" s="586"/>
      <c r="Z5765" s="571"/>
      <c r="AA5765" s="586"/>
      <c r="AB5765" s="571"/>
      <c r="AC5765" s="572"/>
      <c r="AD5765" s="575"/>
      <c r="AE5765" s="576"/>
      <c r="AF5765" s="577"/>
      <c r="AG5765" s="578"/>
      <c r="AH5765" s="571"/>
      <c r="AI5765" s="572"/>
      <c r="AJ5765" s="575"/>
      <c r="AK5765" s="576"/>
      <c r="AL5765" s="577"/>
      <c r="AM5765" s="578"/>
      <c r="AN5765" s="571"/>
      <c r="AO5765" s="572"/>
      <c r="AP5765" s="575"/>
      <c r="AQ5765" s="576"/>
      <c r="AR5765" s="577"/>
      <c r="AS5765" s="578"/>
      <c r="AT5765" s="627"/>
      <c r="AU5765" s="628"/>
      <c r="AV5765" s="629"/>
      <c r="AW5765" s="630"/>
      <c r="AX5765" s="577"/>
      <c r="AY5765" s="578"/>
      <c r="AZ5765" s="571"/>
      <c r="BA5765" s="572"/>
      <c r="BB5765" s="575"/>
      <c r="BC5765" s="576"/>
      <c r="BD5765" s="577"/>
      <c r="BE5765" s="578"/>
      <c r="BF5765" s="627"/>
      <c r="BG5765" s="628"/>
      <c r="BH5765" s="629"/>
      <c r="BI5765" s="630"/>
      <c r="BJ5765" s="577"/>
      <c r="BK5765" s="578"/>
      <c r="BL5765" s="605"/>
      <c r="BM5765" s="606"/>
      <c r="BN5765" s="607"/>
      <c r="BO5765" s="588"/>
      <c r="BP5765" s="556"/>
      <c r="BQ5765" s="556"/>
      <c r="BR5765" s="65"/>
      <c r="BS5765" s="65"/>
      <c r="BT5765" s="268"/>
    </row>
    <row r="5766" spans="1:72" ht="21.75" hidden="1" customHeight="1" x14ac:dyDescent="0.25">
      <c r="A5766" s="268"/>
      <c r="B5766" s="678" t="str">
        <f>IF(ROSTER!B$40="","",ROSTER!B$40)</f>
        <v/>
      </c>
      <c r="C5766" s="669" t="str">
        <f>IF(ROSTER!C$40="","",ROSTER!C$40)</f>
        <v/>
      </c>
      <c r="D5766" s="670"/>
      <c r="E5766" s="667"/>
      <c r="F5766" s="680">
        <f>IF(E5766="y",1,IF(E5766="S",1,0))</f>
        <v>0</v>
      </c>
      <c r="G5766" s="663">
        <f>IF(E5766="S",1,0)</f>
        <v>0</v>
      </c>
      <c r="H5766" s="583"/>
      <c r="I5766" s="584"/>
      <c r="J5766" s="569"/>
      <c r="K5766" s="570"/>
      <c r="L5766" s="573"/>
      <c r="M5766" s="574"/>
      <c r="N5766" s="579">
        <f>L5766+J5766</f>
        <v>0</v>
      </c>
      <c r="O5766" s="580"/>
      <c r="P5766" s="569"/>
      <c r="Q5766" s="570"/>
      <c r="R5766" s="573"/>
      <c r="S5766" s="574"/>
      <c r="T5766" s="579">
        <f>R5766-P5766</f>
        <v>0</v>
      </c>
      <c r="U5766" s="580"/>
      <c r="V5766" s="583"/>
      <c r="W5766" s="584"/>
      <c r="X5766" s="569"/>
      <c r="Y5766" s="584"/>
      <c r="Z5766" s="569"/>
      <c r="AA5766" s="584"/>
      <c r="AB5766" s="569"/>
      <c r="AC5766" s="570"/>
      <c r="AD5766" s="573"/>
      <c r="AE5766" s="574"/>
      <c r="AF5766" s="557">
        <f>IF(AB5766=0,0,(AD5766/AB5766)*100)</f>
        <v>0</v>
      </c>
      <c r="AG5766" s="558"/>
      <c r="AH5766" s="569"/>
      <c r="AI5766" s="570"/>
      <c r="AJ5766" s="573"/>
      <c r="AK5766" s="574"/>
      <c r="AL5766" s="557">
        <f>IF(AH5766=0,0,(AJ5766/AH5766)*100)</f>
        <v>0</v>
      </c>
      <c r="AM5766" s="558"/>
      <c r="AN5766" s="569"/>
      <c r="AO5766" s="570"/>
      <c r="AP5766" s="573"/>
      <c r="AQ5766" s="574"/>
      <c r="AR5766" s="557">
        <f>IF(AN5766=0,0,(AP5766/AN5766)*100)</f>
        <v>0</v>
      </c>
      <c r="AS5766" s="558"/>
      <c r="AT5766" s="561">
        <f>AB5766+AH5766+AN5766</f>
        <v>0</v>
      </c>
      <c r="AU5766" s="562"/>
      <c r="AV5766" s="565">
        <f>AD5766+AJ5766+AP5766</f>
        <v>0</v>
      </c>
      <c r="AW5766" s="566"/>
      <c r="AX5766" s="557">
        <f>IF(AT5766=0,0,(AV5766/AT5766)*100)</f>
        <v>0</v>
      </c>
      <c r="AY5766" s="558"/>
      <c r="AZ5766" s="569"/>
      <c r="BA5766" s="570"/>
      <c r="BB5766" s="573"/>
      <c r="BC5766" s="574"/>
      <c r="BD5766" s="557">
        <f>IF(AZ5766=0,0,(BB5766/AZ5766)*100)</f>
        <v>0</v>
      </c>
      <c r="BE5766" s="558"/>
      <c r="BF5766" s="561">
        <f>AT5766+AZ5766</f>
        <v>0</v>
      </c>
      <c r="BG5766" s="562"/>
      <c r="BH5766" s="565">
        <f>AV5766+BB5766</f>
        <v>0</v>
      </c>
      <c r="BI5766" s="566"/>
      <c r="BJ5766" s="557">
        <f>IF(BF5766=0,0,(BH5766/BF5766)*100)</f>
        <v>0</v>
      </c>
      <c r="BK5766" s="558"/>
      <c r="BL5766" s="602">
        <f>(AD5766*2)+(AJ5766*2)+(AP5766*3)+BB5766</f>
        <v>0</v>
      </c>
      <c r="BM5766" s="603"/>
      <c r="BN5766" s="604"/>
      <c r="BO5766" s="587">
        <f t="shared" ref="BO5766" si="3710">IF(BQ5766=0,0,50*BP5766/BQ5766)</f>
        <v>0</v>
      </c>
      <c r="BP5766" s="555">
        <f>(BL5766*BS$11)+(N5766*BS$12)+(X5766*BS$13)+(R5766*BS$14)+(V5766*BS$15)+(Z5766*BS$16)</f>
        <v>0</v>
      </c>
      <c r="BQ5766" s="555">
        <f>((AZ5766-BB5766)*BS$18)+((AT5766-AV5766)*BS$17)+(H5766*BS$19)+(P5766*BS$20)</f>
        <v>0</v>
      </c>
      <c r="BR5766" s="65"/>
      <c r="BS5766" s="65"/>
      <c r="BT5766" s="268"/>
    </row>
    <row r="5767" spans="1:72" ht="21.75" hidden="1" customHeight="1" x14ac:dyDescent="0.25">
      <c r="A5767" s="268"/>
      <c r="B5767" s="679"/>
      <c r="C5767" s="690" t="str">
        <f>IF(ROSTER!D$40="","",ROSTER!D$40)</f>
        <v/>
      </c>
      <c r="D5767" s="691"/>
      <c r="E5767" s="668"/>
      <c r="F5767" s="681"/>
      <c r="G5767" s="664"/>
      <c r="H5767" s="585"/>
      <c r="I5767" s="586"/>
      <c r="J5767" s="571"/>
      <c r="K5767" s="572"/>
      <c r="L5767" s="575"/>
      <c r="M5767" s="576"/>
      <c r="N5767" s="581"/>
      <c r="O5767" s="582"/>
      <c r="P5767" s="571"/>
      <c r="Q5767" s="572"/>
      <c r="R5767" s="575"/>
      <c r="S5767" s="576"/>
      <c r="T5767" s="581"/>
      <c r="U5767" s="582"/>
      <c r="V5767" s="585"/>
      <c r="W5767" s="586"/>
      <c r="X5767" s="571"/>
      <c r="Y5767" s="586"/>
      <c r="Z5767" s="571"/>
      <c r="AA5767" s="586"/>
      <c r="AB5767" s="571"/>
      <c r="AC5767" s="572"/>
      <c r="AD5767" s="575"/>
      <c r="AE5767" s="576"/>
      <c r="AF5767" s="577"/>
      <c r="AG5767" s="578"/>
      <c r="AH5767" s="571"/>
      <c r="AI5767" s="572"/>
      <c r="AJ5767" s="575"/>
      <c r="AK5767" s="576"/>
      <c r="AL5767" s="577"/>
      <c r="AM5767" s="578"/>
      <c r="AN5767" s="571"/>
      <c r="AO5767" s="572"/>
      <c r="AP5767" s="575"/>
      <c r="AQ5767" s="576"/>
      <c r="AR5767" s="577"/>
      <c r="AS5767" s="578"/>
      <c r="AT5767" s="627"/>
      <c r="AU5767" s="628"/>
      <c r="AV5767" s="629"/>
      <c r="AW5767" s="630"/>
      <c r="AX5767" s="577"/>
      <c r="AY5767" s="578"/>
      <c r="AZ5767" s="571"/>
      <c r="BA5767" s="572"/>
      <c r="BB5767" s="575"/>
      <c r="BC5767" s="576"/>
      <c r="BD5767" s="577"/>
      <c r="BE5767" s="578"/>
      <c r="BF5767" s="627"/>
      <c r="BG5767" s="628"/>
      <c r="BH5767" s="629"/>
      <c r="BI5767" s="630"/>
      <c r="BJ5767" s="577"/>
      <c r="BK5767" s="578"/>
      <c r="BL5767" s="605"/>
      <c r="BM5767" s="606"/>
      <c r="BN5767" s="607"/>
      <c r="BO5767" s="588"/>
      <c r="BP5767" s="556"/>
      <c r="BQ5767" s="556"/>
      <c r="BR5767" s="65"/>
      <c r="BS5767" s="65"/>
      <c r="BT5767" s="268"/>
    </row>
    <row r="5768" spans="1:72" ht="21.75" hidden="1" customHeight="1" x14ac:dyDescent="0.25">
      <c r="A5768" s="268"/>
      <c r="B5768" s="678" t="str">
        <f>IF(ROSTER!B$42="","",ROSTER!B$42)</f>
        <v/>
      </c>
      <c r="C5768" s="669" t="str">
        <f>IF(ROSTER!C$42="","",ROSTER!C$42)</f>
        <v/>
      </c>
      <c r="D5768" s="670"/>
      <c r="E5768" s="667"/>
      <c r="F5768" s="680">
        <f>IF(E5768="y",1,IF(E5768="S",1,0))</f>
        <v>0</v>
      </c>
      <c r="G5768" s="663">
        <f>IF(E5768="S",1,0)</f>
        <v>0</v>
      </c>
      <c r="H5768" s="583"/>
      <c r="I5768" s="584"/>
      <c r="J5768" s="569"/>
      <c r="K5768" s="570"/>
      <c r="L5768" s="573"/>
      <c r="M5768" s="574"/>
      <c r="N5768" s="579">
        <f>L5768+J5768</f>
        <v>0</v>
      </c>
      <c r="O5768" s="580"/>
      <c r="P5768" s="569"/>
      <c r="Q5768" s="570"/>
      <c r="R5768" s="573"/>
      <c r="S5768" s="574"/>
      <c r="T5768" s="579">
        <f>R5768-P5768</f>
        <v>0</v>
      </c>
      <c r="U5768" s="580"/>
      <c r="V5768" s="583"/>
      <c r="W5768" s="584"/>
      <c r="X5768" s="569"/>
      <c r="Y5768" s="584"/>
      <c r="Z5768" s="569"/>
      <c r="AA5768" s="584"/>
      <c r="AB5768" s="569"/>
      <c r="AC5768" s="570"/>
      <c r="AD5768" s="573"/>
      <c r="AE5768" s="574"/>
      <c r="AF5768" s="557">
        <f>IF(AB5768=0,0,(AD5768/AB5768)*100)</f>
        <v>0</v>
      </c>
      <c r="AG5768" s="558"/>
      <c r="AH5768" s="569"/>
      <c r="AI5768" s="570"/>
      <c r="AJ5768" s="573"/>
      <c r="AK5768" s="574"/>
      <c r="AL5768" s="557">
        <f>IF(AH5768=0,0,(AJ5768/AH5768)*100)</f>
        <v>0</v>
      </c>
      <c r="AM5768" s="558"/>
      <c r="AN5768" s="569"/>
      <c r="AO5768" s="570"/>
      <c r="AP5768" s="573"/>
      <c r="AQ5768" s="574"/>
      <c r="AR5768" s="557">
        <f>IF(AN5768=0,0,(AP5768/AN5768)*100)</f>
        <v>0</v>
      </c>
      <c r="AS5768" s="558"/>
      <c r="AT5768" s="561">
        <f>AB5768+AH5768+AN5768</f>
        <v>0</v>
      </c>
      <c r="AU5768" s="562"/>
      <c r="AV5768" s="565">
        <f>AD5768+AJ5768+AP5768</f>
        <v>0</v>
      </c>
      <c r="AW5768" s="566"/>
      <c r="AX5768" s="557">
        <f>IF(AT5768=0,0,(AV5768/AT5768)*100)</f>
        <v>0</v>
      </c>
      <c r="AY5768" s="558"/>
      <c r="AZ5768" s="569"/>
      <c r="BA5768" s="570"/>
      <c r="BB5768" s="573"/>
      <c r="BC5768" s="574"/>
      <c r="BD5768" s="557">
        <f>IF(AZ5768=0,0,(BB5768/AZ5768)*100)</f>
        <v>0</v>
      </c>
      <c r="BE5768" s="558"/>
      <c r="BF5768" s="561">
        <f>AT5768+AZ5768</f>
        <v>0</v>
      </c>
      <c r="BG5768" s="562"/>
      <c r="BH5768" s="565">
        <f>AV5768+BB5768</f>
        <v>0</v>
      </c>
      <c r="BI5768" s="566"/>
      <c r="BJ5768" s="557">
        <f>IF(BF5768=0,0,(BH5768/BF5768)*100)</f>
        <v>0</v>
      </c>
      <c r="BK5768" s="558"/>
      <c r="BL5768" s="602">
        <f>(AD5768*2)+(AJ5768*2)+(AP5768*3)+BB5768</f>
        <v>0</v>
      </c>
      <c r="BM5768" s="603"/>
      <c r="BN5768" s="604"/>
      <c r="BO5768" s="587">
        <f t="shared" ref="BO5768" si="3711">IF(BQ5768=0,0,50*BP5768/BQ5768)</f>
        <v>0</v>
      </c>
      <c r="BP5768" s="555">
        <f>(BL5768*BS$11)+(N5768*BS$12)+(X5768*BS$13)+(R5768*BS$14)+(V5768*BS$15)+(Z5768*BS$16)</f>
        <v>0</v>
      </c>
      <c r="BQ5768" s="555">
        <f>((AZ5768-BB5768)*BS$18)+((AT5768-AV5768)*BS$17)+(H5768*BS$19)+(P5768*BS$20)</f>
        <v>0</v>
      </c>
      <c r="BR5768" s="65"/>
      <c r="BS5768" s="65"/>
      <c r="BT5768" s="268"/>
    </row>
    <row r="5769" spans="1:72" ht="21.75" hidden="1" customHeight="1" x14ac:dyDescent="0.25">
      <c r="A5769" s="268"/>
      <c r="B5769" s="679"/>
      <c r="C5769" s="690" t="str">
        <f>IF(ROSTER!D$42="","",ROSTER!D$42)</f>
        <v/>
      </c>
      <c r="D5769" s="691"/>
      <c r="E5769" s="668"/>
      <c r="F5769" s="681"/>
      <c r="G5769" s="664"/>
      <c r="H5769" s="585"/>
      <c r="I5769" s="586"/>
      <c r="J5769" s="571"/>
      <c r="K5769" s="572"/>
      <c r="L5769" s="575"/>
      <c r="M5769" s="576"/>
      <c r="N5769" s="581"/>
      <c r="O5769" s="582"/>
      <c r="P5769" s="571"/>
      <c r="Q5769" s="572"/>
      <c r="R5769" s="575"/>
      <c r="S5769" s="576"/>
      <c r="T5769" s="581"/>
      <c r="U5769" s="582"/>
      <c r="V5769" s="585"/>
      <c r="W5769" s="586"/>
      <c r="X5769" s="571"/>
      <c r="Y5769" s="586"/>
      <c r="Z5769" s="571"/>
      <c r="AA5769" s="586"/>
      <c r="AB5769" s="571"/>
      <c r="AC5769" s="572"/>
      <c r="AD5769" s="575"/>
      <c r="AE5769" s="576"/>
      <c r="AF5769" s="577"/>
      <c r="AG5769" s="578"/>
      <c r="AH5769" s="571"/>
      <c r="AI5769" s="572"/>
      <c r="AJ5769" s="575"/>
      <c r="AK5769" s="576"/>
      <c r="AL5769" s="577"/>
      <c r="AM5769" s="578"/>
      <c r="AN5769" s="571"/>
      <c r="AO5769" s="572"/>
      <c r="AP5769" s="575"/>
      <c r="AQ5769" s="576"/>
      <c r="AR5769" s="577"/>
      <c r="AS5769" s="578"/>
      <c r="AT5769" s="627"/>
      <c r="AU5769" s="628"/>
      <c r="AV5769" s="629"/>
      <c r="AW5769" s="630"/>
      <c r="AX5769" s="577"/>
      <c r="AY5769" s="578"/>
      <c r="AZ5769" s="571"/>
      <c r="BA5769" s="572"/>
      <c r="BB5769" s="575"/>
      <c r="BC5769" s="576"/>
      <c r="BD5769" s="577"/>
      <c r="BE5769" s="578"/>
      <c r="BF5769" s="627"/>
      <c r="BG5769" s="628"/>
      <c r="BH5769" s="629"/>
      <c r="BI5769" s="630"/>
      <c r="BJ5769" s="577"/>
      <c r="BK5769" s="578"/>
      <c r="BL5769" s="605"/>
      <c r="BM5769" s="606"/>
      <c r="BN5769" s="607"/>
      <c r="BO5769" s="588"/>
      <c r="BP5769" s="556"/>
      <c r="BQ5769" s="556"/>
      <c r="BR5769" s="65"/>
      <c r="BS5769" s="65"/>
      <c r="BT5769" s="268"/>
    </row>
    <row r="5770" spans="1:72" ht="21.75" hidden="1" customHeight="1" x14ac:dyDescent="0.25">
      <c r="A5770" s="268"/>
      <c r="B5770" s="678" t="str">
        <f>IF(ROSTER!B$44="","",ROSTER!B$44)</f>
        <v/>
      </c>
      <c r="C5770" s="669" t="str">
        <f>IF(ROSTER!C$44="","",ROSTER!C$44)</f>
        <v/>
      </c>
      <c r="D5770" s="670"/>
      <c r="E5770" s="667"/>
      <c r="F5770" s="680">
        <f>IF(E5770="y",1,IF(E5770="S",1,0))</f>
        <v>0</v>
      </c>
      <c r="G5770" s="663">
        <f>IF(E5770="S",1,0)</f>
        <v>0</v>
      </c>
      <c r="H5770" s="583"/>
      <c r="I5770" s="584"/>
      <c r="J5770" s="569"/>
      <c r="K5770" s="570"/>
      <c r="L5770" s="573"/>
      <c r="M5770" s="574"/>
      <c r="N5770" s="579">
        <f>L5770+J5770</f>
        <v>0</v>
      </c>
      <c r="O5770" s="580"/>
      <c r="P5770" s="569"/>
      <c r="Q5770" s="570"/>
      <c r="R5770" s="573"/>
      <c r="S5770" s="574"/>
      <c r="T5770" s="579">
        <f>R5770-P5770</f>
        <v>0</v>
      </c>
      <c r="U5770" s="580"/>
      <c r="V5770" s="583"/>
      <c r="W5770" s="584"/>
      <c r="X5770" s="569"/>
      <c r="Y5770" s="584"/>
      <c r="Z5770" s="569"/>
      <c r="AA5770" s="584"/>
      <c r="AB5770" s="569"/>
      <c r="AC5770" s="570"/>
      <c r="AD5770" s="573"/>
      <c r="AE5770" s="574"/>
      <c r="AF5770" s="557">
        <f>IF(AB5770=0,0,(AD5770/AB5770)*100)</f>
        <v>0</v>
      </c>
      <c r="AG5770" s="558"/>
      <c r="AH5770" s="569"/>
      <c r="AI5770" s="570"/>
      <c r="AJ5770" s="573"/>
      <c r="AK5770" s="574"/>
      <c r="AL5770" s="557">
        <f>IF(AH5770=0,0,(AJ5770/AH5770)*100)</f>
        <v>0</v>
      </c>
      <c r="AM5770" s="558"/>
      <c r="AN5770" s="569"/>
      <c r="AO5770" s="570"/>
      <c r="AP5770" s="573"/>
      <c r="AQ5770" s="574"/>
      <c r="AR5770" s="557">
        <f>IF(AN5770=0,0,(AP5770/AN5770)*100)</f>
        <v>0</v>
      </c>
      <c r="AS5770" s="558"/>
      <c r="AT5770" s="561">
        <f>AB5770+AH5770+AN5770</f>
        <v>0</v>
      </c>
      <c r="AU5770" s="562"/>
      <c r="AV5770" s="565">
        <f>AD5770+AJ5770+AP5770</f>
        <v>0</v>
      </c>
      <c r="AW5770" s="566"/>
      <c r="AX5770" s="557">
        <f>IF(AT5770=0,0,(AV5770/AT5770)*100)</f>
        <v>0</v>
      </c>
      <c r="AY5770" s="558"/>
      <c r="AZ5770" s="569"/>
      <c r="BA5770" s="570"/>
      <c r="BB5770" s="573"/>
      <c r="BC5770" s="574"/>
      <c r="BD5770" s="557">
        <f>IF(AZ5770=0,0,(BB5770/AZ5770)*100)</f>
        <v>0</v>
      </c>
      <c r="BE5770" s="558"/>
      <c r="BF5770" s="561">
        <f>AT5770+AZ5770</f>
        <v>0</v>
      </c>
      <c r="BG5770" s="562"/>
      <c r="BH5770" s="565">
        <f>AV5770+BB5770</f>
        <v>0</v>
      </c>
      <c r="BI5770" s="566"/>
      <c r="BJ5770" s="557">
        <f>IF(BF5770=0,0,(BH5770/BF5770)*100)</f>
        <v>0</v>
      </c>
      <c r="BK5770" s="558"/>
      <c r="BL5770" s="602">
        <f>(AD5770*2)+(AJ5770*2)+(AP5770*3)+BB5770</f>
        <v>0</v>
      </c>
      <c r="BM5770" s="603"/>
      <c r="BN5770" s="604"/>
      <c r="BO5770" s="587">
        <f t="shared" ref="BO5770" si="3712">IF(BQ5770=0,0,50*BP5770/BQ5770)</f>
        <v>0</v>
      </c>
      <c r="BP5770" s="555">
        <f>(BL5770*BS$11)+(N5770*BS$12)+(X5770*BS$13)+(R5770*BS$14)+(V5770*BS$15)+(Z5770*BS$16)</f>
        <v>0</v>
      </c>
      <c r="BQ5770" s="555">
        <f>((AZ5770-BB5770)*BS$18)+((AT5770-AV5770)*BS$17)+(H5770*BS$19)+(P5770*BS$20)</f>
        <v>0</v>
      </c>
      <c r="BR5770" s="65"/>
      <c r="BS5770" s="65"/>
      <c r="BT5770" s="268"/>
    </row>
    <row r="5771" spans="1:72" ht="21.75" hidden="1" customHeight="1" x14ac:dyDescent="0.25">
      <c r="A5771" s="268"/>
      <c r="B5771" s="679"/>
      <c r="C5771" s="690" t="str">
        <f>IF(ROSTER!D$44="","",ROSTER!D$44)</f>
        <v/>
      </c>
      <c r="D5771" s="691"/>
      <c r="E5771" s="668"/>
      <c r="F5771" s="681"/>
      <c r="G5771" s="664"/>
      <c r="H5771" s="585"/>
      <c r="I5771" s="586"/>
      <c r="J5771" s="571"/>
      <c r="K5771" s="572"/>
      <c r="L5771" s="575"/>
      <c r="M5771" s="576"/>
      <c r="N5771" s="581"/>
      <c r="O5771" s="582"/>
      <c r="P5771" s="571"/>
      <c r="Q5771" s="572"/>
      <c r="R5771" s="575"/>
      <c r="S5771" s="576"/>
      <c r="T5771" s="581"/>
      <c r="U5771" s="582"/>
      <c r="V5771" s="585"/>
      <c r="W5771" s="586"/>
      <c r="X5771" s="571"/>
      <c r="Y5771" s="586"/>
      <c r="Z5771" s="571"/>
      <c r="AA5771" s="586"/>
      <c r="AB5771" s="571"/>
      <c r="AC5771" s="572"/>
      <c r="AD5771" s="575"/>
      <c r="AE5771" s="576"/>
      <c r="AF5771" s="577"/>
      <c r="AG5771" s="578"/>
      <c r="AH5771" s="571"/>
      <c r="AI5771" s="572"/>
      <c r="AJ5771" s="575"/>
      <c r="AK5771" s="576"/>
      <c r="AL5771" s="577"/>
      <c r="AM5771" s="578"/>
      <c r="AN5771" s="571"/>
      <c r="AO5771" s="572"/>
      <c r="AP5771" s="575"/>
      <c r="AQ5771" s="576"/>
      <c r="AR5771" s="577"/>
      <c r="AS5771" s="578"/>
      <c r="AT5771" s="627"/>
      <c r="AU5771" s="628"/>
      <c r="AV5771" s="629"/>
      <c r="AW5771" s="630"/>
      <c r="AX5771" s="577"/>
      <c r="AY5771" s="578"/>
      <c r="AZ5771" s="571"/>
      <c r="BA5771" s="572"/>
      <c r="BB5771" s="575"/>
      <c r="BC5771" s="576"/>
      <c r="BD5771" s="577"/>
      <c r="BE5771" s="578"/>
      <c r="BF5771" s="627"/>
      <c r="BG5771" s="628"/>
      <c r="BH5771" s="629"/>
      <c r="BI5771" s="630"/>
      <c r="BJ5771" s="577"/>
      <c r="BK5771" s="578"/>
      <c r="BL5771" s="605"/>
      <c r="BM5771" s="606"/>
      <c r="BN5771" s="607"/>
      <c r="BO5771" s="588"/>
      <c r="BP5771" s="556"/>
      <c r="BQ5771" s="556"/>
      <c r="BR5771" s="65"/>
      <c r="BS5771" s="65"/>
      <c r="BT5771" s="268"/>
    </row>
    <row r="5772" spans="1:72" ht="21.75" hidden="1" customHeight="1" x14ac:dyDescent="0.25">
      <c r="A5772" s="268"/>
      <c r="B5772" s="678" t="str">
        <f>IF(ROSTER!B$46="","",ROSTER!B$46)</f>
        <v/>
      </c>
      <c r="C5772" s="669" t="str">
        <f>IF(ROSTER!C$46="","",ROSTER!C$46)</f>
        <v/>
      </c>
      <c r="D5772" s="670"/>
      <c r="E5772" s="667"/>
      <c r="F5772" s="680">
        <f>IF(E5772="y",1,IF(E5772="S",1,0))</f>
        <v>0</v>
      </c>
      <c r="G5772" s="663">
        <f>IF(E5772="S",1,0)</f>
        <v>0</v>
      </c>
      <c r="H5772" s="583"/>
      <c r="I5772" s="584"/>
      <c r="J5772" s="569"/>
      <c r="K5772" s="570"/>
      <c r="L5772" s="573"/>
      <c r="M5772" s="574"/>
      <c r="N5772" s="579">
        <f>L5772+J5772</f>
        <v>0</v>
      </c>
      <c r="O5772" s="580"/>
      <c r="P5772" s="569"/>
      <c r="Q5772" s="570"/>
      <c r="R5772" s="573"/>
      <c r="S5772" s="574"/>
      <c r="T5772" s="579">
        <f>R5772-P5772</f>
        <v>0</v>
      </c>
      <c r="U5772" s="580"/>
      <c r="V5772" s="583"/>
      <c r="W5772" s="584"/>
      <c r="X5772" s="569"/>
      <c r="Y5772" s="584"/>
      <c r="Z5772" s="569"/>
      <c r="AA5772" s="584"/>
      <c r="AB5772" s="569"/>
      <c r="AC5772" s="570"/>
      <c r="AD5772" s="573"/>
      <c r="AE5772" s="574"/>
      <c r="AF5772" s="557">
        <f>IF(AB5772=0,0,(AD5772/AB5772)*100)</f>
        <v>0</v>
      </c>
      <c r="AG5772" s="558"/>
      <c r="AH5772" s="569"/>
      <c r="AI5772" s="570"/>
      <c r="AJ5772" s="573"/>
      <c r="AK5772" s="574"/>
      <c r="AL5772" s="557">
        <f>IF(AH5772=0,0,(AJ5772/AH5772)*100)</f>
        <v>0</v>
      </c>
      <c r="AM5772" s="558"/>
      <c r="AN5772" s="569"/>
      <c r="AO5772" s="570"/>
      <c r="AP5772" s="573"/>
      <c r="AQ5772" s="574"/>
      <c r="AR5772" s="557">
        <f>IF(AN5772=0,0,(AP5772/AN5772)*100)</f>
        <v>0</v>
      </c>
      <c r="AS5772" s="558"/>
      <c r="AT5772" s="561">
        <f>AB5772+AH5772+AN5772</f>
        <v>0</v>
      </c>
      <c r="AU5772" s="562"/>
      <c r="AV5772" s="565">
        <f>AD5772+AJ5772+AP5772</f>
        <v>0</v>
      </c>
      <c r="AW5772" s="566"/>
      <c r="AX5772" s="557">
        <f>IF(AT5772=0,0,(AV5772/AT5772)*100)</f>
        <v>0</v>
      </c>
      <c r="AY5772" s="558"/>
      <c r="AZ5772" s="569"/>
      <c r="BA5772" s="570"/>
      <c r="BB5772" s="573"/>
      <c r="BC5772" s="574"/>
      <c r="BD5772" s="557">
        <f>IF(AZ5772=0,0,(BB5772/AZ5772)*100)</f>
        <v>0</v>
      </c>
      <c r="BE5772" s="558"/>
      <c r="BF5772" s="561">
        <f>AT5772+AZ5772</f>
        <v>0</v>
      </c>
      <c r="BG5772" s="562"/>
      <c r="BH5772" s="565">
        <f>AV5772+BB5772</f>
        <v>0</v>
      </c>
      <c r="BI5772" s="566"/>
      <c r="BJ5772" s="557">
        <f>IF(BF5772=0,0,(BH5772/BF5772)*100)</f>
        <v>0</v>
      </c>
      <c r="BK5772" s="558"/>
      <c r="BL5772" s="602">
        <f>(AD5772*2)+(AJ5772*2)+(AP5772*3)+BB5772</f>
        <v>0</v>
      </c>
      <c r="BM5772" s="603"/>
      <c r="BN5772" s="604"/>
      <c r="BO5772" s="587">
        <f t="shared" ref="BO5772" si="3713">IF(BQ5772=0,0,50*BP5772/BQ5772)</f>
        <v>0</v>
      </c>
      <c r="BP5772" s="634">
        <f>(BL5772*BS$11)+(N5772*BS$12)+(X5772*BS$13)+(R5772*BS$14)+(V5772*BS$15)+(Z5772*BS$16)</f>
        <v>0</v>
      </c>
      <c r="BQ5772" s="555">
        <f>((AZ5772-BB5772)*BS$18)+((AT5772-AV5772)*BS$17)+(H5772*BS$19)+(P5772*BS$20)</f>
        <v>0</v>
      </c>
      <c r="BR5772" s="65"/>
      <c r="BS5772" s="65"/>
      <c r="BT5772" s="268"/>
    </row>
    <row r="5773" spans="1:72" ht="22.5" hidden="1" customHeight="1" thickBot="1" x14ac:dyDescent="0.3">
      <c r="A5773" s="268"/>
      <c r="B5773" s="679"/>
      <c r="C5773" s="690" t="str">
        <f>IF(ROSTER!D$46="","",ROSTER!D$46)</f>
        <v/>
      </c>
      <c r="D5773" s="691"/>
      <c r="E5773" s="668"/>
      <c r="F5773" s="681"/>
      <c r="G5773" s="664"/>
      <c r="H5773" s="585"/>
      <c r="I5773" s="586"/>
      <c r="J5773" s="571"/>
      <c r="K5773" s="572"/>
      <c r="L5773" s="575"/>
      <c r="M5773" s="576"/>
      <c r="N5773" s="649"/>
      <c r="O5773" s="650"/>
      <c r="P5773" s="571"/>
      <c r="Q5773" s="572"/>
      <c r="R5773" s="575"/>
      <c r="S5773" s="576"/>
      <c r="T5773" s="581"/>
      <c r="U5773" s="582"/>
      <c r="V5773" s="585"/>
      <c r="W5773" s="586"/>
      <c r="X5773" s="571"/>
      <c r="Y5773" s="586"/>
      <c r="Z5773" s="571"/>
      <c r="AA5773" s="586"/>
      <c r="AB5773" s="571"/>
      <c r="AC5773" s="572"/>
      <c r="AD5773" s="575"/>
      <c r="AE5773" s="576"/>
      <c r="AF5773" s="559"/>
      <c r="AG5773" s="560"/>
      <c r="AH5773" s="571"/>
      <c r="AI5773" s="572"/>
      <c r="AJ5773" s="575"/>
      <c r="AK5773" s="576"/>
      <c r="AL5773" s="559"/>
      <c r="AM5773" s="560"/>
      <c r="AN5773" s="571"/>
      <c r="AO5773" s="572"/>
      <c r="AP5773" s="575"/>
      <c r="AQ5773" s="576"/>
      <c r="AR5773" s="559"/>
      <c r="AS5773" s="560"/>
      <c r="AT5773" s="563"/>
      <c r="AU5773" s="564"/>
      <c r="AV5773" s="567"/>
      <c r="AW5773" s="568"/>
      <c r="AX5773" s="559"/>
      <c r="AY5773" s="560"/>
      <c r="AZ5773" s="571"/>
      <c r="BA5773" s="572"/>
      <c r="BB5773" s="575"/>
      <c r="BC5773" s="576"/>
      <c r="BD5773" s="559"/>
      <c r="BE5773" s="560"/>
      <c r="BF5773" s="563"/>
      <c r="BG5773" s="564"/>
      <c r="BH5773" s="567"/>
      <c r="BI5773" s="568"/>
      <c r="BJ5773" s="559"/>
      <c r="BK5773" s="560"/>
      <c r="BL5773" s="631"/>
      <c r="BM5773" s="632"/>
      <c r="BN5773" s="633"/>
      <c r="BO5773" s="609"/>
      <c r="BP5773" s="635"/>
      <c r="BQ5773" s="556"/>
      <c r="BR5773" s="65"/>
      <c r="BS5773" s="65"/>
      <c r="BT5773" s="268"/>
    </row>
    <row r="5774" spans="1:72" s="79" customFormat="1" ht="33.4" hidden="1" customHeight="1" x14ac:dyDescent="0.45">
      <c r="A5774" s="278"/>
      <c r="B5774" s="671"/>
      <c r="C5774" s="611"/>
      <c r="D5774" s="611" t="s">
        <v>10</v>
      </c>
      <c r="E5774" s="612"/>
      <c r="F5774" s="78"/>
      <c r="G5774" s="78"/>
      <c r="H5774" s="547">
        <f>SUM(H5734:I5773)</f>
        <v>0</v>
      </c>
      <c r="I5774" s="548"/>
      <c r="J5774" s="547">
        <f>SUM(J5734:K5773)</f>
        <v>0</v>
      </c>
      <c r="K5774" s="548"/>
      <c r="L5774" s="551">
        <f>SUM(L5734:M5773)</f>
        <v>0</v>
      </c>
      <c r="M5774" s="636"/>
      <c r="N5774" s="533">
        <f>L5774+J5774</f>
        <v>0</v>
      </c>
      <c r="O5774" s="534"/>
      <c r="P5774" s="551">
        <f>SUM(P5734:Q5773)</f>
        <v>0</v>
      </c>
      <c r="Q5774" s="548"/>
      <c r="R5774" s="551">
        <f>SUM(R5734:S5773)</f>
        <v>0</v>
      </c>
      <c r="S5774" s="636"/>
      <c r="T5774" s="533">
        <f>R5774-P5774</f>
        <v>0</v>
      </c>
      <c r="U5774" s="534"/>
      <c r="V5774" s="551">
        <f>SUM(V5734:W5773)</f>
        <v>0</v>
      </c>
      <c r="W5774" s="636"/>
      <c r="X5774" s="547">
        <f>SUM(X5734:Y5773)</f>
        <v>0</v>
      </c>
      <c r="Y5774" s="534"/>
      <c r="Z5774" s="547">
        <f>SUM(Z5734:AA5773)</f>
        <v>0</v>
      </c>
      <c r="AA5774" s="534"/>
      <c r="AB5774" s="636">
        <f>SUM(AB5734:AC5773)</f>
        <v>0</v>
      </c>
      <c r="AC5774" s="548"/>
      <c r="AD5774" s="551">
        <f>SUM(AD5734:AE5773)</f>
        <v>0</v>
      </c>
      <c r="AE5774" s="636"/>
      <c r="AF5774" s="533">
        <f>IF(AB5774=0,0,(AD5774/AB5774)*100)</f>
        <v>0</v>
      </c>
      <c r="AG5774" s="534"/>
      <c r="AH5774" s="551">
        <f>SUM(AH5734:AI5773)</f>
        <v>0</v>
      </c>
      <c r="AI5774" s="548"/>
      <c r="AJ5774" s="551">
        <f>SUM(AJ5734:AK5773)</f>
        <v>0</v>
      </c>
      <c r="AK5774" s="636"/>
      <c r="AL5774" s="533">
        <f>IF(AH5774=0,0,(AJ5774/AH5774)*100)</f>
        <v>0</v>
      </c>
      <c r="AM5774" s="534"/>
      <c r="AN5774" s="551">
        <f>SUM(AN5734:AO5773)</f>
        <v>0</v>
      </c>
      <c r="AO5774" s="548"/>
      <c r="AP5774" s="551">
        <f>SUM(AP5734:AQ5773)</f>
        <v>0</v>
      </c>
      <c r="AQ5774" s="636"/>
      <c r="AR5774" s="533">
        <f>IF(AN5774=0,0,(AP5774/AN5774)*100)</f>
        <v>0</v>
      </c>
      <c r="AS5774" s="534"/>
      <c r="AT5774" s="547">
        <f>AB5774+AH5774+AN5774</f>
        <v>0</v>
      </c>
      <c r="AU5774" s="548"/>
      <c r="AV5774" s="551">
        <f>AD5774+AJ5774+AP5774</f>
        <v>0</v>
      </c>
      <c r="AW5774" s="552"/>
      <c r="AX5774" s="533">
        <f>IF(AT5774=0,0,(AV5774/AT5774)*100)</f>
        <v>0</v>
      </c>
      <c r="AY5774" s="534"/>
      <c r="AZ5774" s="551">
        <f>SUM(AZ5734:BA5773)</f>
        <v>0</v>
      </c>
      <c r="BA5774" s="548"/>
      <c r="BB5774" s="551">
        <f>SUM(BB5734:BC5773)</f>
        <v>0</v>
      </c>
      <c r="BC5774" s="636"/>
      <c r="BD5774" s="533">
        <f>IF(AZ5774=0,0,(BB5774/AZ5774)*100)</f>
        <v>0</v>
      </c>
      <c r="BE5774" s="534"/>
      <c r="BF5774" s="547">
        <f>AT5774+AZ5774</f>
        <v>0</v>
      </c>
      <c r="BG5774" s="548"/>
      <c r="BH5774" s="551">
        <f>AV5774+BB5774</f>
        <v>0</v>
      </c>
      <c r="BI5774" s="552"/>
      <c r="BJ5774" s="533">
        <f>IF(BF5774=0,0,(BH5774/BF5774)*100)</f>
        <v>0</v>
      </c>
      <c r="BK5774" s="619"/>
      <c r="BL5774" s="621">
        <f>SUM(BL5734:BN5773)</f>
        <v>0</v>
      </c>
      <c r="BM5774" s="622"/>
      <c r="BN5774" s="623"/>
      <c r="BO5774" s="610">
        <f>SUM(BO5734:BO5773)</f>
        <v>0</v>
      </c>
      <c r="BP5774" s="709">
        <f>(BL5774*BS$11)+(N5774*BS$12)+(X5774*BS$13)+(R5774*BS$14)+(V5774*BS$15)+(Z5774*BS$16)</f>
        <v>0</v>
      </c>
      <c r="BQ5774" s="638">
        <f>((AZ5774-BB5774)*BS$18)+((AT5774-AV5774)*BS$17)+(H5774*BS$19)+(P5774*BS$20)</f>
        <v>0</v>
      </c>
      <c r="BR5774" s="77"/>
      <c r="BS5774" s="77"/>
      <c r="BT5774" s="278"/>
    </row>
    <row r="5775" spans="1:72" s="79" customFormat="1" ht="33.950000000000003" hidden="1" customHeight="1" thickBot="1" x14ac:dyDescent="0.5">
      <c r="A5775" s="278"/>
      <c r="B5775" s="672"/>
      <c r="C5775" s="673"/>
      <c r="D5775" s="673"/>
      <c r="E5775" s="721"/>
      <c r="F5775" s="80"/>
      <c r="G5775" s="80"/>
      <c r="H5775" s="549"/>
      <c r="I5775" s="550"/>
      <c r="J5775" s="549"/>
      <c r="K5775" s="550"/>
      <c r="L5775" s="553"/>
      <c r="M5775" s="637"/>
      <c r="N5775" s="535"/>
      <c r="O5775" s="536"/>
      <c r="P5775" s="553"/>
      <c r="Q5775" s="550"/>
      <c r="R5775" s="553"/>
      <c r="S5775" s="637"/>
      <c r="T5775" s="535"/>
      <c r="U5775" s="536"/>
      <c r="V5775" s="553"/>
      <c r="W5775" s="637"/>
      <c r="X5775" s="549"/>
      <c r="Y5775" s="536"/>
      <c r="Z5775" s="549"/>
      <c r="AA5775" s="536"/>
      <c r="AB5775" s="637"/>
      <c r="AC5775" s="550"/>
      <c r="AD5775" s="553"/>
      <c r="AE5775" s="637"/>
      <c r="AF5775" s="535"/>
      <c r="AG5775" s="536"/>
      <c r="AH5775" s="553"/>
      <c r="AI5775" s="550"/>
      <c r="AJ5775" s="553"/>
      <c r="AK5775" s="637"/>
      <c r="AL5775" s="535"/>
      <c r="AM5775" s="536"/>
      <c r="AN5775" s="553"/>
      <c r="AO5775" s="550"/>
      <c r="AP5775" s="553"/>
      <c r="AQ5775" s="637"/>
      <c r="AR5775" s="535"/>
      <c r="AS5775" s="536"/>
      <c r="AT5775" s="549"/>
      <c r="AU5775" s="550"/>
      <c r="AV5775" s="553"/>
      <c r="AW5775" s="554"/>
      <c r="AX5775" s="535"/>
      <c r="AY5775" s="536"/>
      <c r="AZ5775" s="553"/>
      <c r="BA5775" s="550"/>
      <c r="BB5775" s="553"/>
      <c r="BC5775" s="637"/>
      <c r="BD5775" s="535"/>
      <c r="BE5775" s="536"/>
      <c r="BF5775" s="549"/>
      <c r="BG5775" s="550"/>
      <c r="BH5775" s="553"/>
      <c r="BI5775" s="554"/>
      <c r="BJ5775" s="535"/>
      <c r="BK5775" s="620"/>
      <c r="BL5775" s="624"/>
      <c r="BM5775" s="625"/>
      <c r="BN5775" s="626"/>
      <c r="BO5775" s="609"/>
      <c r="BP5775" s="710"/>
      <c r="BQ5775" s="639"/>
      <c r="BR5775" s="77"/>
      <c r="BS5775" s="77"/>
      <c r="BT5775" s="278"/>
    </row>
    <row r="5776" spans="1:72" s="79" customFormat="1" ht="33" hidden="1" customHeight="1" thickBot="1" x14ac:dyDescent="0.5">
      <c r="A5776" s="278"/>
      <c r="B5776" s="671"/>
      <c r="C5776" s="611"/>
      <c r="D5776" s="611" t="s">
        <v>13</v>
      </c>
      <c r="E5776" s="612"/>
      <c r="F5776" s="82"/>
      <c r="G5776" s="117"/>
      <c r="H5776" s="541"/>
      <c r="I5776" s="545"/>
      <c r="J5776" s="541"/>
      <c r="K5776" s="545"/>
      <c r="L5776" s="537"/>
      <c r="M5776" s="538"/>
      <c r="N5776" s="533">
        <f>J5776+L5776</f>
        <v>0</v>
      </c>
      <c r="O5776" s="534"/>
      <c r="P5776" s="537"/>
      <c r="Q5776" s="545"/>
      <c r="R5776" s="537"/>
      <c r="S5776" s="538"/>
      <c r="T5776" s="533">
        <f>R5776-P5776</f>
        <v>0</v>
      </c>
      <c r="U5776" s="534"/>
      <c r="V5776" s="537"/>
      <c r="W5776" s="538"/>
      <c r="X5776" s="541"/>
      <c r="Y5776" s="542"/>
      <c r="Z5776" s="541"/>
      <c r="AA5776" s="542"/>
      <c r="AB5776" s="538"/>
      <c r="AC5776" s="545"/>
      <c r="AD5776" s="537"/>
      <c r="AE5776" s="538"/>
      <c r="AF5776" s="533">
        <f>IF(AB5776=0,0,(AD5776/AB5776)*100)</f>
        <v>0</v>
      </c>
      <c r="AG5776" s="534"/>
      <c r="AH5776" s="537"/>
      <c r="AI5776" s="545"/>
      <c r="AJ5776" s="537"/>
      <c r="AK5776" s="538"/>
      <c r="AL5776" s="533">
        <f>IF(AH5776=0,0,(AJ5776/AH5776)*100)</f>
        <v>0</v>
      </c>
      <c r="AM5776" s="534"/>
      <c r="AN5776" s="537"/>
      <c r="AO5776" s="545"/>
      <c r="AP5776" s="537"/>
      <c r="AQ5776" s="538"/>
      <c r="AR5776" s="533">
        <f>IF(AN5776=0,0,(AP5776/AN5776)*100)</f>
        <v>0</v>
      </c>
      <c r="AS5776" s="534"/>
      <c r="AT5776" s="547">
        <f>AB5776+AH5776+AN5776</f>
        <v>0</v>
      </c>
      <c r="AU5776" s="548"/>
      <c r="AV5776" s="551">
        <f>AD5776+AJ5776+AP5776</f>
        <v>0</v>
      </c>
      <c r="AW5776" s="552"/>
      <c r="AX5776" s="533">
        <f>IF(AT5776=0,0,(AV5776/AT5776)*100)</f>
        <v>0</v>
      </c>
      <c r="AY5776" s="534"/>
      <c r="AZ5776" s="537"/>
      <c r="BA5776" s="545"/>
      <c r="BB5776" s="537"/>
      <c r="BC5776" s="538"/>
      <c r="BD5776" s="533">
        <f>IF(AZ5776=0,0,(BB5776/AZ5776)*100)</f>
        <v>0</v>
      </c>
      <c r="BE5776" s="534"/>
      <c r="BF5776" s="547">
        <f>AT5776+AZ5776</f>
        <v>0</v>
      </c>
      <c r="BG5776" s="548"/>
      <c r="BH5776" s="551">
        <f>AV5776+BB5776</f>
        <v>0</v>
      </c>
      <c r="BI5776" s="552"/>
      <c r="BJ5776" s="533">
        <f>IF(BF5776=0,0,(BH5776/BF5776)*100)</f>
        <v>0</v>
      </c>
      <c r="BK5776" s="619"/>
      <c r="BL5776" s="621">
        <f>(AD5776*2)+(AJ5776*2)+(AP5776*3)+BB5776</f>
        <v>0</v>
      </c>
      <c r="BM5776" s="622"/>
      <c r="BN5776" s="623"/>
      <c r="BO5776" s="647"/>
      <c r="BP5776" s="83"/>
      <c r="BQ5776" s="84"/>
      <c r="BR5776" s="77"/>
      <c r="BS5776" s="77"/>
      <c r="BT5776" s="278"/>
    </row>
    <row r="5777" spans="1:75" s="79" customFormat="1" ht="33.75" hidden="1" customHeight="1" thickBot="1" x14ac:dyDescent="0.5">
      <c r="A5777" s="278"/>
      <c r="B5777" s="232"/>
      <c r="C5777" s="257"/>
      <c r="D5777" s="613"/>
      <c r="E5777" s="614"/>
      <c r="F5777" s="86"/>
      <c r="G5777" s="86"/>
      <c r="H5777" s="543"/>
      <c r="I5777" s="546"/>
      <c r="J5777" s="543"/>
      <c r="K5777" s="546"/>
      <c r="L5777" s="539"/>
      <c r="M5777" s="540"/>
      <c r="N5777" s="535"/>
      <c r="O5777" s="536"/>
      <c r="P5777" s="539"/>
      <c r="Q5777" s="546"/>
      <c r="R5777" s="539"/>
      <c r="S5777" s="540"/>
      <c r="T5777" s="535"/>
      <c r="U5777" s="536"/>
      <c r="V5777" s="539"/>
      <c r="W5777" s="540"/>
      <c r="X5777" s="543"/>
      <c r="Y5777" s="544"/>
      <c r="Z5777" s="543"/>
      <c r="AA5777" s="544"/>
      <c r="AB5777" s="540"/>
      <c r="AC5777" s="546"/>
      <c r="AD5777" s="539"/>
      <c r="AE5777" s="540"/>
      <c r="AF5777" s="535"/>
      <c r="AG5777" s="536"/>
      <c r="AH5777" s="539"/>
      <c r="AI5777" s="546"/>
      <c r="AJ5777" s="539"/>
      <c r="AK5777" s="540"/>
      <c r="AL5777" s="535"/>
      <c r="AM5777" s="536"/>
      <c r="AN5777" s="539"/>
      <c r="AO5777" s="546"/>
      <c r="AP5777" s="539"/>
      <c r="AQ5777" s="540"/>
      <c r="AR5777" s="535"/>
      <c r="AS5777" s="536"/>
      <c r="AT5777" s="549"/>
      <c r="AU5777" s="550"/>
      <c r="AV5777" s="553"/>
      <c r="AW5777" s="554"/>
      <c r="AX5777" s="535"/>
      <c r="AY5777" s="536"/>
      <c r="AZ5777" s="539"/>
      <c r="BA5777" s="546"/>
      <c r="BB5777" s="539"/>
      <c r="BC5777" s="540"/>
      <c r="BD5777" s="535"/>
      <c r="BE5777" s="536"/>
      <c r="BF5777" s="549"/>
      <c r="BG5777" s="550"/>
      <c r="BH5777" s="553"/>
      <c r="BI5777" s="554"/>
      <c r="BJ5777" s="535"/>
      <c r="BK5777" s="620"/>
      <c r="BL5777" s="624"/>
      <c r="BM5777" s="625"/>
      <c r="BN5777" s="626"/>
      <c r="BO5777" s="648"/>
      <c r="BP5777" s="222"/>
      <c r="BQ5777" s="222"/>
      <c r="BR5777" s="77"/>
      <c r="BS5777" s="77"/>
      <c r="BT5777" s="278"/>
    </row>
    <row r="5778" spans="1:75" ht="16.5" hidden="1" customHeight="1" thickTop="1" thickBot="1" x14ac:dyDescent="0.5">
      <c r="A5778" s="268"/>
      <c r="B5778" s="229"/>
      <c r="C5778" s="195"/>
      <c r="D5778" s="195"/>
      <c r="E5778" s="195"/>
      <c r="F5778" s="195"/>
      <c r="G5778" s="195"/>
      <c r="H5778" s="195"/>
      <c r="I5778" s="195"/>
      <c r="J5778" s="195"/>
      <c r="K5778" s="195"/>
      <c r="L5778" s="195"/>
      <c r="M5778" s="195"/>
      <c r="N5778" s="195"/>
      <c r="O5778" s="195"/>
      <c r="P5778" s="195"/>
      <c r="Q5778" s="195"/>
      <c r="R5778" s="195"/>
      <c r="S5778" s="195"/>
      <c r="T5778" s="195"/>
      <c r="U5778" s="195"/>
      <c r="V5778" s="195"/>
      <c r="W5778" s="195"/>
      <c r="X5778" s="195"/>
      <c r="Y5778" s="195"/>
      <c r="Z5778" s="195"/>
      <c r="AA5778" s="195"/>
      <c r="AB5778" s="195"/>
      <c r="AC5778" s="195"/>
      <c r="AD5778" s="195"/>
      <c r="AE5778" s="195"/>
      <c r="AF5778" s="198"/>
      <c r="AG5778" s="198"/>
      <c r="AH5778" s="195"/>
      <c r="AI5778" s="195"/>
      <c r="AJ5778" s="195"/>
      <c r="AK5778" s="195"/>
      <c r="AL5778" s="195"/>
      <c r="AM5778" s="195"/>
      <c r="AN5778" s="195"/>
      <c r="AO5778" s="195"/>
      <c r="AP5778" s="195"/>
      <c r="AQ5778" s="195"/>
      <c r="AR5778" s="195"/>
      <c r="AS5778" s="195"/>
      <c r="AT5778" s="195"/>
      <c r="AU5778" s="195"/>
      <c r="AV5778" s="195"/>
      <c r="AW5778" s="195"/>
      <c r="AX5778" s="195"/>
      <c r="AY5778" s="195"/>
      <c r="AZ5778" s="195"/>
      <c r="BA5778" s="195"/>
      <c r="BB5778" s="195"/>
      <c r="BC5778" s="195"/>
      <c r="BD5778" s="195"/>
      <c r="BE5778" s="195"/>
      <c r="BF5778" s="195"/>
      <c r="BG5778" s="195"/>
      <c r="BH5778" s="195"/>
      <c r="BI5778" s="195"/>
      <c r="BJ5778" s="195"/>
      <c r="BK5778" s="195"/>
      <c r="BL5778" s="195"/>
      <c r="BM5778" s="195"/>
      <c r="BN5778" s="195"/>
      <c r="BO5778" s="247"/>
      <c r="BP5778" s="600">
        <f>IF((J5774+L5776)=0,0,(J5774/(J5774+L5776)*100)%)</f>
        <v>0</v>
      </c>
      <c r="BQ5778" s="601"/>
      <c r="BR5778" s="600">
        <f>IF((L5774+J5776)=0,0,(L5774/(L5774+J5776)*100)%)</f>
        <v>0</v>
      </c>
      <c r="BS5778" s="601"/>
      <c r="BT5778" s="268"/>
    </row>
    <row r="5779" spans="1:75" s="85" customFormat="1" ht="79.5" hidden="1" customHeight="1" thickTop="1" thickBot="1" x14ac:dyDescent="0.55000000000000004">
      <c r="A5779" s="279"/>
      <c r="B5779" s="682" t="s">
        <v>59</v>
      </c>
      <c r="C5779" s="683"/>
      <c r="D5779" s="608" t="s">
        <v>53</v>
      </c>
      <c r="E5779" s="608"/>
      <c r="F5779" s="608"/>
      <c r="G5779" s="730"/>
      <c r="H5779" s="589"/>
      <c r="I5779" s="590"/>
      <c r="J5779" s="591"/>
      <c r="K5779" s="200"/>
      <c r="L5779" s="589"/>
      <c r="M5779" s="590"/>
      <c r="N5779" s="591"/>
      <c r="O5779" s="592" t="s">
        <v>46</v>
      </c>
      <c r="P5779" s="593"/>
      <c r="Q5779" s="593"/>
      <c r="R5779" s="593"/>
      <c r="S5779" s="589"/>
      <c r="T5779" s="590"/>
      <c r="U5779" s="591"/>
      <c r="V5779" s="200"/>
      <c r="W5779" s="589"/>
      <c r="X5779" s="590"/>
      <c r="Y5779" s="591"/>
      <c r="Z5779" s="592" t="s">
        <v>48</v>
      </c>
      <c r="AA5779" s="593"/>
      <c r="AB5779" s="593"/>
      <c r="AC5779" s="594"/>
      <c r="AD5779" s="589"/>
      <c r="AE5779" s="590"/>
      <c r="AF5779" s="591"/>
      <c r="AG5779" s="200"/>
      <c r="AH5779" s="589"/>
      <c r="AI5779" s="590"/>
      <c r="AJ5779" s="591"/>
      <c r="AK5779" s="592" t="s">
        <v>52</v>
      </c>
      <c r="AL5779" s="593"/>
      <c r="AM5779" s="593"/>
      <c r="AN5779" s="594"/>
      <c r="AO5779" s="589"/>
      <c r="AP5779" s="590"/>
      <c r="AQ5779" s="591"/>
      <c r="AR5779" s="204"/>
      <c r="AS5779" s="589"/>
      <c r="AT5779" s="590"/>
      <c r="AU5779" s="591"/>
      <c r="AV5779" s="258"/>
      <c r="AW5779" s="258"/>
      <c r="AX5779" s="258"/>
      <c r="AY5779" s="258"/>
      <c r="AZ5779" s="532" t="s">
        <v>20</v>
      </c>
      <c r="BA5779" s="532"/>
      <c r="BB5779" s="532"/>
      <c r="BC5779" s="532"/>
      <c r="BD5779" s="615"/>
      <c r="BE5779" s="616">
        <f>BL5774</f>
        <v>0</v>
      </c>
      <c r="BF5779" s="617"/>
      <c r="BG5779" s="618"/>
      <c r="BH5779" s="205"/>
      <c r="BI5779" s="616">
        <f>BL5776</f>
        <v>0</v>
      </c>
      <c r="BJ5779" s="617"/>
      <c r="BK5779" s="618"/>
      <c r="BL5779" s="206"/>
      <c r="BM5779" s="206"/>
      <c r="BN5779" s="206"/>
      <c r="BO5779" s="248"/>
      <c r="BP5779" s="87"/>
      <c r="BQ5779" s="87"/>
      <c r="BR5779" s="81"/>
      <c r="BS5779" s="81"/>
      <c r="BT5779" s="279"/>
    </row>
    <row r="5780" spans="1:75" ht="15.6" hidden="1" customHeight="1" thickTop="1" thickBot="1" x14ac:dyDescent="0.55000000000000004">
      <c r="A5780" s="268"/>
      <c r="B5780" s="230"/>
      <c r="C5780" s="191"/>
      <c r="D5780" s="196"/>
      <c r="E5780" s="196"/>
      <c r="F5780" s="199"/>
      <c r="G5780" s="199"/>
      <c r="H5780" s="202"/>
      <c r="I5780" s="202"/>
      <c r="J5780" s="202"/>
      <c r="K5780" s="202"/>
      <c r="L5780" s="202"/>
      <c r="M5780" s="202"/>
      <c r="N5780" s="202"/>
      <c r="O5780" s="199"/>
      <c r="P5780" s="199"/>
      <c r="Q5780" s="199"/>
      <c r="R5780" s="199"/>
      <c r="S5780" s="202"/>
      <c r="T5780" s="202"/>
      <c r="U5780" s="202"/>
      <c r="V5780" s="201"/>
      <c r="W5780" s="202"/>
      <c r="X5780" s="202"/>
      <c r="Y5780" s="202"/>
      <c r="Z5780" s="199"/>
      <c r="AA5780" s="199"/>
      <c r="AB5780" s="199"/>
      <c r="AC5780" s="199"/>
      <c r="AD5780" s="202"/>
      <c r="AE5780" s="202"/>
      <c r="AF5780" s="202"/>
      <c r="AG5780" s="202"/>
      <c r="AH5780" s="201"/>
      <c r="AI5780" s="201"/>
      <c r="AJ5780" s="202"/>
      <c r="AK5780" s="199"/>
      <c r="AL5780" s="199"/>
      <c r="AM5780" s="199"/>
      <c r="AN5780" s="199"/>
      <c r="AO5780" s="202"/>
      <c r="AP5780" s="202"/>
      <c r="AQ5780" s="202"/>
      <c r="AR5780" s="202"/>
      <c r="AS5780" s="202"/>
      <c r="AT5780" s="204"/>
      <c r="AU5780" s="204"/>
      <c r="AV5780" s="207"/>
      <c r="AW5780" s="207"/>
      <c r="AX5780" s="207"/>
      <c r="AY5780" s="207"/>
      <c r="AZ5780" s="199"/>
      <c r="BA5780" s="208"/>
      <c r="BB5780" s="208"/>
      <c r="BC5780" s="209"/>
      <c r="BD5780" s="210"/>
      <c r="BE5780" s="211"/>
      <c r="BF5780" s="211"/>
      <c r="BG5780" s="204"/>
      <c r="BH5780" s="212"/>
      <c r="BI5780" s="213"/>
      <c r="BJ5780" s="213"/>
      <c r="BK5780" s="204"/>
      <c r="BL5780" s="207"/>
      <c r="BM5780" s="207"/>
      <c r="BN5780" s="207"/>
      <c r="BO5780" s="249"/>
      <c r="BP5780" s="88"/>
      <c r="BQ5780" s="88"/>
      <c r="BR5780" s="65"/>
      <c r="BS5780" s="65"/>
      <c r="BT5780" s="268"/>
    </row>
    <row r="5781" spans="1:75" s="85" customFormat="1" ht="79.5" hidden="1" customHeight="1" thickTop="1" thickBot="1" x14ac:dyDescent="0.55000000000000004">
      <c r="A5781" s="279"/>
      <c r="B5781" s="531" t="s">
        <v>45</v>
      </c>
      <c r="C5781" s="532"/>
      <c r="D5781" s="608" t="s">
        <v>54</v>
      </c>
      <c r="E5781" s="608"/>
      <c r="F5781" s="608"/>
      <c r="G5781" s="730"/>
      <c r="H5781" s="616">
        <f>H5779</f>
        <v>0</v>
      </c>
      <c r="I5781" s="617"/>
      <c r="J5781" s="618"/>
      <c r="K5781" s="200"/>
      <c r="L5781" s="616">
        <f>L5779</f>
        <v>0</v>
      </c>
      <c r="M5781" s="617"/>
      <c r="N5781" s="618"/>
      <c r="O5781" s="592" t="s">
        <v>50</v>
      </c>
      <c r="P5781" s="593"/>
      <c r="Q5781" s="593"/>
      <c r="R5781" s="593"/>
      <c r="S5781" s="616">
        <f>S5779-H5779</f>
        <v>0</v>
      </c>
      <c r="T5781" s="617"/>
      <c r="U5781" s="618"/>
      <c r="V5781" s="200"/>
      <c r="W5781" s="616">
        <f>W5779-L5779</f>
        <v>0</v>
      </c>
      <c r="X5781" s="617"/>
      <c r="Y5781" s="618"/>
      <c r="Z5781" s="592" t="s">
        <v>49</v>
      </c>
      <c r="AA5781" s="593"/>
      <c r="AB5781" s="593"/>
      <c r="AC5781" s="594"/>
      <c r="AD5781" s="616">
        <f>AD5779-S5779</f>
        <v>0</v>
      </c>
      <c r="AE5781" s="617"/>
      <c r="AF5781" s="618"/>
      <c r="AG5781" s="200"/>
      <c r="AH5781" s="616">
        <f>AH5779-W5779</f>
        <v>0</v>
      </c>
      <c r="AI5781" s="617"/>
      <c r="AJ5781" s="618"/>
      <c r="AK5781" s="592" t="s">
        <v>51</v>
      </c>
      <c r="AL5781" s="593"/>
      <c r="AM5781" s="593"/>
      <c r="AN5781" s="594"/>
      <c r="AO5781" s="616">
        <f>AO5779-AD5779</f>
        <v>0</v>
      </c>
      <c r="AP5781" s="617"/>
      <c r="AQ5781" s="618"/>
      <c r="AR5781" s="204"/>
      <c r="AS5781" s="616">
        <f>AS5779-AH5779</f>
        <v>0</v>
      </c>
      <c r="AT5781" s="617"/>
      <c r="AU5781" s="618"/>
      <c r="AV5781" s="258"/>
      <c r="AW5781" s="258"/>
      <c r="AX5781" s="258"/>
      <c r="AY5781" s="258"/>
      <c r="AZ5781" s="532" t="s">
        <v>44</v>
      </c>
      <c r="BA5781" s="532"/>
      <c r="BB5781" s="532"/>
      <c r="BC5781" s="532"/>
      <c r="BD5781" s="615"/>
      <c r="BE5781" s="616">
        <f>BE5779-AO5779</f>
        <v>0</v>
      </c>
      <c r="BF5781" s="617"/>
      <c r="BG5781" s="618"/>
      <c r="BH5781" s="214"/>
      <c r="BI5781" s="616">
        <f>BI5779-AS5779</f>
        <v>0</v>
      </c>
      <c r="BJ5781" s="617"/>
      <c r="BK5781" s="618"/>
      <c r="BL5781" s="206"/>
      <c r="BM5781" s="206"/>
      <c r="BN5781" s="206"/>
      <c r="BO5781" s="248"/>
      <c r="BP5781" s="87"/>
      <c r="BQ5781" s="87"/>
      <c r="BR5781" s="81"/>
      <c r="BS5781" s="81"/>
      <c r="BT5781" s="279"/>
      <c r="BW5781" s="79"/>
    </row>
    <row r="5782" spans="1:75" ht="18.75" hidden="1" customHeight="1" thickTop="1" thickBot="1" x14ac:dyDescent="0.5">
      <c r="A5782" s="268"/>
      <c r="B5782" s="231"/>
      <c r="C5782" s="197"/>
      <c r="D5782" s="197"/>
      <c r="E5782" s="197"/>
      <c r="F5782" s="254"/>
      <c r="G5782" s="254"/>
      <c r="H5782" s="197"/>
      <c r="I5782" s="197"/>
      <c r="J5782" s="197"/>
      <c r="K5782" s="197"/>
      <c r="L5782" s="197"/>
      <c r="M5782" s="197"/>
      <c r="N5782" s="197"/>
      <c r="O5782" s="197"/>
      <c r="P5782" s="197"/>
      <c r="Q5782" s="197"/>
      <c r="R5782" s="197"/>
      <c r="S5782" s="197"/>
      <c r="T5782" s="197"/>
      <c r="U5782" s="197"/>
      <c r="V5782" s="197"/>
      <c r="W5782" s="197"/>
      <c r="X5782" s="197"/>
      <c r="Y5782" s="197"/>
      <c r="Z5782" s="197"/>
      <c r="AA5782" s="197"/>
      <c r="AB5782" s="197"/>
      <c r="AC5782" s="197"/>
      <c r="AD5782" s="197"/>
      <c r="AE5782" s="197"/>
      <c r="AF5782" s="203"/>
      <c r="AG5782" s="203"/>
      <c r="AH5782" s="197"/>
      <c r="AI5782" s="197"/>
      <c r="AJ5782" s="197"/>
      <c r="AK5782" s="197"/>
      <c r="AL5782" s="197"/>
      <c r="AM5782" s="197"/>
      <c r="AN5782" s="197"/>
      <c r="AO5782" s="197"/>
      <c r="AP5782" s="197"/>
      <c r="AQ5782" s="197"/>
      <c r="AR5782" s="197"/>
      <c r="AS5782" s="197"/>
      <c r="AT5782" s="197"/>
      <c r="AU5782" s="197"/>
      <c r="AV5782" s="197"/>
      <c r="AW5782" s="197"/>
      <c r="AX5782" s="197"/>
      <c r="AY5782" s="197"/>
      <c r="AZ5782" s="197"/>
      <c r="BA5782" s="640" t="s">
        <v>153</v>
      </c>
      <c r="BB5782" s="640"/>
      <c r="BC5782" s="640"/>
      <c r="BD5782" s="640"/>
      <c r="BE5782" s="640"/>
      <c r="BF5782" s="640"/>
      <c r="BG5782" s="640"/>
      <c r="BH5782" s="640"/>
      <c r="BI5782" s="640"/>
      <c r="BJ5782" s="640"/>
      <c r="BK5782" s="640"/>
      <c r="BL5782" s="640"/>
      <c r="BM5782" s="640"/>
      <c r="BN5782" s="640"/>
      <c r="BO5782" s="250"/>
      <c r="BP5782" s="89"/>
      <c r="BQ5782" s="89"/>
      <c r="BR5782" s="65"/>
      <c r="BS5782" s="65"/>
      <c r="BT5782" s="268"/>
    </row>
    <row r="5783" spans="1:75" s="255" customFormat="1" ht="13.5" hidden="1" customHeight="1" thickTop="1" x14ac:dyDescent="0.45">
      <c r="A5783" s="268"/>
      <c r="B5783" s="269"/>
      <c r="C5783" s="268"/>
      <c r="D5783" s="268"/>
      <c r="E5783" s="268"/>
      <c r="F5783" s="270"/>
      <c r="G5783" s="270"/>
      <c r="H5783" s="268"/>
      <c r="I5783" s="268"/>
      <c r="J5783" s="268"/>
      <c r="K5783" s="268"/>
      <c r="L5783" s="268"/>
      <c r="M5783" s="268"/>
      <c r="N5783" s="268"/>
      <c r="O5783" s="268"/>
      <c r="P5783" s="268"/>
      <c r="Q5783" s="268"/>
      <c r="R5783" s="268"/>
      <c r="S5783" s="268"/>
      <c r="T5783" s="268"/>
      <c r="U5783" s="268"/>
      <c r="V5783" s="268"/>
      <c r="W5783" s="268"/>
      <c r="X5783" s="268"/>
      <c r="Y5783" s="268"/>
      <c r="Z5783" s="268"/>
      <c r="AA5783" s="268"/>
      <c r="AB5783" s="268"/>
      <c r="AC5783" s="268"/>
      <c r="AD5783" s="268"/>
      <c r="AE5783" s="268"/>
      <c r="AF5783" s="271"/>
      <c r="AG5783" s="271"/>
      <c r="AH5783" s="268"/>
      <c r="AI5783" s="268"/>
      <c r="AJ5783" s="268"/>
      <c r="AK5783" s="268"/>
      <c r="AL5783" s="268"/>
      <c r="AM5783" s="268"/>
      <c r="AN5783" s="268"/>
      <c r="AO5783" s="268"/>
      <c r="AP5783" s="268"/>
      <c r="AQ5783" s="268"/>
      <c r="AR5783" s="268"/>
      <c r="AS5783" s="268"/>
      <c r="AT5783" s="268"/>
      <c r="AU5783" s="268"/>
      <c r="AV5783" s="268"/>
      <c r="AW5783" s="268"/>
      <c r="AX5783" s="268"/>
      <c r="AY5783" s="268"/>
      <c r="AZ5783" s="268"/>
      <c r="BA5783" s="268"/>
      <c r="BB5783" s="268"/>
      <c r="BC5783" s="268"/>
      <c r="BD5783" s="268"/>
      <c r="BE5783" s="268"/>
      <c r="BF5783" s="268"/>
      <c r="BG5783" s="268"/>
      <c r="BH5783" s="268"/>
      <c r="BI5783" s="268"/>
      <c r="BJ5783" s="268"/>
      <c r="BK5783" s="268"/>
      <c r="BL5783" s="268"/>
      <c r="BM5783" s="268"/>
      <c r="BN5783" s="268"/>
      <c r="BO5783" s="272"/>
      <c r="BP5783" s="272"/>
      <c r="BQ5783" s="272"/>
      <c r="BR5783" s="268"/>
      <c r="BS5783" s="268"/>
      <c r="BT5783" s="268"/>
    </row>
    <row r="5784" spans="1:75" s="69" customFormat="1" ht="33.75" hidden="1" x14ac:dyDescent="0.5">
      <c r="A5784" s="273"/>
      <c r="B5784" s="695" t="s">
        <v>9</v>
      </c>
      <c r="C5784" s="695"/>
      <c r="D5784" s="695"/>
      <c r="E5784" s="695"/>
      <c r="F5784" s="695"/>
      <c r="G5784" s="695"/>
      <c r="H5784" s="695"/>
      <c r="I5784" s="695"/>
      <c r="J5784" s="695"/>
      <c r="K5784" s="695"/>
      <c r="L5784" s="695"/>
      <c r="M5784" s="695"/>
      <c r="N5784" s="695"/>
      <c r="O5784" s="695"/>
      <c r="P5784" s="695"/>
      <c r="Q5784" s="695"/>
      <c r="R5784" s="695"/>
      <c r="S5784" s="695"/>
      <c r="T5784" s="695"/>
      <c r="U5784" s="695"/>
      <c r="V5784" s="695"/>
      <c r="W5784" s="695"/>
      <c r="X5784" s="695"/>
      <c r="Y5784" s="695"/>
      <c r="Z5784" s="695"/>
      <c r="AA5784" s="695"/>
      <c r="AB5784" s="695"/>
      <c r="AC5784" s="695"/>
      <c r="AD5784" s="695"/>
      <c r="AE5784" s="695"/>
      <c r="AF5784" s="695"/>
      <c r="AG5784" s="695"/>
      <c r="AH5784" s="695"/>
      <c r="AI5784" s="695"/>
      <c r="AJ5784" s="695"/>
      <c r="AK5784" s="695"/>
      <c r="AL5784" s="695"/>
      <c r="AM5784" s="695"/>
      <c r="AN5784" s="695"/>
      <c r="AO5784" s="695"/>
      <c r="AP5784" s="695"/>
      <c r="AQ5784" s="695"/>
      <c r="AR5784" s="695"/>
      <c r="AS5784" s="695"/>
      <c r="AT5784" s="695"/>
      <c r="AU5784" s="695"/>
      <c r="AV5784" s="695"/>
      <c r="AW5784" s="695"/>
      <c r="AX5784" s="695"/>
      <c r="AY5784" s="695"/>
      <c r="AZ5784" s="695"/>
      <c r="BA5784" s="695"/>
      <c r="BB5784" s="695"/>
      <c r="BC5784" s="695"/>
      <c r="BD5784" s="695"/>
      <c r="BE5784" s="695"/>
      <c r="BF5784" s="695"/>
      <c r="BG5784" s="695"/>
      <c r="BH5784" s="695"/>
      <c r="BI5784" s="695"/>
      <c r="BJ5784" s="695"/>
      <c r="BK5784" s="695"/>
      <c r="BL5784" s="695"/>
      <c r="BM5784" s="695"/>
      <c r="BN5784" s="695"/>
      <c r="BO5784" s="175"/>
      <c r="BP5784" s="175"/>
      <c r="BQ5784" s="175"/>
      <c r="BR5784" s="68"/>
      <c r="BS5784" s="68"/>
      <c r="BT5784" s="273"/>
    </row>
    <row r="5785" spans="1:75" ht="10.9" hidden="1" customHeight="1" x14ac:dyDescent="0.45">
      <c r="A5785" s="268"/>
      <c r="B5785" s="227"/>
      <c r="C5785" s="177"/>
      <c r="D5785" s="177"/>
      <c r="E5785" s="177"/>
      <c r="F5785" s="178"/>
      <c r="G5785" s="178"/>
      <c r="H5785" s="177"/>
      <c r="I5785" s="177"/>
      <c r="J5785" s="177"/>
      <c r="K5785" s="177"/>
      <c r="L5785" s="177"/>
      <c r="M5785" s="177"/>
      <c r="N5785" s="177"/>
      <c r="O5785" s="177"/>
      <c r="P5785" s="177"/>
      <c r="Q5785" s="177"/>
      <c r="R5785" s="177"/>
      <c r="S5785" s="177"/>
      <c r="T5785" s="177"/>
      <c r="U5785" s="177"/>
      <c r="V5785" s="177"/>
      <c r="W5785" s="177"/>
      <c r="X5785" s="177"/>
      <c r="Y5785" s="177"/>
      <c r="Z5785" s="177"/>
      <c r="AA5785" s="177"/>
      <c r="AB5785" s="177"/>
      <c r="AC5785" s="177"/>
      <c r="AD5785" s="177"/>
      <c r="AE5785" s="177"/>
      <c r="AF5785" s="179"/>
      <c r="AG5785" s="179"/>
      <c r="AH5785" s="177"/>
      <c r="AI5785" s="177"/>
      <c r="AJ5785" s="177"/>
      <c r="AK5785" s="177"/>
      <c r="AL5785" s="177"/>
      <c r="AM5785" s="177"/>
      <c r="AN5785" s="177"/>
      <c r="AO5785" s="177"/>
      <c r="AP5785" s="177"/>
      <c r="AQ5785" s="177"/>
      <c r="AR5785" s="177"/>
      <c r="AS5785" s="177"/>
      <c r="AT5785" s="177"/>
      <c r="AU5785" s="177"/>
      <c r="AV5785" s="177"/>
      <c r="AW5785" s="177"/>
      <c r="AX5785" s="177"/>
      <c r="AY5785" s="177"/>
      <c r="AZ5785" s="177"/>
      <c r="BA5785" s="177"/>
      <c r="BB5785" s="177"/>
      <c r="BC5785" s="177"/>
      <c r="BD5785" s="177"/>
      <c r="BE5785" s="177"/>
      <c r="BF5785" s="177"/>
      <c r="BG5785" s="177"/>
      <c r="BH5785" s="177"/>
      <c r="BI5785" s="177"/>
      <c r="BJ5785" s="177"/>
      <c r="BK5785" s="177"/>
      <c r="BL5785" s="177"/>
      <c r="BM5785" s="177"/>
      <c r="BN5785" s="259"/>
      <c r="BO5785" s="245"/>
      <c r="BP5785" s="259"/>
      <c r="BQ5785" s="259"/>
      <c r="BR5785" s="65"/>
      <c r="BS5785" s="65"/>
      <c r="BT5785" s="268"/>
    </row>
    <row r="5786" spans="1:75" s="70" customFormat="1" ht="36.75" hidden="1" customHeight="1" x14ac:dyDescent="0.45">
      <c r="A5786" s="274"/>
      <c r="B5786" s="227"/>
      <c r="C5786" s="176"/>
      <c r="D5786" s="226" t="s">
        <v>10</v>
      </c>
      <c r="E5786" s="713" t="str">
        <f>IF(ROSTER!D$3="","",ROSTER!D$3)</f>
        <v/>
      </c>
      <c r="F5786" s="713"/>
      <c r="G5786" s="713"/>
      <c r="H5786" s="713"/>
      <c r="I5786" s="713"/>
      <c r="J5786" s="713"/>
      <c r="K5786" s="713"/>
      <c r="L5786" s="713"/>
      <c r="M5786" s="713"/>
      <c r="N5786" s="713"/>
      <c r="O5786" s="713"/>
      <c r="P5786" s="713"/>
      <c r="Q5786" s="713"/>
      <c r="R5786" s="713"/>
      <c r="S5786" s="713"/>
      <c r="T5786" s="713"/>
      <c r="U5786" s="713"/>
      <c r="V5786" s="713"/>
      <c r="W5786" s="713"/>
      <c r="X5786" s="713"/>
      <c r="Y5786" s="713"/>
      <c r="Z5786" s="713"/>
      <c r="AA5786" s="713"/>
      <c r="AB5786" s="713"/>
      <c r="AC5786" s="713"/>
      <c r="AD5786" s="180"/>
      <c r="AE5786" s="719" t="s">
        <v>11</v>
      </c>
      <c r="AF5786" s="719"/>
      <c r="AG5786" s="719"/>
      <c r="AH5786" s="719"/>
      <c r="AI5786" s="719"/>
      <c r="AJ5786" s="719"/>
      <c r="AK5786" s="719"/>
      <c r="AL5786" s="717"/>
      <c r="AM5786" s="717"/>
      <c r="AN5786" s="717"/>
      <c r="AO5786" s="717"/>
      <c r="AP5786" s="717"/>
      <c r="AQ5786" s="717"/>
      <c r="AR5786" s="717"/>
      <c r="AS5786" s="717"/>
      <c r="AT5786" s="717"/>
      <c r="AU5786" s="717"/>
      <c r="AV5786" s="717"/>
      <c r="AW5786" s="717"/>
      <c r="AX5786" s="717"/>
      <c r="AY5786" s="717"/>
      <c r="AZ5786" s="717"/>
      <c r="BA5786" s="717"/>
      <c r="BB5786" s="717"/>
      <c r="BC5786" s="717"/>
      <c r="BD5786" s="717"/>
      <c r="BE5786" s="717"/>
      <c r="BF5786" s="717"/>
      <c r="BG5786" s="717"/>
      <c r="BH5786" s="717"/>
      <c r="BI5786" s="717"/>
      <c r="BJ5786" s="717"/>
      <c r="BK5786" s="717"/>
      <c r="BL5786" s="717"/>
      <c r="BM5786" s="717"/>
      <c r="BN5786" s="259"/>
      <c r="BO5786" s="246" t="s">
        <v>130</v>
      </c>
      <c r="BP5786" s="259"/>
      <c r="BQ5786" s="259"/>
      <c r="BR5786" s="66"/>
      <c r="BS5786" s="66"/>
      <c r="BT5786" s="274"/>
    </row>
    <row r="5787" spans="1:75" ht="8.85" hidden="1" customHeight="1" x14ac:dyDescent="0.45">
      <c r="A5787" s="275"/>
      <c r="B5787" s="227"/>
      <c r="C5787" s="179" t="s">
        <v>38</v>
      </c>
      <c r="D5787" s="179"/>
      <c r="E5787" s="179"/>
      <c r="F5787" s="181"/>
      <c r="G5787" s="181"/>
      <c r="H5787" s="179"/>
      <c r="I5787" s="179"/>
      <c r="J5787" s="182"/>
      <c r="K5787" s="182"/>
      <c r="L5787" s="182"/>
      <c r="M5787" s="182"/>
      <c r="N5787" s="182"/>
      <c r="O5787" s="182"/>
      <c r="P5787" s="182"/>
      <c r="Q5787" s="182"/>
      <c r="R5787" s="182"/>
      <c r="S5787" s="182"/>
      <c r="T5787" s="182"/>
      <c r="U5787" s="182"/>
      <c r="V5787" s="182"/>
      <c r="W5787" s="182"/>
      <c r="X5787" s="182"/>
      <c r="Y5787" s="182"/>
      <c r="Z5787" s="182"/>
      <c r="AA5787" s="182"/>
      <c r="AB5787" s="182"/>
      <c r="AC5787" s="182"/>
      <c r="AD5787" s="182"/>
      <c r="AE5787" s="182"/>
      <c r="AF5787" s="182"/>
      <c r="AG5787" s="179"/>
      <c r="AH5787" s="183"/>
      <c r="AI5787" s="184"/>
      <c r="AJ5787" s="184"/>
      <c r="AK5787" s="184"/>
      <c r="AL5787" s="184"/>
      <c r="AM5787" s="184"/>
      <c r="AN5787" s="184"/>
      <c r="AO5787" s="185"/>
      <c r="AP5787" s="186"/>
      <c r="AQ5787" s="186"/>
      <c r="AR5787" s="186"/>
      <c r="AS5787" s="186"/>
      <c r="AT5787" s="186"/>
      <c r="AU5787" s="186"/>
      <c r="AV5787" s="186"/>
      <c r="AW5787" s="186"/>
      <c r="AX5787" s="186"/>
      <c r="AY5787" s="186"/>
      <c r="AZ5787" s="186"/>
      <c r="BA5787" s="186"/>
      <c r="BB5787" s="186"/>
      <c r="BC5787" s="186"/>
      <c r="BD5787" s="186"/>
      <c r="BE5787" s="186"/>
      <c r="BF5787" s="186"/>
      <c r="BG5787" s="186"/>
      <c r="BH5787" s="186"/>
      <c r="BI5787" s="186"/>
      <c r="BJ5787" s="186"/>
      <c r="BK5787" s="186"/>
      <c r="BL5787" s="186"/>
      <c r="BM5787" s="186"/>
      <c r="BN5787" s="186"/>
      <c r="BO5787" s="187"/>
      <c r="BP5787" s="187"/>
      <c r="BQ5787" s="187"/>
      <c r="BR5787" s="71"/>
      <c r="BS5787" s="71"/>
      <c r="BT5787" s="275"/>
    </row>
    <row r="5788" spans="1:75" s="70" customFormat="1" ht="40.5" hidden="1" x14ac:dyDescent="0.45">
      <c r="A5788" s="274"/>
      <c r="B5788" s="227"/>
      <c r="C5788" s="692" t="s">
        <v>37</v>
      </c>
      <c r="D5788" s="692"/>
      <c r="E5788" s="717"/>
      <c r="F5788" s="717"/>
      <c r="G5788" s="717"/>
      <c r="H5788" s="717"/>
      <c r="I5788" s="717"/>
      <c r="J5788" s="717"/>
      <c r="K5788" s="717"/>
      <c r="L5788" s="717"/>
      <c r="M5788" s="717"/>
      <c r="N5788" s="717"/>
      <c r="O5788" s="717"/>
      <c r="P5788" s="717"/>
      <c r="Q5788" s="717"/>
      <c r="R5788" s="717"/>
      <c r="S5788" s="717"/>
      <c r="T5788" s="717"/>
      <c r="U5788" s="717"/>
      <c r="V5788" s="717"/>
      <c r="W5788" s="717"/>
      <c r="X5788" s="717"/>
      <c r="Y5788" s="717"/>
      <c r="Z5788" s="717"/>
      <c r="AA5788" s="717"/>
      <c r="AB5788" s="717"/>
      <c r="AC5788" s="717"/>
      <c r="AD5788" s="180"/>
      <c r="AE5788" s="718" t="s">
        <v>21</v>
      </c>
      <c r="AF5788" s="718"/>
      <c r="AG5788" s="718"/>
      <c r="AH5788" s="718"/>
      <c r="AI5788" s="717"/>
      <c r="AJ5788" s="717"/>
      <c r="AK5788" s="717"/>
      <c r="AL5788" s="717"/>
      <c r="AM5788" s="717"/>
      <c r="AN5788" s="717"/>
      <c r="AO5788" s="717"/>
      <c r="AP5788" s="717"/>
      <c r="AQ5788" s="717"/>
      <c r="AR5788" s="717"/>
      <c r="AS5788" s="717"/>
      <c r="AT5788" s="717"/>
      <c r="AU5788" s="717"/>
      <c r="AV5788" s="717"/>
      <c r="AW5788" s="717"/>
      <c r="AX5788" s="717"/>
      <c r="AY5788" s="717"/>
      <c r="AZ5788" s="717"/>
      <c r="BA5788" s="716" t="s">
        <v>12</v>
      </c>
      <c r="BB5788" s="716"/>
      <c r="BC5788" s="716"/>
      <c r="BD5788" s="708"/>
      <c r="BE5788" s="708"/>
      <c r="BF5788" s="708"/>
      <c r="BG5788" s="708"/>
      <c r="BH5788" s="708"/>
      <c r="BI5788" s="708"/>
      <c r="BJ5788" s="708"/>
      <c r="BK5788" s="708"/>
      <c r="BL5788" s="708"/>
      <c r="BM5788" s="708"/>
      <c r="BN5788" s="188"/>
      <c r="BO5788" s="334"/>
      <c r="BP5788" s="189"/>
      <c r="BQ5788" s="189"/>
      <c r="BR5788" s="72">
        <f>IF(BD5788=0,0,1)</f>
        <v>0</v>
      </c>
      <c r="BS5788" s="73">
        <f>IF((BE5838+BI5838)&gt;(AO5838+AS5838),1,0)</f>
        <v>0</v>
      </c>
      <c r="BT5788" s="276"/>
    </row>
    <row r="5789" spans="1:75" ht="9.6" hidden="1" customHeight="1" x14ac:dyDescent="0.45">
      <c r="A5789" s="268"/>
      <c r="B5789" s="227"/>
      <c r="C5789" s="177"/>
      <c r="D5789" s="177"/>
      <c r="E5789" s="177"/>
      <c r="F5789" s="178"/>
      <c r="G5789" s="178"/>
      <c r="H5789" s="177"/>
      <c r="I5789" s="177"/>
      <c r="J5789" s="177"/>
      <c r="K5789" s="177"/>
      <c r="L5789" s="177"/>
      <c r="M5789" s="177"/>
      <c r="N5789" s="177"/>
      <c r="O5789" s="177"/>
      <c r="P5789" s="177"/>
      <c r="Q5789" s="177"/>
      <c r="R5789" s="177"/>
      <c r="S5789" s="177"/>
      <c r="T5789" s="177"/>
      <c r="U5789" s="177"/>
      <c r="V5789" s="177"/>
      <c r="W5789" s="177"/>
      <c r="X5789" s="177"/>
      <c r="Y5789" s="177"/>
      <c r="Z5789" s="177"/>
      <c r="AA5789" s="177"/>
      <c r="AB5789" s="177"/>
      <c r="AC5789" s="177"/>
      <c r="AD5789" s="177"/>
      <c r="AE5789" s="177"/>
      <c r="AF5789" s="179"/>
      <c r="AG5789" s="179"/>
      <c r="AH5789" s="177"/>
      <c r="AI5789" s="177"/>
      <c r="AJ5789" s="177"/>
      <c r="AK5789" s="177"/>
      <c r="AL5789" s="177"/>
      <c r="AM5789" s="177"/>
      <c r="AN5789" s="177"/>
      <c r="AO5789" s="177"/>
      <c r="AP5789" s="177"/>
      <c r="AQ5789" s="177"/>
      <c r="AR5789" s="177"/>
      <c r="AS5789" s="177"/>
      <c r="AT5789" s="177"/>
      <c r="AU5789" s="177"/>
      <c r="AV5789" s="177"/>
      <c r="AW5789" s="177"/>
      <c r="AX5789" s="177"/>
      <c r="AY5789" s="177"/>
      <c r="AZ5789" s="177"/>
      <c r="BA5789" s="177"/>
      <c r="BB5789" s="177"/>
      <c r="BC5789" s="177"/>
      <c r="BD5789" s="177"/>
      <c r="BE5789" s="177"/>
      <c r="BF5789" s="177"/>
      <c r="BG5789" s="177"/>
      <c r="BH5789" s="177"/>
      <c r="BI5789" s="177"/>
      <c r="BJ5789" s="177"/>
      <c r="BK5789" s="177"/>
      <c r="BL5789" s="177"/>
      <c r="BM5789" s="177"/>
      <c r="BN5789" s="177"/>
      <c r="BO5789" s="190"/>
      <c r="BP5789" s="190"/>
      <c r="BQ5789" s="190"/>
      <c r="BR5789" s="65"/>
      <c r="BS5789" s="65"/>
      <c r="BT5789" s="268"/>
    </row>
    <row r="5790" spans="1:75" ht="8.85" hidden="1" customHeight="1" thickBot="1" x14ac:dyDescent="0.5">
      <c r="A5790" s="268"/>
      <c r="B5790" s="228"/>
      <c r="C5790" s="191"/>
      <c r="D5790" s="191"/>
      <c r="E5790" s="191"/>
      <c r="F5790" s="192"/>
      <c r="G5790" s="192"/>
      <c r="H5790" s="191"/>
      <c r="I5790" s="191"/>
      <c r="J5790" s="191"/>
      <c r="K5790" s="191"/>
      <c r="L5790" s="191"/>
      <c r="M5790" s="191"/>
      <c r="N5790" s="191"/>
      <c r="O5790" s="191"/>
      <c r="P5790" s="191"/>
      <c r="Q5790" s="191"/>
      <c r="R5790" s="191"/>
      <c r="S5790" s="191"/>
      <c r="T5790" s="191"/>
      <c r="U5790" s="191"/>
      <c r="V5790" s="191"/>
      <c r="W5790" s="191"/>
      <c r="X5790" s="191"/>
      <c r="Y5790" s="191"/>
      <c r="Z5790" s="191"/>
      <c r="AA5790" s="191"/>
      <c r="AB5790" s="191"/>
      <c r="AC5790" s="191"/>
      <c r="AD5790" s="191"/>
      <c r="AE5790" s="191"/>
      <c r="AF5790" s="193"/>
      <c r="AG5790" s="193"/>
      <c r="AH5790" s="191"/>
      <c r="AI5790" s="191"/>
      <c r="AJ5790" s="191"/>
      <c r="AK5790" s="191"/>
      <c r="AL5790" s="191"/>
      <c r="AM5790" s="191"/>
      <c r="AN5790" s="191"/>
      <c r="AO5790" s="191"/>
      <c r="AP5790" s="191"/>
      <c r="AQ5790" s="191"/>
      <c r="AR5790" s="191"/>
      <c r="AS5790" s="191"/>
      <c r="AT5790" s="191"/>
      <c r="AU5790" s="191"/>
      <c r="AV5790" s="191"/>
      <c r="AW5790" s="191"/>
      <c r="AX5790" s="191"/>
      <c r="AY5790" s="191"/>
      <c r="AZ5790" s="191"/>
      <c r="BA5790" s="191"/>
      <c r="BB5790" s="191"/>
      <c r="BC5790" s="191"/>
      <c r="BD5790" s="191"/>
      <c r="BE5790" s="191"/>
      <c r="BF5790" s="191"/>
      <c r="BG5790" s="191"/>
      <c r="BH5790" s="191"/>
      <c r="BI5790" s="191"/>
      <c r="BJ5790" s="191"/>
      <c r="BK5790" s="191"/>
      <c r="BL5790" s="191"/>
      <c r="BM5790" s="191"/>
      <c r="BN5790" s="191"/>
      <c r="BO5790" s="194"/>
      <c r="BP5790" s="194"/>
      <c r="BQ5790" s="194"/>
      <c r="BR5790" s="65"/>
      <c r="BS5790" s="65"/>
      <c r="BT5790" s="268"/>
    </row>
    <row r="5791" spans="1:75" s="70" customFormat="1" ht="40.5" hidden="1" customHeight="1" thickTop="1" x14ac:dyDescent="0.4">
      <c r="A5791" s="276"/>
      <c r="B5791" s="684" t="s">
        <v>0</v>
      </c>
      <c r="C5791" s="686" t="s">
        <v>1</v>
      </c>
      <c r="D5791" s="687"/>
      <c r="E5791" s="282" t="s">
        <v>28</v>
      </c>
      <c r="F5791" s="665" t="s">
        <v>93</v>
      </c>
      <c r="G5791" s="665" t="s">
        <v>94</v>
      </c>
      <c r="H5791" s="722" t="s">
        <v>40</v>
      </c>
      <c r="I5791" s="723"/>
      <c r="J5791" s="595" t="s">
        <v>7</v>
      </c>
      <c r="K5791" s="595"/>
      <c r="L5791" s="595"/>
      <c r="M5791" s="595"/>
      <c r="N5791" s="595"/>
      <c r="O5791" s="595"/>
      <c r="P5791" s="595" t="s">
        <v>2</v>
      </c>
      <c r="Q5791" s="595"/>
      <c r="R5791" s="595"/>
      <c r="S5791" s="595"/>
      <c r="T5791" s="595"/>
      <c r="U5791" s="595"/>
      <c r="V5791" s="659" t="s">
        <v>34</v>
      </c>
      <c r="W5791" s="660"/>
      <c r="X5791" s="659" t="s">
        <v>35</v>
      </c>
      <c r="Y5791" s="660"/>
      <c r="Z5791" s="659" t="s">
        <v>43</v>
      </c>
      <c r="AA5791" s="660"/>
      <c r="AB5791" s="595" t="s">
        <v>6</v>
      </c>
      <c r="AC5791" s="595"/>
      <c r="AD5791" s="595"/>
      <c r="AE5791" s="595"/>
      <c r="AF5791" s="595"/>
      <c r="AG5791" s="595"/>
      <c r="AH5791" s="595" t="s">
        <v>63</v>
      </c>
      <c r="AI5791" s="595"/>
      <c r="AJ5791" s="595"/>
      <c r="AK5791" s="595"/>
      <c r="AL5791" s="595"/>
      <c r="AM5791" s="595"/>
      <c r="AN5791" s="595" t="s">
        <v>64</v>
      </c>
      <c r="AO5791" s="595"/>
      <c r="AP5791" s="595"/>
      <c r="AQ5791" s="595"/>
      <c r="AR5791" s="595"/>
      <c r="AS5791" s="595"/>
      <c r="AT5791" s="595" t="s">
        <v>65</v>
      </c>
      <c r="AU5791" s="595"/>
      <c r="AV5791" s="595"/>
      <c r="AW5791" s="595"/>
      <c r="AX5791" s="595"/>
      <c r="AY5791" s="596"/>
      <c r="AZ5791" s="595" t="s">
        <v>4</v>
      </c>
      <c r="BA5791" s="595"/>
      <c r="BB5791" s="595"/>
      <c r="BC5791" s="595"/>
      <c r="BD5791" s="595"/>
      <c r="BE5791" s="597"/>
      <c r="BF5791" s="595" t="s">
        <v>66</v>
      </c>
      <c r="BG5791" s="595"/>
      <c r="BH5791" s="595"/>
      <c r="BI5791" s="595"/>
      <c r="BJ5791" s="595"/>
      <c r="BK5791" s="596"/>
      <c r="BL5791" s="651" t="s">
        <v>25</v>
      </c>
      <c r="BM5791" s="652"/>
      <c r="BN5791" s="653"/>
      <c r="BO5791" s="598" t="s">
        <v>100</v>
      </c>
      <c r="BP5791" s="598" t="s">
        <v>81</v>
      </c>
      <c r="BQ5791" s="598" t="s">
        <v>82</v>
      </c>
      <c r="BR5791" s="74"/>
      <c r="BS5791" s="74"/>
      <c r="BT5791" s="276"/>
    </row>
    <row r="5792" spans="1:75" s="70" customFormat="1" ht="41.25" hidden="1" customHeight="1" x14ac:dyDescent="0.4">
      <c r="A5792" s="276"/>
      <c r="B5792" s="685"/>
      <c r="C5792" s="688"/>
      <c r="D5792" s="689"/>
      <c r="E5792" s="221" t="s">
        <v>95</v>
      </c>
      <c r="F5792" s="666"/>
      <c r="G5792" s="666"/>
      <c r="H5792" s="724"/>
      <c r="I5792" s="725"/>
      <c r="J5792" s="645" t="s">
        <v>17</v>
      </c>
      <c r="K5792" s="646"/>
      <c r="L5792" s="641" t="s">
        <v>18</v>
      </c>
      <c r="M5792" s="642"/>
      <c r="N5792" s="657" t="s">
        <v>19</v>
      </c>
      <c r="O5792" s="658" t="s">
        <v>8</v>
      </c>
      <c r="P5792" s="645" t="s">
        <v>26</v>
      </c>
      <c r="Q5792" s="646"/>
      <c r="R5792" s="641" t="s">
        <v>24</v>
      </c>
      <c r="S5792" s="642"/>
      <c r="T5792" s="657" t="s">
        <v>19</v>
      </c>
      <c r="U5792" s="658"/>
      <c r="V5792" s="661"/>
      <c r="W5792" s="662"/>
      <c r="X5792" s="661"/>
      <c r="Y5792" s="662"/>
      <c r="Z5792" s="661"/>
      <c r="AA5792" s="662"/>
      <c r="AB5792" s="645" t="s">
        <v>47</v>
      </c>
      <c r="AC5792" s="646"/>
      <c r="AD5792" s="641" t="s">
        <v>23</v>
      </c>
      <c r="AE5792" s="642" t="s">
        <v>3</v>
      </c>
      <c r="AF5792" s="643" t="s">
        <v>5</v>
      </c>
      <c r="AG5792" s="644"/>
      <c r="AH5792" s="645" t="s">
        <v>47</v>
      </c>
      <c r="AI5792" s="646"/>
      <c r="AJ5792" s="641" t="s">
        <v>23</v>
      </c>
      <c r="AK5792" s="642" t="s">
        <v>3</v>
      </c>
      <c r="AL5792" s="643" t="s">
        <v>5</v>
      </c>
      <c r="AM5792" s="644"/>
      <c r="AN5792" s="645" t="s">
        <v>47</v>
      </c>
      <c r="AO5792" s="646"/>
      <c r="AP5792" s="641" t="s">
        <v>23</v>
      </c>
      <c r="AQ5792" s="642" t="s">
        <v>3</v>
      </c>
      <c r="AR5792" s="643" t="s">
        <v>5</v>
      </c>
      <c r="AS5792" s="644"/>
      <c r="AT5792" s="645" t="s">
        <v>47</v>
      </c>
      <c r="AU5792" s="646"/>
      <c r="AV5792" s="641" t="s">
        <v>23</v>
      </c>
      <c r="AW5792" s="642" t="s">
        <v>3</v>
      </c>
      <c r="AX5792" s="643" t="s">
        <v>5</v>
      </c>
      <c r="AY5792" s="644"/>
      <c r="AZ5792" s="645" t="s">
        <v>47</v>
      </c>
      <c r="BA5792" s="646"/>
      <c r="BB5792" s="641" t="s">
        <v>23</v>
      </c>
      <c r="BC5792" s="642" t="s">
        <v>3</v>
      </c>
      <c r="BD5792" s="643" t="s">
        <v>5</v>
      </c>
      <c r="BE5792" s="644"/>
      <c r="BF5792" s="645" t="s">
        <v>47</v>
      </c>
      <c r="BG5792" s="646"/>
      <c r="BH5792" s="641" t="s">
        <v>23</v>
      </c>
      <c r="BI5792" s="642" t="s">
        <v>3</v>
      </c>
      <c r="BJ5792" s="643" t="s">
        <v>5</v>
      </c>
      <c r="BK5792" s="644"/>
      <c r="BL5792" s="654"/>
      <c r="BM5792" s="655"/>
      <c r="BN5792" s="656"/>
      <c r="BO5792" s="599"/>
      <c r="BP5792" s="599"/>
      <c r="BQ5792" s="599"/>
      <c r="BR5792" s="74"/>
      <c r="BS5792" s="74"/>
      <c r="BT5792" s="276"/>
    </row>
    <row r="5793" spans="1:72" ht="23.85" hidden="1" customHeight="1" x14ac:dyDescent="0.35">
      <c r="A5793" s="277"/>
      <c r="B5793" s="678" t="str">
        <f>IF(ROSTER!B$8="","",ROSTER!B$8)</f>
        <v/>
      </c>
      <c r="C5793" s="669" t="str">
        <f>IF(ROSTER!C$8="","",ROSTER!C$8)</f>
        <v/>
      </c>
      <c r="D5793" s="670"/>
      <c r="E5793" s="667"/>
      <c r="F5793" s="680">
        <f>IF(E5793="y",1,IF(E5793="S",1,0))</f>
        <v>0</v>
      </c>
      <c r="G5793" s="663">
        <f>IF(E5793="S",1,0)</f>
        <v>0</v>
      </c>
      <c r="H5793" s="583"/>
      <c r="I5793" s="584"/>
      <c r="J5793" s="569"/>
      <c r="K5793" s="570"/>
      <c r="L5793" s="573"/>
      <c r="M5793" s="574"/>
      <c r="N5793" s="579">
        <f>L5793+J5793</f>
        <v>0</v>
      </c>
      <c r="O5793" s="580"/>
      <c r="P5793" s="569"/>
      <c r="Q5793" s="570"/>
      <c r="R5793" s="573"/>
      <c r="S5793" s="574"/>
      <c r="T5793" s="579">
        <f>R5793-P5793</f>
        <v>0</v>
      </c>
      <c r="U5793" s="580"/>
      <c r="V5793" s="583"/>
      <c r="W5793" s="584"/>
      <c r="X5793" s="569"/>
      <c r="Y5793" s="584"/>
      <c r="Z5793" s="569"/>
      <c r="AA5793" s="584"/>
      <c r="AB5793" s="569"/>
      <c r="AC5793" s="570"/>
      <c r="AD5793" s="573"/>
      <c r="AE5793" s="574"/>
      <c r="AF5793" s="557">
        <f>IF(AB5793=0,0,(AD5793/AB5793)*100)</f>
        <v>0</v>
      </c>
      <c r="AG5793" s="558"/>
      <c r="AH5793" s="569"/>
      <c r="AI5793" s="570"/>
      <c r="AJ5793" s="573"/>
      <c r="AK5793" s="574"/>
      <c r="AL5793" s="557">
        <f>IF(AH5793=0,0,(AJ5793/AH5793)*100)</f>
        <v>0</v>
      </c>
      <c r="AM5793" s="558"/>
      <c r="AN5793" s="569"/>
      <c r="AO5793" s="570"/>
      <c r="AP5793" s="573"/>
      <c r="AQ5793" s="574"/>
      <c r="AR5793" s="557">
        <f>IF(AN5793=0,0,(AP5793/AN5793)*100)</f>
        <v>0</v>
      </c>
      <c r="AS5793" s="558"/>
      <c r="AT5793" s="561">
        <f>AB5793+AH5793+AN5793</f>
        <v>0</v>
      </c>
      <c r="AU5793" s="562"/>
      <c r="AV5793" s="565">
        <f>AD5793+AJ5793+AP5793</f>
        <v>0</v>
      </c>
      <c r="AW5793" s="566"/>
      <c r="AX5793" s="557">
        <f>IF(AT5793=0,0,(AV5793/AT5793)*100)</f>
        <v>0</v>
      </c>
      <c r="AY5793" s="558"/>
      <c r="AZ5793" s="569"/>
      <c r="BA5793" s="570"/>
      <c r="BB5793" s="573"/>
      <c r="BC5793" s="574"/>
      <c r="BD5793" s="557">
        <f>IF(AZ5793=0,0,(BB5793/AZ5793)*100)</f>
        <v>0</v>
      </c>
      <c r="BE5793" s="558"/>
      <c r="BF5793" s="561">
        <f>AT5793+AZ5793</f>
        <v>0</v>
      </c>
      <c r="BG5793" s="562"/>
      <c r="BH5793" s="565">
        <f>AV5793+BB5793</f>
        <v>0</v>
      </c>
      <c r="BI5793" s="566"/>
      <c r="BJ5793" s="557">
        <f>IF(BF5793=0,0,(BH5793/BF5793)*100)</f>
        <v>0</v>
      </c>
      <c r="BK5793" s="558"/>
      <c r="BL5793" s="602">
        <f>(AD5793*2)+(AJ5793*2)+(AP5793*3)+BB5793</f>
        <v>0</v>
      </c>
      <c r="BM5793" s="603"/>
      <c r="BN5793" s="604"/>
      <c r="BO5793" s="587">
        <f>IF(BQ5793=0,0,50*BP5793/BQ5793)</f>
        <v>0</v>
      </c>
      <c r="BP5793" s="555">
        <f>(BL5793*BS$11)+(N5793*BS$12)+(X5793*BS$13)+(R5793*BS$14)+(V5793*BS$15)+(Z5793*BS$16)</f>
        <v>0</v>
      </c>
      <c r="BQ5793" s="555">
        <f>((AZ5793-BB5793)*BS$18)+((AT5793-AV5793)*BS$17)+(H5793*BS$19)+(P5793*BS$20)</f>
        <v>0</v>
      </c>
      <c r="BR5793" s="75" t="s">
        <v>70</v>
      </c>
      <c r="BS5793" s="76">
        <f>IF(BO5788="B",'VALUE POINTS'!L$10,IF('GAME STATS'!BO5788="C",'VALUE POINTS'!M$10,'VALUE POINTS'!K$10))</f>
        <v>1</v>
      </c>
      <c r="BT5793" s="280"/>
    </row>
    <row r="5794" spans="1:72" ht="23.85" hidden="1" customHeight="1" x14ac:dyDescent="0.35">
      <c r="A5794" s="277"/>
      <c r="B5794" s="679"/>
      <c r="C5794" s="690" t="str">
        <f>IF(ROSTER!D$8="","",ROSTER!D$8)</f>
        <v/>
      </c>
      <c r="D5794" s="691"/>
      <c r="E5794" s="668"/>
      <c r="F5794" s="681"/>
      <c r="G5794" s="664"/>
      <c r="H5794" s="585"/>
      <c r="I5794" s="586"/>
      <c r="J5794" s="571"/>
      <c r="K5794" s="572"/>
      <c r="L5794" s="575"/>
      <c r="M5794" s="576"/>
      <c r="N5794" s="581" t="s">
        <v>16</v>
      </c>
      <c r="O5794" s="582"/>
      <c r="P5794" s="571"/>
      <c r="Q5794" s="572"/>
      <c r="R5794" s="575"/>
      <c r="S5794" s="576"/>
      <c r="T5794" s="581" t="s">
        <v>16</v>
      </c>
      <c r="U5794" s="582"/>
      <c r="V5794" s="585"/>
      <c r="W5794" s="586"/>
      <c r="X5794" s="571"/>
      <c r="Y5794" s="586"/>
      <c r="Z5794" s="571"/>
      <c r="AA5794" s="586"/>
      <c r="AB5794" s="571"/>
      <c r="AC5794" s="572"/>
      <c r="AD5794" s="575"/>
      <c r="AE5794" s="576"/>
      <c r="AF5794" s="577"/>
      <c r="AG5794" s="578"/>
      <c r="AH5794" s="571"/>
      <c r="AI5794" s="572"/>
      <c r="AJ5794" s="575"/>
      <c r="AK5794" s="576"/>
      <c r="AL5794" s="577"/>
      <c r="AM5794" s="578"/>
      <c r="AN5794" s="571"/>
      <c r="AO5794" s="572"/>
      <c r="AP5794" s="575"/>
      <c r="AQ5794" s="576"/>
      <c r="AR5794" s="577"/>
      <c r="AS5794" s="578"/>
      <c r="AT5794" s="627"/>
      <c r="AU5794" s="628"/>
      <c r="AV5794" s="629"/>
      <c r="AW5794" s="630"/>
      <c r="AX5794" s="577"/>
      <c r="AY5794" s="578"/>
      <c r="AZ5794" s="571"/>
      <c r="BA5794" s="572"/>
      <c r="BB5794" s="575"/>
      <c r="BC5794" s="576"/>
      <c r="BD5794" s="577"/>
      <c r="BE5794" s="578"/>
      <c r="BF5794" s="627"/>
      <c r="BG5794" s="628"/>
      <c r="BH5794" s="629"/>
      <c r="BI5794" s="630"/>
      <c r="BJ5794" s="577"/>
      <c r="BK5794" s="578"/>
      <c r="BL5794" s="605"/>
      <c r="BM5794" s="606"/>
      <c r="BN5794" s="607"/>
      <c r="BO5794" s="588"/>
      <c r="BP5794" s="556"/>
      <c r="BQ5794" s="556"/>
      <c r="BR5794" s="75" t="s">
        <v>71</v>
      </c>
      <c r="BS5794" s="76">
        <f>IF(BO5788="B",'VALUE POINTS'!L$11,IF('GAME STATS'!BO5788="C",'VALUE POINTS'!M$11,'VALUE POINTS'!K$11))</f>
        <v>1</v>
      </c>
      <c r="BT5794" s="280"/>
    </row>
    <row r="5795" spans="1:72" ht="21.75" hidden="1" customHeight="1" x14ac:dyDescent="0.35">
      <c r="A5795" s="268"/>
      <c r="B5795" s="678" t="str">
        <f>IF(ROSTER!B$10="","",ROSTER!B$10)</f>
        <v/>
      </c>
      <c r="C5795" s="669" t="str">
        <f>IF(ROSTER!C$10="","",ROSTER!C$10)</f>
        <v/>
      </c>
      <c r="D5795" s="670"/>
      <c r="E5795" s="667"/>
      <c r="F5795" s="680">
        <f>IF(E5795="y",1,IF(E5795="S",1,0))</f>
        <v>0</v>
      </c>
      <c r="G5795" s="663">
        <f>IF(E5795="S",1,0)</f>
        <v>0</v>
      </c>
      <c r="H5795" s="583"/>
      <c r="I5795" s="584"/>
      <c r="J5795" s="569"/>
      <c r="K5795" s="570"/>
      <c r="L5795" s="573"/>
      <c r="M5795" s="574"/>
      <c r="N5795" s="579">
        <f>L5795+J5795</f>
        <v>0</v>
      </c>
      <c r="O5795" s="580"/>
      <c r="P5795" s="569"/>
      <c r="Q5795" s="570"/>
      <c r="R5795" s="573"/>
      <c r="S5795" s="574"/>
      <c r="T5795" s="579">
        <f>R5795-P5795</f>
        <v>0</v>
      </c>
      <c r="U5795" s="580"/>
      <c r="V5795" s="583"/>
      <c r="W5795" s="584"/>
      <c r="X5795" s="569"/>
      <c r="Y5795" s="584"/>
      <c r="Z5795" s="569"/>
      <c r="AA5795" s="584"/>
      <c r="AB5795" s="569"/>
      <c r="AC5795" s="570"/>
      <c r="AD5795" s="573"/>
      <c r="AE5795" s="574"/>
      <c r="AF5795" s="557">
        <f>IF(AB5795=0,0,(AD5795/AB5795)*100)</f>
        <v>0</v>
      </c>
      <c r="AG5795" s="558"/>
      <c r="AH5795" s="569"/>
      <c r="AI5795" s="570"/>
      <c r="AJ5795" s="573"/>
      <c r="AK5795" s="574"/>
      <c r="AL5795" s="557">
        <f>IF(AH5795=0,0,(AJ5795/AH5795)*100)</f>
        <v>0</v>
      </c>
      <c r="AM5795" s="558"/>
      <c r="AN5795" s="569"/>
      <c r="AO5795" s="570"/>
      <c r="AP5795" s="573"/>
      <c r="AQ5795" s="574"/>
      <c r="AR5795" s="557">
        <f>IF(AN5795=0,0,(AP5795/AN5795)*100)</f>
        <v>0</v>
      </c>
      <c r="AS5795" s="558"/>
      <c r="AT5795" s="561">
        <f>AB5795+AH5795+AN5795</f>
        <v>0</v>
      </c>
      <c r="AU5795" s="562"/>
      <c r="AV5795" s="565">
        <f>AD5795+AJ5795+AP5795</f>
        <v>0</v>
      </c>
      <c r="AW5795" s="566"/>
      <c r="AX5795" s="557">
        <f>IF(AT5795=0,0,(AV5795/AT5795)*100)</f>
        <v>0</v>
      </c>
      <c r="AY5795" s="558"/>
      <c r="AZ5795" s="569"/>
      <c r="BA5795" s="570"/>
      <c r="BB5795" s="573"/>
      <c r="BC5795" s="574"/>
      <c r="BD5795" s="557">
        <f>IF(AZ5795=0,0,(BB5795/AZ5795)*100)</f>
        <v>0</v>
      </c>
      <c r="BE5795" s="558"/>
      <c r="BF5795" s="561">
        <f>AT5795+AZ5795</f>
        <v>0</v>
      </c>
      <c r="BG5795" s="562"/>
      <c r="BH5795" s="565">
        <f>AV5795+BB5795</f>
        <v>0</v>
      </c>
      <c r="BI5795" s="566"/>
      <c r="BJ5795" s="557">
        <f>IF(BF5795=0,0,(BH5795/BF5795)*100)</f>
        <v>0</v>
      </c>
      <c r="BK5795" s="558"/>
      <c r="BL5795" s="602">
        <f>(AD5795*2)+(AJ5795*2)+(AP5795*3)+BB5795</f>
        <v>0</v>
      </c>
      <c r="BM5795" s="603"/>
      <c r="BN5795" s="604"/>
      <c r="BO5795" s="587">
        <f>IF(BQ5795=0,0,50*BP5795/BQ5795)</f>
        <v>0</v>
      </c>
      <c r="BP5795" s="555">
        <f>(BL5795*BS$11)+(N5795*BS$12)+(X5795*BS$13)+(R5795*BS$14)+(V5795*BS$15)+(Z5795*BS$16)</f>
        <v>0</v>
      </c>
      <c r="BQ5795" s="555">
        <f>((AZ5795-BB5795)*BS$18)+((AT5795-AV5795)*BS$17)+(H5795*BS$19)+(P5795*BS$20)</f>
        <v>0</v>
      </c>
      <c r="BR5795" s="75" t="s">
        <v>72</v>
      </c>
      <c r="BS5795" s="76">
        <f>IF(BO5788="B",'VALUE POINTS'!L$12,IF('GAME STATS'!BO5788="C",'VALUE POINTS'!M$12,'VALUE POINTS'!K$12))</f>
        <v>2</v>
      </c>
      <c r="BT5795" s="280"/>
    </row>
    <row r="5796" spans="1:72" ht="21.75" hidden="1" customHeight="1" x14ac:dyDescent="0.35">
      <c r="A5796" s="268"/>
      <c r="B5796" s="679"/>
      <c r="C5796" s="690" t="str">
        <f>IF(ROSTER!D$10="","",ROSTER!D$10)</f>
        <v/>
      </c>
      <c r="D5796" s="691"/>
      <c r="E5796" s="668"/>
      <c r="F5796" s="681"/>
      <c r="G5796" s="664"/>
      <c r="H5796" s="585"/>
      <c r="I5796" s="586"/>
      <c r="J5796" s="571"/>
      <c r="K5796" s="572"/>
      <c r="L5796" s="575"/>
      <c r="M5796" s="576"/>
      <c r="N5796" s="581" t="s">
        <v>16</v>
      </c>
      <c r="O5796" s="582"/>
      <c r="P5796" s="571"/>
      <c r="Q5796" s="572"/>
      <c r="R5796" s="575"/>
      <c r="S5796" s="576"/>
      <c r="T5796" s="581" t="s">
        <v>16</v>
      </c>
      <c r="U5796" s="582"/>
      <c r="V5796" s="585"/>
      <c r="W5796" s="586"/>
      <c r="X5796" s="571"/>
      <c r="Y5796" s="586"/>
      <c r="Z5796" s="571"/>
      <c r="AA5796" s="586"/>
      <c r="AB5796" s="571"/>
      <c r="AC5796" s="572"/>
      <c r="AD5796" s="575"/>
      <c r="AE5796" s="576"/>
      <c r="AF5796" s="577"/>
      <c r="AG5796" s="578"/>
      <c r="AH5796" s="571"/>
      <c r="AI5796" s="572"/>
      <c r="AJ5796" s="575"/>
      <c r="AK5796" s="576"/>
      <c r="AL5796" s="577"/>
      <c r="AM5796" s="578"/>
      <c r="AN5796" s="571"/>
      <c r="AO5796" s="572"/>
      <c r="AP5796" s="575"/>
      <c r="AQ5796" s="576"/>
      <c r="AR5796" s="577"/>
      <c r="AS5796" s="578"/>
      <c r="AT5796" s="627"/>
      <c r="AU5796" s="628"/>
      <c r="AV5796" s="629"/>
      <c r="AW5796" s="630"/>
      <c r="AX5796" s="577"/>
      <c r="AY5796" s="578"/>
      <c r="AZ5796" s="571"/>
      <c r="BA5796" s="572"/>
      <c r="BB5796" s="575"/>
      <c r="BC5796" s="576"/>
      <c r="BD5796" s="577"/>
      <c r="BE5796" s="578"/>
      <c r="BF5796" s="627"/>
      <c r="BG5796" s="628"/>
      <c r="BH5796" s="629"/>
      <c r="BI5796" s="630"/>
      <c r="BJ5796" s="577"/>
      <c r="BK5796" s="578"/>
      <c r="BL5796" s="605"/>
      <c r="BM5796" s="606"/>
      <c r="BN5796" s="607"/>
      <c r="BO5796" s="588"/>
      <c r="BP5796" s="556"/>
      <c r="BQ5796" s="556"/>
      <c r="BR5796" s="75" t="s">
        <v>73</v>
      </c>
      <c r="BS5796" s="76">
        <f>IF(BO5788="B",'VALUE POINTS'!L$13,IF('GAME STATS'!BO5788="C",'VALUE POINTS'!M$13,'VALUE POINTS'!K$13))</f>
        <v>2</v>
      </c>
      <c r="BT5796" s="280"/>
    </row>
    <row r="5797" spans="1:72" ht="21.75" hidden="1" customHeight="1" x14ac:dyDescent="0.35">
      <c r="A5797" s="268"/>
      <c r="B5797" s="678" t="str">
        <f>IF(ROSTER!B$12="","",ROSTER!B$12)</f>
        <v/>
      </c>
      <c r="C5797" s="669" t="str">
        <f>IF(ROSTER!C$12="","",ROSTER!C$12)</f>
        <v/>
      </c>
      <c r="D5797" s="670"/>
      <c r="E5797" s="667"/>
      <c r="F5797" s="680">
        <f>IF(E5797="y",1,IF(E5797="S",1,0))</f>
        <v>0</v>
      </c>
      <c r="G5797" s="663">
        <f>IF(E5797="S",1,0)</f>
        <v>0</v>
      </c>
      <c r="H5797" s="583"/>
      <c r="I5797" s="584"/>
      <c r="J5797" s="569"/>
      <c r="K5797" s="570"/>
      <c r="L5797" s="573"/>
      <c r="M5797" s="574"/>
      <c r="N5797" s="579">
        <f>L5797+J5797</f>
        <v>0</v>
      </c>
      <c r="O5797" s="580"/>
      <c r="P5797" s="569"/>
      <c r="Q5797" s="570"/>
      <c r="R5797" s="573"/>
      <c r="S5797" s="574"/>
      <c r="T5797" s="579">
        <f>R5797-P5797</f>
        <v>0</v>
      </c>
      <c r="U5797" s="580"/>
      <c r="V5797" s="583"/>
      <c r="W5797" s="584"/>
      <c r="X5797" s="569"/>
      <c r="Y5797" s="584"/>
      <c r="Z5797" s="569"/>
      <c r="AA5797" s="584"/>
      <c r="AB5797" s="569"/>
      <c r="AC5797" s="570"/>
      <c r="AD5797" s="573"/>
      <c r="AE5797" s="574"/>
      <c r="AF5797" s="557">
        <f>IF(AB5797=0,0,(AD5797/AB5797)*100)</f>
        <v>0</v>
      </c>
      <c r="AG5797" s="558"/>
      <c r="AH5797" s="569"/>
      <c r="AI5797" s="570"/>
      <c r="AJ5797" s="573"/>
      <c r="AK5797" s="574"/>
      <c r="AL5797" s="557">
        <f>IF(AH5797=0,0,(AJ5797/AH5797)*100)</f>
        <v>0</v>
      </c>
      <c r="AM5797" s="558"/>
      <c r="AN5797" s="569"/>
      <c r="AO5797" s="570"/>
      <c r="AP5797" s="573"/>
      <c r="AQ5797" s="574"/>
      <c r="AR5797" s="557">
        <f>IF(AN5797=0,0,(AP5797/AN5797)*100)</f>
        <v>0</v>
      </c>
      <c r="AS5797" s="558"/>
      <c r="AT5797" s="561">
        <f>AB5797+AH5797+AN5797</f>
        <v>0</v>
      </c>
      <c r="AU5797" s="562"/>
      <c r="AV5797" s="565">
        <f>AD5797+AJ5797+AP5797</f>
        <v>0</v>
      </c>
      <c r="AW5797" s="566"/>
      <c r="AX5797" s="557">
        <f>IF(AT5797=0,0,(AV5797/AT5797)*100)</f>
        <v>0</v>
      </c>
      <c r="AY5797" s="558"/>
      <c r="AZ5797" s="569"/>
      <c r="BA5797" s="570"/>
      <c r="BB5797" s="573"/>
      <c r="BC5797" s="574"/>
      <c r="BD5797" s="557">
        <f>IF(AZ5797=0,0,(BB5797/AZ5797)*100)</f>
        <v>0</v>
      </c>
      <c r="BE5797" s="558"/>
      <c r="BF5797" s="561">
        <f>AT5797+AZ5797</f>
        <v>0</v>
      </c>
      <c r="BG5797" s="562"/>
      <c r="BH5797" s="565">
        <f>AV5797+BB5797</f>
        <v>0</v>
      </c>
      <c r="BI5797" s="566"/>
      <c r="BJ5797" s="557">
        <f>IF(BF5797=0,0,(BH5797/BF5797)*100)</f>
        <v>0</v>
      </c>
      <c r="BK5797" s="558"/>
      <c r="BL5797" s="602">
        <f>(AD5797*2)+(AJ5797*2)+(AP5797*3)+BB5797</f>
        <v>0</v>
      </c>
      <c r="BM5797" s="603"/>
      <c r="BN5797" s="604"/>
      <c r="BO5797" s="587">
        <f t="shared" ref="BO5797" si="3714">IF(BQ5797=0,0,50*BP5797/BQ5797)</f>
        <v>0</v>
      </c>
      <c r="BP5797" s="555">
        <f>(BL5797*BS$11)+(N5797*BS$12)+(X5797*BS$13)+(R5797*BS$14)+(V5797*BS$15)+(Z5797*BS$16)</f>
        <v>0</v>
      </c>
      <c r="BQ5797" s="555">
        <f>((AZ5797-BB5797)*BS$18)+((AT5797-AV5797)*BS$17)+(H5797*BS$19)+(P5797*BS$20)</f>
        <v>0</v>
      </c>
      <c r="BR5797" s="75" t="s">
        <v>74</v>
      </c>
      <c r="BS5797" s="76">
        <f>IF(BO5788="B",'VALUE POINTS'!L$14,IF('GAME STATS'!BO5788="C",'VALUE POINTS'!M$14,'VALUE POINTS'!K$14))</f>
        <v>2</v>
      </c>
      <c r="BT5797" s="280"/>
    </row>
    <row r="5798" spans="1:72" ht="21.75" hidden="1" customHeight="1" x14ac:dyDescent="0.35">
      <c r="A5798" s="268"/>
      <c r="B5798" s="679"/>
      <c r="C5798" s="690" t="str">
        <f>IF(ROSTER!D$12="","",ROSTER!D$12)</f>
        <v/>
      </c>
      <c r="D5798" s="691"/>
      <c r="E5798" s="668"/>
      <c r="F5798" s="681"/>
      <c r="G5798" s="664"/>
      <c r="H5798" s="585"/>
      <c r="I5798" s="586"/>
      <c r="J5798" s="571"/>
      <c r="K5798" s="572"/>
      <c r="L5798" s="575"/>
      <c r="M5798" s="576"/>
      <c r="N5798" s="581"/>
      <c r="O5798" s="582"/>
      <c r="P5798" s="571"/>
      <c r="Q5798" s="572"/>
      <c r="R5798" s="575"/>
      <c r="S5798" s="576"/>
      <c r="T5798" s="581"/>
      <c r="U5798" s="582"/>
      <c r="V5798" s="585"/>
      <c r="W5798" s="586"/>
      <c r="X5798" s="571"/>
      <c r="Y5798" s="586"/>
      <c r="Z5798" s="571"/>
      <c r="AA5798" s="586"/>
      <c r="AB5798" s="571"/>
      <c r="AC5798" s="572"/>
      <c r="AD5798" s="575"/>
      <c r="AE5798" s="576"/>
      <c r="AF5798" s="577"/>
      <c r="AG5798" s="578"/>
      <c r="AH5798" s="571"/>
      <c r="AI5798" s="572"/>
      <c r="AJ5798" s="575"/>
      <c r="AK5798" s="576"/>
      <c r="AL5798" s="577"/>
      <c r="AM5798" s="578"/>
      <c r="AN5798" s="571"/>
      <c r="AO5798" s="572"/>
      <c r="AP5798" s="575"/>
      <c r="AQ5798" s="576"/>
      <c r="AR5798" s="577"/>
      <c r="AS5798" s="578"/>
      <c r="AT5798" s="627"/>
      <c r="AU5798" s="628"/>
      <c r="AV5798" s="629"/>
      <c r="AW5798" s="630"/>
      <c r="AX5798" s="577"/>
      <c r="AY5798" s="578"/>
      <c r="AZ5798" s="571"/>
      <c r="BA5798" s="572"/>
      <c r="BB5798" s="575"/>
      <c r="BC5798" s="576"/>
      <c r="BD5798" s="577"/>
      <c r="BE5798" s="578"/>
      <c r="BF5798" s="627"/>
      <c r="BG5798" s="628"/>
      <c r="BH5798" s="629"/>
      <c r="BI5798" s="630"/>
      <c r="BJ5798" s="577"/>
      <c r="BK5798" s="578"/>
      <c r="BL5798" s="605"/>
      <c r="BM5798" s="606"/>
      <c r="BN5798" s="607"/>
      <c r="BO5798" s="588"/>
      <c r="BP5798" s="556"/>
      <c r="BQ5798" s="556"/>
      <c r="BR5798" s="75" t="s">
        <v>75</v>
      </c>
      <c r="BS5798" s="76">
        <f>IF(BO5788="B",'VALUE POINTS'!L$15,IF('GAME STATS'!BO5788="C",'VALUE POINTS'!M$15,'VALUE POINTS'!K$15))</f>
        <v>2</v>
      </c>
      <c r="BT5798" s="280"/>
    </row>
    <row r="5799" spans="1:72" ht="21.75" hidden="1" customHeight="1" x14ac:dyDescent="0.35">
      <c r="A5799" s="268"/>
      <c r="B5799" s="678" t="str">
        <f>IF(ROSTER!B$14="","",ROSTER!B$14)</f>
        <v/>
      </c>
      <c r="C5799" s="669" t="str">
        <f>IF(ROSTER!C$14="","",ROSTER!C$14)</f>
        <v/>
      </c>
      <c r="D5799" s="670"/>
      <c r="E5799" s="667"/>
      <c r="F5799" s="680">
        <f>IF(E5799="y",1,IF(E5799="S",1,0))</f>
        <v>0</v>
      </c>
      <c r="G5799" s="663">
        <f>IF(E5799="S",1,0)</f>
        <v>0</v>
      </c>
      <c r="H5799" s="583"/>
      <c r="I5799" s="584"/>
      <c r="J5799" s="569"/>
      <c r="K5799" s="570"/>
      <c r="L5799" s="573"/>
      <c r="M5799" s="574"/>
      <c r="N5799" s="579">
        <f>L5799+J5799</f>
        <v>0</v>
      </c>
      <c r="O5799" s="580"/>
      <c r="P5799" s="569"/>
      <c r="Q5799" s="570"/>
      <c r="R5799" s="573"/>
      <c r="S5799" s="574"/>
      <c r="T5799" s="579">
        <f>R5799-P5799</f>
        <v>0</v>
      </c>
      <c r="U5799" s="580"/>
      <c r="V5799" s="583"/>
      <c r="W5799" s="584"/>
      <c r="X5799" s="569"/>
      <c r="Y5799" s="584"/>
      <c r="Z5799" s="569"/>
      <c r="AA5799" s="584"/>
      <c r="AB5799" s="569"/>
      <c r="AC5799" s="570"/>
      <c r="AD5799" s="573"/>
      <c r="AE5799" s="574"/>
      <c r="AF5799" s="557">
        <f>IF(AB5799=0,0,(AD5799/AB5799)*100)</f>
        <v>0</v>
      </c>
      <c r="AG5799" s="558"/>
      <c r="AH5799" s="569"/>
      <c r="AI5799" s="570"/>
      <c r="AJ5799" s="573"/>
      <c r="AK5799" s="574"/>
      <c r="AL5799" s="557">
        <f>IF(AH5799=0,0,(AJ5799/AH5799)*100)</f>
        <v>0</v>
      </c>
      <c r="AM5799" s="558"/>
      <c r="AN5799" s="569"/>
      <c r="AO5799" s="570"/>
      <c r="AP5799" s="573"/>
      <c r="AQ5799" s="574"/>
      <c r="AR5799" s="557">
        <f>IF(AN5799=0,0,(AP5799/AN5799)*100)</f>
        <v>0</v>
      </c>
      <c r="AS5799" s="558"/>
      <c r="AT5799" s="561">
        <f>AB5799+AH5799+AN5799</f>
        <v>0</v>
      </c>
      <c r="AU5799" s="562"/>
      <c r="AV5799" s="565">
        <f>AD5799+AJ5799+AP5799</f>
        <v>0</v>
      </c>
      <c r="AW5799" s="566"/>
      <c r="AX5799" s="557">
        <f>IF(AT5799=0,0,(AV5799/AT5799)*100)</f>
        <v>0</v>
      </c>
      <c r="AY5799" s="558"/>
      <c r="AZ5799" s="569"/>
      <c r="BA5799" s="570"/>
      <c r="BB5799" s="573"/>
      <c r="BC5799" s="574"/>
      <c r="BD5799" s="557">
        <f>IF(AZ5799=0,0,(BB5799/AZ5799)*100)</f>
        <v>0</v>
      </c>
      <c r="BE5799" s="558"/>
      <c r="BF5799" s="561">
        <f>AT5799+AZ5799</f>
        <v>0</v>
      </c>
      <c r="BG5799" s="562"/>
      <c r="BH5799" s="565">
        <f>AV5799+BB5799</f>
        <v>0</v>
      </c>
      <c r="BI5799" s="566"/>
      <c r="BJ5799" s="557">
        <f>IF(BF5799=0,0,(BH5799/BF5799)*100)</f>
        <v>0</v>
      </c>
      <c r="BK5799" s="558"/>
      <c r="BL5799" s="602">
        <f>(AD5799*2)+(AJ5799*2)+(AP5799*3)+BB5799</f>
        <v>0</v>
      </c>
      <c r="BM5799" s="603"/>
      <c r="BN5799" s="604"/>
      <c r="BO5799" s="587">
        <f t="shared" ref="BO5799" si="3715">IF(BQ5799=0,0,50*BP5799/BQ5799)</f>
        <v>0</v>
      </c>
      <c r="BP5799" s="555">
        <f>(BL5799*BS$11)+(N5799*BS$12)+(X5799*BS$13)+(R5799*BS$14)+(V5799*BS$15)+(Z5799*BS$16)</f>
        <v>0</v>
      </c>
      <c r="BQ5799" s="555">
        <f>((AZ5799-BB5799)*BS$18)+((AT5799-AV5799)*BS$17)+(H5799*BS$19)+(P5799*BS$20)</f>
        <v>0</v>
      </c>
      <c r="BR5799" s="75" t="s">
        <v>76</v>
      </c>
      <c r="BS5799" s="76">
        <f>IF(BO5788="B",'VALUE POINTS'!L$16,IF('GAME STATS'!BO5788="C",'VALUE POINTS'!M$16,'VALUE POINTS'!K$16))</f>
        <v>2</v>
      </c>
      <c r="BT5799" s="280"/>
    </row>
    <row r="5800" spans="1:72" ht="21.75" hidden="1" customHeight="1" x14ac:dyDescent="0.35">
      <c r="A5800" s="268"/>
      <c r="B5800" s="679"/>
      <c r="C5800" s="690" t="str">
        <f>IF(ROSTER!D$14="","",ROSTER!D$14)</f>
        <v/>
      </c>
      <c r="D5800" s="691"/>
      <c r="E5800" s="668"/>
      <c r="F5800" s="681"/>
      <c r="G5800" s="664"/>
      <c r="H5800" s="585"/>
      <c r="I5800" s="586"/>
      <c r="J5800" s="571"/>
      <c r="K5800" s="572"/>
      <c r="L5800" s="575"/>
      <c r="M5800" s="576"/>
      <c r="N5800" s="581"/>
      <c r="O5800" s="582"/>
      <c r="P5800" s="571"/>
      <c r="Q5800" s="572"/>
      <c r="R5800" s="575"/>
      <c r="S5800" s="576"/>
      <c r="T5800" s="581"/>
      <c r="U5800" s="582"/>
      <c r="V5800" s="585"/>
      <c r="W5800" s="586"/>
      <c r="X5800" s="571"/>
      <c r="Y5800" s="586"/>
      <c r="Z5800" s="571"/>
      <c r="AA5800" s="586"/>
      <c r="AB5800" s="571"/>
      <c r="AC5800" s="572"/>
      <c r="AD5800" s="575"/>
      <c r="AE5800" s="576"/>
      <c r="AF5800" s="577"/>
      <c r="AG5800" s="578"/>
      <c r="AH5800" s="571"/>
      <c r="AI5800" s="572"/>
      <c r="AJ5800" s="575"/>
      <c r="AK5800" s="576"/>
      <c r="AL5800" s="577"/>
      <c r="AM5800" s="578"/>
      <c r="AN5800" s="571"/>
      <c r="AO5800" s="572"/>
      <c r="AP5800" s="575"/>
      <c r="AQ5800" s="576"/>
      <c r="AR5800" s="577"/>
      <c r="AS5800" s="578"/>
      <c r="AT5800" s="627"/>
      <c r="AU5800" s="628"/>
      <c r="AV5800" s="629"/>
      <c r="AW5800" s="630"/>
      <c r="AX5800" s="577"/>
      <c r="AY5800" s="578"/>
      <c r="AZ5800" s="571"/>
      <c r="BA5800" s="572"/>
      <c r="BB5800" s="575"/>
      <c r="BC5800" s="576"/>
      <c r="BD5800" s="577"/>
      <c r="BE5800" s="578"/>
      <c r="BF5800" s="627"/>
      <c r="BG5800" s="628"/>
      <c r="BH5800" s="629"/>
      <c r="BI5800" s="630"/>
      <c r="BJ5800" s="577"/>
      <c r="BK5800" s="578"/>
      <c r="BL5800" s="605"/>
      <c r="BM5800" s="606"/>
      <c r="BN5800" s="607"/>
      <c r="BO5800" s="588"/>
      <c r="BP5800" s="556"/>
      <c r="BQ5800" s="556"/>
      <c r="BR5800" s="75" t="s">
        <v>77</v>
      </c>
      <c r="BS5800" s="76">
        <f>IF(BO5788="B",'VALUE POINTS'!L$17,IF('GAME STATS'!BO5788="C",'VALUE POINTS'!M$17,'VALUE POINTS'!K$17))</f>
        <v>1</v>
      </c>
      <c r="BT5800" s="280"/>
    </row>
    <row r="5801" spans="1:72" ht="21.75" hidden="1" customHeight="1" x14ac:dyDescent="0.35">
      <c r="A5801" s="268"/>
      <c r="B5801" s="678" t="str">
        <f>IF(ROSTER!B$16="","",ROSTER!B$16)</f>
        <v/>
      </c>
      <c r="C5801" s="669" t="str">
        <f>IF(ROSTER!C$16="","",ROSTER!C$16)</f>
        <v/>
      </c>
      <c r="D5801" s="670"/>
      <c r="E5801" s="667"/>
      <c r="F5801" s="680">
        <f>IF(E5801="y",1,IF(E5801="S",1,0))</f>
        <v>0</v>
      </c>
      <c r="G5801" s="663">
        <f>IF(E5801="S",1,0)</f>
        <v>0</v>
      </c>
      <c r="H5801" s="583"/>
      <c r="I5801" s="584"/>
      <c r="J5801" s="569"/>
      <c r="K5801" s="570"/>
      <c r="L5801" s="573"/>
      <c r="M5801" s="574"/>
      <c r="N5801" s="579">
        <f>L5801+J5801</f>
        <v>0</v>
      </c>
      <c r="O5801" s="580"/>
      <c r="P5801" s="569"/>
      <c r="Q5801" s="570"/>
      <c r="R5801" s="573"/>
      <c r="S5801" s="574"/>
      <c r="T5801" s="579">
        <f>R5801-P5801</f>
        <v>0</v>
      </c>
      <c r="U5801" s="580"/>
      <c r="V5801" s="583"/>
      <c r="W5801" s="584"/>
      <c r="X5801" s="569"/>
      <c r="Y5801" s="584"/>
      <c r="Z5801" s="569"/>
      <c r="AA5801" s="584"/>
      <c r="AB5801" s="569"/>
      <c r="AC5801" s="570"/>
      <c r="AD5801" s="573"/>
      <c r="AE5801" s="574"/>
      <c r="AF5801" s="557">
        <f>IF(AB5801=0,0,(AD5801/AB5801)*100)</f>
        <v>0</v>
      </c>
      <c r="AG5801" s="558"/>
      <c r="AH5801" s="569"/>
      <c r="AI5801" s="570"/>
      <c r="AJ5801" s="573"/>
      <c r="AK5801" s="574"/>
      <c r="AL5801" s="557">
        <f>IF(AH5801=0,0,(AJ5801/AH5801)*100)</f>
        <v>0</v>
      </c>
      <c r="AM5801" s="558"/>
      <c r="AN5801" s="569"/>
      <c r="AO5801" s="570"/>
      <c r="AP5801" s="573"/>
      <c r="AQ5801" s="574"/>
      <c r="AR5801" s="557">
        <f>IF(AN5801=0,0,(AP5801/AN5801)*100)</f>
        <v>0</v>
      </c>
      <c r="AS5801" s="558"/>
      <c r="AT5801" s="561">
        <f>AB5801+AH5801+AN5801</f>
        <v>0</v>
      </c>
      <c r="AU5801" s="562"/>
      <c r="AV5801" s="565">
        <f>AD5801+AJ5801+AP5801</f>
        <v>0</v>
      </c>
      <c r="AW5801" s="566"/>
      <c r="AX5801" s="557">
        <f>IF(AT5801=0,0,(AV5801/AT5801)*100)</f>
        <v>0</v>
      </c>
      <c r="AY5801" s="558"/>
      <c r="AZ5801" s="569"/>
      <c r="BA5801" s="570"/>
      <c r="BB5801" s="573"/>
      <c r="BC5801" s="574"/>
      <c r="BD5801" s="557">
        <f>IF(AZ5801=0,0,(BB5801/AZ5801)*100)</f>
        <v>0</v>
      </c>
      <c r="BE5801" s="558"/>
      <c r="BF5801" s="561">
        <f>AT5801+AZ5801</f>
        <v>0</v>
      </c>
      <c r="BG5801" s="562"/>
      <c r="BH5801" s="565">
        <f>AV5801+BB5801</f>
        <v>0</v>
      </c>
      <c r="BI5801" s="566"/>
      <c r="BJ5801" s="557">
        <f>IF(BF5801=0,0,(BH5801/BF5801)*100)</f>
        <v>0</v>
      </c>
      <c r="BK5801" s="558"/>
      <c r="BL5801" s="602">
        <f>(AD5801*2)+(AJ5801*2)+(AP5801*3)+BB5801</f>
        <v>0</v>
      </c>
      <c r="BM5801" s="603"/>
      <c r="BN5801" s="604"/>
      <c r="BO5801" s="587">
        <f t="shared" ref="BO5801" si="3716">IF(BQ5801=0,0,50*BP5801/BQ5801)</f>
        <v>0</v>
      </c>
      <c r="BP5801" s="555">
        <f>(BL5801*BS$11)+(N5801*BS$12)+(X5801*BS$13)+(R5801*BS$14)+(V5801*BS$15)+(Z5801*BS$16)</f>
        <v>0</v>
      </c>
      <c r="BQ5801" s="555">
        <f>((AZ5801-BB5801)*BS$18)+((AT5801-AV5801)*BS$17)+(H5801*BS$19)+(P5801*BS$20)</f>
        <v>0</v>
      </c>
      <c r="BR5801" s="75" t="s">
        <v>78</v>
      </c>
      <c r="BS5801" s="76">
        <f>IF(BO5788="B",'VALUE POINTS'!L$18,IF('GAME STATS'!BO5788="C",'VALUE POINTS'!M$18,'VALUE POINTS'!K$18))</f>
        <v>2</v>
      </c>
      <c r="BT5801" s="280"/>
    </row>
    <row r="5802" spans="1:72" ht="21.75" hidden="1" customHeight="1" x14ac:dyDescent="0.35">
      <c r="A5802" s="268"/>
      <c r="B5802" s="679"/>
      <c r="C5802" s="690" t="str">
        <f>IF(ROSTER!D$16="","",ROSTER!D$16)</f>
        <v/>
      </c>
      <c r="D5802" s="691"/>
      <c r="E5802" s="668"/>
      <c r="F5802" s="681"/>
      <c r="G5802" s="664"/>
      <c r="H5802" s="585"/>
      <c r="I5802" s="586"/>
      <c r="J5802" s="571"/>
      <c r="K5802" s="572"/>
      <c r="L5802" s="575"/>
      <c r="M5802" s="576"/>
      <c r="N5802" s="581"/>
      <c r="O5802" s="582"/>
      <c r="P5802" s="571"/>
      <c r="Q5802" s="572"/>
      <c r="R5802" s="575"/>
      <c r="S5802" s="576"/>
      <c r="T5802" s="581"/>
      <c r="U5802" s="582"/>
      <c r="V5802" s="585"/>
      <c r="W5802" s="586"/>
      <c r="X5802" s="571"/>
      <c r="Y5802" s="586"/>
      <c r="Z5802" s="571"/>
      <c r="AA5802" s="586"/>
      <c r="AB5802" s="571"/>
      <c r="AC5802" s="572"/>
      <c r="AD5802" s="575"/>
      <c r="AE5802" s="576"/>
      <c r="AF5802" s="577"/>
      <c r="AG5802" s="578"/>
      <c r="AH5802" s="571"/>
      <c r="AI5802" s="572"/>
      <c r="AJ5802" s="575"/>
      <c r="AK5802" s="576"/>
      <c r="AL5802" s="577"/>
      <c r="AM5802" s="578"/>
      <c r="AN5802" s="571"/>
      <c r="AO5802" s="572"/>
      <c r="AP5802" s="575"/>
      <c r="AQ5802" s="576"/>
      <c r="AR5802" s="577"/>
      <c r="AS5802" s="578"/>
      <c r="AT5802" s="627"/>
      <c r="AU5802" s="628"/>
      <c r="AV5802" s="629"/>
      <c r="AW5802" s="630"/>
      <c r="AX5802" s="577"/>
      <c r="AY5802" s="578"/>
      <c r="AZ5802" s="571"/>
      <c r="BA5802" s="572"/>
      <c r="BB5802" s="575"/>
      <c r="BC5802" s="576"/>
      <c r="BD5802" s="577"/>
      <c r="BE5802" s="578"/>
      <c r="BF5802" s="627"/>
      <c r="BG5802" s="628"/>
      <c r="BH5802" s="629"/>
      <c r="BI5802" s="630"/>
      <c r="BJ5802" s="577"/>
      <c r="BK5802" s="578"/>
      <c r="BL5802" s="605"/>
      <c r="BM5802" s="606"/>
      <c r="BN5802" s="607"/>
      <c r="BO5802" s="588"/>
      <c r="BP5802" s="556"/>
      <c r="BQ5802" s="556"/>
      <c r="BR5802" s="75" t="s">
        <v>79</v>
      </c>
      <c r="BS5802" s="76">
        <f>IF(BO5788="B",'VALUE POINTS'!L$19,IF('GAME STATS'!BO5788="C",'VALUE POINTS'!M$19,'VALUE POINTS'!K$19))</f>
        <v>2</v>
      </c>
      <c r="BT5802" s="280"/>
    </row>
    <row r="5803" spans="1:72" ht="21.75" hidden="1" customHeight="1" x14ac:dyDescent="0.25">
      <c r="A5803" s="268"/>
      <c r="B5803" s="678" t="str">
        <f>IF(ROSTER!B$18="","",ROSTER!B$18)</f>
        <v/>
      </c>
      <c r="C5803" s="669" t="str">
        <f>IF(ROSTER!C$18="","",ROSTER!C$18)</f>
        <v/>
      </c>
      <c r="D5803" s="670"/>
      <c r="E5803" s="667"/>
      <c r="F5803" s="680">
        <f>IF(E5803="y",1,IF(E5803="S",1,0))</f>
        <v>0</v>
      </c>
      <c r="G5803" s="663">
        <f>IF(E5803="S",1,0)</f>
        <v>0</v>
      </c>
      <c r="H5803" s="583"/>
      <c r="I5803" s="584"/>
      <c r="J5803" s="569"/>
      <c r="K5803" s="570"/>
      <c r="L5803" s="573"/>
      <c r="M5803" s="574"/>
      <c r="N5803" s="579">
        <f>L5803+J5803</f>
        <v>0</v>
      </c>
      <c r="O5803" s="580"/>
      <c r="P5803" s="569"/>
      <c r="Q5803" s="570"/>
      <c r="R5803" s="573"/>
      <c r="S5803" s="574"/>
      <c r="T5803" s="579">
        <f>R5803-P5803</f>
        <v>0</v>
      </c>
      <c r="U5803" s="580"/>
      <c r="V5803" s="583"/>
      <c r="W5803" s="584"/>
      <c r="X5803" s="569"/>
      <c r="Y5803" s="584"/>
      <c r="Z5803" s="569"/>
      <c r="AA5803" s="584"/>
      <c r="AB5803" s="569"/>
      <c r="AC5803" s="570"/>
      <c r="AD5803" s="573"/>
      <c r="AE5803" s="574"/>
      <c r="AF5803" s="557">
        <f>IF(AB5803=0,0,(AD5803/AB5803)*100)</f>
        <v>0</v>
      </c>
      <c r="AG5803" s="558"/>
      <c r="AH5803" s="569"/>
      <c r="AI5803" s="570"/>
      <c r="AJ5803" s="573"/>
      <c r="AK5803" s="574"/>
      <c r="AL5803" s="557">
        <f>IF(AH5803=0,0,(AJ5803/AH5803)*100)</f>
        <v>0</v>
      </c>
      <c r="AM5803" s="558"/>
      <c r="AN5803" s="569"/>
      <c r="AO5803" s="570"/>
      <c r="AP5803" s="573"/>
      <c r="AQ5803" s="574"/>
      <c r="AR5803" s="557">
        <f>IF(AN5803=0,0,(AP5803/AN5803)*100)</f>
        <v>0</v>
      </c>
      <c r="AS5803" s="558"/>
      <c r="AT5803" s="561">
        <f>AB5803+AH5803+AN5803</f>
        <v>0</v>
      </c>
      <c r="AU5803" s="562"/>
      <c r="AV5803" s="565">
        <f>AD5803+AJ5803+AP5803</f>
        <v>0</v>
      </c>
      <c r="AW5803" s="566"/>
      <c r="AX5803" s="557">
        <f>IF(AT5803=0,0,(AV5803/AT5803)*100)</f>
        <v>0</v>
      </c>
      <c r="AY5803" s="558"/>
      <c r="AZ5803" s="569"/>
      <c r="BA5803" s="570"/>
      <c r="BB5803" s="573"/>
      <c r="BC5803" s="574"/>
      <c r="BD5803" s="557">
        <f>IF(AZ5803=0,0,(BB5803/AZ5803)*100)</f>
        <v>0</v>
      </c>
      <c r="BE5803" s="558"/>
      <c r="BF5803" s="561">
        <f>AT5803+AZ5803</f>
        <v>0</v>
      </c>
      <c r="BG5803" s="562"/>
      <c r="BH5803" s="565">
        <f>AV5803+BB5803</f>
        <v>0</v>
      </c>
      <c r="BI5803" s="566"/>
      <c r="BJ5803" s="557">
        <f>IF(BF5803=0,0,(BH5803/BF5803)*100)</f>
        <v>0</v>
      </c>
      <c r="BK5803" s="558"/>
      <c r="BL5803" s="602">
        <f>(AD5803*2)+(AJ5803*2)+(AP5803*3)+BB5803</f>
        <v>0</v>
      </c>
      <c r="BM5803" s="603"/>
      <c r="BN5803" s="604"/>
      <c r="BO5803" s="587">
        <f t="shared" ref="BO5803" si="3717">IF(BQ5803=0,0,50*BP5803/BQ5803)</f>
        <v>0</v>
      </c>
      <c r="BP5803" s="555">
        <f>(BL5803*BS$11)+(N5803*BS$12)+(X5803*BS$13)+(R5803*BS$14)+(V5803*BS$15)+(Z5803*BS$16)</f>
        <v>0</v>
      </c>
      <c r="BQ5803" s="555">
        <f>((AZ5803-BB5803)*BS$18)+((AT5803-AV5803)*BS$17)+(H5803*BS$19)+(P5803*BS$20)</f>
        <v>0</v>
      </c>
      <c r="BR5803" s="65"/>
      <c r="BS5803" s="65"/>
      <c r="BT5803" s="280"/>
    </row>
    <row r="5804" spans="1:72" ht="21.75" hidden="1" customHeight="1" x14ac:dyDescent="0.25">
      <c r="A5804" s="268"/>
      <c r="B5804" s="679"/>
      <c r="C5804" s="690" t="str">
        <f>IF(ROSTER!D$18="","",ROSTER!D$18)</f>
        <v/>
      </c>
      <c r="D5804" s="691"/>
      <c r="E5804" s="668"/>
      <c r="F5804" s="681"/>
      <c r="G5804" s="664"/>
      <c r="H5804" s="585"/>
      <c r="I5804" s="586"/>
      <c r="J5804" s="571"/>
      <c r="K5804" s="572"/>
      <c r="L5804" s="575"/>
      <c r="M5804" s="576"/>
      <c r="N5804" s="581"/>
      <c r="O5804" s="582"/>
      <c r="P5804" s="571"/>
      <c r="Q5804" s="572"/>
      <c r="R5804" s="575"/>
      <c r="S5804" s="576"/>
      <c r="T5804" s="581"/>
      <c r="U5804" s="582"/>
      <c r="V5804" s="585"/>
      <c r="W5804" s="586"/>
      <c r="X5804" s="571"/>
      <c r="Y5804" s="586"/>
      <c r="Z5804" s="571"/>
      <c r="AA5804" s="586"/>
      <c r="AB5804" s="571"/>
      <c r="AC5804" s="572"/>
      <c r="AD5804" s="575"/>
      <c r="AE5804" s="576"/>
      <c r="AF5804" s="577"/>
      <c r="AG5804" s="578"/>
      <c r="AH5804" s="571"/>
      <c r="AI5804" s="572"/>
      <c r="AJ5804" s="575"/>
      <c r="AK5804" s="576"/>
      <c r="AL5804" s="577"/>
      <c r="AM5804" s="578"/>
      <c r="AN5804" s="571"/>
      <c r="AO5804" s="572"/>
      <c r="AP5804" s="575"/>
      <c r="AQ5804" s="576"/>
      <c r="AR5804" s="577"/>
      <c r="AS5804" s="578"/>
      <c r="AT5804" s="627"/>
      <c r="AU5804" s="628"/>
      <c r="AV5804" s="629"/>
      <c r="AW5804" s="630"/>
      <c r="AX5804" s="577"/>
      <c r="AY5804" s="578"/>
      <c r="AZ5804" s="571"/>
      <c r="BA5804" s="572"/>
      <c r="BB5804" s="575"/>
      <c r="BC5804" s="576"/>
      <c r="BD5804" s="577"/>
      <c r="BE5804" s="578"/>
      <c r="BF5804" s="627"/>
      <c r="BG5804" s="628"/>
      <c r="BH5804" s="629"/>
      <c r="BI5804" s="630"/>
      <c r="BJ5804" s="577"/>
      <c r="BK5804" s="578"/>
      <c r="BL5804" s="605"/>
      <c r="BM5804" s="606"/>
      <c r="BN5804" s="607"/>
      <c r="BO5804" s="588"/>
      <c r="BP5804" s="556"/>
      <c r="BQ5804" s="556"/>
      <c r="BR5804" s="65"/>
      <c r="BS5804" s="65"/>
      <c r="BT5804" s="268"/>
    </row>
    <row r="5805" spans="1:72" ht="21.75" hidden="1" customHeight="1" x14ac:dyDescent="0.25">
      <c r="A5805" s="268"/>
      <c r="B5805" s="678" t="str">
        <f>IF(ROSTER!B$20="","",ROSTER!B$20)</f>
        <v/>
      </c>
      <c r="C5805" s="669" t="str">
        <f>IF(ROSTER!C$20="","",ROSTER!C$20)</f>
        <v/>
      </c>
      <c r="D5805" s="670"/>
      <c r="E5805" s="667"/>
      <c r="F5805" s="680">
        <f>IF(E5805="y",1,IF(E5805="S",1,0))</f>
        <v>0</v>
      </c>
      <c r="G5805" s="663">
        <f>IF(E5805="S",1,0)</f>
        <v>0</v>
      </c>
      <c r="H5805" s="583"/>
      <c r="I5805" s="584"/>
      <c r="J5805" s="569"/>
      <c r="K5805" s="570"/>
      <c r="L5805" s="573"/>
      <c r="M5805" s="574"/>
      <c r="N5805" s="579">
        <f>L5805+J5805</f>
        <v>0</v>
      </c>
      <c r="O5805" s="580"/>
      <c r="P5805" s="569"/>
      <c r="Q5805" s="570"/>
      <c r="R5805" s="573"/>
      <c r="S5805" s="574"/>
      <c r="T5805" s="579">
        <f>R5805-P5805</f>
        <v>0</v>
      </c>
      <c r="U5805" s="580"/>
      <c r="V5805" s="583"/>
      <c r="W5805" s="584"/>
      <c r="X5805" s="569"/>
      <c r="Y5805" s="584"/>
      <c r="Z5805" s="569"/>
      <c r="AA5805" s="584"/>
      <c r="AB5805" s="569"/>
      <c r="AC5805" s="570"/>
      <c r="AD5805" s="573"/>
      <c r="AE5805" s="574"/>
      <c r="AF5805" s="557">
        <f>IF(AB5805=0,0,(AD5805/AB5805)*100)</f>
        <v>0</v>
      </c>
      <c r="AG5805" s="558"/>
      <c r="AH5805" s="569"/>
      <c r="AI5805" s="570"/>
      <c r="AJ5805" s="573"/>
      <c r="AK5805" s="574"/>
      <c r="AL5805" s="557">
        <f>IF(AH5805=0,0,(AJ5805/AH5805)*100)</f>
        <v>0</v>
      </c>
      <c r="AM5805" s="558"/>
      <c r="AN5805" s="569"/>
      <c r="AO5805" s="570"/>
      <c r="AP5805" s="573"/>
      <c r="AQ5805" s="574"/>
      <c r="AR5805" s="557">
        <f>IF(AN5805=0,0,(AP5805/AN5805)*100)</f>
        <v>0</v>
      </c>
      <c r="AS5805" s="558"/>
      <c r="AT5805" s="561">
        <f>AB5805+AH5805+AN5805</f>
        <v>0</v>
      </c>
      <c r="AU5805" s="562"/>
      <c r="AV5805" s="565">
        <f>AD5805+AJ5805+AP5805</f>
        <v>0</v>
      </c>
      <c r="AW5805" s="566"/>
      <c r="AX5805" s="557">
        <f>IF(AT5805=0,0,(AV5805/AT5805)*100)</f>
        <v>0</v>
      </c>
      <c r="AY5805" s="558"/>
      <c r="AZ5805" s="569"/>
      <c r="BA5805" s="570"/>
      <c r="BB5805" s="573"/>
      <c r="BC5805" s="574"/>
      <c r="BD5805" s="557">
        <f>IF(AZ5805=0,0,(BB5805/AZ5805)*100)</f>
        <v>0</v>
      </c>
      <c r="BE5805" s="558"/>
      <c r="BF5805" s="561">
        <f>AT5805+AZ5805</f>
        <v>0</v>
      </c>
      <c r="BG5805" s="562"/>
      <c r="BH5805" s="565">
        <f>AV5805+BB5805</f>
        <v>0</v>
      </c>
      <c r="BI5805" s="566"/>
      <c r="BJ5805" s="557">
        <f>IF(BF5805=0,0,(BH5805/BF5805)*100)</f>
        <v>0</v>
      </c>
      <c r="BK5805" s="558"/>
      <c r="BL5805" s="602">
        <f>(AD5805*2)+(AJ5805*2)+(AP5805*3)+BB5805</f>
        <v>0</v>
      </c>
      <c r="BM5805" s="603"/>
      <c r="BN5805" s="604"/>
      <c r="BO5805" s="587">
        <f t="shared" ref="BO5805" si="3718">IF(BQ5805=0,0,50*BP5805/BQ5805)</f>
        <v>0</v>
      </c>
      <c r="BP5805" s="555">
        <f>(BL5805*BS$11)+(N5805*BS$12)+(X5805*BS$13)+(R5805*BS$14)+(V5805*BS$15)+(Z5805*BS$16)</f>
        <v>0</v>
      </c>
      <c r="BQ5805" s="555">
        <f>((AZ5805-BB5805)*BS$18)+((AT5805-AV5805)*BS$17)+(H5805*BS$19)+(P5805*BS$20)</f>
        <v>0</v>
      </c>
      <c r="BR5805" s="65"/>
      <c r="BS5805" s="65"/>
      <c r="BT5805" s="268"/>
    </row>
    <row r="5806" spans="1:72" ht="21.75" hidden="1" customHeight="1" x14ac:dyDescent="0.25">
      <c r="A5806" s="268"/>
      <c r="B5806" s="679"/>
      <c r="C5806" s="690" t="str">
        <f>IF(ROSTER!D$20="","",ROSTER!D$20)</f>
        <v/>
      </c>
      <c r="D5806" s="691"/>
      <c r="E5806" s="668"/>
      <c r="F5806" s="681"/>
      <c r="G5806" s="664"/>
      <c r="H5806" s="585"/>
      <c r="I5806" s="586"/>
      <c r="J5806" s="571"/>
      <c r="K5806" s="572"/>
      <c r="L5806" s="575"/>
      <c r="M5806" s="576"/>
      <c r="N5806" s="581"/>
      <c r="O5806" s="582"/>
      <c r="P5806" s="571"/>
      <c r="Q5806" s="572"/>
      <c r="R5806" s="575"/>
      <c r="S5806" s="576"/>
      <c r="T5806" s="581"/>
      <c r="U5806" s="582"/>
      <c r="V5806" s="585"/>
      <c r="W5806" s="586"/>
      <c r="X5806" s="571"/>
      <c r="Y5806" s="586"/>
      <c r="Z5806" s="571"/>
      <c r="AA5806" s="586"/>
      <c r="AB5806" s="571"/>
      <c r="AC5806" s="572"/>
      <c r="AD5806" s="575"/>
      <c r="AE5806" s="576"/>
      <c r="AF5806" s="577"/>
      <c r="AG5806" s="578"/>
      <c r="AH5806" s="571"/>
      <c r="AI5806" s="572"/>
      <c r="AJ5806" s="575"/>
      <c r="AK5806" s="576"/>
      <c r="AL5806" s="577"/>
      <c r="AM5806" s="578"/>
      <c r="AN5806" s="571"/>
      <c r="AO5806" s="572"/>
      <c r="AP5806" s="575"/>
      <c r="AQ5806" s="576"/>
      <c r="AR5806" s="577"/>
      <c r="AS5806" s="578"/>
      <c r="AT5806" s="627"/>
      <c r="AU5806" s="628"/>
      <c r="AV5806" s="629"/>
      <c r="AW5806" s="630"/>
      <c r="AX5806" s="577"/>
      <c r="AY5806" s="578"/>
      <c r="AZ5806" s="571"/>
      <c r="BA5806" s="572"/>
      <c r="BB5806" s="575"/>
      <c r="BC5806" s="576"/>
      <c r="BD5806" s="577"/>
      <c r="BE5806" s="578"/>
      <c r="BF5806" s="627"/>
      <c r="BG5806" s="628"/>
      <c r="BH5806" s="629"/>
      <c r="BI5806" s="630"/>
      <c r="BJ5806" s="577"/>
      <c r="BK5806" s="578"/>
      <c r="BL5806" s="605"/>
      <c r="BM5806" s="606"/>
      <c r="BN5806" s="607"/>
      <c r="BO5806" s="588"/>
      <c r="BP5806" s="556"/>
      <c r="BQ5806" s="556"/>
      <c r="BR5806" s="65"/>
      <c r="BS5806" s="65"/>
      <c r="BT5806" s="268"/>
    </row>
    <row r="5807" spans="1:72" ht="21.75" hidden="1" customHeight="1" x14ac:dyDescent="0.25">
      <c r="A5807" s="268"/>
      <c r="B5807" s="678" t="str">
        <f>IF(ROSTER!B$22="","",ROSTER!B$22)</f>
        <v/>
      </c>
      <c r="C5807" s="669" t="str">
        <f>IF(ROSTER!C$22="","",ROSTER!C$22)</f>
        <v/>
      </c>
      <c r="D5807" s="670"/>
      <c r="E5807" s="667"/>
      <c r="F5807" s="680">
        <f>IF(E5807="y",1,IF(E5807="S",1,0))</f>
        <v>0</v>
      </c>
      <c r="G5807" s="663">
        <f>IF(E5807="S",1,0)</f>
        <v>0</v>
      </c>
      <c r="H5807" s="583"/>
      <c r="I5807" s="584"/>
      <c r="J5807" s="569"/>
      <c r="K5807" s="570"/>
      <c r="L5807" s="573"/>
      <c r="M5807" s="574"/>
      <c r="N5807" s="579">
        <f>L5807+J5807</f>
        <v>0</v>
      </c>
      <c r="O5807" s="580"/>
      <c r="P5807" s="569"/>
      <c r="Q5807" s="570"/>
      <c r="R5807" s="573"/>
      <c r="S5807" s="574"/>
      <c r="T5807" s="579">
        <f>R5807-P5807</f>
        <v>0</v>
      </c>
      <c r="U5807" s="580"/>
      <c r="V5807" s="583"/>
      <c r="W5807" s="584"/>
      <c r="X5807" s="569"/>
      <c r="Y5807" s="584"/>
      <c r="Z5807" s="569"/>
      <c r="AA5807" s="584"/>
      <c r="AB5807" s="569"/>
      <c r="AC5807" s="570"/>
      <c r="AD5807" s="573"/>
      <c r="AE5807" s="574"/>
      <c r="AF5807" s="557">
        <f>IF(AB5807=0,0,(AD5807/AB5807)*100)</f>
        <v>0</v>
      </c>
      <c r="AG5807" s="558"/>
      <c r="AH5807" s="569"/>
      <c r="AI5807" s="570"/>
      <c r="AJ5807" s="573"/>
      <c r="AK5807" s="574"/>
      <c r="AL5807" s="557">
        <f>IF(AH5807=0,0,(AJ5807/AH5807)*100)</f>
        <v>0</v>
      </c>
      <c r="AM5807" s="558"/>
      <c r="AN5807" s="569"/>
      <c r="AO5807" s="570"/>
      <c r="AP5807" s="573"/>
      <c r="AQ5807" s="574"/>
      <c r="AR5807" s="557">
        <f>IF(AN5807=0,0,(AP5807/AN5807)*100)</f>
        <v>0</v>
      </c>
      <c r="AS5807" s="558"/>
      <c r="AT5807" s="561">
        <f>AB5807+AH5807+AN5807</f>
        <v>0</v>
      </c>
      <c r="AU5807" s="562"/>
      <c r="AV5807" s="565">
        <f>AD5807+AJ5807+AP5807</f>
        <v>0</v>
      </c>
      <c r="AW5807" s="566"/>
      <c r="AX5807" s="557">
        <f>IF(AT5807=0,0,(AV5807/AT5807)*100)</f>
        <v>0</v>
      </c>
      <c r="AY5807" s="558"/>
      <c r="AZ5807" s="569"/>
      <c r="BA5807" s="570"/>
      <c r="BB5807" s="573"/>
      <c r="BC5807" s="574"/>
      <c r="BD5807" s="557">
        <f>IF(AZ5807=0,0,(BB5807/AZ5807)*100)</f>
        <v>0</v>
      </c>
      <c r="BE5807" s="558"/>
      <c r="BF5807" s="561">
        <f>AT5807+AZ5807</f>
        <v>0</v>
      </c>
      <c r="BG5807" s="562"/>
      <c r="BH5807" s="565">
        <f>AV5807+BB5807</f>
        <v>0</v>
      </c>
      <c r="BI5807" s="566"/>
      <c r="BJ5807" s="557">
        <f>IF(BF5807=0,0,(BH5807/BF5807)*100)</f>
        <v>0</v>
      </c>
      <c r="BK5807" s="558"/>
      <c r="BL5807" s="602">
        <f>(AD5807*2)+(AJ5807*2)+(AP5807*3)+BB5807</f>
        <v>0</v>
      </c>
      <c r="BM5807" s="603"/>
      <c r="BN5807" s="604"/>
      <c r="BO5807" s="587">
        <f t="shared" ref="BO5807" si="3719">IF(BQ5807=0,0,50*BP5807/BQ5807)</f>
        <v>0</v>
      </c>
      <c r="BP5807" s="555">
        <f>(BL5807*BS$11)+(N5807*BS$12)+(X5807*BS$13)+(R5807*BS$14)+(V5807*BS$15)+(Z5807*BS$16)</f>
        <v>0</v>
      </c>
      <c r="BQ5807" s="555">
        <f>((AZ5807-BB5807)*BS$18)+((AT5807-AV5807)*BS$17)+(H5807*BS$19)+(P5807*BS$20)</f>
        <v>0</v>
      </c>
      <c r="BR5807" s="65"/>
      <c r="BS5807" s="65"/>
      <c r="BT5807" s="268"/>
    </row>
    <row r="5808" spans="1:72" ht="21.75" hidden="1" customHeight="1" x14ac:dyDescent="0.25">
      <c r="A5808" s="268"/>
      <c r="B5808" s="679"/>
      <c r="C5808" s="690" t="str">
        <f>IF(ROSTER!D$22="","",ROSTER!D$22)</f>
        <v/>
      </c>
      <c r="D5808" s="691"/>
      <c r="E5808" s="668"/>
      <c r="F5808" s="681"/>
      <c r="G5808" s="664"/>
      <c r="H5808" s="585"/>
      <c r="I5808" s="586"/>
      <c r="J5808" s="571"/>
      <c r="K5808" s="572"/>
      <c r="L5808" s="575"/>
      <c r="M5808" s="576"/>
      <c r="N5808" s="581"/>
      <c r="O5808" s="582"/>
      <c r="P5808" s="571"/>
      <c r="Q5808" s="572"/>
      <c r="R5808" s="575"/>
      <c r="S5808" s="576"/>
      <c r="T5808" s="581"/>
      <c r="U5808" s="582"/>
      <c r="V5808" s="585"/>
      <c r="W5808" s="586"/>
      <c r="X5808" s="571"/>
      <c r="Y5808" s="586"/>
      <c r="Z5808" s="571"/>
      <c r="AA5808" s="586"/>
      <c r="AB5808" s="571"/>
      <c r="AC5808" s="572"/>
      <c r="AD5808" s="575"/>
      <c r="AE5808" s="576"/>
      <c r="AF5808" s="577"/>
      <c r="AG5808" s="578"/>
      <c r="AH5808" s="571"/>
      <c r="AI5808" s="572"/>
      <c r="AJ5808" s="575"/>
      <c r="AK5808" s="576"/>
      <c r="AL5808" s="577"/>
      <c r="AM5808" s="578"/>
      <c r="AN5808" s="571"/>
      <c r="AO5808" s="572"/>
      <c r="AP5808" s="575"/>
      <c r="AQ5808" s="576"/>
      <c r="AR5808" s="577"/>
      <c r="AS5808" s="578"/>
      <c r="AT5808" s="627"/>
      <c r="AU5808" s="628"/>
      <c r="AV5808" s="629"/>
      <c r="AW5808" s="630"/>
      <c r="AX5808" s="577"/>
      <c r="AY5808" s="578"/>
      <c r="AZ5808" s="571"/>
      <c r="BA5808" s="572"/>
      <c r="BB5808" s="575"/>
      <c r="BC5808" s="576"/>
      <c r="BD5808" s="577"/>
      <c r="BE5808" s="578"/>
      <c r="BF5808" s="627"/>
      <c r="BG5808" s="628"/>
      <c r="BH5808" s="629"/>
      <c r="BI5808" s="630"/>
      <c r="BJ5808" s="577"/>
      <c r="BK5808" s="578"/>
      <c r="BL5808" s="605"/>
      <c r="BM5808" s="606"/>
      <c r="BN5808" s="607"/>
      <c r="BO5808" s="588"/>
      <c r="BP5808" s="556"/>
      <c r="BQ5808" s="556"/>
      <c r="BR5808" s="65"/>
      <c r="BS5808" s="65"/>
      <c r="BT5808" s="268"/>
    </row>
    <row r="5809" spans="1:72" ht="21.75" hidden="1" customHeight="1" x14ac:dyDescent="0.25">
      <c r="A5809" s="268"/>
      <c r="B5809" s="678" t="str">
        <f>IF(ROSTER!B$24="","",ROSTER!B$24)</f>
        <v/>
      </c>
      <c r="C5809" s="669" t="str">
        <f>IF(ROSTER!C$24="","",ROSTER!C$24)</f>
        <v/>
      </c>
      <c r="D5809" s="670"/>
      <c r="E5809" s="667"/>
      <c r="F5809" s="680">
        <f>IF(E5809="y",1,IF(E5809="S",1,0))</f>
        <v>0</v>
      </c>
      <c r="G5809" s="663">
        <f>IF(E5809="S",1,0)</f>
        <v>0</v>
      </c>
      <c r="H5809" s="583"/>
      <c r="I5809" s="584"/>
      <c r="J5809" s="569"/>
      <c r="K5809" s="570"/>
      <c r="L5809" s="573"/>
      <c r="M5809" s="574"/>
      <c r="N5809" s="579">
        <f>L5809+J5809</f>
        <v>0</v>
      </c>
      <c r="O5809" s="580"/>
      <c r="P5809" s="569"/>
      <c r="Q5809" s="570"/>
      <c r="R5809" s="573"/>
      <c r="S5809" s="574"/>
      <c r="T5809" s="579">
        <f>R5809-P5809</f>
        <v>0</v>
      </c>
      <c r="U5809" s="580"/>
      <c r="V5809" s="583"/>
      <c r="W5809" s="584"/>
      <c r="X5809" s="569"/>
      <c r="Y5809" s="584"/>
      <c r="Z5809" s="569"/>
      <c r="AA5809" s="584"/>
      <c r="AB5809" s="569"/>
      <c r="AC5809" s="570"/>
      <c r="AD5809" s="573"/>
      <c r="AE5809" s="574"/>
      <c r="AF5809" s="557">
        <f>IF(AB5809=0,0,(AD5809/AB5809)*100)</f>
        <v>0</v>
      </c>
      <c r="AG5809" s="558"/>
      <c r="AH5809" s="569"/>
      <c r="AI5809" s="570"/>
      <c r="AJ5809" s="573"/>
      <c r="AK5809" s="574"/>
      <c r="AL5809" s="557">
        <f>IF(AH5809=0,0,(AJ5809/AH5809)*100)</f>
        <v>0</v>
      </c>
      <c r="AM5809" s="558"/>
      <c r="AN5809" s="569"/>
      <c r="AO5809" s="570"/>
      <c r="AP5809" s="573"/>
      <c r="AQ5809" s="574"/>
      <c r="AR5809" s="557">
        <f>IF(AN5809=0,0,(AP5809/AN5809)*100)</f>
        <v>0</v>
      </c>
      <c r="AS5809" s="558"/>
      <c r="AT5809" s="561">
        <f>AB5809+AH5809+AN5809</f>
        <v>0</v>
      </c>
      <c r="AU5809" s="562"/>
      <c r="AV5809" s="565">
        <f>AD5809+AJ5809+AP5809</f>
        <v>0</v>
      </c>
      <c r="AW5809" s="566"/>
      <c r="AX5809" s="557">
        <f>IF(AT5809=0,0,(AV5809/AT5809)*100)</f>
        <v>0</v>
      </c>
      <c r="AY5809" s="558"/>
      <c r="AZ5809" s="569"/>
      <c r="BA5809" s="570"/>
      <c r="BB5809" s="573"/>
      <c r="BC5809" s="574"/>
      <c r="BD5809" s="557">
        <f>IF(AZ5809=0,0,(BB5809/AZ5809)*100)</f>
        <v>0</v>
      </c>
      <c r="BE5809" s="558"/>
      <c r="BF5809" s="561">
        <f>AT5809+AZ5809</f>
        <v>0</v>
      </c>
      <c r="BG5809" s="562"/>
      <c r="BH5809" s="565">
        <f>AV5809+BB5809</f>
        <v>0</v>
      </c>
      <c r="BI5809" s="566"/>
      <c r="BJ5809" s="557">
        <f>IF(BF5809=0,0,(BH5809/BF5809)*100)</f>
        <v>0</v>
      </c>
      <c r="BK5809" s="558"/>
      <c r="BL5809" s="602">
        <f>(AD5809*2)+(AJ5809*2)+(AP5809*3)+BB5809</f>
        <v>0</v>
      </c>
      <c r="BM5809" s="603"/>
      <c r="BN5809" s="604"/>
      <c r="BO5809" s="587">
        <f t="shared" ref="BO5809" si="3720">IF(BQ5809=0,0,50*BP5809/BQ5809)</f>
        <v>0</v>
      </c>
      <c r="BP5809" s="555">
        <f>(BL5809*BS$11)+(N5809*BS$12)+(X5809*BS$13)+(R5809*BS$14)+(V5809*BS$15)+(Z5809*BS$16)</f>
        <v>0</v>
      </c>
      <c r="BQ5809" s="555">
        <f>((AZ5809-BB5809)*BS$18)+((AT5809-AV5809)*BS$17)+(H5809*BS$19)+(P5809*BS$20)</f>
        <v>0</v>
      </c>
      <c r="BR5809" s="65"/>
      <c r="BS5809" s="65"/>
      <c r="BT5809" s="268"/>
    </row>
    <row r="5810" spans="1:72" ht="21.75" hidden="1" customHeight="1" x14ac:dyDescent="0.25">
      <c r="A5810" s="268"/>
      <c r="B5810" s="679"/>
      <c r="C5810" s="690" t="str">
        <f>IF(ROSTER!D$24="","",ROSTER!D$24)</f>
        <v/>
      </c>
      <c r="D5810" s="691"/>
      <c r="E5810" s="668"/>
      <c r="F5810" s="681"/>
      <c r="G5810" s="664"/>
      <c r="H5810" s="585"/>
      <c r="I5810" s="586"/>
      <c r="J5810" s="571"/>
      <c r="K5810" s="572"/>
      <c r="L5810" s="575"/>
      <c r="M5810" s="576"/>
      <c r="N5810" s="581"/>
      <c r="O5810" s="582"/>
      <c r="P5810" s="571"/>
      <c r="Q5810" s="572"/>
      <c r="R5810" s="575"/>
      <c r="S5810" s="576"/>
      <c r="T5810" s="581"/>
      <c r="U5810" s="582"/>
      <c r="V5810" s="585"/>
      <c r="W5810" s="586"/>
      <c r="X5810" s="571"/>
      <c r="Y5810" s="586"/>
      <c r="Z5810" s="571"/>
      <c r="AA5810" s="586"/>
      <c r="AB5810" s="571"/>
      <c r="AC5810" s="572"/>
      <c r="AD5810" s="575"/>
      <c r="AE5810" s="576"/>
      <c r="AF5810" s="577"/>
      <c r="AG5810" s="578"/>
      <c r="AH5810" s="571"/>
      <c r="AI5810" s="572"/>
      <c r="AJ5810" s="575"/>
      <c r="AK5810" s="576"/>
      <c r="AL5810" s="577"/>
      <c r="AM5810" s="578"/>
      <c r="AN5810" s="571"/>
      <c r="AO5810" s="572"/>
      <c r="AP5810" s="575"/>
      <c r="AQ5810" s="576"/>
      <c r="AR5810" s="577"/>
      <c r="AS5810" s="578"/>
      <c r="AT5810" s="627"/>
      <c r="AU5810" s="628"/>
      <c r="AV5810" s="629"/>
      <c r="AW5810" s="630"/>
      <c r="AX5810" s="577"/>
      <c r="AY5810" s="578"/>
      <c r="AZ5810" s="571"/>
      <c r="BA5810" s="572"/>
      <c r="BB5810" s="575"/>
      <c r="BC5810" s="576"/>
      <c r="BD5810" s="577"/>
      <c r="BE5810" s="578"/>
      <c r="BF5810" s="627"/>
      <c r="BG5810" s="628"/>
      <c r="BH5810" s="629"/>
      <c r="BI5810" s="630"/>
      <c r="BJ5810" s="577"/>
      <c r="BK5810" s="578"/>
      <c r="BL5810" s="605"/>
      <c r="BM5810" s="606"/>
      <c r="BN5810" s="607"/>
      <c r="BO5810" s="588"/>
      <c r="BP5810" s="556"/>
      <c r="BQ5810" s="556"/>
      <c r="BR5810" s="65"/>
      <c r="BS5810" s="65"/>
      <c r="BT5810" s="268"/>
    </row>
    <row r="5811" spans="1:72" ht="21.75" hidden="1" customHeight="1" x14ac:dyDescent="0.25">
      <c r="A5811" s="268"/>
      <c r="B5811" s="678" t="str">
        <f>IF(ROSTER!B$26="","",ROSTER!B$26)</f>
        <v/>
      </c>
      <c r="C5811" s="669" t="str">
        <f>IF(ROSTER!C$26="","",ROSTER!C$26)</f>
        <v/>
      </c>
      <c r="D5811" s="670"/>
      <c r="E5811" s="667"/>
      <c r="F5811" s="680">
        <f>IF(E5811="y",1,IF(E5811="S",1,0))</f>
        <v>0</v>
      </c>
      <c r="G5811" s="663">
        <f>IF(E5811="S",1,0)</f>
        <v>0</v>
      </c>
      <c r="H5811" s="583"/>
      <c r="I5811" s="584"/>
      <c r="J5811" s="569"/>
      <c r="K5811" s="570"/>
      <c r="L5811" s="573"/>
      <c r="M5811" s="574"/>
      <c r="N5811" s="579">
        <f>L5811+J5811</f>
        <v>0</v>
      </c>
      <c r="O5811" s="580"/>
      <c r="P5811" s="569"/>
      <c r="Q5811" s="570"/>
      <c r="R5811" s="573"/>
      <c r="S5811" s="574"/>
      <c r="T5811" s="579">
        <f>R5811-P5811</f>
        <v>0</v>
      </c>
      <c r="U5811" s="580"/>
      <c r="V5811" s="583"/>
      <c r="W5811" s="584"/>
      <c r="X5811" s="569"/>
      <c r="Y5811" s="584"/>
      <c r="Z5811" s="569"/>
      <c r="AA5811" s="584"/>
      <c r="AB5811" s="569"/>
      <c r="AC5811" s="570"/>
      <c r="AD5811" s="573"/>
      <c r="AE5811" s="574"/>
      <c r="AF5811" s="557">
        <f>IF(AB5811=0,0,(AD5811/AB5811)*100)</f>
        <v>0</v>
      </c>
      <c r="AG5811" s="558"/>
      <c r="AH5811" s="569"/>
      <c r="AI5811" s="570"/>
      <c r="AJ5811" s="573"/>
      <c r="AK5811" s="574"/>
      <c r="AL5811" s="557">
        <f>IF(AH5811=0,0,(AJ5811/AH5811)*100)</f>
        <v>0</v>
      </c>
      <c r="AM5811" s="558"/>
      <c r="AN5811" s="569"/>
      <c r="AO5811" s="570"/>
      <c r="AP5811" s="573"/>
      <c r="AQ5811" s="574"/>
      <c r="AR5811" s="557">
        <f>IF(AN5811=0,0,(AP5811/AN5811)*100)</f>
        <v>0</v>
      </c>
      <c r="AS5811" s="558"/>
      <c r="AT5811" s="561">
        <f>AB5811+AH5811+AN5811</f>
        <v>0</v>
      </c>
      <c r="AU5811" s="562"/>
      <c r="AV5811" s="565">
        <f>AD5811+AJ5811+AP5811</f>
        <v>0</v>
      </c>
      <c r="AW5811" s="566"/>
      <c r="AX5811" s="557">
        <f>IF(AT5811=0,0,(AV5811/AT5811)*100)</f>
        <v>0</v>
      </c>
      <c r="AY5811" s="558"/>
      <c r="AZ5811" s="569"/>
      <c r="BA5811" s="570"/>
      <c r="BB5811" s="573"/>
      <c r="BC5811" s="574"/>
      <c r="BD5811" s="557">
        <f>IF(AZ5811=0,0,(BB5811/AZ5811)*100)</f>
        <v>0</v>
      </c>
      <c r="BE5811" s="558"/>
      <c r="BF5811" s="561">
        <f>AT5811+AZ5811</f>
        <v>0</v>
      </c>
      <c r="BG5811" s="562"/>
      <c r="BH5811" s="565">
        <f>AV5811+BB5811</f>
        <v>0</v>
      </c>
      <c r="BI5811" s="566"/>
      <c r="BJ5811" s="557">
        <f>IF(BF5811=0,0,(BH5811/BF5811)*100)</f>
        <v>0</v>
      </c>
      <c r="BK5811" s="558"/>
      <c r="BL5811" s="602">
        <f>(AD5811*2)+(AJ5811*2)+(AP5811*3)+BB5811</f>
        <v>0</v>
      </c>
      <c r="BM5811" s="603"/>
      <c r="BN5811" s="604"/>
      <c r="BO5811" s="587">
        <f t="shared" ref="BO5811" si="3721">IF(BQ5811=0,0,50*BP5811/BQ5811)</f>
        <v>0</v>
      </c>
      <c r="BP5811" s="555">
        <f>(BL5811*BS$11)+(N5811*BS$12)+(X5811*BS$13)+(R5811*BS$14)+(V5811*BS$15)+(Z5811*BS$16)</f>
        <v>0</v>
      </c>
      <c r="BQ5811" s="555">
        <f>((AZ5811-BB5811)*BS$18)+((AT5811-AV5811)*BS$17)+(H5811*BS$19)+(P5811*BS$20)</f>
        <v>0</v>
      </c>
      <c r="BR5811" s="65"/>
      <c r="BS5811" s="65"/>
      <c r="BT5811" s="268"/>
    </row>
    <row r="5812" spans="1:72" ht="21.75" hidden="1" customHeight="1" x14ac:dyDescent="0.25">
      <c r="A5812" s="268"/>
      <c r="B5812" s="679"/>
      <c r="C5812" s="690" t="str">
        <f>IF(ROSTER!D$26="","",ROSTER!D$26)</f>
        <v/>
      </c>
      <c r="D5812" s="691"/>
      <c r="E5812" s="668"/>
      <c r="F5812" s="681"/>
      <c r="G5812" s="664"/>
      <c r="H5812" s="585"/>
      <c r="I5812" s="586"/>
      <c r="J5812" s="571"/>
      <c r="K5812" s="572"/>
      <c r="L5812" s="575"/>
      <c r="M5812" s="576"/>
      <c r="N5812" s="581"/>
      <c r="O5812" s="582"/>
      <c r="P5812" s="571"/>
      <c r="Q5812" s="572"/>
      <c r="R5812" s="575"/>
      <c r="S5812" s="576"/>
      <c r="T5812" s="581"/>
      <c r="U5812" s="582"/>
      <c r="V5812" s="585"/>
      <c r="W5812" s="586"/>
      <c r="X5812" s="571"/>
      <c r="Y5812" s="586"/>
      <c r="Z5812" s="571"/>
      <c r="AA5812" s="586"/>
      <c r="AB5812" s="571"/>
      <c r="AC5812" s="572"/>
      <c r="AD5812" s="575"/>
      <c r="AE5812" s="576"/>
      <c r="AF5812" s="577"/>
      <c r="AG5812" s="578"/>
      <c r="AH5812" s="571"/>
      <c r="AI5812" s="572"/>
      <c r="AJ5812" s="575"/>
      <c r="AK5812" s="576"/>
      <c r="AL5812" s="577"/>
      <c r="AM5812" s="578"/>
      <c r="AN5812" s="571"/>
      <c r="AO5812" s="572"/>
      <c r="AP5812" s="575"/>
      <c r="AQ5812" s="576"/>
      <c r="AR5812" s="577"/>
      <c r="AS5812" s="578"/>
      <c r="AT5812" s="627"/>
      <c r="AU5812" s="628"/>
      <c r="AV5812" s="629"/>
      <c r="AW5812" s="630"/>
      <c r="AX5812" s="577"/>
      <c r="AY5812" s="578"/>
      <c r="AZ5812" s="571"/>
      <c r="BA5812" s="572"/>
      <c r="BB5812" s="575"/>
      <c r="BC5812" s="576"/>
      <c r="BD5812" s="577"/>
      <c r="BE5812" s="578"/>
      <c r="BF5812" s="627"/>
      <c r="BG5812" s="628"/>
      <c r="BH5812" s="629"/>
      <c r="BI5812" s="630"/>
      <c r="BJ5812" s="577"/>
      <c r="BK5812" s="578"/>
      <c r="BL5812" s="605"/>
      <c r="BM5812" s="606"/>
      <c r="BN5812" s="607"/>
      <c r="BO5812" s="588"/>
      <c r="BP5812" s="556"/>
      <c r="BQ5812" s="556"/>
      <c r="BR5812" s="65"/>
      <c r="BS5812" s="65"/>
      <c r="BT5812" s="268"/>
    </row>
    <row r="5813" spans="1:72" ht="21.75" hidden="1" customHeight="1" x14ac:dyDescent="0.25">
      <c r="A5813" s="268"/>
      <c r="B5813" s="678" t="str">
        <f>IF(ROSTER!B$28="","",ROSTER!B$28)</f>
        <v/>
      </c>
      <c r="C5813" s="669" t="str">
        <f>IF(ROSTER!C$28="","",ROSTER!C$28)</f>
        <v/>
      </c>
      <c r="D5813" s="670"/>
      <c r="E5813" s="667"/>
      <c r="F5813" s="680">
        <f>IF(E5813="y",1,IF(E5813="S",1,0))</f>
        <v>0</v>
      </c>
      <c r="G5813" s="663">
        <f>IF(E5813="S",1,0)</f>
        <v>0</v>
      </c>
      <c r="H5813" s="583"/>
      <c r="I5813" s="584"/>
      <c r="J5813" s="569"/>
      <c r="K5813" s="570"/>
      <c r="L5813" s="573"/>
      <c r="M5813" s="574"/>
      <c r="N5813" s="579">
        <f>L5813+J5813</f>
        <v>0</v>
      </c>
      <c r="O5813" s="580"/>
      <c r="P5813" s="569"/>
      <c r="Q5813" s="570"/>
      <c r="R5813" s="573"/>
      <c r="S5813" s="574"/>
      <c r="T5813" s="579">
        <f>R5813-P5813</f>
        <v>0</v>
      </c>
      <c r="U5813" s="580"/>
      <c r="V5813" s="583"/>
      <c r="W5813" s="584"/>
      <c r="X5813" s="569"/>
      <c r="Y5813" s="584"/>
      <c r="Z5813" s="569"/>
      <c r="AA5813" s="584"/>
      <c r="AB5813" s="569"/>
      <c r="AC5813" s="570"/>
      <c r="AD5813" s="573"/>
      <c r="AE5813" s="574"/>
      <c r="AF5813" s="557">
        <f>IF(AB5813=0,0,(AD5813/AB5813)*100)</f>
        <v>0</v>
      </c>
      <c r="AG5813" s="558"/>
      <c r="AH5813" s="569"/>
      <c r="AI5813" s="570"/>
      <c r="AJ5813" s="573"/>
      <c r="AK5813" s="574"/>
      <c r="AL5813" s="557">
        <f>IF(AH5813=0,0,(AJ5813/AH5813)*100)</f>
        <v>0</v>
      </c>
      <c r="AM5813" s="558"/>
      <c r="AN5813" s="569"/>
      <c r="AO5813" s="570"/>
      <c r="AP5813" s="573"/>
      <c r="AQ5813" s="574"/>
      <c r="AR5813" s="557">
        <f>IF(AN5813=0,0,(AP5813/AN5813)*100)</f>
        <v>0</v>
      </c>
      <c r="AS5813" s="558"/>
      <c r="AT5813" s="561">
        <f>AB5813+AH5813+AN5813</f>
        <v>0</v>
      </c>
      <c r="AU5813" s="562"/>
      <c r="AV5813" s="565">
        <f>AD5813+AJ5813+AP5813</f>
        <v>0</v>
      </c>
      <c r="AW5813" s="566"/>
      <c r="AX5813" s="557">
        <f>IF(AT5813=0,0,(AV5813/AT5813)*100)</f>
        <v>0</v>
      </c>
      <c r="AY5813" s="558"/>
      <c r="AZ5813" s="569"/>
      <c r="BA5813" s="570"/>
      <c r="BB5813" s="573"/>
      <c r="BC5813" s="574"/>
      <c r="BD5813" s="557">
        <f>IF(AZ5813=0,0,(BB5813/AZ5813)*100)</f>
        <v>0</v>
      </c>
      <c r="BE5813" s="558"/>
      <c r="BF5813" s="561">
        <f>AT5813+AZ5813</f>
        <v>0</v>
      </c>
      <c r="BG5813" s="562"/>
      <c r="BH5813" s="565">
        <f>AV5813+BB5813</f>
        <v>0</v>
      </c>
      <c r="BI5813" s="566"/>
      <c r="BJ5813" s="557">
        <f>IF(BF5813=0,0,(BH5813/BF5813)*100)</f>
        <v>0</v>
      </c>
      <c r="BK5813" s="558"/>
      <c r="BL5813" s="602">
        <f>(AD5813*2)+(AJ5813*2)+(AP5813*3)+BB5813</f>
        <v>0</v>
      </c>
      <c r="BM5813" s="603"/>
      <c r="BN5813" s="604"/>
      <c r="BO5813" s="587">
        <f t="shared" ref="BO5813" si="3722">IF(BQ5813=0,0,50*BP5813/BQ5813)</f>
        <v>0</v>
      </c>
      <c r="BP5813" s="555">
        <f>(BL5813*BS$11)+(N5813*BS$12)+(X5813*BS$13)+(R5813*BS$14)+(V5813*BS$15)+(Z5813*BS$16)</f>
        <v>0</v>
      </c>
      <c r="BQ5813" s="555">
        <f>((AZ5813-BB5813)*BS$18)+((AT5813-AV5813)*BS$17)+(H5813*BS$19)+(P5813*BS$20)</f>
        <v>0</v>
      </c>
      <c r="BR5813" s="65"/>
      <c r="BS5813" s="65"/>
      <c r="BT5813" s="268"/>
    </row>
    <row r="5814" spans="1:72" ht="21.75" hidden="1" customHeight="1" x14ac:dyDescent="0.25">
      <c r="A5814" s="268"/>
      <c r="B5814" s="679"/>
      <c r="C5814" s="690" t="str">
        <f>IF(ROSTER!D$28="","",ROSTER!D$28)</f>
        <v/>
      </c>
      <c r="D5814" s="691"/>
      <c r="E5814" s="668"/>
      <c r="F5814" s="681"/>
      <c r="G5814" s="664"/>
      <c r="H5814" s="585"/>
      <c r="I5814" s="586"/>
      <c r="J5814" s="571"/>
      <c r="K5814" s="572"/>
      <c r="L5814" s="575"/>
      <c r="M5814" s="576"/>
      <c r="N5814" s="581"/>
      <c r="O5814" s="582"/>
      <c r="P5814" s="571"/>
      <c r="Q5814" s="572"/>
      <c r="R5814" s="575"/>
      <c r="S5814" s="576"/>
      <c r="T5814" s="581"/>
      <c r="U5814" s="582"/>
      <c r="V5814" s="585"/>
      <c r="W5814" s="586"/>
      <c r="X5814" s="571"/>
      <c r="Y5814" s="586"/>
      <c r="Z5814" s="571"/>
      <c r="AA5814" s="586"/>
      <c r="AB5814" s="571"/>
      <c r="AC5814" s="572"/>
      <c r="AD5814" s="575"/>
      <c r="AE5814" s="576"/>
      <c r="AF5814" s="577"/>
      <c r="AG5814" s="578"/>
      <c r="AH5814" s="571"/>
      <c r="AI5814" s="572"/>
      <c r="AJ5814" s="575"/>
      <c r="AK5814" s="576"/>
      <c r="AL5814" s="577"/>
      <c r="AM5814" s="578"/>
      <c r="AN5814" s="571"/>
      <c r="AO5814" s="572"/>
      <c r="AP5814" s="575"/>
      <c r="AQ5814" s="576"/>
      <c r="AR5814" s="577"/>
      <c r="AS5814" s="578"/>
      <c r="AT5814" s="627"/>
      <c r="AU5814" s="628"/>
      <c r="AV5814" s="629"/>
      <c r="AW5814" s="630"/>
      <c r="AX5814" s="577"/>
      <c r="AY5814" s="578"/>
      <c r="AZ5814" s="571"/>
      <c r="BA5814" s="572"/>
      <c r="BB5814" s="575"/>
      <c r="BC5814" s="576"/>
      <c r="BD5814" s="577"/>
      <c r="BE5814" s="578"/>
      <c r="BF5814" s="627"/>
      <c r="BG5814" s="628"/>
      <c r="BH5814" s="629"/>
      <c r="BI5814" s="630"/>
      <c r="BJ5814" s="577"/>
      <c r="BK5814" s="578"/>
      <c r="BL5814" s="605"/>
      <c r="BM5814" s="606"/>
      <c r="BN5814" s="607"/>
      <c r="BO5814" s="588"/>
      <c r="BP5814" s="556"/>
      <c r="BQ5814" s="556"/>
      <c r="BR5814" s="65"/>
      <c r="BS5814" s="65"/>
      <c r="BT5814" s="268"/>
    </row>
    <row r="5815" spans="1:72" ht="21.75" hidden="1" customHeight="1" x14ac:dyDescent="0.25">
      <c r="A5815" s="268"/>
      <c r="B5815" s="678" t="str">
        <f>IF(ROSTER!B$30="","",ROSTER!B$30)</f>
        <v/>
      </c>
      <c r="C5815" s="669" t="str">
        <f>IF(ROSTER!C$30="","",ROSTER!C$30)</f>
        <v/>
      </c>
      <c r="D5815" s="670"/>
      <c r="E5815" s="667"/>
      <c r="F5815" s="680">
        <f>IF(E5815="y",1,IF(E5815="S",1,0))</f>
        <v>0</v>
      </c>
      <c r="G5815" s="663">
        <f>IF(E5815="S",1,0)</f>
        <v>0</v>
      </c>
      <c r="H5815" s="583"/>
      <c r="I5815" s="584"/>
      <c r="J5815" s="569"/>
      <c r="K5815" s="570"/>
      <c r="L5815" s="573"/>
      <c r="M5815" s="574"/>
      <c r="N5815" s="579">
        <f>L5815+J5815</f>
        <v>0</v>
      </c>
      <c r="O5815" s="580"/>
      <c r="P5815" s="569"/>
      <c r="Q5815" s="570"/>
      <c r="R5815" s="573"/>
      <c r="S5815" s="574"/>
      <c r="T5815" s="579">
        <f>R5815-P5815</f>
        <v>0</v>
      </c>
      <c r="U5815" s="580"/>
      <c r="V5815" s="583"/>
      <c r="W5815" s="584"/>
      <c r="X5815" s="569"/>
      <c r="Y5815" s="584"/>
      <c r="Z5815" s="569"/>
      <c r="AA5815" s="584"/>
      <c r="AB5815" s="569"/>
      <c r="AC5815" s="570"/>
      <c r="AD5815" s="573"/>
      <c r="AE5815" s="574"/>
      <c r="AF5815" s="557">
        <f>IF(AB5815=0,0,(AD5815/AB5815)*100)</f>
        <v>0</v>
      </c>
      <c r="AG5815" s="558"/>
      <c r="AH5815" s="569"/>
      <c r="AI5815" s="570"/>
      <c r="AJ5815" s="573"/>
      <c r="AK5815" s="574"/>
      <c r="AL5815" s="557">
        <f>IF(AH5815=0,0,(AJ5815/AH5815)*100)</f>
        <v>0</v>
      </c>
      <c r="AM5815" s="558"/>
      <c r="AN5815" s="569"/>
      <c r="AO5815" s="570"/>
      <c r="AP5815" s="573"/>
      <c r="AQ5815" s="574"/>
      <c r="AR5815" s="557">
        <f>IF(AN5815=0,0,(AP5815/AN5815)*100)</f>
        <v>0</v>
      </c>
      <c r="AS5815" s="558"/>
      <c r="AT5815" s="561">
        <f>AB5815+AH5815+AN5815</f>
        <v>0</v>
      </c>
      <c r="AU5815" s="562"/>
      <c r="AV5815" s="565">
        <f>AD5815+AJ5815+AP5815</f>
        <v>0</v>
      </c>
      <c r="AW5815" s="566"/>
      <c r="AX5815" s="557">
        <f>IF(AT5815=0,0,(AV5815/AT5815)*100)</f>
        <v>0</v>
      </c>
      <c r="AY5815" s="558"/>
      <c r="AZ5815" s="569"/>
      <c r="BA5815" s="570"/>
      <c r="BB5815" s="573"/>
      <c r="BC5815" s="574"/>
      <c r="BD5815" s="557">
        <f>IF(AZ5815=0,0,(BB5815/AZ5815)*100)</f>
        <v>0</v>
      </c>
      <c r="BE5815" s="558"/>
      <c r="BF5815" s="561">
        <f>AT5815+AZ5815</f>
        <v>0</v>
      </c>
      <c r="BG5815" s="562"/>
      <c r="BH5815" s="565">
        <f>AV5815+BB5815</f>
        <v>0</v>
      </c>
      <c r="BI5815" s="566"/>
      <c r="BJ5815" s="557">
        <f>IF(BF5815=0,0,(BH5815/BF5815)*100)</f>
        <v>0</v>
      </c>
      <c r="BK5815" s="558"/>
      <c r="BL5815" s="602">
        <f>(AD5815*2)+(AJ5815*2)+(AP5815*3)+BB5815</f>
        <v>0</v>
      </c>
      <c r="BM5815" s="603"/>
      <c r="BN5815" s="604"/>
      <c r="BO5815" s="587">
        <f t="shared" ref="BO5815" si="3723">IF(BQ5815=0,0,50*BP5815/BQ5815)</f>
        <v>0</v>
      </c>
      <c r="BP5815" s="555">
        <f>(BL5815*BS$11)+(N5815*BS$12)+(X5815*BS$13)+(R5815*BS$14)+(V5815*BS$15)+(Z5815*BS$16)</f>
        <v>0</v>
      </c>
      <c r="BQ5815" s="555">
        <f>((AZ5815-BB5815)*BS$18)+((AT5815-AV5815)*BS$17)+(H5815*BS$19)+(P5815*BS$20)</f>
        <v>0</v>
      </c>
      <c r="BR5815" s="65"/>
      <c r="BS5815" s="65"/>
      <c r="BT5815" s="268"/>
    </row>
    <row r="5816" spans="1:72" ht="21.75" hidden="1" customHeight="1" x14ac:dyDescent="0.25">
      <c r="A5816" s="268"/>
      <c r="B5816" s="679"/>
      <c r="C5816" s="690" t="str">
        <f>IF(ROSTER!D$30="","",ROSTER!D$30)</f>
        <v/>
      </c>
      <c r="D5816" s="691"/>
      <c r="E5816" s="668"/>
      <c r="F5816" s="681"/>
      <c r="G5816" s="664"/>
      <c r="H5816" s="585"/>
      <c r="I5816" s="586"/>
      <c r="J5816" s="571"/>
      <c r="K5816" s="572"/>
      <c r="L5816" s="575"/>
      <c r="M5816" s="576"/>
      <c r="N5816" s="581"/>
      <c r="O5816" s="582"/>
      <c r="P5816" s="571"/>
      <c r="Q5816" s="572"/>
      <c r="R5816" s="575"/>
      <c r="S5816" s="576"/>
      <c r="T5816" s="581"/>
      <c r="U5816" s="582"/>
      <c r="V5816" s="585"/>
      <c r="W5816" s="586"/>
      <c r="X5816" s="571"/>
      <c r="Y5816" s="586"/>
      <c r="Z5816" s="571"/>
      <c r="AA5816" s="586"/>
      <c r="AB5816" s="571"/>
      <c r="AC5816" s="572"/>
      <c r="AD5816" s="575"/>
      <c r="AE5816" s="576"/>
      <c r="AF5816" s="577"/>
      <c r="AG5816" s="578"/>
      <c r="AH5816" s="571"/>
      <c r="AI5816" s="572"/>
      <c r="AJ5816" s="575"/>
      <c r="AK5816" s="576"/>
      <c r="AL5816" s="577"/>
      <c r="AM5816" s="578"/>
      <c r="AN5816" s="571"/>
      <c r="AO5816" s="572"/>
      <c r="AP5816" s="575"/>
      <c r="AQ5816" s="576"/>
      <c r="AR5816" s="577"/>
      <c r="AS5816" s="578"/>
      <c r="AT5816" s="627"/>
      <c r="AU5816" s="628"/>
      <c r="AV5816" s="629"/>
      <c r="AW5816" s="630"/>
      <c r="AX5816" s="577"/>
      <c r="AY5816" s="578"/>
      <c r="AZ5816" s="571"/>
      <c r="BA5816" s="572"/>
      <c r="BB5816" s="575"/>
      <c r="BC5816" s="576"/>
      <c r="BD5816" s="577"/>
      <c r="BE5816" s="578"/>
      <c r="BF5816" s="627"/>
      <c r="BG5816" s="628"/>
      <c r="BH5816" s="629"/>
      <c r="BI5816" s="630"/>
      <c r="BJ5816" s="577"/>
      <c r="BK5816" s="578"/>
      <c r="BL5816" s="605"/>
      <c r="BM5816" s="606"/>
      <c r="BN5816" s="607"/>
      <c r="BO5816" s="588"/>
      <c r="BP5816" s="556"/>
      <c r="BQ5816" s="556"/>
      <c r="BR5816" s="65"/>
      <c r="BS5816" s="65"/>
      <c r="BT5816" s="268"/>
    </row>
    <row r="5817" spans="1:72" ht="21.75" hidden="1" customHeight="1" x14ac:dyDescent="0.25">
      <c r="A5817" s="268"/>
      <c r="B5817" s="678" t="str">
        <f>IF(ROSTER!B$32="","",ROSTER!B$32)</f>
        <v/>
      </c>
      <c r="C5817" s="669" t="str">
        <f>IF(ROSTER!C$32="","",ROSTER!C$32)</f>
        <v/>
      </c>
      <c r="D5817" s="670"/>
      <c r="E5817" s="667"/>
      <c r="F5817" s="680">
        <f>IF(E5817="y",1,IF(E5817="S",1,0))</f>
        <v>0</v>
      </c>
      <c r="G5817" s="663">
        <f>IF(E5817="S",1,0)</f>
        <v>0</v>
      </c>
      <c r="H5817" s="583"/>
      <c r="I5817" s="584"/>
      <c r="J5817" s="569"/>
      <c r="K5817" s="570"/>
      <c r="L5817" s="573"/>
      <c r="M5817" s="574"/>
      <c r="N5817" s="579">
        <f>L5817+J5817</f>
        <v>0</v>
      </c>
      <c r="O5817" s="580"/>
      <c r="P5817" s="569"/>
      <c r="Q5817" s="570"/>
      <c r="R5817" s="573"/>
      <c r="S5817" s="574"/>
      <c r="T5817" s="579">
        <f>R5817-P5817</f>
        <v>0</v>
      </c>
      <c r="U5817" s="580"/>
      <c r="V5817" s="583"/>
      <c r="W5817" s="584"/>
      <c r="X5817" s="569"/>
      <c r="Y5817" s="584"/>
      <c r="Z5817" s="569"/>
      <c r="AA5817" s="584"/>
      <c r="AB5817" s="569"/>
      <c r="AC5817" s="570"/>
      <c r="AD5817" s="573"/>
      <c r="AE5817" s="574"/>
      <c r="AF5817" s="557">
        <f>IF(AB5817=0,0,(AD5817/AB5817)*100)</f>
        <v>0</v>
      </c>
      <c r="AG5817" s="558"/>
      <c r="AH5817" s="569"/>
      <c r="AI5817" s="570"/>
      <c r="AJ5817" s="573"/>
      <c r="AK5817" s="574"/>
      <c r="AL5817" s="557">
        <f>IF(AH5817=0,0,(AJ5817/AH5817)*100)</f>
        <v>0</v>
      </c>
      <c r="AM5817" s="558"/>
      <c r="AN5817" s="569"/>
      <c r="AO5817" s="570"/>
      <c r="AP5817" s="573"/>
      <c r="AQ5817" s="574"/>
      <c r="AR5817" s="557">
        <f>IF(AN5817=0,0,(AP5817/AN5817)*100)</f>
        <v>0</v>
      </c>
      <c r="AS5817" s="558"/>
      <c r="AT5817" s="561">
        <f>AB5817+AH5817+AN5817</f>
        <v>0</v>
      </c>
      <c r="AU5817" s="562"/>
      <c r="AV5817" s="565">
        <f>AD5817+AJ5817+AP5817</f>
        <v>0</v>
      </c>
      <c r="AW5817" s="566"/>
      <c r="AX5817" s="557">
        <f>IF(AT5817=0,0,(AV5817/AT5817)*100)</f>
        <v>0</v>
      </c>
      <c r="AY5817" s="558"/>
      <c r="AZ5817" s="569"/>
      <c r="BA5817" s="570"/>
      <c r="BB5817" s="573"/>
      <c r="BC5817" s="574"/>
      <c r="BD5817" s="557">
        <f>IF(AZ5817=0,0,(BB5817/AZ5817)*100)</f>
        <v>0</v>
      </c>
      <c r="BE5817" s="558"/>
      <c r="BF5817" s="561">
        <f>AT5817+AZ5817</f>
        <v>0</v>
      </c>
      <c r="BG5817" s="562"/>
      <c r="BH5817" s="565">
        <f>AV5817+BB5817</f>
        <v>0</v>
      </c>
      <c r="BI5817" s="566"/>
      <c r="BJ5817" s="557">
        <f>IF(BF5817=0,0,(BH5817/BF5817)*100)</f>
        <v>0</v>
      </c>
      <c r="BK5817" s="558"/>
      <c r="BL5817" s="602">
        <f>(AD5817*2)+(AJ5817*2)+(AP5817*3)+BB5817</f>
        <v>0</v>
      </c>
      <c r="BM5817" s="603"/>
      <c r="BN5817" s="604"/>
      <c r="BO5817" s="587">
        <f t="shared" ref="BO5817" si="3724">IF(BQ5817=0,0,50*BP5817/BQ5817)</f>
        <v>0</v>
      </c>
      <c r="BP5817" s="555">
        <f>(BL5817*BS$11)+(N5817*BS$12)+(X5817*BS$13)+(R5817*BS$14)+(V5817*BS$15)+(Z5817*BS$16)</f>
        <v>0</v>
      </c>
      <c r="BQ5817" s="555">
        <f>((AZ5817-BB5817)*BS$18)+((AT5817-AV5817)*BS$17)+(H5817*BS$19)+(P5817*BS$20)</f>
        <v>0</v>
      </c>
      <c r="BR5817" s="65"/>
      <c r="BS5817" s="65"/>
      <c r="BT5817" s="268"/>
    </row>
    <row r="5818" spans="1:72" ht="21.75" hidden="1" customHeight="1" x14ac:dyDescent="0.25">
      <c r="A5818" s="268"/>
      <c r="B5818" s="679"/>
      <c r="C5818" s="690" t="str">
        <f>IF(ROSTER!D$32="","",ROSTER!D$32)</f>
        <v/>
      </c>
      <c r="D5818" s="691"/>
      <c r="E5818" s="668"/>
      <c r="F5818" s="681"/>
      <c r="G5818" s="664"/>
      <c r="H5818" s="585"/>
      <c r="I5818" s="586"/>
      <c r="J5818" s="571"/>
      <c r="K5818" s="572"/>
      <c r="L5818" s="575"/>
      <c r="M5818" s="576"/>
      <c r="N5818" s="581"/>
      <c r="O5818" s="582"/>
      <c r="P5818" s="571"/>
      <c r="Q5818" s="572"/>
      <c r="R5818" s="575"/>
      <c r="S5818" s="576"/>
      <c r="T5818" s="581"/>
      <c r="U5818" s="582"/>
      <c r="V5818" s="585"/>
      <c r="W5818" s="586"/>
      <c r="X5818" s="571"/>
      <c r="Y5818" s="586"/>
      <c r="Z5818" s="571"/>
      <c r="AA5818" s="586"/>
      <c r="AB5818" s="571"/>
      <c r="AC5818" s="572"/>
      <c r="AD5818" s="575"/>
      <c r="AE5818" s="576"/>
      <c r="AF5818" s="577"/>
      <c r="AG5818" s="578"/>
      <c r="AH5818" s="571"/>
      <c r="AI5818" s="572"/>
      <c r="AJ5818" s="575"/>
      <c r="AK5818" s="576"/>
      <c r="AL5818" s="577"/>
      <c r="AM5818" s="578"/>
      <c r="AN5818" s="571"/>
      <c r="AO5818" s="572"/>
      <c r="AP5818" s="575"/>
      <c r="AQ5818" s="576"/>
      <c r="AR5818" s="577"/>
      <c r="AS5818" s="578"/>
      <c r="AT5818" s="627"/>
      <c r="AU5818" s="628"/>
      <c r="AV5818" s="629"/>
      <c r="AW5818" s="630"/>
      <c r="AX5818" s="577"/>
      <c r="AY5818" s="578"/>
      <c r="AZ5818" s="571"/>
      <c r="BA5818" s="572"/>
      <c r="BB5818" s="575"/>
      <c r="BC5818" s="576"/>
      <c r="BD5818" s="577"/>
      <c r="BE5818" s="578"/>
      <c r="BF5818" s="627"/>
      <c r="BG5818" s="628"/>
      <c r="BH5818" s="629"/>
      <c r="BI5818" s="630"/>
      <c r="BJ5818" s="577"/>
      <c r="BK5818" s="578"/>
      <c r="BL5818" s="605"/>
      <c r="BM5818" s="606"/>
      <c r="BN5818" s="607"/>
      <c r="BO5818" s="588"/>
      <c r="BP5818" s="556"/>
      <c r="BQ5818" s="556"/>
      <c r="BR5818" s="65"/>
      <c r="BS5818" s="65"/>
      <c r="BT5818" s="268"/>
    </row>
    <row r="5819" spans="1:72" ht="21.75" hidden="1" customHeight="1" x14ac:dyDescent="0.25">
      <c r="A5819" s="268"/>
      <c r="B5819" s="678" t="str">
        <f>IF(ROSTER!B$34="","",ROSTER!B$34)</f>
        <v/>
      </c>
      <c r="C5819" s="669" t="str">
        <f>IF(ROSTER!C$34="","",ROSTER!C$34)</f>
        <v/>
      </c>
      <c r="D5819" s="670"/>
      <c r="E5819" s="667"/>
      <c r="F5819" s="680">
        <f>IF(E5819="y",1,IF(E5819="S",1,0))</f>
        <v>0</v>
      </c>
      <c r="G5819" s="663">
        <f>IF(E5819="S",1,0)</f>
        <v>0</v>
      </c>
      <c r="H5819" s="583"/>
      <c r="I5819" s="584"/>
      <c r="J5819" s="569"/>
      <c r="K5819" s="570"/>
      <c r="L5819" s="573"/>
      <c r="M5819" s="574"/>
      <c r="N5819" s="579">
        <f>L5819+J5819</f>
        <v>0</v>
      </c>
      <c r="O5819" s="580"/>
      <c r="P5819" s="569"/>
      <c r="Q5819" s="570"/>
      <c r="R5819" s="573"/>
      <c r="S5819" s="574"/>
      <c r="T5819" s="579">
        <f>R5819-P5819</f>
        <v>0</v>
      </c>
      <c r="U5819" s="580"/>
      <c r="V5819" s="583"/>
      <c r="W5819" s="584"/>
      <c r="X5819" s="569"/>
      <c r="Y5819" s="584"/>
      <c r="Z5819" s="569"/>
      <c r="AA5819" s="584"/>
      <c r="AB5819" s="569"/>
      <c r="AC5819" s="570"/>
      <c r="AD5819" s="573"/>
      <c r="AE5819" s="574"/>
      <c r="AF5819" s="557">
        <f>IF(AB5819=0,0,(AD5819/AB5819)*100)</f>
        <v>0</v>
      </c>
      <c r="AG5819" s="558"/>
      <c r="AH5819" s="569"/>
      <c r="AI5819" s="570"/>
      <c r="AJ5819" s="573"/>
      <c r="AK5819" s="574"/>
      <c r="AL5819" s="557">
        <f>IF(AH5819=0,0,(AJ5819/AH5819)*100)</f>
        <v>0</v>
      </c>
      <c r="AM5819" s="558"/>
      <c r="AN5819" s="569"/>
      <c r="AO5819" s="570"/>
      <c r="AP5819" s="573"/>
      <c r="AQ5819" s="574"/>
      <c r="AR5819" s="557">
        <f>IF(AN5819=0,0,(AP5819/AN5819)*100)</f>
        <v>0</v>
      </c>
      <c r="AS5819" s="558"/>
      <c r="AT5819" s="561">
        <f>AB5819+AH5819+AN5819</f>
        <v>0</v>
      </c>
      <c r="AU5819" s="562"/>
      <c r="AV5819" s="565">
        <f>AD5819+AJ5819+AP5819</f>
        <v>0</v>
      </c>
      <c r="AW5819" s="566"/>
      <c r="AX5819" s="557">
        <f>IF(AT5819=0,0,(AV5819/AT5819)*100)</f>
        <v>0</v>
      </c>
      <c r="AY5819" s="558"/>
      <c r="AZ5819" s="569"/>
      <c r="BA5819" s="570"/>
      <c r="BB5819" s="573"/>
      <c r="BC5819" s="574"/>
      <c r="BD5819" s="557">
        <f>IF(AZ5819=0,0,(BB5819/AZ5819)*100)</f>
        <v>0</v>
      </c>
      <c r="BE5819" s="558"/>
      <c r="BF5819" s="561">
        <f>AT5819+AZ5819</f>
        <v>0</v>
      </c>
      <c r="BG5819" s="562"/>
      <c r="BH5819" s="565">
        <f>AV5819+BB5819</f>
        <v>0</v>
      </c>
      <c r="BI5819" s="566"/>
      <c r="BJ5819" s="557">
        <f>IF(BF5819=0,0,(BH5819/BF5819)*100)</f>
        <v>0</v>
      </c>
      <c r="BK5819" s="558"/>
      <c r="BL5819" s="602">
        <f>(AD5819*2)+(AJ5819*2)+(AP5819*3)+BB5819</f>
        <v>0</v>
      </c>
      <c r="BM5819" s="603"/>
      <c r="BN5819" s="604"/>
      <c r="BO5819" s="587">
        <f t="shared" ref="BO5819" si="3725">IF(BQ5819=0,0,50*BP5819/BQ5819)</f>
        <v>0</v>
      </c>
      <c r="BP5819" s="555">
        <f>(BL5819*BS$11)+(N5819*BS$12)+(X5819*BS$13)+(R5819*BS$14)+(V5819*BS$15)+(Z5819*BS$16)</f>
        <v>0</v>
      </c>
      <c r="BQ5819" s="555">
        <f>((AZ5819-BB5819)*BS$18)+((AT5819-AV5819)*BS$17)+(H5819*BS$19)+(P5819*BS$20)</f>
        <v>0</v>
      </c>
      <c r="BR5819" s="65"/>
      <c r="BS5819" s="65"/>
      <c r="BT5819" s="268"/>
    </row>
    <row r="5820" spans="1:72" ht="21.75" hidden="1" customHeight="1" x14ac:dyDescent="0.25">
      <c r="A5820" s="268"/>
      <c r="B5820" s="679"/>
      <c r="C5820" s="690" t="str">
        <f>IF(ROSTER!D$34="","",ROSTER!D$34)</f>
        <v/>
      </c>
      <c r="D5820" s="691"/>
      <c r="E5820" s="668"/>
      <c r="F5820" s="681"/>
      <c r="G5820" s="664"/>
      <c r="H5820" s="585"/>
      <c r="I5820" s="586"/>
      <c r="J5820" s="571"/>
      <c r="K5820" s="572"/>
      <c r="L5820" s="575"/>
      <c r="M5820" s="576"/>
      <c r="N5820" s="581"/>
      <c r="O5820" s="582"/>
      <c r="P5820" s="571"/>
      <c r="Q5820" s="572"/>
      <c r="R5820" s="575"/>
      <c r="S5820" s="576"/>
      <c r="T5820" s="581"/>
      <c r="U5820" s="582"/>
      <c r="V5820" s="585"/>
      <c r="W5820" s="586"/>
      <c r="X5820" s="571"/>
      <c r="Y5820" s="586"/>
      <c r="Z5820" s="571"/>
      <c r="AA5820" s="586"/>
      <c r="AB5820" s="571"/>
      <c r="AC5820" s="572"/>
      <c r="AD5820" s="575"/>
      <c r="AE5820" s="576"/>
      <c r="AF5820" s="577"/>
      <c r="AG5820" s="578"/>
      <c r="AH5820" s="571"/>
      <c r="AI5820" s="572"/>
      <c r="AJ5820" s="575"/>
      <c r="AK5820" s="576"/>
      <c r="AL5820" s="577"/>
      <c r="AM5820" s="578"/>
      <c r="AN5820" s="571"/>
      <c r="AO5820" s="572"/>
      <c r="AP5820" s="575"/>
      <c r="AQ5820" s="576"/>
      <c r="AR5820" s="577"/>
      <c r="AS5820" s="578"/>
      <c r="AT5820" s="627"/>
      <c r="AU5820" s="628"/>
      <c r="AV5820" s="629"/>
      <c r="AW5820" s="630"/>
      <c r="AX5820" s="577"/>
      <c r="AY5820" s="578"/>
      <c r="AZ5820" s="571"/>
      <c r="BA5820" s="572"/>
      <c r="BB5820" s="575"/>
      <c r="BC5820" s="576"/>
      <c r="BD5820" s="577"/>
      <c r="BE5820" s="578"/>
      <c r="BF5820" s="627"/>
      <c r="BG5820" s="628"/>
      <c r="BH5820" s="629"/>
      <c r="BI5820" s="630"/>
      <c r="BJ5820" s="577"/>
      <c r="BK5820" s="578"/>
      <c r="BL5820" s="605"/>
      <c r="BM5820" s="606"/>
      <c r="BN5820" s="607"/>
      <c r="BO5820" s="588"/>
      <c r="BP5820" s="556"/>
      <c r="BQ5820" s="556"/>
      <c r="BR5820" s="65"/>
      <c r="BS5820" s="65"/>
      <c r="BT5820" s="268"/>
    </row>
    <row r="5821" spans="1:72" ht="21.75" hidden="1" customHeight="1" x14ac:dyDescent="0.25">
      <c r="A5821" s="268"/>
      <c r="B5821" s="678" t="str">
        <f>IF(ROSTER!B$36="","",ROSTER!B$36)</f>
        <v/>
      </c>
      <c r="C5821" s="669" t="str">
        <f>IF(ROSTER!C$36="","",ROSTER!C$36)</f>
        <v/>
      </c>
      <c r="D5821" s="670"/>
      <c r="E5821" s="667"/>
      <c r="F5821" s="680">
        <f>IF(E5821="y",1,IF(E5821="S",1,0))</f>
        <v>0</v>
      </c>
      <c r="G5821" s="663">
        <f>IF(E5821="S",1,0)</f>
        <v>0</v>
      </c>
      <c r="H5821" s="583"/>
      <c r="I5821" s="584"/>
      <c r="J5821" s="569"/>
      <c r="K5821" s="570"/>
      <c r="L5821" s="573"/>
      <c r="M5821" s="574"/>
      <c r="N5821" s="579">
        <f>L5821+J5821</f>
        <v>0</v>
      </c>
      <c r="O5821" s="580"/>
      <c r="P5821" s="569"/>
      <c r="Q5821" s="570"/>
      <c r="R5821" s="573"/>
      <c r="S5821" s="574"/>
      <c r="T5821" s="579">
        <f>R5821-P5821</f>
        <v>0</v>
      </c>
      <c r="U5821" s="580"/>
      <c r="V5821" s="583"/>
      <c r="W5821" s="584"/>
      <c r="X5821" s="569"/>
      <c r="Y5821" s="584"/>
      <c r="Z5821" s="569"/>
      <c r="AA5821" s="584"/>
      <c r="AB5821" s="569"/>
      <c r="AC5821" s="570"/>
      <c r="AD5821" s="573"/>
      <c r="AE5821" s="574"/>
      <c r="AF5821" s="557">
        <f>IF(AB5821=0,0,(AD5821/AB5821)*100)</f>
        <v>0</v>
      </c>
      <c r="AG5821" s="558"/>
      <c r="AH5821" s="569"/>
      <c r="AI5821" s="570"/>
      <c r="AJ5821" s="573"/>
      <c r="AK5821" s="574"/>
      <c r="AL5821" s="557">
        <f>IF(AH5821=0,0,(AJ5821/AH5821)*100)</f>
        <v>0</v>
      </c>
      <c r="AM5821" s="558"/>
      <c r="AN5821" s="569"/>
      <c r="AO5821" s="570"/>
      <c r="AP5821" s="573"/>
      <c r="AQ5821" s="574"/>
      <c r="AR5821" s="557">
        <f>IF(AN5821=0,0,(AP5821/AN5821)*100)</f>
        <v>0</v>
      </c>
      <c r="AS5821" s="558"/>
      <c r="AT5821" s="561">
        <f>AB5821+AH5821+AN5821</f>
        <v>0</v>
      </c>
      <c r="AU5821" s="562"/>
      <c r="AV5821" s="565">
        <f>AD5821+AJ5821+AP5821</f>
        <v>0</v>
      </c>
      <c r="AW5821" s="566"/>
      <c r="AX5821" s="557">
        <f>IF(AT5821=0,0,(AV5821/AT5821)*100)</f>
        <v>0</v>
      </c>
      <c r="AY5821" s="558"/>
      <c r="AZ5821" s="569"/>
      <c r="BA5821" s="570"/>
      <c r="BB5821" s="573"/>
      <c r="BC5821" s="574"/>
      <c r="BD5821" s="557">
        <f>IF(AZ5821=0,0,(BB5821/AZ5821)*100)</f>
        <v>0</v>
      </c>
      <c r="BE5821" s="558"/>
      <c r="BF5821" s="561">
        <f>AT5821+AZ5821</f>
        <v>0</v>
      </c>
      <c r="BG5821" s="562"/>
      <c r="BH5821" s="565">
        <f>AV5821+BB5821</f>
        <v>0</v>
      </c>
      <c r="BI5821" s="566"/>
      <c r="BJ5821" s="557">
        <f>IF(BF5821=0,0,(BH5821/BF5821)*100)</f>
        <v>0</v>
      </c>
      <c r="BK5821" s="558"/>
      <c r="BL5821" s="602">
        <f>(AD5821*2)+(AJ5821*2)+(AP5821*3)+BB5821</f>
        <v>0</v>
      </c>
      <c r="BM5821" s="603"/>
      <c r="BN5821" s="604"/>
      <c r="BO5821" s="587">
        <f t="shared" ref="BO5821" si="3726">IF(BQ5821=0,0,50*BP5821/BQ5821)</f>
        <v>0</v>
      </c>
      <c r="BP5821" s="555">
        <f>(BL5821*BS$11)+(N5821*BS$12)+(X5821*BS$13)+(R5821*BS$14)+(V5821*BS$15)+(Z5821*BS$16)</f>
        <v>0</v>
      </c>
      <c r="BQ5821" s="555">
        <f>((AZ5821-BB5821)*BS$18)+((AT5821-AV5821)*BS$17)+(H5821*BS$19)+(P5821*BS$20)</f>
        <v>0</v>
      </c>
      <c r="BR5821" s="65"/>
      <c r="BS5821" s="65"/>
      <c r="BT5821" s="268"/>
    </row>
    <row r="5822" spans="1:72" ht="21.75" hidden="1" customHeight="1" x14ac:dyDescent="0.25">
      <c r="A5822" s="268"/>
      <c r="B5822" s="679"/>
      <c r="C5822" s="690" t="str">
        <f>IF(ROSTER!D$36="","",ROSTER!D$36)</f>
        <v/>
      </c>
      <c r="D5822" s="691"/>
      <c r="E5822" s="668"/>
      <c r="F5822" s="681"/>
      <c r="G5822" s="664"/>
      <c r="H5822" s="585"/>
      <c r="I5822" s="586"/>
      <c r="J5822" s="571"/>
      <c r="K5822" s="572"/>
      <c r="L5822" s="575"/>
      <c r="M5822" s="576"/>
      <c r="N5822" s="581"/>
      <c r="O5822" s="582"/>
      <c r="P5822" s="571"/>
      <c r="Q5822" s="572"/>
      <c r="R5822" s="575"/>
      <c r="S5822" s="576"/>
      <c r="T5822" s="581"/>
      <c r="U5822" s="582"/>
      <c r="V5822" s="585"/>
      <c r="W5822" s="586"/>
      <c r="X5822" s="571"/>
      <c r="Y5822" s="586"/>
      <c r="Z5822" s="571"/>
      <c r="AA5822" s="586"/>
      <c r="AB5822" s="571"/>
      <c r="AC5822" s="572"/>
      <c r="AD5822" s="575"/>
      <c r="AE5822" s="576"/>
      <c r="AF5822" s="577"/>
      <c r="AG5822" s="578"/>
      <c r="AH5822" s="571"/>
      <c r="AI5822" s="572"/>
      <c r="AJ5822" s="575"/>
      <c r="AK5822" s="576"/>
      <c r="AL5822" s="577"/>
      <c r="AM5822" s="578"/>
      <c r="AN5822" s="571"/>
      <c r="AO5822" s="572"/>
      <c r="AP5822" s="575"/>
      <c r="AQ5822" s="576"/>
      <c r="AR5822" s="577"/>
      <c r="AS5822" s="578"/>
      <c r="AT5822" s="627"/>
      <c r="AU5822" s="628"/>
      <c r="AV5822" s="629"/>
      <c r="AW5822" s="630"/>
      <c r="AX5822" s="577"/>
      <c r="AY5822" s="578"/>
      <c r="AZ5822" s="571"/>
      <c r="BA5822" s="572"/>
      <c r="BB5822" s="575"/>
      <c r="BC5822" s="576"/>
      <c r="BD5822" s="577"/>
      <c r="BE5822" s="578"/>
      <c r="BF5822" s="627"/>
      <c r="BG5822" s="628"/>
      <c r="BH5822" s="629"/>
      <c r="BI5822" s="630"/>
      <c r="BJ5822" s="577"/>
      <c r="BK5822" s="578"/>
      <c r="BL5822" s="605"/>
      <c r="BM5822" s="606"/>
      <c r="BN5822" s="607"/>
      <c r="BO5822" s="588"/>
      <c r="BP5822" s="556"/>
      <c r="BQ5822" s="556"/>
      <c r="BR5822" s="65"/>
      <c r="BS5822" s="65"/>
      <c r="BT5822" s="268"/>
    </row>
    <row r="5823" spans="1:72" ht="21.75" hidden="1" customHeight="1" x14ac:dyDescent="0.25">
      <c r="A5823" s="268"/>
      <c r="B5823" s="678" t="str">
        <f>IF(ROSTER!B$38="","",ROSTER!B$38)</f>
        <v/>
      </c>
      <c r="C5823" s="669" t="str">
        <f>IF(ROSTER!C$38="","",ROSTER!C$38)</f>
        <v/>
      </c>
      <c r="D5823" s="670"/>
      <c r="E5823" s="667"/>
      <c r="F5823" s="680">
        <f>IF(E5823="y",1,IF(E5823="S",1,0))</f>
        <v>0</v>
      </c>
      <c r="G5823" s="663">
        <f>IF(E5823="S",1,0)</f>
        <v>0</v>
      </c>
      <c r="H5823" s="583"/>
      <c r="I5823" s="584"/>
      <c r="J5823" s="569"/>
      <c r="K5823" s="570"/>
      <c r="L5823" s="573"/>
      <c r="M5823" s="574"/>
      <c r="N5823" s="579">
        <f>L5823+J5823</f>
        <v>0</v>
      </c>
      <c r="O5823" s="580"/>
      <c r="P5823" s="569"/>
      <c r="Q5823" s="570"/>
      <c r="R5823" s="573"/>
      <c r="S5823" s="574"/>
      <c r="T5823" s="579">
        <f>R5823-P5823</f>
        <v>0</v>
      </c>
      <c r="U5823" s="580"/>
      <c r="V5823" s="583"/>
      <c r="W5823" s="584"/>
      <c r="X5823" s="569"/>
      <c r="Y5823" s="584"/>
      <c r="Z5823" s="569"/>
      <c r="AA5823" s="584"/>
      <c r="AB5823" s="569"/>
      <c r="AC5823" s="570"/>
      <c r="AD5823" s="573"/>
      <c r="AE5823" s="574"/>
      <c r="AF5823" s="557">
        <f>IF(AB5823=0,0,(AD5823/AB5823)*100)</f>
        <v>0</v>
      </c>
      <c r="AG5823" s="558"/>
      <c r="AH5823" s="569"/>
      <c r="AI5823" s="570"/>
      <c r="AJ5823" s="573"/>
      <c r="AK5823" s="574"/>
      <c r="AL5823" s="557">
        <f>IF(AH5823=0,0,(AJ5823/AH5823)*100)</f>
        <v>0</v>
      </c>
      <c r="AM5823" s="558"/>
      <c r="AN5823" s="569"/>
      <c r="AO5823" s="570"/>
      <c r="AP5823" s="573"/>
      <c r="AQ5823" s="574"/>
      <c r="AR5823" s="557">
        <f>IF(AN5823=0,0,(AP5823/AN5823)*100)</f>
        <v>0</v>
      </c>
      <c r="AS5823" s="558"/>
      <c r="AT5823" s="561">
        <f>AB5823+AH5823+AN5823</f>
        <v>0</v>
      </c>
      <c r="AU5823" s="562"/>
      <c r="AV5823" s="565">
        <f>AD5823+AJ5823+AP5823</f>
        <v>0</v>
      </c>
      <c r="AW5823" s="566"/>
      <c r="AX5823" s="557">
        <f>IF(AT5823=0,0,(AV5823/AT5823)*100)</f>
        <v>0</v>
      </c>
      <c r="AY5823" s="558"/>
      <c r="AZ5823" s="569"/>
      <c r="BA5823" s="570"/>
      <c r="BB5823" s="573"/>
      <c r="BC5823" s="574"/>
      <c r="BD5823" s="557">
        <f>IF(AZ5823=0,0,(BB5823/AZ5823)*100)</f>
        <v>0</v>
      </c>
      <c r="BE5823" s="558"/>
      <c r="BF5823" s="561">
        <f>AT5823+AZ5823</f>
        <v>0</v>
      </c>
      <c r="BG5823" s="562"/>
      <c r="BH5823" s="565">
        <f>AV5823+BB5823</f>
        <v>0</v>
      </c>
      <c r="BI5823" s="566"/>
      <c r="BJ5823" s="557">
        <f>IF(BF5823=0,0,(BH5823/BF5823)*100)</f>
        <v>0</v>
      </c>
      <c r="BK5823" s="558"/>
      <c r="BL5823" s="602">
        <f>(AD5823*2)+(AJ5823*2)+(AP5823*3)+BB5823</f>
        <v>0</v>
      </c>
      <c r="BM5823" s="603"/>
      <c r="BN5823" s="604"/>
      <c r="BO5823" s="587">
        <f t="shared" ref="BO5823" si="3727">IF(BQ5823=0,0,50*BP5823/BQ5823)</f>
        <v>0</v>
      </c>
      <c r="BP5823" s="555">
        <f>(BL5823*BS$11)+(N5823*BS$12)+(X5823*BS$13)+(R5823*BS$14)+(V5823*BS$15)+(Z5823*BS$16)</f>
        <v>0</v>
      </c>
      <c r="BQ5823" s="555">
        <f>((AZ5823-BB5823)*BS$18)+((AT5823-AV5823)*BS$17)+(H5823*BS$19)+(P5823*BS$20)</f>
        <v>0</v>
      </c>
      <c r="BR5823" s="65"/>
      <c r="BS5823" s="65"/>
      <c r="BT5823" s="268"/>
    </row>
    <row r="5824" spans="1:72" ht="21.75" hidden="1" customHeight="1" x14ac:dyDescent="0.25">
      <c r="A5824" s="268"/>
      <c r="B5824" s="679"/>
      <c r="C5824" s="690" t="str">
        <f>IF(ROSTER!D$38="","",ROSTER!D$38)</f>
        <v/>
      </c>
      <c r="D5824" s="691"/>
      <c r="E5824" s="668"/>
      <c r="F5824" s="681"/>
      <c r="G5824" s="664"/>
      <c r="H5824" s="585"/>
      <c r="I5824" s="586"/>
      <c r="J5824" s="571"/>
      <c r="K5824" s="572"/>
      <c r="L5824" s="575"/>
      <c r="M5824" s="576"/>
      <c r="N5824" s="581"/>
      <c r="O5824" s="582"/>
      <c r="P5824" s="571"/>
      <c r="Q5824" s="572"/>
      <c r="R5824" s="575"/>
      <c r="S5824" s="576"/>
      <c r="T5824" s="581"/>
      <c r="U5824" s="582"/>
      <c r="V5824" s="585"/>
      <c r="W5824" s="586"/>
      <c r="X5824" s="571"/>
      <c r="Y5824" s="586"/>
      <c r="Z5824" s="571"/>
      <c r="AA5824" s="586"/>
      <c r="AB5824" s="571"/>
      <c r="AC5824" s="572"/>
      <c r="AD5824" s="575"/>
      <c r="AE5824" s="576"/>
      <c r="AF5824" s="577"/>
      <c r="AG5824" s="578"/>
      <c r="AH5824" s="571"/>
      <c r="AI5824" s="572"/>
      <c r="AJ5824" s="575"/>
      <c r="AK5824" s="576"/>
      <c r="AL5824" s="577"/>
      <c r="AM5824" s="578"/>
      <c r="AN5824" s="571"/>
      <c r="AO5824" s="572"/>
      <c r="AP5824" s="575"/>
      <c r="AQ5824" s="576"/>
      <c r="AR5824" s="577"/>
      <c r="AS5824" s="578"/>
      <c r="AT5824" s="627"/>
      <c r="AU5824" s="628"/>
      <c r="AV5824" s="629"/>
      <c r="AW5824" s="630"/>
      <c r="AX5824" s="577"/>
      <c r="AY5824" s="578"/>
      <c r="AZ5824" s="571"/>
      <c r="BA5824" s="572"/>
      <c r="BB5824" s="575"/>
      <c r="BC5824" s="576"/>
      <c r="BD5824" s="577"/>
      <c r="BE5824" s="578"/>
      <c r="BF5824" s="627"/>
      <c r="BG5824" s="628"/>
      <c r="BH5824" s="629"/>
      <c r="BI5824" s="630"/>
      <c r="BJ5824" s="577"/>
      <c r="BK5824" s="578"/>
      <c r="BL5824" s="605"/>
      <c r="BM5824" s="606"/>
      <c r="BN5824" s="607"/>
      <c r="BO5824" s="588"/>
      <c r="BP5824" s="556"/>
      <c r="BQ5824" s="556"/>
      <c r="BR5824" s="65"/>
      <c r="BS5824" s="65"/>
      <c r="BT5824" s="268"/>
    </row>
    <row r="5825" spans="1:75" ht="21.75" hidden="1" customHeight="1" x14ac:dyDescent="0.25">
      <c r="A5825" s="268"/>
      <c r="B5825" s="678" t="str">
        <f>IF(ROSTER!B$40="","",ROSTER!B$40)</f>
        <v/>
      </c>
      <c r="C5825" s="669" t="str">
        <f>IF(ROSTER!C$40="","",ROSTER!C$40)</f>
        <v/>
      </c>
      <c r="D5825" s="670"/>
      <c r="E5825" s="667"/>
      <c r="F5825" s="680">
        <f>IF(E5825="y",1,IF(E5825="S",1,0))</f>
        <v>0</v>
      </c>
      <c r="G5825" s="663">
        <f>IF(E5825="S",1,0)</f>
        <v>0</v>
      </c>
      <c r="H5825" s="583"/>
      <c r="I5825" s="584"/>
      <c r="J5825" s="569"/>
      <c r="K5825" s="570"/>
      <c r="L5825" s="573"/>
      <c r="M5825" s="574"/>
      <c r="N5825" s="579">
        <f>L5825+J5825</f>
        <v>0</v>
      </c>
      <c r="O5825" s="580"/>
      <c r="P5825" s="569"/>
      <c r="Q5825" s="570"/>
      <c r="R5825" s="573"/>
      <c r="S5825" s="574"/>
      <c r="T5825" s="579">
        <f>R5825-P5825</f>
        <v>0</v>
      </c>
      <c r="U5825" s="580"/>
      <c r="V5825" s="583"/>
      <c r="W5825" s="584"/>
      <c r="X5825" s="569"/>
      <c r="Y5825" s="584"/>
      <c r="Z5825" s="569"/>
      <c r="AA5825" s="584"/>
      <c r="AB5825" s="569"/>
      <c r="AC5825" s="570"/>
      <c r="AD5825" s="573"/>
      <c r="AE5825" s="574"/>
      <c r="AF5825" s="557">
        <f>IF(AB5825=0,0,(AD5825/AB5825)*100)</f>
        <v>0</v>
      </c>
      <c r="AG5825" s="558"/>
      <c r="AH5825" s="569"/>
      <c r="AI5825" s="570"/>
      <c r="AJ5825" s="573"/>
      <c r="AK5825" s="574"/>
      <c r="AL5825" s="557">
        <f>IF(AH5825=0,0,(AJ5825/AH5825)*100)</f>
        <v>0</v>
      </c>
      <c r="AM5825" s="558"/>
      <c r="AN5825" s="569"/>
      <c r="AO5825" s="570"/>
      <c r="AP5825" s="573"/>
      <c r="AQ5825" s="574"/>
      <c r="AR5825" s="557">
        <f>IF(AN5825=0,0,(AP5825/AN5825)*100)</f>
        <v>0</v>
      </c>
      <c r="AS5825" s="558"/>
      <c r="AT5825" s="561">
        <f>AB5825+AH5825+AN5825</f>
        <v>0</v>
      </c>
      <c r="AU5825" s="562"/>
      <c r="AV5825" s="565">
        <f>AD5825+AJ5825+AP5825</f>
        <v>0</v>
      </c>
      <c r="AW5825" s="566"/>
      <c r="AX5825" s="557">
        <f>IF(AT5825=0,0,(AV5825/AT5825)*100)</f>
        <v>0</v>
      </c>
      <c r="AY5825" s="558"/>
      <c r="AZ5825" s="569"/>
      <c r="BA5825" s="570"/>
      <c r="BB5825" s="573"/>
      <c r="BC5825" s="574"/>
      <c r="BD5825" s="557">
        <f>IF(AZ5825=0,0,(BB5825/AZ5825)*100)</f>
        <v>0</v>
      </c>
      <c r="BE5825" s="558"/>
      <c r="BF5825" s="561">
        <f>AT5825+AZ5825</f>
        <v>0</v>
      </c>
      <c r="BG5825" s="562"/>
      <c r="BH5825" s="565">
        <f>AV5825+BB5825</f>
        <v>0</v>
      </c>
      <c r="BI5825" s="566"/>
      <c r="BJ5825" s="557">
        <f>IF(BF5825=0,0,(BH5825/BF5825)*100)</f>
        <v>0</v>
      </c>
      <c r="BK5825" s="558"/>
      <c r="BL5825" s="602">
        <f>(AD5825*2)+(AJ5825*2)+(AP5825*3)+BB5825</f>
        <v>0</v>
      </c>
      <c r="BM5825" s="603"/>
      <c r="BN5825" s="604"/>
      <c r="BO5825" s="587">
        <f t="shared" ref="BO5825" si="3728">IF(BQ5825=0,0,50*BP5825/BQ5825)</f>
        <v>0</v>
      </c>
      <c r="BP5825" s="555">
        <f>(BL5825*BS$11)+(N5825*BS$12)+(X5825*BS$13)+(R5825*BS$14)+(V5825*BS$15)+(Z5825*BS$16)</f>
        <v>0</v>
      </c>
      <c r="BQ5825" s="555">
        <f>((AZ5825-BB5825)*BS$18)+((AT5825-AV5825)*BS$17)+(H5825*BS$19)+(P5825*BS$20)</f>
        <v>0</v>
      </c>
      <c r="BR5825" s="65"/>
      <c r="BS5825" s="65"/>
      <c r="BT5825" s="268"/>
    </row>
    <row r="5826" spans="1:75" ht="21.75" hidden="1" customHeight="1" x14ac:dyDescent="0.25">
      <c r="A5826" s="268"/>
      <c r="B5826" s="679"/>
      <c r="C5826" s="690" t="str">
        <f>IF(ROSTER!D$40="","",ROSTER!D$40)</f>
        <v/>
      </c>
      <c r="D5826" s="691"/>
      <c r="E5826" s="668"/>
      <c r="F5826" s="681"/>
      <c r="G5826" s="664"/>
      <c r="H5826" s="585"/>
      <c r="I5826" s="586"/>
      <c r="J5826" s="571"/>
      <c r="K5826" s="572"/>
      <c r="L5826" s="575"/>
      <c r="M5826" s="576"/>
      <c r="N5826" s="581"/>
      <c r="O5826" s="582"/>
      <c r="P5826" s="571"/>
      <c r="Q5826" s="572"/>
      <c r="R5826" s="575"/>
      <c r="S5826" s="576"/>
      <c r="T5826" s="581"/>
      <c r="U5826" s="582"/>
      <c r="V5826" s="585"/>
      <c r="W5826" s="586"/>
      <c r="X5826" s="571"/>
      <c r="Y5826" s="586"/>
      <c r="Z5826" s="571"/>
      <c r="AA5826" s="586"/>
      <c r="AB5826" s="571"/>
      <c r="AC5826" s="572"/>
      <c r="AD5826" s="575"/>
      <c r="AE5826" s="576"/>
      <c r="AF5826" s="577"/>
      <c r="AG5826" s="578"/>
      <c r="AH5826" s="571"/>
      <c r="AI5826" s="572"/>
      <c r="AJ5826" s="575"/>
      <c r="AK5826" s="576"/>
      <c r="AL5826" s="577"/>
      <c r="AM5826" s="578"/>
      <c r="AN5826" s="571"/>
      <c r="AO5826" s="572"/>
      <c r="AP5826" s="575"/>
      <c r="AQ5826" s="576"/>
      <c r="AR5826" s="577"/>
      <c r="AS5826" s="578"/>
      <c r="AT5826" s="627"/>
      <c r="AU5826" s="628"/>
      <c r="AV5826" s="629"/>
      <c r="AW5826" s="630"/>
      <c r="AX5826" s="577"/>
      <c r="AY5826" s="578"/>
      <c r="AZ5826" s="571"/>
      <c r="BA5826" s="572"/>
      <c r="BB5826" s="575"/>
      <c r="BC5826" s="576"/>
      <c r="BD5826" s="577"/>
      <c r="BE5826" s="578"/>
      <c r="BF5826" s="627"/>
      <c r="BG5826" s="628"/>
      <c r="BH5826" s="629"/>
      <c r="BI5826" s="630"/>
      <c r="BJ5826" s="577"/>
      <c r="BK5826" s="578"/>
      <c r="BL5826" s="605"/>
      <c r="BM5826" s="606"/>
      <c r="BN5826" s="607"/>
      <c r="BO5826" s="588"/>
      <c r="BP5826" s="556"/>
      <c r="BQ5826" s="556"/>
      <c r="BR5826" s="65"/>
      <c r="BS5826" s="65"/>
      <c r="BT5826" s="268"/>
    </row>
    <row r="5827" spans="1:75" ht="21.75" hidden="1" customHeight="1" x14ac:dyDescent="0.25">
      <c r="A5827" s="268"/>
      <c r="B5827" s="678" t="str">
        <f>IF(ROSTER!B$42="","",ROSTER!B$42)</f>
        <v/>
      </c>
      <c r="C5827" s="669" t="str">
        <f>IF(ROSTER!C$42="","",ROSTER!C$42)</f>
        <v/>
      </c>
      <c r="D5827" s="670"/>
      <c r="E5827" s="667"/>
      <c r="F5827" s="680">
        <f>IF(E5827="y",1,IF(E5827="S",1,0))</f>
        <v>0</v>
      </c>
      <c r="G5827" s="663">
        <f>IF(E5827="S",1,0)</f>
        <v>0</v>
      </c>
      <c r="H5827" s="583"/>
      <c r="I5827" s="584"/>
      <c r="J5827" s="569"/>
      <c r="K5827" s="570"/>
      <c r="L5827" s="573"/>
      <c r="M5827" s="574"/>
      <c r="N5827" s="579">
        <f>L5827+J5827</f>
        <v>0</v>
      </c>
      <c r="O5827" s="580"/>
      <c r="P5827" s="569"/>
      <c r="Q5827" s="570"/>
      <c r="R5827" s="573"/>
      <c r="S5827" s="574"/>
      <c r="T5827" s="579">
        <f>R5827-P5827</f>
        <v>0</v>
      </c>
      <c r="U5827" s="580"/>
      <c r="V5827" s="583"/>
      <c r="W5827" s="584"/>
      <c r="X5827" s="569"/>
      <c r="Y5827" s="584"/>
      <c r="Z5827" s="569"/>
      <c r="AA5827" s="584"/>
      <c r="AB5827" s="569"/>
      <c r="AC5827" s="570"/>
      <c r="AD5827" s="573"/>
      <c r="AE5827" s="574"/>
      <c r="AF5827" s="557">
        <f>IF(AB5827=0,0,(AD5827/AB5827)*100)</f>
        <v>0</v>
      </c>
      <c r="AG5827" s="558"/>
      <c r="AH5827" s="569"/>
      <c r="AI5827" s="570"/>
      <c r="AJ5827" s="573"/>
      <c r="AK5827" s="574"/>
      <c r="AL5827" s="557">
        <f>IF(AH5827=0,0,(AJ5827/AH5827)*100)</f>
        <v>0</v>
      </c>
      <c r="AM5827" s="558"/>
      <c r="AN5827" s="569"/>
      <c r="AO5827" s="570"/>
      <c r="AP5827" s="573"/>
      <c r="AQ5827" s="574"/>
      <c r="AR5827" s="557">
        <f>IF(AN5827=0,0,(AP5827/AN5827)*100)</f>
        <v>0</v>
      </c>
      <c r="AS5827" s="558"/>
      <c r="AT5827" s="561">
        <f>AB5827+AH5827+AN5827</f>
        <v>0</v>
      </c>
      <c r="AU5827" s="562"/>
      <c r="AV5827" s="565">
        <f>AD5827+AJ5827+AP5827</f>
        <v>0</v>
      </c>
      <c r="AW5827" s="566"/>
      <c r="AX5827" s="557">
        <f>IF(AT5827=0,0,(AV5827/AT5827)*100)</f>
        <v>0</v>
      </c>
      <c r="AY5827" s="558"/>
      <c r="AZ5827" s="569"/>
      <c r="BA5827" s="570"/>
      <c r="BB5827" s="573"/>
      <c r="BC5827" s="574"/>
      <c r="BD5827" s="557">
        <f>IF(AZ5827=0,0,(BB5827/AZ5827)*100)</f>
        <v>0</v>
      </c>
      <c r="BE5827" s="558"/>
      <c r="BF5827" s="561">
        <f>AT5827+AZ5827</f>
        <v>0</v>
      </c>
      <c r="BG5827" s="562"/>
      <c r="BH5827" s="565">
        <f>AV5827+BB5827</f>
        <v>0</v>
      </c>
      <c r="BI5827" s="566"/>
      <c r="BJ5827" s="557">
        <f>IF(BF5827=0,0,(BH5827/BF5827)*100)</f>
        <v>0</v>
      </c>
      <c r="BK5827" s="558"/>
      <c r="BL5827" s="602">
        <f>(AD5827*2)+(AJ5827*2)+(AP5827*3)+BB5827</f>
        <v>0</v>
      </c>
      <c r="BM5827" s="603"/>
      <c r="BN5827" s="604"/>
      <c r="BO5827" s="587">
        <f t="shared" ref="BO5827" si="3729">IF(BQ5827=0,0,50*BP5827/BQ5827)</f>
        <v>0</v>
      </c>
      <c r="BP5827" s="555">
        <f>(BL5827*BS$11)+(N5827*BS$12)+(X5827*BS$13)+(R5827*BS$14)+(V5827*BS$15)+(Z5827*BS$16)</f>
        <v>0</v>
      </c>
      <c r="BQ5827" s="555">
        <f>((AZ5827-BB5827)*BS$18)+((AT5827-AV5827)*BS$17)+(H5827*BS$19)+(P5827*BS$20)</f>
        <v>0</v>
      </c>
      <c r="BR5827" s="65"/>
      <c r="BS5827" s="65"/>
      <c r="BT5827" s="268"/>
    </row>
    <row r="5828" spans="1:75" ht="21.75" hidden="1" customHeight="1" x14ac:dyDescent="0.25">
      <c r="A5828" s="268"/>
      <c r="B5828" s="679"/>
      <c r="C5828" s="690" t="str">
        <f>IF(ROSTER!D$42="","",ROSTER!D$42)</f>
        <v/>
      </c>
      <c r="D5828" s="691"/>
      <c r="E5828" s="668"/>
      <c r="F5828" s="681"/>
      <c r="G5828" s="664"/>
      <c r="H5828" s="585"/>
      <c r="I5828" s="586"/>
      <c r="J5828" s="571"/>
      <c r="K5828" s="572"/>
      <c r="L5828" s="575"/>
      <c r="M5828" s="576"/>
      <c r="N5828" s="581"/>
      <c r="O5828" s="582"/>
      <c r="P5828" s="571"/>
      <c r="Q5828" s="572"/>
      <c r="R5828" s="575"/>
      <c r="S5828" s="576"/>
      <c r="T5828" s="581"/>
      <c r="U5828" s="582"/>
      <c r="V5828" s="585"/>
      <c r="W5828" s="586"/>
      <c r="X5828" s="571"/>
      <c r="Y5828" s="586"/>
      <c r="Z5828" s="571"/>
      <c r="AA5828" s="586"/>
      <c r="AB5828" s="571"/>
      <c r="AC5828" s="572"/>
      <c r="AD5828" s="575"/>
      <c r="AE5828" s="576"/>
      <c r="AF5828" s="577"/>
      <c r="AG5828" s="578"/>
      <c r="AH5828" s="571"/>
      <c r="AI5828" s="572"/>
      <c r="AJ5828" s="575"/>
      <c r="AK5828" s="576"/>
      <c r="AL5828" s="577"/>
      <c r="AM5828" s="578"/>
      <c r="AN5828" s="571"/>
      <c r="AO5828" s="572"/>
      <c r="AP5828" s="575"/>
      <c r="AQ5828" s="576"/>
      <c r="AR5828" s="577"/>
      <c r="AS5828" s="578"/>
      <c r="AT5828" s="627"/>
      <c r="AU5828" s="628"/>
      <c r="AV5828" s="629"/>
      <c r="AW5828" s="630"/>
      <c r="AX5828" s="577"/>
      <c r="AY5828" s="578"/>
      <c r="AZ5828" s="571"/>
      <c r="BA5828" s="572"/>
      <c r="BB5828" s="575"/>
      <c r="BC5828" s="576"/>
      <c r="BD5828" s="577"/>
      <c r="BE5828" s="578"/>
      <c r="BF5828" s="627"/>
      <c r="BG5828" s="628"/>
      <c r="BH5828" s="629"/>
      <c r="BI5828" s="630"/>
      <c r="BJ5828" s="577"/>
      <c r="BK5828" s="578"/>
      <c r="BL5828" s="605"/>
      <c r="BM5828" s="606"/>
      <c r="BN5828" s="607"/>
      <c r="BO5828" s="588"/>
      <c r="BP5828" s="556"/>
      <c r="BQ5828" s="556"/>
      <c r="BR5828" s="65"/>
      <c r="BS5828" s="65"/>
      <c r="BT5828" s="268"/>
    </row>
    <row r="5829" spans="1:75" ht="21.75" hidden="1" customHeight="1" x14ac:dyDescent="0.25">
      <c r="A5829" s="268"/>
      <c r="B5829" s="678" t="str">
        <f>IF(ROSTER!B$44="","",ROSTER!B$44)</f>
        <v/>
      </c>
      <c r="C5829" s="669" t="str">
        <f>IF(ROSTER!C$44="","",ROSTER!C$44)</f>
        <v/>
      </c>
      <c r="D5829" s="670"/>
      <c r="E5829" s="667"/>
      <c r="F5829" s="680">
        <f>IF(E5829="y",1,IF(E5829="S",1,0))</f>
        <v>0</v>
      </c>
      <c r="G5829" s="663">
        <f>IF(E5829="S",1,0)</f>
        <v>0</v>
      </c>
      <c r="H5829" s="583"/>
      <c r="I5829" s="584"/>
      <c r="J5829" s="569"/>
      <c r="K5829" s="570"/>
      <c r="L5829" s="573"/>
      <c r="M5829" s="574"/>
      <c r="N5829" s="579">
        <f>L5829+J5829</f>
        <v>0</v>
      </c>
      <c r="O5829" s="580"/>
      <c r="P5829" s="569"/>
      <c r="Q5829" s="570"/>
      <c r="R5829" s="573"/>
      <c r="S5829" s="574"/>
      <c r="T5829" s="579">
        <f>R5829-P5829</f>
        <v>0</v>
      </c>
      <c r="U5829" s="580"/>
      <c r="V5829" s="583"/>
      <c r="W5829" s="584"/>
      <c r="X5829" s="569"/>
      <c r="Y5829" s="584"/>
      <c r="Z5829" s="569"/>
      <c r="AA5829" s="584"/>
      <c r="AB5829" s="569"/>
      <c r="AC5829" s="570"/>
      <c r="AD5829" s="573"/>
      <c r="AE5829" s="574"/>
      <c r="AF5829" s="557">
        <f>IF(AB5829=0,0,(AD5829/AB5829)*100)</f>
        <v>0</v>
      </c>
      <c r="AG5829" s="558"/>
      <c r="AH5829" s="569"/>
      <c r="AI5829" s="570"/>
      <c r="AJ5829" s="573"/>
      <c r="AK5829" s="574"/>
      <c r="AL5829" s="557">
        <f>IF(AH5829=0,0,(AJ5829/AH5829)*100)</f>
        <v>0</v>
      </c>
      <c r="AM5829" s="558"/>
      <c r="AN5829" s="569"/>
      <c r="AO5829" s="570"/>
      <c r="AP5829" s="573"/>
      <c r="AQ5829" s="574"/>
      <c r="AR5829" s="557">
        <f>IF(AN5829=0,0,(AP5829/AN5829)*100)</f>
        <v>0</v>
      </c>
      <c r="AS5829" s="558"/>
      <c r="AT5829" s="561">
        <f>AB5829+AH5829+AN5829</f>
        <v>0</v>
      </c>
      <c r="AU5829" s="562"/>
      <c r="AV5829" s="565">
        <f>AD5829+AJ5829+AP5829</f>
        <v>0</v>
      </c>
      <c r="AW5829" s="566"/>
      <c r="AX5829" s="557">
        <f>IF(AT5829=0,0,(AV5829/AT5829)*100)</f>
        <v>0</v>
      </c>
      <c r="AY5829" s="558"/>
      <c r="AZ5829" s="569"/>
      <c r="BA5829" s="570"/>
      <c r="BB5829" s="573"/>
      <c r="BC5829" s="574"/>
      <c r="BD5829" s="557">
        <f>IF(AZ5829=0,0,(BB5829/AZ5829)*100)</f>
        <v>0</v>
      </c>
      <c r="BE5829" s="558"/>
      <c r="BF5829" s="561">
        <f>AT5829+AZ5829</f>
        <v>0</v>
      </c>
      <c r="BG5829" s="562"/>
      <c r="BH5829" s="565">
        <f>AV5829+BB5829</f>
        <v>0</v>
      </c>
      <c r="BI5829" s="566"/>
      <c r="BJ5829" s="557">
        <f>IF(BF5829=0,0,(BH5829/BF5829)*100)</f>
        <v>0</v>
      </c>
      <c r="BK5829" s="558"/>
      <c r="BL5829" s="602">
        <f>(AD5829*2)+(AJ5829*2)+(AP5829*3)+BB5829</f>
        <v>0</v>
      </c>
      <c r="BM5829" s="603"/>
      <c r="BN5829" s="604"/>
      <c r="BO5829" s="587">
        <f t="shared" ref="BO5829" si="3730">IF(BQ5829=0,0,50*BP5829/BQ5829)</f>
        <v>0</v>
      </c>
      <c r="BP5829" s="555">
        <f>(BL5829*BS$11)+(N5829*BS$12)+(X5829*BS$13)+(R5829*BS$14)+(V5829*BS$15)+(Z5829*BS$16)</f>
        <v>0</v>
      </c>
      <c r="BQ5829" s="555">
        <f>((AZ5829-BB5829)*BS$18)+((AT5829-AV5829)*BS$17)+(H5829*BS$19)+(P5829*BS$20)</f>
        <v>0</v>
      </c>
      <c r="BR5829" s="65"/>
      <c r="BS5829" s="65"/>
      <c r="BT5829" s="268"/>
    </row>
    <row r="5830" spans="1:75" ht="21.75" hidden="1" customHeight="1" x14ac:dyDescent="0.25">
      <c r="A5830" s="268"/>
      <c r="B5830" s="679"/>
      <c r="C5830" s="690" t="str">
        <f>IF(ROSTER!D$44="","",ROSTER!D$44)</f>
        <v/>
      </c>
      <c r="D5830" s="691"/>
      <c r="E5830" s="668"/>
      <c r="F5830" s="681"/>
      <c r="G5830" s="664"/>
      <c r="H5830" s="585"/>
      <c r="I5830" s="586"/>
      <c r="J5830" s="571"/>
      <c r="K5830" s="572"/>
      <c r="L5830" s="575"/>
      <c r="M5830" s="576"/>
      <c r="N5830" s="581"/>
      <c r="O5830" s="582"/>
      <c r="P5830" s="571"/>
      <c r="Q5830" s="572"/>
      <c r="R5830" s="575"/>
      <c r="S5830" s="576"/>
      <c r="T5830" s="581"/>
      <c r="U5830" s="582"/>
      <c r="V5830" s="585"/>
      <c r="W5830" s="586"/>
      <c r="X5830" s="571"/>
      <c r="Y5830" s="586"/>
      <c r="Z5830" s="571"/>
      <c r="AA5830" s="586"/>
      <c r="AB5830" s="571"/>
      <c r="AC5830" s="572"/>
      <c r="AD5830" s="575"/>
      <c r="AE5830" s="576"/>
      <c r="AF5830" s="577"/>
      <c r="AG5830" s="578"/>
      <c r="AH5830" s="571"/>
      <c r="AI5830" s="572"/>
      <c r="AJ5830" s="575"/>
      <c r="AK5830" s="576"/>
      <c r="AL5830" s="577"/>
      <c r="AM5830" s="578"/>
      <c r="AN5830" s="571"/>
      <c r="AO5830" s="572"/>
      <c r="AP5830" s="575"/>
      <c r="AQ5830" s="576"/>
      <c r="AR5830" s="577"/>
      <c r="AS5830" s="578"/>
      <c r="AT5830" s="627"/>
      <c r="AU5830" s="628"/>
      <c r="AV5830" s="629"/>
      <c r="AW5830" s="630"/>
      <c r="AX5830" s="577"/>
      <c r="AY5830" s="578"/>
      <c r="AZ5830" s="571"/>
      <c r="BA5830" s="572"/>
      <c r="BB5830" s="575"/>
      <c r="BC5830" s="576"/>
      <c r="BD5830" s="577"/>
      <c r="BE5830" s="578"/>
      <c r="BF5830" s="627"/>
      <c r="BG5830" s="628"/>
      <c r="BH5830" s="629"/>
      <c r="BI5830" s="630"/>
      <c r="BJ5830" s="577"/>
      <c r="BK5830" s="578"/>
      <c r="BL5830" s="605"/>
      <c r="BM5830" s="606"/>
      <c r="BN5830" s="607"/>
      <c r="BO5830" s="588"/>
      <c r="BP5830" s="556"/>
      <c r="BQ5830" s="556"/>
      <c r="BR5830" s="65"/>
      <c r="BS5830" s="65"/>
      <c r="BT5830" s="268"/>
    </row>
    <row r="5831" spans="1:75" ht="21.75" hidden="1" customHeight="1" x14ac:dyDescent="0.25">
      <c r="A5831" s="268"/>
      <c r="B5831" s="678" t="str">
        <f>IF(ROSTER!B$46="","",ROSTER!B$46)</f>
        <v/>
      </c>
      <c r="C5831" s="669" t="str">
        <f>IF(ROSTER!C$46="","",ROSTER!C$46)</f>
        <v/>
      </c>
      <c r="D5831" s="670"/>
      <c r="E5831" s="667"/>
      <c r="F5831" s="680">
        <f>IF(E5831="y",1,IF(E5831="S",1,0))</f>
        <v>0</v>
      </c>
      <c r="G5831" s="663">
        <f>IF(E5831="S",1,0)</f>
        <v>0</v>
      </c>
      <c r="H5831" s="583"/>
      <c r="I5831" s="584"/>
      <c r="J5831" s="569"/>
      <c r="K5831" s="570"/>
      <c r="L5831" s="573"/>
      <c r="M5831" s="574"/>
      <c r="N5831" s="579">
        <f>L5831+J5831</f>
        <v>0</v>
      </c>
      <c r="O5831" s="580"/>
      <c r="P5831" s="569"/>
      <c r="Q5831" s="570"/>
      <c r="R5831" s="573"/>
      <c r="S5831" s="574"/>
      <c r="T5831" s="579">
        <f>R5831-P5831</f>
        <v>0</v>
      </c>
      <c r="U5831" s="580"/>
      <c r="V5831" s="583"/>
      <c r="W5831" s="584"/>
      <c r="X5831" s="569"/>
      <c r="Y5831" s="584"/>
      <c r="Z5831" s="569"/>
      <c r="AA5831" s="584"/>
      <c r="AB5831" s="569"/>
      <c r="AC5831" s="570"/>
      <c r="AD5831" s="573"/>
      <c r="AE5831" s="574"/>
      <c r="AF5831" s="557">
        <f>IF(AB5831=0,0,(AD5831/AB5831)*100)</f>
        <v>0</v>
      </c>
      <c r="AG5831" s="558"/>
      <c r="AH5831" s="569"/>
      <c r="AI5831" s="570"/>
      <c r="AJ5831" s="573"/>
      <c r="AK5831" s="574"/>
      <c r="AL5831" s="557">
        <f>IF(AH5831=0,0,(AJ5831/AH5831)*100)</f>
        <v>0</v>
      </c>
      <c r="AM5831" s="558"/>
      <c r="AN5831" s="569"/>
      <c r="AO5831" s="570"/>
      <c r="AP5831" s="573"/>
      <c r="AQ5831" s="574"/>
      <c r="AR5831" s="557">
        <f>IF(AN5831=0,0,(AP5831/AN5831)*100)</f>
        <v>0</v>
      </c>
      <c r="AS5831" s="558"/>
      <c r="AT5831" s="561">
        <f>AB5831+AH5831+AN5831</f>
        <v>0</v>
      </c>
      <c r="AU5831" s="562"/>
      <c r="AV5831" s="565">
        <f>AD5831+AJ5831+AP5831</f>
        <v>0</v>
      </c>
      <c r="AW5831" s="566"/>
      <c r="AX5831" s="557">
        <f>IF(AT5831=0,0,(AV5831/AT5831)*100)</f>
        <v>0</v>
      </c>
      <c r="AY5831" s="558"/>
      <c r="AZ5831" s="569"/>
      <c r="BA5831" s="570"/>
      <c r="BB5831" s="573"/>
      <c r="BC5831" s="574"/>
      <c r="BD5831" s="557">
        <f>IF(AZ5831=0,0,(BB5831/AZ5831)*100)</f>
        <v>0</v>
      </c>
      <c r="BE5831" s="558"/>
      <c r="BF5831" s="561">
        <f>AT5831+AZ5831</f>
        <v>0</v>
      </c>
      <c r="BG5831" s="562"/>
      <c r="BH5831" s="565">
        <f>AV5831+BB5831</f>
        <v>0</v>
      </c>
      <c r="BI5831" s="566"/>
      <c r="BJ5831" s="557">
        <f>IF(BF5831=0,0,(BH5831/BF5831)*100)</f>
        <v>0</v>
      </c>
      <c r="BK5831" s="558"/>
      <c r="BL5831" s="602">
        <f>(AD5831*2)+(AJ5831*2)+(AP5831*3)+BB5831</f>
        <v>0</v>
      </c>
      <c r="BM5831" s="603"/>
      <c r="BN5831" s="604"/>
      <c r="BO5831" s="587">
        <f t="shared" ref="BO5831" si="3731">IF(BQ5831=0,0,50*BP5831/BQ5831)</f>
        <v>0</v>
      </c>
      <c r="BP5831" s="634">
        <f>(BL5831*BS$11)+(N5831*BS$12)+(X5831*BS$13)+(R5831*BS$14)+(V5831*BS$15)+(Z5831*BS$16)</f>
        <v>0</v>
      </c>
      <c r="BQ5831" s="555">
        <f>((AZ5831-BB5831)*BS$18)+((AT5831-AV5831)*BS$17)+(H5831*BS$19)+(P5831*BS$20)</f>
        <v>0</v>
      </c>
      <c r="BR5831" s="65"/>
      <c r="BS5831" s="65"/>
      <c r="BT5831" s="268"/>
    </row>
    <row r="5832" spans="1:75" ht="22.5" hidden="1" customHeight="1" thickBot="1" x14ac:dyDescent="0.3">
      <c r="A5832" s="268"/>
      <c r="B5832" s="679"/>
      <c r="C5832" s="690" t="str">
        <f>IF(ROSTER!D$46="","",ROSTER!D$46)</f>
        <v/>
      </c>
      <c r="D5832" s="691"/>
      <c r="E5832" s="668"/>
      <c r="F5832" s="681"/>
      <c r="G5832" s="664"/>
      <c r="H5832" s="585"/>
      <c r="I5832" s="586"/>
      <c r="J5832" s="571"/>
      <c r="K5832" s="572"/>
      <c r="L5832" s="575"/>
      <c r="M5832" s="576"/>
      <c r="N5832" s="649"/>
      <c r="O5832" s="650"/>
      <c r="P5832" s="571"/>
      <c r="Q5832" s="572"/>
      <c r="R5832" s="575"/>
      <c r="S5832" s="576"/>
      <c r="T5832" s="581"/>
      <c r="U5832" s="582"/>
      <c r="V5832" s="585"/>
      <c r="W5832" s="586"/>
      <c r="X5832" s="571"/>
      <c r="Y5832" s="586"/>
      <c r="Z5832" s="571"/>
      <c r="AA5832" s="586"/>
      <c r="AB5832" s="571"/>
      <c r="AC5832" s="572"/>
      <c r="AD5832" s="575"/>
      <c r="AE5832" s="576"/>
      <c r="AF5832" s="559"/>
      <c r="AG5832" s="560"/>
      <c r="AH5832" s="571"/>
      <c r="AI5832" s="572"/>
      <c r="AJ5832" s="575"/>
      <c r="AK5832" s="576"/>
      <c r="AL5832" s="559"/>
      <c r="AM5832" s="560"/>
      <c r="AN5832" s="571"/>
      <c r="AO5832" s="572"/>
      <c r="AP5832" s="575"/>
      <c r="AQ5832" s="576"/>
      <c r="AR5832" s="559"/>
      <c r="AS5832" s="560"/>
      <c r="AT5832" s="563"/>
      <c r="AU5832" s="564"/>
      <c r="AV5832" s="567"/>
      <c r="AW5832" s="568"/>
      <c r="AX5832" s="559"/>
      <c r="AY5832" s="560"/>
      <c r="AZ5832" s="571"/>
      <c r="BA5832" s="572"/>
      <c r="BB5832" s="575"/>
      <c r="BC5832" s="576"/>
      <c r="BD5832" s="559"/>
      <c r="BE5832" s="560"/>
      <c r="BF5832" s="563"/>
      <c r="BG5832" s="564"/>
      <c r="BH5832" s="567"/>
      <c r="BI5832" s="568"/>
      <c r="BJ5832" s="559"/>
      <c r="BK5832" s="560"/>
      <c r="BL5832" s="631"/>
      <c r="BM5832" s="632"/>
      <c r="BN5832" s="633"/>
      <c r="BO5832" s="609"/>
      <c r="BP5832" s="635"/>
      <c r="BQ5832" s="556"/>
      <c r="BR5832" s="65"/>
      <c r="BS5832" s="65"/>
      <c r="BT5832" s="268"/>
    </row>
    <row r="5833" spans="1:75" s="79" customFormat="1" ht="33.4" hidden="1" customHeight="1" x14ac:dyDescent="0.45">
      <c r="A5833" s="278"/>
      <c r="B5833" s="671"/>
      <c r="C5833" s="611"/>
      <c r="D5833" s="611" t="s">
        <v>10</v>
      </c>
      <c r="E5833" s="612"/>
      <c r="F5833" s="78"/>
      <c r="G5833" s="78"/>
      <c r="H5833" s="547">
        <f>SUM(H5793:I5832)</f>
        <v>0</v>
      </c>
      <c r="I5833" s="548"/>
      <c r="J5833" s="547">
        <f>SUM(J5793:K5832)</f>
        <v>0</v>
      </c>
      <c r="K5833" s="548"/>
      <c r="L5833" s="551">
        <f>SUM(L5793:M5832)</f>
        <v>0</v>
      </c>
      <c r="M5833" s="636"/>
      <c r="N5833" s="533">
        <f>L5833+J5833</f>
        <v>0</v>
      </c>
      <c r="O5833" s="534"/>
      <c r="P5833" s="551">
        <f>SUM(P5793:Q5832)</f>
        <v>0</v>
      </c>
      <c r="Q5833" s="548"/>
      <c r="R5833" s="551">
        <f>SUM(R5793:S5832)</f>
        <v>0</v>
      </c>
      <c r="S5833" s="636"/>
      <c r="T5833" s="533">
        <f>R5833-P5833</f>
        <v>0</v>
      </c>
      <c r="U5833" s="534"/>
      <c r="V5833" s="551">
        <f>SUM(V5793:W5832)</f>
        <v>0</v>
      </c>
      <c r="W5833" s="636"/>
      <c r="X5833" s="547">
        <f>SUM(X5793:Y5832)</f>
        <v>0</v>
      </c>
      <c r="Y5833" s="534"/>
      <c r="Z5833" s="547">
        <f>SUM(Z5793:AA5832)</f>
        <v>0</v>
      </c>
      <c r="AA5833" s="534"/>
      <c r="AB5833" s="636">
        <f>SUM(AB5793:AC5832)</f>
        <v>0</v>
      </c>
      <c r="AC5833" s="548"/>
      <c r="AD5833" s="551">
        <f>SUM(AD5793:AE5832)</f>
        <v>0</v>
      </c>
      <c r="AE5833" s="636"/>
      <c r="AF5833" s="533">
        <f>IF(AB5833=0,0,(AD5833/AB5833)*100)</f>
        <v>0</v>
      </c>
      <c r="AG5833" s="534"/>
      <c r="AH5833" s="551">
        <f>SUM(AH5793:AI5832)</f>
        <v>0</v>
      </c>
      <c r="AI5833" s="548"/>
      <c r="AJ5833" s="551">
        <f>SUM(AJ5793:AK5832)</f>
        <v>0</v>
      </c>
      <c r="AK5833" s="636"/>
      <c r="AL5833" s="533">
        <f>IF(AH5833=0,0,(AJ5833/AH5833)*100)</f>
        <v>0</v>
      </c>
      <c r="AM5833" s="534"/>
      <c r="AN5833" s="551">
        <f>SUM(AN5793:AO5832)</f>
        <v>0</v>
      </c>
      <c r="AO5833" s="548"/>
      <c r="AP5833" s="551">
        <f>SUM(AP5793:AQ5832)</f>
        <v>0</v>
      </c>
      <c r="AQ5833" s="636"/>
      <c r="AR5833" s="533">
        <f>IF(AN5833=0,0,(AP5833/AN5833)*100)</f>
        <v>0</v>
      </c>
      <c r="AS5833" s="534"/>
      <c r="AT5833" s="547">
        <f>AB5833+AH5833+AN5833</f>
        <v>0</v>
      </c>
      <c r="AU5833" s="548"/>
      <c r="AV5833" s="551">
        <f>AD5833+AJ5833+AP5833</f>
        <v>0</v>
      </c>
      <c r="AW5833" s="552"/>
      <c r="AX5833" s="533">
        <f>IF(AT5833=0,0,(AV5833/AT5833)*100)</f>
        <v>0</v>
      </c>
      <c r="AY5833" s="534"/>
      <c r="AZ5833" s="551">
        <f>SUM(AZ5793:BA5832)</f>
        <v>0</v>
      </c>
      <c r="BA5833" s="548"/>
      <c r="BB5833" s="551">
        <f>SUM(BB5793:BC5832)</f>
        <v>0</v>
      </c>
      <c r="BC5833" s="636"/>
      <c r="BD5833" s="533">
        <f>IF(AZ5833=0,0,(BB5833/AZ5833)*100)</f>
        <v>0</v>
      </c>
      <c r="BE5833" s="534"/>
      <c r="BF5833" s="547">
        <f>AT5833+AZ5833</f>
        <v>0</v>
      </c>
      <c r="BG5833" s="548"/>
      <c r="BH5833" s="551">
        <f>AV5833+BB5833</f>
        <v>0</v>
      </c>
      <c r="BI5833" s="552"/>
      <c r="BJ5833" s="533">
        <f>IF(BF5833=0,0,(BH5833/BF5833)*100)</f>
        <v>0</v>
      </c>
      <c r="BK5833" s="619"/>
      <c r="BL5833" s="621">
        <f>SUM(BL5793:BN5832)</f>
        <v>0</v>
      </c>
      <c r="BM5833" s="622"/>
      <c r="BN5833" s="623"/>
      <c r="BO5833" s="610">
        <f>SUM(BO5793:BO5832)</f>
        <v>0</v>
      </c>
      <c r="BP5833" s="709">
        <f>(BL5833*BS$11)+(N5833*BS$12)+(X5833*BS$13)+(R5833*BS$14)+(V5833*BS$15)+(Z5833*BS$16)</f>
        <v>0</v>
      </c>
      <c r="BQ5833" s="638">
        <f>((AZ5833-BB5833)*BS$18)+((AT5833-AV5833)*BS$17)+(H5833*BS$19)+(P5833*BS$20)</f>
        <v>0</v>
      </c>
      <c r="BR5833" s="77"/>
      <c r="BS5833" s="77"/>
      <c r="BT5833" s="278"/>
    </row>
    <row r="5834" spans="1:75" s="79" customFormat="1" ht="33.950000000000003" hidden="1" customHeight="1" thickBot="1" x14ac:dyDescent="0.5">
      <c r="A5834" s="278"/>
      <c r="B5834" s="672"/>
      <c r="C5834" s="673"/>
      <c r="D5834" s="673"/>
      <c r="E5834" s="721"/>
      <c r="F5834" s="80"/>
      <c r="G5834" s="80"/>
      <c r="H5834" s="549"/>
      <c r="I5834" s="550"/>
      <c r="J5834" s="549"/>
      <c r="K5834" s="550"/>
      <c r="L5834" s="553"/>
      <c r="M5834" s="637"/>
      <c r="N5834" s="535"/>
      <c r="O5834" s="536"/>
      <c r="P5834" s="553"/>
      <c r="Q5834" s="550"/>
      <c r="R5834" s="553"/>
      <c r="S5834" s="637"/>
      <c r="T5834" s="535"/>
      <c r="U5834" s="536"/>
      <c r="V5834" s="553"/>
      <c r="W5834" s="637"/>
      <c r="X5834" s="549"/>
      <c r="Y5834" s="536"/>
      <c r="Z5834" s="549"/>
      <c r="AA5834" s="536"/>
      <c r="AB5834" s="637"/>
      <c r="AC5834" s="550"/>
      <c r="AD5834" s="553"/>
      <c r="AE5834" s="637"/>
      <c r="AF5834" s="535"/>
      <c r="AG5834" s="536"/>
      <c r="AH5834" s="553"/>
      <c r="AI5834" s="550"/>
      <c r="AJ5834" s="553"/>
      <c r="AK5834" s="637"/>
      <c r="AL5834" s="535"/>
      <c r="AM5834" s="536"/>
      <c r="AN5834" s="553"/>
      <c r="AO5834" s="550"/>
      <c r="AP5834" s="553"/>
      <c r="AQ5834" s="637"/>
      <c r="AR5834" s="535"/>
      <c r="AS5834" s="536"/>
      <c r="AT5834" s="549"/>
      <c r="AU5834" s="550"/>
      <c r="AV5834" s="553"/>
      <c r="AW5834" s="554"/>
      <c r="AX5834" s="535"/>
      <c r="AY5834" s="536"/>
      <c r="AZ5834" s="553"/>
      <c r="BA5834" s="550"/>
      <c r="BB5834" s="553"/>
      <c r="BC5834" s="637"/>
      <c r="BD5834" s="535"/>
      <c r="BE5834" s="536"/>
      <c r="BF5834" s="549"/>
      <c r="BG5834" s="550"/>
      <c r="BH5834" s="553"/>
      <c r="BI5834" s="554"/>
      <c r="BJ5834" s="535"/>
      <c r="BK5834" s="620"/>
      <c r="BL5834" s="624"/>
      <c r="BM5834" s="625"/>
      <c r="BN5834" s="626"/>
      <c r="BO5834" s="609"/>
      <c r="BP5834" s="710"/>
      <c r="BQ5834" s="639"/>
      <c r="BR5834" s="77"/>
      <c r="BS5834" s="77"/>
      <c r="BT5834" s="278"/>
    </row>
    <row r="5835" spans="1:75" s="79" customFormat="1" ht="33" hidden="1" customHeight="1" thickBot="1" x14ac:dyDescent="0.5">
      <c r="A5835" s="278"/>
      <c r="B5835" s="671"/>
      <c r="C5835" s="611"/>
      <c r="D5835" s="611" t="s">
        <v>13</v>
      </c>
      <c r="E5835" s="612"/>
      <c r="F5835" s="82"/>
      <c r="G5835" s="117"/>
      <c r="H5835" s="541"/>
      <c r="I5835" s="545"/>
      <c r="J5835" s="541"/>
      <c r="K5835" s="545"/>
      <c r="L5835" s="537"/>
      <c r="M5835" s="538"/>
      <c r="N5835" s="533">
        <f>J5835+L5835</f>
        <v>0</v>
      </c>
      <c r="O5835" s="534"/>
      <c r="P5835" s="537"/>
      <c r="Q5835" s="545"/>
      <c r="R5835" s="537"/>
      <c r="S5835" s="538"/>
      <c r="T5835" s="533">
        <f>R5835-P5835</f>
        <v>0</v>
      </c>
      <c r="U5835" s="534"/>
      <c r="V5835" s="537"/>
      <c r="W5835" s="538"/>
      <c r="X5835" s="541"/>
      <c r="Y5835" s="542"/>
      <c r="Z5835" s="541"/>
      <c r="AA5835" s="542"/>
      <c r="AB5835" s="538"/>
      <c r="AC5835" s="545"/>
      <c r="AD5835" s="537"/>
      <c r="AE5835" s="538"/>
      <c r="AF5835" s="533">
        <f>IF(AB5835=0,0,(AD5835/AB5835)*100)</f>
        <v>0</v>
      </c>
      <c r="AG5835" s="534"/>
      <c r="AH5835" s="537"/>
      <c r="AI5835" s="545"/>
      <c r="AJ5835" s="537"/>
      <c r="AK5835" s="538"/>
      <c r="AL5835" s="533">
        <f>IF(AH5835=0,0,(AJ5835/AH5835)*100)</f>
        <v>0</v>
      </c>
      <c r="AM5835" s="534"/>
      <c r="AN5835" s="537"/>
      <c r="AO5835" s="545"/>
      <c r="AP5835" s="537"/>
      <c r="AQ5835" s="538"/>
      <c r="AR5835" s="533">
        <f>IF(AN5835=0,0,(AP5835/AN5835)*100)</f>
        <v>0</v>
      </c>
      <c r="AS5835" s="534"/>
      <c r="AT5835" s="547">
        <f>AB5835+AH5835+AN5835</f>
        <v>0</v>
      </c>
      <c r="AU5835" s="548"/>
      <c r="AV5835" s="551">
        <f>AD5835+AJ5835+AP5835</f>
        <v>0</v>
      </c>
      <c r="AW5835" s="552"/>
      <c r="AX5835" s="533">
        <f>IF(AT5835=0,0,(AV5835/AT5835)*100)</f>
        <v>0</v>
      </c>
      <c r="AY5835" s="534"/>
      <c r="AZ5835" s="537"/>
      <c r="BA5835" s="545"/>
      <c r="BB5835" s="537"/>
      <c r="BC5835" s="538"/>
      <c r="BD5835" s="533">
        <f>IF(AZ5835=0,0,(BB5835/AZ5835)*100)</f>
        <v>0</v>
      </c>
      <c r="BE5835" s="534"/>
      <c r="BF5835" s="547">
        <f>AT5835+AZ5835</f>
        <v>0</v>
      </c>
      <c r="BG5835" s="548"/>
      <c r="BH5835" s="551">
        <f>AV5835+BB5835</f>
        <v>0</v>
      </c>
      <c r="BI5835" s="552"/>
      <c r="BJ5835" s="533">
        <f>IF(BF5835=0,0,(BH5835/BF5835)*100)</f>
        <v>0</v>
      </c>
      <c r="BK5835" s="619"/>
      <c r="BL5835" s="621">
        <f>(AD5835*2)+(AJ5835*2)+(AP5835*3)+BB5835</f>
        <v>0</v>
      </c>
      <c r="BM5835" s="622"/>
      <c r="BN5835" s="623"/>
      <c r="BO5835" s="647"/>
      <c r="BP5835" s="83"/>
      <c r="BQ5835" s="84"/>
      <c r="BR5835" s="77"/>
      <c r="BS5835" s="77"/>
      <c r="BT5835" s="278"/>
    </row>
    <row r="5836" spans="1:75" s="79" customFormat="1" ht="33.75" hidden="1" customHeight="1" thickBot="1" x14ac:dyDescent="0.5">
      <c r="A5836" s="278"/>
      <c r="B5836" s="232"/>
      <c r="C5836" s="257"/>
      <c r="D5836" s="613"/>
      <c r="E5836" s="614"/>
      <c r="F5836" s="86"/>
      <c r="G5836" s="86"/>
      <c r="H5836" s="543"/>
      <c r="I5836" s="546"/>
      <c r="J5836" s="543"/>
      <c r="K5836" s="546"/>
      <c r="L5836" s="539"/>
      <c r="M5836" s="540"/>
      <c r="N5836" s="535"/>
      <c r="O5836" s="536"/>
      <c r="P5836" s="539"/>
      <c r="Q5836" s="546"/>
      <c r="R5836" s="539"/>
      <c r="S5836" s="540"/>
      <c r="T5836" s="535"/>
      <c r="U5836" s="536"/>
      <c r="V5836" s="539"/>
      <c r="W5836" s="540"/>
      <c r="X5836" s="543"/>
      <c r="Y5836" s="544"/>
      <c r="Z5836" s="543"/>
      <c r="AA5836" s="544"/>
      <c r="AB5836" s="540"/>
      <c r="AC5836" s="546"/>
      <c r="AD5836" s="539"/>
      <c r="AE5836" s="540"/>
      <c r="AF5836" s="535"/>
      <c r="AG5836" s="536"/>
      <c r="AH5836" s="539"/>
      <c r="AI5836" s="546"/>
      <c r="AJ5836" s="539"/>
      <c r="AK5836" s="540"/>
      <c r="AL5836" s="535"/>
      <c r="AM5836" s="536"/>
      <c r="AN5836" s="539"/>
      <c r="AO5836" s="546"/>
      <c r="AP5836" s="539"/>
      <c r="AQ5836" s="540"/>
      <c r="AR5836" s="535"/>
      <c r="AS5836" s="536"/>
      <c r="AT5836" s="549"/>
      <c r="AU5836" s="550"/>
      <c r="AV5836" s="553"/>
      <c r="AW5836" s="554"/>
      <c r="AX5836" s="535"/>
      <c r="AY5836" s="536"/>
      <c r="AZ5836" s="539"/>
      <c r="BA5836" s="546"/>
      <c r="BB5836" s="539"/>
      <c r="BC5836" s="540"/>
      <c r="BD5836" s="535"/>
      <c r="BE5836" s="536"/>
      <c r="BF5836" s="549"/>
      <c r="BG5836" s="550"/>
      <c r="BH5836" s="553"/>
      <c r="BI5836" s="554"/>
      <c r="BJ5836" s="535"/>
      <c r="BK5836" s="620"/>
      <c r="BL5836" s="624"/>
      <c r="BM5836" s="625"/>
      <c r="BN5836" s="626"/>
      <c r="BO5836" s="648"/>
      <c r="BP5836" s="222"/>
      <c r="BQ5836" s="222"/>
      <c r="BR5836" s="77"/>
      <c r="BS5836" s="77"/>
      <c r="BT5836" s="278"/>
    </row>
    <row r="5837" spans="1:75" ht="16.5" hidden="1" customHeight="1" thickTop="1" thickBot="1" x14ac:dyDescent="0.5">
      <c r="A5837" s="268"/>
      <c r="B5837" s="229"/>
      <c r="C5837" s="195"/>
      <c r="D5837" s="195"/>
      <c r="E5837" s="195"/>
      <c r="F5837" s="195"/>
      <c r="G5837" s="195"/>
      <c r="H5837" s="195"/>
      <c r="I5837" s="195"/>
      <c r="J5837" s="195"/>
      <c r="K5837" s="195"/>
      <c r="L5837" s="195"/>
      <c r="M5837" s="195"/>
      <c r="N5837" s="195"/>
      <c r="O5837" s="195"/>
      <c r="P5837" s="195"/>
      <c r="Q5837" s="195"/>
      <c r="R5837" s="195"/>
      <c r="S5837" s="195"/>
      <c r="T5837" s="195"/>
      <c r="U5837" s="195"/>
      <c r="V5837" s="195"/>
      <c r="W5837" s="195"/>
      <c r="X5837" s="195"/>
      <c r="Y5837" s="195"/>
      <c r="Z5837" s="195"/>
      <c r="AA5837" s="195"/>
      <c r="AB5837" s="195"/>
      <c r="AC5837" s="195"/>
      <c r="AD5837" s="195"/>
      <c r="AE5837" s="195"/>
      <c r="AF5837" s="198"/>
      <c r="AG5837" s="198"/>
      <c r="AH5837" s="195"/>
      <c r="AI5837" s="195"/>
      <c r="AJ5837" s="195"/>
      <c r="AK5837" s="195"/>
      <c r="AL5837" s="195"/>
      <c r="AM5837" s="195"/>
      <c r="AN5837" s="195"/>
      <c r="AO5837" s="195"/>
      <c r="AP5837" s="195"/>
      <c r="AQ5837" s="195"/>
      <c r="AR5837" s="195"/>
      <c r="AS5837" s="195"/>
      <c r="AT5837" s="195"/>
      <c r="AU5837" s="195"/>
      <c r="AV5837" s="195"/>
      <c r="AW5837" s="195"/>
      <c r="AX5837" s="195"/>
      <c r="AY5837" s="195"/>
      <c r="AZ5837" s="195"/>
      <c r="BA5837" s="195"/>
      <c r="BB5837" s="195"/>
      <c r="BC5837" s="195"/>
      <c r="BD5837" s="195"/>
      <c r="BE5837" s="195"/>
      <c r="BF5837" s="195"/>
      <c r="BG5837" s="195"/>
      <c r="BH5837" s="195"/>
      <c r="BI5837" s="195"/>
      <c r="BJ5837" s="195"/>
      <c r="BK5837" s="195"/>
      <c r="BL5837" s="195"/>
      <c r="BM5837" s="195"/>
      <c r="BN5837" s="195"/>
      <c r="BO5837" s="247"/>
      <c r="BP5837" s="600">
        <f>IF((J5833+L5835)=0,0,(J5833/(J5833+L5835)*100)%)</f>
        <v>0</v>
      </c>
      <c r="BQ5837" s="601"/>
      <c r="BR5837" s="600">
        <f>IF((L5833+J5835)=0,0,(L5833/(L5833+J5835)*100)%)</f>
        <v>0</v>
      </c>
      <c r="BS5837" s="601"/>
      <c r="BT5837" s="268"/>
    </row>
    <row r="5838" spans="1:75" s="85" customFormat="1" ht="79.5" hidden="1" customHeight="1" thickTop="1" thickBot="1" x14ac:dyDescent="0.55000000000000004">
      <c r="A5838" s="279"/>
      <c r="B5838" s="682" t="s">
        <v>59</v>
      </c>
      <c r="C5838" s="683"/>
      <c r="D5838" s="608" t="s">
        <v>53</v>
      </c>
      <c r="E5838" s="608"/>
      <c r="F5838" s="608"/>
      <c r="G5838" s="730"/>
      <c r="H5838" s="589"/>
      <c r="I5838" s="590"/>
      <c r="J5838" s="591"/>
      <c r="K5838" s="200"/>
      <c r="L5838" s="589"/>
      <c r="M5838" s="590"/>
      <c r="N5838" s="591"/>
      <c r="O5838" s="592" t="s">
        <v>46</v>
      </c>
      <c r="P5838" s="593"/>
      <c r="Q5838" s="593"/>
      <c r="R5838" s="593"/>
      <c r="S5838" s="589"/>
      <c r="T5838" s="590"/>
      <c r="U5838" s="591"/>
      <c r="V5838" s="200"/>
      <c r="W5838" s="589"/>
      <c r="X5838" s="590"/>
      <c r="Y5838" s="591"/>
      <c r="Z5838" s="592" t="s">
        <v>48</v>
      </c>
      <c r="AA5838" s="593"/>
      <c r="AB5838" s="593"/>
      <c r="AC5838" s="594"/>
      <c r="AD5838" s="589"/>
      <c r="AE5838" s="590"/>
      <c r="AF5838" s="591"/>
      <c r="AG5838" s="200"/>
      <c r="AH5838" s="589"/>
      <c r="AI5838" s="590"/>
      <c r="AJ5838" s="591"/>
      <c r="AK5838" s="592" t="s">
        <v>52</v>
      </c>
      <c r="AL5838" s="593"/>
      <c r="AM5838" s="593"/>
      <c r="AN5838" s="594"/>
      <c r="AO5838" s="589"/>
      <c r="AP5838" s="590"/>
      <c r="AQ5838" s="591"/>
      <c r="AR5838" s="204"/>
      <c r="AS5838" s="589"/>
      <c r="AT5838" s="590"/>
      <c r="AU5838" s="591"/>
      <c r="AV5838" s="258"/>
      <c r="AW5838" s="258"/>
      <c r="AX5838" s="258"/>
      <c r="AY5838" s="258"/>
      <c r="AZ5838" s="532" t="s">
        <v>20</v>
      </c>
      <c r="BA5838" s="532"/>
      <c r="BB5838" s="532"/>
      <c r="BC5838" s="532"/>
      <c r="BD5838" s="615"/>
      <c r="BE5838" s="616">
        <f>BL5833</f>
        <v>0</v>
      </c>
      <c r="BF5838" s="617"/>
      <c r="BG5838" s="618"/>
      <c r="BH5838" s="205"/>
      <c r="BI5838" s="616">
        <f>BL5835</f>
        <v>0</v>
      </c>
      <c r="BJ5838" s="617"/>
      <c r="BK5838" s="618"/>
      <c r="BL5838" s="206"/>
      <c r="BM5838" s="206"/>
      <c r="BN5838" s="206"/>
      <c r="BO5838" s="248"/>
      <c r="BP5838" s="87"/>
      <c r="BQ5838" s="87"/>
      <c r="BR5838" s="81"/>
      <c r="BS5838" s="81"/>
      <c r="BT5838" s="279"/>
    </row>
    <row r="5839" spans="1:75" ht="15.6" hidden="1" customHeight="1" thickTop="1" thickBot="1" x14ac:dyDescent="0.55000000000000004">
      <c r="A5839" s="268"/>
      <c r="B5839" s="230"/>
      <c r="C5839" s="191"/>
      <c r="D5839" s="196"/>
      <c r="E5839" s="196"/>
      <c r="F5839" s="199"/>
      <c r="G5839" s="199"/>
      <c r="H5839" s="202"/>
      <c r="I5839" s="202"/>
      <c r="J5839" s="202"/>
      <c r="K5839" s="202"/>
      <c r="L5839" s="202"/>
      <c r="M5839" s="202"/>
      <c r="N5839" s="202"/>
      <c r="O5839" s="199"/>
      <c r="P5839" s="199"/>
      <c r="Q5839" s="199"/>
      <c r="R5839" s="199"/>
      <c r="S5839" s="202"/>
      <c r="T5839" s="202"/>
      <c r="U5839" s="202"/>
      <c r="V5839" s="201"/>
      <c r="W5839" s="202"/>
      <c r="X5839" s="202"/>
      <c r="Y5839" s="202"/>
      <c r="Z5839" s="199"/>
      <c r="AA5839" s="199"/>
      <c r="AB5839" s="199"/>
      <c r="AC5839" s="199"/>
      <c r="AD5839" s="202"/>
      <c r="AE5839" s="202"/>
      <c r="AF5839" s="202"/>
      <c r="AG5839" s="202"/>
      <c r="AH5839" s="201"/>
      <c r="AI5839" s="201"/>
      <c r="AJ5839" s="202"/>
      <c r="AK5839" s="199"/>
      <c r="AL5839" s="199"/>
      <c r="AM5839" s="199"/>
      <c r="AN5839" s="199"/>
      <c r="AO5839" s="202"/>
      <c r="AP5839" s="202"/>
      <c r="AQ5839" s="202"/>
      <c r="AR5839" s="202"/>
      <c r="AS5839" s="202"/>
      <c r="AT5839" s="204"/>
      <c r="AU5839" s="204"/>
      <c r="AV5839" s="207"/>
      <c r="AW5839" s="207"/>
      <c r="AX5839" s="207"/>
      <c r="AY5839" s="207"/>
      <c r="AZ5839" s="199"/>
      <c r="BA5839" s="208"/>
      <c r="BB5839" s="208"/>
      <c r="BC5839" s="209"/>
      <c r="BD5839" s="210"/>
      <c r="BE5839" s="211"/>
      <c r="BF5839" s="211"/>
      <c r="BG5839" s="204"/>
      <c r="BH5839" s="212"/>
      <c r="BI5839" s="213"/>
      <c r="BJ5839" s="213"/>
      <c r="BK5839" s="204"/>
      <c r="BL5839" s="207"/>
      <c r="BM5839" s="207"/>
      <c r="BN5839" s="207"/>
      <c r="BO5839" s="249"/>
      <c r="BP5839" s="88"/>
      <c r="BQ5839" s="88"/>
      <c r="BR5839" s="65"/>
      <c r="BS5839" s="65"/>
      <c r="BT5839" s="268"/>
    </row>
    <row r="5840" spans="1:75" s="85" customFormat="1" ht="79.5" hidden="1" customHeight="1" thickTop="1" thickBot="1" x14ac:dyDescent="0.55000000000000004">
      <c r="A5840" s="279"/>
      <c r="B5840" s="531" t="s">
        <v>45</v>
      </c>
      <c r="C5840" s="532"/>
      <c r="D5840" s="608" t="s">
        <v>54</v>
      </c>
      <c r="E5840" s="608"/>
      <c r="F5840" s="608"/>
      <c r="G5840" s="730"/>
      <c r="H5840" s="616">
        <f>H5838</f>
        <v>0</v>
      </c>
      <c r="I5840" s="617"/>
      <c r="J5840" s="618"/>
      <c r="K5840" s="200"/>
      <c r="L5840" s="616">
        <f>L5838</f>
        <v>0</v>
      </c>
      <c r="M5840" s="617"/>
      <c r="N5840" s="618"/>
      <c r="O5840" s="592" t="s">
        <v>50</v>
      </c>
      <c r="P5840" s="593"/>
      <c r="Q5840" s="593"/>
      <c r="R5840" s="593"/>
      <c r="S5840" s="616">
        <f>S5838-H5838</f>
        <v>0</v>
      </c>
      <c r="T5840" s="617"/>
      <c r="U5840" s="618"/>
      <c r="V5840" s="200"/>
      <c r="W5840" s="616">
        <f>W5838-L5838</f>
        <v>0</v>
      </c>
      <c r="X5840" s="617"/>
      <c r="Y5840" s="618"/>
      <c r="Z5840" s="592" t="s">
        <v>49</v>
      </c>
      <c r="AA5840" s="593"/>
      <c r="AB5840" s="593"/>
      <c r="AC5840" s="594"/>
      <c r="AD5840" s="616">
        <f>AD5838-S5838</f>
        <v>0</v>
      </c>
      <c r="AE5840" s="617"/>
      <c r="AF5840" s="618"/>
      <c r="AG5840" s="200"/>
      <c r="AH5840" s="616">
        <f>AH5838-W5838</f>
        <v>0</v>
      </c>
      <c r="AI5840" s="617"/>
      <c r="AJ5840" s="618"/>
      <c r="AK5840" s="592" t="s">
        <v>51</v>
      </c>
      <c r="AL5840" s="593"/>
      <c r="AM5840" s="593"/>
      <c r="AN5840" s="594"/>
      <c r="AO5840" s="616">
        <f>AO5838-AD5838</f>
        <v>0</v>
      </c>
      <c r="AP5840" s="617"/>
      <c r="AQ5840" s="618"/>
      <c r="AR5840" s="204"/>
      <c r="AS5840" s="616">
        <f>AS5838-AH5838</f>
        <v>0</v>
      </c>
      <c r="AT5840" s="617"/>
      <c r="AU5840" s="618"/>
      <c r="AV5840" s="258"/>
      <c r="AW5840" s="258"/>
      <c r="AX5840" s="258"/>
      <c r="AY5840" s="258"/>
      <c r="AZ5840" s="532" t="s">
        <v>44</v>
      </c>
      <c r="BA5840" s="532"/>
      <c r="BB5840" s="532"/>
      <c r="BC5840" s="532"/>
      <c r="BD5840" s="615"/>
      <c r="BE5840" s="616">
        <f>BE5838-AO5838</f>
        <v>0</v>
      </c>
      <c r="BF5840" s="617"/>
      <c r="BG5840" s="618"/>
      <c r="BH5840" s="214"/>
      <c r="BI5840" s="616">
        <f>BI5838-AS5838</f>
        <v>0</v>
      </c>
      <c r="BJ5840" s="617"/>
      <c r="BK5840" s="618"/>
      <c r="BL5840" s="206"/>
      <c r="BM5840" s="206"/>
      <c r="BN5840" s="206"/>
      <c r="BO5840" s="248"/>
      <c r="BP5840" s="87"/>
      <c r="BQ5840" s="87"/>
      <c r="BR5840" s="81"/>
      <c r="BS5840" s="81"/>
      <c r="BT5840" s="279"/>
      <c r="BW5840" s="79"/>
    </row>
    <row r="5841" spans="1:72" ht="18.75" hidden="1" customHeight="1" thickTop="1" thickBot="1" x14ac:dyDescent="0.5">
      <c r="A5841" s="268"/>
      <c r="B5841" s="231"/>
      <c r="C5841" s="197"/>
      <c r="D5841" s="197"/>
      <c r="E5841" s="197"/>
      <c r="F5841" s="254"/>
      <c r="G5841" s="254"/>
      <c r="H5841" s="197"/>
      <c r="I5841" s="197"/>
      <c r="J5841" s="197"/>
      <c r="K5841" s="197"/>
      <c r="L5841" s="197"/>
      <c r="M5841" s="197"/>
      <c r="N5841" s="197"/>
      <c r="O5841" s="197"/>
      <c r="P5841" s="197"/>
      <c r="Q5841" s="197"/>
      <c r="R5841" s="197"/>
      <c r="S5841" s="197"/>
      <c r="T5841" s="197"/>
      <c r="U5841" s="197"/>
      <c r="V5841" s="197"/>
      <c r="W5841" s="197"/>
      <c r="X5841" s="197"/>
      <c r="Y5841" s="197"/>
      <c r="Z5841" s="197"/>
      <c r="AA5841" s="197"/>
      <c r="AB5841" s="197"/>
      <c r="AC5841" s="197"/>
      <c r="AD5841" s="197"/>
      <c r="AE5841" s="197"/>
      <c r="AF5841" s="203"/>
      <c r="AG5841" s="203"/>
      <c r="AH5841" s="197"/>
      <c r="AI5841" s="197"/>
      <c r="AJ5841" s="197"/>
      <c r="AK5841" s="197"/>
      <c r="AL5841" s="197"/>
      <c r="AM5841" s="197"/>
      <c r="AN5841" s="197"/>
      <c r="AO5841" s="197"/>
      <c r="AP5841" s="197"/>
      <c r="AQ5841" s="197"/>
      <c r="AR5841" s="197"/>
      <c r="AS5841" s="197"/>
      <c r="AT5841" s="197"/>
      <c r="AU5841" s="197"/>
      <c r="AV5841" s="197"/>
      <c r="AW5841" s="197"/>
      <c r="AX5841" s="197"/>
      <c r="AY5841" s="197"/>
      <c r="AZ5841" s="197"/>
      <c r="BA5841" s="640" t="s">
        <v>153</v>
      </c>
      <c r="BB5841" s="640"/>
      <c r="BC5841" s="640"/>
      <c r="BD5841" s="640"/>
      <c r="BE5841" s="640"/>
      <c r="BF5841" s="640"/>
      <c r="BG5841" s="640"/>
      <c r="BH5841" s="640"/>
      <c r="BI5841" s="640"/>
      <c r="BJ5841" s="640"/>
      <c r="BK5841" s="640"/>
      <c r="BL5841" s="640"/>
      <c r="BM5841" s="640"/>
      <c r="BN5841" s="640"/>
      <c r="BO5841" s="250"/>
      <c r="BP5841" s="89"/>
      <c r="BQ5841" s="89"/>
      <c r="BR5841" s="65"/>
      <c r="BS5841" s="65"/>
      <c r="BT5841" s="268"/>
    </row>
    <row r="5842" spans="1:72" s="255" customFormat="1" ht="13.5" hidden="1" customHeight="1" thickTop="1" x14ac:dyDescent="0.45">
      <c r="A5842" s="268"/>
      <c r="B5842" s="269"/>
      <c r="C5842" s="268"/>
      <c r="D5842" s="268"/>
      <c r="E5842" s="268"/>
      <c r="F5842" s="270"/>
      <c r="G5842" s="270"/>
      <c r="H5842" s="268"/>
      <c r="I5842" s="268"/>
      <c r="J5842" s="268"/>
      <c r="K5842" s="268"/>
      <c r="L5842" s="268"/>
      <c r="M5842" s="268"/>
      <c r="N5842" s="268"/>
      <c r="O5842" s="268"/>
      <c r="P5842" s="268"/>
      <c r="Q5842" s="268"/>
      <c r="R5842" s="268"/>
      <c r="S5842" s="268"/>
      <c r="T5842" s="268"/>
      <c r="U5842" s="268"/>
      <c r="V5842" s="268"/>
      <c r="W5842" s="268"/>
      <c r="X5842" s="268"/>
      <c r="Y5842" s="268"/>
      <c r="Z5842" s="268"/>
      <c r="AA5842" s="268"/>
      <c r="AB5842" s="268"/>
      <c r="AC5842" s="268"/>
      <c r="AD5842" s="268"/>
      <c r="AE5842" s="268"/>
      <c r="AF5842" s="271"/>
      <c r="AG5842" s="271"/>
      <c r="AH5842" s="268"/>
      <c r="AI5842" s="268"/>
      <c r="AJ5842" s="268"/>
      <c r="AK5842" s="268"/>
      <c r="AL5842" s="268"/>
      <c r="AM5842" s="268"/>
      <c r="AN5842" s="268"/>
      <c r="AO5842" s="268"/>
      <c r="AP5842" s="268"/>
      <c r="AQ5842" s="268"/>
      <c r="AR5842" s="268"/>
      <c r="AS5842" s="268"/>
      <c r="AT5842" s="268"/>
      <c r="AU5842" s="268"/>
      <c r="AV5842" s="268"/>
      <c r="AW5842" s="268"/>
      <c r="AX5842" s="268"/>
      <c r="AY5842" s="268"/>
      <c r="AZ5842" s="268"/>
      <c r="BA5842" s="268"/>
      <c r="BB5842" s="268"/>
      <c r="BC5842" s="268"/>
      <c r="BD5842" s="268"/>
      <c r="BE5842" s="268"/>
      <c r="BF5842" s="268"/>
      <c r="BG5842" s="268"/>
      <c r="BH5842" s="268"/>
      <c r="BI5842" s="268"/>
      <c r="BJ5842" s="268"/>
      <c r="BK5842" s="268"/>
      <c r="BL5842" s="268"/>
      <c r="BM5842" s="268"/>
      <c r="BN5842" s="268"/>
      <c r="BO5842" s="272"/>
      <c r="BP5842" s="272"/>
      <c r="BQ5842" s="272"/>
      <c r="BR5842" s="268"/>
      <c r="BS5842" s="268"/>
      <c r="BT5842" s="268"/>
    </row>
    <row r="5843" spans="1:72" s="69" customFormat="1" ht="33.75" hidden="1" x14ac:dyDescent="0.5">
      <c r="A5843" s="273"/>
      <c r="B5843" s="695" t="s">
        <v>9</v>
      </c>
      <c r="C5843" s="695"/>
      <c r="D5843" s="695"/>
      <c r="E5843" s="695"/>
      <c r="F5843" s="695"/>
      <c r="G5843" s="695"/>
      <c r="H5843" s="695"/>
      <c r="I5843" s="695"/>
      <c r="J5843" s="695"/>
      <c r="K5843" s="695"/>
      <c r="L5843" s="695"/>
      <c r="M5843" s="695"/>
      <c r="N5843" s="695"/>
      <c r="O5843" s="695"/>
      <c r="P5843" s="695"/>
      <c r="Q5843" s="695"/>
      <c r="R5843" s="695"/>
      <c r="S5843" s="695"/>
      <c r="T5843" s="695"/>
      <c r="U5843" s="695"/>
      <c r="V5843" s="695"/>
      <c r="W5843" s="695"/>
      <c r="X5843" s="695"/>
      <c r="Y5843" s="695"/>
      <c r="Z5843" s="695"/>
      <c r="AA5843" s="695"/>
      <c r="AB5843" s="695"/>
      <c r="AC5843" s="695"/>
      <c r="AD5843" s="695"/>
      <c r="AE5843" s="695"/>
      <c r="AF5843" s="695"/>
      <c r="AG5843" s="695"/>
      <c r="AH5843" s="695"/>
      <c r="AI5843" s="695"/>
      <c r="AJ5843" s="695"/>
      <c r="AK5843" s="695"/>
      <c r="AL5843" s="695"/>
      <c r="AM5843" s="695"/>
      <c r="AN5843" s="695"/>
      <c r="AO5843" s="695"/>
      <c r="AP5843" s="695"/>
      <c r="AQ5843" s="695"/>
      <c r="AR5843" s="695"/>
      <c r="AS5843" s="695"/>
      <c r="AT5843" s="695"/>
      <c r="AU5843" s="695"/>
      <c r="AV5843" s="695"/>
      <c r="AW5843" s="695"/>
      <c r="AX5843" s="695"/>
      <c r="AY5843" s="695"/>
      <c r="AZ5843" s="695"/>
      <c r="BA5843" s="695"/>
      <c r="BB5843" s="695"/>
      <c r="BC5843" s="695"/>
      <c r="BD5843" s="695"/>
      <c r="BE5843" s="695"/>
      <c r="BF5843" s="695"/>
      <c r="BG5843" s="695"/>
      <c r="BH5843" s="695"/>
      <c r="BI5843" s="695"/>
      <c r="BJ5843" s="695"/>
      <c r="BK5843" s="695"/>
      <c r="BL5843" s="695"/>
      <c r="BM5843" s="695"/>
      <c r="BN5843" s="695"/>
      <c r="BO5843" s="175"/>
      <c r="BP5843" s="175"/>
      <c r="BQ5843" s="175"/>
      <c r="BR5843" s="68"/>
      <c r="BS5843" s="68"/>
      <c r="BT5843" s="273"/>
    </row>
    <row r="5844" spans="1:72" ht="10.9" hidden="1" customHeight="1" x14ac:dyDescent="0.45">
      <c r="A5844" s="268"/>
      <c r="B5844" s="227"/>
      <c r="C5844" s="177"/>
      <c r="D5844" s="177"/>
      <c r="E5844" s="177"/>
      <c r="F5844" s="178"/>
      <c r="G5844" s="178"/>
      <c r="H5844" s="177"/>
      <c r="I5844" s="177"/>
      <c r="J5844" s="177"/>
      <c r="K5844" s="177"/>
      <c r="L5844" s="177"/>
      <c r="M5844" s="177"/>
      <c r="N5844" s="177"/>
      <c r="O5844" s="177"/>
      <c r="P5844" s="177"/>
      <c r="Q5844" s="177"/>
      <c r="R5844" s="177"/>
      <c r="S5844" s="177"/>
      <c r="T5844" s="177"/>
      <c r="U5844" s="177"/>
      <c r="V5844" s="177"/>
      <c r="W5844" s="177"/>
      <c r="X5844" s="177"/>
      <c r="Y5844" s="177"/>
      <c r="Z5844" s="177"/>
      <c r="AA5844" s="177"/>
      <c r="AB5844" s="177"/>
      <c r="AC5844" s="177"/>
      <c r="AD5844" s="177"/>
      <c r="AE5844" s="177"/>
      <c r="AF5844" s="179"/>
      <c r="AG5844" s="179"/>
      <c r="AH5844" s="177"/>
      <c r="AI5844" s="177"/>
      <c r="AJ5844" s="177"/>
      <c r="AK5844" s="177"/>
      <c r="AL5844" s="177"/>
      <c r="AM5844" s="177"/>
      <c r="AN5844" s="177"/>
      <c r="AO5844" s="177"/>
      <c r="AP5844" s="177"/>
      <c r="AQ5844" s="177"/>
      <c r="AR5844" s="177"/>
      <c r="AS5844" s="177"/>
      <c r="AT5844" s="177"/>
      <c r="AU5844" s="177"/>
      <c r="AV5844" s="177"/>
      <c r="AW5844" s="177"/>
      <c r="AX5844" s="177"/>
      <c r="AY5844" s="177"/>
      <c r="AZ5844" s="177"/>
      <c r="BA5844" s="177"/>
      <c r="BB5844" s="177"/>
      <c r="BC5844" s="177"/>
      <c r="BD5844" s="177"/>
      <c r="BE5844" s="177"/>
      <c r="BF5844" s="177"/>
      <c r="BG5844" s="177"/>
      <c r="BH5844" s="177"/>
      <c r="BI5844" s="177"/>
      <c r="BJ5844" s="177"/>
      <c r="BK5844" s="177"/>
      <c r="BL5844" s="177"/>
      <c r="BM5844" s="177"/>
      <c r="BN5844" s="259"/>
      <c r="BO5844" s="245"/>
      <c r="BP5844" s="259"/>
      <c r="BQ5844" s="259"/>
      <c r="BR5844" s="65"/>
      <c r="BS5844" s="65"/>
      <c r="BT5844" s="268"/>
    </row>
    <row r="5845" spans="1:72" s="70" customFormat="1" ht="36.75" hidden="1" customHeight="1" x14ac:dyDescent="0.45">
      <c r="A5845" s="274"/>
      <c r="B5845" s="227"/>
      <c r="C5845" s="176"/>
      <c r="D5845" s="226" t="s">
        <v>10</v>
      </c>
      <c r="E5845" s="713" t="str">
        <f>IF(ROSTER!D$3="","",ROSTER!D$3)</f>
        <v/>
      </c>
      <c r="F5845" s="713"/>
      <c r="G5845" s="713"/>
      <c r="H5845" s="713"/>
      <c r="I5845" s="713"/>
      <c r="J5845" s="713"/>
      <c r="K5845" s="713"/>
      <c r="L5845" s="713"/>
      <c r="M5845" s="713"/>
      <c r="N5845" s="713"/>
      <c r="O5845" s="713"/>
      <c r="P5845" s="713"/>
      <c r="Q5845" s="713"/>
      <c r="R5845" s="713"/>
      <c r="S5845" s="713"/>
      <c r="T5845" s="713"/>
      <c r="U5845" s="713"/>
      <c r="V5845" s="713"/>
      <c r="W5845" s="713"/>
      <c r="X5845" s="713"/>
      <c r="Y5845" s="713"/>
      <c r="Z5845" s="713"/>
      <c r="AA5845" s="713"/>
      <c r="AB5845" s="713"/>
      <c r="AC5845" s="713"/>
      <c r="AD5845" s="180"/>
      <c r="AE5845" s="719" t="s">
        <v>11</v>
      </c>
      <c r="AF5845" s="719"/>
      <c r="AG5845" s="719"/>
      <c r="AH5845" s="719"/>
      <c r="AI5845" s="719"/>
      <c r="AJ5845" s="719"/>
      <c r="AK5845" s="719"/>
      <c r="AL5845" s="717"/>
      <c r="AM5845" s="717"/>
      <c r="AN5845" s="717"/>
      <c r="AO5845" s="717"/>
      <c r="AP5845" s="717"/>
      <c r="AQ5845" s="717"/>
      <c r="AR5845" s="717"/>
      <c r="AS5845" s="717"/>
      <c r="AT5845" s="717"/>
      <c r="AU5845" s="717"/>
      <c r="AV5845" s="717"/>
      <c r="AW5845" s="717"/>
      <c r="AX5845" s="717"/>
      <c r="AY5845" s="717"/>
      <c r="AZ5845" s="717"/>
      <c r="BA5845" s="717"/>
      <c r="BB5845" s="717"/>
      <c r="BC5845" s="717"/>
      <c r="BD5845" s="717"/>
      <c r="BE5845" s="717"/>
      <c r="BF5845" s="717"/>
      <c r="BG5845" s="717"/>
      <c r="BH5845" s="717"/>
      <c r="BI5845" s="717"/>
      <c r="BJ5845" s="717"/>
      <c r="BK5845" s="717"/>
      <c r="BL5845" s="717"/>
      <c r="BM5845" s="717"/>
      <c r="BN5845" s="259"/>
      <c r="BO5845" s="246" t="s">
        <v>130</v>
      </c>
      <c r="BP5845" s="259"/>
      <c r="BQ5845" s="259"/>
      <c r="BR5845" s="66"/>
      <c r="BS5845" s="66"/>
      <c r="BT5845" s="274"/>
    </row>
    <row r="5846" spans="1:72" ht="8.85" hidden="1" customHeight="1" x14ac:dyDescent="0.45">
      <c r="A5846" s="275"/>
      <c r="B5846" s="227"/>
      <c r="C5846" s="179" t="s">
        <v>38</v>
      </c>
      <c r="D5846" s="179"/>
      <c r="E5846" s="179"/>
      <c r="F5846" s="181"/>
      <c r="G5846" s="181"/>
      <c r="H5846" s="179"/>
      <c r="I5846" s="179"/>
      <c r="J5846" s="182"/>
      <c r="K5846" s="182"/>
      <c r="L5846" s="182"/>
      <c r="M5846" s="182"/>
      <c r="N5846" s="182"/>
      <c r="O5846" s="182"/>
      <c r="P5846" s="182"/>
      <c r="Q5846" s="182"/>
      <c r="R5846" s="182"/>
      <c r="S5846" s="182"/>
      <c r="T5846" s="182"/>
      <c r="U5846" s="182"/>
      <c r="V5846" s="182"/>
      <c r="W5846" s="182"/>
      <c r="X5846" s="182"/>
      <c r="Y5846" s="182"/>
      <c r="Z5846" s="182"/>
      <c r="AA5846" s="182"/>
      <c r="AB5846" s="182"/>
      <c r="AC5846" s="182"/>
      <c r="AD5846" s="182"/>
      <c r="AE5846" s="182"/>
      <c r="AF5846" s="182"/>
      <c r="AG5846" s="179"/>
      <c r="AH5846" s="183"/>
      <c r="AI5846" s="184"/>
      <c r="AJ5846" s="184"/>
      <c r="AK5846" s="184"/>
      <c r="AL5846" s="184"/>
      <c r="AM5846" s="184"/>
      <c r="AN5846" s="184"/>
      <c r="AO5846" s="185"/>
      <c r="AP5846" s="186"/>
      <c r="AQ5846" s="186"/>
      <c r="AR5846" s="186"/>
      <c r="AS5846" s="186"/>
      <c r="AT5846" s="186"/>
      <c r="AU5846" s="186"/>
      <c r="AV5846" s="186"/>
      <c r="AW5846" s="186"/>
      <c r="AX5846" s="186"/>
      <c r="AY5846" s="186"/>
      <c r="AZ5846" s="186"/>
      <c r="BA5846" s="186"/>
      <c r="BB5846" s="186"/>
      <c r="BC5846" s="186"/>
      <c r="BD5846" s="186"/>
      <c r="BE5846" s="186"/>
      <c r="BF5846" s="186"/>
      <c r="BG5846" s="186"/>
      <c r="BH5846" s="186"/>
      <c r="BI5846" s="186"/>
      <c r="BJ5846" s="186"/>
      <c r="BK5846" s="186"/>
      <c r="BL5846" s="186"/>
      <c r="BM5846" s="186"/>
      <c r="BN5846" s="186"/>
      <c r="BO5846" s="187"/>
      <c r="BP5846" s="187"/>
      <c r="BQ5846" s="187"/>
      <c r="BR5846" s="71"/>
      <c r="BS5846" s="71"/>
      <c r="BT5846" s="275"/>
    </row>
    <row r="5847" spans="1:72" s="70" customFormat="1" ht="40.5" hidden="1" x14ac:dyDescent="0.45">
      <c r="A5847" s="274"/>
      <c r="B5847" s="227"/>
      <c r="C5847" s="692" t="s">
        <v>37</v>
      </c>
      <c r="D5847" s="692"/>
      <c r="E5847" s="717"/>
      <c r="F5847" s="717"/>
      <c r="G5847" s="717"/>
      <c r="H5847" s="717"/>
      <c r="I5847" s="717"/>
      <c r="J5847" s="717"/>
      <c r="K5847" s="717"/>
      <c r="L5847" s="717"/>
      <c r="M5847" s="717"/>
      <c r="N5847" s="717"/>
      <c r="O5847" s="717"/>
      <c r="P5847" s="717"/>
      <c r="Q5847" s="717"/>
      <c r="R5847" s="717"/>
      <c r="S5847" s="717"/>
      <c r="T5847" s="717"/>
      <c r="U5847" s="717"/>
      <c r="V5847" s="717"/>
      <c r="W5847" s="717"/>
      <c r="X5847" s="717"/>
      <c r="Y5847" s="717"/>
      <c r="Z5847" s="717"/>
      <c r="AA5847" s="717"/>
      <c r="AB5847" s="717"/>
      <c r="AC5847" s="717"/>
      <c r="AD5847" s="180"/>
      <c r="AE5847" s="718" t="s">
        <v>21</v>
      </c>
      <c r="AF5847" s="718"/>
      <c r="AG5847" s="718"/>
      <c r="AH5847" s="718"/>
      <c r="AI5847" s="717"/>
      <c r="AJ5847" s="717"/>
      <c r="AK5847" s="717"/>
      <c r="AL5847" s="717"/>
      <c r="AM5847" s="717"/>
      <c r="AN5847" s="717"/>
      <c r="AO5847" s="717"/>
      <c r="AP5847" s="717"/>
      <c r="AQ5847" s="717"/>
      <c r="AR5847" s="717"/>
      <c r="AS5847" s="717"/>
      <c r="AT5847" s="717"/>
      <c r="AU5847" s="717"/>
      <c r="AV5847" s="717"/>
      <c r="AW5847" s="717"/>
      <c r="AX5847" s="717"/>
      <c r="AY5847" s="717"/>
      <c r="AZ5847" s="717"/>
      <c r="BA5847" s="716" t="s">
        <v>12</v>
      </c>
      <c r="BB5847" s="716"/>
      <c r="BC5847" s="716"/>
      <c r="BD5847" s="708"/>
      <c r="BE5847" s="708"/>
      <c r="BF5847" s="708"/>
      <c r="BG5847" s="708"/>
      <c r="BH5847" s="708"/>
      <c r="BI5847" s="708"/>
      <c r="BJ5847" s="708"/>
      <c r="BK5847" s="708"/>
      <c r="BL5847" s="708"/>
      <c r="BM5847" s="708"/>
      <c r="BN5847" s="188"/>
      <c r="BO5847" s="334"/>
      <c r="BP5847" s="189"/>
      <c r="BQ5847" s="189"/>
      <c r="BR5847" s="72">
        <f>IF(BD5847=0,0,1)</f>
        <v>0</v>
      </c>
      <c r="BS5847" s="73">
        <f>IF((BE5897+BI5897)&gt;(AO5897+AS5897),1,0)</f>
        <v>0</v>
      </c>
      <c r="BT5847" s="276"/>
    </row>
    <row r="5848" spans="1:72" ht="9.6" hidden="1" customHeight="1" x14ac:dyDescent="0.45">
      <c r="A5848" s="268"/>
      <c r="B5848" s="227"/>
      <c r="C5848" s="177"/>
      <c r="D5848" s="177"/>
      <c r="E5848" s="177"/>
      <c r="F5848" s="178"/>
      <c r="G5848" s="178"/>
      <c r="H5848" s="177"/>
      <c r="I5848" s="177"/>
      <c r="J5848" s="177"/>
      <c r="K5848" s="177"/>
      <c r="L5848" s="177"/>
      <c r="M5848" s="177"/>
      <c r="N5848" s="177"/>
      <c r="O5848" s="177"/>
      <c r="P5848" s="177"/>
      <c r="Q5848" s="177"/>
      <c r="R5848" s="177"/>
      <c r="S5848" s="177"/>
      <c r="T5848" s="177"/>
      <c r="U5848" s="177"/>
      <c r="V5848" s="177"/>
      <c r="W5848" s="177"/>
      <c r="X5848" s="177"/>
      <c r="Y5848" s="177"/>
      <c r="Z5848" s="177"/>
      <c r="AA5848" s="177"/>
      <c r="AB5848" s="177"/>
      <c r="AC5848" s="177"/>
      <c r="AD5848" s="177"/>
      <c r="AE5848" s="177"/>
      <c r="AF5848" s="179"/>
      <c r="AG5848" s="179"/>
      <c r="AH5848" s="177"/>
      <c r="AI5848" s="177"/>
      <c r="AJ5848" s="177"/>
      <c r="AK5848" s="177"/>
      <c r="AL5848" s="177"/>
      <c r="AM5848" s="177"/>
      <c r="AN5848" s="177"/>
      <c r="AO5848" s="177"/>
      <c r="AP5848" s="177"/>
      <c r="AQ5848" s="177"/>
      <c r="AR5848" s="177"/>
      <c r="AS5848" s="177"/>
      <c r="AT5848" s="177"/>
      <c r="AU5848" s="177"/>
      <c r="AV5848" s="177"/>
      <c r="AW5848" s="177"/>
      <c r="AX5848" s="177"/>
      <c r="AY5848" s="177"/>
      <c r="AZ5848" s="177"/>
      <c r="BA5848" s="177"/>
      <c r="BB5848" s="177"/>
      <c r="BC5848" s="177"/>
      <c r="BD5848" s="177"/>
      <c r="BE5848" s="177"/>
      <c r="BF5848" s="177"/>
      <c r="BG5848" s="177"/>
      <c r="BH5848" s="177"/>
      <c r="BI5848" s="177"/>
      <c r="BJ5848" s="177"/>
      <c r="BK5848" s="177"/>
      <c r="BL5848" s="177"/>
      <c r="BM5848" s="177"/>
      <c r="BN5848" s="177"/>
      <c r="BO5848" s="190"/>
      <c r="BP5848" s="190"/>
      <c r="BQ5848" s="190"/>
      <c r="BR5848" s="65"/>
      <c r="BS5848" s="65"/>
      <c r="BT5848" s="268"/>
    </row>
    <row r="5849" spans="1:72" ht="8.85" hidden="1" customHeight="1" thickBot="1" x14ac:dyDescent="0.5">
      <c r="A5849" s="268"/>
      <c r="B5849" s="228"/>
      <c r="C5849" s="191"/>
      <c r="D5849" s="191"/>
      <c r="E5849" s="191"/>
      <c r="F5849" s="192"/>
      <c r="G5849" s="192"/>
      <c r="H5849" s="191"/>
      <c r="I5849" s="191"/>
      <c r="J5849" s="191"/>
      <c r="K5849" s="191"/>
      <c r="L5849" s="191"/>
      <c r="M5849" s="191"/>
      <c r="N5849" s="191"/>
      <c r="O5849" s="191"/>
      <c r="P5849" s="191"/>
      <c r="Q5849" s="191"/>
      <c r="R5849" s="191"/>
      <c r="S5849" s="191"/>
      <c r="T5849" s="191"/>
      <c r="U5849" s="191"/>
      <c r="V5849" s="191"/>
      <c r="W5849" s="191"/>
      <c r="X5849" s="191"/>
      <c r="Y5849" s="191"/>
      <c r="Z5849" s="191"/>
      <c r="AA5849" s="191"/>
      <c r="AB5849" s="191"/>
      <c r="AC5849" s="191"/>
      <c r="AD5849" s="191"/>
      <c r="AE5849" s="191"/>
      <c r="AF5849" s="193"/>
      <c r="AG5849" s="193"/>
      <c r="AH5849" s="191"/>
      <c r="AI5849" s="191"/>
      <c r="AJ5849" s="191"/>
      <c r="AK5849" s="191"/>
      <c r="AL5849" s="191"/>
      <c r="AM5849" s="191"/>
      <c r="AN5849" s="191"/>
      <c r="AO5849" s="191"/>
      <c r="AP5849" s="191"/>
      <c r="AQ5849" s="191"/>
      <c r="AR5849" s="191"/>
      <c r="AS5849" s="191"/>
      <c r="AT5849" s="191"/>
      <c r="AU5849" s="191"/>
      <c r="AV5849" s="191"/>
      <c r="AW5849" s="191"/>
      <c r="AX5849" s="191"/>
      <c r="AY5849" s="191"/>
      <c r="AZ5849" s="191"/>
      <c r="BA5849" s="191"/>
      <c r="BB5849" s="191"/>
      <c r="BC5849" s="191"/>
      <c r="BD5849" s="191"/>
      <c r="BE5849" s="191"/>
      <c r="BF5849" s="191"/>
      <c r="BG5849" s="191"/>
      <c r="BH5849" s="191"/>
      <c r="BI5849" s="191"/>
      <c r="BJ5849" s="191"/>
      <c r="BK5849" s="191"/>
      <c r="BL5849" s="191"/>
      <c r="BM5849" s="191"/>
      <c r="BN5849" s="191"/>
      <c r="BO5849" s="194"/>
      <c r="BP5849" s="194"/>
      <c r="BQ5849" s="194"/>
      <c r="BR5849" s="65"/>
      <c r="BS5849" s="65"/>
      <c r="BT5849" s="268"/>
    </row>
    <row r="5850" spans="1:72" s="70" customFormat="1" ht="40.5" hidden="1" customHeight="1" thickTop="1" x14ac:dyDescent="0.4">
      <c r="A5850" s="276"/>
      <c r="B5850" s="684" t="s">
        <v>0</v>
      </c>
      <c r="C5850" s="686" t="s">
        <v>1</v>
      </c>
      <c r="D5850" s="687"/>
      <c r="E5850" s="282" t="s">
        <v>28</v>
      </c>
      <c r="F5850" s="665" t="s">
        <v>93</v>
      </c>
      <c r="G5850" s="665" t="s">
        <v>94</v>
      </c>
      <c r="H5850" s="722" t="s">
        <v>40</v>
      </c>
      <c r="I5850" s="723"/>
      <c r="J5850" s="595" t="s">
        <v>7</v>
      </c>
      <c r="K5850" s="595"/>
      <c r="L5850" s="595"/>
      <c r="M5850" s="595"/>
      <c r="N5850" s="595"/>
      <c r="O5850" s="595"/>
      <c r="P5850" s="595" t="s">
        <v>2</v>
      </c>
      <c r="Q5850" s="595"/>
      <c r="R5850" s="595"/>
      <c r="S5850" s="595"/>
      <c r="T5850" s="595"/>
      <c r="U5850" s="595"/>
      <c r="V5850" s="659" t="s">
        <v>34</v>
      </c>
      <c r="W5850" s="660"/>
      <c r="X5850" s="659" t="s">
        <v>35</v>
      </c>
      <c r="Y5850" s="660"/>
      <c r="Z5850" s="659" t="s">
        <v>43</v>
      </c>
      <c r="AA5850" s="660"/>
      <c r="AB5850" s="595" t="s">
        <v>6</v>
      </c>
      <c r="AC5850" s="595"/>
      <c r="AD5850" s="595"/>
      <c r="AE5850" s="595"/>
      <c r="AF5850" s="595"/>
      <c r="AG5850" s="595"/>
      <c r="AH5850" s="595" t="s">
        <v>63</v>
      </c>
      <c r="AI5850" s="595"/>
      <c r="AJ5850" s="595"/>
      <c r="AK5850" s="595"/>
      <c r="AL5850" s="595"/>
      <c r="AM5850" s="595"/>
      <c r="AN5850" s="595" t="s">
        <v>64</v>
      </c>
      <c r="AO5850" s="595"/>
      <c r="AP5850" s="595"/>
      <c r="AQ5850" s="595"/>
      <c r="AR5850" s="595"/>
      <c r="AS5850" s="595"/>
      <c r="AT5850" s="595" t="s">
        <v>65</v>
      </c>
      <c r="AU5850" s="595"/>
      <c r="AV5850" s="595"/>
      <c r="AW5850" s="595"/>
      <c r="AX5850" s="595"/>
      <c r="AY5850" s="596"/>
      <c r="AZ5850" s="595" t="s">
        <v>4</v>
      </c>
      <c r="BA5850" s="595"/>
      <c r="BB5850" s="595"/>
      <c r="BC5850" s="595"/>
      <c r="BD5850" s="595"/>
      <c r="BE5850" s="597"/>
      <c r="BF5850" s="595" t="s">
        <v>66</v>
      </c>
      <c r="BG5850" s="595"/>
      <c r="BH5850" s="595"/>
      <c r="BI5850" s="595"/>
      <c r="BJ5850" s="595"/>
      <c r="BK5850" s="596"/>
      <c r="BL5850" s="651" t="s">
        <v>25</v>
      </c>
      <c r="BM5850" s="652"/>
      <c r="BN5850" s="653"/>
      <c r="BO5850" s="598" t="s">
        <v>100</v>
      </c>
      <c r="BP5850" s="598" t="s">
        <v>81</v>
      </c>
      <c r="BQ5850" s="598" t="s">
        <v>82</v>
      </c>
      <c r="BR5850" s="74"/>
      <c r="BS5850" s="74"/>
      <c r="BT5850" s="276"/>
    </row>
    <row r="5851" spans="1:72" s="70" customFormat="1" ht="41.25" hidden="1" customHeight="1" x14ac:dyDescent="0.4">
      <c r="A5851" s="276"/>
      <c r="B5851" s="685"/>
      <c r="C5851" s="688"/>
      <c r="D5851" s="689"/>
      <c r="E5851" s="221" t="s">
        <v>95</v>
      </c>
      <c r="F5851" s="666"/>
      <c r="G5851" s="666"/>
      <c r="H5851" s="724"/>
      <c r="I5851" s="725"/>
      <c r="J5851" s="645" t="s">
        <v>17</v>
      </c>
      <c r="K5851" s="646"/>
      <c r="L5851" s="641" t="s">
        <v>18</v>
      </c>
      <c r="M5851" s="642"/>
      <c r="N5851" s="657" t="s">
        <v>19</v>
      </c>
      <c r="O5851" s="658" t="s">
        <v>8</v>
      </c>
      <c r="P5851" s="645" t="s">
        <v>26</v>
      </c>
      <c r="Q5851" s="646"/>
      <c r="R5851" s="641" t="s">
        <v>24</v>
      </c>
      <c r="S5851" s="642"/>
      <c r="T5851" s="657" t="s">
        <v>19</v>
      </c>
      <c r="U5851" s="658"/>
      <c r="V5851" s="661"/>
      <c r="W5851" s="662"/>
      <c r="X5851" s="661"/>
      <c r="Y5851" s="662"/>
      <c r="Z5851" s="661"/>
      <c r="AA5851" s="662"/>
      <c r="AB5851" s="645" t="s">
        <v>47</v>
      </c>
      <c r="AC5851" s="646"/>
      <c r="AD5851" s="641" t="s">
        <v>23</v>
      </c>
      <c r="AE5851" s="642" t="s">
        <v>3</v>
      </c>
      <c r="AF5851" s="643" t="s">
        <v>5</v>
      </c>
      <c r="AG5851" s="644"/>
      <c r="AH5851" s="645" t="s">
        <v>47</v>
      </c>
      <c r="AI5851" s="646"/>
      <c r="AJ5851" s="641" t="s">
        <v>23</v>
      </c>
      <c r="AK5851" s="642" t="s">
        <v>3</v>
      </c>
      <c r="AL5851" s="643" t="s">
        <v>5</v>
      </c>
      <c r="AM5851" s="644"/>
      <c r="AN5851" s="645" t="s">
        <v>47</v>
      </c>
      <c r="AO5851" s="646"/>
      <c r="AP5851" s="641" t="s">
        <v>23</v>
      </c>
      <c r="AQ5851" s="642" t="s">
        <v>3</v>
      </c>
      <c r="AR5851" s="643" t="s">
        <v>5</v>
      </c>
      <c r="AS5851" s="644"/>
      <c r="AT5851" s="645" t="s">
        <v>47</v>
      </c>
      <c r="AU5851" s="646"/>
      <c r="AV5851" s="641" t="s">
        <v>23</v>
      </c>
      <c r="AW5851" s="642" t="s">
        <v>3</v>
      </c>
      <c r="AX5851" s="643" t="s">
        <v>5</v>
      </c>
      <c r="AY5851" s="644"/>
      <c r="AZ5851" s="645" t="s">
        <v>47</v>
      </c>
      <c r="BA5851" s="646"/>
      <c r="BB5851" s="641" t="s">
        <v>23</v>
      </c>
      <c r="BC5851" s="642" t="s">
        <v>3</v>
      </c>
      <c r="BD5851" s="643" t="s">
        <v>5</v>
      </c>
      <c r="BE5851" s="644"/>
      <c r="BF5851" s="645" t="s">
        <v>47</v>
      </c>
      <c r="BG5851" s="646"/>
      <c r="BH5851" s="641" t="s">
        <v>23</v>
      </c>
      <c r="BI5851" s="642" t="s">
        <v>3</v>
      </c>
      <c r="BJ5851" s="643" t="s">
        <v>5</v>
      </c>
      <c r="BK5851" s="644"/>
      <c r="BL5851" s="654"/>
      <c r="BM5851" s="655"/>
      <c r="BN5851" s="656"/>
      <c r="BO5851" s="599"/>
      <c r="BP5851" s="599"/>
      <c r="BQ5851" s="599"/>
      <c r="BR5851" s="74"/>
      <c r="BS5851" s="74"/>
      <c r="BT5851" s="276"/>
    </row>
    <row r="5852" spans="1:72" ht="23.85" hidden="1" customHeight="1" x14ac:dyDescent="0.35">
      <c r="A5852" s="277"/>
      <c r="B5852" s="678" t="str">
        <f>IF(ROSTER!B$8="","",ROSTER!B$8)</f>
        <v/>
      </c>
      <c r="C5852" s="669" t="str">
        <f>IF(ROSTER!C$8="","",ROSTER!C$8)</f>
        <v/>
      </c>
      <c r="D5852" s="670"/>
      <c r="E5852" s="667"/>
      <c r="F5852" s="680">
        <f>IF(E5852="y",1,IF(E5852="S",1,0))</f>
        <v>0</v>
      </c>
      <c r="G5852" s="663">
        <f>IF(E5852="S",1,0)</f>
        <v>0</v>
      </c>
      <c r="H5852" s="583"/>
      <c r="I5852" s="584"/>
      <c r="J5852" s="569"/>
      <c r="K5852" s="570"/>
      <c r="L5852" s="573"/>
      <c r="M5852" s="574"/>
      <c r="N5852" s="579">
        <f>L5852+J5852</f>
        <v>0</v>
      </c>
      <c r="O5852" s="580"/>
      <c r="P5852" s="569"/>
      <c r="Q5852" s="570"/>
      <c r="R5852" s="573"/>
      <c r="S5852" s="574"/>
      <c r="T5852" s="579">
        <f>R5852-P5852</f>
        <v>0</v>
      </c>
      <c r="U5852" s="580"/>
      <c r="V5852" s="583"/>
      <c r="W5852" s="584"/>
      <c r="X5852" s="569"/>
      <c r="Y5852" s="584"/>
      <c r="Z5852" s="569"/>
      <c r="AA5852" s="584"/>
      <c r="AB5852" s="569"/>
      <c r="AC5852" s="570"/>
      <c r="AD5852" s="573"/>
      <c r="AE5852" s="574"/>
      <c r="AF5852" s="557">
        <f>IF(AB5852=0,0,(AD5852/AB5852)*100)</f>
        <v>0</v>
      </c>
      <c r="AG5852" s="558"/>
      <c r="AH5852" s="569"/>
      <c r="AI5852" s="570"/>
      <c r="AJ5852" s="573"/>
      <c r="AK5852" s="574"/>
      <c r="AL5852" s="557">
        <f>IF(AH5852=0,0,(AJ5852/AH5852)*100)</f>
        <v>0</v>
      </c>
      <c r="AM5852" s="558"/>
      <c r="AN5852" s="569"/>
      <c r="AO5852" s="570"/>
      <c r="AP5852" s="573"/>
      <c r="AQ5852" s="574"/>
      <c r="AR5852" s="557">
        <f>IF(AN5852=0,0,(AP5852/AN5852)*100)</f>
        <v>0</v>
      </c>
      <c r="AS5852" s="558"/>
      <c r="AT5852" s="561">
        <f>AB5852+AH5852+AN5852</f>
        <v>0</v>
      </c>
      <c r="AU5852" s="562"/>
      <c r="AV5852" s="565">
        <f>AD5852+AJ5852+AP5852</f>
        <v>0</v>
      </c>
      <c r="AW5852" s="566"/>
      <c r="AX5852" s="557">
        <f>IF(AT5852=0,0,(AV5852/AT5852)*100)</f>
        <v>0</v>
      </c>
      <c r="AY5852" s="558"/>
      <c r="AZ5852" s="569"/>
      <c r="BA5852" s="570"/>
      <c r="BB5852" s="573"/>
      <c r="BC5852" s="574"/>
      <c r="BD5852" s="557">
        <f>IF(AZ5852=0,0,(BB5852/AZ5852)*100)</f>
        <v>0</v>
      </c>
      <c r="BE5852" s="558"/>
      <c r="BF5852" s="561">
        <f>AT5852+AZ5852</f>
        <v>0</v>
      </c>
      <c r="BG5852" s="562"/>
      <c r="BH5852" s="565">
        <f>AV5852+BB5852</f>
        <v>0</v>
      </c>
      <c r="BI5852" s="566"/>
      <c r="BJ5852" s="557">
        <f>IF(BF5852=0,0,(BH5852/BF5852)*100)</f>
        <v>0</v>
      </c>
      <c r="BK5852" s="558"/>
      <c r="BL5852" s="602">
        <f>(AD5852*2)+(AJ5852*2)+(AP5852*3)+BB5852</f>
        <v>0</v>
      </c>
      <c r="BM5852" s="603"/>
      <c r="BN5852" s="604"/>
      <c r="BO5852" s="587">
        <f>IF(BQ5852=0,0,50*BP5852/BQ5852)</f>
        <v>0</v>
      </c>
      <c r="BP5852" s="555">
        <f>(BL5852*BS$11)+(N5852*BS$12)+(X5852*BS$13)+(R5852*BS$14)+(V5852*BS$15)+(Z5852*BS$16)</f>
        <v>0</v>
      </c>
      <c r="BQ5852" s="555">
        <f>((AZ5852-BB5852)*BS$18)+((AT5852-AV5852)*BS$17)+(H5852*BS$19)+(P5852*BS$20)</f>
        <v>0</v>
      </c>
      <c r="BR5852" s="75" t="s">
        <v>70</v>
      </c>
      <c r="BS5852" s="76">
        <f>IF(BO5847="B",'VALUE POINTS'!L$10,IF('GAME STATS'!BO5847="C",'VALUE POINTS'!M$10,'VALUE POINTS'!K$10))</f>
        <v>1</v>
      </c>
      <c r="BT5852" s="280"/>
    </row>
    <row r="5853" spans="1:72" ht="23.85" hidden="1" customHeight="1" x14ac:dyDescent="0.35">
      <c r="A5853" s="277"/>
      <c r="B5853" s="679"/>
      <c r="C5853" s="690" t="str">
        <f>IF(ROSTER!D$8="","",ROSTER!D$8)</f>
        <v/>
      </c>
      <c r="D5853" s="691"/>
      <c r="E5853" s="668"/>
      <c r="F5853" s="681"/>
      <c r="G5853" s="664"/>
      <c r="H5853" s="585"/>
      <c r="I5853" s="586"/>
      <c r="J5853" s="571"/>
      <c r="K5853" s="572"/>
      <c r="L5853" s="575"/>
      <c r="M5853" s="576"/>
      <c r="N5853" s="581" t="s">
        <v>16</v>
      </c>
      <c r="O5853" s="582"/>
      <c r="P5853" s="571"/>
      <c r="Q5853" s="572"/>
      <c r="R5853" s="575"/>
      <c r="S5853" s="576"/>
      <c r="T5853" s="581" t="s">
        <v>16</v>
      </c>
      <c r="U5853" s="582"/>
      <c r="V5853" s="585"/>
      <c r="W5853" s="586"/>
      <c r="X5853" s="571"/>
      <c r="Y5853" s="586"/>
      <c r="Z5853" s="571"/>
      <c r="AA5853" s="586"/>
      <c r="AB5853" s="571"/>
      <c r="AC5853" s="572"/>
      <c r="AD5853" s="575"/>
      <c r="AE5853" s="576"/>
      <c r="AF5853" s="577"/>
      <c r="AG5853" s="578"/>
      <c r="AH5853" s="571"/>
      <c r="AI5853" s="572"/>
      <c r="AJ5853" s="575"/>
      <c r="AK5853" s="576"/>
      <c r="AL5853" s="577"/>
      <c r="AM5853" s="578"/>
      <c r="AN5853" s="571"/>
      <c r="AO5853" s="572"/>
      <c r="AP5853" s="575"/>
      <c r="AQ5853" s="576"/>
      <c r="AR5853" s="577"/>
      <c r="AS5853" s="578"/>
      <c r="AT5853" s="627"/>
      <c r="AU5853" s="628"/>
      <c r="AV5853" s="629"/>
      <c r="AW5853" s="630"/>
      <c r="AX5853" s="577"/>
      <c r="AY5853" s="578"/>
      <c r="AZ5853" s="571"/>
      <c r="BA5853" s="572"/>
      <c r="BB5853" s="575"/>
      <c r="BC5853" s="576"/>
      <c r="BD5853" s="577"/>
      <c r="BE5853" s="578"/>
      <c r="BF5853" s="627"/>
      <c r="BG5853" s="628"/>
      <c r="BH5853" s="629"/>
      <c r="BI5853" s="630"/>
      <c r="BJ5853" s="577"/>
      <c r="BK5853" s="578"/>
      <c r="BL5853" s="605"/>
      <c r="BM5853" s="606"/>
      <c r="BN5853" s="607"/>
      <c r="BO5853" s="588"/>
      <c r="BP5853" s="556"/>
      <c r="BQ5853" s="556"/>
      <c r="BR5853" s="75" t="s">
        <v>71</v>
      </c>
      <c r="BS5853" s="76">
        <f>IF(BO5847="B",'VALUE POINTS'!L$11,IF('GAME STATS'!BO5847="C",'VALUE POINTS'!M$11,'VALUE POINTS'!K$11))</f>
        <v>1</v>
      </c>
      <c r="BT5853" s="280"/>
    </row>
    <row r="5854" spans="1:72" ht="21.75" hidden="1" customHeight="1" x14ac:dyDescent="0.35">
      <c r="A5854" s="268"/>
      <c r="B5854" s="678" t="str">
        <f>IF(ROSTER!B$10="","",ROSTER!B$10)</f>
        <v/>
      </c>
      <c r="C5854" s="669" t="str">
        <f>IF(ROSTER!C$10="","",ROSTER!C$10)</f>
        <v/>
      </c>
      <c r="D5854" s="670"/>
      <c r="E5854" s="667"/>
      <c r="F5854" s="680">
        <f>IF(E5854="y",1,IF(E5854="S",1,0))</f>
        <v>0</v>
      </c>
      <c r="G5854" s="663">
        <f>IF(E5854="S",1,0)</f>
        <v>0</v>
      </c>
      <c r="H5854" s="583"/>
      <c r="I5854" s="584"/>
      <c r="J5854" s="569"/>
      <c r="K5854" s="570"/>
      <c r="L5854" s="573"/>
      <c r="M5854" s="574"/>
      <c r="N5854" s="579">
        <f>L5854+J5854</f>
        <v>0</v>
      </c>
      <c r="O5854" s="580"/>
      <c r="P5854" s="569"/>
      <c r="Q5854" s="570"/>
      <c r="R5854" s="573"/>
      <c r="S5854" s="574"/>
      <c r="T5854" s="579">
        <f>R5854-P5854</f>
        <v>0</v>
      </c>
      <c r="U5854" s="580"/>
      <c r="V5854" s="583"/>
      <c r="W5854" s="584"/>
      <c r="X5854" s="569"/>
      <c r="Y5854" s="584"/>
      <c r="Z5854" s="569"/>
      <c r="AA5854" s="584"/>
      <c r="AB5854" s="569"/>
      <c r="AC5854" s="570"/>
      <c r="AD5854" s="573"/>
      <c r="AE5854" s="574"/>
      <c r="AF5854" s="557">
        <f>IF(AB5854=0,0,(AD5854/AB5854)*100)</f>
        <v>0</v>
      </c>
      <c r="AG5854" s="558"/>
      <c r="AH5854" s="569"/>
      <c r="AI5854" s="570"/>
      <c r="AJ5854" s="573"/>
      <c r="AK5854" s="574"/>
      <c r="AL5854" s="557">
        <f>IF(AH5854=0,0,(AJ5854/AH5854)*100)</f>
        <v>0</v>
      </c>
      <c r="AM5854" s="558"/>
      <c r="AN5854" s="569"/>
      <c r="AO5854" s="570"/>
      <c r="AP5854" s="573"/>
      <c r="AQ5854" s="574"/>
      <c r="AR5854" s="557">
        <f>IF(AN5854=0,0,(AP5854/AN5854)*100)</f>
        <v>0</v>
      </c>
      <c r="AS5854" s="558"/>
      <c r="AT5854" s="561">
        <f>AB5854+AH5854+AN5854</f>
        <v>0</v>
      </c>
      <c r="AU5854" s="562"/>
      <c r="AV5854" s="565">
        <f>AD5854+AJ5854+AP5854</f>
        <v>0</v>
      </c>
      <c r="AW5854" s="566"/>
      <c r="AX5854" s="557">
        <f>IF(AT5854=0,0,(AV5854/AT5854)*100)</f>
        <v>0</v>
      </c>
      <c r="AY5854" s="558"/>
      <c r="AZ5854" s="569"/>
      <c r="BA5854" s="570"/>
      <c r="BB5854" s="573"/>
      <c r="BC5854" s="574"/>
      <c r="BD5854" s="557">
        <f>IF(AZ5854=0,0,(BB5854/AZ5854)*100)</f>
        <v>0</v>
      </c>
      <c r="BE5854" s="558"/>
      <c r="BF5854" s="561">
        <f>AT5854+AZ5854</f>
        <v>0</v>
      </c>
      <c r="BG5854" s="562"/>
      <c r="BH5854" s="565">
        <f>AV5854+BB5854</f>
        <v>0</v>
      </c>
      <c r="BI5854" s="566"/>
      <c r="BJ5854" s="557">
        <f>IF(BF5854=0,0,(BH5854/BF5854)*100)</f>
        <v>0</v>
      </c>
      <c r="BK5854" s="558"/>
      <c r="BL5854" s="602">
        <f>(AD5854*2)+(AJ5854*2)+(AP5854*3)+BB5854</f>
        <v>0</v>
      </c>
      <c r="BM5854" s="603"/>
      <c r="BN5854" s="604"/>
      <c r="BO5854" s="587">
        <f>IF(BQ5854=0,0,50*BP5854/BQ5854)</f>
        <v>0</v>
      </c>
      <c r="BP5854" s="555">
        <f>(BL5854*BS$11)+(N5854*BS$12)+(X5854*BS$13)+(R5854*BS$14)+(V5854*BS$15)+(Z5854*BS$16)</f>
        <v>0</v>
      </c>
      <c r="BQ5854" s="555">
        <f>((AZ5854-BB5854)*BS$18)+((AT5854-AV5854)*BS$17)+(H5854*BS$19)+(P5854*BS$20)</f>
        <v>0</v>
      </c>
      <c r="BR5854" s="75" t="s">
        <v>72</v>
      </c>
      <c r="BS5854" s="76">
        <f>IF(BO5847="B",'VALUE POINTS'!L$12,IF('GAME STATS'!BO5847="C",'VALUE POINTS'!M$12,'VALUE POINTS'!K$12))</f>
        <v>2</v>
      </c>
      <c r="BT5854" s="280"/>
    </row>
    <row r="5855" spans="1:72" ht="21.75" hidden="1" customHeight="1" x14ac:dyDescent="0.35">
      <c r="A5855" s="268"/>
      <c r="B5855" s="679"/>
      <c r="C5855" s="690" t="str">
        <f>IF(ROSTER!D$10="","",ROSTER!D$10)</f>
        <v/>
      </c>
      <c r="D5855" s="691"/>
      <c r="E5855" s="668"/>
      <c r="F5855" s="681"/>
      <c r="G5855" s="664"/>
      <c r="H5855" s="585"/>
      <c r="I5855" s="586"/>
      <c r="J5855" s="571"/>
      <c r="K5855" s="572"/>
      <c r="L5855" s="575"/>
      <c r="M5855" s="576"/>
      <c r="N5855" s="581" t="s">
        <v>16</v>
      </c>
      <c r="O5855" s="582"/>
      <c r="P5855" s="571"/>
      <c r="Q5855" s="572"/>
      <c r="R5855" s="575"/>
      <c r="S5855" s="576"/>
      <c r="T5855" s="581" t="s">
        <v>16</v>
      </c>
      <c r="U5855" s="582"/>
      <c r="V5855" s="585"/>
      <c r="W5855" s="586"/>
      <c r="X5855" s="571"/>
      <c r="Y5855" s="586"/>
      <c r="Z5855" s="571"/>
      <c r="AA5855" s="586"/>
      <c r="AB5855" s="571"/>
      <c r="AC5855" s="572"/>
      <c r="AD5855" s="575"/>
      <c r="AE5855" s="576"/>
      <c r="AF5855" s="577"/>
      <c r="AG5855" s="578"/>
      <c r="AH5855" s="571"/>
      <c r="AI5855" s="572"/>
      <c r="AJ5855" s="575"/>
      <c r="AK5855" s="576"/>
      <c r="AL5855" s="577"/>
      <c r="AM5855" s="578"/>
      <c r="AN5855" s="571"/>
      <c r="AO5855" s="572"/>
      <c r="AP5855" s="575"/>
      <c r="AQ5855" s="576"/>
      <c r="AR5855" s="577"/>
      <c r="AS5855" s="578"/>
      <c r="AT5855" s="627"/>
      <c r="AU5855" s="628"/>
      <c r="AV5855" s="629"/>
      <c r="AW5855" s="630"/>
      <c r="AX5855" s="577"/>
      <c r="AY5855" s="578"/>
      <c r="AZ5855" s="571"/>
      <c r="BA5855" s="572"/>
      <c r="BB5855" s="575"/>
      <c r="BC5855" s="576"/>
      <c r="BD5855" s="577"/>
      <c r="BE5855" s="578"/>
      <c r="BF5855" s="627"/>
      <c r="BG5855" s="628"/>
      <c r="BH5855" s="629"/>
      <c r="BI5855" s="630"/>
      <c r="BJ5855" s="577"/>
      <c r="BK5855" s="578"/>
      <c r="BL5855" s="605"/>
      <c r="BM5855" s="606"/>
      <c r="BN5855" s="607"/>
      <c r="BO5855" s="588"/>
      <c r="BP5855" s="556"/>
      <c r="BQ5855" s="556"/>
      <c r="BR5855" s="75" t="s">
        <v>73</v>
      </c>
      <c r="BS5855" s="76">
        <f>IF(BO5847="B",'VALUE POINTS'!L$13,IF('GAME STATS'!BO5847="C",'VALUE POINTS'!M$13,'VALUE POINTS'!K$13))</f>
        <v>2</v>
      </c>
      <c r="BT5855" s="280"/>
    </row>
    <row r="5856" spans="1:72" ht="21.75" hidden="1" customHeight="1" x14ac:dyDescent="0.35">
      <c r="A5856" s="268"/>
      <c r="B5856" s="678" t="str">
        <f>IF(ROSTER!B$12="","",ROSTER!B$12)</f>
        <v/>
      </c>
      <c r="C5856" s="669" t="str">
        <f>IF(ROSTER!C$12="","",ROSTER!C$12)</f>
        <v/>
      </c>
      <c r="D5856" s="670"/>
      <c r="E5856" s="667"/>
      <c r="F5856" s="680">
        <f>IF(E5856="y",1,IF(E5856="S",1,0))</f>
        <v>0</v>
      </c>
      <c r="G5856" s="663">
        <f>IF(E5856="S",1,0)</f>
        <v>0</v>
      </c>
      <c r="H5856" s="583"/>
      <c r="I5856" s="584"/>
      <c r="J5856" s="569"/>
      <c r="K5856" s="570"/>
      <c r="L5856" s="573"/>
      <c r="M5856" s="574"/>
      <c r="N5856" s="579">
        <f>L5856+J5856</f>
        <v>0</v>
      </c>
      <c r="O5856" s="580"/>
      <c r="P5856" s="569"/>
      <c r="Q5856" s="570"/>
      <c r="R5856" s="573"/>
      <c r="S5856" s="574"/>
      <c r="T5856" s="579">
        <f>R5856-P5856</f>
        <v>0</v>
      </c>
      <c r="U5856" s="580"/>
      <c r="V5856" s="583"/>
      <c r="W5856" s="584"/>
      <c r="X5856" s="569"/>
      <c r="Y5856" s="584"/>
      <c r="Z5856" s="569"/>
      <c r="AA5856" s="584"/>
      <c r="AB5856" s="569"/>
      <c r="AC5856" s="570"/>
      <c r="AD5856" s="573"/>
      <c r="AE5856" s="574"/>
      <c r="AF5856" s="557">
        <f>IF(AB5856=0,0,(AD5856/AB5856)*100)</f>
        <v>0</v>
      </c>
      <c r="AG5856" s="558"/>
      <c r="AH5856" s="569"/>
      <c r="AI5856" s="570"/>
      <c r="AJ5856" s="573"/>
      <c r="AK5856" s="574"/>
      <c r="AL5856" s="557">
        <f>IF(AH5856=0,0,(AJ5856/AH5856)*100)</f>
        <v>0</v>
      </c>
      <c r="AM5856" s="558"/>
      <c r="AN5856" s="569"/>
      <c r="AO5856" s="570"/>
      <c r="AP5856" s="573"/>
      <c r="AQ5856" s="574"/>
      <c r="AR5856" s="557">
        <f>IF(AN5856=0,0,(AP5856/AN5856)*100)</f>
        <v>0</v>
      </c>
      <c r="AS5856" s="558"/>
      <c r="AT5856" s="561">
        <f>AB5856+AH5856+AN5856</f>
        <v>0</v>
      </c>
      <c r="AU5856" s="562"/>
      <c r="AV5856" s="565">
        <f>AD5856+AJ5856+AP5856</f>
        <v>0</v>
      </c>
      <c r="AW5856" s="566"/>
      <c r="AX5856" s="557">
        <f>IF(AT5856=0,0,(AV5856/AT5856)*100)</f>
        <v>0</v>
      </c>
      <c r="AY5856" s="558"/>
      <c r="AZ5856" s="569"/>
      <c r="BA5856" s="570"/>
      <c r="BB5856" s="573"/>
      <c r="BC5856" s="574"/>
      <c r="BD5856" s="557">
        <f>IF(AZ5856=0,0,(BB5856/AZ5856)*100)</f>
        <v>0</v>
      </c>
      <c r="BE5856" s="558"/>
      <c r="BF5856" s="561">
        <f>AT5856+AZ5856</f>
        <v>0</v>
      </c>
      <c r="BG5856" s="562"/>
      <c r="BH5856" s="565">
        <f>AV5856+BB5856</f>
        <v>0</v>
      </c>
      <c r="BI5856" s="566"/>
      <c r="BJ5856" s="557">
        <f>IF(BF5856=0,0,(BH5856/BF5856)*100)</f>
        <v>0</v>
      </c>
      <c r="BK5856" s="558"/>
      <c r="BL5856" s="602">
        <f>(AD5856*2)+(AJ5856*2)+(AP5856*3)+BB5856</f>
        <v>0</v>
      </c>
      <c r="BM5856" s="603"/>
      <c r="BN5856" s="604"/>
      <c r="BO5856" s="587">
        <f t="shared" ref="BO5856" si="3732">IF(BQ5856=0,0,50*BP5856/BQ5856)</f>
        <v>0</v>
      </c>
      <c r="BP5856" s="555">
        <f>(BL5856*BS$11)+(N5856*BS$12)+(X5856*BS$13)+(R5856*BS$14)+(V5856*BS$15)+(Z5856*BS$16)</f>
        <v>0</v>
      </c>
      <c r="BQ5856" s="555">
        <f>((AZ5856-BB5856)*BS$18)+((AT5856-AV5856)*BS$17)+(H5856*BS$19)+(P5856*BS$20)</f>
        <v>0</v>
      </c>
      <c r="BR5856" s="75" t="s">
        <v>74</v>
      </c>
      <c r="BS5856" s="76">
        <f>IF(BO5847="B",'VALUE POINTS'!L$14,IF('GAME STATS'!BO5847="C",'VALUE POINTS'!M$14,'VALUE POINTS'!K$14))</f>
        <v>2</v>
      </c>
      <c r="BT5856" s="280"/>
    </row>
    <row r="5857" spans="1:72" ht="21.75" hidden="1" customHeight="1" x14ac:dyDescent="0.35">
      <c r="A5857" s="268"/>
      <c r="B5857" s="679"/>
      <c r="C5857" s="690" t="str">
        <f>IF(ROSTER!D$12="","",ROSTER!D$12)</f>
        <v/>
      </c>
      <c r="D5857" s="691"/>
      <c r="E5857" s="668"/>
      <c r="F5857" s="681"/>
      <c r="G5857" s="664"/>
      <c r="H5857" s="585"/>
      <c r="I5857" s="586"/>
      <c r="J5857" s="571"/>
      <c r="K5857" s="572"/>
      <c r="L5857" s="575"/>
      <c r="M5857" s="576"/>
      <c r="N5857" s="581"/>
      <c r="O5857" s="582"/>
      <c r="P5857" s="571"/>
      <c r="Q5857" s="572"/>
      <c r="R5857" s="575"/>
      <c r="S5857" s="576"/>
      <c r="T5857" s="581"/>
      <c r="U5857" s="582"/>
      <c r="V5857" s="585"/>
      <c r="W5857" s="586"/>
      <c r="X5857" s="571"/>
      <c r="Y5857" s="586"/>
      <c r="Z5857" s="571"/>
      <c r="AA5857" s="586"/>
      <c r="AB5857" s="571"/>
      <c r="AC5857" s="572"/>
      <c r="AD5857" s="575"/>
      <c r="AE5857" s="576"/>
      <c r="AF5857" s="577"/>
      <c r="AG5857" s="578"/>
      <c r="AH5857" s="571"/>
      <c r="AI5857" s="572"/>
      <c r="AJ5857" s="575"/>
      <c r="AK5857" s="576"/>
      <c r="AL5857" s="577"/>
      <c r="AM5857" s="578"/>
      <c r="AN5857" s="571"/>
      <c r="AO5857" s="572"/>
      <c r="AP5857" s="575"/>
      <c r="AQ5857" s="576"/>
      <c r="AR5857" s="577"/>
      <c r="AS5857" s="578"/>
      <c r="AT5857" s="627"/>
      <c r="AU5857" s="628"/>
      <c r="AV5857" s="629"/>
      <c r="AW5857" s="630"/>
      <c r="AX5857" s="577"/>
      <c r="AY5857" s="578"/>
      <c r="AZ5857" s="571"/>
      <c r="BA5857" s="572"/>
      <c r="BB5857" s="575"/>
      <c r="BC5857" s="576"/>
      <c r="BD5857" s="577"/>
      <c r="BE5857" s="578"/>
      <c r="BF5857" s="627"/>
      <c r="BG5857" s="628"/>
      <c r="BH5857" s="629"/>
      <c r="BI5857" s="630"/>
      <c r="BJ5857" s="577"/>
      <c r="BK5857" s="578"/>
      <c r="BL5857" s="605"/>
      <c r="BM5857" s="606"/>
      <c r="BN5857" s="607"/>
      <c r="BO5857" s="588"/>
      <c r="BP5857" s="556"/>
      <c r="BQ5857" s="556"/>
      <c r="BR5857" s="75" t="s">
        <v>75</v>
      </c>
      <c r="BS5857" s="76">
        <f>IF(BO5847="B",'VALUE POINTS'!L$15,IF('GAME STATS'!BO5847="C",'VALUE POINTS'!M$15,'VALUE POINTS'!K$15))</f>
        <v>2</v>
      </c>
      <c r="BT5857" s="280"/>
    </row>
    <row r="5858" spans="1:72" ht="21.75" hidden="1" customHeight="1" x14ac:dyDescent="0.35">
      <c r="A5858" s="268"/>
      <c r="B5858" s="678" t="str">
        <f>IF(ROSTER!B$14="","",ROSTER!B$14)</f>
        <v/>
      </c>
      <c r="C5858" s="669" t="str">
        <f>IF(ROSTER!C$14="","",ROSTER!C$14)</f>
        <v/>
      </c>
      <c r="D5858" s="670"/>
      <c r="E5858" s="667"/>
      <c r="F5858" s="680">
        <f>IF(E5858="y",1,IF(E5858="S",1,0))</f>
        <v>0</v>
      </c>
      <c r="G5858" s="663">
        <f>IF(E5858="S",1,0)</f>
        <v>0</v>
      </c>
      <c r="H5858" s="583"/>
      <c r="I5858" s="584"/>
      <c r="J5858" s="569"/>
      <c r="K5858" s="570"/>
      <c r="L5858" s="573"/>
      <c r="M5858" s="574"/>
      <c r="N5858" s="579">
        <f>L5858+J5858</f>
        <v>0</v>
      </c>
      <c r="O5858" s="580"/>
      <c r="P5858" s="569"/>
      <c r="Q5858" s="570"/>
      <c r="R5858" s="573"/>
      <c r="S5858" s="574"/>
      <c r="T5858" s="579">
        <f>R5858-P5858</f>
        <v>0</v>
      </c>
      <c r="U5858" s="580"/>
      <c r="V5858" s="583"/>
      <c r="W5858" s="584"/>
      <c r="X5858" s="569"/>
      <c r="Y5858" s="584"/>
      <c r="Z5858" s="569"/>
      <c r="AA5858" s="584"/>
      <c r="AB5858" s="569"/>
      <c r="AC5858" s="570"/>
      <c r="AD5858" s="573"/>
      <c r="AE5858" s="574"/>
      <c r="AF5858" s="557">
        <f>IF(AB5858=0,0,(AD5858/AB5858)*100)</f>
        <v>0</v>
      </c>
      <c r="AG5858" s="558"/>
      <c r="AH5858" s="569"/>
      <c r="AI5858" s="570"/>
      <c r="AJ5858" s="573"/>
      <c r="AK5858" s="574"/>
      <c r="AL5858" s="557">
        <f>IF(AH5858=0,0,(AJ5858/AH5858)*100)</f>
        <v>0</v>
      </c>
      <c r="AM5858" s="558"/>
      <c r="AN5858" s="569"/>
      <c r="AO5858" s="570"/>
      <c r="AP5858" s="573"/>
      <c r="AQ5858" s="574"/>
      <c r="AR5858" s="557">
        <f>IF(AN5858=0,0,(AP5858/AN5858)*100)</f>
        <v>0</v>
      </c>
      <c r="AS5858" s="558"/>
      <c r="AT5858" s="561">
        <f>AB5858+AH5858+AN5858</f>
        <v>0</v>
      </c>
      <c r="AU5858" s="562"/>
      <c r="AV5858" s="565">
        <f>AD5858+AJ5858+AP5858</f>
        <v>0</v>
      </c>
      <c r="AW5858" s="566"/>
      <c r="AX5858" s="557">
        <f>IF(AT5858=0,0,(AV5858/AT5858)*100)</f>
        <v>0</v>
      </c>
      <c r="AY5858" s="558"/>
      <c r="AZ5858" s="569"/>
      <c r="BA5858" s="570"/>
      <c r="BB5858" s="573"/>
      <c r="BC5858" s="574"/>
      <c r="BD5858" s="557">
        <f>IF(AZ5858=0,0,(BB5858/AZ5858)*100)</f>
        <v>0</v>
      </c>
      <c r="BE5858" s="558"/>
      <c r="BF5858" s="561">
        <f>AT5858+AZ5858</f>
        <v>0</v>
      </c>
      <c r="BG5858" s="562"/>
      <c r="BH5858" s="565">
        <f>AV5858+BB5858</f>
        <v>0</v>
      </c>
      <c r="BI5858" s="566"/>
      <c r="BJ5858" s="557">
        <f>IF(BF5858=0,0,(BH5858/BF5858)*100)</f>
        <v>0</v>
      </c>
      <c r="BK5858" s="558"/>
      <c r="BL5858" s="602">
        <f>(AD5858*2)+(AJ5858*2)+(AP5858*3)+BB5858</f>
        <v>0</v>
      </c>
      <c r="BM5858" s="603"/>
      <c r="BN5858" s="604"/>
      <c r="BO5858" s="587">
        <f t="shared" ref="BO5858" si="3733">IF(BQ5858=0,0,50*BP5858/BQ5858)</f>
        <v>0</v>
      </c>
      <c r="BP5858" s="555">
        <f>(BL5858*BS$11)+(N5858*BS$12)+(X5858*BS$13)+(R5858*BS$14)+(V5858*BS$15)+(Z5858*BS$16)</f>
        <v>0</v>
      </c>
      <c r="BQ5858" s="555">
        <f>((AZ5858-BB5858)*BS$18)+((AT5858-AV5858)*BS$17)+(H5858*BS$19)+(P5858*BS$20)</f>
        <v>0</v>
      </c>
      <c r="BR5858" s="75" t="s">
        <v>76</v>
      </c>
      <c r="BS5858" s="76">
        <f>IF(BO5847="B",'VALUE POINTS'!L$16,IF('GAME STATS'!BO5847="C",'VALUE POINTS'!M$16,'VALUE POINTS'!K$16))</f>
        <v>2</v>
      </c>
      <c r="BT5858" s="280"/>
    </row>
    <row r="5859" spans="1:72" ht="21.75" hidden="1" customHeight="1" x14ac:dyDescent="0.35">
      <c r="A5859" s="268"/>
      <c r="B5859" s="679"/>
      <c r="C5859" s="690" t="str">
        <f>IF(ROSTER!D$14="","",ROSTER!D$14)</f>
        <v/>
      </c>
      <c r="D5859" s="691"/>
      <c r="E5859" s="668"/>
      <c r="F5859" s="681"/>
      <c r="G5859" s="664"/>
      <c r="H5859" s="585"/>
      <c r="I5859" s="586"/>
      <c r="J5859" s="571"/>
      <c r="K5859" s="572"/>
      <c r="L5859" s="575"/>
      <c r="M5859" s="576"/>
      <c r="N5859" s="581"/>
      <c r="O5859" s="582"/>
      <c r="P5859" s="571"/>
      <c r="Q5859" s="572"/>
      <c r="R5859" s="575"/>
      <c r="S5859" s="576"/>
      <c r="T5859" s="581"/>
      <c r="U5859" s="582"/>
      <c r="V5859" s="585"/>
      <c r="W5859" s="586"/>
      <c r="X5859" s="571"/>
      <c r="Y5859" s="586"/>
      <c r="Z5859" s="571"/>
      <c r="AA5859" s="586"/>
      <c r="AB5859" s="571"/>
      <c r="AC5859" s="572"/>
      <c r="AD5859" s="575"/>
      <c r="AE5859" s="576"/>
      <c r="AF5859" s="577"/>
      <c r="AG5859" s="578"/>
      <c r="AH5859" s="571"/>
      <c r="AI5859" s="572"/>
      <c r="AJ5859" s="575"/>
      <c r="AK5859" s="576"/>
      <c r="AL5859" s="577"/>
      <c r="AM5859" s="578"/>
      <c r="AN5859" s="571"/>
      <c r="AO5859" s="572"/>
      <c r="AP5859" s="575"/>
      <c r="AQ5859" s="576"/>
      <c r="AR5859" s="577"/>
      <c r="AS5859" s="578"/>
      <c r="AT5859" s="627"/>
      <c r="AU5859" s="628"/>
      <c r="AV5859" s="629"/>
      <c r="AW5859" s="630"/>
      <c r="AX5859" s="577"/>
      <c r="AY5859" s="578"/>
      <c r="AZ5859" s="571"/>
      <c r="BA5859" s="572"/>
      <c r="BB5859" s="575"/>
      <c r="BC5859" s="576"/>
      <c r="BD5859" s="577"/>
      <c r="BE5859" s="578"/>
      <c r="BF5859" s="627"/>
      <c r="BG5859" s="628"/>
      <c r="BH5859" s="629"/>
      <c r="BI5859" s="630"/>
      <c r="BJ5859" s="577"/>
      <c r="BK5859" s="578"/>
      <c r="BL5859" s="605"/>
      <c r="BM5859" s="606"/>
      <c r="BN5859" s="607"/>
      <c r="BO5859" s="588"/>
      <c r="BP5859" s="556"/>
      <c r="BQ5859" s="556"/>
      <c r="BR5859" s="75" t="s">
        <v>77</v>
      </c>
      <c r="BS5859" s="76">
        <f>IF(BO5847="B",'VALUE POINTS'!L$17,IF('GAME STATS'!BO5847="C",'VALUE POINTS'!M$17,'VALUE POINTS'!K$17))</f>
        <v>1</v>
      </c>
      <c r="BT5859" s="280"/>
    </row>
    <row r="5860" spans="1:72" ht="21.75" hidden="1" customHeight="1" x14ac:dyDescent="0.35">
      <c r="A5860" s="268"/>
      <c r="B5860" s="678" t="str">
        <f>IF(ROSTER!B$16="","",ROSTER!B$16)</f>
        <v/>
      </c>
      <c r="C5860" s="669" t="str">
        <f>IF(ROSTER!C$16="","",ROSTER!C$16)</f>
        <v/>
      </c>
      <c r="D5860" s="670"/>
      <c r="E5860" s="667"/>
      <c r="F5860" s="680">
        <f>IF(E5860="y",1,IF(E5860="S",1,0))</f>
        <v>0</v>
      </c>
      <c r="G5860" s="663">
        <f>IF(E5860="S",1,0)</f>
        <v>0</v>
      </c>
      <c r="H5860" s="583"/>
      <c r="I5860" s="584"/>
      <c r="J5860" s="569"/>
      <c r="K5860" s="570"/>
      <c r="L5860" s="573"/>
      <c r="M5860" s="574"/>
      <c r="N5860" s="579">
        <f>L5860+J5860</f>
        <v>0</v>
      </c>
      <c r="O5860" s="580"/>
      <c r="P5860" s="569"/>
      <c r="Q5860" s="570"/>
      <c r="R5860" s="573"/>
      <c r="S5860" s="574"/>
      <c r="T5860" s="579">
        <f>R5860-P5860</f>
        <v>0</v>
      </c>
      <c r="U5860" s="580"/>
      <c r="V5860" s="583"/>
      <c r="W5860" s="584"/>
      <c r="X5860" s="569"/>
      <c r="Y5860" s="584"/>
      <c r="Z5860" s="569"/>
      <c r="AA5860" s="584"/>
      <c r="AB5860" s="569"/>
      <c r="AC5860" s="570"/>
      <c r="AD5860" s="573"/>
      <c r="AE5860" s="574"/>
      <c r="AF5860" s="557">
        <f>IF(AB5860=0,0,(AD5860/AB5860)*100)</f>
        <v>0</v>
      </c>
      <c r="AG5860" s="558"/>
      <c r="AH5860" s="569"/>
      <c r="AI5860" s="570"/>
      <c r="AJ5860" s="573"/>
      <c r="AK5860" s="574"/>
      <c r="AL5860" s="557">
        <f>IF(AH5860=0,0,(AJ5860/AH5860)*100)</f>
        <v>0</v>
      </c>
      <c r="AM5860" s="558"/>
      <c r="AN5860" s="569"/>
      <c r="AO5860" s="570"/>
      <c r="AP5860" s="573"/>
      <c r="AQ5860" s="574"/>
      <c r="AR5860" s="557">
        <f>IF(AN5860=0,0,(AP5860/AN5860)*100)</f>
        <v>0</v>
      </c>
      <c r="AS5860" s="558"/>
      <c r="AT5860" s="561">
        <f>AB5860+AH5860+AN5860</f>
        <v>0</v>
      </c>
      <c r="AU5860" s="562"/>
      <c r="AV5860" s="565">
        <f>AD5860+AJ5860+AP5860</f>
        <v>0</v>
      </c>
      <c r="AW5860" s="566"/>
      <c r="AX5860" s="557">
        <f>IF(AT5860=0,0,(AV5860/AT5860)*100)</f>
        <v>0</v>
      </c>
      <c r="AY5860" s="558"/>
      <c r="AZ5860" s="569"/>
      <c r="BA5860" s="570"/>
      <c r="BB5860" s="573"/>
      <c r="BC5860" s="574"/>
      <c r="BD5860" s="557">
        <f>IF(AZ5860=0,0,(BB5860/AZ5860)*100)</f>
        <v>0</v>
      </c>
      <c r="BE5860" s="558"/>
      <c r="BF5860" s="561">
        <f>AT5860+AZ5860</f>
        <v>0</v>
      </c>
      <c r="BG5860" s="562"/>
      <c r="BH5860" s="565">
        <f>AV5860+BB5860</f>
        <v>0</v>
      </c>
      <c r="BI5860" s="566"/>
      <c r="BJ5860" s="557">
        <f>IF(BF5860=0,0,(BH5860/BF5860)*100)</f>
        <v>0</v>
      </c>
      <c r="BK5860" s="558"/>
      <c r="BL5860" s="602">
        <f>(AD5860*2)+(AJ5860*2)+(AP5860*3)+BB5860</f>
        <v>0</v>
      </c>
      <c r="BM5860" s="603"/>
      <c r="BN5860" s="604"/>
      <c r="BO5860" s="587">
        <f t="shared" ref="BO5860" si="3734">IF(BQ5860=0,0,50*BP5860/BQ5860)</f>
        <v>0</v>
      </c>
      <c r="BP5860" s="555">
        <f>(BL5860*BS$11)+(N5860*BS$12)+(X5860*BS$13)+(R5860*BS$14)+(V5860*BS$15)+(Z5860*BS$16)</f>
        <v>0</v>
      </c>
      <c r="BQ5860" s="555">
        <f>((AZ5860-BB5860)*BS$18)+((AT5860-AV5860)*BS$17)+(H5860*BS$19)+(P5860*BS$20)</f>
        <v>0</v>
      </c>
      <c r="BR5860" s="75" t="s">
        <v>78</v>
      </c>
      <c r="BS5860" s="76">
        <f>IF(BO5847="B",'VALUE POINTS'!L$18,IF('GAME STATS'!BO5847="C",'VALUE POINTS'!M$18,'VALUE POINTS'!K$18))</f>
        <v>2</v>
      </c>
      <c r="BT5860" s="280"/>
    </row>
    <row r="5861" spans="1:72" ht="21.75" hidden="1" customHeight="1" x14ac:dyDescent="0.35">
      <c r="A5861" s="268"/>
      <c r="B5861" s="679"/>
      <c r="C5861" s="690" t="str">
        <f>IF(ROSTER!D$16="","",ROSTER!D$16)</f>
        <v/>
      </c>
      <c r="D5861" s="691"/>
      <c r="E5861" s="668"/>
      <c r="F5861" s="681"/>
      <c r="G5861" s="664"/>
      <c r="H5861" s="585"/>
      <c r="I5861" s="586"/>
      <c r="J5861" s="571"/>
      <c r="K5861" s="572"/>
      <c r="L5861" s="575"/>
      <c r="M5861" s="576"/>
      <c r="N5861" s="581"/>
      <c r="O5861" s="582"/>
      <c r="P5861" s="571"/>
      <c r="Q5861" s="572"/>
      <c r="R5861" s="575"/>
      <c r="S5861" s="576"/>
      <c r="T5861" s="581"/>
      <c r="U5861" s="582"/>
      <c r="V5861" s="585"/>
      <c r="W5861" s="586"/>
      <c r="X5861" s="571"/>
      <c r="Y5861" s="586"/>
      <c r="Z5861" s="571"/>
      <c r="AA5861" s="586"/>
      <c r="AB5861" s="571"/>
      <c r="AC5861" s="572"/>
      <c r="AD5861" s="575"/>
      <c r="AE5861" s="576"/>
      <c r="AF5861" s="577"/>
      <c r="AG5861" s="578"/>
      <c r="AH5861" s="571"/>
      <c r="AI5861" s="572"/>
      <c r="AJ5861" s="575"/>
      <c r="AK5861" s="576"/>
      <c r="AL5861" s="577"/>
      <c r="AM5861" s="578"/>
      <c r="AN5861" s="571"/>
      <c r="AO5861" s="572"/>
      <c r="AP5861" s="575"/>
      <c r="AQ5861" s="576"/>
      <c r="AR5861" s="577"/>
      <c r="AS5861" s="578"/>
      <c r="AT5861" s="627"/>
      <c r="AU5861" s="628"/>
      <c r="AV5861" s="629"/>
      <c r="AW5861" s="630"/>
      <c r="AX5861" s="577"/>
      <c r="AY5861" s="578"/>
      <c r="AZ5861" s="571"/>
      <c r="BA5861" s="572"/>
      <c r="BB5861" s="575"/>
      <c r="BC5861" s="576"/>
      <c r="BD5861" s="577"/>
      <c r="BE5861" s="578"/>
      <c r="BF5861" s="627"/>
      <c r="BG5861" s="628"/>
      <c r="BH5861" s="629"/>
      <c r="BI5861" s="630"/>
      <c r="BJ5861" s="577"/>
      <c r="BK5861" s="578"/>
      <c r="BL5861" s="605"/>
      <c r="BM5861" s="606"/>
      <c r="BN5861" s="607"/>
      <c r="BO5861" s="588"/>
      <c r="BP5861" s="556"/>
      <c r="BQ5861" s="556"/>
      <c r="BR5861" s="75" t="s">
        <v>79</v>
      </c>
      <c r="BS5861" s="76">
        <f>IF(BO5847="B",'VALUE POINTS'!L$19,IF('GAME STATS'!BO5847="C",'VALUE POINTS'!M$19,'VALUE POINTS'!K$19))</f>
        <v>2</v>
      </c>
      <c r="BT5861" s="280"/>
    </row>
    <row r="5862" spans="1:72" ht="21.75" hidden="1" customHeight="1" x14ac:dyDescent="0.25">
      <c r="A5862" s="268"/>
      <c r="B5862" s="678" t="str">
        <f>IF(ROSTER!B$18="","",ROSTER!B$18)</f>
        <v/>
      </c>
      <c r="C5862" s="669" t="str">
        <f>IF(ROSTER!C$18="","",ROSTER!C$18)</f>
        <v/>
      </c>
      <c r="D5862" s="670"/>
      <c r="E5862" s="667"/>
      <c r="F5862" s="680">
        <f>IF(E5862="y",1,IF(E5862="S",1,0))</f>
        <v>0</v>
      </c>
      <c r="G5862" s="663">
        <f>IF(E5862="S",1,0)</f>
        <v>0</v>
      </c>
      <c r="H5862" s="583"/>
      <c r="I5862" s="584"/>
      <c r="J5862" s="569"/>
      <c r="K5862" s="570"/>
      <c r="L5862" s="573"/>
      <c r="M5862" s="574"/>
      <c r="N5862" s="579">
        <f>L5862+J5862</f>
        <v>0</v>
      </c>
      <c r="O5862" s="580"/>
      <c r="P5862" s="569"/>
      <c r="Q5862" s="570"/>
      <c r="R5862" s="573"/>
      <c r="S5862" s="574"/>
      <c r="T5862" s="579">
        <f>R5862-P5862</f>
        <v>0</v>
      </c>
      <c r="U5862" s="580"/>
      <c r="V5862" s="583"/>
      <c r="W5862" s="584"/>
      <c r="X5862" s="569"/>
      <c r="Y5862" s="584"/>
      <c r="Z5862" s="569"/>
      <c r="AA5862" s="584"/>
      <c r="AB5862" s="569"/>
      <c r="AC5862" s="570"/>
      <c r="AD5862" s="573"/>
      <c r="AE5862" s="574"/>
      <c r="AF5862" s="557">
        <f>IF(AB5862=0,0,(AD5862/AB5862)*100)</f>
        <v>0</v>
      </c>
      <c r="AG5862" s="558"/>
      <c r="AH5862" s="569"/>
      <c r="AI5862" s="570"/>
      <c r="AJ5862" s="573"/>
      <c r="AK5862" s="574"/>
      <c r="AL5862" s="557">
        <f>IF(AH5862=0,0,(AJ5862/AH5862)*100)</f>
        <v>0</v>
      </c>
      <c r="AM5862" s="558"/>
      <c r="AN5862" s="569"/>
      <c r="AO5862" s="570"/>
      <c r="AP5862" s="573"/>
      <c r="AQ5862" s="574"/>
      <c r="AR5862" s="557">
        <f>IF(AN5862=0,0,(AP5862/AN5862)*100)</f>
        <v>0</v>
      </c>
      <c r="AS5862" s="558"/>
      <c r="AT5862" s="561">
        <f>AB5862+AH5862+AN5862</f>
        <v>0</v>
      </c>
      <c r="AU5862" s="562"/>
      <c r="AV5862" s="565">
        <f>AD5862+AJ5862+AP5862</f>
        <v>0</v>
      </c>
      <c r="AW5862" s="566"/>
      <c r="AX5862" s="557">
        <f>IF(AT5862=0,0,(AV5862/AT5862)*100)</f>
        <v>0</v>
      </c>
      <c r="AY5862" s="558"/>
      <c r="AZ5862" s="569"/>
      <c r="BA5862" s="570"/>
      <c r="BB5862" s="573"/>
      <c r="BC5862" s="574"/>
      <c r="BD5862" s="557">
        <f>IF(AZ5862=0,0,(BB5862/AZ5862)*100)</f>
        <v>0</v>
      </c>
      <c r="BE5862" s="558"/>
      <c r="BF5862" s="561">
        <f>AT5862+AZ5862</f>
        <v>0</v>
      </c>
      <c r="BG5862" s="562"/>
      <c r="BH5862" s="565">
        <f>AV5862+BB5862</f>
        <v>0</v>
      </c>
      <c r="BI5862" s="566"/>
      <c r="BJ5862" s="557">
        <f>IF(BF5862=0,0,(BH5862/BF5862)*100)</f>
        <v>0</v>
      </c>
      <c r="BK5862" s="558"/>
      <c r="BL5862" s="602">
        <f>(AD5862*2)+(AJ5862*2)+(AP5862*3)+BB5862</f>
        <v>0</v>
      </c>
      <c r="BM5862" s="603"/>
      <c r="BN5862" s="604"/>
      <c r="BO5862" s="587">
        <f t="shared" ref="BO5862" si="3735">IF(BQ5862=0,0,50*BP5862/BQ5862)</f>
        <v>0</v>
      </c>
      <c r="BP5862" s="555">
        <f>(BL5862*BS$11)+(N5862*BS$12)+(X5862*BS$13)+(R5862*BS$14)+(V5862*BS$15)+(Z5862*BS$16)</f>
        <v>0</v>
      </c>
      <c r="BQ5862" s="555">
        <f>((AZ5862-BB5862)*BS$18)+((AT5862-AV5862)*BS$17)+(H5862*BS$19)+(P5862*BS$20)</f>
        <v>0</v>
      </c>
      <c r="BR5862" s="65"/>
      <c r="BS5862" s="65"/>
      <c r="BT5862" s="280"/>
    </row>
    <row r="5863" spans="1:72" ht="21.75" hidden="1" customHeight="1" x14ac:dyDescent="0.25">
      <c r="A5863" s="268"/>
      <c r="B5863" s="679"/>
      <c r="C5863" s="690" t="str">
        <f>IF(ROSTER!D$18="","",ROSTER!D$18)</f>
        <v/>
      </c>
      <c r="D5863" s="691"/>
      <c r="E5863" s="668"/>
      <c r="F5863" s="681"/>
      <c r="G5863" s="664"/>
      <c r="H5863" s="585"/>
      <c r="I5863" s="586"/>
      <c r="J5863" s="571"/>
      <c r="K5863" s="572"/>
      <c r="L5863" s="575"/>
      <c r="M5863" s="576"/>
      <c r="N5863" s="581"/>
      <c r="O5863" s="582"/>
      <c r="P5863" s="571"/>
      <c r="Q5863" s="572"/>
      <c r="R5863" s="575"/>
      <c r="S5863" s="576"/>
      <c r="T5863" s="581"/>
      <c r="U5863" s="582"/>
      <c r="V5863" s="585"/>
      <c r="W5863" s="586"/>
      <c r="X5863" s="571"/>
      <c r="Y5863" s="586"/>
      <c r="Z5863" s="571"/>
      <c r="AA5863" s="586"/>
      <c r="AB5863" s="571"/>
      <c r="AC5863" s="572"/>
      <c r="AD5863" s="575"/>
      <c r="AE5863" s="576"/>
      <c r="AF5863" s="577"/>
      <c r="AG5863" s="578"/>
      <c r="AH5863" s="571"/>
      <c r="AI5863" s="572"/>
      <c r="AJ5863" s="575"/>
      <c r="AK5863" s="576"/>
      <c r="AL5863" s="577"/>
      <c r="AM5863" s="578"/>
      <c r="AN5863" s="571"/>
      <c r="AO5863" s="572"/>
      <c r="AP5863" s="575"/>
      <c r="AQ5863" s="576"/>
      <c r="AR5863" s="577"/>
      <c r="AS5863" s="578"/>
      <c r="AT5863" s="627"/>
      <c r="AU5863" s="628"/>
      <c r="AV5863" s="629"/>
      <c r="AW5863" s="630"/>
      <c r="AX5863" s="577"/>
      <c r="AY5863" s="578"/>
      <c r="AZ5863" s="571"/>
      <c r="BA5863" s="572"/>
      <c r="BB5863" s="575"/>
      <c r="BC5863" s="576"/>
      <c r="BD5863" s="577"/>
      <c r="BE5863" s="578"/>
      <c r="BF5863" s="627"/>
      <c r="BG5863" s="628"/>
      <c r="BH5863" s="629"/>
      <c r="BI5863" s="630"/>
      <c r="BJ5863" s="577"/>
      <c r="BK5863" s="578"/>
      <c r="BL5863" s="605"/>
      <c r="BM5863" s="606"/>
      <c r="BN5863" s="607"/>
      <c r="BO5863" s="588"/>
      <c r="BP5863" s="556"/>
      <c r="BQ5863" s="556"/>
      <c r="BR5863" s="65"/>
      <c r="BS5863" s="65"/>
      <c r="BT5863" s="268"/>
    </row>
    <row r="5864" spans="1:72" ht="21.75" hidden="1" customHeight="1" x14ac:dyDescent="0.25">
      <c r="A5864" s="268"/>
      <c r="B5864" s="678" t="str">
        <f>IF(ROSTER!B$20="","",ROSTER!B$20)</f>
        <v/>
      </c>
      <c r="C5864" s="669" t="str">
        <f>IF(ROSTER!C$20="","",ROSTER!C$20)</f>
        <v/>
      </c>
      <c r="D5864" s="670"/>
      <c r="E5864" s="667"/>
      <c r="F5864" s="680">
        <f>IF(E5864="y",1,IF(E5864="S",1,0))</f>
        <v>0</v>
      </c>
      <c r="G5864" s="663">
        <f>IF(E5864="S",1,0)</f>
        <v>0</v>
      </c>
      <c r="H5864" s="583"/>
      <c r="I5864" s="584"/>
      <c r="J5864" s="569"/>
      <c r="K5864" s="570"/>
      <c r="L5864" s="573"/>
      <c r="M5864" s="574"/>
      <c r="N5864" s="579">
        <f>L5864+J5864</f>
        <v>0</v>
      </c>
      <c r="O5864" s="580"/>
      <c r="P5864" s="569"/>
      <c r="Q5864" s="570"/>
      <c r="R5864" s="573"/>
      <c r="S5864" s="574"/>
      <c r="T5864" s="579">
        <f>R5864-P5864</f>
        <v>0</v>
      </c>
      <c r="U5864" s="580"/>
      <c r="V5864" s="583"/>
      <c r="W5864" s="584"/>
      <c r="X5864" s="569"/>
      <c r="Y5864" s="584"/>
      <c r="Z5864" s="569"/>
      <c r="AA5864" s="584"/>
      <c r="AB5864" s="569"/>
      <c r="AC5864" s="570"/>
      <c r="AD5864" s="573"/>
      <c r="AE5864" s="574"/>
      <c r="AF5864" s="557">
        <f>IF(AB5864=0,0,(AD5864/AB5864)*100)</f>
        <v>0</v>
      </c>
      <c r="AG5864" s="558"/>
      <c r="AH5864" s="569"/>
      <c r="AI5864" s="570"/>
      <c r="AJ5864" s="573"/>
      <c r="AK5864" s="574"/>
      <c r="AL5864" s="557">
        <f>IF(AH5864=0,0,(AJ5864/AH5864)*100)</f>
        <v>0</v>
      </c>
      <c r="AM5864" s="558"/>
      <c r="AN5864" s="569"/>
      <c r="AO5864" s="570"/>
      <c r="AP5864" s="573"/>
      <c r="AQ5864" s="574"/>
      <c r="AR5864" s="557">
        <f>IF(AN5864=0,0,(AP5864/AN5864)*100)</f>
        <v>0</v>
      </c>
      <c r="AS5864" s="558"/>
      <c r="AT5864" s="561">
        <f>AB5864+AH5864+AN5864</f>
        <v>0</v>
      </c>
      <c r="AU5864" s="562"/>
      <c r="AV5864" s="565">
        <f>AD5864+AJ5864+AP5864</f>
        <v>0</v>
      </c>
      <c r="AW5864" s="566"/>
      <c r="AX5864" s="557">
        <f>IF(AT5864=0,0,(AV5864/AT5864)*100)</f>
        <v>0</v>
      </c>
      <c r="AY5864" s="558"/>
      <c r="AZ5864" s="569"/>
      <c r="BA5864" s="570"/>
      <c r="BB5864" s="573"/>
      <c r="BC5864" s="574"/>
      <c r="BD5864" s="557">
        <f>IF(AZ5864=0,0,(BB5864/AZ5864)*100)</f>
        <v>0</v>
      </c>
      <c r="BE5864" s="558"/>
      <c r="BF5864" s="561">
        <f>AT5864+AZ5864</f>
        <v>0</v>
      </c>
      <c r="BG5864" s="562"/>
      <c r="BH5864" s="565">
        <f>AV5864+BB5864</f>
        <v>0</v>
      </c>
      <c r="BI5864" s="566"/>
      <c r="BJ5864" s="557">
        <f>IF(BF5864=0,0,(BH5864/BF5864)*100)</f>
        <v>0</v>
      </c>
      <c r="BK5864" s="558"/>
      <c r="BL5864" s="602">
        <f>(AD5864*2)+(AJ5864*2)+(AP5864*3)+BB5864</f>
        <v>0</v>
      </c>
      <c r="BM5864" s="603"/>
      <c r="BN5864" s="604"/>
      <c r="BO5864" s="587">
        <f t="shared" ref="BO5864" si="3736">IF(BQ5864=0,0,50*BP5864/BQ5864)</f>
        <v>0</v>
      </c>
      <c r="BP5864" s="555">
        <f>(BL5864*BS$11)+(N5864*BS$12)+(X5864*BS$13)+(R5864*BS$14)+(V5864*BS$15)+(Z5864*BS$16)</f>
        <v>0</v>
      </c>
      <c r="BQ5864" s="555">
        <f>((AZ5864-BB5864)*BS$18)+((AT5864-AV5864)*BS$17)+(H5864*BS$19)+(P5864*BS$20)</f>
        <v>0</v>
      </c>
      <c r="BR5864" s="65"/>
      <c r="BS5864" s="65"/>
      <c r="BT5864" s="268"/>
    </row>
    <row r="5865" spans="1:72" ht="21.75" hidden="1" customHeight="1" x14ac:dyDescent="0.25">
      <c r="A5865" s="268"/>
      <c r="B5865" s="679"/>
      <c r="C5865" s="690" t="str">
        <f>IF(ROSTER!D$20="","",ROSTER!D$20)</f>
        <v/>
      </c>
      <c r="D5865" s="691"/>
      <c r="E5865" s="668"/>
      <c r="F5865" s="681"/>
      <c r="G5865" s="664"/>
      <c r="H5865" s="585"/>
      <c r="I5865" s="586"/>
      <c r="J5865" s="571"/>
      <c r="K5865" s="572"/>
      <c r="L5865" s="575"/>
      <c r="M5865" s="576"/>
      <c r="N5865" s="581"/>
      <c r="O5865" s="582"/>
      <c r="P5865" s="571"/>
      <c r="Q5865" s="572"/>
      <c r="R5865" s="575"/>
      <c r="S5865" s="576"/>
      <c r="T5865" s="581"/>
      <c r="U5865" s="582"/>
      <c r="V5865" s="585"/>
      <c r="W5865" s="586"/>
      <c r="X5865" s="571"/>
      <c r="Y5865" s="586"/>
      <c r="Z5865" s="571"/>
      <c r="AA5865" s="586"/>
      <c r="AB5865" s="571"/>
      <c r="AC5865" s="572"/>
      <c r="AD5865" s="575"/>
      <c r="AE5865" s="576"/>
      <c r="AF5865" s="577"/>
      <c r="AG5865" s="578"/>
      <c r="AH5865" s="571"/>
      <c r="AI5865" s="572"/>
      <c r="AJ5865" s="575"/>
      <c r="AK5865" s="576"/>
      <c r="AL5865" s="577"/>
      <c r="AM5865" s="578"/>
      <c r="AN5865" s="571"/>
      <c r="AO5865" s="572"/>
      <c r="AP5865" s="575"/>
      <c r="AQ5865" s="576"/>
      <c r="AR5865" s="577"/>
      <c r="AS5865" s="578"/>
      <c r="AT5865" s="627"/>
      <c r="AU5865" s="628"/>
      <c r="AV5865" s="629"/>
      <c r="AW5865" s="630"/>
      <c r="AX5865" s="577"/>
      <c r="AY5865" s="578"/>
      <c r="AZ5865" s="571"/>
      <c r="BA5865" s="572"/>
      <c r="BB5865" s="575"/>
      <c r="BC5865" s="576"/>
      <c r="BD5865" s="577"/>
      <c r="BE5865" s="578"/>
      <c r="BF5865" s="627"/>
      <c r="BG5865" s="628"/>
      <c r="BH5865" s="629"/>
      <c r="BI5865" s="630"/>
      <c r="BJ5865" s="577"/>
      <c r="BK5865" s="578"/>
      <c r="BL5865" s="605"/>
      <c r="BM5865" s="606"/>
      <c r="BN5865" s="607"/>
      <c r="BO5865" s="588"/>
      <c r="BP5865" s="556"/>
      <c r="BQ5865" s="556"/>
      <c r="BR5865" s="65"/>
      <c r="BS5865" s="65"/>
      <c r="BT5865" s="268"/>
    </row>
    <row r="5866" spans="1:72" ht="21.75" hidden="1" customHeight="1" x14ac:dyDescent="0.25">
      <c r="A5866" s="268"/>
      <c r="B5866" s="678" t="str">
        <f>IF(ROSTER!B$22="","",ROSTER!B$22)</f>
        <v/>
      </c>
      <c r="C5866" s="669" t="str">
        <f>IF(ROSTER!C$22="","",ROSTER!C$22)</f>
        <v/>
      </c>
      <c r="D5866" s="670"/>
      <c r="E5866" s="667"/>
      <c r="F5866" s="680">
        <f>IF(E5866="y",1,IF(E5866="S",1,0))</f>
        <v>0</v>
      </c>
      <c r="G5866" s="663">
        <f>IF(E5866="S",1,0)</f>
        <v>0</v>
      </c>
      <c r="H5866" s="583"/>
      <c r="I5866" s="584"/>
      <c r="J5866" s="569"/>
      <c r="K5866" s="570"/>
      <c r="L5866" s="573"/>
      <c r="M5866" s="574"/>
      <c r="N5866" s="579">
        <f>L5866+J5866</f>
        <v>0</v>
      </c>
      <c r="O5866" s="580"/>
      <c r="P5866" s="569"/>
      <c r="Q5866" s="570"/>
      <c r="R5866" s="573"/>
      <c r="S5866" s="574"/>
      <c r="T5866" s="579">
        <f>R5866-P5866</f>
        <v>0</v>
      </c>
      <c r="U5866" s="580"/>
      <c r="V5866" s="583"/>
      <c r="W5866" s="584"/>
      <c r="X5866" s="569"/>
      <c r="Y5866" s="584"/>
      <c r="Z5866" s="569"/>
      <c r="AA5866" s="584"/>
      <c r="AB5866" s="569"/>
      <c r="AC5866" s="570"/>
      <c r="AD5866" s="573"/>
      <c r="AE5866" s="574"/>
      <c r="AF5866" s="557">
        <f>IF(AB5866=0,0,(AD5866/AB5866)*100)</f>
        <v>0</v>
      </c>
      <c r="AG5866" s="558"/>
      <c r="AH5866" s="569"/>
      <c r="AI5866" s="570"/>
      <c r="AJ5866" s="573"/>
      <c r="AK5866" s="574"/>
      <c r="AL5866" s="557">
        <f>IF(AH5866=0,0,(AJ5866/AH5866)*100)</f>
        <v>0</v>
      </c>
      <c r="AM5866" s="558"/>
      <c r="AN5866" s="569"/>
      <c r="AO5866" s="570"/>
      <c r="AP5866" s="573"/>
      <c r="AQ5866" s="574"/>
      <c r="AR5866" s="557">
        <f>IF(AN5866=0,0,(AP5866/AN5866)*100)</f>
        <v>0</v>
      </c>
      <c r="AS5866" s="558"/>
      <c r="AT5866" s="561">
        <f>AB5866+AH5866+AN5866</f>
        <v>0</v>
      </c>
      <c r="AU5866" s="562"/>
      <c r="AV5866" s="565">
        <f>AD5866+AJ5866+AP5866</f>
        <v>0</v>
      </c>
      <c r="AW5866" s="566"/>
      <c r="AX5866" s="557">
        <f>IF(AT5866=0,0,(AV5866/AT5866)*100)</f>
        <v>0</v>
      </c>
      <c r="AY5866" s="558"/>
      <c r="AZ5866" s="569"/>
      <c r="BA5866" s="570"/>
      <c r="BB5866" s="573"/>
      <c r="BC5866" s="574"/>
      <c r="BD5866" s="557">
        <f>IF(AZ5866=0,0,(BB5866/AZ5866)*100)</f>
        <v>0</v>
      </c>
      <c r="BE5866" s="558"/>
      <c r="BF5866" s="561">
        <f>AT5866+AZ5866</f>
        <v>0</v>
      </c>
      <c r="BG5866" s="562"/>
      <c r="BH5866" s="565">
        <f>AV5866+BB5866</f>
        <v>0</v>
      </c>
      <c r="BI5866" s="566"/>
      <c r="BJ5866" s="557">
        <f>IF(BF5866=0,0,(BH5866/BF5866)*100)</f>
        <v>0</v>
      </c>
      <c r="BK5866" s="558"/>
      <c r="BL5866" s="602">
        <f>(AD5866*2)+(AJ5866*2)+(AP5866*3)+BB5866</f>
        <v>0</v>
      </c>
      <c r="BM5866" s="603"/>
      <c r="BN5866" s="604"/>
      <c r="BO5866" s="587">
        <f t="shared" ref="BO5866" si="3737">IF(BQ5866=0,0,50*BP5866/BQ5866)</f>
        <v>0</v>
      </c>
      <c r="BP5866" s="555">
        <f>(BL5866*BS$11)+(N5866*BS$12)+(X5866*BS$13)+(R5866*BS$14)+(V5866*BS$15)+(Z5866*BS$16)</f>
        <v>0</v>
      </c>
      <c r="BQ5866" s="555">
        <f>((AZ5866-BB5866)*BS$18)+((AT5866-AV5866)*BS$17)+(H5866*BS$19)+(P5866*BS$20)</f>
        <v>0</v>
      </c>
      <c r="BR5866" s="65"/>
      <c r="BS5866" s="65"/>
      <c r="BT5866" s="268"/>
    </row>
    <row r="5867" spans="1:72" ht="21.75" hidden="1" customHeight="1" x14ac:dyDescent="0.25">
      <c r="A5867" s="268"/>
      <c r="B5867" s="679"/>
      <c r="C5867" s="690" t="str">
        <f>IF(ROSTER!D$22="","",ROSTER!D$22)</f>
        <v/>
      </c>
      <c r="D5867" s="691"/>
      <c r="E5867" s="668"/>
      <c r="F5867" s="681"/>
      <c r="G5867" s="664"/>
      <c r="H5867" s="585"/>
      <c r="I5867" s="586"/>
      <c r="J5867" s="571"/>
      <c r="K5867" s="572"/>
      <c r="L5867" s="575"/>
      <c r="M5867" s="576"/>
      <c r="N5867" s="581"/>
      <c r="O5867" s="582"/>
      <c r="P5867" s="571"/>
      <c r="Q5867" s="572"/>
      <c r="R5867" s="575"/>
      <c r="S5867" s="576"/>
      <c r="T5867" s="581"/>
      <c r="U5867" s="582"/>
      <c r="V5867" s="585"/>
      <c r="W5867" s="586"/>
      <c r="X5867" s="571"/>
      <c r="Y5867" s="586"/>
      <c r="Z5867" s="571"/>
      <c r="AA5867" s="586"/>
      <c r="AB5867" s="571"/>
      <c r="AC5867" s="572"/>
      <c r="AD5867" s="575"/>
      <c r="AE5867" s="576"/>
      <c r="AF5867" s="577"/>
      <c r="AG5867" s="578"/>
      <c r="AH5867" s="571"/>
      <c r="AI5867" s="572"/>
      <c r="AJ5867" s="575"/>
      <c r="AK5867" s="576"/>
      <c r="AL5867" s="577"/>
      <c r="AM5867" s="578"/>
      <c r="AN5867" s="571"/>
      <c r="AO5867" s="572"/>
      <c r="AP5867" s="575"/>
      <c r="AQ5867" s="576"/>
      <c r="AR5867" s="577"/>
      <c r="AS5867" s="578"/>
      <c r="AT5867" s="627"/>
      <c r="AU5867" s="628"/>
      <c r="AV5867" s="629"/>
      <c r="AW5867" s="630"/>
      <c r="AX5867" s="577"/>
      <c r="AY5867" s="578"/>
      <c r="AZ5867" s="571"/>
      <c r="BA5867" s="572"/>
      <c r="BB5867" s="575"/>
      <c r="BC5867" s="576"/>
      <c r="BD5867" s="577"/>
      <c r="BE5867" s="578"/>
      <c r="BF5867" s="627"/>
      <c r="BG5867" s="628"/>
      <c r="BH5867" s="629"/>
      <c r="BI5867" s="630"/>
      <c r="BJ5867" s="577"/>
      <c r="BK5867" s="578"/>
      <c r="BL5867" s="605"/>
      <c r="BM5867" s="606"/>
      <c r="BN5867" s="607"/>
      <c r="BO5867" s="588"/>
      <c r="BP5867" s="556"/>
      <c r="BQ5867" s="556"/>
      <c r="BR5867" s="65"/>
      <c r="BS5867" s="65"/>
      <c r="BT5867" s="268"/>
    </row>
    <row r="5868" spans="1:72" ht="21.75" hidden="1" customHeight="1" x14ac:dyDescent="0.25">
      <c r="A5868" s="268"/>
      <c r="B5868" s="678" t="str">
        <f>IF(ROSTER!B$24="","",ROSTER!B$24)</f>
        <v/>
      </c>
      <c r="C5868" s="669" t="str">
        <f>IF(ROSTER!C$24="","",ROSTER!C$24)</f>
        <v/>
      </c>
      <c r="D5868" s="670"/>
      <c r="E5868" s="667"/>
      <c r="F5868" s="680">
        <f>IF(E5868="y",1,IF(E5868="S",1,0))</f>
        <v>0</v>
      </c>
      <c r="G5868" s="663">
        <f>IF(E5868="S",1,0)</f>
        <v>0</v>
      </c>
      <c r="H5868" s="583"/>
      <c r="I5868" s="584"/>
      <c r="J5868" s="569"/>
      <c r="K5868" s="570"/>
      <c r="L5868" s="573"/>
      <c r="M5868" s="574"/>
      <c r="N5868" s="579">
        <f>L5868+J5868</f>
        <v>0</v>
      </c>
      <c r="O5868" s="580"/>
      <c r="P5868" s="569"/>
      <c r="Q5868" s="570"/>
      <c r="R5868" s="573"/>
      <c r="S5868" s="574"/>
      <c r="T5868" s="579">
        <f>R5868-P5868</f>
        <v>0</v>
      </c>
      <c r="U5868" s="580"/>
      <c r="V5868" s="583"/>
      <c r="W5868" s="584"/>
      <c r="X5868" s="569"/>
      <c r="Y5868" s="584"/>
      <c r="Z5868" s="569"/>
      <c r="AA5868" s="584"/>
      <c r="AB5868" s="569"/>
      <c r="AC5868" s="570"/>
      <c r="AD5868" s="573"/>
      <c r="AE5868" s="574"/>
      <c r="AF5868" s="557">
        <f>IF(AB5868=0,0,(AD5868/AB5868)*100)</f>
        <v>0</v>
      </c>
      <c r="AG5868" s="558"/>
      <c r="AH5868" s="569"/>
      <c r="AI5868" s="570"/>
      <c r="AJ5868" s="573"/>
      <c r="AK5868" s="574"/>
      <c r="AL5868" s="557">
        <f>IF(AH5868=0,0,(AJ5868/AH5868)*100)</f>
        <v>0</v>
      </c>
      <c r="AM5868" s="558"/>
      <c r="AN5868" s="569"/>
      <c r="AO5868" s="570"/>
      <c r="AP5868" s="573"/>
      <c r="AQ5868" s="574"/>
      <c r="AR5868" s="557">
        <f>IF(AN5868=0,0,(AP5868/AN5868)*100)</f>
        <v>0</v>
      </c>
      <c r="AS5868" s="558"/>
      <c r="AT5868" s="561">
        <f>AB5868+AH5868+AN5868</f>
        <v>0</v>
      </c>
      <c r="AU5868" s="562"/>
      <c r="AV5868" s="565">
        <f>AD5868+AJ5868+AP5868</f>
        <v>0</v>
      </c>
      <c r="AW5868" s="566"/>
      <c r="AX5868" s="557">
        <f>IF(AT5868=0,0,(AV5868/AT5868)*100)</f>
        <v>0</v>
      </c>
      <c r="AY5868" s="558"/>
      <c r="AZ5868" s="569"/>
      <c r="BA5868" s="570"/>
      <c r="BB5868" s="573"/>
      <c r="BC5868" s="574"/>
      <c r="BD5868" s="557">
        <f>IF(AZ5868=0,0,(BB5868/AZ5868)*100)</f>
        <v>0</v>
      </c>
      <c r="BE5868" s="558"/>
      <c r="BF5868" s="561">
        <f>AT5868+AZ5868</f>
        <v>0</v>
      </c>
      <c r="BG5868" s="562"/>
      <c r="BH5868" s="565">
        <f>AV5868+BB5868</f>
        <v>0</v>
      </c>
      <c r="BI5868" s="566"/>
      <c r="BJ5868" s="557">
        <f>IF(BF5868=0,0,(BH5868/BF5868)*100)</f>
        <v>0</v>
      </c>
      <c r="BK5868" s="558"/>
      <c r="BL5868" s="602">
        <f>(AD5868*2)+(AJ5868*2)+(AP5868*3)+BB5868</f>
        <v>0</v>
      </c>
      <c r="BM5868" s="603"/>
      <c r="BN5868" s="604"/>
      <c r="BO5868" s="587">
        <f t="shared" ref="BO5868" si="3738">IF(BQ5868=0,0,50*BP5868/BQ5868)</f>
        <v>0</v>
      </c>
      <c r="BP5868" s="555">
        <f>(BL5868*BS$11)+(N5868*BS$12)+(X5868*BS$13)+(R5868*BS$14)+(V5868*BS$15)+(Z5868*BS$16)</f>
        <v>0</v>
      </c>
      <c r="BQ5868" s="555">
        <f>((AZ5868-BB5868)*BS$18)+((AT5868-AV5868)*BS$17)+(H5868*BS$19)+(P5868*BS$20)</f>
        <v>0</v>
      </c>
      <c r="BR5868" s="65"/>
      <c r="BS5868" s="65"/>
      <c r="BT5868" s="268"/>
    </row>
    <row r="5869" spans="1:72" ht="21.75" hidden="1" customHeight="1" x14ac:dyDescent="0.25">
      <c r="A5869" s="268"/>
      <c r="B5869" s="679"/>
      <c r="C5869" s="690" t="str">
        <f>IF(ROSTER!D$24="","",ROSTER!D$24)</f>
        <v/>
      </c>
      <c r="D5869" s="691"/>
      <c r="E5869" s="668"/>
      <c r="F5869" s="681"/>
      <c r="G5869" s="664"/>
      <c r="H5869" s="585"/>
      <c r="I5869" s="586"/>
      <c r="J5869" s="571"/>
      <c r="K5869" s="572"/>
      <c r="L5869" s="575"/>
      <c r="M5869" s="576"/>
      <c r="N5869" s="581"/>
      <c r="O5869" s="582"/>
      <c r="P5869" s="571"/>
      <c r="Q5869" s="572"/>
      <c r="R5869" s="575"/>
      <c r="S5869" s="576"/>
      <c r="T5869" s="581"/>
      <c r="U5869" s="582"/>
      <c r="V5869" s="585"/>
      <c r="W5869" s="586"/>
      <c r="X5869" s="571"/>
      <c r="Y5869" s="586"/>
      <c r="Z5869" s="571"/>
      <c r="AA5869" s="586"/>
      <c r="AB5869" s="571"/>
      <c r="AC5869" s="572"/>
      <c r="AD5869" s="575"/>
      <c r="AE5869" s="576"/>
      <c r="AF5869" s="577"/>
      <c r="AG5869" s="578"/>
      <c r="AH5869" s="571"/>
      <c r="AI5869" s="572"/>
      <c r="AJ5869" s="575"/>
      <c r="AK5869" s="576"/>
      <c r="AL5869" s="577"/>
      <c r="AM5869" s="578"/>
      <c r="AN5869" s="571"/>
      <c r="AO5869" s="572"/>
      <c r="AP5869" s="575"/>
      <c r="AQ5869" s="576"/>
      <c r="AR5869" s="577"/>
      <c r="AS5869" s="578"/>
      <c r="AT5869" s="627"/>
      <c r="AU5869" s="628"/>
      <c r="AV5869" s="629"/>
      <c r="AW5869" s="630"/>
      <c r="AX5869" s="577"/>
      <c r="AY5869" s="578"/>
      <c r="AZ5869" s="571"/>
      <c r="BA5869" s="572"/>
      <c r="BB5869" s="575"/>
      <c r="BC5869" s="576"/>
      <c r="BD5869" s="577"/>
      <c r="BE5869" s="578"/>
      <c r="BF5869" s="627"/>
      <c r="BG5869" s="628"/>
      <c r="BH5869" s="629"/>
      <c r="BI5869" s="630"/>
      <c r="BJ5869" s="577"/>
      <c r="BK5869" s="578"/>
      <c r="BL5869" s="605"/>
      <c r="BM5869" s="606"/>
      <c r="BN5869" s="607"/>
      <c r="BO5869" s="588"/>
      <c r="BP5869" s="556"/>
      <c r="BQ5869" s="556"/>
      <c r="BR5869" s="65"/>
      <c r="BS5869" s="65"/>
      <c r="BT5869" s="268"/>
    </row>
    <row r="5870" spans="1:72" ht="21.75" hidden="1" customHeight="1" x14ac:dyDescent="0.25">
      <c r="A5870" s="268"/>
      <c r="B5870" s="678" t="str">
        <f>IF(ROSTER!B$26="","",ROSTER!B$26)</f>
        <v/>
      </c>
      <c r="C5870" s="669" t="str">
        <f>IF(ROSTER!C$26="","",ROSTER!C$26)</f>
        <v/>
      </c>
      <c r="D5870" s="670"/>
      <c r="E5870" s="667"/>
      <c r="F5870" s="680">
        <f>IF(E5870="y",1,IF(E5870="S",1,0))</f>
        <v>0</v>
      </c>
      <c r="G5870" s="663">
        <f>IF(E5870="S",1,0)</f>
        <v>0</v>
      </c>
      <c r="H5870" s="583"/>
      <c r="I5870" s="584"/>
      <c r="J5870" s="569"/>
      <c r="K5870" s="570"/>
      <c r="L5870" s="573"/>
      <c r="M5870" s="574"/>
      <c r="N5870" s="579">
        <f>L5870+J5870</f>
        <v>0</v>
      </c>
      <c r="O5870" s="580"/>
      <c r="P5870" s="569"/>
      <c r="Q5870" s="570"/>
      <c r="R5870" s="573"/>
      <c r="S5870" s="574"/>
      <c r="T5870" s="579">
        <f>R5870-P5870</f>
        <v>0</v>
      </c>
      <c r="U5870" s="580"/>
      <c r="V5870" s="583"/>
      <c r="W5870" s="584"/>
      <c r="X5870" s="569"/>
      <c r="Y5870" s="584"/>
      <c r="Z5870" s="569"/>
      <c r="AA5870" s="584"/>
      <c r="AB5870" s="569"/>
      <c r="AC5870" s="570"/>
      <c r="AD5870" s="573"/>
      <c r="AE5870" s="574"/>
      <c r="AF5870" s="557">
        <f>IF(AB5870=0,0,(AD5870/AB5870)*100)</f>
        <v>0</v>
      </c>
      <c r="AG5870" s="558"/>
      <c r="AH5870" s="569"/>
      <c r="AI5870" s="570"/>
      <c r="AJ5870" s="573"/>
      <c r="AK5870" s="574"/>
      <c r="AL5870" s="557">
        <f>IF(AH5870=0,0,(AJ5870/AH5870)*100)</f>
        <v>0</v>
      </c>
      <c r="AM5870" s="558"/>
      <c r="AN5870" s="569"/>
      <c r="AO5870" s="570"/>
      <c r="AP5870" s="573"/>
      <c r="AQ5870" s="574"/>
      <c r="AR5870" s="557">
        <f>IF(AN5870=0,0,(AP5870/AN5870)*100)</f>
        <v>0</v>
      </c>
      <c r="AS5870" s="558"/>
      <c r="AT5870" s="561">
        <f>AB5870+AH5870+AN5870</f>
        <v>0</v>
      </c>
      <c r="AU5870" s="562"/>
      <c r="AV5870" s="565">
        <f>AD5870+AJ5870+AP5870</f>
        <v>0</v>
      </c>
      <c r="AW5870" s="566"/>
      <c r="AX5870" s="557">
        <f>IF(AT5870=0,0,(AV5870/AT5870)*100)</f>
        <v>0</v>
      </c>
      <c r="AY5870" s="558"/>
      <c r="AZ5870" s="569"/>
      <c r="BA5870" s="570"/>
      <c r="BB5870" s="573"/>
      <c r="BC5870" s="574"/>
      <c r="BD5870" s="557">
        <f>IF(AZ5870=0,0,(BB5870/AZ5870)*100)</f>
        <v>0</v>
      </c>
      <c r="BE5870" s="558"/>
      <c r="BF5870" s="561">
        <f>AT5870+AZ5870</f>
        <v>0</v>
      </c>
      <c r="BG5870" s="562"/>
      <c r="BH5870" s="565">
        <f>AV5870+BB5870</f>
        <v>0</v>
      </c>
      <c r="BI5870" s="566"/>
      <c r="BJ5870" s="557">
        <f>IF(BF5870=0,0,(BH5870/BF5870)*100)</f>
        <v>0</v>
      </c>
      <c r="BK5870" s="558"/>
      <c r="BL5870" s="602">
        <f>(AD5870*2)+(AJ5870*2)+(AP5870*3)+BB5870</f>
        <v>0</v>
      </c>
      <c r="BM5870" s="603"/>
      <c r="BN5870" s="604"/>
      <c r="BO5870" s="587">
        <f t="shared" ref="BO5870" si="3739">IF(BQ5870=0,0,50*BP5870/BQ5870)</f>
        <v>0</v>
      </c>
      <c r="BP5870" s="555">
        <f>(BL5870*BS$11)+(N5870*BS$12)+(X5870*BS$13)+(R5870*BS$14)+(V5870*BS$15)+(Z5870*BS$16)</f>
        <v>0</v>
      </c>
      <c r="BQ5870" s="555">
        <f>((AZ5870-BB5870)*BS$18)+((AT5870-AV5870)*BS$17)+(H5870*BS$19)+(P5870*BS$20)</f>
        <v>0</v>
      </c>
      <c r="BR5870" s="65"/>
      <c r="BS5870" s="65"/>
      <c r="BT5870" s="268"/>
    </row>
    <row r="5871" spans="1:72" ht="21.75" hidden="1" customHeight="1" x14ac:dyDescent="0.25">
      <c r="A5871" s="268"/>
      <c r="B5871" s="679"/>
      <c r="C5871" s="690" t="str">
        <f>IF(ROSTER!D$26="","",ROSTER!D$26)</f>
        <v/>
      </c>
      <c r="D5871" s="691"/>
      <c r="E5871" s="668"/>
      <c r="F5871" s="681"/>
      <c r="G5871" s="664"/>
      <c r="H5871" s="585"/>
      <c r="I5871" s="586"/>
      <c r="J5871" s="571"/>
      <c r="K5871" s="572"/>
      <c r="L5871" s="575"/>
      <c r="M5871" s="576"/>
      <c r="N5871" s="581"/>
      <c r="O5871" s="582"/>
      <c r="P5871" s="571"/>
      <c r="Q5871" s="572"/>
      <c r="R5871" s="575"/>
      <c r="S5871" s="576"/>
      <c r="T5871" s="581"/>
      <c r="U5871" s="582"/>
      <c r="V5871" s="585"/>
      <c r="W5871" s="586"/>
      <c r="X5871" s="571"/>
      <c r="Y5871" s="586"/>
      <c r="Z5871" s="571"/>
      <c r="AA5871" s="586"/>
      <c r="AB5871" s="571"/>
      <c r="AC5871" s="572"/>
      <c r="AD5871" s="575"/>
      <c r="AE5871" s="576"/>
      <c r="AF5871" s="577"/>
      <c r="AG5871" s="578"/>
      <c r="AH5871" s="571"/>
      <c r="AI5871" s="572"/>
      <c r="AJ5871" s="575"/>
      <c r="AK5871" s="576"/>
      <c r="AL5871" s="577"/>
      <c r="AM5871" s="578"/>
      <c r="AN5871" s="571"/>
      <c r="AO5871" s="572"/>
      <c r="AP5871" s="575"/>
      <c r="AQ5871" s="576"/>
      <c r="AR5871" s="577"/>
      <c r="AS5871" s="578"/>
      <c r="AT5871" s="627"/>
      <c r="AU5871" s="628"/>
      <c r="AV5871" s="629"/>
      <c r="AW5871" s="630"/>
      <c r="AX5871" s="577"/>
      <c r="AY5871" s="578"/>
      <c r="AZ5871" s="571"/>
      <c r="BA5871" s="572"/>
      <c r="BB5871" s="575"/>
      <c r="BC5871" s="576"/>
      <c r="BD5871" s="577"/>
      <c r="BE5871" s="578"/>
      <c r="BF5871" s="627"/>
      <c r="BG5871" s="628"/>
      <c r="BH5871" s="629"/>
      <c r="BI5871" s="630"/>
      <c r="BJ5871" s="577"/>
      <c r="BK5871" s="578"/>
      <c r="BL5871" s="605"/>
      <c r="BM5871" s="606"/>
      <c r="BN5871" s="607"/>
      <c r="BO5871" s="588"/>
      <c r="BP5871" s="556"/>
      <c r="BQ5871" s="556"/>
      <c r="BR5871" s="65"/>
      <c r="BS5871" s="65"/>
      <c r="BT5871" s="268"/>
    </row>
    <row r="5872" spans="1:72" ht="21.75" hidden="1" customHeight="1" x14ac:dyDescent="0.25">
      <c r="A5872" s="268"/>
      <c r="B5872" s="678" t="str">
        <f>IF(ROSTER!B$28="","",ROSTER!B$28)</f>
        <v/>
      </c>
      <c r="C5872" s="669" t="str">
        <f>IF(ROSTER!C$28="","",ROSTER!C$28)</f>
        <v/>
      </c>
      <c r="D5872" s="670"/>
      <c r="E5872" s="667"/>
      <c r="F5872" s="680">
        <f>IF(E5872="y",1,IF(E5872="S",1,0))</f>
        <v>0</v>
      </c>
      <c r="G5872" s="663">
        <f>IF(E5872="S",1,0)</f>
        <v>0</v>
      </c>
      <c r="H5872" s="583"/>
      <c r="I5872" s="584"/>
      <c r="J5872" s="569"/>
      <c r="K5872" s="570"/>
      <c r="L5872" s="573"/>
      <c r="M5872" s="574"/>
      <c r="N5872" s="579">
        <f>L5872+J5872</f>
        <v>0</v>
      </c>
      <c r="O5872" s="580"/>
      <c r="P5872" s="569"/>
      <c r="Q5872" s="570"/>
      <c r="R5872" s="573"/>
      <c r="S5872" s="574"/>
      <c r="T5872" s="579">
        <f>R5872-P5872</f>
        <v>0</v>
      </c>
      <c r="U5872" s="580"/>
      <c r="V5872" s="583"/>
      <c r="W5872" s="584"/>
      <c r="X5872" s="569"/>
      <c r="Y5872" s="584"/>
      <c r="Z5872" s="569"/>
      <c r="AA5872" s="584"/>
      <c r="AB5872" s="569"/>
      <c r="AC5872" s="570"/>
      <c r="AD5872" s="573"/>
      <c r="AE5872" s="574"/>
      <c r="AF5872" s="557">
        <f>IF(AB5872=0,0,(AD5872/AB5872)*100)</f>
        <v>0</v>
      </c>
      <c r="AG5872" s="558"/>
      <c r="AH5872" s="569"/>
      <c r="AI5872" s="570"/>
      <c r="AJ5872" s="573"/>
      <c r="AK5872" s="574"/>
      <c r="AL5872" s="557">
        <f>IF(AH5872=0,0,(AJ5872/AH5872)*100)</f>
        <v>0</v>
      </c>
      <c r="AM5872" s="558"/>
      <c r="AN5872" s="569"/>
      <c r="AO5872" s="570"/>
      <c r="AP5872" s="573"/>
      <c r="AQ5872" s="574"/>
      <c r="AR5872" s="557">
        <f>IF(AN5872=0,0,(AP5872/AN5872)*100)</f>
        <v>0</v>
      </c>
      <c r="AS5872" s="558"/>
      <c r="AT5872" s="561">
        <f>AB5872+AH5872+AN5872</f>
        <v>0</v>
      </c>
      <c r="AU5872" s="562"/>
      <c r="AV5872" s="565">
        <f>AD5872+AJ5872+AP5872</f>
        <v>0</v>
      </c>
      <c r="AW5872" s="566"/>
      <c r="AX5872" s="557">
        <f>IF(AT5872=0,0,(AV5872/AT5872)*100)</f>
        <v>0</v>
      </c>
      <c r="AY5872" s="558"/>
      <c r="AZ5872" s="569"/>
      <c r="BA5872" s="570"/>
      <c r="BB5872" s="573"/>
      <c r="BC5872" s="574"/>
      <c r="BD5872" s="557">
        <f>IF(AZ5872=0,0,(BB5872/AZ5872)*100)</f>
        <v>0</v>
      </c>
      <c r="BE5872" s="558"/>
      <c r="BF5872" s="561">
        <f>AT5872+AZ5872</f>
        <v>0</v>
      </c>
      <c r="BG5872" s="562"/>
      <c r="BH5872" s="565">
        <f>AV5872+BB5872</f>
        <v>0</v>
      </c>
      <c r="BI5872" s="566"/>
      <c r="BJ5872" s="557">
        <f>IF(BF5872=0,0,(BH5872/BF5872)*100)</f>
        <v>0</v>
      </c>
      <c r="BK5872" s="558"/>
      <c r="BL5872" s="602">
        <f>(AD5872*2)+(AJ5872*2)+(AP5872*3)+BB5872</f>
        <v>0</v>
      </c>
      <c r="BM5872" s="603"/>
      <c r="BN5872" s="604"/>
      <c r="BO5872" s="587">
        <f t="shared" ref="BO5872" si="3740">IF(BQ5872=0,0,50*BP5872/BQ5872)</f>
        <v>0</v>
      </c>
      <c r="BP5872" s="555">
        <f>(BL5872*BS$11)+(N5872*BS$12)+(X5872*BS$13)+(R5872*BS$14)+(V5872*BS$15)+(Z5872*BS$16)</f>
        <v>0</v>
      </c>
      <c r="BQ5872" s="555">
        <f>((AZ5872-BB5872)*BS$18)+((AT5872-AV5872)*BS$17)+(H5872*BS$19)+(P5872*BS$20)</f>
        <v>0</v>
      </c>
      <c r="BR5872" s="65"/>
      <c r="BS5872" s="65"/>
      <c r="BT5872" s="268"/>
    </row>
    <row r="5873" spans="1:72" ht="21.75" hidden="1" customHeight="1" x14ac:dyDescent="0.25">
      <c r="A5873" s="268"/>
      <c r="B5873" s="679"/>
      <c r="C5873" s="690" t="str">
        <f>IF(ROSTER!D$28="","",ROSTER!D$28)</f>
        <v/>
      </c>
      <c r="D5873" s="691"/>
      <c r="E5873" s="668"/>
      <c r="F5873" s="681"/>
      <c r="G5873" s="664"/>
      <c r="H5873" s="585"/>
      <c r="I5873" s="586"/>
      <c r="J5873" s="571"/>
      <c r="K5873" s="572"/>
      <c r="L5873" s="575"/>
      <c r="M5873" s="576"/>
      <c r="N5873" s="581"/>
      <c r="O5873" s="582"/>
      <c r="P5873" s="571"/>
      <c r="Q5873" s="572"/>
      <c r="R5873" s="575"/>
      <c r="S5873" s="576"/>
      <c r="T5873" s="581"/>
      <c r="U5873" s="582"/>
      <c r="V5873" s="585"/>
      <c r="W5873" s="586"/>
      <c r="X5873" s="571"/>
      <c r="Y5873" s="586"/>
      <c r="Z5873" s="571"/>
      <c r="AA5873" s="586"/>
      <c r="AB5873" s="571"/>
      <c r="AC5873" s="572"/>
      <c r="AD5873" s="575"/>
      <c r="AE5873" s="576"/>
      <c r="AF5873" s="577"/>
      <c r="AG5873" s="578"/>
      <c r="AH5873" s="571"/>
      <c r="AI5873" s="572"/>
      <c r="AJ5873" s="575"/>
      <c r="AK5873" s="576"/>
      <c r="AL5873" s="577"/>
      <c r="AM5873" s="578"/>
      <c r="AN5873" s="571"/>
      <c r="AO5873" s="572"/>
      <c r="AP5873" s="575"/>
      <c r="AQ5873" s="576"/>
      <c r="AR5873" s="577"/>
      <c r="AS5873" s="578"/>
      <c r="AT5873" s="627"/>
      <c r="AU5873" s="628"/>
      <c r="AV5873" s="629"/>
      <c r="AW5873" s="630"/>
      <c r="AX5873" s="577"/>
      <c r="AY5873" s="578"/>
      <c r="AZ5873" s="571"/>
      <c r="BA5873" s="572"/>
      <c r="BB5873" s="575"/>
      <c r="BC5873" s="576"/>
      <c r="BD5873" s="577"/>
      <c r="BE5873" s="578"/>
      <c r="BF5873" s="627"/>
      <c r="BG5873" s="628"/>
      <c r="BH5873" s="629"/>
      <c r="BI5873" s="630"/>
      <c r="BJ5873" s="577"/>
      <c r="BK5873" s="578"/>
      <c r="BL5873" s="605"/>
      <c r="BM5873" s="606"/>
      <c r="BN5873" s="607"/>
      <c r="BO5873" s="588"/>
      <c r="BP5873" s="556"/>
      <c r="BQ5873" s="556"/>
      <c r="BR5873" s="65"/>
      <c r="BS5873" s="65"/>
      <c r="BT5873" s="268"/>
    </row>
    <row r="5874" spans="1:72" ht="21.75" hidden="1" customHeight="1" x14ac:dyDescent="0.25">
      <c r="A5874" s="268"/>
      <c r="B5874" s="678" t="str">
        <f>IF(ROSTER!B$30="","",ROSTER!B$30)</f>
        <v/>
      </c>
      <c r="C5874" s="669" t="str">
        <f>IF(ROSTER!C$30="","",ROSTER!C$30)</f>
        <v/>
      </c>
      <c r="D5874" s="670"/>
      <c r="E5874" s="667"/>
      <c r="F5874" s="680">
        <f>IF(E5874="y",1,IF(E5874="S",1,0))</f>
        <v>0</v>
      </c>
      <c r="G5874" s="663">
        <f>IF(E5874="S",1,0)</f>
        <v>0</v>
      </c>
      <c r="H5874" s="583"/>
      <c r="I5874" s="584"/>
      <c r="J5874" s="569"/>
      <c r="K5874" s="570"/>
      <c r="L5874" s="573"/>
      <c r="M5874" s="574"/>
      <c r="N5874" s="579">
        <f>L5874+J5874</f>
        <v>0</v>
      </c>
      <c r="O5874" s="580"/>
      <c r="P5874" s="569"/>
      <c r="Q5874" s="570"/>
      <c r="R5874" s="573"/>
      <c r="S5874" s="574"/>
      <c r="T5874" s="579">
        <f>R5874-P5874</f>
        <v>0</v>
      </c>
      <c r="U5874" s="580"/>
      <c r="V5874" s="583"/>
      <c r="W5874" s="584"/>
      <c r="X5874" s="569"/>
      <c r="Y5874" s="584"/>
      <c r="Z5874" s="569"/>
      <c r="AA5874" s="584"/>
      <c r="AB5874" s="569"/>
      <c r="AC5874" s="570"/>
      <c r="AD5874" s="573"/>
      <c r="AE5874" s="574"/>
      <c r="AF5874" s="557">
        <f>IF(AB5874=0,0,(AD5874/AB5874)*100)</f>
        <v>0</v>
      </c>
      <c r="AG5874" s="558"/>
      <c r="AH5874" s="569"/>
      <c r="AI5874" s="570"/>
      <c r="AJ5874" s="573"/>
      <c r="AK5874" s="574"/>
      <c r="AL5874" s="557">
        <f>IF(AH5874=0,0,(AJ5874/AH5874)*100)</f>
        <v>0</v>
      </c>
      <c r="AM5874" s="558"/>
      <c r="AN5874" s="569"/>
      <c r="AO5874" s="570"/>
      <c r="AP5874" s="573"/>
      <c r="AQ5874" s="574"/>
      <c r="AR5874" s="557">
        <f>IF(AN5874=0,0,(AP5874/AN5874)*100)</f>
        <v>0</v>
      </c>
      <c r="AS5874" s="558"/>
      <c r="AT5874" s="561">
        <f>AB5874+AH5874+AN5874</f>
        <v>0</v>
      </c>
      <c r="AU5874" s="562"/>
      <c r="AV5874" s="565">
        <f>AD5874+AJ5874+AP5874</f>
        <v>0</v>
      </c>
      <c r="AW5874" s="566"/>
      <c r="AX5874" s="557">
        <f>IF(AT5874=0,0,(AV5874/AT5874)*100)</f>
        <v>0</v>
      </c>
      <c r="AY5874" s="558"/>
      <c r="AZ5874" s="569"/>
      <c r="BA5874" s="570"/>
      <c r="BB5874" s="573"/>
      <c r="BC5874" s="574"/>
      <c r="BD5874" s="557">
        <f>IF(AZ5874=0,0,(BB5874/AZ5874)*100)</f>
        <v>0</v>
      </c>
      <c r="BE5874" s="558"/>
      <c r="BF5874" s="561">
        <f>AT5874+AZ5874</f>
        <v>0</v>
      </c>
      <c r="BG5874" s="562"/>
      <c r="BH5874" s="565">
        <f>AV5874+BB5874</f>
        <v>0</v>
      </c>
      <c r="BI5874" s="566"/>
      <c r="BJ5874" s="557">
        <f>IF(BF5874=0,0,(BH5874/BF5874)*100)</f>
        <v>0</v>
      </c>
      <c r="BK5874" s="558"/>
      <c r="BL5874" s="602">
        <f>(AD5874*2)+(AJ5874*2)+(AP5874*3)+BB5874</f>
        <v>0</v>
      </c>
      <c r="BM5874" s="603"/>
      <c r="BN5874" s="604"/>
      <c r="BO5874" s="587">
        <f t="shared" ref="BO5874" si="3741">IF(BQ5874=0,0,50*BP5874/BQ5874)</f>
        <v>0</v>
      </c>
      <c r="BP5874" s="555">
        <f>(BL5874*BS$11)+(N5874*BS$12)+(X5874*BS$13)+(R5874*BS$14)+(V5874*BS$15)+(Z5874*BS$16)</f>
        <v>0</v>
      </c>
      <c r="BQ5874" s="555">
        <f>((AZ5874-BB5874)*BS$18)+((AT5874-AV5874)*BS$17)+(H5874*BS$19)+(P5874*BS$20)</f>
        <v>0</v>
      </c>
      <c r="BR5874" s="65"/>
      <c r="BS5874" s="65"/>
      <c r="BT5874" s="268"/>
    </row>
    <row r="5875" spans="1:72" ht="21.75" hidden="1" customHeight="1" x14ac:dyDescent="0.25">
      <c r="A5875" s="268"/>
      <c r="B5875" s="679"/>
      <c r="C5875" s="690" t="str">
        <f>IF(ROSTER!D$30="","",ROSTER!D$30)</f>
        <v/>
      </c>
      <c r="D5875" s="691"/>
      <c r="E5875" s="668"/>
      <c r="F5875" s="681"/>
      <c r="G5875" s="664"/>
      <c r="H5875" s="585"/>
      <c r="I5875" s="586"/>
      <c r="J5875" s="571"/>
      <c r="K5875" s="572"/>
      <c r="L5875" s="575"/>
      <c r="M5875" s="576"/>
      <c r="N5875" s="581"/>
      <c r="O5875" s="582"/>
      <c r="P5875" s="571"/>
      <c r="Q5875" s="572"/>
      <c r="R5875" s="575"/>
      <c r="S5875" s="576"/>
      <c r="T5875" s="581"/>
      <c r="U5875" s="582"/>
      <c r="V5875" s="585"/>
      <c r="W5875" s="586"/>
      <c r="X5875" s="571"/>
      <c r="Y5875" s="586"/>
      <c r="Z5875" s="571"/>
      <c r="AA5875" s="586"/>
      <c r="AB5875" s="571"/>
      <c r="AC5875" s="572"/>
      <c r="AD5875" s="575"/>
      <c r="AE5875" s="576"/>
      <c r="AF5875" s="577"/>
      <c r="AG5875" s="578"/>
      <c r="AH5875" s="571"/>
      <c r="AI5875" s="572"/>
      <c r="AJ5875" s="575"/>
      <c r="AK5875" s="576"/>
      <c r="AL5875" s="577"/>
      <c r="AM5875" s="578"/>
      <c r="AN5875" s="571"/>
      <c r="AO5875" s="572"/>
      <c r="AP5875" s="575"/>
      <c r="AQ5875" s="576"/>
      <c r="AR5875" s="577"/>
      <c r="AS5875" s="578"/>
      <c r="AT5875" s="627"/>
      <c r="AU5875" s="628"/>
      <c r="AV5875" s="629"/>
      <c r="AW5875" s="630"/>
      <c r="AX5875" s="577"/>
      <c r="AY5875" s="578"/>
      <c r="AZ5875" s="571"/>
      <c r="BA5875" s="572"/>
      <c r="BB5875" s="575"/>
      <c r="BC5875" s="576"/>
      <c r="BD5875" s="577"/>
      <c r="BE5875" s="578"/>
      <c r="BF5875" s="627"/>
      <c r="BG5875" s="628"/>
      <c r="BH5875" s="629"/>
      <c r="BI5875" s="630"/>
      <c r="BJ5875" s="577"/>
      <c r="BK5875" s="578"/>
      <c r="BL5875" s="605"/>
      <c r="BM5875" s="606"/>
      <c r="BN5875" s="607"/>
      <c r="BO5875" s="588"/>
      <c r="BP5875" s="556"/>
      <c r="BQ5875" s="556"/>
      <c r="BR5875" s="65"/>
      <c r="BS5875" s="65"/>
      <c r="BT5875" s="268"/>
    </row>
    <row r="5876" spans="1:72" ht="21.75" hidden="1" customHeight="1" x14ac:dyDescent="0.25">
      <c r="A5876" s="268"/>
      <c r="B5876" s="678" t="str">
        <f>IF(ROSTER!B$32="","",ROSTER!B$32)</f>
        <v/>
      </c>
      <c r="C5876" s="669" t="str">
        <f>IF(ROSTER!C$32="","",ROSTER!C$32)</f>
        <v/>
      </c>
      <c r="D5876" s="670"/>
      <c r="E5876" s="667"/>
      <c r="F5876" s="680">
        <f>IF(E5876="y",1,IF(E5876="S",1,0))</f>
        <v>0</v>
      </c>
      <c r="G5876" s="663">
        <f>IF(E5876="S",1,0)</f>
        <v>0</v>
      </c>
      <c r="H5876" s="583"/>
      <c r="I5876" s="584"/>
      <c r="J5876" s="569"/>
      <c r="K5876" s="570"/>
      <c r="L5876" s="573"/>
      <c r="M5876" s="574"/>
      <c r="N5876" s="579">
        <f>L5876+J5876</f>
        <v>0</v>
      </c>
      <c r="O5876" s="580"/>
      <c r="P5876" s="569"/>
      <c r="Q5876" s="570"/>
      <c r="R5876" s="573"/>
      <c r="S5876" s="574"/>
      <c r="T5876" s="579">
        <f>R5876-P5876</f>
        <v>0</v>
      </c>
      <c r="U5876" s="580"/>
      <c r="V5876" s="583"/>
      <c r="W5876" s="584"/>
      <c r="X5876" s="569"/>
      <c r="Y5876" s="584"/>
      <c r="Z5876" s="569"/>
      <c r="AA5876" s="584"/>
      <c r="AB5876" s="569"/>
      <c r="AC5876" s="570"/>
      <c r="AD5876" s="573"/>
      <c r="AE5876" s="574"/>
      <c r="AF5876" s="557">
        <f>IF(AB5876=0,0,(AD5876/AB5876)*100)</f>
        <v>0</v>
      </c>
      <c r="AG5876" s="558"/>
      <c r="AH5876" s="569"/>
      <c r="AI5876" s="570"/>
      <c r="AJ5876" s="573"/>
      <c r="AK5876" s="574"/>
      <c r="AL5876" s="557">
        <f>IF(AH5876=0,0,(AJ5876/AH5876)*100)</f>
        <v>0</v>
      </c>
      <c r="AM5876" s="558"/>
      <c r="AN5876" s="569"/>
      <c r="AO5876" s="570"/>
      <c r="AP5876" s="573"/>
      <c r="AQ5876" s="574"/>
      <c r="AR5876" s="557">
        <f>IF(AN5876=0,0,(AP5876/AN5876)*100)</f>
        <v>0</v>
      </c>
      <c r="AS5876" s="558"/>
      <c r="AT5876" s="561">
        <f>AB5876+AH5876+AN5876</f>
        <v>0</v>
      </c>
      <c r="AU5876" s="562"/>
      <c r="AV5876" s="565">
        <f>AD5876+AJ5876+AP5876</f>
        <v>0</v>
      </c>
      <c r="AW5876" s="566"/>
      <c r="AX5876" s="557">
        <f>IF(AT5876=0,0,(AV5876/AT5876)*100)</f>
        <v>0</v>
      </c>
      <c r="AY5876" s="558"/>
      <c r="AZ5876" s="569"/>
      <c r="BA5876" s="570"/>
      <c r="BB5876" s="573"/>
      <c r="BC5876" s="574"/>
      <c r="BD5876" s="557">
        <f>IF(AZ5876=0,0,(BB5876/AZ5876)*100)</f>
        <v>0</v>
      </c>
      <c r="BE5876" s="558"/>
      <c r="BF5876" s="561">
        <f>AT5876+AZ5876</f>
        <v>0</v>
      </c>
      <c r="BG5876" s="562"/>
      <c r="BH5876" s="565">
        <f>AV5876+BB5876</f>
        <v>0</v>
      </c>
      <c r="BI5876" s="566"/>
      <c r="BJ5876" s="557">
        <f>IF(BF5876=0,0,(BH5876/BF5876)*100)</f>
        <v>0</v>
      </c>
      <c r="BK5876" s="558"/>
      <c r="BL5876" s="602">
        <f>(AD5876*2)+(AJ5876*2)+(AP5876*3)+BB5876</f>
        <v>0</v>
      </c>
      <c r="BM5876" s="603"/>
      <c r="BN5876" s="604"/>
      <c r="BO5876" s="587">
        <f t="shared" ref="BO5876" si="3742">IF(BQ5876=0,0,50*BP5876/BQ5876)</f>
        <v>0</v>
      </c>
      <c r="BP5876" s="555">
        <f>(BL5876*BS$11)+(N5876*BS$12)+(X5876*BS$13)+(R5876*BS$14)+(V5876*BS$15)+(Z5876*BS$16)</f>
        <v>0</v>
      </c>
      <c r="BQ5876" s="555">
        <f>((AZ5876-BB5876)*BS$18)+((AT5876-AV5876)*BS$17)+(H5876*BS$19)+(P5876*BS$20)</f>
        <v>0</v>
      </c>
      <c r="BR5876" s="65"/>
      <c r="BS5876" s="65"/>
      <c r="BT5876" s="268"/>
    </row>
    <row r="5877" spans="1:72" ht="21.75" hidden="1" customHeight="1" x14ac:dyDescent="0.25">
      <c r="A5877" s="268"/>
      <c r="B5877" s="679"/>
      <c r="C5877" s="690" t="str">
        <f>IF(ROSTER!D$32="","",ROSTER!D$32)</f>
        <v/>
      </c>
      <c r="D5877" s="691"/>
      <c r="E5877" s="668"/>
      <c r="F5877" s="681"/>
      <c r="G5877" s="664"/>
      <c r="H5877" s="585"/>
      <c r="I5877" s="586"/>
      <c r="J5877" s="571"/>
      <c r="K5877" s="572"/>
      <c r="L5877" s="575"/>
      <c r="M5877" s="576"/>
      <c r="N5877" s="581"/>
      <c r="O5877" s="582"/>
      <c r="P5877" s="571"/>
      <c r="Q5877" s="572"/>
      <c r="R5877" s="575"/>
      <c r="S5877" s="576"/>
      <c r="T5877" s="581"/>
      <c r="U5877" s="582"/>
      <c r="V5877" s="585"/>
      <c r="W5877" s="586"/>
      <c r="X5877" s="571"/>
      <c r="Y5877" s="586"/>
      <c r="Z5877" s="571"/>
      <c r="AA5877" s="586"/>
      <c r="AB5877" s="571"/>
      <c r="AC5877" s="572"/>
      <c r="AD5877" s="575"/>
      <c r="AE5877" s="576"/>
      <c r="AF5877" s="577"/>
      <c r="AG5877" s="578"/>
      <c r="AH5877" s="571"/>
      <c r="AI5877" s="572"/>
      <c r="AJ5877" s="575"/>
      <c r="AK5877" s="576"/>
      <c r="AL5877" s="577"/>
      <c r="AM5877" s="578"/>
      <c r="AN5877" s="571"/>
      <c r="AO5877" s="572"/>
      <c r="AP5877" s="575"/>
      <c r="AQ5877" s="576"/>
      <c r="AR5877" s="577"/>
      <c r="AS5877" s="578"/>
      <c r="AT5877" s="627"/>
      <c r="AU5877" s="628"/>
      <c r="AV5877" s="629"/>
      <c r="AW5877" s="630"/>
      <c r="AX5877" s="577"/>
      <c r="AY5877" s="578"/>
      <c r="AZ5877" s="571"/>
      <c r="BA5877" s="572"/>
      <c r="BB5877" s="575"/>
      <c r="BC5877" s="576"/>
      <c r="BD5877" s="577"/>
      <c r="BE5877" s="578"/>
      <c r="BF5877" s="627"/>
      <c r="BG5877" s="628"/>
      <c r="BH5877" s="629"/>
      <c r="BI5877" s="630"/>
      <c r="BJ5877" s="577"/>
      <c r="BK5877" s="578"/>
      <c r="BL5877" s="605"/>
      <c r="BM5877" s="606"/>
      <c r="BN5877" s="607"/>
      <c r="BO5877" s="588"/>
      <c r="BP5877" s="556"/>
      <c r="BQ5877" s="556"/>
      <c r="BR5877" s="65"/>
      <c r="BS5877" s="65"/>
      <c r="BT5877" s="268"/>
    </row>
    <row r="5878" spans="1:72" ht="21.75" hidden="1" customHeight="1" x14ac:dyDescent="0.25">
      <c r="A5878" s="268"/>
      <c r="B5878" s="678" t="str">
        <f>IF(ROSTER!B$34="","",ROSTER!B$34)</f>
        <v/>
      </c>
      <c r="C5878" s="669" t="str">
        <f>IF(ROSTER!C$34="","",ROSTER!C$34)</f>
        <v/>
      </c>
      <c r="D5878" s="670"/>
      <c r="E5878" s="667"/>
      <c r="F5878" s="680">
        <f>IF(E5878="y",1,IF(E5878="S",1,0))</f>
        <v>0</v>
      </c>
      <c r="G5878" s="663">
        <f>IF(E5878="S",1,0)</f>
        <v>0</v>
      </c>
      <c r="H5878" s="583"/>
      <c r="I5878" s="584"/>
      <c r="J5878" s="569"/>
      <c r="K5878" s="570"/>
      <c r="L5878" s="573"/>
      <c r="M5878" s="574"/>
      <c r="N5878" s="579">
        <f>L5878+J5878</f>
        <v>0</v>
      </c>
      <c r="O5878" s="580"/>
      <c r="P5878" s="569"/>
      <c r="Q5878" s="570"/>
      <c r="R5878" s="573"/>
      <c r="S5878" s="574"/>
      <c r="T5878" s="579">
        <f>R5878-P5878</f>
        <v>0</v>
      </c>
      <c r="U5878" s="580"/>
      <c r="V5878" s="583"/>
      <c r="W5878" s="584"/>
      <c r="X5878" s="569"/>
      <c r="Y5878" s="584"/>
      <c r="Z5878" s="569"/>
      <c r="AA5878" s="584"/>
      <c r="AB5878" s="569"/>
      <c r="AC5878" s="570"/>
      <c r="AD5878" s="573"/>
      <c r="AE5878" s="574"/>
      <c r="AF5878" s="557">
        <f>IF(AB5878=0,0,(AD5878/AB5878)*100)</f>
        <v>0</v>
      </c>
      <c r="AG5878" s="558"/>
      <c r="AH5878" s="569"/>
      <c r="AI5878" s="570"/>
      <c r="AJ5878" s="573"/>
      <c r="AK5878" s="574"/>
      <c r="AL5878" s="557">
        <f>IF(AH5878=0,0,(AJ5878/AH5878)*100)</f>
        <v>0</v>
      </c>
      <c r="AM5878" s="558"/>
      <c r="AN5878" s="569"/>
      <c r="AO5878" s="570"/>
      <c r="AP5878" s="573"/>
      <c r="AQ5878" s="574"/>
      <c r="AR5878" s="557">
        <f>IF(AN5878=0,0,(AP5878/AN5878)*100)</f>
        <v>0</v>
      </c>
      <c r="AS5878" s="558"/>
      <c r="AT5878" s="561">
        <f>AB5878+AH5878+AN5878</f>
        <v>0</v>
      </c>
      <c r="AU5878" s="562"/>
      <c r="AV5878" s="565">
        <f>AD5878+AJ5878+AP5878</f>
        <v>0</v>
      </c>
      <c r="AW5878" s="566"/>
      <c r="AX5878" s="557">
        <f>IF(AT5878=0,0,(AV5878/AT5878)*100)</f>
        <v>0</v>
      </c>
      <c r="AY5878" s="558"/>
      <c r="AZ5878" s="569"/>
      <c r="BA5878" s="570"/>
      <c r="BB5878" s="573"/>
      <c r="BC5878" s="574"/>
      <c r="BD5878" s="557">
        <f>IF(AZ5878=0,0,(BB5878/AZ5878)*100)</f>
        <v>0</v>
      </c>
      <c r="BE5878" s="558"/>
      <c r="BF5878" s="561">
        <f>AT5878+AZ5878</f>
        <v>0</v>
      </c>
      <c r="BG5878" s="562"/>
      <c r="BH5878" s="565">
        <f>AV5878+BB5878</f>
        <v>0</v>
      </c>
      <c r="BI5878" s="566"/>
      <c r="BJ5878" s="557">
        <f>IF(BF5878=0,0,(BH5878/BF5878)*100)</f>
        <v>0</v>
      </c>
      <c r="BK5878" s="558"/>
      <c r="BL5878" s="602">
        <f>(AD5878*2)+(AJ5878*2)+(AP5878*3)+BB5878</f>
        <v>0</v>
      </c>
      <c r="BM5878" s="603"/>
      <c r="BN5878" s="604"/>
      <c r="BO5878" s="587">
        <f t="shared" ref="BO5878" si="3743">IF(BQ5878=0,0,50*BP5878/BQ5878)</f>
        <v>0</v>
      </c>
      <c r="BP5878" s="555">
        <f>(BL5878*BS$11)+(N5878*BS$12)+(X5878*BS$13)+(R5878*BS$14)+(V5878*BS$15)+(Z5878*BS$16)</f>
        <v>0</v>
      </c>
      <c r="BQ5878" s="555">
        <f>((AZ5878-BB5878)*BS$18)+((AT5878-AV5878)*BS$17)+(H5878*BS$19)+(P5878*BS$20)</f>
        <v>0</v>
      </c>
      <c r="BR5878" s="65"/>
      <c r="BS5878" s="65"/>
      <c r="BT5878" s="268"/>
    </row>
    <row r="5879" spans="1:72" ht="21.75" hidden="1" customHeight="1" x14ac:dyDescent="0.25">
      <c r="A5879" s="268"/>
      <c r="B5879" s="679"/>
      <c r="C5879" s="690" t="str">
        <f>IF(ROSTER!D$34="","",ROSTER!D$34)</f>
        <v/>
      </c>
      <c r="D5879" s="691"/>
      <c r="E5879" s="668"/>
      <c r="F5879" s="681"/>
      <c r="G5879" s="664"/>
      <c r="H5879" s="585"/>
      <c r="I5879" s="586"/>
      <c r="J5879" s="571"/>
      <c r="K5879" s="572"/>
      <c r="L5879" s="575"/>
      <c r="M5879" s="576"/>
      <c r="N5879" s="581"/>
      <c r="O5879" s="582"/>
      <c r="P5879" s="571"/>
      <c r="Q5879" s="572"/>
      <c r="R5879" s="575"/>
      <c r="S5879" s="576"/>
      <c r="T5879" s="581"/>
      <c r="U5879" s="582"/>
      <c r="V5879" s="585"/>
      <c r="W5879" s="586"/>
      <c r="X5879" s="571"/>
      <c r="Y5879" s="586"/>
      <c r="Z5879" s="571"/>
      <c r="AA5879" s="586"/>
      <c r="AB5879" s="571"/>
      <c r="AC5879" s="572"/>
      <c r="AD5879" s="575"/>
      <c r="AE5879" s="576"/>
      <c r="AF5879" s="577"/>
      <c r="AG5879" s="578"/>
      <c r="AH5879" s="571"/>
      <c r="AI5879" s="572"/>
      <c r="AJ5879" s="575"/>
      <c r="AK5879" s="576"/>
      <c r="AL5879" s="577"/>
      <c r="AM5879" s="578"/>
      <c r="AN5879" s="571"/>
      <c r="AO5879" s="572"/>
      <c r="AP5879" s="575"/>
      <c r="AQ5879" s="576"/>
      <c r="AR5879" s="577"/>
      <c r="AS5879" s="578"/>
      <c r="AT5879" s="627"/>
      <c r="AU5879" s="628"/>
      <c r="AV5879" s="629"/>
      <c r="AW5879" s="630"/>
      <c r="AX5879" s="577"/>
      <c r="AY5879" s="578"/>
      <c r="AZ5879" s="571"/>
      <c r="BA5879" s="572"/>
      <c r="BB5879" s="575"/>
      <c r="BC5879" s="576"/>
      <c r="BD5879" s="577"/>
      <c r="BE5879" s="578"/>
      <c r="BF5879" s="627"/>
      <c r="BG5879" s="628"/>
      <c r="BH5879" s="629"/>
      <c r="BI5879" s="630"/>
      <c r="BJ5879" s="577"/>
      <c r="BK5879" s="578"/>
      <c r="BL5879" s="605"/>
      <c r="BM5879" s="606"/>
      <c r="BN5879" s="607"/>
      <c r="BO5879" s="588"/>
      <c r="BP5879" s="556"/>
      <c r="BQ5879" s="556"/>
      <c r="BR5879" s="65"/>
      <c r="BS5879" s="65"/>
      <c r="BT5879" s="268"/>
    </row>
    <row r="5880" spans="1:72" ht="21.75" hidden="1" customHeight="1" x14ac:dyDescent="0.25">
      <c r="A5880" s="268"/>
      <c r="B5880" s="678" t="str">
        <f>IF(ROSTER!B$36="","",ROSTER!B$36)</f>
        <v/>
      </c>
      <c r="C5880" s="669" t="str">
        <f>IF(ROSTER!C$36="","",ROSTER!C$36)</f>
        <v/>
      </c>
      <c r="D5880" s="670"/>
      <c r="E5880" s="667"/>
      <c r="F5880" s="680">
        <f>IF(E5880="y",1,IF(E5880="S",1,0))</f>
        <v>0</v>
      </c>
      <c r="G5880" s="663">
        <f>IF(E5880="S",1,0)</f>
        <v>0</v>
      </c>
      <c r="H5880" s="583"/>
      <c r="I5880" s="584"/>
      <c r="J5880" s="569"/>
      <c r="K5880" s="570"/>
      <c r="L5880" s="573"/>
      <c r="M5880" s="574"/>
      <c r="N5880" s="579">
        <f>L5880+J5880</f>
        <v>0</v>
      </c>
      <c r="O5880" s="580"/>
      <c r="P5880" s="569"/>
      <c r="Q5880" s="570"/>
      <c r="R5880" s="573"/>
      <c r="S5880" s="574"/>
      <c r="T5880" s="579">
        <f>R5880-P5880</f>
        <v>0</v>
      </c>
      <c r="U5880" s="580"/>
      <c r="V5880" s="583"/>
      <c r="W5880" s="584"/>
      <c r="X5880" s="569"/>
      <c r="Y5880" s="584"/>
      <c r="Z5880" s="569"/>
      <c r="AA5880" s="584"/>
      <c r="AB5880" s="569"/>
      <c r="AC5880" s="570"/>
      <c r="AD5880" s="573"/>
      <c r="AE5880" s="574"/>
      <c r="AF5880" s="557">
        <f>IF(AB5880=0,0,(AD5880/AB5880)*100)</f>
        <v>0</v>
      </c>
      <c r="AG5880" s="558"/>
      <c r="AH5880" s="569"/>
      <c r="AI5880" s="570"/>
      <c r="AJ5880" s="573"/>
      <c r="AK5880" s="574"/>
      <c r="AL5880" s="557">
        <f>IF(AH5880=0,0,(AJ5880/AH5880)*100)</f>
        <v>0</v>
      </c>
      <c r="AM5880" s="558"/>
      <c r="AN5880" s="569"/>
      <c r="AO5880" s="570"/>
      <c r="AP5880" s="573"/>
      <c r="AQ5880" s="574"/>
      <c r="AR5880" s="557">
        <f>IF(AN5880=0,0,(AP5880/AN5880)*100)</f>
        <v>0</v>
      </c>
      <c r="AS5880" s="558"/>
      <c r="AT5880" s="561">
        <f>AB5880+AH5880+AN5880</f>
        <v>0</v>
      </c>
      <c r="AU5880" s="562"/>
      <c r="AV5880" s="565">
        <f>AD5880+AJ5880+AP5880</f>
        <v>0</v>
      </c>
      <c r="AW5880" s="566"/>
      <c r="AX5880" s="557">
        <f>IF(AT5880=0,0,(AV5880/AT5880)*100)</f>
        <v>0</v>
      </c>
      <c r="AY5880" s="558"/>
      <c r="AZ5880" s="569"/>
      <c r="BA5880" s="570"/>
      <c r="BB5880" s="573"/>
      <c r="BC5880" s="574"/>
      <c r="BD5880" s="557">
        <f>IF(AZ5880=0,0,(BB5880/AZ5880)*100)</f>
        <v>0</v>
      </c>
      <c r="BE5880" s="558"/>
      <c r="BF5880" s="561">
        <f>AT5880+AZ5880</f>
        <v>0</v>
      </c>
      <c r="BG5880" s="562"/>
      <c r="BH5880" s="565">
        <f>AV5880+BB5880</f>
        <v>0</v>
      </c>
      <c r="BI5880" s="566"/>
      <c r="BJ5880" s="557">
        <f>IF(BF5880=0,0,(BH5880/BF5880)*100)</f>
        <v>0</v>
      </c>
      <c r="BK5880" s="558"/>
      <c r="BL5880" s="602">
        <f>(AD5880*2)+(AJ5880*2)+(AP5880*3)+BB5880</f>
        <v>0</v>
      </c>
      <c r="BM5880" s="603"/>
      <c r="BN5880" s="604"/>
      <c r="BO5880" s="587">
        <f t="shared" ref="BO5880" si="3744">IF(BQ5880=0,0,50*BP5880/BQ5880)</f>
        <v>0</v>
      </c>
      <c r="BP5880" s="555">
        <f>(BL5880*BS$11)+(N5880*BS$12)+(X5880*BS$13)+(R5880*BS$14)+(V5880*BS$15)+(Z5880*BS$16)</f>
        <v>0</v>
      </c>
      <c r="BQ5880" s="555">
        <f>((AZ5880-BB5880)*BS$18)+((AT5880-AV5880)*BS$17)+(H5880*BS$19)+(P5880*BS$20)</f>
        <v>0</v>
      </c>
      <c r="BR5880" s="65"/>
      <c r="BS5880" s="65"/>
      <c r="BT5880" s="268"/>
    </row>
    <row r="5881" spans="1:72" ht="21.75" hidden="1" customHeight="1" x14ac:dyDescent="0.25">
      <c r="A5881" s="268"/>
      <c r="B5881" s="679"/>
      <c r="C5881" s="690" t="str">
        <f>IF(ROSTER!D$36="","",ROSTER!D$36)</f>
        <v/>
      </c>
      <c r="D5881" s="691"/>
      <c r="E5881" s="668"/>
      <c r="F5881" s="681"/>
      <c r="G5881" s="664"/>
      <c r="H5881" s="585"/>
      <c r="I5881" s="586"/>
      <c r="J5881" s="571"/>
      <c r="K5881" s="572"/>
      <c r="L5881" s="575"/>
      <c r="M5881" s="576"/>
      <c r="N5881" s="581"/>
      <c r="O5881" s="582"/>
      <c r="P5881" s="571"/>
      <c r="Q5881" s="572"/>
      <c r="R5881" s="575"/>
      <c r="S5881" s="576"/>
      <c r="T5881" s="581"/>
      <c r="U5881" s="582"/>
      <c r="V5881" s="585"/>
      <c r="W5881" s="586"/>
      <c r="X5881" s="571"/>
      <c r="Y5881" s="586"/>
      <c r="Z5881" s="571"/>
      <c r="AA5881" s="586"/>
      <c r="AB5881" s="571"/>
      <c r="AC5881" s="572"/>
      <c r="AD5881" s="575"/>
      <c r="AE5881" s="576"/>
      <c r="AF5881" s="577"/>
      <c r="AG5881" s="578"/>
      <c r="AH5881" s="571"/>
      <c r="AI5881" s="572"/>
      <c r="AJ5881" s="575"/>
      <c r="AK5881" s="576"/>
      <c r="AL5881" s="577"/>
      <c r="AM5881" s="578"/>
      <c r="AN5881" s="571"/>
      <c r="AO5881" s="572"/>
      <c r="AP5881" s="575"/>
      <c r="AQ5881" s="576"/>
      <c r="AR5881" s="577"/>
      <c r="AS5881" s="578"/>
      <c r="AT5881" s="627"/>
      <c r="AU5881" s="628"/>
      <c r="AV5881" s="629"/>
      <c r="AW5881" s="630"/>
      <c r="AX5881" s="577"/>
      <c r="AY5881" s="578"/>
      <c r="AZ5881" s="571"/>
      <c r="BA5881" s="572"/>
      <c r="BB5881" s="575"/>
      <c r="BC5881" s="576"/>
      <c r="BD5881" s="577"/>
      <c r="BE5881" s="578"/>
      <c r="BF5881" s="627"/>
      <c r="BG5881" s="628"/>
      <c r="BH5881" s="629"/>
      <c r="BI5881" s="630"/>
      <c r="BJ5881" s="577"/>
      <c r="BK5881" s="578"/>
      <c r="BL5881" s="605"/>
      <c r="BM5881" s="606"/>
      <c r="BN5881" s="607"/>
      <c r="BO5881" s="588"/>
      <c r="BP5881" s="556"/>
      <c r="BQ5881" s="556"/>
      <c r="BR5881" s="65"/>
      <c r="BS5881" s="65"/>
      <c r="BT5881" s="268"/>
    </row>
    <row r="5882" spans="1:72" ht="21.75" hidden="1" customHeight="1" x14ac:dyDescent="0.25">
      <c r="A5882" s="268"/>
      <c r="B5882" s="678" t="str">
        <f>IF(ROSTER!B$38="","",ROSTER!B$38)</f>
        <v/>
      </c>
      <c r="C5882" s="669" t="str">
        <f>IF(ROSTER!C$38="","",ROSTER!C$38)</f>
        <v/>
      </c>
      <c r="D5882" s="670"/>
      <c r="E5882" s="667"/>
      <c r="F5882" s="680">
        <f>IF(E5882="y",1,IF(E5882="S",1,0))</f>
        <v>0</v>
      </c>
      <c r="G5882" s="663">
        <f>IF(E5882="S",1,0)</f>
        <v>0</v>
      </c>
      <c r="H5882" s="583"/>
      <c r="I5882" s="584"/>
      <c r="J5882" s="569"/>
      <c r="K5882" s="570"/>
      <c r="L5882" s="573"/>
      <c r="M5882" s="574"/>
      <c r="N5882" s="579">
        <f>L5882+J5882</f>
        <v>0</v>
      </c>
      <c r="O5882" s="580"/>
      <c r="P5882" s="569"/>
      <c r="Q5882" s="570"/>
      <c r="R5882" s="573"/>
      <c r="S5882" s="574"/>
      <c r="T5882" s="579">
        <f>R5882-P5882</f>
        <v>0</v>
      </c>
      <c r="U5882" s="580"/>
      <c r="V5882" s="583"/>
      <c r="W5882" s="584"/>
      <c r="X5882" s="569"/>
      <c r="Y5882" s="584"/>
      <c r="Z5882" s="569"/>
      <c r="AA5882" s="584"/>
      <c r="AB5882" s="569"/>
      <c r="AC5882" s="570"/>
      <c r="AD5882" s="573"/>
      <c r="AE5882" s="574"/>
      <c r="AF5882" s="557">
        <f>IF(AB5882=0,0,(AD5882/AB5882)*100)</f>
        <v>0</v>
      </c>
      <c r="AG5882" s="558"/>
      <c r="AH5882" s="569"/>
      <c r="AI5882" s="570"/>
      <c r="AJ5882" s="573"/>
      <c r="AK5882" s="574"/>
      <c r="AL5882" s="557">
        <f>IF(AH5882=0,0,(AJ5882/AH5882)*100)</f>
        <v>0</v>
      </c>
      <c r="AM5882" s="558"/>
      <c r="AN5882" s="569"/>
      <c r="AO5882" s="570"/>
      <c r="AP5882" s="573"/>
      <c r="AQ5882" s="574"/>
      <c r="AR5882" s="557">
        <f>IF(AN5882=0,0,(AP5882/AN5882)*100)</f>
        <v>0</v>
      </c>
      <c r="AS5882" s="558"/>
      <c r="AT5882" s="561">
        <f>AB5882+AH5882+AN5882</f>
        <v>0</v>
      </c>
      <c r="AU5882" s="562"/>
      <c r="AV5882" s="565">
        <f>AD5882+AJ5882+AP5882</f>
        <v>0</v>
      </c>
      <c r="AW5882" s="566"/>
      <c r="AX5882" s="557">
        <f>IF(AT5882=0,0,(AV5882/AT5882)*100)</f>
        <v>0</v>
      </c>
      <c r="AY5882" s="558"/>
      <c r="AZ5882" s="569"/>
      <c r="BA5882" s="570"/>
      <c r="BB5882" s="573"/>
      <c r="BC5882" s="574"/>
      <c r="BD5882" s="557">
        <f>IF(AZ5882=0,0,(BB5882/AZ5882)*100)</f>
        <v>0</v>
      </c>
      <c r="BE5882" s="558"/>
      <c r="BF5882" s="561">
        <f>AT5882+AZ5882</f>
        <v>0</v>
      </c>
      <c r="BG5882" s="562"/>
      <c r="BH5882" s="565">
        <f>AV5882+BB5882</f>
        <v>0</v>
      </c>
      <c r="BI5882" s="566"/>
      <c r="BJ5882" s="557">
        <f>IF(BF5882=0,0,(BH5882/BF5882)*100)</f>
        <v>0</v>
      </c>
      <c r="BK5882" s="558"/>
      <c r="BL5882" s="602">
        <f>(AD5882*2)+(AJ5882*2)+(AP5882*3)+BB5882</f>
        <v>0</v>
      </c>
      <c r="BM5882" s="603"/>
      <c r="BN5882" s="604"/>
      <c r="BO5882" s="587">
        <f t="shared" ref="BO5882" si="3745">IF(BQ5882=0,0,50*BP5882/BQ5882)</f>
        <v>0</v>
      </c>
      <c r="BP5882" s="555">
        <f>(BL5882*BS$11)+(N5882*BS$12)+(X5882*BS$13)+(R5882*BS$14)+(V5882*BS$15)+(Z5882*BS$16)</f>
        <v>0</v>
      </c>
      <c r="BQ5882" s="555">
        <f>((AZ5882-BB5882)*BS$18)+((AT5882-AV5882)*BS$17)+(H5882*BS$19)+(P5882*BS$20)</f>
        <v>0</v>
      </c>
      <c r="BR5882" s="65"/>
      <c r="BS5882" s="65"/>
      <c r="BT5882" s="268"/>
    </row>
    <row r="5883" spans="1:72" ht="21.75" hidden="1" customHeight="1" x14ac:dyDescent="0.25">
      <c r="A5883" s="268"/>
      <c r="B5883" s="679"/>
      <c r="C5883" s="690" t="str">
        <f>IF(ROSTER!D$38="","",ROSTER!D$38)</f>
        <v/>
      </c>
      <c r="D5883" s="691"/>
      <c r="E5883" s="668"/>
      <c r="F5883" s="681"/>
      <c r="G5883" s="664"/>
      <c r="H5883" s="585"/>
      <c r="I5883" s="586"/>
      <c r="J5883" s="571"/>
      <c r="K5883" s="572"/>
      <c r="L5883" s="575"/>
      <c r="M5883" s="576"/>
      <c r="N5883" s="581"/>
      <c r="O5883" s="582"/>
      <c r="P5883" s="571"/>
      <c r="Q5883" s="572"/>
      <c r="R5883" s="575"/>
      <c r="S5883" s="576"/>
      <c r="T5883" s="581"/>
      <c r="U5883" s="582"/>
      <c r="V5883" s="585"/>
      <c r="W5883" s="586"/>
      <c r="X5883" s="571"/>
      <c r="Y5883" s="586"/>
      <c r="Z5883" s="571"/>
      <c r="AA5883" s="586"/>
      <c r="AB5883" s="571"/>
      <c r="AC5883" s="572"/>
      <c r="AD5883" s="575"/>
      <c r="AE5883" s="576"/>
      <c r="AF5883" s="577"/>
      <c r="AG5883" s="578"/>
      <c r="AH5883" s="571"/>
      <c r="AI5883" s="572"/>
      <c r="AJ5883" s="575"/>
      <c r="AK5883" s="576"/>
      <c r="AL5883" s="577"/>
      <c r="AM5883" s="578"/>
      <c r="AN5883" s="571"/>
      <c r="AO5883" s="572"/>
      <c r="AP5883" s="575"/>
      <c r="AQ5883" s="576"/>
      <c r="AR5883" s="577"/>
      <c r="AS5883" s="578"/>
      <c r="AT5883" s="627"/>
      <c r="AU5883" s="628"/>
      <c r="AV5883" s="629"/>
      <c r="AW5883" s="630"/>
      <c r="AX5883" s="577"/>
      <c r="AY5883" s="578"/>
      <c r="AZ5883" s="571"/>
      <c r="BA5883" s="572"/>
      <c r="BB5883" s="575"/>
      <c r="BC5883" s="576"/>
      <c r="BD5883" s="577"/>
      <c r="BE5883" s="578"/>
      <c r="BF5883" s="627"/>
      <c r="BG5883" s="628"/>
      <c r="BH5883" s="629"/>
      <c r="BI5883" s="630"/>
      <c r="BJ5883" s="577"/>
      <c r="BK5883" s="578"/>
      <c r="BL5883" s="605"/>
      <c r="BM5883" s="606"/>
      <c r="BN5883" s="607"/>
      <c r="BO5883" s="588"/>
      <c r="BP5883" s="556"/>
      <c r="BQ5883" s="556"/>
      <c r="BR5883" s="65"/>
      <c r="BS5883" s="65"/>
      <c r="BT5883" s="268"/>
    </row>
    <row r="5884" spans="1:72" ht="21.75" hidden="1" customHeight="1" x14ac:dyDescent="0.25">
      <c r="A5884" s="268"/>
      <c r="B5884" s="678" t="str">
        <f>IF(ROSTER!B$40="","",ROSTER!B$40)</f>
        <v/>
      </c>
      <c r="C5884" s="669" t="str">
        <f>IF(ROSTER!C$40="","",ROSTER!C$40)</f>
        <v/>
      </c>
      <c r="D5884" s="670"/>
      <c r="E5884" s="667"/>
      <c r="F5884" s="680">
        <f>IF(E5884="y",1,IF(E5884="S",1,0))</f>
        <v>0</v>
      </c>
      <c r="G5884" s="663">
        <f>IF(E5884="S",1,0)</f>
        <v>0</v>
      </c>
      <c r="H5884" s="583"/>
      <c r="I5884" s="584"/>
      <c r="J5884" s="569"/>
      <c r="K5884" s="570"/>
      <c r="L5884" s="573"/>
      <c r="M5884" s="574"/>
      <c r="N5884" s="579">
        <f>L5884+J5884</f>
        <v>0</v>
      </c>
      <c r="O5884" s="580"/>
      <c r="P5884" s="569"/>
      <c r="Q5884" s="570"/>
      <c r="R5884" s="573"/>
      <c r="S5884" s="574"/>
      <c r="T5884" s="579">
        <f>R5884-P5884</f>
        <v>0</v>
      </c>
      <c r="U5884" s="580"/>
      <c r="V5884" s="583"/>
      <c r="W5884" s="584"/>
      <c r="X5884" s="569"/>
      <c r="Y5884" s="584"/>
      <c r="Z5884" s="569"/>
      <c r="AA5884" s="584"/>
      <c r="AB5884" s="569"/>
      <c r="AC5884" s="570"/>
      <c r="AD5884" s="573"/>
      <c r="AE5884" s="574"/>
      <c r="AF5884" s="557">
        <f>IF(AB5884=0,0,(AD5884/AB5884)*100)</f>
        <v>0</v>
      </c>
      <c r="AG5884" s="558"/>
      <c r="AH5884" s="569"/>
      <c r="AI5884" s="570"/>
      <c r="AJ5884" s="573"/>
      <c r="AK5884" s="574"/>
      <c r="AL5884" s="557">
        <f>IF(AH5884=0,0,(AJ5884/AH5884)*100)</f>
        <v>0</v>
      </c>
      <c r="AM5884" s="558"/>
      <c r="AN5884" s="569"/>
      <c r="AO5884" s="570"/>
      <c r="AP5884" s="573"/>
      <c r="AQ5884" s="574"/>
      <c r="AR5884" s="557">
        <f>IF(AN5884=0,0,(AP5884/AN5884)*100)</f>
        <v>0</v>
      </c>
      <c r="AS5884" s="558"/>
      <c r="AT5884" s="561">
        <f>AB5884+AH5884+AN5884</f>
        <v>0</v>
      </c>
      <c r="AU5884" s="562"/>
      <c r="AV5884" s="565">
        <f>AD5884+AJ5884+AP5884</f>
        <v>0</v>
      </c>
      <c r="AW5884" s="566"/>
      <c r="AX5884" s="557">
        <f>IF(AT5884=0,0,(AV5884/AT5884)*100)</f>
        <v>0</v>
      </c>
      <c r="AY5884" s="558"/>
      <c r="AZ5884" s="569"/>
      <c r="BA5884" s="570"/>
      <c r="BB5884" s="573"/>
      <c r="BC5884" s="574"/>
      <c r="BD5884" s="557">
        <f>IF(AZ5884=0,0,(BB5884/AZ5884)*100)</f>
        <v>0</v>
      </c>
      <c r="BE5884" s="558"/>
      <c r="BF5884" s="561">
        <f>AT5884+AZ5884</f>
        <v>0</v>
      </c>
      <c r="BG5884" s="562"/>
      <c r="BH5884" s="565">
        <f>AV5884+BB5884</f>
        <v>0</v>
      </c>
      <c r="BI5884" s="566"/>
      <c r="BJ5884" s="557">
        <f>IF(BF5884=0,0,(BH5884/BF5884)*100)</f>
        <v>0</v>
      </c>
      <c r="BK5884" s="558"/>
      <c r="BL5884" s="602">
        <f>(AD5884*2)+(AJ5884*2)+(AP5884*3)+BB5884</f>
        <v>0</v>
      </c>
      <c r="BM5884" s="603"/>
      <c r="BN5884" s="604"/>
      <c r="BO5884" s="587">
        <f t="shared" ref="BO5884" si="3746">IF(BQ5884=0,0,50*BP5884/BQ5884)</f>
        <v>0</v>
      </c>
      <c r="BP5884" s="555">
        <f>(BL5884*BS$11)+(N5884*BS$12)+(X5884*BS$13)+(R5884*BS$14)+(V5884*BS$15)+(Z5884*BS$16)</f>
        <v>0</v>
      </c>
      <c r="BQ5884" s="555">
        <f>((AZ5884-BB5884)*BS$18)+((AT5884-AV5884)*BS$17)+(H5884*BS$19)+(P5884*BS$20)</f>
        <v>0</v>
      </c>
      <c r="BR5884" s="65"/>
      <c r="BS5884" s="65"/>
      <c r="BT5884" s="268"/>
    </row>
    <row r="5885" spans="1:72" ht="21.75" hidden="1" customHeight="1" x14ac:dyDescent="0.25">
      <c r="A5885" s="268"/>
      <c r="B5885" s="679"/>
      <c r="C5885" s="690" t="str">
        <f>IF(ROSTER!D$40="","",ROSTER!D$40)</f>
        <v/>
      </c>
      <c r="D5885" s="691"/>
      <c r="E5885" s="668"/>
      <c r="F5885" s="681"/>
      <c r="G5885" s="664"/>
      <c r="H5885" s="585"/>
      <c r="I5885" s="586"/>
      <c r="J5885" s="571"/>
      <c r="K5885" s="572"/>
      <c r="L5885" s="575"/>
      <c r="M5885" s="576"/>
      <c r="N5885" s="581"/>
      <c r="O5885" s="582"/>
      <c r="P5885" s="571"/>
      <c r="Q5885" s="572"/>
      <c r="R5885" s="575"/>
      <c r="S5885" s="576"/>
      <c r="T5885" s="581"/>
      <c r="U5885" s="582"/>
      <c r="V5885" s="585"/>
      <c r="W5885" s="586"/>
      <c r="X5885" s="571"/>
      <c r="Y5885" s="586"/>
      <c r="Z5885" s="571"/>
      <c r="AA5885" s="586"/>
      <c r="AB5885" s="571"/>
      <c r="AC5885" s="572"/>
      <c r="AD5885" s="575"/>
      <c r="AE5885" s="576"/>
      <c r="AF5885" s="577"/>
      <c r="AG5885" s="578"/>
      <c r="AH5885" s="571"/>
      <c r="AI5885" s="572"/>
      <c r="AJ5885" s="575"/>
      <c r="AK5885" s="576"/>
      <c r="AL5885" s="577"/>
      <c r="AM5885" s="578"/>
      <c r="AN5885" s="571"/>
      <c r="AO5885" s="572"/>
      <c r="AP5885" s="575"/>
      <c r="AQ5885" s="576"/>
      <c r="AR5885" s="577"/>
      <c r="AS5885" s="578"/>
      <c r="AT5885" s="627"/>
      <c r="AU5885" s="628"/>
      <c r="AV5885" s="629"/>
      <c r="AW5885" s="630"/>
      <c r="AX5885" s="577"/>
      <c r="AY5885" s="578"/>
      <c r="AZ5885" s="571"/>
      <c r="BA5885" s="572"/>
      <c r="BB5885" s="575"/>
      <c r="BC5885" s="576"/>
      <c r="BD5885" s="577"/>
      <c r="BE5885" s="578"/>
      <c r="BF5885" s="627"/>
      <c r="BG5885" s="628"/>
      <c r="BH5885" s="629"/>
      <c r="BI5885" s="630"/>
      <c r="BJ5885" s="577"/>
      <c r="BK5885" s="578"/>
      <c r="BL5885" s="605"/>
      <c r="BM5885" s="606"/>
      <c r="BN5885" s="607"/>
      <c r="BO5885" s="588"/>
      <c r="BP5885" s="556"/>
      <c r="BQ5885" s="556"/>
      <c r="BR5885" s="65"/>
      <c r="BS5885" s="65"/>
      <c r="BT5885" s="268"/>
    </row>
    <row r="5886" spans="1:72" ht="21.75" hidden="1" customHeight="1" x14ac:dyDescent="0.25">
      <c r="A5886" s="268"/>
      <c r="B5886" s="678" t="str">
        <f>IF(ROSTER!B$42="","",ROSTER!B$42)</f>
        <v/>
      </c>
      <c r="C5886" s="669" t="str">
        <f>IF(ROSTER!C$42="","",ROSTER!C$42)</f>
        <v/>
      </c>
      <c r="D5886" s="670"/>
      <c r="E5886" s="667"/>
      <c r="F5886" s="680">
        <f>IF(E5886="y",1,IF(E5886="S",1,0))</f>
        <v>0</v>
      </c>
      <c r="G5886" s="663">
        <f>IF(E5886="S",1,0)</f>
        <v>0</v>
      </c>
      <c r="H5886" s="583"/>
      <c r="I5886" s="584"/>
      <c r="J5886" s="569"/>
      <c r="K5886" s="570"/>
      <c r="L5886" s="573"/>
      <c r="M5886" s="574"/>
      <c r="N5886" s="579">
        <f>L5886+J5886</f>
        <v>0</v>
      </c>
      <c r="O5886" s="580"/>
      <c r="P5886" s="569"/>
      <c r="Q5886" s="570"/>
      <c r="R5886" s="573"/>
      <c r="S5886" s="574"/>
      <c r="T5886" s="579">
        <f>R5886-P5886</f>
        <v>0</v>
      </c>
      <c r="U5886" s="580"/>
      <c r="V5886" s="583"/>
      <c r="W5886" s="584"/>
      <c r="X5886" s="569"/>
      <c r="Y5886" s="584"/>
      <c r="Z5886" s="569"/>
      <c r="AA5886" s="584"/>
      <c r="AB5886" s="569"/>
      <c r="AC5886" s="570"/>
      <c r="AD5886" s="573"/>
      <c r="AE5886" s="574"/>
      <c r="AF5886" s="557">
        <f>IF(AB5886=0,0,(AD5886/AB5886)*100)</f>
        <v>0</v>
      </c>
      <c r="AG5886" s="558"/>
      <c r="AH5886" s="569"/>
      <c r="AI5886" s="570"/>
      <c r="AJ5886" s="573"/>
      <c r="AK5886" s="574"/>
      <c r="AL5886" s="557">
        <f>IF(AH5886=0,0,(AJ5886/AH5886)*100)</f>
        <v>0</v>
      </c>
      <c r="AM5886" s="558"/>
      <c r="AN5886" s="569"/>
      <c r="AO5886" s="570"/>
      <c r="AP5886" s="573"/>
      <c r="AQ5886" s="574"/>
      <c r="AR5886" s="557">
        <f>IF(AN5886=0,0,(AP5886/AN5886)*100)</f>
        <v>0</v>
      </c>
      <c r="AS5886" s="558"/>
      <c r="AT5886" s="561">
        <f>AB5886+AH5886+AN5886</f>
        <v>0</v>
      </c>
      <c r="AU5886" s="562"/>
      <c r="AV5886" s="565">
        <f>AD5886+AJ5886+AP5886</f>
        <v>0</v>
      </c>
      <c r="AW5886" s="566"/>
      <c r="AX5886" s="557">
        <f>IF(AT5886=0,0,(AV5886/AT5886)*100)</f>
        <v>0</v>
      </c>
      <c r="AY5886" s="558"/>
      <c r="AZ5886" s="569"/>
      <c r="BA5886" s="570"/>
      <c r="BB5886" s="573"/>
      <c r="BC5886" s="574"/>
      <c r="BD5886" s="557">
        <f>IF(AZ5886=0,0,(BB5886/AZ5886)*100)</f>
        <v>0</v>
      </c>
      <c r="BE5886" s="558"/>
      <c r="BF5886" s="561">
        <f>AT5886+AZ5886</f>
        <v>0</v>
      </c>
      <c r="BG5886" s="562"/>
      <c r="BH5886" s="565">
        <f>AV5886+BB5886</f>
        <v>0</v>
      </c>
      <c r="BI5886" s="566"/>
      <c r="BJ5886" s="557">
        <f>IF(BF5886=0,0,(BH5886/BF5886)*100)</f>
        <v>0</v>
      </c>
      <c r="BK5886" s="558"/>
      <c r="BL5886" s="602">
        <f>(AD5886*2)+(AJ5886*2)+(AP5886*3)+BB5886</f>
        <v>0</v>
      </c>
      <c r="BM5886" s="603"/>
      <c r="BN5886" s="604"/>
      <c r="BO5886" s="587">
        <f t="shared" ref="BO5886" si="3747">IF(BQ5886=0,0,50*BP5886/BQ5886)</f>
        <v>0</v>
      </c>
      <c r="BP5886" s="555">
        <f>(BL5886*BS$11)+(N5886*BS$12)+(X5886*BS$13)+(R5886*BS$14)+(V5886*BS$15)+(Z5886*BS$16)</f>
        <v>0</v>
      </c>
      <c r="BQ5886" s="555">
        <f>((AZ5886-BB5886)*BS$18)+((AT5886-AV5886)*BS$17)+(H5886*BS$19)+(P5886*BS$20)</f>
        <v>0</v>
      </c>
      <c r="BR5886" s="65"/>
      <c r="BS5886" s="65"/>
      <c r="BT5886" s="268"/>
    </row>
    <row r="5887" spans="1:72" ht="21.75" hidden="1" customHeight="1" x14ac:dyDescent="0.25">
      <c r="A5887" s="268"/>
      <c r="B5887" s="679"/>
      <c r="C5887" s="690" t="str">
        <f>IF(ROSTER!D$42="","",ROSTER!D$42)</f>
        <v/>
      </c>
      <c r="D5887" s="691"/>
      <c r="E5887" s="668"/>
      <c r="F5887" s="681"/>
      <c r="G5887" s="664"/>
      <c r="H5887" s="585"/>
      <c r="I5887" s="586"/>
      <c r="J5887" s="571"/>
      <c r="K5887" s="572"/>
      <c r="L5887" s="575"/>
      <c r="M5887" s="576"/>
      <c r="N5887" s="581"/>
      <c r="O5887" s="582"/>
      <c r="P5887" s="571"/>
      <c r="Q5887" s="572"/>
      <c r="R5887" s="575"/>
      <c r="S5887" s="576"/>
      <c r="T5887" s="581"/>
      <c r="U5887" s="582"/>
      <c r="V5887" s="585"/>
      <c r="W5887" s="586"/>
      <c r="X5887" s="571"/>
      <c r="Y5887" s="586"/>
      <c r="Z5887" s="571"/>
      <c r="AA5887" s="586"/>
      <c r="AB5887" s="571"/>
      <c r="AC5887" s="572"/>
      <c r="AD5887" s="575"/>
      <c r="AE5887" s="576"/>
      <c r="AF5887" s="577"/>
      <c r="AG5887" s="578"/>
      <c r="AH5887" s="571"/>
      <c r="AI5887" s="572"/>
      <c r="AJ5887" s="575"/>
      <c r="AK5887" s="576"/>
      <c r="AL5887" s="577"/>
      <c r="AM5887" s="578"/>
      <c r="AN5887" s="571"/>
      <c r="AO5887" s="572"/>
      <c r="AP5887" s="575"/>
      <c r="AQ5887" s="576"/>
      <c r="AR5887" s="577"/>
      <c r="AS5887" s="578"/>
      <c r="AT5887" s="627"/>
      <c r="AU5887" s="628"/>
      <c r="AV5887" s="629"/>
      <c r="AW5887" s="630"/>
      <c r="AX5887" s="577"/>
      <c r="AY5887" s="578"/>
      <c r="AZ5887" s="571"/>
      <c r="BA5887" s="572"/>
      <c r="BB5887" s="575"/>
      <c r="BC5887" s="576"/>
      <c r="BD5887" s="577"/>
      <c r="BE5887" s="578"/>
      <c r="BF5887" s="627"/>
      <c r="BG5887" s="628"/>
      <c r="BH5887" s="629"/>
      <c r="BI5887" s="630"/>
      <c r="BJ5887" s="577"/>
      <c r="BK5887" s="578"/>
      <c r="BL5887" s="605"/>
      <c r="BM5887" s="606"/>
      <c r="BN5887" s="607"/>
      <c r="BO5887" s="588"/>
      <c r="BP5887" s="556"/>
      <c r="BQ5887" s="556"/>
      <c r="BR5887" s="65"/>
      <c r="BS5887" s="65"/>
      <c r="BT5887" s="268"/>
    </row>
    <row r="5888" spans="1:72" ht="21.75" hidden="1" customHeight="1" x14ac:dyDescent="0.25">
      <c r="A5888" s="268"/>
      <c r="B5888" s="678" t="str">
        <f>IF(ROSTER!B$44="","",ROSTER!B$44)</f>
        <v/>
      </c>
      <c r="C5888" s="669" t="str">
        <f>IF(ROSTER!C$44="","",ROSTER!C$44)</f>
        <v/>
      </c>
      <c r="D5888" s="670"/>
      <c r="E5888" s="667"/>
      <c r="F5888" s="680">
        <f>IF(E5888="y",1,IF(E5888="S",1,0))</f>
        <v>0</v>
      </c>
      <c r="G5888" s="663">
        <f>IF(E5888="S",1,0)</f>
        <v>0</v>
      </c>
      <c r="H5888" s="583"/>
      <c r="I5888" s="584"/>
      <c r="J5888" s="569"/>
      <c r="K5888" s="570"/>
      <c r="L5888" s="573"/>
      <c r="M5888" s="574"/>
      <c r="N5888" s="579">
        <f>L5888+J5888</f>
        <v>0</v>
      </c>
      <c r="O5888" s="580"/>
      <c r="P5888" s="569"/>
      <c r="Q5888" s="570"/>
      <c r="R5888" s="573"/>
      <c r="S5888" s="574"/>
      <c r="T5888" s="579">
        <f>R5888-P5888</f>
        <v>0</v>
      </c>
      <c r="U5888" s="580"/>
      <c r="V5888" s="583"/>
      <c r="W5888" s="584"/>
      <c r="X5888" s="569"/>
      <c r="Y5888" s="584"/>
      <c r="Z5888" s="569"/>
      <c r="AA5888" s="584"/>
      <c r="AB5888" s="569"/>
      <c r="AC5888" s="570"/>
      <c r="AD5888" s="573"/>
      <c r="AE5888" s="574"/>
      <c r="AF5888" s="557">
        <f>IF(AB5888=0,0,(AD5888/AB5888)*100)</f>
        <v>0</v>
      </c>
      <c r="AG5888" s="558"/>
      <c r="AH5888" s="569"/>
      <c r="AI5888" s="570"/>
      <c r="AJ5888" s="573"/>
      <c r="AK5888" s="574"/>
      <c r="AL5888" s="557">
        <f>IF(AH5888=0,0,(AJ5888/AH5888)*100)</f>
        <v>0</v>
      </c>
      <c r="AM5888" s="558"/>
      <c r="AN5888" s="569"/>
      <c r="AO5888" s="570"/>
      <c r="AP5888" s="573"/>
      <c r="AQ5888" s="574"/>
      <c r="AR5888" s="557">
        <f>IF(AN5888=0,0,(AP5888/AN5888)*100)</f>
        <v>0</v>
      </c>
      <c r="AS5888" s="558"/>
      <c r="AT5888" s="561">
        <f>AB5888+AH5888+AN5888</f>
        <v>0</v>
      </c>
      <c r="AU5888" s="562"/>
      <c r="AV5888" s="565">
        <f>AD5888+AJ5888+AP5888</f>
        <v>0</v>
      </c>
      <c r="AW5888" s="566"/>
      <c r="AX5888" s="557">
        <f>IF(AT5888=0,0,(AV5888/AT5888)*100)</f>
        <v>0</v>
      </c>
      <c r="AY5888" s="558"/>
      <c r="AZ5888" s="569"/>
      <c r="BA5888" s="570"/>
      <c r="BB5888" s="573"/>
      <c r="BC5888" s="574"/>
      <c r="BD5888" s="557">
        <f>IF(AZ5888=0,0,(BB5888/AZ5888)*100)</f>
        <v>0</v>
      </c>
      <c r="BE5888" s="558"/>
      <c r="BF5888" s="561">
        <f>AT5888+AZ5888</f>
        <v>0</v>
      </c>
      <c r="BG5888" s="562"/>
      <c r="BH5888" s="565">
        <f>AV5888+BB5888</f>
        <v>0</v>
      </c>
      <c r="BI5888" s="566"/>
      <c r="BJ5888" s="557">
        <f>IF(BF5888=0,0,(BH5888/BF5888)*100)</f>
        <v>0</v>
      </c>
      <c r="BK5888" s="558"/>
      <c r="BL5888" s="602">
        <f>(AD5888*2)+(AJ5888*2)+(AP5888*3)+BB5888</f>
        <v>0</v>
      </c>
      <c r="BM5888" s="603"/>
      <c r="BN5888" s="604"/>
      <c r="BO5888" s="587">
        <f t="shared" ref="BO5888" si="3748">IF(BQ5888=0,0,50*BP5888/BQ5888)</f>
        <v>0</v>
      </c>
      <c r="BP5888" s="555">
        <f>(BL5888*BS$11)+(N5888*BS$12)+(X5888*BS$13)+(R5888*BS$14)+(V5888*BS$15)+(Z5888*BS$16)</f>
        <v>0</v>
      </c>
      <c r="BQ5888" s="555">
        <f>((AZ5888-BB5888)*BS$18)+((AT5888-AV5888)*BS$17)+(H5888*BS$19)+(P5888*BS$20)</f>
        <v>0</v>
      </c>
      <c r="BR5888" s="65"/>
      <c r="BS5888" s="65"/>
      <c r="BT5888" s="268"/>
    </row>
    <row r="5889" spans="1:75" ht="21.75" hidden="1" customHeight="1" x14ac:dyDescent="0.25">
      <c r="A5889" s="268"/>
      <c r="B5889" s="679"/>
      <c r="C5889" s="690" t="str">
        <f>IF(ROSTER!D$44="","",ROSTER!D$44)</f>
        <v/>
      </c>
      <c r="D5889" s="691"/>
      <c r="E5889" s="668"/>
      <c r="F5889" s="681"/>
      <c r="G5889" s="664"/>
      <c r="H5889" s="585"/>
      <c r="I5889" s="586"/>
      <c r="J5889" s="571"/>
      <c r="K5889" s="572"/>
      <c r="L5889" s="575"/>
      <c r="M5889" s="576"/>
      <c r="N5889" s="581"/>
      <c r="O5889" s="582"/>
      <c r="P5889" s="571"/>
      <c r="Q5889" s="572"/>
      <c r="R5889" s="575"/>
      <c r="S5889" s="576"/>
      <c r="T5889" s="581"/>
      <c r="U5889" s="582"/>
      <c r="V5889" s="585"/>
      <c r="W5889" s="586"/>
      <c r="X5889" s="571"/>
      <c r="Y5889" s="586"/>
      <c r="Z5889" s="571"/>
      <c r="AA5889" s="586"/>
      <c r="AB5889" s="571"/>
      <c r="AC5889" s="572"/>
      <c r="AD5889" s="575"/>
      <c r="AE5889" s="576"/>
      <c r="AF5889" s="577"/>
      <c r="AG5889" s="578"/>
      <c r="AH5889" s="571"/>
      <c r="AI5889" s="572"/>
      <c r="AJ5889" s="575"/>
      <c r="AK5889" s="576"/>
      <c r="AL5889" s="577"/>
      <c r="AM5889" s="578"/>
      <c r="AN5889" s="571"/>
      <c r="AO5889" s="572"/>
      <c r="AP5889" s="575"/>
      <c r="AQ5889" s="576"/>
      <c r="AR5889" s="577"/>
      <c r="AS5889" s="578"/>
      <c r="AT5889" s="627"/>
      <c r="AU5889" s="628"/>
      <c r="AV5889" s="629"/>
      <c r="AW5889" s="630"/>
      <c r="AX5889" s="577"/>
      <c r="AY5889" s="578"/>
      <c r="AZ5889" s="571"/>
      <c r="BA5889" s="572"/>
      <c r="BB5889" s="575"/>
      <c r="BC5889" s="576"/>
      <c r="BD5889" s="577"/>
      <c r="BE5889" s="578"/>
      <c r="BF5889" s="627"/>
      <c r="BG5889" s="628"/>
      <c r="BH5889" s="629"/>
      <c r="BI5889" s="630"/>
      <c r="BJ5889" s="577"/>
      <c r="BK5889" s="578"/>
      <c r="BL5889" s="605"/>
      <c r="BM5889" s="606"/>
      <c r="BN5889" s="607"/>
      <c r="BO5889" s="588"/>
      <c r="BP5889" s="556"/>
      <c r="BQ5889" s="556"/>
      <c r="BR5889" s="65"/>
      <c r="BS5889" s="65"/>
      <c r="BT5889" s="268"/>
    </row>
    <row r="5890" spans="1:75" ht="21.75" hidden="1" customHeight="1" x14ac:dyDescent="0.25">
      <c r="A5890" s="268"/>
      <c r="B5890" s="678" t="str">
        <f>IF(ROSTER!B$46="","",ROSTER!B$46)</f>
        <v/>
      </c>
      <c r="C5890" s="669" t="str">
        <f>IF(ROSTER!C$46="","",ROSTER!C$46)</f>
        <v/>
      </c>
      <c r="D5890" s="670"/>
      <c r="E5890" s="667"/>
      <c r="F5890" s="680">
        <f>IF(E5890="y",1,IF(E5890="S",1,0))</f>
        <v>0</v>
      </c>
      <c r="G5890" s="663">
        <f>IF(E5890="S",1,0)</f>
        <v>0</v>
      </c>
      <c r="H5890" s="583"/>
      <c r="I5890" s="584"/>
      <c r="J5890" s="569"/>
      <c r="K5890" s="570"/>
      <c r="L5890" s="573"/>
      <c r="M5890" s="574"/>
      <c r="N5890" s="579">
        <f>L5890+J5890</f>
        <v>0</v>
      </c>
      <c r="O5890" s="580"/>
      <c r="P5890" s="569"/>
      <c r="Q5890" s="570"/>
      <c r="R5890" s="573"/>
      <c r="S5890" s="574"/>
      <c r="T5890" s="579">
        <f>R5890-P5890</f>
        <v>0</v>
      </c>
      <c r="U5890" s="580"/>
      <c r="V5890" s="583"/>
      <c r="W5890" s="584"/>
      <c r="X5890" s="569"/>
      <c r="Y5890" s="584"/>
      <c r="Z5890" s="569"/>
      <c r="AA5890" s="584"/>
      <c r="AB5890" s="569"/>
      <c r="AC5890" s="570"/>
      <c r="AD5890" s="573"/>
      <c r="AE5890" s="574"/>
      <c r="AF5890" s="557">
        <f>IF(AB5890=0,0,(AD5890/AB5890)*100)</f>
        <v>0</v>
      </c>
      <c r="AG5890" s="558"/>
      <c r="AH5890" s="569"/>
      <c r="AI5890" s="570"/>
      <c r="AJ5890" s="573"/>
      <c r="AK5890" s="574"/>
      <c r="AL5890" s="557">
        <f>IF(AH5890=0,0,(AJ5890/AH5890)*100)</f>
        <v>0</v>
      </c>
      <c r="AM5890" s="558"/>
      <c r="AN5890" s="569"/>
      <c r="AO5890" s="570"/>
      <c r="AP5890" s="573"/>
      <c r="AQ5890" s="574"/>
      <c r="AR5890" s="557">
        <f>IF(AN5890=0,0,(AP5890/AN5890)*100)</f>
        <v>0</v>
      </c>
      <c r="AS5890" s="558"/>
      <c r="AT5890" s="561">
        <f>AB5890+AH5890+AN5890</f>
        <v>0</v>
      </c>
      <c r="AU5890" s="562"/>
      <c r="AV5890" s="565">
        <f>AD5890+AJ5890+AP5890</f>
        <v>0</v>
      </c>
      <c r="AW5890" s="566"/>
      <c r="AX5890" s="557">
        <f>IF(AT5890=0,0,(AV5890/AT5890)*100)</f>
        <v>0</v>
      </c>
      <c r="AY5890" s="558"/>
      <c r="AZ5890" s="569"/>
      <c r="BA5890" s="570"/>
      <c r="BB5890" s="573"/>
      <c r="BC5890" s="574"/>
      <c r="BD5890" s="557">
        <f>IF(AZ5890=0,0,(BB5890/AZ5890)*100)</f>
        <v>0</v>
      </c>
      <c r="BE5890" s="558"/>
      <c r="BF5890" s="561">
        <f>AT5890+AZ5890</f>
        <v>0</v>
      </c>
      <c r="BG5890" s="562"/>
      <c r="BH5890" s="565">
        <f>AV5890+BB5890</f>
        <v>0</v>
      </c>
      <c r="BI5890" s="566"/>
      <c r="BJ5890" s="557">
        <f>IF(BF5890=0,0,(BH5890/BF5890)*100)</f>
        <v>0</v>
      </c>
      <c r="BK5890" s="558"/>
      <c r="BL5890" s="602">
        <f>(AD5890*2)+(AJ5890*2)+(AP5890*3)+BB5890</f>
        <v>0</v>
      </c>
      <c r="BM5890" s="603"/>
      <c r="BN5890" s="604"/>
      <c r="BO5890" s="587">
        <f t="shared" ref="BO5890" si="3749">IF(BQ5890=0,0,50*BP5890/BQ5890)</f>
        <v>0</v>
      </c>
      <c r="BP5890" s="634">
        <f>(BL5890*BS$11)+(N5890*BS$12)+(X5890*BS$13)+(R5890*BS$14)+(V5890*BS$15)+(Z5890*BS$16)</f>
        <v>0</v>
      </c>
      <c r="BQ5890" s="555">
        <f>((AZ5890-BB5890)*BS$18)+((AT5890-AV5890)*BS$17)+(H5890*BS$19)+(P5890*BS$20)</f>
        <v>0</v>
      </c>
      <c r="BR5890" s="65"/>
      <c r="BS5890" s="65"/>
      <c r="BT5890" s="268"/>
    </row>
    <row r="5891" spans="1:75" ht="22.5" hidden="1" customHeight="1" thickBot="1" x14ac:dyDescent="0.3">
      <c r="A5891" s="268"/>
      <c r="B5891" s="679"/>
      <c r="C5891" s="690" t="str">
        <f>IF(ROSTER!D$46="","",ROSTER!D$46)</f>
        <v/>
      </c>
      <c r="D5891" s="691"/>
      <c r="E5891" s="668"/>
      <c r="F5891" s="681"/>
      <c r="G5891" s="664"/>
      <c r="H5891" s="585"/>
      <c r="I5891" s="586"/>
      <c r="J5891" s="571"/>
      <c r="K5891" s="572"/>
      <c r="L5891" s="575"/>
      <c r="M5891" s="576"/>
      <c r="N5891" s="649"/>
      <c r="O5891" s="650"/>
      <c r="P5891" s="571"/>
      <c r="Q5891" s="572"/>
      <c r="R5891" s="575"/>
      <c r="S5891" s="576"/>
      <c r="T5891" s="581"/>
      <c r="U5891" s="582"/>
      <c r="V5891" s="585"/>
      <c r="W5891" s="586"/>
      <c r="X5891" s="571"/>
      <c r="Y5891" s="586"/>
      <c r="Z5891" s="571"/>
      <c r="AA5891" s="586"/>
      <c r="AB5891" s="571"/>
      <c r="AC5891" s="572"/>
      <c r="AD5891" s="575"/>
      <c r="AE5891" s="576"/>
      <c r="AF5891" s="559"/>
      <c r="AG5891" s="560"/>
      <c r="AH5891" s="571"/>
      <c r="AI5891" s="572"/>
      <c r="AJ5891" s="575"/>
      <c r="AK5891" s="576"/>
      <c r="AL5891" s="559"/>
      <c r="AM5891" s="560"/>
      <c r="AN5891" s="571"/>
      <c r="AO5891" s="572"/>
      <c r="AP5891" s="575"/>
      <c r="AQ5891" s="576"/>
      <c r="AR5891" s="559"/>
      <c r="AS5891" s="560"/>
      <c r="AT5891" s="563"/>
      <c r="AU5891" s="564"/>
      <c r="AV5891" s="567"/>
      <c r="AW5891" s="568"/>
      <c r="AX5891" s="559"/>
      <c r="AY5891" s="560"/>
      <c r="AZ5891" s="571"/>
      <c r="BA5891" s="572"/>
      <c r="BB5891" s="575"/>
      <c r="BC5891" s="576"/>
      <c r="BD5891" s="559"/>
      <c r="BE5891" s="560"/>
      <c r="BF5891" s="563"/>
      <c r="BG5891" s="564"/>
      <c r="BH5891" s="567"/>
      <c r="BI5891" s="568"/>
      <c r="BJ5891" s="559"/>
      <c r="BK5891" s="560"/>
      <c r="BL5891" s="631"/>
      <c r="BM5891" s="632"/>
      <c r="BN5891" s="633"/>
      <c r="BO5891" s="609"/>
      <c r="BP5891" s="635"/>
      <c r="BQ5891" s="556"/>
      <c r="BR5891" s="65"/>
      <c r="BS5891" s="65"/>
      <c r="BT5891" s="268"/>
    </row>
    <row r="5892" spans="1:75" s="79" customFormat="1" ht="33.4" hidden="1" customHeight="1" x14ac:dyDescent="0.45">
      <c r="A5892" s="278"/>
      <c r="B5892" s="671"/>
      <c r="C5892" s="611"/>
      <c r="D5892" s="611" t="s">
        <v>10</v>
      </c>
      <c r="E5892" s="612"/>
      <c r="F5892" s="78"/>
      <c r="G5892" s="78"/>
      <c r="H5892" s="547">
        <f>SUM(H5852:I5891)</f>
        <v>0</v>
      </c>
      <c r="I5892" s="548"/>
      <c r="J5892" s="547">
        <f>SUM(J5852:K5891)</f>
        <v>0</v>
      </c>
      <c r="K5892" s="548"/>
      <c r="L5892" s="551">
        <f>SUM(L5852:M5891)</f>
        <v>0</v>
      </c>
      <c r="M5892" s="636"/>
      <c r="N5892" s="533">
        <f>L5892+J5892</f>
        <v>0</v>
      </c>
      <c r="O5892" s="534"/>
      <c r="P5892" s="551">
        <f>SUM(P5852:Q5891)</f>
        <v>0</v>
      </c>
      <c r="Q5892" s="548"/>
      <c r="R5892" s="551">
        <f>SUM(R5852:S5891)</f>
        <v>0</v>
      </c>
      <c r="S5892" s="636"/>
      <c r="T5892" s="533">
        <f>R5892-P5892</f>
        <v>0</v>
      </c>
      <c r="U5892" s="534"/>
      <c r="V5892" s="551">
        <f>SUM(V5852:W5891)</f>
        <v>0</v>
      </c>
      <c r="W5892" s="636"/>
      <c r="X5892" s="547">
        <f>SUM(X5852:Y5891)</f>
        <v>0</v>
      </c>
      <c r="Y5892" s="534"/>
      <c r="Z5892" s="547">
        <f>SUM(Z5852:AA5891)</f>
        <v>0</v>
      </c>
      <c r="AA5892" s="534"/>
      <c r="AB5892" s="636">
        <f>SUM(AB5852:AC5891)</f>
        <v>0</v>
      </c>
      <c r="AC5892" s="548"/>
      <c r="AD5892" s="551">
        <f>SUM(AD5852:AE5891)</f>
        <v>0</v>
      </c>
      <c r="AE5892" s="636"/>
      <c r="AF5892" s="533">
        <f>IF(AB5892=0,0,(AD5892/AB5892)*100)</f>
        <v>0</v>
      </c>
      <c r="AG5892" s="534"/>
      <c r="AH5892" s="551">
        <f>SUM(AH5852:AI5891)</f>
        <v>0</v>
      </c>
      <c r="AI5892" s="548"/>
      <c r="AJ5892" s="551">
        <f>SUM(AJ5852:AK5891)</f>
        <v>0</v>
      </c>
      <c r="AK5892" s="636"/>
      <c r="AL5892" s="533">
        <f>IF(AH5892=0,0,(AJ5892/AH5892)*100)</f>
        <v>0</v>
      </c>
      <c r="AM5892" s="534"/>
      <c r="AN5892" s="551">
        <f>SUM(AN5852:AO5891)</f>
        <v>0</v>
      </c>
      <c r="AO5892" s="548"/>
      <c r="AP5892" s="551">
        <f>SUM(AP5852:AQ5891)</f>
        <v>0</v>
      </c>
      <c r="AQ5892" s="636"/>
      <c r="AR5892" s="533">
        <f>IF(AN5892=0,0,(AP5892/AN5892)*100)</f>
        <v>0</v>
      </c>
      <c r="AS5892" s="534"/>
      <c r="AT5892" s="547">
        <f>AB5892+AH5892+AN5892</f>
        <v>0</v>
      </c>
      <c r="AU5892" s="548"/>
      <c r="AV5892" s="551">
        <f>AD5892+AJ5892+AP5892</f>
        <v>0</v>
      </c>
      <c r="AW5892" s="552"/>
      <c r="AX5892" s="533">
        <f>IF(AT5892=0,0,(AV5892/AT5892)*100)</f>
        <v>0</v>
      </c>
      <c r="AY5892" s="534"/>
      <c r="AZ5892" s="551">
        <f>SUM(AZ5852:BA5891)</f>
        <v>0</v>
      </c>
      <c r="BA5892" s="548"/>
      <c r="BB5892" s="551">
        <f>SUM(BB5852:BC5891)</f>
        <v>0</v>
      </c>
      <c r="BC5892" s="636"/>
      <c r="BD5892" s="533">
        <f>IF(AZ5892=0,0,(BB5892/AZ5892)*100)</f>
        <v>0</v>
      </c>
      <c r="BE5892" s="534"/>
      <c r="BF5892" s="547">
        <f>AT5892+AZ5892</f>
        <v>0</v>
      </c>
      <c r="BG5892" s="548"/>
      <c r="BH5892" s="551">
        <f>AV5892+BB5892</f>
        <v>0</v>
      </c>
      <c r="BI5892" s="552"/>
      <c r="BJ5892" s="533">
        <f>IF(BF5892=0,0,(BH5892/BF5892)*100)</f>
        <v>0</v>
      </c>
      <c r="BK5892" s="619"/>
      <c r="BL5892" s="621">
        <f>SUM(BL5852:BN5891)</f>
        <v>0</v>
      </c>
      <c r="BM5892" s="622"/>
      <c r="BN5892" s="623"/>
      <c r="BO5892" s="610">
        <f>SUM(BO5852:BO5891)</f>
        <v>0</v>
      </c>
      <c r="BP5892" s="709">
        <f>(BL5892*BS$11)+(N5892*BS$12)+(X5892*BS$13)+(R5892*BS$14)+(V5892*BS$15)+(Z5892*BS$16)</f>
        <v>0</v>
      </c>
      <c r="BQ5892" s="638">
        <f>((AZ5892-BB5892)*BS$18)+((AT5892-AV5892)*BS$17)+(H5892*BS$19)+(P5892*BS$20)</f>
        <v>0</v>
      </c>
      <c r="BR5892" s="77"/>
      <c r="BS5892" s="77"/>
      <c r="BT5892" s="278"/>
    </row>
    <row r="5893" spans="1:75" s="79" customFormat="1" ht="33.950000000000003" hidden="1" customHeight="1" thickBot="1" x14ac:dyDescent="0.5">
      <c r="A5893" s="278"/>
      <c r="B5893" s="672"/>
      <c r="C5893" s="673"/>
      <c r="D5893" s="673"/>
      <c r="E5893" s="721"/>
      <c r="F5893" s="80"/>
      <c r="G5893" s="80"/>
      <c r="H5893" s="549"/>
      <c r="I5893" s="550"/>
      <c r="J5893" s="549"/>
      <c r="K5893" s="550"/>
      <c r="L5893" s="553"/>
      <c r="M5893" s="637"/>
      <c r="N5893" s="535"/>
      <c r="O5893" s="536"/>
      <c r="P5893" s="553"/>
      <c r="Q5893" s="550"/>
      <c r="R5893" s="553"/>
      <c r="S5893" s="637"/>
      <c r="T5893" s="535"/>
      <c r="U5893" s="536"/>
      <c r="V5893" s="553"/>
      <c r="W5893" s="637"/>
      <c r="X5893" s="549"/>
      <c r="Y5893" s="536"/>
      <c r="Z5893" s="549"/>
      <c r="AA5893" s="536"/>
      <c r="AB5893" s="637"/>
      <c r="AC5893" s="550"/>
      <c r="AD5893" s="553"/>
      <c r="AE5893" s="637"/>
      <c r="AF5893" s="535"/>
      <c r="AG5893" s="536"/>
      <c r="AH5893" s="553"/>
      <c r="AI5893" s="550"/>
      <c r="AJ5893" s="553"/>
      <c r="AK5893" s="637"/>
      <c r="AL5893" s="535"/>
      <c r="AM5893" s="536"/>
      <c r="AN5893" s="553"/>
      <c r="AO5893" s="550"/>
      <c r="AP5893" s="553"/>
      <c r="AQ5893" s="637"/>
      <c r="AR5893" s="535"/>
      <c r="AS5893" s="536"/>
      <c r="AT5893" s="549"/>
      <c r="AU5893" s="550"/>
      <c r="AV5893" s="553"/>
      <c r="AW5893" s="554"/>
      <c r="AX5893" s="535"/>
      <c r="AY5893" s="536"/>
      <c r="AZ5893" s="553"/>
      <c r="BA5893" s="550"/>
      <c r="BB5893" s="553"/>
      <c r="BC5893" s="637"/>
      <c r="BD5893" s="535"/>
      <c r="BE5893" s="536"/>
      <c r="BF5893" s="549"/>
      <c r="BG5893" s="550"/>
      <c r="BH5893" s="553"/>
      <c r="BI5893" s="554"/>
      <c r="BJ5893" s="535"/>
      <c r="BK5893" s="620"/>
      <c r="BL5893" s="624"/>
      <c r="BM5893" s="625"/>
      <c r="BN5893" s="626"/>
      <c r="BO5893" s="609"/>
      <c r="BP5893" s="710"/>
      <c r="BQ5893" s="639"/>
      <c r="BR5893" s="77"/>
      <c r="BS5893" s="77"/>
      <c r="BT5893" s="278"/>
    </row>
    <row r="5894" spans="1:75" s="79" customFormat="1" ht="33" hidden="1" customHeight="1" thickBot="1" x14ac:dyDescent="0.5">
      <c r="A5894" s="278"/>
      <c r="B5894" s="671"/>
      <c r="C5894" s="611"/>
      <c r="D5894" s="611" t="s">
        <v>13</v>
      </c>
      <c r="E5894" s="612"/>
      <c r="F5894" s="82"/>
      <c r="G5894" s="117"/>
      <c r="H5894" s="541"/>
      <c r="I5894" s="545"/>
      <c r="J5894" s="541"/>
      <c r="K5894" s="545"/>
      <c r="L5894" s="537"/>
      <c r="M5894" s="538"/>
      <c r="N5894" s="533">
        <f>J5894+L5894</f>
        <v>0</v>
      </c>
      <c r="O5894" s="534"/>
      <c r="P5894" s="537"/>
      <c r="Q5894" s="545"/>
      <c r="R5894" s="537"/>
      <c r="S5894" s="538"/>
      <c r="T5894" s="533">
        <f>R5894-P5894</f>
        <v>0</v>
      </c>
      <c r="U5894" s="534"/>
      <c r="V5894" s="537"/>
      <c r="W5894" s="538"/>
      <c r="X5894" s="541"/>
      <c r="Y5894" s="542"/>
      <c r="Z5894" s="541"/>
      <c r="AA5894" s="542"/>
      <c r="AB5894" s="538"/>
      <c r="AC5894" s="545"/>
      <c r="AD5894" s="537"/>
      <c r="AE5894" s="538"/>
      <c r="AF5894" s="533">
        <f>IF(AB5894=0,0,(AD5894/AB5894)*100)</f>
        <v>0</v>
      </c>
      <c r="AG5894" s="534"/>
      <c r="AH5894" s="537"/>
      <c r="AI5894" s="545"/>
      <c r="AJ5894" s="537"/>
      <c r="AK5894" s="538"/>
      <c r="AL5894" s="533">
        <f>IF(AH5894=0,0,(AJ5894/AH5894)*100)</f>
        <v>0</v>
      </c>
      <c r="AM5894" s="534"/>
      <c r="AN5894" s="537"/>
      <c r="AO5894" s="545"/>
      <c r="AP5894" s="537"/>
      <c r="AQ5894" s="538"/>
      <c r="AR5894" s="533">
        <f>IF(AN5894=0,0,(AP5894/AN5894)*100)</f>
        <v>0</v>
      </c>
      <c r="AS5894" s="534"/>
      <c r="AT5894" s="547">
        <f>AB5894+AH5894+AN5894</f>
        <v>0</v>
      </c>
      <c r="AU5894" s="548"/>
      <c r="AV5894" s="551">
        <f>AD5894+AJ5894+AP5894</f>
        <v>0</v>
      </c>
      <c r="AW5894" s="552"/>
      <c r="AX5894" s="533">
        <f>IF(AT5894=0,0,(AV5894/AT5894)*100)</f>
        <v>0</v>
      </c>
      <c r="AY5894" s="534"/>
      <c r="AZ5894" s="537"/>
      <c r="BA5894" s="545"/>
      <c r="BB5894" s="537"/>
      <c r="BC5894" s="538"/>
      <c r="BD5894" s="533">
        <f>IF(AZ5894=0,0,(BB5894/AZ5894)*100)</f>
        <v>0</v>
      </c>
      <c r="BE5894" s="534"/>
      <c r="BF5894" s="547">
        <f>AT5894+AZ5894</f>
        <v>0</v>
      </c>
      <c r="BG5894" s="548"/>
      <c r="BH5894" s="551">
        <f>AV5894+BB5894</f>
        <v>0</v>
      </c>
      <c r="BI5894" s="552"/>
      <c r="BJ5894" s="533">
        <f>IF(BF5894=0,0,(BH5894/BF5894)*100)</f>
        <v>0</v>
      </c>
      <c r="BK5894" s="619"/>
      <c r="BL5894" s="621">
        <f>(AD5894*2)+(AJ5894*2)+(AP5894*3)+BB5894</f>
        <v>0</v>
      </c>
      <c r="BM5894" s="622"/>
      <c r="BN5894" s="623"/>
      <c r="BO5894" s="647"/>
      <c r="BP5894" s="83"/>
      <c r="BQ5894" s="84"/>
      <c r="BR5894" s="77"/>
      <c r="BS5894" s="77"/>
      <c r="BT5894" s="278"/>
    </row>
    <row r="5895" spans="1:75" s="79" customFormat="1" ht="33.75" hidden="1" customHeight="1" thickBot="1" x14ac:dyDescent="0.5">
      <c r="A5895" s="278"/>
      <c r="B5895" s="232"/>
      <c r="C5895" s="257"/>
      <c r="D5895" s="613"/>
      <c r="E5895" s="614"/>
      <c r="F5895" s="86"/>
      <c r="G5895" s="86"/>
      <c r="H5895" s="543"/>
      <c r="I5895" s="546"/>
      <c r="J5895" s="543"/>
      <c r="K5895" s="546"/>
      <c r="L5895" s="539"/>
      <c r="M5895" s="540"/>
      <c r="N5895" s="535"/>
      <c r="O5895" s="536"/>
      <c r="P5895" s="539"/>
      <c r="Q5895" s="546"/>
      <c r="R5895" s="539"/>
      <c r="S5895" s="540"/>
      <c r="T5895" s="535"/>
      <c r="U5895" s="536"/>
      <c r="V5895" s="539"/>
      <c r="W5895" s="540"/>
      <c r="X5895" s="543"/>
      <c r="Y5895" s="544"/>
      <c r="Z5895" s="543"/>
      <c r="AA5895" s="544"/>
      <c r="AB5895" s="540"/>
      <c r="AC5895" s="546"/>
      <c r="AD5895" s="539"/>
      <c r="AE5895" s="540"/>
      <c r="AF5895" s="535"/>
      <c r="AG5895" s="536"/>
      <c r="AH5895" s="539"/>
      <c r="AI5895" s="546"/>
      <c r="AJ5895" s="539"/>
      <c r="AK5895" s="540"/>
      <c r="AL5895" s="535"/>
      <c r="AM5895" s="536"/>
      <c r="AN5895" s="539"/>
      <c r="AO5895" s="546"/>
      <c r="AP5895" s="539"/>
      <c r="AQ5895" s="540"/>
      <c r="AR5895" s="535"/>
      <c r="AS5895" s="536"/>
      <c r="AT5895" s="549"/>
      <c r="AU5895" s="550"/>
      <c r="AV5895" s="553"/>
      <c r="AW5895" s="554"/>
      <c r="AX5895" s="535"/>
      <c r="AY5895" s="536"/>
      <c r="AZ5895" s="539"/>
      <c r="BA5895" s="546"/>
      <c r="BB5895" s="539"/>
      <c r="BC5895" s="540"/>
      <c r="BD5895" s="535"/>
      <c r="BE5895" s="536"/>
      <c r="BF5895" s="549"/>
      <c r="BG5895" s="550"/>
      <c r="BH5895" s="553"/>
      <c r="BI5895" s="554"/>
      <c r="BJ5895" s="535"/>
      <c r="BK5895" s="620"/>
      <c r="BL5895" s="624"/>
      <c r="BM5895" s="625"/>
      <c r="BN5895" s="626"/>
      <c r="BO5895" s="648"/>
      <c r="BP5895" s="222"/>
      <c r="BQ5895" s="222"/>
      <c r="BR5895" s="77"/>
      <c r="BS5895" s="77"/>
      <c r="BT5895" s="278"/>
    </row>
    <row r="5896" spans="1:75" ht="16.5" hidden="1" customHeight="1" thickTop="1" thickBot="1" x14ac:dyDescent="0.5">
      <c r="A5896" s="268"/>
      <c r="B5896" s="229"/>
      <c r="C5896" s="195"/>
      <c r="D5896" s="195"/>
      <c r="E5896" s="195"/>
      <c r="F5896" s="195"/>
      <c r="G5896" s="195"/>
      <c r="H5896" s="195"/>
      <c r="I5896" s="195"/>
      <c r="J5896" s="195"/>
      <c r="K5896" s="195"/>
      <c r="L5896" s="195"/>
      <c r="M5896" s="195"/>
      <c r="N5896" s="195"/>
      <c r="O5896" s="195"/>
      <c r="P5896" s="195"/>
      <c r="Q5896" s="195"/>
      <c r="R5896" s="195"/>
      <c r="S5896" s="195"/>
      <c r="T5896" s="195"/>
      <c r="U5896" s="195"/>
      <c r="V5896" s="195"/>
      <c r="W5896" s="195"/>
      <c r="X5896" s="195"/>
      <c r="Y5896" s="195"/>
      <c r="Z5896" s="195"/>
      <c r="AA5896" s="195"/>
      <c r="AB5896" s="195"/>
      <c r="AC5896" s="195"/>
      <c r="AD5896" s="195"/>
      <c r="AE5896" s="195"/>
      <c r="AF5896" s="198"/>
      <c r="AG5896" s="198"/>
      <c r="AH5896" s="195"/>
      <c r="AI5896" s="195"/>
      <c r="AJ5896" s="195"/>
      <c r="AK5896" s="195"/>
      <c r="AL5896" s="195"/>
      <c r="AM5896" s="195"/>
      <c r="AN5896" s="195"/>
      <c r="AO5896" s="195"/>
      <c r="AP5896" s="195"/>
      <c r="AQ5896" s="195"/>
      <c r="AR5896" s="195"/>
      <c r="AS5896" s="195"/>
      <c r="AT5896" s="195"/>
      <c r="AU5896" s="195"/>
      <c r="AV5896" s="195"/>
      <c r="AW5896" s="195"/>
      <c r="AX5896" s="195"/>
      <c r="AY5896" s="195"/>
      <c r="AZ5896" s="195"/>
      <c r="BA5896" s="195"/>
      <c r="BB5896" s="195"/>
      <c r="BC5896" s="195"/>
      <c r="BD5896" s="195"/>
      <c r="BE5896" s="195"/>
      <c r="BF5896" s="195"/>
      <c r="BG5896" s="195"/>
      <c r="BH5896" s="195"/>
      <c r="BI5896" s="195"/>
      <c r="BJ5896" s="195"/>
      <c r="BK5896" s="195"/>
      <c r="BL5896" s="195"/>
      <c r="BM5896" s="195"/>
      <c r="BN5896" s="195"/>
      <c r="BO5896" s="247"/>
      <c r="BP5896" s="600">
        <f>IF((J5892+L5894)=0,0,(J5892/(J5892+L5894)*100)%)</f>
        <v>0</v>
      </c>
      <c r="BQ5896" s="601"/>
      <c r="BR5896" s="600">
        <f>IF((L5892+J5894)=0,0,(L5892/(L5892+J5894)*100)%)</f>
        <v>0</v>
      </c>
      <c r="BS5896" s="601"/>
      <c r="BT5896" s="268"/>
    </row>
    <row r="5897" spans="1:75" s="85" customFormat="1" ht="79.5" hidden="1" customHeight="1" thickTop="1" thickBot="1" x14ac:dyDescent="0.55000000000000004">
      <c r="A5897" s="279"/>
      <c r="B5897" s="682" t="s">
        <v>59</v>
      </c>
      <c r="C5897" s="683"/>
      <c r="D5897" s="608" t="s">
        <v>53</v>
      </c>
      <c r="E5897" s="608"/>
      <c r="F5897" s="608"/>
      <c r="G5897" s="730"/>
      <c r="H5897" s="589"/>
      <c r="I5897" s="590"/>
      <c r="J5897" s="591"/>
      <c r="K5897" s="200"/>
      <c r="L5897" s="589"/>
      <c r="M5897" s="590"/>
      <c r="N5897" s="591"/>
      <c r="O5897" s="592" t="s">
        <v>46</v>
      </c>
      <c r="P5897" s="593"/>
      <c r="Q5897" s="593"/>
      <c r="R5897" s="593"/>
      <c r="S5897" s="589"/>
      <c r="T5897" s="590"/>
      <c r="U5897" s="591"/>
      <c r="V5897" s="200"/>
      <c r="W5897" s="589"/>
      <c r="X5897" s="590"/>
      <c r="Y5897" s="591"/>
      <c r="Z5897" s="592" t="s">
        <v>48</v>
      </c>
      <c r="AA5897" s="593"/>
      <c r="AB5897" s="593"/>
      <c r="AC5897" s="594"/>
      <c r="AD5897" s="589"/>
      <c r="AE5897" s="590"/>
      <c r="AF5897" s="591"/>
      <c r="AG5897" s="200"/>
      <c r="AH5897" s="589"/>
      <c r="AI5897" s="590"/>
      <c r="AJ5897" s="591"/>
      <c r="AK5897" s="592" t="s">
        <v>52</v>
      </c>
      <c r="AL5897" s="593"/>
      <c r="AM5897" s="593"/>
      <c r="AN5897" s="594"/>
      <c r="AO5897" s="589"/>
      <c r="AP5897" s="590"/>
      <c r="AQ5897" s="591"/>
      <c r="AR5897" s="204"/>
      <c r="AS5897" s="589"/>
      <c r="AT5897" s="590"/>
      <c r="AU5897" s="591"/>
      <c r="AV5897" s="258"/>
      <c r="AW5897" s="258"/>
      <c r="AX5897" s="258"/>
      <c r="AY5897" s="258"/>
      <c r="AZ5897" s="532" t="s">
        <v>20</v>
      </c>
      <c r="BA5897" s="532"/>
      <c r="BB5897" s="532"/>
      <c r="BC5897" s="532"/>
      <c r="BD5897" s="615"/>
      <c r="BE5897" s="616">
        <f>BL5892</f>
        <v>0</v>
      </c>
      <c r="BF5897" s="617"/>
      <c r="BG5897" s="618"/>
      <c r="BH5897" s="205"/>
      <c r="BI5897" s="616">
        <f>BL5894</f>
        <v>0</v>
      </c>
      <c r="BJ5897" s="617"/>
      <c r="BK5897" s="618"/>
      <c r="BL5897" s="206"/>
      <c r="BM5897" s="206"/>
      <c r="BN5897" s="206"/>
      <c r="BO5897" s="248"/>
      <c r="BP5897" s="87"/>
      <c r="BQ5897" s="87"/>
      <c r="BR5897" s="81"/>
      <c r="BS5897" s="81"/>
      <c r="BT5897" s="279"/>
    </row>
    <row r="5898" spans="1:75" ht="15.6" hidden="1" customHeight="1" thickTop="1" thickBot="1" x14ac:dyDescent="0.55000000000000004">
      <c r="A5898" s="268"/>
      <c r="B5898" s="230"/>
      <c r="C5898" s="191"/>
      <c r="D5898" s="196"/>
      <c r="E5898" s="196"/>
      <c r="F5898" s="199"/>
      <c r="G5898" s="199"/>
      <c r="H5898" s="202"/>
      <c r="I5898" s="202"/>
      <c r="J5898" s="202"/>
      <c r="K5898" s="202"/>
      <c r="L5898" s="202"/>
      <c r="M5898" s="202"/>
      <c r="N5898" s="202"/>
      <c r="O5898" s="199"/>
      <c r="P5898" s="199"/>
      <c r="Q5898" s="199"/>
      <c r="R5898" s="199"/>
      <c r="S5898" s="202"/>
      <c r="T5898" s="202"/>
      <c r="U5898" s="202"/>
      <c r="V5898" s="201"/>
      <c r="W5898" s="202"/>
      <c r="X5898" s="202"/>
      <c r="Y5898" s="202"/>
      <c r="Z5898" s="199"/>
      <c r="AA5898" s="199"/>
      <c r="AB5898" s="199"/>
      <c r="AC5898" s="199"/>
      <c r="AD5898" s="202"/>
      <c r="AE5898" s="202"/>
      <c r="AF5898" s="202"/>
      <c r="AG5898" s="202"/>
      <c r="AH5898" s="201"/>
      <c r="AI5898" s="201"/>
      <c r="AJ5898" s="202"/>
      <c r="AK5898" s="199"/>
      <c r="AL5898" s="199"/>
      <c r="AM5898" s="199"/>
      <c r="AN5898" s="199"/>
      <c r="AO5898" s="202"/>
      <c r="AP5898" s="202"/>
      <c r="AQ5898" s="202"/>
      <c r="AR5898" s="202"/>
      <c r="AS5898" s="202"/>
      <c r="AT5898" s="204"/>
      <c r="AU5898" s="204"/>
      <c r="AV5898" s="207"/>
      <c r="AW5898" s="207"/>
      <c r="AX5898" s="207"/>
      <c r="AY5898" s="207"/>
      <c r="AZ5898" s="199"/>
      <c r="BA5898" s="208"/>
      <c r="BB5898" s="208"/>
      <c r="BC5898" s="209"/>
      <c r="BD5898" s="210"/>
      <c r="BE5898" s="211"/>
      <c r="BF5898" s="211"/>
      <c r="BG5898" s="204"/>
      <c r="BH5898" s="212"/>
      <c r="BI5898" s="213"/>
      <c r="BJ5898" s="213"/>
      <c r="BK5898" s="204"/>
      <c r="BL5898" s="207"/>
      <c r="BM5898" s="207"/>
      <c r="BN5898" s="207"/>
      <c r="BO5898" s="249"/>
      <c r="BP5898" s="88"/>
      <c r="BQ5898" s="88"/>
      <c r="BR5898" s="65"/>
      <c r="BS5898" s="65"/>
      <c r="BT5898" s="268"/>
    </row>
    <row r="5899" spans="1:75" s="85" customFormat="1" ht="79.5" hidden="1" customHeight="1" thickTop="1" thickBot="1" x14ac:dyDescent="0.55000000000000004">
      <c r="A5899" s="279"/>
      <c r="B5899" s="531" t="s">
        <v>45</v>
      </c>
      <c r="C5899" s="532"/>
      <c r="D5899" s="608" t="s">
        <v>54</v>
      </c>
      <c r="E5899" s="608"/>
      <c r="F5899" s="608"/>
      <c r="G5899" s="730"/>
      <c r="H5899" s="616">
        <f>H5897</f>
        <v>0</v>
      </c>
      <c r="I5899" s="617"/>
      <c r="J5899" s="618"/>
      <c r="K5899" s="200"/>
      <c r="L5899" s="616">
        <f>L5897</f>
        <v>0</v>
      </c>
      <c r="M5899" s="617"/>
      <c r="N5899" s="618"/>
      <c r="O5899" s="592" t="s">
        <v>50</v>
      </c>
      <c r="P5899" s="593"/>
      <c r="Q5899" s="593"/>
      <c r="R5899" s="593"/>
      <c r="S5899" s="616">
        <f>S5897-H5897</f>
        <v>0</v>
      </c>
      <c r="T5899" s="617"/>
      <c r="U5899" s="618"/>
      <c r="V5899" s="200"/>
      <c r="W5899" s="616">
        <f>W5897-L5897</f>
        <v>0</v>
      </c>
      <c r="X5899" s="617"/>
      <c r="Y5899" s="618"/>
      <c r="Z5899" s="592" t="s">
        <v>49</v>
      </c>
      <c r="AA5899" s="593"/>
      <c r="AB5899" s="593"/>
      <c r="AC5899" s="594"/>
      <c r="AD5899" s="616">
        <f>AD5897-S5897</f>
        <v>0</v>
      </c>
      <c r="AE5899" s="617"/>
      <c r="AF5899" s="618"/>
      <c r="AG5899" s="200"/>
      <c r="AH5899" s="616">
        <f>AH5897-W5897</f>
        <v>0</v>
      </c>
      <c r="AI5899" s="617"/>
      <c r="AJ5899" s="618"/>
      <c r="AK5899" s="592" t="s">
        <v>51</v>
      </c>
      <c r="AL5899" s="593"/>
      <c r="AM5899" s="593"/>
      <c r="AN5899" s="594"/>
      <c r="AO5899" s="616">
        <f>AO5897-AD5897</f>
        <v>0</v>
      </c>
      <c r="AP5899" s="617"/>
      <c r="AQ5899" s="618"/>
      <c r="AR5899" s="204"/>
      <c r="AS5899" s="616">
        <f>AS5897-AH5897</f>
        <v>0</v>
      </c>
      <c r="AT5899" s="617"/>
      <c r="AU5899" s="618"/>
      <c r="AV5899" s="258"/>
      <c r="AW5899" s="258"/>
      <c r="AX5899" s="258"/>
      <c r="AY5899" s="258"/>
      <c r="AZ5899" s="532" t="s">
        <v>44</v>
      </c>
      <c r="BA5899" s="532"/>
      <c r="BB5899" s="532"/>
      <c r="BC5899" s="532"/>
      <c r="BD5899" s="615"/>
      <c r="BE5899" s="616">
        <f>BE5897-AO5897</f>
        <v>0</v>
      </c>
      <c r="BF5899" s="617"/>
      <c r="BG5899" s="618"/>
      <c r="BH5899" s="214"/>
      <c r="BI5899" s="616">
        <f>BI5897-AS5897</f>
        <v>0</v>
      </c>
      <c r="BJ5899" s="617"/>
      <c r="BK5899" s="618"/>
      <c r="BL5899" s="206"/>
      <c r="BM5899" s="206"/>
      <c r="BN5899" s="206"/>
      <c r="BO5899" s="248"/>
      <c r="BP5899" s="87"/>
      <c r="BQ5899" s="87"/>
      <c r="BR5899" s="81"/>
      <c r="BS5899" s="81"/>
      <c r="BT5899" s="279"/>
      <c r="BW5899" s="79"/>
    </row>
    <row r="5900" spans="1:75" ht="18.75" hidden="1" customHeight="1" thickTop="1" thickBot="1" x14ac:dyDescent="0.5">
      <c r="A5900" s="268"/>
      <c r="B5900" s="231"/>
      <c r="C5900" s="197"/>
      <c r="D5900" s="197"/>
      <c r="E5900" s="197"/>
      <c r="F5900" s="254"/>
      <c r="G5900" s="254"/>
      <c r="H5900" s="197"/>
      <c r="I5900" s="197"/>
      <c r="J5900" s="197"/>
      <c r="K5900" s="197"/>
      <c r="L5900" s="197"/>
      <c r="M5900" s="197"/>
      <c r="N5900" s="197"/>
      <c r="O5900" s="197"/>
      <c r="P5900" s="197"/>
      <c r="Q5900" s="197"/>
      <c r="R5900" s="197"/>
      <c r="S5900" s="197"/>
      <c r="T5900" s="197"/>
      <c r="U5900" s="197"/>
      <c r="V5900" s="197"/>
      <c r="W5900" s="197"/>
      <c r="X5900" s="197"/>
      <c r="Y5900" s="197"/>
      <c r="Z5900" s="197"/>
      <c r="AA5900" s="197"/>
      <c r="AB5900" s="197"/>
      <c r="AC5900" s="197"/>
      <c r="AD5900" s="197"/>
      <c r="AE5900" s="197"/>
      <c r="AF5900" s="203"/>
      <c r="AG5900" s="203"/>
      <c r="AH5900" s="197"/>
      <c r="AI5900" s="197"/>
      <c r="AJ5900" s="197"/>
      <c r="AK5900" s="197"/>
      <c r="AL5900" s="197"/>
      <c r="AM5900" s="197"/>
      <c r="AN5900" s="197"/>
      <c r="AO5900" s="197"/>
      <c r="AP5900" s="197"/>
      <c r="AQ5900" s="197"/>
      <c r="AR5900" s="197"/>
      <c r="AS5900" s="197"/>
      <c r="AT5900" s="197"/>
      <c r="AU5900" s="197"/>
      <c r="AV5900" s="197"/>
      <c r="AW5900" s="197"/>
      <c r="AX5900" s="197"/>
      <c r="AY5900" s="197"/>
      <c r="AZ5900" s="197"/>
      <c r="BA5900" s="640" t="s">
        <v>153</v>
      </c>
      <c r="BB5900" s="640"/>
      <c r="BC5900" s="640"/>
      <c r="BD5900" s="640"/>
      <c r="BE5900" s="640"/>
      <c r="BF5900" s="640"/>
      <c r="BG5900" s="640"/>
      <c r="BH5900" s="640"/>
      <c r="BI5900" s="640"/>
      <c r="BJ5900" s="640"/>
      <c r="BK5900" s="640"/>
      <c r="BL5900" s="640"/>
      <c r="BM5900" s="640"/>
      <c r="BN5900" s="640"/>
      <c r="BO5900" s="250"/>
      <c r="BP5900" s="89"/>
      <c r="BQ5900" s="89"/>
      <c r="BR5900" s="65">
        <f>BR6+BR65+BR124+BR183+BR242+BR301+BR360+BR419+BR478+BR537+BR596+BR655+BR714+BR773+BR832+BR891+BR950+BR1009+BR1068+BR1127+BR1186+BR1245+BR1304+BR1363+BR1422+BR1481+BR1540+BR1599+BR1658+BR1717+BR1776+BR1835+BR1894+BR1953+BR2012+BR2071+BR2130+BR2189+BR2248+BR2307+BR2366+BR2425+BR2484+BR2543+BR2602+BR2661+BR2720+BR2779+BR2838+BR2897+BR2956+BR3015+BR3074+BR3133+BR3192+BR3251+BR3310+BR3369+BR3428+BR3487+BR3546+BR3605+BR3664+BR3723+BR3782+BR3841+BR3900+BR3959+BR4018+BR4077+BR4136+BR4195+BR4254+BR4313+BR4372+BR4431+BR4490+BR4549+BR4608+BR4667+BR4726+BR4785+BR4844+BR4903+BR4962+BR5021+BR5080+BR5139+BR5198+BR5257+BR5316+BR5375+BR5434+BR5493+BR5552+BR5611+BR5670+BR5729+BR5788+BR5847</f>
        <v>0</v>
      </c>
      <c r="BS5900" s="65">
        <f>BS6+BS65+BS124+BS183+BS242+BS301+BS360+BS419+BS478+BS537+BS596+BS655+BS714+BS773+BS832+BS891+BS950+BS1009+BS1068+BS1127+BS1186+BS1245+BS1304+BS1363+BS1422+BS1481+BS1540+BS1599+BS1658+BS1717+BS1776+BS1835+BS1894+BS1953+BS2012+BS2071+BS2130+BS2189+BS2248+BS2307+BS2366+BS2425+BS2484+BS2543+BS2602+BS2661+BS2720+BS2779+BS2838+BS2897+BS2956+BS3015+BS3074+BS3133+BS3192+BS3251+BS3310+BS3369+BS3428+BS3487+BS3546+BS3605+BS3664+BS3723+BS3782+BS3841+BS3900+BS3959+BS4018+BS4077+BS4136+BS4195+BS4254+BS4313+BS4372+BS4431+BS4490+BS4549+BS4608+BS4667+BS4726+BS4785+BS4844+BS4903+BS4962+BS5021+BS5080+BS5139+BS5198+BS5257+BS5316+BS5375+BS5434+BS5493+BS5552+BS5611+BS5670+BS5729+BS5788+BS5847</f>
        <v>0</v>
      </c>
      <c r="BT5900" s="268"/>
    </row>
    <row r="5901" spans="1:75" s="255" customFormat="1" ht="13.5" hidden="1" customHeight="1" thickTop="1" x14ac:dyDescent="0.45">
      <c r="A5901" s="268"/>
      <c r="B5901" s="269"/>
      <c r="C5901" s="268"/>
      <c r="D5901" s="268"/>
      <c r="E5901" s="268"/>
      <c r="F5901" s="270"/>
      <c r="G5901" s="270"/>
      <c r="H5901" s="268"/>
      <c r="I5901" s="268"/>
      <c r="J5901" s="268"/>
      <c r="K5901" s="268"/>
      <c r="L5901" s="268"/>
      <c r="M5901" s="268"/>
      <c r="N5901" s="268"/>
      <c r="O5901" s="268"/>
      <c r="P5901" s="268"/>
      <c r="Q5901" s="268"/>
      <c r="R5901" s="268"/>
      <c r="S5901" s="268"/>
      <c r="T5901" s="268"/>
      <c r="U5901" s="268"/>
      <c r="V5901" s="268"/>
      <c r="W5901" s="268"/>
      <c r="X5901" s="268"/>
      <c r="Y5901" s="268"/>
      <c r="Z5901" s="268"/>
      <c r="AA5901" s="268"/>
      <c r="AB5901" s="268"/>
      <c r="AC5901" s="268"/>
      <c r="AD5901" s="268"/>
      <c r="AE5901" s="268"/>
      <c r="AF5901" s="271"/>
      <c r="AG5901" s="271"/>
      <c r="AH5901" s="268"/>
      <c r="AI5901" s="268"/>
      <c r="AJ5901" s="268"/>
      <c r="AK5901" s="268"/>
      <c r="AL5901" s="268"/>
      <c r="AM5901" s="268"/>
      <c r="AN5901" s="268"/>
      <c r="AO5901" s="268"/>
      <c r="AP5901" s="268"/>
      <c r="AQ5901" s="268"/>
      <c r="AR5901" s="268"/>
      <c r="AS5901" s="268"/>
      <c r="AT5901" s="268"/>
      <c r="AU5901" s="268"/>
      <c r="AV5901" s="268"/>
      <c r="AW5901" s="268"/>
      <c r="AX5901" s="268"/>
      <c r="AY5901" s="268"/>
      <c r="AZ5901" s="268"/>
      <c r="BA5901" s="268"/>
      <c r="BB5901" s="268"/>
      <c r="BC5901" s="268"/>
      <c r="BD5901" s="268"/>
      <c r="BE5901" s="268"/>
      <c r="BF5901" s="268"/>
      <c r="BG5901" s="268"/>
      <c r="BH5901" s="268"/>
      <c r="BI5901" s="268"/>
      <c r="BJ5901" s="268"/>
      <c r="BK5901" s="268"/>
      <c r="BL5901" s="268"/>
      <c r="BM5901" s="268"/>
      <c r="BN5901" s="268"/>
      <c r="BO5901" s="272"/>
      <c r="BP5901" s="272"/>
      <c r="BQ5901" s="272"/>
      <c r="BR5901" s="268"/>
      <c r="BS5901" s="268"/>
      <c r="BT5901" s="268"/>
    </row>
  </sheetData>
  <sheetProtection password="8FC0" sheet="1" objects="1" scenarios="1" selectLockedCells="1"/>
  <mergeCells count="91000">
    <mergeCell ref="D5486:G5486"/>
    <mergeCell ref="D5543:G5543"/>
    <mergeCell ref="D5545:G5545"/>
    <mergeCell ref="D5602:G5602"/>
    <mergeCell ref="D5604:G5604"/>
    <mergeCell ref="D5661:G5661"/>
    <mergeCell ref="D5663:G5663"/>
    <mergeCell ref="D5720:G5720"/>
    <mergeCell ref="D5722:G5722"/>
    <mergeCell ref="D5779:G5779"/>
    <mergeCell ref="D5781:G5781"/>
    <mergeCell ref="D5838:G5838"/>
    <mergeCell ref="D5840:G5840"/>
    <mergeCell ref="D5897:G5897"/>
    <mergeCell ref="D5899:G5899"/>
    <mergeCell ref="D4540:G4540"/>
    <mergeCell ref="D4542:G4542"/>
    <mergeCell ref="D4599:G4599"/>
    <mergeCell ref="D4601:G4601"/>
    <mergeCell ref="D4658:G4658"/>
    <mergeCell ref="D4660:G4660"/>
    <mergeCell ref="D4717:G4717"/>
    <mergeCell ref="D4719:G4719"/>
    <mergeCell ref="D4776:G4776"/>
    <mergeCell ref="D4778:G4778"/>
    <mergeCell ref="D4835:G4835"/>
    <mergeCell ref="D4837:G4837"/>
    <mergeCell ref="D4894:G4894"/>
    <mergeCell ref="D4896:G4896"/>
    <mergeCell ref="D4953:G4953"/>
    <mergeCell ref="D4955:G4955"/>
    <mergeCell ref="D5012:G5012"/>
    <mergeCell ref="D5014:G5014"/>
    <mergeCell ref="D5071:G5071"/>
    <mergeCell ref="D5073:G5073"/>
    <mergeCell ref="D5130:G5130"/>
    <mergeCell ref="D5132:G5132"/>
    <mergeCell ref="D5189:G5189"/>
    <mergeCell ref="D5191:G5191"/>
    <mergeCell ref="D5248:G5248"/>
    <mergeCell ref="D5250:G5250"/>
    <mergeCell ref="D5307:G5307"/>
    <mergeCell ref="D5309:G5309"/>
    <mergeCell ref="D5366:G5366"/>
    <mergeCell ref="D5368:G5368"/>
    <mergeCell ref="D5425:G5425"/>
    <mergeCell ref="D5427:G5427"/>
    <mergeCell ref="D5484:G5484"/>
    <mergeCell ref="C4557:D4557"/>
    <mergeCell ref="G4570:G4571"/>
    <mergeCell ref="C4587:D4587"/>
    <mergeCell ref="B4594:C4595"/>
    <mergeCell ref="D4594:E4595"/>
    <mergeCell ref="B4601:C4601"/>
    <mergeCell ref="B4611:B4612"/>
    <mergeCell ref="C4611:D4612"/>
    <mergeCell ref="F4611:F4612"/>
    <mergeCell ref="G4611:G4612"/>
    <mergeCell ref="B4619:B4620"/>
    <mergeCell ref="C4619:D4619"/>
    <mergeCell ref="E4619:E4620"/>
    <mergeCell ref="F4619:F4620"/>
    <mergeCell ref="G4619:G4620"/>
    <mergeCell ref="B4672:B4673"/>
    <mergeCell ref="D3539:G3539"/>
    <mergeCell ref="D3596:G3596"/>
    <mergeCell ref="D3598:G3598"/>
    <mergeCell ref="D3655:G3655"/>
    <mergeCell ref="D3657:G3657"/>
    <mergeCell ref="D3714:G3714"/>
    <mergeCell ref="D3716:G3716"/>
    <mergeCell ref="D3773:G3773"/>
    <mergeCell ref="D3775:G3775"/>
    <mergeCell ref="D3832:G3832"/>
    <mergeCell ref="D3834:G3834"/>
    <mergeCell ref="D3891:G3891"/>
    <mergeCell ref="D3893:G3893"/>
    <mergeCell ref="D3950:G3950"/>
    <mergeCell ref="D3952:G3952"/>
    <mergeCell ref="D4009:G4009"/>
    <mergeCell ref="D4011:G4011"/>
    <mergeCell ref="D4068:G4068"/>
    <mergeCell ref="D4070:G4070"/>
    <mergeCell ref="D4127:G4127"/>
    <mergeCell ref="D4129:G4129"/>
    <mergeCell ref="D4186:G4186"/>
    <mergeCell ref="D4188:G4188"/>
    <mergeCell ref="D4245:G4245"/>
    <mergeCell ref="D4247:G4247"/>
    <mergeCell ref="D4304:G4304"/>
    <mergeCell ref="D4306:G4306"/>
    <mergeCell ref="D4363:G4363"/>
    <mergeCell ref="D4365:G4365"/>
    <mergeCell ref="D4422:G4422"/>
    <mergeCell ref="D4424:G4424"/>
    <mergeCell ref="D4481:G4481"/>
    <mergeCell ref="D4483:G4483"/>
    <mergeCell ref="C3554:D3554"/>
    <mergeCell ref="C3563:D3563"/>
    <mergeCell ref="E3563:E3564"/>
    <mergeCell ref="F3563:F3564"/>
    <mergeCell ref="G3563:G3564"/>
    <mergeCell ref="C3576:D3576"/>
    <mergeCell ref="C3588:D3588"/>
    <mergeCell ref="C3589:D3589"/>
    <mergeCell ref="E3589:E3590"/>
    <mergeCell ref="F3589:F3590"/>
    <mergeCell ref="G3589:G3590"/>
    <mergeCell ref="B3593:C3593"/>
    <mergeCell ref="C3610:D3610"/>
    <mergeCell ref="E3610:E3611"/>
    <mergeCell ref="F3610:F3611"/>
    <mergeCell ref="G3610:G3611"/>
    <mergeCell ref="B3598:C3598"/>
    <mergeCell ref="C3627:D3627"/>
    <mergeCell ref="B3628:B3629"/>
    <mergeCell ref="C3628:D3628"/>
    <mergeCell ref="E3628:E3629"/>
    <mergeCell ref="F3628:F3629"/>
    <mergeCell ref="G3628:G3629"/>
    <mergeCell ref="B3644:B3645"/>
    <mergeCell ref="C3644:D3644"/>
    <mergeCell ref="E3644:E3645"/>
    <mergeCell ref="F3644:F3645"/>
    <mergeCell ref="G3644:G3645"/>
    <mergeCell ref="C3672:D3672"/>
    <mergeCell ref="B3673:B3674"/>
    <mergeCell ref="C3673:D3673"/>
    <mergeCell ref="D2831:G2831"/>
    <mergeCell ref="D2888:G2888"/>
    <mergeCell ref="D2890:G2890"/>
    <mergeCell ref="D2947:G2947"/>
    <mergeCell ref="D2949:G2949"/>
    <mergeCell ref="D3006:G3006"/>
    <mergeCell ref="D3008:G3008"/>
    <mergeCell ref="D3065:G3065"/>
    <mergeCell ref="D3067:G3067"/>
    <mergeCell ref="D3124:G3124"/>
    <mergeCell ref="D3126:G3126"/>
    <mergeCell ref="D3183:G3183"/>
    <mergeCell ref="D3185:G3185"/>
    <mergeCell ref="D3242:G3242"/>
    <mergeCell ref="D3244:G3244"/>
    <mergeCell ref="D3301:G3301"/>
    <mergeCell ref="D3303:G3303"/>
    <mergeCell ref="D3360:G3360"/>
    <mergeCell ref="D3362:G3362"/>
    <mergeCell ref="D3419:G3419"/>
    <mergeCell ref="D3421:G3421"/>
    <mergeCell ref="D3478:G3478"/>
    <mergeCell ref="D3480:G3480"/>
    <mergeCell ref="D3537:G3537"/>
    <mergeCell ref="D2885:E2886"/>
    <mergeCell ref="B2775:BN2775"/>
    <mergeCell ref="E2777:AC2777"/>
    <mergeCell ref="AE2777:AK2777"/>
    <mergeCell ref="AL2777:BM2777"/>
    <mergeCell ref="C2779:D2779"/>
    <mergeCell ref="E2779:AC2779"/>
    <mergeCell ref="AE2779:AH2779"/>
    <mergeCell ref="AI2779:AZ2779"/>
    <mergeCell ref="BA2779:BC2779"/>
    <mergeCell ref="BD2779:BM2779"/>
    <mergeCell ref="B2782:B2783"/>
    <mergeCell ref="C2782:D2783"/>
    <mergeCell ref="H2782:I2783"/>
    <mergeCell ref="J2782:O2782"/>
    <mergeCell ref="P2782:U2782"/>
    <mergeCell ref="V2782:W2783"/>
    <mergeCell ref="X2782:Y2783"/>
    <mergeCell ref="Z2782:AA2783"/>
    <mergeCell ref="AB2782:AG2782"/>
    <mergeCell ref="AH2782:AM2782"/>
    <mergeCell ref="AN2782:AS2782"/>
    <mergeCell ref="AT2782:AY2782"/>
    <mergeCell ref="AZ2782:BE2782"/>
    <mergeCell ref="BF2782:BK2782"/>
    <mergeCell ref="BL2782:BN2783"/>
    <mergeCell ref="AR2783:AS2783"/>
    <mergeCell ref="AT2783:AU2783"/>
    <mergeCell ref="AV2783:AW2783"/>
    <mergeCell ref="AX2783:AY2783"/>
    <mergeCell ref="J2783:K2783"/>
    <mergeCell ref="AV3534:AW3535"/>
    <mergeCell ref="AX3534:AY3535"/>
    <mergeCell ref="AZ3534:BA3535"/>
    <mergeCell ref="BB3534:BC3535"/>
    <mergeCell ref="BD3534:BE3535"/>
    <mergeCell ref="BF3534:BG3535"/>
    <mergeCell ref="BH3534:BI3535"/>
    <mergeCell ref="BJ3534:BK3535"/>
    <mergeCell ref="BL3534:BN3535"/>
    <mergeCell ref="B1927:B1928"/>
    <mergeCell ref="C1927:D1927"/>
    <mergeCell ref="E1927:E1928"/>
    <mergeCell ref="F1927:F1928"/>
    <mergeCell ref="H1927:I1928"/>
    <mergeCell ref="J1927:K1928"/>
    <mergeCell ref="B1923:B1924"/>
    <mergeCell ref="C1923:D1923"/>
    <mergeCell ref="E1923:E1924"/>
    <mergeCell ref="F1923:F1924"/>
    <mergeCell ref="H1923:I1924"/>
    <mergeCell ref="J1923:K1924"/>
    <mergeCell ref="B1919:B1920"/>
    <mergeCell ref="C1919:D1919"/>
    <mergeCell ref="N1486:O1487"/>
    <mergeCell ref="H1998:I1999"/>
    <mergeCell ref="J1998:K1999"/>
    <mergeCell ref="L1998:M1999"/>
    <mergeCell ref="N1998:O1999"/>
    <mergeCell ref="P1998:Q1999"/>
    <mergeCell ref="P2000:Q2001"/>
    <mergeCell ref="D2593:G2593"/>
    <mergeCell ref="D2595:G2595"/>
    <mergeCell ref="D2652:G2652"/>
    <mergeCell ref="D2654:G2654"/>
    <mergeCell ref="D2711:G2711"/>
    <mergeCell ref="D2713:G2713"/>
    <mergeCell ref="D2770:G2770"/>
    <mergeCell ref="D2772:G2772"/>
    <mergeCell ref="D2829:G2829"/>
    <mergeCell ref="J1486:K1487"/>
    <mergeCell ref="E1486:E1487"/>
    <mergeCell ref="B2826:C2826"/>
    <mergeCell ref="B2824:C2825"/>
    <mergeCell ref="D2824:E2825"/>
    <mergeCell ref="H2824:I2825"/>
    <mergeCell ref="J2824:K2825"/>
    <mergeCell ref="L2824:M2825"/>
    <mergeCell ref="N2824:O2825"/>
    <mergeCell ref="P2824:Q2825"/>
    <mergeCell ref="B2822:B2823"/>
    <mergeCell ref="C2822:D2822"/>
    <mergeCell ref="E2822:E2823"/>
    <mergeCell ref="F2822:F2823"/>
    <mergeCell ref="H2822:I2823"/>
    <mergeCell ref="J2822:K2823"/>
    <mergeCell ref="G2822:G2823"/>
    <mergeCell ref="L2822:M2823"/>
    <mergeCell ref="N2822:O2823"/>
    <mergeCell ref="P2822:Q2823"/>
    <mergeCell ref="B2816:B2817"/>
    <mergeCell ref="C2816:D2816"/>
    <mergeCell ref="E2816:E2817"/>
    <mergeCell ref="F2816:F2817"/>
    <mergeCell ref="H2816:I2817"/>
    <mergeCell ref="J2816:K2817"/>
    <mergeCell ref="G2816:G2817"/>
    <mergeCell ref="L2816:M2817"/>
    <mergeCell ref="N2816:O2817"/>
    <mergeCell ref="P2816:Q2817"/>
    <mergeCell ref="B2810:B2811"/>
    <mergeCell ref="BQ3579:BQ3580"/>
    <mergeCell ref="BQ3581:BQ3582"/>
    <mergeCell ref="BO3567:BO3568"/>
    <mergeCell ref="BO3569:BO3570"/>
    <mergeCell ref="BO3571:BO3572"/>
    <mergeCell ref="BQ3575:BQ3576"/>
    <mergeCell ref="BO3573:BO3574"/>
    <mergeCell ref="BO3575:BO3576"/>
    <mergeCell ref="BO3577:BO3578"/>
    <mergeCell ref="BO3557:BO3558"/>
    <mergeCell ref="BO3559:BO3560"/>
    <mergeCell ref="BO3561:BO3562"/>
    <mergeCell ref="BP3536:BQ3536"/>
    <mergeCell ref="BR3536:BS3536"/>
    <mergeCell ref="BQ3553:BQ3554"/>
    <mergeCell ref="BO3555:BO3556"/>
    <mergeCell ref="D3534:E3535"/>
    <mergeCell ref="H3534:I3535"/>
    <mergeCell ref="J3534:K3535"/>
    <mergeCell ref="L3534:M3535"/>
    <mergeCell ref="N3534:O3535"/>
    <mergeCell ref="P3534:Q3535"/>
    <mergeCell ref="R3534:S3535"/>
    <mergeCell ref="T3534:U3535"/>
    <mergeCell ref="D1118:G1118"/>
    <mergeCell ref="D1120:G1120"/>
    <mergeCell ref="D1177:G1177"/>
    <mergeCell ref="D1179:G1179"/>
    <mergeCell ref="D1236:G1236"/>
    <mergeCell ref="D1238:G1238"/>
    <mergeCell ref="D1295:G1295"/>
    <mergeCell ref="D1297:G1297"/>
    <mergeCell ref="D1354:G1354"/>
    <mergeCell ref="D1356:G1356"/>
    <mergeCell ref="D1413:G1413"/>
    <mergeCell ref="D1415:G1415"/>
    <mergeCell ref="D1472:G1472"/>
    <mergeCell ref="D1474:G1474"/>
    <mergeCell ref="D1531:G1531"/>
    <mergeCell ref="D1533:G1533"/>
    <mergeCell ref="D1590:G1590"/>
    <mergeCell ref="D1592:G1592"/>
    <mergeCell ref="D1649:G1649"/>
    <mergeCell ref="D1651:G1651"/>
    <mergeCell ref="D1708:G1708"/>
    <mergeCell ref="D1710:G1710"/>
    <mergeCell ref="D1767:G1767"/>
    <mergeCell ref="D1769:G1769"/>
    <mergeCell ref="D1826:G1826"/>
    <mergeCell ref="D1828:G1828"/>
    <mergeCell ref="D1885:G1885"/>
    <mergeCell ref="D1887:G1887"/>
    <mergeCell ref="D1944:G1944"/>
    <mergeCell ref="D1946:G1946"/>
    <mergeCell ref="D2003:G2003"/>
    <mergeCell ref="F1486:F1487"/>
    <mergeCell ref="D1174:E1175"/>
    <mergeCell ref="C1953:D1953"/>
    <mergeCell ref="E1953:AC1953"/>
    <mergeCell ref="B1944:C1944"/>
    <mergeCell ref="Z1944:AC1944"/>
    <mergeCell ref="B1931:B1932"/>
    <mergeCell ref="C1931:D1931"/>
    <mergeCell ref="E1931:E1932"/>
    <mergeCell ref="BH3593:BI3594"/>
    <mergeCell ref="BJ3593:BK3594"/>
    <mergeCell ref="BL3593:BN3594"/>
    <mergeCell ref="BO3593:BO3594"/>
    <mergeCell ref="BR3595:BS3595"/>
    <mergeCell ref="BP3595:BQ3595"/>
    <mergeCell ref="BO3587:BO3588"/>
    <mergeCell ref="BO3589:BO3590"/>
    <mergeCell ref="AO3596:AQ3596"/>
    <mergeCell ref="AS3596:AU3596"/>
    <mergeCell ref="AZ3596:BD3596"/>
    <mergeCell ref="BE3596:BG3596"/>
    <mergeCell ref="BI3596:BK3596"/>
    <mergeCell ref="BO3583:BO3584"/>
    <mergeCell ref="BO3585:BO3586"/>
    <mergeCell ref="AV3585:AW3586"/>
    <mergeCell ref="AX3585:AY3586"/>
    <mergeCell ref="AZ3585:BA3586"/>
    <mergeCell ref="BJ3587:BK3588"/>
    <mergeCell ref="BL3587:BN3588"/>
    <mergeCell ref="BP3587:BP3588"/>
    <mergeCell ref="BQ3587:BQ3588"/>
    <mergeCell ref="BO3591:BO3592"/>
    <mergeCell ref="BQ3591:BQ3592"/>
    <mergeCell ref="AX3587:AY3588"/>
    <mergeCell ref="AZ3587:BA3588"/>
    <mergeCell ref="BB3587:BC3588"/>
    <mergeCell ref="BD3587:BE3588"/>
    <mergeCell ref="BF3587:BG3588"/>
    <mergeCell ref="BH3587:BI3588"/>
    <mergeCell ref="BD3591:BE3592"/>
    <mergeCell ref="BF3591:BG3592"/>
    <mergeCell ref="BH3591:BI3592"/>
    <mergeCell ref="BJ3591:BK3592"/>
    <mergeCell ref="BL3591:BN3592"/>
    <mergeCell ref="BP3591:BP3592"/>
    <mergeCell ref="BD3593:BE3594"/>
    <mergeCell ref="BF3593:BG3594"/>
    <mergeCell ref="AR3591:AS3592"/>
    <mergeCell ref="AT3591:AU3592"/>
    <mergeCell ref="AV3591:AW3592"/>
    <mergeCell ref="AX3591:AY3592"/>
    <mergeCell ref="AZ3591:BA3592"/>
    <mergeCell ref="BB3591:BC3592"/>
    <mergeCell ref="AR3593:AS3594"/>
    <mergeCell ref="AT3593:AU3594"/>
    <mergeCell ref="AV3593:AW3594"/>
    <mergeCell ref="AX3593:AY3594"/>
    <mergeCell ref="AZ3593:BA3594"/>
    <mergeCell ref="BB3593:BC3594"/>
    <mergeCell ref="BO3534:BO3535"/>
    <mergeCell ref="H3532:I3533"/>
    <mergeCell ref="J3532:K3533"/>
    <mergeCell ref="L3532:M3533"/>
    <mergeCell ref="N3532:O3533"/>
    <mergeCell ref="P3532:Q3533"/>
    <mergeCell ref="R3532:S3533"/>
    <mergeCell ref="BO3524:BO3525"/>
    <mergeCell ref="BO3526:BO3527"/>
    <mergeCell ref="BO3514:BO3515"/>
    <mergeCell ref="BO3516:BO3517"/>
    <mergeCell ref="BO3518:BO3519"/>
    <mergeCell ref="AZ3514:BA3515"/>
    <mergeCell ref="BB3514:BC3515"/>
    <mergeCell ref="AF3514:AG3515"/>
    <mergeCell ref="AH3514:AI3515"/>
    <mergeCell ref="AJ3514:AK3515"/>
    <mergeCell ref="AL3514:AM3515"/>
    <mergeCell ref="AN3514:AO3515"/>
    <mergeCell ref="AP3514:AQ3515"/>
    <mergeCell ref="T3514:U3515"/>
    <mergeCell ref="V3514:W3515"/>
    <mergeCell ref="X3514:Y3515"/>
    <mergeCell ref="Z3514:AA3515"/>
    <mergeCell ref="AB3514:AC3515"/>
    <mergeCell ref="AD3514:AE3515"/>
    <mergeCell ref="H3514:I3515"/>
    <mergeCell ref="J3514:K3515"/>
    <mergeCell ref="L3514:M3515"/>
    <mergeCell ref="N3514:O3515"/>
    <mergeCell ref="P3514:Q3515"/>
    <mergeCell ref="R3514:S3515"/>
    <mergeCell ref="BJ3516:BK3517"/>
    <mergeCell ref="BL3516:BN3517"/>
    <mergeCell ref="AB3518:AC3519"/>
    <mergeCell ref="AD3518:AE3519"/>
    <mergeCell ref="H3518:I3519"/>
    <mergeCell ref="J3518:K3519"/>
    <mergeCell ref="L3518:M3519"/>
    <mergeCell ref="N3518:O3519"/>
    <mergeCell ref="P3518:Q3519"/>
    <mergeCell ref="R3518:S3519"/>
    <mergeCell ref="BD3514:BE3515"/>
    <mergeCell ref="BF3514:BG3515"/>
    <mergeCell ref="BH3514:BI3515"/>
    <mergeCell ref="BJ3514:BK3515"/>
    <mergeCell ref="BL3514:BN3515"/>
    <mergeCell ref="AF3518:AG3519"/>
    <mergeCell ref="AH3518:AI3519"/>
    <mergeCell ref="AJ3518:AK3519"/>
    <mergeCell ref="AL3518:AM3519"/>
    <mergeCell ref="AN3518:AO3519"/>
    <mergeCell ref="AP3518:AQ3519"/>
    <mergeCell ref="T3518:U3519"/>
    <mergeCell ref="V3518:W3519"/>
    <mergeCell ref="X3518:Y3519"/>
    <mergeCell ref="Z3518:AA3519"/>
    <mergeCell ref="AD3520:AE3521"/>
    <mergeCell ref="AF3520:AG3521"/>
    <mergeCell ref="AH3520:AI3521"/>
    <mergeCell ref="AJ3520:AK3521"/>
    <mergeCell ref="N3520:O3521"/>
    <mergeCell ref="P3520:Q3521"/>
    <mergeCell ref="R3520:S3521"/>
    <mergeCell ref="BO3522:BO3523"/>
    <mergeCell ref="BO3508:BO3509"/>
    <mergeCell ref="BO3510:BO3511"/>
    <mergeCell ref="BO3512:BO3513"/>
    <mergeCell ref="BO3498:BO3499"/>
    <mergeCell ref="BO3500:BO3501"/>
    <mergeCell ref="BO3502:BO3503"/>
    <mergeCell ref="BP3477:BQ3477"/>
    <mergeCell ref="BR3477:BS3477"/>
    <mergeCell ref="BQ3494:BQ3495"/>
    <mergeCell ref="BO3496:BO3497"/>
    <mergeCell ref="D3475:E3476"/>
    <mergeCell ref="H3475:I3476"/>
    <mergeCell ref="J3475:K3476"/>
    <mergeCell ref="L3475:M3476"/>
    <mergeCell ref="N3475:O3476"/>
    <mergeCell ref="P3475:Q3476"/>
    <mergeCell ref="R3475:S3476"/>
    <mergeCell ref="T3475:U3476"/>
    <mergeCell ref="V3475:W3476"/>
    <mergeCell ref="X3475:Y3476"/>
    <mergeCell ref="Z3475:AA3476"/>
    <mergeCell ref="AB3475:AC3476"/>
    <mergeCell ref="AD3475:AE3476"/>
    <mergeCell ref="AF3475:AG3476"/>
    <mergeCell ref="AH3475:AI3476"/>
    <mergeCell ref="AJ3475:AK3476"/>
    <mergeCell ref="AL3475:AM3476"/>
    <mergeCell ref="AN3475:AO3476"/>
    <mergeCell ref="AP3475:AQ3476"/>
    <mergeCell ref="AR3475:AS3476"/>
    <mergeCell ref="AT3475:AU3476"/>
    <mergeCell ref="AV3475:AW3476"/>
    <mergeCell ref="AX3475:AY3476"/>
    <mergeCell ref="AZ3475:BA3476"/>
    <mergeCell ref="BB3475:BC3476"/>
    <mergeCell ref="BD3475:BE3476"/>
    <mergeCell ref="BF3475:BG3476"/>
    <mergeCell ref="BH3475:BI3476"/>
    <mergeCell ref="BJ3475:BK3476"/>
    <mergeCell ref="BL3475:BN3476"/>
    <mergeCell ref="BO3475:BO3476"/>
    <mergeCell ref="AO3478:AQ3478"/>
    <mergeCell ref="AS3478:AU3478"/>
    <mergeCell ref="AZ3478:BD3478"/>
    <mergeCell ref="BE3478:BG3478"/>
    <mergeCell ref="BI3478:BK3478"/>
    <mergeCell ref="AP3491:AQ3491"/>
    <mergeCell ref="AR3491:AS3491"/>
    <mergeCell ref="AT3491:AU3491"/>
    <mergeCell ref="BF3490:BK3490"/>
    <mergeCell ref="BL3490:BN3491"/>
    <mergeCell ref="BP3490:BP3491"/>
    <mergeCell ref="BQ3490:BQ3491"/>
    <mergeCell ref="J3491:K3491"/>
    <mergeCell ref="L3491:M3491"/>
    <mergeCell ref="N3491:O3491"/>
    <mergeCell ref="P3491:Q3491"/>
    <mergeCell ref="R3491:S3491"/>
    <mergeCell ref="T3491:U3491"/>
    <mergeCell ref="Z3490:AA3491"/>
    <mergeCell ref="AB3490:AG3490"/>
    <mergeCell ref="AH3490:AM3490"/>
    <mergeCell ref="BO3465:BO3466"/>
    <mergeCell ref="BO3467:BO3468"/>
    <mergeCell ref="BO3455:BO3456"/>
    <mergeCell ref="BO3457:BO3458"/>
    <mergeCell ref="BO3459:BO3460"/>
    <mergeCell ref="BQ3461:BQ3462"/>
    <mergeCell ref="BO3463:BO3464"/>
    <mergeCell ref="BO3449:BO3450"/>
    <mergeCell ref="BO3451:BO3452"/>
    <mergeCell ref="BO3453:BO3454"/>
    <mergeCell ref="BO3439:BO3440"/>
    <mergeCell ref="BO3441:BO3442"/>
    <mergeCell ref="BO3443:BO3444"/>
    <mergeCell ref="BP3418:BQ3418"/>
    <mergeCell ref="BR3418:BS3418"/>
    <mergeCell ref="BQ3435:BQ3436"/>
    <mergeCell ref="BO3437:BO3438"/>
    <mergeCell ref="D3416:E3417"/>
    <mergeCell ref="H3416:I3417"/>
    <mergeCell ref="J3416:K3417"/>
    <mergeCell ref="L3416:M3417"/>
    <mergeCell ref="N3416:O3417"/>
    <mergeCell ref="P3416:Q3417"/>
    <mergeCell ref="R3416:S3417"/>
    <mergeCell ref="T3416:U3417"/>
    <mergeCell ref="V3416:W3417"/>
    <mergeCell ref="X3416:Y3417"/>
    <mergeCell ref="Z3416:AA3417"/>
    <mergeCell ref="AB3416:AC3417"/>
    <mergeCell ref="AD3416:AE3417"/>
    <mergeCell ref="AF3416:AG3417"/>
    <mergeCell ref="AH3416:AI3417"/>
    <mergeCell ref="AJ3416:AK3417"/>
    <mergeCell ref="AL3416:AM3417"/>
    <mergeCell ref="AN3416:AO3417"/>
    <mergeCell ref="AP3416:AQ3417"/>
    <mergeCell ref="AR3416:AS3417"/>
    <mergeCell ref="AT3416:AU3417"/>
    <mergeCell ref="AV3416:AW3417"/>
    <mergeCell ref="AX3416:AY3417"/>
    <mergeCell ref="AZ3416:BA3417"/>
    <mergeCell ref="BB3416:BC3417"/>
    <mergeCell ref="BD3416:BE3417"/>
    <mergeCell ref="BF3416:BG3417"/>
    <mergeCell ref="BH3416:BI3417"/>
    <mergeCell ref="BJ3416:BK3417"/>
    <mergeCell ref="BL3416:BN3417"/>
    <mergeCell ref="BO3416:BO3417"/>
    <mergeCell ref="AO3419:AQ3419"/>
    <mergeCell ref="AS3419:AU3419"/>
    <mergeCell ref="AZ3419:BD3419"/>
    <mergeCell ref="BE3419:BG3419"/>
    <mergeCell ref="BI3419:BK3419"/>
    <mergeCell ref="AP3432:AQ3432"/>
    <mergeCell ref="AR3432:AS3432"/>
    <mergeCell ref="AT3432:AU3432"/>
    <mergeCell ref="BF3431:BK3431"/>
    <mergeCell ref="BL3431:BN3432"/>
    <mergeCell ref="BP3431:BP3432"/>
    <mergeCell ref="BQ3431:BQ3432"/>
    <mergeCell ref="J3432:K3432"/>
    <mergeCell ref="L3432:M3432"/>
    <mergeCell ref="N3432:O3432"/>
    <mergeCell ref="P3432:Q3432"/>
    <mergeCell ref="BO3406:BO3407"/>
    <mergeCell ref="BO3408:BO3409"/>
    <mergeCell ref="BO3396:BO3397"/>
    <mergeCell ref="BO3398:BO3399"/>
    <mergeCell ref="BO3400:BO3401"/>
    <mergeCell ref="BQ3402:BQ3403"/>
    <mergeCell ref="BO3404:BO3405"/>
    <mergeCell ref="BO3390:BO3391"/>
    <mergeCell ref="BO3392:BO3393"/>
    <mergeCell ref="BO3394:BO3395"/>
    <mergeCell ref="BO3380:BO3381"/>
    <mergeCell ref="BO3382:BO3383"/>
    <mergeCell ref="BO3384:BO3385"/>
    <mergeCell ref="BP3359:BQ3359"/>
    <mergeCell ref="BR3359:BS3359"/>
    <mergeCell ref="BQ3376:BQ3377"/>
    <mergeCell ref="BO3378:BO3379"/>
    <mergeCell ref="D3357:E3358"/>
    <mergeCell ref="H3357:I3358"/>
    <mergeCell ref="J3357:K3358"/>
    <mergeCell ref="L3357:M3358"/>
    <mergeCell ref="N3357:O3358"/>
    <mergeCell ref="P3357:Q3358"/>
    <mergeCell ref="R3357:S3358"/>
    <mergeCell ref="T3357:U3358"/>
    <mergeCell ref="V3357:W3358"/>
    <mergeCell ref="X3357:Y3358"/>
    <mergeCell ref="Z3357:AA3358"/>
    <mergeCell ref="AB3357:AC3358"/>
    <mergeCell ref="AD3357:AE3358"/>
    <mergeCell ref="AF3357:AG3358"/>
    <mergeCell ref="AH3357:AI3358"/>
    <mergeCell ref="AJ3357:AK3358"/>
    <mergeCell ref="AL3357:AM3358"/>
    <mergeCell ref="AN3357:AO3358"/>
    <mergeCell ref="AP3357:AQ3358"/>
    <mergeCell ref="AR3357:AS3358"/>
    <mergeCell ref="AT3357:AU3358"/>
    <mergeCell ref="AV3357:AW3358"/>
    <mergeCell ref="AX3357:AY3358"/>
    <mergeCell ref="AZ3357:BA3358"/>
    <mergeCell ref="BB3357:BC3358"/>
    <mergeCell ref="BD3357:BE3358"/>
    <mergeCell ref="BF3357:BG3358"/>
    <mergeCell ref="BH3357:BI3358"/>
    <mergeCell ref="BJ3357:BK3358"/>
    <mergeCell ref="BL3357:BN3358"/>
    <mergeCell ref="BO3357:BO3358"/>
    <mergeCell ref="AO3360:AQ3360"/>
    <mergeCell ref="AS3360:AU3360"/>
    <mergeCell ref="AZ3360:BD3360"/>
    <mergeCell ref="BE3360:BG3360"/>
    <mergeCell ref="BI3360:BK3360"/>
    <mergeCell ref="AP3373:AQ3373"/>
    <mergeCell ref="AR3373:AS3373"/>
    <mergeCell ref="AT3373:AU3373"/>
    <mergeCell ref="BF3372:BK3372"/>
    <mergeCell ref="BL3372:BN3373"/>
    <mergeCell ref="BP3372:BP3373"/>
    <mergeCell ref="BQ3372:BQ3373"/>
    <mergeCell ref="J3373:K3373"/>
    <mergeCell ref="L3373:M3373"/>
    <mergeCell ref="N3373:O3373"/>
    <mergeCell ref="P3373:Q3373"/>
    <mergeCell ref="BO3347:BO3348"/>
    <mergeCell ref="BO3349:BO3350"/>
    <mergeCell ref="BO3337:BO3338"/>
    <mergeCell ref="BO3339:BO3340"/>
    <mergeCell ref="BO3341:BO3342"/>
    <mergeCell ref="BQ3343:BQ3344"/>
    <mergeCell ref="BO3345:BO3346"/>
    <mergeCell ref="BO3331:BO3332"/>
    <mergeCell ref="BO3333:BO3334"/>
    <mergeCell ref="BO3335:BO3336"/>
    <mergeCell ref="BO3321:BO3322"/>
    <mergeCell ref="BO3323:BO3324"/>
    <mergeCell ref="BO3325:BO3326"/>
    <mergeCell ref="BP3300:BQ3300"/>
    <mergeCell ref="BR3300:BS3300"/>
    <mergeCell ref="BQ3317:BQ3318"/>
    <mergeCell ref="BO3319:BO3320"/>
    <mergeCell ref="D3298:E3299"/>
    <mergeCell ref="H3298:I3299"/>
    <mergeCell ref="J3298:K3299"/>
    <mergeCell ref="L3298:M3299"/>
    <mergeCell ref="N3298:O3299"/>
    <mergeCell ref="P3298:Q3299"/>
    <mergeCell ref="R3298:S3299"/>
    <mergeCell ref="T3298:U3299"/>
    <mergeCell ref="V3298:W3299"/>
    <mergeCell ref="X3298:Y3299"/>
    <mergeCell ref="Z3298:AA3299"/>
    <mergeCell ref="AB3298:AC3299"/>
    <mergeCell ref="AD3298:AE3299"/>
    <mergeCell ref="AF3298:AG3299"/>
    <mergeCell ref="AH3298:AI3299"/>
    <mergeCell ref="AJ3298:AK3299"/>
    <mergeCell ref="AL3298:AM3299"/>
    <mergeCell ref="AN3298:AO3299"/>
    <mergeCell ref="AP3298:AQ3299"/>
    <mergeCell ref="AR3298:AS3299"/>
    <mergeCell ref="AT3298:AU3299"/>
    <mergeCell ref="AV3298:AW3299"/>
    <mergeCell ref="AX3298:AY3299"/>
    <mergeCell ref="AZ3298:BA3299"/>
    <mergeCell ref="BB3298:BC3299"/>
    <mergeCell ref="BD3298:BE3299"/>
    <mergeCell ref="BF3298:BG3299"/>
    <mergeCell ref="BH3298:BI3299"/>
    <mergeCell ref="BJ3298:BK3299"/>
    <mergeCell ref="BL3298:BN3299"/>
    <mergeCell ref="BO3298:BO3299"/>
    <mergeCell ref="AO3301:AQ3301"/>
    <mergeCell ref="AS3301:AU3301"/>
    <mergeCell ref="AZ3301:BD3301"/>
    <mergeCell ref="BE3301:BG3301"/>
    <mergeCell ref="BI3301:BK3301"/>
    <mergeCell ref="AP3314:AQ3314"/>
    <mergeCell ref="AR3314:AS3314"/>
    <mergeCell ref="AT3314:AU3314"/>
    <mergeCell ref="BF3313:BK3313"/>
    <mergeCell ref="BL3313:BN3314"/>
    <mergeCell ref="BP3313:BP3314"/>
    <mergeCell ref="BQ3313:BQ3314"/>
    <mergeCell ref="J3314:K3314"/>
    <mergeCell ref="L3314:M3314"/>
    <mergeCell ref="N3314:O3314"/>
    <mergeCell ref="P3314:Q3314"/>
    <mergeCell ref="BO3288:BO3289"/>
    <mergeCell ref="BO3290:BO3291"/>
    <mergeCell ref="BO3278:BO3279"/>
    <mergeCell ref="BO3280:BO3281"/>
    <mergeCell ref="BO3282:BO3283"/>
    <mergeCell ref="BQ3284:BQ3285"/>
    <mergeCell ref="BO3286:BO3287"/>
    <mergeCell ref="BO3272:BO3273"/>
    <mergeCell ref="BO3274:BO3275"/>
    <mergeCell ref="BO3276:BO3277"/>
    <mergeCell ref="BO3262:BO3263"/>
    <mergeCell ref="BO3264:BO3265"/>
    <mergeCell ref="BO3266:BO3267"/>
    <mergeCell ref="BP3241:BQ3241"/>
    <mergeCell ref="BR3241:BS3241"/>
    <mergeCell ref="BQ3258:BQ3259"/>
    <mergeCell ref="BO3260:BO3261"/>
    <mergeCell ref="D3239:E3240"/>
    <mergeCell ref="H3239:I3240"/>
    <mergeCell ref="J3239:K3240"/>
    <mergeCell ref="L3239:M3240"/>
    <mergeCell ref="N3239:O3240"/>
    <mergeCell ref="P3239:Q3240"/>
    <mergeCell ref="R3239:S3240"/>
    <mergeCell ref="T3239:U3240"/>
    <mergeCell ref="V3239:W3240"/>
    <mergeCell ref="X3239:Y3240"/>
    <mergeCell ref="Z3239:AA3240"/>
    <mergeCell ref="AB3239:AC3240"/>
    <mergeCell ref="AD3239:AE3240"/>
    <mergeCell ref="AF3239:AG3240"/>
    <mergeCell ref="AH3239:AI3240"/>
    <mergeCell ref="AJ3239:AK3240"/>
    <mergeCell ref="AL3239:AM3240"/>
    <mergeCell ref="AN3239:AO3240"/>
    <mergeCell ref="AP3239:AQ3240"/>
    <mergeCell ref="AR3239:AS3240"/>
    <mergeCell ref="AT3239:AU3240"/>
    <mergeCell ref="AV3239:AW3240"/>
    <mergeCell ref="AX3239:AY3240"/>
    <mergeCell ref="AZ3239:BA3240"/>
    <mergeCell ref="BB3239:BC3240"/>
    <mergeCell ref="BD3239:BE3240"/>
    <mergeCell ref="BF3239:BG3240"/>
    <mergeCell ref="BH3239:BI3240"/>
    <mergeCell ref="BJ3239:BK3240"/>
    <mergeCell ref="BL3239:BN3240"/>
    <mergeCell ref="BO3239:BO3240"/>
    <mergeCell ref="AO3242:AQ3242"/>
    <mergeCell ref="AS3242:AU3242"/>
    <mergeCell ref="AZ3242:BD3242"/>
    <mergeCell ref="BE3242:BG3242"/>
    <mergeCell ref="BI3242:BK3242"/>
    <mergeCell ref="AP3255:AQ3255"/>
    <mergeCell ref="AR3255:AS3255"/>
    <mergeCell ref="AT3255:AU3255"/>
    <mergeCell ref="BF3254:BK3254"/>
    <mergeCell ref="BL3254:BN3255"/>
    <mergeCell ref="BP3254:BP3255"/>
    <mergeCell ref="BQ3254:BQ3255"/>
    <mergeCell ref="J3255:K3255"/>
    <mergeCell ref="L3255:M3255"/>
    <mergeCell ref="N3255:O3255"/>
    <mergeCell ref="P3255:Q3255"/>
    <mergeCell ref="BO3229:BO3230"/>
    <mergeCell ref="BO3231:BO3232"/>
    <mergeCell ref="BO3219:BO3220"/>
    <mergeCell ref="BO3221:BO3222"/>
    <mergeCell ref="BO3223:BO3224"/>
    <mergeCell ref="BQ3225:BQ3226"/>
    <mergeCell ref="BO3227:BO3228"/>
    <mergeCell ref="BO3213:BO3214"/>
    <mergeCell ref="BO3215:BO3216"/>
    <mergeCell ref="BO3217:BO3218"/>
    <mergeCell ref="BO3203:BO3204"/>
    <mergeCell ref="BO3205:BO3206"/>
    <mergeCell ref="BO3207:BO3208"/>
    <mergeCell ref="BP3182:BQ3182"/>
    <mergeCell ref="BR3182:BS3182"/>
    <mergeCell ref="BQ3199:BQ3200"/>
    <mergeCell ref="BO3201:BO3202"/>
    <mergeCell ref="D3180:E3181"/>
    <mergeCell ref="H3180:I3181"/>
    <mergeCell ref="J3180:K3181"/>
    <mergeCell ref="L3180:M3181"/>
    <mergeCell ref="N3180:O3181"/>
    <mergeCell ref="P3180:Q3181"/>
    <mergeCell ref="R3180:S3181"/>
    <mergeCell ref="T3180:U3181"/>
    <mergeCell ref="V3180:W3181"/>
    <mergeCell ref="X3180:Y3181"/>
    <mergeCell ref="Z3180:AA3181"/>
    <mergeCell ref="AB3180:AC3181"/>
    <mergeCell ref="AD3180:AE3181"/>
    <mergeCell ref="AF3180:AG3181"/>
    <mergeCell ref="AH3180:AI3181"/>
    <mergeCell ref="AJ3180:AK3181"/>
    <mergeCell ref="AL3180:AM3181"/>
    <mergeCell ref="AN3180:AO3181"/>
    <mergeCell ref="AP3180:AQ3181"/>
    <mergeCell ref="AR3180:AS3181"/>
    <mergeCell ref="AT3180:AU3181"/>
    <mergeCell ref="AV3180:AW3181"/>
    <mergeCell ref="AX3180:AY3181"/>
    <mergeCell ref="AZ3180:BA3181"/>
    <mergeCell ref="BB3180:BC3181"/>
    <mergeCell ref="BD3180:BE3181"/>
    <mergeCell ref="BF3180:BG3181"/>
    <mergeCell ref="BH3180:BI3181"/>
    <mergeCell ref="BJ3180:BK3181"/>
    <mergeCell ref="BL3180:BN3181"/>
    <mergeCell ref="BO3180:BO3181"/>
    <mergeCell ref="AO3183:AQ3183"/>
    <mergeCell ref="AS3183:AU3183"/>
    <mergeCell ref="AZ3183:BD3183"/>
    <mergeCell ref="BE3183:BG3183"/>
    <mergeCell ref="BI3183:BK3183"/>
    <mergeCell ref="AP3196:AQ3196"/>
    <mergeCell ref="AR3196:AS3196"/>
    <mergeCell ref="AT3196:AU3196"/>
    <mergeCell ref="BF3195:BK3195"/>
    <mergeCell ref="BL3195:BN3196"/>
    <mergeCell ref="BP3195:BP3196"/>
    <mergeCell ref="BQ3195:BQ3196"/>
    <mergeCell ref="J3196:K3196"/>
    <mergeCell ref="L3196:M3196"/>
    <mergeCell ref="N3196:O3196"/>
    <mergeCell ref="P3196:Q3196"/>
    <mergeCell ref="BO3170:BO3171"/>
    <mergeCell ref="BO3172:BO3173"/>
    <mergeCell ref="BO3160:BO3161"/>
    <mergeCell ref="BO3162:BO3163"/>
    <mergeCell ref="BO3164:BO3165"/>
    <mergeCell ref="BQ3166:BQ3167"/>
    <mergeCell ref="BO3168:BO3169"/>
    <mergeCell ref="BO3154:BO3155"/>
    <mergeCell ref="BO3156:BO3157"/>
    <mergeCell ref="BO3158:BO3159"/>
    <mergeCell ref="BO3144:BO3145"/>
    <mergeCell ref="BO3146:BO3147"/>
    <mergeCell ref="BO3148:BO3149"/>
    <mergeCell ref="BP3123:BQ3123"/>
    <mergeCell ref="BR3123:BS3123"/>
    <mergeCell ref="BQ3140:BQ3141"/>
    <mergeCell ref="BO3142:BO3143"/>
    <mergeCell ref="D3121:E3122"/>
    <mergeCell ref="H3121:I3122"/>
    <mergeCell ref="J3121:K3122"/>
    <mergeCell ref="L3121:M3122"/>
    <mergeCell ref="N3121:O3122"/>
    <mergeCell ref="P3121:Q3122"/>
    <mergeCell ref="R3121:S3122"/>
    <mergeCell ref="T3121:U3122"/>
    <mergeCell ref="V3121:W3122"/>
    <mergeCell ref="X3121:Y3122"/>
    <mergeCell ref="Z3121:AA3122"/>
    <mergeCell ref="AB3121:AC3122"/>
    <mergeCell ref="AD3121:AE3122"/>
    <mergeCell ref="AF3121:AG3122"/>
    <mergeCell ref="AH3121:AI3122"/>
    <mergeCell ref="AJ3121:AK3122"/>
    <mergeCell ref="AL3121:AM3122"/>
    <mergeCell ref="AN3121:AO3122"/>
    <mergeCell ref="AP3121:AQ3122"/>
    <mergeCell ref="AR3121:AS3122"/>
    <mergeCell ref="AT3121:AU3122"/>
    <mergeCell ref="AV3121:AW3122"/>
    <mergeCell ref="AX3121:AY3122"/>
    <mergeCell ref="AZ3121:BA3122"/>
    <mergeCell ref="BB3121:BC3122"/>
    <mergeCell ref="BD3121:BE3122"/>
    <mergeCell ref="BF3121:BG3122"/>
    <mergeCell ref="BH3121:BI3122"/>
    <mergeCell ref="BJ3121:BK3122"/>
    <mergeCell ref="BL3121:BN3122"/>
    <mergeCell ref="BO3121:BO3122"/>
    <mergeCell ref="AO3124:AQ3124"/>
    <mergeCell ref="AS3124:AU3124"/>
    <mergeCell ref="AZ3124:BD3124"/>
    <mergeCell ref="BE3124:BG3124"/>
    <mergeCell ref="BI3124:BK3124"/>
    <mergeCell ref="AP3137:AQ3137"/>
    <mergeCell ref="AR3137:AS3137"/>
    <mergeCell ref="AT3137:AU3137"/>
    <mergeCell ref="BF3136:BK3136"/>
    <mergeCell ref="BL3136:BN3137"/>
    <mergeCell ref="BP3136:BP3137"/>
    <mergeCell ref="BQ3136:BQ3137"/>
    <mergeCell ref="J3137:K3137"/>
    <mergeCell ref="L3137:M3137"/>
    <mergeCell ref="N3137:O3137"/>
    <mergeCell ref="P3137:Q3137"/>
    <mergeCell ref="BO3111:BO3112"/>
    <mergeCell ref="BO3113:BO3114"/>
    <mergeCell ref="BO3101:BO3102"/>
    <mergeCell ref="BO3103:BO3104"/>
    <mergeCell ref="BO3105:BO3106"/>
    <mergeCell ref="BQ3107:BQ3108"/>
    <mergeCell ref="BO3109:BO3110"/>
    <mergeCell ref="BO3095:BO3096"/>
    <mergeCell ref="BO3097:BO3098"/>
    <mergeCell ref="BO3099:BO3100"/>
    <mergeCell ref="BO3085:BO3086"/>
    <mergeCell ref="BO3087:BO3088"/>
    <mergeCell ref="BO3089:BO3090"/>
    <mergeCell ref="BP3064:BQ3064"/>
    <mergeCell ref="BR3064:BS3064"/>
    <mergeCell ref="BQ3081:BQ3082"/>
    <mergeCell ref="BO3083:BO3084"/>
    <mergeCell ref="D3062:E3063"/>
    <mergeCell ref="H3062:I3063"/>
    <mergeCell ref="J3062:K3063"/>
    <mergeCell ref="L3062:M3063"/>
    <mergeCell ref="N3062:O3063"/>
    <mergeCell ref="P3062:Q3063"/>
    <mergeCell ref="R3062:S3063"/>
    <mergeCell ref="T3062:U3063"/>
    <mergeCell ref="V3062:W3063"/>
    <mergeCell ref="X3062:Y3063"/>
    <mergeCell ref="Z3062:AA3063"/>
    <mergeCell ref="AB3062:AC3063"/>
    <mergeCell ref="AD3062:AE3063"/>
    <mergeCell ref="AF3062:AG3063"/>
    <mergeCell ref="AH3062:AI3063"/>
    <mergeCell ref="AJ3062:AK3063"/>
    <mergeCell ref="AL3062:AM3063"/>
    <mergeCell ref="AN3062:AO3063"/>
    <mergeCell ref="AP3062:AQ3063"/>
    <mergeCell ref="AR3062:AS3063"/>
    <mergeCell ref="AT3062:AU3063"/>
    <mergeCell ref="AV3062:AW3063"/>
    <mergeCell ref="AX3062:AY3063"/>
    <mergeCell ref="AZ3062:BA3063"/>
    <mergeCell ref="BB3062:BC3063"/>
    <mergeCell ref="BD3062:BE3063"/>
    <mergeCell ref="BF3062:BG3063"/>
    <mergeCell ref="BH3062:BI3063"/>
    <mergeCell ref="BJ3062:BK3063"/>
    <mergeCell ref="BL3062:BN3063"/>
    <mergeCell ref="BO3062:BO3063"/>
    <mergeCell ref="AO3065:AQ3065"/>
    <mergeCell ref="AS3065:AU3065"/>
    <mergeCell ref="AZ3065:BD3065"/>
    <mergeCell ref="BE3065:BG3065"/>
    <mergeCell ref="BI3065:BK3065"/>
    <mergeCell ref="AP3078:AQ3078"/>
    <mergeCell ref="AR3078:AS3078"/>
    <mergeCell ref="AT3078:AU3078"/>
    <mergeCell ref="BF3077:BK3077"/>
    <mergeCell ref="BL3077:BN3078"/>
    <mergeCell ref="BP3077:BP3078"/>
    <mergeCell ref="BQ3077:BQ3078"/>
    <mergeCell ref="J3078:K3078"/>
    <mergeCell ref="L3078:M3078"/>
    <mergeCell ref="N3078:O3078"/>
    <mergeCell ref="P3078:Q3078"/>
    <mergeCell ref="H2999:I3000"/>
    <mergeCell ref="J2999:K3000"/>
    <mergeCell ref="L2999:M3000"/>
    <mergeCell ref="N2999:O3000"/>
    <mergeCell ref="P2999:Q3000"/>
    <mergeCell ref="R2999:S3000"/>
    <mergeCell ref="BO3001:BO3002"/>
    <mergeCell ref="BQ3001:BQ3002"/>
    <mergeCell ref="BO3052:BO3053"/>
    <mergeCell ref="BO3054:BO3055"/>
    <mergeCell ref="BO3042:BO3043"/>
    <mergeCell ref="BO3044:BO3045"/>
    <mergeCell ref="BO3046:BO3047"/>
    <mergeCell ref="BQ3048:BQ3049"/>
    <mergeCell ref="BO3050:BO3051"/>
    <mergeCell ref="BO3036:BO3037"/>
    <mergeCell ref="BO3038:BO3039"/>
    <mergeCell ref="BO3040:BO3041"/>
    <mergeCell ref="BO3026:BO3027"/>
    <mergeCell ref="BO3028:BO3029"/>
    <mergeCell ref="BO3030:BO3031"/>
    <mergeCell ref="AO3006:AQ3006"/>
    <mergeCell ref="AS3006:AU3006"/>
    <mergeCell ref="AZ3006:BD3006"/>
    <mergeCell ref="BE3006:BG3006"/>
    <mergeCell ref="BI3006:BK3006"/>
    <mergeCell ref="BO3022:BO3023"/>
    <mergeCell ref="BQ3022:BQ3023"/>
    <mergeCell ref="BO3024:BO3025"/>
    <mergeCell ref="AP3019:AQ3019"/>
    <mergeCell ref="AR3019:AS3019"/>
    <mergeCell ref="AT3019:AU3019"/>
    <mergeCell ref="BF3018:BK3018"/>
    <mergeCell ref="BL3018:BN3019"/>
    <mergeCell ref="BP3018:BP3019"/>
    <mergeCell ref="BQ3018:BQ3019"/>
    <mergeCell ref="J3019:K3019"/>
    <mergeCell ref="L3019:M3019"/>
    <mergeCell ref="N3019:O3019"/>
    <mergeCell ref="P3019:Q3019"/>
    <mergeCell ref="R3019:S3019"/>
    <mergeCell ref="T3019:U3019"/>
    <mergeCell ref="Z3018:AA3019"/>
    <mergeCell ref="AB3018:AG3018"/>
    <mergeCell ref="AH3018:AM3018"/>
    <mergeCell ref="AN3018:AS3018"/>
    <mergeCell ref="AT3018:AY3018"/>
    <mergeCell ref="AZ3018:BE3018"/>
    <mergeCell ref="BJ3020:BK3021"/>
    <mergeCell ref="BL3020:BN3021"/>
    <mergeCell ref="BP3020:BP3021"/>
    <mergeCell ref="BQ3020:BQ3021"/>
    <mergeCell ref="AX3020:AY3021"/>
    <mergeCell ref="AZ3020:BA3021"/>
    <mergeCell ref="BB3020:BC3021"/>
    <mergeCell ref="BD3020:BE3021"/>
    <mergeCell ref="BF3020:BG3021"/>
    <mergeCell ref="BH3020:BI3021"/>
    <mergeCell ref="AL3020:AM3021"/>
    <mergeCell ref="AN3020:AO3021"/>
    <mergeCell ref="AP3020:AQ3021"/>
    <mergeCell ref="AR3020:AS3021"/>
    <mergeCell ref="AT3020:AU3021"/>
    <mergeCell ref="AV3020:AW3021"/>
    <mergeCell ref="BR3005:BS3005"/>
    <mergeCell ref="X3003:Y3004"/>
    <mergeCell ref="Z3003:AA3004"/>
    <mergeCell ref="AB3003:AC3004"/>
    <mergeCell ref="AD3003:AE3004"/>
    <mergeCell ref="AF3003:AG3004"/>
    <mergeCell ref="AH3003:AI3004"/>
    <mergeCell ref="AJ3003:AK3004"/>
    <mergeCell ref="AL3003:AM3004"/>
    <mergeCell ref="AN3003:AO3004"/>
    <mergeCell ref="AP3003:AQ3004"/>
    <mergeCell ref="AR3003:AS3004"/>
    <mergeCell ref="AT3003:AU3004"/>
    <mergeCell ref="AV3003:AW3004"/>
    <mergeCell ref="AX3003:AY3004"/>
    <mergeCell ref="AZ3003:BA3004"/>
    <mergeCell ref="BB3003:BC3004"/>
    <mergeCell ref="P3003:Q3004"/>
    <mergeCell ref="R3003:S3004"/>
    <mergeCell ref="T3003:U3004"/>
    <mergeCell ref="V3003:W3004"/>
    <mergeCell ref="BD3003:BE3004"/>
    <mergeCell ref="BB2999:BC3000"/>
    <mergeCell ref="AF2999:AG3000"/>
    <mergeCell ref="AH2999:AI3000"/>
    <mergeCell ref="AJ2999:AK3000"/>
    <mergeCell ref="AL2999:AM3000"/>
    <mergeCell ref="AN2999:AO3000"/>
    <mergeCell ref="AP2999:AQ3000"/>
    <mergeCell ref="T2999:U3000"/>
    <mergeCell ref="V2999:W3000"/>
    <mergeCell ref="X2999:Y3000"/>
    <mergeCell ref="Z2999:AA3000"/>
    <mergeCell ref="AB2999:AC3000"/>
    <mergeCell ref="AD2999:AE3000"/>
    <mergeCell ref="H2885:I2886"/>
    <mergeCell ref="J2885:K2886"/>
    <mergeCell ref="L2885:M2886"/>
    <mergeCell ref="N2885:O2886"/>
    <mergeCell ref="P2885:Q2886"/>
    <mergeCell ref="R2885:S2886"/>
    <mergeCell ref="T2885:U2886"/>
    <mergeCell ref="V2885:W2886"/>
    <mergeCell ref="X2885:Y2886"/>
    <mergeCell ref="Z2885:AA2886"/>
    <mergeCell ref="AB2885:AC2886"/>
    <mergeCell ref="AD2885:AE2886"/>
    <mergeCell ref="AF2885:AG2886"/>
    <mergeCell ref="AH2885:AI2886"/>
    <mergeCell ref="AJ2885:AK2886"/>
    <mergeCell ref="AL2885:AM2886"/>
    <mergeCell ref="AN2885:AO2886"/>
    <mergeCell ref="AP2885:AQ2886"/>
    <mergeCell ref="AR2885:AS2886"/>
    <mergeCell ref="AT2885:AU2886"/>
    <mergeCell ref="AV2885:AW2886"/>
    <mergeCell ref="AX2885:AY2886"/>
    <mergeCell ref="AZ2885:BA2886"/>
    <mergeCell ref="BB2885:BC2886"/>
    <mergeCell ref="BD2885:BE2886"/>
    <mergeCell ref="BF2885:BG2886"/>
    <mergeCell ref="BH2885:BI2886"/>
    <mergeCell ref="BJ2885:BK2886"/>
    <mergeCell ref="BL2885:BN2886"/>
    <mergeCell ref="BO2885:BO2886"/>
    <mergeCell ref="L2940:M2941"/>
    <mergeCell ref="N2940:O2941"/>
    <mergeCell ref="P2940:Q2941"/>
    <mergeCell ref="R2940:S2941"/>
    <mergeCell ref="T2940:U2941"/>
    <mergeCell ref="V2940:W2941"/>
    <mergeCell ref="X2940:Y2941"/>
    <mergeCell ref="Z2940:AA2941"/>
    <mergeCell ref="AB2940:AC2941"/>
    <mergeCell ref="AD2940:AE2941"/>
    <mergeCell ref="AF2940:AG2941"/>
    <mergeCell ref="AH2940:AI2941"/>
    <mergeCell ref="AJ2940:AK2941"/>
    <mergeCell ref="AL2940:AM2941"/>
    <mergeCell ref="AN2940:AO2941"/>
    <mergeCell ref="AP2940:AQ2941"/>
    <mergeCell ref="AR2940:AS2941"/>
    <mergeCell ref="AT2940:AU2941"/>
    <mergeCell ref="N2938:O2939"/>
    <mergeCell ref="P2938:Q2939"/>
    <mergeCell ref="R2938:S2939"/>
    <mergeCell ref="T2938:U2939"/>
    <mergeCell ref="V2938:W2939"/>
    <mergeCell ref="X2938:Y2939"/>
    <mergeCell ref="Z2938:AA2939"/>
    <mergeCell ref="AB2938:AC2939"/>
    <mergeCell ref="AD2938:AE2939"/>
    <mergeCell ref="AF2938:AG2939"/>
    <mergeCell ref="AH2938:AI2939"/>
    <mergeCell ref="BD2938:BE2939"/>
    <mergeCell ref="BF2938:BG2939"/>
    <mergeCell ref="AJ2938:AK2939"/>
    <mergeCell ref="AL2938:AM2939"/>
    <mergeCell ref="AN2938:AO2939"/>
    <mergeCell ref="BO2995:BO2996"/>
    <mergeCell ref="BO2997:BO2998"/>
    <mergeCell ref="BO2999:BO3000"/>
    <mergeCell ref="BQ2981:BQ2982"/>
    <mergeCell ref="BO2987:BO2988"/>
    <mergeCell ref="BQ2983:BQ2984"/>
    <mergeCell ref="BO2991:BO2992"/>
    <mergeCell ref="BO2973:BO2974"/>
    <mergeCell ref="BO2975:BO2976"/>
    <mergeCell ref="BO2983:BO2984"/>
    <mergeCell ref="BQ2973:BQ2974"/>
    <mergeCell ref="BO2967:BO2968"/>
    <mergeCell ref="BO2969:BO2970"/>
    <mergeCell ref="BQ2963:BQ2964"/>
    <mergeCell ref="BQ2965:BQ2966"/>
    <mergeCell ref="BQ2967:BQ2968"/>
    <mergeCell ref="BP2967:BP2968"/>
    <mergeCell ref="BO2944:BO2945"/>
    <mergeCell ref="BQ2942:BQ2943"/>
    <mergeCell ref="BP2946:BQ2946"/>
    <mergeCell ref="BR2946:BS2946"/>
    <mergeCell ref="BO2938:BO2939"/>
    <mergeCell ref="BP2942:BP2943"/>
    <mergeCell ref="BO2942:BO2943"/>
    <mergeCell ref="BP2940:BP2941"/>
    <mergeCell ref="BQ2940:BQ2941"/>
    <mergeCell ref="BO2940:BO2941"/>
    <mergeCell ref="BO2930:BO2931"/>
    <mergeCell ref="BO2922:BO2923"/>
    <mergeCell ref="BP2887:BQ2887"/>
    <mergeCell ref="BR2887:BS2887"/>
    <mergeCell ref="BD2940:BE2941"/>
    <mergeCell ref="BF2940:BG2941"/>
    <mergeCell ref="BH2940:BI2941"/>
    <mergeCell ref="BJ2940:BK2941"/>
    <mergeCell ref="BL2940:BN2941"/>
    <mergeCell ref="BJ2938:BK2939"/>
    <mergeCell ref="BL2938:BN2939"/>
    <mergeCell ref="BP2938:BP2939"/>
    <mergeCell ref="BQ2938:BQ2939"/>
    <mergeCell ref="BH2960:BI2960"/>
    <mergeCell ref="BJ2960:BK2960"/>
    <mergeCell ref="BF2959:BK2959"/>
    <mergeCell ref="BL2959:BN2960"/>
    <mergeCell ref="BP2959:BP2960"/>
    <mergeCell ref="BQ2959:BQ2960"/>
    <mergeCell ref="BJ2961:BK2962"/>
    <mergeCell ref="BL2961:BN2962"/>
    <mergeCell ref="BP2961:BP2962"/>
    <mergeCell ref="BQ2961:BQ2962"/>
    <mergeCell ref="BP2963:BP2964"/>
    <mergeCell ref="BJ2965:BK2966"/>
    <mergeCell ref="BL2965:BN2966"/>
    <mergeCell ref="BP2965:BP2966"/>
    <mergeCell ref="BQ2975:BQ2976"/>
    <mergeCell ref="BQ2977:BQ2978"/>
    <mergeCell ref="BJ2987:BK2988"/>
    <mergeCell ref="BL2987:BN2988"/>
    <mergeCell ref="BL2999:BN3000"/>
    <mergeCell ref="BP2999:BP3000"/>
    <mergeCell ref="BJ2936:BK2937"/>
    <mergeCell ref="BL2936:BN2937"/>
    <mergeCell ref="BP2936:BP2937"/>
    <mergeCell ref="BQ2936:BQ2937"/>
    <mergeCell ref="BO2767:BO2768"/>
    <mergeCell ref="BQ2765:BQ2766"/>
    <mergeCell ref="BP2769:BQ2769"/>
    <mergeCell ref="BR2769:BS2769"/>
    <mergeCell ref="BP2782:BP2783"/>
    <mergeCell ref="BQ2782:BQ2783"/>
    <mergeCell ref="BO2761:BO2762"/>
    <mergeCell ref="BO2763:BO2764"/>
    <mergeCell ref="BO2753:BO2754"/>
    <mergeCell ref="BO2755:BO2756"/>
    <mergeCell ref="BO2743:BO2744"/>
    <mergeCell ref="BO2745:BO2746"/>
    <mergeCell ref="BO2735:BO2736"/>
    <mergeCell ref="BO2737:BO2738"/>
    <mergeCell ref="BO2708:BO2709"/>
    <mergeCell ref="BQ2706:BQ2707"/>
    <mergeCell ref="BP2710:BQ2710"/>
    <mergeCell ref="BR2710:BS2710"/>
    <mergeCell ref="BO2702:BO2703"/>
    <mergeCell ref="BO2704:BO2705"/>
    <mergeCell ref="BP2706:BP2707"/>
    <mergeCell ref="BO2706:BO2707"/>
    <mergeCell ref="BP2704:BP2705"/>
    <mergeCell ref="BQ2704:BQ2705"/>
    <mergeCell ref="BO2694:BO2695"/>
    <mergeCell ref="BO2696:BO2697"/>
    <mergeCell ref="BO2684:BO2685"/>
    <mergeCell ref="BO2686:BO2687"/>
    <mergeCell ref="BO2676:BO2677"/>
    <mergeCell ref="BO2678:BO2679"/>
    <mergeCell ref="AV2881:AW2882"/>
    <mergeCell ref="AX2881:AY2882"/>
    <mergeCell ref="AZ2881:BA2882"/>
    <mergeCell ref="BB2881:BC2882"/>
    <mergeCell ref="BO2879:BO2880"/>
    <mergeCell ref="BO2881:BO2882"/>
    <mergeCell ref="BO2871:BO2872"/>
    <mergeCell ref="BO2873:BO2874"/>
    <mergeCell ref="BO2861:BO2862"/>
    <mergeCell ref="BO2863:BO2864"/>
    <mergeCell ref="BO2853:BO2854"/>
    <mergeCell ref="BO2855:BO2856"/>
    <mergeCell ref="BO2826:BO2827"/>
    <mergeCell ref="BQ2824:BQ2825"/>
    <mergeCell ref="BP2828:BQ2828"/>
    <mergeCell ref="BR2828:BS2828"/>
    <mergeCell ref="BP2843:BP2844"/>
    <mergeCell ref="BQ2843:BQ2844"/>
    <mergeCell ref="BP2845:BP2846"/>
    <mergeCell ref="BQ2845:BQ2846"/>
    <mergeCell ref="BP2841:BP2842"/>
    <mergeCell ref="BQ2841:BQ2842"/>
    <mergeCell ref="BO2841:BO2842"/>
    <mergeCell ref="BO2843:BO2844"/>
    <mergeCell ref="BO2845:BO2846"/>
    <mergeCell ref="BO2820:BO2821"/>
    <mergeCell ref="BO2822:BO2823"/>
    <mergeCell ref="BP2824:BP2825"/>
    <mergeCell ref="BO2824:BO2825"/>
    <mergeCell ref="BP2822:BP2823"/>
    <mergeCell ref="BQ2822:BQ2823"/>
    <mergeCell ref="BO2812:BO2813"/>
    <mergeCell ref="BO2814:BO2815"/>
    <mergeCell ref="AZ2824:BA2825"/>
    <mergeCell ref="BO2649:BO2650"/>
    <mergeCell ref="BQ2647:BQ2648"/>
    <mergeCell ref="BP2651:BQ2651"/>
    <mergeCell ref="BR2651:BS2651"/>
    <mergeCell ref="BP2647:BP2648"/>
    <mergeCell ref="BO2647:BO2648"/>
    <mergeCell ref="BO2643:BO2644"/>
    <mergeCell ref="BO2645:BO2646"/>
    <mergeCell ref="BP2645:BP2646"/>
    <mergeCell ref="BQ2645:BQ2646"/>
    <mergeCell ref="BO2635:BO2636"/>
    <mergeCell ref="BO2637:BO2638"/>
    <mergeCell ref="BO2625:BO2626"/>
    <mergeCell ref="BP2605:BP2606"/>
    <mergeCell ref="BQ2605:BQ2606"/>
    <mergeCell ref="BO2617:BO2618"/>
    <mergeCell ref="BO2590:BO2591"/>
    <mergeCell ref="BQ2588:BQ2589"/>
    <mergeCell ref="BP2592:BQ2592"/>
    <mergeCell ref="BR2592:BS2592"/>
    <mergeCell ref="BO2584:BO2585"/>
    <mergeCell ref="BO2568:BO2569"/>
    <mergeCell ref="BO2576:BO2577"/>
    <mergeCell ref="BO2560:BO2561"/>
    <mergeCell ref="BP2533:BQ2533"/>
    <mergeCell ref="BR2533:BS2533"/>
    <mergeCell ref="BQ2546:BQ2547"/>
    <mergeCell ref="D2531:E2532"/>
    <mergeCell ref="H2531:I2532"/>
    <mergeCell ref="J2531:K2532"/>
    <mergeCell ref="L2531:M2532"/>
    <mergeCell ref="N2531:O2532"/>
    <mergeCell ref="P2531:Q2532"/>
    <mergeCell ref="R2531:S2532"/>
    <mergeCell ref="T2531:U2532"/>
    <mergeCell ref="V2531:W2532"/>
    <mergeCell ref="X2531:Y2532"/>
    <mergeCell ref="Z2531:AA2532"/>
    <mergeCell ref="AB2531:AC2532"/>
    <mergeCell ref="AD2531:AE2532"/>
    <mergeCell ref="AF2531:AG2532"/>
    <mergeCell ref="AH2531:AI2532"/>
    <mergeCell ref="AJ2531:AK2532"/>
    <mergeCell ref="AL2531:AM2532"/>
    <mergeCell ref="AN2531:AO2532"/>
    <mergeCell ref="AP2531:AQ2532"/>
    <mergeCell ref="AR2531:AS2532"/>
    <mergeCell ref="AT2531:AU2532"/>
    <mergeCell ref="AV2531:AW2532"/>
    <mergeCell ref="AX2531:AY2532"/>
    <mergeCell ref="AZ2531:BA2532"/>
    <mergeCell ref="BB2531:BC2532"/>
    <mergeCell ref="BD2531:BE2532"/>
    <mergeCell ref="BF2531:BG2532"/>
    <mergeCell ref="BH2531:BI2532"/>
    <mergeCell ref="BJ2531:BK2532"/>
    <mergeCell ref="BL2531:BN2532"/>
    <mergeCell ref="BO2531:BO2532"/>
    <mergeCell ref="H2649:I2650"/>
    <mergeCell ref="J2649:K2650"/>
    <mergeCell ref="L2649:M2650"/>
    <mergeCell ref="N2649:O2650"/>
    <mergeCell ref="P2649:Q2650"/>
    <mergeCell ref="R2649:S2650"/>
    <mergeCell ref="BQ2529:BQ2530"/>
    <mergeCell ref="BO2519:BO2520"/>
    <mergeCell ref="BO2507:BO2508"/>
    <mergeCell ref="BO2489:BO2490"/>
    <mergeCell ref="BO2491:BO2492"/>
    <mergeCell ref="BP2491:BP2492"/>
    <mergeCell ref="BQ2491:BQ2492"/>
    <mergeCell ref="BO2472:BO2473"/>
    <mergeCell ref="BQ2470:BQ2471"/>
    <mergeCell ref="BP2474:BQ2474"/>
    <mergeCell ref="BR2474:BS2474"/>
    <mergeCell ref="BO2487:BO2488"/>
    <mergeCell ref="BO2466:BO2467"/>
    <mergeCell ref="BO2450:BO2451"/>
    <mergeCell ref="BO2458:BO2459"/>
    <mergeCell ref="BO2442:BO2443"/>
    <mergeCell ref="BP2415:BQ2415"/>
    <mergeCell ref="BR2415:BS2415"/>
    <mergeCell ref="BO2407:BO2408"/>
    <mergeCell ref="BO2413:BO2414"/>
    <mergeCell ref="BQ2411:BQ2412"/>
    <mergeCell ref="BO2399:BO2400"/>
    <mergeCell ref="BL2352:BN2353"/>
    <mergeCell ref="BP2352:BP2353"/>
    <mergeCell ref="BQ2352:BQ2353"/>
    <mergeCell ref="BP2356:BQ2356"/>
    <mergeCell ref="BR2356:BS2356"/>
    <mergeCell ref="BO2379:BO2380"/>
    <mergeCell ref="BA2360:BN2360"/>
    <mergeCell ref="B2362:BN2362"/>
    <mergeCell ref="BO2350:BO2351"/>
    <mergeCell ref="BP2346:BP2347"/>
    <mergeCell ref="BQ2346:BQ2347"/>
    <mergeCell ref="BP2348:BP2349"/>
    <mergeCell ref="BQ2348:BQ2349"/>
    <mergeCell ref="BP2350:BP2351"/>
    <mergeCell ref="BQ2350:BQ2351"/>
    <mergeCell ref="BO2352:BO2353"/>
    <mergeCell ref="D2354:E2355"/>
    <mergeCell ref="H2354:I2355"/>
    <mergeCell ref="J2354:K2355"/>
    <mergeCell ref="L2354:M2355"/>
    <mergeCell ref="N2354:O2355"/>
    <mergeCell ref="P2354:Q2355"/>
    <mergeCell ref="R2354:S2355"/>
    <mergeCell ref="T2354:U2355"/>
    <mergeCell ref="V2354:W2355"/>
    <mergeCell ref="X2354:Y2355"/>
    <mergeCell ref="Z2354:AA2355"/>
    <mergeCell ref="AB2354:AC2355"/>
    <mergeCell ref="AD2354:AE2355"/>
    <mergeCell ref="AF2354:AG2355"/>
    <mergeCell ref="AH2354:AI2355"/>
    <mergeCell ref="AJ2354:AK2355"/>
    <mergeCell ref="AL2354:AM2355"/>
    <mergeCell ref="AN2354:AO2355"/>
    <mergeCell ref="AP2354:AQ2355"/>
    <mergeCell ref="AR2354:AS2355"/>
    <mergeCell ref="AT2354:AU2355"/>
    <mergeCell ref="AV2354:AW2355"/>
    <mergeCell ref="AX2354:AY2355"/>
    <mergeCell ref="AZ2354:BA2355"/>
    <mergeCell ref="BB2354:BC2355"/>
    <mergeCell ref="BD2354:BE2355"/>
    <mergeCell ref="BL2354:BN2355"/>
    <mergeCell ref="BO2354:BO2355"/>
    <mergeCell ref="BO2344:BO2345"/>
    <mergeCell ref="BP2344:BP2345"/>
    <mergeCell ref="BQ2344:BQ2345"/>
    <mergeCell ref="BP2340:BP2341"/>
    <mergeCell ref="BQ2340:BQ2341"/>
    <mergeCell ref="BP2342:BP2343"/>
    <mergeCell ref="BQ2342:BQ2343"/>
    <mergeCell ref="BO2346:BO2347"/>
    <mergeCell ref="BO2348:BO2349"/>
    <mergeCell ref="BO2338:BO2339"/>
    <mergeCell ref="BP2334:BP2335"/>
    <mergeCell ref="BQ2334:BQ2335"/>
    <mergeCell ref="BP2336:BP2337"/>
    <mergeCell ref="BQ2336:BQ2337"/>
    <mergeCell ref="BP2338:BP2339"/>
    <mergeCell ref="BQ2338:BQ2339"/>
    <mergeCell ref="BO2340:BO2341"/>
    <mergeCell ref="BO2342:BO2343"/>
    <mergeCell ref="BO2332:BO2333"/>
    <mergeCell ref="BP2328:BP2329"/>
    <mergeCell ref="BQ2328:BQ2329"/>
    <mergeCell ref="BP2330:BP2331"/>
    <mergeCell ref="BQ2330:BQ2331"/>
    <mergeCell ref="BP2332:BP2333"/>
    <mergeCell ref="BQ2332:BQ2333"/>
    <mergeCell ref="BO2334:BO2335"/>
    <mergeCell ref="BO2336:BO2337"/>
    <mergeCell ref="BO2326:BO2327"/>
    <mergeCell ref="BJ2330:BK2331"/>
    <mergeCell ref="BL2295:BN2296"/>
    <mergeCell ref="BO2295:BO2296"/>
    <mergeCell ref="BP2322:BP2323"/>
    <mergeCell ref="BQ2322:BQ2323"/>
    <mergeCell ref="BP2324:BP2325"/>
    <mergeCell ref="BQ2324:BQ2325"/>
    <mergeCell ref="BP2326:BP2327"/>
    <mergeCell ref="BQ2326:BQ2327"/>
    <mergeCell ref="BO2328:BO2329"/>
    <mergeCell ref="BO2330:BO2331"/>
    <mergeCell ref="BO2320:BO2321"/>
    <mergeCell ref="BP2316:BP2317"/>
    <mergeCell ref="BQ2316:BQ2317"/>
    <mergeCell ref="BP2318:BP2319"/>
    <mergeCell ref="BQ2318:BQ2319"/>
    <mergeCell ref="BP2320:BP2321"/>
    <mergeCell ref="BQ2320:BQ2321"/>
    <mergeCell ref="BO2322:BO2323"/>
    <mergeCell ref="BO2324:BO2325"/>
    <mergeCell ref="BO2314:BO2315"/>
    <mergeCell ref="BO2316:BO2317"/>
    <mergeCell ref="BO2318:BO2319"/>
    <mergeCell ref="BP2314:BP2315"/>
    <mergeCell ref="BQ2314:BQ2315"/>
    <mergeCell ref="BP2312:BP2313"/>
    <mergeCell ref="BQ2312:BQ2313"/>
    <mergeCell ref="BO2312:BO2313"/>
    <mergeCell ref="BL2320:BN2321"/>
    <mergeCell ref="BL2318:BN2319"/>
    <mergeCell ref="BL2330:BN2331"/>
    <mergeCell ref="BJ2312:BK2313"/>
    <mergeCell ref="BL2312:BN2313"/>
    <mergeCell ref="BQ2293:BQ2294"/>
    <mergeCell ref="BL2293:BN2294"/>
    <mergeCell ref="BR2297:BS2297"/>
    <mergeCell ref="BO2310:BO2311"/>
    <mergeCell ref="BP2297:BQ2297"/>
    <mergeCell ref="BO2279:BO2280"/>
    <mergeCell ref="BO2281:BO2282"/>
    <mergeCell ref="BO2283:BO2284"/>
    <mergeCell ref="BP2279:BP2280"/>
    <mergeCell ref="BQ2279:BQ2280"/>
    <mergeCell ref="BP2281:BP2282"/>
    <mergeCell ref="BQ2281:BQ2282"/>
    <mergeCell ref="BP2283:BP2284"/>
    <mergeCell ref="BQ2283:BQ2284"/>
    <mergeCell ref="BO2273:BO2274"/>
    <mergeCell ref="BO2275:BO2276"/>
    <mergeCell ref="BO2269:BO2270"/>
    <mergeCell ref="BP2273:BP2274"/>
    <mergeCell ref="BQ2273:BQ2274"/>
    <mergeCell ref="BP2275:BP2276"/>
    <mergeCell ref="BQ2275:BQ2276"/>
    <mergeCell ref="BP2269:BP2270"/>
    <mergeCell ref="BQ2269:BQ2270"/>
    <mergeCell ref="BP2271:BP2272"/>
    <mergeCell ref="BQ2271:BQ2272"/>
    <mergeCell ref="BO2277:BO2278"/>
    <mergeCell ref="BP2277:BP2278"/>
    <mergeCell ref="BQ2277:BQ2278"/>
    <mergeCell ref="BO2271:BO2272"/>
    <mergeCell ref="BL2289:BN2290"/>
    <mergeCell ref="BO2285:BO2286"/>
    <mergeCell ref="BP2291:BP2292"/>
    <mergeCell ref="BQ2291:BQ2292"/>
    <mergeCell ref="BP2285:BP2286"/>
    <mergeCell ref="BQ2285:BQ2286"/>
    <mergeCell ref="BP2287:BP2288"/>
    <mergeCell ref="BQ2287:BQ2288"/>
    <mergeCell ref="BP2289:BP2290"/>
    <mergeCell ref="BQ2289:BQ2290"/>
    <mergeCell ref="BO2287:BO2288"/>
    <mergeCell ref="BO2289:BO2290"/>
    <mergeCell ref="BO2291:BO2292"/>
    <mergeCell ref="BL2291:BN2292"/>
    <mergeCell ref="BL2287:BN2288"/>
    <mergeCell ref="BO2293:BO2294"/>
    <mergeCell ref="BP2293:BP2294"/>
    <mergeCell ref="BO2267:BO2268"/>
    <mergeCell ref="BP2267:BP2268"/>
    <mergeCell ref="BQ2267:BQ2268"/>
    <mergeCell ref="BO2255:BO2256"/>
    <mergeCell ref="BO2257:BO2258"/>
    <mergeCell ref="AF2255:AG2256"/>
    <mergeCell ref="AH2255:AI2256"/>
    <mergeCell ref="AJ2255:AK2256"/>
    <mergeCell ref="AL2255:AM2256"/>
    <mergeCell ref="AN2255:AO2256"/>
    <mergeCell ref="AP2255:AQ2256"/>
    <mergeCell ref="AR2255:AS2256"/>
    <mergeCell ref="AT2255:AU2256"/>
    <mergeCell ref="AV2255:AW2256"/>
    <mergeCell ref="AX2255:AY2256"/>
    <mergeCell ref="AZ2255:BA2256"/>
    <mergeCell ref="AT2253:AU2254"/>
    <mergeCell ref="AV2253:AW2254"/>
    <mergeCell ref="AX2253:AY2254"/>
    <mergeCell ref="AD2252:AE2252"/>
    <mergeCell ref="AF2252:AG2252"/>
    <mergeCell ref="BO2232:BO2233"/>
    <mergeCell ref="BO2251:BO2252"/>
    <mergeCell ref="D2236:E2237"/>
    <mergeCell ref="H2236:I2237"/>
    <mergeCell ref="J2236:K2237"/>
    <mergeCell ref="L2236:M2237"/>
    <mergeCell ref="N2236:O2237"/>
    <mergeCell ref="P2236:Q2237"/>
    <mergeCell ref="R2236:S2237"/>
    <mergeCell ref="T2236:U2237"/>
    <mergeCell ref="V2236:W2237"/>
    <mergeCell ref="X2236:Y2237"/>
    <mergeCell ref="Z2236:AA2237"/>
    <mergeCell ref="AB2236:AC2237"/>
    <mergeCell ref="AD2236:AE2237"/>
    <mergeCell ref="AF2236:AG2237"/>
    <mergeCell ref="AH2236:AI2237"/>
    <mergeCell ref="AJ2236:AK2237"/>
    <mergeCell ref="AL2236:AM2237"/>
    <mergeCell ref="AN2236:AO2237"/>
    <mergeCell ref="AP2236:AQ2237"/>
    <mergeCell ref="AR2236:AS2237"/>
    <mergeCell ref="AT2236:AU2237"/>
    <mergeCell ref="AV2236:AW2237"/>
    <mergeCell ref="AX2236:AY2237"/>
    <mergeCell ref="AZ2236:BA2237"/>
    <mergeCell ref="BB2236:BC2237"/>
    <mergeCell ref="BD2236:BE2237"/>
    <mergeCell ref="BF2236:BG2237"/>
    <mergeCell ref="BH2236:BI2237"/>
    <mergeCell ref="BJ2236:BK2237"/>
    <mergeCell ref="BL2236:BN2237"/>
    <mergeCell ref="BO2236:BO2237"/>
    <mergeCell ref="BB2255:BC2256"/>
    <mergeCell ref="AB2252:AC2252"/>
    <mergeCell ref="X2251:Y2252"/>
    <mergeCell ref="Z2251:AA2252"/>
    <mergeCell ref="C2233:D2233"/>
    <mergeCell ref="G2232:G2233"/>
    <mergeCell ref="B2239:C2239"/>
    <mergeCell ref="B2267:B2268"/>
    <mergeCell ref="C2267:D2267"/>
    <mergeCell ref="E2267:E2268"/>
    <mergeCell ref="BB2252:BC2252"/>
    <mergeCell ref="BD2252:BE2252"/>
    <mergeCell ref="BF2252:BG2252"/>
    <mergeCell ref="BH2252:BI2252"/>
    <mergeCell ref="BJ2252:BK2252"/>
    <mergeCell ref="AD2239:AF2239"/>
    <mergeCell ref="AH2239:AJ2239"/>
    <mergeCell ref="AK2239:AN2239"/>
    <mergeCell ref="AO2239:AQ2239"/>
    <mergeCell ref="AL2204:AM2205"/>
    <mergeCell ref="AN2204:AO2205"/>
    <mergeCell ref="AP2204:AQ2205"/>
    <mergeCell ref="AR2204:AS2205"/>
    <mergeCell ref="AT2204:AU2205"/>
    <mergeCell ref="AV2204:AW2205"/>
    <mergeCell ref="AX2204:AY2205"/>
    <mergeCell ref="AZ2204:BA2205"/>
    <mergeCell ref="BB2204:BC2205"/>
    <mergeCell ref="BH2204:BI2205"/>
    <mergeCell ref="BO2263:BO2264"/>
    <mergeCell ref="BO2265:BO2266"/>
    <mergeCell ref="BO2259:BO2260"/>
    <mergeCell ref="BR2238:BS2238"/>
    <mergeCell ref="BO2253:BO2254"/>
    <mergeCell ref="BP2263:BP2264"/>
    <mergeCell ref="BQ2263:BQ2264"/>
    <mergeCell ref="BP2265:BP2266"/>
    <mergeCell ref="BQ2265:BQ2266"/>
    <mergeCell ref="BO2224:BO2225"/>
    <mergeCell ref="BO2228:BO2229"/>
    <mergeCell ref="BO2230:BO2231"/>
    <mergeCell ref="BO2226:BO2227"/>
    <mergeCell ref="BQ2230:BQ2231"/>
    <mergeCell ref="BO2216:BO2217"/>
    <mergeCell ref="BO2220:BO2221"/>
    <mergeCell ref="BO2222:BO2223"/>
    <mergeCell ref="BO2218:BO2219"/>
    <mergeCell ref="BO2208:BO2209"/>
    <mergeCell ref="BP2204:BP2205"/>
    <mergeCell ref="BQ2204:BQ2205"/>
    <mergeCell ref="BO2212:BO2213"/>
    <mergeCell ref="BO2214:BO2215"/>
    <mergeCell ref="BO2210:BO2211"/>
    <mergeCell ref="AT2252:AU2252"/>
    <mergeCell ref="AV2252:AW2252"/>
    <mergeCell ref="AZ2252:BA2252"/>
    <mergeCell ref="AP2252:AQ2252"/>
    <mergeCell ref="AB2251:AG2251"/>
    <mergeCell ref="AH2251:AM2251"/>
    <mergeCell ref="BD2255:BE2256"/>
    <mergeCell ref="BF2255:BG2256"/>
    <mergeCell ref="BH2255:BI2256"/>
    <mergeCell ref="BJ2255:BK2256"/>
    <mergeCell ref="BL2232:BN2233"/>
    <mergeCell ref="BD2206:BE2207"/>
    <mergeCell ref="BP2261:BP2262"/>
    <mergeCell ref="BQ2261:BQ2262"/>
    <mergeCell ref="BP2230:BP2231"/>
    <mergeCell ref="AH2265:AI2266"/>
    <mergeCell ref="AJ2265:AK2266"/>
    <mergeCell ref="BR2179:BS2179"/>
    <mergeCell ref="BO2192:BO2193"/>
    <mergeCell ref="BO2194:BO2195"/>
    <mergeCell ref="BO2173:BO2174"/>
    <mergeCell ref="BP2173:BP2174"/>
    <mergeCell ref="BQ2173:BQ2174"/>
    <mergeCell ref="BP2169:BP2170"/>
    <mergeCell ref="BQ2169:BQ2170"/>
    <mergeCell ref="BP2171:BP2172"/>
    <mergeCell ref="BQ2171:BQ2172"/>
    <mergeCell ref="BO2175:BO2176"/>
    <mergeCell ref="D2177:E2178"/>
    <mergeCell ref="H2177:I2178"/>
    <mergeCell ref="J2177:K2178"/>
    <mergeCell ref="L2177:M2178"/>
    <mergeCell ref="N2177:O2178"/>
    <mergeCell ref="P2177:Q2178"/>
    <mergeCell ref="R2177:S2178"/>
    <mergeCell ref="T2177:U2178"/>
    <mergeCell ref="V2177:W2178"/>
    <mergeCell ref="X2177:Y2178"/>
    <mergeCell ref="Z2177:AA2178"/>
    <mergeCell ref="AB2177:AC2178"/>
    <mergeCell ref="AD2177:AE2178"/>
    <mergeCell ref="AF2177:AG2178"/>
    <mergeCell ref="AH2177:AI2178"/>
    <mergeCell ref="AJ2177:AK2178"/>
    <mergeCell ref="AL2177:AM2178"/>
    <mergeCell ref="AN2177:AO2178"/>
    <mergeCell ref="AP2177:AQ2178"/>
    <mergeCell ref="AR2177:AS2178"/>
    <mergeCell ref="AT2177:AU2178"/>
    <mergeCell ref="AV2177:AW2178"/>
    <mergeCell ref="AX2177:AY2178"/>
    <mergeCell ref="AZ2177:BA2178"/>
    <mergeCell ref="BB2177:BC2178"/>
    <mergeCell ref="BD2177:BE2178"/>
    <mergeCell ref="BF2177:BG2178"/>
    <mergeCell ref="BH2177:BI2178"/>
    <mergeCell ref="BJ2177:BK2178"/>
    <mergeCell ref="BL2177:BN2178"/>
    <mergeCell ref="BO2177:BO2178"/>
    <mergeCell ref="C2189:D2189"/>
    <mergeCell ref="B2192:B2193"/>
    <mergeCell ref="C2192:D2193"/>
    <mergeCell ref="H2192:I2193"/>
    <mergeCell ref="J2192:O2192"/>
    <mergeCell ref="P2192:U2192"/>
    <mergeCell ref="V2192:W2193"/>
    <mergeCell ref="J2193:K2193"/>
    <mergeCell ref="R2193:S2193"/>
    <mergeCell ref="T2193:U2193"/>
    <mergeCell ref="AZ2192:BE2192"/>
    <mergeCell ref="BF2192:BK2192"/>
    <mergeCell ref="BL2192:BN2193"/>
    <mergeCell ref="AH2193:AI2193"/>
    <mergeCell ref="AJ2193:AK2193"/>
    <mergeCell ref="AL2193:AM2193"/>
    <mergeCell ref="AN2193:AO2193"/>
    <mergeCell ref="AR2193:AS2193"/>
    <mergeCell ref="AT2193:AU2193"/>
    <mergeCell ref="AV2193:AW2193"/>
    <mergeCell ref="AB2193:AC2193"/>
    <mergeCell ref="AD2193:AE2193"/>
    <mergeCell ref="BP2200:BP2201"/>
    <mergeCell ref="BQ2200:BQ2201"/>
    <mergeCell ref="BP2202:BP2203"/>
    <mergeCell ref="BQ2202:BQ2203"/>
    <mergeCell ref="BP2198:BP2199"/>
    <mergeCell ref="BQ2198:BQ2199"/>
    <mergeCell ref="BO2204:BO2205"/>
    <mergeCell ref="BO2206:BO2207"/>
    <mergeCell ref="BO2196:BO2197"/>
    <mergeCell ref="BP2192:BP2193"/>
    <mergeCell ref="BQ2192:BQ2193"/>
    <mergeCell ref="BP2194:BP2195"/>
    <mergeCell ref="BQ2194:BQ2195"/>
    <mergeCell ref="BP2196:BP2197"/>
    <mergeCell ref="BQ2196:BQ2197"/>
    <mergeCell ref="BO2198:BO2199"/>
    <mergeCell ref="BO2200:BO2201"/>
    <mergeCell ref="BL2206:BN2207"/>
    <mergeCell ref="BL2202:BN2203"/>
    <mergeCell ref="BL2204:BN2205"/>
    <mergeCell ref="BO2202:BO2203"/>
    <mergeCell ref="BO2167:BO2168"/>
    <mergeCell ref="BP2167:BP2168"/>
    <mergeCell ref="BQ2167:BQ2168"/>
    <mergeCell ref="BP2163:BP2164"/>
    <mergeCell ref="BQ2163:BQ2164"/>
    <mergeCell ref="BP2165:BP2166"/>
    <mergeCell ref="BQ2165:BQ2166"/>
    <mergeCell ref="BO2169:BO2170"/>
    <mergeCell ref="BO2171:BO2172"/>
    <mergeCell ref="BO2161:BO2162"/>
    <mergeCell ref="BP2161:BP2162"/>
    <mergeCell ref="BQ2161:BQ2162"/>
    <mergeCell ref="BO2163:BO2164"/>
    <mergeCell ref="BO2165:BO2166"/>
    <mergeCell ref="BO2157:BO2158"/>
    <mergeCell ref="BO2159:BO2160"/>
    <mergeCell ref="B2185:BN2185"/>
    <mergeCell ref="D2182:G2182"/>
    <mergeCell ref="B2180:C2180"/>
    <mergeCell ref="Z2180:AC2180"/>
    <mergeCell ref="AD2180:AF2180"/>
    <mergeCell ref="AH2180:AJ2180"/>
    <mergeCell ref="AK2180:AN2180"/>
    <mergeCell ref="AO2180:AQ2180"/>
    <mergeCell ref="B2182:C2182"/>
    <mergeCell ref="AS2180:AU2180"/>
    <mergeCell ref="AZ2180:BD2180"/>
    <mergeCell ref="BE2180:BG2180"/>
    <mergeCell ref="BI2180:BK2180"/>
    <mergeCell ref="AS2182:AU2182"/>
    <mergeCell ref="AZ2182:BD2182"/>
    <mergeCell ref="BE2182:BG2182"/>
    <mergeCell ref="BI2182:BK2182"/>
    <mergeCell ref="Z2182:AC2182"/>
    <mergeCell ref="AD2182:AF2182"/>
    <mergeCell ref="AH2182:AJ2182"/>
    <mergeCell ref="B2175:C2176"/>
    <mergeCell ref="BP2175:BP2176"/>
    <mergeCell ref="BQ2175:BQ2176"/>
    <mergeCell ref="BL2175:BN2176"/>
    <mergeCell ref="BP2179:BQ2179"/>
    <mergeCell ref="BO2151:BO2152"/>
    <mergeCell ref="BO2153:BO2154"/>
    <mergeCell ref="BO2155:BO2156"/>
    <mergeCell ref="BP2141:BP2142"/>
    <mergeCell ref="BQ2141:BQ2142"/>
    <mergeCell ref="BP2137:BP2138"/>
    <mergeCell ref="BQ2137:BQ2138"/>
    <mergeCell ref="BP2139:BP2140"/>
    <mergeCell ref="BQ2139:BQ2140"/>
    <mergeCell ref="BP2143:BP2144"/>
    <mergeCell ref="BQ2143:BQ2144"/>
    <mergeCell ref="BO2145:BO2146"/>
    <mergeCell ref="BO2147:BO2148"/>
    <mergeCell ref="BO2149:BO2150"/>
    <mergeCell ref="BP2120:BQ2120"/>
    <mergeCell ref="BR2120:BS2120"/>
    <mergeCell ref="BP2133:BP2134"/>
    <mergeCell ref="BQ2133:BQ2134"/>
    <mergeCell ref="BP2145:BP2146"/>
    <mergeCell ref="BQ2145:BQ2146"/>
    <mergeCell ref="BO2137:BO2138"/>
    <mergeCell ref="BO2139:BO2140"/>
    <mergeCell ref="BO2141:BO2142"/>
    <mergeCell ref="BQ2153:BQ2154"/>
    <mergeCell ref="BP2135:BP2136"/>
    <mergeCell ref="BQ2135:BQ2136"/>
    <mergeCell ref="BO2112:BO2113"/>
    <mergeCell ref="BO2114:BO2115"/>
    <mergeCell ref="BO2116:BO2117"/>
    <mergeCell ref="BP2116:BP2117"/>
    <mergeCell ref="BQ2116:BQ2117"/>
    <mergeCell ref="BO2104:BO2105"/>
    <mergeCell ref="BO2106:BO2107"/>
    <mergeCell ref="BO2108:BO2109"/>
    <mergeCell ref="BO2118:BO2119"/>
    <mergeCell ref="BO2133:BO2134"/>
    <mergeCell ref="BO2135:BO2136"/>
    <mergeCell ref="BO2143:BO2144"/>
    <mergeCell ref="BP2155:BP2156"/>
    <mergeCell ref="BQ2155:BQ2156"/>
    <mergeCell ref="BP2110:BP2111"/>
    <mergeCell ref="BQ2110:BQ2111"/>
    <mergeCell ref="BP2112:BP2113"/>
    <mergeCell ref="BQ2112:BQ2113"/>
    <mergeCell ref="BP2114:BP2115"/>
    <mergeCell ref="BQ2114:BQ2115"/>
    <mergeCell ref="BP2104:BP2105"/>
    <mergeCell ref="BQ2104:BQ2105"/>
    <mergeCell ref="BP2106:BP2107"/>
    <mergeCell ref="BQ2106:BQ2107"/>
    <mergeCell ref="BP2108:BP2109"/>
    <mergeCell ref="BQ2108:BQ2109"/>
    <mergeCell ref="BO2110:BO2111"/>
    <mergeCell ref="BO2096:BO2097"/>
    <mergeCell ref="BO2098:BO2099"/>
    <mergeCell ref="BO2100:BO2101"/>
    <mergeCell ref="BP2096:BP2097"/>
    <mergeCell ref="BQ2096:BQ2097"/>
    <mergeCell ref="BO2090:BO2091"/>
    <mergeCell ref="BO2092:BO2093"/>
    <mergeCell ref="BO2094:BO2095"/>
    <mergeCell ref="BP2092:BP2093"/>
    <mergeCell ref="BQ2092:BQ2093"/>
    <mergeCell ref="BP2094:BP2095"/>
    <mergeCell ref="BQ2094:BQ2095"/>
    <mergeCell ref="BO2088:BO2089"/>
    <mergeCell ref="BO2078:BO2079"/>
    <mergeCell ref="BO2080:BO2081"/>
    <mergeCell ref="BO2082:BO2083"/>
    <mergeCell ref="BL2078:BN2079"/>
    <mergeCell ref="BA2065:BN2065"/>
    <mergeCell ref="B2067:BN2067"/>
    <mergeCell ref="Z2064:AC2064"/>
    <mergeCell ref="AD2064:AF2064"/>
    <mergeCell ref="BO2076:BO2077"/>
    <mergeCell ref="BP2078:BP2079"/>
    <mergeCell ref="BQ2078:BQ2079"/>
    <mergeCell ref="BP2080:BP2081"/>
    <mergeCell ref="BQ2080:BQ2081"/>
    <mergeCell ref="BP2076:BP2077"/>
    <mergeCell ref="BQ2076:BQ2077"/>
    <mergeCell ref="B2082:B2083"/>
    <mergeCell ref="C2082:D2082"/>
    <mergeCell ref="E2082:E2083"/>
    <mergeCell ref="F2082:F2083"/>
    <mergeCell ref="H2082:I2083"/>
    <mergeCell ref="J2082:K2083"/>
    <mergeCell ref="L2082:M2083"/>
    <mergeCell ref="N2082:O2083"/>
    <mergeCell ref="P2082:Q2083"/>
    <mergeCell ref="R2082:S2083"/>
    <mergeCell ref="T2082:U2083"/>
    <mergeCell ref="V2082:W2083"/>
    <mergeCell ref="X2082:Y2083"/>
    <mergeCell ref="Z2082:AA2083"/>
    <mergeCell ref="AB2082:AC2083"/>
    <mergeCell ref="AD2082:AE2083"/>
    <mergeCell ref="AF2082:AG2083"/>
    <mergeCell ref="AH2082:AI2083"/>
    <mergeCell ref="AJ2082:AK2083"/>
    <mergeCell ref="BO2084:BO2085"/>
    <mergeCell ref="BO2086:BO2087"/>
    <mergeCell ref="D2064:G2064"/>
    <mergeCell ref="BP2084:BP2085"/>
    <mergeCell ref="BQ2084:BQ2085"/>
    <mergeCell ref="BP2086:BP2087"/>
    <mergeCell ref="BQ2086:BQ2087"/>
    <mergeCell ref="BP2088:BP2089"/>
    <mergeCell ref="BP2082:BP2083"/>
    <mergeCell ref="BQ2082:BQ2083"/>
    <mergeCell ref="N2098:O2099"/>
    <mergeCell ref="P2098:Q2099"/>
    <mergeCell ref="R2098:S2099"/>
    <mergeCell ref="T2098:U2099"/>
    <mergeCell ref="V2098:W2099"/>
    <mergeCell ref="X2098:Y2099"/>
    <mergeCell ref="Z2098:AA2099"/>
    <mergeCell ref="BL2059:BN2060"/>
    <mergeCell ref="BO2059:BO2060"/>
    <mergeCell ref="BR2061:BS2061"/>
    <mergeCell ref="BO2074:BO2075"/>
    <mergeCell ref="BP2074:BP2075"/>
    <mergeCell ref="BQ2074:BQ2075"/>
    <mergeCell ref="BP2061:BQ2061"/>
    <mergeCell ref="BO2053:BO2054"/>
    <mergeCell ref="BO2055:BO2056"/>
    <mergeCell ref="BO2057:BO2058"/>
    <mergeCell ref="BP2057:BP2058"/>
    <mergeCell ref="BQ2057:BQ2058"/>
    <mergeCell ref="BP2053:BP2054"/>
    <mergeCell ref="BQ2053:BQ2054"/>
    <mergeCell ref="BP2055:BP2056"/>
    <mergeCell ref="BQ2055:BQ2056"/>
    <mergeCell ref="BO2047:BO2048"/>
    <mergeCell ref="BO2049:BO2050"/>
    <mergeCell ref="BO2051:BO2052"/>
    <mergeCell ref="BP2051:BP2052"/>
    <mergeCell ref="BQ2051:BQ2052"/>
    <mergeCell ref="BP2047:BP2048"/>
    <mergeCell ref="BQ2047:BQ2048"/>
    <mergeCell ref="BP2049:BP2050"/>
    <mergeCell ref="BQ2049:BQ2050"/>
    <mergeCell ref="BO2041:BO2042"/>
    <mergeCell ref="BO2043:BO2044"/>
    <mergeCell ref="BO2045:BO2046"/>
    <mergeCell ref="BP2045:BP2046"/>
    <mergeCell ref="BQ2045:BQ2046"/>
    <mergeCell ref="BP2041:BP2042"/>
    <mergeCell ref="BQ2041:BQ2042"/>
    <mergeCell ref="BP2043:BP2044"/>
    <mergeCell ref="BQ2043:BQ2044"/>
    <mergeCell ref="BL2057:BN2058"/>
    <mergeCell ref="BL2055:BN2056"/>
    <mergeCell ref="BO2035:BO2036"/>
    <mergeCell ref="BO2037:BO2038"/>
    <mergeCell ref="BO2039:BO2040"/>
    <mergeCell ref="BP2035:BP2036"/>
    <mergeCell ref="BQ2035:BQ2036"/>
    <mergeCell ref="BP2037:BP2038"/>
    <mergeCell ref="BQ2037:BQ2038"/>
    <mergeCell ref="BP2039:BP2040"/>
    <mergeCell ref="BQ2039:BQ2040"/>
    <mergeCell ref="BO2029:BO2030"/>
    <mergeCell ref="BO2031:BO2032"/>
    <mergeCell ref="BO2033:BO2034"/>
    <mergeCell ref="BP2033:BP2034"/>
    <mergeCell ref="BQ2033:BQ2034"/>
    <mergeCell ref="BP2029:BP2030"/>
    <mergeCell ref="BQ2029:BQ2030"/>
    <mergeCell ref="BP2031:BP2032"/>
    <mergeCell ref="BQ2031:BQ2032"/>
    <mergeCell ref="BO2023:BO2024"/>
    <mergeCell ref="BO2025:BO2026"/>
    <mergeCell ref="BO2027:BO2028"/>
    <mergeCell ref="BP2027:BP2028"/>
    <mergeCell ref="BQ2027:BQ2028"/>
    <mergeCell ref="BP2023:BP2024"/>
    <mergeCell ref="BQ2023:BQ2024"/>
    <mergeCell ref="BP2025:BP2026"/>
    <mergeCell ref="BQ2025:BQ2026"/>
    <mergeCell ref="BO2017:BO2018"/>
    <mergeCell ref="BO2019:BO2020"/>
    <mergeCell ref="BO2021:BO2022"/>
    <mergeCell ref="BP2021:BP2022"/>
    <mergeCell ref="BQ2021:BQ2022"/>
    <mergeCell ref="BP2019:BP2020"/>
    <mergeCell ref="BQ2019:BQ2020"/>
    <mergeCell ref="BP2017:BP2018"/>
    <mergeCell ref="BQ2017:BQ2018"/>
    <mergeCell ref="AJ2000:AK2001"/>
    <mergeCell ref="AL2000:AM2001"/>
    <mergeCell ref="AN2000:AO2001"/>
    <mergeCell ref="AP2000:AQ2001"/>
    <mergeCell ref="AR2000:AS2001"/>
    <mergeCell ref="AT2000:AU2001"/>
    <mergeCell ref="AV2000:AW2001"/>
    <mergeCell ref="AX2000:AY2001"/>
    <mergeCell ref="AZ2000:BA2001"/>
    <mergeCell ref="BB2000:BC2001"/>
    <mergeCell ref="BD2000:BE2001"/>
    <mergeCell ref="BF2000:BG2001"/>
    <mergeCell ref="BH2000:BI2001"/>
    <mergeCell ref="BJ2000:BK2001"/>
    <mergeCell ref="BL2000:BN2001"/>
    <mergeCell ref="BO2000:BO2001"/>
    <mergeCell ref="N2016:O2016"/>
    <mergeCell ref="P2016:Q2016"/>
    <mergeCell ref="E2010:AC2010"/>
    <mergeCell ref="AE2010:AK2010"/>
    <mergeCell ref="AL2010:BM2010"/>
    <mergeCell ref="AN2015:AS2015"/>
    <mergeCell ref="AT2015:AY2015"/>
    <mergeCell ref="AX2016:AY2016"/>
    <mergeCell ref="AZ2015:BE2015"/>
    <mergeCell ref="AD2003:AF2003"/>
    <mergeCell ref="AH2003:AJ2003"/>
    <mergeCell ref="AK2003:AN2003"/>
    <mergeCell ref="AO2003:AQ2003"/>
    <mergeCell ref="V2015:W2016"/>
    <mergeCell ref="J2016:K2016"/>
    <mergeCell ref="R2016:S2016"/>
    <mergeCell ref="T2016:U2016"/>
    <mergeCell ref="L2016:M2016"/>
    <mergeCell ref="BF2015:BK2015"/>
    <mergeCell ref="BL2015:BN2016"/>
    <mergeCell ref="AH2016:AI2016"/>
    <mergeCell ref="AJ2016:AK2016"/>
    <mergeCell ref="AL2016:AM2016"/>
    <mergeCell ref="AN2016:AO2016"/>
    <mergeCell ref="AR2016:AS2016"/>
    <mergeCell ref="AT2016:AU2016"/>
    <mergeCell ref="AV2016:AW2016"/>
    <mergeCell ref="AZ2016:BA2016"/>
    <mergeCell ref="AB2016:AC2016"/>
    <mergeCell ref="AD2016:AE2016"/>
    <mergeCell ref="AF2016:AG2016"/>
    <mergeCell ref="AP2016:AQ2016"/>
    <mergeCell ref="X2015:Y2016"/>
    <mergeCell ref="Z2015:AA2016"/>
    <mergeCell ref="AB2015:AG2015"/>
    <mergeCell ref="AH2015:AM2015"/>
    <mergeCell ref="BB2016:BC2016"/>
    <mergeCell ref="BD2016:BE2016"/>
    <mergeCell ref="BF2016:BG2016"/>
    <mergeCell ref="BH2016:BI2016"/>
    <mergeCell ref="Z2003:AC2003"/>
    <mergeCell ref="AS2003:AU2003"/>
    <mergeCell ref="AZ2003:BD2003"/>
    <mergeCell ref="BE2003:BG2003"/>
    <mergeCell ref="BI2003:BK2003"/>
    <mergeCell ref="AS2005:AU2005"/>
    <mergeCell ref="AZ2005:BD2005"/>
    <mergeCell ref="BE2005:BG2005"/>
    <mergeCell ref="BI2005:BK2005"/>
    <mergeCell ref="BA2006:BN2006"/>
    <mergeCell ref="B2008:BN2008"/>
    <mergeCell ref="Z2005:AC2005"/>
    <mergeCell ref="AD2005:AF2005"/>
    <mergeCell ref="AH2005:AJ2005"/>
    <mergeCell ref="AK2005:AN2005"/>
    <mergeCell ref="AO2005:AQ2005"/>
    <mergeCell ref="BO1966:BO1967"/>
    <mergeCell ref="BP1966:BP1967"/>
    <mergeCell ref="BQ1966:BQ1967"/>
    <mergeCell ref="BP1964:BP1965"/>
    <mergeCell ref="BQ1964:BQ1965"/>
    <mergeCell ref="BO1968:BO1969"/>
    <mergeCell ref="BO1970:BO1971"/>
    <mergeCell ref="BQ1972:BQ1973"/>
    <mergeCell ref="BP1974:BP1975"/>
    <mergeCell ref="BP1998:BP1999"/>
    <mergeCell ref="BQ1998:BQ1999"/>
    <mergeCell ref="BR2002:BS2002"/>
    <mergeCell ref="BO2015:BO2016"/>
    <mergeCell ref="BP2015:BP2016"/>
    <mergeCell ref="BQ2015:BQ2016"/>
    <mergeCell ref="BP2002:BQ2002"/>
    <mergeCell ref="BO1996:BO1997"/>
    <mergeCell ref="BP1994:BP1995"/>
    <mergeCell ref="BQ1994:BQ1995"/>
    <mergeCell ref="BP1996:BP1997"/>
    <mergeCell ref="BQ1996:BQ1997"/>
    <mergeCell ref="BP1992:BP1993"/>
    <mergeCell ref="BQ1992:BQ1993"/>
    <mergeCell ref="BO1998:BO1999"/>
    <mergeCell ref="BJ1964:BK1965"/>
    <mergeCell ref="BL1964:BN1965"/>
    <mergeCell ref="C1965:D1965"/>
    <mergeCell ref="E2012:AC2012"/>
    <mergeCell ref="AE2012:AH2012"/>
    <mergeCell ref="AI2012:AZ2012"/>
    <mergeCell ref="BA2012:BC2012"/>
    <mergeCell ref="BD2012:BM2012"/>
    <mergeCell ref="D2005:G2005"/>
    <mergeCell ref="BJ2016:BK2016"/>
    <mergeCell ref="F2015:F2016"/>
    <mergeCell ref="H2015:I2016"/>
    <mergeCell ref="J2015:O2015"/>
    <mergeCell ref="P2015:U2015"/>
    <mergeCell ref="R1998:S1999"/>
    <mergeCell ref="T1998:U1999"/>
    <mergeCell ref="V1998:W1999"/>
    <mergeCell ref="X1998:Y1999"/>
    <mergeCell ref="Z1998:AA1999"/>
    <mergeCell ref="AB1998:AC1999"/>
    <mergeCell ref="AD1998:AE1999"/>
    <mergeCell ref="AF1998:AG1999"/>
    <mergeCell ref="AH1998:AI1999"/>
    <mergeCell ref="BO1960:BO1961"/>
    <mergeCell ref="BP1958:BP1959"/>
    <mergeCell ref="BQ1958:BQ1959"/>
    <mergeCell ref="BO1962:BO1963"/>
    <mergeCell ref="BO1964:BO1965"/>
    <mergeCell ref="BP1943:BQ1943"/>
    <mergeCell ref="BR1943:BS1943"/>
    <mergeCell ref="BO1956:BO1957"/>
    <mergeCell ref="BO1958:BO1959"/>
    <mergeCell ref="BP1970:BP1971"/>
    <mergeCell ref="BQ1970:BQ1971"/>
    <mergeCell ref="BP1972:BP1973"/>
    <mergeCell ref="BO1990:BO1991"/>
    <mergeCell ref="BP1986:BP1987"/>
    <mergeCell ref="BQ1986:BQ1987"/>
    <mergeCell ref="BP1988:BP1989"/>
    <mergeCell ref="BQ1988:BQ1989"/>
    <mergeCell ref="BP1990:BP1991"/>
    <mergeCell ref="BQ1990:BQ1991"/>
    <mergeCell ref="BO1992:BO1993"/>
    <mergeCell ref="BO1994:BO1995"/>
    <mergeCell ref="BO1984:BO1985"/>
    <mergeCell ref="BP1982:BP1983"/>
    <mergeCell ref="BQ1982:BQ1983"/>
    <mergeCell ref="BP1984:BP1985"/>
    <mergeCell ref="BQ1984:BQ1985"/>
    <mergeCell ref="BP1980:BP1981"/>
    <mergeCell ref="BQ1980:BQ1981"/>
    <mergeCell ref="BO1986:BO1987"/>
    <mergeCell ref="BO1988:BO1989"/>
    <mergeCell ref="BO1978:BO1979"/>
    <mergeCell ref="BP1976:BP1977"/>
    <mergeCell ref="BQ1976:BQ1977"/>
    <mergeCell ref="BP1978:BP1979"/>
    <mergeCell ref="BQ1978:BQ1979"/>
    <mergeCell ref="BO1980:BO1981"/>
    <mergeCell ref="BO1982:BO1983"/>
    <mergeCell ref="BO1972:BO1973"/>
    <mergeCell ref="BO1974:BO1975"/>
    <mergeCell ref="BO1976:BO1977"/>
    <mergeCell ref="BO1939:BO1940"/>
    <mergeCell ref="D1941:E1942"/>
    <mergeCell ref="H1941:I1942"/>
    <mergeCell ref="J1941:K1942"/>
    <mergeCell ref="L1941:M1942"/>
    <mergeCell ref="N1941:O1942"/>
    <mergeCell ref="P1941:Q1942"/>
    <mergeCell ref="R1941:S1942"/>
    <mergeCell ref="T1941:U1942"/>
    <mergeCell ref="V1941:W1942"/>
    <mergeCell ref="X1941:Y1942"/>
    <mergeCell ref="Z1941:AA1942"/>
    <mergeCell ref="AB1941:AC1942"/>
    <mergeCell ref="AD1941:AE1942"/>
    <mergeCell ref="AF1941:AG1942"/>
    <mergeCell ref="AH1941:AI1942"/>
    <mergeCell ref="AJ1941:AK1942"/>
    <mergeCell ref="AL1941:AM1942"/>
    <mergeCell ref="AN1941:AO1942"/>
    <mergeCell ref="AP1941:AQ1942"/>
    <mergeCell ref="AR1941:AS1942"/>
    <mergeCell ref="AT1941:AU1942"/>
    <mergeCell ref="AV1941:AW1942"/>
    <mergeCell ref="AX1941:AY1942"/>
    <mergeCell ref="AZ1941:BA1942"/>
    <mergeCell ref="BB1941:BC1942"/>
    <mergeCell ref="BD1941:BE1942"/>
    <mergeCell ref="BF1941:BG1942"/>
    <mergeCell ref="BH1941:BI1942"/>
    <mergeCell ref="BJ1941:BK1942"/>
    <mergeCell ref="BL1941:BN1942"/>
    <mergeCell ref="BO1941:BO1942"/>
    <mergeCell ref="BJ1937:BK1938"/>
    <mergeCell ref="BL1937:BN1938"/>
    <mergeCell ref="C1938:D1938"/>
    <mergeCell ref="G1937:G1938"/>
    <mergeCell ref="E1937:E1938"/>
    <mergeCell ref="F1937:F1938"/>
    <mergeCell ref="H1937:I1938"/>
    <mergeCell ref="J1937:K1938"/>
    <mergeCell ref="L1937:M1938"/>
    <mergeCell ref="N1937:O1938"/>
    <mergeCell ref="P1937:Q1938"/>
    <mergeCell ref="R1937:S1938"/>
    <mergeCell ref="T1937:U1938"/>
    <mergeCell ref="V1937:W1938"/>
    <mergeCell ref="X1937:Y1938"/>
    <mergeCell ref="Z1937:AA1938"/>
    <mergeCell ref="AB1937:AC1938"/>
    <mergeCell ref="AD1937:AE1938"/>
    <mergeCell ref="AF1937:AG1938"/>
    <mergeCell ref="AH1937:AI1938"/>
    <mergeCell ref="AJ1937:AK1938"/>
    <mergeCell ref="AL1937:AM1938"/>
    <mergeCell ref="AN1937:AO1938"/>
    <mergeCell ref="AP1937:AQ1938"/>
    <mergeCell ref="AR1937:AS1938"/>
    <mergeCell ref="AT1937:AU1938"/>
    <mergeCell ref="AV1937:AW1938"/>
    <mergeCell ref="AX1937:AY1938"/>
    <mergeCell ref="AZ1937:BA1938"/>
    <mergeCell ref="BB1937:BC1938"/>
    <mergeCell ref="BD1937:BE1938"/>
    <mergeCell ref="B1939:C1940"/>
    <mergeCell ref="AX1960:AY1961"/>
    <mergeCell ref="AZ1960:BA1961"/>
    <mergeCell ref="BB1960:BC1961"/>
    <mergeCell ref="BD1960:BE1961"/>
    <mergeCell ref="BF1960:BG1961"/>
    <mergeCell ref="BH1960:BI1961"/>
    <mergeCell ref="BJ1960:BK1961"/>
    <mergeCell ref="BL1960:BN1961"/>
    <mergeCell ref="AE1953:AH1953"/>
    <mergeCell ref="AI1953:AZ1953"/>
    <mergeCell ref="AK1946:AN1946"/>
    <mergeCell ref="AO1946:AQ1946"/>
    <mergeCell ref="BA1953:BC1953"/>
    <mergeCell ref="BD1953:BM1953"/>
    <mergeCell ref="L1957:M1957"/>
    <mergeCell ref="N1957:O1957"/>
    <mergeCell ref="P1957:Q1957"/>
    <mergeCell ref="E1951:AC1951"/>
    <mergeCell ref="AE1951:AK1951"/>
    <mergeCell ref="BO1931:BO1932"/>
    <mergeCell ref="BO1933:BO1934"/>
    <mergeCell ref="BO1935:BO1936"/>
    <mergeCell ref="BP1931:BP1932"/>
    <mergeCell ref="BQ1931:BQ1932"/>
    <mergeCell ref="BO1925:BO1926"/>
    <mergeCell ref="BO1927:BO1928"/>
    <mergeCell ref="BO1929:BO1930"/>
    <mergeCell ref="BP1927:BP1928"/>
    <mergeCell ref="BQ1927:BQ1928"/>
    <mergeCell ref="BP1929:BP1930"/>
    <mergeCell ref="BQ1929:BQ1930"/>
    <mergeCell ref="BP1925:BP1926"/>
    <mergeCell ref="BQ1925:BQ1926"/>
    <mergeCell ref="Z1946:AC1946"/>
    <mergeCell ref="AD1946:AF1946"/>
    <mergeCell ref="AH1946:AJ1946"/>
    <mergeCell ref="D1939:E1940"/>
    <mergeCell ref="H1939:I1940"/>
    <mergeCell ref="J1939:K1940"/>
    <mergeCell ref="L1939:M1940"/>
    <mergeCell ref="N1939:O1940"/>
    <mergeCell ref="P1939:Q1940"/>
    <mergeCell ref="R1939:S1940"/>
    <mergeCell ref="T1939:U1940"/>
    <mergeCell ref="AR1958:AS1959"/>
    <mergeCell ref="BF1958:BG1959"/>
    <mergeCell ref="BH1958:BI1959"/>
    <mergeCell ref="BJ1958:BK1959"/>
    <mergeCell ref="AT1956:AY1956"/>
    <mergeCell ref="AX1957:AY1957"/>
    <mergeCell ref="AJ1939:AK1940"/>
    <mergeCell ref="AL1939:AM1940"/>
    <mergeCell ref="AN1939:AO1940"/>
    <mergeCell ref="AP1939:AQ1940"/>
    <mergeCell ref="AR1939:AS1940"/>
    <mergeCell ref="AT1939:AU1940"/>
    <mergeCell ref="AV1939:AW1940"/>
    <mergeCell ref="AX1939:AY1940"/>
    <mergeCell ref="AZ1939:BA1940"/>
    <mergeCell ref="BB1939:BC1940"/>
    <mergeCell ref="BD1939:BE1940"/>
    <mergeCell ref="BF1939:BG1940"/>
    <mergeCell ref="BH1939:BI1940"/>
    <mergeCell ref="BJ1939:BK1940"/>
    <mergeCell ref="AB1962:AC1963"/>
    <mergeCell ref="AD1962:AE1963"/>
    <mergeCell ref="AF1962:AG1963"/>
    <mergeCell ref="BB1962:BC1963"/>
    <mergeCell ref="AH1962:AI1963"/>
    <mergeCell ref="AJ1962:AK1963"/>
    <mergeCell ref="AL1962:AM1963"/>
    <mergeCell ref="AN1962:AO1963"/>
    <mergeCell ref="AP1962:AQ1963"/>
    <mergeCell ref="AR1962:AS1963"/>
    <mergeCell ref="BF1962:BG1963"/>
    <mergeCell ref="BH1962:BI1963"/>
    <mergeCell ref="BJ1962:BK1963"/>
    <mergeCell ref="BL1962:BN1963"/>
    <mergeCell ref="C1963:D1963"/>
    <mergeCell ref="AT1962:AU1963"/>
    <mergeCell ref="AV1962:AW1963"/>
    <mergeCell ref="AX1962:AY1963"/>
    <mergeCell ref="AZ1962:BA1963"/>
    <mergeCell ref="BD1962:BE1963"/>
    <mergeCell ref="G1962:G1963"/>
    <mergeCell ref="AZ1964:BA1965"/>
    <mergeCell ref="BB1964:BC1965"/>
    <mergeCell ref="BD1964:BE1965"/>
    <mergeCell ref="BF1964:BG1965"/>
    <mergeCell ref="B1941:C1941"/>
    <mergeCell ref="AL1951:BM1951"/>
    <mergeCell ref="AN1956:AS1956"/>
    <mergeCell ref="BO1919:BO1920"/>
    <mergeCell ref="BO1921:BO1922"/>
    <mergeCell ref="BO1923:BO1924"/>
    <mergeCell ref="BP1921:BP1922"/>
    <mergeCell ref="BQ1921:BQ1922"/>
    <mergeCell ref="BP1923:BP1924"/>
    <mergeCell ref="BQ1923:BQ1924"/>
    <mergeCell ref="BP1919:BP1920"/>
    <mergeCell ref="BQ1919:BQ1920"/>
    <mergeCell ref="B1962:B1963"/>
    <mergeCell ref="C1962:D1962"/>
    <mergeCell ref="E1962:E1963"/>
    <mergeCell ref="F1962:F1963"/>
    <mergeCell ref="H1962:I1963"/>
    <mergeCell ref="J1962:K1963"/>
    <mergeCell ref="L1962:M1963"/>
    <mergeCell ref="N1962:O1963"/>
    <mergeCell ref="P1962:Q1963"/>
    <mergeCell ref="R1962:S1963"/>
    <mergeCell ref="T1962:U1963"/>
    <mergeCell ref="V1962:W1963"/>
    <mergeCell ref="X1962:Y1963"/>
    <mergeCell ref="Z1962:AA1963"/>
    <mergeCell ref="AD1944:AF1944"/>
    <mergeCell ref="AH1944:AJ1944"/>
    <mergeCell ref="AK1944:AN1944"/>
    <mergeCell ref="AO1944:AQ1944"/>
    <mergeCell ref="B1946:C1946"/>
    <mergeCell ref="AS1944:AU1944"/>
    <mergeCell ref="AZ1944:BD1944"/>
    <mergeCell ref="BE1944:BG1944"/>
    <mergeCell ref="BI1944:BK1944"/>
    <mergeCell ref="AS1946:AU1946"/>
    <mergeCell ref="AZ1946:BD1946"/>
    <mergeCell ref="BE1946:BG1946"/>
    <mergeCell ref="BI1946:BK1946"/>
    <mergeCell ref="BO1913:BO1914"/>
    <mergeCell ref="BO1915:BO1916"/>
    <mergeCell ref="BO1917:BO1918"/>
    <mergeCell ref="BP1915:BP1916"/>
    <mergeCell ref="BQ1915:BQ1916"/>
    <mergeCell ref="BP1917:BP1918"/>
    <mergeCell ref="BQ1917:BQ1918"/>
    <mergeCell ref="BO1897:BO1898"/>
    <mergeCell ref="BO1911:BO1912"/>
    <mergeCell ref="BO1901:BO1902"/>
    <mergeCell ref="BO1903:BO1904"/>
    <mergeCell ref="BO1905:BO1906"/>
    <mergeCell ref="BO1909:BO1910"/>
    <mergeCell ref="BO1899:BO1900"/>
    <mergeCell ref="BO1907:BO1908"/>
    <mergeCell ref="BP1901:BP1902"/>
    <mergeCell ref="BQ1901:BQ1902"/>
    <mergeCell ref="BP1897:BP1898"/>
    <mergeCell ref="BQ1897:BQ1898"/>
    <mergeCell ref="BP1899:BP1900"/>
    <mergeCell ref="BQ1899:BQ1900"/>
    <mergeCell ref="BQ1913:BQ1914"/>
    <mergeCell ref="BP1903:BP1904"/>
    <mergeCell ref="BQ1903:BQ1904"/>
    <mergeCell ref="BP1905:BP1906"/>
    <mergeCell ref="BQ1905:BQ1906"/>
    <mergeCell ref="AJ1882:AK1883"/>
    <mergeCell ref="AL1882:AM1883"/>
    <mergeCell ref="AN1882:AO1883"/>
    <mergeCell ref="AP1882:AQ1883"/>
    <mergeCell ref="AR1882:AS1883"/>
    <mergeCell ref="AT1882:AU1883"/>
    <mergeCell ref="AV1882:AW1883"/>
    <mergeCell ref="AX1882:AY1883"/>
    <mergeCell ref="AZ1882:BA1883"/>
    <mergeCell ref="BB1882:BC1883"/>
    <mergeCell ref="BD1882:BE1883"/>
    <mergeCell ref="BF1882:BG1883"/>
    <mergeCell ref="BH1882:BI1883"/>
    <mergeCell ref="BJ1882:BK1883"/>
    <mergeCell ref="BL1882:BN1883"/>
    <mergeCell ref="BO1882:BO1883"/>
    <mergeCell ref="AK1885:AN1885"/>
    <mergeCell ref="AO1885:AQ1885"/>
    <mergeCell ref="BL1901:BN1902"/>
    <mergeCell ref="BD1901:BE1902"/>
    <mergeCell ref="BF1901:BG1902"/>
    <mergeCell ref="BH1901:BI1902"/>
    <mergeCell ref="BJ1901:BK1902"/>
    <mergeCell ref="BA1888:BN1888"/>
    <mergeCell ref="B1890:BN1890"/>
    <mergeCell ref="C1902:D1902"/>
    <mergeCell ref="B1901:B1902"/>
    <mergeCell ref="C1901:D1901"/>
    <mergeCell ref="E1901:E1902"/>
    <mergeCell ref="F1901:F1902"/>
    <mergeCell ref="H1901:I1902"/>
    <mergeCell ref="J1901:K1902"/>
    <mergeCell ref="G1901:G1902"/>
    <mergeCell ref="L1901:M1902"/>
    <mergeCell ref="N1901:O1902"/>
    <mergeCell ref="P1901:Q1902"/>
    <mergeCell ref="R1901:S1902"/>
    <mergeCell ref="T1901:U1902"/>
    <mergeCell ref="V1901:W1902"/>
    <mergeCell ref="X1901:Y1902"/>
    <mergeCell ref="Z1901:AA1902"/>
    <mergeCell ref="AB1901:AC1902"/>
    <mergeCell ref="AD1901:AE1902"/>
    <mergeCell ref="AF1901:AG1902"/>
    <mergeCell ref="AH1901:AI1902"/>
    <mergeCell ref="AJ1901:AK1902"/>
    <mergeCell ref="AL1901:AM1902"/>
    <mergeCell ref="AN1901:AO1902"/>
    <mergeCell ref="AP1901:AQ1902"/>
    <mergeCell ref="AR1901:AS1902"/>
    <mergeCell ref="AT1901:AU1902"/>
    <mergeCell ref="AV1901:AW1902"/>
    <mergeCell ref="AX1901:AY1902"/>
    <mergeCell ref="AZ1901:BA1902"/>
    <mergeCell ref="BB1901:BC1902"/>
    <mergeCell ref="B1899:B1900"/>
    <mergeCell ref="C1899:D1899"/>
    <mergeCell ref="E1899:E1900"/>
    <mergeCell ref="F1899:F1900"/>
    <mergeCell ref="H1899:I1900"/>
    <mergeCell ref="J1899:K1900"/>
    <mergeCell ref="C1900:D1900"/>
    <mergeCell ref="L1899:M1900"/>
    <mergeCell ref="N1899:O1900"/>
    <mergeCell ref="BO1870:BO1871"/>
    <mergeCell ref="BO1872:BO1873"/>
    <mergeCell ref="BP1868:BP1869"/>
    <mergeCell ref="BQ1868:BQ1869"/>
    <mergeCell ref="BO1880:BO1881"/>
    <mergeCell ref="BR1884:BS1884"/>
    <mergeCell ref="BL1880:BN1881"/>
    <mergeCell ref="BO1874:BO1875"/>
    <mergeCell ref="BO1876:BO1877"/>
    <mergeCell ref="BO1878:BO1879"/>
    <mergeCell ref="BP1884:BQ1884"/>
    <mergeCell ref="P1899:Q1900"/>
    <mergeCell ref="R1899:S1900"/>
    <mergeCell ref="T1899:U1900"/>
    <mergeCell ref="V1899:W1900"/>
    <mergeCell ref="X1899:Y1900"/>
    <mergeCell ref="Z1899:AA1900"/>
    <mergeCell ref="AB1899:AC1900"/>
    <mergeCell ref="AD1899:AE1900"/>
    <mergeCell ref="AF1899:AG1900"/>
    <mergeCell ref="BB1899:BC1900"/>
    <mergeCell ref="AH1899:AI1900"/>
    <mergeCell ref="AJ1899:AK1900"/>
    <mergeCell ref="AL1899:AM1900"/>
    <mergeCell ref="AN1899:AO1900"/>
    <mergeCell ref="AP1899:AQ1900"/>
    <mergeCell ref="AR1899:AS1900"/>
    <mergeCell ref="BF1899:BG1900"/>
    <mergeCell ref="BH1899:BI1900"/>
    <mergeCell ref="BJ1899:BK1900"/>
    <mergeCell ref="BL1899:BN1900"/>
    <mergeCell ref="AT1899:AU1900"/>
    <mergeCell ref="AV1899:AW1900"/>
    <mergeCell ref="AX1899:AY1900"/>
    <mergeCell ref="AZ1899:BA1900"/>
    <mergeCell ref="BD1899:BE1900"/>
    <mergeCell ref="C1894:D1894"/>
    <mergeCell ref="E1894:AC1894"/>
    <mergeCell ref="BO1864:BO1865"/>
    <mergeCell ref="BO1866:BO1867"/>
    <mergeCell ref="BP1864:BP1865"/>
    <mergeCell ref="BQ1864:BQ1865"/>
    <mergeCell ref="BP1866:BP1867"/>
    <mergeCell ref="BQ1866:BQ1867"/>
    <mergeCell ref="BP1862:BP1863"/>
    <mergeCell ref="BQ1862:BQ1863"/>
    <mergeCell ref="BO1868:BO1869"/>
    <mergeCell ref="BO1858:BO1859"/>
    <mergeCell ref="BO1860:BO1861"/>
    <mergeCell ref="BP1858:BP1859"/>
    <mergeCell ref="BQ1858:BQ1859"/>
    <mergeCell ref="BP1860:BP1861"/>
    <mergeCell ref="BQ1860:BQ1861"/>
    <mergeCell ref="BP1856:BP1857"/>
    <mergeCell ref="BQ1856:BQ1857"/>
    <mergeCell ref="BO1862:BO1863"/>
    <mergeCell ref="BO1852:BO1853"/>
    <mergeCell ref="BO1854:BO1855"/>
    <mergeCell ref="BP1852:BP1853"/>
    <mergeCell ref="BQ1852:BQ1853"/>
    <mergeCell ref="BP1854:BP1855"/>
    <mergeCell ref="BQ1854:BQ1855"/>
    <mergeCell ref="BP1876:BP1877"/>
    <mergeCell ref="BQ1876:BQ1877"/>
    <mergeCell ref="BP1878:BP1879"/>
    <mergeCell ref="BQ1878:BQ1879"/>
    <mergeCell ref="BP1880:BP1881"/>
    <mergeCell ref="BQ1880:BQ1881"/>
    <mergeCell ref="BP1870:BP1871"/>
    <mergeCell ref="BQ1870:BQ1871"/>
    <mergeCell ref="BP1872:BP1873"/>
    <mergeCell ref="BQ1872:BQ1873"/>
    <mergeCell ref="BP1874:BP1875"/>
    <mergeCell ref="BQ1874:BQ1875"/>
    <mergeCell ref="BP1850:BP1851"/>
    <mergeCell ref="BQ1850:BQ1851"/>
    <mergeCell ref="BO1856:BO1857"/>
    <mergeCell ref="BO1846:BO1847"/>
    <mergeCell ref="BO1848:BO1849"/>
    <mergeCell ref="BP1846:BP1847"/>
    <mergeCell ref="BQ1846:BQ1847"/>
    <mergeCell ref="BP1848:BP1849"/>
    <mergeCell ref="BQ1848:BQ1849"/>
    <mergeCell ref="BP1844:BP1845"/>
    <mergeCell ref="BQ1844:BQ1845"/>
    <mergeCell ref="BO1850:BO1851"/>
    <mergeCell ref="BO1840:BO1841"/>
    <mergeCell ref="BO1842:BO1843"/>
    <mergeCell ref="BP1838:BP1839"/>
    <mergeCell ref="BQ1838:BQ1839"/>
    <mergeCell ref="BP1840:BP1841"/>
    <mergeCell ref="BQ1840:BQ1841"/>
    <mergeCell ref="BP1842:BP1843"/>
    <mergeCell ref="BQ1842:BQ1843"/>
    <mergeCell ref="BO1844:BO1845"/>
    <mergeCell ref="AT1823:AU1824"/>
    <mergeCell ref="AV1823:AW1824"/>
    <mergeCell ref="AX1823:AY1824"/>
    <mergeCell ref="AZ1823:BA1824"/>
    <mergeCell ref="BB1823:BC1824"/>
    <mergeCell ref="BD1823:BE1824"/>
    <mergeCell ref="BF1823:BG1824"/>
    <mergeCell ref="BH1823:BI1824"/>
    <mergeCell ref="BJ1823:BK1824"/>
    <mergeCell ref="BL1823:BN1824"/>
    <mergeCell ref="BO1823:BO1824"/>
    <mergeCell ref="BP1821:BP1822"/>
    <mergeCell ref="BQ1821:BQ1822"/>
    <mergeCell ref="BP1825:BQ1825"/>
    <mergeCell ref="AV1854:AW1855"/>
    <mergeCell ref="AX1854:AY1855"/>
    <mergeCell ref="AZ1854:BA1855"/>
    <mergeCell ref="BB1854:BC1855"/>
    <mergeCell ref="BD1854:BE1855"/>
    <mergeCell ref="BF1854:BG1855"/>
    <mergeCell ref="BH1854:BI1855"/>
    <mergeCell ref="BJ1854:BK1855"/>
    <mergeCell ref="BL1854:BN1855"/>
    <mergeCell ref="BF1852:BG1853"/>
    <mergeCell ref="BH1852:BI1853"/>
    <mergeCell ref="BJ1852:BK1853"/>
    <mergeCell ref="BL1852:BN1853"/>
    <mergeCell ref="BB1852:BC1853"/>
    <mergeCell ref="AV1852:AW1853"/>
    <mergeCell ref="AX1852:AY1853"/>
    <mergeCell ref="AZ1852:BA1853"/>
    <mergeCell ref="BD1852:BE1853"/>
    <mergeCell ref="BH1846:BI1847"/>
    <mergeCell ref="BJ1846:BK1847"/>
    <mergeCell ref="BL1844:BN1845"/>
    <mergeCell ref="AZ1842:BA1843"/>
    <mergeCell ref="BB1842:BC1843"/>
    <mergeCell ref="BD1842:BE1843"/>
    <mergeCell ref="BF1842:BG1843"/>
    <mergeCell ref="AT1846:AU1847"/>
    <mergeCell ref="AV1846:AW1847"/>
    <mergeCell ref="AX1846:AY1847"/>
    <mergeCell ref="AZ1846:BA1847"/>
    <mergeCell ref="BR1825:BS1825"/>
    <mergeCell ref="BB1821:BC1822"/>
    <mergeCell ref="BD1821:BE1822"/>
    <mergeCell ref="BF1821:BG1822"/>
    <mergeCell ref="BH1821:BI1822"/>
    <mergeCell ref="BJ1821:BK1822"/>
    <mergeCell ref="BO1838:BO1839"/>
    <mergeCell ref="BQ1809:BQ1810"/>
    <mergeCell ref="BP1811:BP1812"/>
    <mergeCell ref="BQ1811:BQ1812"/>
    <mergeCell ref="BO1819:BO1820"/>
    <mergeCell ref="BP1813:BP1814"/>
    <mergeCell ref="BQ1813:BQ1814"/>
    <mergeCell ref="BP1815:BP1816"/>
    <mergeCell ref="BQ1815:BQ1816"/>
    <mergeCell ref="BP1817:BP1818"/>
    <mergeCell ref="BQ1817:BQ1818"/>
    <mergeCell ref="BP1819:BP1820"/>
    <mergeCell ref="BQ1819:BQ1820"/>
    <mergeCell ref="BO1821:BO1822"/>
    <mergeCell ref="BP1801:BP1802"/>
    <mergeCell ref="BQ1801:BQ1802"/>
    <mergeCell ref="BP1803:BP1804"/>
    <mergeCell ref="BQ1803:BQ1804"/>
    <mergeCell ref="BO1815:BO1816"/>
    <mergeCell ref="BO1817:BO1818"/>
    <mergeCell ref="BO1807:BO1808"/>
    <mergeCell ref="BO1809:BO1810"/>
    <mergeCell ref="BO1811:BO1812"/>
    <mergeCell ref="BP1807:BP1808"/>
    <mergeCell ref="BQ1807:BQ1808"/>
    <mergeCell ref="BP1809:BP1810"/>
    <mergeCell ref="BP1805:BP1806"/>
    <mergeCell ref="BQ1805:BQ1806"/>
    <mergeCell ref="BF1819:BG1820"/>
    <mergeCell ref="BH1819:BI1820"/>
    <mergeCell ref="BJ1819:BK1820"/>
    <mergeCell ref="BL1819:BN1820"/>
    <mergeCell ref="BO1789:BO1790"/>
    <mergeCell ref="BO1791:BO1792"/>
    <mergeCell ref="BO1793:BO1794"/>
    <mergeCell ref="BP1795:BP1796"/>
    <mergeCell ref="BQ1795:BQ1796"/>
    <mergeCell ref="BP1797:BP1798"/>
    <mergeCell ref="BQ1797:BQ1798"/>
    <mergeCell ref="BP1799:BP1800"/>
    <mergeCell ref="BQ1799:BQ1800"/>
    <mergeCell ref="BO1799:BO1800"/>
    <mergeCell ref="BO1801:BO1802"/>
    <mergeCell ref="BO1803:BO1804"/>
    <mergeCell ref="BP1766:BQ1766"/>
    <mergeCell ref="BR1766:BS1766"/>
    <mergeCell ref="BO1781:BO1782"/>
    <mergeCell ref="BO1783:BO1784"/>
    <mergeCell ref="BO1785:BO1786"/>
    <mergeCell ref="BO1760:BO1761"/>
    <mergeCell ref="BO1762:BO1763"/>
    <mergeCell ref="BP1762:BP1763"/>
    <mergeCell ref="BQ1762:BQ1763"/>
    <mergeCell ref="AL1764:AM1765"/>
    <mergeCell ref="AN1764:AO1765"/>
    <mergeCell ref="AP1764:AQ1765"/>
    <mergeCell ref="AR1764:AS1765"/>
    <mergeCell ref="AT1764:AU1765"/>
    <mergeCell ref="AV1764:AW1765"/>
    <mergeCell ref="AX1764:AY1765"/>
    <mergeCell ref="AZ1764:BA1765"/>
    <mergeCell ref="BB1764:BC1765"/>
    <mergeCell ref="BD1764:BE1765"/>
    <mergeCell ref="BF1764:BG1765"/>
    <mergeCell ref="BH1764:BI1765"/>
    <mergeCell ref="BJ1764:BK1765"/>
    <mergeCell ref="BL1764:BN1765"/>
    <mergeCell ref="BO1764:BO1765"/>
    <mergeCell ref="AZ1780:BA1780"/>
    <mergeCell ref="BB1780:BC1780"/>
    <mergeCell ref="BD1780:BE1780"/>
    <mergeCell ref="BF1780:BG1780"/>
    <mergeCell ref="BH1780:BI1780"/>
    <mergeCell ref="BJ1780:BK1780"/>
    <mergeCell ref="BL1762:BN1763"/>
    <mergeCell ref="BJ1762:BK1763"/>
    <mergeCell ref="BH1762:BI1763"/>
    <mergeCell ref="BF1762:BG1763"/>
    <mergeCell ref="BD1762:BE1763"/>
    <mergeCell ref="BB1762:BC1763"/>
    <mergeCell ref="AZ1762:BA1763"/>
    <mergeCell ref="AX1762:AY1763"/>
    <mergeCell ref="AV1762:AW1763"/>
    <mergeCell ref="BB1760:BC1761"/>
    <mergeCell ref="AZ1760:BA1761"/>
    <mergeCell ref="AX1760:AY1761"/>
    <mergeCell ref="AV1760:AW1761"/>
    <mergeCell ref="BL1760:BN1761"/>
    <mergeCell ref="BJ1760:BK1761"/>
    <mergeCell ref="BH1760:BI1761"/>
    <mergeCell ref="BF1760:BG1761"/>
    <mergeCell ref="BD1760:BE1761"/>
    <mergeCell ref="BP1787:BP1788"/>
    <mergeCell ref="BQ1787:BQ1788"/>
    <mergeCell ref="BP1779:BP1780"/>
    <mergeCell ref="BQ1779:BQ1780"/>
    <mergeCell ref="BO1754:BO1755"/>
    <mergeCell ref="BO1756:BO1757"/>
    <mergeCell ref="BO1758:BO1759"/>
    <mergeCell ref="BO1748:BO1749"/>
    <mergeCell ref="BO1750:BO1751"/>
    <mergeCell ref="BO1752:BO1753"/>
    <mergeCell ref="BP1748:BP1749"/>
    <mergeCell ref="BQ1748:BQ1749"/>
    <mergeCell ref="BO1742:BO1743"/>
    <mergeCell ref="BO1744:BO1745"/>
    <mergeCell ref="BO1746:BO1747"/>
    <mergeCell ref="BQ1746:BQ1747"/>
    <mergeCell ref="BP1742:BP1743"/>
    <mergeCell ref="BQ1742:BQ1743"/>
    <mergeCell ref="BO1736:BO1737"/>
    <mergeCell ref="BO1738:BO1739"/>
    <mergeCell ref="BO1740:BO1741"/>
    <mergeCell ref="BP1738:BP1739"/>
    <mergeCell ref="BQ1738:BQ1739"/>
    <mergeCell ref="BP1740:BP1741"/>
    <mergeCell ref="BQ1740:BQ1741"/>
    <mergeCell ref="BP1736:BP1737"/>
    <mergeCell ref="BO1730:BO1731"/>
    <mergeCell ref="BO1732:BO1733"/>
    <mergeCell ref="BO1734:BO1735"/>
    <mergeCell ref="BP1730:BP1731"/>
    <mergeCell ref="BQ1730:BQ1731"/>
    <mergeCell ref="BP1732:BP1733"/>
    <mergeCell ref="BQ1732:BQ1733"/>
    <mergeCell ref="BP1734:BP1735"/>
    <mergeCell ref="BQ1734:BQ1735"/>
    <mergeCell ref="BO1724:BO1725"/>
    <mergeCell ref="BO1726:BO1727"/>
    <mergeCell ref="BO1728:BO1729"/>
    <mergeCell ref="BP1728:BP1729"/>
    <mergeCell ref="BQ1728:BQ1729"/>
    <mergeCell ref="BP1724:BP1725"/>
    <mergeCell ref="BQ1724:BQ1725"/>
    <mergeCell ref="BP1726:BP1727"/>
    <mergeCell ref="BQ1726:BQ1727"/>
    <mergeCell ref="BR1707:BS1707"/>
    <mergeCell ref="BO1720:BO1721"/>
    <mergeCell ref="BO1722:BO1723"/>
    <mergeCell ref="BP1722:BP1723"/>
    <mergeCell ref="BQ1722:BQ1723"/>
    <mergeCell ref="BP1707:BQ1707"/>
    <mergeCell ref="BO1703:BO1704"/>
    <mergeCell ref="D1705:E1706"/>
    <mergeCell ref="H1705:I1706"/>
    <mergeCell ref="J1705:K1706"/>
    <mergeCell ref="L1705:M1706"/>
    <mergeCell ref="N1705:O1706"/>
    <mergeCell ref="P1705:Q1706"/>
    <mergeCell ref="R1705:S1706"/>
    <mergeCell ref="T1705:U1706"/>
    <mergeCell ref="V1705:W1706"/>
    <mergeCell ref="X1705:Y1706"/>
    <mergeCell ref="Z1705:AA1706"/>
    <mergeCell ref="AB1705:AC1706"/>
    <mergeCell ref="AD1705:AE1706"/>
    <mergeCell ref="AF1705:AG1706"/>
    <mergeCell ref="AH1705:AI1706"/>
    <mergeCell ref="AJ1705:AK1706"/>
    <mergeCell ref="AL1705:AM1706"/>
    <mergeCell ref="AN1705:AO1706"/>
    <mergeCell ref="AP1705:AQ1706"/>
    <mergeCell ref="AR1705:AS1706"/>
    <mergeCell ref="AT1705:AU1706"/>
    <mergeCell ref="AV1705:AW1706"/>
    <mergeCell ref="AX1705:AY1706"/>
    <mergeCell ref="AZ1705:BA1706"/>
    <mergeCell ref="BB1705:BC1706"/>
    <mergeCell ref="BD1705:BE1706"/>
    <mergeCell ref="BF1705:BG1706"/>
    <mergeCell ref="BH1705:BI1706"/>
    <mergeCell ref="BJ1705:BK1706"/>
    <mergeCell ref="BL1705:BN1706"/>
    <mergeCell ref="BO1705:BO1706"/>
    <mergeCell ref="BP1703:BP1704"/>
    <mergeCell ref="BQ1703:BQ1704"/>
    <mergeCell ref="AE1715:AK1715"/>
    <mergeCell ref="E1715:AC1715"/>
    <mergeCell ref="B1713:BN1713"/>
    <mergeCell ref="H1720:I1721"/>
    <mergeCell ref="C1720:D1721"/>
    <mergeCell ref="B1720:B1721"/>
    <mergeCell ref="BD1717:BM1717"/>
    <mergeCell ref="BA1717:BC1717"/>
    <mergeCell ref="AI1717:AZ1717"/>
    <mergeCell ref="AE1717:AH1717"/>
    <mergeCell ref="E1717:AC1717"/>
    <mergeCell ref="C1717:D1717"/>
    <mergeCell ref="AB1720:AG1720"/>
    <mergeCell ref="J1720:O1720"/>
    <mergeCell ref="BL1720:BN1721"/>
    <mergeCell ref="BF1720:BK1720"/>
    <mergeCell ref="AZ1720:BE1720"/>
    <mergeCell ref="AT1720:AY1720"/>
    <mergeCell ref="AN1720:AS1720"/>
    <mergeCell ref="AH1720:AM1720"/>
    <mergeCell ref="T1721:U1721"/>
    <mergeCell ref="R1721:S1721"/>
    <mergeCell ref="P1721:Q1721"/>
    <mergeCell ref="N1721:O1721"/>
    <mergeCell ref="BO1697:BO1698"/>
    <mergeCell ref="BO1699:BO1700"/>
    <mergeCell ref="BO1701:BO1702"/>
    <mergeCell ref="BP1697:BP1698"/>
    <mergeCell ref="BQ1697:BQ1698"/>
    <mergeCell ref="BP1699:BP1700"/>
    <mergeCell ref="BQ1699:BQ1700"/>
    <mergeCell ref="BP1701:BP1702"/>
    <mergeCell ref="BQ1701:BQ1702"/>
    <mergeCell ref="BO1695:BO1696"/>
    <mergeCell ref="BO1689:BO1690"/>
    <mergeCell ref="BO1691:BO1692"/>
    <mergeCell ref="BO1693:BO1694"/>
    <mergeCell ref="BO1677:BO1678"/>
    <mergeCell ref="BO1679:BO1680"/>
    <mergeCell ref="BO1681:BO1682"/>
    <mergeCell ref="BO1665:BO1666"/>
    <mergeCell ref="BO1667:BO1668"/>
    <mergeCell ref="BO1661:BO1662"/>
    <mergeCell ref="BF1646:BG1647"/>
    <mergeCell ref="BH1646:BI1647"/>
    <mergeCell ref="BJ1646:BK1647"/>
    <mergeCell ref="BL1646:BN1647"/>
    <mergeCell ref="BO1646:BO1647"/>
    <mergeCell ref="AJ1644:AK1645"/>
    <mergeCell ref="AH1644:AI1645"/>
    <mergeCell ref="AF1644:AG1645"/>
    <mergeCell ref="H1644:I1645"/>
    <mergeCell ref="D1644:E1645"/>
    <mergeCell ref="BR1648:BS1648"/>
    <mergeCell ref="V1644:W1645"/>
    <mergeCell ref="T1644:U1645"/>
    <mergeCell ref="R1644:S1645"/>
    <mergeCell ref="P1644:Q1645"/>
    <mergeCell ref="AD1644:AE1645"/>
    <mergeCell ref="AB1644:AC1645"/>
    <mergeCell ref="AX1644:AY1645"/>
    <mergeCell ref="AV1644:AW1645"/>
    <mergeCell ref="AT1644:AU1645"/>
    <mergeCell ref="AR1644:AS1645"/>
    <mergeCell ref="AP1644:AQ1645"/>
    <mergeCell ref="AN1644:AO1645"/>
    <mergeCell ref="BJ1644:BK1645"/>
    <mergeCell ref="BH1644:BI1645"/>
    <mergeCell ref="BF1644:BG1645"/>
    <mergeCell ref="BD1644:BE1645"/>
    <mergeCell ref="BB1644:BC1645"/>
    <mergeCell ref="AZ1644:BA1645"/>
    <mergeCell ref="AV1646:AW1647"/>
    <mergeCell ref="AX1646:AY1647"/>
    <mergeCell ref="AZ1646:BA1647"/>
    <mergeCell ref="BB1646:BC1647"/>
    <mergeCell ref="BD1646:BE1647"/>
    <mergeCell ref="R1699:S1700"/>
    <mergeCell ref="P1699:Q1700"/>
    <mergeCell ref="N1699:O1700"/>
    <mergeCell ref="L1699:M1700"/>
    <mergeCell ref="J1699:K1700"/>
    <mergeCell ref="H1699:I1700"/>
    <mergeCell ref="AD1699:AE1700"/>
    <mergeCell ref="AB1699:AC1700"/>
    <mergeCell ref="BQ1671:BQ1672"/>
    <mergeCell ref="BP1673:BP1674"/>
    <mergeCell ref="BQ1673:BQ1674"/>
    <mergeCell ref="BO1640:BO1641"/>
    <mergeCell ref="BO1642:BO1643"/>
    <mergeCell ref="BP1638:BP1639"/>
    <mergeCell ref="BQ1638:BQ1639"/>
    <mergeCell ref="BP1640:BP1641"/>
    <mergeCell ref="BQ1640:BQ1641"/>
    <mergeCell ref="BP1642:BP1643"/>
    <mergeCell ref="BQ1642:BQ1643"/>
    <mergeCell ref="BO1638:BO1639"/>
    <mergeCell ref="BO1634:BO1635"/>
    <mergeCell ref="BP1632:BP1633"/>
    <mergeCell ref="BQ1632:BQ1633"/>
    <mergeCell ref="BP1634:BP1635"/>
    <mergeCell ref="BQ1634:BQ1635"/>
    <mergeCell ref="BP1628:BP1629"/>
    <mergeCell ref="BQ1628:BQ1629"/>
    <mergeCell ref="BP1630:BP1631"/>
    <mergeCell ref="BQ1630:BQ1631"/>
    <mergeCell ref="BP1636:BP1637"/>
    <mergeCell ref="BQ1636:BQ1637"/>
    <mergeCell ref="BO1632:BO1633"/>
    <mergeCell ref="BO1626:BO1627"/>
    <mergeCell ref="BP1626:BP1627"/>
    <mergeCell ref="BQ1626:BQ1627"/>
    <mergeCell ref="BP1620:BP1621"/>
    <mergeCell ref="BQ1620:BQ1621"/>
    <mergeCell ref="BP1622:BP1623"/>
    <mergeCell ref="BQ1622:BQ1623"/>
    <mergeCell ref="BP1624:BP1625"/>
    <mergeCell ref="BO1630:BO1631"/>
    <mergeCell ref="BO1622:BO1623"/>
    <mergeCell ref="BO1624:BO1625"/>
    <mergeCell ref="BO1614:BO1615"/>
    <mergeCell ref="BO1616:BO1617"/>
    <mergeCell ref="BO1618:BO1619"/>
    <mergeCell ref="BP1618:BP1619"/>
    <mergeCell ref="BQ1618:BQ1619"/>
    <mergeCell ref="BQ1614:BQ1615"/>
    <mergeCell ref="BP1616:BP1617"/>
    <mergeCell ref="BQ1616:BQ1617"/>
    <mergeCell ref="BP1589:BQ1589"/>
    <mergeCell ref="BR1589:BS1589"/>
    <mergeCell ref="BQ1608:BQ1609"/>
    <mergeCell ref="BP1606:BP1607"/>
    <mergeCell ref="BQ1606:BQ1607"/>
    <mergeCell ref="BO1585:BO1586"/>
    <mergeCell ref="BP1581:BP1582"/>
    <mergeCell ref="BQ1581:BQ1582"/>
    <mergeCell ref="BP1585:BP1586"/>
    <mergeCell ref="BQ1585:BQ1586"/>
    <mergeCell ref="BP1579:BP1580"/>
    <mergeCell ref="BQ1579:BQ1580"/>
    <mergeCell ref="BP1583:BP1584"/>
    <mergeCell ref="BQ1583:BQ1584"/>
    <mergeCell ref="BO1579:BO1580"/>
    <mergeCell ref="D1587:E1588"/>
    <mergeCell ref="H1587:I1588"/>
    <mergeCell ref="J1587:K1588"/>
    <mergeCell ref="L1587:M1588"/>
    <mergeCell ref="N1587:O1588"/>
    <mergeCell ref="P1587:Q1588"/>
    <mergeCell ref="R1587:S1588"/>
    <mergeCell ref="T1587:U1588"/>
    <mergeCell ref="V1587:W1588"/>
    <mergeCell ref="X1587:Y1588"/>
    <mergeCell ref="Z1587:AA1588"/>
    <mergeCell ref="AB1587:AC1588"/>
    <mergeCell ref="AD1587:AE1588"/>
    <mergeCell ref="AF1587:AG1588"/>
    <mergeCell ref="AH1587:AI1588"/>
    <mergeCell ref="AJ1587:AK1588"/>
    <mergeCell ref="AL1587:AM1588"/>
    <mergeCell ref="AN1587:AO1588"/>
    <mergeCell ref="AP1587:AQ1588"/>
    <mergeCell ref="AR1587:AS1588"/>
    <mergeCell ref="AT1587:AU1588"/>
    <mergeCell ref="AV1587:AW1588"/>
    <mergeCell ref="AX1587:AY1588"/>
    <mergeCell ref="AZ1587:BA1588"/>
    <mergeCell ref="BB1587:BC1588"/>
    <mergeCell ref="BD1587:BE1588"/>
    <mergeCell ref="BF1587:BG1588"/>
    <mergeCell ref="BH1587:BI1588"/>
    <mergeCell ref="BJ1587:BK1588"/>
    <mergeCell ref="BL1587:BN1588"/>
    <mergeCell ref="BO1587:BO1588"/>
    <mergeCell ref="BO1581:BO1582"/>
    <mergeCell ref="BL1579:BN1580"/>
    <mergeCell ref="AJ1585:AK1586"/>
    <mergeCell ref="AH1585:AI1586"/>
    <mergeCell ref="AF1585:AG1586"/>
    <mergeCell ref="H1585:I1586"/>
    <mergeCell ref="D1585:E1586"/>
    <mergeCell ref="BL1604:BN1605"/>
    <mergeCell ref="BJ1604:BK1605"/>
    <mergeCell ref="BH1604:BI1605"/>
    <mergeCell ref="BF1604:BG1605"/>
    <mergeCell ref="BD1604:BE1605"/>
    <mergeCell ref="AZ1604:BA1605"/>
    <mergeCell ref="AX1604:AY1605"/>
    <mergeCell ref="BJ1603:BK1603"/>
    <mergeCell ref="BH1603:BI1603"/>
    <mergeCell ref="BA1593:BN1593"/>
    <mergeCell ref="BI1592:BK1592"/>
    <mergeCell ref="BO1577:BO1578"/>
    <mergeCell ref="BP1575:BP1576"/>
    <mergeCell ref="BQ1575:BQ1576"/>
    <mergeCell ref="BP1577:BP1578"/>
    <mergeCell ref="BQ1577:BQ1578"/>
    <mergeCell ref="BO1583:BO1584"/>
    <mergeCell ref="BO1571:BO1572"/>
    <mergeCell ref="BO1573:BO1574"/>
    <mergeCell ref="BO1575:BO1576"/>
    <mergeCell ref="BO1565:BO1566"/>
    <mergeCell ref="BO1567:BO1568"/>
    <mergeCell ref="BO1569:BO1570"/>
    <mergeCell ref="BO1559:BO1560"/>
    <mergeCell ref="BO1561:BO1562"/>
    <mergeCell ref="BO1563:BO1564"/>
    <mergeCell ref="BO1553:BO1554"/>
    <mergeCell ref="BO1555:BO1556"/>
    <mergeCell ref="BO1557:BO1558"/>
    <mergeCell ref="BO1547:BO1548"/>
    <mergeCell ref="BO1549:BO1550"/>
    <mergeCell ref="BO1551:BO1552"/>
    <mergeCell ref="BP1530:BQ1530"/>
    <mergeCell ref="BR1530:BS1530"/>
    <mergeCell ref="BO1543:BO1544"/>
    <mergeCell ref="BO1545:BO1546"/>
    <mergeCell ref="BO1526:BO1527"/>
    <mergeCell ref="D1528:E1529"/>
    <mergeCell ref="H1528:I1529"/>
    <mergeCell ref="J1528:K1529"/>
    <mergeCell ref="L1528:M1529"/>
    <mergeCell ref="N1528:O1529"/>
    <mergeCell ref="P1528:Q1529"/>
    <mergeCell ref="R1528:S1529"/>
    <mergeCell ref="T1528:U1529"/>
    <mergeCell ref="V1528:W1529"/>
    <mergeCell ref="X1528:Y1529"/>
    <mergeCell ref="Z1528:AA1529"/>
    <mergeCell ref="AB1528:AC1529"/>
    <mergeCell ref="AD1528:AE1529"/>
    <mergeCell ref="AF1528:AG1529"/>
    <mergeCell ref="AH1528:AI1529"/>
    <mergeCell ref="AJ1528:AK1529"/>
    <mergeCell ref="AL1528:AM1529"/>
    <mergeCell ref="AN1528:AO1529"/>
    <mergeCell ref="AP1528:AQ1529"/>
    <mergeCell ref="AR1528:AS1529"/>
    <mergeCell ref="AT1528:AU1529"/>
    <mergeCell ref="AV1528:AW1529"/>
    <mergeCell ref="AX1528:AY1529"/>
    <mergeCell ref="AZ1528:BA1529"/>
    <mergeCell ref="BB1528:BC1529"/>
    <mergeCell ref="BD1528:BE1529"/>
    <mergeCell ref="BF1528:BG1529"/>
    <mergeCell ref="BH1528:BI1529"/>
    <mergeCell ref="BJ1528:BK1529"/>
    <mergeCell ref="BL1528:BN1529"/>
    <mergeCell ref="BO1528:BO1529"/>
    <mergeCell ref="BL1583:BN1584"/>
    <mergeCell ref="C1578:D1578"/>
    <mergeCell ref="J1573:K1574"/>
    <mergeCell ref="BL1577:BN1578"/>
    <mergeCell ref="BJ1577:BK1578"/>
    <mergeCell ref="BH1577:BI1578"/>
    <mergeCell ref="BF1577:BG1578"/>
    <mergeCell ref="BO1522:BO1523"/>
    <mergeCell ref="BO1524:BO1525"/>
    <mergeCell ref="BO1512:BO1513"/>
    <mergeCell ref="BO1514:BO1515"/>
    <mergeCell ref="BO1516:BO1517"/>
    <mergeCell ref="BP1514:BP1515"/>
    <mergeCell ref="BQ1514:BQ1515"/>
    <mergeCell ref="BP1516:BP1517"/>
    <mergeCell ref="BQ1516:BQ1517"/>
    <mergeCell ref="BP1512:BP1513"/>
    <mergeCell ref="BQ1512:BQ1513"/>
    <mergeCell ref="BP1518:BP1519"/>
    <mergeCell ref="BQ1518:BQ1519"/>
    <mergeCell ref="BO1520:BO1521"/>
    <mergeCell ref="BO1506:BO1507"/>
    <mergeCell ref="BO1508:BO1509"/>
    <mergeCell ref="BP1508:BP1509"/>
    <mergeCell ref="BQ1508:BQ1509"/>
    <mergeCell ref="BP1502:BP1503"/>
    <mergeCell ref="BQ1502:BQ1503"/>
    <mergeCell ref="BP1504:BP1505"/>
    <mergeCell ref="BQ1504:BQ1505"/>
    <mergeCell ref="BP1506:BP1507"/>
    <mergeCell ref="BQ1506:BQ1507"/>
    <mergeCell ref="BP1510:BP1511"/>
    <mergeCell ref="BQ1510:BQ1511"/>
    <mergeCell ref="BO1504:BO1505"/>
    <mergeCell ref="BO1502:BO1503"/>
    <mergeCell ref="BO1510:BO1511"/>
    <mergeCell ref="BO1467:BO1468"/>
    <mergeCell ref="BP1471:BQ1471"/>
    <mergeCell ref="BO1496:BO1497"/>
    <mergeCell ref="BO1498:BO1499"/>
    <mergeCell ref="BO1490:BO1491"/>
    <mergeCell ref="BO1492:BO1493"/>
    <mergeCell ref="BP1490:BP1491"/>
    <mergeCell ref="BQ1490:BQ1491"/>
    <mergeCell ref="BP1492:BP1493"/>
    <mergeCell ref="BQ1492:BQ1493"/>
    <mergeCell ref="BO1494:BO1495"/>
    <mergeCell ref="BP1467:BP1468"/>
    <mergeCell ref="BQ1467:BQ1468"/>
    <mergeCell ref="BQ1486:BQ1487"/>
    <mergeCell ref="BP1486:BP1487"/>
    <mergeCell ref="Z1486:AA1487"/>
    <mergeCell ref="X1486:Y1487"/>
    <mergeCell ref="P1486:Q1487"/>
    <mergeCell ref="BP1488:BP1489"/>
    <mergeCell ref="BQ1488:BQ1489"/>
    <mergeCell ref="BO1500:BO1501"/>
    <mergeCell ref="BP1496:BP1497"/>
    <mergeCell ref="BQ1496:BQ1497"/>
    <mergeCell ref="BP1498:BP1499"/>
    <mergeCell ref="BQ1498:BQ1499"/>
    <mergeCell ref="BP1500:BP1501"/>
    <mergeCell ref="BQ1500:BQ1501"/>
    <mergeCell ref="BP1494:BP1495"/>
    <mergeCell ref="BQ1494:BQ1495"/>
    <mergeCell ref="AE1479:AK1479"/>
    <mergeCell ref="BO1488:BO1489"/>
    <mergeCell ref="AX1498:AY1499"/>
    <mergeCell ref="AV1498:AW1499"/>
    <mergeCell ref="AT1498:AU1499"/>
    <mergeCell ref="AR1498:AS1499"/>
    <mergeCell ref="BF1498:BG1499"/>
    <mergeCell ref="BD1498:BE1499"/>
    <mergeCell ref="R1498:S1499"/>
    <mergeCell ref="P1498:Q1499"/>
    <mergeCell ref="N1498:O1499"/>
    <mergeCell ref="AD1490:AE1491"/>
    <mergeCell ref="AB1490:AC1491"/>
    <mergeCell ref="Z1490:AA1491"/>
    <mergeCell ref="X1490:Y1491"/>
    <mergeCell ref="V1490:W1491"/>
    <mergeCell ref="T1490:U1491"/>
    <mergeCell ref="AJ1490:AK1491"/>
    <mergeCell ref="AH1490:AI1491"/>
    <mergeCell ref="AF1490:AG1491"/>
    <mergeCell ref="BB1490:BC1491"/>
    <mergeCell ref="AZ1490:BA1491"/>
    <mergeCell ref="AX1490:AY1491"/>
    <mergeCell ref="AD1500:AE1501"/>
    <mergeCell ref="AB1500:AC1501"/>
    <mergeCell ref="Z1500:AA1501"/>
    <mergeCell ref="X1500:Y1501"/>
    <mergeCell ref="V1500:W1501"/>
    <mergeCell ref="T1500:U1501"/>
    <mergeCell ref="AP1500:AQ1501"/>
    <mergeCell ref="AN1500:AO1501"/>
    <mergeCell ref="AL1500:AM1501"/>
    <mergeCell ref="AJ1500:AK1501"/>
    <mergeCell ref="AH1500:AI1501"/>
    <mergeCell ref="AF1500:AG1501"/>
    <mergeCell ref="BB1500:BC1501"/>
    <mergeCell ref="AZ1500:BA1501"/>
    <mergeCell ref="AX1500:AY1501"/>
    <mergeCell ref="AV1500:AW1501"/>
    <mergeCell ref="AT1500:AU1501"/>
    <mergeCell ref="AR1500:AS1501"/>
    <mergeCell ref="AD1496:AE1497"/>
    <mergeCell ref="AB1496:AC1497"/>
    <mergeCell ref="Z1496:AA1497"/>
    <mergeCell ref="X1496:Y1497"/>
    <mergeCell ref="BH1498:BI1499"/>
    <mergeCell ref="AX1496:AY1497"/>
    <mergeCell ref="AV1496:AW1497"/>
    <mergeCell ref="AT1496:AU1497"/>
    <mergeCell ref="AR1496:AS1497"/>
    <mergeCell ref="BO1465:BO1466"/>
    <mergeCell ref="BP1461:BP1462"/>
    <mergeCell ref="BQ1461:BQ1462"/>
    <mergeCell ref="BP1463:BP1464"/>
    <mergeCell ref="BQ1463:BQ1464"/>
    <mergeCell ref="BP1465:BP1466"/>
    <mergeCell ref="BQ1465:BQ1466"/>
    <mergeCell ref="BP1459:BP1460"/>
    <mergeCell ref="BQ1459:BQ1460"/>
    <mergeCell ref="BI1472:BK1472"/>
    <mergeCell ref="BE1472:BG1472"/>
    <mergeCell ref="AZ1472:BD1472"/>
    <mergeCell ref="AS1472:AU1472"/>
    <mergeCell ref="AO1472:AQ1472"/>
    <mergeCell ref="AK1474:AN1474"/>
    <mergeCell ref="AH1474:AJ1474"/>
    <mergeCell ref="AD1474:AF1474"/>
    <mergeCell ref="Z1474:AC1474"/>
    <mergeCell ref="J1467:K1468"/>
    <mergeCell ref="H1467:I1468"/>
    <mergeCell ref="D1467:E1468"/>
    <mergeCell ref="BL1465:BN1466"/>
    <mergeCell ref="BL1467:BN1468"/>
    <mergeCell ref="BR1471:BS1471"/>
    <mergeCell ref="BL1469:BN1470"/>
    <mergeCell ref="BO1469:BO1470"/>
    <mergeCell ref="AL1479:BM1479"/>
    <mergeCell ref="BL1486:BN1487"/>
    <mergeCell ref="BJ1486:BK1487"/>
    <mergeCell ref="BH1486:BI1487"/>
    <mergeCell ref="BF1486:BG1487"/>
    <mergeCell ref="BD1486:BE1487"/>
    <mergeCell ref="BA1475:BN1475"/>
    <mergeCell ref="BO1486:BO1487"/>
    <mergeCell ref="BO1484:BO1485"/>
    <mergeCell ref="BQ1484:BQ1485"/>
    <mergeCell ref="BP1484:BP1485"/>
    <mergeCell ref="BI1474:BK1474"/>
    <mergeCell ref="BE1474:BG1474"/>
    <mergeCell ref="AZ1474:BD1474"/>
    <mergeCell ref="BJ1467:BK1468"/>
    <mergeCell ref="BH1467:BI1468"/>
    <mergeCell ref="BF1467:BG1468"/>
    <mergeCell ref="AR1467:AS1468"/>
    <mergeCell ref="AP1467:AQ1468"/>
    <mergeCell ref="AN1467:AO1468"/>
    <mergeCell ref="AL1467:AM1468"/>
    <mergeCell ref="AJ1467:AK1468"/>
    <mergeCell ref="AF1461:AG1462"/>
    <mergeCell ref="BB1461:BC1462"/>
    <mergeCell ref="AZ1461:BA1462"/>
    <mergeCell ref="F1463:F1464"/>
    <mergeCell ref="E1463:E1464"/>
    <mergeCell ref="C1463:D1463"/>
    <mergeCell ref="BJ1465:BK1466"/>
    <mergeCell ref="BH1465:BI1466"/>
    <mergeCell ref="BF1465:BG1466"/>
    <mergeCell ref="BD1465:BE1466"/>
    <mergeCell ref="AD1486:AE1487"/>
    <mergeCell ref="AB1486:AC1487"/>
    <mergeCell ref="B1472:C1472"/>
    <mergeCell ref="AK1472:AN1472"/>
    <mergeCell ref="AH1472:AJ1472"/>
    <mergeCell ref="AD1472:AF1472"/>
    <mergeCell ref="BP1455:BP1456"/>
    <mergeCell ref="BQ1455:BQ1456"/>
    <mergeCell ref="BP1457:BP1458"/>
    <mergeCell ref="BQ1457:BQ1458"/>
    <mergeCell ref="BO1461:BO1462"/>
    <mergeCell ref="BO1463:BO1464"/>
    <mergeCell ref="BO1453:BO1454"/>
    <mergeCell ref="BP1453:BP1454"/>
    <mergeCell ref="BQ1453:BQ1454"/>
    <mergeCell ref="BO1455:BO1456"/>
    <mergeCell ref="BO1457:BO1458"/>
    <mergeCell ref="BO1459:BO1460"/>
    <mergeCell ref="BP1449:BP1450"/>
    <mergeCell ref="BQ1449:BQ1450"/>
    <mergeCell ref="BP1451:BP1452"/>
    <mergeCell ref="BQ1451:BQ1452"/>
    <mergeCell ref="BP1441:BP1442"/>
    <mergeCell ref="BQ1441:BQ1442"/>
    <mergeCell ref="BO1443:BO1444"/>
    <mergeCell ref="BO1445:BO1446"/>
    <mergeCell ref="BO1447:BO1448"/>
    <mergeCell ref="BP1447:BP1448"/>
    <mergeCell ref="BQ1447:BQ1448"/>
    <mergeCell ref="BP1445:BP1446"/>
    <mergeCell ref="BP1443:BP1444"/>
    <mergeCell ref="BQ1443:BQ1444"/>
    <mergeCell ref="BO1449:BO1450"/>
    <mergeCell ref="BO1451:BO1452"/>
    <mergeCell ref="BO1435:BO1436"/>
    <mergeCell ref="BP1435:BP1436"/>
    <mergeCell ref="BQ1435:BQ1436"/>
    <mergeCell ref="BQ1445:BQ1446"/>
    <mergeCell ref="BP1431:BP1432"/>
    <mergeCell ref="BQ1431:BQ1432"/>
    <mergeCell ref="BP1433:BP1434"/>
    <mergeCell ref="BQ1433:BQ1434"/>
    <mergeCell ref="BO1437:BO1438"/>
    <mergeCell ref="BO1439:BO1440"/>
    <mergeCell ref="BO1441:BO1442"/>
    <mergeCell ref="BO1429:BO1430"/>
    <mergeCell ref="BP1429:BP1430"/>
    <mergeCell ref="BQ1429:BQ1430"/>
    <mergeCell ref="BP1437:BP1438"/>
    <mergeCell ref="BQ1437:BQ1438"/>
    <mergeCell ref="BP1439:BP1440"/>
    <mergeCell ref="BQ1439:BQ1440"/>
    <mergeCell ref="BP1425:BP1426"/>
    <mergeCell ref="BQ1425:BQ1426"/>
    <mergeCell ref="BP1427:BP1428"/>
    <mergeCell ref="BQ1427:BQ1428"/>
    <mergeCell ref="BO1431:BO1432"/>
    <mergeCell ref="BO1433:BO1434"/>
    <mergeCell ref="BO1425:BO1426"/>
    <mergeCell ref="BO1427:BO1428"/>
    <mergeCell ref="AR1410:AS1411"/>
    <mergeCell ref="AT1410:AU1411"/>
    <mergeCell ref="AV1410:AW1411"/>
    <mergeCell ref="AX1410:AY1411"/>
    <mergeCell ref="AZ1410:BA1411"/>
    <mergeCell ref="BB1410:BC1411"/>
    <mergeCell ref="BD1410:BE1411"/>
    <mergeCell ref="BF1410:BG1411"/>
    <mergeCell ref="BH1410:BI1411"/>
    <mergeCell ref="BJ1410:BK1411"/>
    <mergeCell ref="BL1410:BN1411"/>
    <mergeCell ref="BO1410:BO1411"/>
    <mergeCell ref="BH1408:BI1409"/>
    <mergeCell ref="BF1408:BG1409"/>
    <mergeCell ref="BD1408:BE1409"/>
    <mergeCell ref="BB1408:BC1409"/>
    <mergeCell ref="BP1412:BQ1412"/>
    <mergeCell ref="BR1412:BS1412"/>
    <mergeCell ref="BJ1439:BK1440"/>
    <mergeCell ref="BH1439:BI1440"/>
    <mergeCell ref="BF1439:BG1440"/>
    <mergeCell ref="BL1433:BN1434"/>
    <mergeCell ref="BJ1433:BK1434"/>
    <mergeCell ref="BH1433:BI1434"/>
    <mergeCell ref="BF1433:BG1434"/>
    <mergeCell ref="BD1437:BE1438"/>
    <mergeCell ref="BB1427:BC1428"/>
    <mergeCell ref="AZ1427:BA1428"/>
    <mergeCell ref="AX1427:AY1428"/>
    <mergeCell ref="AV1427:AW1428"/>
    <mergeCell ref="AT1427:AU1428"/>
    <mergeCell ref="AR1427:AS1428"/>
    <mergeCell ref="BF1431:BG1432"/>
    <mergeCell ref="BD1431:BE1432"/>
    <mergeCell ref="BO1408:BO1409"/>
    <mergeCell ref="BP1408:BP1409"/>
    <mergeCell ref="BQ1408:BQ1409"/>
    <mergeCell ref="BO1406:BO1407"/>
    <mergeCell ref="BP1404:BP1405"/>
    <mergeCell ref="BQ1404:BQ1405"/>
    <mergeCell ref="BP1406:BP1407"/>
    <mergeCell ref="BQ1406:BQ1407"/>
    <mergeCell ref="BO1396:BO1397"/>
    <mergeCell ref="BP1396:BP1397"/>
    <mergeCell ref="BQ1396:BQ1397"/>
    <mergeCell ref="BP1394:BP1395"/>
    <mergeCell ref="BQ1394:BQ1395"/>
    <mergeCell ref="BO1398:BO1399"/>
    <mergeCell ref="BO1400:BO1401"/>
    <mergeCell ref="BO1402:BO1403"/>
    <mergeCell ref="BO1388:BO1389"/>
    <mergeCell ref="BO1390:BO1391"/>
    <mergeCell ref="BQ1388:BQ1389"/>
    <mergeCell ref="BP1390:BP1391"/>
    <mergeCell ref="BQ1390:BQ1391"/>
    <mergeCell ref="BP1388:BP1389"/>
    <mergeCell ref="BJ1396:BK1397"/>
    <mergeCell ref="BH1396:BI1397"/>
    <mergeCell ref="BF1396:BG1397"/>
    <mergeCell ref="BD1396:BE1397"/>
    <mergeCell ref="BB1396:BC1397"/>
    <mergeCell ref="AZ1396:BA1397"/>
    <mergeCell ref="AX1396:AY1397"/>
    <mergeCell ref="BL1394:BN1395"/>
    <mergeCell ref="BJ1394:BK1395"/>
    <mergeCell ref="BH1394:BI1395"/>
    <mergeCell ref="BF1394:BG1395"/>
    <mergeCell ref="BD1394:BE1395"/>
    <mergeCell ref="BB1394:BC1395"/>
    <mergeCell ref="AZ1394:BA1395"/>
    <mergeCell ref="BJ1392:BK1393"/>
    <mergeCell ref="BH1392:BI1393"/>
    <mergeCell ref="BF1392:BG1393"/>
    <mergeCell ref="BR1353:BS1353"/>
    <mergeCell ref="BO1366:BO1367"/>
    <mergeCell ref="BP1353:BQ1353"/>
    <mergeCell ref="BL1392:BN1393"/>
    <mergeCell ref="BL1386:BN1387"/>
    <mergeCell ref="BL1388:BN1389"/>
    <mergeCell ref="BL1372:BN1373"/>
    <mergeCell ref="BL1368:BN1369"/>
    <mergeCell ref="BL1370:BN1371"/>
    <mergeCell ref="BP1402:BP1403"/>
    <mergeCell ref="BQ1402:BQ1403"/>
    <mergeCell ref="BP1398:BP1399"/>
    <mergeCell ref="BQ1398:BQ1399"/>
    <mergeCell ref="BP1400:BP1401"/>
    <mergeCell ref="BQ1400:BQ1401"/>
    <mergeCell ref="BO1404:BO1405"/>
    <mergeCell ref="BL1402:BN1403"/>
    <mergeCell ref="BJ1402:BK1403"/>
    <mergeCell ref="BH1402:BI1403"/>
    <mergeCell ref="BF1402:BG1403"/>
    <mergeCell ref="BD1402:BE1403"/>
    <mergeCell ref="BB1402:BC1403"/>
    <mergeCell ref="AZ1402:BA1403"/>
    <mergeCell ref="AX1402:AY1403"/>
    <mergeCell ref="BP1386:BP1387"/>
    <mergeCell ref="BQ1386:BQ1387"/>
    <mergeCell ref="BO1392:BO1393"/>
    <mergeCell ref="BP1392:BP1393"/>
    <mergeCell ref="BQ1392:BQ1393"/>
    <mergeCell ref="BO1382:BO1383"/>
    <mergeCell ref="BO1384:BO1385"/>
    <mergeCell ref="BQ1380:BQ1381"/>
    <mergeCell ref="BP1382:BP1383"/>
    <mergeCell ref="BQ1382:BQ1383"/>
    <mergeCell ref="BP1384:BP1385"/>
    <mergeCell ref="BQ1384:BQ1385"/>
    <mergeCell ref="BP1380:BP1381"/>
    <mergeCell ref="BO1386:BO1387"/>
    <mergeCell ref="BO1376:BO1377"/>
    <mergeCell ref="BO1378:BO1379"/>
    <mergeCell ref="BP1374:BP1375"/>
    <mergeCell ref="BQ1374:BQ1375"/>
    <mergeCell ref="BP1376:BP1377"/>
    <mergeCell ref="BQ1376:BQ1377"/>
    <mergeCell ref="BP1378:BP1379"/>
    <mergeCell ref="BQ1378:BQ1379"/>
    <mergeCell ref="BO1380:BO1381"/>
    <mergeCell ref="BO1370:BO1371"/>
    <mergeCell ref="BO1372:BO1373"/>
    <mergeCell ref="BP1370:BP1371"/>
    <mergeCell ref="BO1394:BO1395"/>
    <mergeCell ref="BQ1370:BQ1371"/>
    <mergeCell ref="BQ1372:BQ1373"/>
    <mergeCell ref="BO1374:BO1375"/>
    <mergeCell ref="BL1351:BN1352"/>
    <mergeCell ref="BO1351:BO1352"/>
    <mergeCell ref="BD1392:BE1393"/>
    <mergeCell ref="BB1392:BC1393"/>
    <mergeCell ref="BL1382:BN1383"/>
    <mergeCell ref="BJ1382:BK1383"/>
    <mergeCell ref="BH1382:BI1383"/>
    <mergeCell ref="BF1382:BG1383"/>
    <mergeCell ref="BD1382:BE1383"/>
    <mergeCell ref="BB1382:BC1383"/>
    <mergeCell ref="AO1356:AQ1356"/>
    <mergeCell ref="AL1367:AM1367"/>
    <mergeCell ref="BO1368:BO1369"/>
    <mergeCell ref="AL1361:BM1361"/>
    <mergeCell ref="BO1345:BO1346"/>
    <mergeCell ref="BO1347:BO1348"/>
    <mergeCell ref="BO1349:BO1350"/>
    <mergeCell ref="BP1345:BP1346"/>
    <mergeCell ref="BQ1345:BQ1346"/>
    <mergeCell ref="BP1347:BP1348"/>
    <mergeCell ref="BQ1347:BQ1348"/>
    <mergeCell ref="BP1349:BP1350"/>
    <mergeCell ref="BQ1349:BQ1350"/>
    <mergeCell ref="BO1339:BO1340"/>
    <mergeCell ref="BO1341:BO1342"/>
    <mergeCell ref="BO1343:BO1344"/>
    <mergeCell ref="BP1339:BP1340"/>
    <mergeCell ref="BQ1339:BQ1340"/>
    <mergeCell ref="BP1341:BP1342"/>
    <mergeCell ref="BQ1341:BQ1342"/>
    <mergeCell ref="BP1343:BP1344"/>
    <mergeCell ref="BQ1343:BQ1344"/>
    <mergeCell ref="BD1363:BM1363"/>
    <mergeCell ref="BA1363:BC1363"/>
    <mergeCell ref="AI1363:AZ1363"/>
    <mergeCell ref="AZ1382:BA1383"/>
    <mergeCell ref="AX1382:AY1383"/>
    <mergeCell ref="BH1380:BI1381"/>
    <mergeCell ref="BF1380:BG1381"/>
    <mergeCell ref="BD1380:BE1381"/>
    <mergeCell ref="BB1380:BC1381"/>
    <mergeCell ref="AZ1380:BA1381"/>
    <mergeCell ref="AX1380:AY1381"/>
    <mergeCell ref="BL1378:BN1379"/>
    <mergeCell ref="BJ1378:BK1379"/>
    <mergeCell ref="BH1378:BI1379"/>
    <mergeCell ref="AX1370:AY1371"/>
    <mergeCell ref="BB1367:BC1367"/>
    <mergeCell ref="AZ1367:BA1367"/>
    <mergeCell ref="BO1333:BO1334"/>
    <mergeCell ref="BO1335:BO1336"/>
    <mergeCell ref="BO1337:BO1338"/>
    <mergeCell ref="BP1333:BP1334"/>
    <mergeCell ref="BQ1333:BQ1334"/>
    <mergeCell ref="BP1335:BP1336"/>
    <mergeCell ref="BQ1335:BQ1336"/>
    <mergeCell ref="BP1337:BP1338"/>
    <mergeCell ref="BQ1337:BQ1338"/>
    <mergeCell ref="BO1327:BO1328"/>
    <mergeCell ref="BO1329:BO1330"/>
    <mergeCell ref="BO1331:BO1332"/>
    <mergeCell ref="BP1327:BP1328"/>
    <mergeCell ref="BQ1327:BQ1328"/>
    <mergeCell ref="BP1329:BP1330"/>
    <mergeCell ref="BQ1329:BQ1330"/>
    <mergeCell ref="BP1331:BP1332"/>
    <mergeCell ref="BQ1331:BQ1332"/>
    <mergeCell ref="AN1349:AO1350"/>
    <mergeCell ref="BJ1349:BK1350"/>
    <mergeCell ref="BH1349:BI1350"/>
    <mergeCell ref="BF1349:BG1350"/>
    <mergeCell ref="BD1349:BE1350"/>
    <mergeCell ref="BB1349:BC1350"/>
    <mergeCell ref="AZ1349:BA1350"/>
    <mergeCell ref="AV1351:AW1352"/>
    <mergeCell ref="AX1351:AY1352"/>
    <mergeCell ref="AZ1351:BA1352"/>
    <mergeCell ref="BB1351:BC1352"/>
    <mergeCell ref="BD1351:BE1352"/>
    <mergeCell ref="BF1351:BG1352"/>
    <mergeCell ref="BH1351:BI1352"/>
    <mergeCell ref="BJ1351:BK1352"/>
    <mergeCell ref="BL1347:BN1348"/>
    <mergeCell ref="BJ1347:BK1348"/>
    <mergeCell ref="BH1347:BI1348"/>
    <mergeCell ref="BF1347:BG1348"/>
    <mergeCell ref="BD1347:BE1348"/>
    <mergeCell ref="BB1347:BC1348"/>
    <mergeCell ref="AZ1347:BA1348"/>
    <mergeCell ref="AX1347:AY1348"/>
    <mergeCell ref="AV1347:AW1348"/>
    <mergeCell ref="AX1343:AY1344"/>
    <mergeCell ref="AV1343:AW1344"/>
    <mergeCell ref="AX1337:AY1338"/>
    <mergeCell ref="AV1337:AW1338"/>
    <mergeCell ref="AX1331:AY1332"/>
    <mergeCell ref="AV1331:AW1332"/>
    <mergeCell ref="BO1321:BO1322"/>
    <mergeCell ref="BO1323:BO1324"/>
    <mergeCell ref="BO1325:BO1326"/>
    <mergeCell ref="BP1321:BP1322"/>
    <mergeCell ref="BQ1321:BQ1322"/>
    <mergeCell ref="BP1323:BP1324"/>
    <mergeCell ref="BQ1323:BQ1324"/>
    <mergeCell ref="BP1325:BP1326"/>
    <mergeCell ref="BQ1325:BQ1326"/>
    <mergeCell ref="BO1315:BO1316"/>
    <mergeCell ref="BO1317:BO1318"/>
    <mergeCell ref="BO1319:BO1320"/>
    <mergeCell ref="BP1315:BP1316"/>
    <mergeCell ref="BQ1315:BQ1316"/>
    <mergeCell ref="BP1317:BP1318"/>
    <mergeCell ref="BQ1317:BQ1318"/>
    <mergeCell ref="BP1319:BP1320"/>
    <mergeCell ref="BQ1319:BQ1320"/>
    <mergeCell ref="V1290:W1291"/>
    <mergeCell ref="T1290:U1291"/>
    <mergeCell ref="R1290:S1291"/>
    <mergeCell ref="P1290:Q1291"/>
    <mergeCell ref="AD1290:AE1291"/>
    <mergeCell ref="AB1290:AC1291"/>
    <mergeCell ref="BO1309:BO1310"/>
    <mergeCell ref="BO1311:BO1312"/>
    <mergeCell ref="BO1313:BO1314"/>
    <mergeCell ref="BP1311:BP1312"/>
    <mergeCell ref="BQ1311:BQ1312"/>
    <mergeCell ref="BP1313:BP1314"/>
    <mergeCell ref="BQ1313:BQ1314"/>
    <mergeCell ref="BP1290:BP1291"/>
    <mergeCell ref="BQ1290:BQ1291"/>
    <mergeCell ref="BO1290:BO1291"/>
    <mergeCell ref="AX1323:AY1324"/>
    <mergeCell ref="AV1323:AW1324"/>
    <mergeCell ref="AH1321:AI1322"/>
    <mergeCell ref="AF1321:AG1322"/>
    <mergeCell ref="AD1321:AE1322"/>
    <mergeCell ref="AB1321:AC1322"/>
    <mergeCell ref="AX1317:AY1318"/>
    <mergeCell ref="AV1317:AW1318"/>
    <mergeCell ref="AH1315:AI1316"/>
    <mergeCell ref="AF1315:AG1316"/>
    <mergeCell ref="AD1315:AE1316"/>
    <mergeCell ref="AB1315:AC1316"/>
    <mergeCell ref="BL1311:BN1312"/>
    <mergeCell ref="BJ1311:BK1312"/>
    <mergeCell ref="BH1311:BI1312"/>
    <mergeCell ref="BF1311:BG1312"/>
    <mergeCell ref="BD1311:BE1312"/>
    <mergeCell ref="BB1311:BC1312"/>
    <mergeCell ref="AZ1311:BA1312"/>
    <mergeCell ref="AX1311:AY1312"/>
    <mergeCell ref="AV1311:AW1312"/>
    <mergeCell ref="BL1309:BN1310"/>
    <mergeCell ref="BQ1307:BQ1308"/>
    <mergeCell ref="BP1309:BP1310"/>
    <mergeCell ref="AH1325:AI1326"/>
    <mergeCell ref="AF1325:AG1326"/>
    <mergeCell ref="AD1325:AE1326"/>
    <mergeCell ref="AB1325:AC1326"/>
    <mergeCell ref="AH1317:AI1318"/>
    <mergeCell ref="AF1317:AG1318"/>
    <mergeCell ref="BR1294:BS1294"/>
    <mergeCell ref="BO1307:BO1308"/>
    <mergeCell ref="BP1294:BQ1294"/>
    <mergeCell ref="BO1286:BO1287"/>
    <mergeCell ref="BO1288:BO1289"/>
    <mergeCell ref="AV1292:AW1293"/>
    <mergeCell ref="AX1292:AY1293"/>
    <mergeCell ref="AZ1292:BA1293"/>
    <mergeCell ref="BB1292:BC1293"/>
    <mergeCell ref="BD1292:BE1293"/>
    <mergeCell ref="BF1292:BG1293"/>
    <mergeCell ref="BH1292:BI1293"/>
    <mergeCell ref="BJ1292:BK1293"/>
    <mergeCell ref="BL1292:BN1293"/>
    <mergeCell ref="BO1292:BO1293"/>
    <mergeCell ref="BL1290:BN1291"/>
    <mergeCell ref="AX1290:AY1291"/>
    <mergeCell ref="AV1290:AW1291"/>
    <mergeCell ref="AT1290:AU1291"/>
    <mergeCell ref="AR1290:AS1291"/>
    <mergeCell ref="AP1290:AQ1291"/>
    <mergeCell ref="AN1290:AO1291"/>
    <mergeCell ref="BJ1290:BK1291"/>
    <mergeCell ref="BH1290:BI1291"/>
    <mergeCell ref="BF1290:BG1291"/>
    <mergeCell ref="BD1290:BE1291"/>
    <mergeCell ref="BB1290:BC1291"/>
    <mergeCell ref="AZ1290:BA1291"/>
    <mergeCell ref="BO1278:BO1279"/>
    <mergeCell ref="BO1280:BO1281"/>
    <mergeCell ref="BO1284:BO1285"/>
    <mergeCell ref="BO1270:BO1271"/>
    <mergeCell ref="BO1272:BO1273"/>
    <mergeCell ref="BO1276:BO1277"/>
    <mergeCell ref="BO1282:BO1283"/>
    <mergeCell ref="BD1288:BE1289"/>
    <mergeCell ref="BB1288:BC1289"/>
    <mergeCell ref="AZ1288:BA1289"/>
    <mergeCell ref="AX1288:AY1289"/>
    <mergeCell ref="AV1288:AW1289"/>
    <mergeCell ref="BL1288:BN1289"/>
    <mergeCell ref="BJ1288:BK1289"/>
    <mergeCell ref="BH1288:BI1289"/>
    <mergeCell ref="BF1288:BG1289"/>
    <mergeCell ref="AV1278:AW1279"/>
    <mergeCell ref="AV1272:AW1273"/>
    <mergeCell ref="BP1284:BP1285"/>
    <mergeCell ref="BQ1284:BQ1285"/>
    <mergeCell ref="BP1286:BP1287"/>
    <mergeCell ref="BQ1286:BQ1287"/>
    <mergeCell ref="BP1288:BP1289"/>
    <mergeCell ref="BQ1288:BQ1289"/>
    <mergeCell ref="BP1278:BP1279"/>
    <mergeCell ref="BQ1278:BQ1279"/>
    <mergeCell ref="BP1280:BP1281"/>
    <mergeCell ref="BQ1280:BQ1281"/>
    <mergeCell ref="BP1282:BP1283"/>
    <mergeCell ref="BQ1282:BQ1283"/>
    <mergeCell ref="BP1272:BP1273"/>
    <mergeCell ref="BQ1272:BQ1273"/>
    <mergeCell ref="BP1274:BP1275"/>
    <mergeCell ref="BQ1274:BQ1275"/>
    <mergeCell ref="BP1276:BP1277"/>
    <mergeCell ref="BQ1276:BQ1277"/>
    <mergeCell ref="BO1262:BO1263"/>
    <mergeCell ref="BO1264:BO1265"/>
    <mergeCell ref="BO1268:BO1269"/>
    <mergeCell ref="BO1254:BO1255"/>
    <mergeCell ref="BO1256:BO1257"/>
    <mergeCell ref="BO1260:BO1261"/>
    <mergeCell ref="BR1235:BS1235"/>
    <mergeCell ref="BO1248:BO1249"/>
    <mergeCell ref="BP1248:BP1249"/>
    <mergeCell ref="BQ1248:BQ1249"/>
    <mergeCell ref="BO1252:BO1253"/>
    <mergeCell ref="BQ1250:BQ1251"/>
    <mergeCell ref="BO1227:BO1228"/>
    <mergeCell ref="BO1229:BO1230"/>
    <mergeCell ref="D1233:E1234"/>
    <mergeCell ref="H1233:I1234"/>
    <mergeCell ref="J1233:K1234"/>
    <mergeCell ref="L1233:M1234"/>
    <mergeCell ref="N1233:O1234"/>
    <mergeCell ref="P1233:Q1234"/>
    <mergeCell ref="R1233:S1234"/>
    <mergeCell ref="T1233:U1234"/>
    <mergeCell ref="V1233:W1234"/>
    <mergeCell ref="X1233:Y1234"/>
    <mergeCell ref="Z1233:AA1234"/>
    <mergeCell ref="AB1233:AC1234"/>
    <mergeCell ref="AD1233:AE1234"/>
    <mergeCell ref="AF1233:AG1234"/>
    <mergeCell ref="AH1233:AI1234"/>
    <mergeCell ref="AJ1233:AK1234"/>
    <mergeCell ref="AL1233:AM1234"/>
    <mergeCell ref="AN1233:AO1234"/>
    <mergeCell ref="AP1233:AQ1234"/>
    <mergeCell ref="AR1233:AS1234"/>
    <mergeCell ref="AT1233:AU1234"/>
    <mergeCell ref="AV1233:AW1234"/>
    <mergeCell ref="AX1233:AY1234"/>
    <mergeCell ref="AZ1233:BA1234"/>
    <mergeCell ref="BB1233:BC1234"/>
    <mergeCell ref="BD1233:BE1234"/>
    <mergeCell ref="BF1233:BG1234"/>
    <mergeCell ref="BH1233:BI1234"/>
    <mergeCell ref="BJ1233:BK1234"/>
    <mergeCell ref="BL1233:BN1234"/>
    <mergeCell ref="BO1233:BO1234"/>
    <mergeCell ref="BF1231:BG1232"/>
    <mergeCell ref="BD1231:BE1232"/>
    <mergeCell ref="BB1231:BC1232"/>
    <mergeCell ref="AV1266:AW1267"/>
    <mergeCell ref="J1268:K1269"/>
    <mergeCell ref="H1268:I1269"/>
    <mergeCell ref="F1268:F1269"/>
    <mergeCell ref="AH1268:AI1269"/>
    <mergeCell ref="AF1268:AG1269"/>
    <mergeCell ref="AD1268:AE1269"/>
    <mergeCell ref="AB1268:AC1269"/>
    <mergeCell ref="E1268:E1269"/>
    <mergeCell ref="C1268:D1268"/>
    <mergeCell ref="C1266:D1266"/>
    <mergeCell ref="AH1258:AI1259"/>
    <mergeCell ref="AF1258:AG1259"/>
    <mergeCell ref="AD1258:AE1259"/>
    <mergeCell ref="AB1258:AC1259"/>
    <mergeCell ref="E1258:E1259"/>
    <mergeCell ref="BO1219:BO1220"/>
    <mergeCell ref="BO1221:BO1222"/>
    <mergeCell ref="BO1225:BO1226"/>
    <mergeCell ref="BP1223:BP1224"/>
    <mergeCell ref="BQ1223:BQ1224"/>
    <mergeCell ref="BP1225:BP1226"/>
    <mergeCell ref="BQ1225:BQ1226"/>
    <mergeCell ref="BO1211:BO1212"/>
    <mergeCell ref="BO1213:BO1214"/>
    <mergeCell ref="BO1217:BO1218"/>
    <mergeCell ref="BO1203:BO1204"/>
    <mergeCell ref="BO1205:BO1206"/>
    <mergeCell ref="BO1209:BO1210"/>
    <mergeCell ref="BP1203:BP1204"/>
    <mergeCell ref="BQ1203:BQ1204"/>
    <mergeCell ref="BO1195:BO1196"/>
    <mergeCell ref="BO1197:BO1198"/>
    <mergeCell ref="BP1197:BP1198"/>
    <mergeCell ref="BQ1197:BQ1198"/>
    <mergeCell ref="BO1201:BO1202"/>
    <mergeCell ref="BP1201:BP1202"/>
    <mergeCell ref="BQ1201:BQ1202"/>
    <mergeCell ref="BP1195:BP1196"/>
    <mergeCell ref="BQ1195:BQ1196"/>
    <mergeCell ref="BR1176:BS1176"/>
    <mergeCell ref="BO1189:BO1190"/>
    <mergeCell ref="BO1193:BO1194"/>
    <mergeCell ref="BP1193:BP1194"/>
    <mergeCell ref="BQ1193:BQ1194"/>
    <mergeCell ref="BP1189:BP1190"/>
    <mergeCell ref="BQ1189:BQ1190"/>
    <mergeCell ref="BP1191:BP1192"/>
    <mergeCell ref="AL1174:AM1175"/>
    <mergeCell ref="AN1174:AO1175"/>
    <mergeCell ref="AP1174:AQ1175"/>
    <mergeCell ref="AR1174:AS1175"/>
    <mergeCell ref="AT1174:AU1175"/>
    <mergeCell ref="AV1174:AW1175"/>
    <mergeCell ref="AX1174:AY1175"/>
    <mergeCell ref="AZ1174:BA1175"/>
    <mergeCell ref="BB1174:BC1175"/>
    <mergeCell ref="BD1174:BE1175"/>
    <mergeCell ref="BF1174:BG1175"/>
    <mergeCell ref="BH1174:BI1175"/>
    <mergeCell ref="BJ1174:BK1175"/>
    <mergeCell ref="BL1174:BN1175"/>
    <mergeCell ref="BO1174:BO1175"/>
    <mergeCell ref="BH1223:BI1224"/>
    <mergeCell ref="BF1223:BG1224"/>
    <mergeCell ref="BD1223:BE1224"/>
    <mergeCell ref="BB1223:BC1224"/>
    <mergeCell ref="AZ1223:BA1224"/>
    <mergeCell ref="AX1223:AY1224"/>
    <mergeCell ref="BL1221:BN1222"/>
    <mergeCell ref="BJ1221:BK1222"/>
    <mergeCell ref="BH1221:BI1222"/>
    <mergeCell ref="BF1221:BG1222"/>
    <mergeCell ref="BD1221:BE1222"/>
    <mergeCell ref="BB1221:BC1222"/>
    <mergeCell ref="AZ1221:BA1222"/>
    <mergeCell ref="AX1221:AY1222"/>
    <mergeCell ref="BH1215:BI1216"/>
    <mergeCell ref="BF1215:BG1216"/>
    <mergeCell ref="BD1215:BE1216"/>
    <mergeCell ref="BO1166:BO1167"/>
    <mergeCell ref="AN1170:AO1171"/>
    <mergeCell ref="AL1170:AM1171"/>
    <mergeCell ref="AJ1170:AK1171"/>
    <mergeCell ref="X1170:Y1171"/>
    <mergeCell ref="AH1170:AI1171"/>
    <mergeCell ref="BL1170:BN1171"/>
    <mergeCell ref="BJ1170:BK1171"/>
    <mergeCell ref="BH1170:BI1171"/>
    <mergeCell ref="BF1170:BG1171"/>
    <mergeCell ref="BD1170:BE1171"/>
    <mergeCell ref="AT1170:AU1171"/>
    <mergeCell ref="AZ1170:BA1171"/>
    <mergeCell ref="AX1170:AY1171"/>
    <mergeCell ref="AV1170:AW1171"/>
    <mergeCell ref="AZ1168:BA1169"/>
    <mergeCell ref="AX1168:AY1169"/>
    <mergeCell ref="AV1168:AW1169"/>
    <mergeCell ref="BP1172:BP1173"/>
    <mergeCell ref="BQ1172:BQ1173"/>
    <mergeCell ref="BP1166:BP1167"/>
    <mergeCell ref="BQ1166:BQ1167"/>
    <mergeCell ref="BP1168:BP1169"/>
    <mergeCell ref="BQ1168:BQ1169"/>
    <mergeCell ref="BP1170:BP1171"/>
    <mergeCell ref="BQ1170:BQ1171"/>
    <mergeCell ref="BO1168:BO1169"/>
    <mergeCell ref="BO1170:BO1171"/>
    <mergeCell ref="BO1158:BO1159"/>
    <mergeCell ref="BO1160:BO1161"/>
    <mergeCell ref="BO1162:BO1163"/>
    <mergeCell ref="BP1160:BP1161"/>
    <mergeCell ref="BQ1160:BQ1161"/>
    <mergeCell ref="BP1162:BP1163"/>
    <mergeCell ref="BQ1162:BQ1163"/>
    <mergeCell ref="BP1164:BP1165"/>
    <mergeCell ref="BQ1164:BQ1165"/>
    <mergeCell ref="BL1160:BN1161"/>
    <mergeCell ref="BJ1160:BK1161"/>
    <mergeCell ref="BH1160:BI1161"/>
    <mergeCell ref="BF1160:BG1161"/>
    <mergeCell ref="BD1160:BE1161"/>
    <mergeCell ref="BB1160:BC1161"/>
    <mergeCell ref="AZ1160:BA1161"/>
    <mergeCell ref="AX1160:AY1161"/>
    <mergeCell ref="AV1160:AW1161"/>
    <mergeCell ref="AZ1162:BA1163"/>
    <mergeCell ref="AX1162:AY1163"/>
    <mergeCell ref="AV1162:AW1163"/>
    <mergeCell ref="Z1160:AA1161"/>
    <mergeCell ref="AH1160:AI1161"/>
    <mergeCell ref="AF1160:AG1161"/>
    <mergeCell ref="BL1158:BN1159"/>
    <mergeCell ref="BJ1158:BK1159"/>
    <mergeCell ref="BH1158:BI1159"/>
    <mergeCell ref="BF1158:BG1159"/>
    <mergeCell ref="BD1158:BE1159"/>
    <mergeCell ref="AT1166:AU1167"/>
    <mergeCell ref="AP1168:AQ1169"/>
    <mergeCell ref="AN1168:AO1169"/>
    <mergeCell ref="AL1168:AM1169"/>
    <mergeCell ref="AR1166:AS1167"/>
    <mergeCell ref="AP1166:AQ1167"/>
    <mergeCell ref="AN1166:AO1167"/>
    <mergeCell ref="BO1150:BO1151"/>
    <mergeCell ref="BO1152:BO1153"/>
    <mergeCell ref="BO1154:BO1155"/>
    <mergeCell ref="BP1154:BP1155"/>
    <mergeCell ref="BQ1154:BQ1155"/>
    <mergeCell ref="BO1142:BO1143"/>
    <mergeCell ref="BO1144:BO1145"/>
    <mergeCell ref="BO1146:BO1147"/>
    <mergeCell ref="BP1142:BP1143"/>
    <mergeCell ref="BQ1142:BQ1143"/>
    <mergeCell ref="BP1144:BP1145"/>
    <mergeCell ref="BQ1144:BQ1145"/>
    <mergeCell ref="BP1146:BP1147"/>
    <mergeCell ref="BQ1146:BQ1147"/>
    <mergeCell ref="BO1134:BO1135"/>
    <mergeCell ref="BO1136:BO1137"/>
    <mergeCell ref="BO1138:BO1139"/>
    <mergeCell ref="BO1130:BO1131"/>
    <mergeCell ref="BP1130:BP1131"/>
    <mergeCell ref="BQ1130:BQ1131"/>
    <mergeCell ref="BP1132:BP1133"/>
    <mergeCell ref="BQ1132:BQ1133"/>
    <mergeCell ref="AF1113:AG1114"/>
    <mergeCell ref="AD1113:AE1114"/>
    <mergeCell ref="AB1113:AC1114"/>
    <mergeCell ref="Z1113:AA1114"/>
    <mergeCell ref="X1113:Y1114"/>
    <mergeCell ref="AT1113:AU1114"/>
    <mergeCell ref="AR1113:AS1114"/>
    <mergeCell ref="AP1113:AQ1114"/>
    <mergeCell ref="BR1117:BS1117"/>
    <mergeCell ref="X1115:Y1116"/>
    <mergeCell ref="Z1115:AA1116"/>
    <mergeCell ref="AB1115:AC1116"/>
    <mergeCell ref="AD1115:AE1116"/>
    <mergeCell ref="AF1115:AG1116"/>
    <mergeCell ref="AH1115:AI1116"/>
    <mergeCell ref="AJ1115:AK1116"/>
    <mergeCell ref="AL1115:AM1116"/>
    <mergeCell ref="AN1115:AO1116"/>
    <mergeCell ref="AP1115:AQ1116"/>
    <mergeCell ref="AR1115:AS1116"/>
    <mergeCell ref="AT1115:AU1116"/>
    <mergeCell ref="AV1115:AW1116"/>
    <mergeCell ref="AX1115:AY1116"/>
    <mergeCell ref="AZ1115:BA1116"/>
    <mergeCell ref="BB1115:BC1116"/>
    <mergeCell ref="BD1115:BE1116"/>
    <mergeCell ref="BF1115:BG1116"/>
    <mergeCell ref="BH1115:BI1116"/>
    <mergeCell ref="BJ1115:BK1116"/>
    <mergeCell ref="BL1115:BN1116"/>
    <mergeCell ref="BO1115:BO1116"/>
    <mergeCell ref="AN1113:AO1114"/>
    <mergeCell ref="AL1113:AM1114"/>
    <mergeCell ref="AJ1113:AK1114"/>
    <mergeCell ref="AJ1150:AK1151"/>
    <mergeCell ref="AH1150:AI1151"/>
    <mergeCell ref="AF1150:AG1151"/>
    <mergeCell ref="AD1150:AE1151"/>
    <mergeCell ref="AB1150:AC1151"/>
    <mergeCell ref="Z1150:AA1151"/>
    <mergeCell ref="AF1146:AG1147"/>
    <mergeCell ref="AD1146:AE1147"/>
    <mergeCell ref="BQ1109:BQ1110"/>
    <mergeCell ref="BP1111:BP1112"/>
    <mergeCell ref="BQ1111:BQ1112"/>
    <mergeCell ref="BP1109:BP1110"/>
    <mergeCell ref="BP1105:BP1106"/>
    <mergeCell ref="BQ1105:BQ1106"/>
    <mergeCell ref="BP1107:BP1108"/>
    <mergeCell ref="BQ1107:BQ1108"/>
    <mergeCell ref="BO1095:BO1096"/>
    <mergeCell ref="BO1099:BO1100"/>
    <mergeCell ref="BO1101:BO1102"/>
    <mergeCell ref="BP1097:BP1098"/>
    <mergeCell ref="BQ1097:BQ1098"/>
    <mergeCell ref="BP1099:BP1100"/>
    <mergeCell ref="BQ1099:BQ1100"/>
    <mergeCell ref="BP1101:BP1102"/>
    <mergeCell ref="BQ1101:BQ1102"/>
    <mergeCell ref="BP1095:BP1096"/>
    <mergeCell ref="BQ1095:BQ1096"/>
    <mergeCell ref="BO1087:BO1088"/>
    <mergeCell ref="BO1091:BO1092"/>
    <mergeCell ref="BO1093:BO1094"/>
    <mergeCell ref="BP1091:BP1092"/>
    <mergeCell ref="BQ1091:BQ1092"/>
    <mergeCell ref="BP1093:BP1094"/>
    <mergeCell ref="BQ1093:BQ1094"/>
    <mergeCell ref="BO1079:BO1080"/>
    <mergeCell ref="BP1085:BP1086"/>
    <mergeCell ref="BQ1085:BQ1086"/>
    <mergeCell ref="BP1087:BP1088"/>
    <mergeCell ref="BQ1087:BQ1088"/>
    <mergeCell ref="BP1089:BP1090"/>
    <mergeCell ref="BQ1089:BQ1090"/>
    <mergeCell ref="BP1079:BP1080"/>
    <mergeCell ref="BQ1079:BQ1080"/>
    <mergeCell ref="BP1081:BP1082"/>
    <mergeCell ref="BQ1081:BQ1082"/>
    <mergeCell ref="BP1083:BP1084"/>
    <mergeCell ref="BQ1083:BQ1084"/>
    <mergeCell ref="BO1075:BO1076"/>
    <mergeCell ref="BO1077:BO1078"/>
    <mergeCell ref="BR1058:BS1058"/>
    <mergeCell ref="BO1071:BO1072"/>
    <mergeCell ref="H1056:I1057"/>
    <mergeCell ref="J1056:K1057"/>
    <mergeCell ref="L1056:M1057"/>
    <mergeCell ref="N1056:O1057"/>
    <mergeCell ref="P1056:Q1057"/>
    <mergeCell ref="R1056:S1057"/>
    <mergeCell ref="T1056:U1057"/>
    <mergeCell ref="V1056:W1057"/>
    <mergeCell ref="X1056:Y1057"/>
    <mergeCell ref="Z1056:AA1057"/>
    <mergeCell ref="AB1056:AC1057"/>
    <mergeCell ref="AD1056:AE1057"/>
    <mergeCell ref="AF1056:AG1057"/>
    <mergeCell ref="AH1056:AI1057"/>
    <mergeCell ref="AJ1056:AK1057"/>
    <mergeCell ref="AL1056:AM1057"/>
    <mergeCell ref="AN1056:AO1057"/>
    <mergeCell ref="AP1056:AQ1057"/>
    <mergeCell ref="AR1056:AS1057"/>
    <mergeCell ref="AT1056:AU1057"/>
    <mergeCell ref="AV1056:AW1057"/>
    <mergeCell ref="AX1056:AY1057"/>
    <mergeCell ref="AZ1056:BA1057"/>
    <mergeCell ref="BB1056:BC1057"/>
    <mergeCell ref="BD1056:BE1057"/>
    <mergeCell ref="BF1056:BG1057"/>
    <mergeCell ref="BH1056:BI1057"/>
    <mergeCell ref="BJ1056:BK1057"/>
    <mergeCell ref="BL1056:BN1057"/>
    <mergeCell ref="BO1056:BO1057"/>
    <mergeCell ref="AK1059:AN1059"/>
    <mergeCell ref="AH1059:AJ1059"/>
    <mergeCell ref="AD1059:AF1059"/>
    <mergeCell ref="Z1059:AC1059"/>
    <mergeCell ref="AL1066:BM1066"/>
    <mergeCell ref="AE1066:AK1066"/>
    <mergeCell ref="E1066:AC1066"/>
    <mergeCell ref="H1071:I1072"/>
    <mergeCell ref="BD1068:BM1068"/>
    <mergeCell ref="BA1068:BC1068"/>
    <mergeCell ref="AI1068:AZ1068"/>
    <mergeCell ref="AE1068:AH1068"/>
    <mergeCell ref="E1068:AC1068"/>
    <mergeCell ref="AB1071:AG1071"/>
    <mergeCell ref="Z1071:AA1072"/>
    <mergeCell ref="X1071:Y1072"/>
    <mergeCell ref="D1061:G1061"/>
    <mergeCell ref="D1056:E1057"/>
    <mergeCell ref="D1059:G1059"/>
    <mergeCell ref="BD1073:BE1074"/>
    <mergeCell ref="BL1077:BN1078"/>
    <mergeCell ref="BJ1077:BK1078"/>
    <mergeCell ref="BH1077:BI1078"/>
    <mergeCell ref="BF1077:BG1078"/>
    <mergeCell ref="BD1077:BE1078"/>
    <mergeCell ref="AR1072:AS1072"/>
    <mergeCell ref="AP1072:AQ1072"/>
    <mergeCell ref="AN1072:AO1072"/>
    <mergeCell ref="E1077:E1078"/>
    <mergeCell ref="C1077:D1077"/>
    <mergeCell ref="BO1040:BO1041"/>
    <mergeCell ref="BO1046:BO1047"/>
    <mergeCell ref="BO1048:BO1049"/>
    <mergeCell ref="BO1034:BO1035"/>
    <mergeCell ref="BO1036:BO1037"/>
    <mergeCell ref="BO1038:BO1039"/>
    <mergeCell ref="BO1028:BO1029"/>
    <mergeCell ref="BP1028:BP1029"/>
    <mergeCell ref="BO1030:BO1031"/>
    <mergeCell ref="BO1032:BO1033"/>
    <mergeCell ref="BO1022:BO1023"/>
    <mergeCell ref="BP1020:BP1021"/>
    <mergeCell ref="BQ1020:BQ1021"/>
    <mergeCell ref="BP1022:BP1023"/>
    <mergeCell ref="BQ1022:BQ1023"/>
    <mergeCell ref="BO1024:BO1025"/>
    <mergeCell ref="BO1026:BO1027"/>
    <mergeCell ref="BO1016:BO1017"/>
    <mergeCell ref="BP1014:BP1015"/>
    <mergeCell ref="BQ1014:BQ1015"/>
    <mergeCell ref="BO1018:BO1019"/>
    <mergeCell ref="BO1020:BO1021"/>
    <mergeCell ref="BP999:BQ999"/>
    <mergeCell ref="BR999:BS999"/>
    <mergeCell ref="BO1012:BO1013"/>
    <mergeCell ref="BO1014:BO1015"/>
    <mergeCell ref="D997:E998"/>
    <mergeCell ref="H997:I998"/>
    <mergeCell ref="J997:K998"/>
    <mergeCell ref="L997:M998"/>
    <mergeCell ref="N997:O998"/>
    <mergeCell ref="P997:Q998"/>
    <mergeCell ref="R997:S998"/>
    <mergeCell ref="T997:U998"/>
    <mergeCell ref="V997:W998"/>
    <mergeCell ref="X997:Y998"/>
    <mergeCell ref="Z997:AA998"/>
    <mergeCell ref="AB997:AC998"/>
    <mergeCell ref="AD997:AE998"/>
    <mergeCell ref="AF997:AG998"/>
    <mergeCell ref="AH997:AI998"/>
    <mergeCell ref="AJ997:AK998"/>
    <mergeCell ref="AL997:AM998"/>
    <mergeCell ref="AN997:AO998"/>
    <mergeCell ref="AP997:AQ998"/>
    <mergeCell ref="AR997:AS998"/>
    <mergeCell ref="AT997:AU998"/>
    <mergeCell ref="AV997:AW998"/>
    <mergeCell ref="AX997:AY998"/>
    <mergeCell ref="AZ997:BA998"/>
    <mergeCell ref="BB997:BC998"/>
    <mergeCell ref="BD997:BE998"/>
    <mergeCell ref="BF997:BG998"/>
    <mergeCell ref="BH997:BI998"/>
    <mergeCell ref="BJ997:BK998"/>
    <mergeCell ref="BL997:BN998"/>
    <mergeCell ref="BO997:BO998"/>
    <mergeCell ref="BL1044:BN1045"/>
    <mergeCell ref="BJ1044:BK1045"/>
    <mergeCell ref="BH1044:BI1045"/>
    <mergeCell ref="BF1044:BG1045"/>
    <mergeCell ref="BD1044:BE1045"/>
    <mergeCell ref="BB1044:BC1045"/>
    <mergeCell ref="AZ1044:BA1045"/>
    <mergeCell ref="BP979:BP980"/>
    <mergeCell ref="BQ979:BQ980"/>
    <mergeCell ref="BP981:BP982"/>
    <mergeCell ref="BQ981:BQ982"/>
    <mergeCell ref="BP983:BP984"/>
    <mergeCell ref="BQ983:BQ984"/>
    <mergeCell ref="BO993:BO994"/>
    <mergeCell ref="BP987:BP988"/>
    <mergeCell ref="BQ987:BQ988"/>
    <mergeCell ref="BP989:BP990"/>
    <mergeCell ref="BQ989:BQ990"/>
    <mergeCell ref="BO995:BO996"/>
    <mergeCell ref="BO989:BO990"/>
    <mergeCell ref="BO991:BO992"/>
    <mergeCell ref="BO981:BO982"/>
    <mergeCell ref="BO983:BO984"/>
    <mergeCell ref="BO985:BO986"/>
    <mergeCell ref="BP985:BP986"/>
    <mergeCell ref="BQ985:BQ986"/>
    <mergeCell ref="BO969:BO970"/>
    <mergeCell ref="BP965:BP966"/>
    <mergeCell ref="BQ965:BQ966"/>
    <mergeCell ref="BP967:BP968"/>
    <mergeCell ref="BQ967:BQ968"/>
    <mergeCell ref="BP969:BP970"/>
    <mergeCell ref="BQ969:BQ970"/>
    <mergeCell ref="BP971:BP972"/>
    <mergeCell ref="BQ971:BQ972"/>
    <mergeCell ref="BP975:BP976"/>
    <mergeCell ref="BQ975:BQ976"/>
    <mergeCell ref="BP977:BP978"/>
    <mergeCell ref="BQ977:BQ978"/>
    <mergeCell ref="BO973:BO974"/>
    <mergeCell ref="BO975:BO976"/>
    <mergeCell ref="BO977:BO978"/>
    <mergeCell ref="BP973:BP974"/>
    <mergeCell ref="BQ973:BQ974"/>
    <mergeCell ref="BO971:BO972"/>
    <mergeCell ref="BO979:BO980"/>
    <mergeCell ref="BO987:BO988"/>
    <mergeCell ref="BL957:BN958"/>
    <mergeCell ref="BJ957:BK958"/>
    <mergeCell ref="BH957:BI958"/>
    <mergeCell ref="BF957:BG958"/>
    <mergeCell ref="BD957:BE958"/>
    <mergeCell ref="BQ961:BQ962"/>
    <mergeCell ref="BP963:BP964"/>
    <mergeCell ref="BQ963:BQ964"/>
    <mergeCell ref="BP940:BQ940"/>
    <mergeCell ref="BR940:BS940"/>
    <mergeCell ref="BO965:BO966"/>
    <mergeCell ref="BO967:BO968"/>
    <mergeCell ref="BO957:BO958"/>
    <mergeCell ref="BO959:BO960"/>
    <mergeCell ref="BO961:BO962"/>
    <mergeCell ref="BP955:BP956"/>
    <mergeCell ref="BQ955:BQ956"/>
    <mergeCell ref="BP961:BP962"/>
    <mergeCell ref="BP957:BP958"/>
    <mergeCell ref="BQ957:BQ958"/>
    <mergeCell ref="BP959:BP960"/>
    <mergeCell ref="BQ959:BQ960"/>
    <mergeCell ref="BO932:BO933"/>
    <mergeCell ref="BO934:BO935"/>
    <mergeCell ref="BO936:BO937"/>
    <mergeCell ref="BP936:BP937"/>
    <mergeCell ref="BQ936:BQ937"/>
    <mergeCell ref="BJ936:BK937"/>
    <mergeCell ref="BH936:BI937"/>
    <mergeCell ref="BF936:BG937"/>
    <mergeCell ref="BD936:BE937"/>
    <mergeCell ref="BL932:BN933"/>
    <mergeCell ref="BJ932:BK933"/>
    <mergeCell ref="BH932:BI933"/>
    <mergeCell ref="BF932:BG933"/>
    <mergeCell ref="BD932:BE933"/>
    <mergeCell ref="BO955:BO956"/>
    <mergeCell ref="BO963:BO964"/>
    <mergeCell ref="BO924:BO925"/>
    <mergeCell ref="BO926:BO927"/>
    <mergeCell ref="BO928:BO929"/>
    <mergeCell ref="BP924:BP925"/>
    <mergeCell ref="BQ924:BQ925"/>
    <mergeCell ref="BP926:BP927"/>
    <mergeCell ref="BQ926:BQ927"/>
    <mergeCell ref="BP928:BP929"/>
    <mergeCell ref="BQ928:BQ929"/>
    <mergeCell ref="BP930:BP931"/>
    <mergeCell ref="BQ930:BQ931"/>
    <mergeCell ref="BP932:BP933"/>
    <mergeCell ref="BQ932:BQ933"/>
    <mergeCell ref="BP934:BP935"/>
    <mergeCell ref="BQ934:BQ935"/>
    <mergeCell ref="BA944:BN944"/>
    <mergeCell ref="BP953:BP954"/>
    <mergeCell ref="BQ953:BQ954"/>
    <mergeCell ref="BL930:BN931"/>
    <mergeCell ref="BJ930:BK931"/>
    <mergeCell ref="BF930:BG931"/>
    <mergeCell ref="BD930:BE931"/>
    <mergeCell ref="BL936:BN937"/>
    <mergeCell ref="BO918:BO919"/>
    <mergeCell ref="BO920:BO921"/>
    <mergeCell ref="BO922:BO923"/>
    <mergeCell ref="BP918:BP919"/>
    <mergeCell ref="BQ918:BQ919"/>
    <mergeCell ref="BP920:BP921"/>
    <mergeCell ref="BQ920:BQ921"/>
    <mergeCell ref="BP922:BP923"/>
    <mergeCell ref="BQ922:BQ923"/>
    <mergeCell ref="BO912:BO913"/>
    <mergeCell ref="BO914:BO915"/>
    <mergeCell ref="BO916:BO917"/>
    <mergeCell ref="BP912:BP913"/>
    <mergeCell ref="BQ912:BQ913"/>
    <mergeCell ref="BP914:BP915"/>
    <mergeCell ref="BQ914:BQ915"/>
    <mergeCell ref="BP916:BP917"/>
    <mergeCell ref="BQ916:BQ917"/>
    <mergeCell ref="BO930:BO931"/>
    <mergeCell ref="BO953:BO954"/>
    <mergeCell ref="BD938:BE939"/>
    <mergeCell ref="BF938:BG939"/>
    <mergeCell ref="BH938:BI939"/>
    <mergeCell ref="BJ938:BK939"/>
    <mergeCell ref="BL938:BN939"/>
    <mergeCell ref="BO938:BO939"/>
    <mergeCell ref="BB954:BC954"/>
    <mergeCell ref="AZ954:BA954"/>
    <mergeCell ref="BH930:BI931"/>
    <mergeCell ref="BO906:BO907"/>
    <mergeCell ref="BO908:BO909"/>
    <mergeCell ref="BO910:BO911"/>
    <mergeCell ref="BP906:BP907"/>
    <mergeCell ref="BQ906:BQ907"/>
    <mergeCell ref="BP908:BP909"/>
    <mergeCell ref="BQ908:BQ909"/>
    <mergeCell ref="BP910:BP911"/>
    <mergeCell ref="BQ910:BQ911"/>
    <mergeCell ref="BO900:BO901"/>
    <mergeCell ref="BO902:BO903"/>
    <mergeCell ref="BO904:BO905"/>
    <mergeCell ref="BP900:BP901"/>
    <mergeCell ref="BQ900:BQ901"/>
    <mergeCell ref="BP902:BP903"/>
    <mergeCell ref="BQ902:BQ903"/>
    <mergeCell ref="BP904:BP905"/>
    <mergeCell ref="BQ904:BQ905"/>
    <mergeCell ref="BP881:BQ881"/>
    <mergeCell ref="BR881:BS881"/>
    <mergeCell ref="BO894:BO895"/>
    <mergeCell ref="BO896:BO897"/>
    <mergeCell ref="BO898:BO899"/>
    <mergeCell ref="BP898:BP899"/>
    <mergeCell ref="BQ898:BQ899"/>
    <mergeCell ref="BP894:BP895"/>
    <mergeCell ref="BQ894:BQ895"/>
    <mergeCell ref="BP896:BP897"/>
    <mergeCell ref="BQ896:BQ897"/>
    <mergeCell ref="BO875:BO876"/>
    <mergeCell ref="BO877:BO878"/>
    <mergeCell ref="BP877:BP878"/>
    <mergeCell ref="BQ877:BQ878"/>
    <mergeCell ref="BO879:BO880"/>
    <mergeCell ref="BR822:BS822"/>
    <mergeCell ref="BO835:BO836"/>
    <mergeCell ref="BO837:BO838"/>
    <mergeCell ref="BO818:BO819"/>
    <mergeCell ref="D820:E821"/>
    <mergeCell ref="H820:I821"/>
    <mergeCell ref="J820:K821"/>
    <mergeCell ref="L820:M821"/>
    <mergeCell ref="N820:O821"/>
    <mergeCell ref="P820:Q821"/>
    <mergeCell ref="R820:S821"/>
    <mergeCell ref="T820:U821"/>
    <mergeCell ref="V820:W821"/>
    <mergeCell ref="X820:Y821"/>
    <mergeCell ref="Z820:AA821"/>
    <mergeCell ref="AB820:AC821"/>
    <mergeCell ref="AD820:AE821"/>
    <mergeCell ref="AF820:AG821"/>
    <mergeCell ref="AH820:AI821"/>
    <mergeCell ref="AJ820:AK821"/>
    <mergeCell ref="AL820:AM821"/>
    <mergeCell ref="AN820:AO821"/>
    <mergeCell ref="AP820:AQ821"/>
    <mergeCell ref="AR820:AS821"/>
    <mergeCell ref="AT820:AU821"/>
    <mergeCell ref="AV820:AW821"/>
    <mergeCell ref="AX820:AY821"/>
    <mergeCell ref="AZ820:BA821"/>
    <mergeCell ref="BB820:BC821"/>
    <mergeCell ref="BD820:BE821"/>
    <mergeCell ref="BF820:BG821"/>
    <mergeCell ref="BH820:BI821"/>
    <mergeCell ref="BJ820:BK821"/>
    <mergeCell ref="BL820:BN821"/>
    <mergeCell ref="BO820:BO821"/>
    <mergeCell ref="AV818:AW819"/>
    <mergeCell ref="BA826:BN826"/>
    <mergeCell ref="BI825:BK825"/>
    <mergeCell ref="BQ786:BQ787"/>
    <mergeCell ref="BP788:BP789"/>
    <mergeCell ref="BQ788:BQ789"/>
    <mergeCell ref="BP790:BP791"/>
    <mergeCell ref="BQ790:BQ791"/>
    <mergeCell ref="BP792:BP793"/>
    <mergeCell ref="BQ792:BQ793"/>
    <mergeCell ref="BO869:BO870"/>
    <mergeCell ref="BO871:BO872"/>
    <mergeCell ref="BO873:BO874"/>
    <mergeCell ref="BO863:BO864"/>
    <mergeCell ref="BO865:BO866"/>
    <mergeCell ref="BO867:BO868"/>
    <mergeCell ref="BO857:BO858"/>
    <mergeCell ref="BO859:BO860"/>
    <mergeCell ref="BO861:BO862"/>
    <mergeCell ref="BO851:BO852"/>
    <mergeCell ref="BO853:BO854"/>
    <mergeCell ref="BP849:BP850"/>
    <mergeCell ref="BQ849:BQ850"/>
    <mergeCell ref="BP851:BP852"/>
    <mergeCell ref="BQ851:BQ852"/>
    <mergeCell ref="BP853:BP854"/>
    <mergeCell ref="BQ853:BQ854"/>
    <mergeCell ref="BO855:BO856"/>
    <mergeCell ref="BO845:BO846"/>
    <mergeCell ref="BO847:BO848"/>
    <mergeCell ref="BQ847:BQ848"/>
    <mergeCell ref="BO849:BO850"/>
    <mergeCell ref="BP847:BP848"/>
    <mergeCell ref="BO839:BO840"/>
    <mergeCell ref="BO841:BO842"/>
    <mergeCell ref="BO843:BO844"/>
    <mergeCell ref="BO812:BO813"/>
    <mergeCell ref="BO814:BO815"/>
    <mergeCell ref="BO816:BO817"/>
    <mergeCell ref="BP812:BP813"/>
    <mergeCell ref="BQ812:BQ813"/>
    <mergeCell ref="BP814:BP815"/>
    <mergeCell ref="BQ814:BQ815"/>
    <mergeCell ref="BP816:BP817"/>
    <mergeCell ref="BQ816:BQ817"/>
    <mergeCell ref="BO806:BO807"/>
    <mergeCell ref="BO808:BO809"/>
    <mergeCell ref="BO810:BO811"/>
    <mergeCell ref="BP806:BP807"/>
    <mergeCell ref="BQ806:BQ807"/>
    <mergeCell ref="BP808:BP809"/>
    <mergeCell ref="BQ808:BQ809"/>
    <mergeCell ref="BP810:BP811"/>
    <mergeCell ref="BQ810:BQ811"/>
    <mergeCell ref="BO800:BO801"/>
    <mergeCell ref="BO802:BO803"/>
    <mergeCell ref="BO804:BO805"/>
    <mergeCell ref="BP800:BP801"/>
    <mergeCell ref="BQ800:BQ801"/>
    <mergeCell ref="BP802:BP803"/>
    <mergeCell ref="BQ802:BQ803"/>
    <mergeCell ref="BP804:BP805"/>
    <mergeCell ref="BQ804:BQ805"/>
    <mergeCell ref="BO794:BO795"/>
    <mergeCell ref="BO796:BO797"/>
    <mergeCell ref="BO798:BO799"/>
    <mergeCell ref="BP794:BP795"/>
    <mergeCell ref="BQ794:BQ795"/>
    <mergeCell ref="BP796:BP797"/>
    <mergeCell ref="BQ796:BQ797"/>
    <mergeCell ref="BP798:BP799"/>
    <mergeCell ref="BQ798:BQ799"/>
    <mergeCell ref="BO723:BO724"/>
    <mergeCell ref="BP723:BP724"/>
    <mergeCell ref="BQ723:BQ724"/>
    <mergeCell ref="BO788:BO789"/>
    <mergeCell ref="BO790:BO791"/>
    <mergeCell ref="BO792:BO793"/>
    <mergeCell ref="BO782:BO783"/>
    <mergeCell ref="BO784:BO785"/>
    <mergeCell ref="BO786:BO787"/>
    <mergeCell ref="BO776:BO777"/>
    <mergeCell ref="BO778:BO779"/>
    <mergeCell ref="BO780:BO781"/>
    <mergeCell ref="BP780:BP781"/>
    <mergeCell ref="BQ780:BQ781"/>
    <mergeCell ref="BP776:BP777"/>
    <mergeCell ref="BQ776:BQ777"/>
    <mergeCell ref="BP778:BP779"/>
    <mergeCell ref="BQ778:BQ779"/>
    <mergeCell ref="BO725:BO726"/>
    <mergeCell ref="BO727:BO728"/>
    <mergeCell ref="BO729:BO730"/>
    <mergeCell ref="BO731:BO732"/>
    <mergeCell ref="BO733:BO734"/>
    <mergeCell ref="BO735:BO736"/>
    <mergeCell ref="BO737:BO738"/>
    <mergeCell ref="BO739:BO740"/>
    <mergeCell ref="BO741:BO742"/>
    <mergeCell ref="BO743:BO744"/>
    <mergeCell ref="BO745:BO746"/>
    <mergeCell ref="BO747:BO748"/>
    <mergeCell ref="BO749:BO750"/>
    <mergeCell ref="BO751:BO752"/>
    <mergeCell ref="BO753:BO754"/>
    <mergeCell ref="BO755:BO756"/>
    <mergeCell ref="BO757:BO758"/>
    <mergeCell ref="BO759:BO760"/>
    <mergeCell ref="BP753:BP754"/>
    <mergeCell ref="BQ753:BQ754"/>
    <mergeCell ref="BP755:BP756"/>
    <mergeCell ref="BQ755:BQ756"/>
    <mergeCell ref="BP757:BP758"/>
    <mergeCell ref="BQ757:BQ758"/>
    <mergeCell ref="BP747:BP748"/>
    <mergeCell ref="BQ747:BQ748"/>
    <mergeCell ref="BP749:BP750"/>
    <mergeCell ref="BQ749:BQ750"/>
    <mergeCell ref="BP751:BP752"/>
    <mergeCell ref="BQ751:BQ752"/>
    <mergeCell ref="BP741:BP742"/>
    <mergeCell ref="BQ741:BQ742"/>
    <mergeCell ref="BP743:BP744"/>
    <mergeCell ref="BQ743:BQ744"/>
    <mergeCell ref="BP745:BP746"/>
    <mergeCell ref="BP739:BP740"/>
    <mergeCell ref="BQ739:BQ740"/>
    <mergeCell ref="BP729:BP730"/>
    <mergeCell ref="BQ729:BQ730"/>
    <mergeCell ref="BP731:BP732"/>
    <mergeCell ref="BQ731:BQ732"/>
    <mergeCell ref="BP733:BP734"/>
    <mergeCell ref="BQ733:BQ734"/>
    <mergeCell ref="BP725:BP726"/>
    <mergeCell ref="BQ784:BQ785"/>
    <mergeCell ref="BP786:BP787"/>
    <mergeCell ref="AH528:AJ528"/>
    <mergeCell ref="AD528:AF528"/>
    <mergeCell ref="Z528:AC528"/>
    <mergeCell ref="AZ495:BA496"/>
    <mergeCell ref="AX495:AY496"/>
    <mergeCell ref="AV495:AW496"/>
    <mergeCell ref="AT495:AU496"/>
    <mergeCell ref="AR495:AS496"/>
    <mergeCell ref="AR489:AS490"/>
    <mergeCell ref="BO485:BO486"/>
    <mergeCell ref="G487:G488"/>
    <mergeCell ref="BO487:BO488"/>
    <mergeCell ref="AF485:AG486"/>
    <mergeCell ref="BB485:BC486"/>
    <mergeCell ref="AZ485:BA486"/>
    <mergeCell ref="AX485:AY486"/>
    <mergeCell ref="AV485:AW486"/>
    <mergeCell ref="AT485:AU486"/>
    <mergeCell ref="AR485:AS486"/>
    <mergeCell ref="BL523:BN524"/>
    <mergeCell ref="BL517:BN518"/>
    <mergeCell ref="BJ517:BK518"/>
    <mergeCell ref="BH517:BI518"/>
    <mergeCell ref="BF517:BG518"/>
    <mergeCell ref="BD517:BE518"/>
    <mergeCell ref="AV519:AW520"/>
    <mergeCell ref="BQ676:BQ677"/>
    <mergeCell ref="BP704:BQ704"/>
    <mergeCell ref="BP666:BP667"/>
    <mergeCell ref="BQ666:BQ667"/>
    <mergeCell ref="BR704:BS704"/>
    <mergeCell ref="BO694:BO695"/>
    <mergeCell ref="BO696:BO697"/>
    <mergeCell ref="BO698:BO699"/>
    <mergeCell ref="BO700:BO701"/>
    <mergeCell ref="BQ674:BQ675"/>
    <mergeCell ref="BP676:BP677"/>
    <mergeCell ref="BO635:BO636"/>
    <mergeCell ref="BO637:BO638"/>
    <mergeCell ref="BO639:BO640"/>
    <mergeCell ref="BO641:BO642"/>
    <mergeCell ref="BP639:BP640"/>
    <mergeCell ref="BQ639:BQ640"/>
    <mergeCell ref="BP641:BP642"/>
    <mergeCell ref="BQ641:BQ642"/>
    <mergeCell ref="BP645:BQ645"/>
    <mergeCell ref="BR645:BS645"/>
    <mergeCell ref="BQ635:BQ636"/>
    <mergeCell ref="BP637:BP638"/>
    <mergeCell ref="BQ637:BQ638"/>
    <mergeCell ref="BO574:BO575"/>
    <mergeCell ref="BO576:BO577"/>
    <mergeCell ref="BO578:BO579"/>
    <mergeCell ref="BO580:BO581"/>
    <mergeCell ref="BO582:BO583"/>
    <mergeCell ref="BR586:BS586"/>
    <mergeCell ref="BO692:BO693"/>
    <mergeCell ref="BQ613:BQ614"/>
    <mergeCell ref="BP633:BP634"/>
    <mergeCell ref="BQ633:BQ634"/>
    <mergeCell ref="BO613:BO614"/>
    <mergeCell ref="BO615:BO616"/>
    <mergeCell ref="BO617:BO618"/>
    <mergeCell ref="BO619:BO620"/>
    <mergeCell ref="G485:G486"/>
    <mergeCell ref="R505:S506"/>
    <mergeCell ref="P505:Q506"/>
    <mergeCell ref="N505:O506"/>
    <mergeCell ref="L505:M506"/>
    <mergeCell ref="J505:K506"/>
    <mergeCell ref="H505:I506"/>
    <mergeCell ref="BO489:BO490"/>
    <mergeCell ref="G491:G492"/>
    <mergeCell ref="BO491:BO492"/>
    <mergeCell ref="G493:G494"/>
    <mergeCell ref="BO493:BO494"/>
    <mergeCell ref="G495:G496"/>
    <mergeCell ref="BO495:BO496"/>
    <mergeCell ref="G497:G498"/>
    <mergeCell ref="BO497:BO498"/>
    <mergeCell ref="BO503:BO504"/>
    <mergeCell ref="BO519:BO520"/>
    <mergeCell ref="BO521:BO522"/>
    <mergeCell ref="G515:G516"/>
    <mergeCell ref="BO515:BO516"/>
    <mergeCell ref="G517:G518"/>
    <mergeCell ref="BO517:BO518"/>
    <mergeCell ref="G513:G514"/>
    <mergeCell ref="BO513:BO514"/>
    <mergeCell ref="AN509:AO510"/>
    <mergeCell ref="AL509:AM510"/>
    <mergeCell ref="R501:S502"/>
    <mergeCell ref="P501:Q502"/>
    <mergeCell ref="N501:O502"/>
    <mergeCell ref="L501:M502"/>
    <mergeCell ref="J501:K502"/>
    <mergeCell ref="H501:I502"/>
    <mergeCell ref="AD501:AE502"/>
    <mergeCell ref="AB501:AC502"/>
    <mergeCell ref="Z501:AA502"/>
    <mergeCell ref="X501:Y502"/>
    <mergeCell ref="V501:W502"/>
    <mergeCell ref="T501:U502"/>
    <mergeCell ref="AP501:AQ502"/>
    <mergeCell ref="AN501:AO502"/>
    <mergeCell ref="AL501:AM502"/>
    <mergeCell ref="AJ501:AK502"/>
    <mergeCell ref="AH501:AI502"/>
    <mergeCell ref="AF501:AG502"/>
    <mergeCell ref="BB501:BC502"/>
    <mergeCell ref="AZ501:BA502"/>
    <mergeCell ref="AX501:AY502"/>
    <mergeCell ref="AV501:AW502"/>
    <mergeCell ref="AT501:AU502"/>
    <mergeCell ref="AR501:AS502"/>
    <mergeCell ref="V485:W486"/>
    <mergeCell ref="T485:U486"/>
    <mergeCell ref="AP485:AQ486"/>
    <mergeCell ref="AN485:AO486"/>
    <mergeCell ref="BQ505:BQ506"/>
    <mergeCell ref="G507:G508"/>
    <mergeCell ref="BO507:BO508"/>
    <mergeCell ref="BP507:BP508"/>
    <mergeCell ref="BQ507:BQ508"/>
    <mergeCell ref="G509:G510"/>
    <mergeCell ref="BO509:BO510"/>
    <mergeCell ref="G511:G512"/>
    <mergeCell ref="BO511:BO512"/>
    <mergeCell ref="BP511:BP512"/>
    <mergeCell ref="BQ511:BQ512"/>
    <mergeCell ref="J487:K488"/>
    <mergeCell ref="H487:I488"/>
    <mergeCell ref="AD487:AE488"/>
    <mergeCell ref="AB487:AC488"/>
    <mergeCell ref="Z487:AA488"/>
    <mergeCell ref="X487:Y488"/>
    <mergeCell ref="V487:W488"/>
    <mergeCell ref="T487:U488"/>
    <mergeCell ref="AP487:AQ488"/>
    <mergeCell ref="AN487:AO488"/>
    <mergeCell ref="AL487:AM488"/>
    <mergeCell ref="AJ487:AK488"/>
    <mergeCell ref="AH487:AI488"/>
    <mergeCell ref="AF487:AG488"/>
    <mergeCell ref="BB487:BC488"/>
    <mergeCell ref="AZ487:BA488"/>
    <mergeCell ref="AX487:AY488"/>
    <mergeCell ref="AV487:AW488"/>
    <mergeCell ref="AT487:AU488"/>
    <mergeCell ref="AR487:AS488"/>
    <mergeCell ref="BP509:BP510"/>
    <mergeCell ref="BQ509:BQ510"/>
    <mergeCell ref="AJ509:AK510"/>
    <mergeCell ref="AH509:AI510"/>
    <mergeCell ref="AF509:AG510"/>
    <mergeCell ref="BB509:BC510"/>
    <mergeCell ref="AZ509:BA510"/>
    <mergeCell ref="AX509:AY510"/>
    <mergeCell ref="AV509:AW510"/>
    <mergeCell ref="AT509:AU510"/>
    <mergeCell ref="AR509:AS510"/>
    <mergeCell ref="X505:Y506"/>
    <mergeCell ref="V505:W506"/>
    <mergeCell ref="T505:U506"/>
    <mergeCell ref="AP505:AQ506"/>
    <mergeCell ref="AN505:AO506"/>
    <mergeCell ref="AL505:AM506"/>
    <mergeCell ref="BO391:BO392"/>
    <mergeCell ref="BO393:BO394"/>
    <mergeCell ref="BO395:BO396"/>
    <mergeCell ref="BO397:BO398"/>
    <mergeCell ref="BO399:BO400"/>
    <mergeCell ref="BO401:BO402"/>
    <mergeCell ref="BO403:BO404"/>
    <mergeCell ref="AJ525:AK526"/>
    <mergeCell ref="AL525:AM526"/>
    <mergeCell ref="AN525:AO526"/>
    <mergeCell ref="AP525:AQ526"/>
    <mergeCell ref="AR525:AS526"/>
    <mergeCell ref="AT525:AU526"/>
    <mergeCell ref="AV525:AW526"/>
    <mergeCell ref="AX525:AY526"/>
    <mergeCell ref="AZ525:BA526"/>
    <mergeCell ref="BB525:BC526"/>
    <mergeCell ref="BD525:BE526"/>
    <mergeCell ref="BF525:BG526"/>
    <mergeCell ref="BP515:BP516"/>
    <mergeCell ref="BQ515:BQ516"/>
    <mergeCell ref="BP517:BP518"/>
    <mergeCell ref="BQ517:BQ518"/>
    <mergeCell ref="BP519:BP520"/>
    <mergeCell ref="BQ519:BQ520"/>
    <mergeCell ref="BL521:BN522"/>
    <mergeCell ref="BJ521:BK522"/>
    <mergeCell ref="BH521:BI522"/>
    <mergeCell ref="BF521:BG522"/>
    <mergeCell ref="BD521:BE522"/>
    <mergeCell ref="T517:U518"/>
    <mergeCell ref="AP517:AQ518"/>
    <mergeCell ref="AN517:AO518"/>
    <mergeCell ref="AL517:AM518"/>
    <mergeCell ref="AJ517:AK518"/>
    <mergeCell ref="AH517:AI518"/>
    <mergeCell ref="AF517:AG518"/>
    <mergeCell ref="BB517:BC518"/>
    <mergeCell ref="AZ517:BA518"/>
    <mergeCell ref="AX517:AY518"/>
    <mergeCell ref="BP521:BP522"/>
    <mergeCell ref="BQ521:BQ522"/>
    <mergeCell ref="AT519:AU520"/>
    <mergeCell ref="AR519:AS520"/>
    <mergeCell ref="X517:Y518"/>
    <mergeCell ref="V517:W518"/>
    <mergeCell ref="E478:AC478"/>
    <mergeCell ref="AE478:AH478"/>
    <mergeCell ref="BD478:BM478"/>
    <mergeCell ref="G481:G482"/>
    <mergeCell ref="H481:I482"/>
    <mergeCell ref="J481:O481"/>
    <mergeCell ref="P481:U481"/>
    <mergeCell ref="V481:W482"/>
    <mergeCell ref="X481:Y482"/>
    <mergeCell ref="AH481:AM481"/>
    <mergeCell ref="AN481:AS481"/>
    <mergeCell ref="AT481:AY481"/>
    <mergeCell ref="BO481:BO482"/>
    <mergeCell ref="J482:K482"/>
    <mergeCell ref="L482:M482"/>
    <mergeCell ref="N482:O482"/>
    <mergeCell ref="P482:Q482"/>
    <mergeCell ref="R482:S482"/>
    <mergeCell ref="BQ389:BQ390"/>
    <mergeCell ref="BP367:BP368"/>
    <mergeCell ref="BQ367:BQ368"/>
    <mergeCell ref="BO249:BO250"/>
    <mergeCell ref="BO251:BO252"/>
    <mergeCell ref="BO253:BO254"/>
    <mergeCell ref="BO255:BO256"/>
    <mergeCell ref="BO257:BO258"/>
    <mergeCell ref="BO259:BO260"/>
    <mergeCell ref="BO261:BO262"/>
    <mergeCell ref="BO263:BO264"/>
    <mergeCell ref="BO265:BO266"/>
    <mergeCell ref="BO267:BO268"/>
    <mergeCell ref="BO269:BO270"/>
    <mergeCell ref="BO271:BO272"/>
    <mergeCell ref="BO273:BO274"/>
    <mergeCell ref="BO275:BO276"/>
    <mergeCell ref="BO277:BO278"/>
    <mergeCell ref="BO279:BO280"/>
    <mergeCell ref="BO281:BO282"/>
    <mergeCell ref="BO283:BO284"/>
    <mergeCell ref="BO285:BO286"/>
    <mergeCell ref="BO287:BO288"/>
    <mergeCell ref="BO308:BO309"/>
    <mergeCell ref="BO310:BO311"/>
    <mergeCell ref="BO312:BO313"/>
    <mergeCell ref="BO314:BO315"/>
    <mergeCell ref="BO316:BO317"/>
    <mergeCell ref="BO318:BO319"/>
    <mergeCell ref="BO320:BO321"/>
    <mergeCell ref="BO322:BO323"/>
    <mergeCell ref="BO324:BO325"/>
    <mergeCell ref="BO326:BO327"/>
    <mergeCell ref="BO328:BO329"/>
    <mergeCell ref="BO330:BO331"/>
    <mergeCell ref="BO332:BO333"/>
    <mergeCell ref="BO387:BO388"/>
    <mergeCell ref="BO389:BO390"/>
    <mergeCell ref="B2938:B2939"/>
    <mergeCell ref="C2938:D2938"/>
    <mergeCell ref="E2938:E2939"/>
    <mergeCell ref="F2938:F2939"/>
    <mergeCell ref="H2938:I2939"/>
    <mergeCell ref="J2938:K2939"/>
    <mergeCell ref="G2938:G2939"/>
    <mergeCell ref="L2938:M2939"/>
    <mergeCell ref="AP2938:AQ2939"/>
    <mergeCell ref="AR2938:AS2939"/>
    <mergeCell ref="AT2938:AU2939"/>
    <mergeCell ref="BH2938:BI2939"/>
    <mergeCell ref="C2939:D2939"/>
    <mergeCell ref="AV2938:AW2939"/>
    <mergeCell ref="AX2938:AY2939"/>
    <mergeCell ref="AZ2938:BA2939"/>
    <mergeCell ref="BB2938:BC2939"/>
    <mergeCell ref="AH483:AI484"/>
    <mergeCell ref="F483:F484"/>
    <mergeCell ref="P483:Q484"/>
    <mergeCell ref="N483:O484"/>
    <mergeCell ref="L483:M484"/>
    <mergeCell ref="BR409:BS409"/>
    <mergeCell ref="BO466:BO467"/>
    <mergeCell ref="BO422:BO423"/>
    <mergeCell ref="BR468:BS468"/>
    <mergeCell ref="BQ428:BQ429"/>
    <mergeCell ref="BP424:BP425"/>
    <mergeCell ref="BQ424:BQ425"/>
    <mergeCell ref="BP422:BP423"/>
    <mergeCell ref="BQ422:BQ423"/>
    <mergeCell ref="BO426:BO427"/>
    <mergeCell ref="BO428:BO429"/>
    <mergeCell ref="BO430:BO431"/>
    <mergeCell ref="BO432:BO433"/>
    <mergeCell ref="BO434:BO435"/>
    <mergeCell ref="B481:B482"/>
    <mergeCell ref="C481:D482"/>
    <mergeCell ref="T482:U482"/>
    <mergeCell ref="AB482:AC482"/>
    <mergeCell ref="AD482:AE482"/>
    <mergeCell ref="AF482:AG482"/>
    <mergeCell ref="AN482:AO482"/>
    <mergeCell ref="AP482:AQ482"/>
    <mergeCell ref="AR482:AS482"/>
    <mergeCell ref="AT482:AU482"/>
    <mergeCell ref="AV482:AW482"/>
    <mergeCell ref="AX482:AY482"/>
    <mergeCell ref="AB481:AG481"/>
    <mergeCell ref="Z481:AA482"/>
    <mergeCell ref="BF481:BK481"/>
    <mergeCell ref="AZ481:BE481"/>
    <mergeCell ref="B521:B522"/>
    <mergeCell ref="AL482:AM482"/>
    <mergeCell ref="AJ482:AK482"/>
    <mergeCell ref="AH482:AI482"/>
    <mergeCell ref="BO499:BO500"/>
    <mergeCell ref="G501:G502"/>
    <mergeCell ref="BO501:BO502"/>
    <mergeCell ref="BO523:BO524"/>
    <mergeCell ref="BP523:BP524"/>
    <mergeCell ref="BQ523:BQ524"/>
    <mergeCell ref="G519:G520"/>
    <mergeCell ref="BP503:BP504"/>
    <mergeCell ref="AF2944:AG2945"/>
    <mergeCell ref="AH2944:AI2945"/>
    <mergeCell ref="AJ2944:AK2945"/>
    <mergeCell ref="B2947:C2947"/>
    <mergeCell ref="Z2947:AC2947"/>
    <mergeCell ref="AD2947:AF2947"/>
    <mergeCell ref="AH2947:AJ2947"/>
    <mergeCell ref="AK2947:AN2947"/>
    <mergeCell ref="AO2947:AQ2947"/>
    <mergeCell ref="AS2947:AU2947"/>
    <mergeCell ref="AZ2947:BD2947"/>
    <mergeCell ref="BE2947:BG2947"/>
    <mergeCell ref="BI2947:BK2947"/>
    <mergeCell ref="AL2944:AM2945"/>
    <mergeCell ref="AN2944:AO2945"/>
    <mergeCell ref="AP2944:AQ2945"/>
    <mergeCell ref="AR2944:AS2945"/>
    <mergeCell ref="AT2944:AU2945"/>
    <mergeCell ref="AV2944:AW2945"/>
    <mergeCell ref="AX2944:AY2945"/>
    <mergeCell ref="AZ2944:BA2945"/>
    <mergeCell ref="BB2944:BC2945"/>
    <mergeCell ref="BD2944:BE2945"/>
    <mergeCell ref="BF2944:BG2945"/>
    <mergeCell ref="BH2944:BI2945"/>
    <mergeCell ref="BJ2944:BK2945"/>
    <mergeCell ref="BL2944:BN2945"/>
    <mergeCell ref="B2940:B2941"/>
    <mergeCell ref="C2940:D2940"/>
    <mergeCell ref="E2940:E2941"/>
    <mergeCell ref="F2940:F2941"/>
    <mergeCell ref="H2940:I2941"/>
    <mergeCell ref="J2940:K2941"/>
    <mergeCell ref="G2940:G2941"/>
    <mergeCell ref="C2941:D2941"/>
    <mergeCell ref="AV2940:AW2941"/>
    <mergeCell ref="AX2940:AY2941"/>
    <mergeCell ref="AZ2940:BA2941"/>
    <mergeCell ref="BB2940:BC2941"/>
    <mergeCell ref="AR2936:AS2937"/>
    <mergeCell ref="AT2936:AU2937"/>
    <mergeCell ref="BH2936:BI2937"/>
    <mergeCell ref="C2937:D2937"/>
    <mergeCell ref="AV2936:AW2937"/>
    <mergeCell ref="AX2936:AY2937"/>
    <mergeCell ref="AZ2936:BA2937"/>
    <mergeCell ref="BB2936:BC2937"/>
    <mergeCell ref="B2949:C2949"/>
    <mergeCell ref="Z2949:AC2949"/>
    <mergeCell ref="AD2949:AF2949"/>
    <mergeCell ref="AH2949:AJ2949"/>
    <mergeCell ref="AK2949:AN2949"/>
    <mergeCell ref="AO2949:AQ2949"/>
    <mergeCell ref="AS2949:AU2949"/>
    <mergeCell ref="AZ2949:BD2949"/>
    <mergeCell ref="BE2949:BG2949"/>
    <mergeCell ref="BI2949:BK2949"/>
    <mergeCell ref="BA2950:BN2950"/>
    <mergeCell ref="B2944:C2944"/>
    <mergeCell ref="B2942:C2943"/>
    <mergeCell ref="D2942:E2943"/>
    <mergeCell ref="H2942:I2943"/>
    <mergeCell ref="J2942:K2943"/>
    <mergeCell ref="L2942:M2943"/>
    <mergeCell ref="N2942:O2943"/>
    <mergeCell ref="P2942:Q2943"/>
    <mergeCell ref="R2942:S2943"/>
    <mergeCell ref="T2942:U2943"/>
    <mergeCell ref="V2942:W2943"/>
    <mergeCell ref="X2942:Y2943"/>
    <mergeCell ref="Z2942:AA2943"/>
    <mergeCell ref="AB2942:AC2943"/>
    <mergeCell ref="AD2942:AE2943"/>
    <mergeCell ref="AF2942:AG2943"/>
    <mergeCell ref="AH2942:AI2943"/>
    <mergeCell ref="AJ2942:AK2943"/>
    <mergeCell ref="AL2942:AM2943"/>
    <mergeCell ref="AN2942:AO2943"/>
    <mergeCell ref="AP2942:AQ2943"/>
    <mergeCell ref="AR2942:AS2943"/>
    <mergeCell ref="AT2942:AU2943"/>
    <mergeCell ref="AV2942:AW2943"/>
    <mergeCell ref="AX2942:AY2943"/>
    <mergeCell ref="AZ2942:BA2943"/>
    <mergeCell ref="BB2942:BC2943"/>
    <mergeCell ref="BD2942:BE2943"/>
    <mergeCell ref="BF2942:BG2943"/>
    <mergeCell ref="BH2942:BI2943"/>
    <mergeCell ref="BJ2942:BK2943"/>
    <mergeCell ref="BL2942:BN2943"/>
    <mergeCell ref="D2944:E2945"/>
    <mergeCell ref="H2944:I2945"/>
    <mergeCell ref="J2944:K2945"/>
    <mergeCell ref="L2944:M2945"/>
    <mergeCell ref="N2944:O2945"/>
    <mergeCell ref="P2944:Q2945"/>
    <mergeCell ref="R2944:S2945"/>
    <mergeCell ref="T2944:U2945"/>
    <mergeCell ref="V2944:W2945"/>
    <mergeCell ref="X2944:Y2945"/>
    <mergeCell ref="Z2944:AA2945"/>
    <mergeCell ref="AB2944:AC2945"/>
    <mergeCell ref="AD2944:AE2945"/>
    <mergeCell ref="BO2936:BO2937"/>
    <mergeCell ref="B2934:B2935"/>
    <mergeCell ref="C2934:D2934"/>
    <mergeCell ref="E2934:E2935"/>
    <mergeCell ref="F2934:F2935"/>
    <mergeCell ref="H2934:I2935"/>
    <mergeCell ref="J2934:K2935"/>
    <mergeCell ref="G2934:G2935"/>
    <mergeCell ref="L2934:M2935"/>
    <mergeCell ref="N2934:O2935"/>
    <mergeCell ref="P2934:Q2935"/>
    <mergeCell ref="R2934:S2935"/>
    <mergeCell ref="T2934:U2935"/>
    <mergeCell ref="V2934:W2935"/>
    <mergeCell ref="X2934:Y2935"/>
    <mergeCell ref="Z2934:AA2935"/>
    <mergeCell ref="AB2934:AC2935"/>
    <mergeCell ref="AD2934:AE2935"/>
    <mergeCell ref="AF2934:AG2935"/>
    <mergeCell ref="AH2934:AI2935"/>
    <mergeCell ref="BD2934:BE2935"/>
    <mergeCell ref="BF2934:BG2935"/>
    <mergeCell ref="AJ2934:AK2935"/>
    <mergeCell ref="AL2934:AM2935"/>
    <mergeCell ref="AN2934:AO2935"/>
    <mergeCell ref="AP2934:AQ2935"/>
    <mergeCell ref="AR2934:AS2935"/>
    <mergeCell ref="AT2934:AU2935"/>
    <mergeCell ref="BH2934:BI2935"/>
    <mergeCell ref="BJ2934:BK2935"/>
    <mergeCell ref="BL2934:BN2935"/>
    <mergeCell ref="BP2934:BP2935"/>
    <mergeCell ref="BQ2934:BQ2935"/>
    <mergeCell ref="C2935:D2935"/>
    <mergeCell ref="AV2934:AW2935"/>
    <mergeCell ref="AX2934:AY2935"/>
    <mergeCell ref="AZ2934:BA2935"/>
    <mergeCell ref="BB2934:BC2935"/>
    <mergeCell ref="BO2934:BO2935"/>
    <mergeCell ref="B2936:B2937"/>
    <mergeCell ref="C2936:D2936"/>
    <mergeCell ref="E2936:E2937"/>
    <mergeCell ref="F2936:F2937"/>
    <mergeCell ref="H2936:I2937"/>
    <mergeCell ref="J2936:K2937"/>
    <mergeCell ref="G2936:G2937"/>
    <mergeCell ref="L2936:M2937"/>
    <mergeCell ref="N2936:O2937"/>
    <mergeCell ref="P2936:Q2937"/>
    <mergeCell ref="R2936:S2937"/>
    <mergeCell ref="T2936:U2937"/>
    <mergeCell ref="V2936:W2937"/>
    <mergeCell ref="X2936:Y2937"/>
    <mergeCell ref="Z2936:AA2937"/>
    <mergeCell ref="AB2936:AC2937"/>
    <mergeCell ref="AD2936:AE2937"/>
    <mergeCell ref="AF2936:AG2937"/>
    <mergeCell ref="AH2936:AI2937"/>
    <mergeCell ref="BD2936:BE2937"/>
    <mergeCell ref="BF2936:BG2937"/>
    <mergeCell ref="AJ2936:AK2937"/>
    <mergeCell ref="AL2936:AM2937"/>
    <mergeCell ref="AN2936:AO2937"/>
    <mergeCell ref="AP2936:AQ2937"/>
    <mergeCell ref="B2932:B2933"/>
    <mergeCell ref="C2932:D2932"/>
    <mergeCell ref="E2932:E2933"/>
    <mergeCell ref="F2932:F2933"/>
    <mergeCell ref="H2932:I2933"/>
    <mergeCell ref="J2932:K2933"/>
    <mergeCell ref="G2932:G2933"/>
    <mergeCell ref="L2932:M2933"/>
    <mergeCell ref="N2932:O2933"/>
    <mergeCell ref="P2932:Q2933"/>
    <mergeCell ref="R2932:S2933"/>
    <mergeCell ref="T2932:U2933"/>
    <mergeCell ref="V2932:W2933"/>
    <mergeCell ref="X2932:Y2933"/>
    <mergeCell ref="Z2932:AA2933"/>
    <mergeCell ref="AB2932:AC2933"/>
    <mergeCell ref="AD2932:AE2933"/>
    <mergeCell ref="AF2932:AG2933"/>
    <mergeCell ref="AH2932:AI2933"/>
    <mergeCell ref="BD2932:BE2933"/>
    <mergeCell ref="BF2932:BG2933"/>
    <mergeCell ref="AJ2932:AK2933"/>
    <mergeCell ref="AL2932:AM2933"/>
    <mergeCell ref="AN2932:AO2933"/>
    <mergeCell ref="AP2932:AQ2933"/>
    <mergeCell ref="AR2932:AS2933"/>
    <mergeCell ref="AT2932:AU2933"/>
    <mergeCell ref="BH2932:BI2933"/>
    <mergeCell ref="BJ2932:BK2933"/>
    <mergeCell ref="BL2932:BN2933"/>
    <mergeCell ref="BP2932:BP2933"/>
    <mergeCell ref="BQ2932:BQ2933"/>
    <mergeCell ref="C2933:D2933"/>
    <mergeCell ref="AV2932:AW2933"/>
    <mergeCell ref="AX2932:AY2933"/>
    <mergeCell ref="AZ2932:BA2933"/>
    <mergeCell ref="BB2932:BC2933"/>
    <mergeCell ref="BO2932:BO2933"/>
    <mergeCell ref="B2930:B2931"/>
    <mergeCell ref="C2930:D2930"/>
    <mergeCell ref="E2930:E2931"/>
    <mergeCell ref="F2930:F2931"/>
    <mergeCell ref="H2930:I2931"/>
    <mergeCell ref="J2930:K2931"/>
    <mergeCell ref="G2930:G2931"/>
    <mergeCell ref="L2930:M2931"/>
    <mergeCell ref="N2930:O2931"/>
    <mergeCell ref="P2930:Q2931"/>
    <mergeCell ref="R2930:S2931"/>
    <mergeCell ref="T2930:U2931"/>
    <mergeCell ref="V2930:W2931"/>
    <mergeCell ref="X2930:Y2931"/>
    <mergeCell ref="Z2930:AA2931"/>
    <mergeCell ref="AB2930:AC2931"/>
    <mergeCell ref="AD2930:AE2931"/>
    <mergeCell ref="AF2930:AG2931"/>
    <mergeCell ref="AH2930:AI2931"/>
    <mergeCell ref="BD2930:BE2931"/>
    <mergeCell ref="BF2930:BG2931"/>
    <mergeCell ref="AJ2930:AK2931"/>
    <mergeCell ref="AL2930:AM2931"/>
    <mergeCell ref="AN2930:AO2931"/>
    <mergeCell ref="AP2930:AQ2931"/>
    <mergeCell ref="AR2930:AS2931"/>
    <mergeCell ref="AT2930:AU2931"/>
    <mergeCell ref="BH2930:BI2931"/>
    <mergeCell ref="BJ2930:BK2931"/>
    <mergeCell ref="BL2930:BN2931"/>
    <mergeCell ref="BP2930:BP2931"/>
    <mergeCell ref="BQ2930:BQ2931"/>
    <mergeCell ref="C2931:D2931"/>
    <mergeCell ref="AV2930:AW2931"/>
    <mergeCell ref="AX2930:AY2931"/>
    <mergeCell ref="AZ2930:BA2931"/>
    <mergeCell ref="BB2930:BC2931"/>
    <mergeCell ref="B2928:B2929"/>
    <mergeCell ref="C2928:D2928"/>
    <mergeCell ref="E2928:E2929"/>
    <mergeCell ref="F2928:F2929"/>
    <mergeCell ref="H2928:I2929"/>
    <mergeCell ref="J2928:K2929"/>
    <mergeCell ref="G2928:G2929"/>
    <mergeCell ref="L2928:M2929"/>
    <mergeCell ref="N2928:O2929"/>
    <mergeCell ref="P2928:Q2929"/>
    <mergeCell ref="R2928:S2929"/>
    <mergeCell ref="T2928:U2929"/>
    <mergeCell ref="V2928:W2929"/>
    <mergeCell ref="X2928:Y2929"/>
    <mergeCell ref="Z2928:AA2929"/>
    <mergeCell ref="AB2928:AC2929"/>
    <mergeCell ref="AD2928:AE2929"/>
    <mergeCell ref="AF2928:AG2929"/>
    <mergeCell ref="AH2928:AI2929"/>
    <mergeCell ref="BD2928:BE2929"/>
    <mergeCell ref="BF2928:BG2929"/>
    <mergeCell ref="AJ2928:AK2929"/>
    <mergeCell ref="AL2928:AM2929"/>
    <mergeCell ref="AN2928:AO2929"/>
    <mergeCell ref="AP2928:AQ2929"/>
    <mergeCell ref="AR2928:AS2929"/>
    <mergeCell ref="AT2928:AU2929"/>
    <mergeCell ref="BH2928:BI2929"/>
    <mergeCell ref="BJ2928:BK2929"/>
    <mergeCell ref="BL2928:BN2929"/>
    <mergeCell ref="BP2928:BP2929"/>
    <mergeCell ref="BQ2928:BQ2929"/>
    <mergeCell ref="C2929:D2929"/>
    <mergeCell ref="AV2928:AW2929"/>
    <mergeCell ref="AX2928:AY2929"/>
    <mergeCell ref="AZ2928:BA2929"/>
    <mergeCell ref="BB2928:BC2929"/>
    <mergeCell ref="BO2928:BO2929"/>
    <mergeCell ref="B2926:B2927"/>
    <mergeCell ref="C2926:D2926"/>
    <mergeCell ref="E2926:E2927"/>
    <mergeCell ref="F2926:F2927"/>
    <mergeCell ref="H2926:I2927"/>
    <mergeCell ref="J2926:K2927"/>
    <mergeCell ref="G2926:G2927"/>
    <mergeCell ref="L2926:M2927"/>
    <mergeCell ref="N2926:O2927"/>
    <mergeCell ref="P2926:Q2927"/>
    <mergeCell ref="R2926:S2927"/>
    <mergeCell ref="T2926:U2927"/>
    <mergeCell ref="V2926:W2927"/>
    <mergeCell ref="X2926:Y2927"/>
    <mergeCell ref="Z2926:AA2927"/>
    <mergeCell ref="AB2926:AC2927"/>
    <mergeCell ref="AD2926:AE2927"/>
    <mergeCell ref="AF2926:AG2927"/>
    <mergeCell ref="AH2926:AI2927"/>
    <mergeCell ref="BD2926:BE2927"/>
    <mergeCell ref="BF2926:BG2927"/>
    <mergeCell ref="AJ2926:AK2927"/>
    <mergeCell ref="AL2926:AM2927"/>
    <mergeCell ref="AN2926:AO2927"/>
    <mergeCell ref="AP2926:AQ2927"/>
    <mergeCell ref="AR2926:AS2927"/>
    <mergeCell ref="AT2926:AU2927"/>
    <mergeCell ref="BH2926:BI2927"/>
    <mergeCell ref="BJ2926:BK2927"/>
    <mergeCell ref="BL2926:BN2927"/>
    <mergeCell ref="BP2926:BP2927"/>
    <mergeCell ref="BQ2926:BQ2927"/>
    <mergeCell ref="C2927:D2927"/>
    <mergeCell ref="AV2926:AW2927"/>
    <mergeCell ref="AX2926:AY2927"/>
    <mergeCell ref="AZ2926:BA2927"/>
    <mergeCell ref="BB2926:BC2927"/>
    <mergeCell ref="BO2926:BO2927"/>
    <mergeCell ref="B2924:B2925"/>
    <mergeCell ref="C2924:D2924"/>
    <mergeCell ref="E2924:E2925"/>
    <mergeCell ref="F2924:F2925"/>
    <mergeCell ref="H2924:I2925"/>
    <mergeCell ref="J2924:K2925"/>
    <mergeCell ref="G2924:G2925"/>
    <mergeCell ref="L2924:M2925"/>
    <mergeCell ref="N2924:O2925"/>
    <mergeCell ref="P2924:Q2925"/>
    <mergeCell ref="R2924:S2925"/>
    <mergeCell ref="T2924:U2925"/>
    <mergeCell ref="V2924:W2925"/>
    <mergeCell ref="X2924:Y2925"/>
    <mergeCell ref="Z2924:AA2925"/>
    <mergeCell ref="AB2924:AC2925"/>
    <mergeCell ref="AD2924:AE2925"/>
    <mergeCell ref="AF2924:AG2925"/>
    <mergeCell ref="AH2924:AI2925"/>
    <mergeCell ref="BD2924:BE2925"/>
    <mergeCell ref="BF2924:BG2925"/>
    <mergeCell ref="AJ2924:AK2925"/>
    <mergeCell ref="AL2924:AM2925"/>
    <mergeCell ref="AN2924:AO2925"/>
    <mergeCell ref="AP2924:AQ2925"/>
    <mergeCell ref="AR2924:AS2925"/>
    <mergeCell ref="AT2924:AU2925"/>
    <mergeCell ref="BH2924:BI2925"/>
    <mergeCell ref="BJ2924:BK2925"/>
    <mergeCell ref="BL2924:BN2925"/>
    <mergeCell ref="BP2924:BP2925"/>
    <mergeCell ref="BQ2924:BQ2925"/>
    <mergeCell ref="C2925:D2925"/>
    <mergeCell ref="AV2924:AW2925"/>
    <mergeCell ref="AX2924:AY2925"/>
    <mergeCell ref="AZ2924:BA2925"/>
    <mergeCell ref="BB2924:BC2925"/>
    <mergeCell ref="BO2924:BO2925"/>
    <mergeCell ref="B2922:B2923"/>
    <mergeCell ref="C2922:D2922"/>
    <mergeCell ref="E2922:E2923"/>
    <mergeCell ref="F2922:F2923"/>
    <mergeCell ref="H2922:I2923"/>
    <mergeCell ref="J2922:K2923"/>
    <mergeCell ref="G2922:G2923"/>
    <mergeCell ref="L2922:M2923"/>
    <mergeCell ref="N2922:O2923"/>
    <mergeCell ref="P2922:Q2923"/>
    <mergeCell ref="R2922:S2923"/>
    <mergeCell ref="T2922:U2923"/>
    <mergeCell ref="V2922:W2923"/>
    <mergeCell ref="X2922:Y2923"/>
    <mergeCell ref="Z2922:AA2923"/>
    <mergeCell ref="AB2922:AC2923"/>
    <mergeCell ref="AD2922:AE2923"/>
    <mergeCell ref="AF2922:AG2923"/>
    <mergeCell ref="AH2922:AI2923"/>
    <mergeCell ref="BD2922:BE2923"/>
    <mergeCell ref="BF2922:BG2923"/>
    <mergeCell ref="AJ2922:AK2923"/>
    <mergeCell ref="AL2922:AM2923"/>
    <mergeCell ref="AN2922:AO2923"/>
    <mergeCell ref="AP2922:AQ2923"/>
    <mergeCell ref="AR2922:AS2923"/>
    <mergeCell ref="AT2922:AU2923"/>
    <mergeCell ref="BH2922:BI2923"/>
    <mergeCell ref="BJ2922:BK2923"/>
    <mergeCell ref="BL2922:BN2923"/>
    <mergeCell ref="BP2922:BP2923"/>
    <mergeCell ref="BQ2922:BQ2923"/>
    <mergeCell ref="C2923:D2923"/>
    <mergeCell ref="AV2922:AW2923"/>
    <mergeCell ref="AX2922:AY2923"/>
    <mergeCell ref="AZ2922:BA2923"/>
    <mergeCell ref="BB2922:BC2923"/>
    <mergeCell ref="B2920:B2921"/>
    <mergeCell ref="C2920:D2920"/>
    <mergeCell ref="E2920:E2921"/>
    <mergeCell ref="F2920:F2921"/>
    <mergeCell ref="H2920:I2921"/>
    <mergeCell ref="J2920:K2921"/>
    <mergeCell ref="G2920:G2921"/>
    <mergeCell ref="L2920:M2921"/>
    <mergeCell ref="N2920:O2921"/>
    <mergeCell ref="P2920:Q2921"/>
    <mergeCell ref="R2920:S2921"/>
    <mergeCell ref="T2920:U2921"/>
    <mergeCell ref="V2920:W2921"/>
    <mergeCell ref="X2920:Y2921"/>
    <mergeCell ref="Z2920:AA2921"/>
    <mergeCell ref="AB2920:AC2921"/>
    <mergeCell ref="AD2920:AE2921"/>
    <mergeCell ref="AF2920:AG2921"/>
    <mergeCell ref="AH2920:AI2921"/>
    <mergeCell ref="BD2920:BE2921"/>
    <mergeCell ref="BF2920:BG2921"/>
    <mergeCell ref="AJ2920:AK2921"/>
    <mergeCell ref="AL2920:AM2921"/>
    <mergeCell ref="AN2920:AO2921"/>
    <mergeCell ref="AP2920:AQ2921"/>
    <mergeCell ref="AR2920:AS2921"/>
    <mergeCell ref="AT2920:AU2921"/>
    <mergeCell ref="BH2920:BI2921"/>
    <mergeCell ref="BJ2920:BK2921"/>
    <mergeCell ref="BL2920:BN2921"/>
    <mergeCell ref="BP2920:BP2921"/>
    <mergeCell ref="BQ2920:BQ2921"/>
    <mergeCell ref="C2921:D2921"/>
    <mergeCell ref="AV2920:AW2921"/>
    <mergeCell ref="AX2920:AY2921"/>
    <mergeCell ref="AZ2920:BA2921"/>
    <mergeCell ref="BB2920:BC2921"/>
    <mergeCell ref="BO2920:BO2921"/>
    <mergeCell ref="B2918:B2919"/>
    <mergeCell ref="C2918:D2918"/>
    <mergeCell ref="E2918:E2919"/>
    <mergeCell ref="F2918:F2919"/>
    <mergeCell ref="H2918:I2919"/>
    <mergeCell ref="J2918:K2919"/>
    <mergeCell ref="G2918:G2919"/>
    <mergeCell ref="L2918:M2919"/>
    <mergeCell ref="N2918:O2919"/>
    <mergeCell ref="P2918:Q2919"/>
    <mergeCell ref="R2918:S2919"/>
    <mergeCell ref="T2918:U2919"/>
    <mergeCell ref="V2918:W2919"/>
    <mergeCell ref="X2918:Y2919"/>
    <mergeCell ref="Z2918:AA2919"/>
    <mergeCell ref="AB2918:AC2919"/>
    <mergeCell ref="AD2918:AE2919"/>
    <mergeCell ref="AF2918:AG2919"/>
    <mergeCell ref="AH2918:AI2919"/>
    <mergeCell ref="BD2918:BE2919"/>
    <mergeCell ref="BF2918:BG2919"/>
    <mergeCell ref="AJ2918:AK2919"/>
    <mergeCell ref="AL2918:AM2919"/>
    <mergeCell ref="AN2918:AO2919"/>
    <mergeCell ref="AP2918:AQ2919"/>
    <mergeCell ref="AR2918:AS2919"/>
    <mergeCell ref="AT2918:AU2919"/>
    <mergeCell ref="BH2918:BI2919"/>
    <mergeCell ref="BJ2918:BK2919"/>
    <mergeCell ref="BL2918:BN2919"/>
    <mergeCell ref="BP2918:BP2919"/>
    <mergeCell ref="BQ2918:BQ2919"/>
    <mergeCell ref="C2919:D2919"/>
    <mergeCell ref="AV2918:AW2919"/>
    <mergeCell ref="AX2918:AY2919"/>
    <mergeCell ref="AZ2918:BA2919"/>
    <mergeCell ref="BB2918:BC2919"/>
    <mergeCell ref="BO2918:BO2919"/>
    <mergeCell ref="B2916:B2917"/>
    <mergeCell ref="C2916:D2916"/>
    <mergeCell ref="E2916:E2917"/>
    <mergeCell ref="F2916:F2917"/>
    <mergeCell ref="H2916:I2917"/>
    <mergeCell ref="J2916:K2917"/>
    <mergeCell ref="G2916:G2917"/>
    <mergeCell ref="L2916:M2917"/>
    <mergeCell ref="N2916:O2917"/>
    <mergeCell ref="P2916:Q2917"/>
    <mergeCell ref="R2916:S2917"/>
    <mergeCell ref="T2916:U2917"/>
    <mergeCell ref="V2916:W2917"/>
    <mergeCell ref="X2916:Y2917"/>
    <mergeCell ref="Z2916:AA2917"/>
    <mergeCell ref="AB2916:AC2917"/>
    <mergeCell ref="AD2916:AE2917"/>
    <mergeCell ref="AF2916:AG2917"/>
    <mergeCell ref="AH2916:AI2917"/>
    <mergeCell ref="BD2916:BE2917"/>
    <mergeCell ref="BF2916:BG2917"/>
    <mergeCell ref="AJ2916:AK2917"/>
    <mergeCell ref="AL2916:AM2917"/>
    <mergeCell ref="AN2916:AO2917"/>
    <mergeCell ref="AP2916:AQ2917"/>
    <mergeCell ref="AR2916:AS2917"/>
    <mergeCell ref="AT2916:AU2917"/>
    <mergeCell ref="BH2916:BI2917"/>
    <mergeCell ref="BJ2916:BK2917"/>
    <mergeCell ref="BL2916:BN2917"/>
    <mergeCell ref="BP2916:BP2917"/>
    <mergeCell ref="BQ2916:BQ2917"/>
    <mergeCell ref="C2917:D2917"/>
    <mergeCell ref="AV2916:AW2917"/>
    <mergeCell ref="AX2916:AY2917"/>
    <mergeCell ref="AZ2916:BA2917"/>
    <mergeCell ref="BB2916:BC2917"/>
    <mergeCell ref="BO2916:BO2917"/>
    <mergeCell ref="B2914:B2915"/>
    <mergeCell ref="C2914:D2914"/>
    <mergeCell ref="E2914:E2915"/>
    <mergeCell ref="F2914:F2915"/>
    <mergeCell ref="H2914:I2915"/>
    <mergeCell ref="J2914:K2915"/>
    <mergeCell ref="G2914:G2915"/>
    <mergeCell ref="L2914:M2915"/>
    <mergeCell ref="N2914:O2915"/>
    <mergeCell ref="P2914:Q2915"/>
    <mergeCell ref="R2914:S2915"/>
    <mergeCell ref="T2914:U2915"/>
    <mergeCell ref="V2914:W2915"/>
    <mergeCell ref="X2914:Y2915"/>
    <mergeCell ref="Z2914:AA2915"/>
    <mergeCell ref="AB2914:AC2915"/>
    <mergeCell ref="AD2914:AE2915"/>
    <mergeCell ref="AF2914:AG2915"/>
    <mergeCell ref="AH2914:AI2915"/>
    <mergeCell ref="BD2914:BE2915"/>
    <mergeCell ref="BF2914:BG2915"/>
    <mergeCell ref="AJ2914:AK2915"/>
    <mergeCell ref="AL2914:AM2915"/>
    <mergeCell ref="AN2914:AO2915"/>
    <mergeCell ref="AP2914:AQ2915"/>
    <mergeCell ref="AR2914:AS2915"/>
    <mergeCell ref="AT2914:AU2915"/>
    <mergeCell ref="BH2914:BI2915"/>
    <mergeCell ref="BJ2914:BK2915"/>
    <mergeCell ref="BL2914:BN2915"/>
    <mergeCell ref="BP2914:BP2915"/>
    <mergeCell ref="BQ2914:BQ2915"/>
    <mergeCell ref="C2915:D2915"/>
    <mergeCell ref="AV2914:AW2915"/>
    <mergeCell ref="AX2914:AY2915"/>
    <mergeCell ref="AZ2914:BA2915"/>
    <mergeCell ref="BB2914:BC2915"/>
    <mergeCell ref="BO2914:BO2915"/>
    <mergeCell ref="B2912:B2913"/>
    <mergeCell ref="C2912:D2912"/>
    <mergeCell ref="E2912:E2913"/>
    <mergeCell ref="F2912:F2913"/>
    <mergeCell ref="H2912:I2913"/>
    <mergeCell ref="J2912:K2913"/>
    <mergeCell ref="G2912:G2913"/>
    <mergeCell ref="L2912:M2913"/>
    <mergeCell ref="N2912:O2913"/>
    <mergeCell ref="P2912:Q2913"/>
    <mergeCell ref="R2912:S2913"/>
    <mergeCell ref="T2912:U2913"/>
    <mergeCell ref="V2912:W2913"/>
    <mergeCell ref="X2912:Y2913"/>
    <mergeCell ref="Z2912:AA2913"/>
    <mergeCell ref="AB2912:AC2913"/>
    <mergeCell ref="AD2912:AE2913"/>
    <mergeCell ref="AF2912:AG2913"/>
    <mergeCell ref="AH2912:AI2913"/>
    <mergeCell ref="BD2912:BE2913"/>
    <mergeCell ref="BF2912:BG2913"/>
    <mergeCell ref="AJ2912:AK2913"/>
    <mergeCell ref="AL2912:AM2913"/>
    <mergeCell ref="AN2912:AO2913"/>
    <mergeCell ref="AP2912:AQ2913"/>
    <mergeCell ref="AR2912:AS2913"/>
    <mergeCell ref="AT2912:AU2913"/>
    <mergeCell ref="BH2912:BI2913"/>
    <mergeCell ref="BJ2912:BK2913"/>
    <mergeCell ref="BL2912:BN2913"/>
    <mergeCell ref="BP2912:BP2913"/>
    <mergeCell ref="BQ2912:BQ2913"/>
    <mergeCell ref="C2913:D2913"/>
    <mergeCell ref="AV2912:AW2913"/>
    <mergeCell ref="AX2912:AY2913"/>
    <mergeCell ref="AZ2912:BA2913"/>
    <mergeCell ref="BB2912:BC2913"/>
    <mergeCell ref="BO2912:BO2913"/>
    <mergeCell ref="B2910:B2911"/>
    <mergeCell ref="C2910:D2910"/>
    <mergeCell ref="E2910:E2911"/>
    <mergeCell ref="F2910:F2911"/>
    <mergeCell ref="H2910:I2911"/>
    <mergeCell ref="J2910:K2911"/>
    <mergeCell ref="G2910:G2911"/>
    <mergeCell ref="L2910:M2911"/>
    <mergeCell ref="N2910:O2911"/>
    <mergeCell ref="P2910:Q2911"/>
    <mergeCell ref="R2910:S2911"/>
    <mergeCell ref="T2910:U2911"/>
    <mergeCell ref="V2910:W2911"/>
    <mergeCell ref="X2910:Y2911"/>
    <mergeCell ref="Z2910:AA2911"/>
    <mergeCell ref="AB2910:AC2911"/>
    <mergeCell ref="AD2910:AE2911"/>
    <mergeCell ref="AF2910:AG2911"/>
    <mergeCell ref="AH2910:AI2911"/>
    <mergeCell ref="BD2910:BE2911"/>
    <mergeCell ref="BF2910:BG2911"/>
    <mergeCell ref="AJ2910:AK2911"/>
    <mergeCell ref="AL2910:AM2911"/>
    <mergeCell ref="AN2910:AO2911"/>
    <mergeCell ref="AP2910:AQ2911"/>
    <mergeCell ref="AR2910:AS2911"/>
    <mergeCell ref="AT2910:AU2911"/>
    <mergeCell ref="BH2910:BI2911"/>
    <mergeCell ref="BJ2910:BK2911"/>
    <mergeCell ref="BL2910:BN2911"/>
    <mergeCell ref="BP2910:BP2911"/>
    <mergeCell ref="BQ2910:BQ2911"/>
    <mergeCell ref="C2911:D2911"/>
    <mergeCell ref="AV2910:AW2911"/>
    <mergeCell ref="AX2910:AY2911"/>
    <mergeCell ref="AZ2910:BA2911"/>
    <mergeCell ref="BB2910:BC2911"/>
    <mergeCell ref="BO2910:BO2911"/>
    <mergeCell ref="B2908:B2909"/>
    <mergeCell ref="C2908:D2908"/>
    <mergeCell ref="E2908:E2909"/>
    <mergeCell ref="F2908:F2909"/>
    <mergeCell ref="H2908:I2909"/>
    <mergeCell ref="J2908:K2909"/>
    <mergeCell ref="G2908:G2909"/>
    <mergeCell ref="L2908:M2909"/>
    <mergeCell ref="N2908:O2909"/>
    <mergeCell ref="P2908:Q2909"/>
    <mergeCell ref="R2908:S2909"/>
    <mergeCell ref="T2908:U2909"/>
    <mergeCell ref="V2908:W2909"/>
    <mergeCell ref="X2908:Y2909"/>
    <mergeCell ref="Z2908:AA2909"/>
    <mergeCell ref="AB2908:AC2909"/>
    <mergeCell ref="AD2908:AE2909"/>
    <mergeCell ref="AF2908:AG2909"/>
    <mergeCell ref="AH2908:AI2909"/>
    <mergeCell ref="BD2908:BE2909"/>
    <mergeCell ref="BF2908:BG2909"/>
    <mergeCell ref="AJ2908:AK2909"/>
    <mergeCell ref="AL2908:AM2909"/>
    <mergeCell ref="AN2908:AO2909"/>
    <mergeCell ref="AP2908:AQ2909"/>
    <mergeCell ref="AR2908:AS2909"/>
    <mergeCell ref="AT2908:AU2909"/>
    <mergeCell ref="BH2908:BI2909"/>
    <mergeCell ref="BJ2908:BK2909"/>
    <mergeCell ref="BL2908:BN2909"/>
    <mergeCell ref="BP2908:BP2909"/>
    <mergeCell ref="BQ2908:BQ2909"/>
    <mergeCell ref="C2909:D2909"/>
    <mergeCell ref="AV2908:AW2909"/>
    <mergeCell ref="AX2908:AY2909"/>
    <mergeCell ref="AZ2908:BA2909"/>
    <mergeCell ref="BB2908:BC2909"/>
    <mergeCell ref="BO2908:BO2909"/>
    <mergeCell ref="B2906:B2907"/>
    <mergeCell ref="C2906:D2906"/>
    <mergeCell ref="E2906:E2907"/>
    <mergeCell ref="F2906:F2907"/>
    <mergeCell ref="H2906:I2907"/>
    <mergeCell ref="J2906:K2907"/>
    <mergeCell ref="G2906:G2907"/>
    <mergeCell ref="L2906:M2907"/>
    <mergeCell ref="N2906:O2907"/>
    <mergeCell ref="P2906:Q2907"/>
    <mergeCell ref="R2906:S2907"/>
    <mergeCell ref="T2906:U2907"/>
    <mergeCell ref="V2906:W2907"/>
    <mergeCell ref="X2906:Y2907"/>
    <mergeCell ref="Z2906:AA2907"/>
    <mergeCell ref="AB2906:AC2907"/>
    <mergeCell ref="AD2906:AE2907"/>
    <mergeCell ref="AF2906:AG2907"/>
    <mergeCell ref="AH2906:AI2907"/>
    <mergeCell ref="BD2906:BE2907"/>
    <mergeCell ref="BF2906:BG2907"/>
    <mergeCell ref="AJ2906:AK2907"/>
    <mergeCell ref="AL2906:AM2907"/>
    <mergeCell ref="AN2906:AO2907"/>
    <mergeCell ref="AP2906:AQ2907"/>
    <mergeCell ref="AR2906:AS2907"/>
    <mergeCell ref="AT2906:AU2907"/>
    <mergeCell ref="BH2906:BI2907"/>
    <mergeCell ref="BJ2906:BK2907"/>
    <mergeCell ref="BL2906:BN2907"/>
    <mergeCell ref="BP2906:BP2907"/>
    <mergeCell ref="BQ2906:BQ2907"/>
    <mergeCell ref="C2907:D2907"/>
    <mergeCell ref="AV2906:AW2907"/>
    <mergeCell ref="AX2906:AY2907"/>
    <mergeCell ref="AZ2906:BA2907"/>
    <mergeCell ref="BB2906:BC2907"/>
    <mergeCell ref="BO2906:BO2907"/>
    <mergeCell ref="B2904:B2905"/>
    <mergeCell ref="C2904:D2904"/>
    <mergeCell ref="E2904:E2905"/>
    <mergeCell ref="F2904:F2905"/>
    <mergeCell ref="H2904:I2905"/>
    <mergeCell ref="J2904:K2905"/>
    <mergeCell ref="G2904:G2905"/>
    <mergeCell ref="L2904:M2905"/>
    <mergeCell ref="N2904:O2905"/>
    <mergeCell ref="P2904:Q2905"/>
    <mergeCell ref="R2904:S2905"/>
    <mergeCell ref="T2904:U2905"/>
    <mergeCell ref="V2904:W2905"/>
    <mergeCell ref="X2904:Y2905"/>
    <mergeCell ref="Z2904:AA2905"/>
    <mergeCell ref="AB2904:AC2905"/>
    <mergeCell ref="AD2904:AE2905"/>
    <mergeCell ref="AF2904:AG2905"/>
    <mergeCell ref="AH2904:AI2905"/>
    <mergeCell ref="BD2904:BE2905"/>
    <mergeCell ref="BF2904:BG2905"/>
    <mergeCell ref="AJ2904:AK2905"/>
    <mergeCell ref="AL2904:AM2905"/>
    <mergeCell ref="AN2904:AO2905"/>
    <mergeCell ref="AP2904:AQ2905"/>
    <mergeCell ref="AR2904:AS2905"/>
    <mergeCell ref="AT2904:AU2905"/>
    <mergeCell ref="BH2904:BI2905"/>
    <mergeCell ref="BJ2904:BK2905"/>
    <mergeCell ref="BL2904:BN2905"/>
    <mergeCell ref="BP2904:BP2905"/>
    <mergeCell ref="BQ2904:BQ2905"/>
    <mergeCell ref="C2905:D2905"/>
    <mergeCell ref="AV2904:AW2905"/>
    <mergeCell ref="AX2904:AY2905"/>
    <mergeCell ref="AZ2904:BA2905"/>
    <mergeCell ref="BB2904:BC2905"/>
    <mergeCell ref="BO2904:BO2905"/>
    <mergeCell ref="BP2900:BP2901"/>
    <mergeCell ref="BQ2900:BQ2901"/>
    <mergeCell ref="J2901:K2901"/>
    <mergeCell ref="L2901:M2901"/>
    <mergeCell ref="N2901:O2901"/>
    <mergeCell ref="P2901:Q2901"/>
    <mergeCell ref="R2901:S2901"/>
    <mergeCell ref="T2901:U2901"/>
    <mergeCell ref="AB2901:AC2901"/>
    <mergeCell ref="AD2901:AE2901"/>
    <mergeCell ref="AN2901:AO2901"/>
    <mergeCell ref="AP2901:AQ2901"/>
    <mergeCell ref="AZ2901:BA2901"/>
    <mergeCell ref="BB2901:BC2901"/>
    <mergeCell ref="BD2901:BE2901"/>
    <mergeCell ref="BF2901:BG2901"/>
    <mergeCell ref="BO2900:BO2901"/>
    <mergeCell ref="B2902:B2903"/>
    <mergeCell ref="C2902:D2902"/>
    <mergeCell ref="E2902:E2903"/>
    <mergeCell ref="F2902:F2903"/>
    <mergeCell ref="H2902:I2903"/>
    <mergeCell ref="J2902:K2903"/>
    <mergeCell ref="G2902:G2903"/>
    <mergeCell ref="L2902:M2903"/>
    <mergeCell ref="N2902:O2903"/>
    <mergeCell ref="P2902:Q2903"/>
    <mergeCell ref="R2902:S2903"/>
    <mergeCell ref="T2902:U2903"/>
    <mergeCell ref="V2902:W2903"/>
    <mergeCell ref="X2902:Y2903"/>
    <mergeCell ref="Z2902:AA2903"/>
    <mergeCell ref="AB2902:AC2903"/>
    <mergeCell ref="AD2902:AE2903"/>
    <mergeCell ref="AF2902:AG2903"/>
    <mergeCell ref="AH2902:AI2903"/>
    <mergeCell ref="BD2902:BE2903"/>
    <mergeCell ref="BF2902:BG2903"/>
    <mergeCell ref="AJ2902:AK2903"/>
    <mergeCell ref="AL2902:AM2903"/>
    <mergeCell ref="AN2902:AO2903"/>
    <mergeCell ref="AP2902:AQ2903"/>
    <mergeCell ref="AR2902:AS2903"/>
    <mergeCell ref="AT2902:AU2903"/>
    <mergeCell ref="BH2902:BI2903"/>
    <mergeCell ref="BJ2902:BK2903"/>
    <mergeCell ref="BL2902:BN2903"/>
    <mergeCell ref="BP2902:BP2903"/>
    <mergeCell ref="BQ2902:BQ2903"/>
    <mergeCell ref="C2903:D2903"/>
    <mergeCell ref="AV2902:AW2903"/>
    <mergeCell ref="AX2902:AY2903"/>
    <mergeCell ref="AZ2902:BA2903"/>
    <mergeCell ref="BB2902:BC2903"/>
    <mergeCell ref="BO2902:BO2903"/>
    <mergeCell ref="B2890:C2890"/>
    <mergeCell ref="Z2888:AC2888"/>
    <mergeCell ref="AD2890:AF2890"/>
    <mergeCell ref="AH2890:AJ2890"/>
    <mergeCell ref="AK2890:AN2890"/>
    <mergeCell ref="AO2890:AQ2890"/>
    <mergeCell ref="AS2890:AU2890"/>
    <mergeCell ref="AZ2888:BD2888"/>
    <mergeCell ref="AD2888:AF2888"/>
    <mergeCell ref="AH2888:AJ2888"/>
    <mergeCell ref="AK2888:AN2888"/>
    <mergeCell ref="AO2888:AQ2888"/>
    <mergeCell ref="AZ2890:BD2890"/>
    <mergeCell ref="BE2890:BG2890"/>
    <mergeCell ref="BI2890:BK2890"/>
    <mergeCell ref="BA2891:BN2891"/>
    <mergeCell ref="B2893:BN2893"/>
    <mergeCell ref="E2895:AC2895"/>
    <mergeCell ref="AE2895:AK2895"/>
    <mergeCell ref="AL2895:BM2895"/>
    <mergeCell ref="Z2890:AC2890"/>
    <mergeCell ref="C2897:D2897"/>
    <mergeCell ref="E2897:AC2897"/>
    <mergeCell ref="AE2897:AH2897"/>
    <mergeCell ref="AI2897:AZ2897"/>
    <mergeCell ref="BA2897:BC2897"/>
    <mergeCell ref="BD2897:BM2897"/>
    <mergeCell ref="AS2888:AU2888"/>
    <mergeCell ref="B2888:C2888"/>
    <mergeCell ref="BE2888:BG2888"/>
    <mergeCell ref="BI2888:BK2888"/>
    <mergeCell ref="B2900:B2901"/>
    <mergeCell ref="C2900:D2901"/>
    <mergeCell ref="H2900:I2901"/>
    <mergeCell ref="J2900:O2900"/>
    <mergeCell ref="P2900:U2900"/>
    <mergeCell ref="V2900:W2901"/>
    <mergeCell ref="G2900:G2901"/>
    <mergeCell ref="F2900:F2901"/>
    <mergeCell ref="X2900:Y2901"/>
    <mergeCell ref="Z2900:AA2901"/>
    <mergeCell ref="AB2900:AG2900"/>
    <mergeCell ref="AH2900:AM2900"/>
    <mergeCell ref="AN2900:AS2900"/>
    <mergeCell ref="AT2900:AY2900"/>
    <mergeCell ref="AF2901:AG2901"/>
    <mergeCell ref="AH2901:AI2901"/>
    <mergeCell ref="AJ2901:AK2901"/>
    <mergeCell ref="AL2901:AM2901"/>
    <mergeCell ref="AZ2900:BE2900"/>
    <mergeCell ref="BF2900:BK2900"/>
    <mergeCell ref="BL2900:BN2901"/>
    <mergeCell ref="AR2901:AS2901"/>
    <mergeCell ref="AT2901:AU2901"/>
    <mergeCell ref="AV2901:AW2901"/>
    <mergeCell ref="AX2901:AY2901"/>
    <mergeCell ref="BH2901:BI2901"/>
    <mergeCell ref="BJ2901:BK2901"/>
    <mergeCell ref="B2883:C2884"/>
    <mergeCell ref="D2883:E2884"/>
    <mergeCell ref="H2883:I2884"/>
    <mergeCell ref="J2883:K2884"/>
    <mergeCell ref="L2883:M2884"/>
    <mergeCell ref="N2883:O2884"/>
    <mergeCell ref="P2883:Q2884"/>
    <mergeCell ref="R2883:S2884"/>
    <mergeCell ref="T2883:U2884"/>
    <mergeCell ref="V2883:W2884"/>
    <mergeCell ref="X2883:Y2884"/>
    <mergeCell ref="Z2883:AA2884"/>
    <mergeCell ref="AB2883:AC2884"/>
    <mergeCell ref="AD2883:AE2884"/>
    <mergeCell ref="AF2883:AG2884"/>
    <mergeCell ref="AH2883:AI2884"/>
    <mergeCell ref="AJ2883:AK2884"/>
    <mergeCell ref="AL2883:AM2884"/>
    <mergeCell ref="AV2883:AW2884"/>
    <mergeCell ref="AX2883:AY2884"/>
    <mergeCell ref="AZ2883:BA2884"/>
    <mergeCell ref="BB2883:BC2884"/>
    <mergeCell ref="BD2883:BE2884"/>
    <mergeCell ref="BF2883:BG2884"/>
    <mergeCell ref="BH2883:BI2884"/>
    <mergeCell ref="BJ2883:BK2884"/>
    <mergeCell ref="BL2883:BN2884"/>
    <mergeCell ref="BP2883:BP2884"/>
    <mergeCell ref="BQ2883:BQ2884"/>
    <mergeCell ref="B2885:C2885"/>
    <mergeCell ref="BO2883:BO2884"/>
    <mergeCell ref="B2881:B2882"/>
    <mergeCell ref="C2881:D2881"/>
    <mergeCell ref="E2881:E2882"/>
    <mergeCell ref="F2881:F2882"/>
    <mergeCell ref="H2881:I2882"/>
    <mergeCell ref="J2881:K2882"/>
    <mergeCell ref="G2881:G2882"/>
    <mergeCell ref="L2881:M2882"/>
    <mergeCell ref="N2881:O2882"/>
    <mergeCell ref="P2881:Q2882"/>
    <mergeCell ref="R2881:S2882"/>
    <mergeCell ref="T2881:U2882"/>
    <mergeCell ref="V2881:W2882"/>
    <mergeCell ref="X2881:Y2882"/>
    <mergeCell ref="Z2881:AA2882"/>
    <mergeCell ref="AB2881:AC2882"/>
    <mergeCell ref="AD2881:AE2882"/>
    <mergeCell ref="AF2881:AG2882"/>
    <mergeCell ref="AH2881:AI2882"/>
    <mergeCell ref="BD2881:BE2882"/>
    <mergeCell ref="BF2881:BG2882"/>
    <mergeCell ref="AJ2881:AK2882"/>
    <mergeCell ref="AL2881:AM2882"/>
    <mergeCell ref="AN2881:AO2882"/>
    <mergeCell ref="AP2881:AQ2882"/>
    <mergeCell ref="AR2881:AS2882"/>
    <mergeCell ref="AT2881:AU2882"/>
    <mergeCell ref="BH2881:BI2882"/>
    <mergeCell ref="BJ2881:BK2882"/>
    <mergeCell ref="BL2881:BN2882"/>
    <mergeCell ref="BP2881:BP2882"/>
    <mergeCell ref="BQ2881:BQ2882"/>
    <mergeCell ref="C2882:D2882"/>
    <mergeCell ref="B2879:B2880"/>
    <mergeCell ref="C2879:D2879"/>
    <mergeCell ref="E2879:E2880"/>
    <mergeCell ref="F2879:F2880"/>
    <mergeCell ref="H2879:I2880"/>
    <mergeCell ref="J2879:K2880"/>
    <mergeCell ref="G2879:G2880"/>
    <mergeCell ref="L2879:M2880"/>
    <mergeCell ref="N2879:O2880"/>
    <mergeCell ref="P2879:Q2880"/>
    <mergeCell ref="R2879:S2880"/>
    <mergeCell ref="T2879:U2880"/>
    <mergeCell ref="V2879:W2880"/>
    <mergeCell ref="X2879:Y2880"/>
    <mergeCell ref="Z2879:AA2880"/>
    <mergeCell ref="AB2879:AC2880"/>
    <mergeCell ref="AD2879:AE2880"/>
    <mergeCell ref="AF2879:AG2880"/>
    <mergeCell ref="AH2879:AI2880"/>
    <mergeCell ref="BD2879:BE2880"/>
    <mergeCell ref="BF2879:BG2880"/>
    <mergeCell ref="AJ2879:AK2880"/>
    <mergeCell ref="AL2879:AM2880"/>
    <mergeCell ref="AN2879:AO2880"/>
    <mergeCell ref="AP2879:AQ2880"/>
    <mergeCell ref="AR2879:AS2880"/>
    <mergeCell ref="AT2879:AU2880"/>
    <mergeCell ref="BH2879:BI2880"/>
    <mergeCell ref="BJ2879:BK2880"/>
    <mergeCell ref="BL2879:BN2880"/>
    <mergeCell ref="BP2879:BP2880"/>
    <mergeCell ref="BQ2879:BQ2880"/>
    <mergeCell ref="C2880:D2880"/>
    <mergeCell ref="AV2879:AW2880"/>
    <mergeCell ref="AX2879:AY2880"/>
    <mergeCell ref="AZ2879:BA2880"/>
    <mergeCell ref="BB2879:BC2880"/>
    <mergeCell ref="B2877:B2878"/>
    <mergeCell ref="C2877:D2877"/>
    <mergeCell ref="E2877:E2878"/>
    <mergeCell ref="F2877:F2878"/>
    <mergeCell ref="H2877:I2878"/>
    <mergeCell ref="J2877:K2878"/>
    <mergeCell ref="G2877:G2878"/>
    <mergeCell ref="L2877:M2878"/>
    <mergeCell ref="N2877:O2878"/>
    <mergeCell ref="P2877:Q2878"/>
    <mergeCell ref="R2877:S2878"/>
    <mergeCell ref="T2877:U2878"/>
    <mergeCell ref="V2877:W2878"/>
    <mergeCell ref="X2877:Y2878"/>
    <mergeCell ref="Z2877:AA2878"/>
    <mergeCell ref="AB2877:AC2878"/>
    <mergeCell ref="AD2877:AE2878"/>
    <mergeCell ref="AF2877:AG2878"/>
    <mergeCell ref="AH2877:AI2878"/>
    <mergeCell ref="BD2877:BE2878"/>
    <mergeCell ref="BF2877:BG2878"/>
    <mergeCell ref="AJ2877:AK2878"/>
    <mergeCell ref="AL2877:AM2878"/>
    <mergeCell ref="AN2877:AO2878"/>
    <mergeCell ref="AP2877:AQ2878"/>
    <mergeCell ref="AR2877:AS2878"/>
    <mergeCell ref="AT2877:AU2878"/>
    <mergeCell ref="BH2877:BI2878"/>
    <mergeCell ref="BJ2877:BK2878"/>
    <mergeCell ref="BL2877:BN2878"/>
    <mergeCell ref="BP2877:BP2878"/>
    <mergeCell ref="BQ2877:BQ2878"/>
    <mergeCell ref="C2878:D2878"/>
    <mergeCell ref="AV2877:AW2878"/>
    <mergeCell ref="AX2877:AY2878"/>
    <mergeCell ref="AZ2877:BA2878"/>
    <mergeCell ref="BB2877:BC2878"/>
    <mergeCell ref="BO2877:BO2878"/>
    <mergeCell ref="B2875:B2876"/>
    <mergeCell ref="C2875:D2875"/>
    <mergeCell ref="E2875:E2876"/>
    <mergeCell ref="F2875:F2876"/>
    <mergeCell ref="H2875:I2876"/>
    <mergeCell ref="J2875:K2876"/>
    <mergeCell ref="G2875:G2876"/>
    <mergeCell ref="L2875:M2876"/>
    <mergeCell ref="N2875:O2876"/>
    <mergeCell ref="P2875:Q2876"/>
    <mergeCell ref="R2875:S2876"/>
    <mergeCell ref="T2875:U2876"/>
    <mergeCell ref="V2875:W2876"/>
    <mergeCell ref="X2875:Y2876"/>
    <mergeCell ref="Z2875:AA2876"/>
    <mergeCell ref="AB2875:AC2876"/>
    <mergeCell ref="AD2875:AE2876"/>
    <mergeCell ref="AF2875:AG2876"/>
    <mergeCell ref="AH2875:AI2876"/>
    <mergeCell ref="BD2875:BE2876"/>
    <mergeCell ref="BF2875:BG2876"/>
    <mergeCell ref="AJ2875:AK2876"/>
    <mergeCell ref="AL2875:AM2876"/>
    <mergeCell ref="AN2875:AO2876"/>
    <mergeCell ref="AP2875:AQ2876"/>
    <mergeCell ref="AR2875:AS2876"/>
    <mergeCell ref="AT2875:AU2876"/>
    <mergeCell ref="BH2875:BI2876"/>
    <mergeCell ref="BJ2875:BK2876"/>
    <mergeCell ref="BL2875:BN2876"/>
    <mergeCell ref="BP2875:BP2876"/>
    <mergeCell ref="BQ2875:BQ2876"/>
    <mergeCell ref="C2876:D2876"/>
    <mergeCell ref="AV2875:AW2876"/>
    <mergeCell ref="AX2875:AY2876"/>
    <mergeCell ref="AZ2875:BA2876"/>
    <mergeCell ref="BB2875:BC2876"/>
    <mergeCell ref="BO2875:BO2876"/>
    <mergeCell ref="B2873:B2874"/>
    <mergeCell ref="C2873:D2873"/>
    <mergeCell ref="E2873:E2874"/>
    <mergeCell ref="F2873:F2874"/>
    <mergeCell ref="H2873:I2874"/>
    <mergeCell ref="J2873:K2874"/>
    <mergeCell ref="G2873:G2874"/>
    <mergeCell ref="L2873:M2874"/>
    <mergeCell ref="N2873:O2874"/>
    <mergeCell ref="P2873:Q2874"/>
    <mergeCell ref="R2873:S2874"/>
    <mergeCell ref="T2873:U2874"/>
    <mergeCell ref="V2873:W2874"/>
    <mergeCell ref="X2873:Y2874"/>
    <mergeCell ref="Z2873:AA2874"/>
    <mergeCell ref="AB2873:AC2874"/>
    <mergeCell ref="AD2873:AE2874"/>
    <mergeCell ref="AF2873:AG2874"/>
    <mergeCell ref="AH2873:AI2874"/>
    <mergeCell ref="BD2873:BE2874"/>
    <mergeCell ref="BF2873:BG2874"/>
    <mergeCell ref="AJ2873:AK2874"/>
    <mergeCell ref="AL2873:AM2874"/>
    <mergeCell ref="AN2873:AO2874"/>
    <mergeCell ref="AP2873:AQ2874"/>
    <mergeCell ref="AR2873:AS2874"/>
    <mergeCell ref="AT2873:AU2874"/>
    <mergeCell ref="BH2873:BI2874"/>
    <mergeCell ref="BJ2873:BK2874"/>
    <mergeCell ref="BL2873:BN2874"/>
    <mergeCell ref="BP2873:BP2874"/>
    <mergeCell ref="BQ2873:BQ2874"/>
    <mergeCell ref="C2874:D2874"/>
    <mergeCell ref="AV2873:AW2874"/>
    <mergeCell ref="AX2873:AY2874"/>
    <mergeCell ref="AZ2873:BA2874"/>
    <mergeCell ref="BB2873:BC2874"/>
    <mergeCell ref="B2871:B2872"/>
    <mergeCell ref="C2871:D2871"/>
    <mergeCell ref="E2871:E2872"/>
    <mergeCell ref="F2871:F2872"/>
    <mergeCell ref="H2871:I2872"/>
    <mergeCell ref="J2871:K2872"/>
    <mergeCell ref="G2871:G2872"/>
    <mergeCell ref="L2871:M2872"/>
    <mergeCell ref="N2871:O2872"/>
    <mergeCell ref="P2871:Q2872"/>
    <mergeCell ref="R2871:S2872"/>
    <mergeCell ref="T2871:U2872"/>
    <mergeCell ref="V2871:W2872"/>
    <mergeCell ref="X2871:Y2872"/>
    <mergeCell ref="Z2871:AA2872"/>
    <mergeCell ref="AB2871:AC2872"/>
    <mergeCell ref="AD2871:AE2872"/>
    <mergeCell ref="AF2871:AG2872"/>
    <mergeCell ref="AH2871:AI2872"/>
    <mergeCell ref="BD2871:BE2872"/>
    <mergeCell ref="BF2871:BG2872"/>
    <mergeCell ref="AJ2871:AK2872"/>
    <mergeCell ref="AL2871:AM2872"/>
    <mergeCell ref="AN2871:AO2872"/>
    <mergeCell ref="AP2871:AQ2872"/>
    <mergeCell ref="AR2871:AS2872"/>
    <mergeCell ref="AT2871:AU2872"/>
    <mergeCell ref="BH2871:BI2872"/>
    <mergeCell ref="BJ2871:BK2872"/>
    <mergeCell ref="BL2871:BN2872"/>
    <mergeCell ref="BP2871:BP2872"/>
    <mergeCell ref="BQ2871:BQ2872"/>
    <mergeCell ref="C2872:D2872"/>
    <mergeCell ref="AV2871:AW2872"/>
    <mergeCell ref="AX2871:AY2872"/>
    <mergeCell ref="AZ2871:BA2872"/>
    <mergeCell ref="BB2871:BC2872"/>
    <mergeCell ref="B2869:B2870"/>
    <mergeCell ref="C2869:D2869"/>
    <mergeCell ref="E2869:E2870"/>
    <mergeCell ref="F2869:F2870"/>
    <mergeCell ref="H2869:I2870"/>
    <mergeCell ref="J2869:K2870"/>
    <mergeCell ref="G2869:G2870"/>
    <mergeCell ref="L2869:M2870"/>
    <mergeCell ref="N2869:O2870"/>
    <mergeCell ref="P2869:Q2870"/>
    <mergeCell ref="R2869:S2870"/>
    <mergeCell ref="T2869:U2870"/>
    <mergeCell ref="V2869:W2870"/>
    <mergeCell ref="X2869:Y2870"/>
    <mergeCell ref="Z2869:AA2870"/>
    <mergeCell ref="AB2869:AC2870"/>
    <mergeCell ref="AD2869:AE2870"/>
    <mergeCell ref="AF2869:AG2870"/>
    <mergeCell ref="AH2869:AI2870"/>
    <mergeCell ref="BD2869:BE2870"/>
    <mergeCell ref="BF2869:BG2870"/>
    <mergeCell ref="AJ2869:AK2870"/>
    <mergeCell ref="AL2869:AM2870"/>
    <mergeCell ref="AN2869:AO2870"/>
    <mergeCell ref="AP2869:AQ2870"/>
    <mergeCell ref="AR2869:AS2870"/>
    <mergeCell ref="AT2869:AU2870"/>
    <mergeCell ref="BH2869:BI2870"/>
    <mergeCell ref="BJ2869:BK2870"/>
    <mergeCell ref="BL2869:BN2870"/>
    <mergeCell ref="BP2869:BP2870"/>
    <mergeCell ref="BQ2869:BQ2870"/>
    <mergeCell ref="C2870:D2870"/>
    <mergeCell ref="AV2869:AW2870"/>
    <mergeCell ref="AX2869:AY2870"/>
    <mergeCell ref="AZ2869:BA2870"/>
    <mergeCell ref="BB2869:BC2870"/>
    <mergeCell ref="BO2869:BO2870"/>
    <mergeCell ref="B2867:B2868"/>
    <mergeCell ref="C2867:D2867"/>
    <mergeCell ref="E2867:E2868"/>
    <mergeCell ref="F2867:F2868"/>
    <mergeCell ref="H2867:I2868"/>
    <mergeCell ref="J2867:K2868"/>
    <mergeCell ref="G2867:G2868"/>
    <mergeCell ref="L2867:M2868"/>
    <mergeCell ref="N2867:O2868"/>
    <mergeCell ref="P2867:Q2868"/>
    <mergeCell ref="R2867:S2868"/>
    <mergeCell ref="T2867:U2868"/>
    <mergeCell ref="V2867:W2868"/>
    <mergeCell ref="X2867:Y2868"/>
    <mergeCell ref="Z2867:AA2868"/>
    <mergeCell ref="AB2867:AC2868"/>
    <mergeCell ref="AD2867:AE2868"/>
    <mergeCell ref="AF2867:AG2868"/>
    <mergeCell ref="AH2867:AI2868"/>
    <mergeCell ref="BD2867:BE2868"/>
    <mergeCell ref="BF2867:BG2868"/>
    <mergeCell ref="AJ2867:AK2868"/>
    <mergeCell ref="AL2867:AM2868"/>
    <mergeCell ref="AN2867:AO2868"/>
    <mergeCell ref="AP2867:AQ2868"/>
    <mergeCell ref="AR2867:AS2868"/>
    <mergeCell ref="AT2867:AU2868"/>
    <mergeCell ref="BH2867:BI2868"/>
    <mergeCell ref="BJ2867:BK2868"/>
    <mergeCell ref="BL2867:BN2868"/>
    <mergeCell ref="BP2867:BP2868"/>
    <mergeCell ref="BQ2867:BQ2868"/>
    <mergeCell ref="C2868:D2868"/>
    <mergeCell ref="AV2867:AW2868"/>
    <mergeCell ref="AX2867:AY2868"/>
    <mergeCell ref="AZ2867:BA2868"/>
    <mergeCell ref="BB2867:BC2868"/>
    <mergeCell ref="BO2867:BO2868"/>
    <mergeCell ref="B2865:B2866"/>
    <mergeCell ref="C2865:D2865"/>
    <mergeCell ref="E2865:E2866"/>
    <mergeCell ref="F2865:F2866"/>
    <mergeCell ref="H2865:I2866"/>
    <mergeCell ref="J2865:K2866"/>
    <mergeCell ref="G2865:G2866"/>
    <mergeCell ref="L2865:M2866"/>
    <mergeCell ref="N2865:O2866"/>
    <mergeCell ref="P2865:Q2866"/>
    <mergeCell ref="R2865:S2866"/>
    <mergeCell ref="T2865:U2866"/>
    <mergeCell ref="V2865:W2866"/>
    <mergeCell ref="X2865:Y2866"/>
    <mergeCell ref="Z2865:AA2866"/>
    <mergeCell ref="AB2865:AC2866"/>
    <mergeCell ref="AD2865:AE2866"/>
    <mergeCell ref="AF2865:AG2866"/>
    <mergeCell ref="AH2865:AI2866"/>
    <mergeCell ref="BD2865:BE2866"/>
    <mergeCell ref="BF2865:BG2866"/>
    <mergeCell ref="AJ2865:AK2866"/>
    <mergeCell ref="AL2865:AM2866"/>
    <mergeCell ref="AN2865:AO2866"/>
    <mergeCell ref="AP2865:AQ2866"/>
    <mergeCell ref="AR2865:AS2866"/>
    <mergeCell ref="AT2865:AU2866"/>
    <mergeCell ref="BH2865:BI2866"/>
    <mergeCell ref="BJ2865:BK2866"/>
    <mergeCell ref="BL2865:BN2866"/>
    <mergeCell ref="BP2865:BP2866"/>
    <mergeCell ref="BQ2865:BQ2866"/>
    <mergeCell ref="C2866:D2866"/>
    <mergeCell ref="AV2865:AW2866"/>
    <mergeCell ref="AX2865:AY2866"/>
    <mergeCell ref="AZ2865:BA2866"/>
    <mergeCell ref="BB2865:BC2866"/>
    <mergeCell ref="BO2865:BO2866"/>
    <mergeCell ref="B2863:B2864"/>
    <mergeCell ref="C2863:D2863"/>
    <mergeCell ref="E2863:E2864"/>
    <mergeCell ref="F2863:F2864"/>
    <mergeCell ref="H2863:I2864"/>
    <mergeCell ref="J2863:K2864"/>
    <mergeCell ref="G2863:G2864"/>
    <mergeCell ref="L2863:M2864"/>
    <mergeCell ref="N2863:O2864"/>
    <mergeCell ref="P2863:Q2864"/>
    <mergeCell ref="R2863:S2864"/>
    <mergeCell ref="T2863:U2864"/>
    <mergeCell ref="V2863:W2864"/>
    <mergeCell ref="X2863:Y2864"/>
    <mergeCell ref="Z2863:AA2864"/>
    <mergeCell ref="AB2863:AC2864"/>
    <mergeCell ref="AD2863:AE2864"/>
    <mergeCell ref="AF2863:AG2864"/>
    <mergeCell ref="AH2863:AI2864"/>
    <mergeCell ref="BD2863:BE2864"/>
    <mergeCell ref="BF2863:BG2864"/>
    <mergeCell ref="AJ2863:AK2864"/>
    <mergeCell ref="AL2863:AM2864"/>
    <mergeCell ref="AN2863:AO2864"/>
    <mergeCell ref="AP2863:AQ2864"/>
    <mergeCell ref="AR2863:AS2864"/>
    <mergeCell ref="AT2863:AU2864"/>
    <mergeCell ref="BH2863:BI2864"/>
    <mergeCell ref="BJ2863:BK2864"/>
    <mergeCell ref="BL2863:BN2864"/>
    <mergeCell ref="BP2863:BP2864"/>
    <mergeCell ref="BQ2863:BQ2864"/>
    <mergeCell ref="C2864:D2864"/>
    <mergeCell ref="AV2863:AW2864"/>
    <mergeCell ref="AX2863:AY2864"/>
    <mergeCell ref="AZ2863:BA2864"/>
    <mergeCell ref="BB2863:BC2864"/>
    <mergeCell ref="B2861:B2862"/>
    <mergeCell ref="C2861:D2861"/>
    <mergeCell ref="E2861:E2862"/>
    <mergeCell ref="F2861:F2862"/>
    <mergeCell ref="H2861:I2862"/>
    <mergeCell ref="J2861:K2862"/>
    <mergeCell ref="G2861:G2862"/>
    <mergeCell ref="L2861:M2862"/>
    <mergeCell ref="N2861:O2862"/>
    <mergeCell ref="P2861:Q2862"/>
    <mergeCell ref="R2861:S2862"/>
    <mergeCell ref="T2861:U2862"/>
    <mergeCell ref="V2861:W2862"/>
    <mergeCell ref="X2861:Y2862"/>
    <mergeCell ref="Z2861:AA2862"/>
    <mergeCell ref="AB2861:AC2862"/>
    <mergeCell ref="AD2861:AE2862"/>
    <mergeCell ref="AF2861:AG2862"/>
    <mergeCell ref="AH2861:AI2862"/>
    <mergeCell ref="BD2861:BE2862"/>
    <mergeCell ref="BF2861:BG2862"/>
    <mergeCell ref="AJ2861:AK2862"/>
    <mergeCell ref="AL2861:AM2862"/>
    <mergeCell ref="AN2861:AO2862"/>
    <mergeCell ref="AP2861:AQ2862"/>
    <mergeCell ref="AR2861:AS2862"/>
    <mergeCell ref="AT2861:AU2862"/>
    <mergeCell ref="BH2861:BI2862"/>
    <mergeCell ref="BJ2861:BK2862"/>
    <mergeCell ref="BL2861:BN2862"/>
    <mergeCell ref="BP2861:BP2862"/>
    <mergeCell ref="BQ2861:BQ2862"/>
    <mergeCell ref="C2862:D2862"/>
    <mergeCell ref="AV2861:AW2862"/>
    <mergeCell ref="AX2861:AY2862"/>
    <mergeCell ref="AZ2861:BA2862"/>
    <mergeCell ref="BB2861:BC2862"/>
    <mergeCell ref="B2859:B2860"/>
    <mergeCell ref="C2859:D2859"/>
    <mergeCell ref="E2859:E2860"/>
    <mergeCell ref="F2859:F2860"/>
    <mergeCell ref="H2859:I2860"/>
    <mergeCell ref="J2859:K2860"/>
    <mergeCell ref="G2859:G2860"/>
    <mergeCell ref="L2859:M2860"/>
    <mergeCell ref="N2859:O2860"/>
    <mergeCell ref="P2859:Q2860"/>
    <mergeCell ref="R2859:S2860"/>
    <mergeCell ref="T2859:U2860"/>
    <mergeCell ref="V2859:W2860"/>
    <mergeCell ref="X2859:Y2860"/>
    <mergeCell ref="Z2859:AA2860"/>
    <mergeCell ref="AB2859:AC2860"/>
    <mergeCell ref="AD2859:AE2860"/>
    <mergeCell ref="AF2859:AG2860"/>
    <mergeCell ref="AH2859:AI2860"/>
    <mergeCell ref="BD2859:BE2860"/>
    <mergeCell ref="BF2859:BG2860"/>
    <mergeCell ref="AJ2859:AK2860"/>
    <mergeCell ref="AL2859:AM2860"/>
    <mergeCell ref="AN2859:AO2860"/>
    <mergeCell ref="AP2859:AQ2860"/>
    <mergeCell ref="AR2859:AS2860"/>
    <mergeCell ref="AT2859:AU2860"/>
    <mergeCell ref="BH2859:BI2860"/>
    <mergeCell ref="BJ2859:BK2860"/>
    <mergeCell ref="BL2859:BN2860"/>
    <mergeCell ref="BP2859:BP2860"/>
    <mergeCell ref="BQ2859:BQ2860"/>
    <mergeCell ref="C2860:D2860"/>
    <mergeCell ref="AV2859:AW2860"/>
    <mergeCell ref="AX2859:AY2860"/>
    <mergeCell ref="AZ2859:BA2860"/>
    <mergeCell ref="BB2859:BC2860"/>
    <mergeCell ref="BO2859:BO2860"/>
    <mergeCell ref="B2857:B2858"/>
    <mergeCell ref="C2857:D2857"/>
    <mergeCell ref="E2857:E2858"/>
    <mergeCell ref="F2857:F2858"/>
    <mergeCell ref="H2857:I2858"/>
    <mergeCell ref="J2857:K2858"/>
    <mergeCell ref="G2857:G2858"/>
    <mergeCell ref="L2857:M2858"/>
    <mergeCell ref="N2857:O2858"/>
    <mergeCell ref="P2857:Q2858"/>
    <mergeCell ref="R2857:S2858"/>
    <mergeCell ref="T2857:U2858"/>
    <mergeCell ref="V2857:W2858"/>
    <mergeCell ref="X2857:Y2858"/>
    <mergeCell ref="Z2857:AA2858"/>
    <mergeCell ref="AB2857:AC2858"/>
    <mergeCell ref="AD2857:AE2858"/>
    <mergeCell ref="AF2857:AG2858"/>
    <mergeCell ref="AH2857:AI2858"/>
    <mergeCell ref="BD2857:BE2858"/>
    <mergeCell ref="BF2857:BG2858"/>
    <mergeCell ref="AJ2857:AK2858"/>
    <mergeCell ref="AL2857:AM2858"/>
    <mergeCell ref="AN2857:AO2858"/>
    <mergeCell ref="AP2857:AQ2858"/>
    <mergeCell ref="AR2857:AS2858"/>
    <mergeCell ref="AT2857:AU2858"/>
    <mergeCell ref="BH2857:BI2858"/>
    <mergeCell ref="BJ2857:BK2858"/>
    <mergeCell ref="BL2857:BN2858"/>
    <mergeCell ref="BP2857:BP2858"/>
    <mergeCell ref="BQ2857:BQ2858"/>
    <mergeCell ref="C2858:D2858"/>
    <mergeCell ref="AV2857:AW2858"/>
    <mergeCell ref="AX2857:AY2858"/>
    <mergeCell ref="AZ2857:BA2858"/>
    <mergeCell ref="BB2857:BC2858"/>
    <mergeCell ref="BO2857:BO2858"/>
    <mergeCell ref="B2855:B2856"/>
    <mergeCell ref="C2855:D2855"/>
    <mergeCell ref="E2855:E2856"/>
    <mergeCell ref="F2855:F2856"/>
    <mergeCell ref="H2855:I2856"/>
    <mergeCell ref="J2855:K2856"/>
    <mergeCell ref="G2855:G2856"/>
    <mergeCell ref="L2855:M2856"/>
    <mergeCell ref="N2855:O2856"/>
    <mergeCell ref="P2855:Q2856"/>
    <mergeCell ref="R2855:S2856"/>
    <mergeCell ref="T2855:U2856"/>
    <mergeCell ref="V2855:W2856"/>
    <mergeCell ref="X2855:Y2856"/>
    <mergeCell ref="Z2855:AA2856"/>
    <mergeCell ref="AB2855:AC2856"/>
    <mergeCell ref="AD2855:AE2856"/>
    <mergeCell ref="AF2855:AG2856"/>
    <mergeCell ref="AH2855:AI2856"/>
    <mergeCell ref="BD2855:BE2856"/>
    <mergeCell ref="BF2855:BG2856"/>
    <mergeCell ref="AJ2855:AK2856"/>
    <mergeCell ref="AL2855:AM2856"/>
    <mergeCell ref="AN2855:AO2856"/>
    <mergeCell ref="AP2855:AQ2856"/>
    <mergeCell ref="AR2855:AS2856"/>
    <mergeCell ref="AT2855:AU2856"/>
    <mergeCell ref="BH2855:BI2856"/>
    <mergeCell ref="BJ2855:BK2856"/>
    <mergeCell ref="BL2855:BN2856"/>
    <mergeCell ref="BP2855:BP2856"/>
    <mergeCell ref="BQ2855:BQ2856"/>
    <mergeCell ref="C2856:D2856"/>
    <mergeCell ref="AV2855:AW2856"/>
    <mergeCell ref="AX2855:AY2856"/>
    <mergeCell ref="AZ2855:BA2856"/>
    <mergeCell ref="BB2855:BC2856"/>
    <mergeCell ref="B2853:B2854"/>
    <mergeCell ref="C2853:D2853"/>
    <mergeCell ref="E2853:E2854"/>
    <mergeCell ref="F2853:F2854"/>
    <mergeCell ref="H2853:I2854"/>
    <mergeCell ref="J2853:K2854"/>
    <mergeCell ref="L2853:M2854"/>
    <mergeCell ref="N2853:O2854"/>
    <mergeCell ref="P2853:Q2854"/>
    <mergeCell ref="R2853:S2854"/>
    <mergeCell ref="T2853:U2854"/>
    <mergeCell ref="V2853:W2854"/>
    <mergeCell ref="X2853:Y2854"/>
    <mergeCell ref="Z2853:AA2854"/>
    <mergeCell ref="AB2853:AC2854"/>
    <mergeCell ref="AD2853:AE2854"/>
    <mergeCell ref="AF2853:AG2854"/>
    <mergeCell ref="AH2853:AI2854"/>
    <mergeCell ref="BD2853:BE2854"/>
    <mergeCell ref="BF2853:BG2854"/>
    <mergeCell ref="AJ2853:AK2854"/>
    <mergeCell ref="AL2853:AM2854"/>
    <mergeCell ref="AN2853:AO2854"/>
    <mergeCell ref="AP2853:AQ2854"/>
    <mergeCell ref="AR2853:AS2854"/>
    <mergeCell ref="AT2853:AU2854"/>
    <mergeCell ref="BH2853:BI2854"/>
    <mergeCell ref="BJ2853:BK2854"/>
    <mergeCell ref="BL2853:BN2854"/>
    <mergeCell ref="BP2853:BP2854"/>
    <mergeCell ref="BQ2853:BQ2854"/>
    <mergeCell ref="C2854:D2854"/>
    <mergeCell ref="AV2853:AW2854"/>
    <mergeCell ref="AX2853:AY2854"/>
    <mergeCell ref="AZ2853:BA2854"/>
    <mergeCell ref="BB2853:BC2854"/>
    <mergeCell ref="G2853:G2854"/>
    <mergeCell ref="B2851:B2852"/>
    <mergeCell ref="C2851:D2851"/>
    <mergeCell ref="E2851:E2852"/>
    <mergeCell ref="F2851:F2852"/>
    <mergeCell ref="H2851:I2852"/>
    <mergeCell ref="J2851:K2852"/>
    <mergeCell ref="L2851:M2852"/>
    <mergeCell ref="N2851:O2852"/>
    <mergeCell ref="P2851:Q2852"/>
    <mergeCell ref="R2851:S2852"/>
    <mergeCell ref="T2851:U2852"/>
    <mergeCell ref="V2851:W2852"/>
    <mergeCell ref="X2851:Y2852"/>
    <mergeCell ref="Z2851:AA2852"/>
    <mergeCell ref="AB2851:AC2852"/>
    <mergeCell ref="AD2851:AE2852"/>
    <mergeCell ref="AF2851:AG2852"/>
    <mergeCell ref="AH2851:AI2852"/>
    <mergeCell ref="BD2851:BE2852"/>
    <mergeCell ref="BF2851:BG2852"/>
    <mergeCell ref="AJ2851:AK2852"/>
    <mergeCell ref="AL2851:AM2852"/>
    <mergeCell ref="AN2851:AO2852"/>
    <mergeCell ref="AP2851:AQ2852"/>
    <mergeCell ref="AR2851:AS2852"/>
    <mergeCell ref="AT2851:AU2852"/>
    <mergeCell ref="BH2851:BI2852"/>
    <mergeCell ref="BJ2851:BK2852"/>
    <mergeCell ref="BL2851:BN2852"/>
    <mergeCell ref="BP2851:BP2852"/>
    <mergeCell ref="BQ2851:BQ2852"/>
    <mergeCell ref="C2852:D2852"/>
    <mergeCell ref="AV2851:AW2852"/>
    <mergeCell ref="AX2851:AY2852"/>
    <mergeCell ref="AZ2851:BA2852"/>
    <mergeCell ref="BB2851:BC2852"/>
    <mergeCell ref="BO2851:BO2852"/>
    <mergeCell ref="B2849:B2850"/>
    <mergeCell ref="C2849:D2849"/>
    <mergeCell ref="E2849:E2850"/>
    <mergeCell ref="F2849:F2850"/>
    <mergeCell ref="H2849:I2850"/>
    <mergeCell ref="J2849:K2850"/>
    <mergeCell ref="L2849:M2850"/>
    <mergeCell ref="N2849:O2850"/>
    <mergeCell ref="P2849:Q2850"/>
    <mergeCell ref="R2849:S2850"/>
    <mergeCell ref="T2849:U2850"/>
    <mergeCell ref="V2849:W2850"/>
    <mergeCell ref="X2849:Y2850"/>
    <mergeCell ref="Z2849:AA2850"/>
    <mergeCell ref="AB2849:AC2850"/>
    <mergeCell ref="AD2849:AE2850"/>
    <mergeCell ref="AF2849:AG2850"/>
    <mergeCell ref="AH2849:AI2850"/>
    <mergeCell ref="BD2849:BE2850"/>
    <mergeCell ref="BF2849:BG2850"/>
    <mergeCell ref="AJ2849:AK2850"/>
    <mergeCell ref="AL2849:AM2850"/>
    <mergeCell ref="AN2849:AO2850"/>
    <mergeCell ref="AP2849:AQ2850"/>
    <mergeCell ref="AR2849:AS2850"/>
    <mergeCell ref="AT2849:AU2850"/>
    <mergeCell ref="BH2849:BI2850"/>
    <mergeCell ref="BJ2849:BK2850"/>
    <mergeCell ref="BL2849:BN2850"/>
    <mergeCell ref="BP2849:BP2850"/>
    <mergeCell ref="BQ2849:BQ2850"/>
    <mergeCell ref="C2850:D2850"/>
    <mergeCell ref="AV2849:AW2850"/>
    <mergeCell ref="AX2849:AY2850"/>
    <mergeCell ref="AZ2849:BA2850"/>
    <mergeCell ref="BB2849:BC2850"/>
    <mergeCell ref="BO2849:BO2850"/>
    <mergeCell ref="B2847:B2848"/>
    <mergeCell ref="C2847:D2847"/>
    <mergeCell ref="E2847:E2848"/>
    <mergeCell ref="F2847:F2848"/>
    <mergeCell ref="H2847:I2848"/>
    <mergeCell ref="J2847:K2848"/>
    <mergeCell ref="L2847:M2848"/>
    <mergeCell ref="N2847:O2848"/>
    <mergeCell ref="P2847:Q2848"/>
    <mergeCell ref="R2847:S2848"/>
    <mergeCell ref="T2847:U2848"/>
    <mergeCell ref="V2847:W2848"/>
    <mergeCell ref="Z2847:AA2848"/>
    <mergeCell ref="AB2847:AC2848"/>
    <mergeCell ref="AD2847:AE2848"/>
    <mergeCell ref="AF2847:AG2848"/>
    <mergeCell ref="AH2847:AI2848"/>
    <mergeCell ref="BD2847:BE2848"/>
    <mergeCell ref="BF2847:BG2848"/>
    <mergeCell ref="AJ2847:AK2848"/>
    <mergeCell ref="AL2847:AM2848"/>
    <mergeCell ref="AN2847:AO2848"/>
    <mergeCell ref="AP2847:AQ2848"/>
    <mergeCell ref="AR2847:AS2848"/>
    <mergeCell ref="AT2847:AU2848"/>
    <mergeCell ref="BH2847:BI2848"/>
    <mergeCell ref="BJ2847:BK2848"/>
    <mergeCell ref="BL2847:BN2848"/>
    <mergeCell ref="BP2847:BP2848"/>
    <mergeCell ref="BQ2847:BQ2848"/>
    <mergeCell ref="C2848:D2848"/>
    <mergeCell ref="AV2847:AW2848"/>
    <mergeCell ref="AX2847:AY2848"/>
    <mergeCell ref="AZ2847:BA2848"/>
    <mergeCell ref="BB2847:BC2848"/>
    <mergeCell ref="BO2847:BO2848"/>
    <mergeCell ref="B2845:B2846"/>
    <mergeCell ref="C2845:D2845"/>
    <mergeCell ref="E2845:E2846"/>
    <mergeCell ref="F2845:F2846"/>
    <mergeCell ref="H2845:I2846"/>
    <mergeCell ref="J2845:K2846"/>
    <mergeCell ref="L2845:M2846"/>
    <mergeCell ref="N2845:O2846"/>
    <mergeCell ref="P2845:Q2846"/>
    <mergeCell ref="R2845:S2846"/>
    <mergeCell ref="T2845:U2846"/>
    <mergeCell ref="V2845:W2846"/>
    <mergeCell ref="Z2845:AA2846"/>
    <mergeCell ref="AB2845:AC2846"/>
    <mergeCell ref="AD2845:AE2846"/>
    <mergeCell ref="AF2845:AG2846"/>
    <mergeCell ref="AH2845:AI2846"/>
    <mergeCell ref="BD2845:BE2846"/>
    <mergeCell ref="BF2845:BG2846"/>
    <mergeCell ref="AJ2845:AK2846"/>
    <mergeCell ref="AL2845:AM2846"/>
    <mergeCell ref="AN2845:AO2846"/>
    <mergeCell ref="AP2845:AQ2846"/>
    <mergeCell ref="AR2845:AS2846"/>
    <mergeCell ref="AT2845:AU2846"/>
    <mergeCell ref="BH2845:BI2846"/>
    <mergeCell ref="BJ2845:BK2846"/>
    <mergeCell ref="BL2845:BN2846"/>
    <mergeCell ref="C2846:D2846"/>
    <mergeCell ref="AV2845:AW2846"/>
    <mergeCell ref="AX2845:AY2846"/>
    <mergeCell ref="AZ2845:BA2846"/>
    <mergeCell ref="BB2845:BC2846"/>
    <mergeCell ref="B2843:B2844"/>
    <mergeCell ref="C2843:D2843"/>
    <mergeCell ref="E2843:E2844"/>
    <mergeCell ref="F2843:F2844"/>
    <mergeCell ref="H2843:I2844"/>
    <mergeCell ref="J2843:K2844"/>
    <mergeCell ref="L2843:M2844"/>
    <mergeCell ref="N2843:O2844"/>
    <mergeCell ref="P2843:Q2844"/>
    <mergeCell ref="R2843:S2844"/>
    <mergeCell ref="T2843:U2844"/>
    <mergeCell ref="V2843:W2844"/>
    <mergeCell ref="X2843:Y2844"/>
    <mergeCell ref="Z2843:AA2844"/>
    <mergeCell ref="AB2843:AC2844"/>
    <mergeCell ref="AD2843:AE2844"/>
    <mergeCell ref="AF2843:AG2844"/>
    <mergeCell ref="AH2843:AI2844"/>
    <mergeCell ref="BD2843:BE2844"/>
    <mergeCell ref="BF2843:BG2844"/>
    <mergeCell ref="AJ2843:AK2844"/>
    <mergeCell ref="AL2843:AM2844"/>
    <mergeCell ref="AN2843:AO2844"/>
    <mergeCell ref="AP2843:AQ2844"/>
    <mergeCell ref="AR2843:AS2844"/>
    <mergeCell ref="AT2843:AU2844"/>
    <mergeCell ref="BH2843:BI2844"/>
    <mergeCell ref="BJ2843:BK2844"/>
    <mergeCell ref="BL2843:BN2844"/>
    <mergeCell ref="J2842:K2842"/>
    <mergeCell ref="L2842:M2842"/>
    <mergeCell ref="N2842:O2842"/>
    <mergeCell ref="P2842:Q2842"/>
    <mergeCell ref="R2842:S2842"/>
    <mergeCell ref="T2842:U2842"/>
    <mergeCell ref="AB2842:AC2842"/>
    <mergeCell ref="AD2842:AE2842"/>
    <mergeCell ref="BF2842:BG2842"/>
    <mergeCell ref="BH2842:BI2842"/>
    <mergeCell ref="BJ2842:BK2842"/>
    <mergeCell ref="C2844:D2844"/>
    <mergeCell ref="AV2843:AW2844"/>
    <mergeCell ref="AX2843:AY2844"/>
    <mergeCell ref="AZ2843:BA2844"/>
    <mergeCell ref="BB2843:BC2844"/>
    <mergeCell ref="B2841:B2842"/>
    <mergeCell ref="C2841:D2842"/>
    <mergeCell ref="H2841:I2842"/>
    <mergeCell ref="J2841:O2841"/>
    <mergeCell ref="P2841:U2841"/>
    <mergeCell ref="V2841:W2842"/>
    <mergeCell ref="G2841:G2842"/>
    <mergeCell ref="F2841:F2842"/>
    <mergeCell ref="Z2841:AA2842"/>
    <mergeCell ref="AF2842:AG2842"/>
    <mergeCell ref="AH2842:AI2842"/>
    <mergeCell ref="AJ2842:AK2842"/>
    <mergeCell ref="AL2842:AM2842"/>
    <mergeCell ref="R2824:S2825"/>
    <mergeCell ref="T2824:U2825"/>
    <mergeCell ref="V2824:W2825"/>
    <mergeCell ref="X2824:Y2825"/>
    <mergeCell ref="Z2824:AA2825"/>
    <mergeCell ref="AB2824:AC2825"/>
    <mergeCell ref="AD2824:AE2825"/>
    <mergeCell ref="AF2824:AG2825"/>
    <mergeCell ref="AH2824:AI2825"/>
    <mergeCell ref="AJ2824:AK2825"/>
    <mergeCell ref="AL2824:AM2825"/>
    <mergeCell ref="AN2824:AO2825"/>
    <mergeCell ref="AP2824:AQ2825"/>
    <mergeCell ref="AR2824:AS2825"/>
    <mergeCell ref="AT2824:AU2825"/>
    <mergeCell ref="AV2824:AW2825"/>
    <mergeCell ref="AX2824:AY2825"/>
    <mergeCell ref="B2829:C2829"/>
    <mergeCell ref="AH2841:AM2841"/>
    <mergeCell ref="AN2841:AS2841"/>
    <mergeCell ref="AT2841:AY2841"/>
    <mergeCell ref="BE2829:BG2829"/>
    <mergeCell ref="B2831:C2831"/>
    <mergeCell ref="Z2829:AC2829"/>
    <mergeCell ref="AD2831:AF2831"/>
    <mergeCell ref="AH2831:AJ2831"/>
    <mergeCell ref="AK2831:AN2831"/>
    <mergeCell ref="AO2831:AQ2831"/>
    <mergeCell ref="AS2831:AU2831"/>
    <mergeCell ref="AZ2829:BD2829"/>
    <mergeCell ref="AD2829:AF2829"/>
    <mergeCell ref="AH2829:AJ2829"/>
    <mergeCell ref="AK2829:AN2829"/>
    <mergeCell ref="AO2829:AQ2829"/>
    <mergeCell ref="AZ2831:BD2831"/>
    <mergeCell ref="BE2831:BG2831"/>
    <mergeCell ref="BA2832:BN2832"/>
    <mergeCell ref="B2834:BN2834"/>
    <mergeCell ref="E2836:AC2836"/>
    <mergeCell ref="AE2836:AK2836"/>
    <mergeCell ref="AL2836:BM2836"/>
    <mergeCell ref="Z2831:AC2831"/>
    <mergeCell ref="C2838:D2838"/>
    <mergeCell ref="E2838:AC2838"/>
    <mergeCell ref="AE2838:AH2838"/>
    <mergeCell ref="AI2838:AZ2838"/>
    <mergeCell ref="BA2838:BC2838"/>
    <mergeCell ref="BD2838:BM2838"/>
    <mergeCell ref="BB2824:BC2825"/>
    <mergeCell ref="BD2824:BE2825"/>
    <mergeCell ref="BF2824:BG2825"/>
    <mergeCell ref="BH2824:BI2825"/>
    <mergeCell ref="BJ2824:BK2825"/>
    <mergeCell ref="BL2824:BN2825"/>
    <mergeCell ref="D2826:E2827"/>
    <mergeCell ref="H2826:I2827"/>
    <mergeCell ref="J2826:K2827"/>
    <mergeCell ref="L2826:M2827"/>
    <mergeCell ref="N2826:O2827"/>
    <mergeCell ref="P2826:Q2827"/>
    <mergeCell ref="R2826:S2827"/>
    <mergeCell ref="T2826:U2827"/>
    <mergeCell ref="V2826:W2827"/>
    <mergeCell ref="X2826:Y2827"/>
    <mergeCell ref="Z2826:AA2827"/>
    <mergeCell ref="AB2826:AC2827"/>
    <mergeCell ref="AD2826:AE2827"/>
    <mergeCell ref="AF2826:AG2827"/>
    <mergeCell ref="AH2826:AI2827"/>
    <mergeCell ref="AJ2826:AK2827"/>
    <mergeCell ref="AL2826:AM2827"/>
    <mergeCell ref="AN2826:AO2827"/>
    <mergeCell ref="AP2826:AQ2827"/>
    <mergeCell ref="AR2826:AS2827"/>
    <mergeCell ref="AT2826:AU2827"/>
    <mergeCell ref="AV2826:AW2827"/>
    <mergeCell ref="AX2826:AY2827"/>
    <mergeCell ref="AZ2826:BA2827"/>
    <mergeCell ref="BB2826:BC2827"/>
    <mergeCell ref="BD2826:BE2827"/>
    <mergeCell ref="BF2826:BG2827"/>
    <mergeCell ref="BH2826:BI2827"/>
    <mergeCell ref="BJ2826:BK2827"/>
    <mergeCell ref="BL2826:BN2827"/>
    <mergeCell ref="AB2841:AG2841"/>
    <mergeCell ref="BI2829:BK2829"/>
    <mergeCell ref="BI2831:BK2831"/>
    <mergeCell ref="AZ2841:BE2841"/>
    <mergeCell ref="BF2841:BK2841"/>
    <mergeCell ref="BL2841:BN2842"/>
    <mergeCell ref="AR2842:AS2842"/>
    <mergeCell ref="AT2842:AU2842"/>
    <mergeCell ref="AV2842:AW2842"/>
    <mergeCell ref="AX2842:AY2842"/>
    <mergeCell ref="AZ2842:BA2842"/>
    <mergeCell ref="BB2842:BC2842"/>
    <mergeCell ref="BD2842:BE2842"/>
    <mergeCell ref="R2822:S2823"/>
    <mergeCell ref="T2822:U2823"/>
    <mergeCell ref="V2822:W2823"/>
    <mergeCell ref="X2822:Y2823"/>
    <mergeCell ref="Z2822:AA2823"/>
    <mergeCell ref="AB2822:AC2823"/>
    <mergeCell ref="AD2822:AE2823"/>
    <mergeCell ref="AF2822:AG2823"/>
    <mergeCell ref="AH2822:AI2823"/>
    <mergeCell ref="BD2822:BE2823"/>
    <mergeCell ref="BF2822:BG2823"/>
    <mergeCell ref="AJ2822:AK2823"/>
    <mergeCell ref="AL2822:AM2823"/>
    <mergeCell ref="AN2822:AO2823"/>
    <mergeCell ref="AP2822:AQ2823"/>
    <mergeCell ref="AR2822:AS2823"/>
    <mergeCell ref="AT2822:AU2823"/>
    <mergeCell ref="BH2822:BI2823"/>
    <mergeCell ref="BJ2822:BK2823"/>
    <mergeCell ref="BL2822:BN2823"/>
    <mergeCell ref="C2823:D2823"/>
    <mergeCell ref="AV2822:AW2823"/>
    <mergeCell ref="AX2822:AY2823"/>
    <mergeCell ref="AZ2822:BA2823"/>
    <mergeCell ref="BB2822:BC2823"/>
    <mergeCell ref="B2820:B2821"/>
    <mergeCell ref="C2820:D2820"/>
    <mergeCell ref="E2820:E2821"/>
    <mergeCell ref="F2820:F2821"/>
    <mergeCell ref="H2820:I2821"/>
    <mergeCell ref="J2820:K2821"/>
    <mergeCell ref="G2820:G2821"/>
    <mergeCell ref="L2820:M2821"/>
    <mergeCell ref="N2820:O2821"/>
    <mergeCell ref="P2820:Q2821"/>
    <mergeCell ref="R2820:S2821"/>
    <mergeCell ref="T2820:U2821"/>
    <mergeCell ref="V2820:W2821"/>
    <mergeCell ref="X2820:Y2821"/>
    <mergeCell ref="Z2820:AA2821"/>
    <mergeCell ref="AB2820:AC2821"/>
    <mergeCell ref="AD2820:AE2821"/>
    <mergeCell ref="AF2820:AG2821"/>
    <mergeCell ref="AH2820:AI2821"/>
    <mergeCell ref="BD2820:BE2821"/>
    <mergeCell ref="BF2820:BG2821"/>
    <mergeCell ref="AJ2820:AK2821"/>
    <mergeCell ref="AL2820:AM2821"/>
    <mergeCell ref="AN2820:AO2821"/>
    <mergeCell ref="AP2820:AQ2821"/>
    <mergeCell ref="AR2820:AS2821"/>
    <mergeCell ref="AT2820:AU2821"/>
    <mergeCell ref="BH2820:BI2821"/>
    <mergeCell ref="BJ2820:BK2821"/>
    <mergeCell ref="BL2820:BN2821"/>
    <mergeCell ref="BP2820:BP2821"/>
    <mergeCell ref="BQ2820:BQ2821"/>
    <mergeCell ref="C2821:D2821"/>
    <mergeCell ref="AV2820:AW2821"/>
    <mergeCell ref="AX2820:AY2821"/>
    <mergeCell ref="AZ2820:BA2821"/>
    <mergeCell ref="BB2820:BC2821"/>
    <mergeCell ref="B2818:B2819"/>
    <mergeCell ref="C2818:D2818"/>
    <mergeCell ref="E2818:E2819"/>
    <mergeCell ref="F2818:F2819"/>
    <mergeCell ref="H2818:I2819"/>
    <mergeCell ref="J2818:K2819"/>
    <mergeCell ref="G2818:G2819"/>
    <mergeCell ref="L2818:M2819"/>
    <mergeCell ref="N2818:O2819"/>
    <mergeCell ref="P2818:Q2819"/>
    <mergeCell ref="R2818:S2819"/>
    <mergeCell ref="T2818:U2819"/>
    <mergeCell ref="V2818:W2819"/>
    <mergeCell ref="X2818:Y2819"/>
    <mergeCell ref="Z2818:AA2819"/>
    <mergeCell ref="AB2818:AC2819"/>
    <mergeCell ref="AD2818:AE2819"/>
    <mergeCell ref="AF2818:AG2819"/>
    <mergeCell ref="AH2818:AI2819"/>
    <mergeCell ref="BD2818:BE2819"/>
    <mergeCell ref="BF2818:BG2819"/>
    <mergeCell ref="AJ2818:AK2819"/>
    <mergeCell ref="AL2818:AM2819"/>
    <mergeCell ref="AN2818:AO2819"/>
    <mergeCell ref="AP2818:AQ2819"/>
    <mergeCell ref="AR2818:AS2819"/>
    <mergeCell ref="AT2818:AU2819"/>
    <mergeCell ref="BH2818:BI2819"/>
    <mergeCell ref="BJ2818:BK2819"/>
    <mergeCell ref="BL2818:BN2819"/>
    <mergeCell ref="BP2818:BP2819"/>
    <mergeCell ref="BQ2818:BQ2819"/>
    <mergeCell ref="C2819:D2819"/>
    <mergeCell ref="AV2818:AW2819"/>
    <mergeCell ref="AX2818:AY2819"/>
    <mergeCell ref="AZ2818:BA2819"/>
    <mergeCell ref="BB2818:BC2819"/>
    <mergeCell ref="BO2818:BO2819"/>
    <mergeCell ref="R2816:S2817"/>
    <mergeCell ref="T2816:U2817"/>
    <mergeCell ref="V2816:W2817"/>
    <mergeCell ref="X2816:Y2817"/>
    <mergeCell ref="Z2816:AA2817"/>
    <mergeCell ref="AB2816:AC2817"/>
    <mergeCell ref="AD2816:AE2817"/>
    <mergeCell ref="AF2816:AG2817"/>
    <mergeCell ref="AH2816:AI2817"/>
    <mergeCell ref="BD2816:BE2817"/>
    <mergeCell ref="BF2816:BG2817"/>
    <mergeCell ref="AJ2816:AK2817"/>
    <mergeCell ref="AL2816:AM2817"/>
    <mergeCell ref="AN2816:AO2817"/>
    <mergeCell ref="AP2816:AQ2817"/>
    <mergeCell ref="AR2816:AS2817"/>
    <mergeCell ref="AT2816:AU2817"/>
    <mergeCell ref="BH2816:BI2817"/>
    <mergeCell ref="BJ2816:BK2817"/>
    <mergeCell ref="BL2816:BN2817"/>
    <mergeCell ref="BP2816:BP2817"/>
    <mergeCell ref="BQ2816:BQ2817"/>
    <mergeCell ref="C2817:D2817"/>
    <mergeCell ref="AV2816:AW2817"/>
    <mergeCell ref="AX2816:AY2817"/>
    <mergeCell ref="AZ2816:BA2817"/>
    <mergeCell ref="BB2816:BC2817"/>
    <mergeCell ref="BO2816:BO2817"/>
    <mergeCell ref="B2814:B2815"/>
    <mergeCell ref="C2814:D2814"/>
    <mergeCell ref="E2814:E2815"/>
    <mergeCell ref="F2814:F2815"/>
    <mergeCell ref="H2814:I2815"/>
    <mergeCell ref="J2814:K2815"/>
    <mergeCell ref="G2814:G2815"/>
    <mergeCell ref="L2814:M2815"/>
    <mergeCell ref="N2814:O2815"/>
    <mergeCell ref="P2814:Q2815"/>
    <mergeCell ref="R2814:S2815"/>
    <mergeCell ref="T2814:U2815"/>
    <mergeCell ref="V2814:W2815"/>
    <mergeCell ref="X2814:Y2815"/>
    <mergeCell ref="Z2814:AA2815"/>
    <mergeCell ref="AB2814:AC2815"/>
    <mergeCell ref="AD2814:AE2815"/>
    <mergeCell ref="AF2814:AG2815"/>
    <mergeCell ref="AH2814:AI2815"/>
    <mergeCell ref="BD2814:BE2815"/>
    <mergeCell ref="BF2814:BG2815"/>
    <mergeCell ref="AJ2814:AK2815"/>
    <mergeCell ref="AL2814:AM2815"/>
    <mergeCell ref="AN2814:AO2815"/>
    <mergeCell ref="AP2814:AQ2815"/>
    <mergeCell ref="AR2814:AS2815"/>
    <mergeCell ref="AT2814:AU2815"/>
    <mergeCell ref="BH2814:BI2815"/>
    <mergeCell ref="BJ2814:BK2815"/>
    <mergeCell ref="BL2814:BN2815"/>
    <mergeCell ref="BP2814:BP2815"/>
    <mergeCell ref="BQ2814:BQ2815"/>
    <mergeCell ref="C2815:D2815"/>
    <mergeCell ref="AV2814:AW2815"/>
    <mergeCell ref="AX2814:AY2815"/>
    <mergeCell ref="AZ2814:BA2815"/>
    <mergeCell ref="BB2814:BC2815"/>
    <mergeCell ref="B2812:B2813"/>
    <mergeCell ref="C2812:D2812"/>
    <mergeCell ref="E2812:E2813"/>
    <mergeCell ref="F2812:F2813"/>
    <mergeCell ref="H2812:I2813"/>
    <mergeCell ref="J2812:K2813"/>
    <mergeCell ref="G2812:G2813"/>
    <mergeCell ref="L2812:M2813"/>
    <mergeCell ref="N2812:O2813"/>
    <mergeCell ref="P2812:Q2813"/>
    <mergeCell ref="R2812:S2813"/>
    <mergeCell ref="T2812:U2813"/>
    <mergeCell ref="V2812:W2813"/>
    <mergeCell ref="X2812:Y2813"/>
    <mergeCell ref="Z2812:AA2813"/>
    <mergeCell ref="AB2812:AC2813"/>
    <mergeCell ref="AD2812:AE2813"/>
    <mergeCell ref="AF2812:AG2813"/>
    <mergeCell ref="AH2812:AI2813"/>
    <mergeCell ref="BD2812:BE2813"/>
    <mergeCell ref="BF2812:BG2813"/>
    <mergeCell ref="AJ2812:AK2813"/>
    <mergeCell ref="AL2812:AM2813"/>
    <mergeCell ref="AN2812:AO2813"/>
    <mergeCell ref="AP2812:AQ2813"/>
    <mergeCell ref="AR2812:AS2813"/>
    <mergeCell ref="AT2812:AU2813"/>
    <mergeCell ref="BH2812:BI2813"/>
    <mergeCell ref="BJ2812:BK2813"/>
    <mergeCell ref="BL2812:BN2813"/>
    <mergeCell ref="BP2812:BP2813"/>
    <mergeCell ref="BQ2812:BQ2813"/>
    <mergeCell ref="C2813:D2813"/>
    <mergeCell ref="AV2812:AW2813"/>
    <mergeCell ref="AX2812:AY2813"/>
    <mergeCell ref="AZ2812:BA2813"/>
    <mergeCell ref="BB2812:BC2813"/>
    <mergeCell ref="C2810:D2810"/>
    <mergeCell ref="E2810:E2811"/>
    <mergeCell ref="F2810:F2811"/>
    <mergeCell ref="H2810:I2811"/>
    <mergeCell ref="J2810:K2811"/>
    <mergeCell ref="G2810:G2811"/>
    <mergeCell ref="L2810:M2811"/>
    <mergeCell ref="N2810:O2811"/>
    <mergeCell ref="P2810:Q2811"/>
    <mergeCell ref="R2810:S2811"/>
    <mergeCell ref="T2810:U2811"/>
    <mergeCell ref="V2810:W2811"/>
    <mergeCell ref="X2810:Y2811"/>
    <mergeCell ref="Z2810:AA2811"/>
    <mergeCell ref="AB2810:AC2811"/>
    <mergeCell ref="AD2810:AE2811"/>
    <mergeCell ref="AF2810:AG2811"/>
    <mergeCell ref="AH2810:AI2811"/>
    <mergeCell ref="BD2810:BE2811"/>
    <mergeCell ref="BF2810:BG2811"/>
    <mergeCell ref="AJ2810:AK2811"/>
    <mergeCell ref="AL2810:AM2811"/>
    <mergeCell ref="AN2810:AO2811"/>
    <mergeCell ref="AP2810:AQ2811"/>
    <mergeCell ref="AR2810:AS2811"/>
    <mergeCell ref="AT2810:AU2811"/>
    <mergeCell ref="BH2810:BI2811"/>
    <mergeCell ref="BJ2810:BK2811"/>
    <mergeCell ref="BL2810:BN2811"/>
    <mergeCell ref="BP2810:BP2811"/>
    <mergeCell ref="BQ2810:BQ2811"/>
    <mergeCell ref="C2811:D2811"/>
    <mergeCell ref="AV2810:AW2811"/>
    <mergeCell ref="AX2810:AY2811"/>
    <mergeCell ref="AZ2810:BA2811"/>
    <mergeCell ref="BB2810:BC2811"/>
    <mergeCell ref="BO2810:BO2811"/>
    <mergeCell ref="B2808:B2809"/>
    <mergeCell ref="C2808:D2808"/>
    <mergeCell ref="E2808:E2809"/>
    <mergeCell ref="F2808:F2809"/>
    <mergeCell ref="H2808:I2809"/>
    <mergeCell ref="J2808:K2809"/>
    <mergeCell ref="G2808:G2809"/>
    <mergeCell ref="L2808:M2809"/>
    <mergeCell ref="N2808:O2809"/>
    <mergeCell ref="P2808:Q2809"/>
    <mergeCell ref="R2808:S2809"/>
    <mergeCell ref="T2808:U2809"/>
    <mergeCell ref="V2808:W2809"/>
    <mergeCell ref="X2808:Y2809"/>
    <mergeCell ref="Z2808:AA2809"/>
    <mergeCell ref="AB2808:AC2809"/>
    <mergeCell ref="AD2808:AE2809"/>
    <mergeCell ref="AF2808:AG2809"/>
    <mergeCell ref="AH2808:AI2809"/>
    <mergeCell ref="BD2808:BE2809"/>
    <mergeCell ref="BF2808:BG2809"/>
    <mergeCell ref="AJ2808:AK2809"/>
    <mergeCell ref="AL2808:AM2809"/>
    <mergeCell ref="AN2808:AO2809"/>
    <mergeCell ref="AP2808:AQ2809"/>
    <mergeCell ref="AR2808:AS2809"/>
    <mergeCell ref="AT2808:AU2809"/>
    <mergeCell ref="BH2808:BI2809"/>
    <mergeCell ref="BJ2808:BK2809"/>
    <mergeCell ref="BL2808:BN2809"/>
    <mergeCell ref="BP2808:BP2809"/>
    <mergeCell ref="BQ2808:BQ2809"/>
    <mergeCell ref="C2809:D2809"/>
    <mergeCell ref="AV2808:AW2809"/>
    <mergeCell ref="AX2808:AY2809"/>
    <mergeCell ref="AZ2808:BA2809"/>
    <mergeCell ref="BB2808:BC2809"/>
    <mergeCell ref="BO2808:BO2809"/>
    <mergeCell ref="B2806:B2807"/>
    <mergeCell ref="C2806:D2806"/>
    <mergeCell ref="E2806:E2807"/>
    <mergeCell ref="F2806:F2807"/>
    <mergeCell ref="H2806:I2807"/>
    <mergeCell ref="J2806:K2807"/>
    <mergeCell ref="G2806:G2807"/>
    <mergeCell ref="L2806:M2807"/>
    <mergeCell ref="N2806:O2807"/>
    <mergeCell ref="P2806:Q2807"/>
    <mergeCell ref="R2806:S2807"/>
    <mergeCell ref="T2806:U2807"/>
    <mergeCell ref="V2806:W2807"/>
    <mergeCell ref="X2806:Y2807"/>
    <mergeCell ref="Z2806:AA2807"/>
    <mergeCell ref="AB2806:AC2807"/>
    <mergeCell ref="AD2806:AE2807"/>
    <mergeCell ref="AF2806:AG2807"/>
    <mergeCell ref="AH2806:AI2807"/>
    <mergeCell ref="BD2806:BE2807"/>
    <mergeCell ref="BF2806:BG2807"/>
    <mergeCell ref="AJ2806:AK2807"/>
    <mergeCell ref="AL2806:AM2807"/>
    <mergeCell ref="AN2806:AO2807"/>
    <mergeCell ref="AP2806:AQ2807"/>
    <mergeCell ref="AR2806:AS2807"/>
    <mergeCell ref="AT2806:AU2807"/>
    <mergeCell ref="BH2806:BI2807"/>
    <mergeCell ref="BJ2806:BK2807"/>
    <mergeCell ref="BL2806:BN2807"/>
    <mergeCell ref="BP2806:BP2807"/>
    <mergeCell ref="BQ2806:BQ2807"/>
    <mergeCell ref="C2807:D2807"/>
    <mergeCell ref="AV2806:AW2807"/>
    <mergeCell ref="AX2806:AY2807"/>
    <mergeCell ref="AZ2806:BA2807"/>
    <mergeCell ref="BB2806:BC2807"/>
    <mergeCell ref="BO2806:BO2807"/>
    <mergeCell ref="B2804:B2805"/>
    <mergeCell ref="C2804:D2804"/>
    <mergeCell ref="E2804:E2805"/>
    <mergeCell ref="F2804:F2805"/>
    <mergeCell ref="H2804:I2805"/>
    <mergeCell ref="J2804:K2805"/>
    <mergeCell ref="G2804:G2805"/>
    <mergeCell ref="L2804:M2805"/>
    <mergeCell ref="N2804:O2805"/>
    <mergeCell ref="P2804:Q2805"/>
    <mergeCell ref="R2804:S2805"/>
    <mergeCell ref="T2804:U2805"/>
    <mergeCell ref="V2804:W2805"/>
    <mergeCell ref="X2804:Y2805"/>
    <mergeCell ref="Z2804:AA2805"/>
    <mergeCell ref="AB2804:AC2805"/>
    <mergeCell ref="AD2804:AE2805"/>
    <mergeCell ref="AF2804:AG2805"/>
    <mergeCell ref="AH2804:AI2805"/>
    <mergeCell ref="BD2804:BE2805"/>
    <mergeCell ref="BF2804:BG2805"/>
    <mergeCell ref="AJ2804:AK2805"/>
    <mergeCell ref="AL2804:AM2805"/>
    <mergeCell ref="AN2804:AO2805"/>
    <mergeCell ref="AP2804:AQ2805"/>
    <mergeCell ref="AR2804:AS2805"/>
    <mergeCell ref="AT2804:AU2805"/>
    <mergeCell ref="BH2804:BI2805"/>
    <mergeCell ref="BJ2804:BK2805"/>
    <mergeCell ref="BL2804:BN2805"/>
    <mergeCell ref="BP2804:BP2805"/>
    <mergeCell ref="BQ2804:BQ2805"/>
    <mergeCell ref="C2805:D2805"/>
    <mergeCell ref="AV2804:AW2805"/>
    <mergeCell ref="AX2804:AY2805"/>
    <mergeCell ref="AZ2804:BA2805"/>
    <mergeCell ref="BB2804:BC2805"/>
    <mergeCell ref="BO2804:BO2805"/>
    <mergeCell ref="B2802:B2803"/>
    <mergeCell ref="C2802:D2802"/>
    <mergeCell ref="E2802:E2803"/>
    <mergeCell ref="F2802:F2803"/>
    <mergeCell ref="H2802:I2803"/>
    <mergeCell ref="J2802:K2803"/>
    <mergeCell ref="G2802:G2803"/>
    <mergeCell ref="L2802:M2803"/>
    <mergeCell ref="N2802:O2803"/>
    <mergeCell ref="P2802:Q2803"/>
    <mergeCell ref="R2802:S2803"/>
    <mergeCell ref="T2802:U2803"/>
    <mergeCell ref="V2802:W2803"/>
    <mergeCell ref="X2802:Y2803"/>
    <mergeCell ref="Z2802:AA2803"/>
    <mergeCell ref="AB2802:AC2803"/>
    <mergeCell ref="AD2802:AE2803"/>
    <mergeCell ref="AF2802:AG2803"/>
    <mergeCell ref="AH2802:AI2803"/>
    <mergeCell ref="BD2802:BE2803"/>
    <mergeCell ref="BF2802:BG2803"/>
    <mergeCell ref="AJ2802:AK2803"/>
    <mergeCell ref="AL2802:AM2803"/>
    <mergeCell ref="AN2802:AO2803"/>
    <mergeCell ref="AP2802:AQ2803"/>
    <mergeCell ref="AR2802:AS2803"/>
    <mergeCell ref="AT2802:AU2803"/>
    <mergeCell ref="BH2802:BI2803"/>
    <mergeCell ref="BJ2802:BK2803"/>
    <mergeCell ref="BL2802:BN2803"/>
    <mergeCell ref="BP2802:BP2803"/>
    <mergeCell ref="BQ2802:BQ2803"/>
    <mergeCell ref="C2803:D2803"/>
    <mergeCell ref="AV2802:AW2803"/>
    <mergeCell ref="AX2802:AY2803"/>
    <mergeCell ref="AZ2802:BA2803"/>
    <mergeCell ref="BB2802:BC2803"/>
    <mergeCell ref="BO2802:BO2803"/>
    <mergeCell ref="B2800:B2801"/>
    <mergeCell ref="C2800:D2800"/>
    <mergeCell ref="E2800:E2801"/>
    <mergeCell ref="F2800:F2801"/>
    <mergeCell ref="H2800:I2801"/>
    <mergeCell ref="J2800:K2801"/>
    <mergeCell ref="G2800:G2801"/>
    <mergeCell ref="L2800:M2801"/>
    <mergeCell ref="N2800:O2801"/>
    <mergeCell ref="P2800:Q2801"/>
    <mergeCell ref="R2800:S2801"/>
    <mergeCell ref="T2800:U2801"/>
    <mergeCell ref="V2800:W2801"/>
    <mergeCell ref="X2800:Y2801"/>
    <mergeCell ref="Z2800:AA2801"/>
    <mergeCell ref="AB2800:AC2801"/>
    <mergeCell ref="AD2800:AE2801"/>
    <mergeCell ref="AF2800:AG2801"/>
    <mergeCell ref="AH2800:AI2801"/>
    <mergeCell ref="BD2800:BE2801"/>
    <mergeCell ref="BF2800:BG2801"/>
    <mergeCell ref="AJ2800:AK2801"/>
    <mergeCell ref="AL2800:AM2801"/>
    <mergeCell ref="AN2800:AO2801"/>
    <mergeCell ref="AP2800:AQ2801"/>
    <mergeCell ref="AR2800:AS2801"/>
    <mergeCell ref="AT2800:AU2801"/>
    <mergeCell ref="BH2800:BI2801"/>
    <mergeCell ref="BJ2800:BK2801"/>
    <mergeCell ref="BL2800:BN2801"/>
    <mergeCell ref="BP2800:BP2801"/>
    <mergeCell ref="BQ2800:BQ2801"/>
    <mergeCell ref="C2801:D2801"/>
    <mergeCell ref="AV2800:AW2801"/>
    <mergeCell ref="AX2800:AY2801"/>
    <mergeCell ref="AZ2800:BA2801"/>
    <mergeCell ref="BB2800:BC2801"/>
    <mergeCell ref="BO2800:BO2801"/>
    <mergeCell ref="B2798:B2799"/>
    <mergeCell ref="C2798:D2798"/>
    <mergeCell ref="E2798:E2799"/>
    <mergeCell ref="F2798:F2799"/>
    <mergeCell ref="H2798:I2799"/>
    <mergeCell ref="J2798:K2799"/>
    <mergeCell ref="G2798:G2799"/>
    <mergeCell ref="L2798:M2799"/>
    <mergeCell ref="N2798:O2799"/>
    <mergeCell ref="P2798:Q2799"/>
    <mergeCell ref="R2798:S2799"/>
    <mergeCell ref="T2798:U2799"/>
    <mergeCell ref="V2798:W2799"/>
    <mergeCell ref="X2798:Y2799"/>
    <mergeCell ref="Z2798:AA2799"/>
    <mergeCell ref="AB2798:AC2799"/>
    <mergeCell ref="AD2798:AE2799"/>
    <mergeCell ref="AF2798:AG2799"/>
    <mergeCell ref="AH2798:AI2799"/>
    <mergeCell ref="BD2798:BE2799"/>
    <mergeCell ref="BF2798:BG2799"/>
    <mergeCell ref="AJ2798:AK2799"/>
    <mergeCell ref="AL2798:AM2799"/>
    <mergeCell ref="AN2798:AO2799"/>
    <mergeCell ref="AP2798:AQ2799"/>
    <mergeCell ref="AR2798:AS2799"/>
    <mergeCell ref="AT2798:AU2799"/>
    <mergeCell ref="BH2798:BI2799"/>
    <mergeCell ref="BJ2798:BK2799"/>
    <mergeCell ref="BL2798:BN2799"/>
    <mergeCell ref="BP2798:BP2799"/>
    <mergeCell ref="BQ2798:BQ2799"/>
    <mergeCell ref="C2799:D2799"/>
    <mergeCell ref="AV2798:AW2799"/>
    <mergeCell ref="AX2798:AY2799"/>
    <mergeCell ref="AZ2798:BA2799"/>
    <mergeCell ref="BB2798:BC2799"/>
    <mergeCell ref="BO2798:BO2799"/>
    <mergeCell ref="B2796:B2797"/>
    <mergeCell ref="C2796:D2796"/>
    <mergeCell ref="E2796:E2797"/>
    <mergeCell ref="F2796:F2797"/>
    <mergeCell ref="H2796:I2797"/>
    <mergeCell ref="J2796:K2797"/>
    <mergeCell ref="G2796:G2797"/>
    <mergeCell ref="L2796:M2797"/>
    <mergeCell ref="N2796:O2797"/>
    <mergeCell ref="P2796:Q2797"/>
    <mergeCell ref="R2796:S2797"/>
    <mergeCell ref="T2796:U2797"/>
    <mergeCell ref="V2796:W2797"/>
    <mergeCell ref="X2796:Y2797"/>
    <mergeCell ref="Z2796:AA2797"/>
    <mergeCell ref="AB2796:AC2797"/>
    <mergeCell ref="AD2796:AE2797"/>
    <mergeCell ref="AF2796:AG2797"/>
    <mergeCell ref="AH2796:AI2797"/>
    <mergeCell ref="BD2796:BE2797"/>
    <mergeCell ref="BF2796:BG2797"/>
    <mergeCell ref="AJ2796:AK2797"/>
    <mergeCell ref="AL2796:AM2797"/>
    <mergeCell ref="AN2796:AO2797"/>
    <mergeCell ref="AP2796:AQ2797"/>
    <mergeCell ref="AR2796:AS2797"/>
    <mergeCell ref="AT2796:AU2797"/>
    <mergeCell ref="BH2796:BI2797"/>
    <mergeCell ref="BJ2796:BK2797"/>
    <mergeCell ref="BL2796:BN2797"/>
    <mergeCell ref="BP2796:BP2797"/>
    <mergeCell ref="BQ2796:BQ2797"/>
    <mergeCell ref="C2797:D2797"/>
    <mergeCell ref="AV2796:AW2797"/>
    <mergeCell ref="AX2796:AY2797"/>
    <mergeCell ref="AZ2796:BA2797"/>
    <mergeCell ref="BB2796:BC2797"/>
    <mergeCell ref="BO2796:BO2797"/>
    <mergeCell ref="B2794:B2795"/>
    <mergeCell ref="C2794:D2794"/>
    <mergeCell ref="E2794:E2795"/>
    <mergeCell ref="F2794:F2795"/>
    <mergeCell ref="H2794:I2795"/>
    <mergeCell ref="J2794:K2795"/>
    <mergeCell ref="G2794:G2795"/>
    <mergeCell ref="L2794:M2795"/>
    <mergeCell ref="N2794:O2795"/>
    <mergeCell ref="P2794:Q2795"/>
    <mergeCell ref="R2794:S2795"/>
    <mergeCell ref="T2794:U2795"/>
    <mergeCell ref="V2794:W2795"/>
    <mergeCell ref="X2794:Y2795"/>
    <mergeCell ref="Z2794:AA2795"/>
    <mergeCell ref="AB2794:AC2795"/>
    <mergeCell ref="AD2794:AE2795"/>
    <mergeCell ref="AF2794:AG2795"/>
    <mergeCell ref="AH2794:AI2795"/>
    <mergeCell ref="BD2794:BE2795"/>
    <mergeCell ref="BF2794:BG2795"/>
    <mergeCell ref="AJ2794:AK2795"/>
    <mergeCell ref="AL2794:AM2795"/>
    <mergeCell ref="AN2794:AO2795"/>
    <mergeCell ref="AP2794:AQ2795"/>
    <mergeCell ref="AR2794:AS2795"/>
    <mergeCell ref="AT2794:AU2795"/>
    <mergeCell ref="BH2794:BI2795"/>
    <mergeCell ref="BJ2794:BK2795"/>
    <mergeCell ref="BL2794:BN2795"/>
    <mergeCell ref="BP2794:BP2795"/>
    <mergeCell ref="BQ2794:BQ2795"/>
    <mergeCell ref="C2795:D2795"/>
    <mergeCell ref="AV2794:AW2795"/>
    <mergeCell ref="AX2794:AY2795"/>
    <mergeCell ref="AZ2794:BA2795"/>
    <mergeCell ref="BB2794:BC2795"/>
    <mergeCell ref="BO2794:BO2795"/>
    <mergeCell ref="B2792:B2793"/>
    <mergeCell ref="C2792:D2792"/>
    <mergeCell ref="E2792:E2793"/>
    <mergeCell ref="F2792:F2793"/>
    <mergeCell ref="H2792:I2793"/>
    <mergeCell ref="J2792:K2793"/>
    <mergeCell ref="L2792:M2793"/>
    <mergeCell ref="N2792:O2793"/>
    <mergeCell ref="P2792:Q2793"/>
    <mergeCell ref="R2792:S2793"/>
    <mergeCell ref="T2792:U2793"/>
    <mergeCell ref="V2792:W2793"/>
    <mergeCell ref="X2792:Y2793"/>
    <mergeCell ref="Z2792:AA2793"/>
    <mergeCell ref="AB2792:AC2793"/>
    <mergeCell ref="AD2792:AE2793"/>
    <mergeCell ref="AF2792:AG2793"/>
    <mergeCell ref="AH2792:AI2793"/>
    <mergeCell ref="BD2792:BE2793"/>
    <mergeCell ref="BF2792:BG2793"/>
    <mergeCell ref="AJ2792:AK2793"/>
    <mergeCell ref="AL2792:AM2793"/>
    <mergeCell ref="AN2792:AO2793"/>
    <mergeCell ref="AP2792:AQ2793"/>
    <mergeCell ref="AR2792:AS2793"/>
    <mergeCell ref="AT2792:AU2793"/>
    <mergeCell ref="BH2792:BI2793"/>
    <mergeCell ref="BJ2792:BK2793"/>
    <mergeCell ref="BL2792:BN2793"/>
    <mergeCell ref="BP2792:BP2793"/>
    <mergeCell ref="BQ2792:BQ2793"/>
    <mergeCell ref="C2793:D2793"/>
    <mergeCell ref="AV2792:AW2793"/>
    <mergeCell ref="AX2792:AY2793"/>
    <mergeCell ref="AZ2792:BA2793"/>
    <mergeCell ref="BB2792:BC2793"/>
    <mergeCell ref="BO2792:BO2793"/>
    <mergeCell ref="B2790:B2791"/>
    <mergeCell ref="C2790:D2790"/>
    <mergeCell ref="E2790:E2791"/>
    <mergeCell ref="F2790:F2791"/>
    <mergeCell ref="H2790:I2791"/>
    <mergeCell ref="J2790:K2791"/>
    <mergeCell ref="L2790:M2791"/>
    <mergeCell ref="N2790:O2791"/>
    <mergeCell ref="P2790:Q2791"/>
    <mergeCell ref="R2790:S2791"/>
    <mergeCell ref="T2790:U2791"/>
    <mergeCell ref="V2790:W2791"/>
    <mergeCell ref="X2790:Y2791"/>
    <mergeCell ref="Z2790:AA2791"/>
    <mergeCell ref="AB2790:AC2791"/>
    <mergeCell ref="AD2790:AE2791"/>
    <mergeCell ref="AF2790:AG2791"/>
    <mergeCell ref="AH2790:AI2791"/>
    <mergeCell ref="BD2790:BE2791"/>
    <mergeCell ref="BF2790:BG2791"/>
    <mergeCell ref="AJ2790:AK2791"/>
    <mergeCell ref="AL2790:AM2791"/>
    <mergeCell ref="AN2790:AO2791"/>
    <mergeCell ref="AP2790:AQ2791"/>
    <mergeCell ref="AR2790:AS2791"/>
    <mergeCell ref="AT2790:AU2791"/>
    <mergeCell ref="BH2790:BI2791"/>
    <mergeCell ref="BJ2790:BK2791"/>
    <mergeCell ref="BL2790:BN2791"/>
    <mergeCell ref="BP2790:BP2791"/>
    <mergeCell ref="BQ2790:BQ2791"/>
    <mergeCell ref="C2791:D2791"/>
    <mergeCell ref="AV2790:AW2791"/>
    <mergeCell ref="AX2790:AY2791"/>
    <mergeCell ref="AZ2790:BA2791"/>
    <mergeCell ref="BB2790:BC2791"/>
    <mergeCell ref="BO2790:BO2791"/>
    <mergeCell ref="B2788:B2789"/>
    <mergeCell ref="C2788:D2788"/>
    <mergeCell ref="E2788:E2789"/>
    <mergeCell ref="F2788:F2789"/>
    <mergeCell ref="H2788:I2789"/>
    <mergeCell ref="J2788:K2789"/>
    <mergeCell ref="L2788:M2789"/>
    <mergeCell ref="N2788:O2789"/>
    <mergeCell ref="P2788:Q2789"/>
    <mergeCell ref="R2788:S2789"/>
    <mergeCell ref="T2788:U2789"/>
    <mergeCell ref="V2788:W2789"/>
    <mergeCell ref="X2788:Y2789"/>
    <mergeCell ref="Z2788:AA2789"/>
    <mergeCell ref="AB2788:AC2789"/>
    <mergeCell ref="AD2788:AE2789"/>
    <mergeCell ref="AF2788:AG2789"/>
    <mergeCell ref="AH2788:AI2789"/>
    <mergeCell ref="BD2788:BE2789"/>
    <mergeCell ref="BF2788:BG2789"/>
    <mergeCell ref="AJ2788:AK2789"/>
    <mergeCell ref="AL2788:AM2789"/>
    <mergeCell ref="AN2788:AO2789"/>
    <mergeCell ref="AP2788:AQ2789"/>
    <mergeCell ref="AR2788:AS2789"/>
    <mergeCell ref="AT2788:AU2789"/>
    <mergeCell ref="BH2788:BI2789"/>
    <mergeCell ref="BJ2788:BK2789"/>
    <mergeCell ref="BL2788:BN2789"/>
    <mergeCell ref="BP2788:BP2789"/>
    <mergeCell ref="BQ2788:BQ2789"/>
    <mergeCell ref="C2789:D2789"/>
    <mergeCell ref="AV2788:AW2789"/>
    <mergeCell ref="AX2788:AY2789"/>
    <mergeCell ref="AZ2788:BA2789"/>
    <mergeCell ref="BB2788:BC2789"/>
    <mergeCell ref="BO2788:BO2789"/>
    <mergeCell ref="B2786:B2787"/>
    <mergeCell ref="C2786:D2786"/>
    <mergeCell ref="E2786:E2787"/>
    <mergeCell ref="F2786:F2787"/>
    <mergeCell ref="H2786:I2787"/>
    <mergeCell ref="J2786:K2787"/>
    <mergeCell ref="L2786:M2787"/>
    <mergeCell ref="N2786:O2787"/>
    <mergeCell ref="P2786:Q2787"/>
    <mergeCell ref="R2786:S2787"/>
    <mergeCell ref="T2786:U2787"/>
    <mergeCell ref="V2786:W2787"/>
    <mergeCell ref="X2786:Y2787"/>
    <mergeCell ref="Z2786:AA2787"/>
    <mergeCell ref="AB2786:AC2787"/>
    <mergeCell ref="AD2786:AE2787"/>
    <mergeCell ref="AF2786:AG2787"/>
    <mergeCell ref="AH2786:AI2787"/>
    <mergeCell ref="BD2786:BE2787"/>
    <mergeCell ref="BF2786:BG2787"/>
    <mergeCell ref="AJ2786:AK2787"/>
    <mergeCell ref="AL2786:AM2787"/>
    <mergeCell ref="AN2786:AO2787"/>
    <mergeCell ref="AP2786:AQ2787"/>
    <mergeCell ref="AR2786:AS2787"/>
    <mergeCell ref="AT2786:AU2787"/>
    <mergeCell ref="BH2786:BI2787"/>
    <mergeCell ref="BJ2786:BK2787"/>
    <mergeCell ref="BL2786:BN2787"/>
    <mergeCell ref="BP2786:BP2787"/>
    <mergeCell ref="BQ2786:BQ2787"/>
    <mergeCell ref="C2787:D2787"/>
    <mergeCell ref="AV2786:AW2787"/>
    <mergeCell ref="AX2786:AY2787"/>
    <mergeCell ref="AZ2786:BA2787"/>
    <mergeCell ref="BB2786:BC2787"/>
    <mergeCell ref="BO2786:BO2787"/>
    <mergeCell ref="B2784:B2785"/>
    <mergeCell ref="C2784:D2784"/>
    <mergeCell ref="E2784:E2785"/>
    <mergeCell ref="F2784:F2785"/>
    <mergeCell ref="H2784:I2785"/>
    <mergeCell ref="J2784:K2785"/>
    <mergeCell ref="L2784:M2785"/>
    <mergeCell ref="N2784:O2785"/>
    <mergeCell ref="P2784:Q2785"/>
    <mergeCell ref="R2784:S2785"/>
    <mergeCell ref="T2784:U2785"/>
    <mergeCell ref="V2784:W2785"/>
    <mergeCell ref="X2784:Y2785"/>
    <mergeCell ref="Z2784:AA2785"/>
    <mergeCell ref="AB2784:AC2785"/>
    <mergeCell ref="AD2784:AE2785"/>
    <mergeCell ref="AF2784:AG2785"/>
    <mergeCell ref="AH2784:AI2785"/>
    <mergeCell ref="BD2784:BE2785"/>
    <mergeCell ref="BF2784:BG2785"/>
    <mergeCell ref="AJ2784:AK2785"/>
    <mergeCell ref="AL2784:AM2785"/>
    <mergeCell ref="AN2784:AO2785"/>
    <mergeCell ref="AP2784:AQ2785"/>
    <mergeCell ref="AR2784:AS2785"/>
    <mergeCell ref="AT2784:AU2785"/>
    <mergeCell ref="BH2784:BI2785"/>
    <mergeCell ref="BJ2784:BK2785"/>
    <mergeCell ref="BL2784:BN2785"/>
    <mergeCell ref="BP2784:BP2785"/>
    <mergeCell ref="BQ2784:BQ2785"/>
    <mergeCell ref="C2785:D2785"/>
    <mergeCell ref="AV2784:AW2785"/>
    <mergeCell ref="AX2784:AY2785"/>
    <mergeCell ref="AZ2784:BA2785"/>
    <mergeCell ref="BB2784:BC2785"/>
    <mergeCell ref="BO2784:BO2785"/>
    <mergeCell ref="L2783:M2783"/>
    <mergeCell ref="N2783:O2783"/>
    <mergeCell ref="P2783:Q2783"/>
    <mergeCell ref="R2783:S2783"/>
    <mergeCell ref="T2783:U2783"/>
    <mergeCell ref="AB2783:AC2783"/>
    <mergeCell ref="AD2783:AE2783"/>
    <mergeCell ref="AF2783:AG2783"/>
    <mergeCell ref="AH2783:AI2783"/>
    <mergeCell ref="AJ2783:AK2783"/>
    <mergeCell ref="AL2783:AM2783"/>
    <mergeCell ref="AN2783:AO2783"/>
    <mergeCell ref="AP2783:AQ2783"/>
    <mergeCell ref="AZ2783:BA2783"/>
    <mergeCell ref="BB2783:BC2783"/>
    <mergeCell ref="BD2783:BE2783"/>
    <mergeCell ref="BF2783:BG2783"/>
    <mergeCell ref="BH2783:BI2783"/>
    <mergeCell ref="BJ2783:BK2783"/>
    <mergeCell ref="BO2782:BO2783"/>
    <mergeCell ref="B2770:C2770"/>
    <mergeCell ref="Z2770:AC2770"/>
    <mergeCell ref="AD2770:AF2770"/>
    <mergeCell ref="AH2770:AJ2770"/>
    <mergeCell ref="AK2770:AN2770"/>
    <mergeCell ref="AO2770:AQ2770"/>
    <mergeCell ref="AS2770:AU2770"/>
    <mergeCell ref="AZ2770:BD2770"/>
    <mergeCell ref="BE2770:BG2770"/>
    <mergeCell ref="BI2770:BK2770"/>
    <mergeCell ref="B2772:C2772"/>
    <mergeCell ref="Z2772:AC2772"/>
    <mergeCell ref="AD2772:AF2772"/>
    <mergeCell ref="AH2772:AJ2772"/>
    <mergeCell ref="AK2772:AN2772"/>
    <mergeCell ref="AO2772:AQ2772"/>
    <mergeCell ref="AS2772:AU2772"/>
    <mergeCell ref="AZ2772:BD2772"/>
    <mergeCell ref="BE2772:BG2772"/>
    <mergeCell ref="BI2772:BK2772"/>
    <mergeCell ref="BA2773:BN2773"/>
    <mergeCell ref="B2767:C2767"/>
    <mergeCell ref="B2765:C2766"/>
    <mergeCell ref="D2765:E2766"/>
    <mergeCell ref="H2765:I2766"/>
    <mergeCell ref="J2765:K2766"/>
    <mergeCell ref="L2765:M2766"/>
    <mergeCell ref="N2765:O2766"/>
    <mergeCell ref="P2765:Q2766"/>
    <mergeCell ref="R2765:S2766"/>
    <mergeCell ref="T2765:U2766"/>
    <mergeCell ref="V2765:W2766"/>
    <mergeCell ref="X2765:Y2766"/>
    <mergeCell ref="Z2765:AA2766"/>
    <mergeCell ref="AB2765:AC2766"/>
    <mergeCell ref="AD2765:AE2766"/>
    <mergeCell ref="AF2765:AG2766"/>
    <mergeCell ref="AH2765:AI2766"/>
    <mergeCell ref="AJ2765:AK2766"/>
    <mergeCell ref="AL2765:AM2766"/>
    <mergeCell ref="AN2765:AO2766"/>
    <mergeCell ref="AP2765:AQ2766"/>
    <mergeCell ref="AR2765:AS2766"/>
    <mergeCell ref="AT2765:AU2766"/>
    <mergeCell ref="AV2765:AW2766"/>
    <mergeCell ref="AX2765:AY2766"/>
    <mergeCell ref="AZ2765:BA2766"/>
    <mergeCell ref="BB2765:BC2766"/>
    <mergeCell ref="BD2765:BE2766"/>
    <mergeCell ref="BF2765:BG2766"/>
    <mergeCell ref="BH2765:BI2766"/>
    <mergeCell ref="BJ2765:BK2766"/>
    <mergeCell ref="BL2765:BN2766"/>
    <mergeCell ref="BP2765:BP2766"/>
    <mergeCell ref="BO2765:BO2766"/>
    <mergeCell ref="D2767:E2768"/>
    <mergeCell ref="H2767:I2768"/>
    <mergeCell ref="J2767:K2768"/>
    <mergeCell ref="L2767:M2768"/>
    <mergeCell ref="N2767:O2768"/>
    <mergeCell ref="P2767:Q2768"/>
    <mergeCell ref="R2767:S2768"/>
    <mergeCell ref="T2767:U2768"/>
    <mergeCell ref="V2767:W2768"/>
    <mergeCell ref="X2767:Y2768"/>
    <mergeCell ref="Z2767:AA2768"/>
    <mergeCell ref="AB2767:AC2768"/>
    <mergeCell ref="AD2767:AE2768"/>
    <mergeCell ref="AF2767:AG2768"/>
    <mergeCell ref="AH2767:AI2768"/>
    <mergeCell ref="AJ2767:AK2768"/>
    <mergeCell ref="AL2767:AM2768"/>
    <mergeCell ref="AN2767:AO2768"/>
    <mergeCell ref="AP2767:AQ2768"/>
    <mergeCell ref="AR2767:AS2768"/>
    <mergeCell ref="AT2767:AU2768"/>
    <mergeCell ref="AV2767:AW2768"/>
    <mergeCell ref="AX2767:AY2768"/>
    <mergeCell ref="AZ2767:BA2768"/>
    <mergeCell ref="BB2767:BC2768"/>
    <mergeCell ref="BD2767:BE2768"/>
    <mergeCell ref="BF2767:BG2768"/>
    <mergeCell ref="BH2767:BI2768"/>
    <mergeCell ref="BJ2767:BK2768"/>
    <mergeCell ref="BL2767:BN2768"/>
    <mergeCell ref="B2763:B2764"/>
    <mergeCell ref="C2763:D2763"/>
    <mergeCell ref="E2763:E2764"/>
    <mergeCell ref="F2763:F2764"/>
    <mergeCell ref="H2763:I2764"/>
    <mergeCell ref="J2763:K2764"/>
    <mergeCell ref="G2763:G2764"/>
    <mergeCell ref="L2763:M2764"/>
    <mergeCell ref="N2763:O2764"/>
    <mergeCell ref="P2763:Q2764"/>
    <mergeCell ref="R2763:S2764"/>
    <mergeCell ref="T2763:U2764"/>
    <mergeCell ref="V2763:W2764"/>
    <mergeCell ref="X2763:Y2764"/>
    <mergeCell ref="Z2763:AA2764"/>
    <mergeCell ref="AB2763:AC2764"/>
    <mergeCell ref="AD2763:AE2764"/>
    <mergeCell ref="AF2763:AG2764"/>
    <mergeCell ref="AH2763:AI2764"/>
    <mergeCell ref="BD2763:BE2764"/>
    <mergeCell ref="BF2763:BG2764"/>
    <mergeCell ref="AJ2763:AK2764"/>
    <mergeCell ref="AL2763:AM2764"/>
    <mergeCell ref="AN2763:AO2764"/>
    <mergeCell ref="AP2763:AQ2764"/>
    <mergeCell ref="AR2763:AS2764"/>
    <mergeCell ref="AT2763:AU2764"/>
    <mergeCell ref="BH2763:BI2764"/>
    <mergeCell ref="BJ2763:BK2764"/>
    <mergeCell ref="BL2763:BN2764"/>
    <mergeCell ref="BP2763:BP2764"/>
    <mergeCell ref="BQ2763:BQ2764"/>
    <mergeCell ref="C2764:D2764"/>
    <mergeCell ref="AV2763:AW2764"/>
    <mergeCell ref="AX2763:AY2764"/>
    <mergeCell ref="AZ2763:BA2764"/>
    <mergeCell ref="BB2763:BC2764"/>
    <mergeCell ref="B2761:B2762"/>
    <mergeCell ref="C2761:D2761"/>
    <mergeCell ref="E2761:E2762"/>
    <mergeCell ref="F2761:F2762"/>
    <mergeCell ref="H2761:I2762"/>
    <mergeCell ref="J2761:K2762"/>
    <mergeCell ref="G2761:G2762"/>
    <mergeCell ref="L2761:M2762"/>
    <mergeCell ref="N2761:O2762"/>
    <mergeCell ref="P2761:Q2762"/>
    <mergeCell ref="R2761:S2762"/>
    <mergeCell ref="T2761:U2762"/>
    <mergeCell ref="V2761:W2762"/>
    <mergeCell ref="X2761:Y2762"/>
    <mergeCell ref="Z2761:AA2762"/>
    <mergeCell ref="AB2761:AC2762"/>
    <mergeCell ref="AD2761:AE2762"/>
    <mergeCell ref="AF2761:AG2762"/>
    <mergeCell ref="AH2761:AI2762"/>
    <mergeCell ref="BD2761:BE2762"/>
    <mergeCell ref="BF2761:BG2762"/>
    <mergeCell ref="AJ2761:AK2762"/>
    <mergeCell ref="AL2761:AM2762"/>
    <mergeCell ref="AN2761:AO2762"/>
    <mergeCell ref="AP2761:AQ2762"/>
    <mergeCell ref="AR2761:AS2762"/>
    <mergeCell ref="AT2761:AU2762"/>
    <mergeCell ref="BH2761:BI2762"/>
    <mergeCell ref="BJ2761:BK2762"/>
    <mergeCell ref="BL2761:BN2762"/>
    <mergeCell ref="BP2761:BP2762"/>
    <mergeCell ref="BQ2761:BQ2762"/>
    <mergeCell ref="C2762:D2762"/>
    <mergeCell ref="AV2761:AW2762"/>
    <mergeCell ref="AX2761:AY2762"/>
    <mergeCell ref="AZ2761:BA2762"/>
    <mergeCell ref="BB2761:BC2762"/>
    <mergeCell ref="B2759:B2760"/>
    <mergeCell ref="C2759:D2759"/>
    <mergeCell ref="E2759:E2760"/>
    <mergeCell ref="F2759:F2760"/>
    <mergeCell ref="H2759:I2760"/>
    <mergeCell ref="J2759:K2760"/>
    <mergeCell ref="G2759:G2760"/>
    <mergeCell ref="L2759:M2760"/>
    <mergeCell ref="N2759:O2760"/>
    <mergeCell ref="P2759:Q2760"/>
    <mergeCell ref="R2759:S2760"/>
    <mergeCell ref="T2759:U2760"/>
    <mergeCell ref="V2759:W2760"/>
    <mergeCell ref="X2759:Y2760"/>
    <mergeCell ref="Z2759:AA2760"/>
    <mergeCell ref="AB2759:AC2760"/>
    <mergeCell ref="AD2759:AE2760"/>
    <mergeCell ref="AF2759:AG2760"/>
    <mergeCell ref="AH2759:AI2760"/>
    <mergeCell ref="BD2759:BE2760"/>
    <mergeCell ref="BF2759:BG2760"/>
    <mergeCell ref="AJ2759:AK2760"/>
    <mergeCell ref="AL2759:AM2760"/>
    <mergeCell ref="AN2759:AO2760"/>
    <mergeCell ref="AP2759:AQ2760"/>
    <mergeCell ref="AR2759:AS2760"/>
    <mergeCell ref="AT2759:AU2760"/>
    <mergeCell ref="BH2759:BI2760"/>
    <mergeCell ref="BJ2759:BK2760"/>
    <mergeCell ref="BL2759:BN2760"/>
    <mergeCell ref="BP2759:BP2760"/>
    <mergeCell ref="BQ2759:BQ2760"/>
    <mergeCell ref="C2760:D2760"/>
    <mergeCell ref="AV2759:AW2760"/>
    <mergeCell ref="AX2759:AY2760"/>
    <mergeCell ref="AZ2759:BA2760"/>
    <mergeCell ref="BB2759:BC2760"/>
    <mergeCell ref="BO2759:BO2760"/>
    <mergeCell ref="B2757:B2758"/>
    <mergeCell ref="C2757:D2757"/>
    <mergeCell ref="E2757:E2758"/>
    <mergeCell ref="F2757:F2758"/>
    <mergeCell ref="H2757:I2758"/>
    <mergeCell ref="J2757:K2758"/>
    <mergeCell ref="G2757:G2758"/>
    <mergeCell ref="L2757:M2758"/>
    <mergeCell ref="N2757:O2758"/>
    <mergeCell ref="P2757:Q2758"/>
    <mergeCell ref="R2757:S2758"/>
    <mergeCell ref="T2757:U2758"/>
    <mergeCell ref="V2757:W2758"/>
    <mergeCell ref="X2757:Y2758"/>
    <mergeCell ref="Z2757:AA2758"/>
    <mergeCell ref="AB2757:AC2758"/>
    <mergeCell ref="AD2757:AE2758"/>
    <mergeCell ref="AF2757:AG2758"/>
    <mergeCell ref="AH2757:AI2758"/>
    <mergeCell ref="BD2757:BE2758"/>
    <mergeCell ref="BF2757:BG2758"/>
    <mergeCell ref="AJ2757:AK2758"/>
    <mergeCell ref="AL2757:AM2758"/>
    <mergeCell ref="AN2757:AO2758"/>
    <mergeCell ref="AP2757:AQ2758"/>
    <mergeCell ref="AR2757:AS2758"/>
    <mergeCell ref="AT2757:AU2758"/>
    <mergeCell ref="BH2757:BI2758"/>
    <mergeCell ref="BJ2757:BK2758"/>
    <mergeCell ref="BL2757:BN2758"/>
    <mergeCell ref="BP2757:BP2758"/>
    <mergeCell ref="BQ2757:BQ2758"/>
    <mergeCell ref="C2758:D2758"/>
    <mergeCell ref="AV2757:AW2758"/>
    <mergeCell ref="AX2757:AY2758"/>
    <mergeCell ref="AZ2757:BA2758"/>
    <mergeCell ref="BB2757:BC2758"/>
    <mergeCell ref="BO2757:BO2758"/>
    <mergeCell ref="B2755:B2756"/>
    <mergeCell ref="C2755:D2755"/>
    <mergeCell ref="E2755:E2756"/>
    <mergeCell ref="F2755:F2756"/>
    <mergeCell ref="H2755:I2756"/>
    <mergeCell ref="J2755:K2756"/>
    <mergeCell ref="G2755:G2756"/>
    <mergeCell ref="L2755:M2756"/>
    <mergeCell ref="N2755:O2756"/>
    <mergeCell ref="P2755:Q2756"/>
    <mergeCell ref="R2755:S2756"/>
    <mergeCell ref="T2755:U2756"/>
    <mergeCell ref="V2755:W2756"/>
    <mergeCell ref="X2755:Y2756"/>
    <mergeCell ref="Z2755:AA2756"/>
    <mergeCell ref="AB2755:AC2756"/>
    <mergeCell ref="AD2755:AE2756"/>
    <mergeCell ref="AF2755:AG2756"/>
    <mergeCell ref="AH2755:AI2756"/>
    <mergeCell ref="BD2755:BE2756"/>
    <mergeCell ref="BF2755:BG2756"/>
    <mergeCell ref="AJ2755:AK2756"/>
    <mergeCell ref="AL2755:AM2756"/>
    <mergeCell ref="AN2755:AO2756"/>
    <mergeCell ref="AP2755:AQ2756"/>
    <mergeCell ref="AR2755:AS2756"/>
    <mergeCell ref="AT2755:AU2756"/>
    <mergeCell ref="BH2755:BI2756"/>
    <mergeCell ref="BJ2755:BK2756"/>
    <mergeCell ref="BL2755:BN2756"/>
    <mergeCell ref="BP2755:BP2756"/>
    <mergeCell ref="BQ2755:BQ2756"/>
    <mergeCell ref="C2756:D2756"/>
    <mergeCell ref="AV2755:AW2756"/>
    <mergeCell ref="AX2755:AY2756"/>
    <mergeCell ref="AZ2755:BA2756"/>
    <mergeCell ref="BB2755:BC2756"/>
    <mergeCell ref="B2753:B2754"/>
    <mergeCell ref="C2753:D2753"/>
    <mergeCell ref="E2753:E2754"/>
    <mergeCell ref="F2753:F2754"/>
    <mergeCell ref="H2753:I2754"/>
    <mergeCell ref="J2753:K2754"/>
    <mergeCell ref="G2753:G2754"/>
    <mergeCell ref="L2753:M2754"/>
    <mergeCell ref="N2753:O2754"/>
    <mergeCell ref="P2753:Q2754"/>
    <mergeCell ref="R2753:S2754"/>
    <mergeCell ref="T2753:U2754"/>
    <mergeCell ref="V2753:W2754"/>
    <mergeCell ref="X2753:Y2754"/>
    <mergeCell ref="Z2753:AA2754"/>
    <mergeCell ref="AB2753:AC2754"/>
    <mergeCell ref="AD2753:AE2754"/>
    <mergeCell ref="AF2753:AG2754"/>
    <mergeCell ref="AH2753:AI2754"/>
    <mergeCell ref="BD2753:BE2754"/>
    <mergeCell ref="BF2753:BG2754"/>
    <mergeCell ref="AJ2753:AK2754"/>
    <mergeCell ref="AL2753:AM2754"/>
    <mergeCell ref="AN2753:AO2754"/>
    <mergeCell ref="AP2753:AQ2754"/>
    <mergeCell ref="AR2753:AS2754"/>
    <mergeCell ref="AT2753:AU2754"/>
    <mergeCell ref="BH2753:BI2754"/>
    <mergeCell ref="BJ2753:BK2754"/>
    <mergeCell ref="BL2753:BN2754"/>
    <mergeCell ref="BP2753:BP2754"/>
    <mergeCell ref="BQ2753:BQ2754"/>
    <mergeCell ref="C2754:D2754"/>
    <mergeCell ref="AV2753:AW2754"/>
    <mergeCell ref="AX2753:AY2754"/>
    <mergeCell ref="AZ2753:BA2754"/>
    <mergeCell ref="BB2753:BC2754"/>
    <mergeCell ref="B2751:B2752"/>
    <mergeCell ref="C2751:D2751"/>
    <mergeCell ref="E2751:E2752"/>
    <mergeCell ref="F2751:F2752"/>
    <mergeCell ref="H2751:I2752"/>
    <mergeCell ref="J2751:K2752"/>
    <mergeCell ref="G2751:G2752"/>
    <mergeCell ref="L2751:M2752"/>
    <mergeCell ref="N2751:O2752"/>
    <mergeCell ref="P2751:Q2752"/>
    <mergeCell ref="R2751:S2752"/>
    <mergeCell ref="T2751:U2752"/>
    <mergeCell ref="V2751:W2752"/>
    <mergeCell ref="X2751:Y2752"/>
    <mergeCell ref="Z2751:AA2752"/>
    <mergeCell ref="AB2751:AC2752"/>
    <mergeCell ref="AD2751:AE2752"/>
    <mergeCell ref="AF2751:AG2752"/>
    <mergeCell ref="AH2751:AI2752"/>
    <mergeCell ref="BD2751:BE2752"/>
    <mergeCell ref="BF2751:BG2752"/>
    <mergeCell ref="AJ2751:AK2752"/>
    <mergeCell ref="AL2751:AM2752"/>
    <mergeCell ref="AN2751:AO2752"/>
    <mergeCell ref="AP2751:AQ2752"/>
    <mergeCell ref="AR2751:AS2752"/>
    <mergeCell ref="AT2751:AU2752"/>
    <mergeCell ref="BH2751:BI2752"/>
    <mergeCell ref="BJ2751:BK2752"/>
    <mergeCell ref="BL2751:BN2752"/>
    <mergeCell ref="BP2751:BP2752"/>
    <mergeCell ref="BQ2751:BQ2752"/>
    <mergeCell ref="C2752:D2752"/>
    <mergeCell ref="AV2751:AW2752"/>
    <mergeCell ref="AX2751:AY2752"/>
    <mergeCell ref="AZ2751:BA2752"/>
    <mergeCell ref="BB2751:BC2752"/>
    <mergeCell ref="BO2751:BO2752"/>
    <mergeCell ref="B2749:B2750"/>
    <mergeCell ref="C2749:D2749"/>
    <mergeCell ref="E2749:E2750"/>
    <mergeCell ref="F2749:F2750"/>
    <mergeCell ref="H2749:I2750"/>
    <mergeCell ref="J2749:K2750"/>
    <mergeCell ref="G2749:G2750"/>
    <mergeCell ref="L2749:M2750"/>
    <mergeCell ref="N2749:O2750"/>
    <mergeCell ref="P2749:Q2750"/>
    <mergeCell ref="R2749:S2750"/>
    <mergeCell ref="T2749:U2750"/>
    <mergeCell ref="V2749:W2750"/>
    <mergeCell ref="X2749:Y2750"/>
    <mergeCell ref="Z2749:AA2750"/>
    <mergeCell ref="AB2749:AC2750"/>
    <mergeCell ref="AD2749:AE2750"/>
    <mergeCell ref="AF2749:AG2750"/>
    <mergeCell ref="AH2749:AI2750"/>
    <mergeCell ref="BD2749:BE2750"/>
    <mergeCell ref="BF2749:BG2750"/>
    <mergeCell ref="AJ2749:AK2750"/>
    <mergeCell ref="AL2749:AM2750"/>
    <mergeCell ref="AN2749:AO2750"/>
    <mergeCell ref="AP2749:AQ2750"/>
    <mergeCell ref="AR2749:AS2750"/>
    <mergeCell ref="AT2749:AU2750"/>
    <mergeCell ref="BH2749:BI2750"/>
    <mergeCell ref="BJ2749:BK2750"/>
    <mergeCell ref="BL2749:BN2750"/>
    <mergeCell ref="BP2749:BP2750"/>
    <mergeCell ref="BQ2749:BQ2750"/>
    <mergeCell ref="C2750:D2750"/>
    <mergeCell ref="AV2749:AW2750"/>
    <mergeCell ref="AX2749:AY2750"/>
    <mergeCell ref="AZ2749:BA2750"/>
    <mergeCell ref="BB2749:BC2750"/>
    <mergeCell ref="BO2749:BO2750"/>
    <mergeCell ref="B2747:B2748"/>
    <mergeCell ref="C2747:D2747"/>
    <mergeCell ref="E2747:E2748"/>
    <mergeCell ref="F2747:F2748"/>
    <mergeCell ref="H2747:I2748"/>
    <mergeCell ref="J2747:K2748"/>
    <mergeCell ref="G2747:G2748"/>
    <mergeCell ref="L2747:M2748"/>
    <mergeCell ref="N2747:O2748"/>
    <mergeCell ref="P2747:Q2748"/>
    <mergeCell ref="R2747:S2748"/>
    <mergeCell ref="T2747:U2748"/>
    <mergeCell ref="V2747:W2748"/>
    <mergeCell ref="X2747:Y2748"/>
    <mergeCell ref="Z2747:AA2748"/>
    <mergeCell ref="AB2747:AC2748"/>
    <mergeCell ref="AD2747:AE2748"/>
    <mergeCell ref="AF2747:AG2748"/>
    <mergeCell ref="AH2747:AI2748"/>
    <mergeCell ref="BD2747:BE2748"/>
    <mergeCell ref="BF2747:BG2748"/>
    <mergeCell ref="AJ2747:AK2748"/>
    <mergeCell ref="AL2747:AM2748"/>
    <mergeCell ref="AN2747:AO2748"/>
    <mergeCell ref="AP2747:AQ2748"/>
    <mergeCell ref="AR2747:AS2748"/>
    <mergeCell ref="AT2747:AU2748"/>
    <mergeCell ref="BH2747:BI2748"/>
    <mergeCell ref="BJ2747:BK2748"/>
    <mergeCell ref="BL2747:BN2748"/>
    <mergeCell ref="BP2747:BP2748"/>
    <mergeCell ref="BQ2747:BQ2748"/>
    <mergeCell ref="C2748:D2748"/>
    <mergeCell ref="AV2747:AW2748"/>
    <mergeCell ref="AX2747:AY2748"/>
    <mergeCell ref="AZ2747:BA2748"/>
    <mergeCell ref="BB2747:BC2748"/>
    <mergeCell ref="BO2747:BO2748"/>
    <mergeCell ref="B2745:B2746"/>
    <mergeCell ref="C2745:D2745"/>
    <mergeCell ref="E2745:E2746"/>
    <mergeCell ref="F2745:F2746"/>
    <mergeCell ref="H2745:I2746"/>
    <mergeCell ref="J2745:K2746"/>
    <mergeCell ref="G2745:G2746"/>
    <mergeCell ref="L2745:M2746"/>
    <mergeCell ref="N2745:O2746"/>
    <mergeCell ref="P2745:Q2746"/>
    <mergeCell ref="R2745:S2746"/>
    <mergeCell ref="T2745:U2746"/>
    <mergeCell ref="V2745:W2746"/>
    <mergeCell ref="X2745:Y2746"/>
    <mergeCell ref="Z2745:AA2746"/>
    <mergeCell ref="AB2745:AC2746"/>
    <mergeCell ref="AD2745:AE2746"/>
    <mergeCell ref="AF2745:AG2746"/>
    <mergeCell ref="AH2745:AI2746"/>
    <mergeCell ref="BD2745:BE2746"/>
    <mergeCell ref="BF2745:BG2746"/>
    <mergeCell ref="AJ2745:AK2746"/>
    <mergeCell ref="AL2745:AM2746"/>
    <mergeCell ref="AN2745:AO2746"/>
    <mergeCell ref="AP2745:AQ2746"/>
    <mergeCell ref="AR2745:AS2746"/>
    <mergeCell ref="AT2745:AU2746"/>
    <mergeCell ref="BH2745:BI2746"/>
    <mergeCell ref="BJ2745:BK2746"/>
    <mergeCell ref="BL2745:BN2746"/>
    <mergeCell ref="BP2745:BP2746"/>
    <mergeCell ref="BQ2745:BQ2746"/>
    <mergeCell ref="C2746:D2746"/>
    <mergeCell ref="AV2745:AW2746"/>
    <mergeCell ref="AX2745:AY2746"/>
    <mergeCell ref="AZ2745:BA2746"/>
    <mergeCell ref="BB2745:BC2746"/>
    <mergeCell ref="B2743:B2744"/>
    <mergeCell ref="C2743:D2743"/>
    <mergeCell ref="E2743:E2744"/>
    <mergeCell ref="F2743:F2744"/>
    <mergeCell ref="H2743:I2744"/>
    <mergeCell ref="J2743:K2744"/>
    <mergeCell ref="G2743:G2744"/>
    <mergeCell ref="L2743:M2744"/>
    <mergeCell ref="N2743:O2744"/>
    <mergeCell ref="P2743:Q2744"/>
    <mergeCell ref="R2743:S2744"/>
    <mergeCell ref="T2743:U2744"/>
    <mergeCell ref="V2743:W2744"/>
    <mergeCell ref="X2743:Y2744"/>
    <mergeCell ref="Z2743:AA2744"/>
    <mergeCell ref="AB2743:AC2744"/>
    <mergeCell ref="AD2743:AE2744"/>
    <mergeCell ref="AF2743:AG2744"/>
    <mergeCell ref="AH2743:AI2744"/>
    <mergeCell ref="BD2743:BE2744"/>
    <mergeCell ref="BF2743:BG2744"/>
    <mergeCell ref="AJ2743:AK2744"/>
    <mergeCell ref="AL2743:AM2744"/>
    <mergeCell ref="AN2743:AO2744"/>
    <mergeCell ref="AP2743:AQ2744"/>
    <mergeCell ref="AR2743:AS2744"/>
    <mergeCell ref="AT2743:AU2744"/>
    <mergeCell ref="BH2743:BI2744"/>
    <mergeCell ref="BJ2743:BK2744"/>
    <mergeCell ref="BL2743:BN2744"/>
    <mergeCell ref="BP2743:BP2744"/>
    <mergeCell ref="BQ2743:BQ2744"/>
    <mergeCell ref="C2744:D2744"/>
    <mergeCell ref="AV2743:AW2744"/>
    <mergeCell ref="AX2743:AY2744"/>
    <mergeCell ref="AZ2743:BA2744"/>
    <mergeCell ref="BB2743:BC2744"/>
    <mergeCell ref="B2741:B2742"/>
    <mergeCell ref="C2741:D2741"/>
    <mergeCell ref="E2741:E2742"/>
    <mergeCell ref="F2741:F2742"/>
    <mergeCell ref="H2741:I2742"/>
    <mergeCell ref="J2741:K2742"/>
    <mergeCell ref="G2741:G2742"/>
    <mergeCell ref="L2741:M2742"/>
    <mergeCell ref="N2741:O2742"/>
    <mergeCell ref="P2741:Q2742"/>
    <mergeCell ref="R2741:S2742"/>
    <mergeCell ref="T2741:U2742"/>
    <mergeCell ref="V2741:W2742"/>
    <mergeCell ref="X2741:Y2742"/>
    <mergeCell ref="Z2741:AA2742"/>
    <mergeCell ref="AB2741:AC2742"/>
    <mergeCell ref="AD2741:AE2742"/>
    <mergeCell ref="AF2741:AG2742"/>
    <mergeCell ref="AH2741:AI2742"/>
    <mergeCell ref="BD2741:BE2742"/>
    <mergeCell ref="BF2741:BG2742"/>
    <mergeCell ref="AJ2741:AK2742"/>
    <mergeCell ref="AL2741:AM2742"/>
    <mergeCell ref="AN2741:AO2742"/>
    <mergeCell ref="AP2741:AQ2742"/>
    <mergeCell ref="AR2741:AS2742"/>
    <mergeCell ref="AT2741:AU2742"/>
    <mergeCell ref="BH2741:BI2742"/>
    <mergeCell ref="BJ2741:BK2742"/>
    <mergeCell ref="BL2741:BN2742"/>
    <mergeCell ref="BP2741:BP2742"/>
    <mergeCell ref="BQ2741:BQ2742"/>
    <mergeCell ref="C2742:D2742"/>
    <mergeCell ref="AV2741:AW2742"/>
    <mergeCell ref="AX2741:AY2742"/>
    <mergeCell ref="AZ2741:BA2742"/>
    <mergeCell ref="BB2741:BC2742"/>
    <mergeCell ref="BO2741:BO2742"/>
    <mergeCell ref="B2739:B2740"/>
    <mergeCell ref="C2739:D2739"/>
    <mergeCell ref="E2739:E2740"/>
    <mergeCell ref="F2739:F2740"/>
    <mergeCell ref="H2739:I2740"/>
    <mergeCell ref="J2739:K2740"/>
    <mergeCell ref="G2739:G2740"/>
    <mergeCell ref="L2739:M2740"/>
    <mergeCell ref="N2739:O2740"/>
    <mergeCell ref="P2739:Q2740"/>
    <mergeCell ref="R2739:S2740"/>
    <mergeCell ref="T2739:U2740"/>
    <mergeCell ref="V2739:W2740"/>
    <mergeCell ref="X2739:Y2740"/>
    <mergeCell ref="Z2739:AA2740"/>
    <mergeCell ref="AB2739:AC2740"/>
    <mergeCell ref="AD2739:AE2740"/>
    <mergeCell ref="AF2739:AG2740"/>
    <mergeCell ref="AH2739:AI2740"/>
    <mergeCell ref="BD2739:BE2740"/>
    <mergeCell ref="BF2739:BG2740"/>
    <mergeCell ref="AJ2739:AK2740"/>
    <mergeCell ref="AL2739:AM2740"/>
    <mergeCell ref="AN2739:AO2740"/>
    <mergeCell ref="AP2739:AQ2740"/>
    <mergeCell ref="AR2739:AS2740"/>
    <mergeCell ref="AT2739:AU2740"/>
    <mergeCell ref="BH2739:BI2740"/>
    <mergeCell ref="BJ2739:BK2740"/>
    <mergeCell ref="BL2739:BN2740"/>
    <mergeCell ref="BP2739:BP2740"/>
    <mergeCell ref="BQ2739:BQ2740"/>
    <mergeCell ref="C2740:D2740"/>
    <mergeCell ref="AV2739:AW2740"/>
    <mergeCell ref="AX2739:AY2740"/>
    <mergeCell ref="AZ2739:BA2740"/>
    <mergeCell ref="BB2739:BC2740"/>
    <mergeCell ref="BO2739:BO2740"/>
    <mergeCell ref="B2737:B2738"/>
    <mergeCell ref="C2737:D2737"/>
    <mergeCell ref="E2737:E2738"/>
    <mergeCell ref="F2737:F2738"/>
    <mergeCell ref="H2737:I2738"/>
    <mergeCell ref="J2737:K2738"/>
    <mergeCell ref="G2737:G2738"/>
    <mergeCell ref="L2737:M2738"/>
    <mergeCell ref="N2737:O2738"/>
    <mergeCell ref="P2737:Q2738"/>
    <mergeCell ref="R2737:S2738"/>
    <mergeCell ref="T2737:U2738"/>
    <mergeCell ref="V2737:W2738"/>
    <mergeCell ref="X2737:Y2738"/>
    <mergeCell ref="Z2737:AA2738"/>
    <mergeCell ref="AB2737:AC2738"/>
    <mergeCell ref="AD2737:AE2738"/>
    <mergeCell ref="AF2737:AG2738"/>
    <mergeCell ref="AH2737:AI2738"/>
    <mergeCell ref="BD2737:BE2738"/>
    <mergeCell ref="BF2737:BG2738"/>
    <mergeCell ref="AJ2737:AK2738"/>
    <mergeCell ref="AL2737:AM2738"/>
    <mergeCell ref="AN2737:AO2738"/>
    <mergeCell ref="AP2737:AQ2738"/>
    <mergeCell ref="AR2737:AS2738"/>
    <mergeCell ref="AT2737:AU2738"/>
    <mergeCell ref="BH2737:BI2738"/>
    <mergeCell ref="BJ2737:BK2738"/>
    <mergeCell ref="BL2737:BN2738"/>
    <mergeCell ref="BP2737:BP2738"/>
    <mergeCell ref="BQ2737:BQ2738"/>
    <mergeCell ref="C2738:D2738"/>
    <mergeCell ref="AV2737:AW2738"/>
    <mergeCell ref="AX2737:AY2738"/>
    <mergeCell ref="AZ2737:BA2738"/>
    <mergeCell ref="BB2737:BC2738"/>
    <mergeCell ref="B2735:B2736"/>
    <mergeCell ref="C2735:D2735"/>
    <mergeCell ref="E2735:E2736"/>
    <mergeCell ref="F2735:F2736"/>
    <mergeCell ref="H2735:I2736"/>
    <mergeCell ref="J2735:K2736"/>
    <mergeCell ref="G2735:G2736"/>
    <mergeCell ref="L2735:M2736"/>
    <mergeCell ref="N2735:O2736"/>
    <mergeCell ref="P2735:Q2736"/>
    <mergeCell ref="R2735:S2736"/>
    <mergeCell ref="T2735:U2736"/>
    <mergeCell ref="V2735:W2736"/>
    <mergeCell ref="X2735:Y2736"/>
    <mergeCell ref="Z2735:AA2736"/>
    <mergeCell ref="AB2735:AC2736"/>
    <mergeCell ref="AD2735:AE2736"/>
    <mergeCell ref="AF2735:AG2736"/>
    <mergeCell ref="AH2735:AI2736"/>
    <mergeCell ref="BD2735:BE2736"/>
    <mergeCell ref="BF2735:BG2736"/>
    <mergeCell ref="AJ2735:AK2736"/>
    <mergeCell ref="AL2735:AM2736"/>
    <mergeCell ref="AN2735:AO2736"/>
    <mergeCell ref="AP2735:AQ2736"/>
    <mergeCell ref="AR2735:AS2736"/>
    <mergeCell ref="AT2735:AU2736"/>
    <mergeCell ref="BH2735:BI2736"/>
    <mergeCell ref="BJ2735:BK2736"/>
    <mergeCell ref="BL2735:BN2736"/>
    <mergeCell ref="BP2735:BP2736"/>
    <mergeCell ref="BQ2735:BQ2736"/>
    <mergeCell ref="C2736:D2736"/>
    <mergeCell ref="AV2735:AW2736"/>
    <mergeCell ref="AX2735:AY2736"/>
    <mergeCell ref="AZ2735:BA2736"/>
    <mergeCell ref="BB2735:BC2736"/>
    <mergeCell ref="B2733:B2734"/>
    <mergeCell ref="C2733:D2733"/>
    <mergeCell ref="E2733:E2734"/>
    <mergeCell ref="F2733:F2734"/>
    <mergeCell ref="H2733:I2734"/>
    <mergeCell ref="J2733:K2734"/>
    <mergeCell ref="L2733:M2734"/>
    <mergeCell ref="N2733:O2734"/>
    <mergeCell ref="P2733:Q2734"/>
    <mergeCell ref="R2733:S2734"/>
    <mergeCell ref="T2733:U2734"/>
    <mergeCell ref="V2733:W2734"/>
    <mergeCell ref="X2733:Y2734"/>
    <mergeCell ref="Z2733:AA2734"/>
    <mergeCell ref="AB2733:AC2734"/>
    <mergeCell ref="AD2733:AE2734"/>
    <mergeCell ref="AF2733:AG2734"/>
    <mergeCell ref="AH2733:AI2734"/>
    <mergeCell ref="BD2733:BE2734"/>
    <mergeCell ref="BF2733:BG2734"/>
    <mergeCell ref="AJ2733:AK2734"/>
    <mergeCell ref="AL2733:AM2734"/>
    <mergeCell ref="AN2733:AO2734"/>
    <mergeCell ref="AP2733:AQ2734"/>
    <mergeCell ref="AR2733:AS2734"/>
    <mergeCell ref="AT2733:AU2734"/>
    <mergeCell ref="BH2733:BI2734"/>
    <mergeCell ref="BJ2733:BK2734"/>
    <mergeCell ref="BL2733:BN2734"/>
    <mergeCell ref="BP2733:BP2734"/>
    <mergeCell ref="BQ2733:BQ2734"/>
    <mergeCell ref="C2734:D2734"/>
    <mergeCell ref="AV2733:AW2734"/>
    <mergeCell ref="AX2733:AY2734"/>
    <mergeCell ref="AZ2733:BA2734"/>
    <mergeCell ref="BB2733:BC2734"/>
    <mergeCell ref="BO2733:BO2734"/>
    <mergeCell ref="B2731:B2732"/>
    <mergeCell ref="C2731:D2731"/>
    <mergeCell ref="E2731:E2732"/>
    <mergeCell ref="F2731:F2732"/>
    <mergeCell ref="H2731:I2732"/>
    <mergeCell ref="J2731:K2732"/>
    <mergeCell ref="L2731:M2732"/>
    <mergeCell ref="N2731:O2732"/>
    <mergeCell ref="P2731:Q2732"/>
    <mergeCell ref="R2731:S2732"/>
    <mergeCell ref="T2731:U2732"/>
    <mergeCell ref="V2731:W2732"/>
    <mergeCell ref="X2731:Y2732"/>
    <mergeCell ref="Z2731:AA2732"/>
    <mergeCell ref="AB2731:AC2732"/>
    <mergeCell ref="AD2731:AE2732"/>
    <mergeCell ref="AF2731:AG2732"/>
    <mergeCell ref="AH2731:AI2732"/>
    <mergeCell ref="BD2731:BE2732"/>
    <mergeCell ref="BF2731:BG2732"/>
    <mergeCell ref="AJ2731:AK2732"/>
    <mergeCell ref="AL2731:AM2732"/>
    <mergeCell ref="AN2731:AO2732"/>
    <mergeCell ref="AP2731:AQ2732"/>
    <mergeCell ref="AR2731:AS2732"/>
    <mergeCell ref="AT2731:AU2732"/>
    <mergeCell ref="BH2731:BI2732"/>
    <mergeCell ref="BJ2731:BK2732"/>
    <mergeCell ref="BL2731:BN2732"/>
    <mergeCell ref="BP2731:BP2732"/>
    <mergeCell ref="BQ2731:BQ2732"/>
    <mergeCell ref="C2732:D2732"/>
    <mergeCell ref="AV2731:AW2732"/>
    <mergeCell ref="AX2731:AY2732"/>
    <mergeCell ref="AZ2731:BA2732"/>
    <mergeCell ref="BB2731:BC2732"/>
    <mergeCell ref="BO2731:BO2732"/>
    <mergeCell ref="B2729:B2730"/>
    <mergeCell ref="C2729:D2729"/>
    <mergeCell ref="E2729:E2730"/>
    <mergeCell ref="F2729:F2730"/>
    <mergeCell ref="H2729:I2730"/>
    <mergeCell ref="J2729:K2730"/>
    <mergeCell ref="L2729:M2730"/>
    <mergeCell ref="N2729:O2730"/>
    <mergeCell ref="P2729:Q2730"/>
    <mergeCell ref="R2729:S2730"/>
    <mergeCell ref="T2729:U2730"/>
    <mergeCell ref="V2729:W2730"/>
    <mergeCell ref="X2729:Y2730"/>
    <mergeCell ref="Z2729:AA2730"/>
    <mergeCell ref="AB2729:AC2730"/>
    <mergeCell ref="AD2729:AE2730"/>
    <mergeCell ref="AF2729:AG2730"/>
    <mergeCell ref="AH2729:AI2730"/>
    <mergeCell ref="BD2729:BE2730"/>
    <mergeCell ref="BF2729:BG2730"/>
    <mergeCell ref="AJ2729:AK2730"/>
    <mergeCell ref="AL2729:AM2730"/>
    <mergeCell ref="AN2729:AO2730"/>
    <mergeCell ref="AP2729:AQ2730"/>
    <mergeCell ref="AR2729:AS2730"/>
    <mergeCell ref="AT2729:AU2730"/>
    <mergeCell ref="BH2729:BI2730"/>
    <mergeCell ref="BJ2729:BK2730"/>
    <mergeCell ref="BL2729:BN2730"/>
    <mergeCell ref="BP2729:BP2730"/>
    <mergeCell ref="BQ2729:BQ2730"/>
    <mergeCell ref="C2730:D2730"/>
    <mergeCell ref="AV2729:AW2730"/>
    <mergeCell ref="AX2729:AY2730"/>
    <mergeCell ref="AZ2729:BA2730"/>
    <mergeCell ref="BB2729:BC2730"/>
    <mergeCell ref="BO2729:BO2730"/>
    <mergeCell ref="B2727:B2728"/>
    <mergeCell ref="C2727:D2727"/>
    <mergeCell ref="E2727:E2728"/>
    <mergeCell ref="F2727:F2728"/>
    <mergeCell ref="H2727:I2728"/>
    <mergeCell ref="J2727:K2728"/>
    <mergeCell ref="L2727:M2728"/>
    <mergeCell ref="N2727:O2728"/>
    <mergeCell ref="P2727:Q2728"/>
    <mergeCell ref="R2727:S2728"/>
    <mergeCell ref="T2727:U2728"/>
    <mergeCell ref="V2727:W2728"/>
    <mergeCell ref="X2727:Y2728"/>
    <mergeCell ref="Z2727:AA2728"/>
    <mergeCell ref="AB2727:AC2728"/>
    <mergeCell ref="AD2727:AE2728"/>
    <mergeCell ref="AF2727:AG2728"/>
    <mergeCell ref="AH2727:AI2728"/>
    <mergeCell ref="BD2727:BE2728"/>
    <mergeCell ref="BF2727:BG2728"/>
    <mergeCell ref="AJ2727:AK2728"/>
    <mergeCell ref="AL2727:AM2728"/>
    <mergeCell ref="AN2727:AO2728"/>
    <mergeCell ref="AP2727:AQ2728"/>
    <mergeCell ref="AR2727:AS2728"/>
    <mergeCell ref="AT2727:AU2728"/>
    <mergeCell ref="BH2727:BI2728"/>
    <mergeCell ref="BJ2727:BK2728"/>
    <mergeCell ref="BL2727:BN2728"/>
    <mergeCell ref="BP2727:BP2728"/>
    <mergeCell ref="BQ2727:BQ2728"/>
    <mergeCell ref="C2728:D2728"/>
    <mergeCell ref="AV2727:AW2728"/>
    <mergeCell ref="AX2727:AY2728"/>
    <mergeCell ref="AZ2727:BA2728"/>
    <mergeCell ref="BB2727:BC2728"/>
    <mergeCell ref="BO2727:BO2728"/>
    <mergeCell ref="AV2724:AW2724"/>
    <mergeCell ref="AX2724:AY2724"/>
    <mergeCell ref="BP2723:BP2724"/>
    <mergeCell ref="BQ2723:BQ2724"/>
    <mergeCell ref="J2724:K2724"/>
    <mergeCell ref="L2724:M2724"/>
    <mergeCell ref="N2724:O2724"/>
    <mergeCell ref="P2724:Q2724"/>
    <mergeCell ref="R2724:S2724"/>
    <mergeCell ref="T2724:U2724"/>
    <mergeCell ref="AB2724:AC2724"/>
    <mergeCell ref="AD2724:AE2724"/>
    <mergeCell ref="AF2724:AG2724"/>
    <mergeCell ref="AH2724:AI2724"/>
    <mergeCell ref="AJ2724:AK2724"/>
    <mergeCell ref="AL2724:AM2724"/>
    <mergeCell ref="AN2724:AO2724"/>
    <mergeCell ref="AP2724:AQ2724"/>
    <mergeCell ref="AZ2724:BA2724"/>
    <mergeCell ref="BB2724:BC2724"/>
    <mergeCell ref="BD2724:BE2724"/>
    <mergeCell ref="BF2724:BG2724"/>
    <mergeCell ref="BH2724:BI2724"/>
    <mergeCell ref="BJ2724:BK2724"/>
    <mergeCell ref="B2725:B2726"/>
    <mergeCell ref="C2725:D2725"/>
    <mergeCell ref="E2725:E2726"/>
    <mergeCell ref="F2725:F2726"/>
    <mergeCell ref="H2725:I2726"/>
    <mergeCell ref="J2725:K2726"/>
    <mergeCell ref="L2725:M2726"/>
    <mergeCell ref="N2725:O2726"/>
    <mergeCell ref="P2725:Q2726"/>
    <mergeCell ref="R2725:S2726"/>
    <mergeCell ref="T2725:U2726"/>
    <mergeCell ref="V2725:W2726"/>
    <mergeCell ref="X2725:Y2726"/>
    <mergeCell ref="Z2725:AA2726"/>
    <mergeCell ref="AB2725:AC2726"/>
    <mergeCell ref="AD2725:AE2726"/>
    <mergeCell ref="AF2725:AG2726"/>
    <mergeCell ref="AH2725:AI2726"/>
    <mergeCell ref="BD2725:BE2726"/>
    <mergeCell ref="BF2725:BG2726"/>
    <mergeCell ref="AJ2725:AK2726"/>
    <mergeCell ref="AL2725:AM2726"/>
    <mergeCell ref="AN2725:AO2726"/>
    <mergeCell ref="AP2725:AQ2726"/>
    <mergeCell ref="AR2725:AS2726"/>
    <mergeCell ref="AT2725:AU2726"/>
    <mergeCell ref="BH2725:BI2726"/>
    <mergeCell ref="BJ2725:BK2726"/>
    <mergeCell ref="BL2725:BN2726"/>
    <mergeCell ref="BP2725:BP2726"/>
    <mergeCell ref="BQ2725:BQ2726"/>
    <mergeCell ref="C2726:D2726"/>
    <mergeCell ref="AV2725:AW2726"/>
    <mergeCell ref="AX2725:AY2726"/>
    <mergeCell ref="AZ2725:BA2726"/>
    <mergeCell ref="BB2725:BC2726"/>
    <mergeCell ref="BO2723:BO2724"/>
    <mergeCell ref="BO2725:BO2726"/>
    <mergeCell ref="BF2723:BK2723"/>
    <mergeCell ref="BL2723:BN2724"/>
    <mergeCell ref="B2711:C2711"/>
    <mergeCell ref="Z2711:AC2711"/>
    <mergeCell ref="AD2711:AF2711"/>
    <mergeCell ref="AH2711:AJ2711"/>
    <mergeCell ref="AK2711:AN2711"/>
    <mergeCell ref="AO2711:AQ2711"/>
    <mergeCell ref="AS2711:AU2711"/>
    <mergeCell ref="AZ2711:BD2711"/>
    <mergeCell ref="BE2711:BG2711"/>
    <mergeCell ref="BI2711:BK2711"/>
    <mergeCell ref="B2713:C2713"/>
    <mergeCell ref="Z2713:AC2713"/>
    <mergeCell ref="AD2713:AF2713"/>
    <mergeCell ref="AH2713:AJ2713"/>
    <mergeCell ref="AK2713:AN2713"/>
    <mergeCell ref="AO2713:AQ2713"/>
    <mergeCell ref="AS2713:AU2713"/>
    <mergeCell ref="AZ2713:BD2713"/>
    <mergeCell ref="BE2713:BG2713"/>
    <mergeCell ref="BI2713:BK2713"/>
    <mergeCell ref="BA2714:BN2714"/>
    <mergeCell ref="B2708:C2708"/>
    <mergeCell ref="B2706:C2707"/>
    <mergeCell ref="D2706:E2707"/>
    <mergeCell ref="H2706:I2707"/>
    <mergeCell ref="J2706:K2707"/>
    <mergeCell ref="L2706:M2707"/>
    <mergeCell ref="N2706:O2707"/>
    <mergeCell ref="P2706:Q2707"/>
    <mergeCell ref="R2706:S2707"/>
    <mergeCell ref="T2706:U2707"/>
    <mergeCell ref="V2706:W2707"/>
    <mergeCell ref="X2706:Y2707"/>
    <mergeCell ref="Z2706:AA2707"/>
    <mergeCell ref="AB2706:AC2707"/>
    <mergeCell ref="AD2706:AE2707"/>
    <mergeCell ref="AF2706:AG2707"/>
    <mergeCell ref="AH2706:AI2707"/>
    <mergeCell ref="AJ2706:AK2707"/>
    <mergeCell ref="AL2706:AM2707"/>
    <mergeCell ref="AN2706:AO2707"/>
    <mergeCell ref="AP2706:AQ2707"/>
    <mergeCell ref="AR2706:AS2707"/>
    <mergeCell ref="AT2706:AU2707"/>
    <mergeCell ref="AV2706:AW2707"/>
    <mergeCell ref="AX2706:AY2707"/>
    <mergeCell ref="AZ2706:BA2707"/>
    <mergeCell ref="BB2706:BC2707"/>
    <mergeCell ref="BD2706:BE2707"/>
    <mergeCell ref="BF2706:BG2707"/>
    <mergeCell ref="BH2706:BI2707"/>
    <mergeCell ref="BJ2706:BK2707"/>
    <mergeCell ref="BL2706:BN2707"/>
    <mergeCell ref="D2708:E2709"/>
    <mergeCell ref="H2708:I2709"/>
    <mergeCell ref="J2708:K2709"/>
    <mergeCell ref="L2708:M2709"/>
    <mergeCell ref="N2708:O2709"/>
    <mergeCell ref="P2708:Q2709"/>
    <mergeCell ref="R2708:S2709"/>
    <mergeCell ref="T2708:U2709"/>
    <mergeCell ref="V2708:W2709"/>
    <mergeCell ref="X2708:Y2709"/>
    <mergeCell ref="Z2708:AA2709"/>
    <mergeCell ref="AB2708:AC2709"/>
    <mergeCell ref="AD2708:AE2709"/>
    <mergeCell ref="AF2708:AG2709"/>
    <mergeCell ref="AH2708:AI2709"/>
    <mergeCell ref="AJ2708:AK2709"/>
    <mergeCell ref="AL2708:AM2709"/>
    <mergeCell ref="AN2708:AO2709"/>
    <mergeCell ref="AP2708:AQ2709"/>
    <mergeCell ref="AR2708:AS2709"/>
    <mergeCell ref="AT2708:AU2709"/>
    <mergeCell ref="AV2708:AW2709"/>
    <mergeCell ref="AX2708:AY2709"/>
    <mergeCell ref="AZ2708:BA2709"/>
    <mergeCell ref="BB2708:BC2709"/>
    <mergeCell ref="BD2708:BE2709"/>
    <mergeCell ref="BF2708:BG2709"/>
    <mergeCell ref="BH2708:BI2709"/>
    <mergeCell ref="BJ2708:BK2709"/>
    <mergeCell ref="BL2708:BN2709"/>
    <mergeCell ref="B2704:B2705"/>
    <mergeCell ref="C2704:D2704"/>
    <mergeCell ref="E2704:E2705"/>
    <mergeCell ref="F2704:F2705"/>
    <mergeCell ref="H2704:I2705"/>
    <mergeCell ref="J2704:K2705"/>
    <mergeCell ref="G2704:G2705"/>
    <mergeCell ref="L2704:M2705"/>
    <mergeCell ref="N2704:O2705"/>
    <mergeCell ref="P2704:Q2705"/>
    <mergeCell ref="R2704:S2705"/>
    <mergeCell ref="T2704:U2705"/>
    <mergeCell ref="V2704:W2705"/>
    <mergeCell ref="X2704:Y2705"/>
    <mergeCell ref="Z2704:AA2705"/>
    <mergeCell ref="AB2704:AC2705"/>
    <mergeCell ref="AD2704:AE2705"/>
    <mergeCell ref="AF2704:AG2705"/>
    <mergeCell ref="AH2704:AI2705"/>
    <mergeCell ref="BD2704:BE2705"/>
    <mergeCell ref="BF2704:BG2705"/>
    <mergeCell ref="AJ2704:AK2705"/>
    <mergeCell ref="AL2704:AM2705"/>
    <mergeCell ref="AN2704:AO2705"/>
    <mergeCell ref="AP2704:AQ2705"/>
    <mergeCell ref="AR2704:AS2705"/>
    <mergeCell ref="AT2704:AU2705"/>
    <mergeCell ref="BH2704:BI2705"/>
    <mergeCell ref="BJ2704:BK2705"/>
    <mergeCell ref="BL2704:BN2705"/>
    <mergeCell ref="C2705:D2705"/>
    <mergeCell ref="AV2704:AW2705"/>
    <mergeCell ref="AX2704:AY2705"/>
    <mergeCell ref="AZ2704:BA2705"/>
    <mergeCell ref="BB2704:BC2705"/>
    <mergeCell ref="B2702:B2703"/>
    <mergeCell ref="C2702:D2702"/>
    <mergeCell ref="E2702:E2703"/>
    <mergeCell ref="F2702:F2703"/>
    <mergeCell ref="H2702:I2703"/>
    <mergeCell ref="J2702:K2703"/>
    <mergeCell ref="G2702:G2703"/>
    <mergeCell ref="L2702:M2703"/>
    <mergeCell ref="N2702:O2703"/>
    <mergeCell ref="P2702:Q2703"/>
    <mergeCell ref="R2702:S2703"/>
    <mergeCell ref="T2702:U2703"/>
    <mergeCell ref="V2702:W2703"/>
    <mergeCell ref="X2702:Y2703"/>
    <mergeCell ref="Z2702:AA2703"/>
    <mergeCell ref="AB2702:AC2703"/>
    <mergeCell ref="AD2702:AE2703"/>
    <mergeCell ref="AF2702:AG2703"/>
    <mergeCell ref="AH2702:AI2703"/>
    <mergeCell ref="BD2702:BE2703"/>
    <mergeCell ref="BF2702:BG2703"/>
    <mergeCell ref="AJ2702:AK2703"/>
    <mergeCell ref="AL2702:AM2703"/>
    <mergeCell ref="AN2702:AO2703"/>
    <mergeCell ref="AP2702:AQ2703"/>
    <mergeCell ref="AR2702:AS2703"/>
    <mergeCell ref="AT2702:AU2703"/>
    <mergeCell ref="BH2702:BI2703"/>
    <mergeCell ref="BJ2702:BK2703"/>
    <mergeCell ref="BL2702:BN2703"/>
    <mergeCell ref="BP2702:BP2703"/>
    <mergeCell ref="BQ2702:BQ2703"/>
    <mergeCell ref="C2703:D2703"/>
    <mergeCell ref="AV2702:AW2703"/>
    <mergeCell ref="AX2702:AY2703"/>
    <mergeCell ref="AZ2702:BA2703"/>
    <mergeCell ref="BB2702:BC2703"/>
    <mergeCell ref="B2700:B2701"/>
    <mergeCell ref="C2700:D2700"/>
    <mergeCell ref="E2700:E2701"/>
    <mergeCell ref="F2700:F2701"/>
    <mergeCell ref="H2700:I2701"/>
    <mergeCell ref="J2700:K2701"/>
    <mergeCell ref="G2700:G2701"/>
    <mergeCell ref="L2700:M2701"/>
    <mergeCell ref="N2700:O2701"/>
    <mergeCell ref="P2700:Q2701"/>
    <mergeCell ref="R2700:S2701"/>
    <mergeCell ref="T2700:U2701"/>
    <mergeCell ref="V2700:W2701"/>
    <mergeCell ref="X2700:Y2701"/>
    <mergeCell ref="Z2700:AA2701"/>
    <mergeCell ref="AB2700:AC2701"/>
    <mergeCell ref="AD2700:AE2701"/>
    <mergeCell ref="AF2700:AG2701"/>
    <mergeCell ref="AH2700:AI2701"/>
    <mergeCell ref="BD2700:BE2701"/>
    <mergeCell ref="BF2700:BG2701"/>
    <mergeCell ref="AJ2700:AK2701"/>
    <mergeCell ref="AL2700:AM2701"/>
    <mergeCell ref="AN2700:AO2701"/>
    <mergeCell ref="AP2700:AQ2701"/>
    <mergeCell ref="AR2700:AS2701"/>
    <mergeCell ref="AT2700:AU2701"/>
    <mergeCell ref="BH2700:BI2701"/>
    <mergeCell ref="BJ2700:BK2701"/>
    <mergeCell ref="BL2700:BN2701"/>
    <mergeCell ref="BP2700:BP2701"/>
    <mergeCell ref="BQ2700:BQ2701"/>
    <mergeCell ref="C2701:D2701"/>
    <mergeCell ref="AV2700:AW2701"/>
    <mergeCell ref="AX2700:AY2701"/>
    <mergeCell ref="AZ2700:BA2701"/>
    <mergeCell ref="BB2700:BC2701"/>
    <mergeCell ref="BO2700:BO2701"/>
    <mergeCell ref="B2698:B2699"/>
    <mergeCell ref="C2698:D2698"/>
    <mergeCell ref="E2698:E2699"/>
    <mergeCell ref="F2698:F2699"/>
    <mergeCell ref="H2698:I2699"/>
    <mergeCell ref="J2698:K2699"/>
    <mergeCell ref="G2698:G2699"/>
    <mergeCell ref="L2698:M2699"/>
    <mergeCell ref="N2698:O2699"/>
    <mergeCell ref="P2698:Q2699"/>
    <mergeCell ref="R2698:S2699"/>
    <mergeCell ref="T2698:U2699"/>
    <mergeCell ref="V2698:W2699"/>
    <mergeCell ref="X2698:Y2699"/>
    <mergeCell ref="Z2698:AA2699"/>
    <mergeCell ref="AB2698:AC2699"/>
    <mergeCell ref="AD2698:AE2699"/>
    <mergeCell ref="AF2698:AG2699"/>
    <mergeCell ref="AH2698:AI2699"/>
    <mergeCell ref="BD2698:BE2699"/>
    <mergeCell ref="BF2698:BG2699"/>
    <mergeCell ref="AJ2698:AK2699"/>
    <mergeCell ref="AL2698:AM2699"/>
    <mergeCell ref="AN2698:AO2699"/>
    <mergeCell ref="AP2698:AQ2699"/>
    <mergeCell ref="AR2698:AS2699"/>
    <mergeCell ref="AT2698:AU2699"/>
    <mergeCell ref="BH2698:BI2699"/>
    <mergeCell ref="BJ2698:BK2699"/>
    <mergeCell ref="BL2698:BN2699"/>
    <mergeCell ref="BP2698:BP2699"/>
    <mergeCell ref="BQ2698:BQ2699"/>
    <mergeCell ref="C2699:D2699"/>
    <mergeCell ref="AV2698:AW2699"/>
    <mergeCell ref="AX2698:AY2699"/>
    <mergeCell ref="AZ2698:BA2699"/>
    <mergeCell ref="BB2698:BC2699"/>
    <mergeCell ref="BO2698:BO2699"/>
    <mergeCell ref="B2696:B2697"/>
    <mergeCell ref="C2696:D2696"/>
    <mergeCell ref="E2696:E2697"/>
    <mergeCell ref="F2696:F2697"/>
    <mergeCell ref="H2696:I2697"/>
    <mergeCell ref="J2696:K2697"/>
    <mergeCell ref="G2696:G2697"/>
    <mergeCell ref="L2696:M2697"/>
    <mergeCell ref="N2696:O2697"/>
    <mergeCell ref="P2696:Q2697"/>
    <mergeCell ref="R2696:S2697"/>
    <mergeCell ref="T2696:U2697"/>
    <mergeCell ref="V2696:W2697"/>
    <mergeCell ref="X2696:Y2697"/>
    <mergeCell ref="Z2696:AA2697"/>
    <mergeCell ref="AB2696:AC2697"/>
    <mergeCell ref="AD2696:AE2697"/>
    <mergeCell ref="AF2696:AG2697"/>
    <mergeCell ref="AH2696:AI2697"/>
    <mergeCell ref="BD2696:BE2697"/>
    <mergeCell ref="BF2696:BG2697"/>
    <mergeCell ref="AJ2696:AK2697"/>
    <mergeCell ref="AL2696:AM2697"/>
    <mergeCell ref="AN2696:AO2697"/>
    <mergeCell ref="AP2696:AQ2697"/>
    <mergeCell ref="AR2696:AS2697"/>
    <mergeCell ref="AT2696:AU2697"/>
    <mergeCell ref="BH2696:BI2697"/>
    <mergeCell ref="BJ2696:BK2697"/>
    <mergeCell ref="BL2696:BN2697"/>
    <mergeCell ref="BP2696:BP2697"/>
    <mergeCell ref="BQ2696:BQ2697"/>
    <mergeCell ref="C2697:D2697"/>
    <mergeCell ref="AV2696:AW2697"/>
    <mergeCell ref="AX2696:AY2697"/>
    <mergeCell ref="AZ2696:BA2697"/>
    <mergeCell ref="BB2696:BC2697"/>
    <mergeCell ref="B2694:B2695"/>
    <mergeCell ref="C2694:D2694"/>
    <mergeCell ref="E2694:E2695"/>
    <mergeCell ref="F2694:F2695"/>
    <mergeCell ref="H2694:I2695"/>
    <mergeCell ref="J2694:K2695"/>
    <mergeCell ref="G2694:G2695"/>
    <mergeCell ref="L2694:M2695"/>
    <mergeCell ref="N2694:O2695"/>
    <mergeCell ref="P2694:Q2695"/>
    <mergeCell ref="R2694:S2695"/>
    <mergeCell ref="T2694:U2695"/>
    <mergeCell ref="V2694:W2695"/>
    <mergeCell ref="X2694:Y2695"/>
    <mergeCell ref="Z2694:AA2695"/>
    <mergeCell ref="AB2694:AC2695"/>
    <mergeCell ref="AD2694:AE2695"/>
    <mergeCell ref="AF2694:AG2695"/>
    <mergeCell ref="AH2694:AI2695"/>
    <mergeCell ref="BD2694:BE2695"/>
    <mergeCell ref="BF2694:BG2695"/>
    <mergeCell ref="AJ2694:AK2695"/>
    <mergeCell ref="AL2694:AM2695"/>
    <mergeCell ref="AN2694:AO2695"/>
    <mergeCell ref="AP2694:AQ2695"/>
    <mergeCell ref="AR2694:AS2695"/>
    <mergeCell ref="AT2694:AU2695"/>
    <mergeCell ref="BH2694:BI2695"/>
    <mergeCell ref="BJ2694:BK2695"/>
    <mergeCell ref="BL2694:BN2695"/>
    <mergeCell ref="BP2694:BP2695"/>
    <mergeCell ref="BQ2694:BQ2695"/>
    <mergeCell ref="C2695:D2695"/>
    <mergeCell ref="AV2694:AW2695"/>
    <mergeCell ref="AX2694:AY2695"/>
    <mergeCell ref="AZ2694:BA2695"/>
    <mergeCell ref="BB2694:BC2695"/>
    <mergeCell ref="B2692:B2693"/>
    <mergeCell ref="C2692:D2692"/>
    <mergeCell ref="E2692:E2693"/>
    <mergeCell ref="F2692:F2693"/>
    <mergeCell ref="H2692:I2693"/>
    <mergeCell ref="J2692:K2693"/>
    <mergeCell ref="G2692:G2693"/>
    <mergeCell ref="L2692:M2693"/>
    <mergeCell ref="N2692:O2693"/>
    <mergeCell ref="P2692:Q2693"/>
    <mergeCell ref="R2692:S2693"/>
    <mergeCell ref="T2692:U2693"/>
    <mergeCell ref="V2692:W2693"/>
    <mergeCell ref="X2692:Y2693"/>
    <mergeCell ref="Z2692:AA2693"/>
    <mergeCell ref="AB2692:AC2693"/>
    <mergeCell ref="AD2692:AE2693"/>
    <mergeCell ref="AF2692:AG2693"/>
    <mergeCell ref="AH2692:AI2693"/>
    <mergeCell ref="BD2692:BE2693"/>
    <mergeCell ref="BF2692:BG2693"/>
    <mergeCell ref="AJ2692:AK2693"/>
    <mergeCell ref="AL2692:AM2693"/>
    <mergeCell ref="AN2692:AO2693"/>
    <mergeCell ref="AP2692:AQ2693"/>
    <mergeCell ref="AR2692:AS2693"/>
    <mergeCell ref="AT2692:AU2693"/>
    <mergeCell ref="BH2692:BI2693"/>
    <mergeCell ref="BJ2692:BK2693"/>
    <mergeCell ref="BL2692:BN2693"/>
    <mergeCell ref="BP2692:BP2693"/>
    <mergeCell ref="BQ2692:BQ2693"/>
    <mergeCell ref="C2693:D2693"/>
    <mergeCell ref="AV2692:AW2693"/>
    <mergeCell ref="AX2692:AY2693"/>
    <mergeCell ref="AZ2692:BA2693"/>
    <mergeCell ref="BB2692:BC2693"/>
    <mergeCell ref="BO2692:BO2693"/>
    <mergeCell ref="B2690:B2691"/>
    <mergeCell ref="C2690:D2690"/>
    <mergeCell ref="E2690:E2691"/>
    <mergeCell ref="F2690:F2691"/>
    <mergeCell ref="H2690:I2691"/>
    <mergeCell ref="J2690:K2691"/>
    <mergeCell ref="G2690:G2691"/>
    <mergeCell ref="L2690:M2691"/>
    <mergeCell ref="N2690:O2691"/>
    <mergeCell ref="P2690:Q2691"/>
    <mergeCell ref="R2690:S2691"/>
    <mergeCell ref="T2690:U2691"/>
    <mergeCell ref="V2690:W2691"/>
    <mergeCell ref="X2690:Y2691"/>
    <mergeCell ref="Z2690:AA2691"/>
    <mergeCell ref="AB2690:AC2691"/>
    <mergeCell ref="AD2690:AE2691"/>
    <mergeCell ref="AF2690:AG2691"/>
    <mergeCell ref="AH2690:AI2691"/>
    <mergeCell ref="BD2690:BE2691"/>
    <mergeCell ref="BF2690:BG2691"/>
    <mergeCell ref="AJ2690:AK2691"/>
    <mergeCell ref="AL2690:AM2691"/>
    <mergeCell ref="AN2690:AO2691"/>
    <mergeCell ref="AP2690:AQ2691"/>
    <mergeCell ref="AR2690:AS2691"/>
    <mergeCell ref="AT2690:AU2691"/>
    <mergeCell ref="BH2690:BI2691"/>
    <mergeCell ref="BJ2690:BK2691"/>
    <mergeCell ref="BL2690:BN2691"/>
    <mergeCell ref="BP2690:BP2691"/>
    <mergeCell ref="BQ2690:BQ2691"/>
    <mergeCell ref="C2691:D2691"/>
    <mergeCell ref="AV2690:AW2691"/>
    <mergeCell ref="AX2690:AY2691"/>
    <mergeCell ref="AZ2690:BA2691"/>
    <mergeCell ref="BB2690:BC2691"/>
    <mergeCell ref="BO2690:BO2691"/>
    <mergeCell ref="B2688:B2689"/>
    <mergeCell ref="C2688:D2688"/>
    <mergeCell ref="E2688:E2689"/>
    <mergeCell ref="F2688:F2689"/>
    <mergeCell ref="H2688:I2689"/>
    <mergeCell ref="J2688:K2689"/>
    <mergeCell ref="G2688:G2689"/>
    <mergeCell ref="L2688:M2689"/>
    <mergeCell ref="N2688:O2689"/>
    <mergeCell ref="P2688:Q2689"/>
    <mergeCell ref="R2688:S2689"/>
    <mergeCell ref="T2688:U2689"/>
    <mergeCell ref="V2688:W2689"/>
    <mergeCell ref="X2688:Y2689"/>
    <mergeCell ref="Z2688:AA2689"/>
    <mergeCell ref="AB2688:AC2689"/>
    <mergeCell ref="AD2688:AE2689"/>
    <mergeCell ref="AF2688:AG2689"/>
    <mergeCell ref="AH2688:AI2689"/>
    <mergeCell ref="BD2688:BE2689"/>
    <mergeCell ref="BF2688:BG2689"/>
    <mergeCell ref="AJ2688:AK2689"/>
    <mergeCell ref="AL2688:AM2689"/>
    <mergeCell ref="AN2688:AO2689"/>
    <mergeCell ref="AP2688:AQ2689"/>
    <mergeCell ref="AR2688:AS2689"/>
    <mergeCell ref="AT2688:AU2689"/>
    <mergeCell ref="BH2688:BI2689"/>
    <mergeCell ref="BJ2688:BK2689"/>
    <mergeCell ref="BL2688:BN2689"/>
    <mergeCell ref="BP2688:BP2689"/>
    <mergeCell ref="BQ2688:BQ2689"/>
    <mergeCell ref="C2689:D2689"/>
    <mergeCell ref="AV2688:AW2689"/>
    <mergeCell ref="AX2688:AY2689"/>
    <mergeCell ref="AZ2688:BA2689"/>
    <mergeCell ref="BB2688:BC2689"/>
    <mergeCell ref="BO2688:BO2689"/>
    <mergeCell ref="B2686:B2687"/>
    <mergeCell ref="C2686:D2686"/>
    <mergeCell ref="E2686:E2687"/>
    <mergeCell ref="F2686:F2687"/>
    <mergeCell ref="H2686:I2687"/>
    <mergeCell ref="J2686:K2687"/>
    <mergeCell ref="G2686:G2687"/>
    <mergeCell ref="L2686:M2687"/>
    <mergeCell ref="N2686:O2687"/>
    <mergeCell ref="P2686:Q2687"/>
    <mergeCell ref="R2686:S2687"/>
    <mergeCell ref="T2686:U2687"/>
    <mergeCell ref="V2686:W2687"/>
    <mergeCell ref="X2686:Y2687"/>
    <mergeCell ref="Z2686:AA2687"/>
    <mergeCell ref="AB2686:AC2687"/>
    <mergeCell ref="AD2686:AE2687"/>
    <mergeCell ref="AF2686:AG2687"/>
    <mergeCell ref="AH2686:AI2687"/>
    <mergeCell ref="BD2686:BE2687"/>
    <mergeCell ref="BF2686:BG2687"/>
    <mergeCell ref="AJ2686:AK2687"/>
    <mergeCell ref="AL2686:AM2687"/>
    <mergeCell ref="AN2686:AO2687"/>
    <mergeCell ref="AP2686:AQ2687"/>
    <mergeCell ref="AR2686:AS2687"/>
    <mergeCell ref="AT2686:AU2687"/>
    <mergeCell ref="BH2686:BI2687"/>
    <mergeCell ref="BJ2686:BK2687"/>
    <mergeCell ref="BL2686:BN2687"/>
    <mergeCell ref="BP2686:BP2687"/>
    <mergeCell ref="BQ2686:BQ2687"/>
    <mergeCell ref="C2687:D2687"/>
    <mergeCell ref="AV2686:AW2687"/>
    <mergeCell ref="AX2686:AY2687"/>
    <mergeCell ref="AZ2686:BA2687"/>
    <mergeCell ref="BB2686:BC2687"/>
    <mergeCell ref="B2684:B2685"/>
    <mergeCell ref="C2684:D2684"/>
    <mergeCell ref="E2684:E2685"/>
    <mergeCell ref="F2684:F2685"/>
    <mergeCell ref="H2684:I2685"/>
    <mergeCell ref="J2684:K2685"/>
    <mergeCell ref="G2684:G2685"/>
    <mergeCell ref="L2684:M2685"/>
    <mergeCell ref="N2684:O2685"/>
    <mergeCell ref="P2684:Q2685"/>
    <mergeCell ref="R2684:S2685"/>
    <mergeCell ref="T2684:U2685"/>
    <mergeCell ref="V2684:W2685"/>
    <mergeCell ref="X2684:Y2685"/>
    <mergeCell ref="Z2684:AA2685"/>
    <mergeCell ref="AB2684:AC2685"/>
    <mergeCell ref="AD2684:AE2685"/>
    <mergeCell ref="AF2684:AG2685"/>
    <mergeCell ref="AH2684:AI2685"/>
    <mergeCell ref="BD2684:BE2685"/>
    <mergeCell ref="BF2684:BG2685"/>
    <mergeCell ref="AJ2684:AK2685"/>
    <mergeCell ref="AL2684:AM2685"/>
    <mergeCell ref="AN2684:AO2685"/>
    <mergeCell ref="AP2684:AQ2685"/>
    <mergeCell ref="AR2684:AS2685"/>
    <mergeCell ref="AT2684:AU2685"/>
    <mergeCell ref="BH2684:BI2685"/>
    <mergeCell ref="BJ2684:BK2685"/>
    <mergeCell ref="BL2684:BN2685"/>
    <mergeCell ref="BP2684:BP2685"/>
    <mergeCell ref="BQ2684:BQ2685"/>
    <mergeCell ref="C2685:D2685"/>
    <mergeCell ref="AV2684:AW2685"/>
    <mergeCell ref="AX2684:AY2685"/>
    <mergeCell ref="AZ2684:BA2685"/>
    <mergeCell ref="BB2684:BC2685"/>
    <mergeCell ref="B2682:B2683"/>
    <mergeCell ref="C2682:D2682"/>
    <mergeCell ref="E2682:E2683"/>
    <mergeCell ref="F2682:F2683"/>
    <mergeCell ref="H2682:I2683"/>
    <mergeCell ref="J2682:K2683"/>
    <mergeCell ref="G2682:G2683"/>
    <mergeCell ref="L2682:M2683"/>
    <mergeCell ref="N2682:O2683"/>
    <mergeCell ref="P2682:Q2683"/>
    <mergeCell ref="R2682:S2683"/>
    <mergeCell ref="T2682:U2683"/>
    <mergeCell ref="V2682:W2683"/>
    <mergeCell ref="X2682:Y2683"/>
    <mergeCell ref="Z2682:AA2683"/>
    <mergeCell ref="AB2682:AC2683"/>
    <mergeCell ref="AD2682:AE2683"/>
    <mergeCell ref="AF2682:AG2683"/>
    <mergeCell ref="AH2682:AI2683"/>
    <mergeCell ref="BD2682:BE2683"/>
    <mergeCell ref="BF2682:BG2683"/>
    <mergeCell ref="AJ2682:AK2683"/>
    <mergeCell ref="AL2682:AM2683"/>
    <mergeCell ref="AN2682:AO2683"/>
    <mergeCell ref="AP2682:AQ2683"/>
    <mergeCell ref="AR2682:AS2683"/>
    <mergeCell ref="AT2682:AU2683"/>
    <mergeCell ref="BH2682:BI2683"/>
    <mergeCell ref="BJ2682:BK2683"/>
    <mergeCell ref="BL2682:BN2683"/>
    <mergeCell ref="BP2682:BP2683"/>
    <mergeCell ref="BQ2682:BQ2683"/>
    <mergeCell ref="C2683:D2683"/>
    <mergeCell ref="AV2682:AW2683"/>
    <mergeCell ref="AX2682:AY2683"/>
    <mergeCell ref="AZ2682:BA2683"/>
    <mergeCell ref="BB2682:BC2683"/>
    <mergeCell ref="BO2682:BO2683"/>
    <mergeCell ref="B2680:B2681"/>
    <mergeCell ref="C2680:D2680"/>
    <mergeCell ref="E2680:E2681"/>
    <mergeCell ref="F2680:F2681"/>
    <mergeCell ref="H2680:I2681"/>
    <mergeCell ref="J2680:K2681"/>
    <mergeCell ref="G2680:G2681"/>
    <mergeCell ref="L2680:M2681"/>
    <mergeCell ref="N2680:O2681"/>
    <mergeCell ref="P2680:Q2681"/>
    <mergeCell ref="R2680:S2681"/>
    <mergeCell ref="T2680:U2681"/>
    <mergeCell ref="V2680:W2681"/>
    <mergeCell ref="X2680:Y2681"/>
    <mergeCell ref="Z2680:AA2681"/>
    <mergeCell ref="AB2680:AC2681"/>
    <mergeCell ref="AD2680:AE2681"/>
    <mergeCell ref="AF2680:AG2681"/>
    <mergeCell ref="AH2680:AI2681"/>
    <mergeCell ref="BD2680:BE2681"/>
    <mergeCell ref="BF2680:BG2681"/>
    <mergeCell ref="AJ2680:AK2681"/>
    <mergeCell ref="AL2680:AM2681"/>
    <mergeCell ref="AN2680:AO2681"/>
    <mergeCell ref="AP2680:AQ2681"/>
    <mergeCell ref="AR2680:AS2681"/>
    <mergeCell ref="AT2680:AU2681"/>
    <mergeCell ref="BH2680:BI2681"/>
    <mergeCell ref="BJ2680:BK2681"/>
    <mergeCell ref="BL2680:BN2681"/>
    <mergeCell ref="BP2680:BP2681"/>
    <mergeCell ref="BQ2680:BQ2681"/>
    <mergeCell ref="C2681:D2681"/>
    <mergeCell ref="AV2680:AW2681"/>
    <mergeCell ref="AX2680:AY2681"/>
    <mergeCell ref="AZ2680:BA2681"/>
    <mergeCell ref="BB2680:BC2681"/>
    <mergeCell ref="BO2680:BO2681"/>
    <mergeCell ref="B2678:B2679"/>
    <mergeCell ref="C2678:D2678"/>
    <mergeCell ref="E2678:E2679"/>
    <mergeCell ref="F2678:F2679"/>
    <mergeCell ref="H2678:I2679"/>
    <mergeCell ref="J2678:K2679"/>
    <mergeCell ref="G2678:G2679"/>
    <mergeCell ref="L2678:M2679"/>
    <mergeCell ref="N2678:O2679"/>
    <mergeCell ref="P2678:Q2679"/>
    <mergeCell ref="R2678:S2679"/>
    <mergeCell ref="T2678:U2679"/>
    <mergeCell ref="V2678:W2679"/>
    <mergeCell ref="X2678:Y2679"/>
    <mergeCell ref="Z2678:AA2679"/>
    <mergeCell ref="AB2678:AC2679"/>
    <mergeCell ref="AD2678:AE2679"/>
    <mergeCell ref="AF2678:AG2679"/>
    <mergeCell ref="AH2678:AI2679"/>
    <mergeCell ref="BD2678:BE2679"/>
    <mergeCell ref="BF2678:BG2679"/>
    <mergeCell ref="AJ2678:AK2679"/>
    <mergeCell ref="AL2678:AM2679"/>
    <mergeCell ref="AN2678:AO2679"/>
    <mergeCell ref="AP2678:AQ2679"/>
    <mergeCell ref="AR2678:AS2679"/>
    <mergeCell ref="AT2678:AU2679"/>
    <mergeCell ref="BH2678:BI2679"/>
    <mergeCell ref="BJ2678:BK2679"/>
    <mergeCell ref="BL2678:BN2679"/>
    <mergeCell ref="BP2678:BP2679"/>
    <mergeCell ref="BQ2678:BQ2679"/>
    <mergeCell ref="C2679:D2679"/>
    <mergeCell ref="AV2678:AW2679"/>
    <mergeCell ref="AX2678:AY2679"/>
    <mergeCell ref="AZ2678:BA2679"/>
    <mergeCell ref="BB2678:BC2679"/>
    <mergeCell ref="B2676:B2677"/>
    <mergeCell ref="C2676:D2676"/>
    <mergeCell ref="E2676:E2677"/>
    <mergeCell ref="F2676:F2677"/>
    <mergeCell ref="H2676:I2677"/>
    <mergeCell ref="J2676:K2677"/>
    <mergeCell ref="G2676:G2677"/>
    <mergeCell ref="L2676:M2677"/>
    <mergeCell ref="N2676:O2677"/>
    <mergeCell ref="P2676:Q2677"/>
    <mergeCell ref="R2676:S2677"/>
    <mergeCell ref="T2676:U2677"/>
    <mergeCell ref="V2676:W2677"/>
    <mergeCell ref="X2676:Y2677"/>
    <mergeCell ref="Z2676:AA2677"/>
    <mergeCell ref="AB2676:AC2677"/>
    <mergeCell ref="AD2676:AE2677"/>
    <mergeCell ref="AF2676:AG2677"/>
    <mergeCell ref="AH2676:AI2677"/>
    <mergeCell ref="BD2676:BE2677"/>
    <mergeCell ref="BF2676:BG2677"/>
    <mergeCell ref="AJ2676:AK2677"/>
    <mergeCell ref="AL2676:AM2677"/>
    <mergeCell ref="AN2676:AO2677"/>
    <mergeCell ref="AP2676:AQ2677"/>
    <mergeCell ref="AR2676:AS2677"/>
    <mergeCell ref="AT2676:AU2677"/>
    <mergeCell ref="BH2676:BI2677"/>
    <mergeCell ref="BJ2676:BK2677"/>
    <mergeCell ref="BL2676:BN2677"/>
    <mergeCell ref="BP2676:BP2677"/>
    <mergeCell ref="BQ2676:BQ2677"/>
    <mergeCell ref="C2677:D2677"/>
    <mergeCell ref="AV2676:AW2677"/>
    <mergeCell ref="AX2676:AY2677"/>
    <mergeCell ref="AZ2676:BA2677"/>
    <mergeCell ref="BB2676:BC2677"/>
    <mergeCell ref="B2674:B2675"/>
    <mergeCell ref="C2674:D2674"/>
    <mergeCell ref="E2674:E2675"/>
    <mergeCell ref="F2674:F2675"/>
    <mergeCell ref="H2674:I2675"/>
    <mergeCell ref="J2674:K2675"/>
    <mergeCell ref="L2674:M2675"/>
    <mergeCell ref="N2674:O2675"/>
    <mergeCell ref="P2674:Q2675"/>
    <mergeCell ref="R2674:S2675"/>
    <mergeCell ref="T2674:U2675"/>
    <mergeCell ref="V2674:W2675"/>
    <mergeCell ref="X2674:Y2675"/>
    <mergeCell ref="Z2674:AA2675"/>
    <mergeCell ref="AB2674:AC2675"/>
    <mergeCell ref="AD2674:AE2675"/>
    <mergeCell ref="AF2674:AG2675"/>
    <mergeCell ref="AH2674:AI2675"/>
    <mergeCell ref="BD2674:BE2675"/>
    <mergeCell ref="BF2674:BG2675"/>
    <mergeCell ref="AJ2674:AK2675"/>
    <mergeCell ref="AL2674:AM2675"/>
    <mergeCell ref="AN2674:AO2675"/>
    <mergeCell ref="AP2674:AQ2675"/>
    <mergeCell ref="AR2674:AS2675"/>
    <mergeCell ref="AT2674:AU2675"/>
    <mergeCell ref="BH2674:BI2675"/>
    <mergeCell ref="BJ2674:BK2675"/>
    <mergeCell ref="BL2674:BN2675"/>
    <mergeCell ref="BP2674:BP2675"/>
    <mergeCell ref="BQ2674:BQ2675"/>
    <mergeCell ref="C2675:D2675"/>
    <mergeCell ref="AV2674:AW2675"/>
    <mergeCell ref="AX2674:AY2675"/>
    <mergeCell ref="AZ2674:BA2675"/>
    <mergeCell ref="BB2674:BC2675"/>
    <mergeCell ref="BO2674:BO2675"/>
    <mergeCell ref="B2672:B2673"/>
    <mergeCell ref="C2672:D2672"/>
    <mergeCell ref="E2672:E2673"/>
    <mergeCell ref="F2672:F2673"/>
    <mergeCell ref="H2672:I2673"/>
    <mergeCell ref="J2672:K2673"/>
    <mergeCell ref="L2672:M2673"/>
    <mergeCell ref="N2672:O2673"/>
    <mergeCell ref="P2672:Q2673"/>
    <mergeCell ref="R2672:S2673"/>
    <mergeCell ref="T2672:U2673"/>
    <mergeCell ref="V2672:W2673"/>
    <mergeCell ref="X2672:Y2673"/>
    <mergeCell ref="Z2672:AA2673"/>
    <mergeCell ref="AB2672:AC2673"/>
    <mergeCell ref="AD2672:AE2673"/>
    <mergeCell ref="AF2672:AG2673"/>
    <mergeCell ref="AH2672:AI2673"/>
    <mergeCell ref="BD2672:BE2673"/>
    <mergeCell ref="BF2672:BG2673"/>
    <mergeCell ref="AJ2672:AK2673"/>
    <mergeCell ref="AL2672:AM2673"/>
    <mergeCell ref="AN2672:AO2673"/>
    <mergeCell ref="AP2672:AQ2673"/>
    <mergeCell ref="AR2672:AS2673"/>
    <mergeCell ref="AT2672:AU2673"/>
    <mergeCell ref="BH2672:BI2673"/>
    <mergeCell ref="BJ2672:BK2673"/>
    <mergeCell ref="BL2672:BN2673"/>
    <mergeCell ref="BP2672:BP2673"/>
    <mergeCell ref="BQ2672:BQ2673"/>
    <mergeCell ref="C2673:D2673"/>
    <mergeCell ref="AV2672:AW2673"/>
    <mergeCell ref="AX2672:AY2673"/>
    <mergeCell ref="AZ2672:BA2673"/>
    <mergeCell ref="BB2672:BC2673"/>
    <mergeCell ref="BO2672:BO2673"/>
    <mergeCell ref="B2670:B2671"/>
    <mergeCell ref="C2670:D2670"/>
    <mergeCell ref="E2670:E2671"/>
    <mergeCell ref="F2670:F2671"/>
    <mergeCell ref="H2670:I2671"/>
    <mergeCell ref="J2670:K2671"/>
    <mergeCell ref="L2670:M2671"/>
    <mergeCell ref="N2670:O2671"/>
    <mergeCell ref="P2670:Q2671"/>
    <mergeCell ref="R2670:S2671"/>
    <mergeCell ref="T2670:U2671"/>
    <mergeCell ref="V2670:W2671"/>
    <mergeCell ref="X2670:Y2671"/>
    <mergeCell ref="Z2670:AA2671"/>
    <mergeCell ref="AB2670:AC2671"/>
    <mergeCell ref="AD2670:AE2671"/>
    <mergeCell ref="AF2670:AG2671"/>
    <mergeCell ref="AH2670:AI2671"/>
    <mergeCell ref="BD2670:BE2671"/>
    <mergeCell ref="BF2670:BG2671"/>
    <mergeCell ref="AJ2670:AK2671"/>
    <mergeCell ref="AL2670:AM2671"/>
    <mergeCell ref="AN2670:AO2671"/>
    <mergeCell ref="AP2670:AQ2671"/>
    <mergeCell ref="AR2670:AS2671"/>
    <mergeCell ref="AT2670:AU2671"/>
    <mergeCell ref="BH2670:BI2671"/>
    <mergeCell ref="BJ2670:BK2671"/>
    <mergeCell ref="BL2670:BN2671"/>
    <mergeCell ref="BP2670:BP2671"/>
    <mergeCell ref="BQ2670:BQ2671"/>
    <mergeCell ref="C2671:D2671"/>
    <mergeCell ref="AV2670:AW2671"/>
    <mergeCell ref="AX2670:AY2671"/>
    <mergeCell ref="AZ2670:BA2671"/>
    <mergeCell ref="BB2670:BC2671"/>
    <mergeCell ref="BO2670:BO2671"/>
    <mergeCell ref="B2668:B2669"/>
    <mergeCell ref="C2668:D2668"/>
    <mergeCell ref="E2668:E2669"/>
    <mergeCell ref="F2668:F2669"/>
    <mergeCell ref="H2668:I2669"/>
    <mergeCell ref="J2668:K2669"/>
    <mergeCell ref="L2668:M2669"/>
    <mergeCell ref="N2668:O2669"/>
    <mergeCell ref="P2668:Q2669"/>
    <mergeCell ref="R2668:S2669"/>
    <mergeCell ref="T2668:U2669"/>
    <mergeCell ref="V2668:W2669"/>
    <mergeCell ref="X2668:Y2669"/>
    <mergeCell ref="Z2668:AA2669"/>
    <mergeCell ref="AB2668:AC2669"/>
    <mergeCell ref="AD2668:AE2669"/>
    <mergeCell ref="AF2668:AG2669"/>
    <mergeCell ref="AH2668:AI2669"/>
    <mergeCell ref="BD2668:BE2669"/>
    <mergeCell ref="BF2668:BG2669"/>
    <mergeCell ref="AJ2668:AK2669"/>
    <mergeCell ref="AL2668:AM2669"/>
    <mergeCell ref="AN2668:AO2669"/>
    <mergeCell ref="AP2668:AQ2669"/>
    <mergeCell ref="AR2668:AS2669"/>
    <mergeCell ref="AT2668:AU2669"/>
    <mergeCell ref="BH2668:BI2669"/>
    <mergeCell ref="BJ2668:BK2669"/>
    <mergeCell ref="BL2668:BN2669"/>
    <mergeCell ref="BP2668:BP2669"/>
    <mergeCell ref="BQ2668:BQ2669"/>
    <mergeCell ref="C2669:D2669"/>
    <mergeCell ref="AV2668:AW2669"/>
    <mergeCell ref="AX2668:AY2669"/>
    <mergeCell ref="AZ2668:BA2669"/>
    <mergeCell ref="BB2668:BC2669"/>
    <mergeCell ref="BO2668:BO2669"/>
    <mergeCell ref="B2666:B2667"/>
    <mergeCell ref="C2666:D2666"/>
    <mergeCell ref="E2666:E2667"/>
    <mergeCell ref="F2666:F2667"/>
    <mergeCell ref="H2666:I2667"/>
    <mergeCell ref="J2666:K2667"/>
    <mergeCell ref="L2666:M2667"/>
    <mergeCell ref="N2666:O2667"/>
    <mergeCell ref="P2666:Q2667"/>
    <mergeCell ref="R2666:S2667"/>
    <mergeCell ref="T2666:U2667"/>
    <mergeCell ref="V2666:W2667"/>
    <mergeCell ref="X2666:Y2667"/>
    <mergeCell ref="Z2666:AA2667"/>
    <mergeCell ref="AB2666:AC2667"/>
    <mergeCell ref="AD2666:AE2667"/>
    <mergeCell ref="AF2666:AG2667"/>
    <mergeCell ref="AH2666:AI2667"/>
    <mergeCell ref="BD2666:BE2667"/>
    <mergeCell ref="BF2666:BG2667"/>
    <mergeCell ref="AJ2666:AK2667"/>
    <mergeCell ref="AL2666:AM2667"/>
    <mergeCell ref="AN2666:AO2667"/>
    <mergeCell ref="AP2666:AQ2667"/>
    <mergeCell ref="AR2666:AS2667"/>
    <mergeCell ref="AT2666:AU2667"/>
    <mergeCell ref="BH2666:BI2667"/>
    <mergeCell ref="BJ2666:BK2667"/>
    <mergeCell ref="BL2666:BN2667"/>
    <mergeCell ref="BP2666:BP2667"/>
    <mergeCell ref="BQ2666:BQ2667"/>
    <mergeCell ref="C2667:D2667"/>
    <mergeCell ref="AV2666:AW2667"/>
    <mergeCell ref="AX2666:AY2667"/>
    <mergeCell ref="AZ2666:BA2667"/>
    <mergeCell ref="BB2666:BC2667"/>
    <mergeCell ref="BO2666:BO2667"/>
    <mergeCell ref="B2657:BN2657"/>
    <mergeCell ref="E2659:AC2659"/>
    <mergeCell ref="AE2659:AK2659"/>
    <mergeCell ref="AL2659:BM2659"/>
    <mergeCell ref="C2661:D2661"/>
    <mergeCell ref="E2661:AC2661"/>
    <mergeCell ref="AE2661:AH2661"/>
    <mergeCell ref="AI2661:AZ2661"/>
    <mergeCell ref="BA2661:BC2661"/>
    <mergeCell ref="BD2661:BM2661"/>
    <mergeCell ref="B2664:B2665"/>
    <mergeCell ref="C2664:D2665"/>
    <mergeCell ref="H2664:I2665"/>
    <mergeCell ref="J2664:O2664"/>
    <mergeCell ref="P2664:U2664"/>
    <mergeCell ref="V2664:W2665"/>
    <mergeCell ref="X2664:Y2665"/>
    <mergeCell ref="Z2664:AA2665"/>
    <mergeCell ref="AB2664:AG2664"/>
    <mergeCell ref="AH2664:AM2664"/>
    <mergeCell ref="AN2664:AS2664"/>
    <mergeCell ref="AT2664:AY2664"/>
    <mergeCell ref="AZ2664:BE2664"/>
    <mergeCell ref="BF2664:BK2664"/>
    <mergeCell ref="BL2664:BN2665"/>
    <mergeCell ref="AR2665:AS2665"/>
    <mergeCell ref="AT2665:AU2665"/>
    <mergeCell ref="AV2665:AW2665"/>
    <mergeCell ref="AX2665:AY2665"/>
    <mergeCell ref="BP2664:BP2665"/>
    <mergeCell ref="BQ2664:BQ2665"/>
    <mergeCell ref="J2665:K2665"/>
    <mergeCell ref="L2665:M2665"/>
    <mergeCell ref="N2665:O2665"/>
    <mergeCell ref="P2665:Q2665"/>
    <mergeCell ref="R2665:S2665"/>
    <mergeCell ref="T2665:U2665"/>
    <mergeCell ref="AB2665:AC2665"/>
    <mergeCell ref="AD2665:AE2665"/>
    <mergeCell ref="AF2665:AG2665"/>
    <mergeCell ref="AH2665:AI2665"/>
    <mergeCell ref="AJ2665:AK2665"/>
    <mergeCell ref="AL2665:AM2665"/>
    <mergeCell ref="AN2665:AO2665"/>
    <mergeCell ref="AP2665:AQ2665"/>
    <mergeCell ref="AZ2665:BA2665"/>
    <mergeCell ref="BB2665:BC2665"/>
    <mergeCell ref="BD2665:BE2665"/>
    <mergeCell ref="BF2665:BG2665"/>
    <mergeCell ref="BH2665:BI2665"/>
    <mergeCell ref="BJ2665:BK2665"/>
    <mergeCell ref="BO2664:BO2665"/>
    <mergeCell ref="B2652:C2652"/>
    <mergeCell ref="Z2652:AC2652"/>
    <mergeCell ref="AD2652:AF2652"/>
    <mergeCell ref="AH2652:AJ2652"/>
    <mergeCell ref="AK2652:AN2652"/>
    <mergeCell ref="AO2652:AQ2652"/>
    <mergeCell ref="AS2652:AU2652"/>
    <mergeCell ref="AZ2652:BD2652"/>
    <mergeCell ref="BE2652:BG2652"/>
    <mergeCell ref="BI2652:BK2652"/>
    <mergeCell ref="B2654:C2654"/>
    <mergeCell ref="Z2654:AC2654"/>
    <mergeCell ref="AD2654:AF2654"/>
    <mergeCell ref="AH2654:AJ2654"/>
    <mergeCell ref="AK2654:AN2654"/>
    <mergeCell ref="AO2654:AQ2654"/>
    <mergeCell ref="AS2654:AU2654"/>
    <mergeCell ref="AZ2654:BD2654"/>
    <mergeCell ref="BE2654:BG2654"/>
    <mergeCell ref="BI2654:BK2654"/>
    <mergeCell ref="BA2655:BN2655"/>
    <mergeCell ref="B2649:C2649"/>
    <mergeCell ref="B2647:C2648"/>
    <mergeCell ref="D2647:E2648"/>
    <mergeCell ref="H2647:I2648"/>
    <mergeCell ref="J2647:K2648"/>
    <mergeCell ref="L2647:M2648"/>
    <mergeCell ref="N2647:O2648"/>
    <mergeCell ref="P2647:Q2648"/>
    <mergeCell ref="R2647:S2648"/>
    <mergeCell ref="T2647:U2648"/>
    <mergeCell ref="V2647:W2648"/>
    <mergeCell ref="X2647:Y2648"/>
    <mergeCell ref="Z2647:AA2648"/>
    <mergeCell ref="AB2647:AC2648"/>
    <mergeCell ref="AD2647:AE2648"/>
    <mergeCell ref="AF2647:AG2648"/>
    <mergeCell ref="AH2647:AI2648"/>
    <mergeCell ref="AJ2647:AK2648"/>
    <mergeCell ref="AL2647:AM2648"/>
    <mergeCell ref="AN2647:AO2648"/>
    <mergeCell ref="AP2647:AQ2648"/>
    <mergeCell ref="AR2647:AS2648"/>
    <mergeCell ref="AT2647:AU2648"/>
    <mergeCell ref="AV2647:AW2648"/>
    <mergeCell ref="AX2647:AY2648"/>
    <mergeCell ref="AZ2647:BA2648"/>
    <mergeCell ref="BB2647:BC2648"/>
    <mergeCell ref="BD2647:BE2648"/>
    <mergeCell ref="BF2647:BG2648"/>
    <mergeCell ref="BH2647:BI2648"/>
    <mergeCell ref="BJ2647:BK2648"/>
    <mergeCell ref="BL2647:BN2648"/>
    <mergeCell ref="D2649:E2650"/>
    <mergeCell ref="T2649:U2650"/>
    <mergeCell ref="V2649:W2650"/>
    <mergeCell ref="X2649:Y2650"/>
    <mergeCell ref="Z2649:AA2650"/>
    <mergeCell ref="AB2649:AC2650"/>
    <mergeCell ref="AD2649:AE2650"/>
    <mergeCell ref="AF2649:AG2650"/>
    <mergeCell ref="AH2649:AI2650"/>
    <mergeCell ref="AJ2649:AK2650"/>
    <mergeCell ref="AL2649:AM2650"/>
    <mergeCell ref="AN2649:AO2650"/>
    <mergeCell ref="AP2649:AQ2650"/>
    <mergeCell ref="AR2649:AS2650"/>
    <mergeCell ref="AT2649:AU2650"/>
    <mergeCell ref="AV2649:AW2650"/>
    <mergeCell ref="AX2649:AY2650"/>
    <mergeCell ref="AZ2649:BA2650"/>
    <mergeCell ref="BB2649:BC2650"/>
    <mergeCell ref="BD2649:BE2650"/>
    <mergeCell ref="BF2649:BG2650"/>
    <mergeCell ref="BH2649:BI2650"/>
    <mergeCell ref="BJ2649:BK2650"/>
    <mergeCell ref="BL2649:BN2650"/>
    <mergeCell ref="B2645:B2646"/>
    <mergeCell ref="C2645:D2645"/>
    <mergeCell ref="E2645:E2646"/>
    <mergeCell ref="F2645:F2646"/>
    <mergeCell ref="H2645:I2646"/>
    <mergeCell ref="J2645:K2646"/>
    <mergeCell ref="G2645:G2646"/>
    <mergeCell ref="L2645:M2646"/>
    <mergeCell ref="N2645:O2646"/>
    <mergeCell ref="P2645:Q2646"/>
    <mergeCell ref="R2645:S2646"/>
    <mergeCell ref="T2645:U2646"/>
    <mergeCell ref="V2645:W2646"/>
    <mergeCell ref="X2645:Y2646"/>
    <mergeCell ref="Z2645:AA2646"/>
    <mergeCell ref="AB2645:AC2646"/>
    <mergeCell ref="AD2645:AE2646"/>
    <mergeCell ref="AF2645:AG2646"/>
    <mergeCell ref="AH2645:AI2646"/>
    <mergeCell ref="BD2645:BE2646"/>
    <mergeCell ref="BF2645:BG2646"/>
    <mergeCell ref="AJ2645:AK2646"/>
    <mergeCell ref="AL2645:AM2646"/>
    <mergeCell ref="AN2645:AO2646"/>
    <mergeCell ref="AP2645:AQ2646"/>
    <mergeCell ref="AR2645:AS2646"/>
    <mergeCell ref="AT2645:AU2646"/>
    <mergeCell ref="BH2645:BI2646"/>
    <mergeCell ref="BJ2645:BK2646"/>
    <mergeCell ref="BL2645:BN2646"/>
    <mergeCell ref="C2646:D2646"/>
    <mergeCell ref="AV2645:AW2646"/>
    <mergeCell ref="AX2645:AY2646"/>
    <mergeCell ref="AZ2645:BA2646"/>
    <mergeCell ref="BB2645:BC2646"/>
    <mergeCell ref="B2643:B2644"/>
    <mergeCell ref="C2643:D2643"/>
    <mergeCell ref="E2643:E2644"/>
    <mergeCell ref="F2643:F2644"/>
    <mergeCell ref="H2643:I2644"/>
    <mergeCell ref="J2643:K2644"/>
    <mergeCell ref="G2643:G2644"/>
    <mergeCell ref="L2643:M2644"/>
    <mergeCell ref="N2643:O2644"/>
    <mergeCell ref="P2643:Q2644"/>
    <mergeCell ref="R2643:S2644"/>
    <mergeCell ref="T2643:U2644"/>
    <mergeCell ref="V2643:W2644"/>
    <mergeCell ref="X2643:Y2644"/>
    <mergeCell ref="Z2643:AA2644"/>
    <mergeCell ref="AB2643:AC2644"/>
    <mergeCell ref="AD2643:AE2644"/>
    <mergeCell ref="AF2643:AG2644"/>
    <mergeCell ref="AH2643:AI2644"/>
    <mergeCell ref="BD2643:BE2644"/>
    <mergeCell ref="BF2643:BG2644"/>
    <mergeCell ref="AJ2643:AK2644"/>
    <mergeCell ref="AL2643:AM2644"/>
    <mergeCell ref="AN2643:AO2644"/>
    <mergeCell ref="AP2643:AQ2644"/>
    <mergeCell ref="AR2643:AS2644"/>
    <mergeCell ref="AT2643:AU2644"/>
    <mergeCell ref="BH2643:BI2644"/>
    <mergeCell ref="BJ2643:BK2644"/>
    <mergeCell ref="BL2643:BN2644"/>
    <mergeCell ref="BP2643:BP2644"/>
    <mergeCell ref="BQ2643:BQ2644"/>
    <mergeCell ref="C2644:D2644"/>
    <mergeCell ref="AV2643:AW2644"/>
    <mergeCell ref="AX2643:AY2644"/>
    <mergeCell ref="AZ2643:BA2644"/>
    <mergeCell ref="BB2643:BC2644"/>
    <mergeCell ref="B2641:B2642"/>
    <mergeCell ref="C2641:D2641"/>
    <mergeCell ref="E2641:E2642"/>
    <mergeCell ref="F2641:F2642"/>
    <mergeCell ref="H2641:I2642"/>
    <mergeCell ref="J2641:K2642"/>
    <mergeCell ref="G2641:G2642"/>
    <mergeCell ref="L2641:M2642"/>
    <mergeCell ref="N2641:O2642"/>
    <mergeCell ref="P2641:Q2642"/>
    <mergeCell ref="R2641:S2642"/>
    <mergeCell ref="T2641:U2642"/>
    <mergeCell ref="V2641:W2642"/>
    <mergeCell ref="X2641:Y2642"/>
    <mergeCell ref="Z2641:AA2642"/>
    <mergeCell ref="AB2641:AC2642"/>
    <mergeCell ref="AD2641:AE2642"/>
    <mergeCell ref="AF2641:AG2642"/>
    <mergeCell ref="AH2641:AI2642"/>
    <mergeCell ref="BD2641:BE2642"/>
    <mergeCell ref="BF2641:BG2642"/>
    <mergeCell ref="AJ2641:AK2642"/>
    <mergeCell ref="AL2641:AM2642"/>
    <mergeCell ref="AN2641:AO2642"/>
    <mergeCell ref="AP2641:AQ2642"/>
    <mergeCell ref="AR2641:AS2642"/>
    <mergeCell ref="AT2641:AU2642"/>
    <mergeCell ref="BH2641:BI2642"/>
    <mergeCell ref="BJ2641:BK2642"/>
    <mergeCell ref="BL2641:BN2642"/>
    <mergeCell ref="BP2641:BP2642"/>
    <mergeCell ref="BQ2641:BQ2642"/>
    <mergeCell ref="C2642:D2642"/>
    <mergeCell ref="AV2641:AW2642"/>
    <mergeCell ref="AX2641:AY2642"/>
    <mergeCell ref="AZ2641:BA2642"/>
    <mergeCell ref="BB2641:BC2642"/>
    <mergeCell ref="BO2641:BO2642"/>
    <mergeCell ref="B2639:B2640"/>
    <mergeCell ref="C2639:D2639"/>
    <mergeCell ref="E2639:E2640"/>
    <mergeCell ref="F2639:F2640"/>
    <mergeCell ref="H2639:I2640"/>
    <mergeCell ref="J2639:K2640"/>
    <mergeCell ref="G2639:G2640"/>
    <mergeCell ref="L2639:M2640"/>
    <mergeCell ref="N2639:O2640"/>
    <mergeCell ref="P2639:Q2640"/>
    <mergeCell ref="R2639:S2640"/>
    <mergeCell ref="T2639:U2640"/>
    <mergeCell ref="V2639:W2640"/>
    <mergeCell ref="X2639:Y2640"/>
    <mergeCell ref="Z2639:AA2640"/>
    <mergeCell ref="AB2639:AC2640"/>
    <mergeCell ref="AD2639:AE2640"/>
    <mergeCell ref="AF2639:AG2640"/>
    <mergeCell ref="AH2639:AI2640"/>
    <mergeCell ref="BD2639:BE2640"/>
    <mergeCell ref="BF2639:BG2640"/>
    <mergeCell ref="AJ2639:AK2640"/>
    <mergeCell ref="AL2639:AM2640"/>
    <mergeCell ref="AN2639:AO2640"/>
    <mergeCell ref="AP2639:AQ2640"/>
    <mergeCell ref="AR2639:AS2640"/>
    <mergeCell ref="AT2639:AU2640"/>
    <mergeCell ref="BH2639:BI2640"/>
    <mergeCell ref="BJ2639:BK2640"/>
    <mergeCell ref="BL2639:BN2640"/>
    <mergeCell ref="BP2639:BP2640"/>
    <mergeCell ref="BQ2639:BQ2640"/>
    <mergeCell ref="C2640:D2640"/>
    <mergeCell ref="AV2639:AW2640"/>
    <mergeCell ref="AX2639:AY2640"/>
    <mergeCell ref="AZ2639:BA2640"/>
    <mergeCell ref="BB2639:BC2640"/>
    <mergeCell ref="BO2639:BO2640"/>
    <mergeCell ref="B2637:B2638"/>
    <mergeCell ref="C2637:D2637"/>
    <mergeCell ref="E2637:E2638"/>
    <mergeCell ref="F2637:F2638"/>
    <mergeCell ref="H2637:I2638"/>
    <mergeCell ref="J2637:K2638"/>
    <mergeCell ref="G2637:G2638"/>
    <mergeCell ref="L2637:M2638"/>
    <mergeCell ref="N2637:O2638"/>
    <mergeCell ref="P2637:Q2638"/>
    <mergeCell ref="R2637:S2638"/>
    <mergeCell ref="T2637:U2638"/>
    <mergeCell ref="V2637:W2638"/>
    <mergeCell ref="X2637:Y2638"/>
    <mergeCell ref="Z2637:AA2638"/>
    <mergeCell ref="AB2637:AC2638"/>
    <mergeCell ref="AD2637:AE2638"/>
    <mergeCell ref="AF2637:AG2638"/>
    <mergeCell ref="AH2637:AI2638"/>
    <mergeCell ref="BD2637:BE2638"/>
    <mergeCell ref="BF2637:BG2638"/>
    <mergeCell ref="AJ2637:AK2638"/>
    <mergeCell ref="AL2637:AM2638"/>
    <mergeCell ref="AN2637:AO2638"/>
    <mergeCell ref="AP2637:AQ2638"/>
    <mergeCell ref="AR2637:AS2638"/>
    <mergeCell ref="AT2637:AU2638"/>
    <mergeCell ref="BH2637:BI2638"/>
    <mergeCell ref="BJ2637:BK2638"/>
    <mergeCell ref="BL2637:BN2638"/>
    <mergeCell ref="BP2637:BP2638"/>
    <mergeCell ref="BQ2637:BQ2638"/>
    <mergeCell ref="C2638:D2638"/>
    <mergeCell ref="AV2637:AW2638"/>
    <mergeCell ref="AX2637:AY2638"/>
    <mergeCell ref="AZ2637:BA2638"/>
    <mergeCell ref="BB2637:BC2638"/>
    <mergeCell ref="B2635:B2636"/>
    <mergeCell ref="C2635:D2635"/>
    <mergeCell ref="E2635:E2636"/>
    <mergeCell ref="F2635:F2636"/>
    <mergeCell ref="H2635:I2636"/>
    <mergeCell ref="J2635:K2636"/>
    <mergeCell ref="G2635:G2636"/>
    <mergeCell ref="L2635:M2636"/>
    <mergeCell ref="N2635:O2636"/>
    <mergeCell ref="P2635:Q2636"/>
    <mergeCell ref="R2635:S2636"/>
    <mergeCell ref="T2635:U2636"/>
    <mergeCell ref="V2635:W2636"/>
    <mergeCell ref="X2635:Y2636"/>
    <mergeCell ref="Z2635:AA2636"/>
    <mergeCell ref="AB2635:AC2636"/>
    <mergeCell ref="AD2635:AE2636"/>
    <mergeCell ref="AF2635:AG2636"/>
    <mergeCell ref="AH2635:AI2636"/>
    <mergeCell ref="BD2635:BE2636"/>
    <mergeCell ref="BF2635:BG2636"/>
    <mergeCell ref="AJ2635:AK2636"/>
    <mergeCell ref="AL2635:AM2636"/>
    <mergeCell ref="AN2635:AO2636"/>
    <mergeCell ref="AP2635:AQ2636"/>
    <mergeCell ref="AR2635:AS2636"/>
    <mergeCell ref="AT2635:AU2636"/>
    <mergeCell ref="BH2635:BI2636"/>
    <mergeCell ref="BJ2635:BK2636"/>
    <mergeCell ref="BL2635:BN2636"/>
    <mergeCell ref="BP2635:BP2636"/>
    <mergeCell ref="BQ2635:BQ2636"/>
    <mergeCell ref="C2636:D2636"/>
    <mergeCell ref="AV2635:AW2636"/>
    <mergeCell ref="AX2635:AY2636"/>
    <mergeCell ref="AZ2635:BA2636"/>
    <mergeCell ref="BB2635:BC2636"/>
    <mergeCell ref="B2633:B2634"/>
    <mergeCell ref="C2633:D2633"/>
    <mergeCell ref="E2633:E2634"/>
    <mergeCell ref="F2633:F2634"/>
    <mergeCell ref="H2633:I2634"/>
    <mergeCell ref="J2633:K2634"/>
    <mergeCell ref="G2633:G2634"/>
    <mergeCell ref="L2633:M2634"/>
    <mergeCell ref="N2633:O2634"/>
    <mergeCell ref="P2633:Q2634"/>
    <mergeCell ref="R2633:S2634"/>
    <mergeCell ref="T2633:U2634"/>
    <mergeCell ref="V2633:W2634"/>
    <mergeCell ref="X2633:Y2634"/>
    <mergeCell ref="Z2633:AA2634"/>
    <mergeCell ref="AB2633:AC2634"/>
    <mergeCell ref="AD2633:AE2634"/>
    <mergeCell ref="AF2633:AG2634"/>
    <mergeCell ref="AH2633:AI2634"/>
    <mergeCell ref="BD2633:BE2634"/>
    <mergeCell ref="BF2633:BG2634"/>
    <mergeCell ref="AJ2633:AK2634"/>
    <mergeCell ref="AL2633:AM2634"/>
    <mergeCell ref="AN2633:AO2634"/>
    <mergeCell ref="AP2633:AQ2634"/>
    <mergeCell ref="AR2633:AS2634"/>
    <mergeCell ref="AT2633:AU2634"/>
    <mergeCell ref="BH2633:BI2634"/>
    <mergeCell ref="BJ2633:BK2634"/>
    <mergeCell ref="BL2633:BN2634"/>
    <mergeCell ref="BP2633:BP2634"/>
    <mergeCell ref="BQ2633:BQ2634"/>
    <mergeCell ref="C2634:D2634"/>
    <mergeCell ref="AV2633:AW2634"/>
    <mergeCell ref="AX2633:AY2634"/>
    <mergeCell ref="AZ2633:BA2634"/>
    <mergeCell ref="BB2633:BC2634"/>
    <mergeCell ref="BO2633:BO2634"/>
    <mergeCell ref="B2631:B2632"/>
    <mergeCell ref="C2631:D2631"/>
    <mergeCell ref="E2631:E2632"/>
    <mergeCell ref="F2631:F2632"/>
    <mergeCell ref="H2631:I2632"/>
    <mergeCell ref="J2631:K2632"/>
    <mergeCell ref="G2631:G2632"/>
    <mergeCell ref="L2631:M2632"/>
    <mergeCell ref="N2631:O2632"/>
    <mergeCell ref="P2631:Q2632"/>
    <mergeCell ref="R2631:S2632"/>
    <mergeCell ref="T2631:U2632"/>
    <mergeCell ref="V2631:W2632"/>
    <mergeCell ref="X2631:Y2632"/>
    <mergeCell ref="Z2631:AA2632"/>
    <mergeCell ref="AB2631:AC2632"/>
    <mergeCell ref="AD2631:AE2632"/>
    <mergeCell ref="AF2631:AG2632"/>
    <mergeCell ref="AH2631:AI2632"/>
    <mergeCell ref="BD2631:BE2632"/>
    <mergeCell ref="BF2631:BG2632"/>
    <mergeCell ref="AJ2631:AK2632"/>
    <mergeCell ref="AL2631:AM2632"/>
    <mergeCell ref="AN2631:AO2632"/>
    <mergeCell ref="AP2631:AQ2632"/>
    <mergeCell ref="AR2631:AS2632"/>
    <mergeCell ref="AT2631:AU2632"/>
    <mergeCell ref="BH2631:BI2632"/>
    <mergeCell ref="BJ2631:BK2632"/>
    <mergeCell ref="BL2631:BN2632"/>
    <mergeCell ref="BP2631:BP2632"/>
    <mergeCell ref="BQ2631:BQ2632"/>
    <mergeCell ref="C2632:D2632"/>
    <mergeCell ref="AV2631:AW2632"/>
    <mergeCell ref="AX2631:AY2632"/>
    <mergeCell ref="AZ2631:BA2632"/>
    <mergeCell ref="BB2631:BC2632"/>
    <mergeCell ref="BO2631:BO2632"/>
    <mergeCell ref="B2629:B2630"/>
    <mergeCell ref="C2629:D2629"/>
    <mergeCell ref="E2629:E2630"/>
    <mergeCell ref="F2629:F2630"/>
    <mergeCell ref="H2629:I2630"/>
    <mergeCell ref="J2629:K2630"/>
    <mergeCell ref="G2629:G2630"/>
    <mergeCell ref="L2629:M2630"/>
    <mergeCell ref="N2629:O2630"/>
    <mergeCell ref="P2629:Q2630"/>
    <mergeCell ref="R2629:S2630"/>
    <mergeCell ref="T2629:U2630"/>
    <mergeCell ref="V2629:W2630"/>
    <mergeCell ref="X2629:Y2630"/>
    <mergeCell ref="Z2629:AA2630"/>
    <mergeCell ref="AB2629:AC2630"/>
    <mergeCell ref="AD2629:AE2630"/>
    <mergeCell ref="AF2629:AG2630"/>
    <mergeCell ref="AH2629:AI2630"/>
    <mergeCell ref="BD2629:BE2630"/>
    <mergeCell ref="BF2629:BG2630"/>
    <mergeCell ref="AJ2629:AK2630"/>
    <mergeCell ref="AL2629:AM2630"/>
    <mergeCell ref="AN2629:AO2630"/>
    <mergeCell ref="AP2629:AQ2630"/>
    <mergeCell ref="AR2629:AS2630"/>
    <mergeCell ref="AT2629:AU2630"/>
    <mergeCell ref="BH2629:BI2630"/>
    <mergeCell ref="BJ2629:BK2630"/>
    <mergeCell ref="BL2629:BN2630"/>
    <mergeCell ref="BP2629:BP2630"/>
    <mergeCell ref="BQ2629:BQ2630"/>
    <mergeCell ref="C2630:D2630"/>
    <mergeCell ref="AV2629:AW2630"/>
    <mergeCell ref="AX2629:AY2630"/>
    <mergeCell ref="AZ2629:BA2630"/>
    <mergeCell ref="BB2629:BC2630"/>
    <mergeCell ref="BO2629:BO2630"/>
    <mergeCell ref="B2627:B2628"/>
    <mergeCell ref="C2627:D2627"/>
    <mergeCell ref="E2627:E2628"/>
    <mergeCell ref="F2627:F2628"/>
    <mergeCell ref="H2627:I2628"/>
    <mergeCell ref="J2627:K2628"/>
    <mergeCell ref="G2627:G2628"/>
    <mergeCell ref="L2627:M2628"/>
    <mergeCell ref="N2627:O2628"/>
    <mergeCell ref="P2627:Q2628"/>
    <mergeCell ref="R2627:S2628"/>
    <mergeCell ref="T2627:U2628"/>
    <mergeCell ref="V2627:W2628"/>
    <mergeCell ref="X2627:Y2628"/>
    <mergeCell ref="Z2627:AA2628"/>
    <mergeCell ref="AB2627:AC2628"/>
    <mergeCell ref="AD2627:AE2628"/>
    <mergeCell ref="AF2627:AG2628"/>
    <mergeCell ref="AH2627:AI2628"/>
    <mergeCell ref="BD2627:BE2628"/>
    <mergeCell ref="BF2627:BG2628"/>
    <mergeCell ref="AJ2627:AK2628"/>
    <mergeCell ref="AL2627:AM2628"/>
    <mergeCell ref="AN2627:AO2628"/>
    <mergeCell ref="AP2627:AQ2628"/>
    <mergeCell ref="AR2627:AS2628"/>
    <mergeCell ref="AT2627:AU2628"/>
    <mergeCell ref="BH2627:BI2628"/>
    <mergeCell ref="BJ2627:BK2628"/>
    <mergeCell ref="BL2627:BN2628"/>
    <mergeCell ref="BP2627:BP2628"/>
    <mergeCell ref="BQ2627:BQ2628"/>
    <mergeCell ref="C2628:D2628"/>
    <mergeCell ref="AV2627:AW2628"/>
    <mergeCell ref="AX2627:AY2628"/>
    <mergeCell ref="AZ2627:BA2628"/>
    <mergeCell ref="BB2627:BC2628"/>
    <mergeCell ref="BO2627:BO2628"/>
    <mergeCell ref="B2625:B2626"/>
    <mergeCell ref="C2625:D2625"/>
    <mergeCell ref="E2625:E2626"/>
    <mergeCell ref="F2625:F2626"/>
    <mergeCell ref="H2625:I2626"/>
    <mergeCell ref="J2625:K2626"/>
    <mergeCell ref="G2625:G2626"/>
    <mergeCell ref="L2625:M2626"/>
    <mergeCell ref="N2625:O2626"/>
    <mergeCell ref="P2625:Q2626"/>
    <mergeCell ref="R2625:S2626"/>
    <mergeCell ref="T2625:U2626"/>
    <mergeCell ref="V2625:W2626"/>
    <mergeCell ref="X2625:Y2626"/>
    <mergeCell ref="Z2625:AA2626"/>
    <mergeCell ref="AB2625:AC2626"/>
    <mergeCell ref="AD2625:AE2626"/>
    <mergeCell ref="AF2625:AG2626"/>
    <mergeCell ref="AH2625:AI2626"/>
    <mergeCell ref="BD2625:BE2626"/>
    <mergeCell ref="BF2625:BG2626"/>
    <mergeCell ref="AJ2625:AK2626"/>
    <mergeCell ref="AL2625:AM2626"/>
    <mergeCell ref="AN2625:AO2626"/>
    <mergeCell ref="AP2625:AQ2626"/>
    <mergeCell ref="AR2625:AS2626"/>
    <mergeCell ref="AT2625:AU2626"/>
    <mergeCell ref="BH2625:BI2626"/>
    <mergeCell ref="BJ2625:BK2626"/>
    <mergeCell ref="BL2625:BN2626"/>
    <mergeCell ref="BP2625:BP2626"/>
    <mergeCell ref="BQ2625:BQ2626"/>
    <mergeCell ref="C2626:D2626"/>
    <mergeCell ref="AV2625:AW2626"/>
    <mergeCell ref="AX2625:AY2626"/>
    <mergeCell ref="AZ2625:BA2626"/>
    <mergeCell ref="BB2625:BC2626"/>
    <mergeCell ref="B2623:B2624"/>
    <mergeCell ref="C2623:D2623"/>
    <mergeCell ref="E2623:E2624"/>
    <mergeCell ref="F2623:F2624"/>
    <mergeCell ref="H2623:I2624"/>
    <mergeCell ref="J2623:K2624"/>
    <mergeCell ref="G2623:G2624"/>
    <mergeCell ref="L2623:M2624"/>
    <mergeCell ref="N2623:O2624"/>
    <mergeCell ref="P2623:Q2624"/>
    <mergeCell ref="R2623:S2624"/>
    <mergeCell ref="T2623:U2624"/>
    <mergeCell ref="V2623:W2624"/>
    <mergeCell ref="X2623:Y2624"/>
    <mergeCell ref="Z2623:AA2624"/>
    <mergeCell ref="AB2623:AC2624"/>
    <mergeCell ref="AD2623:AE2624"/>
    <mergeCell ref="AF2623:AG2624"/>
    <mergeCell ref="AH2623:AI2624"/>
    <mergeCell ref="BD2623:BE2624"/>
    <mergeCell ref="BF2623:BG2624"/>
    <mergeCell ref="AJ2623:AK2624"/>
    <mergeCell ref="AL2623:AM2624"/>
    <mergeCell ref="AN2623:AO2624"/>
    <mergeCell ref="AP2623:AQ2624"/>
    <mergeCell ref="AR2623:AS2624"/>
    <mergeCell ref="AT2623:AU2624"/>
    <mergeCell ref="BH2623:BI2624"/>
    <mergeCell ref="BJ2623:BK2624"/>
    <mergeCell ref="BL2623:BN2624"/>
    <mergeCell ref="BP2623:BP2624"/>
    <mergeCell ref="BQ2623:BQ2624"/>
    <mergeCell ref="C2624:D2624"/>
    <mergeCell ref="AV2623:AW2624"/>
    <mergeCell ref="AX2623:AY2624"/>
    <mergeCell ref="AZ2623:BA2624"/>
    <mergeCell ref="BB2623:BC2624"/>
    <mergeCell ref="BO2623:BO2624"/>
    <mergeCell ref="B2621:B2622"/>
    <mergeCell ref="C2621:D2621"/>
    <mergeCell ref="E2621:E2622"/>
    <mergeCell ref="F2621:F2622"/>
    <mergeCell ref="H2621:I2622"/>
    <mergeCell ref="J2621:K2622"/>
    <mergeCell ref="G2621:G2622"/>
    <mergeCell ref="L2621:M2622"/>
    <mergeCell ref="N2621:O2622"/>
    <mergeCell ref="P2621:Q2622"/>
    <mergeCell ref="R2621:S2622"/>
    <mergeCell ref="T2621:U2622"/>
    <mergeCell ref="V2621:W2622"/>
    <mergeCell ref="X2621:Y2622"/>
    <mergeCell ref="Z2621:AA2622"/>
    <mergeCell ref="AB2621:AC2622"/>
    <mergeCell ref="AD2621:AE2622"/>
    <mergeCell ref="AF2621:AG2622"/>
    <mergeCell ref="AH2621:AI2622"/>
    <mergeCell ref="BD2621:BE2622"/>
    <mergeCell ref="BF2621:BG2622"/>
    <mergeCell ref="AJ2621:AK2622"/>
    <mergeCell ref="AL2621:AM2622"/>
    <mergeCell ref="AN2621:AO2622"/>
    <mergeCell ref="AP2621:AQ2622"/>
    <mergeCell ref="AR2621:AS2622"/>
    <mergeCell ref="AT2621:AU2622"/>
    <mergeCell ref="BH2621:BI2622"/>
    <mergeCell ref="BJ2621:BK2622"/>
    <mergeCell ref="BL2621:BN2622"/>
    <mergeCell ref="BP2621:BP2622"/>
    <mergeCell ref="BQ2621:BQ2622"/>
    <mergeCell ref="C2622:D2622"/>
    <mergeCell ref="AV2621:AW2622"/>
    <mergeCell ref="AX2621:AY2622"/>
    <mergeCell ref="AZ2621:BA2622"/>
    <mergeCell ref="BB2621:BC2622"/>
    <mergeCell ref="BO2621:BO2622"/>
    <mergeCell ref="B2619:B2620"/>
    <mergeCell ref="C2619:D2619"/>
    <mergeCell ref="E2619:E2620"/>
    <mergeCell ref="F2619:F2620"/>
    <mergeCell ref="H2619:I2620"/>
    <mergeCell ref="J2619:K2620"/>
    <mergeCell ref="G2619:G2620"/>
    <mergeCell ref="L2619:M2620"/>
    <mergeCell ref="N2619:O2620"/>
    <mergeCell ref="P2619:Q2620"/>
    <mergeCell ref="R2619:S2620"/>
    <mergeCell ref="T2619:U2620"/>
    <mergeCell ref="V2619:W2620"/>
    <mergeCell ref="X2619:Y2620"/>
    <mergeCell ref="Z2619:AA2620"/>
    <mergeCell ref="AB2619:AC2620"/>
    <mergeCell ref="AD2619:AE2620"/>
    <mergeCell ref="AF2619:AG2620"/>
    <mergeCell ref="AH2619:AI2620"/>
    <mergeCell ref="BD2619:BE2620"/>
    <mergeCell ref="BF2619:BG2620"/>
    <mergeCell ref="AJ2619:AK2620"/>
    <mergeCell ref="AL2619:AM2620"/>
    <mergeCell ref="AN2619:AO2620"/>
    <mergeCell ref="AP2619:AQ2620"/>
    <mergeCell ref="AR2619:AS2620"/>
    <mergeCell ref="AT2619:AU2620"/>
    <mergeCell ref="BH2619:BI2620"/>
    <mergeCell ref="BJ2619:BK2620"/>
    <mergeCell ref="BL2619:BN2620"/>
    <mergeCell ref="BP2619:BP2620"/>
    <mergeCell ref="BQ2619:BQ2620"/>
    <mergeCell ref="C2620:D2620"/>
    <mergeCell ref="AV2619:AW2620"/>
    <mergeCell ref="AX2619:AY2620"/>
    <mergeCell ref="AZ2619:BA2620"/>
    <mergeCell ref="BB2619:BC2620"/>
    <mergeCell ref="BO2619:BO2620"/>
    <mergeCell ref="B2617:B2618"/>
    <mergeCell ref="C2617:D2617"/>
    <mergeCell ref="E2617:E2618"/>
    <mergeCell ref="F2617:F2618"/>
    <mergeCell ref="H2617:I2618"/>
    <mergeCell ref="J2617:K2618"/>
    <mergeCell ref="G2617:G2618"/>
    <mergeCell ref="L2617:M2618"/>
    <mergeCell ref="N2617:O2618"/>
    <mergeCell ref="P2617:Q2618"/>
    <mergeCell ref="R2617:S2618"/>
    <mergeCell ref="T2617:U2618"/>
    <mergeCell ref="V2617:W2618"/>
    <mergeCell ref="X2617:Y2618"/>
    <mergeCell ref="Z2617:AA2618"/>
    <mergeCell ref="AB2617:AC2618"/>
    <mergeCell ref="AD2617:AE2618"/>
    <mergeCell ref="AF2617:AG2618"/>
    <mergeCell ref="AH2617:AI2618"/>
    <mergeCell ref="BD2617:BE2618"/>
    <mergeCell ref="BF2617:BG2618"/>
    <mergeCell ref="AJ2617:AK2618"/>
    <mergeCell ref="AL2617:AM2618"/>
    <mergeCell ref="AN2617:AO2618"/>
    <mergeCell ref="AP2617:AQ2618"/>
    <mergeCell ref="AR2617:AS2618"/>
    <mergeCell ref="AT2617:AU2618"/>
    <mergeCell ref="BH2617:BI2618"/>
    <mergeCell ref="BJ2617:BK2618"/>
    <mergeCell ref="BL2617:BN2618"/>
    <mergeCell ref="BP2617:BP2618"/>
    <mergeCell ref="BQ2617:BQ2618"/>
    <mergeCell ref="C2618:D2618"/>
    <mergeCell ref="AV2617:AW2618"/>
    <mergeCell ref="AX2617:AY2618"/>
    <mergeCell ref="AZ2617:BA2618"/>
    <mergeCell ref="BB2617:BC2618"/>
    <mergeCell ref="B2615:B2616"/>
    <mergeCell ref="C2615:D2615"/>
    <mergeCell ref="E2615:E2616"/>
    <mergeCell ref="F2615:F2616"/>
    <mergeCell ref="H2615:I2616"/>
    <mergeCell ref="J2615:K2616"/>
    <mergeCell ref="L2615:M2616"/>
    <mergeCell ref="N2615:O2616"/>
    <mergeCell ref="P2615:Q2616"/>
    <mergeCell ref="R2615:S2616"/>
    <mergeCell ref="T2615:U2616"/>
    <mergeCell ref="V2615:W2616"/>
    <mergeCell ref="X2615:Y2616"/>
    <mergeCell ref="Z2615:AA2616"/>
    <mergeCell ref="AB2615:AC2616"/>
    <mergeCell ref="AD2615:AE2616"/>
    <mergeCell ref="AF2615:AG2616"/>
    <mergeCell ref="AH2615:AI2616"/>
    <mergeCell ref="BD2615:BE2616"/>
    <mergeCell ref="BF2615:BG2616"/>
    <mergeCell ref="AJ2615:AK2616"/>
    <mergeCell ref="AL2615:AM2616"/>
    <mergeCell ref="AN2615:AO2616"/>
    <mergeCell ref="AP2615:AQ2616"/>
    <mergeCell ref="AR2615:AS2616"/>
    <mergeCell ref="AT2615:AU2616"/>
    <mergeCell ref="BH2615:BI2616"/>
    <mergeCell ref="BJ2615:BK2616"/>
    <mergeCell ref="BL2615:BN2616"/>
    <mergeCell ref="BP2615:BP2616"/>
    <mergeCell ref="BQ2615:BQ2616"/>
    <mergeCell ref="C2616:D2616"/>
    <mergeCell ref="AV2615:AW2616"/>
    <mergeCell ref="AX2615:AY2616"/>
    <mergeCell ref="AZ2615:BA2616"/>
    <mergeCell ref="BB2615:BC2616"/>
    <mergeCell ref="BO2615:BO2616"/>
    <mergeCell ref="B2613:B2614"/>
    <mergeCell ref="C2613:D2613"/>
    <mergeCell ref="E2613:E2614"/>
    <mergeCell ref="F2613:F2614"/>
    <mergeCell ref="H2613:I2614"/>
    <mergeCell ref="J2613:K2614"/>
    <mergeCell ref="L2613:M2614"/>
    <mergeCell ref="N2613:O2614"/>
    <mergeCell ref="P2613:Q2614"/>
    <mergeCell ref="R2613:S2614"/>
    <mergeCell ref="T2613:U2614"/>
    <mergeCell ref="V2613:W2614"/>
    <mergeCell ref="X2613:Y2614"/>
    <mergeCell ref="Z2613:AA2614"/>
    <mergeCell ref="AB2613:AC2614"/>
    <mergeCell ref="AD2613:AE2614"/>
    <mergeCell ref="AF2613:AG2614"/>
    <mergeCell ref="AH2613:AI2614"/>
    <mergeCell ref="BD2613:BE2614"/>
    <mergeCell ref="BF2613:BG2614"/>
    <mergeCell ref="AJ2613:AK2614"/>
    <mergeCell ref="AL2613:AM2614"/>
    <mergeCell ref="AN2613:AO2614"/>
    <mergeCell ref="AP2613:AQ2614"/>
    <mergeCell ref="AR2613:AS2614"/>
    <mergeCell ref="AT2613:AU2614"/>
    <mergeCell ref="BH2613:BI2614"/>
    <mergeCell ref="BJ2613:BK2614"/>
    <mergeCell ref="BL2613:BN2614"/>
    <mergeCell ref="BP2613:BP2614"/>
    <mergeCell ref="BQ2613:BQ2614"/>
    <mergeCell ref="C2614:D2614"/>
    <mergeCell ref="AV2613:AW2614"/>
    <mergeCell ref="AX2613:AY2614"/>
    <mergeCell ref="AZ2613:BA2614"/>
    <mergeCell ref="BB2613:BC2614"/>
    <mergeCell ref="BO2613:BO2614"/>
    <mergeCell ref="BL2609:BN2610"/>
    <mergeCell ref="BP2609:BP2610"/>
    <mergeCell ref="BQ2609:BQ2610"/>
    <mergeCell ref="C2610:D2610"/>
    <mergeCell ref="AV2609:AW2610"/>
    <mergeCell ref="AX2609:AY2610"/>
    <mergeCell ref="AZ2609:BA2610"/>
    <mergeCell ref="BB2609:BC2610"/>
    <mergeCell ref="BO2609:BO2610"/>
    <mergeCell ref="B2611:B2612"/>
    <mergeCell ref="C2611:D2611"/>
    <mergeCell ref="E2611:E2612"/>
    <mergeCell ref="F2611:F2612"/>
    <mergeCell ref="H2611:I2612"/>
    <mergeCell ref="J2611:K2612"/>
    <mergeCell ref="L2611:M2612"/>
    <mergeCell ref="N2611:O2612"/>
    <mergeCell ref="P2611:Q2612"/>
    <mergeCell ref="R2611:S2612"/>
    <mergeCell ref="T2611:U2612"/>
    <mergeCell ref="V2611:W2612"/>
    <mergeCell ref="X2611:Y2612"/>
    <mergeCell ref="Z2611:AA2612"/>
    <mergeCell ref="AB2611:AC2612"/>
    <mergeCell ref="AD2611:AE2612"/>
    <mergeCell ref="AF2611:AG2612"/>
    <mergeCell ref="AH2611:AI2612"/>
    <mergeCell ref="BD2611:BE2612"/>
    <mergeCell ref="BF2611:BG2612"/>
    <mergeCell ref="AJ2611:AK2612"/>
    <mergeCell ref="AL2611:AM2612"/>
    <mergeCell ref="AN2611:AO2612"/>
    <mergeCell ref="AP2611:AQ2612"/>
    <mergeCell ref="AR2611:AS2612"/>
    <mergeCell ref="AT2611:AU2612"/>
    <mergeCell ref="BH2611:BI2612"/>
    <mergeCell ref="BJ2611:BK2612"/>
    <mergeCell ref="BL2611:BN2612"/>
    <mergeCell ref="BP2611:BP2612"/>
    <mergeCell ref="BQ2611:BQ2612"/>
    <mergeCell ref="C2612:D2612"/>
    <mergeCell ref="AV2611:AW2612"/>
    <mergeCell ref="AX2611:AY2612"/>
    <mergeCell ref="AZ2611:BA2612"/>
    <mergeCell ref="BB2611:BC2612"/>
    <mergeCell ref="BO2611:BO2612"/>
    <mergeCell ref="Z2607:AA2608"/>
    <mergeCell ref="AB2607:AC2608"/>
    <mergeCell ref="AD2607:AE2608"/>
    <mergeCell ref="AF2607:AG2608"/>
    <mergeCell ref="AH2607:AI2608"/>
    <mergeCell ref="BD2607:BE2608"/>
    <mergeCell ref="BF2607:BG2608"/>
    <mergeCell ref="AJ2607:AK2608"/>
    <mergeCell ref="AL2607:AM2608"/>
    <mergeCell ref="AN2607:AO2608"/>
    <mergeCell ref="AP2607:AQ2608"/>
    <mergeCell ref="AR2607:AS2608"/>
    <mergeCell ref="AT2607:AU2608"/>
    <mergeCell ref="BH2607:BI2608"/>
    <mergeCell ref="BJ2607:BK2608"/>
    <mergeCell ref="B2609:B2610"/>
    <mergeCell ref="C2609:D2609"/>
    <mergeCell ref="E2609:E2610"/>
    <mergeCell ref="F2609:F2610"/>
    <mergeCell ref="H2609:I2610"/>
    <mergeCell ref="J2609:K2610"/>
    <mergeCell ref="L2609:M2610"/>
    <mergeCell ref="N2609:O2610"/>
    <mergeCell ref="P2609:Q2610"/>
    <mergeCell ref="R2609:S2610"/>
    <mergeCell ref="T2609:U2610"/>
    <mergeCell ref="V2609:W2610"/>
    <mergeCell ref="X2609:Y2610"/>
    <mergeCell ref="Z2609:AA2610"/>
    <mergeCell ref="AB2609:AC2610"/>
    <mergeCell ref="AD2609:AE2610"/>
    <mergeCell ref="AF2609:AG2610"/>
    <mergeCell ref="AH2609:AI2610"/>
    <mergeCell ref="BD2609:BE2610"/>
    <mergeCell ref="BF2609:BG2610"/>
    <mergeCell ref="AJ2609:AK2610"/>
    <mergeCell ref="AL2609:AM2610"/>
    <mergeCell ref="AN2609:AO2610"/>
    <mergeCell ref="AP2609:AQ2610"/>
    <mergeCell ref="AR2609:AS2610"/>
    <mergeCell ref="AT2609:AU2610"/>
    <mergeCell ref="BH2609:BI2610"/>
    <mergeCell ref="BJ2609:BK2610"/>
    <mergeCell ref="BL2607:BN2608"/>
    <mergeCell ref="BP2607:BP2608"/>
    <mergeCell ref="BQ2607:BQ2608"/>
    <mergeCell ref="C2608:D2608"/>
    <mergeCell ref="AV2607:AW2608"/>
    <mergeCell ref="AX2607:AY2608"/>
    <mergeCell ref="AZ2607:BA2608"/>
    <mergeCell ref="BB2607:BC2608"/>
    <mergeCell ref="BO2605:BO2606"/>
    <mergeCell ref="BO2607:BO2608"/>
    <mergeCell ref="B2593:C2593"/>
    <mergeCell ref="Z2593:AC2593"/>
    <mergeCell ref="AD2593:AF2593"/>
    <mergeCell ref="AH2593:AJ2593"/>
    <mergeCell ref="AK2593:AN2593"/>
    <mergeCell ref="AO2593:AQ2593"/>
    <mergeCell ref="AS2593:AU2593"/>
    <mergeCell ref="AZ2593:BD2593"/>
    <mergeCell ref="BE2593:BG2593"/>
    <mergeCell ref="BI2593:BK2593"/>
    <mergeCell ref="B2595:C2595"/>
    <mergeCell ref="Z2595:AC2595"/>
    <mergeCell ref="AD2595:AF2595"/>
    <mergeCell ref="AH2595:AJ2595"/>
    <mergeCell ref="AK2595:AN2595"/>
    <mergeCell ref="AO2595:AQ2595"/>
    <mergeCell ref="AS2595:AU2595"/>
    <mergeCell ref="AZ2595:BD2595"/>
    <mergeCell ref="BE2595:BG2595"/>
    <mergeCell ref="BI2595:BK2595"/>
    <mergeCell ref="BA2596:BN2596"/>
    <mergeCell ref="J2606:K2606"/>
    <mergeCell ref="L2606:M2606"/>
    <mergeCell ref="N2606:O2606"/>
    <mergeCell ref="P2606:Q2606"/>
    <mergeCell ref="R2606:S2606"/>
    <mergeCell ref="T2606:U2606"/>
    <mergeCell ref="AB2606:AC2606"/>
    <mergeCell ref="AD2606:AE2606"/>
    <mergeCell ref="AF2606:AG2606"/>
    <mergeCell ref="AH2606:AI2606"/>
    <mergeCell ref="AJ2606:AK2606"/>
    <mergeCell ref="AL2606:AM2606"/>
    <mergeCell ref="AN2606:AO2606"/>
    <mergeCell ref="AP2606:AQ2606"/>
    <mergeCell ref="AZ2606:BA2606"/>
    <mergeCell ref="BB2606:BC2606"/>
    <mergeCell ref="BD2606:BE2606"/>
    <mergeCell ref="BF2606:BG2606"/>
    <mergeCell ref="BH2606:BI2606"/>
    <mergeCell ref="BJ2606:BK2606"/>
    <mergeCell ref="B2607:B2608"/>
    <mergeCell ref="C2607:D2607"/>
    <mergeCell ref="E2607:E2608"/>
    <mergeCell ref="F2607:F2608"/>
    <mergeCell ref="H2607:I2608"/>
    <mergeCell ref="J2607:K2608"/>
    <mergeCell ref="L2607:M2608"/>
    <mergeCell ref="N2607:O2608"/>
    <mergeCell ref="P2607:Q2608"/>
    <mergeCell ref="R2607:S2608"/>
    <mergeCell ref="T2607:U2608"/>
    <mergeCell ref="V2607:W2608"/>
    <mergeCell ref="X2607:Y2608"/>
    <mergeCell ref="B2590:C2590"/>
    <mergeCell ref="B2588:C2589"/>
    <mergeCell ref="D2588:E2589"/>
    <mergeCell ref="H2588:I2589"/>
    <mergeCell ref="J2588:K2589"/>
    <mergeCell ref="L2588:M2589"/>
    <mergeCell ref="N2588:O2589"/>
    <mergeCell ref="P2588:Q2589"/>
    <mergeCell ref="R2588:S2589"/>
    <mergeCell ref="T2588:U2589"/>
    <mergeCell ref="V2588:W2589"/>
    <mergeCell ref="X2588:Y2589"/>
    <mergeCell ref="Z2588:AA2589"/>
    <mergeCell ref="AB2588:AC2589"/>
    <mergeCell ref="AD2588:AE2589"/>
    <mergeCell ref="AF2588:AG2589"/>
    <mergeCell ref="AH2588:AI2589"/>
    <mergeCell ref="AJ2588:AK2589"/>
    <mergeCell ref="AL2588:AM2589"/>
    <mergeCell ref="AN2588:AO2589"/>
    <mergeCell ref="AP2588:AQ2589"/>
    <mergeCell ref="AR2588:AS2589"/>
    <mergeCell ref="AT2588:AU2589"/>
    <mergeCell ref="AV2588:AW2589"/>
    <mergeCell ref="AX2588:AY2589"/>
    <mergeCell ref="AZ2588:BA2589"/>
    <mergeCell ref="BB2588:BC2589"/>
    <mergeCell ref="BD2588:BE2589"/>
    <mergeCell ref="BF2588:BG2589"/>
    <mergeCell ref="BH2588:BI2589"/>
    <mergeCell ref="BJ2588:BK2589"/>
    <mergeCell ref="BL2588:BN2589"/>
    <mergeCell ref="BP2588:BP2589"/>
    <mergeCell ref="BO2588:BO2589"/>
    <mergeCell ref="D2590:E2591"/>
    <mergeCell ref="H2590:I2591"/>
    <mergeCell ref="J2590:K2591"/>
    <mergeCell ref="L2590:M2591"/>
    <mergeCell ref="N2590:O2591"/>
    <mergeCell ref="P2590:Q2591"/>
    <mergeCell ref="R2590:S2591"/>
    <mergeCell ref="T2590:U2591"/>
    <mergeCell ref="V2590:W2591"/>
    <mergeCell ref="X2590:Y2591"/>
    <mergeCell ref="Z2590:AA2591"/>
    <mergeCell ref="AB2590:AC2591"/>
    <mergeCell ref="AD2590:AE2591"/>
    <mergeCell ref="AF2590:AG2591"/>
    <mergeCell ref="AH2590:AI2591"/>
    <mergeCell ref="AJ2590:AK2591"/>
    <mergeCell ref="AL2590:AM2591"/>
    <mergeCell ref="AN2590:AO2591"/>
    <mergeCell ref="AP2590:AQ2591"/>
    <mergeCell ref="AR2590:AS2591"/>
    <mergeCell ref="AT2590:AU2591"/>
    <mergeCell ref="AV2590:AW2591"/>
    <mergeCell ref="AX2590:AY2591"/>
    <mergeCell ref="AZ2590:BA2591"/>
    <mergeCell ref="BB2590:BC2591"/>
    <mergeCell ref="BD2590:BE2591"/>
    <mergeCell ref="BF2590:BG2591"/>
    <mergeCell ref="BH2590:BI2591"/>
    <mergeCell ref="BJ2590:BK2591"/>
    <mergeCell ref="BL2590:BN2591"/>
    <mergeCell ref="B2586:B2587"/>
    <mergeCell ref="C2586:D2586"/>
    <mergeCell ref="E2586:E2587"/>
    <mergeCell ref="F2586:F2587"/>
    <mergeCell ref="H2586:I2587"/>
    <mergeCell ref="J2586:K2587"/>
    <mergeCell ref="G2586:G2587"/>
    <mergeCell ref="L2586:M2587"/>
    <mergeCell ref="N2586:O2587"/>
    <mergeCell ref="P2586:Q2587"/>
    <mergeCell ref="R2586:S2587"/>
    <mergeCell ref="T2586:U2587"/>
    <mergeCell ref="V2586:W2587"/>
    <mergeCell ref="X2586:Y2587"/>
    <mergeCell ref="Z2586:AA2587"/>
    <mergeCell ref="AB2586:AC2587"/>
    <mergeCell ref="AD2586:AE2587"/>
    <mergeCell ref="AF2586:AG2587"/>
    <mergeCell ref="AH2586:AI2587"/>
    <mergeCell ref="BD2586:BE2587"/>
    <mergeCell ref="BF2586:BG2587"/>
    <mergeCell ref="AJ2586:AK2587"/>
    <mergeCell ref="AL2586:AM2587"/>
    <mergeCell ref="AN2586:AO2587"/>
    <mergeCell ref="AP2586:AQ2587"/>
    <mergeCell ref="AR2586:AS2587"/>
    <mergeCell ref="AT2586:AU2587"/>
    <mergeCell ref="BH2586:BI2587"/>
    <mergeCell ref="BJ2586:BK2587"/>
    <mergeCell ref="BL2586:BN2587"/>
    <mergeCell ref="BP2586:BP2587"/>
    <mergeCell ref="BQ2586:BQ2587"/>
    <mergeCell ref="C2587:D2587"/>
    <mergeCell ref="AV2586:AW2587"/>
    <mergeCell ref="AX2586:AY2587"/>
    <mergeCell ref="AZ2586:BA2587"/>
    <mergeCell ref="BB2586:BC2587"/>
    <mergeCell ref="BO2586:BO2587"/>
    <mergeCell ref="B2584:B2585"/>
    <mergeCell ref="C2584:D2584"/>
    <mergeCell ref="E2584:E2585"/>
    <mergeCell ref="F2584:F2585"/>
    <mergeCell ref="H2584:I2585"/>
    <mergeCell ref="J2584:K2585"/>
    <mergeCell ref="G2584:G2585"/>
    <mergeCell ref="L2584:M2585"/>
    <mergeCell ref="N2584:O2585"/>
    <mergeCell ref="P2584:Q2585"/>
    <mergeCell ref="R2584:S2585"/>
    <mergeCell ref="T2584:U2585"/>
    <mergeCell ref="V2584:W2585"/>
    <mergeCell ref="X2584:Y2585"/>
    <mergeCell ref="Z2584:AA2585"/>
    <mergeCell ref="AB2584:AC2585"/>
    <mergeCell ref="AD2584:AE2585"/>
    <mergeCell ref="AF2584:AG2585"/>
    <mergeCell ref="AH2584:AI2585"/>
    <mergeCell ref="BD2584:BE2585"/>
    <mergeCell ref="BF2584:BG2585"/>
    <mergeCell ref="AJ2584:AK2585"/>
    <mergeCell ref="AL2584:AM2585"/>
    <mergeCell ref="AN2584:AO2585"/>
    <mergeCell ref="AP2584:AQ2585"/>
    <mergeCell ref="AR2584:AS2585"/>
    <mergeCell ref="AT2584:AU2585"/>
    <mergeCell ref="BH2584:BI2585"/>
    <mergeCell ref="BJ2584:BK2585"/>
    <mergeCell ref="BL2584:BN2585"/>
    <mergeCell ref="BP2584:BP2585"/>
    <mergeCell ref="BQ2584:BQ2585"/>
    <mergeCell ref="C2585:D2585"/>
    <mergeCell ref="AV2584:AW2585"/>
    <mergeCell ref="AX2584:AY2585"/>
    <mergeCell ref="AZ2584:BA2585"/>
    <mergeCell ref="BB2584:BC2585"/>
    <mergeCell ref="B2582:B2583"/>
    <mergeCell ref="C2582:D2582"/>
    <mergeCell ref="E2582:E2583"/>
    <mergeCell ref="F2582:F2583"/>
    <mergeCell ref="H2582:I2583"/>
    <mergeCell ref="J2582:K2583"/>
    <mergeCell ref="G2582:G2583"/>
    <mergeCell ref="L2582:M2583"/>
    <mergeCell ref="N2582:O2583"/>
    <mergeCell ref="P2582:Q2583"/>
    <mergeCell ref="R2582:S2583"/>
    <mergeCell ref="T2582:U2583"/>
    <mergeCell ref="V2582:W2583"/>
    <mergeCell ref="X2582:Y2583"/>
    <mergeCell ref="Z2582:AA2583"/>
    <mergeCell ref="AB2582:AC2583"/>
    <mergeCell ref="AD2582:AE2583"/>
    <mergeCell ref="AF2582:AG2583"/>
    <mergeCell ref="AH2582:AI2583"/>
    <mergeCell ref="BD2582:BE2583"/>
    <mergeCell ref="BF2582:BG2583"/>
    <mergeCell ref="AJ2582:AK2583"/>
    <mergeCell ref="AL2582:AM2583"/>
    <mergeCell ref="AN2582:AO2583"/>
    <mergeCell ref="AP2582:AQ2583"/>
    <mergeCell ref="AR2582:AS2583"/>
    <mergeCell ref="AT2582:AU2583"/>
    <mergeCell ref="BH2582:BI2583"/>
    <mergeCell ref="BJ2582:BK2583"/>
    <mergeCell ref="BL2582:BN2583"/>
    <mergeCell ref="BP2582:BP2583"/>
    <mergeCell ref="BQ2582:BQ2583"/>
    <mergeCell ref="C2583:D2583"/>
    <mergeCell ref="AV2582:AW2583"/>
    <mergeCell ref="AX2582:AY2583"/>
    <mergeCell ref="AZ2582:BA2583"/>
    <mergeCell ref="BB2582:BC2583"/>
    <mergeCell ref="BO2582:BO2583"/>
    <mergeCell ref="B2580:B2581"/>
    <mergeCell ref="C2580:D2580"/>
    <mergeCell ref="E2580:E2581"/>
    <mergeCell ref="F2580:F2581"/>
    <mergeCell ref="H2580:I2581"/>
    <mergeCell ref="J2580:K2581"/>
    <mergeCell ref="G2580:G2581"/>
    <mergeCell ref="L2580:M2581"/>
    <mergeCell ref="N2580:O2581"/>
    <mergeCell ref="P2580:Q2581"/>
    <mergeCell ref="R2580:S2581"/>
    <mergeCell ref="T2580:U2581"/>
    <mergeCell ref="V2580:W2581"/>
    <mergeCell ref="X2580:Y2581"/>
    <mergeCell ref="Z2580:AA2581"/>
    <mergeCell ref="AB2580:AC2581"/>
    <mergeCell ref="AD2580:AE2581"/>
    <mergeCell ref="AF2580:AG2581"/>
    <mergeCell ref="AH2580:AI2581"/>
    <mergeCell ref="BD2580:BE2581"/>
    <mergeCell ref="BF2580:BG2581"/>
    <mergeCell ref="AJ2580:AK2581"/>
    <mergeCell ref="AL2580:AM2581"/>
    <mergeCell ref="AN2580:AO2581"/>
    <mergeCell ref="AP2580:AQ2581"/>
    <mergeCell ref="AR2580:AS2581"/>
    <mergeCell ref="AT2580:AU2581"/>
    <mergeCell ref="BH2580:BI2581"/>
    <mergeCell ref="BJ2580:BK2581"/>
    <mergeCell ref="BL2580:BN2581"/>
    <mergeCell ref="BP2580:BP2581"/>
    <mergeCell ref="BQ2580:BQ2581"/>
    <mergeCell ref="C2581:D2581"/>
    <mergeCell ref="AV2580:AW2581"/>
    <mergeCell ref="AX2580:AY2581"/>
    <mergeCell ref="AZ2580:BA2581"/>
    <mergeCell ref="BB2580:BC2581"/>
    <mergeCell ref="BO2580:BO2581"/>
    <mergeCell ref="B2578:B2579"/>
    <mergeCell ref="C2578:D2578"/>
    <mergeCell ref="E2578:E2579"/>
    <mergeCell ref="F2578:F2579"/>
    <mergeCell ref="H2578:I2579"/>
    <mergeCell ref="J2578:K2579"/>
    <mergeCell ref="G2578:G2579"/>
    <mergeCell ref="L2578:M2579"/>
    <mergeCell ref="N2578:O2579"/>
    <mergeCell ref="P2578:Q2579"/>
    <mergeCell ref="R2578:S2579"/>
    <mergeCell ref="T2578:U2579"/>
    <mergeCell ref="V2578:W2579"/>
    <mergeCell ref="X2578:Y2579"/>
    <mergeCell ref="Z2578:AA2579"/>
    <mergeCell ref="AB2578:AC2579"/>
    <mergeCell ref="AD2578:AE2579"/>
    <mergeCell ref="AF2578:AG2579"/>
    <mergeCell ref="AH2578:AI2579"/>
    <mergeCell ref="BD2578:BE2579"/>
    <mergeCell ref="BF2578:BG2579"/>
    <mergeCell ref="AJ2578:AK2579"/>
    <mergeCell ref="AL2578:AM2579"/>
    <mergeCell ref="AN2578:AO2579"/>
    <mergeCell ref="AP2578:AQ2579"/>
    <mergeCell ref="AR2578:AS2579"/>
    <mergeCell ref="AT2578:AU2579"/>
    <mergeCell ref="BH2578:BI2579"/>
    <mergeCell ref="BJ2578:BK2579"/>
    <mergeCell ref="BL2578:BN2579"/>
    <mergeCell ref="BP2578:BP2579"/>
    <mergeCell ref="BQ2578:BQ2579"/>
    <mergeCell ref="C2579:D2579"/>
    <mergeCell ref="AV2578:AW2579"/>
    <mergeCell ref="AX2578:AY2579"/>
    <mergeCell ref="AZ2578:BA2579"/>
    <mergeCell ref="BB2578:BC2579"/>
    <mergeCell ref="BO2578:BO2579"/>
    <mergeCell ref="B2576:B2577"/>
    <mergeCell ref="C2576:D2576"/>
    <mergeCell ref="E2576:E2577"/>
    <mergeCell ref="F2576:F2577"/>
    <mergeCell ref="H2576:I2577"/>
    <mergeCell ref="J2576:K2577"/>
    <mergeCell ref="G2576:G2577"/>
    <mergeCell ref="L2576:M2577"/>
    <mergeCell ref="N2576:O2577"/>
    <mergeCell ref="P2576:Q2577"/>
    <mergeCell ref="R2576:S2577"/>
    <mergeCell ref="T2576:U2577"/>
    <mergeCell ref="V2576:W2577"/>
    <mergeCell ref="X2576:Y2577"/>
    <mergeCell ref="Z2576:AA2577"/>
    <mergeCell ref="AB2576:AC2577"/>
    <mergeCell ref="AD2576:AE2577"/>
    <mergeCell ref="AF2576:AG2577"/>
    <mergeCell ref="AH2576:AI2577"/>
    <mergeCell ref="BD2576:BE2577"/>
    <mergeCell ref="BF2576:BG2577"/>
    <mergeCell ref="AJ2576:AK2577"/>
    <mergeCell ref="AL2576:AM2577"/>
    <mergeCell ref="AN2576:AO2577"/>
    <mergeCell ref="AP2576:AQ2577"/>
    <mergeCell ref="AR2576:AS2577"/>
    <mergeCell ref="AT2576:AU2577"/>
    <mergeCell ref="BH2576:BI2577"/>
    <mergeCell ref="BJ2576:BK2577"/>
    <mergeCell ref="BL2576:BN2577"/>
    <mergeCell ref="BP2576:BP2577"/>
    <mergeCell ref="BQ2576:BQ2577"/>
    <mergeCell ref="C2577:D2577"/>
    <mergeCell ref="AV2576:AW2577"/>
    <mergeCell ref="AX2576:AY2577"/>
    <mergeCell ref="AZ2576:BA2577"/>
    <mergeCell ref="BB2576:BC2577"/>
    <mergeCell ref="B2574:B2575"/>
    <mergeCell ref="C2574:D2574"/>
    <mergeCell ref="E2574:E2575"/>
    <mergeCell ref="F2574:F2575"/>
    <mergeCell ref="H2574:I2575"/>
    <mergeCell ref="J2574:K2575"/>
    <mergeCell ref="G2574:G2575"/>
    <mergeCell ref="L2574:M2575"/>
    <mergeCell ref="N2574:O2575"/>
    <mergeCell ref="P2574:Q2575"/>
    <mergeCell ref="R2574:S2575"/>
    <mergeCell ref="T2574:U2575"/>
    <mergeCell ref="V2574:W2575"/>
    <mergeCell ref="X2574:Y2575"/>
    <mergeCell ref="Z2574:AA2575"/>
    <mergeCell ref="AB2574:AC2575"/>
    <mergeCell ref="AD2574:AE2575"/>
    <mergeCell ref="AF2574:AG2575"/>
    <mergeCell ref="AH2574:AI2575"/>
    <mergeCell ref="BD2574:BE2575"/>
    <mergeCell ref="BF2574:BG2575"/>
    <mergeCell ref="AJ2574:AK2575"/>
    <mergeCell ref="AL2574:AM2575"/>
    <mergeCell ref="AN2574:AO2575"/>
    <mergeCell ref="AP2574:AQ2575"/>
    <mergeCell ref="AR2574:AS2575"/>
    <mergeCell ref="AT2574:AU2575"/>
    <mergeCell ref="BH2574:BI2575"/>
    <mergeCell ref="BJ2574:BK2575"/>
    <mergeCell ref="BL2574:BN2575"/>
    <mergeCell ref="BP2574:BP2575"/>
    <mergeCell ref="BQ2574:BQ2575"/>
    <mergeCell ref="C2575:D2575"/>
    <mergeCell ref="AV2574:AW2575"/>
    <mergeCell ref="AX2574:AY2575"/>
    <mergeCell ref="AZ2574:BA2575"/>
    <mergeCell ref="BB2574:BC2575"/>
    <mergeCell ref="BO2574:BO2575"/>
    <mergeCell ref="B2572:B2573"/>
    <mergeCell ref="C2572:D2572"/>
    <mergeCell ref="E2572:E2573"/>
    <mergeCell ref="F2572:F2573"/>
    <mergeCell ref="H2572:I2573"/>
    <mergeCell ref="J2572:K2573"/>
    <mergeCell ref="G2572:G2573"/>
    <mergeCell ref="L2572:M2573"/>
    <mergeCell ref="N2572:O2573"/>
    <mergeCell ref="P2572:Q2573"/>
    <mergeCell ref="R2572:S2573"/>
    <mergeCell ref="T2572:U2573"/>
    <mergeCell ref="V2572:W2573"/>
    <mergeCell ref="X2572:Y2573"/>
    <mergeCell ref="Z2572:AA2573"/>
    <mergeCell ref="AB2572:AC2573"/>
    <mergeCell ref="AD2572:AE2573"/>
    <mergeCell ref="AF2572:AG2573"/>
    <mergeCell ref="AH2572:AI2573"/>
    <mergeCell ref="BD2572:BE2573"/>
    <mergeCell ref="BF2572:BG2573"/>
    <mergeCell ref="AJ2572:AK2573"/>
    <mergeCell ref="AL2572:AM2573"/>
    <mergeCell ref="AN2572:AO2573"/>
    <mergeCell ref="AP2572:AQ2573"/>
    <mergeCell ref="AR2572:AS2573"/>
    <mergeCell ref="AT2572:AU2573"/>
    <mergeCell ref="BH2572:BI2573"/>
    <mergeCell ref="BJ2572:BK2573"/>
    <mergeCell ref="BL2572:BN2573"/>
    <mergeCell ref="BP2572:BP2573"/>
    <mergeCell ref="BQ2572:BQ2573"/>
    <mergeCell ref="C2573:D2573"/>
    <mergeCell ref="AV2572:AW2573"/>
    <mergeCell ref="AX2572:AY2573"/>
    <mergeCell ref="AZ2572:BA2573"/>
    <mergeCell ref="BB2572:BC2573"/>
    <mergeCell ref="BO2572:BO2573"/>
    <mergeCell ref="B2570:B2571"/>
    <mergeCell ref="C2570:D2570"/>
    <mergeCell ref="E2570:E2571"/>
    <mergeCell ref="F2570:F2571"/>
    <mergeCell ref="H2570:I2571"/>
    <mergeCell ref="J2570:K2571"/>
    <mergeCell ref="G2570:G2571"/>
    <mergeCell ref="L2570:M2571"/>
    <mergeCell ref="N2570:O2571"/>
    <mergeCell ref="P2570:Q2571"/>
    <mergeCell ref="R2570:S2571"/>
    <mergeCell ref="T2570:U2571"/>
    <mergeCell ref="V2570:W2571"/>
    <mergeCell ref="X2570:Y2571"/>
    <mergeCell ref="Z2570:AA2571"/>
    <mergeCell ref="AB2570:AC2571"/>
    <mergeCell ref="AD2570:AE2571"/>
    <mergeCell ref="AF2570:AG2571"/>
    <mergeCell ref="AH2570:AI2571"/>
    <mergeCell ref="BD2570:BE2571"/>
    <mergeCell ref="BF2570:BG2571"/>
    <mergeCell ref="AJ2570:AK2571"/>
    <mergeCell ref="AL2570:AM2571"/>
    <mergeCell ref="AN2570:AO2571"/>
    <mergeCell ref="AP2570:AQ2571"/>
    <mergeCell ref="AR2570:AS2571"/>
    <mergeCell ref="AT2570:AU2571"/>
    <mergeCell ref="BH2570:BI2571"/>
    <mergeCell ref="BJ2570:BK2571"/>
    <mergeCell ref="BL2570:BN2571"/>
    <mergeCell ref="BP2570:BP2571"/>
    <mergeCell ref="BQ2570:BQ2571"/>
    <mergeCell ref="C2571:D2571"/>
    <mergeCell ref="AV2570:AW2571"/>
    <mergeCell ref="AX2570:AY2571"/>
    <mergeCell ref="AZ2570:BA2571"/>
    <mergeCell ref="BB2570:BC2571"/>
    <mergeCell ref="BO2570:BO2571"/>
    <mergeCell ref="B2568:B2569"/>
    <mergeCell ref="C2568:D2568"/>
    <mergeCell ref="E2568:E2569"/>
    <mergeCell ref="F2568:F2569"/>
    <mergeCell ref="H2568:I2569"/>
    <mergeCell ref="J2568:K2569"/>
    <mergeCell ref="G2568:G2569"/>
    <mergeCell ref="L2568:M2569"/>
    <mergeCell ref="N2568:O2569"/>
    <mergeCell ref="P2568:Q2569"/>
    <mergeCell ref="R2568:S2569"/>
    <mergeCell ref="T2568:U2569"/>
    <mergeCell ref="V2568:W2569"/>
    <mergeCell ref="X2568:Y2569"/>
    <mergeCell ref="Z2568:AA2569"/>
    <mergeCell ref="AB2568:AC2569"/>
    <mergeCell ref="AD2568:AE2569"/>
    <mergeCell ref="AF2568:AG2569"/>
    <mergeCell ref="AH2568:AI2569"/>
    <mergeCell ref="BD2568:BE2569"/>
    <mergeCell ref="BF2568:BG2569"/>
    <mergeCell ref="AJ2568:AK2569"/>
    <mergeCell ref="AL2568:AM2569"/>
    <mergeCell ref="AN2568:AO2569"/>
    <mergeCell ref="AP2568:AQ2569"/>
    <mergeCell ref="AR2568:AS2569"/>
    <mergeCell ref="AT2568:AU2569"/>
    <mergeCell ref="BH2568:BI2569"/>
    <mergeCell ref="BJ2568:BK2569"/>
    <mergeCell ref="BL2568:BN2569"/>
    <mergeCell ref="BP2568:BP2569"/>
    <mergeCell ref="BQ2568:BQ2569"/>
    <mergeCell ref="C2569:D2569"/>
    <mergeCell ref="AV2568:AW2569"/>
    <mergeCell ref="AX2568:AY2569"/>
    <mergeCell ref="AZ2568:BA2569"/>
    <mergeCell ref="BB2568:BC2569"/>
    <mergeCell ref="B2566:B2567"/>
    <mergeCell ref="C2566:D2566"/>
    <mergeCell ref="E2566:E2567"/>
    <mergeCell ref="F2566:F2567"/>
    <mergeCell ref="H2566:I2567"/>
    <mergeCell ref="J2566:K2567"/>
    <mergeCell ref="G2566:G2567"/>
    <mergeCell ref="L2566:M2567"/>
    <mergeCell ref="N2566:O2567"/>
    <mergeCell ref="P2566:Q2567"/>
    <mergeCell ref="R2566:S2567"/>
    <mergeCell ref="T2566:U2567"/>
    <mergeCell ref="V2566:W2567"/>
    <mergeCell ref="X2566:Y2567"/>
    <mergeCell ref="Z2566:AA2567"/>
    <mergeCell ref="AB2566:AC2567"/>
    <mergeCell ref="AD2566:AE2567"/>
    <mergeCell ref="AF2566:AG2567"/>
    <mergeCell ref="AH2566:AI2567"/>
    <mergeCell ref="BD2566:BE2567"/>
    <mergeCell ref="BF2566:BG2567"/>
    <mergeCell ref="AJ2566:AK2567"/>
    <mergeCell ref="AL2566:AM2567"/>
    <mergeCell ref="AN2566:AO2567"/>
    <mergeCell ref="AP2566:AQ2567"/>
    <mergeCell ref="AR2566:AS2567"/>
    <mergeCell ref="AT2566:AU2567"/>
    <mergeCell ref="BH2566:BI2567"/>
    <mergeCell ref="BJ2566:BK2567"/>
    <mergeCell ref="BL2566:BN2567"/>
    <mergeCell ref="BP2566:BP2567"/>
    <mergeCell ref="BQ2566:BQ2567"/>
    <mergeCell ref="C2567:D2567"/>
    <mergeCell ref="AV2566:AW2567"/>
    <mergeCell ref="AX2566:AY2567"/>
    <mergeCell ref="AZ2566:BA2567"/>
    <mergeCell ref="BB2566:BC2567"/>
    <mergeCell ref="BO2566:BO2567"/>
    <mergeCell ref="B2564:B2565"/>
    <mergeCell ref="C2564:D2564"/>
    <mergeCell ref="E2564:E2565"/>
    <mergeCell ref="F2564:F2565"/>
    <mergeCell ref="H2564:I2565"/>
    <mergeCell ref="J2564:K2565"/>
    <mergeCell ref="G2564:G2565"/>
    <mergeCell ref="L2564:M2565"/>
    <mergeCell ref="N2564:O2565"/>
    <mergeCell ref="P2564:Q2565"/>
    <mergeCell ref="R2564:S2565"/>
    <mergeCell ref="T2564:U2565"/>
    <mergeCell ref="V2564:W2565"/>
    <mergeCell ref="X2564:Y2565"/>
    <mergeCell ref="Z2564:AA2565"/>
    <mergeCell ref="AB2564:AC2565"/>
    <mergeCell ref="AD2564:AE2565"/>
    <mergeCell ref="AF2564:AG2565"/>
    <mergeCell ref="AH2564:AI2565"/>
    <mergeCell ref="BD2564:BE2565"/>
    <mergeCell ref="BF2564:BG2565"/>
    <mergeCell ref="AJ2564:AK2565"/>
    <mergeCell ref="AL2564:AM2565"/>
    <mergeCell ref="AN2564:AO2565"/>
    <mergeCell ref="AP2564:AQ2565"/>
    <mergeCell ref="AR2564:AS2565"/>
    <mergeCell ref="AT2564:AU2565"/>
    <mergeCell ref="BH2564:BI2565"/>
    <mergeCell ref="BJ2564:BK2565"/>
    <mergeCell ref="BL2564:BN2565"/>
    <mergeCell ref="BP2564:BP2565"/>
    <mergeCell ref="BQ2564:BQ2565"/>
    <mergeCell ref="C2565:D2565"/>
    <mergeCell ref="AV2564:AW2565"/>
    <mergeCell ref="AX2564:AY2565"/>
    <mergeCell ref="AZ2564:BA2565"/>
    <mergeCell ref="BB2564:BC2565"/>
    <mergeCell ref="BO2564:BO2565"/>
    <mergeCell ref="B2562:B2563"/>
    <mergeCell ref="C2562:D2562"/>
    <mergeCell ref="E2562:E2563"/>
    <mergeCell ref="F2562:F2563"/>
    <mergeCell ref="H2562:I2563"/>
    <mergeCell ref="J2562:K2563"/>
    <mergeCell ref="G2562:G2563"/>
    <mergeCell ref="L2562:M2563"/>
    <mergeCell ref="N2562:O2563"/>
    <mergeCell ref="P2562:Q2563"/>
    <mergeCell ref="R2562:S2563"/>
    <mergeCell ref="T2562:U2563"/>
    <mergeCell ref="V2562:W2563"/>
    <mergeCell ref="X2562:Y2563"/>
    <mergeCell ref="Z2562:AA2563"/>
    <mergeCell ref="AB2562:AC2563"/>
    <mergeCell ref="AD2562:AE2563"/>
    <mergeCell ref="AF2562:AG2563"/>
    <mergeCell ref="AH2562:AI2563"/>
    <mergeCell ref="BD2562:BE2563"/>
    <mergeCell ref="BF2562:BG2563"/>
    <mergeCell ref="AJ2562:AK2563"/>
    <mergeCell ref="AL2562:AM2563"/>
    <mergeCell ref="AN2562:AO2563"/>
    <mergeCell ref="AP2562:AQ2563"/>
    <mergeCell ref="AR2562:AS2563"/>
    <mergeCell ref="AT2562:AU2563"/>
    <mergeCell ref="BH2562:BI2563"/>
    <mergeCell ref="BJ2562:BK2563"/>
    <mergeCell ref="BL2562:BN2563"/>
    <mergeCell ref="BP2562:BP2563"/>
    <mergeCell ref="BQ2562:BQ2563"/>
    <mergeCell ref="C2563:D2563"/>
    <mergeCell ref="AV2562:AW2563"/>
    <mergeCell ref="AX2562:AY2563"/>
    <mergeCell ref="AZ2562:BA2563"/>
    <mergeCell ref="BB2562:BC2563"/>
    <mergeCell ref="BO2562:BO2563"/>
    <mergeCell ref="B2560:B2561"/>
    <mergeCell ref="C2560:D2560"/>
    <mergeCell ref="E2560:E2561"/>
    <mergeCell ref="F2560:F2561"/>
    <mergeCell ref="H2560:I2561"/>
    <mergeCell ref="J2560:K2561"/>
    <mergeCell ref="G2560:G2561"/>
    <mergeCell ref="L2560:M2561"/>
    <mergeCell ref="N2560:O2561"/>
    <mergeCell ref="P2560:Q2561"/>
    <mergeCell ref="R2560:S2561"/>
    <mergeCell ref="T2560:U2561"/>
    <mergeCell ref="V2560:W2561"/>
    <mergeCell ref="X2560:Y2561"/>
    <mergeCell ref="Z2560:AA2561"/>
    <mergeCell ref="AB2560:AC2561"/>
    <mergeCell ref="AD2560:AE2561"/>
    <mergeCell ref="AF2560:AG2561"/>
    <mergeCell ref="AH2560:AI2561"/>
    <mergeCell ref="BD2560:BE2561"/>
    <mergeCell ref="BF2560:BG2561"/>
    <mergeCell ref="AJ2560:AK2561"/>
    <mergeCell ref="AL2560:AM2561"/>
    <mergeCell ref="AN2560:AO2561"/>
    <mergeCell ref="AP2560:AQ2561"/>
    <mergeCell ref="AR2560:AS2561"/>
    <mergeCell ref="AT2560:AU2561"/>
    <mergeCell ref="BH2560:BI2561"/>
    <mergeCell ref="BJ2560:BK2561"/>
    <mergeCell ref="BL2560:BN2561"/>
    <mergeCell ref="BP2560:BP2561"/>
    <mergeCell ref="BQ2560:BQ2561"/>
    <mergeCell ref="C2561:D2561"/>
    <mergeCell ref="AV2560:AW2561"/>
    <mergeCell ref="AX2560:AY2561"/>
    <mergeCell ref="AZ2560:BA2561"/>
    <mergeCell ref="BB2560:BC2561"/>
    <mergeCell ref="B2558:B2559"/>
    <mergeCell ref="C2558:D2558"/>
    <mergeCell ref="E2558:E2559"/>
    <mergeCell ref="F2558:F2559"/>
    <mergeCell ref="H2558:I2559"/>
    <mergeCell ref="J2558:K2559"/>
    <mergeCell ref="G2558:G2559"/>
    <mergeCell ref="L2558:M2559"/>
    <mergeCell ref="N2558:O2559"/>
    <mergeCell ref="P2558:Q2559"/>
    <mergeCell ref="R2558:S2559"/>
    <mergeCell ref="T2558:U2559"/>
    <mergeCell ref="V2558:W2559"/>
    <mergeCell ref="X2558:Y2559"/>
    <mergeCell ref="Z2558:AA2559"/>
    <mergeCell ref="AB2558:AC2559"/>
    <mergeCell ref="AD2558:AE2559"/>
    <mergeCell ref="AF2558:AG2559"/>
    <mergeCell ref="AH2558:AI2559"/>
    <mergeCell ref="BD2558:BE2559"/>
    <mergeCell ref="BF2558:BG2559"/>
    <mergeCell ref="AJ2558:AK2559"/>
    <mergeCell ref="AL2558:AM2559"/>
    <mergeCell ref="AN2558:AO2559"/>
    <mergeCell ref="AP2558:AQ2559"/>
    <mergeCell ref="AR2558:AS2559"/>
    <mergeCell ref="AT2558:AU2559"/>
    <mergeCell ref="BH2558:BI2559"/>
    <mergeCell ref="BJ2558:BK2559"/>
    <mergeCell ref="BL2558:BN2559"/>
    <mergeCell ref="BP2558:BP2559"/>
    <mergeCell ref="BQ2558:BQ2559"/>
    <mergeCell ref="C2559:D2559"/>
    <mergeCell ref="AV2558:AW2559"/>
    <mergeCell ref="AX2558:AY2559"/>
    <mergeCell ref="AZ2558:BA2559"/>
    <mergeCell ref="BB2558:BC2559"/>
    <mergeCell ref="BO2558:BO2559"/>
    <mergeCell ref="B2556:B2557"/>
    <mergeCell ref="C2556:D2556"/>
    <mergeCell ref="E2556:E2557"/>
    <mergeCell ref="F2556:F2557"/>
    <mergeCell ref="H2556:I2557"/>
    <mergeCell ref="J2556:K2557"/>
    <mergeCell ref="G2556:G2557"/>
    <mergeCell ref="L2556:M2557"/>
    <mergeCell ref="N2556:O2557"/>
    <mergeCell ref="P2556:Q2557"/>
    <mergeCell ref="R2556:S2557"/>
    <mergeCell ref="T2556:U2557"/>
    <mergeCell ref="V2556:W2557"/>
    <mergeCell ref="X2556:Y2557"/>
    <mergeCell ref="Z2556:AA2557"/>
    <mergeCell ref="AB2556:AC2557"/>
    <mergeCell ref="AD2556:AE2557"/>
    <mergeCell ref="AF2556:AG2557"/>
    <mergeCell ref="AH2556:AI2557"/>
    <mergeCell ref="BD2556:BE2557"/>
    <mergeCell ref="BF2556:BG2557"/>
    <mergeCell ref="AJ2556:AK2557"/>
    <mergeCell ref="AL2556:AM2557"/>
    <mergeCell ref="AN2556:AO2557"/>
    <mergeCell ref="AP2556:AQ2557"/>
    <mergeCell ref="AR2556:AS2557"/>
    <mergeCell ref="AT2556:AU2557"/>
    <mergeCell ref="BH2556:BI2557"/>
    <mergeCell ref="BJ2556:BK2557"/>
    <mergeCell ref="BL2556:BN2557"/>
    <mergeCell ref="BP2556:BP2557"/>
    <mergeCell ref="BQ2556:BQ2557"/>
    <mergeCell ref="C2557:D2557"/>
    <mergeCell ref="AV2556:AW2557"/>
    <mergeCell ref="AX2556:AY2557"/>
    <mergeCell ref="AZ2556:BA2557"/>
    <mergeCell ref="BB2556:BC2557"/>
    <mergeCell ref="BO2556:BO2557"/>
    <mergeCell ref="B2554:B2555"/>
    <mergeCell ref="C2554:D2554"/>
    <mergeCell ref="E2554:E2555"/>
    <mergeCell ref="F2554:F2555"/>
    <mergeCell ref="H2554:I2555"/>
    <mergeCell ref="J2554:K2555"/>
    <mergeCell ref="G2554:G2555"/>
    <mergeCell ref="L2554:M2555"/>
    <mergeCell ref="N2554:O2555"/>
    <mergeCell ref="P2554:Q2555"/>
    <mergeCell ref="R2554:S2555"/>
    <mergeCell ref="T2554:U2555"/>
    <mergeCell ref="V2554:W2555"/>
    <mergeCell ref="X2554:Y2555"/>
    <mergeCell ref="Z2554:AA2555"/>
    <mergeCell ref="AB2554:AC2555"/>
    <mergeCell ref="AD2554:AE2555"/>
    <mergeCell ref="AF2554:AG2555"/>
    <mergeCell ref="AH2554:AI2555"/>
    <mergeCell ref="BD2554:BE2555"/>
    <mergeCell ref="BF2554:BG2555"/>
    <mergeCell ref="AJ2554:AK2555"/>
    <mergeCell ref="AL2554:AM2555"/>
    <mergeCell ref="AN2554:AO2555"/>
    <mergeCell ref="AP2554:AQ2555"/>
    <mergeCell ref="AR2554:AS2555"/>
    <mergeCell ref="AT2554:AU2555"/>
    <mergeCell ref="BH2554:BI2555"/>
    <mergeCell ref="BJ2554:BK2555"/>
    <mergeCell ref="BL2554:BN2555"/>
    <mergeCell ref="BP2554:BP2555"/>
    <mergeCell ref="BQ2554:BQ2555"/>
    <mergeCell ref="C2555:D2555"/>
    <mergeCell ref="AV2554:AW2555"/>
    <mergeCell ref="AX2554:AY2555"/>
    <mergeCell ref="AZ2554:BA2555"/>
    <mergeCell ref="BB2554:BC2555"/>
    <mergeCell ref="BO2554:BO2555"/>
    <mergeCell ref="B2552:B2553"/>
    <mergeCell ref="C2552:D2552"/>
    <mergeCell ref="E2552:E2553"/>
    <mergeCell ref="F2552:F2553"/>
    <mergeCell ref="H2552:I2553"/>
    <mergeCell ref="J2552:K2553"/>
    <mergeCell ref="G2552:G2553"/>
    <mergeCell ref="L2552:M2553"/>
    <mergeCell ref="N2552:O2553"/>
    <mergeCell ref="P2552:Q2553"/>
    <mergeCell ref="R2552:S2553"/>
    <mergeCell ref="T2552:U2553"/>
    <mergeCell ref="V2552:W2553"/>
    <mergeCell ref="X2552:Y2553"/>
    <mergeCell ref="Z2552:AA2553"/>
    <mergeCell ref="AB2552:AC2553"/>
    <mergeCell ref="AD2552:AE2553"/>
    <mergeCell ref="AF2552:AG2553"/>
    <mergeCell ref="AH2552:AI2553"/>
    <mergeCell ref="BD2552:BE2553"/>
    <mergeCell ref="BF2552:BG2553"/>
    <mergeCell ref="AJ2552:AK2553"/>
    <mergeCell ref="AL2552:AM2553"/>
    <mergeCell ref="AN2552:AO2553"/>
    <mergeCell ref="AP2552:AQ2553"/>
    <mergeCell ref="AR2552:AS2553"/>
    <mergeCell ref="AT2552:AU2553"/>
    <mergeCell ref="BH2552:BI2553"/>
    <mergeCell ref="BJ2552:BK2553"/>
    <mergeCell ref="BL2552:BN2553"/>
    <mergeCell ref="BP2552:BP2553"/>
    <mergeCell ref="BQ2552:BQ2553"/>
    <mergeCell ref="C2553:D2553"/>
    <mergeCell ref="AV2552:AW2553"/>
    <mergeCell ref="AX2552:AY2553"/>
    <mergeCell ref="AZ2552:BA2553"/>
    <mergeCell ref="BB2552:BC2553"/>
    <mergeCell ref="BO2552:BO2553"/>
    <mergeCell ref="B2550:B2551"/>
    <mergeCell ref="C2550:D2550"/>
    <mergeCell ref="E2550:E2551"/>
    <mergeCell ref="F2550:F2551"/>
    <mergeCell ref="H2550:I2551"/>
    <mergeCell ref="J2550:K2551"/>
    <mergeCell ref="G2550:G2551"/>
    <mergeCell ref="L2550:M2551"/>
    <mergeCell ref="N2550:O2551"/>
    <mergeCell ref="P2550:Q2551"/>
    <mergeCell ref="R2550:S2551"/>
    <mergeCell ref="T2550:U2551"/>
    <mergeCell ref="V2550:W2551"/>
    <mergeCell ref="X2550:Y2551"/>
    <mergeCell ref="Z2550:AA2551"/>
    <mergeCell ref="AB2550:AC2551"/>
    <mergeCell ref="AD2550:AE2551"/>
    <mergeCell ref="AF2550:AG2551"/>
    <mergeCell ref="AH2550:AI2551"/>
    <mergeCell ref="BD2550:BE2551"/>
    <mergeCell ref="BF2550:BG2551"/>
    <mergeCell ref="AJ2550:AK2551"/>
    <mergeCell ref="AL2550:AM2551"/>
    <mergeCell ref="AN2550:AO2551"/>
    <mergeCell ref="AP2550:AQ2551"/>
    <mergeCell ref="AR2550:AS2551"/>
    <mergeCell ref="AT2550:AU2551"/>
    <mergeCell ref="BH2550:BI2551"/>
    <mergeCell ref="BJ2550:BK2551"/>
    <mergeCell ref="BL2550:BN2551"/>
    <mergeCell ref="BP2550:BP2551"/>
    <mergeCell ref="BQ2550:BQ2551"/>
    <mergeCell ref="C2551:D2551"/>
    <mergeCell ref="AV2550:AW2551"/>
    <mergeCell ref="AX2550:AY2551"/>
    <mergeCell ref="AZ2550:BA2551"/>
    <mergeCell ref="BB2550:BC2551"/>
    <mergeCell ref="BO2550:BO2551"/>
    <mergeCell ref="AX2547:AY2547"/>
    <mergeCell ref="BH2547:BI2547"/>
    <mergeCell ref="BJ2547:BK2547"/>
    <mergeCell ref="BP2546:BP2547"/>
    <mergeCell ref="J2547:K2547"/>
    <mergeCell ref="L2547:M2547"/>
    <mergeCell ref="N2547:O2547"/>
    <mergeCell ref="P2547:Q2547"/>
    <mergeCell ref="R2547:S2547"/>
    <mergeCell ref="T2547:U2547"/>
    <mergeCell ref="AB2547:AC2547"/>
    <mergeCell ref="AD2547:AE2547"/>
    <mergeCell ref="AN2547:AO2547"/>
    <mergeCell ref="AP2547:AQ2547"/>
    <mergeCell ref="AZ2547:BA2547"/>
    <mergeCell ref="BB2547:BC2547"/>
    <mergeCell ref="BD2547:BE2547"/>
    <mergeCell ref="BF2547:BG2547"/>
    <mergeCell ref="B2548:B2549"/>
    <mergeCell ref="C2548:D2548"/>
    <mergeCell ref="E2548:E2549"/>
    <mergeCell ref="F2548:F2549"/>
    <mergeCell ref="H2548:I2549"/>
    <mergeCell ref="J2548:K2549"/>
    <mergeCell ref="G2548:G2549"/>
    <mergeCell ref="L2548:M2549"/>
    <mergeCell ref="N2548:O2549"/>
    <mergeCell ref="P2548:Q2549"/>
    <mergeCell ref="R2548:S2549"/>
    <mergeCell ref="T2548:U2549"/>
    <mergeCell ref="V2548:W2549"/>
    <mergeCell ref="X2548:Y2549"/>
    <mergeCell ref="Z2548:AA2549"/>
    <mergeCell ref="AB2548:AC2549"/>
    <mergeCell ref="AD2548:AE2549"/>
    <mergeCell ref="AF2548:AG2549"/>
    <mergeCell ref="AH2548:AI2549"/>
    <mergeCell ref="BD2548:BE2549"/>
    <mergeCell ref="BF2548:BG2549"/>
    <mergeCell ref="AJ2548:AK2549"/>
    <mergeCell ref="AL2548:AM2549"/>
    <mergeCell ref="AN2548:AO2549"/>
    <mergeCell ref="AP2548:AQ2549"/>
    <mergeCell ref="AR2548:AS2549"/>
    <mergeCell ref="AT2548:AU2549"/>
    <mergeCell ref="F2546:F2547"/>
    <mergeCell ref="B2534:C2534"/>
    <mergeCell ref="Z2534:AC2534"/>
    <mergeCell ref="AD2534:AF2534"/>
    <mergeCell ref="AH2534:AJ2534"/>
    <mergeCell ref="AK2534:AN2534"/>
    <mergeCell ref="AO2534:AQ2534"/>
    <mergeCell ref="AS2534:AU2534"/>
    <mergeCell ref="AZ2534:BD2534"/>
    <mergeCell ref="BE2534:BG2534"/>
    <mergeCell ref="BI2534:BK2534"/>
    <mergeCell ref="B2536:C2536"/>
    <mergeCell ref="Z2536:AC2536"/>
    <mergeCell ref="AD2536:AF2536"/>
    <mergeCell ref="AH2536:AJ2536"/>
    <mergeCell ref="AK2536:AN2536"/>
    <mergeCell ref="AO2536:AQ2536"/>
    <mergeCell ref="AS2536:AU2536"/>
    <mergeCell ref="AZ2536:BD2536"/>
    <mergeCell ref="BE2536:BG2536"/>
    <mergeCell ref="BI2536:BK2536"/>
    <mergeCell ref="BA2537:BN2537"/>
    <mergeCell ref="D2534:G2534"/>
    <mergeCell ref="D2536:G2536"/>
    <mergeCell ref="BH2548:BI2549"/>
    <mergeCell ref="BJ2548:BK2549"/>
    <mergeCell ref="BL2548:BN2549"/>
    <mergeCell ref="BP2548:BP2549"/>
    <mergeCell ref="BQ2548:BQ2549"/>
    <mergeCell ref="C2549:D2549"/>
    <mergeCell ref="AV2548:AW2549"/>
    <mergeCell ref="AX2548:AY2549"/>
    <mergeCell ref="AZ2548:BA2549"/>
    <mergeCell ref="BB2548:BC2549"/>
    <mergeCell ref="BO2546:BO2547"/>
    <mergeCell ref="BO2548:BO2549"/>
    <mergeCell ref="C2543:D2543"/>
    <mergeCell ref="E2543:AC2543"/>
    <mergeCell ref="AE2543:AH2543"/>
    <mergeCell ref="AI2543:AZ2543"/>
    <mergeCell ref="BA2543:BC2543"/>
    <mergeCell ref="BD2543:BM2543"/>
    <mergeCell ref="B2546:B2547"/>
    <mergeCell ref="C2546:D2547"/>
    <mergeCell ref="H2546:I2547"/>
    <mergeCell ref="J2546:O2546"/>
    <mergeCell ref="P2546:U2546"/>
    <mergeCell ref="V2546:W2547"/>
    <mergeCell ref="G2546:G2547"/>
    <mergeCell ref="X2546:Y2547"/>
    <mergeCell ref="Z2546:AA2547"/>
    <mergeCell ref="AB2546:AG2546"/>
    <mergeCell ref="AH2546:AM2546"/>
    <mergeCell ref="AN2546:AS2546"/>
    <mergeCell ref="AT2546:AY2546"/>
    <mergeCell ref="AF2547:AG2547"/>
    <mergeCell ref="AH2547:AI2547"/>
    <mergeCell ref="AJ2547:AK2547"/>
    <mergeCell ref="AL2547:AM2547"/>
    <mergeCell ref="AZ2546:BE2546"/>
    <mergeCell ref="BF2546:BK2546"/>
    <mergeCell ref="BL2546:BN2547"/>
    <mergeCell ref="AR2547:AS2547"/>
    <mergeCell ref="AT2547:AU2547"/>
    <mergeCell ref="AV2547:AW2547"/>
    <mergeCell ref="B2531:C2531"/>
    <mergeCell ref="B2529:C2530"/>
    <mergeCell ref="D2529:E2530"/>
    <mergeCell ref="H2529:I2530"/>
    <mergeCell ref="J2529:K2530"/>
    <mergeCell ref="L2529:M2530"/>
    <mergeCell ref="N2529:O2530"/>
    <mergeCell ref="P2529:Q2530"/>
    <mergeCell ref="R2529:S2530"/>
    <mergeCell ref="T2529:U2530"/>
    <mergeCell ref="V2529:W2530"/>
    <mergeCell ref="X2529:Y2530"/>
    <mergeCell ref="Z2529:AA2530"/>
    <mergeCell ref="AB2529:AC2530"/>
    <mergeCell ref="AD2529:AE2530"/>
    <mergeCell ref="AF2529:AG2530"/>
    <mergeCell ref="AH2529:AI2530"/>
    <mergeCell ref="AJ2529:AK2530"/>
    <mergeCell ref="AL2529:AM2530"/>
    <mergeCell ref="AN2529:AO2530"/>
    <mergeCell ref="AP2529:AQ2530"/>
    <mergeCell ref="AR2529:AS2530"/>
    <mergeCell ref="AT2529:AU2530"/>
    <mergeCell ref="AV2529:AW2530"/>
    <mergeCell ref="AX2529:AY2530"/>
    <mergeCell ref="AZ2529:BA2530"/>
    <mergeCell ref="BB2529:BC2530"/>
    <mergeCell ref="BD2529:BE2530"/>
    <mergeCell ref="BF2529:BG2530"/>
    <mergeCell ref="BH2529:BI2530"/>
    <mergeCell ref="BJ2529:BK2530"/>
    <mergeCell ref="BL2529:BN2530"/>
    <mergeCell ref="BP2529:BP2530"/>
    <mergeCell ref="BO2529:BO2530"/>
    <mergeCell ref="B2527:B2528"/>
    <mergeCell ref="C2527:D2527"/>
    <mergeCell ref="E2527:E2528"/>
    <mergeCell ref="F2527:F2528"/>
    <mergeCell ref="H2527:I2528"/>
    <mergeCell ref="J2527:K2528"/>
    <mergeCell ref="G2527:G2528"/>
    <mergeCell ref="L2527:M2528"/>
    <mergeCell ref="N2527:O2528"/>
    <mergeCell ref="P2527:Q2528"/>
    <mergeCell ref="R2527:S2528"/>
    <mergeCell ref="T2527:U2528"/>
    <mergeCell ref="V2527:W2528"/>
    <mergeCell ref="X2527:Y2528"/>
    <mergeCell ref="Z2527:AA2528"/>
    <mergeCell ref="AB2527:AC2528"/>
    <mergeCell ref="AD2527:AE2528"/>
    <mergeCell ref="AF2527:AG2528"/>
    <mergeCell ref="AH2527:AI2528"/>
    <mergeCell ref="BD2527:BE2528"/>
    <mergeCell ref="BF2527:BG2528"/>
    <mergeCell ref="AJ2527:AK2528"/>
    <mergeCell ref="AL2527:AM2528"/>
    <mergeCell ref="AN2527:AO2528"/>
    <mergeCell ref="AP2527:AQ2528"/>
    <mergeCell ref="AR2527:AS2528"/>
    <mergeCell ref="AT2527:AU2528"/>
    <mergeCell ref="BH2527:BI2528"/>
    <mergeCell ref="BJ2527:BK2528"/>
    <mergeCell ref="BL2527:BN2528"/>
    <mergeCell ref="BP2527:BP2528"/>
    <mergeCell ref="BQ2527:BQ2528"/>
    <mergeCell ref="C2528:D2528"/>
    <mergeCell ref="AV2527:AW2528"/>
    <mergeCell ref="AX2527:AY2528"/>
    <mergeCell ref="AZ2527:BA2528"/>
    <mergeCell ref="BB2527:BC2528"/>
    <mergeCell ref="BO2527:BO2528"/>
    <mergeCell ref="B2525:B2526"/>
    <mergeCell ref="C2525:D2525"/>
    <mergeCell ref="E2525:E2526"/>
    <mergeCell ref="F2525:F2526"/>
    <mergeCell ref="H2525:I2526"/>
    <mergeCell ref="J2525:K2526"/>
    <mergeCell ref="G2525:G2526"/>
    <mergeCell ref="L2525:M2526"/>
    <mergeCell ref="N2525:O2526"/>
    <mergeCell ref="P2525:Q2526"/>
    <mergeCell ref="R2525:S2526"/>
    <mergeCell ref="T2525:U2526"/>
    <mergeCell ref="V2525:W2526"/>
    <mergeCell ref="X2525:Y2526"/>
    <mergeCell ref="Z2525:AA2526"/>
    <mergeCell ref="AB2525:AC2526"/>
    <mergeCell ref="AD2525:AE2526"/>
    <mergeCell ref="AF2525:AG2526"/>
    <mergeCell ref="AH2525:AI2526"/>
    <mergeCell ref="BD2525:BE2526"/>
    <mergeCell ref="BF2525:BG2526"/>
    <mergeCell ref="AJ2525:AK2526"/>
    <mergeCell ref="AL2525:AM2526"/>
    <mergeCell ref="AN2525:AO2526"/>
    <mergeCell ref="AP2525:AQ2526"/>
    <mergeCell ref="AR2525:AS2526"/>
    <mergeCell ref="AT2525:AU2526"/>
    <mergeCell ref="BH2525:BI2526"/>
    <mergeCell ref="BJ2525:BK2526"/>
    <mergeCell ref="BL2525:BN2526"/>
    <mergeCell ref="BP2525:BP2526"/>
    <mergeCell ref="BQ2525:BQ2526"/>
    <mergeCell ref="C2526:D2526"/>
    <mergeCell ref="AV2525:AW2526"/>
    <mergeCell ref="AX2525:AY2526"/>
    <mergeCell ref="AZ2525:BA2526"/>
    <mergeCell ref="BB2525:BC2526"/>
    <mergeCell ref="BO2525:BO2526"/>
    <mergeCell ref="B2523:B2524"/>
    <mergeCell ref="C2523:D2523"/>
    <mergeCell ref="E2523:E2524"/>
    <mergeCell ref="F2523:F2524"/>
    <mergeCell ref="H2523:I2524"/>
    <mergeCell ref="J2523:K2524"/>
    <mergeCell ref="G2523:G2524"/>
    <mergeCell ref="L2523:M2524"/>
    <mergeCell ref="N2523:O2524"/>
    <mergeCell ref="P2523:Q2524"/>
    <mergeCell ref="R2523:S2524"/>
    <mergeCell ref="T2523:U2524"/>
    <mergeCell ref="V2523:W2524"/>
    <mergeCell ref="X2523:Y2524"/>
    <mergeCell ref="Z2523:AA2524"/>
    <mergeCell ref="AB2523:AC2524"/>
    <mergeCell ref="AD2523:AE2524"/>
    <mergeCell ref="AF2523:AG2524"/>
    <mergeCell ref="AH2523:AI2524"/>
    <mergeCell ref="BD2523:BE2524"/>
    <mergeCell ref="BF2523:BG2524"/>
    <mergeCell ref="AJ2523:AK2524"/>
    <mergeCell ref="AL2523:AM2524"/>
    <mergeCell ref="AN2523:AO2524"/>
    <mergeCell ref="AP2523:AQ2524"/>
    <mergeCell ref="AR2523:AS2524"/>
    <mergeCell ref="AT2523:AU2524"/>
    <mergeCell ref="BH2523:BI2524"/>
    <mergeCell ref="BJ2523:BK2524"/>
    <mergeCell ref="BL2523:BN2524"/>
    <mergeCell ref="BP2523:BP2524"/>
    <mergeCell ref="BQ2523:BQ2524"/>
    <mergeCell ref="C2524:D2524"/>
    <mergeCell ref="AV2523:AW2524"/>
    <mergeCell ref="AX2523:AY2524"/>
    <mergeCell ref="AZ2523:BA2524"/>
    <mergeCell ref="BB2523:BC2524"/>
    <mergeCell ref="BO2523:BO2524"/>
    <mergeCell ref="B2521:B2522"/>
    <mergeCell ref="C2521:D2521"/>
    <mergeCell ref="E2521:E2522"/>
    <mergeCell ref="F2521:F2522"/>
    <mergeCell ref="H2521:I2522"/>
    <mergeCell ref="J2521:K2522"/>
    <mergeCell ref="G2521:G2522"/>
    <mergeCell ref="L2521:M2522"/>
    <mergeCell ref="N2521:O2522"/>
    <mergeCell ref="P2521:Q2522"/>
    <mergeCell ref="R2521:S2522"/>
    <mergeCell ref="T2521:U2522"/>
    <mergeCell ref="V2521:W2522"/>
    <mergeCell ref="X2521:Y2522"/>
    <mergeCell ref="Z2521:AA2522"/>
    <mergeCell ref="AB2521:AC2522"/>
    <mergeCell ref="AD2521:AE2522"/>
    <mergeCell ref="AF2521:AG2522"/>
    <mergeCell ref="AH2521:AI2522"/>
    <mergeCell ref="BD2521:BE2522"/>
    <mergeCell ref="BF2521:BG2522"/>
    <mergeCell ref="AJ2521:AK2522"/>
    <mergeCell ref="AL2521:AM2522"/>
    <mergeCell ref="AN2521:AO2522"/>
    <mergeCell ref="AP2521:AQ2522"/>
    <mergeCell ref="AR2521:AS2522"/>
    <mergeCell ref="AT2521:AU2522"/>
    <mergeCell ref="BH2521:BI2522"/>
    <mergeCell ref="BJ2521:BK2522"/>
    <mergeCell ref="BL2521:BN2522"/>
    <mergeCell ref="BP2521:BP2522"/>
    <mergeCell ref="BQ2521:BQ2522"/>
    <mergeCell ref="C2522:D2522"/>
    <mergeCell ref="AV2521:AW2522"/>
    <mergeCell ref="AX2521:AY2522"/>
    <mergeCell ref="AZ2521:BA2522"/>
    <mergeCell ref="BB2521:BC2522"/>
    <mergeCell ref="BO2521:BO2522"/>
    <mergeCell ref="B2519:B2520"/>
    <mergeCell ref="C2519:D2519"/>
    <mergeCell ref="E2519:E2520"/>
    <mergeCell ref="F2519:F2520"/>
    <mergeCell ref="H2519:I2520"/>
    <mergeCell ref="J2519:K2520"/>
    <mergeCell ref="G2519:G2520"/>
    <mergeCell ref="L2519:M2520"/>
    <mergeCell ref="N2519:O2520"/>
    <mergeCell ref="P2519:Q2520"/>
    <mergeCell ref="R2519:S2520"/>
    <mergeCell ref="T2519:U2520"/>
    <mergeCell ref="V2519:W2520"/>
    <mergeCell ref="X2519:Y2520"/>
    <mergeCell ref="Z2519:AA2520"/>
    <mergeCell ref="AB2519:AC2520"/>
    <mergeCell ref="AD2519:AE2520"/>
    <mergeCell ref="AF2519:AG2520"/>
    <mergeCell ref="AH2519:AI2520"/>
    <mergeCell ref="BD2519:BE2520"/>
    <mergeCell ref="BF2519:BG2520"/>
    <mergeCell ref="AJ2519:AK2520"/>
    <mergeCell ref="AL2519:AM2520"/>
    <mergeCell ref="AN2519:AO2520"/>
    <mergeCell ref="AP2519:AQ2520"/>
    <mergeCell ref="AR2519:AS2520"/>
    <mergeCell ref="AT2519:AU2520"/>
    <mergeCell ref="BH2519:BI2520"/>
    <mergeCell ref="BJ2519:BK2520"/>
    <mergeCell ref="BL2519:BN2520"/>
    <mergeCell ref="BP2519:BP2520"/>
    <mergeCell ref="BQ2519:BQ2520"/>
    <mergeCell ref="C2520:D2520"/>
    <mergeCell ref="AV2519:AW2520"/>
    <mergeCell ref="AX2519:AY2520"/>
    <mergeCell ref="AZ2519:BA2520"/>
    <mergeCell ref="BB2519:BC2520"/>
    <mergeCell ref="B2517:B2518"/>
    <mergeCell ref="C2517:D2517"/>
    <mergeCell ref="E2517:E2518"/>
    <mergeCell ref="F2517:F2518"/>
    <mergeCell ref="H2517:I2518"/>
    <mergeCell ref="J2517:K2518"/>
    <mergeCell ref="G2517:G2518"/>
    <mergeCell ref="L2517:M2518"/>
    <mergeCell ref="N2517:O2518"/>
    <mergeCell ref="P2517:Q2518"/>
    <mergeCell ref="R2517:S2518"/>
    <mergeCell ref="T2517:U2518"/>
    <mergeCell ref="V2517:W2518"/>
    <mergeCell ref="X2517:Y2518"/>
    <mergeCell ref="Z2517:AA2518"/>
    <mergeCell ref="AB2517:AC2518"/>
    <mergeCell ref="AD2517:AE2518"/>
    <mergeCell ref="AF2517:AG2518"/>
    <mergeCell ref="AH2517:AI2518"/>
    <mergeCell ref="BD2517:BE2518"/>
    <mergeCell ref="BF2517:BG2518"/>
    <mergeCell ref="AJ2517:AK2518"/>
    <mergeCell ref="AL2517:AM2518"/>
    <mergeCell ref="AN2517:AO2518"/>
    <mergeCell ref="AP2517:AQ2518"/>
    <mergeCell ref="AR2517:AS2518"/>
    <mergeCell ref="AT2517:AU2518"/>
    <mergeCell ref="BH2517:BI2518"/>
    <mergeCell ref="BJ2517:BK2518"/>
    <mergeCell ref="BL2517:BN2518"/>
    <mergeCell ref="BP2517:BP2518"/>
    <mergeCell ref="BQ2517:BQ2518"/>
    <mergeCell ref="C2518:D2518"/>
    <mergeCell ref="AV2517:AW2518"/>
    <mergeCell ref="AX2517:AY2518"/>
    <mergeCell ref="AZ2517:BA2518"/>
    <mergeCell ref="BB2517:BC2518"/>
    <mergeCell ref="BO2517:BO2518"/>
    <mergeCell ref="B2515:B2516"/>
    <mergeCell ref="C2515:D2515"/>
    <mergeCell ref="E2515:E2516"/>
    <mergeCell ref="F2515:F2516"/>
    <mergeCell ref="H2515:I2516"/>
    <mergeCell ref="J2515:K2516"/>
    <mergeCell ref="G2515:G2516"/>
    <mergeCell ref="L2515:M2516"/>
    <mergeCell ref="N2515:O2516"/>
    <mergeCell ref="P2515:Q2516"/>
    <mergeCell ref="R2515:S2516"/>
    <mergeCell ref="T2515:U2516"/>
    <mergeCell ref="V2515:W2516"/>
    <mergeCell ref="X2515:Y2516"/>
    <mergeCell ref="Z2515:AA2516"/>
    <mergeCell ref="AB2515:AC2516"/>
    <mergeCell ref="AD2515:AE2516"/>
    <mergeCell ref="AF2515:AG2516"/>
    <mergeCell ref="AH2515:AI2516"/>
    <mergeCell ref="BD2515:BE2516"/>
    <mergeCell ref="BF2515:BG2516"/>
    <mergeCell ref="AJ2515:AK2516"/>
    <mergeCell ref="AL2515:AM2516"/>
    <mergeCell ref="AN2515:AO2516"/>
    <mergeCell ref="AP2515:AQ2516"/>
    <mergeCell ref="AR2515:AS2516"/>
    <mergeCell ref="AT2515:AU2516"/>
    <mergeCell ref="BH2515:BI2516"/>
    <mergeCell ref="BJ2515:BK2516"/>
    <mergeCell ref="BL2515:BN2516"/>
    <mergeCell ref="BP2515:BP2516"/>
    <mergeCell ref="BQ2515:BQ2516"/>
    <mergeCell ref="C2516:D2516"/>
    <mergeCell ref="AV2515:AW2516"/>
    <mergeCell ref="AX2515:AY2516"/>
    <mergeCell ref="AZ2515:BA2516"/>
    <mergeCell ref="BB2515:BC2516"/>
    <mergeCell ref="BO2515:BO2516"/>
    <mergeCell ref="B2513:B2514"/>
    <mergeCell ref="C2513:D2513"/>
    <mergeCell ref="E2513:E2514"/>
    <mergeCell ref="F2513:F2514"/>
    <mergeCell ref="H2513:I2514"/>
    <mergeCell ref="J2513:K2514"/>
    <mergeCell ref="G2513:G2514"/>
    <mergeCell ref="L2513:M2514"/>
    <mergeCell ref="N2513:O2514"/>
    <mergeCell ref="P2513:Q2514"/>
    <mergeCell ref="R2513:S2514"/>
    <mergeCell ref="T2513:U2514"/>
    <mergeCell ref="V2513:W2514"/>
    <mergeCell ref="X2513:Y2514"/>
    <mergeCell ref="Z2513:AA2514"/>
    <mergeCell ref="AB2513:AC2514"/>
    <mergeCell ref="AD2513:AE2514"/>
    <mergeCell ref="AF2513:AG2514"/>
    <mergeCell ref="AH2513:AI2514"/>
    <mergeCell ref="BD2513:BE2514"/>
    <mergeCell ref="BF2513:BG2514"/>
    <mergeCell ref="AJ2513:AK2514"/>
    <mergeCell ref="AL2513:AM2514"/>
    <mergeCell ref="AN2513:AO2514"/>
    <mergeCell ref="AP2513:AQ2514"/>
    <mergeCell ref="AR2513:AS2514"/>
    <mergeCell ref="AT2513:AU2514"/>
    <mergeCell ref="BH2513:BI2514"/>
    <mergeCell ref="BJ2513:BK2514"/>
    <mergeCell ref="BL2513:BN2514"/>
    <mergeCell ref="BP2513:BP2514"/>
    <mergeCell ref="BQ2513:BQ2514"/>
    <mergeCell ref="C2514:D2514"/>
    <mergeCell ref="AV2513:AW2514"/>
    <mergeCell ref="AX2513:AY2514"/>
    <mergeCell ref="AZ2513:BA2514"/>
    <mergeCell ref="BB2513:BC2514"/>
    <mergeCell ref="BO2513:BO2514"/>
    <mergeCell ref="B2511:B2512"/>
    <mergeCell ref="C2511:D2511"/>
    <mergeCell ref="E2511:E2512"/>
    <mergeCell ref="F2511:F2512"/>
    <mergeCell ref="H2511:I2512"/>
    <mergeCell ref="J2511:K2512"/>
    <mergeCell ref="G2511:G2512"/>
    <mergeCell ref="L2511:M2512"/>
    <mergeCell ref="N2511:O2512"/>
    <mergeCell ref="P2511:Q2512"/>
    <mergeCell ref="R2511:S2512"/>
    <mergeCell ref="T2511:U2512"/>
    <mergeCell ref="V2511:W2512"/>
    <mergeCell ref="X2511:Y2512"/>
    <mergeCell ref="Z2511:AA2512"/>
    <mergeCell ref="AB2511:AC2512"/>
    <mergeCell ref="AD2511:AE2512"/>
    <mergeCell ref="AF2511:AG2512"/>
    <mergeCell ref="AH2511:AI2512"/>
    <mergeCell ref="BD2511:BE2512"/>
    <mergeCell ref="BF2511:BG2512"/>
    <mergeCell ref="AJ2511:AK2512"/>
    <mergeCell ref="AL2511:AM2512"/>
    <mergeCell ref="AN2511:AO2512"/>
    <mergeCell ref="AP2511:AQ2512"/>
    <mergeCell ref="AR2511:AS2512"/>
    <mergeCell ref="AT2511:AU2512"/>
    <mergeCell ref="BH2511:BI2512"/>
    <mergeCell ref="BJ2511:BK2512"/>
    <mergeCell ref="BL2511:BN2512"/>
    <mergeCell ref="BP2511:BP2512"/>
    <mergeCell ref="BQ2511:BQ2512"/>
    <mergeCell ref="C2512:D2512"/>
    <mergeCell ref="AV2511:AW2512"/>
    <mergeCell ref="AX2511:AY2512"/>
    <mergeCell ref="AZ2511:BA2512"/>
    <mergeCell ref="BB2511:BC2512"/>
    <mergeCell ref="BO2511:BO2512"/>
    <mergeCell ref="B2509:B2510"/>
    <mergeCell ref="C2509:D2509"/>
    <mergeCell ref="E2509:E2510"/>
    <mergeCell ref="F2509:F2510"/>
    <mergeCell ref="H2509:I2510"/>
    <mergeCell ref="J2509:K2510"/>
    <mergeCell ref="G2509:G2510"/>
    <mergeCell ref="L2509:M2510"/>
    <mergeCell ref="N2509:O2510"/>
    <mergeCell ref="P2509:Q2510"/>
    <mergeCell ref="R2509:S2510"/>
    <mergeCell ref="T2509:U2510"/>
    <mergeCell ref="V2509:W2510"/>
    <mergeCell ref="X2509:Y2510"/>
    <mergeCell ref="Z2509:AA2510"/>
    <mergeCell ref="AB2509:AC2510"/>
    <mergeCell ref="AD2509:AE2510"/>
    <mergeCell ref="AF2509:AG2510"/>
    <mergeCell ref="AH2509:AI2510"/>
    <mergeCell ref="BD2509:BE2510"/>
    <mergeCell ref="BF2509:BG2510"/>
    <mergeCell ref="AJ2509:AK2510"/>
    <mergeCell ref="AL2509:AM2510"/>
    <mergeCell ref="AN2509:AO2510"/>
    <mergeCell ref="AP2509:AQ2510"/>
    <mergeCell ref="AR2509:AS2510"/>
    <mergeCell ref="AT2509:AU2510"/>
    <mergeCell ref="BH2509:BI2510"/>
    <mergeCell ref="BJ2509:BK2510"/>
    <mergeCell ref="BL2509:BN2510"/>
    <mergeCell ref="BP2509:BP2510"/>
    <mergeCell ref="BQ2509:BQ2510"/>
    <mergeCell ref="C2510:D2510"/>
    <mergeCell ref="AV2509:AW2510"/>
    <mergeCell ref="AX2509:AY2510"/>
    <mergeCell ref="AZ2509:BA2510"/>
    <mergeCell ref="BB2509:BC2510"/>
    <mergeCell ref="BO2509:BO2510"/>
    <mergeCell ref="B2507:B2508"/>
    <mergeCell ref="C2507:D2507"/>
    <mergeCell ref="E2507:E2508"/>
    <mergeCell ref="F2507:F2508"/>
    <mergeCell ref="H2507:I2508"/>
    <mergeCell ref="J2507:K2508"/>
    <mergeCell ref="G2507:G2508"/>
    <mergeCell ref="L2507:M2508"/>
    <mergeCell ref="N2507:O2508"/>
    <mergeCell ref="P2507:Q2508"/>
    <mergeCell ref="R2507:S2508"/>
    <mergeCell ref="T2507:U2508"/>
    <mergeCell ref="V2507:W2508"/>
    <mergeCell ref="X2507:Y2508"/>
    <mergeCell ref="Z2507:AA2508"/>
    <mergeCell ref="AB2507:AC2508"/>
    <mergeCell ref="AD2507:AE2508"/>
    <mergeCell ref="AF2507:AG2508"/>
    <mergeCell ref="AH2507:AI2508"/>
    <mergeCell ref="BD2507:BE2508"/>
    <mergeCell ref="BF2507:BG2508"/>
    <mergeCell ref="AJ2507:AK2508"/>
    <mergeCell ref="AL2507:AM2508"/>
    <mergeCell ref="AN2507:AO2508"/>
    <mergeCell ref="AP2507:AQ2508"/>
    <mergeCell ref="AR2507:AS2508"/>
    <mergeCell ref="AT2507:AU2508"/>
    <mergeCell ref="BH2507:BI2508"/>
    <mergeCell ref="BJ2507:BK2508"/>
    <mergeCell ref="BL2507:BN2508"/>
    <mergeCell ref="BP2507:BP2508"/>
    <mergeCell ref="BQ2507:BQ2508"/>
    <mergeCell ref="C2508:D2508"/>
    <mergeCell ref="AV2507:AW2508"/>
    <mergeCell ref="AX2507:AY2508"/>
    <mergeCell ref="AZ2507:BA2508"/>
    <mergeCell ref="BB2507:BC2508"/>
    <mergeCell ref="B2505:B2506"/>
    <mergeCell ref="C2505:D2505"/>
    <mergeCell ref="E2505:E2506"/>
    <mergeCell ref="F2505:F2506"/>
    <mergeCell ref="H2505:I2506"/>
    <mergeCell ref="J2505:K2506"/>
    <mergeCell ref="G2505:G2506"/>
    <mergeCell ref="L2505:M2506"/>
    <mergeCell ref="N2505:O2506"/>
    <mergeCell ref="P2505:Q2506"/>
    <mergeCell ref="R2505:S2506"/>
    <mergeCell ref="T2505:U2506"/>
    <mergeCell ref="V2505:W2506"/>
    <mergeCell ref="X2505:Y2506"/>
    <mergeCell ref="Z2505:AA2506"/>
    <mergeCell ref="AB2505:AC2506"/>
    <mergeCell ref="AD2505:AE2506"/>
    <mergeCell ref="AF2505:AG2506"/>
    <mergeCell ref="AH2505:AI2506"/>
    <mergeCell ref="BD2505:BE2506"/>
    <mergeCell ref="BF2505:BG2506"/>
    <mergeCell ref="AJ2505:AK2506"/>
    <mergeCell ref="AL2505:AM2506"/>
    <mergeCell ref="AN2505:AO2506"/>
    <mergeCell ref="AP2505:AQ2506"/>
    <mergeCell ref="AR2505:AS2506"/>
    <mergeCell ref="AT2505:AU2506"/>
    <mergeCell ref="BH2505:BI2506"/>
    <mergeCell ref="BJ2505:BK2506"/>
    <mergeCell ref="BL2505:BN2506"/>
    <mergeCell ref="BP2505:BP2506"/>
    <mergeCell ref="BQ2505:BQ2506"/>
    <mergeCell ref="C2506:D2506"/>
    <mergeCell ref="AV2505:AW2506"/>
    <mergeCell ref="AX2505:AY2506"/>
    <mergeCell ref="AZ2505:BA2506"/>
    <mergeCell ref="BB2505:BC2506"/>
    <mergeCell ref="BO2505:BO2506"/>
    <mergeCell ref="B2503:B2504"/>
    <mergeCell ref="C2503:D2503"/>
    <mergeCell ref="E2503:E2504"/>
    <mergeCell ref="F2503:F2504"/>
    <mergeCell ref="H2503:I2504"/>
    <mergeCell ref="J2503:K2504"/>
    <mergeCell ref="G2503:G2504"/>
    <mergeCell ref="L2503:M2504"/>
    <mergeCell ref="N2503:O2504"/>
    <mergeCell ref="P2503:Q2504"/>
    <mergeCell ref="R2503:S2504"/>
    <mergeCell ref="T2503:U2504"/>
    <mergeCell ref="V2503:W2504"/>
    <mergeCell ref="X2503:Y2504"/>
    <mergeCell ref="Z2503:AA2504"/>
    <mergeCell ref="AB2503:AC2504"/>
    <mergeCell ref="AD2503:AE2504"/>
    <mergeCell ref="AF2503:AG2504"/>
    <mergeCell ref="AH2503:AI2504"/>
    <mergeCell ref="BD2503:BE2504"/>
    <mergeCell ref="BF2503:BG2504"/>
    <mergeCell ref="AJ2503:AK2504"/>
    <mergeCell ref="AL2503:AM2504"/>
    <mergeCell ref="AN2503:AO2504"/>
    <mergeCell ref="AP2503:AQ2504"/>
    <mergeCell ref="AR2503:AS2504"/>
    <mergeCell ref="AT2503:AU2504"/>
    <mergeCell ref="BH2503:BI2504"/>
    <mergeCell ref="BJ2503:BK2504"/>
    <mergeCell ref="BL2503:BN2504"/>
    <mergeCell ref="BP2503:BP2504"/>
    <mergeCell ref="BQ2503:BQ2504"/>
    <mergeCell ref="C2504:D2504"/>
    <mergeCell ref="AV2503:AW2504"/>
    <mergeCell ref="AX2503:AY2504"/>
    <mergeCell ref="AZ2503:BA2504"/>
    <mergeCell ref="BB2503:BC2504"/>
    <mergeCell ref="BO2503:BO2504"/>
    <mergeCell ref="B2501:B2502"/>
    <mergeCell ref="C2501:D2501"/>
    <mergeCell ref="E2501:E2502"/>
    <mergeCell ref="F2501:F2502"/>
    <mergeCell ref="H2501:I2502"/>
    <mergeCell ref="J2501:K2502"/>
    <mergeCell ref="G2501:G2502"/>
    <mergeCell ref="L2501:M2502"/>
    <mergeCell ref="N2501:O2502"/>
    <mergeCell ref="P2501:Q2502"/>
    <mergeCell ref="R2501:S2502"/>
    <mergeCell ref="T2501:U2502"/>
    <mergeCell ref="V2501:W2502"/>
    <mergeCell ref="X2501:Y2502"/>
    <mergeCell ref="Z2501:AA2502"/>
    <mergeCell ref="AB2501:AC2502"/>
    <mergeCell ref="AD2501:AE2502"/>
    <mergeCell ref="AF2501:AG2502"/>
    <mergeCell ref="AH2501:AI2502"/>
    <mergeCell ref="BD2501:BE2502"/>
    <mergeCell ref="BF2501:BG2502"/>
    <mergeCell ref="AJ2501:AK2502"/>
    <mergeCell ref="AL2501:AM2502"/>
    <mergeCell ref="AN2501:AO2502"/>
    <mergeCell ref="AP2501:AQ2502"/>
    <mergeCell ref="AR2501:AS2502"/>
    <mergeCell ref="AT2501:AU2502"/>
    <mergeCell ref="BH2501:BI2502"/>
    <mergeCell ref="BJ2501:BK2502"/>
    <mergeCell ref="BL2501:BN2502"/>
    <mergeCell ref="BP2501:BP2502"/>
    <mergeCell ref="BQ2501:BQ2502"/>
    <mergeCell ref="C2502:D2502"/>
    <mergeCell ref="AV2501:AW2502"/>
    <mergeCell ref="AX2501:AY2502"/>
    <mergeCell ref="AZ2501:BA2502"/>
    <mergeCell ref="BB2501:BC2502"/>
    <mergeCell ref="BO2501:BO2502"/>
    <mergeCell ref="B2499:B2500"/>
    <mergeCell ref="C2499:D2499"/>
    <mergeCell ref="E2499:E2500"/>
    <mergeCell ref="F2499:F2500"/>
    <mergeCell ref="H2499:I2500"/>
    <mergeCell ref="J2499:K2500"/>
    <mergeCell ref="G2499:G2500"/>
    <mergeCell ref="L2499:M2500"/>
    <mergeCell ref="N2499:O2500"/>
    <mergeCell ref="P2499:Q2500"/>
    <mergeCell ref="R2499:S2500"/>
    <mergeCell ref="T2499:U2500"/>
    <mergeCell ref="V2499:W2500"/>
    <mergeCell ref="X2499:Y2500"/>
    <mergeCell ref="Z2499:AA2500"/>
    <mergeCell ref="AB2499:AC2500"/>
    <mergeCell ref="AD2499:AE2500"/>
    <mergeCell ref="AF2499:AG2500"/>
    <mergeCell ref="AH2499:AI2500"/>
    <mergeCell ref="BD2499:BE2500"/>
    <mergeCell ref="BF2499:BG2500"/>
    <mergeCell ref="AJ2499:AK2500"/>
    <mergeCell ref="AL2499:AM2500"/>
    <mergeCell ref="AN2499:AO2500"/>
    <mergeCell ref="AP2499:AQ2500"/>
    <mergeCell ref="AR2499:AS2500"/>
    <mergeCell ref="AT2499:AU2500"/>
    <mergeCell ref="BH2499:BI2500"/>
    <mergeCell ref="BJ2499:BK2500"/>
    <mergeCell ref="BL2499:BN2500"/>
    <mergeCell ref="BP2499:BP2500"/>
    <mergeCell ref="BQ2499:BQ2500"/>
    <mergeCell ref="C2500:D2500"/>
    <mergeCell ref="AV2499:AW2500"/>
    <mergeCell ref="AX2499:AY2500"/>
    <mergeCell ref="AZ2499:BA2500"/>
    <mergeCell ref="BB2499:BC2500"/>
    <mergeCell ref="BO2499:BO2500"/>
    <mergeCell ref="BL2495:BN2496"/>
    <mergeCell ref="BP2495:BP2496"/>
    <mergeCell ref="BQ2495:BQ2496"/>
    <mergeCell ref="C2496:D2496"/>
    <mergeCell ref="AV2495:AW2496"/>
    <mergeCell ref="AX2495:AY2496"/>
    <mergeCell ref="AZ2495:BA2496"/>
    <mergeCell ref="BB2495:BC2496"/>
    <mergeCell ref="B2497:B2498"/>
    <mergeCell ref="C2497:D2497"/>
    <mergeCell ref="E2497:E2498"/>
    <mergeCell ref="F2497:F2498"/>
    <mergeCell ref="H2497:I2498"/>
    <mergeCell ref="J2497:K2498"/>
    <mergeCell ref="L2497:M2498"/>
    <mergeCell ref="N2497:O2498"/>
    <mergeCell ref="P2497:Q2498"/>
    <mergeCell ref="R2497:S2498"/>
    <mergeCell ref="T2497:U2498"/>
    <mergeCell ref="V2497:W2498"/>
    <mergeCell ref="X2497:Y2498"/>
    <mergeCell ref="Z2497:AA2498"/>
    <mergeCell ref="AB2497:AC2498"/>
    <mergeCell ref="AD2497:AE2498"/>
    <mergeCell ref="AF2497:AG2498"/>
    <mergeCell ref="AH2497:AI2498"/>
    <mergeCell ref="BD2497:BE2498"/>
    <mergeCell ref="BF2497:BG2498"/>
    <mergeCell ref="AJ2497:AK2498"/>
    <mergeCell ref="AL2497:AM2498"/>
    <mergeCell ref="AN2497:AO2498"/>
    <mergeCell ref="AP2497:AQ2498"/>
    <mergeCell ref="AR2497:AS2498"/>
    <mergeCell ref="AT2497:AU2498"/>
    <mergeCell ref="BH2497:BI2498"/>
    <mergeCell ref="BJ2497:BK2498"/>
    <mergeCell ref="BL2497:BN2498"/>
    <mergeCell ref="BP2497:BP2498"/>
    <mergeCell ref="BQ2497:BQ2498"/>
    <mergeCell ref="C2498:D2498"/>
    <mergeCell ref="AV2497:AW2498"/>
    <mergeCell ref="AX2497:AY2498"/>
    <mergeCell ref="AZ2497:BA2498"/>
    <mergeCell ref="BB2497:BC2498"/>
    <mergeCell ref="BO2495:BO2496"/>
    <mergeCell ref="BO2497:BO2498"/>
    <mergeCell ref="AH2493:AI2494"/>
    <mergeCell ref="BD2493:BE2494"/>
    <mergeCell ref="BF2493:BG2494"/>
    <mergeCell ref="AJ2493:AK2494"/>
    <mergeCell ref="AL2493:AM2494"/>
    <mergeCell ref="AN2493:AO2494"/>
    <mergeCell ref="AP2493:AQ2494"/>
    <mergeCell ref="AR2493:AS2494"/>
    <mergeCell ref="AT2493:AU2494"/>
    <mergeCell ref="BH2493:BI2494"/>
    <mergeCell ref="BJ2493:BK2494"/>
    <mergeCell ref="B2495:B2496"/>
    <mergeCell ref="C2495:D2495"/>
    <mergeCell ref="E2495:E2496"/>
    <mergeCell ref="F2495:F2496"/>
    <mergeCell ref="H2495:I2496"/>
    <mergeCell ref="J2495:K2496"/>
    <mergeCell ref="L2495:M2496"/>
    <mergeCell ref="N2495:O2496"/>
    <mergeCell ref="P2495:Q2496"/>
    <mergeCell ref="R2495:S2496"/>
    <mergeCell ref="T2495:U2496"/>
    <mergeCell ref="V2495:W2496"/>
    <mergeCell ref="X2495:Y2496"/>
    <mergeCell ref="Z2495:AA2496"/>
    <mergeCell ref="AB2495:AC2496"/>
    <mergeCell ref="AD2495:AE2496"/>
    <mergeCell ref="AF2495:AG2496"/>
    <mergeCell ref="AH2495:AI2496"/>
    <mergeCell ref="BD2495:BE2496"/>
    <mergeCell ref="BF2495:BG2496"/>
    <mergeCell ref="AJ2495:AK2496"/>
    <mergeCell ref="AL2495:AM2496"/>
    <mergeCell ref="AN2495:AO2496"/>
    <mergeCell ref="AP2495:AQ2496"/>
    <mergeCell ref="AR2495:AS2496"/>
    <mergeCell ref="AT2495:AU2496"/>
    <mergeCell ref="BH2495:BI2496"/>
    <mergeCell ref="BJ2495:BK2496"/>
    <mergeCell ref="BL2493:BN2494"/>
    <mergeCell ref="BP2493:BP2494"/>
    <mergeCell ref="BQ2493:BQ2494"/>
    <mergeCell ref="C2494:D2494"/>
    <mergeCell ref="AV2493:AW2494"/>
    <mergeCell ref="AX2493:AY2494"/>
    <mergeCell ref="AZ2493:BA2494"/>
    <mergeCell ref="BB2493:BC2494"/>
    <mergeCell ref="BO2493:BO2494"/>
    <mergeCell ref="AV2489:AW2490"/>
    <mergeCell ref="AX2489:AY2490"/>
    <mergeCell ref="AZ2489:BA2490"/>
    <mergeCell ref="BB2489:BC2490"/>
    <mergeCell ref="B2491:B2492"/>
    <mergeCell ref="C2491:D2491"/>
    <mergeCell ref="E2491:E2492"/>
    <mergeCell ref="F2491:F2492"/>
    <mergeCell ref="H2491:I2492"/>
    <mergeCell ref="J2491:K2492"/>
    <mergeCell ref="L2491:M2492"/>
    <mergeCell ref="N2491:O2492"/>
    <mergeCell ref="P2491:Q2492"/>
    <mergeCell ref="R2491:S2492"/>
    <mergeCell ref="T2491:U2492"/>
    <mergeCell ref="V2491:W2492"/>
    <mergeCell ref="X2491:Y2492"/>
    <mergeCell ref="Z2491:AA2492"/>
    <mergeCell ref="AB2491:AC2492"/>
    <mergeCell ref="AD2491:AE2492"/>
    <mergeCell ref="AF2491:AG2492"/>
    <mergeCell ref="AH2491:AI2492"/>
    <mergeCell ref="BD2491:BE2492"/>
    <mergeCell ref="BF2491:BG2492"/>
    <mergeCell ref="AJ2491:AK2492"/>
    <mergeCell ref="AL2491:AM2492"/>
    <mergeCell ref="AN2491:AO2492"/>
    <mergeCell ref="AP2491:AQ2492"/>
    <mergeCell ref="AR2491:AS2492"/>
    <mergeCell ref="AT2491:AU2492"/>
    <mergeCell ref="BH2491:BI2492"/>
    <mergeCell ref="BJ2491:BK2492"/>
    <mergeCell ref="BL2491:BN2492"/>
    <mergeCell ref="C2492:D2492"/>
    <mergeCell ref="AV2491:AW2492"/>
    <mergeCell ref="AX2491:AY2492"/>
    <mergeCell ref="AZ2491:BA2492"/>
    <mergeCell ref="BB2491:BC2492"/>
    <mergeCell ref="B2493:B2494"/>
    <mergeCell ref="C2493:D2493"/>
    <mergeCell ref="E2493:E2494"/>
    <mergeCell ref="F2493:F2494"/>
    <mergeCell ref="H2493:I2494"/>
    <mergeCell ref="J2493:K2494"/>
    <mergeCell ref="L2493:M2494"/>
    <mergeCell ref="N2493:O2494"/>
    <mergeCell ref="P2493:Q2494"/>
    <mergeCell ref="R2493:S2494"/>
    <mergeCell ref="T2493:U2494"/>
    <mergeCell ref="V2493:W2494"/>
    <mergeCell ref="X2493:Y2494"/>
    <mergeCell ref="Z2493:AA2494"/>
    <mergeCell ref="AB2493:AC2494"/>
    <mergeCell ref="AD2493:AE2494"/>
    <mergeCell ref="AF2493:AG2494"/>
    <mergeCell ref="BP2487:BP2488"/>
    <mergeCell ref="BQ2487:BQ2488"/>
    <mergeCell ref="J2488:K2488"/>
    <mergeCell ref="L2488:M2488"/>
    <mergeCell ref="N2488:O2488"/>
    <mergeCell ref="P2488:Q2488"/>
    <mergeCell ref="R2488:S2488"/>
    <mergeCell ref="T2488:U2488"/>
    <mergeCell ref="AB2488:AC2488"/>
    <mergeCell ref="AD2488:AE2488"/>
    <mergeCell ref="AF2488:AG2488"/>
    <mergeCell ref="AH2488:AI2488"/>
    <mergeCell ref="AJ2488:AK2488"/>
    <mergeCell ref="AL2488:AM2488"/>
    <mergeCell ref="AN2488:AO2488"/>
    <mergeCell ref="AP2488:AQ2488"/>
    <mergeCell ref="AZ2488:BA2488"/>
    <mergeCell ref="BB2488:BC2488"/>
    <mergeCell ref="BD2488:BE2488"/>
    <mergeCell ref="BF2488:BG2488"/>
    <mergeCell ref="BH2488:BI2488"/>
    <mergeCell ref="BJ2488:BK2488"/>
    <mergeCell ref="B2489:B2490"/>
    <mergeCell ref="C2489:D2489"/>
    <mergeCell ref="E2489:E2490"/>
    <mergeCell ref="F2489:F2490"/>
    <mergeCell ref="H2489:I2490"/>
    <mergeCell ref="J2489:K2490"/>
    <mergeCell ref="L2489:M2490"/>
    <mergeCell ref="N2489:O2490"/>
    <mergeCell ref="P2489:Q2490"/>
    <mergeCell ref="R2489:S2490"/>
    <mergeCell ref="T2489:U2490"/>
    <mergeCell ref="V2489:W2490"/>
    <mergeCell ref="X2489:Y2490"/>
    <mergeCell ref="Z2489:AA2490"/>
    <mergeCell ref="AB2489:AC2490"/>
    <mergeCell ref="AD2489:AE2490"/>
    <mergeCell ref="AF2489:AG2490"/>
    <mergeCell ref="AH2489:AI2490"/>
    <mergeCell ref="BD2489:BE2490"/>
    <mergeCell ref="BF2489:BG2490"/>
    <mergeCell ref="AJ2489:AK2490"/>
    <mergeCell ref="AL2489:AM2490"/>
    <mergeCell ref="AN2489:AO2490"/>
    <mergeCell ref="AP2489:AQ2490"/>
    <mergeCell ref="AR2489:AS2490"/>
    <mergeCell ref="AT2489:AU2490"/>
    <mergeCell ref="BH2489:BI2490"/>
    <mergeCell ref="BJ2489:BK2490"/>
    <mergeCell ref="BL2489:BN2490"/>
    <mergeCell ref="BP2489:BP2490"/>
    <mergeCell ref="BQ2489:BQ2490"/>
    <mergeCell ref="C2490:D2490"/>
    <mergeCell ref="B2475:C2475"/>
    <mergeCell ref="Z2475:AC2475"/>
    <mergeCell ref="AD2475:AF2475"/>
    <mergeCell ref="AH2475:AJ2475"/>
    <mergeCell ref="AK2475:AN2475"/>
    <mergeCell ref="AO2475:AQ2475"/>
    <mergeCell ref="AS2475:AU2475"/>
    <mergeCell ref="AZ2475:BD2475"/>
    <mergeCell ref="BE2475:BG2475"/>
    <mergeCell ref="BI2475:BK2475"/>
    <mergeCell ref="B2477:C2477"/>
    <mergeCell ref="Z2477:AC2477"/>
    <mergeCell ref="AD2477:AF2477"/>
    <mergeCell ref="AH2477:AJ2477"/>
    <mergeCell ref="AK2477:AN2477"/>
    <mergeCell ref="AO2477:AQ2477"/>
    <mergeCell ref="AS2477:AU2477"/>
    <mergeCell ref="AZ2477:BD2477"/>
    <mergeCell ref="BE2477:BG2477"/>
    <mergeCell ref="BI2477:BK2477"/>
    <mergeCell ref="BA2478:BN2478"/>
    <mergeCell ref="D2475:G2475"/>
    <mergeCell ref="D2477:G2477"/>
    <mergeCell ref="AH2487:AM2487"/>
    <mergeCell ref="AN2487:AS2487"/>
    <mergeCell ref="AT2487:AY2487"/>
    <mergeCell ref="AZ2487:BE2487"/>
    <mergeCell ref="BF2487:BK2487"/>
    <mergeCell ref="BL2487:BN2488"/>
    <mergeCell ref="AR2488:AS2488"/>
    <mergeCell ref="AT2488:AU2488"/>
    <mergeCell ref="AV2488:AW2488"/>
    <mergeCell ref="AX2488:AY2488"/>
    <mergeCell ref="B2487:B2488"/>
    <mergeCell ref="C2487:D2488"/>
    <mergeCell ref="H2487:I2488"/>
    <mergeCell ref="J2487:O2487"/>
    <mergeCell ref="P2487:U2487"/>
    <mergeCell ref="V2487:W2488"/>
    <mergeCell ref="X2487:Y2488"/>
    <mergeCell ref="Z2487:AA2488"/>
    <mergeCell ref="AB2487:AG2487"/>
    <mergeCell ref="F2487:F2488"/>
    <mergeCell ref="B2472:C2472"/>
    <mergeCell ref="B2470:C2471"/>
    <mergeCell ref="D2470:E2471"/>
    <mergeCell ref="H2470:I2471"/>
    <mergeCell ref="J2470:K2471"/>
    <mergeCell ref="L2470:M2471"/>
    <mergeCell ref="N2470:O2471"/>
    <mergeCell ref="P2470:Q2471"/>
    <mergeCell ref="R2470:S2471"/>
    <mergeCell ref="T2470:U2471"/>
    <mergeCell ref="V2470:W2471"/>
    <mergeCell ref="X2470:Y2471"/>
    <mergeCell ref="Z2470:AA2471"/>
    <mergeCell ref="AB2470:AC2471"/>
    <mergeCell ref="AD2470:AE2471"/>
    <mergeCell ref="AF2470:AG2471"/>
    <mergeCell ref="AH2470:AI2471"/>
    <mergeCell ref="AJ2470:AK2471"/>
    <mergeCell ref="AL2470:AM2471"/>
    <mergeCell ref="AN2470:AO2471"/>
    <mergeCell ref="AP2470:AQ2471"/>
    <mergeCell ref="AR2470:AS2471"/>
    <mergeCell ref="AT2470:AU2471"/>
    <mergeCell ref="AV2470:AW2471"/>
    <mergeCell ref="AX2470:AY2471"/>
    <mergeCell ref="AZ2470:BA2471"/>
    <mergeCell ref="BB2470:BC2471"/>
    <mergeCell ref="BD2470:BE2471"/>
    <mergeCell ref="BF2470:BG2471"/>
    <mergeCell ref="BH2470:BI2471"/>
    <mergeCell ref="BJ2470:BK2471"/>
    <mergeCell ref="BL2470:BN2471"/>
    <mergeCell ref="BP2470:BP2471"/>
    <mergeCell ref="BO2470:BO2471"/>
    <mergeCell ref="D2472:E2473"/>
    <mergeCell ref="H2472:I2473"/>
    <mergeCell ref="J2472:K2473"/>
    <mergeCell ref="L2472:M2473"/>
    <mergeCell ref="N2472:O2473"/>
    <mergeCell ref="P2472:Q2473"/>
    <mergeCell ref="R2472:S2473"/>
    <mergeCell ref="T2472:U2473"/>
    <mergeCell ref="V2472:W2473"/>
    <mergeCell ref="X2472:Y2473"/>
    <mergeCell ref="Z2472:AA2473"/>
    <mergeCell ref="AB2472:AC2473"/>
    <mergeCell ref="AD2472:AE2473"/>
    <mergeCell ref="AF2472:AG2473"/>
    <mergeCell ref="AH2472:AI2473"/>
    <mergeCell ref="AJ2472:AK2473"/>
    <mergeCell ref="AL2472:AM2473"/>
    <mergeCell ref="AN2472:AO2473"/>
    <mergeCell ref="AP2472:AQ2473"/>
    <mergeCell ref="AR2472:AS2473"/>
    <mergeCell ref="AT2472:AU2473"/>
    <mergeCell ref="AV2472:AW2473"/>
    <mergeCell ref="AX2472:AY2473"/>
    <mergeCell ref="AZ2472:BA2473"/>
    <mergeCell ref="BB2472:BC2473"/>
    <mergeCell ref="BD2472:BE2473"/>
    <mergeCell ref="BF2472:BG2473"/>
    <mergeCell ref="BH2472:BI2473"/>
    <mergeCell ref="BJ2472:BK2473"/>
    <mergeCell ref="BL2472:BN2473"/>
    <mergeCell ref="B2468:B2469"/>
    <mergeCell ref="C2468:D2468"/>
    <mergeCell ref="E2468:E2469"/>
    <mergeCell ref="F2468:F2469"/>
    <mergeCell ref="H2468:I2469"/>
    <mergeCell ref="J2468:K2469"/>
    <mergeCell ref="G2468:G2469"/>
    <mergeCell ref="L2468:M2469"/>
    <mergeCell ref="N2468:O2469"/>
    <mergeCell ref="P2468:Q2469"/>
    <mergeCell ref="R2468:S2469"/>
    <mergeCell ref="T2468:U2469"/>
    <mergeCell ref="V2468:W2469"/>
    <mergeCell ref="X2468:Y2469"/>
    <mergeCell ref="Z2468:AA2469"/>
    <mergeCell ref="AB2468:AC2469"/>
    <mergeCell ref="AD2468:AE2469"/>
    <mergeCell ref="AF2468:AG2469"/>
    <mergeCell ref="AH2468:AI2469"/>
    <mergeCell ref="BD2468:BE2469"/>
    <mergeCell ref="BF2468:BG2469"/>
    <mergeCell ref="AJ2468:AK2469"/>
    <mergeCell ref="AL2468:AM2469"/>
    <mergeCell ref="AN2468:AO2469"/>
    <mergeCell ref="AP2468:AQ2469"/>
    <mergeCell ref="AR2468:AS2469"/>
    <mergeCell ref="AT2468:AU2469"/>
    <mergeCell ref="BH2468:BI2469"/>
    <mergeCell ref="BJ2468:BK2469"/>
    <mergeCell ref="BL2468:BN2469"/>
    <mergeCell ref="BP2468:BP2469"/>
    <mergeCell ref="BQ2468:BQ2469"/>
    <mergeCell ref="C2469:D2469"/>
    <mergeCell ref="AV2468:AW2469"/>
    <mergeCell ref="AX2468:AY2469"/>
    <mergeCell ref="AZ2468:BA2469"/>
    <mergeCell ref="BB2468:BC2469"/>
    <mergeCell ref="BO2468:BO2469"/>
    <mergeCell ref="B2466:B2467"/>
    <mergeCell ref="C2466:D2466"/>
    <mergeCell ref="E2466:E2467"/>
    <mergeCell ref="F2466:F2467"/>
    <mergeCell ref="H2466:I2467"/>
    <mergeCell ref="J2466:K2467"/>
    <mergeCell ref="G2466:G2467"/>
    <mergeCell ref="L2466:M2467"/>
    <mergeCell ref="N2466:O2467"/>
    <mergeCell ref="P2466:Q2467"/>
    <mergeCell ref="R2466:S2467"/>
    <mergeCell ref="T2466:U2467"/>
    <mergeCell ref="V2466:W2467"/>
    <mergeCell ref="X2466:Y2467"/>
    <mergeCell ref="Z2466:AA2467"/>
    <mergeCell ref="AB2466:AC2467"/>
    <mergeCell ref="AD2466:AE2467"/>
    <mergeCell ref="AF2466:AG2467"/>
    <mergeCell ref="AH2466:AI2467"/>
    <mergeCell ref="BD2466:BE2467"/>
    <mergeCell ref="BF2466:BG2467"/>
    <mergeCell ref="AJ2466:AK2467"/>
    <mergeCell ref="AL2466:AM2467"/>
    <mergeCell ref="AN2466:AO2467"/>
    <mergeCell ref="AP2466:AQ2467"/>
    <mergeCell ref="AR2466:AS2467"/>
    <mergeCell ref="AT2466:AU2467"/>
    <mergeCell ref="BH2466:BI2467"/>
    <mergeCell ref="BJ2466:BK2467"/>
    <mergeCell ref="BL2466:BN2467"/>
    <mergeCell ref="BP2466:BP2467"/>
    <mergeCell ref="BQ2466:BQ2467"/>
    <mergeCell ref="C2467:D2467"/>
    <mergeCell ref="AV2466:AW2467"/>
    <mergeCell ref="AX2466:AY2467"/>
    <mergeCell ref="AZ2466:BA2467"/>
    <mergeCell ref="BB2466:BC2467"/>
    <mergeCell ref="B2464:B2465"/>
    <mergeCell ref="C2464:D2464"/>
    <mergeCell ref="E2464:E2465"/>
    <mergeCell ref="F2464:F2465"/>
    <mergeCell ref="H2464:I2465"/>
    <mergeCell ref="J2464:K2465"/>
    <mergeCell ref="G2464:G2465"/>
    <mergeCell ref="L2464:M2465"/>
    <mergeCell ref="N2464:O2465"/>
    <mergeCell ref="P2464:Q2465"/>
    <mergeCell ref="R2464:S2465"/>
    <mergeCell ref="T2464:U2465"/>
    <mergeCell ref="V2464:W2465"/>
    <mergeCell ref="X2464:Y2465"/>
    <mergeCell ref="Z2464:AA2465"/>
    <mergeCell ref="AB2464:AC2465"/>
    <mergeCell ref="AD2464:AE2465"/>
    <mergeCell ref="AF2464:AG2465"/>
    <mergeCell ref="AH2464:AI2465"/>
    <mergeCell ref="BD2464:BE2465"/>
    <mergeCell ref="BF2464:BG2465"/>
    <mergeCell ref="AJ2464:AK2465"/>
    <mergeCell ref="AL2464:AM2465"/>
    <mergeCell ref="AN2464:AO2465"/>
    <mergeCell ref="AP2464:AQ2465"/>
    <mergeCell ref="AR2464:AS2465"/>
    <mergeCell ref="AT2464:AU2465"/>
    <mergeCell ref="BH2464:BI2465"/>
    <mergeCell ref="BJ2464:BK2465"/>
    <mergeCell ref="BL2464:BN2465"/>
    <mergeCell ref="BP2464:BP2465"/>
    <mergeCell ref="BQ2464:BQ2465"/>
    <mergeCell ref="C2465:D2465"/>
    <mergeCell ref="AV2464:AW2465"/>
    <mergeCell ref="AX2464:AY2465"/>
    <mergeCell ref="AZ2464:BA2465"/>
    <mergeCell ref="BB2464:BC2465"/>
    <mergeCell ref="BO2464:BO2465"/>
    <mergeCell ref="B2462:B2463"/>
    <mergeCell ref="C2462:D2462"/>
    <mergeCell ref="E2462:E2463"/>
    <mergeCell ref="F2462:F2463"/>
    <mergeCell ref="H2462:I2463"/>
    <mergeCell ref="J2462:K2463"/>
    <mergeCell ref="G2462:G2463"/>
    <mergeCell ref="L2462:M2463"/>
    <mergeCell ref="N2462:O2463"/>
    <mergeCell ref="P2462:Q2463"/>
    <mergeCell ref="R2462:S2463"/>
    <mergeCell ref="T2462:U2463"/>
    <mergeCell ref="V2462:W2463"/>
    <mergeCell ref="X2462:Y2463"/>
    <mergeCell ref="Z2462:AA2463"/>
    <mergeCell ref="AB2462:AC2463"/>
    <mergeCell ref="AD2462:AE2463"/>
    <mergeCell ref="AF2462:AG2463"/>
    <mergeCell ref="AH2462:AI2463"/>
    <mergeCell ref="BD2462:BE2463"/>
    <mergeCell ref="BF2462:BG2463"/>
    <mergeCell ref="AJ2462:AK2463"/>
    <mergeCell ref="AL2462:AM2463"/>
    <mergeCell ref="AN2462:AO2463"/>
    <mergeCell ref="AP2462:AQ2463"/>
    <mergeCell ref="AR2462:AS2463"/>
    <mergeCell ref="AT2462:AU2463"/>
    <mergeCell ref="BH2462:BI2463"/>
    <mergeCell ref="BJ2462:BK2463"/>
    <mergeCell ref="BL2462:BN2463"/>
    <mergeCell ref="BP2462:BP2463"/>
    <mergeCell ref="BQ2462:BQ2463"/>
    <mergeCell ref="C2463:D2463"/>
    <mergeCell ref="AV2462:AW2463"/>
    <mergeCell ref="AX2462:AY2463"/>
    <mergeCell ref="AZ2462:BA2463"/>
    <mergeCell ref="BB2462:BC2463"/>
    <mergeCell ref="BO2462:BO2463"/>
    <mergeCell ref="B2460:B2461"/>
    <mergeCell ref="C2460:D2460"/>
    <mergeCell ref="E2460:E2461"/>
    <mergeCell ref="F2460:F2461"/>
    <mergeCell ref="H2460:I2461"/>
    <mergeCell ref="J2460:K2461"/>
    <mergeCell ref="G2460:G2461"/>
    <mergeCell ref="L2460:M2461"/>
    <mergeCell ref="N2460:O2461"/>
    <mergeCell ref="P2460:Q2461"/>
    <mergeCell ref="R2460:S2461"/>
    <mergeCell ref="T2460:U2461"/>
    <mergeCell ref="V2460:W2461"/>
    <mergeCell ref="X2460:Y2461"/>
    <mergeCell ref="Z2460:AA2461"/>
    <mergeCell ref="AB2460:AC2461"/>
    <mergeCell ref="AD2460:AE2461"/>
    <mergeCell ref="AF2460:AG2461"/>
    <mergeCell ref="AH2460:AI2461"/>
    <mergeCell ref="BD2460:BE2461"/>
    <mergeCell ref="BF2460:BG2461"/>
    <mergeCell ref="AJ2460:AK2461"/>
    <mergeCell ref="AL2460:AM2461"/>
    <mergeCell ref="AN2460:AO2461"/>
    <mergeCell ref="AP2460:AQ2461"/>
    <mergeCell ref="AR2460:AS2461"/>
    <mergeCell ref="AT2460:AU2461"/>
    <mergeCell ref="BH2460:BI2461"/>
    <mergeCell ref="BJ2460:BK2461"/>
    <mergeCell ref="BL2460:BN2461"/>
    <mergeCell ref="BP2460:BP2461"/>
    <mergeCell ref="BQ2460:BQ2461"/>
    <mergeCell ref="C2461:D2461"/>
    <mergeCell ref="AV2460:AW2461"/>
    <mergeCell ref="AX2460:AY2461"/>
    <mergeCell ref="AZ2460:BA2461"/>
    <mergeCell ref="BB2460:BC2461"/>
    <mergeCell ref="BO2460:BO2461"/>
    <mergeCell ref="B2458:B2459"/>
    <mergeCell ref="C2458:D2458"/>
    <mergeCell ref="E2458:E2459"/>
    <mergeCell ref="F2458:F2459"/>
    <mergeCell ref="H2458:I2459"/>
    <mergeCell ref="J2458:K2459"/>
    <mergeCell ref="G2458:G2459"/>
    <mergeCell ref="L2458:M2459"/>
    <mergeCell ref="N2458:O2459"/>
    <mergeCell ref="P2458:Q2459"/>
    <mergeCell ref="R2458:S2459"/>
    <mergeCell ref="T2458:U2459"/>
    <mergeCell ref="V2458:W2459"/>
    <mergeCell ref="X2458:Y2459"/>
    <mergeCell ref="Z2458:AA2459"/>
    <mergeCell ref="AB2458:AC2459"/>
    <mergeCell ref="AD2458:AE2459"/>
    <mergeCell ref="AF2458:AG2459"/>
    <mergeCell ref="AH2458:AI2459"/>
    <mergeCell ref="BD2458:BE2459"/>
    <mergeCell ref="BF2458:BG2459"/>
    <mergeCell ref="AJ2458:AK2459"/>
    <mergeCell ref="AL2458:AM2459"/>
    <mergeCell ref="AN2458:AO2459"/>
    <mergeCell ref="AP2458:AQ2459"/>
    <mergeCell ref="AR2458:AS2459"/>
    <mergeCell ref="AT2458:AU2459"/>
    <mergeCell ref="BH2458:BI2459"/>
    <mergeCell ref="BJ2458:BK2459"/>
    <mergeCell ref="BL2458:BN2459"/>
    <mergeCell ref="BP2458:BP2459"/>
    <mergeCell ref="BQ2458:BQ2459"/>
    <mergeCell ref="C2459:D2459"/>
    <mergeCell ref="AV2458:AW2459"/>
    <mergeCell ref="AX2458:AY2459"/>
    <mergeCell ref="AZ2458:BA2459"/>
    <mergeCell ref="BB2458:BC2459"/>
    <mergeCell ref="B2456:B2457"/>
    <mergeCell ref="C2456:D2456"/>
    <mergeCell ref="E2456:E2457"/>
    <mergeCell ref="F2456:F2457"/>
    <mergeCell ref="H2456:I2457"/>
    <mergeCell ref="J2456:K2457"/>
    <mergeCell ref="G2456:G2457"/>
    <mergeCell ref="L2456:M2457"/>
    <mergeCell ref="N2456:O2457"/>
    <mergeCell ref="P2456:Q2457"/>
    <mergeCell ref="R2456:S2457"/>
    <mergeCell ref="T2456:U2457"/>
    <mergeCell ref="V2456:W2457"/>
    <mergeCell ref="X2456:Y2457"/>
    <mergeCell ref="Z2456:AA2457"/>
    <mergeCell ref="AB2456:AC2457"/>
    <mergeCell ref="AD2456:AE2457"/>
    <mergeCell ref="AF2456:AG2457"/>
    <mergeCell ref="AH2456:AI2457"/>
    <mergeCell ref="BD2456:BE2457"/>
    <mergeCell ref="BF2456:BG2457"/>
    <mergeCell ref="AJ2456:AK2457"/>
    <mergeCell ref="AL2456:AM2457"/>
    <mergeCell ref="AN2456:AO2457"/>
    <mergeCell ref="AP2456:AQ2457"/>
    <mergeCell ref="AR2456:AS2457"/>
    <mergeCell ref="AT2456:AU2457"/>
    <mergeCell ref="BH2456:BI2457"/>
    <mergeCell ref="BJ2456:BK2457"/>
    <mergeCell ref="BL2456:BN2457"/>
    <mergeCell ref="BP2456:BP2457"/>
    <mergeCell ref="BQ2456:BQ2457"/>
    <mergeCell ref="C2457:D2457"/>
    <mergeCell ref="AV2456:AW2457"/>
    <mergeCell ref="AX2456:AY2457"/>
    <mergeCell ref="AZ2456:BA2457"/>
    <mergeCell ref="BB2456:BC2457"/>
    <mergeCell ref="BO2456:BO2457"/>
    <mergeCell ref="B2454:B2455"/>
    <mergeCell ref="C2454:D2454"/>
    <mergeCell ref="E2454:E2455"/>
    <mergeCell ref="F2454:F2455"/>
    <mergeCell ref="H2454:I2455"/>
    <mergeCell ref="J2454:K2455"/>
    <mergeCell ref="G2454:G2455"/>
    <mergeCell ref="L2454:M2455"/>
    <mergeCell ref="N2454:O2455"/>
    <mergeCell ref="P2454:Q2455"/>
    <mergeCell ref="R2454:S2455"/>
    <mergeCell ref="T2454:U2455"/>
    <mergeCell ref="V2454:W2455"/>
    <mergeCell ref="X2454:Y2455"/>
    <mergeCell ref="Z2454:AA2455"/>
    <mergeCell ref="AB2454:AC2455"/>
    <mergeCell ref="AD2454:AE2455"/>
    <mergeCell ref="AF2454:AG2455"/>
    <mergeCell ref="AH2454:AI2455"/>
    <mergeCell ref="BD2454:BE2455"/>
    <mergeCell ref="BF2454:BG2455"/>
    <mergeCell ref="AJ2454:AK2455"/>
    <mergeCell ref="AL2454:AM2455"/>
    <mergeCell ref="AN2454:AO2455"/>
    <mergeCell ref="AP2454:AQ2455"/>
    <mergeCell ref="AR2454:AS2455"/>
    <mergeCell ref="AT2454:AU2455"/>
    <mergeCell ref="BH2454:BI2455"/>
    <mergeCell ref="BJ2454:BK2455"/>
    <mergeCell ref="BL2454:BN2455"/>
    <mergeCell ref="BP2454:BP2455"/>
    <mergeCell ref="BQ2454:BQ2455"/>
    <mergeCell ref="C2455:D2455"/>
    <mergeCell ref="AV2454:AW2455"/>
    <mergeCell ref="AX2454:AY2455"/>
    <mergeCell ref="AZ2454:BA2455"/>
    <mergeCell ref="BB2454:BC2455"/>
    <mergeCell ref="BO2454:BO2455"/>
    <mergeCell ref="B2452:B2453"/>
    <mergeCell ref="C2452:D2452"/>
    <mergeCell ref="E2452:E2453"/>
    <mergeCell ref="F2452:F2453"/>
    <mergeCell ref="H2452:I2453"/>
    <mergeCell ref="J2452:K2453"/>
    <mergeCell ref="G2452:G2453"/>
    <mergeCell ref="L2452:M2453"/>
    <mergeCell ref="N2452:O2453"/>
    <mergeCell ref="P2452:Q2453"/>
    <mergeCell ref="R2452:S2453"/>
    <mergeCell ref="T2452:U2453"/>
    <mergeCell ref="V2452:W2453"/>
    <mergeCell ref="X2452:Y2453"/>
    <mergeCell ref="Z2452:AA2453"/>
    <mergeCell ref="AB2452:AC2453"/>
    <mergeCell ref="AD2452:AE2453"/>
    <mergeCell ref="AF2452:AG2453"/>
    <mergeCell ref="AH2452:AI2453"/>
    <mergeCell ref="BD2452:BE2453"/>
    <mergeCell ref="BF2452:BG2453"/>
    <mergeCell ref="AJ2452:AK2453"/>
    <mergeCell ref="AL2452:AM2453"/>
    <mergeCell ref="AN2452:AO2453"/>
    <mergeCell ref="AP2452:AQ2453"/>
    <mergeCell ref="AR2452:AS2453"/>
    <mergeCell ref="AT2452:AU2453"/>
    <mergeCell ref="BH2452:BI2453"/>
    <mergeCell ref="BJ2452:BK2453"/>
    <mergeCell ref="BL2452:BN2453"/>
    <mergeCell ref="BP2452:BP2453"/>
    <mergeCell ref="BQ2452:BQ2453"/>
    <mergeCell ref="C2453:D2453"/>
    <mergeCell ref="AV2452:AW2453"/>
    <mergeCell ref="AX2452:AY2453"/>
    <mergeCell ref="AZ2452:BA2453"/>
    <mergeCell ref="BB2452:BC2453"/>
    <mergeCell ref="BO2452:BO2453"/>
    <mergeCell ref="B2450:B2451"/>
    <mergeCell ref="C2450:D2450"/>
    <mergeCell ref="E2450:E2451"/>
    <mergeCell ref="F2450:F2451"/>
    <mergeCell ref="H2450:I2451"/>
    <mergeCell ref="J2450:K2451"/>
    <mergeCell ref="G2450:G2451"/>
    <mergeCell ref="L2450:M2451"/>
    <mergeCell ref="N2450:O2451"/>
    <mergeCell ref="P2450:Q2451"/>
    <mergeCell ref="R2450:S2451"/>
    <mergeCell ref="T2450:U2451"/>
    <mergeCell ref="V2450:W2451"/>
    <mergeCell ref="X2450:Y2451"/>
    <mergeCell ref="Z2450:AA2451"/>
    <mergeCell ref="AB2450:AC2451"/>
    <mergeCell ref="AD2450:AE2451"/>
    <mergeCell ref="AF2450:AG2451"/>
    <mergeCell ref="AH2450:AI2451"/>
    <mergeCell ref="BD2450:BE2451"/>
    <mergeCell ref="BF2450:BG2451"/>
    <mergeCell ref="AJ2450:AK2451"/>
    <mergeCell ref="AL2450:AM2451"/>
    <mergeCell ref="AN2450:AO2451"/>
    <mergeCell ref="AP2450:AQ2451"/>
    <mergeCell ref="AR2450:AS2451"/>
    <mergeCell ref="AT2450:AU2451"/>
    <mergeCell ref="BH2450:BI2451"/>
    <mergeCell ref="BJ2450:BK2451"/>
    <mergeCell ref="BL2450:BN2451"/>
    <mergeCell ref="BP2450:BP2451"/>
    <mergeCell ref="BQ2450:BQ2451"/>
    <mergeCell ref="C2451:D2451"/>
    <mergeCell ref="AV2450:AW2451"/>
    <mergeCell ref="AX2450:AY2451"/>
    <mergeCell ref="AZ2450:BA2451"/>
    <mergeCell ref="BB2450:BC2451"/>
    <mergeCell ref="B2448:B2449"/>
    <mergeCell ref="C2448:D2448"/>
    <mergeCell ref="E2448:E2449"/>
    <mergeCell ref="F2448:F2449"/>
    <mergeCell ref="H2448:I2449"/>
    <mergeCell ref="J2448:K2449"/>
    <mergeCell ref="G2448:G2449"/>
    <mergeCell ref="L2448:M2449"/>
    <mergeCell ref="N2448:O2449"/>
    <mergeCell ref="P2448:Q2449"/>
    <mergeCell ref="R2448:S2449"/>
    <mergeCell ref="T2448:U2449"/>
    <mergeCell ref="V2448:W2449"/>
    <mergeCell ref="X2448:Y2449"/>
    <mergeCell ref="Z2448:AA2449"/>
    <mergeCell ref="AB2448:AC2449"/>
    <mergeCell ref="AD2448:AE2449"/>
    <mergeCell ref="AF2448:AG2449"/>
    <mergeCell ref="AH2448:AI2449"/>
    <mergeCell ref="BD2448:BE2449"/>
    <mergeCell ref="BF2448:BG2449"/>
    <mergeCell ref="AJ2448:AK2449"/>
    <mergeCell ref="AL2448:AM2449"/>
    <mergeCell ref="AN2448:AO2449"/>
    <mergeCell ref="AP2448:AQ2449"/>
    <mergeCell ref="AR2448:AS2449"/>
    <mergeCell ref="AT2448:AU2449"/>
    <mergeCell ref="BH2448:BI2449"/>
    <mergeCell ref="BJ2448:BK2449"/>
    <mergeCell ref="BL2448:BN2449"/>
    <mergeCell ref="BP2448:BP2449"/>
    <mergeCell ref="BQ2448:BQ2449"/>
    <mergeCell ref="C2449:D2449"/>
    <mergeCell ref="AV2448:AW2449"/>
    <mergeCell ref="AX2448:AY2449"/>
    <mergeCell ref="AZ2448:BA2449"/>
    <mergeCell ref="BB2448:BC2449"/>
    <mergeCell ref="BO2448:BO2449"/>
    <mergeCell ref="B2446:B2447"/>
    <mergeCell ref="C2446:D2446"/>
    <mergeCell ref="E2446:E2447"/>
    <mergeCell ref="F2446:F2447"/>
    <mergeCell ref="H2446:I2447"/>
    <mergeCell ref="J2446:K2447"/>
    <mergeCell ref="G2446:G2447"/>
    <mergeCell ref="L2446:M2447"/>
    <mergeCell ref="N2446:O2447"/>
    <mergeCell ref="P2446:Q2447"/>
    <mergeCell ref="R2446:S2447"/>
    <mergeCell ref="T2446:U2447"/>
    <mergeCell ref="V2446:W2447"/>
    <mergeCell ref="X2446:Y2447"/>
    <mergeCell ref="Z2446:AA2447"/>
    <mergeCell ref="AB2446:AC2447"/>
    <mergeCell ref="AD2446:AE2447"/>
    <mergeCell ref="AF2446:AG2447"/>
    <mergeCell ref="AH2446:AI2447"/>
    <mergeCell ref="BD2446:BE2447"/>
    <mergeCell ref="BF2446:BG2447"/>
    <mergeCell ref="AJ2446:AK2447"/>
    <mergeCell ref="AL2446:AM2447"/>
    <mergeCell ref="AN2446:AO2447"/>
    <mergeCell ref="AP2446:AQ2447"/>
    <mergeCell ref="AR2446:AS2447"/>
    <mergeCell ref="AT2446:AU2447"/>
    <mergeCell ref="BH2446:BI2447"/>
    <mergeCell ref="BJ2446:BK2447"/>
    <mergeCell ref="BL2446:BN2447"/>
    <mergeCell ref="BP2446:BP2447"/>
    <mergeCell ref="BQ2446:BQ2447"/>
    <mergeCell ref="C2447:D2447"/>
    <mergeCell ref="AV2446:AW2447"/>
    <mergeCell ref="AX2446:AY2447"/>
    <mergeCell ref="AZ2446:BA2447"/>
    <mergeCell ref="BB2446:BC2447"/>
    <mergeCell ref="BO2446:BO2447"/>
    <mergeCell ref="B2444:B2445"/>
    <mergeCell ref="C2444:D2444"/>
    <mergeCell ref="E2444:E2445"/>
    <mergeCell ref="F2444:F2445"/>
    <mergeCell ref="H2444:I2445"/>
    <mergeCell ref="J2444:K2445"/>
    <mergeCell ref="G2444:G2445"/>
    <mergeCell ref="L2444:M2445"/>
    <mergeCell ref="N2444:O2445"/>
    <mergeCell ref="P2444:Q2445"/>
    <mergeCell ref="R2444:S2445"/>
    <mergeCell ref="T2444:U2445"/>
    <mergeCell ref="V2444:W2445"/>
    <mergeCell ref="X2444:Y2445"/>
    <mergeCell ref="Z2444:AA2445"/>
    <mergeCell ref="AB2444:AC2445"/>
    <mergeCell ref="AD2444:AE2445"/>
    <mergeCell ref="AF2444:AG2445"/>
    <mergeCell ref="AH2444:AI2445"/>
    <mergeCell ref="BD2444:BE2445"/>
    <mergeCell ref="BF2444:BG2445"/>
    <mergeCell ref="AJ2444:AK2445"/>
    <mergeCell ref="AL2444:AM2445"/>
    <mergeCell ref="AN2444:AO2445"/>
    <mergeCell ref="AP2444:AQ2445"/>
    <mergeCell ref="AR2444:AS2445"/>
    <mergeCell ref="AT2444:AU2445"/>
    <mergeCell ref="BH2444:BI2445"/>
    <mergeCell ref="BJ2444:BK2445"/>
    <mergeCell ref="BL2444:BN2445"/>
    <mergeCell ref="BP2444:BP2445"/>
    <mergeCell ref="BQ2444:BQ2445"/>
    <mergeCell ref="C2445:D2445"/>
    <mergeCell ref="AV2444:AW2445"/>
    <mergeCell ref="AX2444:AY2445"/>
    <mergeCell ref="AZ2444:BA2445"/>
    <mergeCell ref="BB2444:BC2445"/>
    <mergeCell ref="BO2444:BO2445"/>
    <mergeCell ref="B2442:B2443"/>
    <mergeCell ref="C2442:D2442"/>
    <mergeCell ref="E2442:E2443"/>
    <mergeCell ref="F2442:F2443"/>
    <mergeCell ref="H2442:I2443"/>
    <mergeCell ref="J2442:K2443"/>
    <mergeCell ref="G2442:G2443"/>
    <mergeCell ref="L2442:M2443"/>
    <mergeCell ref="N2442:O2443"/>
    <mergeCell ref="P2442:Q2443"/>
    <mergeCell ref="R2442:S2443"/>
    <mergeCell ref="T2442:U2443"/>
    <mergeCell ref="V2442:W2443"/>
    <mergeCell ref="X2442:Y2443"/>
    <mergeCell ref="Z2442:AA2443"/>
    <mergeCell ref="AB2442:AC2443"/>
    <mergeCell ref="AD2442:AE2443"/>
    <mergeCell ref="AF2442:AG2443"/>
    <mergeCell ref="AH2442:AI2443"/>
    <mergeCell ref="BD2442:BE2443"/>
    <mergeCell ref="BF2442:BG2443"/>
    <mergeCell ref="AJ2442:AK2443"/>
    <mergeCell ref="AL2442:AM2443"/>
    <mergeCell ref="AN2442:AO2443"/>
    <mergeCell ref="AP2442:AQ2443"/>
    <mergeCell ref="AR2442:AS2443"/>
    <mergeCell ref="AT2442:AU2443"/>
    <mergeCell ref="BH2442:BI2443"/>
    <mergeCell ref="BJ2442:BK2443"/>
    <mergeCell ref="BL2442:BN2443"/>
    <mergeCell ref="BP2442:BP2443"/>
    <mergeCell ref="BQ2442:BQ2443"/>
    <mergeCell ref="C2443:D2443"/>
    <mergeCell ref="AV2442:AW2443"/>
    <mergeCell ref="AX2442:AY2443"/>
    <mergeCell ref="AZ2442:BA2443"/>
    <mergeCell ref="BB2442:BC2443"/>
    <mergeCell ref="B2440:B2441"/>
    <mergeCell ref="C2440:D2440"/>
    <mergeCell ref="E2440:E2441"/>
    <mergeCell ref="F2440:F2441"/>
    <mergeCell ref="H2440:I2441"/>
    <mergeCell ref="J2440:K2441"/>
    <mergeCell ref="G2440:G2441"/>
    <mergeCell ref="L2440:M2441"/>
    <mergeCell ref="N2440:O2441"/>
    <mergeCell ref="P2440:Q2441"/>
    <mergeCell ref="R2440:S2441"/>
    <mergeCell ref="T2440:U2441"/>
    <mergeCell ref="V2440:W2441"/>
    <mergeCell ref="X2440:Y2441"/>
    <mergeCell ref="Z2440:AA2441"/>
    <mergeCell ref="AB2440:AC2441"/>
    <mergeCell ref="AD2440:AE2441"/>
    <mergeCell ref="AF2440:AG2441"/>
    <mergeCell ref="AH2440:AI2441"/>
    <mergeCell ref="BD2440:BE2441"/>
    <mergeCell ref="BF2440:BG2441"/>
    <mergeCell ref="AJ2440:AK2441"/>
    <mergeCell ref="AL2440:AM2441"/>
    <mergeCell ref="AN2440:AO2441"/>
    <mergeCell ref="AP2440:AQ2441"/>
    <mergeCell ref="AR2440:AS2441"/>
    <mergeCell ref="AT2440:AU2441"/>
    <mergeCell ref="BH2440:BI2441"/>
    <mergeCell ref="BJ2440:BK2441"/>
    <mergeCell ref="BL2440:BN2441"/>
    <mergeCell ref="BP2440:BP2441"/>
    <mergeCell ref="BQ2440:BQ2441"/>
    <mergeCell ref="C2441:D2441"/>
    <mergeCell ref="AV2440:AW2441"/>
    <mergeCell ref="AX2440:AY2441"/>
    <mergeCell ref="AZ2440:BA2441"/>
    <mergeCell ref="BB2440:BC2441"/>
    <mergeCell ref="BO2440:BO2441"/>
    <mergeCell ref="B2438:B2439"/>
    <mergeCell ref="C2438:D2438"/>
    <mergeCell ref="E2438:E2439"/>
    <mergeCell ref="F2438:F2439"/>
    <mergeCell ref="H2438:I2439"/>
    <mergeCell ref="J2438:K2439"/>
    <mergeCell ref="G2438:G2439"/>
    <mergeCell ref="L2438:M2439"/>
    <mergeCell ref="N2438:O2439"/>
    <mergeCell ref="P2438:Q2439"/>
    <mergeCell ref="R2438:S2439"/>
    <mergeCell ref="T2438:U2439"/>
    <mergeCell ref="V2438:W2439"/>
    <mergeCell ref="X2438:Y2439"/>
    <mergeCell ref="Z2438:AA2439"/>
    <mergeCell ref="AB2438:AC2439"/>
    <mergeCell ref="AD2438:AE2439"/>
    <mergeCell ref="AF2438:AG2439"/>
    <mergeCell ref="AH2438:AI2439"/>
    <mergeCell ref="BD2438:BE2439"/>
    <mergeCell ref="BF2438:BG2439"/>
    <mergeCell ref="AJ2438:AK2439"/>
    <mergeCell ref="AL2438:AM2439"/>
    <mergeCell ref="AN2438:AO2439"/>
    <mergeCell ref="AP2438:AQ2439"/>
    <mergeCell ref="AR2438:AS2439"/>
    <mergeCell ref="AT2438:AU2439"/>
    <mergeCell ref="BH2438:BI2439"/>
    <mergeCell ref="BJ2438:BK2439"/>
    <mergeCell ref="BL2438:BN2439"/>
    <mergeCell ref="BP2438:BP2439"/>
    <mergeCell ref="BQ2438:BQ2439"/>
    <mergeCell ref="C2439:D2439"/>
    <mergeCell ref="AV2438:AW2439"/>
    <mergeCell ref="AX2438:AY2439"/>
    <mergeCell ref="AZ2438:BA2439"/>
    <mergeCell ref="BB2438:BC2439"/>
    <mergeCell ref="BO2438:BO2439"/>
    <mergeCell ref="B2436:B2437"/>
    <mergeCell ref="C2436:D2436"/>
    <mergeCell ref="E2436:E2437"/>
    <mergeCell ref="F2436:F2437"/>
    <mergeCell ref="H2436:I2437"/>
    <mergeCell ref="J2436:K2437"/>
    <mergeCell ref="G2436:G2437"/>
    <mergeCell ref="L2436:M2437"/>
    <mergeCell ref="N2436:O2437"/>
    <mergeCell ref="P2436:Q2437"/>
    <mergeCell ref="R2436:S2437"/>
    <mergeCell ref="T2436:U2437"/>
    <mergeCell ref="V2436:W2437"/>
    <mergeCell ref="X2436:Y2437"/>
    <mergeCell ref="Z2436:AA2437"/>
    <mergeCell ref="AB2436:AC2437"/>
    <mergeCell ref="AD2436:AE2437"/>
    <mergeCell ref="AF2436:AG2437"/>
    <mergeCell ref="AH2436:AI2437"/>
    <mergeCell ref="BD2436:BE2437"/>
    <mergeCell ref="BF2436:BG2437"/>
    <mergeCell ref="AJ2436:AK2437"/>
    <mergeCell ref="AL2436:AM2437"/>
    <mergeCell ref="AN2436:AO2437"/>
    <mergeCell ref="AP2436:AQ2437"/>
    <mergeCell ref="AR2436:AS2437"/>
    <mergeCell ref="AT2436:AU2437"/>
    <mergeCell ref="BH2436:BI2437"/>
    <mergeCell ref="BJ2436:BK2437"/>
    <mergeCell ref="BL2436:BN2437"/>
    <mergeCell ref="BP2436:BP2437"/>
    <mergeCell ref="BQ2436:BQ2437"/>
    <mergeCell ref="C2437:D2437"/>
    <mergeCell ref="AV2436:AW2437"/>
    <mergeCell ref="AX2436:AY2437"/>
    <mergeCell ref="AZ2436:BA2437"/>
    <mergeCell ref="BB2436:BC2437"/>
    <mergeCell ref="BO2436:BO2437"/>
    <mergeCell ref="B2434:B2435"/>
    <mergeCell ref="C2434:D2434"/>
    <mergeCell ref="E2434:E2435"/>
    <mergeCell ref="F2434:F2435"/>
    <mergeCell ref="H2434:I2435"/>
    <mergeCell ref="J2434:K2435"/>
    <mergeCell ref="G2434:G2435"/>
    <mergeCell ref="L2434:M2435"/>
    <mergeCell ref="N2434:O2435"/>
    <mergeCell ref="P2434:Q2435"/>
    <mergeCell ref="R2434:S2435"/>
    <mergeCell ref="T2434:U2435"/>
    <mergeCell ref="V2434:W2435"/>
    <mergeCell ref="X2434:Y2435"/>
    <mergeCell ref="Z2434:AA2435"/>
    <mergeCell ref="AB2434:AC2435"/>
    <mergeCell ref="AD2434:AE2435"/>
    <mergeCell ref="AF2434:AG2435"/>
    <mergeCell ref="AH2434:AI2435"/>
    <mergeCell ref="BD2434:BE2435"/>
    <mergeCell ref="BF2434:BG2435"/>
    <mergeCell ref="AJ2434:AK2435"/>
    <mergeCell ref="AL2434:AM2435"/>
    <mergeCell ref="AN2434:AO2435"/>
    <mergeCell ref="AP2434:AQ2435"/>
    <mergeCell ref="AR2434:AS2435"/>
    <mergeCell ref="AT2434:AU2435"/>
    <mergeCell ref="BH2434:BI2435"/>
    <mergeCell ref="BJ2434:BK2435"/>
    <mergeCell ref="BL2434:BN2435"/>
    <mergeCell ref="BP2434:BP2435"/>
    <mergeCell ref="BQ2434:BQ2435"/>
    <mergeCell ref="C2435:D2435"/>
    <mergeCell ref="AV2434:AW2435"/>
    <mergeCell ref="AX2434:AY2435"/>
    <mergeCell ref="AZ2434:BA2435"/>
    <mergeCell ref="BB2434:BC2435"/>
    <mergeCell ref="BO2434:BO2435"/>
    <mergeCell ref="B2432:B2433"/>
    <mergeCell ref="C2432:D2432"/>
    <mergeCell ref="E2432:E2433"/>
    <mergeCell ref="F2432:F2433"/>
    <mergeCell ref="H2432:I2433"/>
    <mergeCell ref="J2432:K2433"/>
    <mergeCell ref="G2432:G2433"/>
    <mergeCell ref="L2432:M2433"/>
    <mergeCell ref="N2432:O2433"/>
    <mergeCell ref="P2432:Q2433"/>
    <mergeCell ref="R2432:S2433"/>
    <mergeCell ref="T2432:U2433"/>
    <mergeCell ref="V2432:W2433"/>
    <mergeCell ref="X2432:Y2433"/>
    <mergeCell ref="Z2432:AA2433"/>
    <mergeCell ref="AB2432:AC2433"/>
    <mergeCell ref="AD2432:AE2433"/>
    <mergeCell ref="AF2432:AG2433"/>
    <mergeCell ref="AH2432:AI2433"/>
    <mergeCell ref="BD2432:BE2433"/>
    <mergeCell ref="BF2432:BG2433"/>
    <mergeCell ref="AJ2432:AK2433"/>
    <mergeCell ref="AL2432:AM2433"/>
    <mergeCell ref="AN2432:AO2433"/>
    <mergeCell ref="AP2432:AQ2433"/>
    <mergeCell ref="AR2432:AS2433"/>
    <mergeCell ref="AT2432:AU2433"/>
    <mergeCell ref="BH2432:BI2433"/>
    <mergeCell ref="BJ2432:BK2433"/>
    <mergeCell ref="BL2432:BN2433"/>
    <mergeCell ref="BP2432:BP2433"/>
    <mergeCell ref="BQ2432:BQ2433"/>
    <mergeCell ref="C2433:D2433"/>
    <mergeCell ref="AV2432:AW2433"/>
    <mergeCell ref="AX2432:AY2433"/>
    <mergeCell ref="AZ2432:BA2433"/>
    <mergeCell ref="BB2432:BC2433"/>
    <mergeCell ref="BO2432:BO2433"/>
    <mergeCell ref="BP2428:BP2429"/>
    <mergeCell ref="BQ2428:BQ2429"/>
    <mergeCell ref="J2429:K2429"/>
    <mergeCell ref="L2429:M2429"/>
    <mergeCell ref="N2429:O2429"/>
    <mergeCell ref="P2429:Q2429"/>
    <mergeCell ref="R2429:S2429"/>
    <mergeCell ref="T2429:U2429"/>
    <mergeCell ref="AB2429:AC2429"/>
    <mergeCell ref="AD2429:AE2429"/>
    <mergeCell ref="AN2429:AO2429"/>
    <mergeCell ref="AP2429:AQ2429"/>
    <mergeCell ref="AZ2429:BA2429"/>
    <mergeCell ref="BB2429:BC2429"/>
    <mergeCell ref="BD2429:BE2429"/>
    <mergeCell ref="BF2429:BG2429"/>
    <mergeCell ref="BO2428:BO2429"/>
    <mergeCell ref="B2430:B2431"/>
    <mergeCell ref="C2430:D2430"/>
    <mergeCell ref="E2430:E2431"/>
    <mergeCell ref="F2430:F2431"/>
    <mergeCell ref="H2430:I2431"/>
    <mergeCell ref="J2430:K2431"/>
    <mergeCell ref="G2430:G2431"/>
    <mergeCell ref="L2430:M2431"/>
    <mergeCell ref="N2430:O2431"/>
    <mergeCell ref="P2430:Q2431"/>
    <mergeCell ref="R2430:S2431"/>
    <mergeCell ref="T2430:U2431"/>
    <mergeCell ref="V2430:W2431"/>
    <mergeCell ref="X2430:Y2431"/>
    <mergeCell ref="Z2430:AA2431"/>
    <mergeCell ref="AB2430:AC2431"/>
    <mergeCell ref="AD2430:AE2431"/>
    <mergeCell ref="AF2430:AG2431"/>
    <mergeCell ref="AH2430:AI2431"/>
    <mergeCell ref="BD2430:BE2431"/>
    <mergeCell ref="BF2430:BG2431"/>
    <mergeCell ref="AJ2430:AK2431"/>
    <mergeCell ref="AL2430:AM2431"/>
    <mergeCell ref="AN2430:AO2431"/>
    <mergeCell ref="AP2430:AQ2431"/>
    <mergeCell ref="AR2430:AS2431"/>
    <mergeCell ref="AT2430:AU2431"/>
    <mergeCell ref="BH2430:BI2431"/>
    <mergeCell ref="BJ2430:BK2431"/>
    <mergeCell ref="BL2430:BN2431"/>
    <mergeCell ref="BP2430:BP2431"/>
    <mergeCell ref="BQ2430:BQ2431"/>
    <mergeCell ref="C2431:D2431"/>
    <mergeCell ref="AV2430:AW2431"/>
    <mergeCell ref="AX2430:AY2431"/>
    <mergeCell ref="AZ2430:BA2431"/>
    <mergeCell ref="BB2430:BC2431"/>
    <mergeCell ref="BO2430:BO2431"/>
    <mergeCell ref="B2416:C2416"/>
    <mergeCell ref="Z2416:AC2416"/>
    <mergeCell ref="AD2416:AF2416"/>
    <mergeCell ref="AH2416:AJ2416"/>
    <mergeCell ref="AK2416:AN2416"/>
    <mergeCell ref="AO2416:AQ2416"/>
    <mergeCell ref="AS2416:AU2416"/>
    <mergeCell ref="AZ2416:BD2416"/>
    <mergeCell ref="BE2416:BG2416"/>
    <mergeCell ref="BI2416:BK2416"/>
    <mergeCell ref="B2418:C2418"/>
    <mergeCell ref="Z2418:AC2418"/>
    <mergeCell ref="AD2418:AF2418"/>
    <mergeCell ref="AH2418:AJ2418"/>
    <mergeCell ref="AK2418:AN2418"/>
    <mergeCell ref="AO2418:AQ2418"/>
    <mergeCell ref="AS2418:AU2418"/>
    <mergeCell ref="AZ2418:BD2418"/>
    <mergeCell ref="BE2418:BG2418"/>
    <mergeCell ref="BI2418:BK2418"/>
    <mergeCell ref="BA2419:BN2419"/>
    <mergeCell ref="C2425:D2425"/>
    <mergeCell ref="E2425:AC2425"/>
    <mergeCell ref="AE2425:AH2425"/>
    <mergeCell ref="AI2425:AZ2425"/>
    <mergeCell ref="BA2425:BC2425"/>
    <mergeCell ref="BD2425:BM2425"/>
    <mergeCell ref="D2416:G2416"/>
    <mergeCell ref="D2418:G2418"/>
    <mergeCell ref="B2428:B2429"/>
    <mergeCell ref="C2428:D2429"/>
    <mergeCell ref="H2428:I2429"/>
    <mergeCell ref="J2428:O2428"/>
    <mergeCell ref="P2428:U2428"/>
    <mergeCell ref="V2428:W2429"/>
    <mergeCell ref="G2428:G2429"/>
    <mergeCell ref="X2428:Y2429"/>
    <mergeCell ref="Z2428:AA2429"/>
    <mergeCell ref="AB2428:AG2428"/>
    <mergeCell ref="AH2428:AM2428"/>
    <mergeCell ref="AN2428:AS2428"/>
    <mergeCell ref="AT2428:AY2428"/>
    <mergeCell ref="AF2429:AG2429"/>
    <mergeCell ref="AH2429:AI2429"/>
    <mergeCell ref="AJ2429:AK2429"/>
    <mergeCell ref="AL2429:AM2429"/>
    <mergeCell ref="AZ2428:BE2428"/>
    <mergeCell ref="BF2428:BK2428"/>
    <mergeCell ref="BL2428:BN2429"/>
    <mergeCell ref="AR2429:AS2429"/>
    <mergeCell ref="AT2429:AU2429"/>
    <mergeCell ref="AV2429:AW2429"/>
    <mergeCell ref="AX2429:AY2429"/>
    <mergeCell ref="BH2429:BI2429"/>
    <mergeCell ref="BJ2429:BK2429"/>
    <mergeCell ref="B2413:C2413"/>
    <mergeCell ref="B2411:C2412"/>
    <mergeCell ref="D2411:E2412"/>
    <mergeCell ref="H2411:I2412"/>
    <mergeCell ref="J2411:K2412"/>
    <mergeCell ref="L2411:M2412"/>
    <mergeCell ref="N2411:O2412"/>
    <mergeCell ref="P2411:Q2412"/>
    <mergeCell ref="R2411:S2412"/>
    <mergeCell ref="T2411:U2412"/>
    <mergeCell ref="V2411:W2412"/>
    <mergeCell ref="X2411:Y2412"/>
    <mergeCell ref="Z2411:AA2412"/>
    <mergeCell ref="AB2411:AC2412"/>
    <mergeCell ref="AD2411:AE2412"/>
    <mergeCell ref="AF2411:AG2412"/>
    <mergeCell ref="AH2411:AI2412"/>
    <mergeCell ref="AJ2411:AK2412"/>
    <mergeCell ref="AL2411:AM2412"/>
    <mergeCell ref="AN2411:AO2412"/>
    <mergeCell ref="AP2411:AQ2412"/>
    <mergeCell ref="AR2411:AS2412"/>
    <mergeCell ref="AT2411:AU2412"/>
    <mergeCell ref="AV2411:AW2412"/>
    <mergeCell ref="AX2411:AY2412"/>
    <mergeCell ref="AZ2411:BA2412"/>
    <mergeCell ref="BB2411:BC2412"/>
    <mergeCell ref="BD2411:BE2412"/>
    <mergeCell ref="BF2411:BG2412"/>
    <mergeCell ref="BH2411:BI2412"/>
    <mergeCell ref="BJ2411:BK2412"/>
    <mergeCell ref="BL2411:BN2412"/>
    <mergeCell ref="BP2411:BP2412"/>
    <mergeCell ref="BO2411:BO2412"/>
    <mergeCell ref="D2413:E2414"/>
    <mergeCell ref="H2413:I2414"/>
    <mergeCell ref="J2413:K2414"/>
    <mergeCell ref="L2413:M2414"/>
    <mergeCell ref="N2413:O2414"/>
    <mergeCell ref="P2413:Q2414"/>
    <mergeCell ref="R2413:S2414"/>
    <mergeCell ref="T2413:U2414"/>
    <mergeCell ref="V2413:W2414"/>
    <mergeCell ref="X2413:Y2414"/>
    <mergeCell ref="Z2413:AA2414"/>
    <mergeCell ref="AB2413:AC2414"/>
    <mergeCell ref="AD2413:AE2414"/>
    <mergeCell ref="AF2413:AG2414"/>
    <mergeCell ref="AH2413:AI2414"/>
    <mergeCell ref="AJ2413:AK2414"/>
    <mergeCell ref="AL2413:AM2414"/>
    <mergeCell ref="AN2413:AO2414"/>
    <mergeCell ref="AP2413:AQ2414"/>
    <mergeCell ref="AR2413:AS2414"/>
    <mergeCell ref="AT2413:AU2414"/>
    <mergeCell ref="AV2413:AW2414"/>
    <mergeCell ref="AX2413:AY2414"/>
    <mergeCell ref="AZ2413:BA2414"/>
    <mergeCell ref="BB2413:BC2414"/>
    <mergeCell ref="BD2413:BE2414"/>
    <mergeCell ref="BF2413:BG2414"/>
    <mergeCell ref="BH2413:BI2414"/>
    <mergeCell ref="BJ2413:BK2414"/>
    <mergeCell ref="BL2413:BN2414"/>
    <mergeCell ref="B2409:B2410"/>
    <mergeCell ref="C2409:D2409"/>
    <mergeCell ref="E2409:E2410"/>
    <mergeCell ref="F2409:F2410"/>
    <mergeCell ref="H2409:I2410"/>
    <mergeCell ref="J2409:K2410"/>
    <mergeCell ref="G2409:G2410"/>
    <mergeCell ref="L2409:M2410"/>
    <mergeCell ref="N2409:O2410"/>
    <mergeCell ref="P2409:Q2410"/>
    <mergeCell ref="R2409:S2410"/>
    <mergeCell ref="T2409:U2410"/>
    <mergeCell ref="V2409:W2410"/>
    <mergeCell ref="X2409:Y2410"/>
    <mergeCell ref="Z2409:AA2410"/>
    <mergeCell ref="AB2409:AC2410"/>
    <mergeCell ref="AD2409:AE2410"/>
    <mergeCell ref="AF2409:AG2410"/>
    <mergeCell ref="AH2409:AI2410"/>
    <mergeCell ref="BD2409:BE2410"/>
    <mergeCell ref="BF2409:BG2410"/>
    <mergeCell ref="AJ2409:AK2410"/>
    <mergeCell ref="AL2409:AM2410"/>
    <mergeCell ref="AN2409:AO2410"/>
    <mergeCell ref="AP2409:AQ2410"/>
    <mergeCell ref="AR2409:AS2410"/>
    <mergeCell ref="AT2409:AU2410"/>
    <mergeCell ref="BH2409:BI2410"/>
    <mergeCell ref="BJ2409:BK2410"/>
    <mergeCell ref="BL2409:BN2410"/>
    <mergeCell ref="BP2409:BP2410"/>
    <mergeCell ref="BQ2409:BQ2410"/>
    <mergeCell ref="C2410:D2410"/>
    <mergeCell ref="AV2409:AW2410"/>
    <mergeCell ref="AX2409:AY2410"/>
    <mergeCell ref="AZ2409:BA2410"/>
    <mergeCell ref="BB2409:BC2410"/>
    <mergeCell ref="BO2409:BO2410"/>
    <mergeCell ref="B2407:B2408"/>
    <mergeCell ref="C2407:D2407"/>
    <mergeCell ref="E2407:E2408"/>
    <mergeCell ref="F2407:F2408"/>
    <mergeCell ref="H2407:I2408"/>
    <mergeCell ref="J2407:K2408"/>
    <mergeCell ref="G2407:G2408"/>
    <mergeCell ref="L2407:M2408"/>
    <mergeCell ref="N2407:O2408"/>
    <mergeCell ref="P2407:Q2408"/>
    <mergeCell ref="R2407:S2408"/>
    <mergeCell ref="T2407:U2408"/>
    <mergeCell ref="V2407:W2408"/>
    <mergeCell ref="X2407:Y2408"/>
    <mergeCell ref="Z2407:AA2408"/>
    <mergeCell ref="AB2407:AC2408"/>
    <mergeCell ref="AD2407:AE2408"/>
    <mergeCell ref="AF2407:AG2408"/>
    <mergeCell ref="AH2407:AI2408"/>
    <mergeCell ref="BD2407:BE2408"/>
    <mergeCell ref="BF2407:BG2408"/>
    <mergeCell ref="AJ2407:AK2408"/>
    <mergeCell ref="AL2407:AM2408"/>
    <mergeCell ref="AN2407:AO2408"/>
    <mergeCell ref="AP2407:AQ2408"/>
    <mergeCell ref="AR2407:AS2408"/>
    <mergeCell ref="AT2407:AU2408"/>
    <mergeCell ref="BH2407:BI2408"/>
    <mergeCell ref="BJ2407:BK2408"/>
    <mergeCell ref="BL2407:BN2408"/>
    <mergeCell ref="BP2407:BP2408"/>
    <mergeCell ref="BQ2407:BQ2408"/>
    <mergeCell ref="C2408:D2408"/>
    <mergeCell ref="AV2407:AW2408"/>
    <mergeCell ref="AX2407:AY2408"/>
    <mergeCell ref="AZ2407:BA2408"/>
    <mergeCell ref="BB2407:BC2408"/>
    <mergeCell ref="B2405:B2406"/>
    <mergeCell ref="C2405:D2405"/>
    <mergeCell ref="E2405:E2406"/>
    <mergeCell ref="F2405:F2406"/>
    <mergeCell ref="H2405:I2406"/>
    <mergeCell ref="J2405:K2406"/>
    <mergeCell ref="G2405:G2406"/>
    <mergeCell ref="L2405:M2406"/>
    <mergeCell ref="N2405:O2406"/>
    <mergeCell ref="P2405:Q2406"/>
    <mergeCell ref="R2405:S2406"/>
    <mergeCell ref="T2405:U2406"/>
    <mergeCell ref="V2405:W2406"/>
    <mergeCell ref="X2405:Y2406"/>
    <mergeCell ref="Z2405:AA2406"/>
    <mergeCell ref="AB2405:AC2406"/>
    <mergeCell ref="AD2405:AE2406"/>
    <mergeCell ref="AF2405:AG2406"/>
    <mergeCell ref="AH2405:AI2406"/>
    <mergeCell ref="BD2405:BE2406"/>
    <mergeCell ref="BF2405:BG2406"/>
    <mergeCell ref="AJ2405:AK2406"/>
    <mergeCell ref="AL2405:AM2406"/>
    <mergeCell ref="AN2405:AO2406"/>
    <mergeCell ref="AP2405:AQ2406"/>
    <mergeCell ref="AR2405:AS2406"/>
    <mergeCell ref="AT2405:AU2406"/>
    <mergeCell ref="BH2405:BI2406"/>
    <mergeCell ref="BJ2405:BK2406"/>
    <mergeCell ref="BL2405:BN2406"/>
    <mergeCell ref="BP2405:BP2406"/>
    <mergeCell ref="BQ2405:BQ2406"/>
    <mergeCell ref="C2406:D2406"/>
    <mergeCell ref="AV2405:AW2406"/>
    <mergeCell ref="AX2405:AY2406"/>
    <mergeCell ref="AZ2405:BA2406"/>
    <mergeCell ref="BB2405:BC2406"/>
    <mergeCell ref="BO2405:BO2406"/>
    <mergeCell ref="B2403:B2404"/>
    <mergeCell ref="C2403:D2403"/>
    <mergeCell ref="E2403:E2404"/>
    <mergeCell ref="F2403:F2404"/>
    <mergeCell ref="H2403:I2404"/>
    <mergeCell ref="J2403:K2404"/>
    <mergeCell ref="G2403:G2404"/>
    <mergeCell ref="L2403:M2404"/>
    <mergeCell ref="N2403:O2404"/>
    <mergeCell ref="P2403:Q2404"/>
    <mergeCell ref="R2403:S2404"/>
    <mergeCell ref="T2403:U2404"/>
    <mergeCell ref="V2403:W2404"/>
    <mergeCell ref="X2403:Y2404"/>
    <mergeCell ref="Z2403:AA2404"/>
    <mergeCell ref="AB2403:AC2404"/>
    <mergeCell ref="AD2403:AE2404"/>
    <mergeCell ref="AF2403:AG2404"/>
    <mergeCell ref="AH2403:AI2404"/>
    <mergeCell ref="BD2403:BE2404"/>
    <mergeCell ref="BF2403:BG2404"/>
    <mergeCell ref="AJ2403:AK2404"/>
    <mergeCell ref="AL2403:AM2404"/>
    <mergeCell ref="AN2403:AO2404"/>
    <mergeCell ref="AP2403:AQ2404"/>
    <mergeCell ref="AR2403:AS2404"/>
    <mergeCell ref="AT2403:AU2404"/>
    <mergeCell ref="BH2403:BI2404"/>
    <mergeCell ref="BJ2403:BK2404"/>
    <mergeCell ref="BL2403:BN2404"/>
    <mergeCell ref="BP2403:BP2404"/>
    <mergeCell ref="BQ2403:BQ2404"/>
    <mergeCell ref="C2404:D2404"/>
    <mergeCell ref="AV2403:AW2404"/>
    <mergeCell ref="AX2403:AY2404"/>
    <mergeCell ref="AZ2403:BA2404"/>
    <mergeCell ref="BB2403:BC2404"/>
    <mergeCell ref="BO2403:BO2404"/>
    <mergeCell ref="B2401:B2402"/>
    <mergeCell ref="C2401:D2401"/>
    <mergeCell ref="E2401:E2402"/>
    <mergeCell ref="F2401:F2402"/>
    <mergeCell ref="H2401:I2402"/>
    <mergeCell ref="J2401:K2402"/>
    <mergeCell ref="G2401:G2402"/>
    <mergeCell ref="L2401:M2402"/>
    <mergeCell ref="N2401:O2402"/>
    <mergeCell ref="P2401:Q2402"/>
    <mergeCell ref="R2401:S2402"/>
    <mergeCell ref="T2401:U2402"/>
    <mergeCell ref="V2401:W2402"/>
    <mergeCell ref="X2401:Y2402"/>
    <mergeCell ref="Z2401:AA2402"/>
    <mergeCell ref="AB2401:AC2402"/>
    <mergeCell ref="AD2401:AE2402"/>
    <mergeCell ref="AF2401:AG2402"/>
    <mergeCell ref="AH2401:AI2402"/>
    <mergeCell ref="BD2401:BE2402"/>
    <mergeCell ref="BF2401:BG2402"/>
    <mergeCell ref="AJ2401:AK2402"/>
    <mergeCell ref="AL2401:AM2402"/>
    <mergeCell ref="AN2401:AO2402"/>
    <mergeCell ref="AP2401:AQ2402"/>
    <mergeCell ref="AR2401:AS2402"/>
    <mergeCell ref="AT2401:AU2402"/>
    <mergeCell ref="BH2401:BI2402"/>
    <mergeCell ref="BJ2401:BK2402"/>
    <mergeCell ref="BL2401:BN2402"/>
    <mergeCell ref="BP2401:BP2402"/>
    <mergeCell ref="BQ2401:BQ2402"/>
    <mergeCell ref="C2402:D2402"/>
    <mergeCell ref="AV2401:AW2402"/>
    <mergeCell ref="AX2401:AY2402"/>
    <mergeCell ref="AZ2401:BA2402"/>
    <mergeCell ref="BB2401:BC2402"/>
    <mergeCell ref="BO2401:BO2402"/>
    <mergeCell ref="B2399:B2400"/>
    <mergeCell ref="C2399:D2399"/>
    <mergeCell ref="E2399:E2400"/>
    <mergeCell ref="F2399:F2400"/>
    <mergeCell ref="H2399:I2400"/>
    <mergeCell ref="J2399:K2400"/>
    <mergeCell ref="G2399:G2400"/>
    <mergeCell ref="L2399:M2400"/>
    <mergeCell ref="N2399:O2400"/>
    <mergeCell ref="P2399:Q2400"/>
    <mergeCell ref="R2399:S2400"/>
    <mergeCell ref="T2399:U2400"/>
    <mergeCell ref="V2399:W2400"/>
    <mergeCell ref="X2399:Y2400"/>
    <mergeCell ref="Z2399:AA2400"/>
    <mergeCell ref="AB2399:AC2400"/>
    <mergeCell ref="AD2399:AE2400"/>
    <mergeCell ref="AF2399:AG2400"/>
    <mergeCell ref="AH2399:AI2400"/>
    <mergeCell ref="BD2399:BE2400"/>
    <mergeCell ref="BF2399:BG2400"/>
    <mergeCell ref="AJ2399:AK2400"/>
    <mergeCell ref="AL2399:AM2400"/>
    <mergeCell ref="AN2399:AO2400"/>
    <mergeCell ref="AP2399:AQ2400"/>
    <mergeCell ref="AR2399:AS2400"/>
    <mergeCell ref="AT2399:AU2400"/>
    <mergeCell ref="BH2399:BI2400"/>
    <mergeCell ref="BJ2399:BK2400"/>
    <mergeCell ref="BL2399:BN2400"/>
    <mergeCell ref="BP2399:BP2400"/>
    <mergeCell ref="BQ2399:BQ2400"/>
    <mergeCell ref="C2400:D2400"/>
    <mergeCell ref="AV2399:AW2400"/>
    <mergeCell ref="AX2399:AY2400"/>
    <mergeCell ref="AZ2399:BA2400"/>
    <mergeCell ref="BB2399:BC2400"/>
    <mergeCell ref="B2397:B2398"/>
    <mergeCell ref="C2397:D2397"/>
    <mergeCell ref="E2397:E2398"/>
    <mergeCell ref="F2397:F2398"/>
    <mergeCell ref="H2397:I2398"/>
    <mergeCell ref="J2397:K2398"/>
    <mergeCell ref="G2397:G2398"/>
    <mergeCell ref="L2397:M2398"/>
    <mergeCell ref="N2397:O2398"/>
    <mergeCell ref="P2397:Q2398"/>
    <mergeCell ref="R2397:S2398"/>
    <mergeCell ref="T2397:U2398"/>
    <mergeCell ref="V2397:W2398"/>
    <mergeCell ref="X2397:Y2398"/>
    <mergeCell ref="Z2397:AA2398"/>
    <mergeCell ref="AB2397:AC2398"/>
    <mergeCell ref="AD2397:AE2398"/>
    <mergeCell ref="AF2397:AG2398"/>
    <mergeCell ref="AH2397:AI2398"/>
    <mergeCell ref="BD2397:BE2398"/>
    <mergeCell ref="BF2397:BG2398"/>
    <mergeCell ref="AJ2397:AK2398"/>
    <mergeCell ref="AL2397:AM2398"/>
    <mergeCell ref="AN2397:AO2398"/>
    <mergeCell ref="AP2397:AQ2398"/>
    <mergeCell ref="AR2397:AS2398"/>
    <mergeCell ref="AT2397:AU2398"/>
    <mergeCell ref="BH2397:BI2398"/>
    <mergeCell ref="BJ2397:BK2398"/>
    <mergeCell ref="BL2397:BN2398"/>
    <mergeCell ref="BP2397:BP2398"/>
    <mergeCell ref="BQ2397:BQ2398"/>
    <mergeCell ref="C2398:D2398"/>
    <mergeCell ref="AV2397:AW2398"/>
    <mergeCell ref="AX2397:AY2398"/>
    <mergeCell ref="AZ2397:BA2398"/>
    <mergeCell ref="BB2397:BC2398"/>
    <mergeCell ref="BO2397:BO2398"/>
    <mergeCell ref="B2395:B2396"/>
    <mergeCell ref="C2395:D2395"/>
    <mergeCell ref="E2395:E2396"/>
    <mergeCell ref="F2395:F2396"/>
    <mergeCell ref="H2395:I2396"/>
    <mergeCell ref="J2395:K2396"/>
    <mergeCell ref="G2395:G2396"/>
    <mergeCell ref="L2395:M2396"/>
    <mergeCell ref="N2395:O2396"/>
    <mergeCell ref="P2395:Q2396"/>
    <mergeCell ref="R2395:S2396"/>
    <mergeCell ref="T2395:U2396"/>
    <mergeCell ref="V2395:W2396"/>
    <mergeCell ref="X2395:Y2396"/>
    <mergeCell ref="Z2395:AA2396"/>
    <mergeCell ref="AB2395:AC2396"/>
    <mergeCell ref="AD2395:AE2396"/>
    <mergeCell ref="AF2395:AG2396"/>
    <mergeCell ref="AH2395:AI2396"/>
    <mergeCell ref="BD2395:BE2396"/>
    <mergeCell ref="BF2395:BG2396"/>
    <mergeCell ref="AJ2395:AK2396"/>
    <mergeCell ref="AL2395:AM2396"/>
    <mergeCell ref="AN2395:AO2396"/>
    <mergeCell ref="AP2395:AQ2396"/>
    <mergeCell ref="AR2395:AS2396"/>
    <mergeCell ref="AT2395:AU2396"/>
    <mergeCell ref="BH2395:BI2396"/>
    <mergeCell ref="BJ2395:BK2396"/>
    <mergeCell ref="BL2395:BN2396"/>
    <mergeCell ref="BP2395:BP2396"/>
    <mergeCell ref="BQ2395:BQ2396"/>
    <mergeCell ref="C2396:D2396"/>
    <mergeCell ref="AV2395:AW2396"/>
    <mergeCell ref="AX2395:AY2396"/>
    <mergeCell ref="AZ2395:BA2396"/>
    <mergeCell ref="BB2395:BC2396"/>
    <mergeCell ref="BO2395:BO2396"/>
    <mergeCell ref="B2393:B2394"/>
    <mergeCell ref="C2393:D2393"/>
    <mergeCell ref="E2393:E2394"/>
    <mergeCell ref="F2393:F2394"/>
    <mergeCell ref="H2393:I2394"/>
    <mergeCell ref="J2393:K2394"/>
    <mergeCell ref="G2393:G2394"/>
    <mergeCell ref="L2393:M2394"/>
    <mergeCell ref="N2393:O2394"/>
    <mergeCell ref="P2393:Q2394"/>
    <mergeCell ref="R2393:S2394"/>
    <mergeCell ref="T2393:U2394"/>
    <mergeCell ref="V2393:W2394"/>
    <mergeCell ref="X2393:Y2394"/>
    <mergeCell ref="Z2393:AA2394"/>
    <mergeCell ref="AB2393:AC2394"/>
    <mergeCell ref="AD2393:AE2394"/>
    <mergeCell ref="AF2393:AG2394"/>
    <mergeCell ref="AH2393:AI2394"/>
    <mergeCell ref="BD2393:BE2394"/>
    <mergeCell ref="BF2393:BG2394"/>
    <mergeCell ref="AJ2393:AK2394"/>
    <mergeCell ref="AL2393:AM2394"/>
    <mergeCell ref="AN2393:AO2394"/>
    <mergeCell ref="AP2393:AQ2394"/>
    <mergeCell ref="AR2393:AS2394"/>
    <mergeCell ref="AT2393:AU2394"/>
    <mergeCell ref="BH2393:BI2394"/>
    <mergeCell ref="BJ2393:BK2394"/>
    <mergeCell ref="BL2393:BN2394"/>
    <mergeCell ref="BP2393:BP2394"/>
    <mergeCell ref="BQ2393:BQ2394"/>
    <mergeCell ref="C2394:D2394"/>
    <mergeCell ref="AV2393:AW2394"/>
    <mergeCell ref="AX2393:AY2394"/>
    <mergeCell ref="AZ2393:BA2394"/>
    <mergeCell ref="BB2393:BC2394"/>
    <mergeCell ref="BO2393:BO2394"/>
    <mergeCell ref="B2391:B2392"/>
    <mergeCell ref="C2391:D2391"/>
    <mergeCell ref="E2391:E2392"/>
    <mergeCell ref="F2391:F2392"/>
    <mergeCell ref="H2391:I2392"/>
    <mergeCell ref="J2391:K2392"/>
    <mergeCell ref="G2391:G2392"/>
    <mergeCell ref="L2391:M2392"/>
    <mergeCell ref="N2391:O2392"/>
    <mergeCell ref="P2391:Q2392"/>
    <mergeCell ref="R2391:S2392"/>
    <mergeCell ref="T2391:U2392"/>
    <mergeCell ref="V2391:W2392"/>
    <mergeCell ref="X2391:Y2392"/>
    <mergeCell ref="Z2391:AA2392"/>
    <mergeCell ref="AB2391:AC2392"/>
    <mergeCell ref="AD2391:AE2392"/>
    <mergeCell ref="AF2391:AG2392"/>
    <mergeCell ref="AH2391:AI2392"/>
    <mergeCell ref="BD2391:BE2392"/>
    <mergeCell ref="BF2391:BG2392"/>
    <mergeCell ref="AJ2391:AK2392"/>
    <mergeCell ref="AL2391:AM2392"/>
    <mergeCell ref="AN2391:AO2392"/>
    <mergeCell ref="AP2391:AQ2392"/>
    <mergeCell ref="AR2391:AS2392"/>
    <mergeCell ref="AT2391:AU2392"/>
    <mergeCell ref="BH2391:BI2392"/>
    <mergeCell ref="BJ2391:BK2392"/>
    <mergeCell ref="BL2391:BN2392"/>
    <mergeCell ref="BP2391:BP2392"/>
    <mergeCell ref="BQ2391:BQ2392"/>
    <mergeCell ref="C2392:D2392"/>
    <mergeCell ref="AV2391:AW2392"/>
    <mergeCell ref="AX2391:AY2392"/>
    <mergeCell ref="AZ2391:BA2392"/>
    <mergeCell ref="BB2391:BC2392"/>
    <mergeCell ref="BO2391:BO2392"/>
    <mergeCell ref="B2389:B2390"/>
    <mergeCell ref="C2389:D2389"/>
    <mergeCell ref="E2389:E2390"/>
    <mergeCell ref="F2389:F2390"/>
    <mergeCell ref="H2389:I2390"/>
    <mergeCell ref="J2389:K2390"/>
    <mergeCell ref="G2389:G2390"/>
    <mergeCell ref="L2389:M2390"/>
    <mergeCell ref="N2389:O2390"/>
    <mergeCell ref="P2389:Q2390"/>
    <mergeCell ref="R2389:S2390"/>
    <mergeCell ref="T2389:U2390"/>
    <mergeCell ref="V2389:W2390"/>
    <mergeCell ref="X2389:Y2390"/>
    <mergeCell ref="Z2389:AA2390"/>
    <mergeCell ref="AB2389:AC2390"/>
    <mergeCell ref="AD2389:AE2390"/>
    <mergeCell ref="AF2389:AG2390"/>
    <mergeCell ref="AH2389:AI2390"/>
    <mergeCell ref="BD2389:BE2390"/>
    <mergeCell ref="BF2389:BG2390"/>
    <mergeCell ref="AJ2389:AK2390"/>
    <mergeCell ref="AL2389:AM2390"/>
    <mergeCell ref="AN2389:AO2390"/>
    <mergeCell ref="AP2389:AQ2390"/>
    <mergeCell ref="AR2389:AS2390"/>
    <mergeCell ref="AT2389:AU2390"/>
    <mergeCell ref="BH2389:BI2390"/>
    <mergeCell ref="BJ2389:BK2390"/>
    <mergeCell ref="BL2389:BN2390"/>
    <mergeCell ref="BP2389:BP2390"/>
    <mergeCell ref="BQ2389:BQ2390"/>
    <mergeCell ref="C2390:D2390"/>
    <mergeCell ref="AV2389:AW2390"/>
    <mergeCell ref="AX2389:AY2390"/>
    <mergeCell ref="AZ2389:BA2390"/>
    <mergeCell ref="BB2389:BC2390"/>
    <mergeCell ref="BO2389:BO2390"/>
    <mergeCell ref="B2387:B2388"/>
    <mergeCell ref="C2387:D2387"/>
    <mergeCell ref="E2387:E2388"/>
    <mergeCell ref="F2387:F2388"/>
    <mergeCell ref="H2387:I2388"/>
    <mergeCell ref="J2387:K2388"/>
    <mergeCell ref="G2387:G2388"/>
    <mergeCell ref="L2387:M2388"/>
    <mergeCell ref="N2387:O2388"/>
    <mergeCell ref="P2387:Q2388"/>
    <mergeCell ref="R2387:S2388"/>
    <mergeCell ref="T2387:U2388"/>
    <mergeCell ref="V2387:W2388"/>
    <mergeCell ref="X2387:Y2388"/>
    <mergeCell ref="Z2387:AA2388"/>
    <mergeCell ref="AB2387:AC2388"/>
    <mergeCell ref="AD2387:AE2388"/>
    <mergeCell ref="AF2387:AG2388"/>
    <mergeCell ref="AH2387:AI2388"/>
    <mergeCell ref="BD2387:BE2388"/>
    <mergeCell ref="BF2387:BG2388"/>
    <mergeCell ref="AJ2387:AK2388"/>
    <mergeCell ref="AL2387:AM2388"/>
    <mergeCell ref="AN2387:AO2388"/>
    <mergeCell ref="AP2387:AQ2388"/>
    <mergeCell ref="AR2387:AS2388"/>
    <mergeCell ref="AT2387:AU2388"/>
    <mergeCell ref="BH2387:BI2388"/>
    <mergeCell ref="BJ2387:BK2388"/>
    <mergeCell ref="BL2387:BN2388"/>
    <mergeCell ref="BP2387:BP2388"/>
    <mergeCell ref="BQ2387:BQ2388"/>
    <mergeCell ref="C2388:D2388"/>
    <mergeCell ref="AV2387:AW2388"/>
    <mergeCell ref="AX2387:AY2388"/>
    <mergeCell ref="AZ2387:BA2388"/>
    <mergeCell ref="BB2387:BC2388"/>
    <mergeCell ref="BO2387:BO2388"/>
    <mergeCell ref="B2385:B2386"/>
    <mergeCell ref="C2385:D2385"/>
    <mergeCell ref="E2385:E2386"/>
    <mergeCell ref="F2385:F2386"/>
    <mergeCell ref="H2385:I2386"/>
    <mergeCell ref="J2385:K2386"/>
    <mergeCell ref="G2385:G2386"/>
    <mergeCell ref="L2385:M2386"/>
    <mergeCell ref="N2385:O2386"/>
    <mergeCell ref="P2385:Q2386"/>
    <mergeCell ref="R2385:S2386"/>
    <mergeCell ref="T2385:U2386"/>
    <mergeCell ref="V2385:W2386"/>
    <mergeCell ref="X2385:Y2386"/>
    <mergeCell ref="Z2385:AA2386"/>
    <mergeCell ref="AB2385:AC2386"/>
    <mergeCell ref="AD2385:AE2386"/>
    <mergeCell ref="AF2385:AG2386"/>
    <mergeCell ref="AH2385:AI2386"/>
    <mergeCell ref="BD2385:BE2386"/>
    <mergeCell ref="BF2385:BG2386"/>
    <mergeCell ref="AJ2385:AK2386"/>
    <mergeCell ref="AL2385:AM2386"/>
    <mergeCell ref="AN2385:AO2386"/>
    <mergeCell ref="AP2385:AQ2386"/>
    <mergeCell ref="AR2385:AS2386"/>
    <mergeCell ref="AT2385:AU2386"/>
    <mergeCell ref="BH2385:BI2386"/>
    <mergeCell ref="BJ2385:BK2386"/>
    <mergeCell ref="BL2385:BN2386"/>
    <mergeCell ref="BP2385:BP2386"/>
    <mergeCell ref="BQ2385:BQ2386"/>
    <mergeCell ref="C2386:D2386"/>
    <mergeCell ref="AV2385:AW2386"/>
    <mergeCell ref="AX2385:AY2386"/>
    <mergeCell ref="AZ2385:BA2386"/>
    <mergeCell ref="BB2385:BC2386"/>
    <mergeCell ref="BO2385:BO2386"/>
    <mergeCell ref="B2383:B2384"/>
    <mergeCell ref="C2383:D2383"/>
    <mergeCell ref="E2383:E2384"/>
    <mergeCell ref="F2383:F2384"/>
    <mergeCell ref="H2383:I2384"/>
    <mergeCell ref="J2383:K2384"/>
    <mergeCell ref="G2383:G2384"/>
    <mergeCell ref="L2383:M2384"/>
    <mergeCell ref="N2383:O2384"/>
    <mergeCell ref="P2383:Q2384"/>
    <mergeCell ref="R2383:S2384"/>
    <mergeCell ref="T2383:U2384"/>
    <mergeCell ref="V2383:W2384"/>
    <mergeCell ref="X2383:Y2384"/>
    <mergeCell ref="Z2383:AA2384"/>
    <mergeCell ref="AB2383:AC2384"/>
    <mergeCell ref="AD2383:AE2384"/>
    <mergeCell ref="AF2383:AG2384"/>
    <mergeCell ref="AH2383:AI2384"/>
    <mergeCell ref="BD2383:BE2384"/>
    <mergeCell ref="BF2383:BG2384"/>
    <mergeCell ref="AJ2383:AK2384"/>
    <mergeCell ref="AL2383:AM2384"/>
    <mergeCell ref="AN2383:AO2384"/>
    <mergeCell ref="AP2383:AQ2384"/>
    <mergeCell ref="AR2383:AS2384"/>
    <mergeCell ref="AT2383:AU2384"/>
    <mergeCell ref="BH2383:BI2384"/>
    <mergeCell ref="BJ2383:BK2384"/>
    <mergeCell ref="BL2383:BN2384"/>
    <mergeCell ref="BP2383:BP2384"/>
    <mergeCell ref="BQ2383:BQ2384"/>
    <mergeCell ref="C2384:D2384"/>
    <mergeCell ref="AV2383:AW2384"/>
    <mergeCell ref="AX2383:AY2384"/>
    <mergeCell ref="AZ2383:BA2384"/>
    <mergeCell ref="BB2383:BC2384"/>
    <mergeCell ref="BO2383:BO2384"/>
    <mergeCell ref="B2381:B2382"/>
    <mergeCell ref="C2381:D2381"/>
    <mergeCell ref="E2381:E2382"/>
    <mergeCell ref="F2381:F2382"/>
    <mergeCell ref="H2381:I2382"/>
    <mergeCell ref="J2381:K2382"/>
    <mergeCell ref="G2381:G2382"/>
    <mergeCell ref="L2381:M2382"/>
    <mergeCell ref="N2381:O2382"/>
    <mergeCell ref="P2381:Q2382"/>
    <mergeCell ref="R2381:S2382"/>
    <mergeCell ref="T2381:U2382"/>
    <mergeCell ref="V2381:W2382"/>
    <mergeCell ref="X2381:Y2382"/>
    <mergeCell ref="Z2381:AA2382"/>
    <mergeCell ref="AB2381:AC2382"/>
    <mergeCell ref="AD2381:AE2382"/>
    <mergeCell ref="AF2381:AG2382"/>
    <mergeCell ref="AH2381:AI2382"/>
    <mergeCell ref="BD2381:BE2382"/>
    <mergeCell ref="BF2381:BG2382"/>
    <mergeCell ref="AJ2381:AK2382"/>
    <mergeCell ref="AL2381:AM2382"/>
    <mergeCell ref="AN2381:AO2382"/>
    <mergeCell ref="AP2381:AQ2382"/>
    <mergeCell ref="AR2381:AS2382"/>
    <mergeCell ref="AT2381:AU2382"/>
    <mergeCell ref="BH2381:BI2382"/>
    <mergeCell ref="BJ2381:BK2382"/>
    <mergeCell ref="BL2381:BN2382"/>
    <mergeCell ref="BP2381:BP2382"/>
    <mergeCell ref="BQ2381:BQ2382"/>
    <mergeCell ref="C2382:D2382"/>
    <mergeCell ref="AV2381:AW2382"/>
    <mergeCell ref="AX2381:AY2382"/>
    <mergeCell ref="AZ2381:BA2382"/>
    <mergeCell ref="BB2381:BC2382"/>
    <mergeCell ref="BO2381:BO2382"/>
    <mergeCell ref="B2379:B2380"/>
    <mergeCell ref="C2379:D2379"/>
    <mergeCell ref="E2379:E2380"/>
    <mergeCell ref="F2379:F2380"/>
    <mergeCell ref="H2379:I2380"/>
    <mergeCell ref="J2379:K2380"/>
    <mergeCell ref="G2379:G2380"/>
    <mergeCell ref="L2379:M2380"/>
    <mergeCell ref="N2379:O2380"/>
    <mergeCell ref="P2379:Q2380"/>
    <mergeCell ref="R2379:S2380"/>
    <mergeCell ref="T2379:U2380"/>
    <mergeCell ref="V2379:W2380"/>
    <mergeCell ref="X2379:Y2380"/>
    <mergeCell ref="Z2379:AA2380"/>
    <mergeCell ref="AB2379:AC2380"/>
    <mergeCell ref="AD2379:AE2380"/>
    <mergeCell ref="AF2379:AG2380"/>
    <mergeCell ref="AH2379:AI2380"/>
    <mergeCell ref="BD2379:BE2380"/>
    <mergeCell ref="BF2379:BG2380"/>
    <mergeCell ref="AJ2379:AK2380"/>
    <mergeCell ref="AL2379:AM2380"/>
    <mergeCell ref="AN2379:AO2380"/>
    <mergeCell ref="AP2379:AQ2380"/>
    <mergeCell ref="AR2379:AS2380"/>
    <mergeCell ref="AT2379:AU2380"/>
    <mergeCell ref="BH2379:BI2380"/>
    <mergeCell ref="BJ2379:BK2380"/>
    <mergeCell ref="BL2379:BN2380"/>
    <mergeCell ref="BP2379:BP2380"/>
    <mergeCell ref="BQ2379:BQ2380"/>
    <mergeCell ref="C2380:D2380"/>
    <mergeCell ref="AV2379:AW2380"/>
    <mergeCell ref="AX2379:AY2380"/>
    <mergeCell ref="AZ2379:BA2380"/>
    <mergeCell ref="BB2379:BC2380"/>
    <mergeCell ref="B2377:B2378"/>
    <mergeCell ref="C2377:D2377"/>
    <mergeCell ref="E2377:E2378"/>
    <mergeCell ref="F2377:F2378"/>
    <mergeCell ref="H2377:I2378"/>
    <mergeCell ref="J2377:K2378"/>
    <mergeCell ref="G2377:G2378"/>
    <mergeCell ref="L2377:M2378"/>
    <mergeCell ref="N2377:O2378"/>
    <mergeCell ref="P2377:Q2378"/>
    <mergeCell ref="R2377:S2378"/>
    <mergeCell ref="T2377:U2378"/>
    <mergeCell ref="V2377:W2378"/>
    <mergeCell ref="X2377:Y2378"/>
    <mergeCell ref="Z2377:AA2378"/>
    <mergeCell ref="AB2377:AC2378"/>
    <mergeCell ref="AD2377:AE2378"/>
    <mergeCell ref="AF2377:AG2378"/>
    <mergeCell ref="AH2377:AI2378"/>
    <mergeCell ref="BD2377:BE2378"/>
    <mergeCell ref="BF2377:BG2378"/>
    <mergeCell ref="AJ2377:AK2378"/>
    <mergeCell ref="AL2377:AM2378"/>
    <mergeCell ref="AN2377:AO2378"/>
    <mergeCell ref="AP2377:AQ2378"/>
    <mergeCell ref="AR2377:AS2378"/>
    <mergeCell ref="AT2377:AU2378"/>
    <mergeCell ref="BH2377:BI2378"/>
    <mergeCell ref="BJ2377:BK2378"/>
    <mergeCell ref="BL2377:BN2378"/>
    <mergeCell ref="BP2377:BP2378"/>
    <mergeCell ref="BQ2377:BQ2378"/>
    <mergeCell ref="C2378:D2378"/>
    <mergeCell ref="AV2377:AW2378"/>
    <mergeCell ref="AX2377:AY2378"/>
    <mergeCell ref="AZ2377:BA2378"/>
    <mergeCell ref="BB2377:BC2378"/>
    <mergeCell ref="BO2377:BO2378"/>
    <mergeCell ref="B2375:B2376"/>
    <mergeCell ref="C2375:D2375"/>
    <mergeCell ref="E2375:E2376"/>
    <mergeCell ref="F2375:F2376"/>
    <mergeCell ref="H2375:I2376"/>
    <mergeCell ref="J2375:K2376"/>
    <mergeCell ref="L2375:M2376"/>
    <mergeCell ref="N2375:O2376"/>
    <mergeCell ref="P2375:Q2376"/>
    <mergeCell ref="R2375:S2376"/>
    <mergeCell ref="T2375:U2376"/>
    <mergeCell ref="V2375:W2376"/>
    <mergeCell ref="X2375:Y2376"/>
    <mergeCell ref="Z2375:AA2376"/>
    <mergeCell ref="AB2375:AC2376"/>
    <mergeCell ref="AD2375:AE2376"/>
    <mergeCell ref="AF2375:AG2376"/>
    <mergeCell ref="AH2375:AI2376"/>
    <mergeCell ref="BD2375:BE2376"/>
    <mergeCell ref="BF2375:BG2376"/>
    <mergeCell ref="AJ2375:AK2376"/>
    <mergeCell ref="AL2375:AM2376"/>
    <mergeCell ref="AN2375:AO2376"/>
    <mergeCell ref="AP2375:AQ2376"/>
    <mergeCell ref="AR2375:AS2376"/>
    <mergeCell ref="AT2375:AU2376"/>
    <mergeCell ref="BH2375:BI2376"/>
    <mergeCell ref="BJ2375:BK2376"/>
    <mergeCell ref="BL2375:BN2376"/>
    <mergeCell ref="BP2375:BP2376"/>
    <mergeCell ref="BQ2375:BQ2376"/>
    <mergeCell ref="C2376:D2376"/>
    <mergeCell ref="AV2375:AW2376"/>
    <mergeCell ref="AX2375:AY2376"/>
    <mergeCell ref="AZ2375:BA2376"/>
    <mergeCell ref="BB2375:BC2376"/>
    <mergeCell ref="BO2375:BO2376"/>
    <mergeCell ref="G2375:G2376"/>
    <mergeCell ref="B2373:B2374"/>
    <mergeCell ref="C2373:D2373"/>
    <mergeCell ref="E2373:E2374"/>
    <mergeCell ref="F2373:F2374"/>
    <mergeCell ref="H2373:I2374"/>
    <mergeCell ref="J2373:K2374"/>
    <mergeCell ref="L2373:M2374"/>
    <mergeCell ref="N2373:O2374"/>
    <mergeCell ref="P2373:Q2374"/>
    <mergeCell ref="R2373:S2374"/>
    <mergeCell ref="T2373:U2374"/>
    <mergeCell ref="V2373:W2374"/>
    <mergeCell ref="X2373:Y2374"/>
    <mergeCell ref="Z2373:AA2374"/>
    <mergeCell ref="AB2373:AC2374"/>
    <mergeCell ref="AD2373:AE2374"/>
    <mergeCell ref="AF2373:AG2374"/>
    <mergeCell ref="AH2373:AI2374"/>
    <mergeCell ref="BD2373:BE2374"/>
    <mergeCell ref="BF2373:BG2374"/>
    <mergeCell ref="AJ2373:AK2374"/>
    <mergeCell ref="AL2373:AM2374"/>
    <mergeCell ref="AN2373:AO2374"/>
    <mergeCell ref="AP2373:AQ2374"/>
    <mergeCell ref="AR2373:AS2374"/>
    <mergeCell ref="AT2373:AU2374"/>
    <mergeCell ref="BH2373:BI2374"/>
    <mergeCell ref="BJ2373:BK2374"/>
    <mergeCell ref="BL2373:BN2374"/>
    <mergeCell ref="BP2373:BP2374"/>
    <mergeCell ref="BQ2373:BQ2374"/>
    <mergeCell ref="C2374:D2374"/>
    <mergeCell ref="AV2373:AW2374"/>
    <mergeCell ref="AX2373:AY2374"/>
    <mergeCell ref="AZ2373:BA2374"/>
    <mergeCell ref="BB2373:BC2374"/>
    <mergeCell ref="G2373:G2374"/>
    <mergeCell ref="BO2373:BO2374"/>
    <mergeCell ref="B2371:B2372"/>
    <mergeCell ref="C2371:D2371"/>
    <mergeCell ref="E2371:E2372"/>
    <mergeCell ref="F2371:F2372"/>
    <mergeCell ref="H2371:I2372"/>
    <mergeCell ref="J2371:K2372"/>
    <mergeCell ref="L2371:M2372"/>
    <mergeCell ref="N2371:O2372"/>
    <mergeCell ref="P2371:Q2372"/>
    <mergeCell ref="R2371:S2372"/>
    <mergeCell ref="T2371:U2372"/>
    <mergeCell ref="V2371:W2372"/>
    <mergeCell ref="X2371:Y2372"/>
    <mergeCell ref="Z2371:AA2372"/>
    <mergeCell ref="AB2371:AC2372"/>
    <mergeCell ref="AD2371:AE2372"/>
    <mergeCell ref="AF2371:AG2372"/>
    <mergeCell ref="AH2371:AI2372"/>
    <mergeCell ref="BD2371:BE2372"/>
    <mergeCell ref="BF2371:BG2372"/>
    <mergeCell ref="AJ2371:AK2372"/>
    <mergeCell ref="AL2371:AM2372"/>
    <mergeCell ref="AN2371:AO2372"/>
    <mergeCell ref="AP2371:AQ2372"/>
    <mergeCell ref="AR2371:AS2372"/>
    <mergeCell ref="AT2371:AU2372"/>
    <mergeCell ref="BH2371:BI2372"/>
    <mergeCell ref="BJ2371:BK2372"/>
    <mergeCell ref="BL2371:BN2372"/>
    <mergeCell ref="BP2371:BP2372"/>
    <mergeCell ref="BQ2371:BQ2372"/>
    <mergeCell ref="C2372:D2372"/>
    <mergeCell ref="AV2371:AW2372"/>
    <mergeCell ref="AX2371:AY2372"/>
    <mergeCell ref="AZ2371:BA2372"/>
    <mergeCell ref="BB2371:BC2372"/>
    <mergeCell ref="G2371:G2372"/>
    <mergeCell ref="BO2371:BO2372"/>
    <mergeCell ref="BP1907:BP1908"/>
    <mergeCell ref="BQ1907:BQ1908"/>
    <mergeCell ref="BP1909:BP1910"/>
    <mergeCell ref="BQ1909:BQ1910"/>
    <mergeCell ref="BP1962:BP1963"/>
    <mergeCell ref="BQ1962:BQ1963"/>
    <mergeCell ref="BP1911:BP1912"/>
    <mergeCell ref="BQ1911:BQ1912"/>
    <mergeCell ref="BP1913:BP1914"/>
    <mergeCell ref="BQ2090:BQ2091"/>
    <mergeCell ref="BP1968:BP1969"/>
    <mergeCell ref="BQ1968:BQ1969"/>
    <mergeCell ref="BP1366:BP1367"/>
    <mergeCell ref="BQ1366:BQ1367"/>
    <mergeCell ref="BP1307:BP1308"/>
    <mergeCell ref="C2366:D2366"/>
    <mergeCell ref="E2366:AC2366"/>
    <mergeCell ref="AE2366:AH2366"/>
    <mergeCell ref="AI2366:AZ2366"/>
    <mergeCell ref="BA2366:BC2366"/>
    <mergeCell ref="BD2366:BM2366"/>
    <mergeCell ref="B2369:B2370"/>
    <mergeCell ref="C2369:D2370"/>
    <mergeCell ref="H2369:I2370"/>
    <mergeCell ref="J2369:O2369"/>
    <mergeCell ref="P2369:U2369"/>
    <mergeCell ref="V2369:W2370"/>
    <mergeCell ref="X2369:Y2370"/>
    <mergeCell ref="Z2369:AA2370"/>
    <mergeCell ref="AB2369:AG2369"/>
    <mergeCell ref="AH2369:AM2369"/>
    <mergeCell ref="AN2369:AS2369"/>
    <mergeCell ref="AT2369:AY2369"/>
    <mergeCell ref="AF2370:AG2370"/>
    <mergeCell ref="AH2370:AI2370"/>
    <mergeCell ref="AJ2370:AK2370"/>
    <mergeCell ref="AL2370:AM2370"/>
    <mergeCell ref="AZ2369:BE2369"/>
    <mergeCell ref="BF2369:BK2369"/>
    <mergeCell ref="BL2369:BN2370"/>
    <mergeCell ref="AR2370:AS2370"/>
    <mergeCell ref="AT2370:AU2370"/>
    <mergeCell ref="AV2370:AW2370"/>
    <mergeCell ref="AX2370:AY2370"/>
    <mergeCell ref="BH2370:BI2370"/>
    <mergeCell ref="BJ2370:BK2370"/>
    <mergeCell ref="BP2369:BP2370"/>
    <mergeCell ref="BQ2369:BQ2370"/>
    <mergeCell ref="J2370:K2370"/>
    <mergeCell ref="L2370:M2370"/>
    <mergeCell ref="N2370:O2370"/>
    <mergeCell ref="P2370:Q2370"/>
    <mergeCell ref="R2370:S2370"/>
    <mergeCell ref="T2370:U2370"/>
    <mergeCell ref="AB2370:AC2370"/>
    <mergeCell ref="AD2370:AE2370"/>
    <mergeCell ref="AN2370:AO2370"/>
    <mergeCell ref="AP2370:AQ2370"/>
    <mergeCell ref="AZ2370:BA2370"/>
    <mergeCell ref="BB2370:BC2370"/>
    <mergeCell ref="BD2370:BE2370"/>
    <mergeCell ref="BF2370:BG2370"/>
    <mergeCell ref="G2369:G2370"/>
    <mergeCell ref="BO2369:BO2370"/>
    <mergeCell ref="BP1681:BP1682"/>
    <mergeCell ref="BQ1681:BQ1682"/>
    <mergeCell ref="BP1683:BP1684"/>
    <mergeCell ref="BQ1683:BQ1684"/>
    <mergeCell ref="BP1685:BP1686"/>
    <mergeCell ref="BQ1685:BQ1686"/>
    <mergeCell ref="BP1675:BP1676"/>
    <mergeCell ref="BQ1675:BQ1676"/>
    <mergeCell ref="BP1677:BP1678"/>
    <mergeCell ref="BQ1677:BQ1678"/>
    <mergeCell ref="BP1679:BP1680"/>
    <mergeCell ref="BQ1679:BQ1680"/>
    <mergeCell ref="BP1669:BP1670"/>
    <mergeCell ref="BQ1669:BQ1670"/>
    <mergeCell ref="BP1671:BP1672"/>
    <mergeCell ref="BP1644:BP1645"/>
    <mergeCell ref="BQ1644:BQ1645"/>
    <mergeCell ref="BP78:BP79"/>
    <mergeCell ref="BP2253:BP2254"/>
    <mergeCell ref="BQ2253:BQ2254"/>
    <mergeCell ref="BP2310:BP2311"/>
    <mergeCell ref="BQ2310:BQ2311"/>
    <mergeCell ref="BP2255:BP2256"/>
    <mergeCell ref="BQ2255:BQ2256"/>
    <mergeCell ref="BP2257:BP2258"/>
    <mergeCell ref="BQ2257:BQ2258"/>
    <mergeCell ref="BP2259:BP2260"/>
    <mergeCell ref="BP72:BP73"/>
    <mergeCell ref="BQ72:BQ73"/>
    <mergeCell ref="BP74:BP75"/>
    <mergeCell ref="BQ74:BQ75"/>
    <mergeCell ref="BP76:BP77"/>
    <mergeCell ref="BQ76:BQ77"/>
    <mergeCell ref="BQ78:BQ79"/>
    <mergeCell ref="BP84:BP85"/>
    <mergeCell ref="BQ84:BQ85"/>
    <mergeCell ref="BP86:BP87"/>
    <mergeCell ref="BQ86:BQ87"/>
    <mergeCell ref="BP90:BP91"/>
    <mergeCell ref="BQ90:BQ91"/>
    <mergeCell ref="BP88:BP89"/>
    <mergeCell ref="BQ88:BQ89"/>
    <mergeCell ref="BQ82:BQ83"/>
    <mergeCell ref="BP92:BP93"/>
    <mergeCell ref="BQ92:BQ93"/>
    <mergeCell ref="BP96:BP97"/>
    <mergeCell ref="BQ96:BQ97"/>
    <mergeCell ref="BP94:BP95"/>
    <mergeCell ref="BQ94:BQ95"/>
    <mergeCell ref="BP98:BP99"/>
    <mergeCell ref="BQ98:BQ99"/>
    <mergeCell ref="BP108:BP109"/>
    <mergeCell ref="BQ108:BQ109"/>
    <mergeCell ref="BP100:BP101"/>
    <mergeCell ref="BQ100:BQ101"/>
    <mergeCell ref="BP110:BP111"/>
    <mergeCell ref="BQ110:BQ111"/>
    <mergeCell ref="BP102:BP103"/>
    <mergeCell ref="BQ102:BQ103"/>
    <mergeCell ref="BP104:BP105"/>
    <mergeCell ref="BQ104:BQ105"/>
    <mergeCell ref="BP106:BP107"/>
    <mergeCell ref="BQ106:BQ107"/>
    <mergeCell ref="BQ1974:BQ1975"/>
    <mergeCell ref="BQ1073:BQ1074"/>
    <mergeCell ref="BO1083:BO1084"/>
    <mergeCell ref="BO1085:BO1086"/>
    <mergeCell ref="BO1103:BO1104"/>
    <mergeCell ref="BP1103:BP1104"/>
    <mergeCell ref="BQ1103:BQ1104"/>
    <mergeCell ref="BO1107:BO1108"/>
    <mergeCell ref="BO1109:BO1110"/>
    <mergeCell ref="BO1111:BO1112"/>
    <mergeCell ref="BL1103:BN1104"/>
    <mergeCell ref="BJ1103:BK1104"/>
    <mergeCell ref="BH1103:BI1104"/>
    <mergeCell ref="BF1103:BG1104"/>
    <mergeCell ref="BD1103:BE1104"/>
    <mergeCell ref="BJ1101:BK1102"/>
    <mergeCell ref="BL2114:BN2115"/>
    <mergeCell ref="BB2078:BC2079"/>
    <mergeCell ref="BD2078:BE2079"/>
    <mergeCell ref="BF2078:BG2079"/>
    <mergeCell ref="BH2078:BI2079"/>
    <mergeCell ref="BQ2088:BQ2089"/>
    <mergeCell ref="BP2090:BP2091"/>
    <mergeCell ref="BQ2259:BQ2260"/>
    <mergeCell ref="BP2251:BP2252"/>
    <mergeCell ref="BQ2251:BQ2252"/>
    <mergeCell ref="BP2147:BP2148"/>
    <mergeCell ref="BQ2147:BQ2148"/>
    <mergeCell ref="BP2149:BP2150"/>
    <mergeCell ref="BQ2149:BQ2150"/>
    <mergeCell ref="BP2151:BP2152"/>
    <mergeCell ref="BQ2151:BQ2152"/>
    <mergeCell ref="BP2153:BP2154"/>
    <mergeCell ref="BQ1545:BQ1546"/>
    <mergeCell ref="BP1602:BP1603"/>
    <mergeCell ref="BQ1602:BQ1603"/>
    <mergeCell ref="BP1551:BP1552"/>
    <mergeCell ref="BQ1551:BQ1552"/>
    <mergeCell ref="BP1553:BP1554"/>
    <mergeCell ref="BQ1553:BQ1554"/>
    <mergeCell ref="BP1555:BP1556"/>
    <mergeCell ref="BQ1624:BQ1625"/>
    <mergeCell ref="BQ1555:BQ1556"/>
    <mergeCell ref="BP1557:BP1558"/>
    <mergeCell ref="BP1610:BP1611"/>
    <mergeCell ref="BQ1610:BQ1611"/>
    <mergeCell ref="BP1612:BP1613"/>
    <mergeCell ref="BQ1612:BQ1613"/>
    <mergeCell ref="BQ1557:BQ1558"/>
    <mergeCell ref="BP1559:BP1560"/>
    <mergeCell ref="BQ1559:BQ1560"/>
    <mergeCell ref="BQ1736:BQ1737"/>
    <mergeCell ref="BP1720:BP1721"/>
    <mergeCell ref="BQ1720:BQ1721"/>
    <mergeCell ref="BP1614:BP1615"/>
    <mergeCell ref="BP1693:BP1694"/>
    <mergeCell ref="BQ1693:BQ1694"/>
    <mergeCell ref="BP1695:BP1696"/>
    <mergeCell ref="BQ1695:BQ1696"/>
    <mergeCell ref="BP1687:BP1688"/>
    <mergeCell ref="BQ1687:BQ1688"/>
    <mergeCell ref="BP1689:BP1690"/>
    <mergeCell ref="BQ1689:BQ1690"/>
    <mergeCell ref="BP1691:BP1692"/>
    <mergeCell ref="BQ1691:BQ1692"/>
    <mergeCell ref="BP763:BQ763"/>
    <mergeCell ref="BP578:BP579"/>
    <mergeCell ref="BQ578:BQ579"/>
    <mergeCell ref="BP580:BP581"/>
    <mergeCell ref="BQ580:BQ581"/>
    <mergeCell ref="BP582:BP583"/>
    <mergeCell ref="BQ745:BQ746"/>
    <mergeCell ref="BP735:BP736"/>
    <mergeCell ref="BQ735:BQ736"/>
    <mergeCell ref="BP737:BP738"/>
    <mergeCell ref="BQ737:BQ738"/>
    <mergeCell ref="BQ560:BQ561"/>
    <mergeCell ref="BP562:BP563"/>
    <mergeCell ref="BQ562:BQ563"/>
    <mergeCell ref="BP564:BP565"/>
    <mergeCell ref="BA1121:BN1121"/>
    <mergeCell ref="BI1120:BK1120"/>
    <mergeCell ref="BE1120:BG1120"/>
    <mergeCell ref="AZ1120:BD1120"/>
    <mergeCell ref="BA1357:BN1357"/>
    <mergeCell ref="BI1356:BK1356"/>
    <mergeCell ref="BE1356:BG1356"/>
    <mergeCell ref="AZ1356:BD1356"/>
    <mergeCell ref="BB1054:BC1055"/>
    <mergeCell ref="BJ1048:BK1049"/>
    <mergeCell ref="BH1048:BI1049"/>
    <mergeCell ref="BF1048:BG1049"/>
    <mergeCell ref="BD1048:BE1049"/>
    <mergeCell ref="BB1048:BC1049"/>
    <mergeCell ref="AZ1048:BA1049"/>
    <mergeCell ref="BH1046:BI1047"/>
    <mergeCell ref="BF1046:BG1047"/>
    <mergeCell ref="BD1046:BE1047"/>
    <mergeCell ref="BB1046:BC1047"/>
    <mergeCell ref="AZ1046:BA1047"/>
    <mergeCell ref="BO1050:BO1051"/>
    <mergeCell ref="BO1052:BO1053"/>
    <mergeCell ref="BO1054:BO1055"/>
    <mergeCell ref="BP1058:BQ1058"/>
    <mergeCell ref="BO1073:BO1074"/>
    <mergeCell ref="BO1081:BO1082"/>
    <mergeCell ref="BO1089:BO1090"/>
    <mergeCell ref="BO1097:BO1098"/>
    <mergeCell ref="BO1105:BO1106"/>
    <mergeCell ref="BO1113:BO1114"/>
    <mergeCell ref="BP1117:BQ1117"/>
    <mergeCell ref="BO1132:BO1133"/>
    <mergeCell ref="BO1140:BO1141"/>
    <mergeCell ref="BO1148:BO1149"/>
    <mergeCell ref="BO1156:BO1157"/>
    <mergeCell ref="BO1164:BO1165"/>
    <mergeCell ref="BO1172:BO1173"/>
    <mergeCell ref="BP1176:BQ1176"/>
    <mergeCell ref="BO1191:BO1192"/>
    <mergeCell ref="BO1199:BO1200"/>
    <mergeCell ref="BO1207:BO1208"/>
    <mergeCell ref="BO1215:BO1216"/>
    <mergeCell ref="BO1223:BO1224"/>
    <mergeCell ref="BO1231:BO1232"/>
    <mergeCell ref="BP1235:BQ1235"/>
    <mergeCell ref="BO1250:BO1251"/>
    <mergeCell ref="BO1258:BO1259"/>
    <mergeCell ref="BO1266:BO1267"/>
    <mergeCell ref="BO1274:BO1275"/>
    <mergeCell ref="BP696:BP697"/>
    <mergeCell ref="BQ696:BQ697"/>
    <mergeCell ref="BP698:BP699"/>
    <mergeCell ref="BQ698:BQ699"/>
    <mergeCell ref="BP700:BP701"/>
    <mergeCell ref="BQ700:BQ701"/>
    <mergeCell ref="BP690:BP691"/>
    <mergeCell ref="BQ690:BQ691"/>
    <mergeCell ref="BP692:BP693"/>
    <mergeCell ref="BQ692:BQ693"/>
    <mergeCell ref="BP694:BP695"/>
    <mergeCell ref="BQ694:BQ695"/>
    <mergeCell ref="BP684:BP685"/>
    <mergeCell ref="BQ684:BQ685"/>
    <mergeCell ref="BP686:BP687"/>
    <mergeCell ref="BQ686:BQ687"/>
    <mergeCell ref="BP688:BP689"/>
    <mergeCell ref="BQ688:BQ689"/>
    <mergeCell ref="BP678:BP679"/>
    <mergeCell ref="BQ678:BQ679"/>
    <mergeCell ref="BP680:BP681"/>
    <mergeCell ref="BQ680:BQ681"/>
    <mergeCell ref="BP682:BP683"/>
    <mergeCell ref="BQ682:BQ683"/>
    <mergeCell ref="BP672:BP673"/>
    <mergeCell ref="BQ672:BQ673"/>
    <mergeCell ref="BP674:BP675"/>
    <mergeCell ref="BQ582:BQ583"/>
    <mergeCell ref="BP586:BQ586"/>
    <mergeCell ref="BQ725:BQ726"/>
    <mergeCell ref="BP727:BP728"/>
    <mergeCell ref="BQ727:BQ728"/>
    <mergeCell ref="BP759:BP760"/>
    <mergeCell ref="BQ759:BQ760"/>
    <mergeCell ref="BP668:BP669"/>
    <mergeCell ref="BQ668:BQ669"/>
    <mergeCell ref="BP670:BP671"/>
    <mergeCell ref="BQ670:BQ671"/>
    <mergeCell ref="BP13:BP14"/>
    <mergeCell ref="BP15:BP16"/>
    <mergeCell ref="BP17:BP18"/>
    <mergeCell ref="BP19:BP20"/>
    <mergeCell ref="BP21:BP22"/>
    <mergeCell ref="BP23:BP24"/>
    <mergeCell ref="BP25:BP26"/>
    <mergeCell ref="BP27:BP28"/>
    <mergeCell ref="BP29:BP30"/>
    <mergeCell ref="BP31:BP32"/>
    <mergeCell ref="BP33:BP34"/>
    <mergeCell ref="BP35:BP36"/>
    <mergeCell ref="BP37:BP38"/>
    <mergeCell ref="BP39:BP40"/>
    <mergeCell ref="BP41:BP42"/>
    <mergeCell ref="BP43:BP44"/>
    <mergeCell ref="BP45:BP46"/>
    <mergeCell ref="BP47:BP48"/>
    <mergeCell ref="BP49:BP50"/>
    <mergeCell ref="BP51:BP52"/>
    <mergeCell ref="BQ13:BQ14"/>
    <mergeCell ref="BQ15:BQ16"/>
    <mergeCell ref="BQ17:BQ18"/>
    <mergeCell ref="BQ19:BQ20"/>
    <mergeCell ref="BQ21:BQ22"/>
    <mergeCell ref="BQ23:BQ24"/>
    <mergeCell ref="BQ25:BQ26"/>
    <mergeCell ref="BQ27:BQ28"/>
    <mergeCell ref="BQ29:BQ30"/>
    <mergeCell ref="BQ31:BQ32"/>
    <mergeCell ref="BQ33:BQ34"/>
    <mergeCell ref="BQ35:BQ36"/>
    <mergeCell ref="BQ37:BQ38"/>
    <mergeCell ref="BQ39:BQ40"/>
    <mergeCell ref="BQ41:BQ42"/>
    <mergeCell ref="BQ43:BQ44"/>
    <mergeCell ref="BQ45:BQ46"/>
    <mergeCell ref="BQ47:BQ48"/>
    <mergeCell ref="BQ49:BQ50"/>
    <mergeCell ref="BQ51:BQ52"/>
    <mergeCell ref="BP70:BP71"/>
    <mergeCell ref="BQ70:BQ71"/>
    <mergeCell ref="BP68:BP69"/>
    <mergeCell ref="BQ68:BQ69"/>
    <mergeCell ref="BP127:BP128"/>
    <mergeCell ref="BQ127:BQ128"/>
    <mergeCell ref="BP80:BP81"/>
    <mergeCell ref="BQ80:BQ81"/>
    <mergeCell ref="BP82:BP83"/>
    <mergeCell ref="BP129:BP130"/>
    <mergeCell ref="BQ129:BQ130"/>
    <mergeCell ref="BP186:BP187"/>
    <mergeCell ref="BQ186:BQ187"/>
    <mergeCell ref="BP188:BP189"/>
    <mergeCell ref="BQ188:BQ189"/>
    <mergeCell ref="BP131:BP132"/>
    <mergeCell ref="BQ131:BQ132"/>
    <mergeCell ref="BP133:BP134"/>
    <mergeCell ref="BQ133:BQ134"/>
    <mergeCell ref="BP251:BP252"/>
    <mergeCell ref="BQ251:BQ252"/>
    <mergeCell ref="BP253:BP254"/>
    <mergeCell ref="BP495:BP496"/>
    <mergeCell ref="B2357:C2357"/>
    <mergeCell ref="Z2357:AC2357"/>
    <mergeCell ref="AD2357:AF2357"/>
    <mergeCell ref="AH2357:AJ2357"/>
    <mergeCell ref="AK2357:AN2357"/>
    <mergeCell ref="AO2357:AQ2357"/>
    <mergeCell ref="AS2357:AU2357"/>
    <mergeCell ref="AZ2357:BD2357"/>
    <mergeCell ref="BE2357:BG2357"/>
    <mergeCell ref="BI2357:BK2357"/>
    <mergeCell ref="B2350:B2351"/>
    <mergeCell ref="C2350:D2350"/>
    <mergeCell ref="E2350:E2351"/>
    <mergeCell ref="F2350:F2351"/>
    <mergeCell ref="H2350:I2351"/>
    <mergeCell ref="J2350:K2351"/>
    <mergeCell ref="L2350:M2351"/>
    <mergeCell ref="N2350:O2351"/>
    <mergeCell ref="P2350:Q2351"/>
    <mergeCell ref="R2350:S2351"/>
    <mergeCell ref="T2350:U2351"/>
    <mergeCell ref="V2350:W2351"/>
    <mergeCell ref="X2350:Y2351"/>
    <mergeCell ref="Z2350:AA2351"/>
    <mergeCell ref="AB2350:AC2351"/>
    <mergeCell ref="AD2350:AE2351"/>
    <mergeCell ref="AF2350:AG2351"/>
    <mergeCell ref="AH2350:AI2351"/>
    <mergeCell ref="AJ2350:AK2351"/>
    <mergeCell ref="AL2350:AM2351"/>
    <mergeCell ref="AN2350:AO2351"/>
    <mergeCell ref="AP2350:AQ2351"/>
    <mergeCell ref="AR2350:AS2351"/>
    <mergeCell ref="AT2350:AU2351"/>
    <mergeCell ref="AV2350:AW2351"/>
    <mergeCell ref="AX2350:AY2351"/>
    <mergeCell ref="BO1044:BO1045"/>
    <mergeCell ref="BO572:BO573"/>
    <mergeCell ref="BP782:BP783"/>
    <mergeCell ref="BQ782:BQ783"/>
    <mergeCell ref="BP784:BP785"/>
    <mergeCell ref="B2359:C2359"/>
    <mergeCell ref="Z2359:AC2359"/>
    <mergeCell ref="AD2359:AF2359"/>
    <mergeCell ref="AH2359:AJ2359"/>
    <mergeCell ref="AK2359:AN2359"/>
    <mergeCell ref="AO2359:AQ2359"/>
    <mergeCell ref="AS2359:AU2359"/>
    <mergeCell ref="AZ2359:BD2359"/>
    <mergeCell ref="BE2359:BG2359"/>
    <mergeCell ref="BI2359:BK2359"/>
    <mergeCell ref="B2352:C2353"/>
    <mergeCell ref="D2352:E2353"/>
    <mergeCell ref="H2352:I2353"/>
    <mergeCell ref="J2352:K2353"/>
    <mergeCell ref="L2352:M2353"/>
    <mergeCell ref="N2352:O2353"/>
    <mergeCell ref="P2352:Q2353"/>
    <mergeCell ref="R2352:S2353"/>
    <mergeCell ref="T2352:U2353"/>
    <mergeCell ref="V2352:W2353"/>
    <mergeCell ref="X2352:Y2353"/>
    <mergeCell ref="Z2352:AA2353"/>
    <mergeCell ref="AB2352:AC2353"/>
    <mergeCell ref="AD2352:AE2353"/>
    <mergeCell ref="AF2352:AG2353"/>
    <mergeCell ref="AH2352:AI2353"/>
    <mergeCell ref="AJ2352:AK2353"/>
    <mergeCell ref="AL2352:AM2353"/>
    <mergeCell ref="AN2352:AO2353"/>
    <mergeCell ref="AP2352:AQ2353"/>
    <mergeCell ref="AR2352:AS2353"/>
    <mergeCell ref="AT2352:AU2353"/>
    <mergeCell ref="AV2352:AW2353"/>
    <mergeCell ref="AX2352:AY2353"/>
    <mergeCell ref="AZ2352:BA2353"/>
    <mergeCell ref="BB2352:BC2353"/>
    <mergeCell ref="BD2352:BE2353"/>
    <mergeCell ref="BF2352:BG2353"/>
    <mergeCell ref="BH2352:BI2353"/>
    <mergeCell ref="BJ2352:BK2353"/>
    <mergeCell ref="B2354:C2354"/>
    <mergeCell ref="D2357:G2357"/>
    <mergeCell ref="D2359:G2359"/>
    <mergeCell ref="BF2354:BG2355"/>
    <mergeCell ref="BH2354:BI2355"/>
    <mergeCell ref="BJ2354:BK2355"/>
    <mergeCell ref="AZ2350:BA2351"/>
    <mergeCell ref="BB2350:BC2351"/>
    <mergeCell ref="BD2350:BE2351"/>
    <mergeCell ref="BF2350:BG2351"/>
    <mergeCell ref="BH2350:BI2351"/>
    <mergeCell ref="BJ2350:BK2351"/>
    <mergeCell ref="BL2350:BN2351"/>
    <mergeCell ref="C2351:D2351"/>
    <mergeCell ref="G2350:G2351"/>
    <mergeCell ref="B2348:B2349"/>
    <mergeCell ref="C2348:D2348"/>
    <mergeCell ref="E2348:E2349"/>
    <mergeCell ref="F2348:F2349"/>
    <mergeCell ref="H2348:I2349"/>
    <mergeCell ref="J2348:K2349"/>
    <mergeCell ref="AL2348:AM2349"/>
    <mergeCell ref="AN2348:AO2349"/>
    <mergeCell ref="L2348:M2349"/>
    <mergeCell ref="N2348:O2349"/>
    <mergeCell ref="P2348:Q2349"/>
    <mergeCell ref="R2348:S2349"/>
    <mergeCell ref="T2348:U2349"/>
    <mergeCell ref="V2348:W2349"/>
    <mergeCell ref="BF2348:BG2349"/>
    <mergeCell ref="BH2348:BI2349"/>
    <mergeCell ref="BJ2348:BK2349"/>
    <mergeCell ref="BL2348:BN2349"/>
    <mergeCell ref="X2348:Y2349"/>
    <mergeCell ref="Z2348:AA2349"/>
    <mergeCell ref="AB2348:AC2349"/>
    <mergeCell ref="AD2348:AE2349"/>
    <mergeCell ref="AF2348:AG2349"/>
    <mergeCell ref="BB2348:BC2349"/>
    <mergeCell ref="C2349:D2349"/>
    <mergeCell ref="AT2348:AU2349"/>
    <mergeCell ref="AV2348:AW2349"/>
    <mergeCell ref="AX2348:AY2349"/>
    <mergeCell ref="AZ2348:BA2349"/>
    <mergeCell ref="BD2348:BE2349"/>
    <mergeCell ref="AP2348:AQ2349"/>
    <mergeCell ref="AR2348:AS2349"/>
    <mergeCell ref="AH2348:AI2349"/>
    <mergeCell ref="AJ2348:AK2349"/>
    <mergeCell ref="B2346:B2347"/>
    <mergeCell ref="C2346:D2346"/>
    <mergeCell ref="E2346:E2347"/>
    <mergeCell ref="F2346:F2347"/>
    <mergeCell ref="H2346:I2347"/>
    <mergeCell ref="J2346:K2347"/>
    <mergeCell ref="L2346:M2347"/>
    <mergeCell ref="N2346:O2347"/>
    <mergeCell ref="P2346:Q2347"/>
    <mergeCell ref="R2346:S2347"/>
    <mergeCell ref="T2346:U2347"/>
    <mergeCell ref="V2346:W2347"/>
    <mergeCell ref="X2346:Y2347"/>
    <mergeCell ref="Z2346:AA2347"/>
    <mergeCell ref="AB2346:AC2347"/>
    <mergeCell ref="AD2346:AE2347"/>
    <mergeCell ref="AF2346:AG2347"/>
    <mergeCell ref="AH2346:AI2347"/>
    <mergeCell ref="AJ2346:AK2347"/>
    <mergeCell ref="AL2346:AM2347"/>
    <mergeCell ref="AN2346:AO2347"/>
    <mergeCell ref="AP2346:AQ2347"/>
    <mergeCell ref="AR2346:AS2347"/>
    <mergeCell ref="AT2346:AU2347"/>
    <mergeCell ref="AV2346:AW2347"/>
    <mergeCell ref="AX2346:AY2347"/>
    <mergeCell ref="AZ2346:BA2347"/>
    <mergeCell ref="BB2346:BC2347"/>
    <mergeCell ref="BD2346:BE2347"/>
    <mergeCell ref="BF2346:BG2347"/>
    <mergeCell ref="BH2346:BI2347"/>
    <mergeCell ref="BJ2346:BK2347"/>
    <mergeCell ref="BL2346:BN2347"/>
    <mergeCell ref="C2347:D2347"/>
    <mergeCell ref="B2344:B2345"/>
    <mergeCell ref="C2344:D2344"/>
    <mergeCell ref="E2344:E2345"/>
    <mergeCell ref="F2344:F2345"/>
    <mergeCell ref="H2344:I2345"/>
    <mergeCell ref="J2344:K2345"/>
    <mergeCell ref="AL2344:AM2345"/>
    <mergeCell ref="AN2344:AO2345"/>
    <mergeCell ref="L2344:M2345"/>
    <mergeCell ref="N2344:O2345"/>
    <mergeCell ref="P2344:Q2345"/>
    <mergeCell ref="R2344:S2345"/>
    <mergeCell ref="T2344:U2345"/>
    <mergeCell ref="V2344:W2345"/>
    <mergeCell ref="BF2344:BG2345"/>
    <mergeCell ref="BH2344:BI2345"/>
    <mergeCell ref="BJ2344:BK2345"/>
    <mergeCell ref="BL2344:BN2345"/>
    <mergeCell ref="X2344:Y2345"/>
    <mergeCell ref="Z2344:AA2345"/>
    <mergeCell ref="AB2344:AC2345"/>
    <mergeCell ref="AD2344:AE2345"/>
    <mergeCell ref="AF2344:AG2345"/>
    <mergeCell ref="BB2344:BC2345"/>
    <mergeCell ref="C2345:D2345"/>
    <mergeCell ref="AT2344:AU2345"/>
    <mergeCell ref="AV2344:AW2345"/>
    <mergeCell ref="AX2344:AY2345"/>
    <mergeCell ref="AZ2344:BA2345"/>
    <mergeCell ref="BD2344:BE2345"/>
    <mergeCell ref="AP2344:AQ2345"/>
    <mergeCell ref="AR2344:AS2345"/>
    <mergeCell ref="AH2344:AI2345"/>
    <mergeCell ref="AJ2344:AK2345"/>
    <mergeCell ref="B2342:B2343"/>
    <mergeCell ref="C2342:D2342"/>
    <mergeCell ref="E2342:E2343"/>
    <mergeCell ref="F2342:F2343"/>
    <mergeCell ref="H2342:I2343"/>
    <mergeCell ref="J2342:K2343"/>
    <mergeCell ref="L2342:M2343"/>
    <mergeCell ref="N2342:O2343"/>
    <mergeCell ref="P2342:Q2343"/>
    <mergeCell ref="R2342:S2343"/>
    <mergeCell ref="T2342:U2343"/>
    <mergeCell ref="V2342:W2343"/>
    <mergeCell ref="X2342:Y2343"/>
    <mergeCell ref="Z2342:AA2343"/>
    <mergeCell ref="AB2342:AC2343"/>
    <mergeCell ref="AD2342:AE2343"/>
    <mergeCell ref="AF2342:AG2343"/>
    <mergeCell ref="AH2342:AI2343"/>
    <mergeCell ref="AJ2342:AK2343"/>
    <mergeCell ref="AL2342:AM2343"/>
    <mergeCell ref="AN2342:AO2343"/>
    <mergeCell ref="AP2342:AQ2343"/>
    <mergeCell ref="AR2342:AS2343"/>
    <mergeCell ref="AT2342:AU2343"/>
    <mergeCell ref="AV2342:AW2343"/>
    <mergeCell ref="AX2342:AY2343"/>
    <mergeCell ref="AZ2342:BA2343"/>
    <mergeCell ref="BB2342:BC2343"/>
    <mergeCell ref="BD2342:BE2343"/>
    <mergeCell ref="BF2342:BG2343"/>
    <mergeCell ref="BH2342:BI2343"/>
    <mergeCell ref="BJ2342:BK2343"/>
    <mergeCell ref="BL2342:BN2343"/>
    <mergeCell ref="C2343:D2343"/>
    <mergeCell ref="B2340:B2341"/>
    <mergeCell ref="C2340:D2340"/>
    <mergeCell ref="E2340:E2341"/>
    <mergeCell ref="F2340:F2341"/>
    <mergeCell ref="H2340:I2341"/>
    <mergeCell ref="J2340:K2341"/>
    <mergeCell ref="AL2340:AM2341"/>
    <mergeCell ref="AN2340:AO2341"/>
    <mergeCell ref="L2340:M2341"/>
    <mergeCell ref="N2340:O2341"/>
    <mergeCell ref="P2340:Q2341"/>
    <mergeCell ref="R2340:S2341"/>
    <mergeCell ref="T2340:U2341"/>
    <mergeCell ref="V2340:W2341"/>
    <mergeCell ref="BF2340:BG2341"/>
    <mergeCell ref="BH2340:BI2341"/>
    <mergeCell ref="BJ2340:BK2341"/>
    <mergeCell ref="BL2340:BN2341"/>
    <mergeCell ref="X2340:Y2341"/>
    <mergeCell ref="Z2340:AA2341"/>
    <mergeCell ref="AB2340:AC2341"/>
    <mergeCell ref="AD2340:AE2341"/>
    <mergeCell ref="AF2340:AG2341"/>
    <mergeCell ref="BB2340:BC2341"/>
    <mergeCell ref="C2341:D2341"/>
    <mergeCell ref="AT2340:AU2341"/>
    <mergeCell ref="AV2340:AW2341"/>
    <mergeCell ref="AX2340:AY2341"/>
    <mergeCell ref="AZ2340:BA2341"/>
    <mergeCell ref="BD2340:BE2341"/>
    <mergeCell ref="AP2340:AQ2341"/>
    <mergeCell ref="AR2340:AS2341"/>
    <mergeCell ref="AH2340:AI2341"/>
    <mergeCell ref="AJ2340:AK2341"/>
    <mergeCell ref="B2338:B2339"/>
    <mergeCell ref="C2338:D2338"/>
    <mergeCell ref="E2338:E2339"/>
    <mergeCell ref="F2338:F2339"/>
    <mergeCell ref="H2338:I2339"/>
    <mergeCell ref="J2338:K2339"/>
    <mergeCell ref="L2338:M2339"/>
    <mergeCell ref="N2338:O2339"/>
    <mergeCell ref="P2338:Q2339"/>
    <mergeCell ref="R2338:S2339"/>
    <mergeCell ref="T2338:U2339"/>
    <mergeCell ref="V2338:W2339"/>
    <mergeCell ref="X2338:Y2339"/>
    <mergeCell ref="Z2338:AA2339"/>
    <mergeCell ref="AB2338:AC2339"/>
    <mergeCell ref="AD2338:AE2339"/>
    <mergeCell ref="AF2338:AG2339"/>
    <mergeCell ref="AH2338:AI2339"/>
    <mergeCell ref="AJ2338:AK2339"/>
    <mergeCell ref="AL2338:AM2339"/>
    <mergeCell ref="AN2338:AO2339"/>
    <mergeCell ref="AP2338:AQ2339"/>
    <mergeCell ref="AR2338:AS2339"/>
    <mergeCell ref="AT2338:AU2339"/>
    <mergeCell ref="AV2338:AW2339"/>
    <mergeCell ref="AX2338:AY2339"/>
    <mergeCell ref="AZ2338:BA2339"/>
    <mergeCell ref="BB2338:BC2339"/>
    <mergeCell ref="BD2338:BE2339"/>
    <mergeCell ref="BF2338:BG2339"/>
    <mergeCell ref="BH2338:BI2339"/>
    <mergeCell ref="BJ2338:BK2339"/>
    <mergeCell ref="BL2338:BN2339"/>
    <mergeCell ref="C2339:D2339"/>
    <mergeCell ref="BF2334:BG2335"/>
    <mergeCell ref="BH2334:BI2335"/>
    <mergeCell ref="BJ2334:BK2335"/>
    <mergeCell ref="BL2334:BN2335"/>
    <mergeCell ref="C2335:D2335"/>
    <mergeCell ref="G2334:G2335"/>
    <mergeCell ref="B2336:B2337"/>
    <mergeCell ref="C2336:D2336"/>
    <mergeCell ref="E2336:E2337"/>
    <mergeCell ref="F2336:F2337"/>
    <mergeCell ref="H2336:I2337"/>
    <mergeCell ref="J2336:K2337"/>
    <mergeCell ref="AL2336:AM2337"/>
    <mergeCell ref="AN2336:AO2337"/>
    <mergeCell ref="L2336:M2337"/>
    <mergeCell ref="N2336:O2337"/>
    <mergeCell ref="P2336:Q2337"/>
    <mergeCell ref="R2336:S2337"/>
    <mergeCell ref="T2336:U2337"/>
    <mergeCell ref="V2336:W2337"/>
    <mergeCell ref="BF2336:BG2337"/>
    <mergeCell ref="BH2336:BI2337"/>
    <mergeCell ref="BJ2336:BK2337"/>
    <mergeCell ref="BL2336:BN2337"/>
    <mergeCell ref="X2336:Y2337"/>
    <mergeCell ref="Z2336:AA2337"/>
    <mergeCell ref="AB2336:AC2337"/>
    <mergeCell ref="AD2336:AE2337"/>
    <mergeCell ref="AF2336:AG2337"/>
    <mergeCell ref="BB2336:BC2337"/>
    <mergeCell ref="C2337:D2337"/>
    <mergeCell ref="AT2336:AU2337"/>
    <mergeCell ref="AV2336:AW2337"/>
    <mergeCell ref="AX2336:AY2337"/>
    <mergeCell ref="AZ2336:BA2337"/>
    <mergeCell ref="BD2336:BE2337"/>
    <mergeCell ref="AP2336:AQ2337"/>
    <mergeCell ref="AR2336:AS2337"/>
    <mergeCell ref="AH2336:AI2337"/>
    <mergeCell ref="AJ2336:AK2337"/>
    <mergeCell ref="AL2330:AM2331"/>
    <mergeCell ref="AN2330:AO2331"/>
    <mergeCell ref="AP2330:AQ2331"/>
    <mergeCell ref="AR2330:AS2331"/>
    <mergeCell ref="B2334:B2335"/>
    <mergeCell ref="C2334:D2334"/>
    <mergeCell ref="E2334:E2335"/>
    <mergeCell ref="F2334:F2335"/>
    <mergeCell ref="H2334:I2335"/>
    <mergeCell ref="J2334:K2335"/>
    <mergeCell ref="L2334:M2335"/>
    <mergeCell ref="N2334:O2335"/>
    <mergeCell ref="P2334:Q2335"/>
    <mergeCell ref="R2334:S2335"/>
    <mergeCell ref="T2334:U2335"/>
    <mergeCell ref="V2334:W2335"/>
    <mergeCell ref="X2334:Y2335"/>
    <mergeCell ref="Z2334:AA2335"/>
    <mergeCell ref="AB2334:AC2335"/>
    <mergeCell ref="AD2334:AE2335"/>
    <mergeCell ref="AF2334:AG2335"/>
    <mergeCell ref="AH2334:AI2335"/>
    <mergeCell ref="AJ2334:AK2335"/>
    <mergeCell ref="AL2334:AM2335"/>
    <mergeCell ref="AN2334:AO2335"/>
    <mergeCell ref="AP2334:AQ2335"/>
    <mergeCell ref="AR2334:AS2335"/>
    <mergeCell ref="AT2334:AU2335"/>
    <mergeCell ref="AV2334:AW2335"/>
    <mergeCell ref="AX2334:AY2335"/>
    <mergeCell ref="AZ2334:BA2335"/>
    <mergeCell ref="BB2334:BC2335"/>
    <mergeCell ref="BD2334:BE2335"/>
    <mergeCell ref="B2332:B2333"/>
    <mergeCell ref="C2332:D2332"/>
    <mergeCell ref="E2332:E2333"/>
    <mergeCell ref="F2332:F2333"/>
    <mergeCell ref="H2332:I2333"/>
    <mergeCell ref="J2332:K2333"/>
    <mergeCell ref="AL2332:AM2333"/>
    <mergeCell ref="AN2332:AO2333"/>
    <mergeCell ref="L2332:M2333"/>
    <mergeCell ref="N2332:O2333"/>
    <mergeCell ref="P2332:Q2333"/>
    <mergeCell ref="R2332:S2333"/>
    <mergeCell ref="T2332:U2333"/>
    <mergeCell ref="V2332:W2333"/>
    <mergeCell ref="C2331:D2331"/>
    <mergeCell ref="B2330:B2331"/>
    <mergeCell ref="C2330:D2330"/>
    <mergeCell ref="E2330:E2331"/>
    <mergeCell ref="F2330:F2331"/>
    <mergeCell ref="H2330:I2331"/>
    <mergeCell ref="J2330:K2331"/>
    <mergeCell ref="L2330:M2331"/>
    <mergeCell ref="N2330:O2331"/>
    <mergeCell ref="P2330:Q2331"/>
    <mergeCell ref="R2330:S2331"/>
    <mergeCell ref="T2330:U2331"/>
    <mergeCell ref="V2330:W2331"/>
    <mergeCell ref="X2330:Y2331"/>
    <mergeCell ref="Z2330:AA2331"/>
    <mergeCell ref="AB2330:AC2331"/>
    <mergeCell ref="AD2330:AE2331"/>
    <mergeCell ref="BF2332:BG2333"/>
    <mergeCell ref="BH2332:BI2333"/>
    <mergeCell ref="BJ2332:BK2333"/>
    <mergeCell ref="BL2332:BN2333"/>
    <mergeCell ref="X2332:Y2333"/>
    <mergeCell ref="Z2332:AA2333"/>
    <mergeCell ref="AB2332:AC2333"/>
    <mergeCell ref="AD2332:AE2333"/>
    <mergeCell ref="AF2332:AG2333"/>
    <mergeCell ref="BB2332:BC2333"/>
    <mergeCell ref="C2333:D2333"/>
    <mergeCell ref="AT2332:AU2333"/>
    <mergeCell ref="AV2332:AW2333"/>
    <mergeCell ref="AX2332:AY2333"/>
    <mergeCell ref="AZ2332:BA2333"/>
    <mergeCell ref="BD2332:BE2333"/>
    <mergeCell ref="AP2332:AQ2333"/>
    <mergeCell ref="AR2332:AS2333"/>
    <mergeCell ref="AH2332:AI2333"/>
    <mergeCell ref="AJ2332:AK2333"/>
    <mergeCell ref="G2332:G2333"/>
    <mergeCell ref="AT2330:AU2331"/>
    <mergeCell ref="AV2330:AW2331"/>
    <mergeCell ref="AX2330:AY2331"/>
    <mergeCell ref="AZ2330:BA2331"/>
    <mergeCell ref="BB2330:BC2331"/>
    <mergeCell ref="B2328:B2329"/>
    <mergeCell ref="C2328:D2328"/>
    <mergeCell ref="E2328:E2329"/>
    <mergeCell ref="F2328:F2329"/>
    <mergeCell ref="H2328:I2329"/>
    <mergeCell ref="J2328:K2329"/>
    <mergeCell ref="AL2328:AM2329"/>
    <mergeCell ref="AN2328:AO2329"/>
    <mergeCell ref="L2328:M2329"/>
    <mergeCell ref="N2328:O2329"/>
    <mergeCell ref="P2328:Q2329"/>
    <mergeCell ref="R2328:S2329"/>
    <mergeCell ref="T2328:U2329"/>
    <mergeCell ref="V2328:W2329"/>
    <mergeCell ref="BF2328:BG2329"/>
    <mergeCell ref="BH2328:BI2329"/>
    <mergeCell ref="BJ2328:BK2329"/>
    <mergeCell ref="BL2328:BN2329"/>
    <mergeCell ref="X2328:Y2329"/>
    <mergeCell ref="Z2328:AA2329"/>
    <mergeCell ref="AB2328:AC2329"/>
    <mergeCell ref="AD2328:AE2329"/>
    <mergeCell ref="AF2328:AG2329"/>
    <mergeCell ref="BB2328:BC2329"/>
    <mergeCell ref="C2329:D2329"/>
    <mergeCell ref="AT2328:AU2329"/>
    <mergeCell ref="AV2328:AW2329"/>
    <mergeCell ref="AX2328:AY2329"/>
    <mergeCell ref="AZ2328:BA2329"/>
    <mergeCell ref="BD2328:BE2329"/>
    <mergeCell ref="AP2328:AQ2329"/>
    <mergeCell ref="AR2328:AS2329"/>
    <mergeCell ref="AH2328:AI2329"/>
    <mergeCell ref="AJ2328:AK2329"/>
    <mergeCell ref="BD2330:BE2331"/>
    <mergeCell ref="BF2330:BG2331"/>
    <mergeCell ref="BH2330:BI2331"/>
    <mergeCell ref="G2330:G2331"/>
    <mergeCell ref="AF2330:AG2331"/>
    <mergeCell ref="AH2330:AI2331"/>
    <mergeCell ref="AJ2330:AK2331"/>
    <mergeCell ref="BD2326:BE2327"/>
    <mergeCell ref="BF2326:BG2327"/>
    <mergeCell ref="BH2326:BI2327"/>
    <mergeCell ref="BJ2326:BK2327"/>
    <mergeCell ref="B2324:B2325"/>
    <mergeCell ref="C2324:D2324"/>
    <mergeCell ref="E2324:E2325"/>
    <mergeCell ref="F2324:F2325"/>
    <mergeCell ref="H2324:I2325"/>
    <mergeCell ref="J2324:K2325"/>
    <mergeCell ref="AL2324:AM2325"/>
    <mergeCell ref="AN2324:AO2325"/>
    <mergeCell ref="L2324:M2325"/>
    <mergeCell ref="N2324:O2325"/>
    <mergeCell ref="P2324:Q2325"/>
    <mergeCell ref="R2324:S2325"/>
    <mergeCell ref="T2324:U2325"/>
    <mergeCell ref="V2324:W2325"/>
    <mergeCell ref="BF2324:BG2325"/>
    <mergeCell ref="BH2324:BI2325"/>
    <mergeCell ref="BJ2324:BK2325"/>
    <mergeCell ref="BL2324:BN2325"/>
    <mergeCell ref="X2324:Y2325"/>
    <mergeCell ref="Z2324:AA2325"/>
    <mergeCell ref="AB2324:AC2325"/>
    <mergeCell ref="AD2324:AE2325"/>
    <mergeCell ref="AF2324:AG2325"/>
    <mergeCell ref="BB2324:BC2325"/>
    <mergeCell ref="C2325:D2325"/>
    <mergeCell ref="AT2324:AU2325"/>
    <mergeCell ref="AV2324:AW2325"/>
    <mergeCell ref="AX2324:AY2325"/>
    <mergeCell ref="AZ2324:BA2325"/>
    <mergeCell ref="BD2324:BE2325"/>
    <mergeCell ref="AP2324:AQ2325"/>
    <mergeCell ref="AR2324:AS2325"/>
    <mergeCell ref="AH2324:AI2325"/>
    <mergeCell ref="AJ2324:AK2325"/>
    <mergeCell ref="BL2326:BN2327"/>
    <mergeCell ref="C2327:D2327"/>
    <mergeCell ref="B2326:B2327"/>
    <mergeCell ref="C2326:D2326"/>
    <mergeCell ref="E2326:E2327"/>
    <mergeCell ref="F2326:F2327"/>
    <mergeCell ref="H2326:I2327"/>
    <mergeCell ref="J2326:K2327"/>
    <mergeCell ref="L2326:M2327"/>
    <mergeCell ref="N2326:O2327"/>
    <mergeCell ref="P2326:Q2327"/>
    <mergeCell ref="R2326:S2327"/>
    <mergeCell ref="T2326:U2327"/>
    <mergeCell ref="V2326:W2327"/>
    <mergeCell ref="X2326:Y2327"/>
    <mergeCell ref="Z2326:AA2327"/>
    <mergeCell ref="AB2326:AC2327"/>
    <mergeCell ref="AD2326:AE2327"/>
    <mergeCell ref="AF2326:AG2327"/>
    <mergeCell ref="AH2326:AI2327"/>
    <mergeCell ref="AJ2326:AK2327"/>
    <mergeCell ref="AL2326:AM2327"/>
    <mergeCell ref="AN2326:AO2327"/>
    <mergeCell ref="AP2326:AQ2327"/>
    <mergeCell ref="AR2326:AS2327"/>
    <mergeCell ref="AT2326:AU2327"/>
    <mergeCell ref="AV2326:AW2327"/>
    <mergeCell ref="AX2326:AY2327"/>
    <mergeCell ref="AZ2326:BA2327"/>
    <mergeCell ref="BB2326:BC2327"/>
    <mergeCell ref="B2318:B2319"/>
    <mergeCell ref="C2318:D2318"/>
    <mergeCell ref="E2318:E2319"/>
    <mergeCell ref="F2318:F2319"/>
    <mergeCell ref="H2318:I2319"/>
    <mergeCell ref="J2318:K2319"/>
    <mergeCell ref="L2318:M2319"/>
    <mergeCell ref="N2318:O2319"/>
    <mergeCell ref="P2318:Q2319"/>
    <mergeCell ref="R2318:S2319"/>
    <mergeCell ref="T2318:U2319"/>
    <mergeCell ref="V2318:W2319"/>
    <mergeCell ref="X2318:Y2319"/>
    <mergeCell ref="Z2318:AA2319"/>
    <mergeCell ref="AB2318:AC2319"/>
    <mergeCell ref="AD2318:AE2319"/>
    <mergeCell ref="AF2318:AG2319"/>
    <mergeCell ref="X2320:Y2321"/>
    <mergeCell ref="Z2320:AA2321"/>
    <mergeCell ref="AB2320:AC2321"/>
    <mergeCell ref="AD2320:AE2321"/>
    <mergeCell ref="AF2320:AG2321"/>
    <mergeCell ref="BB2320:BC2321"/>
    <mergeCell ref="C2321:D2321"/>
    <mergeCell ref="AT2320:AU2321"/>
    <mergeCell ref="AV2320:AW2321"/>
    <mergeCell ref="AX2320:AY2321"/>
    <mergeCell ref="AZ2320:BA2321"/>
    <mergeCell ref="AP2320:AQ2321"/>
    <mergeCell ref="AR2320:AS2321"/>
    <mergeCell ref="AH2320:AI2321"/>
    <mergeCell ref="AJ2320:AK2321"/>
    <mergeCell ref="B2322:B2323"/>
    <mergeCell ref="C2322:D2322"/>
    <mergeCell ref="E2322:E2323"/>
    <mergeCell ref="F2322:F2323"/>
    <mergeCell ref="H2322:I2323"/>
    <mergeCell ref="J2322:K2323"/>
    <mergeCell ref="N2322:O2323"/>
    <mergeCell ref="P2322:Q2323"/>
    <mergeCell ref="R2322:S2323"/>
    <mergeCell ref="T2322:U2323"/>
    <mergeCell ref="V2322:W2323"/>
    <mergeCell ref="X2322:Y2323"/>
    <mergeCell ref="Z2322:AA2323"/>
    <mergeCell ref="AB2322:AC2323"/>
    <mergeCell ref="AD2322:AE2323"/>
    <mergeCell ref="AF2322:AG2323"/>
    <mergeCell ref="AH2322:AI2323"/>
    <mergeCell ref="AJ2322:AK2323"/>
    <mergeCell ref="BB2322:BC2323"/>
    <mergeCell ref="BH2322:BI2323"/>
    <mergeCell ref="BJ2322:BK2323"/>
    <mergeCell ref="BL2322:BN2323"/>
    <mergeCell ref="C2323:D2323"/>
    <mergeCell ref="AH2318:AI2319"/>
    <mergeCell ref="AJ2318:AK2319"/>
    <mergeCell ref="AL2318:AM2319"/>
    <mergeCell ref="AN2318:AO2319"/>
    <mergeCell ref="AP2318:AQ2319"/>
    <mergeCell ref="AR2318:AS2319"/>
    <mergeCell ref="AT2318:AU2319"/>
    <mergeCell ref="AV2318:AW2319"/>
    <mergeCell ref="AX2318:AY2319"/>
    <mergeCell ref="AZ2318:BA2319"/>
    <mergeCell ref="BB2318:BC2319"/>
    <mergeCell ref="BH2318:BI2319"/>
    <mergeCell ref="BJ2318:BK2319"/>
    <mergeCell ref="G2320:G2321"/>
    <mergeCell ref="C2319:D2319"/>
    <mergeCell ref="AL2322:AM2323"/>
    <mergeCell ref="AN2322:AO2323"/>
    <mergeCell ref="AP2322:AQ2323"/>
    <mergeCell ref="BH2316:BI2317"/>
    <mergeCell ref="BJ2316:BK2317"/>
    <mergeCell ref="BL2316:BN2317"/>
    <mergeCell ref="G2316:G2317"/>
    <mergeCell ref="B2320:B2321"/>
    <mergeCell ref="C2320:D2320"/>
    <mergeCell ref="E2320:E2321"/>
    <mergeCell ref="F2320:F2321"/>
    <mergeCell ref="H2320:I2321"/>
    <mergeCell ref="J2320:K2321"/>
    <mergeCell ref="AL2320:AM2321"/>
    <mergeCell ref="AN2320:AO2321"/>
    <mergeCell ref="L2320:M2321"/>
    <mergeCell ref="N2320:O2321"/>
    <mergeCell ref="P2320:Q2321"/>
    <mergeCell ref="R2320:S2321"/>
    <mergeCell ref="T2320:U2321"/>
    <mergeCell ref="V2320:W2321"/>
    <mergeCell ref="BF2320:BG2321"/>
    <mergeCell ref="BH2320:BI2321"/>
    <mergeCell ref="BJ2320:BK2321"/>
    <mergeCell ref="BD2320:BE2321"/>
    <mergeCell ref="BD2318:BE2319"/>
    <mergeCell ref="BB2316:BC2317"/>
    <mergeCell ref="C2317:D2317"/>
    <mergeCell ref="AT2316:AU2317"/>
    <mergeCell ref="AV2316:AW2317"/>
    <mergeCell ref="AX2316:AY2317"/>
    <mergeCell ref="AZ2316:BA2317"/>
    <mergeCell ref="BD2316:BE2317"/>
    <mergeCell ref="AP2316:AQ2317"/>
    <mergeCell ref="AR2316:AS2317"/>
    <mergeCell ref="AH2316:AI2317"/>
    <mergeCell ref="AJ2316:AK2317"/>
    <mergeCell ref="BF2318:BG2319"/>
    <mergeCell ref="AR2322:AS2323"/>
    <mergeCell ref="AT2322:AU2323"/>
    <mergeCell ref="AV2322:AW2323"/>
    <mergeCell ref="AX2322:AY2323"/>
    <mergeCell ref="AZ2322:BA2323"/>
    <mergeCell ref="G2322:G2323"/>
    <mergeCell ref="L2322:M2323"/>
    <mergeCell ref="BD2322:BE2323"/>
    <mergeCell ref="BF2322:BG2323"/>
    <mergeCell ref="BF2316:BG2317"/>
    <mergeCell ref="G2318:G2319"/>
    <mergeCell ref="B2316:B2317"/>
    <mergeCell ref="C2316:D2316"/>
    <mergeCell ref="E2316:E2317"/>
    <mergeCell ref="F2316:F2317"/>
    <mergeCell ref="H2316:I2317"/>
    <mergeCell ref="J2316:K2317"/>
    <mergeCell ref="AL2316:AM2317"/>
    <mergeCell ref="AN2316:AO2317"/>
    <mergeCell ref="L2316:M2317"/>
    <mergeCell ref="N2316:O2317"/>
    <mergeCell ref="P2316:Q2317"/>
    <mergeCell ref="R2316:S2317"/>
    <mergeCell ref="T2316:U2317"/>
    <mergeCell ref="V2316:W2317"/>
    <mergeCell ref="B2312:B2313"/>
    <mergeCell ref="C2315:D2315"/>
    <mergeCell ref="G2314:G2315"/>
    <mergeCell ref="B2314:B2315"/>
    <mergeCell ref="C2314:D2314"/>
    <mergeCell ref="E2314:E2315"/>
    <mergeCell ref="F2314:F2315"/>
    <mergeCell ref="H2314:I2315"/>
    <mergeCell ref="J2314:K2315"/>
    <mergeCell ref="L2314:M2315"/>
    <mergeCell ref="N2314:O2315"/>
    <mergeCell ref="P2314:Q2315"/>
    <mergeCell ref="R2314:S2315"/>
    <mergeCell ref="T2314:U2315"/>
    <mergeCell ref="V2314:W2315"/>
    <mergeCell ref="X2314:Y2315"/>
    <mergeCell ref="Z2314:AA2315"/>
    <mergeCell ref="AB2314:AC2315"/>
    <mergeCell ref="AD2314:AE2315"/>
    <mergeCell ref="AF2314:AG2315"/>
    <mergeCell ref="X2316:Y2317"/>
    <mergeCell ref="Z2316:AA2317"/>
    <mergeCell ref="AB2316:AC2317"/>
    <mergeCell ref="AD2316:AE2317"/>
    <mergeCell ref="AF2316:AG2317"/>
    <mergeCell ref="BD2314:BE2315"/>
    <mergeCell ref="BF2314:BG2315"/>
    <mergeCell ref="BH2314:BI2315"/>
    <mergeCell ref="BJ2314:BK2315"/>
    <mergeCell ref="BL2314:BN2315"/>
    <mergeCell ref="AH2314:AI2315"/>
    <mergeCell ref="AJ2314:AK2315"/>
    <mergeCell ref="AL2314:AM2315"/>
    <mergeCell ref="AN2314:AO2315"/>
    <mergeCell ref="AP2314:AQ2315"/>
    <mergeCell ref="N2311:O2311"/>
    <mergeCell ref="P2311:Q2311"/>
    <mergeCell ref="E2305:AC2305"/>
    <mergeCell ref="AE2305:AK2305"/>
    <mergeCell ref="AL2305:BM2305"/>
    <mergeCell ref="AN2310:AS2310"/>
    <mergeCell ref="AT2310:AY2310"/>
    <mergeCell ref="AX2311:AY2311"/>
    <mergeCell ref="AZ2310:BE2310"/>
    <mergeCell ref="BF2310:BK2310"/>
    <mergeCell ref="C2312:D2312"/>
    <mergeCell ref="E2312:E2313"/>
    <mergeCell ref="F2312:F2313"/>
    <mergeCell ref="H2312:I2313"/>
    <mergeCell ref="J2312:K2313"/>
    <mergeCell ref="AL2312:AM2313"/>
    <mergeCell ref="AN2312:AO2313"/>
    <mergeCell ref="L2312:M2313"/>
    <mergeCell ref="N2312:O2313"/>
    <mergeCell ref="P2312:Q2313"/>
    <mergeCell ref="R2312:S2313"/>
    <mergeCell ref="T2312:U2313"/>
    <mergeCell ref="V2312:W2313"/>
    <mergeCell ref="BF2312:BG2313"/>
    <mergeCell ref="BH2312:BI2313"/>
    <mergeCell ref="X2312:Y2313"/>
    <mergeCell ref="Z2312:AA2313"/>
    <mergeCell ref="AB2312:AC2313"/>
    <mergeCell ref="AD2312:AE2313"/>
    <mergeCell ref="AF2312:AG2313"/>
    <mergeCell ref="BB2312:BC2313"/>
    <mergeCell ref="C2313:D2313"/>
    <mergeCell ref="AT2312:AU2313"/>
    <mergeCell ref="AV2312:AW2313"/>
    <mergeCell ref="AX2312:AY2313"/>
    <mergeCell ref="AZ2312:BA2313"/>
    <mergeCell ref="BD2312:BE2313"/>
    <mergeCell ref="AP2312:AQ2313"/>
    <mergeCell ref="AR2312:AS2313"/>
    <mergeCell ref="AH2312:AI2313"/>
    <mergeCell ref="AJ2312:AK2313"/>
    <mergeCell ref="G2312:G2313"/>
    <mergeCell ref="AR2314:AS2315"/>
    <mergeCell ref="AT2314:AU2315"/>
    <mergeCell ref="AV2314:AW2315"/>
    <mergeCell ref="AX2314:AY2315"/>
    <mergeCell ref="AZ2314:BA2315"/>
    <mergeCell ref="BB2314:BC2315"/>
    <mergeCell ref="AD2298:AF2298"/>
    <mergeCell ref="AH2298:AJ2298"/>
    <mergeCell ref="AK2298:AN2298"/>
    <mergeCell ref="AO2298:AQ2298"/>
    <mergeCell ref="B2298:C2298"/>
    <mergeCell ref="Z2298:AC2298"/>
    <mergeCell ref="AS2298:AU2298"/>
    <mergeCell ref="AZ2298:BD2298"/>
    <mergeCell ref="BE2298:BG2298"/>
    <mergeCell ref="BI2298:BK2298"/>
    <mergeCell ref="AS2300:AU2300"/>
    <mergeCell ref="AZ2300:BD2300"/>
    <mergeCell ref="BE2300:BG2300"/>
    <mergeCell ref="BI2300:BK2300"/>
    <mergeCell ref="BA2301:BN2301"/>
    <mergeCell ref="B2303:BN2303"/>
    <mergeCell ref="Z2300:AC2300"/>
    <mergeCell ref="AD2300:AF2300"/>
    <mergeCell ref="AH2300:AJ2300"/>
    <mergeCell ref="AK2300:AN2300"/>
    <mergeCell ref="AO2300:AQ2300"/>
    <mergeCell ref="B2300:C2300"/>
    <mergeCell ref="C2307:D2307"/>
    <mergeCell ref="E2307:AC2307"/>
    <mergeCell ref="AE2307:AH2307"/>
    <mergeCell ref="AI2307:AZ2307"/>
    <mergeCell ref="BA2307:BC2307"/>
    <mergeCell ref="BD2307:BM2307"/>
    <mergeCell ref="D2298:G2298"/>
    <mergeCell ref="D2300:G2300"/>
    <mergeCell ref="B2310:B2311"/>
    <mergeCell ref="C2310:D2311"/>
    <mergeCell ref="H2310:I2311"/>
    <mergeCell ref="J2310:O2310"/>
    <mergeCell ref="P2310:U2310"/>
    <mergeCell ref="V2310:W2311"/>
    <mergeCell ref="J2311:K2311"/>
    <mergeCell ref="R2311:S2311"/>
    <mergeCell ref="T2311:U2311"/>
    <mergeCell ref="L2311:M2311"/>
    <mergeCell ref="BL2310:BN2311"/>
    <mergeCell ref="AH2311:AI2311"/>
    <mergeCell ref="AJ2311:AK2311"/>
    <mergeCell ref="AL2311:AM2311"/>
    <mergeCell ref="AN2311:AO2311"/>
    <mergeCell ref="AR2311:AS2311"/>
    <mergeCell ref="AT2311:AU2311"/>
    <mergeCell ref="AV2311:AW2311"/>
    <mergeCell ref="AZ2311:BA2311"/>
    <mergeCell ref="BB2311:BC2311"/>
    <mergeCell ref="AB2311:AC2311"/>
    <mergeCell ref="AD2311:AE2311"/>
    <mergeCell ref="AF2311:AG2311"/>
    <mergeCell ref="AP2311:AQ2311"/>
    <mergeCell ref="X2310:Y2311"/>
    <mergeCell ref="Z2310:AA2311"/>
    <mergeCell ref="AB2310:AG2310"/>
    <mergeCell ref="AH2310:AM2310"/>
    <mergeCell ref="BD2311:BE2311"/>
    <mergeCell ref="BF2311:BG2311"/>
    <mergeCell ref="BH2311:BI2311"/>
    <mergeCell ref="BJ2311:BK2311"/>
    <mergeCell ref="G2310:G2311"/>
    <mergeCell ref="B2295:C2295"/>
    <mergeCell ref="B2291:B2292"/>
    <mergeCell ref="C2291:D2291"/>
    <mergeCell ref="E2291:E2292"/>
    <mergeCell ref="F2291:F2292"/>
    <mergeCell ref="H2291:I2292"/>
    <mergeCell ref="J2291:K2292"/>
    <mergeCell ref="L2291:M2292"/>
    <mergeCell ref="N2291:O2292"/>
    <mergeCell ref="P2291:Q2292"/>
    <mergeCell ref="R2291:S2292"/>
    <mergeCell ref="T2291:U2292"/>
    <mergeCell ref="V2291:W2292"/>
    <mergeCell ref="X2291:Y2292"/>
    <mergeCell ref="Z2291:AA2292"/>
    <mergeCell ref="AB2291:AC2292"/>
    <mergeCell ref="AD2291:AE2292"/>
    <mergeCell ref="AF2291:AG2292"/>
    <mergeCell ref="AH2291:AI2292"/>
    <mergeCell ref="AJ2291:AK2292"/>
    <mergeCell ref="AL2291:AM2292"/>
    <mergeCell ref="AN2291:AO2292"/>
    <mergeCell ref="AP2291:AQ2292"/>
    <mergeCell ref="AR2291:AS2292"/>
    <mergeCell ref="AT2291:AU2292"/>
    <mergeCell ref="AV2291:AW2292"/>
    <mergeCell ref="AX2291:AY2292"/>
    <mergeCell ref="AZ2291:BA2292"/>
    <mergeCell ref="BB2291:BC2292"/>
    <mergeCell ref="BD2291:BE2292"/>
    <mergeCell ref="BF2291:BG2292"/>
    <mergeCell ref="BH2291:BI2292"/>
    <mergeCell ref="BJ2291:BK2292"/>
    <mergeCell ref="C2292:D2292"/>
    <mergeCell ref="D2295:E2296"/>
    <mergeCell ref="H2295:I2296"/>
    <mergeCell ref="J2295:K2296"/>
    <mergeCell ref="L2295:M2296"/>
    <mergeCell ref="N2295:O2296"/>
    <mergeCell ref="P2295:Q2296"/>
    <mergeCell ref="R2295:S2296"/>
    <mergeCell ref="T2295:U2296"/>
    <mergeCell ref="V2295:W2296"/>
    <mergeCell ref="X2295:Y2296"/>
    <mergeCell ref="Z2295:AA2296"/>
    <mergeCell ref="AB2295:AC2296"/>
    <mergeCell ref="AD2295:AE2296"/>
    <mergeCell ref="AF2295:AG2296"/>
    <mergeCell ref="AH2295:AI2296"/>
    <mergeCell ref="AJ2295:AK2296"/>
    <mergeCell ref="AL2295:AM2296"/>
    <mergeCell ref="AN2295:AO2296"/>
    <mergeCell ref="AP2295:AQ2296"/>
    <mergeCell ref="AR2295:AS2296"/>
    <mergeCell ref="AT2295:AU2296"/>
    <mergeCell ref="AV2295:AW2296"/>
    <mergeCell ref="AX2295:AY2296"/>
    <mergeCell ref="AZ2295:BA2296"/>
    <mergeCell ref="BB2295:BC2296"/>
    <mergeCell ref="BD2295:BE2296"/>
    <mergeCell ref="BF2295:BG2296"/>
    <mergeCell ref="BH2295:BI2296"/>
    <mergeCell ref="BJ2295:BK2296"/>
    <mergeCell ref="BF2293:BG2294"/>
    <mergeCell ref="BD2289:BE2290"/>
    <mergeCell ref="AP2289:AQ2290"/>
    <mergeCell ref="AR2289:AS2290"/>
    <mergeCell ref="AH2289:AI2290"/>
    <mergeCell ref="AJ2289:AK2290"/>
    <mergeCell ref="G2289:G2290"/>
    <mergeCell ref="B2293:C2294"/>
    <mergeCell ref="D2293:E2294"/>
    <mergeCell ref="H2293:I2294"/>
    <mergeCell ref="J2293:K2294"/>
    <mergeCell ref="L2293:M2294"/>
    <mergeCell ref="N2293:O2294"/>
    <mergeCell ref="P2293:Q2294"/>
    <mergeCell ref="R2293:S2294"/>
    <mergeCell ref="T2293:U2294"/>
    <mergeCell ref="V2293:W2294"/>
    <mergeCell ref="X2293:Y2294"/>
    <mergeCell ref="Z2293:AA2294"/>
    <mergeCell ref="AB2293:AC2294"/>
    <mergeCell ref="AD2293:AE2294"/>
    <mergeCell ref="AF2293:AG2294"/>
    <mergeCell ref="AH2293:AI2294"/>
    <mergeCell ref="AJ2293:AK2294"/>
    <mergeCell ref="AL2293:AM2294"/>
    <mergeCell ref="AN2293:AO2294"/>
    <mergeCell ref="AP2293:AQ2294"/>
    <mergeCell ref="AR2293:AS2294"/>
    <mergeCell ref="AT2293:AU2294"/>
    <mergeCell ref="AV2293:AW2294"/>
    <mergeCell ref="AX2293:AY2294"/>
    <mergeCell ref="AZ2293:BA2294"/>
    <mergeCell ref="BB2293:BC2294"/>
    <mergeCell ref="BD2293:BE2294"/>
    <mergeCell ref="BH2293:BI2294"/>
    <mergeCell ref="BJ2293:BK2294"/>
    <mergeCell ref="G2291:G2292"/>
    <mergeCell ref="B2287:B2288"/>
    <mergeCell ref="C2287:D2287"/>
    <mergeCell ref="E2287:E2288"/>
    <mergeCell ref="F2287:F2288"/>
    <mergeCell ref="H2287:I2288"/>
    <mergeCell ref="J2287:K2288"/>
    <mergeCell ref="L2287:M2288"/>
    <mergeCell ref="N2287:O2288"/>
    <mergeCell ref="P2287:Q2288"/>
    <mergeCell ref="R2287:S2288"/>
    <mergeCell ref="T2287:U2288"/>
    <mergeCell ref="V2287:W2288"/>
    <mergeCell ref="X2287:Y2288"/>
    <mergeCell ref="Z2287:AA2288"/>
    <mergeCell ref="AB2287:AC2288"/>
    <mergeCell ref="AD2287:AE2288"/>
    <mergeCell ref="AF2287:AG2288"/>
    <mergeCell ref="AH2287:AI2288"/>
    <mergeCell ref="AJ2287:AK2288"/>
    <mergeCell ref="AL2287:AM2288"/>
    <mergeCell ref="AN2287:AO2288"/>
    <mergeCell ref="AP2287:AQ2288"/>
    <mergeCell ref="AR2287:AS2288"/>
    <mergeCell ref="AT2287:AU2288"/>
    <mergeCell ref="AV2287:AW2288"/>
    <mergeCell ref="AX2287:AY2288"/>
    <mergeCell ref="AZ2287:BA2288"/>
    <mergeCell ref="BB2287:BC2288"/>
    <mergeCell ref="BD2287:BE2288"/>
    <mergeCell ref="BF2287:BG2288"/>
    <mergeCell ref="BH2287:BI2288"/>
    <mergeCell ref="BJ2287:BK2288"/>
    <mergeCell ref="C2288:D2288"/>
    <mergeCell ref="B2289:B2290"/>
    <mergeCell ref="C2289:D2289"/>
    <mergeCell ref="E2289:E2290"/>
    <mergeCell ref="F2289:F2290"/>
    <mergeCell ref="H2289:I2290"/>
    <mergeCell ref="J2289:K2290"/>
    <mergeCell ref="AL2289:AM2290"/>
    <mergeCell ref="AN2289:AO2290"/>
    <mergeCell ref="L2289:M2290"/>
    <mergeCell ref="N2289:O2290"/>
    <mergeCell ref="P2289:Q2290"/>
    <mergeCell ref="R2289:S2290"/>
    <mergeCell ref="T2289:U2290"/>
    <mergeCell ref="V2289:W2290"/>
    <mergeCell ref="BF2289:BG2290"/>
    <mergeCell ref="BH2289:BI2290"/>
    <mergeCell ref="BJ2289:BK2290"/>
    <mergeCell ref="X2289:Y2290"/>
    <mergeCell ref="Z2289:AA2290"/>
    <mergeCell ref="AB2289:AC2290"/>
    <mergeCell ref="AD2289:AE2290"/>
    <mergeCell ref="AF2289:AG2290"/>
    <mergeCell ref="BB2289:BC2290"/>
    <mergeCell ref="C2290:D2290"/>
    <mergeCell ref="AT2289:AU2290"/>
    <mergeCell ref="AV2289:AW2290"/>
    <mergeCell ref="AX2289:AY2290"/>
    <mergeCell ref="AZ2289:BA2290"/>
    <mergeCell ref="B2285:B2286"/>
    <mergeCell ref="C2285:D2285"/>
    <mergeCell ref="E2285:E2286"/>
    <mergeCell ref="F2285:F2286"/>
    <mergeCell ref="H2285:I2286"/>
    <mergeCell ref="J2285:K2286"/>
    <mergeCell ref="AL2285:AM2286"/>
    <mergeCell ref="AN2285:AO2286"/>
    <mergeCell ref="L2285:M2286"/>
    <mergeCell ref="N2285:O2286"/>
    <mergeCell ref="P2285:Q2286"/>
    <mergeCell ref="R2285:S2286"/>
    <mergeCell ref="T2285:U2286"/>
    <mergeCell ref="V2285:W2286"/>
    <mergeCell ref="BF2285:BG2286"/>
    <mergeCell ref="BH2285:BI2286"/>
    <mergeCell ref="BJ2285:BK2286"/>
    <mergeCell ref="BL2285:BN2286"/>
    <mergeCell ref="X2285:Y2286"/>
    <mergeCell ref="Z2285:AA2286"/>
    <mergeCell ref="AB2285:AC2286"/>
    <mergeCell ref="AD2285:AE2286"/>
    <mergeCell ref="AF2285:AG2286"/>
    <mergeCell ref="BB2285:BC2286"/>
    <mergeCell ref="C2286:D2286"/>
    <mergeCell ref="AT2285:AU2286"/>
    <mergeCell ref="AV2285:AW2286"/>
    <mergeCell ref="AX2285:AY2286"/>
    <mergeCell ref="AZ2285:BA2286"/>
    <mergeCell ref="BD2285:BE2286"/>
    <mergeCell ref="AP2285:AQ2286"/>
    <mergeCell ref="AR2285:AS2286"/>
    <mergeCell ref="AH2285:AI2286"/>
    <mergeCell ref="AJ2285:AK2286"/>
    <mergeCell ref="G2285:G2286"/>
    <mergeCell ref="B2283:B2284"/>
    <mergeCell ref="C2283:D2283"/>
    <mergeCell ref="E2283:E2284"/>
    <mergeCell ref="F2283:F2284"/>
    <mergeCell ref="H2283:I2284"/>
    <mergeCell ref="J2283:K2284"/>
    <mergeCell ref="L2283:M2284"/>
    <mergeCell ref="N2283:O2284"/>
    <mergeCell ref="P2283:Q2284"/>
    <mergeCell ref="R2283:S2284"/>
    <mergeCell ref="T2283:U2284"/>
    <mergeCell ref="V2283:W2284"/>
    <mergeCell ref="X2283:Y2284"/>
    <mergeCell ref="Z2283:AA2284"/>
    <mergeCell ref="AB2283:AC2284"/>
    <mergeCell ref="AD2283:AE2284"/>
    <mergeCell ref="AF2283:AG2284"/>
    <mergeCell ref="AH2283:AI2284"/>
    <mergeCell ref="AJ2283:AK2284"/>
    <mergeCell ref="AL2283:AM2284"/>
    <mergeCell ref="AN2283:AO2284"/>
    <mergeCell ref="AP2283:AQ2284"/>
    <mergeCell ref="AR2283:AS2284"/>
    <mergeCell ref="AT2283:AU2284"/>
    <mergeCell ref="AV2283:AW2284"/>
    <mergeCell ref="AX2283:AY2284"/>
    <mergeCell ref="AZ2283:BA2284"/>
    <mergeCell ref="BB2283:BC2284"/>
    <mergeCell ref="BD2283:BE2284"/>
    <mergeCell ref="BF2283:BG2284"/>
    <mergeCell ref="BH2283:BI2284"/>
    <mergeCell ref="BJ2283:BK2284"/>
    <mergeCell ref="BL2283:BN2284"/>
    <mergeCell ref="C2284:D2284"/>
    <mergeCell ref="G2283:G2284"/>
    <mergeCell ref="B2281:B2282"/>
    <mergeCell ref="C2281:D2281"/>
    <mergeCell ref="E2281:E2282"/>
    <mergeCell ref="F2281:F2282"/>
    <mergeCell ref="H2281:I2282"/>
    <mergeCell ref="J2281:K2282"/>
    <mergeCell ref="AL2281:AM2282"/>
    <mergeCell ref="AN2281:AO2282"/>
    <mergeCell ref="L2281:M2282"/>
    <mergeCell ref="N2281:O2282"/>
    <mergeCell ref="P2281:Q2282"/>
    <mergeCell ref="R2281:S2282"/>
    <mergeCell ref="T2281:U2282"/>
    <mergeCell ref="V2281:W2282"/>
    <mergeCell ref="BF2281:BG2282"/>
    <mergeCell ref="BH2281:BI2282"/>
    <mergeCell ref="BJ2281:BK2282"/>
    <mergeCell ref="BL2281:BN2282"/>
    <mergeCell ref="X2281:Y2282"/>
    <mergeCell ref="Z2281:AA2282"/>
    <mergeCell ref="AB2281:AC2282"/>
    <mergeCell ref="AD2281:AE2282"/>
    <mergeCell ref="AF2281:AG2282"/>
    <mergeCell ref="BB2281:BC2282"/>
    <mergeCell ref="C2282:D2282"/>
    <mergeCell ref="AT2281:AU2282"/>
    <mergeCell ref="AV2281:AW2282"/>
    <mergeCell ref="AX2281:AY2282"/>
    <mergeCell ref="AZ2281:BA2282"/>
    <mergeCell ref="BD2281:BE2282"/>
    <mergeCell ref="AP2281:AQ2282"/>
    <mergeCell ref="AR2281:AS2282"/>
    <mergeCell ref="AH2281:AI2282"/>
    <mergeCell ref="AJ2281:AK2282"/>
    <mergeCell ref="G2281:G2282"/>
    <mergeCell ref="B2279:B2280"/>
    <mergeCell ref="C2279:D2279"/>
    <mergeCell ref="E2279:E2280"/>
    <mergeCell ref="F2279:F2280"/>
    <mergeCell ref="H2279:I2280"/>
    <mergeCell ref="J2279:K2280"/>
    <mergeCell ref="L2279:M2280"/>
    <mergeCell ref="N2279:O2280"/>
    <mergeCell ref="P2279:Q2280"/>
    <mergeCell ref="R2279:S2280"/>
    <mergeCell ref="T2279:U2280"/>
    <mergeCell ref="V2279:W2280"/>
    <mergeCell ref="X2279:Y2280"/>
    <mergeCell ref="Z2279:AA2280"/>
    <mergeCell ref="AB2279:AC2280"/>
    <mergeCell ref="AD2279:AE2280"/>
    <mergeCell ref="AF2279:AG2280"/>
    <mergeCell ref="AH2279:AI2280"/>
    <mergeCell ref="AJ2279:AK2280"/>
    <mergeCell ref="AL2279:AM2280"/>
    <mergeCell ref="AN2279:AO2280"/>
    <mergeCell ref="AP2279:AQ2280"/>
    <mergeCell ref="AR2279:AS2280"/>
    <mergeCell ref="AT2279:AU2280"/>
    <mergeCell ref="AV2279:AW2280"/>
    <mergeCell ref="AX2279:AY2280"/>
    <mergeCell ref="AZ2279:BA2280"/>
    <mergeCell ref="BB2279:BC2280"/>
    <mergeCell ref="BD2279:BE2280"/>
    <mergeCell ref="BF2279:BG2280"/>
    <mergeCell ref="BH2279:BI2280"/>
    <mergeCell ref="BJ2279:BK2280"/>
    <mergeCell ref="BL2279:BN2280"/>
    <mergeCell ref="C2280:D2280"/>
    <mergeCell ref="G2279:G2280"/>
    <mergeCell ref="B2277:B2278"/>
    <mergeCell ref="C2277:D2277"/>
    <mergeCell ref="E2277:E2278"/>
    <mergeCell ref="F2277:F2278"/>
    <mergeCell ref="H2277:I2278"/>
    <mergeCell ref="J2277:K2278"/>
    <mergeCell ref="AL2277:AM2278"/>
    <mergeCell ref="AN2277:AO2278"/>
    <mergeCell ref="L2277:M2278"/>
    <mergeCell ref="N2277:O2278"/>
    <mergeCell ref="P2277:Q2278"/>
    <mergeCell ref="R2277:S2278"/>
    <mergeCell ref="T2277:U2278"/>
    <mergeCell ref="V2277:W2278"/>
    <mergeCell ref="BF2277:BG2278"/>
    <mergeCell ref="BH2277:BI2278"/>
    <mergeCell ref="BJ2277:BK2278"/>
    <mergeCell ref="BL2277:BN2278"/>
    <mergeCell ref="X2277:Y2278"/>
    <mergeCell ref="Z2277:AA2278"/>
    <mergeCell ref="AB2277:AC2278"/>
    <mergeCell ref="AD2277:AE2278"/>
    <mergeCell ref="AF2277:AG2278"/>
    <mergeCell ref="BB2277:BC2278"/>
    <mergeCell ref="C2278:D2278"/>
    <mergeCell ref="AT2277:AU2278"/>
    <mergeCell ref="AV2277:AW2278"/>
    <mergeCell ref="AX2277:AY2278"/>
    <mergeCell ref="AZ2277:BA2278"/>
    <mergeCell ref="BD2277:BE2278"/>
    <mergeCell ref="AP2277:AQ2278"/>
    <mergeCell ref="AR2277:AS2278"/>
    <mergeCell ref="AH2277:AI2278"/>
    <mergeCell ref="AJ2277:AK2278"/>
    <mergeCell ref="G2277:G2278"/>
    <mergeCell ref="B2275:B2276"/>
    <mergeCell ref="C2275:D2275"/>
    <mergeCell ref="E2275:E2276"/>
    <mergeCell ref="F2275:F2276"/>
    <mergeCell ref="H2275:I2276"/>
    <mergeCell ref="J2275:K2276"/>
    <mergeCell ref="L2275:M2276"/>
    <mergeCell ref="N2275:O2276"/>
    <mergeCell ref="P2275:Q2276"/>
    <mergeCell ref="R2275:S2276"/>
    <mergeCell ref="T2275:U2276"/>
    <mergeCell ref="V2275:W2276"/>
    <mergeCell ref="X2275:Y2276"/>
    <mergeCell ref="Z2275:AA2276"/>
    <mergeCell ref="AB2275:AC2276"/>
    <mergeCell ref="AD2275:AE2276"/>
    <mergeCell ref="AF2275:AG2276"/>
    <mergeCell ref="AH2275:AI2276"/>
    <mergeCell ref="AJ2275:AK2276"/>
    <mergeCell ref="AL2275:AM2276"/>
    <mergeCell ref="AN2275:AO2276"/>
    <mergeCell ref="AP2275:AQ2276"/>
    <mergeCell ref="AR2275:AS2276"/>
    <mergeCell ref="AT2275:AU2276"/>
    <mergeCell ref="AV2275:AW2276"/>
    <mergeCell ref="AX2275:AY2276"/>
    <mergeCell ref="AZ2275:BA2276"/>
    <mergeCell ref="BB2275:BC2276"/>
    <mergeCell ref="BD2275:BE2276"/>
    <mergeCell ref="BF2275:BG2276"/>
    <mergeCell ref="BH2275:BI2276"/>
    <mergeCell ref="BJ2275:BK2276"/>
    <mergeCell ref="BL2275:BN2276"/>
    <mergeCell ref="C2276:D2276"/>
    <mergeCell ref="G2275:G2276"/>
    <mergeCell ref="B2273:B2274"/>
    <mergeCell ref="C2273:D2273"/>
    <mergeCell ref="E2273:E2274"/>
    <mergeCell ref="F2273:F2274"/>
    <mergeCell ref="H2273:I2274"/>
    <mergeCell ref="J2273:K2274"/>
    <mergeCell ref="AL2273:AM2274"/>
    <mergeCell ref="AN2273:AO2274"/>
    <mergeCell ref="L2273:M2274"/>
    <mergeCell ref="N2273:O2274"/>
    <mergeCell ref="P2273:Q2274"/>
    <mergeCell ref="R2273:S2274"/>
    <mergeCell ref="T2273:U2274"/>
    <mergeCell ref="V2273:W2274"/>
    <mergeCell ref="BF2273:BG2274"/>
    <mergeCell ref="BH2273:BI2274"/>
    <mergeCell ref="BJ2273:BK2274"/>
    <mergeCell ref="BL2273:BN2274"/>
    <mergeCell ref="X2273:Y2274"/>
    <mergeCell ref="Z2273:AA2274"/>
    <mergeCell ref="AB2273:AC2274"/>
    <mergeCell ref="AD2273:AE2274"/>
    <mergeCell ref="AF2273:AG2274"/>
    <mergeCell ref="BB2273:BC2274"/>
    <mergeCell ref="C2274:D2274"/>
    <mergeCell ref="AT2273:AU2274"/>
    <mergeCell ref="AV2273:AW2274"/>
    <mergeCell ref="AX2273:AY2274"/>
    <mergeCell ref="AZ2273:BA2274"/>
    <mergeCell ref="BD2273:BE2274"/>
    <mergeCell ref="AP2273:AQ2274"/>
    <mergeCell ref="AR2273:AS2274"/>
    <mergeCell ref="AH2273:AI2274"/>
    <mergeCell ref="AJ2273:AK2274"/>
    <mergeCell ref="G2273:G2274"/>
    <mergeCell ref="B2271:B2272"/>
    <mergeCell ref="C2271:D2271"/>
    <mergeCell ref="E2271:E2272"/>
    <mergeCell ref="F2271:F2272"/>
    <mergeCell ref="H2271:I2272"/>
    <mergeCell ref="J2271:K2272"/>
    <mergeCell ref="L2271:M2272"/>
    <mergeCell ref="N2271:O2272"/>
    <mergeCell ref="P2271:Q2272"/>
    <mergeCell ref="R2271:S2272"/>
    <mergeCell ref="T2271:U2272"/>
    <mergeCell ref="V2271:W2272"/>
    <mergeCell ref="X2271:Y2272"/>
    <mergeCell ref="Z2271:AA2272"/>
    <mergeCell ref="AB2271:AC2272"/>
    <mergeCell ref="AD2271:AE2272"/>
    <mergeCell ref="AF2271:AG2272"/>
    <mergeCell ref="AH2271:AI2272"/>
    <mergeCell ref="AJ2271:AK2272"/>
    <mergeCell ref="AL2271:AM2272"/>
    <mergeCell ref="AN2271:AO2272"/>
    <mergeCell ref="AP2271:AQ2272"/>
    <mergeCell ref="AR2271:AS2272"/>
    <mergeCell ref="AT2271:AU2272"/>
    <mergeCell ref="AV2271:AW2272"/>
    <mergeCell ref="AX2271:AY2272"/>
    <mergeCell ref="AZ2271:BA2272"/>
    <mergeCell ref="BB2271:BC2272"/>
    <mergeCell ref="BD2271:BE2272"/>
    <mergeCell ref="BF2271:BG2272"/>
    <mergeCell ref="BH2271:BI2272"/>
    <mergeCell ref="BJ2271:BK2272"/>
    <mergeCell ref="BL2271:BN2272"/>
    <mergeCell ref="C2272:D2272"/>
    <mergeCell ref="G2271:G2272"/>
    <mergeCell ref="B2269:B2270"/>
    <mergeCell ref="C2269:D2269"/>
    <mergeCell ref="E2269:E2270"/>
    <mergeCell ref="F2269:F2270"/>
    <mergeCell ref="H2269:I2270"/>
    <mergeCell ref="J2269:K2270"/>
    <mergeCell ref="AL2269:AM2270"/>
    <mergeCell ref="AN2269:AO2270"/>
    <mergeCell ref="L2269:M2270"/>
    <mergeCell ref="N2269:O2270"/>
    <mergeCell ref="P2269:Q2270"/>
    <mergeCell ref="R2269:S2270"/>
    <mergeCell ref="T2269:U2270"/>
    <mergeCell ref="V2269:W2270"/>
    <mergeCell ref="BF2269:BG2270"/>
    <mergeCell ref="BH2269:BI2270"/>
    <mergeCell ref="BJ2269:BK2270"/>
    <mergeCell ref="BL2269:BN2270"/>
    <mergeCell ref="X2269:Y2270"/>
    <mergeCell ref="Z2269:AA2270"/>
    <mergeCell ref="AB2269:AC2270"/>
    <mergeCell ref="AD2269:AE2270"/>
    <mergeCell ref="AF2269:AG2270"/>
    <mergeCell ref="BB2269:BC2270"/>
    <mergeCell ref="C2270:D2270"/>
    <mergeCell ref="AT2269:AU2270"/>
    <mergeCell ref="AV2269:AW2270"/>
    <mergeCell ref="AX2269:AY2270"/>
    <mergeCell ref="AZ2269:BA2270"/>
    <mergeCell ref="BD2269:BE2270"/>
    <mergeCell ref="AP2269:AQ2270"/>
    <mergeCell ref="AR2269:AS2270"/>
    <mergeCell ref="AH2269:AI2270"/>
    <mergeCell ref="AJ2269:AK2270"/>
    <mergeCell ref="G2269:G2270"/>
    <mergeCell ref="F2267:F2268"/>
    <mergeCell ref="H2267:I2268"/>
    <mergeCell ref="J2267:K2268"/>
    <mergeCell ref="L2267:M2268"/>
    <mergeCell ref="N2267:O2268"/>
    <mergeCell ref="P2267:Q2268"/>
    <mergeCell ref="R2267:S2268"/>
    <mergeCell ref="T2267:U2268"/>
    <mergeCell ref="V2267:W2268"/>
    <mergeCell ref="X2267:Y2268"/>
    <mergeCell ref="Z2267:AA2268"/>
    <mergeCell ref="AB2267:AC2268"/>
    <mergeCell ref="AD2267:AE2268"/>
    <mergeCell ref="AF2267:AG2268"/>
    <mergeCell ref="AH2267:AI2268"/>
    <mergeCell ref="AJ2267:AK2268"/>
    <mergeCell ref="AL2267:AM2268"/>
    <mergeCell ref="AN2267:AO2268"/>
    <mergeCell ref="AP2267:AQ2268"/>
    <mergeCell ref="AR2267:AS2268"/>
    <mergeCell ref="AT2267:AU2268"/>
    <mergeCell ref="AV2267:AW2268"/>
    <mergeCell ref="AX2267:AY2268"/>
    <mergeCell ref="AZ2267:BA2268"/>
    <mergeCell ref="BB2267:BC2268"/>
    <mergeCell ref="BD2267:BE2268"/>
    <mergeCell ref="BF2267:BG2268"/>
    <mergeCell ref="BH2267:BI2268"/>
    <mergeCell ref="BJ2267:BK2268"/>
    <mergeCell ref="BL2267:BN2268"/>
    <mergeCell ref="C2268:D2268"/>
    <mergeCell ref="G2267:G2268"/>
    <mergeCell ref="B2265:B2266"/>
    <mergeCell ref="C2265:D2265"/>
    <mergeCell ref="E2265:E2266"/>
    <mergeCell ref="F2265:F2266"/>
    <mergeCell ref="H2265:I2266"/>
    <mergeCell ref="J2265:K2266"/>
    <mergeCell ref="AL2265:AM2266"/>
    <mergeCell ref="AN2265:AO2266"/>
    <mergeCell ref="L2265:M2266"/>
    <mergeCell ref="N2265:O2266"/>
    <mergeCell ref="P2265:Q2266"/>
    <mergeCell ref="R2265:S2266"/>
    <mergeCell ref="T2265:U2266"/>
    <mergeCell ref="V2265:W2266"/>
    <mergeCell ref="BF2265:BG2266"/>
    <mergeCell ref="BH2265:BI2266"/>
    <mergeCell ref="BJ2265:BK2266"/>
    <mergeCell ref="BL2265:BN2266"/>
    <mergeCell ref="X2265:Y2266"/>
    <mergeCell ref="Z2265:AA2266"/>
    <mergeCell ref="AB2265:AC2266"/>
    <mergeCell ref="AD2265:AE2266"/>
    <mergeCell ref="AF2265:AG2266"/>
    <mergeCell ref="BB2265:BC2266"/>
    <mergeCell ref="C2266:D2266"/>
    <mergeCell ref="AT2265:AU2266"/>
    <mergeCell ref="AV2265:AW2266"/>
    <mergeCell ref="AX2265:AY2266"/>
    <mergeCell ref="AZ2265:BA2266"/>
    <mergeCell ref="BD2265:BE2266"/>
    <mergeCell ref="AP2265:AQ2266"/>
    <mergeCell ref="AR2265:AS2266"/>
    <mergeCell ref="G2265:G2266"/>
    <mergeCell ref="B2263:B2264"/>
    <mergeCell ref="C2263:D2263"/>
    <mergeCell ref="E2263:E2264"/>
    <mergeCell ref="F2263:F2264"/>
    <mergeCell ref="H2263:I2264"/>
    <mergeCell ref="J2263:K2264"/>
    <mergeCell ref="L2263:M2264"/>
    <mergeCell ref="N2263:O2264"/>
    <mergeCell ref="P2263:Q2264"/>
    <mergeCell ref="R2263:S2264"/>
    <mergeCell ref="T2263:U2264"/>
    <mergeCell ref="V2263:W2264"/>
    <mergeCell ref="X2263:Y2264"/>
    <mergeCell ref="Z2263:AA2264"/>
    <mergeCell ref="AB2263:AC2264"/>
    <mergeCell ref="AD2263:AE2264"/>
    <mergeCell ref="AF2263:AG2264"/>
    <mergeCell ref="AH2263:AI2264"/>
    <mergeCell ref="AJ2263:AK2264"/>
    <mergeCell ref="AL2263:AM2264"/>
    <mergeCell ref="AN2263:AO2264"/>
    <mergeCell ref="AP2263:AQ2264"/>
    <mergeCell ref="AR2263:AS2264"/>
    <mergeCell ref="AT2263:AU2264"/>
    <mergeCell ref="AV2263:AW2264"/>
    <mergeCell ref="AX2263:AY2264"/>
    <mergeCell ref="AZ2263:BA2264"/>
    <mergeCell ref="BB2263:BC2264"/>
    <mergeCell ref="BD2263:BE2264"/>
    <mergeCell ref="BF2263:BG2264"/>
    <mergeCell ref="BH2263:BI2264"/>
    <mergeCell ref="BJ2263:BK2264"/>
    <mergeCell ref="BL2263:BN2264"/>
    <mergeCell ref="C2264:D2264"/>
    <mergeCell ref="G2263:G2264"/>
    <mergeCell ref="B2261:B2262"/>
    <mergeCell ref="C2261:D2261"/>
    <mergeCell ref="E2261:E2262"/>
    <mergeCell ref="F2261:F2262"/>
    <mergeCell ref="H2261:I2262"/>
    <mergeCell ref="J2261:K2262"/>
    <mergeCell ref="AL2261:AM2262"/>
    <mergeCell ref="AN2261:AO2262"/>
    <mergeCell ref="L2261:M2262"/>
    <mergeCell ref="N2261:O2262"/>
    <mergeCell ref="P2261:Q2262"/>
    <mergeCell ref="R2261:S2262"/>
    <mergeCell ref="T2261:U2262"/>
    <mergeCell ref="V2261:W2262"/>
    <mergeCell ref="BF2261:BG2262"/>
    <mergeCell ref="BH2261:BI2262"/>
    <mergeCell ref="BJ2261:BK2262"/>
    <mergeCell ref="BL2261:BN2262"/>
    <mergeCell ref="X2261:Y2262"/>
    <mergeCell ref="Z2261:AA2262"/>
    <mergeCell ref="AB2261:AC2262"/>
    <mergeCell ref="AD2261:AE2262"/>
    <mergeCell ref="AF2261:AG2262"/>
    <mergeCell ref="BB2261:BC2262"/>
    <mergeCell ref="C2262:D2262"/>
    <mergeCell ref="AT2261:AU2262"/>
    <mergeCell ref="AV2261:AW2262"/>
    <mergeCell ref="AX2261:AY2262"/>
    <mergeCell ref="AZ2261:BA2262"/>
    <mergeCell ref="BD2261:BE2262"/>
    <mergeCell ref="AP2261:AQ2262"/>
    <mergeCell ref="AR2261:AS2262"/>
    <mergeCell ref="AH2261:AI2262"/>
    <mergeCell ref="AJ2261:AK2262"/>
    <mergeCell ref="G2261:G2262"/>
    <mergeCell ref="B2259:B2260"/>
    <mergeCell ref="C2259:D2259"/>
    <mergeCell ref="E2259:E2260"/>
    <mergeCell ref="F2259:F2260"/>
    <mergeCell ref="H2259:I2260"/>
    <mergeCell ref="J2259:K2260"/>
    <mergeCell ref="L2259:M2260"/>
    <mergeCell ref="N2259:O2260"/>
    <mergeCell ref="P2259:Q2260"/>
    <mergeCell ref="R2259:S2260"/>
    <mergeCell ref="T2259:U2260"/>
    <mergeCell ref="V2259:W2260"/>
    <mergeCell ref="X2259:Y2260"/>
    <mergeCell ref="Z2259:AA2260"/>
    <mergeCell ref="AB2259:AC2260"/>
    <mergeCell ref="AD2259:AE2260"/>
    <mergeCell ref="AF2259:AG2260"/>
    <mergeCell ref="AH2259:AI2260"/>
    <mergeCell ref="AJ2259:AK2260"/>
    <mergeCell ref="AL2259:AM2260"/>
    <mergeCell ref="AN2259:AO2260"/>
    <mergeCell ref="AP2259:AQ2260"/>
    <mergeCell ref="AR2259:AS2260"/>
    <mergeCell ref="AT2259:AU2260"/>
    <mergeCell ref="AV2259:AW2260"/>
    <mergeCell ref="AX2259:AY2260"/>
    <mergeCell ref="AZ2259:BA2260"/>
    <mergeCell ref="BB2259:BC2260"/>
    <mergeCell ref="BD2259:BE2260"/>
    <mergeCell ref="BF2259:BG2260"/>
    <mergeCell ref="BH2259:BI2260"/>
    <mergeCell ref="BJ2259:BK2260"/>
    <mergeCell ref="BL2259:BN2260"/>
    <mergeCell ref="C2260:D2260"/>
    <mergeCell ref="G2259:G2260"/>
    <mergeCell ref="B2257:B2258"/>
    <mergeCell ref="C2257:D2257"/>
    <mergeCell ref="E2257:E2258"/>
    <mergeCell ref="F2257:F2258"/>
    <mergeCell ref="H2257:I2258"/>
    <mergeCell ref="J2257:K2258"/>
    <mergeCell ref="AL2257:AM2258"/>
    <mergeCell ref="AN2257:AO2258"/>
    <mergeCell ref="L2257:M2258"/>
    <mergeCell ref="N2257:O2258"/>
    <mergeCell ref="P2257:Q2258"/>
    <mergeCell ref="R2257:S2258"/>
    <mergeCell ref="T2257:U2258"/>
    <mergeCell ref="V2257:W2258"/>
    <mergeCell ref="BH2257:BI2258"/>
    <mergeCell ref="BJ2257:BK2258"/>
    <mergeCell ref="BL2257:BN2258"/>
    <mergeCell ref="X2257:Y2258"/>
    <mergeCell ref="Z2257:AA2258"/>
    <mergeCell ref="AB2257:AC2258"/>
    <mergeCell ref="AD2257:AE2258"/>
    <mergeCell ref="AF2257:AG2258"/>
    <mergeCell ref="BB2257:BC2258"/>
    <mergeCell ref="C2258:D2258"/>
    <mergeCell ref="AT2257:AU2258"/>
    <mergeCell ref="AV2257:AW2258"/>
    <mergeCell ref="AX2257:AY2258"/>
    <mergeCell ref="AZ2257:BA2258"/>
    <mergeCell ref="BD2257:BE2258"/>
    <mergeCell ref="AP2257:AQ2258"/>
    <mergeCell ref="AR2257:AS2258"/>
    <mergeCell ref="AH2257:AI2258"/>
    <mergeCell ref="AJ2257:AK2258"/>
    <mergeCell ref="G2257:G2258"/>
    <mergeCell ref="BF2257:BG2258"/>
    <mergeCell ref="T2253:U2254"/>
    <mergeCell ref="V2253:W2254"/>
    <mergeCell ref="X2253:Y2254"/>
    <mergeCell ref="Z2253:AA2254"/>
    <mergeCell ref="AB2253:AC2254"/>
    <mergeCell ref="AD2253:AE2254"/>
    <mergeCell ref="AF2253:AG2254"/>
    <mergeCell ref="BB2253:BC2254"/>
    <mergeCell ref="AH2253:AI2254"/>
    <mergeCell ref="AJ2253:AK2254"/>
    <mergeCell ref="AL2253:AM2254"/>
    <mergeCell ref="AN2253:AO2254"/>
    <mergeCell ref="AP2253:AQ2254"/>
    <mergeCell ref="AR2253:AS2254"/>
    <mergeCell ref="BF2253:BG2254"/>
    <mergeCell ref="BH2253:BI2254"/>
    <mergeCell ref="BJ2253:BK2254"/>
    <mergeCell ref="C2256:D2256"/>
    <mergeCell ref="B2255:B2256"/>
    <mergeCell ref="C2255:D2255"/>
    <mergeCell ref="E2255:E2256"/>
    <mergeCell ref="F2255:F2256"/>
    <mergeCell ref="H2255:I2256"/>
    <mergeCell ref="J2255:K2256"/>
    <mergeCell ref="G2255:G2256"/>
    <mergeCell ref="L2255:M2256"/>
    <mergeCell ref="N2255:O2256"/>
    <mergeCell ref="P2255:Q2256"/>
    <mergeCell ref="R2255:S2256"/>
    <mergeCell ref="T2255:U2256"/>
    <mergeCell ref="V2255:W2256"/>
    <mergeCell ref="X2255:Y2256"/>
    <mergeCell ref="Z2255:AA2256"/>
    <mergeCell ref="AB2255:AC2256"/>
    <mergeCell ref="AD2255:AE2256"/>
    <mergeCell ref="Z2239:AC2239"/>
    <mergeCell ref="AS2239:AU2239"/>
    <mergeCell ref="AZ2239:BD2239"/>
    <mergeCell ref="BE2239:BG2239"/>
    <mergeCell ref="BI2239:BK2239"/>
    <mergeCell ref="AS2241:AU2241"/>
    <mergeCell ref="AZ2241:BD2241"/>
    <mergeCell ref="BE2241:BG2241"/>
    <mergeCell ref="BI2241:BK2241"/>
    <mergeCell ref="BA2242:BN2242"/>
    <mergeCell ref="B2244:BN2244"/>
    <mergeCell ref="Z2241:AC2241"/>
    <mergeCell ref="AD2241:AF2241"/>
    <mergeCell ref="AH2241:AJ2241"/>
    <mergeCell ref="AK2241:AN2241"/>
    <mergeCell ref="AO2241:AQ2241"/>
    <mergeCell ref="B2241:C2241"/>
    <mergeCell ref="AZ2253:BA2254"/>
    <mergeCell ref="BD2253:BE2254"/>
    <mergeCell ref="C2248:D2248"/>
    <mergeCell ref="E2248:AC2248"/>
    <mergeCell ref="AE2248:AH2248"/>
    <mergeCell ref="AI2248:AZ2248"/>
    <mergeCell ref="BA2248:BC2248"/>
    <mergeCell ref="BD2248:BM2248"/>
    <mergeCell ref="N2252:O2252"/>
    <mergeCell ref="P2252:Q2252"/>
    <mergeCell ref="E2246:AC2246"/>
    <mergeCell ref="AE2246:AK2246"/>
    <mergeCell ref="AL2246:BM2246"/>
    <mergeCell ref="AN2251:AS2251"/>
    <mergeCell ref="AT2251:AY2251"/>
    <mergeCell ref="AX2252:AY2252"/>
    <mergeCell ref="AZ2251:BE2251"/>
    <mergeCell ref="B2251:B2252"/>
    <mergeCell ref="C2251:D2252"/>
    <mergeCell ref="H2251:I2252"/>
    <mergeCell ref="J2251:O2251"/>
    <mergeCell ref="P2251:U2251"/>
    <mergeCell ref="V2251:W2252"/>
    <mergeCell ref="J2252:K2252"/>
    <mergeCell ref="R2252:S2252"/>
    <mergeCell ref="T2252:U2252"/>
    <mergeCell ref="L2252:M2252"/>
    <mergeCell ref="BF2251:BK2251"/>
    <mergeCell ref="BL2251:BN2252"/>
    <mergeCell ref="AH2252:AI2252"/>
    <mergeCell ref="AJ2252:AK2252"/>
    <mergeCell ref="AL2252:AM2252"/>
    <mergeCell ref="G2251:G2252"/>
    <mergeCell ref="G2253:G2254"/>
    <mergeCell ref="AN2252:AO2252"/>
    <mergeCell ref="AR2252:AS2252"/>
    <mergeCell ref="B2253:B2254"/>
    <mergeCell ref="C2253:D2253"/>
    <mergeCell ref="E2253:E2254"/>
    <mergeCell ref="F2253:F2254"/>
    <mergeCell ref="H2253:I2254"/>
    <mergeCell ref="J2253:K2254"/>
    <mergeCell ref="C2254:D2254"/>
    <mergeCell ref="L2253:M2254"/>
    <mergeCell ref="N2253:O2254"/>
    <mergeCell ref="P2253:Q2254"/>
    <mergeCell ref="R2253:S2254"/>
    <mergeCell ref="B2234:C2235"/>
    <mergeCell ref="D2234:E2235"/>
    <mergeCell ref="H2234:I2235"/>
    <mergeCell ref="J2234:K2235"/>
    <mergeCell ref="L2234:M2235"/>
    <mergeCell ref="N2234:O2235"/>
    <mergeCell ref="P2234:Q2235"/>
    <mergeCell ref="R2234:S2235"/>
    <mergeCell ref="T2234:U2235"/>
    <mergeCell ref="V2234:W2235"/>
    <mergeCell ref="X2234:Y2235"/>
    <mergeCell ref="Z2234:AA2235"/>
    <mergeCell ref="AB2234:AC2235"/>
    <mergeCell ref="AD2234:AE2235"/>
    <mergeCell ref="AF2234:AG2235"/>
    <mergeCell ref="AH2234:AI2235"/>
    <mergeCell ref="AJ2234:AK2235"/>
    <mergeCell ref="AL2234:AM2235"/>
    <mergeCell ref="AN2234:AO2235"/>
    <mergeCell ref="AP2234:AQ2235"/>
    <mergeCell ref="AR2234:AS2235"/>
    <mergeCell ref="AT2234:AU2235"/>
    <mergeCell ref="AV2234:AW2235"/>
    <mergeCell ref="AX2234:AY2235"/>
    <mergeCell ref="AZ2234:BA2235"/>
    <mergeCell ref="BB2234:BC2235"/>
    <mergeCell ref="BD2234:BE2235"/>
    <mergeCell ref="BF2234:BG2235"/>
    <mergeCell ref="BH2234:BI2235"/>
    <mergeCell ref="BJ2234:BK2235"/>
    <mergeCell ref="BL2234:BN2235"/>
    <mergeCell ref="B2236:C2236"/>
    <mergeCell ref="B2232:B2233"/>
    <mergeCell ref="C2232:D2232"/>
    <mergeCell ref="E2232:E2233"/>
    <mergeCell ref="F2232:F2233"/>
    <mergeCell ref="H2232:I2233"/>
    <mergeCell ref="J2232:K2233"/>
    <mergeCell ref="L2232:M2233"/>
    <mergeCell ref="N2232:O2233"/>
    <mergeCell ref="P2232:Q2233"/>
    <mergeCell ref="R2232:S2233"/>
    <mergeCell ref="T2232:U2233"/>
    <mergeCell ref="V2232:W2233"/>
    <mergeCell ref="X2232:Y2233"/>
    <mergeCell ref="Z2232:AA2233"/>
    <mergeCell ref="AB2232:AC2233"/>
    <mergeCell ref="AD2232:AE2233"/>
    <mergeCell ref="AF2232:AG2233"/>
    <mergeCell ref="AH2232:AI2233"/>
    <mergeCell ref="AJ2232:AK2233"/>
    <mergeCell ref="AL2232:AM2233"/>
    <mergeCell ref="AN2232:AO2233"/>
    <mergeCell ref="AP2232:AQ2233"/>
    <mergeCell ref="AR2232:AS2233"/>
    <mergeCell ref="AT2232:AU2233"/>
    <mergeCell ref="AV2232:AW2233"/>
    <mergeCell ref="AX2232:AY2233"/>
    <mergeCell ref="AZ2232:BA2233"/>
    <mergeCell ref="BB2232:BC2233"/>
    <mergeCell ref="BD2232:BE2233"/>
    <mergeCell ref="BF2232:BG2233"/>
    <mergeCell ref="BH2232:BI2233"/>
    <mergeCell ref="BJ2232:BK2233"/>
    <mergeCell ref="B2230:B2231"/>
    <mergeCell ref="C2230:D2230"/>
    <mergeCell ref="E2230:E2231"/>
    <mergeCell ref="F2230:F2231"/>
    <mergeCell ref="H2230:I2231"/>
    <mergeCell ref="J2230:K2231"/>
    <mergeCell ref="AL2230:AM2231"/>
    <mergeCell ref="AN2230:AO2231"/>
    <mergeCell ref="L2230:M2231"/>
    <mergeCell ref="N2230:O2231"/>
    <mergeCell ref="P2230:Q2231"/>
    <mergeCell ref="R2230:S2231"/>
    <mergeCell ref="T2230:U2231"/>
    <mergeCell ref="V2230:W2231"/>
    <mergeCell ref="BF2230:BG2231"/>
    <mergeCell ref="BH2230:BI2231"/>
    <mergeCell ref="BJ2230:BK2231"/>
    <mergeCell ref="BL2230:BN2231"/>
    <mergeCell ref="X2230:Y2231"/>
    <mergeCell ref="Z2230:AA2231"/>
    <mergeCell ref="AB2230:AC2231"/>
    <mergeCell ref="AD2230:AE2231"/>
    <mergeCell ref="AF2230:AG2231"/>
    <mergeCell ref="BB2230:BC2231"/>
    <mergeCell ref="C2231:D2231"/>
    <mergeCell ref="AT2230:AU2231"/>
    <mergeCell ref="AV2230:AW2231"/>
    <mergeCell ref="AX2230:AY2231"/>
    <mergeCell ref="AZ2230:BA2231"/>
    <mergeCell ref="BD2230:BE2231"/>
    <mergeCell ref="AP2230:AQ2231"/>
    <mergeCell ref="AR2230:AS2231"/>
    <mergeCell ref="AH2230:AI2231"/>
    <mergeCell ref="AJ2230:AK2231"/>
    <mergeCell ref="G2230:G2231"/>
    <mergeCell ref="B2228:B2229"/>
    <mergeCell ref="C2228:D2228"/>
    <mergeCell ref="E2228:E2229"/>
    <mergeCell ref="F2228:F2229"/>
    <mergeCell ref="H2228:I2229"/>
    <mergeCell ref="J2228:K2229"/>
    <mergeCell ref="L2228:M2229"/>
    <mergeCell ref="N2228:O2229"/>
    <mergeCell ref="P2228:Q2229"/>
    <mergeCell ref="R2228:S2229"/>
    <mergeCell ref="T2228:U2229"/>
    <mergeCell ref="V2228:W2229"/>
    <mergeCell ref="X2228:Y2229"/>
    <mergeCell ref="Z2228:AA2229"/>
    <mergeCell ref="AB2228:AC2229"/>
    <mergeCell ref="AD2228:AE2229"/>
    <mergeCell ref="AF2228:AG2229"/>
    <mergeCell ref="AH2228:AI2229"/>
    <mergeCell ref="AJ2228:AK2229"/>
    <mergeCell ref="AL2228:AM2229"/>
    <mergeCell ref="AN2228:AO2229"/>
    <mergeCell ref="AP2228:AQ2229"/>
    <mergeCell ref="AR2228:AS2229"/>
    <mergeCell ref="AT2228:AU2229"/>
    <mergeCell ref="AV2228:AW2229"/>
    <mergeCell ref="AX2228:AY2229"/>
    <mergeCell ref="AZ2228:BA2229"/>
    <mergeCell ref="BB2228:BC2229"/>
    <mergeCell ref="BD2228:BE2229"/>
    <mergeCell ref="BF2228:BG2229"/>
    <mergeCell ref="BH2228:BI2229"/>
    <mergeCell ref="BJ2228:BK2229"/>
    <mergeCell ref="BL2228:BN2229"/>
    <mergeCell ref="C2229:D2229"/>
    <mergeCell ref="G2228:G2229"/>
    <mergeCell ref="B2226:B2227"/>
    <mergeCell ref="C2226:D2226"/>
    <mergeCell ref="E2226:E2227"/>
    <mergeCell ref="F2226:F2227"/>
    <mergeCell ref="H2226:I2227"/>
    <mergeCell ref="J2226:K2227"/>
    <mergeCell ref="AL2226:AM2227"/>
    <mergeCell ref="AN2226:AO2227"/>
    <mergeCell ref="L2226:M2227"/>
    <mergeCell ref="N2226:O2227"/>
    <mergeCell ref="P2226:Q2227"/>
    <mergeCell ref="R2226:S2227"/>
    <mergeCell ref="T2226:U2227"/>
    <mergeCell ref="V2226:W2227"/>
    <mergeCell ref="BF2226:BG2227"/>
    <mergeCell ref="BH2226:BI2227"/>
    <mergeCell ref="BJ2226:BK2227"/>
    <mergeCell ref="BL2226:BN2227"/>
    <mergeCell ref="X2226:Y2227"/>
    <mergeCell ref="Z2226:AA2227"/>
    <mergeCell ref="AB2226:AC2227"/>
    <mergeCell ref="AD2226:AE2227"/>
    <mergeCell ref="AF2226:AG2227"/>
    <mergeCell ref="BB2226:BC2227"/>
    <mergeCell ref="C2227:D2227"/>
    <mergeCell ref="AT2226:AU2227"/>
    <mergeCell ref="AV2226:AW2227"/>
    <mergeCell ref="AX2226:AY2227"/>
    <mergeCell ref="AZ2226:BA2227"/>
    <mergeCell ref="BD2226:BE2227"/>
    <mergeCell ref="AP2226:AQ2227"/>
    <mergeCell ref="AR2226:AS2227"/>
    <mergeCell ref="AH2226:AI2227"/>
    <mergeCell ref="AJ2226:AK2227"/>
    <mergeCell ref="G2226:G2227"/>
    <mergeCell ref="B2224:B2225"/>
    <mergeCell ref="C2224:D2224"/>
    <mergeCell ref="E2224:E2225"/>
    <mergeCell ref="F2224:F2225"/>
    <mergeCell ref="H2224:I2225"/>
    <mergeCell ref="J2224:K2225"/>
    <mergeCell ref="L2224:M2225"/>
    <mergeCell ref="N2224:O2225"/>
    <mergeCell ref="P2224:Q2225"/>
    <mergeCell ref="R2224:S2225"/>
    <mergeCell ref="T2224:U2225"/>
    <mergeCell ref="V2224:W2225"/>
    <mergeCell ref="X2224:Y2225"/>
    <mergeCell ref="Z2224:AA2225"/>
    <mergeCell ref="AB2224:AC2225"/>
    <mergeCell ref="AD2224:AE2225"/>
    <mergeCell ref="AF2224:AG2225"/>
    <mergeCell ref="AH2224:AI2225"/>
    <mergeCell ref="AJ2224:AK2225"/>
    <mergeCell ref="AL2224:AM2225"/>
    <mergeCell ref="AN2224:AO2225"/>
    <mergeCell ref="AP2224:AQ2225"/>
    <mergeCell ref="AR2224:AS2225"/>
    <mergeCell ref="AT2224:AU2225"/>
    <mergeCell ref="AV2224:AW2225"/>
    <mergeCell ref="AX2224:AY2225"/>
    <mergeCell ref="AZ2224:BA2225"/>
    <mergeCell ref="BB2224:BC2225"/>
    <mergeCell ref="BD2224:BE2225"/>
    <mergeCell ref="BF2224:BG2225"/>
    <mergeCell ref="BH2224:BI2225"/>
    <mergeCell ref="BJ2224:BK2225"/>
    <mergeCell ref="BL2224:BN2225"/>
    <mergeCell ref="C2225:D2225"/>
    <mergeCell ref="G2224:G2225"/>
    <mergeCell ref="B2222:B2223"/>
    <mergeCell ref="C2222:D2222"/>
    <mergeCell ref="E2222:E2223"/>
    <mergeCell ref="F2222:F2223"/>
    <mergeCell ref="H2222:I2223"/>
    <mergeCell ref="J2222:K2223"/>
    <mergeCell ref="AL2222:AM2223"/>
    <mergeCell ref="AN2222:AO2223"/>
    <mergeCell ref="L2222:M2223"/>
    <mergeCell ref="N2222:O2223"/>
    <mergeCell ref="P2222:Q2223"/>
    <mergeCell ref="R2222:S2223"/>
    <mergeCell ref="T2222:U2223"/>
    <mergeCell ref="V2222:W2223"/>
    <mergeCell ref="BF2222:BG2223"/>
    <mergeCell ref="BH2222:BI2223"/>
    <mergeCell ref="BJ2222:BK2223"/>
    <mergeCell ref="BL2222:BN2223"/>
    <mergeCell ref="X2222:Y2223"/>
    <mergeCell ref="Z2222:AA2223"/>
    <mergeCell ref="AB2222:AC2223"/>
    <mergeCell ref="AD2222:AE2223"/>
    <mergeCell ref="AF2222:AG2223"/>
    <mergeCell ref="BB2222:BC2223"/>
    <mergeCell ref="C2223:D2223"/>
    <mergeCell ref="AT2222:AU2223"/>
    <mergeCell ref="AV2222:AW2223"/>
    <mergeCell ref="AX2222:AY2223"/>
    <mergeCell ref="AZ2222:BA2223"/>
    <mergeCell ref="BD2222:BE2223"/>
    <mergeCell ref="AP2222:AQ2223"/>
    <mergeCell ref="AR2222:AS2223"/>
    <mergeCell ref="AH2222:AI2223"/>
    <mergeCell ref="AJ2222:AK2223"/>
    <mergeCell ref="G2222:G2223"/>
    <mergeCell ref="B2220:B2221"/>
    <mergeCell ref="C2220:D2220"/>
    <mergeCell ref="E2220:E2221"/>
    <mergeCell ref="F2220:F2221"/>
    <mergeCell ref="H2220:I2221"/>
    <mergeCell ref="J2220:K2221"/>
    <mergeCell ref="L2220:M2221"/>
    <mergeCell ref="N2220:O2221"/>
    <mergeCell ref="P2220:Q2221"/>
    <mergeCell ref="R2220:S2221"/>
    <mergeCell ref="T2220:U2221"/>
    <mergeCell ref="V2220:W2221"/>
    <mergeCell ref="X2220:Y2221"/>
    <mergeCell ref="Z2220:AA2221"/>
    <mergeCell ref="AB2220:AC2221"/>
    <mergeCell ref="AD2220:AE2221"/>
    <mergeCell ref="AF2220:AG2221"/>
    <mergeCell ref="AH2220:AI2221"/>
    <mergeCell ref="AJ2220:AK2221"/>
    <mergeCell ref="AL2220:AM2221"/>
    <mergeCell ref="AN2220:AO2221"/>
    <mergeCell ref="AP2220:AQ2221"/>
    <mergeCell ref="AR2220:AS2221"/>
    <mergeCell ref="AT2220:AU2221"/>
    <mergeCell ref="AV2220:AW2221"/>
    <mergeCell ref="AX2220:AY2221"/>
    <mergeCell ref="AZ2220:BA2221"/>
    <mergeCell ref="BB2220:BC2221"/>
    <mergeCell ref="BD2220:BE2221"/>
    <mergeCell ref="BF2220:BG2221"/>
    <mergeCell ref="BH2220:BI2221"/>
    <mergeCell ref="BJ2220:BK2221"/>
    <mergeCell ref="BL2220:BN2221"/>
    <mergeCell ref="C2221:D2221"/>
    <mergeCell ref="G2220:G2221"/>
    <mergeCell ref="B2218:B2219"/>
    <mergeCell ref="C2218:D2218"/>
    <mergeCell ref="E2218:E2219"/>
    <mergeCell ref="F2218:F2219"/>
    <mergeCell ref="H2218:I2219"/>
    <mergeCell ref="J2218:K2219"/>
    <mergeCell ref="AL2218:AM2219"/>
    <mergeCell ref="AN2218:AO2219"/>
    <mergeCell ref="L2218:M2219"/>
    <mergeCell ref="N2218:O2219"/>
    <mergeCell ref="P2218:Q2219"/>
    <mergeCell ref="R2218:S2219"/>
    <mergeCell ref="T2218:U2219"/>
    <mergeCell ref="V2218:W2219"/>
    <mergeCell ref="BF2218:BG2219"/>
    <mergeCell ref="BH2218:BI2219"/>
    <mergeCell ref="BJ2218:BK2219"/>
    <mergeCell ref="BL2218:BN2219"/>
    <mergeCell ref="X2218:Y2219"/>
    <mergeCell ref="Z2218:AA2219"/>
    <mergeCell ref="AB2218:AC2219"/>
    <mergeCell ref="AD2218:AE2219"/>
    <mergeCell ref="AF2218:AG2219"/>
    <mergeCell ref="BB2218:BC2219"/>
    <mergeCell ref="C2219:D2219"/>
    <mergeCell ref="AT2218:AU2219"/>
    <mergeCell ref="AV2218:AW2219"/>
    <mergeCell ref="AX2218:AY2219"/>
    <mergeCell ref="AZ2218:BA2219"/>
    <mergeCell ref="BD2218:BE2219"/>
    <mergeCell ref="AP2218:AQ2219"/>
    <mergeCell ref="AR2218:AS2219"/>
    <mergeCell ref="AH2218:AI2219"/>
    <mergeCell ref="AJ2218:AK2219"/>
    <mergeCell ref="G2218:G2219"/>
    <mergeCell ref="B2216:B2217"/>
    <mergeCell ref="C2216:D2216"/>
    <mergeCell ref="E2216:E2217"/>
    <mergeCell ref="F2216:F2217"/>
    <mergeCell ref="H2216:I2217"/>
    <mergeCell ref="J2216:K2217"/>
    <mergeCell ref="L2216:M2217"/>
    <mergeCell ref="N2216:O2217"/>
    <mergeCell ref="P2216:Q2217"/>
    <mergeCell ref="R2216:S2217"/>
    <mergeCell ref="T2216:U2217"/>
    <mergeCell ref="V2216:W2217"/>
    <mergeCell ref="X2216:Y2217"/>
    <mergeCell ref="Z2216:AA2217"/>
    <mergeCell ref="AB2216:AC2217"/>
    <mergeCell ref="AD2216:AE2217"/>
    <mergeCell ref="AF2216:AG2217"/>
    <mergeCell ref="AH2216:AI2217"/>
    <mergeCell ref="AJ2216:AK2217"/>
    <mergeCell ref="AL2216:AM2217"/>
    <mergeCell ref="AN2216:AO2217"/>
    <mergeCell ref="AP2216:AQ2217"/>
    <mergeCell ref="AR2216:AS2217"/>
    <mergeCell ref="AT2216:AU2217"/>
    <mergeCell ref="AV2216:AW2217"/>
    <mergeCell ref="AX2216:AY2217"/>
    <mergeCell ref="AZ2216:BA2217"/>
    <mergeCell ref="BB2216:BC2217"/>
    <mergeCell ref="BD2216:BE2217"/>
    <mergeCell ref="BF2216:BG2217"/>
    <mergeCell ref="BH2216:BI2217"/>
    <mergeCell ref="BJ2216:BK2217"/>
    <mergeCell ref="BL2216:BN2217"/>
    <mergeCell ref="C2217:D2217"/>
    <mergeCell ref="G2216:G2217"/>
    <mergeCell ref="B2214:B2215"/>
    <mergeCell ref="C2214:D2214"/>
    <mergeCell ref="E2214:E2215"/>
    <mergeCell ref="F2214:F2215"/>
    <mergeCell ref="H2214:I2215"/>
    <mergeCell ref="J2214:K2215"/>
    <mergeCell ref="AL2214:AM2215"/>
    <mergeCell ref="AN2214:AO2215"/>
    <mergeCell ref="L2214:M2215"/>
    <mergeCell ref="N2214:O2215"/>
    <mergeCell ref="P2214:Q2215"/>
    <mergeCell ref="R2214:S2215"/>
    <mergeCell ref="T2214:U2215"/>
    <mergeCell ref="V2214:W2215"/>
    <mergeCell ref="BF2214:BG2215"/>
    <mergeCell ref="BH2214:BI2215"/>
    <mergeCell ref="BJ2214:BK2215"/>
    <mergeCell ref="BL2214:BN2215"/>
    <mergeCell ref="X2214:Y2215"/>
    <mergeCell ref="Z2214:AA2215"/>
    <mergeCell ref="AB2214:AC2215"/>
    <mergeCell ref="AD2214:AE2215"/>
    <mergeCell ref="AF2214:AG2215"/>
    <mergeCell ref="BB2214:BC2215"/>
    <mergeCell ref="C2215:D2215"/>
    <mergeCell ref="AT2214:AU2215"/>
    <mergeCell ref="AV2214:AW2215"/>
    <mergeCell ref="AX2214:AY2215"/>
    <mergeCell ref="AZ2214:BA2215"/>
    <mergeCell ref="BD2214:BE2215"/>
    <mergeCell ref="AP2214:AQ2215"/>
    <mergeCell ref="AR2214:AS2215"/>
    <mergeCell ref="AH2214:AI2215"/>
    <mergeCell ref="AJ2214:AK2215"/>
    <mergeCell ref="G2214:G2215"/>
    <mergeCell ref="B2212:B2213"/>
    <mergeCell ref="C2212:D2212"/>
    <mergeCell ref="E2212:E2213"/>
    <mergeCell ref="F2212:F2213"/>
    <mergeCell ref="H2212:I2213"/>
    <mergeCell ref="J2212:K2213"/>
    <mergeCell ref="L2212:M2213"/>
    <mergeCell ref="N2212:O2213"/>
    <mergeCell ref="P2212:Q2213"/>
    <mergeCell ref="R2212:S2213"/>
    <mergeCell ref="T2212:U2213"/>
    <mergeCell ref="V2212:W2213"/>
    <mergeCell ref="X2212:Y2213"/>
    <mergeCell ref="Z2212:AA2213"/>
    <mergeCell ref="AB2212:AC2213"/>
    <mergeCell ref="AD2212:AE2213"/>
    <mergeCell ref="AF2212:AG2213"/>
    <mergeCell ref="AH2212:AI2213"/>
    <mergeCell ref="AJ2212:AK2213"/>
    <mergeCell ref="AL2212:AM2213"/>
    <mergeCell ref="AN2212:AO2213"/>
    <mergeCell ref="AP2212:AQ2213"/>
    <mergeCell ref="AR2212:AS2213"/>
    <mergeCell ref="AT2212:AU2213"/>
    <mergeCell ref="AV2212:AW2213"/>
    <mergeCell ref="AX2212:AY2213"/>
    <mergeCell ref="AZ2212:BA2213"/>
    <mergeCell ref="BB2212:BC2213"/>
    <mergeCell ref="BD2212:BE2213"/>
    <mergeCell ref="BF2212:BG2213"/>
    <mergeCell ref="BH2212:BI2213"/>
    <mergeCell ref="BJ2212:BK2213"/>
    <mergeCell ref="BL2212:BN2213"/>
    <mergeCell ref="C2213:D2213"/>
    <mergeCell ref="G2212:G2213"/>
    <mergeCell ref="B2210:B2211"/>
    <mergeCell ref="C2210:D2210"/>
    <mergeCell ref="E2210:E2211"/>
    <mergeCell ref="F2210:F2211"/>
    <mergeCell ref="H2210:I2211"/>
    <mergeCell ref="J2210:K2211"/>
    <mergeCell ref="AL2210:AM2211"/>
    <mergeCell ref="AN2210:AO2211"/>
    <mergeCell ref="L2210:M2211"/>
    <mergeCell ref="N2210:O2211"/>
    <mergeCell ref="P2210:Q2211"/>
    <mergeCell ref="R2210:S2211"/>
    <mergeCell ref="T2210:U2211"/>
    <mergeCell ref="V2210:W2211"/>
    <mergeCell ref="BF2210:BG2211"/>
    <mergeCell ref="BH2210:BI2211"/>
    <mergeCell ref="BJ2210:BK2211"/>
    <mergeCell ref="BL2210:BN2211"/>
    <mergeCell ref="X2210:Y2211"/>
    <mergeCell ref="Z2210:AA2211"/>
    <mergeCell ref="AB2210:AC2211"/>
    <mergeCell ref="AD2210:AE2211"/>
    <mergeCell ref="AF2210:AG2211"/>
    <mergeCell ref="BB2210:BC2211"/>
    <mergeCell ref="C2211:D2211"/>
    <mergeCell ref="AT2210:AU2211"/>
    <mergeCell ref="AV2210:AW2211"/>
    <mergeCell ref="AX2210:AY2211"/>
    <mergeCell ref="AZ2210:BA2211"/>
    <mergeCell ref="BD2210:BE2211"/>
    <mergeCell ref="AP2210:AQ2211"/>
    <mergeCell ref="AR2210:AS2211"/>
    <mergeCell ref="AH2210:AI2211"/>
    <mergeCell ref="AJ2210:AK2211"/>
    <mergeCell ref="G2210:G2211"/>
    <mergeCell ref="B2208:B2209"/>
    <mergeCell ref="C2208:D2208"/>
    <mergeCell ref="E2208:E2209"/>
    <mergeCell ref="F2208:F2209"/>
    <mergeCell ref="H2208:I2209"/>
    <mergeCell ref="J2208:K2209"/>
    <mergeCell ref="L2208:M2209"/>
    <mergeCell ref="N2208:O2209"/>
    <mergeCell ref="P2208:Q2209"/>
    <mergeCell ref="R2208:S2209"/>
    <mergeCell ref="T2208:U2209"/>
    <mergeCell ref="V2208:W2209"/>
    <mergeCell ref="X2208:Y2209"/>
    <mergeCell ref="Z2208:AA2209"/>
    <mergeCell ref="AB2208:AC2209"/>
    <mergeCell ref="AD2208:AE2209"/>
    <mergeCell ref="AF2208:AG2209"/>
    <mergeCell ref="AH2208:AI2209"/>
    <mergeCell ref="AJ2208:AK2209"/>
    <mergeCell ref="AL2208:AM2209"/>
    <mergeCell ref="AN2208:AO2209"/>
    <mergeCell ref="AP2208:AQ2209"/>
    <mergeCell ref="AR2208:AS2209"/>
    <mergeCell ref="AT2208:AU2209"/>
    <mergeCell ref="AV2208:AW2209"/>
    <mergeCell ref="AX2208:AY2209"/>
    <mergeCell ref="AZ2208:BA2209"/>
    <mergeCell ref="BB2208:BC2209"/>
    <mergeCell ref="C2209:D2209"/>
    <mergeCell ref="B2206:B2207"/>
    <mergeCell ref="C2206:D2206"/>
    <mergeCell ref="E2206:E2207"/>
    <mergeCell ref="F2206:F2207"/>
    <mergeCell ref="H2206:I2207"/>
    <mergeCell ref="J2206:K2207"/>
    <mergeCell ref="AL2206:AM2207"/>
    <mergeCell ref="AN2206:AO2207"/>
    <mergeCell ref="L2206:M2207"/>
    <mergeCell ref="N2206:O2207"/>
    <mergeCell ref="P2206:Q2207"/>
    <mergeCell ref="R2206:S2207"/>
    <mergeCell ref="T2206:U2207"/>
    <mergeCell ref="V2206:W2207"/>
    <mergeCell ref="X2206:Y2207"/>
    <mergeCell ref="Z2206:AA2207"/>
    <mergeCell ref="AB2206:AC2207"/>
    <mergeCell ref="AD2206:AE2207"/>
    <mergeCell ref="AF2206:AG2207"/>
    <mergeCell ref="BB2206:BC2207"/>
    <mergeCell ref="C2207:D2207"/>
    <mergeCell ref="AT2206:AU2207"/>
    <mergeCell ref="AV2206:AW2207"/>
    <mergeCell ref="AX2206:AY2207"/>
    <mergeCell ref="AZ2206:BA2207"/>
    <mergeCell ref="AP2206:AQ2207"/>
    <mergeCell ref="AR2206:AS2207"/>
    <mergeCell ref="AH2206:AI2207"/>
    <mergeCell ref="AJ2206:AK2207"/>
    <mergeCell ref="AP2200:AQ2201"/>
    <mergeCell ref="BD2204:BE2205"/>
    <mergeCell ref="BF2204:BG2205"/>
    <mergeCell ref="AR2200:AS2201"/>
    <mergeCell ref="AT2200:AU2201"/>
    <mergeCell ref="AV2200:AW2201"/>
    <mergeCell ref="AX2200:AY2201"/>
    <mergeCell ref="AZ2200:BA2201"/>
    <mergeCell ref="G2200:G2201"/>
    <mergeCell ref="L2200:M2201"/>
    <mergeCell ref="N2200:O2201"/>
    <mergeCell ref="P2200:Q2201"/>
    <mergeCell ref="R2200:S2201"/>
    <mergeCell ref="T2200:U2201"/>
    <mergeCell ref="V2200:W2201"/>
    <mergeCell ref="X2200:Y2201"/>
    <mergeCell ref="Z2200:AA2201"/>
    <mergeCell ref="AB2200:AC2201"/>
    <mergeCell ref="AD2200:AE2201"/>
    <mergeCell ref="AF2200:AG2201"/>
    <mergeCell ref="AH2200:AI2201"/>
    <mergeCell ref="AJ2200:AK2201"/>
    <mergeCell ref="BB2200:BC2201"/>
    <mergeCell ref="BD2200:BE2201"/>
    <mergeCell ref="BF2200:BG2201"/>
    <mergeCell ref="BF2206:BG2207"/>
    <mergeCell ref="BJ2204:BK2205"/>
    <mergeCell ref="B2202:B2203"/>
    <mergeCell ref="C2202:D2202"/>
    <mergeCell ref="E2202:E2203"/>
    <mergeCell ref="F2202:F2203"/>
    <mergeCell ref="H2202:I2203"/>
    <mergeCell ref="J2202:K2203"/>
    <mergeCell ref="AL2202:AM2203"/>
    <mergeCell ref="AN2202:AO2203"/>
    <mergeCell ref="L2202:M2203"/>
    <mergeCell ref="N2202:O2203"/>
    <mergeCell ref="P2202:Q2203"/>
    <mergeCell ref="R2202:S2203"/>
    <mergeCell ref="T2202:U2203"/>
    <mergeCell ref="V2202:W2203"/>
    <mergeCell ref="BF2202:BG2203"/>
    <mergeCell ref="BH2202:BI2203"/>
    <mergeCell ref="BJ2202:BK2203"/>
    <mergeCell ref="X2202:Y2203"/>
    <mergeCell ref="Z2202:AA2203"/>
    <mergeCell ref="AB2202:AC2203"/>
    <mergeCell ref="AD2202:AE2203"/>
    <mergeCell ref="AF2202:AG2203"/>
    <mergeCell ref="BB2202:BC2203"/>
    <mergeCell ref="C2203:D2203"/>
    <mergeCell ref="AT2202:AU2203"/>
    <mergeCell ref="AV2202:AW2203"/>
    <mergeCell ref="AX2202:AY2203"/>
    <mergeCell ref="AZ2202:BA2203"/>
    <mergeCell ref="BD2202:BE2203"/>
    <mergeCell ref="AP2202:AQ2203"/>
    <mergeCell ref="AR2202:AS2203"/>
    <mergeCell ref="AH2202:AI2203"/>
    <mergeCell ref="AJ2202:AK2203"/>
    <mergeCell ref="G2202:G2203"/>
    <mergeCell ref="G2204:G2205"/>
    <mergeCell ref="BH2206:BI2207"/>
    <mergeCell ref="BJ2206:BK2207"/>
    <mergeCell ref="V2204:W2205"/>
    <mergeCell ref="X2204:Y2205"/>
    <mergeCell ref="Z2204:AA2205"/>
    <mergeCell ref="AB2204:AC2205"/>
    <mergeCell ref="AD2204:AE2205"/>
    <mergeCell ref="AF2204:AG2205"/>
    <mergeCell ref="AH2204:AI2205"/>
    <mergeCell ref="AJ2204:AK2205"/>
    <mergeCell ref="C2205:D2205"/>
    <mergeCell ref="B2204:B2205"/>
    <mergeCell ref="C2204:D2204"/>
    <mergeCell ref="E2204:E2205"/>
    <mergeCell ref="F2204:F2205"/>
    <mergeCell ref="H2204:I2205"/>
    <mergeCell ref="J2204:K2205"/>
    <mergeCell ref="L2204:M2205"/>
    <mergeCell ref="N2204:O2205"/>
    <mergeCell ref="P2204:Q2205"/>
    <mergeCell ref="R2204:S2205"/>
    <mergeCell ref="T2204:U2205"/>
    <mergeCell ref="BH2200:BI2201"/>
    <mergeCell ref="BJ2200:BK2201"/>
    <mergeCell ref="B2198:B2199"/>
    <mergeCell ref="C2198:D2198"/>
    <mergeCell ref="E2198:E2199"/>
    <mergeCell ref="F2198:F2199"/>
    <mergeCell ref="H2198:I2199"/>
    <mergeCell ref="J2198:K2199"/>
    <mergeCell ref="L2198:M2199"/>
    <mergeCell ref="N2198:O2199"/>
    <mergeCell ref="P2198:Q2199"/>
    <mergeCell ref="R2198:S2199"/>
    <mergeCell ref="T2198:U2199"/>
    <mergeCell ref="V2198:W2199"/>
    <mergeCell ref="X2198:Y2199"/>
    <mergeCell ref="Z2198:AA2199"/>
    <mergeCell ref="AB2198:AC2199"/>
    <mergeCell ref="AD2198:AE2199"/>
    <mergeCell ref="AF2198:AG2199"/>
    <mergeCell ref="BB2198:BC2199"/>
    <mergeCell ref="AH2198:AI2199"/>
    <mergeCell ref="AJ2198:AK2199"/>
    <mergeCell ref="AL2198:AM2199"/>
    <mergeCell ref="AN2198:AO2199"/>
    <mergeCell ref="AP2198:AQ2199"/>
    <mergeCell ref="AR2198:AS2199"/>
    <mergeCell ref="BF2198:BG2199"/>
    <mergeCell ref="BH2198:BI2199"/>
    <mergeCell ref="BJ2198:BK2199"/>
    <mergeCell ref="C2199:D2199"/>
    <mergeCell ref="AT2198:AU2199"/>
    <mergeCell ref="AV2198:AW2199"/>
    <mergeCell ref="AX2198:AY2199"/>
    <mergeCell ref="AZ2198:BA2199"/>
    <mergeCell ref="BD2198:BE2199"/>
    <mergeCell ref="C2201:D2201"/>
    <mergeCell ref="B2200:B2201"/>
    <mergeCell ref="C2200:D2200"/>
    <mergeCell ref="E2200:E2201"/>
    <mergeCell ref="F2200:F2201"/>
    <mergeCell ref="H2200:I2201"/>
    <mergeCell ref="J2200:K2201"/>
    <mergeCell ref="AL2200:AM2201"/>
    <mergeCell ref="AN2200:AO2201"/>
    <mergeCell ref="C2197:D2197"/>
    <mergeCell ref="B2194:B2195"/>
    <mergeCell ref="C2194:D2194"/>
    <mergeCell ref="E2194:E2195"/>
    <mergeCell ref="F2194:F2195"/>
    <mergeCell ref="H2194:I2195"/>
    <mergeCell ref="J2194:K2195"/>
    <mergeCell ref="C2195:D2195"/>
    <mergeCell ref="L2194:M2195"/>
    <mergeCell ref="N2194:O2195"/>
    <mergeCell ref="P2194:Q2195"/>
    <mergeCell ref="R2194:S2195"/>
    <mergeCell ref="T2194:U2195"/>
    <mergeCell ref="V2194:W2195"/>
    <mergeCell ref="X2194:Y2195"/>
    <mergeCell ref="Z2194:AA2195"/>
    <mergeCell ref="AB2194:AC2195"/>
    <mergeCell ref="AD2194:AE2195"/>
    <mergeCell ref="AF2194:AG2195"/>
    <mergeCell ref="BB2194:BC2195"/>
    <mergeCell ref="AH2194:AI2195"/>
    <mergeCell ref="AJ2194:AK2195"/>
    <mergeCell ref="AL2194:AM2195"/>
    <mergeCell ref="AN2194:AO2195"/>
    <mergeCell ref="AP2194:AQ2195"/>
    <mergeCell ref="AR2194:AS2195"/>
    <mergeCell ref="BL2194:BN2195"/>
    <mergeCell ref="AT2194:AU2195"/>
    <mergeCell ref="AV2194:AW2195"/>
    <mergeCell ref="AX2194:AY2195"/>
    <mergeCell ref="AZ2194:BA2195"/>
    <mergeCell ref="BD2194:BE2195"/>
    <mergeCell ref="B2196:B2197"/>
    <mergeCell ref="C2196:D2196"/>
    <mergeCell ref="E2196:E2197"/>
    <mergeCell ref="F2196:F2197"/>
    <mergeCell ref="H2196:I2197"/>
    <mergeCell ref="J2196:K2197"/>
    <mergeCell ref="L2196:M2197"/>
    <mergeCell ref="N2196:O2197"/>
    <mergeCell ref="P2196:Q2197"/>
    <mergeCell ref="R2196:S2197"/>
    <mergeCell ref="T2196:U2197"/>
    <mergeCell ref="V2196:W2197"/>
    <mergeCell ref="X2196:Y2197"/>
    <mergeCell ref="Z2196:AA2197"/>
    <mergeCell ref="AB2196:AC2197"/>
    <mergeCell ref="AD2196:AE2197"/>
    <mergeCell ref="AF2196:AG2197"/>
    <mergeCell ref="AH2196:AI2197"/>
    <mergeCell ref="AJ2196:AK2197"/>
    <mergeCell ref="AL2196:AM2197"/>
    <mergeCell ref="AN2196:AO2197"/>
    <mergeCell ref="AP2196:AQ2197"/>
    <mergeCell ref="AR2196:AS2197"/>
    <mergeCell ref="AT2196:AU2197"/>
    <mergeCell ref="AV2196:AW2197"/>
    <mergeCell ref="AX2196:AY2197"/>
    <mergeCell ref="AZ2196:BA2197"/>
    <mergeCell ref="BB2196:BC2197"/>
    <mergeCell ref="BD2196:BE2197"/>
    <mergeCell ref="BJ2194:BK2195"/>
    <mergeCell ref="AF2193:AG2193"/>
    <mergeCell ref="AP2193:AQ2193"/>
    <mergeCell ref="X2192:Y2193"/>
    <mergeCell ref="Z2192:AA2193"/>
    <mergeCell ref="AB2192:AG2192"/>
    <mergeCell ref="AH2192:AM2192"/>
    <mergeCell ref="AZ2193:BA2193"/>
    <mergeCell ref="BB2193:BC2193"/>
    <mergeCell ref="BD2193:BE2193"/>
    <mergeCell ref="BF2193:BG2193"/>
    <mergeCell ref="BH2193:BI2193"/>
    <mergeCell ref="BJ2193:BK2193"/>
    <mergeCell ref="D2175:E2176"/>
    <mergeCell ref="H2175:I2176"/>
    <mergeCell ref="J2175:K2176"/>
    <mergeCell ref="L2175:M2176"/>
    <mergeCell ref="N2175:O2176"/>
    <mergeCell ref="P2175:Q2176"/>
    <mergeCell ref="R2175:S2176"/>
    <mergeCell ref="T2175:U2176"/>
    <mergeCell ref="V2175:W2176"/>
    <mergeCell ref="X2175:Y2176"/>
    <mergeCell ref="Z2175:AA2176"/>
    <mergeCell ref="AB2175:AC2176"/>
    <mergeCell ref="AD2175:AE2176"/>
    <mergeCell ref="AF2175:AG2176"/>
    <mergeCell ref="AH2175:AI2176"/>
    <mergeCell ref="AJ2175:AK2176"/>
    <mergeCell ref="AL2175:AM2176"/>
    <mergeCell ref="AN2175:AO2176"/>
    <mergeCell ref="AP2175:AQ2176"/>
    <mergeCell ref="AR2175:AS2176"/>
    <mergeCell ref="AT2175:AU2176"/>
    <mergeCell ref="AV2175:AW2176"/>
    <mergeCell ref="AX2175:AY2176"/>
    <mergeCell ref="AZ2175:BA2176"/>
    <mergeCell ref="BB2175:BC2176"/>
    <mergeCell ref="BD2175:BE2176"/>
    <mergeCell ref="BF2175:BG2176"/>
    <mergeCell ref="BH2175:BI2176"/>
    <mergeCell ref="BJ2175:BK2176"/>
    <mergeCell ref="G2192:G2193"/>
    <mergeCell ref="E2189:AC2189"/>
    <mergeCell ref="AE2189:AH2189"/>
    <mergeCell ref="AI2189:AZ2189"/>
    <mergeCell ref="AK2182:AN2182"/>
    <mergeCell ref="AO2182:AQ2182"/>
    <mergeCell ref="BA2189:BC2189"/>
    <mergeCell ref="BD2189:BM2189"/>
    <mergeCell ref="L2193:M2193"/>
    <mergeCell ref="N2193:O2193"/>
    <mergeCell ref="P2193:Q2193"/>
    <mergeCell ref="E2187:AC2187"/>
    <mergeCell ref="AE2187:AK2187"/>
    <mergeCell ref="AL2187:BM2187"/>
    <mergeCell ref="AN2192:AS2192"/>
    <mergeCell ref="AT2192:AY2192"/>
    <mergeCell ref="AX2193:AY2193"/>
    <mergeCell ref="BA2183:BN2183"/>
    <mergeCell ref="B2177:C2177"/>
    <mergeCell ref="D2180:G2180"/>
    <mergeCell ref="B2173:B2174"/>
    <mergeCell ref="C2173:D2173"/>
    <mergeCell ref="E2173:E2174"/>
    <mergeCell ref="F2173:F2174"/>
    <mergeCell ref="H2173:I2174"/>
    <mergeCell ref="J2173:K2174"/>
    <mergeCell ref="L2173:M2174"/>
    <mergeCell ref="N2173:O2174"/>
    <mergeCell ref="P2173:Q2174"/>
    <mergeCell ref="R2173:S2174"/>
    <mergeCell ref="T2173:U2174"/>
    <mergeCell ref="V2173:W2174"/>
    <mergeCell ref="X2173:Y2174"/>
    <mergeCell ref="Z2173:AA2174"/>
    <mergeCell ref="AB2173:AC2174"/>
    <mergeCell ref="AD2173:AE2174"/>
    <mergeCell ref="AF2173:AG2174"/>
    <mergeCell ref="AH2173:AI2174"/>
    <mergeCell ref="AJ2173:AK2174"/>
    <mergeCell ref="AL2173:AM2174"/>
    <mergeCell ref="AN2173:AO2174"/>
    <mergeCell ref="AP2173:AQ2174"/>
    <mergeCell ref="AR2173:AS2174"/>
    <mergeCell ref="AT2173:AU2174"/>
    <mergeCell ref="AV2173:AW2174"/>
    <mergeCell ref="AX2173:AY2174"/>
    <mergeCell ref="AZ2173:BA2174"/>
    <mergeCell ref="BB2173:BC2174"/>
    <mergeCell ref="BD2173:BE2174"/>
    <mergeCell ref="BF2173:BG2174"/>
    <mergeCell ref="BH2173:BI2174"/>
    <mergeCell ref="BJ2173:BK2174"/>
    <mergeCell ref="BL2173:BN2174"/>
    <mergeCell ref="C2174:D2174"/>
    <mergeCell ref="B2171:B2172"/>
    <mergeCell ref="C2171:D2171"/>
    <mergeCell ref="E2171:E2172"/>
    <mergeCell ref="F2171:F2172"/>
    <mergeCell ref="H2171:I2172"/>
    <mergeCell ref="J2171:K2172"/>
    <mergeCell ref="AL2171:AM2172"/>
    <mergeCell ref="AN2171:AO2172"/>
    <mergeCell ref="L2171:M2172"/>
    <mergeCell ref="N2171:O2172"/>
    <mergeCell ref="P2171:Q2172"/>
    <mergeCell ref="R2171:S2172"/>
    <mergeCell ref="T2171:U2172"/>
    <mergeCell ref="V2171:W2172"/>
    <mergeCell ref="BF2171:BG2172"/>
    <mergeCell ref="BH2171:BI2172"/>
    <mergeCell ref="BJ2171:BK2172"/>
    <mergeCell ref="BL2171:BN2172"/>
    <mergeCell ref="X2171:Y2172"/>
    <mergeCell ref="Z2171:AA2172"/>
    <mergeCell ref="AB2171:AC2172"/>
    <mergeCell ref="AD2171:AE2172"/>
    <mergeCell ref="AF2171:AG2172"/>
    <mergeCell ref="BB2171:BC2172"/>
    <mergeCell ref="C2172:D2172"/>
    <mergeCell ref="AT2171:AU2172"/>
    <mergeCell ref="AV2171:AW2172"/>
    <mergeCell ref="AX2171:AY2172"/>
    <mergeCell ref="AZ2171:BA2172"/>
    <mergeCell ref="BD2171:BE2172"/>
    <mergeCell ref="AP2171:AQ2172"/>
    <mergeCell ref="AR2171:AS2172"/>
    <mergeCell ref="AH2171:AI2172"/>
    <mergeCell ref="AJ2171:AK2172"/>
    <mergeCell ref="G2171:G2172"/>
    <mergeCell ref="G2173:G2174"/>
    <mergeCell ref="B2169:B2170"/>
    <mergeCell ref="C2169:D2169"/>
    <mergeCell ref="E2169:E2170"/>
    <mergeCell ref="F2169:F2170"/>
    <mergeCell ref="H2169:I2170"/>
    <mergeCell ref="J2169:K2170"/>
    <mergeCell ref="L2169:M2170"/>
    <mergeCell ref="N2169:O2170"/>
    <mergeCell ref="P2169:Q2170"/>
    <mergeCell ref="R2169:S2170"/>
    <mergeCell ref="T2169:U2170"/>
    <mergeCell ref="V2169:W2170"/>
    <mergeCell ref="X2169:Y2170"/>
    <mergeCell ref="Z2169:AA2170"/>
    <mergeCell ref="AB2169:AC2170"/>
    <mergeCell ref="AD2169:AE2170"/>
    <mergeCell ref="AF2169:AG2170"/>
    <mergeCell ref="AH2169:AI2170"/>
    <mergeCell ref="AJ2169:AK2170"/>
    <mergeCell ref="AL2169:AM2170"/>
    <mergeCell ref="AN2169:AO2170"/>
    <mergeCell ref="AP2169:AQ2170"/>
    <mergeCell ref="AR2169:AS2170"/>
    <mergeCell ref="AT2169:AU2170"/>
    <mergeCell ref="AV2169:AW2170"/>
    <mergeCell ref="AX2169:AY2170"/>
    <mergeCell ref="AZ2169:BA2170"/>
    <mergeCell ref="BB2169:BC2170"/>
    <mergeCell ref="BD2169:BE2170"/>
    <mergeCell ref="BF2169:BG2170"/>
    <mergeCell ref="BH2169:BI2170"/>
    <mergeCell ref="BJ2169:BK2170"/>
    <mergeCell ref="BL2169:BN2170"/>
    <mergeCell ref="C2170:D2170"/>
    <mergeCell ref="G2169:G2170"/>
    <mergeCell ref="B2167:B2168"/>
    <mergeCell ref="C2167:D2167"/>
    <mergeCell ref="E2167:E2168"/>
    <mergeCell ref="F2167:F2168"/>
    <mergeCell ref="H2167:I2168"/>
    <mergeCell ref="J2167:K2168"/>
    <mergeCell ref="AL2167:AM2168"/>
    <mergeCell ref="AN2167:AO2168"/>
    <mergeCell ref="L2167:M2168"/>
    <mergeCell ref="N2167:O2168"/>
    <mergeCell ref="P2167:Q2168"/>
    <mergeCell ref="R2167:S2168"/>
    <mergeCell ref="T2167:U2168"/>
    <mergeCell ref="V2167:W2168"/>
    <mergeCell ref="BF2167:BG2168"/>
    <mergeCell ref="BH2167:BI2168"/>
    <mergeCell ref="BJ2167:BK2168"/>
    <mergeCell ref="BL2167:BN2168"/>
    <mergeCell ref="X2167:Y2168"/>
    <mergeCell ref="Z2167:AA2168"/>
    <mergeCell ref="AB2167:AC2168"/>
    <mergeCell ref="AD2167:AE2168"/>
    <mergeCell ref="AF2167:AG2168"/>
    <mergeCell ref="BB2167:BC2168"/>
    <mergeCell ref="C2168:D2168"/>
    <mergeCell ref="AT2167:AU2168"/>
    <mergeCell ref="AV2167:AW2168"/>
    <mergeCell ref="AX2167:AY2168"/>
    <mergeCell ref="AZ2167:BA2168"/>
    <mergeCell ref="BD2167:BE2168"/>
    <mergeCell ref="AP2167:AQ2168"/>
    <mergeCell ref="AR2167:AS2168"/>
    <mergeCell ref="AH2167:AI2168"/>
    <mergeCell ref="AJ2167:AK2168"/>
    <mergeCell ref="G2167:G2168"/>
    <mergeCell ref="B2165:B2166"/>
    <mergeCell ref="C2165:D2165"/>
    <mergeCell ref="E2165:E2166"/>
    <mergeCell ref="F2165:F2166"/>
    <mergeCell ref="H2165:I2166"/>
    <mergeCell ref="J2165:K2166"/>
    <mergeCell ref="L2165:M2166"/>
    <mergeCell ref="N2165:O2166"/>
    <mergeCell ref="P2165:Q2166"/>
    <mergeCell ref="R2165:S2166"/>
    <mergeCell ref="T2165:U2166"/>
    <mergeCell ref="V2165:W2166"/>
    <mergeCell ref="X2165:Y2166"/>
    <mergeCell ref="Z2165:AA2166"/>
    <mergeCell ref="AB2165:AC2166"/>
    <mergeCell ref="AD2165:AE2166"/>
    <mergeCell ref="AF2165:AG2166"/>
    <mergeCell ref="AH2165:AI2166"/>
    <mergeCell ref="AJ2165:AK2166"/>
    <mergeCell ref="AL2165:AM2166"/>
    <mergeCell ref="AN2165:AO2166"/>
    <mergeCell ref="AP2165:AQ2166"/>
    <mergeCell ref="AR2165:AS2166"/>
    <mergeCell ref="AT2165:AU2166"/>
    <mergeCell ref="AV2165:AW2166"/>
    <mergeCell ref="AX2165:AY2166"/>
    <mergeCell ref="AZ2165:BA2166"/>
    <mergeCell ref="BB2165:BC2166"/>
    <mergeCell ref="BD2165:BE2166"/>
    <mergeCell ref="BF2165:BG2166"/>
    <mergeCell ref="BH2165:BI2166"/>
    <mergeCell ref="BJ2165:BK2166"/>
    <mergeCell ref="BL2165:BN2166"/>
    <mergeCell ref="C2166:D2166"/>
    <mergeCell ref="G2165:G2166"/>
    <mergeCell ref="C2162:D2162"/>
    <mergeCell ref="G2161:G2162"/>
    <mergeCell ref="B2163:B2164"/>
    <mergeCell ref="C2163:D2163"/>
    <mergeCell ref="E2163:E2164"/>
    <mergeCell ref="F2163:F2164"/>
    <mergeCell ref="H2163:I2164"/>
    <mergeCell ref="J2163:K2164"/>
    <mergeCell ref="AL2163:AM2164"/>
    <mergeCell ref="AN2163:AO2164"/>
    <mergeCell ref="L2163:M2164"/>
    <mergeCell ref="N2163:O2164"/>
    <mergeCell ref="P2163:Q2164"/>
    <mergeCell ref="R2163:S2164"/>
    <mergeCell ref="T2163:U2164"/>
    <mergeCell ref="V2163:W2164"/>
    <mergeCell ref="BF2163:BG2164"/>
    <mergeCell ref="BH2163:BI2164"/>
    <mergeCell ref="BJ2163:BK2164"/>
    <mergeCell ref="BL2163:BN2164"/>
    <mergeCell ref="X2163:Y2164"/>
    <mergeCell ref="Z2163:AA2164"/>
    <mergeCell ref="AB2163:AC2164"/>
    <mergeCell ref="AD2163:AE2164"/>
    <mergeCell ref="AF2163:AG2164"/>
    <mergeCell ref="BB2163:BC2164"/>
    <mergeCell ref="C2164:D2164"/>
    <mergeCell ref="AT2163:AU2164"/>
    <mergeCell ref="AV2163:AW2164"/>
    <mergeCell ref="AX2163:AY2164"/>
    <mergeCell ref="AZ2163:BA2164"/>
    <mergeCell ref="BD2163:BE2164"/>
    <mergeCell ref="AP2163:AQ2164"/>
    <mergeCell ref="AR2163:AS2164"/>
    <mergeCell ref="AH2163:AI2164"/>
    <mergeCell ref="AJ2163:AK2164"/>
    <mergeCell ref="G2163:G2164"/>
    <mergeCell ref="B2161:B2162"/>
    <mergeCell ref="C2161:D2161"/>
    <mergeCell ref="E2161:E2162"/>
    <mergeCell ref="F2161:F2162"/>
    <mergeCell ref="H2161:I2162"/>
    <mergeCell ref="J2161:K2162"/>
    <mergeCell ref="L2161:M2162"/>
    <mergeCell ref="N2161:O2162"/>
    <mergeCell ref="P2161:Q2162"/>
    <mergeCell ref="R2161:S2162"/>
    <mergeCell ref="T2161:U2162"/>
    <mergeCell ref="V2161:W2162"/>
    <mergeCell ref="X2161:Y2162"/>
    <mergeCell ref="Z2161:AA2162"/>
    <mergeCell ref="AB2161:AC2162"/>
    <mergeCell ref="AD2161:AE2162"/>
    <mergeCell ref="AF2161:AG2162"/>
    <mergeCell ref="AH2161:AI2162"/>
    <mergeCell ref="AJ2161:AK2162"/>
    <mergeCell ref="AL2161:AM2162"/>
    <mergeCell ref="AN2161:AO2162"/>
    <mergeCell ref="AP2161:AQ2162"/>
    <mergeCell ref="AR2161:AS2162"/>
    <mergeCell ref="AT2161:AU2162"/>
    <mergeCell ref="AV2161:AW2162"/>
    <mergeCell ref="AX2161:AY2162"/>
    <mergeCell ref="AZ2161:BA2162"/>
    <mergeCell ref="C2158:D2158"/>
    <mergeCell ref="B2159:B2160"/>
    <mergeCell ref="C2159:D2159"/>
    <mergeCell ref="E2159:E2160"/>
    <mergeCell ref="F2159:F2160"/>
    <mergeCell ref="H2159:I2160"/>
    <mergeCell ref="J2159:K2160"/>
    <mergeCell ref="AL2159:AM2160"/>
    <mergeCell ref="AN2159:AO2160"/>
    <mergeCell ref="L2159:M2160"/>
    <mergeCell ref="N2159:O2160"/>
    <mergeCell ref="P2159:Q2160"/>
    <mergeCell ref="R2159:S2160"/>
    <mergeCell ref="T2159:U2160"/>
    <mergeCell ref="V2159:W2160"/>
    <mergeCell ref="BF2159:BG2160"/>
    <mergeCell ref="BH2159:BI2160"/>
    <mergeCell ref="BJ2159:BK2160"/>
    <mergeCell ref="BL2159:BN2160"/>
    <mergeCell ref="X2159:Y2160"/>
    <mergeCell ref="Z2159:AA2160"/>
    <mergeCell ref="AB2159:AC2160"/>
    <mergeCell ref="AD2159:AE2160"/>
    <mergeCell ref="AF2159:AG2160"/>
    <mergeCell ref="BB2159:BC2160"/>
    <mergeCell ref="C2160:D2160"/>
    <mergeCell ref="AT2159:AU2160"/>
    <mergeCell ref="AV2159:AW2160"/>
    <mergeCell ref="AX2159:AY2160"/>
    <mergeCell ref="AZ2159:BA2160"/>
    <mergeCell ref="BD2159:BE2160"/>
    <mergeCell ref="AP2159:AQ2160"/>
    <mergeCell ref="AR2159:AS2160"/>
    <mergeCell ref="AH2159:AI2160"/>
    <mergeCell ref="AJ2159:AK2160"/>
    <mergeCell ref="G2159:G2160"/>
    <mergeCell ref="BJ2157:BK2158"/>
    <mergeCell ref="BH2157:BI2158"/>
    <mergeCell ref="Z2157:AA2158"/>
    <mergeCell ref="AB2157:AC2158"/>
    <mergeCell ref="AD2157:AE2158"/>
    <mergeCell ref="AF2157:AG2158"/>
    <mergeCell ref="AH2157:AI2158"/>
    <mergeCell ref="AJ2157:AK2158"/>
    <mergeCell ref="BL2157:BN2158"/>
    <mergeCell ref="B2153:B2154"/>
    <mergeCell ref="C2153:D2153"/>
    <mergeCell ref="E2153:E2154"/>
    <mergeCell ref="F2153:F2154"/>
    <mergeCell ref="H2153:I2154"/>
    <mergeCell ref="J2153:K2154"/>
    <mergeCell ref="L2153:M2154"/>
    <mergeCell ref="N2153:O2154"/>
    <mergeCell ref="P2153:Q2154"/>
    <mergeCell ref="R2153:S2154"/>
    <mergeCell ref="T2153:U2154"/>
    <mergeCell ref="V2153:W2154"/>
    <mergeCell ref="X2153:Y2154"/>
    <mergeCell ref="Z2153:AA2154"/>
    <mergeCell ref="AB2153:AC2154"/>
    <mergeCell ref="AD2153:AE2154"/>
    <mergeCell ref="AF2153:AG2154"/>
    <mergeCell ref="AH2153:AI2154"/>
    <mergeCell ref="AJ2153:AK2154"/>
    <mergeCell ref="AL2153:AM2154"/>
    <mergeCell ref="AN2153:AO2154"/>
    <mergeCell ref="AP2153:AQ2154"/>
    <mergeCell ref="AR2153:AS2154"/>
    <mergeCell ref="AT2153:AU2154"/>
    <mergeCell ref="AV2153:AW2154"/>
    <mergeCell ref="AX2153:AY2154"/>
    <mergeCell ref="AZ2153:BA2154"/>
    <mergeCell ref="BB2153:BC2154"/>
    <mergeCell ref="BD2153:BE2154"/>
    <mergeCell ref="BF2153:BG2154"/>
    <mergeCell ref="BH2153:BI2154"/>
    <mergeCell ref="BJ2153:BK2154"/>
    <mergeCell ref="BL2153:BN2154"/>
    <mergeCell ref="C2154:D2154"/>
    <mergeCell ref="G2153:G2154"/>
    <mergeCell ref="B2151:B2152"/>
    <mergeCell ref="C2151:D2151"/>
    <mergeCell ref="E2151:E2152"/>
    <mergeCell ref="F2151:F2152"/>
    <mergeCell ref="H2151:I2152"/>
    <mergeCell ref="J2151:K2152"/>
    <mergeCell ref="AL2151:AM2152"/>
    <mergeCell ref="AN2151:AO2152"/>
    <mergeCell ref="L2151:M2152"/>
    <mergeCell ref="N2151:O2152"/>
    <mergeCell ref="P2151:Q2152"/>
    <mergeCell ref="R2151:S2152"/>
    <mergeCell ref="T2151:U2152"/>
    <mergeCell ref="V2151:W2152"/>
    <mergeCell ref="BF2151:BG2152"/>
    <mergeCell ref="BH2151:BI2152"/>
    <mergeCell ref="BJ2151:BK2152"/>
    <mergeCell ref="BL2151:BN2152"/>
    <mergeCell ref="X2151:Y2152"/>
    <mergeCell ref="Z2151:AA2152"/>
    <mergeCell ref="AB2151:AC2152"/>
    <mergeCell ref="AD2151:AE2152"/>
    <mergeCell ref="AF2151:AG2152"/>
    <mergeCell ref="BB2151:BC2152"/>
    <mergeCell ref="C2152:D2152"/>
    <mergeCell ref="AT2151:AU2152"/>
    <mergeCell ref="AV2151:AW2152"/>
    <mergeCell ref="AX2151:AY2152"/>
    <mergeCell ref="AZ2151:BA2152"/>
    <mergeCell ref="BD2151:BE2152"/>
    <mergeCell ref="AP2151:AQ2152"/>
    <mergeCell ref="AR2151:AS2152"/>
    <mergeCell ref="AH2151:AI2152"/>
    <mergeCell ref="AJ2151:AK2152"/>
    <mergeCell ref="G2151:G2152"/>
    <mergeCell ref="B2149:B2150"/>
    <mergeCell ref="C2149:D2149"/>
    <mergeCell ref="E2149:E2150"/>
    <mergeCell ref="F2149:F2150"/>
    <mergeCell ref="H2149:I2150"/>
    <mergeCell ref="J2149:K2150"/>
    <mergeCell ref="L2149:M2150"/>
    <mergeCell ref="N2149:O2150"/>
    <mergeCell ref="P2149:Q2150"/>
    <mergeCell ref="R2149:S2150"/>
    <mergeCell ref="T2149:U2150"/>
    <mergeCell ref="V2149:W2150"/>
    <mergeCell ref="X2149:Y2150"/>
    <mergeCell ref="Z2149:AA2150"/>
    <mergeCell ref="AB2149:AC2150"/>
    <mergeCell ref="AD2149:AE2150"/>
    <mergeCell ref="AF2149:AG2150"/>
    <mergeCell ref="AH2149:AI2150"/>
    <mergeCell ref="AJ2149:AK2150"/>
    <mergeCell ref="AL2149:AM2150"/>
    <mergeCell ref="AN2149:AO2150"/>
    <mergeCell ref="AP2149:AQ2150"/>
    <mergeCell ref="AR2149:AS2150"/>
    <mergeCell ref="AT2149:AU2150"/>
    <mergeCell ref="AV2149:AW2150"/>
    <mergeCell ref="AX2149:AY2150"/>
    <mergeCell ref="AZ2149:BA2150"/>
    <mergeCell ref="BB2149:BC2150"/>
    <mergeCell ref="BD2149:BE2150"/>
    <mergeCell ref="BF2149:BG2150"/>
    <mergeCell ref="BH2149:BI2150"/>
    <mergeCell ref="BJ2149:BK2150"/>
    <mergeCell ref="BL2149:BN2150"/>
    <mergeCell ref="C2150:D2150"/>
    <mergeCell ref="G2149:G2150"/>
    <mergeCell ref="B2147:B2148"/>
    <mergeCell ref="C2147:D2147"/>
    <mergeCell ref="E2147:E2148"/>
    <mergeCell ref="F2147:F2148"/>
    <mergeCell ref="H2147:I2148"/>
    <mergeCell ref="J2147:K2148"/>
    <mergeCell ref="AL2147:AM2148"/>
    <mergeCell ref="AN2147:AO2148"/>
    <mergeCell ref="L2147:M2148"/>
    <mergeCell ref="N2147:O2148"/>
    <mergeCell ref="P2147:Q2148"/>
    <mergeCell ref="R2147:S2148"/>
    <mergeCell ref="T2147:U2148"/>
    <mergeCell ref="V2147:W2148"/>
    <mergeCell ref="BF2147:BG2148"/>
    <mergeCell ref="BH2147:BI2148"/>
    <mergeCell ref="BJ2147:BK2148"/>
    <mergeCell ref="BL2147:BN2148"/>
    <mergeCell ref="X2147:Y2148"/>
    <mergeCell ref="Z2147:AA2148"/>
    <mergeCell ref="AB2147:AC2148"/>
    <mergeCell ref="AD2147:AE2148"/>
    <mergeCell ref="AF2147:AG2148"/>
    <mergeCell ref="BB2147:BC2148"/>
    <mergeCell ref="C2148:D2148"/>
    <mergeCell ref="AT2147:AU2148"/>
    <mergeCell ref="AV2147:AW2148"/>
    <mergeCell ref="AX2147:AY2148"/>
    <mergeCell ref="AZ2147:BA2148"/>
    <mergeCell ref="BD2147:BE2148"/>
    <mergeCell ref="AP2147:AQ2148"/>
    <mergeCell ref="AR2147:AS2148"/>
    <mergeCell ref="AH2147:AI2148"/>
    <mergeCell ref="AJ2147:AK2148"/>
    <mergeCell ref="G2147:G2148"/>
    <mergeCell ref="B2145:B2146"/>
    <mergeCell ref="C2145:D2145"/>
    <mergeCell ref="E2145:E2146"/>
    <mergeCell ref="F2145:F2146"/>
    <mergeCell ref="H2145:I2146"/>
    <mergeCell ref="J2145:K2146"/>
    <mergeCell ref="G2145:G2146"/>
    <mergeCell ref="L2145:M2146"/>
    <mergeCell ref="N2145:O2146"/>
    <mergeCell ref="P2145:Q2146"/>
    <mergeCell ref="R2145:S2146"/>
    <mergeCell ref="T2145:U2146"/>
    <mergeCell ref="V2145:W2146"/>
    <mergeCell ref="X2145:Y2146"/>
    <mergeCell ref="Z2145:AA2146"/>
    <mergeCell ref="AB2145:AC2146"/>
    <mergeCell ref="AD2145:AE2146"/>
    <mergeCell ref="AF2145:AG2146"/>
    <mergeCell ref="AH2145:AI2146"/>
    <mergeCell ref="AJ2145:AK2146"/>
    <mergeCell ref="AL2145:AM2146"/>
    <mergeCell ref="AN2145:AO2146"/>
    <mergeCell ref="AP2145:AQ2146"/>
    <mergeCell ref="AR2145:AS2146"/>
    <mergeCell ref="AT2145:AU2146"/>
    <mergeCell ref="AV2145:AW2146"/>
    <mergeCell ref="AX2145:AY2146"/>
    <mergeCell ref="AZ2145:BA2146"/>
    <mergeCell ref="BB2145:BC2146"/>
    <mergeCell ref="BD2145:BE2146"/>
    <mergeCell ref="BF2145:BG2146"/>
    <mergeCell ref="BH2145:BI2146"/>
    <mergeCell ref="BJ2145:BK2146"/>
    <mergeCell ref="C2146:D2146"/>
    <mergeCell ref="B2143:B2144"/>
    <mergeCell ref="C2143:D2143"/>
    <mergeCell ref="E2143:E2144"/>
    <mergeCell ref="F2143:F2144"/>
    <mergeCell ref="H2143:I2144"/>
    <mergeCell ref="J2143:K2144"/>
    <mergeCell ref="AL2143:AM2144"/>
    <mergeCell ref="AN2143:AO2144"/>
    <mergeCell ref="L2143:M2144"/>
    <mergeCell ref="N2143:O2144"/>
    <mergeCell ref="P2143:Q2144"/>
    <mergeCell ref="R2143:S2144"/>
    <mergeCell ref="T2143:U2144"/>
    <mergeCell ref="V2143:W2144"/>
    <mergeCell ref="BF2143:BG2144"/>
    <mergeCell ref="BH2143:BI2144"/>
    <mergeCell ref="BJ2143:BK2144"/>
    <mergeCell ref="BL2143:BN2144"/>
    <mergeCell ref="X2143:Y2144"/>
    <mergeCell ref="Z2143:AA2144"/>
    <mergeCell ref="AB2143:AC2144"/>
    <mergeCell ref="AD2143:AE2144"/>
    <mergeCell ref="AF2143:AG2144"/>
    <mergeCell ref="BB2143:BC2144"/>
    <mergeCell ref="C2144:D2144"/>
    <mergeCell ref="AT2143:AU2144"/>
    <mergeCell ref="AV2143:AW2144"/>
    <mergeCell ref="AX2143:AY2144"/>
    <mergeCell ref="AZ2143:BA2144"/>
    <mergeCell ref="BD2143:BE2144"/>
    <mergeCell ref="AP2143:AQ2144"/>
    <mergeCell ref="AR2143:AS2144"/>
    <mergeCell ref="AH2143:AI2144"/>
    <mergeCell ref="AJ2143:AK2144"/>
    <mergeCell ref="G2143:G2144"/>
    <mergeCell ref="B2141:B2142"/>
    <mergeCell ref="C2141:D2141"/>
    <mergeCell ref="E2141:E2142"/>
    <mergeCell ref="F2141:F2142"/>
    <mergeCell ref="H2141:I2142"/>
    <mergeCell ref="J2141:K2142"/>
    <mergeCell ref="L2141:M2142"/>
    <mergeCell ref="N2141:O2142"/>
    <mergeCell ref="P2141:Q2142"/>
    <mergeCell ref="R2141:S2142"/>
    <mergeCell ref="T2141:U2142"/>
    <mergeCell ref="V2141:W2142"/>
    <mergeCell ref="X2141:Y2142"/>
    <mergeCell ref="Z2141:AA2142"/>
    <mergeCell ref="AB2141:AC2142"/>
    <mergeCell ref="AD2141:AE2142"/>
    <mergeCell ref="AF2141:AG2142"/>
    <mergeCell ref="AH2141:AI2142"/>
    <mergeCell ref="AJ2141:AK2142"/>
    <mergeCell ref="AL2141:AM2142"/>
    <mergeCell ref="AN2141:AO2142"/>
    <mergeCell ref="AP2141:AQ2142"/>
    <mergeCell ref="AR2141:AS2142"/>
    <mergeCell ref="AT2141:AU2142"/>
    <mergeCell ref="AV2141:AW2142"/>
    <mergeCell ref="AX2141:AY2142"/>
    <mergeCell ref="AZ2141:BA2142"/>
    <mergeCell ref="BB2141:BC2142"/>
    <mergeCell ref="BD2141:BE2142"/>
    <mergeCell ref="BF2141:BG2142"/>
    <mergeCell ref="BH2141:BI2142"/>
    <mergeCell ref="BJ2141:BK2142"/>
    <mergeCell ref="BL2141:BN2142"/>
    <mergeCell ref="C2142:D2142"/>
    <mergeCell ref="G2141:G2142"/>
    <mergeCell ref="B2139:B2140"/>
    <mergeCell ref="C2139:D2139"/>
    <mergeCell ref="E2139:E2140"/>
    <mergeCell ref="F2139:F2140"/>
    <mergeCell ref="H2139:I2140"/>
    <mergeCell ref="J2139:K2140"/>
    <mergeCell ref="AL2139:AM2140"/>
    <mergeCell ref="AN2139:AO2140"/>
    <mergeCell ref="L2139:M2140"/>
    <mergeCell ref="N2139:O2140"/>
    <mergeCell ref="P2139:Q2140"/>
    <mergeCell ref="R2139:S2140"/>
    <mergeCell ref="T2139:U2140"/>
    <mergeCell ref="V2139:W2140"/>
    <mergeCell ref="BF2139:BG2140"/>
    <mergeCell ref="BH2139:BI2140"/>
    <mergeCell ref="BJ2139:BK2140"/>
    <mergeCell ref="BL2139:BN2140"/>
    <mergeCell ref="X2139:Y2140"/>
    <mergeCell ref="Z2139:AA2140"/>
    <mergeCell ref="AB2139:AC2140"/>
    <mergeCell ref="AD2139:AE2140"/>
    <mergeCell ref="AF2139:AG2140"/>
    <mergeCell ref="BB2139:BC2140"/>
    <mergeCell ref="C2140:D2140"/>
    <mergeCell ref="AT2139:AU2140"/>
    <mergeCell ref="AV2139:AW2140"/>
    <mergeCell ref="AX2139:AY2140"/>
    <mergeCell ref="AZ2139:BA2140"/>
    <mergeCell ref="BD2139:BE2140"/>
    <mergeCell ref="AP2139:AQ2140"/>
    <mergeCell ref="AR2139:AS2140"/>
    <mergeCell ref="AH2139:AI2140"/>
    <mergeCell ref="AJ2139:AK2140"/>
    <mergeCell ref="G2139:G2140"/>
    <mergeCell ref="B2137:B2138"/>
    <mergeCell ref="C2137:D2137"/>
    <mergeCell ref="E2137:E2138"/>
    <mergeCell ref="F2137:F2138"/>
    <mergeCell ref="H2137:I2138"/>
    <mergeCell ref="J2137:K2138"/>
    <mergeCell ref="L2137:M2138"/>
    <mergeCell ref="N2137:O2138"/>
    <mergeCell ref="P2137:Q2138"/>
    <mergeCell ref="R2137:S2138"/>
    <mergeCell ref="T2137:U2138"/>
    <mergeCell ref="V2137:W2138"/>
    <mergeCell ref="X2137:Y2138"/>
    <mergeCell ref="Z2137:AA2138"/>
    <mergeCell ref="AB2137:AC2138"/>
    <mergeCell ref="AD2137:AE2138"/>
    <mergeCell ref="AF2137:AG2138"/>
    <mergeCell ref="AH2137:AI2138"/>
    <mergeCell ref="AJ2137:AK2138"/>
    <mergeCell ref="AL2137:AM2138"/>
    <mergeCell ref="AN2137:AO2138"/>
    <mergeCell ref="AP2137:AQ2138"/>
    <mergeCell ref="AR2137:AS2138"/>
    <mergeCell ref="AT2137:AU2138"/>
    <mergeCell ref="AV2137:AW2138"/>
    <mergeCell ref="AX2137:AY2138"/>
    <mergeCell ref="AZ2137:BA2138"/>
    <mergeCell ref="BB2137:BC2138"/>
    <mergeCell ref="BD2137:BE2138"/>
    <mergeCell ref="BF2137:BG2138"/>
    <mergeCell ref="BH2137:BI2138"/>
    <mergeCell ref="BJ2137:BK2138"/>
    <mergeCell ref="BL2137:BN2138"/>
    <mergeCell ref="C2138:D2138"/>
    <mergeCell ref="G2137:G2138"/>
    <mergeCell ref="B2135:B2136"/>
    <mergeCell ref="C2135:D2135"/>
    <mergeCell ref="E2135:E2136"/>
    <mergeCell ref="F2135:F2136"/>
    <mergeCell ref="H2135:I2136"/>
    <mergeCell ref="J2135:K2136"/>
    <mergeCell ref="AL2135:AM2136"/>
    <mergeCell ref="AN2135:AO2136"/>
    <mergeCell ref="L2135:M2136"/>
    <mergeCell ref="N2135:O2136"/>
    <mergeCell ref="P2135:Q2136"/>
    <mergeCell ref="R2135:S2136"/>
    <mergeCell ref="T2135:U2136"/>
    <mergeCell ref="V2135:W2136"/>
    <mergeCell ref="BF2135:BG2136"/>
    <mergeCell ref="BH2135:BI2136"/>
    <mergeCell ref="BJ2135:BK2136"/>
    <mergeCell ref="BL2135:BN2136"/>
    <mergeCell ref="X2135:Y2136"/>
    <mergeCell ref="Z2135:AA2136"/>
    <mergeCell ref="AB2135:AC2136"/>
    <mergeCell ref="AD2135:AE2136"/>
    <mergeCell ref="AF2135:AG2136"/>
    <mergeCell ref="BB2135:BC2136"/>
    <mergeCell ref="C2136:D2136"/>
    <mergeCell ref="AT2135:AU2136"/>
    <mergeCell ref="AV2135:AW2136"/>
    <mergeCell ref="AX2135:AY2136"/>
    <mergeCell ref="AZ2135:BA2136"/>
    <mergeCell ref="BD2135:BE2136"/>
    <mergeCell ref="AP2135:AQ2136"/>
    <mergeCell ref="AR2135:AS2136"/>
    <mergeCell ref="AH2135:AI2136"/>
    <mergeCell ref="AJ2135:AK2136"/>
    <mergeCell ref="G2135:G2136"/>
    <mergeCell ref="N2134:O2134"/>
    <mergeCell ref="P2134:Q2134"/>
    <mergeCell ref="E2128:AC2128"/>
    <mergeCell ref="AE2128:AK2128"/>
    <mergeCell ref="AL2128:BM2128"/>
    <mergeCell ref="AN2133:AS2133"/>
    <mergeCell ref="AT2133:AY2133"/>
    <mergeCell ref="AX2134:AY2134"/>
    <mergeCell ref="AZ2133:BE2133"/>
    <mergeCell ref="BF2133:BK2133"/>
    <mergeCell ref="B2133:B2134"/>
    <mergeCell ref="C2133:D2134"/>
    <mergeCell ref="H2133:I2134"/>
    <mergeCell ref="J2133:O2133"/>
    <mergeCell ref="P2133:U2133"/>
    <mergeCell ref="V2133:W2134"/>
    <mergeCell ref="J2134:K2134"/>
    <mergeCell ref="R2134:S2134"/>
    <mergeCell ref="T2134:U2134"/>
    <mergeCell ref="L2134:M2134"/>
    <mergeCell ref="BL2133:BN2134"/>
    <mergeCell ref="AH2134:AI2134"/>
    <mergeCell ref="AJ2134:AK2134"/>
    <mergeCell ref="AL2134:AM2134"/>
    <mergeCell ref="AN2134:AO2134"/>
    <mergeCell ref="AR2134:AS2134"/>
    <mergeCell ref="AT2134:AU2134"/>
    <mergeCell ref="AV2134:AW2134"/>
    <mergeCell ref="AZ2134:BA2134"/>
    <mergeCell ref="BB2134:BC2134"/>
    <mergeCell ref="AB2134:AC2134"/>
    <mergeCell ref="AD2134:AE2134"/>
    <mergeCell ref="AF2134:AG2134"/>
    <mergeCell ref="AP2134:AQ2134"/>
    <mergeCell ref="X2133:Y2134"/>
    <mergeCell ref="Z2133:AA2134"/>
    <mergeCell ref="AB2133:AG2133"/>
    <mergeCell ref="AH2133:AM2133"/>
    <mergeCell ref="BD2134:BE2134"/>
    <mergeCell ref="BF2134:BG2134"/>
    <mergeCell ref="BH2134:BI2134"/>
    <mergeCell ref="BJ2134:BK2134"/>
    <mergeCell ref="G2133:G2134"/>
    <mergeCell ref="B2123:C2123"/>
    <mergeCell ref="C2130:D2130"/>
    <mergeCell ref="E2130:AC2130"/>
    <mergeCell ref="AE2130:AH2130"/>
    <mergeCell ref="AI2130:AZ2130"/>
    <mergeCell ref="BA2130:BC2130"/>
    <mergeCell ref="BD2130:BM2130"/>
    <mergeCell ref="D2118:E2119"/>
    <mergeCell ref="H2118:I2119"/>
    <mergeCell ref="J2118:K2119"/>
    <mergeCell ref="L2118:M2119"/>
    <mergeCell ref="N2118:O2119"/>
    <mergeCell ref="P2118:Q2119"/>
    <mergeCell ref="R2118:S2119"/>
    <mergeCell ref="T2118:U2119"/>
    <mergeCell ref="V2118:W2119"/>
    <mergeCell ref="X2118:Y2119"/>
    <mergeCell ref="Z2118:AA2119"/>
    <mergeCell ref="AB2118:AC2119"/>
    <mergeCell ref="AD2118:AE2119"/>
    <mergeCell ref="AF2118:AG2119"/>
    <mergeCell ref="AH2118:AI2119"/>
    <mergeCell ref="AJ2118:AK2119"/>
    <mergeCell ref="AL2118:AM2119"/>
    <mergeCell ref="AN2118:AO2119"/>
    <mergeCell ref="AP2118:AQ2119"/>
    <mergeCell ref="AR2118:AS2119"/>
    <mergeCell ref="AT2118:AU2119"/>
    <mergeCell ref="AV2118:AW2119"/>
    <mergeCell ref="AX2118:AY2119"/>
    <mergeCell ref="AZ2118:BA2119"/>
    <mergeCell ref="BB2118:BC2119"/>
    <mergeCell ref="BD2118:BE2119"/>
    <mergeCell ref="BF2118:BG2119"/>
    <mergeCell ref="BH2118:BI2119"/>
    <mergeCell ref="BJ2118:BK2119"/>
    <mergeCell ref="BL2118:BN2119"/>
    <mergeCell ref="D2121:G2121"/>
    <mergeCell ref="D2123:G2123"/>
    <mergeCell ref="AZ2123:BD2123"/>
    <mergeCell ref="BE2123:BG2123"/>
    <mergeCell ref="BI2123:BK2123"/>
    <mergeCell ref="B2116:C2117"/>
    <mergeCell ref="D2116:E2117"/>
    <mergeCell ref="H2116:I2117"/>
    <mergeCell ref="J2116:K2117"/>
    <mergeCell ref="L2116:M2117"/>
    <mergeCell ref="N2116:O2117"/>
    <mergeCell ref="P2116:Q2117"/>
    <mergeCell ref="R2116:S2117"/>
    <mergeCell ref="T2116:U2117"/>
    <mergeCell ref="V2116:W2117"/>
    <mergeCell ref="X2116:Y2117"/>
    <mergeCell ref="Z2116:AA2117"/>
    <mergeCell ref="AB2116:AC2117"/>
    <mergeCell ref="AD2116:AE2117"/>
    <mergeCell ref="AF2116:AG2117"/>
    <mergeCell ref="AH2116:AI2117"/>
    <mergeCell ref="AJ2116:AK2117"/>
    <mergeCell ref="AL2116:AM2117"/>
    <mergeCell ref="AN2116:AO2117"/>
    <mergeCell ref="AP2116:AQ2117"/>
    <mergeCell ref="AR2116:AS2117"/>
    <mergeCell ref="AT2116:AU2117"/>
    <mergeCell ref="AV2116:AW2117"/>
    <mergeCell ref="AX2116:AY2117"/>
    <mergeCell ref="AZ2116:BA2117"/>
    <mergeCell ref="BB2116:BC2117"/>
    <mergeCell ref="BD2116:BE2117"/>
    <mergeCell ref="BF2116:BG2117"/>
    <mergeCell ref="BH2116:BI2117"/>
    <mergeCell ref="BJ2116:BK2117"/>
    <mergeCell ref="B2118:C2118"/>
    <mergeCell ref="B2114:B2115"/>
    <mergeCell ref="C2114:D2114"/>
    <mergeCell ref="E2114:E2115"/>
    <mergeCell ref="F2114:F2115"/>
    <mergeCell ref="H2114:I2115"/>
    <mergeCell ref="J2114:K2115"/>
    <mergeCell ref="L2114:M2115"/>
    <mergeCell ref="N2114:O2115"/>
    <mergeCell ref="P2114:Q2115"/>
    <mergeCell ref="R2114:S2115"/>
    <mergeCell ref="T2114:U2115"/>
    <mergeCell ref="V2114:W2115"/>
    <mergeCell ref="X2114:Y2115"/>
    <mergeCell ref="Z2114:AA2115"/>
    <mergeCell ref="AB2114:AC2115"/>
    <mergeCell ref="AD2114:AE2115"/>
    <mergeCell ref="AF2114:AG2115"/>
    <mergeCell ref="AH2114:AI2115"/>
    <mergeCell ref="AJ2114:AK2115"/>
    <mergeCell ref="AL2114:AM2115"/>
    <mergeCell ref="AN2114:AO2115"/>
    <mergeCell ref="AP2114:AQ2115"/>
    <mergeCell ref="AR2114:AS2115"/>
    <mergeCell ref="AT2114:AU2115"/>
    <mergeCell ref="AV2114:AW2115"/>
    <mergeCell ref="AX2114:AY2115"/>
    <mergeCell ref="AZ2114:BA2115"/>
    <mergeCell ref="BB2114:BC2115"/>
    <mergeCell ref="BD2114:BE2115"/>
    <mergeCell ref="BF2114:BG2115"/>
    <mergeCell ref="BH2114:BI2115"/>
    <mergeCell ref="BJ2114:BK2115"/>
    <mergeCell ref="C2115:D2115"/>
    <mergeCell ref="B2112:B2113"/>
    <mergeCell ref="C2112:D2112"/>
    <mergeCell ref="E2112:E2113"/>
    <mergeCell ref="F2112:F2113"/>
    <mergeCell ref="H2112:I2113"/>
    <mergeCell ref="J2112:K2113"/>
    <mergeCell ref="AL2112:AM2113"/>
    <mergeCell ref="AN2112:AO2113"/>
    <mergeCell ref="L2112:M2113"/>
    <mergeCell ref="N2112:O2113"/>
    <mergeCell ref="P2112:Q2113"/>
    <mergeCell ref="R2112:S2113"/>
    <mergeCell ref="T2112:U2113"/>
    <mergeCell ref="V2112:W2113"/>
    <mergeCell ref="BF2112:BG2113"/>
    <mergeCell ref="BH2112:BI2113"/>
    <mergeCell ref="BJ2112:BK2113"/>
    <mergeCell ref="BL2112:BN2113"/>
    <mergeCell ref="X2112:Y2113"/>
    <mergeCell ref="Z2112:AA2113"/>
    <mergeCell ref="AB2112:AC2113"/>
    <mergeCell ref="AD2112:AE2113"/>
    <mergeCell ref="AF2112:AG2113"/>
    <mergeCell ref="BB2112:BC2113"/>
    <mergeCell ref="C2113:D2113"/>
    <mergeCell ref="AT2112:AU2113"/>
    <mergeCell ref="AV2112:AW2113"/>
    <mergeCell ref="AX2112:AY2113"/>
    <mergeCell ref="AZ2112:BA2113"/>
    <mergeCell ref="BD2112:BE2113"/>
    <mergeCell ref="AP2112:AQ2113"/>
    <mergeCell ref="AR2112:AS2113"/>
    <mergeCell ref="AH2112:AI2113"/>
    <mergeCell ref="AJ2112:AK2113"/>
    <mergeCell ref="G2112:G2113"/>
    <mergeCell ref="B2110:B2111"/>
    <mergeCell ref="C2110:D2110"/>
    <mergeCell ref="E2110:E2111"/>
    <mergeCell ref="F2110:F2111"/>
    <mergeCell ref="H2110:I2111"/>
    <mergeCell ref="J2110:K2111"/>
    <mergeCell ref="L2110:M2111"/>
    <mergeCell ref="N2110:O2111"/>
    <mergeCell ref="P2110:Q2111"/>
    <mergeCell ref="R2110:S2111"/>
    <mergeCell ref="T2110:U2111"/>
    <mergeCell ref="V2110:W2111"/>
    <mergeCell ref="X2110:Y2111"/>
    <mergeCell ref="Z2110:AA2111"/>
    <mergeCell ref="AB2110:AC2111"/>
    <mergeCell ref="AD2110:AE2111"/>
    <mergeCell ref="AF2110:AG2111"/>
    <mergeCell ref="AH2110:AI2111"/>
    <mergeCell ref="AJ2110:AK2111"/>
    <mergeCell ref="AL2110:AM2111"/>
    <mergeCell ref="AN2110:AO2111"/>
    <mergeCell ref="AP2110:AQ2111"/>
    <mergeCell ref="AR2110:AS2111"/>
    <mergeCell ref="AT2110:AU2111"/>
    <mergeCell ref="AV2110:AW2111"/>
    <mergeCell ref="AX2110:AY2111"/>
    <mergeCell ref="AZ2110:BA2111"/>
    <mergeCell ref="BB2110:BC2111"/>
    <mergeCell ref="BD2110:BE2111"/>
    <mergeCell ref="BF2110:BG2111"/>
    <mergeCell ref="BH2110:BI2111"/>
    <mergeCell ref="BJ2110:BK2111"/>
    <mergeCell ref="BL2110:BN2111"/>
    <mergeCell ref="C2111:D2111"/>
    <mergeCell ref="G2110:G2111"/>
    <mergeCell ref="B2108:B2109"/>
    <mergeCell ref="C2108:D2108"/>
    <mergeCell ref="E2108:E2109"/>
    <mergeCell ref="F2108:F2109"/>
    <mergeCell ref="H2108:I2109"/>
    <mergeCell ref="J2108:K2109"/>
    <mergeCell ref="AL2108:AM2109"/>
    <mergeCell ref="AN2108:AO2109"/>
    <mergeCell ref="L2108:M2109"/>
    <mergeCell ref="N2108:O2109"/>
    <mergeCell ref="P2108:Q2109"/>
    <mergeCell ref="R2108:S2109"/>
    <mergeCell ref="T2108:U2109"/>
    <mergeCell ref="V2108:W2109"/>
    <mergeCell ref="BF2108:BG2109"/>
    <mergeCell ref="BH2108:BI2109"/>
    <mergeCell ref="BJ2108:BK2109"/>
    <mergeCell ref="BL2108:BN2109"/>
    <mergeCell ref="X2108:Y2109"/>
    <mergeCell ref="Z2108:AA2109"/>
    <mergeCell ref="AB2108:AC2109"/>
    <mergeCell ref="AD2108:AE2109"/>
    <mergeCell ref="AF2108:AG2109"/>
    <mergeCell ref="BB2108:BC2109"/>
    <mergeCell ref="C2109:D2109"/>
    <mergeCell ref="AT2108:AU2109"/>
    <mergeCell ref="AV2108:AW2109"/>
    <mergeCell ref="AX2108:AY2109"/>
    <mergeCell ref="AZ2108:BA2109"/>
    <mergeCell ref="BD2108:BE2109"/>
    <mergeCell ref="AP2108:AQ2109"/>
    <mergeCell ref="AR2108:AS2109"/>
    <mergeCell ref="AH2108:AI2109"/>
    <mergeCell ref="AJ2108:AK2109"/>
    <mergeCell ref="G2108:G2109"/>
    <mergeCell ref="AL2104:AM2105"/>
    <mergeCell ref="AN2104:AO2105"/>
    <mergeCell ref="L2104:M2105"/>
    <mergeCell ref="N2104:O2105"/>
    <mergeCell ref="P2104:Q2105"/>
    <mergeCell ref="R2104:S2105"/>
    <mergeCell ref="T2104:U2105"/>
    <mergeCell ref="V2104:W2105"/>
    <mergeCell ref="BF2104:BG2105"/>
    <mergeCell ref="BH2104:BI2105"/>
    <mergeCell ref="BJ2104:BK2105"/>
    <mergeCell ref="BL2104:BN2105"/>
    <mergeCell ref="X2104:Y2105"/>
    <mergeCell ref="Z2104:AA2105"/>
    <mergeCell ref="AB2104:AC2105"/>
    <mergeCell ref="AD2104:AE2105"/>
    <mergeCell ref="AF2104:AG2105"/>
    <mergeCell ref="BB2104:BC2105"/>
    <mergeCell ref="C2105:D2105"/>
    <mergeCell ref="AT2104:AU2105"/>
    <mergeCell ref="AV2104:AW2105"/>
    <mergeCell ref="AX2104:AY2105"/>
    <mergeCell ref="AZ2104:BA2105"/>
    <mergeCell ref="BD2104:BE2105"/>
    <mergeCell ref="AP2104:AQ2105"/>
    <mergeCell ref="AR2104:AS2105"/>
    <mergeCell ref="AH2104:AI2105"/>
    <mergeCell ref="AJ2104:AK2105"/>
    <mergeCell ref="G2104:G2105"/>
    <mergeCell ref="B2106:B2107"/>
    <mergeCell ref="C2106:D2106"/>
    <mergeCell ref="E2106:E2107"/>
    <mergeCell ref="F2106:F2107"/>
    <mergeCell ref="H2106:I2107"/>
    <mergeCell ref="J2106:K2107"/>
    <mergeCell ref="L2106:M2107"/>
    <mergeCell ref="N2106:O2107"/>
    <mergeCell ref="P2106:Q2107"/>
    <mergeCell ref="R2106:S2107"/>
    <mergeCell ref="T2106:U2107"/>
    <mergeCell ref="V2106:W2107"/>
    <mergeCell ref="X2106:Y2107"/>
    <mergeCell ref="Z2106:AA2107"/>
    <mergeCell ref="AB2106:AC2107"/>
    <mergeCell ref="AD2106:AE2107"/>
    <mergeCell ref="AF2106:AG2107"/>
    <mergeCell ref="AH2106:AI2107"/>
    <mergeCell ref="AJ2106:AK2107"/>
    <mergeCell ref="AL2106:AM2107"/>
    <mergeCell ref="AN2106:AO2107"/>
    <mergeCell ref="AP2106:AQ2107"/>
    <mergeCell ref="AR2106:AS2107"/>
    <mergeCell ref="AT2106:AU2107"/>
    <mergeCell ref="AV2106:AW2107"/>
    <mergeCell ref="AX2106:AY2107"/>
    <mergeCell ref="AZ2106:BA2107"/>
    <mergeCell ref="BB2106:BC2107"/>
    <mergeCell ref="BD2106:BE2107"/>
    <mergeCell ref="BF2106:BG2107"/>
    <mergeCell ref="BH2106:BI2107"/>
    <mergeCell ref="BJ2106:BK2107"/>
    <mergeCell ref="BL2106:BN2107"/>
    <mergeCell ref="C2107:D2107"/>
    <mergeCell ref="G2106:G2107"/>
    <mergeCell ref="AB2098:AC2099"/>
    <mergeCell ref="AD2098:AE2099"/>
    <mergeCell ref="AF2098:AG2099"/>
    <mergeCell ref="AH2098:AI2099"/>
    <mergeCell ref="AJ2098:AK2099"/>
    <mergeCell ref="AL2098:AM2099"/>
    <mergeCell ref="AN2098:AO2099"/>
    <mergeCell ref="AP2098:AQ2099"/>
    <mergeCell ref="AR2098:AS2099"/>
    <mergeCell ref="AT2098:AU2099"/>
    <mergeCell ref="AV2098:AW2099"/>
    <mergeCell ref="AX2098:AY2099"/>
    <mergeCell ref="AZ2098:BA2099"/>
    <mergeCell ref="BB2098:BC2099"/>
    <mergeCell ref="BD2098:BE2099"/>
    <mergeCell ref="BF2098:BG2099"/>
    <mergeCell ref="BH2098:BI2099"/>
    <mergeCell ref="BJ2098:BK2099"/>
    <mergeCell ref="BL2098:BN2099"/>
    <mergeCell ref="C2099:D2099"/>
    <mergeCell ref="B2100:B2101"/>
    <mergeCell ref="C2100:D2100"/>
    <mergeCell ref="E2100:E2101"/>
    <mergeCell ref="F2100:F2101"/>
    <mergeCell ref="H2100:I2101"/>
    <mergeCell ref="J2100:K2101"/>
    <mergeCell ref="AL2100:AM2101"/>
    <mergeCell ref="AN2100:AO2101"/>
    <mergeCell ref="L2100:M2101"/>
    <mergeCell ref="N2100:O2101"/>
    <mergeCell ref="P2100:Q2101"/>
    <mergeCell ref="R2100:S2101"/>
    <mergeCell ref="T2100:U2101"/>
    <mergeCell ref="V2100:W2101"/>
    <mergeCell ref="BF2100:BG2101"/>
    <mergeCell ref="BH2100:BI2101"/>
    <mergeCell ref="BJ2100:BK2101"/>
    <mergeCell ref="BL2100:BN2101"/>
    <mergeCell ref="X2100:Y2101"/>
    <mergeCell ref="Z2100:AA2101"/>
    <mergeCell ref="AB2100:AC2101"/>
    <mergeCell ref="AD2100:AE2101"/>
    <mergeCell ref="AF2100:AG2101"/>
    <mergeCell ref="BB2100:BC2101"/>
    <mergeCell ref="C2101:D2101"/>
    <mergeCell ref="AT2100:AU2101"/>
    <mergeCell ref="AV2100:AW2101"/>
    <mergeCell ref="AX2100:AY2101"/>
    <mergeCell ref="AZ2100:BA2101"/>
    <mergeCell ref="BD2100:BE2101"/>
    <mergeCell ref="AP2100:AQ2101"/>
    <mergeCell ref="AR2100:AS2101"/>
    <mergeCell ref="AH2100:AI2101"/>
    <mergeCell ref="AJ2100:AK2101"/>
    <mergeCell ref="G2098:G2099"/>
    <mergeCell ref="G2100:G2101"/>
    <mergeCell ref="B2096:B2097"/>
    <mergeCell ref="C2096:D2096"/>
    <mergeCell ref="E2096:E2097"/>
    <mergeCell ref="F2096:F2097"/>
    <mergeCell ref="H2096:I2097"/>
    <mergeCell ref="J2096:K2097"/>
    <mergeCell ref="AL2096:AM2097"/>
    <mergeCell ref="AN2096:AO2097"/>
    <mergeCell ref="L2096:M2097"/>
    <mergeCell ref="N2096:O2097"/>
    <mergeCell ref="P2096:Q2097"/>
    <mergeCell ref="R2096:S2097"/>
    <mergeCell ref="T2096:U2097"/>
    <mergeCell ref="V2096:W2097"/>
    <mergeCell ref="BF2096:BG2097"/>
    <mergeCell ref="BH2096:BI2097"/>
    <mergeCell ref="BJ2096:BK2097"/>
    <mergeCell ref="BL2096:BN2097"/>
    <mergeCell ref="X2096:Y2097"/>
    <mergeCell ref="Z2096:AA2097"/>
    <mergeCell ref="AB2096:AC2097"/>
    <mergeCell ref="AD2096:AE2097"/>
    <mergeCell ref="AF2096:AG2097"/>
    <mergeCell ref="BB2096:BC2097"/>
    <mergeCell ref="C2097:D2097"/>
    <mergeCell ref="AT2096:AU2097"/>
    <mergeCell ref="AV2096:AW2097"/>
    <mergeCell ref="AX2096:AY2097"/>
    <mergeCell ref="AZ2096:BA2097"/>
    <mergeCell ref="BD2096:BE2097"/>
    <mergeCell ref="AP2096:AQ2097"/>
    <mergeCell ref="AR2096:AS2097"/>
    <mergeCell ref="AH2096:AI2097"/>
    <mergeCell ref="AJ2096:AK2097"/>
    <mergeCell ref="G2096:G2097"/>
    <mergeCell ref="B2094:B2095"/>
    <mergeCell ref="C2094:D2094"/>
    <mergeCell ref="E2094:E2095"/>
    <mergeCell ref="F2094:F2095"/>
    <mergeCell ref="H2094:I2095"/>
    <mergeCell ref="J2094:K2095"/>
    <mergeCell ref="L2094:M2095"/>
    <mergeCell ref="N2094:O2095"/>
    <mergeCell ref="P2094:Q2095"/>
    <mergeCell ref="R2094:S2095"/>
    <mergeCell ref="T2094:U2095"/>
    <mergeCell ref="V2094:W2095"/>
    <mergeCell ref="X2094:Y2095"/>
    <mergeCell ref="Z2094:AA2095"/>
    <mergeCell ref="AB2094:AC2095"/>
    <mergeCell ref="AD2094:AE2095"/>
    <mergeCell ref="AF2094:AG2095"/>
    <mergeCell ref="AH2094:AI2095"/>
    <mergeCell ref="AJ2094:AK2095"/>
    <mergeCell ref="AL2094:AM2095"/>
    <mergeCell ref="AN2094:AO2095"/>
    <mergeCell ref="AP2094:AQ2095"/>
    <mergeCell ref="AR2094:AS2095"/>
    <mergeCell ref="AT2094:AU2095"/>
    <mergeCell ref="AV2094:AW2095"/>
    <mergeCell ref="AX2094:AY2095"/>
    <mergeCell ref="AZ2094:BA2095"/>
    <mergeCell ref="BB2094:BC2095"/>
    <mergeCell ref="BD2094:BE2095"/>
    <mergeCell ref="BF2094:BG2095"/>
    <mergeCell ref="BH2094:BI2095"/>
    <mergeCell ref="BJ2094:BK2095"/>
    <mergeCell ref="BL2094:BN2095"/>
    <mergeCell ref="C2095:D2095"/>
    <mergeCell ref="G2094:G2095"/>
    <mergeCell ref="B2092:B2093"/>
    <mergeCell ref="C2092:D2092"/>
    <mergeCell ref="E2092:E2093"/>
    <mergeCell ref="F2092:F2093"/>
    <mergeCell ref="H2092:I2093"/>
    <mergeCell ref="J2092:K2093"/>
    <mergeCell ref="AL2092:AM2093"/>
    <mergeCell ref="AN2092:AO2093"/>
    <mergeCell ref="L2092:M2093"/>
    <mergeCell ref="N2092:O2093"/>
    <mergeCell ref="P2092:Q2093"/>
    <mergeCell ref="R2092:S2093"/>
    <mergeCell ref="T2092:U2093"/>
    <mergeCell ref="V2092:W2093"/>
    <mergeCell ref="BF2092:BG2093"/>
    <mergeCell ref="BH2092:BI2093"/>
    <mergeCell ref="BJ2092:BK2093"/>
    <mergeCell ref="BL2092:BN2093"/>
    <mergeCell ref="X2092:Y2093"/>
    <mergeCell ref="Z2092:AA2093"/>
    <mergeCell ref="AB2092:AC2093"/>
    <mergeCell ref="AD2092:AE2093"/>
    <mergeCell ref="AF2092:AG2093"/>
    <mergeCell ref="BB2092:BC2093"/>
    <mergeCell ref="C2093:D2093"/>
    <mergeCell ref="AT2092:AU2093"/>
    <mergeCell ref="AV2092:AW2093"/>
    <mergeCell ref="AX2092:AY2093"/>
    <mergeCell ref="AZ2092:BA2093"/>
    <mergeCell ref="BD2092:BE2093"/>
    <mergeCell ref="AP2092:AQ2093"/>
    <mergeCell ref="AR2092:AS2093"/>
    <mergeCell ref="AH2092:AI2093"/>
    <mergeCell ref="AJ2092:AK2093"/>
    <mergeCell ref="B2090:B2091"/>
    <mergeCell ref="C2090:D2090"/>
    <mergeCell ref="E2090:E2091"/>
    <mergeCell ref="F2090:F2091"/>
    <mergeCell ref="H2090:I2091"/>
    <mergeCell ref="J2090:K2091"/>
    <mergeCell ref="L2090:M2091"/>
    <mergeCell ref="N2090:O2091"/>
    <mergeCell ref="P2090:Q2091"/>
    <mergeCell ref="R2090:S2091"/>
    <mergeCell ref="T2090:U2091"/>
    <mergeCell ref="V2090:W2091"/>
    <mergeCell ref="X2090:Y2091"/>
    <mergeCell ref="Z2090:AA2091"/>
    <mergeCell ref="AB2090:AC2091"/>
    <mergeCell ref="AD2090:AE2091"/>
    <mergeCell ref="AF2090:AG2091"/>
    <mergeCell ref="AH2090:AI2091"/>
    <mergeCell ref="AJ2090:AK2091"/>
    <mergeCell ref="AL2090:AM2091"/>
    <mergeCell ref="AN2090:AO2091"/>
    <mergeCell ref="AP2090:AQ2091"/>
    <mergeCell ref="AR2090:AS2091"/>
    <mergeCell ref="AT2090:AU2091"/>
    <mergeCell ref="AV2090:AW2091"/>
    <mergeCell ref="AX2090:AY2091"/>
    <mergeCell ref="AZ2090:BA2091"/>
    <mergeCell ref="BB2090:BC2091"/>
    <mergeCell ref="BD2090:BE2091"/>
    <mergeCell ref="BF2090:BG2091"/>
    <mergeCell ref="BH2090:BI2091"/>
    <mergeCell ref="BJ2090:BK2091"/>
    <mergeCell ref="BL2090:BN2091"/>
    <mergeCell ref="C2091:D2091"/>
    <mergeCell ref="G2090:G2091"/>
    <mergeCell ref="B2088:B2089"/>
    <mergeCell ref="C2088:D2088"/>
    <mergeCell ref="E2088:E2089"/>
    <mergeCell ref="F2088:F2089"/>
    <mergeCell ref="H2088:I2089"/>
    <mergeCell ref="J2088:K2089"/>
    <mergeCell ref="AL2088:AM2089"/>
    <mergeCell ref="AN2088:AO2089"/>
    <mergeCell ref="L2088:M2089"/>
    <mergeCell ref="N2088:O2089"/>
    <mergeCell ref="P2088:Q2089"/>
    <mergeCell ref="R2088:S2089"/>
    <mergeCell ref="T2088:U2089"/>
    <mergeCell ref="V2088:W2089"/>
    <mergeCell ref="BF2088:BG2089"/>
    <mergeCell ref="BH2088:BI2089"/>
    <mergeCell ref="BJ2088:BK2089"/>
    <mergeCell ref="BL2088:BN2089"/>
    <mergeCell ref="X2088:Y2089"/>
    <mergeCell ref="Z2088:AA2089"/>
    <mergeCell ref="AB2088:AC2089"/>
    <mergeCell ref="AD2088:AE2089"/>
    <mergeCell ref="AF2088:AG2089"/>
    <mergeCell ref="BB2088:BC2089"/>
    <mergeCell ref="C2089:D2089"/>
    <mergeCell ref="AT2088:AU2089"/>
    <mergeCell ref="AV2088:AW2089"/>
    <mergeCell ref="AX2088:AY2089"/>
    <mergeCell ref="AZ2088:BA2089"/>
    <mergeCell ref="BD2088:BE2089"/>
    <mergeCell ref="AP2088:AQ2089"/>
    <mergeCell ref="AR2088:AS2089"/>
    <mergeCell ref="AH2088:AI2089"/>
    <mergeCell ref="AJ2088:AK2089"/>
    <mergeCell ref="G2088:G2089"/>
    <mergeCell ref="B2086:B2087"/>
    <mergeCell ref="C2086:D2086"/>
    <mergeCell ref="E2086:E2087"/>
    <mergeCell ref="F2086:F2087"/>
    <mergeCell ref="H2086:I2087"/>
    <mergeCell ref="J2086:K2087"/>
    <mergeCell ref="L2086:M2087"/>
    <mergeCell ref="N2086:O2087"/>
    <mergeCell ref="P2086:Q2087"/>
    <mergeCell ref="R2086:S2087"/>
    <mergeCell ref="T2086:U2087"/>
    <mergeCell ref="V2086:W2087"/>
    <mergeCell ref="X2086:Y2087"/>
    <mergeCell ref="Z2086:AA2087"/>
    <mergeCell ref="AB2086:AC2087"/>
    <mergeCell ref="AD2086:AE2087"/>
    <mergeCell ref="AF2086:AG2087"/>
    <mergeCell ref="AH2086:AI2087"/>
    <mergeCell ref="AJ2086:AK2087"/>
    <mergeCell ref="AL2086:AM2087"/>
    <mergeCell ref="AN2086:AO2087"/>
    <mergeCell ref="AP2086:AQ2087"/>
    <mergeCell ref="AR2086:AS2087"/>
    <mergeCell ref="AT2086:AU2087"/>
    <mergeCell ref="AV2086:AW2087"/>
    <mergeCell ref="AX2086:AY2087"/>
    <mergeCell ref="AZ2086:BA2087"/>
    <mergeCell ref="BB2086:BC2087"/>
    <mergeCell ref="BD2086:BE2087"/>
    <mergeCell ref="BF2086:BG2087"/>
    <mergeCell ref="BH2086:BI2087"/>
    <mergeCell ref="BJ2086:BK2087"/>
    <mergeCell ref="BL2086:BN2087"/>
    <mergeCell ref="C2087:D2087"/>
    <mergeCell ref="G2086:G2087"/>
    <mergeCell ref="C2084:D2084"/>
    <mergeCell ref="E2084:E2085"/>
    <mergeCell ref="F2084:F2085"/>
    <mergeCell ref="H2084:I2085"/>
    <mergeCell ref="J2084:K2085"/>
    <mergeCell ref="AL2084:AM2085"/>
    <mergeCell ref="AN2084:AO2085"/>
    <mergeCell ref="L2084:M2085"/>
    <mergeCell ref="N2084:O2085"/>
    <mergeCell ref="P2084:Q2085"/>
    <mergeCell ref="R2084:S2085"/>
    <mergeCell ref="T2084:U2085"/>
    <mergeCell ref="V2084:W2085"/>
    <mergeCell ref="BF2084:BG2085"/>
    <mergeCell ref="BH2084:BI2085"/>
    <mergeCell ref="BJ2084:BK2085"/>
    <mergeCell ref="BL2084:BN2085"/>
    <mergeCell ref="X2084:Y2085"/>
    <mergeCell ref="Z2084:AA2085"/>
    <mergeCell ref="AB2084:AC2085"/>
    <mergeCell ref="AD2084:AE2085"/>
    <mergeCell ref="AF2084:AG2085"/>
    <mergeCell ref="BB2084:BC2085"/>
    <mergeCell ref="C2085:D2085"/>
    <mergeCell ref="AT2084:AU2085"/>
    <mergeCell ref="AV2084:AW2085"/>
    <mergeCell ref="AX2084:AY2085"/>
    <mergeCell ref="AZ2084:BA2085"/>
    <mergeCell ref="BD2084:BE2085"/>
    <mergeCell ref="AP2084:AQ2085"/>
    <mergeCell ref="AR2084:AS2085"/>
    <mergeCell ref="AH2084:AI2085"/>
    <mergeCell ref="AJ2084:AK2085"/>
    <mergeCell ref="G2084:G2085"/>
    <mergeCell ref="AL2082:AM2083"/>
    <mergeCell ref="AN2082:AO2083"/>
    <mergeCell ref="AP2082:AQ2083"/>
    <mergeCell ref="AR2082:AS2083"/>
    <mergeCell ref="AT2082:AU2083"/>
    <mergeCell ref="AV2082:AW2083"/>
    <mergeCell ref="AX2082:AY2083"/>
    <mergeCell ref="AZ2082:BA2083"/>
    <mergeCell ref="BB2082:BC2083"/>
    <mergeCell ref="BD2082:BE2083"/>
    <mergeCell ref="BF2082:BG2083"/>
    <mergeCell ref="BH2082:BI2083"/>
    <mergeCell ref="BJ2082:BK2083"/>
    <mergeCell ref="BL2082:BN2083"/>
    <mergeCell ref="C2083:D2083"/>
    <mergeCell ref="G2082:G2083"/>
    <mergeCell ref="B2080:B2081"/>
    <mergeCell ref="C2080:D2080"/>
    <mergeCell ref="E2080:E2081"/>
    <mergeCell ref="F2080:F2081"/>
    <mergeCell ref="H2080:I2081"/>
    <mergeCell ref="J2080:K2081"/>
    <mergeCell ref="AL2080:AM2081"/>
    <mergeCell ref="AN2080:AO2081"/>
    <mergeCell ref="L2080:M2081"/>
    <mergeCell ref="N2080:O2081"/>
    <mergeCell ref="P2080:Q2081"/>
    <mergeCell ref="R2080:S2081"/>
    <mergeCell ref="T2080:U2081"/>
    <mergeCell ref="V2080:W2081"/>
    <mergeCell ref="BF2080:BG2081"/>
    <mergeCell ref="BH2080:BI2081"/>
    <mergeCell ref="BJ2080:BK2081"/>
    <mergeCell ref="BL2080:BN2081"/>
    <mergeCell ref="X2080:Y2081"/>
    <mergeCell ref="Z2080:AA2081"/>
    <mergeCell ref="AB2080:AC2081"/>
    <mergeCell ref="AD2080:AE2081"/>
    <mergeCell ref="AF2080:AG2081"/>
    <mergeCell ref="BB2080:BC2081"/>
    <mergeCell ref="C2081:D2081"/>
    <mergeCell ref="AT2080:AU2081"/>
    <mergeCell ref="AV2080:AW2081"/>
    <mergeCell ref="AX2080:AY2081"/>
    <mergeCell ref="AZ2080:BA2081"/>
    <mergeCell ref="BD2080:BE2081"/>
    <mergeCell ref="AP2080:AQ2081"/>
    <mergeCell ref="AR2080:AS2081"/>
    <mergeCell ref="AH2080:AI2081"/>
    <mergeCell ref="AJ2080:AK2081"/>
    <mergeCell ref="G2080:G2081"/>
    <mergeCell ref="BJ2078:BK2079"/>
    <mergeCell ref="B2076:B2077"/>
    <mergeCell ref="C2076:D2076"/>
    <mergeCell ref="E2076:E2077"/>
    <mergeCell ref="F2076:F2077"/>
    <mergeCell ref="H2076:I2077"/>
    <mergeCell ref="J2076:K2077"/>
    <mergeCell ref="C2077:D2077"/>
    <mergeCell ref="L2076:M2077"/>
    <mergeCell ref="N2076:O2077"/>
    <mergeCell ref="P2076:Q2077"/>
    <mergeCell ref="R2076:S2077"/>
    <mergeCell ref="T2076:U2077"/>
    <mergeCell ref="V2076:W2077"/>
    <mergeCell ref="X2076:Y2077"/>
    <mergeCell ref="Z2076:AA2077"/>
    <mergeCell ref="AB2076:AC2077"/>
    <mergeCell ref="AD2076:AE2077"/>
    <mergeCell ref="AF2076:AG2077"/>
    <mergeCell ref="BB2076:BC2077"/>
    <mergeCell ref="AH2076:AI2077"/>
    <mergeCell ref="AJ2076:AK2077"/>
    <mergeCell ref="AL2076:AM2077"/>
    <mergeCell ref="AN2076:AO2077"/>
    <mergeCell ref="AP2076:AQ2077"/>
    <mergeCell ref="AR2076:AS2077"/>
    <mergeCell ref="BF2076:BG2077"/>
    <mergeCell ref="BH2076:BI2077"/>
    <mergeCell ref="BJ2076:BK2077"/>
    <mergeCell ref="C2079:D2079"/>
    <mergeCell ref="B2078:B2079"/>
    <mergeCell ref="C2078:D2078"/>
    <mergeCell ref="E2078:E2079"/>
    <mergeCell ref="F2078:F2079"/>
    <mergeCell ref="H2078:I2079"/>
    <mergeCell ref="J2078:K2079"/>
    <mergeCell ref="G2078:G2079"/>
    <mergeCell ref="L2078:M2079"/>
    <mergeCell ref="N2078:O2079"/>
    <mergeCell ref="P2078:Q2079"/>
    <mergeCell ref="R2078:S2079"/>
    <mergeCell ref="T2078:U2079"/>
    <mergeCell ref="V2078:W2079"/>
    <mergeCell ref="X2078:Y2079"/>
    <mergeCell ref="Z2078:AA2079"/>
    <mergeCell ref="AB2078:AC2079"/>
    <mergeCell ref="AD2078:AE2079"/>
    <mergeCell ref="AF2078:AG2079"/>
    <mergeCell ref="AH2078:AI2079"/>
    <mergeCell ref="AJ2078:AK2079"/>
    <mergeCell ref="AL2078:AM2079"/>
    <mergeCell ref="AN2078:AO2079"/>
    <mergeCell ref="AP2078:AQ2079"/>
    <mergeCell ref="AR2078:AS2079"/>
    <mergeCell ref="AT2078:AU2079"/>
    <mergeCell ref="AV2078:AW2079"/>
    <mergeCell ref="AX2078:AY2079"/>
    <mergeCell ref="AZ2078:BA2079"/>
    <mergeCell ref="BL2076:BN2077"/>
    <mergeCell ref="AT2076:AU2077"/>
    <mergeCell ref="AV2076:AW2077"/>
    <mergeCell ref="AX2076:AY2077"/>
    <mergeCell ref="AZ2076:BA2077"/>
    <mergeCell ref="BD2076:BE2077"/>
    <mergeCell ref="C2071:D2071"/>
    <mergeCell ref="E2071:AC2071"/>
    <mergeCell ref="AE2071:AH2071"/>
    <mergeCell ref="AI2071:AZ2071"/>
    <mergeCell ref="BA2071:BC2071"/>
    <mergeCell ref="BD2071:BM2071"/>
    <mergeCell ref="N2075:O2075"/>
    <mergeCell ref="P2075:Q2075"/>
    <mergeCell ref="E2069:AC2069"/>
    <mergeCell ref="AE2069:AK2069"/>
    <mergeCell ref="AL2069:BM2069"/>
    <mergeCell ref="AN2074:AS2074"/>
    <mergeCell ref="AT2074:AY2074"/>
    <mergeCell ref="AX2075:AY2075"/>
    <mergeCell ref="AZ2074:BE2074"/>
    <mergeCell ref="B2074:B2075"/>
    <mergeCell ref="C2074:D2075"/>
    <mergeCell ref="H2074:I2075"/>
    <mergeCell ref="J2074:O2074"/>
    <mergeCell ref="P2074:U2074"/>
    <mergeCell ref="V2074:W2075"/>
    <mergeCell ref="J2075:K2075"/>
    <mergeCell ref="R2075:S2075"/>
    <mergeCell ref="T2075:U2075"/>
    <mergeCell ref="L2075:M2075"/>
    <mergeCell ref="BF2074:BK2074"/>
    <mergeCell ref="BL2074:BN2075"/>
    <mergeCell ref="AH2075:AI2075"/>
    <mergeCell ref="AJ2075:AK2075"/>
    <mergeCell ref="AL2075:AM2075"/>
    <mergeCell ref="AN2075:AO2075"/>
    <mergeCell ref="AR2075:AS2075"/>
    <mergeCell ref="AT2075:AU2075"/>
    <mergeCell ref="AV2075:AW2075"/>
    <mergeCell ref="AZ2075:BA2075"/>
    <mergeCell ref="AB2075:AC2075"/>
    <mergeCell ref="AD2075:AE2075"/>
    <mergeCell ref="AF2075:AG2075"/>
    <mergeCell ref="AP2075:AQ2075"/>
    <mergeCell ref="X2074:Y2075"/>
    <mergeCell ref="Z2074:AA2075"/>
    <mergeCell ref="AB2074:AG2074"/>
    <mergeCell ref="AH2074:AM2074"/>
    <mergeCell ref="BB2075:BC2075"/>
    <mergeCell ref="BD2075:BE2075"/>
    <mergeCell ref="BF2075:BG2075"/>
    <mergeCell ref="BH2075:BI2075"/>
    <mergeCell ref="BJ2075:BK2075"/>
    <mergeCell ref="F2074:F2075"/>
    <mergeCell ref="G2074:G2075"/>
    <mergeCell ref="G2076:G2077"/>
    <mergeCell ref="BD2055:BE2056"/>
    <mergeCell ref="BF2055:BG2056"/>
    <mergeCell ref="BH2055:BI2056"/>
    <mergeCell ref="BJ2055:BK2056"/>
    <mergeCell ref="C2056:D2056"/>
    <mergeCell ref="G2055:G2056"/>
    <mergeCell ref="BD2057:BE2058"/>
    <mergeCell ref="BF2057:BG2058"/>
    <mergeCell ref="BH2057:BI2058"/>
    <mergeCell ref="BJ2057:BK2058"/>
    <mergeCell ref="AD2062:AF2062"/>
    <mergeCell ref="AH2062:AJ2062"/>
    <mergeCell ref="AK2062:AN2062"/>
    <mergeCell ref="AO2062:AQ2062"/>
    <mergeCell ref="B2062:C2062"/>
    <mergeCell ref="Z2062:AC2062"/>
    <mergeCell ref="AS2062:AU2062"/>
    <mergeCell ref="AZ2062:BD2062"/>
    <mergeCell ref="BE2062:BG2062"/>
    <mergeCell ref="BI2062:BK2062"/>
    <mergeCell ref="AS2064:AU2064"/>
    <mergeCell ref="AZ2064:BD2064"/>
    <mergeCell ref="BE2064:BG2064"/>
    <mergeCell ref="BI2064:BK2064"/>
    <mergeCell ref="T2059:U2060"/>
    <mergeCell ref="V2059:W2060"/>
    <mergeCell ref="X2059:Y2060"/>
    <mergeCell ref="Z2059:AA2060"/>
    <mergeCell ref="AB2059:AC2060"/>
    <mergeCell ref="AD2059:AE2060"/>
    <mergeCell ref="AF2059:AG2060"/>
    <mergeCell ref="AH2059:AI2060"/>
    <mergeCell ref="AJ2059:AK2060"/>
    <mergeCell ref="AL2059:AM2060"/>
    <mergeCell ref="AN2059:AO2060"/>
    <mergeCell ref="AP2059:AQ2060"/>
    <mergeCell ref="AR2059:AS2060"/>
    <mergeCell ref="AT2059:AU2060"/>
    <mergeCell ref="AV2059:AW2060"/>
    <mergeCell ref="AX2059:AY2060"/>
    <mergeCell ref="AZ2059:BA2060"/>
    <mergeCell ref="BB2059:BC2060"/>
    <mergeCell ref="BD2059:BE2060"/>
    <mergeCell ref="BF2059:BG2060"/>
    <mergeCell ref="BH2059:BI2060"/>
    <mergeCell ref="BJ2059:BK2060"/>
    <mergeCell ref="AH2064:AJ2064"/>
    <mergeCell ref="AK2064:AN2064"/>
    <mergeCell ref="AO2064:AQ2064"/>
    <mergeCell ref="B2064:C2064"/>
    <mergeCell ref="D2062:G2062"/>
    <mergeCell ref="B2059:C2059"/>
    <mergeCell ref="L2059:M2060"/>
    <mergeCell ref="N2059:O2060"/>
    <mergeCell ref="P2059:Q2060"/>
    <mergeCell ref="R2059:S2060"/>
    <mergeCell ref="D2059:E2060"/>
    <mergeCell ref="H2059:I2060"/>
    <mergeCell ref="J2059:K2060"/>
    <mergeCell ref="B2057:C2058"/>
    <mergeCell ref="D2057:E2058"/>
    <mergeCell ref="H2057:I2058"/>
    <mergeCell ref="J2057:K2058"/>
    <mergeCell ref="L2057:M2058"/>
    <mergeCell ref="N2057:O2058"/>
    <mergeCell ref="P2057:Q2058"/>
    <mergeCell ref="R2057:S2058"/>
    <mergeCell ref="T2057:U2058"/>
    <mergeCell ref="V2057:W2058"/>
    <mergeCell ref="X2057:Y2058"/>
    <mergeCell ref="Z2057:AA2058"/>
    <mergeCell ref="AB2057:AC2058"/>
    <mergeCell ref="AD2057:AE2058"/>
    <mergeCell ref="AF2057:AG2058"/>
    <mergeCell ref="AH2057:AI2058"/>
    <mergeCell ref="AJ2057:AK2058"/>
    <mergeCell ref="AL2057:AM2058"/>
    <mergeCell ref="AN2057:AO2058"/>
    <mergeCell ref="AP2057:AQ2058"/>
    <mergeCell ref="AR2057:AS2058"/>
    <mergeCell ref="AT2057:AU2058"/>
    <mergeCell ref="AV2057:AW2058"/>
    <mergeCell ref="AX2057:AY2058"/>
    <mergeCell ref="AZ2057:BA2058"/>
    <mergeCell ref="BB2057:BC2058"/>
    <mergeCell ref="B2053:B2054"/>
    <mergeCell ref="C2053:D2053"/>
    <mergeCell ref="E2053:E2054"/>
    <mergeCell ref="F2053:F2054"/>
    <mergeCell ref="H2053:I2054"/>
    <mergeCell ref="J2053:K2054"/>
    <mergeCell ref="AL2053:AM2054"/>
    <mergeCell ref="AN2053:AO2054"/>
    <mergeCell ref="L2053:M2054"/>
    <mergeCell ref="N2053:O2054"/>
    <mergeCell ref="P2053:Q2054"/>
    <mergeCell ref="R2053:S2054"/>
    <mergeCell ref="T2053:U2054"/>
    <mergeCell ref="V2053:W2054"/>
    <mergeCell ref="B2055:B2056"/>
    <mergeCell ref="C2055:D2055"/>
    <mergeCell ref="E2055:E2056"/>
    <mergeCell ref="F2055:F2056"/>
    <mergeCell ref="H2055:I2056"/>
    <mergeCell ref="J2055:K2056"/>
    <mergeCell ref="L2055:M2056"/>
    <mergeCell ref="N2055:O2056"/>
    <mergeCell ref="P2055:Q2056"/>
    <mergeCell ref="R2055:S2056"/>
    <mergeCell ref="T2055:U2056"/>
    <mergeCell ref="V2055:W2056"/>
    <mergeCell ref="X2055:Y2056"/>
    <mergeCell ref="Z2055:AA2056"/>
    <mergeCell ref="AB2055:AC2056"/>
    <mergeCell ref="AD2055:AE2056"/>
    <mergeCell ref="AF2055:AG2056"/>
    <mergeCell ref="AH2055:AI2056"/>
    <mergeCell ref="AJ2055:AK2056"/>
    <mergeCell ref="AL2055:AM2056"/>
    <mergeCell ref="AN2055:AO2056"/>
    <mergeCell ref="AP2055:AQ2056"/>
    <mergeCell ref="AR2055:AS2056"/>
    <mergeCell ref="AT2055:AU2056"/>
    <mergeCell ref="AV2055:AW2056"/>
    <mergeCell ref="AX2055:AY2056"/>
    <mergeCell ref="AZ2055:BA2056"/>
    <mergeCell ref="BB2055:BC2056"/>
    <mergeCell ref="BF2053:BG2054"/>
    <mergeCell ref="BH2053:BI2054"/>
    <mergeCell ref="BJ2053:BK2054"/>
    <mergeCell ref="BL2053:BN2054"/>
    <mergeCell ref="X2053:Y2054"/>
    <mergeCell ref="Z2053:AA2054"/>
    <mergeCell ref="AB2053:AC2054"/>
    <mergeCell ref="AD2053:AE2054"/>
    <mergeCell ref="AF2053:AG2054"/>
    <mergeCell ref="BB2053:BC2054"/>
    <mergeCell ref="C2054:D2054"/>
    <mergeCell ref="AT2053:AU2054"/>
    <mergeCell ref="AV2053:AW2054"/>
    <mergeCell ref="AX2053:AY2054"/>
    <mergeCell ref="AZ2053:BA2054"/>
    <mergeCell ref="BD2053:BE2054"/>
    <mergeCell ref="AP2053:AQ2054"/>
    <mergeCell ref="AR2053:AS2054"/>
    <mergeCell ref="AH2053:AI2054"/>
    <mergeCell ref="AJ2053:AK2054"/>
    <mergeCell ref="G2053:G2054"/>
    <mergeCell ref="B2051:B2052"/>
    <mergeCell ref="C2051:D2051"/>
    <mergeCell ref="E2051:E2052"/>
    <mergeCell ref="F2051:F2052"/>
    <mergeCell ref="H2051:I2052"/>
    <mergeCell ref="J2051:K2052"/>
    <mergeCell ref="L2051:M2052"/>
    <mergeCell ref="N2051:O2052"/>
    <mergeCell ref="P2051:Q2052"/>
    <mergeCell ref="R2051:S2052"/>
    <mergeCell ref="T2051:U2052"/>
    <mergeCell ref="V2051:W2052"/>
    <mergeCell ref="X2051:Y2052"/>
    <mergeCell ref="Z2051:AA2052"/>
    <mergeCell ref="AB2051:AC2052"/>
    <mergeCell ref="AD2051:AE2052"/>
    <mergeCell ref="AF2051:AG2052"/>
    <mergeCell ref="AH2051:AI2052"/>
    <mergeCell ref="AJ2051:AK2052"/>
    <mergeCell ref="AL2051:AM2052"/>
    <mergeCell ref="AN2051:AO2052"/>
    <mergeCell ref="AP2051:AQ2052"/>
    <mergeCell ref="AR2051:AS2052"/>
    <mergeCell ref="AT2051:AU2052"/>
    <mergeCell ref="AV2051:AW2052"/>
    <mergeCell ref="AX2051:AY2052"/>
    <mergeCell ref="AZ2051:BA2052"/>
    <mergeCell ref="BB2051:BC2052"/>
    <mergeCell ref="BD2051:BE2052"/>
    <mergeCell ref="BF2051:BG2052"/>
    <mergeCell ref="BH2051:BI2052"/>
    <mergeCell ref="BJ2051:BK2052"/>
    <mergeCell ref="BL2051:BN2052"/>
    <mergeCell ref="C2052:D2052"/>
    <mergeCell ref="G2051:G2052"/>
    <mergeCell ref="BJ2047:BK2048"/>
    <mergeCell ref="BL2047:BN2048"/>
    <mergeCell ref="C2048:D2048"/>
    <mergeCell ref="G2047:G2048"/>
    <mergeCell ref="B2049:B2050"/>
    <mergeCell ref="C2049:D2049"/>
    <mergeCell ref="E2049:E2050"/>
    <mergeCell ref="F2049:F2050"/>
    <mergeCell ref="H2049:I2050"/>
    <mergeCell ref="J2049:K2050"/>
    <mergeCell ref="AL2049:AM2050"/>
    <mergeCell ref="AN2049:AO2050"/>
    <mergeCell ref="L2049:M2050"/>
    <mergeCell ref="N2049:O2050"/>
    <mergeCell ref="P2049:Q2050"/>
    <mergeCell ref="R2049:S2050"/>
    <mergeCell ref="T2049:U2050"/>
    <mergeCell ref="V2049:W2050"/>
    <mergeCell ref="BF2049:BG2050"/>
    <mergeCell ref="BH2049:BI2050"/>
    <mergeCell ref="BJ2049:BK2050"/>
    <mergeCell ref="BL2049:BN2050"/>
    <mergeCell ref="X2049:Y2050"/>
    <mergeCell ref="Z2049:AA2050"/>
    <mergeCell ref="AB2049:AC2050"/>
    <mergeCell ref="AD2049:AE2050"/>
    <mergeCell ref="AF2049:AG2050"/>
    <mergeCell ref="BB2049:BC2050"/>
    <mergeCell ref="C2050:D2050"/>
    <mergeCell ref="AT2049:AU2050"/>
    <mergeCell ref="AV2049:AW2050"/>
    <mergeCell ref="AX2049:AY2050"/>
    <mergeCell ref="AZ2049:BA2050"/>
    <mergeCell ref="BD2049:BE2050"/>
    <mergeCell ref="AP2049:AQ2050"/>
    <mergeCell ref="AR2049:AS2050"/>
    <mergeCell ref="AH2049:AI2050"/>
    <mergeCell ref="AJ2049:AK2050"/>
    <mergeCell ref="G2049:G2050"/>
    <mergeCell ref="AJ2045:AK2046"/>
    <mergeCell ref="G2045:G2046"/>
    <mergeCell ref="B2047:B2048"/>
    <mergeCell ref="C2047:D2047"/>
    <mergeCell ref="E2047:E2048"/>
    <mergeCell ref="F2047:F2048"/>
    <mergeCell ref="H2047:I2048"/>
    <mergeCell ref="J2047:K2048"/>
    <mergeCell ref="L2047:M2048"/>
    <mergeCell ref="N2047:O2048"/>
    <mergeCell ref="P2047:Q2048"/>
    <mergeCell ref="R2047:S2048"/>
    <mergeCell ref="T2047:U2048"/>
    <mergeCell ref="V2047:W2048"/>
    <mergeCell ref="X2047:Y2048"/>
    <mergeCell ref="Z2047:AA2048"/>
    <mergeCell ref="AB2047:AC2048"/>
    <mergeCell ref="AD2047:AE2048"/>
    <mergeCell ref="AF2047:AG2048"/>
    <mergeCell ref="AH2047:AI2048"/>
    <mergeCell ref="AJ2047:AK2048"/>
    <mergeCell ref="AL2047:AM2048"/>
    <mergeCell ref="AN2047:AO2048"/>
    <mergeCell ref="AP2047:AQ2048"/>
    <mergeCell ref="AR2047:AS2048"/>
    <mergeCell ref="AT2047:AU2048"/>
    <mergeCell ref="AV2047:AW2048"/>
    <mergeCell ref="AX2047:AY2048"/>
    <mergeCell ref="AZ2047:BA2048"/>
    <mergeCell ref="BB2047:BC2048"/>
    <mergeCell ref="BD2047:BE2048"/>
    <mergeCell ref="BF2047:BG2048"/>
    <mergeCell ref="BH2047:BI2048"/>
    <mergeCell ref="H2043:I2044"/>
    <mergeCell ref="J2043:K2044"/>
    <mergeCell ref="L2043:M2044"/>
    <mergeCell ref="N2043:O2044"/>
    <mergeCell ref="P2043:Q2044"/>
    <mergeCell ref="R2043:S2044"/>
    <mergeCell ref="T2043:U2044"/>
    <mergeCell ref="V2043:W2044"/>
    <mergeCell ref="X2043:Y2044"/>
    <mergeCell ref="Z2043:AA2044"/>
    <mergeCell ref="AB2043:AC2044"/>
    <mergeCell ref="AD2043:AE2044"/>
    <mergeCell ref="AF2043:AG2044"/>
    <mergeCell ref="AH2043:AI2044"/>
    <mergeCell ref="AJ2043:AK2044"/>
    <mergeCell ref="AL2043:AM2044"/>
    <mergeCell ref="AN2043:AO2044"/>
    <mergeCell ref="AP2043:AQ2044"/>
    <mergeCell ref="AR2043:AS2044"/>
    <mergeCell ref="AT2043:AU2044"/>
    <mergeCell ref="AV2043:AW2044"/>
    <mergeCell ref="AX2043:AY2044"/>
    <mergeCell ref="AZ2043:BA2044"/>
    <mergeCell ref="BB2043:BC2044"/>
    <mergeCell ref="BD2043:BE2044"/>
    <mergeCell ref="BF2043:BG2044"/>
    <mergeCell ref="BH2043:BI2044"/>
    <mergeCell ref="BJ2043:BK2044"/>
    <mergeCell ref="BL2043:BN2044"/>
    <mergeCell ref="C2044:D2044"/>
    <mergeCell ref="G2043:G2044"/>
    <mergeCell ref="B2045:B2046"/>
    <mergeCell ref="C2045:D2045"/>
    <mergeCell ref="E2045:E2046"/>
    <mergeCell ref="F2045:F2046"/>
    <mergeCell ref="H2045:I2046"/>
    <mergeCell ref="J2045:K2046"/>
    <mergeCell ref="AL2045:AM2046"/>
    <mergeCell ref="AN2045:AO2046"/>
    <mergeCell ref="L2045:M2046"/>
    <mergeCell ref="N2045:O2046"/>
    <mergeCell ref="P2045:Q2046"/>
    <mergeCell ref="R2045:S2046"/>
    <mergeCell ref="T2045:U2046"/>
    <mergeCell ref="V2045:W2046"/>
    <mergeCell ref="BF2045:BG2046"/>
    <mergeCell ref="BH2045:BI2046"/>
    <mergeCell ref="BJ2045:BK2046"/>
    <mergeCell ref="BL2045:BN2046"/>
    <mergeCell ref="X2045:Y2046"/>
    <mergeCell ref="Z2045:AA2046"/>
    <mergeCell ref="AB2045:AC2046"/>
    <mergeCell ref="AD2045:AE2046"/>
    <mergeCell ref="AF2045:AG2046"/>
    <mergeCell ref="BB2045:BC2046"/>
    <mergeCell ref="C2046:D2046"/>
    <mergeCell ref="AT2045:AU2046"/>
    <mergeCell ref="AV2045:AW2046"/>
    <mergeCell ref="AX2045:AY2046"/>
    <mergeCell ref="AZ2045:BA2046"/>
    <mergeCell ref="BD2045:BE2046"/>
    <mergeCell ref="AP2045:AQ2046"/>
    <mergeCell ref="AR2045:AS2046"/>
    <mergeCell ref="AH2045:AI2046"/>
    <mergeCell ref="B2041:B2042"/>
    <mergeCell ref="C2041:D2041"/>
    <mergeCell ref="E2041:E2042"/>
    <mergeCell ref="F2041:F2042"/>
    <mergeCell ref="H2041:I2042"/>
    <mergeCell ref="J2041:K2042"/>
    <mergeCell ref="AL2041:AM2042"/>
    <mergeCell ref="AN2041:AO2042"/>
    <mergeCell ref="L2041:M2042"/>
    <mergeCell ref="N2041:O2042"/>
    <mergeCell ref="P2041:Q2042"/>
    <mergeCell ref="R2041:S2042"/>
    <mergeCell ref="T2041:U2042"/>
    <mergeCell ref="V2041:W2042"/>
    <mergeCell ref="BF2041:BG2042"/>
    <mergeCell ref="BH2041:BI2042"/>
    <mergeCell ref="BJ2041:BK2042"/>
    <mergeCell ref="BL2041:BN2042"/>
    <mergeCell ref="X2041:Y2042"/>
    <mergeCell ref="Z2041:AA2042"/>
    <mergeCell ref="AB2041:AC2042"/>
    <mergeCell ref="AD2041:AE2042"/>
    <mergeCell ref="AF2041:AG2042"/>
    <mergeCell ref="BB2041:BC2042"/>
    <mergeCell ref="C2042:D2042"/>
    <mergeCell ref="AT2041:AU2042"/>
    <mergeCell ref="AV2041:AW2042"/>
    <mergeCell ref="AX2041:AY2042"/>
    <mergeCell ref="AZ2041:BA2042"/>
    <mergeCell ref="BD2041:BE2042"/>
    <mergeCell ref="AP2041:AQ2042"/>
    <mergeCell ref="AR2041:AS2042"/>
    <mergeCell ref="AH2041:AI2042"/>
    <mergeCell ref="AJ2041:AK2042"/>
    <mergeCell ref="G2041:G2042"/>
    <mergeCell ref="B2039:B2040"/>
    <mergeCell ref="C2039:D2039"/>
    <mergeCell ref="E2039:E2040"/>
    <mergeCell ref="F2039:F2040"/>
    <mergeCell ref="H2039:I2040"/>
    <mergeCell ref="J2039:K2040"/>
    <mergeCell ref="L2039:M2040"/>
    <mergeCell ref="N2039:O2040"/>
    <mergeCell ref="P2039:Q2040"/>
    <mergeCell ref="R2039:S2040"/>
    <mergeCell ref="T2039:U2040"/>
    <mergeCell ref="V2039:W2040"/>
    <mergeCell ref="X2039:Y2040"/>
    <mergeCell ref="Z2039:AA2040"/>
    <mergeCell ref="AB2039:AC2040"/>
    <mergeCell ref="AD2039:AE2040"/>
    <mergeCell ref="AF2039:AG2040"/>
    <mergeCell ref="AH2039:AI2040"/>
    <mergeCell ref="AJ2039:AK2040"/>
    <mergeCell ref="AL2039:AM2040"/>
    <mergeCell ref="AN2039:AO2040"/>
    <mergeCell ref="AP2039:AQ2040"/>
    <mergeCell ref="AR2039:AS2040"/>
    <mergeCell ref="AT2039:AU2040"/>
    <mergeCell ref="AV2039:AW2040"/>
    <mergeCell ref="AX2039:AY2040"/>
    <mergeCell ref="AZ2039:BA2040"/>
    <mergeCell ref="BB2039:BC2040"/>
    <mergeCell ref="BD2039:BE2040"/>
    <mergeCell ref="BF2039:BG2040"/>
    <mergeCell ref="BH2039:BI2040"/>
    <mergeCell ref="BJ2039:BK2040"/>
    <mergeCell ref="BL2039:BN2040"/>
    <mergeCell ref="C2040:D2040"/>
    <mergeCell ref="G2039:G2040"/>
    <mergeCell ref="H2035:I2036"/>
    <mergeCell ref="J2035:K2036"/>
    <mergeCell ref="L2035:M2036"/>
    <mergeCell ref="N2035:O2036"/>
    <mergeCell ref="P2035:Q2036"/>
    <mergeCell ref="R2035:S2036"/>
    <mergeCell ref="T2035:U2036"/>
    <mergeCell ref="V2035:W2036"/>
    <mergeCell ref="X2035:Y2036"/>
    <mergeCell ref="Z2035:AA2036"/>
    <mergeCell ref="AB2035:AC2036"/>
    <mergeCell ref="AD2035:AE2036"/>
    <mergeCell ref="AF2035:AG2036"/>
    <mergeCell ref="AH2035:AI2036"/>
    <mergeCell ref="AJ2035:AK2036"/>
    <mergeCell ref="AL2035:AM2036"/>
    <mergeCell ref="AN2035:AO2036"/>
    <mergeCell ref="AP2035:AQ2036"/>
    <mergeCell ref="AR2035:AS2036"/>
    <mergeCell ref="AT2035:AU2036"/>
    <mergeCell ref="AV2035:AW2036"/>
    <mergeCell ref="AX2035:AY2036"/>
    <mergeCell ref="AZ2035:BA2036"/>
    <mergeCell ref="BB2035:BC2036"/>
    <mergeCell ref="BD2035:BE2036"/>
    <mergeCell ref="BF2035:BG2036"/>
    <mergeCell ref="BH2035:BI2036"/>
    <mergeCell ref="BJ2035:BK2036"/>
    <mergeCell ref="BL2035:BN2036"/>
    <mergeCell ref="C2036:D2036"/>
    <mergeCell ref="B2037:B2038"/>
    <mergeCell ref="C2037:D2037"/>
    <mergeCell ref="E2037:E2038"/>
    <mergeCell ref="F2037:F2038"/>
    <mergeCell ref="H2037:I2038"/>
    <mergeCell ref="J2037:K2038"/>
    <mergeCell ref="AL2037:AM2038"/>
    <mergeCell ref="AN2037:AO2038"/>
    <mergeCell ref="L2037:M2038"/>
    <mergeCell ref="N2037:O2038"/>
    <mergeCell ref="P2037:Q2038"/>
    <mergeCell ref="R2037:S2038"/>
    <mergeCell ref="T2037:U2038"/>
    <mergeCell ref="V2037:W2038"/>
    <mergeCell ref="BF2037:BG2038"/>
    <mergeCell ref="BH2037:BI2038"/>
    <mergeCell ref="BJ2037:BK2038"/>
    <mergeCell ref="BL2037:BN2038"/>
    <mergeCell ref="X2037:Y2038"/>
    <mergeCell ref="Z2037:AA2038"/>
    <mergeCell ref="AB2037:AC2038"/>
    <mergeCell ref="AD2037:AE2038"/>
    <mergeCell ref="AF2037:AG2038"/>
    <mergeCell ref="BB2037:BC2038"/>
    <mergeCell ref="C2038:D2038"/>
    <mergeCell ref="AT2037:AU2038"/>
    <mergeCell ref="AV2037:AW2038"/>
    <mergeCell ref="AX2037:AY2038"/>
    <mergeCell ref="AZ2037:BA2038"/>
    <mergeCell ref="BD2037:BE2038"/>
    <mergeCell ref="AP2037:AQ2038"/>
    <mergeCell ref="AR2037:AS2038"/>
    <mergeCell ref="AH2037:AI2038"/>
    <mergeCell ref="AJ2037:AK2038"/>
    <mergeCell ref="BL2031:BN2032"/>
    <mergeCell ref="C2032:D2032"/>
    <mergeCell ref="B2033:B2034"/>
    <mergeCell ref="C2033:D2033"/>
    <mergeCell ref="E2033:E2034"/>
    <mergeCell ref="F2033:F2034"/>
    <mergeCell ref="H2033:I2034"/>
    <mergeCell ref="J2033:K2034"/>
    <mergeCell ref="AL2033:AM2034"/>
    <mergeCell ref="AN2033:AO2034"/>
    <mergeCell ref="L2033:M2034"/>
    <mergeCell ref="N2033:O2034"/>
    <mergeCell ref="P2033:Q2034"/>
    <mergeCell ref="R2033:S2034"/>
    <mergeCell ref="T2033:U2034"/>
    <mergeCell ref="V2033:W2034"/>
    <mergeCell ref="BF2033:BG2034"/>
    <mergeCell ref="BH2033:BI2034"/>
    <mergeCell ref="BJ2033:BK2034"/>
    <mergeCell ref="BL2033:BN2034"/>
    <mergeCell ref="X2033:Y2034"/>
    <mergeCell ref="Z2033:AA2034"/>
    <mergeCell ref="AB2033:AC2034"/>
    <mergeCell ref="AD2033:AE2034"/>
    <mergeCell ref="AF2033:AG2034"/>
    <mergeCell ref="BB2033:BC2034"/>
    <mergeCell ref="C2034:D2034"/>
    <mergeCell ref="AT2033:AU2034"/>
    <mergeCell ref="AV2033:AW2034"/>
    <mergeCell ref="AX2033:AY2034"/>
    <mergeCell ref="AZ2033:BA2034"/>
    <mergeCell ref="BD2033:BE2034"/>
    <mergeCell ref="AP2033:AQ2034"/>
    <mergeCell ref="AR2033:AS2034"/>
    <mergeCell ref="AH2033:AI2034"/>
    <mergeCell ref="AJ2033:AK2034"/>
    <mergeCell ref="B2031:B2032"/>
    <mergeCell ref="C2031:D2031"/>
    <mergeCell ref="E2031:E2032"/>
    <mergeCell ref="F2031:F2032"/>
    <mergeCell ref="H2031:I2032"/>
    <mergeCell ref="J2031:K2032"/>
    <mergeCell ref="L2031:M2032"/>
    <mergeCell ref="N2031:O2032"/>
    <mergeCell ref="P2031:Q2032"/>
    <mergeCell ref="R2031:S2032"/>
    <mergeCell ref="T2031:U2032"/>
    <mergeCell ref="V2031:W2032"/>
    <mergeCell ref="X2031:Y2032"/>
    <mergeCell ref="Z2031:AA2032"/>
    <mergeCell ref="AB2031:AC2032"/>
    <mergeCell ref="AD2031:AE2032"/>
    <mergeCell ref="AF2031:AG2032"/>
    <mergeCell ref="AH2031:AI2032"/>
    <mergeCell ref="AJ2031:AK2032"/>
    <mergeCell ref="AL2031:AM2032"/>
    <mergeCell ref="AN2031:AO2032"/>
    <mergeCell ref="AP2031:AQ2032"/>
    <mergeCell ref="AR2031:AS2032"/>
    <mergeCell ref="AT2031:AU2032"/>
    <mergeCell ref="AV2031:AW2032"/>
    <mergeCell ref="AX2031:AY2032"/>
    <mergeCell ref="AZ2031:BA2032"/>
    <mergeCell ref="BB2031:BC2032"/>
    <mergeCell ref="BD2031:BE2032"/>
    <mergeCell ref="BF2031:BG2032"/>
    <mergeCell ref="BH2031:BI2032"/>
    <mergeCell ref="BJ2031:BK2032"/>
    <mergeCell ref="G2027:G2028"/>
    <mergeCell ref="BD2027:BE2028"/>
    <mergeCell ref="BF2027:BG2028"/>
    <mergeCell ref="BH2027:BI2028"/>
    <mergeCell ref="BJ2027:BK2028"/>
    <mergeCell ref="BL2027:BN2028"/>
    <mergeCell ref="C2028:D2028"/>
    <mergeCell ref="B2029:B2030"/>
    <mergeCell ref="C2029:D2029"/>
    <mergeCell ref="E2029:E2030"/>
    <mergeCell ref="F2029:F2030"/>
    <mergeCell ref="H2029:I2030"/>
    <mergeCell ref="J2029:K2030"/>
    <mergeCell ref="AL2029:AM2030"/>
    <mergeCell ref="AN2029:AO2030"/>
    <mergeCell ref="L2029:M2030"/>
    <mergeCell ref="N2029:O2030"/>
    <mergeCell ref="P2029:Q2030"/>
    <mergeCell ref="R2029:S2030"/>
    <mergeCell ref="T2029:U2030"/>
    <mergeCell ref="V2029:W2030"/>
    <mergeCell ref="BF2029:BG2030"/>
    <mergeCell ref="BH2029:BI2030"/>
    <mergeCell ref="BJ2029:BK2030"/>
    <mergeCell ref="BL2029:BN2030"/>
    <mergeCell ref="X2029:Y2030"/>
    <mergeCell ref="Z2029:AA2030"/>
    <mergeCell ref="AB2029:AC2030"/>
    <mergeCell ref="AD2029:AE2030"/>
    <mergeCell ref="AF2029:AG2030"/>
    <mergeCell ref="BB2029:BC2030"/>
    <mergeCell ref="C2030:D2030"/>
    <mergeCell ref="AT2029:AU2030"/>
    <mergeCell ref="AV2029:AW2030"/>
    <mergeCell ref="AX2029:AY2030"/>
    <mergeCell ref="AZ2029:BA2030"/>
    <mergeCell ref="BD2029:BE2030"/>
    <mergeCell ref="AP2029:AQ2030"/>
    <mergeCell ref="AR2029:AS2030"/>
    <mergeCell ref="AH2029:AI2030"/>
    <mergeCell ref="AJ2029:AK2030"/>
    <mergeCell ref="B2027:B2028"/>
    <mergeCell ref="C2027:D2027"/>
    <mergeCell ref="E2027:E2028"/>
    <mergeCell ref="F2027:F2028"/>
    <mergeCell ref="H2027:I2028"/>
    <mergeCell ref="J2027:K2028"/>
    <mergeCell ref="L2027:M2028"/>
    <mergeCell ref="N2027:O2028"/>
    <mergeCell ref="P2027:Q2028"/>
    <mergeCell ref="R2027:S2028"/>
    <mergeCell ref="T2027:U2028"/>
    <mergeCell ref="V2027:W2028"/>
    <mergeCell ref="X2027:Y2028"/>
    <mergeCell ref="Z2027:AA2028"/>
    <mergeCell ref="AB2027:AC2028"/>
    <mergeCell ref="AD2027:AE2028"/>
    <mergeCell ref="AF2027:AG2028"/>
    <mergeCell ref="AH2027:AI2028"/>
    <mergeCell ref="AJ2027:AK2028"/>
    <mergeCell ref="AL2027:AM2028"/>
    <mergeCell ref="AN2027:AO2028"/>
    <mergeCell ref="AP2027:AQ2028"/>
    <mergeCell ref="AR2027:AS2028"/>
    <mergeCell ref="AT2027:AU2028"/>
    <mergeCell ref="BL2021:BN2022"/>
    <mergeCell ref="X2021:Y2022"/>
    <mergeCell ref="Z2021:AA2022"/>
    <mergeCell ref="AB2021:AC2022"/>
    <mergeCell ref="AD2021:AE2022"/>
    <mergeCell ref="AF2021:AG2022"/>
    <mergeCell ref="BB2021:BC2022"/>
    <mergeCell ref="C2022:D2022"/>
    <mergeCell ref="AT2021:AU2022"/>
    <mergeCell ref="AV2021:AW2022"/>
    <mergeCell ref="AX2021:AY2022"/>
    <mergeCell ref="AZ2021:BA2022"/>
    <mergeCell ref="BD2021:BE2022"/>
    <mergeCell ref="AP2021:AQ2022"/>
    <mergeCell ref="AR2021:AS2022"/>
    <mergeCell ref="AH2021:AI2022"/>
    <mergeCell ref="AJ2021:AK2022"/>
    <mergeCell ref="BL2023:BN2024"/>
    <mergeCell ref="C2024:D2024"/>
    <mergeCell ref="C2023:D2023"/>
    <mergeCell ref="E2023:E2024"/>
    <mergeCell ref="AL2023:AM2024"/>
    <mergeCell ref="AN2023:AO2024"/>
    <mergeCell ref="AP2023:AQ2024"/>
    <mergeCell ref="AV2027:AW2028"/>
    <mergeCell ref="AX2027:AY2028"/>
    <mergeCell ref="AZ2027:BA2028"/>
    <mergeCell ref="BB2027:BC2028"/>
    <mergeCell ref="C2025:D2025"/>
    <mergeCell ref="E2025:E2026"/>
    <mergeCell ref="F2025:F2026"/>
    <mergeCell ref="H2025:I2026"/>
    <mergeCell ref="J2025:K2026"/>
    <mergeCell ref="AL2025:AM2026"/>
    <mergeCell ref="AN2025:AO2026"/>
    <mergeCell ref="L2025:M2026"/>
    <mergeCell ref="N2025:O2026"/>
    <mergeCell ref="P2025:Q2026"/>
    <mergeCell ref="R2025:S2026"/>
    <mergeCell ref="T2025:U2026"/>
    <mergeCell ref="V2025:W2026"/>
    <mergeCell ref="BF2025:BG2026"/>
    <mergeCell ref="BH2025:BI2026"/>
    <mergeCell ref="BJ2025:BK2026"/>
    <mergeCell ref="BL2025:BN2026"/>
    <mergeCell ref="X2025:Y2026"/>
    <mergeCell ref="Z2025:AA2026"/>
    <mergeCell ref="AB2025:AC2026"/>
    <mergeCell ref="AD2025:AE2026"/>
    <mergeCell ref="AF2025:AG2026"/>
    <mergeCell ref="BB2025:BC2026"/>
    <mergeCell ref="C2026:D2026"/>
    <mergeCell ref="AT2025:AU2026"/>
    <mergeCell ref="AV2025:AW2026"/>
    <mergeCell ref="AX2025:AY2026"/>
    <mergeCell ref="AZ2025:BA2026"/>
    <mergeCell ref="BD2025:BE2026"/>
    <mergeCell ref="AP2025:AQ2026"/>
    <mergeCell ref="AR2025:AS2026"/>
    <mergeCell ref="AH2025:AI2026"/>
    <mergeCell ref="AJ2025:AK2026"/>
    <mergeCell ref="G2025:G2026"/>
    <mergeCell ref="BD2019:BE2020"/>
    <mergeCell ref="BF2019:BG2020"/>
    <mergeCell ref="AR2023:AS2024"/>
    <mergeCell ref="AT2023:AU2024"/>
    <mergeCell ref="AV2023:AW2024"/>
    <mergeCell ref="AX2023:AY2024"/>
    <mergeCell ref="AZ2023:BA2024"/>
    <mergeCell ref="F2023:F2024"/>
    <mergeCell ref="H2023:I2024"/>
    <mergeCell ref="J2023:K2024"/>
    <mergeCell ref="G2023:G2024"/>
    <mergeCell ref="L2023:M2024"/>
    <mergeCell ref="N2023:O2024"/>
    <mergeCell ref="P2023:Q2024"/>
    <mergeCell ref="R2023:S2024"/>
    <mergeCell ref="T2023:U2024"/>
    <mergeCell ref="V2023:W2024"/>
    <mergeCell ref="X2023:Y2024"/>
    <mergeCell ref="Z2023:AA2024"/>
    <mergeCell ref="AB2023:AC2024"/>
    <mergeCell ref="AD2023:AE2024"/>
    <mergeCell ref="AF2023:AG2024"/>
    <mergeCell ref="AH2023:AI2024"/>
    <mergeCell ref="AJ2023:AK2024"/>
    <mergeCell ref="BB2023:BC2024"/>
    <mergeCell ref="BD2023:BE2024"/>
    <mergeCell ref="BF2023:BG2024"/>
    <mergeCell ref="BH2023:BI2024"/>
    <mergeCell ref="P2019:Q2020"/>
    <mergeCell ref="R2019:S2020"/>
    <mergeCell ref="T2019:U2020"/>
    <mergeCell ref="V2019:W2020"/>
    <mergeCell ref="X2019:Y2020"/>
    <mergeCell ref="Z2019:AA2020"/>
    <mergeCell ref="AB2019:AC2020"/>
    <mergeCell ref="AD2019:AE2020"/>
    <mergeCell ref="AF2019:AG2020"/>
    <mergeCell ref="AH2019:AI2020"/>
    <mergeCell ref="AJ2019:AK2020"/>
    <mergeCell ref="AL2019:AM2020"/>
    <mergeCell ref="AN2019:AO2020"/>
    <mergeCell ref="AP2019:AQ2020"/>
    <mergeCell ref="AR2019:AS2020"/>
    <mergeCell ref="AT2019:AU2020"/>
    <mergeCell ref="AV2019:AW2020"/>
    <mergeCell ref="AX2019:AY2020"/>
    <mergeCell ref="AZ2019:BA2020"/>
    <mergeCell ref="BB2019:BC2020"/>
    <mergeCell ref="BJ2023:BK2024"/>
    <mergeCell ref="F2021:F2022"/>
    <mergeCell ref="H2021:I2022"/>
    <mergeCell ref="J2021:K2022"/>
    <mergeCell ref="AL2021:AM2022"/>
    <mergeCell ref="AN2021:AO2022"/>
    <mergeCell ref="L2021:M2022"/>
    <mergeCell ref="N2021:O2022"/>
    <mergeCell ref="P2021:Q2022"/>
    <mergeCell ref="R2021:S2022"/>
    <mergeCell ref="T2021:U2022"/>
    <mergeCell ref="V2021:W2022"/>
    <mergeCell ref="BF2021:BG2022"/>
    <mergeCell ref="BH2021:BI2022"/>
    <mergeCell ref="BJ2021:BK2022"/>
    <mergeCell ref="BH2019:BI2020"/>
    <mergeCell ref="BJ2019:BK2020"/>
    <mergeCell ref="BL2019:BN2020"/>
    <mergeCell ref="F2017:F2018"/>
    <mergeCell ref="H2017:I2018"/>
    <mergeCell ref="J2017:K2018"/>
    <mergeCell ref="L2017:M2018"/>
    <mergeCell ref="N2017:O2018"/>
    <mergeCell ref="P2017:Q2018"/>
    <mergeCell ref="R2017:S2018"/>
    <mergeCell ref="T2017:U2018"/>
    <mergeCell ref="V2017:W2018"/>
    <mergeCell ref="X2017:Y2018"/>
    <mergeCell ref="Z2017:AA2018"/>
    <mergeCell ref="AB2017:AC2018"/>
    <mergeCell ref="AD2017:AE2018"/>
    <mergeCell ref="AF2017:AG2018"/>
    <mergeCell ref="BB2017:BC2018"/>
    <mergeCell ref="AH2017:AI2018"/>
    <mergeCell ref="AJ2017:AK2018"/>
    <mergeCell ref="AL2017:AM2018"/>
    <mergeCell ref="AN2017:AO2018"/>
    <mergeCell ref="AP2017:AQ2018"/>
    <mergeCell ref="AR2017:AS2018"/>
    <mergeCell ref="BF2017:BG2018"/>
    <mergeCell ref="BH2017:BI2018"/>
    <mergeCell ref="BJ2017:BK2018"/>
    <mergeCell ref="BL2017:BN2018"/>
    <mergeCell ref="AT2017:AU2018"/>
    <mergeCell ref="AV2017:AW2018"/>
    <mergeCell ref="AX2017:AY2018"/>
    <mergeCell ref="AZ2017:BA2018"/>
    <mergeCell ref="BD2017:BE2018"/>
    <mergeCell ref="F2019:F2020"/>
    <mergeCell ref="H2019:I2020"/>
    <mergeCell ref="J2019:K2020"/>
    <mergeCell ref="L2019:M2020"/>
    <mergeCell ref="N2019:O2020"/>
    <mergeCell ref="AJ1998:AK1999"/>
    <mergeCell ref="AL1998:AM1999"/>
    <mergeCell ref="AN1998:AO1999"/>
    <mergeCell ref="AP1998:AQ1999"/>
    <mergeCell ref="AR1998:AS1999"/>
    <mergeCell ref="AT1998:AU1999"/>
    <mergeCell ref="AV1998:AW1999"/>
    <mergeCell ref="AX1998:AY1999"/>
    <mergeCell ref="AZ1998:BA1999"/>
    <mergeCell ref="BB1998:BC1999"/>
    <mergeCell ref="BD1998:BE1999"/>
    <mergeCell ref="BF1998:BG1999"/>
    <mergeCell ref="BH1998:BI1999"/>
    <mergeCell ref="BJ1998:BK1999"/>
    <mergeCell ref="BL1998:BN1999"/>
    <mergeCell ref="B2000:C2000"/>
    <mergeCell ref="B1996:B1997"/>
    <mergeCell ref="C1996:D1996"/>
    <mergeCell ref="E1996:E1997"/>
    <mergeCell ref="F1996:F1997"/>
    <mergeCell ref="H1996:I1997"/>
    <mergeCell ref="J1996:K1997"/>
    <mergeCell ref="L1996:M1997"/>
    <mergeCell ref="N1996:O1997"/>
    <mergeCell ref="P1996:Q1997"/>
    <mergeCell ref="R1996:S1997"/>
    <mergeCell ref="T1996:U1997"/>
    <mergeCell ref="V1996:W1997"/>
    <mergeCell ref="X1996:Y1997"/>
    <mergeCell ref="Z1996:AA1997"/>
    <mergeCell ref="AB1996:AC1997"/>
    <mergeCell ref="AD1996:AE1997"/>
    <mergeCell ref="AF1996:AG1997"/>
    <mergeCell ref="AH1996:AI1997"/>
    <mergeCell ref="AJ1996:AK1997"/>
    <mergeCell ref="AL1996:AM1997"/>
    <mergeCell ref="AN1996:AO1997"/>
    <mergeCell ref="AP1996:AQ1997"/>
    <mergeCell ref="AR1996:AS1997"/>
    <mergeCell ref="AT1996:AU1997"/>
    <mergeCell ref="AV1996:AW1997"/>
    <mergeCell ref="AX1996:AY1997"/>
    <mergeCell ref="AZ1996:BA1997"/>
    <mergeCell ref="BB1996:BC1997"/>
    <mergeCell ref="BD1996:BE1997"/>
    <mergeCell ref="BF1996:BG1997"/>
    <mergeCell ref="BH1996:BI1997"/>
    <mergeCell ref="BJ1996:BK1997"/>
    <mergeCell ref="BL1996:BN1997"/>
    <mergeCell ref="C1997:D1997"/>
    <mergeCell ref="D2000:E2001"/>
    <mergeCell ref="H2000:I2001"/>
    <mergeCell ref="J2000:K2001"/>
    <mergeCell ref="L2000:M2001"/>
    <mergeCell ref="N2000:O2001"/>
    <mergeCell ref="R2000:S2001"/>
    <mergeCell ref="T2000:U2001"/>
    <mergeCell ref="V2000:W2001"/>
    <mergeCell ref="X2000:Y2001"/>
    <mergeCell ref="Z2000:AA2001"/>
    <mergeCell ref="AB2000:AC2001"/>
    <mergeCell ref="AD2000:AE2001"/>
    <mergeCell ref="AF2000:AG2001"/>
    <mergeCell ref="AH2000:AI2001"/>
    <mergeCell ref="H1992:I1993"/>
    <mergeCell ref="J1992:K1993"/>
    <mergeCell ref="L1992:M1993"/>
    <mergeCell ref="N1992:O1993"/>
    <mergeCell ref="P1992:Q1993"/>
    <mergeCell ref="R1992:S1993"/>
    <mergeCell ref="T1992:U1993"/>
    <mergeCell ref="V1992:W1993"/>
    <mergeCell ref="X1992:Y1993"/>
    <mergeCell ref="Z1992:AA1993"/>
    <mergeCell ref="AB1992:AC1993"/>
    <mergeCell ref="AD1992:AE1993"/>
    <mergeCell ref="AF1992:AG1993"/>
    <mergeCell ref="AH1992:AI1993"/>
    <mergeCell ref="AJ1992:AK1993"/>
    <mergeCell ref="AL1992:AM1993"/>
    <mergeCell ref="AN1992:AO1993"/>
    <mergeCell ref="AP1992:AQ1993"/>
    <mergeCell ref="AR1992:AS1993"/>
    <mergeCell ref="AT1992:AU1993"/>
    <mergeCell ref="AV1992:AW1993"/>
    <mergeCell ref="AX1992:AY1993"/>
    <mergeCell ref="AZ1992:BA1993"/>
    <mergeCell ref="BB1992:BC1993"/>
    <mergeCell ref="BD1992:BE1993"/>
    <mergeCell ref="BF1992:BG1993"/>
    <mergeCell ref="BH1992:BI1993"/>
    <mergeCell ref="BJ1992:BK1993"/>
    <mergeCell ref="BL1992:BN1993"/>
    <mergeCell ref="C1993:D1993"/>
    <mergeCell ref="B1994:B1995"/>
    <mergeCell ref="C1994:D1994"/>
    <mergeCell ref="E1994:E1995"/>
    <mergeCell ref="F1994:F1995"/>
    <mergeCell ref="H1994:I1995"/>
    <mergeCell ref="J1994:K1995"/>
    <mergeCell ref="AL1994:AM1995"/>
    <mergeCell ref="AN1994:AO1995"/>
    <mergeCell ref="L1994:M1995"/>
    <mergeCell ref="N1994:O1995"/>
    <mergeCell ref="P1994:Q1995"/>
    <mergeCell ref="R1994:S1995"/>
    <mergeCell ref="T1994:U1995"/>
    <mergeCell ref="V1994:W1995"/>
    <mergeCell ref="BF1994:BG1995"/>
    <mergeCell ref="BH1994:BI1995"/>
    <mergeCell ref="BJ1994:BK1995"/>
    <mergeCell ref="BL1994:BN1995"/>
    <mergeCell ref="X1994:Y1995"/>
    <mergeCell ref="Z1994:AA1995"/>
    <mergeCell ref="AB1994:AC1995"/>
    <mergeCell ref="AD1994:AE1995"/>
    <mergeCell ref="AF1994:AG1995"/>
    <mergeCell ref="BB1994:BC1995"/>
    <mergeCell ref="C1995:D1995"/>
    <mergeCell ref="AT1994:AU1995"/>
    <mergeCell ref="AV1994:AW1995"/>
    <mergeCell ref="AX1994:AY1995"/>
    <mergeCell ref="AZ1994:BA1995"/>
    <mergeCell ref="BD1994:BE1995"/>
    <mergeCell ref="AP1994:AQ1995"/>
    <mergeCell ref="AR1994:AS1995"/>
    <mergeCell ref="AH1994:AI1995"/>
    <mergeCell ref="AJ1994:AK1995"/>
    <mergeCell ref="H1988:I1989"/>
    <mergeCell ref="J1988:K1989"/>
    <mergeCell ref="L1988:M1989"/>
    <mergeCell ref="N1988:O1989"/>
    <mergeCell ref="P1988:Q1989"/>
    <mergeCell ref="R1988:S1989"/>
    <mergeCell ref="T1988:U1989"/>
    <mergeCell ref="V1988:W1989"/>
    <mergeCell ref="X1988:Y1989"/>
    <mergeCell ref="Z1988:AA1989"/>
    <mergeCell ref="AB1988:AC1989"/>
    <mergeCell ref="AD1988:AE1989"/>
    <mergeCell ref="AF1988:AG1989"/>
    <mergeCell ref="AH1988:AI1989"/>
    <mergeCell ref="AJ1988:AK1989"/>
    <mergeCell ref="AL1988:AM1989"/>
    <mergeCell ref="AN1988:AO1989"/>
    <mergeCell ref="AP1988:AQ1989"/>
    <mergeCell ref="AR1988:AS1989"/>
    <mergeCell ref="AT1988:AU1989"/>
    <mergeCell ref="AV1988:AW1989"/>
    <mergeCell ref="AX1988:AY1989"/>
    <mergeCell ref="AZ1988:BA1989"/>
    <mergeCell ref="BB1988:BC1989"/>
    <mergeCell ref="BD1988:BE1989"/>
    <mergeCell ref="BF1988:BG1989"/>
    <mergeCell ref="BH1988:BI1989"/>
    <mergeCell ref="BJ1988:BK1989"/>
    <mergeCell ref="BL1988:BN1989"/>
    <mergeCell ref="C1989:D1989"/>
    <mergeCell ref="B1990:B1991"/>
    <mergeCell ref="C1990:D1990"/>
    <mergeCell ref="E1990:E1991"/>
    <mergeCell ref="F1990:F1991"/>
    <mergeCell ref="H1990:I1991"/>
    <mergeCell ref="J1990:K1991"/>
    <mergeCell ref="AL1990:AM1991"/>
    <mergeCell ref="AN1990:AO1991"/>
    <mergeCell ref="L1990:M1991"/>
    <mergeCell ref="N1990:O1991"/>
    <mergeCell ref="P1990:Q1991"/>
    <mergeCell ref="R1990:S1991"/>
    <mergeCell ref="T1990:U1991"/>
    <mergeCell ref="V1990:W1991"/>
    <mergeCell ref="BF1990:BG1991"/>
    <mergeCell ref="BH1990:BI1991"/>
    <mergeCell ref="BJ1990:BK1991"/>
    <mergeCell ref="BL1990:BN1991"/>
    <mergeCell ref="X1990:Y1991"/>
    <mergeCell ref="Z1990:AA1991"/>
    <mergeCell ref="AB1990:AC1991"/>
    <mergeCell ref="AD1990:AE1991"/>
    <mergeCell ref="AF1990:AG1991"/>
    <mergeCell ref="BB1990:BC1991"/>
    <mergeCell ref="C1991:D1991"/>
    <mergeCell ref="AT1990:AU1991"/>
    <mergeCell ref="AV1990:AW1991"/>
    <mergeCell ref="AX1990:AY1991"/>
    <mergeCell ref="AZ1990:BA1991"/>
    <mergeCell ref="BD1990:BE1991"/>
    <mergeCell ref="AP1990:AQ1991"/>
    <mergeCell ref="AR1990:AS1991"/>
    <mergeCell ref="AH1990:AI1991"/>
    <mergeCell ref="AJ1990:AK1991"/>
    <mergeCell ref="H1984:I1985"/>
    <mergeCell ref="J1984:K1985"/>
    <mergeCell ref="L1984:M1985"/>
    <mergeCell ref="N1984:O1985"/>
    <mergeCell ref="P1984:Q1985"/>
    <mergeCell ref="R1984:S1985"/>
    <mergeCell ref="T1984:U1985"/>
    <mergeCell ref="V1984:W1985"/>
    <mergeCell ref="X1984:Y1985"/>
    <mergeCell ref="Z1984:AA1985"/>
    <mergeCell ref="AB1984:AC1985"/>
    <mergeCell ref="AD1984:AE1985"/>
    <mergeCell ref="AF1984:AG1985"/>
    <mergeCell ref="AH1984:AI1985"/>
    <mergeCell ref="AJ1984:AK1985"/>
    <mergeCell ref="AL1984:AM1985"/>
    <mergeCell ref="AN1984:AO1985"/>
    <mergeCell ref="AP1984:AQ1985"/>
    <mergeCell ref="AR1984:AS1985"/>
    <mergeCell ref="AT1984:AU1985"/>
    <mergeCell ref="AV1984:AW1985"/>
    <mergeCell ref="AX1984:AY1985"/>
    <mergeCell ref="AZ1984:BA1985"/>
    <mergeCell ref="BB1984:BC1985"/>
    <mergeCell ref="BD1984:BE1985"/>
    <mergeCell ref="BF1984:BG1985"/>
    <mergeCell ref="BH1984:BI1985"/>
    <mergeCell ref="BJ1984:BK1985"/>
    <mergeCell ref="BL1984:BN1985"/>
    <mergeCell ref="C1985:D1985"/>
    <mergeCell ref="B1986:B1987"/>
    <mergeCell ref="C1986:D1986"/>
    <mergeCell ref="E1986:E1987"/>
    <mergeCell ref="F1986:F1987"/>
    <mergeCell ref="H1986:I1987"/>
    <mergeCell ref="J1986:K1987"/>
    <mergeCell ref="AL1986:AM1987"/>
    <mergeCell ref="AN1986:AO1987"/>
    <mergeCell ref="L1986:M1987"/>
    <mergeCell ref="N1986:O1987"/>
    <mergeCell ref="P1986:Q1987"/>
    <mergeCell ref="R1986:S1987"/>
    <mergeCell ref="T1986:U1987"/>
    <mergeCell ref="V1986:W1987"/>
    <mergeCell ref="BF1986:BG1987"/>
    <mergeCell ref="BH1986:BI1987"/>
    <mergeCell ref="BJ1986:BK1987"/>
    <mergeCell ref="BL1986:BN1987"/>
    <mergeCell ref="X1986:Y1987"/>
    <mergeCell ref="Z1986:AA1987"/>
    <mergeCell ref="AB1986:AC1987"/>
    <mergeCell ref="AD1986:AE1987"/>
    <mergeCell ref="AF1986:AG1987"/>
    <mergeCell ref="BB1986:BC1987"/>
    <mergeCell ref="C1987:D1987"/>
    <mergeCell ref="AT1986:AU1987"/>
    <mergeCell ref="AV1986:AW1987"/>
    <mergeCell ref="AX1986:AY1987"/>
    <mergeCell ref="AZ1986:BA1987"/>
    <mergeCell ref="BD1986:BE1987"/>
    <mergeCell ref="AP1986:AQ1987"/>
    <mergeCell ref="AR1986:AS1987"/>
    <mergeCell ref="AH1986:AI1987"/>
    <mergeCell ref="AJ1986:AK1987"/>
    <mergeCell ref="BF1980:BG1981"/>
    <mergeCell ref="BH1980:BI1981"/>
    <mergeCell ref="BJ1980:BK1981"/>
    <mergeCell ref="BL1980:BN1981"/>
    <mergeCell ref="C1981:D1981"/>
    <mergeCell ref="B1982:B1983"/>
    <mergeCell ref="C1982:D1982"/>
    <mergeCell ref="E1982:E1983"/>
    <mergeCell ref="F1982:F1983"/>
    <mergeCell ref="H1982:I1983"/>
    <mergeCell ref="J1982:K1983"/>
    <mergeCell ref="AL1982:AM1983"/>
    <mergeCell ref="AN1982:AO1983"/>
    <mergeCell ref="L1982:M1983"/>
    <mergeCell ref="N1982:O1983"/>
    <mergeCell ref="P1982:Q1983"/>
    <mergeCell ref="R1982:S1983"/>
    <mergeCell ref="T1982:U1983"/>
    <mergeCell ref="V1982:W1983"/>
    <mergeCell ref="BF1982:BG1983"/>
    <mergeCell ref="BH1982:BI1983"/>
    <mergeCell ref="BJ1982:BK1983"/>
    <mergeCell ref="BL1982:BN1983"/>
    <mergeCell ref="X1982:Y1983"/>
    <mergeCell ref="Z1982:AA1983"/>
    <mergeCell ref="AB1982:AC1983"/>
    <mergeCell ref="AD1982:AE1983"/>
    <mergeCell ref="AF1982:AG1983"/>
    <mergeCell ref="BB1982:BC1983"/>
    <mergeCell ref="C1983:D1983"/>
    <mergeCell ref="AT1982:AU1983"/>
    <mergeCell ref="AV1982:AW1983"/>
    <mergeCell ref="AX1982:AY1983"/>
    <mergeCell ref="AZ1982:BA1983"/>
    <mergeCell ref="BD1982:BE1983"/>
    <mergeCell ref="AP1982:AQ1983"/>
    <mergeCell ref="AR1982:AS1983"/>
    <mergeCell ref="AH1982:AI1983"/>
    <mergeCell ref="AJ1982:AK1983"/>
    <mergeCell ref="B1980:B1981"/>
    <mergeCell ref="C1980:D1980"/>
    <mergeCell ref="E1980:E1981"/>
    <mergeCell ref="F1980:F1981"/>
    <mergeCell ref="H1980:I1981"/>
    <mergeCell ref="J1980:K1981"/>
    <mergeCell ref="L1980:M1981"/>
    <mergeCell ref="N1980:O1981"/>
    <mergeCell ref="P1980:Q1981"/>
    <mergeCell ref="R1980:S1981"/>
    <mergeCell ref="T1980:U1981"/>
    <mergeCell ref="V1980:W1981"/>
    <mergeCell ref="X1980:Y1981"/>
    <mergeCell ref="Z1980:AA1981"/>
    <mergeCell ref="AB1980:AC1981"/>
    <mergeCell ref="AD1980:AE1981"/>
    <mergeCell ref="AF1980:AG1981"/>
    <mergeCell ref="AH1980:AI1981"/>
    <mergeCell ref="AJ1980:AK1981"/>
    <mergeCell ref="AL1980:AM1981"/>
    <mergeCell ref="AN1980:AO1981"/>
    <mergeCell ref="AP1980:AQ1981"/>
    <mergeCell ref="AR1980:AS1981"/>
    <mergeCell ref="AT1980:AU1981"/>
    <mergeCell ref="AV1980:AW1981"/>
    <mergeCell ref="AN1976:AO1977"/>
    <mergeCell ref="AP1976:AQ1977"/>
    <mergeCell ref="AX1980:AY1981"/>
    <mergeCell ref="AZ1980:BA1981"/>
    <mergeCell ref="BB1980:BC1981"/>
    <mergeCell ref="BD1980:BE1981"/>
    <mergeCell ref="B1978:B1979"/>
    <mergeCell ref="C1978:D1978"/>
    <mergeCell ref="E1978:E1979"/>
    <mergeCell ref="F1978:F1979"/>
    <mergeCell ref="H1978:I1979"/>
    <mergeCell ref="J1978:K1979"/>
    <mergeCell ref="AL1978:AM1979"/>
    <mergeCell ref="AN1978:AO1979"/>
    <mergeCell ref="L1978:M1979"/>
    <mergeCell ref="N1978:O1979"/>
    <mergeCell ref="P1978:Q1979"/>
    <mergeCell ref="R1978:S1979"/>
    <mergeCell ref="T1978:U1979"/>
    <mergeCell ref="V1978:W1979"/>
    <mergeCell ref="G1978:G1979"/>
    <mergeCell ref="G1980:G1981"/>
    <mergeCell ref="B1974:B1975"/>
    <mergeCell ref="C1974:D1974"/>
    <mergeCell ref="E1974:E1975"/>
    <mergeCell ref="F1974:F1975"/>
    <mergeCell ref="H1974:I1975"/>
    <mergeCell ref="J1974:K1975"/>
    <mergeCell ref="AL1974:AM1975"/>
    <mergeCell ref="AN1974:AO1975"/>
    <mergeCell ref="L1974:M1975"/>
    <mergeCell ref="N1974:O1975"/>
    <mergeCell ref="P1974:Q1975"/>
    <mergeCell ref="R1974:S1975"/>
    <mergeCell ref="T1974:U1975"/>
    <mergeCell ref="V1974:W1975"/>
    <mergeCell ref="F1972:F1973"/>
    <mergeCell ref="H1972:I1973"/>
    <mergeCell ref="BF1974:BG1975"/>
    <mergeCell ref="BH1974:BI1975"/>
    <mergeCell ref="BJ1974:BK1975"/>
    <mergeCell ref="BL1974:BN1975"/>
    <mergeCell ref="X1974:Y1975"/>
    <mergeCell ref="Z1974:AA1975"/>
    <mergeCell ref="AB1974:AC1975"/>
    <mergeCell ref="AD1974:AE1975"/>
    <mergeCell ref="AF1974:AG1975"/>
    <mergeCell ref="BB1974:BC1975"/>
    <mergeCell ref="C1975:D1975"/>
    <mergeCell ref="AT1974:AU1975"/>
    <mergeCell ref="AV1974:AW1975"/>
    <mergeCell ref="AX1974:AY1975"/>
    <mergeCell ref="AZ1974:BA1975"/>
    <mergeCell ref="BD1974:BE1975"/>
    <mergeCell ref="AP1974:AQ1975"/>
    <mergeCell ref="AR1974:AS1975"/>
    <mergeCell ref="AH1974:AI1975"/>
    <mergeCell ref="AJ1974:AK1975"/>
    <mergeCell ref="J1972:K1973"/>
    <mergeCell ref="L1972:M1973"/>
    <mergeCell ref="N1972:O1973"/>
    <mergeCell ref="P1972:Q1973"/>
    <mergeCell ref="R1972:S1973"/>
    <mergeCell ref="T1972:U1973"/>
    <mergeCell ref="V1972:W1973"/>
    <mergeCell ref="Z1972:AA1973"/>
    <mergeCell ref="BH1972:BI1973"/>
    <mergeCell ref="AB1972:AC1973"/>
    <mergeCell ref="BF1978:BG1979"/>
    <mergeCell ref="BH1978:BI1979"/>
    <mergeCell ref="BJ1978:BK1979"/>
    <mergeCell ref="BL1978:BN1979"/>
    <mergeCell ref="X1978:Y1979"/>
    <mergeCell ref="Z1978:AA1979"/>
    <mergeCell ref="AB1978:AC1979"/>
    <mergeCell ref="AD1978:AE1979"/>
    <mergeCell ref="AF1978:AG1979"/>
    <mergeCell ref="BB1978:BC1979"/>
    <mergeCell ref="C1979:D1979"/>
    <mergeCell ref="AT1978:AU1979"/>
    <mergeCell ref="AV1978:AW1979"/>
    <mergeCell ref="AX1978:AY1979"/>
    <mergeCell ref="AZ1978:BA1979"/>
    <mergeCell ref="BD1978:BE1979"/>
    <mergeCell ref="AP1978:AQ1979"/>
    <mergeCell ref="AR1978:AS1979"/>
    <mergeCell ref="AH1978:AI1979"/>
    <mergeCell ref="AJ1978:AK1979"/>
    <mergeCell ref="AR1976:AS1977"/>
    <mergeCell ref="AT1976:AU1977"/>
    <mergeCell ref="AV1976:AW1977"/>
    <mergeCell ref="AX1976:AY1977"/>
    <mergeCell ref="AZ1976:BA1977"/>
    <mergeCell ref="BB1976:BC1977"/>
    <mergeCell ref="BD1976:BE1977"/>
    <mergeCell ref="BF1976:BG1977"/>
    <mergeCell ref="BH1976:BI1977"/>
    <mergeCell ref="BJ1976:BK1977"/>
    <mergeCell ref="AJ1976:AK1977"/>
    <mergeCell ref="AL1976:AM1977"/>
    <mergeCell ref="AB1968:AC1969"/>
    <mergeCell ref="AD1968:AE1969"/>
    <mergeCell ref="AL1970:AM1971"/>
    <mergeCell ref="AN1970:AO1971"/>
    <mergeCell ref="L1970:M1971"/>
    <mergeCell ref="N1970:O1971"/>
    <mergeCell ref="P1970:Q1971"/>
    <mergeCell ref="R1970:S1971"/>
    <mergeCell ref="T1970:U1971"/>
    <mergeCell ref="V1970:W1971"/>
    <mergeCell ref="BF1970:BG1971"/>
    <mergeCell ref="B1964:B1965"/>
    <mergeCell ref="C1964:D1964"/>
    <mergeCell ref="X1972:Y1973"/>
    <mergeCell ref="AX1964:AY1965"/>
    <mergeCell ref="BL1976:BN1977"/>
    <mergeCell ref="C1977:D1977"/>
    <mergeCell ref="B1976:B1977"/>
    <mergeCell ref="C1976:D1976"/>
    <mergeCell ref="E1976:E1977"/>
    <mergeCell ref="F1976:F1977"/>
    <mergeCell ref="H1976:I1977"/>
    <mergeCell ref="J1976:K1977"/>
    <mergeCell ref="L1976:M1977"/>
    <mergeCell ref="N1976:O1977"/>
    <mergeCell ref="P1976:Q1977"/>
    <mergeCell ref="R1976:S1977"/>
    <mergeCell ref="T1976:U1977"/>
    <mergeCell ref="V1976:W1977"/>
    <mergeCell ref="X1976:Y1977"/>
    <mergeCell ref="Z1976:AA1977"/>
    <mergeCell ref="AB1976:AC1977"/>
    <mergeCell ref="AD1976:AE1977"/>
    <mergeCell ref="AF1976:AG1977"/>
    <mergeCell ref="AH1976:AI1977"/>
    <mergeCell ref="BH1970:BI1971"/>
    <mergeCell ref="BJ1970:BK1971"/>
    <mergeCell ref="BL1970:BN1971"/>
    <mergeCell ref="X1970:Y1971"/>
    <mergeCell ref="Z1970:AA1971"/>
    <mergeCell ref="AB1970:AC1971"/>
    <mergeCell ref="AD1970:AE1971"/>
    <mergeCell ref="AF1970:AG1971"/>
    <mergeCell ref="BB1970:BC1971"/>
    <mergeCell ref="C1971:D1971"/>
    <mergeCell ref="AT1970:AU1971"/>
    <mergeCell ref="AV1970:AW1971"/>
    <mergeCell ref="AX1970:AY1971"/>
    <mergeCell ref="AZ1970:BA1971"/>
    <mergeCell ref="BD1970:BE1971"/>
    <mergeCell ref="AP1970:AQ1971"/>
    <mergeCell ref="AR1970:AS1971"/>
    <mergeCell ref="AH1970:AI1971"/>
    <mergeCell ref="AJ1970:AK1971"/>
    <mergeCell ref="BJ1972:BK1973"/>
    <mergeCell ref="BL1972:BN1973"/>
    <mergeCell ref="AF1972:AG1973"/>
    <mergeCell ref="AH1972:AI1973"/>
    <mergeCell ref="AJ1972:AK1973"/>
    <mergeCell ref="AL1972:AM1973"/>
    <mergeCell ref="C1973:D1973"/>
    <mergeCell ref="B1972:B1973"/>
    <mergeCell ref="C1972:D1972"/>
    <mergeCell ref="E1972:E1973"/>
    <mergeCell ref="AP1972:AQ1973"/>
    <mergeCell ref="AR1972:AS1973"/>
    <mergeCell ref="BJ1968:BK1969"/>
    <mergeCell ref="B1966:B1967"/>
    <mergeCell ref="C1966:D1966"/>
    <mergeCell ref="E1966:E1967"/>
    <mergeCell ref="F1966:F1967"/>
    <mergeCell ref="H1966:I1967"/>
    <mergeCell ref="J1966:K1967"/>
    <mergeCell ref="AL1966:AM1967"/>
    <mergeCell ref="AN1966:AO1967"/>
    <mergeCell ref="L1966:M1967"/>
    <mergeCell ref="N1966:O1967"/>
    <mergeCell ref="P1966:Q1967"/>
    <mergeCell ref="R1966:S1967"/>
    <mergeCell ref="T1966:U1967"/>
    <mergeCell ref="V1966:W1967"/>
    <mergeCell ref="BF1966:BG1967"/>
    <mergeCell ref="BH1966:BI1967"/>
    <mergeCell ref="BJ1966:BK1967"/>
    <mergeCell ref="BL1966:BN1967"/>
    <mergeCell ref="X1966:Y1967"/>
    <mergeCell ref="Z1966:AA1967"/>
    <mergeCell ref="AB1966:AC1967"/>
    <mergeCell ref="AD1966:AE1967"/>
    <mergeCell ref="AF1966:AG1967"/>
    <mergeCell ref="BB1966:BC1967"/>
    <mergeCell ref="C1967:D1967"/>
    <mergeCell ref="AT1966:AU1967"/>
    <mergeCell ref="AV1966:AW1967"/>
    <mergeCell ref="AX1966:AY1967"/>
    <mergeCell ref="AZ1966:BA1967"/>
    <mergeCell ref="BD1966:BE1967"/>
    <mergeCell ref="AP1966:AQ1967"/>
    <mergeCell ref="AR1966:AS1967"/>
    <mergeCell ref="AH1966:AI1967"/>
    <mergeCell ref="AJ1966:AK1967"/>
    <mergeCell ref="G1966:G1967"/>
    <mergeCell ref="BL1968:BN1969"/>
    <mergeCell ref="C1969:D1969"/>
    <mergeCell ref="B1968:B1969"/>
    <mergeCell ref="C1968:D1968"/>
    <mergeCell ref="AJ1968:AK1969"/>
    <mergeCell ref="AL1968:AM1969"/>
    <mergeCell ref="AN1968:AO1969"/>
    <mergeCell ref="AP1968:AQ1969"/>
    <mergeCell ref="AR1968:AS1969"/>
    <mergeCell ref="AT1968:AU1969"/>
    <mergeCell ref="AV1968:AW1969"/>
    <mergeCell ref="AX1968:AY1969"/>
    <mergeCell ref="AZ1968:BA1969"/>
    <mergeCell ref="E1968:E1969"/>
    <mergeCell ref="F1968:F1969"/>
    <mergeCell ref="H1968:I1969"/>
    <mergeCell ref="J1968:K1969"/>
    <mergeCell ref="G1968:G1969"/>
    <mergeCell ref="L1968:M1969"/>
    <mergeCell ref="N1968:O1969"/>
    <mergeCell ref="P1968:Q1969"/>
    <mergeCell ref="R1968:S1969"/>
    <mergeCell ref="T1968:U1969"/>
    <mergeCell ref="V1968:W1969"/>
    <mergeCell ref="X1968:Y1969"/>
    <mergeCell ref="Z1968:AA1969"/>
    <mergeCell ref="E1958:E1959"/>
    <mergeCell ref="F1958:F1959"/>
    <mergeCell ref="H1958:I1959"/>
    <mergeCell ref="J1958:K1959"/>
    <mergeCell ref="C1959:D1959"/>
    <mergeCell ref="L1958:M1959"/>
    <mergeCell ref="N1958:O1959"/>
    <mergeCell ref="P1958:Q1959"/>
    <mergeCell ref="R1958:S1959"/>
    <mergeCell ref="T1958:U1959"/>
    <mergeCell ref="V1958:W1959"/>
    <mergeCell ref="X1958:Y1959"/>
    <mergeCell ref="Z1958:AA1959"/>
    <mergeCell ref="AB1958:AC1959"/>
    <mergeCell ref="AD1958:AE1959"/>
    <mergeCell ref="AF1958:AG1959"/>
    <mergeCell ref="BB1958:BC1959"/>
    <mergeCell ref="AH1958:AI1959"/>
    <mergeCell ref="AJ1958:AK1959"/>
    <mergeCell ref="AL1958:AM1959"/>
    <mergeCell ref="AN1958:AO1959"/>
    <mergeCell ref="AP1958:AQ1959"/>
    <mergeCell ref="AF1968:AG1969"/>
    <mergeCell ref="AH1968:AI1969"/>
    <mergeCell ref="BB1968:BC1969"/>
    <mergeCell ref="BD1968:BE1969"/>
    <mergeCell ref="BF1968:BG1969"/>
    <mergeCell ref="BH1968:BI1969"/>
    <mergeCell ref="BH1964:BI1965"/>
    <mergeCell ref="AT1972:AU1973"/>
    <mergeCell ref="AV1972:AW1973"/>
    <mergeCell ref="AX1972:AY1973"/>
    <mergeCell ref="AZ1972:BA1973"/>
    <mergeCell ref="BB1972:BC1973"/>
    <mergeCell ref="BD1972:BE1973"/>
    <mergeCell ref="BF1972:BG1973"/>
    <mergeCell ref="AD1972:AE1973"/>
    <mergeCell ref="G1970:G1971"/>
    <mergeCell ref="E1964:E1965"/>
    <mergeCell ref="F1964:F1965"/>
    <mergeCell ref="H1964:I1965"/>
    <mergeCell ref="J1964:K1965"/>
    <mergeCell ref="L1964:M1965"/>
    <mergeCell ref="N1964:O1965"/>
    <mergeCell ref="P1964:Q1965"/>
    <mergeCell ref="R1964:S1965"/>
    <mergeCell ref="T1964:U1965"/>
    <mergeCell ref="V1964:W1965"/>
    <mergeCell ref="X1964:Y1965"/>
    <mergeCell ref="Z1964:AA1965"/>
    <mergeCell ref="AB1964:AC1965"/>
    <mergeCell ref="AD1964:AE1965"/>
    <mergeCell ref="AF1964:AG1965"/>
    <mergeCell ref="AH1964:AI1965"/>
    <mergeCell ref="AJ1964:AK1965"/>
    <mergeCell ref="AL1964:AM1965"/>
    <mergeCell ref="AN1964:AO1965"/>
    <mergeCell ref="AP1964:AQ1965"/>
    <mergeCell ref="AR1964:AS1965"/>
    <mergeCell ref="AT1964:AU1965"/>
    <mergeCell ref="AV1964:AW1965"/>
    <mergeCell ref="G1972:G1973"/>
    <mergeCell ref="G1964:G1965"/>
    <mergeCell ref="AN1972:AO1973"/>
    <mergeCell ref="AJ1957:AK1957"/>
    <mergeCell ref="AL1957:AM1957"/>
    <mergeCell ref="AN1957:AO1957"/>
    <mergeCell ref="AR1957:AS1957"/>
    <mergeCell ref="AT1957:AU1957"/>
    <mergeCell ref="AV1957:AW1957"/>
    <mergeCell ref="AB1957:AC1957"/>
    <mergeCell ref="AD1957:AE1957"/>
    <mergeCell ref="AF1957:AG1957"/>
    <mergeCell ref="AP1957:AQ1957"/>
    <mergeCell ref="X1956:Y1957"/>
    <mergeCell ref="Z1956:AA1957"/>
    <mergeCell ref="AB1956:AG1956"/>
    <mergeCell ref="AH1956:AM1956"/>
    <mergeCell ref="AZ1957:BA1957"/>
    <mergeCell ref="BB1957:BC1957"/>
    <mergeCell ref="BD1957:BE1957"/>
    <mergeCell ref="BF1957:BG1957"/>
    <mergeCell ref="BH1957:BI1957"/>
    <mergeCell ref="BJ1957:BK1957"/>
    <mergeCell ref="G1956:G1957"/>
    <mergeCell ref="F1956:F1957"/>
    <mergeCell ref="B1970:B1971"/>
    <mergeCell ref="C1970:D1970"/>
    <mergeCell ref="E1970:E1971"/>
    <mergeCell ref="F1970:F1971"/>
    <mergeCell ref="H1970:I1971"/>
    <mergeCell ref="J1970:K1971"/>
    <mergeCell ref="BL1958:BN1959"/>
    <mergeCell ref="AT1958:AU1959"/>
    <mergeCell ref="AV1958:AW1959"/>
    <mergeCell ref="AX1958:AY1959"/>
    <mergeCell ref="AZ1958:BA1959"/>
    <mergeCell ref="BD1958:BE1959"/>
    <mergeCell ref="G1958:G1959"/>
    <mergeCell ref="B1960:B1961"/>
    <mergeCell ref="C1960:D1960"/>
    <mergeCell ref="E1960:E1961"/>
    <mergeCell ref="F1960:F1961"/>
    <mergeCell ref="H1960:I1961"/>
    <mergeCell ref="J1960:K1961"/>
    <mergeCell ref="L1960:M1961"/>
    <mergeCell ref="N1960:O1961"/>
    <mergeCell ref="P1960:Q1961"/>
    <mergeCell ref="R1960:S1961"/>
    <mergeCell ref="T1960:U1961"/>
    <mergeCell ref="V1960:W1961"/>
    <mergeCell ref="X1960:Y1961"/>
    <mergeCell ref="Z1960:AA1961"/>
    <mergeCell ref="AB1960:AC1961"/>
    <mergeCell ref="AD1960:AE1961"/>
    <mergeCell ref="AF1960:AG1961"/>
    <mergeCell ref="AH1960:AI1961"/>
    <mergeCell ref="AJ1960:AK1961"/>
    <mergeCell ref="AL1960:AM1961"/>
    <mergeCell ref="AN1960:AO1961"/>
    <mergeCell ref="AP1960:AQ1961"/>
    <mergeCell ref="AR1960:AS1961"/>
    <mergeCell ref="AT1960:AU1961"/>
    <mergeCell ref="AV1960:AW1961"/>
    <mergeCell ref="C1961:D1961"/>
    <mergeCell ref="G1960:G1961"/>
    <mergeCell ref="B1958:B1959"/>
    <mergeCell ref="C1958:D1958"/>
    <mergeCell ref="AL1931:AM1932"/>
    <mergeCell ref="AN1931:AO1932"/>
    <mergeCell ref="L1931:M1932"/>
    <mergeCell ref="N1931:O1932"/>
    <mergeCell ref="P1931:Q1932"/>
    <mergeCell ref="R1931:S1932"/>
    <mergeCell ref="T1931:U1932"/>
    <mergeCell ref="V1931:W1932"/>
    <mergeCell ref="BF1931:BG1932"/>
    <mergeCell ref="BH1931:BI1932"/>
    <mergeCell ref="BJ1931:BK1932"/>
    <mergeCell ref="L1935:M1936"/>
    <mergeCell ref="N1935:O1936"/>
    <mergeCell ref="P1935:Q1936"/>
    <mergeCell ref="R1935:S1936"/>
    <mergeCell ref="T1935:U1936"/>
    <mergeCell ref="V1935:W1936"/>
    <mergeCell ref="BH1935:BI1936"/>
    <mergeCell ref="BL1931:BN1932"/>
    <mergeCell ref="X1931:Y1932"/>
    <mergeCell ref="Z1931:AA1932"/>
    <mergeCell ref="AB1931:AC1932"/>
    <mergeCell ref="AD1931:AE1932"/>
    <mergeCell ref="AF1931:AG1932"/>
    <mergeCell ref="BB1931:BC1932"/>
    <mergeCell ref="C1932:D1932"/>
    <mergeCell ref="AT1931:AU1932"/>
    <mergeCell ref="AV1931:AW1932"/>
    <mergeCell ref="AX1931:AY1932"/>
    <mergeCell ref="AZ1931:BA1932"/>
    <mergeCell ref="BD1931:BE1932"/>
    <mergeCell ref="AP1931:AQ1932"/>
    <mergeCell ref="AR1931:AS1932"/>
    <mergeCell ref="AH1931:AI1932"/>
    <mergeCell ref="AJ1931:AK1932"/>
    <mergeCell ref="G1931:G1932"/>
    <mergeCell ref="BJ1933:BK1934"/>
    <mergeCell ref="BL1933:BN1934"/>
    <mergeCell ref="C1934:D1934"/>
    <mergeCell ref="BF1935:BG1936"/>
    <mergeCell ref="AP1933:AQ1934"/>
    <mergeCell ref="AR1933:AS1934"/>
    <mergeCell ref="AT1933:AU1934"/>
    <mergeCell ref="AV1933:AW1934"/>
    <mergeCell ref="AX1933:AY1934"/>
    <mergeCell ref="AZ1933:BA1934"/>
    <mergeCell ref="BB1933:BC1934"/>
    <mergeCell ref="BD1933:BE1934"/>
    <mergeCell ref="G1933:G1934"/>
    <mergeCell ref="G1935:G1936"/>
    <mergeCell ref="F1931:F1932"/>
    <mergeCell ref="H1931:I1932"/>
    <mergeCell ref="J1931:K1932"/>
    <mergeCell ref="B1929:B1930"/>
    <mergeCell ref="C1929:D1929"/>
    <mergeCell ref="E1929:E1930"/>
    <mergeCell ref="F1929:F1930"/>
    <mergeCell ref="H1929:I1930"/>
    <mergeCell ref="J1929:K1930"/>
    <mergeCell ref="L1929:M1930"/>
    <mergeCell ref="N1929:O1930"/>
    <mergeCell ref="P1929:Q1930"/>
    <mergeCell ref="R1929:S1930"/>
    <mergeCell ref="T1929:U1930"/>
    <mergeCell ref="V1929:W1930"/>
    <mergeCell ref="X1929:Y1930"/>
    <mergeCell ref="Z1929:AA1930"/>
    <mergeCell ref="AB1929:AC1930"/>
    <mergeCell ref="AD1929:AE1930"/>
    <mergeCell ref="AF1929:AG1930"/>
    <mergeCell ref="AH1929:AI1930"/>
    <mergeCell ref="AJ1929:AK1930"/>
    <mergeCell ref="AL1929:AM1930"/>
    <mergeCell ref="AN1929:AO1930"/>
    <mergeCell ref="AP1929:AQ1930"/>
    <mergeCell ref="AR1929:AS1930"/>
    <mergeCell ref="AT1929:AU1930"/>
    <mergeCell ref="AV1929:AW1930"/>
    <mergeCell ref="AX1929:AY1930"/>
    <mergeCell ref="AZ1929:BA1930"/>
    <mergeCell ref="BB1929:BC1930"/>
    <mergeCell ref="BD1929:BE1930"/>
    <mergeCell ref="BF1929:BG1930"/>
    <mergeCell ref="BH1929:BI1930"/>
    <mergeCell ref="BJ1929:BK1930"/>
    <mergeCell ref="BL1929:BN1930"/>
    <mergeCell ref="C1930:D1930"/>
    <mergeCell ref="G1929:G1930"/>
    <mergeCell ref="AL1927:AM1928"/>
    <mergeCell ref="AN1927:AO1928"/>
    <mergeCell ref="L1927:M1928"/>
    <mergeCell ref="N1927:O1928"/>
    <mergeCell ref="P1927:Q1928"/>
    <mergeCell ref="R1927:S1928"/>
    <mergeCell ref="T1927:U1928"/>
    <mergeCell ref="V1927:W1928"/>
    <mergeCell ref="BF1927:BG1928"/>
    <mergeCell ref="BH1927:BI1928"/>
    <mergeCell ref="BJ1927:BK1928"/>
    <mergeCell ref="BL1927:BN1928"/>
    <mergeCell ref="X1927:Y1928"/>
    <mergeCell ref="Z1927:AA1928"/>
    <mergeCell ref="AB1927:AC1928"/>
    <mergeCell ref="AD1927:AE1928"/>
    <mergeCell ref="AF1927:AG1928"/>
    <mergeCell ref="BB1927:BC1928"/>
    <mergeCell ref="C1928:D1928"/>
    <mergeCell ref="AT1927:AU1928"/>
    <mergeCell ref="AV1927:AW1928"/>
    <mergeCell ref="AX1927:AY1928"/>
    <mergeCell ref="AZ1927:BA1928"/>
    <mergeCell ref="BD1927:BE1928"/>
    <mergeCell ref="AP1927:AQ1928"/>
    <mergeCell ref="AR1927:AS1928"/>
    <mergeCell ref="AH1927:AI1928"/>
    <mergeCell ref="AJ1927:AK1928"/>
    <mergeCell ref="G1927:G1928"/>
    <mergeCell ref="B1925:B1926"/>
    <mergeCell ref="C1925:D1925"/>
    <mergeCell ref="E1925:E1926"/>
    <mergeCell ref="F1925:F1926"/>
    <mergeCell ref="H1925:I1926"/>
    <mergeCell ref="J1925:K1926"/>
    <mergeCell ref="L1925:M1926"/>
    <mergeCell ref="N1925:O1926"/>
    <mergeCell ref="P1925:Q1926"/>
    <mergeCell ref="R1925:S1926"/>
    <mergeCell ref="T1925:U1926"/>
    <mergeCell ref="V1925:W1926"/>
    <mergeCell ref="X1925:Y1926"/>
    <mergeCell ref="Z1925:AA1926"/>
    <mergeCell ref="AB1925:AC1926"/>
    <mergeCell ref="AD1925:AE1926"/>
    <mergeCell ref="AF1925:AG1926"/>
    <mergeCell ref="AH1925:AI1926"/>
    <mergeCell ref="AJ1925:AK1926"/>
    <mergeCell ref="AL1925:AM1926"/>
    <mergeCell ref="AN1925:AO1926"/>
    <mergeCell ref="AP1925:AQ1926"/>
    <mergeCell ref="AR1925:AS1926"/>
    <mergeCell ref="AT1925:AU1926"/>
    <mergeCell ref="AV1925:AW1926"/>
    <mergeCell ref="AX1925:AY1926"/>
    <mergeCell ref="AZ1925:BA1926"/>
    <mergeCell ref="BB1925:BC1926"/>
    <mergeCell ref="BD1925:BE1926"/>
    <mergeCell ref="BF1925:BG1926"/>
    <mergeCell ref="BH1925:BI1926"/>
    <mergeCell ref="BJ1925:BK1926"/>
    <mergeCell ref="BL1925:BN1926"/>
    <mergeCell ref="C1926:D1926"/>
    <mergeCell ref="G1925:G1926"/>
    <mergeCell ref="AL1923:AM1924"/>
    <mergeCell ref="AN1923:AO1924"/>
    <mergeCell ref="L1923:M1924"/>
    <mergeCell ref="N1923:O1924"/>
    <mergeCell ref="P1923:Q1924"/>
    <mergeCell ref="R1923:S1924"/>
    <mergeCell ref="T1923:U1924"/>
    <mergeCell ref="V1923:W1924"/>
    <mergeCell ref="BF1923:BG1924"/>
    <mergeCell ref="BH1923:BI1924"/>
    <mergeCell ref="BJ1923:BK1924"/>
    <mergeCell ref="BL1923:BN1924"/>
    <mergeCell ref="X1923:Y1924"/>
    <mergeCell ref="Z1923:AA1924"/>
    <mergeCell ref="AB1923:AC1924"/>
    <mergeCell ref="AD1923:AE1924"/>
    <mergeCell ref="AF1923:AG1924"/>
    <mergeCell ref="BB1923:BC1924"/>
    <mergeCell ref="C1924:D1924"/>
    <mergeCell ref="AT1923:AU1924"/>
    <mergeCell ref="AV1923:AW1924"/>
    <mergeCell ref="AX1923:AY1924"/>
    <mergeCell ref="AZ1923:BA1924"/>
    <mergeCell ref="BD1923:BE1924"/>
    <mergeCell ref="AP1923:AQ1924"/>
    <mergeCell ref="AR1923:AS1924"/>
    <mergeCell ref="AH1923:AI1924"/>
    <mergeCell ref="AJ1923:AK1924"/>
    <mergeCell ref="G1923:G1924"/>
    <mergeCell ref="B1921:B1922"/>
    <mergeCell ref="C1921:D1921"/>
    <mergeCell ref="E1921:E1922"/>
    <mergeCell ref="F1921:F1922"/>
    <mergeCell ref="H1921:I1922"/>
    <mergeCell ref="J1921:K1922"/>
    <mergeCell ref="L1921:M1922"/>
    <mergeCell ref="N1921:O1922"/>
    <mergeCell ref="P1921:Q1922"/>
    <mergeCell ref="R1921:S1922"/>
    <mergeCell ref="T1921:U1922"/>
    <mergeCell ref="V1921:W1922"/>
    <mergeCell ref="X1921:Y1922"/>
    <mergeCell ref="Z1921:AA1922"/>
    <mergeCell ref="AB1921:AC1922"/>
    <mergeCell ref="AD1921:AE1922"/>
    <mergeCell ref="AF1921:AG1922"/>
    <mergeCell ref="AH1921:AI1922"/>
    <mergeCell ref="AJ1921:AK1922"/>
    <mergeCell ref="AL1921:AM1922"/>
    <mergeCell ref="AN1921:AO1922"/>
    <mergeCell ref="AP1921:AQ1922"/>
    <mergeCell ref="AR1921:AS1922"/>
    <mergeCell ref="AT1921:AU1922"/>
    <mergeCell ref="AV1921:AW1922"/>
    <mergeCell ref="AX1921:AY1922"/>
    <mergeCell ref="AZ1921:BA1922"/>
    <mergeCell ref="BB1921:BC1922"/>
    <mergeCell ref="BD1921:BE1922"/>
    <mergeCell ref="BF1921:BG1922"/>
    <mergeCell ref="BH1921:BI1922"/>
    <mergeCell ref="BJ1921:BK1922"/>
    <mergeCell ref="BL1921:BN1922"/>
    <mergeCell ref="C1922:D1922"/>
    <mergeCell ref="G1921:G1922"/>
    <mergeCell ref="E1919:E1920"/>
    <mergeCell ref="F1919:F1920"/>
    <mergeCell ref="H1919:I1920"/>
    <mergeCell ref="J1919:K1920"/>
    <mergeCell ref="AL1919:AM1920"/>
    <mergeCell ref="AN1919:AO1920"/>
    <mergeCell ref="L1919:M1920"/>
    <mergeCell ref="N1919:O1920"/>
    <mergeCell ref="P1919:Q1920"/>
    <mergeCell ref="R1919:S1920"/>
    <mergeCell ref="T1919:U1920"/>
    <mergeCell ref="V1919:W1920"/>
    <mergeCell ref="BF1919:BG1920"/>
    <mergeCell ref="BH1919:BI1920"/>
    <mergeCell ref="BJ1919:BK1920"/>
    <mergeCell ref="BL1919:BN1920"/>
    <mergeCell ref="X1919:Y1920"/>
    <mergeCell ref="Z1919:AA1920"/>
    <mergeCell ref="AB1919:AC1920"/>
    <mergeCell ref="AD1919:AE1920"/>
    <mergeCell ref="AF1919:AG1920"/>
    <mergeCell ref="BB1919:BC1920"/>
    <mergeCell ref="C1920:D1920"/>
    <mergeCell ref="AT1919:AU1920"/>
    <mergeCell ref="AV1919:AW1920"/>
    <mergeCell ref="AX1919:AY1920"/>
    <mergeCell ref="AZ1919:BA1920"/>
    <mergeCell ref="BD1919:BE1920"/>
    <mergeCell ref="AP1919:AQ1920"/>
    <mergeCell ref="AR1919:AS1920"/>
    <mergeCell ref="AH1919:AI1920"/>
    <mergeCell ref="AJ1919:AK1920"/>
    <mergeCell ref="G1919:G1920"/>
    <mergeCell ref="B1917:B1918"/>
    <mergeCell ref="C1917:D1917"/>
    <mergeCell ref="E1917:E1918"/>
    <mergeCell ref="F1917:F1918"/>
    <mergeCell ref="H1917:I1918"/>
    <mergeCell ref="J1917:K1918"/>
    <mergeCell ref="L1917:M1918"/>
    <mergeCell ref="N1917:O1918"/>
    <mergeCell ref="P1917:Q1918"/>
    <mergeCell ref="R1917:S1918"/>
    <mergeCell ref="T1917:U1918"/>
    <mergeCell ref="V1917:W1918"/>
    <mergeCell ref="X1917:Y1918"/>
    <mergeCell ref="Z1917:AA1918"/>
    <mergeCell ref="AB1917:AC1918"/>
    <mergeCell ref="AD1917:AE1918"/>
    <mergeCell ref="AF1917:AG1918"/>
    <mergeCell ref="AH1917:AI1918"/>
    <mergeCell ref="AJ1917:AK1918"/>
    <mergeCell ref="AL1917:AM1918"/>
    <mergeCell ref="AN1917:AO1918"/>
    <mergeCell ref="AP1917:AQ1918"/>
    <mergeCell ref="AR1917:AS1918"/>
    <mergeCell ref="AT1917:AU1918"/>
    <mergeCell ref="AV1917:AW1918"/>
    <mergeCell ref="AX1917:AY1918"/>
    <mergeCell ref="AZ1917:BA1918"/>
    <mergeCell ref="BB1917:BC1918"/>
    <mergeCell ref="BD1917:BE1918"/>
    <mergeCell ref="BF1917:BG1918"/>
    <mergeCell ref="BH1917:BI1918"/>
    <mergeCell ref="BJ1917:BK1918"/>
    <mergeCell ref="BL1917:BN1918"/>
    <mergeCell ref="C1918:D1918"/>
    <mergeCell ref="G1917:G1918"/>
    <mergeCell ref="B1915:B1916"/>
    <mergeCell ref="C1915:D1915"/>
    <mergeCell ref="E1915:E1916"/>
    <mergeCell ref="F1915:F1916"/>
    <mergeCell ref="H1915:I1916"/>
    <mergeCell ref="J1915:K1916"/>
    <mergeCell ref="AL1915:AM1916"/>
    <mergeCell ref="AN1915:AO1916"/>
    <mergeCell ref="L1915:M1916"/>
    <mergeCell ref="N1915:O1916"/>
    <mergeCell ref="P1915:Q1916"/>
    <mergeCell ref="R1915:S1916"/>
    <mergeCell ref="T1915:U1916"/>
    <mergeCell ref="V1915:W1916"/>
    <mergeCell ref="BF1915:BG1916"/>
    <mergeCell ref="BH1915:BI1916"/>
    <mergeCell ref="BJ1915:BK1916"/>
    <mergeCell ref="BL1915:BN1916"/>
    <mergeCell ref="X1915:Y1916"/>
    <mergeCell ref="Z1915:AA1916"/>
    <mergeCell ref="AB1915:AC1916"/>
    <mergeCell ref="AD1915:AE1916"/>
    <mergeCell ref="AF1915:AG1916"/>
    <mergeCell ref="BB1915:BC1916"/>
    <mergeCell ref="C1916:D1916"/>
    <mergeCell ref="AT1915:AU1916"/>
    <mergeCell ref="AV1915:AW1916"/>
    <mergeCell ref="AX1915:AY1916"/>
    <mergeCell ref="AZ1915:BA1916"/>
    <mergeCell ref="BD1915:BE1916"/>
    <mergeCell ref="AP1915:AQ1916"/>
    <mergeCell ref="AR1915:AS1916"/>
    <mergeCell ref="AH1915:AI1916"/>
    <mergeCell ref="AJ1915:AK1916"/>
    <mergeCell ref="G1915:G1916"/>
    <mergeCell ref="B1913:B1914"/>
    <mergeCell ref="C1913:D1913"/>
    <mergeCell ref="E1913:E1914"/>
    <mergeCell ref="F1913:F1914"/>
    <mergeCell ref="H1913:I1914"/>
    <mergeCell ref="J1913:K1914"/>
    <mergeCell ref="L1913:M1914"/>
    <mergeCell ref="N1913:O1914"/>
    <mergeCell ref="P1913:Q1914"/>
    <mergeCell ref="R1913:S1914"/>
    <mergeCell ref="T1913:U1914"/>
    <mergeCell ref="V1913:W1914"/>
    <mergeCell ref="X1913:Y1914"/>
    <mergeCell ref="Z1913:AA1914"/>
    <mergeCell ref="AB1913:AC1914"/>
    <mergeCell ref="AD1913:AE1914"/>
    <mergeCell ref="AF1913:AG1914"/>
    <mergeCell ref="AH1913:AI1914"/>
    <mergeCell ref="AJ1913:AK1914"/>
    <mergeCell ref="AL1913:AM1914"/>
    <mergeCell ref="AN1913:AO1914"/>
    <mergeCell ref="AP1913:AQ1914"/>
    <mergeCell ref="AR1913:AS1914"/>
    <mergeCell ref="AT1913:AU1914"/>
    <mergeCell ref="AV1913:AW1914"/>
    <mergeCell ref="AX1913:AY1914"/>
    <mergeCell ref="AZ1913:BA1914"/>
    <mergeCell ref="BB1913:BC1914"/>
    <mergeCell ref="BD1913:BE1914"/>
    <mergeCell ref="BF1913:BG1914"/>
    <mergeCell ref="BH1913:BI1914"/>
    <mergeCell ref="BJ1913:BK1914"/>
    <mergeCell ref="BL1913:BN1914"/>
    <mergeCell ref="C1914:D1914"/>
    <mergeCell ref="B1911:B1912"/>
    <mergeCell ref="C1911:D1911"/>
    <mergeCell ref="E1911:E1912"/>
    <mergeCell ref="F1911:F1912"/>
    <mergeCell ref="H1911:I1912"/>
    <mergeCell ref="J1911:K1912"/>
    <mergeCell ref="AL1911:AM1912"/>
    <mergeCell ref="AN1911:AO1912"/>
    <mergeCell ref="L1911:M1912"/>
    <mergeCell ref="N1911:O1912"/>
    <mergeCell ref="P1911:Q1912"/>
    <mergeCell ref="R1911:S1912"/>
    <mergeCell ref="T1911:U1912"/>
    <mergeCell ref="V1911:W1912"/>
    <mergeCell ref="BF1911:BG1912"/>
    <mergeCell ref="BH1911:BI1912"/>
    <mergeCell ref="BJ1911:BK1912"/>
    <mergeCell ref="BL1911:BN1912"/>
    <mergeCell ref="X1911:Y1912"/>
    <mergeCell ref="Z1911:AA1912"/>
    <mergeCell ref="AB1911:AC1912"/>
    <mergeCell ref="AD1911:AE1912"/>
    <mergeCell ref="AF1911:AG1912"/>
    <mergeCell ref="BB1911:BC1912"/>
    <mergeCell ref="C1912:D1912"/>
    <mergeCell ref="AT1911:AU1912"/>
    <mergeCell ref="AV1911:AW1912"/>
    <mergeCell ref="AX1911:AY1912"/>
    <mergeCell ref="AZ1911:BA1912"/>
    <mergeCell ref="BD1911:BE1912"/>
    <mergeCell ref="AP1911:AQ1912"/>
    <mergeCell ref="AR1911:AS1912"/>
    <mergeCell ref="AH1911:AI1912"/>
    <mergeCell ref="AJ1911:AK1912"/>
    <mergeCell ref="B1909:B1910"/>
    <mergeCell ref="C1909:D1909"/>
    <mergeCell ref="E1909:E1910"/>
    <mergeCell ref="F1909:F1910"/>
    <mergeCell ref="H1909:I1910"/>
    <mergeCell ref="J1909:K1910"/>
    <mergeCell ref="L1909:M1910"/>
    <mergeCell ref="N1909:O1910"/>
    <mergeCell ref="P1909:Q1910"/>
    <mergeCell ref="R1909:S1910"/>
    <mergeCell ref="T1909:U1910"/>
    <mergeCell ref="V1909:W1910"/>
    <mergeCell ref="X1909:Y1910"/>
    <mergeCell ref="Z1909:AA1910"/>
    <mergeCell ref="AB1909:AC1910"/>
    <mergeCell ref="AD1909:AE1910"/>
    <mergeCell ref="AF1909:AG1910"/>
    <mergeCell ref="AH1909:AI1910"/>
    <mergeCell ref="AJ1909:AK1910"/>
    <mergeCell ref="AL1909:AM1910"/>
    <mergeCell ref="AN1909:AO1910"/>
    <mergeCell ref="AP1909:AQ1910"/>
    <mergeCell ref="AR1909:AS1910"/>
    <mergeCell ref="AT1909:AU1910"/>
    <mergeCell ref="AV1909:AW1910"/>
    <mergeCell ref="AX1909:AY1910"/>
    <mergeCell ref="AZ1909:BA1910"/>
    <mergeCell ref="BB1909:BC1910"/>
    <mergeCell ref="BD1909:BE1910"/>
    <mergeCell ref="BF1909:BG1910"/>
    <mergeCell ref="BH1909:BI1910"/>
    <mergeCell ref="BJ1909:BK1910"/>
    <mergeCell ref="BL1909:BN1910"/>
    <mergeCell ref="C1910:D1910"/>
    <mergeCell ref="B1907:B1908"/>
    <mergeCell ref="C1907:D1907"/>
    <mergeCell ref="E1907:E1908"/>
    <mergeCell ref="F1907:F1908"/>
    <mergeCell ref="H1907:I1908"/>
    <mergeCell ref="J1907:K1908"/>
    <mergeCell ref="AL1907:AM1908"/>
    <mergeCell ref="AN1907:AO1908"/>
    <mergeCell ref="L1907:M1908"/>
    <mergeCell ref="N1907:O1908"/>
    <mergeCell ref="P1907:Q1908"/>
    <mergeCell ref="R1907:S1908"/>
    <mergeCell ref="T1907:U1908"/>
    <mergeCell ref="V1907:W1908"/>
    <mergeCell ref="BF1907:BG1908"/>
    <mergeCell ref="BH1907:BI1908"/>
    <mergeCell ref="BJ1907:BK1908"/>
    <mergeCell ref="BL1907:BN1908"/>
    <mergeCell ref="X1907:Y1908"/>
    <mergeCell ref="Z1907:AA1908"/>
    <mergeCell ref="AB1907:AC1908"/>
    <mergeCell ref="AD1907:AE1908"/>
    <mergeCell ref="AF1907:AG1908"/>
    <mergeCell ref="BB1907:BC1908"/>
    <mergeCell ref="C1908:D1908"/>
    <mergeCell ref="AT1907:AU1908"/>
    <mergeCell ref="AV1907:AW1908"/>
    <mergeCell ref="AX1907:AY1908"/>
    <mergeCell ref="AZ1907:BA1908"/>
    <mergeCell ref="BD1907:BE1908"/>
    <mergeCell ref="AP1907:AQ1908"/>
    <mergeCell ref="AR1907:AS1908"/>
    <mergeCell ref="AH1907:AI1908"/>
    <mergeCell ref="AJ1907:AK1908"/>
    <mergeCell ref="B1905:B1906"/>
    <mergeCell ref="C1905:D1905"/>
    <mergeCell ref="E1905:E1906"/>
    <mergeCell ref="F1905:F1906"/>
    <mergeCell ref="H1905:I1906"/>
    <mergeCell ref="J1905:K1906"/>
    <mergeCell ref="L1905:M1906"/>
    <mergeCell ref="N1905:O1906"/>
    <mergeCell ref="P1905:Q1906"/>
    <mergeCell ref="R1905:S1906"/>
    <mergeCell ref="T1905:U1906"/>
    <mergeCell ref="V1905:W1906"/>
    <mergeCell ref="X1905:Y1906"/>
    <mergeCell ref="Z1905:AA1906"/>
    <mergeCell ref="AB1905:AC1906"/>
    <mergeCell ref="AD1905:AE1906"/>
    <mergeCell ref="AF1905:AG1906"/>
    <mergeCell ref="AH1905:AI1906"/>
    <mergeCell ref="AJ1905:AK1906"/>
    <mergeCell ref="AL1905:AM1906"/>
    <mergeCell ref="AN1905:AO1906"/>
    <mergeCell ref="AP1905:AQ1906"/>
    <mergeCell ref="AR1905:AS1906"/>
    <mergeCell ref="AT1905:AU1906"/>
    <mergeCell ref="AV1905:AW1906"/>
    <mergeCell ref="AX1905:AY1906"/>
    <mergeCell ref="AZ1905:BA1906"/>
    <mergeCell ref="BB1905:BC1906"/>
    <mergeCell ref="BD1905:BE1906"/>
    <mergeCell ref="BF1905:BG1906"/>
    <mergeCell ref="BH1905:BI1906"/>
    <mergeCell ref="BJ1905:BK1906"/>
    <mergeCell ref="BL1905:BN1906"/>
    <mergeCell ref="C1906:D1906"/>
    <mergeCell ref="B1903:B1904"/>
    <mergeCell ref="C1903:D1903"/>
    <mergeCell ref="E1903:E1904"/>
    <mergeCell ref="F1903:F1904"/>
    <mergeCell ref="H1903:I1904"/>
    <mergeCell ref="J1903:K1904"/>
    <mergeCell ref="AL1903:AM1904"/>
    <mergeCell ref="AN1903:AO1904"/>
    <mergeCell ref="L1903:M1904"/>
    <mergeCell ref="N1903:O1904"/>
    <mergeCell ref="P1903:Q1904"/>
    <mergeCell ref="R1903:S1904"/>
    <mergeCell ref="T1903:U1904"/>
    <mergeCell ref="V1903:W1904"/>
    <mergeCell ref="BF1903:BG1904"/>
    <mergeCell ref="BH1903:BI1904"/>
    <mergeCell ref="BJ1903:BK1904"/>
    <mergeCell ref="BL1903:BN1904"/>
    <mergeCell ref="X1903:Y1904"/>
    <mergeCell ref="Z1903:AA1904"/>
    <mergeCell ref="AB1903:AC1904"/>
    <mergeCell ref="AD1903:AE1904"/>
    <mergeCell ref="AF1903:AG1904"/>
    <mergeCell ref="BB1903:BC1904"/>
    <mergeCell ref="C1904:D1904"/>
    <mergeCell ref="AT1903:AU1904"/>
    <mergeCell ref="AV1903:AW1904"/>
    <mergeCell ref="AX1903:AY1904"/>
    <mergeCell ref="AZ1903:BA1904"/>
    <mergeCell ref="BD1903:BE1904"/>
    <mergeCell ref="AP1903:AQ1904"/>
    <mergeCell ref="AR1903:AS1904"/>
    <mergeCell ref="AH1903:AI1904"/>
    <mergeCell ref="AJ1903:AK1904"/>
    <mergeCell ref="AE1894:AH1894"/>
    <mergeCell ref="AI1894:AZ1894"/>
    <mergeCell ref="BA1894:BC1894"/>
    <mergeCell ref="BD1894:BM1894"/>
    <mergeCell ref="N1898:O1898"/>
    <mergeCell ref="P1898:Q1898"/>
    <mergeCell ref="E1892:AC1892"/>
    <mergeCell ref="AE1892:AK1892"/>
    <mergeCell ref="AL1892:BM1892"/>
    <mergeCell ref="AN1897:AS1897"/>
    <mergeCell ref="AT1897:AY1897"/>
    <mergeCell ref="AX1898:AY1898"/>
    <mergeCell ref="AZ1897:BE1897"/>
    <mergeCell ref="B1897:B1898"/>
    <mergeCell ref="C1897:D1898"/>
    <mergeCell ref="H1897:I1898"/>
    <mergeCell ref="J1897:O1897"/>
    <mergeCell ref="P1897:U1897"/>
    <mergeCell ref="V1897:W1898"/>
    <mergeCell ref="J1898:K1898"/>
    <mergeCell ref="R1898:S1898"/>
    <mergeCell ref="T1898:U1898"/>
    <mergeCell ref="L1898:M1898"/>
    <mergeCell ref="BF1897:BK1897"/>
    <mergeCell ref="BL1897:BN1898"/>
    <mergeCell ref="AH1898:AI1898"/>
    <mergeCell ref="AJ1898:AK1898"/>
    <mergeCell ref="AL1898:AM1898"/>
    <mergeCell ref="AN1898:AO1898"/>
    <mergeCell ref="AR1898:AS1898"/>
    <mergeCell ref="AT1898:AU1898"/>
    <mergeCell ref="AV1898:AW1898"/>
    <mergeCell ref="AZ1898:BA1898"/>
    <mergeCell ref="AB1898:AC1898"/>
    <mergeCell ref="AD1898:AE1898"/>
    <mergeCell ref="AF1898:AG1898"/>
    <mergeCell ref="AP1898:AQ1898"/>
    <mergeCell ref="X1897:Y1898"/>
    <mergeCell ref="Z1897:AA1898"/>
    <mergeCell ref="AB1897:AG1897"/>
    <mergeCell ref="AH1897:AM1897"/>
    <mergeCell ref="BB1898:BC1898"/>
    <mergeCell ref="BD1898:BE1898"/>
    <mergeCell ref="BF1898:BG1898"/>
    <mergeCell ref="BH1898:BI1898"/>
    <mergeCell ref="BJ1898:BK1898"/>
    <mergeCell ref="F1897:F1898"/>
    <mergeCell ref="B1885:C1885"/>
    <mergeCell ref="Z1885:AC1885"/>
    <mergeCell ref="Z1887:AC1887"/>
    <mergeCell ref="AD1885:AF1885"/>
    <mergeCell ref="AH1885:AJ1885"/>
    <mergeCell ref="AS1885:AU1885"/>
    <mergeCell ref="AZ1885:BD1885"/>
    <mergeCell ref="AD1887:AF1887"/>
    <mergeCell ref="AH1887:AJ1887"/>
    <mergeCell ref="AK1887:AN1887"/>
    <mergeCell ref="AO1887:AQ1887"/>
    <mergeCell ref="BE1885:BG1885"/>
    <mergeCell ref="BI1885:BK1885"/>
    <mergeCell ref="AS1887:AU1887"/>
    <mergeCell ref="AZ1887:BD1887"/>
    <mergeCell ref="BE1887:BG1887"/>
    <mergeCell ref="BI1887:BK1887"/>
    <mergeCell ref="B1887:C1887"/>
    <mergeCell ref="B1880:C1881"/>
    <mergeCell ref="D1880:E1881"/>
    <mergeCell ref="H1880:I1881"/>
    <mergeCell ref="J1880:K1881"/>
    <mergeCell ref="L1880:M1881"/>
    <mergeCell ref="N1880:O1881"/>
    <mergeCell ref="P1880:Q1881"/>
    <mergeCell ref="R1880:S1881"/>
    <mergeCell ref="T1880:U1881"/>
    <mergeCell ref="V1880:W1881"/>
    <mergeCell ref="X1880:Y1881"/>
    <mergeCell ref="Z1880:AA1881"/>
    <mergeCell ref="AB1880:AC1881"/>
    <mergeCell ref="AD1880:AE1881"/>
    <mergeCell ref="AF1880:AG1881"/>
    <mergeCell ref="AH1880:AI1881"/>
    <mergeCell ref="AJ1880:AK1881"/>
    <mergeCell ref="AL1880:AM1881"/>
    <mergeCell ref="AN1880:AO1881"/>
    <mergeCell ref="AP1880:AQ1881"/>
    <mergeCell ref="AR1880:AS1881"/>
    <mergeCell ref="AT1880:AU1881"/>
    <mergeCell ref="AV1880:AW1881"/>
    <mergeCell ref="AX1880:AY1881"/>
    <mergeCell ref="AZ1880:BA1881"/>
    <mergeCell ref="BB1880:BC1881"/>
    <mergeCell ref="BD1880:BE1881"/>
    <mergeCell ref="BF1880:BG1881"/>
    <mergeCell ref="BH1880:BI1881"/>
    <mergeCell ref="BJ1880:BK1881"/>
    <mergeCell ref="B1882:C1882"/>
    <mergeCell ref="D1882:E1883"/>
    <mergeCell ref="H1882:I1883"/>
    <mergeCell ref="J1882:K1883"/>
    <mergeCell ref="L1882:M1883"/>
    <mergeCell ref="N1882:O1883"/>
    <mergeCell ref="P1882:Q1883"/>
    <mergeCell ref="R1882:S1883"/>
    <mergeCell ref="T1882:U1883"/>
    <mergeCell ref="V1882:W1883"/>
    <mergeCell ref="X1882:Y1883"/>
    <mergeCell ref="Z1882:AA1883"/>
    <mergeCell ref="AB1882:AC1883"/>
    <mergeCell ref="AD1882:AE1883"/>
    <mergeCell ref="AF1882:AG1883"/>
    <mergeCell ref="AH1882:AI1883"/>
    <mergeCell ref="B1878:B1879"/>
    <mergeCell ref="C1878:D1878"/>
    <mergeCell ref="E1878:E1879"/>
    <mergeCell ref="F1878:F1879"/>
    <mergeCell ref="H1878:I1879"/>
    <mergeCell ref="J1878:K1879"/>
    <mergeCell ref="L1878:M1879"/>
    <mergeCell ref="N1878:O1879"/>
    <mergeCell ref="P1878:Q1879"/>
    <mergeCell ref="R1878:S1879"/>
    <mergeCell ref="T1878:U1879"/>
    <mergeCell ref="V1878:W1879"/>
    <mergeCell ref="X1878:Y1879"/>
    <mergeCell ref="Z1878:AA1879"/>
    <mergeCell ref="AB1878:AC1879"/>
    <mergeCell ref="AD1878:AE1879"/>
    <mergeCell ref="AF1878:AG1879"/>
    <mergeCell ref="AH1878:AI1879"/>
    <mergeCell ref="AJ1878:AK1879"/>
    <mergeCell ref="AL1878:AM1879"/>
    <mergeCell ref="AN1878:AO1879"/>
    <mergeCell ref="AP1878:AQ1879"/>
    <mergeCell ref="AR1878:AS1879"/>
    <mergeCell ref="AT1878:AU1879"/>
    <mergeCell ref="AV1878:AW1879"/>
    <mergeCell ref="AX1878:AY1879"/>
    <mergeCell ref="AZ1878:BA1879"/>
    <mergeCell ref="BB1878:BC1879"/>
    <mergeCell ref="BD1878:BE1879"/>
    <mergeCell ref="BF1878:BG1879"/>
    <mergeCell ref="BH1878:BI1879"/>
    <mergeCell ref="BJ1878:BK1879"/>
    <mergeCell ref="BL1878:BN1879"/>
    <mergeCell ref="C1879:D1879"/>
    <mergeCell ref="B1876:B1877"/>
    <mergeCell ref="C1876:D1876"/>
    <mergeCell ref="E1876:E1877"/>
    <mergeCell ref="F1876:F1877"/>
    <mergeCell ref="H1876:I1877"/>
    <mergeCell ref="J1876:K1877"/>
    <mergeCell ref="AL1876:AM1877"/>
    <mergeCell ref="AN1876:AO1877"/>
    <mergeCell ref="L1876:M1877"/>
    <mergeCell ref="N1876:O1877"/>
    <mergeCell ref="P1876:Q1877"/>
    <mergeCell ref="R1876:S1877"/>
    <mergeCell ref="T1876:U1877"/>
    <mergeCell ref="V1876:W1877"/>
    <mergeCell ref="BF1876:BG1877"/>
    <mergeCell ref="BH1876:BI1877"/>
    <mergeCell ref="BJ1876:BK1877"/>
    <mergeCell ref="BL1876:BN1877"/>
    <mergeCell ref="X1876:Y1877"/>
    <mergeCell ref="Z1876:AA1877"/>
    <mergeCell ref="AB1876:AC1877"/>
    <mergeCell ref="AD1876:AE1877"/>
    <mergeCell ref="AF1876:AG1877"/>
    <mergeCell ref="BB1876:BC1877"/>
    <mergeCell ref="C1877:D1877"/>
    <mergeCell ref="AT1876:AU1877"/>
    <mergeCell ref="AV1876:AW1877"/>
    <mergeCell ref="AX1876:AY1877"/>
    <mergeCell ref="AZ1876:BA1877"/>
    <mergeCell ref="BD1876:BE1877"/>
    <mergeCell ref="AP1876:AQ1877"/>
    <mergeCell ref="AR1876:AS1877"/>
    <mergeCell ref="AH1876:AI1877"/>
    <mergeCell ref="AJ1876:AK1877"/>
    <mergeCell ref="B1874:B1875"/>
    <mergeCell ref="C1874:D1874"/>
    <mergeCell ref="E1874:E1875"/>
    <mergeCell ref="F1874:F1875"/>
    <mergeCell ref="H1874:I1875"/>
    <mergeCell ref="J1874:K1875"/>
    <mergeCell ref="L1874:M1875"/>
    <mergeCell ref="N1874:O1875"/>
    <mergeCell ref="P1874:Q1875"/>
    <mergeCell ref="R1874:S1875"/>
    <mergeCell ref="T1874:U1875"/>
    <mergeCell ref="V1874:W1875"/>
    <mergeCell ref="X1874:Y1875"/>
    <mergeCell ref="Z1874:AA1875"/>
    <mergeCell ref="AB1874:AC1875"/>
    <mergeCell ref="AD1874:AE1875"/>
    <mergeCell ref="AF1874:AG1875"/>
    <mergeCell ref="AH1874:AI1875"/>
    <mergeCell ref="AJ1874:AK1875"/>
    <mergeCell ref="AL1874:AM1875"/>
    <mergeCell ref="AN1874:AO1875"/>
    <mergeCell ref="AP1874:AQ1875"/>
    <mergeCell ref="AR1874:AS1875"/>
    <mergeCell ref="AT1874:AU1875"/>
    <mergeCell ref="AV1874:AW1875"/>
    <mergeCell ref="AX1874:AY1875"/>
    <mergeCell ref="AZ1874:BA1875"/>
    <mergeCell ref="BB1874:BC1875"/>
    <mergeCell ref="BD1874:BE1875"/>
    <mergeCell ref="BF1874:BG1875"/>
    <mergeCell ref="BH1874:BI1875"/>
    <mergeCell ref="BJ1874:BK1875"/>
    <mergeCell ref="BL1874:BN1875"/>
    <mergeCell ref="C1875:D1875"/>
    <mergeCell ref="B1872:B1873"/>
    <mergeCell ref="C1872:D1872"/>
    <mergeCell ref="E1872:E1873"/>
    <mergeCell ref="F1872:F1873"/>
    <mergeCell ref="H1872:I1873"/>
    <mergeCell ref="J1872:K1873"/>
    <mergeCell ref="AL1872:AM1873"/>
    <mergeCell ref="AN1872:AO1873"/>
    <mergeCell ref="L1872:M1873"/>
    <mergeCell ref="N1872:O1873"/>
    <mergeCell ref="P1872:Q1873"/>
    <mergeCell ref="R1872:S1873"/>
    <mergeCell ref="T1872:U1873"/>
    <mergeCell ref="V1872:W1873"/>
    <mergeCell ref="BF1872:BG1873"/>
    <mergeCell ref="BH1872:BI1873"/>
    <mergeCell ref="BJ1872:BK1873"/>
    <mergeCell ref="BL1872:BN1873"/>
    <mergeCell ref="X1872:Y1873"/>
    <mergeCell ref="Z1872:AA1873"/>
    <mergeCell ref="AB1872:AC1873"/>
    <mergeCell ref="AD1872:AE1873"/>
    <mergeCell ref="AF1872:AG1873"/>
    <mergeCell ref="BB1872:BC1873"/>
    <mergeCell ref="C1873:D1873"/>
    <mergeCell ref="AT1872:AU1873"/>
    <mergeCell ref="AV1872:AW1873"/>
    <mergeCell ref="AX1872:AY1873"/>
    <mergeCell ref="AZ1872:BA1873"/>
    <mergeCell ref="BD1872:BE1873"/>
    <mergeCell ref="AP1872:AQ1873"/>
    <mergeCell ref="AR1872:AS1873"/>
    <mergeCell ref="AH1872:AI1873"/>
    <mergeCell ref="AJ1872:AK1873"/>
    <mergeCell ref="B1870:B1871"/>
    <mergeCell ref="C1870:D1870"/>
    <mergeCell ref="E1870:E1871"/>
    <mergeCell ref="F1870:F1871"/>
    <mergeCell ref="H1870:I1871"/>
    <mergeCell ref="J1870:K1871"/>
    <mergeCell ref="L1870:M1871"/>
    <mergeCell ref="N1870:O1871"/>
    <mergeCell ref="P1870:Q1871"/>
    <mergeCell ref="R1870:S1871"/>
    <mergeCell ref="T1870:U1871"/>
    <mergeCell ref="V1870:W1871"/>
    <mergeCell ref="X1870:Y1871"/>
    <mergeCell ref="Z1870:AA1871"/>
    <mergeCell ref="AB1870:AC1871"/>
    <mergeCell ref="AD1870:AE1871"/>
    <mergeCell ref="AF1870:AG1871"/>
    <mergeCell ref="AH1870:AI1871"/>
    <mergeCell ref="AJ1870:AK1871"/>
    <mergeCell ref="AL1870:AM1871"/>
    <mergeCell ref="AN1870:AO1871"/>
    <mergeCell ref="AP1870:AQ1871"/>
    <mergeCell ref="AR1870:AS1871"/>
    <mergeCell ref="AT1870:AU1871"/>
    <mergeCell ref="AV1870:AW1871"/>
    <mergeCell ref="AX1870:AY1871"/>
    <mergeCell ref="AZ1870:BA1871"/>
    <mergeCell ref="BB1870:BC1871"/>
    <mergeCell ref="BD1870:BE1871"/>
    <mergeCell ref="BF1870:BG1871"/>
    <mergeCell ref="BH1870:BI1871"/>
    <mergeCell ref="BJ1870:BK1871"/>
    <mergeCell ref="BL1870:BN1871"/>
    <mergeCell ref="C1871:D1871"/>
    <mergeCell ref="G1870:G1871"/>
    <mergeCell ref="B1868:B1869"/>
    <mergeCell ref="C1868:D1868"/>
    <mergeCell ref="E1868:E1869"/>
    <mergeCell ref="F1868:F1869"/>
    <mergeCell ref="H1868:I1869"/>
    <mergeCell ref="J1868:K1869"/>
    <mergeCell ref="AL1868:AM1869"/>
    <mergeCell ref="AN1868:AO1869"/>
    <mergeCell ref="L1868:M1869"/>
    <mergeCell ref="N1868:O1869"/>
    <mergeCell ref="P1868:Q1869"/>
    <mergeCell ref="R1868:S1869"/>
    <mergeCell ref="T1868:U1869"/>
    <mergeCell ref="V1868:W1869"/>
    <mergeCell ref="BF1868:BG1869"/>
    <mergeCell ref="BH1868:BI1869"/>
    <mergeCell ref="BJ1868:BK1869"/>
    <mergeCell ref="BL1868:BN1869"/>
    <mergeCell ref="X1868:Y1869"/>
    <mergeCell ref="Z1868:AA1869"/>
    <mergeCell ref="AB1868:AC1869"/>
    <mergeCell ref="AD1868:AE1869"/>
    <mergeCell ref="AF1868:AG1869"/>
    <mergeCell ref="BB1868:BC1869"/>
    <mergeCell ref="C1869:D1869"/>
    <mergeCell ref="AT1868:AU1869"/>
    <mergeCell ref="AV1868:AW1869"/>
    <mergeCell ref="AX1868:AY1869"/>
    <mergeCell ref="AZ1868:BA1869"/>
    <mergeCell ref="BD1868:BE1869"/>
    <mergeCell ref="AP1868:AQ1869"/>
    <mergeCell ref="AR1868:AS1869"/>
    <mergeCell ref="AH1868:AI1869"/>
    <mergeCell ref="AJ1868:AK1869"/>
    <mergeCell ref="G1868:G1869"/>
    <mergeCell ref="B1866:B1867"/>
    <mergeCell ref="C1866:D1866"/>
    <mergeCell ref="E1866:E1867"/>
    <mergeCell ref="F1866:F1867"/>
    <mergeCell ref="H1866:I1867"/>
    <mergeCell ref="J1866:K1867"/>
    <mergeCell ref="L1866:M1867"/>
    <mergeCell ref="N1866:O1867"/>
    <mergeCell ref="P1866:Q1867"/>
    <mergeCell ref="R1866:S1867"/>
    <mergeCell ref="T1866:U1867"/>
    <mergeCell ref="V1866:W1867"/>
    <mergeCell ref="X1866:Y1867"/>
    <mergeCell ref="Z1866:AA1867"/>
    <mergeCell ref="AB1866:AC1867"/>
    <mergeCell ref="AD1866:AE1867"/>
    <mergeCell ref="AF1866:AG1867"/>
    <mergeCell ref="AH1866:AI1867"/>
    <mergeCell ref="AJ1866:AK1867"/>
    <mergeCell ref="AL1866:AM1867"/>
    <mergeCell ref="AN1866:AO1867"/>
    <mergeCell ref="AP1866:AQ1867"/>
    <mergeCell ref="AR1866:AS1867"/>
    <mergeCell ref="AT1866:AU1867"/>
    <mergeCell ref="AV1866:AW1867"/>
    <mergeCell ref="AX1866:AY1867"/>
    <mergeCell ref="AZ1866:BA1867"/>
    <mergeCell ref="BB1866:BC1867"/>
    <mergeCell ref="BD1866:BE1867"/>
    <mergeCell ref="BF1866:BG1867"/>
    <mergeCell ref="BH1866:BI1867"/>
    <mergeCell ref="BJ1866:BK1867"/>
    <mergeCell ref="BL1866:BN1867"/>
    <mergeCell ref="C1867:D1867"/>
    <mergeCell ref="G1866:G1867"/>
    <mergeCell ref="B1864:B1865"/>
    <mergeCell ref="C1864:D1864"/>
    <mergeCell ref="E1864:E1865"/>
    <mergeCell ref="F1864:F1865"/>
    <mergeCell ref="H1864:I1865"/>
    <mergeCell ref="J1864:K1865"/>
    <mergeCell ref="AL1864:AM1865"/>
    <mergeCell ref="AN1864:AO1865"/>
    <mergeCell ref="L1864:M1865"/>
    <mergeCell ref="N1864:O1865"/>
    <mergeCell ref="P1864:Q1865"/>
    <mergeCell ref="R1864:S1865"/>
    <mergeCell ref="T1864:U1865"/>
    <mergeCell ref="V1864:W1865"/>
    <mergeCell ref="BF1864:BG1865"/>
    <mergeCell ref="BH1864:BI1865"/>
    <mergeCell ref="BJ1864:BK1865"/>
    <mergeCell ref="BL1864:BN1865"/>
    <mergeCell ref="X1864:Y1865"/>
    <mergeCell ref="Z1864:AA1865"/>
    <mergeCell ref="AB1864:AC1865"/>
    <mergeCell ref="AD1864:AE1865"/>
    <mergeCell ref="AF1864:AG1865"/>
    <mergeCell ref="BB1864:BC1865"/>
    <mergeCell ref="C1865:D1865"/>
    <mergeCell ref="AT1864:AU1865"/>
    <mergeCell ref="AV1864:AW1865"/>
    <mergeCell ref="AX1864:AY1865"/>
    <mergeCell ref="AZ1864:BA1865"/>
    <mergeCell ref="BD1864:BE1865"/>
    <mergeCell ref="AP1864:AQ1865"/>
    <mergeCell ref="AR1864:AS1865"/>
    <mergeCell ref="AH1864:AI1865"/>
    <mergeCell ref="AJ1864:AK1865"/>
    <mergeCell ref="G1864:G1865"/>
    <mergeCell ref="B1862:B1863"/>
    <mergeCell ref="C1862:D1862"/>
    <mergeCell ref="E1862:E1863"/>
    <mergeCell ref="F1862:F1863"/>
    <mergeCell ref="H1862:I1863"/>
    <mergeCell ref="J1862:K1863"/>
    <mergeCell ref="L1862:M1863"/>
    <mergeCell ref="N1862:O1863"/>
    <mergeCell ref="P1862:Q1863"/>
    <mergeCell ref="R1862:S1863"/>
    <mergeCell ref="T1862:U1863"/>
    <mergeCell ref="V1862:W1863"/>
    <mergeCell ref="X1862:Y1863"/>
    <mergeCell ref="Z1862:AA1863"/>
    <mergeCell ref="AB1862:AC1863"/>
    <mergeCell ref="AD1862:AE1863"/>
    <mergeCell ref="AF1862:AG1863"/>
    <mergeCell ref="AH1862:AI1863"/>
    <mergeCell ref="AJ1862:AK1863"/>
    <mergeCell ref="AL1862:AM1863"/>
    <mergeCell ref="AN1862:AO1863"/>
    <mergeCell ref="AP1862:AQ1863"/>
    <mergeCell ref="AR1862:AS1863"/>
    <mergeCell ref="AT1862:AU1863"/>
    <mergeCell ref="AV1862:AW1863"/>
    <mergeCell ref="AX1862:AY1863"/>
    <mergeCell ref="AZ1862:BA1863"/>
    <mergeCell ref="BB1862:BC1863"/>
    <mergeCell ref="BD1862:BE1863"/>
    <mergeCell ref="BF1862:BG1863"/>
    <mergeCell ref="BH1862:BI1863"/>
    <mergeCell ref="BJ1862:BK1863"/>
    <mergeCell ref="BL1862:BN1863"/>
    <mergeCell ref="C1863:D1863"/>
    <mergeCell ref="G1862:G1863"/>
    <mergeCell ref="B1860:B1861"/>
    <mergeCell ref="C1860:D1860"/>
    <mergeCell ref="E1860:E1861"/>
    <mergeCell ref="F1860:F1861"/>
    <mergeCell ref="H1860:I1861"/>
    <mergeCell ref="J1860:K1861"/>
    <mergeCell ref="AL1860:AM1861"/>
    <mergeCell ref="AN1860:AO1861"/>
    <mergeCell ref="L1860:M1861"/>
    <mergeCell ref="N1860:O1861"/>
    <mergeCell ref="P1860:Q1861"/>
    <mergeCell ref="R1860:S1861"/>
    <mergeCell ref="T1860:U1861"/>
    <mergeCell ref="V1860:W1861"/>
    <mergeCell ref="BF1860:BG1861"/>
    <mergeCell ref="BH1860:BI1861"/>
    <mergeCell ref="BJ1860:BK1861"/>
    <mergeCell ref="BL1860:BN1861"/>
    <mergeCell ref="X1860:Y1861"/>
    <mergeCell ref="Z1860:AA1861"/>
    <mergeCell ref="AB1860:AC1861"/>
    <mergeCell ref="AD1860:AE1861"/>
    <mergeCell ref="AF1860:AG1861"/>
    <mergeCell ref="BB1860:BC1861"/>
    <mergeCell ref="C1861:D1861"/>
    <mergeCell ref="AT1860:AU1861"/>
    <mergeCell ref="AV1860:AW1861"/>
    <mergeCell ref="AX1860:AY1861"/>
    <mergeCell ref="AZ1860:BA1861"/>
    <mergeCell ref="BD1860:BE1861"/>
    <mergeCell ref="AP1860:AQ1861"/>
    <mergeCell ref="AR1860:AS1861"/>
    <mergeCell ref="AH1860:AI1861"/>
    <mergeCell ref="AJ1860:AK1861"/>
    <mergeCell ref="B1858:B1859"/>
    <mergeCell ref="C1858:D1858"/>
    <mergeCell ref="E1858:E1859"/>
    <mergeCell ref="F1858:F1859"/>
    <mergeCell ref="H1858:I1859"/>
    <mergeCell ref="J1858:K1859"/>
    <mergeCell ref="L1858:M1859"/>
    <mergeCell ref="N1858:O1859"/>
    <mergeCell ref="P1858:Q1859"/>
    <mergeCell ref="R1858:S1859"/>
    <mergeCell ref="T1858:U1859"/>
    <mergeCell ref="V1858:W1859"/>
    <mergeCell ref="X1858:Y1859"/>
    <mergeCell ref="Z1858:AA1859"/>
    <mergeCell ref="AB1858:AC1859"/>
    <mergeCell ref="AD1858:AE1859"/>
    <mergeCell ref="AF1858:AG1859"/>
    <mergeCell ref="AH1858:AI1859"/>
    <mergeCell ref="AJ1858:AK1859"/>
    <mergeCell ref="AL1858:AM1859"/>
    <mergeCell ref="AN1858:AO1859"/>
    <mergeCell ref="AP1858:AQ1859"/>
    <mergeCell ref="AR1858:AS1859"/>
    <mergeCell ref="AT1858:AU1859"/>
    <mergeCell ref="AV1858:AW1859"/>
    <mergeCell ref="AX1858:AY1859"/>
    <mergeCell ref="AZ1858:BA1859"/>
    <mergeCell ref="BB1858:BC1859"/>
    <mergeCell ref="BD1858:BE1859"/>
    <mergeCell ref="BF1858:BG1859"/>
    <mergeCell ref="BH1858:BI1859"/>
    <mergeCell ref="BJ1858:BK1859"/>
    <mergeCell ref="BL1858:BN1859"/>
    <mergeCell ref="C1859:D1859"/>
    <mergeCell ref="B1856:B1857"/>
    <mergeCell ref="C1856:D1856"/>
    <mergeCell ref="E1856:E1857"/>
    <mergeCell ref="F1856:F1857"/>
    <mergeCell ref="H1856:I1857"/>
    <mergeCell ref="J1856:K1857"/>
    <mergeCell ref="AL1856:AM1857"/>
    <mergeCell ref="AN1856:AO1857"/>
    <mergeCell ref="L1856:M1857"/>
    <mergeCell ref="N1856:O1857"/>
    <mergeCell ref="P1856:Q1857"/>
    <mergeCell ref="R1856:S1857"/>
    <mergeCell ref="T1856:U1857"/>
    <mergeCell ref="V1856:W1857"/>
    <mergeCell ref="BF1856:BG1857"/>
    <mergeCell ref="BH1856:BI1857"/>
    <mergeCell ref="BJ1856:BK1857"/>
    <mergeCell ref="BL1856:BN1857"/>
    <mergeCell ref="X1856:Y1857"/>
    <mergeCell ref="Z1856:AA1857"/>
    <mergeCell ref="AB1856:AC1857"/>
    <mergeCell ref="AD1856:AE1857"/>
    <mergeCell ref="AF1856:AG1857"/>
    <mergeCell ref="BB1856:BC1857"/>
    <mergeCell ref="C1857:D1857"/>
    <mergeCell ref="AT1856:AU1857"/>
    <mergeCell ref="AV1856:AW1857"/>
    <mergeCell ref="AX1856:AY1857"/>
    <mergeCell ref="AZ1856:BA1857"/>
    <mergeCell ref="BD1856:BE1857"/>
    <mergeCell ref="AP1856:AQ1857"/>
    <mergeCell ref="AR1856:AS1857"/>
    <mergeCell ref="AH1856:AI1857"/>
    <mergeCell ref="AJ1856:AK1857"/>
    <mergeCell ref="B1854:B1855"/>
    <mergeCell ref="C1854:D1854"/>
    <mergeCell ref="E1854:E1855"/>
    <mergeCell ref="F1854:F1855"/>
    <mergeCell ref="H1854:I1855"/>
    <mergeCell ref="J1854:K1855"/>
    <mergeCell ref="L1854:M1855"/>
    <mergeCell ref="N1854:O1855"/>
    <mergeCell ref="P1854:Q1855"/>
    <mergeCell ref="R1854:S1855"/>
    <mergeCell ref="T1854:U1855"/>
    <mergeCell ref="V1854:W1855"/>
    <mergeCell ref="X1854:Y1855"/>
    <mergeCell ref="Z1854:AA1855"/>
    <mergeCell ref="AB1854:AC1855"/>
    <mergeCell ref="AD1854:AE1855"/>
    <mergeCell ref="AF1854:AG1855"/>
    <mergeCell ref="AH1854:AI1855"/>
    <mergeCell ref="AJ1854:AK1855"/>
    <mergeCell ref="AL1854:AM1855"/>
    <mergeCell ref="AN1854:AO1855"/>
    <mergeCell ref="AP1854:AQ1855"/>
    <mergeCell ref="AR1854:AS1855"/>
    <mergeCell ref="AT1854:AU1855"/>
    <mergeCell ref="B1852:B1853"/>
    <mergeCell ref="C1852:D1852"/>
    <mergeCell ref="E1852:E1853"/>
    <mergeCell ref="F1852:F1853"/>
    <mergeCell ref="H1852:I1853"/>
    <mergeCell ref="J1852:K1853"/>
    <mergeCell ref="AL1852:AM1853"/>
    <mergeCell ref="AN1852:AO1853"/>
    <mergeCell ref="L1852:M1853"/>
    <mergeCell ref="N1852:O1853"/>
    <mergeCell ref="P1852:Q1853"/>
    <mergeCell ref="R1852:S1853"/>
    <mergeCell ref="T1852:U1853"/>
    <mergeCell ref="V1852:W1853"/>
    <mergeCell ref="X1852:Y1853"/>
    <mergeCell ref="Z1852:AA1853"/>
    <mergeCell ref="AB1852:AC1853"/>
    <mergeCell ref="AD1852:AE1853"/>
    <mergeCell ref="AF1852:AG1853"/>
    <mergeCell ref="C1853:D1853"/>
    <mergeCell ref="AT1852:AU1853"/>
    <mergeCell ref="C1855:D1855"/>
    <mergeCell ref="AP1852:AQ1853"/>
    <mergeCell ref="AR1852:AS1853"/>
    <mergeCell ref="AH1852:AI1853"/>
    <mergeCell ref="AJ1852:AK1853"/>
    <mergeCell ref="BL1846:BN1847"/>
    <mergeCell ref="C1847:D1847"/>
    <mergeCell ref="B1846:B1847"/>
    <mergeCell ref="C1846:D1846"/>
    <mergeCell ref="E1846:E1847"/>
    <mergeCell ref="AL1846:AM1847"/>
    <mergeCell ref="AN1846:AO1847"/>
    <mergeCell ref="AP1846:AQ1847"/>
    <mergeCell ref="AV1850:AW1851"/>
    <mergeCell ref="AX1850:AY1851"/>
    <mergeCell ref="AZ1850:BA1851"/>
    <mergeCell ref="BB1850:BC1851"/>
    <mergeCell ref="B1848:B1849"/>
    <mergeCell ref="C1848:D1848"/>
    <mergeCell ref="E1848:E1849"/>
    <mergeCell ref="F1848:F1849"/>
    <mergeCell ref="H1848:I1849"/>
    <mergeCell ref="J1848:K1849"/>
    <mergeCell ref="AL1848:AM1849"/>
    <mergeCell ref="AN1848:AO1849"/>
    <mergeCell ref="L1848:M1849"/>
    <mergeCell ref="N1848:O1849"/>
    <mergeCell ref="P1848:Q1849"/>
    <mergeCell ref="R1848:S1849"/>
    <mergeCell ref="T1848:U1849"/>
    <mergeCell ref="V1848:W1849"/>
    <mergeCell ref="BF1848:BG1849"/>
    <mergeCell ref="BH1848:BI1849"/>
    <mergeCell ref="BJ1848:BK1849"/>
    <mergeCell ref="BL1848:BN1849"/>
    <mergeCell ref="X1848:Y1849"/>
    <mergeCell ref="Z1848:AA1849"/>
    <mergeCell ref="AB1848:AC1849"/>
    <mergeCell ref="AD1848:AE1849"/>
    <mergeCell ref="AF1848:AG1849"/>
    <mergeCell ref="BB1848:BC1849"/>
    <mergeCell ref="C1849:D1849"/>
    <mergeCell ref="AT1848:AU1849"/>
    <mergeCell ref="AV1848:AW1849"/>
    <mergeCell ref="AX1848:AY1849"/>
    <mergeCell ref="AZ1848:BA1849"/>
    <mergeCell ref="BD1848:BE1849"/>
    <mergeCell ref="AP1848:AQ1849"/>
    <mergeCell ref="AR1848:AS1849"/>
    <mergeCell ref="AH1848:AI1849"/>
    <mergeCell ref="AJ1848:AK1849"/>
    <mergeCell ref="BD1850:BE1851"/>
    <mergeCell ref="BF1850:BG1851"/>
    <mergeCell ref="BH1850:BI1851"/>
    <mergeCell ref="BJ1850:BK1851"/>
    <mergeCell ref="BL1850:BN1851"/>
    <mergeCell ref="C1851:D1851"/>
    <mergeCell ref="B1850:B1851"/>
    <mergeCell ref="C1850:D1850"/>
    <mergeCell ref="E1850:E1851"/>
    <mergeCell ref="F1850:F1851"/>
    <mergeCell ref="H1850:I1851"/>
    <mergeCell ref="AR1846:AS1847"/>
    <mergeCell ref="F1846:F1847"/>
    <mergeCell ref="H1846:I1847"/>
    <mergeCell ref="J1846:K1847"/>
    <mergeCell ref="G1846:G1847"/>
    <mergeCell ref="L1846:M1847"/>
    <mergeCell ref="N1846:O1847"/>
    <mergeCell ref="P1846:Q1847"/>
    <mergeCell ref="R1846:S1847"/>
    <mergeCell ref="T1846:U1847"/>
    <mergeCell ref="V1846:W1847"/>
    <mergeCell ref="X1846:Y1847"/>
    <mergeCell ref="Z1846:AA1847"/>
    <mergeCell ref="AB1846:AC1847"/>
    <mergeCell ref="AD1846:AE1847"/>
    <mergeCell ref="AF1846:AG1847"/>
    <mergeCell ref="AH1846:AI1847"/>
    <mergeCell ref="AJ1846:AK1847"/>
    <mergeCell ref="BB1846:BC1847"/>
    <mergeCell ref="BD1846:BE1847"/>
    <mergeCell ref="BF1846:BG1847"/>
    <mergeCell ref="G1850:G1851"/>
    <mergeCell ref="J1850:K1851"/>
    <mergeCell ref="L1850:M1851"/>
    <mergeCell ref="N1850:O1851"/>
    <mergeCell ref="P1850:Q1851"/>
    <mergeCell ref="R1850:S1851"/>
    <mergeCell ref="T1850:U1851"/>
    <mergeCell ref="V1850:W1851"/>
    <mergeCell ref="X1850:Y1851"/>
    <mergeCell ref="Z1850:AA1851"/>
    <mergeCell ref="AB1850:AC1851"/>
    <mergeCell ref="AD1850:AE1851"/>
    <mergeCell ref="AF1850:AG1851"/>
    <mergeCell ref="AH1850:AI1851"/>
    <mergeCell ref="AJ1850:AK1851"/>
    <mergeCell ref="AL1850:AM1851"/>
    <mergeCell ref="AN1850:AO1851"/>
    <mergeCell ref="AP1850:AQ1851"/>
    <mergeCell ref="AR1850:AS1851"/>
    <mergeCell ref="AT1850:AU1851"/>
    <mergeCell ref="B1844:B1845"/>
    <mergeCell ref="C1844:D1844"/>
    <mergeCell ref="E1844:E1845"/>
    <mergeCell ref="F1844:F1845"/>
    <mergeCell ref="H1844:I1845"/>
    <mergeCell ref="J1844:K1845"/>
    <mergeCell ref="L1844:M1845"/>
    <mergeCell ref="N1844:O1845"/>
    <mergeCell ref="P1844:Q1845"/>
    <mergeCell ref="R1844:S1845"/>
    <mergeCell ref="T1844:U1845"/>
    <mergeCell ref="V1844:W1845"/>
    <mergeCell ref="X1844:Y1845"/>
    <mergeCell ref="BL1842:BN1843"/>
    <mergeCell ref="C1843:D1843"/>
    <mergeCell ref="B1840:B1841"/>
    <mergeCell ref="C1840:D1840"/>
    <mergeCell ref="E1840:E1841"/>
    <mergeCell ref="F1840:F1841"/>
    <mergeCell ref="H1840:I1841"/>
    <mergeCell ref="J1840:K1841"/>
    <mergeCell ref="C1841:D1841"/>
    <mergeCell ref="L1840:M1841"/>
    <mergeCell ref="N1840:O1841"/>
    <mergeCell ref="P1840:Q1841"/>
    <mergeCell ref="R1840:S1841"/>
    <mergeCell ref="T1840:U1841"/>
    <mergeCell ref="V1840:W1841"/>
    <mergeCell ref="X1840:Y1841"/>
    <mergeCell ref="Z1840:AA1841"/>
    <mergeCell ref="AB1840:AC1841"/>
    <mergeCell ref="AD1840:AE1841"/>
    <mergeCell ref="AF1840:AG1841"/>
    <mergeCell ref="BB1840:BC1841"/>
    <mergeCell ref="AH1840:AI1841"/>
    <mergeCell ref="AJ1840:AK1841"/>
    <mergeCell ref="AL1840:AM1841"/>
    <mergeCell ref="AN1840:AO1841"/>
    <mergeCell ref="AP1840:AQ1841"/>
    <mergeCell ref="AR1840:AS1841"/>
    <mergeCell ref="BF1840:BG1841"/>
    <mergeCell ref="BH1840:BI1841"/>
    <mergeCell ref="BJ1840:BK1841"/>
    <mergeCell ref="BL1840:BN1841"/>
    <mergeCell ref="AT1840:AU1841"/>
    <mergeCell ref="AV1840:AW1841"/>
    <mergeCell ref="AX1840:AY1841"/>
    <mergeCell ref="AZ1840:BA1841"/>
    <mergeCell ref="BD1840:BE1841"/>
    <mergeCell ref="B1842:B1843"/>
    <mergeCell ref="C1842:D1842"/>
    <mergeCell ref="E1842:E1843"/>
    <mergeCell ref="F1842:F1843"/>
    <mergeCell ref="H1842:I1843"/>
    <mergeCell ref="J1842:K1843"/>
    <mergeCell ref="L1842:M1843"/>
    <mergeCell ref="N1842:O1843"/>
    <mergeCell ref="P1842:Q1843"/>
    <mergeCell ref="R1842:S1843"/>
    <mergeCell ref="T1842:U1843"/>
    <mergeCell ref="V1842:W1843"/>
    <mergeCell ref="C1845:D1845"/>
    <mergeCell ref="AT1844:AU1845"/>
    <mergeCell ref="AV1844:AW1845"/>
    <mergeCell ref="AB1839:AC1839"/>
    <mergeCell ref="AD1839:AE1839"/>
    <mergeCell ref="AF1839:AG1839"/>
    <mergeCell ref="AP1839:AQ1839"/>
    <mergeCell ref="X1838:Y1839"/>
    <mergeCell ref="Z1838:AA1839"/>
    <mergeCell ref="AB1838:AG1838"/>
    <mergeCell ref="AH1838:AM1838"/>
    <mergeCell ref="AZ1839:BA1839"/>
    <mergeCell ref="BB1839:BC1839"/>
    <mergeCell ref="BD1839:BE1839"/>
    <mergeCell ref="BF1839:BG1839"/>
    <mergeCell ref="BH1839:BI1839"/>
    <mergeCell ref="BJ1839:BK1839"/>
    <mergeCell ref="Z1844:AA1845"/>
    <mergeCell ref="AB1844:AC1845"/>
    <mergeCell ref="AD1844:AE1845"/>
    <mergeCell ref="AF1844:AG1845"/>
    <mergeCell ref="BB1844:BC1845"/>
    <mergeCell ref="AH1844:AI1845"/>
    <mergeCell ref="AJ1844:AK1845"/>
    <mergeCell ref="AL1844:AM1845"/>
    <mergeCell ref="AN1844:AO1845"/>
    <mergeCell ref="AP1844:AQ1845"/>
    <mergeCell ref="AR1844:AS1845"/>
    <mergeCell ref="BF1844:BG1845"/>
    <mergeCell ref="BH1844:BI1845"/>
    <mergeCell ref="BJ1844:BK1845"/>
    <mergeCell ref="BH1842:BI1843"/>
    <mergeCell ref="BJ1842:BK1843"/>
    <mergeCell ref="AX1844:AY1845"/>
    <mergeCell ref="AZ1844:BA1845"/>
    <mergeCell ref="BD1844:BE1845"/>
    <mergeCell ref="B1828:C1828"/>
    <mergeCell ref="AS1826:AU1826"/>
    <mergeCell ref="AZ1826:BD1826"/>
    <mergeCell ref="BE1826:BG1826"/>
    <mergeCell ref="BI1826:BK1826"/>
    <mergeCell ref="AS1828:AU1828"/>
    <mergeCell ref="AZ1828:BD1828"/>
    <mergeCell ref="BE1828:BG1828"/>
    <mergeCell ref="BI1828:BK1828"/>
    <mergeCell ref="Z1828:AC1828"/>
    <mergeCell ref="AD1828:AF1828"/>
    <mergeCell ref="AH1828:AJ1828"/>
    <mergeCell ref="C1835:D1835"/>
    <mergeCell ref="E1835:AC1835"/>
    <mergeCell ref="AE1835:AH1835"/>
    <mergeCell ref="AI1835:AZ1835"/>
    <mergeCell ref="AK1828:AN1828"/>
    <mergeCell ref="AO1828:AQ1828"/>
    <mergeCell ref="BA1835:BC1835"/>
    <mergeCell ref="BD1835:BM1835"/>
    <mergeCell ref="BA1829:BN1829"/>
    <mergeCell ref="B1831:BN1831"/>
    <mergeCell ref="X1842:Y1843"/>
    <mergeCell ref="Z1842:AA1843"/>
    <mergeCell ref="AB1842:AC1843"/>
    <mergeCell ref="AD1842:AE1843"/>
    <mergeCell ref="AF1842:AG1843"/>
    <mergeCell ref="AH1842:AI1843"/>
    <mergeCell ref="AJ1842:AK1843"/>
    <mergeCell ref="AL1842:AM1843"/>
    <mergeCell ref="AN1842:AO1843"/>
    <mergeCell ref="AP1842:AQ1843"/>
    <mergeCell ref="AR1842:AS1843"/>
    <mergeCell ref="AT1842:AU1843"/>
    <mergeCell ref="AV1842:AW1843"/>
    <mergeCell ref="AX1842:AY1843"/>
    <mergeCell ref="L1839:M1839"/>
    <mergeCell ref="N1839:O1839"/>
    <mergeCell ref="P1839:Q1839"/>
    <mergeCell ref="E1833:AC1833"/>
    <mergeCell ref="AE1833:AK1833"/>
    <mergeCell ref="AL1833:BM1833"/>
    <mergeCell ref="AN1838:AS1838"/>
    <mergeCell ref="AT1838:AY1838"/>
    <mergeCell ref="AX1839:AY1839"/>
    <mergeCell ref="B1838:B1839"/>
    <mergeCell ref="C1838:D1839"/>
    <mergeCell ref="H1838:I1839"/>
    <mergeCell ref="J1838:O1838"/>
    <mergeCell ref="P1838:U1838"/>
    <mergeCell ref="V1838:W1839"/>
    <mergeCell ref="J1839:K1839"/>
    <mergeCell ref="R1839:S1839"/>
    <mergeCell ref="T1839:U1839"/>
    <mergeCell ref="AZ1838:BE1838"/>
    <mergeCell ref="BF1838:BK1838"/>
    <mergeCell ref="BL1838:BN1839"/>
    <mergeCell ref="AH1839:AI1839"/>
    <mergeCell ref="AJ1839:AK1839"/>
    <mergeCell ref="AL1839:AM1839"/>
    <mergeCell ref="AN1839:AO1839"/>
    <mergeCell ref="AR1839:AS1839"/>
    <mergeCell ref="AT1839:AU1839"/>
    <mergeCell ref="AV1839:AW1839"/>
    <mergeCell ref="AV1819:AW1820"/>
    <mergeCell ref="AX1819:AY1820"/>
    <mergeCell ref="BL1821:BN1822"/>
    <mergeCell ref="B1819:B1820"/>
    <mergeCell ref="C1819:D1819"/>
    <mergeCell ref="E1819:E1820"/>
    <mergeCell ref="F1819:F1820"/>
    <mergeCell ref="H1819:I1820"/>
    <mergeCell ref="J1819:K1820"/>
    <mergeCell ref="L1819:M1820"/>
    <mergeCell ref="N1819:O1820"/>
    <mergeCell ref="P1819:Q1820"/>
    <mergeCell ref="R1819:S1820"/>
    <mergeCell ref="T1819:U1820"/>
    <mergeCell ref="V1819:W1820"/>
    <mergeCell ref="X1819:Y1820"/>
    <mergeCell ref="Z1819:AA1820"/>
    <mergeCell ref="AB1819:AC1820"/>
    <mergeCell ref="AD1819:AE1820"/>
    <mergeCell ref="AF1819:AG1820"/>
    <mergeCell ref="AH1819:AI1820"/>
    <mergeCell ref="AJ1819:AK1820"/>
    <mergeCell ref="AL1819:AM1820"/>
    <mergeCell ref="AN1819:AO1820"/>
    <mergeCell ref="AP1819:AQ1820"/>
    <mergeCell ref="AR1819:AS1820"/>
    <mergeCell ref="AT1819:AU1820"/>
    <mergeCell ref="B1826:C1826"/>
    <mergeCell ref="Z1826:AC1826"/>
    <mergeCell ref="AD1826:AF1826"/>
    <mergeCell ref="AH1826:AJ1826"/>
    <mergeCell ref="AK1826:AN1826"/>
    <mergeCell ref="AO1826:AQ1826"/>
    <mergeCell ref="AP1821:AQ1822"/>
    <mergeCell ref="AR1821:AS1822"/>
    <mergeCell ref="AT1821:AU1822"/>
    <mergeCell ref="AV1821:AW1822"/>
    <mergeCell ref="AX1821:AY1822"/>
    <mergeCell ref="AZ1821:BA1822"/>
    <mergeCell ref="D1823:E1824"/>
    <mergeCell ref="H1823:I1824"/>
    <mergeCell ref="J1823:K1824"/>
    <mergeCell ref="L1823:M1824"/>
    <mergeCell ref="N1823:O1824"/>
    <mergeCell ref="P1823:Q1824"/>
    <mergeCell ref="R1823:S1824"/>
    <mergeCell ref="T1823:U1824"/>
    <mergeCell ref="V1823:W1824"/>
    <mergeCell ref="X1823:Y1824"/>
    <mergeCell ref="Z1823:AA1824"/>
    <mergeCell ref="AB1823:AC1824"/>
    <mergeCell ref="AD1823:AE1824"/>
    <mergeCell ref="AF1823:AG1824"/>
    <mergeCell ref="AH1823:AI1824"/>
    <mergeCell ref="AJ1823:AK1824"/>
    <mergeCell ref="AL1823:AM1824"/>
    <mergeCell ref="AN1823:AO1824"/>
    <mergeCell ref="AP1823:AQ1824"/>
    <mergeCell ref="AR1823:AS1824"/>
    <mergeCell ref="AN1821:AO1822"/>
    <mergeCell ref="B1823:C1823"/>
    <mergeCell ref="AZ1819:BA1820"/>
    <mergeCell ref="BB1819:BC1820"/>
    <mergeCell ref="BD1819:BE1820"/>
    <mergeCell ref="B1817:B1818"/>
    <mergeCell ref="C1817:D1817"/>
    <mergeCell ref="E1817:E1818"/>
    <mergeCell ref="F1817:F1818"/>
    <mergeCell ref="H1817:I1818"/>
    <mergeCell ref="J1817:K1818"/>
    <mergeCell ref="AL1817:AM1818"/>
    <mergeCell ref="AN1817:AO1818"/>
    <mergeCell ref="L1817:M1818"/>
    <mergeCell ref="N1817:O1818"/>
    <mergeCell ref="P1817:Q1818"/>
    <mergeCell ref="R1817:S1818"/>
    <mergeCell ref="T1817:U1818"/>
    <mergeCell ref="V1817:W1818"/>
    <mergeCell ref="BF1817:BG1818"/>
    <mergeCell ref="BH1817:BI1818"/>
    <mergeCell ref="BJ1817:BK1818"/>
    <mergeCell ref="BL1817:BN1818"/>
    <mergeCell ref="X1817:Y1818"/>
    <mergeCell ref="Z1817:AA1818"/>
    <mergeCell ref="AB1817:AC1818"/>
    <mergeCell ref="AD1817:AE1818"/>
    <mergeCell ref="AF1817:AG1818"/>
    <mergeCell ref="BB1817:BC1818"/>
    <mergeCell ref="C1818:D1818"/>
    <mergeCell ref="AT1817:AU1818"/>
    <mergeCell ref="AV1817:AW1818"/>
    <mergeCell ref="AX1817:AY1818"/>
    <mergeCell ref="AZ1817:BA1818"/>
    <mergeCell ref="BD1817:BE1818"/>
    <mergeCell ref="AP1817:AQ1818"/>
    <mergeCell ref="AR1817:AS1818"/>
    <mergeCell ref="AH1817:AI1818"/>
    <mergeCell ref="AJ1817:AK1818"/>
    <mergeCell ref="B1815:B1816"/>
    <mergeCell ref="C1815:D1815"/>
    <mergeCell ref="E1815:E1816"/>
    <mergeCell ref="F1815:F1816"/>
    <mergeCell ref="H1815:I1816"/>
    <mergeCell ref="J1815:K1816"/>
    <mergeCell ref="L1815:M1816"/>
    <mergeCell ref="N1815:O1816"/>
    <mergeCell ref="P1815:Q1816"/>
    <mergeCell ref="R1815:S1816"/>
    <mergeCell ref="T1815:U1816"/>
    <mergeCell ref="V1815:W1816"/>
    <mergeCell ref="X1815:Y1816"/>
    <mergeCell ref="Z1815:AA1816"/>
    <mergeCell ref="AB1815:AC1816"/>
    <mergeCell ref="AD1815:AE1816"/>
    <mergeCell ref="AF1815:AG1816"/>
    <mergeCell ref="AH1815:AI1816"/>
    <mergeCell ref="AJ1815:AK1816"/>
    <mergeCell ref="AL1815:AM1816"/>
    <mergeCell ref="AN1815:AO1816"/>
    <mergeCell ref="AP1815:AQ1816"/>
    <mergeCell ref="AR1815:AS1816"/>
    <mergeCell ref="AT1815:AU1816"/>
    <mergeCell ref="AV1815:AW1816"/>
    <mergeCell ref="AX1815:AY1816"/>
    <mergeCell ref="AZ1815:BA1816"/>
    <mergeCell ref="BB1815:BC1816"/>
    <mergeCell ref="BD1815:BE1816"/>
    <mergeCell ref="BF1815:BG1816"/>
    <mergeCell ref="BH1815:BI1816"/>
    <mergeCell ref="BJ1815:BK1816"/>
    <mergeCell ref="BL1815:BN1816"/>
    <mergeCell ref="C1816:D1816"/>
    <mergeCell ref="B1813:B1814"/>
    <mergeCell ref="C1813:D1813"/>
    <mergeCell ref="E1813:E1814"/>
    <mergeCell ref="F1813:F1814"/>
    <mergeCell ref="H1813:I1814"/>
    <mergeCell ref="J1813:K1814"/>
    <mergeCell ref="AL1813:AM1814"/>
    <mergeCell ref="AN1813:AO1814"/>
    <mergeCell ref="L1813:M1814"/>
    <mergeCell ref="N1813:O1814"/>
    <mergeCell ref="P1813:Q1814"/>
    <mergeCell ref="R1813:S1814"/>
    <mergeCell ref="T1813:U1814"/>
    <mergeCell ref="V1813:W1814"/>
    <mergeCell ref="BF1813:BG1814"/>
    <mergeCell ref="BH1813:BI1814"/>
    <mergeCell ref="BJ1813:BK1814"/>
    <mergeCell ref="BL1813:BN1814"/>
    <mergeCell ref="X1813:Y1814"/>
    <mergeCell ref="Z1813:AA1814"/>
    <mergeCell ref="AB1813:AC1814"/>
    <mergeCell ref="AD1813:AE1814"/>
    <mergeCell ref="AF1813:AG1814"/>
    <mergeCell ref="BB1813:BC1814"/>
    <mergeCell ref="C1814:D1814"/>
    <mergeCell ref="AT1813:AU1814"/>
    <mergeCell ref="AV1813:AW1814"/>
    <mergeCell ref="AX1813:AY1814"/>
    <mergeCell ref="AZ1813:BA1814"/>
    <mergeCell ref="BD1813:BE1814"/>
    <mergeCell ref="AP1813:AQ1814"/>
    <mergeCell ref="AR1813:AS1814"/>
    <mergeCell ref="AH1813:AI1814"/>
    <mergeCell ref="AJ1813:AK1814"/>
    <mergeCell ref="B1811:B1812"/>
    <mergeCell ref="C1811:D1811"/>
    <mergeCell ref="E1811:E1812"/>
    <mergeCell ref="F1811:F1812"/>
    <mergeCell ref="H1811:I1812"/>
    <mergeCell ref="J1811:K1812"/>
    <mergeCell ref="L1811:M1812"/>
    <mergeCell ref="N1811:O1812"/>
    <mergeCell ref="P1811:Q1812"/>
    <mergeCell ref="R1811:S1812"/>
    <mergeCell ref="T1811:U1812"/>
    <mergeCell ref="V1811:W1812"/>
    <mergeCell ref="X1811:Y1812"/>
    <mergeCell ref="Z1811:AA1812"/>
    <mergeCell ref="AB1811:AC1812"/>
    <mergeCell ref="AD1811:AE1812"/>
    <mergeCell ref="AF1811:AG1812"/>
    <mergeCell ref="AH1811:AI1812"/>
    <mergeCell ref="AJ1811:AK1812"/>
    <mergeCell ref="AL1811:AM1812"/>
    <mergeCell ref="AN1811:AO1812"/>
    <mergeCell ref="AP1811:AQ1812"/>
    <mergeCell ref="AR1811:AS1812"/>
    <mergeCell ref="AT1811:AU1812"/>
    <mergeCell ref="AV1811:AW1812"/>
    <mergeCell ref="AX1811:AY1812"/>
    <mergeCell ref="AZ1811:BA1812"/>
    <mergeCell ref="BB1811:BC1812"/>
    <mergeCell ref="BD1811:BE1812"/>
    <mergeCell ref="BF1811:BG1812"/>
    <mergeCell ref="BH1811:BI1812"/>
    <mergeCell ref="BJ1811:BK1812"/>
    <mergeCell ref="BL1811:BN1812"/>
    <mergeCell ref="C1812:D1812"/>
    <mergeCell ref="B1809:B1810"/>
    <mergeCell ref="C1809:D1809"/>
    <mergeCell ref="E1809:E1810"/>
    <mergeCell ref="F1809:F1810"/>
    <mergeCell ref="H1809:I1810"/>
    <mergeCell ref="J1809:K1810"/>
    <mergeCell ref="AL1809:AM1810"/>
    <mergeCell ref="AN1809:AO1810"/>
    <mergeCell ref="L1809:M1810"/>
    <mergeCell ref="N1809:O1810"/>
    <mergeCell ref="P1809:Q1810"/>
    <mergeCell ref="R1809:S1810"/>
    <mergeCell ref="T1809:U1810"/>
    <mergeCell ref="V1809:W1810"/>
    <mergeCell ref="BF1809:BG1810"/>
    <mergeCell ref="BH1809:BI1810"/>
    <mergeCell ref="BJ1809:BK1810"/>
    <mergeCell ref="BL1809:BN1810"/>
    <mergeCell ref="X1809:Y1810"/>
    <mergeCell ref="Z1809:AA1810"/>
    <mergeCell ref="AB1809:AC1810"/>
    <mergeCell ref="AD1809:AE1810"/>
    <mergeCell ref="AF1809:AG1810"/>
    <mergeCell ref="BB1809:BC1810"/>
    <mergeCell ref="C1810:D1810"/>
    <mergeCell ref="AT1809:AU1810"/>
    <mergeCell ref="AV1809:AW1810"/>
    <mergeCell ref="AX1809:AY1810"/>
    <mergeCell ref="AZ1809:BA1810"/>
    <mergeCell ref="BD1809:BE1810"/>
    <mergeCell ref="AP1809:AQ1810"/>
    <mergeCell ref="AR1809:AS1810"/>
    <mergeCell ref="AH1809:AI1810"/>
    <mergeCell ref="AJ1809:AK1810"/>
    <mergeCell ref="B1807:B1808"/>
    <mergeCell ref="C1807:D1807"/>
    <mergeCell ref="E1807:E1808"/>
    <mergeCell ref="F1807:F1808"/>
    <mergeCell ref="H1807:I1808"/>
    <mergeCell ref="J1807:K1808"/>
    <mergeCell ref="L1807:M1808"/>
    <mergeCell ref="N1807:O1808"/>
    <mergeCell ref="P1807:Q1808"/>
    <mergeCell ref="R1807:S1808"/>
    <mergeCell ref="T1807:U1808"/>
    <mergeCell ref="V1807:W1808"/>
    <mergeCell ref="X1807:Y1808"/>
    <mergeCell ref="Z1807:AA1808"/>
    <mergeCell ref="AB1807:AC1808"/>
    <mergeCell ref="AD1807:AE1808"/>
    <mergeCell ref="AF1807:AG1808"/>
    <mergeCell ref="AH1807:AI1808"/>
    <mergeCell ref="AJ1807:AK1808"/>
    <mergeCell ref="AL1807:AM1808"/>
    <mergeCell ref="AN1807:AO1808"/>
    <mergeCell ref="AP1807:AQ1808"/>
    <mergeCell ref="AR1807:AS1808"/>
    <mergeCell ref="AT1807:AU1808"/>
    <mergeCell ref="AV1807:AW1808"/>
    <mergeCell ref="AX1807:AY1808"/>
    <mergeCell ref="AZ1807:BA1808"/>
    <mergeCell ref="BB1807:BC1808"/>
    <mergeCell ref="BD1807:BE1808"/>
    <mergeCell ref="BF1807:BG1808"/>
    <mergeCell ref="BH1807:BI1808"/>
    <mergeCell ref="BJ1807:BK1808"/>
    <mergeCell ref="BL1807:BN1808"/>
    <mergeCell ref="C1808:D1808"/>
    <mergeCell ref="B1805:B1806"/>
    <mergeCell ref="C1805:D1805"/>
    <mergeCell ref="E1805:E1806"/>
    <mergeCell ref="F1805:F1806"/>
    <mergeCell ref="H1805:I1806"/>
    <mergeCell ref="J1805:K1806"/>
    <mergeCell ref="AL1805:AM1806"/>
    <mergeCell ref="AN1805:AO1806"/>
    <mergeCell ref="L1805:M1806"/>
    <mergeCell ref="N1805:O1806"/>
    <mergeCell ref="P1805:Q1806"/>
    <mergeCell ref="R1805:S1806"/>
    <mergeCell ref="T1805:U1806"/>
    <mergeCell ref="V1805:W1806"/>
    <mergeCell ref="BF1805:BG1806"/>
    <mergeCell ref="BH1805:BI1806"/>
    <mergeCell ref="BJ1805:BK1806"/>
    <mergeCell ref="BL1805:BN1806"/>
    <mergeCell ref="X1805:Y1806"/>
    <mergeCell ref="Z1805:AA1806"/>
    <mergeCell ref="AB1805:AC1806"/>
    <mergeCell ref="AD1805:AE1806"/>
    <mergeCell ref="AF1805:AG1806"/>
    <mergeCell ref="BB1805:BC1806"/>
    <mergeCell ref="C1806:D1806"/>
    <mergeCell ref="AT1805:AU1806"/>
    <mergeCell ref="AV1805:AW1806"/>
    <mergeCell ref="AX1805:AY1806"/>
    <mergeCell ref="AZ1805:BA1806"/>
    <mergeCell ref="BD1805:BE1806"/>
    <mergeCell ref="AP1805:AQ1806"/>
    <mergeCell ref="AR1805:AS1806"/>
    <mergeCell ref="AH1805:AI1806"/>
    <mergeCell ref="AJ1805:AK1806"/>
    <mergeCell ref="B1803:B1804"/>
    <mergeCell ref="C1803:D1803"/>
    <mergeCell ref="E1803:E1804"/>
    <mergeCell ref="F1803:F1804"/>
    <mergeCell ref="H1803:I1804"/>
    <mergeCell ref="J1803:K1804"/>
    <mergeCell ref="L1803:M1804"/>
    <mergeCell ref="N1803:O1804"/>
    <mergeCell ref="P1803:Q1804"/>
    <mergeCell ref="R1803:S1804"/>
    <mergeCell ref="T1803:U1804"/>
    <mergeCell ref="V1803:W1804"/>
    <mergeCell ref="X1803:Y1804"/>
    <mergeCell ref="Z1803:AA1804"/>
    <mergeCell ref="AB1803:AC1804"/>
    <mergeCell ref="AD1803:AE1804"/>
    <mergeCell ref="AF1803:AG1804"/>
    <mergeCell ref="AH1803:AI1804"/>
    <mergeCell ref="AJ1803:AK1804"/>
    <mergeCell ref="AL1803:AM1804"/>
    <mergeCell ref="AN1803:AO1804"/>
    <mergeCell ref="AP1803:AQ1804"/>
    <mergeCell ref="AR1803:AS1804"/>
    <mergeCell ref="AT1803:AU1804"/>
    <mergeCell ref="AV1803:AW1804"/>
    <mergeCell ref="AX1803:AY1804"/>
    <mergeCell ref="AZ1803:BA1804"/>
    <mergeCell ref="BB1803:BC1804"/>
    <mergeCell ref="BD1803:BE1804"/>
    <mergeCell ref="BF1803:BG1804"/>
    <mergeCell ref="BH1803:BI1804"/>
    <mergeCell ref="BJ1803:BK1804"/>
    <mergeCell ref="BL1803:BN1804"/>
    <mergeCell ref="C1804:D1804"/>
    <mergeCell ref="B1801:B1802"/>
    <mergeCell ref="C1801:D1801"/>
    <mergeCell ref="E1801:E1802"/>
    <mergeCell ref="F1801:F1802"/>
    <mergeCell ref="H1801:I1802"/>
    <mergeCell ref="J1801:K1802"/>
    <mergeCell ref="AL1801:AM1802"/>
    <mergeCell ref="AN1801:AO1802"/>
    <mergeCell ref="L1801:M1802"/>
    <mergeCell ref="N1801:O1802"/>
    <mergeCell ref="P1801:Q1802"/>
    <mergeCell ref="R1801:S1802"/>
    <mergeCell ref="T1801:U1802"/>
    <mergeCell ref="V1801:W1802"/>
    <mergeCell ref="BF1801:BG1802"/>
    <mergeCell ref="BH1801:BI1802"/>
    <mergeCell ref="BJ1801:BK1802"/>
    <mergeCell ref="BL1801:BN1802"/>
    <mergeCell ref="X1801:Y1802"/>
    <mergeCell ref="Z1801:AA1802"/>
    <mergeCell ref="AB1801:AC1802"/>
    <mergeCell ref="AD1801:AE1802"/>
    <mergeCell ref="AF1801:AG1802"/>
    <mergeCell ref="BB1801:BC1802"/>
    <mergeCell ref="C1802:D1802"/>
    <mergeCell ref="AT1801:AU1802"/>
    <mergeCell ref="AV1801:AW1802"/>
    <mergeCell ref="AX1801:AY1802"/>
    <mergeCell ref="AZ1801:BA1802"/>
    <mergeCell ref="BD1801:BE1802"/>
    <mergeCell ref="AP1801:AQ1802"/>
    <mergeCell ref="AR1801:AS1802"/>
    <mergeCell ref="AH1801:AI1802"/>
    <mergeCell ref="AJ1801:AK1802"/>
    <mergeCell ref="B1799:B1800"/>
    <mergeCell ref="C1799:D1799"/>
    <mergeCell ref="E1799:E1800"/>
    <mergeCell ref="F1799:F1800"/>
    <mergeCell ref="H1799:I1800"/>
    <mergeCell ref="J1799:K1800"/>
    <mergeCell ref="L1799:M1800"/>
    <mergeCell ref="N1799:O1800"/>
    <mergeCell ref="P1799:Q1800"/>
    <mergeCell ref="R1799:S1800"/>
    <mergeCell ref="T1799:U1800"/>
    <mergeCell ref="V1799:W1800"/>
    <mergeCell ref="X1799:Y1800"/>
    <mergeCell ref="Z1799:AA1800"/>
    <mergeCell ref="AB1799:AC1800"/>
    <mergeCell ref="AD1799:AE1800"/>
    <mergeCell ref="AF1799:AG1800"/>
    <mergeCell ref="AH1799:AI1800"/>
    <mergeCell ref="AJ1799:AK1800"/>
    <mergeCell ref="AL1799:AM1800"/>
    <mergeCell ref="AN1799:AO1800"/>
    <mergeCell ref="AP1799:AQ1800"/>
    <mergeCell ref="AR1799:AS1800"/>
    <mergeCell ref="AT1799:AU1800"/>
    <mergeCell ref="AV1799:AW1800"/>
    <mergeCell ref="AX1799:AY1800"/>
    <mergeCell ref="AZ1799:BA1800"/>
    <mergeCell ref="BB1799:BC1800"/>
    <mergeCell ref="BD1799:BE1800"/>
    <mergeCell ref="BF1799:BG1800"/>
    <mergeCell ref="BH1799:BI1800"/>
    <mergeCell ref="BJ1799:BK1800"/>
    <mergeCell ref="BL1799:BN1800"/>
    <mergeCell ref="C1800:D1800"/>
    <mergeCell ref="B1797:B1798"/>
    <mergeCell ref="C1797:D1797"/>
    <mergeCell ref="E1797:E1798"/>
    <mergeCell ref="F1797:F1798"/>
    <mergeCell ref="H1797:I1798"/>
    <mergeCell ref="J1797:K1798"/>
    <mergeCell ref="AL1797:AM1798"/>
    <mergeCell ref="AN1797:AO1798"/>
    <mergeCell ref="L1797:M1798"/>
    <mergeCell ref="N1797:O1798"/>
    <mergeCell ref="P1797:Q1798"/>
    <mergeCell ref="R1797:S1798"/>
    <mergeCell ref="T1797:U1798"/>
    <mergeCell ref="V1797:W1798"/>
    <mergeCell ref="BF1797:BG1798"/>
    <mergeCell ref="BH1797:BI1798"/>
    <mergeCell ref="BJ1797:BK1798"/>
    <mergeCell ref="BL1797:BN1798"/>
    <mergeCell ref="X1797:Y1798"/>
    <mergeCell ref="Z1797:AA1798"/>
    <mergeCell ref="AB1797:AC1798"/>
    <mergeCell ref="AD1797:AE1798"/>
    <mergeCell ref="AF1797:AG1798"/>
    <mergeCell ref="BB1797:BC1798"/>
    <mergeCell ref="C1798:D1798"/>
    <mergeCell ref="AT1797:AU1798"/>
    <mergeCell ref="AV1797:AW1798"/>
    <mergeCell ref="AX1797:AY1798"/>
    <mergeCell ref="AZ1797:BA1798"/>
    <mergeCell ref="BD1797:BE1798"/>
    <mergeCell ref="AP1797:AQ1798"/>
    <mergeCell ref="AR1797:AS1798"/>
    <mergeCell ref="AH1797:AI1798"/>
    <mergeCell ref="AJ1797:AK1798"/>
    <mergeCell ref="B1795:B1796"/>
    <mergeCell ref="C1795:D1795"/>
    <mergeCell ref="E1795:E1796"/>
    <mergeCell ref="F1795:F1796"/>
    <mergeCell ref="H1795:I1796"/>
    <mergeCell ref="J1795:K1796"/>
    <mergeCell ref="L1795:M1796"/>
    <mergeCell ref="N1795:O1796"/>
    <mergeCell ref="P1795:Q1796"/>
    <mergeCell ref="R1795:S1796"/>
    <mergeCell ref="T1795:U1796"/>
    <mergeCell ref="V1795:W1796"/>
    <mergeCell ref="X1795:Y1796"/>
    <mergeCell ref="Z1795:AA1796"/>
    <mergeCell ref="AB1795:AC1796"/>
    <mergeCell ref="AD1795:AE1796"/>
    <mergeCell ref="AF1795:AG1796"/>
    <mergeCell ref="AH1795:AI1796"/>
    <mergeCell ref="AJ1795:AK1796"/>
    <mergeCell ref="AL1795:AM1796"/>
    <mergeCell ref="AN1795:AO1796"/>
    <mergeCell ref="AP1795:AQ1796"/>
    <mergeCell ref="AR1795:AS1796"/>
    <mergeCell ref="AT1795:AU1796"/>
    <mergeCell ref="AV1795:AW1796"/>
    <mergeCell ref="AX1795:AY1796"/>
    <mergeCell ref="AZ1795:BA1796"/>
    <mergeCell ref="BB1795:BC1796"/>
    <mergeCell ref="BD1795:BE1796"/>
    <mergeCell ref="BF1795:BG1796"/>
    <mergeCell ref="BH1795:BI1796"/>
    <mergeCell ref="BJ1795:BK1796"/>
    <mergeCell ref="BL1795:BN1796"/>
    <mergeCell ref="C1796:D1796"/>
    <mergeCell ref="B1793:B1794"/>
    <mergeCell ref="C1793:D1793"/>
    <mergeCell ref="E1793:E1794"/>
    <mergeCell ref="F1793:F1794"/>
    <mergeCell ref="H1793:I1794"/>
    <mergeCell ref="J1793:K1794"/>
    <mergeCell ref="AL1793:AM1794"/>
    <mergeCell ref="AN1793:AO1794"/>
    <mergeCell ref="L1793:M1794"/>
    <mergeCell ref="N1793:O1794"/>
    <mergeCell ref="P1793:Q1794"/>
    <mergeCell ref="R1793:S1794"/>
    <mergeCell ref="T1793:U1794"/>
    <mergeCell ref="V1793:W1794"/>
    <mergeCell ref="BF1793:BG1794"/>
    <mergeCell ref="BH1793:BI1794"/>
    <mergeCell ref="BJ1793:BK1794"/>
    <mergeCell ref="BL1793:BN1794"/>
    <mergeCell ref="X1793:Y1794"/>
    <mergeCell ref="Z1793:AA1794"/>
    <mergeCell ref="AB1793:AC1794"/>
    <mergeCell ref="AD1793:AE1794"/>
    <mergeCell ref="AF1793:AG1794"/>
    <mergeCell ref="BB1793:BC1794"/>
    <mergeCell ref="C1794:D1794"/>
    <mergeCell ref="AT1793:AU1794"/>
    <mergeCell ref="AV1793:AW1794"/>
    <mergeCell ref="AX1793:AY1794"/>
    <mergeCell ref="AZ1793:BA1794"/>
    <mergeCell ref="BD1793:BE1794"/>
    <mergeCell ref="AP1793:AQ1794"/>
    <mergeCell ref="AR1793:AS1794"/>
    <mergeCell ref="AH1793:AI1794"/>
    <mergeCell ref="AJ1793:AK1794"/>
    <mergeCell ref="B1791:B1792"/>
    <mergeCell ref="C1791:D1791"/>
    <mergeCell ref="E1791:E1792"/>
    <mergeCell ref="F1791:F1792"/>
    <mergeCell ref="H1791:I1792"/>
    <mergeCell ref="J1791:K1792"/>
    <mergeCell ref="G1791:G1792"/>
    <mergeCell ref="L1791:M1792"/>
    <mergeCell ref="N1791:O1792"/>
    <mergeCell ref="P1791:Q1792"/>
    <mergeCell ref="R1791:S1792"/>
    <mergeCell ref="T1791:U1792"/>
    <mergeCell ref="V1791:W1792"/>
    <mergeCell ref="X1791:Y1792"/>
    <mergeCell ref="Z1791:AA1792"/>
    <mergeCell ref="AB1791:AC1792"/>
    <mergeCell ref="AD1791:AE1792"/>
    <mergeCell ref="AF1791:AG1792"/>
    <mergeCell ref="AH1791:AI1792"/>
    <mergeCell ref="AJ1791:AK1792"/>
    <mergeCell ref="AL1791:AM1792"/>
    <mergeCell ref="AN1791:AO1792"/>
    <mergeCell ref="AP1791:AQ1792"/>
    <mergeCell ref="AR1791:AS1792"/>
    <mergeCell ref="AT1791:AU1792"/>
    <mergeCell ref="AV1791:AW1792"/>
    <mergeCell ref="AX1791:AY1792"/>
    <mergeCell ref="AZ1791:BA1792"/>
    <mergeCell ref="BB1791:BC1792"/>
    <mergeCell ref="BD1791:BE1792"/>
    <mergeCell ref="BF1791:BG1792"/>
    <mergeCell ref="BH1791:BI1792"/>
    <mergeCell ref="BJ1791:BK1792"/>
    <mergeCell ref="C1792:D1792"/>
    <mergeCell ref="B1789:B1790"/>
    <mergeCell ref="C1789:D1789"/>
    <mergeCell ref="E1789:E1790"/>
    <mergeCell ref="F1789:F1790"/>
    <mergeCell ref="H1789:I1790"/>
    <mergeCell ref="J1789:K1790"/>
    <mergeCell ref="AL1789:AM1790"/>
    <mergeCell ref="AN1789:AO1790"/>
    <mergeCell ref="L1789:M1790"/>
    <mergeCell ref="N1789:O1790"/>
    <mergeCell ref="P1789:Q1790"/>
    <mergeCell ref="R1789:S1790"/>
    <mergeCell ref="T1789:U1790"/>
    <mergeCell ref="V1789:W1790"/>
    <mergeCell ref="BF1789:BG1790"/>
    <mergeCell ref="BH1789:BI1790"/>
    <mergeCell ref="BJ1789:BK1790"/>
    <mergeCell ref="BL1789:BN1790"/>
    <mergeCell ref="X1789:Y1790"/>
    <mergeCell ref="Z1789:AA1790"/>
    <mergeCell ref="AB1789:AC1790"/>
    <mergeCell ref="AD1789:AE1790"/>
    <mergeCell ref="AF1789:AG1790"/>
    <mergeCell ref="BB1789:BC1790"/>
    <mergeCell ref="C1790:D1790"/>
    <mergeCell ref="AT1789:AU1790"/>
    <mergeCell ref="AV1789:AW1790"/>
    <mergeCell ref="AX1789:AY1790"/>
    <mergeCell ref="AZ1789:BA1790"/>
    <mergeCell ref="BD1789:BE1790"/>
    <mergeCell ref="AP1789:AQ1790"/>
    <mergeCell ref="AR1789:AS1790"/>
    <mergeCell ref="AH1789:AI1790"/>
    <mergeCell ref="AJ1789:AK1790"/>
    <mergeCell ref="G1789:G1790"/>
    <mergeCell ref="B1787:B1788"/>
    <mergeCell ref="C1787:D1787"/>
    <mergeCell ref="E1787:E1788"/>
    <mergeCell ref="F1787:F1788"/>
    <mergeCell ref="H1787:I1788"/>
    <mergeCell ref="J1787:K1788"/>
    <mergeCell ref="L1787:M1788"/>
    <mergeCell ref="N1787:O1788"/>
    <mergeCell ref="P1787:Q1788"/>
    <mergeCell ref="R1787:S1788"/>
    <mergeCell ref="T1787:U1788"/>
    <mergeCell ref="V1787:W1788"/>
    <mergeCell ref="X1787:Y1788"/>
    <mergeCell ref="Z1787:AA1788"/>
    <mergeCell ref="AB1787:AC1788"/>
    <mergeCell ref="AD1787:AE1788"/>
    <mergeCell ref="AF1787:AG1788"/>
    <mergeCell ref="AH1787:AI1788"/>
    <mergeCell ref="AJ1787:AK1788"/>
    <mergeCell ref="AL1787:AM1788"/>
    <mergeCell ref="AN1787:AO1788"/>
    <mergeCell ref="AP1787:AQ1788"/>
    <mergeCell ref="AR1787:AS1788"/>
    <mergeCell ref="AT1787:AU1788"/>
    <mergeCell ref="AV1787:AW1788"/>
    <mergeCell ref="AX1787:AY1788"/>
    <mergeCell ref="AZ1787:BA1788"/>
    <mergeCell ref="BB1787:BC1788"/>
    <mergeCell ref="BD1787:BE1788"/>
    <mergeCell ref="BF1787:BG1788"/>
    <mergeCell ref="BH1787:BI1788"/>
    <mergeCell ref="BJ1787:BK1788"/>
    <mergeCell ref="BL1787:BN1788"/>
    <mergeCell ref="C1788:D1788"/>
    <mergeCell ref="G1787:G1788"/>
    <mergeCell ref="BL1783:BN1784"/>
    <mergeCell ref="C1784:D1784"/>
    <mergeCell ref="B1785:B1786"/>
    <mergeCell ref="C1785:D1785"/>
    <mergeCell ref="E1785:E1786"/>
    <mergeCell ref="F1785:F1786"/>
    <mergeCell ref="H1785:I1786"/>
    <mergeCell ref="J1785:K1786"/>
    <mergeCell ref="AL1785:AM1786"/>
    <mergeCell ref="AN1785:AO1786"/>
    <mergeCell ref="L1785:M1786"/>
    <mergeCell ref="N1785:O1786"/>
    <mergeCell ref="P1785:Q1786"/>
    <mergeCell ref="R1785:S1786"/>
    <mergeCell ref="T1785:U1786"/>
    <mergeCell ref="V1785:W1786"/>
    <mergeCell ref="BF1785:BG1786"/>
    <mergeCell ref="BH1785:BI1786"/>
    <mergeCell ref="BJ1785:BK1786"/>
    <mergeCell ref="BL1785:BN1786"/>
    <mergeCell ref="X1785:Y1786"/>
    <mergeCell ref="Z1785:AA1786"/>
    <mergeCell ref="AB1785:AC1786"/>
    <mergeCell ref="AD1785:AE1786"/>
    <mergeCell ref="AF1785:AG1786"/>
    <mergeCell ref="BB1785:BC1786"/>
    <mergeCell ref="C1786:D1786"/>
    <mergeCell ref="AT1785:AU1786"/>
    <mergeCell ref="AV1785:AW1786"/>
    <mergeCell ref="AX1785:AY1786"/>
    <mergeCell ref="AZ1785:BA1786"/>
    <mergeCell ref="BD1785:BE1786"/>
    <mergeCell ref="AP1785:AQ1786"/>
    <mergeCell ref="AR1785:AS1786"/>
    <mergeCell ref="AH1785:AI1786"/>
    <mergeCell ref="AJ1785:AK1786"/>
    <mergeCell ref="J1781:K1782"/>
    <mergeCell ref="L1781:M1782"/>
    <mergeCell ref="N1781:O1782"/>
    <mergeCell ref="P1781:Q1782"/>
    <mergeCell ref="R1781:S1782"/>
    <mergeCell ref="T1781:U1782"/>
    <mergeCell ref="V1781:W1782"/>
    <mergeCell ref="X1781:Y1782"/>
    <mergeCell ref="Z1781:AA1782"/>
    <mergeCell ref="AB1781:AC1782"/>
    <mergeCell ref="AD1781:AE1782"/>
    <mergeCell ref="AF1781:AG1782"/>
    <mergeCell ref="BB1781:BC1782"/>
    <mergeCell ref="BD1781:BE1782"/>
    <mergeCell ref="AH1781:AI1782"/>
    <mergeCell ref="AJ1781:AK1782"/>
    <mergeCell ref="AL1781:AM1782"/>
    <mergeCell ref="AN1781:AO1782"/>
    <mergeCell ref="AP1781:AQ1782"/>
    <mergeCell ref="AR1781:AS1782"/>
    <mergeCell ref="BF1781:BG1782"/>
    <mergeCell ref="BH1781:BI1782"/>
    <mergeCell ref="BJ1781:BK1782"/>
    <mergeCell ref="C1782:D1782"/>
    <mergeCell ref="AT1781:AU1782"/>
    <mergeCell ref="AV1781:AW1782"/>
    <mergeCell ref="AX1781:AY1782"/>
    <mergeCell ref="AZ1781:BA1782"/>
    <mergeCell ref="B1783:B1784"/>
    <mergeCell ref="C1783:D1783"/>
    <mergeCell ref="E1783:E1784"/>
    <mergeCell ref="F1783:F1784"/>
    <mergeCell ref="H1783:I1784"/>
    <mergeCell ref="J1783:K1784"/>
    <mergeCell ref="L1783:M1784"/>
    <mergeCell ref="N1783:O1784"/>
    <mergeCell ref="P1783:Q1784"/>
    <mergeCell ref="R1783:S1784"/>
    <mergeCell ref="T1783:U1784"/>
    <mergeCell ref="V1783:W1784"/>
    <mergeCell ref="X1783:Y1784"/>
    <mergeCell ref="Z1783:AA1784"/>
    <mergeCell ref="AB1783:AC1784"/>
    <mergeCell ref="AD1783:AE1784"/>
    <mergeCell ref="AF1783:AG1784"/>
    <mergeCell ref="AH1783:AI1784"/>
    <mergeCell ref="AJ1783:AK1784"/>
    <mergeCell ref="AL1783:AM1784"/>
    <mergeCell ref="AN1783:AO1784"/>
    <mergeCell ref="AP1783:AQ1784"/>
    <mergeCell ref="AR1783:AS1784"/>
    <mergeCell ref="AT1783:AU1784"/>
    <mergeCell ref="AV1783:AW1784"/>
    <mergeCell ref="AX1783:AY1784"/>
    <mergeCell ref="AZ1783:BA1784"/>
    <mergeCell ref="BB1783:BC1784"/>
    <mergeCell ref="BD1783:BE1784"/>
    <mergeCell ref="BF1783:BG1784"/>
    <mergeCell ref="BH1783:BI1784"/>
    <mergeCell ref="BJ1783:BK1784"/>
    <mergeCell ref="P171:Q172"/>
    <mergeCell ref="R171:S172"/>
    <mergeCell ref="AH1780:AI1780"/>
    <mergeCell ref="AJ1780:AK1780"/>
    <mergeCell ref="AL1780:AM1780"/>
    <mergeCell ref="AN1780:AO1780"/>
    <mergeCell ref="F1779:F1780"/>
    <mergeCell ref="BL1349:BN1350"/>
    <mergeCell ref="BL1307:BN1308"/>
    <mergeCell ref="BP1368:BP1369"/>
    <mergeCell ref="BQ1368:BQ1369"/>
    <mergeCell ref="BQ1309:BQ1310"/>
    <mergeCell ref="BP1372:BP1373"/>
    <mergeCell ref="BL1585:BN1586"/>
    <mergeCell ref="BP1604:BP1605"/>
    <mergeCell ref="BQ1604:BQ1605"/>
    <mergeCell ref="BP1661:BP1662"/>
    <mergeCell ref="BL1644:BN1645"/>
    <mergeCell ref="BL1602:BN1603"/>
    <mergeCell ref="BD1599:BM1599"/>
    <mergeCell ref="BQ253:BQ254"/>
    <mergeCell ref="BP306:BP307"/>
    <mergeCell ref="BQ306:BQ307"/>
    <mergeCell ref="BP255:BP256"/>
    <mergeCell ref="BQ255:BQ256"/>
    <mergeCell ref="BP257:BP258"/>
    <mergeCell ref="BQ257:BQ258"/>
    <mergeCell ref="BP316:BP317"/>
    <mergeCell ref="BQ316:BQ317"/>
    <mergeCell ref="BP318:BP319"/>
    <mergeCell ref="BQ318:BQ319"/>
    <mergeCell ref="BP430:BP431"/>
    <mergeCell ref="BQ430:BQ431"/>
    <mergeCell ref="BP320:BP321"/>
    <mergeCell ref="BQ320:BQ321"/>
    <mergeCell ref="BP322:BP323"/>
    <mergeCell ref="BQ322:BQ323"/>
    <mergeCell ref="BP432:BP433"/>
    <mergeCell ref="BQ432:BQ433"/>
    <mergeCell ref="BP483:BP484"/>
    <mergeCell ref="BQ483:BQ484"/>
    <mergeCell ref="BP434:BP435"/>
    <mergeCell ref="BQ434:BQ435"/>
    <mergeCell ref="BP436:BP437"/>
    <mergeCell ref="BQ436:BQ437"/>
    <mergeCell ref="BP438:BP439"/>
    <mergeCell ref="BQ438:BQ439"/>
    <mergeCell ref="BQ495:BQ496"/>
    <mergeCell ref="BP497:BP498"/>
    <mergeCell ref="BQ497:BQ498"/>
    <mergeCell ref="BP499:BP500"/>
    <mergeCell ref="BQ499:BQ500"/>
    <mergeCell ref="BP501:BP502"/>
    <mergeCell ref="BQ501:BQ502"/>
    <mergeCell ref="BP601:BP602"/>
    <mergeCell ref="BQ601:BQ602"/>
    <mergeCell ref="BP658:BP659"/>
    <mergeCell ref="BQ658:BQ659"/>
    <mergeCell ref="BP603:BP604"/>
    <mergeCell ref="BQ603:BQ604"/>
    <mergeCell ref="BP605:BP606"/>
    <mergeCell ref="BQ605:BQ606"/>
    <mergeCell ref="BP607:BP608"/>
    <mergeCell ref="BQ607:BQ608"/>
    <mergeCell ref="AD115:AF115"/>
    <mergeCell ref="AH115:AJ115"/>
    <mergeCell ref="AS115:AU115"/>
    <mergeCell ref="BE115:BG115"/>
    <mergeCell ref="BI115:BK115"/>
    <mergeCell ref="AK115:AN115"/>
    <mergeCell ref="AO115:AQ115"/>
    <mergeCell ref="Z115:AC115"/>
    <mergeCell ref="B117:C117"/>
    <mergeCell ref="AK117:AN117"/>
    <mergeCell ref="AO117:AQ117"/>
    <mergeCell ref="AS117:AU117"/>
    <mergeCell ref="AZ117:BD117"/>
    <mergeCell ref="BE117:BG117"/>
    <mergeCell ref="Z117:AC117"/>
    <mergeCell ref="AD117:AF117"/>
    <mergeCell ref="AH117:AJ117"/>
    <mergeCell ref="BI117:BK117"/>
    <mergeCell ref="B110:C111"/>
    <mergeCell ref="D110:E111"/>
    <mergeCell ref="H110:I111"/>
    <mergeCell ref="J110:K111"/>
    <mergeCell ref="L110:M111"/>
    <mergeCell ref="BA118:BN118"/>
    <mergeCell ref="AZ115:BD115"/>
    <mergeCell ref="AF169:AG170"/>
    <mergeCell ref="AD169:AE170"/>
    <mergeCell ref="AB169:AC170"/>
    <mergeCell ref="Z169:AA170"/>
    <mergeCell ref="X169:Y170"/>
    <mergeCell ref="AT169:AU170"/>
    <mergeCell ref="AR169:AS170"/>
    <mergeCell ref="AP169:AQ170"/>
    <mergeCell ref="AN169:AO170"/>
    <mergeCell ref="AL169:AM170"/>
    <mergeCell ref="AJ169:AK170"/>
    <mergeCell ref="BL169:BN170"/>
    <mergeCell ref="BJ169:BK170"/>
    <mergeCell ref="BH169:BI170"/>
    <mergeCell ref="BF169:BG170"/>
    <mergeCell ref="BD169:BE170"/>
    <mergeCell ref="BB169:BC170"/>
    <mergeCell ref="AZ169:BA170"/>
    <mergeCell ref="AX169:AY170"/>
    <mergeCell ref="AV169:AW170"/>
    <mergeCell ref="B167:B168"/>
    <mergeCell ref="B165:B166"/>
    <mergeCell ref="R165:S166"/>
    <mergeCell ref="P165:Q166"/>
    <mergeCell ref="N165:O166"/>
    <mergeCell ref="L165:M166"/>
    <mergeCell ref="J165:K166"/>
    <mergeCell ref="H165:I166"/>
    <mergeCell ref="AD165:AE166"/>
    <mergeCell ref="AB165:AC166"/>
    <mergeCell ref="Z165:AA166"/>
    <mergeCell ref="X165:Y166"/>
    <mergeCell ref="V165:W166"/>
    <mergeCell ref="T165:U166"/>
    <mergeCell ref="AP165:AQ166"/>
    <mergeCell ref="AN165:AO166"/>
    <mergeCell ref="AL165:AM166"/>
    <mergeCell ref="AJ165:AK166"/>
    <mergeCell ref="AH165:AI166"/>
    <mergeCell ref="BL995:BN996"/>
    <mergeCell ref="BL953:BN954"/>
    <mergeCell ref="BL993:BN994"/>
    <mergeCell ref="BL991:BN992"/>
    <mergeCell ref="BL989:BN990"/>
    <mergeCell ref="BL987:BN988"/>
    <mergeCell ref="BL985:BN986"/>
    <mergeCell ref="BL983:BN984"/>
    <mergeCell ref="BL981:BN982"/>
    <mergeCell ref="AD174:AF174"/>
    <mergeCell ref="Z174:AC174"/>
    <mergeCell ref="B174:C174"/>
    <mergeCell ref="B176:C176"/>
    <mergeCell ref="BI174:BK174"/>
    <mergeCell ref="BE174:BG174"/>
    <mergeCell ref="AZ174:BD174"/>
    <mergeCell ref="AS174:AU174"/>
    <mergeCell ref="AO174:AQ174"/>
    <mergeCell ref="AK174:AN174"/>
    <mergeCell ref="AH174:AJ174"/>
    <mergeCell ref="AD176:AF176"/>
    <mergeCell ref="Z176:AC176"/>
    <mergeCell ref="G483:G484"/>
    <mergeCell ref="BD483:BE484"/>
    <mergeCell ref="BL483:BN484"/>
    <mergeCell ref="BI176:BK176"/>
    <mergeCell ref="BE176:BG176"/>
    <mergeCell ref="AZ176:BD176"/>
    <mergeCell ref="AS176:AU176"/>
    <mergeCell ref="AO176:AQ176"/>
    <mergeCell ref="AK176:AN176"/>
    <mergeCell ref="AH176:AJ176"/>
    <mergeCell ref="AN228:AO229"/>
    <mergeCell ref="AL228:AM229"/>
    <mergeCell ref="BL228:BN229"/>
    <mergeCell ref="BJ228:BK229"/>
    <mergeCell ref="BH228:BI229"/>
    <mergeCell ref="BF228:BG229"/>
    <mergeCell ref="BD228:BE229"/>
    <mergeCell ref="BB228:BC229"/>
    <mergeCell ref="AZ228:BA229"/>
    <mergeCell ref="AX228:AY229"/>
    <mergeCell ref="AV228:AW229"/>
    <mergeCell ref="T226:U227"/>
    <mergeCell ref="AP226:AQ227"/>
    <mergeCell ref="AN226:AO227"/>
    <mergeCell ref="AL226:AM227"/>
    <mergeCell ref="AJ226:AK227"/>
    <mergeCell ref="AH226:AI227"/>
    <mergeCell ref="AF226:AG227"/>
    <mergeCell ref="BB226:BC227"/>
    <mergeCell ref="AZ226:BA227"/>
    <mergeCell ref="AX226:AY227"/>
    <mergeCell ref="AV226:AW227"/>
    <mergeCell ref="BH287:BI288"/>
    <mergeCell ref="BF287:BG288"/>
    <mergeCell ref="BD287:BE288"/>
    <mergeCell ref="BA354:BN354"/>
    <mergeCell ref="BI353:BK353"/>
    <mergeCell ref="BL287:BN288"/>
    <mergeCell ref="BJ287:BK288"/>
    <mergeCell ref="J483:K484"/>
    <mergeCell ref="H483:I484"/>
    <mergeCell ref="AD483:AE484"/>
    <mergeCell ref="L108:M109"/>
    <mergeCell ref="N110:O111"/>
    <mergeCell ref="P110:Q111"/>
    <mergeCell ref="AZ108:BA109"/>
    <mergeCell ref="AF110:AG111"/>
    <mergeCell ref="R110:S111"/>
    <mergeCell ref="X110:Y111"/>
    <mergeCell ref="Z110:AA111"/>
    <mergeCell ref="BH110:BI111"/>
    <mergeCell ref="AD110:AE111"/>
    <mergeCell ref="T110:U111"/>
    <mergeCell ref="BD110:BE111"/>
    <mergeCell ref="BF110:BG111"/>
    <mergeCell ref="V110:W111"/>
    <mergeCell ref="AB110:AC111"/>
    <mergeCell ref="BJ110:BK111"/>
    <mergeCell ref="BL104:BN105"/>
    <mergeCell ref="C105:D105"/>
    <mergeCell ref="B106:B107"/>
    <mergeCell ref="C106:D106"/>
    <mergeCell ref="F106:F107"/>
    <mergeCell ref="H106:I107"/>
    <mergeCell ref="J106:K107"/>
    <mergeCell ref="L106:M107"/>
    <mergeCell ref="BF106:BG107"/>
    <mergeCell ref="N106:O107"/>
    <mergeCell ref="P106:Q107"/>
    <mergeCell ref="AB106:AC107"/>
    <mergeCell ref="AD106:AE107"/>
    <mergeCell ref="AF106:AG107"/>
    <mergeCell ref="AH106:AI107"/>
    <mergeCell ref="AT106:AU107"/>
    <mergeCell ref="AV106:AW107"/>
    <mergeCell ref="X106:Y107"/>
    <mergeCell ref="AL106:AM107"/>
    <mergeCell ref="AZ106:BA107"/>
    <mergeCell ref="BB106:BC107"/>
    <mergeCell ref="BD106:BE107"/>
    <mergeCell ref="AX108:AY109"/>
    <mergeCell ref="AN108:AO109"/>
    <mergeCell ref="AP108:AQ109"/>
    <mergeCell ref="AX106:AY107"/>
    <mergeCell ref="BB108:BC109"/>
    <mergeCell ref="BD108:BE109"/>
    <mergeCell ref="BH106:BI107"/>
    <mergeCell ref="BJ106:BK107"/>
    <mergeCell ref="BL106:BN107"/>
    <mergeCell ref="C107:D107"/>
    <mergeCell ref="B108:B109"/>
    <mergeCell ref="C108:D108"/>
    <mergeCell ref="F108:F109"/>
    <mergeCell ref="H108:I109"/>
    <mergeCell ref="BL110:BN111"/>
    <mergeCell ref="AH110:AI111"/>
    <mergeCell ref="AJ110:AK111"/>
    <mergeCell ref="AL110:AM111"/>
    <mergeCell ref="AN110:AO111"/>
    <mergeCell ref="AX110:AY111"/>
    <mergeCell ref="AZ110:BA111"/>
    <mergeCell ref="BB110:BC111"/>
    <mergeCell ref="AR110:AS111"/>
    <mergeCell ref="J108:K109"/>
    <mergeCell ref="AJ106:AK107"/>
    <mergeCell ref="BF108:BG109"/>
    <mergeCell ref="BH108:BI109"/>
    <mergeCell ref="BJ108:BK109"/>
    <mergeCell ref="N108:O109"/>
    <mergeCell ref="P108:Q109"/>
    <mergeCell ref="AB108:AC109"/>
    <mergeCell ref="AD108:AE109"/>
    <mergeCell ref="AF108:AG109"/>
    <mergeCell ref="AH108:AI109"/>
    <mergeCell ref="T108:U109"/>
    <mergeCell ref="C109:D109"/>
    <mergeCell ref="B102:B103"/>
    <mergeCell ref="C102:D102"/>
    <mergeCell ref="F102:F103"/>
    <mergeCell ref="H102:I103"/>
    <mergeCell ref="J102:K103"/>
    <mergeCell ref="L102:M103"/>
    <mergeCell ref="N102:O103"/>
    <mergeCell ref="P102:Q103"/>
    <mergeCell ref="AB102:AC103"/>
    <mergeCell ref="AD102:AE103"/>
    <mergeCell ref="AF102:AG103"/>
    <mergeCell ref="AH102:AI103"/>
    <mergeCell ref="AJ102:AK103"/>
    <mergeCell ref="AL102:AM103"/>
    <mergeCell ref="AZ102:BA103"/>
    <mergeCell ref="BB102:BC103"/>
    <mergeCell ref="BD102:BE103"/>
    <mergeCell ref="BF102:BG103"/>
    <mergeCell ref="BH102:BI103"/>
    <mergeCell ref="BJ102:BK103"/>
    <mergeCell ref="C103:D103"/>
    <mergeCell ref="B104:B105"/>
    <mergeCell ref="C104:D104"/>
    <mergeCell ref="F104:F105"/>
    <mergeCell ref="H104:I105"/>
    <mergeCell ref="J104:K105"/>
    <mergeCell ref="G104:G105"/>
    <mergeCell ref="L104:M105"/>
    <mergeCell ref="N104:O105"/>
    <mergeCell ref="P104:Q105"/>
    <mergeCell ref="AJ104:AK105"/>
    <mergeCell ref="AL104:AM105"/>
    <mergeCell ref="AZ104:BA105"/>
    <mergeCell ref="T104:U105"/>
    <mergeCell ref="V104:W105"/>
    <mergeCell ref="X104:Y105"/>
    <mergeCell ref="Z104:AA105"/>
    <mergeCell ref="BB104:BC105"/>
    <mergeCell ref="BD104:BE105"/>
    <mergeCell ref="BF104:BG105"/>
    <mergeCell ref="AV104:AW105"/>
    <mergeCell ref="AX104:AY105"/>
    <mergeCell ref="AN104:AO105"/>
    <mergeCell ref="AP104:AQ105"/>
    <mergeCell ref="BH104:BI105"/>
    <mergeCell ref="BJ104:BK105"/>
    <mergeCell ref="V108:W109"/>
    <mergeCell ref="X108:Y109"/>
    <mergeCell ref="Z108:AA109"/>
    <mergeCell ref="R108:S109"/>
    <mergeCell ref="E108:E109"/>
    <mergeCell ref="G106:G107"/>
    <mergeCell ref="AR106:AS107"/>
    <mergeCell ref="AN106:AO107"/>
    <mergeCell ref="B98:B99"/>
    <mergeCell ref="C98:D98"/>
    <mergeCell ref="F98:F99"/>
    <mergeCell ref="H98:I99"/>
    <mergeCell ref="J98:K99"/>
    <mergeCell ref="L98:M99"/>
    <mergeCell ref="N98:O99"/>
    <mergeCell ref="P98:Q99"/>
    <mergeCell ref="AB98:AC99"/>
    <mergeCell ref="AD98:AE99"/>
    <mergeCell ref="AF98:AG99"/>
    <mergeCell ref="AH98:AI99"/>
    <mergeCell ref="AJ98:AK99"/>
    <mergeCell ref="AL98:AM99"/>
    <mergeCell ref="AZ98:BA99"/>
    <mergeCell ref="BB98:BC99"/>
    <mergeCell ref="BD98:BE99"/>
    <mergeCell ref="BF98:BG99"/>
    <mergeCell ref="BH98:BI99"/>
    <mergeCell ref="BJ98:BK99"/>
    <mergeCell ref="BL98:BN99"/>
    <mergeCell ref="C99:D99"/>
    <mergeCell ref="B100:B101"/>
    <mergeCell ref="C100:D100"/>
    <mergeCell ref="F100:F101"/>
    <mergeCell ref="H100:I101"/>
    <mergeCell ref="J100:K101"/>
    <mergeCell ref="L100:M101"/>
    <mergeCell ref="N100:O101"/>
    <mergeCell ref="P100:Q101"/>
    <mergeCell ref="AB100:AC101"/>
    <mergeCell ref="AD100:AE101"/>
    <mergeCell ref="AF100:AG101"/>
    <mergeCell ref="AH100:AI101"/>
    <mergeCell ref="AJ100:AK101"/>
    <mergeCell ref="AL100:AM101"/>
    <mergeCell ref="AZ100:BA101"/>
    <mergeCell ref="BB100:BC101"/>
    <mergeCell ref="BD100:BE101"/>
    <mergeCell ref="BF100:BG101"/>
    <mergeCell ref="BH100:BI101"/>
    <mergeCell ref="BJ100:BK101"/>
    <mergeCell ref="BL100:BN101"/>
    <mergeCell ref="C101:D101"/>
    <mergeCell ref="E100:E101"/>
    <mergeCell ref="G100:G101"/>
    <mergeCell ref="AR100:AS101"/>
    <mergeCell ref="AT100:AU101"/>
    <mergeCell ref="AV100:AW101"/>
    <mergeCell ref="AX100:AY101"/>
    <mergeCell ref="AN100:AO101"/>
    <mergeCell ref="AP100:AQ101"/>
    <mergeCell ref="X98:Y99"/>
    <mergeCell ref="Z98:AA99"/>
    <mergeCell ref="R98:S99"/>
    <mergeCell ref="E98:E99"/>
    <mergeCell ref="G98:G99"/>
    <mergeCell ref="AR98:AS99"/>
    <mergeCell ref="AT98:AU99"/>
    <mergeCell ref="AV98:AW99"/>
    <mergeCell ref="AX98:AY99"/>
    <mergeCell ref="AN98:AO99"/>
    <mergeCell ref="AP98:AQ99"/>
    <mergeCell ref="B94:B95"/>
    <mergeCell ref="C94:D94"/>
    <mergeCell ref="F94:F95"/>
    <mergeCell ref="H94:I95"/>
    <mergeCell ref="J94:K95"/>
    <mergeCell ref="L94:M95"/>
    <mergeCell ref="N94:O95"/>
    <mergeCell ref="P94:Q95"/>
    <mergeCell ref="AB94:AC95"/>
    <mergeCell ref="AD94:AE95"/>
    <mergeCell ref="AF94:AG95"/>
    <mergeCell ref="AH94:AI95"/>
    <mergeCell ref="AJ94:AK95"/>
    <mergeCell ref="AL94:AM95"/>
    <mergeCell ref="AZ94:BA95"/>
    <mergeCell ref="BB94:BC95"/>
    <mergeCell ref="BD94:BE95"/>
    <mergeCell ref="BF94:BG95"/>
    <mergeCell ref="BH94:BI95"/>
    <mergeCell ref="BJ94:BK95"/>
    <mergeCell ref="BL94:BN95"/>
    <mergeCell ref="C95:D95"/>
    <mergeCell ref="B96:B97"/>
    <mergeCell ref="C96:D96"/>
    <mergeCell ref="F96:F97"/>
    <mergeCell ref="H96:I97"/>
    <mergeCell ref="J96:K97"/>
    <mergeCell ref="L96:M97"/>
    <mergeCell ref="N96:O97"/>
    <mergeCell ref="P96:Q97"/>
    <mergeCell ref="AB96:AC97"/>
    <mergeCell ref="AD96:AE97"/>
    <mergeCell ref="AF96:AG97"/>
    <mergeCell ref="AH96:AI97"/>
    <mergeCell ref="AJ96:AK97"/>
    <mergeCell ref="AL96:AM97"/>
    <mergeCell ref="AZ96:BA97"/>
    <mergeCell ref="BB96:BC97"/>
    <mergeCell ref="BD96:BE97"/>
    <mergeCell ref="BF96:BG97"/>
    <mergeCell ref="BH96:BI97"/>
    <mergeCell ref="BJ96:BK97"/>
    <mergeCell ref="BL96:BN97"/>
    <mergeCell ref="C97:D97"/>
    <mergeCell ref="B92:B93"/>
    <mergeCell ref="C92:D92"/>
    <mergeCell ref="F92:F93"/>
    <mergeCell ref="H92:I93"/>
    <mergeCell ref="J92:K93"/>
    <mergeCell ref="L92:M93"/>
    <mergeCell ref="N92:O93"/>
    <mergeCell ref="P92:Q93"/>
    <mergeCell ref="AB92:AC93"/>
    <mergeCell ref="AD92:AE93"/>
    <mergeCell ref="AF92:AG93"/>
    <mergeCell ref="AH92:AI93"/>
    <mergeCell ref="AJ92:AK93"/>
    <mergeCell ref="AL92:AM93"/>
    <mergeCell ref="AZ92:BA93"/>
    <mergeCell ref="BB92:BC93"/>
    <mergeCell ref="BD92:BE93"/>
    <mergeCell ref="BF92:BG93"/>
    <mergeCell ref="BH92:BI93"/>
    <mergeCell ref="BJ92:BK93"/>
    <mergeCell ref="BL92:BN93"/>
    <mergeCell ref="C93:D93"/>
    <mergeCell ref="T90:U91"/>
    <mergeCell ref="V90:W91"/>
    <mergeCell ref="X90:Y91"/>
    <mergeCell ref="Z90:AA91"/>
    <mergeCell ref="R90:S91"/>
    <mergeCell ref="E90:E91"/>
    <mergeCell ref="G90:G91"/>
    <mergeCell ref="AR90:AS91"/>
    <mergeCell ref="AT90:AU91"/>
    <mergeCell ref="AV90:AW91"/>
    <mergeCell ref="AX90:AY91"/>
    <mergeCell ref="AN90:AO91"/>
    <mergeCell ref="AP90:AQ91"/>
    <mergeCell ref="T92:U93"/>
    <mergeCell ref="V92:W93"/>
    <mergeCell ref="X92:Y93"/>
    <mergeCell ref="Z92:AA93"/>
    <mergeCell ref="R92:S93"/>
    <mergeCell ref="E92:E93"/>
    <mergeCell ref="G92:G93"/>
    <mergeCell ref="AT92:AU93"/>
    <mergeCell ref="AV92:AW93"/>
    <mergeCell ref="AX92:AY93"/>
    <mergeCell ref="AN92:AO93"/>
    <mergeCell ref="AP92:AQ93"/>
    <mergeCell ref="AZ88:BA89"/>
    <mergeCell ref="BB88:BC89"/>
    <mergeCell ref="BD88:BE89"/>
    <mergeCell ref="BF88:BG89"/>
    <mergeCell ref="BH88:BI89"/>
    <mergeCell ref="BJ88:BK89"/>
    <mergeCell ref="BL88:BN89"/>
    <mergeCell ref="C89:D89"/>
    <mergeCell ref="T88:U89"/>
    <mergeCell ref="V88:W89"/>
    <mergeCell ref="X88:Y89"/>
    <mergeCell ref="Z88:AA89"/>
    <mergeCell ref="R88:S89"/>
    <mergeCell ref="E88:E89"/>
    <mergeCell ref="G88:G89"/>
    <mergeCell ref="AR88:AS89"/>
    <mergeCell ref="AT88:AU89"/>
    <mergeCell ref="AV88:AW89"/>
    <mergeCell ref="AX88:AY89"/>
    <mergeCell ref="AN88:AO89"/>
    <mergeCell ref="AP88:AQ89"/>
    <mergeCell ref="B90:B91"/>
    <mergeCell ref="C90:D90"/>
    <mergeCell ref="F90:F91"/>
    <mergeCell ref="H90:I91"/>
    <mergeCell ref="J90:K91"/>
    <mergeCell ref="L90:M91"/>
    <mergeCell ref="N90:O91"/>
    <mergeCell ref="P90:Q91"/>
    <mergeCell ref="AB90:AC91"/>
    <mergeCell ref="AD90:AE91"/>
    <mergeCell ref="AF90:AG91"/>
    <mergeCell ref="AH90:AI91"/>
    <mergeCell ref="AJ90:AK91"/>
    <mergeCell ref="AL90:AM91"/>
    <mergeCell ref="AZ90:BA91"/>
    <mergeCell ref="BB90:BC91"/>
    <mergeCell ref="BD90:BE91"/>
    <mergeCell ref="BF90:BG91"/>
    <mergeCell ref="BH90:BI91"/>
    <mergeCell ref="BJ90:BK91"/>
    <mergeCell ref="BL90:BN91"/>
    <mergeCell ref="C91:D91"/>
    <mergeCell ref="BF82:BG83"/>
    <mergeCell ref="BH82:BI83"/>
    <mergeCell ref="BJ82:BK83"/>
    <mergeCell ref="BL82:BN83"/>
    <mergeCell ref="C83:D83"/>
    <mergeCell ref="B84:B85"/>
    <mergeCell ref="C84:D84"/>
    <mergeCell ref="F84:F85"/>
    <mergeCell ref="H84:I85"/>
    <mergeCell ref="J84:K85"/>
    <mergeCell ref="L84:M85"/>
    <mergeCell ref="N84:O85"/>
    <mergeCell ref="P84:Q85"/>
    <mergeCell ref="AB84:AC85"/>
    <mergeCell ref="AD84:AE85"/>
    <mergeCell ref="AF84:AG85"/>
    <mergeCell ref="AH84:AI85"/>
    <mergeCell ref="AJ84:AK85"/>
    <mergeCell ref="AL84:AM85"/>
    <mergeCell ref="AZ84:BA85"/>
    <mergeCell ref="BB84:BC85"/>
    <mergeCell ref="BD84:BE85"/>
    <mergeCell ref="BF84:BG85"/>
    <mergeCell ref="BH84:BI85"/>
    <mergeCell ref="BJ84:BK85"/>
    <mergeCell ref="BL84:BN85"/>
    <mergeCell ref="C85:D85"/>
    <mergeCell ref="B86:B87"/>
    <mergeCell ref="C86:D86"/>
    <mergeCell ref="F86:F87"/>
    <mergeCell ref="H86:I87"/>
    <mergeCell ref="J86:K87"/>
    <mergeCell ref="L86:M87"/>
    <mergeCell ref="N86:O87"/>
    <mergeCell ref="P86:Q87"/>
    <mergeCell ref="AB86:AC87"/>
    <mergeCell ref="AD86:AE87"/>
    <mergeCell ref="AF86:AG87"/>
    <mergeCell ref="AH86:AI87"/>
    <mergeCell ref="AJ86:AK87"/>
    <mergeCell ref="AL86:AM87"/>
    <mergeCell ref="AZ86:BA87"/>
    <mergeCell ref="BB86:BC87"/>
    <mergeCell ref="BD86:BE87"/>
    <mergeCell ref="BF86:BG87"/>
    <mergeCell ref="BH86:BI87"/>
    <mergeCell ref="BJ86:BK87"/>
    <mergeCell ref="BL86:BN87"/>
    <mergeCell ref="C87:D87"/>
    <mergeCell ref="T82:U83"/>
    <mergeCell ref="V82:W83"/>
    <mergeCell ref="X82:Y83"/>
    <mergeCell ref="Z82:AA83"/>
    <mergeCell ref="R82:S83"/>
    <mergeCell ref="E82:E83"/>
    <mergeCell ref="G82:G83"/>
    <mergeCell ref="AR82:AS83"/>
    <mergeCell ref="AT82:AU83"/>
    <mergeCell ref="AV82:AW83"/>
    <mergeCell ref="AX82:AY83"/>
    <mergeCell ref="AN82:AO83"/>
    <mergeCell ref="AP82:AQ83"/>
    <mergeCell ref="T84:U85"/>
    <mergeCell ref="V84:W85"/>
    <mergeCell ref="BF78:BG79"/>
    <mergeCell ref="BH78:BI79"/>
    <mergeCell ref="BJ78:BK79"/>
    <mergeCell ref="BL78:BN79"/>
    <mergeCell ref="C79:D79"/>
    <mergeCell ref="B80:B81"/>
    <mergeCell ref="C80:D80"/>
    <mergeCell ref="F80:F81"/>
    <mergeCell ref="H80:I81"/>
    <mergeCell ref="J80:K81"/>
    <mergeCell ref="L80:M81"/>
    <mergeCell ref="N80:O81"/>
    <mergeCell ref="P80:Q81"/>
    <mergeCell ref="AB80:AC81"/>
    <mergeCell ref="AD80:AE81"/>
    <mergeCell ref="AF80:AG81"/>
    <mergeCell ref="AH80:AI81"/>
    <mergeCell ref="AJ80:AK81"/>
    <mergeCell ref="AL80:AM81"/>
    <mergeCell ref="AZ80:BA81"/>
    <mergeCell ref="BB80:BC81"/>
    <mergeCell ref="BD80:BE81"/>
    <mergeCell ref="BF80:BG81"/>
    <mergeCell ref="BH80:BI81"/>
    <mergeCell ref="BJ80:BK81"/>
    <mergeCell ref="BL80:BN81"/>
    <mergeCell ref="C81:D81"/>
    <mergeCell ref="T78:U79"/>
    <mergeCell ref="V78:W79"/>
    <mergeCell ref="X78:Y79"/>
    <mergeCell ref="Z78:AA79"/>
    <mergeCell ref="R78:S79"/>
    <mergeCell ref="E78:E79"/>
    <mergeCell ref="AR78:AS79"/>
    <mergeCell ref="AT78:AU79"/>
    <mergeCell ref="AV78:AW79"/>
    <mergeCell ref="AX78:AY79"/>
    <mergeCell ref="AN78:AO79"/>
    <mergeCell ref="AP78:AQ79"/>
    <mergeCell ref="T80:U81"/>
    <mergeCell ref="V80:W81"/>
    <mergeCell ref="X80:Y81"/>
    <mergeCell ref="Z80:AA81"/>
    <mergeCell ref="R80:S81"/>
    <mergeCell ref="E80:E81"/>
    <mergeCell ref="G80:G81"/>
    <mergeCell ref="AR80:AS81"/>
    <mergeCell ref="AD74:AE75"/>
    <mergeCell ref="AF74:AG75"/>
    <mergeCell ref="AH74:AI75"/>
    <mergeCell ref="AJ74:AK75"/>
    <mergeCell ref="AL74:AM75"/>
    <mergeCell ref="AZ74:BA75"/>
    <mergeCell ref="BB74:BC75"/>
    <mergeCell ref="BD74:BE75"/>
    <mergeCell ref="BF74:BG75"/>
    <mergeCell ref="BH74:BI75"/>
    <mergeCell ref="BJ74:BK75"/>
    <mergeCell ref="BL74:BN75"/>
    <mergeCell ref="C75:D75"/>
    <mergeCell ref="B76:B77"/>
    <mergeCell ref="C76:D76"/>
    <mergeCell ref="F76:F77"/>
    <mergeCell ref="H76:I77"/>
    <mergeCell ref="J76:K77"/>
    <mergeCell ref="L76:M77"/>
    <mergeCell ref="N76:O77"/>
    <mergeCell ref="P76:Q77"/>
    <mergeCell ref="AB76:AC77"/>
    <mergeCell ref="AD76:AE77"/>
    <mergeCell ref="AF76:AG77"/>
    <mergeCell ref="AH76:AI77"/>
    <mergeCell ref="AJ76:AK77"/>
    <mergeCell ref="AL76:AM77"/>
    <mergeCell ref="AZ76:BA77"/>
    <mergeCell ref="BB76:BC77"/>
    <mergeCell ref="BD76:BE77"/>
    <mergeCell ref="BF76:BG77"/>
    <mergeCell ref="BH76:BI77"/>
    <mergeCell ref="BJ76:BK77"/>
    <mergeCell ref="BL76:BN77"/>
    <mergeCell ref="C77:D77"/>
    <mergeCell ref="T76:U77"/>
    <mergeCell ref="V76:W77"/>
    <mergeCell ref="X76:Y77"/>
    <mergeCell ref="Z76:AA77"/>
    <mergeCell ref="R76:S77"/>
    <mergeCell ref="E76:E77"/>
    <mergeCell ref="AR76:AS77"/>
    <mergeCell ref="AT76:AU77"/>
    <mergeCell ref="AV76:AW77"/>
    <mergeCell ref="AX76:AY77"/>
    <mergeCell ref="AN76:AO77"/>
    <mergeCell ref="AP76:AQ77"/>
    <mergeCell ref="E74:E75"/>
    <mergeCell ref="AR74:AS75"/>
    <mergeCell ref="AT74:AU75"/>
    <mergeCell ref="AT110:AU111"/>
    <mergeCell ref="B68:B69"/>
    <mergeCell ref="C68:D69"/>
    <mergeCell ref="H68:I69"/>
    <mergeCell ref="J68:O68"/>
    <mergeCell ref="P68:U68"/>
    <mergeCell ref="V68:W69"/>
    <mergeCell ref="BL68:BN69"/>
    <mergeCell ref="J69:K69"/>
    <mergeCell ref="L69:M69"/>
    <mergeCell ref="N69:O69"/>
    <mergeCell ref="P69:Q69"/>
    <mergeCell ref="R69:S69"/>
    <mergeCell ref="T69:U69"/>
    <mergeCell ref="AD69:AE69"/>
    <mergeCell ref="AF69:AG69"/>
    <mergeCell ref="AR69:AS69"/>
    <mergeCell ref="BJ69:BK69"/>
    <mergeCell ref="T100:U101"/>
    <mergeCell ref="V100:W101"/>
    <mergeCell ref="X100:Y101"/>
    <mergeCell ref="Z100:AA101"/>
    <mergeCell ref="R100:S101"/>
    <mergeCell ref="B70:B71"/>
    <mergeCell ref="C70:D70"/>
    <mergeCell ref="F70:F71"/>
    <mergeCell ref="H70:I71"/>
    <mergeCell ref="J70:K71"/>
    <mergeCell ref="L70:M71"/>
    <mergeCell ref="N70:O71"/>
    <mergeCell ref="P70:Q71"/>
    <mergeCell ref="R70:S71"/>
    <mergeCell ref="AJ70:AK71"/>
    <mergeCell ref="AL70:AM71"/>
    <mergeCell ref="AN70:AO71"/>
    <mergeCell ref="AP70:AQ71"/>
    <mergeCell ref="AR70:AS71"/>
    <mergeCell ref="AT70:AU71"/>
    <mergeCell ref="BH70:BI71"/>
    <mergeCell ref="BJ70:BK71"/>
    <mergeCell ref="BL70:BN71"/>
    <mergeCell ref="C71:D71"/>
    <mergeCell ref="B72:B73"/>
    <mergeCell ref="C72:D72"/>
    <mergeCell ref="F72:F73"/>
    <mergeCell ref="H72:I73"/>
    <mergeCell ref="J72:K73"/>
    <mergeCell ref="L72:M73"/>
    <mergeCell ref="AB72:AC73"/>
    <mergeCell ref="AD72:AE73"/>
    <mergeCell ref="BF72:BG73"/>
    <mergeCell ref="BH72:BI73"/>
    <mergeCell ref="BJ72:BK73"/>
    <mergeCell ref="BL72:BN73"/>
    <mergeCell ref="C73:D73"/>
    <mergeCell ref="B74:B75"/>
    <mergeCell ref="C74:D74"/>
    <mergeCell ref="F74:F75"/>
    <mergeCell ref="H74:I75"/>
    <mergeCell ref="J74:K75"/>
    <mergeCell ref="L74:M75"/>
    <mergeCell ref="N74:O75"/>
    <mergeCell ref="P74:Q75"/>
    <mergeCell ref="AB74:AC75"/>
    <mergeCell ref="AJ108:AK109"/>
    <mergeCell ref="AL108:AM109"/>
    <mergeCell ref="AP110:AQ111"/>
    <mergeCell ref="BD69:BE69"/>
    <mergeCell ref="B112:C112"/>
    <mergeCell ref="B115:C115"/>
    <mergeCell ref="AF72:AG73"/>
    <mergeCell ref="AH72:AI73"/>
    <mergeCell ref="AJ72:AK73"/>
    <mergeCell ref="AL72:AM73"/>
    <mergeCell ref="AZ72:BA73"/>
    <mergeCell ref="BB72:BC73"/>
    <mergeCell ref="BD72:BE73"/>
    <mergeCell ref="B78:B79"/>
    <mergeCell ref="C78:D78"/>
    <mergeCell ref="F78:F79"/>
    <mergeCell ref="H78:I79"/>
    <mergeCell ref="J78:K79"/>
    <mergeCell ref="L78:M79"/>
    <mergeCell ref="N78:O79"/>
    <mergeCell ref="P78:Q79"/>
    <mergeCell ref="AB78:AC79"/>
    <mergeCell ref="AD78:AE79"/>
    <mergeCell ref="AF78:AG79"/>
    <mergeCell ref="AH78:AI79"/>
    <mergeCell ref="AJ78:AK79"/>
    <mergeCell ref="AL78:AM79"/>
    <mergeCell ref="AZ78:BA79"/>
    <mergeCell ref="BB78:BC79"/>
    <mergeCell ref="BD78:BE79"/>
    <mergeCell ref="B82:B83"/>
    <mergeCell ref="C82:D82"/>
    <mergeCell ref="F82:F83"/>
    <mergeCell ref="H82:I83"/>
    <mergeCell ref="J82:K83"/>
    <mergeCell ref="L82:M83"/>
    <mergeCell ref="N82:O83"/>
    <mergeCell ref="V86:W87"/>
    <mergeCell ref="X86:Y87"/>
    <mergeCell ref="Z86:AA87"/>
    <mergeCell ref="R86:S87"/>
    <mergeCell ref="E86:E87"/>
    <mergeCell ref="G86:G87"/>
    <mergeCell ref="AR86:AS87"/>
    <mergeCell ref="AT86:AU87"/>
    <mergeCell ref="AV86:AW87"/>
    <mergeCell ref="AX86:AY87"/>
    <mergeCell ref="AN86:AO87"/>
    <mergeCell ref="AP86:AQ87"/>
    <mergeCell ref="T102:U103"/>
    <mergeCell ref="V102:W103"/>
    <mergeCell ref="P82:Q83"/>
    <mergeCell ref="AB82:AC83"/>
    <mergeCell ref="AD82:AE83"/>
    <mergeCell ref="AF82:AG83"/>
    <mergeCell ref="AJ82:AK83"/>
    <mergeCell ref="AL82:AM83"/>
    <mergeCell ref="AZ82:BA83"/>
    <mergeCell ref="BB82:BC83"/>
    <mergeCell ref="BD82:BE83"/>
    <mergeCell ref="B88:B89"/>
    <mergeCell ref="C88:D88"/>
    <mergeCell ref="F88:F89"/>
    <mergeCell ref="H88:I89"/>
    <mergeCell ref="E102:E103"/>
    <mergeCell ref="G102:G103"/>
    <mergeCell ref="AH104:AI105"/>
    <mergeCell ref="AR102:AS103"/>
    <mergeCell ref="AT102:AU103"/>
    <mergeCell ref="AV102:AW103"/>
    <mergeCell ref="AX102:AY103"/>
    <mergeCell ref="AN102:AO103"/>
    <mergeCell ref="AP102:AQ103"/>
    <mergeCell ref="Z106:AA107"/>
    <mergeCell ref="R106:S107"/>
    <mergeCell ref="E106:E107"/>
    <mergeCell ref="AR104:AS105"/>
    <mergeCell ref="AT104:AU105"/>
    <mergeCell ref="R104:S105"/>
    <mergeCell ref="E104:E105"/>
    <mergeCell ref="AB104:AC105"/>
    <mergeCell ref="AD104:AE105"/>
    <mergeCell ref="AF104:AG105"/>
    <mergeCell ref="T94:U95"/>
    <mergeCell ref="V94:W95"/>
    <mergeCell ref="X94:Y95"/>
    <mergeCell ref="Z94:AA95"/>
    <mergeCell ref="R94:S95"/>
    <mergeCell ref="E94:E95"/>
    <mergeCell ref="G94:G95"/>
    <mergeCell ref="AR94:AS95"/>
    <mergeCell ref="AT94:AU95"/>
    <mergeCell ref="AV94:AW95"/>
    <mergeCell ref="AX94:AY95"/>
    <mergeCell ref="AN94:AO95"/>
    <mergeCell ref="AP94:AQ95"/>
    <mergeCell ref="T96:U97"/>
    <mergeCell ref="V96:W97"/>
    <mergeCell ref="X96:Y97"/>
    <mergeCell ref="Z96:AA97"/>
    <mergeCell ref="R96:S97"/>
    <mergeCell ref="E96:E97"/>
    <mergeCell ref="G96:G97"/>
    <mergeCell ref="AR96:AS97"/>
    <mergeCell ref="AT96:AU97"/>
    <mergeCell ref="AV96:AW97"/>
    <mergeCell ref="AX96:AY97"/>
    <mergeCell ref="AN96:AO97"/>
    <mergeCell ref="AP96:AQ97"/>
    <mergeCell ref="T98:U99"/>
    <mergeCell ref="V98:W99"/>
    <mergeCell ref="AP106:AQ107"/>
    <mergeCell ref="T106:U107"/>
    <mergeCell ref="V106:W107"/>
    <mergeCell ref="X84:Y85"/>
    <mergeCell ref="Z84:AA85"/>
    <mergeCell ref="R84:S85"/>
    <mergeCell ref="E84:E85"/>
    <mergeCell ref="G84:G85"/>
    <mergeCell ref="AR84:AS85"/>
    <mergeCell ref="AT84:AU85"/>
    <mergeCell ref="AV84:AW85"/>
    <mergeCell ref="AX84:AY85"/>
    <mergeCell ref="AN84:AO85"/>
    <mergeCell ref="AP84:AQ85"/>
    <mergeCell ref="T86:U87"/>
    <mergeCell ref="AH82:AI83"/>
    <mergeCell ref="J88:K89"/>
    <mergeCell ref="L88:M89"/>
    <mergeCell ref="N88:O89"/>
    <mergeCell ref="P88:Q89"/>
    <mergeCell ref="AB88:AC89"/>
    <mergeCell ref="AD88:AE89"/>
    <mergeCell ref="AF88:AG89"/>
    <mergeCell ref="AH88:AI89"/>
    <mergeCell ref="AJ88:AK89"/>
    <mergeCell ref="AL88:AM89"/>
    <mergeCell ref="B2:BN2"/>
    <mergeCell ref="C6:D6"/>
    <mergeCell ref="BA6:BC6"/>
    <mergeCell ref="BD6:BM6"/>
    <mergeCell ref="AT9:AY9"/>
    <mergeCell ref="AT10:AU10"/>
    <mergeCell ref="AV10:AW10"/>
    <mergeCell ref="AX10:AY10"/>
    <mergeCell ref="B9:B10"/>
    <mergeCell ref="C9:D10"/>
    <mergeCell ref="E6:AC6"/>
    <mergeCell ref="E4:AC4"/>
    <mergeCell ref="AE6:AH6"/>
    <mergeCell ref="AI6:AZ6"/>
    <mergeCell ref="AE4:AK4"/>
    <mergeCell ref="AL4:BM4"/>
    <mergeCell ref="AX11:AY12"/>
    <mergeCell ref="AT13:AU14"/>
    <mergeCell ref="AV13:AW14"/>
    <mergeCell ref="AX13:AY14"/>
    <mergeCell ref="AT15:AU16"/>
    <mergeCell ref="AV15:AW16"/>
    <mergeCell ref="AX15:AY16"/>
    <mergeCell ref="AB69:AC69"/>
    <mergeCell ref="Z56:AC56"/>
    <mergeCell ref="AO56:AQ56"/>
    <mergeCell ref="AS56:AU56"/>
    <mergeCell ref="Z58:AC58"/>
    <mergeCell ref="AK58:AN58"/>
    <mergeCell ref="AD56:AF56"/>
    <mergeCell ref="AH56:AJ56"/>
    <mergeCell ref="AD58:AF58"/>
    <mergeCell ref="AH58:AJ58"/>
    <mergeCell ref="BF69:BG69"/>
    <mergeCell ref="AT68:AY68"/>
    <mergeCell ref="AZ68:BE68"/>
    <mergeCell ref="BF68:BK68"/>
    <mergeCell ref="AH69:AI69"/>
    <mergeCell ref="BH69:BI69"/>
    <mergeCell ref="AJ69:AK69"/>
    <mergeCell ref="AL69:AM69"/>
    <mergeCell ref="BF9:BK9"/>
    <mergeCell ref="BL9:BN10"/>
    <mergeCell ref="J11:K12"/>
    <mergeCell ref="L11:M12"/>
    <mergeCell ref="N11:O12"/>
    <mergeCell ref="P11:Q12"/>
    <mergeCell ref="AR10:AS10"/>
    <mergeCell ref="AZ10:BA10"/>
    <mergeCell ref="AB10:AC10"/>
    <mergeCell ref="AD10:AE10"/>
    <mergeCell ref="AB9:AG9"/>
    <mergeCell ref="AH9:AM9"/>
    <mergeCell ref="BB10:BC10"/>
    <mergeCell ref="BD10:BE10"/>
    <mergeCell ref="AN9:AS9"/>
    <mergeCell ref="AZ9:BE9"/>
    <mergeCell ref="AF10:AG10"/>
    <mergeCell ref="AH10:AI10"/>
    <mergeCell ref="AJ10:AK10"/>
    <mergeCell ref="AL10:AM10"/>
    <mergeCell ref="AN10:AO10"/>
    <mergeCell ref="AP10:AQ10"/>
    <mergeCell ref="H9:I10"/>
    <mergeCell ref="J9:O9"/>
    <mergeCell ref="P9:U9"/>
    <mergeCell ref="V9:W10"/>
    <mergeCell ref="X9:Y10"/>
    <mergeCell ref="Z9:AA10"/>
    <mergeCell ref="R10:S10"/>
    <mergeCell ref="T10:U10"/>
    <mergeCell ref="J10:K10"/>
    <mergeCell ref="L10:M10"/>
    <mergeCell ref="BD13:BE14"/>
    <mergeCell ref="BF13:BG14"/>
    <mergeCell ref="BH13:BI14"/>
    <mergeCell ref="BJ13:BK14"/>
    <mergeCell ref="BL13:BN14"/>
    <mergeCell ref="AJ11:AK12"/>
    <mergeCell ref="X11:Y12"/>
    <mergeCell ref="AH11:AI12"/>
    <mergeCell ref="B13:B14"/>
    <mergeCell ref="C13:D13"/>
    <mergeCell ref="E13:E14"/>
    <mergeCell ref="F13:F14"/>
    <mergeCell ref="H13:I14"/>
    <mergeCell ref="J13:K14"/>
    <mergeCell ref="C14:D14"/>
    <mergeCell ref="L13:M14"/>
    <mergeCell ref="AZ11:BA12"/>
    <mergeCell ref="BB11:BC12"/>
    <mergeCell ref="AN69:AO69"/>
    <mergeCell ref="AP69:AQ69"/>
    <mergeCell ref="AZ69:BA69"/>
    <mergeCell ref="BB69:BC69"/>
    <mergeCell ref="AT69:AU69"/>
    <mergeCell ref="AV69:AW69"/>
    <mergeCell ref="AX69:AY69"/>
    <mergeCell ref="BJ10:BK10"/>
    <mergeCell ref="B11:B12"/>
    <mergeCell ref="C11:D11"/>
    <mergeCell ref="E11:E12"/>
    <mergeCell ref="F11:F12"/>
    <mergeCell ref="H11:I12"/>
    <mergeCell ref="AT11:AU12"/>
    <mergeCell ref="AV11:AW12"/>
    <mergeCell ref="BD11:BE12"/>
    <mergeCell ref="BF11:BG12"/>
    <mergeCell ref="N10:O10"/>
    <mergeCell ref="P10:Q10"/>
    <mergeCell ref="Z11:AA12"/>
    <mergeCell ref="AB11:AC12"/>
    <mergeCell ref="E63:AC63"/>
    <mergeCell ref="AE63:AK63"/>
    <mergeCell ref="BF10:BG10"/>
    <mergeCell ref="BH10:BI10"/>
    <mergeCell ref="B15:B16"/>
    <mergeCell ref="C15:D15"/>
    <mergeCell ref="AL63:BM63"/>
    <mergeCell ref="X68:Y69"/>
    <mergeCell ref="Z68:AA69"/>
    <mergeCell ref="BA65:BC65"/>
    <mergeCell ref="BD65:BM65"/>
    <mergeCell ref="AH68:AM68"/>
    <mergeCell ref="C65:D65"/>
    <mergeCell ref="E65:AC65"/>
    <mergeCell ref="AE65:AH65"/>
    <mergeCell ref="AI65:AZ65"/>
    <mergeCell ref="AB68:AG68"/>
    <mergeCell ref="AN68:AS68"/>
    <mergeCell ref="D56:G56"/>
    <mergeCell ref="D58:G58"/>
    <mergeCell ref="BH11:BI12"/>
    <mergeCell ref="BJ11:BK12"/>
    <mergeCell ref="BL11:BN12"/>
    <mergeCell ref="C12:D12"/>
    <mergeCell ref="AL11:AM12"/>
    <mergeCell ref="AN11:AO12"/>
    <mergeCell ref="AP11:AQ12"/>
    <mergeCell ref="AR11:AS12"/>
    <mergeCell ref="AD11:AE12"/>
    <mergeCell ref="AF11:AG12"/>
    <mergeCell ref="R11:S12"/>
    <mergeCell ref="T11:U12"/>
    <mergeCell ref="V11:W12"/>
    <mergeCell ref="BJ17:BK18"/>
    <mergeCell ref="BL17:BN18"/>
    <mergeCell ref="AL17:AM18"/>
    <mergeCell ref="AN17:AO18"/>
    <mergeCell ref="AP17:AQ18"/>
    <mergeCell ref="AR17:AS18"/>
    <mergeCell ref="AZ17:BA18"/>
    <mergeCell ref="AT17:AU18"/>
    <mergeCell ref="AV17:AW18"/>
    <mergeCell ref="AX17:AY18"/>
    <mergeCell ref="Z17:AA18"/>
    <mergeCell ref="AB17:AC18"/>
    <mergeCell ref="AD17:AE18"/>
    <mergeCell ref="AF17:AG18"/>
    <mergeCell ref="AH17:AI18"/>
    <mergeCell ref="AJ17:AK18"/>
    <mergeCell ref="N17:O18"/>
    <mergeCell ref="P17:Q18"/>
    <mergeCell ref="R17:S18"/>
    <mergeCell ref="T17:U18"/>
    <mergeCell ref="V17:W18"/>
    <mergeCell ref="X17:Y18"/>
    <mergeCell ref="BJ15:BK16"/>
    <mergeCell ref="BL15:BN16"/>
    <mergeCell ref="E15:E16"/>
    <mergeCell ref="F15:F16"/>
    <mergeCell ref="H15:I16"/>
    <mergeCell ref="AL13:AM14"/>
    <mergeCell ref="AN13:AO14"/>
    <mergeCell ref="AP13:AQ14"/>
    <mergeCell ref="AR13:AS14"/>
    <mergeCell ref="AZ13:BA14"/>
    <mergeCell ref="BB13:BC14"/>
    <mergeCell ref="Z13:AA14"/>
    <mergeCell ref="AB13:AC14"/>
    <mergeCell ref="AD13:AE14"/>
    <mergeCell ref="AF13:AG14"/>
    <mergeCell ref="AH13:AI14"/>
    <mergeCell ref="AJ13:AK14"/>
    <mergeCell ref="N13:O14"/>
    <mergeCell ref="P13:Q14"/>
    <mergeCell ref="R13:S14"/>
    <mergeCell ref="T13:U14"/>
    <mergeCell ref="V13:W14"/>
    <mergeCell ref="X13:Y14"/>
    <mergeCell ref="B17:B18"/>
    <mergeCell ref="C17:D17"/>
    <mergeCell ref="E17:E18"/>
    <mergeCell ref="F17:F18"/>
    <mergeCell ref="H17:I18"/>
    <mergeCell ref="J17:K18"/>
    <mergeCell ref="C18:D18"/>
    <mergeCell ref="L17:M18"/>
    <mergeCell ref="AR15:AS16"/>
    <mergeCell ref="AZ15:BA16"/>
    <mergeCell ref="BB15:BC16"/>
    <mergeCell ref="BD15:BE16"/>
    <mergeCell ref="BF15:BG16"/>
    <mergeCell ref="BH15:BI16"/>
    <mergeCell ref="AF15:AG16"/>
    <mergeCell ref="AH15:AI16"/>
    <mergeCell ref="AJ15:AK16"/>
    <mergeCell ref="AL15:AM16"/>
    <mergeCell ref="AN15:AO16"/>
    <mergeCell ref="AP15:AQ16"/>
    <mergeCell ref="T15:U16"/>
    <mergeCell ref="V15:W16"/>
    <mergeCell ref="X15:Y16"/>
    <mergeCell ref="Z15:AA16"/>
    <mergeCell ref="AB15:AC16"/>
    <mergeCell ref="AD15:AE16"/>
    <mergeCell ref="J15:K16"/>
    <mergeCell ref="C16:D16"/>
    <mergeCell ref="L15:M16"/>
    <mergeCell ref="N15:O16"/>
    <mergeCell ref="P15:Q16"/>
    <mergeCell ref="R15:S16"/>
    <mergeCell ref="BB19:BC20"/>
    <mergeCell ref="BD19:BE20"/>
    <mergeCell ref="BF19:BG20"/>
    <mergeCell ref="BH19:BI20"/>
    <mergeCell ref="BB17:BC18"/>
    <mergeCell ref="BD17:BE18"/>
    <mergeCell ref="BF17:BG18"/>
    <mergeCell ref="BH17:BI18"/>
    <mergeCell ref="BJ19:BK20"/>
    <mergeCell ref="BL19:BN20"/>
    <mergeCell ref="AJ19:AK20"/>
    <mergeCell ref="AL19:AM20"/>
    <mergeCell ref="AN19:AO20"/>
    <mergeCell ref="AP19:AQ20"/>
    <mergeCell ref="AR19:AS20"/>
    <mergeCell ref="AZ19:BA20"/>
    <mergeCell ref="AT19:AU20"/>
    <mergeCell ref="AV19:AW20"/>
    <mergeCell ref="AX19:AY20"/>
    <mergeCell ref="X19:Y20"/>
    <mergeCell ref="Z19:AA20"/>
    <mergeCell ref="AB19:AC20"/>
    <mergeCell ref="AD19:AE20"/>
    <mergeCell ref="AF19:AG20"/>
    <mergeCell ref="AH19:AI20"/>
    <mergeCell ref="L19:M20"/>
    <mergeCell ref="N19:O20"/>
    <mergeCell ref="P19:Q20"/>
    <mergeCell ref="R19:S20"/>
    <mergeCell ref="T19:U20"/>
    <mergeCell ref="V19:W20"/>
    <mergeCell ref="B19:B20"/>
    <mergeCell ref="C19:D19"/>
    <mergeCell ref="E19:E20"/>
    <mergeCell ref="F19:F20"/>
    <mergeCell ref="H19:I20"/>
    <mergeCell ref="J19:K20"/>
    <mergeCell ref="C20:D20"/>
    <mergeCell ref="BB21:BC22"/>
    <mergeCell ref="BD21:BE22"/>
    <mergeCell ref="BF21:BG22"/>
    <mergeCell ref="BH21:BI22"/>
    <mergeCell ref="BJ21:BK22"/>
    <mergeCell ref="BL21:BN22"/>
    <mergeCell ref="AJ21:AK22"/>
    <mergeCell ref="AL21:AM22"/>
    <mergeCell ref="AN21:AO22"/>
    <mergeCell ref="AP21:AQ22"/>
    <mergeCell ref="AR21:AS22"/>
    <mergeCell ref="AZ21:BA22"/>
    <mergeCell ref="AT21:AU22"/>
    <mergeCell ref="AV21:AW22"/>
    <mergeCell ref="AX21:AY22"/>
    <mergeCell ref="X21:Y22"/>
    <mergeCell ref="Z21:AA22"/>
    <mergeCell ref="AB21:AC22"/>
    <mergeCell ref="AD21:AE22"/>
    <mergeCell ref="AF21:AG22"/>
    <mergeCell ref="AH21:AI22"/>
    <mergeCell ref="L21:M22"/>
    <mergeCell ref="N21:O22"/>
    <mergeCell ref="P21:Q22"/>
    <mergeCell ref="R21:S22"/>
    <mergeCell ref="T21:U22"/>
    <mergeCell ref="V21:W22"/>
    <mergeCell ref="B21:B22"/>
    <mergeCell ref="C21:D21"/>
    <mergeCell ref="E21:E22"/>
    <mergeCell ref="F21:F22"/>
    <mergeCell ref="H21:I22"/>
    <mergeCell ref="J21:K22"/>
    <mergeCell ref="C22:D22"/>
    <mergeCell ref="BB23:BC24"/>
    <mergeCell ref="BD23:BE24"/>
    <mergeCell ref="BF23:BG24"/>
    <mergeCell ref="BH23:BI24"/>
    <mergeCell ref="BJ23:BK24"/>
    <mergeCell ref="BL23:BN24"/>
    <mergeCell ref="AJ23:AK24"/>
    <mergeCell ref="AL23:AM24"/>
    <mergeCell ref="AN23:AO24"/>
    <mergeCell ref="AP23:AQ24"/>
    <mergeCell ref="AR23:AS24"/>
    <mergeCell ref="AZ23:BA24"/>
    <mergeCell ref="AT23:AU24"/>
    <mergeCell ref="AV23:AW24"/>
    <mergeCell ref="AX23:AY24"/>
    <mergeCell ref="X23:Y24"/>
    <mergeCell ref="Z23:AA24"/>
    <mergeCell ref="AB23:AC24"/>
    <mergeCell ref="AD23:AE24"/>
    <mergeCell ref="AF23:AG24"/>
    <mergeCell ref="AH23:AI24"/>
    <mergeCell ref="L23:M24"/>
    <mergeCell ref="N23:O24"/>
    <mergeCell ref="P23:Q24"/>
    <mergeCell ref="R23:S24"/>
    <mergeCell ref="T23:U24"/>
    <mergeCell ref="V23:W24"/>
    <mergeCell ref="B23:B24"/>
    <mergeCell ref="C23:D23"/>
    <mergeCell ref="E23:E24"/>
    <mergeCell ref="F23:F24"/>
    <mergeCell ref="H23:I24"/>
    <mergeCell ref="J23:K24"/>
    <mergeCell ref="C24:D24"/>
    <mergeCell ref="G23:G24"/>
    <mergeCell ref="BB25:BC26"/>
    <mergeCell ref="BD25:BE26"/>
    <mergeCell ref="BF25:BG26"/>
    <mergeCell ref="BH25:BI26"/>
    <mergeCell ref="BJ25:BK26"/>
    <mergeCell ref="BL25:BN26"/>
    <mergeCell ref="AJ25:AK26"/>
    <mergeCell ref="AL25:AM26"/>
    <mergeCell ref="AN25:AO26"/>
    <mergeCell ref="AP25:AQ26"/>
    <mergeCell ref="AR25:AS26"/>
    <mergeCell ref="AZ25:BA26"/>
    <mergeCell ref="AT25:AU26"/>
    <mergeCell ref="AV25:AW26"/>
    <mergeCell ref="AX25:AY26"/>
    <mergeCell ref="X25:Y26"/>
    <mergeCell ref="Z25:AA26"/>
    <mergeCell ref="AB25:AC26"/>
    <mergeCell ref="AD25:AE26"/>
    <mergeCell ref="AF25:AG26"/>
    <mergeCell ref="AH25:AI26"/>
    <mergeCell ref="L25:M26"/>
    <mergeCell ref="N25:O26"/>
    <mergeCell ref="P25:Q26"/>
    <mergeCell ref="R25:S26"/>
    <mergeCell ref="T25:U26"/>
    <mergeCell ref="V25:W26"/>
    <mergeCell ref="B25:B26"/>
    <mergeCell ref="C25:D25"/>
    <mergeCell ref="E25:E26"/>
    <mergeCell ref="F25:F26"/>
    <mergeCell ref="H25:I26"/>
    <mergeCell ref="J25:K26"/>
    <mergeCell ref="C26:D26"/>
    <mergeCell ref="G25:G26"/>
    <mergeCell ref="BB27:BC28"/>
    <mergeCell ref="BD27:BE28"/>
    <mergeCell ref="BF27:BG28"/>
    <mergeCell ref="BH27:BI28"/>
    <mergeCell ref="BJ27:BK28"/>
    <mergeCell ref="BL27:BN28"/>
    <mergeCell ref="AJ27:AK28"/>
    <mergeCell ref="AL27:AM28"/>
    <mergeCell ref="AN27:AO28"/>
    <mergeCell ref="AP27:AQ28"/>
    <mergeCell ref="AR27:AS28"/>
    <mergeCell ref="AZ27:BA28"/>
    <mergeCell ref="AT27:AU28"/>
    <mergeCell ref="AV27:AW28"/>
    <mergeCell ref="AX27:AY28"/>
    <mergeCell ref="X27:Y28"/>
    <mergeCell ref="Z27:AA28"/>
    <mergeCell ref="AB27:AC28"/>
    <mergeCell ref="AD27:AE28"/>
    <mergeCell ref="AF27:AG28"/>
    <mergeCell ref="AH27:AI28"/>
    <mergeCell ref="L27:M28"/>
    <mergeCell ref="N27:O28"/>
    <mergeCell ref="P27:Q28"/>
    <mergeCell ref="R27:S28"/>
    <mergeCell ref="T27:U28"/>
    <mergeCell ref="V27:W28"/>
    <mergeCell ref="B27:B28"/>
    <mergeCell ref="C27:D27"/>
    <mergeCell ref="E27:E28"/>
    <mergeCell ref="F27:F28"/>
    <mergeCell ref="H27:I28"/>
    <mergeCell ref="J27:K28"/>
    <mergeCell ref="C28:D28"/>
    <mergeCell ref="G27:G28"/>
    <mergeCell ref="BB29:BC30"/>
    <mergeCell ref="BD29:BE30"/>
    <mergeCell ref="BF29:BG30"/>
    <mergeCell ref="BH29:BI30"/>
    <mergeCell ref="BJ29:BK30"/>
    <mergeCell ref="BL29:BN30"/>
    <mergeCell ref="AJ29:AK30"/>
    <mergeCell ref="AL29:AM30"/>
    <mergeCell ref="AN29:AO30"/>
    <mergeCell ref="AP29:AQ30"/>
    <mergeCell ref="AR29:AS30"/>
    <mergeCell ref="AZ29:BA30"/>
    <mergeCell ref="AT29:AU30"/>
    <mergeCell ref="AV29:AW30"/>
    <mergeCell ref="AX29:AY30"/>
    <mergeCell ref="X29:Y30"/>
    <mergeCell ref="Z29:AA30"/>
    <mergeCell ref="AB29:AC30"/>
    <mergeCell ref="AD29:AE30"/>
    <mergeCell ref="AF29:AG30"/>
    <mergeCell ref="AH29:AI30"/>
    <mergeCell ref="L29:M30"/>
    <mergeCell ref="N29:O30"/>
    <mergeCell ref="P29:Q30"/>
    <mergeCell ref="R29:S30"/>
    <mergeCell ref="T29:U30"/>
    <mergeCell ref="V29:W30"/>
    <mergeCell ref="B29:B30"/>
    <mergeCell ref="C29:D29"/>
    <mergeCell ref="E29:E30"/>
    <mergeCell ref="F29:F30"/>
    <mergeCell ref="H29:I30"/>
    <mergeCell ref="J29:K30"/>
    <mergeCell ref="C30:D30"/>
    <mergeCell ref="G29:G30"/>
    <mergeCell ref="BB31:BC32"/>
    <mergeCell ref="BD31:BE32"/>
    <mergeCell ref="BF31:BG32"/>
    <mergeCell ref="BH31:BI32"/>
    <mergeCell ref="BJ31:BK32"/>
    <mergeCell ref="BL31:BN32"/>
    <mergeCell ref="AJ31:AK32"/>
    <mergeCell ref="AL31:AM32"/>
    <mergeCell ref="AN31:AO32"/>
    <mergeCell ref="AP31:AQ32"/>
    <mergeCell ref="AR31:AS32"/>
    <mergeCell ref="AZ31:BA32"/>
    <mergeCell ref="AT31:AU32"/>
    <mergeCell ref="AV31:AW32"/>
    <mergeCell ref="AX31:AY32"/>
    <mergeCell ref="X31:Y32"/>
    <mergeCell ref="Z31:AA32"/>
    <mergeCell ref="AB31:AC32"/>
    <mergeCell ref="AD31:AE32"/>
    <mergeCell ref="AF31:AG32"/>
    <mergeCell ref="AH31:AI32"/>
    <mergeCell ref="L31:M32"/>
    <mergeCell ref="N31:O32"/>
    <mergeCell ref="P31:Q32"/>
    <mergeCell ref="R31:S32"/>
    <mergeCell ref="T31:U32"/>
    <mergeCell ref="V31:W32"/>
    <mergeCell ref="B31:B32"/>
    <mergeCell ref="C31:D31"/>
    <mergeCell ref="E31:E32"/>
    <mergeCell ref="F31:F32"/>
    <mergeCell ref="H31:I32"/>
    <mergeCell ref="J31:K32"/>
    <mergeCell ref="C32:D32"/>
    <mergeCell ref="G31:G32"/>
    <mergeCell ref="BB33:BC34"/>
    <mergeCell ref="BD33:BE34"/>
    <mergeCell ref="BF33:BG34"/>
    <mergeCell ref="BH33:BI34"/>
    <mergeCell ref="BJ33:BK34"/>
    <mergeCell ref="BL33:BN34"/>
    <mergeCell ref="AJ33:AK34"/>
    <mergeCell ref="AL33:AM34"/>
    <mergeCell ref="AN33:AO34"/>
    <mergeCell ref="AP33:AQ34"/>
    <mergeCell ref="AR33:AS34"/>
    <mergeCell ref="AZ33:BA34"/>
    <mergeCell ref="AT33:AU34"/>
    <mergeCell ref="AV33:AW34"/>
    <mergeCell ref="AX33:AY34"/>
    <mergeCell ref="X33:Y34"/>
    <mergeCell ref="Z33:AA34"/>
    <mergeCell ref="AB33:AC34"/>
    <mergeCell ref="AD33:AE34"/>
    <mergeCell ref="AF33:AG34"/>
    <mergeCell ref="AH33:AI34"/>
    <mergeCell ref="L33:M34"/>
    <mergeCell ref="N33:O34"/>
    <mergeCell ref="P33:Q34"/>
    <mergeCell ref="R33:S34"/>
    <mergeCell ref="T33:U34"/>
    <mergeCell ref="V33:W34"/>
    <mergeCell ref="B33:B34"/>
    <mergeCell ref="C33:D33"/>
    <mergeCell ref="E33:E34"/>
    <mergeCell ref="F33:F34"/>
    <mergeCell ref="H33:I34"/>
    <mergeCell ref="J33:K34"/>
    <mergeCell ref="C34:D34"/>
    <mergeCell ref="G33:G34"/>
    <mergeCell ref="BB35:BC36"/>
    <mergeCell ref="BD35:BE36"/>
    <mergeCell ref="BF35:BG36"/>
    <mergeCell ref="BH35:BI36"/>
    <mergeCell ref="BJ35:BK36"/>
    <mergeCell ref="BL35:BN36"/>
    <mergeCell ref="AJ35:AK36"/>
    <mergeCell ref="AL35:AM36"/>
    <mergeCell ref="AN35:AO36"/>
    <mergeCell ref="AP35:AQ36"/>
    <mergeCell ref="AR35:AS36"/>
    <mergeCell ref="AZ35:BA36"/>
    <mergeCell ref="AT35:AU36"/>
    <mergeCell ref="AV35:AW36"/>
    <mergeCell ref="AX35:AY36"/>
    <mergeCell ref="X35:Y36"/>
    <mergeCell ref="Z35:AA36"/>
    <mergeCell ref="AB35:AC36"/>
    <mergeCell ref="AD35:AE36"/>
    <mergeCell ref="AF35:AG36"/>
    <mergeCell ref="AH35:AI36"/>
    <mergeCell ref="L35:M36"/>
    <mergeCell ref="N35:O36"/>
    <mergeCell ref="P35:Q36"/>
    <mergeCell ref="R35:S36"/>
    <mergeCell ref="T35:U36"/>
    <mergeCell ref="V35:W36"/>
    <mergeCell ref="B35:B36"/>
    <mergeCell ref="C35:D35"/>
    <mergeCell ref="E35:E36"/>
    <mergeCell ref="F35:F36"/>
    <mergeCell ref="H35:I36"/>
    <mergeCell ref="J35:K36"/>
    <mergeCell ref="C36:D36"/>
    <mergeCell ref="G35:G36"/>
    <mergeCell ref="BB37:BC38"/>
    <mergeCell ref="BD37:BE38"/>
    <mergeCell ref="BF37:BG38"/>
    <mergeCell ref="BH37:BI38"/>
    <mergeCell ref="BJ37:BK38"/>
    <mergeCell ref="BL37:BN38"/>
    <mergeCell ref="AJ37:AK38"/>
    <mergeCell ref="AL37:AM38"/>
    <mergeCell ref="AN37:AO38"/>
    <mergeCell ref="AP37:AQ38"/>
    <mergeCell ref="AR37:AS38"/>
    <mergeCell ref="AZ37:BA38"/>
    <mergeCell ref="AT37:AU38"/>
    <mergeCell ref="AV37:AW38"/>
    <mergeCell ref="AX37:AY38"/>
    <mergeCell ref="X37:Y38"/>
    <mergeCell ref="Z37:AA38"/>
    <mergeCell ref="AB37:AC38"/>
    <mergeCell ref="AD37:AE38"/>
    <mergeCell ref="AF37:AG38"/>
    <mergeCell ref="AH37:AI38"/>
    <mergeCell ref="L37:M38"/>
    <mergeCell ref="N37:O38"/>
    <mergeCell ref="P37:Q38"/>
    <mergeCell ref="R37:S38"/>
    <mergeCell ref="T37:U38"/>
    <mergeCell ref="V37:W38"/>
    <mergeCell ref="B37:B38"/>
    <mergeCell ref="C37:D37"/>
    <mergeCell ref="E37:E38"/>
    <mergeCell ref="F37:F38"/>
    <mergeCell ref="H37:I38"/>
    <mergeCell ref="J37:K38"/>
    <mergeCell ref="C38:D38"/>
    <mergeCell ref="G37:G38"/>
    <mergeCell ref="BB39:BC40"/>
    <mergeCell ref="BD39:BE40"/>
    <mergeCell ref="BF39:BG40"/>
    <mergeCell ref="BH39:BI40"/>
    <mergeCell ref="BJ39:BK40"/>
    <mergeCell ref="BL39:BN40"/>
    <mergeCell ref="AJ39:AK40"/>
    <mergeCell ref="AL39:AM40"/>
    <mergeCell ref="AN39:AO40"/>
    <mergeCell ref="AP39:AQ40"/>
    <mergeCell ref="AR39:AS40"/>
    <mergeCell ref="AZ39:BA40"/>
    <mergeCell ref="AT39:AU40"/>
    <mergeCell ref="AV39:AW40"/>
    <mergeCell ref="AX39:AY40"/>
    <mergeCell ref="X39:Y40"/>
    <mergeCell ref="Z39:AA40"/>
    <mergeCell ref="AB39:AC40"/>
    <mergeCell ref="AD39:AE40"/>
    <mergeCell ref="AF39:AG40"/>
    <mergeCell ref="AH39:AI40"/>
    <mergeCell ref="L39:M40"/>
    <mergeCell ref="N39:O40"/>
    <mergeCell ref="P39:Q40"/>
    <mergeCell ref="R39:S40"/>
    <mergeCell ref="T39:U40"/>
    <mergeCell ref="V39:W40"/>
    <mergeCell ref="B39:B40"/>
    <mergeCell ref="C39:D39"/>
    <mergeCell ref="E39:E40"/>
    <mergeCell ref="F39:F40"/>
    <mergeCell ref="H39:I40"/>
    <mergeCell ref="J39:K40"/>
    <mergeCell ref="C40:D40"/>
    <mergeCell ref="G39:G40"/>
    <mergeCell ref="BB41:BC42"/>
    <mergeCell ref="BD41:BE42"/>
    <mergeCell ref="BF41:BG42"/>
    <mergeCell ref="BH41:BI42"/>
    <mergeCell ref="BJ41:BK42"/>
    <mergeCell ref="BL41:BN42"/>
    <mergeCell ref="AJ41:AK42"/>
    <mergeCell ref="AL41:AM42"/>
    <mergeCell ref="AN41:AO42"/>
    <mergeCell ref="AP41:AQ42"/>
    <mergeCell ref="AR41:AS42"/>
    <mergeCell ref="AZ41:BA42"/>
    <mergeCell ref="AT41:AU42"/>
    <mergeCell ref="AV41:AW42"/>
    <mergeCell ref="AX41:AY42"/>
    <mergeCell ref="X41:Y42"/>
    <mergeCell ref="Z41:AA42"/>
    <mergeCell ref="AB41:AC42"/>
    <mergeCell ref="AD41:AE42"/>
    <mergeCell ref="AF41:AG42"/>
    <mergeCell ref="AH41:AI42"/>
    <mergeCell ref="L41:M42"/>
    <mergeCell ref="N41:O42"/>
    <mergeCell ref="P41:Q42"/>
    <mergeCell ref="R41:S42"/>
    <mergeCell ref="T41:U42"/>
    <mergeCell ref="V41:W42"/>
    <mergeCell ref="B41:B42"/>
    <mergeCell ref="C41:D41"/>
    <mergeCell ref="E41:E42"/>
    <mergeCell ref="F41:F42"/>
    <mergeCell ref="H41:I42"/>
    <mergeCell ref="J41:K42"/>
    <mergeCell ref="C42:D42"/>
    <mergeCell ref="G41:G42"/>
    <mergeCell ref="BB43:BC44"/>
    <mergeCell ref="BD43:BE44"/>
    <mergeCell ref="BF43:BG44"/>
    <mergeCell ref="BH43:BI44"/>
    <mergeCell ref="BJ43:BK44"/>
    <mergeCell ref="BL43:BN44"/>
    <mergeCell ref="AJ43:AK44"/>
    <mergeCell ref="AL43:AM44"/>
    <mergeCell ref="AN43:AO44"/>
    <mergeCell ref="AP43:AQ44"/>
    <mergeCell ref="AR43:AS44"/>
    <mergeCell ref="AZ43:BA44"/>
    <mergeCell ref="AT43:AU44"/>
    <mergeCell ref="AV43:AW44"/>
    <mergeCell ref="AX43:AY44"/>
    <mergeCell ref="X43:Y44"/>
    <mergeCell ref="Z43:AA44"/>
    <mergeCell ref="AB43:AC44"/>
    <mergeCell ref="AD43:AE44"/>
    <mergeCell ref="AF43:AG44"/>
    <mergeCell ref="AH43:AI44"/>
    <mergeCell ref="L43:M44"/>
    <mergeCell ref="N43:O44"/>
    <mergeCell ref="P43:Q44"/>
    <mergeCell ref="R43:S44"/>
    <mergeCell ref="T43:U44"/>
    <mergeCell ref="V43:W44"/>
    <mergeCell ref="B43:B44"/>
    <mergeCell ref="C43:D43"/>
    <mergeCell ref="E43:E44"/>
    <mergeCell ref="F43:F44"/>
    <mergeCell ref="H43:I44"/>
    <mergeCell ref="J43:K44"/>
    <mergeCell ref="C44:D44"/>
    <mergeCell ref="G43:G44"/>
    <mergeCell ref="R47:S48"/>
    <mergeCell ref="T47:U48"/>
    <mergeCell ref="V47:W48"/>
    <mergeCell ref="B47:B48"/>
    <mergeCell ref="C47:D47"/>
    <mergeCell ref="E47:E48"/>
    <mergeCell ref="F47:F48"/>
    <mergeCell ref="H47:I48"/>
    <mergeCell ref="J47:K48"/>
    <mergeCell ref="C48:D48"/>
    <mergeCell ref="G47:G48"/>
    <mergeCell ref="BB45:BC46"/>
    <mergeCell ref="BD45:BE46"/>
    <mergeCell ref="BF45:BG46"/>
    <mergeCell ref="BH45:BI46"/>
    <mergeCell ref="BJ45:BK46"/>
    <mergeCell ref="BL45:BN46"/>
    <mergeCell ref="AJ45:AK46"/>
    <mergeCell ref="AL45:AM46"/>
    <mergeCell ref="AN45:AO46"/>
    <mergeCell ref="AP45:AQ46"/>
    <mergeCell ref="AR45:AS46"/>
    <mergeCell ref="AZ45:BA46"/>
    <mergeCell ref="AT45:AU46"/>
    <mergeCell ref="AV45:AW46"/>
    <mergeCell ref="AX45:AY46"/>
    <mergeCell ref="X45:Y46"/>
    <mergeCell ref="Z45:AA46"/>
    <mergeCell ref="AB45:AC46"/>
    <mergeCell ref="AD45:AE46"/>
    <mergeCell ref="AF45:AG46"/>
    <mergeCell ref="AH45:AI46"/>
    <mergeCell ref="L45:M46"/>
    <mergeCell ref="N45:O46"/>
    <mergeCell ref="P45:Q46"/>
    <mergeCell ref="R45:S46"/>
    <mergeCell ref="T45:U46"/>
    <mergeCell ref="V45:W46"/>
    <mergeCell ref="B45:B46"/>
    <mergeCell ref="C45:D45"/>
    <mergeCell ref="E45:E46"/>
    <mergeCell ref="F45:F46"/>
    <mergeCell ref="H45:I46"/>
    <mergeCell ref="J45:K46"/>
    <mergeCell ref="C46:D46"/>
    <mergeCell ref="G45:G46"/>
    <mergeCell ref="B53:C53"/>
    <mergeCell ref="AN51:AO52"/>
    <mergeCell ref="AP51:AQ52"/>
    <mergeCell ref="AR51:AS52"/>
    <mergeCell ref="AZ51:BA52"/>
    <mergeCell ref="BB51:BC52"/>
    <mergeCell ref="P51:Q52"/>
    <mergeCell ref="R51:S52"/>
    <mergeCell ref="T51:U52"/>
    <mergeCell ref="V51:W52"/>
    <mergeCell ref="X51:Y52"/>
    <mergeCell ref="BD51:BE52"/>
    <mergeCell ref="AT51:AU52"/>
    <mergeCell ref="AV51:AW52"/>
    <mergeCell ref="AX51:AY52"/>
    <mergeCell ref="AB51:AC52"/>
    <mergeCell ref="AD51:AE52"/>
    <mergeCell ref="AF51:AG52"/>
    <mergeCell ref="AH51:AI52"/>
    <mergeCell ref="AJ51:AK52"/>
    <mergeCell ref="AL51:AM52"/>
    <mergeCell ref="Z51:AA52"/>
    <mergeCell ref="B51:C52"/>
    <mergeCell ref="D51:E52"/>
    <mergeCell ref="H51:I52"/>
    <mergeCell ref="J51:K52"/>
    <mergeCell ref="L51:M52"/>
    <mergeCell ref="N51:O52"/>
    <mergeCell ref="D53:E54"/>
    <mergeCell ref="BB49:BC50"/>
    <mergeCell ref="BD49:BE50"/>
    <mergeCell ref="BF49:BG50"/>
    <mergeCell ref="BH49:BI50"/>
    <mergeCell ref="AJ49:AK50"/>
    <mergeCell ref="AL49:AM50"/>
    <mergeCell ref="AN49:AO50"/>
    <mergeCell ref="AP49:AQ50"/>
    <mergeCell ref="AR49:AS50"/>
    <mergeCell ref="AZ49:BA50"/>
    <mergeCell ref="AT49:AU50"/>
    <mergeCell ref="AV49:AW50"/>
    <mergeCell ref="AX49:AY50"/>
    <mergeCell ref="X49:Y50"/>
    <mergeCell ref="Z49:AA50"/>
    <mergeCell ref="AB49:AC50"/>
    <mergeCell ref="AD49:AE50"/>
    <mergeCell ref="AF49:AG50"/>
    <mergeCell ref="AH49:AI50"/>
    <mergeCell ref="L49:M50"/>
    <mergeCell ref="N49:O50"/>
    <mergeCell ref="P49:Q50"/>
    <mergeCell ref="R49:S50"/>
    <mergeCell ref="T49:U50"/>
    <mergeCell ref="V49:W50"/>
    <mergeCell ref="B49:B50"/>
    <mergeCell ref="C49:D49"/>
    <mergeCell ref="E49:E50"/>
    <mergeCell ref="F49:F50"/>
    <mergeCell ref="H49:I50"/>
    <mergeCell ref="J49:K50"/>
    <mergeCell ref="C50:D50"/>
    <mergeCell ref="G49:G50"/>
    <mergeCell ref="AZ56:BD56"/>
    <mergeCell ref="BE56:BG56"/>
    <mergeCell ref="BI56:BK56"/>
    <mergeCell ref="AO58:AQ58"/>
    <mergeCell ref="AS58:AU58"/>
    <mergeCell ref="AZ58:BD58"/>
    <mergeCell ref="BE58:BG58"/>
    <mergeCell ref="BI58:BK58"/>
    <mergeCell ref="AK56:AN56"/>
    <mergeCell ref="B56:C56"/>
    <mergeCell ref="AT80:AU81"/>
    <mergeCell ref="AV80:AW81"/>
    <mergeCell ref="AX80:AY81"/>
    <mergeCell ref="AN80:AO81"/>
    <mergeCell ref="AP80:AQ81"/>
    <mergeCell ref="AH70:AI71"/>
    <mergeCell ref="T70:U71"/>
    <mergeCell ref="V70:W71"/>
    <mergeCell ref="X70:Y71"/>
    <mergeCell ref="Z70:AA71"/>
    <mergeCell ref="E70:E71"/>
    <mergeCell ref="G70:G71"/>
    <mergeCell ref="E72:E73"/>
    <mergeCell ref="AZ70:BA71"/>
    <mergeCell ref="BB70:BC71"/>
    <mergeCell ref="BD70:BE71"/>
    <mergeCell ref="B169:C170"/>
    <mergeCell ref="C168:D168"/>
    <mergeCell ref="C166:D166"/>
    <mergeCell ref="BJ163:BK164"/>
    <mergeCell ref="BH163:BI164"/>
    <mergeCell ref="BF163:BG164"/>
    <mergeCell ref="BD163:BE164"/>
    <mergeCell ref="F163:F164"/>
    <mergeCell ref="E163:E164"/>
    <mergeCell ref="C163:D163"/>
    <mergeCell ref="R161:S162"/>
    <mergeCell ref="P161:Q162"/>
    <mergeCell ref="N161:O162"/>
    <mergeCell ref="L161:M162"/>
    <mergeCell ref="J161:K162"/>
    <mergeCell ref="H161:I162"/>
    <mergeCell ref="AD161:AE162"/>
    <mergeCell ref="AB161:AC162"/>
    <mergeCell ref="Z161:AA162"/>
    <mergeCell ref="X161:Y162"/>
    <mergeCell ref="V161:W162"/>
    <mergeCell ref="T161:U162"/>
    <mergeCell ref="AP161:AQ162"/>
    <mergeCell ref="AN161:AO162"/>
    <mergeCell ref="BF70:BG71"/>
    <mergeCell ref="BD167:BE168"/>
    <mergeCell ref="V169:W170"/>
    <mergeCell ref="T169:U170"/>
    <mergeCell ref="R169:S170"/>
    <mergeCell ref="P169:Q170"/>
    <mergeCell ref="N169:O170"/>
    <mergeCell ref="L169:M170"/>
    <mergeCell ref="AH169:AI170"/>
    <mergeCell ref="AV74:AW75"/>
    <mergeCell ref="AX74:AY75"/>
    <mergeCell ref="AN74:AO75"/>
    <mergeCell ref="AP74:AQ75"/>
    <mergeCell ref="AR92:AS93"/>
    <mergeCell ref="T171:U172"/>
    <mergeCell ref="V171:W172"/>
    <mergeCell ref="X171:Y172"/>
    <mergeCell ref="Z171:AA172"/>
    <mergeCell ref="AB171:AC172"/>
    <mergeCell ref="AD171:AE172"/>
    <mergeCell ref="AF171:AG172"/>
    <mergeCell ref="AH171:AI172"/>
    <mergeCell ref="AJ171:AK172"/>
    <mergeCell ref="AL171:AM172"/>
    <mergeCell ref="AN171:AO172"/>
    <mergeCell ref="AP171:AQ172"/>
    <mergeCell ref="AR171:AS172"/>
    <mergeCell ref="AT171:AU172"/>
    <mergeCell ref="AV171:AW172"/>
    <mergeCell ref="AX171:AY172"/>
    <mergeCell ref="AZ171:BA172"/>
    <mergeCell ref="BB171:BC172"/>
    <mergeCell ref="BD171:BE172"/>
    <mergeCell ref="BF171:BG172"/>
    <mergeCell ref="BH171:BI172"/>
    <mergeCell ref="BJ171:BK172"/>
    <mergeCell ref="BL171:BN172"/>
    <mergeCell ref="J169:K170"/>
    <mergeCell ref="H169:I170"/>
    <mergeCell ref="D169:E170"/>
    <mergeCell ref="BL165:BN166"/>
    <mergeCell ref="BJ165:BK166"/>
    <mergeCell ref="BH165:BI166"/>
    <mergeCell ref="BF165:BG166"/>
    <mergeCell ref="BD165:BE166"/>
    <mergeCell ref="R167:S168"/>
    <mergeCell ref="P167:Q168"/>
    <mergeCell ref="N167:O168"/>
    <mergeCell ref="L167:M168"/>
    <mergeCell ref="J167:K168"/>
    <mergeCell ref="H167:I168"/>
    <mergeCell ref="AD167:AE168"/>
    <mergeCell ref="AB167:AC168"/>
    <mergeCell ref="Z167:AA168"/>
    <mergeCell ref="X167:Y168"/>
    <mergeCell ref="V167:W168"/>
    <mergeCell ref="T167:U168"/>
    <mergeCell ref="AP167:AQ168"/>
    <mergeCell ref="AN167:AO168"/>
    <mergeCell ref="AL167:AM168"/>
    <mergeCell ref="AJ167:AK168"/>
    <mergeCell ref="AH167:AI168"/>
    <mergeCell ref="AF167:AG168"/>
    <mergeCell ref="BB167:BC168"/>
    <mergeCell ref="AZ167:BA168"/>
    <mergeCell ref="AX167:AY168"/>
    <mergeCell ref="AV167:AW168"/>
    <mergeCell ref="AT167:AU168"/>
    <mergeCell ref="AR167:AS168"/>
    <mergeCell ref="F165:F166"/>
    <mergeCell ref="E165:E166"/>
    <mergeCell ref="C165:D165"/>
    <mergeCell ref="B171:C171"/>
    <mergeCell ref="D171:E172"/>
    <mergeCell ref="H171:I172"/>
    <mergeCell ref="J171:K172"/>
    <mergeCell ref="L171:M172"/>
    <mergeCell ref="N171:O172"/>
    <mergeCell ref="AF165:AG166"/>
    <mergeCell ref="BB165:BC166"/>
    <mergeCell ref="AZ165:BA166"/>
    <mergeCell ref="AX165:AY166"/>
    <mergeCell ref="AV165:AW166"/>
    <mergeCell ref="AT165:AU166"/>
    <mergeCell ref="AR165:AS166"/>
    <mergeCell ref="F167:F168"/>
    <mergeCell ref="E167:E168"/>
    <mergeCell ref="C167:D167"/>
    <mergeCell ref="BL167:BN168"/>
    <mergeCell ref="BJ167:BK168"/>
    <mergeCell ref="BH167:BI168"/>
    <mergeCell ref="BF167:BG168"/>
    <mergeCell ref="AL161:AM162"/>
    <mergeCell ref="AJ161:AK162"/>
    <mergeCell ref="AH161:AI162"/>
    <mergeCell ref="AF161:AG162"/>
    <mergeCell ref="BB161:BC162"/>
    <mergeCell ref="AZ161:BA162"/>
    <mergeCell ref="AX161:AY162"/>
    <mergeCell ref="AV161:AW162"/>
    <mergeCell ref="AT161:AU162"/>
    <mergeCell ref="AR161:AS162"/>
    <mergeCell ref="B163:B164"/>
    <mergeCell ref="C162:D162"/>
    <mergeCell ref="BL161:BN162"/>
    <mergeCell ref="BJ161:BK162"/>
    <mergeCell ref="BH161:BI162"/>
    <mergeCell ref="BF161:BG162"/>
    <mergeCell ref="BD161:BE162"/>
    <mergeCell ref="R163:S164"/>
    <mergeCell ref="P163:Q164"/>
    <mergeCell ref="N163:O164"/>
    <mergeCell ref="L163:M164"/>
    <mergeCell ref="J163:K164"/>
    <mergeCell ref="H163:I164"/>
    <mergeCell ref="AD163:AE164"/>
    <mergeCell ref="AB163:AC164"/>
    <mergeCell ref="Z163:AA164"/>
    <mergeCell ref="X163:Y164"/>
    <mergeCell ref="V163:W164"/>
    <mergeCell ref="T163:U164"/>
    <mergeCell ref="AP163:AQ164"/>
    <mergeCell ref="AN163:AO164"/>
    <mergeCell ref="AL163:AM164"/>
    <mergeCell ref="AJ163:AK164"/>
    <mergeCell ref="AH163:AI164"/>
    <mergeCell ref="AF163:AG164"/>
    <mergeCell ref="BB163:BC164"/>
    <mergeCell ref="AZ163:BA164"/>
    <mergeCell ref="AX163:AY164"/>
    <mergeCell ref="AV163:AW164"/>
    <mergeCell ref="AT163:AU164"/>
    <mergeCell ref="AR163:AS164"/>
    <mergeCell ref="F161:F162"/>
    <mergeCell ref="E161:E162"/>
    <mergeCell ref="C161:D161"/>
    <mergeCell ref="B161:B162"/>
    <mergeCell ref="C164:D164"/>
    <mergeCell ref="BL163:BN164"/>
    <mergeCell ref="BL157:BN158"/>
    <mergeCell ref="BJ157:BK158"/>
    <mergeCell ref="BH157:BI158"/>
    <mergeCell ref="BF157:BG158"/>
    <mergeCell ref="BD157:BE158"/>
    <mergeCell ref="R159:S160"/>
    <mergeCell ref="P159:Q160"/>
    <mergeCell ref="N159:O160"/>
    <mergeCell ref="L159:M160"/>
    <mergeCell ref="J159:K160"/>
    <mergeCell ref="H159:I160"/>
    <mergeCell ref="AD159:AE160"/>
    <mergeCell ref="AB159:AC160"/>
    <mergeCell ref="Z159:AA160"/>
    <mergeCell ref="X159:Y160"/>
    <mergeCell ref="V159:W160"/>
    <mergeCell ref="T159:U160"/>
    <mergeCell ref="AP159:AQ160"/>
    <mergeCell ref="AN159:AO160"/>
    <mergeCell ref="AL159:AM160"/>
    <mergeCell ref="AJ159:AK160"/>
    <mergeCell ref="AH159:AI160"/>
    <mergeCell ref="AF159:AG160"/>
    <mergeCell ref="BB159:BC160"/>
    <mergeCell ref="AZ159:BA160"/>
    <mergeCell ref="AX159:AY160"/>
    <mergeCell ref="AV159:AW160"/>
    <mergeCell ref="AT159:AU160"/>
    <mergeCell ref="AR159:AS160"/>
    <mergeCell ref="F157:F158"/>
    <mergeCell ref="E157:E158"/>
    <mergeCell ref="C157:D157"/>
    <mergeCell ref="B157:B158"/>
    <mergeCell ref="C160:D160"/>
    <mergeCell ref="BL159:BN160"/>
    <mergeCell ref="BJ159:BK160"/>
    <mergeCell ref="BH159:BI160"/>
    <mergeCell ref="BF159:BG160"/>
    <mergeCell ref="BD159:BE160"/>
    <mergeCell ref="F159:F160"/>
    <mergeCell ref="E159:E160"/>
    <mergeCell ref="C159:D159"/>
    <mergeCell ref="BJ155:BK156"/>
    <mergeCell ref="BH155:BI156"/>
    <mergeCell ref="BF155:BG156"/>
    <mergeCell ref="BD155:BE156"/>
    <mergeCell ref="R157:S158"/>
    <mergeCell ref="P157:Q158"/>
    <mergeCell ref="N157:O158"/>
    <mergeCell ref="L157:M158"/>
    <mergeCell ref="J157:K158"/>
    <mergeCell ref="H157:I158"/>
    <mergeCell ref="AD157:AE158"/>
    <mergeCell ref="AB157:AC158"/>
    <mergeCell ref="Z157:AA158"/>
    <mergeCell ref="X157:Y158"/>
    <mergeCell ref="V157:W158"/>
    <mergeCell ref="T157:U158"/>
    <mergeCell ref="AP157:AQ158"/>
    <mergeCell ref="AN157:AO158"/>
    <mergeCell ref="AL157:AM158"/>
    <mergeCell ref="AJ157:AK158"/>
    <mergeCell ref="AH157:AI158"/>
    <mergeCell ref="AF157:AG158"/>
    <mergeCell ref="BB157:BC158"/>
    <mergeCell ref="AZ157:BA158"/>
    <mergeCell ref="AX157:AY158"/>
    <mergeCell ref="AV157:AW158"/>
    <mergeCell ref="AT157:AU158"/>
    <mergeCell ref="AR157:AS158"/>
    <mergeCell ref="F155:F156"/>
    <mergeCell ref="E155:E156"/>
    <mergeCell ref="C155:D155"/>
    <mergeCell ref="B159:B160"/>
    <mergeCell ref="C158:D158"/>
    <mergeCell ref="R153:S154"/>
    <mergeCell ref="P153:Q154"/>
    <mergeCell ref="N153:O154"/>
    <mergeCell ref="L153:M154"/>
    <mergeCell ref="J153:K154"/>
    <mergeCell ref="H153:I154"/>
    <mergeCell ref="AD153:AE154"/>
    <mergeCell ref="AB153:AC154"/>
    <mergeCell ref="Z153:AA154"/>
    <mergeCell ref="X153:Y154"/>
    <mergeCell ref="V153:W154"/>
    <mergeCell ref="T153:U154"/>
    <mergeCell ref="AP153:AQ154"/>
    <mergeCell ref="AN153:AO154"/>
    <mergeCell ref="AL153:AM154"/>
    <mergeCell ref="AJ153:AK154"/>
    <mergeCell ref="AH153:AI154"/>
    <mergeCell ref="AF153:AG154"/>
    <mergeCell ref="BB153:BC154"/>
    <mergeCell ref="AZ153:BA154"/>
    <mergeCell ref="AX153:AY154"/>
    <mergeCell ref="AV153:AW154"/>
    <mergeCell ref="AT153:AU154"/>
    <mergeCell ref="AR153:AS154"/>
    <mergeCell ref="F151:F152"/>
    <mergeCell ref="E151:E152"/>
    <mergeCell ref="C151:D151"/>
    <mergeCell ref="B155:B156"/>
    <mergeCell ref="C154:D154"/>
    <mergeCell ref="BL153:BN154"/>
    <mergeCell ref="BJ153:BK154"/>
    <mergeCell ref="BH153:BI154"/>
    <mergeCell ref="BF153:BG154"/>
    <mergeCell ref="BD153:BE154"/>
    <mergeCell ref="R155:S156"/>
    <mergeCell ref="P155:Q156"/>
    <mergeCell ref="N155:O156"/>
    <mergeCell ref="L155:M156"/>
    <mergeCell ref="J155:K156"/>
    <mergeCell ref="H155:I156"/>
    <mergeCell ref="AD155:AE156"/>
    <mergeCell ref="AB155:AC156"/>
    <mergeCell ref="Z155:AA156"/>
    <mergeCell ref="X155:Y156"/>
    <mergeCell ref="V155:W156"/>
    <mergeCell ref="T155:U156"/>
    <mergeCell ref="AP155:AQ156"/>
    <mergeCell ref="AN155:AO156"/>
    <mergeCell ref="AL155:AM156"/>
    <mergeCell ref="AJ155:AK156"/>
    <mergeCell ref="AH155:AI156"/>
    <mergeCell ref="AF155:AG156"/>
    <mergeCell ref="BB155:BC156"/>
    <mergeCell ref="AZ155:BA156"/>
    <mergeCell ref="AX155:AY156"/>
    <mergeCell ref="AV155:AW156"/>
    <mergeCell ref="AT155:AU156"/>
    <mergeCell ref="AR155:AS156"/>
    <mergeCell ref="F153:F154"/>
    <mergeCell ref="E153:E154"/>
    <mergeCell ref="C153:D153"/>
    <mergeCell ref="B153:B154"/>
    <mergeCell ref="C156:D156"/>
    <mergeCell ref="BL155:BN156"/>
    <mergeCell ref="BL149:BN150"/>
    <mergeCell ref="BJ149:BK150"/>
    <mergeCell ref="BH149:BI150"/>
    <mergeCell ref="BF149:BG150"/>
    <mergeCell ref="BD149:BE150"/>
    <mergeCell ref="R151:S152"/>
    <mergeCell ref="P151:Q152"/>
    <mergeCell ref="N151:O152"/>
    <mergeCell ref="L151:M152"/>
    <mergeCell ref="J151:K152"/>
    <mergeCell ref="H151:I152"/>
    <mergeCell ref="AD151:AE152"/>
    <mergeCell ref="AB151:AC152"/>
    <mergeCell ref="Z151:AA152"/>
    <mergeCell ref="X151:Y152"/>
    <mergeCell ref="V151:W152"/>
    <mergeCell ref="T151:U152"/>
    <mergeCell ref="AP151:AQ152"/>
    <mergeCell ref="AN151:AO152"/>
    <mergeCell ref="AL151:AM152"/>
    <mergeCell ref="AJ151:AK152"/>
    <mergeCell ref="AH151:AI152"/>
    <mergeCell ref="AF151:AG152"/>
    <mergeCell ref="BB151:BC152"/>
    <mergeCell ref="AZ151:BA152"/>
    <mergeCell ref="AX151:AY152"/>
    <mergeCell ref="AV151:AW152"/>
    <mergeCell ref="AT151:AU152"/>
    <mergeCell ref="AR151:AS152"/>
    <mergeCell ref="F149:F150"/>
    <mergeCell ref="E149:E150"/>
    <mergeCell ref="C149:D149"/>
    <mergeCell ref="B149:B150"/>
    <mergeCell ref="C152:D152"/>
    <mergeCell ref="BL151:BN152"/>
    <mergeCell ref="BJ151:BK152"/>
    <mergeCell ref="BH151:BI152"/>
    <mergeCell ref="BF151:BG152"/>
    <mergeCell ref="BD151:BE152"/>
    <mergeCell ref="BJ147:BK148"/>
    <mergeCell ref="BH147:BI148"/>
    <mergeCell ref="BF147:BG148"/>
    <mergeCell ref="BD147:BE148"/>
    <mergeCell ref="R149:S150"/>
    <mergeCell ref="P149:Q150"/>
    <mergeCell ref="N149:O150"/>
    <mergeCell ref="L149:M150"/>
    <mergeCell ref="J149:K150"/>
    <mergeCell ref="H149:I150"/>
    <mergeCell ref="AD149:AE150"/>
    <mergeCell ref="AB149:AC150"/>
    <mergeCell ref="Z149:AA150"/>
    <mergeCell ref="X149:Y150"/>
    <mergeCell ref="V149:W150"/>
    <mergeCell ref="T149:U150"/>
    <mergeCell ref="AP149:AQ150"/>
    <mergeCell ref="AN149:AO150"/>
    <mergeCell ref="AL149:AM150"/>
    <mergeCell ref="AJ149:AK150"/>
    <mergeCell ref="AH149:AI150"/>
    <mergeCell ref="AF149:AG150"/>
    <mergeCell ref="BB149:BC150"/>
    <mergeCell ref="AZ149:BA150"/>
    <mergeCell ref="AX149:AY150"/>
    <mergeCell ref="AV149:AW150"/>
    <mergeCell ref="AT149:AU150"/>
    <mergeCell ref="AR149:AS150"/>
    <mergeCell ref="F147:F148"/>
    <mergeCell ref="E147:E148"/>
    <mergeCell ref="C147:D147"/>
    <mergeCell ref="B151:B152"/>
    <mergeCell ref="C150:D150"/>
    <mergeCell ref="R145:S146"/>
    <mergeCell ref="P145:Q146"/>
    <mergeCell ref="N145:O146"/>
    <mergeCell ref="L145:M146"/>
    <mergeCell ref="J145:K146"/>
    <mergeCell ref="H145:I146"/>
    <mergeCell ref="AD145:AE146"/>
    <mergeCell ref="AB145:AC146"/>
    <mergeCell ref="Z145:AA146"/>
    <mergeCell ref="X145:Y146"/>
    <mergeCell ref="V145:W146"/>
    <mergeCell ref="T145:U146"/>
    <mergeCell ref="AP145:AQ146"/>
    <mergeCell ref="AN145:AO146"/>
    <mergeCell ref="AL145:AM146"/>
    <mergeCell ref="AJ145:AK146"/>
    <mergeCell ref="AH145:AI146"/>
    <mergeCell ref="AF145:AG146"/>
    <mergeCell ref="BB145:BC146"/>
    <mergeCell ref="AZ145:BA146"/>
    <mergeCell ref="AX145:AY146"/>
    <mergeCell ref="AV145:AW146"/>
    <mergeCell ref="AT145:AU146"/>
    <mergeCell ref="AR145:AS146"/>
    <mergeCell ref="F143:F144"/>
    <mergeCell ref="E143:E144"/>
    <mergeCell ref="C143:D143"/>
    <mergeCell ref="B147:B148"/>
    <mergeCell ref="C146:D146"/>
    <mergeCell ref="BL145:BN146"/>
    <mergeCell ref="BJ145:BK146"/>
    <mergeCell ref="BH145:BI146"/>
    <mergeCell ref="BF145:BG146"/>
    <mergeCell ref="BD145:BE146"/>
    <mergeCell ref="R147:S148"/>
    <mergeCell ref="P147:Q148"/>
    <mergeCell ref="N147:O148"/>
    <mergeCell ref="L147:M148"/>
    <mergeCell ref="J147:K148"/>
    <mergeCell ref="H147:I148"/>
    <mergeCell ref="AD147:AE148"/>
    <mergeCell ref="AB147:AC148"/>
    <mergeCell ref="Z147:AA148"/>
    <mergeCell ref="X147:Y148"/>
    <mergeCell ref="V147:W148"/>
    <mergeCell ref="T147:U148"/>
    <mergeCell ref="AP147:AQ148"/>
    <mergeCell ref="AN147:AO148"/>
    <mergeCell ref="AL147:AM148"/>
    <mergeCell ref="AJ147:AK148"/>
    <mergeCell ref="AH147:AI148"/>
    <mergeCell ref="AF147:AG148"/>
    <mergeCell ref="BB147:BC148"/>
    <mergeCell ref="AZ147:BA148"/>
    <mergeCell ref="AX147:AY148"/>
    <mergeCell ref="AV147:AW148"/>
    <mergeCell ref="AT147:AU148"/>
    <mergeCell ref="AR147:AS148"/>
    <mergeCell ref="F145:F146"/>
    <mergeCell ref="E145:E146"/>
    <mergeCell ref="C145:D145"/>
    <mergeCell ref="B145:B146"/>
    <mergeCell ref="C148:D148"/>
    <mergeCell ref="BL147:BN148"/>
    <mergeCell ref="BL141:BN142"/>
    <mergeCell ref="BJ141:BK142"/>
    <mergeCell ref="BH141:BI142"/>
    <mergeCell ref="BF141:BG142"/>
    <mergeCell ref="BD141:BE142"/>
    <mergeCell ref="R143:S144"/>
    <mergeCell ref="P143:Q144"/>
    <mergeCell ref="N143:O144"/>
    <mergeCell ref="L143:M144"/>
    <mergeCell ref="J143:K144"/>
    <mergeCell ref="H143:I144"/>
    <mergeCell ref="AD143:AE144"/>
    <mergeCell ref="AB143:AC144"/>
    <mergeCell ref="Z143:AA144"/>
    <mergeCell ref="X143:Y144"/>
    <mergeCell ref="V143:W144"/>
    <mergeCell ref="T143:U144"/>
    <mergeCell ref="AP143:AQ144"/>
    <mergeCell ref="AN143:AO144"/>
    <mergeCell ref="AL143:AM144"/>
    <mergeCell ref="AJ143:AK144"/>
    <mergeCell ref="AH143:AI144"/>
    <mergeCell ref="AF143:AG144"/>
    <mergeCell ref="BB143:BC144"/>
    <mergeCell ref="AZ143:BA144"/>
    <mergeCell ref="AX143:AY144"/>
    <mergeCell ref="AV143:AW144"/>
    <mergeCell ref="AT143:AU144"/>
    <mergeCell ref="AR143:AS144"/>
    <mergeCell ref="F141:F142"/>
    <mergeCell ref="E141:E142"/>
    <mergeCell ref="C141:D141"/>
    <mergeCell ref="B141:B142"/>
    <mergeCell ref="C144:D144"/>
    <mergeCell ref="BL143:BN144"/>
    <mergeCell ref="BJ143:BK144"/>
    <mergeCell ref="BH143:BI144"/>
    <mergeCell ref="BF143:BG144"/>
    <mergeCell ref="BD143:BE144"/>
    <mergeCell ref="BJ139:BK140"/>
    <mergeCell ref="BH139:BI140"/>
    <mergeCell ref="BF139:BG140"/>
    <mergeCell ref="BD139:BE140"/>
    <mergeCell ref="R141:S142"/>
    <mergeCell ref="P141:Q142"/>
    <mergeCell ref="N141:O142"/>
    <mergeCell ref="L141:M142"/>
    <mergeCell ref="J141:K142"/>
    <mergeCell ref="H141:I142"/>
    <mergeCell ref="AD141:AE142"/>
    <mergeCell ref="AB141:AC142"/>
    <mergeCell ref="Z141:AA142"/>
    <mergeCell ref="X141:Y142"/>
    <mergeCell ref="V141:W142"/>
    <mergeCell ref="T141:U142"/>
    <mergeCell ref="AP141:AQ142"/>
    <mergeCell ref="AN141:AO142"/>
    <mergeCell ref="AL141:AM142"/>
    <mergeCell ref="AJ141:AK142"/>
    <mergeCell ref="AH141:AI142"/>
    <mergeCell ref="AF141:AG142"/>
    <mergeCell ref="BB141:BC142"/>
    <mergeCell ref="AZ141:BA142"/>
    <mergeCell ref="AX141:AY142"/>
    <mergeCell ref="AV141:AW142"/>
    <mergeCell ref="AT141:AU142"/>
    <mergeCell ref="AR141:AS142"/>
    <mergeCell ref="F139:F140"/>
    <mergeCell ref="E139:E140"/>
    <mergeCell ref="C139:D139"/>
    <mergeCell ref="B143:B144"/>
    <mergeCell ref="C142:D142"/>
    <mergeCell ref="R137:S138"/>
    <mergeCell ref="P137:Q138"/>
    <mergeCell ref="N137:O138"/>
    <mergeCell ref="L137:M138"/>
    <mergeCell ref="J137:K138"/>
    <mergeCell ref="H137:I138"/>
    <mergeCell ref="AD137:AE138"/>
    <mergeCell ref="AB137:AC138"/>
    <mergeCell ref="Z137:AA138"/>
    <mergeCell ref="X137:Y138"/>
    <mergeCell ref="V137:W138"/>
    <mergeCell ref="T137:U138"/>
    <mergeCell ref="AP137:AQ138"/>
    <mergeCell ref="AN137:AO138"/>
    <mergeCell ref="AL137:AM138"/>
    <mergeCell ref="AJ137:AK138"/>
    <mergeCell ref="AH137:AI138"/>
    <mergeCell ref="AF137:AG138"/>
    <mergeCell ref="BB137:BC138"/>
    <mergeCell ref="AZ137:BA138"/>
    <mergeCell ref="AX137:AY138"/>
    <mergeCell ref="AV137:AW138"/>
    <mergeCell ref="AT137:AU138"/>
    <mergeCell ref="AR137:AS138"/>
    <mergeCell ref="F135:F136"/>
    <mergeCell ref="E135:E136"/>
    <mergeCell ref="C135:D135"/>
    <mergeCell ref="B139:B140"/>
    <mergeCell ref="C138:D138"/>
    <mergeCell ref="BL137:BN138"/>
    <mergeCell ref="BJ137:BK138"/>
    <mergeCell ref="BH137:BI138"/>
    <mergeCell ref="BF137:BG138"/>
    <mergeCell ref="BD137:BE138"/>
    <mergeCell ref="R139:S140"/>
    <mergeCell ref="P139:Q140"/>
    <mergeCell ref="N139:O140"/>
    <mergeCell ref="L139:M140"/>
    <mergeCell ref="J139:K140"/>
    <mergeCell ref="H139:I140"/>
    <mergeCell ref="AD139:AE140"/>
    <mergeCell ref="AB139:AC140"/>
    <mergeCell ref="Z139:AA140"/>
    <mergeCell ref="X139:Y140"/>
    <mergeCell ref="V139:W140"/>
    <mergeCell ref="T139:U140"/>
    <mergeCell ref="AP139:AQ140"/>
    <mergeCell ref="AN139:AO140"/>
    <mergeCell ref="AL139:AM140"/>
    <mergeCell ref="AJ139:AK140"/>
    <mergeCell ref="AH139:AI140"/>
    <mergeCell ref="AF139:AG140"/>
    <mergeCell ref="BB139:BC140"/>
    <mergeCell ref="AZ139:BA140"/>
    <mergeCell ref="AX139:AY140"/>
    <mergeCell ref="AV139:AW140"/>
    <mergeCell ref="AT139:AU140"/>
    <mergeCell ref="AR139:AS140"/>
    <mergeCell ref="F137:F138"/>
    <mergeCell ref="E137:E138"/>
    <mergeCell ref="C137:D137"/>
    <mergeCell ref="B137:B138"/>
    <mergeCell ref="C140:D140"/>
    <mergeCell ref="BL139:BN140"/>
    <mergeCell ref="B135:B136"/>
    <mergeCell ref="C134:D134"/>
    <mergeCell ref="BL133:BN134"/>
    <mergeCell ref="BJ133:BK134"/>
    <mergeCell ref="BH133:BI134"/>
    <mergeCell ref="BF133:BG134"/>
    <mergeCell ref="BD133:BE134"/>
    <mergeCell ref="R135:S136"/>
    <mergeCell ref="P135:Q136"/>
    <mergeCell ref="N135:O136"/>
    <mergeCell ref="L135:M136"/>
    <mergeCell ref="J135:K136"/>
    <mergeCell ref="H135:I136"/>
    <mergeCell ref="AD135:AE136"/>
    <mergeCell ref="AB135:AC136"/>
    <mergeCell ref="Z135:AA136"/>
    <mergeCell ref="X135:Y136"/>
    <mergeCell ref="V135:W136"/>
    <mergeCell ref="T135:U136"/>
    <mergeCell ref="AP135:AQ136"/>
    <mergeCell ref="AN135:AO136"/>
    <mergeCell ref="AL135:AM136"/>
    <mergeCell ref="AJ135:AK136"/>
    <mergeCell ref="AH135:AI136"/>
    <mergeCell ref="AF135:AG136"/>
    <mergeCell ref="BB135:BC136"/>
    <mergeCell ref="AZ135:BA136"/>
    <mergeCell ref="AX135:AY136"/>
    <mergeCell ref="AV135:AW136"/>
    <mergeCell ref="AT135:AU136"/>
    <mergeCell ref="AR135:AS136"/>
    <mergeCell ref="F133:F134"/>
    <mergeCell ref="E133:E134"/>
    <mergeCell ref="C133:D133"/>
    <mergeCell ref="B133:B134"/>
    <mergeCell ref="C136:D136"/>
    <mergeCell ref="BL135:BN136"/>
    <mergeCell ref="BJ135:BK136"/>
    <mergeCell ref="BH135:BI136"/>
    <mergeCell ref="BF135:BG136"/>
    <mergeCell ref="BD135:BE136"/>
    <mergeCell ref="R133:S134"/>
    <mergeCell ref="P133:Q134"/>
    <mergeCell ref="N133:O134"/>
    <mergeCell ref="L133:M134"/>
    <mergeCell ref="J133:K134"/>
    <mergeCell ref="H133:I134"/>
    <mergeCell ref="AD133:AE134"/>
    <mergeCell ref="AB133:AC134"/>
    <mergeCell ref="Z133:AA134"/>
    <mergeCell ref="X133:Y134"/>
    <mergeCell ref="V133:W134"/>
    <mergeCell ref="T133:U134"/>
    <mergeCell ref="AP133:AQ134"/>
    <mergeCell ref="AN133:AO134"/>
    <mergeCell ref="AL133:AM134"/>
    <mergeCell ref="AJ133:AK134"/>
    <mergeCell ref="AH133:AI134"/>
    <mergeCell ref="AF133:AG134"/>
    <mergeCell ref="BB133:BC134"/>
    <mergeCell ref="AZ133:BA134"/>
    <mergeCell ref="AX133:AY134"/>
    <mergeCell ref="AV133:AW134"/>
    <mergeCell ref="AT133:AU134"/>
    <mergeCell ref="AN129:AO130"/>
    <mergeCell ref="AL129:AM130"/>
    <mergeCell ref="AJ129:AK130"/>
    <mergeCell ref="AH129:AI130"/>
    <mergeCell ref="AF129:AG130"/>
    <mergeCell ref="BB129:BC130"/>
    <mergeCell ref="AZ129:BA130"/>
    <mergeCell ref="AX129:AY130"/>
    <mergeCell ref="AV129:AW130"/>
    <mergeCell ref="AT129:AU130"/>
    <mergeCell ref="AR129:AS130"/>
    <mergeCell ref="B131:B132"/>
    <mergeCell ref="C130:D130"/>
    <mergeCell ref="BL129:BN130"/>
    <mergeCell ref="BJ129:BK130"/>
    <mergeCell ref="BH129:BI130"/>
    <mergeCell ref="BF129:BG130"/>
    <mergeCell ref="BD129:BE130"/>
    <mergeCell ref="R131:S132"/>
    <mergeCell ref="P131:Q132"/>
    <mergeCell ref="N131:O132"/>
    <mergeCell ref="L131:M132"/>
    <mergeCell ref="J131:K132"/>
    <mergeCell ref="H131:I132"/>
    <mergeCell ref="AD131:AE132"/>
    <mergeCell ref="AB131:AC132"/>
    <mergeCell ref="Z131:AA132"/>
    <mergeCell ref="X131:Y132"/>
    <mergeCell ref="V131:W132"/>
    <mergeCell ref="T131:U132"/>
    <mergeCell ref="AP131:AQ132"/>
    <mergeCell ref="AN131:AO132"/>
    <mergeCell ref="AL131:AM132"/>
    <mergeCell ref="AJ131:AK132"/>
    <mergeCell ref="AH131:AI132"/>
    <mergeCell ref="AF131:AG132"/>
    <mergeCell ref="BB131:BC132"/>
    <mergeCell ref="AZ131:BA132"/>
    <mergeCell ref="AX131:AY132"/>
    <mergeCell ref="AV131:AW132"/>
    <mergeCell ref="AT131:AU132"/>
    <mergeCell ref="AR131:AS132"/>
    <mergeCell ref="B129:B130"/>
    <mergeCell ref="AL122:BM122"/>
    <mergeCell ref="AE122:AK122"/>
    <mergeCell ref="E122:AC122"/>
    <mergeCell ref="C132:D132"/>
    <mergeCell ref="BL131:BN132"/>
    <mergeCell ref="BJ131:BK132"/>
    <mergeCell ref="BH131:BI132"/>
    <mergeCell ref="BF131:BG132"/>
    <mergeCell ref="BD131:BE132"/>
    <mergeCell ref="F131:F132"/>
    <mergeCell ref="E131:E132"/>
    <mergeCell ref="C131:D131"/>
    <mergeCell ref="B120:BN120"/>
    <mergeCell ref="BA236:BN236"/>
    <mergeCell ref="BI235:BK235"/>
    <mergeCell ref="BE235:BG235"/>
    <mergeCell ref="AZ235:BD235"/>
    <mergeCell ref="AS235:AU235"/>
    <mergeCell ref="AO235:AQ235"/>
    <mergeCell ref="BD124:BM124"/>
    <mergeCell ref="BA124:BC124"/>
    <mergeCell ref="AI124:AZ124"/>
    <mergeCell ref="AE124:AH124"/>
    <mergeCell ref="E124:AC124"/>
    <mergeCell ref="C124:D124"/>
    <mergeCell ref="H127:I128"/>
    <mergeCell ref="C127:D128"/>
    <mergeCell ref="B127:B128"/>
    <mergeCell ref="J128:K128"/>
    <mergeCell ref="N128:O128"/>
    <mergeCell ref="L128:M128"/>
    <mergeCell ref="J127:O127"/>
    <mergeCell ref="BF127:BK127"/>
    <mergeCell ref="AZ127:BE127"/>
    <mergeCell ref="AT127:AY127"/>
    <mergeCell ref="AN127:AS127"/>
    <mergeCell ref="AH127:AM127"/>
    <mergeCell ref="T128:U128"/>
    <mergeCell ref="AX128:AY128"/>
    <mergeCell ref="AV128:AW128"/>
    <mergeCell ref="AT128:AU128"/>
    <mergeCell ref="AR128:AS128"/>
    <mergeCell ref="R128:S128"/>
    <mergeCell ref="P128:Q128"/>
    <mergeCell ref="AF128:AG128"/>
    <mergeCell ref="AD128:AE128"/>
    <mergeCell ref="AB128:AC128"/>
    <mergeCell ref="X127:Y128"/>
    <mergeCell ref="V127:W128"/>
    <mergeCell ref="P127:U127"/>
    <mergeCell ref="AB127:AG127"/>
    <mergeCell ref="Z127:AA128"/>
    <mergeCell ref="AP128:AQ128"/>
    <mergeCell ref="AN128:AO128"/>
    <mergeCell ref="AL128:AM128"/>
    <mergeCell ref="AJ128:AK128"/>
    <mergeCell ref="AH128:AI128"/>
    <mergeCell ref="F129:F130"/>
    <mergeCell ref="P129:Q130"/>
    <mergeCell ref="N129:O130"/>
    <mergeCell ref="L129:M130"/>
    <mergeCell ref="J129:K130"/>
    <mergeCell ref="AJ228:AK229"/>
    <mergeCell ref="B230:C230"/>
    <mergeCell ref="BJ128:BK128"/>
    <mergeCell ref="BH128:BI128"/>
    <mergeCell ref="BF128:BG128"/>
    <mergeCell ref="BD128:BE128"/>
    <mergeCell ref="BB128:BC128"/>
    <mergeCell ref="AZ128:BA128"/>
    <mergeCell ref="R129:S130"/>
    <mergeCell ref="H129:I130"/>
    <mergeCell ref="B226:B227"/>
    <mergeCell ref="AK233:AN233"/>
    <mergeCell ref="AH233:AJ233"/>
    <mergeCell ref="AD233:AF233"/>
    <mergeCell ref="Z233:AC233"/>
    <mergeCell ref="B233:C233"/>
    <mergeCell ref="B235:C235"/>
    <mergeCell ref="BI233:BK233"/>
    <mergeCell ref="BE233:BG233"/>
    <mergeCell ref="AZ233:BD233"/>
    <mergeCell ref="AS233:AU233"/>
    <mergeCell ref="AO233:AQ233"/>
    <mergeCell ref="AK235:AN235"/>
    <mergeCell ref="AH235:AJ235"/>
    <mergeCell ref="AD235:AF235"/>
    <mergeCell ref="Z235:AC235"/>
    <mergeCell ref="J228:K229"/>
    <mergeCell ref="H228:I229"/>
    <mergeCell ref="D228:E229"/>
    <mergeCell ref="B228:C229"/>
    <mergeCell ref="V228:W229"/>
    <mergeCell ref="T228:U229"/>
    <mergeCell ref="R228:S229"/>
    <mergeCell ref="P228:Q229"/>
    <mergeCell ref="N228:O229"/>
    <mergeCell ref="L228:M229"/>
    <mergeCell ref="AH228:AI229"/>
    <mergeCell ref="AF228:AG229"/>
    <mergeCell ref="AD228:AE229"/>
    <mergeCell ref="AB228:AC229"/>
    <mergeCell ref="Z228:AA229"/>
    <mergeCell ref="X228:Y229"/>
    <mergeCell ref="AT228:AU229"/>
    <mergeCell ref="AR228:AS229"/>
    <mergeCell ref="AP228:AQ229"/>
    <mergeCell ref="R226:S227"/>
    <mergeCell ref="P226:Q227"/>
    <mergeCell ref="N226:O227"/>
    <mergeCell ref="L226:M227"/>
    <mergeCell ref="J226:K227"/>
    <mergeCell ref="H226:I227"/>
    <mergeCell ref="AD226:AE227"/>
    <mergeCell ref="AB226:AC227"/>
    <mergeCell ref="Z226:AA227"/>
    <mergeCell ref="X226:Y227"/>
    <mergeCell ref="V226:W227"/>
    <mergeCell ref="E129:E130"/>
    <mergeCell ref="C129:D129"/>
    <mergeCell ref="AR133:AS134"/>
    <mergeCell ref="AD129:AE130"/>
    <mergeCell ref="AB129:AC130"/>
    <mergeCell ref="Z129:AA130"/>
    <mergeCell ref="X129:Y130"/>
    <mergeCell ref="V129:W130"/>
    <mergeCell ref="T129:U130"/>
    <mergeCell ref="AP129:AQ130"/>
    <mergeCell ref="AT226:AU227"/>
    <mergeCell ref="AR226:AS227"/>
    <mergeCell ref="F224:F225"/>
    <mergeCell ref="E224:E225"/>
    <mergeCell ref="C224:D224"/>
    <mergeCell ref="C227:D227"/>
    <mergeCell ref="BL226:BN227"/>
    <mergeCell ref="BJ226:BK227"/>
    <mergeCell ref="BH226:BI227"/>
    <mergeCell ref="BF226:BG227"/>
    <mergeCell ref="BD226:BE227"/>
    <mergeCell ref="F226:F227"/>
    <mergeCell ref="E226:E227"/>
    <mergeCell ref="C226:D226"/>
    <mergeCell ref="BL222:BN223"/>
    <mergeCell ref="BJ222:BK223"/>
    <mergeCell ref="BH222:BI223"/>
    <mergeCell ref="BF222:BG223"/>
    <mergeCell ref="BD222:BE223"/>
    <mergeCell ref="R224:S225"/>
    <mergeCell ref="P224:Q225"/>
    <mergeCell ref="N224:O225"/>
    <mergeCell ref="L224:M225"/>
    <mergeCell ref="J224:K225"/>
    <mergeCell ref="H224:I225"/>
    <mergeCell ref="AD224:AE225"/>
    <mergeCell ref="AB224:AC225"/>
    <mergeCell ref="Z224:AA225"/>
    <mergeCell ref="X224:Y225"/>
    <mergeCell ref="V224:W225"/>
    <mergeCell ref="T224:U225"/>
    <mergeCell ref="AP224:AQ225"/>
    <mergeCell ref="AN224:AO225"/>
    <mergeCell ref="AL224:AM225"/>
    <mergeCell ref="AJ224:AK225"/>
    <mergeCell ref="AH224:AI225"/>
    <mergeCell ref="AF224:AG225"/>
    <mergeCell ref="BB224:BC225"/>
    <mergeCell ref="AZ224:BA225"/>
    <mergeCell ref="AX224:AY225"/>
    <mergeCell ref="AV224:AW225"/>
    <mergeCell ref="AT224:AU225"/>
    <mergeCell ref="AR224:AS225"/>
    <mergeCell ref="F222:F223"/>
    <mergeCell ref="E222:E223"/>
    <mergeCell ref="C222:D222"/>
    <mergeCell ref="B222:B223"/>
    <mergeCell ref="C225:D225"/>
    <mergeCell ref="BL224:BN225"/>
    <mergeCell ref="BJ224:BK225"/>
    <mergeCell ref="BH224:BI225"/>
    <mergeCell ref="BF224:BG225"/>
    <mergeCell ref="BD224:BE225"/>
    <mergeCell ref="BJ220:BK221"/>
    <mergeCell ref="BH220:BI221"/>
    <mergeCell ref="BF220:BG221"/>
    <mergeCell ref="BD220:BE221"/>
    <mergeCell ref="R222:S223"/>
    <mergeCell ref="P222:Q223"/>
    <mergeCell ref="N222:O223"/>
    <mergeCell ref="L222:M223"/>
    <mergeCell ref="J222:K223"/>
    <mergeCell ref="H222:I223"/>
    <mergeCell ref="AD222:AE223"/>
    <mergeCell ref="AB222:AC223"/>
    <mergeCell ref="Z222:AA223"/>
    <mergeCell ref="X222:Y223"/>
    <mergeCell ref="V222:W223"/>
    <mergeCell ref="T222:U223"/>
    <mergeCell ref="AP222:AQ223"/>
    <mergeCell ref="AN222:AO223"/>
    <mergeCell ref="AL222:AM223"/>
    <mergeCell ref="AJ222:AK223"/>
    <mergeCell ref="AH222:AI223"/>
    <mergeCell ref="AF222:AG223"/>
    <mergeCell ref="BB222:BC223"/>
    <mergeCell ref="AZ222:BA223"/>
    <mergeCell ref="AX222:AY223"/>
    <mergeCell ref="AV222:AW223"/>
    <mergeCell ref="AT222:AU223"/>
    <mergeCell ref="AR222:AS223"/>
    <mergeCell ref="F220:F221"/>
    <mergeCell ref="E220:E221"/>
    <mergeCell ref="C220:D220"/>
    <mergeCell ref="B224:B225"/>
    <mergeCell ref="C223:D223"/>
    <mergeCell ref="R218:S219"/>
    <mergeCell ref="P218:Q219"/>
    <mergeCell ref="N218:O219"/>
    <mergeCell ref="L218:M219"/>
    <mergeCell ref="J218:K219"/>
    <mergeCell ref="H218:I219"/>
    <mergeCell ref="AD218:AE219"/>
    <mergeCell ref="AB218:AC219"/>
    <mergeCell ref="Z218:AA219"/>
    <mergeCell ref="X218:Y219"/>
    <mergeCell ref="V218:W219"/>
    <mergeCell ref="T218:U219"/>
    <mergeCell ref="AP218:AQ219"/>
    <mergeCell ref="AN218:AO219"/>
    <mergeCell ref="AL218:AM219"/>
    <mergeCell ref="AJ218:AK219"/>
    <mergeCell ref="AH218:AI219"/>
    <mergeCell ref="AF218:AG219"/>
    <mergeCell ref="BB218:BC219"/>
    <mergeCell ref="AZ218:BA219"/>
    <mergeCell ref="AX218:AY219"/>
    <mergeCell ref="AV218:AW219"/>
    <mergeCell ref="AT218:AU219"/>
    <mergeCell ref="AR218:AS219"/>
    <mergeCell ref="F216:F217"/>
    <mergeCell ref="E216:E217"/>
    <mergeCell ref="C216:D216"/>
    <mergeCell ref="B220:B221"/>
    <mergeCell ref="C219:D219"/>
    <mergeCell ref="BL218:BN219"/>
    <mergeCell ref="BJ218:BK219"/>
    <mergeCell ref="BH218:BI219"/>
    <mergeCell ref="BF218:BG219"/>
    <mergeCell ref="BD218:BE219"/>
    <mergeCell ref="R220:S221"/>
    <mergeCell ref="P220:Q221"/>
    <mergeCell ref="N220:O221"/>
    <mergeCell ref="L220:M221"/>
    <mergeCell ref="J220:K221"/>
    <mergeCell ref="H220:I221"/>
    <mergeCell ref="AD220:AE221"/>
    <mergeCell ref="AB220:AC221"/>
    <mergeCell ref="Z220:AA221"/>
    <mergeCell ref="X220:Y221"/>
    <mergeCell ref="V220:W221"/>
    <mergeCell ref="T220:U221"/>
    <mergeCell ref="AP220:AQ221"/>
    <mergeCell ref="AN220:AO221"/>
    <mergeCell ref="AL220:AM221"/>
    <mergeCell ref="AJ220:AK221"/>
    <mergeCell ref="AH220:AI221"/>
    <mergeCell ref="AF220:AG221"/>
    <mergeCell ref="BB220:BC221"/>
    <mergeCell ref="AZ220:BA221"/>
    <mergeCell ref="AX220:AY221"/>
    <mergeCell ref="AV220:AW221"/>
    <mergeCell ref="AT220:AU221"/>
    <mergeCell ref="AR220:AS221"/>
    <mergeCell ref="F218:F219"/>
    <mergeCell ref="E218:E219"/>
    <mergeCell ref="C218:D218"/>
    <mergeCell ref="B218:B219"/>
    <mergeCell ref="C221:D221"/>
    <mergeCell ref="BL220:BN221"/>
    <mergeCell ref="BL214:BN215"/>
    <mergeCell ref="BJ214:BK215"/>
    <mergeCell ref="BH214:BI215"/>
    <mergeCell ref="BF214:BG215"/>
    <mergeCell ref="BD214:BE215"/>
    <mergeCell ref="R216:S217"/>
    <mergeCell ref="P216:Q217"/>
    <mergeCell ref="N216:O217"/>
    <mergeCell ref="L216:M217"/>
    <mergeCell ref="J216:K217"/>
    <mergeCell ref="H216:I217"/>
    <mergeCell ref="AD216:AE217"/>
    <mergeCell ref="AB216:AC217"/>
    <mergeCell ref="Z216:AA217"/>
    <mergeCell ref="X216:Y217"/>
    <mergeCell ref="V216:W217"/>
    <mergeCell ref="T216:U217"/>
    <mergeCell ref="AP216:AQ217"/>
    <mergeCell ref="AN216:AO217"/>
    <mergeCell ref="AL216:AM217"/>
    <mergeCell ref="AJ216:AK217"/>
    <mergeCell ref="AH216:AI217"/>
    <mergeCell ref="AF216:AG217"/>
    <mergeCell ref="BB216:BC217"/>
    <mergeCell ref="AZ216:BA217"/>
    <mergeCell ref="AX216:AY217"/>
    <mergeCell ref="AV216:AW217"/>
    <mergeCell ref="AT216:AU217"/>
    <mergeCell ref="AR216:AS217"/>
    <mergeCell ref="F214:F215"/>
    <mergeCell ref="E214:E215"/>
    <mergeCell ref="C214:D214"/>
    <mergeCell ref="B214:B215"/>
    <mergeCell ref="C217:D217"/>
    <mergeCell ref="BL216:BN217"/>
    <mergeCell ref="BJ216:BK217"/>
    <mergeCell ref="BH216:BI217"/>
    <mergeCell ref="BF216:BG217"/>
    <mergeCell ref="BD216:BE217"/>
    <mergeCell ref="BJ212:BK213"/>
    <mergeCell ref="BH212:BI213"/>
    <mergeCell ref="BF212:BG213"/>
    <mergeCell ref="BD212:BE213"/>
    <mergeCell ref="R214:S215"/>
    <mergeCell ref="P214:Q215"/>
    <mergeCell ref="N214:O215"/>
    <mergeCell ref="L214:M215"/>
    <mergeCell ref="J214:K215"/>
    <mergeCell ref="H214:I215"/>
    <mergeCell ref="AD214:AE215"/>
    <mergeCell ref="AB214:AC215"/>
    <mergeCell ref="Z214:AA215"/>
    <mergeCell ref="X214:Y215"/>
    <mergeCell ref="V214:W215"/>
    <mergeCell ref="T214:U215"/>
    <mergeCell ref="AP214:AQ215"/>
    <mergeCell ref="AN214:AO215"/>
    <mergeCell ref="AL214:AM215"/>
    <mergeCell ref="AJ214:AK215"/>
    <mergeCell ref="AH214:AI215"/>
    <mergeCell ref="AF214:AG215"/>
    <mergeCell ref="BB214:BC215"/>
    <mergeCell ref="AZ214:BA215"/>
    <mergeCell ref="AX214:AY215"/>
    <mergeCell ref="AV214:AW215"/>
    <mergeCell ref="AT214:AU215"/>
    <mergeCell ref="AR214:AS215"/>
    <mergeCell ref="F212:F213"/>
    <mergeCell ref="E212:E213"/>
    <mergeCell ref="C212:D212"/>
    <mergeCell ref="B216:B217"/>
    <mergeCell ref="C215:D215"/>
    <mergeCell ref="R210:S211"/>
    <mergeCell ref="P210:Q211"/>
    <mergeCell ref="N210:O211"/>
    <mergeCell ref="L210:M211"/>
    <mergeCell ref="J210:K211"/>
    <mergeCell ref="H210:I211"/>
    <mergeCell ref="AD210:AE211"/>
    <mergeCell ref="AB210:AC211"/>
    <mergeCell ref="Z210:AA211"/>
    <mergeCell ref="X210:Y211"/>
    <mergeCell ref="V210:W211"/>
    <mergeCell ref="T210:U211"/>
    <mergeCell ref="AP210:AQ211"/>
    <mergeCell ref="AN210:AO211"/>
    <mergeCell ref="AL210:AM211"/>
    <mergeCell ref="AJ210:AK211"/>
    <mergeCell ref="AH210:AI211"/>
    <mergeCell ref="AF210:AG211"/>
    <mergeCell ref="BB210:BC211"/>
    <mergeCell ref="AZ210:BA211"/>
    <mergeCell ref="AX210:AY211"/>
    <mergeCell ref="AV210:AW211"/>
    <mergeCell ref="AT210:AU211"/>
    <mergeCell ref="AR210:AS211"/>
    <mergeCell ref="F208:F209"/>
    <mergeCell ref="E208:E209"/>
    <mergeCell ref="C208:D208"/>
    <mergeCell ref="B212:B213"/>
    <mergeCell ref="C211:D211"/>
    <mergeCell ref="BL210:BN211"/>
    <mergeCell ref="BJ210:BK211"/>
    <mergeCell ref="BH210:BI211"/>
    <mergeCell ref="BF210:BG211"/>
    <mergeCell ref="BD210:BE211"/>
    <mergeCell ref="R212:S213"/>
    <mergeCell ref="P212:Q213"/>
    <mergeCell ref="N212:O213"/>
    <mergeCell ref="L212:M213"/>
    <mergeCell ref="J212:K213"/>
    <mergeCell ref="H212:I213"/>
    <mergeCell ref="AD212:AE213"/>
    <mergeCell ref="AB212:AC213"/>
    <mergeCell ref="Z212:AA213"/>
    <mergeCell ref="X212:Y213"/>
    <mergeCell ref="V212:W213"/>
    <mergeCell ref="T212:U213"/>
    <mergeCell ref="AP212:AQ213"/>
    <mergeCell ref="AN212:AO213"/>
    <mergeCell ref="AL212:AM213"/>
    <mergeCell ref="AJ212:AK213"/>
    <mergeCell ref="AH212:AI213"/>
    <mergeCell ref="AF212:AG213"/>
    <mergeCell ref="BB212:BC213"/>
    <mergeCell ref="AZ212:BA213"/>
    <mergeCell ref="AX212:AY213"/>
    <mergeCell ref="AV212:AW213"/>
    <mergeCell ref="AT212:AU213"/>
    <mergeCell ref="AR212:AS213"/>
    <mergeCell ref="F210:F211"/>
    <mergeCell ref="E210:E211"/>
    <mergeCell ref="C210:D210"/>
    <mergeCell ref="B210:B211"/>
    <mergeCell ref="C213:D213"/>
    <mergeCell ref="BL212:BN213"/>
    <mergeCell ref="B208:B209"/>
    <mergeCell ref="C207:D207"/>
    <mergeCell ref="BL206:BN207"/>
    <mergeCell ref="BJ206:BK207"/>
    <mergeCell ref="BH206:BI207"/>
    <mergeCell ref="BF206:BG207"/>
    <mergeCell ref="BD206:BE207"/>
    <mergeCell ref="R208:S209"/>
    <mergeCell ref="P208:Q209"/>
    <mergeCell ref="N208:O209"/>
    <mergeCell ref="L208:M209"/>
    <mergeCell ref="J208:K209"/>
    <mergeCell ref="H208:I209"/>
    <mergeCell ref="AD208:AE209"/>
    <mergeCell ref="AB208:AC209"/>
    <mergeCell ref="Z208:AA209"/>
    <mergeCell ref="X208:Y209"/>
    <mergeCell ref="V208:W209"/>
    <mergeCell ref="T208:U209"/>
    <mergeCell ref="AP208:AQ209"/>
    <mergeCell ref="AN208:AO209"/>
    <mergeCell ref="AL208:AM209"/>
    <mergeCell ref="AJ208:AK209"/>
    <mergeCell ref="AH208:AI209"/>
    <mergeCell ref="AF208:AG209"/>
    <mergeCell ref="BB208:BC209"/>
    <mergeCell ref="AZ208:BA209"/>
    <mergeCell ref="AX208:AY209"/>
    <mergeCell ref="AV208:AW209"/>
    <mergeCell ref="AT208:AU209"/>
    <mergeCell ref="AR208:AS209"/>
    <mergeCell ref="F206:F207"/>
    <mergeCell ref="E206:E207"/>
    <mergeCell ref="C206:D206"/>
    <mergeCell ref="B206:B207"/>
    <mergeCell ref="C209:D209"/>
    <mergeCell ref="BL208:BN209"/>
    <mergeCell ref="BJ208:BK209"/>
    <mergeCell ref="BH208:BI209"/>
    <mergeCell ref="BF208:BG209"/>
    <mergeCell ref="BD208:BE209"/>
    <mergeCell ref="E202:E203"/>
    <mergeCell ref="C202:D202"/>
    <mergeCell ref="B202:B203"/>
    <mergeCell ref="C205:D205"/>
    <mergeCell ref="BL204:BN205"/>
    <mergeCell ref="BJ204:BK205"/>
    <mergeCell ref="BH204:BI205"/>
    <mergeCell ref="BF204:BG205"/>
    <mergeCell ref="BD204:BE205"/>
    <mergeCell ref="R206:S207"/>
    <mergeCell ref="P206:Q207"/>
    <mergeCell ref="N206:O207"/>
    <mergeCell ref="L206:M207"/>
    <mergeCell ref="J206:K207"/>
    <mergeCell ref="H206:I207"/>
    <mergeCell ref="AD206:AE207"/>
    <mergeCell ref="AB206:AC207"/>
    <mergeCell ref="Z206:AA207"/>
    <mergeCell ref="X206:Y207"/>
    <mergeCell ref="V206:W207"/>
    <mergeCell ref="T206:U207"/>
    <mergeCell ref="AP206:AQ207"/>
    <mergeCell ref="AN206:AO207"/>
    <mergeCell ref="AL206:AM207"/>
    <mergeCell ref="AJ206:AK207"/>
    <mergeCell ref="AH206:AI207"/>
    <mergeCell ref="AF206:AG207"/>
    <mergeCell ref="BB206:BC207"/>
    <mergeCell ref="AZ206:BA207"/>
    <mergeCell ref="AX206:AY207"/>
    <mergeCell ref="AV206:AW207"/>
    <mergeCell ref="AT206:AU207"/>
    <mergeCell ref="AR206:AS207"/>
    <mergeCell ref="F204:F205"/>
    <mergeCell ref="E204:E205"/>
    <mergeCell ref="C204:D204"/>
    <mergeCell ref="BL200:BN201"/>
    <mergeCell ref="BJ200:BK201"/>
    <mergeCell ref="BH200:BI201"/>
    <mergeCell ref="BF200:BG201"/>
    <mergeCell ref="BD200:BE201"/>
    <mergeCell ref="R202:S203"/>
    <mergeCell ref="P202:Q203"/>
    <mergeCell ref="N202:O203"/>
    <mergeCell ref="L202:M203"/>
    <mergeCell ref="J202:K203"/>
    <mergeCell ref="H202:I203"/>
    <mergeCell ref="AD202:AE203"/>
    <mergeCell ref="AB202:AC203"/>
    <mergeCell ref="Z202:AA203"/>
    <mergeCell ref="X202:Y203"/>
    <mergeCell ref="V202:W203"/>
    <mergeCell ref="T202:U203"/>
    <mergeCell ref="AP202:AQ203"/>
    <mergeCell ref="AN202:AO203"/>
    <mergeCell ref="AL202:AM203"/>
    <mergeCell ref="AJ202:AK203"/>
    <mergeCell ref="AH202:AI203"/>
    <mergeCell ref="AF202:AG203"/>
    <mergeCell ref="BB202:BC203"/>
    <mergeCell ref="AZ202:BA203"/>
    <mergeCell ref="AX202:AY203"/>
    <mergeCell ref="AV202:AW203"/>
    <mergeCell ref="AT202:AU203"/>
    <mergeCell ref="AR202:AS203"/>
    <mergeCell ref="F200:F201"/>
    <mergeCell ref="E200:E201"/>
    <mergeCell ref="C200:D200"/>
    <mergeCell ref="B204:B205"/>
    <mergeCell ref="C203:D203"/>
    <mergeCell ref="BL202:BN203"/>
    <mergeCell ref="BJ202:BK203"/>
    <mergeCell ref="BH202:BI203"/>
    <mergeCell ref="BF202:BG203"/>
    <mergeCell ref="BD202:BE203"/>
    <mergeCell ref="R204:S205"/>
    <mergeCell ref="P204:Q205"/>
    <mergeCell ref="N204:O205"/>
    <mergeCell ref="L204:M205"/>
    <mergeCell ref="J204:K205"/>
    <mergeCell ref="H204:I205"/>
    <mergeCell ref="AD204:AE205"/>
    <mergeCell ref="AB204:AC205"/>
    <mergeCell ref="Z204:AA205"/>
    <mergeCell ref="X204:Y205"/>
    <mergeCell ref="V204:W205"/>
    <mergeCell ref="T204:U205"/>
    <mergeCell ref="AP204:AQ205"/>
    <mergeCell ref="AN204:AO205"/>
    <mergeCell ref="AL204:AM205"/>
    <mergeCell ref="AJ204:AK205"/>
    <mergeCell ref="AH204:AI205"/>
    <mergeCell ref="AF204:AG205"/>
    <mergeCell ref="BB204:BC205"/>
    <mergeCell ref="AZ204:BA205"/>
    <mergeCell ref="AX204:AY205"/>
    <mergeCell ref="AV204:AW205"/>
    <mergeCell ref="AT204:AU205"/>
    <mergeCell ref="AR204:AS205"/>
    <mergeCell ref="F202:F203"/>
    <mergeCell ref="BD196:BE197"/>
    <mergeCell ref="R198:S199"/>
    <mergeCell ref="P198:Q199"/>
    <mergeCell ref="N198:O199"/>
    <mergeCell ref="L198:M199"/>
    <mergeCell ref="J198:K199"/>
    <mergeCell ref="H198:I199"/>
    <mergeCell ref="AD198:AE199"/>
    <mergeCell ref="AB198:AC199"/>
    <mergeCell ref="Z198:AA199"/>
    <mergeCell ref="X198:Y199"/>
    <mergeCell ref="V198:W199"/>
    <mergeCell ref="T198:U199"/>
    <mergeCell ref="AP198:AQ199"/>
    <mergeCell ref="AN198:AO199"/>
    <mergeCell ref="AL198:AM199"/>
    <mergeCell ref="AJ198:AK199"/>
    <mergeCell ref="AH198:AI199"/>
    <mergeCell ref="AF198:AG199"/>
    <mergeCell ref="BB198:BC199"/>
    <mergeCell ref="AZ198:BA199"/>
    <mergeCell ref="AX198:AY199"/>
    <mergeCell ref="AV198:AW199"/>
    <mergeCell ref="AT198:AU199"/>
    <mergeCell ref="AR198:AS199"/>
    <mergeCell ref="F196:F197"/>
    <mergeCell ref="E196:E197"/>
    <mergeCell ref="C196:D196"/>
    <mergeCell ref="B200:B201"/>
    <mergeCell ref="C199:D199"/>
    <mergeCell ref="BL198:BN199"/>
    <mergeCell ref="BJ198:BK199"/>
    <mergeCell ref="BH198:BI199"/>
    <mergeCell ref="BF198:BG199"/>
    <mergeCell ref="BD198:BE199"/>
    <mergeCell ref="R200:S201"/>
    <mergeCell ref="P200:Q201"/>
    <mergeCell ref="N200:O201"/>
    <mergeCell ref="L200:M201"/>
    <mergeCell ref="J200:K201"/>
    <mergeCell ref="H200:I201"/>
    <mergeCell ref="AD200:AE201"/>
    <mergeCell ref="AB200:AC201"/>
    <mergeCell ref="Z200:AA201"/>
    <mergeCell ref="X200:Y201"/>
    <mergeCell ref="V200:W201"/>
    <mergeCell ref="T200:U201"/>
    <mergeCell ref="AP200:AQ201"/>
    <mergeCell ref="AN200:AO201"/>
    <mergeCell ref="AL200:AM201"/>
    <mergeCell ref="AJ200:AK201"/>
    <mergeCell ref="AH200:AI201"/>
    <mergeCell ref="AF200:AG201"/>
    <mergeCell ref="BB200:BC201"/>
    <mergeCell ref="AZ200:BA201"/>
    <mergeCell ref="AX200:AY201"/>
    <mergeCell ref="AV200:AW201"/>
    <mergeCell ref="AT200:AU201"/>
    <mergeCell ref="AR200:AS201"/>
    <mergeCell ref="F198:F199"/>
    <mergeCell ref="E198:E199"/>
    <mergeCell ref="C198:D198"/>
    <mergeCell ref="B198:B199"/>
    <mergeCell ref="C201:D201"/>
    <mergeCell ref="L194:M195"/>
    <mergeCell ref="J194:K195"/>
    <mergeCell ref="H194:I195"/>
    <mergeCell ref="AD194:AE195"/>
    <mergeCell ref="AB194:AC195"/>
    <mergeCell ref="Z194:AA195"/>
    <mergeCell ref="X194:Y195"/>
    <mergeCell ref="V194:W195"/>
    <mergeCell ref="T194:U195"/>
    <mergeCell ref="AP194:AQ195"/>
    <mergeCell ref="AN194:AO195"/>
    <mergeCell ref="AL194:AM195"/>
    <mergeCell ref="AJ194:AK195"/>
    <mergeCell ref="AH194:AI195"/>
    <mergeCell ref="AF194:AG195"/>
    <mergeCell ref="BB194:BC195"/>
    <mergeCell ref="AZ194:BA195"/>
    <mergeCell ref="AX194:AY195"/>
    <mergeCell ref="AV194:AW195"/>
    <mergeCell ref="AT194:AU195"/>
    <mergeCell ref="AR194:AS195"/>
    <mergeCell ref="F192:F193"/>
    <mergeCell ref="E192:E193"/>
    <mergeCell ref="C192:D192"/>
    <mergeCell ref="B196:B197"/>
    <mergeCell ref="C195:D195"/>
    <mergeCell ref="BL194:BN195"/>
    <mergeCell ref="BJ194:BK195"/>
    <mergeCell ref="BH194:BI195"/>
    <mergeCell ref="BF194:BG195"/>
    <mergeCell ref="BD194:BE195"/>
    <mergeCell ref="R196:S197"/>
    <mergeCell ref="P196:Q197"/>
    <mergeCell ref="N196:O197"/>
    <mergeCell ref="L196:M197"/>
    <mergeCell ref="J196:K197"/>
    <mergeCell ref="H196:I197"/>
    <mergeCell ref="AD196:AE197"/>
    <mergeCell ref="AB196:AC197"/>
    <mergeCell ref="Z196:AA197"/>
    <mergeCell ref="X196:Y197"/>
    <mergeCell ref="V196:W197"/>
    <mergeCell ref="T196:U197"/>
    <mergeCell ref="AP196:AQ197"/>
    <mergeCell ref="AN196:AO197"/>
    <mergeCell ref="AL196:AM197"/>
    <mergeCell ref="AJ196:AK197"/>
    <mergeCell ref="AH196:AI197"/>
    <mergeCell ref="AF196:AG197"/>
    <mergeCell ref="BB196:BC197"/>
    <mergeCell ref="AZ196:BA197"/>
    <mergeCell ref="AX196:AY197"/>
    <mergeCell ref="AV196:AW197"/>
    <mergeCell ref="AT196:AU197"/>
    <mergeCell ref="AR196:AS197"/>
    <mergeCell ref="F194:F195"/>
    <mergeCell ref="E194:E195"/>
    <mergeCell ref="C194:D194"/>
    <mergeCell ref="B194:B195"/>
    <mergeCell ref="C197:D197"/>
    <mergeCell ref="BL196:BN197"/>
    <mergeCell ref="BJ196:BK197"/>
    <mergeCell ref="BH196:BI197"/>
    <mergeCell ref="BF196:BG197"/>
    <mergeCell ref="AS294:AU294"/>
    <mergeCell ref="AO294:AQ294"/>
    <mergeCell ref="BD183:BM183"/>
    <mergeCell ref="AE183:AH183"/>
    <mergeCell ref="E183:AC183"/>
    <mergeCell ref="C183:D183"/>
    <mergeCell ref="H186:I187"/>
    <mergeCell ref="C186:D187"/>
    <mergeCell ref="B186:B187"/>
    <mergeCell ref="J187:K187"/>
    <mergeCell ref="N187:O187"/>
    <mergeCell ref="L187:M187"/>
    <mergeCell ref="J186:O186"/>
    <mergeCell ref="AZ186:BE186"/>
    <mergeCell ref="AT186:AY186"/>
    <mergeCell ref="AN186:AS186"/>
    <mergeCell ref="AH186:AM186"/>
    <mergeCell ref="T187:U187"/>
    <mergeCell ref="AX187:AY187"/>
    <mergeCell ref="AV187:AW187"/>
    <mergeCell ref="AT187:AU187"/>
    <mergeCell ref="AR187:AS187"/>
    <mergeCell ref="AP187:AQ187"/>
    <mergeCell ref="R187:S187"/>
    <mergeCell ref="P187:Q187"/>
    <mergeCell ref="AF187:AG187"/>
    <mergeCell ref="AD187:AE187"/>
    <mergeCell ref="AB187:AC187"/>
    <mergeCell ref="X186:Y187"/>
    <mergeCell ref="V186:W187"/>
    <mergeCell ref="P186:U186"/>
    <mergeCell ref="AB186:AG186"/>
    <mergeCell ref="Z186:AA187"/>
    <mergeCell ref="AN187:AO187"/>
    <mergeCell ref="AL187:AM187"/>
    <mergeCell ref="AJ187:AK187"/>
    <mergeCell ref="AH187:AI187"/>
    <mergeCell ref="F188:F189"/>
    <mergeCell ref="P188:Q189"/>
    <mergeCell ref="N188:O189"/>
    <mergeCell ref="L188:M189"/>
    <mergeCell ref="J188:K189"/>
    <mergeCell ref="B192:B193"/>
    <mergeCell ref="C191:D191"/>
    <mergeCell ref="BL190:BN191"/>
    <mergeCell ref="BJ190:BK191"/>
    <mergeCell ref="BH190:BI191"/>
    <mergeCell ref="BF190:BG191"/>
    <mergeCell ref="BD190:BE191"/>
    <mergeCell ref="R192:S193"/>
    <mergeCell ref="P192:Q193"/>
    <mergeCell ref="N192:O193"/>
    <mergeCell ref="L192:M193"/>
    <mergeCell ref="J192:K193"/>
    <mergeCell ref="H192:I193"/>
    <mergeCell ref="AD192:AE193"/>
    <mergeCell ref="AB192:AC193"/>
    <mergeCell ref="AT192:AU193"/>
    <mergeCell ref="AR192:AS193"/>
    <mergeCell ref="V188:W189"/>
    <mergeCell ref="AJ188:AK189"/>
    <mergeCell ref="AH188:AI189"/>
    <mergeCell ref="AF188:AG189"/>
    <mergeCell ref="BB188:BC189"/>
    <mergeCell ref="B294:C294"/>
    <mergeCell ref="BI292:BK292"/>
    <mergeCell ref="BE292:BG292"/>
    <mergeCell ref="AZ292:BD292"/>
    <mergeCell ref="AS292:AU292"/>
    <mergeCell ref="AO292:AQ292"/>
    <mergeCell ref="AK294:AN294"/>
    <mergeCell ref="AH294:AJ294"/>
    <mergeCell ref="AD294:AF294"/>
    <mergeCell ref="Z294:AC294"/>
    <mergeCell ref="J287:K288"/>
    <mergeCell ref="H287:I288"/>
    <mergeCell ref="D287:E288"/>
    <mergeCell ref="B287:C288"/>
    <mergeCell ref="C286:D286"/>
    <mergeCell ref="C284:D284"/>
    <mergeCell ref="C282:D282"/>
    <mergeCell ref="C280:D280"/>
    <mergeCell ref="C278:D278"/>
    <mergeCell ref="C276:D276"/>
    <mergeCell ref="C274:D274"/>
    <mergeCell ref="C272:D272"/>
    <mergeCell ref="C270:D270"/>
    <mergeCell ref="F285:F286"/>
    <mergeCell ref="E285:E286"/>
    <mergeCell ref="C285:D285"/>
    <mergeCell ref="B285:B286"/>
    <mergeCell ref="AT287:AU288"/>
    <mergeCell ref="AR287:AS288"/>
    <mergeCell ref="AP287:AQ288"/>
    <mergeCell ref="AN287:AO288"/>
    <mergeCell ref="AL287:AM288"/>
    <mergeCell ref="AJ287:AK288"/>
    <mergeCell ref="B289:C289"/>
    <mergeCell ref="N283:O284"/>
    <mergeCell ref="L283:M284"/>
    <mergeCell ref="J283:K284"/>
    <mergeCell ref="H283:I284"/>
    <mergeCell ref="AD283:AE284"/>
    <mergeCell ref="AB283:AC284"/>
    <mergeCell ref="Z283:AA284"/>
    <mergeCell ref="X283:Y284"/>
    <mergeCell ref="V283:W284"/>
    <mergeCell ref="T283:U284"/>
    <mergeCell ref="AP283:AQ284"/>
    <mergeCell ref="AN283:AO284"/>
    <mergeCell ref="AL283:AM284"/>
    <mergeCell ref="AJ283:AK284"/>
    <mergeCell ref="AH283:AI284"/>
    <mergeCell ref="AF283:AG284"/>
    <mergeCell ref="BB283:BC284"/>
    <mergeCell ref="AZ283:BA284"/>
    <mergeCell ref="AX283:AY284"/>
    <mergeCell ref="AV283:AW284"/>
    <mergeCell ref="BB287:BC288"/>
    <mergeCell ref="AZ287:BA288"/>
    <mergeCell ref="AX287:AY288"/>
    <mergeCell ref="AV287:AW288"/>
    <mergeCell ref="H279:I280"/>
    <mergeCell ref="AD279:AE280"/>
    <mergeCell ref="AB279:AC280"/>
    <mergeCell ref="Z279:AA280"/>
    <mergeCell ref="X279:Y280"/>
    <mergeCell ref="V279:W280"/>
    <mergeCell ref="AK292:AN292"/>
    <mergeCell ref="AH292:AJ292"/>
    <mergeCell ref="AD292:AF292"/>
    <mergeCell ref="Z292:AC292"/>
    <mergeCell ref="B292:C292"/>
    <mergeCell ref="X190:Y191"/>
    <mergeCell ref="V190:W191"/>
    <mergeCell ref="T190:U191"/>
    <mergeCell ref="AP190:AQ191"/>
    <mergeCell ref="AN190:AO191"/>
    <mergeCell ref="AL190:AM191"/>
    <mergeCell ref="AJ190:AK191"/>
    <mergeCell ref="AH190:AI191"/>
    <mergeCell ref="AF190:AG191"/>
    <mergeCell ref="BB190:BC191"/>
    <mergeCell ref="AZ190:BA191"/>
    <mergeCell ref="AX190:AY191"/>
    <mergeCell ref="AV190:AW191"/>
    <mergeCell ref="AT190:AU191"/>
    <mergeCell ref="AR190:AS191"/>
    <mergeCell ref="Z192:AA193"/>
    <mergeCell ref="X192:Y193"/>
    <mergeCell ref="V192:W193"/>
    <mergeCell ref="T192:U193"/>
    <mergeCell ref="AP192:AQ193"/>
    <mergeCell ref="AN192:AO193"/>
    <mergeCell ref="AL192:AM193"/>
    <mergeCell ref="AJ192:AK193"/>
    <mergeCell ref="AH192:AI193"/>
    <mergeCell ref="AF192:AG193"/>
    <mergeCell ref="BB192:BC193"/>
    <mergeCell ref="AZ192:BA193"/>
    <mergeCell ref="AX192:AY193"/>
    <mergeCell ref="AV192:AW193"/>
    <mergeCell ref="N287:O288"/>
    <mergeCell ref="L287:M288"/>
    <mergeCell ref="AH287:AI288"/>
    <mergeCell ref="AF287:AG288"/>
    <mergeCell ref="AD287:AE288"/>
    <mergeCell ref="AB287:AC288"/>
    <mergeCell ref="AT283:AU284"/>
    <mergeCell ref="AR283:AS284"/>
    <mergeCell ref="F281:F282"/>
    <mergeCell ref="E281:E282"/>
    <mergeCell ref="C281:D281"/>
    <mergeCell ref="Z287:AA288"/>
    <mergeCell ref="B281:B282"/>
    <mergeCell ref="N279:O280"/>
    <mergeCell ref="X287:Y288"/>
    <mergeCell ref="L279:M280"/>
    <mergeCell ref="J279:K280"/>
    <mergeCell ref="F190:F191"/>
    <mergeCell ref="E190:E191"/>
    <mergeCell ref="C190:D190"/>
    <mergeCell ref="B190:B191"/>
    <mergeCell ref="R190:S191"/>
    <mergeCell ref="P190:Q191"/>
    <mergeCell ref="N190:O191"/>
    <mergeCell ref="L190:M191"/>
    <mergeCell ref="J190:K191"/>
    <mergeCell ref="H190:I191"/>
    <mergeCell ref="AD190:AE191"/>
    <mergeCell ref="AB190:AC191"/>
    <mergeCell ref="Z190:AA191"/>
    <mergeCell ref="AB285:AC286"/>
    <mergeCell ref="Z285:AA286"/>
    <mergeCell ref="X285:Y286"/>
    <mergeCell ref="V285:W286"/>
    <mergeCell ref="T285:U286"/>
    <mergeCell ref="AP285:AQ286"/>
    <mergeCell ref="AN285:AO286"/>
    <mergeCell ref="AL285:AM286"/>
    <mergeCell ref="AJ285:AK286"/>
    <mergeCell ref="AH285:AI286"/>
    <mergeCell ref="AF285:AG286"/>
    <mergeCell ref="BB285:BC286"/>
    <mergeCell ref="AZ285:BA286"/>
    <mergeCell ref="AX285:AY286"/>
    <mergeCell ref="AV285:AW286"/>
    <mergeCell ref="AT285:AU286"/>
    <mergeCell ref="AR285:AS286"/>
    <mergeCell ref="F283:F284"/>
    <mergeCell ref="E283:E284"/>
    <mergeCell ref="C283:D283"/>
    <mergeCell ref="B283:B284"/>
    <mergeCell ref="BL285:BN286"/>
    <mergeCell ref="BJ285:BK286"/>
    <mergeCell ref="BH285:BI286"/>
    <mergeCell ref="BF285:BG286"/>
    <mergeCell ref="BD285:BE286"/>
    <mergeCell ref="BJ187:BK187"/>
    <mergeCell ref="BH187:BI187"/>
    <mergeCell ref="BF187:BG187"/>
    <mergeCell ref="BD187:BE187"/>
    <mergeCell ref="BB187:BC187"/>
    <mergeCell ref="AZ187:BA187"/>
    <mergeCell ref="R188:S189"/>
    <mergeCell ref="AD188:AE189"/>
    <mergeCell ref="AB188:AC189"/>
    <mergeCell ref="Z188:AA189"/>
    <mergeCell ref="X188:Y189"/>
    <mergeCell ref="AN188:AO189"/>
    <mergeCell ref="AL188:AM189"/>
    <mergeCell ref="AZ188:BA189"/>
    <mergeCell ref="AX188:AY189"/>
    <mergeCell ref="AV188:AW189"/>
    <mergeCell ref="AT188:AU189"/>
    <mergeCell ref="AR188:AS189"/>
    <mergeCell ref="C189:D189"/>
    <mergeCell ref="BL188:BN189"/>
    <mergeCell ref="BJ188:BK189"/>
    <mergeCell ref="BH188:BI189"/>
    <mergeCell ref="BF188:BG189"/>
    <mergeCell ref="BD188:BE189"/>
    <mergeCell ref="C193:D193"/>
    <mergeCell ref="BL192:BN193"/>
    <mergeCell ref="BJ192:BK193"/>
    <mergeCell ref="BH192:BI193"/>
    <mergeCell ref="BF192:BG193"/>
    <mergeCell ref="BD192:BE193"/>
    <mergeCell ref="H188:I189"/>
    <mergeCell ref="E188:E189"/>
    <mergeCell ref="C188:D188"/>
    <mergeCell ref="B188:B189"/>
    <mergeCell ref="AP188:AQ189"/>
    <mergeCell ref="R194:S195"/>
    <mergeCell ref="P194:Q195"/>
    <mergeCell ref="N194:O195"/>
    <mergeCell ref="F277:F278"/>
    <mergeCell ref="E277:E278"/>
    <mergeCell ref="C277:D277"/>
    <mergeCell ref="B277:B278"/>
    <mergeCell ref="BL279:BN280"/>
    <mergeCell ref="BJ279:BK280"/>
    <mergeCell ref="BH279:BI280"/>
    <mergeCell ref="BF279:BG280"/>
    <mergeCell ref="BD279:BE280"/>
    <mergeCell ref="R281:S282"/>
    <mergeCell ref="P281:Q282"/>
    <mergeCell ref="N281:O282"/>
    <mergeCell ref="L281:M282"/>
    <mergeCell ref="J281:K282"/>
    <mergeCell ref="H281:I282"/>
    <mergeCell ref="AD281:AE282"/>
    <mergeCell ref="AB281:AC282"/>
    <mergeCell ref="Z281:AA282"/>
    <mergeCell ref="X281:Y282"/>
    <mergeCell ref="V281:W282"/>
    <mergeCell ref="T281:U282"/>
    <mergeCell ref="AP281:AQ282"/>
    <mergeCell ref="AN281:AO282"/>
    <mergeCell ref="AL281:AM282"/>
    <mergeCell ref="AJ281:AK282"/>
    <mergeCell ref="AH281:AI282"/>
    <mergeCell ref="AF281:AG282"/>
    <mergeCell ref="BB281:BC282"/>
    <mergeCell ref="AZ281:BA282"/>
    <mergeCell ref="AX281:AY282"/>
    <mergeCell ref="AV281:AW282"/>
    <mergeCell ref="AT281:AU282"/>
    <mergeCell ref="AR281:AS282"/>
    <mergeCell ref="F279:F280"/>
    <mergeCell ref="E279:E280"/>
    <mergeCell ref="C279:D279"/>
    <mergeCell ref="B279:B280"/>
    <mergeCell ref="BL281:BN282"/>
    <mergeCell ref="BJ281:BK282"/>
    <mergeCell ref="BH281:BI282"/>
    <mergeCell ref="BF281:BG282"/>
    <mergeCell ref="BD281:BE282"/>
    <mergeCell ref="N275:O276"/>
    <mergeCell ref="L275:M276"/>
    <mergeCell ref="J275:K276"/>
    <mergeCell ref="H275:I276"/>
    <mergeCell ref="AD275:AE276"/>
    <mergeCell ref="AB275:AC276"/>
    <mergeCell ref="Z275:AA276"/>
    <mergeCell ref="X275:Y276"/>
    <mergeCell ref="V275:W276"/>
    <mergeCell ref="T275:U276"/>
    <mergeCell ref="AP275:AQ276"/>
    <mergeCell ref="AN275:AO276"/>
    <mergeCell ref="AL275:AM276"/>
    <mergeCell ref="AJ275:AK276"/>
    <mergeCell ref="AH275:AI276"/>
    <mergeCell ref="AF275:AG276"/>
    <mergeCell ref="BB275:BC276"/>
    <mergeCell ref="AZ275:BA276"/>
    <mergeCell ref="AX275:AY276"/>
    <mergeCell ref="AV275:AW276"/>
    <mergeCell ref="AT275:AU276"/>
    <mergeCell ref="AR275:AS276"/>
    <mergeCell ref="F273:F274"/>
    <mergeCell ref="E273:E274"/>
    <mergeCell ref="C273:D273"/>
    <mergeCell ref="B273:B274"/>
    <mergeCell ref="BL275:BN276"/>
    <mergeCell ref="BJ275:BK276"/>
    <mergeCell ref="BH275:BI276"/>
    <mergeCell ref="BF275:BG276"/>
    <mergeCell ref="BD275:BE276"/>
    <mergeCell ref="R277:S278"/>
    <mergeCell ref="P277:Q278"/>
    <mergeCell ref="N277:O278"/>
    <mergeCell ref="L277:M278"/>
    <mergeCell ref="J277:K278"/>
    <mergeCell ref="H277:I278"/>
    <mergeCell ref="AD277:AE278"/>
    <mergeCell ref="AB277:AC278"/>
    <mergeCell ref="Z277:AA278"/>
    <mergeCell ref="X277:Y278"/>
    <mergeCell ref="V277:W278"/>
    <mergeCell ref="T277:U278"/>
    <mergeCell ref="AP277:AQ278"/>
    <mergeCell ref="AN277:AO278"/>
    <mergeCell ref="AL277:AM278"/>
    <mergeCell ref="AJ277:AK278"/>
    <mergeCell ref="AH277:AI278"/>
    <mergeCell ref="AF277:AG278"/>
    <mergeCell ref="BB277:BC278"/>
    <mergeCell ref="AZ277:BA278"/>
    <mergeCell ref="AX277:AY278"/>
    <mergeCell ref="AV277:AW278"/>
    <mergeCell ref="AT277:AU278"/>
    <mergeCell ref="AR277:AS278"/>
    <mergeCell ref="F275:F276"/>
    <mergeCell ref="E275:E276"/>
    <mergeCell ref="C275:D275"/>
    <mergeCell ref="B275:B276"/>
    <mergeCell ref="BL277:BN278"/>
    <mergeCell ref="BJ277:BK278"/>
    <mergeCell ref="BH277:BI278"/>
    <mergeCell ref="BF277:BG278"/>
    <mergeCell ref="BD277:BE278"/>
    <mergeCell ref="N271:O272"/>
    <mergeCell ref="L271:M272"/>
    <mergeCell ref="J271:K272"/>
    <mergeCell ref="H271:I272"/>
    <mergeCell ref="AD271:AE272"/>
    <mergeCell ref="AB271:AC272"/>
    <mergeCell ref="Z271:AA272"/>
    <mergeCell ref="X271:Y272"/>
    <mergeCell ref="V271:W272"/>
    <mergeCell ref="T271:U272"/>
    <mergeCell ref="AP271:AQ272"/>
    <mergeCell ref="AN271:AO272"/>
    <mergeCell ref="AL271:AM272"/>
    <mergeCell ref="AJ271:AK272"/>
    <mergeCell ref="AH271:AI272"/>
    <mergeCell ref="AF271:AG272"/>
    <mergeCell ref="BB271:BC272"/>
    <mergeCell ref="AZ271:BA272"/>
    <mergeCell ref="AX271:AY272"/>
    <mergeCell ref="AV271:AW272"/>
    <mergeCell ref="AT271:AU272"/>
    <mergeCell ref="AR271:AS272"/>
    <mergeCell ref="F269:F270"/>
    <mergeCell ref="E269:E270"/>
    <mergeCell ref="C269:D269"/>
    <mergeCell ref="B269:B270"/>
    <mergeCell ref="BL271:BN272"/>
    <mergeCell ref="BJ271:BK272"/>
    <mergeCell ref="BH271:BI272"/>
    <mergeCell ref="BF271:BG272"/>
    <mergeCell ref="BD271:BE272"/>
    <mergeCell ref="R273:S274"/>
    <mergeCell ref="P273:Q274"/>
    <mergeCell ref="N273:O274"/>
    <mergeCell ref="L273:M274"/>
    <mergeCell ref="J273:K274"/>
    <mergeCell ref="H273:I274"/>
    <mergeCell ref="AD273:AE274"/>
    <mergeCell ref="AB273:AC274"/>
    <mergeCell ref="Z273:AA274"/>
    <mergeCell ref="X273:Y274"/>
    <mergeCell ref="V273:W274"/>
    <mergeCell ref="T273:U274"/>
    <mergeCell ref="AP273:AQ274"/>
    <mergeCell ref="AN273:AO274"/>
    <mergeCell ref="AL273:AM274"/>
    <mergeCell ref="AJ273:AK274"/>
    <mergeCell ref="AH273:AI274"/>
    <mergeCell ref="AF273:AG274"/>
    <mergeCell ref="BB273:BC274"/>
    <mergeCell ref="AZ273:BA274"/>
    <mergeCell ref="AX273:AY274"/>
    <mergeCell ref="AV273:AW274"/>
    <mergeCell ref="AT273:AU274"/>
    <mergeCell ref="AR273:AS274"/>
    <mergeCell ref="F271:F272"/>
    <mergeCell ref="E271:E272"/>
    <mergeCell ref="C271:D271"/>
    <mergeCell ref="B271:B272"/>
    <mergeCell ref="BL273:BN274"/>
    <mergeCell ref="BJ273:BK274"/>
    <mergeCell ref="BH273:BI274"/>
    <mergeCell ref="BF273:BG274"/>
    <mergeCell ref="BD273:BE274"/>
    <mergeCell ref="R269:S270"/>
    <mergeCell ref="P269:Q270"/>
    <mergeCell ref="N269:O270"/>
    <mergeCell ref="L269:M270"/>
    <mergeCell ref="J269:K270"/>
    <mergeCell ref="H269:I270"/>
    <mergeCell ref="AD269:AE270"/>
    <mergeCell ref="AB269:AC270"/>
    <mergeCell ref="Z269:AA270"/>
    <mergeCell ref="X269:Y270"/>
    <mergeCell ref="V269:W270"/>
    <mergeCell ref="T269:U270"/>
    <mergeCell ref="AP269:AQ270"/>
    <mergeCell ref="AN269:AO270"/>
    <mergeCell ref="AL269:AM270"/>
    <mergeCell ref="AJ269:AK270"/>
    <mergeCell ref="AH269:AI270"/>
    <mergeCell ref="AF269:AG270"/>
    <mergeCell ref="BB269:BC270"/>
    <mergeCell ref="AZ269:BA270"/>
    <mergeCell ref="AX269:AY270"/>
    <mergeCell ref="AV269:AW270"/>
    <mergeCell ref="AT269:AU270"/>
    <mergeCell ref="AR269:AS270"/>
    <mergeCell ref="F267:F268"/>
    <mergeCell ref="E267:E268"/>
    <mergeCell ref="C267:D267"/>
    <mergeCell ref="B267:B268"/>
    <mergeCell ref="BL269:BN270"/>
    <mergeCell ref="BJ269:BK270"/>
    <mergeCell ref="BH269:BI270"/>
    <mergeCell ref="BF269:BG270"/>
    <mergeCell ref="BD269:BE270"/>
    <mergeCell ref="C268:D268"/>
    <mergeCell ref="BJ265:BK266"/>
    <mergeCell ref="BH265:BI266"/>
    <mergeCell ref="BF265:BG266"/>
    <mergeCell ref="BD265:BE266"/>
    <mergeCell ref="R267:S268"/>
    <mergeCell ref="P267:Q268"/>
    <mergeCell ref="N267:O268"/>
    <mergeCell ref="L267:M268"/>
    <mergeCell ref="J267:K268"/>
    <mergeCell ref="H267:I268"/>
    <mergeCell ref="AD267:AE268"/>
    <mergeCell ref="AB267:AC268"/>
    <mergeCell ref="Z267:AA268"/>
    <mergeCell ref="X267:Y268"/>
    <mergeCell ref="V267:W268"/>
    <mergeCell ref="T267:U268"/>
    <mergeCell ref="AP267:AQ268"/>
    <mergeCell ref="AN267:AO268"/>
    <mergeCell ref="AL267:AM268"/>
    <mergeCell ref="AJ267:AK268"/>
    <mergeCell ref="AH267:AI268"/>
    <mergeCell ref="AF267:AG268"/>
    <mergeCell ref="BB267:BC268"/>
    <mergeCell ref="AZ267:BA268"/>
    <mergeCell ref="AX267:AY268"/>
    <mergeCell ref="AV267:AW268"/>
    <mergeCell ref="AT267:AU268"/>
    <mergeCell ref="AR267:AS268"/>
    <mergeCell ref="F265:F266"/>
    <mergeCell ref="E265:E266"/>
    <mergeCell ref="C265:D265"/>
    <mergeCell ref="B265:B266"/>
    <mergeCell ref="BL267:BN268"/>
    <mergeCell ref="BJ267:BK268"/>
    <mergeCell ref="BH267:BI268"/>
    <mergeCell ref="BF267:BG268"/>
    <mergeCell ref="BD267:BE268"/>
    <mergeCell ref="N265:O266"/>
    <mergeCell ref="L265:M266"/>
    <mergeCell ref="J265:K266"/>
    <mergeCell ref="H265:I266"/>
    <mergeCell ref="AD265:AE266"/>
    <mergeCell ref="AB265:AC266"/>
    <mergeCell ref="Z265:AA266"/>
    <mergeCell ref="X265:Y266"/>
    <mergeCell ref="V265:W266"/>
    <mergeCell ref="T265:U266"/>
    <mergeCell ref="AP265:AQ266"/>
    <mergeCell ref="AN265:AO266"/>
    <mergeCell ref="AL265:AM266"/>
    <mergeCell ref="AJ265:AK266"/>
    <mergeCell ref="AH265:AI266"/>
    <mergeCell ref="AF265:AG266"/>
    <mergeCell ref="BB265:BC266"/>
    <mergeCell ref="AZ265:BA266"/>
    <mergeCell ref="AX265:AY266"/>
    <mergeCell ref="AV265:AW266"/>
    <mergeCell ref="AT265:AU266"/>
    <mergeCell ref="AR265:AS266"/>
    <mergeCell ref="C266:D266"/>
    <mergeCell ref="BJ261:BK262"/>
    <mergeCell ref="BH261:BI262"/>
    <mergeCell ref="BF261:BG262"/>
    <mergeCell ref="BD261:BE262"/>
    <mergeCell ref="R263:S264"/>
    <mergeCell ref="P263:Q264"/>
    <mergeCell ref="N263:O264"/>
    <mergeCell ref="L263:M264"/>
    <mergeCell ref="J263:K264"/>
    <mergeCell ref="H263:I264"/>
    <mergeCell ref="AD263:AE264"/>
    <mergeCell ref="AB263:AC264"/>
    <mergeCell ref="Z263:AA264"/>
    <mergeCell ref="X263:Y264"/>
    <mergeCell ref="V263:W264"/>
    <mergeCell ref="T263:U264"/>
    <mergeCell ref="AP263:AQ264"/>
    <mergeCell ref="AN263:AO264"/>
    <mergeCell ref="AL263:AM264"/>
    <mergeCell ref="AJ263:AK264"/>
    <mergeCell ref="AH263:AI264"/>
    <mergeCell ref="AF263:AG264"/>
    <mergeCell ref="BB263:BC264"/>
    <mergeCell ref="AZ263:BA264"/>
    <mergeCell ref="AX263:AY264"/>
    <mergeCell ref="AV263:AW264"/>
    <mergeCell ref="AT263:AU264"/>
    <mergeCell ref="AR263:AS264"/>
    <mergeCell ref="F261:F262"/>
    <mergeCell ref="E261:E262"/>
    <mergeCell ref="C261:D261"/>
    <mergeCell ref="B261:B262"/>
    <mergeCell ref="C264:D264"/>
    <mergeCell ref="BJ263:BK264"/>
    <mergeCell ref="BH263:BI264"/>
    <mergeCell ref="F263:F264"/>
    <mergeCell ref="E263:E264"/>
    <mergeCell ref="C263:D263"/>
    <mergeCell ref="N261:O262"/>
    <mergeCell ref="L261:M262"/>
    <mergeCell ref="J261:K262"/>
    <mergeCell ref="H261:I262"/>
    <mergeCell ref="AD261:AE262"/>
    <mergeCell ref="AB261:AC262"/>
    <mergeCell ref="Z261:AA262"/>
    <mergeCell ref="X261:Y262"/>
    <mergeCell ref="V261:W262"/>
    <mergeCell ref="T261:U262"/>
    <mergeCell ref="AP261:AQ262"/>
    <mergeCell ref="AN261:AO262"/>
    <mergeCell ref="AL261:AM262"/>
    <mergeCell ref="AJ261:AK262"/>
    <mergeCell ref="AH261:AI262"/>
    <mergeCell ref="AF261:AG262"/>
    <mergeCell ref="BB261:BC262"/>
    <mergeCell ref="AZ261:BA262"/>
    <mergeCell ref="AX261:AY262"/>
    <mergeCell ref="AV261:AW262"/>
    <mergeCell ref="AT261:AU262"/>
    <mergeCell ref="AR261:AS262"/>
    <mergeCell ref="B263:B264"/>
    <mergeCell ref="C262:D262"/>
    <mergeCell ref="G259:G260"/>
    <mergeCell ref="G261:G262"/>
    <mergeCell ref="B259:B260"/>
    <mergeCell ref="C258:D258"/>
    <mergeCell ref="J255:K256"/>
    <mergeCell ref="H255:I256"/>
    <mergeCell ref="AD255:AE256"/>
    <mergeCell ref="AB255:AC256"/>
    <mergeCell ref="Z255:AA256"/>
    <mergeCell ref="X255:Y256"/>
    <mergeCell ref="V255:W256"/>
    <mergeCell ref="T255:U256"/>
    <mergeCell ref="AP255:AQ256"/>
    <mergeCell ref="AN255:AO256"/>
    <mergeCell ref="AL255:AM256"/>
    <mergeCell ref="AJ255:AK256"/>
    <mergeCell ref="AH255:AI256"/>
    <mergeCell ref="AF255:AG256"/>
    <mergeCell ref="BB255:BC256"/>
    <mergeCell ref="AZ255:BA256"/>
    <mergeCell ref="AX255:AY256"/>
    <mergeCell ref="AV255:AW256"/>
    <mergeCell ref="AT255:AU256"/>
    <mergeCell ref="AR255:AS256"/>
    <mergeCell ref="R259:S260"/>
    <mergeCell ref="P259:Q260"/>
    <mergeCell ref="N259:O260"/>
    <mergeCell ref="L259:M260"/>
    <mergeCell ref="J259:K260"/>
    <mergeCell ref="H259:I260"/>
    <mergeCell ref="AD259:AE260"/>
    <mergeCell ref="AB259:AC260"/>
    <mergeCell ref="Z259:AA260"/>
    <mergeCell ref="X259:Y260"/>
    <mergeCell ref="V259:W260"/>
    <mergeCell ref="T259:U260"/>
    <mergeCell ref="AP259:AQ260"/>
    <mergeCell ref="AN259:AO260"/>
    <mergeCell ref="AL259:AM260"/>
    <mergeCell ref="AJ259:AK260"/>
    <mergeCell ref="AH259:AI260"/>
    <mergeCell ref="AF259:AG260"/>
    <mergeCell ref="BB259:BC260"/>
    <mergeCell ref="AZ259:BA260"/>
    <mergeCell ref="AX259:AY260"/>
    <mergeCell ref="AV259:AW260"/>
    <mergeCell ref="AT259:AU260"/>
    <mergeCell ref="AR259:AS260"/>
    <mergeCell ref="F257:F258"/>
    <mergeCell ref="E257:E258"/>
    <mergeCell ref="C257:D257"/>
    <mergeCell ref="B257:B258"/>
    <mergeCell ref="C260:D260"/>
    <mergeCell ref="BL259:BN260"/>
    <mergeCell ref="BJ259:BK260"/>
    <mergeCell ref="BH259:BI260"/>
    <mergeCell ref="BJ255:BK256"/>
    <mergeCell ref="BH255:BI256"/>
    <mergeCell ref="BF255:BG256"/>
    <mergeCell ref="BD255:BE256"/>
    <mergeCell ref="B255:B256"/>
    <mergeCell ref="F253:F254"/>
    <mergeCell ref="E253:E254"/>
    <mergeCell ref="C253:D253"/>
    <mergeCell ref="AN257:AO258"/>
    <mergeCell ref="AL257:AM258"/>
    <mergeCell ref="AJ257:AK258"/>
    <mergeCell ref="AH257:AI258"/>
    <mergeCell ref="AF257:AG258"/>
    <mergeCell ref="BB257:BC258"/>
    <mergeCell ref="AZ257:BA258"/>
    <mergeCell ref="AX257:AY258"/>
    <mergeCell ref="AV257:AW258"/>
    <mergeCell ref="AT257:AU258"/>
    <mergeCell ref="AR257:AS258"/>
    <mergeCell ref="F255:F256"/>
    <mergeCell ref="E255:E256"/>
    <mergeCell ref="C255:D255"/>
    <mergeCell ref="B253:B254"/>
    <mergeCell ref="C256:D256"/>
    <mergeCell ref="BL255:BN256"/>
    <mergeCell ref="P253:Q254"/>
    <mergeCell ref="N253:O254"/>
    <mergeCell ref="L253:M254"/>
    <mergeCell ref="J253:K254"/>
    <mergeCell ref="H253:I254"/>
    <mergeCell ref="AD253:AE254"/>
    <mergeCell ref="AB253:AC254"/>
    <mergeCell ref="Z253:AA254"/>
    <mergeCell ref="X253:Y254"/>
    <mergeCell ref="V253:W254"/>
    <mergeCell ref="T253:U254"/>
    <mergeCell ref="AP253:AQ254"/>
    <mergeCell ref="AN253:AO254"/>
    <mergeCell ref="AL253:AM254"/>
    <mergeCell ref="AJ253:AK254"/>
    <mergeCell ref="AH253:AI254"/>
    <mergeCell ref="AF253:AG254"/>
    <mergeCell ref="BB253:BC254"/>
    <mergeCell ref="AZ253:BA254"/>
    <mergeCell ref="AX253:AY254"/>
    <mergeCell ref="BL257:BN258"/>
    <mergeCell ref="BJ257:BK258"/>
    <mergeCell ref="BH257:BI258"/>
    <mergeCell ref="BF257:BG258"/>
    <mergeCell ref="BD257:BE258"/>
    <mergeCell ref="F259:F260"/>
    <mergeCell ref="E259:E260"/>
    <mergeCell ref="C259:D259"/>
    <mergeCell ref="AD351:AF351"/>
    <mergeCell ref="Z351:AC351"/>
    <mergeCell ref="B351:C351"/>
    <mergeCell ref="B353:C353"/>
    <mergeCell ref="BI351:BK351"/>
    <mergeCell ref="BE351:BG351"/>
    <mergeCell ref="BE353:BG353"/>
    <mergeCell ref="B348:C348"/>
    <mergeCell ref="BL346:BN347"/>
    <mergeCell ref="BJ346:BK347"/>
    <mergeCell ref="BH346:BI347"/>
    <mergeCell ref="BF346:BG347"/>
    <mergeCell ref="F344:F345"/>
    <mergeCell ref="E344:E345"/>
    <mergeCell ref="C344:D344"/>
    <mergeCell ref="B344:B345"/>
    <mergeCell ref="F342:F343"/>
    <mergeCell ref="E342:E343"/>
    <mergeCell ref="C342:D342"/>
    <mergeCell ref="B342:B343"/>
    <mergeCell ref="G344:G345"/>
    <mergeCell ref="BL344:BN345"/>
    <mergeCell ref="BJ344:BK345"/>
    <mergeCell ref="BH344:BI345"/>
    <mergeCell ref="BF344:BG345"/>
    <mergeCell ref="R342:S343"/>
    <mergeCell ref="P342:Q343"/>
    <mergeCell ref="N342:O343"/>
    <mergeCell ref="L342:M343"/>
    <mergeCell ref="J342:K343"/>
    <mergeCell ref="H342:I343"/>
    <mergeCell ref="AD342:AE343"/>
    <mergeCell ref="C254:D254"/>
    <mergeCell ref="BL253:BN254"/>
    <mergeCell ref="BJ253:BK254"/>
    <mergeCell ref="BH253:BI254"/>
    <mergeCell ref="BF253:BG254"/>
    <mergeCell ref="BD253:BE254"/>
    <mergeCell ref="R255:S256"/>
    <mergeCell ref="P255:Q256"/>
    <mergeCell ref="N255:O256"/>
    <mergeCell ref="AB342:AC343"/>
    <mergeCell ref="Z342:AA343"/>
    <mergeCell ref="X342:Y343"/>
    <mergeCell ref="V342:W343"/>
    <mergeCell ref="T342:U343"/>
    <mergeCell ref="AP342:AQ343"/>
    <mergeCell ref="AN342:AO343"/>
    <mergeCell ref="AL342:AM343"/>
    <mergeCell ref="AJ342:AK343"/>
    <mergeCell ref="AH342:AI343"/>
    <mergeCell ref="AF342:AG343"/>
    <mergeCell ref="BB342:BC343"/>
    <mergeCell ref="AZ342:BA343"/>
    <mergeCell ref="AX342:AY343"/>
    <mergeCell ref="AV342:AW343"/>
    <mergeCell ref="AT342:AU343"/>
    <mergeCell ref="AR342:AS343"/>
    <mergeCell ref="BJ336:BK337"/>
    <mergeCell ref="BH336:BI337"/>
    <mergeCell ref="BF336:BG337"/>
    <mergeCell ref="BD336:BE337"/>
    <mergeCell ref="C336:D336"/>
    <mergeCell ref="F340:F341"/>
    <mergeCell ref="C252:D252"/>
    <mergeCell ref="BL251:BN252"/>
    <mergeCell ref="BJ251:BK252"/>
    <mergeCell ref="BH251:BI252"/>
    <mergeCell ref="BF251:BG252"/>
    <mergeCell ref="BD251:BE252"/>
    <mergeCell ref="R253:S254"/>
    <mergeCell ref="C242:D242"/>
    <mergeCell ref="H245:I246"/>
    <mergeCell ref="C245:D246"/>
    <mergeCell ref="T246:U246"/>
    <mergeCell ref="AB245:AG245"/>
    <mergeCell ref="Z245:AA246"/>
    <mergeCell ref="R246:S246"/>
    <mergeCell ref="P246:Q246"/>
    <mergeCell ref="AF246:AG246"/>
    <mergeCell ref="AD246:AE246"/>
    <mergeCell ref="B245:B246"/>
    <mergeCell ref="J246:K246"/>
    <mergeCell ref="N246:O246"/>
    <mergeCell ref="L246:M246"/>
    <mergeCell ref="J245:O245"/>
    <mergeCell ref="BF245:BK245"/>
    <mergeCell ref="AZ245:BE245"/>
    <mergeCell ref="AT245:AY245"/>
    <mergeCell ref="AN245:AS245"/>
    <mergeCell ref="AH245:AM245"/>
    <mergeCell ref="P245:U245"/>
    <mergeCell ref="AP246:AQ246"/>
    <mergeCell ref="AN246:AO246"/>
    <mergeCell ref="AL246:AM246"/>
    <mergeCell ref="AJ246:AK246"/>
    <mergeCell ref="AH246:AI246"/>
    <mergeCell ref="F247:F248"/>
    <mergeCell ref="P247:Q248"/>
    <mergeCell ref="N247:O248"/>
    <mergeCell ref="L247:M248"/>
    <mergeCell ref="J247:K248"/>
    <mergeCell ref="E247:E248"/>
    <mergeCell ref="C247:D247"/>
    <mergeCell ref="AV253:AW254"/>
    <mergeCell ref="AT253:AU254"/>
    <mergeCell ref="AR253:AS254"/>
    <mergeCell ref="R249:S250"/>
    <mergeCell ref="P249:Q250"/>
    <mergeCell ref="N249:O250"/>
    <mergeCell ref="L249:M250"/>
    <mergeCell ref="J249:K250"/>
    <mergeCell ref="H249:I250"/>
    <mergeCell ref="BJ246:BK246"/>
    <mergeCell ref="BH246:BI246"/>
    <mergeCell ref="BF246:BG246"/>
    <mergeCell ref="BD246:BE246"/>
    <mergeCell ref="BB246:BC246"/>
    <mergeCell ref="AZ246:BA246"/>
    <mergeCell ref="R247:S248"/>
    <mergeCell ref="H247:I248"/>
    <mergeCell ref="AD247:AE248"/>
    <mergeCell ref="AB247:AC248"/>
    <mergeCell ref="Z247:AA248"/>
    <mergeCell ref="X247:Y248"/>
    <mergeCell ref="V247:W248"/>
    <mergeCell ref="T247:U248"/>
    <mergeCell ref="AP247:AQ248"/>
    <mergeCell ref="AN247:AO248"/>
    <mergeCell ref="AL247:AM248"/>
    <mergeCell ref="AJ247:AK248"/>
    <mergeCell ref="AH247:AI248"/>
    <mergeCell ref="AF247:AG248"/>
    <mergeCell ref="BB247:BC248"/>
    <mergeCell ref="AZ247:BA248"/>
    <mergeCell ref="AX247:AY248"/>
    <mergeCell ref="AV247:AW248"/>
    <mergeCell ref="AZ351:BD351"/>
    <mergeCell ref="AS351:AU351"/>
    <mergeCell ref="AO351:AQ351"/>
    <mergeCell ref="AK353:AN353"/>
    <mergeCell ref="AH353:AJ353"/>
    <mergeCell ref="AD353:AF353"/>
    <mergeCell ref="Z353:AC353"/>
    <mergeCell ref="J346:K347"/>
    <mergeCell ref="H346:I347"/>
    <mergeCell ref="R338:S339"/>
    <mergeCell ref="P338:Q339"/>
    <mergeCell ref="N338:O339"/>
    <mergeCell ref="L338:M339"/>
    <mergeCell ref="J338:K339"/>
    <mergeCell ref="H338:I339"/>
    <mergeCell ref="AD338:AE339"/>
    <mergeCell ref="AB338:AC339"/>
    <mergeCell ref="Z338:AA339"/>
    <mergeCell ref="X338:Y339"/>
    <mergeCell ref="V338:W339"/>
    <mergeCell ref="T338:U339"/>
    <mergeCell ref="AP338:AQ339"/>
    <mergeCell ref="AN338:AO339"/>
    <mergeCell ref="AL338:AM339"/>
    <mergeCell ref="AJ338:AK339"/>
    <mergeCell ref="AH338:AI339"/>
    <mergeCell ref="AF338:AG339"/>
    <mergeCell ref="BB338:BC339"/>
    <mergeCell ref="AZ338:BA339"/>
    <mergeCell ref="AX338:AY339"/>
    <mergeCell ref="AV338:AW339"/>
    <mergeCell ref="AT338:AU339"/>
    <mergeCell ref="AR338:AS339"/>
    <mergeCell ref="AZ353:BD353"/>
    <mergeCell ref="AS353:AU353"/>
    <mergeCell ref="AO353:AQ353"/>
    <mergeCell ref="AK351:AN351"/>
    <mergeCell ref="AH351:AJ351"/>
    <mergeCell ref="BD346:BE347"/>
    <mergeCell ref="BB346:BC347"/>
    <mergeCell ref="AZ346:BA347"/>
    <mergeCell ref="AX346:AY347"/>
    <mergeCell ref="AV346:AW347"/>
    <mergeCell ref="AL344:AM345"/>
    <mergeCell ref="AJ344:AK345"/>
    <mergeCell ref="AH344:AI345"/>
    <mergeCell ref="AF344:AG345"/>
    <mergeCell ref="BB344:BC345"/>
    <mergeCell ref="AZ344:BA345"/>
    <mergeCell ref="AX344:AY345"/>
    <mergeCell ref="AV344:AW345"/>
    <mergeCell ref="AT344:AU345"/>
    <mergeCell ref="AR344:AS345"/>
    <mergeCell ref="BD344:BE345"/>
    <mergeCell ref="L255:M256"/>
    <mergeCell ref="B247:B248"/>
    <mergeCell ref="D346:E347"/>
    <mergeCell ref="B346:C347"/>
    <mergeCell ref="C345:D345"/>
    <mergeCell ref="C343:D343"/>
    <mergeCell ref="F336:F337"/>
    <mergeCell ref="E336:E337"/>
    <mergeCell ref="AD249:AE250"/>
    <mergeCell ref="AB249:AC250"/>
    <mergeCell ref="Z249:AA250"/>
    <mergeCell ref="X249:Y250"/>
    <mergeCell ref="V249:W250"/>
    <mergeCell ref="T249:U250"/>
    <mergeCell ref="AP249:AQ250"/>
    <mergeCell ref="AN249:AO250"/>
    <mergeCell ref="AL249:AM250"/>
    <mergeCell ref="AJ249:AK250"/>
    <mergeCell ref="AH249:AI250"/>
    <mergeCell ref="AF249:AG250"/>
    <mergeCell ref="BB249:BC250"/>
    <mergeCell ref="AZ249:BA250"/>
    <mergeCell ref="AX249:AY250"/>
    <mergeCell ref="AV249:AW250"/>
    <mergeCell ref="AT249:AU250"/>
    <mergeCell ref="AR249:AS250"/>
    <mergeCell ref="B251:B252"/>
    <mergeCell ref="C250:D250"/>
    <mergeCell ref="BL249:BN250"/>
    <mergeCell ref="BJ249:BK250"/>
    <mergeCell ref="BH249:BI250"/>
    <mergeCell ref="BF249:BG250"/>
    <mergeCell ref="BD249:BE250"/>
    <mergeCell ref="R251:S252"/>
    <mergeCell ref="P251:Q252"/>
    <mergeCell ref="N251:O252"/>
    <mergeCell ref="L251:M252"/>
    <mergeCell ref="J251:K252"/>
    <mergeCell ref="H251:I252"/>
    <mergeCell ref="AD251:AE252"/>
    <mergeCell ref="AB251:AC252"/>
    <mergeCell ref="Z251:AA252"/>
    <mergeCell ref="X251:Y252"/>
    <mergeCell ref="V251:W252"/>
    <mergeCell ref="T251:U252"/>
    <mergeCell ref="AP251:AQ252"/>
    <mergeCell ref="AN251:AO252"/>
    <mergeCell ref="AL251:AM252"/>
    <mergeCell ref="AJ251:AK252"/>
    <mergeCell ref="AH251:AI252"/>
    <mergeCell ref="AF251:AG252"/>
    <mergeCell ref="R344:S345"/>
    <mergeCell ref="P344:Q345"/>
    <mergeCell ref="N344:O345"/>
    <mergeCell ref="L344:M345"/>
    <mergeCell ref="J344:K345"/>
    <mergeCell ref="H344:I345"/>
    <mergeCell ref="AD344:AE345"/>
    <mergeCell ref="AB344:AC345"/>
    <mergeCell ref="Z344:AA345"/>
    <mergeCell ref="X344:Y345"/>
    <mergeCell ref="V344:W345"/>
    <mergeCell ref="T344:U345"/>
    <mergeCell ref="AP344:AQ345"/>
    <mergeCell ref="AN344:AO345"/>
    <mergeCell ref="B334:B335"/>
    <mergeCell ref="C337:D337"/>
    <mergeCell ref="BL336:BN337"/>
    <mergeCell ref="E340:E341"/>
    <mergeCell ref="C340:D340"/>
    <mergeCell ref="G342:G343"/>
    <mergeCell ref="BL342:BN343"/>
    <mergeCell ref="BJ342:BK343"/>
    <mergeCell ref="BH342:BI343"/>
    <mergeCell ref="BF342:BG343"/>
    <mergeCell ref="BD342:BE343"/>
    <mergeCell ref="B340:B341"/>
    <mergeCell ref="C339:D339"/>
    <mergeCell ref="BL338:BN339"/>
    <mergeCell ref="BJ338:BK339"/>
    <mergeCell ref="BH338:BI339"/>
    <mergeCell ref="BF338:BG339"/>
    <mergeCell ref="BD338:BE339"/>
    <mergeCell ref="R340:S341"/>
    <mergeCell ref="P340:Q341"/>
    <mergeCell ref="N340:O341"/>
    <mergeCell ref="L340:M341"/>
    <mergeCell ref="J340:K341"/>
    <mergeCell ref="H340:I341"/>
    <mergeCell ref="AD340:AE341"/>
    <mergeCell ref="AB340:AC341"/>
    <mergeCell ref="Z340:AA341"/>
    <mergeCell ref="X340:Y341"/>
    <mergeCell ref="V340:W341"/>
    <mergeCell ref="T340:U341"/>
    <mergeCell ref="AP340:AQ341"/>
    <mergeCell ref="AN340:AO341"/>
    <mergeCell ref="AL340:AM341"/>
    <mergeCell ref="AJ340:AK341"/>
    <mergeCell ref="AH340:AI341"/>
    <mergeCell ref="AF340:AG341"/>
    <mergeCell ref="BB340:BC341"/>
    <mergeCell ref="AZ340:BA341"/>
    <mergeCell ref="AX340:AY341"/>
    <mergeCell ref="AV340:AW341"/>
    <mergeCell ref="AT340:AU341"/>
    <mergeCell ref="AR340:AS341"/>
    <mergeCell ref="F338:F339"/>
    <mergeCell ref="E338:E339"/>
    <mergeCell ref="C338:D338"/>
    <mergeCell ref="B338:B339"/>
    <mergeCell ref="G340:G341"/>
    <mergeCell ref="C341:D341"/>
    <mergeCell ref="BL340:BN341"/>
    <mergeCell ref="BJ340:BK341"/>
    <mergeCell ref="BH340:BI341"/>
    <mergeCell ref="BF340:BG341"/>
    <mergeCell ref="BD340:BE341"/>
    <mergeCell ref="BJ332:BK333"/>
    <mergeCell ref="BH332:BI333"/>
    <mergeCell ref="BF332:BG333"/>
    <mergeCell ref="BD332:BE333"/>
    <mergeCell ref="F332:F333"/>
    <mergeCell ref="E332:E333"/>
    <mergeCell ref="C332:D332"/>
    <mergeCell ref="R334:S335"/>
    <mergeCell ref="P334:Q335"/>
    <mergeCell ref="N334:O335"/>
    <mergeCell ref="L334:M335"/>
    <mergeCell ref="J334:K335"/>
    <mergeCell ref="H334:I335"/>
    <mergeCell ref="AD334:AE335"/>
    <mergeCell ref="AB334:AC335"/>
    <mergeCell ref="Z334:AA335"/>
    <mergeCell ref="X334:Y335"/>
    <mergeCell ref="V334:W335"/>
    <mergeCell ref="T334:U335"/>
    <mergeCell ref="AP334:AQ335"/>
    <mergeCell ref="AN334:AO335"/>
    <mergeCell ref="AL334:AM335"/>
    <mergeCell ref="AJ334:AK335"/>
    <mergeCell ref="AH334:AI335"/>
    <mergeCell ref="AF334:AG335"/>
    <mergeCell ref="BB334:BC335"/>
    <mergeCell ref="AZ334:BA335"/>
    <mergeCell ref="AX334:AY335"/>
    <mergeCell ref="AV334:AW335"/>
    <mergeCell ref="AT334:AU335"/>
    <mergeCell ref="AR334:AS335"/>
    <mergeCell ref="B336:B337"/>
    <mergeCell ref="C335:D335"/>
    <mergeCell ref="BJ334:BK335"/>
    <mergeCell ref="BH334:BI335"/>
    <mergeCell ref="BF334:BG335"/>
    <mergeCell ref="BD334:BE335"/>
    <mergeCell ref="R336:S337"/>
    <mergeCell ref="P336:Q337"/>
    <mergeCell ref="N336:O337"/>
    <mergeCell ref="L336:M337"/>
    <mergeCell ref="J336:K337"/>
    <mergeCell ref="H336:I337"/>
    <mergeCell ref="AD336:AE337"/>
    <mergeCell ref="AB336:AC337"/>
    <mergeCell ref="Z336:AA337"/>
    <mergeCell ref="X336:Y337"/>
    <mergeCell ref="V336:W337"/>
    <mergeCell ref="T336:U337"/>
    <mergeCell ref="AP336:AQ337"/>
    <mergeCell ref="AN336:AO337"/>
    <mergeCell ref="AL336:AM337"/>
    <mergeCell ref="AJ336:AK337"/>
    <mergeCell ref="AH336:AI337"/>
    <mergeCell ref="AF336:AG337"/>
    <mergeCell ref="BB336:BC337"/>
    <mergeCell ref="AZ336:BA337"/>
    <mergeCell ref="AX336:AY337"/>
    <mergeCell ref="AV336:AW337"/>
    <mergeCell ref="AT336:AU337"/>
    <mergeCell ref="AR336:AS337"/>
    <mergeCell ref="F334:F335"/>
    <mergeCell ref="E334:E335"/>
    <mergeCell ref="C334:D334"/>
    <mergeCell ref="R330:S331"/>
    <mergeCell ref="P330:Q331"/>
    <mergeCell ref="N330:O331"/>
    <mergeCell ref="L330:M331"/>
    <mergeCell ref="J330:K331"/>
    <mergeCell ref="H330:I331"/>
    <mergeCell ref="AD330:AE331"/>
    <mergeCell ref="AB330:AC331"/>
    <mergeCell ref="Z330:AA331"/>
    <mergeCell ref="X330:Y331"/>
    <mergeCell ref="V330:W331"/>
    <mergeCell ref="T330:U331"/>
    <mergeCell ref="AP330:AQ331"/>
    <mergeCell ref="AN330:AO331"/>
    <mergeCell ref="AL330:AM331"/>
    <mergeCell ref="AJ330:AK331"/>
    <mergeCell ref="AH330:AI331"/>
    <mergeCell ref="AF330:AG331"/>
    <mergeCell ref="BB330:BC331"/>
    <mergeCell ref="AZ330:BA331"/>
    <mergeCell ref="AX330:AY331"/>
    <mergeCell ref="AV330:AW331"/>
    <mergeCell ref="AT330:AU331"/>
    <mergeCell ref="AR330:AS331"/>
    <mergeCell ref="F328:F329"/>
    <mergeCell ref="E328:E329"/>
    <mergeCell ref="C328:D328"/>
    <mergeCell ref="B332:B333"/>
    <mergeCell ref="C331:D331"/>
    <mergeCell ref="BL330:BN331"/>
    <mergeCell ref="BJ330:BK331"/>
    <mergeCell ref="BH330:BI331"/>
    <mergeCell ref="BF330:BG331"/>
    <mergeCell ref="BD330:BE331"/>
    <mergeCell ref="R332:S333"/>
    <mergeCell ref="P332:Q333"/>
    <mergeCell ref="N332:O333"/>
    <mergeCell ref="L332:M333"/>
    <mergeCell ref="J332:K333"/>
    <mergeCell ref="H332:I333"/>
    <mergeCell ref="AD332:AE333"/>
    <mergeCell ref="AB332:AC333"/>
    <mergeCell ref="Z332:AA333"/>
    <mergeCell ref="X332:Y333"/>
    <mergeCell ref="V332:W333"/>
    <mergeCell ref="T332:U333"/>
    <mergeCell ref="AP332:AQ333"/>
    <mergeCell ref="AN332:AO333"/>
    <mergeCell ref="AL332:AM333"/>
    <mergeCell ref="AJ332:AK333"/>
    <mergeCell ref="AH332:AI333"/>
    <mergeCell ref="AF332:AG333"/>
    <mergeCell ref="BB332:BC333"/>
    <mergeCell ref="AZ332:BA333"/>
    <mergeCell ref="AX332:AY333"/>
    <mergeCell ref="AV332:AW333"/>
    <mergeCell ref="AT332:AU333"/>
    <mergeCell ref="AR332:AS333"/>
    <mergeCell ref="F330:F331"/>
    <mergeCell ref="E330:E331"/>
    <mergeCell ref="C330:D330"/>
    <mergeCell ref="B330:B331"/>
    <mergeCell ref="C333:D333"/>
    <mergeCell ref="BL332:BN333"/>
    <mergeCell ref="B328:B329"/>
    <mergeCell ref="C327:D327"/>
    <mergeCell ref="BL326:BN327"/>
    <mergeCell ref="BJ326:BK327"/>
    <mergeCell ref="BH326:BI327"/>
    <mergeCell ref="BF326:BG327"/>
    <mergeCell ref="BD326:BE327"/>
    <mergeCell ref="R328:S329"/>
    <mergeCell ref="P328:Q329"/>
    <mergeCell ref="N328:O329"/>
    <mergeCell ref="L328:M329"/>
    <mergeCell ref="J328:K329"/>
    <mergeCell ref="H328:I329"/>
    <mergeCell ref="AD328:AE329"/>
    <mergeCell ref="AB328:AC329"/>
    <mergeCell ref="Z328:AA329"/>
    <mergeCell ref="X328:Y329"/>
    <mergeCell ref="V328:W329"/>
    <mergeCell ref="T328:U329"/>
    <mergeCell ref="AP328:AQ329"/>
    <mergeCell ref="AN328:AO329"/>
    <mergeCell ref="AL328:AM329"/>
    <mergeCell ref="AJ328:AK329"/>
    <mergeCell ref="AH328:AI329"/>
    <mergeCell ref="AF328:AG329"/>
    <mergeCell ref="BB328:BC329"/>
    <mergeCell ref="AZ328:BA329"/>
    <mergeCell ref="AX328:AY329"/>
    <mergeCell ref="AV328:AW329"/>
    <mergeCell ref="AT328:AU329"/>
    <mergeCell ref="AR328:AS329"/>
    <mergeCell ref="F326:F327"/>
    <mergeCell ref="E326:E327"/>
    <mergeCell ref="C326:D326"/>
    <mergeCell ref="B326:B327"/>
    <mergeCell ref="C329:D329"/>
    <mergeCell ref="BL328:BN329"/>
    <mergeCell ref="BJ328:BK329"/>
    <mergeCell ref="BH328:BI329"/>
    <mergeCell ref="BF328:BG329"/>
    <mergeCell ref="BD328:BE329"/>
    <mergeCell ref="B322:B323"/>
    <mergeCell ref="C325:D325"/>
    <mergeCell ref="BL324:BN325"/>
    <mergeCell ref="BJ324:BK325"/>
    <mergeCell ref="BH324:BI325"/>
    <mergeCell ref="BF324:BG325"/>
    <mergeCell ref="BD324:BE325"/>
    <mergeCell ref="R326:S327"/>
    <mergeCell ref="P326:Q327"/>
    <mergeCell ref="N326:O327"/>
    <mergeCell ref="L326:M327"/>
    <mergeCell ref="J326:K327"/>
    <mergeCell ref="H326:I327"/>
    <mergeCell ref="AD326:AE327"/>
    <mergeCell ref="AB326:AC327"/>
    <mergeCell ref="Z326:AA327"/>
    <mergeCell ref="X326:Y327"/>
    <mergeCell ref="V326:W327"/>
    <mergeCell ref="T326:U327"/>
    <mergeCell ref="AP326:AQ327"/>
    <mergeCell ref="AN326:AO327"/>
    <mergeCell ref="AL326:AM327"/>
    <mergeCell ref="AJ326:AK327"/>
    <mergeCell ref="AH326:AI327"/>
    <mergeCell ref="AF326:AG327"/>
    <mergeCell ref="BB326:BC327"/>
    <mergeCell ref="AZ326:BA327"/>
    <mergeCell ref="AX326:AY327"/>
    <mergeCell ref="AV326:AW327"/>
    <mergeCell ref="AT326:AU327"/>
    <mergeCell ref="AR326:AS327"/>
    <mergeCell ref="F324:F325"/>
    <mergeCell ref="E324:E325"/>
    <mergeCell ref="C324:D324"/>
    <mergeCell ref="G326:G327"/>
    <mergeCell ref="BJ320:BK321"/>
    <mergeCell ref="BH320:BI321"/>
    <mergeCell ref="BF320:BG321"/>
    <mergeCell ref="BD320:BE321"/>
    <mergeCell ref="R322:S323"/>
    <mergeCell ref="P322:Q323"/>
    <mergeCell ref="N322:O323"/>
    <mergeCell ref="L322:M323"/>
    <mergeCell ref="J322:K323"/>
    <mergeCell ref="H322:I323"/>
    <mergeCell ref="AD322:AE323"/>
    <mergeCell ref="AB322:AC323"/>
    <mergeCell ref="Z322:AA323"/>
    <mergeCell ref="X322:Y323"/>
    <mergeCell ref="V322:W323"/>
    <mergeCell ref="T322:U323"/>
    <mergeCell ref="AP322:AQ323"/>
    <mergeCell ref="AN322:AO323"/>
    <mergeCell ref="AL322:AM323"/>
    <mergeCell ref="AJ322:AK323"/>
    <mergeCell ref="AH322:AI323"/>
    <mergeCell ref="AF322:AG323"/>
    <mergeCell ref="BB322:BC323"/>
    <mergeCell ref="AZ322:BA323"/>
    <mergeCell ref="AX322:AY323"/>
    <mergeCell ref="AV322:AW323"/>
    <mergeCell ref="AT322:AU323"/>
    <mergeCell ref="AR322:AS323"/>
    <mergeCell ref="F320:F321"/>
    <mergeCell ref="E320:E321"/>
    <mergeCell ref="C320:D320"/>
    <mergeCell ref="B324:B325"/>
    <mergeCell ref="C323:D323"/>
    <mergeCell ref="BJ322:BK323"/>
    <mergeCell ref="BH322:BI323"/>
    <mergeCell ref="BF322:BG323"/>
    <mergeCell ref="BD322:BE323"/>
    <mergeCell ref="R324:S325"/>
    <mergeCell ref="P324:Q325"/>
    <mergeCell ref="N324:O325"/>
    <mergeCell ref="L324:M325"/>
    <mergeCell ref="J324:K325"/>
    <mergeCell ref="H324:I325"/>
    <mergeCell ref="AD324:AE325"/>
    <mergeCell ref="AB324:AC325"/>
    <mergeCell ref="Z324:AA325"/>
    <mergeCell ref="X324:Y325"/>
    <mergeCell ref="V324:W325"/>
    <mergeCell ref="T324:U325"/>
    <mergeCell ref="AP324:AQ325"/>
    <mergeCell ref="AN324:AO325"/>
    <mergeCell ref="AL324:AM325"/>
    <mergeCell ref="AJ324:AK325"/>
    <mergeCell ref="AH324:AI325"/>
    <mergeCell ref="AF324:AG325"/>
    <mergeCell ref="BB324:BC325"/>
    <mergeCell ref="AZ324:BA325"/>
    <mergeCell ref="AX324:AY325"/>
    <mergeCell ref="AV324:AW325"/>
    <mergeCell ref="AT324:AU325"/>
    <mergeCell ref="AR324:AS325"/>
    <mergeCell ref="F322:F323"/>
    <mergeCell ref="E322:E323"/>
    <mergeCell ref="C322:D322"/>
    <mergeCell ref="R318:S319"/>
    <mergeCell ref="P318:Q319"/>
    <mergeCell ref="N318:O319"/>
    <mergeCell ref="L318:M319"/>
    <mergeCell ref="J318:K319"/>
    <mergeCell ref="H318:I319"/>
    <mergeCell ref="AD318:AE319"/>
    <mergeCell ref="AB318:AC319"/>
    <mergeCell ref="Z318:AA319"/>
    <mergeCell ref="X318:Y319"/>
    <mergeCell ref="V318:W319"/>
    <mergeCell ref="T318:U319"/>
    <mergeCell ref="AP318:AQ319"/>
    <mergeCell ref="AN318:AO319"/>
    <mergeCell ref="AL318:AM319"/>
    <mergeCell ref="AJ318:AK319"/>
    <mergeCell ref="AH318:AI319"/>
    <mergeCell ref="AF318:AG319"/>
    <mergeCell ref="BB318:BC319"/>
    <mergeCell ref="AZ318:BA319"/>
    <mergeCell ref="AX318:AY319"/>
    <mergeCell ref="AV318:AW319"/>
    <mergeCell ref="AT318:AU319"/>
    <mergeCell ref="AR318:AS319"/>
    <mergeCell ref="F316:F317"/>
    <mergeCell ref="E316:E317"/>
    <mergeCell ref="C316:D316"/>
    <mergeCell ref="B320:B321"/>
    <mergeCell ref="C319:D319"/>
    <mergeCell ref="BL318:BN319"/>
    <mergeCell ref="BJ318:BK319"/>
    <mergeCell ref="BH318:BI319"/>
    <mergeCell ref="BF318:BG319"/>
    <mergeCell ref="BD318:BE319"/>
    <mergeCell ref="R320:S321"/>
    <mergeCell ref="P320:Q321"/>
    <mergeCell ref="N320:O321"/>
    <mergeCell ref="L320:M321"/>
    <mergeCell ref="J320:K321"/>
    <mergeCell ref="H320:I321"/>
    <mergeCell ref="AD320:AE321"/>
    <mergeCell ref="AB320:AC321"/>
    <mergeCell ref="Z320:AA321"/>
    <mergeCell ref="X320:Y321"/>
    <mergeCell ref="V320:W321"/>
    <mergeCell ref="T320:U321"/>
    <mergeCell ref="AP320:AQ321"/>
    <mergeCell ref="AN320:AO321"/>
    <mergeCell ref="AL320:AM321"/>
    <mergeCell ref="AJ320:AK321"/>
    <mergeCell ref="AH320:AI321"/>
    <mergeCell ref="AF320:AG321"/>
    <mergeCell ref="BB320:BC321"/>
    <mergeCell ref="AZ320:BA321"/>
    <mergeCell ref="AX320:AY321"/>
    <mergeCell ref="AV320:AW321"/>
    <mergeCell ref="AT320:AU321"/>
    <mergeCell ref="AR320:AS321"/>
    <mergeCell ref="F318:F319"/>
    <mergeCell ref="E318:E319"/>
    <mergeCell ref="C318:D318"/>
    <mergeCell ref="B318:B319"/>
    <mergeCell ref="C321:D321"/>
    <mergeCell ref="BL320:BN321"/>
    <mergeCell ref="BD314:BE315"/>
    <mergeCell ref="R316:S317"/>
    <mergeCell ref="P316:Q317"/>
    <mergeCell ref="N316:O317"/>
    <mergeCell ref="L316:M317"/>
    <mergeCell ref="J316:K317"/>
    <mergeCell ref="H316:I317"/>
    <mergeCell ref="AD316:AE317"/>
    <mergeCell ref="AB316:AC317"/>
    <mergeCell ref="Z316:AA317"/>
    <mergeCell ref="X316:Y317"/>
    <mergeCell ref="V316:W317"/>
    <mergeCell ref="T316:U317"/>
    <mergeCell ref="AP316:AQ317"/>
    <mergeCell ref="AN316:AO317"/>
    <mergeCell ref="AL316:AM317"/>
    <mergeCell ref="AJ316:AK317"/>
    <mergeCell ref="AH316:AI317"/>
    <mergeCell ref="AF316:AG317"/>
    <mergeCell ref="BB316:BC317"/>
    <mergeCell ref="AZ316:BA317"/>
    <mergeCell ref="AX316:AY317"/>
    <mergeCell ref="AV316:AW317"/>
    <mergeCell ref="AT316:AU317"/>
    <mergeCell ref="AR316:AS317"/>
    <mergeCell ref="F314:F315"/>
    <mergeCell ref="E314:E315"/>
    <mergeCell ref="C314:D314"/>
    <mergeCell ref="B314:B315"/>
    <mergeCell ref="C317:D317"/>
    <mergeCell ref="BL316:BN317"/>
    <mergeCell ref="BJ316:BK317"/>
    <mergeCell ref="BH316:BI317"/>
    <mergeCell ref="BF316:BG317"/>
    <mergeCell ref="BD316:BE317"/>
    <mergeCell ref="B306:B307"/>
    <mergeCell ref="R306:S307"/>
    <mergeCell ref="H306:I307"/>
    <mergeCell ref="AD306:AE307"/>
    <mergeCell ref="AB306:AC307"/>
    <mergeCell ref="Z306:AA307"/>
    <mergeCell ref="X306:Y307"/>
    <mergeCell ref="AJ306:AK307"/>
    <mergeCell ref="AH306:AI307"/>
    <mergeCell ref="AF306:AG307"/>
    <mergeCell ref="BB306:BC307"/>
    <mergeCell ref="AZ306:BA307"/>
    <mergeCell ref="AX306:AY307"/>
    <mergeCell ref="C309:D309"/>
    <mergeCell ref="BL308:BN309"/>
    <mergeCell ref="BJ308:BK309"/>
    <mergeCell ref="BH308:BI309"/>
    <mergeCell ref="BF308:BG309"/>
    <mergeCell ref="BD308:BE309"/>
    <mergeCell ref="G306:G307"/>
    <mergeCell ref="BB312:BC313"/>
    <mergeCell ref="AZ312:BA313"/>
    <mergeCell ref="AX312:AY313"/>
    <mergeCell ref="AV312:AW313"/>
    <mergeCell ref="AT312:AU313"/>
    <mergeCell ref="AR312:AS313"/>
    <mergeCell ref="F310:F311"/>
    <mergeCell ref="E310:E311"/>
    <mergeCell ref="C310:D310"/>
    <mergeCell ref="B310:B311"/>
    <mergeCell ref="C313:D313"/>
    <mergeCell ref="BL312:BN313"/>
    <mergeCell ref="BJ312:BK313"/>
    <mergeCell ref="BH312:BI313"/>
    <mergeCell ref="BF312:BG313"/>
    <mergeCell ref="BD312:BE313"/>
    <mergeCell ref="R310:S311"/>
    <mergeCell ref="P310:Q311"/>
    <mergeCell ref="N310:O311"/>
    <mergeCell ref="L310:M311"/>
    <mergeCell ref="J310:K311"/>
    <mergeCell ref="H310:I311"/>
    <mergeCell ref="AD310:AE311"/>
    <mergeCell ref="AB310:AC311"/>
    <mergeCell ref="Z310:AA311"/>
    <mergeCell ref="X310:Y311"/>
    <mergeCell ref="V310:W311"/>
    <mergeCell ref="T310:U311"/>
    <mergeCell ref="AP310:AQ311"/>
    <mergeCell ref="AN310:AO311"/>
    <mergeCell ref="AL310:AM311"/>
    <mergeCell ref="AJ310:AK311"/>
    <mergeCell ref="AH310:AI311"/>
    <mergeCell ref="AF310:AG311"/>
    <mergeCell ref="BB310:BC311"/>
    <mergeCell ref="AZ310:BA311"/>
    <mergeCell ref="AT310:AU311"/>
    <mergeCell ref="AR310:AS311"/>
    <mergeCell ref="F312:F313"/>
    <mergeCell ref="E312:E313"/>
    <mergeCell ref="C312:D312"/>
    <mergeCell ref="R308:S309"/>
    <mergeCell ref="P308:Q309"/>
    <mergeCell ref="N308:O309"/>
    <mergeCell ref="L308:M309"/>
    <mergeCell ref="J308:K309"/>
    <mergeCell ref="H308:I309"/>
    <mergeCell ref="AD308:AE309"/>
    <mergeCell ref="AB308:AC309"/>
    <mergeCell ref="Z308:AA309"/>
    <mergeCell ref="X308:Y309"/>
    <mergeCell ref="V308:W309"/>
    <mergeCell ref="T308:U309"/>
    <mergeCell ref="AP308:AQ309"/>
    <mergeCell ref="AN308:AO309"/>
    <mergeCell ref="AL308:AM309"/>
    <mergeCell ref="AJ308:AK309"/>
    <mergeCell ref="AH308:AI309"/>
    <mergeCell ref="AF308:AG309"/>
    <mergeCell ref="BB308:BC309"/>
    <mergeCell ref="AZ308:BA309"/>
    <mergeCell ref="AX308:AY309"/>
    <mergeCell ref="AV308:AW309"/>
    <mergeCell ref="AT308:AU309"/>
    <mergeCell ref="AR308:AS309"/>
    <mergeCell ref="F308:F309"/>
    <mergeCell ref="E308:E309"/>
    <mergeCell ref="C308:D308"/>
    <mergeCell ref="F306:F307"/>
    <mergeCell ref="P306:Q307"/>
    <mergeCell ref="N306:O307"/>
    <mergeCell ref="L306:M307"/>
    <mergeCell ref="J306:K307"/>
    <mergeCell ref="E306:E307"/>
    <mergeCell ref="C306:D306"/>
    <mergeCell ref="B407:C407"/>
    <mergeCell ref="BL405:BN406"/>
    <mergeCell ref="BJ405:BK406"/>
    <mergeCell ref="B312:B313"/>
    <mergeCell ref="C311:D311"/>
    <mergeCell ref="BL310:BN311"/>
    <mergeCell ref="BJ310:BK311"/>
    <mergeCell ref="BH310:BI311"/>
    <mergeCell ref="BF310:BG311"/>
    <mergeCell ref="BH405:BI406"/>
    <mergeCell ref="BF405:BG406"/>
    <mergeCell ref="BD405:BE406"/>
    <mergeCell ref="BB405:BC406"/>
    <mergeCell ref="AZ405:BA406"/>
    <mergeCell ref="AX405:AY406"/>
    <mergeCell ref="BD310:BE311"/>
    <mergeCell ref="R312:S313"/>
    <mergeCell ref="P312:Q313"/>
    <mergeCell ref="N312:O313"/>
    <mergeCell ref="L312:M313"/>
    <mergeCell ref="J312:K313"/>
    <mergeCell ref="H312:I313"/>
    <mergeCell ref="AD312:AE313"/>
    <mergeCell ref="AB312:AC313"/>
    <mergeCell ref="Z312:AA313"/>
    <mergeCell ref="X312:Y313"/>
    <mergeCell ref="V312:W313"/>
    <mergeCell ref="T312:U313"/>
    <mergeCell ref="AP312:AQ313"/>
    <mergeCell ref="AN312:AO313"/>
    <mergeCell ref="AL312:AM313"/>
    <mergeCell ref="AJ312:AK313"/>
    <mergeCell ref="AH312:AI313"/>
    <mergeCell ref="AF312:AG313"/>
    <mergeCell ref="R314:S315"/>
    <mergeCell ref="P314:Q315"/>
    <mergeCell ref="N314:O315"/>
    <mergeCell ref="L314:M315"/>
    <mergeCell ref="J314:K315"/>
    <mergeCell ref="H314:I315"/>
    <mergeCell ref="AD314:AE315"/>
    <mergeCell ref="AB314:AC315"/>
    <mergeCell ref="Z314:AA315"/>
    <mergeCell ref="X314:Y315"/>
    <mergeCell ref="V314:W315"/>
    <mergeCell ref="T314:U315"/>
    <mergeCell ref="AP314:AQ315"/>
    <mergeCell ref="AN314:AO315"/>
    <mergeCell ref="AL314:AM315"/>
    <mergeCell ref="AJ314:AK315"/>
    <mergeCell ref="AH314:AI315"/>
    <mergeCell ref="AF314:AG315"/>
    <mergeCell ref="BB314:BC315"/>
    <mergeCell ref="AZ314:BA315"/>
    <mergeCell ref="AX314:AY315"/>
    <mergeCell ref="AV314:AW315"/>
    <mergeCell ref="AT314:AU315"/>
    <mergeCell ref="AR314:AS315"/>
    <mergeCell ref="B316:B317"/>
    <mergeCell ref="C315:D315"/>
    <mergeCell ref="BL314:BN315"/>
    <mergeCell ref="BJ314:BK315"/>
    <mergeCell ref="BH314:BI315"/>
    <mergeCell ref="BF314:BG315"/>
    <mergeCell ref="AH304:AM304"/>
    <mergeCell ref="AT305:AU305"/>
    <mergeCell ref="AR305:AS305"/>
    <mergeCell ref="R305:S305"/>
    <mergeCell ref="P305:Q305"/>
    <mergeCell ref="AF305:AG305"/>
    <mergeCell ref="AD305:AE305"/>
    <mergeCell ref="AB305:AC305"/>
    <mergeCell ref="X304:Y305"/>
    <mergeCell ref="V304:W305"/>
    <mergeCell ref="P304:U304"/>
    <mergeCell ref="AB304:AG304"/>
    <mergeCell ref="Z304:AA305"/>
    <mergeCell ref="AP305:AQ305"/>
    <mergeCell ref="AN305:AO305"/>
    <mergeCell ref="AL305:AM305"/>
    <mergeCell ref="AJ305:AK305"/>
    <mergeCell ref="AH305:AI305"/>
    <mergeCell ref="BJ305:BK305"/>
    <mergeCell ref="BH305:BI305"/>
    <mergeCell ref="BF305:BG305"/>
    <mergeCell ref="BD305:BE305"/>
    <mergeCell ref="BB305:BC305"/>
    <mergeCell ref="AZ305:BA305"/>
    <mergeCell ref="T306:U307"/>
    <mergeCell ref="AP306:AQ307"/>
    <mergeCell ref="AN306:AO307"/>
    <mergeCell ref="AL306:AM307"/>
    <mergeCell ref="H304:I305"/>
    <mergeCell ref="C304:D305"/>
    <mergeCell ref="T305:U305"/>
    <mergeCell ref="AX305:AY305"/>
    <mergeCell ref="AV305:AW305"/>
    <mergeCell ref="J405:K406"/>
    <mergeCell ref="H405:I406"/>
    <mergeCell ref="D405:E406"/>
    <mergeCell ref="B405:C406"/>
    <mergeCell ref="C404:D404"/>
    <mergeCell ref="BL403:BN404"/>
    <mergeCell ref="BJ403:BK404"/>
    <mergeCell ref="BH403:BI404"/>
    <mergeCell ref="BF403:BG404"/>
    <mergeCell ref="BD403:BE404"/>
    <mergeCell ref="V405:W406"/>
    <mergeCell ref="AX310:AY311"/>
    <mergeCell ref="AV310:AW311"/>
    <mergeCell ref="T405:U406"/>
    <mergeCell ref="R405:S406"/>
    <mergeCell ref="P405:Q406"/>
    <mergeCell ref="N405:O406"/>
    <mergeCell ref="L405:M406"/>
    <mergeCell ref="AH405:AI406"/>
    <mergeCell ref="AF405:AG406"/>
    <mergeCell ref="AD405:AE406"/>
    <mergeCell ref="AB405:AC406"/>
    <mergeCell ref="Z405:AA406"/>
    <mergeCell ref="X405:Y406"/>
    <mergeCell ref="AT405:AU406"/>
    <mergeCell ref="AR405:AS406"/>
    <mergeCell ref="AP405:AQ406"/>
    <mergeCell ref="AN405:AO406"/>
    <mergeCell ref="AL405:AM406"/>
    <mergeCell ref="AJ405:AK406"/>
    <mergeCell ref="AV306:AW307"/>
    <mergeCell ref="AT306:AU307"/>
    <mergeCell ref="AR306:AS307"/>
    <mergeCell ref="B308:B309"/>
    <mergeCell ref="C307:D307"/>
    <mergeCell ref="BL306:BN307"/>
    <mergeCell ref="BJ306:BK307"/>
    <mergeCell ref="BH306:BI307"/>
    <mergeCell ref="BF306:BG307"/>
    <mergeCell ref="BD306:BE307"/>
    <mergeCell ref="AV405:AW406"/>
    <mergeCell ref="F403:F404"/>
    <mergeCell ref="E403:E404"/>
    <mergeCell ref="C403:D403"/>
    <mergeCell ref="B403:B404"/>
    <mergeCell ref="C402:D402"/>
    <mergeCell ref="BL401:BN402"/>
    <mergeCell ref="BJ401:BK402"/>
    <mergeCell ref="BH401:BI402"/>
    <mergeCell ref="BF401:BG402"/>
    <mergeCell ref="BD401:BE402"/>
    <mergeCell ref="R403:S404"/>
    <mergeCell ref="P403:Q404"/>
    <mergeCell ref="N403:O404"/>
    <mergeCell ref="L403:M404"/>
    <mergeCell ref="J403:K404"/>
    <mergeCell ref="H403:I404"/>
    <mergeCell ref="AD403:AE404"/>
    <mergeCell ref="AB403:AC404"/>
    <mergeCell ref="Z403:AA404"/>
    <mergeCell ref="X403:Y404"/>
    <mergeCell ref="V403:W404"/>
    <mergeCell ref="T403:U404"/>
    <mergeCell ref="AP403:AQ404"/>
    <mergeCell ref="AN403:AO404"/>
    <mergeCell ref="AL403:AM404"/>
    <mergeCell ref="AJ403:AK404"/>
    <mergeCell ref="AH403:AI404"/>
    <mergeCell ref="AF403:AG404"/>
    <mergeCell ref="BB403:BC404"/>
    <mergeCell ref="AZ403:BA404"/>
    <mergeCell ref="AX403:AY404"/>
    <mergeCell ref="AV403:AW404"/>
    <mergeCell ref="AT403:AU404"/>
    <mergeCell ref="AR403:AS404"/>
    <mergeCell ref="F401:F402"/>
    <mergeCell ref="E401:E402"/>
    <mergeCell ref="C401:D401"/>
    <mergeCell ref="B401:B402"/>
    <mergeCell ref="G403:G404"/>
    <mergeCell ref="R401:S402"/>
    <mergeCell ref="P401:Q402"/>
    <mergeCell ref="N401:O402"/>
    <mergeCell ref="L401:M402"/>
    <mergeCell ref="J401:K402"/>
    <mergeCell ref="H401:I402"/>
    <mergeCell ref="AD401:AE402"/>
    <mergeCell ref="AB401:AC402"/>
    <mergeCell ref="Z401:AA402"/>
    <mergeCell ref="X401:Y402"/>
    <mergeCell ref="V401:W402"/>
    <mergeCell ref="T401:U402"/>
    <mergeCell ref="AP401:AQ402"/>
    <mergeCell ref="AN401:AO402"/>
    <mergeCell ref="AL401:AM402"/>
    <mergeCell ref="AJ401:AK402"/>
    <mergeCell ref="AH401:AI402"/>
    <mergeCell ref="AF401:AG402"/>
    <mergeCell ref="BB401:BC402"/>
    <mergeCell ref="AZ401:BA402"/>
    <mergeCell ref="AX401:AY402"/>
    <mergeCell ref="AV401:AW402"/>
    <mergeCell ref="AT401:AU402"/>
    <mergeCell ref="AR401:AS402"/>
    <mergeCell ref="AB399:AC400"/>
    <mergeCell ref="Z399:AA400"/>
    <mergeCell ref="X399:Y400"/>
    <mergeCell ref="V399:W400"/>
    <mergeCell ref="T399:U400"/>
    <mergeCell ref="AP399:AQ400"/>
    <mergeCell ref="AN399:AO400"/>
    <mergeCell ref="AL399:AM400"/>
    <mergeCell ref="AJ399:AK400"/>
    <mergeCell ref="AH399:AI400"/>
    <mergeCell ref="AF399:AG400"/>
    <mergeCell ref="BB399:BC400"/>
    <mergeCell ref="AZ399:BA400"/>
    <mergeCell ref="AX399:AY400"/>
    <mergeCell ref="AV399:AW400"/>
    <mergeCell ref="AT399:AU400"/>
    <mergeCell ref="AR399:AS400"/>
    <mergeCell ref="F397:F398"/>
    <mergeCell ref="E397:E398"/>
    <mergeCell ref="C397:D397"/>
    <mergeCell ref="B397:B398"/>
    <mergeCell ref="G399:G400"/>
    <mergeCell ref="C400:D400"/>
    <mergeCell ref="BL399:BN400"/>
    <mergeCell ref="BJ399:BK400"/>
    <mergeCell ref="BH399:BI400"/>
    <mergeCell ref="BF399:BG400"/>
    <mergeCell ref="BD399:BE400"/>
    <mergeCell ref="R397:S398"/>
    <mergeCell ref="P397:Q398"/>
    <mergeCell ref="N397:O398"/>
    <mergeCell ref="L397:M398"/>
    <mergeCell ref="J397:K398"/>
    <mergeCell ref="H397:I398"/>
    <mergeCell ref="AD397:AE398"/>
    <mergeCell ref="AB397:AC398"/>
    <mergeCell ref="Z397:AA398"/>
    <mergeCell ref="X397:Y398"/>
    <mergeCell ref="V397:W398"/>
    <mergeCell ref="T397:U398"/>
    <mergeCell ref="AP397:AQ398"/>
    <mergeCell ref="AN397:AO398"/>
    <mergeCell ref="AL397:AM398"/>
    <mergeCell ref="AJ397:AK398"/>
    <mergeCell ref="AH397:AI398"/>
    <mergeCell ref="AF397:AG398"/>
    <mergeCell ref="BB397:BC398"/>
    <mergeCell ref="AZ397:BA398"/>
    <mergeCell ref="AX397:AY398"/>
    <mergeCell ref="AV397:AW398"/>
    <mergeCell ref="AT397:AU398"/>
    <mergeCell ref="AR397:AS398"/>
    <mergeCell ref="F395:F396"/>
    <mergeCell ref="E395:E396"/>
    <mergeCell ref="C395:D395"/>
    <mergeCell ref="G397:G398"/>
    <mergeCell ref="F399:F400"/>
    <mergeCell ref="E399:E400"/>
    <mergeCell ref="C399:D399"/>
    <mergeCell ref="G401:G402"/>
    <mergeCell ref="B399:B400"/>
    <mergeCell ref="C398:D398"/>
    <mergeCell ref="B395:B396"/>
    <mergeCell ref="C394:D394"/>
    <mergeCell ref="BL393:BN394"/>
    <mergeCell ref="BJ393:BK394"/>
    <mergeCell ref="BH393:BI394"/>
    <mergeCell ref="BF393:BG394"/>
    <mergeCell ref="BD393:BE394"/>
    <mergeCell ref="R395:S396"/>
    <mergeCell ref="P395:Q396"/>
    <mergeCell ref="N395:O396"/>
    <mergeCell ref="L395:M396"/>
    <mergeCell ref="J395:K396"/>
    <mergeCell ref="H395:I396"/>
    <mergeCell ref="AD395:AE396"/>
    <mergeCell ref="AB395:AC396"/>
    <mergeCell ref="Z395:AA396"/>
    <mergeCell ref="X395:Y396"/>
    <mergeCell ref="V395:W396"/>
    <mergeCell ref="T395:U396"/>
    <mergeCell ref="AP395:AQ396"/>
    <mergeCell ref="AN395:AO396"/>
    <mergeCell ref="AL395:AM396"/>
    <mergeCell ref="AJ395:AK396"/>
    <mergeCell ref="AH395:AI396"/>
    <mergeCell ref="AF395:AG396"/>
    <mergeCell ref="BB395:BC396"/>
    <mergeCell ref="AZ395:BA396"/>
    <mergeCell ref="AX395:AY396"/>
    <mergeCell ref="AV395:AW396"/>
    <mergeCell ref="AT395:AU396"/>
    <mergeCell ref="AR395:AS396"/>
    <mergeCell ref="F393:F394"/>
    <mergeCell ref="E393:E394"/>
    <mergeCell ref="C393:D393"/>
    <mergeCell ref="B393:B394"/>
    <mergeCell ref="G395:G396"/>
    <mergeCell ref="C396:D396"/>
    <mergeCell ref="BL395:BN396"/>
    <mergeCell ref="BJ395:BK396"/>
    <mergeCell ref="BH395:BI396"/>
    <mergeCell ref="BF395:BG396"/>
    <mergeCell ref="BD395:BE396"/>
    <mergeCell ref="BL397:BN398"/>
    <mergeCell ref="BJ397:BK398"/>
    <mergeCell ref="BH397:BI398"/>
    <mergeCell ref="BF397:BG398"/>
    <mergeCell ref="BD397:BE398"/>
    <mergeCell ref="R399:S400"/>
    <mergeCell ref="P399:Q400"/>
    <mergeCell ref="N399:O400"/>
    <mergeCell ref="L399:M400"/>
    <mergeCell ref="J399:K400"/>
    <mergeCell ref="H399:I400"/>
    <mergeCell ref="AD399:AE400"/>
    <mergeCell ref="C392:D392"/>
    <mergeCell ref="BL391:BN392"/>
    <mergeCell ref="BJ391:BK392"/>
    <mergeCell ref="BH391:BI392"/>
    <mergeCell ref="BF391:BG392"/>
    <mergeCell ref="BD391:BE392"/>
    <mergeCell ref="R393:S394"/>
    <mergeCell ref="P393:Q394"/>
    <mergeCell ref="N393:O394"/>
    <mergeCell ref="L393:M394"/>
    <mergeCell ref="J393:K394"/>
    <mergeCell ref="H393:I394"/>
    <mergeCell ref="AD393:AE394"/>
    <mergeCell ref="AB393:AC394"/>
    <mergeCell ref="Z393:AA394"/>
    <mergeCell ref="X393:Y394"/>
    <mergeCell ref="V393:W394"/>
    <mergeCell ref="T393:U394"/>
    <mergeCell ref="AP393:AQ394"/>
    <mergeCell ref="AN393:AO394"/>
    <mergeCell ref="AL393:AM394"/>
    <mergeCell ref="AJ393:AK394"/>
    <mergeCell ref="AH393:AI394"/>
    <mergeCell ref="AF393:AG394"/>
    <mergeCell ref="BB393:BC394"/>
    <mergeCell ref="AZ393:BA394"/>
    <mergeCell ref="AX393:AY394"/>
    <mergeCell ref="AV393:AW394"/>
    <mergeCell ref="AT393:AU394"/>
    <mergeCell ref="AR393:AS394"/>
    <mergeCell ref="F391:F392"/>
    <mergeCell ref="E391:E392"/>
    <mergeCell ref="C391:D391"/>
    <mergeCell ref="G393:G394"/>
    <mergeCell ref="R389:S390"/>
    <mergeCell ref="P389:Q390"/>
    <mergeCell ref="N389:O390"/>
    <mergeCell ref="L389:M390"/>
    <mergeCell ref="J389:K390"/>
    <mergeCell ref="H389:I390"/>
    <mergeCell ref="AD389:AE390"/>
    <mergeCell ref="AB389:AC390"/>
    <mergeCell ref="Z389:AA390"/>
    <mergeCell ref="X389:Y390"/>
    <mergeCell ref="V389:W390"/>
    <mergeCell ref="T389:U390"/>
    <mergeCell ref="AP389:AQ390"/>
    <mergeCell ref="AN389:AO390"/>
    <mergeCell ref="AL389:AM390"/>
    <mergeCell ref="AJ389:AK390"/>
    <mergeCell ref="AH389:AI390"/>
    <mergeCell ref="AF389:AG390"/>
    <mergeCell ref="BB389:BC390"/>
    <mergeCell ref="AZ389:BA390"/>
    <mergeCell ref="AX389:AY390"/>
    <mergeCell ref="AV389:AW390"/>
    <mergeCell ref="AT389:AU390"/>
    <mergeCell ref="AR389:AS390"/>
    <mergeCell ref="F387:F388"/>
    <mergeCell ref="E387:E388"/>
    <mergeCell ref="C387:D387"/>
    <mergeCell ref="G389:G390"/>
    <mergeCell ref="B391:B392"/>
    <mergeCell ref="C390:D390"/>
    <mergeCell ref="BL389:BN390"/>
    <mergeCell ref="BJ389:BK390"/>
    <mergeCell ref="BH389:BI390"/>
    <mergeCell ref="BF389:BG390"/>
    <mergeCell ref="BD389:BE390"/>
    <mergeCell ref="R391:S392"/>
    <mergeCell ref="P391:Q392"/>
    <mergeCell ref="N391:O392"/>
    <mergeCell ref="L391:M392"/>
    <mergeCell ref="J391:K392"/>
    <mergeCell ref="H391:I392"/>
    <mergeCell ref="AD391:AE392"/>
    <mergeCell ref="AB391:AC392"/>
    <mergeCell ref="Z391:AA392"/>
    <mergeCell ref="X391:Y392"/>
    <mergeCell ref="V391:W392"/>
    <mergeCell ref="T391:U392"/>
    <mergeCell ref="AP391:AQ392"/>
    <mergeCell ref="AN391:AO392"/>
    <mergeCell ref="AL391:AM392"/>
    <mergeCell ref="AJ391:AK392"/>
    <mergeCell ref="AH391:AI392"/>
    <mergeCell ref="AF391:AG392"/>
    <mergeCell ref="BB391:BC392"/>
    <mergeCell ref="AZ391:BA392"/>
    <mergeCell ref="AX391:AY392"/>
    <mergeCell ref="AV391:AW392"/>
    <mergeCell ref="AT391:AU392"/>
    <mergeCell ref="AR391:AS392"/>
    <mergeCell ref="F389:F390"/>
    <mergeCell ref="E389:E390"/>
    <mergeCell ref="C389:D389"/>
    <mergeCell ref="B389:B390"/>
    <mergeCell ref="G391:G392"/>
    <mergeCell ref="B387:B388"/>
    <mergeCell ref="C386:D386"/>
    <mergeCell ref="BL385:BN386"/>
    <mergeCell ref="BJ385:BK386"/>
    <mergeCell ref="BH385:BI386"/>
    <mergeCell ref="BF385:BG386"/>
    <mergeCell ref="BD385:BE386"/>
    <mergeCell ref="R387:S388"/>
    <mergeCell ref="P387:Q388"/>
    <mergeCell ref="N387:O388"/>
    <mergeCell ref="L387:M388"/>
    <mergeCell ref="J387:K388"/>
    <mergeCell ref="H387:I388"/>
    <mergeCell ref="AD387:AE388"/>
    <mergeCell ref="AB387:AC388"/>
    <mergeCell ref="Z387:AA388"/>
    <mergeCell ref="X387:Y388"/>
    <mergeCell ref="V387:W388"/>
    <mergeCell ref="T387:U388"/>
    <mergeCell ref="AP387:AQ388"/>
    <mergeCell ref="AN387:AO388"/>
    <mergeCell ref="AL387:AM388"/>
    <mergeCell ref="AJ387:AK388"/>
    <mergeCell ref="AH387:AI388"/>
    <mergeCell ref="AF387:AG388"/>
    <mergeCell ref="BB387:BC388"/>
    <mergeCell ref="AZ387:BA388"/>
    <mergeCell ref="AX387:AY388"/>
    <mergeCell ref="AV387:AW388"/>
    <mergeCell ref="AT387:AU388"/>
    <mergeCell ref="AR387:AS388"/>
    <mergeCell ref="F385:F386"/>
    <mergeCell ref="E385:E386"/>
    <mergeCell ref="C385:D385"/>
    <mergeCell ref="B385:B386"/>
    <mergeCell ref="G387:G388"/>
    <mergeCell ref="C388:D388"/>
    <mergeCell ref="BL387:BN388"/>
    <mergeCell ref="BJ387:BK388"/>
    <mergeCell ref="BH387:BI388"/>
    <mergeCell ref="BF387:BG388"/>
    <mergeCell ref="BD387:BE388"/>
    <mergeCell ref="C384:D384"/>
    <mergeCell ref="BL383:BN384"/>
    <mergeCell ref="BJ383:BK384"/>
    <mergeCell ref="BH383:BI384"/>
    <mergeCell ref="BF383:BG384"/>
    <mergeCell ref="BD383:BE384"/>
    <mergeCell ref="R385:S386"/>
    <mergeCell ref="P385:Q386"/>
    <mergeCell ref="N385:O386"/>
    <mergeCell ref="L385:M386"/>
    <mergeCell ref="J385:K386"/>
    <mergeCell ref="H385:I386"/>
    <mergeCell ref="AD385:AE386"/>
    <mergeCell ref="AB385:AC386"/>
    <mergeCell ref="Z385:AA386"/>
    <mergeCell ref="X385:Y386"/>
    <mergeCell ref="V385:W386"/>
    <mergeCell ref="T385:U386"/>
    <mergeCell ref="AP385:AQ386"/>
    <mergeCell ref="AN385:AO386"/>
    <mergeCell ref="AL385:AM386"/>
    <mergeCell ref="AJ385:AK386"/>
    <mergeCell ref="AH385:AI386"/>
    <mergeCell ref="AF385:AG386"/>
    <mergeCell ref="BB385:BC386"/>
    <mergeCell ref="AZ385:BA386"/>
    <mergeCell ref="AX385:AY386"/>
    <mergeCell ref="AV385:AW386"/>
    <mergeCell ref="AT385:AU386"/>
    <mergeCell ref="AR385:AS386"/>
    <mergeCell ref="F383:F384"/>
    <mergeCell ref="E383:E384"/>
    <mergeCell ref="C383:D383"/>
    <mergeCell ref="G385:G386"/>
    <mergeCell ref="R381:S382"/>
    <mergeCell ref="P381:Q382"/>
    <mergeCell ref="N381:O382"/>
    <mergeCell ref="L381:M382"/>
    <mergeCell ref="J381:K382"/>
    <mergeCell ref="H381:I382"/>
    <mergeCell ref="AD381:AE382"/>
    <mergeCell ref="AB381:AC382"/>
    <mergeCell ref="Z381:AA382"/>
    <mergeCell ref="X381:Y382"/>
    <mergeCell ref="V381:W382"/>
    <mergeCell ref="T381:U382"/>
    <mergeCell ref="AP381:AQ382"/>
    <mergeCell ref="AN381:AO382"/>
    <mergeCell ref="AL381:AM382"/>
    <mergeCell ref="AJ381:AK382"/>
    <mergeCell ref="AH381:AI382"/>
    <mergeCell ref="AF381:AG382"/>
    <mergeCell ref="BB381:BC382"/>
    <mergeCell ref="AZ381:BA382"/>
    <mergeCell ref="AX381:AY382"/>
    <mergeCell ref="AV381:AW382"/>
    <mergeCell ref="AT381:AU382"/>
    <mergeCell ref="AR381:AS382"/>
    <mergeCell ref="F379:F380"/>
    <mergeCell ref="E379:E380"/>
    <mergeCell ref="C379:D379"/>
    <mergeCell ref="G381:G382"/>
    <mergeCell ref="B383:B384"/>
    <mergeCell ref="C382:D382"/>
    <mergeCell ref="BL381:BN382"/>
    <mergeCell ref="BJ381:BK382"/>
    <mergeCell ref="BH381:BI382"/>
    <mergeCell ref="BF381:BG382"/>
    <mergeCell ref="BD381:BE382"/>
    <mergeCell ref="R383:S384"/>
    <mergeCell ref="P383:Q384"/>
    <mergeCell ref="N383:O384"/>
    <mergeCell ref="L383:M384"/>
    <mergeCell ref="J383:K384"/>
    <mergeCell ref="H383:I384"/>
    <mergeCell ref="AD383:AE384"/>
    <mergeCell ref="AB383:AC384"/>
    <mergeCell ref="Z383:AA384"/>
    <mergeCell ref="X383:Y384"/>
    <mergeCell ref="V383:W384"/>
    <mergeCell ref="T383:U384"/>
    <mergeCell ref="AP383:AQ384"/>
    <mergeCell ref="AN383:AO384"/>
    <mergeCell ref="AL383:AM384"/>
    <mergeCell ref="AJ383:AK384"/>
    <mergeCell ref="AH383:AI384"/>
    <mergeCell ref="AF383:AG384"/>
    <mergeCell ref="BB383:BC384"/>
    <mergeCell ref="AZ383:BA384"/>
    <mergeCell ref="AX383:AY384"/>
    <mergeCell ref="AV383:AW384"/>
    <mergeCell ref="AT383:AU384"/>
    <mergeCell ref="AR383:AS384"/>
    <mergeCell ref="F381:F382"/>
    <mergeCell ref="E381:E382"/>
    <mergeCell ref="C381:D381"/>
    <mergeCell ref="B381:B382"/>
    <mergeCell ref="G383:G384"/>
    <mergeCell ref="B379:B380"/>
    <mergeCell ref="C378:D378"/>
    <mergeCell ref="BL377:BN378"/>
    <mergeCell ref="BJ377:BK378"/>
    <mergeCell ref="BH377:BI378"/>
    <mergeCell ref="BF377:BG378"/>
    <mergeCell ref="BD377:BE378"/>
    <mergeCell ref="R379:S380"/>
    <mergeCell ref="P379:Q380"/>
    <mergeCell ref="N379:O380"/>
    <mergeCell ref="L379:M380"/>
    <mergeCell ref="J379:K380"/>
    <mergeCell ref="H379:I380"/>
    <mergeCell ref="AD379:AE380"/>
    <mergeCell ref="AB379:AC380"/>
    <mergeCell ref="Z379:AA380"/>
    <mergeCell ref="X379:Y380"/>
    <mergeCell ref="V379:W380"/>
    <mergeCell ref="T379:U380"/>
    <mergeCell ref="AP379:AQ380"/>
    <mergeCell ref="AN379:AO380"/>
    <mergeCell ref="AL379:AM380"/>
    <mergeCell ref="AJ379:AK380"/>
    <mergeCell ref="AH379:AI380"/>
    <mergeCell ref="AF379:AG380"/>
    <mergeCell ref="BB379:BC380"/>
    <mergeCell ref="AZ379:BA380"/>
    <mergeCell ref="AX379:AY380"/>
    <mergeCell ref="AV379:AW380"/>
    <mergeCell ref="AT379:AU380"/>
    <mergeCell ref="AR379:AS380"/>
    <mergeCell ref="F377:F378"/>
    <mergeCell ref="E377:E378"/>
    <mergeCell ref="C377:D377"/>
    <mergeCell ref="B377:B378"/>
    <mergeCell ref="G379:G380"/>
    <mergeCell ref="C380:D380"/>
    <mergeCell ref="BL379:BN380"/>
    <mergeCell ref="BJ379:BK380"/>
    <mergeCell ref="BH379:BI380"/>
    <mergeCell ref="BF379:BG380"/>
    <mergeCell ref="BD379:BE380"/>
    <mergeCell ref="C376:D376"/>
    <mergeCell ref="BL375:BN376"/>
    <mergeCell ref="BJ375:BK376"/>
    <mergeCell ref="BH375:BI376"/>
    <mergeCell ref="BF375:BG376"/>
    <mergeCell ref="BD375:BE376"/>
    <mergeCell ref="R377:S378"/>
    <mergeCell ref="P377:Q378"/>
    <mergeCell ref="N377:O378"/>
    <mergeCell ref="L377:M378"/>
    <mergeCell ref="J377:K378"/>
    <mergeCell ref="H377:I378"/>
    <mergeCell ref="AD377:AE378"/>
    <mergeCell ref="AB377:AC378"/>
    <mergeCell ref="Z377:AA378"/>
    <mergeCell ref="X377:Y378"/>
    <mergeCell ref="V377:W378"/>
    <mergeCell ref="T377:U378"/>
    <mergeCell ref="AP377:AQ378"/>
    <mergeCell ref="AN377:AO378"/>
    <mergeCell ref="AL377:AM378"/>
    <mergeCell ref="AJ377:AK378"/>
    <mergeCell ref="AH377:AI378"/>
    <mergeCell ref="AF377:AG378"/>
    <mergeCell ref="BB377:BC378"/>
    <mergeCell ref="AZ377:BA378"/>
    <mergeCell ref="AX377:AY378"/>
    <mergeCell ref="AV377:AW378"/>
    <mergeCell ref="AT377:AU378"/>
    <mergeCell ref="AR377:AS378"/>
    <mergeCell ref="F375:F376"/>
    <mergeCell ref="E375:E376"/>
    <mergeCell ref="C375:D375"/>
    <mergeCell ref="G377:G378"/>
    <mergeCell ref="R373:S374"/>
    <mergeCell ref="P373:Q374"/>
    <mergeCell ref="N373:O374"/>
    <mergeCell ref="L373:M374"/>
    <mergeCell ref="J373:K374"/>
    <mergeCell ref="H373:I374"/>
    <mergeCell ref="AD373:AE374"/>
    <mergeCell ref="AB373:AC374"/>
    <mergeCell ref="Z373:AA374"/>
    <mergeCell ref="X373:Y374"/>
    <mergeCell ref="V373:W374"/>
    <mergeCell ref="T373:U374"/>
    <mergeCell ref="AP373:AQ374"/>
    <mergeCell ref="AN373:AO374"/>
    <mergeCell ref="AL373:AM374"/>
    <mergeCell ref="AJ373:AK374"/>
    <mergeCell ref="AH373:AI374"/>
    <mergeCell ref="AF373:AG374"/>
    <mergeCell ref="BB373:BC374"/>
    <mergeCell ref="AZ373:BA374"/>
    <mergeCell ref="AX373:AY374"/>
    <mergeCell ref="AV373:AW374"/>
    <mergeCell ref="AT373:AU374"/>
    <mergeCell ref="AR373:AS374"/>
    <mergeCell ref="F371:F372"/>
    <mergeCell ref="E371:E372"/>
    <mergeCell ref="C371:D371"/>
    <mergeCell ref="G373:G374"/>
    <mergeCell ref="B375:B376"/>
    <mergeCell ref="C374:D374"/>
    <mergeCell ref="BL373:BN374"/>
    <mergeCell ref="BJ373:BK374"/>
    <mergeCell ref="BH373:BI374"/>
    <mergeCell ref="BF373:BG374"/>
    <mergeCell ref="BD373:BE374"/>
    <mergeCell ref="R375:S376"/>
    <mergeCell ref="P375:Q376"/>
    <mergeCell ref="N375:O376"/>
    <mergeCell ref="L375:M376"/>
    <mergeCell ref="J375:K376"/>
    <mergeCell ref="H375:I376"/>
    <mergeCell ref="AD375:AE376"/>
    <mergeCell ref="AB375:AC376"/>
    <mergeCell ref="Z375:AA376"/>
    <mergeCell ref="X375:Y376"/>
    <mergeCell ref="V375:W376"/>
    <mergeCell ref="T375:U376"/>
    <mergeCell ref="AP375:AQ376"/>
    <mergeCell ref="AN375:AO376"/>
    <mergeCell ref="AL375:AM376"/>
    <mergeCell ref="AJ375:AK376"/>
    <mergeCell ref="AH375:AI376"/>
    <mergeCell ref="AF375:AG376"/>
    <mergeCell ref="BB375:BC376"/>
    <mergeCell ref="AZ375:BA376"/>
    <mergeCell ref="AX375:AY376"/>
    <mergeCell ref="AV375:AW376"/>
    <mergeCell ref="AT375:AU376"/>
    <mergeCell ref="AR375:AS376"/>
    <mergeCell ref="F373:F374"/>
    <mergeCell ref="E373:E374"/>
    <mergeCell ref="C373:D373"/>
    <mergeCell ref="B373:B374"/>
    <mergeCell ref="G375:G376"/>
    <mergeCell ref="E367:E368"/>
    <mergeCell ref="C367:D367"/>
    <mergeCell ref="G369:G370"/>
    <mergeCell ref="B371:B372"/>
    <mergeCell ref="C370:D370"/>
    <mergeCell ref="BL369:BN370"/>
    <mergeCell ref="BJ369:BK370"/>
    <mergeCell ref="BH369:BI370"/>
    <mergeCell ref="BF369:BG370"/>
    <mergeCell ref="BD369:BE370"/>
    <mergeCell ref="R371:S372"/>
    <mergeCell ref="P371:Q372"/>
    <mergeCell ref="N371:O372"/>
    <mergeCell ref="L371:M372"/>
    <mergeCell ref="J371:K372"/>
    <mergeCell ref="H371:I372"/>
    <mergeCell ref="AD371:AE372"/>
    <mergeCell ref="AB371:AC372"/>
    <mergeCell ref="Z371:AA372"/>
    <mergeCell ref="X371:Y372"/>
    <mergeCell ref="V371:W372"/>
    <mergeCell ref="T371:U372"/>
    <mergeCell ref="AP371:AQ372"/>
    <mergeCell ref="AN371:AO372"/>
    <mergeCell ref="AL371:AM372"/>
    <mergeCell ref="AJ371:AK372"/>
    <mergeCell ref="AH371:AI372"/>
    <mergeCell ref="AF371:AG372"/>
    <mergeCell ref="BB371:BC372"/>
    <mergeCell ref="AZ371:BA372"/>
    <mergeCell ref="AX371:AY372"/>
    <mergeCell ref="AV371:AW372"/>
    <mergeCell ref="AT371:AU372"/>
    <mergeCell ref="AR371:AS372"/>
    <mergeCell ref="F369:F370"/>
    <mergeCell ref="E369:E370"/>
    <mergeCell ref="C369:D369"/>
    <mergeCell ref="B369:B370"/>
    <mergeCell ref="G371:G372"/>
    <mergeCell ref="C372:D372"/>
    <mergeCell ref="BL371:BN372"/>
    <mergeCell ref="BJ371:BK372"/>
    <mergeCell ref="BH371:BI372"/>
    <mergeCell ref="BF371:BG372"/>
    <mergeCell ref="BD371:BE372"/>
    <mergeCell ref="AB367:AC368"/>
    <mergeCell ref="Z367:AA368"/>
    <mergeCell ref="X367:Y368"/>
    <mergeCell ref="V367:W368"/>
    <mergeCell ref="T367:U368"/>
    <mergeCell ref="AP367:AQ368"/>
    <mergeCell ref="AN367:AO368"/>
    <mergeCell ref="AL367:AM368"/>
    <mergeCell ref="AJ367:AK368"/>
    <mergeCell ref="AH367:AI368"/>
    <mergeCell ref="AF367:AG368"/>
    <mergeCell ref="BB367:BC368"/>
    <mergeCell ref="AZ367:BA368"/>
    <mergeCell ref="AX367:AY368"/>
    <mergeCell ref="AV367:AW368"/>
    <mergeCell ref="AT367:AU368"/>
    <mergeCell ref="AR367:AS368"/>
    <mergeCell ref="F365:F366"/>
    <mergeCell ref="P365:Q366"/>
    <mergeCell ref="N365:O366"/>
    <mergeCell ref="L365:M366"/>
    <mergeCell ref="J365:K366"/>
    <mergeCell ref="H365:I366"/>
    <mergeCell ref="G367:G368"/>
    <mergeCell ref="BH367:BI368"/>
    <mergeCell ref="BF367:BG368"/>
    <mergeCell ref="BD367:BE368"/>
    <mergeCell ref="P369:Q370"/>
    <mergeCell ref="N369:O370"/>
    <mergeCell ref="L369:M370"/>
    <mergeCell ref="J369:K370"/>
    <mergeCell ref="H369:I370"/>
    <mergeCell ref="AD369:AE370"/>
    <mergeCell ref="AB369:AC370"/>
    <mergeCell ref="Z369:AA370"/>
    <mergeCell ref="X369:Y370"/>
    <mergeCell ref="V369:W370"/>
    <mergeCell ref="T369:U370"/>
    <mergeCell ref="AP369:AQ370"/>
    <mergeCell ref="AN369:AO370"/>
    <mergeCell ref="AL369:AM370"/>
    <mergeCell ref="AJ369:AK370"/>
    <mergeCell ref="AH369:AI370"/>
    <mergeCell ref="AF369:AG370"/>
    <mergeCell ref="BB369:BC370"/>
    <mergeCell ref="AZ369:BA370"/>
    <mergeCell ref="AX369:AY370"/>
    <mergeCell ref="AV369:AW370"/>
    <mergeCell ref="AT369:AU370"/>
    <mergeCell ref="AR369:AS370"/>
    <mergeCell ref="F367:F368"/>
    <mergeCell ref="E360:AC360"/>
    <mergeCell ref="C360:D360"/>
    <mergeCell ref="H363:I364"/>
    <mergeCell ref="C363:D364"/>
    <mergeCell ref="B363:B364"/>
    <mergeCell ref="J364:K364"/>
    <mergeCell ref="N364:O364"/>
    <mergeCell ref="L364:M364"/>
    <mergeCell ref="J363:O363"/>
    <mergeCell ref="R364:S364"/>
    <mergeCell ref="AZ363:BE363"/>
    <mergeCell ref="AT363:AY363"/>
    <mergeCell ref="AN363:AS363"/>
    <mergeCell ref="AH363:AM363"/>
    <mergeCell ref="T364:U364"/>
    <mergeCell ref="AX364:AY364"/>
    <mergeCell ref="AV364:AW364"/>
    <mergeCell ref="AT364:AU364"/>
    <mergeCell ref="AR364:AS364"/>
    <mergeCell ref="AP364:AQ364"/>
    <mergeCell ref="P364:Q364"/>
    <mergeCell ref="AF364:AG364"/>
    <mergeCell ref="AD364:AE364"/>
    <mergeCell ref="AB364:AC364"/>
    <mergeCell ref="X363:Y364"/>
    <mergeCell ref="V363:W364"/>
    <mergeCell ref="P363:U363"/>
    <mergeCell ref="AB363:AG363"/>
    <mergeCell ref="Z363:AA364"/>
    <mergeCell ref="AN364:AO364"/>
    <mergeCell ref="AL364:AM364"/>
    <mergeCell ref="AJ364:AK364"/>
    <mergeCell ref="AH364:AI364"/>
    <mergeCell ref="G363:G364"/>
    <mergeCell ref="F363:F364"/>
    <mergeCell ref="AR460:AS461"/>
    <mergeCell ref="AK469:AN469"/>
    <mergeCell ref="AH469:AJ469"/>
    <mergeCell ref="AD469:AF469"/>
    <mergeCell ref="Z469:AC469"/>
    <mergeCell ref="B469:C469"/>
    <mergeCell ref="B471:C471"/>
    <mergeCell ref="BI469:BK469"/>
    <mergeCell ref="BE469:BG469"/>
    <mergeCell ref="AZ469:BD469"/>
    <mergeCell ref="AS469:AU469"/>
    <mergeCell ref="AO469:AQ469"/>
    <mergeCell ref="AK471:AN471"/>
    <mergeCell ref="AH471:AJ471"/>
    <mergeCell ref="AD471:AF471"/>
    <mergeCell ref="Z471:AC471"/>
    <mergeCell ref="BI471:BK471"/>
    <mergeCell ref="BE471:BG471"/>
    <mergeCell ref="AZ471:BD471"/>
    <mergeCell ref="AS471:AU471"/>
    <mergeCell ref="AO471:AQ471"/>
    <mergeCell ref="BJ364:BK364"/>
    <mergeCell ref="BH364:BI364"/>
    <mergeCell ref="BF364:BG364"/>
    <mergeCell ref="BD364:BE364"/>
    <mergeCell ref="BB364:BC364"/>
    <mergeCell ref="AZ364:BA364"/>
    <mergeCell ref="R365:S366"/>
    <mergeCell ref="AD365:AE366"/>
    <mergeCell ref="AB365:AC366"/>
    <mergeCell ref="Z365:AA366"/>
    <mergeCell ref="X365:Y366"/>
    <mergeCell ref="V365:W366"/>
    <mergeCell ref="T365:U366"/>
    <mergeCell ref="AP365:AQ366"/>
    <mergeCell ref="AN365:AO366"/>
    <mergeCell ref="AL365:AM366"/>
    <mergeCell ref="AJ365:AK366"/>
    <mergeCell ref="AH365:AI366"/>
    <mergeCell ref="AF365:AG366"/>
    <mergeCell ref="BB365:BC366"/>
    <mergeCell ref="AZ365:BA366"/>
    <mergeCell ref="AX365:AY366"/>
    <mergeCell ref="AV365:AW366"/>
    <mergeCell ref="AT365:AU366"/>
    <mergeCell ref="AR365:AS366"/>
    <mergeCell ref="G365:G366"/>
    <mergeCell ref="B367:B368"/>
    <mergeCell ref="C366:D366"/>
    <mergeCell ref="E365:E366"/>
    <mergeCell ref="C365:D365"/>
    <mergeCell ref="B365:B366"/>
    <mergeCell ref="C368:D368"/>
    <mergeCell ref="R369:S370"/>
    <mergeCell ref="BH365:BI366"/>
    <mergeCell ref="BF365:BG366"/>
    <mergeCell ref="BD365:BE366"/>
    <mergeCell ref="R367:S368"/>
    <mergeCell ref="P367:Q368"/>
    <mergeCell ref="N367:O368"/>
    <mergeCell ref="L367:M368"/>
    <mergeCell ref="J367:K368"/>
    <mergeCell ref="H367:I368"/>
    <mergeCell ref="AD367:AE368"/>
    <mergeCell ref="J464:K465"/>
    <mergeCell ref="H464:I465"/>
    <mergeCell ref="D464:E465"/>
    <mergeCell ref="B464:C465"/>
    <mergeCell ref="C463:D463"/>
    <mergeCell ref="BL462:BN463"/>
    <mergeCell ref="BJ462:BK463"/>
    <mergeCell ref="BH462:BI463"/>
    <mergeCell ref="BF462:BG463"/>
    <mergeCell ref="BD462:BE463"/>
    <mergeCell ref="V464:W465"/>
    <mergeCell ref="T464:U465"/>
    <mergeCell ref="R464:S465"/>
    <mergeCell ref="P464:Q465"/>
    <mergeCell ref="N464:O465"/>
    <mergeCell ref="L464:M465"/>
    <mergeCell ref="AH464:AI465"/>
    <mergeCell ref="AF464:AG465"/>
    <mergeCell ref="AD464:AE465"/>
    <mergeCell ref="AB464:AC465"/>
    <mergeCell ref="Z464:AA465"/>
    <mergeCell ref="X464:Y465"/>
    <mergeCell ref="AT464:AU465"/>
    <mergeCell ref="AR464:AS465"/>
    <mergeCell ref="AP464:AQ465"/>
    <mergeCell ref="AN464:AO465"/>
    <mergeCell ref="AL464:AM465"/>
    <mergeCell ref="AJ464:AK465"/>
    <mergeCell ref="B466:C466"/>
    <mergeCell ref="BL464:BN465"/>
    <mergeCell ref="BJ464:BK465"/>
    <mergeCell ref="BH464:BI465"/>
    <mergeCell ref="BF464:BG465"/>
    <mergeCell ref="BD464:BE465"/>
    <mergeCell ref="BB464:BC465"/>
    <mergeCell ref="AZ464:BA465"/>
    <mergeCell ref="AX464:AY465"/>
    <mergeCell ref="AV464:AW465"/>
    <mergeCell ref="BJ466:BK467"/>
    <mergeCell ref="D466:E467"/>
    <mergeCell ref="H466:I467"/>
    <mergeCell ref="J466:K467"/>
    <mergeCell ref="L466:M467"/>
    <mergeCell ref="N466:O467"/>
    <mergeCell ref="P466:Q467"/>
    <mergeCell ref="R466:S467"/>
    <mergeCell ref="T466:U467"/>
    <mergeCell ref="V466:W467"/>
    <mergeCell ref="X466:Y467"/>
    <mergeCell ref="Z466:AA467"/>
    <mergeCell ref="AB466:AC467"/>
    <mergeCell ref="AD466:AE467"/>
    <mergeCell ref="AF466:AG467"/>
    <mergeCell ref="AH466:AI467"/>
    <mergeCell ref="AJ466:AK467"/>
    <mergeCell ref="AL466:AM467"/>
    <mergeCell ref="AN466:AO467"/>
    <mergeCell ref="AP466:AQ467"/>
    <mergeCell ref="AR466:AS467"/>
    <mergeCell ref="AT466:AU467"/>
    <mergeCell ref="AV466:AW467"/>
    <mergeCell ref="AX466:AY467"/>
    <mergeCell ref="F458:F459"/>
    <mergeCell ref="E458:E459"/>
    <mergeCell ref="C458:D458"/>
    <mergeCell ref="F462:F463"/>
    <mergeCell ref="E462:E463"/>
    <mergeCell ref="C462:D462"/>
    <mergeCell ref="B462:B463"/>
    <mergeCell ref="C461:D461"/>
    <mergeCell ref="BL460:BN461"/>
    <mergeCell ref="BJ460:BK461"/>
    <mergeCell ref="BH460:BI461"/>
    <mergeCell ref="BF460:BG461"/>
    <mergeCell ref="BD460:BE461"/>
    <mergeCell ref="R462:S463"/>
    <mergeCell ref="P462:Q463"/>
    <mergeCell ref="N462:O463"/>
    <mergeCell ref="L462:M463"/>
    <mergeCell ref="J462:K463"/>
    <mergeCell ref="H462:I463"/>
    <mergeCell ref="AD462:AE463"/>
    <mergeCell ref="AB462:AC463"/>
    <mergeCell ref="Z462:AA463"/>
    <mergeCell ref="X462:Y463"/>
    <mergeCell ref="V462:W463"/>
    <mergeCell ref="T462:U463"/>
    <mergeCell ref="AP462:AQ463"/>
    <mergeCell ref="AN462:AO463"/>
    <mergeCell ref="AL462:AM463"/>
    <mergeCell ref="AJ462:AK463"/>
    <mergeCell ref="AH462:AI463"/>
    <mergeCell ref="AF462:AG463"/>
    <mergeCell ref="BB462:BC463"/>
    <mergeCell ref="AZ462:BA463"/>
    <mergeCell ref="AX462:AY463"/>
    <mergeCell ref="AV462:AW463"/>
    <mergeCell ref="AT462:AU463"/>
    <mergeCell ref="AR462:AS463"/>
    <mergeCell ref="F460:F461"/>
    <mergeCell ref="E460:E461"/>
    <mergeCell ref="C460:D460"/>
    <mergeCell ref="B460:B461"/>
    <mergeCell ref="R460:S461"/>
    <mergeCell ref="P460:Q461"/>
    <mergeCell ref="N460:O461"/>
    <mergeCell ref="L460:M461"/>
    <mergeCell ref="J460:K461"/>
    <mergeCell ref="H460:I461"/>
    <mergeCell ref="AD460:AE461"/>
    <mergeCell ref="AB460:AC461"/>
    <mergeCell ref="Z460:AA461"/>
    <mergeCell ref="X460:Y461"/>
    <mergeCell ref="V460:W461"/>
    <mergeCell ref="T460:U461"/>
    <mergeCell ref="AP460:AQ461"/>
    <mergeCell ref="AN460:AO461"/>
    <mergeCell ref="AL460:AM461"/>
    <mergeCell ref="AJ460:AK461"/>
    <mergeCell ref="AH460:AI461"/>
    <mergeCell ref="AF460:AG461"/>
    <mergeCell ref="BB460:BC461"/>
    <mergeCell ref="AZ460:BA461"/>
    <mergeCell ref="AX460:AY461"/>
    <mergeCell ref="AV460:AW461"/>
    <mergeCell ref="AT460:AU461"/>
    <mergeCell ref="R456:S457"/>
    <mergeCell ref="P456:Q457"/>
    <mergeCell ref="N456:O457"/>
    <mergeCell ref="L456:M457"/>
    <mergeCell ref="J456:K457"/>
    <mergeCell ref="H456:I457"/>
    <mergeCell ref="AD456:AE457"/>
    <mergeCell ref="AB456:AC457"/>
    <mergeCell ref="Z456:AA457"/>
    <mergeCell ref="X456:Y457"/>
    <mergeCell ref="V456:W457"/>
    <mergeCell ref="T456:U457"/>
    <mergeCell ref="AP456:AQ457"/>
    <mergeCell ref="AN456:AO457"/>
    <mergeCell ref="AL456:AM457"/>
    <mergeCell ref="AJ456:AK457"/>
    <mergeCell ref="AH456:AI457"/>
    <mergeCell ref="AF456:AG457"/>
    <mergeCell ref="BB456:BC457"/>
    <mergeCell ref="AZ456:BA457"/>
    <mergeCell ref="AX456:AY457"/>
    <mergeCell ref="AV456:AW457"/>
    <mergeCell ref="AT456:AU457"/>
    <mergeCell ref="AR456:AS457"/>
    <mergeCell ref="F454:F455"/>
    <mergeCell ref="E454:E455"/>
    <mergeCell ref="C454:D454"/>
    <mergeCell ref="B458:B459"/>
    <mergeCell ref="C457:D457"/>
    <mergeCell ref="BL456:BN457"/>
    <mergeCell ref="BJ456:BK457"/>
    <mergeCell ref="BH456:BI457"/>
    <mergeCell ref="BF456:BG457"/>
    <mergeCell ref="BD456:BE457"/>
    <mergeCell ref="R458:S459"/>
    <mergeCell ref="P458:Q459"/>
    <mergeCell ref="N458:O459"/>
    <mergeCell ref="L458:M459"/>
    <mergeCell ref="J458:K459"/>
    <mergeCell ref="H458:I459"/>
    <mergeCell ref="AD458:AE459"/>
    <mergeCell ref="AB458:AC459"/>
    <mergeCell ref="Z458:AA459"/>
    <mergeCell ref="X458:Y459"/>
    <mergeCell ref="V458:W459"/>
    <mergeCell ref="T458:U459"/>
    <mergeCell ref="AP458:AQ459"/>
    <mergeCell ref="AN458:AO459"/>
    <mergeCell ref="AL458:AM459"/>
    <mergeCell ref="AJ458:AK459"/>
    <mergeCell ref="AH458:AI459"/>
    <mergeCell ref="AF458:AG459"/>
    <mergeCell ref="BB458:BC459"/>
    <mergeCell ref="AZ458:BA459"/>
    <mergeCell ref="AX458:AY459"/>
    <mergeCell ref="AV458:AW459"/>
    <mergeCell ref="AT458:AU459"/>
    <mergeCell ref="AR458:AS459"/>
    <mergeCell ref="F456:F457"/>
    <mergeCell ref="E456:E457"/>
    <mergeCell ref="C456:D456"/>
    <mergeCell ref="B456:B457"/>
    <mergeCell ref="C459:D459"/>
    <mergeCell ref="BL458:BN459"/>
    <mergeCell ref="R452:S453"/>
    <mergeCell ref="P452:Q453"/>
    <mergeCell ref="N452:O453"/>
    <mergeCell ref="L452:M453"/>
    <mergeCell ref="J452:K453"/>
    <mergeCell ref="H452:I453"/>
    <mergeCell ref="AD452:AE453"/>
    <mergeCell ref="AB452:AC453"/>
    <mergeCell ref="Z452:AA453"/>
    <mergeCell ref="X452:Y453"/>
    <mergeCell ref="V452:W453"/>
    <mergeCell ref="T452:U453"/>
    <mergeCell ref="AP452:AQ453"/>
    <mergeCell ref="AN452:AO453"/>
    <mergeCell ref="AL452:AM453"/>
    <mergeCell ref="AJ452:AK453"/>
    <mergeCell ref="AH452:AI453"/>
    <mergeCell ref="AF452:AG453"/>
    <mergeCell ref="BB452:BC453"/>
    <mergeCell ref="AZ452:BA453"/>
    <mergeCell ref="AX452:AY453"/>
    <mergeCell ref="AV452:AW453"/>
    <mergeCell ref="AT452:AU453"/>
    <mergeCell ref="AR452:AS453"/>
    <mergeCell ref="F450:F451"/>
    <mergeCell ref="E450:E451"/>
    <mergeCell ref="C450:D450"/>
    <mergeCell ref="B454:B455"/>
    <mergeCell ref="C453:D453"/>
    <mergeCell ref="BL452:BN453"/>
    <mergeCell ref="BJ452:BK453"/>
    <mergeCell ref="BH452:BI453"/>
    <mergeCell ref="BF452:BG453"/>
    <mergeCell ref="BD452:BE453"/>
    <mergeCell ref="R454:S455"/>
    <mergeCell ref="P454:Q455"/>
    <mergeCell ref="N454:O455"/>
    <mergeCell ref="L454:M455"/>
    <mergeCell ref="J454:K455"/>
    <mergeCell ref="H454:I455"/>
    <mergeCell ref="AD454:AE455"/>
    <mergeCell ref="AB454:AC455"/>
    <mergeCell ref="Z454:AA455"/>
    <mergeCell ref="X454:Y455"/>
    <mergeCell ref="V454:W455"/>
    <mergeCell ref="T454:U455"/>
    <mergeCell ref="AP454:AQ455"/>
    <mergeCell ref="AN454:AO455"/>
    <mergeCell ref="AL454:AM455"/>
    <mergeCell ref="AJ454:AK455"/>
    <mergeCell ref="AH454:AI455"/>
    <mergeCell ref="AF454:AG455"/>
    <mergeCell ref="BB454:BC455"/>
    <mergeCell ref="AZ454:BA455"/>
    <mergeCell ref="AX454:AY455"/>
    <mergeCell ref="AV454:AW455"/>
    <mergeCell ref="AT454:AU455"/>
    <mergeCell ref="AR454:AS455"/>
    <mergeCell ref="F452:F453"/>
    <mergeCell ref="E452:E453"/>
    <mergeCell ref="C452:D452"/>
    <mergeCell ref="B452:B453"/>
    <mergeCell ref="C455:D455"/>
    <mergeCell ref="BL454:BN455"/>
    <mergeCell ref="R448:S449"/>
    <mergeCell ref="P448:Q449"/>
    <mergeCell ref="N448:O449"/>
    <mergeCell ref="L448:M449"/>
    <mergeCell ref="J448:K449"/>
    <mergeCell ref="H448:I449"/>
    <mergeCell ref="AD448:AE449"/>
    <mergeCell ref="AB448:AC449"/>
    <mergeCell ref="Z448:AA449"/>
    <mergeCell ref="X448:Y449"/>
    <mergeCell ref="V448:W449"/>
    <mergeCell ref="T448:U449"/>
    <mergeCell ref="AP448:AQ449"/>
    <mergeCell ref="AN448:AO449"/>
    <mergeCell ref="AL448:AM449"/>
    <mergeCell ref="AJ448:AK449"/>
    <mergeCell ref="AH448:AI449"/>
    <mergeCell ref="AF448:AG449"/>
    <mergeCell ref="BB448:BC449"/>
    <mergeCell ref="AZ448:BA449"/>
    <mergeCell ref="AX448:AY449"/>
    <mergeCell ref="AV448:AW449"/>
    <mergeCell ref="AT448:AU449"/>
    <mergeCell ref="AR448:AS449"/>
    <mergeCell ref="F446:F447"/>
    <mergeCell ref="E446:E447"/>
    <mergeCell ref="C446:D446"/>
    <mergeCell ref="B450:B451"/>
    <mergeCell ref="C449:D449"/>
    <mergeCell ref="BL448:BN449"/>
    <mergeCell ref="BJ448:BK449"/>
    <mergeCell ref="BH448:BI449"/>
    <mergeCell ref="BF448:BG449"/>
    <mergeCell ref="BD448:BE449"/>
    <mergeCell ref="R450:S451"/>
    <mergeCell ref="P450:Q451"/>
    <mergeCell ref="N450:O451"/>
    <mergeCell ref="L450:M451"/>
    <mergeCell ref="J450:K451"/>
    <mergeCell ref="H450:I451"/>
    <mergeCell ref="AD450:AE451"/>
    <mergeCell ref="AB450:AC451"/>
    <mergeCell ref="Z450:AA451"/>
    <mergeCell ref="X450:Y451"/>
    <mergeCell ref="V450:W451"/>
    <mergeCell ref="T450:U451"/>
    <mergeCell ref="AP450:AQ451"/>
    <mergeCell ref="AN450:AO451"/>
    <mergeCell ref="AL450:AM451"/>
    <mergeCell ref="AJ450:AK451"/>
    <mergeCell ref="AH450:AI451"/>
    <mergeCell ref="AF450:AG451"/>
    <mergeCell ref="BB450:BC451"/>
    <mergeCell ref="AZ450:BA451"/>
    <mergeCell ref="AX450:AY451"/>
    <mergeCell ref="AV450:AW451"/>
    <mergeCell ref="AT450:AU451"/>
    <mergeCell ref="AR450:AS451"/>
    <mergeCell ref="F448:F449"/>
    <mergeCell ref="E448:E449"/>
    <mergeCell ref="C448:D448"/>
    <mergeCell ref="B448:B449"/>
    <mergeCell ref="C451:D451"/>
    <mergeCell ref="BL450:BN451"/>
    <mergeCell ref="R444:S445"/>
    <mergeCell ref="P444:Q445"/>
    <mergeCell ref="N444:O445"/>
    <mergeCell ref="L444:M445"/>
    <mergeCell ref="J444:K445"/>
    <mergeCell ref="H444:I445"/>
    <mergeCell ref="AD444:AE445"/>
    <mergeCell ref="AB444:AC445"/>
    <mergeCell ref="Z444:AA445"/>
    <mergeCell ref="X444:Y445"/>
    <mergeCell ref="V444:W445"/>
    <mergeCell ref="T444:U445"/>
    <mergeCell ref="AP444:AQ445"/>
    <mergeCell ref="AN444:AO445"/>
    <mergeCell ref="AL444:AM445"/>
    <mergeCell ref="AJ444:AK445"/>
    <mergeCell ref="AH444:AI445"/>
    <mergeCell ref="AF444:AG445"/>
    <mergeCell ref="BB444:BC445"/>
    <mergeCell ref="AZ444:BA445"/>
    <mergeCell ref="AX444:AY445"/>
    <mergeCell ref="AV444:AW445"/>
    <mergeCell ref="AT444:AU445"/>
    <mergeCell ref="AR444:AS445"/>
    <mergeCell ref="F442:F443"/>
    <mergeCell ref="E442:E443"/>
    <mergeCell ref="C442:D442"/>
    <mergeCell ref="G444:G445"/>
    <mergeCell ref="B446:B447"/>
    <mergeCell ref="C445:D445"/>
    <mergeCell ref="BL444:BN445"/>
    <mergeCell ref="BJ444:BK445"/>
    <mergeCell ref="BH444:BI445"/>
    <mergeCell ref="BF444:BG445"/>
    <mergeCell ref="BD444:BE445"/>
    <mergeCell ref="R446:S447"/>
    <mergeCell ref="P446:Q447"/>
    <mergeCell ref="N446:O447"/>
    <mergeCell ref="L446:M447"/>
    <mergeCell ref="J446:K447"/>
    <mergeCell ref="H446:I447"/>
    <mergeCell ref="AD446:AE447"/>
    <mergeCell ref="AB446:AC447"/>
    <mergeCell ref="Z446:AA447"/>
    <mergeCell ref="X446:Y447"/>
    <mergeCell ref="V446:W447"/>
    <mergeCell ref="T446:U447"/>
    <mergeCell ref="AP446:AQ447"/>
    <mergeCell ref="AN446:AO447"/>
    <mergeCell ref="AL446:AM447"/>
    <mergeCell ref="AJ446:AK447"/>
    <mergeCell ref="AH446:AI447"/>
    <mergeCell ref="AF446:AG447"/>
    <mergeCell ref="BB446:BC447"/>
    <mergeCell ref="AZ446:BA447"/>
    <mergeCell ref="AX446:AY447"/>
    <mergeCell ref="AV446:AW447"/>
    <mergeCell ref="AT446:AU447"/>
    <mergeCell ref="AR446:AS447"/>
    <mergeCell ref="F444:F445"/>
    <mergeCell ref="E444:E445"/>
    <mergeCell ref="C444:D444"/>
    <mergeCell ref="B444:B445"/>
    <mergeCell ref="C447:D447"/>
    <mergeCell ref="B442:B443"/>
    <mergeCell ref="C441:D441"/>
    <mergeCell ref="BL440:BN441"/>
    <mergeCell ref="BJ440:BK441"/>
    <mergeCell ref="BH440:BI441"/>
    <mergeCell ref="BF440:BG441"/>
    <mergeCell ref="BD440:BE441"/>
    <mergeCell ref="R442:S443"/>
    <mergeCell ref="P442:Q443"/>
    <mergeCell ref="N442:O443"/>
    <mergeCell ref="L442:M443"/>
    <mergeCell ref="J442:K443"/>
    <mergeCell ref="H442:I443"/>
    <mergeCell ref="AD442:AE443"/>
    <mergeCell ref="AB442:AC443"/>
    <mergeCell ref="Z442:AA443"/>
    <mergeCell ref="X442:Y443"/>
    <mergeCell ref="V442:W443"/>
    <mergeCell ref="T442:U443"/>
    <mergeCell ref="AP442:AQ443"/>
    <mergeCell ref="AN442:AO443"/>
    <mergeCell ref="AL442:AM443"/>
    <mergeCell ref="AJ442:AK443"/>
    <mergeCell ref="AH442:AI443"/>
    <mergeCell ref="AF442:AG443"/>
    <mergeCell ref="BB442:BC443"/>
    <mergeCell ref="AZ442:BA443"/>
    <mergeCell ref="AX442:AY443"/>
    <mergeCell ref="AV442:AW443"/>
    <mergeCell ref="AT442:AU443"/>
    <mergeCell ref="AR442:AS443"/>
    <mergeCell ref="F440:F441"/>
    <mergeCell ref="E440:E441"/>
    <mergeCell ref="C440:D440"/>
    <mergeCell ref="B440:B441"/>
    <mergeCell ref="G442:G443"/>
    <mergeCell ref="C443:D443"/>
    <mergeCell ref="BL442:BN443"/>
    <mergeCell ref="BJ442:BK443"/>
    <mergeCell ref="BH442:BI443"/>
    <mergeCell ref="BF442:BG443"/>
    <mergeCell ref="BD442:BE443"/>
    <mergeCell ref="C439:D439"/>
    <mergeCell ref="BL438:BN439"/>
    <mergeCell ref="BJ438:BK439"/>
    <mergeCell ref="BH438:BI439"/>
    <mergeCell ref="BF438:BG439"/>
    <mergeCell ref="BD438:BE439"/>
    <mergeCell ref="R440:S441"/>
    <mergeCell ref="P440:Q441"/>
    <mergeCell ref="N440:O441"/>
    <mergeCell ref="L440:M441"/>
    <mergeCell ref="J440:K441"/>
    <mergeCell ref="H440:I441"/>
    <mergeCell ref="AD440:AE441"/>
    <mergeCell ref="AB440:AC441"/>
    <mergeCell ref="Z440:AA441"/>
    <mergeCell ref="X440:Y441"/>
    <mergeCell ref="V440:W441"/>
    <mergeCell ref="T440:U441"/>
    <mergeCell ref="AP440:AQ441"/>
    <mergeCell ref="AN440:AO441"/>
    <mergeCell ref="AL440:AM441"/>
    <mergeCell ref="AJ440:AK441"/>
    <mergeCell ref="AH440:AI441"/>
    <mergeCell ref="AF440:AG441"/>
    <mergeCell ref="BB440:BC441"/>
    <mergeCell ref="AZ440:BA441"/>
    <mergeCell ref="AX440:AY441"/>
    <mergeCell ref="AV440:AW441"/>
    <mergeCell ref="AT440:AU441"/>
    <mergeCell ref="AR440:AS441"/>
    <mergeCell ref="F438:F439"/>
    <mergeCell ref="E438:E439"/>
    <mergeCell ref="C438:D438"/>
    <mergeCell ref="G440:G441"/>
    <mergeCell ref="R436:S437"/>
    <mergeCell ref="P436:Q437"/>
    <mergeCell ref="N436:O437"/>
    <mergeCell ref="L436:M437"/>
    <mergeCell ref="J436:K437"/>
    <mergeCell ref="H436:I437"/>
    <mergeCell ref="AD436:AE437"/>
    <mergeCell ref="AB436:AC437"/>
    <mergeCell ref="Z436:AA437"/>
    <mergeCell ref="X436:Y437"/>
    <mergeCell ref="V436:W437"/>
    <mergeCell ref="T436:U437"/>
    <mergeCell ref="AP436:AQ437"/>
    <mergeCell ref="AN436:AO437"/>
    <mergeCell ref="AL436:AM437"/>
    <mergeCell ref="AJ436:AK437"/>
    <mergeCell ref="AH436:AI437"/>
    <mergeCell ref="AF436:AG437"/>
    <mergeCell ref="BB436:BC437"/>
    <mergeCell ref="AZ436:BA437"/>
    <mergeCell ref="AX436:AY437"/>
    <mergeCell ref="AV436:AW437"/>
    <mergeCell ref="AT436:AU437"/>
    <mergeCell ref="AR436:AS437"/>
    <mergeCell ref="F434:F435"/>
    <mergeCell ref="E434:E435"/>
    <mergeCell ref="C434:D434"/>
    <mergeCell ref="G436:G437"/>
    <mergeCell ref="B438:B439"/>
    <mergeCell ref="C437:D437"/>
    <mergeCell ref="BL436:BN437"/>
    <mergeCell ref="BJ436:BK437"/>
    <mergeCell ref="BH436:BI437"/>
    <mergeCell ref="BF436:BG437"/>
    <mergeCell ref="BD436:BE437"/>
    <mergeCell ref="R438:S439"/>
    <mergeCell ref="P438:Q439"/>
    <mergeCell ref="N438:O439"/>
    <mergeCell ref="L438:M439"/>
    <mergeCell ref="J438:K439"/>
    <mergeCell ref="H438:I439"/>
    <mergeCell ref="AD438:AE439"/>
    <mergeCell ref="AB438:AC439"/>
    <mergeCell ref="Z438:AA439"/>
    <mergeCell ref="X438:Y439"/>
    <mergeCell ref="V438:W439"/>
    <mergeCell ref="T438:U439"/>
    <mergeCell ref="AP438:AQ439"/>
    <mergeCell ref="AN438:AO439"/>
    <mergeCell ref="AL438:AM439"/>
    <mergeCell ref="AJ438:AK439"/>
    <mergeCell ref="AH438:AI439"/>
    <mergeCell ref="AF438:AG439"/>
    <mergeCell ref="BB438:BC439"/>
    <mergeCell ref="AZ438:BA439"/>
    <mergeCell ref="AX438:AY439"/>
    <mergeCell ref="AV438:AW439"/>
    <mergeCell ref="AT438:AU439"/>
    <mergeCell ref="AR438:AS439"/>
    <mergeCell ref="F436:F437"/>
    <mergeCell ref="E436:E437"/>
    <mergeCell ref="C436:D436"/>
    <mergeCell ref="B436:B437"/>
    <mergeCell ref="G438:G439"/>
    <mergeCell ref="BD432:BE433"/>
    <mergeCell ref="R434:S435"/>
    <mergeCell ref="P434:Q435"/>
    <mergeCell ref="N434:O435"/>
    <mergeCell ref="L434:M435"/>
    <mergeCell ref="J434:K435"/>
    <mergeCell ref="H434:I435"/>
    <mergeCell ref="AD434:AE435"/>
    <mergeCell ref="AB434:AC435"/>
    <mergeCell ref="Z434:AA435"/>
    <mergeCell ref="X434:Y435"/>
    <mergeCell ref="V434:W435"/>
    <mergeCell ref="T434:U435"/>
    <mergeCell ref="AP434:AQ435"/>
    <mergeCell ref="AN434:AO435"/>
    <mergeCell ref="AL434:AM435"/>
    <mergeCell ref="AJ434:AK435"/>
    <mergeCell ref="AH434:AI435"/>
    <mergeCell ref="AF434:AG435"/>
    <mergeCell ref="BB434:BC435"/>
    <mergeCell ref="AZ434:BA435"/>
    <mergeCell ref="AX434:AY435"/>
    <mergeCell ref="AV434:AW435"/>
    <mergeCell ref="AT434:AU435"/>
    <mergeCell ref="AR434:AS435"/>
    <mergeCell ref="F432:F433"/>
    <mergeCell ref="E432:E433"/>
    <mergeCell ref="C432:D432"/>
    <mergeCell ref="B432:B433"/>
    <mergeCell ref="G434:G435"/>
    <mergeCell ref="C435:D435"/>
    <mergeCell ref="BL434:BN435"/>
    <mergeCell ref="BJ434:BK435"/>
    <mergeCell ref="BH434:BI435"/>
    <mergeCell ref="BF434:BG435"/>
    <mergeCell ref="BD434:BE435"/>
    <mergeCell ref="R432:S433"/>
    <mergeCell ref="P432:Q433"/>
    <mergeCell ref="N432:O433"/>
    <mergeCell ref="L432:M433"/>
    <mergeCell ref="J432:K433"/>
    <mergeCell ref="H432:I433"/>
    <mergeCell ref="AD432:AE433"/>
    <mergeCell ref="AB432:AC433"/>
    <mergeCell ref="Z432:AA433"/>
    <mergeCell ref="X432:Y433"/>
    <mergeCell ref="V432:W433"/>
    <mergeCell ref="T432:U433"/>
    <mergeCell ref="AP432:AQ433"/>
    <mergeCell ref="AN432:AO433"/>
    <mergeCell ref="AL432:AM433"/>
    <mergeCell ref="AJ432:AK433"/>
    <mergeCell ref="AH432:AI433"/>
    <mergeCell ref="AF432:AG433"/>
    <mergeCell ref="BB432:BC433"/>
    <mergeCell ref="AZ432:BA433"/>
    <mergeCell ref="AX432:AY433"/>
    <mergeCell ref="AV432:AW433"/>
    <mergeCell ref="AT432:AU433"/>
    <mergeCell ref="AR432:AS433"/>
    <mergeCell ref="F430:F431"/>
    <mergeCell ref="E430:E431"/>
    <mergeCell ref="C430:D430"/>
    <mergeCell ref="G432:G433"/>
    <mergeCell ref="AV428:AW429"/>
    <mergeCell ref="AT428:AU429"/>
    <mergeCell ref="AR428:AS429"/>
    <mergeCell ref="B434:B435"/>
    <mergeCell ref="C433:D433"/>
    <mergeCell ref="B424:B425"/>
    <mergeCell ref="G428:G429"/>
    <mergeCell ref="B430:B431"/>
    <mergeCell ref="C429:D429"/>
    <mergeCell ref="BL428:BN429"/>
    <mergeCell ref="BJ428:BK429"/>
    <mergeCell ref="BH428:BI429"/>
    <mergeCell ref="BF428:BG429"/>
    <mergeCell ref="BD428:BE429"/>
    <mergeCell ref="R430:S431"/>
    <mergeCell ref="P430:Q431"/>
    <mergeCell ref="N430:O431"/>
    <mergeCell ref="L430:M431"/>
    <mergeCell ref="J430:K431"/>
    <mergeCell ref="H430:I431"/>
    <mergeCell ref="AD430:AE431"/>
    <mergeCell ref="AB430:AC431"/>
    <mergeCell ref="Z430:AA431"/>
    <mergeCell ref="X430:Y431"/>
    <mergeCell ref="V430:W431"/>
    <mergeCell ref="T430:U431"/>
    <mergeCell ref="AP430:AQ431"/>
    <mergeCell ref="AN430:AO431"/>
    <mergeCell ref="AL430:AM431"/>
    <mergeCell ref="AJ430:AK431"/>
    <mergeCell ref="AH430:AI431"/>
    <mergeCell ref="AF430:AG431"/>
    <mergeCell ref="BB430:BC431"/>
    <mergeCell ref="AZ430:BA431"/>
    <mergeCell ref="AX430:AY431"/>
    <mergeCell ref="AV430:AW431"/>
    <mergeCell ref="AT430:AU431"/>
    <mergeCell ref="AR430:AS431"/>
    <mergeCell ref="F428:F429"/>
    <mergeCell ref="E428:E429"/>
    <mergeCell ref="C428:D428"/>
    <mergeCell ref="B428:B429"/>
    <mergeCell ref="G430:G431"/>
    <mergeCell ref="C431:D431"/>
    <mergeCell ref="BL430:BN431"/>
    <mergeCell ref="R428:S429"/>
    <mergeCell ref="P428:Q429"/>
    <mergeCell ref="N428:O429"/>
    <mergeCell ref="L428:M429"/>
    <mergeCell ref="J428:K429"/>
    <mergeCell ref="H428:I429"/>
    <mergeCell ref="AD428:AE429"/>
    <mergeCell ref="AB428:AC429"/>
    <mergeCell ref="Z428:AA429"/>
    <mergeCell ref="X428:Y429"/>
    <mergeCell ref="V428:W429"/>
    <mergeCell ref="T428:U429"/>
    <mergeCell ref="AP428:AQ429"/>
    <mergeCell ref="AN428:AO429"/>
    <mergeCell ref="AL428:AM429"/>
    <mergeCell ref="C426:D426"/>
    <mergeCell ref="BD419:BM419"/>
    <mergeCell ref="BA419:BC419"/>
    <mergeCell ref="AE419:AH419"/>
    <mergeCell ref="E419:AC419"/>
    <mergeCell ref="C419:D419"/>
    <mergeCell ref="H422:I423"/>
    <mergeCell ref="C422:D423"/>
    <mergeCell ref="B422:B423"/>
    <mergeCell ref="J423:K423"/>
    <mergeCell ref="N423:O423"/>
    <mergeCell ref="L423:M423"/>
    <mergeCell ref="J422:O422"/>
    <mergeCell ref="BF422:BK422"/>
    <mergeCell ref="AZ422:BE422"/>
    <mergeCell ref="AT422:AY422"/>
    <mergeCell ref="AN422:AS422"/>
    <mergeCell ref="AH422:AM422"/>
    <mergeCell ref="T423:U423"/>
    <mergeCell ref="AX423:AY423"/>
    <mergeCell ref="AV423:AW423"/>
    <mergeCell ref="AT423:AU423"/>
    <mergeCell ref="AR423:AS423"/>
    <mergeCell ref="R423:S423"/>
    <mergeCell ref="P423:Q423"/>
    <mergeCell ref="AF423:AG423"/>
    <mergeCell ref="AD423:AE423"/>
    <mergeCell ref="AB423:AC423"/>
    <mergeCell ref="X422:Y423"/>
    <mergeCell ref="V422:W423"/>
    <mergeCell ref="P422:U422"/>
    <mergeCell ref="AB422:AG422"/>
    <mergeCell ref="Z422:AA423"/>
    <mergeCell ref="AP423:AQ423"/>
    <mergeCell ref="AN423:AO423"/>
    <mergeCell ref="AL423:AM423"/>
    <mergeCell ref="AJ423:AK423"/>
    <mergeCell ref="AH423:AI423"/>
    <mergeCell ref="F424:F425"/>
    <mergeCell ref="P424:Q425"/>
    <mergeCell ref="N424:O425"/>
    <mergeCell ref="L424:M425"/>
    <mergeCell ref="J424:K425"/>
    <mergeCell ref="E424:E425"/>
    <mergeCell ref="BJ423:BK423"/>
    <mergeCell ref="BH423:BI423"/>
    <mergeCell ref="BF423:BG423"/>
    <mergeCell ref="BD423:BE423"/>
    <mergeCell ref="BB423:BC423"/>
    <mergeCell ref="AZ423:BA423"/>
    <mergeCell ref="N426:O427"/>
    <mergeCell ref="L426:M427"/>
    <mergeCell ref="J426:K427"/>
    <mergeCell ref="H426:I427"/>
    <mergeCell ref="Z426:AA427"/>
    <mergeCell ref="X426:Y427"/>
    <mergeCell ref="V426:W427"/>
    <mergeCell ref="T426:U427"/>
    <mergeCell ref="AH426:AI427"/>
    <mergeCell ref="AF426:AG427"/>
    <mergeCell ref="BB426:BC427"/>
    <mergeCell ref="AZ426:BA427"/>
    <mergeCell ref="AX426:AY427"/>
    <mergeCell ref="AV426:AW427"/>
    <mergeCell ref="B530:C530"/>
    <mergeCell ref="BI528:BK528"/>
    <mergeCell ref="BE528:BG528"/>
    <mergeCell ref="AZ528:BD528"/>
    <mergeCell ref="AS528:AU528"/>
    <mergeCell ref="AO528:AQ528"/>
    <mergeCell ref="AK530:AN530"/>
    <mergeCell ref="AH530:AJ530"/>
    <mergeCell ref="AD530:AF530"/>
    <mergeCell ref="Z530:AC530"/>
    <mergeCell ref="J523:K524"/>
    <mergeCell ref="H523:I524"/>
    <mergeCell ref="D523:E524"/>
    <mergeCell ref="B523:C524"/>
    <mergeCell ref="V523:W524"/>
    <mergeCell ref="T523:U524"/>
    <mergeCell ref="R523:S524"/>
    <mergeCell ref="P523:Q524"/>
    <mergeCell ref="N523:O524"/>
    <mergeCell ref="L523:M524"/>
    <mergeCell ref="AH523:AI524"/>
    <mergeCell ref="AF523:AG524"/>
    <mergeCell ref="AD523:AE524"/>
    <mergeCell ref="AB523:AC524"/>
    <mergeCell ref="Z523:AA524"/>
    <mergeCell ref="X523:Y524"/>
    <mergeCell ref="AT523:AU524"/>
    <mergeCell ref="AR523:AS524"/>
    <mergeCell ref="AP523:AQ524"/>
    <mergeCell ref="AN523:AO524"/>
    <mergeCell ref="AL523:AM524"/>
    <mergeCell ref="AJ523:AK524"/>
    <mergeCell ref="B525:C525"/>
    <mergeCell ref="BJ523:BK524"/>
    <mergeCell ref="BH523:BI524"/>
    <mergeCell ref="BF523:BG524"/>
    <mergeCell ref="BD523:BE524"/>
    <mergeCell ref="BB523:BC524"/>
    <mergeCell ref="AZ523:BA524"/>
    <mergeCell ref="AX523:AY524"/>
    <mergeCell ref="AV523:AW524"/>
    <mergeCell ref="AO530:AQ530"/>
    <mergeCell ref="AS530:AU530"/>
    <mergeCell ref="AZ530:BD530"/>
    <mergeCell ref="BE530:BG530"/>
    <mergeCell ref="BI530:BK530"/>
    <mergeCell ref="D525:E526"/>
    <mergeCell ref="BH525:BI526"/>
    <mergeCell ref="BJ525:BK526"/>
    <mergeCell ref="AK528:AN528"/>
    <mergeCell ref="H525:I526"/>
    <mergeCell ref="J525:K526"/>
    <mergeCell ref="L525:M526"/>
    <mergeCell ref="N525:O526"/>
    <mergeCell ref="P525:Q526"/>
    <mergeCell ref="R525:S526"/>
    <mergeCell ref="T525:U526"/>
    <mergeCell ref="V525:W526"/>
    <mergeCell ref="X525:Y526"/>
    <mergeCell ref="Z525:AA526"/>
    <mergeCell ref="AB525:AC526"/>
    <mergeCell ref="AD525:AE526"/>
    <mergeCell ref="AF525:AG526"/>
    <mergeCell ref="AH525:AI526"/>
    <mergeCell ref="AJ428:AK429"/>
    <mergeCell ref="AH428:AI429"/>
    <mergeCell ref="AF428:AG429"/>
    <mergeCell ref="BB428:BC429"/>
    <mergeCell ref="AZ428:BA429"/>
    <mergeCell ref="AX428:AY429"/>
    <mergeCell ref="BF426:BG427"/>
    <mergeCell ref="BD426:BE427"/>
    <mergeCell ref="F426:F427"/>
    <mergeCell ref="E426:E427"/>
    <mergeCell ref="B528:C528"/>
    <mergeCell ref="BB424:BC425"/>
    <mergeCell ref="AZ424:BA425"/>
    <mergeCell ref="AX424:AY425"/>
    <mergeCell ref="AV424:AW425"/>
    <mergeCell ref="AT424:AU425"/>
    <mergeCell ref="AR424:AS425"/>
    <mergeCell ref="B426:B427"/>
    <mergeCell ref="C425:D425"/>
    <mergeCell ref="AV517:AW518"/>
    <mergeCell ref="AT517:AU518"/>
    <mergeCell ref="AR517:AS518"/>
    <mergeCell ref="F515:F516"/>
    <mergeCell ref="E515:E516"/>
    <mergeCell ref="C515:D515"/>
    <mergeCell ref="B519:B520"/>
    <mergeCell ref="C518:D518"/>
    <mergeCell ref="R519:S520"/>
    <mergeCell ref="P519:Q520"/>
    <mergeCell ref="N519:O520"/>
    <mergeCell ref="L519:M520"/>
    <mergeCell ref="J519:K520"/>
    <mergeCell ref="H519:I520"/>
    <mergeCell ref="AD519:AE520"/>
    <mergeCell ref="AB519:AC520"/>
    <mergeCell ref="Z519:AA520"/>
    <mergeCell ref="X519:Y520"/>
    <mergeCell ref="V519:W520"/>
    <mergeCell ref="T519:U520"/>
    <mergeCell ref="AP519:AQ520"/>
    <mergeCell ref="AN519:AO520"/>
    <mergeCell ref="AL519:AM520"/>
    <mergeCell ref="AJ519:AK520"/>
    <mergeCell ref="AH519:AI520"/>
    <mergeCell ref="AF519:AG520"/>
    <mergeCell ref="BB519:BC520"/>
    <mergeCell ref="AZ519:BA520"/>
    <mergeCell ref="AX519:AY520"/>
    <mergeCell ref="P426:Q427"/>
    <mergeCell ref="G424:G425"/>
    <mergeCell ref="AP426:AQ427"/>
    <mergeCell ref="AN426:AO427"/>
    <mergeCell ref="AL426:AM427"/>
    <mergeCell ref="AJ426:AK427"/>
    <mergeCell ref="R426:S427"/>
    <mergeCell ref="R517:S518"/>
    <mergeCell ref="P517:Q518"/>
    <mergeCell ref="N517:O518"/>
    <mergeCell ref="L517:M518"/>
    <mergeCell ref="J517:K518"/>
    <mergeCell ref="H517:I518"/>
    <mergeCell ref="AD517:AE518"/>
    <mergeCell ref="AB517:AC518"/>
    <mergeCell ref="Z517:AA518"/>
    <mergeCell ref="AD426:AE427"/>
    <mergeCell ref="AB426:AC427"/>
    <mergeCell ref="AT426:AU427"/>
    <mergeCell ref="AR426:AS427"/>
    <mergeCell ref="C424:D424"/>
    <mergeCell ref="R521:S522"/>
    <mergeCell ref="P521:Q522"/>
    <mergeCell ref="N521:O522"/>
    <mergeCell ref="L521:M522"/>
    <mergeCell ref="J521:K522"/>
    <mergeCell ref="H521:I522"/>
    <mergeCell ref="AD521:AE522"/>
    <mergeCell ref="AB521:AC522"/>
    <mergeCell ref="Z521:AA522"/>
    <mergeCell ref="X521:Y522"/>
    <mergeCell ref="V521:W522"/>
    <mergeCell ref="T521:U522"/>
    <mergeCell ref="AP521:AQ522"/>
    <mergeCell ref="AN521:AO522"/>
    <mergeCell ref="AL521:AM522"/>
    <mergeCell ref="AJ521:AK522"/>
    <mergeCell ref="AH521:AI522"/>
    <mergeCell ref="AF521:AG522"/>
    <mergeCell ref="BB521:BC522"/>
    <mergeCell ref="AZ521:BA522"/>
    <mergeCell ref="AX521:AY522"/>
    <mergeCell ref="AV521:AW522"/>
    <mergeCell ref="AT521:AU522"/>
    <mergeCell ref="AR521:AS522"/>
    <mergeCell ref="F519:F520"/>
    <mergeCell ref="E519:E520"/>
    <mergeCell ref="C519:D519"/>
    <mergeCell ref="G521:G522"/>
    <mergeCell ref="C522:D522"/>
    <mergeCell ref="P515:Q516"/>
    <mergeCell ref="N515:O516"/>
    <mergeCell ref="L515:M516"/>
    <mergeCell ref="J515:K516"/>
    <mergeCell ref="H515:I516"/>
    <mergeCell ref="AD515:AE516"/>
    <mergeCell ref="AB515:AC516"/>
    <mergeCell ref="Z515:AA516"/>
    <mergeCell ref="X515:Y516"/>
    <mergeCell ref="V515:W516"/>
    <mergeCell ref="T515:U516"/>
    <mergeCell ref="AP515:AQ516"/>
    <mergeCell ref="AN515:AO516"/>
    <mergeCell ref="AL515:AM516"/>
    <mergeCell ref="AJ515:AK516"/>
    <mergeCell ref="AH515:AI516"/>
    <mergeCell ref="AF515:AG516"/>
    <mergeCell ref="BB515:BC516"/>
    <mergeCell ref="AZ515:BA516"/>
    <mergeCell ref="AX515:AY516"/>
    <mergeCell ref="AV515:AW516"/>
    <mergeCell ref="AT515:AU516"/>
    <mergeCell ref="AR515:AS516"/>
    <mergeCell ref="F513:F514"/>
    <mergeCell ref="E513:E514"/>
    <mergeCell ref="C513:D513"/>
    <mergeCell ref="AD505:AE506"/>
    <mergeCell ref="AB505:AC506"/>
    <mergeCell ref="Z505:AA506"/>
    <mergeCell ref="F521:F522"/>
    <mergeCell ref="E521:E522"/>
    <mergeCell ref="C521:D521"/>
    <mergeCell ref="G426:G427"/>
    <mergeCell ref="C427:D427"/>
    <mergeCell ref="BL426:BN427"/>
    <mergeCell ref="BJ426:BK427"/>
    <mergeCell ref="BH426:BI427"/>
    <mergeCell ref="F517:F518"/>
    <mergeCell ref="E517:E518"/>
    <mergeCell ref="C517:D517"/>
    <mergeCell ref="B517:B518"/>
    <mergeCell ref="C520:D520"/>
    <mergeCell ref="BL519:BN520"/>
    <mergeCell ref="R513:S514"/>
    <mergeCell ref="P513:Q514"/>
    <mergeCell ref="N513:O514"/>
    <mergeCell ref="L513:M514"/>
    <mergeCell ref="J513:K514"/>
    <mergeCell ref="H513:I514"/>
    <mergeCell ref="AD513:AE514"/>
    <mergeCell ref="AB513:AC514"/>
    <mergeCell ref="Z513:AA514"/>
    <mergeCell ref="X513:Y514"/>
    <mergeCell ref="V513:W514"/>
    <mergeCell ref="T513:U514"/>
    <mergeCell ref="AP513:AQ514"/>
    <mergeCell ref="AN513:AO514"/>
    <mergeCell ref="AL513:AM514"/>
    <mergeCell ref="AJ513:AK514"/>
    <mergeCell ref="AH513:AI514"/>
    <mergeCell ref="AF513:AG514"/>
    <mergeCell ref="BB513:BC514"/>
    <mergeCell ref="AZ513:BA514"/>
    <mergeCell ref="AX513:AY514"/>
    <mergeCell ref="AV513:AW514"/>
    <mergeCell ref="AT513:AU514"/>
    <mergeCell ref="AR513:AS514"/>
    <mergeCell ref="F511:F512"/>
    <mergeCell ref="E511:E512"/>
    <mergeCell ref="C511:D511"/>
    <mergeCell ref="B515:B516"/>
    <mergeCell ref="C514:D514"/>
    <mergeCell ref="BL513:BN514"/>
    <mergeCell ref="BJ513:BK514"/>
    <mergeCell ref="BH513:BI514"/>
    <mergeCell ref="BF513:BG514"/>
    <mergeCell ref="BD513:BE514"/>
    <mergeCell ref="R515:S516"/>
    <mergeCell ref="B513:B514"/>
    <mergeCell ref="C516:D516"/>
    <mergeCell ref="BL515:BN516"/>
    <mergeCell ref="R509:S510"/>
    <mergeCell ref="P509:Q510"/>
    <mergeCell ref="N509:O510"/>
    <mergeCell ref="L509:M510"/>
    <mergeCell ref="J509:K510"/>
    <mergeCell ref="H509:I510"/>
    <mergeCell ref="AD509:AE510"/>
    <mergeCell ref="AB509:AC510"/>
    <mergeCell ref="Z509:AA510"/>
    <mergeCell ref="X509:Y510"/>
    <mergeCell ref="V509:W510"/>
    <mergeCell ref="T509:U510"/>
    <mergeCell ref="AP509:AQ510"/>
    <mergeCell ref="B511:B512"/>
    <mergeCell ref="C510:D510"/>
    <mergeCell ref="BL509:BN510"/>
    <mergeCell ref="BJ509:BK510"/>
    <mergeCell ref="BH509:BI510"/>
    <mergeCell ref="BF509:BG510"/>
    <mergeCell ref="BD509:BE510"/>
    <mergeCell ref="R511:S512"/>
    <mergeCell ref="P511:Q512"/>
    <mergeCell ref="N511:O512"/>
    <mergeCell ref="L511:M512"/>
    <mergeCell ref="J511:K512"/>
    <mergeCell ref="H511:I512"/>
    <mergeCell ref="AD511:AE512"/>
    <mergeCell ref="AB511:AC512"/>
    <mergeCell ref="Z511:AA512"/>
    <mergeCell ref="X511:Y512"/>
    <mergeCell ref="V511:W512"/>
    <mergeCell ref="T511:U512"/>
    <mergeCell ref="AP511:AQ512"/>
    <mergeCell ref="AN511:AO512"/>
    <mergeCell ref="AL511:AM512"/>
    <mergeCell ref="AJ511:AK512"/>
    <mergeCell ref="AH511:AI512"/>
    <mergeCell ref="AF511:AG512"/>
    <mergeCell ref="BB511:BC512"/>
    <mergeCell ref="AZ511:BA512"/>
    <mergeCell ref="AX511:AY512"/>
    <mergeCell ref="AV511:AW512"/>
    <mergeCell ref="AT511:AU512"/>
    <mergeCell ref="AR511:AS512"/>
    <mergeCell ref="F509:F510"/>
    <mergeCell ref="E509:E510"/>
    <mergeCell ref="C509:D509"/>
    <mergeCell ref="B509:B510"/>
    <mergeCell ref="C512:D512"/>
    <mergeCell ref="BL511:BN512"/>
    <mergeCell ref="BJ511:BK512"/>
    <mergeCell ref="BH511:BI512"/>
    <mergeCell ref="BF511:BG512"/>
    <mergeCell ref="BD511:BE512"/>
    <mergeCell ref="B507:B508"/>
    <mergeCell ref="C506:D506"/>
    <mergeCell ref="BL505:BN506"/>
    <mergeCell ref="BJ505:BK506"/>
    <mergeCell ref="BH505:BI506"/>
    <mergeCell ref="BF505:BG506"/>
    <mergeCell ref="BD505:BE506"/>
    <mergeCell ref="R507:S508"/>
    <mergeCell ref="P507:Q508"/>
    <mergeCell ref="N507:O508"/>
    <mergeCell ref="L507:M508"/>
    <mergeCell ref="J507:K508"/>
    <mergeCell ref="H507:I508"/>
    <mergeCell ref="AD507:AE508"/>
    <mergeCell ref="AB507:AC508"/>
    <mergeCell ref="Z507:AA508"/>
    <mergeCell ref="X507:Y508"/>
    <mergeCell ref="V507:W508"/>
    <mergeCell ref="T507:U508"/>
    <mergeCell ref="AP507:AQ508"/>
    <mergeCell ref="AN507:AO508"/>
    <mergeCell ref="AL507:AM508"/>
    <mergeCell ref="AJ507:AK508"/>
    <mergeCell ref="AH507:AI508"/>
    <mergeCell ref="AF507:AG508"/>
    <mergeCell ref="BB507:BC508"/>
    <mergeCell ref="AZ507:BA508"/>
    <mergeCell ref="AX507:AY508"/>
    <mergeCell ref="AV507:AW508"/>
    <mergeCell ref="AT507:AU508"/>
    <mergeCell ref="AR507:AS508"/>
    <mergeCell ref="F505:F506"/>
    <mergeCell ref="E505:E506"/>
    <mergeCell ref="C505:D505"/>
    <mergeCell ref="B505:B506"/>
    <mergeCell ref="C508:D508"/>
    <mergeCell ref="BL507:BN508"/>
    <mergeCell ref="F507:F508"/>
    <mergeCell ref="E507:E508"/>
    <mergeCell ref="C507:D507"/>
    <mergeCell ref="BJ507:BK508"/>
    <mergeCell ref="BH507:BI508"/>
    <mergeCell ref="BF507:BG508"/>
    <mergeCell ref="AJ505:AK506"/>
    <mergeCell ref="AH505:AI506"/>
    <mergeCell ref="AF505:AG506"/>
    <mergeCell ref="BB505:BC506"/>
    <mergeCell ref="AZ505:BA506"/>
    <mergeCell ref="AX505:AY506"/>
    <mergeCell ref="AV505:AW506"/>
    <mergeCell ref="AT505:AU506"/>
    <mergeCell ref="AR505:AS506"/>
    <mergeCell ref="BD507:BE508"/>
    <mergeCell ref="G505:G506"/>
    <mergeCell ref="B503:B504"/>
    <mergeCell ref="C502:D502"/>
    <mergeCell ref="BL501:BN502"/>
    <mergeCell ref="BJ501:BK502"/>
    <mergeCell ref="BH501:BI502"/>
    <mergeCell ref="BF501:BG502"/>
    <mergeCell ref="BD501:BE502"/>
    <mergeCell ref="R503:S504"/>
    <mergeCell ref="P503:Q504"/>
    <mergeCell ref="N503:O504"/>
    <mergeCell ref="L503:M504"/>
    <mergeCell ref="J503:K504"/>
    <mergeCell ref="H503:I504"/>
    <mergeCell ref="AD503:AE504"/>
    <mergeCell ref="AB503:AC504"/>
    <mergeCell ref="Z503:AA504"/>
    <mergeCell ref="X503:Y504"/>
    <mergeCell ref="V503:W504"/>
    <mergeCell ref="T503:U504"/>
    <mergeCell ref="AP503:AQ504"/>
    <mergeCell ref="AN503:AO504"/>
    <mergeCell ref="AL503:AM504"/>
    <mergeCell ref="AJ503:AK504"/>
    <mergeCell ref="AH503:AI504"/>
    <mergeCell ref="AF503:AG504"/>
    <mergeCell ref="BB503:BC504"/>
    <mergeCell ref="AZ503:BA504"/>
    <mergeCell ref="AX503:AY504"/>
    <mergeCell ref="AV503:AW504"/>
    <mergeCell ref="AT503:AU504"/>
    <mergeCell ref="AR503:AS504"/>
    <mergeCell ref="F501:F502"/>
    <mergeCell ref="E501:E502"/>
    <mergeCell ref="C501:D501"/>
    <mergeCell ref="B501:B502"/>
    <mergeCell ref="C504:D504"/>
    <mergeCell ref="F503:F504"/>
    <mergeCell ref="C503:D503"/>
    <mergeCell ref="G503:G504"/>
    <mergeCell ref="BF503:BG504"/>
    <mergeCell ref="BD503:BE504"/>
    <mergeCell ref="BJ503:BK504"/>
    <mergeCell ref="BH503:BI504"/>
    <mergeCell ref="E503:E504"/>
    <mergeCell ref="B497:B498"/>
    <mergeCell ref="C500:D500"/>
    <mergeCell ref="BL499:BN500"/>
    <mergeCell ref="G499:G500"/>
    <mergeCell ref="F497:F498"/>
    <mergeCell ref="E497:E498"/>
    <mergeCell ref="C497:D497"/>
    <mergeCell ref="R497:S498"/>
    <mergeCell ref="P497:Q498"/>
    <mergeCell ref="N497:O498"/>
    <mergeCell ref="L497:M498"/>
    <mergeCell ref="J497:K498"/>
    <mergeCell ref="H497:I498"/>
    <mergeCell ref="AD497:AE498"/>
    <mergeCell ref="AB497:AC498"/>
    <mergeCell ref="Z497:AA498"/>
    <mergeCell ref="X497:Y498"/>
    <mergeCell ref="V497:W498"/>
    <mergeCell ref="T497:U498"/>
    <mergeCell ref="AP497:AQ498"/>
    <mergeCell ref="AN497:AO498"/>
    <mergeCell ref="AL497:AM498"/>
    <mergeCell ref="AJ497:AK498"/>
    <mergeCell ref="AH497:AI498"/>
    <mergeCell ref="AF497:AG498"/>
    <mergeCell ref="BB497:BC498"/>
    <mergeCell ref="AZ497:BA498"/>
    <mergeCell ref="AX497:AY498"/>
    <mergeCell ref="AV497:AW498"/>
    <mergeCell ref="AT497:AU498"/>
    <mergeCell ref="AR497:AS498"/>
    <mergeCell ref="F499:F500"/>
    <mergeCell ref="E499:E500"/>
    <mergeCell ref="C499:D499"/>
    <mergeCell ref="B499:B500"/>
    <mergeCell ref="E493:E494"/>
    <mergeCell ref="C493:D493"/>
    <mergeCell ref="F495:F496"/>
    <mergeCell ref="C498:D498"/>
    <mergeCell ref="BL497:BN498"/>
    <mergeCell ref="BJ497:BK498"/>
    <mergeCell ref="BH497:BI498"/>
    <mergeCell ref="BF497:BG498"/>
    <mergeCell ref="BD497:BE498"/>
    <mergeCell ref="R499:S500"/>
    <mergeCell ref="P499:Q500"/>
    <mergeCell ref="N499:O500"/>
    <mergeCell ref="L499:M500"/>
    <mergeCell ref="J499:K500"/>
    <mergeCell ref="H499:I500"/>
    <mergeCell ref="AD499:AE500"/>
    <mergeCell ref="AB499:AC500"/>
    <mergeCell ref="Z499:AA500"/>
    <mergeCell ref="X499:Y500"/>
    <mergeCell ref="V499:W500"/>
    <mergeCell ref="T499:U500"/>
    <mergeCell ref="AP499:AQ500"/>
    <mergeCell ref="AN499:AO500"/>
    <mergeCell ref="AL499:AM500"/>
    <mergeCell ref="AJ499:AK500"/>
    <mergeCell ref="AH499:AI500"/>
    <mergeCell ref="AF499:AG500"/>
    <mergeCell ref="BB499:BC500"/>
    <mergeCell ref="AZ499:BA500"/>
    <mergeCell ref="AX499:AY500"/>
    <mergeCell ref="AV499:AW500"/>
    <mergeCell ref="AT499:AU500"/>
    <mergeCell ref="AR499:AS500"/>
    <mergeCell ref="AV483:AW484"/>
    <mergeCell ref="AT483:AU484"/>
    <mergeCell ref="AR483:AS484"/>
    <mergeCell ref="C487:D487"/>
    <mergeCell ref="E495:E496"/>
    <mergeCell ref="C495:D495"/>
    <mergeCell ref="B493:B494"/>
    <mergeCell ref="C496:D496"/>
    <mergeCell ref="BL495:BN496"/>
    <mergeCell ref="BJ495:BK496"/>
    <mergeCell ref="BH495:BI496"/>
    <mergeCell ref="BF495:BG496"/>
    <mergeCell ref="BD495:BE496"/>
    <mergeCell ref="R493:S494"/>
    <mergeCell ref="P493:Q494"/>
    <mergeCell ref="N493:O494"/>
    <mergeCell ref="L493:M494"/>
    <mergeCell ref="J493:K494"/>
    <mergeCell ref="H493:I494"/>
    <mergeCell ref="AD493:AE494"/>
    <mergeCell ref="AB493:AC494"/>
    <mergeCell ref="Z493:AA494"/>
    <mergeCell ref="X493:Y494"/>
    <mergeCell ref="V493:W494"/>
    <mergeCell ref="T493:U494"/>
    <mergeCell ref="AP493:AQ494"/>
    <mergeCell ref="AN493:AO494"/>
    <mergeCell ref="AL493:AM494"/>
    <mergeCell ref="AJ493:AK494"/>
    <mergeCell ref="AH493:AI494"/>
    <mergeCell ref="AF493:AG494"/>
    <mergeCell ref="BB493:BC494"/>
    <mergeCell ref="AZ493:BA494"/>
    <mergeCell ref="AX493:AY494"/>
    <mergeCell ref="AV493:AW494"/>
    <mergeCell ref="AT493:AU494"/>
    <mergeCell ref="AR493:AS494"/>
    <mergeCell ref="B495:B496"/>
    <mergeCell ref="AF495:AG496"/>
    <mergeCell ref="BB495:BC496"/>
    <mergeCell ref="C494:D494"/>
    <mergeCell ref="BL493:BN494"/>
    <mergeCell ref="BJ493:BK494"/>
    <mergeCell ref="BH493:BI494"/>
    <mergeCell ref="BF493:BG494"/>
    <mergeCell ref="BD493:BE494"/>
    <mergeCell ref="R495:S496"/>
    <mergeCell ref="P495:Q496"/>
    <mergeCell ref="N495:O496"/>
    <mergeCell ref="L495:M496"/>
    <mergeCell ref="J495:K496"/>
    <mergeCell ref="H495:I496"/>
    <mergeCell ref="AD495:AE496"/>
    <mergeCell ref="AB495:AC496"/>
    <mergeCell ref="Z495:AA496"/>
    <mergeCell ref="X495:Y496"/>
    <mergeCell ref="V495:W496"/>
    <mergeCell ref="T495:U496"/>
    <mergeCell ref="AP495:AQ496"/>
    <mergeCell ref="AN495:AO496"/>
    <mergeCell ref="AL495:AM496"/>
    <mergeCell ref="AJ495:AK496"/>
    <mergeCell ref="AH495:AI496"/>
    <mergeCell ref="F493:F494"/>
    <mergeCell ref="B491:B492"/>
    <mergeCell ref="C490:D490"/>
    <mergeCell ref="BL489:BN490"/>
    <mergeCell ref="BJ489:BK490"/>
    <mergeCell ref="BH489:BI490"/>
    <mergeCell ref="BF489:BG490"/>
    <mergeCell ref="BD489:BE490"/>
    <mergeCell ref="R491:S492"/>
    <mergeCell ref="P491:Q492"/>
    <mergeCell ref="N491:O492"/>
    <mergeCell ref="L491:M492"/>
    <mergeCell ref="J491:K492"/>
    <mergeCell ref="H491:I492"/>
    <mergeCell ref="AD491:AE492"/>
    <mergeCell ref="AB491:AC492"/>
    <mergeCell ref="Z491:AA492"/>
    <mergeCell ref="X491:Y492"/>
    <mergeCell ref="V491:W492"/>
    <mergeCell ref="T491:U492"/>
    <mergeCell ref="AP491:AQ492"/>
    <mergeCell ref="AN491:AO492"/>
    <mergeCell ref="AL491:AM492"/>
    <mergeCell ref="AJ491:AK492"/>
    <mergeCell ref="AH491:AI492"/>
    <mergeCell ref="AF491:AG492"/>
    <mergeCell ref="BB491:BC492"/>
    <mergeCell ref="AZ491:BA492"/>
    <mergeCell ref="AX491:AY492"/>
    <mergeCell ref="AV491:AW492"/>
    <mergeCell ref="AT491:AU492"/>
    <mergeCell ref="AR491:AS492"/>
    <mergeCell ref="B487:B488"/>
    <mergeCell ref="C486:D486"/>
    <mergeCell ref="BL485:BN486"/>
    <mergeCell ref="BJ485:BK486"/>
    <mergeCell ref="BH485:BI486"/>
    <mergeCell ref="F489:F490"/>
    <mergeCell ref="E489:E490"/>
    <mergeCell ref="C492:D492"/>
    <mergeCell ref="BL491:BN492"/>
    <mergeCell ref="BJ491:BK492"/>
    <mergeCell ref="BH491:BI492"/>
    <mergeCell ref="BF491:BG492"/>
    <mergeCell ref="BD491:BE492"/>
    <mergeCell ref="F491:F492"/>
    <mergeCell ref="E491:E492"/>
    <mergeCell ref="C491:D491"/>
    <mergeCell ref="C489:D489"/>
    <mergeCell ref="G489:G490"/>
    <mergeCell ref="R487:S488"/>
    <mergeCell ref="P487:Q488"/>
    <mergeCell ref="N487:O488"/>
    <mergeCell ref="L487:M488"/>
    <mergeCell ref="F487:F488"/>
    <mergeCell ref="E487:E488"/>
    <mergeCell ref="R485:S486"/>
    <mergeCell ref="P485:Q486"/>
    <mergeCell ref="N485:O486"/>
    <mergeCell ref="L485:M486"/>
    <mergeCell ref="J485:K486"/>
    <mergeCell ref="H485:I486"/>
    <mergeCell ref="AD485:AE486"/>
    <mergeCell ref="AB485:AC486"/>
    <mergeCell ref="Z485:AA486"/>
    <mergeCell ref="J580:K581"/>
    <mergeCell ref="H580:I581"/>
    <mergeCell ref="AD580:AE581"/>
    <mergeCell ref="AB580:AC581"/>
    <mergeCell ref="B483:B484"/>
    <mergeCell ref="BJ482:BK482"/>
    <mergeCell ref="BH482:BI482"/>
    <mergeCell ref="BF482:BG482"/>
    <mergeCell ref="BD482:BE482"/>
    <mergeCell ref="BB482:BC482"/>
    <mergeCell ref="AZ482:BA482"/>
    <mergeCell ref="R483:S484"/>
    <mergeCell ref="AB483:AC484"/>
    <mergeCell ref="Z483:AA484"/>
    <mergeCell ref="X483:Y484"/>
    <mergeCell ref="V483:W484"/>
    <mergeCell ref="T483:U484"/>
    <mergeCell ref="AP483:AQ484"/>
    <mergeCell ref="AN483:AO484"/>
    <mergeCell ref="AL483:AM484"/>
    <mergeCell ref="AJ483:AK484"/>
    <mergeCell ref="B489:B490"/>
    <mergeCell ref="C488:D488"/>
    <mergeCell ref="BJ487:BK488"/>
    <mergeCell ref="BH487:BI488"/>
    <mergeCell ref="BF487:BG488"/>
    <mergeCell ref="BD487:BE488"/>
    <mergeCell ref="R489:S490"/>
    <mergeCell ref="P489:Q490"/>
    <mergeCell ref="N489:O490"/>
    <mergeCell ref="L489:M490"/>
    <mergeCell ref="J489:K490"/>
    <mergeCell ref="H489:I490"/>
    <mergeCell ref="AD489:AE490"/>
    <mergeCell ref="AB489:AC490"/>
    <mergeCell ref="Z489:AA490"/>
    <mergeCell ref="X489:Y490"/>
    <mergeCell ref="V489:W490"/>
    <mergeCell ref="T489:U490"/>
    <mergeCell ref="AP489:AQ490"/>
    <mergeCell ref="AN489:AO490"/>
    <mergeCell ref="AL489:AM490"/>
    <mergeCell ref="AJ489:AK490"/>
    <mergeCell ref="AH489:AI490"/>
    <mergeCell ref="AF489:AG490"/>
    <mergeCell ref="BB489:BC490"/>
    <mergeCell ref="AZ489:BA490"/>
    <mergeCell ref="AX489:AY490"/>
    <mergeCell ref="AV489:AW490"/>
    <mergeCell ref="AT489:AU490"/>
    <mergeCell ref="C484:D484"/>
    <mergeCell ref="BJ483:BK484"/>
    <mergeCell ref="BH483:BI484"/>
    <mergeCell ref="BF483:BG484"/>
    <mergeCell ref="F485:F486"/>
    <mergeCell ref="E485:E486"/>
    <mergeCell ref="C485:D485"/>
    <mergeCell ref="B485:B486"/>
    <mergeCell ref="X485:Y486"/>
    <mergeCell ref="AL485:AM486"/>
    <mergeCell ref="AJ485:AK486"/>
    <mergeCell ref="AH485:AI486"/>
    <mergeCell ref="E483:E484"/>
    <mergeCell ref="C483:D483"/>
    <mergeCell ref="AN578:AO579"/>
    <mergeCell ref="AL578:AM579"/>
    <mergeCell ref="AJ578:AK579"/>
    <mergeCell ref="AH578:AI579"/>
    <mergeCell ref="B584:C584"/>
    <mergeCell ref="BL582:BN583"/>
    <mergeCell ref="BJ582:BK583"/>
    <mergeCell ref="BH582:BI583"/>
    <mergeCell ref="BF582:BG583"/>
    <mergeCell ref="BD582:BE583"/>
    <mergeCell ref="BB582:BC583"/>
    <mergeCell ref="AZ582:BA583"/>
    <mergeCell ref="AX582:AY583"/>
    <mergeCell ref="AV582:AW583"/>
    <mergeCell ref="E580:E581"/>
    <mergeCell ref="C580:D580"/>
    <mergeCell ref="B580:B581"/>
    <mergeCell ref="AK587:AN587"/>
    <mergeCell ref="AH587:AJ587"/>
    <mergeCell ref="AD587:AF587"/>
    <mergeCell ref="Z587:AC587"/>
    <mergeCell ref="B587:C587"/>
    <mergeCell ref="B589:C589"/>
    <mergeCell ref="BI587:BK587"/>
    <mergeCell ref="BE587:BG587"/>
    <mergeCell ref="AZ587:BD587"/>
    <mergeCell ref="AS587:AU587"/>
    <mergeCell ref="AO587:AQ587"/>
    <mergeCell ref="AK589:AN589"/>
    <mergeCell ref="AH589:AJ589"/>
    <mergeCell ref="AD589:AF589"/>
    <mergeCell ref="Z589:AC589"/>
    <mergeCell ref="D584:E585"/>
    <mergeCell ref="H584:I585"/>
    <mergeCell ref="J584:K585"/>
    <mergeCell ref="L584:M585"/>
    <mergeCell ref="N584:O585"/>
    <mergeCell ref="P584:Q585"/>
    <mergeCell ref="R584:S585"/>
    <mergeCell ref="T584:U585"/>
    <mergeCell ref="V584:W585"/>
    <mergeCell ref="X584:Y585"/>
    <mergeCell ref="Z584:AA585"/>
    <mergeCell ref="AB584:AC585"/>
    <mergeCell ref="AD584:AE585"/>
    <mergeCell ref="AF584:AG585"/>
    <mergeCell ref="AH584:AI585"/>
    <mergeCell ref="AJ584:AK585"/>
    <mergeCell ref="AL584:AM585"/>
    <mergeCell ref="AN584:AO585"/>
    <mergeCell ref="AP584:AQ585"/>
    <mergeCell ref="AR584:AS585"/>
    <mergeCell ref="AT584:AU585"/>
    <mergeCell ref="AV584:AW585"/>
    <mergeCell ref="AX584:AY585"/>
    <mergeCell ref="AZ584:BA585"/>
    <mergeCell ref="BB584:BC585"/>
    <mergeCell ref="BD584:BE585"/>
    <mergeCell ref="AS589:AU589"/>
    <mergeCell ref="AO589:AQ589"/>
    <mergeCell ref="R580:S581"/>
    <mergeCell ref="P580:Q581"/>
    <mergeCell ref="N580:O581"/>
    <mergeCell ref="L580:M581"/>
    <mergeCell ref="J574:K575"/>
    <mergeCell ref="H574:I575"/>
    <mergeCell ref="AD574:AE575"/>
    <mergeCell ref="AB574:AC575"/>
    <mergeCell ref="Z574:AA575"/>
    <mergeCell ref="X574:Y575"/>
    <mergeCell ref="V574:W575"/>
    <mergeCell ref="T574:U575"/>
    <mergeCell ref="Z580:AA581"/>
    <mergeCell ref="X580:Y581"/>
    <mergeCell ref="V580:W581"/>
    <mergeCell ref="T580:U581"/>
    <mergeCell ref="AP580:AQ581"/>
    <mergeCell ref="AN580:AO581"/>
    <mergeCell ref="AL580:AM581"/>
    <mergeCell ref="AJ580:AK581"/>
    <mergeCell ref="AH580:AI581"/>
    <mergeCell ref="AF580:AG581"/>
    <mergeCell ref="BB580:BC581"/>
    <mergeCell ref="AZ580:BA581"/>
    <mergeCell ref="AX580:AY581"/>
    <mergeCell ref="AV580:AW581"/>
    <mergeCell ref="AT580:AU581"/>
    <mergeCell ref="AR580:AS581"/>
    <mergeCell ref="E578:E579"/>
    <mergeCell ref="C578:D578"/>
    <mergeCell ref="B578:B579"/>
    <mergeCell ref="J582:K583"/>
    <mergeCell ref="H582:I583"/>
    <mergeCell ref="D582:E583"/>
    <mergeCell ref="B582:C583"/>
    <mergeCell ref="C581:D581"/>
    <mergeCell ref="BD580:BE581"/>
    <mergeCell ref="V582:W583"/>
    <mergeCell ref="T582:U583"/>
    <mergeCell ref="R582:S583"/>
    <mergeCell ref="P582:Q583"/>
    <mergeCell ref="N582:O583"/>
    <mergeCell ref="L582:M583"/>
    <mergeCell ref="AH582:AI583"/>
    <mergeCell ref="AF582:AG583"/>
    <mergeCell ref="AD582:AE583"/>
    <mergeCell ref="AB582:AC583"/>
    <mergeCell ref="Z582:AA583"/>
    <mergeCell ref="X582:Y583"/>
    <mergeCell ref="AT582:AU583"/>
    <mergeCell ref="AR582:AS583"/>
    <mergeCell ref="AP582:AQ583"/>
    <mergeCell ref="AN582:AO583"/>
    <mergeCell ref="AL582:AM583"/>
    <mergeCell ref="AJ582:AK583"/>
    <mergeCell ref="R578:S579"/>
    <mergeCell ref="P578:Q579"/>
    <mergeCell ref="N578:O579"/>
    <mergeCell ref="L578:M579"/>
    <mergeCell ref="J578:K579"/>
    <mergeCell ref="H578:I579"/>
    <mergeCell ref="AD578:AE579"/>
    <mergeCell ref="AB578:AC579"/>
    <mergeCell ref="Z578:AA579"/>
    <mergeCell ref="X578:Y579"/>
    <mergeCell ref="V578:W579"/>
    <mergeCell ref="T578:U579"/>
    <mergeCell ref="AP578:AQ579"/>
    <mergeCell ref="X572:Y573"/>
    <mergeCell ref="V572:W573"/>
    <mergeCell ref="T572:U573"/>
    <mergeCell ref="AP572:AQ573"/>
    <mergeCell ref="AN572:AO573"/>
    <mergeCell ref="AL572:AM573"/>
    <mergeCell ref="AJ572:AK573"/>
    <mergeCell ref="AH572:AI573"/>
    <mergeCell ref="AF578:AG579"/>
    <mergeCell ref="BB578:BC579"/>
    <mergeCell ref="AZ578:BA579"/>
    <mergeCell ref="AX578:AY579"/>
    <mergeCell ref="AV578:AW579"/>
    <mergeCell ref="AT578:AU579"/>
    <mergeCell ref="AR578:AS579"/>
    <mergeCell ref="E576:E577"/>
    <mergeCell ref="C576:D576"/>
    <mergeCell ref="B576:B577"/>
    <mergeCell ref="R576:S577"/>
    <mergeCell ref="C575:D575"/>
    <mergeCell ref="BL574:BN575"/>
    <mergeCell ref="BJ574:BK575"/>
    <mergeCell ref="BH574:BI575"/>
    <mergeCell ref="BF574:BG575"/>
    <mergeCell ref="C579:D579"/>
    <mergeCell ref="BL578:BN579"/>
    <mergeCell ref="BJ578:BK579"/>
    <mergeCell ref="BH578:BI579"/>
    <mergeCell ref="BF578:BG579"/>
    <mergeCell ref="BD578:BE579"/>
    <mergeCell ref="P576:Q577"/>
    <mergeCell ref="N576:O577"/>
    <mergeCell ref="L576:M577"/>
    <mergeCell ref="J576:K577"/>
    <mergeCell ref="H576:I577"/>
    <mergeCell ref="AD576:AE577"/>
    <mergeCell ref="AB576:AC577"/>
    <mergeCell ref="Z576:AA577"/>
    <mergeCell ref="X576:Y577"/>
    <mergeCell ref="V576:W577"/>
    <mergeCell ref="T576:U577"/>
    <mergeCell ref="AP576:AQ577"/>
    <mergeCell ref="AN576:AO577"/>
    <mergeCell ref="AL576:AM577"/>
    <mergeCell ref="AJ576:AK577"/>
    <mergeCell ref="AH576:AI577"/>
    <mergeCell ref="AF576:AG577"/>
    <mergeCell ref="BB576:BC577"/>
    <mergeCell ref="AZ576:BA577"/>
    <mergeCell ref="AX576:AY577"/>
    <mergeCell ref="AV576:AW577"/>
    <mergeCell ref="AT576:AU577"/>
    <mergeCell ref="AR576:AS577"/>
    <mergeCell ref="B574:B575"/>
    <mergeCell ref="C577:D577"/>
    <mergeCell ref="BL576:BN577"/>
    <mergeCell ref="BJ576:BK577"/>
    <mergeCell ref="BH576:BI577"/>
    <mergeCell ref="BF576:BG577"/>
    <mergeCell ref="BD576:BE577"/>
    <mergeCell ref="R574:S575"/>
    <mergeCell ref="P574:Q575"/>
    <mergeCell ref="N574:O575"/>
    <mergeCell ref="L574:M575"/>
    <mergeCell ref="C570:D570"/>
    <mergeCell ref="B570:B571"/>
    <mergeCell ref="C569:D569"/>
    <mergeCell ref="BL568:BN569"/>
    <mergeCell ref="BJ568:BK569"/>
    <mergeCell ref="BH568:BI569"/>
    <mergeCell ref="BF568:BG569"/>
    <mergeCell ref="BD568:BE569"/>
    <mergeCell ref="AP574:AQ575"/>
    <mergeCell ref="AN574:AO575"/>
    <mergeCell ref="AL574:AM575"/>
    <mergeCell ref="AJ574:AK575"/>
    <mergeCell ref="AH574:AI575"/>
    <mergeCell ref="AF574:AG575"/>
    <mergeCell ref="BB574:BC575"/>
    <mergeCell ref="AZ574:BA575"/>
    <mergeCell ref="AX574:AY575"/>
    <mergeCell ref="AV574:AW575"/>
    <mergeCell ref="AT574:AU575"/>
    <mergeCell ref="AR574:AS575"/>
    <mergeCell ref="E574:E575"/>
    <mergeCell ref="C574:D574"/>
    <mergeCell ref="C573:D573"/>
    <mergeCell ref="BL572:BN573"/>
    <mergeCell ref="BJ572:BK573"/>
    <mergeCell ref="BH572:BI573"/>
    <mergeCell ref="BF572:BG573"/>
    <mergeCell ref="BD572:BE573"/>
    <mergeCell ref="R570:S571"/>
    <mergeCell ref="P570:Q571"/>
    <mergeCell ref="N570:O571"/>
    <mergeCell ref="L570:M571"/>
    <mergeCell ref="J570:K571"/>
    <mergeCell ref="H570:I571"/>
    <mergeCell ref="AD570:AE571"/>
    <mergeCell ref="AB570:AC571"/>
    <mergeCell ref="Z570:AA571"/>
    <mergeCell ref="X570:Y571"/>
    <mergeCell ref="V570:W571"/>
    <mergeCell ref="T570:U571"/>
    <mergeCell ref="AP570:AQ571"/>
    <mergeCell ref="AN570:AO571"/>
    <mergeCell ref="AL570:AM571"/>
    <mergeCell ref="AJ570:AK571"/>
    <mergeCell ref="AH570:AI571"/>
    <mergeCell ref="AF570:AG571"/>
    <mergeCell ref="BB570:BC571"/>
    <mergeCell ref="AZ570:BA571"/>
    <mergeCell ref="AX570:AY571"/>
    <mergeCell ref="AV570:AW571"/>
    <mergeCell ref="AT570:AU571"/>
    <mergeCell ref="AR570:AS571"/>
    <mergeCell ref="E572:E573"/>
    <mergeCell ref="C572:D572"/>
    <mergeCell ref="BD574:BE575"/>
    <mergeCell ref="R572:S573"/>
    <mergeCell ref="P572:Q573"/>
    <mergeCell ref="N572:O573"/>
    <mergeCell ref="L572:M573"/>
    <mergeCell ref="J572:K573"/>
    <mergeCell ref="H572:I573"/>
    <mergeCell ref="AD572:AE573"/>
    <mergeCell ref="AB572:AC573"/>
    <mergeCell ref="Z572:AA573"/>
    <mergeCell ref="N566:O567"/>
    <mergeCell ref="L566:M567"/>
    <mergeCell ref="J566:K567"/>
    <mergeCell ref="H566:I567"/>
    <mergeCell ref="AD566:AE567"/>
    <mergeCell ref="AB566:AC567"/>
    <mergeCell ref="Z566:AA567"/>
    <mergeCell ref="X566:Y567"/>
    <mergeCell ref="V566:W567"/>
    <mergeCell ref="T566:U567"/>
    <mergeCell ref="AP566:AQ567"/>
    <mergeCell ref="AN566:AO567"/>
    <mergeCell ref="AL566:AM567"/>
    <mergeCell ref="AJ566:AK567"/>
    <mergeCell ref="AH566:AI567"/>
    <mergeCell ref="AF566:AG567"/>
    <mergeCell ref="BB566:BC567"/>
    <mergeCell ref="AZ566:BA567"/>
    <mergeCell ref="AX566:AY567"/>
    <mergeCell ref="AV566:AW567"/>
    <mergeCell ref="AT566:AU567"/>
    <mergeCell ref="AR566:AS567"/>
    <mergeCell ref="E564:E565"/>
    <mergeCell ref="C564:D564"/>
    <mergeCell ref="B564:B565"/>
    <mergeCell ref="R562:S563"/>
    <mergeCell ref="AF572:AG573"/>
    <mergeCell ref="BB572:BC573"/>
    <mergeCell ref="AZ572:BA573"/>
    <mergeCell ref="AX572:AY573"/>
    <mergeCell ref="AV572:AW573"/>
    <mergeCell ref="AT572:AU573"/>
    <mergeCell ref="AR572:AS573"/>
    <mergeCell ref="E568:E569"/>
    <mergeCell ref="C568:D568"/>
    <mergeCell ref="B568:B569"/>
    <mergeCell ref="C567:D567"/>
    <mergeCell ref="B572:B573"/>
    <mergeCell ref="C571:D571"/>
    <mergeCell ref="R568:S569"/>
    <mergeCell ref="P568:Q569"/>
    <mergeCell ref="N568:O569"/>
    <mergeCell ref="L568:M569"/>
    <mergeCell ref="J568:K569"/>
    <mergeCell ref="H568:I569"/>
    <mergeCell ref="AD568:AE569"/>
    <mergeCell ref="AB568:AC569"/>
    <mergeCell ref="Z568:AA569"/>
    <mergeCell ref="X568:Y569"/>
    <mergeCell ref="V568:W569"/>
    <mergeCell ref="T568:U569"/>
    <mergeCell ref="AP568:AQ569"/>
    <mergeCell ref="AN568:AO569"/>
    <mergeCell ref="AL568:AM569"/>
    <mergeCell ref="AJ568:AK569"/>
    <mergeCell ref="AH568:AI569"/>
    <mergeCell ref="AF568:AG569"/>
    <mergeCell ref="BB568:BC569"/>
    <mergeCell ref="AZ568:BA569"/>
    <mergeCell ref="AX568:AY569"/>
    <mergeCell ref="AV568:AW569"/>
    <mergeCell ref="AT568:AU569"/>
    <mergeCell ref="AR568:AS569"/>
    <mergeCell ref="E570:E571"/>
    <mergeCell ref="R564:S565"/>
    <mergeCell ref="P564:Q565"/>
    <mergeCell ref="N564:O565"/>
    <mergeCell ref="L564:M565"/>
    <mergeCell ref="J564:K565"/>
    <mergeCell ref="H564:I565"/>
    <mergeCell ref="AD564:AE565"/>
    <mergeCell ref="AB564:AC565"/>
    <mergeCell ref="Z564:AA565"/>
    <mergeCell ref="X564:Y565"/>
    <mergeCell ref="V564:W565"/>
    <mergeCell ref="T564:U565"/>
    <mergeCell ref="AP564:AQ565"/>
    <mergeCell ref="AN564:AO565"/>
    <mergeCell ref="AL564:AM565"/>
    <mergeCell ref="AJ564:AK565"/>
    <mergeCell ref="AH564:AI565"/>
    <mergeCell ref="AF564:AG565"/>
    <mergeCell ref="BB564:BC565"/>
    <mergeCell ref="AZ564:BA565"/>
    <mergeCell ref="AX564:AY565"/>
    <mergeCell ref="AV564:AW565"/>
    <mergeCell ref="AT564:AU565"/>
    <mergeCell ref="AR564:AS565"/>
    <mergeCell ref="P560:Q561"/>
    <mergeCell ref="N560:O561"/>
    <mergeCell ref="L560:M561"/>
    <mergeCell ref="J560:K561"/>
    <mergeCell ref="E562:E563"/>
    <mergeCell ref="C562:D562"/>
    <mergeCell ref="B562:B563"/>
    <mergeCell ref="E566:E567"/>
    <mergeCell ref="C566:D566"/>
    <mergeCell ref="B566:B567"/>
    <mergeCell ref="C565:D565"/>
    <mergeCell ref="P562:Q563"/>
    <mergeCell ref="N562:O563"/>
    <mergeCell ref="L562:M563"/>
    <mergeCell ref="J562:K563"/>
    <mergeCell ref="H562:I563"/>
    <mergeCell ref="AD562:AE563"/>
    <mergeCell ref="AB562:AC563"/>
    <mergeCell ref="Z562:AA563"/>
    <mergeCell ref="X562:Y563"/>
    <mergeCell ref="V562:W563"/>
    <mergeCell ref="T562:U563"/>
    <mergeCell ref="AP562:AQ563"/>
    <mergeCell ref="AN562:AO563"/>
    <mergeCell ref="AL562:AM563"/>
    <mergeCell ref="AJ562:AK563"/>
    <mergeCell ref="AH562:AI563"/>
    <mergeCell ref="AF562:AG563"/>
    <mergeCell ref="BB562:BC563"/>
    <mergeCell ref="AZ562:BA563"/>
    <mergeCell ref="AX562:AY563"/>
    <mergeCell ref="AV562:AW563"/>
    <mergeCell ref="AT562:AU563"/>
    <mergeCell ref="AR562:AS563"/>
    <mergeCell ref="E560:E561"/>
    <mergeCell ref="C560:D560"/>
    <mergeCell ref="B560:B561"/>
    <mergeCell ref="C563:D563"/>
    <mergeCell ref="R566:S567"/>
    <mergeCell ref="P566:Q567"/>
    <mergeCell ref="R560:S561"/>
    <mergeCell ref="H560:I561"/>
    <mergeCell ref="AD560:AE561"/>
    <mergeCell ref="AB560:AC561"/>
    <mergeCell ref="Z560:AA561"/>
    <mergeCell ref="X560:Y561"/>
    <mergeCell ref="V560:W561"/>
    <mergeCell ref="T560:U561"/>
    <mergeCell ref="AP560:AQ561"/>
    <mergeCell ref="AN560:AO561"/>
    <mergeCell ref="AL560:AM561"/>
    <mergeCell ref="AJ560:AK561"/>
    <mergeCell ref="AH560:AI561"/>
    <mergeCell ref="AF560:AG561"/>
    <mergeCell ref="BB560:BC561"/>
    <mergeCell ref="AZ560:BA561"/>
    <mergeCell ref="AX560:AY561"/>
    <mergeCell ref="AV560:AW561"/>
    <mergeCell ref="AT560:AU561"/>
    <mergeCell ref="AR560:AS561"/>
    <mergeCell ref="AF554:AG555"/>
    <mergeCell ref="BB554:BC555"/>
    <mergeCell ref="AZ554:BA555"/>
    <mergeCell ref="AX554:AY555"/>
    <mergeCell ref="AV554:AW555"/>
    <mergeCell ref="E558:E559"/>
    <mergeCell ref="C558:D558"/>
    <mergeCell ref="AT554:AU555"/>
    <mergeCell ref="AR554:AS555"/>
    <mergeCell ref="AP556:AQ557"/>
    <mergeCell ref="AN556:AO557"/>
    <mergeCell ref="AL556:AM557"/>
    <mergeCell ref="AJ556:AK557"/>
    <mergeCell ref="AH556:AI557"/>
    <mergeCell ref="AF556:AG557"/>
    <mergeCell ref="BB556:BC557"/>
    <mergeCell ref="AZ556:BA557"/>
    <mergeCell ref="AX556:AY557"/>
    <mergeCell ref="AV556:AW557"/>
    <mergeCell ref="AT556:AU557"/>
    <mergeCell ref="AR556:AS557"/>
    <mergeCell ref="E554:E555"/>
    <mergeCell ref="C554:D554"/>
    <mergeCell ref="R554:S555"/>
    <mergeCell ref="P554:Q555"/>
    <mergeCell ref="N554:O555"/>
    <mergeCell ref="L554:M555"/>
    <mergeCell ref="J554:K555"/>
    <mergeCell ref="H554:I555"/>
    <mergeCell ref="AD554:AE555"/>
    <mergeCell ref="AB554:AC555"/>
    <mergeCell ref="Z554:AA555"/>
    <mergeCell ref="X554:Y555"/>
    <mergeCell ref="V554:W555"/>
    <mergeCell ref="T554:U555"/>
    <mergeCell ref="AP554:AQ555"/>
    <mergeCell ref="AN554:AO555"/>
    <mergeCell ref="AL554:AM555"/>
    <mergeCell ref="AJ554:AK555"/>
    <mergeCell ref="B558:B559"/>
    <mergeCell ref="C561:D561"/>
    <mergeCell ref="BL560:BN561"/>
    <mergeCell ref="BJ560:BK561"/>
    <mergeCell ref="BH560:BI561"/>
    <mergeCell ref="BF560:BG561"/>
    <mergeCell ref="BD560:BE561"/>
    <mergeCell ref="R558:S559"/>
    <mergeCell ref="P558:Q559"/>
    <mergeCell ref="N558:O559"/>
    <mergeCell ref="L558:M559"/>
    <mergeCell ref="J558:K559"/>
    <mergeCell ref="H558:I559"/>
    <mergeCell ref="AD558:AE559"/>
    <mergeCell ref="AB558:AC559"/>
    <mergeCell ref="Z558:AA559"/>
    <mergeCell ref="X558:Y559"/>
    <mergeCell ref="V558:W559"/>
    <mergeCell ref="T558:U559"/>
    <mergeCell ref="AP558:AQ559"/>
    <mergeCell ref="AN558:AO559"/>
    <mergeCell ref="AL558:AM559"/>
    <mergeCell ref="AJ558:AK559"/>
    <mergeCell ref="AH558:AI559"/>
    <mergeCell ref="AF558:AG559"/>
    <mergeCell ref="BB558:BC559"/>
    <mergeCell ref="AZ558:BA559"/>
    <mergeCell ref="AX558:AY559"/>
    <mergeCell ref="AV558:AW559"/>
    <mergeCell ref="AT558:AU559"/>
    <mergeCell ref="AR558:AS559"/>
    <mergeCell ref="C551:D551"/>
    <mergeCell ref="BL550:BN551"/>
    <mergeCell ref="BJ550:BK551"/>
    <mergeCell ref="E550:E551"/>
    <mergeCell ref="C550:D550"/>
    <mergeCell ref="E556:E557"/>
    <mergeCell ref="C556:D556"/>
    <mergeCell ref="B556:B557"/>
    <mergeCell ref="B554:B555"/>
    <mergeCell ref="C559:D559"/>
    <mergeCell ref="BL558:BN559"/>
    <mergeCell ref="BJ558:BK559"/>
    <mergeCell ref="BH558:BI559"/>
    <mergeCell ref="BF558:BG559"/>
    <mergeCell ref="BD558:BE559"/>
    <mergeCell ref="C555:D555"/>
    <mergeCell ref="BL554:BN555"/>
    <mergeCell ref="BJ554:BK555"/>
    <mergeCell ref="BH554:BI555"/>
    <mergeCell ref="BF554:BG555"/>
    <mergeCell ref="BD554:BE555"/>
    <mergeCell ref="R556:S557"/>
    <mergeCell ref="P556:Q557"/>
    <mergeCell ref="N556:O557"/>
    <mergeCell ref="L556:M557"/>
    <mergeCell ref="J556:K557"/>
    <mergeCell ref="H556:I557"/>
    <mergeCell ref="AD556:AE557"/>
    <mergeCell ref="AB556:AC557"/>
    <mergeCell ref="Z556:AA557"/>
    <mergeCell ref="X556:Y557"/>
    <mergeCell ref="V556:W557"/>
    <mergeCell ref="T556:U557"/>
    <mergeCell ref="AH554:AI555"/>
    <mergeCell ref="R552:S553"/>
    <mergeCell ref="P552:Q553"/>
    <mergeCell ref="N552:O553"/>
    <mergeCell ref="L552:M553"/>
    <mergeCell ref="J552:K553"/>
    <mergeCell ref="H552:I553"/>
    <mergeCell ref="AD552:AE553"/>
    <mergeCell ref="AB552:AC553"/>
    <mergeCell ref="Z552:AA553"/>
    <mergeCell ref="X552:Y553"/>
    <mergeCell ref="V552:W553"/>
    <mergeCell ref="T552:U553"/>
    <mergeCell ref="AP552:AQ553"/>
    <mergeCell ref="AN552:AO553"/>
    <mergeCell ref="AL552:AM553"/>
    <mergeCell ref="AJ552:AK553"/>
    <mergeCell ref="AH552:AI553"/>
    <mergeCell ref="AF552:AG553"/>
    <mergeCell ref="BB552:BC553"/>
    <mergeCell ref="AZ552:BA553"/>
    <mergeCell ref="AX552:AY553"/>
    <mergeCell ref="AV552:AW553"/>
    <mergeCell ref="AT552:AU553"/>
    <mergeCell ref="AR552:AS553"/>
    <mergeCell ref="C557:D557"/>
    <mergeCell ref="BL556:BN557"/>
    <mergeCell ref="BJ556:BK557"/>
    <mergeCell ref="BH556:BI557"/>
    <mergeCell ref="BF556:BG557"/>
    <mergeCell ref="BD556:BE557"/>
    <mergeCell ref="B550:B551"/>
    <mergeCell ref="C553:D553"/>
    <mergeCell ref="BL552:BN553"/>
    <mergeCell ref="BJ552:BK553"/>
    <mergeCell ref="BH552:BI553"/>
    <mergeCell ref="BF552:BG553"/>
    <mergeCell ref="BD552:BE553"/>
    <mergeCell ref="R550:S551"/>
    <mergeCell ref="P550:Q551"/>
    <mergeCell ref="N550:O551"/>
    <mergeCell ref="L550:M551"/>
    <mergeCell ref="J550:K551"/>
    <mergeCell ref="H550:I551"/>
    <mergeCell ref="AD550:AE551"/>
    <mergeCell ref="AB550:AC551"/>
    <mergeCell ref="Z550:AA551"/>
    <mergeCell ref="X550:Y551"/>
    <mergeCell ref="V550:W551"/>
    <mergeCell ref="T550:U551"/>
    <mergeCell ref="AP550:AQ551"/>
    <mergeCell ref="AN550:AO551"/>
    <mergeCell ref="AL550:AM551"/>
    <mergeCell ref="AJ550:AK551"/>
    <mergeCell ref="AH550:AI551"/>
    <mergeCell ref="AF550:AG551"/>
    <mergeCell ref="BB550:BC551"/>
    <mergeCell ref="AZ550:BA551"/>
    <mergeCell ref="AX550:AY551"/>
    <mergeCell ref="AV550:AW551"/>
    <mergeCell ref="AT550:AU551"/>
    <mergeCell ref="AR550:AS551"/>
    <mergeCell ref="E552:E553"/>
    <mergeCell ref="C552:D552"/>
    <mergeCell ref="B552:B553"/>
    <mergeCell ref="E548:E549"/>
    <mergeCell ref="C548:D548"/>
    <mergeCell ref="B548:B549"/>
    <mergeCell ref="C547:D547"/>
    <mergeCell ref="BL546:BN547"/>
    <mergeCell ref="BJ546:BK547"/>
    <mergeCell ref="BH546:BI547"/>
    <mergeCell ref="BF546:BG547"/>
    <mergeCell ref="BD546:BE547"/>
    <mergeCell ref="R548:S549"/>
    <mergeCell ref="P548:Q549"/>
    <mergeCell ref="N548:O549"/>
    <mergeCell ref="L548:M549"/>
    <mergeCell ref="J548:K549"/>
    <mergeCell ref="H548:I549"/>
    <mergeCell ref="AD548:AE549"/>
    <mergeCell ref="AB548:AC549"/>
    <mergeCell ref="Z548:AA549"/>
    <mergeCell ref="X548:Y549"/>
    <mergeCell ref="V548:W549"/>
    <mergeCell ref="T548:U549"/>
    <mergeCell ref="AP548:AQ549"/>
    <mergeCell ref="AN548:AO549"/>
    <mergeCell ref="AL548:AM549"/>
    <mergeCell ref="AJ548:AK549"/>
    <mergeCell ref="AH548:AI549"/>
    <mergeCell ref="AF548:AG549"/>
    <mergeCell ref="BB548:BC549"/>
    <mergeCell ref="AZ548:BA549"/>
    <mergeCell ref="AX548:AY549"/>
    <mergeCell ref="AV548:AW549"/>
    <mergeCell ref="AT548:AU549"/>
    <mergeCell ref="AR548:AS549"/>
    <mergeCell ref="F546:F547"/>
    <mergeCell ref="E546:E547"/>
    <mergeCell ref="C546:D546"/>
    <mergeCell ref="C549:D549"/>
    <mergeCell ref="BL548:BN549"/>
    <mergeCell ref="BJ548:BK549"/>
    <mergeCell ref="BH548:BI549"/>
    <mergeCell ref="BF548:BG549"/>
    <mergeCell ref="BD548:BE549"/>
    <mergeCell ref="G548:G549"/>
    <mergeCell ref="G550:G551"/>
    <mergeCell ref="G552:G553"/>
    <mergeCell ref="J542:K543"/>
    <mergeCell ref="E542:E543"/>
    <mergeCell ref="C542:D542"/>
    <mergeCell ref="B542:B543"/>
    <mergeCell ref="BJ541:BK541"/>
    <mergeCell ref="BH541:BI541"/>
    <mergeCell ref="BF541:BG541"/>
    <mergeCell ref="BD541:BE541"/>
    <mergeCell ref="BB541:BC541"/>
    <mergeCell ref="AZ541:BA541"/>
    <mergeCell ref="R542:S543"/>
    <mergeCell ref="H542:I543"/>
    <mergeCell ref="AD542:AE543"/>
    <mergeCell ref="AB542:AC543"/>
    <mergeCell ref="J544:K545"/>
    <mergeCell ref="B546:B547"/>
    <mergeCell ref="C545:D545"/>
    <mergeCell ref="BL544:BN545"/>
    <mergeCell ref="BJ544:BK545"/>
    <mergeCell ref="BH544:BI545"/>
    <mergeCell ref="BF544:BG545"/>
    <mergeCell ref="BD544:BE545"/>
    <mergeCell ref="R546:S547"/>
    <mergeCell ref="P546:Q547"/>
    <mergeCell ref="N546:O547"/>
    <mergeCell ref="L546:M547"/>
    <mergeCell ref="J546:K547"/>
    <mergeCell ref="H546:I547"/>
    <mergeCell ref="AD546:AE547"/>
    <mergeCell ref="AB546:AC547"/>
    <mergeCell ref="Z546:AA547"/>
    <mergeCell ref="X546:Y547"/>
    <mergeCell ref="V546:W547"/>
    <mergeCell ref="T546:U547"/>
    <mergeCell ref="AP546:AQ547"/>
    <mergeCell ref="AN546:AO547"/>
    <mergeCell ref="AL546:AM547"/>
    <mergeCell ref="AJ546:AK547"/>
    <mergeCell ref="AH546:AI547"/>
    <mergeCell ref="AF546:AG547"/>
    <mergeCell ref="BB546:BC547"/>
    <mergeCell ref="AZ546:BA547"/>
    <mergeCell ref="AX546:AY547"/>
    <mergeCell ref="AV546:AW547"/>
    <mergeCell ref="AT546:AU547"/>
    <mergeCell ref="AR546:AS547"/>
    <mergeCell ref="AJ544:AK545"/>
    <mergeCell ref="AH544:AI545"/>
    <mergeCell ref="AF544:AG545"/>
    <mergeCell ref="BB544:BC545"/>
    <mergeCell ref="AZ544:BA545"/>
    <mergeCell ref="AX544:AY545"/>
    <mergeCell ref="AV544:AW545"/>
    <mergeCell ref="AT544:AU545"/>
    <mergeCell ref="AR544:AS545"/>
    <mergeCell ref="G542:G543"/>
    <mergeCell ref="G544:G545"/>
    <mergeCell ref="G546:G547"/>
    <mergeCell ref="C537:D537"/>
    <mergeCell ref="H540:I541"/>
    <mergeCell ref="C540:D541"/>
    <mergeCell ref="B540:B541"/>
    <mergeCell ref="J541:K541"/>
    <mergeCell ref="N541:O541"/>
    <mergeCell ref="L541:M541"/>
    <mergeCell ref="J540:O540"/>
    <mergeCell ref="G540:G541"/>
    <mergeCell ref="BF540:BK540"/>
    <mergeCell ref="AZ540:BE540"/>
    <mergeCell ref="AT540:AY540"/>
    <mergeCell ref="AN540:AS540"/>
    <mergeCell ref="AH540:AM540"/>
    <mergeCell ref="T541:U541"/>
    <mergeCell ref="AX541:AY541"/>
    <mergeCell ref="AV541:AW541"/>
    <mergeCell ref="AT541:AU541"/>
    <mergeCell ref="AR541:AS541"/>
    <mergeCell ref="R541:S541"/>
    <mergeCell ref="P541:Q541"/>
    <mergeCell ref="AF541:AG541"/>
    <mergeCell ref="AD541:AE541"/>
    <mergeCell ref="AB541:AC541"/>
    <mergeCell ref="X540:Y541"/>
    <mergeCell ref="V540:W541"/>
    <mergeCell ref="P540:U540"/>
    <mergeCell ref="AB540:AG540"/>
    <mergeCell ref="Z540:AA541"/>
    <mergeCell ref="AP541:AQ541"/>
    <mergeCell ref="AN541:AO541"/>
    <mergeCell ref="AL541:AM541"/>
    <mergeCell ref="AJ541:AK541"/>
    <mergeCell ref="AH541:AI541"/>
    <mergeCell ref="B643:C643"/>
    <mergeCell ref="AT637:AU638"/>
    <mergeCell ref="AR637:AS638"/>
    <mergeCell ref="F639:F640"/>
    <mergeCell ref="E639:E640"/>
    <mergeCell ref="C639:D639"/>
    <mergeCell ref="B639:B640"/>
    <mergeCell ref="C638:D638"/>
    <mergeCell ref="B637:B638"/>
    <mergeCell ref="R639:S640"/>
    <mergeCell ref="P639:Q640"/>
    <mergeCell ref="N639:O640"/>
    <mergeCell ref="L639:M640"/>
    <mergeCell ref="J639:K640"/>
    <mergeCell ref="H639:I640"/>
    <mergeCell ref="AD639:AE640"/>
    <mergeCell ref="AB639:AC640"/>
    <mergeCell ref="Z639:AA640"/>
    <mergeCell ref="X639:Y640"/>
    <mergeCell ref="V639:W640"/>
    <mergeCell ref="T639:U640"/>
    <mergeCell ref="AP639:AQ640"/>
    <mergeCell ref="AN639:AO640"/>
    <mergeCell ref="AL639:AM640"/>
    <mergeCell ref="AJ639:AK640"/>
    <mergeCell ref="AH639:AI640"/>
    <mergeCell ref="AF639:AG640"/>
    <mergeCell ref="AL637:AM638"/>
    <mergeCell ref="AJ637:AK638"/>
    <mergeCell ref="AH637:AI638"/>
    <mergeCell ref="AF637:AG638"/>
    <mergeCell ref="J643:K644"/>
    <mergeCell ref="L643:M644"/>
    <mergeCell ref="N643:O644"/>
    <mergeCell ref="P643:Q644"/>
    <mergeCell ref="R643:S644"/>
    <mergeCell ref="T643:U644"/>
    <mergeCell ref="V643:W644"/>
    <mergeCell ref="X643:Y644"/>
    <mergeCell ref="Z643:AA644"/>
    <mergeCell ref="F637:F638"/>
    <mergeCell ref="E637:E638"/>
    <mergeCell ref="C637:D637"/>
    <mergeCell ref="B648:C648"/>
    <mergeCell ref="BI646:BK646"/>
    <mergeCell ref="BE646:BG646"/>
    <mergeCell ref="AZ646:BD646"/>
    <mergeCell ref="AS646:AU646"/>
    <mergeCell ref="AO646:AQ646"/>
    <mergeCell ref="AK648:AN648"/>
    <mergeCell ref="AH648:AJ648"/>
    <mergeCell ref="AD648:AF648"/>
    <mergeCell ref="Z648:AC648"/>
    <mergeCell ref="AL535:BM535"/>
    <mergeCell ref="AE535:AK535"/>
    <mergeCell ref="E535:AC535"/>
    <mergeCell ref="Z542:AA543"/>
    <mergeCell ref="X542:Y543"/>
    <mergeCell ref="V542:W543"/>
    <mergeCell ref="T542:U543"/>
    <mergeCell ref="AP542:AQ543"/>
    <mergeCell ref="AN542:AO543"/>
    <mergeCell ref="AL542:AM543"/>
    <mergeCell ref="AJ542:AK543"/>
    <mergeCell ref="AH542:AI543"/>
    <mergeCell ref="AF542:AG543"/>
    <mergeCell ref="BB542:BC543"/>
    <mergeCell ref="AZ542:BA543"/>
    <mergeCell ref="AX542:AY543"/>
    <mergeCell ref="AV542:AW543"/>
    <mergeCell ref="AT542:AU543"/>
    <mergeCell ref="AR542:AS543"/>
    <mergeCell ref="F544:F545"/>
    <mergeCell ref="E544:E545"/>
    <mergeCell ref="C544:D544"/>
    <mergeCell ref="B544:B545"/>
    <mergeCell ref="C543:D543"/>
    <mergeCell ref="BL542:BN543"/>
    <mergeCell ref="BJ542:BK543"/>
    <mergeCell ref="BH542:BI543"/>
    <mergeCell ref="BF542:BG543"/>
    <mergeCell ref="BD542:BE543"/>
    <mergeCell ref="R544:S545"/>
    <mergeCell ref="P544:Q545"/>
    <mergeCell ref="N544:O545"/>
    <mergeCell ref="L544:M545"/>
    <mergeCell ref="B641:C642"/>
    <mergeCell ref="C640:D640"/>
    <mergeCell ref="BL639:BN640"/>
    <mergeCell ref="BJ639:BK640"/>
    <mergeCell ref="V641:W642"/>
    <mergeCell ref="T641:U642"/>
    <mergeCell ref="R641:S642"/>
    <mergeCell ref="P641:Q642"/>
    <mergeCell ref="N641:O642"/>
    <mergeCell ref="L641:M642"/>
    <mergeCell ref="AK646:AN646"/>
    <mergeCell ref="AH646:AJ646"/>
    <mergeCell ref="AD646:AF646"/>
    <mergeCell ref="Z646:AC646"/>
    <mergeCell ref="B646:C646"/>
    <mergeCell ref="AH641:AI642"/>
    <mergeCell ref="AF641:AG642"/>
    <mergeCell ref="AD641:AE642"/>
    <mergeCell ref="AB641:AC642"/>
    <mergeCell ref="Z641:AA642"/>
    <mergeCell ref="X641:Y642"/>
    <mergeCell ref="BD639:BE640"/>
    <mergeCell ref="C636:D636"/>
    <mergeCell ref="BL635:BN636"/>
    <mergeCell ref="BJ635:BK636"/>
    <mergeCell ref="BH635:BI636"/>
    <mergeCell ref="BF635:BG636"/>
    <mergeCell ref="BD635:BE636"/>
    <mergeCell ref="R637:S638"/>
    <mergeCell ref="P637:Q638"/>
    <mergeCell ref="N637:O638"/>
    <mergeCell ref="L637:M638"/>
    <mergeCell ref="J637:K638"/>
    <mergeCell ref="H637:I638"/>
    <mergeCell ref="AD637:AE638"/>
    <mergeCell ref="AB637:AC638"/>
    <mergeCell ref="Z637:AA638"/>
    <mergeCell ref="X637:Y638"/>
    <mergeCell ref="V637:W638"/>
    <mergeCell ref="T637:U638"/>
    <mergeCell ref="AP637:AQ638"/>
    <mergeCell ref="AN637:AO638"/>
    <mergeCell ref="BJ641:BK642"/>
    <mergeCell ref="BH641:BI642"/>
    <mergeCell ref="BF641:BG642"/>
    <mergeCell ref="BD641:BE642"/>
    <mergeCell ref="BB641:BC642"/>
    <mergeCell ref="AZ641:BA642"/>
    <mergeCell ref="AX641:AY642"/>
    <mergeCell ref="AV641:AW642"/>
    <mergeCell ref="AT641:AU642"/>
    <mergeCell ref="AR641:AS642"/>
    <mergeCell ref="AP641:AQ642"/>
    <mergeCell ref="AN641:AO642"/>
    <mergeCell ref="AL641:AM642"/>
    <mergeCell ref="AJ641:AK642"/>
    <mergeCell ref="AF635:AG636"/>
    <mergeCell ref="F633:F634"/>
    <mergeCell ref="E633:E634"/>
    <mergeCell ref="C633:D633"/>
    <mergeCell ref="BL637:BN638"/>
    <mergeCell ref="BJ637:BK638"/>
    <mergeCell ref="BH637:BI638"/>
    <mergeCell ref="BF637:BG638"/>
    <mergeCell ref="BD637:BE638"/>
    <mergeCell ref="B633:B634"/>
    <mergeCell ref="C632:D632"/>
    <mergeCell ref="BL631:BN632"/>
    <mergeCell ref="BJ631:BK632"/>
    <mergeCell ref="BH631:BI632"/>
    <mergeCell ref="BF631:BG632"/>
    <mergeCell ref="BD631:BE632"/>
    <mergeCell ref="R633:S634"/>
    <mergeCell ref="P633:Q634"/>
    <mergeCell ref="N633:O634"/>
    <mergeCell ref="L633:M634"/>
    <mergeCell ref="J633:K634"/>
    <mergeCell ref="H633:I634"/>
    <mergeCell ref="AD633:AE634"/>
    <mergeCell ref="AB633:AC634"/>
    <mergeCell ref="Z633:AA634"/>
    <mergeCell ref="X633:Y634"/>
    <mergeCell ref="V633:W634"/>
    <mergeCell ref="T633:U634"/>
    <mergeCell ref="AP633:AQ634"/>
    <mergeCell ref="AN633:AO634"/>
    <mergeCell ref="AL633:AM634"/>
    <mergeCell ref="AJ633:AK634"/>
    <mergeCell ref="AH633:AI634"/>
    <mergeCell ref="AF633:AG634"/>
    <mergeCell ref="BB633:BC634"/>
    <mergeCell ref="AZ633:BA634"/>
    <mergeCell ref="AX633:AY634"/>
    <mergeCell ref="AV633:AW634"/>
    <mergeCell ref="AT633:AU634"/>
    <mergeCell ref="AR633:AS634"/>
    <mergeCell ref="C635:D635"/>
    <mergeCell ref="B635:B636"/>
    <mergeCell ref="C634:D634"/>
    <mergeCell ref="BL633:BN634"/>
    <mergeCell ref="BJ633:BK634"/>
    <mergeCell ref="BH633:BI634"/>
    <mergeCell ref="BF633:BG634"/>
    <mergeCell ref="BD633:BE634"/>
    <mergeCell ref="R635:S636"/>
    <mergeCell ref="P635:Q636"/>
    <mergeCell ref="N635:O636"/>
    <mergeCell ref="L635:M636"/>
    <mergeCell ref="J635:K636"/>
    <mergeCell ref="H635:I636"/>
    <mergeCell ref="AD635:AE636"/>
    <mergeCell ref="AB635:AC636"/>
    <mergeCell ref="Z635:AA636"/>
    <mergeCell ref="X635:Y636"/>
    <mergeCell ref="V635:W636"/>
    <mergeCell ref="T635:U636"/>
    <mergeCell ref="AP635:AQ636"/>
    <mergeCell ref="AN635:AO636"/>
    <mergeCell ref="AL635:AM636"/>
    <mergeCell ref="AJ635:AK636"/>
    <mergeCell ref="AH635:AI636"/>
    <mergeCell ref="C629:D629"/>
    <mergeCell ref="B629:B630"/>
    <mergeCell ref="B631:B632"/>
    <mergeCell ref="R629:S630"/>
    <mergeCell ref="P629:Q630"/>
    <mergeCell ref="N629:O630"/>
    <mergeCell ref="L629:M630"/>
    <mergeCell ref="J629:K630"/>
    <mergeCell ref="H629:I630"/>
    <mergeCell ref="AD629:AE630"/>
    <mergeCell ref="AB629:AC630"/>
    <mergeCell ref="Z629:AA630"/>
    <mergeCell ref="X629:Y630"/>
    <mergeCell ref="V629:W630"/>
    <mergeCell ref="T629:U630"/>
    <mergeCell ref="AP629:AQ630"/>
    <mergeCell ref="AN629:AO630"/>
    <mergeCell ref="AL629:AM630"/>
    <mergeCell ref="AJ629:AK630"/>
    <mergeCell ref="AH629:AI630"/>
    <mergeCell ref="AF629:AG630"/>
    <mergeCell ref="BB629:BC630"/>
    <mergeCell ref="AZ629:BA630"/>
    <mergeCell ref="AX629:AY630"/>
    <mergeCell ref="AV629:AW630"/>
    <mergeCell ref="AT629:AU630"/>
    <mergeCell ref="AR629:AS630"/>
    <mergeCell ref="F631:F632"/>
    <mergeCell ref="E631:E632"/>
    <mergeCell ref="C631:D631"/>
    <mergeCell ref="C630:D630"/>
    <mergeCell ref="BL629:BN630"/>
    <mergeCell ref="BJ629:BK630"/>
    <mergeCell ref="BH629:BI630"/>
    <mergeCell ref="BF629:BG630"/>
    <mergeCell ref="BD629:BE630"/>
    <mergeCell ref="R631:S632"/>
    <mergeCell ref="P631:Q632"/>
    <mergeCell ref="N631:O632"/>
    <mergeCell ref="L631:M632"/>
    <mergeCell ref="J631:K632"/>
    <mergeCell ref="H631:I632"/>
    <mergeCell ref="AD631:AE632"/>
    <mergeCell ref="AB631:AC632"/>
    <mergeCell ref="Z631:AA632"/>
    <mergeCell ref="X631:Y632"/>
    <mergeCell ref="V631:W632"/>
    <mergeCell ref="T631:U632"/>
    <mergeCell ref="AP631:AQ632"/>
    <mergeCell ref="AN631:AO632"/>
    <mergeCell ref="AL631:AM632"/>
    <mergeCell ref="AJ631:AK632"/>
    <mergeCell ref="AH631:AI632"/>
    <mergeCell ref="AF631:AG632"/>
    <mergeCell ref="BB631:BC632"/>
    <mergeCell ref="AZ631:BA632"/>
    <mergeCell ref="AX631:AY632"/>
    <mergeCell ref="AV631:AW632"/>
    <mergeCell ref="AT631:AU632"/>
    <mergeCell ref="AR631:AS632"/>
    <mergeCell ref="G629:G630"/>
    <mergeCell ref="G631:G632"/>
    <mergeCell ref="F627:F628"/>
    <mergeCell ref="E627:E628"/>
    <mergeCell ref="C627:D627"/>
    <mergeCell ref="B627:B628"/>
    <mergeCell ref="C626:D626"/>
    <mergeCell ref="BL625:BN626"/>
    <mergeCell ref="BJ625:BK626"/>
    <mergeCell ref="BH625:BI626"/>
    <mergeCell ref="BF625:BG626"/>
    <mergeCell ref="BD625:BE626"/>
    <mergeCell ref="R627:S628"/>
    <mergeCell ref="P627:Q628"/>
    <mergeCell ref="N627:O628"/>
    <mergeCell ref="L627:M628"/>
    <mergeCell ref="J627:K628"/>
    <mergeCell ref="H627:I628"/>
    <mergeCell ref="AD627:AE628"/>
    <mergeCell ref="AB627:AC628"/>
    <mergeCell ref="Z627:AA628"/>
    <mergeCell ref="X627:Y628"/>
    <mergeCell ref="V627:W628"/>
    <mergeCell ref="T627:U628"/>
    <mergeCell ref="AP627:AQ628"/>
    <mergeCell ref="AN627:AO628"/>
    <mergeCell ref="AL627:AM628"/>
    <mergeCell ref="AJ627:AK628"/>
    <mergeCell ref="AH627:AI628"/>
    <mergeCell ref="AF627:AG628"/>
    <mergeCell ref="BB627:BC628"/>
    <mergeCell ref="AZ627:BA628"/>
    <mergeCell ref="AX627:AY628"/>
    <mergeCell ref="AV627:AW628"/>
    <mergeCell ref="AT627:AU628"/>
    <mergeCell ref="AR627:AS628"/>
    <mergeCell ref="C628:D628"/>
    <mergeCell ref="BL627:BN628"/>
    <mergeCell ref="BJ627:BK628"/>
    <mergeCell ref="BH627:BI628"/>
    <mergeCell ref="BF627:BG628"/>
    <mergeCell ref="BD627:BE628"/>
    <mergeCell ref="C623:D623"/>
    <mergeCell ref="B623:B624"/>
    <mergeCell ref="C622:D622"/>
    <mergeCell ref="BL621:BN622"/>
    <mergeCell ref="BJ621:BK622"/>
    <mergeCell ref="BH621:BI622"/>
    <mergeCell ref="BF621:BG622"/>
    <mergeCell ref="BD621:BE622"/>
    <mergeCell ref="R623:S624"/>
    <mergeCell ref="P623:Q624"/>
    <mergeCell ref="N623:O624"/>
    <mergeCell ref="L623:M624"/>
    <mergeCell ref="J623:K624"/>
    <mergeCell ref="H623:I624"/>
    <mergeCell ref="AD623:AE624"/>
    <mergeCell ref="AB623:AC624"/>
    <mergeCell ref="Z623:AA624"/>
    <mergeCell ref="X623:Y624"/>
    <mergeCell ref="V623:W624"/>
    <mergeCell ref="T623:U624"/>
    <mergeCell ref="AP623:AQ624"/>
    <mergeCell ref="AN623:AO624"/>
    <mergeCell ref="AL623:AM624"/>
    <mergeCell ref="AJ623:AK624"/>
    <mergeCell ref="AH623:AI624"/>
    <mergeCell ref="AF623:AG624"/>
    <mergeCell ref="BB623:BC624"/>
    <mergeCell ref="AZ623:BA624"/>
    <mergeCell ref="AX623:AY624"/>
    <mergeCell ref="AV623:AW624"/>
    <mergeCell ref="AT623:AU624"/>
    <mergeCell ref="AR623:AS624"/>
    <mergeCell ref="F625:F626"/>
    <mergeCell ref="E625:E626"/>
    <mergeCell ref="C625:D625"/>
    <mergeCell ref="B625:B626"/>
    <mergeCell ref="C624:D624"/>
    <mergeCell ref="BL623:BN624"/>
    <mergeCell ref="BJ623:BK624"/>
    <mergeCell ref="BH623:BI624"/>
    <mergeCell ref="BF623:BG624"/>
    <mergeCell ref="BD623:BE624"/>
    <mergeCell ref="R625:S626"/>
    <mergeCell ref="P625:Q626"/>
    <mergeCell ref="N625:O626"/>
    <mergeCell ref="L625:M626"/>
    <mergeCell ref="J625:K626"/>
    <mergeCell ref="H625:I626"/>
    <mergeCell ref="AD625:AE626"/>
    <mergeCell ref="AB625:AC626"/>
    <mergeCell ref="Z625:AA626"/>
    <mergeCell ref="X625:Y626"/>
    <mergeCell ref="V625:W626"/>
    <mergeCell ref="T625:U626"/>
    <mergeCell ref="AP625:AQ626"/>
    <mergeCell ref="AN625:AO626"/>
    <mergeCell ref="AL625:AM626"/>
    <mergeCell ref="AJ625:AK626"/>
    <mergeCell ref="AH625:AI626"/>
    <mergeCell ref="AF625:AG626"/>
    <mergeCell ref="BB625:BC626"/>
    <mergeCell ref="AZ625:BA626"/>
    <mergeCell ref="AX625:AY626"/>
    <mergeCell ref="AV625:AW626"/>
    <mergeCell ref="F621:F622"/>
    <mergeCell ref="E621:E622"/>
    <mergeCell ref="C621:D621"/>
    <mergeCell ref="B621:B622"/>
    <mergeCell ref="C620:D620"/>
    <mergeCell ref="BL619:BN620"/>
    <mergeCell ref="BJ619:BK620"/>
    <mergeCell ref="BH619:BI620"/>
    <mergeCell ref="BF619:BG620"/>
    <mergeCell ref="BD619:BE620"/>
    <mergeCell ref="R621:S622"/>
    <mergeCell ref="P621:Q622"/>
    <mergeCell ref="N621:O622"/>
    <mergeCell ref="L621:M622"/>
    <mergeCell ref="J621:K622"/>
    <mergeCell ref="H621:I622"/>
    <mergeCell ref="AD621:AE622"/>
    <mergeCell ref="AB621:AC622"/>
    <mergeCell ref="Z621:AA622"/>
    <mergeCell ref="X621:Y622"/>
    <mergeCell ref="V621:W622"/>
    <mergeCell ref="T621:U622"/>
    <mergeCell ref="AP621:AQ622"/>
    <mergeCell ref="AN621:AO622"/>
    <mergeCell ref="AL621:AM622"/>
    <mergeCell ref="AJ621:AK622"/>
    <mergeCell ref="AH621:AI622"/>
    <mergeCell ref="AF621:AG622"/>
    <mergeCell ref="BB621:BC622"/>
    <mergeCell ref="AZ621:BA622"/>
    <mergeCell ref="AX621:AY622"/>
    <mergeCell ref="AV621:AW622"/>
    <mergeCell ref="AT621:AU622"/>
    <mergeCell ref="AR621:AS622"/>
    <mergeCell ref="C617:D617"/>
    <mergeCell ref="B617:B618"/>
    <mergeCell ref="C616:D616"/>
    <mergeCell ref="BL615:BN616"/>
    <mergeCell ref="BJ615:BK616"/>
    <mergeCell ref="BH615:BI616"/>
    <mergeCell ref="BF615:BG616"/>
    <mergeCell ref="BD615:BE616"/>
    <mergeCell ref="R617:S618"/>
    <mergeCell ref="P617:Q618"/>
    <mergeCell ref="N617:O618"/>
    <mergeCell ref="L617:M618"/>
    <mergeCell ref="J617:K618"/>
    <mergeCell ref="H617:I618"/>
    <mergeCell ref="AD617:AE618"/>
    <mergeCell ref="AB617:AC618"/>
    <mergeCell ref="Z617:AA618"/>
    <mergeCell ref="X617:Y618"/>
    <mergeCell ref="V617:W618"/>
    <mergeCell ref="T617:U618"/>
    <mergeCell ref="AP617:AQ618"/>
    <mergeCell ref="AN617:AO618"/>
    <mergeCell ref="AL617:AM618"/>
    <mergeCell ref="AJ617:AK618"/>
    <mergeCell ref="AH617:AI618"/>
    <mergeCell ref="AF617:AG618"/>
    <mergeCell ref="BB617:BC618"/>
    <mergeCell ref="AZ617:BA618"/>
    <mergeCell ref="AX617:AY618"/>
    <mergeCell ref="AV617:AW618"/>
    <mergeCell ref="AT617:AU618"/>
    <mergeCell ref="AR617:AS618"/>
    <mergeCell ref="F619:F620"/>
    <mergeCell ref="E619:E620"/>
    <mergeCell ref="C619:D619"/>
    <mergeCell ref="B619:B620"/>
    <mergeCell ref="C618:D618"/>
    <mergeCell ref="BL617:BN618"/>
    <mergeCell ref="BJ617:BK618"/>
    <mergeCell ref="BH617:BI618"/>
    <mergeCell ref="BF617:BG618"/>
    <mergeCell ref="BD617:BE618"/>
    <mergeCell ref="R619:S620"/>
    <mergeCell ref="P619:Q620"/>
    <mergeCell ref="N619:O620"/>
    <mergeCell ref="L619:M620"/>
    <mergeCell ref="J619:K620"/>
    <mergeCell ref="H619:I620"/>
    <mergeCell ref="AD619:AE620"/>
    <mergeCell ref="AB619:AC620"/>
    <mergeCell ref="Z619:AA620"/>
    <mergeCell ref="X619:Y620"/>
    <mergeCell ref="V619:W620"/>
    <mergeCell ref="T619:U620"/>
    <mergeCell ref="AP619:AQ620"/>
    <mergeCell ref="AN619:AO620"/>
    <mergeCell ref="AL619:AM620"/>
    <mergeCell ref="AJ619:AK620"/>
    <mergeCell ref="AH619:AI620"/>
    <mergeCell ref="AF619:AG620"/>
    <mergeCell ref="BB619:BC620"/>
    <mergeCell ref="AZ619:BA620"/>
    <mergeCell ref="AX619:AY620"/>
    <mergeCell ref="AV619:AW620"/>
    <mergeCell ref="E611:E612"/>
    <mergeCell ref="C611:D611"/>
    <mergeCell ref="B611:B612"/>
    <mergeCell ref="E615:E616"/>
    <mergeCell ref="C615:D615"/>
    <mergeCell ref="B615:B616"/>
    <mergeCell ref="C614:D614"/>
    <mergeCell ref="BL613:BN614"/>
    <mergeCell ref="BJ613:BK614"/>
    <mergeCell ref="BH613:BI614"/>
    <mergeCell ref="BF613:BG614"/>
    <mergeCell ref="BD613:BE614"/>
    <mergeCell ref="R615:S616"/>
    <mergeCell ref="P615:Q616"/>
    <mergeCell ref="N615:O616"/>
    <mergeCell ref="L615:M616"/>
    <mergeCell ref="J615:K616"/>
    <mergeCell ref="H615:I616"/>
    <mergeCell ref="AD615:AE616"/>
    <mergeCell ref="AB615:AC616"/>
    <mergeCell ref="Z615:AA616"/>
    <mergeCell ref="X615:Y616"/>
    <mergeCell ref="V615:W616"/>
    <mergeCell ref="T615:U616"/>
    <mergeCell ref="AP615:AQ616"/>
    <mergeCell ref="AN615:AO616"/>
    <mergeCell ref="AL615:AM616"/>
    <mergeCell ref="AJ615:AK616"/>
    <mergeCell ref="AH615:AI616"/>
    <mergeCell ref="AF615:AG616"/>
    <mergeCell ref="BB615:BC616"/>
    <mergeCell ref="AZ615:BA616"/>
    <mergeCell ref="AX615:AY616"/>
    <mergeCell ref="AV615:AW616"/>
    <mergeCell ref="AT615:AU616"/>
    <mergeCell ref="AR615:AS616"/>
    <mergeCell ref="E613:E614"/>
    <mergeCell ref="C613:D613"/>
    <mergeCell ref="B613:B614"/>
    <mergeCell ref="R611:S612"/>
    <mergeCell ref="R609:S610"/>
    <mergeCell ref="P609:Q610"/>
    <mergeCell ref="N609:O610"/>
    <mergeCell ref="L609:M610"/>
    <mergeCell ref="J609:K610"/>
    <mergeCell ref="H609:I610"/>
    <mergeCell ref="AD609:AE610"/>
    <mergeCell ref="AB609:AC610"/>
    <mergeCell ref="Z609:AA610"/>
    <mergeCell ref="X609:Y610"/>
    <mergeCell ref="V609:W610"/>
    <mergeCell ref="T609:U610"/>
    <mergeCell ref="AP609:AQ610"/>
    <mergeCell ref="AN609:AO610"/>
    <mergeCell ref="AL609:AM610"/>
    <mergeCell ref="AH609:AI610"/>
    <mergeCell ref="AF609:AG610"/>
    <mergeCell ref="BB609:BC610"/>
    <mergeCell ref="AZ609:BA610"/>
    <mergeCell ref="AX609:AY610"/>
    <mergeCell ref="AV609:AW610"/>
    <mergeCell ref="AT609:AU610"/>
    <mergeCell ref="AR609:AS610"/>
    <mergeCell ref="R613:S614"/>
    <mergeCell ref="P613:Q614"/>
    <mergeCell ref="N613:O614"/>
    <mergeCell ref="L613:M614"/>
    <mergeCell ref="J613:K614"/>
    <mergeCell ref="H613:I614"/>
    <mergeCell ref="AD613:AE614"/>
    <mergeCell ref="AB613:AC614"/>
    <mergeCell ref="Z613:AA614"/>
    <mergeCell ref="X613:Y614"/>
    <mergeCell ref="V613:W614"/>
    <mergeCell ref="T613:U614"/>
    <mergeCell ref="AP613:AQ614"/>
    <mergeCell ref="AN613:AO614"/>
    <mergeCell ref="AL613:AM614"/>
    <mergeCell ref="AJ613:AK614"/>
    <mergeCell ref="AH613:AI614"/>
    <mergeCell ref="AF613:AG614"/>
    <mergeCell ref="BB613:BC614"/>
    <mergeCell ref="AZ613:BA614"/>
    <mergeCell ref="AX613:AY614"/>
    <mergeCell ref="AV613:AW614"/>
    <mergeCell ref="AT613:AU614"/>
    <mergeCell ref="AR613:AS614"/>
    <mergeCell ref="C608:D608"/>
    <mergeCell ref="BA708:BN708"/>
    <mergeCell ref="BI707:BK707"/>
    <mergeCell ref="BE707:BG707"/>
    <mergeCell ref="AZ707:BD707"/>
    <mergeCell ref="AS707:AU707"/>
    <mergeCell ref="AO707:AQ707"/>
    <mergeCell ref="AF700:AG701"/>
    <mergeCell ref="AD700:AE701"/>
    <mergeCell ref="AB700:AC701"/>
    <mergeCell ref="Z700:AA701"/>
    <mergeCell ref="X700:Y701"/>
    <mergeCell ref="AT700:AU701"/>
    <mergeCell ref="AR700:AS701"/>
    <mergeCell ref="AP700:AQ701"/>
    <mergeCell ref="AN700:AO701"/>
    <mergeCell ref="AL700:AM701"/>
    <mergeCell ref="AJ700:AK701"/>
    <mergeCell ref="B702:C702"/>
    <mergeCell ref="AD702:AE703"/>
    <mergeCell ref="AF702:AG703"/>
    <mergeCell ref="AH702:AI703"/>
    <mergeCell ref="AJ702:AK703"/>
    <mergeCell ref="AL702:AM703"/>
    <mergeCell ref="AN702:AO703"/>
    <mergeCell ref="AP702:AQ703"/>
    <mergeCell ref="AR702:AS703"/>
    <mergeCell ref="AT702:AU703"/>
    <mergeCell ref="B698:B699"/>
    <mergeCell ref="AV702:AW703"/>
    <mergeCell ref="BL700:BN701"/>
    <mergeCell ref="BJ700:BK701"/>
    <mergeCell ref="BH700:BI701"/>
    <mergeCell ref="E609:E610"/>
    <mergeCell ref="C609:D609"/>
    <mergeCell ref="B609:B610"/>
    <mergeCell ref="G607:G608"/>
    <mergeCell ref="G609:G610"/>
    <mergeCell ref="P611:Q612"/>
    <mergeCell ref="N611:O612"/>
    <mergeCell ref="L611:M612"/>
    <mergeCell ref="J611:K612"/>
    <mergeCell ref="AD611:AE612"/>
    <mergeCell ref="AB611:AC612"/>
    <mergeCell ref="Z611:AA612"/>
    <mergeCell ref="X611:Y612"/>
    <mergeCell ref="V611:W612"/>
    <mergeCell ref="T611:U612"/>
    <mergeCell ref="AP611:AQ612"/>
    <mergeCell ref="AN611:AO612"/>
    <mergeCell ref="AL611:AM612"/>
    <mergeCell ref="AJ611:AK612"/>
    <mergeCell ref="AH611:AI612"/>
    <mergeCell ref="AF611:AG612"/>
    <mergeCell ref="G611:G612"/>
    <mergeCell ref="BB611:BC612"/>
    <mergeCell ref="AZ611:BA612"/>
    <mergeCell ref="AX611:AY612"/>
    <mergeCell ref="AV611:AW612"/>
    <mergeCell ref="AT611:AU612"/>
    <mergeCell ref="AR611:AS612"/>
    <mergeCell ref="BL611:BN612"/>
    <mergeCell ref="BJ611:BK612"/>
    <mergeCell ref="BH611:BI612"/>
    <mergeCell ref="T607:U608"/>
    <mergeCell ref="AH605:AI606"/>
    <mergeCell ref="H601:I602"/>
    <mergeCell ref="BL607:BN608"/>
    <mergeCell ref="BJ607:BK608"/>
    <mergeCell ref="BH607:BI608"/>
    <mergeCell ref="BF607:BG608"/>
    <mergeCell ref="BD607:BE608"/>
    <mergeCell ref="R605:S606"/>
    <mergeCell ref="P605:Q606"/>
    <mergeCell ref="N605:O606"/>
    <mergeCell ref="L605:M606"/>
    <mergeCell ref="J605:K606"/>
    <mergeCell ref="H605:I606"/>
    <mergeCell ref="AD605:AE606"/>
    <mergeCell ref="AB605:AC606"/>
    <mergeCell ref="Z605:AA606"/>
    <mergeCell ref="X605:Y606"/>
    <mergeCell ref="V605:W606"/>
    <mergeCell ref="T605:U606"/>
    <mergeCell ref="AP605:AQ606"/>
    <mergeCell ref="AN605:AO606"/>
    <mergeCell ref="AL605:AM606"/>
    <mergeCell ref="AJ605:AK606"/>
    <mergeCell ref="AR607:AS608"/>
    <mergeCell ref="L601:M602"/>
    <mergeCell ref="J601:K602"/>
    <mergeCell ref="AL601:AM602"/>
    <mergeCell ref="AJ601:AK602"/>
    <mergeCell ref="AH601:AI602"/>
    <mergeCell ref="BJ601:BK602"/>
    <mergeCell ref="BH601:BI602"/>
    <mergeCell ref="BF601:BG602"/>
    <mergeCell ref="BD601:BE602"/>
    <mergeCell ref="R603:S604"/>
    <mergeCell ref="P603:Q604"/>
    <mergeCell ref="R607:S608"/>
    <mergeCell ref="P607:Q608"/>
    <mergeCell ref="N607:O608"/>
    <mergeCell ref="L607:M608"/>
    <mergeCell ref="J607:K608"/>
    <mergeCell ref="H607:I608"/>
    <mergeCell ref="AK705:AN705"/>
    <mergeCell ref="AH705:AJ705"/>
    <mergeCell ref="AD705:AF705"/>
    <mergeCell ref="Z705:AC705"/>
    <mergeCell ref="B705:C705"/>
    <mergeCell ref="B707:C707"/>
    <mergeCell ref="BI705:BK705"/>
    <mergeCell ref="BE705:BG705"/>
    <mergeCell ref="AZ705:BD705"/>
    <mergeCell ref="AS705:AU705"/>
    <mergeCell ref="AO705:AQ705"/>
    <mergeCell ref="AK707:AN707"/>
    <mergeCell ref="AH707:AJ707"/>
    <mergeCell ref="AD707:AF707"/>
    <mergeCell ref="Z707:AC707"/>
    <mergeCell ref="AR698:AS699"/>
    <mergeCell ref="J700:K701"/>
    <mergeCell ref="H700:I701"/>
    <mergeCell ref="D700:E701"/>
    <mergeCell ref="B700:C701"/>
    <mergeCell ref="C699:D699"/>
    <mergeCell ref="BH698:BI699"/>
    <mergeCell ref="BF698:BG699"/>
    <mergeCell ref="BD698:BE699"/>
    <mergeCell ref="V700:W701"/>
    <mergeCell ref="T700:U701"/>
    <mergeCell ref="R700:S701"/>
    <mergeCell ref="P700:Q701"/>
    <mergeCell ref="N700:O701"/>
    <mergeCell ref="L700:M701"/>
    <mergeCell ref="AH700:AI701"/>
    <mergeCell ref="BF700:BG701"/>
    <mergeCell ref="BD700:BE701"/>
    <mergeCell ref="BB700:BC701"/>
    <mergeCell ref="AZ700:BA701"/>
    <mergeCell ref="AX700:AY701"/>
    <mergeCell ref="AV700:AW701"/>
    <mergeCell ref="B694:B695"/>
    <mergeCell ref="C693:D693"/>
    <mergeCell ref="B692:B693"/>
    <mergeCell ref="C691:D691"/>
    <mergeCell ref="C684:D684"/>
    <mergeCell ref="B684:B685"/>
    <mergeCell ref="C683:D683"/>
    <mergeCell ref="B682:B683"/>
    <mergeCell ref="C681:D681"/>
    <mergeCell ref="B680:B681"/>
    <mergeCell ref="C679:D679"/>
    <mergeCell ref="C672:D672"/>
    <mergeCell ref="AF605:AG606"/>
    <mergeCell ref="BB605:BC606"/>
    <mergeCell ref="AZ605:BA606"/>
    <mergeCell ref="AX605:AY606"/>
    <mergeCell ref="AV605:AW606"/>
    <mergeCell ref="AT605:AU606"/>
    <mergeCell ref="AR605:AS606"/>
    <mergeCell ref="T601:U602"/>
    <mergeCell ref="AP601:AQ602"/>
    <mergeCell ref="AN601:AO602"/>
    <mergeCell ref="BH694:BI695"/>
    <mergeCell ref="BF694:BG695"/>
    <mergeCell ref="BD694:BE695"/>
    <mergeCell ref="R696:S697"/>
    <mergeCell ref="P696:Q697"/>
    <mergeCell ref="N696:O697"/>
    <mergeCell ref="L696:M697"/>
    <mergeCell ref="J696:K697"/>
    <mergeCell ref="H696:I697"/>
    <mergeCell ref="AD696:AE697"/>
    <mergeCell ref="AB696:AC697"/>
    <mergeCell ref="Z696:AA697"/>
    <mergeCell ref="X696:Y697"/>
    <mergeCell ref="V696:W697"/>
    <mergeCell ref="T696:U697"/>
    <mergeCell ref="AP696:AQ697"/>
    <mergeCell ref="AN696:AO697"/>
    <mergeCell ref="AL696:AM697"/>
    <mergeCell ref="AJ696:AK697"/>
    <mergeCell ref="AH696:AI697"/>
    <mergeCell ref="AF696:AG697"/>
    <mergeCell ref="BB696:BC697"/>
    <mergeCell ref="C604:D604"/>
    <mergeCell ref="AF601:AG602"/>
    <mergeCell ref="BB601:BC602"/>
    <mergeCell ref="AZ601:BA602"/>
    <mergeCell ref="AX601:AY602"/>
    <mergeCell ref="AV601:AW602"/>
    <mergeCell ref="AT601:AU602"/>
    <mergeCell ref="AR601:AS602"/>
    <mergeCell ref="AV607:AW608"/>
    <mergeCell ref="AT607:AU608"/>
    <mergeCell ref="AL694:AM695"/>
    <mergeCell ref="AJ694:AK695"/>
    <mergeCell ref="AH694:AI695"/>
    <mergeCell ref="AF694:AG695"/>
    <mergeCell ref="BB694:BC695"/>
    <mergeCell ref="AZ694:BA695"/>
    <mergeCell ref="AX694:AY695"/>
    <mergeCell ref="AV694:AW695"/>
    <mergeCell ref="AT694:AU695"/>
    <mergeCell ref="H611:I612"/>
    <mergeCell ref="C697:D697"/>
    <mergeCell ref="BL696:BN697"/>
    <mergeCell ref="BJ696:BK697"/>
    <mergeCell ref="BH696:BI697"/>
    <mergeCell ref="BF696:BG697"/>
    <mergeCell ref="BD696:BE697"/>
    <mergeCell ref="R698:S699"/>
    <mergeCell ref="P698:Q699"/>
    <mergeCell ref="N698:O699"/>
    <mergeCell ref="L698:M699"/>
    <mergeCell ref="J698:K699"/>
    <mergeCell ref="H698:I699"/>
    <mergeCell ref="AD698:AE699"/>
    <mergeCell ref="AB698:AC699"/>
    <mergeCell ref="Z698:AA699"/>
    <mergeCell ref="X698:Y699"/>
    <mergeCell ref="V698:W699"/>
    <mergeCell ref="T698:U699"/>
    <mergeCell ref="AP698:AQ699"/>
    <mergeCell ref="AN698:AO699"/>
    <mergeCell ref="AL698:AM699"/>
    <mergeCell ref="AJ698:AK699"/>
    <mergeCell ref="AH698:AI699"/>
    <mergeCell ref="AF698:AG699"/>
    <mergeCell ref="BB698:BC699"/>
    <mergeCell ref="AZ698:BA699"/>
    <mergeCell ref="AX698:AY699"/>
    <mergeCell ref="AV698:AW699"/>
    <mergeCell ref="AD694:AE695"/>
    <mergeCell ref="AB694:AC695"/>
    <mergeCell ref="Z694:AA695"/>
    <mergeCell ref="X694:Y695"/>
    <mergeCell ref="V694:W695"/>
    <mergeCell ref="T694:U695"/>
    <mergeCell ref="AP694:AQ695"/>
    <mergeCell ref="AN694:AO695"/>
    <mergeCell ref="C696:D696"/>
    <mergeCell ref="BL694:BN695"/>
    <mergeCell ref="BJ694:BK695"/>
    <mergeCell ref="AT698:AU699"/>
    <mergeCell ref="AZ696:BA697"/>
    <mergeCell ref="AX696:AY697"/>
    <mergeCell ref="AV696:AW697"/>
    <mergeCell ref="AT696:AU697"/>
    <mergeCell ref="AR696:AS697"/>
    <mergeCell ref="F698:F699"/>
    <mergeCell ref="E698:E699"/>
    <mergeCell ref="C698:D698"/>
    <mergeCell ref="C695:D695"/>
    <mergeCell ref="G696:G697"/>
    <mergeCell ref="G698:G699"/>
    <mergeCell ref="AJ692:AK693"/>
    <mergeCell ref="AH692:AI693"/>
    <mergeCell ref="AF692:AG693"/>
    <mergeCell ref="BB692:BC693"/>
    <mergeCell ref="AZ692:BA693"/>
    <mergeCell ref="AX692:AY693"/>
    <mergeCell ref="AV692:AW693"/>
    <mergeCell ref="B690:B691"/>
    <mergeCell ref="C689:D689"/>
    <mergeCell ref="BL688:BN689"/>
    <mergeCell ref="BJ688:BK689"/>
    <mergeCell ref="BH688:BI689"/>
    <mergeCell ref="BF688:BG689"/>
    <mergeCell ref="BD688:BE689"/>
    <mergeCell ref="R690:S691"/>
    <mergeCell ref="P690:Q691"/>
    <mergeCell ref="N690:O691"/>
    <mergeCell ref="L690:M691"/>
    <mergeCell ref="J690:K691"/>
    <mergeCell ref="H690:I691"/>
    <mergeCell ref="AD690:AE691"/>
    <mergeCell ref="AB690:AC691"/>
    <mergeCell ref="Z690:AA691"/>
    <mergeCell ref="X690:Y691"/>
    <mergeCell ref="V690:W691"/>
    <mergeCell ref="T690:U691"/>
    <mergeCell ref="AP690:AQ691"/>
    <mergeCell ref="AN690:AO691"/>
    <mergeCell ref="AL690:AM691"/>
    <mergeCell ref="AJ690:AK691"/>
    <mergeCell ref="AH690:AI691"/>
    <mergeCell ref="AF690:AG691"/>
    <mergeCell ref="BB690:BC691"/>
    <mergeCell ref="AZ690:BA691"/>
    <mergeCell ref="AX690:AY691"/>
    <mergeCell ref="AV690:AW691"/>
    <mergeCell ref="AT690:AU691"/>
    <mergeCell ref="AR690:AS691"/>
    <mergeCell ref="F692:F693"/>
    <mergeCell ref="E692:E693"/>
    <mergeCell ref="C692:D692"/>
    <mergeCell ref="AT692:AU693"/>
    <mergeCell ref="AR692:AS693"/>
    <mergeCell ref="F688:F689"/>
    <mergeCell ref="E688:E689"/>
    <mergeCell ref="C688:D688"/>
    <mergeCell ref="B688:B689"/>
    <mergeCell ref="BD686:BE687"/>
    <mergeCell ref="R688:S689"/>
    <mergeCell ref="P688:Q689"/>
    <mergeCell ref="N688:O689"/>
    <mergeCell ref="L688:M689"/>
    <mergeCell ref="J688:K689"/>
    <mergeCell ref="H688:I689"/>
    <mergeCell ref="AD688:AE689"/>
    <mergeCell ref="AB688:AC689"/>
    <mergeCell ref="Z688:AA689"/>
    <mergeCell ref="X688:Y689"/>
    <mergeCell ref="V688:W689"/>
    <mergeCell ref="T688:U689"/>
    <mergeCell ref="AP688:AQ689"/>
    <mergeCell ref="AN688:AO689"/>
    <mergeCell ref="AL688:AM689"/>
    <mergeCell ref="AJ688:AK689"/>
    <mergeCell ref="AH688:AI689"/>
    <mergeCell ref="AF688:AG689"/>
    <mergeCell ref="BB688:BC689"/>
    <mergeCell ref="AZ688:BA689"/>
    <mergeCell ref="AX688:AY689"/>
    <mergeCell ref="AV688:AW689"/>
    <mergeCell ref="AT688:AU689"/>
    <mergeCell ref="AR688:AS689"/>
    <mergeCell ref="BL692:BN693"/>
    <mergeCell ref="BJ692:BK693"/>
    <mergeCell ref="C690:D690"/>
    <mergeCell ref="B696:B697"/>
    <mergeCell ref="F694:F695"/>
    <mergeCell ref="E694:E695"/>
    <mergeCell ref="C694:D694"/>
    <mergeCell ref="BL698:BN699"/>
    <mergeCell ref="BJ698:BK699"/>
    <mergeCell ref="BH692:BI693"/>
    <mergeCell ref="BF692:BG693"/>
    <mergeCell ref="BD692:BE693"/>
    <mergeCell ref="R694:S695"/>
    <mergeCell ref="P694:Q695"/>
    <mergeCell ref="N694:O695"/>
    <mergeCell ref="L694:M695"/>
    <mergeCell ref="J694:K695"/>
    <mergeCell ref="H694:I695"/>
    <mergeCell ref="AR694:AS695"/>
    <mergeCell ref="BL690:BN691"/>
    <mergeCell ref="BJ690:BK691"/>
    <mergeCell ref="BH690:BI691"/>
    <mergeCell ref="BF690:BG691"/>
    <mergeCell ref="BD690:BE691"/>
    <mergeCell ref="R692:S693"/>
    <mergeCell ref="P692:Q693"/>
    <mergeCell ref="N692:O693"/>
    <mergeCell ref="L692:M693"/>
    <mergeCell ref="J692:K693"/>
    <mergeCell ref="H692:I693"/>
    <mergeCell ref="AD692:AE693"/>
    <mergeCell ref="AB692:AC693"/>
    <mergeCell ref="Z692:AA693"/>
    <mergeCell ref="X692:Y693"/>
    <mergeCell ref="V692:W693"/>
    <mergeCell ref="T692:U693"/>
    <mergeCell ref="AP692:AQ693"/>
    <mergeCell ref="AN692:AO693"/>
    <mergeCell ref="AL692:AM693"/>
    <mergeCell ref="E682:E683"/>
    <mergeCell ref="P684:Q685"/>
    <mergeCell ref="N684:O685"/>
    <mergeCell ref="L684:M685"/>
    <mergeCell ref="J684:K685"/>
    <mergeCell ref="H684:I685"/>
    <mergeCell ref="AD684:AE685"/>
    <mergeCell ref="AB684:AC685"/>
    <mergeCell ref="Z684:AA685"/>
    <mergeCell ref="X684:Y685"/>
    <mergeCell ref="V684:W685"/>
    <mergeCell ref="T684:U685"/>
    <mergeCell ref="AP684:AQ685"/>
    <mergeCell ref="AN684:AO685"/>
    <mergeCell ref="AL684:AM685"/>
    <mergeCell ref="AJ684:AK685"/>
    <mergeCell ref="AH684:AI685"/>
    <mergeCell ref="AF684:AG685"/>
    <mergeCell ref="BB684:BC685"/>
    <mergeCell ref="AZ684:BA685"/>
    <mergeCell ref="AX684:AY685"/>
    <mergeCell ref="AV684:AW685"/>
    <mergeCell ref="AT684:AU685"/>
    <mergeCell ref="AR684:AS685"/>
    <mergeCell ref="F686:F687"/>
    <mergeCell ref="E686:E687"/>
    <mergeCell ref="C686:D686"/>
    <mergeCell ref="B686:B687"/>
    <mergeCell ref="C685:D685"/>
    <mergeCell ref="BL684:BN685"/>
    <mergeCell ref="BJ684:BK685"/>
    <mergeCell ref="BH684:BI685"/>
    <mergeCell ref="BF684:BG685"/>
    <mergeCell ref="BD684:BE685"/>
    <mergeCell ref="R686:S687"/>
    <mergeCell ref="P686:Q687"/>
    <mergeCell ref="N686:O687"/>
    <mergeCell ref="L686:M687"/>
    <mergeCell ref="J686:K687"/>
    <mergeCell ref="H686:I687"/>
    <mergeCell ref="AD686:AE687"/>
    <mergeCell ref="AB686:AC687"/>
    <mergeCell ref="Z686:AA687"/>
    <mergeCell ref="X686:Y687"/>
    <mergeCell ref="V686:W687"/>
    <mergeCell ref="T686:U687"/>
    <mergeCell ref="AP686:AQ687"/>
    <mergeCell ref="AN686:AO687"/>
    <mergeCell ref="AL686:AM687"/>
    <mergeCell ref="AJ686:AK687"/>
    <mergeCell ref="AH686:AI687"/>
    <mergeCell ref="AF686:AG687"/>
    <mergeCell ref="BB686:BC687"/>
    <mergeCell ref="AZ686:BA687"/>
    <mergeCell ref="AX686:AY687"/>
    <mergeCell ref="AV686:AW687"/>
    <mergeCell ref="AT686:AU687"/>
    <mergeCell ref="AR686:AS687"/>
    <mergeCell ref="C682:D682"/>
    <mergeCell ref="C687:D687"/>
    <mergeCell ref="BL686:BN687"/>
    <mergeCell ref="BJ686:BK687"/>
    <mergeCell ref="BH686:BI687"/>
    <mergeCell ref="BF686:BG687"/>
    <mergeCell ref="BH678:BI679"/>
    <mergeCell ref="N682:O683"/>
    <mergeCell ref="L682:M683"/>
    <mergeCell ref="J682:K683"/>
    <mergeCell ref="H682:I683"/>
    <mergeCell ref="AD682:AE683"/>
    <mergeCell ref="AB682:AC683"/>
    <mergeCell ref="Z682:AA683"/>
    <mergeCell ref="X682:Y683"/>
    <mergeCell ref="V682:W683"/>
    <mergeCell ref="T682:U683"/>
    <mergeCell ref="AP682:AQ683"/>
    <mergeCell ref="AN682:AO683"/>
    <mergeCell ref="AL682:AM683"/>
    <mergeCell ref="AJ682:AK683"/>
    <mergeCell ref="AH682:AI683"/>
    <mergeCell ref="AF682:AG683"/>
    <mergeCell ref="BB682:BC683"/>
    <mergeCell ref="AZ682:BA683"/>
    <mergeCell ref="AX682:AY683"/>
    <mergeCell ref="AV682:AW683"/>
    <mergeCell ref="AT682:AU683"/>
    <mergeCell ref="AR682:AS683"/>
    <mergeCell ref="C678:D678"/>
    <mergeCell ref="B678:B679"/>
    <mergeCell ref="C677:D677"/>
    <mergeCell ref="BL676:BN677"/>
    <mergeCell ref="BJ676:BK677"/>
    <mergeCell ref="BH676:BI677"/>
    <mergeCell ref="BF676:BG677"/>
    <mergeCell ref="BD676:BE677"/>
    <mergeCell ref="R678:S679"/>
    <mergeCell ref="P678:Q679"/>
    <mergeCell ref="N678:O679"/>
    <mergeCell ref="L678:M679"/>
    <mergeCell ref="J678:K679"/>
    <mergeCell ref="H678:I679"/>
    <mergeCell ref="AD678:AE679"/>
    <mergeCell ref="AB678:AC679"/>
    <mergeCell ref="Z678:AA679"/>
    <mergeCell ref="X678:Y679"/>
    <mergeCell ref="V678:W679"/>
    <mergeCell ref="T678:U679"/>
    <mergeCell ref="AP678:AQ679"/>
    <mergeCell ref="AN678:AO679"/>
    <mergeCell ref="AL678:AM679"/>
    <mergeCell ref="AJ678:AK679"/>
    <mergeCell ref="AH678:AI679"/>
    <mergeCell ref="AF678:AG679"/>
    <mergeCell ref="BB678:BC679"/>
    <mergeCell ref="AZ678:BA679"/>
    <mergeCell ref="AX678:AY679"/>
    <mergeCell ref="AV678:AW679"/>
    <mergeCell ref="AT678:AU679"/>
    <mergeCell ref="AR678:AS679"/>
    <mergeCell ref="F680:F681"/>
    <mergeCell ref="E680:E681"/>
    <mergeCell ref="C680:D680"/>
    <mergeCell ref="BL682:BN683"/>
    <mergeCell ref="BJ682:BK683"/>
    <mergeCell ref="BH682:BI683"/>
    <mergeCell ref="BF682:BG683"/>
    <mergeCell ref="BD682:BE683"/>
    <mergeCell ref="F682:F683"/>
    <mergeCell ref="AR670:AS671"/>
    <mergeCell ref="J680:K681"/>
    <mergeCell ref="H680:I681"/>
    <mergeCell ref="AD680:AE681"/>
    <mergeCell ref="AB680:AC681"/>
    <mergeCell ref="Z680:AA681"/>
    <mergeCell ref="X680:Y681"/>
    <mergeCell ref="V680:W681"/>
    <mergeCell ref="T680:U681"/>
    <mergeCell ref="AP680:AQ681"/>
    <mergeCell ref="AN680:AO681"/>
    <mergeCell ref="AL680:AM681"/>
    <mergeCell ref="AJ680:AK681"/>
    <mergeCell ref="AH680:AI681"/>
    <mergeCell ref="AF680:AG681"/>
    <mergeCell ref="BB680:BC681"/>
    <mergeCell ref="AZ680:BA681"/>
    <mergeCell ref="AX680:AY681"/>
    <mergeCell ref="AV680:AW681"/>
    <mergeCell ref="F676:F677"/>
    <mergeCell ref="E676:E677"/>
    <mergeCell ref="C676:D676"/>
    <mergeCell ref="B676:B677"/>
    <mergeCell ref="C675:D675"/>
    <mergeCell ref="BL674:BN675"/>
    <mergeCell ref="BJ674:BK675"/>
    <mergeCell ref="BH674:BI675"/>
    <mergeCell ref="BF674:BG675"/>
    <mergeCell ref="BD674:BE675"/>
    <mergeCell ref="R676:S677"/>
    <mergeCell ref="P676:Q677"/>
    <mergeCell ref="N676:O677"/>
    <mergeCell ref="L676:M677"/>
    <mergeCell ref="J676:K677"/>
    <mergeCell ref="H676:I677"/>
    <mergeCell ref="AD676:AE677"/>
    <mergeCell ref="AB676:AC677"/>
    <mergeCell ref="Z676:AA677"/>
    <mergeCell ref="X676:Y677"/>
    <mergeCell ref="V676:W677"/>
    <mergeCell ref="T676:U677"/>
    <mergeCell ref="AP676:AQ677"/>
    <mergeCell ref="AN676:AO677"/>
    <mergeCell ref="AL676:AM677"/>
    <mergeCell ref="AJ676:AK677"/>
    <mergeCell ref="AH676:AI677"/>
    <mergeCell ref="AF676:AG677"/>
    <mergeCell ref="BB676:BC677"/>
    <mergeCell ref="AZ676:BA677"/>
    <mergeCell ref="AX676:AY677"/>
    <mergeCell ref="AV676:AW677"/>
    <mergeCell ref="AT676:AU677"/>
    <mergeCell ref="AR676:AS677"/>
    <mergeCell ref="AT674:AU675"/>
    <mergeCell ref="BL680:BN681"/>
    <mergeCell ref="BJ680:BK681"/>
    <mergeCell ref="BH680:BI681"/>
    <mergeCell ref="BF680:BG681"/>
    <mergeCell ref="BD680:BE681"/>
    <mergeCell ref="AR674:AS675"/>
    <mergeCell ref="AT680:AU681"/>
    <mergeCell ref="AR680:AS681"/>
    <mergeCell ref="BL678:BN679"/>
    <mergeCell ref="BJ678:BK679"/>
    <mergeCell ref="G670:G671"/>
    <mergeCell ref="B672:B673"/>
    <mergeCell ref="C671:D671"/>
    <mergeCell ref="BL670:BN671"/>
    <mergeCell ref="BJ670:BK671"/>
    <mergeCell ref="BH670:BI671"/>
    <mergeCell ref="BF670:BG671"/>
    <mergeCell ref="BD670:BE671"/>
    <mergeCell ref="R672:S673"/>
    <mergeCell ref="P672:Q673"/>
    <mergeCell ref="N672:O673"/>
    <mergeCell ref="L672:M673"/>
    <mergeCell ref="J672:K673"/>
    <mergeCell ref="H672:I673"/>
    <mergeCell ref="AD672:AE673"/>
    <mergeCell ref="AB672:AC673"/>
    <mergeCell ref="Z672:AA673"/>
    <mergeCell ref="X672:Y673"/>
    <mergeCell ref="V672:W673"/>
    <mergeCell ref="T672:U673"/>
    <mergeCell ref="AP672:AQ673"/>
    <mergeCell ref="AN672:AO673"/>
    <mergeCell ref="AL672:AM673"/>
    <mergeCell ref="AJ672:AK673"/>
    <mergeCell ref="AH672:AI673"/>
    <mergeCell ref="AF672:AG673"/>
    <mergeCell ref="BB672:BC673"/>
    <mergeCell ref="AZ672:BA673"/>
    <mergeCell ref="AX672:AY673"/>
    <mergeCell ref="AV672:AW673"/>
    <mergeCell ref="AT672:AU673"/>
    <mergeCell ref="AR672:AS673"/>
    <mergeCell ref="F674:F675"/>
    <mergeCell ref="E674:E675"/>
    <mergeCell ref="C674:D674"/>
    <mergeCell ref="B674:B675"/>
    <mergeCell ref="C673:D673"/>
    <mergeCell ref="BL672:BN673"/>
    <mergeCell ref="BJ672:BK673"/>
    <mergeCell ref="BH672:BI673"/>
    <mergeCell ref="BF672:BG673"/>
    <mergeCell ref="BD672:BE673"/>
    <mergeCell ref="R674:S675"/>
    <mergeCell ref="P674:Q675"/>
    <mergeCell ref="N674:O675"/>
    <mergeCell ref="L674:M675"/>
    <mergeCell ref="J674:K675"/>
    <mergeCell ref="H674:I675"/>
    <mergeCell ref="AD674:AE675"/>
    <mergeCell ref="AB674:AC675"/>
    <mergeCell ref="Z674:AA675"/>
    <mergeCell ref="X674:Y675"/>
    <mergeCell ref="V674:W675"/>
    <mergeCell ref="T674:U675"/>
    <mergeCell ref="AP674:AQ675"/>
    <mergeCell ref="AN674:AO675"/>
    <mergeCell ref="AL674:AM675"/>
    <mergeCell ref="AJ674:AK675"/>
    <mergeCell ref="AH674:AI675"/>
    <mergeCell ref="AF674:AG675"/>
    <mergeCell ref="BB674:BC675"/>
    <mergeCell ref="AZ674:BA675"/>
    <mergeCell ref="AX674:AY675"/>
    <mergeCell ref="AV674:AW675"/>
    <mergeCell ref="BL666:BN667"/>
    <mergeCell ref="BJ666:BK667"/>
    <mergeCell ref="BH666:BI667"/>
    <mergeCell ref="BF666:BG667"/>
    <mergeCell ref="BD666:BE667"/>
    <mergeCell ref="R668:S669"/>
    <mergeCell ref="P668:Q669"/>
    <mergeCell ref="N668:O669"/>
    <mergeCell ref="L668:M669"/>
    <mergeCell ref="J668:K669"/>
    <mergeCell ref="H668:I669"/>
    <mergeCell ref="AD668:AE669"/>
    <mergeCell ref="AB668:AC669"/>
    <mergeCell ref="Z668:AA669"/>
    <mergeCell ref="X668:Y669"/>
    <mergeCell ref="V668:W669"/>
    <mergeCell ref="T668:U669"/>
    <mergeCell ref="AP668:AQ669"/>
    <mergeCell ref="AN668:AO669"/>
    <mergeCell ref="AL668:AM669"/>
    <mergeCell ref="AJ668:AK669"/>
    <mergeCell ref="AH668:AI669"/>
    <mergeCell ref="AF668:AG669"/>
    <mergeCell ref="BB668:BC669"/>
    <mergeCell ref="AZ668:BA669"/>
    <mergeCell ref="AX668:AY669"/>
    <mergeCell ref="AV668:AW669"/>
    <mergeCell ref="AT668:AU669"/>
    <mergeCell ref="AR668:AS669"/>
    <mergeCell ref="F670:F671"/>
    <mergeCell ref="E670:E671"/>
    <mergeCell ref="C670:D670"/>
    <mergeCell ref="B670:B671"/>
    <mergeCell ref="C669:D669"/>
    <mergeCell ref="BL668:BN669"/>
    <mergeCell ref="BJ668:BK669"/>
    <mergeCell ref="BH668:BI669"/>
    <mergeCell ref="BF668:BG669"/>
    <mergeCell ref="BD668:BE669"/>
    <mergeCell ref="R670:S671"/>
    <mergeCell ref="P670:Q671"/>
    <mergeCell ref="N670:O671"/>
    <mergeCell ref="L670:M671"/>
    <mergeCell ref="J670:K671"/>
    <mergeCell ref="H670:I671"/>
    <mergeCell ref="AD670:AE671"/>
    <mergeCell ref="AB670:AC671"/>
    <mergeCell ref="Z670:AA671"/>
    <mergeCell ref="X670:Y671"/>
    <mergeCell ref="V670:W671"/>
    <mergeCell ref="T670:U671"/>
    <mergeCell ref="AP670:AQ671"/>
    <mergeCell ref="AN670:AO671"/>
    <mergeCell ref="AL670:AM671"/>
    <mergeCell ref="AJ670:AK671"/>
    <mergeCell ref="AH670:AI671"/>
    <mergeCell ref="AF670:AG671"/>
    <mergeCell ref="BB670:BC671"/>
    <mergeCell ref="AZ670:BA671"/>
    <mergeCell ref="AX670:AY671"/>
    <mergeCell ref="AV670:AW671"/>
    <mergeCell ref="AT666:AU667"/>
    <mergeCell ref="AD666:AE667"/>
    <mergeCell ref="AB666:AC667"/>
    <mergeCell ref="B766:C766"/>
    <mergeCell ref="BI764:BK764"/>
    <mergeCell ref="BE764:BG764"/>
    <mergeCell ref="AZ764:BD764"/>
    <mergeCell ref="AS764:AU764"/>
    <mergeCell ref="AO764:AQ764"/>
    <mergeCell ref="AK766:AN766"/>
    <mergeCell ref="AH766:AJ766"/>
    <mergeCell ref="AD766:AF766"/>
    <mergeCell ref="Z766:AC766"/>
    <mergeCell ref="AL653:BM653"/>
    <mergeCell ref="AE653:AK653"/>
    <mergeCell ref="E653:AC653"/>
    <mergeCell ref="BI766:BK766"/>
    <mergeCell ref="BE766:BG766"/>
    <mergeCell ref="AZ766:BD766"/>
    <mergeCell ref="AS766:AU766"/>
    <mergeCell ref="AO766:AQ766"/>
    <mergeCell ref="BD655:BM655"/>
    <mergeCell ref="BA655:BC655"/>
    <mergeCell ref="AI655:AZ655"/>
    <mergeCell ref="AE655:AH655"/>
    <mergeCell ref="E655:AC655"/>
    <mergeCell ref="C655:D655"/>
    <mergeCell ref="H658:I659"/>
    <mergeCell ref="C658:D659"/>
    <mergeCell ref="B658:B659"/>
    <mergeCell ref="J659:K659"/>
    <mergeCell ref="N659:O659"/>
    <mergeCell ref="L659:M659"/>
    <mergeCell ref="J658:O658"/>
    <mergeCell ref="G658:G659"/>
    <mergeCell ref="BF658:BK658"/>
    <mergeCell ref="AZ658:BE658"/>
    <mergeCell ref="AT658:AY658"/>
    <mergeCell ref="AN658:AS658"/>
    <mergeCell ref="AH658:AM658"/>
    <mergeCell ref="T659:U659"/>
    <mergeCell ref="AX659:AY659"/>
    <mergeCell ref="AV659:AW659"/>
    <mergeCell ref="AT659:AU659"/>
    <mergeCell ref="AR659:AS659"/>
    <mergeCell ref="R659:S659"/>
    <mergeCell ref="AZ659:BA659"/>
    <mergeCell ref="R660:S661"/>
    <mergeCell ref="G660:G661"/>
    <mergeCell ref="G662:G663"/>
    <mergeCell ref="B664:B665"/>
    <mergeCell ref="C663:D663"/>
    <mergeCell ref="BL662:BN663"/>
    <mergeCell ref="BJ662:BK663"/>
    <mergeCell ref="BH662:BI663"/>
    <mergeCell ref="BF662:BG663"/>
    <mergeCell ref="BD662:BE663"/>
    <mergeCell ref="R664:S665"/>
    <mergeCell ref="P664:Q665"/>
    <mergeCell ref="N664:O665"/>
    <mergeCell ref="B662:B663"/>
    <mergeCell ref="E662:E663"/>
    <mergeCell ref="AR666:AS667"/>
    <mergeCell ref="G664:G665"/>
    <mergeCell ref="G666:G667"/>
    <mergeCell ref="Z660:AA661"/>
    <mergeCell ref="X660:Y661"/>
    <mergeCell ref="BD755:BE756"/>
    <mergeCell ref="AT757:AU758"/>
    <mergeCell ref="AR757:AS758"/>
    <mergeCell ref="F755:F756"/>
    <mergeCell ref="E755:E756"/>
    <mergeCell ref="C755:D755"/>
    <mergeCell ref="B759:C760"/>
    <mergeCell ref="C758:D758"/>
    <mergeCell ref="BL757:BN758"/>
    <mergeCell ref="BJ757:BK758"/>
    <mergeCell ref="BH757:BI758"/>
    <mergeCell ref="BF757:BG758"/>
    <mergeCell ref="BD757:BE758"/>
    <mergeCell ref="V759:W760"/>
    <mergeCell ref="T759:U760"/>
    <mergeCell ref="R759:S760"/>
    <mergeCell ref="P759:Q760"/>
    <mergeCell ref="N759:O760"/>
    <mergeCell ref="L759:M760"/>
    <mergeCell ref="AH759:AI760"/>
    <mergeCell ref="AF759:AG760"/>
    <mergeCell ref="N660:O661"/>
    <mergeCell ref="L660:M661"/>
    <mergeCell ref="J660:K661"/>
    <mergeCell ref="B660:B661"/>
    <mergeCell ref="AK764:AN764"/>
    <mergeCell ref="AH764:AJ764"/>
    <mergeCell ref="AD764:AF764"/>
    <mergeCell ref="Z764:AC764"/>
    <mergeCell ref="B764:C764"/>
    <mergeCell ref="L664:M665"/>
    <mergeCell ref="J664:K665"/>
    <mergeCell ref="H664:I665"/>
    <mergeCell ref="AD664:AE665"/>
    <mergeCell ref="AB664:AC665"/>
    <mergeCell ref="Z664:AA665"/>
    <mergeCell ref="X664:Y665"/>
    <mergeCell ref="V664:W665"/>
    <mergeCell ref="T664:U665"/>
    <mergeCell ref="AP664:AQ665"/>
    <mergeCell ref="AN664:AO665"/>
    <mergeCell ref="AL664:AM665"/>
    <mergeCell ref="AJ664:AK665"/>
    <mergeCell ref="AH664:AI665"/>
    <mergeCell ref="AF664:AG665"/>
    <mergeCell ref="BB664:BC665"/>
    <mergeCell ref="AZ664:BA665"/>
    <mergeCell ref="AX664:AY665"/>
    <mergeCell ref="AV664:AW665"/>
    <mergeCell ref="AT664:AU665"/>
    <mergeCell ref="AR664:AS665"/>
    <mergeCell ref="BL660:BN661"/>
    <mergeCell ref="BJ660:BK661"/>
    <mergeCell ref="BH660:BI661"/>
    <mergeCell ref="BF660:BG661"/>
    <mergeCell ref="BD660:BE661"/>
    <mergeCell ref="R662:S663"/>
    <mergeCell ref="P662:Q663"/>
    <mergeCell ref="N662:O663"/>
    <mergeCell ref="L662:M663"/>
    <mergeCell ref="J662:K663"/>
    <mergeCell ref="V660:W661"/>
    <mergeCell ref="T660:U661"/>
    <mergeCell ref="AP660:AQ661"/>
    <mergeCell ref="AZ757:BA758"/>
    <mergeCell ref="AX757:AY758"/>
    <mergeCell ref="AV757:AW758"/>
    <mergeCell ref="R751:S752"/>
    <mergeCell ref="P751:Q752"/>
    <mergeCell ref="N751:O752"/>
    <mergeCell ref="L751:M752"/>
    <mergeCell ref="J751:K752"/>
    <mergeCell ref="H751:I752"/>
    <mergeCell ref="AD751:AE752"/>
    <mergeCell ref="AB751:AC752"/>
    <mergeCell ref="Z751:AA752"/>
    <mergeCell ref="X751:Y752"/>
    <mergeCell ref="V751:W752"/>
    <mergeCell ref="T751:U752"/>
    <mergeCell ref="AP751:AQ752"/>
    <mergeCell ref="AN751:AO752"/>
    <mergeCell ref="AL751:AM752"/>
    <mergeCell ref="AJ751:AK752"/>
    <mergeCell ref="AH751:AI752"/>
    <mergeCell ref="AF751:AG752"/>
    <mergeCell ref="H660:I661"/>
    <mergeCell ref="AD660:AE661"/>
    <mergeCell ref="F662:F663"/>
    <mergeCell ref="B761:C761"/>
    <mergeCell ref="BL759:BN760"/>
    <mergeCell ref="BJ759:BK760"/>
    <mergeCell ref="BH759:BI760"/>
    <mergeCell ref="BF759:BG760"/>
    <mergeCell ref="BD759:BE760"/>
    <mergeCell ref="BB759:BC760"/>
    <mergeCell ref="AZ759:BA760"/>
    <mergeCell ref="AX759:AY760"/>
    <mergeCell ref="AV759:AW760"/>
    <mergeCell ref="E757:E758"/>
    <mergeCell ref="C757:D757"/>
    <mergeCell ref="B757:B758"/>
    <mergeCell ref="B755:B756"/>
    <mergeCell ref="G757:G758"/>
    <mergeCell ref="R757:S758"/>
    <mergeCell ref="P757:Q758"/>
    <mergeCell ref="N757:O758"/>
    <mergeCell ref="L757:M758"/>
    <mergeCell ref="J757:K758"/>
    <mergeCell ref="H757:I758"/>
    <mergeCell ref="AD757:AE758"/>
    <mergeCell ref="AB757:AC758"/>
    <mergeCell ref="Z757:AA758"/>
    <mergeCell ref="X757:Y758"/>
    <mergeCell ref="V757:W758"/>
    <mergeCell ref="T757:U758"/>
    <mergeCell ref="AP757:AQ758"/>
    <mergeCell ref="AN757:AO758"/>
    <mergeCell ref="AL757:AM758"/>
    <mergeCell ref="AJ757:AK758"/>
    <mergeCell ref="AH757:AI758"/>
    <mergeCell ref="AF757:AG758"/>
    <mergeCell ref="BB757:BC758"/>
    <mergeCell ref="G755:G756"/>
    <mergeCell ref="C756:D756"/>
    <mergeCell ref="BL755:BN756"/>
    <mergeCell ref="BJ755:BK756"/>
    <mergeCell ref="BH755:BI756"/>
    <mergeCell ref="BF755:BG756"/>
    <mergeCell ref="B753:B754"/>
    <mergeCell ref="C752:D752"/>
    <mergeCell ref="B749:B750"/>
    <mergeCell ref="C754:D754"/>
    <mergeCell ref="R755:S756"/>
    <mergeCell ref="P755:Q756"/>
    <mergeCell ref="N755:O756"/>
    <mergeCell ref="L755:M756"/>
    <mergeCell ref="J755:K756"/>
    <mergeCell ref="H755:I756"/>
    <mergeCell ref="AD755:AE756"/>
    <mergeCell ref="AB755:AC756"/>
    <mergeCell ref="Z755:AA756"/>
    <mergeCell ref="X755:Y756"/>
    <mergeCell ref="V755:W756"/>
    <mergeCell ref="T755:U756"/>
    <mergeCell ref="AP755:AQ756"/>
    <mergeCell ref="AN755:AO756"/>
    <mergeCell ref="AL755:AM756"/>
    <mergeCell ref="AJ755:AK756"/>
    <mergeCell ref="AH755:AI756"/>
    <mergeCell ref="AF755:AG756"/>
    <mergeCell ref="BB755:BC756"/>
    <mergeCell ref="AZ755:BA756"/>
    <mergeCell ref="AX755:AY756"/>
    <mergeCell ref="AV755:AW756"/>
    <mergeCell ref="AT755:AU756"/>
    <mergeCell ref="AR755:AS756"/>
    <mergeCell ref="F753:F754"/>
    <mergeCell ref="E753:E754"/>
    <mergeCell ref="C753:D753"/>
    <mergeCell ref="AH749:AI750"/>
    <mergeCell ref="AF749:AG750"/>
    <mergeCell ref="BB749:BC750"/>
    <mergeCell ref="AZ749:BA750"/>
    <mergeCell ref="AX749:AY750"/>
    <mergeCell ref="AV749:AW750"/>
    <mergeCell ref="AT749:AU750"/>
    <mergeCell ref="AR749:AS750"/>
    <mergeCell ref="B751:B752"/>
    <mergeCell ref="G753:G754"/>
    <mergeCell ref="F747:F748"/>
    <mergeCell ref="E747:E748"/>
    <mergeCell ref="C747:D747"/>
    <mergeCell ref="BL751:BN752"/>
    <mergeCell ref="BJ751:BK752"/>
    <mergeCell ref="BH751:BI752"/>
    <mergeCell ref="BF751:BG752"/>
    <mergeCell ref="BD751:BE752"/>
    <mergeCell ref="R753:S754"/>
    <mergeCell ref="P753:Q754"/>
    <mergeCell ref="N753:O754"/>
    <mergeCell ref="L753:M754"/>
    <mergeCell ref="J753:K754"/>
    <mergeCell ref="H753:I754"/>
    <mergeCell ref="AD753:AE754"/>
    <mergeCell ref="AB753:AC754"/>
    <mergeCell ref="Z753:AA754"/>
    <mergeCell ref="X753:Y754"/>
    <mergeCell ref="V753:W754"/>
    <mergeCell ref="T753:U754"/>
    <mergeCell ref="AP753:AQ754"/>
    <mergeCell ref="AN753:AO754"/>
    <mergeCell ref="AL753:AM754"/>
    <mergeCell ref="AJ753:AK754"/>
    <mergeCell ref="AH753:AI754"/>
    <mergeCell ref="AF753:AG754"/>
    <mergeCell ref="BB753:BC754"/>
    <mergeCell ref="AZ753:BA754"/>
    <mergeCell ref="AX753:AY754"/>
    <mergeCell ref="AV753:AW754"/>
    <mergeCell ref="AT753:AU754"/>
    <mergeCell ref="AR753:AS754"/>
    <mergeCell ref="F751:F752"/>
    <mergeCell ref="E751:E752"/>
    <mergeCell ref="C751:D751"/>
    <mergeCell ref="BL753:BN754"/>
    <mergeCell ref="BJ753:BK754"/>
    <mergeCell ref="BH753:BI754"/>
    <mergeCell ref="BF753:BG754"/>
    <mergeCell ref="BD753:BE754"/>
    <mergeCell ref="BB751:BC752"/>
    <mergeCell ref="AZ751:BA752"/>
    <mergeCell ref="AX751:AY752"/>
    <mergeCell ref="AV751:AW752"/>
    <mergeCell ref="AT751:AU752"/>
    <mergeCell ref="AR751:AS752"/>
    <mergeCell ref="F749:F750"/>
    <mergeCell ref="E749:E750"/>
    <mergeCell ref="C749:D749"/>
    <mergeCell ref="G751:G752"/>
    <mergeCell ref="B747:B748"/>
    <mergeCell ref="G749:G750"/>
    <mergeCell ref="C750:D750"/>
    <mergeCell ref="BL749:BN750"/>
    <mergeCell ref="BJ749:BK750"/>
    <mergeCell ref="BH749:BI750"/>
    <mergeCell ref="BF749:BG750"/>
    <mergeCell ref="BD749:BE750"/>
    <mergeCell ref="C746:D746"/>
    <mergeCell ref="BL745:BN746"/>
    <mergeCell ref="BJ745:BK746"/>
    <mergeCell ref="BH745:BI746"/>
    <mergeCell ref="BF745:BG746"/>
    <mergeCell ref="BD745:BE746"/>
    <mergeCell ref="R747:S748"/>
    <mergeCell ref="P747:Q748"/>
    <mergeCell ref="N747:O748"/>
    <mergeCell ref="L747:M748"/>
    <mergeCell ref="J747:K748"/>
    <mergeCell ref="H747:I748"/>
    <mergeCell ref="AD747:AE748"/>
    <mergeCell ref="AB747:AC748"/>
    <mergeCell ref="Z747:AA748"/>
    <mergeCell ref="X747:Y748"/>
    <mergeCell ref="V747:W748"/>
    <mergeCell ref="T747:U748"/>
    <mergeCell ref="AP747:AQ748"/>
    <mergeCell ref="AN747:AO748"/>
    <mergeCell ref="AL747:AM748"/>
    <mergeCell ref="AJ747:AK748"/>
    <mergeCell ref="AH747:AI748"/>
    <mergeCell ref="AF747:AG748"/>
    <mergeCell ref="BB747:BC748"/>
    <mergeCell ref="AZ747:BA748"/>
    <mergeCell ref="AX747:AY748"/>
    <mergeCell ref="AV747:AW748"/>
    <mergeCell ref="AT747:AU748"/>
    <mergeCell ref="AR747:AS748"/>
    <mergeCell ref="F745:F746"/>
    <mergeCell ref="E745:E746"/>
    <mergeCell ref="C745:D745"/>
    <mergeCell ref="G747:G748"/>
    <mergeCell ref="C748:D748"/>
    <mergeCell ref="BL747:BN748"/>
    <mergeCell ref="BJ747:BK748"/>
    <mergeCell ref="BH747:BI748"/>
    <mergeCell ref="BF747:BG748"/>
    <mergeCell ref="BD747:BE748"/>
    <mergeCell ref="R749:S750"/>
    <mergeCell ref="P749:Q750"/>
    <mergeCell ref="N749:O750"/>
    <mergeCell ref="L749:M750"/>
    <mergeCell ref="J749:K750"/>
    <mergeCell ref="H749:I750"/>
    <mergeCell ref="AD749:AE750"/>
    <mergeCell ref="AB749:AC750"/>
    <mergeCell ref="Z749:AA750"/>
    <mergeCell ref="X749:Y750"/>
    <mergeCell ref="V749:W750"/>
    <mergeCell ref="T749:U750"/>
    <mergeCell ref="AP749:AQ750"/>
    <mergeCell ref="AN749:AO750"/>
    <mergeCell ref="AL749:AM750"/>
    <mergeCell ref="AJ749:AK750"/>
    <mergeCell ref="R743:S744"/>
    <mergeCell ref="P743:Q744"/>
    <mergeCell ref="N743:O744"/>
    <mergeCell ref="L743:M744"/>
    <mergeCell ref="J743:K744"/>
    <mergeCell ref="H743:I744"/>
    <mergeCell ref="AD743:AE744"/>
    <mergeCell ref="AB743:AC744"/>
    <mergeCell ref="Z743:AA744"/>
    <mergeCell ref="X743:Y744"/>
    <mergeCell ref="V743:W744"/>
    <mergeCell ref="T743:U744"/>
    <mergeCell ref="AP743:AQ744"/>
    <mergeCell ref="AN743:AO744"/>
    <mergeCell ref="AL743:AM744"/>
    <mergeCell ref="AJ743:AK744"/>
    <mergeCell ref="AH743:AI744"/>
    <mergeCell ref="AF743:AG744"/>
    <mergeCell ref="BB743:BC744"/>
    <mergeCell ref="AZ743:BA744"/>
    <mergeCell ref="AX743:AY744"/>
    <mergeCell ref="AV743:AW744"/>
    <mergeCell ref="AT743:AU744"/>
    <mergeCell ref="AR743:AS744"/>
    <mergeCell ref="F741:F742"/>
    <mergeCell ref="E741:E742"/>
    <mergeCell ref="C741:D741"/>
    <mergeCell ref="G743:G744"/>
    <mergeCell ref="B745:B746"/>
    <mergeCell ref="C744:D744"/>
    <mergeCell ref="BL743:BN744"/>
    <mergeCell ref="BJ743:BK744"/>
    <mergeCell ref="BH743:BI744"/>
    <mergeCell ref="BF743:BG744"/>
    <mergeCell ref="BD743:BE744"/>
    <mergeCell ref="R745:S746"/>
    <mergeCell ref="P745:Q746"/>
    <mergeCell ref="N745:O746"/>
    <mergeCell ref="L745:M746"/>
    <mergeCell ref="J745:K746"/>
    <mergeCell ref="H745:I746"/>
    <mergeCell ref="AD745:AE746"/>
    <mergeCell ref="AB745:AC746"/>
    <mergeCell ref="Z745:AA746"/>
    <mergeCell ref="X745:Y746"/>
    <mergeCell ref="V745:W746"/>
    <mergeCell ref="T745:U746"/>
    <mergeCell ref="AP745:AQ746"/>
    <mergeCell ref="AN745:AO746"/>
    <mergeCell ref="AL745:AM746"/>
    <mergeCell ref="AJ745:AK746"/>
    <mergeCell ref="AH745:AI746"/>
    <mergeCell ref="AF745:AG746"/>
    <mergeCell ref="BB745:BC746"/>
    <mergeCell ref="AZ745:BA746"/>
    <mergeCell ref="AX745:AY746"/>
    <mergeCell ref="AV745:AW746"/>
    <mergeCell ref="AT745:AU746"/>
    <mergeCell ref="AR745:AS746"/>
    <mergeCell ref="F743:F744"/>
    <mergeCell ref="E743:E744"/>
    <mergeCell ref="C743:D743"/>
    <mergeCell ref="B743:B744"/>
    <mergeCell ref="G745:G746"/>
    <mergeCell ref="B741:B742"/>
    <mergeCell ref="C740:D740"/>
    <mergeCell ref="BL739:BN740"/>
    <mergeCell ref="BJ739:BK740"/>
    <mergeCell ref="BH739:BI740"/>
    <mergeCell ref="BF739:BG740"/>
    <mergeCell ref="BD739:BE740"/>
    <mergeCell ref="R741:S742"/>
    <mergeCell ref="P741:Q742"/>
    <mergeCell ref="N741:O742"/>
    <mergeCell ref="L741:M742"/>
    <mergeCell ref="J741:K742"/>
    <mergeCell ref="H741:I742"/>
    <mergeCell ref="AD741:AE742"/>
    <mergeCell ref="AB741:AC742"/>
    <mergeCell ref="Z741:AA742"/>
    <mergeCell ref="X741:Y742"/>
    <mergeCell ref="V741:W742"/>
    <mergeCell ref="T741:U742"/>
    <mergeCell ref="AP741:AQ742"/>
    <mergeCell ref="AN741:AO742"/>
    <mergeCell ref="AL741:AM742"/>
    <mergeCell ref="AJ741:AK742"/>
    <mergeCell ref="AH741:AI742"/>
    <mergeCell ref="AF741:AG742"/>
    <mergeCell ref="BB741:BC742"/>
    <mergeCell ref="AZ741:BA742"/>
    <mergeCell ref="AX741:AY742"/>
    <mergeCell ref="AV741:AW742"/>
    <mergeCell ref="AT741:AU742"/>
    <mergeCell ref="AR741:AS742"/>
    <mergeCell ref="F739:F740"/>
    <mergeCell ref="E739:E740"/>
    <mergeCell ref="C739:D739"/>
    <mergeCell ref="B739:B740"/>
    <mergeCell ref="G741:G742"/>
    <mergeCell ref="C742:D742"/>
    <mergeCell ref="BL741:BN742"/>
    <mergeCell ref="BJ741:BK742"/>
    <mergeCell ref="BH741:BI742"/>
    <mergeCell ref="BF741:BG742"/>
    <mergeCell ref="BD741:BE742"/>
    <mergeCell ref="BL737:BN738"/>
    <mergeCell ref="BJ737:BK738"/>
    <mergeCell ref="BH737:BI738"/>
    <mergeCell ref="BF737:BG738"/>
    <mergeCell ref="BD737:BE738"/>
    <mergeCell ref="R739:S740"/>
    <mergeCell ref="P739:Q740"/>
    <mergeCell ref="N739:O740"/>
    <mergeCell ref="L739:M740"/>
    <mergeCell ref="J739:K740"/>
    <mergeCell ref="H739:I740"/>
    <mergeCell ref="AD739:AE740"/>
    <mergeCell ref="AB739:AC740"/>
    <mergeCell ref="Z739:AA740"/>
    <mergeCell ref="X739:Y740"/>
    <mergeCell ref="V739:W740"/>
    <mergeCell ref="T739:U740"/>
    <mergeCell ref="AP739:AQ740"/>
    <mergeCell ref="AN739:AO740"/>
    <mergeCell ref="AL739:AM740"/>
    <mergeCell ref="AJ739:AK740"/>
    <mergeCell ref="AH739:AI740"/>
    <mergeCell ref="AF739:AG740"/>
    <mergeCell ref="BB739:BC740"/>
    <mergeCell ref="AZ739:BA740"/>
    <mergeCell ref="AX739:AY740"/>
    <mergeCell ref="AV739:AW740"/>
    <mergeCell ref="AT739:AU740"/>
    <mergeCell ref="AR739:AS740"/>
    <mergeCell ref="F737:F738"/>
    <mergeCell ref="E737:E738"/>
    <mergeCell ref="C737:D737"/>
    <mergeCell ref="G739:G740"/>
    <mergeCell ref="R735:S736"/>
    <mergeCell ref="P735:Q736"/>
    <mergeCell ref="N735:O736"/>
    <mergeCell ref="L735:M736"/>
    <mergeCell ref="J735:K736"/>
    <mergeCell ref="H735:I736"/>
    <mergeCell ref="AD735:AE736"/>
    <mergeCell ref="AB735:AC736"/>
    <mergeCell ref="Z735:AA736"/>
    <mergeCell ref="X735:Y736"/>
    <mergeCell ref="V735:W736"/>
    <mergeCell ref="T735:U736"/>
    <mergeCell ref="AP735:AQ736"/>
    <mergeCell ref="AN735:AO736"/>
    <mergeCell ref="AL735:AM736"/>
    <mergeCell ref="AJ735:AK736"/>
    <mergeCell ref="AH735:AI736"/>
    <mergeCell ref="AF735:AG736"/>
    <mergeCell ref="BB735:BC736"/>
    <mergeCell ref="AZ735:BA736"/>
    <mergeCell ref="AX735:AY736"/>
    <mergeCell ref="AV735:AW736"/>
    <mergeCell ref="AT735:AU736"/>
    <mergeCell ref="AR735:AS736"/>
    <mergeCell ref="F733:F734"/>
    <mergeCell ref="E733:E734"/>
    <mergeCell ref="C733:D733"/>
    <mergeCell ref="B737:B738"/>
    <mergeCell ref="C736:D736"/>
    <mergeCell ref="BL735:BN736"/>
    <mergeCell ref="BJ735:BK736"/>
    <mergeCell ref="BH735:BI736"/>
    <mergeCell ref="BF735:BG736"/>
    <mergeCell ref="BD735:BE736"/>
    <mergeCell ref="R737:S738"/>
    <mergeCell ref="P737:Q738"/>
    <mergeCell ref="N737:O738"/>
    <mergeCell ref="L737:M738"/>
    <mergeCell ref="J737:K738"/>
    <mergeCell ref="H737:I738"/>
    <mergeCell ref="AD737:AE738"/>
    <mergeCell ref="AB737:AC738"/>
    <mergeCell ref="Z737:AA738"/>
    <mergeCell ref="X737:Y738"/>
    <mergeCell ref="V737:W738"/>
    <mergeCell ref="T737:U738"/>
    <mergeCell ref="AP737:AQ738"/>
    <mergeCell ref="AN737:AO738"/>
    <mergeCell ref="AL737:AM738"/>
    <mergeCell ref="AJ737:AK738"/>
    <mergeCell ref="AH737:AI738"/>
    <mergeCell ref="AF737:AG738"/>
    <mergeCell ref="BB737:BC738"/>
    <mergeCell ref="AZ737:BA738"/>
    <mergeCell ref="AX737:AY738"/>
    <mergeCell ref="AV737:AW738"/>
    <mergeCell ref="AT737:AU738"/>
    <mergeCell ref="AR737:AS738"/>
    <mergeCell ref="F735:F736"/>
    <mergeCell ref="E735:E736"/>
    <mergeCell ref="C735:D735"/>
    <mergeCell ref="B735:B736"/>
    <mergeCell ref="G737:G738"/>
    <mergeCell ref="C738:D738"/>
    <mergeCell ref="B733:B734"/>
    <mergeCell ref="C732:D732"/>
    <mergeCell ref="BL731:BN732"/>
    <mergeCell ref="BJ731:BK732"/>
    <mergeCell ref="BH731:BI732"/>
    <mergeCell ref="BF731:BG732"/>
    <mergeCell ref="BD731:BE732"/>
    <mergeCell ref="R733:S734"/>
    <mergeCell ref="P733:Q734"/>
    <mergeCell ref="N733:O734"/>
    <mergeCell ref="L733:M734"/>
    <mergeCell ref="J733:K734"/>
    <mergeCell ref="H733:I734"/>
    <mergeCell ref="AD733:AE734"/>
    <mergeCell ref="AB733:AC734"/>
    <mergeCell ref="Z733:AA734"/>
    <mergeCell ref="X733:Y734"/>
    <mergeCell ref="V733:W734"/>
    <mergeCell ref="T733:U734"/>
    <mergeCell ref="AP733:AQ734"/>
    <mergeCell ref="AN733:AO734"/>
    <mergeCell ref="AL733:AM734"/>
    <mergeCell ref="AJ733:AK734"/>
    <mergeCell ref="AH733:AI734"/>
    <mergeCell ref="AF733:AG734"/>
    <mergeCell ref="BB733:BC734"/>
    <mergeCell ref="AZ733:BA734"/>
    <mergeCell ref="AX733:AY734"/>
    <mergeCell ref="AV733:AW734"/>
    <mergeCell ref="AT733:AU734"/>
    <mergeCell ref="AR733:AS734"/>
    <mergeCell ref="F731:F732"/>
    <mergeCell ref="E731:E732"/>
    <mergeCell ref="C731:D731"/>
    <mergeCell ref="B731:B732"/>
    <mergeCell ref="C734:D734"/>
    <mergeCell ref="BL733:BN734"/>
    <mergeCell ref="BJ733:BK734"/>
    <mergeCell ref="BH733:BI734"/>
    <mergeCell ref="BF733:BG734"/>
    <mergeCell ref="BD733:BE734"/>
    <mergeCell ref="G733:G734"/>
    <mergeCell ref="AP727:AQ728"/>
    <mergeCell ref="AN727:AO728"/>
    <mergeCell ref="AL727:AM728"/>
    <mergeCell ref="AJ727:AK728"/>
    <mergeCell ref="AH727:AI728"/>
    <mergeCell ref="AF727:AG728"/>
    <mergeCell ref="BB727:BC728"/>
    <mergeCell ref="AZ727:BA728"/>
    <mergeCell ref="AX727:AY728"/>
    <mergeCell ref="C730:D730"/>
    <mergeCell ref="BL729:BN730"/>
    <mergeCell ref="BJ729:BK730"/>
    <mergeCell ref="BH729:BI730"/>
    <mergeCell ref="BF729:BG730"/>
    <mergeCell ref="BD729:BE730"/>
    <mergeCell ref="R731:S732"/>
    <mergeCell ref="P731:Q732"/>
    <mergeCell ref="N731:O732"/>
    <mergeCell ref="L731:M732"/>
    <mergeCell ref="J731:K732"/>
    <mergeCell ref="H731:I732"/>
    <mergeCell ref="AD731:AE732"/>
    <mergeCell ref="AB731:AC732"/>
    <mergeCell ref="Z731:AA732"/>
    <mergeCell ref="X731:Y732"/>
    <mergeCell ref="V731:W732"/>
    <mergeCell ref="T731:U732"/>
    <mergeCell ref="AP731:AQ732"/>
    <mergeCell ref="AN731:AO732"/>
    <mergeCell ref="AL731:AM732"/>
    <mergeCell ref="AJ731:AK732"/>
    <mergeCell ref="AH731:AI732"/>
    <mergeCell ref="AF731:AG732"/>
    <mergeCell ref="BB731:BC732"/>
    <mergeCell ref="AZ731:BA732"/>
    <mergeCell ref="AX731:AY732"/>
    <mergeCell ref="AV731:AW732"/>
    <mergeCell ref="AT731:AU732"/>
    <mergeCell ref="AR731:AS732"/>
    <mergeCell ref="F729:F730"/>
    <mergeCell ref="E729:E730"/>
    <mergeCell ref="C729:D729"/>
    <mergeCell ref="G727:G728"/>
    <mergeCell ref="G729:G730"/>
    <mergeCell ref="G731:G732"/>
    <mergeCell ref="V725:W726"/>
    <mergeCell ref="T725:U726"/>
    <mergeCell ref="AP725:AQ726"/>
    <mergeCell ref="AN725:AO726"/>
    <mergeCell ref="AL725:AM726"/>
    <mergeCell ref="AJ725:AK726"/>
    <mergeCell ref="AH725:AI726"/>
    <mergeCell ref="AF725:AG726"/>
    <mergeCell ref="BB725:BC726"/>
    <mergeCell ref="B729:B730"/>
    <mergeCell ref="C728:D728"/>
    <mergeCell ref="BL727:BN728"/>
    <mergeCell ref="BJ727:BK728"/>
    <mergeCell ref="BH727:BI728"/>
    <mergeCell ref="BF727:BG728"/>
    <mergeCell ref="BD727:BE728"/>
    <mergeCell ref="R729:S730"/>
    <mergeCell ref="P729:Q730"/>
    <mergeCell ref="N729:O730"/>
    <mergeCell ref="L729:M730"/>
    <mergeCell ref="J729:K730"/>
    <mergeCell ref="H729:I730"/>
    <mergeCell ref="AD729:AE730"/>
    <mergeCell ref="AB729:AC730"/>
    <mergeCell ref="Z729:AA730"/>
    <mergeCell ref="X729:Y730"/>
    <mergeCell ref="V729:W730"/>
    <mergeCell ref="T729:U730"/>
    <mergeCell ref="AP729:AQ730"/>
    <mergeCell ref="AN729:AO730"/>
    <mergeCell ref="AL729:AM730"/>
    <mergeCell ref="AJ729:AK730"/>
    <mergeCell ref="AH729:AI730"/>
    <mergeCell ref="AF729:AG730"/>
    <mergeCell ref="BB729:BC730"/>
    <mergeCell ref="AZ729:BA730"/>
    <mergeCell ref="AX729:AY730"/>
    <mergeCell ref="AV729:AW730"/>
    <mergeCell ref="AT729:AU730"/>
    <mergeCell ref="AR729:AS730"/>
    <mergeCell ref="AT725:AU726"/>
    <mergeCell ref="AR725:AS726"/>
    <mergeCell ref="F727:F728"/>
    <mergeCell ref="E727:E728"/>
    <mergeCell ref="C727:D727"/>
    <mergeCell ref="B727:B728"/>
    <mergeCell ref="C726:D726"/>
    <mergeCell ref="BL725:BN726"/>
    <mergeCell ref="BJ725:BK726"/>
    <mergeCell ref="BH725:BI726"/>
    <mergeCell ref="BF725:BG726"/>
    <mergeCell ref="BD725:BE726"/>
    <mergeCell ref="R727:S728"/>
    <mergeCell ref="P727:Q728"/>
    <mergeCell ref="N727:O728"/>
    <mergeCell ref="L727:M728"/>
    <mergeCell ref="J727:K728"/>
    <mergeCell ref="H727:I728"/>
    <mergeCell ref="AD727:AE728"/>
    <mergeCell ref="AB727:AC728"/>
    <mergeCell ref="Z727:AA728"/>
    <mergeCell ref="X727:Y728"/>
    <mergeCell ref="V727:W728"/>
    <mergeCell ref="T727:U728"/>
    <mergeCell ref="BL719:BN720"/>
    <mergeCell ref="BJ719:BK720"/>
    <mergeCell ref="BH719:BI720"/>
    <mergeCell ref="BF719:BG720"/>
    <mergeCell ref="BD719:BE720"/>
    <mergeCell ref="R721:S722"/>
    <mergeCell ref="P721:Q722"/>
    <mergeCell ref="N721:O722"/>
    <mergeCell ref="L721:M722"/>
    <mergeCell ref="J721:K722"/>
    <mergeCell ref="H721:I722"/>
    <mergeCell ref="AD721:AE722"/>
    <mergeCell ref="AB721:AC722"/>
    <mergeCell ref="Z721:AA722"/>
    <mergeCell ref="X721:Y722"/>
    <mergeCell ref="V721:W722"/>
    <mergeCell ref="T721:U722"/>
    <mergeCell ref="AP721:AQ722"/>
    <mergeCell ref="AN721:AO722"/>
    <mergeCell ref="AL721:AM722"/>
    <mergeCell ref="AJ721:AK722"/>
    <mergeCell ref="AH721:AI722"/>
    <mergeCell ref="AF721:AG722"/>
    <mergeCell ref="BB721:BC722"/>
    <mergeCell ref="AZ721:BA722"/>
    <mergeCell ref="AX721:AY722"/>
    <mergeCell ref="AV721:AW722"/>
    <mergeCell ref="AT721:AU722"/>
    <mergeCell ref="AR721:AS722"/>
    <mergeCell ref="G725:G726"/>
    <mergeCell ref="AV727:AW728"/>
    <mergeCell ref="AT727:AU728"/>
    <mergeCell ref="AR727:AS728"/>
    <mergeCell ref="BL721:BN722"/>
    <mergeCell ref="BJ721:BK722"/>
    <mergeCell ref="BH721:BI722"/>
    <mergeCell ref="BF721:BG722"/>
    <mergeCell ref="BD721:BE722"/>
    <mergeCell ref="R723:S724"/>
    <mergeCell ref="P723:Q724"/>
    <mergeCell ref="N723:O724"/>
    <mergeCell ref="L723:M724"/>
    <mergeCell ref="J723:K724"/>
    <mergeCell ref="H723:I724"/>
    <mergeCell ref="AD723:AE724"/>
    <mergeCell ref="AB723:AC724"/>
    <mergeCell ref="Z723:AA724"/>
    <mergeCell ref="X723:Y724"/>
    <mergeCell ref="V723:W724"/>
    <mergeCell ref="T723:U724"/>
    <mergeCell ref="AP723:AQ724"/>
    <mergeCell ref="AN723:AO724"/>
    <mergeCell ref="AL723:AM724"/>
    <mergeCell ref="AJ723:AK724"/>
    <mergeCell ref="AH723:AI724"/>
    <mergeCell ref="AF723:AG724"/>
    <mergeCell ref="BB723:BC724"/>
    <mergeCell ref="AZ723:BA724"/>
    <mergeCell ref="AX723:AY724"/>
    <mergeCell ref="AV723:AW724"/>
    <mergeCell ref="AT723:AU724"/>
    <mergeCell ref="AR723:AS724"/>
    <mergeCell ref="BL723:BN724"/>
    <mergeCell ref="BJ723:BK724"/>
    <mergeCell ref="F719:F720"/>
    <mergeCell ref="P719:Q720"/>
    <mergeCell ref="N719:O720"/>
    <mergeCell ref="L719:M720"/>
    <mergeCell ref="J719:K720"/>
    <mergeCell ref="H719:I720"/>
    <mergeCell ref="E719:E720"/>
    <mergeCell ref="C719:D719"/>
    <mergeCell ref="B719:B720"/>
    <mergeCell ref="BJ718:BK718"/>
    <mergeCell ref="BH718:BI718"/>
    <mergeCell ref="BF718:BG718"/>
    <mergeCell ref="BD718:BE718"/>
    <mergeCell ref="BB718:BC718"/>
    <mergeCell ref="AZ718:BA718"/>
    <mergeCell ref="R719:S720"/>
    <mergeCell ref="AD719:AE720"/>
    <mergeCell ref="AB719:AC720"/>
    <mergeCell ref="Z719:AA720"/>
    <mergeCell ref="X719:Y720"/>
    <mergeCell ref="V719:W720"/>
    <mergeCell ref="T719:U720"/>
    <mergeCell ref="AP719:AQ720"/>
    <mergeCell ref="AK823:AN823"/>
    <mergeCell ref="AZ725:BA726"/>
    <mergeCell ref="AX725:AY726"/>
    <mergeCell ref="AV725:AW726"/>
    <mergeCell ref="AN719:AO720"/>
    <mergeCell ref="AL719:AM720"/>
    <mergeCell ref="AJ719:AK720"/>
    <mergeCell ref="AH719:AI720"/>
    <mergeCell ref="AF719:AG720"/>
    <mergeCell ref="BB719:BC720"/>
    <mergeCell ref="AZ719:BA720"/>
    <mergeCell ref="AX719:AY720"/>
    <mergeCell ref="AV719:AW720"/>
    <mergeCell ref="AT719:AU720"/>
    <mergeCell ref="AR719:AS720"/>
    <mergeCell ref="F721:F722"/>
    <mergeCell ref="E721:E722"/>
    <mergeCell ref="C721:D721"/>
    <mergeCell ref="B721:B722"/>
    <mergeCell ref="C720:D720"/>
    <mergeCell ref="C723:D723"/>
    <mergeCell ref="B723:B724"/>
    <mergeCell ref="C722:D722"/>
    <mergeCell ref="F725:F726"/>
    <mergeCell ref="E725:E726"/>
    <mergeCell ref="C725:D725"/>
    <mergeCell ref="B725:B726"/>
    <mergeCell ref="C724:D724"/>
    <mergeCell ref="BH723:BI724"/>
    <mergeCell ref="BF723:BG724"/>
    <mergeCell ref="BD723:BE724"/>
    <mergeCell ref="R725:S726"/>
    <mergeCell ref="P725:Q726"/>
    <mergeCell ref="N725:O726"/>
    <mergeCell ref="L725:M726"/>
    <mergeCell ref="J725:K726"/>
    <mergeCell ref="H725:I726"/>
    <mergeCell ref="AD725:AE726"/>
    <mergeCell ref="AB725:AC726"/>
    <mergeCell ref="Z725:AA726"/>
    <mergeCell ref="X725:Y726"/>
    <mergeCell ref="BD714:BM714"/>
    <mergeCell ref="AE714:AH714"/>
    <mergeCell ref="E714:AC714"/>
    <mergeCell ref="C714:D714"/>
    <mergeCell ref="H717:I718"/>
    <mergeCell ref="C717:D718"/>
    <mergeCell ref="B717:B718"/>
    <mergeCell ref="J718:K718"/>
    <mergeCell ref="N718:O718"/>
    <mergeCell ref="L718:M718"/>
    <mergeCell ref="J717:O717"/>
    <mergeCell ref="AZ717:BE717"/>
    <mergeCell ref="AT717:AY717"/>
    <mergeCell ref="AN717:AS717"/>
    <mergeCell ref="AH717:AM717"/>
    <mergeCell ref="T718:U718"/>
    <mergeCell ref="AX718:AY718"/>
    <mergeCell ref="AV718:AW718"/>
    <mergeCell ref="AT718:AU718"/>
    <mergeCell ref="AR718:AS718"/>
    <mergeCell ref="AP718:AQ718"/>
    <mergeCell ref="R718:S718"/>
    <mergeCell ref="P718:Q718"/>
    <mergeCell ref="AF718:AG718"/>
    <mergeCell ref="AD718:AE718"/>
    <mergeCell ref="AB718:AC718"/>
    <mergeCell ref="X717:Y718"/>
    <mergeCell ref="V717:W718"/>
    <mergeCell ref="P717:U717"/>
    <mergeCell ref="AB717:AG717"/>
    <mergeCell ref="Z717:AA718"/>
    <mergeCell ref="AN718:AO718"/>
    <mergeCell ref="AL718:AM718"/>
    <mergeCell ref="AJ718:AK718"/>
    <mergeCell ref="AH718:AI718"/>
    <mergeCell ref="G717:G718"/>
    <mergeCell ref="BL816:BN817"/>
    <mergeCell ref="BJ816:BK817"/>
    <mergeCell ref="BH816:BI817"/>
    <mergeCell ref="BF816:BG817"/>
    <mergeCell ref="BD816:BE817"/>
    <mergeCell ref="V818:W819"/>
    <mergeCell ref="T818:U819"/>
    <mergeCell ref="R818:S819"/>
    <mergeCell ref="P818:Q819"/>
    <mergeCell ref="N818:O819"/>
    <mergeCell ref="L818:M819"/>
    <mergeCell ref="AH818:AI819"/>
    <mergeCell ref="AF818:AG819"/>
    <mergeCell ref="AD818:AE819"/>
    <mergeCell ref="AB818:AC819"/>
    <mergeCell ref="Z818:AA819"/>
    <mergeCell ref="X818:Y819"/>
    <mergeCell ref="AT818:AU819"/>
    <mergeCell ref="AR818:AS819"/>
    <mergeCell ref="AP818:AQ819"/>
    <mergeCell ref="AN818:AO819"/>
    <mergeCell ref="AL818:AM819"/>
    <mergeCell ref="AJ818:AK819"/>
    <mergeCell ref="B820:C820"/>
    <mergeCell ref="BL818:BN819"/>
    <mergeCell ref="BJ818:BK819"/>
    <mergeCell ref="BH818:BI819"/>
    <mergeCell ref="BF818:BG819"/>
    <mergeCell ref="BD818:BE819"/>
    <mergeCell ref="BB818:BC819"/>
    <mergeCell ref="AZ818:BA819"/>
    <mergeCell ref="AX818:AY819"/>
    <mergeCell ref="E816:E817"/>
    <mergeCell ref="C816:D816"/>
    <mergeCell ref="B816:B817"/>
    <mergeCell ref="AT816:AU817"/>
    <mergeCell ref="AR816:AS817"/>
    <mergeCell ref="AH823:AJ823"/>
    <mergeCell ref="AD823:AF823"/>
    <mergeCell ref="Z823:AC823"/>
    <mergeCell ref="B823:C823"/>
    <mergeCell ref="B825:C825"/>
    <mergeCell ref="BI823:BK823"/>
    <mergeCell ref="BE823:BG823"/>
    <mergeCell ref="AZ823:BD823"/>
    <mergeCell ref="AS823:AU823"/>
    <mergeCell ref="AO823:AQ823"/>
    <mergeCell ref="AK825:AN825"/>
    <mergeCell ref="AH825:AJ825"/>
    <mergeCell ref="AD825:AF825"/>
    <mergeCell ref="Z825:AC825"/>
    <mergeCell ref="J818:K819"/>
    <mergeCell ref="H818:I819"/>
    <mergeCell ref="D818:E819"/>
    <mergeCell ref="B818:C819"/>
    <mergeCell ref="C817:D817"/>
    <mergeCell ref="BE825:BG825"/>
    <mergeCell ref="AZ825:BD825"/>
    <mergeCell ref="AS825:AU825"/>
    <mergeCell ref="AO825:AQ825"/>
    <mergeCell ref="B814:B815"/>
    <mergeCell ref="G816:G817"/>
    <mergeCell ref="R816:S817"/>
    <mergeCell ref="P816:Q817"/>
    <mergeCell ref="N816:O817"/>
    <mergeCell ref="L816:M817"/>
    <mergeCell ref="J816:K817"/>
    <mergeCell ref="H816:I817"/>
    <mergeCell ref="AD816:AE817"/>
    <mergeCell ref="AB816:AC817"/>
    <mergeCell ref="Z816:AA817"/>
    <mergeCell ref="X816:Y817"/>
    <mergeCell ref="V816:W817"/>
    <mergeCell ref="T816:U817"/>
    <mergeCell ref="AP816:AQ817"/>
    <mergeCell ref="AN816:AO817"/>
    <mergeCell ref="AL816:AM817"/>
    <mergeCell ref="AJ816:AK817"/>
    <mergeCell ref="AH816:AI817"/>
    <mergeCell ref="AF816:AG817"/>
    <mergeCell ref="BB816:BC817"/>
    <mergeCell ref="AZ816:BA817"/>
    <mergeCell ref="AX816:AY817"/>
    <mergeCell ref="AV816:AW817"/>
    <mergeCell ref="R814:S815"/>
    <mergeCell ref="P814:Q815"/>
    <mergeCell ref="N814:O815"/>
    <mergeCell ref="L814:M815"/>
    <mergeCell ref="J814:K815"/>
    <mergeCell ref="H814:I815"/>
    <mergeCell ref="AD814:AE815"/>
    <mergeCell ref="AB814:AC815"/>
    <mergeCell ref="Z814:AA815"/>
    <mergeCell ref="X814:Y815"/>
    <mergeCell ref="V814:W815"/>
    <mergeCell ref="T814:U815"/>
    <mergeCell ref="AP814:AQ815"/>
    <mergeCell ref="AN814:AO815"/>
    <mergeCell ref="AL814:AM815"/>
    <mergeCell ref="AJ814:AK815"/>
    <mergeCell ref="AH814:AI815"/>
    <mergeCell ref="AF814:AG815"/>
    <mergeCell ref="BB814:BC815"/>
    <mergeCell ref="AZ814:BA815"/>
    <mergeCell ref="AX814:AY815"/>
    <mergeCell ref="AV814:AW815"/>
    <mergeCell ref="AT814:AU815"/>
    <mergeCell ref="AR814:AS815"/>
    <mergeCell ref="F812:F813"/>
    <mergeCell ref="E812:E813"/>
    <mergeCell ref="C812:D812"/>
    <mergeCell ref="G814:G815"/>
    <mergeCell ref="C815:D815"/>
    <mergeCell ref="BL814:BN815"/>
    <mergeCell ref="BJ814:BK815"/>
    <mergeCell ref="BH814:BI815"/>
    <mergeCell ref="BF814:BG815"/>
    <mergeCell ref="BD814:BE815"/>
    <mergeCell ref="F814:F815"/>
    <mergeCell ref="E814:E815"/>
    <mergeCell ref="C814:D814"/>
    <mergeCell ref="B812:B813"/>
    <mergeCell ref="C811:D811"/>
    <mergeCell ref="BL810:BN811"/>
    <mergeCell ref="BJ810:BK811"/>
    <mergeCell ref="BH810:BI811"/>
    <mergeCell ref="BF810:BG811"/>
    <mergeCell ref="BD810:BE811"/>
    <mergeCell ref="R812:S813"/>
    <mergeCell ref="P812:Q813"/>
    <mergeCell ref="N812:O813"/>
    <mergeCell ref="L812:M813"/>
    <mergeCell ref="J812:K813"/>
    <mergeCell ref="H812:I813"/>
    <mergeCell ref="AD812:AE813"/>
    <mergeCell ref="AB812:AC813"/>
    <mergeCell ref="Z812:AA813"/>
    <mergeCell ref="X812:Y813"/>
    <mergeCell ref="V812:W813"/>
    <mergeCell ref="T812:U813"/>
    <mergeCell ref="AP812:AQ813"/>
    <mergeCell ref="AN812:AO813"/>
    <mergeCell ref="AL812:AM813"/>
    <mergeCell ref="AJ812:AK813"/>
    <mergeCell ref="AH812:AI813"/>
    <mergeCell ref="AF812:AG813"/>
    <mergeCell ref="BB812:BC813"/>
    <mergeCell ref="AZ812:BA813"/>
    <mergeCell ref="AX812:AY813"/>
    <mergeCell ref="AV812:AW813"/>
    <mergeCell ref="AT812:AU813"/>
    <mergeCell ref="AR812:AS813"/>
    <mergeCell ref="F810:F811"/>
    <mergeCell ref="E810:E811"/>
    <mergeCell ref="C810:D810"/>
    <mergeCell ref="B810:B811"/>
    <mergeCell ref="G812:G813"/>
    <mergeCell ref="C813:D813"/>
    <mergeCell ref="BL812:BN813"/>
    <mergeCell ref="BJ812:BK813"/>
    <mergeCell ref="BH812:BI813"/>
    <mergeCell ref="BF812:BG813"/>
    <mergeCell ref="BD812:BE813"/>
    <mergeCell ref="C809:D809"/>
    <mergeCell ref="BL808:BN809"/>
    <mergeCell ref="BJ808:BK809"/>
    <mergeCell ref="BH808:BI809"/>
    <mergeCell ref="BF808:BG809"/>
    <mergeCell ref="BD808:BE809"/>
    <mergeCell ref="R810:S811"/>
    <mergeCell ref="P810:Q811"/>
    <mergeCell ref="N810:O811"/>
    <mergeCell ref="L810:M811"/>
    <mergeCell ref="J810:K811"/>
    <mergeCell ref="H810:I811"/>
    <mergeCell ref="AD810:AE811"/>
    <mergeCell ref="AB810:AC811"/>
    <mergeCell ref="Z810:AA811"/>
    <mergeCell ref="X810:Y811"/>
    <mergeCell ref="V810:W811"/>
    <mergeCell ref="T810:U811"/>
    <mergeCell ref="AP810:AQ811"/>
    <mergeCell ref="AN810:AO811"/>
    <mergeCell ref="AL810:AM811"/>
    <mergeCell ref="AJ810:AK811"/>
    <mergeCell ref="AH810:AI811"/>
    <mergeCell ref="AF810:AG811"/>
    <mergeCell ref="BB810:BC811"/>
    <mergeCell ref="AZ810:BA811"/>
    <mergeCell ref="AX810:AY811"/>
    <mergeCell ref="AV810:AW811"/>
    <mergeCell ref="AT810:AU811"/>
    <mergeCell ref="AR810:AS811"/>
    <mergeCell ref="F808:F809"/>
    <mergeCell ref="E808:E809"/>
    <mergeCell ref="C808:D808"/>
    <mergeCell ref="G810:G811"/>
    <mergeCell ref="R806:S807"/>
    <mergeCell ref="P806:Q807"/>
    <mergeCell ref="N806:O807"/>
    <mergeCell ref="L806:M807"/>
    <mergeCell ref="J806:K807"/>
    <mergeCell ref="H806:I807"/>
    <mergeCell ref="AD806:AE807"/>
    <mergeCell ref="AB806:AC807"/>
    <mergeCell ref="Z806:AA807"/>
    <mergeCell ref="X806:Y807"/>
    <mergeCell ref="V806:W807"/>
    <mergeCell ref="T806:U807"/>
    <mergeCell ref="AP806:AQ807"/>
    <mergeCell ref="AN806:AO807"/>
    <mergeCell ref="AL806:AM807"/>
    <mergeCell ref="AJ806:AK807"/>
    <mergeCell ref="AH806:AI807"/>
    <mergeCell ref="AF806:AG807"/>
    <mergeCell ref="BB806:BC807"/>
    <mergeCell ref="AZ806:BA807"/>
    <mergeCell ref="AX806:AY807"/>
    <mergeCell ref="AV806:AW807"/>
    <mergeCell ref="AT806:AU807"/>
    <mergeCell ref="AR806:AS807"/>
    <mergeCell ref="F804:F805"/>
    <mergeCell ref="E804:E805"/>
    <mergeCell ref="C804:D804"/>
    <mergeCell ref="G806:G807"/>
    <mergeCell ref="B808:B809"/>
    <mergeCell ref="C807:D807"/>
    <mergeCell ref="BL806:BN807"/>
    <mergeCell ref="BJ806:BK807"/>
    <mergeCell ref="BH806:BI807"/>
    <mergeCell ref="BF806:BG807"/>
    <mergeCell ref="BD806:BE807"/>
    <mergeCell ref="R808:S809"/>
    <mergeCell ref="P808:Q809"/>
    <mergeCell ref="N808:O809"/>
    <mergeCell ref="L808:M809"/>
    <mergeCell ref="J808:K809"/>
    <mergeCell ref="H808:I809"/>
    <mergeCell ref="AD808:AE809"/>
    <mergeCell ref="AB808:AC809"/>
    <mergeCell ref="Z808:AA809"/>
    <mergeCell ref="X808:Y809"/>
    <mergeCell ref="V808:W809"/>
    <mergeCell ref="T808:U809"/>
    <mergeCell ref="AP808:AQ809"/>
    <mergeCell ref="AN808:AO809"/>
    <mergeCell ref="AL808:AM809"/>
    <mergeCell ref="AJ808:AK809"/>
    <mergeCell ref="AH808:AI809"/>
    <mergeCell ref="AF808:AG809"/>
    <mergeCell ref="BB808:BC809"/>
    <mergeCell ref="AZ808:BA809"/>
    <mergeCell ref="AX808:AY809"/>
    <mergeCell ref="AV808:AW809"/>
    <mergeCell ref="AT808:AU809"/>
    <mergeCell ref="AR808:AS809"/>
    <mergeCell ref="F806:F807"/>
    <mergeCell ref="E806:E807"/>
    <mergeCell ref="C806:D806"/>
    <mergeCell ref="B806:B807"/>
    <mergeCell ref="G808:G809"/>
    <mergeCell ref="B804:B805"/>
    <mergeCell ref="C803:D803"/>
    <mergeCell ref="BL802:BN803"/>
    <mergeCell ref="BJ802:BK803"/>
    <mergeCell ref="BH802:BI803"/>
    <mergeCell ref="BF802:BG803"/>
    <mergeCell ref="BD802:BE803"/>
    <mergeCell ref="R804:S805"/>
    <mergeCell ref="P804:Q805"/>
    <mergeCell ref="N804:O805"/>
    <mergeCell ref="L804:M805"/>
    <mergeCell ref="J804:K805"/>
    <mergeCell ref="H804:I805"/>
    <mergeCell ref="AD804:AE805"/>
    <mergeCell ref="AB804:AC805"/>
    <mergeCell ref="Z804:AA805"/>
    <mergeCell ref="X804:Y805"/>
    <mergeCell ref="V804:W805"/>
    <mergeCell ref="T804:U805"/>
    <mergeCell ref="AP804:AQ805"/>
    <mergeCell ref="AN804:AO805"/>
    <mergeCell ref="AL804:AM805"/>
    <mergeCell ref="AJ804:AK805"/>
    <mergeCell ref="AH804:AI805"/>
    <mergeCell ref="AF804:AG805"/>
    <mergeCell ref="BB804:BC805"/>
    <mergeCell ref="AZ804:BA805"/>
    <mergeCell ref="AX804:AY805"/>
    <mergeCell ref="AV804:AW805"/>
    <mergeCell ref="AT804:AU805"/>
    <mergeCell ref="AR804:AS805"/>
    <mergeCell ref="F802:F803"/>
    <mergeCell ref="E802:E803"/>
    <mergeCell ref="C802:D802"/>
    <mergeCell ref="B802:B803"/>
    <mergeCell ref="G804:G805"/>
    <mergeCell ref="C805:D805"/>
    <mergeCell ref="BL804:BN805"/>
    <mergeCell ref="BJ804:BK805"/>
    <mergeCell ref="BH804:BI805"/>
    <mergeCell ref="BF804:BG805"/>
    <mergeCell ref="BD804:BE805"/>
    <mergeCell ref="C801:D801"/>
    <mergeCell ref="BL800:BN801"/>
    <mergeCell ref="BJ800:BK801"/>
    <mergeCell ref="BH800:BI801"/>
    <mergeCell ref="BF800:BG801"/>
    <mergeCell ref="BD800:BE801"/>
    <mergeCell ref="R802:S803"/>
    <mergeCell ref="P802:Q803"/>
    <mergeCell ref="N802:O803"/>
    <mergeCell ref="L802:M803"/>
    <mergeCell ref="J802:K803"/>
    <mergeCell ref="H802:I803"/>
    <mergeCell ref="AD802:AE803"/>
    <mergeCell ref="AB802:AC803"/>
    <mergeCell ref="Z802:AA803"/>
    <mergeCell ref="X802:Y803"/>
    <mergeCell ref="V802:W803"/>
    <mergeCell ref="T802:U803"/>
    <mergeCell ref="AP802:AQ803"/>
    <mergeCell ref="AN802:AO803"/>
    <mergeCell ref="AL802:AM803"/>
    <mergeCell ref="AJ802:AK803"/>
    <mergeCell ref="AH802:AI803"/>
    <mergeCell ref="AF802:AG803"/>
    <mergeCell ref="BB802:BC803"/>
    <mergeCell ref="AZ802:BA803"/>
    <mergeCell ref="AX802:AY803"/>
    <mergeCell ref="AV802:AW803"/>
    <mergeCell ref="AT802:AU803"/>
    <mergeCell ref="AR802:AS803"/>
    <mergeCell ref="F800:F801"/>
    <mergeCell ref="E800:E801"/>
    <mergeCell ref="C800:D800"/>
    <mergeCell ref="G802:G803"/>
    <mergeCell ref="R798:S799"/>
    <mergeCell ref="P798:Q799"/>
    <mergeCell ref="N798:O799"/>
    <mergeCell ref="L798:M799"/>
    <mergeCell ref="J798:K799"/>
    <mergeCell ref="H798:I799"/>
    <mergeCell ref="AD798:AE799"/>
    <mergeCell ref="AB798:AC799"/>
    <mergeCell ref="Z798:AA799"/>
    <mergeCell ref="X798:Y799"/>
    <mergeCell ref="V798:W799"/>
    <mergeCell ref="T798:U799"/>
    <mergeCell ref="AP798:AQ799"/>
    <mergeCell ref="AN798:AO799"/>
    <mergeCell ref="AL798:AM799"/>
    <mergeCell ref="AJ798:AK799"/>
    <mergeCell ref="AH798:AI799"/>
    <mergeCell ref="AF798:AG799"/>
    <mergeCell ref="BB798:BC799"/>
    <mergeCell ref="AZ798:BA799"/>
    <mergeCell ref="AX798:AY799"/>
    <mergeCell ref="AV798:AW799"/>
    <mergeCell ref="AT798:AU799"/>
    <mergeCell ref="AR798:AS799"/>
    <mergeCell ref="F796:F797"/>
    <mergeCell ref="E796:E797"/>
    <mergeCell ref="C796:D796"/>
    <mergeCell ref="G798:G799"/>
    <mergeCell ref="B800:B801"/>
    <mergeCell ref="C799:D799"/>
    <mergeCell ref="BL798:BN799"/>
    <mergeCell ref="BJ798:BK799"/>
    <mergeCell ref="BH798:BI799"/>
    <mergeCell ref="BF798:BG799"/>
    <mergeCell ref="BD798:BE799"/>
    <mergeCell ref="R800:S801"/>
    <mergeCell ref="P800:Q801"/>
    <mergeCell ref="N800:O801"/>
    <mergeCell ref="L800:M801"/>
    <mergeCell ref="J800:K801"/>
    <mergeCell ref="H800:I801"/>
    <mergeCell ref="AD800:AE801"/>
    <mergeCell ref="AB800:AC801"/>
    <mergeCell ref="Z800:AA801"/>
    <mergeCell ref="X800:Y801"/>
    <mergeCell ref="V800:W801"/>
    <mergeCell ref="T800:U801"/>
    <mergeCell ref="AP800:AQ801"/>
    <mergeCell ref="AN800:AO801"/>
    <mergeCell ref="AL800:AM801"/>
    <mergeCell ref="AJ800:AK801"/>
    <mergeCell ref="AH800:AI801"/>
    <mergeCell ref="AF800:AG801"/>
    <mergeCell ref="BB800:BC801"/>
    <mergeCell ref="AZ800:BA801"/>
    <mergeCell ref="AX800:AY801"/>
    <mergeCell ref="AV800:AW801"/>
    <mergeCell ref="AT800:AU801"/>
    <mergeCell ref="AR800:AS801"/>
    <mergeCell ref="F798:F799"/>
    <mergeCell ref="E798:E799"/>
    <mergeCell ref="C798:D798"/>
    <mergeCell ref="B798:B799"/>
    <mergeCell ref="G800:G801"/>
    <mergeCell ref="B796:B797"/>
    <mergeCell ref="C795:D795"/>
    <mergeCell ref="BL794:BN795"/>
    <mergeCell ref="BJ794:BK795"/>
    <mergeCell ref="BH794:BI795"/>
    <mergeCell ref="BF794:BG795"/>
    <mergeCell ref="BD794:BE795"/>
    <mergeCell ref="R796:S797"/>
    <mergeCell ref="P796:Q797"/>
    <mergeCell ref="N796:O797"/>
    <mergeCell ref="L796:M797"/>
    <mergeCell ref="J796:K797"/>
    <mergeCell ref="H796:I797"/>
    <mergeCell ref="AD796:AE797"/>
    <mergeCell ref="AB796:AC797"/>
    <mergeCell ref="Z796:AA797"/>
    <mergeCell ref="X796:Y797"/>
    <mergeCell ref="V796:W797"/>
    <mergeCell ref="T796:U797"/>
    <mergeCell ref="AP796:AQ797"/>
    <mergeCell ref="AN796:AO797"/>
    <mergeCell ref="AL796:AM797"/>
    <mergeCell ref="AJ796:AK797"/>
    <mergeCell ref="AH796:AI797"/>
    <mergeCell ref="AF796:AG797"/>
    <mergeCell ref="BB796:BC797"/>
    <mergeCell ref="AZ796:BA797"/>
    <mergeCell ref="AX796:AY797"/>
    <mergeCell ref="AV796:AW797"/>
    <mergeCell ref="AT796:AU797"/>
    <mergeCell ref="AR796:AS797"/>
    <mergeCell ref="F794:F795"/>
    <mergeCell ref="E794:E795"/>
    <mergeCell ref="C794:D794"/>
    <mergeCell ref="B794:B795"/>
    <mergeCell ref="G796:G797"/>
    <mergeCell ref="C797:D797"/>
    <mergeCell ref="BL796:BN797"/>
    <mergeCell ref="BJ796:BK797"/>
    <mergeCell ref="BH796:BI797"/>
    <mergeCell ref="BF796:BG797"/>
    <mergeCell ref="BD796:BE797"/>
    <mergeCell ref="C793:D793"/>
    <mergeCell ref="BL792:BN793"/>
    <mergeCell ref="BJ792:BK793"/>
    <mergeCell ref="BH792:BI793"/>
    <mergeCell ref="BF792:BG793"/>
    <mergeCell ref="BD792:BE793"/>
    <mergeCell ref="R794:S795"/>
    <mergeCell ref="P794:Q795"/>
    <mergeCell ref="N794:O795"/>
    <mergeCell ref="L794:M795"/>
    <mergeCell ref="J794:K795"/>
    <mergeCell ref="H794:I795"/>
    <mergeCell ref="AD794:AE795"/>
    <mergeCell ref="AB794:AC795"/>
    <mergeCell ref="Z794:AA795"/>
    <mergeCell ref="X794:Y795"/>
    <mergeCell ref="V794:W795"/>
    <mergeCell ref="T794:U795"/>
    <mergeCell ref="AP794:AQ795"/>
    <mergeCell ref="AN794:AO795"/>
    <mergeCell ref="AL794:AM795"/>
    <mergeCell ref="AJ794:AK795"/>
    <mergeCell ref="AH794:AI795"/>
    <mergeCell ref="AF794:AG795"/>
    <mergeCell ref="BB794:BC795"/>
    <mergeCell ref="AZ794:BA795"/>
    <mergeCell ref="AX794:AY795"/>
    <mergeCell ref="AV794:AW795"/>
    <mergeCell ref="AT794:AU795"/>
    <mergeCell ref="AR794:AS795"/>
    <mergeCell ref="F792:F793"/>
    <mergeCell ref="E792:E793"/>
    <mergeCell ref="C792:D792"/>
    <mergeCell ref="G794:G795"/>
    <mergeCell ref="R790:S791"/>
    <mergeCell ref="P790:Q791"/>
    <mergeCell ref="N790:O791"/>
    <mergeCell ref="L790:M791"/>
    <mergeCell ref="J790:K791"/>
    <mergeCell ref="H790:I791"/>
    <mergeCell ref="AD790:AE791"/>
    <mergeCell ref="AB790:AC791"/>
    <mergeCell ref="Z790:AA791"/>
    <mergeCell ref="X790:Y791"/>
    <mergeCell ref="V790:W791"/>
    <mergeCell ref="T790:U791"/>
    <mergeCell ref="AP790:AQ791"/>
    <mergeCell ref="AN790:AO791"/>
    <mergeCell ref="AL790:AM791"/>
    <mergeCell ref="AJ790:AK791"/>
    <mergeCell ref="AH790:AI791"/>
    <mergeCell ref="AF790:AG791"/>
    <mergeCell ref="BB790:BC791"/>
    <mergeCell ref="AZ790:BA791"/>
    <mergeCell ref="AX790:AY791"/>
    <mergeCell ref="AV790:AW791"/>
    <mergeCell ref="AT790:AU791"/>
    <mergeCell ref="AR790:AS791"/>
    <mergeCell ref="F788:F789"/>
    <mergeCell ref="E788:E789"/>
    <mergeCell ref="C788:D788"/>
    <mergeCell ref="G790:G791"/>
    <mergeCell ref="B792:B793"/>
    <mergeCell ref="C791:D791"/>
    <mergeCell ref="BL790:BN791"/>
    <mergeCell ref="BJ790:BK791"/>
    <mergeCell ref="BH790:BI791"/>
    <mergeCell ref="BF790:BG791"/>
    <mergeCell ref="BD790:BE791"/>
    <mergeCell ref="R792:S793"/>
    <mergeCell ref="P792:Q793"/>
    <mergeCell ref="N792:O793"/>
    <mergeCell ref="L792:M793"/>
    <mergeCell ref="J792:K793"/>
    <mergeCell ref="H792:I793"/>
    <mergeCell ref="AD792:AE793"/>
    <mergeCell ref="AB792:AC793"/>
    <mergeCell ref="Z792:AA793"/>
    <mergeCell ref="X792:Y793"/>
    <mergeCell ref="V792:W793"/>
    <mergeCell ref="T792:U793"/>
    <mergeCell ref="AP792:AQ793"/>
    <mergeCell ref="AN792:AO793"/>
    <mergeCell ref="AL792:AM793"/>
    <mergeCell ref="AJ792:AK793"/>
    <mergeCell ref="AH792:AI793"/>
    <mergeCell ref="AF792:AG793"/>
    <mergeCell ref="BB792:BC793"/>
    <mergeCell ref="AZ792:BA793"/>
    <mergeCell ref="AX792:AY793"/>
    <mergeCell ref="AV792:AW793"/>
    <mergeCell ref="AT792:AU793"/>
    <mergeCell ref="AR792:AS793"/>
    <mergeCell ref="F790:F791"/>
    <mergeCell ref="E790:E791"/>
    <mergeCell ref="C790:D790"/>
    <mergeCell ref="B790:B791"/>
    <mergeCell ref="G792:G793"/>
    <mergeCell ref="V786:W787"/>
    <mergeCell ref="T786:U787"/>
    <mergeCell ref="AP786:AQ787"/>
    <mergeCell ref="AN786:AO787"/>
    <mergeCell ref="AL786:AM787"/>
    <mergeCell ref="AJ786:AK787"/>
    <mergeCell ref="AH786:AI787"/>
    <mergeCell ref="AF786:AG787"/>
    <mergeCell ref="BB786:BC787"/>
    <mergeCell ref="AZ786:BA787"/>
    <mergeCell ref="AX786:AY787"/>
    <mergeCell ref="AV786:AW787"/>
    <mergeCell ref="AT786:AU787"/>
    <mergeCell ref="AR786:AS787"/>
    <mergeCell ref="F784:F785"/>
    <mergeCell ref="E784:E785"/>
    <mergeCell ref="C784:D784"/>
    <mergeCell ref="G786:G787"/>
    <mergeCell ref="B788:B789"/>
    <mergeCell ref="C787:D787"/>
    <mergeCell ref="BL786:BN787"/>
    <mergeCell ref="BJ786:BK787"/>
    <mergeCell ref="BH786:BI787"/>
    <mergeCell ref="BF786:BG787"/>
    <mergeCell ref="BD786:BE787"/>
    <mergeCell ref="R788:S789"/>
    <mergeCell ref="P788:Q789"/>
    <mergeCell ref="N788:O789"/>
    <mergeCell ref="L788:M789"/>
    <mergeCell ref="J788:K789"/>
    <mergeCell ref="H788:I789"/>
    <mergeCell ref="AD788:AE789"/>
    <mergeCell ref="AB788:AC789"/>
    <mergeCell ref="Z788:AA789"/>
    <mergeCell ref="X788:Y789"/>
    <mergeCell ref="V788:W789"/>
    <mergeCell ref="T788:U789"/>
    <mergeCell ref="AP788:AQ789"/>
    <mergeCell ref="AN788:AO789"/>
    <mergeCell ref="AL788:AM789"/>
    <mergeCell ref="AJ788:AK789"/>
    <mergeCell ref="AH788:AI789"/>
    <mergeCell ref="AF788:AG789"/>
    <mergeCell ref="BB788:BC789"/>
    <mergeCell ref="AZ788:BA789"/>
    <mergeCell ref="AX788:AY789"/>
    <mergeCell ref="AV788:AW789"/>
    <mergeCell ref="AT788:AU789"/>
    <mergeCell ref="AR788:AS789"/>
    <mergeCell ref="F786:F787"/>
    <mergeCell ref="E786:E787"/>
    <mergeCell ref="C786:D786"/>
    <mergeCell ref="B786:B787"/>
    <mergeCell ref="G788:G789"/>
    <mergeCell ref="C789:D789"/>
    <mergeCell ref="BL788:BN789"/>
    <mergeCell ref="BJ788:BK789"/>
    <mergeCell ref="BH788:BI789"/>
    <mergeCell ref="BF788:BG789"/>
    <mergeCell ref="BD788:BE789"/>
    <mergeCell ref="AL771:BM771"/>
    <mergeCell ref="F776:F777"/>
    <mergeCell ref="B784:B785"/>
    <mergeCell ref="C783:D783"/>
    <mergeCell ref="BL782:BN783"/>
    <mergeCell ref="BJ782:BK783"/>
    <mergeCell ref="BH782:BI783"/>
    <mergeCell ref="BF782:BG783"/>
    <mergeCell ref="BD782:BE783"/>
    <mergeCell ref="R784:S785"/>
    <mergeCell ref="P784:Q785"/>
    <mergeCell ref="N784:O785"/>
    <mergeCell ref="L784:M785"/>
    <mergeCell ref="J784:K785"/>
    <mergeCell ref="H784:I785"/>
    <mergeCell ref="AD784:AE785"/>
    <mergeCell ref="AB784:AC785"/>
    <mergeCell ref="Z784:AA785"/>
    <mergeCell ref="X784:Y785"/>
    <mergeCell ref="V784:W785"/>
    <mergeCell ref="T784:U785"/>
    <mergeCell ref="AP784:AQ785"/>
    <mergeCell ref="AN784:AO785"/>
    <mergeCell ref="AL784:AM785"/>
    <mergeCell ref="AJ784:AK785"/>
    <mergeCell ref="AH784:AI785"/>
    <mergeCell ref="AF784:AG785"/>
    <mergeCell ref="BB784:BC785"/>
    <mergeCell ref="AZ784:BA785"/>
    <mergeCell ref="AX784:AY785"/>
    <mergeCell ref="AV784:AW785"/>
    <mergeCell ref="AT784:AU785"/>
    <mergeCell ref="AR784:AS785"/>
    <mergeCell ref="F782:F783"/>
    <mergeCell ref="E782:E783"/>
    <mergeCell ref="C782:D782"/>
    <mergeCell ref="B782:B783"/>
    <mergeCell ref="G784:G785"/>
    <mergeCell ref="C785:D785"/>
    <mergeCell ref="BL784:BN785"/>
    <mergeCell ref="BJ784:BK785"/>
    <mergeCell ref="BH784:BI785"/>
    <mergeCell ref="BF784:BG785"/>
    <mergeCell ref="BD784:BE785"/>
    <mergeCell ref="C781:D781"/>
    <mergeCell ref="BL780:BN781"/>
    <mergeCell ref="BJ780:BK781"/>
    <mergeCell ref="BH780:BI781"/>
    <mergeCell ref="BF780:BG781"/>
    <mergeCell ref="BD780:BE781"/>
    <mergeCell ref="R782:S783"/>
    <mergeCell ref="P782:Q783"/>
    <mergeCell ref="N782:O783"/>
    <mergeCell ref="L782:M783"/>
    <mergeCell ref="J782:K783"/>
    <mergeCell ref="H782:I783"/>
    <mergeCell ref="AD782:AE783"/>
    <mergeCell ref="AB782:AC783"/>
    <mergeCell ref="Z782:AA783"/>
    <mergeCell ref="X782:Y783"/>
    <mergeCell ref="V782:W783"/>
    <mergeCell ref="T782:U783"/>
    <mergeCell ref="AP782:AQ783"/>
    <mergeCell ref="AN782:AO783"/>
    <mergeCell ref="AB778:AC779"/>
    <mergeCell ref="Z778:AA779"/>
    <mergeCell ref="X778:Y779"/>
    <mergeCell ref="V778:W779"/>
    <mergeCell ref="T778:U779"/>
    <mergeCell ref="AP778:AQ779"/>
    <mergeCell ref="AN778:AO779"/>
    <mergeCell ref="AL778:AM779"/>
    <mergeCell ref="AJ778:AK779"/>
    <mergeCell ref="AH778:AI779"/>
    <mergeCell ref="AF778:AG779"/>
    <mergeCell ref="BB778:BC779"/>
    <mergeCell ref="AZ778:BA779"/>
    <mergeCell ref="AX778:AY779"/>
    <mergeCell ref="AV778:AW779"/>
    <mergeCell ref="AT778:AU779"/>
    <mergeCell ref="AR778:AS779"/>
    <mergeCell ref="F780:F781"/>
    <mergeCell ref="E780:E781"/>
    <mergeCell ref="C780:D780"/>
    <mergeCell ref="G782:G783"/>
    <mergeCell ref="BA885:BN885"/>
    <mergeCell ref="BI884:BK884"/>
    <mergeCell ref="BE884:BG884"/>
    <mergeCell ref="AZ884:BD884"/>
    <mergeCell ref="AS884:AU884"/>
    <mergeCell ref="AO884:AQ884"/>
    <mergeCell ref="F778:F779"/>
    <mergeCell ref="P778:Q779"/>
    <mergeCell ref="N778:O779"/>
    <mergeCell ref="L778:M779"/>
    <mergeCell ref="J778:K779"/>
    <mergeCell ref="E778:E779"/>
    <mergeCell ref="C778:D778"/>
    <mergeCell ref="D884:G884"/>
    <mergeCell ref="BL877:BN878"/>
    <mergeCell ref="BJ877:BK878"/>
    <mergeCell ref="BH877:BI878"/>
    <mergeCell ref="BF877:BG878"/>
    <mergeCell ref="BD877:BE878"/>
    <mergeCell ref="BB877:BC878"/>
    <mergeCell ref="AZ877:BA878"/>
    <mergeCell ref="AX877:AY878"/>
    <mergeCell ref="AV877:AW878"/>
    <mergeCell ref="L879:M880"/>
    <mergeCell ref="N879:O880"/>
    <mergeCell ref="P879:Q880"/>
    <mergeCell ref="R879:S880"/>
    <mergeCell ref="T879:U880"/>
    <mergeCell ref="V879:W880"/>
    <mergeCell ref="X879:Y880"/>
    <mergeCell ref="Z879:AA880"/>
    <mergeCell ref="AB879:AC880"/>
    <mergeCell ref="AD879:AE880"/>
    <mergeCell ref="R786:S787"/>
    <mergeCell ref="P786:Q787"/>
    <mergeCell ref="N786:O787"/>
    <mergeCell ref="L786:M787"/>
    <mergeCell ref="J786:K787"/>
    <mergeCell ref="H786:I787"/>
    <mergeCell ref="AD786:AE787"/>
    <mergeCell ref="AB786:AC787"/>
    <mergeCell ref="Z786:AA787"/>
    <mergeCell ref="X786:Y787"/>
    <mergeCell ref="BD773:BM773"/>
    <mergeCell ref="BA773:BC773"/>
    <mergeCell ref="AI773:AZ773"/>
    <mergeCell ref="AE773:AH773"/>
    <mergeCell ref="E773:AC773"/>
    <mergeCell ref="C773:D773"/>
    <mergeCell ref="H776:I777"/>
    <mergeCell ref="C776:D777"/>
    <mergeCell ref="B776:B777"/>
    <mergeCell ref="J777:K777"/>
    <mergeCell ref="N777:O777"/>
    <mergeCell ref="L777:M777"/>
    <mergeCell ref="J776:O776"/>
    <mergeCell ref="BF776:BK776"/>
    <mergeCell ref="AZ776:BE776"/>
    <mergeCell ref="AT776:AY776"/>
    <mergeCell ref="AN776:AS776"/>
    <mergeCell ref="AH776:AM776"/>
    <mergeCell ref="T777:U777"/>
    <mergeCell ref="AX777:AY777"/>
    <mergeCell ref="AV777:AW777"/>
    <mergeCell ref="AT777:AU777"/>
    <mergeCell ref="AR777:AS777"/>
    <mergeCell ref="R777:S777"/>
    <mergeCell ref="P777:Q777"/>
    <mergeCell ref="AF777:AG777"/>
    <mergeCell ref="AD777:AE777"/>
    <mergeCell ref="AB777:AC777"/>
    <mergeCell ref="X776:Y777"/>
    <mergeCell ref="V776:W777"/>
    <mergeCell ref="P776:U776"/>
    <mergeCell ref="AB776:AG776"/>
    <mergeCell ref="Z776:AA777"/>
    <mergeCell ref="AP777:AQ777"/>
    <mergeCell ref="AN777:AO777"/>
    <mergeCell ref="AL777:AM777"/>
    <mergeCell ref="AJ777:AK777"/>
    <mergeCell ref="AH777:AI777"/>
    <mergeCell ref="BL776:BN777"/>
    <mergeCell ref="G776:G777"/>
    <mergeCell ref="B778:B779"/>
    <mergeCell ref="BJ777:BK777"/>
    <mergeCell ref="BH777:BI777"/>
    <mergeCell ref="BF777:BG777"/>
    <mergeCell ref="BD777:BE777"/>
    <mergeCell ref="BB777:BC777"/>
    <mergeCell ref="AZ777:BA777"/>
    <mergeCell ref="R778:S779"/>
    <mergeCell ref="H778:I779"/>
    <mergeCell ref="AD778:AE779"/>
    <mergeCell ref="B780:B781"/>
    <mergeCell ref="B875:B876"/>
    <mergeCell ref="AK882:AN882"/>
    <mergeCell ref="AH882:AJ882"/>
    <mergeCell ref="AD882:AF882"/>
    <mergeCell ref="Z882:AC882"/>
    <mergeCell ref="B882:C882"/>
    <mergeCell ref="B884:C884"/>
    <mergeCell ref="BI882:BK882"/>
    <mergeCell ref="BE882:BG882"/>
    <mergeCell ref="AZ882:BD882"/>
    <mergeCell ref="AS882:AU882"/>
    <mergeCell ref="AO882:AQ882"/>
    <mergeCell ref="AK884:AN884"/>
    <mergeCell ref="AH884:AJ884"/>
    <mergeCell ref="AD884:AF884"/>
    <mergeCell ref="Z884:AC884"/>
    <mergeCell ref="J877:K878"/>
    <mergeCell ref="H877:I878"/>
    <mergeCell ref="D877:E878"/>
    <mergeCell ref="B877:C878"/>
    <mergeCell ref="V877:W878"/>
    <mergeCell ref="T877:U878"/>
    <mergeCell ref="R877:S878"/>
    <mergeCell ref="P877:Q878"/>
    <mergeCell ref="N877:O878"/>
    <mergeCell ref="L877:M878"/>
    <mergeCell ref="AH877:AI878"/>
    <mergeCell ref="AF877:AG878"/>
    <mergeCell ref="AD877:AE878"/>
    <mergeCell ref="AB877:AC878"/>
    <mergeCell ref="Z877:AA878"/>
    <mergeCell ref="X877:Y878"/>
    <mergeCell ref="AT877:AU878"/>
    <mergeCell ref="AR877:AS878"/>
    <mergeCell ref="AP877:AQ878"/>
    <mergeCell ref="AN877:AO878"/>
    <mergeCell ref="AL877:AM878"/>
    <mergeCell ref="AJ877:AK878"/>
    <mergeCell ref="B879:C879"/>
    <mergeCell ref="D879:E880"/>
    <mergeCell ref="H879:I880"/>
    <mergeCell ref="J879:K880"/>
    <mergeCell ref="D882:G882"/>
    <mergeCell ref="AL782:AM783"/>
    <mergeCell ref="AJ782:AK783"/>
    <mergeCell ref="AH782:AI783"/>
    <mergeCell ref="AF782:AG783"/>
    <mergeCell ref="BB782:BC783"/>
    <mergeCell ref="AZ782:BA783"/>
    <mergeCell ref="AX782:AY783"/>
    <mergeCell ref="AV782:AW783"/>
    <mergeCell ref="AT782:AU783"/>
    <mergeCell ref="AR782:AS783"/>
    <mergeCell ref="AF879:AG880"/>
    <mergeCell ref="AH879:AI880"/>
    <mergeCell ref="AJ879:AK880"/>
    <mergeCell ref="AL879:AM880"/>
    <mergeCell ref="AN879:AO880"/>
    <mergeCell ref="AP879:AQ880"/>
    <mergeCell ref="AR879:AS880"/>
    <mergeCell ref="AT879:AU880"/>
    <mergeCell ref="AV879:AW880"/>
    <mergeCell ref="AX879:AY880"/>
    <mergeCell ref="AZ879:BA880"/>
    <mergeCell ref="BB879:BC880"/>
    <mergeCell ref="BD879:BE880"/>
    <mergeCell ref="BF879:BG880"/>
    <mergeCell ref="BH879:BI880"/>
    <mergeCell ref="BJ879:BK880"/>
    <mergeCell ref="BL879:BN880"/>
    <mergeCell ref="BJ873:BK874"/>
    <mergeCell ref="BH873:BI874"/>
    <mergeCell ref="BF873:BG874"/>
    <mergeCell ref="BD873:BE874"/>
    <mergeCell ref="R875:S876"/>
    <mergeCell ref="P875:Q876"/>
    <mergeCell ref="N875:O876"/>
    <mergeCell ref="L875:M876"/>
    <mergeCell ref="J875:K876"/>
    <mergeCell ref="H875:I876"/>
    <mergeCell ref="AD875:AE876"/>
    <mergeCell ref="AB875:AC876"/>
    <mergeCell ref="Z875:AA876"/>
    <mergeCell ref="X875:Y876"/>
    <mergeCell ref="V875:W876"/>
    <mergeCell ref="T875:U876"/>
    <mergeCell ref="AP875:AQ876"/>
    <mergeCell ref="AN875:AO876"/>
    <mergeCell ref="AL875:AM876"/>
    <mergeCell ref="AJ875:AK876"/>
    <mergeCell ref="AH875:AI876"/>
    <mergeCell ref="AF875:AG876"/>
    <mergeCell ref="BB875:BC876"/>
    <mergeCell ref="AZ875:BA876"/>
    <mergeCell ref="AX875:AY876"/>
    <mergeCell ref="AV875:AW876"/>
    <mergeCell ref="AT875:AU876"/>
    <mergeCell ref="AR875:AS876"/>
    <mergeCell ref="C876:D876"/>
    <mergeCell ref="BL875:BN876"/>
    <mergeCell ref="BJ875:BK876"/>
    <mergeCell ref="BH875:BI876"/>
    <mergeCell ref="BF875:BG876"/>
    <mergeCell ref="BD875:BE876"/>
    <mergeCell ref="F875:F876"/>
    <mergeCell ref="E875:E876"/>
    <mergeCell ref="C875:D875"/>
    <mergeCell ref="R871:S872"/>
    <mergeCell ref="P871:Q872"/>
    <mergeCell ref="N871:O872"/>
    <mergeCell ref="L871:M872"/>
    <mergeCell ref="J871:K872"/>
    <mergeCell ref="H871:I872"/>
    <mergeCell ref="AD871:AE872"/>
    <mergeCell ref="AB871:AC872"/>
    <mergeCell ref="Z871:AA872"/>
    <mergeCell ref="X871:Y872"/>
    <mergeCell ref="V871:W872"/>
    <mergeCell ref="T871:U872"/>
    <mergeCell ref="AP871:AQ872"/>
    <mergeCell ref="AN871:AO872"/>
    <mergeCell ref="AL871:AM872"/>
    <mergeCell ref="AJ871:AK872"/>
    <mergeCell ref="AH871:AI872"/>
    <mergeCell ref="AF871:AG872"/>
    <mergeCell ref="BB871:BC872"/>
    <mergeCell ref="AZ871:BA872"/>
    <mergeCell ref="AX871:AY872"/>
    <mergeCell ref="AV871:AW872"/>
    <mergeCell ref="AT871:AU872"/>
    <mergeCell ref="AR871:AS872"/>
    <mergeCell ref="B873:B874"/>
    <mergeCell ref="C872:D872"/>
    <mergeCell ref="BL871:BN872"/>
    <mergeCell ref="BJ871:BK872"/>
    <mergeCell ref="BH871:BI872"/>
    <mergeCell ref="BF871:BG872"/>
    <mergeCell ref="BD871:BE872"/>
    <mergeCell ref="R873:S874"/>
    <mergeCell ref="P873:Q874"/>
    <mergeCell ref="N873:O874"/>
    <mergeCell ref="L873:M874"/>
    <mergeCell ref="J873:K874"/>
    <mergeCell ref="H873:I874"/>
    <mergeCell ref="AD873:AE874"/>
    <mergeCell ref="AB873:AC874"/>
    <mergeCell ref="Z873:AA874"/>
    <mergeCell ref="X873:Y874"/>
    <mergeCell ref="V873:W874"/>
    <mergeCell ref="T873:U874"/>
    <mergeCell ref="AP873:AQ874"/>
    <mergeCell ref="AN873:AO874"/>
    <mergeCell ref="AL873:AM874"/>
    <mergeCell ref="AJ873:AK874"/>
    <mergeCell ref="AH873:AI874"/>
    <mergeCell ref="AF873:AG874"/>
    <mergeCell ref="BB873:BC874"/>
    <mergeCell ref="AZ873:BA874"/>
    <mergeCell ref="AX873:AY874"/>
    <mergeCell ref="AV873:AW874"/>
    <mergeCell ref="AT873:AU874"/>
    <mergeCell ref="AR873:AS874"/>
    <mergeCell ref="F871:F872"/>
    <mergeCell ref="E871:E872"/>
    <mergeCell ref="C871:D871"/>
    <mergeCell ref="B871:B872"/>
    <mergeCell ref="C874:D874"/>
    <mergeCell ref="BL873:BN874"/>
    <mergeCell ref="F873:F874"/>
    <mergeCell ref="E873:E874"/>
    <mergeCell ref="C873:D873"/>
    <mergeCell ref="BL867:BN868"/>
    <mergeCell ref="BJ867:BK868"/>
    <mergeCell ref="BH867:BI868"/>
    <mergeCell ref="BF867:BG868"/>
    <mergeCell ref="BD867:BE868"/>
    <mergeCell ref="R869:S870"/>
    <mergeCell ref="P869:Q870"/>
    <mergeCell ref="N869:O870"/>
    <mergeCell ref="L869:M870"/>
    <mergeCell ref="J869:K870"/>
    <mergeCell ref="H869:I870"/>
    <mergeCell ref="AD869:AE870"/>
    <mergeCell ref="AB869:AC870"/>
    <mergeCell ref="Z869:AA870"/>
    <mergeCell ref="X869:Y870"/>
    <mergeCell ref="V869:W870"/>
    <mergeCell ref="T869:U870"/>
    <mergeCell ref="AP869:AQ870"/>
    <mergeCell ref="AN869:AO870"/>
    <mergeCell ref="AL869:AM870"/>
    <mergeCell ref="AJ869:AK870"/>
    <mergeCell ref="AH869:AI870"/>
    <mergeCell ref="AF869:AG870"/>
    <mergeCell ref="BB869:BC870"/>
    <mergeCell ref="AZ869:BA870"/>
    <mergeCell ref="AX869:AY870"/>
    <mergeCell ref="AV869:AW870"/>
    <mergeCell ref="AT869:AU870"/>
    <mergeCell ref="AR869:AS870"/>
    <mergeCell ref="F867:F868"/>
    <mergeCell ref="E867:E868"/>
    <mergeCell ref="C867:D867"/>
    <mergeCell ref="B867:B868"/>
    <mergeCell ref="C870:D870"/>
    <mergeCell ref="BL869:BN870"/>
    <mergeCell ref="BJ869:BK870"/>
    <mergeCell ref="BH869:BI870"/>
    <mergeCell ref="BF869:BG870"/>
    <mergeCell ref="BD869:BE870"/>
    <mergeCell ref="F869:F870"/>
    <mergeCell ref="E869:E870"/>
    <mergeCell ref="C869:D869"/>
    <mergeCell ref="BJ865:BK866"/>
    <mergeCell ref="BH865:BI866"/>
    <mergeCell ref="BF865:BG866"/>
    <mergeCell ref="BD865:BE866"/>
    <mergeCell ref="R867:S868"/>
    <mergeCell ref="P867:Q868"/>
    <mergeCell ref="N867:O868"/>
    <mergeCell ref="L867:M868"/>
    <mergeCell ref="J867:K868"/>
    <mergeCell ref="H867:I868"/>
    <mergeCell ref="AD867:AE868"/>
    <mergeCell ref="AB867:AC868"/>
    <mergeCell ref="Z867:AA868"/>
    <mergeCell ref="X867:Y868"/>
    <mergeCell ref="V867:W868"/>
    <mergeCell ref="T867:U868"/>
    <mergeCell ref="AP867:AQ868"/>
    <mergeCell ref="AN867:AO868"/>
    <mergeCell ref="AL867:AM868"/>
    <mergeCell ref="AJ867:AK868"/>
    <mergeCell ref="AH867:AI868"/>
    <mergeCell ref="AF867:AG868"/>
    <mergeCell ref="BB867:BC868"/>
    <mergeCell ref="AZ867:BA868"/>
    <mergeCell ref="AX867:AY868"/>
    <mergeCell ref="AV867:AW868"/>
    <mergeCell ref="AT867:AU868"/>
    <mergeCell ref="AR867:AS868"/>
    <mergeCell ref="F865:F866"/>
    <mergeCell ref="E865:E866"/>
    <mergeCell ref="C865:D865"/>
    <mergeCell ref="B869:B870"/>
    <mergeCell ref="C868:D868"/>
    <mergeCell ref="R863:S864"/>
    <mergeCell ref="P863:Q864"/>
    <mergeCell ref="N863:O864"/>
    <mergeCell ref="L863:M864"/>
    <mergeCell ref="J863:K864"/>
    <mergeCell ref="H863:I864"/>
    <mergeCell ref="AD863:AE864"/>
    <mergeCell ref="AB863:AC864"/>
    <mergeCell ref="Z863:AA864"/>
    <mergeCell ref="X863:Y864"/>
    <mergeCell ref="V863:W864"/>
    <mergeCell ref="T863:U864"/>
    <mergeCell ref="AP863:AQ864"/>
    <mergeCell ref="AN863:AO864"/>
    <mergeCell ref="AL863:AM864"/>
    <mergeCell ref="AJ863:AK864"/>
    <mergeCell ref="AH863:AI864"/>
    <mergeCell ref="AF863:AG864"/>
    <mergeCell ref="BB863:BC864"/>
    <mergeCell ref="AZ863:BA864"/>
    <mergeCell ref="AX863:AY864"/>
    <mergeCell ref="AV863:AW864"/>
    <mergeCell ref="AT863:AU864"/>
    <mergeCell ref="AR863:AS864"/>
    <mergeCell ref="F861:F862"/>
    <mergeCell ref="E861:E862"/>
    <mergeCell ref="C861:D861"/>
    <mergeCell ref="B865:B866"/>
    <mergeCell ref="C864:D864"/>
    <mergeCell ref="BL863:BN864"/>
    <mergeCell ref="BJ863:BK864"/>
    <mergeCell ref="BH863:BI864"/>
    <mergeCell ref="BF863:BG864"/>
    <mergeCell ref="BD863:BE864"/>
    <mergeCell ref="R865:S866"/>
    <mergeCell ref="P865:Q866"/>
    <mergeCell ref="N865:O866"/>
    <mergeCell ref="L865:M866"/>
    <mergeCell ref="J865:K866"/>
    <mergeCell ref="H865:I866"/>
    <mergeCell ref="AD865:AE866"/>
    <mergeCell ref="AB865:AC866"/>
    <mergeCell ref="Z865:AA866"/>
    <mergeCell ref="X865:Y866"/>
    <mergeCell ref="V865:W866"/>
    <mergeCell ref="T865:U866"/>
    <mergeCell ref="AP865:AQ866"/>
    <mergeCell ref="AN865:AO866"/>
    <mergeCell ref="AL865:AM866"/>
    <mergeCell ref="AJ865:AK866"/>
    <mergeCell ref="AH865:AI866"/>
    <mergeCell ref="AF865:AG866"/>
    <mergeCell ref="BB865:BC866"/>
    <mergeCell ref="AZ865:BA866"/>
    <mergeCell ref="AX865:AY866"/>
    <mergeCell ref="AV865:AW866"/>
    <mergeCell ref="AT865:AU866"/>
    <mergeCell ref="AR865:AS866"/>
    <mergeCell ref="F863:F864"/>
    <mergeCell ref="E863:E864"/>
    <mergeCell ref="C863:D863"/>
    <mergeCell ref="B863:B864"/>
    <mergeCell ref="C866:D866"/>
    <mergeCell ref="BL865:BN866"/>
    <mergeCell ref="BL859:BN860"/>
    <mergeCell ref="BJ859:BK860"/>
    <mergeCell ref="BH859:BI860"/>
    <mergeCell ref="BF859:BG860"/>
    <mergeCell ref="BD859:BE860"/>
    <mergeCell ref="R861:S862"/>
    <mergeCell ref="P861:Q862"/>
    <mergeCell ref="N861:O862"/>
    <mergeCell ref="L861:M862"/>
    <mergeCell ref="J861:K862"/>
    <mergeCell ref="H861:I862"/>
    <mergeCell ref="AD861:AE862"/>
    <mergeCell ref="AB861:AC862"/>
    <mergeCell ref="Z861:AA862"/>
    <mergeCell ref="X861:Y862"/>
    <mergeCell ref="V861:W862"/>
    <mergeCell ref="T861:U862"/>
    <mergeCell ref="AP861:AQ862"/>
    <mergeCell ref="AN861:AO862"/>
    <mergeCell ref="AL861:AM862"/>
    <mergeCell ref="AJ861:AK862"/>
    <mergeCell ref="AH861:AI862"/>
    <mergeCell ref="AF861:AG862"/>
    <mergeCell ref="BB861:BC862"/>
    <mergeCell ref="AZ861:BA862"/>
    <mergeCell ref="AX861:AY862"/>
    <mergeCell ref="AV861:AW862"/>
    <mergeCell ref="AT861:AU862"/>
    <mergeCell ref="AR861:AS862"/>
    <mergeCell ref="F859:F860"/>
    <mergeCell ref="E859:E860"/>
    <mergeCell ref="C859:D859"/>
    <mergeCell ref="B859:B860"/>
    <mergeCell ref="C862:D862"/>
    <mergeCell ref="BL861:BN862"/>
    <mergeCell ref="BJ861:BK862"/>
    <mergeCell ref="BH861:BI862"/>
    <mergeCell ref="BF861:BG862"/>
    <mergeCell ref="BD861:BE862"/>
    <mergeCell ref="BJ857:BK858"/>
    <mergeCell ref="BH857:BI858"/>
    <mergeCell ref="BF857:BG858"/>
    <mergeCell ref="BD857:BE858"/>
    <mergeCell ref="R859:S860"/>
    <mergeCell ref="P859:Q860"/>
    <mergeCell ref="N859:O860"/>
    <mergeCell ref="L859:M860"/>
    <mergeCell ref="J859:K860"/>
    <mergeCell ref="H859:I860"/>
    <mergeCell ref="AD859:AE860"/>
    <mergeCell ref="AB859:AC860"/>
    <mergeCell ref="Z859:AA860"/>
    <mergeCell ref="X859:Y860"/>
    <mergeCell ref="V859:W860"/>
    <mergeCell ref="T859:U860"/>
    <mergeCell ref="AP859:AQ860"/>
    <mergeCell ref="AN859:AO860"/>
    <mergeCell ref="AL859:AM860"/>
    <mergeCell ref="AJ859:AK860"/>
    <mergeCell ref="AH859:AI860"/>
    <mergeCell ref="AF859:AG860"/>
    <mergeCell ref="BB859:BC860"/>
    <mergeCell ref="AZ859:BA860"/>
    <mergeCell ref="AX859:AY860"/>
    <mergeCell ref="AV859:AW860"/>
    <mergeCell ref="AT859:AU860"/>
    <mergeCell ref="AR859:AS860"/>
    <mergeCell ref="F857:F858"/>
    <mergeCell ref="E857:E858"/>
    <mergeCell ref="C857:D857"/>
    <mergeCell ref="B861:B862"/>
    <mergeCell ref="C860:D860"/>
    <mergeCell ref="R855:S856"/>
    <mergeCell ref="P855:Q856"/>
    <mergeCell ref="N855:O856"/>
    <mergeCell ref="L855:M856"/>
    <mergeCell ref="J855:K856"/>
    <mergeCell ref="H855:I856"/>
    <mergeCell ref="AD855:AE856"/>
    <mergeCell ref="AB855:AC856"/>
    <mergeCell ref="Z855:AA856"/>
    <mergeCell ref="X855:Y856"/>
    <mergeCell ref="V855:W856"/>
    <mergeCell ref="T855:U856"/>
    <mergeCell ref="AP855:AQ856"/>
    <mergeCell ref="AN855:AO856"/>
    <mergeCell ref="AL855:AM856"/>
    <mergeCell ref="AJ855:AK856"/>
    <mergeCell ref="AH855:AI856"/>
    <mergeCell ref="AF855:AG856"/>
    <mergeCell ref="BB855:BC856"/>
    <mergeCell ref="AZ855:BA856"/>
    <mergeCell ref="AX855:AY856"/>
    <mergeCell ref="AV855:AW856"/>
    <mergeCell ref="AT855:AU856"/>
    <mergeCell ref="AR855:AS856"/>
    <mergeCell ref="F853:F854"/>
    <mergeCell ref="E853:E854"/>
    <mergeCell ref="C853:D853"/>
    <mergeCell ref="B857:B858"/>
    <mergeCell ref="C856:D856"/>
    <mergeCell ref="BL855:BN856"/>
    <mergeCell ref="BJ855:BK856"/>
    <mergeCell ref="BH855:BI856"/>
    <mergeCell ref="BF855:BG856"/>
    <mergeCell ref="BD855:BE856"/>
    <mergeCell ref="R857:S858"/>
    <mergeCell ref="P857:Q858"/>
    <mergeCell ref="N857:O858"/>
    <mergeCell ref="L857:M858"/>
    <mergeCell ref="J857:K858"/>
    <mergeCell ref="H857:I858"/>
    <mergeCell ref="AD857:AE858"/>
    <mergeCell ref="AB857:AC858"/>
    <mergeCell ref="Z857:AA858"/>
    <mergeCell ref="X857:Y858"/>
    <mergeCell ref="V857:W858"/>
    <mergeCell ref="T857:U858"/>
    <mergeCell ref="AP857:AQ858"/>
    <mergeCell ref="AN857:AO858"/>
    <mergeCell ref="AL857:AM858"/>
    <mergeCell ref="AJ857:AK858"/>
    <mergeCell ref="AH857:AI858"/>
    <mergeCell ref="AF857:AG858"/>
    <mergeCell ref="BB857:BC858"/>
    <mergeCell ref="AZ857:BA858"/>
    <mergeCell ref="AX857:AY858"/>
    <mergeCell ref="AV857:AW858"/>
    <mergeCell ref="AT857:AU858"/>
    <mergeCell ref="AR857:AS858"/>
    <mergeCell ref="F855:F856"/>
    <mergeCell ref="E855:E856"/>
    <mergeCell ref="C855:D855"/>
    <mergeCell ref="B855:B856"/>
    <mergeCell ref="C858:D858"/>
    <mergeCell ref="BL857:BN858"/>
    <mergeCell ref="BL851:BN852"/>
    <mergeCell ref="BJ851:BK852"/>
    <mergeCell ref="BH851:BI852"/>
    <mergeCell ref="BF851:BG852"/>
    <mergeCell ref="BD851:BE852"/>
    <mergeCell ref="R853:S854"/>
    <mergeCell ref="P853:Q854"/>
    <mergeCell ref="N853:O854"/>
    <mergeCell ref="L853:M854"/>
    <mergeCell ref="J853:K854"/>
    <mergeCell ref="H853:I854"/>
    <mergeCell ref="AD853:AE854"/>
    <mergeCell ref="AB853:AC854"/>
    <mergeCell ref="Z853:AA854"/>
    <mergeCell ref="X853:Y854"/>
    <mergeCell ref="V853:W854"/>
    <mergeCell ref="T853:U854"/>
    <mergeCell ref="AP853:AQ854"/>
    <mergeCell ref="AN853:AO854"/>
    <mergeCell ref="AL853:AM854"/>
    <mergeCell ref="AJ853:AK854"/>
    <mergeCell ref="AH853:AI854"/>
    <mergeCell ref="AF853:AG854"/>
    <mergeCell ref="BB853:BC854"/>
    <mergeCell ref="AZ853:BA854"/>
    <mergeCell ref="AX853:AY854"/>
    <mergeCell ref="AV853:AW854"/>
    <mergeCell ref="AT853:AU854"/>
    <mergeCell ref="AR853:AS854"/>
    <mergeCell ref="F851:F852"/>
    <mergeCell ref="E851:E852"/>
    <mergeCell ref="C851:D851"/>
    <mergeCell ref="B851:B852"/>
    <mergeCell ref="C854:D854"/>
    <mergeCell ref="BL853:BN854"/>
    <mergeCell ref="BJ853:BK854"/>
    <mergeCell ref="BH853:BI854"/>
    <mergeCell ref="BF853:BG854"/>
    <mergeCell ref="BD853:BE854"/>
    <mergeCell ref="BJ849:BK850"/>
    <mergeCell ref="BH849:BI850"/>
    <mergeCell ref="BF849:BG850"/>
    <mergeCell ref="BD849:BE850"/>
    <mergeCell ref="R851:S852"/>
    <mergeCell ref="P851:Q852"/>
    <mergeCell ref="N851:O852"/>
    <mergeCell ref="L851:M852"/>
    <mergeCell ref="J851:K852"/>
    <mergeCell ref="H851:I852"/>
    <mergeCell ref="AD851:AE852"/>
    <mergeCell ref="AB851:AC852"/>
    <mergeCell ref="Z851:AA852"/>
    <mergeCell ref="X851:Y852"/>
    <mergeCell ref="V851:W852"/>
    <mergeCell ref="T851:U852"/>
    <mergeCell ref="AP851:AQ852"/>
    <mergeCell ref="AN851:AO852"/>
    <mergeCell ref="AL851:AM852"/>
    <mergeCell ref="AJ851:AK852"/>
    <mergeCell ref="AH851:AI852"/>
    <mergeCell ref="AF851:AG852"/>
    <mergeCell ref="BB851:BC852"/>
    <mergeCell ref="AZ851:BA852"/>
    <mergeCell ref="AX851:AY852"/>
    <mergeCell ref="AV851:AW852"/>
    <mergeCell ref="AT851:AU852"/>
    <mergeCell ref="AR851:AS852"/>
    <mergeCell ref="F849:F850"/>
    <mergeCell ref="E849:E850"/>
    <mergeCell ref="C849:D849"/>
    <mergeCell ref="B853:B854"/>
    <mergeCell ref="C852:D852"/>
    <mergeCell ref="R847:S848"/>
    <mergeCell ref="P847:Q848"/>
    <mergeCell ref="N847:O848"/>
    <mergeCell ref="L847:M848"/>
    <mergeCell ref="J847:K848"/>
    <mergeCell ref="H847:I848"/>
    <mergeCell ref="AD847:AE848"/>
    <mergeCell ref="AB847:AC848"/>
    <mergeCell ref="Z847:AA848"/>
    <mergeCell ref="X847:Y848"/>
    <mergeCell ref="V847:W848"/>
    <mergeCell ref="T847:U848"/>
    <mergeCell ref="AP847:AQ848"/>
    <mergeCell ref="AN847:AO848"/>
    <mergeCell ref="AL847:AM848"/>
    <mergeCell ref="AJ847:AK848"/>
    <mergeCell ref="AH847:AI848"/>
    <mergeCell ref="AF847:AG848"/>
    <mergeCell ref="BB847:BC848"/>
    <mergeCell ref="AZ847:BA848"/>
    <mergeCell ref="AX847:AY848"/>
    <mergeCell ref="AV847:AW848"/>
    <mergeCell ref="AT847:AU848"/>
    <mergeCell ref="AR847:AS848"/>
    <mergeCell ref="F845:F846"/>
    <mergeCell ref="E845:E846"/>
    <mergeCell ref="C845:D845"/>
    <mergeCell ref="B849:B850"/>
    <mergeCell ref="C848:D848"/>
    <mergeCell ref="BL847:BN848"/>
    <mergeCell ref="BJ847:BK848"/>
    <mergeCell ref="BH847:BI848"/>
    <mergeCell ref="BF847:BG848"/>
    <mergeCell ref="BD847:BE848"/>
    <mergeCell ref="R849:S850"/>
    <mergeCell ref="P849:Q850"/>
    <mergeCell ref="N849:O850"/>
    <mergeCell ref="L849:M850"/>
    <mergeCell ref="J849:K850"/>
    <mergeCell ref="H849:I850"/>
    <mergeCell ref="AD849:AE850"/>
    <mergeCell ref="AB849:AC850"/>
    <mergeCell ref="Z849:AA850"/>
    <mergeCell ref="X849:Y850"/>
    <mergeCell ref="V849:W850"/>
    <mergeCell ref="T849:U850"/>
    <mergeCell ref="AP849:AQ850"/>
    <mergeCell ref="AN849:AO850"/>
    <mergeCell ref="AL849:AM850"/>
    <mergeCell ref="AJ849:AK850"/>
    <mergeCell ref="AH849:AI850"/>
    <mergeCell ref="AF849:AG850"/>
    <mergeCell ref="BB849:BC850"/>
    <mergeCell ref="AZ849:BA850"/>
    <mergeCell ref="AX849:AY850"/>
    <mergeCell ref="AV849:AW850"/>
    <mergeCell ref="AT849:AU850"/>
    <mergeCell ref="AR849:AS850"/>
    <mergeCell ref="F847:F848"/>
    <mergeCell ref="E847:E848"/>
    <mergeCell ref="C847:D847"/>
    <mergeCell ref="B847:B848"/>
    <mergeCell ref="C850:D850"/>
    <mergeCell ref="BL849:BN850"/>
    <mergeCell ref="AN843:AO844"/>
    <mergeCell ref="AL843:AM844"/>
    <mergeCell ref="AJ843:AK844"/>
    <mergeCell ref="AH843:AI844"/>
    <mergeCell ref="AF843:AG844"/>
    <mergeCell ref="BB843:BC844"/>
    <mergeCell ref="AZ843:BA844"/>
    <mergeCell ref="AX843:AY844"/>
    <mergeCell ref="AV843:AW844"/>
    <mergeCell ref="AT843:AU844"/>
    <mergeCell ref="AR843:AS844"/>
    <mergeCell ref="F841:F842"/>
    <mergeCell ref="E841:E842"/>
    <mergeCell ref="C841:D841"/>
    <mergeCell ref="B845:B846"/>
    <mergeCell ref="C844:D844"/>
    <mergeCell ref="BL843:BN844"/>
    <mergeCell ref="BJ843:BK844"/>
    <mergeCell ref="BH843:BI844"/>
    <mergeCell ref="BF843:BG844"/>
    <mergeCell ref="BD843:BE844"/>
    <mergeCell ref="R845:S846"/>
    <mergeCell ref="P845:Q846"/>
    <mergeCell ref="N845:O846"/>
    <mergeCell ref="L845:M846"/>
    <mergeCell ref="J845:K846"/>
    <mergeCell ref="H845:I846"/>
    <mergeCell ref="AD845:AE846"/>
    <mergeCell ref="AB845:AC846"/>
    <mergeCell ref="Z845:AA846"/>
    <mergeCell ref="X845:Y846"/>
    <mergeCell ref="V845:W846"/>
    <mergeCell ref="T845:U846"/>
    <mergeCell ref="AP845:AQ846"/>
    <mergeCell ref="AN845:AO846"/>
    <mergeCell ref="AL845:AM846"/>
    <mergeCell ref="AJ845:AK846"/>
    <mergeCell ref="AH845:AI846"/>
    <mergeCell ref="AF845:AG846"/>
    <mergeCell ref="BB845:BC846"/>
    <mergeCell ref="AZ845:BA846"/>
    <mergeCell ref="AX845:AY846"/>
    <mergeCell ref="AV845:AW846"/>
    <mergeCell ref="AT845:AU846"/>
    <mergeCell ref="AR845:AS846"/>
    <mergeCell ref="F843:F844"/>
    <mergeCell ref="E843:E844"/>
    <mergeCell ref="C843:D843"/>
    <mergeCell ref="B843:B844"/>
    <mergeCell ref="C846:D846"/>
    <mergeCell ref="BL845:BN846"/>
    <mergeCell ref="BJ845:BK846"/>
    <mergeCell ref="BH845:BI846"/>
    <mergeCell ref="BF845:BG846"/>
    <mergeCell ref="BD845:BE846"/>
    <mergeCell ref="R843:S844"/>
    <mergeCell ref="P843:Q844"/>
    <mergeCell ref="N843:O844"/>
    <mergeCell ref="L843:M844"/>
    <mergeCell ref="J843:K844"/>
    <mergeCell ref="H843:I844"/>
    <mergeCell ref="AD843:AE844"/>
    <mergeCell ref="AB843:AC844"/>
    <mergeCell ref="Z843:AA844"/>
    <mergeCell ref="X843:Y844"/>
    <mergeCell ref="V843:W844"/>
    <mergeCell ref="T843:U844"/>
    <mergeCell ref="AP843:AQ844"/>
    <mergeCell ref="AJ836:AK836"/>
    <mergeCell ref="AH836:AI836"/>
    <mergeCell ref="F837:F838"/>
    <mergeCell ref="P837:Q838"/>
    <mergeCell ref="N837:O838"/>
    <mergeCell ref="L837:M838"/>
    <mergeCell ref="J837:K838"/>
    <mergeCell ref="BL839:BN840"/>
    <mergeCell ref="BJ839:BK840"/>
    <mergeCell ref="BH839:BI840"/>
    <mergeCell ref="BF839:BG840"/>
    <mergeCell ref="BD839:BE840"/>
    <mergeCell ref="AN837:AO838"/>
    <mergeCell ref="AL837:AM838"/>
    <mergeCell ref="AJ837:AK838"/>
    <mergeCell ref="AH837:AI838"/>
    <mergeCell ref="AF837:AG838"/>
    <mergeCell ref="BB837:BC838"/>
    <mergeCell ref="AZ837:BA838"/>
    <mergeCell ref="AX837:AY838"/>
    <mergeCell ref="AV837:AW838"/>
    <mergeCell ref="AT837:AU838"/>
    <mergeCell ref="AR837:AS838"/>
    <mergeCell ref="T841:U842"/>
    <mergeCell ref="AP841:AQ842"/>
    <mergeCell ref="AN841:AO842"/>
    <mergeCell ref="AL841:AM842"/>
    <mergeCell ref="AJ841:AK842"/>
    <mergeCell ref="AH841:AI842"/>
    <mergeCell ref="AF841:AG842"/>
    <mergeCell ref="BB841:BC842"/>
    <mergeCell ref="AZ841:BA842"/>
    <mergeCell ref="AX841:AY842"/>
    <mergeCell ref="AV841:AW842"/>
    <mergeCell ref="AT841:AU842"/>
    <mergeCell ref="AR841:AS842"/>
    <mergeCell ref="F839:F840"/>
    <mergeCell ref="BL841:BN842"/>
    <mergeCell ref="BJ841:BK842"/>
    <mergeCell ref="BH841:BI842"/>
    <mergeCell ref="BF841:BG842"/>
    <mergeCell ref="BD841:BE842"/>
    <mergeCell ref="BJ836:BK836"/>
    <mergeCell ref="BH836:BI836"/>
    <mergeCell ref="BF836:BG836"/>
    <mergeCell ref="BD836:BE836"/>
    <mergeCell ref="BB836:BC836"/>
    <mergeCell ref="AZ836:BA836"/>
    <mergeCell ref="R837:S838"/>
    <mergeCell ref="H837:I838"/>
    <mergeCell ref="AD837:AE838"/>
    <mergeCell ref="BL837:BN838"/>
    <mergeCell ref="BJ837:BK838"/>
    <mergeCell ref="BH837:BI838"/>
    <mergeCell ref="BF837:BG838"/>
    <mergeCell ref="BD837:BE838"/>
    <mergeCell ref="R839:S840"/>
    <mergeCell ref="P839:Q840"/>
    <mergeCell ref="N839:O840"/>
    <mergeCell ref="L839:M840"/>
    <mergeCell ref="T839:U840"/>
    <mergeCell ref="AP839:AQ840"/>
    <mergeCell ref="AN839:AO840"/>
    <mergeCell ref="AL839:AM840"/>
    <mergeCell ref="AJ839:AK840"/>
    <mergeCell ref="AH839:AI840"/>
    <mergeCell ref="AF839:AG840"/>
    <mergeCell ref="BB839:BC840"/>
    <mergeCell ref="AZ839:BA840"/>
    <mergeCell ref="AX839:AY840"/>
    <mergeCell ref="AV839:AW840"/>
    <mergeCell ref="AT839:AU840"/>
    <mergeCell ref="AR839:AS840"/>
    <mergeCell ref="E839:E840"/>
    <mergeCell ref="C839:D839"/>
    <mergeCell ref="B839:B840"/>
    <mergeCell ref="C842:D842"/>
    <mergeCell ref="AB837:AC838"/>
    <mergeCell ref="Z837:AA838"/>
    <mergeCell ref="X837:Y838"/>
    <mergeCell ref="V837:W838"/>
    <mergeCell ref="T837:U838"/>
    <mergeCell ref="AP837:AQ838"/>
    <mergeCell ref="C838:D838"/>
    <mergeCell ref="E837:E838"/>
    <mergeCell ref="C837:D837"/>
    <mergeCell ref="B841:B842"/>
    <mergeCell ref="C840:D840"/>
    <mergeCell ref="R841:S842"/>
    <mergeCell ref="P841:Q842"/>
    <mergeCell ref="N841:O842"/>
    <mergeCell ref="L841:M842"/>
    <mergeCell ref="J841:K842"/>
    <mergeCell ref="H841:I842"/>
    <mergeCell ref="AD841:AE842"/>
    <mergeCell ref="AB841:AC842"/>
    <mergeCell ref="Z841:AA842"/>
    <mergeCell ref="X841:Y842"/>
    <mergeCell ref="V841:W842"/>
    <mergeCell ref="AE830:AK830"/>
    <mergeCell ref="E830:AC830"/>
    <mergeCell ref="BI943:BK943"/>
    <mergeCell ref="BE943:BG943"/>
    <mergeCell ref="AZ943:BD943"/>
    <mergeCell ref="AS943:AU943"/>
    <mergeCell ref="AO943:AQ943"/>
    <mergeCell ref="BD832:BM832"/>
    <mergeCell ref="AE832:AH832"/>
    <mergeCell ref="E832:AC832"/>
    <mergeCell ref="C832:D832"/>
    <mergeCell ref="H835:I836"/>
    <mergeCell ref="C835:D836"/>
    <mergeCell ref="B835:B836"/>
    <mergeCell ref="J836:K836"/>
    <mergeCell ref="N836:O836"/>
    <mergeCell ref="L836:M836"/>
    <mergeCell ref="J835:O835"/>
    <mergeCell ref="BF835:BK835"/>
    <mergeCell ref="AZ835:BE835"/>
    <mergeCell ref="AT835:AY835"/>
    <mergeCell ref="AN835:AS835"/>
    <mergeCell ref="AH835:AM835"/>
    <mergeCell ref="T836:U836"/>
    <mergeCell ref="AX836:AY836"/>
    <mergeCell ref="AV836:AW836"/>
    <mergeCell ref="AT836:AU836"/>
    <mergeCell ref="AR836:AS836"/>
    <mergeCell ref="R836:S836"/>
    <mergeCell ref="P836:Q836"/>
    <mergeCell ref="AF836:AG836"/>
    <mergeCell ref="AD836:AE836"/>
    <mergeCell ref="J936:K937"/>
    <mergeCell ref="H936:I937"/>
    <mergeCell ref="D936:E937"/>
    <mergeCell ref="B936:C937"/>
    <mergeCell ref="C935:D935"/>
    <mergeCell ref="BL934:BN935"/>
    <mergeCell ref="BJ934:BK935"/>
    <mergeCell ref="BH934:BI935"/>
    <mergeCell ref="BF934:BG935"/>
    <mergeCell ref="BD934:BE935"/>
    <mergeCell ref="V936:W937"/>
    <mergeCell ref="T936:U937"/>
    <mergeCell ref="B837:B838"/>
    <mergeCell ref="AB936:AC937"/>
    <mergeCell ref="B943:C943"/>
    <mergeCell ref="BI941:BK941"/>
    <mergeCell ref="BE941:BG941"/>
    <mergeCell ref="AZ941:BD941"/>
    <mergeCell ref="AS941:AU941"/>
    <mergeCell ref="AO941:AQ941"/>
    <mergeCell ref="AK943:AN943"/>
    <mergeCell ref="AH943:AJ943"/>
    <mergeCell ref="AD943:AF943"/>
    <mergeCell ref="Z943:AC943"/>
    <mergeCell ref="R934:S935"/>
    <mergeCell ref="J839:K840"/>
    <mergeCell ref="H839:I840"/>
    <mergeCell ref="AD839:AE840"/>
    <mergeCell ref="AB839:AC840"/>
    <mergeCell ref="Z839:AA840"/>
    <mergeCell ref="X839:Y840"/>
    <mergeCell ref="V839:W840"/>
    <mergeCell ref="J934:K935"/>
    <mergeCell ref="H934:I935"/>
    <mergeCell ref="AD934:AE935"/>
    <mergeCell ref="AB934:AC935"/>
    <mergeCell ref="Z934:AA935"/>
    <mergeCell ref="X934:Y935"/>
    <mergeCell ref="V934:W935"/>
    <mergeCell ref="T934:U935"/>
    <mergeCell ref="AP934:AQ935"/>
    <mergeCell ref="AN934:AO935"/>
    <mergeCell ref="AL934:AM935"/>
    <mergeCell ref="AJ934:AK935"/>
    <mergeCell ref="AH934:AI935"/>
    <mergeCell ref="AF934:AG935"/>
    <mergeCell ref="BB934:BC935"/>
    <mergeCell ref="AZ934:BA935"/>
    <mergeCell ref="AX934:AY935"/>
    <mergeCell ref="AV934:AW935"/>
    <mergeCell ref="AT934:AU935"/>
    <mergeCell ref="AR934:AS935"/>
    <mergeCell ref="Z936:AA937"/>
    <mergeCell ref="X936:Y937"/>
    <mergeCell ref="AT936:AU937"/>
    <mergeCell ref="AR936:AS937"/>
    <mergeCell ref="AP936:AQ937"/>
    <mergeCell ref="AN936:AO937"/>
    <mergeCell ref="AL936:AM937"/>
    <mergeCell ref="AJ936:AK937"/>
    <mergeCell ref="B938:C938"/>
    <mergeCell ref="F934:F935"/>
    <mergeCell ref="E934:E935"/>
    <mergeCell ref="C934:D934"/>
    <mergeCell ref="B934:B935"/>
    <mergeCell ref="R936:S937"/>
    <mergeCell ref="P936:Q937"/>
    <mergeCell ref="N936:O937"/>
    <mergeCell ref="L936:M937"/>
    <mergeCell ref="D938:E939"/>
    <mergeCell ref="H938:I939"/>
    <mergeCell ref="J938:K939"/>
    <mergeCell ref="L938:M939"/>
    <mergeCell ref="N938:O939"/>
    <mergeCell ref="P938:Q939"/>
    <mergeCell ref="R938:S939"/>
    <mergeCell ref="T938:U939"/>
    <mergeCell ref="AF938:AG939"/>
    <mergeCell ref="AH938:AI939"/>
    <mergeCell ref="AJ938:AK939"/>
    <mergeCell ref="AL938:AM939"/>
    <mergeCell ref="AN938:AO939"/>
    <mergeCell ref="AP938:AQ939"/>
    <mergeCell ref="AR938:AS939"/>
    <mergeCell ref="AT938:AU939"/>
    <mergeCell ref="AV938:AW939"/>
    <mergeCell ref="AX938:AY939"/>
    <mergeCell ref="AZ938:BA939"/>
    <mergeCell ref="BB938:BC939"/>
    <mergeCell ref="BB936:BC937"/>
    <mergeCell ref="AZ936:BA937"/>
    <mergeCell ref="AX936:AY937"/>
    <mergeCell ref="AV936:AW937"/>
    <mergeCell ref="B941:C941"/>
    <mergeCell ref="AK941:AN941"/>
    <mergeCell ref="AH941:AJ941"/>
    <mergeCell ref="AD941:AF941"/>
    <mergeCell ref="Z941:AC941"/>
    <mergeCell ref="AH936:AI937"/>
    <mergeCell ref="AF936:AG937"/>
    <mergeCell ref="AD936:AE937"/>
    <mergeCell ref="AH928:AI929"/>
    <mergeCell ref="AF928:AG929"/>
    <mergeCell ref="BB928:BC929"/>
    <mergeCell ref="AZ928:BA929"/>
    <mergeCell ref="AX928:AY929"/>
    <mergeCell ref="AV928:AW929"/>
    <mergeCell ref="AT928:AU929"/>
    <mergeCell ref="AR928:AS929"/>
    <mergeCell ref="AX932:AY933"/>
    <mergeCell ref="AV932:AW933"/>
    <mergeCell ref="AT932:AU933"/>
    <mergeCell ref="AR932:AS933"/>
    <mergeCell ref="F930:F931"/>
    <mergeCell ref="E930:E931"/>
    <mergeCell ref="C930:D930"/>
    <mergeCell ref="B930:B931"/>
    <mergeCell ref="F932:F933"/>
    <mergeCell ref="E932:E933"/>
    <mergeCell ref="C932:D932"/>
    <mergeCell ref="B932:B933"/>
    <mergeCell ref="R932:S933"/>
    <mergeCell ref="P932:Q933"/>
    <mergeCell ref="N932:O933"/>
    <mergeCell ref="L932:M933"/>
    <mergeCell ref="J932:K933"/>
    <mergeCell ref="H932:I933"/>
    <mergeCell ref="AD932:AE933"/>
    <mergeCell ref="AB932:AC933"/>
    <mergeCell ref="Z932:AA933"/>
    <mergeCell ref="X932:Y933"/>
    <mergeCell ref="V932:W933"/>
    <mergeCell ref="T932:U933"/>
    <mergeCell ref="AP932:AQ933"/>
    <mergeCell ref="AN932:AO933"/>
    <mergeCell ref="AL932:AM933"/>
    <mergeCell ref="AJ932:AK933"/>
    <mergeCell ref="AH932:AI933"/>
    <mergeCell ref="AF932:AG933"/>
    <mergeCell ref="BB932:BC933"/>
    <mergeCell ref="AZ932:BA933"/>
    <mergeCell ref="V938:W939"/>
    <mergeCell ref="X938:Y939"/>
    <mergeCell ref="Z938:AA939"/>
    <mergeCell ref="AB938:AC939"/>
    <mergeCell ref="AD938:AE939"/>
    <mergeCell ref="R930:S931"/>
    <mergeCell ref="P930:Q931"/>
    <mergeCell ref="N930:O931"/>
    <mergeCell ref="L930:M931"/>
    <mergeCell ref="J930:K931"/>
    <mergeCell ref="H930:I931"/>
    <mergeCell ref="AD930:AE931"/>
    <mergeCell ref="AB930:AC931"/>
    <mergeCell ref="P934:Q935"/>
    <mergeCell ref="N934:O935"/>
    <mergeCell ref="L934:M935"/>
    <mergeCell ref="C933:D933"/>
    <mergeCell ref="C931:D931"/>
    <mergeCell ref="C929:D929"/>
    <mergeCell ref="E926:E927"/>
    <mergeCell ref="C926:D926"/>
    <mergeCell ref="C927:D927"/>
    <mergeCell ref="B926:B927"/>
    <mergeCell ref="BL928:BN929"/>
    <mergeCell ref="BJ928:BK929"/>
    <mergeCell ref="BH928:BI929"/>
    <mergeCell ref="BF928:BG929"/>
    <mergeCell ref="BD928:BE929"/>
    <mergeCell ref="BJ924:BK925"/>
    <mergeCell ref="BH924:BI925"/>
    <mergeCell ref="BF924:BG925"/>
    <mergeCell ref="BD924:BE925"/>
    <mergeCell ref="R926:S927"/>
    <mergeCell ref="P926:Q927"/>
    <mergeCell ref="N926:O927"/>
    <mergeCell ref="L926:M927"/>
    <mergeCell ref="J926:K927"/>
    <mergeCell ref="H926:I927"/>
    <mergeCell ref="AD926:AE927"/>
    <mergeCell ref="AB926:AC927"/>
    <mergeCell ref="Z926:AA927"/>
    <mergeCell ref="X926:Y927"/>
    <mergeCell ref="V926:W927"/>
    <mergeCell ref="T926:U927"/>
    <mergeCell ref="AP926:AQ927"/>
    <mergeCell ref="AN926:AO927"/>
    <mergeCell ref="AL926:AM927"/>
    <mergeCell ref="AJ926:AK927"/>
    <mergeCell ref="AH926:AI927"/>
    <mergeCell ref="AF926:AG927"/>
    <mergeCell ref="BB926:BC927"/>
    <mergeCell ref="AZ926:BA927"/>
    <mergeCell ref="AX926:AY927"/>
    <mergeCell ref="AV926:AW927"/>
    <mergeCell ref="AT926:AU927"/>
    <mergeCell ref="AR926:AS927"/>
    <mergeCell ref="F924:F925"/>
    <mergeCell ref="E924:E925"/>
    <mergeCell ref="C924:D924"/>
    <mergeCell ref="BL926:BN927"/>
    <mergeCell ref="BJ926:BK927"/>
    <mergeCell ref="BH926:BI927"/>
    <mergeCell ref="BF926:BG927"/>
    <mergeCell ref="BD926:BE927"/>
    <mergeCell ref="B928:B929"/>
    <mergeCell ref="R928:S929"/>
    <mergeCell ref="P928:Q929"/>
    <mergeCell ref="N928:O929"/>
    <mergeCell ref="L928:M929"/>
    <mergeCell ref="J928:K929"/>
    <mergeCell ref="H928:I929"/>
    <mergeCell ref="AD928:AE929"/>
    <mergeCell ref="AB928:AC929"/>
    <mergeCell ref="Z928:AA929"/>
    <mergeCell ref="X928:Y929"/>
    <mergeCell ref="V928:W929"/>
    <mergeCell ref="T928:U929"/>
    <mergeCell ref="AP928:AQ929"/>
    <mergeCell ref="AN928:AO929"/>
    <mergeCell ref="AL928:AM929"/>
    <mergeCell ref="AJ928:AK929"/>
    <mergeCell ref="H922:I923"/>
    <mergeCell ref="AD922:AE923"/>
    <mergeCell ref="AB922:AC923"/>
    <mergeCell ref="Z922:AA923"/>
    <mergeCell ref="X922:Y923"/>
    <mergeCell ref="V922:W923"/>
    <mergeCell ref="T922:U923"/>
    <mergeCell ref="AP922:AQ923"/>
    <mergeCell ref="AN922:AO923"/>
    <mergeCell ref="AL922:AM923"/>
    <mergeCell ref="AJ922:AK923"/>
    <mergeCell ref="AH922:AI923"/>
    <mergeCell ref="AF922:AG923"/>
    <mergeCell ref="Z930:AA931"/>
    <mergeCell ref="X930:Y931"/>
    <mergeCell ref="V930:W931"/>
    <mergeCell ref="T930:U931"/>
    <mergeCell ref="AP930:AQ931"/>
    <mergeCell ref="AN930:AO931"/>
    <mergeCell ref="AL930:AM931"/>
    <mergeCell ref="AJ930:AK931"/>
    <mergeCell ref="AH930:AI931"/>
    <mergeCell ref="AF930:AG931"/>
    <mergeCell ref="BB922:BC923"/>
    <mergeCell ref="AZ922:BA923"/>
    <mergeCell ref="AX922:AY923"/>
    <mergeCell ref="AV922:AW923"/>
    <mergeCell ref="AT922:AU923"/>
    <mergeCell ref="AR922:AS923"/>
    <mergeCell ref="BB930:BC931"/>
    <mergeCell ref="AZ930:BA931"/>
    <mergeCell ref="AX930:AY931"/>
    <mergeCell ref="AV930:AW931"/>
    <mergeCell ref="AT930:AU931"/>
    <mergeCell ref="AR930:AS931"/>
    <mergeCell ref="B924:B925"/>
    <mergeCell ref="C923:D923"/>
    <mergeCell ref="BL922:BN923"/>
    <mergeCell ref="BJ922:BK923"/>
    <mergeCell ref="BH922:BI923"/>
    <mergeCell ref="BF922:BG923"/>
    <mergeCell ref="BD922:BE923"/>
    <mergeCell ref="R924:S925"/>
    <mergeCell ref="P924:Q925"/>
    <mergeCell ref="N924:O925"/>
    <mergeCell ref="L924:M925"/>
    <mergeCell ref="J924:K925"/>
    <mergeCell ref="H924:I925"/>
    <mergeCell ref="AD924:AE925"/>
    <mergeCell ref="AB924:AC925"/>
    <mergeCell ref="Z924:AA925"/>
    <mergeCell ref="X924:Y925"/>
    <mergeCell ref="V924:W925"/>
    <mergeCell ref="T924:U925"/>
    <mergeCell ref="AP924:AQ925"/>
    <mergeCell ref="AN924:AO925"/>
    <mergeCell ref="AL924:AM925"/>
    <mergeCell ref="AJ924:AK925"/>
    <mergeCell ref="AH924:AI925"/>
    <mergeCell ref="AF924:AG925"/>
    <mergeCell ref="BB924:BC925"/>
    <mergeCell ref="AZ924:BA925"/>
    <mergeCell ref="AX924:AY925"/>
    <mergeCell ref="AV924:AW925"/>
    <mergeCell ref="AT924:AU925"/>
    <mergeCell ref="AR924:AS925"/>
    <mergeCell ref="F922:F923"/>
    <mergeCell ref="E922:E923"/>
    <mergeCell ref="C922:D922"/>
    <mergeCell ref="B922:B923"/>
    <mergeCell ref="C925:D925"/>
    <mergeCell ref="BL924:BN925"/>
    <mergeCell ref="R922:S923"/>
    <mergeCell ref="P922:Q923"/>
    <mergeCell ref="N922:O923"/>
    <mergeCell ref="L922:M923"/>
    <mergeCell ref="J922:K923"/>
    <mergeCell ref="B920:B921"/>
    <mergeCell ref="C919:D919"/>
    <mergeCell ref="BL918:BN919"/>
    <mergeCell ref="BJ918:BK919"/>
    <mergeCell ref="BH918:BI919"/>
    <mergeCell ref="BF918:BG919"/>
    <mergeCell ref="BD918:BE919"/>
    <mergeCell ref="R920:S921"/>
    <mergeCell ref="P920:Q921"/>
    <mergeCell ref="N920:O921"/>
    <mergeCell ref="L920:M921"/>
    <mergeCell ref="J920:K921"/>
    <mergeCell ref="H920:I921"/>
    <mergeCell ref="AD920:AE921"/>
    <mergeCell ref="AB920:AC921"/>
    <mergeCell ref="Z920:AA921"/>
    <mergeCell ref="X920:Y921"/>
    <mergeCell ref="V920:W921"/>
    <mergeCell ref="T920:U921"/>
    <mergeCell ref="AP920:AQ921"/>
    <mergeCell ref="AN920:AO921"/>
    <mergeCell ref="AL920:AM921"/>
    <mergeCell ref="AJ920:AK921"/>
    <mergeCell ref="AH920:AI921"/>
    <mergeCell ref="AF920:AG921"/>
    <mergeCell ref="BB920:BC921"/>
    <mergeCell ref="AZ920:BA921"/>
    <mergeCell ref="AX920:AY921"/>
    <mergeCell ref="AV920:AW921"/>
    <mergeCell ref="AT920:AU921"/>
    <mergeCell ref="AR920:AS921"/>
    <mergeCell ref="F918:F919"/>
    <mergeCell ref="E918:E919"/>
    <mergeCell ref="C918:D918"/>
    <mergeCell ref="B918:B919"/>
    <mergeCell ref="C921:D921"/>
    <mergeCell ref="BL920:BN921"/>
    <mergeCell ref="BJ920:BK921"/>
    <mergeCell ref="BH920:BI921"/>
    <mergeCell ref="BF920:BG921"/>
    <mergeCell ref="BD920:BE921"/>
    <mergeCell ref="F920:F921"/>
    <mergeCell ref="E920:E921"/>
    <mergeCell ref="C920:D920"/>
    <mergeCell ref="J908:K909"/>
    <mergeCell ref="H908:I909"/>
    <mergeCell ref="AD908:AE909"/>
    <mergeCell ref="AB908:AC909"/>
    <mergeCell ref="Z908:AA909"/>
    <mergeCell ref="X908:Y909"/>
    <mergeCell ref="H918:I919"/>
    <mergeCell ref="AD918:AE919"/>
    <mergeCell ref="AB918:AC919"/>
    <mergeCell ref="Z918:AA919"/>
    <mergeCell ref="X918:Y919"/>
    <mergeCell ref="V918:W919"/>
    <mergeCell ref="T918:U919"/>
    <mergeCell ref="AP918:AQ919"/>
    <mergeCell ref="AN918:AO919"/>
    <mergeCell ref="AL918:AM919"/>
    <mergeCell ref="AJ918:AK919"/>
    <mergeCell ref="AH918:AI919"/>
    <mergeCell ref="AF918:AG919"/>
    <mergeCell ref="BB918:BC919"/>
    <mergeCell ref="AZ918:BA919"/>
    <mergeCell ref="AX918:AY919"/>
    <mergeCell ref="AV918:AW919"/>
    <mergeCell ref="AT918:AU919"/>
    <mergeCell ref="AR918:AS919"/>
    <mergeCell ref="AV914:AW915"/>
    <mergeCell ref="AT914:AU915"/>
    <mergeCell ref="AR914:AS915"/>
    <mergeCell ref="AB910:AC911"/>
    <mergeCell ref="Z910:AA911"/>
    <mergeCell ref="X910:Y911"/>
    <mergeCell ref="V910:W911"/>
    <mergeCell ref="T910:U911"/>
    <mergeCell ref="AP910:AQ911"/>
    <mergeCell ref="AN910:AO911"/>
    <mergeCell ref="AL910:AM911"/>
    <mergeCell ref="AJ910:AK911"/>
    <mergeCell ref="AH910:AI911"/>
    <mergeCell ref="AF910:AG911"/>
    <mergeCell ref="BB910:BC911"/>
    <mergeCell ref="AZ910:BA911"/>
    <mergeCell ref="AX910:AY911"/>
    <mergeCell ref="AV910:AW911"/>
    <mergeCell ref="AT910:AU911"/>
    <mergeCell ref="AR910:AS911"/>
    <mergeCell ref="L918:M919"/>
    <mergeCell ref="J918:K919"/>
    <mergeCell ref="B916:B917"/>
    <mergeCell ref="C915:D915"/>
    <mergeCell ref="BL914:BN915"/>
    <mergeCell ref="BJ914:BK915"/>
    <mergeCell ref="BH914:BI915"/>
    <mergeCell ref="BF914:BG915"/>
    <mergeCell ref="BD914:BE915"/>
    <mergeCell ref="R916:S917"/>
    <mergeCell ref="P916:Q917"/>
    <mergeCell ref="N916:O917"/>
    <mergeCell ref="L916:M917"/>
    <mergeCell ref="J916:K917"/>
    <mergeCell ref="H916:I917"/>
    <mergeCell ref="AD916:AE917"/>
    <mergeCell ref="AB916:AC917"/>
    <mergeCell ref="Z916:AA917"/>
    <mergeCell ref="X916:Y917"/>
    <mergeCell ref="V916:W917"/>
    <mergeCell ref="T916:U917"/>
    <mergeCell ref="AP916:AQ917"/>
    <mergeCell ref="AN916:AO917"/>
    <mergeCell ref="AL916:AM917"/>
    <mergeCell ref="AJ916:AK917"/>
    <mergeCell ref="AH916:AI917"/>
    <mergeCell ref="AF916:AG917"/>
    <mergeCell ref="BB916:BC917"/>
    <mergeCell ref="AZ916:BA917"/>
    <mergeCell ref="AX916:AY917"/>
    <mergeCell ref="AV916:AW917"/>
    <mergeCell ref="AT916:AU917"/>
    <mergeCell ref="AR916:AS917"/>
    <mergeCell ref="F914:F915"/>
    <mergeCell ref="E914:E915"/>
    <mergeCell ref="C914:D914"/>
    <mergeCell ref="B914:B915"/>
    <mergeCell ref="C917:D917"/>
    <mergeCell ref="BL916:BN917"/>
    <mergeCell ref="BJ916:BK917"/>
    <mergeCell ref="BH916:BI917"/>
    <mergeCell ref="BF916:BG917"/>
    <mergeCell ref="BD916:BE917"/>
    <mergeCell ref="F916:F917"/>
    <mergeCell ref="E916:E917"/>
    <mergeCell ref="C916:D916"/>
    <mergeCell ref="AL914:AM915"/>
    <mergeCell ref="AJ914:AK915"/>
    <mergeCell ref="AH914:AI915"/>
    <mergeCell ref="AF914:AG915"/>
    <mergeCell ref="BB914:BC915"/>
    <mergeCell ref="AZ914:BA915"/>
    <mergeCell ref="AX914:AY915"/>
    <mergeCell ref="F908:F909"/>
    <mergeCell ref="E908:E909"/>
    <mergeCell ref="C908:D908"/>
    <mergeCell ref="B912:B913"/>
    <mergeCell ref="C911:D911"/>
    <mergeCell ref="BL910:BN911"/>
    <mergeCell ref="BJ910:BK911"/>
    <mergeCell ref="BH910:BI911"/>
    <mergeCell ref="BF910:BG911"/>
    <mergeCell ref="BD910:BE911"/>
    <mergeCell ref="R912:S913"/>
    <mergeCell ref="P912:Q913"/>
    <mergeCell ref="N912:O913"/>
    <mergeCell ref="L912:M913"/>
    <mergeCell ref="J912:K913"/>
    <mergeCell ref="H912:I913"/>
    <mergeCell ref="AD912:AE913"/>
    <mergeCell ref="AB912:AC913"/>
    <mergeCell ref="Z912:AA913"/>
    <mergeCell ref="X912:Y913"/>
    <mergeCell ref="V912:W913"/>
    <mergeCell ref="T912:U913"/>
    <mergeCell ref="AP912:AQ913"/>
    <mergeCell ref="AN912:AO913"/>
    <mergeCell ref="AL912:AM913"/>
    <mergeCell ref="AJ912:AK913"/>
    <mergeCell ref="AH912:AI913"/>
    <mergeCell ref="AF912:AG913"/>
    <mergeCell ref="BB912:BC913"/>
    <mergeCell ref="AZ912:BA913"/>
    <mergeCell ref="AX912:AY913"/>
    <mergeCell ref="AV912:AW913"/>
    <mergeCell ref="AT912:AU913"/>
    <mergeCell ref="AR912:AS913"/>
    <mergeCell ref="F910:F911"/>
    <mergeCell ref="E910:E911"/>
    <mergeCell ref="C910:D910"/>
    <mergeCell ref="B910:B911"/>
    <mergeCell ref="C913:D913"/>
    <mergeCell ref="BL912:BN913"/>
    <mergeCell ref="BJ912:BK913"/>
    <mergeCell ref="BH912:BI913"/>
    <mergeCell ref="BF912:BG913"/>
    <mergeCell ref="BD912:BE913"/>
    <mergeCell ref="B908:B909"/>
    <mergeCell ref="C909:D909"/>
    <mergeCell ref="AT908:AU909"/>
    <mergeCell ref="V908:W909"/>
    <mergeCell ref="T908:U909"/>
    <mergeCell ref="AP908:AQ909"/>
    <mergeCell ref="AN908:AO909"/>
    <mergeCell ref="AL908:AM909"/>
    <mergeCell ref="F912:F913"/>
    <mergeCell ref="E912:E913"/>
    <mergeCell ref="C912:D912"/>
    <mergeCell ref="BL908:BN909"/>
    <mergeCell ref="BJ908:BK909"/>
    <mergeCell ref="BH908:BI909"/>
    <mergeCell ref="BF908:BG909"/>
    <mergeCell ref="BD908:BE909"/>
    <mergeCell ref="R908:S909"/>
    <mergeCell ref="P908:Q909"/>
    <mergeCell ref="N908:O909"/>
    <mergeCell ref="L908:M909"/>
    <mergeCell ref="E902:E903"/>
    <mergeCell ref="C902:D902"/>
    <mergeCell ref="B902:B903"/>
    <mergeCell ref="C905:D905"/>
    <mergeCell ref="BL904:BN905"/>
    <mergeCell ref="BJ904:BK905"/>
    <mergeCell ref="BH904:BI905"/>
    <mergeCell ref="BF904:BG905"/>
    <mergeCell ref="BD904:BE905"/>
    <mergeCell ref="R906:S907"/>
    <mergeCell ref="P906:Q907"/>
    <mergeCell ref="N906:O907"/>
    <mergeCell ref="L906:M907"/>
    <mergeCell ref="J906:K907"/>
    <mergeCell ref="H906:I907"/>
    <mergeCell ref="AD906:AE907"/>
    <mergeCell ref="AB906:AC907"/>
    <mergeCell ref="Z906:AA907"/>
    <mergeCell ref="X906:Y907"/>
    <mergeCell ref="V906:W907"/>
    <mergeCell ref="T906:U907"/>
    <mergeCell ref="AP906:AQ907"/>
    <mergeCell ref="AN906:AO907"/>
    <mergeCell ref="AL906:AM907"/>
    <mergeCell ref="AJ906:AK907"/>
    <mergeCell ref="AH906:AI907"/>
    <mergeCell ref="AF906:AG907"/>
    <mergeCell ref="BB906:BC907"/>
    <mergeCell ref="AZ906:BA907"/>
    <mergeCell ref="AX906:AY907"/>
    <mergeCell ref="AV906:AW907"/>
    <mergeCell ref="AT906:AU907"/>
    <mergeCell ref="AR906:AS907"/>
    <mergeCell ref="E904:E905"/>
    <mergeCell ref="C904:D904"/>
    <mergeCell ref="B904:B905"/>
    <mergeCell ref="C907:D907"/>
    <mergeCell ref="BL906:BN907"/>
    <mergeCell ref="BJ906:BK907"/>
    <mergeCell ref="BH906:BI907"/>
    <mergeCell ref="BF906:BG907"/>
    <mergeCell ref="BD906:BE907"/>
    <mergeCell ref="BF902:BG903"/>
    <mergeCell ref="BD902:BE903"/>
    <mergeCell ref="C906:D906"/>
    <mergeCell ref="B906:B907"/>
    <mergeCell ref="E906:E907"/>
    <mergeCell ref="B1002:C1002"/>
    <mergeCell ref="AK1002:AN1002"/>
    <mergeCell ref="AH1002:AJ1002"/>
    <mergeCell ref="AD1002:AF1002"/>
    <mergeCell ref="Z1002:AC1002"/>
    <mergeCell ref="AP995:AQ996"/>
    <mergeCell ref="AN995:AO996"/>
    <mergeCell ref="BJ995:BK996"/>
    <mergeCell ref="BH995:BI996"/>
    <mergeCell ref="BF995:BG996"/>
    <mergeCell ref="BD995:BE996"/>
    <mergeCell ref="BB995:BC996"/>
    <mergeCell ref="AZ995:BA996"/>
    <mergeCell ref="B997:C997"/>
    <mergeCell ref="C901:D901"/>
    <mergeCell ref="BL900:BN901"/>
    <mergeCell ref="BJ900:BK901"/>
    <mergeCell ref="BH900:BI901"/>
    <mergeCell ref="BF900:BG901"/>
    <mergeCell ref="BD900:BE901"/>
    <mergeCell ref="R902:S903"/>
    <mergeCell ref="P902:Q903"/>
    <mergeCell ref="N902:O903"/>
    <mergeCell ref="L902:M903"/>
    <mergeCell ref="J902:K903"/>
    <mergeCell ref="H902:I903"/>
    <mergeCell ref="AD902:AE903"/>
    <mergeCell ref="AB902:AC903"/>
    <mergeCell ref="Z902:AA903"/>
    <mergeCell ref="X902:Y903"/>
    <mergeCell ref="V902:W903"/>
    <mergeCell ref="T902:U903"/>
    <mergeCell ref="AP902:AQ903"/>
    <mergeCell ref="AN902:AO903"/>
    <mergeCell ref="AL902:AM903"/>
    <mergeCell ref="AJ902:AK903"/>
    <mergeCell ref="AH902:AI903"/>
    <mergeCell ref="AF902:AG903"/>
    <mergeCell ref="BB902:BC903"/>
    <mergeCell ref="AZ902:BA903"/>
    <mergeCell ref="AX902:AY903"/>
    <mergeCell ref="AV902:AW903"/>
    <mergeCell ref="AT902:AU903"/>
    <mergeCell ref="AR902:AS903"/>
    <mergeCell ref="E900:E901"/>
    <mergeCell ref="C900:D900"/>
    <mergeCell ref="B900:B901"/>
    <mergeCell ref="C903:D903"/>
    <mergeCell ref="BL902:BN903"/>
    <mergeCell ref="BJ902:BK903"/>
    <mergeCell ref="BH902:BI903"/>
    <mergeCell ref="H900:I901"/>
    <mergeCell ref="AD900:AE901"/>
    <mergeCell ref="AB900:AC901"/>
    <mergeCell ref="Z900:AA901"/>
    <mergeCell ref="N900:O901"/>
    <mergeCell ref="L900:M901"/>
    <mergeCell ref="J900:K901"/>
    <mergeCell ref="N914:O915"/>
    <mergeCell ref="L914:M915"/>
    <mergeCell ref="J914:K915"/>
    <mergeCell ref="R918:S919"/>
    <mergeCell ref="P918:Q919"/>
    <mergeCell ref="N918:O919"/>
    <mergeCell ref="BH896:BI897"/>
    <mergeCell ref="BF896:BG897"/>
    <mergeCell ref="BD896:BE897"/>
    <mergeCell ref="R898:S899"/>
    <mergeCell ref="P898:Q899"/>
    <mergeCell ref="N898:O899"/>
    <mergeCell ref="L898:M899"/>
    <mergeCell ref="J898:K899"/>
    <mergeCell ref="BA1003:BN1003"/>
    <mergeCell ref="BI1002:BK1002"/>
    <mergeCell ref="BE1002:BG1002"/>
    <mergeCell ref="AZ1002:BD1002"/>
    <mergeCell ref="AS1002:AU1002"/>
    <mergeCell ref="AO1002:AQ1002"/>
    <mergeCell ref="R904:S905"/>
    <mergeCell ref="P904:Q905"/>
    <mergeCell ref="N904:O905"/>
    <mergeCell ref="L904:M905"/>
    <mergeCell ref="J904:K905"/>
    <mergeCell ref="H904:I905"/>
    <mergeCell ref="AD904:AE905"/>
    <mergeCell ref="AB904:AC905"/>
    <mergeCell ref="Z904:AA905"/>
    <mergeCell ref="X904:Y905"/>
    <mergeCell ref="V904:W905"/>
    <mergeCell ref="T904:U905"/>
    <mergeCell ref="AP904:AQ905"/>
    <mergeCell ref="AN904:AO905"/>
    <mergeCell ref="AL904:AM905"/>
    <mergeCell ref="AJ904:AK905"/>
    <mergeCell ref="AH904:AI905"/>
    <mergeCell ref="AF904:AG905"/>
    <mergeCell ref="BB904:BC905"/>
    <mergeCell ref="AZ904:BA905"/>
    <mergeCell ref="AX904:AY905"/>
    <mergeCell ref="AV904:AW905"/>
    <mergeCell ref="AT904:AU905"/>
    <mergeCell ref="AR904:AS905"/>
    <mergeCell ref="R910:S911"/>
    <mergeCell ref="P910:Q911"/>
    <mergeCell ref="N910:O911"/>
    <mergeCell ref="L910:M911"/>
    <mergeCell ref="J910:K911"/>
    <mergeCell ref="H910:I911"/>
    <mergeCell ref="AD910:AE911"/>
    <mergeCell ref="AJ908:AK909"/>
    <mergeCell ref="AH908:AI909"/>
    <mergeCell ref="AF908:AG909"/>
    <mergeCell ref="BB908:BC909"/>
    <mergeCell ref="AZ908:BA909"/>
    <mergeCell ref="AX908:AY909"/>
    <mergeCell ref="AV908:AW909"/>
    <mergeCell ref="H914:I915"/>
    <mergeCell ref="AD914:AE915"/>
    <mergeCell ref="AB914:AC915"/>
    <mergeCell ref="Z914:AA915"/>
    <mergeCell ref="X914:Y915"/>
    <mergeCell ref="V914:W915"/>
    <mergeCell ref="T914:U915"/>
    <mergeCell ref="AP914:AQ915"/>
    <mergeCell ref="AN914:AO915"/>
    <mergeCell ref="AR908:AS909"/>
    <mergeCell ref="R914:S915"/>
    <mergeCell ref="P914:Q915"/>
    <mergeCell ref="AH894:AM894"/>
    <mergeCell ref="T895:U895"/>
    <mergeCell ref="AX895:AY895"/>
    <mergeCell ref="AV895:AW895"/>
    <mergeCell ref="AT895:AU895"/>
    <mergeCell ref="AR895:AS895"/>
    <mergeCell ref="AP895:AQ895"/>
    <mergeCell ref="R895:S895"/>
    <mergeCell ref="P895:Q895"/>
    <mergeCell ref="AF895:AG895"/>
    <mergeCell ref="AD895:AE895"/>
    <mergeCell ref="AB895:AC895"/>
    <mergeCell ref="X894:Y895"/>
    <mergeCell ref="V894:W895"/>
    <mergeCell ref="P894:U894"/>
    <mergeCell ref="AB894:AG894"/>
    <mergeCell ref="Z894:AA895"/>
    <mergeCell ref="AN895:AO895"/>
    <mergeCell ref="AL895:AM895"/>
    <mergeCell ref="AJ895:AK895"/>
    <mergeCell ref="AH895:AI895"/>
    <mergeCell ref="BH898:BI899"/>
    <mergeCell ref="BF898:BG899"/>
    <mergeCell ref="BD898:BE899"/>
    <mergeCell ref="T898:U899"/>
    <mergeCell ref="AF898:AG899"/>
    <mergeCell ref="AN900:AO901"/>
    <mergeCell ref="AL900:AM901"/>
    <mergeCell ref="AJ900:AK901"/>
    <mergeCell ref="AH900:AI901"/>
    <mergeCell ref="AF900:AG901"/>
    <mergeCell ref="BB900:BC901"/>
    <mergeCell ref="AZ900:BA901"/>
    <mergeCell ref="AX900:AY901"/>
    <mergeCell ref="AV900:AW901"/>
    <mergeCell ref="AT900:AU901"/>
    <mergeCell ref="AR900:AS901"/>
    <mergeCell ref="R900:S901"/>
    <mergeCell ref="P900:Q901"/>
    <mergeCell ref="X900:Y901"/>
    <mergeCell ref="V900:W901"/>
    <mergeCell ref="T900:U901"/>
    <mergeCell ref="AP900:AQ901"/>
    <mergeCell ref="Z898:AA899"/>
    <mergeCell ref="X898:Y899"/>
    <mergeCell ref="V898:W899"/>
    <mergeCell ref="AP898:AQ899"/>
    <mergeCell ref="AN898:AO899"/>
    <mergeCell ref="AL898:AM899"/>
    <mergeCell ref="AJ898:AK899"/>
    <mergeCell ref="AH898:AI899"/>
    <mergeCell ref="BB898:BC899"/>
    <mergeCell ref="AZ898:BA899"/>
    <mergeCell ref="AX898:AY899"/>
    <mergeCell ref="AV898:AW899"/>
    <mergeCell ref="AT898:AU899"/>
    <mergeCell ref="AR898:AS899"/>
    <mergeCell ref="AZ895:BA895"/>
    <mergeCell ref="R896:S897"/>
    <mergeCell ref="AD896:AE897"/>
    <mergeCell ref="AB896:AC897"/>
    <mergeCell ref="Z896:AA897"/>
    <mergeCell ref="X896:Y897"/>
    <mergeCell ref="V896:W897"/>
    <mergeCell ref="BD891:BM891"/>
    <mergeCell ref="AE891:AH891"/>
    <mergeCell ref="E891:AC891"/>
    <mergeCell ref="C891:D891"/>
    <mergeCell ref="H894:I895"/>
    <mergeCell ref="C894:D895"/>
    <mergeCell ref="B894:B895"/>
    <mergeCell ref="B1000:C1000"/>
    <mergeCell ref="AK1000:AN1000"/>
    <mergeCell ref="AH1000:AJ1000"/>
    <mergeCell ref="AD1000:AF1000"/>
    <mergeCell ref="Z1000:AC1000"/>
    <mergeCell ref="BI1000:BK1000"/>
    <mergeCell ref="BE1000:BG1000"/>
    <mergeCell ref="AZ1000:BD1000"/>
    <mergeCell ref="AS1000:AU1000"/>
    <mergeCell ref="AO1000:AQ1000"/>
    <mergeCell ref="L995:M996"/>
    <mergeCell ref="J995:K996"/>
    <mergeCell ref="AL995:AM996"/>
    <mergeCell ref="AJ995:AK996"/>
    <mergeCell ref="AH995:AI996"/>
    <mergeCell ref="AF995:AG996"/>
    <mergeCell ref="AD995:AE996"/>
    <mergeCell ref="AB995:AC996"/>
    <mergeCell ref="H995:I996"/>
    <mergeCell ref="D995:E996"/>
    <mergeCell ref="B995:C996"/>
    <mergeCell ref="Z995:AA996"/>
    <mergeCell ref="X995:Y996"/>
    <mergeCell ref="V995:W996"/>
    <mergeCell ref="T995:U996"/>
    <mergeCell ref="R995:S996"/>
    <mergeCell ref="P995:Q996"/>
    <mergeCell ref="N995:O996"/>
    <mergeCell ref="AX995:AY996"/>
    <mergeCell ref="AV995:AW996"/>
    <mergeCell ref="AT995:AU996"/>
    <mergeCell ref="AR995:AS996"/>
    <mergeCell ref="C897:D897"/>
    <mergeCell ref="BL896:BN897"/>
    <mergeCell ref="J895:K895"/>
    <mergeCell ref="BJ896:BK897"/>
    <mergeCell ref="J894:O894"/>
    <mergeCell ref="AZ894:BE894"/>
    <mergeCell ref="AT894:AY894"/>
    <mergeCell ref="AN894:AS894"/>
    <mergeCell ref="H898:I899"/>
    <mergeCell ref="AD898:AE899"/>
    <mergeCell ref="AB898:AC899"/>
    <mergeCell ref="F896:F897"/>
    <mergeCell ref="P896:Q897"/>
    <mergeCell ref="N896:O897"/>
    <mergeCell ref="L896:M897"/>
    <mergeCell ref="J896:K897"/>
    <mergeCell ref="H896:I897"/>
    <mergeCell ref="E896:E897"/>
    <mergeCell ref="C896:D896"/>
    <mergeCell ref="B896:B897"/>
    <mergeCell ref="BJ895:BK895"/>
    <mergeCell ref="BH895:BI895"/>
    <mergeCell ref="BF895:BG895"/>
    <mergeCell ref="BD895:BE895"/>
    <mergeCell ref="BB895:BC895"/>
    <mergeCell ref="T896:U897"/>
    <mergeCell ref="AP896:AQ897"/>
    <mergeCell ref="C899:D899"/>
    <mergeCell ref="N895:O895"/>
    <mergeCell ref="L895:M895"/>
    <mergeCell ref="BL898:BN899"/>
    <mergeCell ref="BJ898:BK899"/>
    <mergeCell ref="J991:K992"/>
    <mergeCell ref="H991:I992"/>
    <mergeCell ref="F991:F992"/>
    <mergeCell ref="AH991:AI992"/>
    <mergeCell ref="AF991:AG992"/>
    <mergeCell ref="AD991:AE992"/>
    <mergeCell ref="AB991:AC992"/>
    <mergeCell ref="E991:E992"/>
    <mergeCell ref="C991:D991"/>
    <mergeCell ref="B991:B992"/>
    <mergeCell ref="V991:W992"/>
    <mergeCell ref="T991:U992"/>
    <mergeCell ref="R991:S992"/>
    <mergeCell ref="P991:Q992"/>
    <mergeCell ref="N991:O992"/>
    <mergeCell ref="L991:M992"/>
    <mergeCell ref="C992:D992"/>
    <mergeCell ref="AX991:AY992"/>
    <mergeCell ref="AV991:AW992"/>
    <mergeCell ref="X991:Y992"/>
    <mergeCell ref="AT991:AU992"/>
    <mergeCell ref="AR991:AS992"/>
    <mergeCell ref="AP991:AQ992"/>
    <mergeCell ref="AN991:AO992"/>
    <mergeCell ref="AL991:AM992"/>
    <mergeCell ref="AJ991:AK992"/>
    <mergeCell ref="L987:M988"/>
    <mergeCell ref="C988:D988"/>
    <mergeCell ref="J987:K988"/>
    <mergeCell ref="H987:I988"/>
    <mergeCell ref="F987:F988"/>
    <mergeCell ref="AH987:AI988"/>
    <mergeCell ref="AF987:AG988"/>
    <mergeCell ref="AD987:AE988"/>
    <mergeCell ref="AB987:AC988"/>
    <mergeCell ref="X987:Y988"/>
    <mergeCell ref="AL987:AM988"/>
    <mergeCell ref="AJ987:AK988"/>
    <mergeCell ref="E987:E988"/>
    <mergeCell ref="C987:D987"/>
    <mergeCell ref="B987:B988"/>
    <mergeCell ref="V987:W988"/>
    <mergeCell ref="T987:U988"/>
    <mergeCell ref="R987:S988"/>
    <mergeCell ref="P987:Q988"/>
    <mergeCell ref="N987:O988"/>
    <mergeCell ref="AX987:AY988"/>
    <mergeCell ref="AV987:AW988"/>
    <mergeCell ref="AT987:AU988"/>
    <mergeCell ref="AR987:AS988"/>
    <mergeCell ref="AP987:AQ988"/>
    <mergeCell ref="AN987:AO988"/>
    <mergeCell ref="AD989:AE990"/>
    <mergeCell ref="AB989:AC990"/>
    <mergeCell ref="X989:Y990"/>
    <mergeCell ref="BJ987:BK988"/>
    <mergeCell ref="BH987:BI988"/>
    <mergeCell ref="AD993:AE994"/>
    <mergeCell ref="AB993:AC994"/>
    <mergeCell ref="X993:Y994"/>
    <mergeCell ref="BJ991:BK992"/>
    <mergeCell ref="BH991:BI992"/>
    <mergeCell ref="BF991:BG992"/>
    <mergeCell ref="BD991:BE992"/>
    <mergeCell ref="BB991:BC992"/>
    <mergeCell ref="Z991:AA992"/>
    <mergeCell ref="AZ991:BA992"/>
    <mergeCell ref="C993:D993"/>
    <mergeCell ref="B993:B994"/>
    <mergeCell ref="V993:W994"/>
    <mergeCell ref="T993:U994"/>
    <mergeCell ref="R993:S994"/>
    <mergeCell ref="P993:Q994"/>
    <mergeCell ref="N993:O994"/>
    <mergeCell ref="L993:M994"/>
    <mergeCell ref="C994:D994"/>
    <mergeCell ref="J993:K994"/>
    <mergeCell ref="AR993:AS994"/>
    <mergeCell ref="AP993:AQ994"/>
    <mergeCell ref="AN993:AO994"/>
    <mergeCell ref="AL993:AM994"/>
    <mergeCell ref="AJ993:AK994"/>
    <mergeCell ref="E993:E994"/>
    <mergeCell ref="H993:I994"/>
    <mergeCell ref="F993:F994"/>
    <mergeCell ref="AH993:AI994"/>
    <mergeCell ref="AF993:AG994"/>
    <mergeCell ref="BJ993:BK994"/>
    <mergeCell ref="BH993:BI994"/>
    <mergeCell ref="BF993:BG994"/>
    <mergeCell ref="BD993:BE994"/>
    <mergeCell ref="BB993:BC994"/>
    <mergeCell ref="Z993:AA994"/>
    <mergeCell ref="AZ993:BA994"/>
    <mergeCell ref="AX993:AY994"/>
    <mergeCell ref="AV993:AW994"/>
    <mergeCell ref="AT993:AU994"/>
    <mergeCell ref="BF987:BG988"/>
    <mergeCell ref="BD987:BE988"/>
    <mergeCell ref="BB987:BC988"/>
    <mergeCell ref="Z987:AA988"/>
    <mergeCell ref="AZ987:BA988"/>
    <mergeCell ref="C989:D989"/>
    <mergeCell ref="B989:B990"/>
    <mergeCell ref="V989:W990"/>
    <mergeCell ref="T989:U990"/>
    <mergeCell ref="R989:S990"/>
    <mergeCell ref="P989:Q990"/>
    <mergeCell ref="N989:O990"/>
    <mergeCell ref="L989:M990"/>
    <mergeCell ref="C990:D990"/>
    <mergeCell ref="J989:K990"/>
    <mergeCell ref="AR989:AS990"/>
    <mergeCell ref="AP989:AQ990"/>
    <mergeCell ref="AN989:AO990"/>
    <mergeCell ref="AL989:AM990"/>
    <mergeCell ref="AJ989:AK990"/>
    <mergeCell ref="E989:E990"/>
    <mergeCell ref="H989:I990"/>
    <mergeCell ref="F989:F990"/>
    <mergeCell ref="AH989:AI990"/>
    <mergeCell ref="AF989:AG990"/>
    <mergeCell ref="BJ989:BK990"/>
    <mergeCell ref="BH989:BI990"/>
    <mergeCell ref="BF989:BG990"/>
    <mergeCell ref="BD989:BE990"/>
    <mergeCell ref="BB989:BC990"/>
    <mergeCell ref="Z989:AA990"/>
    <mergeCell ref="AZ989:BA990"/>
    <mergeCell ref="AX989:AY990"/>
    <mergeCell ref="AV989:AW990"/>
    <mergeCell ref="AT989:AU990"/>
    <mergeCell ref="J983:K984"/>
    <mergeCell ref="H983:I984"/>
    <mergeCell ref="F983:F984"/>
    <mergeCell ref="AH983:AI984"/>
    <mergeCell ref="AF983:AG984"/>
    <mergeCell ref="AD983:AE984"/>
    <mergeCell ref="AB983:AC984"/>
    <mergeCell ref="E983:E984"/>
    <mergeCell ref="C983:D983"/>
    <mergeCell ref="B983:B984"/>
    <mergeCell ref="V983:W984"/>
    <mergeCell ref="T983:U984"/>
    <mergeCell ref="R983:S984"/>
    <mergeCell ref="P983:Q984"/>
    <mergeCell ref="N983:O984"/>
    <mergeCell ref="L983:M984"/>
    <mergeCell ref="C984:D984"/>
    <mergeCell ref="AX983:AY984"/>
    <mergeCell ref="AV983:AW984"/>
    <mergeCell ref="X983:Y984"/>
    <mergeCell ref="AT983:AU984"/>
    <mergeCell ref="AR983:AS984"/>
    <mergeCell ref="AP983:AQ984"/>
    <mergeCell ref="AN983:AO984"/>
    <mergeCell ref="AL983:AM984"/>
    <mergeCell ref="AJ983:AK984"/>
    <mergeCell ref="AD985:AE986"/>
    <mergeCell ref="AB985:AC986"/>
    <mergeCell ref="X985:Y986"/>
    <mergeCell ref="BJ983:BK984"/>
    <mergeCell ref="BH983:BI984"/>
    <mergeCell ref="BF983:BG984"/>
    <mergeCell ref="BD983:BE984"/>
    <mergeCell ref="BB983:BC984"/>
    <mergeCell ref="Z983:AA984"/>
    <mergeCell ref="AZ983:BA984"/>
    <mergeCell ref="C985:D985"/>
    <mergeCell ref="B985:B986"/>
    <mergeCell ref="V985:W986"/>
    <mergeCell ref="T985:U986"/>
    <mergeCell ref="R985:S986"/>
    <mergeCell ref="P985:Q986"/>
    <mergeCell ref="N985:O986"/>
    <mergeCell ref="L985:M986"/>
    <mergeCell ref="C986:D986"/>
    <mergeCell ref="J985:K986"/>
    <mergeCell ref="AR985:AS986"/>
    <mergeCell ref="AP985:AQ986"/>
    <mergeCell ref="AN985:AO986"/>
    <mergeCell ref="AL985:AM986"/>
    <mergeCell ref="AJ985:AK986"/>
    <mergeCell ref="E985:E986"/>
    <mergeCell ref="H985:I986"/>
    <mergeCell ref="F985:F986"/>
    <mergeCell ref="AH985:AI986"/>
    <mergeCell ref="AF985:AG986"/>
    <mergeCell ref="BJ985:BK986"/>
    <mergeCell ref="BH985:BI986"/>
    <mergeCell ref="BF985:BG986"/>
    <mergeCell ref="BD985:BE986"/>
    <mergeCell ref="BB985:BC986"/>
    <mergeCell ref="Z985:AA986"/>
    <mergeCell ref="AZ985:BA986"/>
    <mergeCell ref="AX985:AY986"/>
    <mergeCell ref="J981:K982"/>
    <mergeCell ref="H981:I982"/>
    <mergeCell ref="F981:F982"/>
    <mergeCell ref="AH981:AI982"/>
    <mergeCell ref="AF981:AG982"/>
    <mergeCell ref="AD981:AE982"/>
    <mergeCell ref="AB981:AC982"/>
    <mergeCell ref="E981:E982"/>
    <mergeCell ref="C981:D981"/>
    <mergeCell ref="B981:B982"/>
    <mergeCell ref="V981:W982"/>
    <mergeCell ref="T981:U982"/>
    <mergeCell ref="R981:S982"/>
    <mergeCell ref="P981:Q982"/>
    <mergeCell ref="N981:O982"/>
    <mergeCell ref="L981:M982"/>
    <mergeCell ref="C982:D982"/>
    <mergeCell ref="X981:Y982"/>
    <mergeCell ref="AT981:AU982"/>
    <mergeCell ref="AR981:AS982"/>
    <mergeCell ref="AP981:AQ982"/>
    <mergeCell ref="AN981:AO982"/>
    <mergeCell ref="AL981:AM982"/>
    <mergeCell ref="AJ981:AK982"/>
    <mergeCell ref="BJ981:BK982"/>
    <mergeCell ref="BH981:BI982"/>
    <mergeCell ref="BF981:BG982"/>
    <mergeCell ref="BD981:BE982"/>
    <mergeCell ref="BB981:BC982"/>
    <mergeCell ref="Z981:AA982"/>
    <mergeCell ref="AZ981:BA982"/>
    <mergeCell ref="AX981:AY982"/>
    <mergeCell ref="AV981:AW982"/>
    <mergeCell ref="J979:K980"/>
    <mergeCell ref="H979:I980"/>
    <mergeCell ref="F979:F980"/>
    <mergeCell ref="AH979:AI980"/>
    <mergeCell ref="AF979:AG980"/>
    <mergeCell ref="AD979:AE980"/>
    <mergeCell ref="AB979:AC980"/>
    <mergeCell ref="E979:E980"/>
    <mergeCell ref="C979:D979"/>
    <mergeCell ref="B979:B980"/>
    <mergeCell ref="V979:W980"/>
    <mergeCell ref="T979:U980"/>
    <mergeCell ref="R979:S980"/>
    <mergeCell ref="P979:Q980"/>
    <mergeCell ref="N979:O980"/>
    <mergeCell ref="L979:M980"/>
    <mergeCell ref="C980:D980"/>
    <mergeCell ref="Z979:AA980"/>
    <mergeCell ref="X979:Y980"/>
    <mergeCell ref="AT979:AU980"/>
    <mergeCell ref="AR979:AS980"/>
    <mergeCell ref="AP979:AQ980"/>
    <mergeCell ref="AN979:AO980"/>
    <mergeCell ref="AL979:AM980"/>
    <mergeCell ref="AJ979:AK980"/>
    <mergeCell ref="BL979:BN980"/>
    <mergeCell ref="BJ979:BK980"/>
    <mergeCell ref="BH979:BI980"/>
    <mergeCell ref="BF979:BG980"/>
    <mergeCell ref="BD979:BE980"/>
    <mergeCell ref="BB979:BC980"/>
    <mergeCell ref="AZ979:BA980"/>
    <mergeCell ref="AX979:AY980"/>
    <mergeCell ref="AV979:AW980"/>
    <mergeCell ref="J977:K978"/>
    <mergeCell ref="H977:I978"/>
    <mergeCell ref="F977:F978"/>
    <mergeCell ref="AH977:AI978"/>
    <mergeCell ref="AF977:AG978"/>
    <mergeCell ref="AD977:AE978"/>
    <mergeCell ref="AB977:AC978"/>
    <mergeCell ref="E977:E978"/>
    <mergeCell ref="C977:D977"/>
    <mergeCell ref="B977:B978"/>
    <mergeCell ref="V977:W978"/>
    <mergeCell ref="T977:U978"/>
    <mergeCell ref="R977:S978"/>
    <mergeCell ref="P977:Q978"/>
    <mergeCell ref="N977:O978"/>
    <mergeCell ref="L977:M978"/>
    <mergeCell ref="C978:D978"/>
    <mergeCell ref="Z977:AA978"/>
    <mergeCell ref="X977:Y978"/>
    <mergeCell ref="AT977:AU978"/>
    <mergeCell ref="AR977:AS978"/>
    <mergeCell ref="AP977:AQ978"/>
    <mergeCell ref="AN977:AO978"/>
    <mergeCell ref="AL977:AM978"/>
    <mergeCell ref="AJ977:AK978"/>
    <mergeCell ref="BL977:BN978"/>
    <mergeCell ref="BJ977:BK978"/>
    <mergeCell ref="BH977:BI978"/>
    <mergeCell ref="BF977:BG978"/>
    <mergeCell ref="BD977:BE978"/>
    <mergeCell ref="BB977:BC978"/>
    <mergeCell ref="AZ977:BA978"/>
    <mergeCell ref="AX977:AY978"/>
    <mergeCell ref="AV977:AW978"/>
    <mergeCell ref="J975:K976"/>
    <mergeCell ref="H975:I976"/>
    <mergeCell ref="F975:F976"/>
    <mergeCell ref="AH975:AI976"/>
    <mergeCell ref="AF975:AG976"/>
    <mergeCell ref="AD975:AE976"/>
    <mergeCell ref="AB975:AC976"/>
    <mergeCell ref="E975:E976"/>
    <mergeCell ref="C975:D975"/>
    <mergeCell ref="B975:B976"/>
    <mergeCell ref="V975:W976"/>
    <mergeCell ref="T975:U976"/>
    <mergeCell ref="R975:S976"/>
    <mergeCell ref="P975:Q976"/>
    <mergeCell ref="N975:O976"/>
    <mergeCell ref="L975:M976"/>
    <mergeCell ref="C976:D976"/>
    <mergeCell ref="Z975:AA976"/>
    <mergeCell ref="X975:Y976"/>
    <mergeCell ref="AT975:AU976"/>
    <mergeCell ref="AR975:AS976"/>
    <mergeCell ref="AP975:AQ976"/>
    <mergeCell ref="AN975:AO976"/>
    <mergeCell ref="AL975:AM976"/>
    <mergeCell ref="AJ975:AK976"/>
    <mergeCell ref="BL975:BN976"/>
    <mergeCell ref="BJ975:BK976"/>
    <mergeCell ref="BH975:BI976"/>
    <mergeCell ref="BF975:BG976"/>
    <mergeCell ref="BD975:BE976"/>
    <mergeCell ref="BB975:BC976"/>
    <mergeCell ref="AZ975:BA976"/>
    <mergeCell ref="AX975:AY976"/>
    <mergeCell ref="AV975:AW976"/>
    <mergeCell ref="J973:K974"/>
    <mergeCell ref="H973:I974"/>
    <mergeCell ref="F973:F974"/>
    <mergeCell ref="AH973:AI974"/>
    <mergeCell ref="AF973:AG974"/>
    <mergeCell ref="AD973:AE974"/>
    <mergeCell ref="AB973:AC974"/>
    <mergeCell ref="E973:E974"/>
    <mergeCell ref="C973:D973"/>
    <mergeCell ref="B973:B974"/>
    <mergeCell ref="V973:W974"/>
    <mergeCell ref="T973:U974"/>
    <mergeCell ref="R973:S974"/>
    <mergeCell ref="P973:Q974"/>
    <mergeCell ref="N973:O974"/>
    <mergeCell ref="L973:M974"/>
    <mergeCell ref="C974:D974"/>
    <mergeCell ref="Z973:AA974"/>
    <mergeCell ref="X973:Y974"/>
    <mergeCell ref="AT973:AU974"/>
    <mergeCell ref="AR973:AS974"/>
    <mergeCell ref="AP973:AQ974"/>
    <mergeCell ref="AN973:AO974"/>
    <mergeCell ref="AL973:AM974"/>
    <mergeCell ref="AJ973:AK974"/>
    <mergeCell ref="BL973:BN974"/>
    <mergeCell ref="BJ973:BK974"/>
    <mergeCell ref="BH973:BI974"/>
    <mergeCell ref="BF973:BG974"/>
    <mergeCell ref="BD973:BE974"/>
    <mergeCell ref="BB973:BC974"/>
    <mergeCell ref="AZ973:BA974"/>
    <mergeCell ref="AX973:AY974"/>
    <mergeCell ref="AV973:AW974"/>
    <mergeCell ref="J971:K972"/>
    <mergeCell ref="H971:I972"/>
    <mergeCell ref="F971:F972"/>
    <mergeCell ref="AH971:AI972"/>
    <mergeCell ref="AF971:AG972"/>
    <mergeCell ref="AD971:AE972"/>
    <mergeCell ref="AB971:AC972"/>
    <mergeCell ref="E971:E972"/>
    <mergeCell ref="C971:D971"/>
    <mergeCell ref="B971:B972"/>
    <mergeCell ref="V971:W972"/>
    <mergeCell ref="T971:U972"/>
    <mergeCell ref="R971:S972"/>
    <mergeCell ref="P971:Q972"/>
    <mergeCell ref="N971:O972"/>
    <mergeCell ref="L971:M972"/>
    <mergeCell ref="C972:D972"/>
    <mergeCell ref="Z971:AA972"/>
    <mergeCell ref="X971:Y972"/>
    <mergeCell ref="AT971:AU972"/>
    <mergeCell ref="AR971:AS972"/>
    <mergeCell ref="AP971:AQ972"/>
    <mergeCell ref="AN971:AO972"/>
    <mergeCell ref="AL971:AM972"/>
    <mergeCell ref="AJ971:AK972"/>
    <mergeCell ref="BL971:BN972"/>
    <mergeCell ref="BJ971:BK972"/>
    <mergeCell ref="BH971:BI972"/>
    <mergeCell ref="BF971:BG972"/>
    <mergeCell ref="BD971:BE972"/>
    <mergeCell ref="BB971:BC972"/>
    <mergeCell ref="AZ971:BA972"/>
    <mergeCell ref="AX971:AY972"/>
    <mergeCell ref="AV971:AW972"/>
    <mergeCell ref="J969:K970"/>
    <mergeCell ref="H969:I970"/>
    <mergeCell ref="F969:F970"/>
    <mergeCell ref="AH969:AI970"/>
    <mergeCell ref="AF969:AG970"/>
    <mergeCell ref="AD969:AE970"/>
    <mergeCell ref="AB969:AC970"/>
    <mergeCell ref="E969:E970"/>
    <mergeCell ref="C969:D969"/>
    <mergeCell ref="B969:B970"/>
    <mergeCell ref="V969:W970"/>
    <mergeCell ref="T969:U970"/>
    <mergeCell ref="R969:S970"/>
    <mergeCell ref="P969:Q970"/>
    <mergeCell ref="N969:O970"/>
    <mergeCell ref="L969:M970"/>
    <mergeCell ref="C970:D970"/>
    <mergeCell ref="Z969:AA970"/>
    <mergeCell ref="X969:Y970"/>
    <mergeCell ref="AT969:AU970"/>
    <mergeCell ref="AR969:AS970"/>
    <mergeCell ref="AP969:AQ970"/>
    <mergeCell ref="AN969:AO970"/>
    <mergeCell ref="AL969:AM970"/>
    <mergeCell ref="AJ969:AK970"/>
    <mergeCell ref="BL969:BN970"/>
    <mergeCell ref="BJ969:BK970"/>
    <mergeCell ref="BH969:BI970"/>
    <mergeCell ref="BF969:BG970"/>
    <mergeCell ref="BD969:BE970"/>
    <mergeCell ref="BB969:BC970"/>
    <mergeCell ref="AZ969:BA970"/>
    <mergeCell ref="AX969:AY970"/>
    <mergeCell ref="AV969:AW970"/>
    <mergeCell ref="J967:K968"/>
    <mergeCell ref="H967:I968"/>
    <mergeCell ref="F967:F968"/>
    <mergeCell ref="AH967:AI968"/>
    <mergeCell ref="AF967:AG968"/>
    <mergeCell ref="AD967:AE968"/>
    <mergeCell ref="AB967:AC968"/>
    <mergeCell ref="E967:E968"/>
    <mergeCell ref="C967:D967"/>
    <mergeCell ref="B967:B968"/>
    <mergeCell ref="V967:W968"/>
    <mergeCell ref="T967:U968"/>
    <mergeCell ref="R967:S968"/>
    <mergeCell ref="P967:Q968"/>
    <mergeCell ref="N967:O968"/>
    <mergeCell ref="L967:M968"/>
    <mergeCell ref="C968:D968"/>
    <mergeCell ref="Z967:AA968"/>
    <mergeCell ref="X967:Y968"/>
    <mergeCell ref="AT967:AU968"/>
    <mergeCell ref="AR967:AS968"/>
    <mergeCell ref="AP967:AQ968"/>
    <mergeCell ref="AN967:AO968"/>
    <mergeCell ref="AL967:AM968"/>
    <mergeCell ref="AJ967:AK968"/>
    <mergeCell ref="BL967:BN968"/>
    <mergeCell ref="BJ967:BK968"/>
    <mergeCell ref="BH967:BI968"/>
    <mergeCell ref="BF967:BG968"/>
    <mergeCell ref="BD967:BE968"/>
    <mergeCell ref="BB967:BC968"/>
    <mergeCell ref="AZ967:BA968"/>
    <mergeCell ref="AX967:AY968"/>
    <mergeCell ref="AV967:AW968"/>
    <mergeCell ref="J965:K966"/>
    <mergeCell ref="H965:I966"/>
    <mergeCell ref="F965:F966"/>
    <mergeCell ref="AH965:AI966"/>
    <mergeCell ref="AF965:AG966"/>
    <mergeCell ref="AD965:AE966"/>
    <mergeCell ref="AB965:AC966"/>
    <mergeCell ref="E965:E966"/>
    <mergeCell ref="C965:D965"/>
    <mergeCell ref="B965:B966"/>
    <mergeCell ref="V965:W966"/>
    <mergeCell ref="T965:U966"/>
    <mergeCell ref="R965:S966"/>
    <mergeCell ref="P965:Q966"/>
    <mergeCell ref="N965:O966"/>
    <mergeCell ref="L965:M966"/>
    <mergeCell ref="C966:D966"/>
    <mergeCell ref="Z965:AA966"/>
    <mergeCell ref="X965:Y966"/>
    <mergeCell ref="AT965:AU966"/>
    <mergeCell ref="AR965:AS966"/>
    <mergeCell ref="AP965:AQ966"/>
    <mergeCell ref="AN965:AO966"/>
    <mergeCell ref="AL965:AM966"/>
    <mergeCell ref="AJ965:AK966"/>
    <mergeCell ref="BL965:BN966"/>
    <mergeCell ref="BJ965:BK966"/>
    <mergeCell ref="BH965:BI966"/>
    <mergeCell ref="BF965:BG966"/>
    <mergeCell ref="BD965:BE966"/>
    <mergeCell ref="BB965:BC966"/>
    <mergeCell ref="AZ965:BA966"/>
    <mergeCell ref="AX965:AY966"/>
    <mergeCell ref="AV965:AW966"/>
    <mergeCell ref="J963:K964"/>
    <mergeCell ref="H963:I964"/>
    <mergeCell ref="F963:F964"/>
    <mergeCell ref="AH963:AI964"/>
    <mergeCell ref="AF963:AG964"/>
    <mergeCell ref="AD963:AE964"/>
    <mergeCell ref="AB963:AC964"/>
    <mergeCell ref="E963:E964"/>
    <mergeCell ref="C963:D963"/>
    <mergeCell ref="B963:B964"/>
    <mergeCell ref="V963:W964"/>
    <mergeCell ref="T963:U964"/>
    <mergeCell ref="R963:S964"/>
    <mergeCell ref="P963:Q964"/>
    <mergeCell ref="N963:O964"/>
    <mergeCell ref="L963:M964"/>
    <mergeCell ref="C964:D964"/>
    <mergeCell ref="Z963:AA964"/>
    <mergeCell ref="X963:Y964"/>
    <mergeCell ref="AT963:AU964"/>
    <mergeCell ref="AR963:AS964"/>
    <mergeCell ref="AP963:AQ964"/>
    <mergeCell ref="AN963:AO964"/>
    <mergeCell ref="AL963:AM964"/>
    <mergeCell ref="AJ963:AK964"/>
    <mergeCell ref="BL963:BN964"/>
    <mergeCell ref="BJ963:BK964"/>
    <mergeCell ref="BH963:BI964"/>
    <mergeCell ref="BF963:BG964"/>
    <mergeCell ref="BD963:BE964"/>
    <mergeCell ref="BB963:BC964"/>
    <mergeCell ref="AZ963:BA964"/>
    <mergeCell ref="AX963:AY964"/>
    <mergeCell ref="AV963:AW964"/>
    <mergeCell ref="J961:K962"/>
    <mergeCell ref="H961:I962"/>
    <mergeCell ref="F961:F962"/>
    <mergeCell ref="AH961:AI962"/>
    <mergeCell ref="AF961:AG962"/>
    <mergeCell ref="AD961:AE962"/>
    <mergeCell ref="AB961:AC962"/>
    <mergeCell ref="E961:E962"/>
    <mergeCell ref="C961:D961"/>
    <mergeCell ref="B961:B962"/>
    <mergeCell ref="V961:W962"/>
    <mergeCell ref="T961:U962"/>
    <mergeCell ref="R961:S962"/>
    <mergeCell ref="P961:Q962"/>
    <mergeCell ref="N961:O962"/>
    <mergeCell ref="L961:M962"/>
    <mergeCell ref="C962:D962"/>
    <mergeCell ref="Z961:AA962"/>
    <mergeCell ref="X961:Y962"/>
    <mergeCell ref="AT961:AU962"/>
    <mergeCell ref="AR961:AS962"/>
    <mergeCell ref="AP961:AQ962"/>
    <mergeCell ref="AN961:AO962"/>
    <mergeCell ref="AL961:AM962"/>
    <mergeCell ref="AJ961:AK962"/>
    <mergeCell ref="BL961:BN962"/>
    <mergeCell ref="BJ961:BK962"/>
    <mergeCell ref="BH961:BI962"/>
    <mergeCell ref="BF961:BG962"/>
    <mergeCell ref="BD961:BE962"/>
    <mergeCell ref="BB961:BC962"/>
    <mergeCell ref="AZ961:BA962"/>
    <mergeCell ref="AX961:AY962"/>
    <mergeCell ref="AV961:AW962"/>
    <mergeCell ref="J959:K960"/>
    <mergeCell ref="H959:I960"/>
    <mergeCell ref="F959:F960"/>
    <mergeCell ref="AH959:AI960"/>
    <mergeCell ref="AF959:AG960"/>
    <mergeCell ref="AD959:AE960"/>
    <mergeCell ref="AB959:AC960"/>
    <mergeCell ref="E959:E960"/>
    <mergeCell ref="C959:D959"/>
    <mergeCell ref="B959:B960"/>
    <mergeCell ref="V959:W960"/>
    <mergeCell ref="T959:U960"/>
    <mergeCell ref="R959:S960"/>
    <mergeCell ref="P959:Q960"/>
    <mergeCell ref="N959:O960"/>
    <mergeCell ref="L959:M960"/>
    <mergeCell ref="C960:D960"/>
    <mergeCell ref="Z959:AA960"/>
    <mergeCell ref="X959:Y960"/>
    <mergeCell ref="AT959:AU960"/>
    <mergeCell ref="AR959:AS960"/>
    <mergeCell ref="AP959:AQ960"/>
    <mergeCell ref="AN959:AO960"/>
    <mergeCell ref="AL959:AM960"/>
    <mergeCell ref="AJ959:AK960"/>
    <mergeCell ref="BL959:BN960"/>
    <mergeCell ref="BJ959:BK960"/>
    <mergeCell ref="BH959:BI960"/>
    <mergeCell ref="BF959:BG960"/>
    <mergeCell ref="BD959:BE960"/>
    <mergeCell ref="BB959:BC960"/>
    <mergeCell ref="AZ959:BA960"/>
    <mergeCell ref="AX959:AY960"/>
    <mergeCell ref="AV959:AW960"/>
    <mergeCell ref="T955:U956"/>
    <mergeCell ref="R955:S956"/>
    <mergeCell ref="P955:Q956"/>
    <mergeCell ref="N955:O956"/>
    <mergeCell ref="L955:M956"/>
    <mergeCell ref="Z955:AA956"/>
    <mergeCell ref="X955:Y956"/>
    <mergeCell ref="AT955:AU956"/>
    <mergeCell ref="AR955:AS956"/>
    <mergeCell ref="AP955:AQ956"/>
    <mergeCell ref="AN955:AO956"/>
    <mergeCell ref="AL955:AM956"/>
    <mergeCell ref="AJ955:AK956"/>
    <mergeCell ref="BJ955:BK956"/>
    <mergeCell ref="BH955:BI956"/>
    <mergeCell ref="BF955:BG956"/>
    <mergeCell ref="BD955:BE956"/>
    <mergeCell ref="BB955:BC956"/>
    <mergeCell ref="AZ955:BA956"/>
    <mergeCell ref="AX955:AY956"/>
    <mergeCell ref="AV955:AW956"/>
    <mergeCell ref="J957:K958"/>
    <mergeCell ref="H957:I958"/>
    <mergeCell ref="F957:F958"/>
    <mergeCell ref="AH957:AI958"/>
    <mergeCell ref="AF957:AG958"/>
    <mergeCell ref="AD957:AE958"/>
    <mergeCell ref="AB957:AC958"/>
    <mergeCell ref="Z957:AA958"/>
    <mergeCell ref="E957:E958"/>
    <mergeCell ref="C957:D957"/>
    <mergeCell ref="B957:B958"/>
    <mergeCell ref="V957:W958"/>
    <mergeCell ref="T957:U958"/>
    <mergeCell ref="R957:S958"/>
    <mergeCell ref="P957:Q958"/>
    <mergeCell ref="N957:O958"/>
    <mergeCell ref="L957:M958"/>
    <mergeCell ref="C958:D958"/>
    <mergeCell ref="X957:Y958"/>
    <mergeCell ref="AT957:AU958"/>
    <mergeCell ref="AR957:AS958"/>
    <mergeCell ref="AP957:AQ958"/>
    <mergeCell ref="AN957:AO958"/>
    <mergeCell ref="AL957:AM958"/>
    <mergeCell ref="AJ957:AK958"/>
    <mergeCell ref="BB957:BC958"/>
    <mergeCell ref="AZ957:BA958"/>
    <mergeCell ref="AX957:AY958"/>
    <mergeCell ref="AV957:AW958"/>
    <mergeCell ref="AD955:AE956"/>
    <mergeCell ref="H955:I956"/>
    <mergeCell ref="F955:F956"/>
    <mergeCell ref="E955:E956"/>
    <mergeCell ref="C955:D955"/>
    <mergeCell ref="AH955:AI956"/>
    <mergeCell ref="AF955:AG956"/>
    <mergeCell ref="AB955:AC956"/>
    <mergeCell ref="B1061:C1061"/>
    <mergeCell ref="BI1059:BK1059"/>
    <mergeCell ref="BE1059:BG1059"/>
    <mergeCell ref="AZ1059:BD1059"/>
    <mergeCell ref="AS1059:AU1059"/>
    <mergeCell ref="AO1059:AQ1059"/>
    <mergeCell ref="AK1061:AN1061"/>
    <mergeCell ref="AH1061:AJ1061"/>
    <mergeCell ref="AD1061:AF1061"/>
    <mergeCell ref="Z1061:AC1061"/>
    <mergeCell ref="AL948:BM948"/>
    <mergeCell ref="AE948:AK948"/>
    <mergeCell ref="E948:AC948"/>
    <mergeCell ref="B946:BN946"/>
    <mergeCell ref="BA1062:BN1062"/>
    <mergeCell ref="BI1061:BK1061"/>
    <mergeCell ref="BE1061:BG1061"/>
    <mergeCell ref="AZ1061:BD1061"/>
    <mergeCell ref="AS1061:AU1061"/>
    <mergeCell ref="AO1061:AQ1061"/>
    <mergeCell ref="BD950:BM950"/>
    <mergeCell ref="BA950:BC950"/>
    <mergeCell ref="AI950:AZ950"/>
    <mergeCell ref="AE950:AH950"/>
    <mergeCell ref="E950:AC950"/>
    <mergeCell ref="C950:D950"/>
    <mergeCell ref="C953:D954"/>
    <mergeCell ref="B953:B954"/>
    <mergeCell ref="J954:K954"/>
    <mergeCell ref="N954:O954"/>
    <mergeCell ref="L954:M954"/>
    <mergeCell ref="J953:O953"/>
    <mergeCell ref="BF953:BK953"/>
    <mergeCell ref="AZ953:BE953"/>
    <mergeCell ref="AT953:AY953"/>
    <mergeCell ref="AN953:AS953"/>
    <mergeCell ref="AH953:AM953"/>
    <mergeCell ref="H953:I954"/>
    <mergeCell ref="T954:U954"/>
    <mergeCell ref="R954:S954"/>
    <mergeCell ref="P954:Q954"/>
    <mergeCell ref="AF954:AG954"/>
    <mergeCell ref="AB954:AC954"/>
    <mergeCell ref="X953:Y954"/>
    <mergeCell ref="V953:W954"/>
    <mergeCell ref="P953:U953"/>
    <mergeCell ref="AB953:AG953"/>
    <mergeCell ref="Z953:AA954"/>
    <mergeCell ref="AV954:AW954"/>
    <mergeCell ref="AT954:AU954"/>
    <mergeCell ref="AR954:AS954"/>
    <mergeCell ref="AP954:AQ954"/>
    <mergeCell ref="AN954:AO954"/>
    <mergeCell ref="AD954:AE954"/>
    <mergeCell ref="AL954:AM954"/>
    <mergeCell ref="AJ954:AK954"/>
    <mergeCell ref="AH954:AI954"/>
    <mergeCell ref="BJ954:BK954"/>
    <mergeCell ref="J955:K956"/>
    <mergeCell ref="B1056:C1056"/>
    <mergeCell ref="B1059:C1059"/>
    <mergeCell ref="B955:B956"/>
    <mergeCell ref="C956:D956"/>
    <mergeCell ref="V955:W956"/>
    <mergeCell ref="B1054:C1055"/>
    <mergeCell ref="C1053:D1053"/>
    <mergeCell ref="BL1052:BN1053"/>
    <mergeCell ref="BJ1052:BK1053"/>
    <mergeCell ref="BH1052:BI1053"/>
    <mergeCell ref="BF1052:BG1053"/>
    <mergeCell ref="BD1052:BE1053"/>
    <mergeCell ref="BB1052:BC1053"/>
    <mergeCell ref="AZ1052:BA1053"/>
    <mergeCell ref="AX1052:AY1053"/>
    <mergeCell ref="P1054:Q1055"/>
    <mergeCell ref="N1054:O1055"/>
    <mergeCell ref="L1054:M1055"/>
    <mergeCell ref="J1054:K1055"/>
    <mergeCell ref="H1054:I1055"/>
    <mergeCell ref="D1054:E1055"/>
    <mergeCell ref="AB1054:AC1055"/>
    <mergeCell ref="Z1054:AA1055"/>
    <mergeCell ref="X1054:Y1055"/>
    <mergeCell ref="V1054:W1055"/>
    <mergeCell ref="T1054:U1055"/>
    <mergeCell ref="R1054:S1055"/>
    <mergeCell ref="AN1054:AO1055"/>
    <mergeCell ref="AL1054:AM1055"/>
    <mergeCell ref="AJ1054:AK1055"/>
    <mergeCell ref="AH1054:AI1055"/>
    <mergeCell ref="AF1054:AG1055"/>
    <mergeCell ref="AD1054:AE1055"/>
    <mergeCell ref="AZ1054:BA1055"/>
    <mergeCell ref="AX1054:AY1055"/>
    <mergeCell ref="AV1054:AW1055"/>
    <mergeCell ref="AT1054:AU1055"/>
    <mergeCell ref="AR1054:AS1055"/>
    <mergeCell ref="AP1054:AQ1055"/>
    <mergeCell ref="BL1054:BN1055"/>
    <mergeCell ref="BJ1054:BK1055"/>
    <mergeCell ref="BH1054:BI1055"/>
    <mergeCell ref="BF1054:BG1055"/>
    <mergeCell ref="BD1054:BE1055"/>
    <mergeCell ref="B1052:B1053"/>
    <mergeCell ref="L1052:M1053"/>
    <mergeCell ref="J1052:K1053"/>
    <mergeCell ref="H1052:I1053"/>
    <mergeCell ref="F1052:F1053"/>
    <mergeCell ref="E1052:E1053"/>
    <mergeCell ref="C1052:D1052"/>
    <mergeCell ref="G1052:G1053"/>
    <mergeCell ref="X1052:Y1053"/>
    <mergeCell ref="V1052:W1053"/>
    <mergeCell ref="T1052:U1053"/>
    <mergeCell ref="R1052:S1053"/>
    <mergeCell ref="P1052:Q1053"/>
    <mergeCell ref="AD1052:AE1053"/>
    <mergeCell ref="AB1052:AC1053"/>
    <mergeCell ref="AJ1052:AK1053"/>
    <mergeCell ref="AH1052:AI1053"/>
    <mergeCell ref="AF1052:AG1053"/>
    <mergeCell ref="N1050:O1051"/>
    <mergeCell ref="AJ1050:AK1051"/>
    <mergeCell ref="AH1050:AI1051"/>
    <mergeCell ref="AF1050:AG1051"/>
    <mergeCell ref="AD1050:AE1051"/>
    <mergeCell ref="AB1050:AC1051"/>
    <mergeCell ref="Z1050:AA1051"/>
    <mergeCell ref="AV1050:AW1051"/>
    <mergeCell ref="AT1050:AU1051"/>
    <mergeCell ref="AR1050:AS1051"/>
    <mergeCell ref="AP1050:AQ1051"/>
    <mergeCell ref="AN1050:AO1051"/>
    <mergeCell ref="AL1050:AM1051"/>
    <mergeCell ref="B1048:B1049"/>
    <mergeCell ref="C1051:D1051"/>
    <mergeCell ref="BJ1050:BK1051"/>
    <mergeCell ref="BH1050:BI1051"/>
    <mergeCell ref="BF1050:BG1051"/>
    <mergeCell ref="BD1050:BE1051"/>
    <mergeCell ref="BB1050:BC1051"/>
    <mergeCell ref="AZ1050:BA1051"/>
    <mergeCell ref="AX1050:AY1051"/>
    <mergeCell ref="Z1052:AA1053"/>
    <mergeCell ref="AV1052:AW1053"/>
    <mergeCell ref="AT1052:AU1053"/>
    <mergeCell ref="AR1052:AS1053"/>
    <mergeCell ref="AP1052:AQ1053"/>
    <mergeCell ref="AN1052:AO1053"/>
    <mergeCell ref="AL1052:AM1053"/>
    <mergeCell ref="L1048:M1049"/>
    <mergeCell ref="J1048:K1049"/>
    <mergeCell ref="H1048:I1049"/>
    <mergeCell ref="F1048:F1049"/>
    <mergeCell ref="E1048:E1049"/>
    <mergeCell ref="C1048:D1048"/>
    <mergeCell ref="G1048:G1049"/>
    <mergeCell ref="X1048:Y1049"/>
    <mergeCell ref="V1048:W1049"/>
    <mergeCell ref="T1048:U1049"/>
    <mergeCell ref="R1048:S1049"/>
    <mergeCell ref="P1048:Q1049"/>
    <mergeCell ref="N1048:O1049"/>
    <mergeCell ref="AJ1048:AK1049"/>
    <mergeCell ref="AH1048:AI1049"/>
    <mergeCell ref="AF1048:AG1049"/>
    <mergeCell ref="AD1048:AE1049"/>
    <mergeCell ref="AB1048:AC1049"/>
    <mergeCell ref="Z1048:AA1049"/>
    <mergeCell ref="AV1048:AW1049"/>
    <mergeCell ref="AT1048:AU1049"/>
    <mergeCell ref="AR1048:AS1049"/>
    <mergeCell ref="AP1048:AQ1049"/>
    <mergeCell ref="AN1048:AO1049"/>
    <mergeCell ref="AL1048:AM1049"/>
    <mergeCell ref="N1052:O1053"/>
    <mergeCell ref="B1050:B1051"/>
    <mergeCell ref="C1049:D1049"/>
    <mergeCell ref="L1050:M1051"/>
    <mergeCell ref="J1050:K1051"/>
    <mergeCell ref="H1050:I1051"/>
    <mergeCell ref="F1050:F1051"/>
    <mergeCell ref="E1050:E1051"/>
    <mergeCell ref="C1050:D1050"/>
    <mergeCell ref="G1050:G1051"/>
    <mergeCell ref="L1044:M1045"/>
    <mergeCell ref="J1044:K1045"/>
    <mergeCell ref="H1044:I1045"/>
    <mergeCell ref="F1044:F1045"/>
    <mergeCell ref="E1044:E1045"/>
    <mergeCell ref="C1044:D1044"/>
    <mergeCell ref="G1044:G1045"/>
    <mergeCell ref="X1044:Y1045"/>
    <mergeCell ref="V1044:W1045"/>
    <mergeCell ref="T1044:U1045"/>
    <mergeCell ref="R1044:S1045"/>
    <mergeCell ref="P1044:Q1045"/>
    <mergeCell ref="N1044:O1045"/>
    <mergeCell ref="AJ1044:AK1045"/>
    <mergeCell ref="AH1044:AI1045"/>
    <mergeCell ref="AF1044:AG1045"/>
    <mergeCell ref="AD1044:AE1045"/>
    <mergeCell ref="AB1044:AC1045"/>
    <mergeCell ref="Z1044:AA1045"/>
    <mergeCell ref="AV1044:AW1045"/>
    <mergeCell ref="AT1044:AU1045"/>
    <mergeCell ref="AR1044:AS1045"/>
    <mergeCell ref="AP1044:AQ1045"/>
    <mergeCell ref="AN1044:AO1045"/>
    <mergeCell ref="AL1044:AM1045"/>
    <mergeCell ref="B1046:B1047"/>
    <mergeCell ref="C1045:D1045"/>
    <mergeCell ref="L1046:M1047"/>
    <mergeCell ref="J1046:K1047"/>
    <mergeCell ref="H1046:I1047"/>
    <mergeCell ref="F1046:F1047"/>
    <mergeCell ref="E1046:E1047"/>
    <mergeCell ref="C1046:D1046"/>
    <mergeCell ref="G1046:G1047"/>
    <mergeCell ref="X1046:Y1047"/>
    <mergeCell ref="N1046:O1047"/>
    <mergeCell ref="AJ1046:AK1047"/>
    <mergeCell ref="AH1046:AI1047"/>
    <mergeCell ref="AF1046:AG1047"/>
    <mergeCell ref="AD1046:AE1047"/>
    <mergeCell ref="AB1046:AC1047"/>
    <mergeCell ref="Z1046:AA1047"/>
    <mergeCell ref="AV1046:AW1047"/>
    <mergeCell ref="AT1046:AU1047"/>
    <mergeCell ref="AR1046:AS1047"/>
    <mergeCell ref="AP1046:AQ1047"/>
    <mergeCell ref="AN1046:AO1047"/>
    <mergeCell ref="AL1046:AM1047"/>
    <mergeCell ref="B1044:B1045"/>
    <mergeCell ref="C1047:D1047"/>
    <mergeCell ref="X1050:Y1051"/>
    <mergeCell ref="V1050:W1051"/>
    <mergeCell ref="T1050:U1051"/>
    <mergeCell ref="R1050:S1051"/>
    <mergeCell ref="P1050:Q1051"/>
    <mergeCell ref="BL1046:BN1047"/>
    <mergeCell ref="BJ1046:BK1047"/>
    <mergeCell ref="BL1040:BN1041"/>
    <mergeCell ref="BJ1040:BK1041"/>
    <mergeCell ref="BH1040:BI1041"/>
    <mergeCell ref="BF1040:BG1041"/>
    <mergeCell ref="BD1040:BE1041"/>
    <mergeCell ref="BB1040:BC1041"/>
    <mergeCell ref="AZ1040:BA1041"/>
    <mergeCell ref="AX1040:AY1041"/>
    <mergeCell ref="L1042:M1043"/>
    <mergeCell ref="J1042:K1043"/>
    <mergeCell ref="H1042:I1043"/>
    <mergeCell ref="F1042:F1043"/>
    <mergeCell ref="E1042:E1043"/>
    <mergeCell ref="C1042:D1042"/>
    <mergeCell ref="G1042:G1043"/>
    <mergeCell ref="X1042:Y1043"/>
    <mergeCell ref="V1042:W1043"/>
    <mergeCell ref="T1042:U1043"/>
    <mergeCell ref="R1042:S1043"/>
    <mergeCell ref="P1042:Q1043"/>
    <mergeCell ref="N1042:O1043"/>
    <mergeCell ref="AJ1042:AK1043"/>
    <mergeCell ref="AH1042:AI1043"/>
    <mergeCell ref="AF1042:AG1043"/>
    <mergeCell ref="AD1042:AE1043"/>
    <mergeCell ref="AB1042:AC1043"/>
    <mergeCell ref="Z1042:AA1043"/>
    <mergeCell ref="AV1042:AW1043"/>
    <mergeCell ref="AT1042:AU1043"/>
    <mergeCell ref="AR1042:AS1043"/>
    <mergeCell ref="AP1042:AQ1043"/>
    <mergeCell ref="AN1042:AO1043"/>
    <mergeCell ref="AL1042:AM1043"/>
    <mergeCell ref="C1043:D1043"/>
    <mergeCell ref="BL1042:BN1043"/>
    <mergeCell ref="BJ1042:BK1043"/>
    <mergeCell ref="BH1042:BI1043"/>
    <mergeCell ref="BF1042:BG1043"/>
    <mergeCell ref="BD1042:BE1043"/>
    <mergeCell ref="BB1042:BC1043"/>
    <mergeCell ref="AZ1042:BA1043"/>
    <mergeCell ref="AX1042:AY1043"/>
    <mergeCell ref="AX1046:AY1047"/>
    <mergeCell ref="AX1044:AY1045"/>
    <mergeCell ref="L1040:M1041"/>
    <mergeCell ref="J1040:K1041"/>
    <mergeCell ref="H1040:I1041"/>
    <mergeCell ref="F1040:F1041"/>
    <mergeCell ref="E1040:E1041"/>
    <mergeCell ref="C1040:D1040"/>
    <mergeCell ref="G1040:G1041"/>
    <mergeCell ref="X1040:Y1041"/>
    <mergeCell ref="V1040:W1041"/>
    <mergeCell ref="T1040:U1041"/>
    <mergeCell ref="R1040:S1041"/>
    <mergeCell ref="P1040:Q1041"/>
    <mergeCell ref="N1040:O1041"/>
    <mergeCell ref="AJ1040:AK1041"/>
    <mergeCell ref="AH1040:AI1041"/>
    <mergeCell ref="AF1040:AG1041"/>
    <mergeCell ref="AD1040:AE1041"/>
    <mergeCell ref="AB1040:AC1041"/>
    <mergeCell ref="Z1040:AA1041"/>
    <mergeCell ref="AV1040:AW1041"/>
    <mergeCell ref="AT1040:AU1041"/>
    <mergeCell ref="AR1040:AS1041"/>
    <mergeCell ref="AP1040:AQ1041"/>
    <mergeCell ref="AN1040:AO1041"/>
    <mergeCell ref="AL1040:AM1041"/>
    <mergeCell ref="B1042:B1043"/>
    <mergeCell ref="C1041:D1041"/>
    <mergeCell ref="B1040:B1041"/>
    <mergeCell ref="L1036:M1037"/>
    <mergeCell ref="J1036:K1037"/>
    <mergeCell ref="H1036:I1037"/>
    <mergeCell ref="F1036:F1037"/>
    <mergeCell ref="E1036:E1037"/>
    <mergeCell ref="C1036:D1036"/>
    <mergeCell ref="G1036:G1037"/>
    <mergeCell ref="X1036:Y1037"/>
    <mergeCell ref="V1036:W1037"/>
    <mergeCell ref="T1036:U1037"/>
    <mergeCell ref="R1036:S1037"/>
    <mergeCell ref="P1036:Q1037"/>
    <mergeCell ref="N1036:O1037"/>
    <mergeCell ref="AJ1036:AK1037"/>
    <mergeCell ref="AH1036:AI1037"/>
    <mergeCell ref="AF1036:AG1037"/>
    <mergeCell ref="AD1036:AE1037"/>
    <mergeCell ref="AB1036:AC1037"/>
    <mergeCell ref="Z1036:AA1037"/>
    <mergeCell ref="AV1036:AW1037"/>
    <mergeCell ref="AT1036:AU1037"/>
    <mergeCell ref="AR1036:AS1037"/>
    <mergeCell ref="AP1036:AQ1037"/>
    <mergeCell ref="AN1036:AO1037"/>
    <mergeCell ref="AL1036:AM1037"/>
    <mergeCell ref="B1038:B1039"/>
    <mergeCell ref="C1037:D1037"/>
    <mergeCell ref="B1036:B1037"/>
    <mergeCell ref="BL1036:BN1037"/>
    <mergeCell ref="BJ1036:BK1037"/>
    <mergeCell ref="BH1036:BI1037"/>
    <mergeCell ref="BF1036:BG1037"/>
    <mergeCell ref="BD1036:BE1037"/>
    <mergeCell ref="BB1036:BC1037"/>
    <mergeCell ref="AZ1036:BA1037"/>
    <mergeCell ref="AX1036:AY1037"/>
    <mergeCell ref="L1038:M1039"/>
    <mergeCell ref="J1038:K1039"/>
    <mergeCell ref="H1038:I1039"/>
    <mergeCell ref="F1038:F1039"/>
    <mergeCell ref="E1038:E1039"/>
    <mergeCell ref="C1038:D1038"/>
    <mergeCell ref="G1038:G1039"/>
    <mergeCell ref="X1038:Y1039"/>
    <mergeCell ref="V1038:W1039"/>
    <mergeCell ref="T1038:U1039"/>
    <mergeCell ref="R1038:S1039"/>
    <mergeCell ref="P1038:Q1039"/>
    <mergeCell ref="N1038:O1039"/>
    <mergeCell ref="AJ1038:AK1039"/>
    <mergeCell ref="AH1038:AI1039"/>
    <mergeCell ref="AF1038:AG1039"/>
    <mergeCell ref="AD1038:AE1039"/>
    <mergeCell ref="AB1038:AC1039"/>
    <mergeCell ref="Z1038:AA1039"/>
    <mergeCell ref="AV1038:AW1039"/>
    <mergeCell ref="AT1038:AU1039"/>
    <mergeCell ref="AR1038:AS1039"/>
    <mergeCell ref="AP1038:AQ1039"/>
    <mergeCell ref="AN1038:AO1039"/>
    <mergeCell ref="AL1038:AM1039"/>
    <mergeCell ref="C1039:D1039"/>
    <mergeCell ref="BL1038:BN1039"/>
    <mergeCell ref="BJ1038:BK1039"/>
    <mergeCell ref="BD1038:BE1039"/>
    <mergeCell ref="BB1038:BC1039"/>
    <mergeCell ref="AZ1038:BA1039"/>
    <mergeCell ref="AX1038:AY1039"/>
    <mergeCell ref="BH1038:BI1039"/>
    <mergeCell ref="BF1038:BG1039"/>
    <mergeCell ref="B1034:B1035"/>
    <mergeCell ref="C1033:D1033"/>
    <mergeCell ref="BL1032:BN1033"/>
    <mergeCell ref="BJ1032:BK1033"/>
    <mergeCell ref="BH1032:BI1033"/>
    <mergeCell ref="BF1032:BG1033"/>
    <mergeCell ref="BD1032:BE1033"/>
    <mergeCell ref="BB1032:BC1033"/>
    <mergeCell ref="AZ1032:BA1033"/>
    <mergeCell ref="AX1032:AY1033"/>
    <mergeCell ref="L1034:M1035"/>
    <mergeCell ref="J1034:K1035"/>
    <mergeCell ref="H1034:I1035"/>
    <mergeCell ref="F1034:F1035"/>
    <mergeCell ref="E1034:E1035"/>
    <mergeCell ref="C1034:D1034"/>
    <mergeCell ref="G1034:G1035"/>
    <mergeCell ref="X1034:Y1035"/>
    <mergeCell ref="V1034:W1035"/>
    <mergeCell ref="T1034:U1035"/>
    <mergeCell ref="R1034:S1035"/>
    <mergeCell ref="P1034:Q1035"/>
    <mergeCell ref="N1034:O1035"/>
    <mergeCell ref="AJ1034:AK1035"/>
    <mergeCell ref="AH1034:AI1035"/>
    <mergeCell ref="AF1034:AG1035"/>
    <mergeCell ref="AD1034:AE1035"/>
    <mergeCell ref="AB1034:AC1035"/>
    <mergeCell ref="Z1034:AA1035"/>
    <mergeCell ref="AV1034:AW1035"/>
    <mergeCell ref="AT1034:AU1035"/>
    <mergeCell ref="AR1034:AS1035"/>
    <mergeCell ref="AP1034:AQ1035"/>
    <mergeCell ref="AN1034:AO1035"/>
    <mergeCell ref="AL1034:AM1035"/>
    <mergeCell ref="B1032:B1033"/>
    <mergeCell ref="C1035:D1035"/>
    <mergeCell ref="BL1034:BN1035"/>
    <mergeCell ref="BJ1034:BK1035"/>
    <mergeCell ref="BH1034:BI1035"/>
    <mergeCell ref="BF1034:BG1035"/>
    <mergeCell ref="BD1034:BE1035"/>
    <mergeCell ref="BB1034:BC1035"/>
    <mergeCell ref="AZ1034:BA1035"/>
    <mergeCell ref="AX1034:AY1035"/>
    <mergeCell ref="B1028:B1029"/>
    <mergeCell ref="C1031:D1031"/>
    <mergeCell ref="BL1030:BN1031"/>
    <mergeCell ref="BJ1030:BK1031"/>
    <mergeCell ref="BH1030:BI1031"/>
    <mergeCell ref="BF1030:BG1031"/>
    <mergeCell ref="BD1030:BE1031"/>
    <mergeCell ref="BB1030:BC1031"/>
    <mergeCell ref="AZ1030:BA1031"/>
    <mergeCell ref="AX1030:AY1031"/>
    <mergeCell ref="L1032:M1033"/>
    <mergeCell ref="J1032:K1033"/>
    <mergeCell ref="H1032:I1033"/>
    <mergeCell ref="F1032:F1033"/>
    <mergeCell ref="E1032:E1033"/>
    <mergeCell ref="C1032:D1032"/>
    <mergeCell ref="G1032:G1033"/>
    <mergeCell ref="X1032:Y1033"/>
    <mergeCell ref="V1032:W1033"/>
    <mergeCell ref="T1032:U1033"/>
    <mergeCell ref="R1032:S1033"/>
    <mergeCell ref="P1032:Q1033"/>
    <mergeCell ref="N1032:O1033"/>
    <mergeCell ref="AJ1032:AK1033"/>
    <mergeCell ref="AH1032:AI1033"/>
    <mergeCell ref="AF1032:AG1033"/>
    <mergeCell ref="AD1032:AE1033"/>
    <mergeCell ref="AB1032:AC1033"/>
    <mergeCell ref="Z1032:AA1033"/>
    <mergeCell ref="AV1032:AW1033"/>
    <mergeCell ref="AT1032:AU1033"/>
    <mergeCell ref="AR1032:AS1033"/>
    <mergeCell ref="AP1032:AQ1033"/>
    <mergeCell ref="AN1032:AO1033"/>
    <mergeCell ref="AL1032:AM1033"/>
    <mergeCell ref="BF1026:BG1027"/>
    <mergeCell ref="BD1026:BE1027"/>
    <mergeCell ref="BB1026:BC1027"/>
    <mergeCell ref="AZ1026:BA1027"/>
    <mergeCell ref="AX1026:AY1027"/>
    <mergeCell ref="L1028:M1029"/>
    <mergeCell ref="J1028:K1029"/>
    <mergeCell ref="H1028:I1029"/>
    <mergeCell ref="F1028:F1029"/>
    <mergeCell ref="E1028:E1029"/>
    <mergeCell ref="C1028:D1028"/>
    <mergeCell ref="G1028:G1029"/>
    <mergeCell ref="X1028:Y1029"/>
    <mergeCell ref="V1028:W1029"/>
    <mergeCell ref="T1028:U1029"/>
    <mergeCell ref="R1028:S1029"/>
    <mergeCell ref="P1028:Q1029"/>
    <mergeCell ref="N1028:O1029"/>
    <mergeCell ref="AJ1028:AK1029"/>
    <mergeCell ref="AH1028:AI1029"/>
    <mergeCell ref="AF1028:AG1029"/>
    <mergeCell ref="AD1028:AE1029"/>
    <mergeCell ref="AB1028:AC1029"/>
    <mergeCell ref="Z1028:AA1029"/>
    <mergeCell ref="AV1028:AW1029"/>
    <mergeCell ref="AT1028:AU1029"/>
    <mergeCell ref="AR1028:AS1029"/>
    <mergeCell ref="AP1028:AQ1029"/>
    <mergeCell ref="AN1028:AO1029"/>
    <mergeCell ref="AL1028:AM1029"/>
    <mergeCell ref="B1030:B1031"/>
    <mergeCell ref="C1029:D1029"/>
    <mergeCell ref="BL1028:BN1029"/>
    <mergeCell ref="BJ1028:BK1029"/>
    <mergeCell ref="BH1028:BI1029"/>
    <mergeCell ref="BF1028:BG1029"/>
    <mergeCell ref="BD1028:BE1029"/>
    <mergeCell ref="BB1028:BC1029"/>
    <mergeCell ref="AZ1028:BA1029"/>
    <mergeCell ref="AX1028:AY1029"/>
    <mergeCell ref="L1030:M1031"/>
    <mergeCell ref="J1030:K1031"/>
    <mergeCell ref="H1030:I1031"/>
    <mergeCell ref="F1030:F1031"/>
    <mergeCell ref="E1030:E1031"/>
    <mergeCell ref="C1030:D1030"/>
    <mergeCell ref="G1030:G1031"/>
    <mergeCell ref="X1030:Y1031"/>
    <mergeCell ref="V1030:W1031"/>
    <mergeCell ref="T1030:U1031"/>
    <mergeCell ref="R1030:S1031"/>
    <mergeCell ref="P1030:Q1031"/>
    <mergeCell ref="N1030:O1031"/>
    <mergeCell ref="AJ1030:AK1031"/>
    <mergeCell ref="AH1030:AI1031"/>
    <mergeCell ref="AF1030:AG1031"/>
    <mergeCell ref="AD1030:AE1031"/>
    <mergeCell ref="AB1030:AC1031"/>
    <mergeCell ref="Z1030:AA1031"/>
    <mergeCell ref="AV1030:AW1031"/>
    <mergeCell ref="AT1030:AU1031"/>
    <mergeCell ref="AR1030:AS1031"/>
    <mergeCell ref="AP1030:AQ1031"/>
    <mergeCell ref="AN1030:AO1031"/>
    <mergeCell ref="L1024:M1025"/>
    <mergeCell ref="J1024:K1025"/>
    <mergeCell ref="H1024:I1025"/>
    <mergeCell ref="F1024:F1025"/>
    <mergeCell ref="E1024:E1025"/>
    <mergeCell ref="C1024:D1024"/>
    <mergeCell ref="X1024:Y1025"/>
    <mergeCell ref="V1024:W1025"/>
    <mergeCell ref="T1024:U1025"/>
    <mergeCell ref="R1024:S1025"/>
    <mergeCell ref="P1024:Q1025"/>
    <mergeCell ref="N1024:O1025"/>
    <mergeCell ref="AJ1024:AK1025"/>
    <mergeCell ref="AH1024:AI1025"/>
    <mergeCell ref="AF1024:AG1025"/>
    <mergeCell ref="AD1024:AE1025"/>
    <mergeCell ref="AB1024:AC1025"/>
    <mergeCell ref="Z1024:AA1025"/>
    <mergeCell ref="AV1024:AW1025"/>
    <mergeCell ref="AT1024:AU1025"/>
    <mergeCell ref="AR1024:AS1025"/>
    <mergeCell ref="AP1024:AQ1025"/>
    <mergeCell ref="AN1024:AO1025"/>
    <mergeCell ref="AL1024:AM1025"/>
    <mergeCell ref="B1026:B1027"/>
    <mergeCell ref="C1025:D1025"/>
    <mergeCell ref="BL1024:BN1025"/>
    <mergeCell ref="BJ1024:BK1025"/>
    <mergeCell ref="BH1024:BI1025"/>
    <mergeCell ref="BF1024:BG1025"/>
    <mergeCell ref="BD1024:BE1025"/>
    <mergeCell ref="BB1024:BC1025"/>
    <mergeCell ref="AZ1024:BA1025"/>
    <mergeCell ref="AX1024:AY1025"/>
    <mergeCell ref="L1026:M1027"/>
    <mergeCell ref="J1026:K1027"/>
    <mergeCell ref="H1026:I1027"/>
    <mergeCell ref="F1026:F1027"/>
    <mergeCell ref="E1026:E1027"/>
    <mergeCell ref="C1026:D1026"/>
    <mergeCell ref="G1026:G1027"/>
    <mergeCell ref="X1026:Y1027"/>
    <mergeCell ref="V1026:W1027"/>
    <mergeCell ref="T1026:U1027"/>
    <mergeCell ref="R1026:S1027"/>
    <mergeCell ref="P1026:Q1027"/>
    <mergeCell ref="N1026:O1027"/>
    <mergeCell ref="AJ1026:AK1027"/>
    <mergeCell ref="AH1026:AI1027"/>
    <mergeCell ref="AF1026:AG1027"/>
    <mergeCell ref="AD1026:AE1027"/>
    <mergeCell ref="AB1026:AC1027"/>
    <mergeCell ref="Z1026:AA1027"/>
    <mergeCell ref="AV1026:AW1027"/>
    <mergeCell ref="AT1026:AU1027"/>
    <mergeCell ref="AR1026:AS1027"/>
    <mergeCell ref="AP1026:AQ1027"/>
    <mergeCell ref="AN1026:AO1027"/>
    <mergeCell ref="AL1026:AM1027"/>
    <mergeCell ref="B1024:B1025"/>
    <mergeCell ref="C1027:D1027"/>
    <mergeCell ref="BL1026:BN1027"/>
    <mergeCell ref="BJ1026:BK1027"/>
    <mergeCell ref="BH1026:BI1027"/>
    <mergeCell ref="B1022:B1023"/>
    <mergeCell ref="C1021:D1021"/>
    <mergeCell ref="BL1020:BN1021"/>
    <mergeCell ref="BJ1020:BK1021"/>
    <mergeCell ref="BH1020:BI1021"/>
    <mergeCell ref="BF1020:BG1021"/>
    <mergeCell ref="BD1020:BE1021"/>
    <mergeCell ref="BB1020:BC1021"/>
    <mergeCell ref="AZ1020:BA1021"/>
    <mergeCell ref="AX1020:AY1021"/>
    <mergeCell ref="L1022:M1023"/>
    <mergeCell ref="J1022:K1023"/>
    <mergeCell ref="H1022:I1023"/>
    <mergeCell ref="F1022:F1023"/>
    <mergeCell ref="E1022:E1023"/>
    <mergeCell ref="C1022:D1022"/>
    <mergeCell ref="X1022:Y1023"/>
    <mergeCell ref="V1022:W1023"/>
    <mergeCell ref="T1022:U1023"/>
    <mergeCell ref="R1022:S1023"/>
    <mergeCell ref="P1022:Q1023"/>
    <mergeCell ref="N1022:O1023"/>
    <mergeCell ref="AJ1022:AK1023"/>
    <mergeCell ref="AH1022:AI1023"/>
    <mergeCell ref="AF1022:AG1023"/>
    <mergeCell ref="AD1022:AE1023"/>
    <mergeCell ref="AB1022:AC1023"/>
    <mergeCell ref="Z1022:AA1023"/>
    <mergeCell ref="AV1022:AW1023"/>
    <mergeCell ref="AT1022:AU1023"/>
    <mergeCell ref="AR1022:AS1023"/>
    <mergeCell ref="AP1022:AQ1023"/>
    <mergeCell ref="AN1022:AO1023"/>
    <mergeCell ref="AL1022:AM1023"/>
    <mergeCell ref="C1023:D1023"/>
    <mergeCell ref="BL1022:BN1023"/>
    <mergeCell ref="BJ1022:BK1023"/>
    <mergeCell ref="BH1022:BI1023"/>
    <mergeCell ref="BF1022:BG1023"/>
    <mergeCell ref="BD1022:BE1023"/>
    <mergeCell ref="BB1022:BC1023"/>
    <mergeCell ref="AZ1022:BA1023"/>
    <mergeCell ref="AX1022:AY1023"/>
    <mergeCell ref="G1020:G1021"/>
    <mergeCell ref="G1022:G1023"/>
    <mergeCell ref="N1018:O1019"/>
    <mergeCell ref="AJ1018:AK1019"/>
    <mergeCell ref="AH1018:AI1019"/>
    <mergeCell ref="AF1018:AG1019"/>
    <mergeCell ref="AD1018:AE1019"/>
    <mergeCell ref="AB1018:AC1019"/>
    <mergeCell ref="Z1018:AA1019"/>
    <mergeCell ref="AV1018:AW1019"/>
    <mergeCell ref="AT1018:AU1019"/>
    <mergeCell ref="AR1018:AS1019"/>
    <mergeCell ref="AP1018:AQ1019"/>
    <mergeCell ref="AN1018:AO1019"/>
    <mergeCell ref="AL1018:AM1019"/>
    <mergeCell ref="B1020:B1021"/>
    <mergeCell ref="C1019:D1019"/>
    <mergeCell ref="BL1018:BN1019"/>
    <mergeCell ref="BJ1018:BK1019"/>
    <mergeCell ref="BH1018:BI1019"/>
    <mergeCell ref="BF1018:BG1019"/>
    <mergeCell ref="BD1018:BE1019"/>
    <mergeCell ref="BB1018:BC1019"/>
    <mergeCell ref="AZ1018:BA1019"/>
    <mergeCell ref="AX1018:AY1019"/>
    <mergeCell ref="L1020:M1021"/>
    <mergeCell ref="J1020:K1021"/>
    <mergeCell ref="H1020:I1021"/>
    <mergeCell ref="F1020:F1021"/>
    <mergeCell ref="E1020:E1021"/>
    <mergeCell ref="C1020:D1020"/>
    <mergeCell ref="X1020:Y1021"/>
    <mergeCell ref="V1020:W1021"/>
    <mergeCell ref="T1020:U1021"/>
    <mergeCell ref="R1020:S1021"/>
    <mergeCell ref="P1020:Q1021"/>
    <mergeCell ref="N1020:O1021"/>
    <mergeCell ref="AJ1020:AK1021"/>
    <mergeCell ref="AH1020:AI1021"/>
    <mergeCell ref="AF1020:AG1021"/>
    <mergeCell ref="AD1020:AE1021"/>
    <mergeCell ref="AB1020:AC1021"/>
    <mergeCell ref="Z1020:AA1021"/>
    <mergeCell ref="AV1020:AW1021"/>
    <mergeCell ref="AT1020:AU1021"/>
    <mergeCell ref="AR1020:AS1021"/>
    <mergeCell ref="AP1020:AQ1021"/>
    <mergeCell ref="AN1020:AO1021"/>
    <mergeCell ref="AL1020:AM1021"/>
    <mergeCell ref="X1018:Y1019"/>
    <mergeCell ref="V1018:W1019"/>
    <mergeCell ref="T1018:U1019"/>
    <mergeCell ref="R1018:S1019"/>
    <mergeCell ref="P1018:Q1019"/>
    <mergeCell ref="N1013:O1013"/>
    <mergeCell ref="L1013:M1013"/>
    <mergeCell ref="J1012:O1012"/>
    <mergeCell ref="BF1012:BK1012"/>
    <mergeCell ref="AZ1012:BE1012"/>
    <mergeCell ref="AT1012:AY1012"/>
    <mergeCell ref="AN1012:AS1012"/>
    <mergeCell ref="AH1012:AM1012"/>
    <mergeCell ref="AH1013:AI1013"/>
    <mergeCell ref="AT1013:AU1013"/>
    <mergeCell ref="AR1013:AS1013"/>
    <mergeCell ref="AP1013:AQ1013"/>
    <mergeCell ref="AN1013:AO1013"/>
    <mergeCell ref="T1013:U1013"/>
    <mergeCell ref="R1013:S1013"/>
    <mergeCell ref="P1013:Q1013"/>
    <mergeCell ref="AF1013:AG1013"/>
    <mergeCell ref="AD1013:AE1013"/>
    <mergeCell ref="AB1013:AC1013"/>
    <mergeCell ref="X1012:Y1013"/>
    <mergeCell ref="V1012:W1013"/>
    <mergeCell ref="P1012:U1012"/>
    <mergeCell ref="AB1012:AG1012"/>
    <mergeCell ref="AL1013:AM1013"/>
    <mergeCell ref="AJ1013:AK1013"/>
    <mergeCell ref="B1014:B1015"/>
    <mergeCell ref="BJ1013:BK1013"/>
    <mergeCell ref="BH1013:BI1013"/>
    <mergeCell ref="BF1013:BG1013"/>
    <mergeCell ref="BD1013:BE1013"/>
    <mergeCell ref="BB1013:BC1013"/>
    <mergeCell ref="AZ1013:BA1013"/>
    <mergeCell ref="Z1012:AA1013"/>
    <mergeCell ref="AX1013:AY1013"/>
    <mergeCell ref="AV1013:AW1013"/>
    <mergeCell ref="L1014:M1015"/>
    <mergeCell ref="J1014:K1015"/>
    <mergeCell ref="AJ1014:AK1015"/>
    <mergeCell ref="AH1014:AI1015"/>
    <mergeCell ref="AF1014:AG1015"/>
    <mergeCell ref="AD1014:AE1015"/>
    <mergeCell ref="AB1014:AC1015"/>
    <mergeCell ref="Z1014:AA1015"/>
    <mergeCell ref="H1014:I1015"/>
    <mergeCell ref="F1014:F1015"/>
    <mergeCell ref="E1014:E1015"/>
    <mergeCell ref="C1014:D1014"/>
    <mergeCell ref="X1014:Y1015"/>
    <mergeCell ref="V1014:W1015"/>
    <mergeCell ref="T1014:U1015"/>
    <mergeCell ref="B1118:C1118"/>
    <mergeCell ref="AK1118:AN1118"/>
    <mergeCell ref="AH1118:AJ1118"/>
    <mergeCell ref="AD1118:AF1118"/>
    <mergeCell ref="Z1118:AC1118"/>
    <mergeCell ref="B1120:C1120"/>
    <mergeCell ref="BI1118:BK1118"/>
    <mergeCell ref="BE1118:BG1118"/>
    <mergeCell ref="AZ1118:BD1118"/>
    <mergeCell ref="AS1118:AU1118"/>
    <mergeCell ref="AO1118:AQ1118"/>
    <mergeCell ref="AK1120:AN1120"/>
    <mergeCell ref="AH1120:AJ1120"/>
    <mergeCell ref="AD1120:AF1120"/>
    <mergeCell ref="Z1120:AC1120"/>
    <mergeCell ref="AE1007:AK1007"/>
    <mergeCell ref="E1007:AC1007"/>
    <mergeCell ref="R1014:S1015"/>
    <mergeCell ref="P1014:Q1015"/>
    <mergeCell ref="N1014:O1015"/>
    <mergeCell ref="AV1014:AW1015"/>
    <mergeCell ref="AT1014:AU1015"/>
    <mergeCell ref="AR1014:AS1015"/>
    <mergeCell ref="AP1014:AQ1015"/>
    <mergeCell ref="AN1014:AO1015"/>
    <mergeCell ref="AL1014:AM1015"/>
    <mergeCell ref="B1016:B1017"/>
    <mergeCell ref="C1015:D1015"/>
    <mergeCell ref="BJ1014:BK1015"/>
    <mergeCell ref="BH1014:BI1015"/>
    <mergeCell ref="BF1014:BG1015"/>
    <mergeCell ref="BD1014:BE1015"/>
    <mergeCell ref="BB1014:BC1015"/>
    <mergeCell ref="AZ1014:BA1015"/>
    <mergeCell ref="AX1014:AY1015"/>
    <mergeCell ref="L1016:M1017"/>
    <mergeCell ref="J1016:K1017"/>
    <mergeCell ref="H1016:I1017"/>
    <mergeCell ref="F1016:F1017"/>
    <mergeCell ref="E1016:E1017"/>
    <mergeCell ref="C1016:D1016"/>
    <mergeCell ref="X1016:Y1017"/>
    <mergeCell ref="V1016:W1017"/>
    <mergeCell ref="T1016:U1017"/>
    <mergeCell ref="R1016:S1017"/>
    <mergeCell ref="P1016:Q1017"/>
    <mergeCell ref="N1016:O1017"/>
    <mergeCell ref="AJ1016:AK1017"/>
    <mergeCell ref="J1113:K1114"/>
    <mergeCell ref="H1113:I1114"/>
    <mergeCell ref="D1113:E1114"/>
    <mergeCell ref="V1113:W1114"/>
    <mergeCell ref="T1113:U1114"/>
    <mergeCell ref="R1113:S1114"/>
    <mergeCell ref="P1113:Q1114"/>
    <mergeCell ref="AS1120:AU1120"/>
    <mergeCell ref="AO1120:AQ1120"/>
    <mergeCell ref="AE1009:AH1009"/>
    <mergeCell ref="E1009:AC1009"/>
    <mergeCell ref="C1009:D1009"/>
    <mergeCell ref="H1012:I1013"/>
    <mergeCell ref="C1012:D1013"/>
    <mergeCell ref="B1012:B1013"/>
    <mergeCell ref="J1013:K1013"/>
    <mergeCell ref="B1115:C1115"/>
    <mergeCell ref="BL1113:BN1114"/>
    <mergeCell ref="BJ1113:BK1114"/>
    <mergeCell ref="BH1113:BI1114"/>
    <mergeCell ref="BF1113:BG1114"/>
    <mergeCell ref="BD1113:BE1114"/>
    <mergeCell ref="BB1113:BC1114"/>
    <mergeCell ref="AZ1113:BA1114"/>
    <mergeCell ref="AX1113:AY1114"/>
    <mergeCell ref="AV1113:AW1114"/>
    <mergeCell ref="B1113:C1114"/>
    <mergeCell ref="BJ1109:BK1110"/>
    <mergeCell ref="BH1109:BI1110"/>
    <mergeCell ref="BF1109:BG1110"/>
    <mergeCell ref="BD1109:BE1110"/>
    <mergeCell ref="R1111:S1112"/>
    <mergeCell ref="P1111:Q1112"/>
    <mergeCell ref="N1111:O1112"/>
    <mergeCell ref="L1111:M1112"/>
    <mergeCell ref="J1111:K1112"/>
    <mergeCell ref="H1111:I1112"/>
    <mergeCell ref="AD1111:AE1112"/>
    <mergeCell ref="AB1111:AC1112"/>
    <mergeCell ref="Z1111:AA1112"/>
    <mergeCell ref="X1111:Y1112"/>
    <mergeCell ref="V1111:W1112"/>
    <mergeCell ref="T1111:U1112"/>
    <mergeCell ref="AP1111:AQ1112"/>
    <mergeCell ref="AN1111:AO1112"/>
    <mergeCell ref="AL1111:AM1112"/>
    <mergeCell ref="AJ1111:AK1112"/>
    <mergeCell ref="AH1111:AI1112"/>
    <mergeCell ref="AF1111:AG1112"/>
    <mergeCell ref="BB1111:BC1112"/>
    <mergeCell ref="AZ1111:BA1112"/>
    <mergeCell ref="AX1111:AY1112"/>
    <mergeCell ref="AV1111:AW1112"/>
    <mergeCell ref="AT1111:AU1112"/>
    <mergeCell ref="AR1111:AS1112"/>
    <mergeCell ref="F1109:F1110"/>
    <mergeCell ref="E1109:E1110"/>
    <mergeCell ref="C1109:D1109"/>
    <mergeCell ref="C1112:D1112"/>
    <mergeCell ref="BL1111:BN1112"/>
    <mergeCell ref="BJ1111:BK1112"/>
    <mergeCell ref="BH1111:BI1112"/>
    <mergeCell ref="BF1111:BG1112"/>
    <mergeCell ref="BD1111:BE1112"/>
    <mergeCell ref="F1111:F1112"/>
    <mergeCell ref="E1111:E1112"/>
    <mergeCell ref="C1111:D1111"/>
    <mergeCell ref="B1111:B1112"/>
    <mergeCell ref="D1115:E1116"/>
    <mergeCell ref="H1115:I1116"/>
    <mergeCell ref="J1115:K1116"/>
    <mergeCell ref="L1115:M1116"/>
    <mergeCell ref="N1115:O1116"/>
    <mergeCell ref="P1115:Q1116"/>
    <mergeCell ref="R1115:S1116"/>
    <mergeCell ref="T1115:U1116"/>
    <mergeCell ref="V1115:W1116"/>
    <mergeCell ref="N1113:O1114"/>
    <mergeCell ref="L1113:M1114"/>
    <mergeCell ref="AH1113:AI1114"/>
    <mergeCell ref="X1103:Y1104"/>
    <mergeCell ref="V1103:W1104"/>
    <mergeCell ref="T1103:U1104"/>
    <mergeCell ref="AP1103:AQ1104"/>
    <mergeCell ref="AN1103:AO1104"/>
    <mergeCell ref="B1109:B1110"/>
    <mergeCell ref="C1108:D1108"/>
    <mergeCell ref="BL1107:BN1108"/>
    <mergeCell ref="BJ1107:BK1108"/>
    <mergeCell ref="BH1107:BI1108"/>
    <mergeCell ref="BF1107:BG1108"/>
    <mergeCell ref="BD1107:BE1108"/>
    <mergeCell ref="R1109:S1110"/>
    <mergeCell ref="P1109:Q1110"/>
    <mergeCell ref="N1109:O1110"/>
    <mergeCell ref="L1109:M1110"/>
    <mergeCell ref="J1109:K1110"/>
    <mergeCell ref="H1109:I1110"/>
    <mergeCell ref="AD1109:AE1110"/>
    <mergeCell ref="AB1109:AC1110"/>
    <mergeCell ref="Z1109:AA1110"/>
    <mergeCell ref="X1109:Y1110"/>
    <mergeCell ref="V1109:W1110"/>
    <mergeCell ref="T1109:U1110"/>
    <mergeCell ref="AP1109:AQ1110"/>
    <mergeCell ref="AN1109:AO1110"/>
    <mergeCell ref="AL1109:AM1110"/>
    <mergeCell ref="AJ1109:AK1110"/>
    <mergeCell ref="AH1109:AI1110"/>
    <mergeCell ref="AF1109:AG1110"/>
    <mergeCell ref="BB1109:BC1110"/>
    <mergeCell ref="AZ1109:BA1110"/>
    <mergeCell ref="AX1109:AY1110"/>
    <mergeCell ref="AV1109:AW1110"/>
    <mergeCell ref="AT1109:AU1110"/>
    <mergeCell ref="AR1109:AS1110"/>
    <mergeCell ref="F1107:F1108"/>
    <mergeCell ref="E1107:E1108"/>
    <mergeCell ref="C1107:D1107"/>
    <mergeCell ref="B1107:B1108"/>
    <mergeCell ref="C1110:D1110"/>
    <mergeCell ref="BL1109:BN1110"/>
    <mergeCell ref="V1105:W1106"/>
    <mergeCell ref="G1099:G1100"/>
    <mergeCell ref="G1101:G1102"/>
    <mergeCell ref="G1103:G1104"/>
    <mergeCell ref="G1105:G1106"/>
    <mergeCell ref="T1105:U1106"/>
    <mergeCell ref="AP1105:AQ1106"/>
    <mergeCell ref="AN1105:AO1106"/>
    <mergeCell ref="AL1105:AM1106"/>
    <mergeCell ref="AJ1105:AK1106"/>
    <mergeCell ref="AH1105:AI1106"/>
    <mergeCell ref="AF1105:AG1106"/>
    <mergeCell ref="BB1105:BC1106"/>
    <mergeCell ref="AZ1105:BA1106"/>
    <mergeCell ref="AX1105:AY1106"/>
    <mergeCell ref="AV1105:AW1106"/>
    <mergeCell ref="AT1105:AU1106"/>
    <mergeCell ref="AR1105:AS1106"/>
    <mergeCell ref="F1103:F1104"/>
    <mergeCell ref="E1103:E1104"/>
    <mergeCell ref="C1103:D1103"/>
    <mergeCell ref="B1103:B1104"/>
    <mergeCell ref="C1106:D1106"/>
    <mergeCell ref="BL1105:BN1106"/>
    <mergeCell ref="BJ1105:BK1106"/>
    <mergeCell ref="BH1105:BI1106"/>
    <mergeCell ref="BF1105:BG1106"/>
    <mergeCell ref="BD1105:BE1106"/>
    <mergeCell ref="R1107:S1108"/>
    <mergeCell ref="P1107:Q1108"/>
    <mergeCell ref="N1107:O1108"/>
    <mergeCell ref="L1107:M1108"/>
    <mergeCell ref="J1107:K1108"/>
    <mergeCell ref="H1107:I1108"/>
    <mergeCell ref="AD1107:AE1108"/>
    <mergeCell ref="AB1107:AC1108"/>
    <mergeCell ref="Z1107:AA1108"/>
    <mergeCell ref="X1107:Y1108"/>
    <mergeCell ref="V1107:W1108"/>
    <mergeCell ref="T1107:U1108"/>
    <mergeCell ref="AP1107:AQ1108"/>
    <mergeCell ref="AN1107:AO1108"/>
    <mergeCell ref="AL1107:AM1108"/>
    <mergeCell ref="AJ1107:AK1108"/>
    <mergeCell ref="AH1107:AI1108"/>
    <mergeCell ref="AF1107:AG1108"/>
    <mergeCell ref="BB1107:BC1108"/>
    <mergeCell ref="AZ1107:BA1108"/>
    <mergeCell ref="AX1107:AY1108"/>
    <mergeCell ref="AV1107:AW1108"/>
    <mergeCell ref="AT1107:AU1108"/>
    <mergeCell ref="AR1107:AS1108"/>
    <mergeCell ref="F1105:F1106"/>
    <mergeCell ref="E1105:E1106"/>
    <mergeCell ref="C1105:D1105"/>
    <mergeCell ref="R1103:S1104"/>
    <mergeCell ref="P1103:Q1104"/>
    <mergeCell ref="N1103:O1104"/>
    <mergeCell ref="L1103:M1104"/>
    <mergeCell ref="J1103:K1104"/>
    <mergeCell ref="H1103:I1104"/>
    <mergeCell ref="AD1103:AE1104"/>
    <mergeCell ref="AB1103:AC1104"/>
    <mergeCell ref="Z1103:AA1104"/>
    <mergeCell ref="B1099:B1100"/>
    <mergeCell ref="C1102:D1102"/>
    <mergeCell ref="BL1101:BN1102"/>
    <mergeCell ref="B1097:B1098"/>
    <mergeCell ref="BH1101:BI1102"/>
    <mergeCell ref="BF1101:BG1102"/>
    <mergeCell ref="BD1101:BE1102"/>
    <mergeCell ref="B1095:B1096"/>
    <mergeCell ref="C1098:D1098"/>
    <mergeCell ref="BL1097:BN1098"/>
    <mergeCell ref="BJ1097:BK1098"/>
    <mergeCell ref="BH1097:BI1098"/>
    <mergeCell ref="BF1097:BG1098"/>
    <mergeCell ref="BD1097:BE1098"/>
    <mergeCell ref="G1097:G1098"/>
    <mergeCell ref="AL1103:AM1104"/>
    <mergeCell ref="AJ1103:AK1104"/>
    <mergeCell ref="AH1103:AI1104"/>
    <mergeCell ref="AF1103:AG1104"/>
    <mergeCell ref="BB1103:BC1104"/>
    <mergeCell ref="AZ1103:BA1104"/>
    <mergeCell ref="AX1103:AY1104"/>
    <mergeCell ref="AV1103:AW1104"/>
    <mergeCell ref="AT1103:AU1104"/>
    <mergeCell ref="AR1103:AS1104"/>
    <mergeCell ref="F1101:F1102"/>
    <mergeCell ref="E1101:E1102"/>
    <mergeCell ref="C1101:D1101"/>
    <mergeCell ref="B1105:B1106"/>
    <mergeCell ref="C1104:D1104"/>
    <mergeCell ref="R1099:S1100"/>
    <mergeCell ref="P1099:Q1100"/>
    <mergeCell ref="N1099:O1100"/>
    <mergeCell ref="L1099:M1100"/>
    <mergeCell ref="J1099:K1100"/>
    <mergeCell ref="H1099:I1100"/>
    <mergeCell ref="AD1099:AE1100"/>
    <mergeCell ref="AB1099:AC1100"/>
    <mergeCell ref="Z1099:AA1100"/>
    <mergeCell ref="X1099:Y1100"/>
    <mergeCell ref="V1099:W1100"/>
    <mergeCell ref="T1099:U1100"/>
    <mergeCell ref="AP1099:AQ1100"/>
    <mergeCell ref="AN1099:AO1100"/>
    <mergeCell ref="AL1099:AM1100"/>
    <mergeCell ref="AJ1099:AK1100"/>
    <mergeCell ref="AH1099:AI1100"/>
    <mergeCell ref="AF1099:AG1100"/>
    <mergeCell ref="BB1099:BC1100"/>
    <mergeCell ref="AZ1099:BA1100"/>
    <mergeCell ref="AX1099:AY1100"/>
    <mergeCell ref="AV1099:AW1100"/>
    <mergeCell ref="AT1099:AU1100"/>
    <mergeCell ref="AR1099:AS1100"/>
    <mergeCell ref="R1105:S1106"/>
    <mergeCell ref="P1105:Q1106"/>
    <mergeCell ref="N1105:O1106"/>
    <mergeCell ref="L1105:M1106"/>
    <mergeCell ref="J1105:K1106"/>
    <mergeCell ref="H1105:I1106"/>
    <mergeCell ref="AD1105:AE1106"/>
    <mergeCell ref="AB1105:AC1106"/>
    <mergeCell ref="Z1105:AA1106"/>
    <mergeCell ref="X1105:Y1106"/>
    <mergeCell ref="AZ1095:BA1096"/>
    <mergeCell ref="AX1095:AY1096"/>
    <mergeCell ref="AV1095:AW1096"/>
    <mergeCell ref="AT1095:AU1096"/>
    <mergeCell ref="AR1095:AS1096"/>
    <mergeCell ref="F1093:F1094"/>
    <mergeCell ref="E1093:E1094"/>
    <mergeCell ref="C1093:D1093"/>
    <mergeCell ref="G1095:G1096"/>
    <mergeCell ref="C1096:D1096"/>
    <mergeCell ref="BL1095:BN1096"/>
    <mergeCell ref="BJ1095:BK1096"/>
    <mergeCell ref="BH1095:BI1096"/>
    <mergeCell ref="BF1095:BG1096"/>
    <mergeCell ref="BD1095:BE1096"/>
    <mergeCell ref="AJ1097:AK1098"/>
    <mergeCell ref="AH1097:AI1098"/>
    <mergeCell ref="AF1097:AG1098"/>
    <mergeCell ref="BB1097:BC1098"/>
    <mergeCell ref="AZ1097:BA1098"/>
    <mergeCell ref="AX1097:AY1098"/>
    <mergeCell ref="AV1097:AW1098"/>
    <mergeCell ref="AT1097:AU1098"/>
    <mergeCell ref="AR1097:AS1098"/>
    <mergeCell ref="F1095:F1096"/>
    <mergeCell ref="E1095:E1096"/>
    <mergeCell ref="C1095:D1095"/>
    <mergeCell ref="F1097:F1098"/>
    <mergeCell ref="E1097:E1098"/>
    <mergeCell ref="C1097:D1097"/>
    <mergeCell ref="B1101:B1102"/>
    <mergeCell ref="C1100:D1100"/>
    <mergeCell ref="BL1099:BN1100"/>
    <mergeCell ref="BJ1099:BK1100"/>
    <mergeCell ref="BH1099:BI1100"/>
    <mergeCell ref="BF1099:BG1100"/>
    <mergeCell ref="BD1099:BE1100"/>
    <mergeCell ref="R1101:S1102"/>
    <mergeCell ref="P1101:Q1102"/>
    <mergeCell ref="N1101:O1102"/>
    <mergeCell ref="L1101:M1102"/>
    <mergeCell ref="J1101:K1102"/>
    <mergeCell ref="H1101:I1102"/>
    <mergeCell ref="AD1101:AE1102"/>
    <mergeCell ref="AB1101:AC1102"/>
    <mergeCell ref="Z1101:AA1102"/>
    <mergeCell ref="X1101:Y1102"/>
    <mergeCell ref="V1101:W1102"/>
    <mergeCell ref="T1101:U1102"/>
    <mergeCell ref="AP1101:AQ1102"/>
    <mergeCell ref="AN1101:AO1102"/>
    <mergeCell ref="AL1101:AM1102"/>
    <mergeCell ref="AJ1101:AK1102"/>
    <mergeCell ref="AH1101:AI1102"/>
    <mergeCell ref="AF1101:AG1102"/>
    <mergeCell ref="BB1101:BC1102"/>
    <mergeCell ref="AZ1101:BA1102"/>
    <mergeCell ref="AX1101:AY1102"/>
    <mergeCell ref="AV1101:AW1102"/>
    <mergeCell ref="AT1101:AU1102"/>
    <mergeCell ref="AR1101:AS1102"/>
    <mergeCell ref="F1099:F1100"/>
    <mergeCell ref="E1099:E1100"/>
    <mergeCell ref="C1099:D1099"/>
    <mergeCell ref="R1097:S1098"/>
    <mergeCell ref="P1097:Q1098"/>
    <mergeCell ref="N1097:O1098"/>
    <mergeCell ref="L1097:M1098"/>
    <mergeCell ref="J1097:K1098"/>
    <mergeCell ref="H1097:I1098"/>
    <mergeCell ref="AD1097:AE1098"/>
    <mergeCell ref="AB1097:AC1098"/>
    <mergeCell ref="Z1097:AA1098"/>
    <mergeCell ref="X1097:Y1098"/>
    <mergeCell ref="V1097:W1098"/>
    <mergeCell ref="T1097:U1098"/>
    <mergeCell ref="AP1097:AQ1098"/>
    <mergeCell ref="AN1097:AO1098"/>
    <mergeCell ref="AL1097:AM1098"/>
    <mergeCell ref="BH1089:BI1090"/>
    <mergeCell ref="BF1089:BG1090"/>
    <mergeCell ref="BD1089:BE1090"/>
    <mergeCell ref="R1091:S1092"/>
    <mergeCell ref="P1091:Q1092"/>
    <mergeCell ref="N1091:O1092"/>
    <mergeCell ref="L1091:M1092"/>
    <mergeCell ref="J1091:K1092"/>
    <mergeCell ref="H1091:I1092"/>
    <mergeCell ref="AD1091:AE1092"/>
    <mergeCell ref="AB1091:AC1092"/>
    <mergeCell ref="Z1091:AA1092"/>
    <mergeCell ref="X1091:Y1092"/>
    <mergeCell ref="V1091:W1092"/>
    <mergeCell ref="T1091:U1092"/>
    <mergeCell ref="AP1091:AQ1092"/>
    <mergeCell ref="AN1091:AO1092"/>
    <mergeCell ref="AL1091:AM1092"/>
    <mergeCell ref="AJ1091:AK1092"/>
    <mergeCell ref="AH1091:AI1092"/>
    <mergeCell ref="AF1091:AG1092"/>
    <mergeCell ref="BB1091:BC1092"/>
    <mergeCell ref="AZ1091:BA1092"/>
    <mergeCell ref="AX1091:AY1092"/>
    <mergeCell ref="AV1091:AW1092"/>
    <mergeCell ref="AT1091:AU1092"/>
    <mergeCell ref="AR1091:AS1092"/>
    <mergeCell ref="BH1093:BI1094"/>
    <mergeCell ref="BF1093:BG1094"/>
    <mergeCell ref="BD1093:BE1094"/>
    <mergeCell ref="R1095:S1096"/>
    <mergeCell ref="P1095:Q1096"/>
    <mergeCell ref="N1095:O1096"/>
    <mergeCell ref="L1095:M1096"/>
    <mergeCell ref="J1095:K1096"/>
    <mergeCell ref="H1095:I1096"/>
    <mergeCell ref="AD1095:AE1096"/>
    <mergeCell ref="AB1095:AC1096"/>
    <mergeCell ref="Z1095:AA1096"/>
    <mergeCell ref="X1095:Y1096"/>
    <mergeCell ref="V1095:W1096"/>
    <mergeCell ref="T1095:U1096"/>
    <mergeCell ref="AP1095:AQ1096"/>
    <mergeCell ref="AN1095:AO1096"/>
    <mergeCell ref="AL1095:AM1096"/>
    <mergeCell ref="AJ1095:AK1096"/>
    <mergeCell ref="AH1095:AI1096"/>
    <mergeCell ref="AF1095:AG1096"/>
    <mergeCell ref="BB1095:BC1096"/>
    <mergeCell ref="C1089:D1089"/>
    <mergeCell ref="B1093:B1094"/>
    <mergeCell ref="C1092:D1092"/>
    <mergeCell ref="BL1091:BN1092"/>
    <mergeCell ref="BJ1091:BK1092"/>
    <mergeCell ref="BH1091:BI1092"/>
    <mergeCell ref="BF1091:BG1092"/>
    <mergeCell ref="BD1091:BE1092"/>
    <mergeCell ref="R1093:S1094"/>
    <mergeCell ref="P1093:Q1094"/>
    <mergeCell ref="N1093:O1094"/>
    <mergeCell ref="L1093:M1094"/>
    <mergeCell ref="J1093:K1094"/>
    <mergeCell ref="H1093:I1094"/>
    <mergeCell ref="AD1093:AE1094"/>
    <mergeCell ref="AB1093:AC1094"/>
    <mergeCell ref="Z1093:AA1094"/>
    <mergeCell ref="X1093:Y1094"/>
    <mergeCell ref="V1093:W1094"/>
    <mergeCell ref="T1093:U1094"/>
    <mergeCell ref="AP1093:AQ1094"/>
    <mergeCell ref="AN1093:AO1094"/>
    <mergeCell ref="AL1093:AM1094"/>
    <mergeCell ref="AJ1093:AK1094"/>
    <mergeCell ref="AH1093:AI1094"/>
    <mergeCell ref="AF1093:AG1094"/>
    <mergeCell ref="BB1093:BC1094"/>
    <mergeCell ref="AZ1093:BA1094"/>
    <mergeCell ref="AX1093:AY1094"/>
    <mergeCell ref="AV1093:AW1094"/>
    <mergeCell ref="AT1093:AU1094"/>
    <mergeCell ref="AR1093:AS1094"/>
    <mergeCell ref="F1091:F1092"/>
    <mergeCell ref="E1091:E1092"/>
    <mergeCell ref="C1091:D1091"/>
    <mergeCell ref="B1091:B1092"/>
    <mergeCell ref="C1094:D1094"/>
    <mergeCell ref="BL1093:BN1094"/>
    <mergeCell ref="BJ1093:BK1094"/>
    <mergeCell ref="B1081:B1082"/>
    <mergeCell ref="R1087:S1088"/>
    <mergeCell ref="P1087:Q1088"/>
    <mergeCell ref="N1087:O1088"/>
    <mergeCell ref="L1087:M1088"/>
    <mergeCell ref="J1087:K1088"/>
    <mergeCell ref="H1087:I1088"/>
    <mergeCell ref="AD1087:AE1088"/>
    <mergeCell ref="AB1087:AC1088"/>
    <mergeCell ref="Z1087:AA1088"/>
    <mergeCell ref="X1087:Y1088"/>
    <mergeCell ref="V1087:W1088"/>
    <mergeCell ref="T1087:U1088"/>
    <mergeCell ref="AP1087:AQ1088"/>
    <mergeCell ref="AN1087:AO1088"/>
    <mergeCell ref="AL1087:AM1088"/>
    <mergeCell ref="AJ1087:AK1088"/>
    <mergeCell ref="AH1087:AI1088"/>
    <mergeCell ref="AF1087:AG1088"/>
    <mergeCell ref="BB1087:BC1088"/>
    <mergeCell ref="AZ1087:BA1088"/>
    <mergeCell ref="AX1087:AY1088"/>
    <mergeCell ref="AV1087:AW1088"/>
    <mergeCell ref="AT1087:AU1088"/>
    <mergeCell ref="AR1087:AS1088"/>
    <mergeCell ref="F1085:F1086"/>
    <mergeCell ref="E1085:E1086"/>
    <mergeCell ref="C1085:D1085"/>
    <mergeCell ref="B1089:B1090"/>
    <mergeCell ref="C1088:D1088"/>
    <mergeCell ref="BJ1087:BK1088"/>
    <mergeCell ref="BH1087:BI1088"/>
    <mergeCell ref="BF1087:BG1088"/>
    <mergeCell ref="BD1087:BE1088"/>
    <mergeCell ref="R1089:S1090"/>
    <mergeCell ref="P1089:Q1090"/>
    <mergeCell ref="N1089:O1090"/>
    <mergeCell ref="L1089:M1090"/>
    <mergeCell ref="J1089:K1090"/>
    <mergeCell ref="H1089:I1090"/>
    <mergeCell ref="AD1089:AE1090"/>
    <mergeCell ref="AB1089:AC1090"/>
    <mergeCell ref="Z1089:AA1090"/>
    <mergeCell ref="X1089:Y1090"/>
    <mergeCell ref="V1089:W1090"/>
    <mergeCell ref="T1089:U1090"/>
    <mergeCell ref="AP1089:AQ1090"/>
    <mergeCell ref="AN1089:AO1090"/>
    <mergeCell ref="AL1089:AM1090"/>
    <mergeCell ref="AJ1089:AK1090"/>
    <mergeCell ref="AH1089:AI1090"/>
    <mergeCell ref="AF1089:AG1090"/>
    <mergeCell ref="BB1089:BC1090"/>
    <mergeCell ref="AZ1089:BA1090"/>
    <mergeCell ref="AX1089:AY1090"/>
    <mergeCell ref="AV1089:AW1090"/>
    <mergeCell ref="AT1089:AU1090"/>
    <mergeCell ref="AR1089:AS1090"/>
    <mergeCell ref="F1087:F1088"/>
    <mergeCell ref="E1087:E1088"/>
    <mergeCell ref="C1087:D1087"/>
    <mergeCell ref="B1087:B1088"/>
    <mergeCell ref="C1090:D1090"/>
    <mergeCell ref="BJ1089:BK1090"/>
    <mergeCell ref="B1085:B1086"/>
    <mergeCell ref="C1084:D1084"/>
    <mergeCell ref="BL1083:BN1084"/>
    <mergeCell ref="BJ1083:BK1084"/>
    <mergeCell ref="BH1083:BI1084"/>
    <mergeCell ref="BF1083:BG1084"/>
    <mergeCell ref="BD1083:BE1084"/>
    <mergeCell ref="R1085:S1086"/>
    <mergeCell ref="P1085:Q1086"/>
    <mergeCell ref="N1085:O1086"/>
    <mergeCell ref="L1085:M1086"/>
    <mergeCell ref="J1085:K1086"/>
    <mergeCell ref="H1085:I1086"/>
    <mergeCell ref="AD1085:AE1086"/>
    <mergeCell ref="AB1085:AC1086"/>
    <mergeCell ref="Z1085:AA1086"/>
    <mergeCell ref="X1085:Y1086"/>
    <mergeCell ref="V1085:W1086"/>
    <mergeCell ref="T1085:U1086"/>
    <mergeCell ref="AP1085:AQ1086"/>
    <mergeCell ref="AN1085:AO1086"/>
    <mergeCell ref="AL1085:AM1086"/>
    <mergeCell ref="AJ1085:AK1086"/>
    <mergeCell ref="AH1085:AI1086"/>
    <mergeCell ref="AF1085:AG1086"/>
    <mergeCell ref="BB1085:BC1086"/>
    <mergeCell ref="AZ1085:BA1086"/>
    <mergeCell ref="AX1085:AY1086"/>
    <mergeCell ref="AV1085:AW1086"/>
    <mergeCell ref="AT1085:AU1086"/>
    <mergeCell ref="AR1085:AS1086"/>
    <mergeCell ref="F1083:F1084"/>
    <mergeCell ref="E1083:E1084"/>
    <mergeCell ref="C1083:D1083"/>
    <mergeCell ref="B1083:B1084"/>
    <mergeCell ref="C1086:D1086"/>
    <mergeCell ref="BL1085:BN1086"/>
    <mergeCell ref="BJ1085:BK1086"/>
    <mergeCell ref="BH1085:BI1086"/>
    <mergeCell ref="BF1085:BG1086"/>
    <mergeCell ref="BD1085:BE1086"/>
    <mergeCell ref="G1083:G1084"/>
    <mergeCell ref="G1085:G1086"/>
    <mergeCell ref="AR1081:AS1082"/>
    <mergeCell ref="F1079:F1080"/>
    <mergeCell ref="E1079:E1080"/>
    <mergeCell ref="C1079:D1079"/>
    <mergeCell ref="R1081:S1082"/>
    <mergeCell ref="P1081:Q1082"/>
    <mergeCell ref="N1081:O1082"/>
    <mergeCell ref="L1081:M1082"/>
    <mergeCell ref="J1081:K1082"/>
    <mergeCell ref="H1081:I1082"/>
    <mergeCell ref="AD1081:AE1082"/>
    <mergeCell ref="AB1081:AC1082"/>
    <mergeCell ref="Z1081:AA1082"/>
    <mergeCell ref="F1073:F1074"/>
    <mergeCell ref="E1073:E1074"/>
    <mergeCell ref="C1073:D1073"/>
    <mergeCell ref="H1083:I1084"/>
    <mergeCell ref="AD1083:AE1084"/>
    <mergeCell ref="AB1083:AC1084"/>
    <mergeCell ref="Z1083:AA1084"/>
    <mergeCell ref="X1083:Y1084"/>
    <mergeCell ref="V1083:W1084"/>
    <mergeCell ref="T1083:U1084"/>
    <mergeCell ref="AP1083:AQ1084"/>
    <mergeCell ref="AN1083:AO1084"/>
    <mergeCell ref="AL1083:AM1084"/>
    <mergeCell ref="AJ1083:AK1084"/>
    <mergeCell ref="AH1083:AI1084"/>
    <mergeCell ref="AF1083:AG1084"/>
    <mergeCell ref="BB1083:BC1084"/>
    <mergeCell ref="AZ1083:BA1084"/>
    <mergeCell ref="AX1083:AY1084"/>
    <mergeCell ref="AV1083:AW1084"/>
    <mergeCell ref="AT1083:AU1084"/>
    <mergeCell ref="AR1083:AS1084"/>
    <mergeCell ref="F1081:F1082"/>
    <mergeCell ref="E1081:E1082"/>
    <mergeCell ref="C1081:D1081"/>
    <mergeCell ref="H1077:I1078"/>
    <mergeCell ref="AD1077:AE1078"/>
    <mergeCell ref="R1083:S1084"/>
    <mergeCell ref="P1083:Q1084"/>
    <mergeCell ref="N1083:O1084"/>
    <mergeCell ref="L1083:M1084"/>
    <mergeCell ref="J1083:K1084"/>
    <mergeCell ref="R1075:S1076"/>
    <mergeCell ref="P1075:Q1076"/>
    <mergeCell ref="N1075:O1076"/>
    <mergeCell ref="L1075:M1076"/>
    <mergeCell ref="J1075:K1076"/>
    <mergeCell ref="R1079:S1080"/>
    <mergeCell ref="P1079:Q1080"/>
    <mergeCell ref="N1079:O1080"/>
    <mergeCell ref="L1079:M1080"/>
    <mergeCell ref="J1079:K1080"/>
    <mergeCell ref="H1079:I1080"/>
    <mergeCell ref="AD1079:AE1080"/>
    <mergeCell ref="AB1079:AC1080"/>
    <mergeCell ref="Z1079:AA1080"/>
    <mergeCell ref="X1079:Y1080"/>
    <mergeCell ref="AV1079:AW1080"/>
    <mergeCell ref="AT1079:AU1080"/>
    <mergeCell ref="AR1079:AS1080"/>
    <mergeCell ref="F1077:F1078"/>
    <mergeCell ref="V1077:W1078"/>
    <mergeCell ref="T1077:U1078"/>
    <mergeCell ref="AP1077:AQ1078"/>
    <mergeCell ref="AN1077:AO1078"/>
    <mergeCell ref="AL1077:AM1078"/>
    <mergeCell ref="AJ1077:AK1078"/>
    <mergeCell ref="AH1077:AI1078"/>
    <mergeCell ref="AF1077:AG1078"/>
    <mergeCell ref="BB1077:BC1078"/>
    <mergeCell ref="AZ1077:BA1078"/>
    <mergeCell ref="C1080:D1080"/>
    <mergeCell ref="BL1079:BN1080"/>
    <mergeCell ref="BJ1079:BK1080"/>
    <mergeCell ref="BH1079:BI1080"/>
    <mergeCell ref="BF1079:BG1080"/>
    <mergeCell ref="BD1079:BE1080"/>
    <mergeCell ref="AF1073:AG1074"/>
    <mergeCell ref="BB1073:BC1074"/>
    <mergeCell ref="AZ1073:BA1074"/>
    <mergeCell ref="AX1073:AY1074"/>
    <mergeCell ref="AV1073:AW1074"/>
    <mergeCell ref="AT1073:AU1074"/>
    <mergeCell ref="AR1073:AS1074"/>
    <mergeCell ref="F1075:F1076"/>
    <mergeCell ref="AT1075:AU1076"/>
    <mergeCell ref="AD1072:AE1072"/>
    <mergeCell ref="AB1072:AC1072"/>
    <mergeCell ref="AX1072:AY1072"/>
    <mergeCell ref="AV1072:AW1072"/>
    <mergeCell ref="AT1072:AU1072"/>
    <mergeCell ref="V1142:W1143"/>
    <mergeCell ref="AP1162:AQ1163"/>
    <mergeCell ref="AN1162:AO1163"/>
    <mergeCell ref="AL1162:AM1163"/>
    <mergeCell ref="AP1154:AQ1155"/>
    <mergeCell ref="AN1154:AO1155"/>
    <mergeCell ref="AL1154:AM1155"/>
    <mergeCell ref="AP1156:AQ1157"/>
    <mergeCell ref="AN1156:AO1157"/>
    <mergeCell ref="AL1156:AM1157"/>
    <mergeCell ref="AV1131:AW1131"/>
    <mergeCell ref="AT1131:AU1131"/>
    <mergeCell ref="AZ1132:BA1133"/>
    <mergeCell ref="AX1132:AY1133"/>
    <mergeCell ref="AV1132:AW1133"/>
    <mergeCell ref="AJ1132:AK1133"/>
    <mergeCell ref="AR1132:AS1133"/>
    <mergeCell ref="AP1132:AQ1133"/>
    <mergeCell ref="AN1132:AO1133"/>
    <mergeCell ref="AL1132:AM1133"/>
    <mergeCell ref="AH1132:AI1133"/>
    <mergeCell ref="AF1132:AG1133"/>
    <mergeCell ref="F1134:F1135"/>
    <mergeCell ref="T1134:U1135"/>
    <mergeCell ref="R1134:S1135"/>
    <mergeCell ref="P1134:Q1135"/>
    <mergeCell ref="C1154:D1154"/>
    <mergeCell ref="AT1148:AU1149"/>
    <mergeCell ref="AR1146:AS1147"/>
    <mergeCell ref="AP1146:AQ1147"/>
    <mergeCell ref="AN1146:AO1147"/>
    <mergeCell ref="AL1146:AM1147"/>
    <mergeCell ref="AT1146:AU1147"/>
    <mergeCell ref="AT1140:AU1141"/>
    <mergeCell ref="AR1164:AS1165"/>
    <mergeCell ref="AP1164:AQ1165"/>
    <mergeCell ref="AN1164:AO1165"/>
    <mergeCell ref="AL1164:AM1165"/>
    <mergeCell ref="N1164:O1165"/>
    <mergeCell ref="T1160:U1161"/>
    <mergeCell ref="R1160:S1161"/>
    <mergeCell ref="P1160:Q1161"/>
    <mergeCell ref="AB1160:AC1161"/>
    <mergeCell ref="L1160:M1161"/>
    <mergeCell ref="J1160:K1161"/>
    <mergeCell ref="V1071:W1072"/>
    <mergeCell ref="P1071:U1071"/>
    <mergeCell ref="J1071:O1071"/>
    <mergeCell ref="T1072:U1072"/>
    <mergeCell ref="BL1071:BN1072"/>
    <mergeCell ref="BF1071:BK1071"/>
    <mergeCell ref="AZ1071:BE1071"/>
    <mergeCell ref="AT1071:AY1071"/>
    <mergeCell ref="AN1071:AS1071"/>
    <mergeCell ref="AH1071:AM1071"/>
    <mergeCell ref="R1072:S1072"/>
    <mergeCell ref="P1072:Q1072"/>
    <mergeCell ref="N1072:O1072"/>
    <mergeCell ref="L1072:M1072"/>
    <mergeCell ref="J1072:K1072"/>
    <mergeCell ref="AL1072:AM1072"/>
    <mergeCell ref="AJ1072:AK1072"/>
    <mergeCell ref="AH1072:AI1072"/>
    <mergeCell ref="AF1072:AG1072"/>
    <mergeCell ref="BL1081:BN1082"/>
    <mergeCell ref="BJ1073:BK1074"/>
    <mergeCell ref="BH1073:BI1074"/>
    <mergeCell ref="BF1073:BG1074"/>
    <mergeCell ref="BD1075:BE1076"/>
    <mergeCell ref="R1077:S1078"/>
    <mergeCell ref="P1077:Q1078"/>
    <mergeCell ref="N1077:O1078"/>
    <mergeCell ref="L1077:M1078"/>
    <mergeCell ref="J1077:K1078"/>
    <mergeCell ref="X1081:Y1082"/>
    <mergeCell ref="V1081:W1082"/>
    <mergeCell ref="T1081:U1082"/>
    <mergeCell ref="AP1081:AQ1082"/>
    <mergeCell ref="AN1081:AO1082"/>
    <mergeCell ref="AL1081:AM1082"/>
    <mergeCell ref="AJ1081:AK1082"/>
    <mergeCell ref="AH1081:AI1082"/>
    <mergeCell ref="AF1081:AG1082"/>
    <mergeCell ref="BB1081:BC1082"/>
    <mergeCell ref="AZ1081:BA1082"/>
    <mergeCell ref="AX1081:AY1082"/>
    <mergeCell ref="AV1081:AW1082"/>
    <mergeCell ref="AT1081:AU1082"/>
    <mergeCell ref="V1160:W1161"/>
    <mergeCell ref="AJ1160:AK1161"/>
    <mergeCell ref="AD1156:AE1157"/>
    <mergeCell ref="AF1156:AG1157"/>
    <mergeCell ref="X1156:Y1157"/>
    <mergeCell ref="Z1156:AA1157"/>
    <mergeCell ref="V1156:W1157"/>
    <mergeCell ref="L1131:M1131"/>
    <mergeCell ref="AZ1131:BA1131"/>
    <mergeCell ref="AX1131:AY1131"/>
    <mergeCell ref="B1073:B1074"/>
    <mergeCell ref="BJ1072:BK1072"/>
    <mergeCell ref="BH1072:BI1072"/>
    <mergeCell ref="BF1072:BG1072"/>
    <mergeCell ref="BD1072:BE1072"/>
    <mergeCell ref="BB1072:BC1072"/>
    <mergeCell ref="AZ1072:BA1072"/>
    <mergeCell ref="R1073:S1074"/>
    <mergeCell ref="P1073:Q1074"/>
    <mergeCell ref="N1073:O1074"/>
    <mergeCell ref="L1073:M1074"/>
    <mergeCell ref="J1073:K1074"/>
    <mergeCell ref="H1073:I1074"/>
    <mergeCell ref="X1138:Y1139"/>
    <mergeCell ref="V1138:W1139"/>
    <mergeCell ref="V1136:W1137"/>
    <mergeCell ref="AR1136:AS1137"/>
    <mergeCell ref="AP1136:AQ1137"/>
    <mergeCell ref="AN1136:AO1137"/>
    <mergeCell ref="AL1136:AM1137"/>
    <mergeCell ref="T1138:U1139"/>
    <mergeCell ref="N1138:O1139"/>
    <mergeCell ref="L1140:M1141"/>
    <mergeCell ref="J1140:K1141"/>
    <mergeCell ref="H1075:I1076"/>
    <mergeCell ref="AD1075:AE1076"/>
    <mergeCell ref="AB1075:AC1076"/>
    <mergeCell ref="Z1075:AA1076"/>
    <mergeCell ref="X1075:Y1076"/>
    <mergeCell ref="V1075:W1076"/>
    <mergeCell ref="T1075:U1076"/>
    <mergeCell ref="AP1075:AQ1076"/>
    <mergeCell ref="AN1075:AO1076"/>
    <mergeCell ref="AL1075:AM1076"/>
    <mergeCell ref="AJ1075:AK1076"/>
    <mergeCell ref="AH1075:AI1076"/>
    <mergeCell ref="AF1075:AG1076"/>
    <mergeCell ref="BB1075:BC1076"/>
    <mergeCell ref="AZ1075:BA1076"/>
    <mergeCell ref="AX1075:AY1076"/>
    <mergeCell ref="AV1075:AW1076"/>
    <mergeCell ref="AN1138:AO1139"/>
    <mergeCell ref="AL1138:AM1139"/>
    <mergeCell ref="AT1138:AU1139"/>
    <mergeCell ref="AR1075:AS1076"/>
    <mergeCell ref="B1077:B1078"/>
    <mergeCell ref="C1078:D1078"/>
    <mergeCell ref="V1079:W1080"/>
    <mergeCell ref="T1079:U1080"/>
    <mergeCell ref="AP1079:AQ1080"/>
    <mergeCell ref="AN1079:AO1080"/>
    <mergeCell ref="AL1079:AM1080"/>
    <mergeCell ref="AJ1079:AK1080"/>
    <mergeCell ref="AH1079:AI1080"/>
    <mergeCell ref="AF1079:AG1080"/>
    <mergeCell ref="BB1079:BC1080"/>
    <mergeCell ref="AZ1079:BA1080"/>
    <mergeCell ref="AX1079:AY1080"/>
    <mergeCell ref="AP1140:AQ1141"/>
    <mergeCell ref="AN1140:AO1141"/>
    <mergeCell ref="AL1140:AM1141"/>
    <mergeCell ref="BF1131:BG1131"/>
    <mergeCell ref="BD1131:BE1131"/>
    <mergeCell ref="BB1131:BC1131"/>
    <mergeCell ref="X1172:Y1173"/>
    <mergeCell ref="AD1168:AE1169"/>
    <mergeCell ref="AB1168:AC1169"/>
    <mergeCell ref="Z1168:AA1169"/>
    <mergeCell ref="L1168:M1169"/>
    <mergeCell ref="J1168:K1169"/>
    <mergeCell ref="H1168:I1169"/>
    <mergeCell ref="V1168:W1169"/>
    <mergeCell ref="P1156:Q1157"/>
    <mergeCell ref="N1156:O1157"/>
    <mergeCell ref="F1154:F1155"/>
    <mergeCell ref="AD1140:AE1141"/>
    <mergeCell ref="Z1140:AA1141"/>
    <mergeCell ref="R1138:S1139"/>
    <mergeCell ref="V1140:W1141"/>
    <mergeCell ref="L1162:M1163"/>
    <mergeCell ref="J1162:K1163"/>
    <mergeCell ref="H1162:I1163"/>
    <mergeCell ref="X1160:Y1161"/>
    <mergeCell ref="AH1158:AI1159"/>
    <mergeCell ref="AF1158:AG1159"/>
    <mergeCell ref="AD1158:AE1159"/>
    <mergeCell ref="AB1158:AC1159"/>
    <mergeCell ref="F1162:F1163"/>
    <mergeCell ref="T1162:U1163"/>
    <mergeCell ref="R1162:S1163"/>
    <mergeCell ref="P1162:Q1163"/>
    <mergeCell ref="N1162:O1163"/>
    <mergeCell ref="AD1160:AE1161"/>
    <mergeCell ref="N1160:O1161"/>
    <mergeCell ref="N1146:O1147"/>
    <mergeCell ref="G1144:G1145"/>
    <mergeCell ref="G1146:G1147"/>
    <mergeCell ref="G1148:G1149"/>
    <mergeCell ref="AD1148:AE1149"/>
    <mergeCell ref="AB1148:AC1149"/>
    <mergeCell ref="H1140:I1141"/>
    <mergeCell ref="P1138:Q1139"/>
    <mergeCell ref="P1140:Q1141"/>
    <mergeCell ref="N1140:O1141"/>
    <mergeCell ref="L1138:M1139"/>
    <mergeCell ref="J1138:K1139"/>
    <mergeCell ref="AF1138:AG1139"/>
    <mergeCell ref="AD1138:AE1139"/>
    <mergeCell ref="AB1138:AC1139"/>
    <mergeCell ref="Z1138:AA1139"/>
    <mergeCell ref="AK1179:AN1179"/>
    <mergeCell ref="AH1179:AJ1179"/>
    <mergeCell ref="AD1179:AF1179"/>
    <mergeCell ref="Z1179:AC1179"/>
    <mergeCell ref="D1172:E1173"/>
    <mergeCell ref="B1172:C1173"/>
    <mergeCell ref="C1171:D1171"/>
    <mergeCell ref="B1174:C1174"/>
    <mergeCell ref="AL1172:AM1173"/>
    <mergeCell ref="P1172:Q1173"/>
    <mergeCell ref="R1172:S1173"/>
    <mergeCell ref="E1168:E1169"/>
    <mergeCell ref="C1168:D1168"/>
    <mergeCell ref="B1168:B1169"/>
    <mergeCell ref="E1164:E1165"/>
    <mergeCell ref="C1164:D1164"/>
    <mergeCell ref="B1164:B1165"/>
    <mergeCell ref="C1165:D1165"/>
    <mergeCell ref="F1164:F1165"/>
    <mergeCell ref="AF1164:AG1165"/>
    <mergeCell ref="AD1164:AE1165"/>
    <mergeCell ref="AB1164:AC1165"/>
    <mergeCell ref="Z1164:AA1165"/>
    <mergeCell ref="L1164:M1165"/>
    <mergeCell ref="T1164:U1165"/>
    <mergeCell ref="H1174:I1175"/>
    <mergeCell ref="J1174:K1175"/>
    <mergeCell ref="L1174:M1175"/>
    <mergeCell ref="N1174:O1175"/>
    <mergeCell ref="P1174:Q1175"/>
    <mergeCell ref="R1174:S1175"/>
    <mergeCell ref="T1174:U1175"/>
    <mergeCell ref="V1174:W1175"/>
    <mergeCell ref="X1174:Y1175"/>
    <mergeCell ref="Z1174:AA1175"/>
    <mergeCell ref="AB1174:AC1175"/>
    <mergeCell ref="AD1174:AE1175"/>
    <mergeCell ref="AF1174:AG1175"/>
    <mergeCell ref="AH1174:AI1175"/>
    <mergeCell ref="AJ1174:AK1175"/>
    <mergeCell ref="B1177:C1177"/>
    <mergeCell ref="Z1172:AA1173"/>
    <mergeCell ref="J1172:K1173"/>
    <mergeCell ref="H1172:I1173"/>
    <mergeCell ref="N1172:O1173"/>
    <mergeCell ref="C1170:D1170"/>
    <mergeCell ref="B1170:B1171"/>
    <mergeCell ref="C1169:D1169"/>
    <mergeCell ref="E1170:E1171"/>
    <mergeCell ref="N1166:O1167"/>
    <mergeCell ref="X1166:Y1167"/>
    <mergeCell ref="V1166:W1167"/>
    <mergeCell ref="V1164:W1165"/>
    <mergeCell ref="X1164:Y1165"/>
    <mergeCell ref="AJ1164:AK1165"/>
    <mergeCell ref="T1168:U1169"/>
    <mergeCell ref="R1168:S1169"/>
    <mergeCell ref="P1168:Q1169"/>
    <mergeCell ref="N1168:O1169"/>
    <mergeCell ref="T1166:U1167"/>
    <mergeCell ref="R1166:S1167"/>
    <mergeCell ref="R1164:S1165"/>
    <mergeCell ref="P1164:Q1165"/>
    <mergeCell ref="J1164:K1165"/>
    <mergeCell ref="AT1172:AU1173"/>
    <mergeCell ref="AR1172:AS1173"/>
    <mergeCell ref="AP1172:AQ1173"/>
    <mergeCell ref="AB1172:AC1173"/>
    <mergeCell ref="AJ1140:AK1141"/>
    <mergeCell ref="BL1172:BN1173"/>
    <mergeCell ref="BJ1172:BK1173"/>
    <mergeCell ref="BH1172:BI1173"/>
    <mergeCell ref="BF1172:BG1173"/>
    <mergeCell ref="BD1172:BE1173"/>
    <mergeCell ref="BB1172:BC1173"/>
    <mergeCell ref="AZ1172:BA1173"/>
    <mergeCell ref="AX1172:AY1173"/>
    <mergeCell ref="AV1172:AW1173"/>
    <mergeCell ref="F1170:F1171"/>
    <mergeCell ref="L1170:M1171"/>
    <mergeCell ref="J1170:K1171"/>
    <mergeCell ref="H1170:I1171"/>
    <mergeCell ref="AF1170:AG1171"/>
    <mergeCell ref="AD1170:AE1171"/>
    <mergeCell ref="L1172:M1173"/>
    <mergeCell ref="AJ1172:AK1173"/>
    <mergeCell ref="AH1172:AI1173"/>
    <mergeCell ref="AF1172:AG1173"/>
    <mergeCell ref="AD1172:AE1173"/>
    <mergeCell ref="AB1170:AC1171"/>
    <mergeCell ref="Z1170:AA1171"/>
    <mergeCell ref="V1172:W1173"/>
    <mergeCell ref="T1172:U1173"/>
    <mergeCell ref="AN1172:AO1173"/>
    <mergeCell ref="AL1166:AM1167"/>
    <mergeCell ref="AR1168:AS1169"/>
    <mergeCell ref="AH1168:AI1169"/>
    <mergeCell ref="AF1168:AG1169"/>
    <mergeCell ref="AT1168:AU1169"/>
    <mergeCell ref="X1168:Y1169"/>
    <mergeCell ref="AJ1148:AK1149"/>
    <mergeCell ref="AH1148:AI1149"/>
    <mergeCell ref="AF1148:AG1149"/>
    <mergeCell ref="T1150:U1151"/>
    <mergeCell ref="R1150:S1151"/>
    <mergeCell ref="AT1152:AU1153"/>
    <mergeCell ref="BL1168:BN1169"/>
    <mergeCell ref="BJ1168:BK1169"/>
    <mergeCell ref="BH1168:BI1169"/>
    <mergeCell ref="BF1168:BG1169"/>
    <mergeCell ref="BD1168:BE1169"/>
    <mergeCell ref="BB1168:BC1169"/>
    <mergeCell ref="AJ1168:AK1169"/>
    <mergeCell ref="V1170:W1171"/>
    <mergeCell ref="T1170:U1171"/>
    <mergeCell ref="R1170:S1171"/>
    <mergeCell ref="P1170:Q1171"/>
    <mergeCell ref="N1170:O1171"/>
    <mergeCell ref="AR1170:AS1171"/>
    <mergeCell ref="AP1170:AQ1171"/>
    <mergeCell ref="F1166:F1167"/>
    <mergeCell ref="V1146:W1147"/>
    <mergeCell ref="F1148:F1149"/>
    <mergeCell ref="T1148:U1149"/>
    <mergeCell ref="R1148:S1149"/>
    <mergeCell ref="P1148:Q1149"/>
    <mergeCell ref="N1148:O1149"/>
    <mergeCell ref="T1146:U1147"/>
    <mergeCell ref="BA1180:BN1180"/>
    <mergeCell ref="BI1179:BK1179"/>
    <mergeCell ref="BE1179:BG1179"/>
    <mergeCell ref="AZ1179:BD1179"/>
    <mergeCell ref="BB1170:BC1171"/>
    <mergeCell ref="X1132:Y1133"/>
    <mergeCell ref="AD1132:AE1133"/>
    <mergeCell ref="V1132:W1133"/>
    <mergeCell ref="AB1132:AC1133"/>
    <mergeCell ref="Z1132:AA1133"/>
    <mergeCell ref="T1132:U1133"/>
    <mergeCell ref="AT1132:AU1133"/>
    <mergeCell ref="AR1150:AS1151"/>
    <mergeCell ref="R1154:S1155"/>
    <mergeCell ref="AT1164:AU1165"/>
    <mergeCell ref="AR1162:AS1163"/>
    <mergeCell ref="AT1162:AU1163"/>
    <mergeCell ref="AR1154:AS1155"/>
    <mergeCell ref="AT1154:AU1155"/>
    <mergeCell ref="AR1156:AS1157"/>
    <mergeCell ref="AD1177:AF1177"/>
    <mergeCell ref="Z1177:AC1177"/>
    <mergeCell ref="B1179:C1179"/>
    <mergeCell ref="BI1177:BK1177"/>
    <mergeCell ref="BE1177:BG1177"/>
    <mergeCell ref="AZ1177:BD1177"/>
    <mergeCell ref="AS1177:AU1177"/>
    <mergeCell ref="AO1177:AQ1177"/>
    <mergeCell ref="AK1177:AN1177"/>
    <mergeCell ref="AH1177:AJ1177"/>
    <mergeCell ref="AS1179:AU1179"/>
    <mergeCell ref="AO1179:AQ1179"/>
    <mergeCell ref="BL1164:BN1165"/>
    <mergeCell ref="BJ1164:BK1165"/>
    <mergeCell ref="BH1164:BI1165"/>
    <mergeCell ref="BF1164:BG1165"/>
    <mergeCell ref="BD1164:BE1165"/>
    <mergeCell ref="BB1164:BC1165"/>
    <mergeCell ref="AZ1164:BA1165"/>
    <mergeCell ref="AJ1152:AK1153"/>
    <mergeCell ref="AH1152:AI1153"/>
    <mergeCell ref="AF1152:AG1153"/>
    <mergeCell ref="F1156:F1157"/>
    <mergeCell ref="T1156:U1157"/>
    <mergeCell ref="R1156:S1157"/>
    <mergeCell ref="AX1164:AY1165"/>
    <mergeCell ref="AV1164:AW1165"/>
    <mergeCell ref="L1166:M1167"/>
    <mergeCell ref="J1166:K1167"/>
    <mergeCell ref="H1166:I1167"/>
    <mergeCell ref="AZ1166:BA1167"/>
    <mergeCell ref="AX1166:AY1167"/>
    <mergeCell ref="AV1166:AW1167"/>
    <mergeCell ref="AH1164:AI1165"/>
    <mergeCell ref="C1166:D1166"/>
    <mergeCell ref="B1166:B1167"/>
    <mergeCell ref="AJ1166:AK1167"/>
    <mergeCell ref="AH1166:AI1167"/>
    <mergeCell ref="AF1166:AG1167"/>
    <mergeCell ref="AD1166:AE1167"/>
    <mergeCell ref="AB1166:AC1167"/>
    <mergeCell ref="Z1166:AA1167"/>
    <mergeCell ref="C1167:D1167"/>
    <mergeCell ref="P1166:Q1167"/>
    <mergeCell ref="B1162:B1163"/>
    <mergeCell ref="AJ1162:AK1163"/>
    <mergeCell ref="AH1162:AI1163"/>
    <mergeCell ref="AF1162:AG1163"/>
    <mergeCell ref="AD1162:AE1163"/>
    <mergeCell ref="AB1162:AC1163"/>
    <mergeCell ref="Z1162:AA1163"/>
    <mergeCell ref="C1163:D1163"/>
    <mergeCell ref="BL1162:BN1163"/>
    <mergeCell ref="BJ1162:BK1163"/>
    <mergeCell ref="BH1162:BI1163"/>
    <mergeCell ref="BF1162:BG1163"/>
    <mergeCell ref="BD1162:BE1163"/>
    <mergeCell ref="BB1162:BC1163"/>
    <mergeCell ref="BL1166:BN1167"/>
    <mergeCell ref="BJ1166:BK1167"/>
    <mergeCell ref="BH1166:BI1167"/>
    <mergeCell ref="BF1166:BG1167"/>
    <mergeCell ref="BD1166:BE1167"/>
    <mergeCell ref="BB1166:BC1167"/>
    <mergeCell ref="E1166:E1167"/>
    <mergeCell ref="E1162:E1163"/>
    <mergeCell ref="C1162:D1162"/>
    <mergeCell ref="X1162:Y1163"/>
    <mergeCell ref="V1162:W1163"/>
    <mergeCell ref="AT1160:AU1161"/>
    <mergeCell ref="AR1160:AS1161"/>
    <mergeCell ref="AP1160:AQ1161"/>
    <mergeCell ref="AN1160:AO1161"/>
    <mergeCell ref="G1160:G1161"/>
    <mergeCell ref="AL1150:AM1151"/>
    <mergeCell ref="AT1150:AU1151"/>
    <mergeCell ref="AD1152:AE1153"/>
    <mergeCell ref="AB1152:AC1153"/>
    <mergeCell ref="X1154:Y1155"/>
    <mergeCell ref="V1154:W1155"/>
    <mergeCell ref="V1152:W1153"/>
    <mergeCell ref="E1156:E1157"/>
    <mergeCell ref="C1156:D1156"/>
    <mergeCell ref="B1156:B1157"/>
    <mergeCell ref="C1157:D1157"/>
    <mergeCell ref="AZ1158:BA1159"/>
    <mergeCell ref="AX1158:AY1159"/>
    <mergeCell ref="AV1158:AW1159"/>
    <mergeCell ref="H1156:I1157"/>
    <mergeCell ref="BL1156:BN1157"/>
    <mergeCell ref="BJ1156:BK1157"/>
    <mergeCell ref="BH1156:BI1157"/>
    <mergeCell ref="BF1156:BG1157"/>
    <mergeCell ref="BD1156:BE1157"/>
    <mergeCell ref="BB1156:BC1157"/>
    <mergeCell ref="C1159:D1159"/>
    <mergeCell ref="P1158:Q1159"/>
    <mergeCell ref="N1158:O1159"/>
    <mergeCell ref="AZ1156:BA1157"/>
    <mergeCell ref="AX1156:AY1157"/>
    <mergeCell ref="AV1156:AW1157"/>
    <mergeCell ref="L1158:M1159"/>
    <mergeCell ref="AT1156:AU1157"/>
    <mergeCell ref="AB1156:AC1157"/>
    <mergeCell ref="X1158:Y1159"/>
    <mergeCell ref="BB1158:BC1159"/>
    <mergeCell ref="E1158:E1159"/>
    <mergeCell ref="C1158:D1158"/>
    <mergeCell ref="BL1152:BN1153"/>
    <mergeCell ref="BJ1152:BK1153"/>
    <mergeCell ref="BH1152:BI1153"/>
    <mergeCell ref="BF1152:BG1153"/>
    <mergeCell ref="BD1152:BE1153"/>
    <mergeCell ref="BB1152:BC1153"/>
    <mergeCell ref="J1154:K1155"/>
    <mergeCell ref="H1154:I1155"/>
    <mergeCell ref="AZ1154:BA1155"/>
    <mergeCell ref="AX1154:AY1155"/>
    <mergeCell ref="AV1154:AW1155"/>
    <mergeCell ref="X1152:Y1153"/>
    <mergeCell ref="Z1152:AA1153"/>
    <mergeCell ref="L1152:M1153"/>
    <mergeCell ref="J1152:K1153"/>
    <mergeCell ref="H1152:I1153"/>
    <mergeCell ref="P1154:Q1155"/>
    <mergeCell ref="N1154:O1155"/>
    <mergeCell ref="AZ1152:BA1153"/>
    <mergeCell ref="AX1152:AY1153"/>
    <mergeCell ref="AV1152:AW1153"/>
    <mergeCell ref="L1154:M1155"/>
    <mergeCell ref="T1152:U1153"/>
    <mergeCell ref="R1152:S1153"/>
    <mergeCell ref="P1152:Q1153"/>
    <mergeCell ref="N1152:O1153"/>
    <mergeCell ref="E1154:E1155"/>
    <mergeCell ref="BL1154:BN1155"/>
    <mergeCell ref="BJ1154:BK1155"/>
    <mergeCell ref="BH1154:BI1155"/>
    <mergeCell ref="BF1154:BG1155"/>
    <mergeCell ref="BD1154:BE1155"/>
    <mergeCell ref="BB1154:BC1155"/>
    <mergeCell ref="B1144:B1145"/>
    <mergeCell ref="C1145:D1145"/>
    <mergeCell ref="B1146:B1147"/>
    <mergeCell ref="C1150:D1150"/>
    <mergeCell ref="B1150:B1151"/>
    <mergeCell ref="C1151:D1151"/>
    <mergeCell ref="X1150:Y1151"/>
    <mergeCell ref="B1158:B1159"/>
    <mergeCell ref="AJ1158:AK1159"/>
    <mergeCell ref="AH1156:AI1157"/>
    <mergeCell ref="G1156:G1157"/>
    <mergeCell ref="V1158:W1159"/>
    <mergeCell ref="T1158:U1159"/>
    <mergeCell ref="R1158:S1159"/>
    <mergeCell ref="J1158:K1159"/>
    <mergeCell ref="B1160:B1161"/>
    <mergeCell ref="C1161:D1161"/>
    <mergeCell ref="F1160:F1161"/>
    <mergeCell ref="T1154:U1155"/>
    <mergeCell ref="E1160:E1161"/>
    <mergeCell ref="C1160:D1160"/>
    <mergeCell ref="AR1158:AS1159"/>
    <mergeCell ref="AP1158:AQ1159"/>
    <mergeCell ref="AN1158:AO1159"/>
    <mergeCell ref="AL1158:AM1159"/>
    <mergeCell ref="AT1158:AU1159"/>
    <mergeCell ref="AR1152:AS1153"/>
    <mergeCell ref="AP1152:AQ1153"/>
    <mergeCell ref="AN1152:AO1153"/>
    <mergeCell ref="AL1152:AM1153"/>
    <mergeCell ref="Z1158:AA1159"/>
    <mergeCell ref="L1156:M1157"/>
    <mergeCell ref="AP1148:AQ1149"/>
    <mergeCell ref="AN1148:AO1149"/>
    <mergeCell ref="E1152:E1153"/>
    <mergeCell ref="C1152:D1152"/>
    <mergeCell ref="B1152:B1153"/>
    <mergeCell ref="C1153:D1153"/>
    <mergeCell ref="B1154:B1155"/>
    <mergeCell ref="AJ1154:AK1155"/>
    <mergeCell ref="AH1154:AI1155"/>
    <mergeCell ref="AF1154:AG1155"/>
    <mergeCell ref="AD1154:AE1155"/>
    <mergeCell ref="AB1154:AC1155"/>
    <mergeCell ref="Z1154:AA1155"/>
    <mergeCell ref="C1155:D1155"/>
    <mergeCell ref="G1150:G1151"/>
    <mergeCell ref="G1152:G1153"/>
    <mergeCell ref="G1154:G1155"/>
    <mergeCell ref="AP1150:AQ1151"/>
    <mergeCell ref="AN1150:AO1151"/>
    <mergeCell ref="G1158:G1159"/>
    <mergeCell ref="F1158:F1159"/>
    <mergeCell ref="H1158:I1159"/>
    <mergeCell ref="C1148:D1148"/>
    <mergeCell ref="B1148:B1149"/>
    <mergeCell ref="C1149:D1149"/>
    <mergeCell ref="BL1146:BN1147"/>
    <mergeCell ref="BJ1146:BK1147"/>
    <mergeCell ref="BH1146:BI1147"/>
    <mergeCell ref="BF1146:BG1147"/>
    <mergeCell ref="BD1146:BE1147"/>
    <mergeCell ref="BB1146:BC1147"/>
    <mergeCell ref="BL1148:BN1149"/>
    <mergeCell ref="BJ1148:BK1149"/>
    <mergeCell ref="BH1148:BI1149"/>
    <mergeCell ref="BF1148:BG1149"/>
    <mergeCell ref="BD1148:BE1149"/>
    <mergeCell ref="BB1148:BC1149"/>
    <mergeCell ref="J1150:K1151"/>
    <mergeCell ref="H1150:I1151"/>
    <mergeCell ref="AZ1150:BA1151"/>
    <mergeCell ref="AX1150:AY1151"/>
    <mergeCell ref="AV1150:AW1151"/>
    <mergeCell ref="X1148:Y1149"/>
    <mergeCell ref="L1148:M1149"/>
    <mergeCell ref="J1148:K1149"/>
    <mergeCell ref="H1148:I1149"/>
    <mergeCell ref="P1150:Q1151"/>
    <mergeCell ref="N1150:O1151"/>
    <mergeCell ref="AZ1148:BA1149"/>
    <mergeCell ref="AX1148:AY1149"/>
    <mergeCell ref="AV1148:AW1149"/>
    <mergeCell ref="L1150:M1151"/>
    <mergeCell ref="E1150:E1151"/>
    <mergeCell ref="Z1148:AA1149"/>
    <mergeCell ref="V1150:W1151"/>
    <mergeCell ref="V1148:W1149"/>
    <mergeCell ref="AR1148:AS1149"/>
    <mergeCell ref="BL1150:BN1151"/>
    <mergeCell ref="BJ1150:BK1151"/>
    <mergeCell ref="BH1150:BI1151"/>
    <mergeCell ref="BF1150:BG1151"/>
    <mergeCell ref="BD1150:BE1151"/>
    <mergeCell ref="BB1150:BC1151"/>
    <mergeCell ref="C1143:D1143"/>
    <mergeCell ref="BL1142:BN1143"/>
    <mergeCell ref="BJ1142:BK1143"/>
    <mergeCell ref="BH1142:BI1143"/>
    <mergeCell ref="BF1142:BG1143"/>
    <mergeCell ref="BD1142:BE1143"/>
    <mergeCell ref="BL1144:BN1145"/>
    <mergeCell ref="BJ1144:BK1145"/>
    <mergeCell ref="BH1144:BI1145"/>
    <mergeCell ref="BF1144:BG1145"/>
    <mergeCell ref="BD1144:BE1145"/>
    <mergeCell ref="BB1144:BC1145"/>
    <mergeCell ref="J1146:K1147"/>
    <mergeCell ref="H1146:I1147"/>
    <mergeCell ref="AZ1146:BA1147"/>
    <mergeCell ref="AX1146:AY1147"/>
    <mergeCell ref="AV1146:AW1147"/>
    <mergeCell ref="X1144:Y1145"/>
    <mergeCell ref="L1144:M1145"/>
    <mergeCell ref="J1144:K1145"/>
    <mergeCell ref="H1144:I1145"/>
    <mergeCell ref="R1146:S1147"/>
    <mergeCell ref="P1146:Q1147"/>
    <mergeCell ref="AZ1144:BA1145"/>
    <mergeCell ref="AX1144:AY1145"/>
    <mergeCell ref="AV1144:AW1145"/>
    <mergeCell ref="L1146:M1147"/>
    <mergeCell ref="E1146:E1147"/>
    <mergeCell ref="AT1144:AU1145"/>
    <mergeCell ref="AD1144:AE1145"/>
    <mergeCell ref="AB1144:AC1145"/>
    <mergeCell ref="Z1144:AA1145"/>
    <mergeCell ref="C1146:D1146"/>
    <mergeCell ref="AJ1146:AK1147"/>
    <mergeCell ref="AH1146:AI1147"/>
    <mergeCell ref="AB1146:AC1147"/>
    <mergeCell ref="Z1146:AA1147"/>
    <mergeCell ref="C1147:D1147"/>
    <mergeCell ref="X1146:Y1147"/>
    <mergeCell ref="F1144:F1145"/>
    <mergeCell ref="T1144:U1145"/>
    <mergeCell ref="R1144:S1145"/>
    <mergeCell ref="P1144:Q1145"/>
    <mergeCell ref="N1144:O1145"/>
    <mergeCell ref="F1142:F1143"/>
    <mergeCell ref="AR1144:AS1145"/>
    <mergeCell ref="AP1144:AQ1145"/>
    <mergeCell ref="AN1144:AO1145"/>
    <mergeCell ref="AL1144:AM1145"/>
    <mergeCell ref="V1144:W1145"/>
    <mergeCell ref="AJ1144:AK1145"/>
    <mergeCell ref="AH1144:AI1145"/>
    <mergeCell ref="AF1144:AG1145"/>
    <mergeCell ref="E1144:E1145"/>
    <mergeCell ref="C1144:D1144"/>
    <mergeCell ref="C1139:D1139"/>
    <mergeCell ref="BL1138:BN1139"/>
    <mergeCell ref="BJ1138:BK1139"/>
    <mergeCell ref="BH1138:BI1139"/>
    <mergeCell ref="BF1138:BG1139"/>
    <mergeCell ref="BD1138:BE1139"/>
    <mergeCell ref="BB1138:BC1139"/>
    <mergeCell ref="AZ1142:BA1143"/>
    <mergeCell ref="E1140:E1141"/>
    <mergeCell ref="C1140:D1140"/>
    <mergeCell ref="B1140:B1141"/>
    <mergeCell ref="C1141:D1141"/>
    <mergeCell ref="F1140:F1141"/>
    <mergeCell ref="AX1140:AY1141"/>
    <mergeCell ref="AV1140:AW1141"/>
    <mergeCell ref="AX1142:AY1143"/>
    <mergeCell ref="AV1142:AW1143"/>
    <mergeCell ref="BJ1140:BK1141"/>
    <mergeCell ref="BH1140:BI1141"/>
    <mergeCell ref="BF1140:BG1141"/>
    <mergeCell ref="BD1140:BE1141"/>
    <mergeCell ref="BB1140:BC1141"/>
    <mergeCell ref="AZ1140:BA1141"/>
    <mergeCell ref="AB1142:AC1143"/>
    <mergeCell ref="H1142:I1143"/>
    <mergeCell ref="Z1142:AA1143"/>
    <mergeCell ref="P1142:Q1143"/>
    <mergeCell ref="X1140:Y1141"/>
    <mergeCell ref="X1142:Y1143"/>
    <mergeCell ref="R1142:S1143"/>
    <mergeCell ref="J1142:K1143"/>
    <mergeCell ref="T1140:U1141"/>
    <mergeCell ref="R1140:S1141"/>
    <mergeCell ref="BB1142:BC1143"/>
    <mergeCell ref="N1142:O1143"/>
    <mergeCell ref="L1142:M1143"/>
    <mergeCell ref="E1142:E1143"/>
    <mergeCell ref="C1142:D1142"/>
    <mergeCell ref="B1142:B1143"/>
    <mergeCell ref="AJ1142:AK1143"/>
    <mergeCell ref="AH1142:AI1143"/>
    <mergeCell ref="AF1142:AG1143"/>
    <mergeCell ref="AD1142:AE1143"/>
    <mergeCell ref="AH1140:AI1141"/>
    <mergeCell ref="G1138:G1139"/>
    <mergeCell ref="G1140:G1141"/>
    <mergeCell ref="G1142:G1143"/>
    <mergeCell ref="AF1140:AG1141"/>
    <mergeCell ref="AB1140:AC1141"/>
    <mergeCell ref="T1142:U1143"/>
    <mergeCell ref="AR1142:AS1143"/>
    <mergeCell ref="AP1142:AQ1143"/>
    <mergeCell ref="AN1142:AO1143"/>
    <mergeCell ref="AL1142:AM1143"/>
    <mergeCell ref="AT1142:AU1143"/>
    <mergeCell ref="H1138:I1139"/>
    <mergeCell ref="AR1140:AS1141"/>
    <mergeCell ref="AR1138:AS1139"/>
    <mergeCell ref="AP1138:AQ1139"/>
    <mergeCell ref="E1138:E1139"/>
    <mergeCell ref="C1138:D1138"/>
    <mergeCell ref="B1138:B1139"/>
    <mergeCell ref="AJ1138:AK1139"/>
    <mergeCell ref="AH1138:AI1139"/>
    <mergeCell ref="BF1132:BG1133"/>
    <mergeCell ref="BD1132:BE1133"/>
    <mergeCell ref="BB1132:BC1133"/>
    <mergeCell ref="C1135:D1135"/>
    <mergeCell ref="L1134:M1135"/>
    <mergeCell ref="J1134:K1135"/>
    <mergeCell ref="H1134:I1135"/>
    <mergeCell ref="AZ1134:BA1135"/>
    <mergeCell ref="AX1134:AY1135"/>
    <mergeCell ref="AV1134:AW1135"/>
    <mergeCell ref="X1134:Y1135"/>
    <mergeCell ref="V1134:W1135"/>
    <mergeCell ref="AR1134:AS1135"/>
    <mergeCell ref="BB1134:BC1135"/>
    <mergeCell ref="E1134:E1135"/>
    <mergeCell ref="C1134:D1134"/>
    <mergeCell ref="B1134:B1135"/>
    <mergeCell ref="AJ1134:AK1135"/>
    <mergeCell ref="AH1134:AI1135"/>
    <mergeCell ref="AF1134:AG1135"/>
    <mergeCell ref="AD1134:AE1135"/>
    <mergeCell ref="AB1134:AC1135"/>
    <mergeCell ref="Z1134:AA1135"/>
    <mergeCell ref="E1136:E1137"/>
    <mergeCell ref="C1136:D1136"/>
    <mergeCell ref="B1136:B1137"/>
    <mergeCell ref="C1137:D1137"/>
    <mergeCell ref="F1136:F1137"/>
    <mergeCell ref="BL1134:BN1135"/>
    <mergeCell ref="BJ1134:BK1135"/>
    <mergeCell ref="BH1134:BI1135"/>
    <mergeCell ref="BF1134:BG1135"/>
    <mergeCell ref="BD1134:BE1135"/>
    <mergeCell ref="BJ1136:BK1137"/>
    <mergeCell ref="BH1136:BI1137"/>
    <mergeCell ref="BF1136:BG1137"/>
    <mergeCell ref="BD1136:BE1137"/>
    <mergeCell ref="BB1136:BC1137"/>
    <mergeCell ref="AZ1136:BA1137"/>
    <mergeCell ref="X1136:Y1137"/>
    <mergeCell ref="AT1136:AU1137"/>
    <mergeCell ref="AD1136:AE1137"/>
    <mergeCell ref="AB1136:AC1137"/>
    <mergeCell ref="Z1136:AA1137"/>
    <mergeCell ref="AX1136:AY1137"/>
    <mergeCell ref="AV1136:AW1137"/>
    <mergeCell ref="N1134:O1135"/>
    <mergeCell ref="AN1134:AO1135"/>
    <mergeCell ref="AL1134:AM1135"/>
    <mergeCell ref="AT1134:AU1135"/>
    <mergeCell ref="H1136:I1137"/>
    <mergeCell ref="AJ1136:AK1137"/>
    <mergeCell ref="AH1136:AI1137"/>
    <mergeCell ref="AF1136:AG1137"/>
    <mergeCell ref="J1136:K1137"/>
    <mergeCell ref="T1136:U1137"/>
    <mergeCell ref="R1136:S1137"/>
    <mergeCell ref="P1136:Q1137"/>
    <mergeCell ref="N1136:O1137"/>
    <mergeCell ref="L1136:M1137"/>
    <mergeCell ref="G1136:G1137"/>
    <mergeCell ref="B1238:C1238"/>
    <mergeCell ref="BI1236:BK1236"/>
    <mergeCell ref="BE1236:BG1236"/>
    <mergeCell ref="AZ1236:BD1236"/>
    <mergeCell ref="AS1236:AU1236"/>
    <mergeCell ref="AO1236:AQ1236"/>
    <mergeCell ref="AK1238:AN1238"/>
    <mergeCell ref="AH1238:AJ1238"/>
    <mergeCell ref="AD1238:AF1238"/>
    <mergeCell ref="Z1238:AC1238"/>
    <mergeCell ref="AL1125:BM1125"/>
    <mergeCell ref="AE1125:AK1125"/>
    <mergeCell ref="E1125:AC1125"/>
    <mergeCell ref="B1123:BN1123"/>
    <mergeCell ref="BA1239:BN1239"/>
    <mergeCell ref="BI1238:BK1238"/>
    <mergeCell ref="BE1238:BG1238"/>
    <mergeCell ref="AZ1238:BD1238"/>
    <mergeCell ref="AS1238:AU1238"/>
    <mergeCell ref="AO1238:AQ1238"/>
    <mergeCell ref="BD1127:BM1127"/>
    <mergeCell ref="BA1127:BC1127"/>
    <mergeCell ref="AI1127:AZ1127"/>
    <mergeCell ref="AE1127:AH1127"/>
    <mergeCell ref="E1127:AC1127"/>
    <mergeCell ref="C1127:D1127"/>
    <mergeCell ref="J1130:O1130"/>
    <mergeCell ref="H1130:I1131"/>
    <mergeCell ref="C1130:D1131"/>
    <mergeCell ref="B1130:B1131"/>
    <mergeCell ref="J1131:K1131"/>
    <mergeCell ref="R1131:S1131"/>
    <mergeCell ref="P1131:Q1131"/>
    <mergeCell ref="N1131:O1131"/>
    <mergeCell ref="BF1130:BK1130"/>
    <mergeCell ref="AZ1130:BE1130"/>
    <mergeCell ref="AT1130:AY1130"/>
    <mergeCell ref="AN1130:AS1130"/>
    <mergeCell ref="AH1130:AM1130"/>
    <mergeCell ref="BJ1131:BK1131"/>
    <mergeCell ref="BH1131:BI1131"/>
    <mergeCell ref="AR1131:AS1131"/>
    <mergeCell ref="AP1131:AQ1131"/>
    <mergeCell ref="AN1131:AO1131"/>
    <mergeCell ref="AL1131:AM1131"/>
    <mergeCell ref="AJ1131:AK1131"/>
    <mergeCell ref="AH1131:AI1131"/>
    <mergeCell ref="R1132:S1133"/>
    <mergeCell ref="P1132:Q1133"/>
    <mergeCell ref="B1132:B1133"/>
    <mergeCell ref="C1133:D1133"/>
    <mergeCell ref="L1132:M1133"/>
    <mergeCell ref="J1132:K1133"/>
    <mergeCell ref="H1132:I1133"/>
    <mergeCell ref="N1132:O1133"/>
    <mergeCell ref="AB1130:AG1130"/>
    <mergeCell ref="Z1130:AA1131"/>
    <mergeCell ref="X1130:Y1131"/>
    <mergeCell ref="E1132:E1133"/>
    <mergeCell ref="C1132:D1132"/>
    <mergeCell ref="F1132:F1133"/>
    <mergeCell ref="BL1132:BN1133"/>
    <mergeCell ref="BJ1132:BK1133"/>
    <mergeCell ref="BH1132:BI1133"/>
    <mergeCell ref="B1233:C1233"/>
    <mergeCell ref="B1236:C1236"/>
    <mergeCell ref="AK1236:AN1236"/>
    <mergeCell ref="AH1236:AJ1236"/>
    <mergeCell ref="AD1236:AF1236"/>
    <mergeCell ref="Z1236:AC1236"/>
    <mergeCell ref="AT1229:AU1230"/>
    <mergeCell ref="AR1229:AS1230"/>
    <mergeCell ref="AP1229:AQ1230"/>
    <mergeCell ref="AN1229:AO1230"/>
    <mergeCell ref="AL1229:AM1230"/>
    <mergeCell ref="B1231:C1232"/>
    <mergeCell ref="C1230:D1230"/>
    <mergeCell ref="BL1229:BN1230"/>
    <mergeCell ref="BJ1229:BK1230"/>
    <mergeCell ref="BH1229:BI1230"/>
    <mergeCell ref="BF1229:BG1230"/>
    <mergeCell ref="BD1229:BE1230"/>
    <mergeCell ref="BB1229:BC1230"/>
    <mergeCell ref="AZ1229:BA1230"/>
    <mergeCell ref="AX1229:AY1230"/>
    <mergeCell ref="P1231:Q1232"/>
    <mergeCell ref="N1231:O1232"/>
    <mergeCell ref="L1231:M1232"/>
    <mergeCell ref="J1231:K1232"/>
    <mergeCell ref="H1231:I1232"/>
    <mergeCell ref="D1231:E1232"/>
    <mergeCell ref="AB1231:AC1232"/>
    <mergeCell ref="Z1231:AA1232"/>
    <mergeCell ref="X1231:Y1232"/>
    <mergeCell ref="V1231:W1232"/>
    <mergeCell ref="T1231:U1232"/>
    <mergeCell ref="R1231:S1232"/>
    <mergeCell ref="AN1231:AO1232"/>
    <mergeCell ref="AL1231:AM1232"/>
    <mergeCell ref="AJ1231:AK1232"/>
    <mergeCell ref="AH1231:AI1232"/>
    <mergeCell ref="AF1231:AG1232"/>
    <mergeCell ref="AD1231:AE1232"/>
    <mergeCell ref="AZ1231:BA1232"/>
    <mergeCell ref="AX1231:AY1232"/>
    <mergeCell ref="AV1231:AW1232"/>
    <mergeCell ref="AT1231:AU1232"/>
    <mergeCell ref="AR1231:AS1232"/>
    <mergeCell ref="AP1231:AQ1232"/>
    <mergeCell ref="BL1231:BN1232"/>
    <mergeCell ref="BJ1231:BK1232"/>
    <mergeCell ref="BH1231:BI1232"/>
    <mergeCell ref="B1229:B1230"/>
    <mergeCell ref="L1229:M1230"/>
    <mergeCell ref="J1229:K1230"/>
    <mergeCell ref="H1229:I1230"/>
    <mergeCell ref="F1229:F1230"/>
    <mergeCell ref="E1229:E1230"/>
    <mergeCell ref="C1229:D1229"/>
    <mergeCell ref="G1229:G1230"/>
    <mergeCell ref="X1229:Y1230"/>
    <mergeCell ref="V1229:W1230"/>
    <mergeCell ref="T1229:U1230"/>
    <mergeCell ref="R1229:S1230"/>
    <mergeCell ref="P1229:Q1230"/>
    <mergeCell ref="N1229:O1230"/>
    <mergeCell ref="AJ1229:AK1230"/>
    <mergeCell ref="AH1229:AI1230"/>
    <mergeCell ref="AF1229:AG1230"/>
    <mergeCell ref="AD1229:AE1230"/>
    <mergeCell ref="BL1225:BN1226"/>
    <mergeCell ref="BJ1225:BK1226"/>
    <mergeCell ref="BH1225:BI1226"/>
    <mergeCell ref="BF1225:BG1226"/>
    <mergeCell ref="BD1225:BE1226"/>
    <mergeCell ref="BB1225:BC1226"/>
    <mergeCell ref="AZ1225:BA1226"/>
    <mergeCell ref="AX1225:AY1226"/>
    <mergeCell ref="L1227:M1228"/>
    <mergeCell ref="J1227:K1228"/>
    <mergeCell ref="H1227:I1228"/>
    <mergeCell ref="F1227:F1228"/>
    <mergeCell ref="E1227:E1228"/>
    <mergeCell ref="C1227:D1227"/>
    <mergeCell ref="G1227:G1228"/>
    <mergeCell ref="X1227:Y1228"/>
    <mergeCell ref="V1227:W1228"/>
    <mergeCell ref="T1227:U1228"/>
    <mergeCell ref="R1227:S1228"/>
    <mergeCell ref="P1227:Q1228"/>
    <mergeCell ref="N1227:O1228"/>
    <mergeCell ref="AJ1227:AK1228"/>
    <mergeCell ref="AH1227:AI1228"/>
    <mergeCell ref="AF1227:AG1228"/>
    <mergeCell ref="AD1227:AE1228"/>
    <mergeCell ref="AB1227:AC1228"/>
    <mergeCell ref="Z1227:AA1228"/>
    <mergeCell ref="AV1227:AW1228"/>
    <mergeCell ref="AT1227:AU1228"/>
    <mergeCell ref="AR1227:AS1228"/>
    <mergeCell ref="AP1227:AQ1228"/>
    <mergeCell ref="AN1227:AO1228"/>
    <mergeCell ref="AL1227:AM1228"/>
    <mergeCell ref="C1228:D1228"/>
    <mergeCell ref="BL1227:BN1228"/>
    <mergeCell ref="BJ1227:BK1228"/>
    <mergeCell ref="BH1227:BI1228"/>
    <mergeCell ref="BF1227:BG1228"/>
    <mergeCell ref="BD1227:BE1228"/>
    <mergeCell ref="BB1227:BC1228"/>
    <mergeCell ref="AZ1227:BA1228"/>
    <mergeCell ref="AX1227:AY1228"/>
    <mergeCell ref="L1225:M1226"/>
    <mergeCell ref="J1225:K1226"/>
    <mergeCell ref="H1225:I1226"/>
    <mergeCell ref="F1225:F1226"/>
    <mergeCell ref="E1225:E1226"/>
    <mergeCell ref="C1225:D1225"/>
    <mergeCell ref="G1225:G1226"/>
    <mergeCell ref="X1225:Y1226"/>
    <mergeCell ref="V1225:W1226"/>
    <mergeCell ref="T1225:U1226"/>
    <mergeCell ref="R1225:S1226"/>
    <mergeCell ref="P1225:Q1226"/>
    <mergeCell ref="N1225:O1226"/>
    <mergeCell ref="AJ1225:AK1226"/>
    <mergeCell ref="AH1225:AI1226"/>
    <mergeCell ref="AF1225:AG1226"/>
    <mergeCell ref="AD1225:AE1226"/>
    <mergeCell ref="AB1225:AC1226"/>
    <mergeCell ref="Z1225:AA1226"/>
    <mergeCell ref="AV1225:AW1226"/>
    <mergeCell ref="AT1225:AU1226"/>
    <mergeCell ref="AR1225:AS1226"/>
    <mergeCell ref="AP1225:AQ1226"/>
    <mergeCell ref="AN1225:AO1226"/>
    <mergeCell ref="AL1225:AM1226"/>
    <mergeCell ref="B1227:B1228"/>
    <mergeCell ref="C1226:D1226"/>
    <mergeCell ref="B1225:B1226"/>
    <mergeCell ref="L1221:M1222"/>
    <mergeCell ref="J1221:K1222"/>
    <mergeCell ref="H1221:I1222"/>
    <mergeCell ref="F1221:F1222"/>
    <mergeCell ref="E1221:E1222"/>
    <mergeCell ref="C1221:D1221"/>
    <mergeCell ref="G1221:G1222"/>
    <mergeCell ref="X1221:Y1222"/>
    <mergeCell ref="V1221:W1222"/>
    <mergeCell ref="T1221:U1222"/>
    <mergeCell ref="R1221:S1222"/>
    <mergeCell ref="P1221:Q1222"/>
    <mergeCell ref="N1221:O1222"/>
    <mergeCell ref="AJ1221:AK1222"/>
    <mergeCell ref="AH1221:AI1222"/>
    <mergeCell ref="AF1221:AG1222"/>
    <mergeCell ref="AD1221:AE1222"/>
    <mergeCell ref="AB1221:AC1222"/>
    <mergeCell ref="Z1221:AA1222"/>
    <mergeCell ref="AV1221:AW1222"/>
    <mergeCell ref="AT1221:AU1222"/>
    <mergeCell ref="AR1221:AS1222"/>
    <mergeCell ref="AP1221:AQ1222"/>
    <mergeCell ref="AN1221:AO1222"/>
    <mergeCell ref="AL1221:AM1222"/>
    <mergeCell ref="B1223:B1224"/>
    <mergeCell ref="C1222:D1222"/>
    <mergeCell ref="L1223:M1224"/>
    <mergeCell ref="J1223:K1224"/>
    <mergeCell ref="H1223:I1224"/>
    <mergeCell ref="F1223:F1224"/>
    <mergeCell ref="E1223:E1224"/>
    <mergeCell ref="C1223:D1223"/>
    <mergeCell ref="G1223:G1224"/>
    <mergeCell ref="X1223:Y1224"/>
    <mergeCell ref="V1223:W1224"/>
    <mergeCell ref="T1223:U1224"/>
    <mergeCell ref="R1223:S1224"/>
    <mergeCell ref="P1223:Q1224"/>
    <mergeCell ref="N1223:O1224"/>
    <mergeCell ref="AJ1223:AK1224"/>
    <mergeCell ref="AH1223:AI1224"/>
    <mergeCell ref="AF1223:AG1224"/>
    <mergeCell ref="AD1223:AE1224"/>
    <mergeCell ref="AB1223:AC1224"/>
    <mergeCell ref="Z1223:AA1224"/>
    <mergeCell ref="AV1223:AW1224"/>
    <mergeCell ref="AT1223:AU1224"/>
    <mergeCell ref="AR1223:AS1224"/>
    <mergeCell ref="AP1223:AQ1224"/>
    <mergeCell ref="AN1223:AO1224"/>
    <mergeCell ref="AL1223:AM1224"/>
    <mergeCell ref="B1221:B1222"/>
    <mergeCell ref="C1224:D1224"/>
    <mergeCell ref="BL1223:BN1224"/>
    <mergeCell ref="BJ1223:BK1224"/>
    <mergeCell ref="BL1217:BN1218"/>
    <mergeCell ref="BJ1217:BK1218"/>
    <mergeCell ref="BH1217:BI1218"/>
    <mergeCell ref="BF1217:BG1218"/>
    <mergeCell ref="BD1217:BE1218"/>
    <mergeCell ref="BB1217:BC1218"/>
    <mergeCell ref="AZ1217:BA1218"/>
    <mergeCell ref="AX1217:AY1218"/>
    <mergeCell ref="L1219:M1220"/>
    <mergeCell ref="J1219:K1220"/>
    <mergeCell ref="H1219:I1220"/>
    <mergeCell ref="F1219:F1220"/>
    <mergeCell ref="E1219:E1220"/>
    <mergeCell ref="C1219:D1219"/>
    <mergeCell ref="G1219:G1220"/>
    <mergeCell ref="X1219:Y1220"/>
    <mergeCell ref="V1219:W1220"/>
    <mergeCell ref="T1219:U1220"/>
    <mergeCell ref="R1219:S1220"/>
    <mergeCell ref="P1219:Q1220"/>
    <mergeCell ref="N1219:O1220"/>
    <mergeCell ref="AJ1219:AK1220"/>
    <mergeCell ref="AH1219:AI1220"/>
    <mergeCell ref="AF1219:AG1220"/>
    <mergeCell ref="AD1219:AE1220"/>
    <mergeCell ref="AB1219:AC1220"/>
    <mergeCell ref="Z1219:AA1220"/>
    <mergeCell ref="AV1219:AW1220"/>
    <mergeCell ref="AT1219:AU1220"/>
    <mergeCell ref="AR1219:AS1220"/>
    <mergeCell ref="AP1219:AQ1220"/>
    <mergeCell ref="AN1219:AO1220"/>
    <mergeCell ref="AL1219:AM1220"/>
    <mergeCell ref="C1220:D1220"/>
    <mergeCell ref="BL1219:BN1220"/>
    <mergeCell ref="BJ1219:BK1220"/>
    <mergeCell ref="BH1219:BI1220"/>
    <mergeCell ref="BF1219:BG1220"/>
    <mergeCell ref="BD1219:BE1220"/>
    <mergeCell ref="BB1219:BC1220"/>
    <mergeCell ref="AZ1219:BA1220"/>
    <mergeCell ref="AX1219:AY1220"/>
    <mergeCell ref="L1217:M1218"/>
    <mergeCell ref="J1217:K1218"/>
    <mergeCell ref="H1217:I1218"/>
    <mergeCell ref="F1217:F1218"/>
    <mergeCell ref="E1217:E1218"/>
    <mergeCell ref="C1217:D1217"/>
    <mergeCell ref="G1217:G1218"/>
    <mergeCell ref="X1217:Y1218"/>
    <mergeCell ref="V1217:W1218"/>
    <mergeCell ref="T1217:U1218"/>
    <mergeCell ref="R1217:S1218"/>
    <mergeCell ref="P1217:Q1218"/>
    <mergeCell ref="N1217:O1218"/>
    <mergeCell ref="AJ1217:AK1218"/>
    <mergeCell ref="AH1217:AI1218"/>
    <mergeCell ref="AF1217:AG1218"/>
    <mergeCell ref="AD1217:AE1218"/>
    <mergeCell ref="AB1217:AC1218"/>
    <mergeCell ref="Z1217:AA1218"/>
    <mergeCell ref="AV1217:AW1218"/>
    <mergeCell ref="AT1217:AU1218"/>
    <mergeCell ref="AR1217:AS1218"/>
    <mergeCell ref="AP1217:AQ1218"/>
    <mergeCell ref="AN1217:AO1218"/>
    <mergeCell ref="AL1217:AM1218"/>
    <mergeCell ref="B1219:B1220"/>
    <mergeCell ref="C1218:D1218"/>
    <mergeCell ref="B1217:B1218"/>
    <mergeCell ref="L1213:M1214"/>
    <mergeCell ref="J1213:K1214"/>
    <mergeCell ref="H1213:I1214"/>
    <mergeCell ref="F1213:F1214"/>
    <mergeCell ref="E1213:E1214"/>
    <mergeCell ref="C1213:D1213"/>
    <mergeCell ref="G1213:G1214"/>
    <mergeCell ref="X1213:Y1214"/>
    <mergeCell ref="V1213:W1214"/>
    <mergeCell ref="T1213:U1214"/>
    <mergeCell ref="R1213:S1214"/>
    <mergeCell ref="P1213:Q1214"/>
    <mergeCell ref="N1213:O1214"/>
    <mergeCell ref="AJ1213:AK1214"/>
    <mergeCell ref="AH1213:AI1214"/>
    <mergeCell ref="AF1213:AG1214"/>
    <mergeCell ref="AD1213:AE1214"/>
    <mergeCell ref="AB1213:AC1214"/>
    <mergeCell ref="Z1213:AA1214"/>
    <mergeCell ref="AV1213:AW1214"/>
    <mergeCell ref="AT1213:AU1214"/>
    <mergeCell ref="AR1213:AS1214"/>
    <mergeCell ref="AP1213:AQ1214"/>
    <mergeCell ref="AN1213:AO1214"/>
    <mergeCell ref="AL1213:AM1214"/>
    <mergeCell ref="B1215:B1216"/>
    <mergeCell ref="C1214:D1214"/>
    <mergeCell ref="B1213:B1214"/>
    <mergeCell ref="AL1211:AM1212"/>
    <mergeCell ref="B1209:B1210"/>
    <mergeCell ref="C1212:D1212"/>
    <mergeCell ref="BL1211:BN1212"/>
    <mergeCell ref="BJ1211:BK1212"/>
    <mergeCell ref="BH1211:BI1212"/>
    <mergeCell ref="BF1211:BG1212"/>
    <mergeCell ref="BD1211:BE1212"/>
    <mergeCell ref="BB1211:BC1212"/>
    <mergeCell ref="AZ1211:BA1212"/>
    <mergeCell ref="AX1211:AY1212"/>
    <mergeCell ref="BL1213:BN1214"/>
    <mergeCell ref="BJ1213:BK1214"/>
    <mergeCell ref="BH1213:BI1214"/>
    <mergeCell ref="BF1213:BG1214"/>
    <mergeCell ref="BD1213:BE1214"/>
    <mergeCell ref="BB1213:BC1214"/>
    <mergeCell ref="AZ1213:BA1214"/>
    <mergeCell ref="AX1213:AY1214"/>
    <mergeCell ref="L1215:M1216"/>
    <mergeCell ref="J1215:K1216"/>
    <mergeCell ref="H1215:I1216"/>
    <mergeCell ref="F1215:F1216"/>
    <mergeCell ref="E1215:E1216"/>
    <mergeCell ref="C1215:D1215"/>
    <mergeCell ref="G1215:G1216"/>
    <mergeCell ref="X1215:Y1216"/>
    <mergeCell ref="V1215:W1216"/>
    <mergeCell ref="T1215:U1216"/>
    <mergeCell ref="R1215:S1216"/>
    <mergeCell ref="P1215:Q1216"/>
    <mergeCell ref="N1215:O1216"/>
    <mergeCell ref="AJ1215:AK1216"/>
    <mergeCell ref="AH1215:AI1216"/>
    <mergeCell ref="AF1215:AG1216"/>
    <mergeCell ref="AD1215:AE1216"/>
    <mergeCell ref="AB1215:AC1216"/>
    <mergeCell ref="Z1215:AA1216"/>
    <mergeCell ref="AV1215:AW1216"/>
    <mergeCell ref="AT1215:AU1216"/>
    <mergeCell ref="AR1215:AS1216"/>
    <mergeCell ref="AP1215:AQ1216"/>
    <mergeCell ref="AN1215:AO1216"/>
    <mergeCell ref="AL1215:AM1216"/>
    <mergeCell ref="C1216:D1216"/>
    <mergeCell ref="BL1215:BN1216"/>
    <mergeCell ref="BJ1215:BK1216"/>
    <mergeCell ref="BB1215:BC1216"/>
    <mergeCell ref="AZ1215:BA1216"/>
    <mergeCell ref="AX1215:AY1216"/>
    <mergeCell ref="BF1207:BG1208"/>
    <mergeCell ref="BD1207:BE1208"/>
    <mergeCell ref="BB1207:BC1208"/>
    <mergeCell ref="AZ1207:BA1208"/>
    <mergeCell ref="AX1207:AY1208"/>
    <mergeCell ref="L1209:M1210"/>
    <mergeCell ref="J1209:K1210"/>
    <mergeCell ref="H1209:I1210"/>
    <mergeCell ref="F1209:F1210"/>
    <mergeCell ref="E1209:E1210"/>
    <mergeCell ref="C1209:D1209"/>
    <mergeCell ref="G1209:G1210"/>
    <mergeCell ref="X1209:Y1210"/>
    <mergeCell ref="V1209:W1210"/>
    <mergeCell ref="T1209:U1210"/>
    <mergeCell ref="R1209:S1210"/>
    <mergeCell ref="P1209:Q1210"/>
    <mergeCell ref="N1209:O1210"/>
    <mergeCell ref="AJ1209:AK1210"/>
    <mergeCell ref="AH1209:AI1210"/>
    <mergeCell ref="AF1209:AG1210"/>
    <mergeCell ref="AD1209:AE1210"/>
    <mergeCell ref="AB1209:AC1210"/>
    <mergeCell ref="Z1209:AA1210"/>
    <mergeCell ref="AV1209:AW1210"/>
    <mergeCell ref="AT1209:AU1210"/>
    <mergeCell ref="AR1209:AS1210"/>
    <mergeCell ref="AP1209:AQ1210"/>
    <mergeCell ref="AN1209:AO1210"/>
    <mergeCell ref="AL1209:AM1210"/>
    <mergeCell ref="B1211:B1212"/>
    <mergeCell ref="C1210:D1210"/>
    <mergeCell ref="BL1209:BN1210"/>
    <mergeCell ref="BJ1209:BK1210"/>
    <mergeCell ref="BH1209:BI1210"/>
    <mergeCell ref="BF1209:BG1210"/>
    <mergeCell ref="BD1209:BE1210"/>
    <mergeCell ref="BB1209:BC1210"/>
    <mergeCell ref="AZ1209:BA1210"/>
    <mergeCell ref="AX1209:AY1210"/>
    <mergeCell ref="L1211:M1212"/>
    <mergeCell ref="J1211:K1212"/>
    <mergeCell ref="H1211:I1212"/>
    <mergeCell ref="F1211:F1212"/>
    <mergeCell ref="E1211:E1212"/>
    <mergeCell ref="C1211:D1211"/>
    <mergeCell ref="G1211:G1212"/>
    <mergeCell ref="X1211:Y1212"/>
    <mergeCell ref="V1211:W1212"/>
    <mergeCell ref="T1211:U1212"/>
    <mergeCell ref="R1211:S1212"/>
    <mergeCell ref="P1211:Q1212"/>
    <mergeCell ref="N1211:O1212"/>
    <mergeCell ref="AJ1211:AK1212"/>
    <mergeCell ref="AH1211:AI1212"/>
    <mergeCell ref="AF1211:AG1212"/>
    <mergeCell ref="AD1211:AE1212"/>
    <mergeCell ref="AB1211:AC1212"/>
    <mergeCell ref="Z1211:AA1212"/>
    <mergeCell ref="AV1211:AW1212"/>
    <mergeCell ref="AT1211:AU1212"/>
    <mergeCell ref="AR1211:AS1212"/>
    <mergeCell ref="AP1211:AQ1212"/>
    <mergeCell ref="AN1211:AO1212"/>
    <mergeCell ref="BD1203:BE1204"/>
    <mergeCell ref="BB1203:BC1204"/>
    <mergeCell ref="AZ1203:BA1204"/>
    <mergeCell ref="AX1203:AY1204"/>
    <mergeCell ref="B1201:B1202"/>
    <mergeCell ref="H1205:I1206"/>
    <mergeCell ref="F1205:F1206"/>
    <mergeCell ref="E1205:E1206"/>
    <mergeCell ref="C1205:D1205"/>
    <mergeCell ref="G1205:G1206"/>
    <mergeCell ref="X1205:Y1206"/>
    <mergeCell ref="V1205:W1206"/>
    <mergeCell ref="T1205:U1206"/>
    <mergeCell ref="R1205:S1206"/>
    <mergeCell ref="P1205:Q1206"/>
    <mergeCell ref="N1205:O1206"/>
    <mergeCell ref="AJ1205:AK1206"/>
    <mergeCell ref="AH1205:AI1206"/>
    <mergeCell ref="AF1205:AG1206"/>
    <mergeCell ref="AD1205:AE1206"/>
    <mergeCell ref="AB1205:AC1206"/>
    <mergeCell ref="Z1205:AA1206"/>
    <mergeCell ref="AV1205:AW1206"/>
    <mergeCell ref="AT1205:AU1206"/>
    <mergeCell ref="AR1205:AS1206"/>
    <mergeCell ref="AP1205:AQ1206"/>
    <mergeCell ref="AN1205:AO1206"/>
    <mergeCell ref="AL1205:AM1206"/>
    <mergeCell ref="B1207:B1208"/>
    <mergeCell ref="C1206:D1206"/>
    <mergeCell ref="BL1205:BN1206"/>
    <mergeCell ref="BJ1205:BK1206"/>
    <mergeCell ref="BH1205:BI1206"/>
    <mergeCell ref="BF1205:BG1206"/>
    <mergeCell ref="BD1205:BE1206"/>
    <mergeCell ref="BB1205:BC1206"/>
    <mergeCell ref="AZ1205:BA1206"/>
    <mergeCell ref="AX1205:AY1206"/>
    <mergeCell ref="L1207:M1208"/>
    <mergeCell ref="J1207:K1208"/>
    <mergeCell ref="H1207:I1208"/>
    <mergeCell ref="F1207:F1208"/>
    <mergeCell ref="E1207:E1208"/>
    <mergeCell ref="C1207:D1207"/>
    <mergeCell ref="G1207:G1208"/>
    <mergeCell ref="X1207:Y1208"/>
    <mergeCell ref="V1207:W1208"/>
    <mergeCell ref="T1207:U1208"/>
    <mergeCell ref="R1207:S1208"/>
    <mergeCell ref="P1207:Q1208"/>
    <mergeCell ref="N1207:O1208"/>
    <mergeCell ref="AJ1207:AK1208"/>
    <mergeCell ref="AH1207:AI1208"/>
    <mergeCell ref="AF1207:AG1208"/>
    <mergeCell ref="AD1207:AE1208"/>
    <mergeCell ref="AB1207:AC1208"/>
    <mergeCell ref="Z1207:AA1208"/>
    <mergeCell ref="AV1207:AW1208"/>
    <mergeCell ref="AT1207:AU1208"/>
    <mergeCell ref="AR1207:AS1208"/>
    <mergeCell ref="C1208:D1208"/>
    <mergeCell ref="BL1207:BN1208"/>
    <mergeCell ref="BJ1207:BK1208"/>
    <mergeCell ref="BH1207:BI1208"/>
    <mergeCell ref="L1201:M1202"/>
    <mergeCell ref="J1201:K1202"/>
    <mergeCell ref="H1201:I1202"/>
    <mergeCell ref="F1201:F1202"/>
    <mergeCell ref="E1201:E1202"/>
    <mergeCell ref="C1201:D1201"/>
    <mergeCell ref="X1201:Y1202"/>
    <mergeCell ref="V1201:W1202"/>
    <mergeCell ref="T1201:U1202"/>
    <mergeCell ref="R1201:S1202"/>
    <mergeCell ref="P1201:Q1202"/>
    <mergeCell ref="N1201:O1202"/>
    <mergeCell ref="AJ1201:AK1202"/>
    <mergeCell ref="AH1201:AI1202"/>
    <mergeCell ref="AF1201:AG1202"/>
    <mergeCell ref="AD1201:AE1202"/>
    <mergeCell ref="AB1201:AC1202"/>
    <mergeCell ref="Z1201:AA1202"/>
    <mergeCell ref="AV1201:AW1202"/>
    <mergeCell ref="AT1201:AU1202"/>
    <mergeCell ref="AR1201:AS1202"/>
    <mergeCell ref="AP1201:AQ1202"/>
    <mergeCell ref="AN1201:AO1202"/>
    <mergeCell ref="AL1201:AM1202"/>
    <mergeCell ref="B1203:B1204"/>
    <mergeCell ref="C1202:D1202"/>
    <mergeCell ref="BL1201:BN1202"/>
    <mergeCell ref="BJ1201:BK1202"/>
    <mergeCell ref="BH1201:BI1202"/>
    <mergeCell ref="BF1201:BG1202"/>
    <mergeCell ref="BD1201:BE1202"/>
    <mergeCell ref="BB1201:BC1202"/>
    <mergeCell ref="AZ1201:BA1202"/>
    <mergeCell ref="AX1201:AY1202"/>
    <mergeCell ref="L1203:M1204"/>
    <mergeCell ref="J1203:K1204"/>
    <mergeCell ref="H1203:I1204"/>
    <mergeCell ref="F1203:F1204"/>
    <mergeCell ref="E1203:E1204"/>
    <mergeCell ref="C1203:D1203"/>
    <mergeCell ref="G1203:G1204"/>
    <mergeCell ref="X1203:Y1204"/>
    <mergeCell ref="V1203:W1204"/>
    <mergeCell ref="T1203:U1204"/>
    <mergeCell ref="R1203:S1204"/>
    <mergeCell ref="P1203:Q1204"/>
    <mergeCell ref="N1203:O1204"/>
    <mergeCell ref="AJ1203:AK1204"/>
    <mergeCell ref="AH1203:AI1204"/>
    <mergeCell ref="AF1203:AG1204"/>
    <mergeCell ref="AD1203:AE1204"/>
    <mergeCell ref="AB1203:AC1204"/>
    <mergeCell ref="Z1203:AA1204"/>
    <mergeCell ref="AV1203:AW1204"/>
    <mergeCell ref="AT1203:AU1204"/>
    <mergeCell ref="AR1203:AS1204"/>
    <mergeCell ref="AP1203:AQ1204"/>
    <mergeCell ref="AN1203:AO1204"/>
    <mergeCell ref="AL1203:AM1204"/>
    <mergeCell ref="C1204:D1204"/>
    <mergeCell ref="BL1203:BN1204"/>
    <mergeCell ref="BJ1203:BK1204"/>
    <mergeCell ref="BH1203:BI1204"/>
    <mergeCell ref="BF1203:BG1204"/>
    <mergeCell ref="B1199:B1200"/>
    <mergeCell ref="C1198:D1198"/>
    <mergeCell ref="BL1197:BN1198"/>
    <mergeCell ref="BJ1197:BK1198"/>
    <mergeCell ref="BH1197:BI1198"/>
    <mergeCell ref="BF1197:BG1198"/>
    <mergeCell ref="BD1197:BE1198"/>
    <mergeCell ref="BB1197:BC1198"/>
    <mergeCell ref="AZ1197:BA1198"/>
    <mergeCell ref="AX1197:AY1198"/>
    <mergeCell ref="L1199:M1200"/>
    <mergeCell ref="J1199:K1200"/>
    <mergeCell ref="H1199:I1200"/>
    <mergeCell ref="F1199:F1200"/>
    <mergeCell ref="E1199:E1200"/>
    <mergeCell ref="C1199:D1199"/>
    <mergeCell ref="X1199:Y1200"/>
    <mergeCell ref="V1199:W1200"/>
    <mergeCell ref="T1199:U1200"/>
    <mergeCell ref="R1199:S1200"/>
    <mergeCell ref="P1199:Q1200"/>
    <mergeCell ref="N1199:O1200"/>
    <mergeCell ref="AJ1199:AK1200"/>
    <mergeCell ref="AH1199:AI1200"/>
    <mergeCell ref="AF1199:AG1200"/>
    <mergeCell ref="AD1199:AE1200"/>
    <mergeCell ref="AB1199:AC1200"/>
    <mergeCell ref="Z1199:AA1200"/>
    <mergeCell ref="AV1199:AW1200"/>
    <mergeCell ref="AT1199:AU1200"/>
    <mergeCell ref="AR1199:AS1200"/>
    <mergeCell ref="AP1199:AQ1200"/>
    <mergeCell ref="AN1199:AO1200"/>
    <mergeCell ref="AL1199:AM1200"/>
    <mergeCell ref="B1197:B1198"/>
    <mergeCell ref="C1200:D1200"/>
    <mergeCell ref="BL1199:BN1200"/>
    <mergeCell ref="BJ1199:BK1200"/>
    <mergeCell ref="BH1199:BI1200"/>
    <mergeCell ref="BF1199:BG1200"/>
    <mergeCell ref="BD1199:BE1200"/>
    <mergeCell ref="BB1199:BC1200"/>
    <mergeCell ref="AZ1199:BA1200"/>
    <mergeCell ref="AX1199:AY1200"/>
    <mergeCell ref="C1195:D1195"/>
    <mergeCell ref="X1195:Y1196"/>
    <mergeCell ref="V1195:W1196"/>
    <mergeCell ref="T1195:U1196"/>
    <mergeCell ref="R1195:S1196"/>
    <mergeCell ref="P1195:Q1196"/>
    <mergeCell ref="N1195:O1196"/>
    <mergeCell ref="AJ1195:AK1196"/>
    <mergeCell ref="AH1195:AI1196"/>
    <mergeCell ref="AF1195:AG1196"/>
    <mergeCell ref="AD1195:AE1196"/>
    <mergeCell ref="AB1195:AC1196"/>
    <mergeCell ref="Z1195:AA1196"/>
    <mergeCell ref="AV1195:AW1196"/>
    <mergeCell ref="AT1195:AU1196"/>
    <mergeCell ref="AR1195:AS1196"/>
    <mergeCell ref="AP1195:AQ1196"/>
    <mergeCell ref="AN1195:AO1196"/>
    <mergeCell ref="AL1195:AM1196"/>
    <mergeCell ref="C1196:D1196"/>
    <mergeCell ref="BL1195:BN1196"/>
    <mergeCell ref="BJ1195:BK1196"/>
    <mergeCell ref="BH1195:BI1196"/>
    <mergeCell ref="BF1195:BG1196"/>
    <mergeCell ref="BD1195:BE1196"/>
    <mergeCell ref="BB1195:BC1196"/>
    <mergeCell ref="AZ1195:BA1196"/>
    <mergeCell ref="AX1195:AY1196"/>
    <mergeCell ref="BL1193:BN1194"/>
    <mergeCell ref="BJ1193:BK1194"/>
    <mergeCell ref="BH1193:BI1194"/>
    <mergeCell ref="L1197:M1198"/>
    <mergeCell ref="J1197:K1198"/>
    <mergeCell ref="H1197:I1198"/>
    <mergeCell ref="F1197:F1198"/>
    <mergeCell ref="E1197:E1198"/>
    <mergeCell ref="C1197:D1197"/>
    <mergeCell ref="X1197:Y1198"/>
    <mergeCell ref="V1197:W1198"/>
    <mergeCell ref="T1197:U1198"/>
    <mergeCell ref="R1197:S1198"/>
    <mergeCell ref="P1197:Q1198"/>
    <mergeCell ref="N1197:O1198"/>
    <mergeCell ref="AJ1197:AK1198"/>
    <mergeCell ref="AH1197:AI1198"/>
    <mergeCell ref="AF1197:AG1198"/>
    <mergeCell ref="AD1197:AE1198"/>
    <mergeCell ref="AB1197:AC1198"/>
    <mergeCell ref="Z1197:AA1198"/>
    <mergeCell ref="AV1197:AW1198"/>
    <mergeCell ref="AT1197:AU1198"/>
    <mergeCell ref="AR1197:AS1198"/>
    <mergeCell ref="AP1197:AQ1198"/>
    <mergeCell ref="AN1197:AO1198"/>
    <mergeCell ref="AL1197:AM1198"/>
    <mergeCell ref="B1295:C1295"/>
    <mergeCell ref="AK1295:AN1295"/>
    <mergeCell ref="AH1295:AJ1295"/>
    <mergeCell ref="AD1295:AF1295"/>
    <mergeCell ref="Z1295:AC1295"/>
    <mergeCell ref="B1297:C1297"/>
    <mergeCell ref="BI1295:BK1295"/>
    <mergeCell ref="BE1295:BG1295"/>
    <mergeCell ref="AZ1295:BD1295"/>
    <mergeCell ref="AS1295:AU1295"/>
    <mergeCell ref="AO1295:AQ1295"/>
    <mergeCell ref="AK1297:AN1297"/>
    <mergeCell ref="AH1297:AJ1297"/>
    <mergeCell ref="AD1297:AF1297"/>
    <mergeCell ref="Z1297:AC1297"/>
    <mergeCell ref="AE1184:AK1184"/>
    <mergeCell ref="E1184:AC1184"/>
    <mergeCell ref="BI1297:BK1297"/>
    <mergeCell ref="BE1297:BG1297"/>
    <mergeCell ref="AZ1297:BD1297"/>
    <mergeCell ref="AS1297:AU1297"/>
    <mergeCell ref="AO1297:AQ1297"/>
    <mergeCell ref="BD1186:BM1186"/>
    <mergeCell ref="BA1186:BC1186"/>
    <mergeCell ref="AI1186:AZ1186"/>
    <mergeCell ref="AE1186:AH1186"/>
    <mergeCell ref="E1186:AC1186"/>
    <mergeCell ref="C1186:D1186"/>
    <mergeCell ref="H1189:I1190"/>
    <mergeCell ref="C1189:D1190"/>
    <mergeCell ref="AH1190:AI1190"/>
    <mergeCell ref="AT1190:AU1190"/>
    <mergeCell ref="AR1190:AS1190"/>
    <mergeCell ref="B1189:B1190"/>
    <mergeCell ref="J1190:K1190"/>
    <mergeCell ref="N1190:O1190"/>
    <mergeCell ref="L1190:M1190"/>
    <mergeCell ref="J1189:O1189"/>
    <mergeCell ref="BF1189:BK1189"/>
    <mergeCell ref="AZ1189:BE1189"/>
    <mergeCell ref="AT1189:AY1189"/>
    <mergeCell ref="AN1189:AS1189"/>
    <mergeCell ref="AH1189:AM1189"/>
    <mergeCell ref="AP1190:AQ1190"/>
    <mergeCell ref="AN1190:AO1190"/>
    <mergeCell ref="T1190:U1190"/>
    <mergeCell ref="R1190:S1190"/>
    <mergeCell ref="P1190:Q1190"/>
    <mergeCell ref="N1290:O1291"/>
    <mergeCell ref="L1290:M1291"/>
    <mergeCell ref="J1290:K1291"/>
    <mergeCell ref="AL1290:AM1291"/>
    <mergeCell ref="H1191:I1192"/>
    <mergeCell ref="F1191:F1192"/>
    <mergeCell ref="B1290:C1291"/>
    <mergeCell ref="Z1290:AA1291"/>
    <mergeCell ref="X1290:Y1291"/>
    <mergeCell ref="BF1193:BG1194"/>
    <mergeCell ref="BD1193:BE1194"/>
    <mergeCell ref="BB1193:BC1194"/>
    <mergeCell ref="AZ1193:BA1194"/>
    <mergeCell ref="AX1193:AY1194"/>
    <mergeCell ref="L1195:M1196"/>
    <mergeCell ref="J1195:K1196"/>
    <mergeCell ref="B1292:C1292"/>
    <mergeCell ref="J1288:K1289"/>
    <mergeCell ref="H1288:I1289"/>
    <mergeCell ref="F1288:F1289"/>
    <mergeCell ref="AH1288:AI1289"/>
    <mergeCell ref="AF1288:AG1289"/>
    <mergeCell ref="AD1288:AE1289"/>
    <mergeCell ref="AB1288:AC1289"/>
    <mergeCell ref="E1288:E1289"/>
    <mergeCell ref="C1288:D1288"/>
    <mergeCell ref="B1288:B1289"/>
    <mergeCell ref="V1288:W1289"/>
    <mergeCell ref="T1288:U1289"/>
    <mergeCell ref="R1288:S1289"/>
    <mergeCell ref="P1288:Q1289"/>
    <mergeCell ref="N1288:O1289"/>
    <mergeCell ref="L1288:M1289"/>
    <mergeCell ref="C1289:D1289"/>
    <mergeCell ref="Z1288:AA1289"/>
    <mergeCell ref="X1288:Y1289"/>
    <mergeCell ref="AT1288:AU1289"/>
    <mergeCell ref="AR1288:AS1289"/>
    <mergeCell ref="AP1288:AQ1289"/>
    <mergeCell ref="AN1288:AO1289"/>
    <mergeCell ref="AL1288:AM1289"/>
    <mergeCell ref="AJ1288:AK1289"/>
    <mergeCell ref="D1292:E1293"/>
    <mergeCell ref="H1292:I1293"/>
    <mergeCell ref="J1292:K1293"/>
    <mergeCell ref="L1292:M1293"/>
    <mergeCell ref="N1292:O1293"/>
    <mergeCell ref="P1292:Q1293"/>
    <mergeCell ref="R1292:S1293"/>
    <mergeCell ref="T1292:U1293"/>
    <mergeCell ref="V1292:W1293"/>
    <mergeCell ref="X1292:Y1293"/>
    <mergeCell ref="Z1292:AA1293"/>
    <mergeCell ref="AB1292:AC1293"/>
    <mergeCell ref="AD1292:AE1293"/>
    <mergeCell ref="AF1292:AG1293"/>
    <mergeCell ref="AH1292:AI1293"/>
    <mergeCell ref="AJ1292:AK1293"/>
    <mergeCell ref="AL1292:AM1293"/>
    <mergeCell ref="AJ1290:AK1291"/>
    <mergeCell ref="AH1290:AI1291"/>
    <mergeCell ref="AF1290:AG1291"/>
    <mergeCell ref="H1290:I1291"/>
    <mergeCell ref="D1290:E1291"/>
    <mergeCell ref="AN1292:AO1293"/>
    <mergeCell ref="AP1292:AQ1293"/>
    <mergeCell ref="AR1292:AS1293"/>
    <mergeCell ref="AT1292:AU1293"/>
    <mergeCell ref="AV1284:AW1285"/>
    <mergeCell ref="J1286:K1287"/>
    <mergeCell ref="H1286:I1287"/>
    <mergeCell ref="F1286:F1287"/>
    <mergeCell ref="AH1286:AI1287"/>
    <mergeCell ref="AF1286:AG1287"/>
    <mergeCell ref="AD1286:AE1287"/>
    <mergeCell ref="AB1286:AC1287"/>
    <mergeCell ref="E1286:E1287"/>
    <mergeCell ref="C1286:D1286"/>
    <mergeCell ref="B1286:B1287"/>
    <mergeCell ref="V1286:W1287"/>
    <mergeCell ref="T1286:U1287"/>
    <mergeCell ref="R1286:S1287"/>
    <mergeCell ref="P1286:Q1287"/>
    <mergeCell ref="N1286:O1287"/>
    <mergeCell ref="L1286:M1287"/>
    <mergeCell ref="C1287:D1287"/>
    <mergeCell ref="Z1286:AA1287"/>
    <mergeCell ref="X1286:Y1287"/>
    <mergeCell ref="AT1286:AU1287"/>
    <mergeCell ref="AR1286:AS1287"/>
    <mergeCell ref="AP1286:AQ1287"/>
    <mergeCell ref="AN1286:AO1287"/>
    <mergeCell ref="AL1286:AM1287"/>
    <mergeCell ref="AJ1286:AK1287"/>
    <mergeCell ref="BL1286:BN1287"/>
    <mergeCell ref="BJ1286:BK1287"/>
    <mergeCell ref="BH1286:BI1287"/>
    <mergeCell ref="BF1286:BG1287"/>
    <mergeCell ref="BD1286:BE1287"/>
    <mergeCell ref="BB1286:BC1287"/>
    <mergeCell ref="AZ1286:BA1287"/>
    <mergeCell ref="AX1286:AY1287"/>
    <mergeCell ref="AV1286:AW1287"/>
    <mergeCell ref="AH1282:AI1283"/>
    <mergeCell ref="AF1282:AG1283"/>
    <mergeCell ref="AD1282:AE1283"/>
    <mergeCell ref="AB1282:AC1283"/>
    <mergeCell ref="E1282:E1283"/>
    <mergeCell ref="C1282:D1282"/>
    <mergeCell ref="B1282:B1283"/>
    <mergeCell ref="V1282:W1283"/>
    <mergeCell ref="T1282:U1283"/>
    <mergeCell ref="R1282:S1283"/>
    <mergeCell ref="P1282:Q1283"/>
    <mergeCell ref="N1282:O1283"/>
    <mergeCell ref="L1282:M1283"/>
    <mergeCell ref="C1283:D1283"/>
    <mergeCell ref="Z1282:AA1283"/>
    <mergeCell ref="X1282:Y1283"/>
    <mergeCell ref="AT1282:AU1283"/>
    <mergeCell ref="AR1282:AS1283"/>
    <mergeCell ref="AP1282:AQ1283"/>
    <mergeCell ref="AN1282:AO1283"/>
    <mergeCell ref="AL1282:AM1283"/>
    <mergeCell ref="AJ1282:AK1283"/>
    <mergeCell ref="BL1282:BN1283"/>
    <mergeCell ref="BJ1282:BK1283"/>
    <mergeCell ref="BH1282:BI1283"/>
    <mergeCell ref="BF1282:BG1283"/>
    <mergeCell ref="BD1282:BE1283"/>
    <mergeCell ref="BB1282:BC1283"/>
    <mergeCell ref="AZ1282:BA1283"/>
    <mergeCell ref="AX1282:AY1283"/>
    <mergeCell ref="AV1282:AW1283"/>
    <mergeCell ref="J1284:K1285"/>
    <mergeCell ref="H1284:I1285"/>
    <mergeCell ref="F1284:F1285"/>
    <mergeCell ref="AH1284:AI1285"/>
    <mergeCell ref="AF1284:AG1285"/>
    <mergeCell ref="AD1284:AE1285"/>
    <mergeCell ref="AB1284:AC1285"/>
    <mergeCell ref="E1284:E1285"/>
    <mergeCell ref="C1284:D1284"/>
    <mergeCell ref="B1284:B1285"/>
    <mergeCell ref="V1284:W1285"/>
    <mergeCell ref="T1284:U1285"/>
    <mergeCell ref="R1284:S1285"/>
    <mergeCell ref="P1284:Q1285"/>
    <mergeCell ref="N1284:O1285"/>
    <mergeCell ref="L1284:M1285"/>
    <mergeCell ref="C1285:D1285"/>
    <mergeCell ref="Z1284:AA1285"/>
    <mergeCell ref="X1284:Y1285"/>
    <mergeCell ref="AT1284:AU1285"/>
    <mergeCell ref="AR1284:AS1285"/>
    <mergeCell ref="AP1284:AQ1285"/>
    <mergeCell ref="AN1284:AO1285"/>
    <mergeCell ref="AL1284:AM1285"/>
    <mergeCell ref="AJ1284:AK1285"/>
    <mergeCell ref="BL1284:BN1285"/>
    <mergeCell ref="BJ1284:BK1285"/>
    <mergeCell ref="BH1284:BI1285"/>
    <mergeCell ref="BF1284:BG1285"/>
    <mergeCell ref="BD1284:BE1285"/>
    <mergeCell ref="BB1284:BC1285"/>
    <mergeCell ref="AZ1284:BA1285"/>
    <mergeCell ref="AX1284:AY1285"/>
    <mergeCell ref="AH1278:AI1279"/>
    <mergeCell ref="AF1278:AG1279"/>
    <mergeCell ref="AD1278:AE1279"/>
    <mergeCell ref="AB1278:AC1279"/>
    <mergeCell ref="E1278:E1279"/>
    <mergeCell ref="C1278:D1278"/>
    <mergeCell ref="B1278:B1279"/>
    <mergeCell ref="V1278:W1279"/>
    <mergeCell ref="T1278:U1279"/>
    <mergeCell ref="R1278:S1279"/>
    <mergeCell ref="P1278:Q1279"/>
    <mergeCell ref="N1278:O1279"/>
    <mergeCell ref="L1278:M1279"/>
    <mergeCell ref="C1279:D1279"/>
    <mergeCell ref="Z1278:AA1279"/>
    <mergeCell ref="X1278:Y1279"/>
    <mergeCell ref="AT1278:AU1279"/>
    <mergeCell ref="AR1278:AS1279"/>
    <mergeCell ref="AP1278:AQ1279"/>
    <mergeCell ref="AN1278:AO1279"/>
    <mergeCell ref="AL1278:AM1279"/>
    <mergeCell ref="AJ1278:AK1279"/>
    <mergeCell ref="BL1278:BN1279"/>
    <mergeCell ref="BJ1278:BK1279"/>
    <mergeCell ref="BH1278:BI1279"/>
    <mergeCell ref="BF1278:BG1279"/>
    <mergeCell ref="BD1278:BE1279"/>
    <mergeCell ref="BB1278:BC1279"/>
    <mergeCell ref="AZ1278:BA1279"/>
    <mergeCell ref="AX1278:AY1279"/>
    <mergeCell ref="J1280:K1281"/>
    <mergeCell ref="H1280:I1281"/>
    <mergeCell ref="F1280:F1281"/>
    <mergeCell ref="AH1280:AI1281"/>
    <mergeCell ref="AF1280:AG1281"/>
    <mergeCell ref="AD1280:AE1281"/>
    <mergeCell ref="AB1280:AC1281"/>
    <mergeCell ref="E1280:E1281"/>
    <mergeCell ref="C1280:D1280"/>
    <mergeCell ref="B1280:B1281"/>
    <mergeCell ref="V1280:W1281"/>
    <mergeCell ref="T1280:U1281"/>
    <mergeCell ref="R1280:S1281"/>
    <mergeCell ref="P1280:Q1281"/>
    <mergeCell ref="N1280:O1281"/>
    <mergeCell ref="L1280:M1281"/>
    <mergeCell ref="C1281:D1281"/>
    <mergeCell ref="Z1280:AA1281"/>
    <mergeCell ref="X1280:Y1281"/>
    <mergeCell ref="AT1280:AU1281"/>
    <mergeCell ref="AR1280:AS1281"/>
    <mergeCell ref="AP1280:AQ1281"/>
    <mergeCell ref="AN1280:AO1281"/>
    <mergeCell ref="AL1280:AM1281"/>
    <mergeCell ref="AJ1280:AK1281"/>
    <mergeCell ref="BL1280:BN1281"/>
    <mergeCell ref="BJ1280:BK1281"/>
    <mergeCell ref="BH1280:BI1281"/>
    <mergeCell ref="BF1280:BG1281"/>
    <mergeCell ref="BD1280:BE1281"/>
    <mergeCell ref="BB1280:BC1281"/>
    <mergeCell ref="AZ1280:BA1281"/>
    <mergeCell ref="AX1280:AY1281"/>
    <mergeCell ref="AV1280:AW1281"/>
    <mergeCell ref="AH1274:AI1275"/>
    <mergeCell ref="AF1274:AG1275"/>
    <mergeCell ref="AD1274:AE1275"/>
    <mergeCell ref="AB1274:AC1275"/>
    <mergeCell ref="E1274:E1275"/>
    <mergeCell ref="C1274:D1274"/>
    <mergeCell ref="B1274:B1275"/>
    <mergeCell ref="V1274:W1275"/>
    <mergeCell ref="T1274:U1275"/>
    <mergeCell ref="R1274:S1275"/>
    <mergeCell ref="P1274:Q1275"/>
    <mergeCell ref="N1274:O1275"/>
    <mergeCell ref="L1274:M1275"/>
    <mergeCell ref="C1275:D1275"/>
    <mergeCell ref="Z1274:AA1275"/>
    <mergeCell ref="X1274:Y1275"/>
    <mergeCell ref="AT1274:AU1275"/>
    <mergeCell ref="AR1274:AS1275"/>
    <mergeCell ref="AP1274:AQ1275"/>
    <mergeCell ref="AN1274:AO1275"/>
    <mergeCell ref="AL1274:AM1275"/>
    <mergeCell ref="AJ1274:AK1275"/>
    <mergeCell ref="BL1274:BN1275"/>
    <mergeCell ref="BJ1274:BK1275"/>
    <mergeCell ref="BH1274:BI1275"/>
    <mergeCell ref="BF1274:BG1275"/>
    <mergeCell ref="BD1274:BE1275"/>
    <mergeCell ref="BB1274:BC1275"/>
    <mergeCell ref="AZ1274:BA1275"/>
    <mergeCell ref="AX1274:AY1275"/>
    <mergeCell ref="AV1274:AW1275"/>
    <mergeCell ref="AH1276:AI1277"/>
    <mergeCell ref="AF1276:AG1277"/>
    <mergeCell ref="AD1276:AE1277"/>
    <mergeCell ref="AB1276:AC1277"/>
    <mergeCell ref="E1276:E1277"/>
    <mergeCell ref="C1276:D1276"/>
    <mergeCell ref="B1276:B1277"/>
    <mergeCell ref="V1276:W1277"/>
    <mergeCell ref="T1276:U1277"/>
    <mergeCell ref="R1276:S1277"/>
    <mergeCell ref="P1276:Q1277"/>
    <mergeCell ref="N1276:O1277"/>
    <mergeCell ref="L1276:M1277"/>
    <mergeCell ref="C1277:D1277"/>
    <mergeCell ref="Z1276:AA1277"/>
    <mergeCell ref="X1276:Y1277"/>
    <mergeCell ref="AT1276:AU1277"/>
    <mergeCell ref="AR1276:AS1277"/>
    <mergeCell ref="AP1276:AQ1277"/>
    <mergeCell ref="AN1276:AO1277"/>
    <mergeCell ref="AL1276:AM1277"/>
    <mergeCell ref="AJ1276:AK1277"/>
    <mergeCell ref="BL1276:BN1277"/>
    <mergeCell ref="BJ1276:BK1277"/>
    <mergeCell ref="BH1276:BI1277"/>
    <mergeCell ref="BF1276:BG1277"/>
    <mergeCell ref="BD1276:BE1277"/>
    <mergeCell ref="BB1276:BC1277"/>
    <mergeCell ref="AZ1276:BA1277"/>
    <mergeCell ref="AX1276:AY1277"/>
    <mergeCell ref="AV1276:AW1277"/>
    <mergeCell ref="AH1270:AI1271"/>
    <mergeCell ref="AF1270:AG1271"/>
    <mergeCell ref="AD1270:AE1271"/>
    <mergeCell ref="AB1270:AC1271"/>
    <mergeCell ref="E1270:E1271"/>
    <mergeCell ref="C1270:D1270"/>
    <mergeCell ref="B1270:B1271"/>
    <mergeCell ref="V1270:W1271"/>
    <mergeCell ref="T1270:U1271"/>
    <mergeCell ref="R1270:S1271"/>
    <mergeCell ref="P1270:Q1271"/>
    <mergeCell ref="N1270:O1271"/>
    <mergeCell ref="L1270:M1271"/>
    <mergeCell ref="C1271:D1271"/>
    <mergeCell ref="Z1270:AA1271"/>
    <mergeCell ref="X1270:Y1271"/>
    <mergeCell ref="AT1270:AU1271"/>
    <mergeCell ref="AR1270:AS1271"/>
    <mergeCell ref="AP1270:AQ1271"/>
    <mergeCell ref="AN1270:AO1271"/>
    <mergeCell ref="AL1270:AM1271"/>
    <mergeCell ref="AJ1270:AK1271"/>
    <mergeCell ref="BL1270:BN1271"/>
    <mergeCell ref="BJ1270:BK1271"/>
    <mergeCell ref="BH1270:BI1271"/>
    <mergeCell ref="BF1270:BG1271"/>
    <mergeCell ref="BD1270:BE1271"/>
    <mergeCell ref="BB1270:BC1271"/>
    <mergeCell ref="AZ1270:BA1271"/>
    <mergeCell ref="AX1270:AY1271"/>
    <mergeCell ref="AV1270:AW1271"/>
    <mergeCell ref="J1272:K1273"/>
    <mergeCell ref="H1272:I1273"/>
    <mergeCell ref="F1272:F1273"/>
    <mergeCell ref="AH1272:AI1273"/>
    <mergeCell ref="AF1272:AG1273"/>
    <mergeCell ref="AD1272:AE1273"/>
    <mergeCell ref="AB1272:AC1273"/>
    <mergeCell ref="E1272:E1273"/>
    <mergeCell ref="C1272:D1272"/>
    <mergeCell ref="B1272:B1273"/>
    <mergeCell ref="V1272:W1273"/>
    <mergeCell ref="T1272:U1273"/>
    <mergeCell ref="R1272:S1273"/>
    <mergeCell ref="P1272:Q1273"/>
    <mergeCell ref="N1272:O1273"/>
    <mergeCell ref="L1272:M1273"/>
    <mergeCell ref="C1273:D1273"/>
    <mergeCell ref="Z1272:AA1273"/>
    <mergeCell ref="X1272:Y1273"/>
    <mergeCell ref="AT1272:AU1273"/>
    <mergeCell ref="AR1272:AS1273"/>
    <mergeCell ref="AP1272:AQ1273"/>
    <mergeCell ref="AN1272:AO1273"/>
    <mergeCell ref="AL1272:AM1273"/>
    <mergeCell ref="AJ1272:AK1273"/>
    <mergeCell ref="BL1272:BN1273"/>
    <mergeCell ref="BJ1272:BK1273"/>
    <mergeCell ref="BH1272:BI1273"/>
    <mergeCell ref="BF1272:BG1273"/>
    <mergeCell ref="BD1272:BE1273"/>
    <mergeCell ref="BB1272:BC1273"/>
    <mergeCell ref="AZ1272:BA1273"/>
    <mergeCell ref="AX1272:AY1273"/>
    <mergeCell ref="B1268:B1269"/>
    <mergeCell ref="V1268:W1269"/>
    <mergeCell ref="T1268:U1269"/>
    <mergeCell ref="R1268:S1269"/>
    <mergeCell ref="P1268:Q1269"/>
    <mergeCell ref="N1268:O1269"/>
    <mergeCell ref="L1268:M1269"/>
    <mergeCell ref="C1269:D1269"/>
    <mergeCell ref="Z1268:AA1269"/>
    <mergeCell ref="X1268:Y1269"/>
    <mergeCell ref="AT1268:AU1269"/>
    <mergeCell ref="AR1268:AS1269"/>
    <mergeCell ref="AP1268:AQ1269"/>
    <mergeCell ref="AN1268:AO1269"/>
    <mergeCell ref="AL1268:AM1269"/>
    <mergeCell ref="AJ1268:AK1269"/>
    <mergeCell ref="BL1268:BN1269"/>
    <mergeCell ref="BJ1268:BK1269"/>
    <mergeCell ref="BH1268:BI1269"/>
    <mergeCell ref="BF1268:BG1269"/>
    <mergeCell ref="BD1268:BE1269"/>
    <mergeCell ref="BB1268:BC1269"/>
    <mergeCell ref="AZ1268:BA1269"/>
    <mergeCell ref="AX1268:AY1269"/>
    <mergeCell ref="AV1268:AW1269"/>
    <mergeCell ref="AH1264:AI1265"/>
    <mergeCell ref="AF1264:AG1265"/>
    <mergeCell ref="AD1264:AE1265"/>
    <mergeCell ref="AB1264:AC1265"/>
    <mergeCell ref="E1264:E1265"/>
    <mergeCell ref="C1264:D1264"/>
    <mergeCell ref="B1264:B1265"/>
    <mergeCell ref="V1264:W1265"/>
    <mergeCell ref="T1264:U1265"/>
    <mergeCell ref="R1264:S1265"/>
    <mergeCell ref="P1264:Q1265"/>
    <mergeCell ref="N1264:O1265"/>
    <mergeCell ref="L1264:M1265"/>
    <mergeCell ref="C1265:D1265"/>
    <mergeCell ref="Z1264:AA1265"/>
    <mergeCell ref="X1264:Y1265"/>
    <mergeCell ref="AT1264:AU1265"/>
    <mergeCell ref="AR1264:AS1265"/>
    <mergeCell ref="AP1264:AQ1265"/>
    <mergeCell ref="AN1264:AO1265"/>
    <mergeCell ref="AL1264:AM1265"/>
    <mergeCell ref="AJ1264:AK1265"/>
    <mergeCell ref="BL1264:BN1265"/>
    <mergeCell ref="BJ1264:BK1265"/>
    <mergeCell ref="BH1264:BI1265"/>
    <mergeCell ref="BF1264:BG1265"/>
    <mergeCell ref="BD1264:BE1265"/>
    <mergeCell ref="BB1264:BC1265"/>
    <mergeCell ref="AZ1264:BA1265"/>
    <mergeCell ref="AX1264:AY1265"/>
    <mergeCell ref="AV1264:AW1265"/>
    <mergeCell ref="J1266:K1267"/>
    <mergeCell ref="H1266:I1267"/>
    <mergeCell ref="F1266:F1267"/>
    <mergeCell ref="AH1266:AI1267"/>
    <mergeCell ref="AF1266:AG1267"/>
    <mergeCell ref="AD1266:AE1267"/>
    <mergeCell ref="AB1266:AC1267"/>
    <mergeCell ref="E1266:E1267"/>
    <mergeCell ref="B1266:B1267"/>
    <mergeCell ref="V1266:W1267"/>
    <mergeCell ref="T1266:U1267"/>
    <mergeCell ref="R1266:S1267"/>
    <mergeCell ref="P1266:Q1267"/>
    <mergeCell ref="N1266:O1267"/>
    <mergeCell ref="L1266:M1267"/>
    <mergeCell ref="C1267:D1267"/>
    <mergeCell ref="Z1266:AA1267"/>
    <mergeCell ref="X1266:Y1267"/>
    <mergeCell ref="AT1266:AU1267"/>
    <mergeCell ref="AR1266:AS1267"/>
    <mergeCell ref="AP1266:AQ1267"/>
    <mergeCell ref="AN1266:AO1267"/>
    <mergeCell ref="AL1266:AM1267"/>
    <mergeCell ref="AJ1266:AK1267"/>
    <mergeCell ref="BL1266:BN1267"/>
    <mergeCell ref="BJ1266:BK1267"/>
    <mergeCell ref="BH1266:BI1267"/>
    <mergeCell ref="BF1266:BG1267"/>
    <mergeCell ref="BD1266:BE1267"/>
    <mergeCell ref="BB1266:BC1267"/>
    <mergeCell ref="AZ1266:BA1267"/>
    <mergeCell ref="AX1266:AY1267"/>
    <mergeCell ref="AV1260:AW1261"/>
    <mergeCell ref="J1262:K1263"/>
    <mergeCell ref="H1262:I1263"/>
    <mergeCell ref="F1262:F1263"/>
    <mergeCell ref="AH1262:AI1263"/>
    <mergeCell ref="AF1262:AG1263"/>
    <mergeCell ref="AD1262:AE1263"/>
    <mergeCell ref="AB1262:AC1263"/>
    <mergeCell ref="E1262:E1263"/>
    <mergeCell ref="C1262:D1262"/>
    <mergeCell ref="B1262:B1263"/>
    <mergeCell ref="V1262:W1263"/>
    <mergeCell ref="T1262:U1263"/>
    <mergeCell ref="R1262:S1263"/>
    <mergeCell ref="P1262:Q1263"/>
    <mergeCell ref="N1262:O1263"/>
    <mergeCell ref="L1262:M1263"/>
    <mergeCell ref="C1263:D1263"/>
    <mergeCell ref="Z1262:AA1263"/>
    <mergeCell ref="X1262:Y1263"/>
    <mergeCell ref="AT1262:AU1263"/>
    <mergeCell ref="AR1262:AS1263"/>
    <mergeCell ref="AP1262:AQ1263"/>
    <mergeCell ref="AN1262:AO1263"/>
    <mergeCell ref="AL1262:AM1263"/>
    <mergeCell ref="AJ1262:AK1263"/>
    <mergeCell ref="BL1262:BN1263"/>
    <mergeCell ref="BJ1262:BK1263"/>
    <mergeCell ref="BH1262:BI1263"/>
    <mergeCell ref="BF1262:BG1263"/>
    <mergeCell ref="BD1262:BE1263"/>
    <mergeCell ref="BB1262:BC1263"/>
    <mergeCell ref="AZ1262:BA1263"/>
    <mergeCell ref="AX1262:AY1263"/>
    <mergeCell ref="AV1262:AW1263"/>
    <mergeCell ref="J1264:K1265"/>
    <mergeCell ref="H1264:I1265"/>
    <mergeCell ref="C1258:D1258"/>
    <mergeCell ref="B1258:B1259"/>
    <mergeCell ref="V1258:W1259"/>
    <mergeCell ref="T1258:U1259"/>
    <mergeCell ref="R1258:S1259"/>
    <mergeCell ref="P1258:Q1259"/>
    <mergeCell ref="N1258:O1259"/>
    <mergeCell ref="L1258:M1259"/>
    <mergeCell ref="C1259:D1259"/>
    <mergeCell ref="Z1258:AA1259"/>
    <mergeCell ref="X1258:Y1259"/>
    <mergeCell ref="AT1258:AU1259"/>
    <mergeCell ref="AR1258:AS1259"/>
    <mergeCell ref="AP1258:AQ1259"/>
    <mergeCell ref="AN1258:AO1259"/>
    <mergeCell ref="AL1258:AM1259"/>
    <mergeCell ref="AJ1258:AK1259"/>
    <mergeCell ref="BL1258:BN1259"/>
    <mergeCell ref="BJ1258:BK1259"/>
    <mergeCell ref="BH1258:BI1259"/>
    <mergeCell ref="BF1258:BG1259"/>
    <mergeCell ref="BD1258:BE1259"/>
    <mergeCell ref="BB1258:BC1259"/>
    <mergeCell ref="AZ1258:BA1259"/>
    <mergeCell ref="AX1258:AY1259"/>
    <mergeCell ref="AV1258:AW1259"/>
    <mergeCell ref="J1260:K1261"/>
    <mergeCell ref="H1260:I1261"/>
    <mergeCell ref="F1260:F1261"/>
    <mergeCell ref="AH1260:AI1261"/>
    <mergeCell ref="AF1260:AG1261"/>
    <mergeCell ref="AD1260:AE1261"/>
    <mergeCell ref="AB1260:AC1261"/>
    <mergeCell ref="E1260:E1261"/>
    <mergeCell ref="C1260:D1260"/>
    <mergeCell ref="B1260:B1261"/>
    <mergeCell ref="V1260:W1261"/>
    <mergeCell ref="T1260:U1261"/>
    <mergeCell ref="R1260:S1261"/>
    <mergeCell ref="P1260:Q1261"/>
    <mergeCell ref="N1260:O1261"/>
    <mergeCell ref="L1260:M1261"/>
    <mergeCell ref="C1261:D1261"/>
    <mergeCell ref="Z1260:AA1261"/>
    <mergeCell ref="X1260:Y1261"/>
    <mergeCell ref="AT1260:AU1261"/>
    <mergeCell ref="AR1260:AS1261"/>
    <mergeCell ref="AP1260:AQ1261"/>
    <mergeCell ref="AN1260:AO1261"/>
    <mergeCell ref="AL1260:AM1261"/>
    <mergeCell ref="AJ1260:AK1261"/>
    <mergeCell ref="BL1260:BN1261"/>
    <mergeCell ref="BJ1260:BK1261"/>
    <mergeCell ref="BH1260:BI1261"/>
    <mergeCell ref="BF1260:BG1261"/>
    <mergeCell ref="BD1260:BE1261"/>
    <mergeCell ref="BB1260:BC1261"/>
    <mergeCell ref="AZ1260:BA1261"/>
    <mergeCell ref="AX1260:AY1261"/>
    <mergeCell ref="J1258:K1259"/>
    <mergeCell ref="H1258:I1259"/>
    <mergeCell ref="F1258:F1259"/>
    <mergeCell ref="AV1254:AW1255"/>
    <mergeCell ref="J1256:K1257"/>
    <mergeCell ref="H1256:I1257"/>
    <mergeCell ref="F1256:F1257"/>
    <mergeCell ref="AH1256:AI1257"/>
    <mergeCell ref="AF1256:AG1257"/>
    <mergeCell ref="AD1256:AE1257"/>
    <mergeCell ref="AB1256:AC1257"/>
    <mergeCell ref="E1256:E1257"/>
    <mergeCell ref="C1256:D1256"/>
    <mergeCell ref="B1256:B1257"/>
    <mergeCell ref="V1256:W1257"/>
    <mergeCell ref="T1256:U1257"/>
    <mergeCell ref="R1256:S1257"/>
    <mergeCell ref="P1256:Q1257"/>
    <mergeCell ref="N1256:O1257"/>
    <mergeCell ref="L1256:M1257"/>
    <mergeCell ref="C1257:D1257"/>
    <mergeCell ref="Z1256:AA1257"/>
    <mergeCell ref="X1256:Y1257"/>
    <mergeCell ref="AT1256:AU1257"/>
    <mergeCell ref="AR1256:AS1257"/>
    <mergeCell ref="AP1256:AQ1257"/>
    <mergeCell ref="AN1256:AO1257"/>
    <mergeCell ref="AL1256:AM1257"/>
    <mergeCell ref="AJ1256:AK1257"/>
    <mergeCell ref="BL1256:BN1257"/>
    <mergeCell ref="BJ1256:BK1257"/>
    <mergeCell ref="BH1256:BI1257"/>
    <mergeCell ref="BF1256:BG1257"/>
    <mergeCell ref="BD1256:BE1257"/>
    <mergeCell ref="BB1256:BC1257"/>
    <mergeCell ref="AZ1256:BA1257"/>
    <mergeCell ref="AX1256:AY1257"/>
    <mergeCell ref="AV1256:AW1257"/>
    <mergeCell ref="N1254:O1255"/>
    <mergeCell ref="L1254:M1255"/>
    <mergeCell ref="C1255:D1255"/>
    <mergeCell ref="Z1254:AA1255"/>
    <mergeCell ref="X1254:Y1255"/>
    <mergeCell ref="AT1254:AU1255"/>
    <mergeCell ref="AR1254:AS1255"/>
    <mergeCell ref="BD1245:BM1245"/>
    <mergeCell ref="BA1245:BC1245"/>
    <mergeCell ref="AI1245:AZ1245"/>
    <mergeCell ref="AE1245:AH1245"/>
    <mergeCell ref="E1245:AC1245"/>
    <mergeCell ref="C1245:D1245"/>
    <mergeCell ref="H1248:I1249"/>
    <mergeCell ref="C1248:D1249"/>
    <mergeCell ref="B1248:B1249"/>
    <mergeCell ref="J1249:K1249"/>
    <mergeCell ref="N1249:O1249"/>
    <mergeCell ref="L1249:M1249"/>
    <mergeCell ref="J1248:O1248"/>
    <mergeCell ref="G1248:G1249"/>
    <mergeCell ref="BF1248:BK1248"/>
    <mergeCell ref="AZ1248:BE1248"/>
    <mergeCell ref="AT1248:AY1248"/>
    <mergeCell ref="AN1248:AS1248"/>
    <mergeCell ref="AH1248:AM1248"/>
    <mergeCell ref="BJ1249:BK1249"/>
    <mergeCell ref="BH1249:BI1249"/>
    <mergeCell ref="BF1249:BG1249"/>
    <mergeCell ref="BD1249:BE1249"/>
    <mergeCell ref="BB1249:BC1249"/>
    <mergeCell ref="T1249:U1249"/>
    <mergeCell ref="R1249:S1249"/>
    <mergeCell ref="P1249:Q1249"/>
    <mergeCell ref="AF1249:AG1249"/>
    <mergeCell ref="AD1249:AE1249"/>
    <mergeCell ref="AB1249:AC1249"/>
    <mergeCell ref="X1248:Y1249"/>
    <mergeCell ref="V1248:W1249"/>
    <mergeCell ref="P1248:U1248"/>
    <mergeCell ref="AB1248:AG1248"/>
    <mergeCell ref="Z1248:AA1249"/>
    <mergeCell ref="AX1249:AY1249"/>
    <mergeCell ref="AV1249:AW1249"/>
    <mergeCell ref="AT1249:AU1249"/>
    <mergeCell ref="AR1249:AS1249"/>
    <mergeCell ref="AP1249:AQ1249"/>
    <mergeCell ref="AN1249:AO1249"/>
    <mergeCell ref="AL1249:AM1249"/>
    <mergeCell ref="AJ1249:AK1249"/>
    <mergeCell ref="AH1249:AI1249"/>
    <mergeCell ref="AZ1249:BA1249"/>
    <mergeCell ref="AP1254:AQ1255"/>
    <mergeCell ref="AN1254:AO1255"/>
    <mergeCell ref="AL1254:AM1255"/>
    <mergeCell ref="AJ1254:AK1255"/>
    <mergeCell ref="BL1254:BN1255"/>
    <mergeCell ref="BJ1254:BK1255"/>
    <mergeCell ref="BH1254:BI1255"/>
    <mergeCell ref="BF1254:BG1255"/>
    <mergeCell ref="BD1254:BE1255"/>
    <mergeCell ref="BB1254:BC1255"/>
    <mergeCell ref="AZ1254:BA1255"/>
    <mergeCell ref="AX1254:AY1255"/>
    <mergeCell ref="AL1250:AM1251"/>
    <mergeCell ref="AJ1250:AK1251"/>
    <mergeCell ref="BL1250:BN1251"/>
    <mergeCell ref="R1252:S1253"/>
    <mergeCell ref="P1252:Q1253"/>
    <mergeCell ref="N1252:O1253"/>
    <mergeCell ref="L1252:M1253"/>
    <mergeCell ref="C1250:D1250"/>
    <mergeCell ref="B1250:B1251"/>
    <mergeCell ref="V1250:W1251"/>
    <mergeCell ref="T1250:U1251"/>
    <mergeCell ref="J1254:K1255"/>
    <mergeCell ref="H1254:I1255"/>
    <mergeCell ref="B1354:C1354"/>
    <mergeCell ref="AK1354:AN1354"/>
    <mergeCell ref="AH1354:AJ1354"/>
    <mergeCell ref="AD1354:AF1354"/>
    <mergeCell ref="Z1354:AC1354"/>
    <mergeCell ref="B1356:C1356"/>
    <mergeCell ref="BI1354:BK1354"/>
    <mergeCell ref="BE1354:BG1354"/>
    <mergeCell ref="AZ1354:BD1354"/>
    <mergeCell ref="AS1354:AU1354"/>
    <mergeCell ref="AO1354:AQ1354"/>
    <mergeCell ref="AK1356:AN1356"/>
    <mergeCell ref="AH1356:AJ1356"/>
    <mergeCell ref="AD1356:AF1356"/>
    <mergeCell ref="Z1356:AC1356"/>
    <mergeCell ref="N1349:O1350"/>
    <mergeCell ref="L1349:M1350"/>
    <mergeCell ref="J1349:K1350"/>
    <mergeCell ref="AL1349:AM1350"/>
    <mergeCell ref="AJ1349:AK1350"/>
    <mergeCell ref="AH1349:AI1350"/>
    <mergeCell ref="AF1349:AG1350"/>
    <mergeCell ref="H1349:I1350"/>
    <mergeCell ref="AS1356:AU1356"/>
    <mergeCell ref="D1349:E1350"/>
    <mergeCell ref="B1349:C1350"/>
    <mergeCell ref="Z1349:AA1350"/>
    <mergeCell ref="X1349:Y1350"/>
    <mergeCell ref="V1349:W1350"/>
    <mergeCell ref="T1349:U1350"/>
    <mergeCell ref="R1349:S1350"/>
    <mergeCell ref="P1349:Q1350"/>
    <mergeCell ref="AD1349:AE1350"/>
    <mergeCell ref="AB1349:AC1350"/>
    <mergeCell ref="AX1349:AY1350"/>
    <mergeCell ref="AV1349:AW1350"/>
    <mergeCell ref="AT1349:AU1350"/>
    <mergeCell ref="AR1349:AS1350"/>
    <mergeCell ref="AP1349:AQ1350"/>
    <mergeCell ref="F1254:F1255"/>
    <mergeCell ref="AH1254:AI1255"/>
    <mergeCell ref="AF1254:AG1255"/>
    <mergeCell ref="AD1254:AE1255"/>
    <mergeCell ref="AB1254:AC1255"/>
    <mergeCell ref="E1254:E1255"/>
    <mergeCell ref="C1254:D1254"/>
    <mergeCell ref="B1254:B1255"/>
    <mergeCell ref="V1254:W1255"/>
    <mergeCell ref="T1254:U1255"/>
    <mergeCell ref="R1254:S1255"/>
    <mergeCell ref="P1254:Q1255"/>
    <mergeCell ref="AL1347:AM1348"/>
    <mergeCell ref="AJ1347:AK1348"/>
    <mergeCell ref="V1351:W1352"/>
    <mergeCell ref="X1351:Y1352"/>
    <mergeCell ref="Z1351:AA1352"/>
    <mergeCell ref="AB1351:AC1352"/>
    <mergeCell ref="AD1351:AE1352"/>
    <mergeCell ref="AF1351:AG1352"/>
    <mergeCell ref="AH1351:AI1352"/>
    <mergeCell ref="AJ1351:AK1352"/>
    <mergeCell ref="AL1351:AM1352"/>
    <mergeCell ref="AN1351:AO1352"/>
    <mergeCell ref="AP1351:AQ1352"/>
    <mergeCell ref="AR1351:AS1352"/>
    <mergeCell ref="AT1351:AU1352"/>
    <mergeCell ref="G1347:G1348"/>
    <mergeCell ref="BJ1250:BK1251"/>
    <mergeCell ref="BH1250:BI1251"/>
    <mergeCell ref="BF1250:BG1251"/>
    <mergeCell ref="BD1250:BE1251"/>
    <mergeCell ref="BB1250:BC1251"/>
    <mergeCell ref="AZ1250:BA1251"/>
    <mergeCell ref="AX1250:AY1251"/>
    <mergeCell ref="AV1250:AW1251"/>
    <mergeCell ref="J1252:K1253"/>
    <mergeCell ref="H1252:I1253"/>
    <mergeCell ref="F1252:F1253"/>
    <mergeCell ref="AH1252:AI1253"/>
    <mergeCell ref="AF1252:AG1253"/>
    <mergeCell ref="AD1252:AE1253"/>
    <mergeCell ref="AB1252:AC1253"/>
    <mergeCell ref="E1252:E1253"/>
    <mergeCell ref="BL1248:BN1249"/>
    <mergeCell ref="AN1252:AO1253"/>
    <mergeCell ref="AL1252:AM1253"/>
    <mergeCell ref="AJ1252:AK1253"/>
    <mergeCell ref="BL1252:BN1253"/>
    <mergeCell ref="BJ1252:BK1253"/>
    <mergeCell ref="BH1252:BI1253"/>
    <mergeCell ref="BF1252:BG1253"/>
    <mergeCell ref="BD1252:BE1253"/>
    <mergeCell ref="BB1252:BC1253"/>
    <mergeCell ref="AZ1252:BA1253"/>
    <mergeCell ref="AX1252:AY1253"/>
    <mergeCell ref="AV1252:AW1253"/>
    <mergeCell ref="J1250:K1251"/>
    <mergeCell ref="H1250:I1251"/>
    <mergeCell ref="F1250:F1251"/>
    <mergeCell ref="E1250:E1251"/>
    <mergeCell ref="AH1250:AI1251"/>
    <mergeCell ref="AF1250:AG1251"/>
    <mergeCell ref="AD1250:AE1251"/>
    <mergeCell ref="AB1250:AC1251"/>
    <mergeCell ref="Z1250:AA1251"/>
    <mergeCell ref="X1252:Y1253"/>
    <mergeCell ref="AT1252:AU1253"/>
    <mergeCell ref="AR1252:AS1253"/>
    <mergeCell ref="AP1252:AQ1253"/>
    <mergeCell ref="G1250:G1251"/>
    <mergeCell ref="X1250:Y1251"/>
    <mergeCell ref="AT1250:AU1251"/>
    <mergeCell ref="AR1250:AS1251"/>
    <mergeCell ref="AP1250:AQ1251"/>
    <mergeCell ref="AN1250:AO1251"/>
    <mergeCell ref="AH1345:AI1346"/>
    <mergeCell ref="AF1345:AG1346"/>
    <mergeCell ref="AD1345:AE1346"/>
    <mergeCell ref="AB1345:AC1346"/>
    <mergeCell ref="E1345:E1346"/>
    <mergeCell ref="C1345:D1345"/>
    <mergeCell ref="B1345:B1346"/>
    <mergeCell ref="V1345:W1346"/>
    <mergeCell ref="T1345:U1346"/>
    <mergeCell ref="R1345:S1346"/>
    <mergeCell ref="P1345:Q1346"/>
    <mergeCell ref="N1345:O1346"/>
    <mergeCell ref="L1345:M1346"/>
    <mergeCell ref="C1346:D1346"/>
    <mergeCell ref="Z1345:AA1346"/>
    <mergeCell ref="X1345:Y1346"/>
    <mergeCell ref="AT1345:AU1346"/>
    <mergeCell ref="AR1345:AS1346"/>
    <mergeCell ref="AP1345:AQ1346"/>
    <mergeCell ref="AN1345:AO1346"/>
    <mergeCell ref="AL1345:AM1346"/>
    <mergeCell ref="AJ1345:AK1346"/>
    <mergeCell ref="BL1345:BN1346"/>
    <mergeCell ref="BJ1345:BK1346"/>
    <mergeCell ref="BH1345:BI1346"/>
    <mergeCell ref="BF1345:BG1346"/>
    <mergeCell ref="BD1345:BE1346"/>
    <mergeCell ref="BB1345:BC1346"/>
    <mergeCell ref="AZ1345:BA1346"/>
    <mergeCell ref="AX1345:AY1346"/>
    <mergeCell ref="AV1345:AW1346"/>
    <mergeCell ref="G1345:G1346"/>
    <mergeCell ref="B1351:C1351"/>
    <mergeCell ref="D1351:E1352"/>
    <mergeCell ref="H1351:I1352"/>
    <mergeCell ref="J1351:K1352"/>
    <mergeCell ref="L1351:M1352"/>
    <mergeCell ref="N1351:O1352"/>
    <mergeCell ref="P1351:Q1352"/>
    <mergeCell ref="R1351:S1352"/>
    <mergeCell ref="T1351:U1352"/>
    <mergeCell ref="J1347:K1348"/>
    <mergeCell ref="H1347:I1348"/>
    <mergeCell ref="F1347:F1348"/>
    <mergeCell ref="AH1347:AI1348"/>
    <mergeCell ref="AF1347:AG1348"/>
    <mergeCell ref="AD1347:AE1348"/>
    <mergeCell ref="AB1347:AC1348"/>
    <mergeCell ref="E1347:E1348"/>
    <mergeCell ref="C1347:D1347"/>
    <mergeCell ref="B1347:B1348"/>
    <mergeCell ref="V1347:W1348"/>
    <mergeCell ref="T1347:U1348"/>
    <mergeCell ref="R1347:S1348"/>
    <mergeCell ref="P1347:Q1348"/>
    <mergeCell ref="N1347:O1348"/>
    <mergeCell ref="L1347:M1348"/>
    <mergeCell ref="C1348:D1348"/>
    <mergeCell ref="Z1347:AA1348"/>
    <mergeCell ref="X1347:Y1348"/>
    <mergeCell ref="AT1347:AU1348"/>
    <mergeCell ref="AR1347:AS1348"/>
    <mergeCell ref="AP1347:AQ1348"/>
    <mergeCell ref="AN1347:AO1348"/>
    <mergeCell ref="AH1341:AI1342"/>
    <mergeCell ref="AF1341:AG1342"/>
    <mergeCell ref="AD1341:AE1342"/>
    <mergeCell ref="AB1341:AC1342"/>
    <mergeCell ref="E1341:E1342"/>
    <mergeCell ref="C1341:D1341"/>
    <mergeCell ref="B1341:B1342"/>
    <mergeCell ref="V1341:W1342"/>
    <mergeCell ref="T1341:U1342"/>
    <mergeCell ref="R1341:S1342"/>
    <mergeCell ref="P1341:Q1342"/>
    <mergeCell ref="N1341:O1342"/>
    <mergeCell ref="L1341:M1342"/>
    <mergeCell ref="C1342:D1342"/>
    <mergeCell ref="Z1341:AA1342"/>
    <mergeCell ref="X1341:Y1342"/>
    <mergeCell ref="AT1341:AU1342"/>
    <mergeCell ref="AR1341:AS1342"/>
    <mergeCell ref="AP1341:AQ1342"/>
    <mergeCell ref="AN1341:AO1342"/>
    <mergeCell ref="AL1341:AM1342"/>
    <mergeCell ref="AJ1341:AK1342"/>
    <mergeCell ref="BL1341:BN1342"/>
    <mergeCell ref="BJ1341:BK1342"/>
    <mergeCell ref="BH1341:BI1342"/>
    <mergeCell ref="BF1341:BG1342"/>
    <mergeCell ref="BD1341:BE1342"/>
    <mergeCell ref="BB1341:BC1342"/>
    <mergeCell ref="AZ1341:BA1342"/>
    <mergeCell ref="AX1341:AY1342"/>
    <mergeCell ref="AV1341:AW1342"/>
    <mergeCell ref="G1341:G1342"/>
    <mergeCell ref="J1343:K1344"/>
    <mergeCell ref="H1343:I1344"/>
    <mergeCell ref="F1343:F1344"/>
    <mergeCell ref="AH1343:AI1344"/>
    <mergeCell ref="AF1343:AG1344"/>
    <mergeCell ref="AD1343:AE1344"/>
    <mergeCell ref="AB1343:AC1344"/>
    <mergeCell ref="E1343:E1344"/>
    <mergeCell ref="C1343:D1343"/>
    <mergeCell ref="B1343:B1344"/>
    <mergeCell ref="V1343:W1344"/>
    <mergeCell ref="T1343:U1344"/>
    <mergeCell ref="R1343:S1344"/>
    <mergeCell ref="P1343:Q1344"/>
    <mergeCell ref="N1343:O1344"/>
    <mergeCell ref="L1343:M1344"/>
    <mergeCell ref="C1344:D1344"/>
    <mergeCell ref="Z1343:AA1344"/>
    <mergeCell ref="X1343:Y1344"/>
    <mergeCell ref="AT1343:AU1344"/>
    <mergeCell ref="AR1343:AS1344"/>
    <mergeCell ref="AP1343:AQ1344"/>
    <mergeCell ref="AN1343:AO1344"/>
    <mergeCell ref="AL1343:AM1344"/>
    <mergeCell ref="AJ1343:AK1344"/>
    <mergeCell ref="BL1343:BN1344"/>
    <mergeCell ref="BJ1343:BK1344"/>
    <mergeCell ref="BH1343:BI1344"/>
    <mergeCell ref="BF1343:BG1344"/>
    <mergeCell ref="BD1343:BE1344"/>
    <mergeCell ref="BB1343:BC1344"/>
    <mergeCell ref="AZ1343:BA1344"/>
    <mergeCell ref="AH1337:AI1338"/>
    <mergeCell ref="AF1337:AG1338"/>
    <mergeCell ref="AD1337:AE1338"/>
    <mergeCell ref="AB1337:AC1338"/>
    <mergeCell ref="E1337:E1338"/>
    <mergeCell ref="C1337:D1337"/>
    <mergeCell ref="B1337:B1338"/>
    <mergeCell ref="V1337:W1338"/>
    <mergeCell ref="T1337:U1338"/>
    <mergeCell ref="R1337:S1338"/>
    <mergeCell ref="P1337:Q1338"/>
    <mergeCell ref="N1337:O1338"/>
    <mergeCell ref="L1337:M1338"/>
    <mergeCell ref="C1338:D1338"/>
    <mergeCell ref="Z1337:AA1338"/>
    <mergeCell ref="X1337:Y1338"/>
    <mergeCell ref="AT1337:AU1338"/>
    <mergeCell ref="AR1337:AS1338"/>
    <mergeCell ref="AP1337:AQ1338"/>
    <mergeCell ref="AN1337:AO1338"/>
    <mergeCell ref="AL1337:AM1338"/>
    <mergeCell ref="AJ1337:AK1338"/>
    <mergeCell ref="BL1337:BN1338"/>
    <mergeCell ref="BJ1337:BK1338"/>
    <mergeCell ref="BH1337:BI1338"/>
    <mergeCell ref="BF1337:BG1338"/>
    <mergeCell ref="BD1337:BE1338"/>
    <mergeCell ref="BB1337:BC1338"/>
    <mergeCell ref="AZ1337:BA1338"/>
    <mergeCell ref="G1337:G1338"/>
    <mergeCell ref="AH1339:AI1340"/>
    <mergeCell ref="AF1339:AG1340"/>
    <mergeCell ref="AD1339:AE1340"/>
    <mergeCell ref="AB1339:AC1340"/>
    <mergeCell ref="E1339:E1340"/>
    <mergeCell ref="C1339:D1339"/>
    <mergeCell ref="B1339:B1340"/>
    <mergeCell ref="V1339:W1340"/>
    <mergeCell ref="T1339:U1340"/>
    <mergeCell ref="R1339:S1340"/>
    <mergeCell ref="P1339:Q1340"/>
    <mergeCell ref="N1339:O1340"/>
    <mergeCell ref="L1339:M1340"/>
    <mergeCell ref="C1340:D1340"/>
    <mergeCell ref="Z1339:AA1340"/>
    <mergeCell ref="X1339:Y1340"/>
    <mergeCell ref="AT1339:AU1340"/>
    <mergeCell ref="AR1339:AS1340"/>
    <mergeCell ref="AP1339:AQ1340"/>
    <mergeCell ref="AN1339:AO1340"/>
    <mergeCell ref="AL1339:AM1340"/>
    <mergeCell ref="AJ1339:AK1340"/>
    <mergeCell ref="BL1339:BN1340"/>
    <mergeCell ref="BJ1339:BK1340"/>
    <mergeCell ref="BH1339:BI1340"/>
    <mergeCell ref="BF1339:BG1340"/>
    <mergeCell ref="BD1339:BE1340"/>
    <mergeCell ref="BB1339:BC1340"/>
    <mergeCell ref="AZ1339:BA1340"/>
    <mergeCell ref="AX1339:AY1340"/>
    <mergeCell ref="AV1339:AW1340"/>
    <mergeCell ref="G1339:G1340"/>
    <mergeCell ref="AH1333:AI1334"/>
    <mergeCell ref="AF1333:AG1334"/>
    <mergeCell ref="AD1333:AE1334"/>
    <mergeCell ref="AB1333:AC1334"/>
    <mergeCell ref="E1333:E1334"/>
    <mergeCell ref="C1333:D1333"/>
    <mergeCell ref="B1333:B1334"/>
    <mergeCell ref="V1333:W1334"/>
    <mergeCell ref="T1333:U1334"/>
    <mergeCell ref="R1333:S1334"/>
    <mergeCell ref="P1333:Q1334"/>
    <mergeCell ref="N1333:O1334"/>
    <mergeCell ref="L1333:M1334"/>
    <mergeCell ref="C1334:D1334"/>
    <mergeCell ref="Z1333:AA1334"/>
    <mergeCell ref="X1333:Y1334"/>
    <mergeCell ref="AT1333:AU1334"/>
    <mergeCell ref="AR1333:AS1334"/>
    <mergeCell ref="AP1333:AQ1334"/>
    <mergeCell ref="AN1333:AO1334"/>
    <mergeCell ref="AL1333:AM1334"/>
    <mergeCell ref="AJ1333:AK1334"/>
    <mergeCell ref="BL1333:BN1334"/>
    <mergeCell ref="BJ1333:BK1334"/>
    <mergeCell ref="BH1333:BI1334"/>
    <mergeCell ref="BF1333:BG1334"/>
    <mergeCell ref="BD1333:BE1334"/>
    <mergeCell ref="BB1333:BC1334"/>
    <mergeCell ref="AZ1333:BA1334"/>
    <mergeCell ref="AX1333:AY1334"/>
    <mergeCell ref="AV1333:AW1334"/>
    <mergeCell ref="G1333:G1334"/>
    <mergeCell ref="AH1335:AI1336"/>
    <mergeCell ref="AF1335:AG1336"/>
    <mergeCell ref="AD1335:AE1336"/>
    <mergeCell ref="AB1335:AC1336"/>
    <mergeCell ref="E1335:E1336"/>
    <mergeCell ref="C1335:D1335"/>
    <mergeCell ref="B1335:B1336"/>
    <mergeCell ref="V1335:W1336"/>
    <mergeCell ref="T1335:U1336"/>
    <mergeCell ref="R1335:S1336"/>
    <mergeCell ref="P1335:Q1336"/>
    <mergeCell ref="N1335:O1336"/>
    <mergeCell ref="L1335:M1336"/>
    <mergeCell ref="C1336:D1336"/>
    <mergeCell ref="Z1335:AA1336"/>
    <mergeCell ref="X1335:Y1336"/>
    <mergeCell ref="AT1335:AU1336"/>
    <mergeCell ref="AR1335:AS1336"/>
    <mergeCell ref="AP1335:AQ1336"/>
    <mergeCell ref="AN1335:AO1336"/>
    <mergeCell ref="AL1335:AM1336"/>
    <mergeCell ref="AJ1335:AK1336"/>
    <mergeCell ref="BL1335:BN1336"/>
    <mergeCell ref="BJ1335:BK1336"/>
    <mergeCell ref="BH1335:BI1336"/>
    <mergeCell ref="BF1335:BG1336"/>
    <mergeCell ref="BD1335:BE1336"/>
    <mergeCell ref="BB1335:BC1336"/>
    <mergeCell ref="AZ1335:BA1336"/>
    <mergeCell ref="AX1335:AY1336"/>
    <mergeCell ref="AV1335:AW1336"/>
    <mergeCell ref="G1335:G1336"/>
    <mergeCell ref="AH1329:AI1330"/>
    <mergeCell ref="AF1329:AG1330"/>
    <mergeCell ref="AD1329:AE1330"/>
    <mergeCell ref="AB1329:AC1330"/>
    <mergeCell ref="E1329:E1330"/>
    <mergeCell ref="C1329:D1329"/>
    <mergeCell ref="B1329:B1330"/>
    <mergeCell ref="V1329:W1330"/>
    <mergeCell ref="T1329:U1330"/>
    <mergeCell ref="R1329:S1330"/>
    <mergeCell ref="P1329:Q1330"/>
    <mergeCell ref="N1329:O1330"/>
    <mergeCell ref="L1329:M1330"/>
    <mergeCell ref="C1330:D1330"/>
    <mergeCell ref="Z1329:AA1330"/>
    <mergeCell ref="X1329:Y1330"/>
    <mergeCell ref="AT1329:AU1330"/>
    <mergeCell ref="AR1329:AS1330"/>
    <mergeCell ref="AP1329:AQ1330"/>
    <mergeCell ref="AN1329:AO1330"/>
    <mergeCell ref="AL1329:AM1330"/>
    <mergeCell ref="AJ1329:AK1330"/>
    <mergeCell ref="BL1329:BN1330"/>
    <mergeCell ref="BJ1329:BK1330"/>
    <mergeCell ref="BH1329:BI1330"/>
    <mergeCell ref="BF1329:BG1330"/>
    <mergeCell ref="BD1329:BE1330"/>
    <mergeCell ref="BB1329:BC1330"/>
    <mergeCell ref="AZ1329:BA1330"/>
    <mergeCell ref="AX1329:AY1330"/>
    <mergeCell ref="AV1329:AW1330"/>
    <mergeCell ref="G1329:G1330"/>
    <mergeCell ref="J1331:K1332"/>
    <mergeCell ref="H1331:I1332"/>
    <mergeCell ref="F1331:F1332"/>
    <mergeCell ref="AH1331:AI1332"/>
    <mergeCell ref="AF1331:AG1332"/>
    <mergeCell ref="AD1331:AE1332"/>
    <mergeCell ref="AB1331:AC1332"/>
    <mergeCell ref="E1331:E1332"/>
    <mergeCell ref="C1331:D1331"/>
    <mergeCell ref="B1331:B1332"/>
    <mergeCell ref="V1331:W1332"/>
    <mergeCell ref="T1331:U1332"/>
    <mergeCell ref="R1331:S1332"/>
    <mergeCell ref="P1331:Q1332"/>
    <mergeCell ref="N1331:O1332"/>
    <mergeCell ref="L1331:M1332"/>
    <mergeCell ref="C1332:D1332"/>
    <mergeCell ref="Z1331:AA1332"/>
    <mergeCell ref="X1331:Y1332"/>
    <mergeCell ref="AT1331:AU1332"/>
    <mergeCell ref="AR1331:AS1332"/>
    <mergeCell ref="AP1331:AQ1332"/>
    <mergeCell ref="AN1331:AO1332"/>
    <mergeCell ref="AL1331:AM1332"/>
    <mergeCell ref="AJ1331:AK1332"/>
    <mergeCell ref="BL1331:BN1332"/>
    <mergeCell ref="BJ1331:BK1332"/>
    <mergeCell ref="BH1331:BI1332"/>
    <mergeCell ref="BF1331:BG1332"/>
    <mergeCell ref="BD1331:BE1332"/>
    <mergeCell ref="BB1331:BC1332"/>
    <mergeCell ref="AZ1331:BA1332"/>
    <mergeCell ref="C1325:D1325"/>
    <mergeCell ref="B1325:B1326"/>
    <mergeCell ref="V1325:W1326"/>
    <mergeCell ref="T1325:U1326"/>
    <mergeCell ref="R1325:S1326"/>
    <mergeCell ref="P1325:Q1326"/>
    <mergeCell ref="N1325:O1326"/>
    <mergeCell ref="L1325:M1326"/>
    <mergeCell ref="C1326:D1326"/>
    <mergeCell ref="Z1325:AA1326"/>
    <mergeCell ref="X1325:Y1326"/>
    <mergeCell ref="AT1325:AU1326"/>
    <mergeCell ref="AR1325:AS1326"/>
    <mergeCell ref="AP1325:AQ1326"/>
    <mergeCell ref="AN1325:AO1326"/>
    <mergeCell ref="AL1325:AM1326"/>
    <mergeCell ref="AJ1325:AK1326"/>
    <mergeCell ref="BL1325:BN1326"/>
    <mergeCell ref="BJ1325:BK1326"/>
    <mergeCell ref="BH1325:BI1326"/>
    <mergeCell ref="BF1325:BG1326"/>
    <mergeCell ref="BD1325:BE1326"/>
    <mergeCell ref="BB1325:BC1326"/>
    <mergeCell ref="AZ1325:BA1326"/>
    <mergeCell ref="AX1325:AY1326"/>
    <mergeCell ref="AV1325:AW1326"/>
    <mergeCell ref="G1325:G1326"/>
    <mergeCell ref="AH1327:AI1328"/>
    <mergeCell ref="AF1327:AG1328"/>
    <mergeCell ref="AD1327:AE1328"/>
    <mergeCell ref="AB1327:AC1328"/>
    <mergeCell ref="E1327:E1328"/>
    <mergeCell ref="C1327:D1327"/>
    <mergeCell ref="B1327:B1328"/>
    <mergeCell ref="V1327:W1328"/>
    <mergeCell ref="T1327:U1328"/>
    <mergeCell ref="R1327:S1328"/>
    <mergeCell ref="P1327:Q1328"/>
    <mergeCell ref="N1327:O1328"/>
    <mergeCell ref="L1327:M1328"/>
    <mergeCell ref="C1328:D1328"/>
    <mergeCell ref="Z1327:AA1328"/>
    <mergeCell ref="X1327:Y1328"/>
    <mergeCell ref="AT1327:AU1328"/>
    <mergeCell ref="AR1327:AS1328"/>
    <mergeCell ref="AP1327:AQ1328"/>
    <mergeCell ref="AN1327:AO1328"/>
    <mergeCell ref="AL1327:AM1328"/>
    <mergeCell ref="AJ1327:AK1328"/>
    <mergeCell ref="BL1327:BN1328"/>
    <mergeCell ref="BJ1327:BK1328"/>
    <mergeCell ref="BH1327:BI1328"/>
    <mergeCell ref="BF1327:BG1328"/>
    <mergeCell ref="BD1327:BE1328"/>
    <mergeCell ref="BB1327:BC1328"/>
    <mergeCell ref="AZ1327:BA1328"/>
    <mergeCell ref="AX1327:AY1328"/>
    <mergeCell ref="AV1327:AW1328"/>
    <mergeCell ref="G1327:G1328"/>
    <mergeCell ref="J1325:K1326"/>
    <mergeCell ref="H1325:I1326"/>
    <mergeCell ref="C1321:D1321"/>
    <mergeCell ref="B1321:B1322"/>
    <mergeCell ref="V1321:W1322"/>
    <mergeCell ref="T1321:U1322"/>
    <mergeCell ref="R1321:S1322"/>
    <mergeCell ref="P1321:Q1322"/>
    <mergeCell ref="N1321:O1322"/>
    <mergeCell ref="L1321:M1322"/>
    <mergeCell ref="C1322:D1322"/>
    <mergeCell ref="Z1321:AA1322"/>
    <mergeCell ref="X1321:Y1322"/>
    <mergeCell ref="AT1321:AU1322"/>
    <mergeCell ref="AR1321:AS1322"/>
    <mergeCell ref="AP1321:AQ1322"/>
    <mergeCell ref="AN1321:AO1322"/>
    <mergeCell ref="AL1321:AM1322"/>
    <mergeCell ref="AJ1321:AK1322"/>
    <mergeCell ref="BL1321:BN1322"/>
    <mergeCell ref="BJ1321:BK1322"/>
    <mergeCell ref="BH1321:BI1322"/>
    <mergeCell ref="BF1321:BG1322"/>
    <mergeCell ref="BD1321:BE1322"/>
    <mergeCell ref="BB1321:BC1322"/>
    <mergeCell ref="AZ1321:BA1322"/>
    <mergeCell ref="AX1321:AY1322"/>
    <mergeCell ref="AV1321:AW1322"/>
    <mergeCell ref="G1321:G1322"/>
    <mergeCell ref="J1323:K1324"/>
    <mergeCell ref="H1323:I1324"/>
    <mergeCell ref="F1323:F1324"/>
    <mergeCell ref="AH1323:AI1324"/>
    <mergeCell ref="AF1323:AG1324"/>
    <mergeCell ref="AD1323:AE1324"/>
    <mergeCell ref="AB1323:AC1324"/>
    <mergeCell ref="E1323:E1324"/>
    <mergeCell ref="C1323:D1323"/>
    <mergeCell ref="B1323:B1324"/>
    <mergeCell ref="V1323:W1324"/>
    <mergeCell ref="T1323:U1324"/>
    <mergeCell ref="R1323:S1324"/>
    <mergeCell ref="P1323:Q1324"/>
    <mergeCell ref="N1323:O1324"/>
    <mergeCell ref="L1323:M1324"/>
    <mergeCell ref="C1324:D1324"/>
    <mergeCell ref="Z1323:AA1324"/>
    <mergeCell ref="X1323:Y1324"/>
    <mergeCell ref="AT1323:AU1324"/>
    <mergeCell ref="AR1323:AS1324"/>
    <mergeCell ref="AP1323:AQ1324"/>
    <mergeCell ref="AN1323:AO1324"/>
    <mergeCell ref="AL1323:AM1324"/>
    <mergeCell ref="AJ1323:AK1324"/>
    <mergeCell ref="BL1323:BN1324"/>
    <mergeCell ref="BJ1323:BK1324"/>
    <mergeCell ref="BH1323:BI1324"/>
    <mergeCell ref="BF1323:BG1324"/>
    <mergeCell ref="BD1323:BE1324"/>
    <mergeCell ref="BB1323:BC1324"/>
    <mergeCell ref="AZ1323:BA1324"/>
    <mergeCell ref="G1323:G1324"/>
    <mergeCell ref="AD1317:AE1318"/>
    <mergeCell ref="AB1317:AC1318"/>
    <mergeCell ref="E1317:E1318"/>
    <mergeCell ref="C1317:D1317"/>
    <mergeCell ref="B1317:B1318"/>
    <mergeCell ref="V1317:W1318"/>
    <mergeCell ref="T1317:U1318"/>
    <mergeCell ref="R1317:S1318"/>
    <mergeCell ref="P1317:Q1318"/>
    <mergeCell ref="N1317:O1318"/>
    <mergeCell ref="L1317:M1318"/>
    <mergeCell ref="C1318:D1318"/>
    <mergeCell ref="Z1317:AA1318"/>
    <mergeCell ref="X1317:Y1318"/>
    <mergeCell ref="AT1317:AU1318"/>
    <mergeCell ref="AR1317:AS1318"/>
    <mergeCell ref="AP1317:AQ1318"/>
    <mergeCell ref="AN1317:AO1318"/>
    <mergeCell ref="AL1317:AM1318"/>
    <mergeCell ref="AJ1317:AK1318"/>
    <mergeCell ref="BL1317:BN1318"/>
    <mergeCell ref="BJ1317:BK1318"/>
    <mergeCell ref="BH1317:BI1318"/>
    <mergeCell ref="BF1317:BG1318"/>
    <mergeCell ref="BD1317:BE1318"/>
    <mergeCell ref="BB1317:BC1318"/>
    <mergeCell ref="AZ1317:BA1318"/>
    <mergeCell ref="G1317:G1318"/>
    <mergeCell ref="F1319:F1320"/>
    <mergeCell ref="AH1319:AI1320"/>
    <mergeCell ref="AF1319:AG1320"/>
    <mergeCell ref="AD1319:AE1320"/>
    <mergeCell ref="AB1319:AC1320"/>
    <mergeCell ref="E1319:E1320"/>
    <mergeCell ref="C1319:D1319"/>
    <mergeCell ref="B1319:B1320"/>
    <mergeCell ref="V1319:W1320"/>
    <mergeCell ref="T1319:U1320"/>
    <mergeCell ref="R1319:S1320"/>
    <mergeCell ref="P1319:Q1320"/>
    <mergeCell ref="N1319:O1320"/>
    <mergeCell ref="L1319:M1320"/>
    <mergeCell ref="C1320:D1320"/>
    <mergeCell ref="Z1319:AA1320"/>
    <mergeCell ref="X1319:Y1320"/>
    <mergeCell ref="AT1319:AU1320"/>
    <mergeCell ref="AR1319:AS1320"/>
    <mergeCell ref="AP1319:AQ1320"/>
    <mergeCell ref="AN1319:AO1320"/>
    <mergeCell ref="AL1319:AM1320"/>
    <mergeCell ref="AJ1319:AK1320"/>
    <mergeCell ref="BL1319:BN1320"/>
    <mergeCell ref="BJ1319:BK1320"/>
    <mergeCell ref="BH1319:BI1320"/>
    <mergeCell ref="BF1319:BG1320"/>
    <mergeCell ref="BD1319:BE1320"/>
    <mergeCell ref="BB1319:BC1320"/>
    <mergeCell ref="AZ1319:BA1320"/>
    <mergeCell ref="AX1319:AY1320"/>
    <mergeCell ref="AV1319:AW1320"/>
    <mergeCell ref="G1319:G1320"/>
    <mergeCell ref="J1319:K1320"/>
    <mergeCell ref="H1319:I1320"/>
    <mergeCell ref="AH1313:AI1314"/>
    <mergeCell ref="AF1313:AG1314"/>
    <mergeCell ref="AD1313:AE1314"/>
    <mergeCell ref="AB1313:AC1314"/>
    <mergeCell ref="E1313:E1314"/>
    <mergeCell ref="C1313:D1313"/>
    <mergeCell ref="B1313:B1314"/>
    <mergeCell ref="V1313:W1314"/>
    <mergeCell ref="T1313:U1314"/>
    <mergeCell ref="R1313:S1314"/>
    <mergeCell ref="P1313:Q1314"/>
    <mergeCell ref="N1313:O1314"/>
    <mergeCell ref="L1313:M1314"/>
    <mergeCell ref="C1314:D1314"/>
    <mergeCell ref="Z1313:AA1314"/>
    <mergeCell ref="X1313:Y1314"/>
    <mergeCell ref="AT1313:AU1314"/>
    <mergeCell ref="AR1313:AS1314"/>
    <mergeCell ref="AP1313:AQ1314"/>
    <mergeCell ref="AN1313:AO1314"/>
    <mergeCell ref="AL1313:AM1314"/>
    <mergeCell ref="AJ1313:AK1314"/>
    <mergeCell ref="BL1313:BN1314"/>
    <mergeCell ref="BJ1313:BK1314"/>
    <mergeCell ref="BH1313:BI1314"/>
    <mergeCell ref="BF1313:BG1314"/>
    <mergeCell ref="BD1313:BE1314"/>
    <mergeCell ref="BB1313:BC1314"/>
    <mergeCell ref="AZ1313:BA1314"/>
    <mergeCell ref="AX1313:AY1314"/>
    <mergeCell ref="AV1313:AW1314"/>
    <mergeCell ref="G1313:G1314"/>
    <mergeCell ref="E1315:E1316"/>
    <mergeCell ref="C1315:D1315"/>
    <mergeCell ref="B1315:B1316"/>
    <mergeCell ref="V1315:W1316"/>
    <mergeCell ref="T1315:U1316"/>
    <mergeCell ref="R1315:S1316"/>
    <mergeCell ref="P1315:Q1316"/>
    <mergeCell ref="N1315:O1316"/>
    <mergeCell ref="L1315:M1316"/>
    <mergeCell ref="C1316:D1316"/>
    <mergeCell ref="Z1315:AA1316"/>
    <mergeCell ref="X1315:Y1316"/>
    <mergeCell ref="AT1315:AU1316"/>
    <mergeCell ref="AR1315:AS1316"/>
    <mergeCell ref="AP1315:AQ1316"/>
    <mergeCell ref="AN1315:AO1316"/>
    <mergeCell ref="AL1315:AM1316"/>
    <mergeCell ref="AJ1315:AK1316"/>
    <mergeCell ref="BL1315:BN1316"/>
    <mergeCell ref="BJ1315:BK1316"/>
    <mergeCell ref="BH1315:BI1316"/>
    <mergeCell ref="BF1315:BG1316"/>
    <mergeCell ref="BD1315:BE1316"/>
    <mergeCell ref="BB1315:BC1316"/>
    <mergeCell ref="AZ1315:BA1316"/>
    <mergeCell ref="AX1315:AY1316"/>
    <mergeCell ref="AV1315:AW1316"/>
    <mergeCell ref="G1315:G1316"/>
    <mergeCell ref="J1313:K1314"/>
    <mergeCell ref="H1313:I1314"/>
    <mergeCell ref="AF1309:AG1310"/>
    <mergeCell ref="AD1309:AE1310"/>
    <mergeCell ref="AB1309:AC1310"/>
    <mergeCell ref="B1309:B1310"/>
    <mergeCell ref="C1310:D1310"/>
    <mergeCell ref="V1309:W1310"/>
    <mergeCell ref="T1309:U1310"/>
    <mergeCell ref="R1309:S1310"/>
    <mergeCell ref="P1309:Q1310"/>
    <mergeCell ref="N1309:O1310"/>
    <mergeCell ref="L1309:M1310"/>
    <mergeCell ref="X1309:Y1310"/>
    <mergeCell ref="AT1309:AU1310"/>
    <mergeCell ref="AR1309:AS1310"/>
    <mergeCell ref="AP1309:AQ1310"/>
    <mergeCell ref="AN1309:AO1310"/>
    <mergeCell ref="AL1309:AM1310"/>
    <mergeCell ref="AJ1309:AK1310"/>
    <mergeCell ref="BJ1309:BK1310"/>
    <mergeCell ref="BH1309:BI1310"/>
    <mergeCell ref="BF1309:BG1310"/>
    <mergeCell ref="BD1309:BE1310"/>
    <mergeCell ref="BB1309:BC1310"/>
    <mergeCell ref="Z1309:AA1310"/>
    <mergeCell ref="AZ1309:BA1310"/>
    <mergeCell ref="AX1309:AY1310"/>
    <mergeCell ref="AV1309:AW1310"/>
    <mergeCell ref="G1309:G1310"/>
    <mergeCell ref="J1311:K1312"/>
    <mergeCell ref="H1311:I1312"/>
    <mergeCell ref="F1311:F1312"/>
    <mergeCell ref="AH1311:AI1312"/>
    <mergeCell ref="AF1311:AG1312"/>
    <mergeCell ref="AD1311:AE1312"/>
    <mergeCell ref="AB1311:AC1312"/>
    <mergeCell ref="Z1311:AA1312"/>
    <mergeCell ref="X1311:Y1312"/>
    <mergeCell ref="E1311:E1312"/>
    <mergeCell ref="C1311:D1311"/>
    <mergeCell ref="B1311:B1312"/>
    <mergeCell ref="V1311:W1312"/>
    <mergeCell ref="T1311:U1312"/>
    <mergeCell ref="R1311:S1312"/>
    <mergeCell ref="P1311:Q1312"/>
    <mergeCell ref="N1311:O1312"/>
    <mergeCell ref="L1311:M1312"/>
    <mergeCell ref="C1312:D1312"/>
    <mergeCell ref="AT1311:AU1312"/>
    <mergeCell ref="AR1311:AS1312"/>
    <mergeCell ref="AP1311:AQ1312"/>
    <mergeCell ref="AN1311:AO1312"/>
    <mergeCell ref="AL1311:AM1312"/>
    <mergeCell ref="AJ1311:AK1312"/>
    <mergeCell ref="G1311:G1312"/>
    <mergeCell ref="B1415:C1415"/>
    <mergeCell ref="BI1413:BK1413"/>
    <mergeCell ref="BE1413:BG1413"/>
    <mergeCell ref="AZ1413:BD1413"/>
    <mergeCell ref="AS1413:AU1413"/>
    <mergeCell ref="AO1413:AQ1413"/>
    <mergeCell ref="AK1415:AN1415"/>
    <mergeCell ref="AH1415:AJ1415"/>
    <mergeCell ref="AD1415:AF1415"/>
    <mergeCell ref="Z1415:AC1415"/>
    <mergeCell ref="AL1302:BM1302"/>
    <mergeCell ref="AE1302:AK1302"/>
    <mergeCell ref="E1302:AC1302"/>
    <mergeCell ref="B1300:BN1300"/>
    <mergeCell ref="BA1416:BN1416"/>
    <mergeCell ref="BI1415:BK1415"/>
    <mergeCell ref="BE1415:BG1415"/>
    <mergeCell ref="AZ1415:BD1415"/>
    <mergeCell ref="AS1415:AU1415"/>
    <mergeCell ref="AO1415:AQ1415"/>
    <mergeCell ref="BD1304:BM1304"/>
    <mergeCell ref="BA1304:BC1304"/>
    <mergeCell ref="AI1304:AZ1304"/>
    <mergeCell ref="AE1304:AH1304"/>
    <mergeCell ref="E1304:AC1304"/>
    <mergeCell ref="C1304:D1304"/>
    <mergeCell ref="C1307:D1308"/>
    <mergeCell ref="B1307:B1308"/>
    <mergeCell ref="J1308:K1308"/>
    <mergeCell ref="N1308:O1308"/>
    <mergeCell ref="L1308:M1308"/>
    <mergeCell ref="J1307:O1307"/>
    <mergeCell ref="BF1307:BK1307"/>
    <mergeCell ref="AZ1307:BE1307"/>
    <mergeCell ref="AT1307:AY1307"/>
    <mergeCell ref="AN1307:AS1307"/>
    <mergeCell ref="AH1307:AM1307"/>
    <mergeCell ref="H1307:I1308"/>
    <mergeCell ref="T1308:U1308"/>
    <mergeCell ref="R1308:S1308"/>
    <mergeCell ref="P1308:Q1308"/>
    <mergeCell ref="AF1308:AG1308"/>
    <mergeCell ref="AB1308:AC1308"/>
    <mergeCell ref="X1307:Y1308"/>
    <mergeCell ref="V1307:W1308"/>
    <mergeCell ref="P1307:U1307"/>
    <mergeCell ref="AB1307:AG1307"/>
    <mergeCell ref="Z1307:AA1308"/>
    <mergeCell ref="AV1308:AW1308"/>
    <mergeCell ref="AT1308:AU1308"/>
    <mergeCell ref="AR1308:AS1308"/>
    <mergeCell ref="AP1308:AQ1308"/>
    <mergeCell ref="AN1308:AO1308"/>
    <mergeCell ref="AD1308:AE1308"/>
    <mergeCell ref="AL1308:AM1308"/>
    <mergeCell ref="AJ1308:AK1308"/>
    <mergeCell ref="AH1308:AI1308"/>
    <mergeCell ref="BJ1308:BK1308"/>
    <mergeCell ref="J1309:K1310"/>
    <mergeCell ref="H1309:I1310"/>
    <mergeCell ref="F1309:F1310"/>
    <mergeCell ref="E1309:E1310"/>
    <mergeCell ref="C1309:D1309"/>
    <mergeCell ref="AH1309:AI1310"/>
    <mergeCell ref="AP1410:AQ1411"/>
    <mergeCell ref="BL1406:BN1407"/>
    <mergeCell ref="BJ1406:BK1407"/>
    <mergeCell ref="BH1406:BI1407"/>
    <mergeCell ref="BF1406:BG1407"/>
    <mergeCell ref="BD1406:BE1407"/>
    <mergeCell ref="BB1406:BC1407"/>
    <mergeCell ref="AZ1406:BA1407"/>
    <mergeCell ref="AX1406:AY1407"/>
    <mergeCell ref="P1408:Q1409"/>
    <mergeCell ref="N1408:O1409"/>
    <mergeCell ref="L1408:M1409"/>
    <mergeCell ref="J1408:K1409"/>
    <mergeCell ref="H1408:I1409"/>
    <mergeCell ref="D1408:E1409"/>
    <mergeCell ref="AB1408:AC1409"/>
    <mergeCell ref="Z1408:AA1409"/>
    <mergeCell ref="X1408:Y1409"/>
    <mergeCell ref="V1408:W1409"/>
    <mergeCell ref="T1408:U1409"/>
    <mergeCell ref="R1408:S1409"/>
    <mergeCell ref="AN1408:AO1409"/>
    <mergeCell ref="AL1408:AM1409"/>
    <mergeCell ref="AJ1408:AK1409"/>
    <mergeCell ref="AH1408:AI1409"/>
    <mergeCell ref="AF1408:AG1409"/>
    <mergeCell ref="AD1408:AE1409"/>
    <mergeCell ref="AZ1408:BA1409"/>
    <mergeCell ref="AX1408:AY1409"/>
    <mergeCell ref="AV1408:AW1409"/>
    <mergeCell ref="AT1408:AU1409"/>
    <mergeCell ref="AR1408:AS1409"/>
    <mergeCell ref="AP1408:AQ1409"/>
    <mergeCell ref="BL1408:BN1409"/>
    <mergeCell ref="BJ1408:BK1409"/>
    <mergeCell ref="C1406:D1406"/>
    <mergeCell ref="G1406:G1407"/>
    <mergeCell ref="X1406:Y1407"/>
    <mergeCell ref="V1406:W1407"/>
    <mergeCell ref="T1406:U1407"/>
    <mergeCell ref="G1404:G1405"/>
    <mergeCell ref="X1404:Y1405"/>
    <mergeCell ref="V1404:W1405"/>
    <mergeCell ref="T1404:U1405"/>
    <mergeCell ref="R1404:S1405"/>
    <mergeCell ref="P1404:Q1405"/>
    <mergeCell ref="N1404:O1405"/>
    <mergeCell ref="AJ1404:AK1405"/>
    <mergeCell ref="AH1404:AI1405"/>
    <mergeCell ref="AF1404:AG1405"/>
    <mergeCell ref="AD1404:AE1405"/>
    <mergeCell ref="AB1404:AC1405"/>
    <mergeCell ref="B1410:C1410"/>
    <mergeCell ref="B1413:C1413"/>
    <mergeCell ref="AK1413:AN1413"/>
    <mergeCell ref="AH1413:AJ1413"/>
    <mergeCell ref="AD1413:AF1413"/>
    <mergeCell ref="Z1413:AC1413"/>
    <mergeCell ref="D1410:E1411"/>
    <mergeCell ref="H1410:I1411"/>
    <mergeCell ref="J1410:K1411"/>
    <mergeCell ref="L1410:M1411"/>
    <mergeCell ref="N1410:O1411"/>
    <mergeCell ref="P1410:Q1411"/>
    <mergeCell ref="R1410:S1411"/>
    <mergeCell ref="T1410:U1411"/>
    <mergeCell ref="V1410:W1411"/>
    <mergeCell ref="X1410:Y1411"/>
    <mergeCell ref="Z1410:AA1411"/>
    <mergeCell ref="AB1410:AC1411"/>
    <mergeCell ref="AD1410:AE1411"/>
    <mergeCell ref="AF1410:AG1411"/>
    <mergeCell ref="AH1410:AI1411"/>
    <mergeCell ref="AJ1410:AK1411"/>
    <mergeCell ref="AL1410:AM1411"/>
    <mergeCell ref="AN1410:AO1411"/>
    <mergeCell ref="BH1404:BI1405"/>
    <mergeCell ref="BF1404:BG1405"/>
    <mergeCell ref="BD1404:BE1405"/>
    <mergeCell ref="BB1404:BC1405"/>
    <mergeCell ref="AZ1404:BA1405"/>
    <mergeCell ref="AX1404:AY1405"/>
    <mergeCell ref="L1398:M1399"/>
    <mergeCell ref="C1398:D1398"/>
    <mergeCell ref="G1398:G1399"/>
    <mergeCell ref="X1398:Y1399"/>
    <mergeCell ref="V1398:W1399"/>
    <mergeCell ref="T1398:U1399"/>
    <mergeCell ref="R1406:S1407"/>
    <mergeCell ref="P1406:Q1407"/>
    <mergeCell ref="N1406:O1407"/>
    <mergeCell ref="AJ1406:AK1407"/>
    <mergeCell ref="AH1406:AI1407"/>
    <mergeCell ref="AF1406:AG1407"/>
    <mergeCell ref="AD1406:AE1407"/>
    <mergeCell ref="AB1406:AC1407"/>
    <mergeCell ref="Z1406:AA1407"/>
    <mergeCell ref="AV1406:AW1407"/>
    <mergeCell ref="AT1406:AU1407"/>
    <mergeCell ref="AR1406:AS1407"/>
    <mergeCell ref="AP1406:AQ1407"/>
    <mergeCell ref="AN1406:AO1407"/>
    <mergeCell ref="AL1406:AM1407"/>
    <mergeCell ref="B1408:C1409"/>
    <mergeCell ref="C1407:D1407"/>
    <mergeCell ref="B1406:B1407"/>
    <mergeCell ref="L1402:M1403"/>
    <mergeCell ref="J1402:K1403"/>
    <mergeCell ref="H1402:I1403"/>
    <mergeCell ref="F1402:F1403"/>
    <mergeCell ref="E1402:E1403"/>
    <mergeCell ref="C1402:D1402"/>
    <mergeCell ref="G1402:G1403"/>
    <mergeCell ref="X1402:Y1403"/>
    <mergeCell ref="V1402:W1403"/>
    <mergeCell ref="T1402:U1403"/>
    <mergeCell ref="R1402:S1403"/>
    <mergeCell ref="P1402:Q1403"/>
    <mergeCell ref="N1402:O1403"/>
    <mergeCell ref="AJ1402:AK1403"/>
    <mergeCell ref="AH1402:AI1403"/>
    <mergeCell ref="AF1402:AG1403"/>
    <mergeCell ref="AD1402:AE1403"/>
    <mergeCell ref="AB1402:AC1403"/>
    <mergeCell ref="Z1402:AA1403"/>
    <mergeCell ref="AV1402:AW1403"/>
    <mergeCell ref="AT1402:AU1403"/>
    <mergeCell ref="AR1402:AS1403"/>
    <mergeCell ref="AP1402:AQ1403"/>
    <mergeCell ref="AN1402:AO1403"/>
    <mergeCell ref="AL1402:AM1403"/>
    <mergeCell ref="B1404:B1405"/>
    <mergeCell ref="C1403:D1403"/>
    <mergeCell ref="B1402:B1403"/>
    <mergeCell ref="L1404:M1405"/>
    <mergeCell ref="J1404:K1405"/>
    <mergeCell ref="H1404:I1405"/>
    <mergeCell ref="F1404:F1405"/>
    <mergeCell ref="E1404:E1405"/>
    <mergeCell ref="C1404:D1404"/>
    <mergeCell ref="C1396:D1396"/>
    <mergeCell ref="G1396:G1397"/>
    <mergeCell ref="X1396:Y1397"/>
    <mergeCell ref="V1396:W1397"/>
    <mergeCell ref="T1396:U1397"/>
    <mergeCell ref="R1396:S1397"/>
    <mergeCell ref="P1396:Q1397"/>
    <mergeCell ref="N1396:O1397"/>
    <mergeCell ref="AJ1396:AK1397"/>
    <mergeCell ref="AH1396:AI1397"/>
    <mergeCell ref="AF1396:AG1397"/>
    <mergeCell ref="AD1396:AE1397"/>
    <mergeCell ref="Z1404:AA1405"/>
    <mergeCell ref="AV1404:AW1405"/>
    <mergeCell ref="AT1404:AU1405"/>
    <mergeCell ref="AR1404:AS1405"/>
    <mergeCell ref="AP1404:AQ1405"/>
    <mergeCell ref="AN1404:AO1405"/>
    <mergeCell ref="AL1404:AM1405"/>
    <mergeCell ref="C1405:D1405"/>
    <mergeCell ref="BL1404:BN1405"/>
    <mergeCell ref="BJ1404:BK1405"/>
    <mergeCell ref="BL1398:BN1399"/>
    <mergeCell ref="BJ1398:BK1399"/>
    <mergeCell ref="BH1398:BI1399"/>
    <mergeCell ref="BF1398:BG1399"/>
    <mergeCell ref="BD1398:BE1399"/>
    <mergeCell ref="BB1398:BC1399"/>
    <mergeCell ref="AZ1398:BA1399"/>
    <mergeCell ref="AX1398:AY1399"/>
    <mergeCell ref="L1400:M1401"/>
    <mergeCell ref="J1400:K1401"/>
    <mergeCell ref="H1400:I1401"/>
    <mergeCell ref="F1400:F1401"/>
    <mergeCell ref="E1400:E1401"/>
    <mergeCell ref="C1400:D1400"/>
    <mergeCell ref="G1400:G1401"/>
    <mergeCell ref="X1400:Y1401"/>
    <mergeCell ref="V1400:W1401"/>
    <mergeCell ref="T1400:U1401"/>
    <mergeCell ref="R1400:S1401"/>
    <mergeCell ref="P1400:Q1401"/>
    <mergeCell ref="N1400:O1401"/>
    <mergeCell ref="AJ1400:AK1401"/>
    <mergeCell ref="AH1400:AI1401"/>
    <mergeCell ref="AF1400:AG1401"/>
    <mergeCell ref="AD1400:AE1401"/>
    <mergeCell ref="AB1400:AC1401"/>
    <mergeCell ref="Z1400:AA1401"/>
    <mergeCell ref="AV1400:AW1401"/>
    <mergeCell ref="AT1400:AU1401"/>
    <mergeCell ref="AR1400:AS1401"/>
    <mergeCell ref="AP1400:AQ1401"/>
    <mergeCell ref="AN1400:AO1401"/>
    <mergeCell ref="AL1400:AM1401"/>
    <mergeCell ref="C1401:D1401"/>
    <mergeCell ref="BL1400:BN1401"/>
    <mergeCell ref="BJ1400:BK1401"/>
    <mergeCell ref="BH1400:BI1401"/>
    <mergeCell ref="BF1400:BG1401"/>
    <mergeCell ref="BD1400:BE1401"/>
    <mergeCell ref="BB1400:BC1401"/>
    <mergeCell ref="AZ1400:BA1401"/>
    <mergeCell ref="AX1400:AY1401"/>
    <mergeCell ref="C1392:D1392"/>
    <mergeCell ref="G1392:G1393"/>
    <mergeCell ref="X1392:Y1393"/>
    <mergeCell ref="V1392:W1393"/>
    <mergeCell ref="T1392:U1393"/>
    <mergeCell ref="R1392:S1393"/>
    <mergeCell ref="P1392:Q1393"/>
    <mergeCell ref="N1392:O1393"/>
    <mergeCell ref="Z1392:AA1393"/>
    <mergeCell ref="AV1392:AW1393"/>
    <mergeCell ref="AT1392:AU1393"/>
    <mergeCell ref="AR1392:AS1393"/>
    <mergeCell ref="AP1392:AQ1393"/>
    <mergeCell ref="AN1392:AO1393"/>
    <mergeCell ref="AL1392:AM1393"/>
    <mergeCell ref="C1393:D1393"/>
    <mergeCell ref="AZ1392:BA1393"/>
    <mergeCell ref="R1398:S1399"/>
    <mergeCell ref="P1398:Q1399"/>
    <mergeCell ref="N1398:O1399"/>
    <mergeCell ref="AJ1398:AK1399"/>
    <mergeCell ref="AH1398:AI1399"/>
    <mergeCell ref="AF1398:AG1399"/>
    <mergeCell ref="AD1398:AE1399"/>
    <mergeCell ref="AB1398:AC1399"/>
    <mergeCell ref="Z1398:AA1399"/>
    <mergeCell ref="AV1398:AW1399"/>
    <mergeCell ref="AT1398:AU1399"/>
    <mergeCell ref="AR1398:AS1399"/>
    <mergeCell ref="AP1398:AQ1399"/>
    <mergeCell ref="AN1398:AO1399"/>
    <mergeCell ref="AL1398:AM1399"/>
    <mergeCell ref="B1400:B1401"/>
    <mergeCell ref="C1399:D1399"/>
    <mergeCell ref="B1398:B1399"/>
    <mergeCell ref="AX1392:AY1393"/>
    <mergeCell ref="L1394:M1395"/>
    <mergeCell ref="J1394:K1395"/>
    <mergeCell ref="H1394:I1395"/>
    <mergeCell ref="F1394:F1395"/>
    <mergeCell ref="E1394:E1395"/>
    <mergeCell ref="C1394:D1394"/>
    <mergeCell ref="G1394:G1395"/>
    <mergeCell ref="X1394:Y1395"/>
    <mergeCell ref="V1394:W1395"/>
    <mergeCell ref="T1394:U1395"/>
    <mergeCell ref="R1394:S1395"/>
    <mergeCell ref="P1394:Q1395"/>
    <mergeCell ref="N1394:O1395"/>
    <mergeCell ref="AJ1394:AK1395"/>
    <mergeCell ref="AH1394:AI1395"/>
    <mergeCell ref="AF1394:AG1395"/>
    <mergeCell ref="AD1394:AE1395"/>
    <mergeCell ref="AB1394:AC1395"/>
    <mergeCell ref="Z1394:AA1395"/>
    <mergeCell ref="AV1394:AW1395"/>
    <mergeCell ref="AT1394:AU1395"/>
    <mergeCell ref="AR1394:AS1395"/>
    <mergeCell ref="AP1394:AQ1395"/>
    <mergeCell ref="AN1394:AO1395"/>
    <mergeCell ref="AL1394:AM1395"/>
    <mergeCell ref="B1396:B1397"/>
    <mergeCell ref="C1395:D1395"/>
    <mergeCell ref="AX1394:AY1395"/>
    <mergeCell ref="BJ1386:BK1387"/>
    <mergeCell ref="BH1386:BI1387"/>
    <mergeCell ref="BF1386:BG1387"/>
    <mergeCell ref="BD1386:BE1387"/>
    <mergeCell ref="BB1386:BC1387"/>
    <mergeCell ref="AZ1386:BA1387"/>
    <mergeCell ref="AX1386:AY1387"/>
    <mergeCell ref="L1388:M1389"/>
    <mergeCell ref="J1388:K1389"/>
    <mergeCell ref="H1388:I1389"/>
    <mergeCell ref="F1388:F1389"/>
    <mergeCell ref="E1388:E1389"/>
    <mergeCell ref="C1388:D1388"/>
    <mergeCell ref="G1388:G1389"/>
    <mergeCell ref="X1388:Y1389"/>
    <mergeCell ref="V1388:W1389"/>
    <mergeCell ref="T1388:U1389"/>
    <mergeCell ref="R1388:S1389"/>
    <mergeCell ref="AB1396:AC1397"/>
    <mergeCell ref="Z1396:AA1397"/>
    <mergeCell ref="AV1396:AW1397"/>
    <mergeCell ref="AT1396:AU1397"/>
    <mergeCell ref="AR1396:AS1397"/>
    <mergeCell ref="AP1396:AQ1397"/>
    <mergeCell ref="AN1396:AO1397"/>
    <mergeCell ref="AL1396:AM1397"/>
    <mergeCell ref="B1394:B1395"/>
    <mergeCell ref="C1397:D1397"/>
    <mergeCell ref="BL1396:BN1397"/>
    <mergeCell ref="C1390:D1390"/>
    <mergeCell ref="G1390:G1391"/>
    <mergeCell ref="X1390:Y1391"/>
    <mergeCell ref="V1390:W1391"/>
    <mergeCell ref="T1390:U1391"/>
    <mergeCell ref="R1390:S1391"/>
    <mergeCell ref="P1390:Q1391"/>
    <mergeCell ref="N1390:O1391"/>
    <mergeCell ref="AJ1390:AK1391"/>
    <mergeCell ref="AH1390:AI1391"/>
    <mergeCell ref="AF1390:AG1391"/>
    <mergeCell ref="AD1390:AE1391"/>
    <mergeCell ref="AB1390:AC1391"/>
    <mergeCell ref="Z1390:AA1391"/>
    <mergeCell ref="AV1390:AW1391"/>
    <mergeCell ref="AT1390:AU1391"/>
    <mergeCell ref="AR1390:AS1391"/>
    <mergeCell ref="AP1390:AQ1391"/>
    <mergeCell ref="AN1390:AO1391"/>
    <mergeCell ref="AL1390:AM1391"/>
    <mergeCell ref="B1392:B1393"/>
    <mergeCell ref="C1391:D1391"/>
    <mergeCell ref="B1390:B1391"/>
    <mergeCell ref="BL1390:BN1391"/>
    <mergeCell ref="BJ1390:BK1391"/>
    <mergeCell ref="BH1390:BI1391"/>
    <mergeCell ref="BF1390:BG1391"/>
    <mergeCell ref="BD1390:BE1391"/>
    <mergeCell ref="BB1390:BC1391"/>
    <mergeCell ref="AZ1390:BA1391"/>
    <mergeCell ref="AX1390:AY1391"/>
    <mergeCell ref="L1392:M1393"/>
    <mergeCell ref="J1392:K1393"/>
    <mergeCell ref="H1392:I1393"/>
    <mergeCell ref="F1392:F1393"/>
    <mergeCell ref="C1384:D1384"/>
    <mergeCell ref="G1384:G1385"/>
    <mergeCell ref="X1384:Y1385"/>
    <mergeCell ref="V1384:W1385"/>
    <mergeCell ref="T1384:U1385"/>
    <mergeCell ref="R1384:S1385"/>
    <mergeCell ref="P1384:Q1385"/>
    <mergeCell ref="N1384:O1385"/>
    <mergeCell ref="AJ1384:AK1385"/>
    <mergeCell ref="AH1384:AI1385"/>
    <mergeCell ref="AF1384:AG1385"/>
    <mergeCell ref="AD1384:AE1385"/>
    <mergeCell ref="AB1384:AC1385"/>
    <mergeCell ref="Z1384:AA1385"/>
    <mergeCell ref="AV1384:AW1385"/>
    <mergeCell ref="AT1384:AU1385"/>
    <mergeCell ref="AR1384:AS1385"/>
    <mergeCell ref="AP1384:AQ1385"/>
    <mergeCell ref="AN1384:AO1385"/>
    <mergeCell ref="AL1384:AM1385"/>
    <mergeCell ref="C1385:D1385"/>
    <mergeCell ref="BL1384:BN1385"/>
    <mergeCell ref="BJ1384:BK1385"/>
    <mergeCell ref="BH1384:BI1385"/>
    <mergeCell ref="BF1384:BG1385"/>
    <mergeCell ref="BD1384:BE1385"/>
    <mergeCell ref="BB1384:BC1385"/>
    <mergeCell ref="AZ1384:BA1385"/>
    <mergeCell ref="AX1384:AY1385"/>
    <mergeCell ref="P1388:Q1389"/>
    <mergeCell ref="N1388:O1389"/>
    <mergeCell ref="AJ1388:AK1389"/>
    <mergeCell ref="AH1388:AI1389"/>
    <mergeCell ref="AF1388:AG1389"/>
    <mergeCell ref="AD1388:AE1389"/>
    <mergeCell ref="AB1388:AC1389"/>
    <mergeCell ref="Z1388:AA1389"/>
    <mergeCell ref="AV1388:AW1389"/>
    <mergeCell ref="AT1388:AU1389"/>
    <mergeCell ref="AR1388:AS1389"/>
    <mergeCell ref="AP1388:AQ1389"/>
    <mergeCell ref="AN1388:AO1389"/>
    <mergeCell ref="AL1388:AM1389"/>
    <mergeCell ref="C1389:D1389"/>
    <mergeCell ref="BJ1388:BK1389"/>
    <mergeCell ref="BH1388:BI1389"/>
    <mergeCell ref="BF1388:BG1389"/>
    <mergeCell ref="BD1388:BE1389"/>
    <mergeCell ref="BB1388:BC1389"/>
    <mergeCell ref="AZ1388:BA1389"/>
    <mergeCell ref="AX1388:AY1389"/>
    <mergeCell ref="L1386:M1387"/>
    <mergeCell ref="J1386:K1387"/>
    <mergeCell ref="H1386:I1387"/>
    <mergeCell ref="F1386:F1387"/>
    <mergeCell ref="E1386:E1387"/>
    <mergeCell ref="C1386:D1386"/>
    <mergeCell ref="G1386:G1387"/>
    <mergeCell ref="X1386:Y1387"/>
    <mergeCell ref="V1386:W1387"/>
    <mergeCell ref="T1386:U1387"/>
    <mergeCell ref="R1386:S1387"/>
    <mergeCell ref="P1386:Q1387"/>
    <mergeCell ref="N1386:O1387"/>
    <mergeCell ref="C1382:D1382"/>
    <mergeCell ref="G1382:G1383"/>
    <mergeCell ref="X1382:Y1383"/>
    <mergeCell ref="V1382:W1383"/>
    <mergeCell ref="T1382:U1383"/>
    <mergeCell ref="R1382:S1383"/>
    <mergeCell ref="P1382:Q1383"/>
    <mergeCell ref="N1382:O1383"/>
    <mergeCell ref="AJ1382:AK1383"/>
    <mergeCell ref="AH1382:AI1383"/>
    <mergeCell ref="AF1382:AG1383"/>
    <mergeCell ref="AD1382:AE1383"/>
    <mergeCell ref="AB1382:AC1383"/>
    <mergeCell ref="Z1382:AA1383"/>
    <mergeCell ref="AV1382:AW1383"/>
    <mergeCell ref="AT1382:AU1383"/>
    <mergeCell ref="AR1382:AS1383"/>
    <mergeCell ref="AP1382:AQ1383"/>
    <mergeCell ref="AN1382:AO1383"/>
    <mergeCell ref="AL1382:AM1383"/>
    <mergeCell ref="B1384:B1385"/>
    <mergeCell ref="C1383:D1383"/>
    <mergeCell ref="B1382:B1383"/>
    <mergeCell ref="BF1374:BG1375"/>
    <mergeCell ref="BD1374:BE1375"/>
    <mergeCell ref="BB1374:BC1375"/>
    <mergeCell ref="AZ1374:BA1375"/>
    <mergeCell ref="AX1374:AY1375"/>
    <mergeCell ref="C1378:D1378"/>
    <mergeCell ref="G1378:G1379"/>
    <mergeCell ref="X1378:Y1379"/>
    <mergeCell ref="V1378:W1379"/>
    <mergeCell ref="T1378:U1379"/>
    <mergeCell ref="R1378:S1379"/>
    <mergeCell ref="P1378:Q1379"/>
    <mergeCell ref="N1378:O1379"/>
    <mergeCell ref="AJ1378:AK1379"/>
    <mergeCell ref="AH1378:AI1379"/>
    <mergeCell ref="AF1378:AG1379"/>
    <mergeCell ref="AD1378:AE1379"/>
    <mergeCell ref="AB1378:AC1379"/>
    <mergeCell ref="Z1378:AA1379"/>
    <mergeCell ref="AV1378:AW1379"/>
    <mergeCell ref="AT1378:AU1379"/>
    <mergeCell ref="AR1378:AS1379"/>
    <mergeCell ref="AP1378:AQ1379"/>
    <mergeCell ref="AN1378:AO1379"/>
    <mergeCell ref="AL1378:AM1379"/>
    <mergeCell ref="B1380:B1381"/>
    <mergeCell ref="C1379:D1379"/>
    <mergeCell ref="BF1378:BG1379"/>
    <mergeCell ref="BD1378:BE1379"/>
    <mergeCell ref="BB1378:BC1379"/>
    <mergeCell ref="AZ1378:BA1379"/>
    <mergeCell ref="AX1378:AY1379"/>
    <mergeCell ref="L1380:M1381"/>
    <mergeCell ref="J1380:K1381"/>
    <mergeCell ref="H1380:I1381"/>
    <mergeCell ref="F1380:F1381"/>
    <mergeCell ref="L1384:M1385"/>
    <mergeCell ref="J1384:K1385"/>
    <mergeCell ref="H1384:I1385"/>
    <mergeCell ref="F1384:F1385"/>
    <mergeCell ref="E1384:E1385"/>
    <mergeCell ref="C1380:D1380"/>
    <mergeCell ref="G1380:G1381"/>
    <mergeCell ref="X1380:Y1381"/>
    <mergeCell ref="V1380:W1381"/>
    <mergeCell ref="T1380:U1381"/>
    <mergeCell ref="R1380:S1381"/>
    <mergeCell ref="P1380:Q1381"/>
    <mergeCell ref="N1380:O1381"/>
    <mergeCell ref="AJ1380:AK1381"/>
    <mergeCell ref="AH1380:AI1381"/>
    <mergeCell ref="AF1380:AG1381"/>
    <mergeCell ref="AD1380:AE1381"/>
    <mergeCell ref="AB1380:AC1381"/>
    <mergeCell ref="Z1380:AA1381"/>
    <mergeCell ref="AV1380:AW1381"/>
    <mergeCell ref="AT1380:AU1381"/>
    <mergeCell ref="AR1380:AS1381"/>
    <mergeCell ref="AP1380:AQ1381"/>
    <mergeCell ref="AN1380:AO1381"/>
    <mergeCell ref="AL1380:AM1381"/>
    <mergeCell ref="B1378:B1379"/>
    <mergeCell ref="C1381:D1381"/>
    <mergeCell ref="BL1380:BN1381"/>
    <mergeCell ref="BJ1380:BK1381"/>
    <mergeCell ref="BJ1372:BK1373"/>
    <mergeCell ref="BH1372:BI1373"/>
    <mergeCell ref="BF1372:BG1373"/>
    <mergeCell ref="BD1372:BE1373"/>
    <mergeCell ref="BB1372:BC1373"/>
    <mergeCell ref="AZ1372:BA1373"/>
    <mergeCell ref="AX1372:AY1373"/>
    <mergeCell ref="C1376:D1376"/>
    <mergeCell ref="G1376:G1377"/>
    <mergeCell ref="X1376:Y1377"/>
    <mergeCell ref="V1376:W1377"/>
    <mergeCell ref="T1376:U1377"/>
    <mergeCell ref="R1376:S1377"/>
    <mergeCell ref="P1376:Q1377"/>
    <mergeCell ref="N1376:O1377"/>
    <mergeCell ref="AJ1376:AK1377"/>
    <mergeCell ref="AH1376:AI1377"/>
    <mergeCell ref="AF1376:AG1377"/>
    <mergeCell ref="AD1376:AE1377"/>
    <mergeCell ref="AB1376:AC1377"/>
    <mergeCell ref="Z1376:AA1377"/>
    <mergeCell ref="AV1376:AW1377"/>
    <mergeCell ref="AT1376:AU1377"/>
    <mergeCell ref="AR1376:AS1377"/>
    <mergeCell ref="AP1376:AQ1377"/>
    <mergeCell ref="AN1376:AO1377"/>
    <mergeCell ref="AL1376:AM1377"/>
    <mergeCell ref="B1374:B1375"/>
    <mergeCell ref="C1377:D1377"/>
    <mergeCell ref="BL1376:BN1377"/>
    <mergeCell ref="BJ1376:BK1377"/>
    <mergeCell ref="BH1376:BI1377"/>
    <mergeCell ref="BF1376:BG1377"/>
    <mergeCell ref="BD1376:BE1377"/>
    <mergeCell ref="BB1376:BC1377"/>
    <mergeCell ref="AZ1376:BA1377"/>
    <mergeCell ref="AX1376:AY1377"/>
    <mergeCell ref="B1376:B1377"/>
    <mergeCell ref="L1376:M1377"/>
    <mergeCell ref="C1374:D1374"/>
    <mergeCell ref="G1374:G1375"/>
    <mergeCell ref="X1374:Y1375"/>
    <mergeCell ref="V1374:W1375"/>
    <mergeCell ref="T1374:U1375"/>
    <mergeCell ref="R1374:S1375"/>
    <mergeCell ref="P1374:Q1375"/>
    <mergeCell ref="N1374:O1375"/>
    <mergeCell ref="AJ1374:AK1375"/>
    <mergeCell ref="AH1374:AI1375"/>
    <mergeCell ref="AF1374:AG1375"/>
    <mergeCell ref="AD1374:AE1375"/>
    <mergeCell ref="AB1374:AC1375"/>
    <mergeCell ref="Z1374:AA1375"/>
    <mergeCell ref="AV1374:AW1375"/>
    <mergeCell ref="AT1374:AU1375"/>
    <mergeCell ref="AR1374:AS1375"/>
    <mergeCell ref="AP1374:AQ1375"/>
    <mergeCell ref="AN1374:AO1375"/>
    <mergeCell ref="AL1374:AM1375"/>
    <mergeCell ref="C1375:D1375"/>
    <mergeCell ref="BL1374:BN1375"/>
    <mergeCell ref="BJ1374:BK1375"/>
    <mergeCell ref="BH1374:BI1375"/>
    <mergeCell ref="BJ1368:BK1369"/>
    <mergeCell ref="BH1368:BI1369"/>
    <mergeCell ref="BF1368:BG1369"/>
    <mergeCell ref="BD1368:BE1369"/>
    <mergeCell ref="BB1368:BC1369"/>
    <mergeCell ref="AZ1368:BA1369"/>
    <mergeCell ref="AX1368:AY1369"/>
    <mergeCell ref="L1370:M1371"/>
    <mergeCell ref="J1370:K1371"/>
    <mergeCell ref="H1370:I1371"/>
    <mergeCell ref="F1370:F1371"/>
    <mergeCell ref="E1370:E1371"/>
    <mergeCell ref="C1370:D1370"/>
    <mergeCell ref="G1370:G1371"/>
    <mergeCell ref="X1370:Y1371"/>
    <mergeCell ref="V1370:W1371"/>
    <mergeCell ref="T1370:U1371"/>
    <mergeCell ref="R1370:S1371"/>
    <mergeCell ref="P1370:Q1371"/>
    <mergeCell ref="N1370:O1371"/>
    <mergeCell ref="AJ1370:AK1371"/>
    <mergeCell ref="AH1370:AI1371"/>
    <mergeCell ref="AF1370:AG1371"/>
    <mergeCell ref="AD1370:AE1371"/>
    <mergeCell ref="AB1370:AC1371"/>
    <mergeCell ref="Z1370:AA1371"/>
    <mergeCell ref="AV1370:AW1371"/>
    <mergeCell ref="AT1370:AU1371"/>
    <mergeCell ref="AR1370:AS1371"/>
    <mergeCell ref="AP1370:AQ1371"/>
    <mergeCell ref="AN1370:AO1371"/>
    <mergeCell ref="AL1370:AM1371"/>
    <mergeCell ref="C1371:D1371"/>
    <mergeCell ref="BJ1370:BK1371"/>
    <mergeCell ref="BH1370:BI1371"/>
    <mergeCell ref="BF1370:BG1371"/>
    <mergeCell ref="BD1370:BE1371"/>
    <mergeCell ref="BB1370:BC1371"/>
    <mergeCell ref="AZ1370:BA1371"/>
    <mergeCell ref="C1368:D1368"/>
    <mergeCell ref="X1368:Y1369"/>
    <mergeCell ref="AV1368:AW1369"/>
    <mergeCell ref="AT1368:AU1369"/>
    <mergeCell ref="AR1368:AS1369"/>
    <mergeCell ref="AP1368:AQ1369"/>
    <mergeCell ref="AN1368:AO1369"/>
    <mergeCell ref="AL1368:AM1369"/>
    <mergeCell ref="B1370:B1371"/>
    <mergeCell ref="C1369:D1369"/>
    <mergeCell ref="C1372:D1372"/>
    <mergeCell ref="G1372:G1373"/>
    <mergeCell ref="X1372:Y1373"/>
    <mergeCell ref="V1372:W1373"/>
    <mergeCell ref="T1372:U1373"/>
    <mergeCell ref="R1372:S1373"/>
    <mergeCell ref="P1372:Q1373"/>
    <mergeCell ref="N1372:O1373"/>
    <mergeCell ref="AJ1372:AK1373"/>
    <mergeCell ref="AH1372:AI1373"/>
    <mergeCell ref="AF1372:AG1373"/>
    <mergeCell ref="AD1372:AE1373"/>
    <mergeCell ref="AB1372:AC1373"/>
    <mergeCell ref="Z1372:AA1373"/>
    <mergeCell ref="AV1372:AW1373"/>
    <mergeCell ref="AT1372:AU1373"/>
    <mergeCell ref="AR1372:AS1373"/>
    <mergeCell ref="AP1372:AQ1373"/>
    <mergeCell ref="AN1372:AO1373"/>
    <mergeCell ref="AL1372:AM1373"/>
    <mergeCell ref="C1373:D1373"/>
    <mergeCell ref="V1368:W1369"/>
    <mergeCell ref="T1368:U1369"/>
    <mergeCell ref="R1368:S1369"/>
    <mergeCell ref="P1368:Q1369"/>
    <mergeCell ref="N1368:O1369"/>
    <mergeCell ref="Z1368:AA1369"/>
    <mergeCell ref="Z1472:AC1472"/>
    <mergeCell ref="BL1461:BN1462"/>
    <mergeCell ref="BJ1461:BK1462"/>
    <mergeCell ref="BH1461:BI1462"/>
    <mergeCell ref="BF1461:BG1462"/>
    <mergeCell ref="BD1461:BE1462"/>
    <mergeCell ref="F1459:F1460"/>
    <mergeCell ref="E1459:E1460"/>
    <mergeCell ref="C1459:D1459"/>
    <mergeCell ref="B1463:B1464"/>
    <mergeCell ref="C1462:D1462"/>
    <mergeCell ref="L1457:M1458"/>
    <mergeCell ref="AD1457:AE1458"/>
    <mergeCell ref="AB1457:AC1458"/>
    <mergeCell ref="Z1457:AA1458"/>
    <mergeCell ref="X1457:Y1458"/>
    <mergeCell ref="V1457:W1458"/>
    <mergeCell ref="T1457:U1458"/>
    <mergeCell ref="AP1457:AQ1458"/>
    <mergeCell ref="AN1457:AO1458"/>
    <mergeCell ref="AL1457:AM1458"/>
    <mergeCell ref="B1372:B1373"/>
    <mergeCell ref="L1372:M1373"/>
    <mergeCell ref="BD1467:BE1468"/>
    <mergeCell ref="BB1467:BC1468"/>
    <mergeCell ref="AZ1467:BA1468"/>
    <mergeCell ref="AX1467:AY1468"/>
    <mergeCell ref="AV1467:AW1468"/>
    <mergeCell ref="R1463:S1464"/>
    <mergeCell ref="P1463:Q1464"/>
    <mergeCell ref="N1463:O1464"/>
    <mergeCell ref="L1463:M1464"/>
    <mergeCell ref="J1463:K1464"/>
    <mergeCell ref="H1463:I1464"/>
    <mergeCell ref="AD1463:AE1464"/>
    <mergeCell ref="AB1463:AC1464"/>
    <mergeCell ref="Z1463:AA1464"/>
    <mergeCell ref="X1463:Y1464"/>
    <mergeCell ref="V1463:W1464"/>
    <mergeCell ref="T1463:U1464"/>
    <mergeCell ref="AP1463:AQ1464"/>
    <mergeCell ref="AN1463:AO1464"/>
    <mergeCell ref="AL1463:AM1464"/>
    <mergeCell ref="AJ1463:AK1464"/>
    <mergeCell ref="AH1463:AI1464"/>
    <mergeCell ref="AF1463:AG1464"/>
    <mergeCell ref="BB1463:BC1464"/>
    <mergeCell ref="AZ1463:BA1464"/>
    <mergeCell ref="AX1463:AY1464"/>
    <mergeCell ref="AV1463:AW1464"/>
    <mergeCell ref="AT1463:AU1464"/>
    <mergeCell ref="AR1463:AS1464"/>
    <mergeCell ref="F1461:F1462"/>
    <mergeCell ref="E1461:E1462"/>
    <mergeCell ref="C1461:D1461"/>
    <mergeCell ref="B1461:B1462"/>
    <mergeCell ref="C1464:D1464"/>
    <mergeCell ref="B1459:B1460"/>
    <mergeCell ref="F1457:F1458"/>
    <mergeCell ref="E1457:E1458"/>
    <mergeCell ref="BH1469:BI1470"/>
    <mergeCell ref="BJ1469:BK1470"/>
    <mergeCell ref="AT1467:AU1468"/>
    <mergeCell ref="F1465:F1466"/>
    <mergeCell ref="C1363:D1363"/>
    <mergeCell ref="H1366:I1367"/>
    <mergeCell ref="C1366:D1367"/>
    <mergeCell ref="B1366:B1367"/>
    <mergeCell ref="J1367:K1367"/>
    <mergeCell ref="N1367:O1367"/>
    <mergeCell ref="L1367:M1367"/>
    <mergeCell ref="J1366:O1366"/>
    <mergeCell ref="BL1366:BN1367"/>
    <mergeCell ref="BF1366:BK1366"/>
    <mergeCell ref="AZ1366:BE1366"/>
    <mergeCell ref="AT1366:AY1366"/>
    <mergeCell ref="AN1366:AS1366"/>
    <mergeCell ref="AH1366:AM1366"/>
    <mergeCell ref="AH1367:AI1367"/>
    <mergeCell ref="AT1367:AU1367"/>
    <mergeCell ref="AR1367:AS1367"/>
    <mergeCell ref="AP1367:AQ1367"/>
    <mergeCell ref="T1367:U1367"/>
    <mergeCell ref="R1367:S1367"/>
    <mergeCell ref="P1367:Q1367"/>
    <mergeCell ref="AF1367:AG1367"/>
    <mergeCell ref="AD1367:AE1367"/>
    <mergeCell ref="AB1367:AC1367"/>
    <mergeCell ref="X1366:Y1367"/>
    <mergeCell ref="V1366:W1367"/>
    <mergeCell ref="P1366:U1366"/>
    <mergeCell ref="AB1366:AG1366"/>
    <mergeCell ref="AN1367:AO1367"/>
    <mergeCell ref="AP1461:AQ1462"/>
    <mergeCell ref="AN1461:AO1462"/>
    <mergeCell ref="AL1461:AM1462"/>
    <mergeCell ref="AJ1461:AK1462"/>
    <mergeCell ref="AH1461:AI1462"/>
    <mergeCell ref="AJ1367:AK1367"/>
    <mergeCell ref="C1457:D1457"/>
    <mergeCell ref="B1457:B1458"/>
    <mergeCell ref="G1459:G1460"/>
    <mergeCell ref="C1460:D1460"/>
    <mergeCell ref="BD1439:BE1440"/>
    <mergeCell ref="B1435:B1436"/>
    <mergeCell ref="C1434:D1434"/>
    <mergeCell ref="BD1433:BE1434"/>
    <mergeCell ref="AL1386:AM1387"/>
    <mergeCell ref="B1388:B1389"/>
    <mergeCell ref="C1387:D1387"/>
    <mergeCell ref="B1386:B1387"/>
    <mergeCell ref="AJ1392:AK1393"/>
    <mergeCell ref="AH1392:AI1393"/>
    <mergeCell ref="AF1392:AG1393"/>
    <mergeCell ref="AD1392:AE1393"/>
    <mergeCell ref="AB1392:AC1393"/>
    <mergeCell ref="B1368:B1369"/>
    <mergeCell ref="BJ1367:BK1367"/>
    <mergeCell ref="BH1367:BI1367"/>
    <mergeCell ref="BF1367:BG1367"/>
    <mergeCell ref="BD1367:BE1367"/>
    <mergeCell ref="AB1455:AC1456"/>
    <mergeCell ref="Z1455:AA1456"/>
    <mergeCell ref="X1455:Y1456"/>
    <mergeCell ref="V1455:W1456"/>
    <mergeCell ref="T1455:U1456"/>
    <mergeCell ref="Z1366:AA1367"/>
    <mergeCell ref="AX1367:AY1367"/>
    <mergeCell ref="J1469:K1470"/>
    <mergeCell ref="L1469:M1470"/>
    <mergeCell ref="N1469:O1470"/>
    <mergeCell ref="AX1469:AY1470"/>
    <mergeCell ref="AZ1469:BA1470"/>
    <mergeCell ref="BB1469:BC1470"/>
    <mergeCell ref="BD1469:BE1470"/>
    <mergeCell ref="BF1469:BG1470"/>
    <mergeCell ref="P1459:Q1460"/>
    <mergeCell ref="N1459:O1460"/>
    <mergeCell ref="L1459:M1460"/>
    <mergeCell ref="J1459:K1460"/>
    <mergeCell ref="H1459:I1460"/>
    <mergeCell ref="AD1459:AE1460"/>
    <mergeCell ref="AB1459:AC1460"/>
    <mergeCell ref="Z1459:AA1460"/>
    <mergeCell ref="X1459:Y1460"/>
    <mergeCell ref="V1459:W1460"/>
    <mergeCell ref="T1459:U1460"/>
    <mergeCell ref="AP1459:AQ1460"/>
    <mergeCell ref="AN1459:AO1460"/>
    <mergeCell ref="AL1459:AM1460"/>
    <mergeCell ref="AJ1459:AK1460"/>
    <mergeCell ref="AH1459:AI1460"/>
    <mergeCell ref="AF1459:AG1460"/>
    <mergeCell ref="BB1459:BC1460"/>
    <mergeCell ref="AZ1459:BA1460"/>
    <mergeCell ref="AX1459:AY1460"/>
    <mergeCell ref="AV1459:AW1460"/>
    <mergeCell ref="AT1459:AU1460"/>
    <mergeCell ref="AR1459:AS1460"/>
    <mergeCell ref="AE1363:AH1363"/>
    <mergeCell ref="E1363:AC1363"/>
    <mergeCell ref="AV1367:AW1367"/>
    <mergeCell ref="L1368:M1369"/>
    <mergeCell ref="J1368:K1369"/>
    <mergeCell ref="AJ1368:AK1369"/>
    <mergeCell ref="AH1368:AI1369"/>
    <mergeCell ref="AF1368:AG1369"/>
    <mergeCell ref="AD1368:AE1369"/>
    <mergeCell ref="AB1368:AC1369"/>
    <mergeCell ref="H1368:I1369"/>
    <mergeCell ref="F1368:F1369"/>
    <mergeCell ref="E1368:E1369"/>
    <mergeCell ref="J1376:K1377"/>
    <mergeCell ref="E1380:E1381"/>
    <mergeCell ref="L1382:M1383"/>
    <mergeCell ref="J1382:K1383"/>
    <mergeCell ref="H1382:I1383"/>
    <mergeCell ref="F1382:F1383"/>
    <mergeCell ref="E1382:E1383"/>
    <mergeCell ref="AJ1386:AK1387"/>
    <mergeCell ref="AH1386:AI1387"/>
    <mergeCell ref="AF1386:AG1387"/>
    <mergeCell ref="AD1386:AE1387"/>
    <mergeCell ref="AB1386:AC1387"/>
    <mergeCell ref="Z1386:AA1387"/>
    <mergeCell ref="AV1386:AW1387"/>
    <mergeCell ref="AT1386:AU1387"/>
    <mergeCell ref="AR1386:AS1387"/>
    <mergeCell ref="AP1386:AQ1387"/>
    <mergeCell ref="AN1386:AO1387"/>
    <mergeCell ref="E1392:E1393"/>
    <mergeCell ref="L1396:M1397"/>
    <mergeCell ref="B1474:C1474"/>
    <mergeCell ref="R1465:S1466"/>
    <mergeCell ref="P1465:Q1466"/>
    <mergeCell ref="N1465:O1466"/>
    <mergeCell ref="L1465:M1466"/>
    <mergeCell ref="J1465:K1466"/>
    <mergeCell ref="H1465:I1466"/>
    <mergeCell ref="AD1465:AE1466"/>
    <mergeCell ref="AB1465:AC1466"/>
    <mergeCell ref="Z1465:AA1466"/>
    <mergeCell ref="X1465:Y1466"/>
    <mergeCell ref="V1465:W1466"/>
    <mergeCell ref="T1465:U1466"/>
    <mergeCell ref="AP1465:AQ1466"/>
    <mergeCell ref="AN1465:AO1466"/>
    <mergeCell ref="AL1465:AM1466"/>
    <mergeCell ref="AJ1465:AK1466"/>
    <mergeCell ref="AH1465:AI1466"/>
    <mergeCell ref="AF1465:AG1466"/>
    <mergeCell ref="BB1465:BC1466"/>
    <mergeCell ref="AZ1465:BA1466"/>
    <mergeCell ref="AX1465:AY1466"/>
    <mergeCell ref="AV1465:AW1466"/>
    <mergeCell ref="AT1465:AU1466"/>
    <mergeCell ref="AR1465:AS1466"/>
    <mergeCell ref="C1466:D1466"/>
    <mergeCell ref="B1467:C1468"/>
    <mergeCell ref="AS1474:AU1474"/>
    <mergeCell ref="AO1474:AQ1474"/>
    <mergeCell ref="V1467:W1468"/>
    <mergeCell ref="T1467:U1468"/>
    <mergeCell ref="R1467:S1468"/>
    <mergeCell ref="P1467:Q1468"/>
    <mergeCell ref="N1467:O1468"/>
    <mergeCell ref="L1467:M1468"/>
    <mergeCell ref="AH1467:AI1468"/>
    <mergeCell ref="AF1467:AG1468"/>
    <mergeCell ref="AD1467:AE1468"/>
    <mergeCell ref="AB1467:AC1468"/>
    <mergeCell ref="Z1467:AA1468"/>
    <mergeCell ref="X1467:Y1468"/>
    <mergeCell ref="E1465:E1466"/>
    <mergeCell ref="C1465:D1465"/>
    <mergeCell ref="B1465:B1466"/>
    <mergeCell ref="B1469:C1469"/>
    <mergeCell ref="P1469:Q1470"/>
    <mergeCell ref="R1469:S1470"/>
    <mergeCell ref="T1469:U1470"/>
    <mergeCell ref="V1469:W1470"/>
    <mergeCell ref="X1469:Y1470"/>
    <mergeCell ref="Z1469:AA1470"/>
    <mergeCell ref="AB1469:AC1470"/>
    <mergeCell ref="AD1469:AE1470"/>
    <mergeCell ref="AF1469:AG1470"/>
    <mergeCell ref="AH1469:AI1470"/>
    <mergeCell ref="AJ1469:AK1470"/>
    <mergeCell ref="AL1469:AM1470"/>
    <mergeCell ref="AN1469:AO1470"/>
    <mergeCell ref="AP1469:AQ1470"/>
    <mergeCell ref="AR1469:AS1470"/>
    <mergeCell ref="AT1469:AU1470"/>
    <mergeCell ref="AV1469:AW1470"/>
    <mergeCell ref="D1469:E1470"/>
    <mergeCell ref="H1469:I1470"/>
    <mergeCell ref="AP1455:AQ1456"/>
    <mergeCell ref="AN1455:AO1456"/>
    <mergeCell ref="AL1455:AM1456"/>
    <mergeCell ref="AJ1455:AK1456"/>
    <mergeCell ref="AH1455:AI1456"/>
    <mergeCell ref="AF1455:AG1456"/>
    <mergeCell ref="BB1455:BC1456"/>
    <mergeCell ref="AZ1455:BA1456"/>
    <mergeCell ref="AX1455:AY1456"/>
    <mergeCell ref="AV1455:AW1456"/>
    <mergeCell ref="AT1455:AU1456"/>
    <mergeCell ref="AR1455:AS1456"/>
    <mergeCell ref="F1453:F1454"/>
    <mergeCell ref="E1453:E1454"/>
    <mergeCell ref="C1453:D1453"/>
    <mergeCell ref="B1453:B1454"/>
    <mergeCell ref="G1455:G1456"/>
    <mergeCell ref="C1456:D1456"/>
    <mergeCell ref="BL1463:BN1464"/>
    <mergeCell ref="BJ1463:BK1464"/>
    <mergeCell ref="BH1463:BI1464"/>
    <mergeCell ref="BF1463:BG1464"/>
    <mergeCell ref="BD1463:BE1464"/>
    <mergeCell ref="R1461:S1462"/>
    <mergeCell ref="P1461:Q1462"/>
    <mergeCell ref="N1461:O1462"/>
    <mergeCell ref="L1461:M1462"/>
    <mergeCell ref="J1461:K1462"/>
    <mergeCell ref="H1461:I1462"/>
    <mergeCell ref="AD1461:AE1462"/>
    <mergeCell ref="AB1461:AC1462"/>
    <mergeCell ref="Z1461:AA1462"/>
    <mergeCell ref="X1461:Y1462"/>
    <mergeCell ref="V1461:W1462"/>
    <mergeCell ref="T1461:U1462"/>
    <mergeCell ref="AX1461:AY1462"/>
    <mergeCell ref="AV1461:AW1462"/>
    <mergeCell ref="AT1461:AU1462"/>
    <mergeCell ref="AR1461:AS1462"/>
    <mergeCell ref="AJ1457:AK1458"/>
    <mergeCell ref="AH1457:AI1458"/>
    <mergeCell ref="AF1457:AG1458"/>
    <mergeCell ref="BB1457:BC1458"/>
    <mergeCell ref="AZ1457:BA1458"/>
    <mergeCell ref="AX1457:AY1458"/>
    <mergeCell ref="AV1457:AW1458"/>
    <mergeCell ref="AT1457:AU1458"/>
    <mergeCell ref="AR1457:AS1458"/>
    <mergeCell ref="F1455:F1456"/>
    <mergeCell ref="E1455:E1456"/>
    <mergeCell ref="C1455:D1455"/>
    <mergeCell ref="G1457:G1458"/>
    <mergeCell ref="C1458:D1458"/>
    <mergeCell ref="BL1457:BN1458"/>
    <mergeCell ref="BJ1457:BK1458"/>
    <mergeCell ref="BH1457:BI1458"/>
    <mergeCell ref="BF1457:BG1458"/>
    <mergeCell ref="BD1457:BE1458"/>
    <mergeCell ref="R1459:S1460"/>
    <mergeCell ref="N1457:O1458"/>
    <mergeCell ref="AB1451:AC1452"/>
    <mergeCell ref="Z1451:AA1452"/>
    <mergeCell ref="X1451:Y1452"/>
    <mergeCell ref="V1451:W1452"/>
    <mergeCell ref="T1451:U1452"/>
    <mergeCell ref="AP1451:AQ1452"/>
    <mergeCell ref="AN1451:AO1452"/>
    <mergeCell ref="AL1451:AM1452"/>
    <mergeCell ref="AJ1451:AK1452"/>
    <mergeCell ref="AH1451:AI1452"/>
    <mergeCell ref="AF1451:AG1452"/>
    <mergeCell ref="BB1451:BC1452"/>
    <mergeCell ref="AZ1451:BA1452"/>
    <mergeCell ref="AX1451:AY1452"/>
    <mergeCell ref="AV1451:AW1452"/>
    <mergeCell ref="AT1451:AU1452"/>
    <mergeCell ref="AR1451:AS1452"/>
    <mergeCell ref="F1449:F1450"/>
    <mergeCell ref="E1449:E1450"/>
    <mergeCell ref="C1449:D1449"/>
    <mergeCell ref="B1449:B1450"/>
    <mergeCell ref="G1451:G1452"/>
    <mergeCell ref="C1452:D1452"/>
    <mergeCell ref="BL1451:BN1452"/>
    <mergeCell ref="BL1459:BN1460"/>
    <mergeCell ref="BJ1459:BK1460"/>
    <mergeCell ref="BH1459:BI1460"/>
    <mergeCell ref="BF1459:BG1460"/>
    <mergeCell ref="BD1459:BE1460"/>
    <mergeCell ref="AD1453:AE1454"/>
    <mergeCell ref="AB1453:AC1454"/>
    <mergeCell ref="Z1453:AA1454"/>
    <mergeCell ref="X1453:Y1454"/>
    <mergeCell ref="V1453:W1454"/>
    <mergeCell ref="T1453:U1454"/>
    <mergeCell ref="AP1453:AQ1454"/>
    <mergeCell ref="AN1453:AO1454"/>
    <mergeCell ref="AL1453:AM1454"/>
    <mergeCell ref="AJ1453:AK1454"/>
    <mergeCell ref="AH1453:AI1454"/>
    <mergeCell ref="AF1453:AG1454"/>
    <mergeCell ref="BB1453:BC1454"/>
    <mergeCell ref="AZ1453:BA1454"/>
    <mergeCell ref="AX1453:AY1454"/>
    <mergeCell ref="AV1453:AW1454"/>
    <mergeCell ref="AT1453:AU1454"/>
    <mergeCell ref="AR1453:AS1454"/>
    <mergeCell ref="F1451:F1452"/>
    <mergeCell ref="E1451:E1452"/>
    <mergeCell ref="C1451:D1451"/>
    <mergeCell ref="G1453:G1454"/>
    <mergeCell ref="B1455:B1456"/>
    <mergeCell ref="C1454:D1454"/>
    <mergeCell ref="BL1453:BN1454"/>
    <mergeCell ref="BJ1453:BK1454"/>
    <mergeCell ref="BH1453:BI1454"/>
    <mergeCell ref="BF1453:BG1454"/>
    <mergeCell ref="BD1453:BE1454"/>
    <mergeCell ref="R1455:S1456"/>
    <mergeCell ref="P1455:Q1456"/>
    <mergeCell ref="N1455:O1456"/>
    <mergeCell ref="L1455:M1456"/>
    <mergeCell ref="J1455:K1456"/>
    <mergeCell ref="AD1455:AE1456"/>
    <mergeCell ref="AB1447:AC1448"/>
    <mergeCell ref="Z1447:AA1448"/>
    <mergeCell ref="X1447:Y1448"/>
    <mergeCell ref="V1447:W1448"/>
    <mergeCell ref="T1447:U1448"/>
    <mergeCell ref="AP1447:AQ1448"/>
    <mergeCell ref="AN1447:AO1448"/>
    <mergeCell ref="AL1447:AM1448"/>
    <mergeCell ref="AJ1447:AK1448"/>
    <mergeCell ref="AH1447:AI1448"/>
    <mergeCell ref="AF1447:AG1448"/>
    <mergeCell ref="BB1447:BC1448"/>
    <mergeCell ref="AZ1447:BA1448"/>
    <mergeCell ref="AX1447:AY1448"/>
    <mergeCell ref="AV1447:AW1448"/>
    <mergeCell ref="AT1447:AU1448"/>
    <mergeCell ref="AR1447:AS1448"/>
    <mergeCell ref="F1445:F1446"/>
    <mergeCell ref="E1445:E1446"/>
    <mergeCell ref="C1445:D1445"/>
    <mergeCell ref="B1445:B1446"/>
    <mergeCell ref="G1447:G1448"/>
    <mergeCell ref="C1448:D1448"/>
    <mergeCell ref="BL1447:BN1448"/>
    <mergeCell ref="BL1455:BN1456"/>
    <mergeCell ref="BJ1455:BK1456"/>
    <mergeCell ref="BH1455:BI1456"/>
    <mergeCell ref="BF1455:BG1456"/>
    <mergeCell ref="BD1455:BE1456"/>
    <mergeCell ref="AD1449:AE1450"/>
    <mergeCell ref="AB1449:AC1450"/>
    <mergeCell ref="Z1449:AA1450"/>
    <mergeCell ref="X1449:Y1450"/>
    <mergeCell ref="V1449:W1450"/>
    <mergeCell ref="T1449:U1450"/>
    <mergeCell ref="AP1449:AQ1450"/>
    <mergeCell ref="AN1449:AO1450"/>
    <mergeCell ref="AL1449:AM1450"/>
    <mergeCell ref="AJ1449:AK1450"/>
    <mergeCell ref="AH1449:AI1450"/>
    <mergeCell ref="AF1449:AG1450"/>
    <mergeCell ref="BB1449:BC1450"/>
    <mergeCell ref="AZ1449:BA1450"/>
    <mergeCell ref="AX1449:AY1450"/>
    <mergeCell ref="AV1449:AW1450"/>
    <mergeCell ref="AT1449:AU1450"/>
    <mergeCell ref="AR1449:AS1450"/>
    <mergeCell ref="F1447:F1448"/>
    <mergeCell ref="E1447:E1448"/>
    <mergeCell ref="C1447:D1447"/>
    <mergeCell ref="B1451:B1452"/>
    <mergeCell ref="C1450:D1450"/>
    <mergeCell ref="BL1449:BN1450"/>
    <mergeCell ref="BJ1449:BK1450"/>
    <mergeCell ref="BH1449:BI1450"/>
    <mergeCell ref="BF1449:BG1450"/>
    <mergeCell ref="BD1449:BE1450"/>
    <mergeCell ref="R1451:S1452"/>
    <mergeCell ref="P1451:Q1452"/>
    <mergeCell ref="N1451:O1452"/>
    <mergeCell ref="L1451:M1452"/>
    <mergeCell ref="J1451:K1452"/>
    <mergeCell ref="H1451:I1452"/>
    <mergeCell ref="AD1451:AE1452"/>
    <mergeCell ref="AB1443:AC1444"/>
    <mergeCell ref="Z1443:AA1444"/>
    <mergeCell ref="X1443:Y1444"/>
    <mergeCell ref="V1443:W1444"/>
    <mergeCell ref="T1443:U1444"/>
    <mergeCell ref="AP1443:AQ1444"/>
    <mergeCell ref="AN1443:AO1444"/>
    <mergeCell ref="AL1443:AM1444"/>
    <mergeCell ref="AJ1443:AK1444"/>
    <mergeCell ref="AH1443:AI1444"/>
    <mergeCell ref="AF1443:AG1444"/>
    <mergeCell ref="BB1443:BC1444"/>
    <mergeCell ref="AZ1443:BA1444"/>
    <mergeCell ref="AX1443:AY1444"/>
    <mergeCell ref="AV1443:AW1444"/>
    <mergeCell ref="AT1443:AU1444"/>
    <mergeCell ref="AR1443:AS1444"/>
    <mergeCell ref="F1441:F1442"/>
    <mergeCell ref="E1441:E1442"/>
    <mergeCell ref="C1441:D1441"/>
    <mergeCell ref="B1441:B1442"/>
    <mergeCell ref="G1443:G1444"/>
    <mergeCell ref="C1444:D1444"/>
    <mergeCell ref="BL1443:BN1444"/>
    <mergeCell ref="BJ1451:BK1452"/>
    <mergeCell ref="BH1451:BI1452"/>
    <mergeCell ref="BF1451:BG1452"/>
    <mergeCell ref="BD1451:BE1452"/>
    <mergeCell ref="AD1445:AE1446"/>
    <mergeCell ref="AB1445:AC1446"/>
    <mergeCell ref="Z1445:AA1446"/>
    <mergeCell ref="X1445:Y1446"/>
    <mergeCell ref="V1445:W1446"/>
    <mergeCell ref="T1445:U1446"/>
    <mergeCell ref="AP1445:AQ1446"/>
    <mergeCell ref="AN1445:AO1446"/>
    <mergeCell ref="AL1445:AM1446"/>
    <mergeCell ref="AJ1445:AK1446"/>
    <mergeCell ref="AH1445:AI1446"/>
    <mergeCell ref="AF1445:AG1446"/>
    <mergeCell ref="BB1445:BC1446"/>
    <mergeCell ref="AZ1445:BA1446"/>
    <mergeCell ref="AX1445:AY1446"/>
    <mergeCell ref="AV1445:AW1446"/>
    <mergeCell ref="AT1445:AU1446"/>
    <mergeCell ref="AR1445:AS1446"/>
    <mergeCell ref="F1443:F1444"/>
    <mergeCell ref="E1443:E1444"/>
    <mergeCell ref="C1443:D1443"/>
    <mergeCell ref="G1445:G1446"/>
    <mergeCell ref="B1447:B1448"/>
    <mergeCell ref="C1446:D1446"/>
    <mergeCell ref="BL1445:BN1446"/>
    <mergeCell ref="BJ1445:BK1446"/>
    <mergeCell ref="BH1445:BI1446"/>
    <mergeCell ref="BF1445:BG1446"/>
    <mergeCell ref="BD1445:BE1446"/>
    <mergeCell ref="R1447:S1448"/>
    <mergeCell ref="P1447:Q1448"/>
    <mergeCell ref="N1447:O1448"/>
    <mergeCell ref="L1447:M1448"/>
    <mergeCell ref="J1447:K1448"/>
    <mergeCell ref="H1447:I1448"/>
    <mergeCell ref="AD1447:AE1448"/>
    <mergeCell ref="AB1439:AC1440"/>
    <mergeCell ref="Z1439:AA1440"/>
    <mergeCell ref="X1439:Y1440"/>
    <mergeCell ref="V1439:W1440"/>
    <mergeCell ref="T1439:U1440"/>
    <mergeCell ref="AP1439:AQ1440"/>
    <mergeCell ref="AN1439:AO1440"/>
    <mergeCell ref="AL1439:AM1440"/>
    <mergeCell ref="AJ1439:AK1440"/>
    <mergeCell ref="AH1439:AI1440"/>
    <mergeCell ref="AF1439:AG1440"/>
    <mergeCell ref="BB1439:BC1440"/>
    <mergeCell ref="AZ1439:BA1440"/>
    <mergeCell ref="AX1439:AY1440"/>
    <mergeCell ref="AV1439:AW1440"/>
    <mergeCell ref="AT1439:AU1440"/>
    <mergeCell ref="AR1439:AS1440"/>
    <mergeCell ref="F1437:F1438"/>
    <mergeCell ref="E1437:E1438"/>
    <mergeCell ref="C1437:D1437"/>
    <mergeCell ref="B1437:B1438"/>
    <mergeCell ref="G1439:G1440"/>
    <mergeCell ref="C1440:D1440"/>
    <mergeCell ref="BL1439:BN1440"/>
    <mergeCell ref="BJ1447:BK1448"/>
    <mergeCell ref="BH1447:BI1448"/>
    <mergeCell ref="BF1447:BG1448"/>
    <mergeCell ref="BD1447:BE1448"/>
    <mergeCell ref="AD1441:AE1442"/>
    <mergeCell ref="AB1441:AC1442"/>
    <mergeCell ref="Z1441:AA1442"/>
    <mergeCell ref="X1441:Y1442"/>
    <mergeCell ref="V1441:W1442"/>
    <mergeCell ref="T1441:U1442"/>
    <mergeCell ref="AP1441:AQ1442"/>
    <mergeCell ref="AN1441:AO1442"/>
    <mergeCell ref="AL1441:AM1442"/>
    <mergeCell ref="AJ1441:AK1442"/>
    <mergeCell ref="AH1441:AI1442"/>
    <mergeCell ref="AF1441:AG1442"/>
    <mergeCell ref="BB1441:BC1442"/>
    <mergeCell ref="AZ1441:BA1442"/>
    <mergeCell ref="AX1441:AY1442"/>
    <mergeCell ref="AV1441:AW1442"/>
    <mergeCell ref="AT1441:AU1442"/>
    <mergeCell ref="AR1441:AS1442"/>
    <mergeCell ref="F1439:F1440"/>
    <mergeCell ref="E1439:E1440"/>
    <mergeCell ref="C1439:D1439"/>
    <mergeCell ref="G1441:G1442"/>
    <mergeCell ref="B1443:B1444"/>
    <mergeCell ref="C1442:D1442"/>
    <mergeCell ref="BL1441:BN1442"/>
    <mergeCell ref="BJ1441:BK1442"/>
    <mergeCell ref="BH1441:BI1442"/>
    <mergeCell ref="BF1441:BG1442"/>
    <mergeCell ref="BD1441:BE1442"/>
    <mergeCell ref="R1443:S1444"/>
    <mergeCell ref="P1443:Q1444"/>
    <mergeCell ref="N1443:O1444"/>
    <mergeCell ref="L1443:M1444"/>
    <mergeCell ref="J1443:K1444"/>
    <mergeCell ref="H1443:I1444"/>
    <mergeCell ref="AD1443:AE1444"/>
    <mergeCell ref="AD1435:AE1436"/>
    <mergeCell ref="AB1435:AC1436"/>
    <mergeCell ref="Z1435:AA1436"/>
    <mergeCell ref="X1435:Y1436"/>
    <mergeCell ref="V1435:W1436"/>
    <mergeCell ref="T1435:U1436"/>
    <mergeCell ref="AP1435:AQ1436"/>
    <mergeCell ref="AN1435:AO1436"/>
    <mergeCell ref="AL1435:AM1436"/>
    <mergeCell ref="AJ1435:AK1436"/>
    <mergeCell ref="AH1435:AI1436"/>
    <mergeCell ref="AF1435:AG1436"/>
    <mergeCell ref="BB1435:BC1436"/>
    <mergeCell ref="AZ1435:BA1436"/>
    <mergeCell ref="AX1435:AY1436"/>
    <mergeCell ref="AV1435:AW1436"/>
    <mergeCell ref="AT1435:AU1436"/>
    <mergeCell ref="AR1435:AS1436"/>
    <mergeCell ref="F1433:F1434"/>
    <mergeCell ref="E1433:E1434"/>
    <mergeCell ref="C1433:D1433"/>
    <mergeCell ref="B1433:B1434"/>
    <mergeCell ref="C1436:D1436"/>
    <mergeCell ref="BL1435:BN1436"/>
    <mergeCell ref="BJ1435:BK1436"/>
    <mergeCell ref="BH1435:BI1436"/>
    <mergeCell ref="BF1435:BG1436"/>
    <mergeCell ref="BD1435:BE1436"/>
    <mergeCell ref="G1435:G1436"/>
    <mergeCell ref="BJ1443:BK1444"/>
    <mergeCell ref="BH1443:BI1444"/>
    <mergeCell ref="BF1443:BG1444"/>
    <mergeCell ref="BD1443:BE1444"/>
    <mergeCell ref="AD1437:AE1438"/>
    <mergeCell ref="AB1437:AC1438"/>
    <mergeCell ref="Z1437:AA1438"/>
    <mergeCell ref="X1437:Y1438"/>
    <mergeCell ref="V1437:W1438"/>
    <mergeCell ref="T1437:U1438"/>
    <mergeCell ref="AP1437:AQ1438"/>
    <mergeCell ref="AN1437:AO1438"/>
    <mergeCell ref="AL1437:AM1438"/>
    <mergeCell ref="AJ1437:AK1438"/>
    <mergeCell ref="AH1437:AI1438"/>
    <mergeCell ref="AF1437:AG1438"/>
    <mergeCell ref="BB1437:BC1438"/>
    <mergeCell ref="AZ1437:BA1438"/>
    <mergeCell ref="AX1437:AY1438"/>
    <mergeCell ref="AV1437:AW1438"/>
    <mergeCell ref="AT1437:AU1438"/>
    <mergeCell ref="AR1437:AS1438"/>
    <mergeCell ref="F1435:F1436"/>
    <mergeCell ref="E1435:E1436"/>
    <mergeCell ref="C1435:D1435"/>
    <mergeCell ref="G1437:G1438"/>
    <mergeCell ref="B1439:B1440"/>
    <mergeCell ref="C1438:D1438"/>
    <mergeCell ref="BL1437:BN1438"/>
    <mergeCell ref="BJ1437:BK1438"/>
    <mergeCell ref="BH1437:BI1438"/>
    <mergeCell ref="BF1437:BG1438"/>
    <mergeCell ref="R1439:S1440"/>
    <mergeCell ref="P1439:Q1440"/>
    <mergeCell ref="AD1439:AE1440"/>
    <mergeCell ref="R1433:S1434"/>
    <mergeCell ref="P1433:Q1434"/>
    <mergeCell ref="N1433:O1434"/>
    <mergeCell ref="L1433:M1434"/>
    <mergeCell ref="J1433:K1434"/>
    <mergeCell ref="H1433:I1434"/>
    <mergeCell ref="AD1433:AE1434"/>
    <mergeCell ref="AB1433:AC1434"/>
    <mergeCell ref="Z1433:AA1434"/>
    <mergeCell ref="X1433:Y1434"/>
    <mergeCell ref="V1433:W1434"/>
    <mergeCell ref="T1433:U1434"/>
    <mergeCell ref="AP1433:AQ1434"/>
    <mergeCell ref="AN1433:AO1434"/>
    <mergeCell ref="AL1433:AM1434"/>
    <mergeCell ref="AJ1433:AK1434"/>
    <mergeCell ref="AH1433:AI1434"/>
    <mergeCell ref="AF1433:AG1434"/>
    <mergeCell ref="BB1433:BC1434"/>
    <mergeCell ref="AZ1433:BA1434"/>
    <mergeCell ref="AX1433:AY1434"/>
    <mergeCell ref="AV1433:AW1434"/>
    <mergeCell ref="AT1433:AU1434"/>
    <mergeCell ref="AR1433:AS1434"/>
    <mergeCell ref="F1431:F1432"/>
    <mergeCell ref="E1431:E1432"/>
    <mergeCell ref="C1431:D1431"/>
    <mergeCell ref="G1431:G1432"/>
    <mergeCell ref="G1433:G1434"/>
    <mergeCell ref="C1430:D1430"/>
    <mergeCell ref="BL1429:BN1430"/>
    <mergeCell ref="BJ1429:BK1430"/>
    <mergeCell ref="BH1429:BI1430"/>
    <mergeCell ref="BF1429:BG1430"/>
    <mergeCell ref="BD1429:BE1430"/>
    <mergeCell ref="BB1429:BC1430"/>
    <mergeCell ref="AZ1429:BA1430"/>
    <mergeCell ref="AX1429:AY1430"/>
    <mergeCell ref="AV1429:AW1430"/>
    <mergeCell ref="AT1429:AU1430"/>
    <mergeCell ref="AR1429:AS1430"/>
    <mergeCell ref="AD1431:AE1432"/>
    <mergeCell ref="AB1431:AC1432"/>
    <mergeCell ref="Z1431:AA1432"/>
    <mergeCell ref="AX1431:AY1432"/>
    <mergeCell ref="AV1431:AW1432"/>
    <mergeCell ref="AT1431:AU1432"/>
    <mergeCell ref="AR1431:AS1432"/>
    <mergeCell ref="R1431:S1432"/>
    <mergeCell ref="P1431:Q1432"/>
    <mergeCell ref="N1431:O1432"/>
    <mergeCell ref="L1431:M1432"/>
    <mergeCell ref="N1429:O1430"/>
    <mergeCell ref="L1429:M1430"/>
    <mergeCell ref="J1429:K1430"/>
    <mergeCell ref="H1429:I1430"/>
    <mergeCell ref="AD1429:AE1430"/>
    <mergeCell ref="C1432:D1432"/>
    <mergeCell ref="BL1431:BN1432"/>
    <mergeCell ref="BJ1431:BK1432"/>
    <mergeCell ref="BH1431:BI1432"/>
    <mergeCell ref="BA1534:BN1534"/>
    <mergeCell ref="BI1533:BK1533"/>
    <mergeCell ref="BE1533:BG1533"/>
    <mergeCell ref="AZ1533:BD1533"/>
    <mergeCell ref="AS1533:AU1533"/>
    <mergeCell ref="AO1533:AQ1533"/>
    <mergeCell ref="BD1422:BM1422"/>
    <mergeCell ref="AE1422:AH1422"/>
    <mergeCell ref="E1422:AC1422"/>
    <mergeCell ref="C1422:D1422"/>
    <mergeCell ref="H1425:I1426"/>
    <mergeCell ref="C1425:D1426"/>
    <mergeCell ref="AH1425:AM1425"/>
    <mergeCell ref="T1426:U1426"/>
    <mergeCell ref="R1426:S1426"/>
    <mergeCell ref="P1426:Q1426"/>
    <mergeCell ref="AF1426:AG1426"/>
    <mergeCell ref="B1425:B1426"/>
    <mergeCell ref="J1426:K1426"/>
    <mergeCell ref="N1426:O1426"/>
    <mergeCell ref="L1426:M1426"/>
    <mergeCell ref="J1425:O1425"/>
    <mergeCell ref="BL1425:BN1426"/>
    <mergeCell ref="BF1425:BK1425"/>
    <mergeCell ref="AZ1425:BE1425"/>
    <mergeCell ref="AT1425:AY1425"/>
    <mergeCell ref="AN1425:AS1425"/>
    <mergeCell ref="AD1426:AE1426"/>
    <mergeCell ref="AB1426:AC1426"/>
    <mergeCell ref="X1425:Y1426"/>
    <mergeCell ref="V1425:W1426"/>
    <mergeCell ref="P1425:U1425"/>
    <mergeCell ref="AB1425:AG1425"/>
    <mergeCell ref="Z1425:AA1426"/>
    <mergeCell ref="AX1426:AY1426"/>
    <mergeCell ref="AV1426:AW1426"/>
    <mergeCell ref="AT1426:AU1426"/>
    <mergeCell ref="AR1426:AS1426"/>
    <mergeCell ref="AP1426:AQ1426"/>
    <mergeCell ref="AN1426:AO1426"/>
    <mergeCell ref="AL1426:AM1426"/>
    <mergeCell ref="AJ1426:AK1426"/>
    <mergeCell ref="AH1426:AI1426"/>
    <mergeCell ref="F1427:F1428"/>
    <mergeCell ref="X1431:Y1432"/>
    <mergeCell ref="V1431:W1432"/>
    <mergeCell ref="T1431:U1432"/>
    <mergeCell ref="AP1431:AQ1432"/>
    <mergeCell ref="AN1431:AO1432"/>
    <mergeCell ref="AL1431:AM1432"/>
    <mergeCell ref="AJ1431:AK1432"/>
    <mergeCell ref="AH1431:AI1432"/>
    <mergeCell ref="AF1431:AG1432"/>
    <mergeCell ref="BB1431:BC1432"/>
    <mergeCell ref="AZ1431:BA1432"/>
    <mergeCell ref="B1431:B1432"/>
    <mergeCell ref="E1427:E1428"/>
    <mergeCell ref="C1427:D1427"/>
    <mergeCell ref="L1427:M1428"/>
    <mergeCell ref="J1427:K1428"/>
    <mergeCell ref="H1427:I1428"/>
    <mergeCell ref="F1429:F1430"/>
    <mergeCell ref="E1429:E1430"/>
    <mergeCell ref="AB1429:AC1430"/>
    <mergeCell ref="B1427:B1428"/>
    <mergeCell ref="BJ1426:BK1426"/>
    <mergeCell ref="BH1426:BI1426"/>
    <mergeCell ref="BF1426:BG1426"/>
    <mergeCell ref="BD1426:BE1426"/>
    <mergeCell ref="BB1426:BC1426"/>
    <mergeCell ref="AZ1426:BA1426"/>
    <mergeCell ref="R1427:S1428"/>
    <mergeCell ref="P1427:Q1428"/>
    <mergeCell ref="N1427:O1428"/>
    <mergeCell ref="AB1427:AC1428"/>
    <mergeCell ref="B1531:C1531"/>
    <mergeCell ref="AK1531:AN1531"/>
    <mergeCell ref="AH1531:AJ1531"/>
    <mergeCell ref="AD1531:AF1531"/>
    <mergeCell ref="Z1531:AC1531"/>
    <mergeCell ref="F1524:F1525"/>
    <mergeCell ref="E1524:E1525"/>
    <mergeCell ref="C1524:D1524"/>
    <mergeCell ref="B1524:B1525"/>
    <mergeCell ref="C1523:D1523"/>
    <mergeCell ref="BJ1522:BK1523"/>
    <mergeCell ref="BH1522:BI1523"/>
    <mergeCell ref="BF1522:BG1523"/>
    <mergeCell ref="BD1522:BE1523"/>
    <mergeCell ref="R1524:S1525"/>
    <mergeCell ref="P1524:Q1525"/>
    <mergeCell ref="N1524:O1525"/>
    <mergeCell ref="L1524:M1525"/>
    <mergeCell ref="AL1524:AM1525"/>
    <mergeCell ref="AJ1524:AK1525"/>
    <mergeCell ref="AH1524:AI1525"/>
    <mergeCell ref="AF1524:AG1525"/>
    <mergeCell ref="BB1524:BC1525"/>
    <mergeCell ref="AZ1524:BA1525"/>
    <mergeCell ref="AX1524:AY1525"/>
    <mergeCell ref="AV1524:AW1525"/>
    <mergeCell ref="AT1524:AU1525"/>
    <mergeCell ref="AR1524:AS1525"/>
    <mergeCell ref="F1522:F1523"/>
    <mergeCell ref="E1522:E1523"/>
    <mergeCell ref="C1522:D1522"/>
    <mergeCell ref="B1522:B1523"/>
    <mergeCell ref="C1521:D1521"/>
    <mergeCell ref="B1516:B1517"/>
    <mergeCell ref="C1519:D1519"/>
    <mergeCell ref="B1518:B1519"/>
    <mergeCell ref="BJ1516:BK1517"/>
    <mergeCell ref="BH1516:BI1517"/>
    <mergeCell ref="BF1516:BG1517"/>
    <mergeCell ref="BD1516:BE1517"/>
    <mergeCell ref="R1518:S1519"/>
    <mergeCell ref="AD1518:AE1519"/>
    <mergeCell ref="AB1518:AC1519"/>
    <mergeCell ref="Z1518:AA1519"/>
    <mergeCell ref="X1518:Y1519"/>
    <mergeCell ref="V1518:W1519"/>
    <mergeCell ref="T1518:U1519"/>
    <mergeCell ref="B1429:B1430"/>
    <mergeCell ref="C1428:D1428"/>
    <mergeCell ref="BJ1427:BK1428"/>
    <mergeCell ref="BH1427:BI1428"/>
    <mergeCell ref="BF1427:BG1428"/>
    <mergeCell ref="BD1427:BE1428"/>
    <mergeCell ref="B1533:C1533"/>
    <mergeCell ref="BI1531:BK1531"/>
    <mergeCell ref="BE1531:BG1531"/>
    <mergeCell ref="AZ1531:BD1531"/>
    <mergeCell ref="AS1531:AU1531"/>
    <mergeCell ref="AO1531:AQ1531"/>
    <mergeCell ref="AK1533:AN1533"/>
    <mergeCell ref="AH1533:AJ1533"/>
    <mergeCell ref="AD1533:AF1533"/>
    <mergeCell ref="Z1533:AC1533"/>
    <mergeCell ref="J1526:K1527"/>
    <mergeCell ref="H1526:I1527"/>
    <mergeCell ref="D1526:E1527"/>
    <mergeCell ref="B1526:C1527"/>
    <mergeCell ref="C1525:D1525"/>
    <mergeCell ref="BL1524:BN1525"/>
    <mergeCell ref="BJ1524:BK1525"/>
    <mergeCell ref="BH1524:BI1525"/>
    <mergeCell ref="BF1524:BG1525"/>
    <mergeCell ref="BD1524:BE1525"/>
    <mergeCell ref="V1526:W1527"/>
    <mergeCell ref="T1526:U1527"/>
    <mergeCell ref="R1526:S1527"/>
    <mergeCell ref="P1526:Q1527"/>
    <mergeCell ref="N1526:O1527"/>
    <mergeCell ref="L1526:M1527"/>
    <mergeCell ref="AH1526:AI1527"/>
    <mergeCell ref="AF1526:AG1527"/>
    <mergeCell ref="AD1526:AE1527"/>
    <mergeCell ref="AB1526:AC1527"/>
    <mergeCell ref="Z1526:AA1527"/>
    <mergeCell ref="X1526:Y1527"/>
    <mergeCell ref="AT1526:AU1527"/>
    <mergeCell ref="AR1526:AS1527"/>
    <mergeCell ref="AP1526:AQ1527"/>
    <mergeCell ref="AN1526:AO1527"/>
    <mergeCell ref="AL1526:AM1527"/>
    <mergeCell ref="AJ1526:AK1527"/>
    <mergeCell ref="B1528:C1528"/>
    <mergeCell ref="BL1526:BN1527"/>
    <mergeCell ref="BJ1526:BK1527"/>
    <mergeCell ref="BH1526:BI1527"/>
    <mergeCell ref="BF1526:BG1527"/>
    <mergeCell ref="BD1526:BE1527"/>
    <mergeCell ref="BB1526:BC1527"/>
    <mergeCell ref="AZ1526:BA1527"/>
    <mergeCell ref="AX1526:AY1527"/>
    <mergeCell ref="AV1526:AW1527"/>
    <mergeCell ref="J1524:K1525"/>
    <mergeCell ref="H1524:I1525"/>
    <mergeCell ref="AD1524:AE1525"/>
    <mergeCell ref="AB1524:AC1525"/>
    <mergeCell ref="Z1524:AA1525"/>
    <mergeCell ref="X1524:Y1525"/>
    <mergeCell ref="V1524:W1525"/>
    <mergeCell ref="T1524:U1525"/>
    <mergeCell ref="AP1524:AQ1525"/>
    <mergeCell ref="AN1524:AO1525"/>
    <mergeCell ref="BL1520:BN1521"/>
    <mergeCell ref="BJ1520:BK1521"/>
    <mergeCell ref="BH1520:BI1521"/>
    <mergeCell ref="BF1520:BG1521"/>
    <mergeCell ref="BD1520:BE1521"/>
    <mergeCell ref="R1522:S1523"/>
    <mergeCell ref="P1522:Q1523"/>
    <mergeCell ref="N1522:O1523"/>
    <mergeCell ref="L1522:M1523"/>
    <mergeCell ref="J1522:K1523"/>
    <mergeCell ref="H1522:I1523"/>
    <mergeCell ref="AD1522:AE1523"/>
    <mergeCell ref="AB1522:AC1523"/>
    <mergeCell ref="Z1522:AA1523"/>
    <mergeCell ref="X1522:Y1523"/>
    <mergeCell ref="V1522:W1523"/>
    <mergeCell ref="T1522:U1523"/>
    <mergeCell ref="AP1522:AQ1523"/>
    <mergeCell ref="AN1522:AO1523"/>
    <mergeCell ref="AL1522:AM1523"/>
    <mergeCell ref="AJ1522:AK1523"/>
    <mergeCell ref="AH1522:AI1523"/>
    <mergeCell ref="AF1522:AG1523"/>
    <mergeCell ref="BB1522:BC1523"/>
    <mergeCell ref="AZ1522:BA1523"/>
    <mergeCell ref="AX1522:AY1523"/>
    <mergeCell ref="AV1522:AW1523"/>
    <mergeCell ref="AT1522:AU1523"/>
    <mergeCell ref="AR1522:AS1523"/>
    <mergeCell ref="F1520:F1521"/>
    <mergeCell ref="E1520:E1521"/>
    <mergeCell ref="C1520:D1520"/>
    <mergeCell ref="B1520:B1521"/>
    <mergeCell ref="BL1522:BN1523"/>
    <mergeCell ref="R1520:S1521"/>
    <mergeCell ref="P1520:Q1521"/>
    <mergeCell ref="N1520:O1521"/>
    <mergeCell ref="L1520:M1521"/>
    <mergeCell ref="J1520:K1521"/>
    <mergeCell ref="H1520:I1521"/>
    <mergeCell ref="AD1520:AE1521"/>
    <mergeCell ref="AB1520:AC1521"/>
    <mergeCell ref="Z1520:AA1521"/>
    <mergeCell ref="X1520:Y1521"/>
    <mergeCell ref="V1520:W1521"/>
    <mergeCell ref="T1520:U1521"/>
    <mergeCell ref="AP1520:AQ1521"/>
    <mergeCell ref="AN1520:AO1521"/>
    <mergeCell ref="AL1520:AM1521"/>
    <mergeCell ref="AJ1520:AK1521"/>
    <mergeCell ref="AH1520:AI1521"/>
    <mergeCell ref="AF1520:AG1521"/>
    <mergeCell ref="BB1520:BC1521"/>
    <mergeCell ref="AZ1520:BA1521"/>
    <mergeCell ref="AX1520:AY1521"/>
    <mergeCell ref="AV1520:AW1521"/>
    <mergeCell ref="AT1520:AU1521"/>
    <mergeCell ref="AR1520:AS1521"/>
    <mergeCell ref="F1518:F1519"/>
    <mergeCell ref="E1518:E1519"/>
    <mergeCell ref="C1518:D1518"/>
    <mergeCell ref="BH1514:BI1515"/>
    <mergeCell ref="BF1514:BG1515"/>
    <mergeCell ref="BD1514:BE1515"/>
    <mergeCell ref="R1516:S1517"/>
    <mergeCell ref="P1516:Q1517"/>
    <mergeCell ref="N1516:O1517"/>
    <mergeCell ref="L1516:M1517"/>
    <mergeCell ref="J1516:K1517"/>
    <mergeCell ref="H1516:I1517"/>
    <mergeCell ref="AD1516:AE1517"/>
    <mergeCell ref="AB1516:AC1517"/>
    <mergeCell ref="Z1516:AA1517"/>
    <mergeCell ref="X1516:Y1517"/>
    <mergeCell ref="V1516:W1517"/>
    <mergeCell ref="T1516:U1517"/>
    <mergeCell ref="AP1516:AQ1517"/>
    <mergeCell ref="AN1516:AO1517"/>
    <mergeCell ref="AL1516:AM1517"/>
    <mergeCell ref="AJ1516:AK1517"/>
    <mergeCell ref="AH1516:AI1517"/>
    <mergeCell ref="AF1516:AG1517"/>
    <mergeCell ref="BB1516:BC1517"/>
    <mergeCell ref="AZ1516:BA1517"/>
    <mergeCell ref="AX1516:AY1517"/>
    <mergeCell ref="AV1516:AW1517"/>
    <mergeCell ref="AT1516:AU1517"/>
    <mergeCell ref="AR1516:AS1517"/>
    <mergeCell ref="F1514:F1515"/>
    <mergeCell ref="E1514:E1515"/>
    <mergeCell ref="C1514:D1514"/>
    <mergeCell ref="C1517:D1517"/>
    <mergeCell ref="B1512:B1513"/>
    <mergeCell ref="C1515:D1515"/>
    <mergeCell ref="BL1514:BN1515"/>
    <mergeCell ref="BJ1514:BK1515"/>
    <mergeCell ref="AP1518:AQ1519"/>
    <mergeCell ref="AN1518:AO1519"/>
    <mergeCell ref="AL1518:AM1519"/>
    <mergeCell ref="AJ1518:AK1519"/>
    <mergeCell ref="AH1518:AI1519"/>
    <mergeCell ref="AF1518:AG1519"/>
    <mergeCell ref="BB1518:BC1519"/>
    <mergeCell ref="AZ1518:BA1519"/>
    <mergeCell ref="AX1518:AY1519"/>
    <mergeCell ref="AV1518:AW1519"/>
    <mergeCell ref="AT1518:AU1519"/>
    <mergeCell ref="AR1518:AS1519"/>
    <mergeCell ref="F1516:F1517"/>
    <mergeCell ref="E1516:E1517"/>
    <mergeCell ref="C1516:D1516"/>
    <mergeCell ref="P1512:Q1513"/>
    <mergeCell ref="N1512:O1513"/>
    <mergeCell ref="L1512:M1513"/>
    <mergeCell ref="J1512:K1513"/>
    <mergeCell ref="H1512:I1513"/>
    <mergeCell ref="AD1512:AE1513"/>
    <mergeCell ref="AB1512:AC1513"/>
    <mergeCell ref="Z1512:AA1513"/>
    <mergeCell ref="X1512:Y1513"/>
    <mergeCell ref="V1512:W1513"/>
    <mergeCell ref="T1512:U1513"/>
    <mergeCell ref="AP1512:AQ1513"/>
    <mergeCell ref="AN1512:AO1513"/>
    <mergeCell ref="AL1512:AM1513"/>
    <mergeCell ref="AJ1512:AK1513"/>
    <mergeCell ref="AH1512:AI1513"/>
    <mergeCell ref="AF1512:AG1513"/>
    <mergeCell ref="BB1512:BC1513"/>
    <mergeCell ref="AZ1512:BA1513"/>
    <mergeCell ref="AX1512:AY1513"/>
    <mergeCell ref="AV1512:AW1513"/>
    <mergeCell ref="AT1512:AU1513"/>
    <mergeCell ref="AR1512:AS1513"/>
    <mergeCell ref="G1516:G1517"/>
    <mergeCell ref="G1518:G1519"/>
    <mergeCell ref="BL1518:BN1519"/>
    <mergeCell ref="BJ1518:BK1519"/>
    <mergeCell ref="BH1518:BI1519"/>
    <mergeCell ref="BF1518:BG1519"/>
    <mergeCell ref="BD1518:BE1519"/>
    <mergeCell ref="BL1516:BN1517"/>
    <mergeCell ref="C1513:D1513"/>
    <mergeCell ref="BL1512:BN1513"/>
    <mergeCell ref="BJ1512:BK1513"/>
    <mergeCell ref="BH1512:BI1513"/>
    <mergeCell ref="BF1512:BG1513"/>
    <mergeCell ref="BD1512:BE1513"/>
    <mergeCell ref="R1514:S1515"/>
    <mergeCell ref="P1514:Q1515"/>
    <mergeCell ref="N1514:O1515"/>
    <mergeCell ref="L1514:M1515"/>
    <mergeCell ref="J1514:K1515"/>
    <mergeCell ref="H1514:I1515"/>
    <mergeCell ref="AD1514:AE1515"/>
    <mergeCell ref="AB1514:AC1515"/>
    <mergeCell ref="Z1514:AA1515"/>
    <mergeCell ref="X1514:Y1515"/>
    <mergeCell ref="V1514:W1515"/>
    <mergeCell ref="T1514:U1515"/>
    <mergeCell ref="AP1514:AQ1515"/>
    <mergeCell ref="AN1514:AO1515"/>
    <mergeCell ref="AL1514:AM1515"/>
    <mergeCell ref="AJ1514:AK1515"/>
    <mergeCell ref="AH1514:AI1515"/>
    <mergeCell ref="AF1514:AG1515"/>
    <mergeCell ref="BB1514:BC1515"/>
    <mergeCell ref="AZ1514:BA1515"/>
    <mergeCell ref="AX1514:AY1515"/>
    <mergeCell ref="AV1514:AW1515"/>
    <mergeCell ref="AT1514:AU1515"/>
    <mergeCell ref="AR1514:AS1515"/>
    <mergeCell ref="F1512:F1513"/>
    <mergeCell ref="E1512:E1513"/>
    <mergeCell ref="C1512:D1512"/>
    <mergeCell ref="BB1508:BC1509"/>
    <mergeCell ref="AZ1508:BA1509"/>
    <mergeCell ref="AX1508:AY1509"/>
    <mergeCell ref="AV1508:AW1509"/>
    <mergeCell ref="AT1508:AU1509"/>
    <mergeCell ref="AR1508:AS1509"/>
    <mergeCell ref="F1506:F1507"/>
    <mergeCell ref="E1506:E1507"/>
    <mergeCell ref="C1506:D1506"/>
    <mergeCell ref="B1510:B1511"/>
    <mergeCell ref="C1509:D1509"/>
    <mergeCell ref="BL1508:BN1509"/>
    <mergeCell ref="BJ1508:BK1509"/>
    <mergeCell ref="BH1508:BI1509"/>
    <mergeCell ref="BF1508:BG1509"/>
    <mergeCell ref="BD1508:BE1509"/>
    <mergeCell ref="R1510:S1511"/>
    <mergeCell ref="P1510:Q1511"/>
    <mergeCell ref="N1510:O1511"/>
    <mergeCell ref="L1510:M1511"/>
    <mergeCell ref="J1510:K1511"/>
    <mergeCell ref="H1510:I1511"/>
    <mergeCell ref="AD1510:AE1511"/>
    <mergeCell ref="AB1510:AC1511"/>
    <mergeCell ref="Z1510:AA1511"/>
    <mergeCell ref="X1510:Y1511"/>
    <mergeCell ref="V1510:W1511"/>
    <mergeCell ref="T1510:U1511"/>
    <mergeCell ref="AP1510:AQ1511"/>
    <mergeCell ref="AN1510:AO1511"/>
    <mergeCell ref="AL1510:AM1511"/>
    <mergeCell ref="AJ1510:AK1511"/>
    <mergeCell ref="AH1510:AI1511"/>
    <mergeCell ref="AF1510:AG1511"/>
    <mergeCell ref="BB1510:BC1511"/>
    <mergeCell ref="AZ1510:BA1511"/>
    <mergeCell ref="AX1510:AY1511"/>
    <mergeCell ref="AV1510:AW1511"/>
    <mergeCell ref="AT1510:AU1511"/>
    <mergeCell ref="AR1510:AS1511"/>
    <mergeCell ref="F1508:F1509"/>
    <mergeCell ref="E1508:E1509"/>
    <mergeCell ref="C1508:D1508"/>
    <mergeCell ref="B1508:B1509"/>
    <mergeCell ref="C1511:D1511"/>
    <mergeCell ref="BL1510:BN1511"/>
    <mergeCell ref="BJ1510:BK1511"/>
    <mergeCell ref="BH1510:BI1511"/>
    <mergeCell ref="BF1510:BG1511"/>
    <mergeCell ref="BD1510:BE1511"/>
    <mergeCell ref="F1510:F1511"/>
    <mergeCell ref="C1510:D1510"/>
    <mergeCell ref="BB1504:BC1505"/>
    <mergeCell ref="AZ1504:BA1505"/>
    <mergeCell ref="AX1504:AY1505"/>
    <mergeCell ref="AV1504:AW1505"/>
    <mergeCell ref="AT1504:AU1505"/>
    <mergeCell ref="AR1504:AS1505"/>
    <mergeCell ref="F1502:F1503"/>
    <mergeCell ref="E1502:E1503"/>
    <mergeCell ref="C1502:D1502"/>
    <mergeCell ref="B1506:B1507"/>
    <mergeCell ref="C1505:D1505"/>
    <mergeCell ref="BL1504:BN1505"/>
    <mergeCell ref="BJ1504:BK1505"/>
    <mergeCell ref="BH1504:BI1505"/>
    <mergeCell ref="BF1504:BG1505"/>
    <mergeCell ref="BD1504:BE1505"/>
    <mergeCell ref="R1506:S1507"/>
    <mergeCell ref="P1506:Q1507"/>
    <mergeCell ref="N1506:O1507"/>
    <mergeCell ref="L1506:M1507"/>
    <mergeCell ref="J1506:K1507"/>
    <mergeCell ref="H1506:I1507"/>
    <mergeCell ref="AD1506:AE1507"/>
    <mergeCell ref="AB1506:AC1507"/>
    <mergeCell ref="Z1506:AA1507"/>
    <mergeCell ref="X1506:Y1507"/>
    <mergeCell ref="V1506:W1507"/>
    <mergeCell ref="T1506:U1507"/>
    <mergeCell ref="AP1506:AQ1507"/>
    <mergeCell ref="AN1506:AO1507"/>
    <mergeCell ref="AL1506:AM1507"/>
    <mergeCell ref="AJ1506:AK1507"/>
    <mergeCell ref="AH1506:AI1507"/>
    <mergeCell ref="AF1506:AG1507"/>
    <mergeCell ref="BB1506:BC1507"/>
    <mergeCell ref="AZ1506:BA1507"/>
    <mergeCell ref="AX1506:AY1507"/>
    <mergeCell ref="AV1506:AW1507"/>
    <mergeCell ref="AT1506:AU1507"/>
    <mergeCell ref="AR1506:AS1507"/>
    <mergeCell ref="F1504:F1505"/>
    <mergeCell ref="E1504:E1505"/>
    <mergeCell ref="C1504:D1504"/>
    <mergeCell ref="B1504:B1505"/>
    <mergeCell ref="C1507:D1507"/>
    <mergeCell ref="BL1506:BN1507"/>
    <mergeCell ref="BJ1506:BK1507"/>
    <mergeCell ref="BH1506:BI1507"/>
    <mergeCell ref="BF1506:BG1507"/>
    <mergeCell ref="BD1506:BE1507"/>
    <mergeCell ref="BL1496:BN1497"/>
    <mergeCell ref="BJ1496:BK1497"/>
    <mergeCell ref="BH1496:BI1497"/>
    <mergeCell ref="BF1496:BG1497"/>
    <mergeCell ref="BD1496:BE1497"/>
    <mergeCell ref="B1494:B1495"/>
    <mergeCell ref="C1493:D1493"/>
    <mergeCell ref="BL1492:BN1493"/>
    <mergeCell ref="BJ1492:BK1493"/>
    <mergeCell ref="BH1492:BI1493"/>
    <mergeCell ref="BF1492:BG1493"/>
    <mergeCell ref="BD1492:BE1493"/>
    <mergeCell ref="B1496:B1497"/>
    <mergeCell ref="F1496:F1497"/>
    <mergeCell ref="E1496:E1497"/>
    <mergeCell ref="C1496:D1496"/>
    <mergeCell ref="C1498:D1498"/>
    <mergeCell ref="B1502:B1503"/>
    <mergeCell ref="C1501:D1501"/>
    <mergeCell ref="BL1500:BN1501"/>
    <mergeCell ref="BJ1500:BK1501"/>
    <mergeCell ref="BH1500:BI1501"/>
    <mergeCell ref="BF1500:BG1501"/>
    <mergeCell ref="BD1500:BE1501"/>
    <mergeCell ref="R1502:S1503"/>
    <mergeCell ref="P1502:Q1503"/>
    <mergeCell ref="N1502:O1503"/>
    <mergeCell ref="L1502:M1503"/>
    <mergeCell ref="J1502:K1503"/>
    <mergeCell ref="H1502:I1503"/>
    <mergeCell ref="AD1502:AE1503"/>
    <mergeCell ref="AB1502:AC1503"/>
    <mergeCell ref="Z1502:AA1503"/>
    <mergeCell ref="X1502:Y1503"/>
    <mergeCell ref="V1502:W1503"/>
    <mergeCell ref="T1502:U1503"/>
    <mergeCell ref="AP1502:AQ1503"/>
    <mergeCell ref="AN1502:AO1503"/>
    <mergeCell ref="AL1502:AM1503"/>
    <mergeCell ref="AJ1502:AK1503"/>
    <mergeCell ref="AH1502:AI1503"/>
    <mergeCell ref="AF1502:AG1503"/>
    <mergeCell ref="BB1502:BC1503"/>
    <mergeCell ref="AZ1502:BA1503"/>
    <mergeCell ref="AX1502:AY1503"/>
    <mergeCell ref="AV1502:AW1503"/>
    <mergeCell ref="AT1502:AU1503"/>
    <mergeCell ref="AR1502:AS1503"/>
    <mergeCell ref="F1500:F1501"/>
    <mergeCell ref="E1500:E1501"/>
    <mergeCell ref="C1500:D1500"/>
    <mergeCell ref="B1500:B1501"/>
    <mergeCell ref="C1503:D1503"/>
    <mergeCell ref="C1499:D1499"/>
    <mergeCell ref="BL1498:BN1499"/>
    <mergeCell ref="BJ1498:BK1499"/>
    <mergeCell ref="BL1502:BN1503"/>
    <mergeCell ref="BJ1502:BK1503"/>
    <mergeCell ref="BH1502:BI1503"/>
    <mergeCell ref="BF1502:BG1503"/>
    <mergeCell ref="BD1502:BE1503"/>
    <mergeCell ref="B1498:B1499"/>
    <mergeCell ref="B1592:C1592"/>
    <mergeCell ref="AK1592:AN1592"/>
    <mergeCell ref="AH1592:AJ1592"/>
    <mergeCell ref="AD1592:AF1592"/>
    <mergeCell ref="Z1592:AC1592"/>
    <mergeCell ref="AH1583:AI1584"/>
    <mergeCell ref="AF1583:AG1584"/>
    <mergeCell ref="AD1583:AE1584"/>
    <mergeCell ref="AB1583:AC1584"/>
    <mergeCell ref="E1583:E1584"/>
    <mergeCell ref="C1583:D1583"/>
    <mergeCell ref="B1583:B1584"/>
    <mergeCell ref="V1583:W1584"/>
    <mergeCell ref="T1583:U1584"/>
    <mergeCell ref="R1583:S1584"/>
    <mergeCell ref="C1491:D1491"/>
    <mergeCell ref="BL1490:BN1491"/>
    <mergeCell ref="BJ1490:BK1491"/>
    <mergeCell ref="BH1490:BI1491"/>
    <mergeCell ref="BF1490:BG1491"/>
    <mergeCell ref="BD1490:BE1491"/>
    <mergeCell ref="R1492:S1493"/>
    <mergeCell ref="P1492:Q1493"/>
    <mergeCell ref="N1492:O1493"/>
    <mergeCell ref="L1492:M1493"/>
    <mergeCell ref="J1492:K1493"/>
    <mergeCell ref="H1492:I1493"/>
    <mergeCell ref="AD1492:AE1493"/>
    <mergeCell ref="AB1492:AC1493"/>
    <mergeCell ref="Z1492:AA1493"/>
    <mergeCell ref="X1492:Y1493"/>
    <mergeCell ref="V1492:W1493"/>
    <mergeCell ref="T1492:U1493"/>
    <mergeCell ref="AP1492:AQ1493"/>
    <mergeCell ref="AN1492:AO1493"/>
    <mergeCell ref="AL1492:AM1493"/>
    <mergeCell ref="AJ1492:AK1493"/>
    <mergeCell ref="AH1492:AI1493"/>
    <mergeCell ref="AF1492:AG1493"/>
    <mergeCell ref="BB1492:BC1493"/>
    <mergeCell ref="AZ1492:BA1493"/>
    <mergeCell ref="AX1492:AY1493"/>
    <mergeCell ref="AV1492:AW1493"/>
    <mergeCell ref="AT1492:AU1493"/>
    <mergeCell ref="AR1492:AS1493"/>
    <mergeCell ref="F1490:F1491"/>
    <mergeCell ref="E1490:E1491"/>
    <mergeCell ref="C1490:D1490"/>
    <mergeCell ref="C1492:D1492"/>
    <mergeCell ref="B1492:B1493"/>
    <mergeCell ref="C1495:D1495"/>
    <mergeCell ref="BL1494:BN1495"/>
    <mergeCell ref="BJ1494:BK1495"/>
    <mergeCell ref="BH1494:BI1495"/>
    <mergeCell ref="BF1494:BG1495"/>
    <mergeCell ref="BD1494:BE1495"/>
    <mergeCell ref="R1496:S1497"/>
    <mergeCell ref="P1496:Q1497"/>
    <mergeCell ref="N1496:O1497"/>
    <mergeCell ref="L1496:M1497"/>
    <mergeCell ref="J1496:K1497"/>
    <mergeCell ref="H1496:I1497"/>
    <mergeCell ref="V1496:W1497"/>
    <mergeCell ref="T1496:U1497"/>
    <mergeCell ref="BE1592:BG1592"/>
    <mergeCell ref="AZ1592:BD1592"/>
    <mergeCell ref="AS1592:AU1592"/>
    <mergeCell ref="AO1592:AQ1592"/>
    <mergeCell ref="AN1488:AO1489"/>
    <mergeCell ref="AL1488:AM1489"/>
    <mergeCell ref="AJ1488:AK1489"/>
    <mergeCell ref="AH1488:AI1489"/>
    <mergeCell ref="AF1488:AG1489"/>
    <mergeCell ref="BB1488:BC1489"/>
    <mergeCell ref="AZ1488:BA1489"/>
    <mergeCell ref="AX1488:AY1489"/>
    <mergeCell ref="AV1488:AW1489"/>
    <mergeCell ref="AT1488:AU1489"/>
    <mergeCell ref="AR1488:AS1489"/>
    <mergeCell ref="R1494:S1495"/>
    <mergeCell ref="P1494:Q1495"/>
    <mergeCell ref="N1494:O1495"/>
    <mergeCell ref="L1494:M1495"/>
    <mergeCell ref="J1494:K1495"/>
    <mergeCell ref="H1494:I1495"/>
    <mergeCell ref="AD1494:AE1495"/>
    <mergeCell ref="AB1494:AC1495"/>
    <mergeCell ref="Z1494:AA1495"/>
    <mergeCell ref="X1494:Y1495"/>
    <mergeCell ref="V1494:W1495"/>
    <mergeCell ref="T1494:U1495"/>
    <mergeCell ref="AP1494:AQ1495"/>
    <mergeCell ref="AN1494:AO1495"/>
    <mergeCell ref="AL1494:AM1495"/>
    <mergeCell ref="AF1494:AG1495"/>
    <mergeCell ref="BB1494:BC1495"/>
    <mergeCell ref="AZ1494:BA1495"/>
    <mergeCell ref="AX1494:AY1495"/>
    <mergeCell ref="AV1494:AW1495"/>
    <mergeCell ref="AT1494:AU1495"/>
    <mergeCell ref="AR1494:AS1495"/>
    <mergeCell ref="R1500:S1501"/>
    <mergeCell ref="P1500:Q1501"/>
    <mergeCell ref="N1500:O1501"/>
    <mergeCell ref="L1500:M1501"/>
    <mergeCell ref="P1581:Q1582"/>
    <mergeCell ref="N1581:O1582"/>
    <mergeCell ref="L1581:M1582"/>
    <mergeCell ref="J1577:K1578"/>
    <mergeCell ref="H1577:I1578"/>
    <mergeCell ref="AF1498:AG1499"/>
    <mergeCell ref="BB1498:BC1499"/>
    <mergeCell ref="AZ1498:BA1499"/>
    <mergeCell ref="L1585:M1586"/>
    <mergeCell ref="J1585:K1586"/>
    <mergeCell ref="AL1585:AM1586"/>
    <mergeCell ref="L1498:M1499"/>
    <mergeCell ref="J1498:K1499"/>
    <mergeCell ref="H1498:I1499"/>
    <mergeCell ref="AN1577:AO1578"/>
    <mergeCell ref="AL1577:AM1578"/>
    <mergeCell ref="AJ1577:AK1578"/>
    <mergeCell ref="AP1496:AQ1497"/>
    <mergeCell ref="AN1496:AO1497"/>
    <mergeCell ref="AL1496:AM1497"/>
    <mergeCell ref="AJ1496:AK1497"/>
    <mergeCell ref="AH1496:AI1497"/>
    <mergeCell ref="AF1496:AG1497"/>
    <mergeCell ref="AZ1484:BE1484"/>
    <mergeCell ref="AT1484:AY1484"/>
    <mergeCell ref="AN1484:AS1484"/>
    <mergeCell ref="AH1484:AM1484"/>
    <mergeCell ref="T1485:U1485"/>
    <mergeCell ref="AX1485:AY1485"/>
    <mergeCell ref="AV1485:AW1485"/>
    <mergeCell ref="AT1485:AU1485"/>
    <mergeCell ref="AR1485:AS1485"/>
    <mergeCell ref="R1485:S1485"/>
    <mergeCell ref="P1485:Q1485"/>
    <mergeCell ref="AF1485:AG1485"/>
    <mergeCell ref="AD1485:AE1485"/>
    <mergeCell ref="AB1485:AC1485"/>
    <mergeCell ref="X1484:Y1485"/>
    <mergeCell ref="V1484:W1485"/>
    <mergeCell ref="P1484:U1484"/>
    <mergeCell ref="AB1484:AG1484"/>
    <mergeCell ref="Z1484:AA1485"/>
    <mergeCell ref="AP1485:AQ1485"/>
    <mergeCell ref="AN1485:AO1485"/>
    <mergeCell ref="AL1485:AM1485"/>
    <mergeCell ref="AJ1485:AK1485"/>
    <mergeCell ref="AH1485:AI1485"/>
    <mergeCell ref="BJ1485:BK1485"/>
    <mergeCell ref="BH1485:BI1485"/>
    <mergeCell ref="BF1485:BG1485"/>
    <mergeCell ref="BD1485:BE1485"/>
    <mergeCell ref="BB1485:BC1485"/>
    <mergeCell ref="AZ1485:BA1485"/>
    <mergeCell ref="BD1481:BM1481"/>
    <mergeCell ref="BA1481:BC1481"/>
    <mergeCell ref="AI1481:AZ1481"/>
    <mergeCell ref="AE1481:AH1481"/>
    <mergeCell ref="E1481:AC1481"/>
    <mergeCell ref="B1590:C1590"/>
    <mergeCell ref="AK1590:AN1590"/>
    <mergeCell ref="AH1590:AJ1590"/>
    <mergeCell ref="AD1590:AF1590"/>
    <mergeCell ref="Z1590:AC1590"/>
    <mergeCell ref="BI1590:BK1590"/>
    <mergeCell ref="BE1590:BG1590"/>
    <mergeCell ref="AZ1590:BD1590"/>
    <mergeCell ref="AS1590:AU1590"/>
    <mergeCell ref="AO1590:AQ1590"/>
    <mergeCell ref="B1587:C1587"/>
    <mergeCell ref="B1490:B1491"/>
    <mergeCell ref="C1489:D1489"/>
    <mergeCell ref="AJ1494:AK1495"/>
    <mergeCell ref="AH1494:AI1495"/>
    <mergeCell ref="BJ1488:BK1489"/>
    <mergeCell ref="BH1488:BI1489"/>
    <mergeCell ref="BF1488:BG1489"/>
    <mergeCell ref="BD1488:BE1489"/>
    <mergeCell ref="AZ1486:BA1487"/>
    <mergeCell ref="AX1486:AY1487"/>
    <mergeCell ref="AV1486:AW1487"/>
    <mergeCell ref="AT1486:AU1487"/>
    <mergeCell ref="AR1486:AS1487"/>
    <mergeCell ref="F1488:F1489"/>
    <mergeCell ref="E1488:E1489"/>
    <mergeCell ref="C1488:D1488"/>
    <mergeCell ref="B1488:B1489"/>
    <mergeCell ref="C1487:D1487"/>
    <mergeCell ref="AL1583:AM1584"/>
    <mergeCell ref="AJ1583:AK1584"/>
    <mergeCell ref="BJ1583:BK1584"/>
    <mergeCell ref="BH1583:BI1584"/>
    <mergeCell ref="BF1583:BG1584"/>
    <mergeCell ref="BD1583:BE1584"/>
    <mergeCell ref="BB1583:BC1584"/>
    <mergeCell ref="AZ1583:BA1584"/>
    <mergeCell ref="AX1583:AY1584"/>
    <mergeCell ref="AV1583:AW1584"/>
    <mergeCell ref="J1581:K1582"/>
    <mergeCell ref="H1581:I1582"/>
    <mergeCell ref="F1581:F1582"/>
    <mergeCell ref="AH1581:AI1582"/>
    <mergeCell ref="AF1581:AG1582"/>
    <mergeCell ref="AD1581:AE1582"/>
    <mergeCell ref="AB1581:AC1582"/>
    <mergeCell ref="E1581:E1582"/>
    <mergeCell ref="C1581:D1581"/>
    <mergeCell ref="B1581:B1582"/>
    <mergeCell ref="V1581:W1582"/>
    <mergeCell ref="T1581:U1582"/>
    <mergeCell ref="R1581:S1582"/>
    <mergeCell ref="AP1490:AQ1491"/>
    <mergeCell ref="AN1490:AO1491"/>
    <mergeCell ref="AL1490:AM1491"/>
    <mergeCell ref="R1488:S1489"/>
    <mergeCell ref="P1488:Q1489"/>
    <mergeCell ref="N1488:O1489"/>
    <mergeCell ref="L1488:M1489"/>
    <mergeCell ref="J1488:K1489"/>
    <mergeCell ref="H1488:I1489"/>
    <mergeCell ref="N1585:O1586"/>
    <mergeCell ref="BB1496:BC1497"/>
    <mergeCell ref="AZ1496:BA1497"/>
    <mergeCell ref="BJ1585:BK1586"/>
    <mergeCell ref="BH1585:BI1586"/>
    <mergeCell ref="BF1585:BG1586"/>
    <mergeCell ref="BD1585:BE1586"/>
    <mergeCell ref="BB1585:BC1586"/>
    <mergeCell ref="AZ1585:BA1586"/>
    <mergeCell ref="J1583:K1584"/>
    <mergeCell ref="H1583:I1584"/>
    <mergeCell ref="F1583:F1584"/>
    <mergeCell ref="AJ1579:AK1580"/>
    <mergeCell ref="BJ1579:BK1580"/>
    <mergeCell ref="BH1579:BI1580"/>
    <mergeCell ref="BF1579:BG1580"/>
    <mergeCell ref="BD1579:BE1580"/>
    <mergeCell ref="BB1579:BC1580"/>
    <mergeCell ref="AZ1579:BA1580"/>
    <mergeCell ref="AX1579:AY1580"/>
    <mergeCell ref="AV1579:AW1580"/>
    <mergeCell ref="G1579:G1580"/>
    <mergeCell ref="V1579:W1580"/>
    <mergeCell ref="T1579:U1580"/>
    <mergeCell ref="R1579:S1580"/>
    <mergeCell ref="P1579:Q1580"/>
    <mergeCell ref="N1579:O1580"/>
    <mergeCell ref="L1579:M1580"/>
    <mergeCell ref="C1580:D1580"/>
    <mergeCell ref="Z1579:AA1580"/>
    <mergeCell ref="X1579:Y1580"/>
    <mergeCell ref="AT1579:AU1580"/>
    <mergeCell ref="AR1579:AS1580"/>
    <mergeCell ref="AP1579:AQ1580"/>
    <mergeCell ref="AN1579:AO1580"/>
    <mergeCell ref="AL1579:AM1580"/>
    <mergeCell ref="B1579:B1580"/>
    <mergeCell ref="AV1490:AW1491"/>
    <mergeCell ref="AT1490:AU1491"/>
    <mergeCell ref="AR1490:AS1491"/>
    <mergeCell ref="AD1498:AE1499"/>
    <mergeCell ref="AB1498:AC1499"/>
    <mergeCell ref="Z1498:AA1499"/>
    <mergeCell ref="X1498:Y1499"/>
    <mergeCell ref="V1498:W1499"/>
    <mergeCell ref="T1498:U1499"/>
    <mergeCell ref="AP1498:AQ1499"/>
    <mergeCell ref="AN1498:AO1499"/>
    <mergeCell ref="AL1498:AM1499"/>
    <mergeCell ref="AJ1498:AK1499"/>
    <mergeCell ref="AH1498:AI1499"/>
    <mergeCell ref="Z1577:AA1578"/>
    <mergeCell ref="X1577:Y1578"/>
    <mergeCell ref="AT1577:AU1578"/>
    <mergeCell ref="AR1577:AS1578"/>
    <mergeCell ref="AP1577:AQ1578"/>
    <mergeCell ref="B1585:C1586"/>
    <mergeCell ref="Z1585:AA1586"/>
    <mergeCell ref="X1585:Y1586"/>
    <mergeCell ref="V1585:W1586"/>
    <mergeCell ref="T1585:U1586"/>
    <mergeCell ref="R1585:S1586"/>
    <mergeCell ref="P1585:Q1586"/>
    <mergeCell ref="AD1585:AE1586"/>
    <mergeCell ref="AB1585:AC1586"/>
    <mergeCell ref="AX1585:AY1586"/>
    <mergeCell ref="AV1585:AW1586"/>
    <mergeCell ref="AT1585:AU1586"/>
    <mergeCell ref="AR1585:AS1586"/>
    <mergeCell ref="AP1585:AQ1586"/>
    <mergeCell ref="AN1585:AO1586"/>
    <mergeCell ref="F1494:F1495"/>
    <mergeCell ref="E1494:E1495"/>
    <mergeCell ref="C1494:D1494"/>
    <mergeCell ref="C1497:D1497"/>
    <mergeCell ref="AD1504:AE1505"/>
    <mergeCell ref="AB1504:AC1505"/>
    <mergeCell ref="Z1504:AA1505"/>
    <mergeCell ref="X1504:Y1505"/>
    <mergeCell ref="V1504:W1505"/>
    <mergeCell ref="T1504:U1505"/>
    <mergeCell ref="AP1504:AQ1505"/>
    <mergeCell ref="AN1504:AO1505"/>
    <mergeCell ref="AL1504:AM1505"/>
    <mergeCell ref="AJ1504:AK1505"/>
    <mergeCell ref="AH1504:AI1505"/>
    <mergeCell ref="AF1504:AG1505"/>
    <mergeCell ref="AD1508:AE1509"/>
    <mergeCell ref="AB1508:AC1509"/>
    <mergeCell ref="Z1508:AA1509"/>
    <mergeCell ref="X1508:Y1509"/>
    <mergeCell ref="V1508:W1509"/>
    <mergeCell ref="T1508:U1509"/>
    <mergeCell ref="AP1508:AQ1509"/>
    <mergeCell ref="AN1508:AO1509"/>
    <mergeCell ref="AL1508:AM1509"/>
    <mergeCell ref="AJ1508:AK1509"/>
    <mergeCell ref="AH1508:AI1509"/>
    <mergeCell ref="AF1508:AG1509"/>
    <mergeCell ref="B1514:B1515"/>
    <mergeCell ref="P1583:Q1584"/>
    <mergeCell ref="N1583:O1584"/>
    <mergeCell ref="L1583:M1584"/>
    <mergeCell ref="C1584:D1584"/>
    <mergeCell ref="Z1583:AA1584"/>
    <mergeCell ref="X1583:Y1584"/>
    <mergeCell ref="AT1583:AU1584"/>
    <mergeCell ref="AR1583:AS1584"/>
    <mergeCell ref="AP1583:AQ1584"/>
    <mergeCell ref="AN1583:AO1584"/>
    <mergeCell ref="C1582:D1582"/>
    <mergeCell ref="Z1581:AA1582"/>
    <mergeCell ref="X1581:Y1582"/>
    <mergeCell ref="AT1581:AU1582"/>
    <mergeCell ref="AR1581:AS1582"/>
    <mergeCell ref="AP1581:AQ1582"/>
    <mergeCell ref="AN1581:AO1582"/>
    <mergeCell ref="AL1581:AM1582"/>
    <mergeCell ref="AJ1581:AK1582"/>
    <mergeCell ref="BL1581:BN1582"/>
    <mergeCell ref="BJ1581:BK1582"/>
    <mergeCell ref="BH1581:BI1582"/>
    <mergeCell ref="BF1581:BG1582"/>
    <mergeCell ref="BD1581:BE1582"/>
    <mergeCell ref="BB1581:BC1582"/>
    <mergeCell ref="AZ1581:BA1582"/>
    <mergeCell ref="AX1581:AY1582"/>
    <mergeCell ref="AV1581:AW1582"/>
    <mergeCell ref="G1581:G1582"/>
    <mergeCell ref="G1583:G1584"/>
    <mergeCell ref="J1579:K1580"/>
    <mergeCell ref="H1579:I1580"/>
    <mergeCell ref="F1579:F1580"/>
    <mergeCell ref="AH1579:AI1580"/>
    <mergeCell ref="AF1579:AG1580"/>
    <mergeCell ref="AD1579:AE1580"/>
    <mergeCell ref="AB1579:AC1580"/>
    <mergeCell ref="E1579:E1580"/>
    <mergeCell ref="C1579:D1579"/>
    <mergeCell ref="BD1577:BE1578"/>
    <mergeCell ref="BB1577:BC1578"/>
    <mergeCell ref="AZ1577:BA1578"/>
    <mergeCell ref="AX1577:AY1578"/>
    <mergeCell ref="AV1577:AW1578"/>
    <mergeCell ref="G1577:G1578"/>
    <mergeCell ref="J1575:K1576"/>
    <mergeCell ref="H1575:I1576"/>
    <mergeCell ref="F1575:F1576"/>
    <mergeCell ref="AH1575:AI1576"/>
    <mergeCell ref="AF1575:AG1576"/>
    <mergeCell ref="AD1575:AE1576"/>
    <mergeCell ref="AB1575:AC1576"/>
    <mergeCell ref="E1575:E1576"/>
    <mergeCell ref="C1575:D1575"/>
    <mergeCell ref="B1575:B1576"/>
    <mergeCell ref="V1575:W1576"/>
    <mergeCell ref="T1575:U1576"/>
    <mergeCell ref="R1575:S1576"/>
    <mergeCell ref="P1575:Q1576"/>
    <mergeCell ref="N1575:O1576"/>
    <mergeCell ref="L1575:M1576"/>
    <mergeCell ref="C1576:D1576"/>
    <mergeCell ref="Z1575:AA1576"/>
    <mergeCell ref="X1575:Y1576"/>
    <mergeCell ref="AT1575:AU1576"/>
    <mergeCell ref="AR1575:AS1576"/>
    <mergeCell ref="AP1575:AQ1576"/>
    <mergeCell ref="AN1575:AO1576"/>
    <mergeCell ref="AL1575:AM1576"/>
    <mergeCell ref="AJ1575:AK1576"/>
    <mergeCell ref="BL1575:BN1576"/>
    <mergeCell ref="BJ1575:BK1576"/>
    <mergeCell ref="BH1575:BI1576"/>
    <mergeCell ref="BF1575:BG1576"/>
    <mergeCell ref="BD1575:BE1576"/>
    <mergeCell ref="BB1575:BC1576"/>
    <mergeCell ref="AZ1575:BA1576"/>
    <mergeCell ref="AX1575:AY1576"/>
    <mergeCell ref="AV1575:AW1576"/>
    <mergeCell ref="G1575:G1576"/>
    <mergeCell ref="F1577:F1578"/>
    <mergeCell ref="AH1577:AI1578"/>
    <mergeCell ref="AF1577:AG1578"/>
    <mergeCell ref="AD1577:AE1578"/>
    <mergeCell ref="AB1577:AC1578"/>
    <mergeCell ref="E1577:E1578"/>
    <mergeCell ref="C1577:D1577"/>
    <mergeCell ref="B1577:B1578"/>
    <mergeCell ref="V1577:W1578"/>
    <mergeCell ref="T1577:U1578"/>
    <mergeCell ref="R1577:S1578"/>
    <mergeCell ref="P1577:Q1578"/>
    <mergeCell ref="N1577:O1578"/>
    <mergeCell ref="L1577:M1578"/>
    <mergeCell ref="H1573:I1574"/>
    <mergeCell ref="F1573:F1574"/>
    <mergeCell ref="AH1573:AI1574"/>
    <mergeCell ref="AF1573:AG1574"/>
    <mergeCell ref="AD1573:AE1574"/>
    <mergeCell ref="AB1573:AC1574"/>
    <mergeCell ref="E1573:E1574"/>
    <mergeCell ref="C1573:D1573"/>
    <mergeCell ref="B1573:B1574"/>
    <mergeCell ref="V1573:W1574"/>
    <mergeCell ref="T1573:U1574"/>
    <mergeCell ref="R1573:S1574"/>
    <mergeCell ref="P1573:Q1574"/>
    <mergeCell ref="N1573:O1574"/>
    <mergeCell ref="L1573:M1574"/>
    <mergeCell ref="C1574:D1574"/>
    <mergeCell ref="Z1573:AA1574"/>
    <mergeCell ref="X1573:Y1574"/>
    <mergeCell ref="AT1573:AU1574"/>
    <mergeCell ref="AR1573:AS1574"/>
    <mergeCell ref="AP1573:AQ1574"/>
    <mergeCell ref="AN1573:AO1574"/>
    <mergeCell ref="AL1573:AM1574"/>
    <mergeCell ref="AJ1573:AK1574"/>
    <mergeCell ref="BL1573:BN1574"/>
    <mergeCell ref="BJ1573:BK1574"/>
    <mergeCell ref="BH1573:BI1574"/>
    <mergeCell ref="BF1573:BG1574"/>
    <mergeCell ref="BD1573:BE1574"/>
    <mergeCell ref="BB1573:BC1574"/>
    <mergeCell ref="AZ1573:BA1574"/>
    <mergeCell ref="AX1573:AY1574"/>
    <mergeCell ref="AV1573:AW1574"/>
    <mergeCell ref="G1573:G1574"/>
    <mergeCell ref="J1571:K1572"/>
    <mergeCell ref="H1571:I1572"/>
    <mergeCell ref="F1571:F1572"/>
    <mergeCell ref="AH1571:AI1572"/>
    <mergeCell ref="AF1571:AG1572"/>
    <mergeCell ref="AD1571:AE1572"/>
    <mergeCell ref="AB1571:AC1572"/>
    <mergeCell ref="E1571:E1572"/>
    <mergeCell ref="C1571:D1571"/>
    <mergeCell ref="B1571:B1572"/>
    <mergeCell ref="V1571:W1572"/>
    <mergeCell ref="T1571:U1572"/>
    <mergeCell ref="R1571:S1572"/>
    <mergeCell ref="P1571:Q1572"/>
    <mergeCell ref="N1571:O1572"/>
    <mergeCell ref="L1571:M1572"/>
    <mergeCell ref="C1572:D1572"/>
    <mergeCell ref="Z1571:AA1572"/>
    <mergeCell ref="X1571:Y1572"/>
    <mergeCell ref="AT1571:AU1572"/>
    <mergeCell ref="AR1571:AS1572"/>
    <mergeCell ref="AP1571:AQ1572"/>
    <mergeCell ref="AN1571:AO1572"/>
    <mergeCell ref="AL1571:AM1572"/>
    <mergeCell ref="AJ1571:AK1572"/>
    <mergeCell ref="BL1571:BN1572"/>
    <mergeCell ref="BJ1571:BK1572"/>
    <mergeCell ref="BH1571:BI1572"/>
    <mergeCell ref="BF1571:BG1572"/>
    <mergeCell ref="BD1571:BE1572"/>
    <mergeCell ref="BB1571:BC1572"/>
    <mergeCell ref="AZ1571:BA1572"/>
    <mergeCell ref="AX1571:AY1572"/>
    <mergeCell ref="AV1571:AW1572"/>
    <mergeCell ref="G1571:G1572"/>
    <mergeCell ref="B1569:B1570"/>
    <mergeCell ref="V1569:W1570"/>
    <mergeCell ref="T1569:U1570"/>
    <mergeCell ref="R1569:S1570"/>
    <mergeCell ref="P1569:Q1570"/>
    <mergeCell ref="N1569:O1570"/>
    <mergeCell ref="L1569:M1570"/>
    <mergeCell ref="C1570:D1570"/>
    <mergeCell ref="Z1569:AA1570"/>
    <mergeCell ref="X1569:Y1570"/>
    <mergeCell ref="AT1569:AU1570"/>
    <mergeCell ref="AR1569:AS1570"/>
    <mergeCell ref="AP1569:AQ1570"/>
    <mergeCell ref="AN1569:AO1570"/>
    <mergeCell ref="AL1569:AM1570"/>
    <mergeCell ref="AJ1569:AK1570"/>
    <mergeCell ref="BL1569:BN1570"/>
    <mergeCell ref="BJ1569:BK1570"/>
    <mergeCell ref="BH1569:BI1570"/>
    <mergeCell ref="BF1569:BG1570"/>
    <mergeCell ref="BD1569:BE1570"/>
    <mergeCell ref="BB1569:BC1570"/>
    <mergeCell ref="AZ1569:BA1570"/>
    <mergeCell ref="AX1569:AY1570"/>
    <mergeCell ref="AV1569:AW1570"/>
    <mergeCell ref="G1567:G1568"/>
    <mergeCell ref="G1569:G1570"/>
    <mergeCell ref="J1567:K1568"/>
    <mergeCell ref="H1567:I1568"/>
    <mergeCell ref="F1567:F1568"/>
    <mergeCell ref="AH1567:AI1568"/>
    <mergeCell ref="AF1567:AG1568"/>
    <mergeCell ref="AD1567:AE1568"/>
    <mergeCell ref="AB1567:AC1568"/>
    <mergeCell ref="AX1565:AY1566"/>
    <mergeCell ref="AV1565:AW1566"/>
    <mergeCell ref="G1565:G1566"/>
    <mergeCell ref="P1567:Q1568"/>
    <mergeCell ref="N1567:O1568"/>
    <mergeCell ref="L1567:M1568"/>
    <mergeCell ref="C1568:D1568"/>
    <mergeCell ref="Z1567:AA1568"/>
    <mergeCell ref="X1567:Y1568"/>
    <mergeCell ref="AT1567:AU1568"/>
    <mergeCell ref="AR1567:AS1568"/>
    <mergeCell ref="AP1567:AQ1568"/>
    <mergeCell ref="AN1567:AO1568"/>
    <mergeCell ref="AL1567:AM1568"/>
    <mergeCell ref="AJ1567:AK1568"/>
    <mergeCell ref="BL1567:BN1568"/>
    <mergeCell ref="BJ1567:BK1568"/>
    <mergeCell ref="BH1567:BI1568"/>
    <mergeCell ref="BF1567:BG1568"/>
    <mergeCell ref="BD1567:BE1568"/>
    <mergeCell ref="BB1567:BC1568"/>
    <mergeCell ref="AZ1567:BA1568"/>
    <mergeCell ref="AX1567:AY1568"/>
    <mergeCell ref="AV1567:AW1568"/>
    <mergeCell ref="J1569:K1570"/>
    <mergeCell ref="H1569:I1570"/>
    <mergeCell ref="F1569:F1570"/>
    <mergeCell ref="AH1569:AI1570"/>
    <mergeCell ref="AF1569:AG1570"/>
    <mergeCell ref="AD1569:AE1570"/>
    <mergeCell ref="AB1569:AC1570"/>
    <mergeCell ref="E1569:E1570"/>
    <mergeCell ref="C1569:D1569"/>
    <mergeCell ref="T1567:U1568"/>
    <mergeCell ref="R1567:S1568"/>
    <mergeCell ref="E1567:E1568"/>
    <mergeCell ref="AH1563:AI1564"/>
    <mergeCell ref="AF1563:AG1564"/>
    <mergeCell ref="AD1563:AE1564"/>
    <mergeCell ref="AB1563:AC1564"/>
    <mergeCell ref="E1563:E1564"/>
    <mergeCell ref="C1563:D1563"/>
    <mergeCell ref="B1563:B1564"/>
    <mergeCell ref="V1563:W1564"/>
    <mergeCell ref="T1563:U1564"/>
    <mergeCell ref="R1563:S1564"/>
    <mergeCell ref="P1563:Q1564"/>
    <mergeCell ref="N1563:O1564"/>
    <mergeCell ref="L1563:M1564"/>
    <mergeCell ref="C1564:D1564"/>
    <mergeCell ref="Z1563:AA1564"/>
    <mergeCell ref="X1563:Y1564"/>
    <mergeCell ref="AT1563:AU1564"/>
    <mergeCell ref="AR1563:AS1564"/>
    <mergeCell ref="AP1563:AQ1564"/>
    <mergeCell ref="AN1563:AO1564"/>
    <mergeCell ref="AL1563:AM1564"/>
    <mergeCell ref="AJ1563:AK1564"/>
    <mergeCell ref="BL1563:BN1564"/>
    <mergeCell ref="BJ1563:BK1564"/>
    <mergeCell ref="BH1563:BI1564"/>
    <mergeCell ref="BF1563:BG1564"/>
    <mergeCell ref="BD1563:BE1564"/>
    <mergeCell ref="BB1563:BC1564"/>
    <mergeCell ref="AZ1563:BA1564"/>
    <mergeCell ref="AX1563:AY1564"/>
    <mergeCell ref="AV1563:AW1564"/>
    <mergeCell ref="G1563:G1564"/>
    <mergeCell ref="J1565:K1566"/>
    <mergeCell ref="H1565:I1566"/>
    <mergeCell ref="F1565:F1566"/>
    <mergeCell ref="AH1565:AI1566"/>
    <mergeCell ref="AF1565:AG1566"/>
    <mergeCell ref="AD1565:AE1566"/>
    <mergeCell ref="AB1565:AC1566"/>
    <mergeCell ref="E1565:E1566"/>
    <mergeCell ref="C1565:D1565"/>
    <mergeCell ref="B1565:B1566"/>
    <mergeCell ref="V1565:W1566"/>
    <mergeCell ref="T1565:U1566"/>
    <mergeCell ref="R1565:S1566"/>
    <mergeCell ref="P1565:Q1566"/>
    <mergeCell ref="N1565:O1566"/>
    <mergeCell ref="L1565:M1566"/>
    <mergeCell ref="C1566:D1566"/>
    <mergeCell ref="Z1565:AA1566"/>
    <mergeCell ref="X1565:Y1566"/>
    <mergeCell ref="AT1565:AU1566"/>
    <mergeCell ref="AR1565:AS1566"/>
    <mergeCell ref="AP1565:AQ1566"/>
    <mergeCell ref="AN1565:AO1566"/>
    <mergeCell ref="AL1565:AM1566"/>
    <mergeCell ref="AJ1565:AK1566"/>
    <mergeCell ref="BL1565:BN1566"/>
    <mergeCell ref="BJ1565:BK1566"/>
    <mergeCell ref="BH1565:BI1566"/>
    <mergeCell ref="BF1565:BG1566"/>
    <mergeCell ref="BD1565:BE1566"/>
    <mergeCell ref="BB1565:BC1566"/>
    <mergeCell ref="AZ1565:BA1566"/>
    <mergeCell ref="AX1559:AY1560"/>
    <mergeCell ref="AV1559:AW1560"/>
    <mergeCell ref="G1559:G1560"/>
    <mergeCell ref="J1561:K1562"/>
    <mergeCell ref="H1561:I1562"/>
    <mergeCell ref="F1561:F1562"/>
    <mergeCell ref="AH1561:AI1562"/>
    <mergeCell ref="AF1561:AG1562"/>
    <mergeCell ref="AD1561:AE1562"/>
    <mergeCell ref="AB1561:AC1562"/>
    <mergeCell ref="E1561:E1562"/>
    <mergeCell ref="C1561:D1561"/>
    <mergeCell ref="B1561:B1562"/>
    <mergeCell ref="V1561:W1562"/>
    <mergeCell ref="T1561:U1562"/>
    <mergeCell ref="R1561:S1562"/>
    <mergeCell ref="P1561:Q1562"/>
    <mergeCell ref="N1561:O1562"/>
    <mergeCell ref="L1561:M1562"/>
    <mergeCell ref="C1562:D1562"/>
    <mergeCell ref="Z1561:AA1562"/>
    <mergeCell ref="X1561:Y1562"/>
    <mergeCell ref="AT1561:AU1562"/>
    <mergeCell ref="AR1561:AS1562"/>
    <mergeCell ref="AP1561:AQ1562"/>
    <mergeCell ref="AN1561:AO1562"/>
    <mergeCell ref="AL1561:AM1562"/>
    <mergeCell ref="AJ1561:AK1562"/>
    <mergeCell ref="BL1561:BN1562"/>
    <mergeCell ref="BJ1561:BK1562"/>
    <mergeCell ref="BH1561:BI1562"/>
    <mergeCell ref="BF1561:BG1562"/>
    <mergeCell ref="BD1561:BE1562"/>
    <mergeCell ref="BB1561:BC1562"/>
    <mergeCell ref="AZ1561:BA1562"/>
    <mergeCell ref="AX1561:AY1562"/>
    <mergeCell ref="AV1561:AW1562"/>
    <mergeCell ref="G1561:G1562"/>
    <mergeCell ref="AH1557:AI1558"/>
    <mergeCell ref="AF1557:AG1558"/>
    <mergeCell ref="AD1557:AE1558"/>
    <mergeCell ref="AB1557:AC1558"/>
    <mergeCell ref="E1557:E1558"/>
    <mergeCell ref="C1557:D1557"/>
    <mergeCell ref="B1557:B1558"/>
    <mergeCell ref="V1557:W1558"/>
    <mergeCell ref="T1557:U1558"/>
    <mergeCell ref="R1557:S1558"/>
    <mergeCell ref="P1557:Q1558"/>
    <mergeCell ref="N1557:O1558"/>
    <mergeCell ref="L1557:M1558"/>
    <mergeCell ref="C1558:D1558"/>
    <mergeCell ref="Z1557:AA1558"/>
    <mergeCell ref="X1557:Y1558"/>
    <mergeCell ref="AT1557:AU1558"/>
    <mergeCell ref="AR1557:AS1558"/>
    <mergeCell ref="AP1557:AQ1558"/>
    <mergeCell ref="AN1557:AO1558"/>
    <mergeCell ref="AL1557:AM1558"/>
    <mergeCell ref="AJ1557:AK1558"/>
    <mergeCell ref="BL1557:BN1558"/>
    <mergeCell ref="BJ1557:BK1558"/>
    <mergeCell ref="BH1557:BI1558"/>
    <mergeCell ref="BF1557:BG1558"/>
    <mergeCell ref="BD1557:BE1558"/>
    <mergeCell ref="BB1557:BC1558"/>
    <mergeCell ref="AZ1557:BA1558"/>
    <mergeCell ref="AX1557:AY1558"/>
    <mergeCell ref="AV1557:AW1558"/>
    <mergeCell ref="G1557:G1558"/>
    <mergeCell ref="J1559:K1560"/>
    <mergeCell ref="H1559:I1560"/>
    <mergeCell ref="F1559:F1560"/>
    <mergeCell ref="AH1559:AI1560"/>
    <mergeCell ref="AF1559:AG1560"/>
    <mergeCell ref="AD1559:AE1560"/>
    <mergeCell ref="AB1559:AC1560"/>
    <mergeCell ref="E1559:E1560"/>
    <mergeCell ref="C1559:D1559"/>
    <mergeCell ref="B1559:B1560"/>
    <mergeCell ref="V1559:W1560"/>
    <mergeCell ref="T1559:U1560"/>
    <mergeCell ref="R1559:S1560"/>
    <mergeCell ref="P1559:Q1560"/>
    <mergeCell ref="N1559:O1560"/>
    <mergeCell ref="L1559:M1560"/>
    <mergeCell ref="C1560:D1560"/>
    <mergeCell ref="Z1559:AA1560"/>
    <mergeCell ref="X1559:Y1560"/>
    <mergeCell ref="AT1559:AU1560"/>
    <mergeCell ref="AR1559:AS1560"/>
    <mergeCell ref="AP1559:AQ1560"/>
    <mergeCell ref="AN1559:AO1560"/>
    <mergeCell ref="AL1559:AM1560"/>
    <mergeCell ref="AJ1559:AK1560"/>
    <mergeCell ref="BL1559:BN1560"/>
    <mergeCell ref="BJ1559:BK1560"/>
    <mergeCell ref="BH1559:BI1560"/>
    <mergeCell ref="BF1559:BG1560"/>
    <mergeCell ref="BD1559:BE1560"/>
    <mergeCell ref="BB1559:BC1560"/>
    <mergeCell ref="AZ1559:BA1560"/>
    <mergeCell ref="AV1553:AW1554"/>
    <mergeCell ref="J1555:K1556"/>
    <mergeCell ref="H1555:I1556"/>
    <mergeCell ref="F1555:F1556"/>
    <mergeCell ref="AH1555:AI1556"/>
    <mergeCell ref="AF1555:AG1556"/>
    <mergeCell ref="AD1555:AE1556"/>
    <mergeCell ref="AB1555:AC1556"/>
    <mergeCell ref="E1555:E1556"/>
    <mergeCell ref="C1555:D1555"/>
    <mergeCell ref="B1555:B1556"/>
    <mergeCell ref="V1555:W1556"/>
    <mergeCell ref="T1555:U1556"/>
    <mergeCell ref="R1555:S1556"/>
    <mergeCell ref="P1555:Q1556"/>
    <mergeCell ref="N1555:O1556"/>
    <mergeCell ref="L1555:M1556"/>
    <mergeCell ref="C1556:D1556"/>
    <mergeCell ref="Z1555:AA1556"/>
    <mergeCell ref="X1555:Y1556"/>
    <mergeCell ref="AT1555:AU1556"/>
    <mergeCell ref="AR1555:AS1556"/>
    <mergeCell ref="AP1555:AQ1556"/>
    <mergeCell ref="AN1555:AO1556"/>
    <mergeCell ref="AL1555:AM1556"/>
    <mergeCell ref="AJ1555:AK1556"/>
    <mergeCell ref="BL1555:BN1556"/>
    <mergeCell ref="BJ1555:BK1556"/>
    <mergeCell ref="BH1555:BI1556"/>
    <mergeCell ref="BF1555:BG1556"/>
    <mergeCell ref="BD1555:BE1556"/>
    <mergeCell ref="BB1555:BC1556"/>
    <mergeCell ref="AZ1555:BA1556"/>
    <mergeCell ref="AX1555:AY1556"/>
    <mergeCell ref="AV1555:AW1556"/>
    <mergeCell ref="G1555:G1556"/>
    <mergeCell ref="AH1551:AI1552"/>
    <mergeCell ref="AF1551:AG1552"/>
    <mergeCell ref="AD1551:AE1552"/>
    <mergeCell ref="AB1551:AC1552"/>
    <mergeCell ref="E1551:E1552"/>
    <mergeCell ref="C1551:D1551"/>
    <mergeCell ref="B1551:B1552"/>
    <mergeCell ref="V1551:W1552"/>
    <mergeCell ref="T1551:U1552"/>
    <mergeCell ref="R1551:S1552"/>
    <mergeCell ref="P1551:Q1552"/>
    <mergeCell ref="N1551:O1552"/>
    <mergeCell ref="L1551:M1552"/>
    <mergeCell ref="C1552:D1552"/>
    <mergeCell ref="Z1551:AA1552"/>
    <mergeCell ref="X1551:Y1552"/>
    <mergeCell ref="AT1551:AU1552"/>
    <mergeCell ref="AR1551:AS1552"/>
    <mergeCell ref="AP1551:AQ1552"/>
    <mergeCell ref="AN1551:AO1552"/>
    <mergeCell ref="AL1551:AM1552"/>
    <mergeCell ref="AJ1551:AK1552"/>
    <mergeCell ref="BL1551:BN1552"/>
    <mergeCell ref="BJ1551:BK1552"/>
    <mergeCell ref="BH1551:BI1552"/>
    <mergeCell ref="BF1551:BG1552"/>
    <mergeCell ref="BD1551:BE1552"/>
    <mergeCell ref="BB1551:BC1552"/>
    <mergeCell ref="AZ1551:BA1552"/>
    <mergeCell ref="AX1551:AY1552"/>
    <mergeCell ref="AV1551:AW1552"/>
    <mergeCell ref="J1553:K1554"/>
    <mergeCell ref="H1553:I1554"/>
    <mergeCell ref="F1553:F1554"/>
    <mergeCell ref="AH1553:AI1554"/>
    <mergeCell ref="AF1553:AG1554"/>
    <mergeCell ref="AD1553:AE1554"/>
    <mergeCell ref="AB1553:AC1554"/>
    <mergeCell ref="E1553:E1554"/>
    <mergeCell ref="C1553:D1553"/>
    <mergeCell ref="B1553:B1554"/>
    <mergeCell ref="V1553:W1554"/>
    <mergeCell ref="T1553:U1554"/>
    <mergeCell ref="R1553:S1554"/>
    <mergeCell ref="P1553:Q1554"/>
    <mergeCell ref="N1553:O1554"/>
    <mergeCell ref="L1553:M1554"/>
    <mergeCell ref="C1554:D1554"/>
    <mergeCell ref="Z1553:AA1554"/>
    <mergeCell ref="X1553:Y1554"/>
    <mergeCell ref="AT1553:AU1554"/>
    <mergeCell ref="AR1553:AS1554"/>
    <mergeCell ref="AP1553:AQ1554"/>
    <mergeCell ref="AN1553:AO1554"/>
    <mergeCell ref="AL1553:AM1554"/>
    <mergeCell ref="AJ1553:AK1554"/>
    <mergeCell ref="BL1553:BN1554"/>
    <mergeCell ref="BJ1553:BK1554"/>
    <mergeCell ref="BH1553:BI1554"/>
    <mergeCell ref="BF1553:BG1554"/>
    <mergeCell ref="BD1553:BE1554"/>
    <mergeCell ref="BB1553:BC1554"/>
    <mergeCell ref="AZ1553:BA1554"/>
    <mergeCell ref="AX1553:AY1554"/>
    <mergeCell ref="AH1549:AI1550"/>
    <mergeCell ref="AF1549:AG1550"/>
    <mergeCell ref="AD1549:AE1550"/>
    <mergeCell ref="AB1549:AC1550"/>
    <mergeCell ref="E1549:E1550"/>
    <mergeCell ref="C1549:D1549"/>
    <mergeCell ref="B1549:B1550"/>
    <mergeCell ref="V1549:W1550"/>
    <mergeCell ref="T1549:U1550"/>
    <mergeCell ref="R1549:S1550"/>
    <mergeCell ref="P1549:Q1550"/>
    <mergeCell ref="N1549:O1550"/>
    <mergeCell ref="L1549:M1550"/>
    <mergeCell ref="C1550:D1550"/>
    <mergeCell ref="Z1549:AA1550"/>
    <mergeCell ref="X1549:Y1550"/>
    <mergeCell ref="AT1549:AU1550"/>
    <mergeCell ref="AR1549:AS1550"/>
    <mergeCell ref="AP1549:AQ1550"/>
    <mergeCell ref="AN1549:AO1550"/>
    <mergeCell ref="AL1549:AM1550"/>
    <mergeCell ref="AJ1549:AK1550"/>
    <mergeCell ref="BL1549:BN1550"/>
    <mergeCell ref="BJ1549:BK1550"/>
    <mergeCell ref="BH1549:BI1550"/>
    <mergeCell ref="BF1549:BG1550"/>
    <mergeCell ref="BD1549:BE1550"/>
    <mergeCell ref="BB1549:BC1550"/>
    <mergeCell ref="AZ1549:BA1550"/>
    <mergeCell ref="AX1549:AY1550"/>
    <mergeCell ref="AV1549:AW1550"/>
    <mergeCell ref="BH1545:BI1546"/>
    <mergeCell ref="B1547:B1548"/>
    <mergeCell ref="V1547:W1548"/>
    <mergeCell ref="L1547:M1548"/>
    <mergeCell ref="C1548:D1548"/>
    <mergeCell ref="Z1547:AA1548"/>
    <mergeCell ref="X1547:Y1548"/>
    <mergeCell ref="B1649:C1649"/>
    <mergeCell ref="AK1649:AN1649"/>
    <mergeCell ref="AH1649:AJ1649"/>
    <mergeCell ref="AD1649:AF1649"/>
    <mergeCell ref="Z1649:AC1649"/>
    <mergeCell ref="B1651:C1651"/>
    <mergeCell ref="BI1649:BK1649"/>
    <mergeCell ref="BE1649:BG1649"/>
    <mergeCell ref="AZ1649:BD1649"/>
    <mergeCell ref="AS1649:AU1649"/>
    <mergeCell ref="AO1649:AQ1649"/>
    <mergeCell ref="AK1651:AN1651"/>
    <mergeCell ref="AH1651:AJ1651"/>
    <mergeCell ref="AD1651:AF1651"/>
    <mergeCell ref="Z1651:AC1651"/>
    <mergeCell ref="AE1538:AK1538"/>
    <mergeCell ref="E1538:AC1538"/>
    <mergeCell ref="BI1651:BK1651"/>
    <mergeCell ref="BE1651:BG1651"/>
    <mergeCell ref="AZ1651:BD1651"/>
    <mergeCell ref="AS1651:AU1651"/>
    <mergeCell ref="AO1651:AQ1651"/>
    <mergeCell ref="BD1540:BM1540"/>
    <mergeCell ref="AE1540:AH1540"/>
    <mergeCell ref="E1540:AC1540"/>
    <mergeCell ref="C1540:D1540"/>
    <mergeCell ref="C1543:D1544"/>
    <mergeCell ref="H1543:I1544"/>
    <mergeCell ref="T1544:U1544"/>
    <mergeCell ref="R1544:S1544"/>
    <mergeCell ref="P1544:Q1544"/>
    <mergeCell ref="AB1544:AC1544"/>
    <mergeCell ref="X1543:Y1544"/>
    <mergeCell ref="B1543:B1544"/>
    <mergeCell ref="J1544:K1544"/>
    <mergeCell ref="N1544:O1544"/>
    <mergeCell ref="L1544:M1544"/>
    <mergeCell ref="J1543:O1543"/>
    <mergeCell ref="BF1543:BK1543"/>
    <mergeCell ref="AZ1543:BE1543"/>
    <mergeCell ref="AT1543:AY1543"/>
    <mergeCell ref="AN1543:AS1543"/>
    <mergeCell ref="AH1543:AM1543"/>
    <mergeCell ref="V1543:W1544"/>
    <mergeCell ref="P1543:U1543"/>
    <mergeCell ref="AB1543:AG1543"/>
    <mergeCell ref="Z1543:AA1544"/>
    <mergeCell ref="AV1544:AW1544"/>
    <mergeCell ref="N1644:O1645"/>
    <mergeCell ref="L1644:M1645"/>
    <mergeCell ref="J1644:K1645"/>
    <mergeCell ref="AL1644:AM1645"/>
    <mergeCell ref="AL1545:AM1546"/>
    <mergeCell ref="AJ1545:AK1546"/>
    <mergeCell ref="B1644:C1645"/>
    <mergeCell ref="Z1644:AA1645"/>
    <mergeCell ref="X1644:Y1645"/>
    <mergeCell ref="AR1547:AS1548"/>
    <mergeCell ref="AP1547:AQ1548"/>
    <mergeCell ref="AN1547:AO1548"/>
    <mergeCell ref="AL1547:AM1548"/>
    <mergeCell ref="AJ1547:AK1548"/>
    <mergeCell ref="BL1547:BN1548"/>
    <mergeCell ref="BJ1547:BK1548"/>
    <mergeCell ref="B1646:C1646"/>
    <mergeCell ref="J1642:K1643"/>
    <mergeCell ref="H1642:I1643"/>
    <mergeCell ref="F1642:F1643"/>
    <mergeCell ref="AH1642:AI1643"/>
    <mergeCell ref="AF1642:AG1643"/>
    <mergeCell ref="AD1642:AE1643"/>
    <mergeCell ref="AB1642:AC1643"/>
    <mergeCell ref="E1642:E1643"/>
    <mergeCell ref="C1642:D1642"/>
    <mergeCell ref="B1642:B1643"/>
    <mergeCell ref="V1642:W1643"/>
    <mergeCell ref="T1642:U1643"/>
    <mergeCell ref="R1642:S1643"/>
    <mergeCell ref="P1642:Q1643"/>
    <mergeCell ref="N1642:O1643"/>
    <mergeCell ref="L1642:M1643"/>
    <mergeCell ref="C1643:D1643"/>
    <mergeCell ref="Z1642:AA1643"/>
    <mergeCell ref="X1642:Y1643"/>
    <mergeCell ref="AT1642:AU1643"/>
    <mergeCell ref="AR1642:AS1643"/>
    <mergeCell ref="AP1642:AQ1643"/>
    <mergeCell ref="AN1642:AO1643"/>
    <mergeCell ref="AL1642:AM1643"/>
    <mergeCell ref="AJ1642:AK1643"/>
    <mergeCell ref="D1646:E1647"/>
    <mergeCell ref="H1646:I1647"/>
    <mergeCell ref="J1646:K1647"/>
    <mergeCell ref="L1646:M1647"/>
    <mergeCell ref="N1646:O1647"/>
    <mergeCell ref="P1646:Q1647"/>
    <mergeCell ref="R1646:S1647"/>
    <mergeCell ref="T1646:U1647"/>
    <mergeCell ref="V1646:W1647"/>
    <mergeCell ref="X1646:Y1647"/>
    <mergeCell ref="Z1646:AA1647"/>
    <mergeCell ref="AB1646:AC1647"/>
    <mergeCell ref="AD1646:AE1647"/>
    <mergeCell ref="AF1646:AG1647"/>
    <mergeCell ref="AH1646:AI1647"/>
    <mergeCell ref="AJ1646:AK1647"/>
    <mergeCell ref="AL1646:AM1647"/>
    <mergeCell ref="AN1646:AO1647"/>
    <mergeCell ref="AP1646:AQ1647"/>
    <mergeCell ref="AR1646:AS1647"/>
    <mergeCell ref="AT1646:AU1647"/>
    <mergeCell ref="BL1642:BN1643"/>
    <mergeCell ref="BJ1642:BK1643"/>
    <mergeCell ref="BH1642:BI1643"/>
    <mergeCell ref="BF1642:BG1643"/>
    <mergeCell ref="BD1642:BE1643"/>
    <mergeCell ref="BB1642:BC1643"/>
    <mergeCell ref="AZ1642:BA1643"/>
    <mergeCell ref="AX1642:AY1643"/>
    <mergeCell ref="AV1642:AW1643"/>
    <mergeCell ref="G1642:G1643"/>
    <mergeCell ref="J1640:K1641"/>
    <mergeCell ref="H1640:I1641"/>
    <mergeCell ref="F1640:F1641"/>
    <mergeCell ref="AH1640:AI1641"/>
    <mergeCell ref="AF1640:AG1641"/>
    <mergeCell ref="AD1640:AE1641"/>
    <mergeCell ref="AB1640:AC1641"/>
    <mergeCell ref="E1640:E1641"/>
    <mergeCell ref="C1640:D1640"/>
    <mergeCell ref="B1640:B1641"/>
    <mergeCell ref="V1640:W1641"/>
    <mergeCell ref="T1640:U1641"/>
    <mergeCell ref="R1640:S1641"/>
    <mergeCell ref="P1640:Q1641"/>
    <mergeCell ref="N1640:O1641"/>
    <mergeCell ref="L1640:M1641"/>
    <mergeCell ref="C1641:D1641"/>
    <mergeCell ref="Z1640:AA1641"/>
    <mergeCell ref="X1640:Y1641"/>
    <mergeCell ref="AT1640:AU1641"/>
    <mergeCell ref="AR1640:AS1641"/>
    <mergeCell ref="AP1640:AQ1641"/>
    <mergeCell ref="AN1640:AO1641"/>
    <mergeCell ref="AL1640:AM1641"/>
    <mergeCell ref="AJ1640:AK1641"/>
    <mergeCell ref="BL1640:BN1641"/>
    <mergeCell ref="BJ1640:BK1641"/>
    <mergeCell ref="BH1640:BI1641"/>
    <mergeCell ref="BF1640:BG1641"/>
    <mergeCell ref="BD1640:BE1641"/>
    <mergeCell ref="BB1640:BC1641"/>
    <mergeCell ref="AZ1640:BA1641"/>
    <mergeCell ref="AX1640:AY1641"/>
    <mergeCell ref="AV1640:AW1641"/>
    <mergeCell ref="G1640:G1641"/>
    <mergeCell ref="J1638:K1639"/>
    <mergeCell ref="H1638:I1639"/>
    <mergeCell ref="F1638:F1639"/>
    <mergeCell ref="AH1638:AI1639"/>
    <mergeCell ref="AF1638:AG1639"/>
    <mergeCell ref="AD1638:AE1639"/>
    <mergeCell ref="AB1638:AC1639"/>
    <mergeCell ref="E1638:E1639"/>
    <mergeCell ref="C1638:D1638"/>
    <mergeCell ref="B1638:B1639"/>
    <mergeCell ref="V1638:W1639"/>
    <mergeCell ref="T1638:U1639"/>
    <mergeCell ref="R1638:S1639"/>
    <mergeCell ref="P1638:Q1639"/>
    <mergeCell ref="N1638:O1639"/>
    <mergeCell ref="L1638:M1639"/>
    <mergeCell ref="C1639:D1639"/>
    <mergeCell ref="Z1638:AA1639"/>
    <mergeCell ref="X1638:Y1639"/>
    <mergeCell ref="AT1638:AU1639"/>
    <mergeCell ref="AR1638:AS1639"/>
    <mergeCell ref="AP1638:AQ1639"/>
    <mergeCell ref="AN1638:AO1639"/>
    <mergeCell ref="AL1638:AM1639"/>
    <mergeCell ref="AJ1638:AK1639"/>
    <mergeCell ref="BL1638:BN1639"/>
    <mergeCell ref="BJ1638:BK1639"/>
    <mergeCell ref="BH1638:BI1639"/>
    <mergeCell ref="BF1638:BG1639"/>
    <mergeCell ref="BD1638:BE1639"/>
    <mergeCell ref="BB1638:BC1639"/>
    <mergeCell ref="AZ1638:BA1639"/>
    <mergeCell ref="AX1638:AY1639"/>
    <mergeCell ref="AV1638:AW1639"/>
    <mergeCell ref="G1638:G1639"/>
    <mergeCell ref="J1636:K1637"/>
    <mergeCell ref="H1636:I1637"/>
    <mergeCell ref="F1636:F1637"/>
    <mergeCell ref="AH1636:AI1637"/>
    <mergeCell ref="AF1636:AG1637"/>
    <mergeCell ref="AD1636:AE1637"/>
    <mergeCell ref="AB1636:AC1637"/>
    <mergeCell ref="E1636:E1637"/>
    <mergeCell ref="C1636:D1636"/>
    <mergeCell ref="B1636:B1637"/>
    <mergeCell ref="V1636:W1637"/>
    <mergeCell ref="T1636:U1637"/>
    <mergeCell ref="R1636:S1637"/>
    <mergeCell ref="P1636:Q1637"/>
    <mergeCell ref="N1636:O1637"/>
    <mergeCell ref="L1636:M1637"/>
    <mergeCell ref="C1637:D1637"/>
    <mergeCell ref="Z1636:AA1637"/>
    <mergeCell ref="X1636:Y1637"/>
    <mergeCell ref="AT1636:AU1637"/>
    <mergeCell ref="AR1636:AS1637"/>
    <mergeCell ref="AP1636:AQ1637"/>
    <mergeCell ref="AN1636:AO1637"/>
    <mergeCell ref="AL1636:AM1637"/>
    <mergeCell ref="AJ1636:AK1637"/>
    <mergeCell ref="BL1636:BN1637"/>
    <mergeCell ref="BJ1636:BK1637"/>
    <mergeCell ref="BH1636:BI1637"/>
    <mergeCell ref="BF1636:BG1637"/>
    <mergeCell ref="BD1636:BE1637"/>
    <mergeCell ref="BB1636:BC1637"/>
    <mergeCell ref="AZ1636:BA1637"/>
    <mergeCell ref="AX1636:AY1637"/>
    <mergeCell ref="AV1636:AW1637"/>
    <mergeCell ref="G1636:G1637"/>
    <mergeCell ref="J1634:K1635"/>
    <mergeCell ref="H1634:I1635"/>
    <mergeCell ref="F1634:F1635"/>
    <mergeCell ref="AH1634:AI1635"/>
    <mergeCell ref="AF1634:AG1635"/>
    <mergeCell ref="AD1634:AE1635"/>
    <mergeCell ref="AB1634:AC1635"/>
    <mergeCell ref="E1634:E1635"/>
    <mergeCell ref="C1634:D1634"/>
    <mergeCell ref="B1634:B1635"/>
    <mergeCell ref="V1634:W1635"/>
    <mergeCell ref="T1634:U1635"/>
    <mergeCell ref="R1634:S1635"/>
    <mergeCell ref="P1634:Q1635"/>
    <mergeCell ref="N1634:O1635"/>
    <mergeCell ref="L1634:M1635"/>
    <mergeCell ref="C1635:D1635"/>
    <mergeCell ref="Z1634:AA1635"/>
    <mergeCell ref="X1634:Y1635"/>
    <mergeCell ref="AT1634:AU1635"/>
    <mergeCell ref="AR1634:AS1635"/>
    <mergeCell ref="AP1634:AQ1635"/>
    <mergeCell ref="AN1634:AO1635"/>
    <mergeCell ref="AL1634:AM1635"/>
    <mergeCell ref="AJ1634:AK1635"/>
    <mergeCell ref="BL1634:BN1635"/>
    <mergeCell ref="BJ1634:BK1635"/>
    <mergeCell ref="BH1634:BI1635"/>
    <mergeCell ref="BF1634:BG1635"/>
    <mergeCell ref="BD1634:BE1635"/>
    <mergeCell ref="BB1634:BC1635"/>
    <mergeCell ref="AZ1634:BA1635"/>
    <mergeCell ref="AX1634:AY1635"/>
    <mergeCell ref="AV1634:AW1635"/>
    <mergeCell ref="G1634:G1635"/>
    <mergeCell ref="J1632:K1633"/>
    <mergeCell ref="H1632:I1633"/>
    <mergeCell ref="F1632:F1633"/>
    <mergeCell ref="AH1632:AI1633"/>
    <mergeCell ref="AF1632:AG1633"/>
    <mergeCell ref="AD1632:AE1633"/>
    <mergeCell ref="AB1632:AC1633"/>
    <mergeCell ref="E1632:E1633"/>
    <mergeCell ref="C1632:D1632"/>
    <mergeCell ref="B1632:B1633"/>
    <mergeCell ref="V1632:W1633"/>
    <mergeCell ref="T1632:U1633"/>
    <mergeCell ref="R1632:S1633"/>
    <mergeCell ref="P1632:Q1633"/>
    <mergeCell ref="N1632:O1633"/>
    <mergeCell ref="L1632:M1633"/>
    <mergeCell ref="C1633:D1633"/>
    <mergeCell ref="Z1632:AA1633"/>
    <mergeCell ref="X1632:Y1633"/>
    <mergeCell ref="AT1632:AU1633"/>
    <mergeCell ref="AR1632:AS1633"/>
    <mergeCell ref="AP1632:AQ1633"/>
    <mergeCell ref="AN1632:AO1633"/>
    <mergeCell ref="AL1632:AM1633"/>
    <mergeCell ref="AJ1632:AK1633"/>
    <mergeCell ref="BL1632:BN1633"/>
    <mergeCell ref="BJ1632:BK1633"/>
    <mergeCell ref="BH1632:BI1633"/>
    <mergeCell ref="BF1632:BG1633"/>
    <mergeCell ref="BD1632:BE1633"/>
    <mergeCell ref="BB1632:BC1633"/>
    <mergeCell ref="AZ1632:BA1633"/>
    <mergeCell ref="AX1632:AY1633"/>
    <mergeCell ref="AV1632:AW1633"/>
    <mergeCell ref="G1632:G1633"/>
    <mergeCell ref="J1630:K1631"/>
    <mergeCell ref="H1630:I1631"/>
    <mergeCell ref="F1630:F1631"/>
    <mergeCell ref="AH1630:AI1631"/>
    <mergeCell ref="AF1630:AG1631"/>
    <mergeCell ref="AD1630:AE1631"/>
    <mergeCell ref="AB1630:AC1631"/>
    <mergeCell ref="E1630:E1631"/>
    <mergeCell ref="C1630:D1630"/>
    <mergeCell ref="B1630:B1631"/>
    <mergeCell ref="V1630:W1631"/>
    <mergeCell ref="T1630:U1631"/>
    <mergeCell ref="R1630:S1631"/>
    <mergeCell ref="P1630:Q1631"/>
    <mergeCell ref="N1630:O1631"/>
    <mergeCell ref="L1630:M1631"/>
    <mergeCell ref="C1631:D1631"/>
    <mergeCell ref="Z1630:AA1631"/>
    <mergeCell ref="X1630:Y1631"/>
    <mergeCell ref="AT1630:AU1631"/>
    <mergeCell ref="AR1630:AS1631"/>
    <mergeCell ref="AP1630:AQ1631"/>
    <mergeCell ref="AN1630:AO1631"/>
    <mergeCell ref="AL1630:AM1631"/>
    <mergeCell ref="AJ1630:AK1631"/>
    <mergeCell ref="BL1630:BN1631"/>
    <mergeCell ref="BJ1630:BK1631"/>
    <mergeCell ref="BH1630:BI1631"/>
    <mergeCell ref="BF1630:BG1631"/>
    <mergeCell ref="BD1630:BE1631"/>
    <mergeCell ref="BB1630:BC1631"/>
    <mergeCell ref="AZ1630:BA1631"/>
    <mergeCell ref="AX1630:AY1631"/>
    <mergeCell ref="AV1630:AW1631"/>
    <mergeCell ref="G1630:G1631"/>
    <mergeCell ref="J1628:K1629"/>
    <mergeCell ref="H1628:I1629"/>
    <mergeCell ref="F1628:F1629"/>
    <mergeCell ref="AH1628:AI1629"/>
    <mergeCell ref="AF1628:AG1629"/>
    <mergeCell ref="AD1628:AE1629"/>
    <mergeCell ref="AB1628:AC1629"/>
    <mergeCell ref="E1628:E1629"/>
    <mergeCell ref="C1628:D1628"/>
    <mergeCell ref="B1628:B1629"/>
    <mergeCell ref="V1628:W1629"/>
    <mergeCell ref="T1628:U1629"/>
    <mergeCell ref="R1628:S1629"/>
    <mergeCell ref="P1628:Q1629"/>
    <mergeCell ref="N1628:O1629"/>
    <mergeCell ref="L1628:M1629"/>
    <mergeCell ref="C1629:D1629"/>
    <mergeCell ref="Z1628:AA1629"/>
    <mergeCell ref="X1628:Y1629"/>
    <mergeCell ref="AT1628:AU1629"/>
    <mergeCell ref="AR1628:AS1629"/>
    <mergeCell ref="AP1628:AQ1629"/>
    <mergeCell ref="AN1628:AO1629"/>
    <mergeCell ref="AL1628:AM1629"/>
    <mergeCell ref="AJ1628:AK1629"/>
    <mergeCell ref="BL1628:BN1629"/>
    <mergeCell ref="BJ1628:BK1629"/>
    <mergeCell ref="BH1628:BI1629"/>
    <mergeCell ref="BF1628:BG1629"/>
    <mergeCell ref="BD1628:BE1629"/>
    <mergeCell ref="BB1628:BC1629"/>
    <mergeCell ref="AZ1628:BA1629"/>
    <mergeCell ref="AX1628:AY1629"/>
    <mergeCell ref="AV1628:AW1629"/>
    <mergeCell ref="G1628:G1629"/>
    <mergeCell ref="J1626:K1627"/>
    <mergeCell ref="H1626:I1627"/>
    <mergeCell ref="F1626:F1627"/>
    <mergeCell ref="AH1626:AI1627"/>
    <mergeCell ref="AF1626:AG1627"/>
    <mergeCell ref="AD1626:AE1627"/>
    <mergeCell ref="AB1626:AC1627"/>
    <mergeCell ref="E1626:E1627"/>
    <mergeCell ref="C1626:D1626"/>
    <mergeCell ref="B1626:B1627"/>
    <mergeCell ref="V1626:W1627"/>
    <mergeCell ref="T1626:U1627"/>
    <mergeCell ref="R1626:S1627"/>
    <mergeCell ref="P1626:Q1627"/>
    <mergeCell ref="N1626:O1627"/>
    <mergeCell ref="L1626:M1627"/>
    <mergeCell ref="C1627:D1627"/>
    <mergeCell ref="Z1626:AA1627"/>
    <mergeCell ref="X1626:Y1627"/>
    <mergeCell ref="AT1626:AU1627"/>
    <mergeCell ref="AR1626:AS1627"/>
    <mergeCell ref="AP1626:AQ1627"/>
    <mergeCell ref="AN1626:AO1627"/>
    <mergeCell ref="AL1626:AM1627"/>
    <mergeCell ref="AJ1626:AK1627"/>
    <mergeCell ref="BL1626:BN1627"/>
    <mergeCell ref="BJ1626:BK1627"/>
    <mergeCell ref="BH1626:BI1627"/>
    <mergeCell ref="BF1626:BG1627"/>
    <mergeCell ref="BD1626:BE1627"/>
    <mergeCell ref="BB1626:BC1627"/>
    <mergeCell ref="AZ1626:BA1627"/>
    <mergeCell ref="AX1626:AY1627"/>
    <mergeCell ref="AV1626:AW1627"/>
    <mergeCell ref="G1626:G1627"/>
    <mergeCell ref="J1624:K1625"/>
    <mergeCell ref="H1624:I1625"/>
    <mergeCell ref="F1624:F1625"/>
    <mergeCell ref="AH1624:AI1625"/>
    <mergeCell ref="AF1624:AG1625"/>
    <mergeCell ref="AD1624:AE1625"/>
    <mergeCell ref="AB1624:AC1625"/>
    <mergeCell ref="E1624:E1625"/>
    <mergeCell ref="C1624:D1624"/>
    <mergeCell ref="B1624:B1625"/>
    <mergeCell ref="V1624:W1625"/>
    <mergeCell ref="T1624:U1625"/>
    <mergeCell ref="R1624:S1625"/>
    <mergeCell ref="P1624:Q1625"/>
    <mergeCell ref="N1624:O1625"/>
    <mergeCell ref="L1624:M1625"/>
    <mergeCell ref="C1625:D1625"/>
    <mergeCell ref="Z1624:AA1625"/>
    <mergeCell ref="X1624:Y1625"/>
    <mergeCell ref="AT1624:AU1625"/>
    <mergeCell ref="AR1624:AS1625"/>
    <mergeCell ref="AP1624:AQ1625"/>
    <mergeCell ref="AN1624:AO1625"/>
    <mergeCell ref="AL1624:AM1625"/>
    <mergeCell ref="AJ1624:AK1625"/>
    <mergeCell ref="BL1624:BN1625"/>
    <mergeCell ref="BJ1624:BK1625"/>
    <mergeCell ref="BH1624:BI1625"/>
    <mergeCell ref="BF1624:BG1625"/>
    <mergeCell ref="BD1624:BE1625"/>
    <mergeCell ref="BB1624:BC1625"/>
    <mergeCell ref="AZ1624:BA1625"/>
    <mergeCell ref="AX1624:AY1625"/>
    <mergeCell ref="AV1624:AW1625"/>
    <mergeCell ref="G1624:G1625"/>
    <mergeCell ref="J1622:K1623"/>
    <mergeCell ref="H1622:I1623"/>
    <mergeCell ref="F1622:F1623"/>
    <mergeCell ref="AH1622:AI1623"/>
    <mergeCell ref="AF1622:AG1623"/>
    <mergeCell ref="AD1622:AE1623"/>
    <mergeCell ref="AB1622:AC1623"/>
    <mergeCell ref="E1622:E1623"/>
    <mergeCell ref="C1622:D1622"/>
    <mergeCell ref="B1622:B1623"/>
    <mergeCell ref="V1622:W1623"/>
    <mergeCell ref="T1622:U1623"/>
    <mergeCell ref="R1622:S1623"/>
    <mergeCell ref="P1622:Q1623"/>
    <mergeCell ref="N1622:O1623"/>
    <mergeCell ref="L1622:M1623"/>
    <mergeCell ref="C1623:D1623"/>
    <mergeCell ref="Z1622:AA1623"/>
    <mergeCell ref="X1622:Y1623"/>
    <mergeCell ref="AT1622:AU1623"/>
    <mergeCell ref="AR1622:AS1623"/>
    <mergeCell ref="AP1622:AQ1623"/>
    <mergeCell ref="AN1622:AO1623"/>
    <mergeCell ref="AL1622:AM1623"/>
    <mergeCell ref="AJ1622:AK1623"/>
    <mergeCell ref="BL1622:BN1623"/>
    <mergeCell ref="BJ1622:BK1623"/>
    <mergeCell ref="BH1622:BI1623"/>
    <mergeCell ref="BF1622:BG1623"/>
    <mergeCell ref="BD1622:BE1623"/>
    <mergeCell ref="BB1622:BC1623"/>
    <mergeCell ref="AZ1622:BA1623"/>
    <mergeCell ref="AX1622:AY1623"/>
    <mergeCell ref="AV1622:AW1623"/>
    <mergeCell ref="G1622:G1623"/>
    <mergeCell ref="F1620:F1621"/>
    <mergeCell ref="AH1620:AI1621"/>
    <mergeCell ref="AF1620:AG1621"/>
    <mergeCell ref="AD1620:AE1621"/>
    <mergeCell ref="AB1620:AC1621"/>
    <mergeCell ref="E1620:E1621"/>
    <mergeCell ref="C1620:D1620"/>
    <mergeCell ref="B1620:B1621"/>
    <mergeCell ref="V1620:W1621"/>
    <mergeCell ref="T1620:U1621"/>
    <mergeCell ref="R1620:S1621"/>
    <mergeCell ref="P1620:Q1621"/>
    <mergeCell ref="N1620:O1621"/>
    <mergeCell ref="L1620:M1621"/>
    <mergeCell ref="C1621:D1621"/>
    <mergeCell ref="Z1620:AA1621"/>
    <mergeCell ref="X1620:Y1621"/>
    <mergeCell ref="AT1620:AU1621"/>
    <mergeCell ref="AR1620:AS1621"/>
    <mergeCell ref="AP1620:AQ1621"/>
    <mergeCell ref="AN1620:AO1621"/>
    <mergeCell ref="AL1620:AM1621"/>
    <mergeCell ref="AJ1620:AK1621"/>
    <mergeCell ref="BL1620:BN1621"/>
    <mergeCell ref="BJ1620:BK1621"/>
    <mergeCell ref="BH1620:BI1621"/>
    <mergeCell ref="BF1620:BG1621"/>
    <mergeCell ref="BD1620:BE1621"/>
    <mergeCell ref="BB1620:BC1621"/>
    <mergeCell ref="AZ1620:BA1621"/>
    <mergeCell ref="AX1620:AY1621"/>
    <mergeCell ref="AV1620:AW1621"/>
    <mergeCell ref="G1620:G1621"/>
    <mergeCell ref="AX1616:AY1617"/>
    <mergeCell ref="AV1616:AW1617"/>
    <mergeCell ref="G1616:G1617"/>
    <mergeCell ref="J1618:K1619"/>
    <mergeCell ref="H1618:I1619"/>
    <mergeCell ref="F1618:F1619"/>
    <mergeCell ref="AH1618:AI1619"/>
    <mergeCell ref="AF1618:AG1619"/>
    <mergeCell ref="AD1618:AE1619"/>
    <mergeCell ref="AB1618:AC1619"/>
    <mergeCell ref="E1618:E1619"/>
    <mergeCell ref="C1618:D1618"/>
    <mergeCell ref="B1618:B1619"/>
    <mergeCell ref="V1618:W1619"/>
    <mergeCell ref="T1618:U1619"/>
    <mergeCell ref="R1618:S1619"/>
    <mergeCell ref="P1618:Q1619"/>
    <mergeCell ref="N1618:O1619"/>
    <mergeCell ref="L1618:M1619"/>
    <mergeCell ref="C1619:D1619"/>
    <mergeCell ref="Z1618:AA1619"/>
    <mergeCell ref="X1618:Y1619"/>
    <mergeCell ref="AT1618:AU1619"/>
    <mergeCell ref="AR1618:AS1619"/>
    <mergeCell ref="AP1618:AQ1619"/>
    <mergeCell ref="AN1618:AO1619"/>
    <mergeCell ref="AL1618:AM1619"/>
    <mergeCell ref="AJ1618:AK1619"/>
    <mergeCell ref="BL1618:BN1619"/>
    <mergeCell ref="BJ1618:BK1619"/>
    <mergeCell ref="BH1618:BI1619"/>
    <mergeCell ref="BF1618:BG1619"/>
    <mergeCell ref="BD1618:BE1619"/>
    <mergeCell ref="BB1618:BC1619"/>
    <mergeCell ref="AZ1618:BA1619"/>
    <mergeCell ref="AX1618:AY1619"/>
    <mergeCell ref="AV1618:AW1619"/>
    <mergeCell ref="G1618:G1619"/>
    <mergeCell ref="AH1614:AI1615"/>
    <mergeCell ref="AF1614:AG1615"/>
    <mergeCell ref="AD1614:AE1615"/>
    <mergeCell ref="AB1614:AC1615"/>
    <mergeCell ref="E1614:E1615"/>
    <mergeCell ref="C1614:D1614"/>
    <mergeCell ref="B1614:B1615"/>
    <mergeCell ref="V1614:W1615"/>
    <mergeCell ref="T1614:U1615"/>
    <mergeCell ref="R1614:S1615"/>
    <mergeCell ref="P1614:Q1615"/>
    <mergeCell ref="N1614:O1615"/>
    <mergeCell ref="L1614:M1615"/>
    <mergeCell ref="C1615:D1615"/>
    <mergeCell ref="Z1614:AA1615"/>
    <mergeCell ref="X1614:Y1615"/>
    <mergeCell ref="AT1614:AU1615"/>
    <mergeCell ref="AR1614:AS1615"/>
    <mergeCell ref="AP1614:AQ1615"/>
    <mergeCell ref="AN1614:AO1615"/>
    <mergeCell ref="AL1614:AM1615"/>
    <mergeCell ref="AJ1614:AK1615"/>
    <mergeCell ref="BL1614:BN1615"/>
    <mergeCell ref="BJ1614:BK1615"/>
    <mergeCell ref="BH1614:BI1615"/>
    <mergeCell ref="BF1614:BG1615"/>
    <mergeCell ref="BD1614:BE1615"/>
    <mergeCell ref="BB1614:BC1615"/>
    <mergeCell ref="AZ1614:BA1615"/>
    <mergeCell ref="AX1614:AY1615"/>
    <mergeCell ref="AV1614:AW1615"/>
    <mergeCell ref="G1614:G1615"/>
    <mergeCell ref="J1616:K1617"/>
    <mergeCell ref="H1616:I1617"/>
    <mergeCell ref="F1616:F1617"/>
    <mergeCell ref="AH1616:AI1617"/>
    <mergeCell ref="AF1616:AG1617"/>
    <mergeCell ref="AD1616:AE1617"/>
    <mergeCell ref="AB1616:AC1617"/>
    <mergeCell ref="E1616:E1617"/>
    <mergeCell ref="C1616:D1616"/>
    <mergeCell ref="B1616:B1617"/>
    <mergeCell ref="V1616:W1617"/>
    <mergeCell ref="T1616:U1617"/>
    <mergeCell ref="R1616:S1617"/>
    <mergeCell ref="P1616:Q1617"/>
    <mergeCell ref="N1616:O1617"/>
    <mergeCell ref="L1616:M1617"/>
    <mergeCell ref="C1617:D1617"/>
    <mergeCell ref="Z1616:AA1617"/>
    <mergeCell ref="X1616:Y1617"/>
    <mergeCell ref="AT1616:AU1617"/>
    <mergeCell ref="AR1616:AS1617"/>
    <mergeCell ref="AP1616:AQ1617"/>
    <mergeCell ref="AN1616:AO1617"/>
    <mergeCell ref="AL1616:AM1617"/>
    <mergeCell ref="AJ1616:AK1617"/>
    <mergeCell ref="BL1616:BN1617"/>
    <mergeCell ref="BJ1616:BK1617"/>
    <mergeCell ref="BH1616:BI1617"/>
    <mergeCell ref="BF1616:BG1617"/>
    <mergeCell ref="BD1616:BE1617"/>
    <mergeCell ref="BB1616:BC1617"/>
    <mergeCell ref="AZ1616:BA1617"/>
    <mergeCell ref="BB1610:BC1611"/>
    <mergeCell ref="AZ1610:BA1611"/>
    <mergeCell ref="AX1610:AY1611"/>
    <mergeCell ref="AV1610:AW1611"/>
    <mergeCell ref="G1610:G1611"/>
    <mergeCell ref="J1612:K1613"/>
    <mergeCell ref="H1612:I1613"/>
    <mergeCell ref="F1612:F1613"/>
    <mergeCell ref="AH1612:AI1613"/>
    <mergeCell ref="AF1612:AG1613"/>
    <mergeCell ref="AD1612:AE1613"/>
    <mergeCell ref="AB1612:AC1613"/>
    <mergeCell ref="E1612:E1613"/>
    <mergeCell ref="C1612:D1612"/>
    <mergeCell ref="B1612:B1613"/>
    <mergeCell ref="V1612:W1613"/>
    <mergeCell ref="T1612:U1613"/>
    <mergeCell ref="R1612:S1613"/>
    <mergeCell ref="P1612:Q1613"/>
    <mergeCell ref="N1612:O1613"/>
    <mergeCell ref="L1612:M1613"/>
    <mergeCell ref="C1613:D1613"/>
    <mergeCell ref="Z1612:AA1613"/>
    <mergeCell ref="X1612:Y1613"/>
    <mergeCell ref="AT1612:AU1613"/>
    <mergeCell ref="AR1612:AS1613"/>
    <mergeCell ref="AP1612:AQ1613"/>
    <mergeCell ref="AN1612:AO1613"/>
    <mergeCell ref="AL1612:AM1613"/>
    <mergeCell ref="AJ1612:AK1613"/>
    <mergeCell ref="BL1612:BN1613"/>
    <mergeCell ref="BJ1612:BK1613"/>
    <mergeCell ref="BH1612:BI1613"/>
    <mergeCell ref="BF1612:BG1613"/>
    <mergeCell ref="BD1612:BE1613"/>
    <mergeCell ref="BB1612:BC1613"/>
    <mergeCell ref="AZ1612:BA1613"/>
    <mergeCell ref="AX1612:AY1613"/>
    <mergeCell ref="AV1612:AW1613"/>
    <mergeCell ref="G1612:G1613"/>
    <mergeCell ref="B1695:B1696"/>
    <mergeCell ref="J1608:K1609"/>
    <mergeCell ref="AH1608:AI1609"/>
    <mergeCell ref="AF1608:AG1609"/>
    <mergeCell ref="AD1608:AE1609"/>
    <mergeCell ref="AB1608:AC1609"/>
    <mergeCell ref="E1608:E1609"/>
    <mergeCell ref="C1608:D1608"/>
    <mergeCell ref="B1608:B1609"/>
    <mergeCell ref="V1608:W1609"/>
    <mergeCell ref="T1608:U1609"/>
    <mergeCell ref="R1608:S1609"/>
    <mergeCell ref="P1608:Q1609"/>
    <mergeCell ref="N1608:O1609"/>
    <mergeCell ref="L1608:M1609"/>
    <mergeCell ref="C1609:D1609"/>
    <mergeCell ref="Z1608:AA1609"/>
    <mergeCell ref="X1608:Y1609"/>
    <mergeCell ref="AT1608:AU1609"/>
    <mergeCell ref="AR1608:AS1609"/>
    <mergeCell ref="AP1608:AQ1609"/>
    <mergeCell ref="AN1608:AO1609"/>
    <mergeCell ref="AL1608:AM1609"/>
    <mergeCell ref="AJ1608:AK1609"/>
    <mergeCell ref="BL1608:BN1609"/>
    <mergeCell ref="BJ1608:BK1609"/>
    <mergeCell ref="BH1608:BI1609"/>
    <mergeCell ref="BF1608:BG1609"/>
    <mergeCell ref="BD1608:BE1609"/>
    <mergeCell ref="BB1608:BC1609"/>
    <mergeCell ref="AZ1608:BA1609"/>
    <mergeCell ref="AX1608:AY1609"/>
    <mergeCell ref="AV1608:AW1609"/>
    <mergeCell ref="G1608:G1609"/>
    <mergeCell ref="J1610:K1611"/>
    <mergeCell ref="H1610:I1611"/>
    <mergeCell ref="F1610:F1611"/>
    <mergeCell ref="AH1610:AI1611"/>
    <mergeCell ref="AF1610:AG1611"/>
    <mergeCell ref="AD1610:AE1611"/>
    <mergeCell ref="AB1610:AC1611"/>
    <mergeCell ref="E1610:E1611"/>
    <mergeCell ref="C1610:D1610"/>
    <mergeCell ref="B1610:B1611"/>
    <mergeCell ref="V1610:W1611"/>
    <mergeCell ref="T1610:U1611"/>
    <mergeCell ref="R1610:S1611"/>
    <mergeCell ref="P1610:Q1611"/>
    <mergeCell ref="N1610:O1611"/>
    <mergeCell ref="L1610:M1611"/>
    <mergeCell ref="C1611:D1611"/>
    <mergeCell ref="Z1610:AA1611"/>
    <mergeCell ref="X1610:Y1611"/>
    <mergeCell ref="AT1610:AU1611"/>
    <mergeCell ref="AR1610:AS1611"/>
    <mergeCell ref="AP1610:AQ1611"/>
    <mergeCell ref="AN1610:AO1611"/>
    <mergeCell ref="AL1610:AM1611"/>
    <mergeCell ref="AJ1610:AK1611"/>
    <mergeCell ref="BL1610:BN1611"/>
    <mergeCell ref="BJ1610:BK1611"/>
    <mergeCell ref="BH1610:BI1611"/>
    <mergeCell ref="BF1610:BG1611"/>
    <mergeCell ref="BD1610:BE1611"/>
    <mergeCell ref="Z1602:AA1603"/>
    <mergeCell ref="AX1603:AY1603"/>
    <mergeCell ref="AV1603:AW1603"/>
    <mergeCell ref="L1604:M1605"/>
    <mergeCell ref="J1604:K1605"/>
    <mergeCell ref="AJ1604:AK1605"/>
    <mergeCell ref="AH1604:AI1605"/>
    <mergeCell ref="AF1604:AG1605"/>
    <mergeCell ref="AD1604:AE1605"/>
    <mergeCell ref="AB1604:AC1605"/>
    <mergeCell ref="X1604:Y1605"/>
    <mergeCell ref="V1604:W1605"/>
    <mergeCell ref="T1604:U1605"/>
    <mergeCell ref="R1604:S1605"/>
    <mergeCell ref="P1604:Q1605"/>
    <mergeCell ref="N1604:O1605"/>
    <mergeCell ref="AT1604:AU1605"/>
    <mergeCell ref="AR1604:AS1605"/>
    <mergeCell ref="AP1604:AQ1605"/>
    <mergeCell ref="AN1604:AO1605"/>
    <mergeCell ref="AL1604:AM1605"/>
    <mergeCell ref="C1605:D1605"/>
    <mergeCell ref="H1604:I1605"/>
    <mergeCell ref="F1604:F1605"/>
    <mergeCell ref="E1604:E1605"/>
    <mergeCell ref="C1604:D1604"/>
    <mergeCell ref="Z1604:AA1605"/>
    <mergeCell ref="J1606:K1607"/>
    <mergeCell ref="H1606:I1607"/>
    <mergeCell ref="F1606:F1607"/>
    <mergeCell ref="AH1606:AI1607"/>
    <mergeCell ref="AF1606:AG1607"/>
    <mergeCell ref="AD1606:AE1607"/>
    <mergeCell ref="AB1606:AC1607"/>
    <mergeCell ref="E1606:E1607"/>
    <mergeCell ref="C1606:D1606"/>
    <mergeCell ref="V1606:W1607"/>
    <mergeCell ref="T1606:U1607"/>
    <mergeCell ref="R1606:S1607"/>
    <mergeCell ref="P1606:Q1607"/>
    <mergeCell ref="N1606:O1607"/>
    <mergeCell ref="L1606:M1607"/>
    <mergeCell ref="C1607:D1607"/>
    <mergeCell ref="Z1606:AA1607"/>
    <mergeCell ref="X1606:Y1607"/>
    <mergeCell ref="AT1606:AU1607"/>
    <mergeCell ref="AR1606:AS1607"/>
    <mergeCell ref="AP1606:AQ1607"/>
    <mergeCell ref="AN1606:AO1607"/>
    <mergeCell ref="AL1606:AM1607"/>
    <mergeCell ref="AJ1606:AK1607"/>
    <mergeCell ref="P1603:Q1603"/>
    <mergeCell ref="AF1603:AG1603"/>
    <mergeCell ref="AD1603:AE1603"/>
    <mergeCell ref="AB1603:AC1603"/>
    <mergeCell ref="X1602:Y1603"/>
    <mergeCell ref="V1602:W1603"/>
    <mergeCell ref="P1602:U1602"/>
    <mergeCell ref="AB1602:AG1602"/>
    <mergeCell ref="B1699:B1700"/>
    <mergeCell ref="G1701:G1702"/>
    <mergeCell ref="B1710:C1710"/>
    <mergeCell ref="BI1708:BK1708"/>
    <mergeCell ref="BE1708:BG1708"/>
    <mergeCell ref="AZ1708:BD1708"/>
    <mergeCell ref="AS1708:AU1708"/>
    <mergeCell ref="AO1708:AQ1708"/>
    <mergeCell ref="AK1708:AN1708"/>
    <mergeCell ref="AH1708:AJ1708"/>
    <mergeCell ref="AD1708:AF1708"/>
    <mergeCell ref="Z1710:AC1710"/>
    <mergeCell ref="BA1711:BN1711"/>
    <mergeCell ref="BI1710:BK1710"/>
    <mergeCell ref="BE1710:BG1710"/>
    <mergeCell ref="AZ1710:BD1710"/>
    <mergeCell ref="AS1710:AU1710"/>
    <mergeCell ref="AO1710:AQ1710"/>
    <mergeCell ref="AK1710:AN1710"/>
    <mergeCell ref="AH1710:AJ1710"/>
    <mergeCell ref="AD1710:AF1710"/>
    <mergeCell ref="J1703:K1704"/>
    <mergeCell ref="H1703:I1704"/>
    <mergeCell ref="D1703:E1704"/>
    <mergeCell ref="B1703:C1704"/>
    <mergeCell ref="C1702:D1702"/>
    <mergeCell ref="BL1701:BN1702"/>
    <mergeCell ref="BJ1701:BK1702"/>
    <mergeCell ref="BH1701:BI1702"/>
    <mergeCell ref="BF1701:BG1702"/>
    <mergeCell ref="BD1701:BE1702"/>
    <mergeCell ref="V1703:W1704"/>
    <mergeCell ref="T1703:U1704"/>
    <mergeCell ref="R1703:S1704"/>
    <mergeCell ref="P1703:Q1704"/>
    <mergeCell ref="N1703:O1704"/>
    <mergeCell ref="L1703:M1704"/>
    <mergeCell ref="AH1703:AI1704"/>
    <mergeCell ref="AF1703:AG1704"/>
    <mergeCell ref="AD1703:AE1704"/>
    <mergeCell ref="AB1703:AC1704"/>
    <mergeCell ref="Z1703:AA1704"/>
    <mergeCell ref="X1703:Y1704"/>
    <mergeCell ref="AT1703:AU1704"/>
    <mergeCell ref="AR1703:AS1704"/>
    <mergeCell ref="AP1703:AQ1704"/>
    <mergeCell ref="AN1703:AO1704"/>
    <mergeCell ref="AL1703:AM1704"/>
    <mergeCell ref="AJ1703:AK1704"/>
    <mergeCell ref="B1705:C1705"/>
    <mergeCell ref="BL1703:BN1704"/>
    <mergeCell ref="BJ1703:BK1704"/>
    <mergeCell ref="BH1703:BI1704"/>
    <mergeCell ref="BF1703:BG1704"/>
    <mergeCell ref="BD1703:BE1704"/>
    <mergeCell ref="BB1703:BC1704"/>
    <mergeCell ref="AZ1703:BA1704"/>
    <mergeCell ref="AX1703:AY1704"/>
    <mergeCell ref="AV1703:AW1704"/>
    <mergeCell ref="B1708:C1708"/>
    <mergeCell ref="Z1708:AC1708"/>
    <mergeCell ref="E1701:E1702"/>
    <mergeCell ref="C1701:D1701"/>
    <mergeCell ref="B1701:B1702"/>
    <mergeCell ref="BL1699:BN1700"/>
    <mergeCell ref="BJ1699:BK1700"/>
    <mergeCell ref="BH1699:BI1700"/>
    <mergeCell ref="BF1699:BG1700"/>
    <mergeCell ref="BD1699:BE1700"/>
    <mergeCell ref="R1701:S1702"/>
    <mergeCell ref="P1701:Q1702"/>
    <mergeCell ref="N1701:O1702"/>
    <mergeCell ref="L1701:M1702"/>
    <mergeCell ref="J1701:K1702"/>
    <mergeCell ref="H1701:I1702"/>
    <mergeCell ref="AD1701:AE1702"/>
    <mergeCell ref="AB1701:AC1702"/>
    <mergeCell ref="Z1701:AA1702"/>
    <mergeCell ref="X1701:Y1702"/>
    <mergeCell ref="V1701:W1702"/>
    <mergeCell ref="T1701:U1702"/>
    <mergeCell ref="AP1701:AQ1702"/>
    <mergeCell ref="AN1701:AO1702"/>
    <mergeCell ref="AL1701:AM1702"/>
    <mergeCell ref="AJ1701:AK1702"/>
    <mergeCell ref="AH1701:AI1702"/>
    <mergeCell ref="AF1701:AG1702"/>
    <mergeCell ref="BB1701:BC1702"/>
    <mergeCell ref="AZ1701:BA1702"/>
    <mergeCell ref="AX1701:AY1702"/>
    <mergeCell ref="AV1701:AW1702"/>
    <mergeCell ref="AT1701:AU1702"/>
    <mergeCell ref="AR1701:AS1702"/>
    <mergeCell ref="F1699:F1700"/>
    <mergeCell ref="E1699:E1700"/>
    <mergeCell ref="C1699:D1699"/>
    <mergeCell ref="F1701:F1702"/>
    <mergeCell ref="C1700:D1700"/>
    <mergeCell ref="R1695:S1696"/>
    <mergeCell ref="P1695:Q1696"/>
    <mergeCell ref="N1695:O1696"/>
    <mergeCell ref="L1695:M1696"/>
    <mergeCell ref="J1695:K1696"/>
    <mergeCell ref="H1695:I1696"/>
    <mergeCell ref="AD1695:AE1696"/>
    <mergeCell ref="AB1695:AC1696"/>
    <mergeCell ref="Z1695:AA1696"/>
    <mergeCell ref="X1695:Y1696"/>
    <mergeCell ref="V1695:W1696"/>
    <mergeCell ref="T1695:U1696"/>
    <mergeCell ref="AP1695:AQ1696"/>
    <mergeCell ref="AN1695:AO1696"/>
    <mergeCell ref="AL1695:AM1696"/>
    <mergeCell ref="AJ1695:AK1696"/>
    <mergeCell ref="AH1695:AI1696"/>
    <mergeCell ref="AF1695:AG1696"/>
    <mergeCell ref="BB1695:BC1696"/>
    <mergeCell ref="AZ1695:BA1696"/>
    <mergeCell ref="AX1695:AY1696"/>
    <mergeCell ref="AV1695:AW1696"/>
    <mergeCell ref="AT1695:AU1696"/>
    <mergeCell ref="AR1695:AS1696"/>
    <mergeCell ref="E1693:E1694"/>
    <mergeCell ref="C1693:D1693"/>
    <mergeCell ref="Z1699:AA1700"/>
    <mergeCell ref="X1699:Y1700"/>
    <mergeCell ref="V1699:W1700"/>
    <mergeCell ref="T1699:U1700"/>
    <mergeCell ref="AP1699:AQ1700"/>
    <mergeCell ref="AN1699:AO1700"/>
    <mergeCell ref="AL1699:AM1700"/>
    <mergeCell ref="AJ1699:AK1700"/>
    <mergeCell ref="AH1699:AI1700"/>
    <mergeCell ref="AF1699:AG1700"/>
    <mergeCell ref="BB1699:BC1700"/>
    <mergeCell ref="AZ1699:BA1700"/>
    <mergeCell ref="AX1699:AY1700"/>
    <mergeCell ref="AV1699:AW1700"/>
    <mergeCell ref="AT1699:AU1700"/>
    <mergeCell ref="AR1699:AS1700"/>
    <mergeCell ref="E1697:E1698"/>
    <mergeCell ref="C1697:D1697"/>
    <mergeCell ref="AR1697:AS1698"/>
    <mergeCell ref="AJ1697:AK1698"/>
    <mergeCell ref="AH1697:AI1698"/>
    <mergeCell ref="AF1697:AG1698"/>
    <mergeCell ref="BB1697:BC1698"/>
    <mergeCell ref="AV1697:AW1698"/>
    <mergeCell ref="AT1697:AU1698"/>
    <mergeCell ref="B1697:B1698"/>
    <mergeCell ref="G1699:G1700"/>
    <mergeCell ref="C1696:D1696"/>
    <mergeCell ref="BL1695:BN1696"/>
    <mergeCell ref="BJ1695:BK1696"/>
    <mergeCell ref="BH1695:BI1696"/>
    <mergeCell ref="BF1695:BG1696"/>
    <mergeCell ref="BD1695:BE1696"/>
    <mergeCell ref="R1693:S1694"/>
    <mergeCell ref="P1693:Q1694"/>
    <mergeCell ref="N1693:O1694"/>
    <mergeCell ref="L1693:M1694"/>
    <mergeCell ref="J1693:K1694"/>
    <mergeCell ref="H1693:I1694"/>
    <mergeCell ref="AD1693:AE1694"/>
    <mergeCell ref="AB1693:AC1694"/>
    <mergeCell ref="Z1693:AA1694"/>
    <mergeCell ref="X1693:Y1694"/>
    <mergeCell ref="V1693:W1694"/>
    <mergeCell ref="T1693:U1694"/>
    <mergeCell ref="AP1693:AQ1694"/>
    <mergeCell ref="AN1693:AO1694"/>
    <mergeCell ref="AL1693:AM1694"/>
    <mergeCell ref="AJ1693:AK1694"/>
    <mergeCell ref="AH1693:AI1694"/>
    <mergeCell ref="AF1693:AG1694"/>
    <mergeCell ref="BB1693:BC1694"/>
    <mergeCell ref="AZ1693:BA1694"/>
    <mergeCell ref="AX1693:AY1694"/>
    <mergeCell ref="AV1693:AW1694"/>
    <mergeCell ref="AT1693:AU1694"/>
    <mergeCell ref="AR1693:AS1694"/>
    <mergeCell ref="R1697:S1698"/>
    <mergeCell ref="P1697:Q1698"/>
    <mergeCell ref="N1697:O1698"/>
    <mergeCell ref="L1697:M1698"/>
    <mergeCell ref="J1697:K1698"/>
    <mergeCell ref="H1697:I1698"/>
    <mergeCell ref="AD1697:AE1698"/>
    <mergeCell ref="AB1697:AC1698"/>
    <mergeCell ref="Z1697:AA1698"/>
    <mergeCell ref="X1697:Y1698"/>
    <mergeCell ref="V1697:W1698"/>
    <mergeCell ref="T1697:U1698"/>
    <mergeCell ref="AP1697:AQ1698"/>
    <mergeCell ref="AN1697:AO1698"/>
    <mergeCell ref="AL1697:AM1698"/>
    <mergeCell ref="AZ1697:BA1698"/>
    <mergeCell ref="AX1697:AY1698"/>
    <mergeCell ref="E1695:E1696"/>
    <mergeCell ref="C1695:D1695"/>
    <mergeCell ref="C1694:D1694"/>
    <mergeCell ref="BL1693:BN1694"/>
    <mergeCell ref="BJ1693:BK1694"/>
    <mergeCell ref="BH1693:BI1694"/>
    <mergeCell ref="BF1693:BG1694"/>
    <mergeCell ref="BD1693:BE1694"/>
    <mergeCell ref="G1697:G1698"/>
    <mergeCell ref="C1698:D1698"/>
    <mergeCell ref="BL1697:BN1698"/>
    <mergeCell ref="BJ1697:BK1698"/>
    <mergeCell ref="BH1697:BI1698"/>
    <mergeCell ref="BF1697:BG1698"/>
    <mergeCell ref="BD1697:BE1698"/>
    <mergeCell ref="L1687:M1688"/>
    <mergeCell ref="J1687:K1688"/>
    <mergeCell ref="H1687:I1688"/>
    <mergeCell ref="AD1687:AE1688"/>
    <mergeCell ref="AB1687:AC1688"/>
    <mergeCell ref="Z1687:AA1688"/>
    <mergeCell ref="X1687:Y1688"/>
    <mergeCell ref="V1687:W1688"/>
    <mergeCell ref="T1687:U1688"/>
    <mergeCell ref="AP1687:AQ1688"/>
    <mergeCell ref="AN1687:AO1688"/>
    <mergeCell ref="AL1687:AM1688"/>
    <mergeCell ref="AJ1687:AK1688"/>
    <mergeCell ref="AH1687:AI1688"/>
    <mergeCell ref="AF1687:AG1688"/>
    <mergeCell ref="BB1687:BC1688"/>
    <mergeCell ref="AZ1687:BA1688"/>
    <mergeCell ref="AX1687:AY1688"/>
    <mergeCell ref="AV1687:AW1688"/>
    <mergeCell ref="AT1687:AU1688"/>
    <mergeCell ref="AR1687:AS1688"/>
    <mergeCell ref="E1689:E1690"/>
    <mergeCell ref="C1689:D1689"/>
    <mergeCell ref="B1689:B1690"/>
    <mergeCell ref="C1688:D1688"/>
    <mergeCell ref="BL1687:BN1688"/>
    <mergeCell ref="BJ1687:BK1688"/>
    <mergeCell ref="BH1687:BI1688"/>
    <mergeCell ref="BF1687:BG1688"/>
    <mergeCell ref="BD1687:BE1688"/>
    <mergeCell ref="E1687:E1688"/>
    <mergeCell ref="C1687:D1687"/>
    <mergeCell ref="B1693:B1694"/>
    <mergeCell ref="C1692:D1692"/>
    <mergeCell ref="BL1691:BN1692"/>
    <mergeCell ref="BJ1691:BK1692"/>
    <mergeCell ref="BH1691:BI1692"/>
    <mergeCell ref="BF1691:BG1692"/>
    <mergeCell ref="BD1691:BE1692"/>
    <mergeCell ref="E1691:E1692"/>
    <mergeCell ref="C1691:D1691"/>
    <mergeCell ref="Z1685:AA1686"/>
    <mergeCell ref="X1685:Y1686"/>
    <mergeCell ref="V1685:W1686"/>
    <mergeCell ref="T1685:U1686"/>
    <mergeCell ref="AP1685:AQ1686"/>
    <mergeCell ref="AN1685:AO1686"/>
    <mergeCell ref="AL1685:AM1686"/>
    <mergeCell ref="AJ1685:AK1686"/>
    <mergeCell ref="AH1685:AI1686"/>
    <mergeCell ref="AF1685:AG1686"/>
    <mergeCell ref="BB1685:BC1686"/>
    <mergeCell ref="AZ1685:BA1686"/>
    <mergeCell ref="AX1685:AY1686"/>
    <mergeCell ref="AV1685:AW1686"/>
    <mergeCell ref="AT1685:AU1686"/>
    <mergeCell ref="AR1685:AS1686"/>
    <mergeCell ref="AH1683:AI1684"/>
    <mergeCell ref="AF1683:AG1684"/>
    <mergeCell ref="BB1683:BC1684"/>
    <mergeCell ref="AZ1683:BA1684"/>
    <mergeCell ref="AX1683:AY1684"/>
    <mergeCell ref="AV1683:AW1684"/>
    <mergeCell ref="AT1683:AU1684"/>
    <mergeCell ref="AR1683:AS1684"/>
    <mergeCell ref="B1683:B1684"/>
    <mergeCell ref="C1686:D1686"/>
    <mergeCell ref="BL1685:BN1686"/>
    <mergeCell ref="BJ1685:BK1686"/>
    <mergeCell ref="BH1685:BI1686"/>
    <mergeCell ref="BF1685:BG1686"/>
    <mergeCell ref="BD1685:BE1686"/>
    <mergeCell ref="E1685:E1686"/>
    <mergeCell ref="B1691:B1692"/>
    <mergeCell ref="C1690:D1690"/>
    <mergeCell ref="BL1689:BN1690"/>
    <mergeCell ref="BJ1689:BK1690"/>
    <mergeCell ref="BH1689:BI1690"/>
    <mergeCell ref="BF1689:BG1690"/>
    <mergeCell ref="BD1689:BE1690"/>
    <mergeCell ref="R1691:S1692"/>
    <mergeCell ref="P1691:Q1692"/>
    <mergeCell ref="N1691:O1692"/>
    <mergeCell ref="L1691:M1692"/>
    <mergeCell ref="J1691:K1692"/>
    <mergeCell ref="H1691:I1692"/>
    <mergeCell ref="AD1691:AE1692"/>
    <mergeCell ref="AB1691:AC1692"/>
    <mergeCell ref="Z1691:AA1692"/>
    <mergeCell ref="X1691:Y1692"/>
    <mergeCell ref="V1691:W1692"/>
    <mergeCell ref="T1691:U1692"/>
    <mergeCell ref="AP1691:AQ1692"/>
    <mergeCell ref="AN1691:AO1692"/>
    <mergeCell ref="AL1691:AM1692"/>
    <mergeCell ref="AJ1691:AK1692"/>
    <mergeCell ref="AH1691:AI1692"/>
    <mergeCell ref="AF1691:AG1692"/>
    <mergeCell ref="BB1691:BC1692"/>
    <mergeCell ref="AZ1691:BA1692"/>
    <mergeCell ref="AX1691:AY1692"/>
    <mergeCell ref="AV1691:AW1692"/>
    <mergeCell ref="AT1691:AU1692"/>
    <mergeCell ref="AR1691:AS1692"/>
    <mergeCell ref="N1687:O1688"/>
    <mergeCell ref="B1679:B1680"/>
    <mergeCell ref="C1678:D1678"/>
    <mergeCell ref="BL1677:BN1678"/>
    <mergeCell ref="BJ1677:BK1678"/>
    <mergeCell ref="BH1677:BI1678"/>
    <mergeCell ref="BF1677:BG1678"/>
    <mergeCell ref="BD1677:BE1678"/>
    <mergeCell ref="R1679:S1680"/>
    <mergeCell ref="P1679:Q1680"/>
    <mergeCell ref="N1679:O1680"/>
    <mergeCell ref="L1679:M1680"/>
    <mergeCell ref="J1679:K1680"/>
    <mergeCell ref="H1679:I1680"/>
    <mergeCell ref="AD1679:AE1680"/>
    <mergeCell ref="AB1679:AC1680"/>
    <mergeCell ref="Z1679:AA1680"/>
    <mergeCell ref="X1679:Y1680"/>
    <mergeCell ref="V1679:W1680"/>
    <mergeCell ref="T1679:U1680"/>
    <mergeCell ref="AP1679:AQ1680"/>
    <mergeCell ref="AN1679:AO1680"/>
    <mergeCell ref="AL1679:AM1680"/>
    <mergeCell ref="AJ1679:AK1680"/>
    <mergeCell ref="AH1679:AI1680"/>
    <mergeCell ref="AF1679:AG1680"/>
    <mergeCell ref="BB1679:BC1680"/>
    <mergeCell ref="AZ1679:BA1680"/>
    <mergeCell ref="AX1679:AY1680"/>
    <mergeCell ref="AV1679:AW1680"/>
    <mergeCell ref="AT1679:AU1680"/>
    <mergeCell ref="AR1679:AS1680"/>
    <mergeCell ref="F1681:F1682"/>
    <mergeCell ref="E1681:E1682"/>
    <mergeCell ref="B1681:B1682"/>
    <mergeCell ref="C1680:D1680"/>
    <mergeCell ref="BL1679:BN1680"/>
    <mergeCell ref="BJ1679:BK1680"/>
    <mergeCell ref="BH1679:BI1680"/>
    <mergeCell ref="BF1679:BG1680"/>
    <mergeCell ref="BD1679:BE1680"/>
    <mergeCell ref="R1681:S1682"/>
    <mergeCell ref="P1681:Q1682"/>
    <mergeCell ref="N1681:O1682"/>
    <mergeCell ref="L1681:M1682"/>
    <mergeCell ref="J1681:K1682"/>
    <mergeCell ref="H1681:I1682"/>
    <mergeCell ref="AD1681:AE1682"/>
    <mergeCell ref="AB1681:AC1682"/>
    <mergeCell ref="Z1681:AA1682"/>
    <mergeCell ref="X1681:Y1682"/>
    <mergeCell ref="V1681:W1682"/>
    <mergeCell ref="T1681:U1682"/>
    <mergeCell ref="AP1681:AQ1682"/>
    <mergeCell ref="AN1681:AO1682"/>
    <mergeCell ref="AL1681:AM1682"/>
    <mergeCell ref="AJ1681:AK1682"/>
    <mergeCell ref="AH1681:AI1682"/>
    <mergeCell ref="AF1681:AG1682"/>
    <mergeCell ref="BB1681:BC1682"/>
    <mergeCell ref="AZ1681:BA1682"/>
    <mergeCell ref="AX1681:AY1682"/>
    <mergeCell ref="AV1681:AW1682"/>
    <mergeCell ref="B1675:B1676"/>
    <mergeCell ref="C1674:D1674"/>
    <mergeCell ref="BL1673:BN1674"/>
    <mergeCell ref="BJ1673:BK1674"/>
    <mergeCell ref="BH1673:BI1674"/>
    <mergeCell ref="BF1673:BG1674"/>
    <mergeCell ref="BD1673:BE1674"/>
    <mergeCell ref="R1675:S1676"/>
    <mergeCell ref="P1675:Q1676"/>
    <mergeCell ref="N1675:O1676"/>
    <mergeCell ref="L1675:M1676"/>
    <mergeCell ref="J1675:K1676"/>
    <mergeCell ref="H1675:I1676"/>
    <mergeCell ref="AD1675:AE1676"/>
    <mergeCell ref="AB1675:AC1676"/>
    <mergeCell ref="Z1675:AA1676"/>
    <mergeCell ref="X1675:Y1676"/>
    <mergeCell ref="V1675:W1676"/>
    <mergeCell ref="T1675:U1676"/>
    <mergeCell ref="AP1675:AQ1676"/>
    <mergeCell ref="AN1675:AO1676"/>
    <mergeCell ref="AL1675:AM1676"/>
    <mergeCell ref="AJ1675:AK1676"/>
    <mergeCell ref="AH1675:AI1676"/>
    <mergeCell ref="AF1675:AG1676"/>
    <mergeCell ref="BB1675:BC1676"/>
    <mergeCell ref="AZ1675:BA1676"/>
    <mergeCell ref="AX1675:AY1676"/>
    <mergeCell ref="AV1675:AW1676"/>
    <mergeCell ref="AT1675:AU1676"/>
    <mergeCell ref="AR1675:AS1676"/>
    <mergeCell ref="F1677:F1678"/>
    <mergeCell ref="E1677:E1678"/>
    <mergeCell ref="B1677:B1678"/>
    <mergeCell ref="C1676:D1676"/>
    <mergeCell ref="BL1675:BN1676"/>
    <mergeCell ref="BJ1675:BK1676"/>
    <mergeCell ref="BH1675:BI1676"/>
    <mergeCell ref="BF1675:BG1676"/>
    <mergeCell ref="BD1675:BE1676"/>
    <mergeCell ref="R1677:S1678"/>
    <mergeCell ref="P1677:Q1678"/>
    <mergeCell ref="N1677:O1678"/>
    <mergeCell ref="L1677:M1678"/>
    <mergeCell ref="J1677:K1678"/>
    <mergeCell ref="H1677:I1678"/>
    <mergeCell ref="AD1677:AE1678"/>
    <mergeCell ref="AB1677:AC1678"/>
    <mergeCell ref="Z1677:AA1678"/>
    <mergeCell ref="X1677:Y1678"/>
    <mergeCell ref="V1677:W1678"/>
    <mergeCell ref="T1677:U1678"/>
    <mergeCell ref="AP1677:AQ1678"/>
    <mergeCell ref="AN1677:AO1678"/>
    <mergeCell ref="AL1677:AM1678"/>
    <mergeCell ref="AJ1677:AK1678"/>
    <mergeCell ref="AH1677:AI1678"/>
    <mergeCell ref="AF1677:AG1678"/>
    <mergeCell ref="BB1677:BC1678"/>
    <mergeCell ref="AZ1677:BA1678"/>
    <mergeCell ref="AX1677:AY1678"/>
    <mergeCell ref="AV1677:AW1678"/>
    <mergeCell ref="B1671:B1672"/>
    <mergeCell ref="C1670:D1670"/>
    <mergeCell ref="BL1669:BN1670"/>
    <mergeCell ref="BJ1669:BK1670"/>
    <mergeCell ref="BH1669:BI1670"/>
    <mergeCell ref="BF1669:BG1670"/>
    <mergeCell ref="BD1669:BE1670"/>
    <mergeCell ref="R1671:S1672"/>
    <mergeCell ref="P1671:Q1672"/>
    <mergeCell ref="N1671:O1672"/>
    <mergeCell ref="L1671:M1672"/>
    <mergeCell ref="J1671:K1672"/>
    <mergeCell ref="H1671:I1672"/>
    <mergeCell ref="AD1671:AE1672"/>
    <mergeCell ref="AB1671:AC1672"/>
    <mergeCell ref="Z1671:AA1672"/>
    <mergeCell ref="X1671:Y1672"/>
    <mergeCell ref="V1671:W1672"/>
    <mergeCell ref="T1671:U1672"/>
    <mergeCell ref="AP1671:AQ1672"/>
    <mergeCell ref="AN1671:AO1672"/>
    <mergeCell ref="AL1671:AM1672"/>
    <mergeCell ref="AJ1671:AK1672"/>
    <mergeCell ref="AH1671:AI1672"/>
    <mergeCell ref="AF1671:AG1672"/>
    <mergeCell ref="BB1671:BC1672"/>
    <mergeCell ref="AZ1671:BA1672"/>
    <mergeCell ref="AX1671:AY1672"/>
    <mergeCell ref="AV1671:AW1672"/>
    <mergeCell ref="AT1671:AU1672"/>
    <mergeCell ref="AR1671:AS1672"/>
    <mergeCell ref="F1673:F1674"/>
    <mergeCell ref="E1673:E1674"/>
    <mergeCell ref="B1673:B1674"/>
    <mergeCell ref="C1672:D1672"/>
    <mergeCell ref="BL1671:BN1672"/>
    <mergeCell ref="BJ1671:BK1672"/>
    <mergeCell ref="BH1671:BI1672"/>
    <mergeCell ref="BF1671:BG1672"/>
    <mergeCell ref="BD1671:BE1672"/>
    <mergeCell ref="R1673:S1674"/>
    <mergeCell ref="P1673:Q1674"/>
    <mergeCell ref="N1673:O1674"/>
    <mergeCell ref="L1673:M1674"/>
    <mergeCell ref="J1673:K1674"/>
    <mergeCell ref="H1673:I1674"/>
    <mergeCell ref="AD1673:AE1674"/>
    <mergeCell ref="AB1673:AC1674"/>
    <mergeCell ref="Z1673:AA1674"/>
    <mergeCell ref="X1673:Y1674"/>
    <mergeCell ref="V1673:W1674"/>
    <mergeCell ref="T1673:U1674"/>
    <mergeCell ref="AP1673:AQ1674"/>
    <mergeCell ref="AN1673:AO1674"/>
    <mergeCell ref="AL1673:AM1674"/>
    <mergeCell ref="AJ1673:AK1674"/>
    <mergeCell ref="AH1673:AI1674"/>
    <mergeCell ref="AF1673:AG1674"/>
    <mergeCell ref="BB1673:BC1674"/>
    <mergeCell ref="AZ1673:BA1674"/>
    <mergeCell ref="AX1673:AY1674"/>
    <mergeCell ref="AV1673:AW1674"/>
    <mergeCell ref="B1667:B1668"/>
    <mergeCell ref="C1666:D1666"/>
    <mergeCell ref="BL1665:BN1666"/>
    <mergeCell ref="BJ1665:BK1666"/>
    <mergeCell ref="BH1665:BI1666"/>
    <mergeCell ref="BF1665:BG1666"/>
    <mergeCell ref="BD1665:BE1666"/>
    <mergeCell ref="R1667:S1668"/>
    <mergeCell ref="P1667:Q1668"/>
    <mergeCell ref="N1667:O1668"/>
    <mergeCell ref="L1667:M1668"/>
    <mergeCell ref="J1667:K1668"/>
    <mergeCell ref="H1667:I1668"/>
    <mergeCell ref="AD1667:AE1668"/>
    <mergeCell ref="AB1667:AC1668"/>
    <mergeCell ref="Z1667:AA1668"/>
    <mergeCell ref="X1667:Y1668"/>
    <mergeCell ref="V1667:W1668"/>
    <mergeCell ref="T1667:U1668"/>
    <mergeCell ref="AP1667:AQ1668"/>
    <mergeCell ref="AN1667:AO1668"/>
    <mergeCell ref="AL1667:AM1668"/>
    <mergeCell ref="AJ1667:AK1668"/>
    <mergeCell ref="AH1667:AI1668"/>
    <mergeCell ref="AF1667:AG1668"/>
    <mergeCell ref="BB1667:BC1668"/>
    <mergeCell ref="AZ1667:BA1668"/>
    <mergeCell ref="AX1667:AY1668"/>
    <mergeCell ref="AV1667:AW1668"/>
    <mergeCell ref="AT1667:AU1668"/>
    <mergeCell ref="AR1667:AS1668"/>
    <mergeCell ref="E1669:E1670"/>
    <mergeCell ref="C1669:D1669"/>
    <mergeCell ref="R1665:S1666"/>
    <mergeCell ref="P1665:Q1666"/>
    <mergeCell ref="N1665:O1666"/>
    <mergeCell ref="L1665:M1666"/>
    <mergeCell ref="J1665:K1666"/>
    <mergeCell ref="H1665:I1666"/>
    <mergeCell ref="AD1665:AE1666"/>
    <mergeCell ref="AB1665:AC1666"/>
    <mergeCell ref="Z1665:AA1666"/>
    <mergeCell ref="X1665:Y1666"/>
    <mergeCell ref="V1665:W1666"/>
    <mergeCell ref="T1665:U1666"/>
    <mergeCell ref="AP1665:AQ1666"/>
    <mergeCell ref="AN1665:AO1666"/>
    <mergeCell ref="AL1665:AM1666"/>
    <mergeCell ref="AJ1665:AK1666"/>
    <mergeCell ref="AH1665:AI1666"/>
    <mergeCell ref="AF1665:AG1666"/>
    <mergeCell ref="BB1665:BC1666"/>
    <mergeCell ref="AZ1665:BA1666"/>
    <mergeCell ref="AX1665:AY1666"/>
    <mergeCell ref="AV1665:AW1666"/>
    <mergeCell ref="AT1665:AU1666"/>
    <mergeCell ref="AR1665:AS1666"/>
    <mergeCell ref="B1661:B1662"/>
    <mergeCell ref="J1662:K1662"/>
    <mergeCell ref="N1662:O1662"/>
    <mergeCell ref="L1662:M1662"/>
    <mergeCell ref="J1661:O1661"/>
    <mergeCell ref="B1669:B1670"/>
    <mergeCell ref="C1668:D1668"/>
    <mergeCell ref="BL1667:BN1668"/>
    <mergeCell ref="BJ1667:BK1668"/>
    <mergeCell ref="BH1667:BI1668"/>
    <mergeCell ref="BF1667:BG1668"/>
    <mergeCell ref="BD1667:BE1668"/>
    <mergeCell ref="R1669:S1670"/>
    <mergeCell ref="P1669:Q1670"/>
    <mergeCell ref="N1669:O1670"/>
    <mergeCell ref="L1669:M1670"/>
    <mergeCell ref="J1669:K1670"/>
    <mergeCell ref="H1669:I1670"/>
    <mergeCell ref="AD1669:AE1670"/>
    <mergeCell ref="AB1669:AC1670"/>
    <mergeCell ref="Z1669:AA1670"/>
    <mergeCell ref="X1669:Y1670"/>
    <mergeCell ref="V1669:W1670"/>
    <mergeCell ref="T1669:U1670"/>
    <mergeCell ref="AP1669:AQ1670"/>
    <mergeCell ref="AN1669:AO1670"/>
    <mergeCell ref="AL1669:AM1670"/>
    <mergeCell ref="AJ1669:AK1670"/>
    <mergeCell ref="AH1669:AI1670"/>
    <mergeCell ref="AF1669:AG1670"/>
    <mergeCell ref="BB1669:BC1670"/>
    <mergeCell ref="AZ1669:BA1670"/>
    <mergeCell ref="AX1669:AY1670"/>
    <mergeCell ref="AV1669:AW1670"/>
    <mergeCell ref="AT1669:AU1670"/>
    <mergeCell ref="C1663:D1663"/>
    <mergeCell ref="L1663:M1664"/>
    <mergeCell ref="J1663:K1664"/>
    <mergeCell ref="H1663:I1664"/>
    <mergeCell ref="AD1663:AE1664"/>
    <mergeCell ref="B1663:B1664"/>
    <mergeCell ref="R1663:S1664"/>
    <mergeCell ref="P1663:Q1664"/>
    <mergeCell ref="N1663:O1664"/>
    <mergeCell ref="AB1663:AC1664"/>
    <mergeCell ref="Z1663:AA1664"/>
    <mergeCell ref="X1663:Y1664"/>
    <mergeCell ref="V1663:W1664"/>
    <mergeCell ref="T1663:U1664"/>
    <mergeCell ref="AP1663:AQ1664"/>
    <mergeCell ref="AN1663:AO1664"/>
    <mergeCell ref="AL1663:AM1664"/>
    <mergeCell ref="AJ1663:AK1664"/>
    <mergeCell ref="AH1663:AI1664"/>
    <mergeCell ref="AF1663:AG1664"/>
    <mergeCell ref="BB1663:BC1664"/>
    <mergeCell ref="AZ1663:BA1664"/>
    <mergeCell ref="AX1663:AY1664"/>
    <mergeCell ref="AV1663:AW1664"/>
    <mergeCell ref="AT1663:AU1664"/>
    <mergeCell ref="AR1663:AS1664"/>
    <mergeCell ref="E1665:E1666"/>
    <mergeCell ref="C1665:D1665"/>
    <mergeCell ref="B1665:B1666"/>
    <mergeCell ref="AD1662:AE1662"/>
    <mergeCell ref="AB1662:AC1662"/>
    <mergeCell ref="X1661:Y1662"/>
    <mergeCell ref="V1661:W1662"/>
    <mergeCell ref="P1661:U1661"/>
    <mergeCell ref="AB1661:AG1661"/>
    <mergeCell ref="Z1661:AA1662"/>
    <mergeCell ref="AX1662:AY1662"/>
    <mergeCell ref="AV1662:AW1662"/>
    <mergeCell ref="AT1662:AU1662"/>
    <mergeCell ref="AR1662:AS1662"/>
    <mergeCell ref="AP1662:AQ1662"/>
    <mergeCell ref="AN1662:AO1662"/>
    <mergeCell ref="AL1662:AM1662"/>
    <mergeCell ref="AJ1662:AK1662"/>
    <mergeCell ref="AH1662:AI1662"/>
    <mergeCell ref="BJ1662:BK1662"/>
    <mergeCell ref="BH1662:BI1662"/>
    <mergeCell ref="BF1662:BG1662"/>
    <mergeCell ref="BD1662:BE1662"/>
    <mergeCell ref="BB1662:BC1662"/>
    <mergeCell ref="AZ1662:BA1662"/>
    <mergeCell ref="BL1663:BN1664"/>
    <mergeCell ref="F1675:F1676"/>
    <mergeCell ref="E1675:E1676"/>
    <mergeCell ref="F1679:F1680"/>
    <mergeCell ref="E1679:E1680"/>
    <mergeCell ref="C1667:D1667"/>
    <mergeCell ref="C1671:D1671"/>
    <mergeCell ref="C1675:D1675"/>
    <mergeCell ref="C1679:D1679"/>
    <mergeCell ref="C1682:D1682"/>
    <mergeCell ref="E1663:E1664"/>
    <mergeCell ref="E1667:E1668"/>
    <mergeCell ref="C1661:D1662"/>
    <mergeCell ref="AN1754:AO1755"/>
    <mergeCell ref="AL1754:AM1755"/>
    <mergeCell ref="AJ1754:AK1755"/>
    <mergeCell ref="AH1754:AI1755"/>
    <mergeCell ref="AF1754:AG1755"/>
    <mergeCell ref="V1762:W1763"/>
    <mergeCell ref="T1762:U1763"/>
    <mergeCell ref="R1762:S1763"/>
    <mergeCell ref="C1664:D1664"/>
    <mergeCell ref="BJ1663:BK1664"/>
    <mergeCell ref="BH1663:BI1664"/>
    <mergeCell ref="BF1663:BG1664"/>
    <mergeCell ref="BD1663:BE1664"/>
    <mergeCell ref="C1673:D1673"/>
    <mergeCell ref="C1677:D1677"/>
    <mergeCell ref="C1681:D1681"/>
    <mergeCell ref="BL1681:BN1682"/>
    <mergeCell ref="BJ1681:BK1682"/>
    <mergeCell ref="BH1681:BI1682"/>
    <mergeCell ref="BF1681:BG1682"/>
    <mergeCell ref="BD1681:BE1682"/>
    <mergeCell ref="R1683:S1684"/>
    <mergeCell ref="P1683:Q1684"/>
    <mergeCell ref="N1683:O1684"/>
    <mergeCell ref="L1683:M1684"/>
    <mergeCell ref="J1683:K1684"/>
    <mergeCell ref="H1683:I1684"/>
    <mergeCell ref="AD1683:AE1684"/>
    <mergeCell ref="AB1683:AC1684"/>
    <mergeCell ref="Z1683:AA1684"/>
    <mergeCell ref="X1683:Y1684"/>
    <mergeCell ref="V1683:W1684"/>
    <mergeCell ref="T1683:U1684"/>
    <mergeCell ref="E1683:E1684"/>
    <mergeCell ref="C1683:D1683"/>
    <mergeCell ref="AP1683:AQ1684"/>
    <mergeCell ref="AN1683:AO1684"/>
    <mergeCell ref="AL1683:AM1684"/>
    <mergeCell ref="AJ1683:AK1684"/>
    <mergeCell ref="AP1689:AQ1690"/>
    <mergeCell ref="AN1689:AO1690"/>
    <mergeCell ref="AL1689:AM1690"/>
    <mergeCell ref="AJ1689:AK1690"/>
    <mergeCell ref="AH1689:AI1690"/>
    <mergeCell ref="AF1689:AG1690"/>
    <mergeCell ref="BB1689:BC1690"/>
    <mergeCell ref="AZ1689:BA1690"/>
    <mergeCell ref="AX1689:AY1690"/>
    <mergeCell ref="AV1689:AW1690"/>
    <mergeCell ref="AT1689:AU1690"/>
    <mergeCell ref="AR1689:AS1690"/>
    <mergeCell ref="BL1683:BN1684"/>
    <mergeCell ref="BJ1683:BK1684"/>
    <mergeCell ref="BH1683:BI1684"/>
    <mergeCell ref="BF1683:BG1684"/>
    <mergeCell ref="BD1683:BE1684"/>
    <mergeCell ref="R1685:S1686"/>
    <mergeCell ref="P1685:Q1686"/>
    <mergeCell ref="N1685:O1686"/>
    <mergeCell ref="L1685:M1686"/>
    <mergeCell ref="J1685:K1686"/>
    <mergeCell ref="H1685:I1686"/>
    <mergeCell ref="AD1685:AE1686"/>
    <mergeCell ref="AB1685:AC1686"/>
    <mergeCell ref="B1762:C1763"/>
    <mergeCell ref="C1761:D1761"/>
    <mergeCell ref="C1759:D1759"/>
    <mergeCell ref="B1754:B1755"/>
    <mergeCell ref="F1756:F1757"/>
    <mergeCell ref="C1757:D1757"/>
    <mergeCell ref="E1756:E1757"/>
    <mergeCell ref="C1756:D1756"/>
    <mergeCell ref="B1756:B1757"/>
    <mergeCell ref="F1754:F1755"/>
    <mergeCell ref="C1755:D1755"/>
    <mergeCell ref="R1752:S1753"/>
    <mergeCell ref="P1752:Q1753"/>
    <mergeCell ref="N1752:O1753"/>
    <mergeCell ref="L1752:M1753"/>
    <mergeCell ref="J1752:K1753"/>
    <mergeCell ref="H1752:I1753"/>
    <mergeCell ref="AD1752:AE1753"/>
    <mergeCell ref="AB1752:AC1753"/>
    <mergeCell ref="Z1752:AA1753"/>
    <mergeCell ref="X1752:Y1753"/>
    <mergeCell ref="V1752:W1753"/>
    <mergeCell ref="T1752:U1753"/>
    <mergeCell ref="B1764:C1764"/>
    <mergeCell ref="AF1764:AG1765"/>
    <mergeCell ref="N1758:O1759"/>
    <mergeCell ref="L1758:M1759"/>
    <mergeCell ref="J1758:K1759"/>
    <mergeCell ref="H1758:I1759"/>
    <mergeCell ref="AD1758:AE1759"/>
    <mergeCell ref="AB1758:AC1759"/>
    <mergeCell ref="Z1758:AA1759"/>
    <mergeCell ref="X1758:Y1759"/>
    <mergeCell ref="V1758:W1759"/>
    <mergeCell ref="T1758:U1759"/>
    <mergeCell ref="AP1752:AQ1753"/>
    <mergeCell ref="C1684:D1684"/>
    <mergeCell ref="R1687:S1688"/>
    <mergeCell ref="P1687:Q1688"/>
    <mergeCell ref="C1685:D1685"/>
    <mergeCell ref="B1685:B1686"/>
    <mergeCell ref="B1687:B1688"/>
    <mergeCell ref="R1689:S1690"/>
    <mergeCell ref="P1689:Q1690"/>
    <mergeCell ref="N1689:O1690"/>
    <mergeCell ref="L1689:M1690"/>
    <mergeCell ref="J1689:K1690"/>
    <mergeCell ref="H1689:I1690"/>
    <mergeCell ref="AD1689:AE1690"/>
    <mergeCell ref="AB1689:AC1690"/>
    <mergeCell ref="Z1689:AA1690"/>
    <mergeCell ref="X1689:Y1690"/>
    <mergeCell ref="V1689:W1690"/>
    <mergeCell ref="T1689:U1690"/>
    <mergeCell ref="P1762:Q1763"/>
    <mergeCell ref="N1762:O1763"/>
    <mergeCell ref="L1762:M1763"/>
    <mergeCell ref="AH1762:AI1763"/>
    <mergeCell ref="AF1762:AG1763"/>
    <mergeCell ref="AD1762:AE1763"/>
    <mergeCell ref="AB1762:AC1763"/>
    <mergeCell ref="Z1762:AA1763"/>
    <mergeCell ref="X1762:Y1763"/>
    <mergeCell ref="AT1762:AU1763"/>
    <mergeCell ref="AR1762:AS1763"/>
    <mergeCell ref="AP1762:AQ1763"/>
    <mergeCell ref="AN1762:AO1763"/>
    <mergeCell ref="AL1762:AM1763"/>
    <mergeCell ref="AJ1762:AK1763"/>
    <mergeCell ref="E1760:E1761"/>
    <mergeCell ref="C1760:D1760"/>
    <mergeCell ref="B1760:B1761"/>
    <mergeCell ref="R1760:S1761"/>
    <mergeCell ref="P1760:Q1761"/>
    <mergeCell ref="N1760:O1761"/>
    <mergeCell ref="L1760:M1761"/>
    <mergeCell ref="J1760:K1761"/>
    <mergeCell ref="H1760:I1761"/>
    <mergeCell ref="AD1760:AE1761"/>
    <mergeCell ref="AB1760:AC1761"/>
    <mergeCell ref="Z1760:AA1761"/>
    <mergeCell ref="X1760:Y1761"/>
    <mergeCell ref="V1760:W1761"/>
    <mergeCell ref="T1760:U1761"/>
    <mergeCell ref="AP1760:AQ1761"/>
    <mergeCell ref="AN1760:AO1761"/>
    <mergeCell ref="AL1760:AM1761"/>
    <mergeCell ref="AJ1760:AK1761"/>
    <mergeCell ref="AH1760:AI1761"/>
    <mergeCell ref="AF1760:AG1761"/>
    <mergeCell ref="AT1760:AU1761"/>
    <mergeCell ref="AR1760:AS1761"/>
    <mergeCell ref="E1758:E1759"/>
    <mergeCell ref="C1758:D1758"/>
    <mergeCell ref="B1758:B1759"/>
    <mergeCell ref="F1760:F1761"/>
    <mergeCell ref="F1758:F1759"/>
    <mergeCell ref="R1758:S1759"/>
    <mergeCell ref="P1758:Q1759"/>
    <mergeCell ref="B1769:C1769"/>
    <mergeCell ref="BI1767:BK1767"/>
    <mergeCell ref="BE1767:BG1767"/>
    <mergeCell ref="AZ1767:BD1767"/>
    <mergeCell ref="AS1767:AU1767"/>
    <mergeCell ref="AO1767:AQ1767"/>
    <mergeCell ref="AK1769:AN1769"/>
    <mergeCell ref="AH1769:AJ1769"/>
    <mergeCell ref="AD1769:AF1769"/>
    <mergeCell ref="Z1769:AC1769"/>
    <mergeCell ref="BI1769:BK1769"/>
    <mergeCell ref="BE1769:BG1769"/>
    <mergeCell ref="AZ1769:BD1769"/>
    <mergeCell ref="AS1769:AU1769"/>
    <mergeCell ref="AO1769:AQ1769"/>
    <mergeCell ref="D1764:E1765"/>
    <mergeCell ref="H1764:I1765"/>
    <mergeCell ref="J1764:K1765"/>
    <mergeCell ref="L1764:M1765"/>
    <mergeCell ref="N1764:O1765"/>
    <mergeCell ref="P1764:Q1765"/>
    <mergeCell ref="R1764:S1765"/>
    <mergeCell ref="T1764:U1765"/>
    <mergeCell ref="V1764:W1765"/>
    <mergeCell ref="X1764:Y1765"/>
    <mergeCell ref="Z1764:AA1765"/>
    <mergeCell ref="AB1764:AC1765"/>
    <mergeCell ref="AD1764:AE1765"/>
    <mergeCell ref="AH1764:AI1765"/>
    <mergeCell ref="AJ1764:AK1765"/>
    <mergeCell ref="B1767:C1767"/>
    <mergeCell ref="AK1767:AN1767"/>
    <mergeCell ref="AH1767:AJ1767"/>
    <mergeCell ref="AD1767:AF1767"/>
    <mergeCell ref="Z1767:AC1767"/>
    <mergeCell ref="AP1758:AQ1759"/>
    <mergeCell ref="AN1758:AO1759"/>
    <mergeCell ref="AL1758:AM1759"/>
    <mergeCell ref="AJ1758:AK1759"/>
    <mergeCell ref="AH1758:AI1759"/>
    <mergeCell ref="AF1758:AG1759"/>
    <mergeCell ref="BB1758:BC1759"/>
    <mergeCell ref="AZ1758:BA1759"/>
    <mergeCell ref="AX1758:AY1759"/>
    <mergeCell ref="AV1758:AW1759"/>
    <mergeCell ref="AT1758:AU1759"/>
    <mergeCell ref="AR1758:AS1759"/>
    <mergeCell ref="R1756:S1757"/>
    <mergeCell ref="P1756:Q1757"/>
    <mergeCell ref="BL1754:BN1755"/>
    <mergeCell ref="BJ1754:BK1755"/>
    <mergeCell ref="BH1754:BI1755"/>
    <mergeCell ref="BF1754:BG1755"/>
    <mergeCell ref="BD1754:BE1755"/>
    <mergeCell ref="BL1758:BN1759"/>
    <mergeCell ref="BJ1758:BK1759"/>
    <mergeCell ref="BH1758:BI1759"/>
    <mergeCell ref="BF1758:BG1759"/>
    <mergeCell ref="BD1758:BE1759"/>
    <mergeCell ref="N1756:O1757"/>
    <mergeCell ref="L1756:M1757"/>
    <mergeCell ref="J1756:K1757"/>
    <mergeCell ref="H1756:I1757"/>
    <mergeCell ref="AD1756:AE1757"/>
    <mergeCell ref="AB1756:AC1757"/>
    <mergeCell ref="Z1756:AA1757"/>
    <mergeCell ref="X1756:Y1757"/>
    <mergeCell ref="V1756:W1757"/>
    <mergeCell ref="T1756:U1757"/>
    <mergeCell ref="AP1756:AQ1757"/>
    <mergeCell ref="AN1756:AO1757"/>
    <mergeCell ref="AL1756:AM1757"/>
    <mergeCell ref="AJ1756:AK1757"/>
    <mergeCell ref="AH1756:AI1757"/>
    <mergeCell ref="AF1756:AG1757"/>
    <mergeCell ref="BB1756:BC1757"/>
    <mergeCell ref="AZ1756:BA1757"/>
    <mergeCell ref="AX1756:AY1757"/>
    <mergeCell ref="AV1756:AW1757"/>
    <mergeCell ref="AT1756:AU1757"/>
    <mergeCell ref="AR1756:AS1757"/>
    <mergeCell ref="BL1756:BN1757"/>
    <mergeCell ref="BJ1756:BK1757"/>
    <mergeCell ref="BH1756:BI1757"/>
    <mergeCell ref="BF1756:BG1757"/>
    <mergeCell ref="BD1756:BE1757"/>
    <mergeCell ref="R1754:S1755"/>
    <mergeCell ref="P1754:Q1755"/>
    <mergeCell ref="N1754:O1755"/>
    <mergeCell ref="L1754:M1755"/>
    <mergeCell ref="J1754:K1755"/>
    <mergeCell ref="H1754:I1755"/>
    <mergeCell ref="AD1754:AE1755"/>
    <mergeCell ref="AB1754:AC1755"/>
    <mergeCell ref="Z1754:AA1755"/>
    <mergeCell ref="X1754:Y1755"/>
    <mergeCell ref="V1754:W1755"/>
    <mergeCell ref="T1754:U1755"/>
    <mergeCell ref="AP1754:AQ1755"/>
    <mergeCell ref="BB1754:BC1755"/>
    <mergeCell ref="AZ1754:BA1755"/>
    <mergeCell ref="AX1754:AY1755"/>
    <mergeCell ref="AV1754:AW1755"/>
    <mergeCell ref="AT1754:AU1755"/>
    <mergeCell ref="AR1754:AS1755"/>
    <mergeCell ref="E1754:E1755"/>
    <mergeCell ref="C1754:D1754"/>
    <mergeCell ref="B1750:B1751"/>
    <mergeCell ref="F1752:F1753"/>
    <mergeCell ref="C1753:D1753"/>
    <mergeCell ref="BL1752:BN1753"/>
    <mergeCell ref="BJ1752:BK1753"/>
    <mergeCell ref="BH1752:BI1753"/>
    <mergeCell ref="BF1752:BG1753"/>
    <mergeCell ref="BD1752:BE1753"/>
    <mergeCell ref="R1750:S1751"/>
    <mergeCell ref="P1750:Q1751"/>
    <mergeCell ref="N1750:O1751"/>
    <mergeCell ref="L1750:M1751"/>
    <mergeCell ref="J1750:K1751"/>
    <mergeCell ref="H1750:I1751"/>
    <mergeCell ref="AD1750:AE1751"/>
    <mergeCell ref="AB1750:AC1751"/>
    <mergeCell ref="Z1750:AA1751"/>
    <mergeCell ref="X1750:Y1751"/>
    <mergeCell ref="V1750:W1751"/>
    <mergeCell ref="T1750:U1751"/>
    <mergeCell ref="AP1750:AQ1751"/>
    <mergeCell ref="AN1750:AO1751"/>
    <mergeCell ref="AL1750:AM1751"/>
    <mergeCell ref="AJ1750:AK1751"/>
    <mergeCell ref="AH1750:AI1751"/>
    <mergeCell ref="AF1750:AG1751"/>
    <mergeCell ref="BB1750:BC1751"/>
    <mergeCell ref="AZ1750:BA1751"/>
    <mergeCell ref="AX1750:AY1751"/>
    <mergeCell ref="AV1750:AW1751"/>
    <mergeCell ref="AT1750:AU1751"/>
    <mergeCell ref="AR1750:AS1751"/>
    <mergeCell ref="E1752:E1753"/>
    <mergeCell ref="C1752:D1752"/>
    <mergeCell ref="B1752:B1753"/>
    <mergeCell ref="F1750:F1751"/>
    <mergeCell ref="C1751:D1751"/>
    <mergeCell ref="BL1750:BN1751"/>
    <mergeCell ref="BJ1750:BK1751"/>
    <mergeCell ref="BH1750:BI1751"/>
    <mergeCell ref="BF1750:BG1751"/>
    <mergeCell ref="BD1750:BE1751"/>
    <mergeCell ref="AN1752:AO1753"/>
    <mergeCell ref="AL1752:AM1753"/>
    <mergeCell ref="AJ1752:AK1753"/>
    <mergeCell ref="AH1752:AI1753"/>
    <mergeCell ref="AF1752:AG1753"/>
    <mergeCell ref="BB1752:BC1753"/>
    <mergeCell ref="AZ1752:BA1753"/>
    <mergeCell ref="AX1752:AY1753"/>
    <mergeCell ref="AV1752:AW1753"/>
    <mergeCell ref="AT1752:AU1753"/>
    <mergeCell ref="AR1752:AS1753"/>
    <mergeCell ref="G1750:G1751"/>
    <mergeCell ref="G1752:G1753"/>
    <mergeCell ref="G1754:G1755"/>
    <mergeCell ref="R1748:S1749"/>
    <mergeCell ref="P1748:Q1749"/>
    <mergeCell ref="N1748:O1749"/>
    <mergeCell ref="L1748:M1749"/>
    <mergeCell ref="J1748:K1749"/>
    <mergeCell ref="H1748:I1749"/>
    <mergeCell ref="AD1748:AE1749"/>
    <mergeCell ref="AB1748:AC1749"/>
    <mergeCell ref="Z1748:AA1749"/>
    <mergeCell ref="X1748:Y1749"/>
    <mergeCell ref="V1748:W1749"/>
    <mergeCell ref="T1748:U1749"/>
    <mergeCell ref="AP1748:AQ1749"/>
    <mergeCell ref="AN1748:AO1749"/>
    <mergeCell ref="AL1748:AM1749"/>
    <mergeCell ref="AJ1748:AK1749"/>
    <mergeCell ref="AH1748:AI1749"/>
    <mergeCell ref="AF1748:AG1749"/>
    <mergeCell ref="BB1748:BC1749"/>
    <mergeCell ref="AZ1748:BA1749"/>
    <mergeCell ref="AX1748:AY1749"/>
    <mergeCell ref="AV1748:AW1749"/>
    <mergeCell ref="AT1748:AU1749"/>
    <mergeCell ref="AR1748:AS1749"/>
    <mergeCell ref="E1750:E1751"/>
    <mergeCell ref="C1750:D1750"/>
    <mergeCell ref="B1746:B1747"/>
    <mergeCell ref="G1748:G1749"/>
    <mergeCell ref="F1748:F1749"/>
    <mergeCell ref="C1749:D1749"/>
    <mergeCell ref="BL1748:BN1749"/>
    <mergeCell ref="BJ1748:BK1749"/>
    <mergeCell ref="BH1748:BI1749"/>
    <mergeCell ref="BF1748:BG1749"/>
    <mergeCell ref="BD1748:BE1749"/>
    <mergeCell ref="R1746:S1747"/>
    <mergeCell ref="P1746:Q1747"/>
    <mergeCell ref="N1746:O1747"/>
    <mergeCell ref="L1746:M1747"/>
    <mergeCell ref="J1746:K1747"/>
    <mergeCell ref="H1746:I1747"/>
    <mergeCell ref="AD1746:AE1747"/>
    <mergeCell ref="AB1746:AC1747"/>
    <mergeCell ref="Z1746:AA1747"/>
    <mergeCell ref="X1746:Y1747"/>
    <mergeCell ref="V1746:W1747"/>
    <mergeCell ref="T1746:U1747"/>
    <mergeCell ref="AP1746:AQ1747"/>
    <mergeCell ref="AN1746:AO1747"/>
    <mergeCell ref="AL1746:AM1747"/>
    <mergeCell ref="AJ1746:AK1747"/>
    <mergeCell ref="AH1746:AI1747"/>
    <mergeCell ref="AF1746:AG1747"/>
    <mergeCell ref="BB1746:BC1747"/>
    <mergeCell ref="AZ1746:BA1747"/>
    <mergeCell ref="AX1746:AY1747"/>
    <mergeCell ref="AV1746:AW1747"/>
    <mergeCell ref="AT1746:AU1747"/>
    <mergeCell ref="AR1746:AS1747"/>
    <mergeCell ref="E1748:E1749"/>
    <mergeCell ref="C1748:D1748"/>
    <mergeCell ref="B1748:B1749"/>
    <mergeCell ref="G1746:G1747"/>
    <mergeCell ref="F1746:F1747"/>
    <mergeCell ref="C1747:D1747"/>
    <mergeCell ref="BL1746:BN1747"/>
    <mergeCell ref="BJ1746:BK1747"/>
    <mergeCell ref="BH1746:BI1747"/>
    <mergeCell ref="BF1746:BG1747"/>
    <mergeCell ref="BD1746:BE1747"/>
    <mergeCell ref="R1744:S1745"/>
    <mergeCell ref="P1744:Q1745"/>
    <mergeCell ref="N1744:O1745"/>
    <mergeCell ref="L1744:M1745"/>
    <mergeCell ref="J1744:K1745"/>
    <mergeCell ref="H1744:I1745"/>
    <mergeCell ref="AD1744:AE1745"/>
    <mergeCell ref="AB1744:AC1745"/>
    <mergeCell ref="Z1744:AA1745"/>
    <mergeCell ref="X1744:Y1745"/>
    <mergeCell ref="V1744:W1745"/>
    <mergeCell ref="T1744:U1745"/>
    <mergeCell ref="AP1744:AQ1745"/>
    <mergeCell ref="AN1744:AO1745"/>
    <mergeCell ref="AL1744:AM1745"/>
    <mergeCell ref="AJ1744:AK1745"/>
    <mergeCell ref="AH1744:AI1745"/>
    <mergeCell ref="AF1744:AG1745"/>
    <mergeCell ref="BB1744:BC1745"/>
    <mergeCell ref="AZ1744:BA1745"/>
    <mergeCell ref="AX1744:AY1745"/>
    <mergeCell ref="AV1744:AW1745"/>
    <mergeCell ref="AT1744:AU1745"/>
    <mergeCell ref="AR1744:AS1745"/>
    <mergeCell ref="E1746:E1747"/>
    <mergeCell ref="C1746:D1746"/>
    <mergeCell ref="B1742:B1743"/>
    <mergeCell ref="G1744:G1745"/>
    <mergeCell ref="F1744:F1745"/>
    <mergeCell ref="C1745:D1745"/>
    <mergeCell ref="BL1744:BN1745"/>
    <mergeCell ref="BJ1744:BK1745"/>
    <mergeCell ref="BH1744:BI1745"/>
    <mergeCell ref="BF1744:BG1745"/>
    <mergeCell ref="BD1744:BE1745"/>
    <mergeCell ref="R1742:S1743"/>
    <mergeCell ref="P1742:Q1743"/>
    <mergeCell ref="N1742:O1743"/>
    <mergeCell ref="L1742:M1743"/>
    <mergeCell ref="J1742:K1743"/>
    <mergeCell ref="H1742:I1743"/>
    <mergeCell ref="AD1742:AE1743"/>
    <mergeCell ref="AB1742:AC1743"/>
    <mergeCell ref="Z1742:AA1743"/>
    <mergeCell ref="X1742:Y1743"/>
    <mergeCell ref="V1742:W1743"/>
    <mergeCell ref="T1742:U1743"/>
    <mergeCell ref="AP1742:AQ1743"/>
    <mergeCell ref="AN1742:AO1743"/>
    <mergeCell ref="AL1742:AM1743"/>
    <mergeCell ref="AJ1742:AK1743"/>
    <mergeCell ref="AH1742:AI1743"/>
    <mergeCell ref="AF1742:AG1743"/>
    <mergeCell ref="BB1742:BC1743"/>
    <mergeCell ref="AZ1742:BA1743"/>
    <mergeCell ref="AX1742:AY1743"/>
    <mergeCell ref="AV1742:AW1743"/>
    <mergeCell ref="AT1742:AU1743"/>
    <mergeCell ref="C1744:D1744"/>
    <mergeCell ref="B1744:B1745"/>
    <mergeCell ref="G1742:G1743"/>
    <mergeCell ref="F1742:F1743"/>
    <mergeCell ref="C1743:D1743"/>
    <mergeCell ref="BL1742:BN1743"/>
    <mergeCell ref="BJ1742:BK1743"/>
    <mergeCell ref="BH1742:BI1743"/>
    <mergeCell ref="BF1742:BG1743"/>
    <mergeCell ref="BD1742:BE1743"/>
    <mergeCell ref="R1740:S1741"/>
    <mergeCell ref="P1740:Q1741"/>
    <mergeCell ref="N1740:O1741"/>
    <mergeCell ref="L1740:M1741"/>
    <mergeCell ref="J1740:K1741"/>
    <mergeCell ref="H1740:I1741"/>
    <mergeCell ref="AD1740:AE1741"/>
    <mergeCell ref="AB1740:AC1741"/>
    <mergeCell ref="Z1740:AA1741"/>
    <mergeCell ref="X1740:Y1741"/>
    <mergeCell ref="V1740:W1741"/>
    <mergeCell ref="T1740:U1741"/>
    <mergeCell ref="AP1740:AQ1741"/>
    <mergeCell ref="AN1740:AO1741"/>
    <mergeCell ref="AL1740:AM1741"/>
    <mergeCell ref="AJ1740:AK1741"/>
    <mergeCell ref="AH1740:AI1741"/>
    <mergeCell ref="AF1740:AG1741"/>
    <mergeCell ref="BB1740:BC1741"/>
    <mergeCell ref="AZ1740:BA1741"/>
    <mergeCell ref="AX1740:AY1741"/>
    <mergeCell ref="AV1740:AW1741"/>
    <mergeCell ref="AT1740:AU1741"/>
    <mergeCell ref="AR1740:AS1741"/>
    <mergeCell ref="E1742:E1743"/>
    <mergeCell ref="C1742:D1742"/>
    <mergeCell ref="AR1742:AS1743"/>
    <mergeCell ref="B1738:B1739"/>
    <mergeCell ref="G1740:G1741"/>
    <mergeCell ref="F1740:F1741"/>
    <mergeCell ref="C1741:D1741"/>
    <mergeCell ref="BL1740:BN1741"/>
    <mergeCell ref="BJ1740:BK1741"/>
    <mergeCell ref="BH1740:BI1741"/>
    <mergeCell ref="BF1740:BG1741"/>
    <mergeCell ref="BD1740:BE1741"/>
    <mergeCell ref="R1738:S1739"/>
    <mergeCell ref="P1738:Q1739"/>
    <mergeCell ref="N1738:O1739"/>
    <mergeCell ref="L1738:M1739"/>
    <mergeCell ref="J1738:K1739"/>
    <mergeCell ref="H1738:I1739"/>
    <mergeCell ref="AD1738:AE1739"/>
    <mergeCell ref="AB1738:AC1739"/>
    <mergeCell ref="Z1738:AA1739"/>
    <mergeCell ref="X1738:Y1739"/>
    <mergeCell ref="V1738:W1739"/>
    <mergeCell ref="T1738:U1739"/>
    <mergeCell ref="AP1738:AQ1739"/>
    <mergeCell ref="AN1738:AO1739"/>
    <mergeCell ref="AL1738:AM1739"/>
    <mergeCell ref="AJ1738:AK1739"/>
    <mergeCell ref="AH1738:AI1739"/>
    <mergeCell ref="AF1738:AG1739"/>
    <mergeCell ref="BB1738:BC1739"/>
    <mergeCell ref="AZ1738:BA1739"/>
    <mergeCell ref="AX1738:AY1739"/>
    <mergeCell ref="AV1738:AW1739"/>
    <mergeCell ref="AT1738:AU1739"/>
    <mergeCell ref="AR1738:AS1739"/>
    <mergeCell ref="E1740:E1741"/>
    <mergeCell ref="C1740:D1740"/>
    <mergeCell ref="B1740:B1741"/>
    <mergeCell ref="G1738:G1739"/>
    <mergeCell ref="F1738:F1739"/>
    <mergeCell ref="C1739:D1739"/>
    <mergeCell ref="BL1738:BN1739"/>
    <mergeCell ref="BJ1738:BK1739"/>
    <mergeCell ref="BH1738:BI1739"/>
    <mergeCell ref="BF1738:BG1739"/>
    <mergeCell ref="BD1738:BE1739"/>
    <mergeCell ref="R1736:S1737"/>
    <mergeCell ref="P1736:Q1737"/>
    <mergeCell ref="N1736:O1737"/>
    <mergeCell ref="L1736:M1737"/>
    <mergeCell ref="J1736:K1737"/>
    <mergeCell ref="H1736:I1737"/>
    <mergeCell ref="AD1736:AE1737"/>
    <mergeCell ref="AB1736:AC1737"/>
    <mergeCell ref="Z1736:AA1737"/>
    <mergeCell ref="X1736:Y1737"/>
    <mergeCell ref="V1736:W1737"/>
    <mergeCell ref="T1736:U1737"/>
    <mergeCell ref="AP1736:AQ1737"/>
    <mergeCell ref="AN1736:AO1737"/>
    <mergeCell ref="AL1736:AM1737"/>
    <mergeCell ref="AJ1736:AK1737"/>
    <mergeCell ref="AH1736:AI1737"/>
    <mergeCell ref="AF1736:AG1737"/>
    <mergeCell ref="BB1736:BC1737"/>
    <mergeCell ref="AZ1736:BA1737"/>
    <mergeCell ref="AX1736:AY1737"/>
    <mergeCell ref="AV1736:AW1737"/>
    <mergeCell ref="AT1736:AU1737"/>
    <mergeCell ref="AR1736:AS1737"/>
    <mergeCell ref="E1738:E1739"/>
    <mergeCell ref="C1738:D1738"/>
    <mergeCell ref="B1734:B1735"/>
    <mergeCell ref="G1736:G1737"/>
    <mergeCell ref="F1736:F1737"/>
    <mergeCell ref="C1737:D1737"/>
    <mergeCell ref="BL1736:BN1737"/>
    <mergeCell ref="BJ1736:BK1737"/>
    <mergeCell ref="BH1736:BI1737"/>
    <mergeCell ref="BF1736:BG1737"/>
    <mergeCell ref="BD1736:BE1737"/>
    <mergeCell ref="R1734:S1735"/>
    <mergeCell ref="P1734:Q1735"/>
    <mergeCell ref="N1734:O1735"/>
    <mergeCell ref="L1734:M1735"/>
    <mergeCell ref="J1734:K1735"/>
    <mergeCell ref="H1734:I1735"/>
    <mergeCell ref="AD1734:AE1735"/>
    <mergeCell ref="AB1734:AC1735"/>
    <mergeCell ref="Z1734:AA1735"/>
    <mergeCell ref="X1734:Y1735"/>
    <mergeCell ref="V1734:W1735"/>
    <mergeCell ref="T1734:U1735"/>
    <mergeCell ref="AP1734:AQ1735"/>
    <mergeCell ref="AN1734:AO1735"/>
    <mergeCell ref="AL1734:AM1735"/>
    <mergeCell ref="AJ1734:AK1735"/>
    <mergeCell ref="AH1734:AI1735"/>
    <mergeCell ref="AF1734:AG1735"/>
    <mergeCell ref="BB1734:BC1735"/>
    <mergeCell ref="AZ1734:BA1735"/>
    <mergeCell ref="AX1734:AY1735"/>
    <mergeCell ref="AV1734:AW1735"/>
    <mergeCell ref="AT1734:AU1735"/>
    <mergeCell ref="AR1734:AS1735"/>
    <mergeCell ref="E1736:E1737"/>
    <mergeCell ref="C1736:D1736"/>
    <mergeCell ref="B1736:B1737"/>
    <mergeCell ref="G1734:G1735"/>
    <mergeCell ref="F1734:F1735"/>
    <mergeCell ref="C1735:D1735"/>
    <mergeCell ref="BL1734:BN1735"/>
    <mergeCell ref="BJ1734:BK1735"/>
    <mergeCell ref="BH1734:BI1735"/>
    <mergeCell ref="BF1734:BG1735"/>
    <mergeCell ref="BD1734:BE1735"/>
    <mergeCell ref="R1732:S1733"/>
    <mergeCell ref="P1732:Q1733"/>
    <mergeCell ref="N1732:O1733"/>
    <mergeCell ref="L1732:M1733"/>
    <mergeCell ref="J1732:K1733"/>
    <mergeCell ref="H1732:I1733"/>
    <mergeCell ref="AD1732:AE1733"/>
    <mergeCell ref="AB1732:AC1733"/>
    <mergeCell ref="Z1732:AA1733"/>
    <mergeCell ref="X1732:Y1733"/>
    <mergeCell ref="V1732:W1733"/>
    <mergeCell ref="T1732:U1733"/>
    <mergeCell ref="AP1732:AQ1733"/>
    <mergeCell ref="AN1732:AO1733"/>
    <mergeCell ref="AL1732:AM1733"/>
    <mergeCell ref="AJ1732:AK1733"/>
    <mergeCell ref="AH1732:AI1733"/>
    <mergeCell ref="AF1732:AG1733"/>
    <mergeCell ref="BB1732:BC1733"/>
    <mergeCell ref="AZ1732:BA1733"/>
    <mergeCell ref="AX1732:AY1733"/>
    <mergeCell ref="AV1732:AW1733"/>
    <mergeCell ref="AT1732:AU1733"/>
    <mergeCell ref="AR1732:AS1733"/>
    <mergeCell ref="E1734:E1735"/>
    <mergeCell ref="C1734:D1734"/>
    <mergeCell ref="B1730:B1731"/>
    <mergeCell ref="G1732:G1733"/>
    <mergeCell ref="F1732:F1733"/>
    <mergeCell ref="C1733:D1733"/>
    <mergeCell ref="BL1732:BN1733"/>
    <mergeCell ref="BJ1732:BK1733"/>
    <mergeCell ref="BH1732:BI1733"/>
    <mergeCell ref="BF1732:BG1733"/>
    <mergeCell ref="BD1732:BE1733"/>
    <mergeCell ref="R1730:S1731"/>
    <mergeCell ref="P1730:Q1731"/>
    <mergeCell ref="N1730:O1731"/>
    <mergeCell ref="L1730:M1731"/>
    <mergeCell ref="J1730:K1731"/>
    <mergeCell ref="H1730:I1731"/>
    <mergeCell ref="AD1730:AE1731"/>
    <mergeCell ref="AB1730:AC1731"/>
    <mergeCell ref="Z1730:AA1731"/>
    <mergeCell ref="X1730:Y1731"/>
    <mergeCell ref="V1730:W1731"/>
    <mergeCell ref="T1730:U1731"/>
    <mergeCell ref="AP1730:AQ1731"/>
    <mergeCell ref="AN1730:AO1731"/>
    <mergeCell ref="AL1730:AM1731"/>
    <mergeCell ref="AJ1730:AK1731"/>
    <mergeCell ref="AH1730:AI1731"/>
    <mergeCell ref="AF1730:AG1731"/>
    <mergeCell ref="BB1730:BC1731"/>
    <mergeCell ref="AZ1730:BA1731"/>
    <mergeCell ref="AX1730:AY1731"/>
    <mergeCell ref="AV1730:AW1731"/>
    <mergeCell ref="AT1730:AU1731"/>
    <mergeCell ref="C1732:D1732"/>
    <mergeCell ref="B1732:B1733"/>
    <mergeCell ref="G1730:G1731"/>
    <mergeCell ref="F1730:F1731"/>
    <mergeCell ref="C1731:D1731"/>
    <mergeCell ref="BL1730:BN1731"/>
    <mergeCell ref="BJ1730:BK1731"/>
    <mergeCell ref="BH1730:BI1731"/>
    <mergeCell ref="BF1730:BG1731"/>
    <mergeCell ref="BD1730:BE1731"/>
    <mergeCell ref="R1728:S1729"/>
    <mergeCell ref="P1728:Q1729"/>
    <mergeCell ref="N1728:O1729"/>
    <mergeCell ref="L1728:M1729"/>
    <mergeCell ref="J1728:K1729"/>
    <mergeCell ref="H1728:I1729"/>
    <mergeCell ref="AD1728:AE1729"/>
    <mergeCell ref="AB1728:AC1729"/>
    <mergeCell ref="Z1728:AA1729"/>
    <mergeCell ref="X1728:Y1729"/>
    <mergeCell ref="V1728:W1729"/>
    <mergeCell ref="T1728:U1729"/>
    <mergeCell ref="AP1728:AQ1729"/>
    <mergeCell ref="AN1728:AO1729"/>
    <mergeCell ref="AL1728:AM1729"/>
    <mergeCell ref="AJ1728:AK1729"/>
    <mergeCell ref="AH1728:AI1729"/>
    <mergeCell ref="AF1728:AG1729"/>
    <mergeCell ref="BB1728:BC1729"/>
    <mergeCell ref="AZ1728:BA1729"/>
    <mergeCell ref="AX1728:AY1729"/>
    <mergeCell ref="AV1728:AW1729"/>
    <mergeCell ref="AT1728:AU1729"/>
    <mergeCell ref="AR1728:AS1729"/>
    <mergeCell ref="E1730:E1731"/>
    <mergeCell ref="C1730:D1730"/>
    <mergeCell ref="AR1730:AS1731"/>
    <mergeCell ref="B1726:B1727"/>
    <mergeCell ref="G1728:G1729"/>
    <mergeCell ref="F1728:F1729"/>
    <mergeCell ref="C1729:D1729"/>
    <mergeCell ref="BL1728:BN1729"/>
    <mergeCell ref="BJ1728:BK1729"/>
    <mergeCell ref="BH1728:BI1729"/>
    <mergeCell ref="BF1728:BG1729"/>
    <mergeCell ref="BD1728:BE1729"/>
    <mergeCell ref="R1726:S1727"/>
    <mergeCell ref="P1726:Q1727"/>
    <mergeCell ref="N1726:O1727"/>
    <mergeCell ref="L1726:M1727"/>
    <mergeCell ref="J1726:K1727"/>
    <mergeCell ref="H1726:I1727"/>
    <mergeCell ref="AD1726:AE1727"/>
    <mergeCell ref="AB1726:AC1727"/>
    <mergeCell ref="Z1726:AA1727"/>
    <mergeCell ref="X1726:Y1727"/>
    <mergeCell ref="V1726:W1727"/>
    <mergeCell ref="T1726:U1727"/>
    <mergeCell ref="AP1726:AQ1727"/>
    <mergeCell ref="AN1726:AO1727"/>
    <mergeCell ref="AL1726:AM1727"/>
    <mergeCell ref="AJ1726:AK1727"/>
    <mergeCell ref="AH1726:AI1727"/>
    <mergeCell ref="AF1726:AG1727"/>
    <mergeCell ref="BB1726:BC1727"/>
    <mergeCell ref="AZ1726:BA1727"/>
    <mergeCell ref="AX1726:AY1727"/>
    <mergeCell ref="AV1726:AW1727"/>
    <mergeCell ref="AT1726:AU1727"/>
    <mergeCell ref="AR1726:AS1727"/>
    <mergeCell ref="E1728:E1729"/>
    <mergeCell ref="C1728:D1728"/>
    <mergeCell ref="B1728:B1729"/>
    <mergeCell ref="AB1724:AC1725"/>
    <mergeCell ref="Z1724:AA1725"/>
    <mergeCell ref="X1724:Y1725"/>
    <mergeCell ref="V1724:W1725"/>
    <mergeCell ref="T1724:U1725"/>
    <mergeCell ref="AP1724:AQ1725"/>
    <mergeCell ref="AN1724:AO1725"/>
    <mergeCell ref="AL1724:AM1725"/>
    <mergeCell ref="AJ1724:AK1725"/>
    <mergeCell ref="AH1724:AI1725"/>
    <mergeCell ref="AF1724:AG1725"/>
    <mergeCell ref="BB1724:BC1725"/>
    <mergeCell ref="AZ1724:BA1725"/>
    <mergeCell ref="AX1724:AY1725"/>
    <mergeCell ref="AV1724:AW1725"/>
    <mergeCell ref="AT1724:AU1725"/>
    <mergeCell ref="AR1724:AS1725"/>
    <mergeCell ref="E1722:E1723"/>
    <mergeCell ref="C1722:D1722"/>
    <mergeCell ref="B1722:B1723"/>
    <mergeCell ref="C1725:D1725"/>
    <mergeCell ref="BL1724:BN1725"/>
    <mergeCell ref="BJ1724:BK1725"/>
    <mergeCell ref="BH1724:BI1725"/>
    <mergeCell ref="BF1724:BG1725"/>
    <mergeCell ref="BD1724:BE1725"/>
    <mergeCell ref="R1722:S1723"/>
    <mergeCell ref="P1722:Q1723"/>
    <mergeCell ref="N1722:O1723"/>
    <mergeCell ref="L1722:M1723"/>
    <mergeCell ref="J1722:K1723"/>
    <mergeCell ref="H1722:I1723"/>
    <mergeCell ref="AD1722:AE1723"/>
    <mergeCell ref="AB1722:AC1723"/>
    <mergeCell ref="Z1722:AA1723"/>
    <mergeCell ref="X1722:Y1723"/>
    <mergeCell ref="V1722:W1723"/>
    <mergeCell ref="T1722:U1723"/>
    <mergeCell ref="AP1722:AQ1723"/>
    <mergeCell ref="AN1722:AO1723"/>
    <mergeCell ref="AL1722:AM1723"/>
    <mergeCell ref="AJ1722:AK1723"/>
    <mergeCell ref="AH1722:AI1723"/>
    <mergeCell ref="AF1722:AG1723"/>
    <mergeCell ref="BB1722:BC1723"/>
    <mergeCell ref="AZ1722:BA1723"/>
    <mergeCell ref="AX1722:AY1723"/>
    <mergeCell ref="AV1722:AW1723"/>
    <mergeCell ref="AT1722:AU1723"/>
    <mergeCell ref="AR1722:AS1723"/>
    <mergeCell ref="AF1662:AG1662"/>
    <mergeCell ref="BP135:BP136"/>
    <mergeCell ref="BL599:BN600"/>
    <mergeCell ref="BL540:BN541"/>
    <mergeCell ref="AL594:BM594"/>
    <mergeCell ref="BA596:BC596"/>
    <mergeCell ref="AI596:AZ596"/>
    <mergeCell ref="BF599:BK599"/>
    <mergeCell ref="BL422:BN423"/>
    <mergeCell ref="AL476:BM476"/>
    <mergeCell ref="BA478:BC478"/>
    <mergeCell ref="AI478:AZ478"/>
    <mergeCell ref="AE476:AK476"/>
    <mergeCell ref="AL417:BM417"/>
    <mergeCell ref="AE417:AK417"/>
    <mergeCell ref="AI419:AZ419"/>
    <mergeCell ref="BL363:BN364"/>
    <mergeCell ref="BL304:BN305"/>
    <mergeCell ref="AL358:BM358"/>
    <mergeCell ref="BA360:BC360"/>
    <mergeCell ref="AI360:AZ360"/>
    <mergeCell ref="BF363:BK363"/>
    <mergeCell ref="AL299:BM299"/>
    <mergeCell ref="BP151:BP152"/>
    <mergeCell ref="BP153:BP154"/>
    <mergeCell ref="BP155:BP156"/>
    <mergeCell ref="BP145:BP146"/>
    <mergeCell ref="BP147:BP148"/>
    <mergeCell ref="BP149:BP150"/>
    <mergeCell ref="BP259:BP260"/>
    <mergeCell ref="BP261:BP262"/>
    <mergeCell ref="BP263:BP264"/>
    <mergeCell ref="BP249:BP250"/>
    <mergeCell ref="BP245:BP246"/>
    <mergeCell ref="BP247:BP248"/>
    <mergeCell ref="BP224:BP225"/>
    <mergeCell ref="BP226:BP227"/>
    <mergeCell ref="AE594:AK594"/>
    <mergeCell ref="B533:BN533"/>
    <mergeCell ref="H544:I545"/>
    <mergeCell ref="AD544:AE545"/>
    <mergeCell ref="AB544:AC545"/>
    <mergeCell ref="Z544:AA545"/>
    <mergeCell ref="X544:Y545"/>
    <mergeCell ref="V544:W545"/>
    <mergeCell ref="T544:U545"/>
    <mergeCell ref="AP544:AQ545"/>
    <mergeCell ref="AN544:AO545"/>
    <mergeCell ref="AL544:AM545"/>
    <mergeCell ref="AR600:AS600"/>
    <mergeCell ref="AP600:AQ600"/>
    <mergeCell ref="R600:S600"/>
    <mergeCell ref="P600:Q600"/>
    <mergeCell ref="AF600:AG600"/>
    <mergeCell ref="AD600:AE600"/>
    <mergeCell ref="AB600:AC600"/>
    <mergeCell ref="X599:Y600"/>
    <mergeCell ref="V599:W600"/>
    <mergeCell ref="P599:U599"/>
    <mergeCell ref="AB599:AG599"/>
    <mergeCell ref="Z599:AA600"/>
    <mergeCell ref="AN600:AO600"/>
    <mergeCell ref="AL600:AM600"/>
    <mergeCell ref="AJ600:AK600"/>
    <mergeCell ref="BL102:BN103"/>
    <mergeCell ref="BL108:BN109"/>
    <mergeCell ref="BA59:BN59"/>
    <mergeCell ref="B61:BN61"/>
    <mergeCell ref="B605:B606"/>
    <mergeCell ref="B607:B608"/>
    <mergeCell ref="AB660:AC661"/>
    <mergeCell ref="BD458:BE459"/>
    <mergeCell ref="BD446:BE447"/>
    <mergeCell ref="B1205:B1206"/>
    <mergeCell ref="L1205:M1206"/>
    <mergeCell ref="J1205:K1206"/>
    <mergeCell ref="E1547:E1548"/>
    <mergeCell ref="C1547:D1547"/>
    <mergeCell ref="G871:G872"/>
    <mergeCell ref="G873:G874"/>
    <mergeCell ref="G875:G876"/>
    <mergeCell ref="G894:G895"/>
    <mergeCell ref="G855:G856"/>
    <mergeCell ref="G857:G858"/>
    <mergeCell ref="G859:G860"/>
    <mergeCell ref="G861:G862"/>
    <mergeCell ref="G863:G864"/>
    <mergeCell ref="G865:G866"/>
    <mergeCell ref="G843:G844"/>
    <mergeCell ref="G845:G846"/>
    <mergeCell ref="G847:G848"/>
    <mergeCell ref="G849:G850"/>
    <mergeCell ref="G851:G852"/>
    <mergeCell ref="G853:G854"/>
    <mergeCell ref="G835:G836"/>
    <mergeCell ref="G837:G838"/>
    <mergeCell ref="G839:G840"/>
    <mergeCell ref="G841:G842"/>
    <mergeCell ref="BL955:BN956"/>
    <mergeCell ref="BL127:BN128"/>
    <mergeCell ref="AL181:BM181"/>
    <mergeCell ref="BA183:BC183"/>
    <mergeCell ref="BD430:BE431"/>
    <mergeCell ref="AH600:AI600"/>
    <mergeCell ref="BH1547:BI1548"/>
    <mergeCell ref="BF1547:BG1548"/>
    <mergeCell ref="BD1547:BE1548"/>
    <mergeCell ref="BB1547:BC1548"/>
    <mergeCell ref="AZ1547:BA1548"/>
    <mergeCell ref="AX1547:AY1548"/>
    <mergeCell ref="AV1547:AW1548"/>
    <mergeCell ref="C1546:D1546"/>
    <mergeCell ref="V1545:W1546"/>
    <mergeCell ref="T1545:U1546"/>
    <mergeCell ref="C1486:D1486"/>
    <mergeCell ref="B1486:B1487"/>
    <mergeCell ref="BL1488:BN1489"/>
    <mergeCell ref="R1490:S1491"/>
    <mergeCell ref="P1490:Q1491"/>
    <mergeCell ref="C1481:D1481"/>
    <mergeCell ref="H1484:I1485"/>
    <mergeCell ref="C1484:D1485"/>
    <mergeCell ref="B1484:B1485"/>
    <mergeCell ref="J1485:K1485"/>
    <mergeCell ref="N1485:O1485"/>
    <mergeCell ref="L1485:M1485"/>
    <mergeCell ref="J1484:O1484"/>
    <mergeCell ref="BF1484:BK1484"/>
    <mergeCell ref="BQ151:BQ152"/>
    <mergeCell ref="BQ153:BQ154"/>
    <mergeCell ref="BQ155:BQ156"/>
    <mergeCell ref="BQ143:BQ144"/>
    <mergeCell ref="BQ145:BQ146"/>
    <mergeCell ref="BQ147:BQ148"/>
    <mergeCell ref="BQ149:BQ150"/>
    <mergeCell ref="BQ269:BQ270"/>
    <mergeCell ref="BQ259:BQ260"/>
    <mergeCell ref="BQ261:BQ262"/>
    <mergeCell ref="BQ263:BQ264"/>
    <mergeCell ref="BQ249:BQ250"/>
    <mergeCell ref="BQ245:BQ246"/>
    <mergeCell ref="BQ247:BQ248"/>
    <mergeCell ref="BQ224:BQ225"/>
    <mergeCell ref="BQ226:BQ227"/>
    <mergeCell ref="C612:D612"/>
    <mergeCell ref="AJ609:AK610"/>
    <mergeCell ref="BJ603:BK604"/>
    <mergeCell ref="BH603:BI604"/>
    <mergeCell ref="BF603:BG604"/>
    <mergeCell ref="BD603:BE604"/>
    <mergeCell ref="E603:E604"/>
    <mergeCell ref="C603:D603"/>
    <mergeCell ref="N603:O604"/>
    <mergeCell ref="L603:M604"/>
    <mergeCell ref="J603:K604"/>
    <mergeCell ref="H603:I604"/>
    <mergeCell ref="AD603:AE604"/>
    <mergeCell ref="AB603:AC604"/>
    <mergeCell ref="AP603:AQ604"/>
    <mergeCell ref="AN603:AO604"/>
    <mergeCell ref="AL603:AM604"/>
    <mergeCell ref="AJ603:AK604"/>
    <mergeCell ref="AH603:AI604"/>
    <mergeCell ref="AF603:AG604"/>
    <mergeCell ref="BB603:BC604"/>
    <mergeCell ref="AZ603:BA604"/>
    <mergeCell ref="AX603:AY604"/>
    <mergeCell ref="AV603:AW604"/>
    <mergeCell ref="AT603:AU604"/>
    <mergeCell ref="AR603:AS604"/>
    <mergeCell ref="E605:E606"/>
    <mergeCell ref="C605:D605"/>
    <mergeCell ref="G605:G606"/>
    <mergeCell ref="E607:E608"/>
    <mergeCell ref="C607:D607"/>
    <mergeCell ref="C610:D610"/>
    <mergeCell ref="BL609:BN610"/>
    <mergeCell ref="BJ609:BK610"/>
    <mergeCell ref="BH609:BI610"/>
    <mergeCell ref="BF609:BG610"/>
    <mergeCell ref="BD609:BE610"/>
    <mergeCell ref="C606:D606"/>
    <mergeCell ref="BP157:BP158"/>
    <mergeCell ref="BQ157:BQ158"/>
    <mergeCell ref="BP159:BP160"/>
    <mergeCell ref="BQ159:BQ160"/>
    <mergeCell ref="BP161:BP162"/>
    <mergeCell ref="BQ161:BQ162"/>
    <mergeCell ref="BP206:BP207"/>
    <mergeCell ref="BQ206:BQ207"/>
    <mergeCell ref="BP208:BP209"/>
    <mergeCell ref="BQ208:BQ209"/>
    <mergeCell ref="BP210:BP211"/>
    <mergeCell ref="BQ210:BQ211"/>
    <mergeCell ref="BP200:BP201"/>
    <mergeCell ref="BQ200:BQ201"/>
    <mergeCell ref="BP202:BP203"/>
    <mergeCell ref="BQ202:BQ203"/>
    <mergeCell ref="BP204:BP205"/>
    <mergeCell ref="BQ204:BQ205"/>
    <mergeCell ref="BP194:BP195"/>
    <mergeCell ref="BQ194:BQ195"/>
    <mergeCell ref="BP196:BP197"/>
    <mergeCell ref="BQ196:BQ197"/>
    <mergeCell ref="BP198:BP199"/>
    <mergeCell ref="BQ198:BQ199"/>
    <mergeCell ref="BP169:BP170"/>
    <mergeCell ref="BQ169:BQ170"/>
    <mergeCell ref="BP190:BP191"/>
    <mergeCell ref="BQ190:BQ191"/>
    <mergeCell ref="BP192:BP193"/>
    <mergeCell ref="BQ192:BQ193"/>
    <mergeCell ref="BP163:BP164"/>
    <mergeCell ref="BQ163:BQ164"/>
    <mergeCell ref="BP165:BP166"/>
    <mergeCell ref="BQ165:BQ166"/>
    <mergeCell ref="BP173:BQ173"/>
    <mergeCell ref="AL660:AM661"/>
    <mergeCell ref="AJ660:AK661"/>
    <mergeCell ref="AH660:AI661"/>
    <mergeCell ref="AF660:AG661"/>
    <mergeCell ref="BB660:BC661"/>
    <mergeCell ref="AZ660:BA661"/>
    <mergeCell ref="AX660:AY661"/>
    <mergeCell ref="AV660:AW661"/>
    <mergeCell ref="BP332:BP333"/>
    <mergeCell ref="BQ332:BQ333"/>
    <mergeCell ref="BP334:BP335"/>
    <mergeCell ref="BQ334:BQ335"/>
    <mergeCell ref="BP324:BP325"/>
    <mergeCell ref="BQ324:BQ325"/>
    <mergeCell ref="BP326:BP327"/>
    <mergeCell ref="BQ326:BQ327"/>
    <mergeCell ref="BP328:BP329"/>
    <mergeCell ref="BQ328:BQ329"/>
    <mergeCell ref="BP308:BP309"/>
    <mergeCell ref="BQ308:BQ309"/>
    <mergeCell ref="BP304:BP305"/>
    <mergeCell ref="BQ304:BQ305"/>
    <mergeCell ref="BP314:BP315"/>
    <mergeCell ref="BQ314:BQ315"/>
    <mergeCell ref="BP310:BP311"/>
    <mergeCell ref="BQ310:BQ311"/>
    <mergeCell ref="BP312:BP313"/>
    <mergeCell ref="BQ312:BQ313"/>
    <mergeCell ref="BP283:BP284"/>
    <mergeCell ref="BQ283:BQ284"/>
    <mergeCell ref="BP285:BP286"/>
    <mergeCell ref="BQ285:BQ286"/>
    <mergeCell ref="BJ515:BK516"/>
    <mergeCell ref="BQ277:BQ278"/>
    <mergeCell ref="BQ265:BQ266"/>
    <mergeCell ref="BP267:BP268"/>
    <mergeCell ref="BQ267:BQ268"/>
    <mergeCell ref="BP269:BP270"/>
    <mergeCell ref="BP279:BP280"/>
    <mergeCell ref="BQ135:BQ136"/>
    <mergeCell ref="BP137:BP138"/>
    <mergeCell ref="BQ137:BQ138"/>
    <mergeCell ref="BP139:BP140"/>
    <mergeCell ref="BL1484:BN1485"/>
    <mergeCell ref="AL1420:BM1420"/>
    <mergeCell ref="BP9:BP10"/>
    <mergeCell ref="BQ9:BQ10"/>
    <mergeCell ref="BP11:BP12"/>
    <mergeCell ref="BQ11:BQ12"/>
    <mergeCell ref="BQ139:BQ140"/>
    <mergeCell ref="BP141:BP142"/>
    <mergeCell ref="BQ141:BQ142"/>
    <mergeCell ref="BP143:BP144"/>
    <mergeCell ref="BP1134:BP1135"/>
    <mergeCell ref="BQ1134:BQ1135"/>
    <mergeCell ref="BP1138:BP1139"/>
    <mergeCell ref="BQ1138:BQ1139"/>
    <mergeCell ref="BP1140:BP1141"/>
    <mergeCell ref="BQ1140:BQ1141"/>
    <mergeCell ref="BL1130:BN1131"/>
    <mergeCell ref="BL1136:BN1137"/>
    <mergeCell ref="BL1140:BN1141"/>
    <mergeCell ref="BL894:BN895"/>
    <mergeCell ref="BL835:BN836"/>
    <mergeCell ref="AL889:BM889"/>
    <mergeCell ref="BA891:BC891"/>
    <mergeCell ref="AI891:AZ891"/>
    <mergeCell ref="BF894:BK894"/>
    <mergeCell ref="BL717:BN718"/>
    <mergeCell ref="BP212:BP213"/>
    <mergeCell ref="BQ212:BQ213"/>
    <mergeCell ref="BP214:BP215"/>
    <mergeCell ref="BQ214:BQ215"/>
    <mergeCell ref="BP216:BP217"/>
    <mergeCell ref="BQ216:BQ217"/>
    <mergeCell ref="AE358:AK358"/>
    <mergeCell ref="BP167:BP168"/>
    <mergeCell ref="BQ167:BQ168"/>
    <mergeCell ref="BP271:BP272"/>
    <mergeCell ref="BQ271:BQ272"/>
    <mergeCell ref="BP273:BP274"/>
    <mergeCell ref="BQ273:BQ274"/>
    <mergeCell ref="BP275:BP276"/>
    <mergeCell ref="BQ275:BQ276"/>
    <mergeCell ref="BP265:BP266"/>
    <mergeCell ref="BJ659:BK659"/>
    <mergeCell ref="BH659:BI659"/>
    <mergeCell ref="BF659:BG659"/>
    <mergeCell ref="BD659:BE659"/>
    <mergeCell ref="AE712:AK712"/>
    <mergeCell ref="B710:BN710"/>
    <mergeCell ref="B651:BN651"/>
    <mergeCell ref="P659:Q659"/>
    <mergeCell ref="AF659:AG659"/>
    <mergeCell ref="AD659:AE659"/>
    <mergeCell ref="BP218:BP219"/>
    <mergeCell ref="BQ218:BQ219"/>
    <mergeCell ref="BP220:BP221"/>
    <mergeCell ref="BQ220:BQ221"/>
    <mergeCell ref="BP222:BP223"/>
    <mergeCell ref="BQ222:BQ223"/>
    <mergeCell ref="BP330:BP331"/>
    <mergeCell ref="BQ330:BQ331"/>
    <mergeCell ref="BJ365:BK366"/>
    <mergeCell ref="BL367:BN368"/>
    <mergeCell ref="BJ367:BK368"/>
    <mergeCell ref="AB659:AC659"/>
    <mergeCell ref="X658:Y659"/>
    <mergeCell ref="V658:W659"/>
    <mergeCell ref="BP363:BP364"/>
    <mergeCell ref="BQ363:BQ364"/>
    <mergeCell ref="BP365:BP366"/>
    <mergeCell ref="BQ365:BQ366"/>
    <mergeCell ref="BP342:BP343"/>
    <mergeCell ref="BQ342:BQ343"/>
    <mergeCell ref="BP344:BP345"/>
    <mergeCell ref="BQ344:BQ345"/>
    <mergeCell ref="BP346:BP347"/>
    <mergeCell ref="BQ346:BQ347"/>
    <mergeCell ref="BP336:BP337"/>
    <mergeCell ref="BQ336:BQ337"/>
    <mergeCell ref="BP338:BP339"/>
    <mergeCell ref="BQ338:BQ339"/>
    <mergeCell ref="BP340:BP341"/>
    <mergeCell ref="BQ340:BQ341"/>
    <mergeCell ref="BP350:BQ350"/>
    <mergeCell ref="AD607:AE608"/>
    <mergeCell ref="AB607:AC608"/>
    <mergeCell ref="Z607:AA608"/>
    <mergeCell ref="X607:Y608"/>
    <mergeCell ref="V607:W608"/>
    <mergeCell ref="BP450:BP451"/>
    <mergeCell ref="BQ450:BQ451"/>
    <mergeCell ref="BA472:BN472"/>
    <mergeCell ref="BJ450:BK451"/>
    <mergeCell ref="BH450:BI451"/>
    <mergeCell ref="BF450:BG451"/>
    <mergeCell ref="BD450:BE451"/>
    <mergeCell ref="BJ454:BK455"/>
    <mergeCell ref="BH454:BI455"/>
    <mergeCell ref="BF454:BG455"/>
    <mergeCell ref="BD454:BE455"/>
    <mergeCell ref="BJ458:BK459"/>
    <mergeCell ref="BH458:BI459"/>
    <mergeCell ref="BF458:BG459"/>
    <mergeCell ref="AF607:AG608"/>
    <mergeCell ref="BB607:BC608"/>
    <mergeCell ref="AZ607:BA608"/>
    <mergeCell ref="AX607:AY608"/>
    <mergeCell ref="AV635:AW636"/>
    <mergeCell ref="AT635:AU636"/>
    <mergeCell ref="AR635:AS636"/>
    <mergeCell ref="BA649:BN649"/>
    <mergeCell ref="BI648:BK648"/>
    <mergeCell ref="BE648:BG648"/>
    <mergeCell ref="AZ648:BD648"/>
    <mergeCell ref="AS648:AU648"/>
    <mergeCell ref="AO648:AQ648"/>
    <mergeCell ref="BD537:BM537"/>
    <mergeCell ref="BA537:BC537"/>
    <mergeCell ref="AI537:AZ537"/>
    <mergeCell ref="AE537:AH537"/>
    <mergeCell ref="E537:AC537"/>
    <mergeCell ref="F542:F543"/>
    <mergeCell ref="P542:Q543"/>
    <mergeCell ref="N542:O543"/>
    <mergeCell ref="L542:M543"/>
    <mergeCell ref="BQ379:BQ380"/>
    <mergeCell ref="BP369:BP370"/>
    <mergeCell ref="BQ369:BQ370"/>
    <mergeCell ref="BP371:BP372"/>
    <mergeCell ref="BQ371:BQ372"/>
    <mergeCell ref="BP373:BP374"/>
    <mergeCell ref="BQ373:BQ374"/>
    <mergeCell ref="BP446:BP447"/>
    <mergeCell ref="BQ446:BQ447"/>
    <mergeCell ref="BP448:BP449"/>
    <mergeCell ref="BQ448:BQ449"/>
    <mergeCell ref="BQ279:BQ280"/>
    <mergeCell ref="BP281:BP282"/>
    <mergeCell ref="BQ281:BQ282"/>
    <mergeCell ref="BP232:BQ232"/>
    <mergeCell ref="BP291:BQ291"/>
    <mergeCell ref="BP399:BP400"/>
    <mergeCell ref="BQ399:BQ400"/>
    <mergeCell ref="BP401:BP402"/>
    <mergeCell ref="BQ401:BQ402"/>
    <mergeCell ref="BP403:BP404"/>
    <mergeCell ref="BQ403:BQ404"/>
    <mergeCell ref="BP393:BP394"/>
    <mergeCell ref="BQ393:BQ394"/>
    <mergeCell ref="BP395:BP396"/>
    <mergeCell ref="BQ395:BQ396"/>
    <mergeCell ref="BP397:BP398"/>
    <mergeCell ref="BQ397:BQ398"/>
    <mergeCell ref="BP387:BP388"/>
    <mergeCell ref="BQ387:BQ388"/>
    <mergeCell ref="BP389:BP390"/>
    <mergeCell ref="BL503:BN504"/>
    <mergeCell ref="BL365:BN366"/>
    <mergeCell ref="BL322:BN323"/>
    <mergeCell ref="BL334:BN335"/>
    <mergeCell ref="BL261:BN262"/>
    <mergeCell ref="BL263:BN264"/>
    <mergeCell ref="BL265:BN266"/>
    <mergeCell ref="BL283:BN284"/>
    <mergeCell ref="BA295:BN295"/>
    <mergeCell ref="BI294:BK294"/>
    <mergeCell ref="BE294:BG294"/>
    <mergeCell ref="AZ294:BD294"/>
    <mergeCell ref="BO342:BO343"/>
    <mergeCell ref="BO344:BO345"/>
    <mergeCell ref="BO346:BO347"/>
    <mergeCell ref="BO367:BO368"/>
    <mergeCell ref="BO369:BO370"/>
    <mergeCell ref="BO371:BO372"/>
    <mergeCell ref="BO373:BO374"/>
    <mergeCell ref="BO375:BO376"/>
    <mergeCell ref="BO377:BO378"/>
    <mergeCell ref="BO379:BO380"/>
    <mergeCell ref="BO381:BO382"/>
    <mergeCell ref="BO383:BO384"/>
    <mergeCell ref="BO385:BO386"/>
    <mergeCell ref="BO405:BO406"/>
    <mergeCell ref="BO334:BO335"/>
    <mergeCell ref="BO336:BO337"/>
    <mergeCell ref="BO338:BO339"/>
    <mergeCell ref="BO340:BO341"/>
    <mergeCell ref="B474:BN474"/>
    <mergeCell ref="E476:AC476"/>
    <mergeCell ref="C478:D478"/>
    <mergeCell ref="BO442:BO443"/>
    <mergeCell ref="BO444:BO445"/>
    <mergeCell ref="BO446:BO447"/>
    <mergeCell ref="BO448:BO449"/>
    <mergeCell ref="BO450:BO451"/>
    <mergeCell ref="BO452:BO453"/>
    <mergeCell ref="BO454:BO455"/>
    <mergeCell ref="BO456:BO457"/>
    <mergeCell ref="BO458:BO459"/>
    <mergeCell ref="BO460:BO461"/>
    <mergeCell ref="BO462:BO463"/>
    <mergeCell ref="BO464:BO465"/>
    <mergeCell ref="BP228:BP229"/>
    <mergeCell ref="BQ228:BQ229"/>
    <mergeCell ref="BB659:BC659"/>
    <mergeCell ref="BH424:BI425"/>
    <mergeCell ref="BQ576:BQ577"/>
    <mergeCell ref="BP566:BP567"/>
    <mergeCell ref="BQ566:BQ567"/>
    <mergeCell ref="BP568:BP569"/>
    <mergeCell ref="BQ568:BQ569"/>
    <mergeCell ref="BP570:BP571"/>
    <mergeCell ref="BL641:BN642"/>
    <mergeCell ref="BL605:BN606"/>
    <mergeCell ref="BJ605:BK606"/>
    <mergeCell ref="BH605:BI606"/>
    <mergeCell ref="BF605:BG606"/>
    <mergeCell ref="BD605:BE606"/>
    <mergeCell ref="AT619:AU620"/>
    <mergeCell ref="AR619:AS620"/>
    <mergeCell ref="AT625:AU626"/>
    <mergeCell ref="AR625:AS626"/>
    <mergeCell ref="BB637:BC638"/>
    <mergeCell ref="AZ637:BA638"/>
    <mergeCell ref="AX637:AY638"/>
    <mergeCell ref="AV637:AW638"/>
    <mergeCell ref="BB639:BC640"/>
    <mergeCell ref="AZ639:BA640"/>
    <mergeCell ref="AX639:AY640"/>
    <mergeCell ref="AV639:AW640"/>
    <mergeCell ref="AT639:AU640"/>
    <mergeCell ref="AR639:AS640"/>
    <mergeCell ref="BB635:BC636"/>
    <mergeCell ref="AZ635:BA636"/>
    <mergeCell ref="BH519:BI520"/>
    <mergeCell ref="BO540:BO541"/>
    <mergeCell ref="BF584:BG585"/>
    <mergeCell ref="BH584:BI585"/>
    <mergeCell ref="BJ584:BK585"/>
    <mergeCell ref="AX635:AY636"/>
    <mergeCell ref="BP391:BP392"/>
    <mergeCell ref="BQ391:BQ392"/>
    <mergeCell ref="BP409:BQ409"/>
    <mergeCell ref="BP381:BP382"/>
    <mergeCell ref="BQ381:BQ382"/>
    <mergeCell ref="BP383:BP384"/>
    <mergeCell ref="BQ383:BQ384"/>
    <mergeCell ref="BP385:BP386"/>
    <mergeCell ref="BQ385:BQ386"/>
    <mergeCell ref="BP375:BP376"/>
    <mergeCell ref="BQ375:BQ376"/>
    <mergeCell ref="BP377:BP378"/>
    <mergeCell ref="BQ377:BQ378"/>
    <mergeCell ref="BP379:BP380"/>
    <mergeCell ref="BP481:BP482"/>
    <mergeCell ref="BQ481:BQ482"/>
    <mergeCell ref="BL481:BN482"/>
    <mergeCell ref="BP458:BP459"/>
    <mergeCell ref="BQ458:BQ459"/>
    <mergeCell ref="BP460:BP461"/>
    <mergeCell ref="BQ460:BQ461"/>
    <mergeCell ref="BP462:BP463"/>
    <mergeCell ref="BQ462:BQ463"/>
    <mergeCell ref="BP452:BP453"/>
    <mergeCell ref="BL564:BN565"/>
    <mergeCell ref="BJ564:BK565"/>
    <mergeCell ref="BH564:BI565"/>
    <mergeCell ref="BF564:BG565"/>
    <mergeCell ref="BL566:BN567"/>
    <mergeCell ref="BJ566:BK567"/>
    <mergeCell ref="BH566:BI567"/>
    <mergeCell ref="BF566:BG567"/>
    <mergeCell ref="BL570:BN571"/>
    <mergeCell ref="BJ570:BK571"/>
    <mergeCell ref="BH570:BI571"/>
    <mergeCell ref="BF570:BG571"/>
    <mergeCell ref="BL580:BN581"/>
    <mergeCell ref="BJ580:BK581"/>
    <mergeCell ref="BH580:BI581"/>
    <mergeCell ref="BF580:BG581"/>
    <mergeCell ref="BP513:BP514"/>
    <mergeCell ref="BQ513:BQ514"/>
    <mergeCell ref="BA531:BN531"/>
    <mergeCell ref="BH550:BI551"/>
    <mergeCell ref="BF550:BG551"/>
    <mergeCell ref="BD550:BE551"/>
    <mergeCell ref="AZ466:BA467"/>
    <mergeCell ref="BB466:BC467"/>
    <mergeCell ref="BD466:BE467"/>
    <mergeCell ref="BF466:BG467"/>
    <mergeCell ref="BH466:BI467"/>
    <mergeCell ref="BO542:BO543"/>
    <mergeCell ref="BP572:BP573"/>
    <mergeCell ref="BL562:BN563"/>
    <mergeCell ref="BJ562:BK563"/>
    <mergeCell ref="BH562:BI563"/>
    <mergeCell ref="BF562:BG563"/>
    <mergeCell ref="BD562:BE563"/>
    <mergeCell ref="BD564:BE565"/>
    <mergeCell ref="BD566:BE567"/>
    <mergeCell ref="BD570:BE571"/>
    <mergeCell ref="BP548:BP549"/>
    <mergeCell ref="BQ548:BQ549"/>
    <mergeCell ref="BP550:BP551"/>
    <mergeCell ref="BQ550:BQ551"/>
    <mergeCell ref="BP552:BP553"/>
    <mergeCell ref="BQ552:BQ553"/>
    <mergeCell ref="BP546:BP547"/>
    <mergeCell ref="BQ546:BQ547"/>
    <mergeCell ref="BP540:BP541"/>
    <mergeCell ref="BQ540:BQ541"/>
    <mergeCell ref="BP542:BP543"/>
    <mergeCell ref="BQ542:BQ543"/>
    <mergeCell ref="BP544:BP545"/>
    <mergeCell ref="BQ544:BQ545"/>
    <mergeCell ref="BQ503:BQ504"/>
    <mergeCell ref="BO505:BO506"/>
    <mergeCell ref="BP505:BP506"/>
    <mergeCell ref="BA767:BN767"/>
    <mergeCell ref="B769:BN769"/>
    <mergeCell ref="C779:D779"/>
    <mergeCell ref="BL778:BN779"/>
    <mergeCell ref="BJ778:BK779"/>
    <mergeCell ref="BH778:BI779"/>
    <mergeCell ref="BF778:BG779"/>
    <mergeCell ref="BD778:BE779"/>
    <mergeCell ref="R780:S781"/>
    <mergeCell ref="P780:Q781"/>
    <mergeCell ref="N780:O781"/>
    <mergeCell ref="L780:M781"/>
    <mergeCell ref="J780:K781"/>
    <mergeCell ref="H780:I781"/>
    <mergeCell ref="AD780:AE781"/>
    <mergeCell ref="AB780:AC781"/>
    <mergeCell ref="Z780:AA781"/>
    <mergeCell ref="X780:Y781"/>
    <mergeCell ref="V780:W781"/>
    <mergeCell ref="T780:U781"/>
    <mergeCell ref="AP780:AQ781"/>
    <mergeCell ref="AN780:AO781"/>
    <mergeCell ref="AL780:AM781"/>
    <mergeCell ref="AJ780:AK781"/>
    <mergeCell ref="AH780:AI781"/>
    <mergeCell ref="AF780:AG781"/>
    <mergeCell ref="BB780:BC781"/>
    <mergeCell ref="AZ780:BA781"/>
    <mergeCell ref="AX780:AY781"/>
    <mergeCell ref="F613:F614"/>
    <mergeCell ref="F615:F616"/>
    <mergeCell ref="F548:F549"/>
    <mergeCell ref="F550:F551"/>
    <mergeCell ref="F552:F553"/>
    <mergeCell ref="F554:F555"/>
    <mergeCell ref="F556:F557"/>
    <mergeCell ref="F558:F559"/>
    <mergeCell ref="F560:F561"/>
    <mergeCell ref="F562:F563"/>
    <mergeCell ref="F564:F565"/>
    <mergeCell ref="F566:F567"/>
    <mergeCell ref="BL658:BN659"/>
    <mergeCell ref="AL712:BM712"/>
    <mergeCell ref="BA714:BC714"/>
    <mergeCell ref="AI714:AZ714"/>
    <mergeCell ref="BF717:BK717"/>
    <mergeCell ref="H662:I663"/>
    <mergeCell ref="AD662:AE663"/>
    <mergeCell ref="AB662:AC663"/>
    <mergeCell ref="Z662:AA663"/>
    <mergeCell ref="X662:Y663"/>
    <mergeCell ref="V662:W663"/>
    <mergeCell ref="T662:U663"/>
    <mergeCell ref="AV780:AW781"/>
    <mergeCell ref="AT780:AU781"/>
    <mergeCell ref="AR780:AS781"/>
    <mergeCell ref="AE771:AK771"/>
    <mergeCell ref="E771:AC771"/>
    <mergeCell ref="P680:Q681"/>
    <mergeCell ref="R682:S683"/>
    <mergeCell ref="P682:Q683"/>
    <mergeCell ref="R684:S685"/>
    <mergeCell ref="G564:G565"/>
    <mergeCell ref="J600:K600"/>
    <mergeCell ref="BP873:BP874"/>
    <mergeCell ref="BQ873:BQ874"/>
    <mergeCell ref="BP875:BP876"/>
    <mergeCell ref="BQ875:BQ876"/>
    <mergeCell ref="BP867:BP868"/>
    <mergeCell ref="BQ867:BQ868"/>
    <mergeCell ref="BP869:BP870"/>
    <mergeCell ref="BQ869:BQ870"/>
    <mergeCell ref="BP871:BP872"/>
    <mergeCell ref="BQ871:BQ872"/>
    <mergeCell ref="BP861:BP862"/>
    <mergeCell ref="BQ861:BQ862"/>
    <mergeCell ref="BP863:BP864"/>
    <mergeCell ref="BQ863:BQ864"/>
    <mergeCell ref="BP865:BP866"/>
    <mergeCell ref="BQ865:BQ866"/>
    <mergeCell ref="BP855:BP856"/>
    <mergeCell ref="BQ855:BQ856"/>
    <mergeCell ref="BP857:BP858"/>
    <mergeCell ref="BQ857:BQ858"/>
    <mergeCell ref="BP859:BP860"/>
    <mergeCell ref="BQ859:BQ860"/>
    <mergeCell ref="BP845:BP846"/>
    <mergeCell ref="BQ845:BQ846"/>
    <mergeCell ref="BP837:BP838"/>
    <mergeCell ref="BQ837:BQ838"/>
    <mergeCell ref="BP843:BP844"/>
    <mergeCell ref="BQ843:BQ844"/>
    <mergeCell ref="BP818:BP819"/>
    <mergeCell ref="BQ818:BQ819"/>
    <mergeCell ref="BP839:BP840"/>
    <mergeCell ref="BQ839:BQ840"/>
    <mergeCell ref="BP835:BP836"/>
    <mergeCell ref="BQ835:BQ836"/>
    <mergeCell ref="BP841:BP842"/>
    <mergeCell ref="BQ841:BQ842"/>
    <mergeCell ref="BP822:BQ822"/>
    <mergeCell ref="BP1036:BP1037"/>
    <mergeCell ref="BQ1036:BQ1037"/>
    <mergeCell ref="BP1038:BP1039"/>
    <mergeCell ref="BQ1038:BQ1039"/>
    <mergeCell ref="BP1040:BP1041"/>
    <mergeCell ref="BQ1040:BQ1041"/>
    <mergeCell ref="BQ1028:BQ1029"/>
    <mergeCell ref="BP1030:BP1031"/>
    <mergeCell ref="BQ1030:BQ1031"/>
    <mergeCell ref="BP1032:BP1033"/>
    <mergeCell ref="BQ1032:BQ1033"/>
    <mergeCell ref="BP1034:BP1035"/>
    <mergeCell ref="BQ1034:BQ1035"/>
    <mergeCell ref="BP1018:BP1019"/>
    <mergeCell ref="BQ1018:BQ1019"/>
    <mergeCell ref="BP1024:BP1025"/>
    <mergeCell ref="BQ1024:BQ1025"/>
    <mergeCell ref="BP1026:BP1027"/>
    <mergeCell ref="BQ1026:BQ1027"/>
    <mergeCell ref="BP1016:BP1017"/>
    <mergeCell ref="BQ1016:BQ1017"/>
    <mergeCell ref="BP1012:BP1013"/>
    <mergeCell ref="BQ1012:BQ1013"/>
    <mergeCell ref="AL1007:BM1007"/>
    <mergeCell ref="BA1009:BC1009"/>
    <mergeCell ref="AI1009:AZ1009"/>
    <mergeCell ref="BL1012:BN1013"/>
    <mergeCell ref="BP991:BP992"/>
    <mergeCell ref="BQ991:BQ992"/>
    <mergeCell ref="BP993:BP994"/>
    <mergeCell ref="BQ993:BQ994"/>
    <mergeCell ref="BP995:BP996"/>
    <mergeCell ref="BQ995:BQ996"/>
    <mergeCell ref="B1005:BN1005"/>
    <mergeCell ref="BL1014:BN1015"/>
    <mergeCell ref="AH1016:AI1017"/>
    <mergeCell ref="AF1016:AG1017"/>
    <mergeCell ref="AD1016:AE1017"/>
    <mergeCell ref="BD1009:BM1009"/>
    <mergeCell ref="AB1016:AC1017"/>
    <mergeCell ref="Z1016:AA1017"/>
    <mergeCell ref="AV1016:AW1017"/>
    <mergeCell ref="AT1016:AU1017"/>
    <mergeCell ref="AR1016:AS1017"/>
    <mergeCell ref="AP1016:AQ1017"/>
    <mergeCell ref="AN1016:AO1017"/>
    <mergeCell ref="AL1016:AM1017"/>
    <mergeCell ref="B1018:B1019"/>
    <mergeCell ref="C1017:D1017"/>
    <mergeCell ref="BL1016:BN1017"/>
    <mergeCell ref="BJ1016:BK1017"/>
    <mergeCell ref="BH1016:BI1017"/>
    <mergeCell ref="BF1016:BG1017"/>
    <mergeCell ref="BD1016:BE1017"/>
    <mergeCell ref="BB1016:BC1017"/>
    <mergeCell ref="AZ1016:BA1017"/>
    <mergeCell ref="AX1016:AY1017"/>
    <mergeCell ref="L1018:M1019"/>
    <mergeCell ref="J1018:K1019"/>
    <mergeCell ref="H1018:I1019"/>
    <mergeCell ref="F1018:F1019"/>
    <mergeCell ref="E1018:E1019"/>
    <mergeCell ref="C1018:D1018"/>
    <mergeCell ref="G1016:G1017"/>
    <mergeCell ref="BP1054:BP1055"/>
    <mergeCell ref="BQ1054:BQ1055"/>
    <mergeCell ref="BP1075:BP1076"/>
    <mergeCell ref="BQ1075:BQ1076"/>
    <mergeCell ref="BP1077:BP1078"/>
    <mergeCell ref="BQ1077:BQ1078"/>
    <mergeCell ref="BP1071:BP1072"/>
    <mergeCell ref="BQ1071:BQ1072"/>
    <mergeCell ref="BP1073:BP1074"/>
    <mergeCell ref="BP1048:BP1049"/>
    <mergeCell ref="BQ1048:BQ1049"/>
    <mergeCell ref="BP1050:BP1051"/>
    <mergeCell ref="BQ1050:BQ1051"/>
    <mergeCell ref="BP1052:BP1053"/>
    <mergeCell ref="BQ1052:BQ1053"/>
    <mergeCell ref="BP1042:BP1043"/>
    <mergeCell ref="BQ1042:BQ1043"/>
    <mergeCell ref="BP1044:BP1045"/>
    <mergeCell ref="BQ1044:BQ1045"/>
    <mergeCell ref="BP1046:BP1047"/>
    <mergeCell ref="BQ1046:BQ1047"/>
    <mergeCell ref="BL1087:BN1088"/>
    <mergeCell ref="BL1048:BN1049"/>
    <mergeCell ref="BL1050:BN1051"/>
    <mergeCell ref="BL1075:BN1076"/>
    <mergeCell ref="BL1089:BN1090"/>
    <mergeCell ref="BO1042:BO1043"/>
    <mergeCell ref="C1076:D1076"/>
    <mergeCell ref="BJ1075:BK1076"/>
    <mergeCell ref="BH1075:BI1076"/>
    <mergeCell ref="BF1075:BG1076"/>
    <mergeCell ref="AX1077:AY1078"/>
    <mergeCell ref="AV1077:AW1078"/>
    <mergeCell ref="AT1077:AU1078"/>
    <mergeCell ref="AR1077:AS1078"/>
    <mergeCell ref="AD1073:AE1074"/>
    <mergeCell ref="AB1073:AC1074"/>
    <mergeCell ref="Z1073:AA1074"/>
    <mergeCell ref="X1073:Y1074"/>
    <mergeCell ref="V1073:W1074"/>
    <mergeCell ref="T1073:U1074"/>
    <mergeCell ref="AP1073:AQ1074"/>
    <mergeCell ref="AN1073:AO1074"/>
    <mergeCell ref="AL1073:AM1074"/>
    <mergeCell ref="AJ1073:AK1074"/>
    <mergeCell ref="AH1073:AI1074"/>
    <mergeCell ref="AB1077:AC1078"/>
    <mergeCell ref="Z1077:AA1078"/>
    <mergeCell ref="X1077:Y1078"/>
    <mergeCell ref="B1064:BN1064"/>
    <mergeCell ref="C1071:D1072"/>
    <mergeCell ref="B1071:B1072"/>
    <mergeCell ref="C1068:D1068"/>
    <mergeCell ref="B1079:B1080"/>
    <mergeCell ref="C1082:D1082"/>
    <mergeCell ref="BJ1081:BK1082"/>
    <mergeCell ref="BH1081:BI1082"/>
    <mergeCell ref="BF1081:BG1082"/>
    <mergeCell ref="BD1081:BE1082"/>
    <mergeCell ref="E1075:E1076"/>
    <mergeCell ref="C1075:D1075"/>
    <mergeCell ref="B1075:B1076"/>
    <mergeCell ref="C1074:D1074"/>
    <mergeCell ref="BL1073:BN1074"/>
    <mergeCell ref="BP1156:BP1157"/>
    <mergeCell ref="BQ1156:BQ1157"/>
    <mergeCell ref="BP1158:BP1159"/>
    <mergeCell ref="BQ1158:BQ1159"/>
    <mergeCell ref="BP1148:BP1149"/>
    <mergeCell ref="BQ1148:BQ1149"/>
    <mergeCell ref="BP1150:BP1151"/>
    <mergeCell ref="BQ1150:BQ1151"/>
    <mergeCell ref="BP1152:BP1153"/>
    <mergeCell ref="BQ1152:BQ1153"/>
    <mergeCell ref="BQ1191:BQ1192"/>
    <mergeCell ref="BP1199:BP1200"/>
    <mergeCell ref="BQ1199:BQ1200"/>
    <mergeCell ref="BQ1207:BQ1208"/>
    <mergeCell ref="BP1209:BP1210"/>
    <mergeCell ref="BQ1209:BQ1210"/>
    <mergeCell ref="B1241:BN1241"/>
    <mergeCell ref="C1252:D1252"/>
    <mergeCell ref="B1252:B1253"/>
    <mergeCell ref="V1252:W1253"/>
    <mergeCell ref="T1252:U1253"/>
    <mergeCell ref="BP1113:BP1114"/>
    <mergeCell ref="BQ1113:BQ1114"/>
    <mergeCell ref="BP1136:BP1137"/>
    <mergeCell ref="BQ1136:BQ1137"/>
    <mergeCell ref="E1191:E1192"/>
    <mergeCell ref="C1191:D1191"/>
    <mergeCell ref="X1191:Y1192"/>
    <mergeCell ref="V1191:W1192"/>
    <mergeCell ref="T1191:U1192"/>
    <mergeCell ref="R1191:S1192"/>
    <mergeCell ref="P1191:Q1192"/>
    <mergeCell ref="N1191:O1192"/>
    <mergeCell ref="AV1191:AW1192"/>
    <mergeCell ref="AT1191:AU1192"/>
    <mergeCell ref="AR1191:AS1192"/>
    <mergeCell ref="AP1191:AQ1192"/>
    <mergeCell ref="AN1191:AO1192"/>
    <mergeCell ref="AL1191:AM1192"/>
    <mergeCell ref="AB1191:AC1192"/>
    <mergeCell ref="Z1191:AA1192"/>
    <mergeCell ref="B1193:B1194"/>
    <mergeCell ref="C1192:D1192"/>
    <mergeCell ref="BL1191:BN1192"/>
    <mergeCell ref="BJ1191:BK1192"/>
    <mergeCell ref="BH1191:BI1192"/>
    <mergeCell ref="BF1191:BG1192"/>
    <mergeCell ref="BD1191:BE1192"/>
    <mergeCell ref="BB1191:BC1192"/>
    <mergeCell ref="AZ1191:BA1192"/>
    <mergeCell ref="AX1191:AY1192"/>
    <mergeCell ref="L1193:M1194"/>
    <mergeCell ref="J1193:K1194"/>
    <mergeCell ref="H1193:I1194"/>
    <mergeCell ref="C1253:D1253"/>
    <mergeCell ref="Z1252:AA1253"/>
    <mergeCell ref="AL1243:BM1243"/>
    <mergeCell ref="AE1243:AK1243"/>
    <mergeCell ref="E1243:AC1243"/>
    <mergeCell ref="R1250:S1251"/>
    <mergeCell ref="P1250:Q1251"/>
    <mergeCell ref="N1250:O1251"/>
    <mergeCell ref="L1250:M1251"/>
    <mergeCell ref="C1251:D1251"/>
    <mergeCell ref="BP1266:BP1267"/>
    <mergeCell ref="BQ1266:BQ1267"/>
    <mergeCell ref="BP1268:BP1269"/>
    <mergeCell ref="BQ1268:BQ1269"/>
    <mergeCell ref="BP1270:BP1271"/>
    <mergeCell ref="BQ1270:BQ1271"/>
    <mergeCell ref="BP1260:BP1261"/>
    <mergeCell ref="BQ1260:BQ1261"/>
    <mergeCell ref="BP1262:BP1263"/>
    <mergeCell ref="BQ1262:BQ1263"/>
    <mergeCell ref="BP1264:BP1265"/>
    <mergeCell ref="BQ1264:BQ1265"/>
    <mergeCell ref="BP1254:BP1255"/>
    <mergeCell ref="BQ1254:BQ1255"/>
    <mergeCell ref="BP1256:BP1257"/>
    <mergeCell ref="BQ1256:BQ1257"/>
    <mergeCell ref="BP1258:BP1259"/>
    <mergeCell ref="BQ1258:BQ1259"/>
    <mergeCell ref="BP1229:BP1230"/>
    <mergeCell ref="BQ1229:BQ1230"/>
    <mergeCell ref="BP1231:BP1232"/>
    <mergeCell ref="BQ1231:BQ1232"/>
    <mergeCell ref="BP1252:BP1253"/>
    <mergeCell ref="BQ1252:BQ1253"/>
    <mergeCell ref="BP1250:BP1251"/>
    <mergeCell ref="BP1227:BP1228"/>
    <mergeCell ref="BQ1227:BQ1228"/>
    <mergeCell ref="BP1217:BP1218"/>
    <mergeCell ref="BQ1217:BQ1218"/>
    <mergeCell ref="BP1219:BP1220"/>
    <mergeCell ref="BQ1219:BQ1220"/>
    <mergeCell ref="BP1221:BP1222"/>
    <mergeCell ref="BQ1221:BQ1222"/>
    <mergeCell ref="BP1211:BP1212"/>
    <mergeCell ref="BQ1211:BQ1212"/>
    <mergeCell ref="BP1213:BP1214"/>
    <mergeCell ref="BQ1213:BQ1214"/>
    <mergeCell ref="BP1215:BP1216"/>
    <mergeCell ref="BQ1215:BQ1216"/>
    <mergeCell ref="BP1205:BP1206"/>
    <mergeCell ref="BQ1205:BQ1206"/>
    <mergeCell ref="BP1207:BP1208"/>
    <mergeCell ref="F1264:F1265"/>
    <mergeCell ref="BO1518:BO1519"/>
    <mergeCell ref="BP1569:BP1570"/>
    <mergeCell ref="BQ1569:BQ1570"/>
    <mergeCell ref="BP1571:BP1572"/>
    <mergeCell ref="BQ1571:BQ1572"/>
    <mergeCell ref="BP1573:BP1574"/>
    <mergeCell ref="BQ1573:BQ1574"/>
    <mergeCell ref="BQ1561:BQ1562"/>
    <mergeCell ref="BP1563:BP1564"/>
    <mergeCell ref="BQ1563:BQ1564"/>
    <mergeCell ref="BP1565:BP1566"/>
    <mergeCell ref="BQ1565:BQ1566"/>
    <mergeCell ref="BP1567:BP1568"/>
    <mergeCell ref="BQ1567:BQ1568"/>
    <mergeCell ref="BP1561:BP1562"/>
    <mergeCell ref="BP1549:BP1550"/>
    <mergeCell ref="BQ1549:BQ1550"/>
    <mergeCell ref="BO1602:BO1603"/>
    <mergeCell ref="BO1604:BO1605"/>
    <mergeCell ref="BO1612:BO1613"/>
    <mergeCell ref="BO1620:BO1621"/>
    <mergeCell ref="BO1628:BO1629"/>
    <mergeCell ref="BO1636:BO1637"/>
    <mergeCell ref="AV1545:AW1546"/>
    <mergeCell ref="J1547:K1548"/>
    <mergeCell ref="H1547:I1548"/>
    <mergeCell ref="F1547:F1548"/>
    <mergeCell ref="AH1547:AI1548"/>
    <mergeCell ref="AF1547:AG1548"/>
    <mergeCell ref="AD1547:AE1548"/>
    <mergeCell ref="AB1547:AC1548"/>
    <mergeCell ref="AT1547:AU1548"/>
    <mergeCell ref="BA1422:BC1422"/>
    <mergeCell ref="AI1422:AZ1422"/>
    <mergeCell ref="AE1361:AK1361"/>
    <mergeCell ref="E1361:AC1361"/>
    <mergeCell ref="B1359:BN1359"/>
    <mergeCell ref="G1260:G1261"/>
    <mergeCell ref="G1262:G1263"/>
    <mergeCell ref="G1486:G1487"/>
    <mergeCell ref="G1488:G1489"/>
    <mergeCell ref="E1479:AC1479"/>
    <mergeCell ref="V1486:W1487"/>
    <mergeCell ref="T1486:U1487"/>
    <mergeCell ref="L1486:M1487"/>
    <mergeCell ref="R1545:S1546"/>
    <mergeCell ref="P1545:Q1546"/>
    <mergeCell ref="N1545:O1546"/>
    <mergeCell ref="L1545:M1546"/>
    <mergeCell ref="J1545:K1546"/>
    <mergeCell ref="H1545:I1546"/>
    <mergeCell ref="C1567:D1567"/>
    <mergeCell ref="B1567:B1568"/>
    <mergeCell ref="V1567:W1568"/>
    <mergeCell ref="BP1665:BP1666"/>
    <mergeCell ref="BQ1665:BQ1666"/>
    <mergeCell ref="BP1667:BP1668"/>
    <mergeCell ref="BQ1667:BQ1668"/>
    <mergeCell ref="BQ1661:BQ1662"/>
    <mergeCell ref="BP1663:BP1664"/>
    <mergeCell ref="BQ1663:BQ1664"/>
    <mergeCell ref="BO1606:BO1607"/>
    <mergeCell ref="BO1608:BO1609"/>
    <mergeCell ref="BO1610:BO1611"/>
    <mergeCell ref="BP1608:BP1609"/>
    <mergeCell ref="BP1545:BP1546"/>
    <mergeCell ref="AL1538:BM1538"/>
    <mergeCell ref="BA1540:BC1540"/>
    <mergeCell ref="AI1540:AZ1540"/>
    <mergeCell ref="AL1544:AM1544"/>
    <mergeCell ref="AJ1544:AK1544"/>
    <mergeCell ref="BP1526:BP1527"/>
    <mergeCell ref="BQ1526:BQ1527"/>
    <mergeCell ref="BP1547:BP1548"/>
    <mergeCell ref="BQ1547:BQ1548"/>
    <mergeCell ref="BP1543:BP1544"/>
    <mergeCell ref="BQ1543:BQ1544"/>
    <mergeCell ref="BP1520:BP1521"/>
    <mergeCell ref="BQ1520:BQ1521"/>
    <mergeCell ref="BP1522:BP1523"/>
    <mergeCell ref="BQ1522:BQ1523"/>
    <mergeCell ref="BP1524:BP1525"/>
    <mergeCell ref="BQ1524:BQ1525"/>
    <mergeCell ref="B1536:BN1536"/>
    <mergeCell ref="AT1544:AU1544"/>
    <mergeCell ref="AR1544:AS1544"/>
    <mergeCell ref="AP1544:AQ1544"/>
    <mergeCell ref="AN1544:AO1544"/>
    <mergeCell ref="AD1544:AE1544"/>
    <mergeCell ref="AH1544:AI1544"/>
    <mergeCell ref="AF1544:AG1544"/>
    <mergeCell ref="BJ1544:BK1544"/>
    <mergeCell ref="BH1544:BI1544"/>
    <mergeCell ref="BF1544:BG1544"/>
    <mergeCell ref="BD1544:BE1544"/>
    <mergeCell ref="BB1544:BC1544"/>
    <mergeCell ref="AZ1544:BA1544"/>
    <mergeCell ref="AX1544:AY1544"/>
    <mergeCell ref="F1545:F1546"/>
    <mergeCell ref="E1545:E1546"/>
    <mergeCell ref="C1545:D1545"/>
    <mergeCell ref="AH1545:AI1546"/>
    <mergeCell ref="AF1545:AG1546"/>
    <mergeCell ref="AD1545:AE1546"/>
    <mergeCell ref="AB1545:AC1546"/>
    <mergeCell ref="Z1545:AA1546"/>
    <mergeCell ref="X1545:Y1546"/>
    <mergeCell ref="B1545:B1546"/>
    <mergeCell ref="BL1545:BN1546"/>
    <mergeCell ref="BJ1545:BK1546"/>
    <mergeCell ref="G1520:G1521"/>
    <mergeCell ref="G1522:G1523"/>
    <mergeCell ref="G1524:G1525"/>
    <mergeCell ref="BF1545:BG1546"/>
    <mergeCell ref="BD1545:BE1546"/>
    <mergeCell ref="BB1545:BC1546"/>
    <mergeCell ref="AZ1545:BA1546"/>
    <mergeCell ref="AX1545:AY1546"/>
    <mergeCell ref="BO1669:BO1670"/>
    <mergeCell ref="BO1673:BO1674"/>
    <mergeCell ref="BO1675:BO1676"/>
    <mergeCell ref="BO1683:BO1684"/>
    <mergeCell ref="BO1685:BO1686"/>
    <mergeCell ref="BO1687:BO1688"/>
    <mergeCell ref="AX1780:AY1780"/>
    <mergeCell ref="BA1652:BN1652"/>
    <mergeCell ref="AL1656:BM1656"/>
    <mergeCell ref="BA1658:BC1658"/>
    <mergeCell ref="AT1677:AU1678"/>
    <mergeCell ref="AR1677:AS1678"/>
    <mergeCell ref="AT1681:AU1682"/>
    <mergeCell ref="AR1681:AS1682"/>
    <mergeCell ref="BL1661:BN1662"/>
    <mergeCell ref="BF1661:BK1661"/>
    <mergeCell ref="AZ1661:BE1661"/>
    <mergeCell ref="AT1661:AY1661"/>
    <mergeCell ref="AN1661:AS1661"/>
    <mergeCell ref="BO1644:BO1645"/>
    <mergeCell ref="BP1648:BQ1648"/>
    <mergeCell ref="BO1663:BO1664"/>
    <mergeCell ref="BO1671:BO1672"/>
    <mergeCell ref="BP1756:BP1757"/>
    <mergeCell ref="BQ1756:BQ1757"/>
    <mergeCell ref="BP1758:BP1759"/>
    <mergeCell ref="BQ1758:BQ1759"/>
    <mergeCell ref="BP1760:BP1761"/>
    <mergeCell ref="BQ1760:BQ1761"/>
    <mergeCell ref="BP1750:BP1751"/>
    <mergeCell ref="BQ1750:BQ1751"/>
    <mergeCell ref="BP1752:BP1753"/>
    <mergeCell ref="BQ1752:BQ1753"/>
    <mergeCell ref="BP1754:BP1755"/>
    <mergeCell ref="BQ1754:BQ1755"/>
    <mergeCell ref="BP1744:BP1745"/>
    <mergeCell ref="BQ1744:BQ1745"/>
    <mergeCell ref="BP1746:BP1747"/>
    <mergeCell ref="AL1715:BM1715"/>
    <mergeCell ref="B1654:BN1654"/>
    <mergeCell ref="BD1658:BM1658"/>
    <mergeCell ref="C1658:D1658"/>
    <mergeCell ref="E1724:E1725"/>
    <mergeCell ref="C1724:D1724"/>
    <mergeCell ref="B1724:B1725"/>
    <mergeCell ref="G1726:G1727"/>
    <mergeCell ref="C1727:D1727"/>
    <mergeCell ref="BL1726:BN1727"/>
    <mergeCell ref="BJ1726:BK1727"/>
    <mergeCell ref="BH1726:BI1727"/>
    <mergeCell ref="BF1726:BG1727"/>
    <mergeCell ref="BD1726:BE1727"/>
    <mergeCell ref="C1723:D1723"/>
    <mergeCell ref="BL1722:BN1723"/>
    <mergeCell ref="BJ1722:BK1723"/>
    <mergeCell ref="BH1722:BI1723"/>
    <mergeCell ref="BF1722:BG1723"/>
    <mergeCell ref="BD1722:BE1723"/>
    <mergeCell ref="R1724:S1725"/>
    <mergeCell ref="P1724:Q1725"/>
    <mergeCell ref="N1724:O1725"/>
    <mergeCell ref="L1724:M1725"/>
    <mergeCell ref="J1724:K1725"/>
    <mergeCell ref="H1724:I1725"/>
    <mergeCell ref="BP1783:BP1784"/>
    <mergeCell ref="BQ1783:BQ1784"/>
    <mergeCell ref="BP1785:BP1786"/>
    <mergeCell ref="BQ1785:BQ1786"/>
    <mergeCell ref="BL1779:BN1780"/>
    <mergeCell ref="BL1781:BN1782"/>
    <mergeCell ref="BL1791:BN1792"/>
    <mergeCell ref="BP1793:BP1794"/>
    <mergeCell ref="BQ1793:BQ1794"/>
    <mergeCell ref="BP1781:BP1782"/>
    <mergeCell ref="BQ1781:BQ1782"/>
    <mergeCell ref="BP1789:BP1790"/>
    <mergeCell ref="BQ1789:BQ1790"/>
    <mergeCell ref="BP1791:BP1792"/>
    <mergeCell ref="BQ1791:BQ1792"/>
    <mergeCell ref="BO1779:BO1780"/>
    <mergeCell ref="BO1787:BO1788"/>
    <mergeCell ref="BO1795:BO1796"/>
    <mergeCell ref="BO1797:BO1798"/>
    <mergeCell ref="BO1805:BO1806"/>
    <mergeCell ref="BO1813:BO1814"/>
    <mergeCell ref="BA1770:BN1770"/>
    <mergeCell ref="B1772:BN1772"/>
    <mergeCell ref="E1774:AC1774"/>
    <mergeCell ref="AE1774:AK1774"/>
    <mergeCell ref="AL1774:BM1774"/>
    <mergeCell ref="C1776:D1776"/>
    <mergeCell ref="E1776:AC1776"/>
    <mergeCell ref="AE1776:AH1776"/>
    <mergeCell ref="AI1776:AZ1776"/>
    <mergeCell ref="BA1776:BC1776"/>
    <mergeCell ref="BD1776:BM1776"/>
    <mergeCell ref="B1779:B1780"/>
    <mergeCell ref="C1779:D1780"/>
    <mergeCell ref="H1779:I1780"/>
    <mergeCell ref="J1779:O1779"/>
    <mergeCell ref="P1779:U1779"/>
    <mergeCell ref="V1779:W1780"/>
    <mergeCell ref="X1779:Y1780"/>
    <mergeCell ref="Z1779:AA1780"/>
    <mergeCell ref="AB1779:AG1779"/>
    <mergeCell ref="AH1779:AM1779"/>
    <mergeCell ref="AN1779:AS1779"/>
    <mergeCell ref="AT1779:AY1779"/>
    <mergeCell ref="AZ1779:BE1779"/>
    <mergeCell ref="BF1779:BK1779"/>
    <mergeCell ref="J1780:K1780"/>
    <mergeCell ref="L1780:M1780"/>
    <mergeCell ref="N1780:O1780"/>
    <mergeCell ref="P1780:Q1780"/>
    <mergeCell ref="R1780:S1780"/>
    <mergeCell ref="T1780:U1780"/>
    <mergeCell ref="AB1780:AC1780"/>
    <mergeCell ref="AD1780:AE1780"/>
    <mergeCell ref="AF1780:AG1780"/>
    <mergeCell ref="AP1780:AQ1780"/>
    <mergeCell ref="AR1780:AS1780"/>
    <mergeCell ref="AT1780:AU1780"/>
    <mergeCell ref="AV1780:AW1780"/>
    <mergeCell ref="B1781:B1782"/>
    <mergeCell ref="C1781:D1781"/>
    <mergeCell ref="E1781:E1782"/>
    <mergeCell ref="F1781:F1782"/>
    <mergeCell ref="H1781:I1782"/>
    <mergeCell ref="BP1933:BP1934"/>
    <mergeCell ref="BQ1933:BQ1934"/>
    <mergeCell ref="BP1935:BP1936"/>
    <mergeCell ref="BQ1935:BQ1936"/>
    <mergeCell ref="BP1937:BP1938"/>
    <mergeCell ref="BQ1937:BQ1938"/>
    <mergeCell ref="B1933:B1934"/>
    <mergeCell ref="C1933:D1933"/>
    <mergeCell ref="E1933:E1934"/>
    <mergeCell ref="F1933:F1934"/>
    <mergeCell ref="H1933:I1934"/>
    <mergeCell ref="J1933:K1934"/>
    <mergeCell ref="L1933:M1934"/>
    <mergeCell ref="N1933:O1934"/>
    <mergeCell ref="P1933:Q1934"/>
    <mergeCell ref="R1933:S1934"/>
    <mergeCell ref="T1933:U1934"/>
    <mergeCell ref="V1933:W1934"/>
    <mergeCell ref="X1933:Y1934"/>
    <mergeCell ref="Z1933:AA1934"/>
    <mergeCell ref="AB1933:AC1934"/>
    <mergeCell ref="AD1933:AE1934"/>
    <mergeCell ref="AF1933:AG1934"/>
    <mergeCell ref="AH1933:AI1934"/>
    <mergeCell ref="AJ1933:AK1934"/>
    <mergeCell ref="AL1933:AM1934"/>
    <mergeCell ref="AN1933:AO1934"/>
    <mergeCell ref="B1935:B1936"/>
    <mergeCell ref="C1935:D1935"/>
    <mergeCell ref="E1935:E1936"/>
    <mergeCell ref="F1935:F1936"/>
    <mergeCell ref="H1935:I1936"/>
    <mergeCell ref="J1935:K1936"/>
    <mergeCell ref="AL1935:AM1936"/>
    <mergeCell ref="AN1935:AO1936"/>
    <mergeCell ref="B1937:B1938"/>
    <mergeCell ref="C1937:D1937"/>
    <mergeCell ref="BO1937:BO1938"/>
    <mergeCell ref="BF1937:BG1938"/>
    <mergeCell ref="BH1937:BI1938"/>
    <mergeCell ref="BF1933:BG1934"/>
    <mergeCell ref="BH1933:BI1934"/>
    <mergeCell ref="BP2098:BP2099"/>
    <mergeCell ref="BQ2098:BQ2099"/>
    <mergeCell ref="BP2100:BP2101"/>
    <mergeCell ref="BQ2100:BQ2101"/>
    <mergeCell ref="BP2102:BP2103"/>
    <mergeCell ref="BQ2102:BQ2103"/>
    <mergeCell ref="B2098:B2099"/>
    <mergeCell ref="C2098:D2098"/>
    <mergeCell ref="E2098:E2099"/>
    <mergeCell ref="F2098:F2099"/>
    <mergeCell ref="H2098:I2099"/>
    <mergeCell ref="J2098:K2099"/>
    <mergeCell ref="L2098:M2099"/>
    <mergeCell ref="BJ1935:BK1936"/>
    <mergeCell ref="BL1935:BN1936"/>
    <mergeCell ref="X1935:Y1936"/>
    <mergeCell ref="Z1935:AA1936"/>
    <mergeCell ref="AB1935:AC1936"/>
    <mergeCell ref="AD1935:AE1936"/>
    <mergeCell ref="AF1935:AG1936"/>
    <mergeCell ref="BB1935:BC1936"/>
    <mergeCell ref="C1936:D1936"/>
    <mergeCell ref="AT1935:AU1936"/>
    <mergeCell ref="AV1935:AW1936"/>
    <mergeCell ref="AX1935:AY1936"/>
    <mergeCell ref="AZ1935:BA1936"/>
    <mergeCell ref="BD1935:BE1936"/>
    <mergeCell ref="AP1935:AQ1936"/>
    <mergeCell ref="AR1935:AS1936"/>
    <mergeCell ref="AH1935:AI1936"/>
    <mergeCell ref="AJ1935:AK1936"/>
    <mergeCell ref="G1974:G1975"/>
    <mergeCell ref="G1976:G1977"/>
    <mergeCell ref="BO2102:BO2103"/>
    <mergeCell ref="G2092:G2093"/>
    <mergeCell ref="BP1939:BP1940"/>
    <mergeCell ref="BQ1939:BQ1940"/>
    <mergeCell ref="BP1960:BP1961"/>
    <mergeCell ref="BQ1960:BQ1961"/>
    <mergeCell ref="BP1956:BP1957"/>
    <mergeCell ref="BQ1956:BQ1957"/>
    <mergeCell ref="BL1939:BN1940"/>
    <mergeCell ref="BA1947:BN1947"/>
    <mergeCell ref="B1949:BN1949"/>
    <mergeCell ref="V1939:W1940"/>
    <mergeCell ref="X1939:Y1940"/>
    <mergeCell ref="Z1939:AA1940"/>
    <mergeCell ref="AB1939:AC1940"/>
    <mergeCell ref="AD1939:AE1940"/>
    <mergeCell ref="AF1939:AG1940"/>
    <mergeCell ref="AH1939:AI1940"/>
    <mergeCell ref="B1956:B1957"/>
    <mergeCell ref="C1956:D1957"/>
    <mergeCell ref="H1956:I1957"/>
    <mergeCell ref="J1956:O1956"/>
    <mergeCell ref="P1956:U1956"/>
    <mergeCell ref="V1956:W1957"/>
    <mergeCell ref="J1957:K1957"/>
    <mergeCell ref="R1957:S1957"/>
    <mergeCell ref="T1957:U1957"/>
    <mergeCell ref="AZ1956:BE1956"/>
    <mergeCell ref="BF1956:BK1956"/>
    <mergeCell ref="BL1956:BN1957"/>
    <mergeCell ref="AH1957:AI1957"/>
    <mergeCell ref="AT896:AU897"/>
    <mergeCell ref="AF1131:AG1131"/>
    <mergeCell ref="V1130:W1131"/>
    <mergeCell ref="P1130:U1130"/>
    <mergeCell ref="AD1131:AE1131"/>
    <mergeCell ref="AB1131:AC1131"/>
    <mergeCell ref="BQ2159:BQ2160"/>
    <mergeCell ref="BA2124:BN2124"/>
    <mergeCell ref="B2126:BN2126"/>
    <mergeCell ref="AK2121:AN2121"/>
    <mergeCell ref="AO2121:AQ2121"/>
    <mergeCell ref="B2121:C2121"/>
    <mergeCell ref="Z2121:AC2121"/>
    <mergeCell ref="Z2123:AC2123"/>
    <mergeCell ref="AD2121:AF2121"/>
    <mergeCell ref="AH2121:AJ2121"/>
    <mergeCell ref="AS2121:AU2121"/>
    <mergeCell ref="AZ2121:BD2121"/>
    <mergeCell ref="AD2123:AF2123"/>
    <mergeCell ref="AH2123:AJ2123"/>
    <mergeCell ref="AK2123:AN2123"/>
    <mergeCell ref="AO2123:AQ2123"/>
    <mergeCell ref="BE2121:BG2121"/>
    <mergeCell ref="BI2121:BK2121"/>
    <mergeCell ref="AS2123:AU2123"/>
    <mergeCell ref="B2155:B2156"/>
    <mergeCell ref="B2102:B2103"/>
    <mergeCell ref="C2102:D2102"/>
    <mergeCell ref="E2102:E2103"/>
    <mergeCell ref="F2102:F2103"/>
    <mergeCell ref="H2102:I2103"/>
    <mergeCell ref="J2102:K2103"/>
    <mergeCell ref="L2102:M2103"/>
    <mergeCell ref="N2102:O2103"/>
    <mergeCell ref="P2102:Q2103"/>
    <mergeCell ref="R2102:S2103"/>
    <mergeCell ref="T2102:U2103"/>
    <mergeCell ref="V2102:W2103"/>
    <mergeCell ref="X2102:Y2103"/>
    <mergeCell ref="Z2102:AA2103"/>
    <mergeCell ref="AB2102:AC2103"/>
    <mergeCell ref="AD2102:AE2103"/>
    <mergeCell ref="AF2102:AG2103"/>
    <mergeCell ref="G2155:G2156"/>
    <mergeCell ref="G2157:G2158"/>
    <mergeCell ref="AH2102:AI2103"/>
    <mergeCell ref="AJ2102:AK2103"/>
    <mergeCell ref="AL2102:AM2103"/>
    <mergeCell ref="AN2102:AO2103"/>
    <mergeCell ref="AP2102:AQ2103"/>
    <mergeCell ref="AR2102:AS2103"/>
    <mergeCell ref="AT2102:AU2103"/>
    <mergeCell ref="AV2102:AW2103"/>
    <mergeCell ref="G2114:G2115"/>
    <mergeCell ref="AX2102:AY2103"/>
    <mergeCell ref="AZ2102:BA2103"/>
    <mergeCell ref="BB2102:BC2103"/>
    <mergeCell ref="BD2102:BE2103"/>
    <mergeCell ref="BF2102:BG2103"/>
    <mergeCell ref="BH2102:BI2103"/>
    <mergeCell ref="BJ2102:BK2103"/>
    <mergeCell ref="BL2102:BN2103"/>
    <mergeCell ref="C2103:D2103"/>
    <mergeCell ref="G2102:G2103"/>
    <mergeCell ref="G910:G911"/>
    <mergeCell ref="G912:G913"/>
    <mergeCell ref="G914:G915"/>
    <mergeCell ref="G916:G917"/>
    <mergeCell ref="G918:G919"/>
    <mergeCell ref="G896:G897"/>
    <mergeCell ref="AE889:AK889"/>
    <mergeCell ref="B887:BN887"/>
    <mergeCell ref="AN896:AO897"/>
    <mergeCell ref="AL896:AM897"/>
    <mergeCell ref="AJ896:AK897"/>
    <mergeCell ref="AH896:AI897"/>
    <mergeCell ref="AF896:AG897"/>
    <mergeCell ref="G906:G907"/>
    <mergeCell ref="G867:G868"/>
    <mergeCell ref="G869:G870"/>
    <mergeCell ref="BO2234:BO2235"/>
    <mergeCell ref="BP2238:BQ2238"/>
    <mergeCell ref="BO2261:BO2262"/>
    <mergeCell ref="BH2161:BI2162"/>
    <mergeCell ref="BJ2161:BK2162"/>
    <mergeCell ref="BL2161:BN2162"/>
    <mergeCell ref="BH2196:BI2197"/>
    <mergeCell ref="BJ2196:BK2197"/>
    <mergeCell ref="BL2196:BN2197"/>
    <mergeCell ref="BF2196:BG2197"/>
    <mergeCell ref="BL2198:BN2199"/>
    <mergeCell ref="BL2200:BN2201"/>
    <mergeCell ref="BD2208:BE2209"/>
    <mergeCell ref="BF2208:BG2209"/>
    <mergeCell ref="BH2208:BI2209"/>
    <mergeCell ref="BJ2208:BK2209"/>
    <mergeCell ref="BL2208:BN2209"/>
    <mergeCell ref="BF2194:BG2195"/>
    <mergeCell ref="BH2194:BI2195"/>
    <mergeCell ref="F2155:F2156"/>
    <mergeCell ref="H2155:I2156"/>
    <mergeCell ref="J2155:K2156"/>
    <mergeCell ref="AL2155:AM2156"/>
    <mergeCell ref="AN2155:AO2156"/>
    <mergeCell ref="L2155:M2156"/>
    <mergeCell ref="N2155:O2156"/>
    <mergeCell ref="P2155:Q2156"/>
    <mergeCell ref="R2155:S2156"/>
    <mergeCell ref="T2155:U2156"/>
    <mergeCell ref="V2155:W2156"/>
    <mergeCell ref="BF2155:BG2156"/>
    <mergeCell ref="BH2155:BI2156"/>
    <mergeCell ref="BJ2155:BK2156"/>
    <mergeCell ref="BL2155:BN2156"/>
    <mergeCell ref="E1658:AC1658"/>
    <mergeCell ref="F1663:F1664"/>
    <mergeCell ref="BP2157:BP2158"/>
    <mergeCell ref="BQ2157:BQ2158"/>
    <mergeCell ref="BP2159:BP2160"/>
    <mergeCell ref="AL1030:AM1031"/>
    <mergeCell ref="V1046:W1047"/>
    <mergeCell ref="T1046:U1047"/>
    <mergeCell ref="R1046:S1047"/>
    <mergeCell ref="P1046:Q1047"/>
    <mergeCell ref="AX1048:AY1049"/>
    <mergeCell ref="E889:AC889"/>
    <mergeCell ref="AX896:AY897"/>
    <mergeCell ref="AV896:AW897"/>
    <mergeCell ref="L348:M349"/>
    <mergeCell ref="N348:O349"/>
    <mergeCell ref="P348:Q349"/>
    <mergeCell ref="R348:S349"/>
    <mergeCell ref="T348:U349"/>
    <mergeCell ref="V348:W349"/>
    <mergeCell ref="T1131:U1131"/>
    <mergeCell ref="BP2232:BP2233"/>
    <mergeCell ref="BQ2232:BQ2233"/>
    <mergeCell ref="BP2234:BP2235"/>
    <mergeCell ref="BQ2234:BQ2235"/>
    <mergeCell ref="BP2224:BP2225"/>
    <mergeCell ref="BQ2224:BQ2225"/>
    <mergeCell ref="BP2226:BP2227"/>
    <mergeCell ref="BQ2226:BQ2227"/>
    <mergeCell ref="BP2228:BP2229"/>
    <mergeCell ref="BQ2228:BQ2229"/>
    <mergeCell ref="BP2218:BP2219"/>
    <mergeCell ref="BQ2218:BQ2219"/>
    <mergeCell ref="BP2220:BP2221"/>
    <mergeCell ref="BQ2220:BQ2221"/>
    <mergeCell ref="BP2222:BP2223"/>
    <mergeCell ref="BQ2222:BQ2223"/>
    <mergeCell ref="BP2212:BP2213"/>
    <mergeCell ref="BQ2212:BQ2213"/>
    <mergeCell ref="BP2214:BP2215"/>
    <mergeCell ref="BQ2214:BQ2215"/>
    <mergeCell ref="BP2216:BP2217"/>
    <mergeCell ref="BQ2216:BQ2217"/>
    <mergeCell ref="BP2206:BP2207"/>
    <mergeCell ref="BQ2206:BQ2207"/>
    <mergeCell ref="BP2208:BP2209"/>
    <mergeCell ref="BQ2208:BQ2209"/>
    <mergeCell ref="BP2210:BP2211"/>
    <mergeCell ref="BQ2210:BQ2211"/>
    <mergeCell ref="AL830:BM830"/>
    <mergeCell ref="BA832:BC832"/>
    <mergeCell ref="AI832:AZ832"/>
    <mergeCell ref="BH954:BI954"/>
    <mergeCell ref="BF954:BG954"/>
    <mergeCell ref="BD954:BE954"/>
    <mergeCell ref="AN1486:AO1487"/>
    <mergeCell ref="AL1486:AM1487"/>
    <mergeCell ref="AJ1486:AK1487"/>
    <mergeCell ref="AH1486:AI1487"/>
    <mergeCell ref="AF1486:AG1487"/>
    <mergeCell ref="BB1486:BC1487"/>
    <mergeCell ref="AE1658:AH1658"/>
    <mergeCell ref="AX954:AY954"/>
    <mergeCell ref="AV985:AW986"/>
    <mergeCell ref="AT985:AU986"/>
    <mergeCell ref="BL1543:BN1544"/>
    <mergeCell ref="AE1656:AK1656"/>
    <mergeCell ref="E1656:AC1656"/>
    <mergeCell ref="H1608:I1609"/>
    <mergeCell ref="F1608:F1609"/>
    <mergeCell ref="H1661:I1662"/>
    <mergeCell ref="AH1661:AM1661"/>
    <mergeCell ref="T1662:U1662"/>
    <mergeCell ref="R1662:S1662"/>
    <mergeCell ref="P1662:Q1662"/>
    <mergeCell ref="G1465:G1466"/>
    <mergeCell ref="G1484:G1485"/>
    <mergeCell ref="G908:G909"/>
    <mergeCell ref="G576:G577"/>
    <mergeCell ref="G554:G555"/>
    <mergeCell ref="G556:G557"/>
    <mergeCell ref="G558:G559"/>
    <mergeCell ref="G560:G561"/>
    <mergeCell ref="G562:G563"/>
    <mergeCell ref="AE299:AK299"/>
    <mergeCell ref="E299:AC299"/>
    <mergeCell ref="BL1189:BN1190"/>
    <mergeCell ref="AL1184:BM1184"/>
    <mergeCell ref="BH1308:BI1308"/>
    <mergeCell ref="BF1308:BG1308"/>
    <mergeCell ref="BD1308:BE1308"/>
    <mergeCell ref="BB1308:BC1308"/>
    <mergeCell ref="AZ1308:BA1308"/>
    <mergeCell ref="AX1308:AY1308"/>
    <mergeCell ref="BA1298:BN1298"/>
    <mergeCell ref="AP1134:AQ1135"/>
    <mergeCell ref="AZ1138:BA1139"/>
    <mergeCell ref="AX1138:AY1139"/>
    <mergeCell ref="AV1138:AW1139"/>
    <mergeCell ref="AL1148:AM1149"/>
    <mergeCell ref="AL1160:AM1161"/>
    <mergeCell ref="G682:G683"/>
    <mergeCell ref="G1014:G1015"/>
    <mergeCell ref="AT670:AU671"/>
    <mergeCell ref="P658:U658"/>
    <mergeCell ref="AB658:AG658"/>
    <mergeCell ref="Z658:AA659"/>
    <mergeCell ref="AP659:AQ659"/>
    <mergeCell ref="AN659:AO659"/>
    <mergeCell ref="AL659:AM659"/>
    <mergeCell ref="AJ659:AK659"/>
    <mergeCell ref="AH659:AI659"/>
    <mergeCell ref="AT660:AU661"/>
    <mergeCell ref="AR660:AS661"/>
    <mergeCell ref="BF519:BG520"/>
    <mergeCell ref="BD519:BE520"/>
    <mergeCell ref="BF499:BG500"/>
    <mergeCell ref="BD499:BE500"/>
    <mergeCell ref="BL466:BN467"/>
    <mergeCell ref="E301:AC301"/>
    <mergeCell ref="R346:S347"/>
    <mergeCell ref="P346:Q347"/>
    <mergeCell ref="N346:O347"/>
    <mergeCell ref="L346:M347"/>
    <mergeCell ref="AH346:AI347"/>
    <mergeCell ref="AF346:AG347"/>
    <mergeCell ref="AD346:AE347"/>
    <mergeCell ref="AB346:AC347"/>
    <mergeCell ref="Z346:AA347"/>
    <mergeCell ref="X346:Y347"/>
    <mergeCell ref="AT346:AU347"/>
    <mergeCell ref="AR346:AS347"/>
    <mergeCell ref="AP346:AQ347"/>
    <mergeCell ref="BF678:BG679"/>
    <mergeCell ref="BD678:BE679"/>
    <mergeCell ref="R680:S681"/>
    <mergeCell ref="AN346:AO347"/>
    <mergeCell ref="AL346:AM347"/>
    <mergeCell ref="AJ346:AK347"/>
    <mergeCell ref="D348:E349"/>
    <mergeCell ref="H348:I349"/>
    <mergeCell ref="J348:K349"/>
    <mergeCell ref="B599:B600"/>
    <mergeCell ref="E666:E667"/>
    <mergeCell ref="C666:D666"/>
    <mergeCell ref="B666:B667"/>
    <mergeCell ref="C665:D665"/>
    <mergeCell ref="B668:B669"/>
    <mergeCell ref="C667:D667"/>
    <mergeCell ref="AL607:AM608"/>
    <mergeCell ref="AJ607:AK608"/>
    <mergeCell ref="AH607:AI608"/>
    <mergeCell ref="X348:Y349"/>
    <mergeCell ref="Z348:AA349"/>
    <mergeCell ref="AB348:AC349"/>
    <mergeCell ref="AI1658:AZ1658"/>
    <mergeCell ref="AR1669:AS1670"/>
    <mergeCell ref="AT1673:AU1674"/>
    <mergeCell ref="AR1673:AS1674"/>
    <mergeCell ref="BA1599:BC1599"/>
    <mergeCell ref="AI1599:AZ1599"/>
    <mergeCell ref="AL1603:AM1603"/>
    <mergeCell ref="AJ1603:AK1603"/>
    <mergeCell ref="AV1604:AW1605"/>
    <mergeCell ref="BB1604:BC1605"/>
    <mergeCell ref="BF1603:BG1603"/>
    <mergeCell ref="BD1603:BE1603"/>
    <mergeCell ref="BB1603:BC1603"/>
    <mergeCell ref="AZ1603:BA1603"/>
    <mergeCell ref="BF1606:BG1607"/>
    <mergeCell ref="BD1606:BE1607"/>
    <mergeCell ref="BB1606:BC1607"/>
    <mergeCell ref="AT1545:AU1546"/>
    <mergeCell ref="AR1545:AS1546"/>
    <mergeCell ref="AP1545:AQ1546"/>
    <mergeCell ref="AN1545:AO1546"/>
    <mergeCell ref="B1477:BN1477"/>
    <mergeCell ref="AD1488:AE1489"/>
    <mergeCell ref="AB1488:AC1489"/>
    <mergeCell ref="Z1488:AA1489"/>
    <mergeCell ref="X1488:Y1489"/>
    <mergeCell ref="V1488:W1489"/>
    <mergeCell ref="T1488:U1489"/>
    <mergeCell ref="AP1488:AQ1489"/>
    <mergeCell ref="G1449:G1450"/>
    <mergeCell ref="G1425:G1426"/>
    <mergeCell ref="G1427:G1428"/>
    <mergeCell ref="G1429:G1430"/>
    <mergeCell ref="AP1486:AQ1487"/>
    <mergeCell ref="AJ1156:AK1157"/>
    <mergeCell ref="AP1207:AQ1208"/>
    <mergeCell ref="AN1207:AO1208"/>
    <mergeCell ref="AL1207:AM1208"/>
    <mergeCell ref="AB1229:AC1230"/>
    <mergeCell ref="Z1229:AA1230"/>
    <mergeCell ref="AV1229:AW1230"/>
    <mergeCell ref="G613:G614"/>
    <mergeCell ref="G615:G616"/>
    <mergeCell ref="G578:G579"/>
    <mergeCell ref="G580:G581"/>
    <mergeCell ref="F601:F602"/>
    <mergeCell ref="G778:G779"/>
    <mergeCell ref="G780:G781"/>
    <mergeCell ref="F578:F579"/>
    <mergeCell ref="F580:F581"/>
    <mergeCell ref="G566:G567"/>
    <mergeCell ref="G953:G954"/>
    <mergeCell ref="G955:G956"/>
    <mergeCell ref="G957:G958"/>
    <mergeCell ref="G959:G960"/>
    <mergeCell ref="G920:G921"/>
    <mergeCell ref="G922:G923"/>
    <mergeCell ref="G924:G925"/>
    <mergeCell ref="G926:G927"/>
    <mergeCell ref="G928:G929"/>
    <mergeCell ref="G930:G931"/>
    <mergeCell ref="G719:G720"/>
    <mergeCell ref="G721:G722"/>
    <mergeCell ref="G723:G724"/>
    <mergeCell ref="G684:G685"/>
    <mergeCell ref="G686:G687"/>
    <mergeCell ref="G688:G689"/>
    <mergeCell ref="G690:G691"/>
    <mergeCell ref="G692:G693"/>
    <mergeCell ref="G694:G695"/>
    <mergeCell ref="F568:F569"/>
    <mergeCell ref="F570:F571"/>
    <mergeCell ref="F572:F573"/>
    <mergeCell ref="F574:F575"/>
    <mergeCell ref="F576:F577"/>
    <mergeCell ref="B592:BN592"/>
    <mergeCell ref="C602:D602"/>
    <mergeCell ref="BL601:BN602"/>
    <mergeCell ref="BL584:BN585"/>
    <mergeCell ref="BH600:BI600"/>
    <mergeCell ref="BF600:BG600"/>
    <mergeCell ref="BD600:BE600"/>
    <mergeCell ref="BB600:BC600"/>
    <mergeCell ref="AZ600:BA600"/>
    <mergeCell ref="X601:Y602"/>
    <mergeCell ref="V601:W602"/>
    <mergeCell ref="B603:B604"/>
    <mergeCell ref="E594:AC594"/>
    <mergeCell ref="BL603:BN604"/>
    <mergeCell ref="Z603:AA604"/>
    <mergeCell ref="X603:Y604"/>
    <mergeCell ref="V603:W604"/>
    <mergeCell ref="T603:U604"/>
    <mergeCell ref="P601:Q602"/>
    <mergeCell ref="N601:O602"/>
    <mergeCell ref="R601:S602"/>
    <mergeCell ref="AD601:AE602"/>
    <mergeCell ref="AB601:AC602"/>
    <mergeCell ref="Z601:AA602"/>
    <mergeCell ref="E601:E602"/>
    <mergeCell ref="C601:D601"/>
    <mergeCell ref="B601:B602"/>
    <mergeCell ref="BF664:BG665"/>
    <mergeCell ref="BD664:BE665"/>
    <mergeCell ref="R666:S667"/>
    <mergeCell ref="P666:Q667"/>
    <mergeCell ref="N666:O667"/>
    <mergeCell ref="L666:M667"/>
    <mergeCell ref="J666:K667"/>
    <mergeCell ref="H666:I667"/>
    <mergeCell ref="AE596:AH596"/>
    <mergeCell ref="E596:AC596"/>
    <mergeCell ref="C596:D596"/>
    <mergeCell ref="H599:I600"/>
    <mergeCell ref="C599:D600"/>
    <mergeCell ref="AB2723:AG2723"/>
    <mergeCell ref="D941:G941"/>
    <mergeCell ref="D943:G943"/>
    <mergeCell ref="D1000:G1000"/>
    <mergeCell ref="D1002:G1002"/>
    <mergeCell ref="F928:F929"/>
    <mergeCell ref="E928:E929"/>
    <mergeCell ref="C928:D928"/>
    <mergeCell ref="G1071:G1072"/>
    <mergeCell ref="G1073:G1074"/>
    <mergeCell ref="G1075:G1076"/>
    <mergeCell ref="G1077:G1078"/>
    <mergeCell ref="G1079:G1080"/>
    <mergeCell ref="G1081:G1082"/>
    <mergeCell ref="G1288:G1289"/>
    <mergeCell ref="G1307:G1308"/>
    <mergeCell ref="G1276:G1277"/>
    <mergeCell ref="G1278:G1279"/>
    <mergeCell ref="G1280:G1281"/>
    <mergeCell ref="G1282:G1283"/>
    <mergeCell ref="G1284:G1285"/>
    <mergeCell ref="G1286:G1287"/>
    <mergeCell ref="G1264:G1265"/>
    <mergeCell ref="G1266:G1267"/>
    <mergeCell ref="G1268:G1269"/>
    <mergeCell ref="G1270:G1271"/>
    <mergeCell ref="G1272:G1273"/>
    <mergeCell ref="G1274:G1275"/>
    <mergeCell ref="G1252:G1253"/>
    <mergeCell ref="G1254:G1255"/>
    <mergeCell ref="G1256:G1257"/>
    <mergeCell ref="G1258:G1259"/>
    <mergeCell ref="AH2723:AM2723"/>
    <mergeCell ref="E2484:AC2484"/>
    <mergeCell ref="AE2484:AH2484"/>
    <mergeCell ref="AI2484:AZ2484"/>
    <mergeCell ref="G1191:G1192"/>
    <mergeCell ref="G1193:G1194"/>
    <mergeCell ref="G1195:G1196"/>
    <mergeCell ref="G1197:G1198"/>
    <mergeCell ref="G1199:G1200"/>
    <mergeCell ref="G1201:G1202"/>
    <mergeCell ref="G1162:G1163"/>
    <mergeCell ref="G1164:G1165"/>
    <mergeCell ref="G1166:G1167"/>
    <mergeCell ref="G1168:G1169"/>
    <mergeCell ref="G1170:G1171"/>
    <mergeCell ref="G1189:G1190"/>
    <mergeCell ref="B1182:BN1182"/>
    <mergeCell ref="AF1190:AG1190"/>
    <mergeCell ref="AD1190:AE1190"/>
    <mergeCell ref="AB1190:AC1190"/>
    <mergeCell ref="X1189:Y1190"/>
    <mergeCell ref="V1189:W1190"/>
    <mergeCell ref="P1189:U1189"/>
    <mergeCell ref="AB1189:AG1189"/>
    <mergeCell ref="AL1190:AM1190"/>
    <mergeCell ref="AJ1190:AK1190"/>
    <mergeCell ref="B1191:B1192"/>
    <mergeCell ref="BJ1190:BK1190"/>
    <mergeCell ref="BH1190:BI1190"/>
    <mergeCell ref="BF1190:BG1190"/>
    <mergeCell ref="BD1190:BE1190"/>
    <mergeCell ref="BB1190:BC1190"/>
    <mergeCell ref="AN2723:AS2723"/>
    <mergeCell ref="AT2723:AY2723"/>
    <mergeCell ref="AZ2723:BE2723"/>
    <mergeCell ref="G1604:G1605"/>
    <mergeCell ref="G1606:G1607"/>
    <mergeCell ref="B1595:BN1595"/>
    <mergeCell ref="E1599:AC1599"/>
    <mergeCell ref="C1599:D1599"/>
    <mergeCell ref="AL1597:BM1597"/>
    <mergeCell ref="AE1599:AH1599"/>
    <mergeCell ref="AE1597:AK1597"/>
    <mergeCell ref="E1597:AC1597"/>
    <mergeCell ref="H1602:I1603"/>
    <mergeCell ref="C1602:D1603"/>
    <mergeCell ref="B1602:B1603"/>
    <mergeCell ref="J1603:K1603"/>
    <mergeCell ref="N1603:O1603"/>
    <mergeCell ref="L1603:M1603"/>
    <mergeCell ref="J1602:O1602"/>
    <mergeCell ref="T1603:U1603"/>
    <mergeCell ref="BF1602:BK1602"/>
    <mergeCell ref="AZ1602:BE1602"/>
    <mergeCell ref="AT1602:AY1602"/>
    <mergeCell ref="AN1602:AS1602"/>
    <mergeCell ref="AH1602:AM1602"/>
    <mergeCell ref="AH1603:AI1603"/>
    <mergeCell ref="AT1603:AU1603"/>
    <mergeCell ref="AR1603:AS1603"/>
    <mergeCell ref="AP1603:AQ1603"/>
    <mergeCell ref="AN1603:AO1603"/>
    <mergeCell ref="R1603:S1603"/>
    <mergeCell ref="AL2364:BM2364"/>
    <mergeCell ref="AL2423:BM2423"/>
    <mergeCell ref="B2480:BN2480"/>
    <mergeCell ref="E2482:AC2482"/>
    <mergeCell ref="AE2482:AK2482"/>
    <mergeCell ref="AL2482:BM2482"/>
    <mergeCell ref="G1602:G1603"/>
    <mergeCell ref="BB2161:BC2162"/>
    <mergeCell ref="BD2161:BE2162"/>
    <mergeCell ref="BF2161:BG2162"/>
    <mergeCell ref="BL2253:BN2254"/>
    <mergeCell ref="BL2255:BN2256"/>
    <mergeCell ref="C2156:D2156"/>
    <mergeCell ref="B2157:B2158"/>
    <mergeCell ref="C2157:D2157"/>
    <mergeCell ref="E2157:E2158"/>
    <mergeCell ref="AL2157:AM2158"/>
    <mergeCell ref="AN2157:AO2158"/>
    <mergeCell ref="AP2157:AQ2158"/>
    <mergeCell ref="AR2157:AS2158"/>
    <mergeCell ref="AT2157:AU2158"/>
    <mergeCell ref="AV2157:AW2158"/>
    <mergeCell ref="AX2157:AY2158"/>
    <mergeCell ref="AZ2157:BA2158"/>
    <mergeCell ref="BB2157:BC2158"/>
    <mergeCell ref="AP2155:AQ2156"/>
    <mergeCell ref="AR2155:AS2156"/>
    <mergeCell ref="AH2155:AI2156"/>
    <mergeCell ref="AJ2155:AK2156"/>
    <mergeCell ref="BD2157:BE2158"/>
    <mergeCell ref="BF2157:BG2158"/>
    <mergeCell ref="G1848:G1849"/>
    <mergeCell ref="C2484:D2484"/>
    <mergeCell ref="F2157:F2158"/>
    <mergeCell ref="H2157:I2158"/>
    <mergeCell ref="J2157:K2158"/>
    <mergeCell ref="L2157:M2158"/>
    <mergeCell ref="N2157:O2158"/>
    <mergeCell ref="P2157:Q2158"/>
    <mergeCell ref="R2157:S2158"/>
    <mergeCell ref="T2157:U2158"/>
    <mergeCell ref="V2157:W2158"/>
    <mergeCell ref="X2157:Y2158"/>
    <mergeCell ref="BL2145:BN2146"/>
    <mergeCell ref="BL2116:BN2117"/>
    <mergeCell ref="C1820:D1820"/>
    <mergeCell ref="B1821:C1822"/>
    <mergeCell ref="D1821:E1822"/>
    <mergeCell ref="H1821:I1822"/>
    <mergeCell ref="J1821:K1822"/>
    <mergeCell ref="L1821:M1822"/>
    <mergeCell ref="N1821:O1822"/>
    <mergeCell ref="P1821:Q1822"/>
    <mergeCell ref="R1821:S1822"/>
    <mergeCell ref="T1821:U1822"/>
    <mergeCell ref="V1821:W1822"/>
    <mergeCell ref="X1821:Y1822"/>
    <mergeCell ref="Z1821:AA1822"/>
    <mergeCell ref="AB1821:AC1822"/>
    <mergeCell ref="AD1821:AE1822"/>
    <mergeCell ref="AF1821:AG1822"/>
    <mergeCell ref="AH1821:AI1822"/>
    <mergeCell ref="AJ1821:AK1822"/>
    <mergeCell ref="AL1821:AM1822"/>
    <mergeCell ref="G1860:G1861"/>
    <mergeCell ref="L1721:M1721"/>
    <mergeCell ref="B2104:B2105"/>
    <mergeCell ref="C2104:D2104"/>
    <mergeCell ref="E2104:E2105"/>
    <mergeCell ref="F2104:F2105"/>
    <mergeCell ref="H2104:I2105"/>
    <mergeCell ref="J2104:K2105"/>
    <mergeCell ref="Z1720:AA1721"/>
    <mergeCell ref="X1720:Y1721"/>
    <mergeCell ref="V1720:W1721"/>
    <mergeCell ref="P1720:U1720"/>
    <mergeCell ref="J1721:K1721"/>
    <mergeCell ref="AL1721:AM1721"/>
    <mergeCell ref="AJ1721:AK1721"/>
    <mergeCell ref="AH1721:AI1721"/>
    <mergeCell ref="AF1721:AG1721"/>
    <mergeCell ref="AD1721:AE1721"/>
    <mergeCell ref="AB1721:AC1721"/>
    <mergeCell ref="AX1721:AY1721"/>
    <mergeCell ref="AV1721:AW1721"/>
    <mergeCell ref="AT1721:AU1721"/>
    <mergeCell ref="AR1721:AS1721"/>
    <mergeCell ref="AP1721:AQ1721"/>
    <mergeCell ref="AN1721:AO1721"/>
    <mergeCell ref="BJ1721:BK1721"/>
    <mergeCell ref="BH1721:BI1721"/>
    <mergeCell ref="BF1721:BG1721"/>
    <mergeCell ref="BD1721:BE1721"/>
    <mergeCell ref="BB1721:BC1721"/>
    <mergeCell ref="AZ1721:BA1721"/>
    <mergeCell ref="G1720:G1721"/>
    <mergeCell ref="AD1724:AE1725"/>
    <mergeCell ref="G196:G197"/>
    <mergeCell ref="G157:G158"/>
    <mergeCell ref="G159:G160"/>
    <mergeCell ref="G161:G162"/>
    <mergeCell ref="G163:G164"/>
    <mergeCell ref="G165:G166"/>
    <mergeCell ref="G167:G168"/>
    <mergeCell ref="B1606:B1607"/>
    <mergeCell ref="BL1606:BN1607"/>
    <mergeCell ref="BJ1606:BK1607"/>
    <mergeCell ref="BH1606:BI1607"/>
    <mergeCell ref="AZ1606:BA1607"/>
    <mergeCell ref="AX1606:AY1607"/>
    <mergeCell ref="AV1606:AW1607"/>
    <mergeCell ref="B1604:B1605"/>
    <mergeCell ref="G1903:G1904"/>
    <mergeCell ref="G1905:G1906"/>
    <mergeCell ref="G1907:G1908"/>
    <mergeCell ref="G1909:G1910"/>
    <mergeCell ref="G1911:G1912"/>
    <mergeCell ref="G1913:G1914"/>
    <mergeCell ref="G1872:G1873"/>
    <mergeCell ref="G1874:G1875"/>
    <mergeCell ref="G1876:G1877"/>
    <mergeCell ref="G1878:G1879"/>
    <mergeCell ref="G1897:G1898"/>
    <mergeCell ref="G1899:G1900"/>
    <mergeCell ref="X2155:Y2156"/>
    <mergeCell ref="Z2155:AA2156"/>
    <mergeCell ref="AB2155:AC2156"/>
    <mergeCell ref="AD2155:AE2156"/>
    <mergeCell ref="AF2155:AG2156"/>
    <mergeCell ref="BB2155:BC2156"/>
    <mergeCell ref="AT2155:AU2156"/>
    <mergeCell ref="AV2155:AW2156"/>
    <mergeCell ref="AX2155:AY2156"/>
    <mergeCell ref="AZ2155:BA2156"/>
    <mergeCell ref="BD2155:BE2156"/>
    <mergeCell ref="G898:G899"/>
    <mergeCell ref="G900:G901"/>
    <mergeCell ref="G902:G903"/>
    <mergeCell ref="G904:G905"/>
    <mergeCell ref="G1018:G1019"/>
    <mergeCell ref="G1024:G1025"/>
    <mergeCell ref="G985:G986"/>
    <mergeCell ref="G987:G988"/>
    <mergeCell ref="G989:G990"/>
    <mergeCell ref="G991:G992"/>
    <mergeCell ref="G993:G994"/>
    <mergeCell ref="G1012:G1013"/>
    <mergeCell ref="G973:G974"/>
    <mergeCell ref="G975:G976"/>
    <mergeCell ref="G977:G978"/>
    <mergeCell ref="G979:G980"/>
    <mergeCell ref="G981:G982"/>
    <mergeCell ref="G983:G984"/>
    <mergeCell ref="G961:G962"/>
    <mergeCell ref="G963:G964"/>
    <mergeCell ref="G965:G966"/>
    <mergeCell ref="G967:G968"/>
    <mergeCell ref="G969:G970"/>
    <mergeCell ref="G971:G972"/>
    <mergeCell ref="G932:G933"/>
    <mergeCell ref="G934:G935"/>
    <mergeCell ref="G308:G309"/>
    <mergeCell ref="G310:G311"/>
    <mergeCell ref="G312:G313"/>
    <mergeCell ref="G314:G315"/>
    <mergeCell ref="G275:G276"/>
    <mergeCell ref="G277:G278"/>
    <mergeCell ref="G279:G280"/>
    <mergeCell ref="G281:G282"/>
    <mergeCell ref="G283:G284"/>
    <mergeCell ref="G285:G286"/>
    <mergeCell ref="G263:G264"/>
    <mergeCell ref="G265:G266"/>
    <mergeCell ref="G267:G268"/>
    <mergeCell ref="G269:G270"/>
    <mergeCell ref="G271:G272"/>
    <mergeCell ref="G273:G274"/>
    <mergeCell ref="G251:G252"/>
    <mergeCell ref="G253:G254"/>
    <mergeCell ref="G255:G256"/>
    <mergeCell ref="G257:G258"/>
    <mergeCell ref="V346:W347"/>
    <mergeCell ref="T346:U347"/>
    <mergeCell ref="G108:G109"/>
    <mergeCell ref="G68:G69"/>
    <mergeCell ref="G127:G128"/>
    <mergeCell ref="G129:G130"/>
    <mergeCell ref="G131:G132"/>
    <mergeCell ref="G72:G73"/>
    <mergeCell ref="G74:G75"/>
    <mergeCell ref="G76:G77"/>
    <mergeCell ref="G78:G79"/>
    <mergeCell ref="G11:G12"/>
    <mergeCell ref="G13:G14"/>
    <mergeCell ref="G15:G16"/>
    <mergeCell ref="G17:G18"/>
    <mergeCell ref="G19:G20"/>
    <mergeCell ref="G21:G22"/>
    <mergeCell ref="G304:G305"/>
    <mergeCell ref="G145:G146"/>
    <mergeCell ref="G147:G148"/>
    <mergeCell ref="G149:G150"/>
    <mergeCell ref="G151:G152"/>
    <mergeCell ref="G153:G154"/>
    <mergeCell ref="G155:G156"/>
    <mergeCell ref="G133:G134"/>
    <mergeCell ref="G135:G136"/>
    <mergeCell ref="G137:G138"/>
    <mergeCell ref="G139:G140"/>
    <mergeCell ref="G141:G142"/>
    <mergeCell ref="G143:G144"/>
    <mergeCell ref="G216:G217"/>
    <mergeCell ref="G218:G219"/>
    <mergeCell ref="G220:G221"/>
    <mergeCell ref="G198:G199"/>
    <mergeCell ref="G200:G201"/>
    <mergeCell ref="G202:G203"/>
    <mergeCell ref="G204:G205"/>
    <mergeCell ref="G206:G207"/>
    <mergeCell ref="G208:G209"/>
    <mergeCell ref="G186:G187"/>
    <mergeCell ref="G188:G189"/>
    <mergeCell ref="G190:G191"/>
    <mergeCell ref="G192:G193"/>
    <mergeCell ref="G194:G195"/>
    <mergeCell ref="G9:G10"/>
    <mergeCell ref="AN2842:AO2842"/>
    <mergeCell ref="AP2842:AQ2842"/>
    <mergeCell ref="AN2883:AO2884"/>
    <mergeCell ref="AP2883:AQ2884"/>
    <mergeCell ref="AS2829:AU2829"/>
    <mergeCell ref="AR2883:AS2884"/>
    <mergeCell ref="AT2883:AU2884"/>
    <mergeCell ref="G222:G223"/>
    <mergeCell ref="G224:G225"/>
    <mergeCell ref="G226:G227"/>
    <mergeCell ref="G245:G246"/>
    <mergeCell ref="G247:G248"/>
    <mergeCell ref="G249:G250"/>
    <mergeCell ref="E240:AC240"/>
    <mergeCell ref="B238:BN238"/>
    <mergeCell ref="BD242:BM242"/>
    <mergeCell ref="AE242:AH242"/>
    <mergeCell ref="G210:G211"/>
    <mergeCell ref="G212:G213"/>
    <mergeCell ref="G214:G215"/>
    <mergeCell ref="BL186:BN187"/>
    <mergeCell ref="BA177:BN177"/>
    <mergeCell ref="AT247:AU248"/>
    <mergeCell ref="AR247:AS248"/>
    <mergeCell ref="F249:F250"/>
    <mergeCell ref="E249:E250"/>
    <mergeCell ref="C249:D249"/>
    <mergeCell ref="B249:B250"/>
    <mergeCell ref="C248:D248"/>
    <mergeCell ref="BL247:BN248"/>
    <mergeCell ref="BJ247:BK248"/>
    <mergeCell ref="BH247:BI248"/>
    <mergeCell ref="BF247:BG248"/>
    <mergeCell ref="BD247:BE248"/>
    <mergeCell ref="G328:G329"/>
    <mergeCell ref="G330:G331"/>
    <mergeCell ref="G332:G333"/>
    <mergeCell ref="G334:G335"/>
    <mergeCell ref="G336:G337"/>
    <mergeCell ref="G338:G339"/>
    <mergeCell ref="G316:G317"/>
    <mergeCell ref="G318:G319"/>
    <mergeCell ref="G320:G321"/>
    <mergeCell ref="BL664:BN665"/>
    <mergeCell ref="BJ664:BK665"/>
    <mergeCell ref="BH664:BI665"/>
    <mergeCell ref="E358:AC358"/>
    <mergeCell ref="B356:BN356"/>
    <mergeCell ref="BD360:BM360"/>
    <mergeCell ref="AE360:AH360"/>
    <mergeCell ref="G458:G459"/>
    <mergeCell ref="G460:G461"/>
    <mergeCell ref="G462:G463"/>
    <mergeCell ref="G446:G447"/>
    <mergeCell ref="G448:G449"/>
    <mergeCell ref="G450:G451"/>
    <mergeCell ref="G452:G453"/>
    <mergeCell ref="G454:G455"/>
    <mergeCell ref="G456:G457"/>
    <mergeCell ref="AF483:AG484"/>
    <mergeCell ref="BB483:BC484"/>
    <mergeCell ref="AZ483:BA484"/>
    <mergeCell ref="AX483:AY484"/>
    <mergeCell ref="X424:Y425"/>
    <mergeCell ref="AK412:AN412"/>
    <mergeCell ref="AH412:AJ412"/>
    <mergeCell ref="AD412:AF412"/>
    <mergeCell ref="Z412:AC412"/>
    <mergeCell ref="BJ446:BK447"/>
    <mergeCell ref="BH446:BI447"/>
    <mergeCell ref="BL424:BN425"/>
    <mergeCell ref="BJ424:BK425"/>
    <mergeCell ref="BL432:BN433"/>
    <mergeCell ref="BJ432:BK433"/>
    <mergeCell ref="BH432:BI433"/>
    <mergeCell ref="N600:O600"/>
    <mergeCell ref="L600:M600"/>
    <mergeCell ref="J599:O599"/>
    <mergeCell ref="AZ599:BE599"/>
    <mergeCell ref="AT599:AY599"/>
    <mergeCell ref="AN599:AS599"/>
    <mergeCell ref="AH599:AM599"/>
    <mergeCell ref="T600:U600"/>
    <mergeCell ref="AX600:AY600"/>
    <mergeCell ref="AV600:AW600"/>
    <mergeCell ref="AT600:AU600"/>
    <mergeCell ref="G668:G669"/>
    <mergeCell ref="F603:F604"/>
    <mergeCell ref="AP662:AQ663"/>
    <mergeCell ref="AN662:AO663"/>
    <mergeCell ref="AL662:AM663"/>
    <mergeCell ref="AJ662:AK663"/>
    <mergeCell ref="AH662:AI663"/>
    <mergeCell ref="AF662:AG663"/>
    <mergeCell ref="BB662:BC663"/>
    <mergeCell ref="AZ662:BA663"/>
    <mergeCell ref="AX662:AY663"/>
    <mergeCell ref="AV662:AW663"/>
    <mergeCell ref="AT662:AU663"/>
    <mergeCell ref="AR662:AS663"/>
    <mergeCell ref="F660:F661"/>
    <mergeCell ref="P660:Q661"/>
    <mergeCell ref="F666:F667"/>
    <mergeCell ref="G599:G600"/>
    <mergeCell ref="G601:G602"/>
    <mergeCell ref="G603:G604"/>
    <mergeCell ref="AN660:AO661"/>
    <mergeCell ref="Z666:AA667"/>
    <mergeCell ref="X666:Y667"/>
    <mergeCell ref="V666:W667"/>
    <mergeCell ref="T666:U667"/>
    <mergeCell ref="AP666:AQ667"/>
    <mergeCell ref="AN666:AO667"/>
    <mergeCell ref="AL666:AM667"/>
    <mergeCell ref="AJ666:AK667"/>
    <mergeCell ref="AH666:AI667"/>
    <mergeCell ref="AF666:AG667"/>
    <mergeCell ref="BB666:BC667"/>
    <mergeCell ref="AZ666:BA667"/>
    <mergeCell ref="AX666:AY667"/>
    <mergeCell ref="AV666:AW667"/>
    <mergeCell ref="AP607:AQ608"/>
    <mergeCell ref="AN607:AO608"/>
    <mergeCell ref="G568:G569"/>
    <mergeCell ref="G570:G571"/>
    <mergeCell ref="G572:G573"/>
    <mergeCell ref="G574:G575"/>
    <mergeCell ref="B1195:B1196"/>
    <mergeCell ref="C1194:D1194"/>
    <mergeCell ref="G633:G634"/>
    <mergeCell ref="G635:G636"/>
    <mergeCell ref="G637:G638"/>
    <mergeCell ref="G639:G640"/>
    <mergeCell ref="G617:G618"/>
    <mergeCell ref="G619:G620"/>
    <mergeCell ref="G621:G622"/>
    <mergeCell ref="G623:G624"/>
    <mergeCell ref="G625:G626"/>
    <mergeCell ref="G627:G628"/>
    <mergeCell ref="E712:AC712"/>
    <mergeCell ref="F723:F724"/>
    <mergeCell ref="E723:E724"/>
    <mergeCell ref="F664:F665"/>
    <mergeCell ref="E664:E665"/>
    <mergeCell ref="F668:F669"/>
    <mergeCell ref="E668:E669"/>
    <mergeCell ref="F672:F673"/>
    <mergeCell ref="E672:E673"/>
    <mergeCell ref="F678:F679"/>
    <mergeCell ref="E678:E679"/>
    <mergeCell ref="F684:F685"/>
    <mergeCell ref="E684:E685"/>
    <mergeCell ref="F690:F691"/>
    <mergeCell ref="E690:E691"/>
    <mergeCell ref="F696:F697"/>
    <mergeCell ref="E696:E697"/>
    <mergeCell ref="F617:F618"/>
    <mergeCell ref="E617:E618"/>
    <mergeCell ref="F623:F624"/>
    <mergeCell ref="E623:E624"/>
    <mergeCell ref="F629:F630"/>
    <mergeCell ref="E629:E630"/>
    <mergeCell ref="F635:F636"/>
    <mergeCell ref="E635:E636"/>
    <mergeCell ref="J641:K642"/>
    <mergeCell ref="H641:I642"/>
    <mergeCell ref="D641:E642"/>
    <mergeCell ref="D702:E703"/>
    <mergeCell ref="H702:I703"/>
    <mergeCell ref="J702:K703"/>
    <mergeCell ref="L702:M703"/>
    <mergeCell ref="N702:O703"/>
    <mergeCell ref="P702:Q703"/>
    <mergeCell ref="R702:S703"/>
    <mergeCell ref="T702:U703"/>
    <mergeCell ref="V702:W703"/>
    <mergeCell ref="X702:Y703"/>
    <mergeCell ref="Z702:AA703"/>
    <mergeCell ref="AB702:AC703"/>
    <mergeCell ref="C662:D662"/>
    <mergeCell ref="C664:D664"/>
    <mergeCell ref="C668:D668"/>
    <mergeCell ref="N680:O681"/>
    <mergeCell ref="L680:M681"/>
    <mergeCell ref="C661:D661"/>
    <mergeCell ref="E660:E661"/>
    <mergeCell ref="C660:D660"/>
    <mergeCell ref="D643:E644"/>
    <mergeCell ref="H643:I644"/>
    <mergeCell ref="F717:F718"/>
    <mergeCell ref="G735:G736"/>
    <mergeCell ref="AZ1190:BA1190"/>
    <mergeCell ref="Z1189:AA1190"/>
    <mergeCell ref="AX1190:AY1190"/>
    <mergeCell ref="AV1190:AW1190"/>
    <mergeCell ref="L1191:M1192"/>
    <mergeCell ref="J1191:K1192"/>
    <mergeCell ref="AJ1191:AK1192"/>
    <mergeCell ref="AH1191:AI1192"/>
    <mergeCell ref="AF1191:AG1192"/>
    <mergeCell ref="AD1191:AE1192"/>
    <mergeCell ref="F1193:F1194"/>
    <mergeCell ref="AJ1193:AK1194"/>
    <mergeCell ref="AH1193:AI1194"/>
    <mergeCell ref="AF1193:AG1194"/>
    <mergeCell ref="AD1193:AE1194"/>
    <mergeCell ref="E1193:E1194"/>
    <mergeCell ref="C1193:D1193"/>
    <mergeCell ref="X1193:Y1194"/>
    <mergeCell ref="V1193:W1194"/>
    <mergeCell ref="T1193:U1194"/>
    <mergeCell ref="R1193:S1194"/>
    <mergeCell ref="P1193:Q1194"/>
    <mergeCell ref="N1193:O1194"/>
    <mergeCell ref="AB1193:AC1194"/>
    <mergeCell ref="Z1193:AA1194"/>
    <mergeCell ref="AV1193:AW1194"/>
    <mergeCell ref="AT1193:AU1194"/>
    <mergeCell ref="AR1193:AS1194"/>
    <mergeCell ref="AP1193:AQ1194"/>
    <mergeCell ref="AN1193:AO1194"/>
    <mergeCell ref="AL1193:AM1194"/>
    <mergeCell ref="C1429:D1429"/>
    <mergeCell ref="Z1429:AA1430"/>
    <mergeCell ref="X1429:Y1430"/>
    <mergeCell ref="V1429:W1430"/>
    <mergeCell ref="T1429:U1430"/>
    <mergeCell ref="AP1429:AQ1430"/>
    <mergeCell ref="AN1429:AO1430"/>
    <mergeCell ref="AL1429:AM1430"/>
    <mergeCell ref="AJ1429:AK1430"/>
    <mergeCell ref="AH1429:AI1430"/>
    <mergeCell ref="AF1429:AG1430"/>
    <mergeCell ref="Z1427:AA1428"/>
    <mergeCell ref="X1427:Y1428"/>
    <mergeCell ref="V1427:W1428"/>
    <mergeCell ref="T1427:U1428"/>
    <mergeCell ref="AP1427:AQ1428"/>
    <mergeCell ref="AN1427:AO1428"/>
    <mergeCell ref="AL1427:AM1428"/>
    <mergeCell ref="AJ1427:AK1428"/>
    <mergeCell ref="AH1427:AI1428"/>
    <mergeCell ref="AF1427:AG1428"/>
    <mergeCell ref="AD1427:AE1428"/>
    <mergeCell ref="AE1420:AK1420"/>
    <mergeCell ref="E1420:AC1420"/>
    <mergeCell ref="L1378:M1379"/>
    <mergeCell ref="J1378:K1379"/>
    <mergeCell ref="H1378:I1379"/>
    <mergeCell ref="L1390:M1391"/>
    <mergeCell ref="J1390:K1391"/>
    <mergeCell ref="H1390:I1391"/>
    <mergeCell ref="L1406:M1407"/>
    <mergeCell ref="J1406:K1407"/>
    <mergeCell ref="P1429:Q1430"/>
    <mergeCell ref="R1435:S1436"/>
    <mergeCell ref="P1435:Q1436"/>
    <mergeCell ref="N1435:O1436"/>
    <mergeCell ref="L1435:M1436"/>
    <mergeCell ref="J1435:K1436"/>
    <mergeCell ref="H1435:I1436"/>
    <mergeCell ref="N1439:O1440"/>
    <mergeCell ref="L1439:M1440"/>
    <mergeCell ref="J1439:K1440"/>
    <mergeCell ref="H1439:I1440"/>
    <mergeCell ref="H1455:I1456"/>
    <mergeCell ref="J1374:K1375"/>
    <mergeCell ref="H1374:I1375"/>
    <mergeCell ref="F1374:F1375"/>
    <mergeCell ref="E1374:E1375"/>
    <mergeCell ref="F1327:F1328"/>
    <mergeCell ref="J1333:K1334"/>
    <mergeCell ref="H1333:I1334"/>
    <mergeCell ref="F1333:F1334"/>
    <mergeCell ref="J1339:K1340"/>
    <mergeCell ref="H1339:I1340"/>
    <mergeCell ref="F1339:F1340"/>
    <mergeCell ref="R1486:S1487"/>
    <mergeCell ref="H1486:I1487"/>
    <mergeCell ref="R1437:S1438"/>
    <mergeCell ref="P1437:Q1438"/>
    <mergeCell ref="N1437:O1438"/>
    <mergeCell ref="L1437:M1438"/>
    <mergeCell ref="J1437:K1438"/>
    <mergeCell ref="H1437:I1438"/>
    <mergeCell ref="R1441:S1442"/>
    <mergeCell ref="P1441:Q1442"/>
    <mergeCell ref="N1441:O1442"/>
    <mergeCell ref="L1441:M1442"/>
    <mergeCell ref="J1441:K1442"/>
    <mergeCell ref="H1441:I1442"/>
    <mergeCell ref="R1445:S1446"/>
    <mergeCell ref="P1445:Q1446"/>
    <mergeCell ref="N1445:O1446"/>
    <mergeCell ref="L1445:M1446"/>
    <mergeCell ref="J1445:K1446"/>
    <mergeCell ref="H1445:I1446"/>
    <mergeCell ref="R1449:S1450"/>
    <mergeCell ref="P1449:Q1450"/>
    <mergeCell ref="N1449:O1450"/>
    <mergeCell ref="L1449:M1450"/>
    <mergeCell ref="J1449:K1450"/>
    <mergeCell ref="H1449:I1450"/>
    <mergeCell ref="R1453:S1454"/>
    <mergeCell ref="P1453:Q1454"/>
    <mergeCell ref="N1453:O1454"/>
    <mergeCell ref="L1453:M1454"/>
    <mergeCell ref="J1453:K1454"/>
    <mergeCell ref="H1453:I1454"/>
    <mergeCell ref="R1457:S1458"/>
    <mergeCell ref="P1457:Q1458"/>
    <mergeCell ref="G1463:G1464"/>
    <mergeCell ref="J1431:K1432"/>
    <mergeCell ref="H1431:I1432"/>
    <mergeCell ref="J1457:K1458"/>
    <mergeCell ref="H1457:I1458"/>
    <mergeCell ref="B1418:BN1418"/>
    <mergeCell ref="BL1427:BN1428"/>
    <mergeCell ref="R1429:S1430"/>
    <mergeCell ref="G1087:G1088"/>
    <mergeCell ref="G1089:G1090"/>
    <mergeCell ref="G1091:G1092"/>
    <mergeCell ref="G1093:G1094"/>
    <mergeCell ref="G1366:G1367"/>
    <mergeCell ref="G1368:G1369"/>
    <mergeCell ref="J1398:K1399"/>
    <mergeCell ref="H1398:I1399"/>
    <mergeCell ref="F1398:F1399"/>
    <mergeCell ref="E1398:E1399"/>
    <mergeCell ref="F1313:F1314"/>
    <mergeCell ref="J1317:K1318"/>
    <mergeCell ref="H1317:I1318"/>
    <mergeCell ref="F1317:F1318"/>
    <mergeCell ref="E1321:E1322"/>
    <mergeCell ref="F1325:F1326"/>
    <mergeCell ref="J1329:K1330"/>
    <mergeCell ref="H1329:I1330"/>
    <mergeCell ref="F1329:F1330"/>
    <mergeCell ref="J1335:K1336"/>
    <mergeCell ref="H1335:I1336"/>
    <mergeCell ref="F1335:F1336"/>
    <mergeCell ref="J1341:K1342"/>
    <mergeCell ref="H1341:I1342"/>
    <mergeCell ref="F1341:F1342"/>
    <mergeCell ref="J1274:K1275"/>
    <mergeCell ref="H1274:I1275"/>
    <mergeCell ref="F1274:F1275"/>
    <mergeCell ref="J1278:K1279"/>
    <mergeCell ref="H1278:I1279"/>
    <mergeCell ref="F1278:F1279"/>
    <mergeCell ref="J1282:K1283"/>
    <mergeCell ref="H1282:I1283"/>
    <mergeCell ref="F1282:F1283"/>
    <mergeCell ref="F1168:F1169"/>
    <mergeCell ref="J1372:K1373"/>
    <mergeCell ref="H1372:I1373"/>
    <mergeCell ref="H1376:I1377"/>
    <mergeCell ref="H1160:I1161"/>
    <mergeCell ref="J1156:K1157"/>
    <mergeCell ref="J1396:K1397"/>
    <mergeCell ref="H1396:I1397"/>
    <mergeCell ref="F1396:F1397"/>
    <mergeCell ref="E1396:E1397"/>
    <mergeCell ref="E1325:E1326"/>
    <mergeCell ref="G1331:G1332"/>
    <mergeCell ref="J1337:K1338"/>
    <mergeCell ref="H1337:I1338"/>
    <mergeCell ref="F1337:F1338"/>
    <mergeCell ref="G1343:G1344"/>
    <mergeCell ref="J1345:K1346"/>
    <mergeCell ref="H1345:I1346"/>
    <mergeCell ref="F1345:F1346"/>
    <mergeCell ref="H1195:I1196"/>
    <mergeCell ref="F1195:F1196"/>
    <mergeCell ref="E1195:E1196"/>
    <mergeCell ref="E1148:E1149"/>
    <mergeCell ref="H1164:I1165"/>
    <mergeCell ref="F1089:F1090"/>
    <mergeCell ref="E1089:E1090"/>
    <mergeCell ref="N1490:O1491"/>
    <mergeCell ref="L1490:M1491"/>
    <mergeCell ref="J1490:K1491"/>
    <mergeCell ref="H1490:I1491"/>
    <mergeCell ref="F1492:F1493"/>
    <mergeCell ref="E1492:E1493"/>
    <mergeCell ref="J1500:K1501"/>
    <mergeCell ref="H1500:I1501"/>
    <mergeCell ref="R1504:S1505"/>
    <mergeCell ref="P1504:Q1505"/>
    <mergeCell ref="N1504:O1505"/>
    <mergeCell ref="L1504:M1505"/>
    <mergeCell ref="J1504:K1505"/>
    <mergeCell ref="H1504:I1505"/>
    <mergeCell ref="R1508:S1509"/>
    <mergeCell ref="P1508:Q1509"/>
    <mergeCell ref="N1508:O1509"/>
    <mergeCell ref="L1508:M1509"/>
    <mergeCell ref="J1508:K1509"/>
    <mergeCell ref="H1508:I1509"/>
    <mergeCell ref="R1512:S1513"/>
    <mergeCell ref="T1547:U1548"/>
    <mergeCell ref="R1547:S1548"/>
    <mergeCell ref="P1547:Q1548"/>
    <mergeCell ref="N1547:O1548"/>
    <mergeCell ref="F1551:F1552"/>
    <mergeCell ref="G1107:G1108"/>
    <mergeCell ref="G1109:G1110"/>
    <mergeCell ref="G1111:G1112"/>
    <mergeCell ref="G1130:G1131"/>
    <mergeCell ref="G1132:G1133"/>
    <mergeCell ref="G1134:G1135"/>
    <mergeCell ref="E1510:E1511"/>
    <mergeCell ref="P1518:Q1519"/>
    <mergeCell ref="N1518:O1519"/>
    <mergeCell ref="L1518:M1519"/>
    <mergeCell ref="J1518:K1519"/>
    <mergeCell ref="H1518:I1519"/>
    <mergeCell ref="F1372:F1373"/>
    <mergeCell ref="E1372:E1373"/>
    <mergeCell ref="F1376:F1377"/>
    <mergeCell ref="E1376:E1377"/>
    <mergeCell ref="F1378:F1379"/>
    <mergeCell ref="E1378:E1379"/>
    <mergeCell ref="F1390:F1391"/>
    <mergeCell ref="E1390:E1391"/>
    <mergeCell ref="H1406:I1407"/>
    <mergeCell ref="F1406:F1407"/>
    <mergeCell ref="E1406:E1407"/>
    <mergeCell ref="J1315:K1316"/>
    <mergeCell ref="H1315:I1316"/>
    <mergeCell ref="F1315:F1316"/>
    <mergeCell ref="J1321:K1322"/>
    <mergeCell ref="H1321:I1322"/>
    <mergeCell ref="F1321:F1322"/>
    <mergeCell ref="J1327:K1328"/>
    <mergeCell ref="H1327:I1328"/>
    <mergeCell ref="L1374:M1375"/>
    <mergeCell ref="J1270:K1271"/>
    <mergeCell ref="H1270:I1271"/>
    <mergeCell ref="F1270:F1271"/>
    <mergeCell ref="J1276:K1277"/>
    <mergeCell ref="H1276:I1277"/>
    <mergeCell ref="F1276:F1277"/>
    <mergeCell ref="J1563:K1564"/>
    <mergeCell ref="H1563:I1564"/>
    <mergeCell ref="F1563:F1564"/>
    <mergeCell ref="F1498:F1499"/>
    <mergeCell ref="E1498:E1499"/>
    <mergeCell ref="G1852:G1853"/>
    <mergeCell ref="G1854:G1855"/>
    <mergeCell ref="G1856:G1857"/>
    <mergeCell ref="G1858:G1859"/>
    <mergeCell ref="G1817:G1818"/>
    <mergeCell ref="G1819:G1820"/>
    <mergeCell ref="G1838:G1839"/>
    <mergeCell ref="G1840:G1841"/>
    <mergeCell ref="G1842:G1843"/>
    <mergeCell ref="G1844:G1845"/>
    <mergeCell ref="G1805:G1806"/>
    <mergeCell ref="G1807:G1808"/>
    <mergeCell ref="G1809:G1810"/>
    <mergeCell ref="G1811:G1812"/>
    <mergeCell ref="G1813:G1814"/>
    <mergeCell ref="G1815:G1816"/>
    <mergeCell ref="G1793:G1794"/>
    <mergeCell ref="G1795:G1796"/>
    <mergeCell ref="G1797:G1798"/>
    <mergeCell ref="G1799:G1800"/>
    <mergeCell ref="G1801:G1802"/>
    <mergeCell ref="G1803:G1804"/>
    <mergeCell ref="G1779:G1780"/>
    <mergeCell ref="G1781:G1782"/>
    <mergeCell ref="G1783:G1784"/>
    <mergeCell ref="G1785:G1786"/>
    <mergeCell ref="G1756:G1757"/>
    <mergeCell ref="G1758:G1759"/>
    <mergeCell ref="G1760:G1761"/>
    <mergeCell ref="G1502:G1503"/>
    <mergeCell ref="G1504:G1505"/>
    <mergeCell ref="G1506:G1507"/>
    <mergeCell ref="G1508:G1509"/>
    <mergeCell ref="G1510:G1511"/>
    <mergeCell ref="G1512:G1513"/>
    <mergeCell ref="G1543:G1544"/>
    <mergeCell ref="G1545:G1546"/>
    <mergeCell ref="G1547:G1548"/>
    <mergeCell ref="G1549:G1550"/>
    <mergeCell ref="G1551:G1552"/>
    <mergeCell ref="G1553:G1554"/>
    <mergeCell ref="G1514:G1515"/>
    <mergeCell ref="J1549:K1550"/>
    <mergeCell ref="H1549:I1550"/>
    <mergeCell ref="F1549:F1550"/>
    <mergeCell ref="J1551:K1552"/>
    <mergeCell ref="H1551:I1552"/>
    <mergeCell ref="E1726:E1727"/>
    <mergeCell ref="E1732:E1733"/>
    <mergeCell ref="E1744:E1745"/>
    <mergeCell ref="J1762:K1763"/>
    <mergeCell ref="H1762:I1763"/>
    <mergeCell ref="D1762:E1763"/>
    <mergeCell ref="J1614:K1615"/>
    <mergeCell ref="H1614:I1615"/>
    <mergeCell ref="F1614:F1615"/>
    <mergeCell ref="J1620:K1621"/>
    <mergeCell ref="H1620:I1621"/>
    <mergeCell ref="C1726:D1726"/>
    <mergeCell ref="F835:F836"/>
    <mergeCell ref="F894:F895"/>
    <mergeCell ref="F953:F954"/>
    <mergeCell ref="F1012:F1013"/>
    <mergeCell ref="F898:F899"/>
    <mergeCell ref="F900:F901"/>
    <mergeCell ref="F902:F903"/>
    <mergeCell ref="F904:F905"/>
    <mergeCell ref="F1722:F1723"/>
    <mergeCell ref="F1724:F1725"/>
    <mergeCell ref="F1726:F1727"/>
    <mergeCell ref="F1683:F1684"/>
    <mergeCell ref="F1685:F1686"/>
    <mergeCell ref="F1687:F1688"/>
    <mergeCell ref="F1689:F1690"/>
    <mergeCell ref="F1691:F1692"/>
    <mergeCell ref="F1693:F1694"/>
    <mergeCell ref="F1695:F1696"/>
    <mergeCell ref="F1697:F1698"/>
    <mergeCell ref="F816:F817"/>
    <mergeCell ref="F757:F758"/>
    <mergeCell ref="F906:F907"/>
    <mergeCell ref="F926:F927"/>
    <mergeCell ref="F1838:F1839"/>
    <mergeCell ref="E1671:E1672"/>
    <mergeCell ref="F9:F10"/>
    <mergeCell ref="F68:F69"/>
    <mergeCell ref="F127:F128"/>
    <mergeCell ref="F186:F187"/>
    <mergeCell ref="F245:F246"/>
    <mergeCell ref="F304:F305"/>
    <mergeCell ref="E242:AC242"/>
    <mergeCell ref="AB246:AC246"/>
    <mergeCell ref="X245:Y246"/>
    <mergeCell ref="V245:W246"/>
    <mergeCell ref="G1722:G1723"/>
    <mergeCell ref="G1724:G1725"/>
    <mergeCell ref="G1685:G1686"/>
    <mergeCell ref="G1687:G1688"/>
    <mergeCell ref="G1689:G1690"/>
    <mergeCell ref="G1691:G1692"/>
    <mergeCell ref="G1693:G1694"/>
    <mergeCell ref="G1695:G1696"/>
    <mergeCell ref="G1673:G1674"/>
    <mergeCell ref="G1675:G1676"/>
    <mergeCell ref="G1677:G1678"/>
    <mergeCell ref="G1679:G1680"/>
    <mergeCell ref="G1681:G1682"/>
    <mergeCell ref="G1683:G1684"/>
    <mergeCell ref="G1661:G1662"/>
    <mergeCell ref="G1663:G1664"/>
    <mergeCell ref="G1665:G1666"/>
    <mergeCell ref="G1667:G1668"/>
    <mergeCell ref="G1669:G1670"/>
    <mergeCell ref="G1671:G1672"/>
    <mergeCell ref="G1490:G1491"/>
    <mergeCell ref="G1492:G1493"/>
    <mergeCell ref="G1494:G1495"/>
    <mergeCell ref="G1496:G1497"/>
    <mergeCell ref="G1498:G1499"/>
    <mergeCell ref="G1500:G1501"/>
    <mergeCell ref="G1461:G1462"/>
    <mergeCell ref="B297:BN297"/>
    <mergeCell ref="V306:W307"/>
    <mergeCell ref="BB2960:BC2960"/>
    <mergeCell ref="BD2960:BE2960"/>
    <mergeCell ref="BF2960:BG2960"/>
    <mergeCell ref="AJ2960:AK2960"/>
    <mergeCell ref="AL2960:AM2960"/>
    <mergeCell ref="AN2960:AO2960"/>
    <mergeCell ref="AP2960:AQ2960"/>
    <mergeCell ref="AR2960:AS2960"/>
    <mergeCell ref="AT2960:AU2960"/>
    <mergeCell ref="F1425:F1426"/>
    <mergeCell ref="F1484:F1485"/>
    <mergeCell ref="F1543:F1544"/>
    <mergeCell ref="F1602:F1603"/>
    <mergeCell ref="F1661:F1662"/>
    <mergeCell ref="F1720:F1721"/>
    <mergeCell ref="F1665:F1666"/>
    <mergeCell ref="F1667:F1668"/>
    <mergeCell ref="F1669:F1670"/>
    <mergeCell ref="F1671:F1672"/>
    <mergeCell ref="F1071:F1072"/>
    <mergeCell ref="F1130:F1131"/>
    <mergeCell ref="F1189:F1190"/>
    <mergeCell ref="F1248:F1249"/>
    <mergeCell ref="F1307:F1308"/>
    <mergeCell ref="F1366:F1367"/>
    <mergeCell ref="F1138:F1139"/>
    <mergeCell ref="F1146:F1147"/>
    <mergeCell ref="F1152:F1153"/>
    <mergeCell ref="F1150:F1151"/>
    <mergeCell ref="G2843:G2844"/>
    <mergeCell ref="G2845:G2846"/>
    <mergeCell ref="G2847:G2848"/>
    <mergeCell ref="G2849:G2850"/>
    <mergeCell ref="G2851:G2852"/>
    <mergeCell ref="G2782:G2783"/>
    <mergeCell ref="G2784:G2785"/>
    <mergeCell ref="G2786:G2787"/>
    <mergeCell ref="G2788:G2789"/>
    <mergeCell ref="G2790:G2791"/>
    <mergeCell ref="G2792:G2793"/>
    <mergeCell ref="G2723:G2724"/>
    <mergeCell ref="G2725:G2726"/>
    <mergeCell ref="G2727:G2728"/>
    <mergeCell ref="G2729:G2730"/>
    <mergeCell ref="G2731:G2732"/>
    <mergeCell ref="G2733:G2734"/>
    <mergeCell ref="G2664:G2665"/>
    <mergeCell ref="G2666:G2667"/>
    <mergeCell ref="G2668:G2669"/>
    <mergeCell ref="G2670:G2671"/>
    <mergeCell ref="G2672:G2673"/>
    <mergeCell ref="G2674:G2675"/>
    <mergeCell ref="G2605:G2606"/>
    <mergeCell ref="G2607:G2608"/>
    <mergeCell ref="G2609:G2610"/>
    <mergeCell ref="G2611:G2612"/>
    <mergeCell ref="G2613:G2614"/>
    <mergeCell ref="G2615:G2616"/>
    <mergeCell ref="G2487:G2488"/>
    <mergeCell ref="E2956:AC2956"/>
    <mergeCell ref="AE2956:AH2956"/>
    <mergeCell ref="J1557:K1558"/>
    <mergeCell ref="H1557:I1558"/>
    <mergeCell ref="F1557:F1558"/>
    <mergeCell ref="F2605:F2606"/>
    <mergeCell ref="F2664:F2665"/>
    <mergeCell ref="F2723:F2724"/>
    <mergeCell ref="F2782:F2783"/>
    <mergeCell ref="B2539:BN2539"/>
    <mergeCell ref="E2541:AC2541"/>
    <mergeCell ref="AE2541:AK2541"/>
    <mergeCell ref="F2133:F2134"/>
    <mergeCell ref="F2192:F2193"/>
    <mergeCell ref="F2251:F2252"/>
    <mergeCell ref="F2310:F2311"/>
    <mergeCell ref="F2369:F2370"/>
    <mergeCell ref="F2428:F2429"/>
    <mergeCell ref="B2421:BN2421"/>
    <mergeCell ref="E2423:AC2423"/>
    <mergeCell ref="AE2423:AK2423"/>
    <mergeCell ref="E2364:AC2364"/>
    <mergeCell ref="AE2364:AK2364"/>
    <mergeCell ref="G2336:G2337"/>
    <mergeCell ref="G2338:G2339"/>
    <mergeCell ref="G2340:G2341"/>
    <mergeCell ref="G2342:G2343"/>
    <mergeCell ref="G2344:G2345"/>
    <mergeCell ref="G2346:G2347"/>
    <mergeCell ref="G2324:G2325"/>
    <mergeCell ref="G2326:G2327"/>
    <mergeCell ref="G2328:G2329"/>
    <mergeCell ref="G2489:G2490"/>
    <mergeCell ref="G2491:G2492"/>
    <mergeCell ref="G2493:G2494"/>
    <mergeCell ref="G2495:G2496"/>
    <mergeCell ref="G2497:G2498"/>
    <mergeCell ref="G2348:G2349"/>
    <mergeCell ref="AE2718:AK2718"/>
    <mergeCell ref="AL2718:BM2718"/>
    <mergeCell ref="C2720:D2720"/>
    <mergeCell ref="AN2605:AS2605"/>
    <mergeCell ref="AT2605:AY2605"/>
    <mergeCell ref="AZ2605:BE2605"/>
    <mergeCell ref="BF2605:BK2605"/>
    <mergeCell ref="BL2605:BN2606"/>
    <mergeCell ref="AR2606:AS2606"/>
    <mergeCell ref="AT2606:AU2606"/>
    <mergeCell ref="AV2606:AW2606"/>
    <mergeCell ref="AX2606:AY2606"/>
    <mergeCell ref="E2720:AC2720"/>
    <mergeCell ref="AE2720:AH2720"/>
    <mergeCell ref="AI2720:AZ2720"/>
    <mergeCell ref="BA2720:BC2720"/>
    <mergeCell ref="BD2720:BM2720"/>
    <mergeCell ref="B2723:B2724"/>
    <mergeCell ref="C2723:D2724"/>
    <mergeCell ref="H2723:I2724"/>
    <mergeCell ref="J2723:O2723"/>
    <mergeCell ref="P2723:U2723"/>
    <mergeCell ref="V2723:W2724"/>
    <mergeCell ref="X2723:Y2724"/>
    <mergeCell ref="Z2723:AA2724"/>
    <mergeCell ref="G2206:G2207"/>
    <mergeCell ref="G2208:G2209"/>
    <mergeCell ref="BA2484:BC2484"/>
    <mergeCell ref="BD2484:BM2484"/>
    <mergeCell ref="G2287:G2288"/>
    <mergeCell ref="D2239:G2239"/>
    <mergeCell ref="J2960:K2960"/>
    <mergeCell ref="L2960:M2960"/>
    <mergeCell ref="N2960:O2960"/>
    <mergeCell ref="P2960:Q2960"/>
    <mergeCell ref="R2960:S2960"/>
    <mergeCell ref="T2960:U2960"/>
    <mergeCell ref="Z2959:AA2960"/>
    <mergeCell ref="AB2959:AG2959"/>
    <mergeCell ref="AH2959:AM2959"/>
    <mergeCell ref="AN2959:AS2959"/>
    <mergeCell ref="AT2959:AY2959"/>
    <mergeCell ref="AZ2959:BE2959"/>
    <mergeCell ref="AB2960:AC2960"/>
    <mergeCell ref="AD2960:AE2960"/>
    <mergeCell ref="AF2960:AG2960"/>
    <mergeCell ref="AH2960:AI2960"/>
    <mergeCell ref="AR2724:AS2724"/>
    <mergeCell ref="AT2724:AU2724"/>
    <mergeCell ref="AL2541:BM2541"/>
    <mergeCell ref="B2598:BN2598"/>
    <mergeCell ref="E2600:AC2600"/>
    <mergeCell ref="AE2600:AK2600"/>
    <mergeCell ref="AL2600:BM2600"/>
    <mergeCell ref="C2602:D2602"/>
    <mergeCell ref="E2602:AC2602"/>
    <mergeCell ref="AE2602:AH2602"/>
    <mergeCell ref="AI2602:AZ2602"/>
    <mergeCell ref="BA2602:BC2602"/>
    <mergeCell ref="BD2602:BM2602"/>
    <mergeCell ref="B2605:B2606"/>
    <mergeCell ref="C2605:D2606"/>
    <mergeCell ref="H2605:I2606"/>
    <mergeCell ref="J2605:O2605"/>
    <mergeCell ref="P2605:U2605"/>
    <mergeCell ref="V2605:W2606"/>
    <mergeCell ref="X2605:Y2606"/>
    <mergeCell ref="Z2605:AA2606"/>
    <mergeCell ref="AB2605:AG2605"/>
    <mergeCell ref="AH2605:AM2605"/>
    <mergeCell ref="X2841:Y2842"/>
    <mergeCell ref="X2845:Y2846"/>
    <mergeCell ref="X2847:Y2848"/>
    <mergeCell ref="B2716:BN2716"/>
    <mergeCell ref="E2718:AC2718"/>
    <mergeCell ref="BD2956:BM2956"/>
    <mergeCell ref="B2959:B2960"/>
    <mergeCell ref="C2959:D2960"/>
    <mergeCell ref="F2959:F2960"/>
    <mergeCell ref="G2959:G2960"/>
    <mergeCell ref="H2959:I2960"/>
    <mergeCell ref="J2959:O2959"/>
    <mergeCell ref="P2959:U2959"/>
    <mergeCell ref="V2959:W2960"/>
    <mergeCell ref="X2959:Y2960"/>
    <mergeCell ref="B2952:BN2952"/>
    <mergeCell ref="E2954:AC2954"/>
    <mergeCell ref="AE2954:AK2954"/>
    <mergeCell ref="AL2954:BM2954"/>
    <mergeCell ref="C2956:D2956"/>
    <mergeCell ref="AI2956:AZ2956"/>
    <mergeCell ref="BA2956:BC2956"/>
    <mergeCell ref="AV2960:AW2960"/>
    <mergeCell ref="AX2960:AY2960"/>
    <mergeCell ref="AZ2960:BA2960"/>
    <mergeCell ref="AX2961:AY2962"/>
    <mergeCell ref="AZ2961:BA2962"/>
    <mergeCell ref="BB2961:BC2962"/>
    <mergeCell ref="BD2961:BE2962"/>
    <mergeCell ref="BF2961:BG2962"/>
    <mergeCell ref="BH2961:BI2962"/>
    <mergeCell ref="AL2961:AM2962"/>
    <mergeCell ref="AN2961:AO2962"/>
    <mergeCell ref="AP2961:AQ2962"/>
    <mergeCell ref="AR2961:AS2962"/>
    <mergeCell ref="AT2961:AU2962"/>
    <mergeCell ref="AV2961:AW2962"/>
    <mergeCell ref="Z2961:AA2962"/>
    <mergeCell ref="AB2961:AC2962"/>
    <mergeCell ref="AD2961:AE2962"/>
    <mergeCell ref="AF2961:AG2962"/>
    <mergeCell ref="AH2961:AI2962"/>
    <mergeCell ref="AJ2961:AK2962"/>
    <mergeCell ref="N2961:O2962"/>
    <mergeCell ref="BO2959:BO2960"/>
    <mergeCell ref="BO2961:BO2962"/>
    <mergeCell ref="P2961:Q2962"/>
    <mergeCell ref="R2961:S2962"/>
    <mergeCell ref="T2961:U2962"/>
    <mergeCell ref="V2961:W2962"/>
    <mergeCell ref="X2961:Y2962"/>
    <mergeCell ref="C2964:D2964"/>
    <mergeCell ref="B2965:B2966"/>
    <mergeCell ref="C2965:D2965"/>
    <mergeCell ref="E2965:E2966"/>
    <mergeCell ref="F2965:F2966"/>
    <mergeCell ref="G2965:G2966"/>
    <mergeCell ref="H2965:I2966"/>
    <mergeCell ref="J2965:K2966"/>
    <mergeCell ref="L2965:M2966"/>
    <mergeCell ref="BD2963:BE2964"/>
    <mergeCell ref="BF2963:BG2964"/>
    <mergeCell ref="BH2963:BI2964"/>
    <mergeCell ref="BJ2963:BK2964"/>
    <mergeCell ref="BL2963:BN2964"/>
    <mergeCell ref="AR2963:AS2964"/>
    <mergeCell ref="AT2963:AU2964"/>
    <mergeCell ref="AV2963:AW2964"/>
    <mergeCell ref="AX2963:AY2964"/>
    <mergeCell ref="AZ2963:BA2964"/>
    <mergeCell ref="BB2963:BC2964"/>
    <mergeCell ref="AF2963:AG2964"/>
    <mergeCell ref="AH2963:AI2964"/>
    <mergeCell ref="AJ2963:AK2964"/>
    <mergeCell ref="AL2963:AM2964"/>
    <mergeCell ref="AN2963:AO2964"/>
    <mergeCell ref="AP2963:AQ2964"/>
    <mergeCell ref="T2963:U2964"/>
    <mergeCell ref="V2963:W2964"/>
    <mergeCell ref="X2963:Y2964"/>
    <mergeCell ref="Z2963:AA2964"/>
    <mergeCell ref="AB2963:AC2964"/>
    <mergeCell ref="AD2963:AE2964"/>
    <mergeCell ref="H2963:I2964"/>
    <mergeCell ref="J2963:K2964"/>
    <mergeCell ref="L2963:M2964"/>
    <mergeCell ref="N2963:O2964"/>
    <mergeCell ref="P2963:Q2964"/>
    <mergeCell ref="R2963:S2964"/>
    <mergeCell ref="C2966:D2966"/>
    <mergeCell ref="BO2965:BO2966"/>
    <mergeCell ref="B2961:B2962"/>
    <mergeCell ref="C2961:D2961"/>
    <mergeCell ref="E2961:E2962"/>
    <mergeCell ref="F2961:F2962"/>
    <mergeCell ref="G2961:G2962"/>
    <mergeCell ref="H2961:I2962"/>
    <mergeCell ref="J2961:K2962"/>
    <mergeCell ref="L2961:M2962"/>
    <mergeCell ref="C2962:D2962"/>
    <mergeCell ref="BO2963:BO2964"/>
    <mergeCell ref="B2967:B2968"/>
    <mergeCell ref="C2967:D2967"/>
    <mergeCell ref="E2967:E2968"/>
    <mergeCell ref="F2967:F2968"/>
    <mergeCell ref="G2967:G2968"/>
    <mergeCell ref="AX2965:AY2966"/>
    <mergeCell ref="AZ2965:BA2966"/>
    <mergeCell ref="BB2965:BC2966"/>
    <mergeCell ref="BD2965:BE2966"/>
    <mergeCell ref="BF2965:BG2966"/>
    <mergeCell ref="BH2965:BI2966"/>
    <mergeCell ref="AL2965:AM2966"/>
    <mergeCell ref="AN2965:AO2966"/>
    <mergeCell ref="AP2965:AQ2966"/>
    <mergeCell ref="AR2965:AS2966"/>
    <mergeCell ref="AT2965:AU2966"/>
    <mergeCell ref="AV2965:AW2966"/>
    <mergeCell ref="Z2965:AA2966"/>
    <mergeCell ref="AB2965:AC2966"/>
    <mergeCell ref="AD2965:AE2966"/>
    <mergeCell ref="AF2965:AG2966"/>
    <mergeCell ref="AH2965:AI2966"/>
    <mergeCell ref="AJ2965:AK2966"/>
    <mergeCell ref="N2965:O2966"/>
    <mergeCell ref="P2965:Q2966"/>
    <mergeCell ref="R2965:S2966"/>
    <mergeCell ref="T2965:U2966"/>
    <mergeCell ref="V2965:W2966"/>
    <mergeCell ref="X2965:Y2966"/>
    <mergeCell ref="C2968:D2968"/>
    <mergeCell ref="B2963:B2964"/>
    <mergeCell ref="C2963:D2963"/>
    <mergeCell ref="E2963:E2964"/>
    <mergeCell ref="F2963:F2964"/>
    <mergeCell ref="G2963:G2964"/>
    <mergeCell ref="BD2967:BE2968"/>
    <mergeCell ref="BF2967:BG2968"/>
    <mergeCell ref="BH2967:BI2968"/>
    <mergeCell ref="BJ2967:BK2968"/>
    <mergeCell ref="BL2967:BN2968"/>
    <mergeCell ref="AR2967:AS2968"/>
    <mergeCell ref="AT2967:AU2968"/>
    <mergeCell ref="AV2967:AW2968"/>
    <mergeCell ref="AX2967:AY2968"/>
    <mergeCell ref="AZ2967:BA2968"/>
    <mergeCell ref="BB2967:BC2968"/>
    <mergeCell ref="AF2967:AG2968"/>
    <mergeCell ref="AH2967:AI2968"/>
    <mergeCell ref="AJ2967:AK2968"/>
    <mergeCell ref="AL2967:AM2968"/>
    <mergeCell ref="AN2967:AO2968"/>
    <mergeCell ref="AP2967:AQ2968"/>
    <mergeCell ref="T2967:U2968"/>
    <mergeCell ref="V2967:W2968"/>
    <mergeCell ref="X2967:Y2968"/>
    <mergeCell ref="Z2967:AA2968"/>
    <mergeCell ref="AB2967:AC2968"/>
    <mergeCell ref="AD2967:AE2968"/>
    <mergeCell ref="H2967:I2968"/>
    <mergeCell ref="J2967:K2968"/>
    <mergeCell ref="L2967:M2968"/>
    <mergeCell ref="N2967:O2968"/>
    <mergeCell ref="P2967:Q2968"/>
    <mergeCell ref="R2967:S2968"/>
    <mergeCell ref="BJ2969:BK2970"/>
    <mergeCell ref="BL2969:BN2970"/>
    <mergeCell ref="BP2969:BP2970"/>
    <mergeCell ref="BQ2969:BQ2970"/>
    <mergeCell ref="C2970:D2970"/>
    <mergeCell ref="B2971:B2972"/>
    <mergeCell ref="C2971:D2971"/>
    <mergeCell ref="E2971:E2972"/>
    <mergeCell ref="F2971:F2972"/>
    <mergeCell ref="G2971:G2972"/>
    <mergeCell ref="AX2969:AY2970"/>
    <mergeCell ref="AZ2969:BA2970"/>
    <mergeCell ref="BB2969:BC2970"/>
    <mergeCell ref="BD2969:BE2970"/>
    <mergeCell ref="BF2969:BG2970"/>
    <mergeCell ref="BH2969:BI2970"/>
    <mergeCell ref="AL2969:AM2970"/>
    <mergeCell ref="AN2969:AO2970"/>
    <mergeCell ref="AP2969:AQ2970"/>
    <mergeCell ref="AR2969:AS2970"/>
    <mergeCell ref="AT2969:AU2970"/>
    <mergeCell ref="AV2969:AW2970"/>
    <mergeCell ref="Z2969:AA2970"/>
    <mergeCell ref="AB2969:AC2970"/>
    <mergeCell ref="AD2969:AE2970"/>
    <mergeCell ref="AF2969:AG2970"/>
    <mergeCell ref="AH2969:AI2970"/>
    <mergeCell ref="AJ2969:AK2970"/>
    <mergeCell ref="N2969:O2970"/>
    <mergeCell ref="P2969:Q2970"/>
    <mergeCell ref="R2969:S2970"/>
    <mergeCell ref="T2969:U2970"/>
    <mergeCell ref="V2969:W2970"/>
    <mergeCell ref="X2969:Y2970"/>
    <mergeCell ref="BQ2971:BQ2972"/>
    <mergeCell ref="C2972:D2972"/>
    <mergeCell ref="B2969:B2970"/>
    <mergeCell ref="C2969:D2969"/>
    <mergeCell ref="E2969:E2970"/>
    <mergeCell ref="F2969:F2970"/>
    <mergeCell ref="G2969:G2970"/>
    <mergeCell ref="H2969:I2970"/>
    <mergeCell ref="J2969:K2970"/>
    <mergeCell ref="L2969:M2970"/>
    <mergeCell ref="BD2971:BE2972"/>
    <mergeCell ref="BF2971:BG2972"/>
    <mergeCell ref="BH2971:BI2972"/>
    <mergeCell ref="BJ2971:BK2972"/>
    <mergeCell ref="BL2971:BN2972"/>
    <mergeCell ref="BP2971:BP2972"/>
    <mergeCell ref="AR2971:AS2972"/>
    <mergeCell ref="AT2971:AU2972"/>
    <mergeCell ref="AV2971:AW2972"/>
    <mergeCell ref="AX2971:AY2972"/>
    <mergeCell ref="AZ2971:BA2972"/>
    <mergeCell ref="BB2971:BC2972"/>
    <mergeCell ref="AF2971:AG2972"/>
    <mergeCell ref="AH2971:AI2972"/>
    <mergeCell ref="AJ2971:AK2972"/>
    <mergeCell ref="AL2971:AM2972"/>
    <mergeCell ref="AN2971:AO2972"/>
    <mergeCell ref="AP2971:AQ2972"/>
    <mergeCell ref="T2971:U2972"/>
    <mergeCell ref="V2971:W2972"/>
    <mergeCell ref="X2971:Y2972"/>
    <mergeCell ref="Z2971:AA2972"/>
    <mergeCell ref="AB2971:AC2972"/>
    <mergeCell ref="AD2971:AE2972"/>
    <mergeCell ref="H2971:I2972"/>
    <mergeCell ref="J2971:K2972"/>
    <mergeCell ref="L2971:M2972"/>
    <mergeCell ref="N2971:O2972"/>
    <mergeCell ref="P2971:Q2972"/>
    <mergeCell ref="R2971:S2972"/>
    <mergeCell ref="BJ2973:BK2974"/>
    <mergeCell ref="BL2973:BN2974"/>
    <mergeCell ref="BP2973:BP2974"/>
    <mergeCell ref="BO2971:BO2972"/>
    <mergeCell ref="C2974:D2974"/>
    <mergeCell ref="B2975:B2976"/>
    <mergeCell ref="C2975:D2975"/>
    <mergeCell ref="E2975:E2976"/>
    <mergeCell ref="F2975:F2976"/>
    <mergeCell ref="G2975:G2976"/>
    <mergeCell ref="AX2973:AY2974"/>
    <mergeCell ref="AZ2973:BA2974"/>
    <mergeCell ref="BB2973:BC2974"/>
    <mergeCell ref="BD2973:BE2974"/>
    <mergeCell ref="BF2973:BG2974"/>
    <mergeCell ref="BH2973:BI2974"/>
    <mergeCell ref="AL2973:AM2974"/>
    <mergeCell ref="AN2973:AO2974"/>
    <mergeCell ref="AP2973:AQ2974"/>
    <mergeCell ref="AR2973:AS2974"/>
    <mergeCell ref="AT2973:AU2974"/>
    <mergeCell ref="AV2973:AW2974"/>
    <mergeCell ref="Z2973:AA2974"/>
    <mergeCell ref="AB2973:AC2974"/>
    <mergeCell ref="AD2973:AE2974"/>
    <mergeCell ref="AF2973:AG2974"/>
    <mergeCell ref="AH2973:AI2974"/>
    <mergeCell ref="AJ2973:AK2974"/>
    <mergeCell ref="N2973:O2974"/>
    <mergeCell ref="P2973:Q2974"/>
    <mergeCell ref="R2973:S2974"/>
    <mergeCell ref="T2973:U2974"/>
    <mergeCell ref="V2973:W2974"/>
    <mergeCell ref="X2973:Y2974"/>
    <mergeCell ref="C2976:D2976"/>
    <mergeCell ref="B2973:B2974"/>
    <mergeCell ref="C2973:D2973"/>
    <mergeCell ref="E2973:E2974"/>
    <mergeCell ref="F2973:F2974"/>
    <mergeCell ref="G2973:G2974"/>
    <mergeCell ref="H2973:I2974"/>
    <mergeCell ref="J2973:K2974"/>
    <mergeCell ref="L2973:M2974"/>
    <mergeCell ref="BD2975:BE2976"/>
    <mergeCell ref="BF2975:BG2976"/>
    <mergeCell ref="BH2975:BI2976"/>
    <mergeCell ref="BJ2975:BK2976"/>
    <mergeCell ref="BL2975:BN2976"/>
    <mergeCell ref="BP2975:BP2976"/>
    <mergeCell ref="AR2975:AS2976"/>
    <mergeCell ref="AT2975:AU2976"/>
    <mergeCell ref="AV2975:AW2976"/>
    <mergeCell ref="AX2975:AY2976"/>
    <mergeCell ref="AZ2975:BA2976"/>
    <mergeCell ref="BB2975:BC2976"/>
    <mergeCell ref="AF2975:AG2976"/>
    <mergeCell ref="AH2975:AI2976"/>
    <mergeCell ref="AJ2975:AK2976"/>
    <mergeCell ref="AL2975:AM2976"/>
    <mergeCell ref="AN2975:AO2976"/>
    <mergeCell ref="AP2975:AQ2976"/>
    <mergeCell ref="T2975:U2976"/>
    <mergeCell ref="V2975:W2976"/>
    <mergeCell ref="X2975:Y2976"/>
    <mergeCell ref="Z2975:AA2976"/>
    <mergeCell ref="AB2975:AC2976"/>
    <mergeCell ref="AD2975:AE2976"/>
    <mergeCell ref="H2975:I2976"/>
    <mergeCell ref="J2975:K2976"/>
    <mergeCell ref="L2975:M2976"/>
    <mergeCell ref="N2975:O2976"/>
    <mergeCell ref="P2975:Q2976"/>
    <mergeCell ref="R2975:S2976"/>
    <mergeCell ref="BJ2977:BK2978"/>
    <mergeCell ref="BL2977:BN2978"/>
    <mergeCell ref="BP2977:BP2978"/>
    <mergeCell ref="C2978:D2978"/>
    <mergeCell ref="B2979:B2980"/>
    <mergeCell ref="C2979:D2979"/>
    <mergeCell ref="E2979:E2980"/>
    <mergeCell ref="F2979:F2980"/>
    <mergeCell ref="G2979:G2980"/>
    <mergeCell ref="AX2977:AY2978"/>
    <mergeCell ref="AZ2977:BA2978"/>
    <mergeCell ref="BB2977:BC2978"/>
    <mergeCell ref="BD2977:BE2978"/>
    <mergeCell ref="BF2977:BG2978"/>
    <mergeCell ref="BH2977:BI2978"/>
    <mergeCell ref="AL2977:AM2978"/>
    <mergeCell ref="AN2977:AO2978"/>
    <mergeCell ref="AP2977:AQ2978"/>
    <mergeCell ref="AR2977:AS2978"/>
    <mergeCell ref="AT2977:AU2978"/>
    <mergeCell ref="AV2977:AW2978"/>
    <mergeCell ref="Z2977:AA2978"/>
    <mergeCell ref="AB2977:AC2978"/>
    <mergeCell ref="AD2977:AE2978"/>
    <mergeCell ref="AF2977:AG2978"/>
    <mergeCell ref="AH2977:AI2978"/>
    <mergeCell ref="AJ2977:AK2978"/>
    <mergeCell ref="N2977:O2978"/>
    <mergeCell ref="P2977:Q2978"/>
    <mergeCell ref="R2977:S2978"/>
    <mergeCell ref="T2977:U2978"/>
    <mergeCell ref="V2977:W2978"/>
    <mergeCell ref="X2977:Y2978"/>
    <mergeCell ref="BQ2979:BQ2980"/>
    <mergeCell ref="C2980:D2980"/>
    <mergeCell ref="B2977:B2978"/>
    <mergeCell ref="C2977:D2977"/>
    <mergeCell ref="E2977:E2978"/>
    <mergeCell ref="F2977:F2978"/>
    <mergeCell ref="G2977:G2978"/>
    <mergeCell ref="H2977:I2978"/>
    <mergeCell ref="J2977:K2978"/>
    <mergeCell ref="L2977:M2978"/>
    <mergeCell ref="BD2979:BE2980"/>
    <mergeCell ref="BF2979:BG2980"/>
    <mergeCell ref="BH2979:BI2980"/>
    <mergeCell ref="BJ2979:BK2980"/>
    <mergeCell ref="BL2979:BN2980"/>
    <mergeCell ref="BP2979:BP2980"/>
    <mergeCell ref="AR2979:AS2980"/>
    <mergeCell ref="AT2979:AU2980"/>
    <mergeCell ref="AV2979:AW2980"/>
    <mergeCell ref="AX2979:AY2980"/>
    <mergeCell ref="AZ2979:BA2980"/>
    <mergeCell ref="BB2979:BC2980"/>
    <mergeCell ref="AF2979:AG2980"/>
    <mergeCell ref="AH2979:AI2980"/>
    <mergeCell ref="AJ2979:AK2980"/>
    <mergeCell ref="AL2979:AM2980"/>
    <mergeCell ref="AN2979:AO2980"/>
    <mergeCell ref="AP2979:AQ2980"/>
    <mergeCell ref="T2979:U2980"/>
    <mergeCell ref="V2979:W2980"/>
    <mergeCell ref="X2979:Y2980"/>
    <mergeCell ref="Z2979:AA2980"/>
    <mergeCell ref="AB2979:AC2980"/>
    <mergeCell ref="AD2979:AE2980"/>
    <mergeCell ref="H2979:I2980"/>
    <mergeCell ref="J2979:K2980"/>
    <mergeCell ref="L2979:M2980"/>
    <mergeCell ref="N2979:O2980"/>
    <mergeCell ref="P2979:Q2980"/>
    <mergeCell ref="R2979:S2980"/>
    <mergeCell ref="BJ2981:BK2982"/>
    <mergeCell ref="BL2981:BN2982"/>
    <mergeCell ref="BP2981:BP2982"/>
    <mergeCell ref="BO2979:BO2980"/>
    <mergeCell ref="BO2977:BO2978"/>
    <mergeCell ref="BO2981:BO2982"/>
    <mergeCell ref="C2982:D2982"/>
    <mergeCell ref="B2983:B2984"/>
    <mergeCell ref="C2983:D2983"/>
    <mergeCell ref="E2983:E2984"/>
    <mergeCell ref="F2983:F2984"/>
    <mergeCell ref="G2983:G2984"/>
    <mergeCell ref="AX2981:AY2982"/>
    <mergeCell ref="AZ2981:BA2982"/>
    <mergeCell ref="BB2981:BC2982"/>
    <mergeCell ref="BD2981:BE2982"/>
    <mergeCell ref="BF2981:BG2982"/>
    <mergeCell ref="BH2981:BI2982"/>
    <mergeCell ref="AL2981:AM2982"/>
    <mergeCell ref="AN2981:AO2982"/>
    <mergeCell ref="AP2981:AQ2982"/>
    <mergeCell ref="AR2981:AS2982"/>
    <mergeCell ref="AT2981:AU2982"/>
    <mergeCell ref="AV2981:AW2982"/>
    <mergeCell ref="Z2981:AA2982"/>
    <mergeCell ref="AB2981:AC2982"/>
    <mergeCell ref="AD2981:AE2982"/>
    <mergeCell ref="AF2981:AG2982"/>
    <mergeCell ref="AH2981:AI2982"/>
    <mergeCell ref="AJ2981:AK2982"/>
    <mergeCell ref="N2981:O2982"/>
    <mergeCell ref="P2981:Q2982"/>
    <mergeCell ref="R2981:S2982"/>
    <mergeCell ref="T2981:U2982"/>
    <mergeCell ref="V2981:W2982"/>
    <mergeCell ref="X2981:Y2982"/>
    <mergeCell ref="C2984:D2984"/>
    <mergeCell ref="B2981:B2982"/>
    <mergeCell ref="C2981:D2981"/>
    <mergeCell ref="E2981:E2982"/>
    <mergeCell ref="F2981:F2982"/>
    <mergeCell ref="G2981:G2982"/>
    <mergeCell ref="H2981:I2982"/>
    <mergeCell ref="J2981:K2982"/>
    <mergeCell ref="L2981:M2982"/>
    <mergeCell ref="BD2983:BE2984"/>
    <mergeCell ref="BF2983:BG2984"/>
    <mergeCell ref="BH2983:BI2984"/>
    <mergeCell ref="BJ2983:BK2984"/>
    <mergeCell ref="BL2983:BN2984"/>
    <mergeCell ref="BP2983:BP2984"/>
    <mergeCell ref="AR2983:AS2984"/>
    <mergeCell ref="AT2983:AU2984"/>
    <mergeCell ref="AV2983:AW2984"/>
    <mergeCell ref="AX2983:AY2984"/>
    <mergeCell ref="AZ2983:BA2984"/>
    <mergeCell ref="BB2983:BC2984"/>
    <mergeCell ref="AF2983:AG2984"/>
    <mergeCell ref="AH2983:AI2984"/>
    <mergeCell ref="AJ2983:AK2984"/>
    <mergeCell ref="AL2983:AM2984"/>
    <mergeCell ref="AN2983:AO2984"/>
    <mergeCell ref="AP2983:AQ2984"/>
    <mergeCell ref="T2983:U2984"/>
    <mergeCell ref="V2983:W2984"/>
    <mergeCell ref="X2983:Y2984"/>
    <mergeCell ref="Z2983:AA2984"/>
    <mergeCell ref="AB2983:AC2984"/>
    <mergeCell ref="AD2983:AE2984"/>
    <mergeCell ref="H2983:I2984"/>
    <mergeCell ref="J2983:K2984"/>
    <mergeCell ref="L2983:M2984"/>
    <mergeCell ref="N2983:O2984"/>
    <mergeCell ref="P2983:Q2984"/>
    <mergeCell ref="R2983:S2984"/>
    <mergeCell ref="BJ2985:BK2986"/>
    <mergeCell ref="BL2985:BN2986"/>
    <mergeCell ref="BP2985:BP2986"/>
    <mergeCell ref="BQ2985:BQ2986"/>
    <mergeCell ref="C2986:D2986"/>
    <mergeCell ref="B2987:B2988"/>
    <mergeCell ref="C2987:D2987"/>
    <mergeCell ref="E2987:E2988"/>
    <mergeCell ref="F2987:F2988"/>
    <mergeCell ref="G2987:G2988"/>
    <mergeCell ref="AX2985:AY2986"/>
    <mergeCell ref="AZ2985:BA2986"/>
    <mergeCell ref="BB2985:BC2986"/>
    <mergeCell ref="BD2985:BE2986"/>
    <mergeCell ref="BF2985:BG2986"/>
    <mergeCell ref="BH2985:BI2986"/>
    <mergeCell ref="AL2985:AM2986"/>
    <mergeCell ref="AN2985:AO2986"/>
    <mergeCell ref="AP2985:AQ2986"/>
    <mergeCell ref="AR2985:AS2986"/>
    <mergeCell ref="AT2985:AU2986"/>
    <mergeCell ref="AV2985:AW2986"/>
    <mergeCell ref="Z2985:AA2986"/>
    <mergeCell ref="AB2985:AC2986"/>
    <mergeCell ref="AD2985:AE2986"/>
    <mergeCell ref="AF2985:AG2986"/>
    <mergeCell ref="AH2985:AI2986"/>
    <mergeCell ref="AJ2985:AK2986"/>
    <mergeCell ref="N2985:O2986"/>
    <mergeCell ref="P2985:Q2986"/>
    <mergeCell ref="R2985:S2986"/>
    <mergeCell ref="T2985:U2986"/>
    <mergeCell ref="V2985:W2986"/>
    <mergeCell ref="X2985:Y2986"/>
    <mergeCell ref="BQ2987:BQ2988"/>
    <mergeCell ref="C2988:D2988"/>
    <mergeCell ref="B2985:B2986"/>
    <mergeCell ref="C2985:D2985"/>
    <mergeCell ref="E2985:E2986"/>
    <mergeCell ref="F2985:F2986"/>
    <mergeCell ref="G2985:G2986"/>
    <mergeCell ref="H2985:I2986"/>
    <mergeCell ref="J2985:K2986"/>
    <mergeCell ref="L2985:M2986"/>
    <mergeCell ref="BD2987:BE2988"/>
    <mergeCell ref="BF2987:BG2988"/>
    <mergeCell ref="BH2987:BI2988"/>
    <mergeCell ref="BP2987:BP2988"/>
    <mergeCell ref="AR2987:AS2988"/>
    <mergeCell ref="AT2987:AU2988"/>
    <mergeCell ref="AV2987:AW2988"/>
    <mergeCell ref="AX2987:AY2988"/>
    <mergeCell ref="AZ2987:BA2988"/>
    <mergeCell ref="BB2987:BC2988"/>
    <mergeCell ref="AF2987:AG2988"/>
    <mergeCell ref="AH2987:AI2988"/>
    <mergeCell ref="AJ2987:AK2988"/>
    <mergeCell ref="AL2987:AM2988"/>
    <mergeCell ref="AN2987:AO2988"/>
    <mergeCell ref="AP2987:AQ2988"/>
    <mergeCell ref="T2987:U2988"/>
    <mergeCell ref="V2987:W2988"/>
    <mergeCell ref="X2987:Y2988"/>
    <mergeCell ref="Z2987:AA2988"/>
    <mergeCell ref="AB2987:AC2988"/>
    <mergeCell ref="AD2987:AE2988"/>
    <mergeCell ref="H2987:I2988"/>
    <mergeCell ref="J2987:K2988"/>
    <mergeCell ref="L2987:M2988"/>
    <mergeCell ref="N2987:O2988"/>
    <mergeCell ref="P2987:Q2988"/>
    <mergeCell ref="R2987:S2988"/>
    <mergeCell ref="BO2985:BO2986"/>
    <mergeCell ref="BJ2989:BK2990"/>
    <mergeCell ref="BL2989:BN2990"/>
    <mergeCell ref="BP2989:BP2990"/>
    <mergeCell ref="BQ2989:BQ2990"/>
    <mergeCell ref="C2990:D2990"/>
    <mergeCell ref="BO2989:BO2990"/>
    <mergeCell ref="B2991:B2992"/>
    <mergeCell ref="C2991:D2991"/>
    <mergeCell ref="E2991:E2992"/>
    <mergeCell ref="F2991:F2992"/>
    <mergeCell ref="G2991:G2992"/>
    <mergeCell ref="AX2989:AY2990"/>
    <mergeCell ref="AZ2989:BA2990"/>
    <mergeCell ref="BB2989:BC2990"/>
    <mergeCell ref="BD2989:BE2990"/>
    <mergeCell ref="BF2989:BG2990"/>
    <mergeCell ref="BH2989:BI2990"/>
    <mergeCell ref="AL2989:AM2990"/>
    <mergeCell ref="AN2989:AO2990"/>
    <mergeCell ref="AP2989:AQ2990"/>
    <mergeCell ref="AR2989:AS2990"/>
    <mergeCell ref="AT2989:AU2990"/>
    <mergeCell ref="AV2989:AW2990"/>
    <mergeCell ref="Z2989:AA2990"/>
    <mergeCell ref="AB2989:AC2990"/>
    <mergeCell ref="AD2989:AE2990"/>
    <mergeCell ref="AF2989:AG2990"/>
    <mergeCell ref="AH2989:AI2990"/>
    <mergeCell ref="AJ2989:AK2990"/>
    <mergeCell ref="N2989:O2990"/>
    <mergeCell ref="P2989:Q2990"/>
    <mergeCell ref="R2989:S2990"/>
    <mergeCell ref="T2989:U2990"/>
    <mergeCell ref="V2989:W2990"/>
    <mergeCell ref="X2989:Y2990"/>
    <mergeCell ref="BQ2991:BQ2992"/>
    <mergeCell ref="C2992:D2992"/>
    <mergeCell ref="B2989:B2990"/>
    <mergeCell ref="C2989:D2989"/>
    <mergeCell ref="E2989:E2990"/>
    <mergeCell ref="F2989:F2990"/>
    <mergeCell ref="G2989:G2990"/>
    <mergeCell ref="H2989:I2990"/>
    <mergeCell ref="J2989:K2990"/>
    <mergeCell ref="L2989:M2990"/>
    <mergeCell ref="BD2991:BE2992"/>
    <mergeCell ref="BF2991:BG2992"/>
    <mergeCell ref="BH2991:BI2992"/>
    <mergeCell ref="BJ2991:BK2992"/>
    <mergeCell ref="BL2991:BN2992"/>
    <mergeCell ref="BP2991:BP2992"/>
    <mergeCell ref="AR2991:AS2992"/>
    <mergeCell ref="AT2991:AU2992"/>
    <mergeCell ref="AV2991:AW2992"/>
    <mergeCell ref="AX2991:AY2992"/>
    <mergeCell ref="AZ2991:BA2992"/>
    <mergeCell ref="BB2991:BC2992"/>
    <mergeCell ref="AF2991:AG2992"/>
    <mergeCell ref="AH2991:AI2992"/>
    <mergeCell ref="AJ2991:AK2992"/>
    <mergeCell ref="AL2991:AM2992"/>
    <mergeCell ref="AN2991:AO2992"/>
    <mergeCell ref="AP2991:AQ2992"/>
    <mergeCell ref="T2991:U2992"/>
    <mergeCell ref="V2991:W2992"/>
    <mergeCell ref="X2991:Y2992"/>
    <mergeCell ref="Z2991:AA2992"/>
    <mergeCell ref="AB2991:AC2992"/>
    <mergeCell ref="AD2991:AE2992"/>
    <mergeCell ref="H2991:I2992"/>
    <mergeCell ref="J2991:K2992"/>
    <mergeCell ref="L2991:M2992"/>
    <mergeCell ref="N2991:O2992"/>
    <mergeCell ref="P2991:Q2992"/>
    <mergeCell ref="R2991:S2992"/>
    <mergeCell ref="BJ2993:BK2994"/>
    <mergeCell ref="BL2993:BN2994"/>
    <mergeCell ref="BP2993:BP2994"/>
    <mergeCell ref="BQ2993:BQ2994"/>
    <mergeCell ref="C2994:D2994"/>
    <mergeCell ref="B2995:B2996"/>
    <mergeCell ref="C2995:D2995"/>
    <mergeCell ref="E2995:E2996"/>
    <mergeCell ref="F2995:F2996"/>
    <mergeCell ref="G2995:G2996"/>
    <mergeCell ref="AX2993:AY2994"/>
    <mergeCell ref="AZ2993:BA2994"/>
    <mergeCell ref="BB2993:BC2994"/>
    <mergeCell ref="BD2993:BE2994"/>
    <mergeCell ref="BF2993:BG2994"/>
    <mergeCell ref="BH2993:BI2994"/>
    <mergeCell ref="AL2993:AM2994"/>
    <mergeCell ref="AN2993:AO2994"/>
    <mergeCell ref="AP2993:AQ2994"/>
    <mergeCell ref="AR2993:AS2994"/>
    <mergeCell ref="AT2993:AU2994"/>
    <mergeCell ref="AV2993:AW2994"/>
    <mergeCell ref="Z2993:AA2994"/>
    <mergeCell ref="AB2993:AC2994"/>
    <mergeCell ref="AD2993:AE2994"/>
    <mergeCell ref="AF2993:AG2994"/>
    <mergeCell ref="AH2993:AI2994"/>
    <mergeCell ref="AJ2993:AK2994"/>
    <mergeCell ref="N2993:O2994"/>
    <mergeCell ref="P2993:Q2994"/>
    <mergeCell ref="R2993:S2994"/>
    <mergeCell ref="T2993:U2994"/>
    <mergeCell ref="V2993:W2994"/>
    <mergeCell ref="X2993:Y2994"/>
    <mergeCell ref="BQ2995:BQ2996"/>
    <mergeCell ref="C2996:D2996"/>
    <mergeCell ref="B2993:B2994"/>
    <mergeCell ref="C2993:D2993"/>
    <mergeCell ref="E2993:E2994"/>
    <mergeCell ref="F2993:F2994"/>
    <mergeCell ref="G2993:G2994"/>
    <mergeCell ref="H2993:I2994"/>
    <mergeCell ref="J2993:K2994"/>
    <mergeCell ref="L2993:M2994"/>
    <mergeCell ref="BD2995:BE2996"/>
    <mergeCell ref="BF2995:BG2996"/>
    <mergeCell ref="BH2995:BI2996"/>
    <mergeCell ref="BJ2995:BK2996"/>
    <mergeCell ref="BL2995:BN2996"/>
    <mergeCell ref="BP2995:BP2996"/>
    <mergeCell ref="AR2995:AS2996"/>
    <mergeCell ref="AT2995:AU2996"/>
    <mergeCell ref="AV2995:AW2996"/>
    <mergeCell ref="AX2995:AY2996"/>
    <mergeCell ref="AZ2995:BA2996"/>
    <mergeCell ref="BB2995:BC2996"/>
    <mergeCell ref="AF2995:AG2996"/>
    <mergeCell ref="AH2995:AI2996"/>
    <mergeCell ref="AJ2995:AK2996"/>
    <mergeCell ref="AL2995:AM2996"/>
    <mergeCell ref="AN2995:AO2996"/>
    <mergeCell ref="AP2995:AQ2996"/>
    <mergeCell ref="T2995:U2996"/>
    <mergeCell ref="V2995:W2996"/>
    <mergeCell ref="X2995:Y2996"/>
    <mergeCell ref="Z2995:AA2996"/>
    <mergeCell ref="AB2995:AC2996"/>
    <mergeCell ref="AD2995:AE2996"/>
    <mergeCell ref="H2995:I2996"/>
    <mergeCell ref="J2995:K2996"/>
    <mergeCell ref="L2995:M2996"/>
    <mergeCell ref="N2995:O2996"/>
    <mergeCell ref="P2995:Q2996"/>
    <mergeCell ref="R2995:S2996"/>
    <mergeCell ref="BO2993:BO2994"/>
    <mergeCell ref="BJ2997:BK2998"/>
    <mergeCell ref="BL2997:BN2998"/>
    <mergeCell ref="BP2997:BP2998"/>
    <mergeCell ref="BQ2997:BQ2998"/>
    <mergeCell ref="C2998:D2998"/>
    <mergeCell ref="B2999:B3000"/>
    <mergeCell ref="C2999:D2999"/>
    <mergeCell ref="E2999:E3000"/>
    <mergeCell ref="F2999:F3000"/>
    <mergeCell ref="G2999:G3000"/>
    <mergeCell ref="AX2997:AY2998"/>
    <mergeCell ref="AZ2997:BA2998"/>
    <mergeCell ref="BB2997:BC2998"/>
    <mergeCell ref="BD2997:BE2998"/>
    <mergeCell ref="BF2997:BG2998"/>
    <mergeCell ref="BH2997:BI2998"/>
    <mergeCell ref="AL2997:AM2998"/>
    <mergeCell ref="AN2997:AO2998"/>
    <mergeCell ref="AP2997:AQ2998"/>
    <mergeCell ref="AR2997:AS2998"/>
    <mergeCell ref="AT2997:AU2998"/>
    <mergeCell ref="AV2997:AW2998"/>
    <mergeCell ref="Z2997:AA2998"/>
    <mergeCell ref="AB2997:AC2998"/>
    <mergeCell ref="AD2997:AE2998"/>
    <mergeCell ref="AF2997:AG2998"/>
    <mergeCell ref="AH2997:AI2998"/>
    <mergeCell ref="AJ2997:AK2998"/>
    <mergeCell ref="N2997:O2998"/>
    <mergeCell ref="P2997:Q2998"/>
    <mergeCell ref="R2997:S2998"/>
    <mergeCell ref="T2997:U2998"/>
    <mergeCell ref="V2997:W2998"/>
    <mergeCell ref="X2997:Y2998"/>
    <mergeCell ref="BQ2999:BQ3000"/>
    <mergeCell ref="C3000:D3000"/>
    <mergeCell ref="B2997:B2998"/>
    <mergeCell ref="C2997:D2997"/>
    <mergeCell ref="E2997:E2998"/>
    <mergeCell ref="F2997:F2998"/>
    <mergeCell ref="G2997:G2998"/>
    <mergeCell ref="H2997:I2998"/>
    <mergeCell ref="J2997:K2998"/>
    <mergeCell ref="L2997:M2998"/>
    <mergeCell ref="BD2999:BE3000"/>
    <mergeCell ref="BF2999:BG3000"/>
    <mergeCell ref="BH2999:BI3000"/>
    <mergeCell ref="BJ2999:BK3000"/>
    <mergeCell ref="AR2999:AS3000"/>
    <mergeCell ref="AT2999:AU3000"/>
    <mergeCell ref="AV2999:AW3000"/>
    <mergeCell ref="AX2999:AY3000"/>
    <mergeCell ref="AZ2999:BA3000"/>
    <mergeCell ref="B3003:C3003"/>
    <mergeCell ref="BD3001:BE3002"/>
    <mergeCell ref="BF3001:BG3002"/>
    <mergeCell ref="BH3001:BI3002"/>
    <mergeCell ref="BJ3001:BK3002"/>
    <mergeCell ref="BL3001:BN3002"/>
    <mergeCell ref="BP3001:BP3002"/>
    <mergeCell ref="AR3001:AS3002"/>
    <mergeCell ref="AT3001:AU3002"/>
    <mergeCell ref="AV3001:AW3002"/>
    <mergeCell ref="AX3001:AY3002"/>
    <mergeCell ref="AZ3001:BA3002"/>
    <mergeCell ref="BB3001:BC3002"/>
    <mergeCell ref="AF3001:AG3002"/>
    <mergeCell ref="AH3001:AI3002"/>
    <mergeCell ref="AJ3001:AK3002"/>
    <mergeCell ref="AL3001:AM3002"/>
    <mergeCell ref="AN3001:AO3002"/>
    <mergeCell ref="AP3001:AQ3002"/>
    <mergeCell ref="T3001:U3002"/>
    <mergeCell ref="V3001:W3002"/>
    <mergeCell ref="X3001:Y3002"/>
    <mergeCell ref="Z3001:AA3002"/>
    <mergeCell ref="AB3001:AC3002"/>
    <mergeCell ref="AD3001:AE3002"/>
    <mergeCell ref="B3001:C3002"/>
    <mergeCell ref="D3001:E3002"/>
    <mergeCell ref="D3003:E3004"/>
    <mergeCell ref="H3003:I3004"/>
    <mergeCell ref="J3003:K3004"/>
    <mergeCell ref="L3003:M3004"/>
    <mergeCell ref="N3003:O3004"/>
    <mergeCell ref="B3008:C3008"/>
    <mergeCell ref="H3008:J3008"/>
    <mergeCell ref="L3008:N3008"/>
    <mergeCell ref="O3008:R3008"/>
    <mergeCell ref="S3006:U3006"/>
    <mergeCell ref="W3006:Y3006"/>
    <mergeCell ref="Z3006:AC3006"/>
    <mergeCell ref="AD3006:AF3006"/>
    <mergeCell ref="AH3006:AJ3006"/>
    <mergeCell ref="AK3006:AN3006"/>
    <mergeCell ref="B3006:C3006"/>
    <mergeCell ref="H3006:J3006"/>
    <mergeCell ref="L3006:N3006"/>
    <mergeCell ref="O3006:R3006"/>
    <mergeCell ref="BF3003:BG3004"/>
    <mergeCell ref="BH3003:BI3004"/>
    <mergeCell ref="BJ3003:BK3004"/>
    <mergeCell ref="BL3003:BN3004"/>
    <mergeCell ref="BO3003:BO3004"/>
    <mergeCell ref="H3001:I3002"/>
    <mergeCell ref="J3001:K3002"/>
    <mergeCell ref="L3001:M3002"/>
    <mergeCell ref="N3001:O3002"/>
    <mergeCell ref="P3001:Q3002"/>
    <mergeCell ref="R3001:S3002"/>
    <mergeCell ref="BP3005:BQ3005"/>
    <mergeCell ref="BD3015:BM3015"/>
    <mergeCell ref="B3018:B3019"/>
    <mergeCell ref="C3018:D3019"/>
    <mergeCell ref="F3018:F3019"/>
    <mergeCell ref="G3018:G3019"/>
    <mergeCell ref="H3018:I3019"/>
    <mergeCell ref="J3018:O3018"/>
    <mergeCell ref="P3018:U3018"/>
    <mergeCell ref="V3018:W3019"/>
    <mergeCell ref="X3018:Y3019"/>
    <mergeCell ref="B3011:BN3011"/>
    <mergeCell ref="E3013:AC3013"/>
    <mergeCell ref="AE3013:AK3013"/>
    <mergeCell ref="AL3013:BM3013"/>
    <mergeCell ref="C3015:D3015"/>
    <mergeCell ref="E3015:AC3015"/>
    <mergeCell ref="AE3015:AH3015"/>
    <mergeCell ref="AI3015:AZ3015"/>
    <mergeCell ref="BA3015:BC3015"/>
    <mergeCell ref="AO3008:AQ3008"/>
    <mergeCell ref="AS3008:AU3008"/>
    <mergeCell ref="AZ3008:BD3008"/>
    <mergeCell ref="BE3008:BG3008"/>
    <mergeCell ref="BI3008:BK3008"/>
    <mergeCell ref="BA3009:BN3009"/>
    <mergeCell ref="S3008:U3008"/>
    <mergeCell ref="W3008:Y3008"/>
    <mergeCell ref="Z3008:AC3008"/>
    <mergeCell ref="AD3008:AF3008"/>
    <mergeCell ref="AH3008:AJ3008"/>
    <mergeCell ref="AK3008:AN3008"/>
    <mergeCell ref="H3020:I3021"/>
    <mergeCell ref="J3020:K3021"/>
    <mergeCell ref="L3020:M3021"/>
    <mergeCell ref="AV3019:AW3019"/>
    <mergeCell ref="AX3019:AY3019"/>
    <mergeCell ref="AZ3019:BA3019"/>
    <mergeCell ref="BB3019:BC3019"/>
    <mergeCell ref="BD3019:BE3019"/>
    <mergeCell ref="BF3019:BG3019"/>
    <mergeCell ref="AJ3019:AK3019"/>
    <mergeCell ref="AL3019:AM3019"/>
    <mergeCell ref="AN3019:AO3019"/>
    <mergeCell ref="AD3020:AE3021"/>
    <mergeCell ref="AF3020:AG3021"/>
    <mergeCell ref="AH3020:AI3021"/>
    <mergeCell ref="AJ3020:AK3021"/>
    <mergeCell ref="N3020:O3021"/>
    <mergeCell ref="P3020:Q3021"/>
    <mergeCell ref="R3020:S3021"/>
    <mergeCell ref="T3020:U3021"/>
    <mergeCell ref="V3020:W3021"/>
    <mergeCell ref="X3020:Y3021"/>
    <mergeCell ref="Z3020:AA3021"/>
    <mergeCell ref="AB3020:AC3021"/>
    <mergeCell ref="BH3019:BI3019"/>
    <mergeCell ref="BJ3019:BK3019"/>
    <mergeCell ref="AB3019:AC3019"/>
    <mergeCell ref="AD3019:AE3019"/>
    <mergeCell ref="AF3019:AG3019"/>
    <mergeCell ref="AH3019:AI3019"/>
    <mergeCell ref="BO3018:BO3019"/>
    <mergeCell ref="BO3020:BO3021"/>
    <mergeCell ref="C3023:D3023"/>
    <mergeCell ref="B3024:B3025"/>
    <mergeCell ref="C3024:D3024"/>
    <mergeCell ref="E3024:E3025"/>
    <mergeCell ref="F3024:F3025"/>
    <mergeCell ref="G3024:G3025"/>
    <mergeCell ref="H3024:I3025"/>
    <mergeCell ref="J3024:K3025"/>
    <mergeCell ref="L3024:M3025"/>
    <mergeCell ref="BD3022:BE3023"/>
    <mergeCell ref="BF3022:BG3023"/>
    <mergeCell ref="BH3022:BI3023"/>
    <mergeCell ref="BJ3022:BK3023"/>
    <mergeCell ref="BL3022:BN3023"/>
    <mergeCell ref="BP3022:BP3023"/>
    <mergeCell ref="AR3022:AS3023"/>
    <mergeCell ref="AT3022:AU3023"/>
    <mergeCell ref="AV3022:AW3023"/>
    <mergeCell ref="AX3022:AY3023"/>
    <mergeCell ref="AZ3022:BA3023"/>
    <mergeCell ref="BB3022:BC3023"/>
    <mergeCell ref="AF3022:AG3023"/>
    <mergeCell ref="AH3022:AI3023"/>
    <mergeCell ref="AJ3022:AK3023"/>
    <mergeCell ref="AL3022:AM3023"/>
    <mergeCell ref="AN3022:AO3023"/>
    <mergeCell ref="AP3022:AQ3023"/>
    <mergeCell ref="T3022:U3023"/>
    <mergeCell ref="V3022:W3023"/>
    <mergeCell ref="X3022:Y3023"/>
    <mergeCell ref="Z3022:AA3023"/>
    <mergeCell ref="AB3022:AC3023"/>
    <mergeCell ref="AD3022:AE3023"/>
    <mergeCell ref="H3022:I3023"/>
    <mergeCell ref="B3020:B3021"/>
    <mergeCell ref="C3020:D3020"/>
    <mergeCell ref="E3020:E3021"/>
    <mergeCell ref="F3020:F3021"/>
    <mergeCell ref="G3020:G3021"/>
    <mergeCell ref="J3022:K3023"/>
    <mergeCell ref="L3022:M3023"/>
    <mergeCell ref="N3022:O3023"/>
    <mergeCell ref="P3022:Q3023"/>
    <mergeCell ref="R3022:S3023"/>
    <mergeCell ref="BJ3024:BK3025"/>
    <mergeCell ref="BL3024:BN3025"/>
    <mergeCell ref="BP3024:BP3025"/>
    <mergeCell ref="B3022:B3023"/>
    <mergeCell ref="C3022:D3022"/>
    <mergeCell ref="E3022:E3023"/>
    <mergeCell ref="F3022:F3023"/>
    <mergeCell ref="G3022:G3023"/>
    <mergeCell ref="C3021:D3021"/>
    <mergeCell ref="BQ3024:BQ3025"/>
    <mergeCell ref="C3025:D3025"/>
    <mergeCell ref="B3026:B3027"/>
    <mergeCell ref="C3026:D3026"/>
    <mergeCell ref="E3026:E3027"/>
    <mergeCell ref="F3026:F3027"/>
    <mergeCell ref="G3026:G3027"/>
    <mergeCell ref="AX3024:AY3025"/>
    <mergeCell ref="AZ3024:BA3025"/>
    <mergeCell ref="BB3024:BC3025"/>
    <mergeCell ref="BD3024:BE3025"/>
    <mergeCell ref="BF3024:BG3025"/>
    <mergeCell ref="BH3024:BI3025"/>
    <mergeCell ref="AL3024:AM3025"/>
    <mergeCell ref="AN3024:AO3025"/>
    <mergeCell ref="AP3024:AQ3025"/>
    <mergeCell ref="AR3024:AS3025"/>
    <mergeCell ref="AT3024:AU3025"/>
    <mergeCell ref="AV3024:AW3025"/>
    <mergeCell ref="Z3024:AA3025"/>
    <mergeCell ref="AB3024:AC3025"/>
    <mergeCell ref="AD3024:AE3025"/>
    <mergeCell ref="AF3024:AG3025"/>
    <mergeCell ref="AH3024:AI3025"/>
    <mergeCell ref="AJ3024:AK3025"/>
    <mergeCell ref="N3024:O3025"/>
    <mergeCell ref="P3024:Q3025"/>
    <mergeCell ref="R3024:S3025"/>
    <mergeCell ref="T3024:U3025"/>
    <mergeCell ref="V3024:W3025"/>
    <mergeCell ref="X3024:Y3025"/>
    <mergeCell ref="BQ3026:BQ3027"/>
    <mergeCell ref="C3027:D3027"/>
    <mergeCell ref="BD3026:BE3027"/>
    <mergeCell ref="BF3026:BG3027"/>
    <mergeCell ref="BH3026:BI3027"/>
    <mergeCell ref="BJ3026:BK3027"/>
    <mergeCell ref="BL3026:BN3027"/>
    <mergeCell ref="BP3026:BP3027"/>
    <mergeCell ref="AR3026:AS3027"/>
    <mergeCell ref="AT3026:AU3027"/>
    <mergeCell ref="AV3026:AW3027"/>
    <mergeCell ref="AX3026:AY3027"/>
    <mergeCell ref="AZ3026:BA3027"/>
    <mergeCell ref="BB3026:BC3027"/>
    <mergeCell ref="AF3026:AG3027"/>
    <mergeCell ref="AH3026:AI3027"/>
    <mergeCell ref="AJ3026:AK3027"/>
    <mergeCell ref="AL3026:AM3027"/>
    <mergeCell ref="AN3026:AO3027"/>
    <mergeCell ref="AP3026:AQ3027"/>
    <mergeCell ref="T3026:U3027"/>
    <mergeCell ref="V3026:W3027"/>
    <mergeCell ref="X3026:Y3027"/>
    <mergeCell ref="Z3026:AA3027"/>
    <mergeCell ref="AB3026:AC3027"/>
    <mergeCell ref="AD3026:AE3027"/>
    <mergeCell ref="H3026:I3027"/>
    <mergeCell ref="J3026:K3027"/>
    <mergeCell ref="L3026:M3027"/>
    <mergeCell ref="N3026:O3027"/>
    <mergeCell ref="P3026:Q3027"/>
    <mergeCell ref="R3026:S3027"/>
    <mergeCell ref="BJ3028:BK3029"/>
    <mergeCell ref="BL3028:BN3029"/>
    <mergeCell ref="BP3028:BP3029"/>
    <mergeCell ref="BQ3028:BQ3029"/>
    <mergeCell ref="C3029:D3029"/>
    <mergeCell ref="B3030:B3031"/>
    <mergeCell ref="C3030:D3030"/>
    <mergeCell ref="E3030:E3031"/>
    <mergeCell ref="F3030:F3031"/>
    <mergeCell ref="G3030:G3031"/>
    <mergeCell ref="AX3028:AY3029"/>
    <mergeCell ref="AZ3028:BA3029"/>
    <mergeCell ref="BB3028:BC3029"/>
    <mergeCell ref="BD3028:BE3029"/>
    <mergeCell ref="BF3028:BG3029"/>
    <mergeCell ref="BH3028:BI3029"/>
    <mergeCell ref="AL3028:AM3029"/>
    <mergeCell ref="AN3028:AO3029"/>
    <mergeCell ref="AP3028:AQ3029"/>
    <mergeCell ref="AR3028:AS3029"/>
    <mergeCell ref="AT3028:AU3029"/>
    <mergeCell ref="AV3028:AW3029"/>
    <mergeCell ref="Z3028:AA3029"/>
    <mergeCell ref="AB3028:AC3029"/>
    <mergeCell ref="AD3028:AE3029"/>
    <mergeCell ref="AF3028:AG3029"/>
    <mergeCell ref="AH3028:AI3029"/>
    <mergeCell ref="AJ3028:AK3029"/>
    <mergeCell ref="N3028:O3029"/>
    <mergeCell ref="P3028:Q3029"/>
    <mergeCell ref="R3028:S3029"/>
    <mergeCell ref="T3028:U3029"/>
    <mergeCell ref="V3028:W3029"/>
    <mergeCell ref="X3028:Y3029"/>
    <mergeCell ref="BQ3030:BQ3031"/>
    <mergeCell ref="C3031:D3031"/>
    <mergeCell ref="B3028:B3029"/>
    <mergeCell ref="C3028:D3028"/>
    <mergeCell ref="E3028:E3029"/>
    <mergeCell ref="F3028:F3029"/>
    <mergeCell ref="G3028:G3029"/>
    <mergeCell ref="H3028:I3029"/>
    <mergeCell ref="J3028:K3029"/>
    <mergeCell ref="L3028:M3029"/>
    <mergeCell ref="BD3030:BE3031"/>
    <mergeCell ref="BF3030:BG3031"/>
    <mergeCell ref="BH3030:BI3031"/>
    <mergeCell ref="BJ3030:BK3031"/>
    <mergeCell ref="BL3030:BN3031"/>
    <mergeCell ref="BP3030:BP3031"/>
    <mergeCell ref="AR3030:AS3031"/>
    <mergeCell ref="AT3030:AU3031"/>
    <mergeCell ref="AV3030:AW3031"/>
    <mergeCell ref="AX3030:AY3031"/>
    <mergeCell ref="AZ3030:BA3031"/>
    <mergeCell ref="BB3030:BC3031"/>
    <mergeCell ref="AF3030:AG3031"/>
    <mergeCell ref="AH3030:AI3031"/>
    <mergeCell ref="AJ3030:AK3031"/>
    <mergeCell ref="AL3030:AM3031"/>
    <mergeCell ref="AN3030:AO3031"/>
    <mergeCell ref="AP3030:AQ3031"/>
    <mergeCell ref="T3030:U3031"/>
    <mergeCell ref="V3030:W3031"/>
    <mergeCell ref="X3030:Y3031"/>
    <mergeCell ref="Z3030:AA3031"/>
    <mergeCell ref="AB3030:AC3031"/>
    <mergeCell ref="AD3030:AE3031"/>
    <mergeCell ref="H3030:I3031"/>
    <mergeCell ref="J3030:K3031"/>
    <mergeCell ref="L3030:M3031"/>
    <mergeCell ref="N3030:O3031"/>
    <mergeCell ref="P3030:Q3031"/>
    <mergeCell ref="R3030:S3031"/>
    <mergeCell ref="BJ3032:BK3033"/>
    <mergeCell ref="BL3032:BN3033"/>
    <mergeCell ref="BP3032:BP3033"/>
    <mergeCell ref="BQ3032:BQ3033"/>
    <mergeCell ref="C3033:D3033"/>
    <mergeCell ref="B3034:B3035"/>
    <mergeCell ref="C3034:D3034"/>
    <mergeCell ref="E3034:E3035"/>
    <mergeCell ref="F3034:F3035"/>
    <mergeCell ref="G3034:G3035"/>
    <mergeCell ref="AX3032:AY3033"/>
    <mergeCell ref="AZ3032:BA3033"/>
    <mergeCell ref="BB3032:BC3033"/>
    <mergeCell ref="BD3032:BE3033"/>
    <mergeCell ref="BF3032:BG3033"/>
    <mergeCell ref="BH3032:BI3033"/>
    <mergeCell ref="AL3032:AM3033"/>
    <mergeCell ref="AN3032:AO3033"/>
    <mergeCell ref="AP3032:AQ3033"/>
    <mergeCell ref="AR3032:AS3033"/>
    <mergeCell ref="AT3032:AU3033"/>
    <mergeCell ref="AV3032:AW3033"/>
    <mergeCell ref="Z3032:AA3033"/>
    <mergeCell ref="AB3032:AC3033"/>
    <mergeCell ref="AD3032:AE3033"/>
    <mergeCell ref="AF3032:AG3033"/>
    <mergeCell ref="AH3032:AI3033"/>
    <mergeCell ref="AJ3032:AK3033"/>
    <mergeCell ref="N3032:O3033"/>
    <mergeCell ref="P3032:Q3033"/>
    <mergeCell ref="R3032:S3033"/>
    <mergeCell ref="T3032:U3033"/>
    <mergeCell ref="V3032:W3033"/>
    <mergeCell ref="X3032:Y3033"/>
    <mergeCell ref="BQ3034:BQ3035"/>
    <mergeCell ref="C3035:D3035"/>
    <mergeCell ref="B3032:B3033"/>
    <mergeCell ref="C3032:D3032"/>
    <mergeCell ref="E3032:E3033"/>
    <mergeCell ref="F3032:F3033"/>
    <mergeCell ref="G3032:G3033"/>
    <mergeCell ref="H3032:I3033"/>
    <mergeCell ref="J3032:K3033"/>
    <mergeCell ref="L3032:M3033"/>
    <mergeCell ref="BD3034:BE3035"/>
    <mergeCell ref="BF3034:BG3035"/>
    <mergeCell ref="BH3034:BI3035"/>
    <mergeCell ref="BJ3034:BK3035"/>
    <mergeCell ref="BL3034:BN3035"/>
    <mergeCell ref="BP3034:BP3035"/>
    <mergeCell ref="AR3034:AS3035"/>
    <mergeCell ref="AT3034:AU3035"/>
    <mergeCell ref="AV3034:AW3035"/>
    <mergeCell ref="AX3034:AY3035"/>
    <mergeCell ref="AZ3034:BA3035"/>
    <mergeCell ref="BB3034:BC3035"/>
    <mergeCell ref="AF3034:AG3035"/>
    <mergeCell ref="AH3034:AI3035"/>
    <mergeCell ref="AJ3034:AK3035"/>
    <mergeCell ref="AL3034:AM3035"/>
    <mergeCell ref="AN3034:AO3035"/>
    <mergeCell ref="AP3034:AQ3035"/>
    <mergeCell ref="T3034:U3035"/>
    <mergeCell ref="V3034:W3035"/>
    <mergeCell ref="X3034:Y3035"/>
    <mergeCell ref="Z3034:AA3035"/>
    <mergeCell ref="AB3034:AC3035"/>
    <mergeCell ref="AD3034:AE3035"/>
    <mergeCell ref="H3034:I3035"/>
    <mergeCell ref="J3034:K3035"/>
    <mergeCell ref="L3034:M3035"/>
    <mergeCell ref="N3034:O3035"/>
    <mergeCell ref="P3034:Q3035"/>
    <mergeCell ref="R3034:S3035"/>
    <mergeCell ref="BO3034:BO3035"/>
    <mergeCell ref="BO3032:BO3033"/>
    <mergeCell ref="BJ3036:BK3037"/>
    <mergeCell ref="BL3036:BN3037"/>
    <mergeCell ref="BP3036:BP3037"/>
    <mergeCell ref="BQ3036:BQ3037"/>
    <mergeCell ref="C3037:D3037"/>
    <mergeCell ref="B3038:B3039"/>
    <mergeCell ref="C3038:D3038"/>
    <mergeCell ref="E3038:E3039"/>
    <mergeCell ref="F3038:F3039"/>
    <mergeCell ref="G3038:G3039"/>
    <mergeCell ref="AX3036:AY3037"/>
    <mergeCell ref="AZ3036:BA3037"/>
    <mergeCell ref="BB3036:BC3037"/>
    <mergeCell ref="BD3036:BE3037"/>
    <mergeCell ref="BF3036:BG3037"/>
    <mergeCell ref="BH3036:BI3037"/>
    <mergeCell ref="AL3036:AM3037"/>
    <mergeCell ref="AN3036:AO3037"/>
    <mergeCell ref="AP3036:AQ3037"/>
    <mergeCell ref="AR3036:AS3037"/>
    <mergeCell ref="AT3036:AU3037"/>
    <mergeCell ref="AV3036:AW3037"/>
    <mergeCell ref="Z3036:AA3037"/>
    <mergeCell ref="AB3036:AC3037"/>
    <mergeCell ref="AD3036:AE3037"/>
    <mergeCell ref="AF3036:AG3037"/>
    <mergeCell ref="AH3036:AI3037"/>
    <mergeCell ref="AJ3036:AK3037"/>
    <mergeCell ref="N3036:O3037"/>
    <mergeCell ref="P3036:Q3037"/>
    <mergeCell ref="R3036:S3037"/>
    <mergeCell ref="T3036:U3037"/>
    <mergeCell ref="V3036:W3037"/>
    <mergeCell ref="X3036:Y3037"/>
    <mergeCell ref="BQ3038:BQ3039"/>
    <mergeCell ref="C3039:D3039"/>
    <mergeCell ref="B3036:B3037"/>
    <mergeCell ref="C3036:D3036"/>
    <mergeCell ref="E3036:E3037"/>
    <mergeCell ref="F3036:F3037"/>
    <mergeCell ref="G3036:G3037"/>
    <mergeCell ref="H3036:I3037"/>
    <mergeCell ref="J3036:K3037"/>
    <mergeCell ref="L3036:M3037"/>
    <mergeCell ref="BD3038:BE3039"/>
    <mergeCell ref="BF3038:BG3039"/>
    <mergeCell ref="BH3038:BI3039"/>
    <mergeCell ref="BJ3038:BK3039"/>
    <mergeCell ref="BL3038:BN3039"/>
    <mergeCell ref="BP3038:BP3039"/>
    <mergeCell ref="AR3038:AS3039"/>
    <mergeCell ref="AT3038:AU3039"/>
    <mergeCell ref="AV3038:AW3039"/>
    <mergeCell ref="AX3038:AY3039"/>
    <mergeCell ref="AZ3038:BA3039"/>
    <mergeCell ref="BB3038:BC3039"/>
    <mergeCell ref="AF3038:AG3039"/>
    <mergeCell ref="AH3038:AI3039"/>
    <mergeCell ref="AJ3038:AK3039"/>
    <mergeCell ref="AL3038:AM3039"/>
    <mergeCell ref="AN3038:AO3039"/>
    <mergeCell ref="AP3038:AQ3039"/>
    <mergeCell ref="T3038:U3039"/>
    <mergeCell ref="V3038:W3039"/>
    <mergeCell ref="X3038:Y3039"/>
    <mergeCell ref="Z3038:AA3039"/>
    <mergeCell ref="AB3038:AC3039"/>
    <mergeCell ref="AD3038:AE3039"/>
    <mergeCell ref="H3038:I3039"/>
    <mergeCell ref="J3038:K3039"/>
    <mergeCell ref="L3038:M3039"/>
    <mergeCell ref="N3038:O3039"/>
    <mergeCell ref="P3038:Q3039"/>
    <mergeCell ref="R3038:S3039"/>
    <mergeCell ref="BJ3040:BK3041"/>
    <mergeCell ref="BL3040:BN3041"/>
    <mergeCell ref="BP3040:BP3041"/>
    <mergeCell ref="BQ3040:BQ3041"/>
    <mergeCell ref="C3041:D3041"/>
    <mergeCell ref="B3042:B3043"/>
    <mergeCell ref="C3042:D3042"/>
    <mergeCell ref="E3042:E3043"/>
    <mergeCell ref="F3042:F3043"/>
    <mergeCell ref="G3042:G3043"/>
    <mergeCell ref="AX3040:AY3041"/>
    <mergeCell ref="AZ3040:BA3041"/>
    <mergeCell ref="BB3040:BC3041"/>
    <mergeCell ref="BD3040:BE3041"/>
    <mergeCell ref="BF3040:BG3041"/>
    <mergeCell ref="BH3040:BI3041"/>
    <mergeCell ref="AL3040:AM3041"/>
    <mergeCell ref="AN3040:AO3041"/>
    <mergeCell ref="AP3040:AQ3041"/>
    <mergeCell ref="AR3040:AS3041"/>
    <mergeCell ref="AT3040:AU3041"/>
    <mergeCell ref="AV3040:AW3041"/>
    <mergeCell ref="Z3040:AA3041"/>
    <mergeCell ref="AB3040:AC3041"/>
    <mergeCell ref="AD3040:AE3041"/>
    <mergeCell ref="AF3040:AG3041"/>
    <mergeCell ref="AH3040:AI3041"/>
    <mergeCell ref="AJ3040:AK3041"/>
    <mergeCell ref="N3040:O3041"/>
    <mergeCell ref="P3040:Q3041"/>
    <mergeCell ref="R3040:S3041"/>
    <mergeCell ref="T3040:U3041"/>
    <mergeCell ref="V3040:W3041"/>
    <mergeCell ref="X3040:Y3041"/>
    <mergeCell ref="BQ3042:BQ3043"/>
    <mergeCell ref="C3043:D3043"/>
    <mergeCell ref="B3040:B3041"/>
    <mergeCell ref="C3040:D3040"/>
    <mergeCell ref="E3040:E3041"/>
    <mergeCell ref="F3040:F3041"/>
    <mergeCell ref="G3040:G3041"/>
    <mergeCell ref="H3040:I3041"/>
    <mergeCell ref="J3040:K3041"/>
    <mergeCell ref="L3040:M3041"/>
    <mergeCell ref="BD3042:BE3043"/>
    <mergeCell ref="BF3042:BG3043"/>
    <mergeCell ref="BH3042:BI3043"/>
    <mergeCell ref="BJ3042:BK3043"/>
    <mergeCell ref="BL3042:BN3043"/>
    <mergeCell ref="BP3042:BP3043"/>
    <mergeCell ref="AR3042:AS3043"/>
    <mergeCell ref="AT3042:AU3043"/>
    <mergeCell ref="AV3042:AW3043"/>
    <mergeCell ref="AX3042:AY3043"/>
    <mergeCell ref="AZ3042:BA3043"/>
    <mergeCell ref="BB3042:BC3043"/>
    <mergeCell ref="AF3042:AG3043"/>
    <mergeCell ref="AH3042:AI3043"/>
    <mergeCell ref="AJ3042:AK3043"/>
    <mergeCell ref="AL3042:AM3043"/>
    <mergeCell ref="AN3042:AO3043"/>
    <mergeCell ref="AP3042:AQ3043"/>
    <mergeCell ref="T3042:U3043"/>
    <mergeCell ref="V3042:W3043"/>
    <mergeCell ref="X3042:Y3043"/>
    <mergeCell ref="Z3042:AA3043"/>
    <mergeCell ref="AB3042:AC3043"/>
    <mergeCell ref="AD3042:AE3043"/>
    <mergeCell ref="H3042:I3043"/>
    <mergeCell ref="J3042:K3043"/>
    <mergeCell ref="L3042:M3043"/>
    <mergeCell ref="N3042:O3043"/>
    <mergeCell ref="P3042:Q3043"/>
    <mergeCell ref="R3042:S3043"/>
    <mergeCell ref="BJ3044:BK3045"/>
    <mergeCell ref="BL3044:BN3045"/>
    <mergeCell ref="BP3044:BP3045"/>
    <mergeCell ref="BQ3044:BQ3045"/>
    <mergeCell ref="C3045:D3045"/>
    <mergeCell ref="B3046:B3047"/>
    <mergeCell ref="C3046:D3046"/>
    <mergeCell ref="E3046:E3047"/>
    <mergeCell ref="F3046:F3047"/>
    <mergeCell ref="G3046:G3047"/>
    <mergeCell ref="AX3044:AY3045"/>
    <mergeCell ref="AZ3044:BA3045"/>
    <mergeCell ref="BB3044:BC3045"/>
    <mergeCell ref="BD3044:BE3045"/>
    <mergeCell ref="BF3044:BG3045"/>
    <mergeCell ref="BH3044:BI3045"/>
    <mergeCell ref="AL3044:AM3045"/>
    <mergeCell ref="AN3044:AO3045"/>
    <mergeCell ref="AP3044:AQ3045"/>
    <mergeCell ref="AR3044:AS3045"/>
    <mergeCell ref="AT3044:AU3045"/>
    <mergeCell ref="AV3044:AW3045"/>
    <mergeCell ref="Z3044:AA3045"/>
    <mergeCell ref="AB3044:AC3045"/>
    <mergeCell ref="AD3044:AE3045"/>
    <mergeCell ref="AF3044:AG3045"/>
    <mergeCell ref="AH3044:AI3045"/>
    <mergeCell ref="AJ3044:AK3045"/>
    <mergeCell ref="N3044:O3045"/>
    <mergeCell ref="P3044:Q3045"/>
    <mergeCell ref="R3044:S3045"/>
    <mergeCell ref="T3044:U3045"/>
    <mergeCell ref="V3044:W3045"/>
    <mergeCell ref="X3044:Y3045"/>
    <mergeCell ref="BQ3046:BQ3047"/>
    <mergeCell ref="C3047:D3047"/>
    <mergeCell ref="B3044:B3045"/>
    <mergeCell ref="C3044:D3044"/>
    <mergeCell ref="E3044:E3045"/>
    <mergeCell ref="F3044:F3045"/>
    <mergeCell ref="G3044:G3045"/>
    <mergeCell ref="H3044:I3045"/>
    <mergeCell ref="J3044:K3045"/>
    <mergeCell ref="L3044:M3045"/>
    <mergeCell ref="BD3046:BE3047"/>
    <mergeCell ref="BF3046:BG3047"/>
    <mergeCell ref="BH3046:BI3047"/>
    <mergeCell ref="BJ3046:BK3047"/>
    <mergeCell ref="BL3046:BN3047"/>
    <mergeCell ref="BP3046:BP3047"/>
    <mergeCell ref="AR3046:AS3047"/>
    <mergeCell ref="AT3046:AU3047"/>
    <mergeCell ref="AV3046:AW3047"/>
    <mergeCell ref="AX3046:AY3047"/>
    <mergeCell ref="AZ3046:BA3047"/>
    <mergeCell ref="BB3046:BC3047"/>
    <mergeCell ref="AF3046:AG3047"/>
    <mergeCell ref="AH3046:AI3047"/>
    <mergeCell ref="AJ3046:AK3047"/>
    <mergeCell ref="AL3046:AM3047"/>
    <mergeCell ref="AN3046:AO3047"/>
    <mergeCell ref="AP3046:AQ3047"/>
    <mergeCell ref="T3046:U3047"/>
    <mergeCell ref="V3046:W3047"/>
    <mergeCell ref="X3046:Y3047"/>
    <mergeCell ref="Z3046:AA3047"/>
    <mergeCell ref="AB3046:AC3047"/>
    <mergeCell ref="AD3046:AE3047"/>
    <mergeCell ref="H3046:I3047"/>
    <mergeCell ref="J3046:K3047"/>
    <mergeCell ref="L3046:M3047"/>
    <mergeCell ref="N3046:O3047"/>
    <mergeCell ref="P3046:Q3047"/>
    <mergeCell ref="R3046:S3047"/>
    <mergeCell ref="BJ3048:BK3049"/>
    <mergeCell ref="BL3048:BN3049"/>
    <mergeCell ref="BP3048:BP3049"/>
    <mergeCell ref="BO3048:BO3049"/>
    <mergeCell ref="C3049:D3049"/>
    <mergeCell ref="B3050:B3051"/>
    <mergeCell ref="C3050:D3050"/>
    <mergeCell ref="E3050:E3051"/>
    <mergeCell ref="F3050:F3051"/>
    <mergeCell ref="G3050:G3051"/>
    <mergeCell ref="AX3048:AY3049"/>
    <mergeCell ref="AZ3048:BA3049"/>
    <mergeCell ref="BB3048:BC3049"/>
    <mergeCell ref="BD3048:BE3049"/>
    <mergeCell ref="BF3048:BG3049"/>
    <mergeCell ref="BH3048:BI3049"/>
    <mergeCell ref="AL3048:AM3049"/>
    <mergeCell ref="AN3048:AO3049"/>
    <mergeCell ref="AP3048:AQ3049"/>
    <mergeCell ref="AR3048:AS3049"/>
    <mergeCell ref="AT3048:AU3049"/>
    <mergeCell ref="AV3048:AW3049"/>
    <mergeCell ref="Z3048:AA3049"/>
    <mergeCell ref="AB3048:AC3049"/>
    <mergeCell ref="AD3048:AE3049"/>
    <mergeCell ref="AF3048:AG3049"/>
    <mergeCell ref="AH3048:AI3049"/>
    <mergeCell ref="AJ3048:AK3049"/>
    <mergeCell ref="N3048:O3049"/>
    <mergeCell ref="P3048:Q3049"/>
    <mergeCell ref="R3048:S3049"/>
    <mergeCell ref="T3048:U3049"/>
    <mergeCell ref="V3048:W3049"/>
    <mergeCell ref="X3048:Y3049"/>
    <mergeCell ref="BQ3050:BQ3051"/>
    <mergeCell ref="C3051:D3051"/>
    <mergeCell ref="B3048:B3049"/>
    <mergeCell ref="C3048:D3048"/>
    <mergeCell ref="E3048:E3049"/>
    <mergeCell ref="F3048:F3049"/>
    <mergeCell ref="G3048:G3049"/>
    <mergeCell ref="H3048:I3049"/>
    <mergeCell ref="J3048:K3049"/>
    <mergeCell ref="L3048:M3049"/>
    <mergeCell ref="BD3050:BE3051"/>
    <mergeCell ref="BF3050:BG3051"/>
    <mergeCell ref="BH3050:BI3051"/>
    <mergeCell ref="BJ3050:BK3051"/>
    <mergeCell ref="BL3050:BN3051"/>
    <mergeCell ref="BP3050:BP3051"/>
    <mergeCell ref="AR3050:AS3051"/>
    <mergeCell ref="AT3050:AU3051"/>
    <mergeCell ref="AV3050:AW3051"/>
    <mergeCell ref="AX3050:AY3051"/>
    <mergeCell ref="AZ3050:BA3051"/>
    <mergeCell ref="BB3050:BC3051"/>
    <mergeCell ref="AF3050:AG3051"/>
    <mergeCell ref="AH3050:AI3051"/>
    <mergeCell ref="AJ3050:AK3051"/>
    <mergeCell ref="AL3050:AM3051"/>
    <mergeCell ref="AN3050:AO3051"/>
    <mergeCell ref="AP3050:AQ3051"/>
    <mergeCell ref="T3050:U3051"/>
    <mergeCell ref="V3050:W3051"/>
    <mergeCell ref="X3050:Y3051"/>
    <mergeCell ref="Z3050:AA3051"/>
    <mergeCell ref="AB3050:AC3051"/>
    <mergeCell ref="AD3050:AE3051"/>
    <mergeCell ref="H3050:I3051"/>
    <mergeCell ref="J3050:K3051"/>
    <mergeCell ref="L3050:M3051"/>
    <mergeCell ref="N3050:O3051"/>
    <mergeCell ref="P3050:Q3051"/>
    <mergeCell ref="R3050:S3051"/>
    <mergeCell ref="BJ3052:BK3053"/>
    <mergeCell ref="BL3052:BN3053"/>
    <mergeCell ref="BP3052:BP3053"/>
    <mergeCell ref="BQ3052:BQ3053"/>
    <mergeCell ref="C3053:D3053"/>
    <mergeCell ref="B3054:B3055"/>
    <mergeCell ref="C3054:D3054"/>
    <mergeCell ref="E3054:E3055"/>
    <mergeCell ref="F3054:F3055"/>
    <mergeCell ref="G3054:G3055"/>
    <mergeCell ref="AX3052:AY3053"/>
    <mergeCell ref="AZ3052:BA3053"/>
    <mergeCell ref="BB3052:BC3053"/>
    <mergeCell ref="BD3052:BE3053"/>
    <mergeCell ref="BF3052:BG3053"/>
    <mergeCell ref="BH3052:BI3053"/>
    <mergeCell ref="AL3052:AM3053"/>
    <mergeCell ref="AN3052:AO3053"/>
    <mergeCell ref="AP3052:AQ3053"/>
    <mergeCell ref="AR3052:AS3053"/>
    <mergeCell ref="AT3052:AU3053"/>
    <mergeCell ref="AV3052:AW3053"/>
    <mergeCell ref="Z3052:AA3053"/>
    <mergeCell ref="AB3052:AC3053"/>
    <mergeCell ref="AD3052:AE3053"/>
    <mergeCell ref="AF3052:AG3053"/>
    <mergeCell ref="AH3052:AI3053"/>
    <mergeCell ref="AJ3052:AK3053"/>
    <mergeCell ref="N3052:O3053"/>
    <mergeCell ref="P3052:Q3053"/>
    <mergeCell ref="R3052:S3053"/>
    <mergeCell ref="T3052:U3053"/>
    <mergeCell ref="V3052:W3053"/>
    <mergeCell ref="X3052:Y3053"/>
    <mergeCell ref="BQ3054:BQ3055"/>
    <mergeCell ref="C3055:D3055"/>
    <mergeCell ref="B3052:B3053"/>
    <mergeCell ref="C3052:D3052"/>
    <mergeCell ref="E3052:E3053"/>
    <mergeCell ref="F3052:F3053"/>
    <mergeCell ref="G3052:G3053"/>
    <mergeCell ref="H3052:I3053"/>
    <mergeCell ref="J3052:K3053"/>
    <mergeCell ref="L3052:M3053"/>
    <mergeCell ref="BD3054:BE3055"/>
    <mergeCell ref="BF3054:BG3055"/>
    <mergeCell ref="BH3054:BI3055"/>
    <mergeCell ref="BJ3054:BK3055"/>
    <mergeCell ref="BL3054:BN3055"/>
    <mergeCell ref="BP3054:BP3055"/>
    <mergeCell ref="AR3054:AS3055"/>
    <mergeCell ref="AT3054:AU3055"/>
    <mergeCell ref="AV3054:AW3055"/>
    <mergeCell ref="AX3054:AY3055"/>
    <mergeCell ref="AZ3054:BA3055"/>
    <mergeCell ref="BB3054:BC3055"/>
    <mergeCell ref="AF3054:AG3055"/>
    <mergeCell ref="AH3054:AI3055"/>
    <mergeCell ref="AJ3054:AK3055"/>
    <mergeCell ref="AL3054:AM3055"/>
    <mergeCell ref="AN3054:AO3055"/>
    <mergeCell ref="AP3054:AQ3055"/>
    <mergeCell ref="T3054:U3055"/>
    <mergeCell ref="V3054:W3055"/>
    <mergeCell ref="X3054:Y3055"/>
    <mergeCell ref="Z3054:AA3055"/>
    <mergeCell ref="AB3054:AC3055"/>
    <mergeCell ref="AD3054:AE3055"/>
    <mergeCell ref="H3054:I3055"/>
    <mergeCell ref="J3054:K3055"/>
    <mergeCell ref="L3054:M3055"/>
    <mergeCell ref="N3054:O3055"/>
    <mergeCell ref="P3054:Q3055"/>
    <mergeCell ref="R3054:S3055"/>
    <mergeCell ref="BJ3056:BK3057"/>
    <mergeCell ref="BL3056:BN3057"/>
    <mergeCell ref="BP3056:BP3057"/>
    <mergeCell ref="BQ3056:BQ3057"/>
    <mergeCell ref="C3057:D3057"/>
    <mergeCell ref="B3058:B3059"/>
    <mergeCell ref="C3058:D3058"/>
    <mergeCell ref="E3058:E3059"/>
    <mergeCell ref="F3058:F3059"/>
    <mergeCell ref="G3058:G3059"/>
    <mergeCell ref="AX3056:AY3057"/>
    <mergeCell ref="AZ3056:BA3057"/>
    <mergeCell ref="BB3056:BC3057"/>
    <mergeCell ref="BD3056:BE3057"/>
    <mergeCell ref="BF3056:BG3057"/>
    <mergeCell ref="BH3056:BI3057"/>
    <mergeCell ref="AL3056:AM3057"/>
    <mergeCell ref="AN3056:AO3057"/>
    <mergeCell ref="AP3056:AQ3057"/>
    <mergeCell ref="AR3056:AS3057"/>
    <mergeCell ref="AT3056:AU3057"/>
    <mergeCell ref="AV3056:AW3057"/>
    <mergeCell ref="Z3056:AA3057"/>
    <mergeCell ref="AB3056:AC3057"/>
    <mergeCell ref="AD3056:AE3057"/>
    <mergeCell ref="AF3056:AG3057"/>
    <mergeCell ref="AH3056:AI3057"/>
    <mergeCell ref="AJ3056:AK3057"/>
    <mergeCell ref="N3056:O3057"/>
    <mergeCell ref="P3056:Q3057"/>
    <mergeCell ref="R3056:S3057"/>
    <mergeCell ref="T3056:U3057"/>
    <mergeCell ref="V3056:W3057"/>
    <mergeCell ref="X3056:Y3057"/>
    <mergeCell ref="BQ3058:BQ3059"/>
    <mergeCell ref="C3059:D3059"/>
    <mergeCell ref="B3056:B3057"/>
    <mergeCell ref="C3056:D3056"/>
    <mergeCell ref="E3056:E3057"/>
    <mergeCell ref="F3056:F3057"/>
    <mergeCell ref="G3056:G3057"/>
    <mergeCell ref="H3056:I3057"/>
    <mergeCell ref="J3056:K3057"/>
    <mergeCell ref="L3056:M3057"/>
    <mergeCell ref="BO3056:BO3057"/>
    <mergeCell ref="BO3058:BO3059"/>
    <mergeCell ref="BD3058:BE3059"/>
    <mergeCell ref="BF3058:BG3059"/>
    <mergeCell ref="BH3058:BI3059"/>
    <mergeCell ref="BJ3058:BK3059"/>
    <mergeCell ref="BL3058:BN3059"/>
    <mergeCell ref="BP3058:BP3059"/>
    <mergeCell ref="AR3058:AS3059"/>
    <mergeCell ref="AT3058:AU3059"/>
    <mergeCell ref="AV3058:AW3059"/>
    <mergeCell ref="AX3058:AY3059"/>
    <mergeCell ref="AZ3058:BA3059"/>
    <mergeCell ref="BB3058:BC3059"/>
    <mergeCell ref="AF3058:AG3059"/>
    <mergeCell ref="AH3058:AI3059"/>
    <mergeCell ref="AJ3058:AK3059"/>
    <mergeCell ref="AL3058:AM3059"/>
    <mergeCell ref="AN3058:AO3059"/>
    <mergeCell ref="AP3058:AQ3059"/>
    <mergeCell ref="T3058:U3059"/>
    <mergeCell ref="V3058:W3059"/>
    <mergeCell ref="X3058:Y3059"/>
    <mergeCell ref="Z3058:AA3059"/>
    <mergeCell ref="AB3058:AC3059"/>
    <mergeCell ref="AD3058:AE3059"/>
    <mergeCell ref="H3058:I3059"/>
    <mergeCell ref="J3058:K3059"/>
    <mergeCell ref="L3058:M3059"/>
    <mergeCell ref="N3058:O3059"/>
    <mergeCell ref="P3058:Q3059"/>
    <mergeCell ref="R3058:S3059"/>
    <mergeCell ref="BO3060:BO3061"/>
    <mergeCell ref="BQ3060:BQ3061"/>
    <mergeCell ref="B3062:C3062"/>
    <mergeCell ref="BD3060:BE3061"/>
    <mergeCell ref="BF3060:BG3061"/>
    <mergeCell ref="BH3060:BI3061"/>
    <mergeCell ref="BJ3060:BK3061"/>
    <mergeCell ref="BL3060:BN3061"/>
    <mergeCell ref="BP3060:BP3061"/>
    <mergeCell ref="AR3060:AS3061"/>
    <mergeCell ref="AT3060:AU3061"/>
    <mergeCell ref="AV3060:AW3061"/>
    <mergeCell ref="AX3060:AY3061"/>
    <mergeCell ref="AZ3060:BA3061"/>
    <mergeCell ref="BB3060:BC3061"/>
    <mergeCell ref="AF3060:AG3061"/>
    <mergeCell ref="AH3060:AI3061"/>
    <mergeCell ref="AJ3060:AK3061"/>
    <mergeCell ref="AL3060:AM3061"/>
    <mergeCell ref="AN3060:AO3061"/>
    <mergeCell ref="AP3060:AQ3061"/>
    <mergeCell ref="T3060:U3061"/>
    <mergeCell ref="V3060:W3061"/>
    <mergeCell ref="X3060:Y3061"/>
    <mergeCell ref="Z3060:AA3061"/>
    <mergeCell ref="AB3060:AC3061"/>
    <mergeCell ref="AD3060:AE3061"/>
    <mergeCell ref="B3060:C3061"/>
    <mergeCell ref="D3060:E3061"/>
    <mergeCell ref="H3060:I3061"/>
    <mergeCell ref="J3060:K3061"/>
    <mergeCell ref="L3060:M3061"/>
    <mergeCell ref="N3060:O3061"/>
    <mergeCell ref="P3060:Q3061"/>
    <mergeCell ref="R3060:S3061"/>
    <mergeCell ref="B3067:C3067"/>
    <mergeCell ref="H3067:J3067"/>
    <mergeCell ref="L3067:N3067"/>
    <mergeCell ref="O3067:R3067"/>
    <mergeCell ref="S3065:U3065"/>
    <mergeCell ref="W3065:Y3065"/>
    <mergeCell ref="Z3065:AC3065"/>
    <mergeCell ref="AD3065:AF3065"/>
    <mergeCell ref="AH3065:AJ3065"/>
    <mergeCell ref="AK3065:AN3065"/>
    <mergeCell ref="BH3078:BI3078"/>
    <mergeCell ref="BJ3078:BK3078"/>
    <mergeCell ref="B3065:C3065"/>
    <mergeCell ref="H3065:J3065"/>
    <mergeCell ref="L3065:N3065"/>
    <mergeCell ref="O3065:R3065"/>
    <mergeCell ref="AB3078:AC3078"/>
    <mergeCell ref="AD3078:AE3078"/>
    <mergeCell ref="AF3078:AG3078"/>
    <mergeCell ref="AH3078:AI3078"/>
    <mergeCell ref="C3080:D3080"/>
    <mergeCell ref="BD3074:BM3074"/>
    <mergeCell ref="B3077:B3078"/>
    <mergeCell ref="C3077:D3078"/>
    <mergeCell ref="F3077:F3078"/>
    <mergeCell ref="G3077:G3078"/>
    <mergeCell ref="H3077:I3078"/>
    <mergeCell ref="J3077:O3077"/>
    <mergeCell ref="P3077:U3077"/>
    <mergeCell ref="V3077:W3078"/>
    <mergeCell ref="X3077:Y3078"/>
    <mergeCell ref="B3070:BN3070"/>
    <mergeCell ref="E3072:AC3072"/>
    <mergeCell ref="AE3072:AK3072"/>
    <mergeCell ref="AL3072:BM3072"/>
    <mergeCell ref="C3074:D3074"/>
    <mergeCell ref="E3074:AC3074"/>
    <mergeCell ref="AE3074:AH3074"/>
    <mergeCell ref="AI3074:AZ3074"/>
    <mergeCell ref="BA3074:BC3074"/>
    <mergeCell ref="AO3067:AQ3067"/>
    <mergeCell ref="AS3067:AU3067"/>
    <mergeCell ref="AZ3067:BD3067"/>
    <mergeCell ref="BE3067:BG3067"/>
    <mergeCell ref="BI3067:BK3067"/>
    <mergeCell ref="BA3068:BN3068"/>
    <mergeCell ref="S3067:U3067"/>
    <mergeCell ref="W3067:Y3067"/>
    <mergeCell ref="Z3067:AC3067"/>
    <mergeCell ref="AD3067:AF3067"/>
    <mergeCell ref="AH3067:AJ3067"/>
    <mergeCell ref="AK3067:AN3067"/>
    <mergeCell ref="H3079:I3080"/>
    <mergeCell ref="J3079:K3080"/>
    <mergeCell ref="L3079:M3080"/>
    <mergeCell ref="AV3078:AW3078"/>
    <mergeCell ref="AX3078:AY3078"/>
    <mergeCell ref="AZ3078:BA3078"/>
    <mergeCell ref="BB3078:BC3078"/>
    <mergeCell ref="BD3078:BE3078"/>
    <mergeCell ref="BF3078:BG3078"/>
    <mergeCell ref="AJ3078:AK3078"/>
    <mergeCell ref="AL3078:AM3078"/>
    <mergeCell ref="AN3078:AO3078"/>
    <mergeCell ref="R3078:S3078"/>
    <mergeCell ref="T3078:U3078"/>
    <mergeCell ref="Z3077:AA3078"/>
    <mergeCell ref="AB3077:AG3077"/>
    <mergeCell ref="AH3077:AM3077"/>
    <mergeCell ref="AN3077:AS3077"/>
    <mergeCell ref="AT3077:AY3077"/>
    <mergeCell ref="AZ3077:BE3077"/>
    <mergeCell ref="BJ3079:BK3080"/>
    <mergeCell ref="BL3079:BN3080"/>
    <mergeCell ref="BP3079:BP3080"/>
    <mergeCell ref="BQ3079:BQ3080"/>
    <mergeCell ref="AX3079:AY3080"/>
    <mergeCell ref="AZ3079:BA3080"/>
    <mergeCell ref="BB3079:BC3080"/>
    <mergeCell ref="BD3079:BE3080"/>
    <mergeCell ref="BF3079:BG3080"/>
    <mergeCell ref="BH3079:BI3080"/>
    <mergeCell ref="AL3079:AM3080"/>
    <mergeCell ref="AN3079:AO3080"/>
    <mergeCell ref="AP3079:AQ3080"/>
    <mergeCell ref="AR3079:AS3080"/>
    <mergeCell ref="AT3079:AU3080"/>
    <mergeCell ref="AV3079:AW3080"/>
    <mergeCell ref="Z3079:AA3080"/>
    <mergeCell ref="AB3079:AC3080"/>
    <mergeCell ref="AD3079:AE3080"/>
    <mergeCell ref="AF3079:AG3080"/>
    <mergeCell ref="AH3079:AI3080"/>
    <mergeCell ref="AJ3079:AK3080"/>
    <mergeCell ref="N3079:O3080"/>
    <mergeCell ref="P3079:Q3080"/>
    <mergeCell ref="R3079:S3080"/>
    <mergeCell ref="T3079:U3080"/>
    <mergeCell ref="V3079:W3080"/>
    <mergeCell ref="X3079:Y3080"/>
    <mergeCell ref="BO3077:BO3078"/>
    <mergeCell ref="BO3079:BO3080"/>
    <mergeCell ref="C3082:D3082"/>
    <mergeCell ref="B3083:B3084"/>
    <mergeCell ref="C3083:D3083"/>
    <mergeCell ref="E3083:E3084"/>
    <mergeCell ref="F3083:F3084"/>
    <mergeCell ref="G3083:G3084"/>
    <mergeCell ref="H3083:I3084"/>
    <mergeCell ref="J3083:K3084"/>
    <mergeCell ref="L3083:M3084"/>
    <mergeCell ref="BD3081:BE3082"/>
    <mergeCell ref="BF3081:BG3082"/>
    <mergeCell ref="BH3081:BI3082"/>
    <mergeCell ref="BJ3081:BK3082"/>
    <mergeCell ref="BL3081:BN3082"/>
    <mergeCell ref="BP3081:BP3082"/>
    <mergeCell ref="AR3081:AS3082"/>
    <mergeCell ref="AT3081:AU3082"/>
    <mergeCell ref="AV3081:AW3082"/>
    <mergeCell ref="AX3081:AY3082"/>
    <mergeCell ref="AZ3081:BA3082"/>
    <mergeCell ref="BB3081:BC3082"/>
    <mergeCell ref="AF3081:AG3082"/>
    <mergeCell ref="AH3081:AI3082"/>
    <mergeCell ref="AJ3081:AK3082"/>
    <mergeCell ref="AL3081:AM3082"/>
    <mergeCell ref="AN3081:AO3082"/>
    <mergeCell ref="AP3081:AQ3082"/>
    <mergeCell ref="T3081:U3082"/>
    <mergeCell ref="V3081:W3082"/>
    <mergeCell ref="X3081:Y3082"/>
    <mergeCell ref="Z3081:AA3082"/>
    <mergeCell ref="AB3081:AC3082"/>
    <mergeCell ref="AD3081:AE3082"/>
    <mergeCell ref="H3081:I3082"/>
    <mergeCell ref="BO3081:BO3082"/>
    <mergeCell ref="B3079:B3080"/>
    <mergeCell ref="C3079:D3079"/>
    <mergeCell ref="E3079:E3080"/>
    <mergeCell ref="F3079:F3080"/>
    <mergeCell ref="G3079:G3080"/>
    <mergeCell ref="J3081:K3082"/>
    <mergeCell ref="L3081:M3082"/>
    <mergeCell ref="N3081:O3082"/>
    <mergeCell ref="P3081:Q3082"/>
    <mergeCell ref="R3081:S3082"/>
    <mergeCell ref="BJ3083:BK3084"/>
    <mergeCell ref="BL3083:BN3084"/>
    <mergeCell ref="BP3083:BP3084"/>
    <mergeCell ref="BQ3083:BQ3084"/>
    <mergeCell ref="C3084:D3084"/>
    <mergeCell ref="B3085:B3086"/>
    <mergeCell ref="C3085:D3085"/>
    <mergeCell ref="E3085:E3086"/>
    <mergeCell ref="F3085:F3086"/>
    <mergeCell ref="G3085:G3086"/>
    <mergeCell ref="AX3083:AY3084"/>
    <mergeCell ref="AZ3083:BA3084"/>
    <mergeCell ref="BB3083:BC3084"/>
    <mergeCell ref="BD3083:BE3084"/>
    <mergeCell ref="BF3083:BG3084"/>
    <mergeCell ref="BH3083:BI3084"/>
    <mergeCell ref="AL3083:AM3084"/>
    <mergeCell ref="AN3083:AO3084"/>
    <mergeCell ref="AP3083:AQ3084"/>
    <mergeCell ref="AR3083:AS3084"/>
    <mergeCell ref="AT3083:AU3084"/>
    <mergeCell ref="AV3083:AW3084"/>
    <mergeCell ref="Z3083:AA3084"/>
    <mergeCell ref="AB3083:AC3084"/>
    <mergeCell ref="AD3083:AE3084"/>
    <mergeCell ref="AF3083:AG3084"/>
    <mergeCell ref="AH3083:AI3084"/>
    <mergeCell ref="AJ3083:AK3084"/>
    <mergeCell ref="N3083:O3084"/>
    <mergeCell ref="P3083:Q3084"/>
    <mergeCell ref="R3083:S3084"/>
    <mergeCell ref="T3083:U3084"/>
    <mergeCell ref="V3083:W3084"/>
    <mergeCell ref="X3083:Y3084"/>
    <mergeCell ref="BQ3085:BQ3086"/>
    <mergeCell ref="C3086:D3086"/>
    <mergeCell ref="B3081:B3082"/>
    <mergeCell ref="C3081:D3081"/>
    <mergeCell ref="E3081:E3082"/>
    <mergeCell ref="F3081:F3082"/>
    <mergeCell ref="G3081:G3082"/>
    <mergeCell ref="BD3085:BE3086"/>
    <mergeCell ref="BF3085:BG3086"/>
    <mergeCell ref="BH3085:BI3086"/>
    <mergeCell ref="BJ3085:BK3086"/>
    <mergeCell ref="BL3085:BN3086"/>
    <mergeCell ref="BP3085:BP3086"/>
    <mergeCell ref="AR3085:AS3086"/>
    <mergeCell ref="AT3085:AU3086"/>
    <mergeCell ref="AV3085:AW3086"/>
    <mergeCell ref="AX3085:AY3086"/>
    <mergeCell ref="AZ3085:BA3086"/>
    <mergeCell ref="BB3085:BC3086"/>
    <mergeCell ref="AF3085:AG3086"/>
    <mergeCell ref="AH3085:AI3086"/>
    <mergeCell ref="AJ3085:AK3086"/>
    <mergeCell ref="AL3085:AM3086"/>
    <mergeCell ref="AN3085:AO3086"/>
    <mergeCell ref="AP3085:AQ3086"/>
    <mergeCell ref="T3085:U3086"/>
    <mergeCell ref="V3085:W3086"/>
    <mergeCell ref="X3085:Y3086"/>
    <mergeCell ref="Z3085:AA3086"/>
    <mergeCell ref="AB3085:AC3086"/>
    <mergeCell ref="AD3085:AE3086"/>
    <mergeCell ref="H3085:I3086"/>
    <mergeCell ref="J3085:K3086"/>
    <mergeCell ref="L3085:M3086"/>
    <mergeCell ref="N3085:O3086"/>
    <mergeCell ref="P3085:Q3086"/>
    <mergeCell ref="R3085:S3086"/>
    <mergeCell ref="BJ3087:BK3088"/>
    <mergeCell ref="BL3087:BN3088"/>
    <mergeCell ref="BP3087:BP3088"/>
    <mergeCell ref="BQ3087:BQ3088"/>
    <mergeCell ref="C3088:D3088"/>
    <mergeCell ref="B3089:B3090"/>
    <mergeCell ref="C3089:D3089"/>
    <mergeCell ref="E3089:E3090"/>
    <mergeCell ref="F3089:F3090"/>
    <mergeCell ref="G3089:G3090"/>
    <mergeCell ref="AX3087:AY3088"/>
    <mergeCell ref="AZ3087:BA3088"/>
    <mergeCell ref="BB3087:BC3088"/>
    <mergeCell ref="BD3087:BE3088"/>
    <mergeCell ref="BF3087:BG3088"/>
    <mergeCell ref="BH3087:BI3088"/>
    <mergeCell ref="AL3087:AM3088"/>
    <mergeCell ref="AN3087:AO3088"/>
    <mergeCell ref="AP3087:AQ3088"/>
    <mergeCell ref="AR3087:AS3088"/>
    <mergeCell ref="AT3087:AU3088"/>
    <mergeCell ref="AV3087:AW3088"/>
    <mergeCell ref="Z3087:AA3088"/>
    <mergeCell ref="AB3087:AC3088"/>
    <mergeCell ref="AD3087:AE3088"/>
    <mergeCell ref="AF3087:AG3088"/>
    <mergeCell ref="AH3087:AI3088"/>
    <mergeCell ref="AJ3087:AK3088"/>
    <mergeCell ref="N3087:O3088"/>
    <mergeCell ref="P3087:Q3088"/>
    <mergeCell ref="R3087:S3088"/>
    <mergeCell ref="T3087:U3088"/>
    <mergeCell ref="V3087:W3088"/>
    <mergeCell ref="X3087:Y3088"/>
    <mergeCell ref="BQ3089:BQ3090"/>
    <mergeCell ref="C3090:D3090"/>
    <mergeCell ref="B3087:B3088"/>
    <mergeCell ref="C3087:D3087"/>
    <mergeCell ref="E3087:E3088"/>
    <mergeCell ref="F3087:F3088"/>
    <mergeCell ref="G3087:G3088"/>
    <mergeCell ref="H3087:I3088"/>
    <mergeCell ref="J3087:K3088"/>
    <mergeCell ref="L3087:M3088"/>
    <mergeCell ref="BD3089:BE3090"/>
    <mergeCell ref="BF3089:BG3090"/>
    <mergeCell ref="BH3089:BI3090"/>
    <mergeCell ref="BJ3089:BK3090"/>
    <mergeCell ref="BL3089:BN3090"/>
    <mergeCell ref="BP3089:BP3090"/>
    <mergeCell ref="AR3089:AS3090"/>
    <mergeCell ref="AT3089:AU3090"/>
    <mergeCell ref="AV3089:AW3090"/>
    <mergeCell ref="AX3089:AY3090"/>
    <mergeCell ref="AZ3089:BA3090"/>
    <mergeCell ref="BB3089:BC3090"/>
    <mergeCell ref="AF3089:AG3090"/>
    <mergeCell ref="AH3089:AI3090"/>
    <mergeCell ref="AJ3089:AK3090"/>
    <mergeCell ref="AL3089:AM3090"/>
    <mergeCell ref="AN3089:AO3090"/>
    <mergeCell ref="AP3089:AQ3090"/>
    <mergeCell ref="T3089:U3090"/>
    <mergeCell ref="V3089:W3090"/>
    <mergeCell ref="X3089:Y3090"/>
    <mergeCell ref="Z3089:AA3090"/>
    <mergeCell ref="AB3089:AC3090"/>
    <mergeCell ref="AD3089:AE3090"/>
    <mergeCell ref="H3089:I3090"/>
    <mergeCell ref="J3089:K3090"/>
    <mergeCell ref="L3089:M3090"/>
    <mergeCell ref="N3089:O3090"/>
    <mergeCell ref="P3089:Q3090"/>
    <mergeCell ref="R3089:S3090"/>
    <mergeCell ref="BJ3091:BK3092"/>
    <mergeCell ref="BL3091:BN3092"/>
    <mergeCell ref="BP3091:BP3092"/>
    <mergeCell ref="BQ3091:BQ3092"/>
    <mergeCell ref="C3092:D3092"/>
    <mergeCell ref="B3093:B3094"/>
    <mergeCell ref="C3093:D3093"/>
    <mergeCell ref="E3093:E3094"/>
    <mergeCell ref="F3093:F3094"/>
    <mergeCell ref="G3093:G3094"/>
    <mergeCell ref="AX3091:AY3092"/>
    <mergeCell ref="AZ3091:BA3092"/>
    <mergeCell ref="BB3091:BC3092"/>
    <mergeCell ref="BD3091:BE3092"/>
    <mergeCell ref="BF3091:BG3092"/>
    <mergeCell ref="BH3091:BI3092"/>
    <mergeCell ref="AL3091:AM3092"/>
    <mergeCell ref="AN3091:AO3092"/>
    <mergeCell ref="AP3091:AQ3092"/>
    <mergeCell ref="AR3091:AS3092"/>
    <mergeCell ref="AT3091:AU3092"/>
    <mergeCell ref="AV3091:AW3092"/>
    <mergeCell ref="Z3091:AA3092"/>
    <mergeCell ref="AB3091:AC3092"/>
    <mergeCell ref="AD3091:AE3092"/>
    <mergeCell ref="AF3091:AG3092"/>
    <mergeCell ref="AH3091:AI3092"/>
    <mergeCell ref="AJ3091:AK3092"/>
    <mergeCell ref="N3091:O3092"/>
    <mergeCell ref="P3091:Q3092"/>
    <mergeCell ref="R3091:S3092"/>
    <mergeCell ref="T3091:U3092"/>
    <mergeCell ref="V3091:W3092"/>
    <mergeCell ref="X3091:Y3092"/>
    <mergeCell ref="BQ3093:BQ3094"/>
    <mergeCell ref="C3094:D3094"/>
    <mergeCell ref="B3091:B3092"/>
    <mergeCell ref="C3091:D3091"/>
    <mergeCell ref="E3091:E3092"/>
    <mergeCell ref="F3091:F3092"/>
    <mergeCell ref="G3091:G3092"/>
    <mergeCell ref="H3091:I3092"/>
    <mergeCell ref="J3091:K3092"/>
    <mergeCell ref="L3091:M3092"/>
    <mergeCell ref="BD3093:BE3094"/>
    <mergeCell ref="BF3093:BG3094"/>
    <mergeCell ref="BH3093:BI3094"/>
    <mergeCell ref="BJ3093:BK3094"/>
    <mergeCell ref="BL3093:BN3094"/>
    <mergeCell ref="BP3093:BP3094"/>
    <mergeCell ref="AR3093:AS3094"/>
    <mergeCell ref="AT3093:AU3094"/>
    <mergeCell ref="AV3093:AW3094"/>
    <mergeCell ref="AX3093:AY3094"/>
    <mergeCell ref="AZ3093:BA3094"/>
    <mergeCell ref="BB3093:BC3094"/>
    <mergeCell ref="AF3093:AG3094"/>
    <mergeCell ref="AH3093:AI3094"/>
    <mergeCell ref="AJ3093:AK3094"/>
    <mergeCell ref="AL3093:AM3094"/>
    <mergeCell ref="AN3093:AO3094"/>
    <mergeCell ref="AP3093:AQ3094"/>
    <mergeCell ref="T3093:U3094"/>
    <mergeCell ref="V3093:W3094"/>
    <mergeCell ref="X3093:Y3094"/>
    <mergeCell ref="Z3093:AA3094"/>
    <mergeCell ref="AB3093:AC3094"/>
    <mergeCell ref="AD3093:AE3094"/>
    <mergeCell ref="H3093:I3094"/>
    <mergeCell ref="J3093:K3094"/>
    <mergeCell ref="L3093:M3094"/>
    <mergeCell ref="N3093:O3094"/>
    <mergeCell ref="P3093:Q3094"/>
    <mergeCell ref="R3093:S3094"/>
    <mergeCell ref="BO3091:BO3092"/>
    <mergeCell ref="BO3093:BO3094"/>
    <mergeCell ref="BJ3095:BK3096"/>
    <mergeCell ref="BL3095:BN3096"/>
    <mergeCell ref="BP3095:BP3096"/>
    <mergeCell ref="BQ3095:BQ3096"/>
    <mergeCell ref="C3096:D3096"/>
    <mergeCell ref="B3097:B3098"/>
    <mergeCell ref="C3097:D3097"/>
    <mergeCell ref="E3097:E3098"/>
    <mergeCell ref="F3097:F3098"/>
    <mergeCell ref="G3097:G3098"/>
    <mergeCell ref="AX3095:AY3096"/>
    <mergeCell ref="AZ3095:BA3096"/>
    <mergeCell ref="BB3095:BC3096"/>
    <mergeCell ref="BD3095:BE3096"/>
    <mergeCell ref="BF3095:BG3096"/>
    <mergeCell ref="BH3095:BI3096"/>
    <mergeCell ref="AL3095:AM3096"/>
    <mergeCell ref="AN3095:AO3096"/>
    <mergeCell ref="AP3095:AQ3096"/>
    <mergeCell ref="AR3095:AS3096"/>
    <mergeCell ref="AT3095:AU3096"/>
    <mergeCell ref="AV3095:AW3096"/>
    <mergeCell ref="Z3095:AA3096"/>
    <mergeCell ref="AB3095:AC3096"/>
    <mergeCell ref="AD3095:AE3096"/>
    <mergeCell ref="AF3095:AG3096"/>
    <mergeCell ref="AH3095:AI3096"/>
    <mergeCell ref="AJ3095:AK3096"/>
    <mergeCell ref="N3095:O3096"/>
    <mergeCell ref="P3095:Q3096"/>
    <mergeCell ref="R3095:S3096"/>
    <mergeCell ref="T3095:U3096"/>
    <mergeCell ref="V3095:W3096"/>
    <mergeCell ref="X3095:Y3096"/>
    <mergeCell ref="BQ3097:BQ3098"/>
    <mergeCell ref="C3098:D3098"/>
    <mergeCell ref="B3095:B3096"/>
    <mergeCell ref="C3095:D3095"/>
    <mergeCell ref="E3095:E3096"/>
    <mergeCell ref="F3095:F3096"/>
    <mergeCell ref="G3095:G3096"/>
    <mergeCell ref="H3095:I3096"/>
    <mergeCell ref="J3095:K3096"/>
    <mergeCell ref="L3095:M3096"/>
    <mergeCell ref="BD3097:BE3098"/>
    <mergeCell ref="BF3097:BG3098"/>
    <mergeCell ref="BH3097:BI3098"/>
    <mergeCell ref="BJ3097:BK3098"/>
    <mergeCell ref="BL3097:BN3098"/>
    <mergeCell ref="BP3097:BP3098"/>
    <mergeCell ref="AR3097:AS3098"/>
    <mergeCell ref="AT3097:AU3098"/>
    <mergeCell ref="AV3097:AW3098"/>
    <mergeCell ref="AX3097:AY3098"/>
    <mergeCell ref="AZ3097:BA3098"/>
    <mergeCell ref="BB3097:BC3098"/>
    <mergeCell ref="AF3097:AG3098"/>
    <mergeCell ref="AH3097:AI3098"/>
    <mergeCell ref="AJ3097:AK3098"/>
    <mergeCell ref="AL3097:AM3098"/>
    <mergeCell ref="AN3097:AO3098"/>
    <mergeCell ref="AP3097:AQ3098"/>
    <mergeCell ref="T3097:U3098"/>
    <mergeCell ref="V3097:W3098"/>
    <mergeCell ref="X3097:Y3098"/>
    <mergeCell ref="Z3097:AA3098"/>
    <mergeCell ref="AB3097:AC3098"/>
    <mergeCell ref="AD3097:AE3098"/>
    <mergeCell ref="H3097:I3098"/>
    <mergeCell ref="J3097:K3098"/>
    <mergeCell ref="L3097:M3098"/>
    <mergeCell ref="N3097:O3098"/>
    <mergeCell ref="P3097:Q3098"/>
    <mergeCell ref="R3097:S3098"/>
    <mergeCell ref="BJ3099:BK3100"/>
    <mergeCell ref="BL3099:BN3100"/>
    <mergeCell ref="BP3099:BP3100"/>
    <mergeCell ref="BQ3099:BQ3100"/>
    <mergeCell ref="C3100:D3100"/>
    <mergeCell ref="B3101:B3102"/>
    <mergeCell ref="C3101:D3101"/>
    <mergeCell ref="E3101:E3102"/>
    <mergeCell ref="F3101:F3102"/>
    <mergeCell ref="G3101:G3102"/>
    <mergeCell ref="AX3099:AY3100"/>
    <mergeCell ref="AZ3099:BA3100"/>
    <mergeCell ref="BB3099:BC3100"/>
    <mergeCell ref="BD3099:BE3100"/>
    <mergeCell ref="BF3099:BG3100"/>
    <mergeCell ref="BH3099:BI3100"/>
    <mergeCell ref="AL3099:AM3100"/>
    <mergeCell ref="AN3099:AO3100"/>
    <mergeCell ref="AP3099:AQ3100"/>
    <mergeCell ref="AR3099:AS3100"/>
    <mergeCell ref="AT3099:AU3100"/>
    <mergeCell ref="AV3099:AW3100"/>
    <mergeCell ref="Z3099:AA3100"/>
    <mergeCell ref="AB3099:AC3100"/>
    <mergeCell ref="AD3099:AE3100"/>
    <mergeCell ref="AF3099:AG3100"/>
    <mergeCell ref="AH3099:AI3100"/>
    <mergeCell ref="AJ3099:AK3100"/>
    <mergeCell ref="N3099:O3100"/>
    <mergeCell ref="P3099:Q3100"/>
    <mergeCell ref="R3099:S3100"/>
    <mergeCell ref="T3099:U3100"/>
    <mergeCell ref="V3099:W3100"/>
    <mergeCell ref="X3099:Y3100"/>
    <mergeCell ref="BQ3101:BQ3102"/>
    <mergeCell ref="C3102:D3102"/>
    <mergeCell ref="B3099:B3100"/>
    <mergeCell ref="C3099:D3099"/>
    <mergeCell ref="E3099:E3100"/>
    <mergeCell ref="F3099:F3100"/>
    <mergeCell ref="G3099:G3100"/>
    <mergeCell ref="H3099:I3100"/>
    <mergeCell ref="J3099:K3100"/>
    <mergeCell ref="L3099:M3100"/>
    <mergeCell ref="BD3101:BE3102"/>
    <mergeCell ref="BF3101:BG3102"/>
    <mergeCell ref="BH3101:BI3102"/>
    <mergeCell ref="BJ3101:BK3102"/>
    <mergeCell ref="BL3101:BN3102"/>
    <mergeCell ref="BP3101:BP3102"/>
    <mergeCell ref="AR3101:AS3102"/>
    <mergeCell ref="AT3101:AU3102"/>
    <mergeCell ref="AV3101:AW3102"/>
    <mergeCell ref="AX3101:AY3102"/>
    <mergeCell ref="AZ3101:BA3102"/>
    <mergeCell ref="BB3101:BC3102"/>
    <mergeCell ref="AF3101:AG3102"/>
    <mergeCell ref="AH3101:AI3102"/>
    <mergeCell ref="AJ3101:AK3102"/>
    <mergeCell ref="AL3101:AM3102"/>
    <mergeCell ref="AN3101:AO3102"/>
    <mergeCell ref="AP3101:AQ3102"/>
    <mergeCell ref="T3101:U3102"/>
    <mergeCell ref="V3101:W3102"/>
    <mergeCell ref="X3101:Y3102"/>
    <mergeCell ref="Z3101:AA3102"/>
    <mergeCell ref="AB3101:AC3102"/>
    <mergeCell ref="AD3101:AE3102"/>
    <mergeCell ref="H3101:I3102"/>
    <mergeCell ref="J3101:K3102"/>
    <mergeCell ref="L3101:M3102"/>
    <mergeCell ref="N3101:O3102"/>
    <mergeCell ref="P3101:Q3102"/>
    <mergeCell ref="R3101:S3102"/>
    <mergeCell ref="BJ3103:BK3104"/>
    <mergeCell ref="BL3103:BN3104"/>
    <mergeCell ref="BP3103:BP3104"/>
    <mergeCell ref="BQ3103:BQ3104"/>
    <mergeCell ref="C3104:D3104"/>
    <mergeCell ref="B3105:B3106"/>
    <mergeCell ref="C3105:D3105"/>
    <mergeCell ref="E3105:E3106"/>
    <mergeCell ref="F3105:F3106"/>
    <mergeCell ref="G3105:G3106"/>
    <mergeCell ref="AX3103:AY3104"/>
    <mergeCell ref="AZ3103:BA3104"/>
    <mergeCell ref="BB3103:BC3104"/>
    <mergeCell ref="BD3103:BE3104"/>
    <mergeCell ref="BF3103:BG3104"/>
    <mergeCell ref="BH3103:BI3104"/>
    <mergeCell ref="AL3103:AM3104"/>
    <mergeCell ref="AN3103:AO3104"/>
    <mergeCell ref="AP3103:AQ3104"/>
    <mergeCell ref="AR3103:AS3104"/>
    <mergeCell ref="AT3103:AU3104"/>
    <mergeCell ref="AV3103:AW3104"/>
    <mergeCell ref="Z3103:AA3104"/>
    <mergeCell ref="AB3103:AC3104"/>
    <mergeCell ref="AD3103:AE3104"/>
    <mergeCell ref="AF3103:AG3104"/>
    <mergeCell ref="AH3103:AI3104"/>
    <mergeCell ref="AJ3103:AK3104"/>
    <mergeCell ref="N3103:O3104"/>
    <mergeCell ref="P3103:Q3104"/>
    <mergeCell ref="R3103:S3104"/>
    <mergeCell ref="T3103:U3104"/>
    <mergeCell ref="V3103:W3104"/>
    <mergeCell ref="X3103:Y3104"/>
    <mergeCell ref="BQ3105:BQ3106"/>
    <mergeCell ref="C3106:D3106"/>
    <mergeCell ref="B3103:B3104"/>
    <mergeCell ref="C3103:D3103"/>
    <mergeCell ref="E3103:E3104"/>
    <mergeCell ref="F3103:F3104"/>
    <mergeCell ref="G3103:G3104"/>
    <mergeCell ref="H3103:I3104"/>
    <mergeCell ref="J3103:K3104"/>
    <mergeCell ref="L3103:M3104"/>
    <mergeCell ref="BD3105:BE3106"/>
    <mergeCell ref="BF3105:BG3106"/>
    <mergeCell ref="BH3105:BI3106"/>
    <mergeCell ref="BJ3105:BK3106"/>
    <mergeCell ref="BL3105:BN3106"/>
    <mergeCell ref="BP3105:BP3106"/>
    <mergeCell ref="AR3105:AS3106"/>
    <mergeCell ref="AT3105:AU3106"/>
    <mergeCell ref="AV3105:AW3106"/>
    <mergeCell ref="AX3105:AY3106"/>
    <mergeCell ref="AZ3105:BA3106"/>
    <mergeCell ref="BB3105:BC3106"/>
    <mergeCell ref="AF3105:AG3106"/>
    <mergeCell ref="AH3105:AI3106"/>
    <mergeCell ref="AJ3105:AK3106"/>
    <mergeCell ref="AL3105:AM3106"/>
    <mergeCell ref="AN3105:AO3106"/>
    <mergeCell ref="AP3105:AQ3106"/>
    <mergeCell ref="T3105:U3106"/>
    <mergeCell ref="V3105:W3106"/>
    <mergeCell ref="X3105:Y3106"/>
    <mergeCell ref="Z3105:AA3106"/>
    <mergeCell ref="AB3105:AC3106"/>
    <mergeCell ref="AD3105:AE3106"/>
    <mergeCell ref="H3105:I3106"/>
    <mergeCell ref="J3105:K3106"/>
    <mergeCell ref="L3105:M3106"/>
    <mergeCell ref="N3105:O3106"/>
    <mergeCell ref="P3105:Q3106"/>
    <mergeCell ref="R3105:S3106"/>
    <mergeCell ref="BJ3107:BK3108"/>
    <mergeCell ref="BL3107:BN3108"/>
    <mergeCell ref="BP3107:BP3108"/>
    <mergeCell ref="BO3107:BO3108"/>
    <mergeCell ref="C3108:D3108"/>
    <mergeCell ref="B3109:B3110"/>
    <mergeCell ref="C3109:D3109"/>
    <mergeCell ref="E3109:E3110"/>
    <mergeCell ref="F3109:F3110"/>
    <mergeCell ref="G3109:G3110"/>
    <mergeCell ref="AX3107:AY3108"/>
    <mergeCell ref="AZ3107:BA3108"/>
    <mergeCell ref="BB3107:BC3108"/>
    <mergeCell ref="BD3107:BE3108"/>
    <mergeCell ref="BF3107:BG3108"/>
    <mergeCell ref="BH3107:BI3108"/>
    <mergeCell ref="AL3107:AM3108"/>
    <mergeCell ref="AN3107:AO3108"/>
    <mergeCell ref="AP3107:AQ3108"/>
    <mergeCell ref="AR3107:AS3108"/>
    <mergeCell ref="AT3107:AU3108"/>
    <mergeCell ref="AV3107:AW3108"/>
    <mergeCell ref="Z3107:AA3108"/>
    <mergeCell ref="AB3107:AC3108"/>
    <mergeCell ref="AD3107:AE3108"/>
    <mergeCell ref="AF3107:AG3108"/>
    <mergeCell ref="AH3107:AI3108"/>
    <mergeCell ref="AJ3107:AK3108"/>
    <mergeCell ref="N3107:O3108"/>
    <mergeCell ref="P3107:Q3108"/>
    <mergeCell ref="R3107:S3108"/>
    <mergeCell ref="T3107:U3108"/>
    <mergeCell ref="V3107:W3108"/>
    <mergeCell ref="X3107:Y3108"/>
    <mergeCell ref="BQ3109:BQ3110"/>
    <mergeCell ref="C3110:D3110"/>
    <mergeCell ref="B3107:B3108"/>
    <mergeCell ref="C3107:D3107"/>
    <mergeCell ref="E3107:E3108"/>
    <mergeCell ref="F3107:F3108"/>
    <mergeCell ref="G3107:G3108"/>
    <mergeCell ref="H3107:I3108"/>
    <mergeCell ref="J3107:K3108"/>
    <mergeCell ref="L3107:M3108"/>
    <mergeCell ref="BD3109:BE3110"/>
    <mergeCell ref="BF3109:BG3110"/>
    <mergeCell ref="BH3109:BI3110"/>
    <mergeCell ref="BJ3109:BK3110"/>
    <mergeCell ref="BL3109:BN3110"/>
    <mergeCell ref="BP3109:BP3110"/>
    <mergeCell ref="AR3109:AS3110"/>
    <mergeCell ref="AT3109:AU3110"/>
    <mergeCell ref="AV3109:AW3110"/>
    <mergeCell ref="AX3109:AY3110"/>
    <mergeCell ref="AZ3109:BA3110"/>
    <mergeCell ref="BB3109:BC3110"/>
    <mergeCell ref="AF3109:AG3110"/>
    <mergeCell ref="AH3109:AI3110"/>
    <mergeCell ref="AJ3109:AK3110"/>
    <mergeCell ref="AL3109:AM3110"/>
    <mergeCell ref="AN3109:AO3110"/>
    <mergeCell ref="AP3109:AQ3110"/>
    <mergeCell ref="T3109:U3110"/>
    <mergeCell ref="V3109:W3110"/>
    <mergeCell ref="X3109:Y3110"/>
    <mergeCell ref="Z3109:AA3110"/>
    <mergeCell ref="AB3109:AC3110"/>
    <mergeCell ref="AD3109:AE3110"/>
    <mergeCell ref="H3109:I3110"/>
    <mergeCell ref="J3109:K3110"/>
    <mergeCell ref="L3109:M3110"/>
    <mergeCell ref="N3109:O3110"/>
    <mergeCell ref="P3109:Q3110"/>
    <mergeCell ref="R3109:S3110"/>
    <mergeCell ref="BJ3111:BK3112"/>
    <mergeCell ref="BL3111:BN3112"/>
    <mergeCell ref="BP3111:BP3112"/>
    <mergeCell ref="BQ3111:BQ3112"/>
    <mergeCell ref="C3112:D3112"/>
    <mergeCell ref="B3113:B3114"/>
    <mergeCell ref="C3113:D3113"/>
    <mergeCell ref="E3113:E3114"/>
    <mergeCell ref="F3113:F3114"/>
    <mergeCell ref="G3113:G3114"/>
    <mergeCell ref="AX3111:AY3112"/>
    <mergeCell ref="AZ3111:BA3112"/>
    <mergeCell ref="BB3111:BC3112"/>
    <mergeCell ref="BD3111:BE3112"/>
    <mergeCell ref="BF3111:BG3112"/>
    <mergeCell ref="BH3111:BI3112"/>
    <mergeCell ref="AL3111:AM3112"/>
    <mergeCell ref="AN3111:AO3112"/>
    <mergeCell ref="AP3111:AQ3112"/>
    <mergeCell ref="AR3111:AS3112"/>
    <mergeCell ref="AT3111:AU3112"/>
    <mergeCell ref="AV3111:AW3112"/>
    <mergeCell ref="Z3111:AA3112"/>
    <mergeCell ref="AB3111:AC3112"/>
    <mergeCell ref="AD3111:AE3112"/>
    <mergeCell ref="AF3111:AG3112"/>
    <mergeCell ref="AH3111:AI3112"/>
    <mergeCell ref="AJ3111:AK3112"/>
    <mergeCell ref="N3111:O3112"/>
    <mergeCell ref="P3111:Q3112"/>
    <mergeCell ref="R3111:S3112"/>
    <mergeCell ref="T3111:U3112"/>
    <mergeCell ref="V3111:W3112"/>
    <mergeCell ref="X3111:Y3112"/>
    <mergeCell ref="BQ3113:BQ3114"/>
    <mergeCell ref="C3114:D3114"/>
    <mergeCell ref="B3111:B3112"/>
    <mergeCell ref="C3111:D3111"/>
    <mergeCell ref="E3111:E3112"/>
    <mergeCell ref="F3111:F3112"/>
    <mergeCell ref="G3111:G3112"/>
    <mergeCell ref="H3111:I3112"/>
    <mergeCell ref="J3111:K3112"/>
    <mergeCell ref="L3111:M3112"/>
    <mergeCell ref="BD3113:BE3114"/>
    <mergeCell ref="BF3113:BG3114"/>
    <mergeCell ref="BH3113:BI3114"/>
    <mergeCell ref="BJ3113:BK3114"/>
    <mergeCell ref="BL3113:BN3114"/>
    <mergeCell ref="BP3113:BP3114"/>
    <mergeCell ref="AR3113:AS3114"/>
    <mergeCell ref="AT3113:AU3114"/>
    <mergeCell ref="AV3113:AW3114"/>
    <mergeCell ref="AX3113:AY3114"/>
    <mergeCell ref="AZ3113:BA3114"/>
    <mergeCell ref="BB3113:BC3114"/>
    <mergeCell ref="AF3113:AG3114"/>
    <mergeCell ref="AH3113:AI3114"/>
    <mergeCell ref="AJ3113:AK3114"/>
    <mergeCell ref="AL3113:AM3114"/>
    <mergeCell ref="AN3113:AO3114"/>
    <mergeCell ref="AP3113:AQ3114"/>
    <mergeCell ref="T3113:U3114"/>
    <mergeCell ref="V3113:W3114"/>
    <mergeCell ref="X3113:Y3114"/>
    <mergeCell ref="Z3113:AA3114"/>
    <mergeCell ref="AB3113:AC3114"/>
    <mergeCell ref="AD3113:AE3114"/>
    <mergeCell ref="H3113:I3114"/>
    <mergeCell ref="J3113:K3114"/>
    <mergeCell ref="L3113:M3114"/>
    <mergeCell ref="N3113:O3114"/>
    <mergeCell ref="P3113:Q3114"/>
    <mergeCell ref="R3113:S3114"/>
    <mergeCell ref="BJ3115:BK3116"/>
    <mergeCell ref="BL3115:BN3116"/>
    <mergeCell ref="BP3115:BP3116"/>
    <mergeCell ref="BQ3115:BQ3116"/>
    <mergeCell ref="C3116:D3116"/>
    <mergeCell ref="B3117:B3118"/>
    <mergeCell ref="C3117:D3117"/>
    <mergeCell ref="E3117:E3118"/>
    <mergeCell ref="F3117:F3118"/>
    <mergeCell ref="G3117:G3118"/>
    <mergeCell ref="AX3115:AY3116"/>
    <mergeCell ref="AZ3115:BA3116"/>
    <mergeCell ref="BB3115:BC3116"/>
    <mergeCell ref="BD3115:BE3116"/>
    <mergeCell ref="BF3115:BG3116"/>
    <mergeCell ref="BH3115:BI3116"/>
    <mergeCell ref="AL3115:AM3116"/>
    <mergeCell ref="AN3115:AO3116"/>
    <mergeCell ref="AP3115:AQ3116"/>
    <mergeCell ref="AR3115:AS3116"/>
    <mergeCell ref="AT3115:AU3116"/>
    <mergeCell ref="AV3115:AW3116"/>
    <mergeCell ref="Z3115:AA3116"/>
    <mergeCell ref="AB3115:AC3116"/>
    <mergeCell ref="AD3115:AE3116"/>
    <mergeCell ref="AF3115:AG3116"/>
    <mergeCell ref="AH3115:AI3116"/>
    <mergeCell ref="AJ3115:AK3116"/>
    <mergeCell ref="N3115:O3116"/>
    <mergeCell ref="P3115:Q3116"/>
    <mergeCell ref="R3115:S3116"/>
    <mergeCell ref="T3115:U3116"/>
    <mergeCell ref="V3115:W3116"/>
    <mergeCell ref="X3115:Y3116"/>
    <mergeCell ref="BQ3117:BQ3118"/>
    <mergeCell ref="C3118:D3118"/>
    <mergeCell ref="B3115:B3116"/>
    <mergeCell ref="C3115:D3115"/>
    <mergeCell ref="E3115:E3116"/>
    <mergeCell ref="F3115:F3116"/>
    <mergeCell ref="G3115:G3116"/>
    <mergeCell ref="H3115:I3116"/>
    <mergeCell ref="J3115:K3116"/>
    <mergeCell ref="L3115:M3116"/>
    <mergeCell ref="BO3115:BO3116"/>
    <mergeCell ref="BO3117:BO3118"/>
    <mergeCell ref="BD3117:BE3118"/>
    <mergeCell ref="BF3117:BG3118"/>
    <mergeCell ref="BH3117:BI3118"/>
    <mergeCell ref="BJ3117:BK3118"/>
    <mergeCell ref="BL3117:BN3118"/>
    <mergeCell ref="BP3117:BP3118"/>
    <mergeCell ref="AR3117:AS3118"/>
    <mergeCell ref="AT3117:AU3118"/>
    <mergeCell ref="AV3117:AW3118"/>
    <mergeCell ref="AX3117:AY3118"/>
    <mergeCell ref="AZ3117:BA3118"/>
    <mergeCell ref="BB3117:BC3118"/>
    <mergeCell ref="AF3117:AG3118"/>
    <mergeCell ref="AH3117:AI3118"/>
    <mergeCell ref="AJ3117:AK3118"/>
    <mergeCell ref="AL3117:AM3118"/>
    <mergeCell ref="AN3117:AO3118"/>
    <mergeCell ref="AP3117:AQ3118"/>
    <mergeCell ref="T3117:U3118"/>
    <mergeCell ref="V3117:W3118"/>
    <mergeCell ref="X3117:Y3118"/>
    <mergeCell ref="Z3117:AA3118"/>
    <mergeCell ref="AB3117:AC3118"/>
    <mergeCell ref="AD3117:AE3118"/>
    <mergeCell ref="H3117:I3118"/>
    <mergeCell ref="J3117:K3118"/>
    <mergeCell ref="L3117:M3118"/>
    <mergeCell ref="N3117:O3118"/>
    <mergeCell ref="P3117:Q3118"/>
    <mergeCell ref="R3117:S3118"/>
    <mergeCell ref="BO3119:BO3120"/>
    <mergeCell ref="BQ3119:BQ3120"/>
    <mergeCell ref="B3121:C3121"/>
    <mergeCell ref="BD3119:BE3120"/>
    <mergeCell ref="BF3119:BG3120"/>
    <mergeCell ref="BH3119:BI3120"/>
    <mergeCell ref="BJ3119:BK3120"/>
    <mergeCell ref="BL3119:BN3120"/>
    <mergeCell ref="BP3119:BP3120"/>
    <mergeCell ref="AR3119:AS3120"/>
    <mergeCell ref="AT3119:AU3120"/>
    <mergeCell ref="AV3119:AW3120"/>
    <mergeCell ref="AX3119:AY3120"/>
    <mergeCell ref="AZ3119:BA3120"/>
    <mergeCell ref="BB3119:BC3120"/>
    <mergeCell ref="AF3119:AG3120"/>
    <mergeCell ref="AH3119:AI3120"/>
    <mergeCell ref="AJ3119:AK3120"/>
    <mergeCell ref="AL3119:AM3120"/>
    <mergeCell ref="AN3119:AO3120"/>
    <mergeCell ref="AP3119:AQ3120"/>
    <mergeCell ref="T3119:U3120"/>
    <mergeCell ref="V3119:W3120"/>
    <mergeCell ref="X3119:Y3120"/>
    <mergeCell ref="Z3119:AA3120"/>
    <mergeCell ref="AB3119:AC3120"/>
    <mergeCell ref="AD3119:AE3120"/>
    <mergeCell ref="B3119:C3120"/>
    <mergeCell ref="D3119:E3120"/>
    <mergeCell ref="H3119:I3120"/>
    <mergeCell ref="J3119:K3120"/>
    <mergeCell ref="L3119:M3120"/>
    <mergeCell ref="N3119:O3120"/>
    <mergeCell ref="P3119:Q3120"/>
    <mergeCell ref="R3119:S3120"/>
    <mergeCell ref="B3126:C3126"/>
    <mergeCell ref="H3126:J3126"/>
    <mergeCell ref="L3126:N3126"/>
    <mergeCell ref="O3126:R3126"/>
    <mergeCell ref="S3124:U3124"/>
    <mergeCell ref="W3124:Y3124"/>
    <mergeCell ref="Z3124:AC3124"/>
    <mergeCell ref="AD3124:AF3124"/>
    <mergeCell ref="AH3124:AJ3124"/>
    <mergeCell ref="AK3124:AN3124"/>
    <mergeCell ref="BH3137:BI3137"/>
    <mergeCell ref="BJ3137:BK3137"/>
    <mergeCell ref="B3124:C3124"/>
    <mergeCell ref="H3124:J3124"/>
    <mergeCell ref="L3124:N3124"/>
    <mergeCell ref="O3124:R3124"/>
    <mergeCell ref="AB3137:AC3137"/>
    <mergeCell ref="AD3137:AE3137"/>
    <mergeCell ref="AF3137:AG3137"/>
    <mergeCell ref="AH3137:AI3137"/>
    <mergeCell ref="C3139:D3139"/>
    <mergeCell ref="BD3133:BM3133"/>
    <mergeCell ref="B3136:B3137"/>
    <mergeCell ref="C3136:D3137"/>
    <mergeCell ref="F3136:F3137"/>
    <mergeCell ref="G3136:G3137"/>
    <mergeCell ref="H3136:I3137"/>
    <mergeCell ref="J3136:O3136"/>
    <mergeCell ref="P3136:U3136"/>
    <mergeCell ref="V3136:W3137"/>
    <mergeCell ref="X3136:Y3137"/>
    <mergeCell ref="B3129:BN3129"/>
    <mergeCell ref="E3131:AC3131"/>
    <mergeCell ref="AE3131:AK3131"/>
    <mergeCell ref="AL3131:BM3131"/>
    <mergeCell ref="C3133:D3133"/>
    <mergeCell ref="E3133:AC3133"/>
    <mergeCell ref="AE3133:AH3133"/>
    <mergeCell ref="AI3133:AZ3133"/>
    <mergeCell ref="BA3133:BC3133"/>
    <mergeCell ref="AO3126:AQ3126"/>
    <mergeCell ref="AS3126:AU3126"/>
    <mergeCell ref="AZ3126:BD3126"/>
    <mergeCell ref="BE3126:BG3126"/>
    <mergeCell ref="BI3126:BK3126"/>
    <mergeCell ref="BA3127:BN3127"/>
    <mergeCell ref="S3126:U3126"/>
    <mergeCell ref="W3126:Y3126"/>
    <mergeCell ref="Z3126:AC3126"/>
    <mergeCell ref="AD3126:AF3126"/>
    <mergeCell ref="AH3126:AJ3126"/>
    <mergeCell ref="AK3126:AN3126"/>
    <mergeCell ref="H3138:I3139"/>
    <mergeCell ref="J3138:K3139"/>
    <mergeCell ref="L3138:M3139"/>
    <mergeCell ref="AV3137:AW3137"/>
    <mergeCell ref="AX3137:AY3137"/>
    <mergeCell ref="AZ3137:BA3137"/>
    <mergeCell ref="BB3137:BC3137"/>
    <mergeCell ref="BD3137:BE3137"/>
    <mergeCell ref="BF3137:BG3137"/>
    <mergeCell ref="AJ3137:AK3137"/>
    <mergeCell ref="AL3137:AM3137"/>
    <mergeCell ref="AN3137:AO3137"/>
    <mergeCell ref="R3137:S3137"/>
    <mergeCell ref="T3137:U3137"/>
    <mergeCell ref="Z3136:AA3137"/>
    <mergeCell ref="AB3136:AG3136"/>
    <mergeCell ref="AH3136:AM3136"/>
    <mergeCell ref="AN3136:AS3136"/>
    <mergeCell ref="AT3136:AY3136"/>
    <mergeCell ref="AZ3136:BE3136"/>
    <mergeCell ref="BJ3138:BK3139"/>
    <mergeCell ref="BL3138:BN3139"/>
    <mergeCell ref="BP3138:BP3139"/>
    <mergeCell ref="BQ3138:BQ3139"/>
    <mergeCell ref="AX3138:AY3139"/>
    <mergeCell ref="AZ3138:BA3139"/>
    <mergeCell ref="BB3138:BC3139"/>
    <mergeCell ref="BD3138:BE3139"/>
    <mergeCell ref="BF3138:BG3139"/>
    <mergeCell ref="BH3138:BI3139"/>
    <mergeCell ref="AL3138:AM3139"/>
    <mergeCell ref="AN3138:AO3139"/>
    <mergeCell ref="AP3138:AQ3139"/>
    <mergeCell ref="AR3138:AS3139"/>
    <mergeCell ref="AT3138:AU3139"/>
    <mergeCell ref="AV3138:AW3139"/>
    <mergeCell ref="Z3138:AA3139"/>
    <mergeCell ref="AB3138:AC3139"/>
    <mergeCell ref="AD3138:AE3139"/>
    <mergeCell ref="AF3138:AG3139"/>
    <mergeCell ref="AH3138:AI3139"/>
    <mergeCell ref="AJ3138:AK3139"/>
    <mergeCell ref="N3138:O3139"/>
    <mergeCell ref="P3138:Q3139"/>
    <mergeCell ref="R3138:S3139"/>
    <mergeCell ref="T3138:U3139"/>
    <mergeCell ref="V3138:W3139"/>
    <mergeCell ref="X3138:Y3139"/>
    <mergeCell ref="BO3136:BO3137"/>
    <mergeCell ref="BO3138:BO3139"/>
    <mergeCell ref="C3141:D3141"/>
    <mergeCell ref="B3142:B3143"/>
    <mergeCell ref="C3142:D3142"/>
    <mergeCell ref="E3142:E3143"/>
    <mergeCell ref="F3142:F3143"/>
    <mergeCell ref="G3142:G3143"/>
    <mergeCell ref="H3142:I3143"/>
    <mergeCell ref="J3142:K3143"/>
    <mergeCell ref="L3142:M3143"/>
    <mergeCell ref="BD3140:BE3141"/>
    <mergeCell ref="BF3140:BG3141"/>
    <mergeCell ref="BH3140:BI3141"/>
    <mergeCell ref="BJ3140:BK3141"/>
    <mergeCell ref="BL3140:BN3141"/>
    <mergeCell ref="BP3140:BP3141"/>
    <mergeCell ref="AR3140:AS3141"/>
    <mergeCell ref="AT3140:AU3141"/>
    <mergeCell ref="AV3140:AW3141"/>
    <mergeCell ref="AX3140:AY3141"/>
    <mergeCell ref="AZ3140:BA3141"/>
    <mergeCell ref="BB3140:BC3141"/>
    <mergeCell ref="AF3140:AG3141"/>
    <mergeCell ref="AH3140:AI3141"/>
    <mergeCell ref="AJ3140:AK3141"/>
    <mergeCell ref="AL3140:AM3141"/>
    <mergeCell ref="AN3140:AO3141"/>
    <mergeCell ref="AP3140:AQ3141"/>
    <mergeCell ref="T3140:U3141"/>
    <mergeCell ref="V3140:W3141"/>
    <mergeCell ref="X3140:Y3141"/>
    <mergeCell ref="Z3140:AA3141"/>
    <mergeCell ref="AB3140:AC3141"/>
    <mergeCell ref="AD3140:AE3141"/>
    <mergeCell ref="H3140:I3141"/>
    <mergeCell ref="BO3140:BO3141"/>
    <mergeCell ref="B3138:B3139"/>
    <mergeCell ref="C3138:D3138"/>
    <mergeCell ref="E3138:E3139"/>
    <mergeCell ref="F3138:F3139"/>
    <mergeCell ref="G3138:G3139"/>
    <mergeCell ref="J3140:K3141"/>
    <mergeCell ref="L3140:M3141"/>
    <mergeCell ref="N3140:O3141"/>
    <mergeCell ref="P3140:Q3141"/>
    <mergeCell ref="R3140:S3141"/>
    <mergeCell ref="BJ3142:BK3143"/>
    <mergeCell ref="BL3142:BN3143"/>
    <mergeCell ref="BP3142:BP3143"/>
    <mergeCell ref="BQ3142:BQ3143"/>
    <mergeCell ref="C3143:D3143"/>
    <mergeCell ref="B3144:B3145"/>
    <mergeCell ref="C3144:D3144"/>
    <mergeCell ref="E3144:E3145"/>
    <mergeCell ref="F3144:F3145"/>
    <mergeCell ref="G3144:G3145"/>
    <mergeCell ref="AX3142:AY3143"/>
    <mergeCell ref="AZ3142:BA3143"/>
    <mergeCell ref="BB3142:BC3143"/>
    <mergeCell ref="BD3142:BE3143"/>
    <mergeCell ref="BF3142:BG3143"/>
    <mergeCell ref="BH3142:BI3143"/>
    <mergeCell ref="AL3142:AM3143"/>
    <mergeCell ref="AN3142:AO3143"/>
    <mergeCell ref="AP3142:AQ3143"/>
    <mergeCell ref="AR3142:AS3143"/>
    <mergeCell ref="AT3142:AU3143"/>
    <mergeCell ref="AV3142:AW3143"/>
    <mergeCell ref="Z3142:AA3143"/>
    <mergeCell ref="AB3142:AC3143"/>
    <mergeCell ref="AD3142:AE3143"/>
    <mergeCell ref="AF3142:AG3143"/>
    <mergeCell ref="AH3142:AI3143"/>
    <mergeCell ref="AJ3142:AK3143"/>
    <mergeCell ref="N3142:O3143"/>
    <mergeCell ref="P3142:Q3143"/>
    <mergeCell ref="R3142:S3143"/>
    <mergeCell ref="T3142:U3143"/>
    <mergeCell ref="V3142:W3143"/>
    <mergeCell ref="X3142:Y3143"/>
    <mergeCell ref="BQ3144:BQ3145"/>
    <mergeCell ref="C3145:D3145"/>
    <mergeCell ref="B3140:B3141"/>
    <mergeCell ref="C3140:D3140"/>
    <mergeCell ref="E3140:E3141"/>
    <mergeCell ref="F3140:F3141"/>
    <mergeCell ref="G3140:G3141"/>
    <mergeCell ref="BD3144:BE3145"/>
    <mergeCell ref="BF3144:BG3145"/>
    <mergeCell ref="BH3144:BI3145"/>
    <mergeCell ref="BJ3144:BK3145"/>
    <mergeCell ref="BL3144:BN3145"/>
    <mergeCell ref="BP3144:BP3145"/>
    <mergeCell ref="AR3144:AS3145"/>
    <mergeCell ref="AT3144:AU3145"/>
    <mergeCell ref="AV3144:AW3145"/>
    <mergeCell ref="AX3144:AY3145"/>
    <mergeCell ref="AZ3144:BA3145"/>
    <mergeCell ref="BB3144:BC3145"/>
    <mergeCell ref="AF3144:AG3145"/>
    <mergeCell ref="AH3144:AI3145"/>
    <mergeCell ref="AJ3144:AK3145"/>
    <mergeCell ref="AL3144:AM3145"/>
    <mergeCell ref="AN3144:AO3145"/>
    <mergeCell ref="AP3144:AQ3145"/>
    <mergeCell ref="T3144:U3145"/>
    <mergeCell ref="V3144:W3145"/>
    <mergeCell ref="X3144:Y3145"/>
    <mergeCell ref="Z3144:AA3145"/>
    <mergeCell ref="AB3144:AC3145"/>
    <mergeCell ref="AD3144:AE3145"/>
    <mergeCell ref="H3144:I3145"/>
    <mergeCell ref="J3144:K3145"/>
    <mergeCell ref="L3144:M3145"/>
    <mergeCell ref="N3144:O3145"/>
    <mergeCell ref="P3144:Q3145"/>
    <mergeCell ref="R3144:S3145"/>
    <mergeCell ref="BJ3146:BK3147"/>
    <mergeCell ref="BL3146:BN3147"/>
    <mergeCell ref="BP3146:BP3147"/>
    <mergeCell ref="BQ3146:BQ3147"/>
    <mergeCell ref="C3147:D3147"/>
    <mergeCell ref="B3148:B3149"/>
    <mergeCell ref="C3148:D3148"/>
    <mergeCell ref="E3148:E3149"/>
    <mergeCell ref="F3148:F3149"/>
    <mergeCell ref="G3148:G3149"/>
    <mergeCell ref="AX3146:AY3147"/>
    <mergeCell ref="AZ3146:BA3147"/>
    <mergeCell ref="BB3146:BC3147"/>
    <mergeCell ref="BD3146:BE3147"/>
    <mergeCell ref="BF3146:BG3147"/>
    <mergeCell ref="BH3146:BI3147"/>
    <mergeCell ref="AL3146:AM3147"/>
    <mergeCell ref="AN3146:AO3147"/>
    <mergeCell ref="AP3146:AQ3147"/>
    <mergeCell ref="AR3146:AS3147"/>
    <mergeCell ref="AT3146:AU3147"/>
    <mergeCell ref="AV3146:AW3147"/>
    <mergeCell ref="Z3146:AA3147"/>
    <mergeCell ref="AB3146:AC3147"/>
    <mergeCell ref="AD3146:AE3147"/>
    <mergeCell ref="AF3146:AG3147"/>
    <mergeCell ref="AH3146:AI3147"/>
    <mergeCell ref="AJ3146:AK3147"/>
    <mergeCell ref="N3146:O3147"/>
    <mergeCell ref="P3146:Q3147"/>
    <mergeCell ref="R3146:S3147"/>
    <mergeCell ref="T3146:U3147"/>
    <mergeCell ref="V3146:W3147"/>
    <mergeCell ref="X3146:Y3147"/>
    <mergeCell ref="BQ3148:BQ3149"/>
    <mergeCell ref="C3149:D3149"/>
    <mergeCell ref="B3146:B3147"/>
    <mergeCell ref="C3146:D3146"/>
    <mergeCell ref="E3146:E3147"/>
    <mergeCell ref="F3146:F3147"/>
    <mergeCell ref="G3146:G3147"/>
    <mergeCell ref="H3146:I3147"/>
    <mergeCell ref="J3146:K3147"/>
    <mergeCell ref="L3146:M3147"/>
    <mergeCell ref="BD3148:BE3149"/>
    <mergeCell ref="BF3148:BG3149"/>
    <mergeCell ref="BH3148:BI3149"/>
    <mergeCell ref="BJ3148:BK3149"/>
    <mergeCell ref="BL3148:BN3149"/>
    <mergeCell ref="BP3148:BP3149"/>
    <mergeCell ref="AR3148:AS3149"/>
    <mergeCell ref="AT3148:AU3149"/>
    <mergeCell ref="AV3148:AW3149"/>
    <mergeCell ref="AX3148:AY3149"/>
    <mergeCell ref="AZ3148:BA3149"/>
    <mergeCell ref="BB3148:BC3149"/>
    <mergeCell ref="AF3148:AG3149"/>
    <mergeCell ref="AH3148:AI3149"/>
    <mergeCell ref="AJ3148:AK3149"/>
    <mergeCell ref="AL3148:AM3149"/>
    <mergeCell ref="AN3148:AO3149"/>
    <mergeCell ref="AP3148:AQ3149"/>
    <mergeCell ref="T3148:U3149"/>
    <mergeCell ref="V3148:W3149"/>
    <mergeCell ref="X3148:Y3149"/>
    <mergeCell ref="Z3148:AA3149"/>
    <mergeCell ref="AB3148:AC3149"/>
    <mergeCell ref="AD3148:AE3149"/>
    <mergeCell ref="H3148:I3149"/>
    <mergeCell ref="J3148:K3149"/>
    <mergeCell ref="L3148:M3149"/>
    <mergeCell ref="N3148:O3149"/>
    <mergeCell ref="P3148:Q3149"/>
    <mergeCell ref="R3148:S3149"/>
    <mergeCell ref="BJ3150:BK3151"/>
    <mergeCell ref="BL3150:BN3151"/>
    <mergeCell ref="BP3150:BP3151"/>
    <mergeCell ref="BQ3150:BQ3151"/>
    <mergeCell ref="C3151:D3151"/>
    <mergeCell ref="B3152:B3153"/>
    <mergeCell ref="C3152:D3152"/>
    <mergeCell ref="E3152:E3153"/>
    <mergeCell ref="F3152:F3153"/>
    <mergeCell ref="G3152:G3153"/>
    <mergeCell ref="AX3150:AY3151"/>
    <mergeCell ref="AZ3150:BA3151"/>
    <mergeCell ref="BB3150:BC3151"/>
    <mergeCell ref="BD3150:BE3151"/>
    <mergeCell ref="BF3150:BG3151"/>
    <mergeCell ref="BH3150:BI3151"/>
    <mergeCell ref="AL3150:AM3151"/>
    <mergeCell ref="AN3150:AO3151"/>
    <mergeCell ref="AP3150:AQ3151"/>
    <mergeCell ref="AR3150:AS3151"/>
    <mergeCell ref="AT3150:AU3151"/>
    <mergeCell ref="AV3150:AW3151"/>
    <mergeCell ref="Z3150:AA3151"/>
    <mergeCell ref="AB3150:AC3151"/>
    <mergeCell ref="AD3150:AE3151"/>
    <mergeCell ref="AF3150:AG3151"/>
    <mergeCell ref="AH3150:AI3151"/>
    <mergeCell ref="AJ3150:AK3151"/>
    <mergeCell ref="N3150:O3151"/>
    <mergeCell ref="P3150:Q3151"/>
    <mergeCell ref="R3150:S3151"/>
    <mergeCell ref="T3150:U3151"/>
    <mergeCell ref="V3150:W3151"/>
    <mergeCell ref="X3150:Y3151"/>
    <mergeCell ref="BQ3152:BQ3153"/>
    <mergeCell ref="C3153:D3153"/>
    <mergeCell ref="B3150:B3151"/>
    <mergeCell ref="C3150:D3150"/>
    <mergeCell ref="E3150:E3151"/>
    <mergeCell ref="F3150:F3151"/>
    <mergeCell ref="G3150:G3151"/>
    <mergeCell ref="H3150:I3151"/>
    <mergeCell ref="J3150:K3151"/>
    <mergeCell ref="L3150:M3151"/>
    <mergeCell ref="BD3152:BE3153"/>
    <mergeCell ref="BF3152:BG3153"/>
    <mergeCell ref="BH3152:BI3153"/>
    <mergeCell ref="BJ3152:BK3153"/>
    <mergeCell ref="BL3152:BN3153"/>
    <mergeCell ref="BP3152:BP3153"/>
    <mergeCell ref="AR3152:AS3153"/>
    <mergeCell ref="AT3152:AU3153"/>
    <mergeCell ref="AV3152:AW3153"/>
    <mergeCell ref="AX3152:AY3153"/>
    <mergeCell ref="AZ3152:BA3153"/>
    <mergeCell ref="BB3152:BC3153"/>
    <mergeCell ref="AF3152:AG3153"/>
    <mergeCell ref="AH3152:AI3153"/>
    <mergeCell ref="AJ3152:AK3153"/>
    <mergeCell ref="AL3152:AM3153"/>
    <mergeCell ref="AN3152:AO3153"/>
    <mergeCell ref="AP3152:AQ3153"/>
    <mergeCell ref="T3152:U3153"/>
    <mergeCell ref="V3152:W3153"/>
    <mergeCell ref="X3152:Y3153"/>
    <mergeCell ref="Z3152:AA3153"/>
    <mergeCell ref="AB3152:AC3153"/>
    <mergeCell ref="AD3152:AE3153"/>
    <mergeCell ref="H3152:I3153"/>
    <mergeCell ref="J3152:K3153"/>
    <mergeCell ref="L3152:M3153"/>
    <mergeCell ref="N3152:O3153"/>
    <mergeCell ref="P3152:Q3153"/>
    <mergeCell ref="R3152:S3153"/>
    <mergeCell ref="BO3150:BO3151"/>
    <mergeCell ref="BO3152:BO3153"/>
    <mergeCell ref="BJ3154:BK3155"/>
    <mergeCell ref="BL3154:BN3155"/>
    <mergeCell ref="BP3154:BP3155"/>
    <mergeCell ref="BQ3154:BQ3155"/>
    <mergeCell ref="C3155:D3155"/>
    <mergeCell ref="B3156:B3157"/>
    <mergeCell ref="C3156:D3156"/>
    <mergeCell ref="E3156:E3157"/>
    <mergeCell ref="F3156:F3157"/>
    <mergeCell ref="G3156:G3157"/>
    <mergeCell ref="AX3154:AY3155"/>
    <mergeCell ref="AZ3154:BA3155"/>
    <mergeCell ref="BB3154:BC3155"/>
    <mergeCell ref="BD3154:BE3155"/>
    <mergeCell ref="BF3154:BG3155"/>
    <mergeCell ref="BH3154:BI3155"/>
    <mergeCell ref="AL3154:AM3155"/>
    <mergeCell ref="AN3154:AO3155"/>
    <mergeCell ref="AP3154:AQ3155"/>
    <mergeCell ref="AR3154:AS3155"/>
    <mergeCell ref="AT3154:AU3155"/>
    <mergeCell ref="AV3154:AW3155"/>
    <mergeCell ref="Z3154:AA3155"/>
    <mergeCell ref="AB3154:AC3155"/>
    <mergeCell ref="AD3154:AE3155"/>
    <mergeCell ref="AF3154:AG3155"/>
    <mergeCell ref="AH3154:AI3155"/>
    <mergeCell ref="AJ3154:AK3155"/>
    <mergeCell ref="N3154:O3155"/>
    <mergeCell ref="P3154:Q3155"/>
    <mergeCell ref="R3154:S3155"/>
    <mergeCell ref="T3154:U3155"/>
    <mergeCell ref="V3154:W3155"/>
    <mergeCell ref="X3154:Y3155"/>
    <mergeCell ref="BQ3156:BQ3157"/>
    <mergeCell ref="C3157:D3157"/>
    <mergeCell ref="B3154:B3155"/>
    <mergeCell ref="C3154:D3154"/>
    <mergeCell ref="E3154:E3155"/>
    <mergeCell ref="F3154:F3155"/>
    <mergeCell ref="G3154:G3155"/>
    <mergeCell ref="H3154:I3155"/>
    <mergeCell ref="J3154:K3155"/>
    <mergeCell ref="L3154:M3155"/>
    <mergeCell ref="BD3156:BE3157"/>
    <mergeCell ref="BF3156:BG3157"/>
    <mergeCell ref="BH3156:BI3157"/>
    <mergeCell ref="BJ3156:BK3157"/>
    <mergeCell ref="BL3156:BN3157"/>
    <mergeCell ref="BP3156:BP3157"/>
    <mergeCell ref="AR3156:AS3157"/>
    <mergeCell ref="AT3156:AU3157"/>
    <mergeCell ref="AV3156:AW3157"/>
    <mergeCell ref="AX3156:AY3157"/>
    <mergeCell ref="AZ3156:BA3157"/>
    <mergeCell ref="BB3156:BC3157"/>
    <mergeCell ref="AF3156:AG3157"/>
    <mergeCell ref="AH3156:AI3157"/>
    <mergeCell ref="AJ3156:AK3157"/>
    <mergeCell ref="AL3156:AM3157"/>
    <mergeCell ref="AN3156:AO3157"/>
    <mergeCell ref="AP3156:AQ3157"/>
    <mergeCell ref="T3156:U3157"/>
    <mergeCell ref="V3156:W3157"/>
    <mergeCell ref="X3156:Y3157"/>
    <mergeCell ref="Z3156:AA3157"/>
    <mergeCell ref="AB3156:AC3157"/>
    <mergeCell ref="AD3156:AE3157"/>
    <mergeCell ref="H3156:I3157"/>
    <mergeCell ref="J3156:K3157"/>
    <mergeCell ref="L3156:M3157"/>
    <mergeCell ref="N3156:O3157"/>
    <mergeCell ref="P3156:Q3157"/>
    <mergeCell ref="R3156:S3157"/>
    <mergeCell ref="BJ3158:BK3159"/>
    <mergeCell ref="BL3158:BN3159"/>
    <mergeCell ref="BP3158:BP3159"/>
    <mergeCell ref="BQ3158:BQ3159"/>
    <mergeCell ref="C3159:D3159"/>
    <mergeCell ref="B3160:B3161"/>
    <mergeCell ref="C3160:D3160"/>
    <mergeCell ref="E3160:E3161"/>
    <mergeCell ref="F3160:F3161"/>
    <mergeCell ref="G3160:G3161"/>
    <mergeCell ref="AX3158:AY3159"/>
    <mergeCell ref="AZ3158:BA3159"/>
    <mergeCell ref="BB3158:BC3159"/>
    <mergeCell ref="BD3158:BE3159"/>
    <mergeCell ref="BF3158:BG3159"/>
    <mergeCell ref="BH3158:BI3159"/>
    <mergeCell ref="AL3158:AM3159"/>
    <mergeCell ref="AN3158:AO3159"/>
    <mergeCell ref="AP3158:AQ3159"/>
    <mergeCell ref="AR3158:AS3159"/>
    <mergeCell ref="AT3158:AU3159"/>
    <mergeCell ref="AV3158:AW3159"/>
    <mergeCell ref="Z3158:AA3159"/>
    <mergeCell ref="AB3158:AC3159"/>
    <mergeCell ref="AD3158:AE3159"/>
    <mergeCell ref="AF3158:AG3159"/>
    <mergeCell ref="AH3158:AI3159"/>
    <mergeCell ref="AJ3158:AK3159"/>
    <mergeCell ref="N3158:O3159"/>
    <mergeCell ref="P3158:Q3159"/>
    <mergeCell ref="R3158:S3159"/>
    <mergeCell ref="T3158:U3159"/>
    <mergeCell ref="V3158:W3159"/>
    <mergeCell ref="X3158:Y3159"/>
    <mergeCell ref="BQ3160:BQ3161"/>
    <mergeCell ref="C3161:D3161"/>
    <mergeCell ref="B3158:B3159"/>
    <mergeCell ref="C3158:D3158"/>
    <mergeCell ref="E3158:E3159"/>
    <mergeCell ref="F3158:F3159"/>
    <mergeCell ref="G3158:G3159"/>
    <mergeCell ref="H3158:I3159"/>
    <mergeCell ref="J3158:K3159"/>
    <mergeCell ref="L3158:M3159"/>
    <mergeCell ref="BD3160:BE3161"/>
    <mergeCell ref="BF3160:BG3161"/>
    <mergeCell ref="BH3160:BI3161"/>
    <mergeCell ref="BJ3160:BK3161"/>
    <mergeCell ref="BL3160:BN3161"/>
    <mergeCell ref="BP3160:BP3161"/>
    <mergeCell ref="AR3160:AS3161"/>
    <mergeCell ref="AT3160:AU3161"/>
    <mergeCell ref="AV3160:AW3161"/>
    <mergeCell ref="AX3160:AY3161"/>
    <mergeCell ref="AZ3160:BA3161"/>
    <mergeCell ref="BB3160:BC3161"/>
    <mergeCell ref="AF3160:AG3161"/>
    <mergeCell ref="AH3160:AI3161"/>
    <mergeCell ref="AJ3160:AK3161"/>
    <mergeCell ref="AL3160:AM3161"/>
    <mergeCell ref="AN3160:AO3161"/>
    <mergeCell ref="AP3160:AQ3161"/>
    <mergeCell ref="T3160:U3161"/>
    <mergeCell ref="V3160:W3161"/>
    <mergeCell ref="X3160:Y3161"/>
    <mergeCell ref="Z3160:AA3161"/>
    <mergeCell ref="AB3160:AC3161"/>
    <mergeCell ref="AD3160:AE3161"/>
    <mergeCell ref="H3160:I3161"/>
    <mergeCell ref="J3160:K3161"/>
    <mergeCell ref="L3160:M3161"/>
    <mergeCell ref="N3160:O3161"/>
    <mergeCell ref="P3160:Q3161"/>
    <mergeCell ref="R3160:S3161"/>
    <mergeCell ref="BJ3162:BK3163"/>
    <mergeCell ref="BL3162:BN3163"/>
    <mergeCell ref="BP3162:BP3163"/>
    <mergeCell ref="BQ3162:BQ3163"/>
    <mergeCell ref="C3163:D3163"/>
    <mergeCell ref="B3164:B3165"/>
    <mergeCell ref="C3164:D3164"/>
    <mergeCell ref="E3164:E3165"/>
    <mergeCell ref="F3164:F3165"/>
    <mergeCell ref="G3164:G3165"/>
    <mergeCell ref="AX3162:AY3163"/>
    <mergeCell ref="AZ3162:BA3163"/>
    <mergeCell ref="BB3162:BC3163"/>
    <mergeCell ref="BD3162:BE3163"/>
    <mergeCell ref="BF3162:BG3163"/>
    <mergeCell ref="BH3162:BI3163"/>
    <mergeCell ref="AL3162:AM3163"/>
    <mergeCell ref="AN3162:AO3163"/>
    <mergeCell ref="AP3162:AQ3163"/>
    <mergeCell ref="AR3162:AS3163"/>
    <mergeCell ref="AT3162:AU3163"/>
    <mergeCell ref="AV3162:AW3163"/>
    <mergeCell ref="Z3162:AA3163"/>
    <mergeCell ref="AB3162:AC3163"/>
    <mergeCell ref="AD3162:AE3163"/>
    <mergeCell ref="AF3162:AG3163"/>
    <mergeCell ref="AH3162:AI3163"/>
    <mergeCell ref="AJ3162:AK3163"/>
    <mergeCell ref="N3162:O3163"/>
    <mergeCell ref="P3162:Q3163"/>
    <mergeCell ref="R3162:S3163"/>
    <mergeCell ref="T3162:U3163"/>
    <mergeCell ref="V3162:W3163"/>
    <mergeCell ref="X3162:Y3163"/>
    <mergeCell ref="BQ3164:BQ3165"/>
    <mergeCell ref="C3165:D3165"/>
    <mergeCell ref="B3162:B3163"/>
    <mergeCell ref="C3162:D3162"/>
    <mergeCell ref="E3162:E3163"/>
    <mergeCell ref="F3162:F3163"/>
    <mergeCell ref="G3162:G3163"/>
    <mergeCell ref="H3162:I3163"/>
    <mergeCell ref="J3162:K3163"/>
    <mergeCell ref="L3162:M3163"/>
    <mergeCell ref="BD3164:BE3165"/>
    <mergeCell ref="BF3164:BG3165"/>
    <mergeCell ref="BH3164:BI3165"/>
    <mergeCell ref="BJ3164:BK3165"/>
    <mergeCell ref="BL3164:BN3165"/>
    <mergeCell ref="BP3164:BP3165"/>
    <mergeCell ref="AR3164:AS3165"/>
    <mergeCell ref="AT3164:AU3165"/>
    <mergeCell ref="AV3164:AW3165"/>
    <mergeCell ref="AX3164:AY3165"/>
    <mergeCell ref="AZ3164:BA3165"/>
    <mergeCell ref="BB3164:BC3165"/>
    <mergeCell ref="AF3164:AG3165"/>
    <mergeCell ref="AH3164:AI3165"/>
    <mergeCell ref="AJ3164:AK3165"/>
    <mergeCell ref="AL3164:AM3165"/>
    <mergeCell ref="AN3164:AO3165"/>
    <mergeCell ref="AP3164:AQ3165"/>
    <mergeCell ref="T3164:U3165"/>
    <mergeCell ref="V3164:W3165"/>
    <mergeCell ref="X3164:Y3165"/>
    <mergeCell ref="Z3164:AA3165"/>
    <mergeCell ref="AB3164:AC3165"/>
    <mergeCell ref="AD3164:AE3165"/>
    <mergeCell ref="H3164:I3165"/>
    <mergeCell ref="J3164:K3165"/>
    <mergeCell ref="L3164:M3165"/>
    <mergeCell ref="N3164:O3165"/>
    <mergeCell ref="P3164:Q3165"/>
    <mergeCell ref="R3164:S3165"/>
    <mergeCell ref="BJ3166:BK3167"/>
    <mergeCell ref="BL3166:BN3167"/>
    <mergeCell ref="BP3166:BP3167"/>
    <mergeCell ref="BO3166:BO3167"/>
    <mergeCell ref="C3167:D3167"/>
    <mergeCell ref="B3168:B3169"/>
    <mergeCell ref="C3168:D3168"/>
    <mergeCell ref="E3168:E3169"/>
    <mergeCell ref="F3168:F3169"/>
    <mergeCell ref="G3168:G3169"/>
    <mergeCell ref="AX3166:AY3167"/>
    <mergeCell ref="AZ3166:BA3167"/>
    <mergeCell ref="BB3166:BC3167"/>
    <mergeCell ref="BD3166:BE3167"/>
    <mergeCell ref="BF3166:BG3167"/>
    <mergeCell ref="BH3166:BI3167"/>
    <mergeCell ref="AL3166:AM3167"/>
    <mergeCell ref="AN3166:AO3167"/>
    <mergeCell ref="AP3166:AQ3167"/>
    <mergeCell ref="AR3166:AS3167"/>
    <mergeCell ref="AT3166:AU3167"/>
    <mergeCell ref="AV3166:AW3167"/>
    <mergeCell ref="Z3166:AA3167"/>
    <mergeCell ref="AB3166:AC3167"/>
    <mergeCell ref="AD3166:AE3167"/>
    <mergeCell ref="AF3166:AG3167"/>
    <mergeCell ref="AH3166:AI3167"/>
    <mergeCell ref="AJ3166:AK3167"/>
    <mergeCell ref="N3166:O3167"/>
    <mergeCell ref="P3166:Q3167"/>
    <mergeCell ref="R3166:S3167"/>
    <mergeCell ref="T3166:U3167"/>
    <mergeCell ref="V3166:W3167"/>
    <mergeCell ref="X3166:Y3167"/>
    <mergeCell ref="BQ3168:BQ3169"/>
    <mergeCell ref="C3169:D3169"/>
    <mergeCell ref="B3166:B3167"/>
    <mergeCell ref="C3166:D3166"/>
    <mergeCell ref="E3166:E3167"/>
    <mergeCell ref="F3166:F3167"/>
    <mergeCell ref="G3166:G3167"/>
    <mergeCell ref="H3166:I3167"/>
    <mergeCell ref="J3166:K3167"/>
    <mergeCell ref="L3166:M3167"/>
    <mergeCell ref="BD3168:BE3169"/>
    <mergeCell ref="BF3168:BG3169"/>
    <mergeCell ref="BH3168:BI3169"/>
    <mergeCell ref="BJ3168:BK3169"/>
    <mergeCell ref="BL3168:BN3169"/>
    <mergeCell ref="BP3168:BP3169"/>
    <mergeCell ref="AR3168:AS3169"/>
    <mergeCell ref="AT3168:AU3169"/>
    <mergeCell ref="AV3168:AW3169"/>
    <mergeCell ref="AX3168:AY3169"/>
    <mergeCell ref="AZ3168:BA3169"/>
    <mergeCell ref="BB3168:BC3169"/>
    <mergeCell ref="AF3168:AG3169"/>
    <mergeCell ref="AH3168:AI3169"/>
    <mergeCell ref="AJ3168:AK3169"/>
    <mergeCell ref="AL3168:AM3169"/>
    <mergeCell ref="AN3168:AO3169"/>
    <mergeCell ref="AP3168:AQ3169"/>
    <mergeCell ref="T3168:U3169"/>
    <mergeCell ref="V3168:W3169"/>
    <mergeCell ref="X3168:Y3169"/>
    <mergeCell ref="Z3168:AA3169"/>
    <mergeCell ref="AB3168:AC3169"/>
    <mergeCell ref="AD3168:AE3169"/>
    <mergeCell ref="H3168:I3169"/>
    <mergeCell ref="J3168:K3169"/>
    <mergeCell ref="L3168:M3169"/>
    <mergeCell ref="N3168:O3169"/>
    <mergeCell ref="P3168:Q3169"/>
    <mergeCell ref="R3168:S3169"/>
    <mergeCell ref="BJ3170:BK3171"/>
    <mergeCell ref="BL3170:BN3171"/>
    <mergeCell ref="BP3170:BP3171"/>
    <mergeCell ref="BQ3170:BQ3171"/>
    <mergeCell ref="C3171:D3171"/>
    <mergeCell ref="B3172:B3173"/>
    <mergeCell ref="C3172:D3172"/>
    <mergeCell ref="E3172:E3173"/>
    <mergeCell ref="F3172:F3173"/>
    <mergeCell ref="G3172:G3173"/>
    <mergeCell ref="AX3170:AY3171"/>
    <mergeCell ref="AZ3170:BA3171"/>
    <mergeCell ref="BB3170:BC3171"/>
    <mergeCell ref="BD3170:BE3171"/>
    <mergeCell ref="BF3170:BG3171"/>
    <mergeCell ref="BH3170:BI3171"/>
    <mergeCell ref="AL3170:AM3171"/>
    <mergeCell ref="AN3170:AO3171"/>
    <mergeCell ref="AP3170:AQ3171"/>
    <mergeCell ref="AR3170:AS3171"/>
    <mergeCell ref="AT3170:AU3171"/>
    <mergeCell ref="AV3170:AW3171"/>
    <mergeCell ref="Z3170:AA3171"/>
    <mergeCell ref="AB3170:AC3171"/>
    <mergeCell ref="AD3170:AE3171"/>
    <mergeCell ref="AF3170:AG3171"/>
    <mergeCell ref="AH3170:AI3171"/>
    <mergeCell ref="AJ3170:AK3171"/>
    <mergeCell ref="N3170:O3171"/>
    <mergeCell ref="P3170:Q3171"/>
    <mergeCell ref="R3170:S3171"/>
    <mergeCell ref="T3170:U3171"/>
    <mergeCell ref="V3170:W3171"/>
    <mergeCell ref="X3170:Y3171"/>
    <mergeCell ref="BQ3172:BQ3173"/>
    <mergeCell ref="C3173:D3173"/>
    <mergeCell ref="B3170:B3171"/>
    <mergeCell ref="C3170:D3170"/>
    <mergeCell ref="E3170:E3171"/>
    <mergeCell ref="F3170:F3171"/>
    <mergeCell ref="G3170:G3171"/>
    <mergeCell ref="H3170:I3171"/>
    <mergeCell ref="J3170:K3171"/>
    <mergeCell ref="L3170:M3171"/>
    <mergeCell ref="BD3172:BE3173"/>
    <mergeCell ref="BF3172:BG3173"/>
    <mergeCell ref="BH3172:BI3173"/>
    <mergeCell ref="BJ3172:BK3173"/>
    <mergeCell ref="BL3172:BN3173"/>
    <mergeCell ref="BP3172:BP3173"/>
    <mergeCell ref="AR3172:AS3173"/>
    <mergeCell ref="AT3172:AU3173"/>
    <mergeCell ref="AV3172:AW3173"/>
    <mergeCell ref="AX3172:AY3173"/>
    <mergeCell ref="AZ3172:BA3173"/>
    <mergeCell ref="BB3172:BC3173"/>
    <mergeCell ref="AF3172:AG3173"/>
    <mergeCell ref="AH3172:AI3173"/>
    <mergeCell ref="AJ3172:AK3173"/>
    <mergeCell ref="AL3172:AM3173"/>
    <mergeCell ref="AN3172:AO3173"/>
    <mergeCell ref="AP3172:AQ3173"/>
    <mergeCell ref="T3172:U3173"/>
    <mergeCell ref="V3172:W3173"/>
    <mergeCell ref="X3172:Y3173"/>
    <mergeCell ref="Z3172:AA3173"/>
    <mergeCell ref="AB3172:AC3173"/>
    <mergeCell ref="AD3172:AE3173"/>
    <mergeCell ref="H3172:I3173"/>
    <mergeCell ref="J3172:K3173"/>
    <mergeCell ref="L3172:M3173"/>
    <mergeCell ref="N3172:O3173"/>
    <mergeCell ref="P3172:Q3173"/>
    <mergeCell ref="R3172:S3173"/>
    <mergeCell ref="BJ3174:BK3175"/>
    <mergeCell ref="BL3174:BN3175"/>
    <mergeCell ref="BP3174:BP3175"/>
    <mergeCell ref="BQ3174:BQ3175"/>
    <mergeCell ref="C3175:D3175"/>
    <mergeCell ref="B3176:B3177"/>
    <mergeCell ref="C3176:D3176"/>
    <mergeCell ref="E3176:E3177"/>
    <mergeCell ref="F3176:F3177"/>
    <mergeCell ref="G3176:G3177"/>
    <mergeCell ref="AX3174:AY3175"/>
    <mergeCell ref="AZ3174:BA3175"/>
    <mergeCell ref="BB3174:BC3175"/>
    <mergeCell ref="BD3174:BE3175"/>
    <mergeCell ref="BF3174:BG3175"/>
    <mergeCell ref="BH3174:BI3175"/>
    <mergeCell ref="AL3174:AM3175"/>
    <mergeCell ref="AN3174:AO3175"/>
    <mergeCell ref="AP3174:AQ3175"/>
    <mergeCell ref="AR3174:AS3175"/>
    <mergeCell ref="AT3174:AU3175"/>
    <mergeCell ref="AV3174:AW3175"/>
    <mergeCell ref="Z3174:AA3175"/>
    <mergeCell ref="AB3174:AC3175"/>
    <mergeCell ref="AD3174:AE3175"/>
    <mergeCell ref="AF3174:AG3175"/>
    <mergeCell ref="AH3174:AI3175"/>
    <mergeCell ref="AJ3174:AK3175"/>
    <mergeCell ref="N3174:O3175"/>
    <mergeCell ref="P3174:Q3175"/>
    <mergeCell ref="R3174:S3175"/>
    <mergeCell ref="T3174:U3175"/>
    <mergeCell ref="V3174:W3175"/>
    <mergeCell ref="X3174:Y3175"/>
    <mergeCell ref="BQ3176:BQ3177"/>
    <mergeCell ref="C3177:D3177"/>
    <mergeCell ref="B3174:B3175"/>
    <mergeCell ref="C3174:D3174"/>
    <mergeCell ref="E3174:E3175"/>
    <mergeCell ref="F3174:F3175"/>
    <mergeCell ref="G3174:G3175"/>
    <mergeCell ref="H3174:I3175"/>
    <mergeCell ref="J3174:K3175"/>
    <mergeCell ref="L3174:M3175"/>
    <mergeCell ref="BO3174:BO3175"/>
    <mergeCell ref="BO3176:BO3177"/>
    <mergeCell ref="BD3176:BE3177"/>
    <mergeCell ref="BF3176:BG3177"/>
    <mergeCell ref="BH3176:BI3177"/>
    <mergeCell ref="BJ3176:BK3177"/>
    <mergeCell ref="BL3176:BN3177"/>
    <mergeCell ref="BP3176:BP3177"/>
    <mergeCell ref="AR3176:AS3177"/>
    <mergeCell ref="AT3176:AU3177"/>
    <mergeCell ref="AV3176:AW3177"/>
    <mergeCell ref="AX3176:AY3177"/>
    <mergeCell ref="AZ3176:BA3177"/>
    <mergeCell ref="BB3176:BC3177"/>
    <mergeCell ref="AF3176:AG3177"/>
    <mergeCell ref="AH3176:AI3177"/>
    <mergeCell ref="AJ3176:AK3177"/>
    <mergeCell ref="AL3176:AM3177"/>
    <mergeCell ref="AN3176:AO3177"/>
    <mergeCell ref="AP3176:AQ3177"/>
    <mergeCell ref="T3176:U3177"/>
    <mergeCell ref="V3176:W3177"/>
    <mergeCell ref="X3176:Y3177"/>
    <mergeCell ref="Z3176:AA3177"/>
    <mergeCell ref="AB3176:AC3177"/>
    <mergeCell ref="AD3176:AE3177"/>
    <mergeCell ref="H3176:I3177"/>
    <mergeCell ref="J3176:K3177"/>
    <mergeCell ref="L3176:M3177"/>
    <mergeCell ref="N3176:O3177"/>
    <mergeCell ref="P3176:Q3177"/>
    <mergeCell ref="R3176:S3177"/>
    <mergeCell ref="BO3178:BO3179"/>
    <mergeCell ref="BQ3178:BQ3179"/>
    <mergeCell ref="B3180:C3180"/>
    <mergeCell ref="BD3178:BE3179"/>
    <mergeCell ref="BF3178:BG3179"/>
    <mergeCell ref="BH3178:BI3179"/>
    <mergeCell ref="BJ3178:BK3179"/>
    <mergeCell ref="BL3178:BN3179"/>
    <mergeCell ref="BP3178:BP3179"/>
    <mergeCell ref="AR3178:AS3179"/>
    <mergeCell ref="AT3178:AU3179"/>
    <mergeCell ref="AV3178:AW3179"/>
    <mergeCell ref="AX3178:AY3179"/>
    <mergeCell ref="AZ3178:BA3179"/>
    <mergeCell ref="BB3178:BC3179"/>
    <mergeCell ref="AF3178:AG3179"/>
    <mergeCell ref="AH3178:AI3179"/>
    <mergeCell ref="AJ3178:AK3179"/>
    <mergeCell ref="AL3178:AM3179"/>
    <mergeCell ref="AN3178:AO3179"/>
    <mergeCell ref="AP3178:AQ3179"/>
    <mergeCell ref="T3178:U3179"/>
    <mergeCell ref="V3178:W3179"/>
    <mergeCell ref="X3178:Y3179"/>
    <mergeCell ref="Z3178:AA3179"/>
    <mergeCell ref="AB3178:AC3179"/>
    <mergeCell ref="AD3178:AE3179"/>
    <mergeCell ref="B3178:C3179"/>
    <mergeCell ref="D3178:E3179"/>
    <mergeCell ref="H3178:I3179"/>
    <mergeCell ref="J3178:K3179"/>
    <mergeCell ref="L3178:M3179"/>
    <mergeCell ref="N3178:O3179"/>
    <mergeCell ref="P3178:Q3179"/>
    <mergeCell ref="R3178:S3179"/>
    <mergeCell ref="B3185:C3185"/>
    <mergeCell ref="H3185:J3185"/>
    <mergeCell ref="L3185:N3185"/>
    <mergeCell ref="O3185:R3185"/>
    <mergeCell ref="S3183:U3183"/>
    <mergeCell ref="W3183:Y3183"/>
    <mergeCell ref="Z3183:AC3183"/>
    <mergeCell ref="AD3183:AF3183"/>
    <mergeCell ref="AH3183:AJ3183"/>
    <mergeCell ref="AK3183:AN3183"/>
    <mergeCell ref="BH3196:BI3196"/>
    <mergeCell ref="BJ3196:BK3196"/>
    <mergeCell ref="B3183:C3183"/>
    <mergeCell ref="H3183:J3183"/>
    <mergeCell ref="L3183:N3183"/>
    <mergeCell ref="O3183:R3183"/>
    <mergeCell ref="AB3196:AC3196"/>
    <mergeCell ref="AD3196:AE3196"/>
    <mergeCell ref="AF3196:AG3196"/>
    <mergeCell ref="AH3196:AI3196"/>
    <mergeCell ref="C3198:D3198"/>
    <mergeCell ref="BD3192:BM3192"/>
    <mergeCell ref="B3195:B3196"/>
    <mergeCell ref="C3195:D3196"/>
    <mergeCell ref="F3195:F3196"/>
    <mergeCell ref="G3195:G3196"/>
    <mergeCell ref="H3195:I3196"/>
    <mergeCell ref="J3195:O3195"/>
    <mergeCell ref="P3195:U3195"/>
    <mergeCell ref="V3195:W3196"/>
    <mergeCell ref="X3195:Y3196"/>
    <mergeCell ref="B3188:BN3188"/>
    <mergeCell ref="E3190:AC3190"/>
    <mergeCell ref="AE3190:AK3190"/>
    <mergeCell ref="AL3190:BM3190"/>
    <mergeCell ref="C3192:D3192"/>
    <mergeCell ref="E3192:AC3192"/>
    <mergeCell ref="AE3192:AH3192"/>
    <mergeCell ref="AI3192:AZ3192"/>
    <mergeCell ref="BA3192:BC3192"/>
    <mergeCell ref="AO3185:AQ3185"/>
    <mergeCell ref="AS3185:AU3185"/>
    <mergeCell ref="AZ3185:BD3185"/>
    <mergeCell ref="BE3185:BG3185"/>
    <mergeCell ref="BI3185:BK3185"/>
    <mergeCell ref="BA3186:BN3186"/>
    <mergeCell ref="S3185:U3185"/>
    <mergeCell ref="W3185:Y3185"/>
    <mergeCell ref="Z3185:AC3185"/>
    <mergeCell ref="AD3185:AF3185"/>
    <mergeCell ref="AH3185:AJ3185"/>
    <mergeCell ref="AK3185:AN3185"/>
    <mergeCell ref="H3197:I3198"/>
    <mergeCell ref="J3197:K3198"/>
    <mergeCell ref="L3197:M3198"/>
    <mergeCell ref="AV3196:AW3196"/>
    <mergeCell ref="AX3196:AY3196"/>
    <mergeCell ref="AZ3196:BA3196"/>
    <mergeCell ref="BB3196:BC3196"/>
    <mergeCell ref="BD3196:BE3196"/>
    <mergeCell ref="BF3196:BG3196"/>
    <mergeCell ref="AJ3196:AK3196"/>
    <mergeCell ref="AL3196:AM3196"/>
    <mergeCell ref="AN3196:AO3196"/>
    <mergeCell ref="R3196:S3196"/>
    <mergeCell ref="T3196:U3196"/>
    <mergeCell ref="Z3195:AA3196"/>
    <mergeCell ref="AB3195:AG3195"/>
    <mergeCell ref="AH3195:AM3195"/>
    <mergeCell ref="AN3195:AS3195"/>
    <mergeCell ref="AT3195:AY3195"/>
    <mergeCell ref="AZ3195:BE3195"/>
    <mergeCell ref="BJ3197:BK3198"/>
    <mergeCell ref="BL3197:BN3198"/>
    <mergeCell ref="BP3197:BP3198"/>
    <mergeCell ref="BQ3197:BQ3198"/>
    <mergeCell ref="AX3197:AY3198"/>
    <mergeCell ref="AZ3197:BA3198"/>
    <mergeCell ref="BB3197:BC3198"/>
    <mergeCell ref="BD3197:BE3198"/>
    <mergeCell ref="BF3197:BG3198"/>
    <mergeCell ref="BH3197:BI3198"/>
    <mergeCell ref="AL3197:AM3198"/>
    <mergeCell ref="AN3197:AO3198"/>
    <mergeCell ref="AP3197:AQ3198"/>
    <mergeCell ref="AR3197:AS3198"/>
    <mergeCell ref="AT3197:AU3198"/>
    <mergeCell ref="AV3197:AW3198"/>
    <mergeCell ref="Z3197:AA3198"/>
    <mergeCell ref="AB3197:AC3198"/>
    <mergeCell ref="AD3197:AE3198"/>
    <mergeCell ref="AF3197:AG3198"/>
    <mergeCell ref="AH3197:AI3198"/>
    <mergeCell ref="AJ3197:AK3198"/>
    <mergeCell ref="N3197:O3198"/>
    <mergeCell ref="P3197:Q3198"/>
    <mergeCell ref="R3197:S3198"/>
    <mergeCell ref="T3197:U3198"/>
    <mergeCell ref="V3197:W3198"/>
    <mergeCell ref="X3197:Y3198"/>
    <mergeCell ref="BO3195:BO3196"/>
    <mergeCell ref="BO3197:BO3198"/>
    <mergeCell ref="C3200:D3200"/>
    <mergeCell ref="B3201:B3202"/>
    <mergeCell ref="C3201:D3201"/>
    <mergeCell ref="E3201:E3202"/>
    <mergeCell ref="F3201:F3202"/>
    <mergeCell ref="G3201:G3202"/>
    <mergeCell ref="H3201:I3202"/>
    <mergeCell ref="J3201:K3202"/>
    <mergeCell ref="L3201:M3202"/>
    <mergeCell ref="BD3199:BE3200"/>
    <mergeCell ref="BF3199:BG3200"/>
    <mergeCell ref="BH3199:BI3200"/>
    <mergeCell ref="BJ3199:BK3200"/>
    <mergeCell ref="BL3199:BN3200"/>
    <mergeCell ref="BP3199:BP3200"/>
    <mergeCell ref="AR3199:AS3200"/>
    <mergeCell ref="AT3199:AU3200"/>
    <mergeCell ref="AV3199:AW3200"/>
    <mergeCell ref="AX3199:AY3200"/>
    <mergeCell ref="AZ3199:BA3200"/>
    <mergeCell ref="BB3199:BC3200"/>
    <mergeCell ref="AF3199:AG3200"/>
    <mergeCell ref="AH3199:AI3200"/>
    <mergeCell ref="AJ3199:AK3200"/>
    <mergeCell ref="AL3199:AM3200"/>
    <mergeCell ref="AN3199:AO3200"/>
    <mergeCell ref="AP3199:AQ3200"/>
    <mergeCell ref="T3199:U3200"/>
    <mergeCell ref="V3199:W3200"/>
    <mergeCell ref="X3199:Y3200"/>
    <mergeCell ref="Z3199:AA3200"/>
    <mergeCell ref="AB3199:AC3200"/>
    <mergeCell ref="AD3199:AE3200"/>
    <mergeCell ref="H3199:I3200"/>
    <mergeCell ref="BO3199:BO3200"/>
    <mergeCell ref="B3197:B3198"/>
    <mergeCell ref="C3197:D3197"/>
    <mergeCell ref="E3197:E3198"/>
    <mergeCell ref="F3197:F3198"/>
    <mergeCell ref="G3197:G3198"/>
    <mergeCell ref="J3199:K3200"/>
    <mergeCell ref="L3199:M3200"/>
    <mergeCell ref="N3199:O3200"/>
    <mergeCell ref="P3199:Q3200"/>
    <mergeCell ref="R3199:S3200"/>
    <mergeCell ref="BJ3201:BK3202"/>
    <mergeCell ref="BL3201:BN3202"/>
    <mergeCell ref="BP3201:BP3202"/>
    <mergeCell ref="BQ3201:BQ3202"/>
    <mergeCell ref="C3202:D3202"/>
    <mergeCell ref="B3203:B3204"/>
    <mergeCell ref="C3203:D3203"/>
    <mergeCell ref="E3203:E3204"/>
    <mergeCell ref="F3203:F3204"/>
    <mergeCell ref="G3203:G3204"/>
    <mergeCell ref="AX3201:AY3202"/>
    <mergeCell ref="AZ3201:BA3202"/>
    <mergeCell ref="BB3201:BC3202"/>
    <mergeCell ref="BD3201:BE3202"/>
    <mergeCell ref="BF3201:BG3202"/>
    <mergeCell ref="BH3201:BI3202"/>
    <mergeCell ref="AL3201:AM3202"/>
    <mergeCell ref="AN3201:AO3202"/>
    <mergeCell ref="AP3201:AQ3202"/>
    <mergeCell ref="AR3201:AS3202"/>
    <mergeCell ref="AT3201:AU3202"/>
    <mergeCell ref="AV3201:AW3202"/>
    <mergeCell ref="Z3201:AA3202"/>
    <mergeCell ref="AB3201:AC3202"/>
    <mergeCell ref="AD3201:AE3202"/>
    <mergeCell ref="AF3201:AG3202"/>
    <mergeCell ref="AH3201:AI3202"/>
    <mergeCell ref="AJ3201:AK3202"/>
    <mergeCell ref="N3201:O3202"/>
    <mergeCell ref="P3201:Q3202"/>
    <mergeCell ref="R3201:S3202"/>
    <mergeCell ref="T3201:U3202"/>
    <mergeCell ref="V3201:W3202"/>
    <mergeCell ref="X3201:Y3202"/>
    <mergeCell ref="BQ3203:BQ3204"/>
    <mergeCell ref="C3204:D3204"/>
    <mergeCell ref="B3199:B3200"/>
    <mergeCell ref="C3199:D3199"/>
    <mergeCell ref="E3199:E3200"/>
    <mergeCell ref="F3199:F3200"/>
    <mergeCell ref="G3199:G3200"/>
    <mergeCell ref="BD3203:BE3204"/>
    <mergeCell ref="BF3203:BG3204"/>
    <mergeCell ref="BH3203:BI3204"/>
    <mergeCell ref="BJ3203:BK3204"/>
    <mergeCell ref="BL3203:BN3204"/>
    <mergeCell ref="BP3203:BP3204"/>
    <mergeCell ref="AR3203:AS3204"/>
    <mergeCell ref="AT3203:AU3204"/>
    <mergeCell ref="AV3203:AW3204"/>
    <mergeCell ref="AX3203:AY3204"/>
    <mergeCell ref="AZ3203:BA3204"/>
    <mergeCell ref="BB3203:BC3204"/>
    <mergeCell ref="AF3203:AG3204"/>
    <mergeCell ref="AH3203:AI3204"/>
    <mergeCell ref="AJ3203:AK3204"/>
    <mergeCell ref="AL3203:AM3204"/>
    <mergeCell ref="AN3203:AO3204"/>
    <mergeCell ref="AP3203:AQ3204"/>
    <mergeCell ref="T3203:U3204"/>
    <mergeCell ref="V3203:W3204"/>
    <mergeCell ref="X3203:Y3204"/>
    <mergeCell ref="Z3203:AA3204"/>
    <mergeCell ref="AB3203:AC3204"/>
    <mergeCell ref="AD3203:AE3204"/>
    <mergeCell ref="H3203:I3204"/>
    <mergeCell ref="J3203:K3204"/>
    <mergeCell ref="L3203:M3204"/>
    <mergeCell ref="N3203:O3204"/>
    <mergeCell ref="P3203:Q3204"/>
    <mergeCell ref="R3203:S3204"/>
    <mergeCell ref="BJ3205:BK3206"/>
    <mergeCell ref="BL3205:BN3206"/>
    <mergeCell ref="BP3205:BP3206"/>
    <mergeCell ref="BQ3205:BQ3206"/>
    <mergeCell ref="C3206:D3206"/>
    <mergeCell ref="B3207:B3208"/>
    <mergeCell ref="C3207:D3207"/>
    <mergeCell ref="E3207:E3208"/>
    <mergeCell ref="F3207:F3208"/>
    <mergeCell ref="G3207:G3208"/>
    <mergeCell ref="AX3205:AY3206"/>
    <mergeCell ref="AZ3205:BA3206"/>
    <mergeCell ref="BB3205:BC3206"/>
    <mergeCell ref="BD3205:BE3206"/>
    <mergeCell ref="BF3205:BG3206"/>
    <mergeCell ref="BH3205:BI3206"/>
    <mergeCell ref="AL3205:AM3206"/>
    <mergeCell ref="AN3205:AO3206"/>
    <mergeCell ref="AP3205:AQ3206"/>
    <mergeCell ref="AR3205:AS3206"/>
    <mergeCell ref="AT3205:AU3206"/>
    <mergeCell ref="AV3205:AW3206"/>
    <mergeCell ref="Z3205:AA3206"/>
    <mergeCell ref="AB3205:AC3206"/>
    <mergeCell ref="AD3205:AE3206"/>
    <mergeCell ref="AF3205:AG3206"/>
    <mergeCell ref="AH3205:AI3206"/>
    <mergeCell ref="AJ3205:AK3206"/>
    <mergeCell ref="N3205:O3206"/>
    <mergeCell ref="P3205:Q3206"/>
    <mergeCell ref="R3205:S3206"/>
    <mergeCell ref="T3205:U3206"/>
    <mergeCell ref="V3205:W3206"/>
    <mergeCell ref="X3205:Y3206"/>
    <mergeCell ref="BQ3207:BQ3208"/>
    <mergeCell ref="C3208:D3208"/>
    <mergeCell ref="B3205:B3206"/>
    <mergeCell ref="C3205:D3205"/>
    <mergeCell ref="E3205:E3206"/>
    <mergeCell ref="F3205:F3206"/>
    <mergeCell ref="G3205:G3206"/>
    <mergeCell ref="H3205:I3206"/>
    <mergeCell ref="J3205:K3206"/>
    <mergeCell ref="L3205:M3206"/>
    <mergeCell ref="BD3207:BE3208"/>
    <mergeCell ref="BF3207:BG3208"/>
    <mergeCell ref="BH3207:BI3208"/>
    <mergeCell ref="BJ3207:BK3208"/>
    <mergeCell ref="BL3207:BN3208"/>
    <mergeCell ref="BP3207:BP3208"/>
    <mergeCell ref="AR3207:AS3208"/>
    <mergeCell ref="AT3207:AU3208"/>
    <mergeCell ref="AV3207:AW3208"/>
    <mergeCell ref="AX3207:AY3208"/>
    <mergeCell ref="AZ3207:BA3208"/>
    <mergeCell ref="BB3207:BC3208"/>
    <mergeCell ref="AF3207:AG3208"/>
    <mergeCell ref="AH3207:AI3208"/>
    <mergeCell ref="AJ3207:AK3208"/>
    <mergeCell ref="AL3207:AM3208"/>
    <mergeCell ref="AN3207:AO3208"/>
    <mergeCell ref="AP3207:AQ3208"/>
    <mergeCell ref="T3207:U3208"/>
    <mergeCell ref="V3207:W3208"/>
    <mergeCell ref="X3207:Y3208"/>
    <mergeCell ref="Z3207:AA3208"/>
    <mergeCell ref="AB3207:AC3208"/>
    <mergeCell ref="AD3207:AE3208"/>
    <mergeCell ref="H3207:I3208"/>
    <mergeCell ref="J3207:K3208"/>
    <mergeCell ref="L3207:M3208"/>
    <mergeCell ref="N3207:O3208"/>
    <mergeCell ref="P3207:Q3208"/>
    <mergeCell ref="R3207:S3208"/>
    <mergeCell ref="BJ3209:BK3210"/>
    <mergeCell ref="BL3209:BN3210"/>
    <mergeCell ref="BP3209:BP3210"/>
    <mergeCell ref="BQ3209:BQ3210"/>
    <mergeCell ref="C3210:D3210"/>
    <mergeCell ref="B3211:B3212"/>
    <mergeCell ref="C3211:D3211"/>
    <mergeCell ref="E3211:E3212"/>
    <mergeCell ref="F3211:F3212"/>
    <mergeCell ref="G3211:G3212"/>
    <mergeCell ref="AX3209:AY3210"/>
    <mergeCell ref="AZ3209:BA3210"/>
    <mergeCell ref="BB3209:BC3210"/>
    <mergeCell ref="BD3209:BE3210"/>
    <mergeCell ref="BF3209:BG3210"/>
    <mergeCell ref="BH3209:BI3210"/>
    <mergeCell ref="AL3209:AM3210"/>
    <mergeCell ref="AN3209:AO3210"/>
    <mergeCell ref="AP3209:AQ3210"/>
    <mergeCell ref="AR3209:AS3210"/>
    <mergeCell ref="AT3209:AU3210"/>
    <mergeCell ref="AV3209:AW3210"/>
    <mergeCell ref="Z3209:AA3210"/>
    <mergeCell ref="AB3209:AC3210"/>
    <mergeCell ref="AD3209:AE3210"/>
    <mergeCell ref="AF3209:AG3210"/>
    <mergeCell ref="AH3209:AI3210"/>
    <mergeCell ref="AJ3209:AK3210"/>
    <mergeCell ref="N3209:O3210"/>
    <mergeCell ref="P3209:Q3210"/>
    <mergeCell ref="R3209:S3210"/>
    <mergeCell ref="T3209:U3210"/>
    <mergeCell ref="V3209:W3210"/>
    <mergeCell ref="X3209:Y3210"/>
    <mergeCell ref="BQ3211:BQ3212"/>
    <mergeCell ref="C3212:D3212"/>
    <mergeCell ref="B3209:B3210"/>
    <mergeCell ref="C3209:D3209"/>
    <mergeCell ref="E3209:E3210"/>
    <mergeCell ref="F3209:F3210"/>
    <mergeCell ref="G3209:G3210"/>
    <mergeCell ref="H3209:I3210"/>
    <mergeCell ref="J3209:K3210"/>
    <mergeCell ref="L3209:M3210"/>
    <mergeCell ref="BD3211:BE3212"/>
    <mergeCell ref="BF3211:BG3212"/>
    <mergeCell ref="BH3211:BI3212"/>
    <mergeCell ref="BJ3211:BK3212"/>
    <mergeCell ref="BL3211:BN3212"/>
    <mergeCell ref="BP3211:BP3212"/>
    <mergeCell ref="AR3211:AS3212"/>
    <mergeCell ref="AT3211:AU3212"/>
    <mergeCell ref="AV3211:AW3212"/>
    <mergeCell ref="AX3211:AY3212"/>
    <mergeCell ref="AZ3211:BA3212"/>
    <mergeCell ref="BB3211:BC3212"/>
    <mergeCell ref="AF3211:AG3212"/>
    <mergeCell ref="AH3211:AI3212"/>
    <mergeCell ref="AJ3211:AK3212"/>
    <mergeCell ref="AL3211:AM3212"/>
    <mergeCell ref="AN3211:AO3212"/>
    <mergeCell ref="AP3211:AQ3212"/>
    <mergeCell ref="T3211:U3212"/>
    <mergeCell ref="V3211:W3212"/>
    <mergeCell ref="X3211:Y3212"/>
    <mergeCell ref="Z3211:AA3212"/>
    <mergeCell ref="AB3211:AC3212"/>
    <mergeCell ref="AD3211:AE3212"/>
    <mergeCell ref="H3211:I3212"/>
    <mergeCell ref="J3211:K3212"/>
    <mergeCell ref="L3211:M3212"/>
    <mergeCell ref="N3211:O3212"/>
    <mergeCell ref="P3211:Q3212"/>
    <mergeCell ref="R3211:S3212"/>
    <mergeCell ref="BO3209:BO3210"/>
    <mergeCell ref="BO3211:BO3212"/>
    <mergeCell ref="BJ3213:BK3214"/>
    <mergeCell ref="BL3213:BN3214"/>
    <mergeCell ref="BP3213:BP3214"/>
    <mergeCell ref="BQ3213:BQ3214"/>
    <mergeCell ref="C3214:D3214"/>
    <mergeCell ref="B3215:B3216"/>
    <mergeCell ref="C3215:D3215"/>
    <mergeCell ref="E3215:E3216"/>
    <mergeCell ref="F3215:F3216"/>
    <mergeCell ref="G3215:G3216"/>
    <mergeCell ref="AX3213:AY3214"/>
    <mergeCell ref="AZ3213:BA3214"/>
    <mergeCell ref="BB3213:BC3214"/>
    <mergeCell ref="BD3213:BE3214"/>
    <mergeCell ref="BF3213:BG3214"/>
    <mergeCell ref="BH3213:BI3214"/>
    <mergeCell ref="AL3213:AM3214"/>
    <mergeCell ref="AN3213:AO3214"/>
    <mergeCell ref="AP3213:AQ3214"/>
    <mergeCell ref="AR3213:AS3214"/>
    <mergeCell ref="AT3213:AU3214"/>
    <mergeCell ref="AV3213:AW3214"/>
    <mergeCell ref="Z3213:AA3214"/>
    <mergeCell ref="AB3213:AC3214"/>
    <mergeCell ref="AD3213:AE3214"/>
    <mergeCell ref="AF3213:AG3214"/>
    <mergeCell ref="AH3213:AI3214"/>
    <mergeCell ref="AJ3213:AK3214"/>
    <mergeCell ref="N3213:O3214"/>
    <mergeCell ref="P3213:Q3214"/>
    <mergeCell ref="R3213:S3214"/>
    <mergeCell ref="T3213:U3214"/>
    <mergeCell ref="V3213:W3214"/>
    <mergeCell ref="X3213:Y3214"/>
    <mergeCell ref="BQ3215:BQ3216"/>
    <mergeCell ref="C3216:D3216"/>
    <mergeCell ref="B3213:B3214"/>
    <mergeCell ref="C3213:D3213"/>
    <mergeCell ref="E3213:E3214"/>
    <mergeCell ref="F3213:F3214"/>
    <mergeCell ref="G3213:G3214"/>
    <mergeCell ref="H3213:I3214"/>
    <mergeCell ref="J3213:K3214"/>
    <mergeCell ref="L3213:M3214"/>
    <mergeCell ref="BD3215:BE3216"/>
    <mergeCell ref="BF3215:BG3216"/>
    <mergeCell ref="BH3215:BI3216"/>
    <mergeCell ref="BJ3215:BK3216"/>
    <mergeCell ref="BL3215:BN3216"/>
    <mergeCell ref="BP3215:BP3216"/>
    <mergeCell ref="AR3215:AS3216"/>
    <mergeCell ref="AT3215:AU3216"/>
    <mergeCell ref="AV3215:AW3216"/>
    <mergeCell ref="AX3215:AY3216"/>
    <mergeCell ref="AZ3215:BA3216"/>
    <mergeCell ref="BB3215:BC3216"/>
    <mergeCell ref="AF3215:AG3216"/>
    <mergeCell ref="AH3215:AI3216"/>
    <mergeCell ref="AJ3215:AK3216"/>
    <mergeCell ref="AL3215:AM3216"/>
    <mergeCell ref="AN3215:AO3216"/>
    <mergeCell ref="AP3215:AQ3216"/>
    <mergeCell ref="T3215:U3216"/>
    <mergeCell ref="V3215:W3216"/>
    <mergeCell ref="X3215:Y3216"/>
    <mergeCell ref="Z3215:AA3216"/>
    <mergeCell ref="AB3215:AC3216"/>
    <mergeCell ref="AD3215:AE3216"/>
    <mergeCell ref="H3215:I3216"/>
    <mergeCell ref="J3215:K3216"/>
    <mergeCell ref="L3215:M3216"/>
    <mergeCell ref="N3215:O3216"/>
    <mergeCell ref="P3215:Q3216"/>
    <mergeCell ref="R3215:S3216"/>
    <mergeCell ref="BJ3217:BK3218"/>
    <mergeCell ref="BL3217:BN3218"/>
    <mergeCell ref="BP3217:BP3218"/>
    <mergeCell ref="BQ3217:BQ3218"/>
    <mergeCell ref="C3218:D3218"/>
    <mergeCell ref="B3219:B3220"/>
    <mergeCell ref="C3219:D3219"/>
    <mergeCell ref="E3219:E3220"/>
    <mergeCell ref="F3219:F3220"/>
    <mergeCell ref="G3219:G3220"/>
    <mergeCell ref="AX3217:AY3218"/>
    <mergeCell ref="AZ3217:BA3218"/>
    <mergeCell ref="BB3217:BC3218"/>
    <mergeCell ref="BD3217:BE3218"/>
    <mergeCell ref="BF3217:BG3218"/>
    <mergeCell ref="BH3217:BI3218"/>
    <mergeCell ref="AL3217:AM3218"/>
    <mergeCell ref="AN3217:AO3218"/>
    <mergeCell ref="AP3217:AQ3218"/>
    <mergeCell ref="AR3217:AS3218"/>
    <mergeCell ref="AT3217:AU3218"/>
    <mergeCell ref="AV3217:AW3218"/>
    <mergeCell ref="Z3217:AA3218"/>
    <mergeCell ref="AB3217:AC3218"/>
    <mergeCell ref="AD3217:AE3218"/>
    <mergeCell ref="AF3217:AG3218"/>
    <mergeCell ref="AH3217:AI3218"/>
    <mergeCell ref="AJ3217:AK3218"/>
    <mergeCell ref="N3217:O3218"/>
    <mergeCell ref="P3217:Q3218"/>
    <mergeCell ref="R3217:S3218"/>
    <mergeCell ref="T3217:U3218"/>
    <mergeCell ref="V3217:W3218"/>
    <mergeCell ref="X3217:Y3218"/>
    <mergeCell ref="BQ3219:BQ3220"/>
    <mergeCell ref="C3220:D3220"/>
    <mergeCell ref="B3217:B3218"/>
    <mergeCell ref="C3217:D3217"/>
    <mergeCell ref="E3217:E3218"/>
    <mergeCell ref="F3217:F3218"/>
    <mergeCell ref="G3217:G3218"/>
    <mergeCell ref="H3217:I3218"/>
    <mergeCell ref="J3217:K3218"/>
    <mergeCell ref="L3217:M3218"/>
    <mergeCell ref="BD3219:BE3220"/>
    <mergeCell ref="BF3219:BG3220"/>
    <mergeCell ref="BH3219:BI3220"/>
    <mergeCell ref="BJ3219:BK3220"/>
    <mergeCell ref="BL3219:BN3220"/>
    <mergeCell ref="BP3219:BP3220"/>
    <mergeCell ref="AR3219:AS3220"/>
    <mergeCell ref="AT3219:AU3220"/>
    <mergeCell ref="AV3219:AW3220"/>
    <mergeCell ref="AX3219:AY3220"/>
    <mergeCell ref="AZ3219:BA3220"/>
    <mergeCell ref="BB3219:BC3220"/>
    <mergeCell ref="AF3219:AG3220"/>
    <mergeCell ref="AH3219:AI3220"/>
    <mergeCell ref="AJ3219:AK3220"/>
    <mergeCell ref="AL3219:AM3220"/>
    <mergeCell ref="AN3219:AO3220"/>
    <mergeCell ref="AP3219:AQ3220"/>
    <mergeCell ref="T3219:U3220"/>
    <mergeCell ref="V3219:W3220"/>
    <mergeCell ref="X3219:Y3220"/>
    <mergeCell ref="Z3219:AA3220"/>
    <mergeCell ref="AB3219:AC3220"/>
    <mergeCell ref="AD3219:AE3220"/>
    <mergeCell ref="H3219:I3220"/>
    <mergeCell ref="J3219:K3220"/>
    <mergeCell ref="L3219:M3220"/>
    <mergeCell ref="N3219:O3220"/>
    <mergeCell ref="P3219:Q3220"/>
    <mergeCell ref="R3219:S3220"/>
    <mergeCell ref="BJ3221:BK3222"/>
    <mergeCell ref="BL3221:BN3222"/>
    <mergeCell ref="BP3221:BP3222"/>
    <mergeCell ref="BQ3221:BQ3222"/>
    <mergeCell ref="C3222:D3222"/>
    <mergeCell ref="B3223:B3224"/>
    <mergeCell ref="C3223:D3223"/>
    <mergeCell ref="E3223:E3224"/>
    <mergeCell ref="F3223:F3224"/>
    <mergeCell ref="G3223:G3224"/>
    <mergeCell ref="AX3221:AY3222"/>
    <mergeCell ref="AZ3221:BA3222"/>
    <mergeCell ref="BB3221:BC3222"/>
    <mergeCell ref="BD3221:BE3222"/>
    <mergeCell ref="BF3221:BG3222"/>
    <mergeCell ref="BH3221:BI3222"/>
    <mergeCell ref="AL3221:AM3222"/>
    <mergeCell ref="AN3221:AO3222"/>
    <mergeCell ref="AP3221:AQ3222"/>
    <mergeCell ref="AR3221:AS3222"/>
    <mergeCell ref="AT3221:AU3222"/>
    <mergeCell ref="AV3221:AW3222"/>
    <mergeCell ref="Z3221:AA3222"/>
    <mergeCell ref="AB3221:AC3222"/>
    <mergeCell ref="AD3221:AE3222"/>
    <mergeCell ref="AF3221:AG3222"/>
    <mergeCell ref="AH3221:AI3222"/>
    <mergeCell ref="AJ3221:AK3222"/>
    <mergeCell ref="N3221:O3222"/>
    <mergeCell ref="P3221:Q3222"/>
    <mergeCell ref="R3221:S3222"/>
    <mergeCell ref="T3221:U3222"/>
    <mergeCell ref="V3221:W3222"/>
    <mergeCell ref="X3221:Y3222"/>
    <mergeCell ref="BQ3223:BQ3224"/>
    <mergeCell ref="C3224:D3224"/>
    <mergeCell ref="B3221:B3222"/>
    <mergeCell ref="C3221:D3221"/>
    <mergeCell ref="E3221:E3222"/>
    <mergeCell ref="F3221:F3222"/>
    <mergeCell ref="G3221:G3222"/>
    <mergeCell ref="H3221:I3222"/>
    <mergeCell ref="J3221:K3222"/>
    <mergeCell ref="L3221:M3222"/>
    <mergeCell ref="BD3223:BE3224"/>
    <mergeCell ref="BF3223:BG3224"/>
    <mergeCell ref="BH3223:BI3224"/>
    <mergeCell ref="BJ3223:BK3224"/>
    <mergeCell ref="BL3223:BN3224"/>
    <mergeCell ref="BP3223:BP3224"/>
    <mergeCell ref="AR3223:AS3224"/>
    <mergeCell ref="AT3223:AU3224"/>
    <mergeCell ref="AV3223:AW3224"/>
    <mergeCell ref="AX3223:AY3224"/>
    <mergeCell ref="AZ3223:BA3224"/>
    <mergeCell ref="BB3223:BC3224"/>
    <mergeCell ref="AF3223:AG3224"/>
    <mergeCell ref="AH3223:AI3224"/>
    <mergeCell ref="AJ3223:AK3224"/>
    <mergeCell ref="AL3223:AM3224"/>
    <mergeCell ref="AN3223:AO3224"/>
    <mergeCell ref="AP3223:AQ3224"/>
    <mergeCell ref="T3223:U3224"/>
    <mergeCell ref="V3223:W3224"/>
    <mergeCell ref="X3223:Y3224"/>
    <mergeCell ref="Z3223:AA3224"/>
    <mergeCell ref="AB3223:AC3224"/>
    <mergeCell ref="AD3223:AE3224"/>
    <mergeCell ref="H3223:I3224"/>
    <mergeCell ref="J3223:K3224"/>
    <mergeCell ref="L3223:M3224"/>
    <mergeCell ref="N3223:O3224"/>
    <mergeCell ref="P3223:Q3224"/>
    <mergeCell ref="R3223:S3224"/>
    <mergeCell ref="BJ3225:BK3226"/>
    <mergeCell ref="BL3225:BN3226"/>
    <mergeCell ref="BP3225:BP3226"/>
    <mergeCell ref="BO3225:BO3226"/>
    <mergeCell ref="C3226:D3226"/>
    <mergeCell ref="B3227:B3228"/>
    <mergeCell ref="C3227:D3227"/>
    <mergeCell ref="E3227:E3228"/>
    <mergeCell ref="F3227:F3228"/>
    <mergeCell ref="G3227:G3228"/>
    <mergeCell ref="AX3225:AY3226"/>
    <mergeCell ref="AZ3225:BA3226"/>
    <mergeCell ref="BB3225:BC3226"/>
    <mergeCell ref="BD3225:BE3226"/>
    <mergeCell ref="BF3225:BG3226"/>
    <mergeCell ref="BH3225:BI3226"/>
    <mergeCell ref="AL3225:AM3226"/>
    <mergeCell ref="AN3225:AO3226"/>
    <mergeCell ref="AP3225:AQ3226"/>
    <mergeCell ref="AR3225:AS3226"/>
    <mergeCell ref="AT3225:AU3226"/>
    <mergeCell ref="AV3225:AW3226"/>
    <mergeCell ref="Z3225:AA3226"/>
    <mergeCell ref="AB3225:AC3226"/>
    <mergeCell ref="AD3225:AE3226"/>
    <mergeCell ref="AF3225:AG3226"/>
    <mergeCell ref="AH3225:AI3226"/>
    <mergeCell ref="AJ3225:AK3226"/>
    <mergeCell ref="N3225:O3226"/>
    <mergeCell ref="P3225:Q3226"/>
    <mergeCell ref="R3225:S3226"/>
    <mergeCell ref="T3225:U3226"/>
    <mergeCell ref="V3225:W3226"/>
    <mergeCell ref="X3225:Y3226"/>
    <mergeCell ref="BQ3227:BQ3228"/>
    <mergeCell ref="C3228:D3228"/>
    <mergeCell ref="B3225:B3226"/>
    <mergeCell ref="C3225:D3225"/>
    <mergeCell ref="E3225:E3226"/>
    <mergeCell ref="F3225:F3226"/>
    <mergeCell ref="G3225:G3226"/>
    <mergeCell ref="H3225:I3226"/>
    <mergeCell ref="J3225:K3226"/>
    <mergeCell ref="L3225:M3226"/>
    <mergeCell ref="BD3227:BE3228"/>
    <mergeCell ref="BF3227:BG3228"/>
    <mergeCell ref="BH3227:BI3228"/>
    <mergeCell ref="BJ3227:BK3228"/>
    <mergeCell ref="BL3227:BN3228"/>
    <mergeCell ref="BP3227:BP3228"/>
    <mergeCell ref="AR3227:AS3228"/>
    <mergeCell ref="AT3227:AU3228"/>
    <mergeCell ref="AV3227:AW3228"/>
    <mergeCell ref="AX3227:AY3228"/>
    <mergeCell ref="AZ3227:BA3228"/>
    <mergeCell ref="BB3227:BC3228"/>
    <mergeCell ref="AF3227:AG3228"/>
    <mergeCell ref="AH3227:AI3228"/>
    <mergeCell ref="AJ3227:AK3228"/>
    <mergeCell ref="AL3227:AM3228"/>
    <mergeCell ref="AN3227:AO3228"/>
    <mergeCell ref="AP3227:AQ3228"/>
    <mergeCell ref="T3227:U3228"/>
    <mergeCell ref="V3227:W3228"/>
    <mergeCell ref="X3227:Y3228"/>
    <mergeCell ref="Z3227:AA3228"/>
    <mergeCell ref="AB3227:AC3228"/>
    <mergeCell ref="AD3227:AE3228"/>
    <mergeCell ref="H3227:I3228"/>
    <mergeCell ref="J3227:K3228"/>
    <mergeCell ref="L3227:M3228"/>
    <mergeCell ref="N3227:O3228"/>
    <mergeCell ref="P3227:Q3228"/>
    <mergeCell ref="R3227:S3228"/>
    <mergeCell ref="BJ3229:BK3230"/>
    <mergeCell ref="BL3229:BN3230"/>
    <mergeCell ref="BP3229:BP3230"/>
    <mergeCell ref="BQ3229:BQ3230"/>
    <mergeCell ref="C3230:D3230"/>
    <mergeCell ref="B3231:B3232"/>
    <mergeCell ref="C3231:D3231"/>
    <mergeCell ref="E3231:E3232"/>
    <mergeCell ref="F3231:F3232"/>
    <mergeCell ref="G3231:G3232"/>
    <mergeCell ref="AX3229:AY3230"/>
    <mergeCell ref="AZ3229:BA3230"/>
    <mergeCell ref="BB3229:BC3230"/>
    <mergeCell ref="BD3229:BE3230"/>
    <mergeCell ref="BF3229:BG3230"/>
    <mergeCell ref="BH3229:BI3230"/>
    <mergeCell ref="AL3229:AM3230"/>
    <mergeCell ref="AN3229:AO3230"/>
    <mergeCell ref="AP3229:AQ3230"/>
    <mergeCell ref="AR3229:AS3230"/>
    <mergeCell ref="AT3229:AU3230"/>
    <mergeCell ref="AV3229:AW3230"/>
    <mergeCell ref="Z3229:AA3230"/>
    <mergeCell ref="AB3229:AC3230"/>
    <mergeCell ref="AD3229:AE3230"/>
    <mergeCell ref="AF3229:AG3230"/>
    <mergeCell ref="AH3229:AI3230"/>
    <mergeCell ref="AJ3229:AK3230"/>
    <mergeCell ref="N3229:O3230"/>
    <mergeCell ref="P3229:Q3230"/>
    <mergeCell ref="R3229:S3230"/>
    <mergeCell ref="T3229:U3230"/>
    <mergeCell ref="V3229:W3230"/>
    <mergeCell ref="X3229:Y3230"/>
    <mergeCell ref="BQ3231:BQ3232"/>
    <mergeCell ref="C3232:D3232"/>
    <mergeCell ref="B3229:B3230"/>
    <mergeCell ref="C3229:D3229"/>
    <mergeCell ref="E3229:E3230"/>
    <mergeCell ref="F3229:F3230"/>
    <mergeCell ref="G3229:G3230"/>
    <mergeCell ref="H3229:I3230"/>
    <mergeCell ref="J3229:K3230"/>
    <mergeCell ref="L3229:M3230"/>
    <mergeCell ref="BD3231:BE3232"/>
    <mergeCell ref="BF3231:BG3232"/>
    <mergeCell ref="BH3231:BI3232"/>
    <mergeCell ref="BJ3231:BK3232"/>
    <mergeCell ref="BL3231:BN3232"/>
    <mergeCell ref="BP3231:BP3232"/>
    <mergeCell ref="AR3231:AS3232"/>
    <mergeCell ref="AT3231:AU3232"/>
    <mergeCell ref="AV3231:AW3232"/>
    <mergeCell ref="AX3231:AY3232"/>
    <mergeCell ref="AZ3231:BA3232"/>
    <mergeCell ref="BB3231:BC3232"/>
    <mergeCell ref="AF3231:AG3232"/>
    <mergeCell ref="AH3231:AI3232"/>
    <mergeCell ref="AJ3231:AK3232"/>
    <mergeCell ref="AL3231:AM3232"/>
    <mergeCell ref="AN3231:AO3232"/>
    <mergeCell ref="AP3231:AQ3232"/>
    <mergeCell ref="T3231:U3232"/>
    <mergeCell ref="V3231:W3232"/>
    <mergeCell ref="X3231:Y3232"/>
    <mergeCell ref="Z3231:AA3232"/>
    <mergeCell ref="AB3231:AC3232"/>
    <mergeCell ref="AD3231:AE3232"/>
    <mergeCell ref="H3231:I3232"/>
    <mergeCell ref="J3231:K3232"/>
    <mergeCell ref="L3231:M3232"/>
    <mergeCell ref="N3231:O3232"/>
    <mergeCell ref="P3231:Q3232"/>
    <mergeCell ref="R3231:S3232"/>
    <mergeCell ref="BJ3233:BK3234"/>
    <mergeCell ref="BL3233:BN3234"/>
    <mergeCell ref="BP3233:BP3234"/>
    <mergeCell ref="BQ3233:BQ3234"/>
    <mergeCell ref="C3234:D3234"/>
    <mergeCell ref="B3235:B3236"/>
    <mergeCell ref="C3235:D3235"/>
    <mergeCell ref="E3235:E3236"/>
    <mergeCell ref="F3235:F3236"/>
    <mergeCell ref="G3235:G3236"/>
    <mergeCell ref="AX3233:AY3234"/>
    <mergeCell ref="AZ3233:BA3234"/>
    <mergeCell ref="BB3233:BC3234"/>
    <mergeCell ref="BD3233:BE3234"/>
    <mergeCell ref="BF3233:BG3234"/>
    <mergeCell ref="BH3233:BI3234"/>
    <mergeCell ref="AL3233:AM3234"/>
    <mergeCell ref="AN3233:AO3234"/>
    <mergeCell ref="AP3233:AQ3234"/>
    <mergeCell ref="AR3233:AS3234"/>
    <mergeCell ref="AT3233:AU3234"/>
    <mergeCell ref="AV3233:AW3234"/>
    <mergeCell ref="Z3233:AA3234"/>
    <mergeCell ref="AB3233:AC3234"/>
    <mergeCell ref="AD3233:AE3234"/>
    <mergeCell ref="AF3233:AG3234"/>
    <mergeCell ref="AH3233:AI3234"/>
    <mergeCell ref="AJ3233:AK3234"/>
    <mergeCell ref="N3233:O3234"/>
    <mergeCell ref="P3233:Q3234"/>
    <mergeCell ref="R3233:S3234"/>
    <mergeCell ref="T3233:U3234"/>
    <mergeCell ref="V3233:W3234"/>
    <mergeCell ref="X3233:Y3234"/>
    <mergeCell ref="BQ3235:BQ3236"/>
    <mergeCell ref="C3236:D3236"/>
    <mergeCell ref="B3233:B3234"/>
    <mergeCell ref="C3233:D3233"/>
    <mergeCell ref="E3233:E3234"/>
    <mergeCell ref="F3233:F3234"/>
    <mergeCell ref="G3233:G3234"/>
    <mergeCell ref="H3233:I3234"/>
    <mergeCell ref="J3233:K3234"/>
    <mergeCell ref="L3233:M3234"/>
    <mergeCell ref="BO3233:BO3234"/>
    <mergeCell ref="BO3235:BO3236"/>
    <mergeCell ref="BD3235:BE3236"/>
    <mergeCell ref="BF3235:BG3236"/>
    <mergeCell ref="BH3235:BI3236"/>
    <mergeCell ref="BJ3235:BK3236"/>
    <mergeCell ref="BL3235:BN3236"/>
    <mergeCell ref="BP3235:BP3236"/>
    <mergeCell ref="AR3235:AS3236"/>
    <mergeCell ref="AT3235:AU3236"/>
    <mergeCell ref="AV3235:AW3236"/>
    <mergeCell ref="AX3235:AY3236"/>
    <mergeCell ref="AZ3235:BA3236"/>
    <mergeCell ref="BB3235:BC3236"/>
    <mergeCell ref="AF3235:AG3236"/>
    <mergeCell ref="AH3235:AI3236"/>
    <mergeCell ref="AJ3235:AK3236"/>
    <mergeCell ref="AL3235:AM3236"/>
    <mergeCell ref="AN3235:AO3236"/>
    <mergeCell ref="AP3235:AQ3236"/>
    <mergeCell ref="T3235:U3236"/>
    <mergeCell ref="V3235:W3236"/>
    <mergeCell ref="X3235:Y3236"/>
    <mergeCell ref="Z3235:AA3236"/>
    <mergeCell ref="AB3235:AC3236"/>
    <mergeCell ref="AD3235:AE3236"/>
    <mergeCell ref="H3235:I3236"/>
    <mergeCell ref="J3235:K3236"/>
    <mergeCell ref="L3235:M3236"/>
    <mergeCell ref="N3235:O3236"/>
    <mergeCell ref="P3235:Q3236"/>
    <mergeCell ref="R3235:S3236"/>
    <mergeCell ref="BO3237:BO3238"/>
    <mergeCell ref="BQ3237:BQ3238"/>
    <mergeCell ref="B3239:C3239"/>
    <mergeCell ref="BD3237:BE3238"/>
    <mergeCell ref="BF3237:BG3238"/>
    <mergeCell ref="BH3237:BI3238"/>
    <mergeCell ref="BJ3237:BK3238"/>
    <mergeCell ref="BL3237:BN3238"/>
    <mergeCell ref="BP3237:BP3238"/>
    <mergeCell ref="AR3237:AS3238"/>
    <mergeCell ref="AT3237:AU3238"/>
    <mergeCell ref="AV3237:AW3238"/>
    <mergeCell ref="AX3237:AY3238"/>
    <mergeCell ref="AZ3237:BA3238"/>
    <mergeCell ref="BB3237:BC3238"/>
    <mergeCell ref="AF3237:AG3238"/>
    <mergeCell ref="AH3237:AI3238"/>
    <mergeCell ref="AJ3237:AK3238"/>
    <mergeCell ref="AL3237:AM3238"/>
    <mergeCell ref="AN3237:AO3238"/>
    <mergeCell ref="AP3237:AQ3238"/>
    <mergeCell ref="T3237:U3238"/>
    <mergeCell ref="V3237:W3238"/>
    <mergeCell ref="X3237:Y3238"/>
    <mergeCell ref="Z3237:AA3238"/>
    <mergeCell ref="AB3237:AC3238"/>
    <mergeCell ref="AD3237:AE3238"/>
    <mergeCell ref="B3237:C3238"/>
    <mergeCell ref="D3237:E3238"/>
    <mergeCell ref="H3237:I3238"/>
    <mergeCell ref="J3237:K3238"/>
    <mergeCell ref="L3237:M3238"/>
    <mergeCell ref="N3237:O3238"/>
    <mergeCell ref="P3237:Q3238"/>
    <mergeCell ref="R3237:S3238"/>
    <mergeCell ref="B3244:C3244"/>
    <mergeCell ref="H3244:J3244"/>
    <mergeCell ref="L3244:N3244"/>
    <mergeCell ref="O3244:R3244"/>
    <mergeCell ref="S3242:U3242"/>
    <mergeCell ref="W3242:Y3242"/>
    <mergeCell ref="Z3242:AC3242"/>
    <mergeCell ref="AD3242:AF3242"/>
    <mergeCell ref="AH3242:AJ3242"/>
    <mergeCell ref="AK3242:AN3242"/>
    <mergeCell ref="BH3255:BI3255"/>
    <mergeCell ref="BJ3255:BK3255"/>
    <mergeCell ref="B3242:C3242"/>
    <mergeCell ref="H3242:J3242"/>
    <mergeCell ref="L3242:N3242"/>
    <mergeCell ref="O3242:R3242"/>
    <mergeCell ref="AB3255:AC3255"/>
    <mergeCell ref="AD3255:AE3255"/>
    <mergeCell ref="AF3255:AG3255"/>
    <mergeCell ref="AH3255:AI3255"/>
    <mergeCell ref="C3257:D3257"/>
    <mergeCell ref="BD3251:BM3251"/>
    <mergeCell ref="B3254:B3255"/>
    <mergeCell ref="C3254:D3255"/>
    <mergeCell ref="F3254:F3255"/>
    <mergeCell ref="G3254:G3255"/>
    <mergeCell ref="H3254:I3255"/>
    <mergeCell ref="J3254:O3254"/>
    <mergeCell ref="P3254:U3254"/>
    <mergeCell ref="V3254:W3255"/>
    <mergeCell ref="X3254:Y3255"/>
    <mergeCell ref="B3247:BN3247"/>
    <mergeCell ref="E3249:AC3249"/>
    <mergeCell ref="AE3249:AK3249"/>
    <mergeCell ref="AL3249:BM3249"/>
    <mergeCell ref="C3251:D3251"/>
    <mergeCell ref="E3251:AC3251"/>
    <mergeCell ref="AE3251:AH3251"/>
    <mergeCell ref="AI3251:AZ3251"/>
    <mergeCell ref="BA3251:BC3251"/>
    <mergeCell ref="AO3244:AQ3244"/>
    <mergeCell ref="AS3244:AU3244"/>
    <mergeCell ref="AZ3244:BD3244"/>
    <mergeCell ref="BE3244:BG3244"/>
    <mergeCell ref="BI3244:BK3244"/>
    <mergeCell ref="BA3245:BN3245"/>
    <mergeCell ref="S3244:U3244"/>
    <mergeCell ref="W3244:Y3244"/>
    <mergeCell ref="Z3244:AC3244"/>
    <mergeCell ref="AD3244:AF3244"/>
    <mergeCell ref="AH3244:AJ3244"/>
    <mergeCell ref="AK3244:AN3244"/>
    <mergeCell ref="H3256:I3257"/>
    <mergeCell ref="J3256:K3257"/>
    <mergeCell ref="L3256:M3257"/>
    <mergeCell ref="AV3255:AW3255"/>
    <mergeCell ref="AX3255:AY3255"/>
    <mergeCell ref="AZ3255:BA3255"/>
    <mergeCell ref="BB3255:BC3255"/>
    <mergeCell ref="BD3255:BE3255"/>
    <mergeCell ref="BF3255:BG3255"/>
    <mergeCell ref="AJ3255:AK3255"/>
    <mergeCell ref="AL3255:AM3255"/>
    <mergeCell ref="AN3255:AO3255"/>
    <mergeCell ref="R3255:S3255"/>
    <mergeCell ref="T3255:U3255"/>
    <mergeCell ref="Z3254:AA3255"/>
    <mergeCell ref="AB3254:AG3254"/>
    <mergeCell ref="AH3254:AM3254"/>
    <mergeCell ref="AN3254:AS3254"/>
    <mergeCell ref="AT3254:AY3254"/>
    <mergeCell ref="AZ3254:BE3254"/>
    <mergeCell ref="BJ3256:BK3257"/>
    <mergeCell ref="BL3256:BN3257"/>
    <mergeCell ref="BP3256:BP3257"/>
    <mergeCell ref="BQ3256:BQ3257"/>
    <mergeCell ref="AX3256:AY3257"/>
    <mergeCell ref="AZ3256:BA3257"/>
    <mergeCell ref="BB3256:BC3257"/>
    <mergeCell ref="BD3256:BE3257"/>
    <mergeCell ref="BF3256:BG3257"/>
    <mergeCell ref="BH3256:BI3257"/>
    <mergeCell ref="AL3256:AM3257"/>
    <mergeCell ref="AN3256:AO3257"/>
    <mergeCell ref="AP3256:AQ3257"/>
    <mergeCell ref="AR3256:AS3257"/>
    <mergeCell ref="AT3256:AU3257"/>
    <mergeCell ref="AV3256:AW3257"/>
    <mergeCell ref="Z3256:AA3257"/>
    <mergeCell ref="AB3256:AC3257"/>
    <mergeCell ref="AD3256:AE3257"/>
    <mergeCell ref="AF3256:AG3257"/>
    <mergeCell ref="AH3256:AI3257"/>
    <mergeCell ref="AJ3256:AK3257"/>
    <mergeCell ref="N3256:O3257"/>
    <mergeCell ref="P3256:Q3257"/>
    <mergeCell ref="R3256:S3257"/>
    <mergeCell ref="T3256:U3257"/>
    <mergeCell ref="V3256:W3257"/>
    <mergeCell ref="X3256:Y3257"/>
    <mergeCell ref="BO3254:BO3255"/>
    <mergeCell ref="BO3256:BO3257"/>
    <mergeCell ref="C3259:D3259"/>
    <mergeCell ref="B3260:B3261"/>
    <mergeCell ref="C3260:D3260"/>
    <mergeCell ref="E3260:E3261"/>
    <mergeCell ref="F3260:F3261"/>
    <mergeCell ref="G3260:G3261"/>
    <mergeCell ref="H3260:I3261"/>
    <mergeCell ref="J3260:K3261"/>
    <mergeCell ref="L3260:M3261"/>
    <mergeCell ref="BD3258:BE3259"/>
    <mergeCell ref="BF3258:BG3259"/>
    <mergeCell ref="BH3258:BI3259"/>
    <mergeCell ref="BJ3258:BK3259"/>
    <mergeCell ref="BL3258:BN3259"/>
    <mergeCell ref="BP3258:BP3259"/>
    <mergeCell ref="AR3258:AS3259"/>
    <mergeCell ref="AT3258:AU3259"/>
    <mergeCell ref="AV3258:AW3259"/>
    <mergeCell ref="AX3258:AY3259"/>
    <mergeCell ref="AZ3258:BA3259"/>
    <mergeCell ref="BB3258:BC3259"/>
    <mergeCell ref="AF3258:AG3259"/>
    <mergeCell ref="AH3258:AI3259"/>
    <mergeCell ref="AJ3258:AK3259"/>
    <mergeCell ref="AL3258:AM3259"/>
    <mergeCell ref="AN3258:AO3259"/>
    <mergeCell ref="AP3258:AQ3259"/>
    <mergeCell ref="T3258:U3259"/>
    <mergeCell ref="V3258:W3259"/>
    <mergeCell ref="X3258:Y3259"/>
    <mergeCell ref="Z3258:AA3259"/>
    <mergeCell ref="AB3258:AC3259"/>
    <mergeCell ref="AD3258:AE3259"/>
    <mergeCell ref="H3258:I3259"/>
    <mergeCell ref="BO3258:BO3259"/>
    <mergeCell ref="B3256:B3257"/>
    <mergeCell ref="C3256:D3256"/>
    <mergeCell ref="E3256:E3257"/>
    <mergeCell ref="F3256:F3257"/>
    <mergeCell ref="G3256:G3257"/>
    <mergeCell ref="J3258:K3259"/>
    <mergeCell ref="L3258:M3259"/>
    <mergeCell ref="N3258:O3259"/>
    <mergeCell ref="P3258:Q3259"/>
    <mergeCell ref="R3258:S3259"/>
    <mergeCell ref="BJ3260:BK3261"/>
    <mergeCell ref="BL3260:BN3261"/>
    <mergeCell ref="BP3260:BP3261"/>
    <mergeCell ref="BQ3260:BQ3261"/>
    <mergeCell ref="C3261:D3261"/>
    <mergeCell ref="B3262:B3263"/>
    <mergeCell ref="C3262:D3262"/>
    <mergeCell ref="E3262:E3263"/>
    <mergeCell ref="F3262:F3263"/>
    <mergeCell ref="G3262:G3263"/>
    <mergeCell ref="AX3260:AY3261"/>
    <mergeCell ref="AZ3260:BA3261"/>
    <mergeCell ref="BB3260:BC3261"/>
    <mergeCell ref="BD3260:BE3261"/>
    <mergeCell ref="BF3260:BG3261"/>
    <mergeCell ref="BH3260:BI3261"/>
    <mergeCell ref="AL3260:AM3261"/>
    <mergeCell ref="AN3260:AO3261"/>
    <mergeCell ref="AP3260:AQ3261"/>
    <mergeCell ref="AR3260:AS3261"/>
    <mergeCell ref="AT3260:AU3261"/>
    <mergeCell ref="AV3260:AW3261"/>
    <mergeCell ref="Z3260:AA3261"/>
    <mergeCell ref="AB3260:AC3261"/>
    <mergeCell ref="AD3260:AE3261"/>
    <mergeCell ref="AF3260:AG3261"/>
    <mergeCell ref="AH3260:AI3261"/>
    <mergeCell ref="AJ3260:AK3261"/>
    <mergeCell ref="N3260:O3261"/>
    <mergeCell ref="P3260:Q3261"/>
    <mergeCell ref="R3260:S3261"/>
    <mergeCell ref="T3260:U3261"/>
    <mergeCell ref="V3260:W3261"/>
    <mergeCell ref="X3260:Y3261"/>
    <mergeCell ref="BQ3262:BQ3263"/>
    <mergeCell ref="C3263:D3263"/>
    <mergeCell ref="B3258:B3259"/>
    <mergeCell ref="C3258:D3258"/>
    <mergeCell ref="E3258:E3259"/>
    <mergeCell ref="F3258:F3259"/>
    <mergeCell ref="G3258:G3259"/>
    <mergeCell ref="BD3262:BE3263"/>
    <mergeCell ref="BF3262:BG3263"/>
    <mergeCell ref="BH3262:BI3263"/>
    <mergeCell ref="BJ3262:BK3263"/>
    <mergeCell ref="BL3262:BN3263"/>
    <mergeCell ref="BP3262:BP3263"/>
    <mergeCell ref="AR3262:AS3263"/>
    <mergeCell ref="AT3262:AU3263"/>
    <mergeCell ref="AV3262:AW3263"/>
    <mergeCell ref="AX3262:AY3263"/>
    <mergeCell ref="AZ3262:BA3263"/>
    <mergeCell ref="BB3262:BC3263"/>
    <mergeCell ref="AF3262:AG3263"/>
    <mergeCell ref="AH3262:AI3263"/>
    <mergeCell ref="AJ3262:AK3263"/>
    <mergeCell ref="AL3262:AM3263"/>
    <mergeCell ref="AN3262:AO3263"/>
    <mergeCell ref="AP3262:AQ3263"/>
    <mergeCell ref="T3262:U3263"/>
    <mergeCell ref="V3262:W3263"/>
    <mergeCell ref="X3262:Y3263"/>
    <mergeCell ref="Z3262:AA3263"/>
    <mergeCell ref="AB3262:AC3263"/>
    <mergeCell ref="AD3262:AE3263"/>
    <mergeCell ref="H3262:I3263"/>
    <mergeCell ref="J3262:K3263"/>
    <mergeCell ref="L3262:M3263"/>
    <mergeCell ref="N3262:O3263"/>
    <mergeCell ref="P3262:Q3263"/>
    <mergeCell ref="R3262:S3263"/>
    <mergeCell ref="BJ3264:BK3265"/>
    <mergeCell ref="BL3264:BN3265"/>
    <mergeCell ref="BP3264:BP3265"/>
    <mergeCell ref="BQ3264:BQ3265"/>
    <mergeCell ref="C3265:D3265"/>
    <mergeCell ref="B3266:B3267"/>
    <mergeCell ref="C3266:D3266"/>
    <mergeCell ref="E3266:E3267"/>
    <mergeCell ref="F3266:F3267"/>
    <mergeCell ref="G3266:G3267"/>
    <mergeCell ref="AX3264:AY3265"/>
    <mergeCell ref="AZ3264:BA3265"/>
    <mergeCell ref="BB3264:BC3265"/>
    <mergeCell ref="BD3264:BE3265"/>
    <mergeCell ref="BF3264:BG3265"/>
    <mergeCell ref="BH3264:BI3265"/>
    <mergeCell ref="AL3264:AM3265"/>
    <mergeCell ref="AN3264:AO3265"/>
    <mergeCell ref="AP3264:AQ3265"/>
    <mergeCell ref="AR3264:AS3265"/>
    <mergeCell ref="AT3264:AU3265"/>
    <mergeCell ref="AV3264:AW3265"/>
    <mergeCell ref="Z3264:AA3265"/>
    <mergeCell ref="AB3264:AC3265"/>
    <mergeCell ref="AD3264:AE3265"/>
    <mergeCell ref="AF3264:AG3265"/>
    <mergeCell ref="AH3264:AI3265"/>
    <mergeCell ref="AJ3264:AK3265"/>
    <mergeCell ref="N3264:O3265"/>
    <mergeCell ref="P3264:Q3265"/>
    <mergeCell ref="R3264:S3265"/>
    <mergeCell ref="T3264:U3265"/>
    <mergeCell ref="V3264:W3265"/>
    <mergeCell ref="X3264:Y3265"/>
    <mergeCell ref="BQ3266:BQ3267"/>
    <mergeCell ref="C3267:D3267"/>
    <mergeCell ref="B3264:B3265"/>
    <mergeCell ref="C3264:D3264"/>
    <mergeCell ref="E3264:E3265"/>
    <mergeCell ref="F3264:F3265"/>
    <mergeCell ref="G3264:G3265"/>
    <mergeCell ref="H3264:I3265"/>
    <mergeCell ref="J3264:K3265"/>
    <mergeCell ref="L3264:M3265"/>
    <mergeCell ref="BD3266:BE3267"/>
    <mergeCell ref="BF3266:BG3267"/>
    <mergeCell ref="BH3266:BI3267"/>
    <mergeCell ref="BJ3266:BK3267"/>
    <mergeCell ref="BL3266:BN3267"/>
    <mergeCell ref="BP3266:BP3267"/>
    <mergeCell ref="AR3266:AS3267"/>
    <mergeCell ref="AT3266:AU3267"/>
    <mergeCell ref="AV3266:AW3267"/>
    <mergeCell ref="AX3266:AY3267"/>
    <mergeCell ref="AZ3266:BA3267"/>
    <mergeCell ref="BB3266:BC3267"/>
    <mergeCell ref="AF3266:AG3267"/>
    <mergeCell ref="AH3266:AI3267"/>
    <mergeCell ref="AJ3266:AK3267"/>
    <mergeCell ref="AL3266:AM3267"/>
    <mergeCell ref="AN3266:AO3267"/>
    <mergeCell ref="AP3266:AQ3267"/>
    <mergeCell ref="T3266:U3267"/>
    <mergeCell ref="V3266:W3267"/>
    <mergeCell ref="X3266:Y3267"/>
    <mergeCell ref="Z3266:AA3267"/>
    <mergeCell ref="AB3266:AC3267"/>
    <mergeCell ref="AD3266:AE3267"/>
    <mergeCell ref="H3266:I3267"/>
    <mergeCell ref="J3266:K3267"/>
    <mergeCell ref="L3266:M3267"/>
    <mergeCell ref="N3266:O3267"/>
    <mergeCell ref="P3266:Q3267"/>
    <mergeCell ref="R3266:S3267"/>
    <mergeCell ref="BJ3268:BK3269"/>
    <mergeCell ref="BL3268:BN3269"/>
    <mergeCell ref="BP3268:BP3269"/>
    <mergeCell ref="BQ3268:BQ3269"/>
    <mergeCell ref="C3269:D3269"/>
    <mergeCell ref="B3270:B3271"/>
    <mergeCell ref="C3270:D3270"/>
    <mergeCell ref="E3270:E3271"/>
    <mergeCell ref="F3270:F3271"/>
    <mergeCell ref="G3270:G3271"/>
    <mergeCell ref="AX3268:AY3269"/>
    <mergeCell ref="AZ3268:BA3269"/>
    <mergeCell ref="BB3268:BC3269"/>
    <mergeCell ref="BD3268:BE3269"/>
    <mergeCell ref="BF3268:BG3269"/>
    <mergeCell ref="BH3268:BI3269"/>
    <mergeCell ref="AL3268:AM3269"/>
    <mergeCell ref="AN3268:AO3269"/>
    <mergeCell ref="AP3268:AQ3269"/>
    <mergeCell ref="AR3268:AS3269"/>
    <mergeCell ref="AT3268:AU3269"/>
    <mergeCell ref="AV3268:AW3269"/>
    <mergeCell ref="Z3268:AA3269"/>
    <mergeCell ref="AB3268:AC3269"/>
    <mergeCell ref="AD3268:AE3269"/>
    <mergeCell ref="AF3268:AG3269"/>
    <mergeCell ref="AH3268:AI3269"/>
    <mergeCell ref="AJ3268:AK3269"/>
    <mergeCell ref="N3268:O3269"/>
    <mergeCell ref="P3268:Q3269"/>
    <mergeCell ref="R3268:S3269"/>
    <mergeCell ref="T3268:U3269"/>
    <mergeCell ref="V3268:W3269"/>
    <mergeCell ref="X3268:Y3269"/>
    <mergeCell ref="BQ3270:BQ3271"/>
    <mergeCell ref="C3271:D3271"/>
    <mergeCell ref="B3268:B3269"/>
    <mergeCell ref="C3268:D3268"/>
    <mergeCell ref="E3268:E3269"/>
    <mergeCell ref="F3268:F3269"/>
    <mergeCell ref="G3268:G3269"/>
    <mergeCell ref="H3268:I3269"/>
    <mergeCell ref="J3268:K3269"/>
    <mergeCell ref="L3268:M3269"/>
    <mergeCell ref="BD3270:BE3271"/>
    <mergeCell ref="BF3270:BG3271"/>
    <mergeCell ref="BH3270:BI3271"/>
    <mergeCell ref="BJ3270:BK3271"/>
    <mergeCell ref="BL3270:BN3271"/>
    <mergeCell ref="BP3270:BP3271"/>
    <mergeCell ref="AR3270:AS3271"/>
    <mergeCell ref="AT3270:AU3271"/>
    <mergeCell ref="AV3270:AW3271"/>
    <mergeCell ref="AX3270:AY3271"/>
    <mergeCell ref="AZ3270:BA3271"/>
    <mergeCell ref="BB3270:BC3271"/>
    <mergeCell ref="AF3270:AG3271"/>
    <mergeCell ref="AH3270:AI3271"/>
    <mergeCell ref="AJ3270:AK3271"/>
    <mergeCell ref="AL3270:AM3271"/>
    <mergeCell ref="AN3270:AO3271"/>
    <mergeCell ref="AP3270:AQ3271"/>
    <mergeCell ref="T3270:U3271"/>
    <mergeCell ref="V3270:W3271"/>
    <mergeCell ref="X3270:Y3271"/>
    <mergeCell ref="Z3270:AA3271"/>
    <mergeCell ref="AB3270:AC3271"/>
    <mergeCell ref="AD3270:AE3271"/>
    <mergeCell ref="H3270:I3271"/>
    <mergeCell ref="J3270:K3271"/>
    <mergeCell ref="L3270:M3271"/>
    <mergeCell ref="N3270:O3271"/>
    <mergeCell ref="P3270:Q3271"/>
    <mergeCell ref="R3270:S3271"/>
    <mergeCell ref="BO3268:BO3269"/>
    <mergeCell ref="BO3270:BO3271"/>
    <mergeCell ref="BJ3272:BK3273"/>
    <mergeCell ref="BL3272:BN3273"/>
    <mergeCell ref="BP3272:BP3273"/>
    <mergeCell ref="BQ3272:BQ3273"/>
    <mergeCell ref="C3273:D3273"/>
    <mergeCell ref="B3274:B3275"/>
    <mergeCell ref="C3274:D3274"/>
    <mergeCell ref="E3274:E3275"/>
    <mergeCell ref="F3274:F3275"/>
    <mergeCell ref="G3274:G3275"/>
    <mergeCell ref="AX3272:AY3273"/>
    <mergeCell ref="AZ3272:BA3273"/>
    <mergeCell ref="BB3272:BC3273"/>
    <mergeCell ref="BD3272:BE3273"/>
    <mergeCell ref="BF3272:BG3273"/>
    <mergeCell ref="BH3272:BI3273"/>
    <mergeCell ref="AL3272:AM3273"/>
    <mergeCell ref="AN3272:AO3273"/>
    <mergeCell ref="AP3272:AQ3273"/>
    <mergeCell ref="AR3272:AS3273"/>
    <mergeCell ref="AT3272:AU3273"/>
    <mergeCell ref="AV3272:AW3273"/>
    <mergeCell ref="Z3272:AA3273"/>
    <mergeCell ref="AB3272:AC3273"/>
    <mergeCell ref="AD3272:AE3273"/>
    <mergeCell ref="AF3272:AG3273"/>
    <mergeCell ref="AH3272:AI3273"/>
    <mergeCell ref="AJ3272:AK3273"/>
    <mergeCell ref="N3272:O3273"/>
    <mergeCell ref="P3272:Q3273"/>
    <mergeCell ref="R3272:S3273"/>
    <mergeCell ref="T3272:U3273"/>
    <mergeCell ref="V3272:W3273"/>
    <mergeCell ref="X3272:Y3273"/>
    <mergeCell ref="BQ3274:BQ3275"/>
    <mergeCell ref="C3275:D3275"/>
    <mergeCell ref="B3272:B3273"/>
    <mergeCell ref="C3272:D3272"/>
    <mergeCell ref="E3272:E3273"/>
    <mergeCell ref="F3272:F3273"/>
    <mergeCell ref="G3272:G3273"/>
    <mergeCell ref="H3272:I3273"/>
    <mergeCell ref="J3272:K3273"/>
    <mergeCell ref="L3272:M3273"/>
    <mergeCell ref="BD3274:BE3275"/>
    <mergeCell ref="BF3274:BG3275"/>
    <mergeCell ref="BH3274:BI3275"/>
    <mergeCell ref="BJ3274:BK3275"/>
    <mergeCell ref="BL3274:BN3275"/>
    <mergeCell ref="BP3274:BP3275"/>
    <mergeCell ref="AR3274:AS3275"/>
    <mergeCell ref="AT3274:AU3275"/>
    <mergeCell ref="AV3274:AW3275"/>
    <mergeCell ref="AX3274:AY3275"/>
    <mergeCell ref="AZ3274:BA3275"/>
    <mergeCell ref="BB3274:BC3275"/>
    <mergeCell ref="AF3274:AG3275"/>
    <mergeCell ref="AH3274:AI3275"/>
    <mergeCell ref="AJ3274:AK3275"/>
    <mergeCell ref="AL3274:AM3275"/>
    <mergeCell ref="AN3274:AO3275"/>
    <mergeCell ref="AP3274:AQ3275"/>
    <mergeCell ref="T3274:U3275"/>
    <mergeCell ref="V3274:W3275"/>
    <mergeCell ref="X3274:Y3275"/>
    <mergeCell ref="Z3274:AA3275"/>
    <mergeCell ref="AB3274:AC3275"/>
    <mergeCell ref="AD3274:AE3275"/>
    <mergeCell ref="H3274:I3275"/>
    <mergeCell ref="J3274:K3275"/>
    <mergeCell ref="L3274:M3275"/>
    <mergeCell ref="N3274:O3275"/>
    <mergeCell ref="P3274:Q3275"/>
    <mergeCell ref="R3274:S3275"/>
    <mergeCell ref="BJ3276:BK3277"/>
    <mergeCell ref="BL3276:BN3277"/>
    <mergeCell ref="BP3276:BP3277"/>
    <mergeCell ref="BQ3276:BQ3277"/>
    <mergeCell ref="C3277:D3277"/>
    <mergeCell ref="B3278:B3279"/>
    <mergeCell ref="C3278:D3278"/>
    <mergeCell ref="E3278:E3279"/>
    <mergeCell ref="F3278:F3279"/>
    <mergeCell ref="G3278:G3279"/>
    <mergeCell ref="AX3276:AY3277"/>
    <mergeCell ref="AZ3276:BA3277"/>
    <mergeCell ref="BB3276:BC3277"/>
    <mergeCell ref="BD3276:BE3277"/>
    <mergeCell ref="BF3276:BG3277"/>
    <mergeCell ref="BH3276:BI3277"/>
    <mergeCell ref="AL3276:AM3277"/>
    <mergeCell ref="AN3276:AO3277"/>
    <mergeCell ref="AP3276:AQ3277"/>
    <mergeCell ref="AR3276:AS3277"/>
    <mergeCell ref="AT3276:AU3277"/>
    <mergeCell ref="AV3276:AW3277"/>
    <mergeCell ref="Z3276:AA3277"/>
    <mergeCell ref="AB3276:AC3277"/>
    <mergeCell ref="AD3276:AE3277"/>
    <mergeCell ref="AF3276:AG3277"/>
    <mergeCell ref="AH3276:AI3277"/>
    <mergeCell ref="AJ3276:AK3277"/>
    <mergeCell ref="N3276:O3277"/>
    <mergeCell ref="P3276:Q3277"/>
    <mergeCell ref="R3276:S3277"/>
    <mergeCell ref="T3276:U3277"/>
    <mergeCell ref="V3276:W3277"/>
    <mergeCell ref="X3276:Y3277"/>
    <mergeCell ref="BQ3278:BQ3279"/>
    <mergeCell ref="C3279:D3279"/>
    <mergeCell ref="B3276:B3277"/>
    <mergeCell ref="C3276:D3276"/>
    <mergeCell ref="E3276:E3277"/>
    <mergeCell ref="F3276:F3277"/>
    <mergeCell ref="G3276:G3277"/>
    <mergeCell ref="H3276:I3277"/>
    <mergeCell ref="J3276:K3277"/>
    <mergeCell ref="L3276:M3277"/>
    <mergeCell ref="BD3278:BE3279"/>
    <mergeCell ref="BF3278:BG3279"/>
    <mergeCell ref="BH3278:BI3279"/>
    <mergeCell ref="BJ3278:BK3279"/>
    <mergeCell ref="BL3278:BN3279"/>
    <mergeCell ref="BP3278:BP3279"/>
    <mergeCell ref="AR3278:AS3279"/>
    <mergeCell ref="AT3278:AU3279"/>
    <mergeCell ref="AV3278:AW3279"/>
    <mergeCell ref="AX3278:AY3279"/>
    <mergeCell ref="AZ3278:BA3279"/>
    <mergeCell ref="BB3278:BC3279"/>
    <mergeCell ref="AF3278:AG3279"/>
    <mergeCell ref="AH3278:AI3279"/>
    <mergeCell ref="AJ3278:AK3279"/>
    <mergeCell ref="AL3278:AM3279"/>
    <mergeCell ref="AN3278:AO3279"/>
    <mergeCell ref="AP3278:AQ3279"/>
    <mergeCell ref="T3278:U3279"/>
    <mergeCell ref="V3278:W3279"/>
    <mergeCell ref="X3278:Y3279"/>
    <mergeCell ref="Z3278:AA3279"/>
    <mergeCell ref="AB3278:AC3279"/>
    <mergeCell ref="AD3278:AE3279"/>
    <mergeCell ref="H3278:I3279"/>
    <mergeCell ref="J3278:K3279"/>
    <mergeCell ref="L3278:M3279"/>
    <mergeCell ref="N3278:O3279"/>
    <mergeCell ref="P3278:Q3279"/>
    <mergeCell ref="R3278:S3279"/>
    <mergeCell ref="BJ3280:BK3281"/>
    <mergeCell ref="BL3280:BN3281"/>
    <mergeCell ref="BP3280:BP3281"/>
    <mergeCell ref="BQ3280:BQ3281"/>
    <mergeCell ref="C3281:D3281"/>
    <mergeCell ref="B3282:B3283"/>
    <mergeCell ref="C3282:D3282"/>
    <mergeCell ref="E3282:E3283"/>
    <mergeCell ref="F3282:F3283"/>
    <mergeCell ref="G3282:G3283"/>
    <mergeCell ref="AX3280:AY3281"/>
    <mergeCell ref="AZ3280:BA3281"/>
    <mergeCell ref="BB3280:BC3281"/>
    <mergeCell ref="BD3280:BE3281"/>
    <mergeCell ref="BF3280:BG3281"/>
    <mergeCell ref="BH3280:BI3281"/>
    <mergeCell ref="AL3280:AM3281"/>
    <mergeCell ref="AN3280:AO3281"/>
    <mergeCell ref="AP3280:AQ3281"/>
    <mergeCell ref="AR3280:AS3281"/>
    <mergeCell ref="AT3280:AU3281"/>
    <mergeCell ref="AV3280:AW3281"/>
    <mergeCell ref="Z3280:AA3281"/>
    <mergeCell ref="AB3280:AC3281"/>
    <mergeCell ref="AD3280:AE3281"/>
    <mergeCell ref="AF3280:AG3281"/>
    <mergeCell ref="AH3280:AI3281"/>
    <mergeCell ref="AJ3280:AK3281"/>
    <mergeCell ref="N3280:O3281"/>
    <mergeCell ref="P3280:Q3281"/>
    <mergeCell ref="R3280:S3281"/>
    <mergeCell ref="T3280:U3281"/>
    <mergeCell ref="V3280:W3281"/>
    <mergeCell ref="X3280:Y3281"/>
    <mergeCell ref="BQ3282:BQ3283"/>
    <mergeCell ref="C3283:D3283"/>
    <mergeCell ref="B3280:B3281"/>
    <mergeCell ref="C3280:D3280"/>
    <mergeCell ref="E3280:E3281"/>
    <mergeCell ref="F3280:F3281"/>
    <mergeCell ref="G3280:G3281"/>
    <mergeCell ref="H3280:I3281"/>
    <mergeCell ref="J3280:K3281"/>
    <mergeCell ref="L3280:M3281"/>
    <mergeCell ref="BD3282:BE3283"/>
    <mergeCell ref="BF3282:BG3283"/>
    <mergeCell ref="BH3282:BI3283"/>
    <mergeCell ref="BJ3282:BK3283"/>
    <mergeCell ref="BL3282:BN3283"/>
    <mergeCell ref="BP3282:BP3283"/>
    <mergeCell ref="AR3282:AS3283"/>
    <mergeCell ref="AT3282:AU3283"/>
    <mergeCell ref="AV3282:AW3283"/>
    <mergeCell ref="AX3282:AY3283"/>
    <mergeCell ref="AZ3282:BA3283"/>
    <mergeCell ref="BB3282:BC3283"/>
    <mergeCell ref="AF3282:AG3283"/>
    <mergeCell ref="AH3282:AI3283"/>
    <mergeCell ref="AJ3282:AK3283"/>
    <mergeCell ref="AL3282:AM3283"/>
    <mergeCell ref="AN3282:AO3283"/>
    <mergeCell ref="AP3282:AQ3283"/>
    <mergeCell ref="T3282:U3283"/>
    <mergeCell ref="V3282:W3283"/>
    <mergeCell ref="X3282:Y3283"/>
    <mergeCell ref="Z3282:AA3283"/>
    <mergeCell ref="AB3282:AC3283"/>
    <mergeCell ref="AD3282:AE3283"/>
    <mergeCell ref="H3282:I3283"/>
    <mergeCell ref="J3282:K3283"/>
    <mergeCell ref="L3282:M3283"/>
    <mergeCell ref="N3282:O3283"/>
    <mergeCell ref="P3282:Q3283"/>
    <mergeCell ref="R3282:S3283"/>
    <mergeCell ref="BJ3284:BK3285"/>
    <mergeCell ref="BL3284:BN3285"/>
    <mergeCell ref="BP3284:BP3285"/>
    <mergeCell ref="BO3284:BO3285"/>
    <mergeCell ref="C3285:D3285"/>
    <mergeCell ref="B3286:B3287"/>
    <mergeCell ref="C3286:D3286"/>
    <mergeCell ref="E3286:E3287"/>
    <mergeCell ref="F3286:F3287"/>
    <mergeCell ref="G3286:G3287"/>
    <mergeCell ref="AX3284:AY3285"/>
    <mergeCell ref="AZ3284:BA3285"/>
    <mergeCell ref="BB3284:BC3285"/>
    <mergeCell ref="BD3284:BE3285"/>
    <mergeCell ref="BF3284:BG3285"/>
    <mergeCell ref="BH3284:BI3285"/>
    <mergeCell ref="AL3284:AM3285"/>
    <mergeCell ref="AN3284:AO3285"/>
    <mergeCell ref="AP3284:AQ3285"/>
    <mergeCell ref="AR3284:AS3285"/>
    <mergeCell ref="AT3284:AU3285"/>
    <mergeCell ref="AV3284:AW3285"/>
    <mergeCell ref="Z3284:AA3285"/>
    <mergeCell ref="AB3284:AC3285"/>
    <mergeCell ref="AD3284:AE3285"/>
    <mergeCell ref="AF3284:AG3285"/>
    <mergeCell ref="AH3284:AI3285"/>
    <mergeCell ref="AJ3284:AK3285"/>
    <mergeCell ref="N3284:O3285"/>
    <mergeCell ref="P3284:Q3285"/>
    <mergeCell ref="R3284:S3285"/>
    <mergeCell ref="T3284:U3285"/>
    <mergeCell ref="V3284:W3285"/>
    <mergeCell ref="X3284:Y3285"/>
    <mergeCell ref="BQ3286:BQ3287"/>
    <mergeCell ref="C3287:D3287"/>
    <mergeCell ref="B3284:B3285"/>
    <mergeCell ref="C3284:D3284"/>
    <mergeCell ref="E3284:E3285"/>
    <mergeCell ref="F3284:F3285"/>
    <mergeCell ref="G3284:G3285"/>
    <mergeCell ref="H3284:I3285"/>
    <mergeCell ref="J3284:K3285"/>
    <mergeCell ref="L3284:M3285"/>
    <mergeCell ref="BD3286:BE3287"/>
    <mergeCell ref="BF3286:BG3287"/>
    <mergeCell ref="BH3286:BI3287"/>
    <mergeCell ref="BJ3286:BK3287"/>
    <mergeCell ref="BL3286:BN3287"/>
    <mergeCell ref="BP3286:BP3287"/>
    <mergeCell ref="AR3286:AS3287"/>
    <mergeCell ref="AT3286:AU3287"/>
    <mergeCell ref="AV3286:AW3287"/>
    <mergeCell ref="AX3286:AY3287"/>
    <mergeCell ref="AZ3286:BA3287"/>
    <mergeCell ref="BB3286:BC3287"/>
    <mergeCell ref="AF3286:AG3287"/>
    <mergeCell ref="AH3286:AI3287"/>
    <mergeCell ref="AJ3286:AK3287"/>
    <mergeCell ref="AL3286:AM3287"/>
    <mergeCell ref="AN3286:AO3287"/>
    <mergeCell ref="AP3286:AQ3287"/>
    <mergeCell ref="T3286:U3287"/>
    <mergeCell ref="V3286:W3287"/>
    <mergeCell ref="X3286:Y3287"/>
    <mergeCell ref="Z3286:AA3287"/>
    <mergeCell ref="AB3286:AC3287"/>
    <mergeCell ref="AD3286:AE3287"/>
    <mergeCell ref="H3286:I3287"/>
    <mergeCell ref="J3286:K3287"/>
    <mergeCell ref="L3286:M3287"/>
    <mergeCell ref="N3286:O3287"/>
    <mergeCell ref="P3286:Q3287"/>
    <mergeCell ref="R3286:S3287"/>
    <mergeCell ref="BJ3288:BK3289"/>
    <mergeCell ref="BL3288:BN3289"/>
    <mergeCell ref="BP3288:BP3289"/>
    <mergeCell ref="BQ3288:BQ3289"/>
    <mergeCell ref="C3289:D3289"/>
    <mergeCell ref="B3290:B3291"/>
    <mergeCell ref="C3290:D3290"/>
    <mergeCell ref="E3290:E3291"/>
    <mergeCell ref="F3290:F3291"/>
    <mergeCell ref="G3290:G3291"/>
    <mergeCell ref="AX3288:AY3289"/>
    <mergeCell ref="AZ3288:BA3289"/>
    <mergeCell ref="BB3288:BC3289"/>
    <mergeCell ref="BD3288:BE3289"/>
    <mergeCell ref="BF3288:BG3289"/>
    <mergeCell ref="BH3288:BI3289"/>
    <mergeCell ref="AL3288:AM3289"/>
    <mergeCell ref="AN3288:AO3289"/>
    <mergeCell ref="AP3288:AQ3289"/>
    <mergeCell ref="AR3288:AS3289"/>
    <mergeCell ref="AT3288:AU3289"/>
    <mergeCell ref="AV3288:AW3289"/>
    <mergeCell ref="Z3288:AA3289"/>
    <mergeCell ref="AB3288:AC3289"/>
    <mergeCell ref="AD3288:AE3289"/>
    <mergeCell ref="AF3288:AG3289"/>
    <mergeCell ref="AH3288:AI3289"/>
    <mergeCell ref="AJ3288:AK3289"/>
    <mergeCell ref="N3288:O3289"/>
    <mergeCell ref="P3288:Q3289"/>
    <mergeCell ref="R3288:S3289"/>
    <mergeCell ref="T3288:U3289"/>
    <mergeCell ref="V3288:W3289"/>
    <mergeCell ref="X3288:Y3289"/>
    <mergeCell ref="BQ3290:BQ3291"/>
    <mergeCell ref="C3291:D3291"/>
    <mergeCell ref="B3288:B3289"/>
    <mergeCell ref="C3288:D3288"/>
    <mergeCell ref="E3288:E3289"/>
    <mergeCell ref="F3288:F3289"/>
    <mergeCell ref="G3288:G3289"/>
    <mergeCell ref="H3288:I3289"/>
    <mergeCell ref="J3288:K3289"/>
    <mergeCell ref="L3288:M3289"/>
    <mergeCell ref="BD3290:BE3291"/>
    <mergeCell ref="BF3290:BG3291"/>
    <mergeCell ref="BH3290:BI3291"/>
    <mergeCell ref="BJ3290:BK3291"/>
    <mergeCell ref="BL3290:BN3291"/>
    <mergeCell ref="BP3290:BP3291"/>
    <mergeCell ref="AR3290:AS3291"/>
    <mergeCell ref="AT3290:AU3291"/>
    <mergeCell ref="AV3290:AW3291"/>
    <mergeCell ref="AX3290:AY3291"/>
    <mergeCell ref="AZ3290:BA3291"/>
    <mergeCell ref="BB3290:BC3291"/>
    <mergeCell ref="AF3290:AG3291"/>
    <mergeCell ref="AH3290:AI3291"/>
    <mergeCell ref="AJ3290:AK3291"/>
    <mergeCell ref="AL3290:AM3291"/>
    <mergeCell ref="AN3290:AO3291"/>
    <mergeCell ref="AP3290:AQ3291"/>
    <mergeCell ref="T3290:U3291"/>
    <mergeCell ref="V3290:W3291"/>
    <mergeCell ref="X3290:Y3291"/>
    <mergeCell ref="Z3290:AA3291"/>
    <mergeCell ref="AB3290:AC3291"/>
    <mergeCell ref="AD3290:AE3291"/>
    <mergeCell ref="H3290:I3291"/>
    <mergeCell ref="J3290:K3291"/>
    <mergeCell ref="L3290:M3291"/>
    <mergeCell ref="N3290:O3291"/>
    <mergeCell ref="P3290:Q3291"/>
    <mergeCell ref="R3290:S3291"/>
    <mergeCell ref="BJ3292:BK3293"/>
    <mergeCell ref="BL3292:BN3293"/>
    <mergeCell ref="BP3292:BP3293"/>
    <mergeCell ref="BQ3292:BQ3293"/>
    <mergeCell ref="C3293:D3293"/>
    <mergeCell ref="B3294:B3295"/>
    <mergeCell ref="C3294:D3294"/>
    <mergeCell ref="E3294:E3295"/>
    <mergeCell ref="F3294:F3295"/>
    <mergeCell ref="G3294:G3295"/>
    <mergeCell ref="AX3292:AY3293"/>
    <mergeCell ref="AZ3292:BA3293"/>
    <mergeCell ref="BB3292:BC3293"/>
    <mergeCell ref="BD3292:BE3293"/>
    <mergeCell ref="BF3292:BG3293"/>
    <mergeCell ref="BH3292:BI3293"/>
    <mergeCell ref="AL3292:AM3293"/>
    <mergeCell ref="AN3292:AO3293"/>
    <mergeCell ref="AP3292:AQ3293"/>
    <mergeCell ref="AR3292:AS3293"/>
    <mergeCell ref="AT3292:AU3293"/>
    <mergeCell ref="AV3292:AW3293"/>
    <mergeCell ref="Z3292:AA3293"/>
    <mergeCell ref="AB3292:AC3293"/>
    <mergeCell ref="AD3292:AE3293"/>
    <mergeCell ref="AF3292:AG3293"/>
    <mergeCell ref="AH3292:AI3293"/>
    <mergeCell ref="AJ3292:AK3293"/>
    <mergeCell ref="N3292:O3293"/>
    <mergeCell ref="P3292:Q3293"/>
    <mergeCell ref="R3292:S3293"/>
    <mergeCell ref="T3292:U3293"/>
    <mergeCell ref="V3292:W3293"/>
    <mergeCell ref="X3292:Y3293"/>
    <mergeCell ref="BQ3294:BQ3295"/>
    <mergeCell ref="C3295:D3295"/>
    <mergeCell ref="B3292:B3293"/>
    <mergeCell ref="C3292:D3292"/>
    <mergeCell ref="E3292:E3293"/>
    <mergeCell ref="F3292:F3293"/>
    <mergeCell ref="G3292:G3293"/>
    <mergeCell ref="H3292:I3293"/>
    <mergeCell ref="J3292:K3293"/>
    <mergeCell ref="L3292:M3293"/>
    <mergeCell ref="BO3292:BO3293"/>
    <mergeCell ref="BO3294:BO3295"/>
    <mergeCell ref="BD3294:BE3295"/>
    <mergeCell ref="BF3294:BG3295"/>
    <mergeCell ref="BH3294:BI3295"/>
    <mergeCell ref="BJ3294:BK3295"/>
    <mergeCell ref="BL3294:BN3295"/>
    <mergeCell ref="BP3294:BP3295"/>
    <mergeCell ref="AR3294:AS3295"/>
    <mergeCell ref="AT3294:AU3295"/>
    <mergeCell ref="AV3294:AW3295"/>
    <mergeCell ref="AX3294:AY3295"/>
    <mergeCell ref="AZ3294:BA3295"/>
    <mergeCell ref="BB3294:BC3295"/>
    <mergeCell ref="AF3294:AG3295"/>
    <mergeCell ref="AH3294:AI3295"/>
    <mergeCell ref="AJ3294:AK3295"/>
    <mergeCell ref="AL3294:AM3295"/>
    <mergeCell ref="AN3294:AO3295"/>
    <mergeCell ref="AP3294:AQ3295"/>
    <mergeCell ref="T3294:U3295"/>
    <mergeCell ref="V3294:W3295"/>
    <mergeCell ref="X3294:Y3295"/>
    <mergeCell ref="Z3294:AA3295"/>
    <mergeCell ref="AB3294:AC3295"/>
    <mergeCell ref="AD3294:AE3295"/>
    <mergeCell ref="H3294:I3295"/>
    <mergeCell ref="J3294:K3295"/>
    <mergeCell ref="L3294:M3295"/>
    <mergeCell ref="N3294:O3295"/>
    <mergeCell ref="P3294:Q3295"/>
    <mergeCell ref="R3294:S3295"/>
    <mergeCell ref="BO3296:BO3297"/>
    <mergeCell ref="BQ3296:BQ3297"/>
    <mergeCell ref="B3298:C3298"/>
    <mergeCell ref="BD3296:BE3297"/>
    <mergeCell ref="BF3296:BG3297"/>
    <mergeCell ref="BH3296:BI3297"/>
    <mergeCell ref="BJ3296:BK3297"/>
    <mergeCell ref="BL3296:BN3297"/>
    <mergeCell ref="BP3296:BP3297"/>
    <mergeCell ref="AR3296:AS3297"/>
    <mergeCell ref="AT3296:AU3297"/>
    <mergeCell ref="AV3296:AW3297"/>
    <mergeCell ref="AX3296:AY3297"/>
    <mergeCell ref="AZ3296:BA3297"/>
    <mergeCell ref="BB3296:BC3297"/>
    <mergeCell ref="AF3296:AG3297"/>
    <mergeCell ref="AH3296:AI3297"/>
    <mergeCell ref="AJ3296:AK3297"/>
    <mergeCell ref="AL3296:AM3297"/>
    <mergeCell ref="AN3296:AO3297"/>
    <mergeCell ref="AP3296:AQ3297"/>
    <mergeCell ref="T3296:U3297"/>
    <mergeCell ref="V3296:W3297"/>
    <mergeCell ref="X3296:Y3297"/>
    <mergeCell ref="Z3296:AA3297"/>
    <mergeCell ref="AB3296:AC3297"/>
    <mergeCell ref="AD3296:AE3297"/>
    <mergeCell ref="B3296:C3297"/>
    <mergeCell ref="D3296:E3297"/>
    <mergeCell ref="H3296:I3297"/>
    <mergeCell ref="J3296:K3297"/>
    <mergeCell ref="L3296:M3297"/>
    <mergeCell ref="N3296:O3297"/>
    <mergeCell ref="P3296:Q3297"/>
    <mergeCell ref="R3296:S3297"/>
    <mergeCell ref="B3303:C3303"/>
    <mergeCell ref="H3303:J3303"/>
    <mergeCell ref="L3303:N3303"/>
    <mergeCell ref="O3303:R3303"/>
    <mergeCell ref="S3301:U3301"/>
    <mergeCell ref="W3301:Y3301"/>
    <mergeCell ref="Z3301:AC3301"/>
    <mergeCell ref="AD3301:AF3301"/>
    <mergeCell ref="AH3301:AJ3301"/>
    <mergeCell ref="AK3301:AN3301"/>
    <mergeCell ref="BH3314:BI3314"/>
    <mergeCell ref="BJ3314:BK3314"/>
    <mergeCell ref="B3301:C3301"/>
    <mergeCell ref="H3301:J3301"/>
    <mergeCell ref="L3301:N3301"/>
    <mergeCell ref="O3301:R3301"/>
    <mergeCell ref="AB3314:AC3314"/>
    <mergeCell ref="AD3314:AE3314"/>
    <mergeCell ref="AF3314:AG3314"/>
    <mergeCell ref="AH3314:AI3314"/>
    <mergeCell ref="C3316:D3316"/>
    <mergeCell ref="BD3310:BM3310"/>
    <mergeCell ref="B3313:B3314"/>
    <mergeCell ref="C3313:D3314"/>
    <mergeCell ref="F3313:F3314"/>
    <mergeCell ref="G3313:G3314"/>
    <mergeCell ref="H3313:I3314"/>
    <mergeCell ref="J3313:O3313"/>
    <mergeCell ref="P3313:U3313"/>
    <mergeCell ref="V3313:W3314"/>
    <mergeCell ref="X3313:Y3314"/>
    <mergeCell ref="B3306:BN3306"/>
    <mergeCell ref="E3308:AC3308"/>
    <mergeCell ref="AE3308:AK3308"/>
    <mergeCell ref="AL3308:BM3308"/>
    <mergeCell ref="C3310:D3310"/>
    <mergeCell ref="E3310:AC3310"/>
    <mergeCell ref="AE3310:AH3310"/>
    <mergeCell ref="AI3310:AZ3310"/>
    <mergeCell ref="BA3310:BC3310"/>
    <mergeCell ref="AO3303:AQ3303"/>
    <mergeCell ref="AS3303:AU3303"/>
    <mergeCell ref="AZ3303:BD3303"/>
    <mergeCell ref="BE3303:BG3303"/>
    <mergeCell ref="BI3303:BK3303"/>
    <mergeCell ref="BA3304:BN3304"/>
    <mergeCell ref="S3303:U3303"/>
    <mergeCell ref="W3303:Y3303"/>
    <mergeCell ref="Z3303:AC3303"/>
    <mergeCell ref="AD3303:AF3303"/>
    <mergeCell ref="AH3303:AJ3303"/>
    <mergeCell ref="AK3303:AN3303"/>
    <mergeCell ref="H3315:I3316"/>
    <mergeCell ref="J3315:K3316"/>
    <mergeCell ref="L3315:M3316"/>
    <mergeCell ref="AV3314:AW3314"/>
    <mergeCell ref="AX3314:AY3314"/>
    <mergeCell ref="AZ3314:BA3314"/>
    <mergeCell ref="BB3314:BC3314"/>
    <mergeCell ref="BD3314:BE3314"/>
    <mergeCell ref="BF3314:BG3314"/>
    <mergeCell ref="AJ3314:AK3314"/>
    <mergeCell ref="AL3314:AM3314"/>
    <mergeCell ref="AN3314:AO3314"/>
    <mergeCell ref="R3314:S3314"/>
    <mergeCell ref="T3314:U3314"/>
    <mergeCell ref="Z3313:AA3314"/>
    <mergeCell ref="AB3313:AG3313"/>
    <mergeCell ref="AH3313:AM3313"/>
    <mergeCell ref="AN3313:AS3313"/>
    <mergeCell ref="AT3313:AY3313"/>
    <mergeCell ref="AZ3313:BE3313"/>
    <mergeCell ref="BJ3315:BK3316"/>
    <mergeCell ref="BL3315:BN3316"/>
    <mergeCell ref="BP3315:BP3316"/>
    <mergeCell ref="BQ3315:BQ3316"/>
    <mergeCell ref="AX3315:AY3316"/>
    <mergeCell ref="AZ3315:BA3316"/>
    <mergeCell ref="BB3315:BC3316"/>
    <mergeCell ref="BD3315:BE3316"/>
    <mergeCell ref="BF3315:BG3316"/>
    <mergeCell ref="BH3315:BI3316"/>
    <mergeCell ref="AL3315:AM3316"/>
    <mergeCell ref="AN3315:AO3316"/>
    <mergeCell ref="AP3315:AQ3316"/>
    <mergeCell ref="AR3315:AS3316"/>
    <mergeCell ref="AT3315:AU3316"/>
    <mergeCell ref="AV3315:AW3316"/>
    <mergeCell ref="Z3315:AA3316"/>
    <mergeCell ref="AB3315:AC3316"/>
    <mergeCell ref="AD3315:AE3316"/>
    <mergeCell ref="AF3315:AG3316"/>
    <mergeCell ref="AH3315:AI3316"/>
    <mergeCell ref="AJ3315:AK3316"/>
    <mergeCell ref="N3315:O3316"/>
    <mergeCell ref="P3315:Q3316"/>
    <mergeCell ref="R3315:S3316"/>
    <mergeCell ref="T3315:U3316"/>
    <mergeCell ref="V3315:W3316"/>
    <mergeCell ref="X3315:Y3316"/>
    <mergeCell ref="BO3313:BO3314"/>
    <mergeCell ref="BO3315:BO3316"/>
    <mergeCell ref="C3318:D3318"/>
    <mergeCell ref="B3319:B3320"/>
    <mergeCell ref="C3319:D3319"/>
    <mergeCell ref="E3319:E3320"/>
    <mergeCell ref="F3319:F3320"/>
    <mergeCell ref="G3319:G3320"/>
    <mergeCell ref="H3319:I3320"/>
    <mergeCell ref="J3319:K3320"/>
    <mergeCell ref="L3319:M3320"/>
    <mergeCell ref="BD3317:BE3318"/>
    <mergeCell ref="BF3317:BG3318"/>
    <mergeCell ref="BH3317:BI3318"/>
    <mergeCell ref="BJ3317:BK3318"/>
    <mergeCell ref="BL3317:BN3318"/>
    <mergeCell ref="BP3317:BP3318"/>
    <mergeCell ref="AR3317:AS3318"/>
    <mergeCell ref="AT3317:AU3318"/>
    <mergeCell ref="AV3317:AW3318"/>
    <mergeCell ref="AX3317:AY3318"/>
    <mergeCell ref="AZ3317:BA3318"/>
    <mergeCell ref="BB3317:BC3318"/>
    <mergeCell ref="AF3317:AG3318"/>
    <mergeCell ref="AH3317:AI3318"/>
    <mergeCell ref="AJ3317:AK3318"/>
    <mergeCell ref="AL3317:AM3318"/>
    <mergeCell ref="AN3317:AO3318"/>
    <mergeCell ref="AP3317:AQ3318"/>
    <mergeCell ref="T3317:U3318"/>
    <mergeCell ref="V3317:W3318"/>
    <mergeCell ref="X3317:Y3318"/>
    <mergeCell ref="Z3317:AA3318"/>
    <mergeCell ref="AB3317:AC3318"/>
    <mergeCell ref="AD3317:AE3318"/>
    <mergeCell ref="H3317:I3318"/>
    <mergeCell ref="BO3317:BO3318"/>
    <mergeCell ref="B3315:B3316"/>
    <mergeCell ref="C3315:D3315"/>
    <mergeCell ref="E3315:E3316"/>
    <mergeCell ref="F3315:F3316"/>
    <mergeCell ref="G3315:G3316"/>
    <mergeCell ref="J3317:K3318"/>
    <mergeCell ref="L3317:M3318"/>
    <mergeCell ref="N3317:O3318"/>
    <mergeCell ref="P3317:Q3318"/>
    <mergeCell ref="R3317:S3318"/>
    <mergeCell ref="BJ3319:BK3320"/>
    <mergeCell ref="BL3319:BN3320"/>
    <mergeCell ref="BP3319:BP3320"/>
    <mergeCell ref="BQ3319:BQ3320"/>
    <mergeCell ref="C3320:D3320"/>
    <mergeCell ref="B3321:B3322"/>
    <mergeCell ref="C3321:D3321"/>
    <mergeCell ref="E3321:E3322"/>
    <mergeCell ref="F3321:F3322"/>
    <mergeCell ref="G3321:G3322"/>
    <mergeCell ref="AX3319:AY3320"/>
    <mergeCell ref="AZ3319:BA3320"/>
    <mergeCell ref="BB3319:BC3320"/>
    <mergeCell ref="BD3319:BE3320"/>
    <mergeCell ref="BF3319:BG3320"/>
    <mergeCell ref="BH3319:BI3320"/>
    <mergeCell ref="AL3319:AM3320"/>
    <mergeCell ref="AN3319:AO3320"/>
    <mergeCell ref="AP3319:AQ3320"/>
    <mergeCell ref="AR3319:AS3320"/>
    <mergeCell ref="AT3319:AU3320"/>
    <mergeCell ref="AV3319:AW3320"/>
    <mergeCell ref="Z3319:AA3320"/>
    <mergeCell ref="AB3319:AC3320"/>
    <mergeCell ref="AD3319:AE3320"/>
    <mergeCell ref="AF3319:AG3320"/>
    <mergeCell ref="AH3319:AI3320"/>
    <mergeCell ref="AJ3319:AK3320"/>
    <mergeCell ref="N3319:O3320"/>
    <mergeCell ref="P3319:Q3320"/>
    <mergeCell ref="R3319:S3320"/>
    <mergeCell ref="T3319:U3320"/>
    <mergeCell ref="V3319:W3320"/>
    <mergeCell ref="X3319:Y3320"/>
    <mergeCell ref="BQ3321:BQ3322"/>
    <mergeCell ref="C3322:D3322"/>
    <mergeCell ref="B3317:B3318"/>
    <mergeCell ref="C3317:D3317"/>
    <mergeCell ref="E3317:E3318"/>
    <mergeCell ref="F3317:F3318"/>
    <mergeCell ref="G3317:G3318"/>
    <mergeCell ref="BD3321:BE3322"/>
    <mergeCell ref="BF3321:BG3322"/>
    <mergeCell ref="BH3321:BI3322"/>
    <mergeCell ref="BJ3321:BK3322"/>
    <mergeCell ref="BL3321:BN3322"/>
    <mergeCell ref="BP3321:BP3322"/>
    <mergeCell ref="AR3321:AS3322"/>
    <mergeCell ref="AT3321:AU3322"/>
    <mergeCell ref="AV3321:AW3322"/>
    <mergeCell ref="AX3321:AY3322"/>
    <mergeCell ref="AZ3321:BA3322"/>
    <mergeCell ref="BB3321:BC3322"/>
    <mergeCell ref="AF3321:AG3322"/>
    <mergeCell ref="AH3321:AI3322"/>
    <mergeCell ref="AJ3321:AK3322"/>
    <mergeCell ref="AL3321:AM3322"/>
    <mergeCell ref="AN3321:AO3322"/>
    <mergeCell ref="AP3321:AQ3322"/>
    <mergeCell ref="T3321:U3322"/>
    <mergeCell ref="V3321:W3322"/>
    <mergeCell ref="X3321:Y3322"/>
    <mergeCell ref="Z3321:AA3322"/>
    <mergeCell ref="AB3321:AC3322"/>
    <mergeCell ref="AD3321:AE3322"/>
    <mergeCell ref="H3321:I3322"/>
    <mergeCell ref="J3321:K3322"/>
    <mergeCell ref="L3321:M3322"/>
    <mergeCell ref="N3321:O3322"/>
    <mergeCell ref="P3321:Q3322"/>
    <mergeCell ref="R3321:S3322"/>
    <mergeCell ref="BJ3323:BK3324"/>
    <mergeCell ref="BL3323:BN3324"/>
    <mergeCell ref="BP3323:BP3324"/>
    <mergeCell ref="BQ3323:BQ3324"/>
    <mergeCell ref="C3324:D3324"/>
    <mergeCell ref="B3325:B3326"/>
    <mergeCell ref="C3325:D3325"/>
    <mergeCell ref="E3325:E3326"/>
    <mergeCell ref="F3325:F3326"/>
    <mergeCell ref="G3325:G3326"/>
    <mergeCell ref="AX3323:AY3324"/>
    <mergeCell ref="AZ3323:BA3324"/>
    <mergeCell ref="BB3323:BC3324"/>
    <mergeCell ref="BD3323:BE3324"/>
    <mergeCell ref="BF3323:BG3324"/>
    <mergeCell ref="BH3323:BI3324"/>
    <mergeCell ref="AL3323:AM3324"/>
    <mergeCell ref="AN3323:AO3324"/>
    <mergeCell ref="AP3323:AQ3324"/>
    <mergeCell ref="AR3323:AS3324"/>
    <mergeCell ref="AT3323:AU3324"/>
    <mergeCell ref="AV3323:AW3324"/>
    <mergeCell ref="Z3323:AA3324"/>
    <mergeCell ref="AB3323:AC3324"/>
    <mergeCell ref="AD3323:AE3324"/>
    <mergeCell ref="AF3323:AG3324"/>
    <mergeCell ref="AH3323:AI3324"/>
    <mergeCell ref="AJ3323:AK3324"/>
    <mergeCell ref="N3323:O3324"/>
    <mergeCell ref="P3323:Q3324"/>
    <mergeCell ref="R3323:S3324"/>
    <mergeCell ref="T3323:U3324"/>
    <mergeCell ref="V3323:W3324"/>
    <mergeCell ref="X3323:Y3324"/>
    <mergeCell ref="BQ3325:BQ3326"/>
    <mergeCell ref="C3326:D3326"/>
    <mergeCell ref="B3323:B3324"/>
    <mergeCell ref="C3323:D3323"/>
    <mergeCell ref="E3323:E3324"/>
    <mergeCell ref="F3323:F3324"/>
    <mergeCell ref="G3323:G3324"/>
    <mergeCell ref="H3323:I3324"/>
    <mergeCell ref="J3323:K3324"/>
    <mergeCell ref="L3323:M3324"/>
    <mergeCell ref="BD3325:BE3326"/>
    <mergeCell ref="BF3325:BG3326"/>
    <mergeCell ref="BH3325:BI3326"/>
    <mergeCell ref="BJ3325:BK3326"/>
    <mergeCell ref="BL3325:BN3326"/>
    <mergeCell ref="BP3325:BP3326"/>
    <mergeCell ref="AR3325:AS3326"/>
    <mergeCell ref="AT3325:AU3326"/>
    <mergeCell ref="AV3325:AW3326"/>
    <mergeCell ref="AX3325:AY3326"/>
    <mergeCell ref="AZ3325:BA3326"/>
    <mergeCell ref="BB3325:BC3326"/>
    <mergeCell ref="AF3325:AG3326"/>
    <mergeCell ref="AH3325:AI3326"/>
    <mergeCell ref="AJ3325:AK3326"/>
    <mergeCell ref="AL3325:AM3326"/>
    <mergeCell ref="AN3325:AO3326"/>
    <mergeCell ref="AP3325:AQ3326"/>
    <mergeCell ref="T3325:U3326"/>
    <mergeCell ref="V3325:W3326"/>
    <mergeCell ref="X3325:Y3326"/>
    <mergeCell ref="Z3325:AA3326"/>
    <mergeCell ref="AB3325:AC3326"/>
    <mergeCell ref="AD3325:AE3326"/>
    <mergeCell ref="H3325:I3326"/>
    <mergeCell ref="J3325:K3326"/>
    <mergeCell ref="L3325:M3326"/>
    <mergeCell ref="N3325:O3326"/>
    <mergeCell ref="P3325:Q3326"/>
    <mergeCell ref="R3325:S3326"/>
    <mergeCell ref="BJ3327:BK3328"/>
    <mergeCell ref="BL3327:BN3328"/>
    <mergeCell ref="BP3327:BP3328"/>
    <mergeCell ref="BQ3327:BQ3328"/>
    <mergeCell ref="C3328:D3328"/>
    <mergeCell ref="B3329:B3330"/>
    <mergeCell ref="C3329:D3329"/>
    <mergeCell ref="E3329:E3330"/>
    <mergeCell ref="F3329:F3330"/>
    <mergeCell ref="G3329:G3330"/>
    <mergeCell ref="AX3327:AY3328"/>
    <mergeCell ref="AZ3327:BA3328"/>
    <mergeCell ref="BB3327:BC3328"/>
    <mergeCell ref="BD3327:BE3328"/>
    <mergeCell ref="BF3327:BG3328"/>
    <mergeCell ref="BH3327:BI3328"/>
    <mergeCell ref="AL3327:AM3328"/>
    <mergeCell ref="AN3327:AO3328"/>
    <mergeCell ref="AP3327:AQ3328"/>
    <mergeCell ref="AR3327:AS3328"/>
    <mergeCell ref="AT3327:AU3328"/>
    <mergeCell ref="AV3327:AW3328"/>
    <mergeCell ref="Z3327:AA3328"/>
    <mergeCell ref="AB3327:AC3328"/>
    <mergeCell ref="AD3327:AE3328"/>
    <mergeCell ref="AF3327:AG3328"/>
    <mergeCell ref="AH3327:AI3328"/>
    <mergeCell ref="AJ3327:AK3328"/>
    <mergeCell ref="N3327:O3328"/>
    <mergeCell ref="P3327:Q3328"/>
    <mergeCell ref="R3327:S3328"/>
    <mergeCell ref="T3327:U3328"/>
    <mergeCell ref="V3327:W3328"/>
    <mergeCell ref="X3327:Y3328"/>
    <mergeCell ref="BQ3329:BQ3330"/>
    <mergeCell ref="C3330:D3330"/>
    <mergeCell ref="B3327:B3328"/>
    <mergeCell ref="C3327:D3327"/>
    <mergeCell ref="E3327:E3328"/>
    <mergeCell ref="F3327:F3328"/>
    <mergeCell ref="G3327:G3328"/>
    <mergeCell ref="H3327:I3328"/>
    <mergeCell ref="J3327:K3328"/>
    <mergeCell ref="L3327:M3328"/>
    <mergeCell ref="BD3329:BE3330"/>
    <mergeCell ref="BF3329:BG3330"/>
    <mergeCell ref="BH3329:BI3330"/>
    <mergeCell ref="BJ3329:BK3330"/>
    <mergeCell ref="BL3329:BN3330"/>
    <mergeCell ref="BP3329:BP3330"/>
    <mergeCell ref="AR3329:AS3330"/>
    <mergeCell ref="AT3329:AU3330"/>
    <mergeCell ref="AV3329:AW3330"/>
    <mergeCell ref="AX3329:AY3330"/>
    <mergeCell ref="AZ3329:BA3330"/>
    <mergeCell ref="BB3329:BC3330"/>
    <mergeCell ref="AF3329:AG3330"/>
    <mergeCell ref="AH3329:AI3330"/>
    <mergeCell ref="AJ3329:AK3330"/>
    <mergeCell ref="AL3329:AM3330"/>
    <mergeCell ref="AN3329:AO3330"/>
    <mergeCell ref="AP3329:AQ3330"/>
    <mergeCell ref="T3329:U3330"/>
    <mergeCell ref="V3329:W3330"/>
    <mergeCell ref="X3329:Y3330"/>
    <mergeCell ref="Z3329:AA3330"/>
    <mergeCell ref="AB3329:AC3330"/>
    <mergeCell ref="AD3329:AE3330"/>
    <mergeCell ref="H3329:I3330"/>
    <mergeCell ref="J3329:K3330"/>
    <mergeCell ref="L3329:M3330"/>
    <mergeCell ref="N3329:O3330"/>
    <mergeCell ref="P3329:Q3330"/>
    <mergeCell ref="R3329:S3330"/>
    <mergeCell ref="BO3327:BO3328"/>
    <mergeCell ref="BO3329:BO3330"/>
    <mergeCell ref="BJ3331:BK3332"/>
    <mergeCell ref="BL3331:BN3332"/>
    <mergeCell ref="BP3331:BP3332"/>
    <mergeCell ref="BQ3331:BQ3332"/>
    <mergeCell ref="C3332:D3332"/>
    <mergeCell ref="B3333:B3334"/>
    <mergeCell ref="C3333:D3333"/>
    <mergeCell ref="E3333:E3334"/>
    <mergeCell ref="F3333:F3334"/>
    <mergeCell ref="G3333:G3334"/>
    <mergeCell ref="AX3331:AY3332"/>
    <mergeCell ref="AZ3331:BA3332"/>
    <mergeCell ref="BB3331:BC3332"/>
    <mergeCell ref="BD3331:BE3332"/>
    <mergeCell ref="BF3331:BG3332"/>
    <mergeCell ref="BH3331:BI3332"/>
    <mergeCell ref="AL3331:AM3332"/>
    <mergeCell ref="AN3331:AO3332"/>
    <mergeCell ref="AP3331:AQ3332"/>
    <mergeCell ref="AR3331:AS3332"/>
    <mergeCell ref="AT3331:AU3332"/>
    <mergeCell ref="AV3331:AW3332"/>
    <mergeCell ref="Z3331:AA3332"/>
    <mergeCell ref="AB3331:AC3332"/>
    <mergeCell ref="AD3331:AE3332"/>
    <mergeCell ref="AF3331:AG3332"/>
    <mergeCell ref="AH3331:AI3332"/>
    <mergeCell ref="AJ3331:AK3332"/>
    <mergeCell ref="N3331:O3332"/>
    <mergeCell ref="P3331:Q3332"/>
    <mergeCell ref="R3331:S3332"/>
    <mergeCell ref="T3331:U3332"/>
    <mergeCell ref="V3331:W3332"/>
    <mergeCell ref="X3331:Y3332"/>
    <mergeCell ref="BQ3333:BQ3334"/>
    <mergeCell ref="C3334:D3334"/>
    <mergeCell ref="B3331:B3332"/>
    <mergeCell ref="C3331:D3331"/>
    <mergeCell ref="E3331:E3332"/>
    <mergeCell ref="F3331:F3332"/>
    <mergeCell ref="G3331:G3332"/>
    <mergeCell ref="H3331:I3332"/>
    <mergeCell ref="J3331:K3332"/>
    <mergeCell ref="L3331:M3332"/>
    <mergeCell ref="BD3333:BE3334"/>
    <mergeCell ref="BF3333:BG3334"/>
    <mergeCell ref="BH3333:BI3334"/>
    <mergeCell ref="BJ3333:BK3334"/>
    <mergeCell ref="BL3333:BN3334"/>
    <mergeCell ref="BP3333:BP3334"/>
    <mergeCell ref="AR3333:AS3334"/>
    <mergeCell ref="AT3333:AU3334"/>
    <mergeCell ref="AV3333:AW3334"/>
    <mergeCell ref="AX3333:AY3334"/>
    <mergeCell ref="AZ3333:BA3334"/>
    <mergeCell ref="BB3333:BC3334"/>
    <mergeCell ref="AF3333:AG3334"/>
    <mergeCell ref="AH3333:AI3334"/>
    <mergeCell ref="AJ3333:AK3334"/>
    <mergeCell ref="AL3333:AM3334"/>
    <mergeCell ref="AN3333:AO3334"/>
    <mergeCell ref="AP3333:AQ3334"/>
    <mergeCell ref="T3333:U3334"/>
    <mergeCell ref="V3333:W3334"/>
    <mergeCell ref="X3333:Y3334"/>
    <mergeCell ref="Z3333:AA3334"/>
    <mergeCell ref="AB3333:AC3334"/>
    <mergeCell ref="AD3333:AE3334"/>
    <mergeCell ref="H3333:I3334"/>
    <mergeCell ref="J3333:K3334"/>
    <mergeCell ref="L3333:M3334"/>
    <mergeCell ref="N3333:O3334"/>
    <mergeCell ref="P3333:Q3334"/>
    <mergeCell ref="R3333:S3334"/>
    <mergeCell ref="BJ3335:BK3336"/>
    <mergeCell ref="BL3335:BN3336"/>
    <mergeCell ref="BP3335:BP3336"/>
    <mergeCell ref="BQ3335:BQ3336"/>
    <mergeCell ref="C3336:D3336"/>
    <mergeCell ref="B3337:B3338"/>
    <mergeCell ref="C3337:D3337"/>
    <mergeCell ref="E3337:E3338"/>
    <mergeCell ref="F3337:F3338"/>
    <mergeCell ref="G3337:G3338"/>
    <mergeCell ref="AX3335:AY3336"/>
    <mergeCell ref="AZ3335:BA3336"/>
    <mergeCell ref="BB3335:BC3336"/>
    <mergeCell ref="BD3335:BE3336"/>
    <mergeCell ref="BF3335:BG3336"/>
    <mergeCell ref="BH3335:BI3336"/>
    <mergeCell ref="AL3335:AM3336"/>
    <mergeCell ref="AN3335:AO3336"/>
    <mergeCell ref="AP3335:AQ3336"/>
    <mergeCell ref="AR3335:AS3336"/>
    <mergeCell ref="AT3335:AU3336"/>
    <mergeCell ref="AV3335:AW3336"/>
    <mergeCell ref="Z3335:AA3336"/>
    <mergeCell ref="AB3335:AC3336"/>
    <mergeCell ref="AD3335:AE3336"/>
    <mergeCell ref="AF3335:AG3336"/>
    <mergeCell ref="AH3335:AI3336"/>
    <mergeCell ref="AJ3335:AK3336"/>
    <mergeCell ref="N3335:O3336"/>
    <mergeCell ref="P3335:Q3336"/>
    <mergeCell ref="R3335:S3336"/>
    <mergeCell ref="T3335:U3336"/>
    <mergeCell ref="V3335:W3336"/>
    <mergeCell ref="X3335:Y3336"/>
    <mergeCell ref="BQ3337:BQ3338"/>
    <mergeCell ref="C3338:D3338"/>
    <mergeCell ref="B3335:B3336"/>
    <mergeCell ref="C3335:D3335"/>
    <mergeCell ref="E3335:E3336"/>
    <mergeCell ref="F3335:F3336"/>
    <mergeCell ref="G3335:G3336"/>
    <mergeCell ref="H3335:I3336"/>
    <mergeCell ref="J3335:K3336"/>
    <mergeCell ref="L3335:M3336"/>
    <mergeCell ref="BD3337:BE3338"/>
    <mergeCell ref="BF3337:BG3338"/>
    <mergeCell ref="BH3337:BI3338"/>
    <mergeCell ref="BJ3337:BK3338"/>
    <mergeCell ref="BL3337:BN3338"/>
    <mergeCell ref="BP3337:BP3338"/>
    <mergeCell ref="AR3337:AS3338"/>
    <mergeCell ref="AT3337:AU3338"/>
    <mergeCell ref="AV3337:AW3338"/>
    <mergeCell ref="AX3337:AY3338"/>
    <mergeCell ref="AZ3337:BA3338"/>
    <mergeCell ref="BB3337:BC3338"/>
    <mergeCell ref="AF3337:AG3338"/>
    <mergeCell ref="AH3337:AI3338"/>
    <mergeCell ref="AJ3337:AK3338"/>
    <mergeCell ref="AL3337:AM3338"/>
    <mergeCell ref="AN3337:AO3338"/>
    <mergeCell ref="AP3337:AQ3338"/>
    <mergeCell ref="T3337:U3338"/>
    <mergeCell ref="V3337:W3338"/>
    <mergeCell ref="X3337:Y3338"/>
    <mergeCell ref="Z3337:AA3338"/>
    <mergeCell ref="AB3337:AC3338"/>
    <mergeCell ref="AD3337:AE3338"/>
    <mergeCell ref="H3337:I3338"/>
    <mergeCell ref="J3337:K3338"/>
    <mergeCell ref="L3337:M3338"/>
    <mergeCell ref="N3337:O3338"/>
    <mergeCell ref="P3337:Q3338"/>
    <mergeCell ref="R3337:S3338"/>
    <mergeCell ref="BJ3339:BK3340"/>
    <mergeCell ref="BL3339:BN3340"/>
    <mergeCell ref="BP3339:BP3340"/>
    <mergeCell ref="BQ3339:BQ3340"/>
    <mergeCell ref="C3340:D3340"/>
    <mergeCell ref="B3341:B3342"/>
    <mergeCell ref="C3341:D3341"/>
    <mergeCell ref="E3341:E3342"/>
    <mergeCell ref="F3341:F3342"/>
    <mergeCell ref="G3341:G3342"/>
    <mergeCell ref="AX3339:AY3340"/>
    <mergeCell ref="AZ3339:BA3340"/>
    <mergeCell ref="BB3339:BC3340"/>
    <mergeCell ref="BD3339:BE3340"/>
    <mergeCell ref="BF3339:BG3340"/>
    <mergeCell ref="BH3339:BI3340"/>
    <mergeCell ref="AL3339:AM3340"/>
    <mergeCell ref="AN3339:AO3340"/>
    <mergeCell ref="AP3339:AQ3340"/>
    <mergeCell ref="AR3339:AS3340"/>
    <mergeCell ref="AT3339:AU3340"/>
    <mergeCell ref="AV3339:AW3340"/>
    <mergeCell ref="Z3339:AA3340"/>
    <mergeCell ref="AB3339:AC3340"/>
    <mergeCell ref="AD3339:AE3340"/>
    <mergeCell ref="AF3339:AG3340"/>
    <mergeCell ref="AH3339:AI3340"/>
    <mergeCell ref="AJ3339:AK3340"/>
    <mergeCell ref="N3339:O3340"/>
    <mergeCell ref="P3339:Q3340"/>
    <mergeCell ref="R3339:S3340"/>
    <mergeCell ref="T3339:U3340"/>
    <mergeCell ref="V3339:W3340"/>
    <mergeCell ref="X3339:Y3340"/>
    <mergeCell ref="BQ3341:BQ3342"/>
    <mergeCell ref="C3342:D3342"/>
    <mergeCell ref="B3339:B3340"/>
    <mergeCell ref="C3339:D3339"/>
    <mergeCell ref="E3339:E3340"/>
    <mergeCell ref="F3339:F3340"/>
    <mergeCell ref="G3339:G3340"/>
    <mergeCell ref="H3339:I3340"/>
    <mergeCell ref="J3339:K3340"/>
    <mergeCell ref="L3339:M3340"/>
    <mergeCell ref="BD3341:BE3342"/>
    <mergeCell ref="BF3341:BG3342"/>
    <mergeCell ref="BH3341:BI3342"/>
    <mergeCell ref="BJ3341:BK3342"/>
    <mergeCell ref="BL3341:BN3342"/>
    <mergeCell ref="BP3341:BP3342"/>
    <mergeCell ref="AR3341:AS3342"/>
    <mergeCell ref="AT3341:AU3342"/>
    <mergeCell ref="AV3341:AW3342"/>
    <mergeCell ref="AX3341:AY3342"/>
    <mergeCell ref="AZ3341:BA3342"/>
    <mergeCell ref="BB3341:BC3342"/>
    <mergeCell ref="AF3341:AG3342"/>
    <mergeCell ref="AH3341:AI3342"/>
    <mergeCell ref="AJ3341:AK3342"/>
    <mergeCell ref="AL3341:AM3342"/>
    <mergeCell ref="AN3341:AO3342"/>
    <mergeCell ref="AP3341:AQ3342"/>
    <mergeCell ref="T3341:U3342"/>
    <mergeCell ref="V3341:W3342"/>
    <mergeCell ref="X3341:Y3342"/>
    <mergeCell ref="Z3341:AA3342"/>
    <mergeCell ref="AB3341:AC3342"/>
    <mergeCell ref="AD3341:AE3342"/>
    <mergeCell ref="H3341:I3342"/>
    <mergeCell ref="J3341:K3342"/>
    <mergeCell ref="L3341:M3342"/>
    <mergeCell ref="N3341:O3342"/>
    <mergeCell ref="P3341:Q3342"/>
    <mergeCell ref="R3341:S3342"/>
    <mergeCell ref="BJ3343:BK3344"/>
    <mergeCell ref="BL3343:BN3344"/>
    <mergeCell ref="BP3343:BP3344"/>
    <mergeCell ref="BO3343:BO3344"/>
    <mergeCell ref="C3344:D3344"/>
    <mergeCell ref="B3345:B3346"/>
    <mergeCell ref="C3345:D3345"/>
    <mergeCell ref="E3345:E3346"/>
    <mergeCell ref="F3345:F3346"/>
    <mergeCell ref="G3345:G3346"/>
    <mergeCell ref="AX3343:AY3344"/>
    <mergeCell ref="AZ3343:BA3344"/>
    <mergeCell ref="BB3343:BC3344"/>
    <mergeCell ref="BD3343:BE3344"/>
    <mergeCell ref="BF3343:BG3344"/>
    <mergeCell ref="BH3343:BI3344"/>
    <mergeCell ref="AL3343:AM3344"/>
    <mergeCell ref="AN3343:AO3344"/>
    <mergeCell ref="AP3343:AQ3344"/>
    <mergeCell ref="AR3343:AS3344"/>
    <mergeCell ref="AT3343:AU3344"/>
    <mergeCell ref="AV3343:AW3344"/>
    <mergeCell ref="Z3343:AA3344"/>
    <mergeCell ref="AB3343:AC3344"/>
    <mergeCell ref="AD3343:AE3344"/>
    <mergeCell ref="AF3343:AG3344"/>
    <mergeCell ref="AH3343:AI3344"/>
    <mergeCell ref="AJ3343:AK3344"/>
    <mergeCell ref="N3343:O3344"/>
    <mergeCell ref="P3343:Q3344"/>
    <mergeCell ref="R3343:S3344"/>
    <mergeCell ref="T3343:U3344"/>
    <mergeCell ref="V3343:W3344"/>
    <mergeCell ref="X3343:Y3344"/>
    <mergeCell ref="BQ3345:BQ3346"/>
    <mergeCell ref="C3346:D3346"/>
    <mergeCell ref="B3343:B3344"/>
    <mergeCell ref="C3343:D3343"/>
    <mergeCell ref="E3343:E3344"/>
    <mergeCell ref="F3343:F3344"/>
    <mergeCell ref="G3343:G3344"/>
    <mergeCell ref="H3343:I3344"/>
    <mergeCell ref="J3343:K3344"/>
    <mergeCell ref="L3343:M3344"/>
    <mergeCell ref="BD3345:BE3346"/>
    <mergeCell ref="BF3345:BG3346"/>
    <mergeCell ref="BH3345:BI3346"/>
    <mergeCell ref="BJ3345:BK3346"/>
    <mergeCell ref="BL3345:BN3346"/>
    <mergeCell ref="BP3345:BP3346"/>
    <mergeCell ref="AR3345:AS3346"/>
    <mergeCell ref="AT3345:AU3346"/>
    <mergeCell ref="AV3345:AW3346"/>
    <mergeCell ref="AX3345:AY3346"/>
    <mergeCell ref="AZ3345:BA3346"/>
    <mergeCell ref="BB3345:BC3346"/>
    <mergeCell ref="AF3345:AG3346"/>
    <mergeCell ref="AH3345:AI3346"/>
    <mergeCell ref="AJ3345:AK3346"/>
    <mergeCell ref="AL3345:AM3346"/>
    <mergeCell ref="AN3345:AO3346"/>
    <mergeCell ref="AP3345:AQ3346"/>
    <mergeCell ref="T3345:U3346"/>
    <mergeCell ref="V3345:W3346"/>
    <mergeCell ref="X3345:Y3346"/>
    <mergeCell ref="Z3345:AA3346"/>
    <mergeCell ref="AB3345:AC3346"/>
    <mergeCell ref="AD3345:AE3346"/>
    <mergeCell ref="H3345:I3346"/>
    <mergeCell ref="J3345:K3346"/>
    <mergeCell ref="L3345:M3346"/>
    <mergeCell ref="N3345:O3346"/>
    <mergeCell ref="P3345:Q3346"/>
    <mergeCell ref="R3345:S3346"/>
    <mergeCell ref="BJ3347:BK3348"/>
    <mergeCell ref="BL3347:BN3348"/>
    <mergeCell ref="BP3347:BP3348"/>
    <mergeCell ref="BQ3347:BQ3348"/>
    <mergeCell ref="C3348:D3348"/>
    <mergeCell ref="B3349:B3350"/>
    <mergeCell ref="C3349:D3349"/>
    <mergeCell ref="E3349:E3350"/>
    <mergeCell ref="F3349:F3350"/>
    <mergeCell ref="G3349:G3350"/>
    <mergeCell ref="AX3347:AY3348"/>
    <mergeCell ref="AZ3347:BA3348"/>
    <mergeCell ref="BB3347:BC3348"/>
    <mergeCell ref="BD3347:BE3348"/>
    <mergeCell ref="BF3347:BG3348"/>
    <mergeCell ref="BH3347:BI3348"/>
    <mergeCell ref="AL3347:AM3348"/>
    <mergeCell ref="AN3347:AO3348"/>
    <mergeCell ref="AP3347:AQ3348"/>
    <mergeCell ref="AR3347:AS3348"/>
    <mergeCell ref="AT3347:AU3348"/>
    <mergeCell ref="AV3347:AW3348"/>
    <mergeCell ref="Z3347:AA3348"/>
    <mergeCell ref="AB3347:AC3348"/>
    <mergeCell ref="AD3347:AE3348"/>
    <mergeCell ref="AF3347:AG3348"/>
    <mergeCell ref="AH3347:AI3348"/>
    <mergeCell ref="AJ3347:AK3348"/>
    <mergeCell ref="N3347:O3348"/>
    <mergeCell ref="P3347:Q3348"/>
    <mergeCell ref="R3347:S3348"/>
    <mergeCell ref="T3347:U3348"/>
    <mergeCell ref="V3347:W3348"/>
    <mergeCell ref="X3347:Y3348"/>
    <mergeCell ref="BQ3349:BQ3350"/>
    <mergeCell ref="C3350:D3350"/>
    <mergeCell ref="B3347:B3348"/>
    <mergeCell ref="C3347:D3347"/>
    <mergeCell ref="E3347:E3348"/>
    <mergeCell ref="F3347:F3348"/>
    <mergeCell ref="G3347:G3348"/>
    <mergeCell ref="H3347:I3348"/>
    <mergeCell ref="J3347:K3348"/>
    <mergeCell ref="L3347:M3348"/>
    <mergeCell ref="BD3349:BE3350"/>
    <mergeCell ref="BF3349:BG3350"/>
    <mergeCell ref="BH3349:BI3350"/>
    <mergeCell ref="BJ3349:BK3350"/>
    <mergeCell ref="BL3349:BN3350"/>
    <mergeCell ref="BP3349:BP3350"/>
    <mergeCell ref="AR3349:AS3350"/>
    <mergeCell ref="AT3349:AU3350"/>
    <mergeCell ref="AV3349:AW3350"/>
    <mergeCell ref="AX3349:AY3350"/>
    <mergeCell ref="AZ3349:BA3350"/>
    <mergeCell ref="BB3349:BC3350"/>
    <mergeCell ref="AF3349:AG3350"/>
    <mergeCell ref="AH3349:AI3350"/>
    <mergeCell ref="AJ3349:AK3350"/>
    <mergeCell ref="AL3349:AM3350"/>
    <mergeCell ref="AN3349:AO3350"/>
    <mergeCell ref="AP3349:AQ3350"/>
    <mergeCell ref="T3349:U3350"/>
    <mergeCell ref="V3349:W3350"/>
    <mergeCell ref="X3349:Y3350"/>
    <mergeCell ref="Z3349:AA3350"/>
    <mergeCell ref="AB3349:AC3350"/>
    <mergeCell ref="AD3349:AE3350"/>
    <mergeCell ref="H3349:I3350"/>
    <mergeCell ref="J3349:K3350"/>
    <mergeCell ref="L3349:M3350"/>
    <mergeCell ref="N3349:O3350"/>
    <mergeCell ref="P3349:Q3350"/>
    <mergeCell ref="R3349:S3350"/>
    <mergeCell ref="BJ3351:BK3352"/>
    <mergeCell ref="BL3351:BN3352"/>
    <mergeCell ref="BP3351:BP3352"/>
    <mergeCell ref="BQ3351:BQ3352"/>
    <mergeCell ref="C3352:D3352"/>
    <mergeCell ref="B3353:B3354"/>
    <mergeCell ref="C3353:D3353"/>
    <mergeCell ref="E3353:E3354"/>
    <mergeCell ref="F3353:F3354"/>
    <mergeCell ref="G3353:G3354"/>
    <mergeCell ref="AX3351:AY3352"/>
    <mergeCell ref="AZ3351:BA3352"/>
    <mergeCell ref="BB3351:BC3352"/>
    <mergeCell ref="BD3351:BE3352"/>
    <mergeCell ref="BF3351:BG3352"/>
    <mergeCell ref="BH3351:BI3352"/>
    <mergeCell ref="AL3351:AM3352"/>
    <mergeCell ref="AN3351:AO3352"/>
    <mergeCell ref="AP3351:AQ3352"/>
    <mergeCell ref="AR3351:AS3352"/>
    <mergeCell ref="AT3351:AU3352"/>
    <mergeCell ref="AV3351:AW3352"/>
    <mergeCell ref="Z3351:AA3352"/>
    <mergeCell ref="AB3351:AC3352"/>
    <mergeCell ref="AD3351:AE3352"/>
    <mergeCell ref="AF3351:AG3352"/>
    <mergeCell ref="AH3351:AI3352"/>
    <mergeCell ref="AJ3351:AK3352"/>
    <mergeCell ref="N3351:O3352"/>
    <mergeCell ref="P3351:Q3352"/>
    <mergeCell ref="R3351:S3352"/>
    <mergeCell ref="T3351:U3352"/>
    <mergeCell ref="V3351:W3352"/>
    <mergeCell ref="X3351:Y3352"/>
    <mergeCell ref="BQ3353:BQ3354"/>
    <mergeCell ref="C3354:D3354"/>
    <mergeCell ref="B3351:B3352"/>
    <mergeCell ref="C3351:D3351"/>
    <mergeCell ref="E3351:E3352"/>
    <mergeCell ref="F3351:F3352"/>
    <mergeCell ref="G3351:G3352"/>
    <mergeCell ref="H3351:I3352"/>
    <mergeCell ref="J3351:K3352"/>
    <mergeCell ref="L3351:M3352"/>
    <mergeCell ref="BO3351:BO3352"/>
    <mergeCell ref="BO3353:BO3354"/>
    <mergeCell ref="BD3353:BE3354"/>
    <mergeCell ref="BF3353:BG3354"/>
    <mergeCell ref="BH3353:BI3354"/>
    <mergeCell ref="BJ3353:BK3354"/>
    <mergeCell ref="BL3353:BN3354"/>
    <mergeCell ref="BP3353:BP3354"/>
    <mergeCell ref="AR3353:AS3354"/>
    <mergeCell ref="AT3353:AU3354"/>
    <mergeCell ref="AV3353:AW3354"/>
    <mergeCell ref="AX3353:AY3354"/>
    <mergeCell ref="AZ3353:BA3354"/>
    <mergeCell ref="BB3353:BC3354"/>
    <mergeCell ref="AF3353:AG3354"/>
    <mergeCell ref="AH3353:AI3354"/>
    <mergeCell ref="AJ3353:AK3354"/>
    <mergeCell ref="AL3353:AM3354"/>
    <mergeCell ref="AN3353:AO3354"/>
    <mergeCell ref="AP3353:AQ3354"/>
    <mergeCell ref="T3353:U3354"/>
    <mergeCell ref="V3353:W3354"/>
    <mergeCell ref="X3353:Y3354"/>
    <mergeCell ref="Z3353:AA3354"/>
    <mergeCell ref="AB3353:AC3354"/>
    <mergeCell ref="AD3353:AE3354"/>
    <mergeCell ref="H3353:I3354"/>
    <mergeCell ref="J3353:K3354"/>
    <mergeCell ref="L3353:M3354"/>
    <mergeCell ref="N3353:O3354"/>
    <mergeCell ref="P3353:Q3354"/>
    <mergeCell ref="R3353:S3354"/>
    <mergeCell ref="BO3355:BO3356"/>
    <mergeCell ref="BQ3355:BQ3356"/>
    <mergeCell ref="B3357:C3357"/>
    <mergeCell ref="BD3355:BE3356"/>
    <mergeCell ref="BF3355:BG3356"/>
    <mergeCell ref="BH3355:BI3356"/>
    <mergeCell ref="BJ3355:BK3356"/>
    <mergeCell ref="BL3355:BN3356"/>
    <mergeCell ref="BP3355:BP3356"/>
    <mergeCell ref="AR3355:AS3356"/>
    <mergeCell ref="AT3355:AU3356"/>
    <mergeCell ref="AV3355:AW3356"/>
    <mergeCell ref="AX3355:AY3356"/>
    <mergeCell ref="AZ3355:BA3356"/>
    <mergeCell ref="BB3355:BC3356"/>
    <mergeCell ref="AF3355:AG3356"/>
    <mergeCell ref="AH3355:AI3356"/>
    <mergeCell ref="AJ3355:AK3356"/>
    <mergeCell ref="AL3355:AM3356"/>
    <mergeCell ref="AN3355:AO3356"/>
    <mergeCell ref="AP3355:AQ3356"/>
    <mergeCell ref="T3355:U3356"/>
    <mergeCell ref="V3355:W3356"/>
    <mergeCell ref="X3355:Y3356"/>
    <mergeCell ref="Z3355:AA3356"/>
    <mergeCell ref="AB3355:AC3356"/>
    <mergeCell ref="AD3355:AE3356"/>
    <mergeCell ref="B3355:C3356"/>
    <mergeCell ref="D3355:E3356"/>
    <mergeCell ref="H3355:I3356"/>
    <mergeCell ref="J3355:K3356"/>
    <mergeCell ref="L3355:M3356"/>
    <mergeCell ref="N3355:O3356"/>
    <mergeCell ref="P3355:Q3356"/>
    <mergeCell ref="R3355:S3356"/>
    <mergeCell ref="B3362:C3362"/>
    <mergeCell ref="H3362:J3362"/>
    <mergeCell ref="L3362:N3362"/>
    <mergeCell ref="O3362:R3362"/>
    <mergeCell ref="S3360:U3360"/>
    <mergeCell ref="W3360:Y3360"/>
    <mergeCell ref="Z3360:AC3360"/>
    <mergeCell ref="AD3360:AF3360"/>
    <mergeCell ref="AH3360:AJ3360"/>
    <mergeCell ref="AK3360:AN3360"/>
    <mergeCell ref="BH3373:BI3373"/>
    <mergeCell ref="BJ3373:BK3373"/>
    <mergeCell ref="B3360:C3360"/>
    <mergeCell ref="H3360:J3360"/>
    <mergeCell ref="L3360:N3360"/>
    <mergeCell ref="O3360:R3360"/>
    <mergeCell ref="AB3373:AC3373"/>
    <mergeCell ref="AD3373:AE3373"/>
    <mergeCell ref="AF3373:AG3373"/>
    <mergeCell ref="AH3373:AI3373"/>
    <mergeCell ref="C3375:D3375"/>
    <mergeCell ref="BD3369:BM3369"/>
    <mergeCell ref="B3372:B3373"/>
    <mergeCell ref="C3372:D3373"/>
    <mergeCell ref="F3372:F3373"/>
    <mergeCell ref="G3372:G3373"/>
    <mergeCell ref="H3372:I3373"/>
    <mergeCell ref="J3372:O3372"/>
    <mergeCell ref="P3372:U3372"/>
    <mergeCell ref="V3372:W3373"/>
    <mergeCell ref="X3372:Y3373"/>
    <mergeCell ref="B3365:BN3365"/>
    <mergeCell ref="E3367:AC3367"/>
    <mergeCell ref="AE3367:AK3367"/>
    <mergeCell ref="AL3367:BM3367"/>
    <mergeCell ref="C3369:D3369"/>
    <mergeCell ref="E3369:AC3369"/>
    <mergeCell ref="AE3369:AH3369"/>
    <mergeCell ref="AI3369:AZ3369"/>
    <mergeCell ref="BA3369:BC3369"/>
    <mergeCell ref="AO3362:AQ3362"/>
    <mergeCell ref="AS3362:AU3362"/>
    <mergeCell ref="AZ3362:BD3362"/>
    <mergeCell ref="BE3362:BG3362"/>
    <mergeCell ref="BI3362:BK3362"/>
    <mergeCell ref="BA3363:BN3363"/>
    <mergeCell ref="S3362:U3362"/>
    <mergeCell ref="W3362:Y3362"/>
    <mergeCell ref="Z3362:AC3362"/>
    <mergeCell ref="AD3362:AF3362"/>
    <mergeCell ref="AH3362:AJ3362"/>
    <mergeCell ref="AK3362:AN3362"/>
    <mergeCell ref="H3374:I3375"/>
    <mergeCell ref="J3374:K3375"/>
    <mergeCell ref="L3374:M3375"/>
    <mergeCell ref="AV3373:AW3373"/>
    <mergeCell ref="AX3373:AY3373"/>
    <mergeCell ref="AZ3373:BA3373"/>
    <mergeCell ref="BB3373:BC3373"/>
    <mergeCell ref="BD3373:BE3373"/>
    <mergeCell ref="BF3373:BG3373"/>
    <mergeCell ref="AJ3373:AK3373"/>
    <mergeCell ref="AL3373:AM3373"/>
    <mergeCell ref="AN3373:AO3373"/>
    <mergeCell ref="R3373:S3373"/>
    <mergeCell ref="T3373:U3373"/>
    <mergeCell ref="Z3372:AA3373"/>
    <mergeCell ref="AB3372:AG3372"/>
    <mergeCell ref="AH3372:AM3372"/>
    <mergeCell ref="AN3372:AS3372"/>
    <mergeCell ref="AT3372:AY3372"/>
    <mergeCell ref="AZ3372:BE3372"/>
    <mergeCell ref="BJ3374:BK3375"/>
    <mergeCell ref="BL3374:BN3375"/>
    <mergeCell ref="BP3374:BP3375"/>
    <mergeCell ref="BQ3374:BQ3375"/>
    <mergeCell ref="AX3374:AY3375"/>
    <mergeCell ref="AZ3374:BA3375"/>
    <mergeCell ref="BB3374:BC3375"/>
    <mergeCell ref="BD3374:BE3375"/>
    <mergeCell ref="BF3374:BG3375"/>
    <mergeCell ref="BH3374:BI3375"/>
    <mergeCell ref="AL3374:AM3375"/>
    <mergeCell ref="AN3374:AO3375"/>
    <mergeCell ref="AP3374:AQ3375"/>
    <mergeCell ref="AR3374:AS3375"/>
    <mergeCell ref="AT3374:AU3375"/>
    <mergeCell ref="AV3374:AW3375"/>
    <mergeCell ref="Z3374:AA3375"/>
    <mergeCell ref="AB3374:AC3375"/>
    <mergeCell ref="AD3374:AE3375"/>
    <mergeCell ref="AF3374:AG3375"/>
    <mergeCell ref="AH3374:AI3375"/>
    <mergeCell ref="AJ3374:AK3375"/>
    <mergeCell ref="N3374:O3375"/>
    <mergeCell ref="P3374:Q3375"/>
    <mergeCell ref="R3374:S3375"/>
    <mergeCell ref="T3374:U3375"/>
    <mergeCell ref="V3374:W3375"/>
    <mergeCell ref="X3374:Y3375"/>
    <mergeCell ref="BO3372:BO3373"/>
    <mergeCell ref="BO3374:BO3375"/>
    <mergeCell ref="C3377:D3377"/>
    <mergeCell ref="B3378:B3379"/>
    <mergeCell ref="C3378:D3378"/>
    <mergeCell ref="E3378:E3379"/>
    <mergeCell ref="F3378:F3379"/>
    <mergeCell ref="G3378:G3379"/>
    <mergeCell ref="H3378:I3379"/>
    <mergeCell ref="J3378:K3379"/>
    <mergeCell ref="L3378:M3379"/>
    <mergeCell ref="BD3376:BE3377"/>
    <mergeCell ref="BF3376:BG3377"/>
    <mergeCell ref="BH3376:BI3377"/>
    <mergeCell ref="BJ3376:BK3377"/>
    <mergeCell ref="BL3376:BN3377"/>
    <mergeCell ref="BP3376:BP3377"/>
    <mergeCell ref="AR3376:AS3377"/>
    <mergeCell ref="AT3376:AU3377"/>
    <mergeCell ref="AV3376:AW3377"/>
    <mergeCell ref="AX3376:AY3377"/>
    <mergeCell ref="AZ3376:BA3377"/>
    <mergeCell ref="BB3376:BC3377"/>
    <mergeCell ref="AF3376:AG3377"/>
    <mergeCell ref="AH3376:AI3377"/>
    <mergeCell ref="AJ3376:AK3377"/>
    <mergeCell ref="AL3376:AM3377"/>
    <mergeCell ref="AN3376:AO3377"/>
    <mergeCell ref="AP3376:AQ3377"/>
    <mergeCell ref="T3376:U3377"/>
    <mergeCell ref="V3376:W3377"/>
    <mergeCell ref="X3376:Y3377"/>
    <mergeCell ref="Z3376:AA3377"/>
    <mergeCell ref="AB3376:AC3377"/>
    <mergeCell ref="AD3376:AE3377"/>
    <mergeCell ref="H3376:I3377"/>
    <mergeCell ref="BO3376:BO3377"/>
    <mergeCell ref="B3374:B3375"/>
    <mergeCell ref="C3374:D3374"/>
    <mergeCell ref="E3374:E3375"/>
    <mergeCell ref="F3374:F3375"/>
    <mergeCell ref="G3374:G3375"/>
    <mergeCell ref="J3376:K3377"/>
    <mergeCell ref="L3376:M3377"/>
    <mergeCell ref="N3376:O3377"/>
    <mergeCell ref="P3376:Q3377"/>
    <mergeCell ref="R3376:S3377"/>
    <mergeCell ref="BJ3378:BK3379"/>
    <mergeCell ref="BL3378:BN3379"/>
    <mergeCell ref="BP3378:BP3379"/>
    <mergeCell ref="BQ3378:BQ3379"/>
    <mergeCell ref="C3379:D3379"/>
    <mergeCell ref="B3380:B3381"/>
    <mergeCell ref="C3380:D3380"/>
    <mergeCell ref="E3380:E3381"/>
    <mergeCell ref="F3380:F3381"/>
    <mergeCell ref="G3380:G3381"/>
    <mergeCell ref="AX3378:AY3379"/>
    <mergeCell ref="AZ3378:BA3379"/>
    <mergeCell ref="BB3378:BC3379"/>
    <mergeCell ref="BD3378:BE3379"/>
    <mergeCell ref="BF3378:BG3379"/>
    <mergeCell ref="BH3378:BI3379"/>
    <mergeCell ref="AL3378:AM3379"/>
    <mergeCell ref="AN3378:AO3379"/>
    <mergeCell ref="AP3378:AQ3379"/>
    <mergeCell ref="AR3378:AS3379"/>
    <mergeCell ref="AT3378:AU3379"/>
    <mergeCell ref="AV3378:AW3379"/>
    <mergeCell ref="Z3378:AA3379"/>
    <mergeCell ref="AB3378:AC3379"/>
    <mergeCell ref="AD3378:AE3379"/>
    <mergeCell ref="AF3378:AG3379"/>
    <mergeCell ref="AH3378:AI3379"/>
    <mergeCell ref="AJ3378:AK3379"/>
    <mergeCell ref="N3378:O3379"/>
    <mergeCell ref="P3378:Q3379"/>
    <mergeCell ref="R3378:S3379"/>
    <mergeCell ref="T3378:U3379"/>
    <mergeCell ref="V3378:W3379"/>
    <mergeCell ref="X3378:Y3379"/>
    <mergeCell ref="BQ3380:BQ3381"/>
    <mergeCell ref="C3381:D3381"/>
    <mergeCell ref="B3376:B3377"/>
    <mergeCell ref="C3376:D3376"/>
    <mergeCell ref="E3376:E3377"/>
    <mergeCell ref="F3376:F3377"/>
    <mergeCell ref="G3376:G3377"/>
    <mergeCell ref="BD3380:BE3381"/>
    <mergeCell ref="BF3380:BG3381"/>
    <mergeCell ref="BH3380:BI3381"/>
    <mergeCell ref="BJ3380:BK3381"/>
    <mergeCell ref="BL3380:BN3381"/>
    <mergeCell ref="BP3380:BP3381"/>
    <mergeCell ref="AR3380:AS3381"/>
    <mergeCell ref="AT3380:AU3381"/>
    <mergeCell ref="AV3380:AW3381"/>
    <mergeCell ref="AX3380:AY3381"/>
    <mergeCell ref="AZ3380:BA3381"/>
    <mergeCell ref="BB3380:BC3381"/>
    <mergeCell ref="AF3380:AG3381"/>
    <mergeCell ref="AH3380:AI3381"/>
    <mergeCell ref="AJ3380:AK3381"/>
    <mergeCell ref="AL3380:AM3381"/>
    <mergeCell ref="AN3380:AO3381"/>
    <mergeCell ref="AP3380:AQ3381"/>
    <mergeCell ref="T3380:U3381"/>
    <mergeCell ref="V3380:W3381"/>
    <mergeCell ref="X3380:Y3381"/>
    <mergeCell ref="Z3380:AA3381"/>
    <mergeCell ref="AB3380:AC3381"/>
    <mergeCell ref="AD3380:AE3381"/>
    <mergeCell ref="H3380:I3381"/>
    <mergeCell ref="J3380:K3381"/>
    <mergeCell ref="L3380:M3381"/>
    <mergeCell ref="N3380:O3381"/>
    <mergeCell ref="P3380:Q3381"/>
    <mergeCell ref="R3380:S3381"/>
    <mergeCell ref="BJ3382:BK3383"/>
    <mergeCell ref="BL3382:BN3383"/>
    <mergeCell ref="BP3382:BP3383"/>
    <mergeCell ref="BQ3382:BQ3383"/>
    <mergeCell ref="C3383:D3383"/>
    <mergeCell ref="B3384:B3385"/>
    <mergeCell ref="C3384:D3384"/>
    <mergeCell ref="E3384:E3385"/>
    <mergeCell ref="F3384:F3385"/>
    <mergeCell ref="G3384:G3385"/>
    <mergeCell ref="AX3382:AY3383"/>
    <mergeCell ref="AZ3382:BA3383"/>
    <mergeCell ref="BB3382:BC3383"/>
    <mergeCell ref="BD3382:BE3383"/>
    <mergeCell ref="BF3382:BG3383"/>
    <mergeCell ref="BH3382:BI3383"/>
    <mergeCell ref="AL3382:AM3383"/>
    <mergeCell ref="AN3382:AO3383"/>
    <mergeCell ref="AP3382:AQ3383"/>
    <mergeCell ref="AR3382:AS3383"/>
    <mergeCell ref="AT3382:AU3383"/>
    <mergeCell ref="AV3382:AW3383"/>
    <mergeCell ref="Z3382:AA3383"/>
    <mergeCell ref="AB3382:AC3383"/>
    <mergeCell ref="AD3382:AE3383"/>
    <mergeCell ref="AF3382:AG3383"/>
    <mergeCell ref="AH3382:AI3383"/>
    <mergeCell ref="AJ3382:AK3383"/>
    <mergeCell ref="N3382:O3383"/>
    <mergeCell ref="P3382:Q3383"/>
    <mergeCell ref="R3382:S3383"/>
    <mergeCell ref="T3382:U3383"/>
    <mergeCell ref="V3382:W3383"/>
    <mergeCell ref="X3382:Y3383"/>
    <mergeCell ref="BQ3384:BQ3385"/>
    <mergeCell ref="C3385:D3385"/>
    <mergeCell ref="B3382:B3383"/>
    <mergeCell ref="C3382:D3382"/>
    <mergeCell ref="E3382:E3383"/>
    <mergeCell ref="F3382:F3383"/>
    <mergeCell ref="G3382:G3383"/>
    <mergeCell ref="H3382:I3383"/>
    <mergeCell ref="J3382:K3383"/>
    <mergeCell ref="L3382:M3383"/>
    <mergeCell ref="BD3384:BE3385"/>
    <mergeCell ref="BF3384:BG3385"/>
    <mergeCell ref="BH3384:BI3385"/>
    <mergeCell ref="BJ3384:BK3385"/>
    <mergeCell ref="BL3384:BN3385"/>
    <mergeCell ref="BP3384:BP3385"/>
    <mergeCell ref="AR3384:AS3385"/>
    <mergeCell ref="AT3384:AU3385"/>
    <mergeCell ref="AV3384:AW3385"/>
    <mergeCell ref="AX3384:AY3385"/>
    <mergeCell ref="AZ3384:BA3385"/>
    <mergeCell ref="BB3384:BC3385"/>
    <mergeCell ref="AF3384:AG3385"/>
    <mergeCell ref="AH3384:AI3385"/>
    <mergeCell ref="AJ3384:AK3385"/>
    <mergeCell ref="AL3384:AM3385"/>
    <mergeCell ref="AN3384:AO3385"/>
    <mergeCell ref="AP3384:AQ3385"/>
    <mergeCell ref="T3384:U3385"/>
    <mergeCell ref="V3384:W3385"/>
    <mergeCell ref="X3384:Y3385"/>
    <mergeCell ref="Z3384:AA3385"/>
    <mergeCell ref="AB3384:AC3385"/>
    <mergeCell ref="AD3384:AE3385"/>
    <mergeCell ref="H3384:I3385"/>
    <mergeCell ref="J3384:K3385"/>
    <mergeCell ref="L3384:M3385"/>
    <mergeCell ref="N3384:O3385"/>
    <mergeCell ref="P3384:Q3385"/>
    <mergeCell ref="R3384:S3385"/>
    <mergeCell ref="BJ3386:BK3387"/>
    <mergeCell ref="BL3386:BN3387"/>
    <mergeCell ref="BP3386:BP3387"/>
    <mergeCell ref="BQ3386:BQ3387"/>
    <mergeCell ref="C3387:D3387"/>
    <mergeCell ref="B3388:B3389"/>
    <mergeCell ref="C3388:D3388"/>
    <mergeCell ref="E3388:E3389"/>
    <mergeCell ref="F3388:F3389"/>
    <mergeCell ref="G3388:G3389"/>
    <mergeCell ref="AX3386:AY3387"/>
    <mergeCell ref="AZ3386:BA3387"/>
    <mergeCell ref="BB3386:BC3387"/>
    <mergeCell ref="BD3386:BE3387"/>
    <mergeCell ref="BF3386:BG3387"/>
    <mergeCell ref="BH3386:BI3387"/>
    <mergeCell ref="AL3386:AM3387"/>
    <mergeCell ref="AN3386:AO3387"/>
    <mergeCell ref="AP3386:AQ3387"/>
    <mergeCell ref="AR3386:AS3387"/>
    <mergeCell ref="AT3386:AU3387"/>
    <mergeCell ref="AV3386:AW3387"/>
    <mergeCell ref="Z3386:AA3387"/>
    <mergeCell ref="AB3386:AC3387"/>
    <mergeCell ref="AD3386:AE3387"/>
    <mergeCell ref="AF3386:AG3387"/>
    <mergeCell ref="AH3386:AI3387"/>
    <mergeCell ref="AJ3386:AK3387"/>
    <mergeCell ref="N3386:O3387"/>
    <mergeCell ref="P3386:Q3387"/>
    <mergeCell ref="R3386:S3387"/>
    <mergeCell ref="T3386:U3387"/>
    <mergeCell ref="V3386:W3387"/>
    <mergeCell ref="X3386:Y3387"/>
    <mergeCell ref="BQ3388:BQ3389"/>
    <mergeCell ref="C3389:D3389"/>
    <mergeCell ref="B3386:B3387"/>
    <mergeCell ref="C3386:D3386"/>
    <mergeCell ref="E3386:E3387"/>
    <mergeCell ref="F3386:F3387"/>
    <mergeCell ref="G3386:G3387"/>
    <mergeCell ref="H3386:I3387"/>
    <mergeCell ref="J3386:K3387"/>
    <mergeCell ref="L3386:M3387"/>
    <mergeCell ref="BD3388:BE3389"/>
    <mergeCell ref="BF3388:BG3389"/>
    <mergeCell ref="BH3388:BI3389"/>
    <mergeCell ref="BJ3388:BK3389"/>
    <mergeCell ref="BL3388:BN3389"/>
    <mergeCell ref="BP3388:BP3389"/>
    <mergeCell ref="AR3388:AS3389"/>
    <mergeCell ref="AT3388:AU3389"/>
    <mergeCell ref="AV3388:AW3389"/>
    <mergeCell ref="AX3388:AY3389"/>
    <mergeCell ref="AZ3388:BA3389"/>
    <mergeCell ref="BB3388:BC3389"/>
    <mergeCell ref="AF3388:AG3389"/>
    <mergeCell ref="AH3388:AI3389"/>
    <mergeCell ref="AJ3388:AK3389"/>
    <mergeCell ref="AL3388:AM3389"/>
    <mergeCell ref="AN3388:AO3389"/>
    <mergeCell ref="AP3388:AQ3389"/>
    <mergeCell ref="T3388:U3389"/>
    <mergeCell ref="V3388:W3389"/>
    <mergeCell ref="X3388:Y3389"/>
    <mergeCell ref="Z3388:AA3389"/>
    <mergeCell ref="AB3388:AC3389"/>
    <mergeCell ref="AD3388:AE3389"/>
    <mergeCell ref="H3388:I3389"/>
    <mergeCell ref="J3388:K3389"/>
    <mergeCell ref="L3388:M3389"/>
    <mergeCell ref="N3388:O3389"/>
    <mergeCell ref="P3388:Q3389"/>
    <mergeCell ref="R3388:S3389"/>
    <mergeCell ref="BO3386:BO3387"/>
    <mergeCell ref="BO3388:BO3389"/>
    <mergeCell ref="BJ3390:BK3391"/>
    <mergeCell ref="BL3390:BN3391"/>
    <mergeCell ref="BP3390:BP3391"/>
    <mergeCell ref="BQ3390:BQ3391"/>
    <mergeCell ref="C3391:D3391"/>
    <mergeCell ref="B3392:B3393"/>
    <mergeCell ref="C3392:D3392"/>
    <mergeCell ref="E3392:E3393"/>
    <mergeCell ref="F3392:F3393"/>
    <mergeCell ref="G3392:G3393"/>
    <mergeCell ref="AX3390:AY3391"/>
    <mergeCell ref="AZ3390:BA3391"/>
    <mergeCell ref="BB3390:BC3391"/>
    <mergeCell ref="BD3390:BE3391"/>
    <mergeCell ref="BF3390:BG3391"/>
    <mergeCell ref="BH3390:BI3391"/>
    <mergeCell ref="AL3390:AM3391"/>
    <mergeCell ref="AN3390:AO3391"/>
    <mergeCell ref="AP3390:AQ3391"/>
    <mergeCell ref="AR3390:AS3391"/>
    <mergeCell ref="AT3390:AU3391"/>
    <mergeCell ref="AV3390:AW3391"/>
    <mergeCell ref="Z3390:AA3391"/>
    <mergeCell ref="AB3390:AC3391"/>
    <mergeCell ref="AD3390:AE3391"/>
    <mergeCell ref="AF3390:AG3391"/>
    <mergeCell ref="AH3390:AI3391"/>
    <mergeCell ref="AJ3390:AK3391"/>
    <mergeCell ref="N3390:O3391"/>
    <mergeCell ref="P3390:Q3391"/>
    <mergeCell ref="R3390:S3391"/>
    <mergeCell ref="T3390:U3391"/>
    <mergeCell ref="V3390:W3391"/>
    <mergeCell ref="X3390:Y3391"/>
    <mergeCell ref="BQ3392:BQ3393"/>
    <mergeCell ref="C3393:D3393"/>
    <mergeCell ref="B3390:B3391"/>
    <mergeCell ref="C3390:D3390"/>
    <mergeCell ref="E3390:E3391"/>
    <mergeCell ref="F3390:F3391"/>
    <mergeCell ref="G3390:G3391"/>
    <mergeCell ref="H3390:I3391"/>
    <mergeCell ref="J3390:K3391"/>
    <mergeCell ref="L3390:M3391"/>
    <mergeCell ref="BD3392:BE3393"/>
    <mergeCell ref="BF3392:BG3393"/>
    <mergeCell ref="BH3392:BI3393"/>
    <mergeCell ref="BJ3392:BK3393"/>
    <mergeCell ref="BL3392:BN3393"/>
    <mergeCell ref="BP3392:BP3393"/>
    <mergeCell ref="AR3392:AS3393"/>
    <mergeCell ref="AT3392:AU3393"/>
    <mergeCell ref="AV3392:AW3393"/>
    <mergeCell ref="AX3392:AY3393"/>
    <mergeCell ref="AZ3392:BA3393"/>
    <mergeCell ref="BB3392:BC3393"/>
    <mergeCell ref="AF3392:AG3393"/>
    <mergeCell ref="AH3392:AI3393"/>
    <mergeCell ref="AJ3392:AK3393"/>
    <mergeCell ref="AL3392:AM3393"/>
    <mergeCell ref="AN3392:AO3393"/>
    <mergeCell ref="AP3392:AQ3393"/>
    <mergeCell ref="T3392:U3393"/>
    <mergeCell ref="V3392:W3393"/>
    <mergeCell ref="X3392:Y3393"/>
    <mergeCell ref="Z3392:AA3393"/>
    <mergeCell ref="AB3392:AC3393"/>
    <mergeCell ref="AD3392:AE3393"/>
    <mergeCell ref="H3392:I3393"/>
    <mergeCell ref="J3392:K3393"/>
    <mergeCell ref="L3392:M3393"/>
    <mergeCell ref="N3392:O3393"/>
    <mergeCell ref="P3392:Q3393"/>
    <mergeCell ref="R3392:S3393"/>
    <mergeCell ref="BJ3394:BK3395"/>
    <mergeCell ref="BL3394:BN3395"/>
    <mergeCell ref="BP3394:BP3395"/>
    <mergeCell ref="BQ3394:BQ3395"/>
    <mergeCell ref="C3395:D3395"/>
    <mergeCell ref="B3396:B3397"/>
    <mergeCell ref="C3396:D3396"/>
    <mergeCell ref="E3396:E3397"/>
    <mergeCell ref="F3396:F3397"/>
    <mergeCell ref="G3396:G3397"/>
    <mergeCell ref="AX3394:AY3395"/>
    <mergeCell ref="AZ3394:BA3395"/>
    <mergeCell ref="BB3394:BC3395"/>
    <mergeCell ref="BD3394:BE3395"/>
    <mergeCell ref="BF3394:BG3395"/>
    <mergeCell ref="BH3394:BI3395"/>
    <mergeCell ref="AL3394:AM3395"/>
    <mergeCell ref="AN3394:AO3395"/>
    <mergeCell ref="AP3394:AQ3395"/>
    <mergeCell ref="AR3394:AS3395"/>
    <mergeCell ref="AT3394:AU3395"/>
    <mergeCell ref="AV3394:AW3395"/>
    <mergeCell ref="Z3394:AA3395"/>
    <mergeCell ref="AB3394:AC3395"/>
    <mergeCell ref="AD3394:AE3395"/>
    <mergeCell ref="AF3394:AG3395"/>
    <mergeCell ref="AH3394:AI3395"/>
    <mergeCell ref="AJ3394:AK3395"/>
    <mergeCell ref="N3394:O3395"/>
    <mergeCell ref="P3394:Q3395"/>
    <mergeCell ref="R3394:S3395"/>
    <mergeCell ref="T3394:U3395"/>
    <mergeCell ref="V3394:W3395"/>
    <mergeCell ref="X3394:Y3395"/>
    <mergeCell ref="BQ3396:BQ3397"/>
    <mergeCell ref="C3397:D3397"/>
    <mergeCell ref="B3394:B3395"/>
    <mergeCell ref="C3394:D3394"/>
    <mergeCell ref="E3394:E3395"/>
    <mergeCell ref="F3394:F3395"/>
    <mergeCell ref="G3394:G3395"/>
    <mergeCell ref="H3394:I3395"/>
    <mergeCell ref="J3394:K3395"/>
    <mergeCell ref="L3394:M3395"/>
    <mergeCell ref="BD3396:BE3397"/>
    <mergeCell ref="BF3396:BG3397"/>
    <mergeCell ref="BH3396:BI3397"/>
    <mergeCell ref="BJ3396:BK3397"/>
    <mergeCell ref="BL3396:BN3397"/>
    <mergeCell ref="BP3396:BP3397"/>
    <mergeCell ref="AR3396:AS3397"/>
    <mergeCell ref="AT3396:AU3397"/>
    <mergeCell ref="AV3396:AW3397"/>
    <mergeCell ref="AX3396:AY3397"/>
    <mergeCell ref="AZ3396:BA3397"/>
    <mergeCell ref="BB3396:BC3397"/>
    <mergeCell ref="AF3396:AG3397"/>
    <mergeCell ref="AH3396:AI3397"/>
    <mergeCell ref="AJ3396:AK3397"/>
    <mergeCell ref="AL3396:AM3397"/>
    <mergeCell ref="AN3396:AO3397"/>
    <mergeCell ref="AP3396:AQ3397"/>
    <mergeCell ref="T3396:U3397"/>
    <mergeCell ref="V3396:W3397"/>
    <mergeCell ref="X3396:Y3397"/>
    <mergeCell ref="Z3396:AA3397"/>
    <mergeCell ref="AB3396:AC3397"/>
    <mergeCell ref="AD3396:AE3397"/>
    <mergeCell ref="H3396:I3397"/>
    <mergeCell ref="J3396:K3397"/>
    <mergeCell ref="L3396:M3397"/>
    <mergeCell ref="N3396:O3397"/>
    <mergeCell ref="P3396:Q3397"/>
    <mergeCell ref="R3396:S3397"/>
    <mergeCell ref="BJ3398:BK3399"/>
    <mergeCell ref="BL3398:BN3399"/>
    <mergeCell ref="BP3398:BP3399"/>
    <mergeCell ref="BQ3398:BQ3399"/>
    <mergeCell ref="C3399:D3399"/>
    <mergeCell ref="B3400:B3401"/>
    <mergeCell ref="C3400:D3400"/>
    <mergeCell ref="E3400:E3401"/>
    <mergeCell ref="F3400:F3401"/>
    <mergeCell ref="G3400:G3401"/>
    <mergeCell ref="AX3398:AY3399"/>
    <mergeCell ref="AZ3398:BA3399"/>
    <mergeCell ref="BB3398:BC3399"/>
    <mergeCell ref="BD3398:BE3399"/>
    <mergeCell ref="BF3398:BG3399"/>
    <mergeCell ref="BH3398:BI3399"/>
    <mergeCell ref="AL3398:AM3399"/>
    <mergeCell ref="AN3398:AO3399"/>
    <mergeCell ref="AP3398:AQ3399"/>
    <mergeCell ref="AR3398:AS3399"/>
    <mergeCell ref="AT3398:AU3399"/>
    <mergeCell ref="AV3398:AW3399"/>
    <mergeCell ref="Z3398:AA3399"/>
    <mergeCell ref="AB3398:AC3399"/>
    <mergeCell ref="AD3398:AE3399"/>
    <mergeCell ref="AF3398:AG3399"/>
    <mergeCell ref="AH3398:AI3399"/>
    <mergeCell ref="AJ3398:AK3399"/>
    <mergeCell ref="N3398:O3399"/>
    <mergeCell ref="P3398:Q3399"/>
    <mergeCell ref="R3398:S3399"/>
    <mergeCell ref="T3398:U3399"/>
    <mergeCell ref="V3398:W3399"/>
    <mergeCell ref="X3398:Y3399"/>
    <mergeCell ref="BQ3400:BQ3401"/>
    <mergeCell ref="C3401:D3401"/>
    <mergeCell ref="B3398:B3399"/>
    <mergeCell ref="C3398:D3398"/>
    <mergeCell ref="E3398:E3399"/>
    <mergeCell ref="F3398:F3399"/>
    <mergeCell ref="G3398:G3399"/>
    <mergeCell ref="H3398:I3399"/>
    <mergeCell ref="J3398:K3399"/>
    <mergeCell ref="L3398:M3399"/>
    <mergeCell ref="BD3400:BE3401"/>
    <mergeCell ref="BF3400:BG3401"/>
    <mergeCell ref="BH3400:BI3401"/>
    <mergeCell ref="BJ3400:BK3401"/>
    <mergeCell ref="BL3400:BN3401"/>
    <mergeCell ref="BP3400:BP3401"/>
    <mergeCell ref="AR3400:AS3401"/>
    <mergeCell ref="AT3400:AU3401"/>
    <mergeCell ref="AV3400:AW3401"/>
    <mergeCell ref="AX3400:AY3401"/>
    <mergeCell ref="AZ3400:BA3401"/>
    <mergeCell ref="BB3400:BC3401"/>
    <mergeCell ref="AF3400:AG3401"/>
    <mergeCell ref="AH3400:AI3401"/>
    <mergeCell ref="AJ3400:AK3401"/>
    <mergeCell ref="AL3400:AM3401"/>
    <mergeCell ref="AN3400:AO3401"/>
    <mergeCell ref="AP3400:AQ3401"/>
    <mergeCell ref="T3400:U3401"/>
    <mergeCell ref="V3400:W3401"/>
    <mergeCell ref="X3400:Y3401"/>
    <mergeCell ref="Z3400:AA3401"/>
    <mergeCell ref="AB3400:AC3401"/>
    <mergeCell ref="AD3400:AE3401"/>
    <mergeCell ref="H3400:I3401"/>
    <mergeCell ref="J3400:K3401"/>
    <mergeCell ref="L3400:M3401"/>
    <mergeCell ref="N3400:O3401"/>
    <mergeCell ref="P3400:Q3401"/>
    <mergeCell ref="R3400:S3401"/>
    <mergeCell ref="BJ3402:BK3403"/>
    <mergeCell ref="BL3402:BN3403"/>
    <mergeCell ref="BP3402:BP3403"/>
    <mergeCell ref="BO3402:BO3403"/>
    <mergeCell ref="C3403:D3403"/>
    <mergeCell ref="B3404:B3405"/>
    <mergeCell ref="C3404:D3404"/>
    <mergeCell ref="E3404:E3405"/>
    <mergeCell ref="F3404:F3405"/>
    <mergeCell ref="G3404:G3405"/>
    <mergeCell ref="AX3402:AY3403"/>
    <mergeCell ref="AZ3402:BA3403"/>
    <mergeCell ref="BB3402:BC3403"/>
    <mergeCell ref="BD3402:BE3403"/>
    <mergeCell ref="BF3402:BG3403"/>
    <mergeCell ref="BH3402:BI3403"/>
    <mergeCell ref="AL3402:AM3403"/>
    <mergeCell ref="AN3402:AO3403"/>
    <mergeCell ref="AP3402:AQ3403"/>
    <mergeCell ref="AR3402:AS3403"/>
    <mergeCell ref="AT3402:AU3403"/>
    <mergeCell ref="AV3402:AW3403"/>
    <mergeCell ref="Z3402:AA3403"/>
    <mergeCell ref="AB3402:AC3403"/>
    <mergeCell ref="AD3402:AE3403"/>
    <mergeCell ref="AF3402:AG3403"/>
    <mergeCell ref="AH3402:AI3403"/>
    <mergeCell ref="AJ3402:AK3403"/>
    <mergeCell ref="N3402:O3403"/>
    <mergeCell ref="P3402:Q3403"/>
    <mergeCell ref="R3402:S3403"/>
    <mergeCell ref="T3402:U3403"/>
    <mergeCell ref="V3402:W3403"/>
    <mergeCell ref="X3402:Y3403"/>
    <mergeCell ref="BQ3404:BQ3405"/>
    <mergeCell ref="C3405:D3405"/>
    <mergeCell ref="B3402:B3403"/>
    <mergeCell ref="C3402:D3402"/>
    <mergeCell ref="E3402:E3403"/>
    <mergeCell ref="F3402:F3403"/>
    <mergeCell ref="G3402:G3403"/>
    <mergeCell ref="H3402:I3403"/>
    <mergeCell ref="J3402:K3403"/>
    <mergeCell ref="L3402:M3403"/>
    <mergeCell ref="BD3404:BE3405"/>
    <mergeCell ref="BF3404:BG3405"/>
    <mergeCell ref="BH3404:BI3405"/>
    <mergeCell ref="BJ3404:BK3405"/>
    <mergeCell ref="BL3404:BN3405"/>
    <mergeCell ref="BP3404:BP3405"/>
    <mergeCell ref="AR3404:AS3405"/>
    <mergeCell ref="AT3404:AU3405"/>
    <mergeCell ref="AV3404:AW3405"/>
    <mergeCell ref="AX3404:AY3405"/>
    <mergeCell ref="AZ3404:BA3405"/>
    <mergeCell ref="BB3404:BC3405"/>
    <mergeCell ref="AF3404:AG3405"/>
    <mergeCell ref="AH3404:AI3405"/>
    <mergeCell ref="AJ3404:AK3405"/>
    <mergeCell ref="AL3404:AM3405"/>
    <mergeCell ref="AN3404:AO3405"/>
    <mergeCell ref="AP3404:AQ3405"/>
    <mergeCell ref="T3404:U3405"/>
    <mergeCell ref="V3404:W3405"/>
    <mergeCell ref="X3404:Y3405"/>
    <mergeCell ref="Z3404:AA3405"/>
    <mergeCell ref="AB3404:AC3405"/>
    <mergeCell ref="AD3404:AE3405"/>
    <mergeCell ref="H3404:I3405"/>
    <mergeCell ref="J3404:K3405"/>
    <mergeCell ref="L3404:M3405"/>
    <mergeCell ref="N3404:O3405"/>
    <mergeCell ref="P3404:Q3405"/>
    <mergeCell ref="R3404:S3405"/>
    <mergeCell ref="BJ3406:BK3407"/>
    <mergeCell ref="BL3406:BN3407"/>
    <mergeCell ref="BP3406:BP3407"/>
    <mergeCell ref="BQ3406:BQ3407"/>
    <mergeCell ref="C3407:D3407"/>
    <mergeCell ref="B3408:B3409"/>
    <mergeCell ref="C3408:D3408"/>
    <mergeCell ref="E3408:E3409"/>
    <mergeCell ref="F3408:F3409"/>
    <mergeCell ref="G3408:G3409"/>
    <mergeCell ref="AX3406:AY3407"/>
    <mergeCell ref="AZ3406:BA3407"/>
    <mergeCell ref="BB3406:BC3407"/>
    <mergeCell ref="BD3406:BE3407"/>
    <mergeCell ref="BF3406:BG3407"/>
    <mergeCell ref="BH3406:BI3407"/>
    <mergeCell ref="AL3406:AM3407"/>
    <mergeCell ref="AN3406:AO3407"/>
    <mergeCell ref="AP3406:AQ3407"/>
    <mergeCell ref="AR3406:AS3407"/>
    <mergeCell ref="AT3406:AU3407"/>
    <mergeCell ref="AV3406:AW3407"/>
    <mergeCell ref="Z3406:AA3407"/>
    <mergeCell ref="AB3406:AC3407"/>
    <mergeCell ref="AD3406:AE3407"/>
    <mergeCell ref="AF3406:AG3407"/>
    <mergeCell ref="AH3406:AI3407"/>
    <mergeCell ref="AJ3406:AK3407"/>
    <mergeCell ref="N3406:O3407"/>
    <mergeCell ref="P3406:Q3407"/>
    <mergeCell ref="R3406:S3407"/>
    <mergeCell ref="T3406:U3407"/>
    <mergeCell ref="V3406:W3407"/>
    <mergeCell ref="X3406:Y3407"/>
    <mergeCell ref="BQ3408:BQ3409"/>
    <mergeCell ref="C3409:D3409"/>
    <mergeCell ref="B3406:B3407"/>
    <mergeCell ref="C3406:D3406"/>
    <mergeCell ref="E3406:E3407"/>
    <mergeCell ref="F3406:F3407"/>
    <mergeCell ref="G3406:G3407"/>
    <mergeCell ref="H3406:I3407"/>
    <mergeCell ref="J3406:K3407"/>
    <mergeCell ref="L3406:M3407"/>
    <mergeCell ref="BD3408:BE3409"/>
    <mergeCell ref="BF3408:BG3409"/>
    <mergeCell ref="BH3408:BI3409"/>
    <mergeCell ref="BJ3408:BK3409"/>
    <mergeCell ref="BL3408:BN3409"/>
    <mergeCell ref="BP3408:BP3409"/>
    <mergeCell ref="AR3408:AS3409"/>
    <mergeCell ref="AT3408:AU3409"/>
    <mergeCell ref="AV3408:AW3409"/>
    <mergeCell ref="AX3408:AY3409"/>
    <mergeCell ref="AZ3408:BA3409"/>
    <mergeCell ref="BB3408:BC3409"/>
    <mergeCell ref="AF3408:AG3409"/>
    <mergeCell ref="AH3408:AI3409"/>
    <mergeCell ref="AJ3408:AK3409"/>
    <mergeCell ref="AL3408:AM3409"/>
    <mergeCell ref="AN3408:AO3409"/>
    <mergeCell ref="AP3408:AQ3409"/>
    <mergeCell ref="T3408:U3409"/>
    <mergeCell ref="V3408:W3409"/>
    <mergeCell ref="X3408:Y3409"/>
    <mergeCell ref="Z3408:AA3409"/>
    <mergeCell ref="AB3408:AC3409"/>
    <mergeCell ref="AD3408:AE3409"/>
    <mergeCell ref="H3408:I3409"/>
    <mergeCell ref="J3408:K3409"/>
    <mergeCell ref="L3408:M3409"/>
    <mergeCell ref="N3408:O3409"/>
    <mergeCell ref="P3408:Q3409"/>
    <mergeCell ref="R3408:S3409"/>
    <mergeCell ref="BJ3410:BK3411"/>
    <mergeCell ref="BL3410:BN3411"/>
    <mergeCell ref="BP3410:BP3411"/>
    <mergeCell ref="BQ3410:BQ3411"/>
    <mergeCell ref="C3411:D3411"/>
    <mergeCell ref="B3412:B3413"/>
    <mergeCell ref="C3412:D3412"/>
    <mergeCell ref="E3412:E3413"/>
    <mergeCell ref="F3412:F3413"/>
    <mergeCell ref="G3412:G3413"/>
    <mergeCell ref="AX3410:AY3411"/>
    <mergeCell ref="AZ3410:BA3411"/>
    <mergeCell ref="BB3410:BC3411"/>
    <mergeCell ref="BD3410:BE3411"/>
    <mergeCell ref="BF3410:BG3411"/>
    <mergeCell ref="BH3410:BI3411"/>
    <mergeCell ref="AL3410:AM3411"/>
    <mergeCell ref="AN3410:AO3411"/>
    <mergeCell ref="AP3410:AQ3411"/>
    <mergeCell ref="AR3410:AS3411"/>
    <mergeCell ref="AT3410:AU3411"/>
    <mergeCell ref="AV3410:AW3411"/>
    <mergeCell ref="Z3410:AA3411"/>
    <mergeCell ref="AB3410:AC3411"/>
    <mergeCell ref="AD3410:AE3411"/>
    <mergeCell ref="AF3410:AG3411"/>
    <mergeCell ref="AH3410:AI3411"/>
    <mergeCell ref="AJ3410:AK3411"/>
    <mergeCell ref="N3410:O3411"/>
    <mergeCell ref="P3410:Q3411"/>
    <mergeCell ref="R3410:S3411"/>
    <mergeCell ref="T3410:U3411"/>
    <mergeCell ref="V3410:W3411"/>
    <mergeCell ref="X3410:Y3411"/>
    <mergeCell ref="BQ3412:BQ3413"/>
    <mergeCell ref="C3413:D3413"/>
    <mergeCell ref="B3410:B3411"/>
    <mergeCell ref="C3410:D3410"/>
    <mergeCell ref="E3410:E3411"/>
    <mergeCell ref="F3410:F3411"/>
    <mergeCell ref="G3410:G3411"/>
    <mergeCell ref="H3410:I3411"/>
    <mergeCell ref="J3410:K3411"/>
    <mergeCell ref="L3410:M3411"/>
    <mergeCell ref="BO3410:BO3411"/>
    <mergeCell ref="BO3412:BO3413"/>
    <mergeCell ref="BD3412:BE3413"/>
    <mergeCell ref="BF3412:BG3413"/>
    <mergeCell ref="BH3412:BI3413"/>
    <mergeCell ref="BJ3412:BK3413"/>
    <mergeCell ref="BL3412:BN3413"/>
    <mergeCell ref="BP3412:BP3413"/>
    <mergeCell ref="AR3412:AS3413"/>
    <mergeCell ref="AT3412:AU3413"/>
    <mergeCell ref="AV3412:AW3413"/>
    <mergeCell ref="AX3412:AY3413"/>
    <mergeCell ref="AZ3412:BA3413"/>
    <mergeCell ref="BB3412:BC3413"/>
    <mergeCell ref="AF3412:AG3413"/>
    <mergeCell ref="AH3412:AI3413"/>
    <mergeCell ref="AJ3412:AK3413"/>
    <mergeCell ref="AL3412:AM3413"/>
    <mergeCell ref="AN3412:AO3413"/>
    <mergeCell ref="AP3412:AQ3413"/>
    <mergeCell ref="T3412:U3413"/>
    <mergeCell ref="V3412:W3413"/>
    <mergeCell ref="X3412:Y3413"/>
    <mergeCell ref="Z3412:AA3413"/>
    <mergeCell ref="AB3412:AC3413"/>
    <mergeCell ref="AD3412:AE3413"/>
    <mergeCell ref="H3412:I3413"/>
    <mergeCell ref="J3412:K3413"/>
    <mergeCell ref="L3412:M3413"/>
    <mergeCell ref="N3412:O3413"/>
    <mergeCell ref="P3412:Q3413"/>
    <mergeCell ref="R3412:S3413"/>
    <mergeCell ref="BO3414:BO3415"/>
    <mergeCell ref="BQ3414:BQ3415"/>
    <mergeCell ref="B3416:C3416"/>
    <mergeCell ref="BD3414:BE3415"/>
    <mergeCell ref="BF3414:BG3415"/>
    <mergeCell ref="BH3414:BI3415"/>
    <mergeCell ref="BJ3414:BK3415"/>
    <mergeCell ref="BL3414:BN3415"/>
    <mergeCell ref="BP3414:BP3415"/>
    <mergeCell ref="AR3414:AS3415"/>
    <mergeCell ref="AT3414:AU3415"/>
    <mergeCell ref="AV3414:AW3415"/>
    <mergeCell ref="AX3414:AY3415"/>
    <mergeCell ref="AZ3414:BA3415"/>
    <mergeCell ref="BB3414:BC3415"/>
    <mergeCell ref="AF3414:AG3415"/>
    <mergeCell ref="AH3414:AI3415"/>
    <mergeCell ref="AJ3414:AK3415"/>
    <mergeCell ref="AL3414:AM3415"/>
    <mergeCell ref="AN3414:AO3415"/>
    <mergeCell ref="AP3414:AQ3415"/>
    <mergeCell ref="T3414:U3415"/>
    <mergeCell ref="V3414:W3415"/>
    <mergeCell ref="X3414:Y3415"/>
    <mergeCell ref="Z3414:AA3415"/>
    <mergeCell ref="AB3414:AC3415"/>
    <mergeCell ref="AD3414:AE3415"/>
    <mergeCell ref="B3414:C3415"/>
    <mergeCell ref="D3414:E3415"/>
    <mergeCell ref="H3414:I3415"/>
    <mergeCell ref="J3414:K3415"/>
    <mergeCell ref="L3414:M3415"/>
    <mergeCell ref="N3414:O3415"/>
    <mergeCell ref="P3414:Q3415"/>
    <mergeCell ref="R3414:S3415"/>
    <mergeCell ref="B3421:C3421"/>
    <mergeCell ref="H3421:J3421"/>
    <mergeCell ref="L3421:N3421"/>
    <mergeCell ref="O3421:R3421"/>
    <mergeCell ref="S3419:U3419"/>
    <mergeCell ref="W3419:Y3419"/>
    <mergeCell ref="Z3419:AC3419"/>
    <mergeCell ref="AD3419:AF3419"/>
    <mergeCell ref="AH3419:AJ3419"/>
    <mergeCell ref="AK3419:AN3419"/>
    <mergeCell ref="BH3432:BI3432"/>
    <mergeCell ref="BJ3432:BK3432"/>
    <mergeCell ref="B3419:C3419"/>
    <mergeCell ref="H3419:J3419"/>
    <mergeCell ref="L3419:N3419"/>
    <mergeCell ref="O3419:R3419"/>
    <mergeCell ref="AB3432:AC3432"/>
    <mergeCell ref="AD3432:AE3432"/>
    <mergeCell ref="AF3432:AG3432"/>
    <mergeCell ref="AH3432:AI3432"/>
    <mergeCell ref="C3434:D3434"/>
    <mergeCell ref="BD3428:BM3428"/>
    <mergeCell ref="B3431:B3432"/>
    <mergeCell ref="C3431:D3432"/>
    <mergeCell ref="F3431:F3432"/>
    <mergeCell ref="G3431:G3432"/>
    <mergeCell ref="H3431:I3432"/>
    <mergeCell ref="J3431:O3431"/>
    <mergeCell ref="P3431:U3431"/>
    <mergeCell ref="V3431:W3432"/>
    <mergeCell ref="X3431:Y3432"/>
    <mergeCell ref="B3424:BN3424"/>
    <mergeCell ref="E3426:AC3426"/>
    <mergeCell ref="AE3426:AK3426"/>
    <mergeCell ref="AL3426:BM3426"/>
    <mergeCell ref="C3428:D3428"/>
    <mergeCell ref="E3428:AC3428"/>
    <mergeCell ref="AE3428:AH3428"/>
    <mergeCell ref="AI3428:AZ3428"/>
    <mergeCell ref="BA3428:BC3428"/>
    <mergeCell ref="AO3421:AQ3421"/>
    <mergeCell ref="AS3421:AU3421"/>
    <mergeCell ref="AZ3421:BD3421"/>
    <mergeCell ref="BE3421:BG3421"/>
    <mergeCell ref="BI3421:BK3421"/>
    <mergeCell ref="BA3422:BN3422"/>
    <mergeCell ref="S3421:U3421"/>
    <mergeCell ref="W3421:Y3421"/>
    <mergeCell ref="Z3421:AC3421"/>
    <mergeCell ref="AD3421:AF3421"/>
    <mergeCell ref="AH3421:AJ3421"/>
    <mergeCell ref="AK3421:AN3421"/>
    <mergeCell ref="H3433:I3434"/>
    <mergeCell ref="J3433:K3434"/>
    <mergeCell ref="L3433:M3434"/>
    <mergeCell ref="AV3432:AW3432"/>
    <mergeCell ref="AX3432:AY3432"/>
    <mergeCell ref="AZ3432:BA3432"/>
    <mergeCell ref="BB3432:BC3432"/>
    <mergeCell ref="BD3432:BE3432"/>
    <mergeCell ref="BF3432:BG3432"/>
    <mergeCell ref="AJ3432:AK3432"/>
    <mergeCell ref="AL3432:AM3432"/>
    <mergeCell ref="AN3432:AO3432"/>
    <mergeCell ref="R3432:S3432"/>
    <mergeCell ref="T3432:U3432"/>
    <mergeCell ref="Z3431:AA3432"/>
    <mergeCell ref="AB3431:AG3431"/>
    <mergeCell ref="AH3431:AM3431"/>
    <mergeCell ref="AN3431:AS3431"/>
    <mergeCell ref="AT3431:AY3431"/>
    <mergeCell ref="AZ3431:BE3431"/>
    <mergeCell ref="BJ3433:BK3434"/>
    <mergeCell ref="BL3433:BN3434"/>
    <mergeCell ref="BP3433:BP3434"/>
    <mergeCell ref="BQ3433:BQ3434"/>
    <mergeCell ref="AX3433:AY3434"/>
    <mergeCell ref="AZ3433:BA3434"/>
    <mergeCell ref="BB3433:BC3434"/>
    <mergeCell ref="BD3433:BE3434"/>
    <mergeCell ref="BF3433:BG3434"/>
    <mergeCell ref="BH3433:BI3434"/>
    <mergeCell ref="AL3433:AM3434"/>
    <mergeCell ref="AN3433:AO3434"/>
    <mergeCell ref="AP3433:AQ3434"/>
    <mergeCell ref="AR3433:AS3434"/>
    <mergeCell ref="AT3433:AU3434"/>
    <mergeCell ref="AV3433:AW3434"/>
    <mergeCell ref="Z3433:AA3434"/>
    <mergeCell ref="AB3433:AC3434"/>
    <mergeCell ref="AD3433:AE3434"/>
    <mergeCell ref="AF3433:AG3434"/>
    <mergeCell ref="AH3433:AI3434"/>
    <mergeCell ref="AJ3433:AK3434"/>
    <mergeCell ref="N3433:O3434"/>
    <mergeCell ref="P3433:Q3434"/>
    <mergeCell ref="R3433:S3434"/>
    <mergeCell ref="T3433:U3434"/>
    <mergeCell ref="V3433:W3434"/>
    <mergeCell ref="X3433:Y3434"/>
    <mergeCell ref="BO3431:BO3432"/>
    <mergeCell ref="BO3433:BO3434"/>
    <mergeCell ref="C3436:D3436"/>
    <mergeCell ref="B3437:B3438"/>
    <mergeCell ref="C3437:D3437"/>
    <mergeCell ref="E3437:E3438"/>
    <mergeCell ref="F3437:F3438"/>
    <mergeCell ref="G3437:G3438"/>
    <mergeCell ref="H3437:I3438"/>
    <mergeCell ref="J3437:K3438"/>
    <mergeCell ref="L3437:M3438"/>
    <mergeCell ref="BD3435:BE3436"/>
    <mergeCell ref="BF3435:BG3436"/>
    <mergeCell ref="BH3435:BI3436"/>
    <mergeCell ref="BJ3435:BK3436"/>
    <mergeCell ref="BL3435:BN3436"/>
    <mergeCell ref="BP3435:BP3436"/>
    <mergeCell ref="AR3435:AS3436"/>
    <mergeCell ref="AT3435:AU3436"/>
    <mergeCell ref="AV3435:AW3436"/>
    <mergeCell ref="AX3435:AY3436"/>
    <mergeCell ref="AZ3435:BA3436"/>
    <mergeCell ref="BB3435:BC3436"/>
    <mergeCell ref="AF3435:AG3436"/>
    <mergeCell ref="AH3435:AI3436"/>
    <mergeCell ref="AJ3435:AK3436"/>
    <mergeCell ref="AL3435:AM3436"/>
    <mergeCell ref="AN3435:AO3436"/>
    <mergeCell ref="AP3435:AQ3436"/>
    <mergeCell ref="T3435:U3436"/>
    <mergeCell ref="V3435:W3436"/>
    <mergeCell ref="X3435:Y3436"/>
    <mergeCell ref="Z3435:AA3436"/>
    <mergeCell ref="AB3435:AC3436"/>
    <mergeCell ref="AD3435:AE3436"/>
    <mergeCell ref="H3435:I3436"/>
    <mergeCell ref="BO3435:BO3436"/>
    <mergeCell ref="B3433:B3434"/>
    <mergeCell ref="C3433:D3433"/>
    <mergeCell ref="E3433:E3434"/>
    <mergeCell ref="F3433:F3434"/>
    <mergeCell ref="G3433:G3434"/>
    <mergeCell ref="J3435:K3436"/>
    <mergeCell ref="L3435:M3436"/>
    <mergeCell ref="N3435:O3436"/>
    <mergeCell ref="P3435:Q3436"/>
    <mergeCell ref="R3435:S3436"/>
    <mergeCell ref="BJ3437:BK3438"/>
    <mergeCell ref="BL3437:BN3438"/>
    <mergeCell ref="BP3437:BP3438"/>
    <mergeCell ref="BQ3437:BQ3438"/>
    <mergeCell ref="C3438:D3438"/>
    <mergeCell ref="B3439:B3440"/>
    <mergeCell ref="C3439:D3439"/>
    <mergeCell ref="E3439:E3440"/>
    <mergeCell ref="F3439:F3440"/>
    <mergeCell ref="G3439:G3440"/>
    <mergeCell ref="AX3437:AY3438"/>
    <mergeCell ref="AZ3437:BA3438"/>
    <mergeCell ref="BB3437:BC3438"/>
    <mergeCell ref="BD3437:BE3438"/>
    <mergeCell ref="BF3437:BG3438"/>
    <mergeCell ref="BH3437:BI3438"/>
    <mergeCell ref="AL3437:AM3438"/>
    <mergeCell ref="AN3437:AO3438"/>
    <mergeCell ref="AP3437:AQ3438"/>
    <mergeCell ref="AR3437:AS3438"/>
    <mergeCell ref="AT3437:AU3438"/>
    <mergeCell ref="AV3437:AW3438"/>
    <mergeCell ref="Z3437:AA3438"/>
    <mergeCell ref="AB3437:AC3438"/>
    <mergeCell ref="AD3437:AE3438"/>
    <mergeCell ref="AF3437:AG3438"/>
    <mergeCell ref="AH3437:AI3438"/>
    <mergeCell ref="AJ3437:AK3438"/>
    <mergeCell ref="N3437:O3438"/>
    <mergeCell ref="P3437:Q3438"/>
    <mergeCell ref="R3437:S3438"/>
    <mergeCell ref="T3437:U3438"/>
    <mergeCell ref="V3437:W3438"/>
    <mergeCell ref="X3437:Y3438"/>
    <mergeCell ref="BQ3439:BQ3440"/>
    <mergeCell ref="C3440:D3440"/>
    <mergeCell ref="B3435:B3436"/>
    <mergeCell ref="C3435:D3435"/>
    <mergeCell ref="E3435:E3436"/>
    <mergeCell ref="F3435:F3436"/>
    <mergeCell ref="G3435:G3436"/>
    <mergeCell ref="BD3439:BE3440"/>
    <mergeCell ref="BF3439:BG3440"/>
    <mergeCell ref="BH3439:BI3440"/>
    <mergeCell ref="BJ3439:BK3440"/>
    <mergeCell ref="BL3439:BN3440"/>
    <mergeCell ref="BP3439:BP3440"/>
    <mergeCell ref="AR3439:AS3440"/>
    <mergeCell ref="AT3439:AU3440"/>
    <mergeCell ref="AV3439:AW3440"/>
    <mergeCell ref="AX3439:AY3440"/>
    <mergeCell ref="AZ3439:BA3440"/>
    <mergeCell ref="BB3439:BC3440"/>
    <mergeCell ref="AF3439:AG3440"/>
    <mergeCell ref="AH3439:AI3440"/>
    <mergeCell ref="AJ3439:AK3440"/>
    <mergeCell ref="AL3439:AM3440"/>
    <mergeCell ref="AN3439:AO3440"/>
    <mergeCell ref="AP3439:AQ3440"/>
    <mergeCell ref="T3439:U3440"/>
    <mergeCell ref="V3439:W3440"/>
    <mergeCell ref="X3439:Y3440"/>
    <mergeCell ref="Z3439:AA3440"/>
    <mergeCell ref="AB3439:AC3440"/>
    <mergeCell ref="AD3439:AE3440"/>
    <mergeCell ref="H3439:I3440"/>
    <mergeCell ref="J3439:K3440"/>
    <mergeCell ref="L3439:M3440"/>
    <mergeCell ref="N3439:O3440"/>
    <mergeCell ref="P3439:Q3440"/>
    <mergeCell ref="R3439:S3440"/>
    <mergeCell ref="BJ3441:BK3442"/>
    <mergeCell ref="BL3441:BN3442"/>
    <mergeCell ref="BP3441:BP3442"/>
    <mergeCell ref="BQ3441:BQ3442"/>
    <mergeCell ref="C3442:D3442"/>
    <mergeCell ref="B3443:B3444"/>
    <mergeCell ref="C3443:D3443"/>
    <mergeCell ref="E3443:E3444"/>
    <mergeCell ref="F3443:F3444"/>
    <mergeCell ref="G3443:G3444"/>
    <mergeCell ref="AX3441:AY3442"/>
    <mergeCell ref="AZ3441:BA3442"/>
    <mergeCell ref="BB3441:BC3442"/>
    <mergeCell ref="BD3441:BE3442"/>
    <mergeCell ref="BF3441:BG3442"/>
    <mergeCell ref="BH3441:BI3442"/>
    <mergeCell ref="AL3441:AM3442"/>
    <mergeCell ref="AN3441:AO3442"/>
    <mergeCell ref="AP3441:AQ3442"/>
    <mergeCell ref="AR3441:AS3442"/>
    <mergeCell ref="AT3441:AU3442"/>
    <mergeCell ref="AV3441:AW3442"/>
    <mergeCell ref="Z3441:AA3442"/>
    <mergeCell ref="AB3441:AC3442"/>
    <mergeCell ref="AD3441:AE3442"/>
    <mergeCell ref="AF3441:AG3442"/>
    <mergeCell ref="AH3441:AI3442"/>
    <mergeCell ref="AJ3441:AK3442"/>
    <mergeCell ref="N3441:O3442"/>
    <mergeCell ref="P3441:Q3442"/>
    <mergeCell ref="R3441:S3442"/>
    <mergeCell ref="T3441:U3442"/>
    <mergeCell ref="V3441:W3442"/>
    <mergeCell ref="X3441:Y3442"/>
    <mergeCell ref="BQ3443:BQ3444"/>
    <mergeCell ref="C3444:D3444"/>
    <mergeCell ref="B3441:B3442"/>
    <mergeCell ref="C3441:D3441"/>
    <mergeCell ref="E3441:E3442"/>
    <mergeCell ref="F3441:F3442"/>
    <mergeCell ref="G3441:G3442"/>
    <mergeCell ref="H3441:I3442"/>
    <mergeCell ref="J3441:K3442"/>
    <mergeCell ref="L3441:M3442"/>
    <mergeCell ref="BD3443:BE3444"/>
    <mergeCell ref="BF3443:BG3444"/>
    <mergeCell ref="BH3443:BI3444"/>
    <mergeCell ref="BJ3443:BK3444"/>
    <mergeCell ref="BL3443:BN3444"/>
    <mergeCell ref="BP3443:BP3444"/>
    <mergeCell ref="AR3443:AS3444"/>
    <mergeCell ref="AT3443:AU3444"/>
    <mergeCell ref="AV3443:AW3444"/>
    <mergeCell ref="AX3443:AY3444"/>
    <mergeCell ref="AZ3443:BA3444"/>
    <mergeCell ref="BB3443:BC3444"/>
    <mergeCell ref="AF3443:AG3444"/>
    <mergeCell ref="AH3443:AI3444"/>
    <mergeCell ref="AJ3443:AK3444"/>
    <mergeCell ref="AL3443:AM3444"/>
    <mergeCell ref="AN3443:AO3444"/>
    <mergeCell ref="AP3443:AQ3444"/>
    <mergeCell ref="T3443:U3444"/>
    <mergeCell ref="V3443:W3444"/>
    <mergeCell ref="X3443:Y3444"/>
    <mergeCell ref="Z3443:AA3444"/>
    <mergeCell ref="AB3443:AC3444"/>
    <mergeCell ref="AD3443:AE3444"/>
    <mergeCell ref="H3443:I3444"/>
    <mergeCell ref="J3443:K3444"/>
    <mergeCell ref="L3443:M3444"/>
    <mergeCell ref="N3443:O3444"/>
    <mergeCell ref="P3443:Q3444"/>
    <mergeCell ref="R3443:S3444"/>
    <mergeCell ref="BJ3445:BK3446"/>
    <mergeCell ref="BL3445:BN3446"/>
    <mergeCell ref="BP3445:BP3446"/>
    <mergeCell ref="BQ3445:BQ3446"/>
    <mergeCell ref="C3446:D3446"/>
    <mergeCell ref="B3447:B3448"/>
    <mergeCell ref="C3447:D3447"/>
    <mergeCell ref="E3447:E3448"/>
    <mergeCell ref="F3447:F3448"/>
    <mergeCell ref="G3447:G3448"/>
    <mergeCell ref="AX3445:AY3446"/>
    <mergeCell ref="AZ3445:BA3446"/>
    <mergeCell ref="BB3445:BC3446"/>
    <mergeCell ref="BD3445:BE3446"/>
    <mergeCell ref="BF3445:BG3446"/>
    <mergeCell ref="BH3445:BI3446"/>
    <mergeCell ref="AL3445:AM3446"/>
    <mergeCell ref="AN3445:AO3446"/>
    <mergeCell ref="AP3445:AQ3446"/>
    <mergeCell ref="AR3445:AS3446"/>
    <mergeCell ref="AT3445:AU3446"/>
    <mergeCell ref="AV3445:AW3446"/>
    <mergeCell ref="Z3445:AA3446"/>
    <mergeCell ref="AB3445:AC3446"/>
    <mergeCell ref="AD3445:AE3446"/>
    <mergeCell ref="AF3445:AG3446"/>
    <mergeCell ref="AH3445:AI3446"/>
    <mergeCell ref="AJ3445:AK3446"/>
    <mergeCell ref="N3445:O3446"/>
    <mergeCell ref="P3445:Q3446"/>
    <mergeCell ref="R3445:S3446"/>
    <mergeCell ref="T3445:U3446"/>
    <mergeCell ref="V3445:W3446"/>
    <mergeCell ref="X3445:Y3446"/>
    <mergeCell ref="BQ3447:BQ3448"/>
    <mergeCell ref="C3448:D3448"/>
    <mergeCell ref="B3445:B3446"/>
    <mergeCell ref="C3445:D3445"/>
    <mergeCell ref="E3445:E3446"/>
    <mergeCell ref="F3445:F3446"/>
    <mergeCell ref="G3445:G3446"/>
    <mergeCell ref="H3445:I3446"/>
    <mergeCell ref="J3445:K3446"/>
    <mergeCell ref="L3445:M3446"/>
    <mergeCell ref="BD3447:BE3448"/>
    <mergeCell ref="BF3447:BG3448"/>
    <mergeCell ref="BH3447:BI3448"/>
    <mergeCell ref="BJ3447:BK3448"/>
    <mergeCell ref="BL3447:BN3448"/>
    <mergeCell ref="BP3447:BP3448"/>
    <mergeCell ref="AR3447:AS3448"/>
    <mergeCell ref="AT3447:AU3448"/>
    <mergeCell ref="AV3447:AW3448"/>
    <mergeCell ref="AX3447:AY3448"/>
    <mergeCell ref="AZ3447:BA3448"/>
    <mergeCell ref="BB3447:BC3448"/>
    <mergeCell ref="AF3447:AG3448"/>
    <mergeCell ref="AH3447:AI3448"/>
    <mergeCell ref="AJ3447:AK3448"/>
    <mergeCell ref="AL3447:AM3448"/>
    <mergeCell ref="AN3447:AO3448"/>
    <mergeCell ref="AP3447:AQ3448"/>
    <mergeCell ref="T3447:U3448"/>
    <mergeCell ref="V3447:W3448"/>
    <mergeCell ref="X3447:Y3448"/>
    <mergeCell ref="Z3447:AA3448"/>
    <mergeCell ref="AB3447:AC3448"/>
    <mergeCell ref="AD3447:AE3448"/>
    <mergeCell ref="H3447:I3448"/>
    <mergeCell ref="J3447:K3448"/>
    <mergeCell ref="L3447:M3448"/>
    <mergeCell ref="N3447:O3448"/>
    <mergeCell ref="P3447:Q3448"/>
    <mergeCell ref="R3447:S3448"/>
    <mergeCell ref="BO3445:BO3446"/>
    <mergeCell ref="BO3447:BO3448"/>
    <mergeCell ref="BJ3449:BK3450"/>
    <mergeCell ref="BL3449:BN3450"/>
    <mergeCell ref="BP3449:BP3450"/>
    <mergeCell ref="BQ3449:BQ3450"/>
    <mergeCell ref="C3450:D3450"/>
    <mergeCell ref="B3451:B3452"/>
    <mergeCell ref="C3451:D3451"/>
    <mergeCell ref="E3451:E3452"/>
    <mergeCell ref="F3451:F3452"/>
    <mergeCell ref="G3451:G3452"/>
    <mergeCell ref="AX3449:AY3450"/>
    <mergeCell ref="AZ3449:BA3450"/>
    <mergeCell ref="BB3449:BC3450"/>
    <mergeCell ref="BD3449:BE3450"/>
    <mergeCell ref="BF3449:BG3450"/>
    <mergeCell ref="BH3449:BI3450"/>
    <mergeCell ref="AL3449:AM3450"/>
    <mergeCell ref="AN3449:AO3450"/>
    <mergeCell ref="AP3449:AQ3450"/>
    <mergeCell ref="AR3449:AS3450"/>
    <mergeCell ref="AT3449:AU3450"/>
    <mergeCell ref="AV3449:AW3450"/>
    <mergeCell ref="Z3449:AA3450"/>
    <mergeCell ref="AB3449:AC3450"/>
    <mergeCell ref="AD3449:AE3450"/>
    <mergeCell ref="AF3449:AG3450"/>
    <mergeCell ref="AH3449:AI3450"/>
    <mergeCell ref="AJ3449:AK3450"/>
    <mergeCell ref="N3449:O3450"/>
    <mergeCell ref="P3449:Q3450"/>
    <mergeCell ref="R3449:S3450"/>
    <mergeCell ref="T3449:U3450"/>
    <mergeCell ref="V3449:W3450"/>
    <mergeCell ref="X3449:Y3450"/>
    <mergeCell ref="BQ3451:BQ3452"/>
    <mergeCell ref="C3452:D3452"/>
    <mergeCell ref="B3449:B3450"/>
    <mergeCell ref="C3449:D3449"/>
    <mergeCell ref="E3449:E3450"/>
    <mergeCell ref="F3449:F3450"/>
    <mergeCell ref="G3449:G3450"/>
    <mergeCell ref="H3449:I3450"/>
    <mergeCell ref="J3449:K3450"/>
    <mergeCell ref="L3449:M3450"/>
    <mergeCell ref="BD3451:BE3452"/>
    <mergeCell ref="BF3451:BG3452"/>
    <mergeCell ref="BH3451:BI3452"/>
    <mergeCell ref="BJ3451:BK3452"/>
    <mergeCell ref="BL3451:BN3452"/>
    <mergeCell ref="BP3451:BP3452"/>
    <mergeCell ref="AR3451:AS3452"/>
    <mergeCell ref="AT3451:AU3452"/>
    <mergeCell ref="AV3451:AW3452"/>
    <mergeCell ref="AX3451:AY3452"/>
    <mergeCell ref="AZ3451:BA3452"/>
    <mergeCell ref="BB3451:BC3452"/>
    <mergeCell ref="AF3451:AG3452"/>
    <mergeCell ref="AH3451:AI3452"/>
    <mergeCell ref="AJ3451:AK3452"/>
    <mergeCell ref="AL3451:AM3452"/>
    <mergeCell ref="AN3451:AO3452"/>
    <mergeCell ref="AP3451:AQ3452"/>
    <mergeCell ref="T3451:U3452"/>
    <mergeCell ref="V3451:W3452"/>
    <mergeCell ref="X3451:Y3452"/>
    <mergeCell ref="Z3451:AA3452"/>
    <mergeCell ref="AB3451:AC3452"/>
    <mergeCell ref="AD3451:AE3452"/>
    <mergeCell ref="H3451:I3452"/>
    <mergeCell ref="J3451:K3452"/>
    <mergeCell ref="L3451:M3452"/>
    <mergeCell ref="N3451:O3452"/>
    <mergeCell ref="P3451:Q3452"/>
    <mergeCell ref="R3451:S3452"/>
    <mergeCell ref="BJ3453:BK3454"/>
    <mergeCell ref="BL3453:BN3454"/>
    <mergeCell ref="BP3453:BP3454"/>
    <mergeCell ref="BQ3453:BQ3454"/>
    <mergeCell ref="C3454:D3454"/>
    <mergeCell ref="B3455:B3456"/>
    <mergeCell ref="C3455:D3455"/>
    <mergeCell ref="E3455:E3456"/>
    <mergeCell ref="F3455:F3456"/>
    <mergeCell ref="G3455:G3456"/>
    <mergeCell ref="AX3453:AY3454"/>
    <mergeCell ref="AZ3453:BA3454"/>
    <mergeCell ref="BB3453:BC3454"/>
    <mergeCell ref="BD3453:BE3454"/>
    <mergeCell ref="BF3453:BG3454"/>
    <mergeCell ref="BH3453:BI3454"/>
    <mergeCell ref="AL3453:AM3454"/>
    <mergeCell ref="AN3453:AO3454"/>
    <mergeCell ref="AP3453:AQ3454"/>
    <mergeCell ref="AR3453:AS3454"/>
    <mergeCell ref="AT3453:AU3454"/>
    <mergeCell ref="AV3453:AW3454"/>
    <mergeCell ref="Z3453:AA3454"/>
    <mergeCell ref="AB3453:AC3454"/>
    <mergeCell ref="AD3453:AE3454"/>
    <mergeCell ref="AF3453:AG3454"/>
    <mergeCell ref="AH3453:AI3454"/>
    <mergeCell ref="AJ3453:AK3454"/>
    <mergeCell ref="N3453:O3454"/>
    <mergeCell ref="P3453:Q3454"/>
    <mergeCell ref="R3453:S3454"/>
    <mergeCell ref="T3453:U3454"/>
    <mergeCell ref="V3453:W3454"/>
    <mergeCell ref="X3453:Y3454"/>
    <mergeCell ref="BQ3455:BQ3456"/>
    <mergeCell ref="C3456:D3456"/>
    <mergeCell ref="B3453:B3454"/>
    <mergeCell ref="C3453:D3453"/>
    <mergeCell ref="E3453:E3454"/>
    <mergeCell ref="F3453:F3454"/>
    <mergeCell ref="G3453:G3454"/>
    <mergeCell ref="H3453:I3454"/>
    <mergeCell ref="J3453:K3454"/>
    <mergeCell ref="L3453:M3454"/>
    <mergeCell ref="BD3455:BE3456"/>
    <mergeCell ref="BF3455:BG3456"/>
    <mergeCell ref="BH3455:BI3456"/>
    <mergeCell ref="BJ3455:BK3456"/>
    <mergeCell ref="BL3455:BN3456"/>
    <mergeCell ref="BP3455:BP3456"/>
    <mergeCell ref="AR3455:AS3456"/>
    <mergeCell ref="AT3455:AU3456"/>
    <mergeCell ref="AV3455:AW3456"/>
    <mergeCell ref="AX3455:AY3456"/>
    <mergeCell ref="AZ3455:BA3456"/>
    <mergeCell ref="BB3455:BC3456"/>
    <mergeCell ref="AF3455:AG3456"/>
    <mergeCell ref="AH3455:AI3456"/>
    <mergeCell ref="AJ3455:AK3456"/>
    <mergeCell ref="AL3455:AM3456"/>
    <mergeCell ref="AN3455:AO3456"/>
    <mergeCell ref="AP3455:AQ3456"/>
    <mergeCell ref="T3455:U3456"/>
    <mergeCell ref="V3455:W3456"/>
    <mergeCell ref="X3455:Y3456"/>
    <mergeCell ref="Z3455:AA3456"/>
    <mergeCell ref="AB3455:AC3456"/>
    <mergeCell ref="AD3455:AE3456"/>
    <mergeCell ref="H3455:I3456"/>
    <mergeCell ref="J3455:K3456"/>
    <mergeCell ref="L3455:M3456"/>
    <mergeCell ref="N3455:O3456"/>
    <mergeCell ref="P3455:Q3456"/>
    <mergeCell ref="R3455:S3456"/>
    <mergeCell ref="BJ3457:BK3458"/>
    <mergeCell ref="BL3457:BN3458"/>
    <mergeCell ref="BP3457:BP3458"/>
    <mergeCell ref="BQ3457:BQ3458"/>
    <mergeCell ref="C3458:D3458"/>
    <mergeCell ref="B3459:B3460"/>
    <mergeCell ref="C3459:D3459"/>
    <mergeCell ref="E3459:E3460"/>
    <mergeCell ref="F3459:F3460"/>
    <mergeCell ref="G3459:G3460"/>
    <mergeCell ref="AX3457:AY3458"/>
    <mergeCell ref="AZ3457:BA3458"/>
    <mergeCell ref="BB3457:BC3458"/>
    <mergeCell ref="BD3457:BE3458"/>
    <mergeCell ref="BF3457:BG3458"/>
    <mergeCell ref="BH3457:BI3458"/>
    <mergeCell ref="AL3457:AM3458"/>
    <mergeCell ref="AN3457:AO3458"/>
    <mergeCell ref="AP3457:AQ3458"/>
    <mergeCell ref="AR3457:AS3458"/>
    <mergeCell ref="AT3457:AU3458"/>
    <mergeCell ref="AV3457:AW3458"/>
    <mergeCell ref="Z3457:AA3458"/>
    <mergeCell ref="AB3457:AC3458"/>
    <mergeCell ref="AD3457:AE3458"/>
    <mergeCell ref="AF3457:AG3458"/>
    <mergeCell ref="AH3457:AI3458"/>
    <mergeCell ref="AJ3457:AK3458"/>
    <mergeCell ref="N3457:O3458"/>
    <mergeCell ref="P3457:Q3458"/>
    <mergeCell ref="R3457:S3458"/>
    <mergeCell ref="T3457:U3458"/>
    <mergeCell ref="V3457:W3458"/>
    <mergeCell ref="X3457:Y3458"/>
    <mergeCell ref="BQ3459:BQ3460"/>
    <mergeCell ref="C3460:D3460"/>
    <mergeCell ref="B3457:B3458"/>
    <mergeCell ref="C3457:D3457"/>
    <mergeCell ref="E3457:E3458"/>
    <mergeCell ref="F3457:F3458"/>
    <mergeCell ref="G3457:G3458"/>
    <mergeCell ref="H3457:I3458"/>
    <mergeCell ref="J3457:K3458"/>
    <mergeCell ref="L3457:M3458"/>
    <mergeCell ref="BD3459:BE3460"/>
    <mergeCell ref="BF3459:BG3460"/>
    <mergeCell ref="BH3459:BI3460"/>
    <mergeCell ref="BJ3459:BK3460"/>
    <mergeCell ref="BL3459:BN3460"/>
    <mergeCell ref="BP3459:BP3460"/>
    <mergeCell ref="AR3459:AS3460"/>
    <mergeCell ref="AT3459:AU3460"/>
    <mergeCell ref="AV3459:AW3460"/>
    <mergeCell ref="AX3459:AY3460"/>
    <mergeCell ref="AZ3459:BA3460"/>
    <mergeCell ref="BB3459:BC3460"/>
    <mergeCell ref="AF3459:AG3460"/>
    <mergeCell ref="AH3459:AI3460"/>
    <mergeCell ref="AJ3459:AK3460"/>
    <mergeCell ref="AL3459:AM3460"/>
    <mergeCell ref="AN3459:AO3460"/>
    <mergeCell ref="AP3459:AQ3460"/>
    <mergeCell ref="T3459:U3460"/>
    <mergeCell ref="V3459:W3460"/>
    <mergeCell ref="X3459:Y3460"/>
    <mergeCell ref="Z3459:AA3460"/>
    <mergeCell ref="AB3459:AC3460"/>
    <mergeCell ref="AD3459:AE3460"/>
    <mergeCell ref="H3459:I3460"/>
    <mergeCell ref="J3459:K3460"/>
    <mergeCell ref="L3459:M3460"/>
    <mergeCell ref="N3459:O3460"/>
    <mergeCell ref="P3459:Q3460"/>
    <mergeCell ref="R3459:S3460"/>
    <mergeCell ref="BJ3461:BK3462"/>
    <mergeCell ref="BL3461:BN3462"/>
    <mergeCell ref="BP3461:BP3462"/>
    <mergeCell ref="BO3461:BO3462"/>
    <mergeCell ref="C3462:D3462"/>
    <mergeCell ref="B3463:B3464"/>
    <mergeCell ref="C3463:D3463"/>
    <mergeCell ref="E3463:E3464"/>
    <mergeCell ref="F3463:F3464"/>
    <mergeCell ref="G3463:G3464"/>
    <mergeCell ref="AX3461:AY3462"/>
    <mergeCell ref="AZ3461:BA3462"/>
    <mergeCell ref="BB3461:BC3462"/>
    <mergeCell ref="BD3461:BE3462"/>
    <mergeCell ref="BF3461:BG3462"/>
    <mergeCell ref="BH3461:BI3462"/>
    <mergeCell ref="AL3461:AM3462"/>
    <mergeCell ref="AN3461:AO3462"/>
    <mergeCell ref="AP3461:AQ3462"/>
    <mergeCell ref="AR3461:AS3462"/>
    <mergeCell ref="AT3461:AU3462"/>
    <mergeCell ref="AV3461:AW3462"/>
    <mergeCell ref="Z3461:AA3462"/>
    <mergeCell ref="AB3461:AC3462"/>
    <mergeCell ref="AD3461:AE3462"/>
    <mergeCell ref="AF3461:AG3462"/>
    <mergeCell ref="AH3461:AI3462"/>
    <mergeCell ref="AJ3461:AK3462"/>
    <mergeCell ref="N3461:O3462"/>
    <mergeCell ref="P3461:Q3462"/>
    <mergeCell ref="R3461:S3462"/>
    <mergeCell ref="T3461:U3462"/>
    <mergeCell ref="V3461:W3462"/>
    <mergeCell ref="X3461:Y3462"/>
    <mergeCell ref="BQ3463:BQ3464"/>
    <mergeCell ref="C3464:D3464"/>
    <mergeCell ref="B3461:B3462"/>
    <mergeCell ref="C3461:D3461"/>
    <mergeCell ref="E3461:E3462"/>
    <mergeCell ref="F3461:F3462"/>
    <mergeCell ref="G3461:G3462"/>
    <mergeCell ref="H3461:I3462"/>
    <mergeCell ref="J3461:K3462"/>
    <mergeCell ref="L3461:M3462"/>
    <mergeCell ref="BD3463:BE3464"/>
    <mergeCell ref="BF3463:BG3464"/>
    <mergeCell ref="BH3463:BI3464"/>
    <mergeCell ref="BJ3463:BK3464"/>
    <mergeCell ref="BL3463:BN3464"/>
    <mergeCell ref="BP3463:BP3464"/>
    <mergeCell ref="AR3463:AS3464"/>
    <mergeCell ref="AT3463:AU3464"/>
    <mergeCell ref="AV3463:AW3464"/>
    <mergeCell ref="AX3463:AY3464"/>
    <mergeCell ref="AZ3463:BA3464"/>
    <mergeCell ref="BB3463:BC3464"/>
    <mergeCell ref="AF3463:AG3464"/>
    <mergeCell ref="AH3463:AI3464"/>
    <mergeCell ref="AJ3463:AK3464"/>
    <mergeCell ref="AL3463:AM3464"/>
    <mergeCell ref="AN3463:AO3464"/>
    <mergeCell ref="AP3463:AQ3464"/>
    <mergeCell ref="T3463:U3464"/>
    <mergeCell ref="V3463:W3464"/>
    <mergeCell ref="X3463:Y3464"/>
    <mergeCell ref="Z3463:AA3464"/>
    <mergeCell ref="AB3463:AC3464"/>
    <mergeCell ref="AD3463:AE3464"/>
    <mergeCell ref="H3463:I3464"/>
    <mergeCell ref="J3463:K3464"/>
    <mergeCell ref="L3463:M3464"/>
    <mergeCell ref="N3463:O3464"/>
    <mergeCell ref="P3463:Q3464"/>
    <mergeCell ref="R3463:S3464"/>
    <mergeCell ref="BJ3465:BK3466"/>
    <mergeCell ref="BL3465:BN3466"/>
    <mergeCell ref="BP3465:BP3466"/>
    <mergeCell ref="BQ3465:BQ3466"/>
    <mergeCell ref="C3466:D3466"/>
    <mergeCell ref="B3467:B3468"/>
    <mergeCell ref="C3467:D3467"/>
    <mergeCell ref="E3467:E3468"/>
    <mergeCell ref="F3467:F3468"/>
    <mergeCell ref="G3467:G3468"/>
    <mergeCell ref="AX3465:AY3466"/>
    <mergeCell ref="AZ3465:BA3466"/>
    <mergeCell ref="BB3465:BC3466"/>
    <mergeCell ref="BD3465:BE3466"/>
    <mergeCell ref="BF3465:BG3466"/>
    <mergeCell ref="BH3465:BI3466"/>
    <mergeCell ref="AL3465:AM3466"/>
    <mergeCell ref="AN3465:AO3466"/>
    <mergeCell ref="AP3465:AQ3466"/>
    <mergeCell ref="AR3465:AS3466"/>
    <mergeCell ref="AT3465:AU3466"/>
    <mergeCell ref="AV3465:AW3466"/>
    <mergeCell ref="Z3465:AA3466"/>
    <mergeCell ref="AB3465:AC3466"/>
    <mergeCell ref="AD3465:AE3466"/>
    <mergeCell ref="AF3465:AG3466"/>
    <mergeCell ref="AH3465:AI3466"/>
    <mergeCell ref="AJ3465:AK3466"/>
    <mergeCell ref="N3465:O3466"/>
    <mergeCell ref="P3465:Q3466"/>
    <mergeCell ref="R3465:S3466"/>
    <mergeCell ref="T3465:U3466"/>
    <mergeCell ref="V3465:W3466"/>
    <mergeCell ref="X3465:Y3466"/>
    <mergeCell ref="BQ3467:BQ3468"/>
    <mergeCell ref="C3468:D3468"/>
    <mergeCell ref="B3465:B3466"/>
    <mergeCell ref="C3465:D3465"/>
    <mergeCell ref="E3465:E3466"/>
    <mergeCell ref="F3465:F3466"/>
    <mergeCell ref="G3465:G3466"/>
    <mergeCell ref="H3465:I3466"/>
    <mergeCell ref="J3465:K3466"/>
    <mergeCell ref="L3465:M3466"/>
    <mergeCell ref="BD3467:BE3468"/>
    <mergeCell ref="BF3467:BG3468"/>
    <mergeCell ref="BH3467:BI3468"/>
    <mergeCell ref="BJ3467:BK3468"/>
    <mergeCell ref="BL3467:BN3468"/>
    <mergeCell ref="BP3467:BP3468"/>
    <mergeCell ref="AR3467:AS3468"/>
    <mergeCell ref="AT3467:AU3468"/>
    <mergeCell ref="AV3467:AW3468"/>
    <mergeCell ref="AX3467:AY3468"/>
    <mergeCell ref="AZ3467:BA3468"/>
    <mergeCell ref="BB3467:BC3468"/>
    <mergeCell ref="AF3467:AG3468"/>
    <mergeCell ref="AH3467:AI3468"/>
    <mergeCell ref="AJ3467:AK3468"/>
    <mergeCell ref="AL3467:AM3468"/>
    <mergeCell ref="AN3467:AO3468"/>
    <mergeCell ref="AP3467:AQ3468"/>
    <mergeCell ref="T3467:U3468"/>
    <mergeCell ref="V3467:W3468"/>
    <mergeCell ref="X3467:Y3468"/>
    <mergeCell ref="Z3467:AA3468"/>
    <mergeCell ref="AB3467:AC3468"/>
    <mergeCell ref="AD3467:AE3468"/>
    <mergeCell ref="H3467:I3468"/>
    <mergeCell ref="J3467:K3468"/>
    <mergeCell ref="L3467:M3468"/>
    <mergeCell ref="N3467:O3468"/>
    <mergeCell ref="P3467:Q3468"/>
    <mergeCell ref="R3467:S3468"/>
    <mergeCell ref="BJ3469:BK3470"/>
    <mergeCell ref="BL3469:BN3470"/>
    <mergeCell ref="BP3469:BP3470"/>
    <mergeCell ref="BQ3469:BQ3470"/>
    <mergeCell ref="C3470:D3470"/>
    <mergeCell ref="B3471:B3472"/>
    <mergeCell ref="C3471:D3471"/>
    <mergeCell ref="E3471:E3472"/>
    <mergeCell ref="F3471:F3472"/>
    <mergeCell ref="G3471:G3472"/>
    <mergeCell ref="AX3469:AY3470"/>
    <mergeCell ref="AZ3469:BA3470"/>
    <mergeCell ref="BB3469:BC3470"/>
    <mergeCell ref="BD3469:BE3470"/>
    <mergeCell ref="BF3469:BG3470"/>
    <mergeCell ref="BH3469:BI3470"/>
    <mergeCell ref="AL3469:AM3470"/>
    <mergeCell ref="AN3469:AO3470"/>
    <mergeCell ref="AP3469:AQ3470"/>
    <mergeCell ref="AR3469:AS3470"/>
    <mergeCell ref="AT3469:AU3470"/>
    <mergeCell ref="AV3469:AW3470"/>
    <mergeCell ref="Z3469:AA3470"/>
    <mergeCell ref="AB3469:AC3470"/>
    <mergeCell ref="AD3469:AE3470"/>
    <mergeCell ref="AF3469:AG3470"/>
    <mergeCell ref="AH3469:AI3470"/>
    <mergeCell ref="AJ3469:AK3470"/>
    <mergeCell ref="N3469:O3470"/>
    <mergeCell ref="P3469:Q3470"/>
    <mergeCell ref="R3469:S3470"/>
    <mergeCell ref="T3469:U3470"/>
    <mergeCell ref="V3469:W3470"/>
    <mergeCell ref="X3469:Y3470"/>
    <mergeCell ref="BQ3471:BQ3472"/>
    <mergeCell ref="C3472:D3472"/>
    <mergeCell ref="B3469:B3470"/>
    <mergeCell ref="C3469:D3469"/>
    <mergeCell ref="E3469:E3470"/>
    <mergeCell ref="F3469:F3470"/>
    <mergeCell ref="G3469:G3470"/>
    <mergeCell ref="H3469:I3470"/>
    <mergeCell ref="J3469:K3470"/>
    <mergeCell ref="L3469:M3470"/>
    <mergeCell ref="BO3469:BO3470"/>
    <mergeCell ref="BO3471:BO3472"/>
    <mergeCell ref="BD3471:BE3472"/>
    <mergeCell ref="BF3471:BG3472"/>
    <mergeCell ref="BH3471:BI3472"/>
    <mergeCell ref="BJ3471:BK3472"/>
    <mergeCell ref="BL3471:BN3472"/>
    <mergeCell ref="BP3471:BP3472"/>
    <mergeCell ref="AR3471:AS3472"/>
    <mergeCell ref="AT3471:AU3472"/>
    <mergeCell ref="AV3471:AW3472"/>
    <mergeCell ref="AX3471:AY3472"/>
    <mergeCell ref="AZ3471:BA3472"/>
    <mergeCell ref="BB3471:BC3472"/>
    <mergeCell ref="AF3471:AG3472"/>
    <mergeCell ref="AH3471:AI3472"/>
    <mergeCell ref="AJ3471:AK3472"/>
    <mergeCell ref="AL3471:AM3472"/>
    <mergeCell ref="AN3471:AO3472"/>
    <mergeCell ref="AP3471:AQ3472"/>
    <mergeCell ref="T3471:U3472"/>
    <mergeCell ref="V3471:W3472"/>
    <mergeCell ref="X3471:Y3472"/>
    <mergeCell ref="Z3471:AA3472"/>
    <mergeCell ref="AB3471:AC3472"/>
    <mergeCell ref="AD3471:AE3472"/>
    <mergeCell ref="H3471:I3472"/>
    <mergeCell ref="J3471:K3472"/>
    <mergeCell ref="L3471:M3472"/>
    <mergeCell ref="N3471:O3472"/>
    <mergeCell ref="P3471:Q3472"/>
    <mergeCell ref="R3471:S3472"/>
    <mergeCell ref="BO3473:BO3474"/>
    <mergeCell ref="BQ3473:BQ3474"/>
    <mergeCell ref="B3475:C3475"/>
    <mergeCell ref="BD3473:BE3474"/>
    <mergeCell ref="BF3473:BG3474"/>
    <mergeCell ref="BH3473:BI3474"/>
    <mergeCell ref="BJ3473:BK3474"/>
    <mergeCell ref="BL3473:BN3474"/>
    <mergeCell ref="BP3473:BP3474"/>
    <mergeCell ref="AR3473:AS3474"/>
    <mergeCell ref="AT3473:AU3474"/>
    <mergeCell ref="AV3473:AW3474"/>
    <mergeCell ref="AX3473:AY3474"/>
    <mergeCell ref="AZ3473:BA3474"/>
    <mergeCell ref="BB3473:BC3474"/>
    <mergeCell ref="AF3473:AG3474"/>
    <mergeCell ref="AH3473:AI3474"/>
    <mergeCell ref="AJ3473:AK3474"/>
    <mergeCell ref="AL3473:AM3474"/>
    <mergeCell ref="AN3473:AO3474"/>
    <mergeCell ref="AP3473:AQ3474"/>
    <mergeCell ref="T3473:U3474"/>
    <mergeCell ref="V3473:W3474"/>
    <mergeCell ref="X3473:Y3474"/>
    <mergeCell ref="Z3473:AA3474"/>
    <mergeCell ref="AB3473:AC3474"/>
    <mergeCell ref="AD3473:AE3474"/>
    <mergeCell ref="B3473:C3474"/>
    <mergeCell ref="D3473:E3474"/>
    <mergeCell ref="H3473:I3474"/>
    <mergeCell ref="J3473:K3474"/>
    <mergeCell ref="L3473:M3474"/>
    <mergeCell ref="N3473:O3474"/>
    <mergeCell ref="P3473:Q3474"/>
    <mergeCell ref="R3473:S3474"/>
    <mergeCell ref="B3480:C3480"/>
    <mergeCell ref="H3480:J3480"/>
    <mergeCell ref="L3480:N3480"/>
    <mergeCell ref="O3480:R3480"/>
    <mergeCell ref="S3478:U3478"/>
    <mergeCell ref="W3478:Y3478"/>
    <mergeCell ref="Z3478:AC3478"/>
    <mergeCell ref="AD3478:AF3478"/>
    <mergeCell ref="AH3478:AJ3478"/>
    <mergeCell ref="AK3478:AN3478"/>
    <mergeCell ref="BH3491:BI3491"/>
    <mergeCell ref="BJ3491:BK3491"/>
    <mergeCell ref="B3478:C3478"/>
    <mergeCell ref="H3478:J3478"/>
    <mergeCell ref="L3478:N3478"/>
    <mergeCell ref="O3478:R3478"/>
    <mergeCell ref="AB3491:AC3491"/>
    <mergeCell ref="AD3491:AE3491"/>
    <mergeCell ref="AF3491:AG3491"/>
    <mergeCell ref="AH3491:AI3491"/>
    <mergeCell ref="C3493:D3493"/>
    <mergeCell ref="BD3487:BM3487"/>
    <mergeCell ref="B3490:B3491"/>
    <mergeCell ref="C3490:D3491"/>
    <mergeCell ref="F3490:F3491"/>
    <mergeCell ref="G3490:G3491"/>
    <mergeCell ref="H3490:I3491"/>
    <mergeCell ref="J3490:O3490"/>
    <mergeCell ref="P3490:U3490"/>
    <mergeCell ref="V3490:W3491"/>
    <mergeCell ref="X3490:Y3491"/>
    <mergeCell ref="B3483:BN3483"/>
    <mergeCell ref="E3485:AC3485"/>
    <mergeCell ref="AE3485:AK3485"/>
    <mergeCell ref="AL3485:BM3485"/>
    <mergeCell ref="C3487:D3487"/>
    <mergeCell ref="E3487:AC3487"/>
    <mergeCell ref="AE3487:AH3487"/>
    <mergeCell ref="AI3487:AZ3487"/>
    <mergeCell ref="BA3487:BC3487"/>
    <mergeCell ref="AO3480:AQ3480"/>
    <mergeCell ref="AS3480:AU3480"/>
    <mergeCell ref="AZ3480:BD3480"/>
    <mergeCell ref="BE3480:BG3480"/>
    <mergeCell ref="BI3480:BK3480"/>
    <mergeCell ref="BA3481:BN3481"/>
    <mergeCell ref="S3480:U3480"/>
    <mergeCell ref="W3480:Y3480"/>
    <mergeCell ref="Z3480:AC3480"/>
    <mergeCell ref="AD3480:AF3480"/>
    <mergeCell ref="AH3480:AJ3480"/>
    <mergeCell ref="AK3480:AN3480"/>
    <mergeCell ref="H3492:I3493"/>
    <mergeCell ref="J3492:K3493"/>
    <mergeCell ref="L3492:M3493"/>
    <mergeCell ref="AV3491:AW3491"/>
    <mergeCell ref="AX3491:AY3491"/>
    <mergeCell ref="AZ3491:BA3491"/>
    <mergeCell ref="BB3491:BC3491"/>
    <mergeCell ref="BD3491:BE3491"/>
    <mergeCell ref="BF3491:BG3491"/>
    <mergeCell ref="AJ3491:AK3491"/>
    <mergeCell ref="AL3491:AM3491"/>
    <mergeCell ref="AN3491:AO3491"/>
    <mergeCell ref="AN3490:AS3490"/>
    <mergeCell ref="AT3490:AY3490"/>
    <mergeCell ref="AZ3490:BE3490"/>
    <mergeCell ref="BJ3492:BK3493"/>
    <mergeCell ref="BL3492:BN3493"/>
    <mergeCell ref="BP3492:BP3493"/>
    <mergeCell ref="BQ3492:BQ3493"/>
    <mergeCell ref="AX3492:AY3493"/>
    <mergeCell ref="AZ3492:BA3493"/>
    <mergeCell ref="BB3492:BC3493"/>
    <mergeCell ref="BD3492:BE3493"/>
    <mergeCell ref="BF3492:BG3493"/>
    <mergeCell ref="BH3492:BI3493"/>
    <mergeCell ref="AL3492:AM3493"/>
    <mergeCell ref="AN3492:AO3493"/>
    <mergeCell ref="AP3492:AQ3493"/>
    <mergeCell ref="AR3492:AS3493"/>
    <mergeCell ref="AT3492:AU3493"/>
    <mergeCell ref="AV3492:AW3493"/>
    <mergeCell ref="Z3492:AA3493"/>
    <mergeCell ref="AB3492:AC3493"/>
    <mergeCell ref="AD3492:AE3493"/>
    <mergeCell ref="AF3492:AG3493"/>
    <mergeCell ref="AH3492:AI3493"/>
    <mergeCell ref="AJ3492:AK3493"/>
    <mergeCell ref="N3492:O3493"/>
    <mergeCell ref="P3492:Q3493"/>
    <mergeCell ref="R3492:S3493"/>
    <mergeCell ref="T3492:U3493"/>
    <mergeCell ref="V3492:W3493"/>
    <mergeCell ref="X3492:Y3493"/>
    <mergeCell ref="BO3490:BO3491"/>
    <mergeCell ref="BO3492:BO3493"/>
    <mergeCell ref="C3495:D3495"/>
    <mergeCell ref="B3496:B3497"/>
    <mergeCell ref="C3496:D3496"/>
    <mergeCell ref="E3496:E3497"/>
    <mergeCell ref="F3496:F3497"/>
    <mergeCell ref="G3496:G3497"/>
    <mergeCell ref="H3496:I3497"/>
    <mergeCell ref="J3496:K3497"/>
    <mergeCell ref="L3496:M3497"/>
    <mergeCell ref="BD3494:BE3495"/>
    <mergeCell ref="BF3494:BG3495"/>
    <mergeCell ref="BH3494:BI3495"/>
    <mergeCell ref="BJ3494:BK3495"/>
    <mergeCell ref="BL3494:BN3495"/>
    <mergeCell ref="BP3494:BP3495"/>
    <mergeCell ref="AR3494:AS3495"/>
    <mergeCell ref="AT3494:AU3495"/>
    <mergeCell ref="AV3494:AW3495"/>
    <mergeCell ref="AX3494:AY3495"/>
    <mergeCell ref="AZ3494:BA3495"/>
    <mergeCell ref="BB3494:BC3495"/>
    <mergeCell ref="AF3494:AG3495"/>
    <mergeCell ref="AH3494:AI3495"/>
    <mergeCell ref="AJ3494:AK3495"/>
    <mergeCell ref="AL3494:AM3495"/>
    <mergeCell ref="AN3494:AO3495"/>
    <mergeCell ref="AP3494:AQ3495"/>
    <mergeCell ref="T3494:U3495"/>
    <mergeCell ref="V3494:W3495"/>
    <mergeCell ref="X3494:Y3495"/>
    <mergeCell ref="Z3494:AA3495"/>
    <mergeCell ref="AB3494:AC3495"/>
    <mergeCell ref="AD3494:AE3495"/>
    <mergeCell ref="H3494:I3495"/>
    <mergeCell ref="BO3494:BO3495"/>
    <mergeCell ref="B3492:B3493"/>
    <mergeCell ref="C3492:D3492"/>
    <mergeCell ref="E3492:E3493"/>
    <mergeCell ref="F3492:F3493"/>
    <mergeCell ref="G3492:G3493"/>
    <mergeCell ref="J3494:K3495"/>
    <mergeCell ref="L3494:M3495"/>
    <mergeCell ref="N3494:O3495"/>
    <mergeCell ref="P3494:Q3495"/>
    <mergeCell ref="R3494:S3495"/>
    <mergeCell ref="BJ3496:BK3497"/>
    <mergeCell ref="BL3496:BN3497"/>
    <mergeCell ref="BP3496:BP3497"/>
    <mergeCell ref="BQ3496:BQ3497"/>
    <mergeCell ref="C3497:D3497"/>
    <mergeCell ref="B3498:B3499"/>
    <mergeCell ref="C3498:D3498"/>
    <mergeCell ref="E3498:E3499"/>
    <mergeCell ref="F3498:F3499"/>
    <mergeCell ref="G3498:G3499"/>
    <mergeCell ref="AX3496:AY3497"/>
    <mergeCell ref="AZ3496:BA3497"/>
    <mergeCell ref="BB3496:BC3497"/>
    <mergeCell ref="BD3496:BE3497"/>
    <mergeCell ref="BF3496:BG3497"/>
    <mergeCell ref="BH3496:BI3497"/>
    <mergeCell ref="AL3496:AM3497"/>
    <mergeCell ref="AN3496:AO3497"/>
    <mergeCell ref="AP3496:AQ3497"/>
    <mergeCell ref="AR3496:AS3497"/>
    <mergeCell ref="AT3496:AU3497"/>
    <mergeCell ref="AV3496:AW3497"/>
    <mergeCell ref="Z3496:AA3497"/>
    <mergeCell ref="AB3496:AC3497"/>
    <mergeCell ref="AD3496:AE3497"/>
    <mergeCell ref="AF3496:AG3497"/>
    <mergeCell ref="AH3496:AI3497"/>
    <mergeCell ref="AJ3496:AK3497"/>
    <mergeCell ref="N3496:O3497"/>
    <mergeCell ref="P3496:Q3497"/>
    <mergeCell ref="R3496:S3497"/>
    <mergeCell ref="T3496:U3497"/>
    <mergeCell ref="V3496:W3497"/>
    <mergeCell ref="X3496:Y3497"/>
    <mergeCell ref="BQ3498:BQ3499"/>
    <mergeCell ref="C3499:D3499"/>
    <mergeCell ref="B3494:B3495"/>
    <mergeCell ref="C3494:D3494"/>
    <mergeCell ref="E3494:E3495"/>
    <mergeCell ref="F3494:F3495"/>
    <mergeCell ref="G3494:G3495"/>
    <mergeCell ref="BD3498:BE3499"/>
    <mergeCell ref="BF3498:BG3499"/>
    <mergeCell ref="BH3498:BI3499"/>
    <mergeCell ref="BJ3498:BK3499"/>
    <mergeCell ref="BL3498:BN3499"/>
    <mergeCell ref="BP3498:BP3499"/>
    <mergeCell ref="AR3498:AS3499"/>
    <mergeCell ref="AT3498:AU3499"/>
    <mergeCell ref="AV3498:AW3499"/>
    <mergeCell ref="AX3498:AY3499"/>
    <mergeCell ref="AZ3498:BA3499"/>
    <mergeCell ref="BB3498:BC3499"/>
    <mergeCell ref="AF3498:AG3499"/>
    <mergeCell ref="AH3498:AI3499"/>
    <mergeCell ref="AJ3498:AK3499"/>
    <mergeCell ref="AL3498:AM3499"/>
    <mergeCell ref="AN3498:AO3499"/>
    <mergeCell ref="AP3498:AQ3499"/>
    <mergeCell ref="T3498:U3499"/>
    <mergeCell ref="V3498:W3499"/>
    <mergeCell ref="X3498:Y3499"/>
    <mergeCell ref="Z3498:AA3499"/>
    <mergeCell ref="AB3498:AC3499"/>
    <mergeCell ref="AD3498:AE3499"/>
    <mergeCell ref="H3498:I3499"/>
    <mergeCell ref="J3498:K3499"/>
    <mergeCell ref="L3498:M3499"/>
    <mergeCell ref="N3498:O3499"/>
    <mergeCell ref="P3498:Q3499"/>
    <mergeCell ref="R3498:S3499"/>
    <mergeCell ref="BJ3500:BK3501"/>
    <mergeCell ref="BL3500:BN3501"/>
    <mergeCell ref="BP3500:BP3501"/>
    <mergeCell ref="BQ3500:BQ3501"/>
    <mergeCell ref="C3501:D3501"/>
    <mergeCell ref="B3502:B3503"/>
    <mergeCell ref="C3502:D3502"/>
    <mergeCell ref="E3502:E3503"/>
    <mergeCell ref="F3502:F3503"/>
    <mergeCell ref="G3502:G3503"/>
    <mergeCell ref="AX3500:AY3501"/>
    <mergeCell ref="AZ3500:BA3501"/>
    <mergeCell ref="BB3500:BC3501"/>
    <mergeCell ref="BD3500:BE3501"/>
    <mergeCell ref="BF3500:BG3501"/>
    <mergeCell ref="BH3500:BI3501"/>
    <mergeCell ref="AL3500:AM3501"/>
    <mergeCell ref="AN3500:AO3501"/>
    <mergeCell ref="AP3500:AQ3501"/>
    <mergeCell ref="AR3500:AS3501"/>
    <mergeCell ref="AT3500:AU3501"/>
    <mergeCell ref="AV3500:AW3501"/>
    <mergeCell ref="Z3500:AA3501"/>
    <mergeCell ref="AB3500:AC3501"/>
    <mergeCell ref="AD3500:AE3501"/>
    <mergeCell ref="AF3500:AG3501"/>
    <mergeCell ref="AH3500:AI3501"/>
    <mergeCell ref="AJ3500:AK3501"/>
    <mergeCell ref="N3500:O3501"/>
    <mergeCell ref="P3500:Q3501"/>
    <mergeCell ref="R3500:S3501"/>
    <mergeCell ref="T3500:U3501"/>
    <mergeCell ref="V3500:W3501"/>
    <mergeCell ref="X3500:Y3501"/>
    <mergeCell ref="BQ3502:BQ3503"/>
    <mergeCell ref="C3503:D3503"/>
    <mergeCell ref="B3500:B3501"/>
    <mergeCell ref="C3500:D3500"/>
    <mergeCell ref="E3500:E3501"/>
    <mergeCell ref="F3500:F3501"/>
    <mergeCell ref="G3500:G3501"/>
    <mergeCell ref="H3500:I3501"/>
    <mergeCell ref="J3500:K3501"/>
    <mergeCell ref="L3500:M3501"/>
    <mergeCell ref="BD3502:BE3503"/>
    <mergeCell ref="BF3502:BG3503"/>
    <mergeCell ref="BH3502:BI3503"/>
    <mergeCell ref="BJ3502:BK3503"/>
    <mergeCell ref="BL3502:BN3503"/>
    <mergeCell ref="BP3502:BP3503"/>
    <mergeCell ref="AR3502:AS3503"/>
    <mergeCell ref="AT3502:AU3503"/>
    <mergeCell ref="AV3502:AW3503"/>
    <mergeCell ref="AX3502:AY3503"/>
    <mergeCell ref="AZ3502:BA3503"/>
    <mergeCell ref="BB3502:BC3503"/>
    <mergeCell ref="AF3502:AG3503"/>
    <mergeCell ref="AH3502:AI3503"/>
    <mergeCell ref="AJ3502:AK3503"/>
    <mergeCell ref="AL3502:AM3503"/>
    <mergeCell ref="AN3502:AO3503"/>
    <mergeCell ref="AP3502:AQ3503"/>
    <mergeCell ref="T3502:U3503"/>
    <mergeCell ref="V3502:W3503"/>
    <mergeCell ref="X3502:Y3503"/>
    <mergeCell ref="Z3502:AA3503"/>
    <mergeCell ref="AB3502:AC3503"/>
    <mergeCell ref="AD3502:AE3503"/>
    <mergeCell ref="H3502:I3503"/>
    <mergeCell ref="J3502:K3503"/>
    <mergeCell ref="L3502:M3503"/>
    <mergeCell ref="N3502:O3503"/>
    <mergeCell ref="P3502:Q3503"/>
    <mergeCell ref="R3502:S3503"/>
    <mergeCell ref="BJ3504:BK3505"/>
    <mergeCell ref="BL3504:BN3505"/>
    <mergeCell ref="BP3504:BP3505"/>
    <mergeCell ref="BQ3504:BQ3505"/>
    <mergeCell ref="C3505:D3505"/>
    <mergeCell ref="B3506:B3507"/>
    <mergeCell ref="C3506:D3506"/>
    <mergeCell ref="E3506:E3507"/>
    <mergeCell ref="F3506:F3507"/>
    <mergeCell ref="G3506:G3507"/>
    <mergeCell ref="AX3504:AY3505"/>
    <mergeCell ref="AZ3504:BA3505"/>
    <mergeCell ref="BB3504:BC3505"/>
    <mergeCell ref="BD3504:BE3505"/>
    <mergeCell ref="BF3504:BG3505"/>
    <mergeCell ref="BH3504:BI3505"/>
    <mergeCell ref="AL3504:AM3505"/>
    <mergeCell ref="AN3504:AO3505"/>
    <mergeCell ref="AP3504:AQ3505"/>
    <mergeCell ref="AR3504:AS3505"/>
    <mergeCell ref="AT3504:AU3505"/>
    <mergeCell ref="AV3504:AW3505"/>
    <mergeCell ref="Z3504:AA3505"/>
    <mergeCell ref="AB3504:AC3505"/>
    <mergeCell ref="AD3504:AE3505"/>
    <mergeCell ref="AF3504:AG3505"/>
    <mergeCell ref="AH3504:AI3505"/>
    <mergeCell ref="AJ3504:AK3505"/>
    <mergeCell ref="N3504:O3505"/>
    <mergeCell ref="P3504:Q3505"/>
    <mergeCell ref="R3504:S3505"/>
    <mergeCell ref="T3504:U3505"/>
    <mergeCell ref="V3504:W3505"/>
    <mergeCell ref="X3504:Y3505"/>
    <mergeCell ref="BQ3506:BQ3507"/>
    <mergeCell ref="C3507:D3507"/>
    <mergeCell ref="B3504:B3505"/>
    <mergeCell ref="C3504:D3504"/>
    <mergeCell ref="E3504:E3505"/>
    <mergeCell ref="F3504:F3505"/>
    <mergeCell ref="G3504:G3505"/>
    <mergeCell ref="H3504:I3505"/>
    <mergeCell ref="J3504:K3505"/>
    <mergeCell ref="L3504:M3505"/>
    <mergeCell ref="BD3506:BE3507"/>
    <mergeCell ref="BF3506:BG3507"/>
    <mergeCell ref="BH3506:BI3507"/>
    <mergeCell ref="BJ3506:BK3507"/>
    <mergeCell ref="BL3506:BN3507"/>
    <mergeCell ref="BP3506:BP3507"/>
    <mergeCell ref="AR3506:AS3507"/>
    <mergeCell ref="AT3506:AU3507"/>
    <mergeCell ref="AV3506:AW3507"/>
    <mergeCell ref="AX3506:AY3507"/>
    <mergeCell ref="AZ3506:BA3507"/>
    <mergeCell ref="BB3506:BC3507"/>
    <mergeCell ref="AF3506:AG3507"/>
    <mergeCell ref="AH3506:AI3507"/>
    <mergeCell ref="AJ3506:AK3507"/>
    <mergeCell ref="AL3506:AM3507"/>
    <mergeCell ref="AN3506:AO3507"/>
    <mergeCell ref="AP3506:AQ3507"/>
    <mergeCell ref="T3506:U3507"/>
    <mergeCell ref="V3506:W3507"/>
    <mergeCell ref="X3506:Y3507"/>
    <mergeCell ref="Z3506:AA3507"/>
    <mergeCell ref="AB3506:AC3507"/>
    <mergeCell ref="AD3506:AE3507"/>
    <mergeCell ref="H3506:I3507"/>
    <mergeCell ref="J3506:K3507"/>
    <mergeCell ref="L3506:M3507"/>
    <mergeCell ref="N3506:O3507"/>
    <mergeCell ref="P3506:Q3507"/>
    <mergeCell ref="R3506:S3507"/>
    <mergeCell ref="BO3504:BO3505"/>
    <mergeCell ref="BO3506:BO3507"/>
    <mergeCell ref="BJ3508:BK3509"/>
    <mergeCell ref="BL3508:BN3509"/>
    <mergeCell ref="BP3508:BP3509"/>
    <mergeCell ref="BQ3508:BQ3509"/>
    <mergeCell ref="C3509:D3509"/>
    <mergeCell ref="B3510:B3511"/>
    <mergeCell ref="C3510:D3510"/>
    <mergeCell ref="E3510:E3511"/>
    <mergeCell ref="F3510:F3511"/>
    <mergeCell ref="G3510:G3511"/>
    <mergeCell ref="AX3508:AY3509"/>
    <mergeCell ref="AZ3508:BA3509"/>
    <mergeCell ref="BB3508:BC3509"/>
    <mergeCell ref="BD3508:BE3509"/>
    <mergeCell ref="BF3508:BG3509"/>
    <mergeCell ref="BH3508:BI3509"/>
    <mergeCell ref="AL3508:AM3509"/>
    <mergeCell ref="AN3508:AO3509"/>
    <mergeCell ref="AP3508:AQ3509"/>
    <mergeCell ref="AR3508:AS3509"/>
    <mergeCell ref="AT3508:AU3509"/>
    <mergeCell ref="AV3508:AW3509"/>
    <mergeCell ref="Z3508:AA3509"/>
    <mergeCell ref="AB3508:AC3509"/>
    <mergeCell ref="AD3508:AE3509"/>
    <mergeCell ref="AF3508:AG3509"/>
    <mergeCell ref="AH3508:AI3509"/>
    <mergeCell ref="AJ3508:AK3509"/>
    <mergeCell ref="N3508:O3509"/>
    <mergeCell ref="P3508:Q3509"/>
    <mergeCell ref="R3508:S3509"/>
    <mergeCell ref="T3508:U3509"/>
    <mergeCell ref="V3508:W3509"/>
    <mergeCell ref="X3508:Y3509"/>
    <mergeCell ref="BQ3510:BQ3511"/>
    <mergeCell ref="C3511:D3511"/>
    <mergeCell ref="B3508:B3509"/>
    <mergeCell ref="C3508:D3508"/>
    <mergeCell ref="E3508:E3509"/>
    <mergeCell ref="F3508:F3509"/>
    <mergeCell ref="G3508:G3509"/>
    <mergeCell ref="H3508:I3509"/>
    <mergeCell ref="J3508:K3509"/>
    <mergeCell ref="L3508:M3509"/>
    <mergeCell ref="BD3510:BE3511"/>
    <mergeCell ref="BF3510:BG3511"/>
    <mergeCell ref="BH3510:BI3511"/>
    <mergeCell ref="BJ3510:BK3511"/>
    <mergeCell ref="BL3510:BN3511"/>
    <mergeCell ref="BP3510:BP3511"/>
    <mergeCell ref="AR3510:AS3511"/>
    <mergeCell ref="AT3510:AU3511"/>
    <mergeCell ref="AV3510:AW3511"/>
    <mergeCell ref="AX3510:AY3511"/>
    <mergeCell ref="AZ3510:BA3511"/>
    <mergeCell ref="BB3510:BC3511"/>
    <mergeCell ref="AF3510:AG3511"/>
    <mergeCell ref="AH3510:AI3511"/>
    <mergeCell ref="AJ3510:AK3511"/>
    <mergeCell ref="AL3510:AM3511"/>
    <mergeCell ref="AN3510:AO3511"/>
    <mergeCell ref="AP3510:AQ3511"/>
    <mergeCell ref="T3510:U3511"/>
    <mergeCell ref="V3510:W3511"/>
    <mergeCell ref="X3510:Y3511"/>
    <mergeCell ref="Z3510:AA3511"/>
    <mergeCell ref="AB3510:AC3511"/>
    <mergeCell ref="AD3510:AE3511"/>
    <mergeCell ref="H3510:I3511"/>
    <mergeCell ref="J3510:K3511"/>
    <mergeCell ref="L3510:M3511"/>
    <mergeCell ref="N3510:O3511"/>
    <mergeCell ref="P3510:Q3511"/>
    <mergeCell ref="R3510:S3511"/>
    <mergeCell ref="BJ3512:BK3513"/>
    <mergeCell ref="BL3512:BN3513"/>
    <mergeCell ref="BP3512:BP3513"/>
    <mergeCell ref="BQ3512:BQ3513"/>
    <mergeCell ref="C3513:D3513"/>
    <mergeCell ref="B3514:B3515"/>
    <mergeCell ref="C3514:D3514"/>
    <mergeCell ref="E3514:E3515"/>
    <mergeCell ref="F3514:F3515"/>
    <mergeCell ref="G3514:G3515"/>
    <mergeCell ref="AX3512:AY3513"/>
    <mergeCell ref="AZ3512:BA3513"/>
    <mergeCell ref="BB3512:BC3513"/>
    <mergeCell ref="BD3512:BE3513"/>
    <mergeCell ref="BF3512:BG3513"/>
    <mergeCell ref="BH3512:BI3513"/>
    <mergeCell ref="AL3512:AM3513"/>
    <mergeCell ref="AN3512:AO3513"/>
    <mergeCell ref="AP3512:AQ3513"/>
    <mergeCell ref="AR3512:AS3513"/>
    <mergeCell ref="AT3512:AU3513"/>
    <mergeCell ref="AV3512:AW3513"/>
    <mergeCell ref="Z3512:AA3513"/>
    <mergeCell ref="AB3512:AC3513"/>
    <mergeCell ref="AD3512:AE3513"/>
    <mergeCell ref="AF3512:AG3513"/>
    <mergeCell ref="AH3512:AI3513"/>
    <mergeCell ref="AJ3512:AK3513"/>
    <mergeCell ref="N3512:O3513"/>
    <mergeCell ref="P3512:Q3513"/>
    <mergeCell ref="R3512:S3513"/>
    <mergeCell ref="T3512:U3513"/>
    <mergeCell ref="V3512:W3513"/>
    <mergeCell ref="X3512:Y3513"/>
    <mergeCell ref="BQ3514:BQ3515"/>
    <mergeCell ref="C3515:D3515"/>
    <mergeCell ref="B3512:B3513"/>
    <mergeCell ref="C3512:D3512"/>
    <mergeCell ref="E3512:E3513"/>
    <mergeCell ref="F3512:F3513"/>
    <mergeCell ref="G3512:G3513"/>
    <mergeCell ref="H3512:I3513"/>
    <mergeCell ref="J3512:K3513"/>
    <mergeCell ref="L3512:M3513"/>
    <mergeCell ref="BP3514:BP3515"/>
    <mergeCell ref="AR3514:AS3515"/>
    <mergeCell ref="AT3514:AU3515"/>
    <mergeCell ref="AV3514:AW3515"/>
    <mergeCell ref="AX3514:AY3515"/>
    <mergeCell ref="T3520:U3521"/>
    <mergeCell ref="V3520:W3521"/>
    <mergeCell ref="X3520:Y3521"/>
    <mergeCell ref="BP3516:BP3517"/>
    <mergeCell ref="BQ3516:BQ3517"/>
    <mergeCell ref="C3517:D3517"/>
    <mergeCell ref="B3518:B3519"/>
    <mergeCell ref="C3518:D3518"/>
    <mergeCell ref="E3518:E3519"/>
    <mergeCell ref="F3518:F3519"/>
    <mergeCell ref="G3518:G3519"/>
    <mergeCell ref="AX3516:AY3517"/>
    <mergeCell ref="AZ3516:BA3517"/>
    <mergeCell ref="BB3516:BC3517"/>
    <mergeCell ref="BD3516:BE3517"/>
    <mergeCell ref="BF3516:BG3517"/>
    <mergeCell ref="BH3516:BI3517"/>
    <mergeCell ref="AL3516:AM3517"/>
    <mergeCell ref="AN3516:AO3517"/>
    <mergeCell ref="AP3516:AQ3517"/>
    <mergeCell ref="AR3516:AS3517"/>
    <mergeCell ref="AT3516:AU3517"/>
    <mergeCell ref="AV3516:AW3517"/>
    <mergeCell ref="Z3516:AA3517"/>
    <mergeCell ref="AB3516:AC3517"/>
    <mergeCell ref="AD3516:AE3517"/>
    <mergeCell ref="AF3516:AG3517"/>
    <mergeCell ref="AH3516:AI3517"/>
    <mergeCell ref="AJ3516:AK3517"/>
    <mergeCell ref="N3516:O3517"/>
    <mergeCell ref="P3516:Q3517"/>
    <mergeCell ref="R3516:S3517"/>
    <mergeCell ref="T3516:U3517"/>
    <mergeCell ref="V3516:W3517"/>
    <mergeCell ref="X3516:Y3517"/>
    <mergeCell ref="BQ3518:BQ3519"/>
    <mergeCell ref="C3519:D3519"/>
    <mergeCell ref="B3516:B3517"/>
    <mergeCell ref="C3516:D3516"/>
    <mergeCell ref="E3516:E3517"/>
    <mergeCell ref="F3516:F3517"/>
    <mergeCell ref="G3516:G3517"/>
    <mergeCell ref="H3516:I3517"/>
    <mergeCell ref="J3516:K3517"/>
    <mergeCell ref="L3516:M3517"/>
    <mergeCell ref="BD3518:BE3519"/>
    <mergeCell ref="BF3518:BG3519"/>
    <mergeCell ref="BH3518:BI3519"/>
    <mergeCell ref="BJ3518:BK3519"/>
    <mergeCell ref="BL3518:BN3519"/>
    <mergeCell ref="BP3518:BP3519"/>
    <mergeCell ref="AR3518:AS3519"/>
    <mergeCell ref="AT3518:AU3519"/>
    <mergeCell ref="AV3518:AW3519"/>
    <mergeCell ref="AX3518:AY3519"/>
    <mergeCell ref="AZ3518:BA3519"/>
    <mergeCell ref="BB3518:BC3519"/>
    <mergeCell ref="BQ3520:BQ3521"/>
    <mergeCell ref="BQ3522:BQ3523"/>
    <mergeCell ref="C3523:D3523"/>
    <mergeCell ref="B3520:B3521"/>
    <mergeCell ref="C3520:D3520"/>
    <mergeCell ref="E3520:E3521"/>
    <mergeCell ref="F3520:F3521"/>
    <mergeCell ref="G3520:G3521"/>
    <mergeCell ref="H3520:I3521"/>
    <mergeCell ref="J3520:K3521"/>
    <mergeCell ref="L3520:M3521"/>
    <mergeCell ref="BD3522:BE3523"/>
    <mergeCell ref="BF3522:BG3523"/>
    <mergeCell ref="BH3522:BI3523"/>
    <mergeCell ref="BJ3522:BK3523"/>
    <mergeCell ref="BL3522:BN3523"/>
    <mergeCell ref="BP3522:BP3523"/>
    <mergeCell ref="AR3522:AS3523"/>
    <mergeCell ref="AT3522:AU3523"/>
    <mergeCell ref="AV3522:AW3523"/>
    <mergeCell ref="AX3522:AY3523"/>
    <mergeCell ref="AZ3522:BA3523"/>
    <mergeCell ref="BB3522:BC3523"/>
    <mergeCell ref="AF3522:AG3523"/>
    <mergeCell ref="AH3522:AI3523"/>
    <mergeCell ref="AJ3522:AK3523"/>
    <mergeCell ref="AL3522:AM3523"/>
    <mergeCell ref="AN3522:AO3523"/>
    <mergeCell ref="AP3522:AQ3523"/>
    <mergeCell ref="T3522:U3523"/>
    <mergeCell ref="V3522:W3523"/>
    <mergeCell ref="X3522:Y3523"/>
    <mergeCell ref="Z3522:AA3523"/>
    <mergeCell ref="AB3522:AC3523"/>
    <mergeCell ref="AD3522:AE3523"/>
    <mergeCell ref="H3522:I3523"/>
    <mergeCell ref="J3522:K3523"/>
    <mergeCell ref="L3522:M3523"/>
    <mergeCell ref="N3522:O3523"/>
    <mergeCell ref="P3522:Q3523"/>
    <mergeCell ref="R3522:S3523"/>
    <mergeCell ref="BJ3520:BK3521"/>
    <mergeCell ref="BL3520:BN3521"/>
    <mergeCell ref="BP3520:BP3521"/>
    <mergeCell ref="BO3520:BO3521"/>
    <mergeCell ref="C3521:D3521"/>
    <mergeCell ref="B3522:B3523"/>
    <mergeCell ref="C3522:D3522"/>
    <mergeCell ref="E3522:E3523"/>
    <mergeCell ref="F3522:F3523"/>
    <mergeCell ref="G3522:G3523"/>
    <mergeCell ref="AX3520:AY3521"/>
    <mergeCell ref="AZ3520:BA3521"/>
    <mergeCell ref="BB3520:BC3521"/>
    <mergeCell ref="BD3520:BE3521"/>
    <mergeCell ref="BF3520:BG3521"/>
    <mergeCell ref="BH3520:BI3521"/>
    <mergeCell ref="AL3520:AM3521"/>
    <mergeCell ref="AN3520:AO3521"/>
    <mergeCell ref="AP3520:AQ3521"/>
    <mergeCell ref="AR3520:AS3521"/>
    <mergeCell ref="AT3520:AU3521"/>
    <mergeCell ref="AV3520:AW3521"/>
    <mergeCell ref="Z3520:AA3521"/>
    <mergeCell ref="AB3520:AC3521"/>
    <mergeCell ref="BJ3524:BK3525"/>
    <mergeCell ref="BL3524:BN3525"/>
    <mergeCell ref="BP3524:BP3525"/>
    <mergeCell ref="BQ3524:BQ3525"/>
    <mergeCell ref="C3525:D3525"/>
    <mergeCell ref="B3526:B3527"/>
    <mergeCell ref="C3526:D3526"/>
    <mergeCell ref="E3526:E3527"/>
    <mergeCell ref="F3526:F3527"/>
    <mergeCell ref="G3526:G3527"/>
    <mergeCell ref="AX3524:AY3525"/>
    <mergeCell ref="AZ3524:BA3525"/>
    <mergeCell ref="BB3524:BC3525"/>
    <mergeCell ref="BD3524:BE3525"/>
    <mergeCell ref="BF3524:BG3525"/>
    <mergeCell ref="BH3524:BI3525"/>
    <mergeCell ref="AL3524:AM3525"/>
    <mergeCell ref="AN3524:AO3525"/>
    <mergeCell ref="AP3524:AQ3525"/>
    <mergeCell ref="AR3524:AS3525"/>
    <mergeCell ref="AT3524:AU3525"/>
    <mergeCell ref="AV3524:AW3525"/>
    <mergeCell ref="Z3524:AA3525"/>
    <mergeCell ref="AB3524:AC3525"/>
    <mergeCell ref="AD3524:AE3525"/>
    <mergeCell ref="AF3524:AG3525"/>
    <mergeCell ref="AH3524:AI3525"/>
    <mergeCell ref="AJ3524:AK3525"/>
    <mergeCell ref="N3524:O3525"/>
    <mergeCell ref="P3524:Q3525"/>
    <mergeCell ref="R3524:S3525"/>
    <mergeCell ref="T3524:U3525"/>
    <mergeCell ref="V3524:W3525"/>
    <mergeCell ref="X3524:Y3525"/>
    <mergeCell ref="BQ3526:BQ3527"/>
    <mergeCell ref="C3527:D3527"/>
    <mergeCell ref="B3524:B3525"/>
    <mergeCell ref="C3524:D3524"/>
    <mergeCell ref="E3524:E3525"/>
    <mergeCell ref="F3524:F3525"/>
    <mergeCell ref="G3524:G3525"/>
    <mergeCell ref="H3524:I3525"/>
    <mergeCell ref="J3524:K3525"/>
    <mergeCell ref="L3524:M3525"/>
    <mergeCell ref="BD3526:BE3527"/>
    <mergeCell ref="BF3526:BG3527"/>
    <mergeCell ref="BH3526:BI3527"/>
    <mergeCell ref="BJ3526:BK3527"/>
    <mergeCell ref="BL3526:BN3527"/>
    <mergeCell ref="BP3526:BP3527"/>
    <mergeCell ref="AR3526:AS3527"/>
    <mergeCell ref="AT3526:AU3527"/>
    <mergeCell ref="AV3526:AW3527"/>
    <mergeCell ref="AX3526:AY3527"/>
    <mergeCell ref="AZ3526:BA3527"/>
    <mergeCell ref="BB3526:BC3527"/>
    <mergeCell ref="AF3526:AG3527"/>
    <mergeCell ref="AH3526:AI3527"/>
    <mergeCell ref="AJ3526:AK3527"/>
    <mergeCell ref="AL3526:AM3527"/>
    <mergeCell ref="AN3526:AO3527"/>
    <mergeCell ref="AP3526:AQ3527"/>
    <mergeCell ref="T3526:U3527"/>
    <mergeCell ref="V3526:W3527"/>
    <mergeCell ref="X3526:Y3527"/>
    <mergeCell ref="Z3526:AA3527"/>
    <mergeCell ref="AB3526:AC3527"/>
    <mergeCell ref="AD3526:AE3527"/>
    <mergeCell ref="H3526:I3527"/>
    <mergeCell ref="J3526:K3527"/>
    <mergeCell ref="L3526:M3527"/>
    <mergeCell ref="N3526:O3527"/>
    <mergeCell ref="P3526:Q3527"/>
    <mergeCell ref="R3526:S3527"/>
    <mergeCell ref="BJ3528:BK3529"/>
    <mergeCell ref="BL3528:BN3529"/>
    <mergeCell ref="BP3528:BP3529"/>
    <mergeCell ref="BQ3528:BQ3529"/>
    <mergeCell ref="C3529:D3529"/>
    <mergeCell ref="B3530:B3531"/>
    <mergeCell ref="C3530:D3530"/>
    <mergeCell ref="E3530:E3531"/>
    <mergeCell ref="F3530:F3531"/>
    <mergeCell ref="G3530:G3531"/>
    <mergeCell ref="AX3528:AY3529"/>
    <mergeCell ref="AZ3528:BA3529"/>
    <mergeCell ref="BB3528:BC3529"/>
    <mergeCell ref="BD3528:BE3529"/>
    <mergeCell ref="BF3528:BG3529"/>
    <mergeCell ref="BH3528:BI3529"/>
    <mergeCell ref="AL3528:AM3529"/>
    <mergeCell ref="AN3528:AO3529"/>
    <mergeCell ref="AP3528:AQ3529"/>
    <mergeCell ref="AR3528:AS3529"/>
    <mergeCell ref="AT3528:AU3529"/>
    <mergeCell ref="AV3528:AW3529"/>
    <mergeCell ref="Z3528:AA3529"/>
    <mergeCell ref="AB3528:AC3529"/>
    <mergeCell ref="AD3528:AE3529"/>
    <mergeCell ref="AF3528:AG3529"/>
    <mergeCell ref="AH3528:AI3529"/>
    <mergeCell ref="AJ3528:AK3529"/>
    <mergeCell ref="N3528:O3529"/>
    <mergeCell ref="P3528:Q3529"/>
    <mergeCell ref="R3528:S3529"/>
    <mergeCell ref="T3528:U3529"/>
    <mergeCell ref="V3528:W3529"/>
    <mergeCell ref="X3528:Y3529"/>
    <mergeCell ref="BQ3530:BQ3531"/>
    <mergeCell ref="C3531:D3531"/>
    <mergeCell ref="B3528:B3529"/>
    <mergeCell ref="C3528:D3528"/>
    <mergeCell ref="E3528:E3529"/>
    <mergeCell ref="F3528:F3529"/>
    <mergeCell ref="G3528:G3529"/>
    <mergeCell ref="H3528:I3529"/>
    <mergeCell ref="J3528:K3529"/>
    <mergeCell ref="L3528:M3529"/>
    <mergeCell ref="BO3528:BO3529"/>
    <mergeCell ref="BO3530:BO3531"/>
    <mergeCell ref="BD3530:BE3531"/>
    <mergeCell ref="BF3530:BG3531"/>
    <mergeCell ref="BH3530:BI3531"/>
    <mergeCell ref="BJ3530:BK3531"/>
    <mergeCell ref="BL3530:BN3531"/>
    <mergeCell ref="BP3530:BP3531"/>
    <mergeCell ref="AR3530:AS3531"/>
    <mergeCell ref="AT3530:AU3531"/>
    <mergeCell ref="AV3530:AW3531"/>
    <mergeCell ref="AX3530:AY3531"/>
    <mergeCell ref="AZ3530:BA3531"/>
    <mergeCell ref="BB3530:BC3531"/>
    <mergeCell ref="AF3530:AG3531"/>
    <mergeCell ref="AH3530:AI3531"/>
    <mergeCell ref="AJ3530:AK3531"/>
    <mergeCell ref="AL3530:AM3531"/>
    <mergeCell ref="AN3530:AO3531"/>
    <mergeCell ref="AP3530:AQ3531"/>
    <mergeCell ref="T3530:U3531"/>
    <mergeCell ref="V3530:W3531"/>
    <mergeCell ref="X3530:Y3531"/>
    <mergeCell ref="Z3530:AA3531"/>
    <mergeCell ref="AB3530:AC3531"/>
    <mergeCell ref="AD3530:AE3531"/>
    <mergeCell ref="H3530:I3531"/>
    <mergeCell ref="J3530:K3531"/>
    <mergeCell ref="L3530:M3531"/>
    <mergeCell ref="N3530:O3531"/>
    <mergeCell ref="P3530:Q3531"/>
    <mergeCell ref="R3530:S3531"/>
    <mergeCell ref="BO3532:BO3533"/>
    <mergeCell ref="BQ3532:BQ3533"/>
    <mergeCell ref="B3534:C3534"/>
    <mergeCell ref="BD3532:BE3533"/>
    <mergeCell ref="BF3532:BG3533"/>
    <mergeCell ref="BH3532:BI3533"/>
    <mergeCell ref="BJ3532:BK3533"/>
    <mergeCell ref="BL3532:BN3533"/>
    <mergeCell ref="BP3532:BP3533"/>
    <mergeCell ref="AR3532:AS3533"/>
    <mergeCell ref="AT3532:AU3533"/>
    <mergeCell ref="AV3532:AW3533"/>
    <mergeCell ref="AX3532:AY3533"/>
    <mergeCell ref="AZ3532:BA3533"/>
    <mergeCell ref="BB3532:BC3533"/>
    <mergeCell ref="AF3532:AG3533"/>
    <mergeCell ref="AH3532:AI3533"/>
    <mergeCell ref="AJ3532:AK3533"/>
    <mergeCell ref="AL3532:AM3533"/>
    <mergeCell ref="AN3532:AO3533"/>
    <mergeCell ref="AP3532:AQ3533"/>
    <mergeCell ref="T3532:U3533"/>
    <mergeCell ref="V3532:W3533"/>
    <mergeCell ref="X3532:Y3533"/>
    <mergeCell ref="Z3532:AA3533"/>
    <mergeCell ref="AB3532:AC3533"/>
    <mergeCell ref="AD3532:AE3533"/>
    <mergeCell ref="B3532:C3533"/>
    <mergeCell ref="D3532:E3533"/>
    <mergeCell ref="V3534:W3535"/>
    <mergeCell ref="X3534:Y3535"/>
    <mergeCell ref="Z3534:AA3535"/>
    <mergeCell ref="AB3534:AC3535"/>
    <mergeCell ref="AD3534:AE3535"/>
    <mergeCell ref="AF3534:AG3535"/>
    <mergeCell ref="AH3534:AI3535"/>
    <mergeCell ref="AJ3534:AK3535"/>
    <mergeCell ref="AL3534:AM3535"/>
    <mergeCell ref="AN3534:AO3535"/>
    <mergeCell ref="AP3534:AQ3535"/>
    <mergeCell ref="AR3534:AS3535"/>
    <mergeCell ref="AT3534:AU3535"/>
    <mergeCell ref="AO3537:AQ3537"/>
    <mergeCell ref="AS3537:AU3537"/>
    <mergeCell ref="AZ3537:BD3537"/>
    <mergeCell ref="BE3537:BG3537"/>
    <mergeCell ref="BI3537:BK3537"/>
    <mergeCell ref="B3539:C3539"/>
    <mergeCell ref="H3539:J3539"/>
    <mergeCell ref="L3539:N3539"/>
    <mergeCell ref="O3539:R3539"/>
    <mergeCell ref="S3537:U3537"/>
    <mergeCell ref="W3537:Y3537"/>
    <mergeCell ref="Z3537:AC3537"/>
    <mergeCell ref="AD3537:AF3537"/>
    <mergeCell ref="AH3537:AJ3537"/>
    <mergeCell ref="AK3537:AN3537"/>
    <mergeCell ref="BH3550:BI3550"/>
    <mergeCell ref="BJ3550:BK3550"/>
    <mergeCell ref="B3537:C3537"/>
    <mergeCell ref="H3537:J3537"/>
    <mergeCell ref="L3537:N3537"/>
    <mergeCell ref="O3537:R3537"/>
    <mergeCell ref="AB3550:AC3550"/>
    <mergeCell ref="AD3550:AE3550"/>
    <mergeCell ref="AF3550:AG3550"/>
    <mergeCell ref="AH3550:AI3550"/>
    <mergeCell ref="C3552:D3552"/>
    <mergeCell ref="BD3546:BM3546"/>
    <mergeCell ref="B3549:B3550"/>
    <mergeCell ref="C3549:D3550"/>
    <mergeCell ref="F3549:F3550"/>
    <mergeCell ref="G3549:G3550"/>
    <mergeCell ref="H3549:I3550"/>
    <mergeCell ref="J3549:O3549"/>
    <mergeCell ref="P3549:U3549"/>
    <mergeCell ref="V3549:W3550"/>
    <mergeCell ref="X3549:Y3550"/>
    <mergeCell ref="B3542:BN3542"/>
    <mergeCell ref="E3544:AC3544"/>
    <mergeCell ref="AE3544:AK3544"/>
    <mergeCell ref="AL3544:BM3544"/>
    <mergeCell ref="C3546:D3546"/>
    <mergeCell ref="E3546:AC3546"/>
    <mergeCell ref="AE3546:AH3546"/>
    <mergeCell ref="AI3546:AZ3546"/>
    <mergeCell ref="BA3546:BC3546"/>
    <mergeCell ref="AO3539:AQ3539"/>
    <mergeCell ref="AS3539:AU3539"/>
    <mergeCell ref="AZ3539:BD3539"/>
    <mergeCell ref="BE3539:BG3539"/>
    <mergeCell ref="BI3539:BK3539"/>
    <mergeCell ref="BA3540:BN3540"/>
    <mergeCell ref="S3539:U3539"/>
    <mergeCell ref="W3539:Y3539"/>
    <mergeCell ref="Z3539:AC3539"/>
    <mergeCell ref="AD3539:AF3539"/>
    <mergeCell ref="AH3539:AJ3539"/>
    <mergeCell ref="AK3539:AN3539"/>
    <mergeCell ref="H3551:I3552"/>
    <mergeCell ref="J3551:K3552"/>
    <mergeCell ref="L3551:M3552"/>
    <mergeCell ref="AV3550:AW3550"/>
    <mergeCell ref="AX3550:AY3550"/>
    <mergeCell ref="AZ3550:BA3550"/>
    <mergeCell ref="BB3550:BC3550"/>
    <mergeCell ref="BD3550:BE3550"/>
    <mergeCell ref="BF3550:BG3550"/>
    <mergeCell ref="AJ3550:AK3550"/>
    <mergeCell ref="AL3550:AM3550"/>
    <mergeCell ref="AN3550:AO3550"/>
    <mergeCell ref="AP3550:AQ3550"/>
    <mergeCell ref="AR3550:AS3550"/>
    <mergeCell ref="AT3550:AU3550"/>
    <mergeCell ref="BF3549:BK3549"/>
    <mergeCell ref="BL3549:BN3550"/>
    <mergeCell ref="BP3549:BP3550"/>
    <mergeCell ref="BQ3549:BQ3550"/>
    <mergeCell ref="J3550:K3550"/>
    <mergeCell ref="L3550:M3550"/>
    <mergeCell ref="N3550:O3550"/>
    <mergeCell ref="P3550:Q3550"/>
    <mergeCell ref="R3550:S3550"/>
    <mergeCell ref="T3550:U3550"/>
    <mergeCell ref="Z3549:AA3550"/>
    <mergeCell ref="AB3549:AG3549"/>
    <mergeCell ref="AH3549:AM3549"/>
    <mergeCell ref="AN3549:AS3549"/>
    <mergeCell ref="AT3549:AY3549"/>
    <mergeCell ref="AZ3549:BE3549"/>
    <mergeCell ref="BJ3551:BK3552"/>
    <mergeCell ref="BL3551:BN3552"/>
    <mergeCell ref="BP3551:BP3552"/>
    <mergeCell ref="BQ3551:BQ3552"/>
    <mergeCell ref="AX3551:AY3552"/>
    <mergeCell ref="AZ3551:BA3552"/>
    <mergeCell ref="BB3551:BC3552"/>
    <mergeCell ref="BD3551:BE3552"/>
    <mergeCell ref="BF3551:BG3552"/>
    <mergeCell ref="BH3551:BI3552"/>
    <mergeCell ref="AL3551:AM3552"/>
    <mergeCell ref="AN3551:AO3552"/>
    <mergeCell ref="AP3551:AQ3552"/>
    <mergeCell ref="AR3551:AS3552"/>
    <mergeCell ref="AT3551:AU3552"/>
    <mergeCell ref="AV3551:AW3552"/>
    <mergeCell ref="Z3551:AA3552"/>
    <mergeCell ref="AB3551:AC3552"/>
    <mergeCell ref="AD3551:AE3552"/>
    <mergeCell ref="AF3551:AG3552"/>
    <mergeCell ref="AH3551:AI3552"/>
    <mergeCell ref="AJ3551:AK3552"/>
    <mergeCell ref="N3551:O3552"/>
    <mergeCell ref="P3551:Q3552"/>
    <mergeCell ref="R3551:S3552"/>
    <mergeCell ref="T3551:U3552"/>
    <mergeCell ref="V3551:W3552"/>
    <mergeCell ref="X3551:Y3552"/>
    <mergeCell ref="BO3549:BO3550"/>
    <mergeCell ref="BO3551:BO3552"/>
    <mergeCell ref="B3555:B3556"/>
    <mergeCell ref="C3555:D3555"/>
    <mergeCell ref="E3555:E3556"/>
    <mergeCell ref="F3555:F3556"/>
    <mergeCell ref="G3555:G3556"/>
    <mergeCell ref="H3555:I3556"/>
    <mergeCell ref="J3555:K3556"/>
    <mergeCell ref="L3555:M3556"/>
    <mergeCell ref="BD3553:BE3554"/>
    <mergeCell ref="BF3553:BG3554"/>
    <mergeCell ref="BH3553:BI3554"/>
    <mergeCell ref="BJ3553:BK3554"/>
    <mergeCell ref="BL3553:BN3554"/>
    <mergeCell ref="BP3553:BP3554"/>
    <mergeCell ref="AR3553:AS3554"/>
    <mergeCell ref="AT3553:AU3554"/>
    <mergeCell ref="AV3553:AW3554"/>
    <mergeCell ref="AX3553:AY3554"/>
    <mergeCell ref="AZ3553:BA3554"/>
    <mergeCell ref="BB3553:BC3554"/>
    <mergeCell ref="AF3553:AG3554"/>
    <mergeCell ref="AH3553:AI3554"/>
    <mergeCell ref="AJ3553:AK3554"/>
    <mergeCell ref="AL3553:AM3554"/>
    <mergeCell ref="AN3553:AO3554"/>
    <mergeCell ref="AP3553:AQ3554"/>
    <mergeCell ref="T3553:U3554"/>
    <mergeCell ref="V3553:W3554"/>
    <mergeCell ref="X3553:Y3554"/>
    <mergeCell ref="Z3553:AA3554"/>
    <mergeCell ref="AB3553:AC3554"/>
    <mergeCell ref="AD3553:AE3554"/>
    <mergeCell ref="H3553:I3554"/>
    <mergeCell ref="BO3553:BO3554"/>
    <mergeCell ref="B3551:B3552"/>
    <mergeCell ref="C3551:D3551"/>
    <mergeCell ref="E3551:E3552"/>
    <mergeCell ref="F3551:F3552"/>
    <mergeCell ref="G3551:G3552"/>
    <mergeCell ref="J3553:K3554"/>
    <mergeCell ref="L3553:M3554"/>
    <mergeCell ref="N3553:O3554"/>
    <mergeCell ref="P3553:Q3554"/>
    <mergeCell ref="R3553:S3554"/>
    <mergeCell ref="BJ3555:BK3556"/>
    <mergeCell ref="BL3555:BN3556"/>
    <mergeCell ref="BP3555:BP3556"/>
    <mergeCell ref="BQ3555:BQ3556"/>
    <mergeCell ref="C3556:D3556"/>
    <mergeCell ref="B3557:B3558"/>
    <mergeCell ref="C3557:D3557"/>
    <mergeCell ref="E3557:E3558"/>
    <mergeCell ref="F3557:F3558"/>
    <mergeCell ref="G3557:G3558"/>
    <mergeCell ref="AX3555:AY3556"/>
    <mergeCell ref="AZ3555:BA3556"/>
    <mergeCell ref="BB3555:BC3556"/>
    <mergeCell ref="BD3555:BE3556"/>
    <mergeCell ref="BF3555:BG3556"/>
    <mergeCell ref="BH3555:BI3556"/>
    <mergeCell ref="AL3555:AM3556"/>
    <mergeCell ref="AN3555:AO3556"/>
    <mergeCell ref="AP3555:AQ3556"/>
    <mergeCell ref="AR3555:AS3556"/>
    <mergeCell ref="AT3555:AU3556"/>
    <mergeCell ref="AV3555:AW3556"/>
    <mergeCell ref="Z3555:AA3556"/>
    <mergeCell ref="AB3555:AC3556"/>
    <mergeCell ref="AD3555:AE3556"/>
    <mergeCell ref="AF3555:AG3556"/>
    <mergeCell ref="AH3555:AI3556"/>
    <mergeCell ref="AJ3555:AK3556"/>
    <mergeCell ref="N3555:O3556"/>
    <mergeCell ref="P3555:Q3556"/>
    <mergeCell ref="R3555:S3556"/>
    <mergeCell ref="T3555:U3556"/>
    <mergeCell ref="V3555:W3556"/>
    <mergeCell ref="X3555:Y3556"/>
    <mergeCell ref="BQ3557:BQ3558"/>
    <mergeCell ref="C3558:D3558"/>
    <mergeCell ref="B3553:B3554"/>
    <mergeCell ref="C3553:D3553"/>
    <mergeCell ref="E3553:E3554"/>
    <mergeCell ref="F3553:F3554"/>
    <mergeCell ref="G3553:G3554"/>
    <mergeCell ref="BD3557:BE3558"/>
    <mergeCell ref="BF3557:BG3558"/>
    <mergeCell ref="BH3557:BI3558"/>
    <mergeCell ref="BJ3557:BK3558"/>
    <mergeCell ref="BL3557:BN3558"/>
    <mergeCell ref="BP3557:BP3558"/>
    <mergeCell ref="AR3557:AS3558"/>
    <mergeCell ref="AT3557:AU3558"/>
    <mergeCell ref="AV3557:AW3558"/>
    <mergeCell ref="AX3557:AY3558"/>
    <mergeCell ref="AZ3557:BA3558"/>
    <mergeCell ref="BB3557:BC3558"/>
    <mergeCell ref="AF3557:AG3558"/>
    <mergeCell ref="AH3557:AI3558"/>
    <mergeCell ref="AJ3557:AK3558"/>
    <mergeCell ref="AL3557:AM3558"/>
    <mergeCell ref="AN3557:AO3558"/>
    <mergeCell ref="AP3557:AQ3558"/>
    <mergeCell ref="T3557:U3558"/>
    <mergeCell ref="V3557:W3558"/>
    <mergeCell ref="X3557:Y3558"/>
    <mergeCell ref="Z3557:AA3558"/>
    <mergeCell ref="AB3557:AC3558"/>
    <mergeCell ref="AD3557:AE3558"/>
    <mergeCell ref="H3557:I3558"/>
    <mergeCell ref="J3557:K3558"/>
    <mergeCell ref="L3557:M3558"/>
    <mergeCell ref="N3557:O3558"/>
    <mergeCell ref="P3557:Q3558"/>
    <mergeCell ref="R3557:S3558"/>
    <mergeCell ref="BJ3559:BK3560"/>
    <mergeCell ref="BL3559:BN3560"/>
    <mergeCell ref="BP3559:BP3560"/>
    <mergeCell ref="BQ3559:BQ3560"/>
    <mergeCell ref="C3560:D3560"/>
    <mergeCell ref="B3561:B3562"/>
    <mergeCell ref="C3561:D3561"/>
    <mergeCell ref="E3561:E3562"/>
    <mergeCell ref="F3561:F3562"/>
    <mergeCell ref="G3561:G3562"/>
    <mergeCell ref="AX3559:AY3560"/>
    <mergeCell ref="AZ3559:BA3560"/>
    <mergeCell ref="BB3559:BC3560"/>
    <mergeCell ref="BD3559:BE3560"/>
    <mergeCell ref="BF3559:BG3560"/>
    <mergeCell ref="BH3559:BI3560"/>
    <mergeCell ref="AL3559:AM3560"/>
    <mergeCell ref="AN3559:AO3560"/>
    <mergeCell ref="AP3559:AQ3560"/>
    <mergeCell ref="AR3559:AS3560"/>
    <mergeCell ref="AT3559:AU3560"/>
    <mergeCell ref="AV3559:AW3560"/>
    <mergeCell ref="Z3559:AA3560"/>
    <mergeCell ref="AB3559:AC3560"/>
    <mergeCell ref="AD3559:AE3560"/>
    <mergeCell ref="AF3559:AG3560"/>
    <mergeCell ref="AH3559:AI3560"/>
    <mergeCell ref="AJ3559:AK3560"/>
    <mergeCell ref="N3559:O3560"/>
    <mergeCell ref="P3559:Q3560"/>
    <mergeCell ref="R3559:S3560"/>
    <mergeCell ref="T3559:U3560"/>
    <mergeCell ref="V3559:W3560"/>
    <mergeCell ref="X3559:Y3560"/>
    <mergeCell ref="BQ3561:BQ3562"/>
    <mergeCell ref="C3562:D3562"/>
    <mergeCell ref="B3559:B3560"/>
    <mergeCell ref="C3559:D3559"/>
    <mergeCell ref="E3559:E3560"/>
    <mergeCell ref="F3559:F3560"/>
    <mergeCell ref="G3559:G3560"/>
    <mergeCell ref="H3559:I3560"/>
    <mergeCell ref="J3559:K3560"/>
    <mergeCell ref="L3559:M3560"/>
    <mergeCell ref="BD3561:BE3562"/>
    <mergeCell ref="BF3561:BG3562"/>
    <mergeCell ref="BH3561:BI3562"/>
    <mergeCell ref="BJ3561:BK3562"/>
    <mergeCell ref="BL3561:BN3562"/>
    <mergeCell ref="BP3561:BP3562"/>
    <mergeCell ref="AR3561:AS3562"/>
    <mergeCell ref="AT3561:AU3562"/>
    <mergeCell ref="AV3561:AW3562"/>
    <mergeCell ref="AX3561:AY3562"/>
    <mergeCell ref="AZ3561:BA3562"/>
    <mergeCell ref="BB3561:BC3562"/>
    <mergeCell ref="AF3561:AG3562"/>
    <mergeCell ref="AH3561:AI3562"/>
    <mergeCell ref="AJ3561:AK3562"/>
    <mergeCell ref="AL3561:AM3562"/>
    <mergeCell ref="AN3561:AO3562"/>
    <mergeCell ref="AP3561:AQ3562"/>
    <mergeCell ref="T3561:U3562"/>
    <mergeCell ref="V3561:W3562"/>
    <mergeCell ref="X3561:Y3562"/>
    <mergeCell ref="Z3561:AA3562"/>
    <mergeCell ref="AB3561:AC3562"/>
    <mergeCell ref="AD3561:AE3562"/>
    <mergeCell ref="H3561:I3562"/>
    <mergeCell ref="J3561:K3562"/>
    <mergeCell ref="L3561:M3562"/>
    <mergeCell ref="N3561:O3562"/>
    <mergeCell ref="P3561:Q3562"/>
    <mergeCell ref="R3561:S3562"/>
    <mergeCell ref="BJ3563:BK3564"/>
    <mergeCell ref="BL3563:BN3564"/>
    <mergeCell ref="BP3563:BP3564"/>
    <mergeCell ref="BQ3563:BQ3564"/>
    <mergeCell ref="C3564:D3564"/>
    <mergeCell ref="B3565:B3566"/>
    <mergeCell ref="C3565:D3565"/>
    <mergeCell ref="E3565:E3566"/>
    <mergeCell ref="F3565:F3566"/>
    <mergeCell ref="G3565:G3566"/>
    <mergeCell ref="AX3563:AY3564"/>
    <mergeCell ref="AZ3563:BA3564"/>
    <mergeCell ref="BB3563:BC3564"/>
    <mergeCell ref="BD3563:BE3564"/>
    <mergeCell ref="BF3563:BG3564"/>
    <mergeCell ref="BH3563:BI3564"/>
    <mergeCell ref="AL3563:AM3564"/>
    <mergeCell ref="AN3563:AO3564"/>
    <mergeCell ref="AP3563:AQ3564"/>
    <mergeCell ref="AR3563:AS3564"/>
    <mergeCell ref="AT3563:AU3564"/>
    <mergeCell ref="AV3563:AW3564"/>
    <mergeCell ref="Z3563:AA3564"/>
    <mergeCell ref="AB3563:AC3564"/>
    <mergeCell ref="AD3563:AE3564"/>
    <mergeCell ref="AF3563:AG3564"/>
    <mergeCell ref="AH3563:AI3564"/>
    <mergeCell ref="AJ3563:AK3564"/>
    <mergeCell ref="N3563:O3564"/>
    <mergeCell ref="P3563:Q3564"/>
    <mergeCell ref="R3563:S3564"/>
    <mergeCell ref="T3563:U3564"/>
    <mergeCell ref="V3563:W3564"/>
    <mergeCell ref="X3563:Y3564"/>
    <mergeCell ref="BQ3565:BQ3566"/>
    <mergeCell ref="C3566:D3566"/>
    <mergeCell ref="B3563:B3564"/>
    <mergeCell ref="H3563:I3564"/>
    <mergeCell ref="J3563:K3564"/>
    <mergeCell ref="L3563:M3564"/>
    <mergeCell ref="BD3565:BE3566"/>
    <mergeCell ref="BF3565:BG3566"/>
    <mergeCell ref="BH3565:BI3566"/>
    <mergeCell ref="BJ3565:BK3566"/>
    <mergeCell ref="BL3565:BN3566"/>
    <mergeCell ref="BP3565:BP3566"/>
    <mergeCell ref="AR3565:AS3566"/>
    <mergeCell ref="AT3565:AU3566"/>
    <mergeCell ref="AV3565:AW3566"/>
    <mergeCell ref="AX3565:AY3566"/>
    <mergeCell ref="AZ3565:BA3566"/>
    <mergeCell ref="BB3565:BC3566"/>
    <mergeCell ref="AF3565:AG3566"/>
    <mergeCell ref="AH3565:AI3566"/>
    <mergeCell ref="AJ3565:AK3566"/>
    <mergeCell ref="AL3565:AM3566"/>
    <mergeCell ref="AN3565:AO3566"/>
    <mergeCell ref="AP3565:AQ3566"/>
    <mergeCell ref="T3565:U3566"/>
    <mergeCell ref="V3565:W3566"/>
    <mergeCell ref="X3565:Y3566"/>
    <mergeCell ref="Z3565:AA3566"/>
    <mergeCell ref="AB3565:AC3566"/>
    <mergeCell ref="AD3565:AE3566"/>
    <mergeCell ref="H3565:I3566"/>
    <mergeCell ref="J3565:K3566"/>
    <mergeCell ref="L3565:M3566"/>
    <mergeCell ref="N3565:O3566"/>
    <mergeCell ref="P3565:Q3566"/>
    <mergeCell ref="R3565:S3566"/>
    <mergeCell ref="BO3563:BO3564"/>
    <mergeCell ref="BO3565:BO3566"/>
    <mergeCell ref="BJ3567:BK3568"/>
    <mergeCell ref="BL3567:BN3568"/>
    <mergeCell ref="BP3567:BP3568"/>
    <mergeCell ref="BQ3567:BQ3568"/>
    <mergeCell ref="C3568:D3568"/>
    <mergeCell ref="B3569:B3570"/>
    <mergeCell ref="C3569:D3569"/>
    <mergeCell ref="E3569:E3570"/>
    <mergeCell ref="F3569:F3570"/>
    <mergeCell ref="G3569:G3570"/>
    <mergeCell ref="AX3567:AY3568"/>
    <mergeCell ref="AZ3567:BA3568"/>
    <mergeCell ref="BB3567:BC3568"/>
    <mergeCell ref="BD3567:BE3568"/>
    <mergeCell ref="BF3567:BG3568"/>
    <mergeCell ref="BH3567:BI3568"/>
    <mergeCell ref="AL3567:AM3568"/>
    <mergeCell ref="AN3567:AO3568"/>
    <mergeCell ref="AP3567:AQ3568"/>
    <mergeCell ref="AR3567:AS3568"/>
    <mergeCell ref="AT3567:AU3568"/>
    <mergeCell ref="AV3567:AW3568"/>
    <mergeCell ref="Z3567:AA3568"/>
    <mergeCell ref="AB3567:AC3568"/>
    <mergeCell ref="AD3567:AE3568"/>
    <mergeCell ref="AF3567:AG3568"/>
    <mergeCell ref="AH3567:AI3568"/>
    <mergeCell ref="AJ3567:AK3568"/>
    <mergeCell ref="N3567:O3568"/>
    <mergeCell ref="P3567:Q3568"/>
    <mergeCell ref="R3567:S3568"/>
    <mergeCell ref="T3567:U3568"/>
    <mergeCell ref="V3567:W3568"/>
    <mergeCell ref="X3567:Y3568"/>
    <mergeCell ref="BQ3569:BQ3570"/>
    <mergeCell ref="C3570:D3570"/>
    <mergeCell ref="B3567:B3568"/>
    <mergeCell ref="C3567:D3567"/>
    <mergeCell ref="E3567:E3568"/>
    <mergeCell ref="F3567:F3568"/>
    <mergeCell ref="G3567:G3568"/>
    <mergeCell ref="H3567:I3568"/>
    <mergeCell ref="J3567:K3568"/>
    <mergeCell ref="L3567:M3568"/>
    <mergeCell ref="BD3569:BE3570"/>
    <mergeCell ref="BF3569:BG3570"/>
    <mergeCell ref="BH3569:BI3570"/>
    <mergeCell ref="BJ3569:BK3570"/>
    <mergeCell ref="BL3569:BN3570"/>
    <mergeCell ref="BP3569:BP3570"/>
    <mergeCell ref="AR3569:AS3570"/>
    <mergeCell ref="AT3569:AU3570"/>
    <mergeCell ref="AV3569:AW3570"/>
    <mergeCell ref="AX3569:AY3570"/>
    <mergeCell ref="AZ3569:BA3570"/>
    <mergeCell ref="BB3569:BC3570"/>
    <mergeCell ref="AF3569:AG3570"/>
    <mergeCell ref="AH3569:AI3570"/>
    <mergeCell ref="AJ3569:AK3570"/>
    <mergeCell ref="AL3569:AM3570"/>
    <mergeCell ref="AN3569:AO3570"/>
    <mergeCell ref="AP3569:AQ3570"/>
    <mergeCell ref="T3569:U3570"/>
    <mergeCell ref="V3569:W3570"/>
    <mergeCell ref="X3569:Y3570"/>
    <mergeCell ref="Z3569:AA3570"/>
    <mergeCell ref="AB3569:AC3570"/>
    <mergeCell ref="AD3569:AE3570"/>
    <mergeCell ref="H3569:I3570"/>
    <mergeCell ref="J3569:K3570"/>
    <mergeCell ref="L3569:M3570"/>
    <mergeCell ref="N3569:O3570"/>
    <mergeCell ref="P3569:Q3570"/>
    <mergeCell ref="R3569:S3570"/>
    <mergeCell ref="BJ3571:BK3572"/>
    <mergeCell ref="BL3571:BN3572"/>
    <mergeCell ref="BP3571:BP3572"/>
    <mergeCell ref="BQ3571:BQ3572"/>
    <mergeCell ref="C3572:D3572"/>
    <mergeCell ref="B3573:B3574"/>
    <mergeCell ref="C3573:D3573"/>
    <mergeCell ref="E3573:E3574"/>
    <mergeCell ref="F3573:F3574"/>
    <mergeCell ref="G3573:G3574"/>
    <mergeCell ref="AX3571:AY3572"/>
    <mergeCell ref="AZ3571:BA3572"/>
    <mergeCell ref="BB3571:BC3572"/>
    <mergeCell ref="BD3571:BE3572"/>
    <mergeCell ref="BF3571:BG3572"/>
    <mergeCell ref="BH3571:BI3572"/>
    <mergeCell ref="AL3571:AM3572"/>
    <mergeCell ref="AN3571:AO3572"/>
    <mergeCell ref="AP3571:AQ3572"/>
    <mergeCell ref="AR3571:AS3572"/>
    <mergeCell ref="AT3571:AU3572"/>
    <mergeCell ref="AV3571:AW3572"/>
    <mergeCell ref="Z3571:AA3572"/>
    <mergeCell ref="AB3571:AC3572"/>
    <mergeCell ref="AD3571:AE3572"/>
    <mergeCell ref="AF3571:AG3572"/>
    <mergeCell ref="AH3571:AI3572"/>
    <mergeCell ref="AJ3571:AK3572"/>
    <mergeCell ref="N3571:O3572"/>
    <mergeCell ref="P3571:Q3572"/>
    <mergeCell ref="R3571:S3572"/>
    <mergeCell ref="T3571:U3572"/>
    <mergeCell ref="V3571:W3572"/>
    <mergeCell ref="X3571:Y3572"/>
    <mergeCell ref="BQ3573:BQ3574"/>
    <mergeCell ref="C3574:D3574"/>
    <mergeCell ref="B3571:B3572"/>
    <mergeCell ref="C3571:D3571"/>
    <mergeCell ref="E3571:E3572"/>
    <mergeCell ref="F3571:F3572"/>
    <mergeCell ref="G3571:G3572"/>
    <mergeCell ref="H3571:I3572"/>
    <mergeCell ref="J3571:K3572"/>
    <mergeCell ref="L3571:M3572"/>
    <mergeCell ref="BD3573:BE3574"/>
    <mergeCell ref="BF3573:BG3574"/>
    <mergeCell ref="BH3573:BI3574"/>
    <mergeCell ref="BJ3573:BK3574"/>
    <mergeCell ref="BL3573:BN3574"/>
    <mergeCell ref="BP3573:BP3574"/>
    <mergeCell ref="AR3573:AS3574"/>
    <mergeCell ref="AT3573:AU3574"/>
    <mergeCell ref="AV3573:AW3574"/>
    <mergeCell ref="AX3573:AY3574"/>
    <mergeCell ref="B3577:B3578"/>
    <mergeCell ref="C3577:D3577"/>
    <mergeCell ref="E3577:E3578"/>
    <mergeCell ref="F3577:F3578"/>
    <mergeCell ref="G3577:G3578"/>
    <mergeCell ref="AX3575:AY3576"/>
    <mergeCell ref="AZ3575:BA3576"/>
    <mergeCell ref="BB3575:BC3576"/>
    <mergeCell ref="BD3575:BE3576"/>
    <mergeCell ref="BF3575:BG3576"/>
    <mergeCell ref="BH3575:BI3576"/>
    <mergeCell ref="AL3575:AM3576"/>
    <mergeCell ref="AN3575:AO3576"/>
    <mergeCell ref="AP3575:AQ3576"/>
    <mergeCell ref="AR3575:AS3576"/>
    <mergeCell ref="AT3575:AU3576"/>
    <mergeCell ref="AV3575:AW3576"/>
    <mergeCell ref="Z3575:AA3576"/>
    <mergeCell ref="AB3575:AC3576"/>
    <mergeCell ref="AD3575:AE3576"/>
    <mergeCell ref="AF3575:AG3576"/>
    <mergeCell ref="AH3575:AI3576"/>
    <mergeCell ref="AJ3575:AK3576"/>
    <mergeCell ref="N3575:O3576"/>
    <mergeCell ref="P3575:Q3576"/>
    <mergeCell ref="R3575:S3576"/>
    <mergeCell ref="T3575:U3576"/>
    <mergeCell ref="V3575:W3576"/>
    <mergeCell ref="X3575:Y3576"/>
    <mergeCell ref="BQ3577:BQ3578"/>
    <mergeCell ref="C3578:D3578"/>
    <mergeCell ref="B3575:B3576"/>
    <mergeCell ref="C3575:D3575"/>
    <mergeCell ref="E3575:E3576"/>
    <mergeCell ref="F3575:F3576"/>
    <mergeCell ref="G3575:G3576"/>
    <mergeCell ref="H3575:I3576"/>
    <mergeCell ref="J3575:K3576"/>
    <mergeCell ref="L3575:M3576"/>
    <mergeCell ref="H3577:I3578"/>
    <mergeCell ref="J3577:K3578"/>
    <mergeCell ref="L3577:M3578"/>
    <mergeCell ref="N3577:O3578"/>
    <mergeCell ref="P3577:Q3578"/>
    <mergeCell ref="R3577:S3578"/>
    <mergeCell ref="AL3577:AM3578"/>
    <mergeCell ref="AN3577:AO3578"/>
    <mergeCell ref="AP3577:AQ3578"/>
    <mergeCell ref="T3577:U3578"/>
    <mergeCell ref="V3577:W3578"/>
    <mergeCell ref="X3577:Y3578"/>
    <mergeCell ref="Z3577:AA3578"/>
    <mergeCell ref="AB3577:AC3578"/>
    <mergeCell ref="AD3577:AE3578"/>
    <mergeCell ref="BJ3579:BK3580"/>
    <mergeCell ref="BL3579:BN3580"/>
    <mergeCell ref="BP3579:BP3580"/>
    <mergeCell ref="BO3579:BO3580"/>
    <mergeCell ref="AZ3573:BA3574"/>
    <mergeCell ref="BB3573:BC3574"/>
    <mergeCell ref="AF3573:AG3574"/>
    <mergeCell ref="AH3573:AI3574"/>
    <mergeCell ref="AJ3573:AK3574"/>
    <mergeCell ref="AL3573:AM3574"/>
    <mergeCell ref="AN3573:AO3574"/>
    <mergeCell ref="AP3573:AQ3574"/>
    <mergeCell ref="T3573:U3574"/>
    <mergeCell ref="V3573:W3574"/>
    <mergeCell ref="X3573:Y3574"/>
    <mergeCell ref="Z3573:AA3574"/>
    <mergeCell ref="AB3573:AC3574"/>
    <mergeCell ref="AD3573:AE3574"/>
    <mergeCell ref="H3573:I3574"/>
    <mergeCell ref="J3573:K3574"/>
    <mergeCell ref="L3573:M3574"/>
    <mergeCell ref="N3573:O3574"/>
    <mergeCell ref="P3573:Q3574"/>
    <mergeCell ref="R3573:S3574"/>
    <mergeCell ref="BJ3575:BK3576"/>
    <mergeCell ref="BL3575:BN3576"/>
    <mergeCell ref="BP3575:BP3576"/>
    <mergeCell ref="BJ3581:BK3582"/>
    <mergeCell ref="BL3581:BN3582"/>
    <mergeCell ref="BP3581:BP3582"/>
    <mergeCell ref="AR3581:AS3582"/>
    <mergeCell ref="AT3581:AU3582"/>
    <mergeCell ref="AV3581:AW3582"/>
    <mergeCell ref="AX3581:AY3582"/>
    <mergeCell ref="AZ3581:BA3582"/>
    <mergeCell ref="BB3581:BC3582"/>
    <mergeCell ref="AF3581:AG3582"/>
    <mergeCell ref="AH3581:AI3582"/>
    <mergeCell ref="AJ3581:AK3582"/>
    <mergeCell ref="AL3581:AM3582"/>
    <mergeCell ref="AN3581:AO3582"/>
    <mergeCell ref="AP3581:AQ3582"/>
    <mergeCell ref="T3581:U3582"/>
    <mergeCell ref="V3581:W3582"/>
    <mergeCell ref="X3581:Y3582"/>
    <mergeCell ref="Z3581:AA3582"/>
    <mergeCell ref="AB3581:AC3582"/>
    <mergeCell ref="AD3581:AE3582"/>
    <mergeCell ref="BO3581:BO3582"/>
    <mergeCell ref="BD3577:BE3578"/>
    <mergeCell ref="BF3577:BG3578"/>
    <mergeCell ref="BH3577:BI3578"/>
    <mergeCell ref="BJ3577:BK3578"/>
    <mergeCell ref="BL3577:BN3578"/>
    <mergeCell ref="BP3577:BP3578"/>
    <mergeCell ref="AR3577:AS3578"/>
    <mergeCell ref="AT3577:AU3578"/>
    <mergeCell ref="AV3577:AW3578"/>
    <mergeCell ref="AX3577:AY3578"/>
    <mergeCell ref="AZ3577:BA3578"/>
    <mergeCell ref="BB3577:BC3578"/>
    <mergeCell ref="AF3577:AG3578"/>
    <mergeCell ref="AH3577:AI3578"/>
    <mergeCell ref="AJ3577:AK3578"/>
    <mergeCell ref="C3580:D3580"/>
    <mergeCell ref="B3581:B3582"/>
    <mergeCell ref="C3581:D3581"/>
    <mergeCell ref="E3581:E3582"/>
    <mergeCell ref="F3581:F3582"/>
    <mergeCell ref="G3581:G3582"/>
    <mergeCell ref="AX3579:AY3580"/>
    <mergeCell ref="AZ3579:BA3580"/>
    <mergeCell ref="BB3579:BC3580"/>
    <mergeCell ref="BD3579:BE3580"/>
    <mergeCell ref="BF3579:BG3580"/>
    <mergeCell ref="BH3579:BI3580"/>
    <mergeCell ref="AL3579:AM3580"/>
    <mergeCell ref="AN3579:AO3580"/>
    <mergeCell ref="AP3579:AQ3580"/>
    <mergeCell ref="AR3579:AS3580"/>
    <mergeCell ref="AT3579:AU3580"/>
    <mergeCell ref="AV3579:AW3580"/>
    <mergeCell ref="Z3579:AA3580"/>
    <mergeCell ref="AB3579:AC3580"/>
    <mergeCell ref="AD3579:AE3580"/>
    <mergeCell ref="AF3579:AG3580"/>
    <mergeCell ref="AH3579:AI3580"/>
    <mergeCell ref="AJ3579:AK3580"/>
    <mergeCell ref="N3579:O3580"/>
    <mergeCell ref="P3579:Q3580"/>
    <mergeCell ref="R3579:S3580"/>
    <mergeCell ref="T3579:U3580"/>
    <mergeCell ref="V3579:W3580"/>
    <mergeCell ref="X3579:Y3580"/>
    <mergeCell ref="AJ3585:AK3586"/>
    <mergeCell ref="AL3585:AM3586"/>
    <mergeCell ref="AN3585:AO3586"/>
    <mergeCell ref="AP3585:AQ3586"/>
    <mergeCell ref="T3585:U3586"/>
    <mergeCell ref="V3585:W3586"/>
    <mergeCell ref="X3585:Y3586"/>
    <mergeCell ref="Z3585:AA3586"/>
    <mergeCell ref="AB3585:AC3586"/>
    <mergeCell ref="AD3585:AE3586"/>
    <mergeCell ref="H3585:I3586"/>
    <mergeCell ref="J3585:K3586"/>
    <mergeCell ref="L3585:M3586"/>
    <mergeCell ref="N3585:O3586"/>
    <mergeCell ref="P3585:Q3586"/>
    <mergeCell ref="R3585:S3586"/>
    <mergeCell ref="C3582:D3582"/>
    <mergeCell ref="B3579:B3580"/>
    <mergeCell ref="C3579:D3579"/>
    <mergeCell ref="E3579:E3580"/>
    <mergeCell ref="F3579:F3580"/>
    <mergeCell ref="G3579:G3580"/>
    <mergeCell ref="H3579:I3580"/>
    <mergeCell ref="J3579:K3580"/>
    <mergeCell ref="L3579:M3580"/>
    <mergeCell ref="BD3581:BE3582"/>
    <mergeCell ref="BF3581:BG3582"/>
    <mergeCell ref="BH3581:BI3582"/>
    <mergeCell ref="BB3585:BC3586"/>
    <mergeCell ref="H3581:I3582"/>
    <mergeCell ref="J3581:K3582"/>
    <mergeCell ref="L3581:M3582"/>
    <mergeCell ref="N3581:O3582"/>
    <mergeCell ref="P3581:Q3582"/>
    <mergeCell ref="R3581:S3582"/>
    <mergeCell ref="BJ3583:BK3584"/>
    <mergeCell ref="BL3583:BN3584"/>
    <mergeCell ref="BP3583:BP3584"/>
    <mergeCell ref="BQ3583:BQ3584"/>
    <mergeCell ref="C3584:D3584"/>
    <mergeCell ref="B3585:B3586"/>
    <mergeCell ref="C3585:D3585"/>
    <mergeCell ref="E3585:E3586"/>
    <mergeCell ref="F3585:F3586"/>
    <mergeCell ref="G3585:G3586"/>
    <mergeCell ref="AX3583:AY3584"/>
    <mergeCell ref="AZ3583:BA3584"/>
    <mergeCell ref="BB3583:BC3584"/>
    <mergeCell ref="BD3583:BE3584"/>
    <mergeCell ref="BF3583:BG3584"/>
    <mergeCell ref="BH3583:BI3584"/>
    <mergeCell ref="AL3583:AM3584"/>
    <mergeCell ref="AN3583:AO3584"/>
    <mergeCell ref="AP3583:AQ3584"/>
    <mergeCell ref="AR3583:AS3584"/>
    <mergeCell ref="AT3583:AU3584"/>
    <mergeCell ref="AV3583:AW3584"/>
    <mergeCell ref="Z3583:AA3584"/>
    <mergeCell ref="AB3583:AC3584"/>
    <mergeCell ref="AD3583:AE3584"/>
    <mergeCell ref="AF3583:AG3584"/>
    <mergeCell ref="AH3583:AI3584"/>
    <mergeCell ref="AJ3583:AK3584"/>
    <mergeCell ref="N3583:O3584"/>
    <mergeCell ref="P3583:Q3584"/>
    <mergeCell ref="R3583:S3584"/>
    <mergeCell ref="T3583:U3584"/>
    <mergeCell ref="V3583:W3584"/>
    <mergeCell ref="X3583:Y3584"/>
    <mergeCell ref="BQ3585:BQ3586"/>
    <mergeCell ref="C3586:D3586"/>
    <mergeCell ref="B3583:B3584"/>
    <mergeCell ref="C3583:D3583"/>
    <mergeCell ref="E3583:E3584"/>
    <mergeCell ref="F3583:F3584"/>
    <mergeCell ref="G3583:G3584"/>
    <mergeCell ref="H3583:I3584"/>
    <mergeCell ref="J3583:K3584"/>
    <mergeCell ref="L3583:M3584"/>
    <mergeCell ref="BD3585:BE3586"/>
    <mergeCell ref="BF3585:BG3586"/>
    <mergeCell ref="BH3585:BI3586"/>
    <mergeCell ref="BJ3585:BK3586"/>
    <mergeCell ref="BL3585:BN3586"/>
    <mergeCell ref="BP3585:BP3586"/>
    <mergeCell ref="AR3585:AS3586"/>
    <mergeCell ref="AT3585:AU3586"/>
    <mergeCell ref="AF3585:AG3586"/>
    <mergeCell ref="AH3585:AI3586"/>
    <mergeCell ref="AL3587:AM3588"/>
    <mergeCell ref="AN3587:AO3588"/>
    <mergeCell ref="AP3587:AQ3588"/>
    <mergeCell ref="AR3587:AS3588"/>
    <mergeCell ref="AT3587:AU3588"/>
    <mergeCell ref="AV3587:AW3588"/>
    <mergeCell ref="Z3587:AA3588"/>
    <mergeCell ref="AB3587:AC3588"/>
    <mergeCell ref="AD3587:AE3588"/>
    <mergeCell ref="AF3587:AG3588"/>
    <mergeCell ref="AH3587:AI3588"/>
    <mergeCell ref="AJ3587:AK3588"/>
    <mergeCell ref="N3587:O3588"/>
    <mergeCell ref="P3587:Q3588"/>
    <mergeCell ref="R3587:S3588"/>
    <mergeCell ref="T3587:U3588"/>
    <mergeCell ref="V3587:W3588"/>
    <mergeCell ref="X3587:Y3588"/>
    <mergeCell ref="BQ3589:BQ3590"/>
    <mergeCell ref="C3590:D3590"/>
    <mergeCell ref="B3587:B3588"/>
    <mergeCell ref="C3587:D3587"/>
    <mergeCell ref="E3587:E3588"/>
    <mergeCell ref="F3587:F3588"/>
    <mergeCell ref="G3587:G3588"/>
    <mergeCell ref="H3587:I3588"/>
    <mergeCell ref="AR3589:AS3590"/>
    <mergeCell ref="AT3589:AU3590"/>
    <mergeCell ref="AV3589:AW3590"/>
    <mergeCell ref="AX3589:AY3590"/>
    <mergeCell ref="AZ3589:BA3590"/>
    <mergeCell ref="BB3589:BC3590"/>
    <mergeCell ref="AF3589:AG3590"/>
    <mergeCell ref="AH3589:AI3590"/>
    <mergeCell ref="AJ3589:AK3590"/>
    <mergeCell ref="AL3589:AM3590"/>
    <mergeCell ref="AN3589:AO3590"/>
    <mergeCell ref="AP3589:AQ3590"/>
    <mergeCell ref="T3589:U3590"/>
    <mergeCell ref="V3589:W3590"/>
    <mergeCell ref="X3589:Y3590"/>
    <mergeCell ref="Z3589:AA3590"/>
    <mergeCell ref="AB3589:AC3590"/>
    <mergeCell ref="AD3589:AE3590"/>
    <mergeCell ref="H3589:I3590"/>
    <mergeCell ref="J3589:K3590"/>
    <mergeCell ref="L3589:M3590"/>
    <mergeCell ref="N3589:O3590"/>
    <mergeCell ref="P3589:Q3590"/>
    <mergeCell ref="R3589:S3590"/>
    <mergeCell ref="J3587:K3588"/>
    <mergeCell ref="L3587:M3588"/>
    <mergeCell ref="BD3589:BE3590"/>
    <mergeCell ref="BF3589:BG3590"/>
    <mergeCell ref="BH3589:BI3590"/>
    <mergeCell ref="BJ3589:BK3590"/>
    <mergeCell ref="BL3589:BN3590"/>
    <mergeCell ref="BP3589:BP3590"/>
    <mergeCell ref="B3589:B3590"/>
    <mergeCell ref="AF3591:AG3592"/>
    <mergeCell ref="AH3591:AI3592"/>
    <mergeCell ref="AJ3591:AK3592"/>
    <mergeCell ref="AL3591:AM3592"/>
    <mergeCell ref="AN3591:AO3592"/>
    <mergeCell ref="AP3591:AQ3592"/>
    <mergeCell ref="T3591:U3592"/>
    <mergeCell ref="V3591:W3592"/>
    <mergeCell ref="X3591:Y3592"/>
    <mergeCell ref="Z3591:AA3592"/>
    <mergeCell ref="AB3591:AC3592"/>
    <mergeCell ref="AD3591:AE3592"/>
    <mergeCell ref="B3591:C3592"/>
    <mergeCell ref="D3591:E3592"/>
    <mergeCell ref="H3591:I3592"/>
    <mergeCell ref="J3591:K3592"/>
    <mergeCell ref="L3591:M3592"/>
    <mergeCell ref="N3591:O3592"/>
    <mergeCell ref="P3591:Q3592"/>
    <mergeCell ref="R3591:S3592"/>
    <mergeCell ref="D3593:E3594"/>
    <mergeCell ref="H3593:I3594"/>
    <mergeCell ref="J3593:K3594"/>
    <mergeCell ref="L3593:M3594"/>
    <mergeCell ref="N3593:O3594"/>
    <mergeCell ref="P3593:Q3594"/>
    <mergeCell ref="R3593:S3594"/>
    <mergeCell ref="T3593:U3594"/>
    <mergeCell ref="V3593:W3594"/>
    <mergeCell ref="X3593:Y3594"/>
    <mergeCell ref="Z3593:AA3594"/>
    <mergeCell ref="AB3593:AC3594"/>
    <mergeCell ref="AD3593:AE3594"/>
    <mergeCell ref="AF3593:AG3594"/>
    <mergeCell ref="AH3593:AI3594"/>
    <mergeCell ref="AJ3593:AK3594"/>
    <mergeCell ref="AL3593:AM3594"/>
    <mergeCell ref="AN3593:AO3594"/>
    <mergeCell ref="AP3593:AQ3594"/>
    <mergeCell ref="H3598:J3598"/>
    <mergeCell ref="L3598:N3598"/>
    <mergeCell ref="O3598:R3598"/>
    <mergeCell ref="S3596:U3596"/>
    <mergeCell ref="W3596:Y3596"/>
    <mergeCell ref="Z3596:AC3596"/>
    <mergeCell ref="AD3596:AF3596"/>
    <mergeCell ref="AH3596:AJ3596"/>
    <mergeCell ref="AK3596:AN3596"/>
    <mergeCell ref="BH3609:BI3609"/>
    <mergeCell ref="BJ3609:BK3609"/>
    <mergeCell ref="B3596:C3596"/>
    <mergeCell ref="H3596:J3596"/>
    <mergeCell ref="L3596:N3596"/>
    <mergeCell ref="O3596:R3596"/>
    <mergeCell ref="AB3609:AC3609"/>
    <mergeCell ref="AD3609:AE3609"/>
    <mergeCell ref="AF3609:AG3609"/>
    <mergeCell ref="AH3609:AI3609"/>
    <mergeCell ref="C3611:D3611"/>
    <mergeCell ref="BD3605:BM3605"/>
    <mergeCell ref="B3608:B3609"/>
    <mergeCell ref="C3608:D3609"/>
    <mergeCell ref="F3608:F3609"/>
    <mergeCell ref="G3608:G3609"/>
    <mergeCell ref="H3608:I3609"/>
    <mergeCell ref="J3608:O3608"/>
    <mergeCell ref="P3608:U3608"/>
    <mergeCell ref="V3608:W3609"/>
    <mergeCell ref="X3608:Y3609"/>
    <mergeCell ref="B3601:BN3601"/>
    <mergeCell ref="E3603:AC3603"/>
    <mergeCell ref="AE3603:AK3603"/>
    <mergeCell ref="AL3603:BM3603"/>
    <mergeCell ref="C3605:D3605"/>
    <mergeCell ref="E3605:AC3605"/>
    <mergeCell ref="AE3605:AH3605"/>
    <mergeCell ref="AI3605:AZ3605"/>
    <mergeCell ref="BA3605:BC3605"/>
    <mergeCell ref="AO3598:AQ3598"/>
    <mergeCell ref="AS3598:AU3598"/>
    <mergeCell ref="AZ3598:BD3598"/>
    <mergeCell ref="BE3598:BG3598"/>
    <mergeCell ref="BI3598:BK3598"/>
    <mergeCell ref="BA3599:BN3599"/>
    <mergeCell ref="S3598:U3598"/>
    <mergeCell ref="W3598:Y3598"/>
    <mergeCell ref="Z3598:AC3598"/>
    <mergeCell ref="AD3598:AF3598"/>
    <mergeCell ref="AH3598:AJ3598"/>
    <mergeCell ref="AK3598:AN3598"/>
    <mergeCell ref="H3610:I3611"/>
    <mergeCell ref="J3610:K3611"/>
    <mergeCell ref="AV3609:AW3609"/>
    <mergeCell ref="BJ3610:BK3611"/>
    <mergeCell ref="BL3610:BN3611"/>
    <mergeCell ref="B3610:B3611"/>
    <mergeCell ref="X3610:Y3611"/>
    <mergeCell ref="BO3610:BO3611"/>
    <mergeCell ref="L3610:M3611"/>
    <mergeCell ref="E3614:E3615"/>
    <mergeCell ref="F3614:F3615"/>
    <mergeCell ref="G3614:G3615"/>
    <mergeCell ref="H3614:I3615"/>
    <mergeCell ref="J3614:K3615"/>
    <mergeCell ref="L3614:M3615"/>
    <mergeCell ref="BD3612:BE3613"/>
    <mergeCell ref="BF3612:BG3613"/>
    <mergeCell ref="BH3612:BI3613"/>
    <mergeCell ref="BJ3612:BK3613"/>
    <mergeCell ref="BL3612:BN3613"/>
    <mergeCell ref="BP3612:BP3613"/>
    <mergeCell ref="AR3612:AS3613"/>
    <mergeCell ref="AT3612:AU3613"/>
    <mergeCell ref="AV3612:AW3613"/>
    <mergeCell ref="AX3612:AY3613"/>
    <mergeCell ref="AZ3612:BA3613"/>
    <mergeCell ref="BB3612:BC3613"/>
    <mergeCell ref="AF3612:AG3613"/>
    <mergeCell ref="AH3612:AI3613"/>
    <mergeCell ref="AJ3612:AK3613"/>
    <mergeCell ref="AL3612:AM3613"/>
    <mergeCell ref="AN3612:AO3613"/>
    <mergeCell ref="AP3612:AQ3613"/>
    <mergeCell ref="T3612:U3613"/>
    <mergeCell ref="V3612:W3613"/>
    <mergeCell ref="X3612:Y3613"/>
    <mergeCell ref="Z3612:AA3613"/>
    <mergeCell ref="AB3612:AC3613"/>
    <mergeCell ref="AD3612:AE3613"/>
    <mergeCell ref="H3612:I3613"/>
    <mergeCell ref="J3612:K3613"/>
    <mergeCell ref="L3612:M3613"/>
    <mergeCell ref="N3612:O3613"/>
    <mergeCell ref="P3612:Q3613"/>
    <mergeCell ref="E3612:E3613"/>
    <mergeCell ref="C3615:D3615"/>
    <mergeCell ref="B3616:B3617"/>
    <mergeCell ref="C3616:D3616"/>
    <mergeCell ref="E3616:E3617"/>
    <mergeCell ref="F3616:F3617"/>
    <mergeCell ref="G3616:G3617"/>
    <mergeCell ref="AX3614:AY3615"/>
    <mergeCell ref="AZ3614:BA3615"/>
    <mergeCell ref="BB3614:BC3615"/>
    <mergeCell ref="BD3614:BE3615"/>
    <mergeCell ref="BF3614:BG3615"/>
    <mergeCell ref="BH3614:BI3615"/>
    <mergeCell ref="AL3614:AM3615"/>
    <mergeCell ref="AN3614:AO3615"/>
    <mergeCell ref="AP3614:AQ3615"/>
    <mergeCell ref="AR3614:AS3615"/>
    <mergeCell ref="AT3614:AU3615"/>
    <mergeCell ref="AV3614:AW3615"/>
    <mergeCell ref="Z3614:AA3615"/>
    <mergeCell ref="AB3614:AC3615"/>
    <mergeCell ref="AD3614:AE3615"/>
    <mergeCell ref="AF3614:AG3615"/>
    <mergeCell ref="AH3614:AI3615"/>
    <mergeCell ref="AJ3614:AK3615"/>
    <mergeCell ref="N3614:O3615"/>
    <mergeCell ref="P3614:Q3615"/>
    <mergeCell ref="R3614:S3615"/>
    <mergeCell ref="T3614:U3615"/>
    <mergeCell ref="V3614:W3615"/>
    <mergeCell ref="X3614:Y3615"/>
    <mergeCell ref="BO3612:BO3613"/>
    <mergeCell ref="C3613:D3613"/>
    <mergeCell ref="B3612:B3613"/>
    <mergeCell ref="C3612:D3612"/>
    <mergeCell ref="F3612:F3613"/>
    <mergeCell ref="G3612:G3613"/>
    <mergeCell ref="C3617:D3617"/>
    <mergeCell ref="BD3616:BE3617"/>
    <mergeCell ref="BF3616:BG3617"/>
    <mergeCell ref="BH3616:BI3617"/>
    <mergeCell ref="BJ3616:BK3617"/>
    <mergeCell ref="BL3616:BN3617"/>
    <mergeCell ref="AR3616:AS3617"/>
    <mergeCell ref="AT3616:AU3617"/>
    <mergeCell ref="AV3616:AW3617"/>
    <mergeCell ref="AX3616:AY3617"/>
    <mergeCell ref="AZ3616:BA3617"/>
    <mergeCell ref="BB3616:BC3617"/>
    <mergeCell ref="AF3616:AG3617"/>
    <mergeCell ref="AH3616:AI3617"/>
    <mergeCell ref="AJ3616:AK3617"/>
    <mergeCell ref="AL3616:AM3617"/>
    <mergeCell ref="AN3616:AO3617"/>
    <mergeCell ref="AP3616:AQ3617"/>
    <mergeCell ref="T3616:U3617"/>
    <mergeCell ref="V3616:W3617"/>
    <mergeCell ref="X3616:Y3617"/>
    <mergeCell ref="Z3616:AA3617"/>
    <mergeCell ref="AB3616:AC3617"/>
    <mergeCell ref="H3616:I3617"/>
    <mergeCell ref="J3616:K3617"/>
    <mergeCell ref="L3616:M3617"/>
    <mergeCell ref="N3616:O3617"/>
    <mergeCell ref="P3616:Q3617"/>
    <mergeCell ref="R3616:S3617"/>
    <mergeCell ref="B3614:B3615"/>
    <mergeCell ref="C3614:D3614"/>
    <mergeCell ref="BJ3618:BK3619"/>
    <mergeCell ref="BL3618:BN3619"/>
    <mergeCell ref="BP3618:BP3619"/>
    <mergeCell ref="BQ3618:BQ3619"/>
    <mergeCell ref="C3619:D3619"/>
    <mergeCell ref="B3620:B3621"/>
    <mergeCell ref="C3620:D3620"/>
    <mergeCell ref="E3620:E3621"/>
    <mergeCell ref="F3620:F3621"/>
    <mergeCell ref="G3620:G3621"/>
    <mergeCell ref="AX3618:AY3619"/>
    <mergeCell ref="AZ3618:BA3619"/>
    <mergeCell ref="BB3618:BC3619"/>
    <mergeCell ref="BD3618:BE3619"/>
    <mergeCell ref="BF3618:BG3619"/>
    <mergeCell ref="BH3618:BI3619"/>
    <mergeCell ref="AL3618:AM3619"/>
    <mergeCell ref="AN3618:AO3619"/>
    <mergeCell ref="AP3618:AQ3619"/>
    <mergeCell ref="AR3618:AS3619"/>
    <mergeCell ref="AT3618:AU3619"/>
    <mergeCell ref="AV3618:AW3619"/>
    <mergeCell ref="Z3618:AA3619"/>
    <mergeCell ref="AB3618:AC3619"/>
    <mergeCell ref="AD3618:AE3619"/>
    <mergeCell ref="AF3618:AG3619"/>
    <mergeCell ref="AH3618:AI3619"/>
    <mergeCell ref="AJ3618:AK3619"/>
    <mergeCell ref="N3618:O3619"/>
    <mergeCell ref="P3618:Q3619"/>
    <mergeCell ref="R3618:S3619"/>
    <mergeCell ref="T3618:U3619"/>
    <mergeCell ref="V3618:W3619"/>
    <mergeCell ref="X3618:Y3619"/>
    <mergeCell ref="BQ3620:BQ3621"/>
    <mergeCell ref="C3621:D3621"/>
    <mergeCell ref="B3618:B3619"/>
    <mergeCell ref="C3618:D3618"/>
    <mergeCell ref="E3618:E3619"/>
    <mergeCell ref="F3618:F3619"/>
    <mergeCell ref="G3618:G3619"/>
    <mergeCell ref="H3618:I3619"/>
    <mergeCell ref="J3618:K3619"/>
    <mergeCell ref="L3618:M3619"/>
    <mergeCell ref="BD3620:BE3621"/>
    <mergeCell ref="BF3620:BG3621"/>
    <mergeCell ref="BH3620:BI3621"/>
    <mergeCell ref="BJ3620:BK3621"/>
    <mergeCell ref="BL3620:BN3621"/>
    <mergeCell ref="BP3620:BP3621"/>
    <mergeCell ref="AR3620:AS3621"/>
    <mergeCell ref="AT3620:AU3621"/>
    <mergeCell ref="AV3620:AW3621"/>
    <mergeCell ref="AX3620:AY3621"/>
    <mergeCell ref="AZ3620:BA3621"/>
    <mergeCell ref="BJ3614:BK3615"/>
    <mergeCell ref="BB3620:BC3621"/>
    <mergeCell ref="AF3620:AG3621"/>
    <mergeCell ref="AH3620:AI3621"/>
    <mergeCell ref="AJ3620:AK3621"/>
    <mergeCell ref="AL3620:AM3621"/>
    <mergeCell ref="AN3620:AO3621"/>
    <mergeCell ref="AP3620:AQ3621"/>
    <mergeCell ref="T3620:U3621"/>
    <mergeCell ref="V3620:W3621"/>
    <mergeCell ref="X3620:Y3621"/>
    <mergeCell ref="Z3620:AA3621"/>
    <mergeCell ref="AB3620:AC3621"/>
    <mergeCell ref="AD3620:AE3621"/>
    <mergeCell ref="H3620:I3621"/>
    <mergeCell ref="J3620:K3621"/>
    <mergeCell ref="L3620:M3621"/>
    <mergeCell ref="N3620:O3621"/>
    <mergeCell ref="P3620:Q3621"/>
    <mergeCell ref="R3620:S3621"/>
    <mergeCell ref="BJ3622:BK3623"/>
    <mergeCell ref="BL3622:BN3623"/>
    <mergeCell ref="BP3622:BP3623"/>
    <mergeCell ref="BQ3622:BQ3623"/>
    <mergeCell ref="C3623:D3623"/>
    <mergeCell ref="B3624:B3625"/>
    <mergeCell ref="C3624:D3624"/>
    <mergeCell ref="E3624:E3625"/>
    <mergeCell ref="F3624:F3625"/>
    <mergeCell ref="G3624:G3625"/>
    <mergeCell ref="AX3622:AY3623"/>
    <mergeCell ref="AZ3622:BA3623"/>
    <mergeCell ref="BB3622:BC3623"/>
    <mergeCell ref="BD3622:BE3623"/>
    <mergeCell ref="BF3622:BG3623"/>
    <mergeCell ref="BH3622:BI3623"/>
    <mergeCell ref="AL3622:AM3623"/>
    <mergeCell ref="AN3622:AO3623"/>
    <mergeCell ref="AP3622:AQ3623"/>
    <mergeCell ref="AR3622:AS3623"/>
    <mergeCell ref="AT3622:AU3623"/>
    <mergeCell ref="AV3622:AW3623"/>
    <mergeCell ref="Z3622:AA3623"/>
    <mergeCell ref="AB3622:AC3623"/>
    <mergeCell ref="AD3622:AE3623"/>
    <mergeCell ref="AF3622:AG3623"/>
    <mergeCell ref="AH3622:AI3623"/>
    <mergeCell ref="AJ3622:AK3623"/>
    <mergeCell ref="N3622:O3623"/>
    <mergeCell ref="P3622:Q3623"/>
    <mergeCell ref="R3622:S3623"/>
    <mergeCell ref="T3622:U3623"/>
    <mergeCell ref="V3622:W3623"/>
    <mergeCell ref="X3622:Y3623"/>
    <mergeCell ref="BQ3624:BQ3625"/>
    <mergeCell ref="C3625:D3625"/>
    <mergeCell ref="B3622:B3623"/>
    <mergeCell ref="C3622:D3622"/>
    <mergeCell ref="E3622:E3623"/>
    <mergeCell ref="F3622:F3623"/>
    <mergeCell ref="G3622:G3623"/>
    <mergeCell ref="H3622:I3623"/>
    <mergeCell ref="J3622:K3623"/>
    <mergeCell ref="L3622:M3623"/>
    <mergeCell ref="BD3624:BE3625"/>
    <mergeCell ref="BF3624:BG3625"/>
    <mergeCell ref="BH3624:BI3625"/>
    <mergeCell ref="BJ3624:BK3625"/>
    <mergeCell ref="BL3624:BN3625"/>
    <mergeCell ref="BP3624:BP3625"/>
    <mergeCell ref="AR3624:AS3625"/>
    <mergeCell ref="AT3624:AU3625"/>
    <mergeCell ref="AV3624:AW3625"/>
    <mergeCell ref="AX3624:AY3625"/>
    <mergeCell ref="AZ3624:BA3625"/>
    <mergeCell ref="BB3624:BC3625"/>
    <mergeCell ref="AF3624:AG3625"/>
    <mergeCell ref="AH3624:AI3625"/>
    <mergeCell ref="AJ3624:AK3625"/>
    <mergeCell ref="AL3624:AM3625"/>
    <mergeCell ref="AN3624:AO3625"/>
    <mergeCell ref="AP3624:AQ3625"/>
    <mergeCell ref="T3624:U3625"/>
    <mergeCell ref="V3624:W3625"/>
    <mergeCell ref="X3624:Y3625"/>
    <mergeCell ref="Z3624:AA3625"/>
    <mergeCell ref="AB3624:AC3625"/>
    <mergeCell ref="AD3624:AE3625"/>
    <mergeCell ref="H3624:I3625"/>
    <mergeCell ref="J3624:K3625"/>
    <mergeCell ref="L3624:M3625"/>
    <mergeCell ref="N3624:O3625"/>
    <mergeCell ref="P3624:Q3625"/>
    <mergeCell ref="R3624:S3625"/>
    <mergeCell ref="BO3624:BO3625"/>
    <mergeCell ref="BJ3626:BK3627"/>
    <mergeCell ref="BL3626:BN3627"/>
    <mergeCell ref="BP3626:BP3627"/>
    <mergeCell ref="AX3626:AY3627"/>
    <mergeCell ref="AZ3626:BA3627"/>
    <mergeCell ref="BB3626:BC3627"/>
    <mergeCell ref="BD3626:BE3627"/>
    <mergeCell ref="BF3626:BG3627"/>
    <mergeCell ref="BH3626:BI3627"/>
    <mergeCell ref="AL3626:AM3627"/>
    <mergeCell ref="AN3626:AO3627"/>
    <mergeCell ref="AP3626:AQ3627"/>
    <mergeCell ref="AR3626:AS3627"/>
    <mergeCell ref="AT3626:AU3627"/>
    <mergeCell ref="AV3626:AW3627"/>
    <mergeCell ref="Z3626:AA3627"/>
    <mergeCell ref="AB3626:AC3627"/>
    <mergeCell ref="AD3626:AE3627"/>
    <mergeCell ref="AF3626:AG3627"/>
    <mergeCell ref="AH3626:AI3627"/>
    <mergeCell ref="AJ3626:AK3627"/>
    <mergeCell ref="N3626:O3627"/>
    <mergeCell ref="P3626:Q3627"/>
    <mergeCell ref="R3626:S3627"/>
    <mergeCell ref="T3626:U3627"/>
    <mergeCell ref="V3626:W3627"/>
    <mergeCell ref="X3626:Y3627"/>
    <mergeCell ref="BQ3628:BQ3629"/>
    <mergeCell ref="C3629:D3629"/>
    <mergeCell ref="B3626:B3627"/>
    <mergeCell ref="C3626:D3626"/>
    <mergeCell ref="E3626:E3627"/>
    <mergeCell ref="F3626:F3627"/>
    <mergeCell ref="G3626:G3627"/>
    <mergeCell ref="H3626:I3627"/>
    <mergeCell ref="J3626:K3627"/>
    <mergeCell ref="L3626:M3627"/>
    <mergeCell ref="BD3628:BE3629"/>
    <mergeCell ref="BF3628:BG3629"/>
    <mergeCell ref="BH3628:BI3629"/>
    <mergeCell ref="BJ3628:BK3629"/>
    <mergeCell ref="BL3628:BN3629"/>
    <mergeCell ref="BP3628:BP3629"/>
    <mergeCell ref="AR3628:AS3629"/>
    <mergeCell ref="AT3628:AU3629"/>
    <mergeCell ref="AV3628:AW3629"/>
    <mergeCell ref="AX3628:AY3629"/>
    <mergeCell ref="AZ3628:BA3629"/>
    <mergeCell ref="BB3628:BC3629"/>
    <mergeCell ref="AF3628:AG3629"/>
    <mergeCell ref="AH3628:AI3629"/>
    <mergeCell ref="AJ3628:AK3629"/>
    <mergeCell ref="AL3628:AM3629"/>
    <mergeCell ref="AN3628:AO3629"/>
    <mergeCell ref="AP3628:AQ3629"/>
    <mergeCell ref="T3628:U3629"/>
    <mergeCell ref="V3628:W3629"/>
    <mergeCell ref="X3628:Y3629"/>
    <mergeCell ref="Z3628:AA3629"/>
    <mergeCell ref="AB3628:AC3629"/>
    <mergeCell ref="AD3628:AE3629"/>
    <mergeCell ref="H3628:I3629"/>
    <mergeCell ref="J3628:K3629"/>
    <mergeCell ref="L3628:M3629"/>
    <mergeCell ref="N3628:O3629"/>
    <mergeCell ref="P3628:Q3629"/>
    <mergeCell ref="R3628:S3629"/>
    <mergeCell ref="BJ3630:BK3631"/>
    <mergeCell ref="BL3630:BN3631"/>
    <mergeCell ref="BP3630:BP3631"/>
    <mergeCell ref="BO3628:BO3629"/>
    <mergeCell ref="BO3630:BO3631"/>
    <mergeCell ref="C3631:D3631"/>
    <mergeCell ref="B3632:B3633"/>
    <mergeCell ref="C3632:D3632"/>
    <mergeCell ref="E3632:E3633"/>
    <mergeCell ref="F3632:F3633"/>
    <mergeCell ref="G3632:G3633"/>
    <mergeCell ref="AX3630:AY3631"/>
    <mergeCell ref="AZ3630:BA3631"/>
    <mergeCell ref="BB3630:BC3631"/>
    <mergeCell ref="BD3630:BE3631"/>
    <mergeCell ref="BF3630:BG3631"/>
    <mergeCell ref="BH3630:BI3631"/>
    <mergeCell ref="AL3630:AM3631"/>
    <mergeCell ref="AN3630:AO3631"/>
    <mergeCell ref="AP3630:AQ3631"/>
    <mergeCell ref="AR3630:AS3631"/>
    <mergeCell ref="AT3630:AU3631"/>
    <mergeCell ref="AV3630:AW3631"/>
    <mergeCell ref="Z3630:AA3631"/>
    <mergeCell ref="AB3630:AC3631"/>
    <mergeCell ref="AD3630:AE3631"/>
    <mergeCell ref="AF3630:AG3631"/>
    <mergeCell ref="AH3630:AI3631"/>
    <mergeCell ref="AJ3630:AK3631"/>
    <mergeCell ref="N3630:O3631"/>
    <mergeCell ref="P3630:Q3631"/>
    <mergeCell ref="R3630:S3631"/>
    <mergeCell ref="T3630:U3631"/>
    <mergeCell ref="V3630:W3631"/>
    <mergeCell ref="X3630:Y3631"/>
    <mergeCell ref="C3633:D3633"/>
    <mergeCell ref="B3630:B3631"/>
    <mergeCell ref="C3630:D3630"/>
    <mergeCell ref="E3630:E3631"/>
    <mergeCell ref="F3630:F3631"/>
    <mergeCell ref="G3630:G3631"/>
    <mergeCell ref="H3630:I3631"/>
    <mergeCell ref="J3630:K3631"/>
    <mergeCell ref="L3630:M3631"/>
    <mergeCell ref="BD3632:BE3633"/>
    <mergeCell ref="BF3632:BG3633"/>
    <mergeCell ref="BH3632:BI3633"/>
    <mergeCell ref="BJ3632:BK3633"/>
    <mergeCell ref="BL3632:BN3633"/>
    <mergeCell ref="BP3632:BP3633"/>
    <mergeCell ref="AR3632:AS3633"/>
    <mergeCell ref="AT3632:AU3633"/>
    <mergeCell ref="AV3632:AW3633"/>
    <mergeCell ref="AX3632:AY3633"/>
    <mergeCell ref="AZ3632:BA3633"/>
    <mergeCell ref="BB3632:BC3633"/>
    <mergeCell ref="AF3632:AG3633"/>
    <mergeCell ref="AH3632:AI3633"/>
    <mergeCell ref="AJ3632:AK3633"/>
    <mergeCell ref="AL3632:AM3633"/>
    <mergeCell ref="AN3632:AO3633"/>
    <mergeCell ref="AP3632:AQ3633"/>
    <mergeCell ref="T3632:U3633"/>
    <mergeCell ref="V3632:W3633"/>
    <mergeCell ref="X3632:Y3633"/>
    <mergeCell ref="Z3632:AA3633"/>
    <mergeCell ref="AB3632:AC3633"/>
    <mergeCell ref="AD3632:AE3633"/>
    <mergeCell ref="H3632:I3633"/>
    <mergeCell ref="J3632:K3633"/>
    <mergeCell ref="L3632:M3633"/>
    <mergeCell ref="N3632:O3633"/>
    <mergeCell ref="P3632:Q3633"/>
    <mergeCell ref="R3632:S3633"/>
    <mergeCell ref="BJ3634:BK3635"/>
    <mergeCell ref="BL3634:BN3635"/>
    <mergeCell ref="BP3634:BP3635"/>
    <mergeCell ref="BQ3634:BQ3635"/>
    <mergeCell ref="C3635:D3635"/>
    <mergeCell ref="B3636:B3637"/>
    <mergeCell ref="C3636:D3636"/>
    <mergeCell ref="E3636:E3637"/>
    <mergeCell ref="F3636:F3637"/>
    <mergeCell ref="G3636:G3637"/>
    <mergeCell ref="AX3634:AY3635"/>
    <mergeCell ref="AZ3634:BA3635"/>
    <mergeCell ref="BB3634:BC3635"/>
    <mergeCell ref="BD3634:BE3635"/>
    <mergeCell ref="BF3634:BG3635"/>
    <mergeCell ref="BH3634:BI3635"/>
    <mergeCell ref="AL3634:AM3635"/>
    <mergeCell ref="AN3634:AO3635"/>
    <mergeCell ref="AP3634:AQ3635"/>
    <mergeCell ref="AR3634:AS3635"/>
    <mergeCell ref="AT3634:AU3635"/>
    <mergeCell ref="AV3634:AW3635"/>
    <mergeCell ref="Z3634:AA3635"/>
    <mergeCell ref="AB3634:AC3635"/>
    <mergeCell ref="AD3634:AE3635"/>
    <mergeCell ref="AF3634:AG3635"/>
    <mergeCell ref="AH3634:AI3635"/>
    <mergeCell ref="AJ3634:AK3635"/>
    <mergeCell ref="N3634:O3635"/>
    <mergeCell ref="P3634:Q3635"/>
    <mergeCell ref="R3634:S3635"/>
    <mergeCell ref="T3634:U3635"/>
    <mergeCell ref="V3634:W3635"/>
    <mergeCell ref="X3634:Y3635"/>
    <mergeCell ref="BQ3636:BQ3637"/>
    <mergeCell ref="C3637:D3637"/>
    <mergeCell ref="B3634:B3635"/>
    <mergeCell ref="C3634:D3634"/>
    <mergeCell ref="E3634:E3635"/>
    <mergeCell ref="F3634:F3635"/>
    <mergeCell ref="G3634:G3635"/>
    <mergeCell ref="H3634:I3635"/>
    <mergeCell ref="J3634:K3635"/>
    <mergeCell ref="L3634:M3635"/>
    <mergeCell ref="BD3636:BE3637"/>
    <mergeCell ref="BF3636:BG3637"/>
    <mergeCell ref="BH3636:BI3637"/>
    <mergeCell ref="BJ3636:BK3637"/>
    <mergeCell ref="BL3636:BN3637"/>
    <mergeCell ref="BP3636:BP3637"/>
    <mergeCell ref="AR3636:AS3637"/>
    <mergeCell ref="AT3636:AU3637"/>
    <mergeCell ref="AV3636:AW3637"/>
    <mergeCell ref="AX3636:AY3637"/>
    <mergeCell ref="AZ3636:BA3637"/>
    <mergeCell ref="BB3636:BC3637"/>
    <mergeCell ref="AF3636:AG3637"/>
    <mergeCell ref="AH3636:AI3637"/>
    <mergeCell ref="AJ3636:AK3637"/>
    <mergeCell ref="AL3636:AM3637"/>
    <mergeCell ref="AN3636:AO3637"/>
    <mergeCell ref="AP3636:AQ3637"/>
    <mergeCell ref="T3636:U3637"/>
    <mergeCell ref="V3636:W3637"/>
    <mergeCell ref="X3636:Y3637"/>
    <mergeCell ref="Z3636:AA3637"/>
    <mergeCell ref="AB3636:AC3637"/>
    <mergeCell ref="AD3636:AE3637"/>
    <mergeCell ref="H3636:I3637"/>
    <mergeCell ref="J3636:K3637"/>
    <mergeCell ref="L3636:M3637"/>
    <mergeCell ref="N3636:O3637"/>
    <mergeCell ref="P3636:Q3637"/>
    <mergeCell ref="R3636:S3637"/>
    <mergeCell ref="BJ3638:BK3639"/>
    <mergeCell ref="BL3638:BN3639"/>
    <mergeCell ref="BP3638:BP3639"/>
    <mergeCell ref="BO3638:BO3639"/>
    <mergeCell ref="C3639:D3639"/>
    <mergeCell ref="B3640:B3641"/>
    <mergeCell ref="C3640:D3640"/>
    <mergeCell ref="E3640:E3641"/>
    <mergeCell ref="F3640:F3641"/>
    <mergeCell ref="G3640:G3641"/>
    <mergeCell ref="AX3638:AY3639"/>
    <mergeCell ref="AZ3638:BA3639"/>
    <mergeCell ref="BB3638:BC3639"/>
    <mergeCell ref="BD3638:BE3639"/>
    <mergeCell ref="BF3638:BG3639"/>
    <mergeCell ref="BH3638:BI3639"/>
    <mergeCell ref="AL3638:AM3639"/>
    <mergeCell ref="AN3638:AO3639"/>
    <mergeCell ref="AP3638:AQ3639"/>
    <mergeCell ref="AR3638:AS3639"/>
    <mergeCell ref="AT3638:AU3639"/>
    <mergeCell ref="AV3638:AW3639"/>
    <mergeCell ref="Z3638:AA3639"/>
    <mergeCell ref="AB3638:AC3639"/>
    <mergeCell ref="AD3638:AE3639"/>
    <mergeCell ref="AF3638:AG3639"/>
    <mergeCell ref="AH3638:AI3639"/>
    <mergeCell ref="AJ3638:AK3639"/>
    <mergeCell ref="N3638:O3639"/>
    <mergeCell ref="P3638:Q3639"/>
    <mergeCell ref="R3638:S3639"/>
    <mergeCell ref="T3638:U3639"/>
    <mergeCell ref="V3638:W3639"/>
    <mergeCell ref="X3638:Y3639"/>
    <mergeCell ref="C3641:D3641"/>
    <mergeCell ref="B3638:B3639"/>
    <mergeCell ref="C3638:D3638"/>
    <mergeCell ref="E3638:E3639"/>
    <mergeCell ref="F3638:F3639"/>
    <mergeCell ref="G3638:G3639"/>
    <mergeCell ref="H3638:I3639"/>
    <mergeCell ref="J3638:K3639"/>
    <mergeCell ref="L3638:M3639"/>
    <mergeCell ref="BD3640:BE3641"/>
    <mergeCell ref="H3640:I3641"/>
    <mergeCell ref="J3640:K3641"/>
    <mergeCell ref="L3640:M3641"/>
    <mergeCell ref="N3640:O3641"/>
    <mergeCell ref="P3640:Q3641"/>
    <mergeCell ref="R3640:S3641"/>
    <mergeCell ref="BJ3642:BK3643"/>
    <mergeCell ref="BL3642:BN3643"/>
    <mergeCell ref="BP3642:BP3643"/>
    <mergeCell ref="C3643:D3643"/>
    <mergeCell ref="AX3642:AY3643"/>
    <mergeCell ref="AZ3642:BA3643"/>
    <mergeCell ref="BB3642:BC3643"/>
    <mergeCell ref="BD3642:BE3643"/>
    <mergeCell ref="BF3642:BG3643"/>
    <mergeCell ref="BH3642:BI3643"/>
    <mergeCell ref="AL3642:AM3643"/>
    <mergeCell ref="AN3642:AO3643"/>
    <mergeCell ref="AP3642:AQ3643"/>
    <mergeCell ref="AR3642:AS3643"/>
    <mergeCell ref="AT3642:AU3643"/>
    <mergeCell ref="AV3642:AW3643"/>
    <mergeCell ref="Z3642:AA3643"/>
    <mergeCell ref="AB3642:AC3643"/>
    <mergeCell ref="AD3642:AE3643"/>
    <mergeCell ref="AF3642:AG3643"/>
    <mergeCell ref="AH3642:AI3643"/>
    <mergeCell ref="AJ3642:AK3643"/>
    <mergeCell ref="N3642:O3643"/>
    <mergeCell ref="P3642:Q3643"/>
    <mergeCell ref="R3642:S3643"/>
    <mergeCell ref="T3642:U3643"/>
    <mergeCell ref="V3642:W3643"/>
    <mergeCell ref="X3642:Y3643"/>
    <mergeCell ref="BP3644:BP3645"/>
    <mergeCell ref="AR3644:AS3645"/>
    <mergeCell ref="AT3644:AU3645"/>
    <mergeCell ref="AV3644:AW3645"/>
    <mergeCell ref="AX3644:AY3645"/>
    <mergeCell ref="AZ3644:BA3645"/>
    <mergeCell ref="BB3644:BC3645"/>
    <mergeCell ref="AF3644:AG3645"/>
    <mergeCell ref="AD3646:AE3647"/>
    <mergeCell ref="AF3646:AG3647"/>
    <mergeCell ref="AH3646:AI3647"/>
    <mergeCell ref="AJ3646:AK3647"/>
    <mergeCell ref="N3646:O3647"/>
    <mergeCell ref="P3646:Q3647"/>
    <mergeCell ref="R3646:S3647"/>
    <mergeCell ref="T3646:U3647"/>
    <mergeCell ref="V3646:W3647"/>
    <mergeCell ref="X3646:Y3647"/>
    <mergeCell ref="BF3640:BG3641"/>
    <mergeCell ref="BH3640:BI3641"/>
    <mergeCell ref="BJ3640:BK3641"/>
    <mergeCell ref="BL3640:BN3641"/>
    <mergeCell ref="AR3640:AS3641"/>
    <mergeCell ref="AT3640:AU3641"/>
    <mergeCell ref="AV3640:AW3641"/>
    <mergeCell ref="AX3640:AY3641"/>
    <mergeCell ref="AZ3640:BA3641"/>
    <mergeCell ref="BB3640:BC3641"/>
    <mergeCell ref="AF3640:AG3641"/>
    <mergeCell ref="AH3640:AI3641"/>
    <mergeCell ref="AJ3640:AK3641"/>
    <mergeCell ref="AL3640:AM3641"/>
    <mergeCell ref="AN3640:AO3641"/>
    <mergeCell ref="AP3640:AQ3641"/>
    <mergeCell ref="T3640:U3641"/>
    <mergeCell ref="V3640:W3641"/>
    <mergeCell ref="X3640:Y3641"/>
    <mergeCell ref="Z3640:AA3641"/>
    <mergeCell ref="AB3640:AC3641"/>
    <mergeCell ref="AD3640:AE3641"/>
    <mergeCell ref="BP3646:BP3647"/>
    <mergeCell ref="AZ3648:BA3649"/>
    <mergeCell ref="BB3648:BC3649"/>
    <mergeCell ref="AF3648:AG3649"/>
    <mergeCell ref="AH3648:AI3649"/>
    <mergeCell ref="AJ3648:AK3649"/>
    <mergeCell ref="AL3648:AM3649"/>
    <mergeCell ref="AN3648:AO3649"/>
    <mergeCell ref="AP3648:AQ3649"/>
    <mergeCell ref="T3648:U3649"/>
    <mergeCell ref="V3648:W3649"/>
    <mergeCell ref="X3648:Y3649"/>
    <mergeCell ref="Z3648:AA3649"/>
    <mergeCell ref="AB3648:AC3649"/>
    <mergeCell ref="AD3648:AE3649"/>
    <mergeCell ref="H3648:I3649"/>
    <mergeCell ref="J3648:K3649"/>
    <mergeCell ref="L3648:M3649"/>
    <mergeCell ref="N3648:O3649"/>
    <mergeCell ref="P3648:Q3649"/>
    <mergeCell ref="R3648:S3649"/>
    <mergeCell ref="BO3648:BO3649"/>
    <mergeCell ref="C3645:D3645"/>
    <mergeCell ref="B3642:B3643"/>
    <mergeCell ref="C3642:D3642"/>
    <mergeCell ref="E3642:E3643"/>
    <mergeCell ref="F3642:F3643"/>
    <mergeCell ref="G3642:G3643"/>
    <mergeCell ref="H3642:I3643"/>
    <mergeCell ref="J3642:K3643"/>
    <mergeCell ref="L3642:M3643"/>
    <mergeCell ref="BD3644:BE3645"/>
    <mergeCell ref="BF3644:BG3645"/>
    <mergeCell ref="BH3644:BI3645"/>
    <mergeCell ref="BJ3644:BK3645"/>
    <mergeCell ref="BL3644:BN3645"/>
    <mergeCell ref="H3644:I3645"/>
    <mergeCell ref="J3644:K3645"/>
    <mergeCell ref="L3644:M3645"/>
    <mergeCell ref="N3644:O3645"/>
    <mergeCell ref="P3644:Q3645"/>
    <mergeCell ref="R3644:S3645"/>
    <mergeCell ref="BJ3646:BK3647"/>
    <mergeCell ref="BL3646:BN3647"/>
    <mergeCell ref="B3655:C3655"/>
    <mergeCell ref="H3655:J3655"/>
    <mergeCell ref="L3655:N3655"/>
    <mergeCell ref="O3655:R3655"/>
    <mergeCell ref="AB3668:AC3668"/>
    <mergeCell ref="AD3668:AE3668"/>
    <mergeCell ref="AF3668:AG3668"/>
    <mergeCell ref="AH3668:AI3668"/>
    <mergeCell ref="BO3652:BO3653"/>
    <mergeCell ref="BP3654:BQ3654"/>
    <mergeCell ref="BO3667:BO3668"/>
    <mergeCell ref="BQ3646:BQ3647"/>
    <mergeCell ref="C3647:D3647"/>
    <mergeCell ref="B3648:B3649"/>
    <mergeCell ref="C3648:D3648"/>
    <mergeCell ref="E3648:E3649"/>
    <mergeCell ref="F3648:F3649"/>
    <mergeCell ref="G3648:G3649"/>
    <mergeCell ref="AX3646:AY3647"/>
    <mergeCell ref="AZ3646:BA3647"/>
    <mergeCell ref="BB3646:BC3647"/>
    <mergeCell ref="BD3646:BE3647"/>
    <mergeCell ref="BF3646:BG3647"/>
    <mergeCell ref="BH3646:BI3647"/>
    <mergeCell ref="AL3646:AM3647"/>
    <mergeCell ref="AN3646:AO3647"/>
    <mergeCell ref="AP3646:AQ3647"/>
    <mergeCell ref="AR3646:AS3647"/>
    <mergeCell ref="AT3646:AU3647"/>
    <mergeCell ref="AV3646:AW3647"/>
    <mergeCell ref="Z3646:AA3647"/>
    <mergeCell ref="AB3646:AC3647"/>
    <mergeCell ref="BQ3650:BQ3651"/>
    <mergeCell ref="B3652:C3652"/>
    <mergeCell ref="BD3650:BE3651"/>
    <mergeCell ref="BF3650:BG3651"/>
    <mergeCell ref="BH3650:BI3651"/>
    <mergeCell ref="BJ3650:BK3651"/>
    <mergeCell ref="BL3650:BN3651"/>
    <mergeCell ref="BP3650:BP3651"/>
    <mergeCell ref="AR3650:AS3651"/>
    <mergeCell ref="BQ3648:BQ3649"/>
    <mergeCell ref="C3649:D3649"/>
    <mergeCell ref="B3646:B3647"/>
    <mergeCell ref="C3646:D3646"/>
    <mergeCell ref="E3646:E3647"/>
    <mergeCell ref="F3646:F3647"/>
    <mergeCell ref="G3646:G3647"/>
    <mergeCell ref="H3646:I3647"/>
    <mergeCell ref="J3646:K3647"/>
    <mergeCell ref="L3646:M3647"/>
    <mergeCell ref="BO3646:BO3647"/>
    <mergeCell ref="BD3648:BE3649"/>
    <mergeCell ref="B3650:C3651"/>
    <mergeCell ref="D3650:E3651"/>
    <mergeCell ref="H3650:I3651"/>
    <mergeCell ref="J3650:K3651"/>
    <mergeCell ref="L3650:M3651"/>
    <mergeCell ref="N3650:O3651"/>
    <mergeCell ref="P3650:Q3651"/>
    <mergeCell ref="R3650:S3651"/>
    <mergeCell ref="D3652:E3653"/>
    <mergeCell ref="AV3648:AW3649"/>
    <mergeCell ref="AX3648:AY3649"/>
    <mergeCell ref="R3652:S3653"/>
    <mergeCell ref="T3652:U3653"/>
    <mergeCell ref="V3652:W3653"/>
    <mergeCell ref="X3652:Y3653"/>
    <mergeCell ref="Z3652:AA3653"/>
    <mergeCell ref="AB3652:AC3653"/>
    <mergeCell ref="AD3652:AE3653"/>
    <mergeCell ref="AF3652:AG3653"/>
    <mergeCell ref="AH3652:AI3653"/>
    <mergeCell ref="AJ3652:AK3653"/>
    <mergeCell ref="AL3652:AM3653"/>
    <mergeCell ref="AN3652:AO3653"/>
    <mergeCell ref="AP3652:AQ3653"/>
    <mergeCell ref="AR3652:AS3653"/>
    <mergeCell ref="AT3652:AU3653"/>
    <mergeCell ref="AV3652:AW3653"/>
    <mergeCell ref="AX3652:AY3653"/>
    <mergeCell ref="AZ3652:BA3653"/>
    <mergeCell ref="BB3652:BC3653"/>
    <mergeCell ref="H3669:I3670"/>
    <mergeCell ref="J3669:K3670"/>
    <mergeCell ref="L3669:M3670"/>
    <mergeCell ref="AV3668:AW3668"/>
    <mergeCell ref="AX3668:AY3668"/>
    <mergeCell ref="AZ3668:BA3668"/>
    <mergeCell ref="BB3668:BC3668"/>
    <mergeCell ref="BD3668:BE3668"/>
    <mergeCell ref="BF3668:BG3668"/>
    <mergeCell ref="AJ3668:AK3668"/>
    <mergeCell ref="AL3668:AM3668"/>
    <mergeCell ref="AN3668:AO3668"/>
    <mergeCell ref="AP3668:AQ3668"/>
    <mergeCell ref="AR3668:AS3668"/>
    <mergeCell ref="AT3668:AU3668"/>
    <mergeCell ref="BF3667:BK3667"/>
    <mergeCell ref="BH3668:BI3668"/>
    <mergeCell ref="BJ3668:BK3668"/>
    <mergeCell ref="BL3667:BN3668"/>
    <mergeCell ref="J3668:K3668"/>
    <mergeCell ref="L3668:M3668"/>
    <mergeCell ref="N3668:O3668"/>
    <mergeCell ref="P3668:Q3668"/>
    <mergeCell ref="R3668:S3668"/>
    <mergeCell ref="T3668:U3668"/>
    <mergeCell ref="Z3667:AA3668"/>
    <mergeCell ref="AB3667:AG3667"/>
    <mergeCell ref="AH3667:AM3667"/>
    <mergeCell ref="AN3667:AS3667"/>
    <mergeCell ref="AT3650:AU3651"/>
    <mergeCell ref="AV3650:AW3651"/>
    <mergeCell ref="AX3650:AY3651"/>
    <mergeCell ref="AZ3650:BA3651"/>
    <mergeCell ref="BB3650:BC3651"/>
    <mergeCell ref="AF3650:AG3651"/>
    <mergeCell ref="AH3650:AI3651"/>
    <mergeCell ref="AJ3650:AK3651"/>
    <mergeCell ref="AL3650:AM3651"/>
    <mergeCell ref="AN3650:AO3651"/>
    <mergeCell ref="AP3650:AQ3651"/>
    <mergeCell ref="T3650:U3651"/>
    <mergeCell ref="V3650:W3651"/>
    <mergeCell ref="X3650:Y3651"/>
    <mergeCell ref="Z3650:AA3651"/>
    <mergeCell ref="AB3650:AC3651"/>
    <mergeCell ref="AD3650:AE3651"/>
    <mergeCell ref="B3657:C3657"/>
    <mergeCell ref="H3657:J3657"/>
    <mergeCell ref="L3657:N3657"/>
    <mergeCell ref="BJ3669:BK3670"/>
    <mergeCell ref="BL3669:BN3670"/>
    <mergeCell ref="BD3664:BM3664"/>
    <mergeCell ref="B3667:B3668"/>
    <mergeCell ref="C3667:D3668"/>
    <mergeCell ref="F3667:F3668"/>
    <mergeCell ref="G3667:G3668"/>
    <mergeCell ref="H3667:I3668"/>
    <mergeCell ref="J3667:O3667"/>
    <mergeCell ref="P3667:U3667"/>
    <mergeCell ref="V3667:W3668"/>
    <mergeCell ref="X3667:Y3668"/>
    <mergeCell ref="B3660:BN3660"/>
    <mergeCell ref="E3662:AC3662"/>
    <mergeCell ref="AE3662:AK3662"/>
    <mergeCell ref="AL3662:BM3662"/>
    <mergeCell ref="C3664:D3664"/>
    <mergeCell ref="E3664:AC3664"/>
    <mergeCell ref="AE3664:AH3664"/>
    <mergeCell ref="AI3664:AZ3664"/>
    <mergeCell ref="BA3664:BC3664"/>
    <mergeCell ref="AO3657:AQ3657"/>
    <mergeCell ref="AS3657:AU3657"/>
    <mergeCell ref="AZ3657:BD3657"/>
    <mergeCell ref="BE3657:BG3657"/>
    <mergeCell ref="BI3657:BK3657"/>
    <mergeCell ref="BA3658:BN3658"/>
    <mergeCell ref="S3657:U3657"/>
    <mergeCell ref="H3652:I3653"/>
    <mergeCell ref="J3652:K3653"/>
    <mergeCell ref="L3652:M3653"/>
    <mergeCell ref="N3652:O3653"/>
    <mergeCell ref="P3652:Q3653"/>
    <mergeCell ref="BP3669:BP3670"/>
    <mergeCell ref="BQ3669:BQ3670"/>
    <mergeCell ref="AX3669:AY3670"/>
    <mergeCell ref="AZ3669:BA3670"/>
    <mergeCell ref="BB3669:BC3670"/>
    <mergeCell ref="BD3669:BE3670"/>
    <mergeCell ref="BF3669:BG3670"/>
    <mergeCell ref="BH3669:BI3670"/>
    <mergeCell ref="AL3669:AM3670"/>
    <mergeCell ref="AN3669:AO3670"/>
    <mergeCell ref="AP3669:AQ3670"/>
    <mergeCell ref="AR3669:AS3670"/>
    <mergeCell ref="AT3669:AU3670"/>
    <mergeCell ref="AV3669:AW3670"/>
    <mergeCell ref="Z3669:AA3670"/>
    <mergeCell ref="AB3669:AC3670"/>
    <mergeCell ref="AD3669:AE3670"/>
    <mergeCell ref="AF3669:AG3670"/>
    <mergeCell ref="AH3669:AI3670"/>
    <mergeCell ref="AJ3669:AK3670"/>
    <mergeCell ref="N3669:O3670"/>
    <mergeCell ref="P3669:Q3670"/>
    <mergeCell ref="R3669:S3670"/>
    <mergeCell ref="T3669:U3670"/>
    <mergeCell ref="V3669:W3670"/>
    <mergeCell ref="X3669:Y3670"/>
    <mergeCell ref="B3669:B3670"/>
    <mergeCell ref="C3669:D3669"/>
    <mergeCell ref="E3669:E3670"/>
    <mergeCell ref="F3669:F3670"/>
    <mergeCell ref="G3669:G3670"/>
    <mergeCell ref="BO3669:BO3670"/>
    <mergeCell ref="C3670:D3670"/>
    <mergeCell ref="E3673:E3674"/>
    <mergeCell ref="F3673:F3674"/>
    <mergeCell ref="G3673:G3674"/>
    <mergeCell ref="H3673:I3674"/>
    <mergeCell ref="J3673:K3674"/>
    <mergeCell ref="L3673:M3674"/>
    <mergeCell ref="BD3671:BE3672"/>
    <mergeCell ref="BF3671:BG3672"/>
    <mergeCell ref="BH3671:BI3672"/>
    <mergeCell ref="BJ3671:BK3672"/>
    <mergeCell ref="BL3671:BN3672"/>
    <mergeCell ref="BP3671:BP3672"/>
    <mergeCell ref="AR3671:AS3672"/>
    <mergeCell ref="AT3671:AU3672"/>
    <mergeCell ref="AV3671:AW3672"/>
    <mergeCell ref="AX3671:AY3672"/>
    <mergeCell ref="AZ3671:BA3672"/>
    <mergeCell ref="BB3671:BC3672"/>
    <mergeCell ref="AF3671:AG3672"/>
    <mergeCell ref="AH3671:AI3672"/>
    <mergeCell ref="AJ3671:AK3672"/>
    <mergeCell ref="AL3671:AM3672"/>
    <mergeCell ref="AN3671:AO3672"/>
    <mergeCell ref="AP3671:AQ3672"/>
    <mergeCell ref="T3671:U3672"/>
    <mergeCell ref="V3671:W3672"/>
    <mergeCell ref="X3671:Y3672"/>
    <mergeCell ref="Z3671:AA3672"/>
    <mergeCell ref="AB3671:AC3672"/>
    <mergeCell ref="AD3671:AE3672"/>
    <mergeCell ref="H3671:I3672"/>
    <mergeCell ref="J3671:K3672"/>
    <mergeCell ref="L3671:M3672"/>
    <mergeCell ref="N3671:O3672"/>
    <mergeCell ref="P3671:Q3672"/>
    <mergeCell ref="R3671:S3672"/>
    <mergeCell ref="BJ3673:BK3674"/>
    <mergeCell ref="BL3673:BN3674"/>
    <mergeCell ref="BP3673:BP3674"/>
    <mergeCell ref="C3674:D3674"/>
    <mergeCell ref="BO3671:BO3672"/>
    <mergeCell ref="B3675:B3676"/>
    <mergeCell ref="C3675:D3675"/>
    <mergeCell ref="E3675:E3676"/>
    <mergeCell ref="F3675:F3676"/>
    <mergeCell ref="G3675:G3676"/>
    <mergeCell ref="AX3673:AY3674"/>
    <mergeCell ref="AZ3673:BA3674"/>
    <mergeCell ref="BB3673:BC3674"/>
    <mergeCell ref="BD3673:BE3674"/>
    <mergeCell ref="BF3673:BG3674"/>
    <mergeCell ref="BH3673:BI3674"/>
    <mergeCell ref="AL3673:AM3674"/>
    <mergeCell ref="AN3673:AO3674"/>
    <mergeCell ref="AP3673:AQ3674"/>
    <mergeCell ref="AR3673:AS3674"/>
    <mergeCell ref="AT3673:AU3674"/>
    <mergeCell ref="AV3673:AW3674"/>
    <mergeCell ref="Z3673:AA3674"/>
    <mergeCell ref="AB3673:AC3674"/>
    <mergeCell ref="AD3673:AE3674"/>
    <mergeCell ref="AF3673:AG3674"/>
    <mergeCell ref="AH3673:AI3674"/>
    <mergeCell ref="AJ3673:AK3674"/>
    <mergeCell ref="N3673:O3674"/>
    <mergeCell ref="P3673:Q3674"/>
    <mergeCell ref="R3673:S3674"/>
    <mergeCell ref="T3673:U3674"/>
    <mergeCell ref="V3673:W3674"/>
    <mergeCell ref="X3673:Y3674"/>
    <mergeCell ref="BQ3675:BQ3676"/>
    <mergeCell ref="C3676:D3676"/>
    <mergeCell ref="B3671:B3672"/>
    <mergeCell ref="C3671:D3671"/>
    <mergeCell ref="E3671:E3672"/>
    <mergeCell ref="F3671:F3672"/>
    <mergeCell ref="G3671:G3672"/>
    <mergeCell ref="BD3675:BE3676"/>
    <mergeCell ref="BF3675:BG3676"/>
    <mergeCell ref="BH3675:BI3676"/>
    <mergeCell ref="BJ3675:BK3676"/>
    <mergeCell ref="BL3675:BN3676"/>
    <mergeCell ref="BP3675:BP3676"/>
    <mergeCell ref="AR3675:AS3676"/>
    <mergeCell ref="AT3675:AU3676"/>
    <mergeCell ref="AV3675:AW3676"/>
    <mergeCell ref="AX3675:AY3676"/>
    <mergeCell ref="AZ3675:BA3676"/>
    <mergeCell ref="BB3675:BC3676"/>
    <mergeCell ref="AF3675:AG3676"/>
    <mergeCell ref="AH3675:AI3676"/>
    <mergeCell ref="AJ3675:AK3676"/>
    <mergeCell ref="AL3675:AM3676"/>
    <mergeCell ref="AN3675:AO3676"/>
    <mergeCell ref="AP3675:AQ3676"/>
    <mergeCell ref="T3675:U3676"/>
    <mergeCell ref="V3675:W3676"/>
    <mergeCell ref="X3675:Y3676"/>
    <mergeCell ref="Z3675:AA3676"/>
    <mergeCell ref="AB3675:AC3676"/>
    <mergeCell ref="AD3675:AE3676"/>
    <mergeCell ref="H3675:I3676"/>
    <mergeCell ref="J3675:K3676"/>
    <mergeCell ref="L3675:M3676"/>
    <mergeCell ref="N3675:O3676"/>
    <mergeCell ref="P3675:Q3676"/>
    <mergeCell ref="R3675:S3676"/>
    <mergeCell ref="BJ3677:BK3678"/>
    <mergeCell ref="BL3677:BN3678"/>
    <mergeCell ref="BP3677:BP3678"/>
    <mergeCell ref="BQ3677:BQ3678"/>
    <mergeCell ref="C3678:D3678"/>
    <mergeCell ref="B3679:B3680"/>
    <mergeCell ref="C3679:D3679"/>
    <mergeCell ref="E3679:E3680"/>
    <mergeCell ref="F3679:F3680"/>
    <mergeCell ref="G3679:G3680"/>
    <mergeCell ref="AX3677:AY3678"/>
    <mergeCell ref="AZ3677:BA3678"/>
    <mergeCell ref="BB3677:BC3678"/>
    <mergeCell ref="BD3677:BE3678"/>
    <mergeCell ref="BF3677:BG3678"/>
    <mergeCell ref="BH3677:BI3678"/>
    <mergeCell ref="AL3677:AM3678"/>
    <mergeCell ref="AN3677:AO3678"/>
    <mergeCell ref="AP3677:AQ3678"/>
    <mergeCell ref="AR3677:AS3678"/>
    <mergeCell ref="AT3677:AU3678"/>
    <mergeCell ref="AV3677:AW3678"/>
    <mergeCell ref="Z3677:AA3678"/>
    <mergeCell ref="AB3677:AC3678"/>
    <mergeCell ref="AD3677:AE3678"/>
    <mergeCell ref="AF3677:AG3678"/>
    <mergeCell ref="AH3677:AI3678"/>
    <mergeCell ref="AJ3677:AK3678"/>
    <mergeCell ref="N3677:O3678"/>
    <mergeCell ref="P3677:Q3678"/>
    <mergeCell ref="R3677:S3678"/>
    <mergeCell ref="T3677:U3678"/>
    <mergeCell ref="V3677:W3678"/>
    <mergeCell ref="X3677:Y3678"/>
    <mergeCell ref="BQ3679:BQ3680"/>
    <mergeCell ref="C3680:D3680"/>
    <mergeCell ref="B3677:B3678"/>
    <mergeCell ref="C3677:D3677"/>
    <mergeCell ref="E3677:E3678"/>
    <mergeCell ref="F3677:F3678"/>
    <mergeCell ref="G3677:G3678"/>
    <mergeCell ref="H3677:I3678"/>
    <mergeCell ref="J3677:K3678"/>
    <mergeCell ref="L3677:M3678"/>
    <mergeCell ref="BD3679:BE3680"/>
    <mergeCell ref="BF3679:BG3680"/>
    <mergeCell ref="BH3679:BI3680"/>
    <mergeCell ref="BJ3679:BK3680"/>
    <mergeCell ref="BL3679:BN3680"/>
    <mergeCell ref="BP3679:BP3680"/>
    <mergeCell ref="AR3679:AS3680"/>
    <mergeCell ref="AT3679:AU3680"/>
    <mergeCell ref="AV3679:AW3680"/>
    <mergeCell ref="AX3679:AY3680"/>
    <mergeCell ref="AZ3679:BA3680"/>
    <mergeCell ref="BB3679:BC3680"/>
    <mergeCell ref="AF3679:AG3680"/>
    <mergeCell ref="AH3679:AI3680"/>
    <mergeCell ref="AJ3679:AK3680"/>
    <mergeCell ref="AL3679:AM3680"/>
    <mergeCell ref="AN3679:AO3680"/>
    <mergeCell ref="AP3679:AQ3680"/>
    <mergeCell ref="T3679:U3680"/>
    <mergeCell ref="V3679:W3680"/>
    <mergeCell ref="X3679:Y3680"/>
    <mergeCell ref="Z3679:AA3680"/>
    <mergeCell ref="AB3679:AC3680"/>
    <mergeCell ref="AD3679:AE3680"/>
    <mergeCell ref="H3679:I3680"/>
    <mergeCell ref="J3679:K3680"/>
    <mergeCell ref="L3679:M3680"/>
    <mergeCell ref="N3679:O3680"/>
    <mergeCell ref="P3679:Q3680"/>
    <mergeCell ref="R3679:S3680"/>
    <mergeCell ref="BJ3681:BK3682"/>
    <mergeCell ref="BL3681:BN3682"/>
    <mergeCell ref="BP3681:BP3682"/>
    <mergeCell ref="BQ3681:BQ3682"/>
    <mergeCell ref="C3682:D3682"/>
    <mergeCell ref="B3683:B3684"/>
    <mergeCell ref="C3683:D3683"/>
    <mergeCell ref="E3683:E3684"/>
    <mergeCell ref="F3683:F3684"/>
    <mergeCell ref="G3683:G3684"/>
    <mergeCell ref="AX3681:AY3682"/>
    <mergeCell ref="AZ3681:BA3682"/>
    <mergeCell ref="BB3681:BC3682"/>
    <mergeCell ref="BD3681:BE3682"/>
    <mergeCell ref="BF3681:BG3682"/>
    <mergeCell ref="BH3681:BI3682"/>
    <mergeCell ref="AL3681:AM3682"/>
    <mergeCell ref="AN3681:AO3682"/>
    <mergeCell ref="AP3681:AQ3682"/>
    <mergeCell ref="AR3681:AS3682"/>
    <mergeCell ref="AT3681:AU3682"/>
    <mergeCell ref="AV3681:AW3682"/>
    <mergeCell ref="Z3681:AA3682"/>
    <mergeCell ref="AB3681:AC3682"/>
    <mergeCell ref="AD3681:AE3682"/>
    <mergeCell ref="AF3681:AG3682"/>
    <mergeCell ref="AH3681:AI3682"/>
    <mergeCell ref="AJ3681:AK3682"/>
    <mergeCell ref="N3681:O3682"/>
    <mergeCell ref="P3681:Q3682"/>
    <mergeCell ref="R3681:S3682"/>
    <mergeCell ref="T3681:U3682"/>
    <mergeCell ref="V3681:W3682"/>
    <mergeCell ref="X3681:Y3682"/>
    <mergeCell ref="BQ3683:BQ3684"/>
    <mergeCell ref="C3684:D3684"/>
    <mergeCell ref="B3681:B3682"/>
    <mergeCell ref="C3681:D3681"/>
    <mergeCell ref="E3681:E3682"/>
    <mergeCell ref="F3681:F3682"/>
    <mergeCell ref="G3681:G3682"/>
    <mergeCell ref="H3681:I3682"/>
    <mergeCell ref="J3681:K3682"/>
    <mergeCell ref="L3681:M3682"/>
    <mergeCell ref="BD3683:BE3684"/>
    <mergeCell ref="BF3683:BG3684"/>
    <mergeCell ref="BH3683:BI3684"/>
    <mergeCell ref="BJ3683:BK3684"/>
    <mergeCell ref="BL3683:BN3684"/>
    <mergeCell ref="BP3683:BP3684"/>
    <mergeCell ref="AR3683:AS3684"/>
    <mergeCell ref="AT3683:AU3684"/>
    <mergeCell ref="AV3683:AW3684"/>
    <mergeCell ref="AX3683:AY3684"/>
    <mergeCell ref="AZ3683:BA3684"/>
    <mergeCell ref="BB3683:BC3684"/>
    <mergeCell ref="AF3683:AG3684"/>
    <mergeCell ref="AH3683:AI3684"/>
    <mergeCell ref="AJ3683:AK3684"/>
    <mergeCell ref="AL3683:AM3684"/>
    <mergeCell ref="AN3683:AO3684"/>
    <mergeCell ref="AP3683:AQ3684"/>
    <mergeCell ref="T3683:U3684"/>
    <mergeCell ref="V3683:W3684"/>
    <mergeCell ref="X3683:Y3684"/>
    <mergeCell ref="Z3683:AA3684"/>
    <mergeCell ref="AB3683:AC3684"/>
    <mergeCell ref="AD3683:AE3684"/>
    <mergeCell ref="H3683:I3684"/>
    <mergeCell ref="J3683:K3684"/>
    <mergeCell ref="L3683:M3684"/>
    <mergeCell ref="N3683:O3684"/>
    <mergeCell ref="P3683:Q3684"/>
    <mergeCell ref="R3683:S3684"/>
    <mergeCell ref="BO3681:BO3682"/>
    <mergeCell ref="BO3683:BO3684"/>
    <mergeCell ref="BJ3685:BK3686"/>
    <mergeCell ref="BL3685:BN3686"/>
    <mergeCell ref="BP3685:BP3686"/>
    <mergeCell ref="BQ3685:BQ3686"/>
    <mergeCell ref="C3686:D3686"/>
    <mergeCell ref="B3687:B3688"/>
    <mergeCell ref="C3687:D3687"/>
    <mergeCell ref="E3687:E3688"/>
    <mergeCell ref="F3687:F3688"/>
    <mergeCell ref="G3687:G3688"/>
    <mergeCell ref="AX3685:AY3686"/>
    <mergeCell ref="AZ3685:BA3686"/>
    <mergeCell ref="BB3685:BC3686"/>
    <mergeCell ref="BD3685:BE3686"/>
    <mergeCell ref="BF3685:BG3686"/>
    <mergeCell ref="BH3685:BI3686"/>
    <mergeCell ref="AL3685:AM3686"/>
    <mergeCell ref="AN3685:AO3686"/>
    <mergeCell ref="AP3685:AQ3686"/>
    <mergeCell ref="AR3685:AS3686"/>
    <mergeCell ref="AT3685:AU3686"/>
    <mergeCell ref="AV3685:AW3686"/>
    <mergeCell ref="Z3685:AA3686"/>
    <mergeCell ref="AB3685:AC3686"/>
    <mergeCell ref="AD3685:AE3686"/>
    <mergeCell ref="AF3685:AG3686"/>
    <mergeCell ref="AH3685:AI3686"/>
    <mergeCell ref="AJ3685:AK3686"/>
    <mergeCell ref="N3685:O3686"/>
    <mergeCell ref="P3685:Q3686"/>
    <mergeCell ref="R3685:S3686"/>
    <mergeCell ref="T3685:U3686"/>
    <mergeCell ref="V3685:W3686"/>
    <mergeCell ref="X3685:Y3686"/>
    <mergeCell ref="BQ3687:BQ3688"/>
    <mergeCell ref="C3688:D3688"/>
    <mergeCell ref="B3685:B3686"/>
    <mergeCell ref="C3685:D3685"/>
    <mergeCell ref="E3685:E3686"/>
    <mergeCell ref="F3685:F3686"/>
    <mergeCell ref="G3685:G3686"/>
    <mergeCell ref="H3685:I3686"/>
    <mergeCell ref="J3685:K3686"/>
    <mergeCell ref="L3685:M3686"/>
    <mergeCell ref="BD3687:BE3688"/>
    <mergeCell ref="BF3687:BG3688"/>
    <mergeCell ref="BH3687:BI3688"/>
    <mergeCell ref="BJ3687:BK3688"/>
    <mergeCell ref="BL3687:BN3688"/>
    <mergeCell ref="BP3687:BP3688"/>
    <mergeCell ref="AR3687:AS3688"/>
    <mergeCell ref="AT3687:AU3688"/>
    <mergeCell ref="AV3687:AW3688"/>
    <mergeCell ref="AX3687:AY3688"/>
    <mergeCell ref="AZ3687:BA3688"/>
    <mergeCell ref="BB3687:BC3688"/>
    <mergeCell ref="AF3687:AG3688"/>
    <mergeCell ref="AH3687:AI3688"/>
    <mergeCell ref="AJ3687:AK3688"/>
    <mergeCell ref="AL3687:AM3688"/>
    <mergeCell ref="AN3687:AO3688"/>
    <mergeCell ref="AP3687:AQ3688"/>
    <mergeCell ref="T3687:U3688"/>
    <mergeCell ref="V3687:W3688"/>
    <mergeCell ref="X3687:Y3688"/>
    <mergeCell ref="Z3687:AA3688"/>
    <mergeCell ref="AB3687:AC3688"/>
    <mergeCell ref="AD3687:AE3688"/>
    <mergeCell ref="H3687:I3688"/>
    <mergeCell ref="J3687:K3688"/>
    <mergeCell ref="L3687:M3688"/>
    <mergeCell ref="N3687:O3688"/>
    <mergeCell ref="P3687:Q3688"/>
    <mergeCell ref="R3687:S3688"/>
    <mergeCell ref="BJ3689:BK3690"/>
    <mergeCell ref="BL3689:BN3690"/>
    <mergeCell ref="BP3689:BP3690"/>
    <mergeCell ref="BQ3689:BQ3690"/>
    <mergeCell ref="C3690:D3690"/>
    <mergeCell ref="B3691:B3692"/>
    <mergeCell ref="C3691:D3691"/>
    <mergeCell ref="E3691:E3692"/>
    <mergeCell ref="F3691:F3692"/>
    <mergeCell ref="G3691:G3692"/>
    <mergeCell ref="AX3689:AY3690"/>
    <mergeCell ref="AZ3689:BA3690"/>
    <mergeCell ref="BB3689:BC3690"/>
    <mergeCell ref="BD3689:BE3690"/>
    <mergeCell ref="BF3689:BG3690"/>
    <mergeCell ref="BH3689:BI3690"/>
    <mergeCell ref="AL3689:AM3690"/>
    <mergeCell ref="AN3689:AO3690"/>
    <mergeCell ref="AP3689:AQ3690"/>
    <mergeCell ref="AR3689:AS3690"/>
    <mergeCell ref="AT3689:AU3690"/>
    <mergeCell ref="AV3689:AW3690"/>
    <mergeCell ref="Z3689:AA3690"/>
    <mergeCell ref="AB3689:AC3690"/>
    <mergeCell ref="AD3689:AE3690"/>
    <mergeCell ref="AF3689:AG3690"/>
    <mergeCell ref="AH3689:AI3690"/>
    <mergeCell ref="AJ3689:AK3690"/>
    <mergeCell ref="N3689:O3690"/>
    <mergeCell ref="P3689:Q3690"/>
    <mergeCell ref="R3689:S3690"/>
    <mergeCell ref="T3689:U3690"/>
    <mergeCell ref="V3689:W3690"/>
    <mergeCell ref="X3689:Y3690"/>
    <mergeCell ref="BQ3691:BQ3692"/>
    <mergeCell ref="C3692:D3692"/>
    <mergeCell ref="B3689:B3690"/>
    <mergeCell ref="C3689:D3689"/>
    <mergeCell ref="E3689:E3690"/>
    <mergeCell ref="F3689:F3690"/>
    <mergeCell ref="G3689:G3690"/>
    <mergeCell ref="H3689:I3690"/>
    <mergeCell ref="J3689:K3690"/>
    <mergeCell ref="L3689:M3690"/>
    <mergeCell ref="BD3691:BE3692"/>
    <mergeCell ref="BF3691:BG3692"/>
    <mergeCell ref="BH3691:BI3692"/>
    <mergeCell ref="BJ3691:BK3692"/>
    <mergeCell ref="BL3691:BN3692"/>
    <mergeCell ref="BP3691:BP3692"/>
    <mergeCell ref="AR3691:AS3692"/>
    <mergeCell ref="AT3691:AU3692"/>
    <mergeCell ref="AV3691:AW3692"/>
    <mergeCell ref="AX3691:AY3692"/>
    <mergeCell ref="AZ3691:BA3692"/>
    <mergeCell ref="BB3691:BC3692"/>
    <mergeCell ref="AF3691:AG3692"/>
    <mergeCell ref="AH3691:AI3692"/>
    <mergeCell ref="AJ3691:AK3692"/>
    <mergeCell ref="AL3691:AM3692"/>
    <mergeCell ref="AN3691:AO3692"/>
    <mergeCell ref="AP3691:AQ3692"/>
    <mergeCell ref="T3691:U3692"/>
    <mergeCell ref="V3691:W3692"/>
    <mergeCell ref="X3691:Y3692"/>
    <mergeCell ref="Z3691:AA3692"/>
    <mergeCell ref="AB3691:AC3692"/>
    <mergeCell ref="AD3691:AE3692"/>
    <mergeCell ref="H3691:I3692"/>
    <mergeCell ref="J3691:K3692"/>
    <mergeCell ref="L3691:M3692"/>
    <mergeCell ref="N3691:O3692"/>
    <mergeCell ref="P3691:Q3692"/>
    <mergeCell ref="R3691:S3692"/>
    <mergeCell ref="BJ3693:BK3694"/>
    <mergeCell ref="BL3693:BN3694"/>
    <mergeCell ref="BP3693:BP3694"/>
    <mergeCell ref="BQ3693:BQ3694"/>
    <mergeCell ref="C3694:D3694"/>
    <mergeCell ref="B3695:B3696"/>
    <mergeCell ref="C3695:D3695"/>
    <mergeCell ref="E3695:E3696"/>
    <mergeCell ref="F3695:F3696"/>
    <mergeCell ref="G3695:G3696"/>
    <mergeCell ref="AX3693:AY3694"/>
    <mergeCell ref="AZ3693:BA3694"/>
    <mergeCell ref="BB3693:BC3694"/>
    <mergeCell ref="BD3693:BE3694"/>
    <mergeCell ref="BF3693:BG3694"/>
    <mergeCell ref="BH3693:BI3694"/>
    <mergeCell ref="AL3693:AM3694"/>
    <mergeCell ref="AN3693:AO3694"/>
    <mergeCell ref="AP3693:AQ3694"/>
    <mergeCell ref="AR3693:AS3694"/>
    <mergeCell ref="AT3693:AU3694"/>
    <mergeCell ref="AV3693:AW3694"/>
    <mergeCell ref="Z3693:AA3694"/>
    <mergeCell ref="AB3693:AC3694"/>
    <mergeCell ref="AD3693:AE3694"/>
    <mergeCell ref="AF3693:AG3694"/>
    <mergeCell ref="AH3693:AI3694"/>
    <mergeCell ref="AJ3693:AK3694"/>
    <mergeCell ref="N3693:O3694"/>
    <mergeCell ref="P3693:Q3694"/>
    <mergeCell ref="R3693:S3694"/>
    <mergeCell ref="T3693:U3694"/>
    <mergeCell ref="V3693:W3694"/>
    <mergeCell ref="X3693:Y3694"/>
    <mergeCell ref="BQ3695:BQ3696"/>
    <mergeCell ref="C3696:D3696"/>
    <mergeCell ref="B3693:B3694"/>
    <mergeCell ref="C3693:D3693"/>
    <mergeCell ref="E3693:E3694"/>
    <mergeCell ref="F3693:F3694"/>
    <mergeCell ref="G3693:G3694"/>
    <mergeCell ref="H3693:I3694"/>
    <mergeCell ref="J3693:K3694"/>
    <mergeCell ref="L3693:M3694"/>
    <mergeCell ref="BD3695:BE3696"/>
    <mergeCell ref="BF3695:BG3696"/>
    <mergeCell ref="BH3695:BI3696"/>
    <mergeCell ref="BJ3695:BK3696"/>
    <mergeCell ref="BL3695:BN3696"/>
    <mergeCell ref="BP3695:BP3696"/>
    <mergeCell ref="AR3695:AS3696"/>
    <mergeCell ref="AT3695:AU3696"/>
    <mergeCell ref="AV3695:AW3696"/>
    <mergeCell ref="AX3695:AY3696"/>
    <mergeCell ref="AZ3695:BA3696"/>
    <mergeCell ref="BB3695:BC3696"/>
    <mergeCell ref="AF3695:AG3696"/>
    <mergeCell ref="AH3695:AI3696"/>
    <mergeCell ref="AJ3695:AK3696"/>
    <mergeCell ref="AL3695:AM3696"/>
    <mergeCell ref="AN3695:AO3696"/>
    <mergeCell ref="AP3695:AQ3696"/>
    <mergeCell ref="T3695:U3696"/>
    <mergeCell ref="V3695:W3696"/>
    <mergeCell ref="X3695:Y3696"/>
    <mergeCell ref="Z3695:AA3696"/>
    <mergeCell ref="AB3695:AC3696"/>
    <mergeCell ref="AD3695:AE3696"/>
    <mergeCell ref="H3695:I3696"/>
    <mergeCell ref="J3695:K3696"/>
    <mergeCell ref="L3695:M3696"/>
    <mergeCell ref="N3695:O3696"/>
    <mergeCell ref="P3695:Q3696"/>
    <mergeCell ref="R3695:S3696"/>
    <mergeCell ref="BJ3697:BK3698"/>
    <mergeCell ref="BL3697:BN3698"/>
    <mergeCell ref="BP3697:BP3698"/>
    <mergeCell ref="BO3697:BO3698"/>
    <mergeCell ref="C3698:D3698"/>
    <mergeCell ref="B3699:B3700"/>
    <mergeCell ref="C3699:D3699"/>
    <mergeCell ref="E3699:E3700"/>
    <mergeCell ref="F3699:F3700"/>
    <mergeCell ref="G3699:G3700"/>
    <mergeCell ref="AX3697:AY3698"/>
    <mergeCell ref="AZ3697:BA3698"/>
    <mergeCell ref="BB3697:BC3698"/>
    <mergeCell ref="BD3697:BE3698"/>
    <mergeCell ref="BF3697:BG3698"/>
    <mergeCell ref="BH3697:BI3698"/>
    <mergeCell ref="AL3697:AM3698"/>
    <mergeCell ref="AN3697:AO3698"/>
    <mergeCell ref="AP3697:AQ3698"/>
    <mergeCell ref="AR3697:AS3698"/>
    <mergeCell ref="AT3697:AU3698"/>
    <mergeCell ref="AV3697:AW3698"/>
    <mergeCell ref="Z3697:AA3698"/>
    <mergeCell ref="AB3697:AC3698"/>
    <mergeCell ref="AD3697:AE3698"/>
    <mergeCell ref="AF3697:AG3698"/>
    <mergeCell ref="AH3697:AI3698"/>
    <mergeCell ref="AJ3697:AK3698"/>
    <mergeCell ref="N3697:O3698"/>
    <mergeCell ref="P3697:Q3698"/>
    <mergeCell ref="R3697:S3698"/>
    <mergeCell ref="T3697:U3698"/>
    <mergeCell ref="V3697:W3698"/>
    <mergeCell ref="X3697:Y3698"/>
    <mergeCell ref="BO3695:BO3696"/>
    <mergeCell ref="C3700:D3700"/>
    <mergeCell ref="B3697:B3698"/>
    <mergeCell ref="C3697:D3697"/>
    <mergeCell ref="E3697:E3698"/>
    <mergeCell ref="F3697:F3698"/>
    <mergeCell ref="G3697:G3698"/>
    <mergeCell ref="H3697:I3698"/>
    <mergeCell ref="J3697:K3698"/>
    <mergeCell ref="L3697:M3698"/>
    <mergeCell ref="BD3699:BE3700"/>
    <mergeCell ref="BF3699:BG3700"/>
    <mergeCell ref="BH3699:BI3700"/>
    <mergeCell ref="BJ3699:BK3700"/>
    <mergeCell ref="BL3699:BN3700"/>
    <mergeCell ref="BP3699:BP3700"/>
    <mergeCell ref="AR3699:AS3700"/>
    <mergeCell ref="AT3699:AU3700"/>
    <mergeCell ref="AV3699:AW3700"/>
    <mergeCell ref="AX3699:AY3700"/>
    <mergeCell ref="AZ3699:BA3700"/>
    <mergeCell ref="BB3699:BC3700"/>
    <mergeCell ref="AF3699:AG3700"/>
    <mergeCell ref="AH3699:AI3700"/>
    <mergeCell ref="AJ3699:AK3700"/>
    <mergeCell ref="AL3699:AM3700"/>
    <mergeCell ref="AN3699:AO3700"/>
    <mergeCell ref="AP3699:AQ3700"/>
    <mergeCell ref="T3699:U3700"/>
    <mergeCell ref="V3699:W3700"/>
    <mergeCell ref="X3699:Y3700"/>
    <mergeCell ref="Z3699:AA3700"/>
    <mergeCell ref="AB3699:AC3700"/>
    <mergeCell ref="AD3699:AE3700"/>
    <mergeCell ref="H3699:I3700"/>
    <mergeCell ref="J3699:K3700"/>
    <mergeCell ref="L3699:M3700"/>
    <mergeCell ref="N3699:O3700"/>
    <mergeCell ref="P3699:Q3700"/>
    <mergeCell ref="R3699:S3700"/>
    <mergeCell ref="BJ3701:BK3702"/>
    <mergeCell ref="BL3701:BN3702"/>
    <mergeCell ref="BP3701:BP3702"/>
    <mergeCell ref="B3703:B3704"/>
    <mergeCell ref="C3703:D3703"/>
    <mergeCell ref="E3703:E3704"/>
    <mergeCell ref="F3703:F3704"/>
    <mergeCell ref="G3703:G3704"/>
    <mergeCell ref="AX3701:AY3702"/>
    <mergeCell ref="AZ3701:BA3702"/>
    <mergeCell ref="BB3701:BC3702"/>
    <mergeCell ref="BD3701:BE3702"/>
    <mergeCell ref="BF3701:BG3702"/>
    <mergeCell ref="BH3701:BI3702"/>
    <mergeCell ref="AL3701:AM3702"/>
    <mergeCell ref="AN3701:AO3702"/>
    <mergeCell ref="AP3701:AQ3702"/>
    <mergeCell ref="AR3701:AS3702"/>
    <mergeCell ref="AT3701:AU3702"/>
    <mergeCell ref="AV3701:AW3702"/>
    <mergeCell ref="Z3701:AA3702"/>
    <mergeCell ref="AB3701:AC3702"/>
    <mergeCell ref="AD3701:AE3702"/>
    <mergeCell ref="AF3701:AG3702"/>
    <mergeCell ref="AH3701:AI3702"/>
    <mergeCell ref="AJ3701:AK3702"/>
    <mergeCell ref="N3701:O3702"/>
    <mergeCell ref="P3701:Q3702"/>
    <mergeCell ref="R3701:S3702"/>
    <mergeCell ref="T3701:U3702"/>
    <mergeCell ref="V3701:W3702"/>
    <mergeCell ref="X3701:Y3702"/>
    <mergeCell ref="BQ3703:BQ3704"/>
    <mergeCell ref="C3704:D3704"/>
    <mergeCell ref="B3701:B3702"/>
    <mergeCell ref="C3701:D3701"/>
    <mergeCell ref="E3701:E3702"/>
    <mergeCell ref="F3701:F3702"/>
    <mergeCell ref="G3701:G3702"/>
    <mergeCell ref="H3701:I3702"/>
    <mergeCell ref="J3701:K3702"/>
    <mergeCell ref="L3701:M3702"/>
    <mergeCell ref="BD3703:BE3704"/>
    <mergeCell ref="BF3703:BG3704"/>
    <mergeCell ref="BH3703:BI3704"/>
    <mergeCell ref="BJ3703:BK3704"/>
    <mergeCell ref="BL3703:BN3704"/>
    <mergeCell ref="BP3703:BP3704"/>
    <mergeCell ref="AR3703:AS3704"/>
    <mergeCell ref="AT3703:AU3704"/>
    <mergeCell ref="AV3703:AW3704"/>
    <mergeCell ref="AX3703:AY3704"/>
    <mergeCell ref="AZ3703:BA3704"/>
    <mergeCell ref="BB3703:BC3704"/>
    <mergeCell ref="AF3703:AG3704"/>
    <mergeCell ref="BO3703:BO3704"/>
    <mergeCell ref="AB3703:AC3704"/>
    <mergeCell ref="AD3703:AE3704"/>
    <mergeCell ref="H3703:I3704"/>
    <mergeCell ref="J3703:K3704"/>
    <mergeCell ref="L3703:M3704"/>
    <mergeCell ref="N3703:O3704"/>
    <mergeCell ref="P3703:Q3704"/>
    <mergeCell ref="R3703:S3704"/>
    <mergeCell ref="BH3707:BI3708"/>
    <mergeCell ref="BJ3707:BK3708"/>
    <mergeCell ref="BL3707:BN3708"/>
    <mergeCell ref="BP3707:BP3708"/>
    <mergeCell ref="AR3707:AS3708"/>
    <mergeCell ref="AT3707:AU3708"/>
    <mergeCell ref="AV3707:AW3708"/>
    <mergeCell ref="AX3707:AY3708"/>
    <mergeCell ref="AZ3707:BA3708"/>
    <mergeCell ref="BB3707:BC3708"/>
    <mergeCell ref="AF3707:AG3708"/>
    <mergeCell ref="AH3707:AI3708"/>
    <mergeCell ref="AJ3707:AK3708"/>
    <mergeCell ref="AL3707:AM3708"/>
    <mergeCell ref="AN3707:AO3708"/>
    <mergeCell ref="AP3707:AQ3708"/>
    <mergeCell ref="T3707:U3708"/>
    <mergeCell ref="V3707:W3708"/>
    <mergeCell ref="X3707:Y3708"/>
    <mergeCell ref="Z3707:AA3708"/>
    <mergeCell ref="AB3707:AC3708"/>
    <mergeCell ref="AD3707:AE3708"/>
    <mergeCell ref="H3707:I3708"/>
    <mergeCell ref="J3707:K3708"/>
    <mergeCell ref="L3707:M3708"/>
    <mergeCell ref="N3707:O3708"/>
    <mergeCell ref="P3707:Q3708"/>
    <mergeCell ref="R3707:S3708"/>
    <mergeCell ref="BO3707:BO3708"/>
    <mergeCell ref="BJ3705:BK3706"/>
    <mergeCell ref="BL3705:BN3706"/>
    <mergeCell ref="BP3705:BP3706"/>
    <mergeCell ref="C3702:D3702"/>
    <mergeCell ref="BQ3705:BQ3706"/>
    <mergeCell ref="C3706:D3706"/>
    <mergeCell ref="B3707:B3708"/>
    <mergeCell ref="C3707:D3707"/>
    <mergeCell ref="E3707:E3708"/>
    <mergeCell ref="F3707:F3708"/>
    <mergeCell ref="G3707:G3708"/>
    <mergeCell ref="AX3705:AY3706"/>
    <mergeCell ref="AZ3705:BA3706"/>
    <mergeCell ref="BB3705:BC3706"/>
    <mergeCell ref="BD3705:BE3706"/>
    <mergeCell ref="BF3705:BG3706"/>
    <mergeCell ref="BH3705:BI3706"/>
    <mergeCell ref="AL3705:AM3706"/>
    <mergeCell ref="AN3705:AO3706"/>
    <mergeCell ref="AP3705:AQ3706"/>
    <mergeCell ref="AR3705:AS3706"/>
    <mergeCell ref="AT3705:AU3706"/>
    <mergeCell ref="AV3705:AW3706"/>
    <mergeCell ref="Z3705:AA3706"/>
    <mergeCell ref="AB3705:AC3706"/>
    <mergeCell ref="BQ3709:BQ3710"/>
    <mergeCell ref="B3711:C3711"/>
    <mergeCell ref="BD3709:BE3710"/>
    <mergeCell ref="BF3709:BG3710"/>
    <mergeCell ref="BH3709:BI3710"/>
    <mergeCell ref="BJ3709:BK3710"/>
    <mergeCell ref="BL3709:BN3710"/>
    <mergeCell ref="BP3709:BP3710"/>
    <mergeCell ref="AR3709:AS3710"/>
    <mergeCell ref="AD3705:AE3706"/>
    <mergeCell ref="AF3705:AG3706"/>
    <mergeCell ref="AH3705:AI3706"/>
    <mergeCell ref="AJ3705:AK3706"/>
    <mergeCell ref="N3705:O3706"/>
    <mergeCell ref="P3705:Q3706"/>
    <mergeCell ref="R3705:S3706"/>
    <mergeCell ref="T3705:U3706"/>
    <mergeCell ref="V3705:W3706"/>
    <mergeCell ref="X3705:Y3706"/>
    <mergeCell ref="B3709:C3710"/>
    <mergeCell ref="D3709:E3710"/>
    <mergeCell ref="H3709:I3710"/>
    <mergeCell ref="J3709:K3710"/>
    <mergeCell ref="L3709:M3710"/>
    <mergeCell ref="N3709:O3710"/>
    <mergeCell ref="P3709:Q3710"/>
    <mergeCell ref="R3709:S3710"/>
    <mergeCell ref="D3711:E3712"/>
    <mergeCell ref="H3711:I3712"/>
    <mergeCell ref="J3711:K3712"/>
    <mergeCell ref="BQ3707:BQ3708"/>
    <mergeCell ref="C3708:D3708"/>
    <mergeCell ref="B3705:B3706"/>
    <mergeCell ref="C3705:D3705"/>
    <mergeCell ref="E3705:E3706"/>
    <mergeCell ref="F3705:F3706"/>
    <mergeCell ref="G3705:G3706"/>
    <mergeCell ref="H3705:I3706"/>
    <mergeCell ref="J3705:K3706"/>
    <mergeCell ref="L3705:M3706"/>
    <mergeCell ref="BO3705:BO3706"/>
    <mergeCell ref="BD3707:BE3708"/>
    <mergeCell ref="BF3707:BG3708"/>
    <mergeCell ref="AD3709:AE3710"/>
    <mergeCell ref="B3716:C3716"/>
    <mergeCell ref="H3716:J3716"/>
    <mergeCell ref="L3716:N3716"/>
    <mergeCell ref="BJ3728:BK3729"/>
    <mergeCell ref="BL3728:BN3729"/>
    <mergeCell ref="BP3728:BP3729"/>
    <mergeCell ref="B3719:BN3719"/>
    <mergeCell ref="E3721:AC3721"/>
    <mergeCell ref="AE3721:AK3721"/>
    <mergeCell ref="AL3721:BM3721"/>
    <mergeCell ref="AO3716:AQ3716"/>
    <mergeCell ref="AS3716:AU3716"/>
    <mergeCell ref="AZ3716:BD3716"/>
    <mergeCell ref="BE3716:BG3716"/>
    <mergeCell ref="BI3716:BK3716"/>
    <mergeCell ref="BA3717:BN3717"/>
    <mergeCell ref="S3716:U3716"/>
    <mergeCell ref="L3711:M3712"/>
    <mergeCell ref="N3711:O3712"/>
    <mergeCell ref="P3711:Q3712"/>
    <mergeCell ref="R3711:S3712"/>
    <mergeCell ref="T3711:U3712"/>
    <mergeCell ref="V3711:W3712"/>
    <mergeCell ref="X3711:Y3712"/>
    <mergeCell ref="Z3711:AA3712"/>
    <mergeCell ref="AB3711:AC3712"/>
    <mergeCell ref="AD3711:AE3712"/>
    <mergeCell ref="AF3711:AG3712"/>
    <mergeCell ref="AH3711:AI3712"/>
    <mergeCell ref="AJ3711:AK3712"/>
    <mergeCell ref="AL3711:AM3712"/>
    <mergeCell ref="AN3711:AO3712"/>
    <mergeCell ref="AP3711:AQ3712"/>
    <mergeCell ref="AR3711:AS3712"/>
    <mergeCell ref="AT3711:AU3712"/>
    <mergeCell ref="AV3711:AW3712"/>
    <mergeCell ref="AX3711:AY3712"/>
    <mergeCell ref="AZ3711:BA3712"/>
    <mergeCell ref="BB3711:BC3712"/>
    <mergeCell ref="H3728:I3729"/>
    <mergeCell ref="J3728:K3729"/>
    <mergeCell ref="L3728:M3729"/>
    <mergeCell ref="AV3727:AW3727"/>
    <mergeCell ref="AX3727:AY3727"/>
    <mergeCell ref="AZ3727:BA3727"/>
    <mergeCell ref="BB3727:BC3727"/>
    <mergeCell ref="BD3727:BE3727"/>
    <mergeCell ref="BF3727:BG3727"/>
    <mergeCell ref="AJ3727:AK3727"/>
    <mergeCell ref="AL3727:AM3727"/>
    <mergeCell ref="BH3727:BI3727"/>
    <mergeCell ref="BJ3727:BK3727"/>
    <mergeCell ref="B3714:C3714"/>
    <mergeCell ref="H3714:J3714"/>
    <mergeCell ref="L3714:N3714"/>
    <mergeCell ref="O3714:R3714"/>
    <mergeCell ref="AB3727:AC3727"/>
    <mergeCell ref="AD3727:AE3727"/>
    <mergeCell ref="AF3727:AG3727"/>
    <mergeCell ref="AH3727:AI3727"/>
    <mergeCell ref="BO3711:BO3712"/>
    <mergeCell ref="BP3713:BQ3713"/>
    <mergeCell ref="BO3726:BO3727"/>
    <mergeCell ref="AX3728:AY3729"/>
    <mergeCell ref="AZ3728:BA3729"/>
    <mergeCell ref="BB3728:BC3729"/>
    <mergeCell ref="BD3728:BE3729"/>
    <mergeCell ref="BF3728:BG3729"/>
    <mergeCell ref="BH3728:BI3729"/>
    <mergeCell ref="AL3728:AM3729"/>
    <mergeCell ref="AN3728:AO3729"/>
    <mergeCell ref="AP3728:AQ3729"/>
    <mergeCell ref="AR3728:AS3729"/>
    <mergeCell ref="AT3728:AU3729"/>
    <mergeCell ref="AV3728:AW3729"/>
    <mergeCell ref="Z3728:AA3729"/>
    <mergeCell ref="AB3728:AC3729"/>
    <mergeCell ref="AD3728:AE3729"/>
    <mergeCell ref="AF3728:AG3729"/>
    <mergeCell ref="AH3728:AI3729"/>
    <mergeCell ref="AJ3728:AK3729"/>
    <mergeCell ref="N3728:O3729"/>
    <mergeCell ref="P3728:Q3729"/>
    <mergeCell ref="R3728:S3729"/>
    <mergeCell ref="T3728:U3729"/>
    <mergeCell ref="V3728:W3729"/>
    <mergeCell ref="X3728:Y3729"/>
    <mergeCell ref="B3728:B3729"/>
    <mergeCell ref="C3728:D3728"/>
    <mergeCell ref="E3728:E3729"/>
    <mergeCell ref="F3728:F3729"/>
    <mergeCell ref="G3728:G3729"/>
    <mergeCell ref="BO3728:BO3729"/>
    <mergeCell ref="C3729:D3729"/>
    <mergeCell ref="BD3723:BM3723"/>
    <mergeCell ref="B3726:B3727"/>
    <mergeCell ref="C3726:D3727"/>
    <mergeCell ref="F3726:F3727"/>
    <mergeCell ref="G3726:G3727"/>
    <mergeCell ref="H3726:I3727"/>
    <mergeCell ref="J3726:O3726"/>
    <mergeCell ref="P3726:U3726"/>
    <mergeCell ref="V3726:W3727"/>
    <mergeCell ref="X3726:Y3727"/>
    <mergeCell ref="C3723:D3723"/>
    <mergeCell ref="E3723:AC3723"/>
    <mergeCell ref="AE3723:AH3723"/>
    <mergeCell ref="AI3723:AZ3723"/>
    <mergeCell ref="BA3723:BC3723"/>
    <mergeCell ref="BL3726:BN3727"/>
    <mergeCell ref="J3727:K3727"/>
    <mergeCell ref="L3727:M3727"/>
    <mergeCell ref="N3727:O3727"/>
    <mergeCell ref="P3727:Q3727"/>
    <mergeCell ref="R3727:S3727"/>
    <mergeCell ref="T3727:U3727"/>
    <mergeCell ref="Z3726:AA3727"/>
    <mergeCell ref="AB3726:AG3726"/>
    <mergeCell ref="AH3726:AM3726"/>
    <mergeCell ref="AN3726:AS3726"/>
    <mergeCell ref="AT3726:AY3726"/>
    <mergeCell ref="AZ3726:BE3726"/>
    <mergeCell ref="AN3727:AO3727"/>
    <mergeCell ref="AP3727:AQ3727"/>
    <mergeCell ref="AR3727:AS3727"/>
    <mergeCell ref="AT3727:AU3727"/>
    <mergeCell ref="BF3726:BK3726"/>
    <mergeCell ref="C3731:D3731"/>
    <mergeCell ref="B3732:B3733"/>
    <mergeCell ref="C3732:D3732"/>
    <mergeCell ref="E3732:E3733"/>
    <mergeCell ref="F3732:F3733"/>
    <mergeCell ref="G3732:G3733"/>
    <mergeCell ref="H3732:I3733"/>
    <mergeCell ref="J3732:K3733"/>
    <mergeCell ref="L3732:M3733"/>
    <mergeCell ref="BD3730:BE3731"/>
    <mergeCell ref="BF3730:BG3731"/>
    <mergeCell ref="BH3730:BI3731"/>
    <mergeCell ref="BJ3730:BK3731"/>
    <mergeCell ref="BL3730:BN3731"/>
    <mergeCell ref="BP3730:BP3731"/>
    <mergeCell ref="AR3730:AS3731"/>
    <mergeCell ref="AT3730:AU3731"/>
    <mergeCell ref="AV3730:AW3731"/>
    <mergeCell ref="AX3730:AY3731"/>
    <mergeCell ref="AZ3730:BA3731"/>
    <mergeCell ref="BB3730:BC3731"/>
    <mergeCell ref="AF3730:AG3731"/>
    <mergeCell ref="AH3730:AI3731"/>
    <mergeCell ref="AJ3730:AK3731"/>
    <mergeCell ref="AL3730:AM3731"/>
    <mergeCell ref="AN3730:AO3731"/>
    <mergeCell ref="AP3730:AQ3731"/>
    <mergeCell ref="T3730:U3731"/>
    <mergeCell ref="V3730:W3731"/>
    <mergeCell ref="X3730:Y3731"/>
    <mergeCell ref="Z3730:AA3731"/>
    <mergeCell ref="AB3730:AC3731"/>
    <mergeCell ref="AD3730:AE3731"/>
    <mergeCell ref="H3730:I3731"/>
    <mergeCell ref="J3730:K3731"/>
    <mergeCell ref="L3730:M3731"/>
    <mergeCell ref="N3730:O3731"/>
    <mergeCell ref="P3730:Q3731"/>
    <mergeCell ref="R3730:S3731"/>
    <mergeCell ref="BJ3732:BK3733"/>
    <mergeCell ref="BL3732:BN3733"/>
    <mergeCell ref="BP3732:BP3733"/>
    <mergeCell ref="C3733:D3733"/>
    <mergeCell ref="BO3730:BO3731"/>
    <mergeCell ref="B3734:B3735"/>
    <mergeCell ref="C3734:D3734"/>
    <mergeCell ref="E3734:E3735"/>
    <mergeCell ref="F3734:F3735"/>
    <mergeCell ref="G3734:G3735"/>
    <mergeCell ref="AX3732:AY3733"/>
    <mergeCell ref="AZ3732:BA3733"/>
    <mergeCell ref="BB3732:BC3733"/>
    <mergeCell ref="BD3732:BE3733"/>
    <mergeCell ref="BF3732:BG3733"/>
    <mergeCell ref="BH3732:BI3733"/>
    <mergeCell ref="AL3732:AM3733"/>
    <mergeCell ref="AN3732:AO3733"/>
    <mergeCell ref="AP3732:AQ3733"/>
    <mergeCell ref="AR3732:AS3733"/>
    <mergeCell ref="AT3732:AU3733"/>
    <mergeCell ref="AV3732:AW3733"/>
    <mergeCell ref="Z3732:AA3733"/>
    <mergeCell ref="AB3732:AC3733"/>
    <mergeCell ref="AD3732:AE3733"/>
    <mergeCell ref="AF3732:AG3733"/>
    <mergeCell ref="AH3732:AI3733"/>
    <mergeCell ref="AJ3732:AK3733"/>
    <mergeCell ref="N3732:O3733"/>
    <mergeCell ref="P3732:Q3733"/>
    <mergeCell ref="R3732:S3733"/>
    <mergeCell ref="T3732:U3733"/>
    <mergeCell ref="V3732:W3733"/>
    <mergeCell ref="X3732:Y3733"/>
    <mergeCell ref="BQ3734:BQ3735"/>
    <mergeCell ref="C3735:D3735"/>
    <mergeCell ref="B3730:B3731"/>
    <mergeCell ref="C3730:D3730"/>
    <mergeCell ref="E3730:E3731"/>
    <mergeCell ref="F3730:F3731"/>
    <mergeCell ref="G3730:G3731"/>
    <mergeCell ref="BD3734:BE3735"/>
    <mergeCell ref="BF3734:BG3735"/>
    <mergeCell ref="BH3734:BI3735"/>
    <mergeCell ref="BJ3734:BK3735"/>
    <mergeCell ref="BL3734:BN3735"/>
    <mergeCell ref="BP3734:BP3735"/>
    <mergeCell ref="AR3734:AS3735"/>
    <mergeCell ref="AT3734:AU3735"/>
    <mergeCell ref="AV3734:AW3735"/>
    <mergeCell ref="AX3734:AY3735"/>
    <mergeCell ref="AZ3734:BA3735"/>
    <mergeCell ref="BB3734:BC3735"/>
    <mergeCell ref="AF3734:AG3735"/>
    <mergeCell ref="AH3734:AI3735"/>
    <mergeCell ref="AJ3734:AK3735"/>
    <mergeCell ref="AL3734:AM3735"/>
    <mergeCell ref="AN3734:AO3735"/>
    <mergeCell ref="AP3734:AQ3735"/>
    <mergeCell ref="T3734:U3735"/>
    <mergeCell ref="V3734:W3735"/>
    <mergeCell ref="X3734:Y3735"/>
    <mergeCell ref="Z3734:AA3735"/>
    <mergeCell ref="AB3734:AC3735"/>
    <mergeCell ref="AD3734:AE3735"/>
    <mergeCell ref="H3734:I3735"/>
    <mergeCell ref="J3734:K3735"/>
    <mergeCell ref="L3734:M3735"/>
    <mergeCell ref="N3734:O3735"/>
    <mergeCell ref="P3734:Q3735"/>
    <mergeCell ref="R3734:S3735"/>
    <mergeCell ref="BJ3736:BK3737"/>
    <mergeCell ref="BL3736:BN3737"/>
    <mergeCell ref="BP3736:BP3737"/>
    <mergeCell ref="BQ3736:BQ3737"/>
    <mergeCell ref="C3737:D3737"/>
    <mergeCell ref="B3738:B3739"/>
    <mergeCell ref="C3738:D3738"/>
    <mergeCell ref="E3738:E3739"/>
    <mergeCell ref="F3738:F3739"/>
    <mergeCell ref="G3738:G3739"/>
    <mergeCell ref="AX3736:AY3737"/>
    <mergeCell ref="AZ3736:BA3737"/>
    <mergeCell ref="BB3736:BC3737"/>
    <mergeCell ref="BD3736:BE3737"/>
    <mergeCell ref="BF3736:BG3737"/>
    <mergeCell ref="BH3736:BI3737"/>
    <mergeCell ref="AL3736:AM3737"/>
    <mergeCell ref="AN3736:AO3737"/>
    <mergeCell ref="AP3736:AQ3737"/>
    <mergeCell ref="AR3736:AS3737"/>
    <mergeCell ref="AT3736:AU3737"/>
    <mergeCell ref="AV3736:AW3737"/>
    <mergeCell ref="Z3736:AA3737"/>
    <mergeCell ref="AB3736:AC3737"/>
    <mergeCell ref="AD3736:AE3737"/>
    <mergeCell ref="AF3736:AG3737"/>
    <mergeCell ref="AH3736:AI3737"/>
    <mergeCell ref="AJ3736:AK3737"/>
    <mergeCell ref="N3736:O3737"/>
    <mergeCell ref="P3736:Q3737"/>
    <mergeCell ref="R3736:S3737"/>
    <mergeCell ref="T3736:U3737"/>
    <mergeCell ref="V3736:W3737"/>
    <mergeCell ref="X3736:Y3737"/>
    <mergeCell ref="BQ3738:BQ3739"/>
    <mergeCell ref="C3739:D3739"/>
    <mergeCell ref="B3736:B3737"/>
    <mergeCell ref="C3736:D3736"/>
    <mergeCell ref="E3736:E3737"/>
    <mergeCell ref="F3736:F3737"/>
    <mergeCell ref="G3736:G3737"/>
    <mergeCell ref="H3736:I3737"/>
    <mergeCell ref="J3736:K3737"/>
    <mergeCell ref="L3736:M3737"/>
    <mergeCell ref="BD3738:BE3739"/>
    <mergeCell ref="BF3738:BG3739"/>
    <mergeCell ref="BH3738:BI3739"/>
    <mergeCell ref="BJ3738:BK3739"/>
    <mergeCell ref="BL3738:BN3739"/>
    <mergeCell ref="BP3738:BP3739"/>
    <mergeCell ref="AR3738:AS3739"/>
    <mergeCell ref="AT3738:AU3739"/>
    <mergeCell ref="AV3738:AW3739"/>
    <mergeCell ref="AX3738:AY3739"/>
    <mergeCell ref="AZ3738:BA3739"/>
    <mergeCell ref="BB3738:BC3739"/>
    <mergeCell ref="AF3738:AG3739"/>
    <mergeCell ref="AH3738:AI3739"/>
    <mergeCell ref="AJ3738:AK3739"/>
    <mergeCell ref="AL3738:AM3739"/>
    <mergeCell ref="AN3738:AO3739"/>
    <mergeCell ref="AP3738:AQ3739"/>
    <mergeCell ref="T3738:U3739"/>
    <mergeCell ref="V3738:W3739"/>
    <mergeCell ref="X3738:Y3739"/>
    <mergeCell ref="Z3738:AA3739"/>
    <mergeCell ref="AB3738:AC3739"/>
    <mergeCell ref="AD3738:AE3739"/>
    <mergeCell ref="H3738:I3739"/>
    <mergeCell ref="J3738:K3739"/>
    <mergeCell ref="L3738:M3739"/>
    <mergeCell ref="N3738:O3739"/>
    <mergeCell ref="P3738:Q3739"/>
    <mergeCell ref="R3738:S3739"/>
    <mergeCell ref="BJ3740:BK3741"/>
    <mergeCell ref="BL3740:BN3741"/>
    <mergeCell ref="BP3740:BP3741"/>
    <mergeCell ref="BQ3740:BQ3741"/>
    <mergeCell ref="C3741:D3741"/>
    <mergeCell ref="B3742:B3743"/>
    <mergeCell ref="C3742:D3742"/>
    <mergeCell ref="E3742:E3743"/>
    <mergeCell ref="F3742:F3743"/>
    <mergeCell ref="G3742:G3743"/>
    <mergeCell ref="AX3740:AY3741"/>
    <mergeCell ref="AZ3740:BA3741"/>
    <mergeCell ref="BB3740:BC3741"/>
    <mergeCell ref="BD3740:BE3741"/>
    <mergeCell ref="BF3740:BG3741"/>
    <mergeCell ref="BH3740:BI3741"/>
    <mergeCell ref="AL3740:AM3741"/>
    <mergeCell ref="AN3740:AO3741"/>
    <mergeCell ref="AP3740:AQ3741"/>
    <mergeCell ref="AR3740:AS3741"/>
    <mergeCell ref="AT3740:AU3741"/>
    <mergeCell ref="AV3740:AW3741"/>
    <mergeCell ref="Z3740:AA3741"/>
    <mergeCell ref="AB3740:AC3741"/>
    <mergeCell ref="AD3740:AE3741"/>
    <mergeCell ref="AF3740:AG3741"/>
    <mergeCell ref="AH3740:AI3741"/>
    <mergeCell ref="AJ3740:AK3741"/>
    <mergeCell ref="N3740:O3741"/>
    <mergeCell ref="P3740:Q3741"/>
    <mergeCell ref="R3740:S3741"/>
    <mergeCell ref="T3740:U3741"/>
    <mergeCell ref="V3740:W3741"/>
    <mergeCell ref="X3740:Y3741"/>
    <mergeCell ref="BQ3742:BQ3743"/>
    <mergeCell ref="C3743:D3743"/>
    <mergeCell ref="B3740:B3741"/>
    <mergeCell ref="C3740:D3740"/>
    <mergeCell ref="E3740:E3741"/>
    <mergeCell ref="F3740:F3741"/>
    <mergeCell ref="G3740:G3741"/>
    <mergeCell ref="H3740:I3741"/>
    <mergeCell ref="J3740:K3741"/>
    <mergeCell ref="L3740:M3741"/>
    <mergeCell ref="BD3742:BE3743"/>
    <mergeCell ref="BF3742:BG3743"/>
    <mergeCell ref="BH3742:BI3743"/>
    <mergeCell ref="BJ3742:BK3743"/>
    <mergeCell ref="BL3742:BN3743"/>
    <mergeCell ref="BP3742:BP3743"/>
    <mergeCell ref="AR3742:AS3743"/>
    <mergeCell ref="AT3742:AU3743"/>
    <mergeCell ref="AV3742:AW3743"/>
    <mergeCell ref="AX3742:AY3743"/>
    <mergeCell ref="AZ3742:BA3743"/>
    <mergeCell ref="BB3742:BC3743"/>
    <mergeCell ref="AF3742:AG3743"/>
    <mergeCell ref="AH3742:AI3743"/>
    <mergeCell ref="AJ3742:AK3743"/>
    <mergeCell ref="AL3742:AM3743"/>
    <mergeCell ref="AN3742:AO3743"/>
    <mergeCell ref="AP3742:AQ3743"/>
    <mergeCell ref="T3742:U3743"/>
    <mergeCell ref="V3742:W3743"/>
    <mergeCell ref="X3742:Y3743"/>
    <mergeCell ref="Z3742:AA3743"/>
    <mergeCell ref="AB3742:AC3743"/>
    <mergeCell ref="AD3742:AE3743"/>
    <mergeCell ref="H3742:I3743"/>
    <mergeCell ref="J3742:K3743"/>
    <mergeCell ref="L3742:M3743"/>
    <mergeCell ref="N3742:O3743"/>
    <mergeCell ref="P3742:Q3743"/>
    <mergeCell ref="R3742:S3743"/>
    <mergeCell ref="BO3740:BO3741"/>
    <mergeCell ref="BO3742:BO3743"/>
    <mergeCell ref="BJ3744:BK3745"/>
    <mergeCell ref="BL3744:BN3745"/>
    <mergeCell ref="BP3744:BP3745"/>
    <mergeCell ref="BQ3744:BQ3745"/>
    <mergeCell ref="C3745:D3745"/>
    <mergeCell ref="B3746:B3747"/>
    <mergeCell ref="C3746:D3746"/>
    <mergeCell ref="E3746:E3747"/>
    <mergeCell ref="F3746:F3747"/>
    <mergeCell ref="G3746:G3747"/>
    <mergeCell ref="AX3744:AY3745"/>
    <mergeCell ref="AZ3744:BA3745"/>
    <mergeCell ref="BB3744:BC3745"/>
    <mergeCell ref="BD3744:BE3745"/>
    <mergeCell ref="BF3744:BG3745"/>
    <mergeCell ref="BH3744:BI3745"/>
    <mergeCell ref="AL3744:AM3745"/>
    <mergeCell ref="AN3744:AO3745"/>
    <mergeCell ref="AP3744:AQ3745"/>
    <mergeCell ref="AR3744:AS3745"/>
    <mergeCell ref="AT3744:AU3745"/>
    <mergeCell ref="AV3744:AW3745"/>
    <mergeCell ref="Z3744:AA3745"/>
    <mergeCell ref="AB3744:AC3745"/>
    <mergeCell ref="AD3744:AE3745"/>
    <mergeCell ref="AF3744:AG3745"/>
    <mergeCell ref="AH3744:AI3745"/>
    <mergeCell ref="AJ3744:AK3745"/>
    <mergeCell ref="N3744:O3745"/>
    <mergeCell ref="P3744:Q3745"/>
    <mergeCell ref="R3744:S3745"/>
    <mergeCell ref="T3744:U3745"/>
    <mergeCell ref="V3744:W3745"/>
    <mergeCell ref="X3744:Y3745"/>
    <mergeCell ref="BQ3746:BQ3747"/>
    <mergeCell ref="C3747:D3747"/>
    <mergeCell ref="B3744:B3745"/>
    <mergeCell ref="C3744:D3744"/>
    <mergeCell ref="E3744:E3745"/>
    <mergeCell ref="F3744:F3745"/>
    <mergeCell ref="G3744:G3745"/>
    <mergeCell ref="H3744:I3745"/>
    <mergeCell ref="J3744:K3745"/>
    <mergeCell ref="L3744:M3745"/>
    <mergeCell ref="BD3746:BE3747"/>
    <mergeCell ref="BF3746:BG3747"/>
    <mergeCell ref="BH3746:BI3747"/>
    <mergeCell ref="BJ3746:BK3747"/>
    <mergeCell ref="BL3746:BN3747"/>
    <mergeCell ref="BP3746:BP3747"/>
    <mergeCell ref="AR3746:AS3747"/>
    <mergeCell ref="AT3746:AU3747"/>
    <mergeCell ref="AV3746:AW3747"/>
    <mergeCell ref="AX3746:AY3747"/>
    <mergeCell ref="AZ3746:BA3747"/>
    <mergeCell ref="BB3746:BC3747"/>
    <mergeCell ref="AF3746:AG3747"/>
    <mergeCell ref="AH3746:AI3747"/>
    <mergeCell ref="AJ3746:AK3747"/>
    <mergeCell ref="AL3746:AM3747"/>
    <mergeCell ref="AN3746:AO3747"/>
    <mergeCell ref="AP3746:AQ3747"/>
    <mergeCell ref="T3746:U3747"/>
    <mergeCell ref="V3746:W3747"/>
    <mergeCell ref="X3746:Y3747"/>
    <mergeCell ref="Z3746:AA3747"/>
    <mergeCell ref="AB3746:AC3747"/>
    <mergeCell ref="AD3746:AE3747"/>
    <mergeCell ref="H3746:I3747"/>
    <mergeCell ref="J3746:K3747"/>
    <mergeCell ref="L3746:M3747"/>
    <mergeCell ref="N3746:O3747"/>
    <mergeCell ref="P3746:Q3747"/>
    <mergeCell ref="R3746:S3747"/>
    <mergeCell ref="BJ3748:BK3749"/>
    <mergeCell ref="BL3748:BN3749"/>
    <mergeCell ref="BP3748:BP3749"/>
    <mergeCell ref="BQ3748:BQ3749"/>
    <mergeCell ref="C3749:D3749"/>
    <mergeCell ref="B3750:B3751"/>
    <mergeCell ref="C3750:D3750"/>
    <mergeCell ref="E3750:E3751"/>
    <mergeCell ref="F3750:F3751"/>
    <mergeCell ref="G3750:G3751"/>
    <mergeCell ref="AX3748:AY3749"/>
    <mergeCell ref="AZ3748:BA3749"/>
    <mergeCell ref="BB3748:BC3749"/>
    <mergeCell ref="BD3748:BE3749"/>
    <mergeCell ref="BF3748:BG3749"/>
    <mergeCell ref="BH3748:BI3749"/>
    <mergeCell ref="AL3748:AM3749"/>
    <mergeCell ref="AN3748:AO3749"/>
    <mergeCell ref="AP3748:AQ3749"/>
    <mergeCell ref="AR3748:AS3749"/>
    <mergeCell ref="AT3748:AU3749"/>
    <mergeCell ref="AV3748:AW3749"/>
    <mergeCell ref="Z3748:AA3749"/>
    <mergeCell ref="AB3748:AC3749"/>
    <mergeCell ref="AD3748:AE3749"/>
    <mergeCell ref="AF3748:AG3749"/>
    <mergeCell ref="AH3748:AI3749"/>
    <mergeCell ref="AJ3748:AK3749"/>
    <mergeCell ref="N3748:O3749"/>
    <mergeCell ref="P3748:Q3749"/>
    <mergeCell ref="R3748:S3749"/>
    <mergeCell ref="T3748:U3749"/>
    <mergeCell ref="V3748:W3749"/>
    <mergeCell ref="X3748:Y3749"/>
    <mergeCell ref="BQ3750:BQ3751"/>
    <mergeCell ref="C3751:D3751"/>
    <mergeCell ref="B3748:B3749"/>
    <mergeCell ref="C3748:D3748"/>
    <mergeCell ref="E3748:E3749"/>
    <mergeCell ref="F3748:F3749"/>
    <mergeCell ref="G3748:G3749"/>
    <mergeCell ref="H3748:I3749"/>
    <mergeCell ref="J3748:K3749"/>
    <mergeCell ref="L3748:M3749"/>
    <mergeCell ref="BD3750:BE3751"/>
    <mergeCell ref="BF3750:BG3751"/>
    <mergeCell ref="BH3750:BI3751"/>
    <mergeCell ref="BJ3750:BK3751"/>
    <mergeCell ref="BL3750:BN3751"/>
    <mergeCell ref="BP3750:BP3751"/>
    <mergeCell ref="AR3750:AS3751"/>
    <mergeCell ref="AT3750:AU3751"/>
    <mergeCell ref="AV3750:AW3751"/>
    <mergeCell ref="AX3750:AY3751"/>
    <mergeCell ref="AZ3750:BA3751"/>
    <mergeCell ref="BB3750:BC3751"/>
    <mergeCell ref="AF3750:AG3751"/>
    <mergeCell ref="AH3750:AI3751"/>
    <mergeCell ref="AJ3750:AK3751"/>
    <mergeCell ref="AL3750:AM3751"/>
    <mergeCell ref="AN3750:AO3751"/>
    <mergeCell ref="AP3750:AQ3751"/>
    <mergeCell ref="T3750:U3751"/>
    <mergeCell ref="V3750:W3751"/>
    <mergeCell ref="X3750:Y3751"/>
    <mergeCell ref="Z3750:AA3751"/>
    <mergeCell ref="AB3750:AC3751"/>
    <mergeCell ref="AD3750:AE3751"/>
    <mergeCell ref="H3750:I3751"/>
    <mergeCell ref="J3750:K3751"/>
    <mergeCell ref="L3750:M3751"/>
    <mergeCell ref="N3750:O3751"/>
    <mergeCell ref="P3750:Q3751"/>
    <mergeCell ref="R3750:S3751"/>
    <mergeCell ref="BJ3752:BK3753"/>
    <mergeCell ref="BL3752:BN3753"/>
    <mergeCell ref="BP3752:BP3753"/>
    <mergeCell ref="BQ3752:BQ3753"/>
    <mergeCell ref="C3753:D3753"/>
    <mergeCell ref="B3754:B3755"/>
    <mergeCell ref="C3754:D3754"/>
    <mergeCell ref="E3754:E3755"/>
    <mergeCell ref="F3754:F3755"/>
    <mergeCell ref="G3754:G3755"/>
    <mergeCell ref="AX3752:AY3753"/>
    <mergeCell ref="AZ3752:BA3753"/>
    <mergeCell ref="BB3752:BC3753"/>
    <mergeCell ref="BD3752:BE3753"/>
    <mergeCell ref="BF3752:BG3753"/>
    <mergeCell ref="BH3752:BI3753"/>
    <mergeCell ref="AL3752:AM3753"/>
    <mergeCell ref="AN3752:AO3753"/>
    <mergeCell ref="AP3752:AQ3753"/>
    <mergeCell ref="AR3752:AS3753"/>
    <mergeCell ref="AT3752:AU3753"/>
    <mergeCell ref="AV3752:AW3753"/>
    <mergeCell ref="Z3752:AA3753"/>
    <mergeCell ref="AB3752:AC3753"/>
    <mergeCell ref="AD3752:AE3753"/>
    <mergeCell ref="AF3752:AG3753"/>
    <mergeCell ref="AH3752:AI3753"/>
    <mergeCell ref="AJ3752:AK3753"/>
    <mergeCell ref="N3752:O3753"/>
    <mergeCell ref="P3752:Q3753"/>
    <mergeCell ref="R3752:S3753"/>
    <mergeCell ref="T3752:U3753"/>
    <mergeCell ref="V3752:W3753"/>
    <mergeCell ref="X3752:Y3753"/>
    <mergeCell ref="BQ3754:BQ3755"/>
    <mergeCell ref="C3755:D3755"/>
    <mergeCell ref="B3752:B3753"/>
    <mergeCell ref="C3752:D3752"/>
    <mergeCell ref="E3752:E3753"/>
    <mergeCell ref="F3752:F3753"/>
    <mergeCell ref="G3752:G3753"/>
    <mergeCell ref="H3752:I3753"/>
    <mergeCell ref="J3752:K3753"/>
    <mergeCell ref="L3752:M3753"/>
    <mergeCell ref="BD3754:BE3755"/>
    <mergeCell ref="BF3754:BG3755"/>
    <mergeCell ref="BH3754:BI3755"/>
    <mergeCell ref="BJ3754:BK3755"/>
    <mergeCell ref="BL3754:BN3755"/>
    <mergeCell ref="BP3754:BP3755"/>
    <mergeCell ref="AR3754:AS3755"/>
    <mergeCell ref="AT3754:AU3755"/>
    <mergeCell ref="AV3754:AW3755"/>
    <mergeCell ref="AX3754:AY3755"/>
    <mergeCell ref="AZ3754:BA3755"/>
    <mergeCell ref="BB3754:BC3755"/>
    <mergeCell ref="AF3754:AG3755"/>
    <mergeCell ref="AH3754:AI3755"/>
    <mergeCell ref="AJ3754:AK3755"/>
    <mergeCell ref="AL3754:AM3755"/>
    <mergeCell ref="AN3754:AO3755"/>
    <mergeCell ref="AP3754:AQ3755"/>
    <mergeCell ref="T3754:U3755"/>
    <mergeCell ref="V3754:W3755"/>
    <mergeCell ref="X3754:Y3755"/>
    <mergeCell ref="Z3754:AA3755"/>
    <mergeCell ref="AB3754:AC3755"/>
    <mergeCell ref="AD3754:AE3755"/>
    <mergeCell ref="H3754:I3755"/>
    <mergeCell ref="J3754:K3755"/>
    <mergeCell ref="L3754:M3755"/>
    <mergeCell ref="N3754:O3755"/>
    <mergeCell ref="P3754:Q3755"/>
    <mergeCell ref="R3754:S3755"/>
    <mergeCell ref="BJ3756:BK3757"/>
    <mergeCell ref="BL3756:BN3757"/>
    <mergeCell ref="BP3756:BP3757"/>
    <mergeCell ref="BO3756:BO3757"/>
    <mergeCell ref="C3757:D3757"/>
    <mergeCell ref="B3758:B3759"/>
    <mergeCell ref="C3758:D3758"/>
    <mergeCell ref="E3758:E3759"/>
    <mergeCell ref="F3758:F3759"/>
    <mergeCell ref="G3758:G3759"/>
    <mergeCell ref="AX3756:AY3757"/>
    <mergeCell ref="AZ3756:BA3757"/>
    <mergeCell ref="BB3756:BC3757"/>
    <mergeCell ref="BD3756:BE3757"/>
    <mergeCell ref="BF3756:BG3757"/>
    <mergeCell ref="BH3756:BI3757"/>
    <mergeCell ref="AL3756:AM3757"/>
    <mergeCell ref="AN3756:AO3757"/>
    <mergeCell ref="AP3756:AQ3757"/>
    <mergeCell ref="AR3756:AS3757"/>
    <mergeCell ref="AT3756:AU3757"/>
    <mergeCell ref="AV3756:AW3757"/>
    <mergeCell ref="Z3756:AA3757"/>
    <mergeCell ref="AB3756:AC3757"/>
    <mergeCell ref="AD3756:AE3757"/>
    <mergeCell ref="AF3756:AG3757"/>
    <mergeCell ref="AH3756:AI3757"/>
    <mergeCell ref="AJ3756:AK3757"/>
    <mergeCell ref="N3756:O3757"/>
    <mergeCell ref="P3756:Q3757"/>
    <mergeCell ref="R3756:S3757"/>
    <mergeCell ref="T3756:U3757"/>
    <mergeCell ref="V3756:W3757"/>
    <mergeCell ref="X3756:Y3757"/>
    <mergeCell ref="BO3754:BO3755"/>
    <mergeCell ref="C3759:D3759"/>
    <mergeCell ref="B3756:B3757"/>
    <mergeCell ref="C3756:D3756"/>
    <mergeCell ref="E3756:E3757"/>
    <mergeCell ref="F3756:F3757"/>
    <mergeCell ref="G3756:G3757"/>
    <mergeCell ref="H3756:I3757"/>
    <mergeCell ref="J3756:K3757"/>
    <mergeCell ref="L3756:M3757"/>
    <mergeCell ref="BD3758:BE3759"/>
    <mergeCell ref="BF3758:BG3759"/>
    <mergeCell ref="BH3758:BI3759"/>
    <mergeCell ref="BJ3758:BK3759"/>
    <mergeCell ref="BL3758:BN3759"/>
    <mergeCell ref="BP3758:BP3759"/>
    <mergeCell ref="AR3758:AS3759"/>
    <mergeCell ref="AT3758:AU3759"/>
    <mergeCell ref="AV3758:AW3759"/>
    <mergeCell ref="AX3758:AY3759"/>
    <mergeCell ref="AZ3758:BA3759"/>
    <mergeCell ref="BB3758:BC3759"/>
    <mergeCell ref="AF3758:AG3759"/>
    <mergeCell ref="AH3758:AI3759"/>
    <mergeCell ref="AJ3758:AK3759"/>
    <mergeCell ref="AL3758:AM3759"/>
    <mergeCell ref="AN3758:AO3759"/>
    <mergeCell ref="AP3758:AQ3759"/>
    <mergeCell ref="T3758:U3759"/>
    <mergeCell ref="V3758:W3759"/>
    <mergeCell ref="X3758:Y3759"/>
    <mergeCell ref="Z3758:AA3759"/>
    <mergeCell ref="AB3758:AC3759"/>
    <mergeCell ref="AD3758:AE3759"/>
    <mergeCell ref="H3758:I3759"/>
    <mergeCell ref="J3758:K3759"/>
    <mergeCell ref="L3758:M3759"/>
    <mergeCell ref="N3758:O3759"/>
    <mergeCell ref="P3758:Q3759"/>
    <mergeCell ref="R3758:S3759"/>
    <mergeCell ref="BJ3760:BK3761"/>
    <mergeCell ref="BL3760:BN3761"/>
    <mergeCell ref="BP3760:BP3761"/>
    <mergeCell ref="C3761:D3761"/>
    <mergeCell ref="B3762:B3763"/>
    <mergeCell ref="C3762:D3762"/>
    <mergeCell ref="E3762:E3763"/>
    <mergeCell ref="F3762:F3763"/>
    <mergeCell ref="G3762:G3763"/>
    <mergeCell ref="AX3760:AY3761"/>
    <mergeCell ref="AZ3760:BA3761"/>
    <mergeCell ref="BB3760:BC3761"/>
    <mergeCell ref="BD3760:BE3761"/>
    <mergeCell ref="BF3760:BG3761"/>
    <mergeCell ref="BH3760:BI3761"/>
    <mergeCell ref="AL3760:AM3761"/>
    <mergeCell ref="AN3760:AO3761"/>
    <mergeCell ref="AP3760:AQ3761"/>
    <mergeCell ref="AR3760:AS3761"/>
    <mergeCell ref="AT3760:AU3761"/>
    <mergeCell ref="AV3760:AW3761"/>
    <mergeCell ref="Z3760:AA3761"/>
    <mergeCell ref="AB3760:AC3761"/>
    <mergeCell ref="AD3760:AE3761"/>
    <mergeCell ref="AF3760:AG3761"/>
    <mergeCell ref="AH3760:AI3761"/>
    <mergeCell ref="AJ3760:AK3761"/>
    <mergeCell ref="N3760:O3761"/>
    <mergeCell ref="P3760:Q3761"/>
    <mergeCell ref="R3760:S3761"/>
    <mergeCell ref="T3760:U3761"/>
    <mergeCell ref="V3760:W3761"/>
    <mergeCell ref="X3760:Y3761"/>
    <mergeCell ref="BQ3762:BQ3763"/>
    <mergeCell ref="C3763:D3763"/>
    <mergeCell ref="B3760:B3761"/>
    <mergeCell ref="C3760:D3760"/>
    <mergeCell ref="E3760:E3761"/>
    <mergeCell ref="F3760:F3761"/>
    <mergeCell ref="G3760:G3761"/>
    <mergeCell ref="H3760:I3761"/>
    <mergeCell ref="J3760:K3761"/>
    <mergeCell ref="L3760:M3761"/>
    <mergeCell ref="BD3762:BE3763"/>
    <mergeCell ref="BF3762:BG3763"/>
    <mergeCell ref="BH3762:BI3763"/>
    <mergeCell ref="BJ3762:BK3763"/>
    <mergeCell ref="BL3762:BN3763"/>
    <mergeCell ref="BP3762:BP3763"/>
    <mergeCell ref="AR3762:AS3763"/>
    <mergeCell ref="AT3762:AU3763"/>
    <mergeCell ref="AV3762:AW3763"/>
    <mergeCell ref="AX3762:AY3763"/>
    <mergeCell ref="AZ3762:BA3763"/>
    <mergeCell ref="BB3762:BC3763"/>
    <mergeCell ref="AF3762:AG3763"/>
    <mergeCell ref="BO3762:BO3763"/>
    <mergeCell ref="AB3762:AC3763"/>
    <mergeCell ref="AD3762:AE3763"/>
    <mergeCell ref="H3762:I3763"/>
    <mergeCell ref="J3762:K3763"/>
    <mergeCell ref="L3762:M3763"/>
    <mergeCell ref="N3762:O3763"/>
    <mergeCell ref="P3762:Q3763"/>
    <mergeCell ref="R3762:S3763"/>
    <mergeCell ref="L3764:M3765"/>
    <mergeCell ref="BO3764:BO3765"/>
    <mergeCell ref="BD3766:BE3767"/>
    <mergeCell ref="BF3766:BG3767"/>
    <mergeCell ref="BH3766:BI3767"/>
    <mergeCell ref="BJ3766:BK3767"/>
    <mergeCell ref="BL3766:BN3767"/>
    <mergeCell ref="BP3766:BP3767"/>
    <mergeCell ref="AR3766:AS3767"/>
    <mergeCell ref="AT3766:AU3767"/>
    <mergeCell ref="AV3766:AW3767"/>
    <mergeCell ref="AX3766:AY3767"/>
    <mergeCell ref="AZ3766:BA3767"/>
    <mergeCell ref="BB3766:BC3767"/>
    <mergeCell ref="AF3766:AG3767"/>
    <mergeCell ref="AH3766:AI3767"/>
    <mergeCell ref="AJ3766:AK3767"/>
    <mergeCell ref="AL3766:AM3767"/>
    <mergeCell ref="AN3766:AO3767"/>
    <mergeCell ref="AP3766:AQ3767"/>
    <mergeCell ref="T3766:U3767"/>
    <mergeCell ref="V3766:W3767"/>
    <mergeCell ref="X3766:Y3767"/>
    <mergeCell ref="Z3766:AA3767"/>
    <mergeCell ref="AB3766:AC3767"/>
    <mergeCell ref="AD3766:AE3767"/>
    <mergeCell ref="H3766:I3767"/>
    <mergeCell ref="J3766:K3767"/>
    <mergeCell ref="L3766:M3767"/>
    <mergeCell ref="N3766:O3767"/>
    <mergeCell ref="P3766:Q3767"/>
    <mergeCell ref="R3766:S3767"/>
    <mergeCell ref="BO3766:BO3767"/>
    <mergeCell ref="BJ3764:BK3765"/>
    <mergeCell ref="BL3764:BN3765"/>
    <mergeCell ref="BP3764:BP3765"/>
    <mergeCell ref="AH3786:AI3786"/>
    <mergeCell ref="BO3770:BO3771"/>
    <mergeCell ref="BP3772:BQ3772"/>
    <mergeCell ref="BO3785:BO3786"/>
    <mergeCell ref="BQ3764:BQ3765"/>
    <mergeCell ref="C3765:D3765"/>
    <mergeCell ref="B3766:B3767"/>
    <mergeCell ref="C3766:D3766"/>
    <mergeCell ref="E3766:E3767"/>
    <mergeCell ref="F3766:F3767"/>
    <mergeCell ref="G3766:G3767"/>
    <mergeCell ref="AX3764:AY3765"/>
    <mergeCell ref="AZ3764:BA3765"/>
    <mergeCell ref="BB3764:BC3765"/>
    <mergeCell ref="BD3764:BE3765"/>
    <mergeCell ref="BF3764:BG3765"/>
    <mergeCell ref="BH3764:BI3765"/>
    <mergeCell ref="AL3764:AM3765"/>
    <mergeCell ref="AN3764:AO3765"/>
    <mergeCell ref="AP3764:AQ3765"/>
    <mergeCell ref="AR3764:AS3765"/>
    <mergeCell ref="AT3764:AU3765"/>
    <mergeCell ref="AV3764:AW3765"/>
    <mergeCell ref="Z3764:AA3765"/>
    <mergeCell ref="AB3764:AC3765"/>
    <mergeCell ref="BQ3768:BQ3769"/>
    <mergeCell ref="B3770:C3770"/>
    <mergeCell ref="BD3768:BE3769"/>
    <mergeCell ref="BF3768:BG3769"/>
    <mergeCell ref="BH3768:BI3769"/>
    <mergeCell ref="BJ3768:BK3769"/>
    <mergeCell ref="BL3768:BN3769"/>
    <mergeCell ref="BP3768:BP3769"/>
    <mergeCell ref="AR3768:AS3769"/>
    <mergeCell ref="AD3764:AE3765"/>
    <mergeCell ref="AF3764:AG3765"/>
    <mergeCell ref="AH3764:AI3765"/>
    <mergeCell ref="AJ3764:AK3765"/>
    <mergeCell ref="N3764:O3765"/>
    <mergeCell ref="P3764:Q3765"/>
    <mergeCell ref="R3764:S3765"/>
    <mergeCell ref="T3764:U3765"/>
    <mergeCell ref="V3764:W3765"/>
    <mergeCell ref="X3764:Y3765"/>
    <mergeCell ref="B3768:C3769"/>
    <mergeCell ref="D3768:E3769"/>
    <mergeCell ref="H3768:I3769"/>
    <mergeCell ref="J3768:K3769"/>
    <mergeCell ref="L3768:M3769"/>
    <mergeCell ref="N3768:O3769"/>
    <mergeCell ref="P3768:Q3769"/>
    <mergeCell ref="R3768:S3769"/>
    <mergeCell ref="D3770:E3771"/>
    <mergeCell ref="H3770:I3771"/>
    <mergeCell ref="J3770:K3771"/>
    <mergeCell ref="BQ3766:BQ3767"/>
    <mergeCell ref="C3767:D3767"/>
    <mergeCell ref="B3764:B3765"/>
    <mergeCell ref="C3764:D3764"/>
    <mergeCell ref="E3764:E3765"/>
    <mergeCell ref="F3764:F3765"/>
    <mergeCell ref="G3764:G3765"/>
    <mergeCell ref="H3764:I3765"/>
    <mergeCell ref="J3764:K3765"/>
    <mergeCell ref="V3768:W3769"/>
    <mergeCell ref="X3768:Y3769"/>
    <mergeCell ref="Z3768:AA3769"/>
    <mergeCell ref="AB3768:AC3769"/>
    <mergeCell ref="AD3768:AE3769"/>
    <mergeCell ref="B3775:C3775"/>
    <mergeCell ref="H3775:J3775"/>
    <mergeCell ref="L3775:N3775"/>
    <mergeCell ref="BJ3787:BK3788"/>
    <mergeCell ref="BL3787:BN3788"/>
    <mergeCell ref="BP3787:BP3788"/>
    <mergeCell ref="B3778:BN3778"/>
    <mergeCell ref="E3780:AC3780"/>
    <mergeCell ref="AE3780:AK3780"/>
    <mergeCell ref="AL3780:BM3780"/>
    <mergeCell ref="AO3775:AQ3775"/>
    <mergeCell ref="AS3775:AU3775"/>
    <mergeCell ref="AZ3775:BD3775"/>
    <mergeCell ref="BE3775:BG3775"/>
    <mergeCell ref="BI3775:BK3775"/>
    <mergeCell ref="BA3776:BN3776"/>
    <mergeCell ref="S3775:U3775"/>
    <mergeCell ref="L3770:M3771"/>
    <mergeCell ref="N3770:O3771"/>
    <mergeCell ref="P3770:Q3771"/>
    <mergeCell ref="R3770:S3771"/>
    <mergeCell ref="T3770:U3771"/>
    <mergeCell ref="V3770:W3771"/>
    <mergeCell ref="X3770:Y3771"/>
    <mergeCell ref="Z3770:AA3771"/>
    <mergeCell ref="AB3770:AC3771"/>
    <mergeCell ref="AD3770:AE3771"/>
    <mergeCell ref="AF3770:AG3771"/>
    <mergeCell ref="AH3770:AI3771"/>
    <mergeCell ref="AJ3770:AK3771"/>
    <mergeCell ref="AL3770:AM3771"/>
    <mergeCell ref="AN3770:AO3771"/>
    <mergeCell ref="AP3770:AQ3771"/>
    <mergeCell ref="AR3770:AS3771"/>
    <mergeCell ref="AT3770:AU3771"/>
    <mergeCell ref="AV3770:AW3771"/>
    <mergeCell ref="AX3770:AY3771"/>
    <mergeCell ref="AZ3770:BA3771"/>
    <mergeCell ref="BB3770:BC3771"/>
    <mergeCell ref="H3787:I3788"/>
    <mergeCell ref="J3787:K3788"/>
    <mergeCell ref="L3787:M3788"/>
    <mergeCell ref="AV3786:AW3786"/>
    <mergeCell ref="AX3786:AY3786"/>
    <mergeCell ref="AZ3786:BA3786"/>
    <mergeCell ref="BB3786:BC3786"/>
    <mergeCell ref="BD3786:BE3786"/>
    <mergeCell ref="BF3786:BG3786"/>
    <mergeCell ref="AJ3786:AK3786"/>
    <mergeCell ref="AL3786:AM3786"/>
    <mergeCell ref="BH3786:BI3786"/>
    <mergeCell ref="BJ3786:BK3786"/>
    <mergeCell ref="B3773:C3773"/>
    <mergeCell ref="H3773:J3773"/>
    <mergeCell ref="L3773:N3773"/>
    <mergeCell ref="O3773:R3773"/>
    <mergeCell ref="AB3786:AC3786"/>
    <mergeCell ref="AD3786:AE3786"/>
    <mergeCell ref="AF3786:AG3786"/>
    <mergeCell ref="AX3787:AY3788"/>
    <mergeCell ref="AZ3787:BA3788"/>
    <mergeCell ref="BB3787:BC3788"/>
    <mergeCell ref="BD3787:BE3788"/>
    <mergeCell ref="BF3787:BG3788"/>
    <mergeCell ref="BH3787:BI3788"/>
    <mergeCell ref="AL3787:AM3788"/>
    <mergeCell ref="AN3787:AO3788"/>
    <mergeCell ref="AP3787:AQ3788"/>
    <mergeCell ref="AR3787:AS3788"/>
    <mergeCell ref="AT3787:AU3788"/>
    <mergeCell ref="AV3787:AW3788"/>
    <mergeCell ref="Z3787:AA3788"/>
    <mergeCell ref="AB3787:AC3788"/>
    <mergeCell ref="AD3787:AE3788"/>
    <mergeCell ref="AF3787:AG3788"/>
    <mergeCell ref="AH3787:AI3788"/>
    <mergeCell ref="AJ3787:AK3788"/>
    <mergeCell ref="N3787:O3788"/>
    <mergeCell ref="P3787:Q3788"/>
    <mergeCell ref="R3787:S3788"/>
    <mergeCell ref="T3787:U3788"/>
    <mergeCell ref="V3787:W3788"/>
    <mergeCell ref="X3787:Y3788"/>
    <mergeCell ref="B3787:B3788"/>
    <mergeCell ref="C3787:D3787"/>
    <mergeCell ref="E3787:E3788"/>
    <mergeCell ref="F3787:F3788"/>
    <mergeCell ref="G3787:G3788"/>
    <mergeCell ref="BO3787:BO3788"/>
    <mergeCell ref="C3788:D3788"/>
    <mergeCell ref="BD3782:BM3782"/>
    <mergeCell ref="B3785:B3786"/>
    <mergeCell ref="C3785:D3786"/>
    <mergeCell ref="F3785:F3786"/>
    <mergeCell ref="G3785:G3786"/>
    <mergeCell ref="H3785:I3786"/>
    <mergeCell ref="J3785:O3785"/>
    <mergeCell ref="P3785:U3785"/>
    <mergeCell ref="V3785:W3786"/>
    <mergeCell ref="X3785:Y3786"/>
    <mergeCell ref="C3782:D3782"/>
    <mergeCell ref="E3782:AC3782"/>
    <mergeCell ref="AE3782:AH3782"/>
    <mergeCell ref="AI3782:AZ3782"/>
    <mergeCell ref="BA3782:BC3782"/>
    <mergeCell ref="BL3785:BN3786"/>
    <mergeCell ref="J3786:K3786"/>
    <mergeCell ref="L3786:M3786"/>
    <mergeCell ref="N3786:O3786"/>
    <mergeCell ref="P3786:Q3786"/>
    <mergeCell ref="R3786:S3786"/>
    <mergeCell ref="T3786:U3786"/>
    <mergeCell ref="Z3785:AA3786"/>
    <mergeCell ref="AB3785:AG3785"/>
    <mergeCell ref="AH3785:AM3785"/>
    <mergeCell ref="AN3785:AS3785"/>
    <mergeCell ref="AT3785:AY3785"/>
    <mergeCell ref="AZ3785:BE3785"/>
    <mergeCell ref="AN3786:AO3786"/>
    <mergeCell ref="AP3786:AQ3786"/>
    <mergeCell ref="AR3786:AS3786"/>
    <mergeCell ref="AT3786:AU3786"/>
    <mergeCell ref="BF3785:BK3785"/>
    <mergeCell ref="C3790:D3790"/>
    <mergeCell ref="B3791:B3792"/>
    <mergeCell ref="C3791:D3791"/>
    <mergeCell ref="E3791:E3792"/>
    <mergeCell ref="F3791:F3792"/>
    <mergeCell ref="G3791:G3792"/>
    <mergeCell ref="H3791:I3792"/>
    <mergeCell ref="J3791:K3792"/>
    <mergeCell ref="L3791:M3792"/>
    <mergeCell ref="BD3789:BE3790"/>
    <mergeCell ref="BF3789:BG3790"/>
    <mergeCell ref="BH3789:BI3790"/>
    <mergeCell ref="BJ3789:BK3790"/>
    <mergeCell ref="BL3789:BN3790"/>
    <mergeCell ref="BP3789:BP3790"/>
    <mergeCell ref="AR3789:AS3790"/>
    <mergeCell ref="AT3789:AU3790"/>
    <mergeCell ref="AV3789:AW3790"/>
    <mergeCell ref="AX3789:AY3790"/>
    <mergeCell ref="AZ3789:BA3790"/>
    <mergeCell ref="BB3789:BC3790"/>
    <mergeCell ref="AF3789:AG3790"/>
    <mergeCell ref="AH3789:AI3790"/>
    <mergeCell ref="AJ3789:AK3790"/>
    <mergeCell ref="AL3789:AM3790"/>
    <mergeCell ref="AN3789:AO3790"/>
    <mergeCell ref="AP3789:AQ3790"/>
    <mergeCell ref="T3789:U3790"/>
    <mergeCell ref="V3789:W3790"/>
    <mergeCell ref="X3789:Y3790"/>
    <mergeCell ref="Z3789:AA3790"/>
    <mergeCell ref="AB3789:AC3790"/>
    <mergeCell ref="AD3789:AE3790"/>
    <mergeCell ref="H3789:I3790"/>
    <mergeCell ref="J3789:K3790"/>
    <mergeCell ref="L3789:M3790"/>
    <mergeCell ref="N3789:O3790"/>
    <mergeCell ref="P3789:Q3790"/>
    <mergeCell ref="R3789:S3790"/>
    <mergeCell ref="BJ3791:BK3792"/>
    <mergeCell ref="BL3791:BN3792"/>
    <mergeCell ref="BP3791:BP3792"/>
    <mergeCell ref="C3792:D3792"/>
    <mergeCell ref="BO3789:BO3790"/>
    <mergeCell ref="B3793:B3794"/>
    <mergeCell ref="C3793:D3793"/>
    <mergeCell ref="E3793:E3794"/>
    <mergeCell ref="F3793:F3794"/>
    <mergeCell ref="G3793:G3794"/>
    <mergeCell ref="AX3791:AY3792"/>
    <mergeCell ref="AZ3791:BA3792"/>
    <mergeCell ref="BB3791:BC3792"/>
    <mergeCell ref="BD3791:BE3792"/>
    <mergeCell ref="BF3791:BG3792"/>
    <mergeCell ref="BH3791:BI3792"/>
    <mergeCell ref="AL3791:AM3792"/>
    <mergeCell ref="AN3791:AO3792"/>
    <mergeCell ref="AP3791:AQ3792"/>
    <mergeCell ref="AR3791:AS3792"/>
    <mergeCell ref="AT3791:AU3792"/>
    <mergeCell ref="AV3791:AW3792"/>
    <mergeCell ref="Z3791:AA3792"/>
    <mergeCell ref="AB3791:AC3792"/>
    <mergeCell ref="AD3791:AE3792"/>
    <mergeCell ref="AF3791:AG3792"/>
    <mergeCell ref="AH3791:AI3792"/>
    <mergeCell ref="AJ3791:AK3792"/>
    <mergeCell ref="N3791:O3792"/>
    <mergeCell ref="P3791:Q3792"/>
    <mergeCell ref="R3791:S3792"/>
    <mergeCell ref="T3791:U3792"/>
    <mergeCell ref="V3791:W3792"/>
    <mergeCell ref="X3791:Y3792"/>
    <mergeCell ref="BQ3793:BQ3794"/>
    <mergeCell ref="C3794:D3794"/>
    <mergeCell ref="B3789:B3790"/>
    <mergeCell ref="C3789:D3789"/>
    <mergeCell ref="E3789:E3790"/>
    <mergeCell ref="F3789:F3790"/>
    <mergeCell ref="G3789:G3790"/>
    <mergeCell ref="BD3793:BE3794"/>
    <mergeCell ref="BF3793:BG3794"/>
    <mergeCell ref="BH3793:BI3794"/>
    <mergeCell ref="BJ3793:BK3794"/>
    <mergeCell ref="BL3793:BN3794"/>
    <mergeCell ref="BP3793:BP3794"/>
    <mergeCell ref="AR3793:AS3794"/>
    <mergeCell ref="AT3793:AU3794"/>
    <mergeCell ref="AV3793:AW3794"/>
    <mergeCell ref="AX3793:AY3794"/>
    <mergeCell ref="AZ3793:BA3794"/>
    <mergeCell ref="BB3793:BC3794"/>
    <mergeCell ref="AF3793:AG3794"/>
    <mergeCell ref="AH3793:AI3794"/>
    <mergeCell ref="AJ3793:AK3794"/>
    <mergeCell ref="AL3793:AM3794"/>
    <mergeCell ref="AN3793:AO3794"/>
    <mergeCell ref="AP3793:AQ3794"/>
    <mergeCell ref="T3793:U3794"/>
    <mergeCell ref="V3793:W3794"/>
    <mergeCell ref="X3793:Y3794"/>
    <mergeCell ref="Z3793:AA3794"/>
    <mergeCell ref="AB3793:AC3794"/>
    <mergeCell ref="AD3793:AE3794"/>
    <mergeCell ref="H3793:I3794"/>
    <mergeCell ref="J3793:K3794"/>
    <mergeCell ref="L3793:M3794"/>
    <mergeCell ref="N3793:O3794"/>
    <mergeCell ref="P3793:Q3794"/>
    <mergeCell ref="R3793:S3794"/>
    <mergeCell ref="BJ3795:BK3796"/>
    <mergeCell ref="BL3795:BN3796"/>
    <mergeCell ref="BP3795:BP3796"/>
    <mergeCell ref="BQ3795:BQ3796"/>
    <mergeCell ref="C3796:D3796"/>
    <mergeCell ref="B3797:B3798"/>
    <mergeCell ref="C3797:D3797"/>
    <mergeCell ref="E3797:E3798"/>
    <mergeCell ref="F3797:F3798"/>
    <mergeCell ref="G3797:G3798"/>
    <mergeCell ref="AX3795:AY3796"/>
    <mergeCell ref="AZ3795:BA3796"/>
    <mergeCell ref="BB3795:BC3796"/>
    <mergeCell ref="BD3795:BE3796"/>
    <mergeCell ref="BF3795:BG3796"/>
    <mergeCell ref="BH3795:BI3796"/>
    <mergeCell ref="AL3795:AM3796"/>
    <mergeCell ref="AN3795:AO3796"/>
    <mergeCell ref="AP3795:AQ3796"/>
    <mergeCell ref="AR3795:AS3796"/>
    <mergeCell ref="AT3795:AU3796"/>
    <mergeCell ref="AV3795:AW3796"/>
    <mergeCell ref="Z3795:AA3796"/>
    <mergeCell ref="AB3795:AC3796"/>
    <mergeCell ref="AD3795:AE3796"/>
    <mergeCell ref="AF3795:AG3796"/>
    <mergeCell ref="AH3795:AI3796"/>
    <mergeCell ref="AJ3795:AK3796"/>
    <mergeCell ref="N3795:O3796"/>
    <mergeCell ref="P3795:Q3796"/>
    <mergeCell ref="R3795:S3796"/>
    <mergeCell ref="T3795:U3796"/>
    <mergeCell ref="V3795:W3796"/>
    <mergeCell ref="X3795:Y3796"/>
    <mergeCell ref="BQ3797:BQ3798"/>
    <mergeCell ref="C3798:D3798"/>
    <mergeCell ref="B3795:B3796"/>
    <mergeCell ref="C3795:D3795"/>
    <mergeCell ref="E3795:E3796"/>
    <mergeCell ref="F3795:F3796"/>
    <mergeCell ref="G3795:G3796"/>
    <mergeCell ref="H3795:I3796"/>
    <mergeCell ref="J3795:K3796"/>
    <mergeCell ref="L3795:M3796"/>
    <mergeCell ref="BD3797:BE3798"/>
    <mergeCell ref="BF3797:BG3798"/>
    <mergeCell ref="BH3797:BI3798"/>
    <mergeCell ref="BJ3797:BK3798"/>
    <mergeCell ref="BL3797:BN3798"/>
    <mergeCell ref="BP3797:BP3798"/>
    <mergeCell ref="AR3797:AS3798"/>
    <mergeCell ref="AT3797:AU3798"/>
    <mergeCell ref="AV3797:AW3798"/>
    <mergeCell ref="AX3797:AY3798"/>
    <mergeCell ref="AZ3797:BA3798"/>
    <mergeCell ref="BB3797:BC3798"/>
    <mergeCell ref="AF3797:AG3798"/>
    <mergeCell ref="AH3797:AI3798"/>
    <mergeCell ref="AJ3797:AK3798"/>
    <mergeCell ref="AL3797:AM3798"/>
    <mergeCell ref="AN3797:AO3798"/>
    <mergeCell ref="AP3797:AQ3798"/>
    <mergeCell ref="T3797:U3798"/>
    <mergeCell ref="V3797:W3798"/>
    <mergeCell ref="X3797:Y3798"/>
    <mergeCell ref="Z3797:AA3798"/>
    <mergeCell ref="AB3797:AC3798"/>
    <mergeCell ref="AD3797:AE3798"/>
    <mergeCell ref="H3797:I3798"/>
    <mergeCell ref="J3797:K3798"/>
    <mergeCell ref="L3797:M3798"/>
    <mergeCell ref="N3797:O3798"/>
    <mergeCell ref="P3797:Q3798"/>
    <mergeCell ref="R3797:S3798"/>
    <mergeCell ref="BJ3799:BK3800"/>
    <mergeCell ref="BL3799:BN3800"/>
    <mergeCell ref="BP3799:BP3800"/>
    <mergeCell ref="BQ3799:BQ3800"/>
    <mergeCell ref="C3800:D3800"/>
    <mergeCell ref="B3801:B3802"/>
    <mergeCell ref="C3801:D3801"/>
    <mergeCell ref="E3801:E3802"/>
    <mergeCell ref="F3801:F3802"/>
    <mergeCell ref="G3801:G3802"/>
    <mergeCell ref="AX3799:AY3800"/>
    <mergeCell ref="AZ3799:BA3800"/>
    <mergeCell ref="BB3799:BC3800"/>
    <mergeCell ref="BD3799:BE3800"/>
    <mergeCell ref="BF3799:BG3800"/>
    <mergeCell ref="BH3799:BI3800"/>
    <mergeCell ref="AL3799:AM3800"/>
    <mergeCell ref="AN3799:AO3800"/>
    <mergeCell ref="AP3799:AQ3800"/>
    <mergeCell ref="AR3799:AS3800"/>
    <mergeCell ref="AT3799:AU3800"/>
    <mergeCell ref="AV3799:AW3800"/>
    <mergeCell ref="Z3799:AA3800"/>
    <mergeCell ref="AB3799:AC3800"/>
    <mergeCell ref="AD3799:AE3800"/>
    <mergeCell ref="AF3799:AG3800"/>
    <mergeCell ref="AH3799:AI3800"/>
    <mergeCell ref="AJ3799:AK3800"/>
    <mergeCell ref="N3799:O3800"/>
    <mergeCell ref="P3799:Q3800"/>
    <mergeCell ref="R3799:S3800"/>
    <mergeCell ref="T3799:U3800"/>
    <mergeCell ref="V3799:W3800"/>
    <mergeCell ref="X3799:Y3800"/>
    <mergeCell ref="BQ3801:BQ3802"/>
    <mergeCell ref="C3802:D3802"/>
    <mergeCell ref="B3799:B3800"/>
    <mergeCell ref="C3799:D3799"/>
    <mergeCell ref="E3799:E3800"/>
    <mergeCell ref="F3799:F3800"/>
    <mergeCell ref="G3799:G3800"/>
    <mergeCell ref="H3799:I3800"/>
    <mergeCell ref="J3799:K3800"/>
    <mergeCell ref="L3799:M3800"/>
    <mergeCell ref="BD3801:BE3802"/>
    <mergeCell ref="BF3801:BG3802"/>
    <mergeCell ref="BH3801:BI3802"/>
    <mergeCell ref="BJ3801:BK3802"/>
    <mergeCell ref="BL3801:BN3802"/>
    <mergeCell ref="BP3801:BP3802"/>
    <mergeCell ref="AR3801:AS3802"/>
    <mergeCell ref="AT3801:AU3802"/>
    <mergeCell ref="AV3801:AW3802"/>
    <mergeCell ref="AX3801:AY3802"/>
    <mergeCell ref="AZ3801:BA3802"/>
    <mergeCell ref="BB3801:BC3802"/>
    <mergeCell ref="AF3801:AG3802"/>
    <mergeCell ref="AH3801:AI3802"/>
    <mergeCell ref="AJ3801:AK3802"/>
    <mergeCell ref="AL3801:AM3802"/>
    <mergeCell ref="AN3801:AO3802"/>
    <mergeCell ref="AP3801:AQ3802"/>
    <mergeCell ref="T3801:U3802"/>
    <mergeCell ref="V3801:W3802"/>
    <mergeCell ref="X3801:Y3802"/>
    <mergeCell ref="Z3801:AA3802"/>
    <mergeCell ref="AB3801:AC3802"/>
    <mergeCell ref="AD3801:AE3802"/>
    <mergeCell ref="H3801:I3802"/>
    <mergeCell ref="J3801:K3802"/>
    <mergeCell ref="L3801:M3802"/>
    <mergeCell ref="N3801:O3802"/>
    <mergeCell ref="P3801:Q3802"/>
    <mergeCell ref="R3801:S3802"/>
    <mergeCell ref="BO3799:BO3800"/>
    <mergeCell ref="BO3801:BO3802"/>
    <mergeCell ref="BJ3803:BK3804"/>
    <mergeCell ref="BL3803:BN3804"/>
    <mergeCell ref="BP3803:BP3804"/>
    <mergeCell ref="BQ3803:BQ3804"/>
    <mergeCell ref="C3804:D3804"/>
    <mergeCell ref="B3805:B3806"/>
    <mergeCell ref="C3805:D3805"/>
    <mergeCell ref="E3805:E3806"/>
    <mergeCell ref="F3805:F3806"/>
    <mergeCell ref="G3805:G3806"/>
    <mergeCell ref="AX3803:AY3804"/>
    <mergeCell ref="AZ3803:BA3804"/>
    <mergeCell ref="BB3803:BC3804"/>
    <mergeCell ref="BD3803:BE3804"/>
    <mergeCell ref="BF3803:BG3804"/>
    <mergeCell ref="BH3803:BI3804"/>
    <mergeCell ref="AL3803:AM3804"/>
    <mergeCell ref="AN3803:AO3804"/>
    <mergeCell ref="AP3803:AQ3804"/>
    <mergeCell ref="AR3803:AS3804"/>
    <mergeCell ref="AT3803:AU3804"/>
    <mergeCell ref="AV3803:AW3804"/>
    <mergeCell ref="Z3803:AA3804"/>
    <mergeCell ref="AB3803:AC3804"/>
    <mergeCell ref="AD3803:AE3804"/>
    <mergeCell ref="AF3803:AG3804"/>
    <mergeCell ref="AH3803:AI3804"/>
    <mergeCell ref="AJ3803:AK3804"/>
    <mergeCell ref="N3803:O3804"/>
    <mergeCell ref="P3803:Q3804"/>
    <mergeCell ref="R3803:S3804"/>
    <mergeCell ref="T3803:U3804"/>
    <mergeCell ref="V3803:W3804"/>
    <mergeCell ref="X3803:Y3804"/>
    <mergeCell ref="BQ3805:BQ3806"/>
    <mergeCell ref="C3806:D3806"/>
    <mergeCell ref="B3803:B3804"/>
    <mergeCell ref="C3803:D3803"/>
    <mergeCell ref="E3803:E3804"/>
    <mergeCell ref="F3803:F3804"/>
    <mergeCell ref="G3803:G3804"/>
    <mergeCell ref="H3803:I3804"/>
    <mergeCell ref="J3803:K3804"/>
    <mergeCell ref="L3803:M3804"/>
    <mergeCell ref="BD3805:BE3806"/>
    <mergeCell ref="BF3805:BG3806"/>
    <mergeCell ref="BH3805:BI3806"/>
    <mergeCell ref="BJ3805:BK3806"/>
    <mergeCell ref="BL3805:BN3806"/>
    <mergeCell ref="BP3805:BP3806"/>
    <mergeCell ref="AR3805:AS3806"/>
    <mergeCell ref="AT3805:AU3806"/>
    <mergeCell ref="AV3805:AW3806"/>
    <mergeCell ref="AX3805:AY3806"/>
    <mergeCell ref="AZ3805:BA3806"/>
    <mergeCell ref="BB3805:BC3806"/>
    <mergeCell ref="AF3805:AG3806"/>
    <mergeCell ref="AH3805:AI3806"/>
    <mergeCell ref="AJ3805:AK3806"/>
    <mergeCell ref="AL3805:AM3806"/>
    <mergeCell ref="AN3805:AO3806"/>
    <mergeCell ref="AP3805:AQ3806"/>
    <mergeCell ref="T3805:U3806"/>
    <mergeCell ref="V3805:W3806"/>
    <mergeCell ref="X3805:Y3806"/>
    <mergeCell ref="Z3805:AA3806"/>
    <mergeCell ref="AB3805:AC3806"/>
    <mergeCell ref="AD3805:AE3806"/>
    <mergeCell ref="H3805:I3806"/>
    <mergeCell ref="J3805:K3806"/>
    <mergeCell ref="L3805:M3806"/>
    <mergeCell ref="N3805:O3806"/>
    <mergeCell ref="P3805:Q3806"/>
    <mergeCell ref="R3805:S3806"/>
    <mergeCell ref="BJ3807:BK3808"/>
    <mergeCell ref="BL3807:BN3808"/>
    <mergeCell ref="BP3807:BP3808"/>
    <mergeCell ref="BQ3807:BQ3808"/>
    <mergeCell ref="C3808:D3808"/>
    <mergeCell ref="B3809:B3810"/>
    <mergeCell ref="C3809:D3809"/>
    <mergeCell ref="E3809:E3810"/>
    <mergeCell ref="F3809:F3810"/>
    <mergeCell ref="G3809:G3810"/>
    <mergeCell ref="AX3807:AY3808"/>
    <mergeCell ref="AZ3807:BA3808"/>
    <mergeCell ref="BB3807:BC3808"/>
    <mergeCell ref="BD3807:BE3808"/>
    <mergeCell ref="BF3807:BG3808"/>
    <mergeCell ref="BH3807:BI3808"/>
    <mergeCell ref="AL3807:AM3808"/>
    <mergeCell ref="AN3807:AO3808"/>
    <mergeCell ref="AP3807:AQ3808"/>
    <mergeCell ref="AR3807:AS3808"/>
    <mergeCell ref="AT3807:AU3808"/>
    <mergeCell ref="AV3807:AW3808"/>
    <mergeCell ref="Z3807:AA3808"/>
    <mergeCell ref="AB3807:AC3808"/>
    <mergeCell ref="AD3807:AE3808"/>
    <mergeCell ref="AF3807:AG3808"/>
    <mergeCell ref="AH3807:AI3808"/>
    <mergeCell ref="AJ3807:AK3808"/>
    <mergeCell ref="N3807:O3808"/>
    <mergeCell ref="P3807:Q3808"/>
    <mergeCell ref="R3807:S3808"/>
    <mergeCell ref="T3807:U3808"/>
    <mergeCell ref="V3807:W3808"/>
    <mergeCell ref="X3807:Y3808"/>
    <mergeCell ref="BQ3809:BQ3810"/>
    <mergeCell ref="C3810:D3810"/>
    <mergeCell ref="B3807:B3808"/>
    <mergeCell ref="C3807:D3807"/>
    <mergeCell ref="E3807:E3808"/>
    <mergeCell ref="F3807:F3808"/>
    <mergeCell ref="G3807:G3808"/>
    <mergeCell ref="H3807:I3808"/>
    <mergeCell ref="J3807:K3808"/>
    <mergeCell ref="L3807:M3808"/>
    <mergeCell ref="BD3809:BE3810"/>
    <mergeCell ref="BF3809:BG3810"/>
    <mergeCell ref="BH3809:BI3810"/>
    <mergeCell ref="BJ3809:BK3810"/>
    <mergeCell ref="BL3809:BN3810"/>
    <mergeCell ref="BP3809:BP3810"/>
    <mergeCell ref="AR3809:AS3810"/>
    <mergeCell ref="AT3809:AU3810"/>
    <mergeCell ref="AV3809:AW3810"/>
    <mergeCell ref="AX3809:AY3810"/>
    <mergeCell ref="AZ3809:BA3810"/>
    <mergeCell ref="BB3809:BC3810"/>
    <mergeCell ref="AF3809:AG3810"/>
    <mergeCell ref="AH3809:AI3810"/>
    <mergeCell ref="AJ3809:AK3810"/>
    <mergeCell ref="AL3809:AM3810"/>
    <mergeCell ref="AN3809:AO3810"/>
    <mergeCell ref="AP3809:AQ3810"/>
    <mergeCell ref="T3809:U3810"/>
    <mergeCell ref="V3809:W3810"/>
    <mergeCell ref="X3809:Y3810"/>
    <mergeCell ref="Z3809:AA3810"/>
    <mergeCell ref="AB3809:AC3810"/>
    <mergeCell ref="AD3809:AE3810"/>
    <mergeCell ref="H3809:I3810"/>
    <mergeCell ref="J3809:K3810"/>
    <mergeCell ref="L3809:M3810"/>
    <mergeCell ref="N3809:O3810"/>
    <mergeCell ref="P3809:Q3810"/>
    <mergeCell ref="R3809:S3810"/>
    <mergeCell ref="BJ3811:BK3812"/>
    <mergeCell ref="BL3811:BN3812"/>
    <mergeCell ref="BP3811:BP3812"/>
    <mergeCell ref="BQ3811:BQ3812"/>
    <mergeCell ref="C3812:D3812"/>
    <mergeCell ref="B3813:B3814"/>
    <mergeCell ref="C3813:D3813"/>
    <mergeCell ref="E3813:E3814"/>
    <mergeCell ref="F3813:F3814"/>
    <mergeCell ref="G3813:G3814"/>
    <mergeCell ref="AX3811:AY3812"/>
    <mergeCell ref="AZ3811:BA3812"/>
    <mergeCell ref="BB3811:BC3812"/>
    <mergeCell ref="BD3811:BE3812"/>
    <mergeCell ref="BF3811:BG3812"/>
    <mergeCell ref="BH3811:BI3812"/>
    <mergeCell ref="AL3811:AM3812"/>
    <mergeCell ref="AN3811:AO3812"/>
    <mergeCell ref="AP3811:AQ3812"/>
    <mergeCell ref="AR3811:AS3812"/>
    <mergeCell ref="AT3811:AU3812"/>
    <mergeCell ref="AV3811:AW3812"/>
    <mergeCell ref="Z3811:AA3812"/>
    <mergeCell ref="AB3811:AC3812"/>
    <mergeCell ref="AD3811:AE3812"/>
    <mergeCell ref="AF3811:AG3812"/>
    <mergeCell ref="AH3811:AI3812"/>
    <mergeCell ref="AJ3811:AK3812"/>
    <mergeCell ref="N3811:O3812"/>
    <mergeCell ref="P3811:Q3812"/>
    <mergeCell ref="R3811:S3812"/>
    <mergeCell ref="T3811:U3812"/>
    <mergeCell ref="V3811:W3812"/>
    <mergeCell ref="X3811:Y3812"/>
    <mergeCell ref="BQ3813:BQ3814"/>
    <mergeCell ref="C3814:D3814"/>
    <mergeCell ref="B3811:B3812"/>
    <mergeCell ref="C3811:D3811"/>
    <mergeCell ref="E3811:E3812"/>
    <mergeCell ref="F3811:F3812"/>
    <mergeCell ref="G3811:G3812"/>
    <mergeCell ref="H3811:I3812"/>
    <mergeCell ref="J3811:K3812"/>
    <mergeCell ref="L3811:M3812"/>
    <mergeCell ref="BD3813:BE3814"/>
    <mergeCell ref="BF3813:BG3814"/>
    <mergeCell ref="BH3813:BI3814"/>
    <mergeCell ref="BJ3813:BK3814"/>
    <mergeCell ref="BL3813:BN3814"/>
    <mergeCell ref="BP3813:BP3814"/>
    <mergeCell ref="AR3813:AS3814"/>
    <mergeCell ref="AT3813:AU3814"/>
    <mergeCell ref="AV3813:AW3814"/>
    <mergeCell ref="AX3813:AY3814"/>
    <mergeCell ref="AZ3813:BA3814"/>
    <mergeCell ref="BB3813:BC3814"/>
    <mergeCell ref="AF3813:AG3814"/>
    <mergeCell ref="AH3813:AI3814"/>
    <mergeCell ref="AJ3813:AK3814"/>
    <mergeCell ref="AL3813:AM3814"/>
    <mergeCell ref="AN3813:AO3814"/>
    <mergeCell ref="AP3813:AQ3814"/>
    <mergeCell ref="T3813:U3814"/>
    <mergeCell ref="V3813:W3814"/>
    <mergeCell ref="X3813:Y3814"/>
    <mergeCell ref="Z3813:AA3814"/>
    <mergeCell ref="AB3813:AC3814"/>
    <mergeCell ref="AD3813:AE3814"/>
    <mergeCell ref="H3813:I3814"/>
    <mergeCell ref="J3813:K3814"/>
    <mergeCell ref="L3813:M3814"/>
    <mergeCell ref="N3813:O3814"/>
    <mergeCell ref="P3813:Q3814"/>
    <mergeCell ref="R3813:S3814"/>
    <mergeCell ref="BJ3815:BK3816"/>
    <mergeCell ref="BL3815:BN3816"/>
    <mergeCell ref="BP3815:BP3816"/>
    <mergeCell ref="BO3815:BO3816"/>
    <mergeCell ref="C3816:D3816"/>
    <mergeCell ref="B3817:B3818"/>
    <mergeCell ref="C3817:D3817"/>
    <mergeCell ref="E3817:E3818"/>
    <mergeCell ref="F3817:F3818"/>
    <mergeCell ref="G3817:G3818"/>
    <mergeCell ref="AX3815:AY3816"/>
    <mergeCell ref="AZ3815:BA3816"/>
    <mergeCell ref="BB3815:BC3816"/>
    <mergeCell ref="BD3815:BE3816"/>
    <mergeCell ref="BF3815:BG3816"/>
    <mergeCell ref="BH3815:BI3816"/>
    <mergeCell ref="AL3815:AM3816"/>
    <mergeCell ref="AN3815:AO3816"/>
    <mergeCell ref="AP3815:AQ3816"/>
    <mergeCell ref="AR3815:AS3816"/>
    <mergeCell ref="AT3815:AU3816"/>
    <mergeCell ref="AV3815:AW3816"/>
    <mergeCell ref="Z3815:AA3816"/>
    <mergeCell ref="AB3815:AC3816"/>
    <mergeCell ref="AD3815:AE3816"/>
    <mergeCell ref="AF3815:AG3816"/>
    <mergeCell ref="AH3815:AI3816"/>
    <mergeCell ref="AJ3815:AK3816"/>
    <mergeCell ref="N3815:O3816"/>
    <mergeCell ref="P3815:Q3816"/>
    <mergeCell ref="R3815:S3816"/>
    <mergeCell ref="T3815:U3816"/>
    <mergeCell ref="V3815:W3816"/>
    <mergeCell ref="X3815:Y3816"/>
    <mergeCell ref="BO3813:BO3814"/>
    <mergeCell ref="C3818:D3818"/>
    <mergeCell ref="B3815:B3816"/>
    <mergeCell ref="C3815:D3815"/>
    <mergeCell ref="E3815:E3816"/>
    <mergeCell ref="F3815:F3816"/>
    <mergeCell ref="G3815:G3816"/>
    <mergeCell ref="H3815:I3816"/>
    <mergeCell ref="J3815:K3816"/>
    <mergeCell ref="L3815:M3816"/>
    <mergeCell ref="BQ3821:BQ3822"/>
    <mergeCell ref="C3822:D3822"/>
    <mergeCell ref="B3819:B3820"/>
    <mergeCell ref="C3819:D3819"/>
    <mergeCell ref="E3819:E3820"/>
    <mergeCell ref="F3819:F3820"/>
    <mergeCell ref="G3819:G3820"/>
    <mergeCell ref="H3819:I3820"/>
    <mergeCell ref="J3819:K3820"/>
    <mergeCell ref="L3819:M3820"/>
    <mergeCell ref="BD3821:BE3822"/>
    <mergeCell ref="BF3821:BG3822"/>
    <mergeCell ref="BH3821:BI3822"/>
    <mergeCell ref="BJ3821:BK3822"/>
    <mergeCell ref="BL3821:BN3822"/>
    <mergeCell ref="BP3821:BP3822"/>
    <mergeCell ref="AR3821:AS3822"/>
    <mergeCell ref="AT3821:AU3822"/>
    <mergeCell ref="AV3821:AW3822"/>
    <mergeCell ref="AX3821:AY3822"/>
    <mergeCell ref="AZ3821:BA3822"/>
    <mergeCell ref="BB3821:BC3822"/>
    <mergeCell ref="AF3821:AG3822"/>
    <mergeCell ref="BO3821:BO3822"/>
    <mergeCell ref="AB3821:AC3822"/>
    <mergeCell ref="AD3821:AE3822"/>
    <mergeCell ref="H3821:I3822"/>
    <mergeCell ref="J3821:K3822"/>
    <mergeCell ref="L3821:M3822"/>
    <mergeCell ref="N3821:O3822"/>
    <mergeCell ref="P3821:Q3822"/>
    <mergeCell ref="R3821:S3822"/>
    <mergeCell ref="BD3817:BE3818"/>
    <mergeCell ref="BF3817:BG3818"/>
    <mergeCell ref="BH3817:BI3818"/>
    <mergeCell ref="BJ3817:BK3818"/>
    <mergeCell ref="BL3817:BN3818"/>
    <mergeCell ref="BP3817:BP3818"/>
    <mergeCell ref="AR3817:AS3818"/>
    <mergeCell ref="AT3817:AU3818"/>
    <mergeCell ref="AV3817:AW3818"/>
    <mergeCell ref="AX3817:AY3818"/>
    <mergeCell ref="AZ3817:BA3818"/>
    <mergeCell ref="BB3817:BC3818"/>
    <mergeCell ref="AF3817:AG3818"/>
    <mergeCell ref="AH3817:AI3818"/>
    <mergeCell ref="AJ3817:AK3818"/>
    <mergeCell ref="AL3817:AM3818"/>
    <mergeCell ref="AN3817:AO3818"/>
    <mergeCell ref="AP3817:AQ3818"/>
    <mergeCell ref="T3817:U3818"/>
    <mergeCell ref="V3817:W3818"/>
    <mergeCell ref="X3817:Y3818"/>
    <mergeCell ref="Z3817:AA3818"/>
    <mergeCell ref="AB3817:AC3818"/>
    <mergeCell ref="AD3817:AE3818"/>
    <mergeCell ref="H3817:I3818"/>
    <mergeCell ref="J3817:K3818"/>
    <mergeCell ref="L3817:M3818"/>
    <mergeCell ref="N3817:O3818"/>
    <mergeCell ref="P3817:Q3818"/>
    <mergeCell ref="R3817:S3818"/>
    <mergeCell ref="BJ3819:BK3820"/>
    <mergeCell ref="BL3819:BN3820"/>
    <mergeCell ref="AH3825:AI3826"/>
    <mergeCell ref="AJ3825:AK3826"/>
    <mergeCell ref="AL3825:AM3826"/>
    <mergeCell ref="AN3825:AO3826"/>
    <mergeCell ref="AP3825:AQ3826"/>
    <mergeCell ref="T3825:U3826"/>
    <mergeCell ref="V3825:W3826"/>
    <mergeCell ref="X3825:Y3826"/>
    <mergeCell ref="Z3825:AA3826"/>
    <mergeCell ref="AB3825:AC3826"/>
    <mergeCell ref="AD3825:AE3826"/>
    <mergeCell ref="H3825:I3826"/>
    <mergeCell ref="J3825:K3826"/>
    <mergeCell ref="L3825:M3826"/>
    <mergeCell ref="N3825:O3826"/>
    <mergeCell ref="P3825:Q3826"/>
    <mergeCell ref="R3825:S3826"/>
    <mergeCell ref="BO3825:BO3826"/>
    <mergeCell ref="BJ3823:BK3824"/>
    <mergeCell ref="BL3823:BN3824"/>
    <mergeCell ref="BP3823:BP3824"/>
    <mergeCell ref="C3820:D3820"/>
    <mergeCell ref="B3821:B3822"/>
    <mergeCell ref="C3821:D3821"/>
    <mergeCell ref="E3821:E3822"/>
    <mergeCell ref="F3821:F3822"/>
    <mergeCell ref="G3821:G3822"/>
    <mergeCell ref="AX3819:AY3820"/>
    <mergeCell ref="AZ3819:BA3820"/>
    <mergeCell ref="BB3819:BC3820"/>
    <mergeCell ref="BD3819:BE3820"/>
    <mergeCell ref="BF3819:BG3820"/>
    <mergeCell ref="BH3819:BI3820"/>
    <mergeCell ref="AL3819:AM3820"/>
    <mergeCell ref="AN3819:AO3820"/>
    <mergeCell ref="AP3819:AQ3820"/>
    <mergeCell ref="AR3819:AS3820"/>
    <mergeCell ref="AT3819:AU3820"/>
    <mergeCell ref="AV3819:AW3820"/>
    <mergeCell ref="Z3819:AA3820"/>
    <mergeCell ref="AB3819:AC3820"/>
    <mergeCell ref="AD3819:AE3820"/>
    <mergeCell ref="AF3819:AG3820"/>
    <mergeCell ref="AH3819:AI3820"/>
    <mergeCell ref="AJ3819:AK3820"/>
    <mergeCell ref="N3819:O3820"/>
    <mergeCell ref="P3819:Q3820"/>
    <mergeCell ref="R3819:S3820"/>
    <mergeCell ref="T3819:U3820"/>
    <mergeCell ref="V3819:W3820"/>
    <mergeCell ref="X3819:Y3820"/>
    <mergeCell ref="BP3819:BP3820"/>
    <mergeCell ref="C3824:D3824"/>
    <mergeCell ref="B3825:B3826"/>
    <mergeCell ref="C3825:D3825"/>
    <mergeCell ref="E3825:E3826"/>
    <mergeCell ref="F3825:F3826"/>
    <mergeCell ref="G3825:G3826"/>
    <mergeCell ref="AX3823:AY3824"/>
    <mergeCell ref="AZ3823:BA3824"/>
    <mergeCell ref="BB3823:BC3824"/>
    <mergeCell ref="BD3823:BE3824"/>
    <mergeCell ref="BF3823:BG3824"/>
    <mergeCell ref="BH3823:BI3824"/>
    <mergeCell ref="AL3823:AM3824"/>
    <mergeCell ref="AN3823:AO3824"/>
    <mergeCell ref="AP3823:AQ3824"/>
    <mergeCell ref="AR3823:AS3824"/>
    <mergeCell ref="AT3823:AU3824"/>
    <mergeCell ref="AV3823:AW3824"/>
    <mergeCell ref="Z3823:AA3824"/>
    <mergeCell ref="AB3823:AC3824"/>
    <mergeCell ref="BQ3827:BQ3828"/>
    <mergeCell ref="B3829:C3829"/>
    <mergeCell ref="BD3827:BE3828"/>
    <mergeCell ref="BF3827:BG3828"/>
    <mergeCell ref="BH3827:BI3828"/>
    <mergeCell ref="BJ3827:BK3828"/>
    <mergeCell ref="BL3827:BN3828"/>
    <mergeCell ref="BP3827:BP3828"/>
    <mergeCell ref="AR3827:AS3828"/>
    <mergeCell ref="AD3823:AE3824"/>
    <mergeCell ref="AF3823:AG3824"/>
    <mergeCell ref="AH3823:AI3824"/>
    <mergeCell ref="AJ3823:AK3824"/>
    <mergeCell ref="N3823:O3824"/>
    <mergeCell ref="P3823:Q3824"/>
    <mergeCell ref="R3823:S3824"/>
    <mergeCell ref="T3823:U3824"/>
    <mergeCell ref="V3823:W3824"/>
    <mergeCell ref="X3823:Y3824"/>
    <mergeCell ref="B3827:C3828"/>
    <mergeCell ref="D3827:E3828"/>
    <mergeCell ref="H3827:I3828"/>
    <mergeCell ref="J3827:K3828"/>
    <mergeCell ref="L3827:M3828"/>
    <mergeCell ref="N3827:O3828"/>
    <mergeCell ref="P3827:Q3828"/>
    <mergeCell ref="R3827:S3828"/>
    <mergeCell ref="D3829:E3830"/>
    <mergeCell ref="H3829:I3830"/>
    <mergeCell ref="J3829:K3830"/>
    <mergeCell ref="BQ3825:BQ3826"/>
    <mergeCell ref="C3826:D3826"/>
    <mergeCell ref="B3823:B3824"/>
    <mergeCell ref="C3823:D3823"/>
    <mergeCell ref="E3823:E3824"/>
    <mergeCell ref="F3823:F3824"/>
    <mergeCell ref="G3823:G3824"/>
    <mergeCell ref="H3823:I3824"/>
    <mergeCell ref="J3823:K3824"/>
    <mergeCell ref="L3823:M3824"/>
    <mergeCell ref="BO3823:BO3824"/>
    <mergeCell ref="BD3825:BE3826"/>
    <mergeCell ref="BF3825:BG3826"/>
    <mergeCell ref="BH3825:BI3826"/>
    <mergeCell ref="BJ3825:BK3826"/>
    <mergeCell ref="BL3825:BN3826"/>
    <mergeCell ref="BP3825:BP3826"/>
    <mergeCell ref="AR3825:AS3826"/>
    <mergeCell ref="AT3825:AU3826"/>
    <mergeCell ref="AV3825:AW3826"/>
    <mergeCell ref="AX3825:AY3826"/>
    <mergeCell ref="AZ3825:BA3826"/>
    <mergeCell ref="BB3825:BC3826"/>
    <mergeCell ref="AF3825:AG3826"/>
    <mergeCell ref="B3834:C3834"/>
    <mergeCell ref="H3834:J3834"/>
    <mergeCell ref="L3834:N3834"/>
    <mergeCell ref="BJ3846:BK3847"/>
    <mergeCell ref="BL3846:BN3847"/>
    <mergeCell ref="BP3846:BP3847"/>
    <mergeCell ref="B3837:BN3837"/>
    <mergeCell ref="E3839:AC3839"/>
    <mergeCell ref="AE3839:AK3839"/>
    <mergeCell ref="AL3839:BM3839"/>
    <mergeCell ref="AO3834:AQ3834"/>
    <mergeCell ref="AS3834:AU3834"/>
    <mergeCell ref="AZ3834:BD3834"/>
    <mergeCell ref="BE3834:BG3834"/>
    <mergeCell ref="BI3834:BK3834"/>
    <mergeCell ref="BA3835:BN3835"/>
    <mergeCell ref="S3834:U3834"/>
    <mergeCell ref="L3829:M3830"/>
    <mergeCell ref="N3829:O3830"/>
    <mergeCell ref="P3829:Q3830"/>
    <mergeCell ref="R3829:S3830"/>
    <mergeCell ref="T3829:U3830"/>
    <mergeCell ref="V3829:W3830"/>
    <mergeCell ref="X3829:Y3830"/>
    <mergeCell ref="Z3829:AA3830"/>
    <mergeCell ref="AB3829:AC3830"/>
    <mergeCell ref="AD3829:AE3830"/>
    <mergeCell ref="AF3829:AG3830"/>
    <mergeCell ref="AH3829:AI3830"/>
    <mergeCell ref="AJ3829:AK3830"/>
    <mergeCell ref="AL3829:AM3830"/>
    <mergeCell ref="AN3829:AO3830"/>
    <mergeCell ref="AP3829:AQ3830"/>
    <mergeCell ref="AR3829:AS3830"/>
    <mergeCell ref="AT3829:AU3830"/>
    <mergeCell ref="AV3829:AW3830"/>
    <mergeCell ref="AX3829:AY3830"/>
    <mergeCell ref="AZ3829:BA3830"/>
    <mergeCell ref="BB3829:BC3830"/>
    <mergeCell ref="H3846:I3847"/>
    <mergeCell ref="J3846:K3847"/>
    <mergeCell ref="L3846:M3847"/>
    <mergeCell ref="AV3845:AW3845"/>
    <mergeCell ref="AX3845:AY3845"/>
    <mergeCell ref="AZ3845:BA3845"/>
    <mergeCell ref="BB3845:BC3845"/>
    <mergeCell ref="BD3845:BE3845"/>
    <mergeCell ref="BF3845:BG3845"/>
    <mergeCell ref="AJ3845:AK3845"/>
    <mergeCell ref="AL3845:AM3845"/>
    <mergeCell ref="BH3845:BI3845"/>
    <mergeCell ref="BJ3845:BK3845"/>
    <mergeCell ref="B3832:C3832"/>
    <mergeCell ref="H3832:J3832"/>
    <mergeCell ref="L3832:N3832"/>
    <mergeCell ref="O3832:R3832"/>
    <mergeCell ref="AB3845:AC3845"/>
    <mergeCell ref="AD3845:AE3845"/>
    <mergeCell ref="AF3845:AG3845"/>
    <mergeCell ref="AH3845:AI3845"/>
    <mergeCell ref="BO3829:BO3830"/>
    <mergeCell ref="BP3831:BQ3831"/>
    <mergeCell ref="BO3844:BO3845"/>
    <mergeCell ref="AZ3846:BA3847"/>
    <mergeCell ref="BB3846:BC3847"/>
    <mergeCell ref="BD3846:BE3847"/>
    <mergeCell ref="BF3846:BG3847"/>
    <mergeCell ref="BH3846:BI3847"/>
    <mergeCell ref="AL3846:AM3847"/>
    <mergeCell ref="AN3846:AO3847"/>
    <mergeCell ref="AP3846:AQ3847"/>
    <mergeCell ref="AR3846:AS3847"/>
    <mergeCell ref="AT3846:AU3847"/>
    <mergeCell ref="AV3846:AW3847"/>
    <mergeCell ref="Z3846:AA3847"/>
    <mergeCell ref="AB3846:AC3847"/>
    <mergeCell ref="AD3846:AE3847"/>
    <mergeCell ref="AF3846:AG3847"/>
    <mergeCell ref="AH3846:AI3847"/>
    <mergeCell ref="AJ3846:AK3847"/>
    <mergeCell ref="N3846:O3847"/>
    <mergeCell ref="P3846:Q3847"/>
    <mergeCell ref="R3846:S3847"/>
    <mergeCell ref="T3846:U3847"/>
    <mergeCell ref="V3846:W3847"/>
    <mergeCell ref="X3846:Y3847"/>
    <mergeCell ref="B3846:B3847"/>
    <mergeCell ref="C3846:D3846"/>
    <mergeCell ref="E3846:E3847"/>
    <mergeCell ref="F3846:F3847"/>
    <mergeCell ref="G3846:G3847"/>
    <mergeCell ref="BO3846:BO3847"/>
    <mergeCell ref="C3847:D3847"/>
    <mergeCell ref="BD3841:BM3841"/>
    <mergeCell ref="B3844:B3845"/>
    <mergeCell ref="C3844:D3845"/>
    <mergeCell ref="F3844:F3845"/>
    <mergeCell ref="G3844:G3845"/>
    <mergeCell ref="H3844:I3845"/>
    <mergeCell ref="J3844:O3844"/>
    <mergeCell ref="P3844:U3844"/>
    <mergeCell ref="V3844:W3845"/>
    <mergeCell ref="X3844:Y3845"/>
    <mergeCell ref="C3841:D3841"/>
    <mergeCell ref="E3841:AC3841"/>
    <mergeCell ref="AE3841:AH3841"/>
    <mergeCell ref="AI3841:AZ3841"/>
    <mergeCell ref="BA3841:BC3841"/>
    <mergeCell ref="BL3844:BN3845"/>
    <mergeCell ref="J3845:K3845"/>
    <mergeCell ref="L3845:M3845"/>
    <mergeCell ref="N3845:O3845"/>
    <mergeCell ref="P3845:Q3845"/>
    <mergeCell ref="R3845:S3845"/>
    <mergeCell ref="T3845:U3845"/>
    <mergeCell ref="Z3844:AA3845"/>
    <mergeCell ref="AB3844:AG3844"/>
    <mergeCell ref="AH3844:AM3844"/>
    <mergeCell ref="AN3844:AS3844"/>
    <mergeCell ref="AT3844:AY3844"/>
    <mergeCell ref="AZ3844:BE3844"/>
    <mergeCell ref="AN3845:AO3845"/>
    <mergeCell ref="AP3845:AQ3845"/>
    <mergeCell ref="AR3845:AS3845"/>
    <mergeCell ref="AT3845:AU3845"/>
    <mergeCell ref="BF3844:BK3844"/>
    <mergeCell ref="C3849:D3849"/>
    <mergeCell ref="B3850:B3851"/>
    <mergeCell ref="C3850:D3850"/>
    <mergeCell ref="E3850:E3851"/>
    <mergeCell ref="F3850:F3851"/>
    <mergeCell ref="G3850:G3851"/>
    <mergeCell ref="H3850:I3851"/>
    <mergeCell ref="J3850:K3851"/>
    <mergeCell ref="L3850:M3851"/>
    <mergeCell ref="BD3848:BE3849"/>
    <mergeCell ref="BF3848:BG3849"/>
    <mergeCell ref="BH3848:BI3849"/>
    <mergeCell ref="BJ3848:BK3849"/>
    <mergeCell ref="BL3848:BN3849"/>
    <mergeCell ref="BP3848:BP3849"/>
    <mergeCell ref="AR3848:AS3849"/>
    <mergeCell ref="AT3848:AU3849"/>
    <mergeCell ref="AV3848:AW3849"/>
    <mergeCell ref="AX3848:AY3849"/>
    <mergeCell ref="AZ3848:BA3849"/>
    <mergeCell ref="BB3848:BC3849"/>
    <mergeCell ref="AF3848:AG3849"/>
    <mergeCell ref="AH3848:AI3849"/>
    <mergeCell ref="AJ3848:AK3849"/>
    <mergeCell ref="AL3848:AM3849"/>
    <mergeCell ref="AN3848:AO3849"/>
    <mergeCell ref="AP3848:AQ3849"/>
    <mergeCell ref="T3848:U3849"/>
    <mergeCell ref="V3848:W3849"/>
    <mergeCell ref="X3848:Y3849"/>
    <mergeCell ref="Z3848:AA3849"/>
    <mergeCell ref="AB3848:AC3849"/>
    <mergeCell ref="AD3848:AE3849"/>
    <mergeCell ref="H3848:I3849"/>
    <mergeCell ref="J3848:K3849"/>
    <mergeCell ref="L3848:M3849"/>
    <mergeCell ref="N3848:O3849"/>
    <mergeCell ref="P3848:Q3849"/>
    <mergeCell ref="R3848:S3849"/>
    <mergeCell ref="BJ3850:BK3851"/>
    <mergeCell ref="BL3850:BN3851"/>
    <mergeCell ref="BP3850:BP3851"/>
    <mergeCell ref="C3851:D3851"/>
    <mergeCell ref="BO3848:BO3849"/>
    <mergeCell ref="B3852:B3853"/>
    <mergeCell ref="C3852:D3852"/>
    <mergeCell ref="E3852:E3853"/>
    <mergeCell ref="F3852:F3853"/>
    <mergeCell ref="G3852:G3853"/>
    <mergeCell ref="AX3850:AY3851"/>
    <mergeCell ref="AZ3850:BA3851"/>
    <mergeCell ref="BB3850:BC3851"/>
    <mergeCell ref="BD3850:BE3851"/>
    <mergeCell ref="BF3850:BG3851"/>
    <mergeCell ref="BH3850:BI3851"/>
    <mergeCell ref="AL3850:AM3851"/>
    <mergeCell ref="AN3850:AO3851"/>
    <mergeCell ref="AP3850:AQ3851"/>
    <mergeCell ref="AR3850:AS3851"/>
    <mergeCell ref="AT3850:AU3851"/>
    <mergeCell ref="AV3850:AW3851"/>
    <mergeCell ref="Z3850:AA3851"/>
    <mergeCell ref="AB3850:AC3851"/>
    <mergeCell ref="AD3850:AE3851"/>
    <mergeCell ref="AF3850:AG3851"/>
    <mergeCell ref="AH3850:AI3851"/>
    <mergeCell ref="AJ3850:AK3851"/>
    <mergeCell ref="N3850:O3851"/>
    <mergeCell ref="P3850:Q3851"/>
    <mergeCell ref="R3850:S3851"/>
    <mergeCell ref="T3850:U3851"/>
    <mergeCell ref="V3850:W3851"/>
    <mergeCell ref="X3850:Y3851"/>
    <mergeCell ref="BQ3852:BQ3853"/>
    <mergeCell ref="C3853:D3853"/>
    <mergeCell ref="B3848:B3849"/>
    <mergeCell ref="C3848:D3848"/>
    <mergeCell ref="E3848:E3849"/>
    <mergeCell ref="F3848:F3849"/>
    <mergeCell ref="G3848:G3849"/>
    <mergeCell ref="BD3852:BE3853"/>
    <mergeCell ref="BF3852:BG3853"/>
    <mergeCell ref="BH3852:BI3853"/>
    <mergeCell ref="BJ3852:BK3853"/>
    <mergeCell ref="BL3852:BN3853"/>
    <mergeCell ref="BP3852:BP3853"/>
    <mergeCell ref="AR3852:AS3853"/>
    <mergeCell ref="AT3852:AU3853"/>
    <mergeCell ref="AV3852:AW3853"/>
    <mergeCell ref="AX3852:AY3853"/>
    <mergeCell ref="AZ3852:BA3853"/>
    <mergeCell ref="BB3852:BC3853"/>
    <mergeCell ref="AF3852:AG3853"/>
    <mergeCell ref="AH3852:AI3853"/>
    <mergeCell ref="AJ3852:AK3853"/>
    <mergeCell ref="AL3852:AM3853"/>
    <mergeCell ref="AN3852:AO3853"/>
    <mergeCell ref="AP3852:AQ3853"/>
    <mergeCell ref="T3852:U3853"/>
    <mergeCell ref="V3852:W3853"/>
    <mergeCell ref="X3852:Y3853"/>
    <mergeCell ref="Z3852:AA3853"/>
    <mergeCell ref="AB3852:AC3853"/>
    <mergeCell ref="AD3852:AE3853"/>
    <mergeCell ref="H3852:I3853"/>
    <mergeCell ref="J3852:K3853"/>
    <mergeCell ref="L3852:M3853"/>
    <mergeCell ref="N3852:O3853"/>
    <mergeCell ref="P3852:Q3853"/>
    <mergeCell ref="R3852:S3853"/>
    <mergeCell ref="BJ3854:BK3855"/>
    <mergeCell ref="BL3854:BN3855"/>
    <mergeCell ref="BP3854:BP3855"/>
    <mergeCell ref="BQ3854:BQ3855"/>
    <mergeCell ref="C3855:D3855"/>
    <mergeCell ref="B3856:B3857"/>
    <mergeCell ref="C3856:D3856"/>
    <mergeCell ref="E3856:E3857"/>
    <mergeCell ref="F3856:F3857"/>
    <mergeCell ref="G3856:G3857"/>
    <mergeCell ref="AX3854:AY3855"/>
    <mergeCell ref="AZ3854:BA3855"/>
    <mergeCell ref="BB3854:BC3855"/>
    <mergeCell ref="BD3854:BE3855"/>
    <mergeCell ref="BF3854:BG3855"/>
    <mergeCell ref="BH3854:BI3855"/>
    <mergeCell ref="AL3854:AM3855"/>
    <mergeCell ref="AN3854:AO3855"/>
    <mergeCell ref="AP3854:AQ3855"/>
    <mergeCell ref="AR3854:AS3855"/>
    <mergeCell ref="AT3854:AU3855"/>
    <mergeCell ref="AV3854:AW3855"/>
    <mergeCell ref="Z3854:AA3855"/>
    <mergeCell ref="AB3854:AC3855"/>
    <mergeCell ref="AD3854:AE3855"/>
    <mergeCell ref="AF3854:AG3855"/>
    <mergeCell ref="AH3854:AI3855"/>
    <mergeCell ref="AJ3854:AK3855"/>
    <mergeCell ref="N3854:O3855"/>
    <mergeCell ref="P3854:Q3855"/>
    <mergeCell ref="R3854:S3855"/>
    <mergeCell ref="T3854:U3855"/>
    <mergeCell ref="V3854:W3855"/>
    <mergeCell ref="X3854:Y3855"/>
    <mergeCell ref="BQ3856:BQ3857"/>
    <mergeCell ref="C3857:D3857"/>
    <mergeCell ref="B3854:B3855"/>
    <mergeCell ref="C3854:D3854"/>
    <mergeCell ref="E3854:E3855"/>
    <mergeCell ref="F3854:F3855"/>
    <mergeCell ref="G3854:G3855"/>
    <mergeCell ref="H3854:I3855"/>
    <mergeCell ref="J3854:K3855"/>
    <mergeCell ref="L3854:M3855"/>
    <mergeCell ref="BD3856:BE3857"/>
    <mergeCell ref="BF3856:BG3857"/>
    <mergeCell ref="BH3856:BI3857"/>
    <mergeCell ref="BJ3856:BK3857"/>
    <mergeCell ref="BL3856:BN3857"/>
    <mergeCell ref="BP3856:BP3857"/>
    <mergeCell ref="AR3856:AS3857"/>
    <mergeCell ref="AT3856:AU3857"/>
    <mergeCell ref="AV3856:AW3857"/>
    <mergeCell ref="AX3856:AY3857"/>
    <mergeCell ref="AZ3856:BA3857"/>
    <mergeCell ref="BB3856:BC3857"/>
    <mergeCell ref="AF3856:AG3857"/>
    <mergeCell ref="AH3856:AI3857"/>
    <mergeCell ref="AJ3856:AK3857"/>
    <mergeCell ref="AL3856:AM3857"/>
    <mergeCell ref="AN3856:AO3857"/>
    <mergeCell ref="AP3856:AQ3857"/>
    <mergeCell ref="T3856:U3857"/>
    <mergeCell ref="V3856:W3857"/>
    <mergeCell ref="X3856:Y3857"/>
    <mergeCell ref="Z3856:AA3857"/>
    <mergeCell ref="AB3856:AC3857"/>
    <mergeCell ref="AD3856:AE3857"/>
    <mergeCell ref="H3856:I3857"/>
    <mergeCell ref="J3856:K3857"/>
    <mergeCell ref="L3856:M3857"/>
    <mergeCell ref="N3856:O3857"/>
    <mergeCell ref="P3856:Q3857"/>
    <mergeCell ref="R3856:S3857"/>
    <mergeCell ref="BJ3858:BK3859"/>
    <mergeCell ref="BL3858:BN3859"/>
    <mergeCell ref="BP3858:BP3859"/>
    <mergeCell ref="BQ3858:BQ3859"/>
    <mergeCell ref="C3859:D3859"/>
    <mergeCell ref="B3860:B3861"/>
    <mergeCell ref="C3860:D3860"/>
    <mergeCell ref="E3860:E3861"/>
    <mergeCell ref="F3860:F3861"/>
    <mergeCell ref="G3860:G3861"/>
    <mergeCell ref="AX3858:AY3859"/>
    <mergeCell ref="AZ3858:BA3859"/>
    <mergeCell ref="BB3858:BC3859"/>
    <mergeCell ref="BD3858:BE3859"/>
    <mergeCell ref="BF3858:BG3859"/>
    <mergeCell ref="BH3858:BI3859"/>
    <mergeCell ref="AL3858:AM3859"/>
    <mergeCell ref="AN3858:AO3859"/>
    <mergeCell ref="AP3858:AQ3859"/>
    <mergeCell ref="AR3858:AS3859"/>
    <mergeCell ref="AT3858:AU3859"/>
    <mergeCell ref="AV3858:AW3859"/>
    <mergeCell ref="Z3858:AA3859"/>
    <mergeCell ref="AB3858:AC3859"/>
    <mergeCell ref="AD3858:AE3859"/>
    <mergeCell ref="AF3858:AG3859"/>
    <mergeCell ref="AH3858:AI3859"/>
    <mergeCell ref="AJ3858:AK3859"/>
    <mergeCell ref="N3858:O3859"/>
    <mergeCell ref="P3858:Q3859"/>
    <mergeCell ref="R3858:S3859"/>
    <mergeCell ref="T3858:U3859"/>
    <mergeCell ref="V3858:W3859"/>
    <mergeCell ref="X3858:Y3859"/>
    <mergeCell ref="BQ3860:BQ3861"/>
    <mergeCell ref="C3861:D3861"/>
    <mergeCell ref="B3858:B3859"/>
    <mergeCell ref="C3858:D3858"/>
    <mergeCell ref="E3858:E3859"/>
    <mergeCell ref="F3858:F3859"/>
    <mergeCell ref="G3858:G3859"/>
    <mergeCell ref="H3858:I3859"/>
    <mergeCell ref="J3858:K3859"/>
    <mergeCell ref="L3858:M3859"/>
    <mergeCell ref="BD3860:BE3861"/>
    <mergeCell ref="BF3860:BG3861"/>
    <mergeCell ref="BH3860:BI3861"/>
    <mergeCell ref="BJ3860:BK3861"/>
    <mergeCell ref="BL3860:BN3861"/>
    <mergeCell ref="BP3860:BP3861"/>
    <mergeCell ref="AR3860:AS3861"/>
    <mergeCell ref="AT3860:AU3861"/>
    <mergeCell ref="AF3860:AG3861"/>
    <mergeCell ref="AH3860:AI3861"/>
    <mergeCell ref="AJ3860:AK3861"/>
    <mergeCell ref="AL3860:AM3861"/>
    <mergeCell ref="AN3860:AO3861"/>
    <mergeCell ref="AP3860:AQ3861"/>
    <mergeCell ref="T3860:U3861"/>
    <mergeCell ref="V3860:W3861"/>
    <mergeCell ref="X3860:Y3861"/>
    <mergeCell ref="Z3860:AA3861"/>
    <mergeCell ref="AB3860:AC3861"/>
    <mergeCell ref="AD3860:AE3861"/>
    <mergeCell ref="H3860:I3861"/>
    <mergeCell ref="J3860:K3861"/>
    <mergeCell ref="L3860:M3861"/>
    <mergeCell ref="N3860:O3861"/>
    <mergeCell ref="P3860:Q3861"/>
    <mergeCell ref="R3860:S3861"/>
    <mergeCell ref="BO3858:BO3859"/>
    <mergeCell ref="BO3860:BO3861"/>
    <mergeCell ref="BJ3862:BK3863"/>
    <mergeCell ref="BL3862:BN3863"/>
    <mergeCell ref="BP3862:BP3863"/>
    <mergeCell ref="BQ3862:BQ3863"/>
    <mergeCell ref="C3863:D3863"/>
    <mergeCell ref="B3864:B3865"/>
    <mergeCell ref="C3864:D3864"/>
    <mergeCell ref="E3864:E3865"/>
    <mergeCell ref="F3864:F3865"/>
    <mergeCell ref="G3864:G3865"/>
    <mergeCell ref="AX3862:AY3863"/>
    <mergeCell ref="AZ3862:BA3863"/>
    <mergeCell ref="BB3862:BC3863"/>
    <mergeCell ref="BD3862:BE3863"/>
    <mergeCell ref="BF3862:BG3863"/>
    <mergeCell ref="BH3862:BI3863"/>
    <mergeCell ref="AL3862:AM3863"/>
    <mergeCell ref="AN3862:AO3863"/>
    <mergeCell ref="AP3862:AQ3863"/>
    <mergeCell ref="AR3862:AS3863"/>
    <mergeCell ref="AT3862:AU3863"/>
    <mergeCell ref="AV3862:AW3863"/>
    <mergeCell ref="Z3862:AA3863"/>
    <mergeCell ref="AB3862:AC3863"/>
    <mergeCell ref="AD3862:AE3863"/>
    <mergeCell ref="AF3862:AG3863"/>
    <mergeCell ref="AH3862:AI3863"/>
    <mergeCell ref="AJ3862:AK3863"/>
    <mergeCell ref="N3862:O3863"/>
    <mergeCell ref="P3862:Q3863"/>
    <mergeCell ref="R3862:S3863"/>
    <mergeCell ref="T3862:U3863"/>
    <mergeCell ref="V3862:W3863"/>
    <mergeCell ref="X3862:Y3863"/>
    <mergeCell ref="BQ3864:BQ3865"/>
    <mergeCell ref="C3865:D3865"/>
    <mergeCell ref="B3862:B3863"/>
    <mergeCell ref="C3862:D3862"/>
    <mergeCell ref="E3862:E3863"/>
    <mergeCell ref="F3862:F3863"/>
    <mergeCell ref="G3862:G3863"/>
    <mergeCell ref="H3862:I3863"/>
    <mergeCell ref="J3862:K3863"/>
    <mergeCell ref="L3862:M3863"/>
    <mergeCell ref="BD3864:BE3865"/>
    <mergeCell ref="BF3864:BG3865"/>
    <mergeCell ref="BH3864:BI3865"/>
    <mergeCell ref="BJ3864:BK3865"/>
    <mergeCell ref="BL3864:BN3865"/>
    <mergeCell ref="BP3864:BP3865"/>
    <mergeCell ref="AR3864:AS3865"/>
    <mergeCell ref="AT3864:AU3865"/>
    <mergeCell ref="AV3864:AW3865"/>
    <mergeCell ref="AX3864:AY3865"/>
    <mergeCell ref="AZ3864:BA3865"/>
    <mergeCell ref="BB3864:BC3865"/>
    <mergeCell ref="AF3864:AG3865"/>
    <mergeCell ref="AH3864:AI3865"/>
    <mergeCell ref="AJ3864:AK3865"/>
    <mergeCell ref="AL3864:AM3865"/>
    <mergeCell ref="AN3864:AO3865"/>
    <mergeCell ref="AP3864:AQ3865"/>
    <mergeCell ref="T3864:U3865"/>
    <mergeCell ref="V3864:W3865"/>
    <mergeCell ref="X3864:Y3865"/>
    <mergeCell ref="Z3864:AA3865"/>
    <mergeCell ref="AB3864:AC3865"/>
    <mergeCell ref="AD3864:AE3865"/>
    <mergeCell ref="H3864:I3865"/>
    <mergeCell ref="J3864:K3865"/>
    <mergeCell ref="L3864:M3865"/>
    <mergeCell ref="N3864:O3865"/>
    <mergeCell ref="P3864:Q3865"/>
    <mergeCell ref="R3864:S3865"/>
    <mergeCell ref="BO3862:BO3863"/>
    <mergeCell ref="C3867:D3867"/>
    <mergeCell ref="B3868:B3869"/>
    <mergeCell ref="C3868:D3868"/>
    <mergeCell ref="E3868:E3869"/>
    <mergeCell ref="F3868:F3869"/>
    <mergeCell ref="G3868:G3869"/>
    <mergeCell ref="AX3866:AY3867"/>
    <mergeCell ref="AZ3866:BA3867"/>
    <mergeCell ref="BB3866:BC3867"/>
    <mergeCell ref="BD3866:BE3867"/>
    <mergeCell ref="BF3866:BG3867"/>
    <mergeCell ref="BH3866:BI3867"/>
    <mergeCell ref="AL3866:AM3867"/>
    <mergeCell ref="AN3866:AO3867"/>
    <mergeCell ref="AP3866:AQ3867"/>
    <mergeCell ref="AR3866:AS3867"/>
    <mergeCell ref="AT3866:AU3867"/>
    <mergeCell ref="AV3866:AW3867"/>
    <mergeCell ref="Z3866:AA3867"/>
    <mergeCell ref="AB3866:AC3867"/>
    <mergeCell ref="AD3866:AE3867"/>
    <mergeCell ref="AF3866:AG3867"/>
    <mergeCell ref="AH3866:AI3867"/>
    <mergeCell ref="AJ3866:AK3867"/>
    <mergeCell ref="N3866:O3867"/>
    <mergeCell ref="P3866:Q3867"/>
    <mergeCell ref="R3866:S3867"/>
    <mergeCell ref="T3866:U3867"/>
    <mergeCell ref="V3866:W3867"/>
    <mergeCell ref="X3866:Y3867"/>
    <mergeCell ref="BQ3868:BQ3869"/>
    <mergeCell ref="C3869:D3869"/>
    <mergeCell ref="B3866:B3867"/>
    <mergeCell ref="C3866:D3866"/>
    <mergeCell ref="E3866:E3867"/>
    <mergeCell ref="F3866:F3867"/>
    <mergeCell ref="G3866:G3867"/>
    <mergeCell ref="H3866:I3867"/>
    <mergeCell ref="J3866:K3867"/>
    <mergeCell ref="L3866:M3867"/>
    <mergeCell ref="BD3868:BE3869"/>
    <mergeCell ref="BF3868:BG3869"/>
    <mergeCell ref="BH3868:BI3869"/>
    <mergeCell ref="BJ3868:BK3869"/>
    <mergeCell ref="BL3868:BN3869"/>
    <mergeCell ref="BP3868:BP3869"/>
    <mergeCell ref="AR3868:AS3869"/>
    <mergeCell ref="AT3868:AU3869"/>
    <mergeCell ref="AV3868:AW3869"/>
    <mergeCell ref="AX3868:AY3869"/>
    <mergeCell ref="AZ3868:BA3869"/>
    <mergeCell ref="BB3868:BC3869"/>
    <mergeCell ref="AF3868:AG3869"/>
    <mergeCell ref="AH3868:AI3869"/>
    <mergeCell ref="AJ3868:AK3869"/>
    <mergeCell ref="AL3868:AM3869"/>
    <mergeCell ref="AN3868:AO3869"/>
    <mergeCell ref="AP3868:AQ3869"/>
    <mergeCell ref="T3868:U3869"/>
    <mergeCell ref="V3868:W3869"/>
    <mergeCell ref="X3868:Y3869"/>
    <mergeCell ref="Z3868:AA3869"/>
    <mergeCell ref="AB3868:AC3869"/>
    <mergeCell ref="AD3868:AE3869"/>
    <mergeCell ref="H3868:I3869"/>
    <mergeCell ref="J3868:K3869"/>
    <mergeCell ref="L3868:M3869"/>
    <mergeCell ref="N3868:O3869"/>
    <mergeCell ref="P3868:Q3869"/>
    <mergeCell ref="R3868:S3869"/>
    <mergeCell ref="BJ3870:BK3871"/>
    <mergeCell ref="BL3870:BN3871"/>
    <mergeCell ref="BP3870:BP3871"/>
    <mergeCell ref="BQ3870:BQ3871"/>
    <mergeCell ref="C3871:D3871"/>
    <mergeCell ref="B3872:B3873"/>
    <mergeCell ref="C3872:D3872"/>
    <mergeCell ref="E3872:E3873"/>
    <mergeCell ref="F3872:F3873"/>
    <mergeCell ref="G3872:G3873"/>
    <mergeCell ref="AX3870:AY3871"/>
    <mergeCell ref="AZ3870:BA3871"/>
    <mergeCell ref="BB3870:BC3871"/>
    <mergeCell ref="BD3870:BE3871"/>
    <mergeCell ref="BF3870:BG3871"/>
    <mergeCell ref="BH3870:BI3871"/>
    <mergeCell ref="AL3870:AM3871"/>
    <mergeCell ref="AN3870:AO3871"/>
    <mergeCell ref="AP3870:AQ3871"/>
    <mergeCell ref="AR3870:AS3871"/>
    <mergeCell ref="AT3870:AU3871"/>
    <mergeCell ref="AV3870:AW3871"/>
    <mergeCell ref="Z3870:AA3871"/>
    <mergeCell ref="AB3870:AC3871"/>
    <mergeCell ref="AD3870:AE3871"/>
    <mergeCell ref="AF3870:AG3871"/>
    <mergeCell ref="AH3870:AI3871"/>
    <mergeCell ref="AJ3870:AK3871"/>
    <mergeCell ref="N3870:O3871"/>
    <mergeCell ref="P3870:Q3871"/>
    <mergeCell ref="R3870:S3871"/>
    <mergeCell ref="T3870:U3871"/>
    <mergeCell ref="V3870:W3871"/>
    <mergeCell ref="X3870:Y3871"/>
    <mergeCell ref="BQ3872:BQ3873"/>
    <mergeCell ref="C3873:D3873"/>
    <mergeCell ref="B3870:B3871"/>
    <mergeCell ref="C3870:D3870"/>
    <mergeCell ref="E3870:E3871"/>
    <mergeCell ref="F3870:F3871"/>
    <mergeCell ref="G3870:G3871"/>
    <mergeCell ref="H3870:I3871"/>
    <mergeCell ref="J3870:K3871"/>
    <mergeCell ref="L3870:M3871"/>
    <mergeCell ref="BD3872:BE3873"/>
    <mergeCell ref="BF3872:BG3873"/>
    <mergeCell ref="BH3872:BI3873"/>
    <mergeCell ref="BJ3872:BK3873"/>
    <mergeCell ref="BL3872:BN3873"/>
    <mergeCell ref="BP3872:BP3873"/>
    <mergeCell ref="AR3872:AS3873"/>
    <mergeCell ref="AT3872:AU3873"/>
    <mergeCell ref="AV3872:AW3873"/>
    <mergeCell ref="AX3872:AY3873"/>
    <mergeCell ref="L3872:M3873"/>
    <mergeCell ref="N3872:O3873"/>
    <mergeCell ref="P3872:Q3873"/>
    <mergeCell ref="R3872:S3873"/>
    <mergeCell ref="BO3872:BO3873"/>
    <mergeCell ref="C3877:D3877"/>
    <mergeCell ref="B3874:B3875"/>
    <mergeCell ref="C3874:D3874"/>
    <mergeCell ref="E3874:E3875"/>
    <mergeCell ref="F3874:F3875"/>
    <mergeCell ref="G3874:G3875"/>
    <mergeCell ref="H3874:I3875"/>
    <mergeCell ref="J3874:K3875"/>
    <mergeCell ref="L3874:M3875"/>
    <mergeCell ref="AF3876:AG3877"/>
    <mergeCell ref="AH3876:AI3877"/>
    <mergeCell ref="AJ3876:AK3877"/>
    <mergeCell ref="AL3876:AM3877"/>
    <mergeCell ref="AN3876:AO3877"/>
    <mergeCell ref="AP3876:AQ3877"/>
    <mergeCell ref="T3876:U3877"/>
    <mergeCell ref="V3876:W3877"/>
    <mergeCell ref="X3876:Y3877"/>
    <mergeCell ref="Z3876:AA3877"/>
    <mergeCell ref="AB3876:AC3877"/>
    <mergeCell ref="AD3876:AE3877"/>
    <mergeCell ref="H3876:I3877"/>
    <mergeCell ref="J3876:K3877"/>
    <mergeCell ref="L3876:M3877"/>
    <mergeCell ref="N3876:O3877"/>
    <mergeCell ref="P3876:Q3877"/>
    <mergeCell ref="R3876:S3877"/>
    <mergeCell ref="AZ3872:BA3873"/>
    <mergeCell ref="BB3872:BC3873"/>
    <mergeCell ref="AF3872:AG3873"/>
    <mergeCell ref="AH3872:AI3873"/>
    <mergeCell ref="AJ3872:AK3873"/>
    <mergeCell ref="AL3872:AM3873"/>
    <mergeCell ref="AN3872:AO3873"/>
    <mergeCell ref="AP3872:AQ3873"/>
    <mergeCell ref="T3872:U3873"/>
    <mergeCell ref="V3872:W3873"/>
    <mergeCell ref="X3872:Y3873"/>
    <mergeCell ref="Z3872:AA3873"/>
    <mergeCell ref="AB3872:AC3873"/>
    <mergeCell ref="AD3872:AE3873"/>
    <mergeCell ref="H3872:I3873"/>
    <mergeCell ref="J3872:K3873"/>
    <mergeCell ref="BJ3874:BK3875"/>
    <mergeCell ref="BL3874:BN3875"/>
    <mergeCell ref="BP3874:BP3875"/>
    <mergeCell ref="BO3874:BO3875"/>
    <mergeCell ref="C3879:D3879"/>
    <mergeCell ref="B3880:B3881"/>
    <mergeCell ref="C3880:D3880"/>
    <mergeCell ref="E3880:E3881"/>
    <mergeCell ref="F3880:F3881"/>
    <mergeCell ref="G3880:G3881"/>
    <mergeCell ref="AX3878:AY3879"/>
    <mergeCell ref="AZ3878:BA3879"/>
    <mergeCell ref="BB3878:BC3879"/>
    <mergeCell ref="BD3878:BE3879"/>
    <mergeCell ref="BF3878:BG3879"/>
    <mergeCell ref="BH3878:BI3879"/>
    <mergeCell ref="AL3878:AM3879"/>
    <mergeCell ref="AN3878:AO3879"/>
    <mergeCell ref="AP3878:AQ3879"/>
    <mergeCell ref="AR3878:AS3879"/>
    <mergeCell ref="AT3878:AU3879"/>
    <mergeCell ref="AV3878:AW3879"/>
    <mergeCell ref="Z3878:AA3879"/>
    <mergeCell ref="AB3878:AC3879"/>
    <mergeCell ref="AD3878:AE3879"/>
    <mergeCell ref="AF3878:AG3879"/>
    <mergeCell ref="AH3878:AI3879"/>
    <mergeCell ref="AJ3878:AK3879"/>
    <mergeCell ref="N3878:O3879"/>
    <mergeCell ref="P3878:Q3879"/>
    <mergeCell ref="R3878:S3879"/>
    <mergeCell ref="T3878:U3879"/>
    <mergeCell ref="V3878:W3879"/>
    <mergeCell ref="X3878:Y3879"/>
    <mergeCell ref="C3875:D3875"/>
    <mergeCell ref="B3876:B3877"/>
    <mergeCell ref="C3876:D3876"/>
    <mergeCell ref="E3876:E3877"/>
    <mergeCell ref="F3876:F3877"/>
    <mergeCell ref="G3876:G3877"/>
    <mergeCell ref="AX3874:AY3875"/>
    <mergeCell ref="AZ3874:BA3875"/>
    <mergeCell ref="BB3874:BC3875"/>
    <mergeCell ref="BD3874:BE3875"/>
    <mergeCell ref="BF3874:BG3875"/>
    <mergeCell ref="BH3874:BI3875"/>
    <mergeCell ref="AL3874:AM3875"/>
    <mergeCell ref="AN3874:AO3875"/>
    <mergeCell ref="AP3874:AQ3875"/>
    <mergeCell ref="AR3874:AS3875"/>
    <mergeCell ref="AT3874:AU3875"/>
    <mergeCell ref="AV3874:AW3875"/>
    <mergeCell ref="Z3874:AA3875"/>
    <mergeCell ref="AB3874:AC3875"/>
    <mergeCell ref="AD3874:AE3875"/>
    <mergeCell ref="AF3874:AG3875"/>
    <mergeCell ref="AH3874:AI3875"/>
    <mergeCell ref="AJ3874:AK3875"/>
    <mergeCell ref="N3874:O3875"/>
    <mergeCell ref="P3874:Q3875"/>
    <mergeCell ref="R3874:S3875"/>
    <mergeCell ref="T3874:U3875"/>
    <mergeCell ref="V3874:W3875"/>
    <mergeCell ref="X3874:Y3875"/>
    <mergeCell ref="BQ3880:BQ3881"/>
    <mergeCell ref="C3881:D3881"/>
    <mergeCell ref="B3878:B3879"/>
    <mergeCell ref="C3878:D3878"/>
    <mergeCell ref="E3878:E3879"/>
    <mergeCell ref="F3878:F3879"/>
    <mergeCell ref="G3878:G3879"/>
    <mergeCell ref="H3878:I3879"/>
    <mergeCell ref="J3878:K3879"/>
    <mergeCell ref="L3878:M3879"/>
    <mergeCell ref="BD3880:BE3881"/>
    <mergeCell ref="BF3880:BG3881"/>
    <mergeCell ref="BH3880:BI3881"/>
    <mergeCell ref="BJ3880:BK3881"/>
    <mergeCell ref="BL3880:BN3881"/>
    <mergeCell ref="BP3880:BP3881"/>
    <mergeCell ref="AR3880:AS3881"/>
    <mergeCell ref="AT3880:AU3881"/>
    <mergeCell ref="AV3880:AW3881"/>
    <mergeCell ref="AX3880:AY3881"/>
    <mergeCell ref="AZ3880:BA3881"/>
    <mergeCell ref="BB3880:BC3881"/>
    <mergeCell ref="AF3880:AG3881"/>
    <mergeCell ref="BO3880:BO3881"/>
    <mergeCell ref="AH3880:AI3881"/>
    <mergeCell ref="AJ3880:AK3881"/>
    <mergeCell ref="AL3880:AM3881"/>
    <mergeCell ref="AN3880:AO3881"/>
    <mergeCell ref="AP3880:AQ3881"/>
    <mergeCell ref="T3880:U3881"/>
    <mergeCell ref="V3880:W3881"/>
    <mergeCell ref="X3880:Y3881"/>
    <mergeCell ref="Z3880:AA3881"/>
    <mergeCell ref="AB3880:AC3881"/>
    <mergeCell ref="BJ3878:BK3879"/>
    <mergeCell ref="BL3878:BN3879"/>
    <mergeCell ref="BP3878:BP3879"/>
    <mergeCell ref="C3882:D3882"/>
    <mergeCell ref="E3882:E3883"/>
    <mergeCell ref="F3882:F3883"/>
    <mergeCell ref="G3882:G3883"/>
    <mergeCell ref="H3882:I3883"/>
    <mergeCell ref="J3882:K3883"/>
    <mergeCell ref="L3882:M3883"/>
    <mergeCell ref="BO3882:BO3883"/>
    <mergeCell ref="BD3884:BE3885"/>
    <mergeCell ref="BF3884:BG3885"/>
    <mergeCell ref="BH3884:BI3885"/>
    <mergeCell ref="BJ3884:BK3885"/>
    <mergeCell ref="BL3884:BN3885"/>
    <mergeCell ref="BP3884:BP3885"/>
    <mergeCell ref="AR3884:AS3885"/>
    <mergeCell ref="AT3884:AU3885"/>
    <mergeCell ref="AV3884:AW3885"/>
    <mergeCell ref="AX3884:AY3885"/>
    <mergeCell ref="AZ3884:BA3885"/>
    <mergeCell ref="BB3884:BC3885"/>
    <mergeCell ref="AF3884:AG3885"/>
    <mergeCell ref="AH3884:AI3885"/>
    <mergeCell ref="AJ3884:AK3885"/>
    <mergeCell ref="AL3884:AM3885"/>
    <mergeCell ref="AN3884:AO3885"/>
    <mergeCell ref="AP3884:AQ3885"/>
    <mergeCell ref="T3884:U3885"/>
    <mergeCell ref="V3884:W3885"/>
    <mergeCell ref="X3884:Y3885"/>
    <mergeCell ref="Z3884:AA3885"/>
    <mergeCell ref="AB3884:AC3885"/>
    <mergeCell ref="AD3884:AE3885"/>
    <mergeCell ref="H3884:I3885"/>
    <mergeCell ref="J3884:K3885"/>
    <mergeCell ref="L3884:M3885"/>
    <mergeCell ref="N3884:O3885"/>
    <mergeCell ref="P3884:Q3885"/>
    <mergeCell ref="R3884:S3885"/>
    <mergeCell ref="BO3884:BO3885"/>
    <mergeCell ref="BJ3882:BK3883"/>
    <mergeCell ref="BL3882:BN3883"/>
    <mergeCell ref="BP3882:BP3883"/>
    <mergeCell ref="B3891:C3891"/>
    <mergeCell ref="H3891:J3891"/>
    <mergeCell ref="L3891:N3891"/>
    <mergeCell ref="O3891:R3891"/>
    <mergeCell ref="AB3904:AC3904"/>
    <mergeCell ref="AD3904:AE3904"/>
    <mergeCell ref="AF3904:AG3904"/>
    <mergeCell ref="AH3904:AI3904"/>
    <mergeCell ref="BO3888:BO3889"/>
    <mergeCell ref="BP3890:BQ3890"/>
    <mergeCell ref="BO3903:BO3904"/>
    <mergeCell ref="BQ3882:BQ3883"/>
    <mergeCell ref="C3883:D3883"/>
    <mergeCell ref="B3884:B3885"/>
    <mergeCell ref="C3884:D3884"/>
    <mergeCell ref="E3884:E3885"/>
    <mergeCell ref="F3884:F3885"/>
    <mergeCell ref="G3884:G3885"/>
    <mergeCell ref="AX3882:AY3883"/>
    <mergeCell ref="AZ3882:BA3883"/>
    <mergeCell ref="BB3882:BC3883"/>
    <mergeCell ref="BD3882:BE3883"/>
    <mergeCell ref="BF3882:BG3883"/>
    <mergeCell ref="BH3882:BI3883"/>
    <mergeCell ref="AL3882:AM3883"/>
    <mergeCell ref="AN3882:AO3883"/>
    <mergeCell ref="AP3882:AQ3883"/>
    <mergeCell ref="AR3882:AS3883"/>
    <mergeCell ref="AT3882:AU3883"/>
    <mergeCell ref="AV3882:AW3883"/>
    <mergeCell ref="Z3882:AA3883"/>
    <mergeCell ref="AB3882:AC3883"/>
    <mergeCell ref="BQ3886:BQ3887"/>
    <mergeCell ref="B3888:C3888"/>
    <mergeCell ref="BD3886:BE3887"/>
    <mergeCell ref="BF3886:BG3887"/>
    <mergeCell ref="BH3886:BI3887"/>
    <mergeCell ref="BJ3886:BK3887"/>
    <mergeCell ref="BL3886:BN3887"/>
    <mergeCell ref="BP3886:BP3887"/>
    <mergeCell ref="AR3886:AS3887"/>
    <mergeCell ref="AD3882:AE3883"/>
    <mergeCell ref="B3886:C3887"/>
    <mergeCell ref="D3886:E3887"/>
    <mergeCell ref="H3886:I3887"/>
    <mergeCell ref="J3886:K3887"/>
    <mergeCell ref="L3886:M3887"/>
    <mergeCell ref="N3886:O3887"/>
    <mergeCell ref="P3886:Q3887"/>
    <mergeCell ref="R3886:S3887"/>
    <mergeCell ref="D3888:E3889"/>
    <mergeCell ref="H3888:I3889"/>
    <mergeCell ref="AF3882:AG3883"/>
    <mergeCell ref="AH3882:AI3883"/>
    <mergeCell ref="AJ3882:AK3883"/>
    <mergeCell ref="N3882:O3883"/>
    <mergeCell ref="P3882:Q3883"/>
    <mergeCell ref="R3882:S3883"/>
    <mergeCell ref="T3882:U3883"/>
    <mergeCell ref="V3888:W3889"/>
    <mergeCell ref="X3888:Y3889"/>
    <mergeCell ref="Z3888:AA3889"/>
    <mergeCell ref="C3885:D3885"/>
    <mergeCell ref="B3882:B3883"/>
    <mergeCell ref="AT3888:AU3889"/>
    <mergeCell ref="AV3888:AW3889"/>
    <mergeCell ref="AX3888:AY3889"/>
    <mergeCell ref="AZ3888:BA3889"/>
    <mergeCell ref="BB3888:BC3889"/>
    <mergeCell ref="AT3886:AU3887"/>
    <mergeCell ref="AV3886:AW3887"/>
    <mergeCell ref="AX3886:AY3887"/>
    <mergeCell ref="H3905:I3906"/>
    <mergeCell ref="J3905:K3906"/>
    <mergeCell ref="L3905:M3906"/>
    <mergeCell ref="AV3904:AW3904"/>
    <mergeCell ref="AX3904:AY3904"/>
    <mergeCell ref="AZ3904:BA3904"/>
    <mergeCell ref="BB3904:BC3904"/>
    <mergeCell ref="AD3880:AE3881"/>
    <mergeCell ref="H3880:I3881"/>
    <mergeCell ref="J3880:K3881"/>
    <mergeCell ref="L3880:M3881"/>
    <mergeCell ref="N3880:O3881"/>
    <mergeCell ref="P3880:Q3881"/>
    <mergeCell ref="R3880:S3881"/>
    <mergeCell ref="V3882:W3883"/>
    <mergeCell ref="X3882:Y3883"/>
    <mergeCell ref="BH3904:BI3904"/>
    <mergeCell ref="BJ3904:BK3904"/>
    <mergeCell ref="AJ3904:AK3904"/>
    <mergeCell ref="AL3904:AM3904"/>
    <mergeCell ref="AN3904:AO3904"/>
    <mergeCell ref="AP3904:AQ3904"/>
    <mergeCell ref="AR3904:AS3904"/>
    <mergeCell ref="AT3904:AU3904"/>
    <mergeCell ref="BF3903:BK3903"/>
    <mergeCell ref="BL3903:BN3904"/>
    <mergeCell ref="J3904:K3904"/>
    <mergeCell ref="L3904:M3904"/>
    <mergeCell ref="N3904:O3904"/>
    <mergeCell ref="P3904:Q3904"/>
    <mergeCell ref="R3904:S3904"/>
    <mergeCell ref="T3904:U3904"/>
    <mergeCell ref="Z3903:AA3904"/>
    <mergeCell ref="AB3903:AG3903"/>
    <mergeCell ref="AH3903:AM3903"/>
    <mergeCell ref="AN3903:AS3903"/>
    <mergeCell ref="AT3903:AY3903"/>
    <mergeCell ref="AZ3903:BE3903"/>
    <mergeCell ref="AZ3886:BA3887"/>
    <mergeCell ref="BB3886:BC3887"/>
    <mergeCell ref="AF3886:AG3887"/>
    <mergeCell ref="AH3886:AI3887"/>
    <mergeCell ref="AJ3886:AK3887"/>
    <mergeCell ref="AL3886:AM3887"/>
    <mergeCell ref="AN3886:AO3887"/>
    <mergeCell ref="AP3886:AQ3887"/>
    <mergeCell ref="T3886:U3887"/>
    <mergeCell ref="V3886:W3887"/>
    <mergeCell ref="X3886:Y3887"/>
    <mergeCell ref="Z3886:AA3887"/>
    <mergeCell ref="AB3886:AC3887"/>
    <mergeCell ref="AD3886:AE3887"/>
    <mergeCell ref="AO3891:AQ3891"/>
    <mergeCell ref="AS3891:AU3891"/>
    <mergeCell ref="AZ3891:BD3891"/>
    <mergeCell ref="BE3891:BG3891"/>
    <mergeCell ref="BI3891:BK3891"/>
    <mergeCell ref="O3893:R3893"/>
    <mergeCell ref="S3891:U3891"/>
    <mergeCell ref="W3891:Y3891"/>
    <mergeCell ref="Z3891:AC3891"/>
    <mergeCell ref="AD3891:AF3891"/>
    <mergeCell ref="AH3891:AJ3891"/>
    <mergeCell ref="AK3891:AN3891"/>
    <mergeCell ref="BD3888:BE3889"/>
    <mergeCell ref="BF3888:BG3889"/>
    <mergeCell ref="BH3888:BI3889"/>
    <mergeCell ref="BJ3888:BK3889"/>
    <mergeCell ref="BL3888:BN3889"/>
    <mergeCell ref="W3893:Y3893"/>
    <mergeCell ref="Z3893:AC3893"/>
    <mergeCell ref="AD3893:AF3893"/>
    <mergeCell ref="AH3893:AJ3893"/>
    <mergeCell ref="AK3893:AN3893"/>
    <mergeCell ref="J3888:K3889"/>
    <mergeCell ref="L3888:M3889"/>
    <mergeCell ref="N3888:O3889"/>
    <mergeCell ref="P3888:Q3889"/>
    <mergeCell ref="R3888:S3889"/>
    <mergeCell ref="T3888:U3889"/>
    <mergeCell ref="AB3888:AC3889"/>
    <mergeCell ref="AD3888:AE3889"/>
    <mergeCell ref="AF3888:AG3889"/>
    <mergeCell ref="AH3888:AI3889"/>
    <mergeCell ref="AJ3888:AK3889"/>
    <mergeCell ref="AL3888:AM3889"/>
    <mergeCell ref="AN3888:AO3889"/>
    <mergeCell ref="AP3888:AQ3889"/>
    <mergeCell ref="AR3888:AS3889"/>
    <mergeCell ref="B3893:C3893"/>
    <mergeCell ref="H3893:J3893"/>
    <mergeCell ref="L3893:N3893"/>
    <mergeCell ref="BJ3905:BK3906"/>
    <mergeCell ref="BL3905:BN3906"/>
    <mergeCell ref="BP3905:BP3906"/>
    <mergeCell ref="BQ3905:BQ3906"/>
    <mergeCell ref="AX3905:AY3906"/>
    <mergeCell ref="AZ3905:BA3906"/>
    <mergeCell ref="BB3905:BC3906"/>
    <mergeCell ref="BD3905:BE3906"/>
    <mergeCell ref="BF3905:BG3906"/>
    <mergeCell ref="BH3905:BI3906"/>
    <mergeCell ref="AL3905:AM3906"/>
    <mergeCell ref="AN3905:AO3906"/>
    <mergeCell ref="AP3905:AQ3906"/>
    <mergeCell ref="AR3905:AS3906"/>
    <mergeCell ref="AT3905:AU3906"/>
    <mergeCell ref="AV3905:AW3906"/>
    <mergeCell ref="Z3905:AA3906"/>
    <mergeCell ref="AB3905:AC3906"/>
    <mergeCell ref="AD3905:AE3906"/>
    <mergeCell ref="AF3905:AG3906"/>
    <mergeCell ref="AH3905:AI3906"/>
    <mergeCell ref="AJ3905:AK3906"/>
    <mergeCell ref="N3905:O3906"/>
    <mergeCell ref="P3905:Q3906"/>
    <mergeCell ref="R3905:S3906"/>
    <mergeCell ref="T3905:U3906"/>
    <mergeCell ref="V3905:W3906"/>
    <mergeCell ref="X3905:Y3906"/>
    <mergeCell ref="B3905:B3906"/>
    <mergeCell ref="C3905:D3905"/>
    <mergeCell ref="E3905:E3906"/>
    <mergeCell ref="F3905:F3906"/>
    <mergeCell ref="G3905:G3906"/>
    <mergeCell ref="BO3905:BO3906"/>
    <mergeCell ref="C3906:D3906"/>
    <mergeCell ref="BD3900:BM3900"/>
    <mergeCell ref="B3903:B3904"/>
    <mergeCell ref="C3903:D3904"/>
    <mergeCell ref="F3903:F3904"/>
    <mergeCell ref="G3903:G3904"/>
    <mergeCell ref="H3903:I3904"/>
    <mergeCell ref="J3903:O3903"/>
    <mergeCell ref="P3903:U3903"/>
    <mergeCell ref="V3903:W3904"/>
    <mergeCell ref="X3903:Y3904"/>
    <mergeCell ref="B3896:BN3896"/>
    <mergeCell ref="E3898:AC3898"/>
    <mergeCell ref="AE3898:AK3898"/>
    <mergeCell ref="AL3898:BM3898"/>
    <mergeCell ref="C3900:D3900"/>
    <mergeCell ref="E3900:AC3900"/>
    <mergeCell ref="AE3900:AH3900"/>
    <mergeCell ref="AI3900:AZ3900"/>
    <mergeCell ref="BA3900:BC3900"/>
    <mergeCell ref="AO3893:AQ3893"/>
    <mergeCell ref="AS3893:AU3893"/>
    <mergeCell ref="AZ3893:BD3893"/>
    <mergeCell ref="BE3893:BG3893"/>
    <mergeCell ref="BI3893:BK3893"/>
    <mergeCell ref="BA3894:BN3894"/>
    <mergeCell ref="S3893:U3893"/>
    <mergeCell ref="C3908:D3908"/>
    <mergeCell ref="B3909:B3910"/>
    <mergeCell ref="C3909:D3909"/>
    <mergeCell ref="E3909:E3910"/>
    <mergeCell ref="F3909:F3910"/>
    <mergeCell ref="G3909:G3910"/>
    <mergeCell ref="H3909:I3910"/>
    <mergeCell ref="J3909:K3910"/>
    <mergeCell ref="L3909:M3910"/>
    <mergeCell ref="BD3907:BE3908"/>
    <mergeCell ref="BF3907:BG3908"/>
    <mergeCell ref="BH3907:BI3908"/>
    <mergeCell ref="BJ3907:BK3908"/>
    <mergeCell ref="BL3907:BN3908"/>
    <mergeCell ref="BP3907:BP3908"/>
    <mergeCell ref="AR3907:AS3908"/>
    <mergeCell ref="AT3907:AU3908"/>
    <mergeCell ref="AV3907:AW3908"/>
    <mergeCell ref="AX3907:AY3908"/>
    <mergeCell ref="AZ3907:BA3908"/>
    <mergeCell ref="BB3907:BC3908"/>
    <mergeCell ref="AF3907:AG3908"/>
    <mergeCell ref="AH3907:AI3908"/>
    <mergeCell ref="AJ3907:AK3908"/>
    <mergeCell ref="AL3907:AM3908"/>
    <mergeCell ref="AN3907:AO3908"/>
    <mergeCell ref="AP3907:AQ3908"/>
    <mergeCell ref="T3907:U3908"/>
    <mergeCell ref="V3907:W3908"/>
    <mergeCell ref="X3907:Y3908"/>
    <mergeCell ref="Z3907:AA3908"/>
    <mergeCell ref="AB3907:AC3908"/>
    <mergeCell ref="AD3907:AE3908"/>
    <mergeCell ref="H3907:I3908"/>
    <mergeCell ref="J3907:K3908"/>
    <mergeCell ref="L3907:M3908"/>
    <mergeCell ref="N3907:O3908"/>
    <mergeCell ref="P3907:Q3908"/>
    <mergeCell ref="R3907:S3908"/>
    <mergeCell ref="BJ3909:BK3910"/>
    <mergeCell ref="BL3909:BN3910"/>
    <mergeCell ref="BP3909:BP3910"/>
    <mergeCell ref="C3910:D3910"/>
    <mergeCell ref="BO3907:BO3908"/>
    <mergeCell ref="B3911:B3912"/>
    <mergeCell ref="C3911:D3911"/>
    <mergeCell ref="E3911:E3912"/>
    <mergeCell ref="F3911:F3912"/>
    <mergeCell ref="G3911:G3912"/>
    <mergeCell ref="AX3909:AY3910"/>
    <mergeCell ref="AZ3909:BA3910"/>
    <mergeCell ref="BB3909:BC3910"/>
    <mergeCell ref="BD3909:BE3910"/>
    <mergeCell ref="BF3909:BG3910"/>
    <mergeCell ref="BH3909:BI3910"/>
    <mergeCell ref="AL3909:AM3910"/>
    <mergeCell ref="AN3909:AO3910"/>
    <mergeCell ref="AP3909:AQ3910"/>
    <mergeCell ref="AR3909:AS3910"/>
    <mergeCell ref="AT3909:AU3910"/>
    <mergeCell ref="AV3909:AW3910"/>
    <mergeCell ref="Z3909:AA3910"/>
    <mergeCell ref="AB3909:AC3910"/>
    <mergeCell ref="AD3909:AE3910"/>
    <mergeCell ref="AF3909:AG3910"/>
    <mergeCell ref="AH3909:AI3910"/>
    <mergeCell ref="AJ3909:AK3910"/>
    <mergeCell ref="N3909:O3910"/>
    <mergeCell ref="P3909:Q3910"/>
    <mergeCell ref="R3909:S3910"/>
    <mergeCell ref="T3909:U3910"/>
    <mergeCell ref="V3909:W3910"/>
    <mergeCell ref="X3909:Y3910"/>
    <mergeCell ref="BQ3911:BQ3912"/>
    <mergeCell ref="C3912:D3912"/>
    <mergeCell ref="B3907:B3908"/>
    <mergeCell ref="C3907:D3907"/>
    <mergeCell ref="E3907:E3908"/>
    <mergeCell ref="F3907:F3908"/>
    <mergeCell ref="G3907:G3908"/>
    <mergeCell ref="BD3911:BE3912"/>
    <mergeCell ref="BF3911:BG3912"/>
    <mergeCell ref="BH3911:BI3912"/>
    <mergeCell ref="BJ3911:BK3912"/>
    <mergeCell ref="BL3911:BN3912"/>
    <mergeCell ref="BP3911:BP3912"/>
    <mergeCell ref="AR3911:AS3912"/>
    <mergeCell ref="AT3911:AU3912"/>
    <mergeCell ref="AV3911:AW3912"/>
    <mergeCell ref="AX3911:AY3912"/>
    <mergeCell ref="AZ3911:BA3912"/>
    <mergeCell ref="BB3911:BC3912"/>
    <mergeCell ref="AF3911:AG3912"/>
    <mergeCell ref="AH3911:AI3912"/>
    <mergeCell ref="AJ3911:AK3912"/>
    <mergeCell ref="AL3911:AM3912"/>
    <mergeCell ref="AN3911:AO3912"/>
    <mergeCell ref="AP3911:AQ3912"/>
    <mergeCell ref="T3911:U3912"/>
    <mergeCell ref="V3911:W3912"/>
    <mergeCell ref="X3911:Y3912"/>
    <mergeCell ref="Z3911:AA3912"/>
    <mergeCell ref="AB3911:AC3912"/>
    <mergeCell ref="AD3911:AE3912"/>
    <mergeCell ref="H3911:I3912"/>
    <mergeCell ref="J3911:K3912"/>
    <mergeCell ref="L3911:M3912"/>
    <mergeCell ref="N3911:O3912"/>
    <mergeCell ref="P3911:Q3912"/>
    <mergeCell ref="R3911:S3912"/>
    <mergeCell ref="BJ3913:BK3914"/>
    <mergeCell ref="BL3913:BN3914"/>
    <mergeCell ref="BP3913:BP3914"/>
    <mergeCell ref="BQ3913:BQ3914"/>
    <mergeCell ref="C3914:D3914"/>
    <mergeCell ref="B3915:B3916"/>
    <mergeCell ref="C3915:D3915"/>
    <mergeCell ref="E3915:E3916"/>
    <mergeCell ref="F3915:F3916"/>
    <mergeCell ref="G3915:G3916"/>
    <mergeCell ref="AX3913:AY3914"/>
    <mergeCell ref="AZ3913:BA3914"/>
    <mergeCell ref="BB3913:BC3914"/>
    <mergeCell ref="BD3913:BE3914"/>
    <mergeCell ref="BF3913:BG3914"/>
    <mergeCell ref="BH3913:BI3914"/>
    <mergeCell ref="AL3913:AM3914"/>
    <mergeCell ref="AN3913:AO3914"/>
    <mergeCell ref="AP3913:AQ3914"/>
    <mergeCell ref="AR3913:AS3914"/>
    <mergeCell ref="AT3913:AU3914"/>
    <mergeCell ref="AV3913:AW3914"/>
    <mergeCell ref="Z3913:AA3914"/>
    <mergeCell ref="AB3913:AC3914"/>
    <mergeCell ref="AD3913:AE3914"/>
    <mergeCell ref="AF3913:AG3914"/>
    <mergeCell ref="AH3913:AI3914"/>
    <mergeCell ref="AJ3913:AK3914"/>
    <mergeCell ref="N3913:O3914"/>
    <mergeCell ref="P3913:Q3914"/>
    <mergeCell ref="R3913:S3914"/>
    <mergeCell ref="T3913:U3914"/>
    <mergeCell ref="V3913:W3914"/>
    <mergeCell ref="X3913:Y3914"/>
    <mergeCell ref="BQ3915:BQ3916"/>
    <mergeCell ref="C3916:D3916"/>
    <mergeCell ref="B3913:B3914"/>
    <mergeCell ref="C3913:D3913"/>
    <mergeCell ref="E3913:E3914"/>
    <mergeCell ref="F3913:F3914"/>
    <mergeCell ref="G3913:G3914"/>
    <mergeCell ref="H3913:I3914"/>
    <mergeCell ref="J3913:K3914"/>
    <mergeCell ref="L3913:M3914"/>
    <mergeCell ref="BD3915:BE3916"/>
    <mergeCell ref="BF3915:BG3916"/>
    <mergeCell ref="BH3915:BI3916"/>
    <mergeCell ref="BJ3915:BK3916"/>
    <mergeCell ref="BL3915:BN3916"/>
    <mergeCell ref="BP3915:BP3916"/>
    <mergeCell ref="AR3915:AS3916"/>
    <mergeCell ref="AT3915:AU3916"/>
    <mergeCell ref="AV3915:AW3916"/>
    <mergeCell ref="AX3915:AY3916"/>
    <mergeCell ref="AZ3915:BA3916"/>
    <mergeCell ref="BB3915:BC3916"/>
    <mergeCell ref="AF3915:AG3916"/>
    <mergeCell ref="AH3915:AI3916"/>
    <mergeCell ref="AJ3915:AK3916"/>
    <mergeCell ref="AL3915:AM3916"/>
    <mergeCell ref="AN3915:AO3916"/>
    <mergeCell ref="AP3915:AQ3916"/>
    <mergeCell ref="T3915:U3916"/>
    <mergeCell ref="V3915:W3916"/>
    <mergeCell ref="X3915:Y3916"/>
    <mergeCell ref="Z3915:AA3916"/>
    <mergeCell ref="AB3915:AC3916"/>
    <mergeCell ref="AD3915:AE3916"/>
    <mergeCell ref="H3915:I3916"/>
    <mergeCell ref="J3915:K3916"/>
    <mergeCell ref="L3915:M3916"/>
    <mergeCell ref="N3915:O3916"/>
    <mergeCell ref="P3915:Q3916"/>
    <mergeCell ref="R3915:S3916"/>
    <mergeCell ref="BJ3917:BK3918"/>
    <mergeCell ref="BL3917:BN3918"/>
    <mergeCell ref="BP3917:BP3918"/>
    <mergeCell ref="BQ3917:BQ3918"/>
    <mergeCell ref="C3918:D3918"/>
    <mergeCell ref="B3919:B3920"/>
    <mergeCell ref="C3919:D3919"/>
    <mergeCell ref="E3919:E3920"/>
    <mergeCell ref="F3919:F3920"/>
    <mergeCell ref="G3919:G3920"/>
    <mergeCell ref="AX3917:AY3918"/>
    <mergeCell ref="AZ3917:BA3918"/>
    <mergeCell ref="BB3917:BC3918"/>
    <mergeCell ref="BD3917:BE3918"/>
    <mergeCell ref="BF3917:BG3918"/>
    <mergeCell ref="BH3917:BI3918"/>
    <mergeCell ref="AL3917:AM3918"/>
    <mergeCell ref="AN3917:AO3918"/>
    <mergeCell ref="AP3917:AQ3918"/>
    <mergeCell ref="AR3917:AS3918"/>
    <mergeCell ref="AT3917:AU3918"/>
    <mergeCell ref="AV3917:AW3918"/>
    <mergeCell ref="Z3917:AA3918"/>
    <mergeCell ref="AB3917:AC3918"/>
    <mergeCell ref="AD3917:AE3918"/>
    <mergeCell ref="AF3917:AG3918"/>
    <mergeCell ref="AH3917:AI3918"/>
    <mergeCell ref="AJ3917:AK3918"/>
    <mergeCell ref="N3917:O3918"/>
    <mergeCell ref="P3917:Q3918"/>
    <mergeCell ref="R3917:S3918"/>
    <mergeCell ref="T3917:U3918"/>
    <mergeCell ref="V3917:W3918"/>
    <mergeCell ref="X3917:Y3918"/>
    <mergeCell ref="BQ3919:BQ3920"/>
    <mergeCell ref="C3920:D3920"/>
    <mergeCell ref="B3917:B3918"/>
    <mergeCell ref="C3917:D3917"/>
    <mergeCell ref="E3917:E3918"/>
    <mergeCell ref="F3917:F3918"/>
    <mergeCell ref="G3917:G3918"/>
    <mergeCell ref="H3917:I3918"/>
    <mergeCell ref="J3917:K3918"/>
    <mergeCell ref="L3917:M3918"/>
    <mergeCell ref="BD3919:BE3920"/>
    <mergeCell ref="BF3919:BG3920"/>
    <mergeCell ref="BH3919:BI3920"/>
    <mergeCell ref="BJ3919:BK3920"/>
    <mergeCell ref="BL3919:BN3920"/>
    <mergeCell ref="BP3919:BP3920"/>
    <mergeCell ref="AR3919:AS3920"/>
    <mergeCell ref="AT3919:AU3920"/>
    <mergeCell ref="AF3919:AG3920"/>
    <mergeCell ref="AH3919:AI3920"/>
    <mergeCell ref="AJ3919:AK3920"/>
    <mergeCell ref="AL3919:AM3920"/>
    <mergeCell ref="AN3919:AO3920"/>
    <mergeCell ref="AP3919:AQ3920"/>
    <mergeCell ref="T3919:U3920"/>
    <mergeCell ref="V3919:W3920"/>
    <mergeCell ref="X3919:Y3920"/>
    <mergeCell ref="Z3919:AA3920"/>
    <mergeCell ref="AB3919:AC3920"/>
    <mergeCell ref="AD3919:AE3920"/>
    <mergeCell ref="H3919:I3920"/>
    <mergeCell ref="J3919:K3920"/>
    <mergeCell ref="L3919:M3920"/>
    <mergeCell ref="N3919:O3920"/>
    <mergeCell ref="P3919:Q3920"/>
    <mergeCell ref="R3919:S3920"/>
    <mergeCell ref="BO3917:BO3918"/>
    <mergeCell ref="BO3919:BO3920"/>
    <mergeCell ref="BJ3921:BK3922"/>
    <mergeCell ref="BL3921:BN3922"/>
    <mergeCell ref="BP3921:BP3922"/>
    <mergeCell ref="BQ3921:BQ3922"/>
    <mergeCell ref="C3922:D3922"/>
    <mergeCell ref="B3923:B3924"/>
    <mergeCell ref="C3923:D3923"/>
    <mergeCell ref="E3923:E3924"/>
    <mergeCell ref="F3923:F3924"/>
    <mergeCell ref="G3923:G3924"/>
    <mergeCell ref="AX3921:AY3922"/>
    <mergeCell ref="AZ3921:BA3922"/>
    <mergeCell ref="BB3921:BC3922"/>
    <mergeCell ref="BD3921:BE3922"/>
    <mergeCell ref="BF3921:BG3922"/>
    <mergeCell ref="BH3921:BI3922"/>
    <mergeCell ref="AL3921:AM3922"/>
    <mergeCell ref="AN3921:AO3922"/>
    <mergeCell ref="AP3921:AQ3922"/>
    <mergeCell ref="AR3921:AS3922"/>
    <mergeCell ref="AT3921:AU3922"/>
    <mergeCell ref="AV3921:AW3922"/>
    <mergeCell ref="Z3921:AA3922"/>
    <mergeCell ref="AB3921:AC3922"/>
    <mergeCell ref="AD3921:AE3922"/>
    <mergeCell ref="AF3921:AG3922"/>
    <mergeCell ref="AH3921:AI3922"/>
    <mergeCell ref="AJ3921:AK3922"/>
    <mergeCell ref="N3921:O3922"/>
    <mergeCell ref="P3921:Q3922"/>
    <mergeCell ref="R3921:S3922"/>
    <mergeCell ref="T3921:U3922"/>
    <mergeCell ref="V3921:W3922"/>
    <mergeCell ref="X3921:Y3922"/>
    <mergeCell ref="BQ3923:BQ3924"/>
    <mergeCell ref="C3924:D3924"/>
    <mergeCell ref="B3921:B3922"/>
    <mergeCell ref="C3921:D3921"/>
    <mergeCell ref="E3921:E3922"/>
    <mergeCell ref="F3921:F3922"/>
    <mergeCell ref="G3921:G3922"/>
    <mergeCell ref="H3921:I3922"/>
    <mergeCell ref="J3921:K3922"/>
    <mergeCell ref="L3921:M3922"/>
    <mergeCell ref="BD3923:BE3924"/>
    <mergeCell ref="BF3923:BG3924"/>
    <mergeCell ref="BH3923:BI3924"/>
    <mergeCell ref="BJ3923:BK3924"/>
    <mergeCell ref="BL3923:BN3924"/>
    <mergeCell ref="BP3923:BP3924"/>
    <mergeCell ref="AR3923:AS3924"/>
    <mergeCell ref="AT3923:AU3924"/>
    <mergeCell ref="AV3923:AW3924"/>
    <mergeCell ref="AX3923:AY3924"/>
    <mergeCell ref="AZ3923:BA3924"/>
    <mergeCell ref="BB3923:BC3924"/>
    <mergeCell ref="AF3923:AG3924"/>
    <mergeCell ref="AH3923:AI3924"/>
    <mergeCell ref="AJ3923:AK3924"/>
    <mergeCell ref="AL3923:AM3924"/>
    <mergeCell ref="AN3923:AO3924"/>
    <mergeCell ref="AP3923:AQ3924"/>
    <mergeCell ref="T3923:U3924"/>
    <mergeCell ref="V3923:W3924"/>
    <mergeCell ref="X3923:Y3924"/>
    <mergeCell ref="Z3923:AA3924"/>
    <mergeCell ref="AB3923:AC3924"/>
    <mergeCell ref="AD3923:AE3924"/>
    <mergeCell ref="H3923:I3924"/>
    <mergeCell ref="J3923:K3924"/>
    <mergeCell ref="L3923:M3924"/>
    <mergeCell ref="N3923:O3924"/>
    <mergeCell ref="P3923:Q3924"/>
    <mergeCell ref="R3923:S3924"/>
    <mergeCell ref="BJ3925:BK3926"/>
    <mergeCell ref="BL3925:BN3926"/>
    <mergeCell ref="BP3925:BP3926"/>
    <mergeCell ref="BQ3925:BQ3926"/>
    <mergeCell ref="C3926:D3926"/>
    <mergeCell ref="B3927:B3928"/>
    <mergeCell ref="C3927:D3927"/>
    <mergeCell ref="E3927:E3928"/>
    <mergeCell ref="F3927:F3928"/>
    <mergeCell ref="G3927:G3928"/>
    <mergeCell ref="AX3925:AY3926"/>
    <mergeCell ref="AZ3925:BA3926"/>
    <mergeCell ref="BB3925:BC3926"/>
    <mergeCell ref="BD3925:BE3926"/>
    <mergeCell ref="BF3925:BG3926"/>
    <mergeCell ref="BH3925:BI3926"/>
    <mergeCell ref="AL3925:AM3926"/>
    <mergeCell ref="AN3925:AO3926"/>
    <mergeCell ref="AP3925:AQ3926"/>
    <mergeCell ref="AR3925:AS3926"/>
    <mergeCell ref="AT3925:AU3926"/>
    <mergeCell ref="AV3925:AW3926"/>
    <mergeCell ref="Z3925:AA3926"/>
    <mergeCell ref="AB3925:AC3926"/>
    <mergeCell ref="AD3925:AE3926"/>
    <mergeCell ref="AF3925:AG3926"/>
    <mergeCell ref="AH3925:AI3926"/>
    <mergeCell ref="AJ3925:AK3926"/>
    <mergeCell ref="N3925:O3926"/>
    <mergeCell ref="P3925:Q3926"/>
    <mergeCell ref="R3925:S3926"/>
    <mergeCell ref="T3925:U3926"/>
    <mergeCell ref="V3925:W3926"/>
    <mergeCell ref="X3925:Y3926"/>
    <mergeCell ref="BQ3927:BQ3928"/>
    <mergeCell ref="C3928:D3928"/>
    <mergeCell ref="B3925:B3926"/>
    <mergeCell ref="C3925:D3925"/>
    <mergeCell ref="E3925:E3926"/>
    <mergeCell ref="F3925:F3926"/>
    <mergeCell ref="G3925:G3926"/>
    <mergeCell ref="H3925:I3926"/>
    <mergeCell ref="J3925:K3926"/>
    <mergeCell ref="L3925:M3926"/>
    <mergeCell ref="BD3927:BE3928"/>
    <mergeCell ref="BF3927:BG3928"/>
    <mergeCell ref="BH3927:BI3928"/>
    <mergeCell ref="BJ3927:BK3928"/>
    <mergeCell ref="BL3927:BN3928"/>
    <mergeCell ref="BP3927:BP3928"/>
    <mergeCell ref="AR3927:AS3928"/>
    <mergeCell ref="AT3927:AU3928"/>
    <mergeCell ref="AV3927:AW3928"/>
    <mergeCell ref="AX3927:AY3928"/>
    <mergeCell ref="AZ3927:BA3928"/>
    <mergeCell ref="BB3927:BC3928"/>
    <mergeCell ref="AF3927:AG3928"/>
    <mergeCell ref="AH3927:AI3928"/>
    <mergeCell ref="AJ3927:AK3928"/>
    <mergeCell ref="AL3927:AM3928"/>
    <mergeCell ref="AN3927:AO3928"/>
    <mergeCell ref="AP3927:AQ3928"/>
    <mergeCell ref="T3927:U3928"/>
    <mergeCell ref="V3927:W3928"/>
    <mergeCell ref="X3927:Y3928"/>
    <mergeCell ref="Z3927:AA3928"/>
    <mergeCell ref="AB3927:AC3928"/>
    <mergeCell ref="AD3927:AE3928"/>
    <mergeCell ref="H3927:I3928"/>
    <mergeCell ref="J3927:K3928"/>
    <mergeCell ref="L3927:M3928"/>
    <mergeCell ref="N3927:O3928"/>
    <mergeCell ref="P3927:Q3928"/>
    <mergeCell ref="R3927:S3928"/>
    <mergeCell ref="BJ3929:BK3930"/>
    <mergeCell ref="BL3929:BN3930"/>
    <mergeCell ref="BP3929:BP3930"/>
    <mergeCell ref="BQ3929:BQ3930"/>
    <mergeCell ref="C3930:D3930"/>
    <mergeCell ref="B3931:B3932"/>
    <mergeCell ref="C3931:D3931"/>
    <mergeCell ref="E3931:E3932"/>
    <mergeCell ref="F3931:F3932"/>
    <mergeCell ref="G3931:G3932"/>
    <mergeCell ref="AX3929:AY3930"/>
    <mergeCell ref="AZ3929:BA3930"/>
    <mergeCell ref="BB3929:BC3930"/>
    <mergeCell ref="BD3929:BE3930"/>
    <mergeCell ref="BF3929:BG3930"/>
    <mergeCell ref="BH3929:BI3930"/>
    <mergeCell ref="AL3929:AM3930"/>
    <mergeCell ref="AN3929:AO3930"/>
    <mergeCell ref="AP3929:AQ3930"/>
    <mergeCell ref="AR3929:AS3930"/>
    <mergeCell ref="AT3929:AU3930"/>
    <mergeCell ref="AV3929:AW3930"/>
    <mergeCell ref="Z3929:AA3930"/>
    <mergeCell ref="AB3929:AC3930"/>
    <mergeCell ref="AD3929:AE3930"/>
    <mergeCell ref="AF3929:AG3930"/>
    <mergeCell ref="AH3929:AI3930"/>
    <mergeCell ref="AJ3929:AK3930"/>
    <mergeCell ref="N3929:O3930"/>
    <mergeCell ref="P3929:Q3930"/>
    <mergeCell ref="R3929:S3930"/>
    <mergeCell ref="T3929:U3930"/>
    <mergeCell ref="V3929:W3930"/>
    <mergeCell ref="X3929:Y3930"/>
    <mergeCell ref="BQ3931:BQ3932"/>
    <mergeCell ref="C3932:D3932"/>
    <mergeCell ref="B3929:B3930"/>
    <mergeCell ref="C3929:D3929"/>
    <mergeCell ref="E3929:E3930"/>
    <mergeCell ref="F3929:F3930"/>
    <mergeCell ref="G3929:G3930"/>
    <mergeCell ref="H3929:I3930"/>
    <mergeCell ref="J3929:K3930"/>
    <mergeCell ref="L3929:M3930"/>
    <mergeCell ref="BD3931:BE3932"/>
    <mergeCell ref="BF3931:BG3932"/>
    <mergeCell ref="BH3931:BI3932"/>
    <mergeCell ref="BJ3931:BK3932"/>
    <mergeCell ref="BL3931:BN3932"/>
    <mergeCell ref="BP3931:BP3932"/>
    <mergeCell ref="AR3931:AS3932"/>
    <mergeCell ref="AT3931:AU3932"/>
    <mergeCell ref="AV3931:AW3932"/>
    <mergeCell ref="AX3931:AY3932"/>
    <mergeCell ref="AZ3931:BA3932"/>
    <mergeCell ref="BB3931:BC3932"/>
    <mergeCell ref="AF3931:AG3932"/>
    <mergeCell ref="AH3931:AI3932"/>
    <mergeCell ref="AJ3931:AK3932"/>
    <mergeCell ref="AL3931:AM3932"/>
    <mergeCell ref="AN3931:AO3932"/>
    <mergeCell ref="AP3931:AQ3932"/>
    <mergeCell ref="T3931:U3932"/>
    <mergeCell ref="V3931:W3932"/>
    <mergeCell ref="X3931:Y3932"/>
    <mergeCell ref="Z3931:AA3932"/>
    <mergeCell ref="AB3931:AC3932"/>
    <mergeCell ref="AD3931:AE3932"/>
    <mergeCell ref="H3931:I3932"/>
    <mergeCell ref="J3931:K3932"/>
    <mergeCell ref="L3931:M3932"/>
    <mergeCell ref="N3931:O3932"/>
    <mergeCell ref="P3931:Q3932"/>
    <mergeCell ref="R3931:S3932"/>
    <mergeCell ref="BJ3933:BK3934"/>
    <mergeCell ref="BL3933:BN3934"/>
    <mergeCell ref="BP3933:BP3934"/>
    <mergeCell ref="BO3933:BO3934"/>
    <mergeCell ref="C3934:D3934"/>
    <mergeCell ref="B3935:B3936"/>
    <mergeCell ref="C3935:D3935"/>
    <mergeCell ref="E3935:E3936"/>
    <mergeCell ref="F3935:F3936"/>
    <mergeCell ref="G3935:G3936"/>
    <mergeCell ref="AX3933:AY3934"/>
    <mergeCell ref="AZ3933:BA3934"/>
    <mergeCell ref="BB3933:BC3934"/>
    <mergeCell ref="BD3933:BE3934"/>
    <mergeCell ref="BF3933:BG3934"/>
    <mergeCell ref="BH3933:BI3934"/>
    <mergeCell ref="AL3933:AM3934"/>
    <mergeCell ref="AN3933:AO3934"/>
    <mergeCell ref="AP3933:AQ3934"/>
    <mergeCell ref="AR3933:AS3934"/>
    <mergeCell ref="AT3933:AU3934"/>
    <mergeCell ref="AV3933:AW3934"/>
    <mergeCell ref="Z3933:AA3934"/>
    <mergeCell ref="AB3933:AC3934"/>
    <mergeCell ref="AD3933:AE3934"/>
    <mergeCell ref="AF3933:AG3934"/>
    <mergeCell ref="AH3933:AI3934"/>
    <mergeCell ref="AJ3933:AK3934"/>
    <mergeCell ref="N3933:O3934"/>
    <mergeCell ref="P3933:Q3934"/>
    <mergeCell ref="R3933:S3934"/>
    <mergeCell ref="T3933:U3934"/>
    <mergeCell ref="V3933:W3934"/>
    <mergeCell ref="X3933:Y3934"/>
    <mergeCell ref="BO3931:BO3932"/>
    <mergeCell ref="C3936:D3936"/>
    <mergeCell ref="B3933:B3934"/>
    <mergeCell ref="C3933:D3933"/>
    <mergeCell ref="E3933:E3934"/>
    <mergeCell ref="F3933:F3934"/>
    <mergeCell ref="G3933:G3934"/>
    <mergeCell ref="H3933:I3934"/>
    <mergeCell ref="J3933:K3934"/>
    <mergeCell ref="L3933:M3934"/>
    <mergeCell ref="BD3935:BE3936"/>
    <mergeCell ref="BF3935:BG3936"/>
    <mergeCell ref="BH3935:BI3936"/>
    <mergeCell ref="BJ3935:BK3936"/>
    <mergeCell ref="BL3935:BN3936"/>
    <mergeCell ref="BP3935:BP3936"/>
    <mergeCell ref="AR3935:AS3936"/>
    <mergeCell ref="AT3935:AU3936"/>
    <mergeCell ref="AV3935:AW3936"/>
    <mergeCell ref="AX3935:AY3936"/>
    <mergeCell ref="AZ3935:BA3936"/>
    <mergeCell ref="BB3935:BC3936"/>
    <mergeCell ref="AF3935:AG3936"/>
    <mergeCell ref="AH3935:AI3936"/>
    <mergeCell ref="AJ3935:AK3936"/>
    <mergeCell ref="AL3935:AM3936"/>
    <mergeCell ref="AN3935:AO3936"/>
    <mergeCell ref="AP3935:AQ3936"/>
    <mergeCell ref="T3935:U3936"/>
    <mergeCell ref="V3935:W3936"/>
    <mergeCell ref="X3935:Y3936"/>
    <mergeCell ref="Z3935:AA3936"/>
    <mergeCell ref="AB3935:AC3936"/>
    <mergeCell ref="AD3935:AE3936"/>
    <mergeCell ref="H3935:I3936"/>
    <mergeCell ref="J3935:K3936"/>
    <mergeCell ref="L3935:M3936"/>
    <mergeCell ref="N3935:O3936"/>
    <mergeCell ref="P3935:Q3936"/>
    <mergeCell ref="R3935:S3936"/>
    <mergeCell ref="BJ3937:BK3938"/>
    <mergeCell ref="BL3937:BN3938"/>
    <mergeCell ref="BP3937:BP3938"/>
    <mergeCell ref="BQ3939:BQ3940"/>
    <mergeCell ref="C3940:D3940"/>
    <mergeCell ref="B3937:B3938"/>
    <mergeCell ref="C3937:D3937"/>
    <mergeCell ref="E3937:E3938"/>
    <mergeCell ref="F3937:F3938"/>
    <mergeCell ref="G3937:G3938"/>
    <mergeCell ref="H3937:I3938"/>
    <mergeCell ref="J3937:K3938"/>
    <mergeCell ref="L3937:M3938"/>
    <mergeCell ref="BD3939:BE3940"/>
    <mergeCell ref="BF3939:BG3940"/>
    <mergeCell ref="BH3939:BI3940"/>
    <mergeCell ref="BJ3939:BK3940"/>
    <mergeCell ref="BL3939:BN3940"/>
    <mergeCell ref="BP3939:BP3940"/>
    <mergeCell ref="AR3939:AS3940"/>
    <mergeCell ref="AT3939:AU3940"/>
    <mergeCell ref="AV3939:AW3940"/>
    <mergeCell ref="AX3939:AY3940"/>
    <mergeCell ref="AZ3939:BA3940"/>
    <mergeCell ref="BB3939:BC3940"/>
    <mergeCell ref="AF3939:AG3940"/>
    <mergeCell ref="BO3939:BO3940"/>
    <mergeCell ref="AB3939:AC3940"/>
    <mergeCell ref="AD3939:AE3940"/>
    <mergeCell ref="H3939:I3940"/>
    <mergeCell ref="J3939:K3940"/>
    <mergeCell ref="L3939:M3940"/>
    <mergeCell ref="N3939:O3940"/>
    <mergeCell ref="P3939:Q3940"/>
    <mergeCell ref="R3939:S3940"/>
    <mergeCell ref="BO3937:BO3938"/>
    <mergeCell ref="C3938:D3938"/>
    <mergeCell ref="B3939:B3940"/>
    <mergeCell ref="C3939:D3939"/>
    <mergeCell ref="E3939:E3940"/>
    <mergeCell ref="F3939:F3940"/>
    <mergeCell ref="G3939:G3940"/>
    <mergeCell ref="AX3937:AY3938"/>
    <mergeCell ref="AZ3937:BA3938"/>
    <mergeCell ref="BB3937:BC3938"/>
    <mergeCell ref="BD3937:BE3938"/>
    <mergeCell ref="BF3937:BG3938"/>
    <mergeCell ref="BH3937:BI3938"/>
    <mergeCell ref="AL3937:AM3938"/>
    <mergeCell ref="AN3937:AO3938"/>
    <mergeCell ref="AP3937:AQ3938"/>
    <mergeCell ref="AR3937:AS3938"/>
    <mergeCell ref="AT3937:AU3938"/>
    <mergeCell ref="AV3937:AW3938"/>
    <mergeCell ref="Z3937:AA3938"/>
    <mergeCell ref="AB3937:AC3938"/>
    <mergeCell ref="AD3937:AE3938"/>
    <mergeCell ref="AF3937:AG3938"/>
    <mergeCell ref="AH3937:AI3938"/>
    <mergeCell ref="AJ3937:AK3938"/>
    <mergeCell ref="N3937:O3938"/>
    <mergeCell ref="P3937:Q3938"/>
    <mergeCell ref="R3937:S3938"/>
    <mergeCell ref="T3937:U3938"/>
    <mergeCell ref="V3937:W3938"/>
    <mergeCell ref="X3937:Y3938"/>
    <mergeCell ref="C3942:D3942"/>
    <mergeCell ref="B3943:B3944"/>
    <mergeCell ref="C3943:D3943"/>
    <mergeCell ref="E3943:E3944"/>
    <mergeCell ref="F3943:F3944"/>
    <mergeCell ref="G3943:G3944"/>
    <mergeCell ref="AX3941:AY3942"/>
    <mergeCell ref="AZ3941:BA3942"/>
    <mergeCell ref="BB3941:BC3942"/>
    <mergeCell ref="BD3941:BE3942"/>
    <mergeCell ref="BF3941:BG3942"/>
    <mergeCell ref="BH3941:BI3942"/>
    <mergeCell ref="AL3941:AM3942"/>
    <mergeCell ref="AN3941:AO3942"/>
    <mergeCell ref="AP3941:AQ3942"/>
    <mergeCell ref="AR3941:AS3942"/>
    <mergeCell ref="AT3941:AU3942"/>
    <mergeCell ref="AV3941:AW3942"/>
    <mergeCell ref="Z3941:AA3942"/>
    <mergeCell ref="AB3941:AC3942"/>
    <mergeCell ref="BQ3945:BQ3946"/>
    <mergeCell ref="B3947:C3947"/>
    <mergeCell ref="BD3945:BE3946"/>
    <mergeCell ref="BF3945:BG3946"/>
    <mergeCell ref="BH3945:BI3946"/>
    <mergeCell ref="BJ3945:BK3946"/>
    <mergeCell ref="BL3945:BN3946"/>
    <mergeCell ref="BP3945:BP3946"/>
    <mergeCell ref="AR3945:AS3946"/>
    <mergeCell ref="AD3941:AE3942"/>
    <mergeCell ref="AF3941:AG3942"/>
    <mergeCell ref="AH3941:AI3942"/>
    <mergeCell ref="AJ3941:AK3942"/>
    <mergeCell ref="N3941:O3942"/>
    <mergeCell ref="P3941:Q3942"/>
    <mergeCell ref="R3941:S3942"/>
    <mergeCell ref="T3941:U3942"/>
    <mergeCell ref="V3941:W3942"/>
    <mergeCell ref="X3941:Y3942"/>
    <mergeCell ref="B3945:C3946"/>
    <mergeCell ref="D3945:E3946"/>
    <mergeCell ref="H3945:I3946"/>
    <mergeCell ref="J3945:K3946"/>
    <mergeCell ref="L3945:M3946"/>
    <mergeCell ref="N3945:O3946"/>
    <mergeCell ref="P3945:Q3946"/>
    <mergeCell ref="R3945:S3946"/>
    <mergeCell ref="D3947:E3948"/>
    <mergeCell ref="H3947:I3948"/>
    <mergeCell ref="J3947:K3948"/>
    <mergeCell ref="BQ3943:BQ3944"/>
    <mergeCell ref="C3944:D3944"/>
    <mergeCell ref="B3941:B3942"/>
    <mergeCell ref="C3941:D3941"/>
    <mergeCell ref="E3941:E3942"/>
    <mergeCell ref="F3941:F3942"/>
    <mergeCell ref="G3941:G3942"/>
    <mergeCell ref="H3941:I3942"/>
    <mergeCell ref="J3941:K3942"/>
    <mergeCell ref="L3941:M3942"/>
    <mergeCell ref="BO3941:BO3942"/>
    <mergeCell ref="BD3943:BE3944"/>
    <mergeCell ref="BF3943:BG3944"/>
    <mergeCell ref="BH3943:BI3944"/>
    <mergeCell ref="AJ3943:AK3944"/>
    <mergeCell ref="AL3943:AM3944"/>
    <mergeCell ref="AN3943:AO3944"/>
    <mergeCell ref="AP3943:AQ3944"/>
    <mergeCell ref="T3943:U3944"/>
    <mergeCell ref="V3943:W3944"/>
    <mergeCell ref="X3943:Y3944"/>
    <mergeCell ref="Z3943:AA3944"/>
    <mergeCell ref="AB3943:AC3944"/>
    <mergeCell ref="AD3943:AE3944"/>
    <mergeCell ref="H3943:I3944"/>
    <mergeCell ref="J3943:K3944"/>
    <mergeCell ref="L3943:M3944"/>
    <mergeCell ref="N3943:O3944"/>
    <mergeCell ref="P3943:Q3944"/>
    <mergeCell ref="R3943:S3944"/>
    <mergeCell ref="BO3943:BO3944"/>
    <mergeCell ref="BJ3941:BK3942"/>
    <mergeCell ref="BL3941:BN3942"/>
    <mergeCell ref="BP3941:BP3942"/>
    <mergeCell ref="B3952:C3952"/>
    <mergeCell ref="H3952:J3952"/>
    <mergeCell ref="L3952:N3952"/>
    <mergeCell ref="BJ3964:BK3965"/>
    <mergeCell ref="BL3964:BN3965"/>
    <mergeCell ref="BP3964:BP3965"/>
    <mergeCell ref="B3955:BN3955"/>
    <mergeCell ref="E3957:AC3957"/>
    <mergeCell ref="AE3957:AK3957"/>
    <mergeCell ref="AL3957:BM3957"/>
    <mergeCell ref="AO3952:AQ3952"/>
    <mergeCell ref="AS3952:AU3952"/>
    <mergeCell ref="AZ3952:BD3952"/>
    <mergeCell ref="BE3952:BG3952"/>
    <mergeCell ref="BI3952:BK3952"/>
    <mergeCell ref="BA3953:BN3953"/>
    <mergeCell ref="S3952:U3952"/>
    <mergeCell ref="L3947:M3948"/>
    <mergeCell ref="N3947:O3948"/>
    <mergeCell ref="P3947:Q3948"/>
    <mergeCell ref="R3947:S3948"/>
    <mergeCell ref="T3947:U3948"/>
    <mergeCell ref="V3947:W3948"/>
    <mergeCell ref="X3947:Y3948"/>
    <mergeCell ref="Z3947:AA3948"/>
    <mergeCell ref="AB3947:AC3948"/>
    <mergeCell ref="AD3947:AE3948"/>
    <mergeCell ref="AF3947:AG3948"/>
    <mergeCell ref="AH3947:AI3948"/>
    <mergeCell ref="AJ3947:AK3948"/>
    <mergeCell ref="AL3947:AM3948"/>
    <mergeCell ref="AN3947:AO3948"/>
    <mergeCell ref="AP3947:AQ3948"/>
    <mergeCell ref="AR3947:AS3948"/>
    <mergeCell ref="AT3947:AU3948"/>
    <mergeCell ref="AV3947:AW3948"/>
    <mergeCell ref="AX3947:AY3948"/>
    <mergeCell ref="AZ3947:BA3948"/>
    <mergeCell ref="BB3947:BC3948"/>
    <mergeCell ref="H3964:I3965"/>
    <mergeCell ref="J3964:K3965"/>
    <mergeCell ref="L3964:M3965"/>
    <mergeCell ref="AV3963:AW3963"/>
    <mergeCell ref="AX3963:AY3963"/>
    <mergeCell ref="AZ3963:BA3963"/>
    <mergeCell ref="BB3963:BC3963"/>
    <mergeCell ref="BD3963:BE3963"/>
    <mergeCell ref="BF3963:BG3963"/>
    <mergeCell ref="AJ3963:AK3963"/>
    <mergeCell ref="AL3963:AM3963"/>
    <mergeCell ref="BH3963:BI3963"/>
    <mergeCell ref="BJ3963:BK3963"/>
    <mergeCell ref="B3950:C3950"/>
    <mergeCell ref="H3950:J3950"/>
    <mergeCell ref="L3950:N3950"/>
    <mergeCell ref="O3950:R3950"/>
    <mergeCell ref="AB3963:AC3963"/>
    <mergeCell ref="AD3963:AE3963"/>
    <mergeCell ref="AF3963:AG3963"/>
    <mergeCell ref="AH3963:AI3963"/>
    <mergeCell ref="BO3947:BO3948"/>
    <mergeCell ref="BP3949:BQ3949"/>
    <mergeCell ref="BO3962:BO3963"/>
    <mergeCell ref="AX3964:AY3965"/>
    <mergeCell ref="AZ3964:BA3965"/>
    <mergeCell ref="BB3964:BC3965"/>
    <mergeCell ref="BD3964:BE3965"/>
    <mergeCell ref="BF3964:BG3965"/>
    <mergeCell ref="BH3964:BI3965"/>
    <mergeCell ref="AL3964:AM3965"/>
    <mergeCell ref="AN3964:AO3965"/>
    <mergeCell ref="AP3964:AQ3965"/>
    <mergeCell ref="AR3964:AS3965"/>
    <mergeCell ref="AT3964:AU3965"/>
    <mergeCell ref="AV3964:AW3965"/>
    <mergeCell ref="Z3964:AA3965"/>
    <mergeCell ref="AB3964:AC3965"/>
    <mergeCell ref="AD3964:AE3965"/>
    <mergeCell ref="AF3964:AG3965"/>
    <mergeCell ref="AH3964:AI3965"/>
    <mergeCell ref="AJ3964:AK3965"/>
    <mergeCell ref="N3964:O3965"/>
    <mergeCell ref="P3964:Q3965"/>
    <mergeCell ref="R3964:S3965"/>
    <mergeCell ref="T3964:U3965"/>
    <mergeCell ref="V3964:W3965"/>
    <mergeCell ref="X3964:Y3965"/>
    <mergeCell ref="B3964:B3965"/>
    <mergeCell ref="C3964:D3964"/>
    <mergeCell ref="E3964:E3965"/>
    <mergeCell ref="F3964:F3965"/>
    <mergeCell ref="G3964:G3965"/>
    <mergeCell ref="BO3964:BO3965"/>
    <mergeCell ref="C3965:D3965"/>
    <mergeCell ref="BD3959:BM3959"/>
    <mergeCell ref="B3962:B3963"/>
    <mergeCell ref="C3962:D3963"/>
    <mergeCell ref="F3962:F3963"/>
    <mergeCell ref="G3962:G3963"/>
    <mergeCell ref="H3962:I3963"/>
    <mergeCell ref="J3962:O3962"/>
    <mergeCell ref="P3962:U3962"/>
    <mergeCell ref="V3962:W3963"/>
    <mergeCell ref="X3962:Y3963"/>
    <mergeCell ref="C3959:D3959"/>
    <mergeCell ref="E3959:AC3959"/>
    <mergeCell ref="AE3959:AH3959"/>
    <mergeCell ref="AI3959:AZ3959"/>
    <mergeCell ref="BA3959:BC3959"/>
    <mergeCell ref="BL3962:BN3963"/>
    <mergeCell ref="J3963:K3963"/>
    <mergeCell ref="L3963:M3963"/>
    <mergeCell ref="N3963:O3963"/>
    <mergeCell ref="P3963:Q3963"/>
    <mergeCell ref="R3963:S3963"/>
    <mergeCell ref="T3963:U3963"/>
    <mergeCell ref="Z3962:AA3963"/>
    <mergeCell ref="AB3962:AG3962"/>
    <mergeCell ref="AH3962:AM3962"/>
    <mergeCell ref="AN3962:AS3962"/>
    <mergeCell ref="AT3962:AY3962"/>
    <mergeCell ref="AZ3962:BE3962"/>
    <mergeCell ref="AN3963:AO3963"/>
    <mergeCell ref="AP3963:AQ3963"/>
    <mergeCell ref="AR3963:AS3963"/>
    <mergeCell ref="AT3963:AU3963"/>
    <mergeCell ref="BF3962:BK3962"/>
    <mergeCell ref="C3967:D3967"/>
    <mergeCell ref="B3968:B3969"/>
    <mergeCell ref="C3968:D3968"/>
    <mergeCell ref="E3968:E3969"/>
    <mergeCell ref="F3968:F3969"/>
    <mergeCell ref="G3968:G3969"/>
    <mergeCell ref="H3968:I3969"/>
    <mergeCell ref="J3968:K3969"/>
    <mergeCell ref="L3968:M3969"/>
    <mergeCell ref="BD3966:BE3967"/>
    <mergeCell ref="BF3966:BG3967"/>
    <mergeCell ref="BH3966:BI3967"/>
    <mergeCell ref="BJ3966:BK3967"/>
    <mergeCell ref="BL3966:BN3967"/>
    <mergeCell ref="BP3966:BP3967"/>
    <mergeCell ref="AR3966:AS3967"/>
    <mergeCell ref="AT3966:AU3967"/>
    <mergeCell ref="AV3966:AW3967"/>
    <mergeCell ref="AX3966:AY3967"/>
    <mergeCell ref="AZ3966:BA3967"/>
    <mergeCell ref="BB3966:BC3967"/>
    <mergeCell ref="AF3966:AG3967"/>
    <mergeCell ref="AH3966:AI3967"/>
    <mergeCell ref="AJ3966:AK3967"/>
    <mergeCell ref="AL3966:AM3967"/>
    <mergeCell ref="AN3966:AO3967"/>
    <mergeCell ref="AP3966:AQ3967"/>
    <mergeCell ref="T3966:U3967"/>
    <mergeCell ref="V3966:W3967"/>
    <mergeCell ref="X3966:Y3967"/>
    <mergeCell ref="Z3966:AA3967"/>
    <mergeCell ref="AB3966:AC3967"/>
    <mergeCell ref="AD3966:AE3967"/>
    <mergeCell ref="H3966:I3967"/>
    <mergeCell ref="J3966:K3967"/>
    <mergeCell ref="L3966:M3967"/>
    <mergeCell ref="N3966:O3967"/>
    <mergeCell ref="P3966:Q3967"/>
    <mergeCell ref="R3966:S3967"/>
    <mergeCell ref="BJ3968:BK3969"/>
    <mergeCell ref="BL3968:BN3969"/>
    <mergeCell ref="BP3968:BP3969"/>
    <mergeCell ref="C3969:D3969"/>
    <mergeCell ref="BO3966:BO3967"/>
    <mergeCell ref="B3970:B3971"/>
    <mergeCell ref="C3970:D3970"/>
    <mergeCell ref="E3970:E3971"/>
    <mergeCell ref="F3970:F3971"/>
    <mergeCell ref="G3970:G3971"/>
    <mergeCell ref="AX3968:AY3969"/>
    <mergeCell ref="AZ3968:BA3969"/>
    <mergeCell ref="BB3968:BC3969"/>
    <mergeCell ref="BD3968:BE3969"/>
    <mergeCell ref="BF3968:BG3969"/>
    <mergeCell ref="BH3968:BI3969"/>
    <mergeCell ref="AL3968:AM3969"/>
    <mergeCell ref="AN3968:AO3969"/>
    <mergeCell ref="AP3968:AQ3969"/>
    <mergeCell ref="AR3968:AS3969"/>
    <mergeCell ref="AT3968:AU3969"/>
    <mergeCell ref="AV3968:AW3969"/>
    <mergeCell ref="Z3968:AA3969"/>
    <mergeCell ref="AB3968:AC3969"/>
    <mergeCell ref="AD3968:AE3969"/>
    <mergeCell ref="AF3968:AG3969"/>
    <mergeCell ref="AH3968:AI3969"/>
    <mergeCell ref="AJ3968:AK3969"/>
    <mergeCell ref="N3968:O3969"/>
    <mergeCell ref="P3968:Q3969"/>
    <mergeCell ref="R3968:S3969"/>
    <mergeCell ref="T3968:U3969"/>
    <mergeCell ref="V3968:W3969"/>
    <mergeCell ref="X3968:Y3969"/>
    <mergeCell ref="BQ3970:BQ3971"/>
    <mergeCell ref="C3971:D3971"/>
    <mergeCell ref="B3966:B3967"/>
    <mergeCell ref="C3966:D3966"/>
    <mergeCell ref="E3966:E3967"/>
    <mergeCell ref="F3966:F3967"/>
    <mergeCell ref="G3966:G3967"/>
    <mergeCell ref="BD3970:BE3971"/>
    <mergeCell ref="BF3970:BG3971"/>
    <mergeCell ref="BH3970:BI3971"/>
    <mergeCell ref="BJ3970:BK3971"/>
    <mergeCell ref="BL3970:BN3971"/>
    <mergeCell ref="BP3970:BP3971"/>
    <mergeCell ref="AR3970:AS3971"/>
    <mergeCell ref="AT3970:AU3971"/>
    <mergeCell ref="AV3970:AW3971"/>
    <mergeCell ref="AX3970:AY3971"/>
    <mergeCell ref="AZ3970:BA3971"/>
    <mergeCell ref="BB3970:BC3971"/>
    <mergeCell ref="AF3970:AG3971"/>
    <mergeCell ref="AH3970:AI3971"/>
    <mergeCell ref="AJ3970:AK3971"/>
    <mergeCell ref="AL3970:AM3971"/>
    <mergeCell ref="AN3970:AO3971"/>
    <mergeCell ref="AP3970:AQ3971"/>
    <mergeCell ref="T3970:U3971"/>
    <mergeCell ref="V3970:W3971"/>
    <mergeCell ref="X3970:Y3971"/>
    <mergeCell ref="Z3970:AA3971"/>
    <mergeCell ref="AB3970:AC3971"/>
    <mergeCell ref="AD3970:AE3971"/>
    <mergeCell ref="H3970:I3971"/>
    <mergeCell ref="J3970:K3971"/>
    <mergeCell ref="L3970:M3971"/>
    <mergeCell ref="N3970:O3971"/>
    <mergeCell ref="P3970:Q3971"/>
    <mergeCell ref="R3970:S3971"/>
    <mergeCell ref="BJ3972:BK3973"/>
    <mergeCell ref="BL3972:BN3973"/>
    <mergeCell ref="BP3972:BP3973"/>
    <mergeCell ref="BQ3972:BQ3973"/>
    <mergeCell ref="C3973:D3973"/>
    <mergeCell ref="B3974:B3975"/>
    <mergeCell ref="C3974:D3974"/>
    <mergeCell ref="E3974:E3975"/>
    <mergeCell ref="F3974:F3975"/>
    <mergeCell ref="G3974:G3975"/>
    <mergeCell ref="AX3972:AY3973"/>
    <mergeCell ref="AZ3972:BA3973"/>
    <mergeCell ref="BB3972:BC3973"/>
    <mergeCell ref="BD3972:BE3973"/>
    <mergeCell ref="BF3972:BG3973"/>
    <mergeCell ref="BH3972:BI3973"/>
    <mergeCell ref="AL3972:AM3973"/>
    <mergeCell ref="AN3972:AO3973"/>
    <mergeCell ref="AP3972:AQ3973"/>
    <mergeCell ref="AR3972:AS3973"/>
    <mergeCell ref="AT3972:AU3973"/>
    <mergeCell ref="AV3972:AW3973"/>
    <mergeCell ref="Z3972:AA3973"/>
    <mergeCell ref="AB3972:AC3973"/>
    <mergeCell ref="AD3972:AE3973"/>
    <mergeCell ref="AF3972:AG3973"/>
    <mergeCell ref="AH3972:AI3973"/>
    <mergeCell ref="AJ3972:AK3973"/>
    <mergeCell ref="N3972:O3973"/>
    <mergeCell ref="P3972:Q3973"/>
    <mergeCell ref="R3972:S3973"/>
    <mergeCell ref="T3972:U3973"/>
    <mergeCell ref="V3972:W3973"/>
    <mergeCell ref="X3972:Y3973"/>
    <mergeCell ref="BQ3974:BQ3975"/>
    <mergeCell ref="C3975:D3975"/>
    <mergeCell ref="B3972:B3973"/>
    <mergeCell ref="C3972:D3972"/>
    <mergeCell ref="E3972:E3973"/>
    <mergeCell ref="F3972:F3973"/>
    <mergeCell ref="G3972:G3973"/>
    <mergeCell ref="H3972:I3973"/>
    <mergeCell ref="J3972:K3973"/>
    <mergeCell ref="L3972:M3973"/>
    <mergeCell ref="BD3974:BE3975"/>
    <mergeCell ref="BF3974:BG3975"/>
    <mergeCell ref="BH3974:BI3975"/>
    <mergeCell ref="BJ3974:BK3975"/>
    <mergeCell ref="BL3974:BN3975"/>
    <mergeCell ref="BP3974:BP3975"/>
    <mergeCell ref="AR3974:AS3975"/>
    <mergeCell ref="AT3974:AU3975"/>
    <mergeCell ref="AV3974:AW3975"/>
    <mergeCell ref="AX3974:AY3975"/>
    <mergeCell ref="AZ3974:BA3975"/>
    <mergeCell ref="BB3974:BC3975"/>
    <mergeCell ref="AF3974:AG3975"/>
    <mergeCell ref="AH3974:AI3975"/>
    <mergeCell ref="AJ3974:AK3975"/>
    <mergeCell ref="AL3974:AM3975"/>
    <mergeCell ref="AN3974:AO3975"/>
    <mergeCell ref="AP3974:AQ3975"/>
    <mergeCell ref="T3974:U3975"/>
    <mergeCell ref="V3974:W3975"/>
    <mergeCell ref="X3974:Y3975"/>
    <mergeCell ref="Z3974:AA3975"/>
    <mergeCell ref="AB3974:AC3975"/>
    <mergeCell ref="AD3974:AE3975"/>
    <mergeCell ref="H3974:I3975"/>
    <mergeCell ref="J3974:K3975"/>
    <mergeCell ref="L3974:M3975"/>
    <mergeCell ref="N3974:O3975"/>
    <mergeCell ref="P3974:Q3975"/>
    <mergeCell ref="R3974:S3975"/>
    <mergeCell ref="BJ3976:BK3977"/>
    <mergeCell ref="BL3976:BN3977"/>
    <mergeCell ref="BP3976:BP3977"/>
    <mergeCell ref="BQ3976:BQ3977"/>
    <mergeCell ref="C3977:D3977"/>
    <mergeCell ref="B3978:B3979"/>
    <mergeCell ref="C3978:D3978"/>
    <mergeCell ref="E3978:E3979"/>
    <mergeCell ref="F3978:F3979"/>
    <mergeCell ref="G3978:G3979"/>
    <mergeCell ref="AX3976:AY3977"/>
    <mergeCell ref="AZ3976:BA3977"/>
    <mergeCell ref="BB3976:BC3977"/>
    <mergeCell ref="BD3976:BE3977"/>
    <mergeCell ref="BF3976:BG3977"/>
    <mergeCell ref="BH3976:BI3977"/>
    <mergeCell ref="AL3976:AM3977"/>
    <mergeCell ref="AN3976:AO3977"/>
    <mergeCell ref="AP3976:AQ3977"/>
    <mergeCell ref="AR3976:AS3977"/>
    <mergeCell ref="AT3976:AU3977"/>
    <mergeCell ref="AV3976:AW3977"/>
    <mergeCell ref="Z3976:AA3977"/>
    <mergeCell ref="AB3976:AC3977"/>
    <mergeCell ref="AD3976:AE3977"/>
    <mergeCell ref="AF3976:AG3977"/>
    <mergeCell ref="AH3976:AI3977"/>
    <mergeCell ref="AJ3976:AK3977"/>
    <mergeCell ref="N3976:O3977"/>
    <mergeCell ref="P3976:Q3977"/>
    <mergeCell ref="R3976:S3977"/>
    <mergeCell ref="T3976:U3977"/>
    <mergeCell ref="V3976:W3977"/>
    <mergeCell ref="X3976:Y3977"/>
    <mergeCell ref="BQ3978:BQ3979"/>
    <mergeCell ref="C3979:D3979"/>
    <mergeCell ref="B3976:B3977"/>
    <mergeCell ref="C3976:D3976"/>
    <mergeCell ref="E3976:E3977"/>
    <mergeCell ref="F3976:F3977"/>
    <mergeCell ref="G3976:G3977"/>
    <mergeCell ref="H3976:I3977"/>
    <mergeCell ref="J3976:K3977"/>
    <mergeCell ref="L3976:M3977"/>
    <mergeCell ref="BD3978:BE3979"/>
    <mergeCell ref="BF3978:BG3979"/>
    <mergeCell ref="BH3978:BI3979"/>
    <mergeCell ref="BJ3978:BK3979"/>
    <mergeCell ref="BL3978:BN3979"/>
    <mergeCell ref="BP3978:BP3979"/>
    <mergeCell ref="AR3978:AS3979"/>
    <mergeCell ref="AT3978:AU3979"/>
    <mergeCell ref="AV3978:AW3979"/>
    <mergeCell ref="AX3978:AY3979"/>
    <mergeCell ref="AZ3978:BA3979"/>
    <mergeCell ref="BB3978:BC3979"/>
    <mergeCell ref="AF3978:AG3979"/>
    <mergeCell ref="AH3978:AI3979"/>
    <mergeCell ref="AJ3978:AK3979"/>
    <mergeCell ref="AL3978:AM3979"/>
    <mergeCell ref="AN3978:AO3979"/>
    <mergeCell ref="AP3978:AQ3979"/>
    <mergeCell ref="T3978:U3979"/>
    <mergeCell ref="V3978:W3979"/>
    <mergeCell ref="X3978:Y3979"/>
    <mergeCell ref="Z3978:AA3979"/>
    <mergeCell ref="AB3978:AC3979"/>
    <mergeCell ref="AD3978:AE3979"/>
    <mergeCell ref="H3978:I3979"/>
    <mergeCell ref="J3978:K3979"/>
    <mergeCell ref="L3978:M3979"/>
    <mergeCell ref="N3978:O3979"/>
    <mergeCell ref="P3978:Q3979"/>
    <mergeCell ref="R3978:S3979"/>
    <mergeCell ref="BO3976:BO3977"/>
    <mergeCell ref="BO3978:BO3979"/>
    <mergeCell ref="BJ3980:BK3981"/>
    <mergeCell ref="BL3980:BN3981"/>
    <mergeCell ref="BP3980:BP3981"/>
    <mergeCell ref="BQ3980:BQ3981"/>
    <mergeCell ref="C3981:D3981"/>
    <mergeCell ref="B3982:B3983"/>
    <mergeCell ref="C3982:D3982"/>
    <mergeCell ref="E3982:E3983"/>
    <mergeCell ref="F3982:F3983"/>
    <mergeCell ref="G3982:G3983"/>
    <mergeCell ref="AX3980:AY3981"/>
    <mergeCell ref="AZ3980:BA3981"/>
    <mergeCell ref="BB3980:BC3981"/>
    <mergeCell ref="BD3980:BE3981"/>
    <mergeCell ref="BF3980:BG3981"/>
    <mergeCell ref="BH3980:BI3981"/>
    <mergeCell ref="AL3980:AM3981"/>
    <mergeCell ref="AN3980:AO3981"/>
    <mergeCell ref="AP3980:AQ3981"/>
    <mergeCell ref="AR3980:AS3981"/>
    <mergeCell ref="AT3980:AU3981"/>
    <mergeCell ref="AV3980:AW3981"/>
    <mergeCell ref="Z3980:AA3981"/>
    <mergeCell ref="AB3980:AC3981"/>
    <mergeCell ref="AD3980:AE3981"/>
    <mergeCell ref="AF3980:AG3981"/>
    <mergeCell ref="AH3980:AI3981"/>
    <mergeCell ref="AJ3980:AK3981"/>
    <mergeCell ref="N3980:O3981"/>
    <mergeCell ref="P3980:Q3981"/>
    <mergeCell ref="R3980:S3981"/>
    <mergeCell ref="T3980:U3981"/>
    <mergeCell ref="V3980:W3981"/>
    <mergeCell ref="X3980:Y3981"/>
    <mergeCell ref="BQ3982:BQ3983"/>
    <mergeCell ref="C3983:D3983"/>
    <mergeCell ref="B3980:B3981"/>
    <mergeCell ref="C3980:D3980"/>
    <mergeCell ref="E3980:E3981"/>
    <mergeCell ref="F3980:F3981"/>
    <mergeCell ref="G3980:G3981"/>
    <mergeCell ref="H3980:I3981"/>
    <mergeCell ref="J3980:K3981"/>
    <mergeCell ref="L3980:M3981"/>
    <mergeCell ref="BD3982:BE3983"/>
    <mergeCell ref="BF3982:BG3983"/>
    <mergeCell ref="BH3982:BI3983"/>
    <mergeCell ref="BJ3982:BK3983"/>
    <mergeCell ref="BL3982:BN3983"/>
    <mergeCell ref="BP3982:BP3983"/>
    <mergeCell ref="AR3982:AS3983"/>
    <mergeCell ref="AT3982:AU3983"/>
    <mergeCell ref="AV3982:AW3983"/>
    <mergeCell ref="AX3982:AY3983"/>
    <mergeCell ref="AZ3982:BA3983"/>
    <mergeCell ref="BB3982:BC3983"/>
    <mergeCell ref="AF3982:AG3983"/>
    <mergeCell ref="AH3982:AI3983"/>
    <mergeCell ref="AJ3982:AK3983"/>
    <mergeCell ref="AL3982:AM3983"/>
    <mergeCell ref="AN3982:AO3983"/>
    <mergeCell ref="AP3982:AQ3983"/>
    <mergeCell ref="T3982:U3983"/>
    <mergeCell ref="V3982:W3983"/>
    <mergeCell ref="X3982:Y3983"/>
    <mergeCell ref="Z3982:AA3983"/>
    <mergeCell ref="AB3982:AC3983"/>
    <mergeCell ref="AD3982:AE3983"/>
    <mergeCell ref="H3982:I3983"/>
    <mergeCell ref="J3982:K3983"/>
    <mergeCell ref="L3982:M3983"/>
    <mergeCell ref="N3982:O3983"/>
    <mergeCell ref="P3982:Q3983"/>
    <mergeCell ref="R3982:S3983"/>
    <mergeCell ref="BO3980:BO3981"/>
    <mergeCell ref="BJ3984:BK3985"/>
    <mergeCell ref="BL3984:BN3985"/>
    <mergeCell ref="BP3984:BP3985"/>
    <mergeCell ref="BQ3984:BQ3985"/>
    <mergeCell ref="C3985:D3985"/>
    <mergeCell ref="B3986:B3987"/>
    <mergeCell ref="C3986:D3986"/>
    <mergeCell ref="E3986:E3987"/>
    <mergeCell ref="F3986:F3987"/>
    <mergeCell ref="G3986:G3987"/>
    <mergeCell ref="AX3984:AY3985"/>
    <mergeCell ref="AZ3984:BA3985"/>
    <mergeCell ref="BB3984:BC3985"/>
    <mergeCell ref="BD3984:BE3985"/>
    <mergeCell ref="BF3984:BG3985"/>
    <mergeCell ref="BH3984:BI3985"/>
    <mergeCell ref="AL3984:AM3985"/>
    <mergeCell ref="AN3984:AO3985"/>
    <mergeCell ref="AP3984:AQ3985"/>
    <mergeCell ref="AR3984:AS3985"/>
    <mergeCell ref="AT3984:AU3985"/>
    <mergeCell ref="AV3984:AW3985"/>
    <mergeCell ref="Z3984:AA3985"/>
    <mergeCell ref="AB3984:AC3985"/>
    <mergeCell ref="AD3984:AE3985"/>
    <mergeCell ref="AF3984:AG3985"/>
    <mergeCell ref="AH3984:AI3985"/>
    <mergeCell ref="AJ3984:AK3985"/>
    <mergeCell ref="N3984:O3985"/>
    <mergeCell ref="P3984:Q3985"/>
    <mergeCell ref="R3984:S3985"/>
    <mergeCell ref="T3984:U3985"/>
    <mergeCell ref="V3984:W3985"/>
    <mergeCell ref="X3984:Y3985"/>
    <mergeCell ref="BQ3986:BQ3987"/>
    <mergeCell ref="C3987:D3987"/>
    <mergeCell ref="B3984:B3985"/>
    <mergeCell ref="C3984:D3984"/>
    <mergeCell ref="E3984:E3985"/>
    <mergeCell ref="F3984:F3985"/>
    <mergeCell ref="G3984:G3985"/>
    <mergeCell ref="H3984:I3985"/>
    <mergeCell ref="J3984:K3985"/>
    <mergeCell ref="L3984:M3985"/>
    <mergeCell ref="BD3986:BE3987"/>
    <mergeCell ref="BF3986:BG3987"/>
    <mergeCell ref="BH3986:BI3987"/>
    <mergeCell ref="BJ3986:BK3987"/>
    <mergeCell ref="BL3986:BN3987"/>
    <mergeCell ref="BP3986:BP3987"/>
    <mergeCell ref="AR3986:AS3987"/>
    <mergeCell ref="AT3986:AU3987"/>
    <mergeCell ref="AV3986:AW3987"/>
    <mergeCell ref="AX3986:AY3987"/>
    <mergeCell ref="AZ3986:BA3987"/>
    <mergeCell ref="BB3986:BC3987"/>
    <mergeCell ref="AF3986:AG3987"/>
    <mergeCell ref="AH3986:AI3987"/>
    <mergeCell ref="AJ3986:AK3987"/>
    <mergeCell ref="AL3986:AM3987"/>
    <mergeCell ref="AN3986:AO3987"/>
    <mergeCell ref="AP3986:AQ3987"/>
    <mergeCell ref="T3986:U3987"/>
    <mergeCell ref="V3986:W3987"/>
    <mergeCell ref="X3986:Y3987"/>
    <mergeCell ref="Z3986:AA3987"/>
    <mergeCell ref="AB3986:AC3987"/>
    <mergeCell ref="AD3986:AE3987"/>
    <mergeCell ref="H3986:I3987"/>
    <mergeCell ref="J3986:K3987"/>
    <mergeCell ref="L3986:M3987"/>
    <mergeCell ref="N3986:O3987"/>
    <mergeCell ref="P3986:Q3987"/>
    <mergeCell ref="R3986:S3987"/>
    <mergeCell ref="BJ3988:BK3989"/>
    <mergeCell ref="BL3988:BN3989"/>
    <mergeCell ref="BP3988:BP3989"/>
    <mergeCell ref="BQ3988:BQ3989"/>
    <mergeCell ref="C3989:D3989"/>
    <mergeCell ref="B3990:B3991"/>
    <mergeCell ref="C3990:D3990"/>
    <mergeCell ref="E3990:E3991"/>
    <mergeCell ref="F3990:F3991"/>
    <mergeCell ref="G3990:G3991"/>
    <mergeCell ref="AX3988:AY3989"/>
    <mergeCell ref="AZ3988:BA3989"/>
    <mergeCell ref="BB3988:BC3989"/>
    <mergeCell ref="BD3988:BE3989"/>
    <mergeCell ref="BF3988:BG3989"/>
    <mergeCell ref="BH3988:BI3989"/>
    <mergeCell ref="AL3988:AM3989"/>
    <mergeCell ref="AN3988:AO3989"/>
    <mergeCell ref="AP3988:AQ3989"/>
    <mergeCell ref="AR3988:AS3989"/>
    <mergeCell ref="AT3988:AU3989"/>
    <mergeCell ref="AV3988:AW3989"/>
    <mergeCell ref="Z3988:AA3989"/>
    <mergeCell ref="AB3988:AC3989"/>
    <mergeCell ref="AD3988:AE3989"/>
    <mergeCell ref="AF3988:AG3989"/>
    <mergeCell ref="AH3988:AI3989"/>
    <mergeCell ref="AJ3988:AK3989"/>
    <mergeCell ref="N3988:O3989"/>
    <mergeCell ref="P3988:Q3989"/>
    <mergeCell ref="R3988:S3989"/>
    <mergeCell ref="T3988:U3989"/>
    <mergeCell ref="V3988:W3989"/>
    <mergeCell ref="X3988:Y3989"/>
    <mergeCell ref="BQ3990:BQ3991"/>
    <mergeCell ref="C3991:D3991"/>
    <mergeCell ref="B3988:B3989"/>
    <mergeCell ref="C3988:D3988"/>
    <mergeCell ref="E3988:E3989"/>
    <mergeCell ref="F3988:F3989"/>
    <mergeCell ref="G3988:G3989"/>
    <mergeCell ref="H3988:I3989"/>
    <mergeCell ref="J3988:K3989"/>
    <mergeCell ref="L3988:M3989"/>
    <mergeCell ref="BD3990:BE3991"/>
    <mergeCell ref="BF3990:BG3991"/>
    <mergeCell ref="BH3990:BI3991"/>
    <mergeCell ref="BJ3990:BK3991"/>
    <mergeCell ref="BL3990:BN3991"/>
    <mergeCell ref="BP3990:BP3991"/>
    <mergeCell ref="AR3990:AS3991"/>
    <mergeCell ref="AT3990:AU3991"/>
    <mergeCell ref="AV3990:AW3991"/>
    <mergeCell ref="AX3990:AY3991"/>
    <mergeCell ref="AZ3990:BA3991"/>
    <mergeCell ref="BB3990:BC3991"/>
    <mergeCell ref="AF3990:AG3991"/>
    <mergeCell ref="AH3990:AI3991"/>
    <mergeCell ref="AJ3990:AK3991"/>
    <mergeCell ref="AL3990:AM3991"/>
    <mergeCell ref="AN3990:AO3991"/>
    <mergeCell ref="AP3990:AQ3991"/>
    <mergeCell ref="T3990:U3991"/>
    <mergeCell ref="V3990:W3991"/>
    <mergeCell ref="X3990:Y3991"/>
    <mergeCell ref="Z3990:AA3991"/>
    <mergeCell ref="AB3990:AC3991"/>
    <mergeCell ref="AD3990:AE3991"/>
    <mergeCell ref="H3990:I3991"/>
    <mergeCell ref="J3990:K3991"/>
    <mergeCell ref="L3990:M3991"/>
    <mergeCell ref="N3990:O3991"/>
    <mergeCell ref="P3990:Q3991"/>
    <mergeCell ref="R3990:S3991"/>
    <mergeCell ref="BJ3992:BK3993"/>
    <mergeCell ref="BL3992:BN3993"/>
    <mergeCell ref="BP3992:BP3993"/>
    <mergeCell ref="BO3992:BO3993"/>
    <mergeCell ref="C3993:D3993"/>
    <mergeCell ref="B3994:B3995"/>
    <mergeCell ref="C3994:D3994"/>
    <mergeCell ref="E3994:E3995"/>
    <mergeCell ref="F3994:F3995"/>
    <mergeCell ref="G3994:G3995"/>
    <mergeCell ref="AX3992:AY3993"/>
    <mergeCell ref="AZ3992:BA3993"/>
    <mergeCell ref="BB3992:BC3993"/>
    <mergeCell ref="BD3992:BE3993"/>
    <mergeCell ref="BF3992:BG3993"/>
    <mergeCell ref="BH3992:BI3993"/>
    <mergeCell ref="AL3992:AM3993"/>
    <mergeCell ref="AN3992:AO3993"/>
    <mergeCell ref="AP3992:AQ3993"/>
    <mergeCell ref="AR3992:AS3993"/>
    <mergeCell ref="AT3992:AU3993"/>
    <mergeCell ref="AV3992:AW3993"/>
    <mergeCell ref="Z3992:AA3993"/>
    <mergeCell ref="AB3992:AC3993"/>
    <mergeCell ref="AD3992:AE3993"/>
    <mergeCell ref="AF3992:AG3993"/>
    <mergeCell ref="AH3992:AI3993"/>
    <mergeCell ref="AJ3992:AK3993"/>
    <mergeCell ref="N3992:O3993"/>
    <mergeCell ref="P3992:Q3993"/>
    <mergeCell ref="R3992:S3993"/>
    <mergeCell ref="T3992:U3993"/>
    <mergeCell ref="V3992:W3993"/>
    <mergeCell ref="X3992:Y3993"/>
    <mergeCell ref="BO3990:BO3991"/>
    <mergeCell ref="C3995:D3995"/>
    <mergeCell ref="B3992:B3993"/>
    <mergeCell ref="C3992:D3992"/>
    <mergeCell ref="E3992:E3993"/>
    <mergeCell ref="F3992:F3993"/>
    <mergeCell ref="G3992:G3993"/>
    <mergeCell ref="H3992:I3993"/>
    <mergeCell ref="J3992:K3993"/>
    <mergeCell ref="L3992:M3993"/>
    <mergeCell ref="BD3994:BE3995"/>
    <mergeCell ref="BF3994:BG3995"/>
    <mergeCell ref="BH3994:BI3995"/>
    <mergeCell ref="BJ3994:BK3995"/>
    <mergeCell ref="BL3994:BN3995"/>
    <mergeCell ref="BP3994:BP3995"/>
    <mergeCell ref="AR3994:AS3995"/>
    <mergeCell ref="AT3994:AU3995"/>
    <mergeCell ref="AV3994:AW3995"/>
    <mergeCell ref="AX3994:AY3995"/>
    <mergeCell ref="AZ3994:BA3995"/>
    <mergeCell ref="BB3994:BC3995"/>
    <mergeCell ref="AF3994:AG3995"/>
    <mergeCell ref="AH3994:AI3995"/>
    <mergeCell ref="AJ3994:AK3995"/>
    <mergeCell ref="AL3994:AM3995"/>
    <mergeCell ref="AN3994:AO3995"/>
    <mergeCell ref="AP3994:AQ3995"/>
    <mergeCell ref="T3994:U3995"/>
    <mergeCell ref="V3994:W3995"/>
    <mergeCell ref="X3994:Y3995"/>
    <mergeCell ref="Z3994:AA3995"/>
    <mergeCell ref="AB3994:AC3995"/>
    <mergeCell ref="AD3994:AE3995"/>
    <mergeCell ref="H3994:I3995"/>
    <mergeCell ref="J3994:K3995"/>
    <mergeCell ref="L3994:M3995"/>
    <mergeCell ref="N3994:O3995"/>
    <mergeCell ref="P3994:Q3995"/>
    <mergeCell ref="R3994:S3995"/>
    <mergeCell ref="BJ3996:BK3997"/>
    <mergeCell ref="BL3996:BN3997"/>
    <mergeCell ref="BP3996:BP3997"/>
    <mergeCell ref="C3997:D3997"/>
    <mergeCell ref="B3998:B3999"/>
    <mergeCell ref="C3998:D3998"/>
    <mergeCell ref="E3998:E3999"/>
    <mergeCell ref="F3998:F3999"/>
    <mergeCell ref="G3998:G3999"/>
    <mergeCell ref="AX3996:AY3997"/>
    <mergeCell ref="AZ3996:BA3997"/>
    <mergeCell ref="BB3996:BC3997"/>
    <mergeCell ref="BD3996:BE3997"/>
    <mergeCell ref="BF3996:BG3997"/>
    <mergeCell ref="BH3996:BI3997"/>
    <mergeCell ref="AL3996:AM3997"/>
    <mergeCell ref="AN3996:AO3997"/>
    <mergeCell ref="AP3996:AQ3997"/>
    <mergeCell ref="AR3996:AS3997"/>
    <mergeCell ref="AT3996:AU3997"/>
    <mergeCell ref="AV3996:AW3997"/>
    <mergeCell ref="Z3996:AA3997"/>
    <mergeCell ref="AB3996:AC3997"/>
    <mergeCell ref="AD3996:AE3997"/>
    <mergeCell ref="AF3996:AG3997"/>
    <mergeCell ref="AH3996:AI3997"/>
    <mergeCell ref="AJ3996:AK3997"/>
    <mergeCell ref="N3996:O3997"/>
    <mergeCell ref="P3996:Q3997"/>
    <mergeCell ref="R3996:S3997"/>
    <mergeCell ref="T3996:U3997"/>
    <mergeCell ref="V3996:W3997"/>
    <mergeCell ref="X3996:Y3997"/>
    <mergeCell ref="BQ3998:BQ3999"/>
    <mergeCell ref="C3999:D3999"/>
    <mergeCell ref="B3996:B3997"/>
    <mergeCell ref="C3996:D3996"/>
    <mergeCell ref="E3996:E3997"/>
    <mergeCell ref="F3996:F3997"/>
    <mergeCell ref="G3996:G3997"/>
    <mergeCell ref="H3996:I3997"/>
    <mergeCell ref="J3996:K3997"/>
    <mergeCell ref="L3996:M3997"/>
    <mergeCell ref="BD3998:BE3999"/>
    <mergeCell ref="BF3998:BG3999"/>
    <mergeCell ref="BH3998:BI3999"/>
    <mergeCell ref="BJ3998:BK3999"/>
    <mergeCell ref="BL3998:BN3999"/>
    <mergeCell ref="BP3998:BP3999"/>
    <mergeCell ref="AR3998:AS3999"/>
    <mergeCell ref="AT3998:AU3999"/>
    <mergeCell ref="AV3998:AW3999"/>
    <mergeCell ref="AX3998:AY3999"/>
    <mergeCell ref="AZ3998:BA3999"/>
    <mergeCell ref="BB3998:BC3999"/>
    <mergeCell ref="AF3998:AG3999"/>
    <mergeCell ref="BO3998:BO3999"/>
    <mergeCell ref="P3998:Q3999"/>
    <mergeCell ref="R3998:S3999"/>
    <mergeCell ref="BO3996:BO3997"/>
    <mergeCell ref="AN3998:AO3999"/>
    <mergeCell ref="AP3998:AQ3999"/>
    <mergeCell ref="T3998:U3999"/>
    <mergeCell ref="V3998:W3999"/>
    <mergeCell ref="X3998:Y3999"/>
    <mergeCell ref="Z3998:AA3999"/>
    <mergeCell ref="AB3998:AC3999"/>
    <mergeCell ref="BQ4000:BQ4001"/>
    <mergeCell ref="C4001:D4001"/>
    <mergeCell ref="B4002:B4003"/>
    <mergeCell ref="C4002:D4002"/>
    <mergeCell ref="E4002:E4003"/>
    <mergeCell ref="F4002:F4003"/>
    <mergeCell ref="G4002:G4003"/>
    <mergeCell ref="AX4000:AY4001"/>
    <mergeCell ref="AZ4000:BA4001"/>
    <mergeCell ref="BB4000:BC4001"/>
    <mergeCell ref="BD4000:BE4001"/>
    <mergeCell ref="BF4000:BG4001"/>
    <mergeCell ref="BH4000:BI4001"/>
    <mergeCell ref="AL4000:AM4001"/>
    <mergeCell ref="AN4000:AO4001"/>
    <mergeCell ref="AP4000:AQ4001"/>
    <mergeCell ref="AR4000:AS4001"/>
    <mergeCell ref="AT4000:AU4001"/>
    <mergeCell ref="AV4000:AW4001"/>
    <mergeCell ref="Z4000:AA4001"/>
    <mergeCell ref="AB4000:AC4001"/>
    <mergeCell ref="AD4000:AE4001"/>
    <mergeCell ref="AF4000:AG4001"/>
    <mergeCell ref="AH4000:AI4001"/>
    <mergeCell ref="AJ4000:AK4001"/>
    <mergeCell ref="N4000:O4001"/>
    <mergeCell ref="P4000:Q4001"/>
    <mergeCell ref="R4000:S4001"/>
    <mergeCell ref="T4000:U4001"/>
    <mergeCell ref="V4000:W4001"/>
    <mergeCell ref="X4000:Y4001"/>
    <mergeCell ref="BQ4002:BQ4003"/>
    <mergeCell ref="C4003:D4003"/>
    <mergeCell ref="B4000:B4001"/>
    <mergeCell ref="C4000:D4000"/>
    <mergeCell ref="E4000:E4001"/>
    <mergeCell ref="F4000:F4001"/>
    <mergeCell ref="G4000:G4001"/>
    <mergeCell ref="H4000:I4001"/>
    <mergeCell ref="J4000:K4001"/>
    <mergeCell ref="L4000:M4001"/>
    <mergeCell ref="BO4000:BO4001"/>
    <mergeCell ref="BD4002:BE4003"/>
    <mergeCell ref="BF4002:BG4003"/>
    <mergeCell ref="BH4002:BI4003"/>
    <mergeCell ref="BJ4002:BK4003"/>
    <mergeCell ref="BL4002:BN4003"/>
    <mergeCell ref="BP4002:BP4003"/>
    <mergeCell ref="AR4002:AS4003"/>
    <mergeCell ref="AT4002:AU4003"/>
    <mergeCell ref="AV4002:AW4003"/>
    <mergeCell ref="AX4002:AY4003"/>
    <mergeCell ref="AZ4002:BA4003"/>
    <mergeCell ref="BB4002:BC4003"/>
    <mergeCell ref="AF4002:AG4003"/>
    <mergeCell ref="AH4002:AI4003"/>
    <mergeCell ref="AJ4002:AK4003"/>
    <mergeCell ref="AL4002:AM4003"/>
    <mergeCell ref="AN4002:AO4003"/>
    <mergeCell ref="AP4002:AQ4003"/>
    <mergeCell ref="T4002:U4003"/>
    <mergeCell ref="V4002:W4003"/>
    <mergeCell ref="X4002:Y4003"/>
    <mergeCell ref="Z4002:AA4003"/>
    <mergeCell ref="BJ4000:BK4001"/>
    <mergeCell ref="BL4000:BN4001"/>
    <mergeCell ref="BP4000:BP4001"/>
    <mergeCell ref="B4006:C4006"/>
    <mergeCell ref="BD4004:BE4005"/>
    <mergeCell ref="BF4004:BG4005"/>
    <mergeCell ref="BH4004:BI4005"/>
    <mergeCell ref="BJ4004:BK4005"/>
    <mergeCell ref="BL4004:BN4005"/>
    <mergeCell ref="BP4004:BP4005"/>
    <mergeCell ref="AR4004:AS4005"/>
    <mergeCell ref="AT4004:AU4005"/>
    <mergeCell ref="AV4004:AW4005"/>
    <mergeCell ref="AX4004:AY4005"/>
    <mergeCell ref="AZ4004:BA4005"/>
    <mergeCell ref="BB4004:BC4005"/>
    <mergeCell ref="AF4004:AG4005"/>
    <mergeCell ref="AH4004:AI4005"/>
    <mergeCell ref="AJ4004:AK4005"/>
    <mergeCell ref="AL4004:AM4005"/>
    <mergeCell ref="AN4004:AO4005"/>
    <mergeCell ref="AP4004:AQ4005"/>
    <mergeCell ref="T4004:U4005"/>
    <mergeCell ref="V4004:W4005"/>
    <mergeCell ref="X4004:Y4005"/>
    <mergeCell ref="Z4004:AA4005"/>
    <mergeCell ref="AB4004:AC4005"/>
    <mergeCell ref="AD4004:AE4005"/>
    <mergeCell ref="B4004:C4005"/>
    <mergeCell ref="D4004:E4005"/>
    <mergeCell ref="H4004:I4005"/>
    <mergeCell ref="J4004:K4005"/>
    <mergeCell ref="L4004:M4005"/>
    <mergeCell ref="N4004:O4005"/>
    <mergeCell ref="P4004:Q4005"/>
    <mergeCell ref="R4004:S4005"/>
    <mergeCell ref="D4006:E4007"/>
    <mergeCell ref="AO4009:AQ4009"/>
    <mergeCell ref="AS4009:AU4009"/>
    <mergeCell ref="AZ4009:BD4009"/>
    <mergeCell ref="BE4009:BG4009"/>
    <mergeCell ref="BI4009:BK4009"/>
    <mergeCell ref="B4011:C4011"/>
    <mergeCell ref="H4011:J4011"/>
    <mergeCell ref="L4011:N4011"/>
    <mergeCell ref="O4011:R4011"/>
    <mergeCell ref="S4009:U4009"/>
    <mergeCell ref="W4009:Y4009"/>
    <mergeCell ref="Z4009:AC4009"/>
    <mergeCell ref="AD4009:AF4009"/>
    <mergeCell ref="AH4009:AJ4009"/>
    <mergeCell ref="AK4009:AN4009"/>
    <mergeCell ref="BH4022:BI4022"/>
    <mergeCell ref="BJ4022:BK4022"/>
    <mergeCell ref="B4009:C4009"/>
    <mergeCell ref="H4009:J4009"/>
    <mergeCell ref="L4009:N4009"/>
    <mergeCell ref="O4009:R4009"/>
    <mergeCell ref="AB4022:AC4022"/>
    <mergeCell ref="AD4022:AE4022"/>
    <mergeCell ref="AF4022:AG4022"/>
    <mergeCell ref="AH4022:AI4022"/>
    <mergeCell ref="BD4018:BM4018"/>
    <mergeCell ref="B4021:B4022"/>
    <mergeCell ref="C4021:D4022"/>
    <mergeCell ref="F4021:F4022"/>
    <mergeCell ref="G4021:G4022"/>
    <mergeCell ref="H4021:I4022"/>
    <mergeCell ref="J4021:O4021"/>
    <mergeCell ref="P4021:U4021"/>
    <mergeCell ref="V4021:W4022"/>
    <mergeCell ref="X4021:Y4022"/>
    <mergeCell ref="B4014:BN4014"/>
    <mergeCell ref="E4016:AC4016"/>
    <mergeCell ref="AE4016:AK4016"/>
    <mergeCell ref="AL4016:BM4016"/>
    <mergeCell ref="C4018:D4018"/>
    <mergeCell ref="E4018:AC4018"/>
    <mergeCell ref="AE4018:AH4018"/>
    <mergeCell ref="AI4018:AZ4018"/>
    <mergeCell ref="BA4018:BC4018"/>
    <mergeCell ref="AO4011:AQ4011"/>
    <mergeCell ref="AS4011:AU4011"/>
    <mergeCell ref="AZ4011:BD4011"/>
    <mergeCell ref="BE4011:BG4011"/>
    <mergeCell ref="BI4011:BK4011"/>
    <mergeCell ref="BA4012:BN4012"/>
    <mergeCell ref="AL4022:AM4022"/>
    <mergeCell ref="AN4022:AO4022"/>
    <mergeCell ref="BF4021:BK4021"/>
    <mergeCell ref="BL4021:BN4022"/>
    <mergeCell ref="AZ4023:BA4024"/>
    <mergeCell ref="BB4023:BC4024"/>
    <mergeCell ref="BD4023:BE4024"/>
    <mergeCell ref="BF4023:BG4024"/>
    <mergeCell ref="BH4023:BI4024"/>
    <mergeCell ref="AL4023:AM4024"/>
    <mergeCell ref="AN4023:AO4024"/>
    <mergeCell ref="AP4023:AQ4024"/>
    <mergeCell ref="AR4023:AS4024"/>
    <mergeCell ref="AT4023:AU4024"/>
    <mergeCell ref="AV4023:AW4024"/>
    <mergeCell ref="Z4023:AA4024"/>
    <mergeCell ref="AB4023:AC4024"/>
    <mergeCell ref="AD4023:AE4024"/>
    <mergeCell ref="AF4023:AG4024"/>
    <mergeCell ref="AH4023:AI4024"/>
    <mergeCell ref="AJ4023:AK4024"/>
    <mergeCell ref="N4023:O4024"/>
    <mergeCell ref="P4023:Q4024"/>
    <mergeCell ref="R4023:S4024"/>
    <mergeCell ref="T4023:U4024"/>
    <mergeCell ref="V4023:W4024"/>
    <mergeCell ref="X4023:Y4024"/>
    <mergeCell ref="AX4023:AY4024"/>
    <mergeCell ref="BP4021:BP4022"/>
    <mergeCell ref="BQ4021:BQ4022"/>
    <mergeCell ref="BQ4025:BQ4026"/>
    <mergeCell ref="C4026:D4026"/>
    <mergeCell ref="BO4021:BO4022"/>
    <mergeCell ref="J4022:K4022"/>
    <mergeCell ref="L4022:M4022"/>
    <mergeCell ref="N4022:O4022"/>
    <mergeCell ref="P4022:Q4022"/>
    <mergeCell ref="R4022:S4022"/>
    <mergeCell ref="T4022:U4022"/>
    <mergeCell ref="Z4021:AA4022"/>
    <mergeCell ref="AB4021:AG4021"/>
    <mergeCell ref="AH4021:AM4021"/>
    <mergeCell ref="AN4021:AS4021"/>
    <mergeCell ref="AT4021:AY4021"/>
    <mergeCell ref="AZ4021:BE4021"/>
    <mergeCell ref="AP4022:AQ4022"/>
    <mergeCell ref="AR4022:AS4022"/>
    <mergeCell ref="AT4022:AU4022"/>
    <mergeCell ref="AX4029:AY4030"/>
    <mergeCell ref="AZ4029:BA4030"/>
    <mergeCell ref="BB4029:BC4030"/>
    <mergeCell ref="B4027:B4028"/>
    <mergeCell ref="C4027:D4027"/>
    <mergeCell ref="E4027:E4028"/>
    <mergeCell ref="F4027:F4028"/>
    <mergeCell ref="G4027:G4028"/>
    <mergeCell ref="H4027:I4028"/>
    <mergeCell ref="J4027:K4028"/>
    <mergeCell ref="L4027:M4028"/>
    <mergeCell ref="BD4025:BE4026"/>
    <mergeCell ref="BF4025:BG4026"/>
    <mergeCell ref="BH4025:BI4026"/>
    <mergeCell ref="BJ4025:BK4026"/>
    <mergeCell ref="BL4025:BN4026"/>
    <mergeCell ref="BP4025:BP4026"/>
    <mergeCell ref="AR4025:AS4026"/>
    <mergeCell ref="AT4025:AU4026"/>
    <mergeCell ref="AV4025:AW4026"/>
    <mergeCell ref="AX4025:AY4026"/>
    <mergeCell ref="AZ4025:BA4026"/>
    <mergeCell ref="BB4025:BC4026"/>
    <mergeCell ref="AF4025:AG4026"/>
    <mergeCell ref="AH4025:AI4026"/>
    <mergeCell ref="AJ4025:AK4026"/>
    <mergeCell ref="AL4025:AM4026"/>
    <mergeCell ref="AN4025:AO4026"/>
    <mergeCell ref="AP4025:AQ4026"/>
    <mergeCell ref="T4025:U4026"/>
    <mergeCell ref="V4025:W4026"/>
    <mergeCell ref="X4025:Y4026"/>
    <mergeCell ref="Z4025:AA4026"/>
    <mergeCell ref="AB4025:AC4026"/>
    <mergeCell ref="AD4025:AE4026"/>
    <mergeCell ref="H4025:I4026"/>
    <mergeCell ref="BO4025:BO4026"/>
    <mergeCell ref="BO4027:BO4028"/>
    <mergeCell ref="G4031:G4032"/>
    <mergeCell ref="H4031:I4032"/>
    <mergeCell ref="J4031:K4032"/>
    <mergeCell ref="L4031:M4032"/>
    <mergeCell ref="BD4033:BE4034"/>
    <mergeCell ref="BF4033:BG4034"/>
    <mergeCell ref="B4023:B4024"/>
    <mergeCell ref="C4024:D4024"/>
    <mergeCell ref="C4023:D4023"/>
    <mergeCell ref="E4023:E4024"/>
    <mergeCell ref="F4023:F4024"/>
    <mergeCell ref="G4023:G4024"/>
    <mergeCell ref="J4025:K4026"/>
    <mergeCell ref="L4025:M4026"/>
    <mergeCell ref="N4025:O4026"/>
    <mergeCell ref="P4025:Q4026"/>
    <mergeCell ref="R4025:S4026"/>
    <mergeCell ref="BJ4027:BK4028"/>
    <mergeCell ref="BL4027:BN4028"/>
    <mergeCell ref="BP4027:BP4028"/>
    <mergeCell ref="BQ4027:BQ4028"/>
    <mergeCell ref="C4028:D4028"/>
    <mergeCell ref="B4029:B4030"/>
    <mergeCell ref="C4029:D4029"/>
    <mergeCell ref="E4029:E4030"/>
    <mergeCell ref="F4029:F4030"/>
    <mergeCell ref="G4029:G4030"/>
    <mergeCell ref="AX4027:AY4028"/>
    <mergeCell ref="AZ4027:BA4028"/>
    <mergeCell ref="BB4027:BC4028"/>
    <mergeCell ref="BD4027:BE4028"/>
    <mergeCell ref="BF4027:BG4028"/>
    <mergeCell ref="BH4027:BI4028"/>
    <mergeCell ref="AL4027:AM4028"/>
    <mergeCell ref="AN4027:AO4028"/>
    <mergeCell ref="AP4027:AQ4028"/>
    <mergeCell ref="AR4027:AS4028"/>
    <mergeCell ref="AT4027:AU4028"/>
    <mergeCell ref="AV4027:AW4028"/>
    <mergeCell ref="Z4027:AA4028"/>
    <mergeCell ref="AB4027:AC4028"/>
    <mergeCell ref="AD4027:AE4028"/>
    <mergeCell ref="AF4027:AG4028"/>
    <mergeCell ref="AH4027:AI4028"/>
    <mergeCell ref="AJ4027:AK4028"/>
    <mergeCell ref="N4027:O4028"/>
    <mergeCell ref="P4027:Q4028"/>
    <mergeCell ref="R4027:S4028"/>
    <mergeCell ref="T4027:U4028"/>
    <mergeCell ref="V4027:W4028"/>
    <mergeCell ref="X4027:Y4028"/>
    <mergeCell ref="BQ4029:BQ4030"/>
    <mergeCell ref="C4030:D4030"/>
    <mergeCell ref="B4025:B4026"/>
    <mergeCell ref="C4025:D4025"/>
    <mergeCell ref="E4025:E4026"/>
    <mergeCell ref="F4025:F4026"/>
    <mergeCell ref="G4025:G4026"/>
    <mergeCell ref="BD4029:BE4030"/>
    <mergeCell ref="BF4029:BG4030"/>
    <mergeCell ref="BH4029:BI4030"/>
    <mergeCell ref="BJ4029:BK4030"/>
    <mergeCell ref="BL4029:BN4030"/>
    <mergeCell ref="BP4029:BP4030"/>
    <mergeCell ref="BJ4035:BK4036"/>
    <mergeCell ref="BL4035:BN4036"/>
    <mergeCell ref="BP4035:BP4036"/>
    <mergeCell ref="BQ4035:BQ4036"/>
    <mergeCell ref="C4036:D4036"/>
    <mergeCell ref="BO4035:BO4036"/>
    <mergeCell ref="AF4029:AG4030"/>
    <mergeCell ref="AH4029:AI4030"/>
    <mergeCell ref="AJ4029:AK4030"/>
    <mergeCell ref="AL4029:AM4030"/>
    <mergeCell ref="AN4029:AO4030"/>
    <mergeCell ref="AP4029:AQ4030"/>
    <mergeCell ref="T4029:U4030"/>
    <mergeCell ref="V4029:W4030"/>
    <mergeCell ref="X4029:Y4030"/>
    <mergeCell ref="Z4029:AA4030"/>
    <mergeCell ref="AB4029:AC4030"/>
    <mergeCell ref="AD4029:AE4030"/>
    <mergeCell ref="H4029:I4030"/>
    <mergeCell ref="J4029:K4030"/>
    <mergeCell ref="L4029:M4030"/>
    <mergeCell ref="N4029:O4030"/>
    <mergeCell ref="P4029:Q4030"/>
    <mergeCell ref="R4029:S4030"/>
    <mergeCell ref="BJ4031:BK4032"/>
    <mergeCell ref="BL4031:BN4032"/>
    <mergeCell ref="BP4031:BP4032"/>
    <mergeCell ref="BQ4031:BQ4032"/>
    <mergeCell ref="C4032:D4032"/>
    <mergeCell ref="B4033:B4034"/>
    <mergeCell ref="C4033:D4033"/>
    <mergeCell ref="E4033:E4034"/>
    <mergeCell ref="F4033:F4034"/>
    <mergeCell ref="G4033:G4034"/>
    <mergeCell ref="AX4031:AY4032"/>
    <mergeCell ref="AZ4031:BA4032"/>
    <mergeCell ref="BB4031:BC4032"/>
    <mergeCell ref="BD4031:BE4032"/>
    <mergeCell ref="BF4031:BG4032"/>
    <mergeCell ref="BH4031:BI4032"/>
    <mergeCell ref="AL4031:AM4032"/>
    <mergeCell ref="AN4031:AO4032"/>
    <mergeCell ref="AP4031:AQ4032"/>
    <mergeCell ref="AR4031:AS4032"/>
    <mergeCell ref="AT4031:AU4032"/>
    <mergeCell ref="AV4031:AW4032"/>
    <mergeCell ref="Z4031:AA4032"/>
    <mergeCell ref="AB4031:AC4032"/>
    <mergeCell ref="AD4031:AE4032"/>
    <mergeCell ref="AF4031:AG4032"/>
    <mergeCell ref="AH4031:AI4032"/>
    <mergeCell ref="AJ4031:AK4032"/>
    <mergeCell ref="N4031:O4032"/>
    <mergeCell ref="P4031:Q4032"/>
    <mergeCell ref="R4031:S4032"/>
    <mergeCell ref="T4031:U4032"/>
    <mergeCell ref="V4031:W4032"/>
    <mergeCell ref="X4031:Y4032"/>
    <mergeCell ref="BQ4033:BQ4034"/>
    <mergeCell ref="C4034:D4034"/>
    <mergeCell ref="B4031:B4032"/>
    <mergeCell ref="C4031:D4031"/>
    <mergeCell ref="E4031:E4032"/>
    <mergeCell ref="F4031:F4032"/>
    <mergeCell ref="B4037:B4038"/>
    <mergeCell ref="C4037:D4037"/>
    <mergeCell ref="E4037:E4038"/>
    <mergeCell ref="F4037:F4038"/>
    <mergeCell ref="G4037:G4038"/>
    <mergeCell ref="AX4035:AY4036"/>
    <mergeCell ref="AZ4035:BA4036"/>
    <mergeCell ref="BB4035:BC4036"/>
    <mergeCell ref="BD4035:BE4036"/>
    <mergeCell ref="BF4035:BG4036"/>
    <mergeCell ref="BH4035:BI4036"/>
    <mergeCell ref="AL4035:AM4036"/>
    <mergeCell ref="AN4035:AO4036"/>
    <mergeCell ref="AP4035:AQ4036"/>
    <mergeCell ref="AR4035:AS4036"/>
    <mergeCell ref="AT4035:AU4036"/>
    <mergeCell ref="AV4035:AW4036"/>
    <mergeCell ref="Z4035:AA4036"/>
    <mergeCell ref="AB4035:AC4036"/>
    <mergeCell ref="AD4035:AE4036"/>
    <mergeCell ref="AF4035:AG4036"/>
    <mergeCell ref="AH4035:AI4036"/>
    <mergeCell ref="AJ4035:AK4036"/>
    <mergeCell ref="N4035:O4036"/>
    <mergeCell ref="P4035:Q4036"/>
    <mergeCell ref="R4035:S4036"/>
    <mergeCell ref="T4035:U4036"/>
    <mergeCell ref="V4035:W4036"/>
    <mergeCell ref="X4035:Y4036"/>
    <mergeCell ref="BQ4037:BQ4038"/>
    <mergeCell ref="C4038:D4038"/>
    <mergeCell ref="B4035:B4036"/>
    <mergeCell ref="C4035:D4035"/>
    <mergeCell ref="E4035:E4036"/>
    <mergeCell ref="F4035:F4036"/>
    <mergeCell ref="G4035:G4036"/>
    <mergeCell ref="H4035:I4036"/>
    <mergeCell ref="J4035:K4036"/>
    <mergeCell ref="L4035:M4036"/>
    <mergeCell ref="BD4037:BE4038"/>
    <mergeCell ref="BF4037:BG4038"/>
    <mergeCell ref="BH4037:BI4038"/>
    <mergeCell ref="BJ4037:BK4038"/>
    <mergeCell ref="BL4037:BN4038"/>
    <mergeCell ref="BP4037:BP4038"/>
    <mergeCell ref="AR4037:AS4038"/>
    <mergeCell ref="AT4037:AU4038"/>
    <mergeCell ref="AV4037:AW4038"/>
    <mergeCell ref="AX4037:AY4038"/>
    <mergeCell ref="AZ4037:BA4038"/>
    <mergeCell ref="BB4037:BC4038"/>
    <mergeCell ref="AF4037:AG4038"/>
    <mergeCell ref="AH4037:AI4038"/>
    <mergeCell ref="AJ4037:AK4038"/>
    <mergeCell ref="AL4037:AM4038"/>
    <mergeCell ref="AN4037:AO4038"/>
    <mergeCell ref="AP4037:AQ4038"/>
    <mergeCell ref="T4037:U4038"/>
    <mergeCell ref="V4037:W4038"/>
    <mergeCell ref="X4037:Y4038"/>
    <mergeCell ref="Z4037:AA4038"/>
    <mergeCell ref="AB4037:AC4038"/>
    <mergeCell ref="AD4037:AE4038"/>
    <mergeCell ref="H4037:I4038"/>
    <mergeCell ref="J4037:K4038"/>
    <mergeCell ref="L4037:M4038"/>
    <mergeCell ref="N4037:O4038"/>
    <mergeCell ref="P4037:Q4038"/>
    <mergeCell ref="R4037:S4038"/>
    <mergeCell ref="BO4037:BO4038"/>
    <mergeCell ref="BJ4039:BK4040"/>
    <mergeCell ref="BL4039:BN4040"/>
    <mergeCell ref="BP4039:BP4040"/>
    <mergeCell ref="BQ4039:BQ4040"/>
    <mergeCell ref="C4040:D4040"/>
    <mergeCell ref="B4041:B4042"/>
    <mergeCell ref="C4041:D4041"/>
    <mergeCell ref="E4041:E4042"/>
    <mergeCell ref="F4041:F4042"/>
    <mergeCell ref="G4041:G4042"/>
    <mergeCell ref="AX4039:AY4040"/>
    <mergeCell ref="AZ4039:BA4040"/>
    <mergeCell ref="BB4039:BC4040"/>
    <mergeCell ref="BD4039:BE4040"/>
    <mergeCell ref="BF4039:BG4040"/>
    <mergeCell ref="BH4039:BI4040"/>
    <mergeCell ref="AL4039:AM4040"/>
    <mergeCell ref="AN4039:AO4040"/>
    <mergeCell ref="AP4039:AQ4040"/>
    <mergeCell ref="AR4039:AS4040"/>
    <mergeCell ref="AT4039:AU4040"/>
    <mergeCell ref="AV4039:AW4040"/>
    <mergeCell ref="Z4039:AA4040"/>
    <mergeCell ref="AB4039:AC4040"/>
    <mergeCell ref="AD4039:AE4040"/>
    <mergeCell ref="AF4039:AG4040"/>
    <mergeCell ref="AH4039:AI4040"/>
    <mergeCell ref="AJ4039:AK4040"/>
    <mergeCell ref="N4039:O4040"/>
    <mergeCell ref="P4039:Q4040"/>
    <mergeCell ref="R4039:S4040"/>
    <mergeCell ref="T4039:U4040"/>
    <mergeCell ref="V4039:W4040"/>
    <mergeCell ref="X4039:Y4040"/>
    <mergeCell ref="BQ4041:BQ4042"/>
    <mergeCell ref="C4042:D4042"/>
    <mergeCell ref="B4039:B4040"/>
    <mergeCell ref="C4039:D4039"/>
    <mergeCell ref="E4039:E4040"/>
    <mergeCell ref="F4039:F4040"/>
    <mergeCell ref="G4039:G4040"/>
    <mergeCell ref="H4039:I4040"/>
    <mergeCell ref="J4039:K4040"/>
    <mergeCell ref="L4039:M4040"/>
    <mergeCell ref="BD4041:BE4042"/>
    <mergeCell ref="BF4041:BG4042"/>
    <mergeCell ref="BH4041:BI4042"/>
    <mergeCell ref="BJ4041:BK4042"/>
    <mergeCell ref="BL4041:BN4042"/>
    <mergeCell ref="BP4041:BP4042"/>
    <mergeCell ref="AR4041:AS4042"/>
    <mergeCell ref="AT4041:AU4042"/>
    <mergeCell ref="AV4041:AW4042"/>
    <mergeCell ref="AX4041:AY4042"/>
    <mergeCell ref="AZ4041:BA4042"/>
    <mergeCell ref="BB4041:BC4042"/>
    <mergeCell ref="AF4041:AG4042"/>
    <mergeCell ref="AH4041:AI4042"/>
    <mergeCell ref="AJ4041:AK4042"/>
    <mergeCell ref="AL4041:AM4042"/>
    <mergeCell ref="AN4041:AO4042"/>
    <mergeCell ref="AP4041:AQ4042"/>
    <mergeCell ref="T4041:U4042"/>
    <mergeCell ref="V4041:W4042"/>
    <mergeCell ref="X4041:Y4042"/>
    <mergeCell ref="Z4041:AA4042"/>
    <mergeCell ref="AB4041:AC4042"/>
    <mergeCell ref="AD4041:AE4042"/>
    <mergeCell ref="H4041:I4042"/>
    <mergeCell ref="J4041:K4042"/>
    <mergeCell ref="L4041:M4042"/>
    <mergeCell ref="N4041:O4042"/>
    <mergeCell ref="P4041:Q4042"/>
    <mergeCell ref="R4041:S4042"/>
    <mergeCell ref="BJ4043:BK4044"/>
    <mergeCell ref="BL4043:BN4044"/>
    <mergeCell ref="BP4043:BP4044"/>
    <mergeCell ref="BQ4043:BQ4044"/>
    <mergeCell ref="C4044:D4044"/>
    <mergeCell ref="B4045:B4046"/>
    <mergeCell ref="C4045:D4045"/>
    <mergeCell ref="E4045:E4046"/>
    <mergeCell ref="F4045:F4046"/>
    <mergeCell ref="G4045:G4046"/>
    <mergeCell ref="AX4043:AY4044"/>
    <mergeCell ref="AZ4043:BA4044"/>
    <mergeCell ref="BB4043:BC4044"/>
    <mergeCell ref="BD4043:BE4044"/>
    <mergeCell ref="BF4043:BG4044"/>
    <mergeCell ref="BH4043:BI4044"/>
    <mergeCell ref="AL4043:AM4044"/>
    <mergeCell ref="AN4043:AO4044"/>
    <mergeCell ref="AP4043:AQ4044"/>
    <mergeCell ref="AR4043:AS4044"/>
    <mergeCell ref="AT4043:AU4044"/>
    <mergeCell ref="AV4043:AW4044"/>
    <mergeCell ref="Z4043:AA4044"/>
    <mergeCell ref="AB4043:AC4044"/>
    <mergeCell ref="AD4043:AE4044"/>
    <mergeCell ref="AF4043:AG4044"/>
    <mergeCell ref="AH4043:AI4044"/>
    <mergeCell ref="AJ4043:AK4044"/>
    <mergeCell ref="N4043:O4044"/>
    <mergeCell ref="P4043:Q4044"/>
    <mergeCell ref="R4043:S4044"/>
    <mergeCell ref="T4043:U4044"/>
    <mergeCell ref="V4043:W4044"/>
    <mergeCell ref="X4043:Y4044"/>
    <mergeCell ref="BQ4045:BQ4046"/>
    <mergeCell ref="C4046:D4046"/>
    <mergeCell ref="B4043:B4044"/>
    <mergeCell ref="C4043:D4043"/>
    <mergeCell ref="E4043:E4044"/>
    <mergeCell ref="F4043:F4044"/>
    <mergeCell ref="G4043:G4044"/>
    <mergeCell ref="H4043:I4044"/>
    <mergeCell ref="J4043:K4044"/>
    <mergeCell ref="L4043:M4044"/>
    <mergeCell ref="BD4045:BE4046"/>
    <mergeCell ref="BF4045:BG4046"/>
    <mergeCell ref="BH4045:BI4046"/>
    <mergeCell ref="BJ4045:BK4046"/>
    <mergeCell ref="BL4045:BN4046"/>
    <mergeCell ref="BP4045:BP4046"/>
    <mergeCell ref="AR4045:AS4046"/>
    <mergeCell ref="AT4045:AU4046"/>
    <mergeCell ref="AV4045:AW4046"/>
    <mergeCell ref="AX4045:AY4046"/>
    <mergeCell ref="AZ4045:BA4046"/>
    <mergeCell ref="BB4045:BC4046"/>
    <mergeCell ref="AF4045:AG4046"/>
    <mergeCell ref="AH4045:AI4046"/>
    <mergeCell ref="AJ4045:AK4046"/>
    <mergeCell ref="AL4045:AM4046"/>
    <mergeCell ref="AN4045:AO4046"/>
    <mergeCell ref="AP4045:AQ4046"/>
    <mergeCell ref="T4045:U4046"/>
    <mergeCell ref="V4045:W4046"/>
    <mergeCell ref="X4045:Y4046"/>
    <mergeCell ref="Z4045:AA4046"/>
    <mergeCell ref="AB4045:AC4046"/>
    <mergeCell ref="AD4045:AE4046"/>
    <mergeCell ref="H4045:I4046"/>
    <mergeCell ref="J4045:K4046"/>
    <mergeCell ref="L4045:M4046"/>
    <mergeCell ref="N4045:O4046"/>
    <mergeCell ref="P4045:Q4046"/>
    <mergeCell ref="R4045:S4046"/>
    <mergeCell ref="BJ4047:BK4048"/>
    <mergeCell ref="BL4047:BN4048"/>
    <mergeCell ref="BP4047:BP4048"/>
    <mergeCell ref="BQ4047:BQ4048"/>
    <mergeCell ref="C4048:D4048"/>
    <mergeCell ref="B4049:B4050"/>
    <mergeCell ref="C4049:D4049"/>
    <mergeCell ref="E4049:E4050"/>
    <mergeCell ref="F4049:F4050"/>
    <mergeCell ref="G4049:G4050"/>
    <mergeCell ref="AX4047:AY4048"/>
    <mergeCell ref="AZ4047:BA4048"/>
    <mergeCell ref="BB4047:BC4048"/>
    <mergeCell ref="BD4047:BE4048"/>
    <mergeCell ref="BF4047:BG4048"/>
    <mergeCell ref="BH4047:BI4048"/>
    <mergeCell ref="AL4047:AM4048"/>
    <mergeCell ref="AN4047:AO4048"/>
    <mergeCell ref="AP4047:AQ4048"/>
    <mergeCell ref="AR4047:AS4048"/>
    <mergeCell ref="AT4047:AU4048"/>
    <mergeCell ref="AV4047:AW4048"/>
    <mergeCell ref="Z4047:AA4048"/>
    <mergeCell ref="AB4047:AC4048"/>
    <mergeCell ref="AD4047:AE4048"/>
    <mergeCell ref="AF4047:AG4048"/>
    <mergeCell ref="AH4047:AI4048"/>
    <mergeCell ref="AJ4047:AK4048"/>
    <mergeCell ref="N4047:O4048"/>
    <mergeCell ref="P4047:Q4048"/>
    <mergeCell ref="R4047:S4048"/>
    <mergeCell ref="T4047:U4048"/>
    <mergeCell ref="V4047:W4048"/>
    <mergeCell ref="X4047:Y4048"/>
    <mergeCell ref="BQ4049:BQ4050"/>
    <mergeCell ref="C4050:D4050"/>
    <mergeCell ref="B4047:B4048"/>
    <mergeCell ref="C4047:D4047"/>
    <mergeCell ref="AJ4051:AK4052"/>
    <mergeCell ref="N4051:O4052"/>
    <mergeCell ref="P4051:Q4052"/>
    <mergeCell ref="R4051:S4052"/>
    <mergeCell ref="T4051:U4052"/>
    <mergeCell ref="V4051:W4052"/>
    <mergeCell ref="X4051:Y4052"/>
    <mergeCell ref="E4047:E4048"/>
    <mergeCell ref="F4047:F4048"/>
    <mergeCell ref="G4047:G4048"/>
    <mergeCell ref="H4047:I4048"/>
    <mergeCell ref="J4047:K4048"/>
    <mergeCell ref="L4047:M4048"/>
    <mergeCell ref="BD4049:BE4050"/>
    <mergeCell ref="BF4049:BG4050"/>
    <mergeCell ref="BH4049:BI4050"/>
    <mergeCell ref="BJ4049:BK4050"/>
    <mergeCell ref="BL4049:BN4050"/>
    <mergeCell ref="BP4049:BP4050"/>
    <mergeCell ref="AR4049:AS4050"/>
    <mergeCell ref="AT4049:AU4050"/>
    <mergeCell ref="AV4049:AW4050"/>
    <mergeCell ref="AX4049:AY4050"/>
    <mergeCell ref="AZ4049:BA4050"/>
    <mergeCell ref="BB4049:BC4050"/>
    <mergeCell ref="AF4049:AG4050"/>
    <mergeCell ref="AH4049:AI4050"/>
    <mergeCell ref="AJ4049:AK4050"/>
    <mergeCell ref="AL4049:AM4050"/>
    <mergeCell ref="AN4049:AO4050"/>
    <mergeCell ref="AP4049:AQ4050"/>
    <mergeCell ref="T4049:U4050"/>
    <mergeCell ref="V4049:W4050"/>
    <mergeCell ref="X4049:Y4050"/>
    <mergeCell ref="Z4049:AA4050"/>
    <mergeCell ref="AB4049:AC4050"/>
    <mergeCell ref="AD4049:AE4050"/>
    <mergeCell ref="H4049:I4050"/>
    <mergeCell ref="J4049:K4050"/>
    <mergeCell ref="L4049:M4050"/>
    <mergeCell ref="N4049:O4050"/>
    <mergeCell ref="P4049:Q4050"/>
    <mergeCell ref="R4049:S4050"/>
    <mergeCell ref="C4054:D4054"/>
    <mergeCell ref="B4051:B4052"/>
    <mergeCell ref="C4051:D4051"/>
    <mergeCell ref="E4051:E4052"/>
    <mergeCell ref="F4051:F4052"/>
    <mergeCell ref="G4051:G4052"/>
    <mergeCell ref="H4051:I4052"/>
    <mergeCell ref="J4051:K4052"/>
    <mergeCell ref="L4051:M4052"/>
    <mergeCell ref="BD4053:BE4054"/>
    <mergeCell ref="BF4053:BG4054"/>
    <mergeCell ref="BH4053:BI4054"/>
    <mergeCell ref="BJ4053:BK4054"/>
    <mergeCell ref="BL4053:BN4054"/>
    <mergeCell ref="BP4053:BP4054"/>
    <mergeCell ref="AR4053:AS4054"/>
    <mergeCell ref="AT4053:AU4054"/>
    <mergeCell ref="AV4053:AW4054"/>
    <mergeCell ref="AX4053:AY4054"/>
    <mergeCell ref="AZ4053:BA4054"/>
    <mergeCell ref="BB4053:BC4054"/>
    <mergeCell ref="AF4053:AG4054"/>
    <mergeCell ref="AH4053:AI4054"/>
    <mergeCell ref="AJ4053:AK4054"/>
    <mergeCell ref="AL4053:AM4054"/>
    <mergeCell ref="AN4053:AO4054"/>
    <mergeCell ref="AP4053:AQ4054"/>
    <mergeCell ref="T4053:U4054"/>
    <mergeCell ref="V4053:W4054"/>
    <mergeCell ref="X4053:Y4054"/>
    <mergeCell ref="Z4053:AA4054"/>
    <mergeCell ref="AB4053:AC4054"/>
    <mergeCell ref="AD4053:AE4054"/>
    <mergeCell ref="H4053:I4054"/>
    <mergeCell ref="J4053:K4054"/>
    <mergeCell ref="L4053:M4054"/>
    <mergeCell ref="N4053:O4054"/>
    <mergeCell ref="P4053:Q4054"/>
    <mergeCell ref="R4053:S4054"/>
    <mergeCell ref="BJ4051:BK4052"/>
    <mergeCell ref="BL4051:BN4052"/>
    <mergeCell ref="BP4051:BP4052"/>
    <mergeCell ref="BO4051:BO4052"/>
    <mergeCell ref="C4052:D4052"/>
    <mergeCell ref="B4053:B4054"/>
    <mergeCell ref="C4053:D4053"/>
    <mergeCell ref="E4053:E4054"/>
    <mergeCell ref="F4053:F4054"/>
    <mergeCell ref="G4053:G4054"/>
    <mergeCell ref="AX4051:AY4052"/>
    <mergeCell ref="AZ4051:BA4052"/>
    <mergeCell ref="BB4051:BC4052"/>
    <mergeCell ref="BD4051:BE4052"/>
    <mergeCell ref="BF4051:BG4052"/>
    <mergeCell ref="BH4051:BI4052"/>
    <mergeCell ref="AL4051:AM4052"/>
    <mergeCell ref="AN4051:AO4052"/>
    <mergeCell ref="AP4051:AQ4052"/>
    <mergeCell ref="AR4051:AS4052"/>
    <mergeCell ref="AT4051:AU4052"/>
    <mergeCell ref="AV4051:AW4052"/>
    <mergeCell ref="Z4051:AA4052"/>
    <mergeCell ref="AB4051:AC4052"/>
    <mergeCell ref="AD4051:AE4052"/>
    <mergeCell ref="C4056:D4056"/>
    <mergeCell ref="B4057:B4058"/>
    <mergeCell ref="C4057:D4057"/>
    <mergeCell ref="E4057:E4058"/>
    <mergeCell ref="F4057:F4058"/>
    <mergeCell ref="G4057:G4058"/>
    <mergeCell ref="AX4055:AY4056"/>
    <mergeCell ref="AZ4055:BA4056"/>
    <mergeCell ref="BB4055:BC4056"/>
    <mergeCell ref="BD4055:BE4056"/>
    <mergeCell ref="BF4055:BG4056"/>
    <mergeCell ref="BH4055:BI4056"/>
    <mergeCell ref="AL4055:AM4056"/>
    <mergeCell ref="AN4055:AO4056"/>
    <mergeCell ref="AP4055:AQ4056"/>
    <mergeCell ref="AR4055:AS4056"/>
    <mergeCell ref="AT4055:AU4056"/>
    <mergeCell ref="AV4055:AW4056"/>
    <mergeCell ref="Z4055:AA4056"/>
    <mergeCell ref="AB4055:AC4056"/>
    <mergeCell ref="AD4055:AE4056"/>
    <mergeCell ref="AF4055:AG4056"/>
    <mergeCell ref="AH4055:AI4056"/>
    <mergeCell ref="AJ4055:AK4056"/>
    <mergeCell ref="N4055:O4056"/>
    <mergeCell ref="P4055:Q4056"/>
    <mergeCell ref="R4055:S4056"/>
    <mergeCell ref="T4055:U4056"/>
    <mergeCell ref="V4055:W4056"/>
    <mergeCell ref="X4055:Y4056"/>
    <mergeCell ref="BQ4057:BQ4058"/>
    <mergeCell ref="C4058:D4058"/>
    <mergeCell ref="B4055:B4056"/>
    <mergeCell ref="C4055:D4055"/>
    <mergeCell ref="E4055:E4056"/>
    <mergeCell ref="F4055:F4056"/>
    <mergeCell ref="G4055:G4056"/>
    <mergeCell ref="H4055:I4056"/>
    <mergeCell ref="J4055:K4056"/>
    <mergeCell ref="L4055:M4056"/>
    <mergeCell ref="BD4057:BE4058"/>
    <mergeCell ref="BF4057:BG4058"/>
    <mergeCell ref="BH4057:BI4058"/>
    <mergeCell ref="BJ4057:BK4058"/>
    <mergeCell ref="BL4057:BN4058"/>
    <mergeCell ref="BP4057:BP4058"/>
    <mergeCell ref="AR4057:AS4058"/>
    <mergeCell ref="AT4057:AU4058"/>
    <mergeCell ref="AV4057:AW4058"/>
    <mergeCell ref="AX4057:AY4058"/>
    <mergeCell ref="AZ4057:BA4058"/>
    <mergeCell ref="BB4057:BC4058"/>
    <mergeCell ref="AF4057:AG4058"/>
    <mergeCell ref="H4057:I4058"/>
    <mergeCell ref="J4057:K4058"/>
    <mergeCell ref="L4057:M4058"/>
    <mergeCell ref="N4057:O4058"/>
    <mergeCell ref="P4057:Q4058"/>
    <mergeCell ref="R4057:S4058"/>
    <mergeCell ref="T4059:U4060"/>
    <mergeCell ref="V4059:W4060"/>
    <mergeCell ref="X4059:Y4060"/>
    <mergeCell ref="BQ4061:BQ4062"/>
    <mergeCell ref="C4062:D4062"/>
    <mergeCell ref="B4063:C4064"/>
    <mergeCell ref="D4063:E4064"/>
    <mergeCell ref="H4063:I4064"/>
    <mergeCell ref="J4063:K4064"/>
    <mergeCell ref="L4063:M4064"/>
    <mergeCell ref="N4063:O4064"/>
    <mergeCell ref="P4063:Q4064"/>
    <mergeCell ref="R4063:S4064"/>
    <mergeCell ref="D4065:E4066"/>
    <mergeCell ref="B4059:B4060"/>
    <mergeCell ref="C4059:D4059"/>
    <mergeCell ref="E4059:E4060"/>
    <mergeCell ref="F4059:F4060"/>
    <mergeCell ref="G4059:G4060"/>
    <mergeCell ref="H4059:I4060"/>
    <mergeCell ref="J4059:K4060"/>
    <mergeCell ref="L4059:M4060"/>
    <mergeCell ref="BO4059:BO4060"/>
    <mergeCell ref="BD4061:BE4062"/>
    <mergeCell ref="BF4061:BG4062"/>
    <mergeCell ref="BH4061:BI4062"/>
    <mergeCell ref="BJ4061:BK4062"/>
    <mergeCell ref="BL4061:BN4062"/>
    <mergeCell ref="BP4061:BP4062"/>
    <mergeCell ref="AR4061:AS4062"/>
    <mergeCell ref="AT4061:AU4062"/>
    <mergeCell ref="AV4061:AW4062"/>
    <mergeCell ref="AX4061:AY4062"/>
    <mergeCell ref="AZ4061:BA4062"/>
    <mergeCell ref="BB4061:BC4062"/>
    <mergeCell ref="AF4061:AG4062"/>
    <mergeCell ref="AH4061:AI4062"/>
    <mergeCell ref="AJ4061:AK4062"/>
    <mergeCell ref="AL4061:AM4062"/>
    <mergeCell ref="AN4061:AO4062"/>
    <mergeCell ref="AP4061:AQ4062"/>
    <mergeCell ref="T4061:U4062"/>
    <mergeCell ref="V4061:W4062"/>
    <mergeCell ref="X4061:Y4062"/>
    <mergeCell ref="Z4061:AA4062"/>
    <mergeCell ref="AB4061:AC4062"/>
    <mergeCell ref="AD4061:AE4062"/>
    <mergeCell ref="H4061:I4062"/>
    <mergeCell ref="J4061:K4062"/>
    <mergeCell ref="L4061:M4062"/>
    <mergeCell ref="N4061:O4062"/>
    <mergeCell ref="P4061:Q4062"/>
    <mergeCell ref="R4061:S4062"/>
    <mergeCell ref="BO4061:BO4062"/>
    <mergeCell ref="BJ4059:BK4060"/>
    <mergeCell ref="BL4059:BN4060"/>
    <mergeCell ref="BP4059:BP4060"/>
    <mergeCell ref="AV4081:AW4081"/>
    <mergeCell ref="AX4081:AY4081"/>
    <mergeCell ref="AZ4081:BA4081"/>
    <mergeCell ref="BB4081:BC4081"/>
    <mergeCell ref="BD4081:BE4081"/>
    <mergeCell ref="BF4081:BG4081"/>
    <mergeCell ref="AJ4081:AK4081"/>
    <mergeCell ref="AL4081:AM4081"/>
    <mergeCell ref="AN4081:AO4081"/>
    <mergeCell ref="AP4081:AQ4081"/>
    <mergeCell ref="AR4081:AS4081"/>
    <mergeCell ref="AT4081:AU4081"/>
    <mergeCell ref="BF4080:BK4080"/>
    <mergeCell ref="BJ4082:BK4083"/>
    <mergeCell ref="BH4081:BI4081"/>
    <mergeCell ref="BJ4081:BK4081"/>
    <mergeCell ref="B4068:C4068"/>
    <mergeCell ref="H4068:J4068"/>
    <mergeCell ref="L4068:N4068"/>
    <mergeCell ref="O4068:R4068"/>
    <mergeCell ref="AB4081:AC4081"/>
    <mergeCell ref="AD4081:AE4081"/>
    <mergeCell ref="AF4081:AG4081"/>
    <mergeCell ref="AH4081:AI4081"/>
    <mergeCell ref="BO4065:BO4066"/>
    <mergeCell ref="BP4067:BQ4067"/>
    <mergeCell ref="BO4080:BO4081"/>
    <mergeCell ref="BQ4059:BQ4060"/>
    <mergeCell ref="C4060:D4060"/>
    <mergeCell ref="B4061:B4062"/>
    <mergeCell ref="C4061:D4061"/>
    <mergeCell ref="E4061:E4062"/>
    <mergeCell ref="F4061:F4062"/>
    <mergeCell ref="G4061:G4062"/>
    <mergeCell ref="AX4059:AY4060"/>
    <mergeCell ref="AZ4059:BA4060"/>
    <mergeCell ref="BB4059:BC4060"/>
    <mergeCell ref="BD4059:BE4060"/>
    <mergeCell ref="BF4059:BG4060"/>
    <mergeCell ref="BH4059:BI4060"/>
    <mergeCell ref="AL4059:AM4060"/>
    <mergeCell ref="AN4059:AO4060"/>
    <mergeCell ref="AP4059:AQ4060"/>
    <mergeCell ref="AR4059:AS4060"/>
    <mergeCell ref="AT4059:AU4060"/>
    <mergeCell ref="AV4059:AW4060"/>
    <mergeCell ref="Z4059:AA4060"/>
    <mergeCell ref="AB4059:AC4060"/>
    <mergeCell ref="BQ4063:BQ4064"/>
    <mergeCell ref="B4065:C4065"/>
    <mergeCell ref="BD4063:BE4064"/>
    <mergeCell ref="BF4063:BG4064"/>
    <mergeCell ref="BH4063:BI4064"/>
    <mergeCell ref="BJ4063:BK4064"/>
    <mergeCell ref="BL4063:BN4064"/>
    <mergeCell ref="BP4063:BP4064"/>
    <mergeCell ref="AR4063:AS4064"/>
    <mergeCell ref="AD4059:AE4060"/>
    <mergeCell ref="AF4059:AG4060"/>
    <mergeCell ref="AH4059:AI4060"/>
    <mergeCell ref="AJ4059:AK4060"/>
    <mergeCell ref="N4059:O4060"/>
    <mergeCell ref="P4059:Q4060"/>
    <mergeCell ref="R4059:S4060"/>
    <mergeCell ref="B4082:B4083"/>
    <mergeCell ref="C4082:D4082"/>
    <mergeCell ref="E4082:E4083"/>
    <mergeCell ref="F4082:F4083"/>
    <mergeCell ref="G4082:G4083"/>
    <mergeCell ref="BO4082:BO4083"/>
    <mergeCell ref="BL4080:BN4081"/>
    <mergeCell ref="J4081:K4081"/>
    <mergeCell ref="L4081:M4081"/>
    <mergeCell ref="N4081:O4081"/>
    <mergeCell ref="P4081:Q4081"/>
    <mergeCell ref="R4081:S4081"/>
    <mergeCell ref="T4081:U4081"/>
    <mergeCell ref="Z4080:AA4081"/>
    <mergeCell ref="AB4080:AG4080"/>
    <mergeCell ref="AH4080:AM4080"/>
    <mergeCell ref="AN4080:AS4080"/>
    <mergeCell ref="AT4080:AY4080"/>
    <mergeCell ref="AZ4080:BE4080"/>
    <mergeCell ref="AT4063:AU4064"/>
    <mergeCell ref="AV4063:AW4064"/>
    <mergeCell ref="AX4063:AY4064"/>
    <mergeCell ref="AZ4063:BA4064"/>
    <mergeCell ref="BB4063:BC4064"/>
    <mergeCell ref="AF4063:AG4064"/>
    <mergeCell ref="AH4063:AI4064"/>
    <mergeCell ref="AJ4063:AK4064"/>
    <mergeCell ref="AL4063:AM4064"/>
    <mergeCell ref="AN4063:AO4064"/>
    <mergeCell ref="AP4063:AQ4064"/>
    <mergeCell ref="T4063:U4064"/>
    <mergeCell ref="V4063:W4064"/>
    <mergeCell ref="X4063:Y4064"/>
    <mergeCell ref="Z4063:AA4064"/>
    <mergeCell ref="AB4063:AC4064"/>
    <mergeCell ref="AD4063:AE4064"/>
    <mergeCell ref="B4070:C4070"/>
    <mergeCell ref="H4070:J4070"/>
    <mergeCell ref="L4070:N4070"/>
    <mergeCell ref="H4065:I4066"/>
    <mergeCell ref="J4065:K4066"/>
    <mergeCell ref="L4065:M4066"/>
    <mergeCell ref="N4065:O4066"/>
    <mergeCell ref="P4065:Q4066"/>
    <mergeCell ref="R4065:S4066"/>
    <mergeCell ref="T4065:U4066"/>
    <mergeCell ref="V4065:W4066"/>
    <mergeCell ref="X4065:Y4066"/>
    <mergeCell ref="Z4065:AA4066"/>
    <mergeCell ref="AB4065:AC4066"/>
    <mergeCell ref="AD4065:AE4066"/>
    <mergeCell ref="AF4065:AG4066"/>
    <mergeCell ref="AH4065:AI4066"/>
    <mergeCell ref="AJ4065:AK4066"/>
    <mergeCell ref="AL4065:AM4066"/>
    <mergeCell ref="AN4065:AO4066"/>
    <mergeCell ref="AP4065:AQ4066"/>
    <mergeCell ref="AR4065:AS4066"/>
    <mergeCell ref="AT4065:AU4066"/>
    <mergeCell ref="AV4065:AW4066"/>
    <mergeCell ref="AX4065:AY4066"/>
    <mergeCell ref="AZ4065:BA4066"/>
    <mergeCell ref="BB4065:BC4066"/>
    <mergeCell ref="H4082:I4083"/>
    <mergeCell ref="X4084:Y4085"/>
    <mergeCell ref="Z4084:AA4085"/>
    <mergeCell ref="AB4084:AC4085"/>
    <mergeCell ref="AD4084:AE4085"/>
    <mergeCell ref="H4084:I4085"/>
    <mergeCell ref="J4084:K4085"/>
    <mergeCell ref="L4084:M4085"/>
    <mergeCell ref="N4084:O4085"/>
    <mergeCell ref="BL4082:BN4083"/>
    <mergeCell ref="BP4082:BP4083"/>
    <mergeCell ref="BQ4082:BQ4083"/>
    <mergeCell ref="AX4082:AY4083"/>
    <mergeCell ref="AZ4082:BA4083"/>
    <mergeCell ref="BB4082:BC4083"/>
    <mergeCell ref="BD4082:BE4083"/>
    <mergeCell ref="BF4082:BG4083"/>
    <mergeCell ref="BH4082:BI4083"/>
    <mergeCell ref="AL4082:AM4083"/>
    <mergeCell ref="AN4082:AO4083"/>
    <mergeCell ref="AP4082:AQ4083"/>
    <mergeCell ref="AR4082:AS4083"/>
    <mergeCell ref="AT4082:AU4083"/>
    <mergeCell ref="AV4082:AW4083"/>
    <mergeCell ref="Z4082:AA4083"/>
    <mergeCell ref="AB4082:AC4083"/>
    <mergeCell ref="AD4082:AE4083"/>
    <mergeCell ref="AF4082:AG4083"/>
    <mergeCell ref="AH4082:AI4083"/>
    <mergeCell ref="AJ4082:AK4083"/>
    <mergeCell ref="N4082:O4083"/>
    <mergeCell ref="P4082:Q4083"/>
    <mergeCell ref="R4082:S4083"/>
    <mergeCell ref="T4082:U4083"/>
    <mergeCell ref="V4082:W4083"/>
    <mergeCell ref="X4082:Y4083"/>
    <mergeCell ref="J4082:K4083"/>
    <mergeCell ref="L4082:M4083"/>
    <mergeCell ref="AH4086:AI4087"/>
    <mergeCell ref="AJ4086:AK4087"/>
    <mergeCell ref="N4086:O4087"/>
    <mergeCell ref="P4086:Q4087"/>
    <mergeCell ref="R4086:S4087"/>
    <mergeCell ref="T4086:U4087"/>
    <mergeCell ref="V4086:W4087"/>
    <mergeCell ref="X4086:Y4087"/>
    <mergeCell ref="BP4080:BP4081"/>
    <mergeCell ref="BQ4080:BQ4081"/>
    <mergeCell ref="C4083:D4083"/>
    <mergeCell ref="BD4077:BM4077"/>
    <mergeCell ref="B4080:B4081"/>
    <mergeCell ref="C4080:D4081"/>
    <mergeCell ref="F4080:F4081"/>
    <mergeCell ref="G4080:G4081"/>
    <mergeCell ref="H4080:I4081"/>
    <mergeCell ref="J4080:O4080"/>
    <mergeCell ref="P4080:U4080"/>
    <mergeCell ref="V4080:W4081"/>
    <mergeCell ref="X4080:Y4081"/>
    <mergeCell ref="B4073:BN4073"/>
    <mergeCell ref="E4075:AC4075"/>
    <mergeCell ref="AE4075:AK4075"/>
    <mergeCell ref="AL4075:BM4075"/>
    <mergeCell ref="C4077:D4077"/>
    <mergeCell ref="E4077:AC4077"/>
    <mergeCell ref="AE4077:AH4077"/>
    <mergeCell ref="AI4077:AZ4077"/>
    <mergeCell ref="BA4077:BC4077"/>
    <mergeCell ref="AO4070:AQ4070"/>
    <mergeCell ref="AS4070:AU4070"/>
    <mergeCell ref="AZ4070:BD4070"/>
    <mergeCell ref="BE4070:BG4070"/>
    <mergeCell ref="BI4070:BK4070"/>
    <mergeCell ref="C4085:D4085"/>
    <mergeCell ref="B4086:B4087"/>
    <mergeCell ref="C4086:D4086"/>
    <mergeCell ref="E4086:E4087"/>
    <mergeCell ref="F4086:F4087"/>
    <mergeCell ref="G4086:G4087"/>
    <mergeCell ref="H4086:I4087"/>
    <mergeCell ref="J4086:K4087"/>
    <mergeCell ref="L4086:M4087"/>
    <mergeCell ref="BD4084:BE4085"/>
    <mergeCell ref="BF4084:BG4085"/>
    <mergeCell ref="BH4084:BI4085"/>
    <mergeCell ref="BJ4084:BK4085"/>
    <mergeCell ref="BL4084:BN4085"/>
    <mergeCell ref="BP4084:BP4085"/>
    <mergeCell ref="AR4084:AS4085"/>
    <mergeCell ref="AT4084:AU4085"/>
    <mergeCell ref="AV4084:AW4085"/>
    <mergeCell ref="AX4084:AY4085"/>
    <mergeCell ref="AZ4084:BA4085"/>
    <mergeCell ref="BB4084:BC4085"/>
    <mergeCell ref="AF4084:AG4085"/>
    <mergeCell ref="AH4084:AI4085"/>
    <mergeCell ref="AJ4084:AK4085"/>
    <mergeCell ref="AL4084:AM4085"/>
    <mergeCell ref="AN4084:AO4085"/>
    <mergeCell ref="AP4084:AQ4085"/>
    <mergeCell ref="T4084:U4085"/>
    <mergeCell ref="V4084:W4085"/>
    <mergeCell ref="BQ4088:BQ4089"/>
    <mergeCell ref="C4089:D4089"/>
    <mergeCell ref="B4084:B4085"/>
    <mergeCell ref="C4084:D4084"/>
    <mergeCell ref="E4084:E4085"/>
    <mergeCell ref="F4084:F4085"/>
    <mergeCell ref="G4084:G4085"/>
    <mergeCell ref="BD4088:BE4089"/>
    <mergeCell ref="BF4088:BG4089"/>
    <mergeCell ref="BH4088:BI4089"/>
    <mergeCell ref="BJ4088:BK4089"/>
    <mergeCell ref="BL4088:BN4089"/>
    <mergeCell ref="BP4088:BP4089"/>
    <mergeCell ref="AR4088:AS4089"/>
    <mergeCell ref="AT4088:AU4089"/>
    <mergeCell ref="AV4088:AW4089"/>
    <mergeCell ref="AX4088:AY4089"/>
    <mergeCell ref="AZ4088:BA4089"/>
    <mergeCell ref="BB4088:BC4089"/>
    <mergeCell ref="AF4088:AG4089"/>
    <mergeCell ref="AH4088:AI4089"/>
    <mergeCell ref="AJ4088:AK4089"/>
    <mergeCell ref="AL4088:AM4089"/>
    <mergeCell ref="AN4088:AO4089"/>
    <mergeCell ref="AP4088:AQ4089"/>
    <mergeCell ref="T4088:U4089"/>
    <mergeCell ref="V4088:W4089"/>
    <mergeCell ref="X4088:Y4089"/>
    <mergeCell ref="Z4088:AA4089"/>
    <mergeCell ref="AB4088:AC4089"/>
    <mergeCell ref="AD4088:AE4089"/>
    <mergeCell ref="H4088:I4089"/>
    <mergeCell ref="J4088:K4089"/>
    <mergeCell ref="L4088:M4089"/>
    <mergeCell ref="N4088:O4089"/>
    <mergeCell ref="P4084:Q4085"/>
    <mergeCell ref="R4084:S4085"/>
    <mergeCell ref="BJ4086:BK4087"/>
    <mergeCell ref="BL4086:BN4087"/>
    <mergeCell ref="BP4086:BP4087"/>
    <mergeCell ref="C4087:D4087"/>
    <mergeCell ref="BO4084:BO4085"/>
    <mergeCell ref="BO4086:BO4087"/>
    <mergeCell ref="B4088:B4089"/>
    <mergeCell ref="C4088:D4088"/>
    <mergeCell ref="E4088:E4089"/>
    <mergeCell ref="F4088:F4089"/>
    <mergeCell ref="G4088:G4089"/>
    <mergeCell ref="AX4086:AY4087"/>
    <mergeCell ref="AZ4086:BA4087"/>
    <mergeCell ref="BB4086:BC4087"/>
    <mergeCell ref="BD4086:BE4087"/>
    <mergeCell ref="BF4086:BG4087"/>
    <mergeCell ref="BH4086:BI4087"/>
    <mergeCell ref="AL4086:AM4087"/>
    <mergeCell ref="AN4086:AO4087"/>
    <mergeCell ref="AP4086:AQ4087"/>
    <mergeCell ref="AR4086:AS4087"/>
    <mergeCell ref="AT4086:AU4087"/>
    <mergeCell ref="AV4086:AW4087"/>
    <mergeCell ref="Z4086:AA4087"/>
    <mergeCell ref="AB4086:AC4087"/>
    <mergeCell ref="AD4086:AE4087"/>
    <mergeCell ref="AF4086:AG4087"/>
    <mergeCell ref="C4091:D4091"/>
    <mergeCell ref="B4092:B4093"/>
    <mergeCell ref="C4092:D4092"/>
    <mergeCell ref="E4092:E4093"/>
    <mergeCell ref="F4092:F4093"/>
    <mergeCell ref="G4092:G4093"/>
    <mergeCell ref="AX4090:AY4091"/>
    <mergeCell ref="AZ4090:BA4091"/>
    <mergeCell ref="BB4090:BC4091"/>
    <mergeCell ref="BD4090:BE4091"/>
    <mergeCell ref="BF4090:BG4091"/>
    <mergeCell ref="BH4090:BI4091"/>
    <mergeCell ref="AL4090:AM4091"/>
    <mergeCell ref="AN4090:AO4091"/>
    <mergeCell ref="AP4090:AQ4091"/>
    <mergeCell ref="AR4090:AS4091"/>
    <mergeCell ref="AT4090:AU4091"/>
    <mergeCell ref="AV4090:AW4091"/>
    <mergeCell ref="Z4090:AA4091"/>
    <mergeCell ref="AB4090:AC4091"/>
    <mergeCell ref="AD4090:AE4091"/>
    <mergeCell ref="AF4090:AG4091"/>
    <mergeCell ref="AH4090:AI4091"/>
    <mergeCell ref="AJ4090:AK4091"/>
    <mergeCell ref="N4090:O4091"/>
    <mergeCell ref="P4090:Q4091"/>
    <mergeCell ref="R4090:S4091"/>
    <mergeCell ref="T4090:U4091"/>
    <mergeCell ref="V4090:W4091"/>
    <mergeCell ref="X4090:Y4091"/>
    <mergeCell ref="BQ4092:BQ4093"/>
    <mergeCell ref="C4093:D4093"/>
    <mergeCell ref="B4090:B4091"/>
    <mergeCell ref="C4090:D4090"/>
    <mergeCell ref="E4090:E4091"/>
    <mergeCell ref="F4090:F4091"/>
    <mergeCell ref="G4090:G4091"/>
    <mergeCell ref="H4090:I4091"/>
    <mergeCell ref="J4090:K4091"/>
    <mergeCell ref="L4090:M4091"/>
    <mergeCell ref="BD4092:BE4093"/>
    <mergeCell ref="BF4092:BG4093"/>
    <mergeCell ref="BH4092:BI4093"/>
    <mergeCell ref="BJ4092:BK4093"/>
    <mergeCell ref="BL4092:BN4093"/>
    <mergeCell ref="BP4092:BP4093"/>
    <mergeCell ref="AR4092:AS4093"/>
    <mergeCell ref="AT4092:AU4093"/>
    <mergeCell ref="AV4092:AW4093"/>
    <mergeCell ref="AX4092:AY4093"/>
    <mergeCell ref="AZ4092:BA4093"/>
    <mergeCell ref="BB4092:BC4093"/>
    <mergeCell ref="AF4092:AG4093"/>
    <mergeCell ref="AH4092:AI4093"/>
    <mergeCell ref="AJ4092:AK4093"/>
    <mergeCell ref="AL4092:AM4093"/>
    <mergeCell ref="AN4092:AO4093"/>
    <mergeCell ref="AP4092:AQ4093"/>
    <mergeCell ref="T4092:U4093"/>
    <mergeCell ref="V4092:W4093"/>
    <mergeCell ref="X4092:Y4093"/>
    <mergeCell ref="Z4092:AA4093"/>
    <mergeCell ref="AB4092:AC4093"/>
    <mergeCell ref="AD4092:AE4093"/>
    <mergeCell ref="H4092:I4093"/>
    <mergeCell ref="J4092:K4093"/>
    <mergeCell ref="L4092:M4093"/>
    <mergeCell ref="N4092:O4093"/>
    <mergeCell ref="P4092:Q4093"/>
    <mergeCell ref="R4092:S4093"/>
    <mergeCell ref="BJ4094:BK4095"/>
    <mergeCell ref="BL4094:BN4095"/>
    <mergeCell ref="BP4094:BP4095"/>
    <mergeCell ref="BQ4094:BQ4095"/>
    <mergeCell ref="C4095:D4095"/>
    <mergeCell ref="B4096:B4097"/>
    <mergeCell ref="C4096:D4096"/>
    <mergeCell ref="E4096:E4097"/>
    <mergeCell ref="F4096:F4097"/>
    <mergeCell ref="G4096:G4097"/>
    <mergeCell ref="AX4094:AY4095"/>
    <mergeCell ref="AZ4094:BA4095"/>
    <mergeCell ref="BB4094:BC4095"/>
    <mergeCell ref="BD4094:BE4095"/>
    <mergeCell ref="BF4094:BG4095"/>
    <mergeCell ref="BH4094:BI4095"/>
    <mergeCell ref="AL4094:AM4095"/>
    <mergeCell ref="AN4094:AO4095"/>
    <mergeCell ref="AP4094:AQ4095"/>
    <mergeCell ref="AR4094:AS4095"/>
    <mergeCell ref="AT4094:AU4095"/>
    <mergeCell ref="AV4094:AW4095"/>
    <mergeCell ref="Z4094:AA4095"/>
    <mergeCell ref="AB4094:AC4095"/>
    <mergeCell ref="AD4094:AE4095"/>
    <mergeCell ref="AF4094:AG4095"/>
    <mergeCell ref="AH4094:AI4095"/>
    <mergeCell ref="AJ4094:AK4095"/>
    <mergeCell ref="N4094:O4095"/>
    <mergeCell ref="P4094:Q4095"/>
    <mergeCell ref="R4094:S4095"/>
    <mergeCell ref="T4094:U4095"/>
    <mergeCell ref="V4094:W4095"/>
    <mergeCell ref="X4094:Y4095"/>
    <mergeCell ref="BQ4096:BQ4097"/>
    <mergeCell ref="C4097:D4097"/>
    <mergeCell ref="B4094:B4095"/>
    <mergeCell ref="C4094:D4094"/>
    <mergeCell ref="E4094:E4095"/>
    <mergeCell ref="F4094:F4095"/>
    <mergeCell ref="G4094:G4095"/>
    <mergeCell ref="H4094:I4095"/>
    <mergeCell ref="J4094:K4095"/>
    <mergeCell ref="L4094:M4095"/>
    <mergeCell ref="BD4096:BE4097"/>
    <mergeCell ref="BF4096:BG4097"/>
    <mergeCell ref="BH4096:BI4097"/>
    <mergeCell ref="BJ4096:BK4097"/>
    <mergeCell ref="BL4096:BN4097"/>
    <mergeCell ref="BP4096:BP4097"/>
    <mergeCell ref="AR4096:AS4097"/>
    <mergeCell ref="AT4096:AU4097"/>
    <mergeCell ref="AV4096:AW4097"/>
    <mergeCell ref="AX4096:AY4097"/>
    <mergeCell ref="AZ4096:BA4097"/>
    <mergeCell ref="BB4096:BC4097"/>
    <mergeCell ref="AF4096:AG4097"/>
    <mergeCell ref="AH4096:AI4097"/>
    <mergeCell ref="AJ4096:AK4097"/>
    <mergeCell ref="AL4096:AM4097"/>
    <mergeCell ref="AN4096:AO4097"/>
    <mergeCell ref="AP4096:AQ4097"/>
    <mergeCell ref="T4096:U4097"/>
    <mergeCell ref="V4096:W4097"/>
    <mergeCell ref="X4096:Y4097"/>
    <mergeCell ref="Z4096:AA4097"/>
    <mergeCell ref="AB4096:AC4097"/>
    <mergeCell ref="AD4096:AE4097"/>
    <mergeCell ref="H4096:I4097"/>
    <mergeCell ref="J4096:K4097"/>
    <mergeCell ref="L4096:M4097"/>
    <mergeCell ref="N4096:O4097"/>
    <mergeCell ref="P4096:Q4097"/>
    <mergeCell ref="R4096:S4097"/>
    <mergeCell ref="BO4094:BO4095"/>
    <mergeCell ref="BO4096:BO4097"/>
    <mergeCell ref="BJ4098:BK4099"/>
    <mergeCell ref="BL4098:BN4099"/>
    <mergeCell ref="BP4098:BP4099"/>
    <mergeCell ref="BQ4098:BQ4099"/>
    <mergeCell ref="C4099:D4099"/>
    <mergeCell ref="B4100:B4101"/>
    <mergeCell ref="C4100:D4100"/>
    <mergeCell ref="E4100:E4101"/>
    <mergeCell ref="F4100:F4101"/>
    <mergeCell ref="G4100:G4101"/>
    <mergeCell ref="AX4098:AY4099"/>
    <mergeCell ref="AZ4098:BA4099"/>
    <mergeCell ref="BB4098:BC4099"/>
    <mergeCell ref="BD4098:BE4099"/>
    <mergeCell ref="BF4098:BG4099"/>
    <mergeCell ref="BH4098:BI4099"/>
    <mergeCell ref="AL4098:AM4099"/>
    <mergeCell ref="AN4098:AO4099"/>
    <mergeCell ref="AP4098:AQ4099"/>
    <mergeCell ref="AR4098:AS4099"/>
    <mergeCell ref="AT4098:AU4099"/>
    <mergeCell ref="AV4098:AW4099"/>
    <mergeCell ref="Z4098:AA4099"/>
    <mergeCell ref="AB4098:AC4099"/>
    <mergeCell ref="AD4098:AE4099"/>
    <mergeCell ref="AF4098:AG4099"/>
    <mergeCell ref="AH4098:AI4099"/>
    <mergeCell ref="AJ4098:AK4099"/>
    <mergeCell ref="N4098:O4099"/>
    <mergeCell ref="P4098:Q4099"/>
    <mergeCell ref="R4098:S4099"/>
    <mergeCell ref="T4098:U4099"/>
    <mergeCell ref="V4098:W4099"/>
    <mergeCell ref="X4098:Y4099"/>
    <mergeCell ref="BQ4100:BQ4101"/>
    <mergeCell ref="C4101:D4101"/>
    <mergeCell ref="B4098:B4099"/>
    <mergeCell ref="C4098:D4098"/>
    <mergeCell ref="E4098:E4099"/>
    <mergeCell ref="F4098:F4099"/>
    <mergeCell ref="G4098:G4099"/>
    <mergeCell ref="H4098:I4099"/>
    <mergeCell ref="J4098:K4099"/>
    <mergeCell ref="L4098:M4099"/>
    <mergeCell ref="BD4100:BE4101"/>
    <mergeCell ref="BF4100:BG4101"/>
    <mergeCell ref="BH4100:BI4101"/>
    <mergeCell ref="BJ4100:BK4101"/>
    <mergeCell ref="BL4100:BN4101"/>
    <mergeCell ref="BP4100:BP4101"/>
    <mergeCell ref="AR4100:AS4101"/>
    <mergeCell ref="AT4100:AU4101"/>
    <mergeCell ref="AV4100:AW4101"/>
    <mergeCell ref="AX4100:AY4101"/>
    <mergeCell ref="AZ4100:BA4101"/>
    <mergeCell ref="BB4100:BC4101"/>
    <mergeCell ref="AF4100:AG4101"/>
    <mergeCell ref="AH4100:AI4101"/>
    <mergeCell ref="AJ4100:AK4101"/>
    <mergeCell ref="AL4100:AM4101"/>
    <mergeCell ref="AN4100:AO4101"/>
    <mergeCell ref="AP4100:AQ4101"/>
    <mergeCell ref="T4100:U4101"/>
    <mergeCell ref="V4100:W4101"/>
    <mergeCell ref="X4100:Y4101"/>
    <mergeCell ref="Z4100:AA4101"/>
    <mergeCell ref="AB4100:AC4101"/>
    <mergeCell ref="AD4100:AE4101"/>
    <mergeCell ref="H4100:I4101"/>
    <mergeCell ref="J4100:K4101"/>
    <mergeCell ref="L4100:M4101"/>
    <mergeCell ref="N4100:O4101"/>
    <mergeCell ref="P4100:Q4101"/>
    <mergeCell ref="R4100:S4101"/>
    <mergeCell ref="BJ4102:BK4103"/>
    <mergeCell ref="BL4102:BN4103"/>
    <mergeCell ref="BP4102:BP4103"/>
    <mergeCell ref="BQ4102:BQ4103"/>
    <mergeCell ref="C4103:D4103"/>
    <mergeCell ref="AX4102:AY4103"/>
    <mergeCell ref="AZ4102:BA4103"/>
    <mergeCell ref="BB4102:BC4103"/>
    <mergeCell ref="BD4102:BE4103"/>
    <mergeCell ref="BF4102:BG4103"/>
    <mergeCell ref="BH4102:BI4103"/>
    <mergeCell ref="AL4102:AM4103"/>
    <mergeCell ref="AN4102:AO4103"/>
    <mergeCell ref="AP4102:AQ4103"/>
    <mergeCell ref="AR4102:AS4103"/>
    <mergeCell ref="AT4102:AU4103"/>
    <mergeCell ref="AV4102:AW4103"/>
    <mergeCell ref="Z4102:AA4103"/>
    <mergeCell ref="AB4102:AC4103"/>
    <mergeCell ref="AD4102:AE4103"/>
    <mergeCell ref="AF4102:AG4103"/>
    <mergeCell ref="AH4102:AI4103"/>
    <mergeCell ref="AJ4102:AK4103"/>
    <mergeCell ref="N4102:O4103"/>
    <mergeCell ref="P4102:Q4103"/>
    <mergeCell ref="R4102:S4103"/>
    <mergeCell ref="T4102:U4103"/>
    <mergeCell ref="V4102:W4103"/>
    <mergeCell ref="X4102:Y4103"/>
    <mergeCell ref="BQ4104:BQ4105"/>
    <mergeCell ref="C4105:D4105"/>
    <mergeCell ref="B4102:B4103"/>
    <mergeCell ref="C4102:D4102"/>
    <mergeCell ref="E4102:E4103"/>
    <mergeCell ref="F4102:F4103"/>
    <mergeCell ref="G4102:G4103"/>
    <mergeCell ref="H4102:I4103"/>
    <mergeCell ref="J4102:K4103"/>
    <mergeCell ref="L4102:M4103"/>
    <mergeCell ref="BD4104:BE4105"/>
    <mergeCell ref="BF4104:BG4105"/>
    <mergeCell ref="BH4104:BI4105"/>
    <mergeCell ref="BJ4104:BK4105"/>
    <mergeCell ref="BL4104:BN4105"/>
    <mergeCell ref="BP4104:BP4105"/>
    <mergeCell ref="AR4104:AS4105"/>
    <mergeCell ref="AT4104:AU4105"/>
    <mergeCell ref="AV4104:AW4105"/>
    <mergeCell ref="AX4104:AY4105"/>
    <mergeCell ref="AZ4104:BA4105"/>
    <mergeCell ref="BB4104:BC4105"/>
    <mergeCell ref="AF4104:AG4105"/>
    <mergeCell ref="AH4104:AI4105"/>
    <mergeCell ref="AJ4104:AK4105"/>
    <mergeCell ref="AL4104:AM4105"/>
    <mergeCell ref="AN4104:AO4105"/>
    <mergeCell ref="AP4104:AQ4105"/>
    <mergeCell ref="T4104:U4105"/>
    <mergeCell ref="V4104:W4105"/>
    <mergeCell ref="X4104:Y4105"/>
    <mergeCell ref="Z4104:AA4105"/>
    <mergeCell ref="AB4104:AC4105"/>
    <mergeCell ref="AD4104:AE4105"/>
    <mergeCell ref="H4104:I4105"/>
    <mergeCell ref="J4104:K4105"/>
    <mergeCell ref="L4104:M4105"/>
    <mergeCell ref="N4104:O4105"/>
    <mergeCell ref="P4104:Q4105"/>
    <mergeCell ref="R4104:S4105"/>
    <mergeCell ref="B4104:B4105"/>
    <mergeCell ref="C4104:D4104"/>
    <mergeCell ref="E4104:E4105"/>
    <mergeCell ref="F4104:F4105"/>
    <mergeCell ref="G4104:G4105"/>
    <mergeCell ref="BJ4106:BK4107"/>
    <mergeCell ref="BL4106:BN4107"/>
    <mergeCell ref="BP4106:BP4107"/>
    <mergeCell ref="BQ4106:BQ4107"/>
    <mergeCell ref="C4107:D4107"/>
    <mergeCell ref="B4108:B4109"/>
    <mergeCell ref="C4108:D4108"/>
    <mergeCell ref="E4108:E4109"/>
    <mergeCell ref="F4108:F4109"/>
    <mergeCell ref="G4108:G4109"/>
    <mergeCell ref="AX4106:AY4107"/>
    <mergeCell ref="AZ4106:BA4107"/>
    <mergeCell ref="BB4106:BC4107"/>
    <mergeCell ref="BD4106:BE4107"/>
    <mergeCell ref="BF4106:BG4107"/>
    <mergeCell ref="BH4106:BI4107"/>
    <mergeCell ref="AL4106:AM4107"/>
    <mergeCell ref="AN4106:AO4107"/>
    <mergeCell ref="AP4106:AQ4107"/>
    <mergeCell ref="AR4106:AS4107"/>
    <mergeCell ref="AT4106:AU4107"/>
    <mergeCell ref="AV4106:AW4107"/>
    <mergeCell ref="Z4106:AA4107"/>
    <mergeCell ref="AB4106:AC4107"/>
    <mergeCell ref="AD4106:AE4107"/>
    <mergeCell ref="AF4106:AG4107"/>
    <mergeCell ref="AH4106:AI4107"/>
    <mergeCell ref="AJ4106:AK4107"/>
    <mergeCell ref="N4106:O4107"/>
    <mergeCell ref="P4106:Q4107"/>
    <mergeCell ref="R4106:S4107"/>
    <mergeCell ref="T4106:U4107"/>
    <mergeCell ref="V4106:W4107"/>
    <mergeCell ref="X4106:Y4107"/>
    <mergeCell ref="BQ4108:BQ4109"/>
    <mergeCell ref="C4109:D4109"/>
    <mergeCell ref="B4106:B4107"/>
    <mergeCell ref="C4106:D4106"/>
    <mergeCell ref="E4106:E4107"/>
    <mergeCell ref="F4106:F4107"/>
    <mergeCell ref="G4106:G4107"/>
    <mergeCell ref="H4106:I4107"/>
    <mergeCell ref="J4106:K4107"/>
    <mergeCell ref="L4106:M4107"/>
    <mergeCell ref="BD4108:BE4109"/>
    <mergeCell ref="BF4108:BG4109"/>
    <mergeCell ref="BH4108:BI4109"/>
    <mergeCell ref="BJ4108:BK4109"/>
    <mergeCell ref="BL4108:BN4109"/>
    <mergeCell ref="BP4108:BP4109"/>
    <mergeCell ref="AR4108:AS4109"/>
    <mergeCell ref="AT4108:AU4109"/>
    <mergeCell ref="AV4108:AW4109"/>
    <mergeCell ref="AX4108:AY4109"/>
    <mergeCell ref="BO4108:BO4109"/>
    <mergeCell ref="C4113:D4113"/>
    <mergeCell ref="B4110:B4111"/>
    <mergeCell ref="C4110:D4110"/>
    <mergeCell ref="E4110:E4111"/>
    <mergeCell ref="F4110:F4111"/>
    <mergeCell ref="G4110:G4111"/>
    <mergeCell ref="H4110:I4111"/>
    <mergeCell ref="J4110:K4111"/>
    <mergeCell ref="L4110:M4111"/>
    <mergeCell ref="T4112:U4113"/>
    <mergeCell ref="V4112:W4113"/>
    <mergeCell ref="X4112:Y4113"/>
    <mergeCell ref="Z4112:AA4113"/>
    <mergeCell ref="AB4112:AC4113"/>
    <mergeCell ref="AD4112:AE4113"/>
    <mergeCell ref="H4112:I4113"/>
    <mergeCell ref="J4112:K4113"/>
    <mergeCell ref="L4112:M4113"/>
    <mergeCell ref="N4112:O4113"/>
    <mergeCell ref="P4112:Q4113"/>
    <mergeCell ref="R4112:S4113"/>
    <mergeCell ref="AZ4108:BA4109"/>
    <mergeCell ref="BB4108:BC4109"/>
    <mergeCell ref="AF4108:AG4109"/>
    <mergeCell ref="AH4108:AI4109"/>
    <mergeCell ref="AJ4108:AK4109"/>
    <mergeCell ref="AL4108:AM4109"/>
    <mergeCell ref="AN4108:AO4109"/>
    <mergeCell ref="AP4108:AQ4109"/>
    <mergeCell ref="T4108:U4109"/>
    <mergeCell ref="V4108:W4109"/>
    <mergeCell ref="X4108:Y4109"/>
    <mergeCell ref="Z4108:AA4109"/>
    <mergeCell ref="AB4108:AC4109"/>
    <mergeCell ref="AD4108:AE4109"/>
    <mergeCell ref="H4108:I4109"/>
    <mergeCell ref="J4108:K4109"/>
    <mergeCell ref="L4108:M4109"/>
    <mergeCell ref="N4108:O4109"/>
    <mergeCell ref="P4108:Q4109"/>
    <mergeCell ref="R4108:S4109"/>
    <mergeCell ref="BJ4110:BK4111"/>
    <mergeCell ref="BL4110:BN4111"/>
    <mergeCell ref="BP4110:BP4111"/>
    <mergeCell ref="BO4110:BO4111"/>
    <mergeCell ref="C4115:D4115"/>
    <mergeCell ref="B4116:B4117"/>
    <mergeCell ref="C4116:D4116"/>
    <mergeCell ref="E4116:E4117"/>
    <mergeCell ref="F4116:F4117"/>
    <mergeCell ref="G4116:G4117"/>
    <mergeCell ref="AX4114:AY4115"/>
    <mergeCell ref="AZ4114:BA4115"/>
    <mergeCell ref="BB4114:BC4115"/>
    <mergeCell ref="BD4114:BE4115"/>
    <mergeCell ref="BF4114:BG4115"/>
    <mergeCell ref="BH4114:BI4115"/>
    <mergeCell ref="AL4114:AM4115"/>
    <mergeCell ref="AN4114:AO4115"/>
    <mergeCell ref="AP4114:AQ4115"/>
    <mergeCell ref="AR4114:AS4115"/>
    <mergeCell ref="AT4114:AU4115"/>
    <mergeCell ref="AV4114:AW4115"/>
    <mergeCell ref="Z4114:AA4115"/>
    <mergeCell ref="AB4114:AC4115"/>
    <mergeCell ref="AD4114:AE4115"/>
    <mergeCell ref="AF4114:AG4115"/>
    <mergeCell ref="AH4114:AI4115"/>
    <mergeCell ref="AJ4114:AK4115"/>
    <mergeCell ref="N4114:O4115"/>
    <mergeCell ref="P4114:Q4115"/>
    <mergeCell ref="R4114:S4115"/>
    <mergeCell ref="T4114:U4115"/>
    <mergeCell ref="V4114:W4115"/>
    <mergeCell ref="X4114:Y4115"/>
    <mergeCell ref="C4111:D4111"/>
    <mergeCell ref="B4112:B4113"/>
    <mergeCell ref="C4112:D4112"/>
    <mergeCell ref="E4112:E4113"/>
    <mergeCell ref="F4112:F4113"/>
    <mergeCell ref="G4112:G4113"/>
    <mergeCell ref="AX4110:AY4111"/>
    <mergeCell ref="AZ4110:BA4111"/>
    <mergeCell ref="BB4110:BC4111"/>
    <mergeCell ref="BD4110:BE4111"/>
    <mergeCell ref="BF4110:BG4111"/>
    <mergeCell ref="BH4110:BI4111"/>
    <mergeCell ref="AL4110:AM4111"/>
    <mergeCell ref="AN4110:AO4111"/>
    <mergeCell ref="AP4110:AQ4111"/>
    <mergeCell ref="AR4110:AS4111"/>
    <mergeCell ref="AT4110:AU4111"/>
    <mergeCell ref="AV4110:AW4111"/>
    <mergeCell ref="Z4110:AA4111"/>
    <mergeCell ref="AB4110:AC4111"/>
    <mergeCell ref="AD4110:AE4111"/>
    <mergeCell ref="AF4110:AG4111"/>
    <mergeCell ref="AH4110:AI4111"/>
    <mergeCell ref="AJ4110:AK4111"/>
    <mergeCell ref="N4110:O4111"/>
    <mergeCell ref="P4110:Q4111"/>
    <mergeCell ref="R4110:S4111"/>
    <mergeCell ref="T4110:U4111"/>
    <mergeCell ref="V4110:W4111"/>
    <mergeCell ref="X4110:Y4111"/>
    <mergeCell ref="BQ4116:BQ4117"/>
    <mergeCell ref="C4117:D4117"/>
    <mergeCell ref="B4114:B4115"/>
    <mergeCell ref="C4114:D4114"/>
    <mergeCell ref="E4114:E4115"/>
    <mergeCell ref="F4114:F4115"/>
    <mergeCell ref="G4114:G4115"/>
    <mergeCell ref="H4114:I4115"/>
    <mergeCell ref="J4114:K4115"/>
    <mergeCell ref="L4114:M4115"/>
    <mergeCell ref="BD4116:BE4117"/>
    <mergeCell ref="BF4116:BG4117"/>
    <mergeCell ref="BH4116:BI4117"/>
    <mergeCell ref="BJ4116:BK4117"/>
    <mergeCell ref="BL4116:BN4117"/>
    <mergeCell ref="BP4116:BP4117"/>
    <mergeCell ref="AR4116:AS4117"/>
    <mergeCell ref="AT4116:AU4117"/>
    <mergeCell ref="AV4116:AW4117"/>
    <mergeCell ref="AX4116:AY4117"/>
    <mergeCell ref="AZ4116:BA4117"/>
    <mergeCell ref="BB4116:BC4117"/>
    <mergeCell ref="AF4116:AG4117"/>
    <mergeCell ref="BO4116:BO4117"/>
    <mergeCell ref="B4118:B4119"/>
    <mergeCell ref="C4118:D4118"/>
    <mergeCell ref="E4118:E4119"/>
    <mergeCell ref="F4118:F4119"/>
    <mergeCell ref="G4118:G4119"/>
    <mergeCell ref="H4118:I4119"/>
    <mergeCell ref="J4118:K4119"/>
    <mergeCell ref="L4118:M4119"/>
    <mergeCell ref="BO4118:BO4119"/>
    <mergeCell ref="BJ4114:BK4115"/>
    <mergeCell ref="BL4114:BN4115"/>
    <mergeCell ref="BP4114:BP4115"/>
    <mergeCell ref="BH4120:BI4121"/>
    <mergeCell ref="BJ4120:BK4121"/>
    <mergeCell ref="BL4120:BN4121"/>
    <mergeCell ref="BP4120:BP4121"/>
    <mergeCell ref="AR4120:AS4121"/>
    <mergeCell ref="AT4120:AU4121"/>
    <mergeCell ref="AV4120:AW4121"/>
    <mergeCell ref="AX4120:AY4121"/>
    <mergeCell ref="AZ4120:BA4121"/>
    <mergeCell ref="BB4120:BC4121"/>
    <mergeCell ref="AF4120:AG4121"/>
    <mergeCell ref="AH4120:AI4121"/>
    <mergeCell ref="AJ4120:AK4121"/>
    <mergeCell ref="AL4120:AM4121"/>
    <mergeCell ref="AN4120:AO4121"/>
    <mergeCell ref="AP4120:AQ4121"/>
    <mergeCell ref="T4120:U4121"/>
    <mergeCell ref="V4120:W4121"/>
    <mergeCell ref="X4120:Y4121"/>
    <mergeCell ref="Z4120:AA4121"/>
    <mergeCell ref="AB4120:AC4121"/>
    <mergeCell ref="AD4120:AE4121"/>
    <mergeCell ref="H4120:I4121"/>
    <mergeCell ref="J4120:K4121"/>
    <mergeCell ref="L4120:M4121"/>
    <mergeCell ref="N4120:O4121"/>
    <mergeCell ref="P4120:Q4121"/>
    <mergeCell ref="R4120:S4121"/>
    <mergeCell ref="BO4120:BO4121"/>
    <mergeCell ref="H4116:I4117"/>
    <mergeCell ref="J4116:K4117"/>
    <mergeCell ref="L4116:M4117"/>
    <mergeCell ref="N4116:O4117"/>
    <mergeCell ref="P4116:Q4117"/>
    <mergeCell ref="R4116:S4117"/>
    <mergeCell ref="BJ4118:BK4119"/>
    <mergeCell ref="BL4118:BN4119"/>
    <mergeCell ref="BP4118:BP4119"/>
    <mergeCell ref="B4127:C4127"/>
    <mergeCell ref="H4127:J4127"/>
    <mergeCell ref="L4127:N4127"/>
    <mergeCell ref="O4127:R4127"/>
    <mergeCell ref="AB4140:AC4140"/>
    <mergeCell ref="AD4140:AE4140"/>
    <mergeCell ref="AF4140:AG4140"/>
    <mergeCell ref="AH4140:AI4140"/>
    <mergeCell ref="BO4124:BO4125"/>
    <mergeCell ref="BP4126:BQ4126"/>
    <mergeCell ref="BO4139:BO4140"/>
    <mergeCell ref="BQ4118:BQ4119"/>
    <mergeCell ref="C4119:D4119"/>
    <mergeCell ref="B4120:B4121"/>
    <mergeCell ref="C4120:D4120"/>
    <mergeCell ref="E4120:E4121"/>
    <mergeCell ref="F4120:F4121"/>
    <mergeCell ref="G4120:G4121"/>
    <mergeCell ref="AX4118:AY4119"/>
    <mergeCell ref="AZ4118:BA4119"/>
    <mergeCell ref="BB4118:BC4119"/>
    <mergeCell ref="BD4118:BE4119"/>
    <mergeCell ref="BF4118:BG4119"/>
    <mergeCell ref="BH4118:BI4119"/>
    <mergeCell ref="AL4118:AM4119"/>
    <mergeCell ref="AN4118:AO4119"/>
    <mergeCell ref="AP4118:AQ4119"/>
    <mergeCell ref="AR4118:AS4119"/>
    <mergeCell ref="AT4118:AU4119"/>
    <mergeCell ref="AV4118:AW4119"/>
    <mergeCell ref="Z4118:AA4119"/>
    <mergeCell ref="AB4118:AC4119"/>
    <mergeCell ref="BQ4122:BQ4123"/>
    <mergeCell ref="B4124:C4124"/>
    <mergeCell ref="BD4122:BE4123"/>
    <mergeCell ref="BF4122:BG4123"/>
    <mergeCell ref="BH4122:BI4123"/>
    <mergeCell ref="BJ4122:BK4123"/>
    <mergeCell ref="BL4122:BN4123"/>
    <mergeCell ref="BP4122:BP4123"/>
    <mergeCell ref="AR4122:AS4123"/>
    <mergeCell ref="AD4118:AE4119"/>
    <mergeCell ref="AF4118:AG4119"/>
    <mergeCell ref="AH4118:AI4119"/>
    <mergeCell ref="AJ4118:AK4119"/>
    <mergeCell ref="N4118:O4119"/>
    <mergeCell ref="P4118:Q4119"/>
    <mergeCell ref="R4118:S4119"/>
    <mergeCell ref="T4118:U4119"/>
    <mergeCell ref="V4118:W4119"/>
    <mergeCell ref="X4118:Y4119"/>
    <mergeCell ref="BQ4120:BQ4121"/>
    <mergeCell ref="C4121:D4121"/>
    <mergeCell ref="B4122:C4123"/>
    <mergeCell ref="D4122:E4123"/>
    <mergeCell ref="H4122:I4123"/>
    <mergeCell ref="J4122:K4123"/>
    <mergeCell ref="L4122:M4123"/>
    <mergeCell ref="N4122:O4123"/>
    <mergeCell ref="P4122:Q4123"/>
    <mergeCell ref="R4122:S4123"/>
    <mergeCell ref="D4124:E4125"/>
    <mergeCell ref="BD4120:BE4121"/>
    <mergeCell ref="BF4120:BG4121"/>
    <mergeCell ref="H4124:I4125"/>
    <mergeCell ref="J4124:K4125"/>
    <mergeCell ref="L4124:M4125"/>
    <mergeCell ref="N4124:O4125"/>
    <mergeCell ref="P4124:Q4125"/>
    <mergeCell ref="R4124:S4125"/>
    <mergeCell ref="T4124:U4125"/>
    <mergeCell ref="V4124:W4125"/>
    <mergeCell ref="X4124:Y4125"/>
    <mergeCell ref="Z4124:AA4125"/>
    <mergeCell ref="AB4124:AC4125"/>
    <mergeCell ref="AD4124:AE4125"/>
    <mergeCell ref="AF4124:AG4125"/>
    <mergeCell ref="AH4124:AI4125"/>
    <mergeCell ref="AJ4124:AK4125"/>
    <mergeCell ref="AL4124:AM4125"/>
    <mergeCell ref="AN4124:AO4125"/>
    <mergeCell ref="AP4124:AQ4125"/>
    <mergeCell ref="AR4124:AS4125"/>
    <mergeCell ref="AT4124:AU4125"/>
    <mergeCell ref="AV4124:AW4125"/>
    <mergeCell ref="AX4124:AY4125"/>
    <mergeCell ref="AZ4124:BA4125"/>
    <mergeCell ref="BB4124:BC4125"/>
    <mergeCell ref="AT4122:AU4123"/>
    <mergeCell ref="AV4122:AW4123"/>
    <mergeCell ref="AX4122:AY4123"/>
    <mergeCell ref="H4141:I4142"/>
    <mergeCell ref="J4141:K4142"/>
    <mergeCell ref="L4141:M4142"/>
    <mergeCell ref="AV4140:AW4140"/>
    <mergeCell ref="AX4140:AY4140"/>
    <mergeCell ref="AZ4140:BA4140"/>
    <mergeCell ref="BB4140:BC4140"/>
    <mergeCell ref="BD4140:BE4140"/>
    <mergeCell ref="BF4140:BG4140"/>
    <mergeCell ref="AJ4140:AK4140"/>
    <mergeCell ref="AL4140:AM4140"/>
    <mergeCell ref="AN4140:AO4140"/>
    <mergeCell ref="AP4140:AQ4140"/>
    <mergeCell ref="AR4140:AS4140"/>
    <mergeCell ref="AT4140:AU4140"/>
    <mergeCell ref="BF4139:BK4139"/>
    <mergeCell ref="BL4139:BN4140"/>
    <mergeCell ref="J4140:K4140"/>
    <mergeCell ref="L4140:M4140"/>
    <mergeCell ref="N4140:O4140"/>
    <mergeCell ref="P4140:Q4140"/>
    <mergeCell ref="R4140:S4140"/>
    <mergeCell ref="T4140:U4140"/>
    <mergeCell ref="Z4139:AA4140"/>
    <mergeCell ref="AB4139:AG4139"/>
    <mergeCell ref="AH4139:AM4139"/>
    <mergeCell ref="AN4139:AS4139"/>
    <mergeCell ref="AT4139:AY4139"/>
    <mergeCell ref="AZ4139:BE4139"/>
    <mergeCell ref="AZ4122:BA4123"/>
    <mergeCell ref="BB4122:BC4123"/>
    <mergeCell ref="AF4122:AG4123"/>
    <mergeCell ref="AH4122:AI4123"/>
    <mergeCell ref="AJ4122:AK4123"/>
    <mergeCell ref="AL4122:AM4123"/>
    <mergeCell ref="AN4122:AO4123"/>
    <mergeCell ref="AP4122:AQ4123"/>
    <mergeCell ref="T4122:U4123"/>
    <mergeCell ref="V4122:W4123"/>
    <mergeCell ref="X4122:Y4123"/>
    <mergeCell ref="Z4122:AA4123"/>
    <mergeCell ref="AB4122:AC4123"/>
    <mergeCell ref="AD4122:AE4123"/>
    <mergeCell ref="BH4140:BI4140"/>
    <mergeCell ref="BJ4140:BK4140"/>
    <mergeCell ref="B4129:C4129"/>
    <mergeCell ref="H4129:J4129"/>
    <mergeCell ref="L4129:N4129"/>
    <mergeCell ref="BJ4141:BK4142"/>
    <mergeCell ref="BL4141:BN4142"/>
    <mergeCell ref="BP4141:BP4142"/>
    <mergeCell ref="BQ4141:BQ4142"/>
    <mergeCell ref="AX4141:AY4142"/>
    <mergeCell ref="AZ4141:BA4142"/>
    <mergeCell ref="BB4141:BC4142"/>
    <mergeCell ref="BD4141:BE4142"/>
    <mergeCell ref="BF4141:BG4142"/>
    <mergeCell ref="BH4141:BI4142"/>
    <mergeCell ref="AL4141:AM4142"/>
    <mergeCell ref="AN4141:AO4142"/>
    <mergeCell ref="AP4141:AQ4142"/>
    <mergeCell ref="AR4141:AS4142"/>
    <mergeCell ref="AT4141:AU4142"/>
    <mergeCell ref="AV4141:AW4142"/>
    <mergeCell ref="Z4141:AA4142"/>
    <mergeCell ref="AB4141:AC4142"/>
    <mergeCell ref="AD4141:AE4142"/>
    <mergeCell ref="AF4141:AG4142"/>
    <mergeCell ref="AH4141:AI4142"/>
    <mergeCell ref="AJ4141:AK4142"/>
    <mergeCell ref="N4141:O4142"/>
    <mergeCell ref="P4141:Q4142"/>
    <mergeCell ref="R4141:S4142"/>
    <mergeCell ref="T4141:U4142"/>
    <mergeCell ref="V4141:W4142"/>
    <mergeCell ref="X4141:Y4142"/>
    <mergeCell ref="B4141:B4142"/>
    <mergeCell ref="C4141:D4141"/>
    <mergeCell ref="E4141:E4142"/>
    <mergeCell ref="F4141:F4142"/>
    <mergeCell ref="G4141:G4142"/>
    <mergeCell ref="BO4141:BO4142"/>
    <mergeCell ref="C4142:D4142"/>
    <mergeCell ref="BD4136:BM4136"/>
    <mergeCell ref="B4139:B4140"/>
    <mergeCell ref="C4139:D4140"/>
    <mergeCell ref="F4139:F4140"/>
    <mergeCell ref="G4139:G4140"/>
    <mergeCell ref="H4139:I4140"/>
    <mergeCell ref="J4139:O4139"/>
    <mergeCell ref="P4139:U4139"/>
    <mergeCell ref="V4139:W4140"/>
    <mergeCell ref="X4139:Y4140"/>
    <mergeCell ref="B4132:BN4132"/>
    <mergeCell ref="E4134:AC4134"/>
    <mergeCell ref="AE4134:AK4134"/>
    <mergeCell ref="AL4134:BM4134"/>
    <mergeCell ref="C4136:D4136"/>
    <mergeCell ref="E4136:AC4136"/>
    <mergeCell ref="AE4136:AH4136"/>
    <mergeCell ref="AI4136:AZ4136"/>
    <mergeCell ref="BA4136:BC4136"/>
    <mergeCell ref="AO4129:AQ4129"/>
    <mergeCell ref="AS4129:AU4129"/>
    <mergeCell ref="AZ4129:BD4129"/>
    <mergeCell ref="BE4129:BG4129"/>
    <mergeCell ref="BI4129:BK4129"/>
    <mergeCell ref="BA4130:BN4130"/>
    <mergeCell ref="S4129:U4129"/>
    <mergeCell ref="C4144:D4144"/>
    <mergeCell ref="B4145:B4146"/>
    <mergeCell ref="C4145:D4145"/>
    <mergeCell ref="E4145:E4146"/>
    <mergeCell ref="F4145:F4146"/>
    <mergeCell ref="G4145:G4146"/>
    <mergeCell ref="H4145:I4146"/>
    <mergeCell ref="J4145:K4146"/>
    <mergeCell ref="L4145:M4146"/>
    <mergeCell ref="BD4143:BE4144"/>
    <mergeCell ref="BF4143:BG4144"/>
    <mergeCell ref="BH4143:BI4144"/>
    <mergeCell ref="BJ4143:BK4144"/>
    <mergeCell ref="BL4143:BN4144"/>
    <mergeCell ref="BP4143:BP4144"/>
    <mergeCell ref="AR4143:AS4144"/>
    <mergeCell ref="AT4143:AU4144"/>
    <mergeCell ref="AV4143:AW4144"/>
    <mergeCell ref="AX4143:AY4144"/>
    <mergeCell ref="AZ4143:BA4144"/>
    <mergeCell ref="BB4143:BC4144"/>
    <mergeCell ref="AF4143:AG4144"/>
    <mergeCell ref="AH4143:AI4144"/>
    <mergeCell ref="AJ4143:AK4144"/>
    <mergeCell ref="AL4143:AM4144"/>
    <mergeCell ref="AN4143:AO4144"/>
    <mergeCell ref="AP4143:AQ4144"/>
    <mergeCell ref="T4143:U4144"/>
    <mergeCell ref="V4143:W4144"/>
    <mergeCell ref="X4143:Y4144"/>
    <mergeCell ref="Z4143:AA4144"/>
    <mergeCell ref="AB4143:AC4144"/>
    <mergeCell ref="AD4143:AE4144"/>
    <mergeCell ref="H4143:I4144"/>
    <mergeCell ref="J4143:K4144"/>
    <mergeCell ref="L4143:M4144"/>
    <mergeCell ref="N4143:O4144"/>
    <mergeCell ref="P4143:Q4144"/>
    <mergeCell ref="R4143:S4144"/>
    <mergeCell ref="BJ4145:BK4146"/>
    <mergeCell ref="BL4145:BN4146"/>
    <mergeCell ref="BP4145:BP4146"/>
    <mergeCell ref="C4146:D4146"/>
    <mergeCell ref="BO4143:BO4144"/>
    <mergeCell ref="B4147:B4148"/>
    <mergeCell ref="C4147:D4147"/>
    <mergeCell ref="E4147:E4148"/>
    <mergeCell ref="F4147:F4148"/>
    <mergeCell ref="G4147:G4148"/>
    <mergeCell ref="AX4145:AY4146"/>
    <mergeCell ref="AZ4145:BA4146"/>
    <mergeCell ref="BB4145:BC4146"/>
    <mergeCell ref="BD4145:BE4146"/>
    <mergeCell ref="BF4145:BG4146"/>
    <mergeCell ref="BH4145:BI4146"/>
    <mergeCell ref="AL4145:AM4146"/>
    <mergeCell ref="AN4145:AO4146"/>
    <mergeCell ref="AP4145:AQ4146"/>
    <mergeCell ref="AR4145:AS4146"/>
    <mergeCell ref="AT4145:AU4146"/>
    <mergeCell ref="AV4145:AW4146"/>
    <mergeCell ref="Z4145:AA4146"/>
    <mergeCell ref="AB4145:AC4146"/>
    <mergeCell ref="AD4145:AE4146"/>
    <mergeCell ref="AF4145:AG4146"/>
    <mergeCell ref="AH4145:AI4146"/>
    <mergeCell ref="AJ4145:AK4146"/>
    <mergeCell ref="N4145:O4146"/>
    <mergeCell ref="P4145:Q4146"/>
    <mergeCell ref="R4145:S4146"/>
    <mergeCell ref="T4145:U4146"/>
    <mergeCell ref="V4145:W4146"/>
    <mergeCell ref="X4145:Y4146"/>
    <mergeCell ref="BQ4147:BQ4148"/>
    <mergeCell ref="C4148:D4148"/>
    <mergeCell ref="B4143:B4144"/>
    <mergeCell ref="C4143:D4143"/>
    <mergeCell ref="E4143:E4144"/>
    <mergeCell ref="F4143:F4144"/>
    <mergeCell ref="G4143:G4144"/>
    <mergeCell ref="BD4147:BE4148"/>
    <mergeCell ref="BF4147:BG4148"/>
    <mergeCell ref="BH4147:BI4148"/>
    <mergeCell ref="BJ4147:BK4148"/>
    <mergeCell ref="BL4147:BN4148"/>
    <mergeCell ref="BP4147:BP4148"/>
    <mergeCell ref="AR4147:AS4148"/>
    <mergeCell ref="AT4147:AU4148"/>
    <mergeCell ref="AV4147:AW4148"/>
    <mergeCell ref="AX4147:AY4148"/>
    <mergeCell ref="AZ4147:BA4148"/>
    <mergeCell ref="BB4147:BC4148"/>
    <mergeCell ref="AF4147:AG4148"/>
    <mergeCell ref="AH4147:AI4148"/>
    <mergeCell ref="AJ4147:AK4148"/>
    <mergeCell ref="AL4147:AM4148"/>
    <mergeCell ref="AN4147:AO4148"/>
    <mergeCell ref="AP4147:AQ4148"/>
    <mergeCell ref="T4147:U4148"/>
    <mergeCell ref="V4147:W4148"/>
    <mergeCell ref="X4147:Y4148"/>
    <mergeCell ref="Z4147:AA4148"/>
    <mergeCell ref="AB4147:AC4148"/>
    <mergeCell ref="AD4147:AE4148"/>
    <mergeCell ref="H4147:I4148"/>
    <mergeCell ref="J4147:K4148"/>
    <mergeCell ref="L4147:M4148"/>
    <mergeCell ref="N4147:O4148"/>
    <mergeCell ref="P4147:Q4148"/>
    <mergeCell ref="R4147:S4148"/>
    <mergeCell ref="BJ4149:BK4150"/>
    <mergeCell ref="BL4149:BN4150"/>
    <mergeCell ref="BP4149:BP4150"/>
    <mergeCell ref="BQ4149:BQ4150"/>
    <mergeCell ref="C4150:D4150"/>
    <mergeCell ref="B4151:B4152"/>
    <mergeCell ref="C4151:D4151"/>
    <mergeCell ref="E4151:E4152"/>
    <mergeCell ref="F4151:F4152"/>
    <mergeCell ref="G4151:G4152"/>
    <mergeCell ref="AX4149:AY4150"/>
    <mergeCell ref="AZ4149:BA4150"/>
    <mergeCell ref="BB4149:BC4150"/>
    <mergeCell ref="BD4149:BE4150"/>
    <mergeCell ref="BF4149:BG4150"/>
    <mergeCell ref="BH4149:BI4150"/>
    <mergeCell ref="AL4149:AM4150"/>
    <mergeCell ref="AN4149:AO4150"/>
    <mergeCell ref="AP4149:AQ4150"/>
    <mergeCell ref="AR4149:AS4150"/>
    <mergeCell ref="AT4149:AU4150"/>
    <mergeCell ref="AV4149:AW4150"/>
    <mergeCell ref="Z4149:AA4150"/>
    <mergeCell ref="AB4149:AC4150"/>
    <mergeCell ref="AD4149:AE4150"/>
    <mergeCell ref="AF4149:AG4150"/>
    <mergeCell ref="AH4149:AI4150"/>
    <mergeCell ref="AJ4149:AK4150"/>
    <mergeCell ref="N4149:O4150"/>
    <mergeCell ref="P4149:Q4150"/>
    <mergeCell ref="R4149:S4150"/>
    <mergeCell ref="T4149:U4150"/>
    <mergeCell ref="V4149:W4150"/>
    <mergeCell ref="X4149:Y4150"/>
    <mergeCell ref="BQ4151:BQ4152"/>
    <mergeCell ref="C4152:D4152"/>
    <mergeCell ref="B4149:B4150"/>
    <mergeCell ref="C4149:D4149"/>
    <mergeCell ref="E4149:E4150"/>
    <mergeCell ref="F4149:F4150"/>
    <mergeCell ref="G4149:G4150"/>
    <mergeCell ref="H4149:I4150"/>
    <mergeCell ref="J4149:K4150"/>
    <mergeCell ref="L4149:M4150"/>
    <mergeCell ref="BD4151:BE4152"/>
    <mergeCell ref="BF4151:BG4152"/>
    <mergeCell ref="BH4151:BI4152"/>
    <mergeCell ref="BJ4151:BK4152"/>
    <mergeCell ref="BL4151:BN4152"/>
    <mergeCell ref="BP4151:BP4152"/>
    <mergeCell ref="AR4151:AS4152"/>
    <mergeCell ref="AT4151:AU4152"/>
    <mergeCell ref="AV4151:AW4152"/>
    <mergeCell ref="AX4151:AY4152"/>
    <mergeCell ref="AZ4151:BA4152"/>
    <mergeCell ref="BB4151:BC4152"/>
    <mergeCell ref="AF4151:AG4152"/>
    <mergeCell ref="AH4151:AI4152"/>
    <mergeCell ref="AJ4151:AK4152"/>
    <mergeCell ref="AL4151:AM4152"/>
    <mergeCell ref="AN4151:AO4152"/>
    <mergeCell ref="AP4151:AQ4152"/>
    <mergeCell ref="T4151:U4152"/>
    <mergeCell ref="V4151:W4152"/>
    <mergeCell ref="X4151:Y4152"/>
    <mergeCell ref="Z4151:AA4152"/>
    <mergeCell ref="AB4151:AC4152"/>
    <mergeCell ref="AD4151:AE4152"/>
    <mergeCell ref="H4151:I4152"/>
    <mergeCell ref="J4151:K4152"/>
    <mergeCell ref="L4151:M4152"/>
    <mergeCell ref="N4151:O4152"/>
    <mergeCell ref="P4151:Q4152"/>
    <mergeCell ref="R4151:S4152"/>
    <mergeCell ref="BJ4153:BK4154"/>
    <mergeCell ref="BL4153:BN4154"/>
    <mergeCell ref="BP4153:BP4154"/>
    <mergeCell ref="BQ4153:BQ4154"/>
    <mergeCell ref="C4154:D4154"/>
    <mergeCell ref="B4155:B4156"/>
    <mergeCell ref="C4155:D4155"/>
    <mergeCell ref="E4155:E4156"/>
    <mergeCell ref="F4155:F4156"/>
    <mergeCell ref="G4155:G4156"/>
    <mergeCell ref="AX4153:AY4154"/>
    <mergeCell ref="AZ4153:BA4154"/>
    <mergeCell ref="BB4153:BC4154"/>
    <mergeCell ref="BD4153:BE4154"/>
    <mergeCell ref="BF4153:BG4154"/>
    <mergeCell ref="BH4153:BI4154"/>
    <mergeCell ref="AL4153:AM4154"/>
    <mergeCell ref="AN4153:AO4154"/>
    <mergeCell ref="AP4153:AQ4154"/>
    <mergeCell ref="AR4153:AS4154"/>
    <mergeCell ref="AT4153:AU4154"/>
    <mergeCell ref="AV4153:AW4154"/>
    <mergeCell ref="Z4153:AA4154"/>
    <mergeCell ref="AB4153:AC4154"/>
    <mergeCell ref="AD4153:AE4154"/>
    <mergeCell ref="AF4153:AG4154"/>
    <mergeCell ref="AH4153:AI4154"/>
    <mergeCell ref="AJ4153:AK4154"/>
    <mergeCell ref="N4153:O4154"/>
    <mergeCell ref="P4153:Q4154"/>
    <mergeCell ref="R4153:S4154"/>
    <mergeCell ref="T4153:U4154"/>
    <mergeCell ref="V4153:W4154"/>
    <mergeCell ref="X4153:Y4154"/>
    <mergeCell ref="BQ4155:BQ4156"/>
    <mergeCell ref="C4156:D4156"/>
    <mergeCell ref="B4153:B4154"/>
    <mergeCell ref="C4153:D4153"/>
    <mergeCell ref="E4153:E4154"/>
    <mergeCell ref="F4153:F4154"/>
    <mergeCell ref="G4153:G4154"/>
    <mergeCell ref="H4153:I4154"/>
    <mergeCell ref="J4153:K4154"/>
    <mergeCell ref="L4153:M4154"/>
    <mergeCell ref="BD4155:BE4156"/>
    <mergeCell ref="BF4155:BG4156"/>
    <mergeCell ref="BH4155:BI4156"/>
    <mergeCell ref="BJ4155:BK4156"/>
    <mergeCell ref="BL4155:BN4156"/>
    <mergeCell ref="BP4155:BP4156"/>
    <mergeCell ref="AR4155:AS4156"/>
    <mergeCell ref="AT4155:AU4156"/>
    <mergeCell ref="AV4155:AW4156"/>
    <mergeCell ref="AX4155:AY4156"/>
    <mergeCell ref="AZ4155:BA4156"/>
    <mergeCell ref="BB4155:BC4156"/>
    <mergeCell ref="AF4155:AG4156"/>
    <mergeCell ref="AH4155:AI4156"/>
    <mergeCell ref="AJ4155:AK4156"/>
    <mergeCell ref="AL4155:AM4156"/>
    <mergeCell ref="AN4155:AO4156"/>
    <mergeCell ref="AP4155:AQ4156"/>
    <mergeCell ref="T4155:U4156"/>
    <mergeCell ref="V4155:W4156"/>
    <mergeCell ref="X4155:Y4156"/>
    <mergeCell ref="Z4155:AA4156"/>
    <mergeCell ref="AB4155:AC4156"/>
    <mergeCell ref="AD4155:AE4156"/>
    <mergeCell ref="H4155:I4156"/>
    <mergeCell ref="J4155:K4156"/>
    <mergeCell ref="L4155:M4156"/>
    <mergeCell ref="N4155:O4156"/>
    <mergeCell ref="P4155:Q4156"/>
    <mergeCell ref="R4155:S4156"/>
    <mergeCell ref="BO4153:BO4154"/>
    <mergeCell ref="BO4155:BO4156"/>
    <mergeCell ref="BJ4157:BK4158"/>
    <mergeCell ref="BL4157:BN4158"/>
    <mergeCell ref="BP4157:BP4158"/>
    <mergeCell ref="BQ4157:BQ4158"/>
    <mergeCell ref="C4158:D4158"/>
    <mergeCell ref="B4159:B4160"/>
    <mergeCell ref="C4159:D4159"/>
    <mergeCell ref="E4159:E4160"/>
    <mergeCell ref="F4159:F4160"/>
    <mergeCell ref="G4159:G4160"/>
    <mergeCell ref="AX4157:AY4158"/>
    <mergeCell ref="AZ4157:BA4158"/>
    <mergeCell ref="BB4157:BC4158"/>
    <mergeCell ref="BD4157:BE4158"/>
    <mergeCell ref="BF4157:BG4158"/>
    <mergeCell ref="BH4157:BI4158"/>
    <mergeCell ref="AL4157:AM4158"/>
    <mergeCell ref="AN4157:AO4158"/>
    <mergeCell ref="AP4157:AQ4158"/>
    <mergeCell ref="AR4157:AS4158"/>
    <mergeCell ref="AT4157:AU4158"/>
    <mergeCell ref="AV4157:AW4158"/>
    <mergeCell ref="Z4157:AA4158"/>
    <mergeCell ref="AB4157:AC4158"/>
    <mergeCell ref="AD4157:AE4158"/>
    <mergeCell ref="AF4157:AG4158"/>
    <mergeCell ref="AH4157:AI4158"/>
    <mergeCell ref="AJ4157:AK4158"/>
    <mergeCell ref="N4157:O4158"/>
    <mergeCell ref="P4157:Q4158"/>
    <mergeCell ref="R4157:S4158"/>
    <mergeCell ref="T4157:U4158"/>
    <mergeCell ref="V4157:W4158"/>
    <mergeCell ref="X4157:Y4158"/>
    <mergeCell ref="BQ4159:BQ4160"/>
    <mergeCell ref="C4160:D4160"/>
    <mergeCell ref="B4157:B4158"/>
    <mergeCell ref="C4157:D4157"/>
    <mergeCell ref="E4157:E4158"/>
    <mergeCell ref="F4157:F4158"/>
    <mergeCell ref="G4157:G4158"/>
    <mergeCell ref="H4157:I4158"/>
    <mergeCell ref="J4157:K4158"/>
    <mergeCell ref="L4157:M4158"/>
    <mergeCell ref="BD4159:BE4160"/>
    <mergeCell ref="BF4159:BG4160"/>
    <mergeCell ref="BH4159:BI4160"/>
    <mergeCell ref="BJ4159:BK4160"/>
    <mergeCell ref="BL4159:BN4160"/>
    <mergeCell ref="BP4159:BP4160"/>
    <mergeCell ref="AR4159:AS4160"/>
    <mergeCell ref="AT4159:AU4160"/>
    <mergeCell ref="AV4159:AW4160"/>
    <mergeCell ref="AX4159:AY4160"/>
    <mergeCell ref="AZ4159:BA4160"/>
    <mergeCell ref="BB4159:BC4160"/>
    <mergeCell ref="AF4159:AG4160"/>
    <mergeCell ref="AH4159:AI4160"/>
    <mergeCell ref="AJ4159:AK4160"/>
    <mergeCell ref="AL4159:AM4160"/>
    <mergeCell ref="AN4159:AO4160"/>
    <mergeCell ref="AP4159:AQ4160"/>
    <mergeCell ref="T4159:U4160"/>
    <mergeCell ref="V4159:W4160"/>
    <mergeCell ref="X4159:Y4160"/>
    <mergeCell ref="Z4159:AA4160"/>
    <mergeCell ref="AB4159:AC4160"/>
    <mergeCell ref="AD4159:AE4160"/>
    <mergeCell ref="H4159:I4160"/>
    <mergeCell ref="J4159:K4160"/>
    <mergeCell ref="L4159:M4160"/>
    <mergeCell ref="N4159:O4160"/>
    <mergeCell ref="P4159:Q4160"/>
    <mergeCell ref="R4159:S4160"/>
    <mergeCell ref="BJ4161:BK4162"/>
    <mergeCell ref="BL4161:BN4162"/>
    <mergeCell ref="BP4161:BP4162"/>
    <mergeCell ref="BQ4161:BQ4162"/>
    <mergeCell ref="C4162:D4162"/>
    <mergeCell ref="B4163:B4164"/>
    <mergeCell ref="C4163:D4163"/>
    <mergeCell ref="E4163:E4164"/>
    <mergeCell ref="F4163:F4164"/>
    <mergeCell ref="G4163:G4164"/>
    <mergeCell ref="AX4161:AY4162"/>
    <mergeCell ref="AZ4161:BA4162"/>
    <mergeCell ref="BB4161:BC4162"/>
    <mergeCell ref="BD4161:BE4162"/>
    <mergeCell ref="BF4161:BG4162"/>
    <mergeCell ref="BH4161:BI4162"/>
    <mergeCell ref="AL4161:AM4162"/>
    <mergeCell ref="AN4161:AO4162"/>
    <mergeCell ref="AP4161:AQ4162"/>
    <mergeCell ref="AR4161:AS4162"/>
    <mergeCell ref="AT4161:AU4162"/>
    <mergeCell ref="AV4161:AW4162"/>
    <mergeCell ref="Z4161:AA4162"/>
    <mergeCell ref="AB4161:AC4162"/>
    <mergeCell ref="AD4161:AE4162"/>
    <mergeCell ref="AF4161:AG4162"/>
    <mergeCell ref="AH4161:AI4162"/>
    <mergeCell ref="AJ4161:AK4162"/>
    <mergeCell ref="N4161:O4162"/>
    <mergeCell ref="P4161:Q4162"/>
    <mergeCell ref="R4161:S4162"/>
    <mergeCell ref="T4161:U4162"/>
    <mergeCell ref="V4161:W4162"/>
    <mergeCell ref="X4161:Y4162"/>
    <mergeCell ref="BQ4163:BQ4164"/>
    <mergeCell ref="C4164:D4164"/>
    <mergeCell ref="B4161:B4162"/>
    <mergeCell ref="C4161:D4161"/>
    <mergeCell ref="E4161:E4162"/>
    <mergeCell ref="F4161:F4162"/>
    <mergeCell ref="G4161:G4162"/>
    <mergeCell ref="H4161:I4162"/>
    <mergeCell ref="J4161:K4162"/>
    <mergeCell ref="L4161:M4162"/>
    <mergeCell ref="BD4163:BE4164"/>
    <mergeCell ref="BF4163:BG4164"/>
    <mergeCell ref="BH4163:BI4164"/>
    <mergeCell ref="BJ4163:BK4164"/>
    <mergeCell ref="BL4163:BN4164"/>
    <mergeCell ref="BP4163:BP4164"/>
    <mergeCell ref="AR4163:AS4164"/>
    <mergeCell ref="AT4163:AU4164"/>
    <mergeCell ref="AV4163:AW4164"/>
    <mergeCell ref="AX4163:AY4164"/>
    <mergeCell ref="AZ4163:BA4164"/>
    <mergeCell ref="BB4163:BC4164"/>
    <mergeCell ref="AF4163:AG4164"/>
    <mergeCell ref="AH4163:AI4164"/>
    <mergeCell ref="AJ4163:AK4164"/>
    <mergeCell ref="AL4163:AM4164"/>
    <mergeCell ref="AN4163:AO4164"/>
    <mergeCell ref="AP4163:AQ4164"/>
    <mergeCell ref="T4163:U4164"/>
    <mergeCell ref="V4163:W4164"/>
    <mergeCell ref="X4163:Y4164"/>
    <mergeCell ref="Z4163:AA4164"/>
    <mergeCell ref="AB4163:AC4164"/>
    <mergeCell ref="AD4163:AE4164"/>
    <mergeCell ref="H4163:I4164"/>
    <mergeCell ref="J4163:K4164"/>
    <mergeCell ref="L4163:M4164"/>
    <mergeCell ref="N4163:O4164"/>
    <mergeCell ref="P4163:Q4164"/>
    <mergeCell ref="R4163:S4164"/>
    <mergeCell ref="BJ4165:BK4166"/>
    <mergeCell ref="BL4165:BN4166"/>
    <mergeCell ref="BP4165:BP4166"/>
    <mergeCell ref="BQ4165:BQ4166"/>
    <mergeCell ref="C4166:D4166"/>
    <mergeCell ref="B4167:B4168"/>
    <mergeCell ref="C4167:D4167"/>
    <mergeCell ref="E4167:E4168"/>
    <mergeCell ref="F4167:F4168"/>
    <mergeCell ref="G4167:G4168"/>
    <mergeCell ref="AX4165:AY4166"/>
    <mergeCell ref="AZ4165:BA4166"/>
    <mergeCell ref="BB4165:BC4166"/>
    <mergeCell ref="BD4165:BE4166"/>
    <mergeCell ref="BF4165:BG4166"/>
    <mergeCell ref="BH4165:BI4166"/>
    <mergeCell ref="AL4165:AM4166"/>
    <mergeCell ref="AN4165:AO4166"/>
    <mergeCell ref="AP4165:AQ4166"/>
    <mergeCell ref="AR4165:AS4166"/>
    <mergeCell ref="AT4165:AU4166"/>
    <mergeCell ref="AV4165:AW4166"/>
    <mergeCell ref="Z4165:AA4166"/>
    <mergeCell ref="AB4165:AC4166"/>
    <mergeCell ref="AD4165:AE4166"/>
    <mergeCell ref="AF4165:AG4166"/>
    <mergeCell ref="AH4165:AI4166"/>
    <mergeCell ref="AJ4165:AK4166"/>
    <mergeCell ref="N4165:O4166"/>
    <mergeCell ref="P4165:Q4166"/>
    <mergeCell ref="R4165:S4166"/>
    <mergeCell ref="T4165:U4166"/>
    <mergeCell ref="V4165:W4166"/>
    <mergeCell ref="X4165:Y4166"/>
    <mergeCell ref="BQ4167:BQ4168"/>
    <mergeCell ref="C4168:D4168"/>
    <mergeCell ref="B4165:B4166"/>
    <mergeCell ref="C4165:D4165"/>
    <mergeCell ref="E4165:E4166"/>
    <mergeCell ref="F4165:F4166"/>
    <mergeCell ref="G4165:G4166"/>
    <mergeCell ref="H4165:I4166"/>
    <mergeCell ref="J4165:K4166"/>
    <mergeCell ref="L4165:M4166"/>
    <mergeCell ref="BD4167:BE4168"/>
    <mergeCell ref="BF4167:BG4168"/>
    <mergeCell ref="BH4167:BI4168"/>
    <mergeCell ref="BJ4167:BK4168"/>
    <mergeCell ref="BL4167:BN4168"/>
    <mergeCell ref="BP4167:BP4168"/>
    <mergeCell ref="AR4167:AS4168"/>
    <mergeCell ref="AT4167:AU4168"/>
    <mergeCell ref="AV4167:AW4168"/>
    <mergeCell ref="AX4167:AY4168"/>
    <mergeCell ref="AZ4167:BA4168"/>
    <mergeCell ref="BB4167:BC4168"/>
    <mergeCell ref="AF4167:AG4168"/>
    <mergeCell ref="AH4167:AI4168"/>
    <mergeCell ref="AJ4167:AK4168"/>
    <mergeCell ref="AL4167:AM4168"/>
    <mergeCell ref="AN4167:AO4168"/>
    <mergeCell ref="AP4167:AQ4168"/>
    <mergeCell ref="T4167:U4168"/>
    <mergeCell ref="V4167:W4168"/>
    <mergeCell ref="X4167:Y4168"/>
    <mergeCell ref="Z4167:AA4168"/>
    <mergeCell ref="AB4167:AC4168"/>
    <mergeCell ref="AD4167:AE4168"/>
    <mergeCell ref="H4167:I4168"/>
    <mergeCell ref="J4167:K4168"/>
    <mergeCell ref="L4167:M4168"/>
    <mergeCell ref="N4167:O4168"/>
    <mergeCell ref="P4167:Q4168"/>
    <mergeCell ref="R4167:S4168"/>
    <mergeCell ref="BJ4169:BK4170"/>
    <mergeCell ref="BL4169:BN4170"/>
    <mergeCell ref="BP4169:BP4170"/>
    <mergeCell ref="BO4169:BO4170"/>
    <mergeCell ref="C4170:D4170"/>
    <mergeCell ref="B4171:B4172"/>
    <mergeCell ref="C4171:D4171"/>
    <mergeCell ref="E4171:E4172"/>
    <mergeCell ref="F4171:F4172"/>
    <mergeCell ref="G4171:G4172"/>
    <mergeCell ref="AX4169:AY4170"/>
    <mergeCell ref="AZ4169:BA4170"/>
    <mergeCell ref="BB4169:BC4170"/>
    <mergeCell ref="BD4169:BE4170"/>
    <mergeCell ref="BF4169:BG4170"/>
    <mergeCell ref="BH4169:BI4170"/>
    <mergeCell ref="AL4169:AM4170"/>
    <mergeCell ref="AN4169:AO4170"/>
    <mergeCell ref="AP4169:AQ4170"/>
    <mergeCell ref="AR4169:AS4170"/>
    <mergeCell ref="AT4169:AU4170"/>
    <mergeCell ref="AV4169:AW4170"/>
    <mergeCell ref="Z4169:AA4170"/>
    <mergeCell ref="AB4169:AC4170"/>
    <mergeCell ref="AD4169:AE4170"/>
    <mergeCell ref="AF4169:AG4170"/>
    <mergeCell ref="AH4169:AI4170"/>
    <mergeCell ref="AJ4169:AK4170"/>
    <mergeCell ref="N4169:O4170"/>
    <mergeCell ref="P4169:Q4170"/>
    <mergeCell ref="R4169:S4170"/>
    <mergeCell ref="T4169:U4170"/>
    <mergeCell ref="V4169:W4170"/>
    <mergeCell ref="X4169:Y4170"/>
    <mergeCell ref="BO4167:BO4168"/>
    <mergeCell ref="C4172:D4172"/>
    <mergeCell ref="B4169:B4170"/>
    <mergeCell ref="C4169:D4169"/>
    <mergeCell ref="E4169:E4170"/>
    <mergeCell ref="F4169:F4170"/>
    <mergeCell ref="G4169:G4170"/>
    <mergeCell ref="H4169:I4170"/>
    <mergeCell ref="J4169:K4170"/>
    <mergeCell ref="L4169:M4170"/>
    <mergeCell ref="AZ4175:BA4176"/>
    <mergeCell ref="BB4175:BC4176"/>
    <mergeCell ref="AF4175:AG4176"/>
    <mergeCell ref="BO4175:BO4176"/>
    <mergeCell ref="AB4175:AC4176"/>
    <mergeCell ref="AD4175:AE4176"/>
    <mergeCell ref="H4175:I4176"/>
    <mergeCell ref="J4175:K4176"/>
    <mergeCell ref="L4175:M4176"/>
    <mergeCell ref="N4175:O4176"/>
    <mergeCell ref="P4175:Q4176"/>
    <mergeCell ref="R4175:S4176"/>
    <mergeCell ref="BD4171:BE4172"/>
    <mergeCell ref="BF4171:BG4172"/>
    <mergeCell ref="BH4171:BI4172"/>
    <mergeCell ref="BJ4171:BK4172"/>
    <mergeCell ref="BL4171:BN4172"/>
    <mergeCell ref="BP4171:BP4172"/>
    <mergeCell ref="AR4171:AS4172"/>
    <mergeCell ref="AT4171:AU4172"/>
    <mergeCell ref="AV4171:AW4172"/>
    <mergeCell ref="AX4171:AY4172"/>
    <mergeCell ref="AZ4171:BA4172"/>
    <mergeCell ref="BB4171:BC4172"/>
    <mergeCell ref="AF4171:AG4172"/>
    <mergeCell ref="AH4171:AI4172"/>
    <mergeCell ref="AJ4171:AK4172"/>
    <mergeCell ref="AL4171:AM4172"/>
    <mergeCell ref="AN4171:AO4172"/>
    <mergeCell ref="AP4171:AQ4172"/>
    <mergeCell ref="T4171:U4172"/>
    <mergeCell ref="V4171:W4172"/>
    <mergeCell ref="X4171:Y4172"/>
    <mergeCell ref="Z4171:AA4172"/>
    <mergeCell ref="AB4171:AC4172"/>
    <mergeCell ref="AD4171:AE4172"/>
    <mergeCell ref="H4171:I4172"/>
    <mergeCell ref="J4171:K4172"/>
    <mergeCell ref="L4171:M4172"/>
    <mergeCell ref="N4171:O4172"/>
    <mergeCell ref="P4171:Q4172"/>
    <mergeCell ref="R4171:S4172"/>
    <mergeCell ref="BJ4173:BK4174"/>
    <mergeCell ref="BL4173:BN4174"/>
    <mergeCell ref="BP4173:BP4174"/>
    <mergeCell ref="BO4171:BO4172"/>
    <mergeCell ref="V4179:W4180"/>
    <mergeCell ref="X4179:Y4180"/>
    <mergeCell ref="Z4179:AA4180"/>
    <mergeCell ref="AB4179:AC4180"/>
    <mergeCell ref="AD4179:AE4180"/>
    <mergeCell ref="H4179:I4180"/>
    <mergeCell ref="J4179:K4180"/>
    <mergeCell ref="L4179:M4180"/>
    <mergeCell ref="N4179:O4180"/>
    <mergeCell ref="P4179:Q4180"/>
    <mergeCell ref="R4179:S4180"/>
    <mergeCell ref="BO4179:BO4180"/>
    <mergeCell ref="BJ4177:BK4178"/>
    <mergeCell ref="BL4177:BN4178"/>
    <mergeCell ref="BP4177:BP4178"/>
    <mergeCell ref="C4174:D4174"/>
    <mergeCell ref="B4175:B4176"/>
    <mergeCell ref="C4175:D4175"/>
    <mergeCell ref="E4175:E4176"/>
    <mergeCell ref="F4175:F4176"/>
    <mergeCell ref="G4175:G4176"/>
    <mergeCell ref="AX4173:AY4174"/>
    <mergeCell ref="AZ4173:BA4174"/>
    <mergeCell ref="BB4173:BC4174"/>
    <mergeCell ref="BD4173:BE4174"/>
    <mergeCell ref="BF4173:BG4174"/>
    <mergeCell ref="BH4173:BI4174"/>
    <mergeCell ref="AL4173:AM4174"/>
    <mergeCell ref="AN4173:AO4174"/>
    <mergeCell ref="AP4173:AQ4174"/>
    <mergeCell ref="AR4173:AS4174"/>
    <mergeCell ref="AT4173:AU4174"/>
    <mergeCell ref="AV4173:AW4174"/>
    <mergeCell ref="Z4173:AA4174"/>
    <mergeCell ref="AB4173:AC4174"/>
    <mergeCell ref="AD4173:AE4174"/>
    <mergeCell ref="AF4173:AG4174"/>
    <mergeCell ref="AH4173:AI4174"/>
    <mergeCell ref="AJ4173:AK4174"/>
    <mergeCell ref="N4173:O4174"/>
    <mergeCell ref="P4173:Q4174"/>
    <mergeCell ref="R4173:S4174"/>
    <mergeCell ref="T4173:U4174"/>
    <mergeCell ref="V4173:W4174"/>
    <mergeCell ref="X4173:Y4174"/>
    <mergeCell ref="C4176:D4176"/>
    <mergeCell ref="B4173:B4174"/>
    <mergeCell ref="C4173:D4173"/>
    <mergeCell ref="E4173:E4174"/>
    <mergeCell ref="F4173:F4174"/>
    <mergeCell ref="G4173:G4174"/>
    <mergeCell ref="H4173:I4174"/>
    <mergeCell ref="J4173:K4174"/>
    <mergeCell ref="L4173:M4174"/>
    <mergeCell ref="BD4175:BE4176"/>
    <mergeCell ref="BF4175:BG4176"/>
    <mergeCell ref="BH4175:BI4176"/>
    <mergeCell ref="BJ4175:BK4176"/>
    <mergeCell ref="BL4175:BN4176"/>
    <mergeCell ref="BP4175:BP4176"/>
    <mergeCell ref="AR4175:AS4176"/>
    <mergeCell ref="AT4175:AU4176"/>
    <mergeCell ref="AV4175:AW4176"/>
    <mergeCell ref="AX4175:AY4176"/>
    <mergeCell ref="C4178:D4178"/>
    <mergeCell ref="B4179:B4180"/>
    <mergeCell ref="C4179:D4179"/>
    <mergeCell ref="E4179:E4180"/>
    <mergeCell ref="F4179:F4180"/>
    <mergeCell ref="G4179:G4180"/>
    <mergeCell ref="AX4177:AY4178"/>
    <mergeCell ref="AZ4177:BA4178"/>
    <mergeCell ref="BB4177:BC4178"/>
    <mergeCell ref="BD4177:BE4178"/>
    <mergeCell ref="BF4177:BG4178"/>
    <mergeCell ref="BH4177:BI4178"/>
    <mergeCell ref="AL4177:AM4178"/>
    <mergeCell ref="AN4177:AO4178"/>
    <mergeCell ref="AP4177:AQ4178"/>
    <mergeCell ref="AR4177:AS4178"/>
    <mergeCell ref="AT4177:AU4178"/>
    <mergeCell ref="AV4177:AW4178"/>
    <mergeCell ref="Z4177:AA4178"/>
    <mergeCell ref="AB4177:AC4178"/>
    <mergeCell ref="BQ4181:BQ4182"/>
    <mergeCell ref="B4183:C4183"/>
    <mergeCell ref="BD4181:BE4182"/>
    <mergeCell ref="BF4181:BG4182"/>
    <mergeCell ref="BH4181:BI4182"/>
    <mergeCell ref="BJ4181:BK4182"/>
    <mergeCell ref="BL4181:BN4182"/>
    <mergeCell ref="BP4181:BP4182"/>
    <mergeCell ref="AR4181:AS4182"/>
    <mergeCell ref="AD4177:AE4178"/>
    <mergeCell ref="AF4177:AG4178"/>
    <mergeCell ref="AH4177:AI4178"/>
    <mergeCell ref="AJ4177:AK4178"/>
    <mergeCell ref="N4177:O4178"/>
    <mergeCell ref="P4177:Q4178"/>
    <mergeCell ref="R4177:S4178"/>
    <mergeCell ref="T4177:U4178"/>
    <mergeCell ref="V4177:W4178"/>
    <mergeCell ref="X4177:Y4178"/>
    <mergeCell ref="B4181:C4182"/>
    <mergeCell ref="D4181:E4182"/>
    <mergeCell ref="H4181:I4182"/>
    <mergeCell ref="J4181:K4182"/>
    <mergeCell ref="L4181:M4182"/>
    <mergeCell ref="N4181:O4182"/>
    <mergeCell ref="P4181:Q4182"/>
    <mergeCell ref="R4181:S4182"/>
    <mergeCell ref="D4183:E4184"/>
    <mergeCell ref="H4183:I4184"/>
    <mergeCell ref="J4183:K4184"/>
    <mergeCell ref="BQ4179:BQ4180"/>
    <mergeCell ref="C4180:D4180"/>
    <mergeCell ref="B4177:B4178"/>
    <mergeCell ref="C4177:D4177"/>
    <mergeCell ref="E4177:E4178"/>
    <mergeCell ref="F4177:F4178"/>
    <mergeCell ref="G4177:G4178"/>
    <mergeCell ref="H4177:I4178"/>
    <mergeCell ref="J4177:K4178"/>
    <mergeCell ref="L4177:M4178"/>
    <mergeCell ref="BO4177:BO4178"/>
    <mergeCell ref="BD4179:BE4180"/>
    <mergeCell ref="BF4179:BG4180"/>
    <mergeCell ref="BH4179:BI4180"/>
    <mergeCell ref="B4188:C4188"/>
    <mergeCell ref="H4188:J4188"/>
    <mergeCell ref="L4188:N4188"/>
    <mergeCell ref="BJ4200:BK4201"/>
    <mergeCell ref="BL4200:BN4201"/>
    <mergeCell ref="BP4200:BP4201"/>
    <mergeCell ref="B4191:BN4191"/>
    <mergeCell ref="E4193:AC4193"/>
    <mergeCell ref="AE4193:AK4193"/>
    <mergeCell ref="AL4193:BM4193"/>
    <mergeCell ref="AO4188:AQ4188"/>
    <mergeCell ref="AS4188:AU4188"/>
    <mergeCell ref="AZ4188:BD4188"/>
    <mergeCell ref="BE4188:BG4188"/>
    <mergeCell ref="BI4188:BK4188"/>
    <mergeCell ref="BA4189:BN4189"/>
    <mergeCell ref="S4188:U4188"/>
    <mergeCell ref="L4183:M4184"/>
    <mergeCell ref="N4183:O4184"/>
    <mergeCell ref="P4183:Q4184"/>
    <mergeCell ref="R4183:S4184"/>
    <mergeCell ref="T4183:U4184"/>
    <mergeCell ref="V4183:W4184"/>
    <mergeCell ref="X4183:Y4184"/>
    <mergeCell ref="Z4183:AA4184"/>
    <mergeCell ref="AB4183:AC4184"/>
    <mergeCell ref="AD4183:AE4184"/>
    <mergeCell ref="AF4183:AG4184"/>
    <mergeCell ref="AH4183:AI4184"/>
    <mergeCell ref="AJ4183:AK4184"/>
    <mergeCell ref="AL4183:AM4184"/>
    <mergeCell ref="AN4183:AO4184"/>
    <mergeCell ref="AP4183:AQ4184"/>
    <mergeCell ref="AR4183:AS4184"/>
    <mergeCell ref="AT4183:AU4184"/>
    <mergeCell ref="AV4183:AW4184"/>
    <mergeCell ref="AX4183:AY4184"/>
    <mergeCell ref="AZ4183:BA4184"/>
    <mergeCell ref="BB4183:BC4184"/>
    <mergeCell ref="H4200:I4201"/>
    <mergeCell ref="J4200:K4201"/>
    <mergeCell ref="L4200:M4201"/>
    <mergeCell ref="AV4199:AW4199"/>
    <mergeCell ref="AX4199:AY4199"/>
    <mergeCell ref="AZ4199:BA4199"/>
    <mergeCell ref="BB4199:BC4199"/>
    <mergeCell ref="BD4199:BE4199"/>
    <mergeCell ref="BF4199:BG4199"/>
    <mergeCell ref="AJ4199:AK4199"/>
    <mergeCell ref="AL4199:AM4199"/>
    <mergeCell ref="BH4199:BI4199"/>
    <mergeCell ref="BJ4199:BK4199"/>
    <mergeCell ref="B4186:C4186"/>
    <mergeCell ref="H4186:J4186"/>
    <mergeCell ref="L4186:N4186"/>
    <mergeCell ref="O4186:R4186"/>
    <mergeCell ref="AB4199:AC4199"/>
    <mergeCell ref="AD4199:AE4199"/>
    <mergeCell ref="AF4199:AG4199"/>
    <mergeCell ref="AH4199:AI4199"/>
    <mergeCell ref="BO4183:BO4184"/>
    <mergeCell ref="BP4185:BQ4185"/>
    <mergeCell ref="BO4198:BO4199"/>
    <mergeCell ref="AX4200:AY4201"/>
    <mergeCell ref="AT4200:AU4201"/>
    <mergeCell ref="AV4200:AW4201"/>
    <mergeCell ref="Z4200:AA4201"/>
    <mergeCell ref="AB4200:AC4201"/>
    <mergeCell ref="AD4200:AE4201"/>
    <mergeCell ref="AF4200:AG4201"/>
    <mergeCell ref="AH4200:AI4201"/>
    <mergeCell ref="AJ4200:AK4201"/>
    <mergeCell ref="N4200:O4201"/>
    <mergeCell ref="P4200:Q4201"/>
    <mergeCell ref="R4200:S4201"/>
    <mergeCell ref="T4200:U4201"/>
    <mergeCell ref="V4200:W4201"/>
    <mergeCell ref="X4200:Y4201"/>
    <mergeCell ref="B4200:B4201"/>
    <mergeCell ref="C4200:D4200"/>
    <mergeCell ref="E4200:E4201"/>
    <mergeCell ref="F4200:F4201"/>
    <mergeCell ref="G4200:G4201"/>
    <mergeCell ref="BO4200:BO4201"/>
    <mergeCell ref="C4201:D4201"/>
    <mergeCell ref="BD4195:BM4195"/>
    <mergeCell ref="B4198:B4199"/>
    <mergeCell ref="C4198:D4199"/>
    <mergeCell ref="F4198:F4199"/>
    <mergeCell ref="G4198:G4199"/>
    <mergeCell ref="H4198:I4199"/>
    <mergeCell ref="J4198:O4198"/>
    <mergeCell ref="P4198:U4198"/>
    <mergeCell ref="V4198:W4199"/>
    <mergeCell ref="X4198:Y4199"/>
    <mergeCell ref="C4195:D4195"/>
    <mergeCell ref="E4195:AC4195"/>
    <mergeCell ref="AE4195:AH4195"/>
    <mergeCell ref="AI4195:AZ4195"/>
    <mergeCell ref="BA4195:BC4195"/>
    <mergeCell ref="BL4198:BN4199"/>
    <mergeCell ref="J4199:K4199"/>
    <mergeCell ref="L4199:M4199"/>
    <mergeCell ref="N4199:O4199"/>
    <mergeCell ref="P4199:Q4199"/>
    <mergeCell ref="R4199:S4199"/>
    <mergeCell ref="T4199:U4199"/>
    <mergeCell ref="Z4198:AA4199"/>
    <mergeCell ref="AB4198:AG4198"/>
    <mergeCell ref="AH4198:AM4198"/>
    <mergeCell ref="AN4198:AS4198"/>
    <mergeCell ref="AT4198:AY4198"/>
    <mergeCell ref="AZ4198:BE4198"/>
    <mergeCell ref="AN4199:AO4199"/>
    <mergeCell ref="AP4199:AQ4199"/>
    <mergeCell ref="AR4199:AS4199"/>
    <mergeCell ref="AT4199:AU4199"/>
    <mergeCell ref="BF4198:BK4198"/>
    <mergeCell ref="C4203:D4203"/>
    <mergeCell ref="B4204:B4205"/>
    <mergeCell ref="C4204:D4204"/>
    <mergeCell ref="E4204:E4205"/>
    <mergeCell ref="F4204:F4205"/>
    <mergeCell ref="G4204:G4205"/>
    <mergeCell ref="H4204:I4205"/>
    <mergeCell ref="J4204:K4205"/>
    <mergeCell ref="L4204:M4205"/>
    <mergeCell ref="BD4202:BE4203"/>
    <mergeCell ref="BF4202:BG4203"/>
    <mergeCell ref="BH4202:BI4203"/>
    <mergeCell ref="BJ4202:BK4203"/>
    <mergeCell ref="BL4202:BN4203"/>
    <mergeCell ref="BP4202:BP4203"/>
    <mergeCell ref="AR4202:AS4203"/>
    <mergeCell ref="AT4202:AU4203"/>
    <mergeCell ref="AV4202:AW4203"/>
    <mergeCell ref="AX4202:AY4203"/>
    <mergeCell ref="AZ4202:BA4203"/>
    <mergeCell ref="BB4202:BC4203"/>
    <mergeCell ref="AF4202:AG4203"/>
    <mergeCell ref="AH4202:AI4203"/>
    <mergeCell ref="AJ4202:AK4203"/>
    <mergeCell ref="AL4202:AM4203"/>
    <mergeCell ref="AN4202:AO4203"/>
    <mergeCell ref="AP4202:AQ4203"/>
    <mergeCell ref="T4202:U4203"/>
    <mergeCell ref="V4202:W4203"/>
    <mergeCell ref="X4202:Y4203"/>
    <mergeCell ref="Z4202:AA4203"/>
    <mergeCell ref="AB4202:AC4203"/>
    <mergeCell ref="AD4202:AE4203"/>
    <mergeCell ref="H4202:I4203"/>
    <mergeCell ref="J4202:K4203"/>
    <mergeCell ref="L4202:M4203"/>
    <mergeCell ref="N4202:O4203"/>
    <mergeCell ref="P4202:Q4203"/>
    <mergeCell ref="R4202:S4203"/>
    <mergeCell ref="BJ4204:BK4205"/>
    <mergeCell ref="BL4204:BN4205"/>
    <mergeCell ref="BP4204:BP4205"/>
    <mergeCell ref="C4205:D4205"/>
    <mergeCell ref="BO4202:BO4203"/>
    <mergeCell ref="B4206:B4207"/>
    <mergeCell ref="C4206:D4206"/>
    <mergeCell ref="E4206:E4207"/>
    <mergeCell ref="F4206:F4207"/>
    <mergeCell ref="G4206:G4207"/>
    <mergeCell ref="AX4204:AY4205"/>
    <mergeCell ref="AZ4204:BA4205"/>
    <mergeCell ref="BB4204:BC4205"/>
    <mergeCell ref="BD4204:BE4205"/>
    <mergeCell ref="BF4204:BG4205"/>
    <mergeCell ref="BH4204:BI4205"/>
    <mergeCell ref="AL4204:AM4205"/>
    <mergeCell ref="AN4204:AO4205"/>
    <mergeCell ref="AP4204:AQ4205"/>
    <mergeCell ref="AR4204:AS4205"/>
    <mergeCell ref="AT4204:AU4205"/>
    <mergeCell ref="AV4204:AW4205"/>
    <mergeCell ref="Z4204:AA4205"/>
    <mergeCell ref="AB4204:AC4205"/>
    <mergeCell ref="AD4204:AE4205"/>
    <mergeCell ref="AF4204:AG4205"/>
    <mergeCell ref="AH4204:AI4205"/>
    <mergeCell ref="AJ4204:AK4205"/>
    <mergeCell ref="N4204:O4205"/>
    <mergeCell ref="P4204:Q4205"/>
    <mergeCell ref="R4204:S4205"/>
    <mergeCell ref="T4204:U4205"/>
    <mergeCell ref="V4204:W4205"/>
    <mergeCell ref="X4204:Y4205"/>
    <mergeCell ref="BQ4206:BQ4207"/>
    <mergeCell ref="C4207:D4207"/>
    <mergeCell ref="B4202:B4203"/>
    <mergeCell ref="C4202:D4202"/>
    <mergeCell ref="E4202:E4203"/>
    <mergeCell ref="F4202:F4203"/>
    <mergeCell ref="G4202:G4203"/>
    <mergeCell ref="BD4206:BE4207"/>
    <mergeCell ref="BF4206:BG4207"/>
    <mergeCell ref="BH4206:BI4207"/>
    <mergeCell ref="BJ4206:BK4207"/>
    <mergeCell ref="BL4206:BN4207"/>
    <mergeCell ref="BP4206:BP4207"/>
    <mergeCell ref="AR4206:AS4207"/>
    <mergeCell ref="AT4206:AU4207"/>
    <mergeCell ref="AV4206:AW4207"/>
    <mergeCell ref="AX4206:AY4207"/>
    <mergeCell ref="AZ4206:BA4207"/>
    <mergeCell ref="BB4206:BC4207"/>
    <mergeCell ref="AF4206:AG4207"/>
    <mergeCell ref="AH4206:AI4207"/>
    <mergeCell ref="AJ4206:AK4207"/>
    <mergeCell ref="AL4206:AM4207"/>
    <mergeCell ref="AN4206:AO4207"/>
    <mergeCell ref="AP4206:AQ4207"/>
    <mergeCell ref="T4206:U4207"/>
    <mergeCell ref="V4206:W4207"/>
    <mergeCell ref="X4206:Y4207"/>
    <mergeCell ref="Z4206:AA4207"/>
    <mergeCell ref="AB4206:AC4207"/>
    <mergeCell ref="AD4206:AE4207"/>
    <mergeCell ref="H4206:I4207"/>
    <mergeCell ref="J4206:K4207"/>
    <mergeCell ref="L4206:M4207"/>
    <mergeCell ref="N4206:O4207"/>
    <mergeCell ref="P4206:Q4207"/>
    <mergeCell ref="R4206:S4207"/>
    <mergeCell ref="BJ4208:BK4209"/>
    <mergeCell ref="BL4208:BN4209"/>
    <mergeCell ref="BP4208:BP4209"/>
    <mergeCell ref="BQ4208:BQ4209"/>
    <mergeCell ref="C4209:D4209"/>
    <mergeCell ref="B4210:B4211"/>
    <mergeCell ref="C4210:D4210"/>
    <mergeCell ref="E4210:E4211"/>
    <mergeCell ref="F4210:F4211"/>
    <mergeCell ref="G4210:G4211"/>
    <mergeCell ref="AX4208:AY4209"/>
    <mergeCell ref="AZ4208:BA4209"/>
    <mergeCell ref="BB4208:BC4209"/>
    <mergeCell ref="BD4208:BE4209"/>
    <mergeCell ref="BF4208:BG4209"/>
    <mergeCell ref="BH4208:BI4209"/>
    <mergeCell ref="AL4208:AM4209"/>
    <mergeCell ref="AN4208:AO4209"/>
    <mergeCell ref="AP4208:AQ4209"/>
    <mergeCell ref="AR4208:AS4209"/>
    <mergeCell ref="AT4208:AU4209"/>
    <mergeCell ref="AV4208:AW4209"/>
    <mergeCell ref="Z4208:AA4209"/>
    <mergeCell ref="AB4208:AC4209"/>
    <mergeCell ref="AD4208:AE4209"/>
    <mergeCell ref="AF4208:AG4209"/>
    <mergeCell ref="AH4208:AI4209"/>
    <mergeCell ref="AJ4208:AK4209"/>
    <mergeCell ref="N4208:O4209"/>
    <mergeCell ref="P4208:Q4209"/>
    <mergeCell ref="R4208:S4209"/>
    <mergeCell ref="T4208:U4209"/>
    <mergeCell ref="V4208:W4209"/>
    <mergeCell ref="X4208:Y4209"/>
    <mergeCell ref="BQ4210:BQ4211"/>
    <mergeCell ref="C4211:D4211"/>
    <mergeCell ref="B4208:B4209"/>
    <mergeCell ref="C4208:D4208"/>
    <mergeCell ref="E4208:E4209"/>
    <mergeCell ref="F4208:F4209"/>
    <mergeCell ref="G4208:G4209"/>
    <mergeCell ref="H4208:I4209"/>
    <mergeCell ref="J4208:K4209"/>
    <mergeCell ref="L4208:M4209"/>
    <mergeCell ref="BD4210:BE4211"/>
    <mergeCell ref="BF4210:BG4211"/>
    <mergeCell ref="BH4210:BI4211"/>
    <mergeCell ref="BJ4210:BK4211"/>
    <mergeCell ref="BL4210:BN4211"/>
    <mergeCell ref="BP4210:BP4211"/>
    <mergeCell ref="AR4210:AS4211"/>
    <mergeCell ref="AT4210:AU4211"/>
    <mergeCell ref="AV4210:AW4211"/>
    <mergeCell ref="AX4210:AY4211"/>
    <mergeCell ref="AZ4210:BA4211"/>
    <mergeCell ref="BB4210:BC4211"/>
    <mergeCell ref="AF4210:AG4211"/>
    <mergeCell ref="AH4210:AI4211"/>
    <mergeCell ref="AJ4210:AK4211"/>
    <mergeCell ref="AL4210:AM4211"/>
    <mergeCell ref="AN4210:AO4211"/>
    <mergeCell ref="AP4210:AQ4211"/>
    <mergeCell ref="H4210:I4211"/>
    <mergeCell ref="J4210:K4211"/>
    <mergeCell ref="L4210:M4211"/>
    <mergeCell ref="N4210:O4211"/>
    <mergeCell ref="P4210:Q4211"/>
    <mergeCell ref="R4210:S4211"/>
    <mergeCell ref="BJ4212:BK4213"/>
    <mergeCell ref="BL4212:BN4213"/>
    <mergeCell ref="BP4212:BP4213"/>
    <mergeCell ref="BQ4212:BQ4213"/>
    <mergeCell ref="C4213:D4213"/>
    <mergeCell ref="B4214:B4215"/>
    <mergeCell ref="C4214:D4214"/>
    <mergeCell ref="E4214:E4215"/>
    <mergeCell ref="F4214:F4215"/>
    <mergeCell ref="G4214:G4215"/>
    <mergeCell ref="AX4212:AY4213"/>
    <mergeCell ref="AZ4212:BA4213"/>
    <mergeCell ref="BB4212:BC4213"/>
    <mergeCell ref="BD4212:BE4213"/>
    <mergeCell ref="BF4212:BG4213"/>
    <mergeCell ref="BH4212:BI4213"/>
    <mergeCell ref="AL4212:AM4213"/>
    <mergeCell ref="AN4212:AO4213"/>
    <mergeCell ref="AP4212:AQ4213"/>
    <mergeCell ref="AR4212:AS4213"/>
    <mergeCell ref="AT4212:AU4213"/>
    <mergeCell ref="AV4212:AW4213"/>
    <mergeCell ref="Z4212:AA4213"/>
    <mergeCell ref="AB4212:AC4213"/>
    <mergeCell ref="AD4212:AE4213"/>
    <mergeCell ref="AF4212:AG4213"/>
    <mergeCell ref="AH4212:AI4213"/>
    <mergeCell ref="AJ4212:AK4213"/>
    <mergeCell ref="N4212:O4213"/>
    <mergeCell ref="P4212:Q4213"/>
    <mergeCell ref="R4212:S4213"/>
    <mergeCell ref="T4212:U4213"/>
    <mergeCell ref="V4212:W4213"/>
    <mergeCell ref="X4212:Y4213"/>
    <mergeCell ref="BQ4214:BQ4215"/>
    <mergeCell ref="C4215:D4215"/>
    <mergeCell ref="B4212:B4213"/>
    <mergeCell ref="C4212:D4212"/>
    <mergeCell ref="E4212:E4213"/>
    <mergeCell ref="F4212:F4213"/>
    <mergeCell ref="G4212:G4213"/>
    <mergeCell ref="H4212:I4213"/>
    <mergeCell ref="J4212:K4213"/>
    <mergeCell ref="L4212:M4213"/>
    <mergeCell ref="BD4214:BE4215"/>
    <mergeCell ref="BF4214:BG4215"/>
    <mergeCell ref="BH4214:BI4215"/>
    <mergeCell ref="BJ4214:BK4215"/>
    <mergeCell ref="BL4214:BN4215"/>
    <mergeCell ref="BP4214:BP4215"/>
    <mergeCell ref="AR4214:AS4215"/>
    <mergeCell ref="AT4214:AU4215"/>
    <mergeCell ref="H4214:I4215"/>
    <mergeCell ref="J4214:K4215"/>
    <mergeCell ref="L4214:M4215"/>
    <mergeCell ref="N4214:O4215"/>
    <mergeCell ref="P4214:Q4215"/>
    <mergeCell ref="R4214:S4215"/>
    <mergeCell ref="BO4222:BO4223"/>
    <mergeCell ref="BO4212:BO4213"/>
    <mergeCell ref="BO4214:BO4215"/>
    <mergeCell ref="BJ4216:BK4217"/>
    <mergeCell ref="BL4216:BN4217"/>
    <mergeCell ref="BP4216:BP4217"/>
    <mergeCell ref="BQ4216:BQ4217"/>
    <mergeCell ref="C4217:D4217"/>
    <mergeCell ref="B4218:B4219"/>
    <mergeCell ref="C4218:D4218"/>
    <mergeCell ref="E4218:E4219"/>
    <mergeCell ref="F4218:F4219"/>
    <mergeCell ref="G4218:G4219"/>
    <mergeCell ref="AX4216:AY4217"/>
    <mergeCell ref="AZ4216:BA4217"/>
    <mergeCell ref="BB4216:BC4217"/>
    <mergeCell ref="BD4216:BE4217"/>
    <mergeCell ref="BF4216:BG4217"/>
    <mergeCell ref="BH4216:BI4217"/>
    <mergeCell ref="AL4216:AM4217"/>
    <mergeCell ref="AN4216:AO4217"/>
    <mergeCell ref="AP4216:AQ4217"/>
    <mergeCell ref="AR4216:AS4217"/>
    <mergeCell ref="AT4216:AU4217"/>
    <mergeCell ref="AV4216:AW4217"/>
    <mergeCell ref="Z4216:AA4217"/>
    <mergeCell ref="AB4216:AC4217"/>
    <mergeCell ref="AD4216:AE4217"/>
    <mergeCell ref="AF4216:AG4217"/>
    <mergeCell ref="AH4216:AI4217"/>
    <mergeCell ref="AJ4216:AK4217"/>
    <mergeCell ref="N4216:O4217"/>
    <mergeCell ref="P4216:Q4217"/>
    <mergeCell ref="R4216:S4217"/>
    <mergeCell ref="T4216:U4217"/>
    <mergeCell ref="V4216:W4217"/>
    <mergeCell ref="X4216:Y4217"/>
    <mergeCell ref="BQ4218:BQ4219"/>
    <mergeCell ref="C4219:D4219"/>
    <mergeCell ref="B4216:B4217"/>
    <mergeCell ref="C4216:D4216"/>
    <mergeCell ref="E4216:E4217"/>
    <mergeCell ref="F4216:F4217"/>
    <mergeCell ref="G4216:G4217"/>
    <mergeCell ref="H4216:I4217"/>
    <mergeCell ref="J4216:K4217"/>
    <mergeCell ref="L4216:M4217"/>
    <mergeCell ref="BD4218:BE4219"/>
    <mergeCell ref="BF4218:BG4219"/>
    <mergeCell ref="BH4218:BI4219"/>
    <mergeCell ref="BJ4218:BK4219"/>
    <mergeCell ref="BL4218:BN4219"/>
    <mergeCell ref="BP4218:BP4219"/>
    <mergeCell ref="AR4218:AS4219"/>
    <mergeCell ref="AT4218:AU4219"/>
    <mergeCell ref="AV4218:AW4219"/>
    <mergeCell ref="AX4218:AY4219"/>
    <mergeCell ref="AZ4218:BA4219"/>
    <mergeCell ref="BB4218:BC4219"/>
    <mergeCell ref="AF4218:AG4219"/>
    <mergeCell ref="AH4218:AI4219"/>
    <mergeCell ref="AJ4218:AK4219"/>
    <mergeCell ref="AL4218:AM4219"/>
    <mergeCell ref="AN4218:AO4219"/>
    <mergeCell ref="AP4218:AQ4219"/>
    <mergeCell ref="T4218:U4219"/>
    <mergeCell ref="V4218:W4219"/>
    <mergeCell ref="X4218:Y4219"/>
    <mergeCell ref="Z4218:AA4219"/>
    <mergeCell ref="AB4218:AC4219"/>
    <mergeCell ref="AD4218:AE4219"/>
    <mergeCell ref="H4218:I4219"/>
    <mergeCell ref="J4218:K4219"/>
    <mergeCell ref="L4218:M4219"/>
    <mergeCell ref="N4218:O4219"/>
    <mergeCell ref="P4218:Q4219"/>
    <mergeCell ref="R4218:S4219"/>
    <mergeCell ref="BJ4220:BK4221"/>
    <mergeCell ref="BL4220:BN4221"/>
    <mergeCell ref="BP4220:BP4221"/>
    <mergeCell ref="BQ4220:BQ4221"/>
    <mergeCell ref="C4221:D4221"/>
    <mergeCell ref="B4222:B4223"/>
    <mergeCell ref="C4222:D4222"/>
    <mergeCell ref="E4222:E4223"/>
    <mergeCell ref="F4222:F4223"/>
    <mergeCell ref="G4222:G4223"/>
    <mergeCell ref="AX4220:AY4221"/>
    <mergeCell ref="AZ4220:BA4221"/>
    <mergeCell ref="BB4220:BC4221"/>
    <mergeCell ref="BD4220:BE4221"/>
    <mergeCell ref="BF4220:BG4221"/>
    <mergeCell ref="BH4220:BI4221"/>
    <mergeCell ref="AL4220:AM4221"/>
    <mergeCell ref="AN4220:AO4221"/>
    <mergeCell ref="AP4220:AQ4221"/>
    <mergeCell ref="AR4220:AS4221"/>
    <mergeCell ref="AT4220:AU4221"/>
    <mergeCell ref="AV4220:AW4221"/>
    <mergeCell ref="Z4220:AA4221"/>
    <mergeCell ref="AB4220:AC4221"/>
    <mergeCell ref="AD4220:AE4221"/>
    <mergeCell ref="AF4220:AG4221"/>
    <mergeCell ref="AH4220:AI4221"/>
    <mergeCell ref="AJ4220:AK4221"/>
    <mergeCell ref="N4220:O4221"/>
    <mergeCell ref="P4220:Q4221"/>
    <mergeCell ref="R4220:S4221"/>
    <mergeCell ref="T4220:U4221"/>
    <mergeCell ref="V4220:W4221"/>
    <mergeCell ref="X4220:Y4221"/>
    <mergeCell ref="BQ4222:BQ4223"/>
    <mergeCell ref="C4223:D4223"/>
    <mergeCell ref="B4220:B4221"/>
    <mergeCell ref="C4220:D4220"/>
    <mergeCell ref="E4220:E4221"/>
    <mergeCell ref="F4220:F4221"/>
    <mergeCell ref="G4220:G4221"/>
    <mergeCell ref="H4220:I4221"/>
    <mergeCell ref="J4220:K4221"/>
    <mergeCell ref="L4220:M4221"/>
    <mergeCell ref="BD4222:BE4223"/>
    <mergeCell ref="BF4222:BG4223"/>
    <mergeCell ref="BH4222:BI4223"/>
    <mergeCell ref="BJ4222:BK4223"/>
    <mergeCell ref="BL4222:BN4223"/>
    <mergeCell ref="BP4222:BP4223"/>
    <mergeCell ref="AR4222:AS4223"/>
    <mergeCell ref="AT4222:AU4223"/>
    <mergeCell ref="AV4222:AW4223"/>
    <mergeCell ref="AX4222:AY4223"/>
    <mergeCell ref="AZ4222:BA4223"/>
    <mergeCell ref="BB4222:BC4223"/>
    <mergeCell ref="AF4222:AG4223"/>
    <mergeCell ref="AH4222:AI4223"/>
    <mergeCell ref="AJ4222:AK4223"/>
    <mergeCell ref="AL4222:AM4223"/>
    <mergeCell ref="AN4222:AO4223"/>
    <mergeCell ref="AP4222:AQ4223"/>
    <mergeCell ref="T4222:U4223"/>
    <mergeCell ref="V4222:W4223"/>
    <mergeCell ref="X4222:Y4223"/>
    <mergeCell ref="Z4222:AA4223"/>
    <mergeCell ref="AB4222:AC4223"/>
    <mergeCell ref="AD4222:AE4223"/>
    <mergeCell ref="H4222:I4223"/>
    <mergeCell ref="J4222:K4223"/>
    <mergeCell ref="L4222:M4223"/>
    <mergeCell ref="N4222:O4223"/>
    <mergeCell ref="P4222:Q4223"/>
    <mergeCell ref="R4222:S4223"/>
    <mergeCell ref="BJ4224:BK4225"/>
    <mergeCell ref="BL4224:BN4225"/>
    <mergeCell ref="BP4224:BP4225"/>
    <mergeCell ref="BQ4224:BQ4225"/>
    <mergeCell ref="C4225:D4225"/>
    <mergeCell ref="B4226:B4227"/>
    <mergeCell ref="C4226:D4226"/>
    <mergeCell ref="E4226:E4227"/>
    <mergeCell ref="F4226:F4227"/>
    <mergeCell ref="G4226:G4227"/>
    <mergeCell ref="AX4224:AY4225"/>
    <mergeCell ref="AZ4224:BA4225"/>
    <mergeCell ref="BB4224:BC4225"/>
    <mergeCell ref="BD4224:BE4225"/>
    <mergeCell ref="BF4224:BG4225"/>
    <mergeCell ref="BH4224:BI4225"/>
    <mergeCell ref="AL4224:AM4225"/>
    <mergeCell ref="AN4224:AO4225"/>
    <mergeCell ref="AP4224:AQ4225"/>
    <mergeCell ref="AR4224:AS4225"/>
    <mergeCell ref="AT4224:AU4225"/>
    <mergeCell ref="AV4224:AW4225"/>
    <mergeCell ref="Z4224:AA4225"/>
    <mergeCell ref="AB4224:AC4225"/>
    <mergeCell ref="AD4224:AE4225"/>
    <mergeCell ref="AF4224:AG4225"/>
    <mergeCell ref="AH4224:AI4225"/>
    <mergeCell ref="AJ4224:AK4225"/>
    <mergeCell ref="N4224:O4225"/>
    <mergeCell ref="P4224:Q4225"/>
    <mergeCell ref="R4224:S4225"/>
    <mergeCell ref="T4224:U4225"/>
    <mergeCell ref="V4224:W4225"/>
    <mergeCell ref="X4224:Y4225"/>
    <mergeCell ref="BQ4226:BQ4227"/>
    <mergeCell ref="C4227:D4227"/>
    <mergeCell ref="B4224:B4225"/>
    <mergeCell ref="C4224:D4224"/>
    <mergeCell ref="E4224:E4225"/>
    <mergeCell ref="F4224:F4225"/>
    <mergeCell ref="G4224:G4225"/>
    <mergeCell ref="H4224:I4225"/>
    <mergeCell ref="J4224:K4225"/>
    <mergeCell ref="L4224:M4225"/>
    <mergeCell ref="BD4226:BE4227"/>
    <mergeCell ref="BF4226:BG4227"/>
    <mergeCell ref="BH4226:BI4227"/>
    <mergeCell ref="BJ4226:BK4227"/>
    <mergeCell ref="BL4226:BN4227"/>
    <mergeCell ref="BP4226:BP4227"/>
    <mergeCell ref="AR4226:AS4227"/>
    <mergeCell ref="AT4226:AU4227"/>
    <mergeCell ref="AV4226:AW4227"/>
    <mergeCell ref="AX4226:AY4227"/>
    <mergeCell ref="AZ4226:BA4227"/>
    <mergeCell ref="BB4226:BC4227"/>
    <mergeCell ref="AF4226:AG4227"/>
    <mergeCell ref="AH4226:AI4227"/>
    <mergeCell ref="AJ4226:AK4227"/>
    <mergeCell ref="AL4226:AM4227"/>
    <mergeCell ref="AN4226:AO4227"/>
    <mergeCell ref="AP4226:AQ4227"/>
    <mergeCell ref="T4226:U4227"/>
    <mergeCell ref="V4226:W4227"/>
    <mergeCell ref="X4226:Y4227"/>
    <mergeCell ref="Z4226:AA4227"/>
    <mergeCell ref="AB4226:AC4227"/>
    <mergeCell ref="AD4226:AE4227"/>
    <mergeCell ref="H4226:I4227"/>
    <mergeCell ref="J4226:K4227"/>
    <mergeCell ref="L4226:M4227"/>
    <mergeCell ref="N4226:O4227"/>
    <mergeCell ref="P4226:Q4227"/>
    <mergeCell ref="R4226:S4227"/>
    <mergeCell ref="BO4226:BO4227"/>
    <mergeCell ref="BO4224:BO4225"/>
    <mergeCell ref="BJ4228:BK4229"/>
    <mergeCell ref="BL4228:BN4229"/>
    <mergeCell ref="BP4228:BP4229"/>
    <mergeCell ref="BO4228:BO4229"/>
    <mergeCell ref="C4229:D4229"/>
    <mergeCell ref="B4230:B4231"/>
    <mergeCell ref="C4230:D4230"/>
    <mergeCell ref="E4230:E4231"/>
    <mergeCell ref="F4230:F4231"/>
    <mergeCell ref="G4230:G4231"/>
    <mergeCell ref="AX4228:AY4229"/>
    <mergeCell ref="AZ4228:BA4229"/>
    <mergeCell ref="BB4228:BC4229"/>
    <mergeCell ref="BD4228:BE4229"/>
    <mergeCell ref="BF4228:BG4229"/>
    <mergeCell ref="BH4228:BI4229"/>
    <mergeCell ref="AL4228:AM4229"/>
    <mergeCell ref="AN4228:AO4229"/>
    <mergeCell ref="AP4228:AQ4229"/>
    <mergeCell ref="AR4228:AS4229"/>
    <mergeCell ref="AT4228:AU4229"/>
    <mergeCell ref="AV4228:AW4229"/>
    <mergeCell ref="Z4228:AA4229"/>
    <mergeCell ref="AB4228:AC4229"/>
    <mergeCell ref="AD4228:AE4229"/>
    <mergeCell ref="AF4228:AG4229"/>
    <mergeCell ref="AH4228:AI4229"/>
    <mergeCell ref="AJ4228:AK4229"/>
    <mergeCell ref="N4228:O4229"/>
    <mergeCell ref="P4228:Q4229"/>
    <mergeCell ref="R4228:S4229"/>
    <mergeCell ref="T4228:U4229"/>
    <mergeCell ref="V4228:W4229"/>
    <mergeCell ref="X4228:Y4229"/>
    <mergeCell ref="C4231:D4231"/>
    <mergeCell ref="B4228:B4229"/>
    <mergeCell ref="C4228:D4228"/>
    <mergeCell ref="E4228:E4229"/>
    <mergeCell ref="F4228:F4229"/>
    <mergeCell ref="G4228:G4229"/>
    <mergeCell ref="H4228:I4229"/>
    <mergeCell ref="J4228:K4229"/>
    <mergeCell ref="L4228:M4229"/>
    <mergeCell ref="BD4230:BE4231"/>
    <mergeCell ref="BF4230:BG4231"/>
    <mergeCell ref="BH4230:BI4231"/>
    <mergeCell ref="BJ4230:BK4231"/>
    <mergeCell ref="BL4230:BN4231"/>
    <mergeCell ref="BP4230:BP4231"/>
    <mergeCell ref="AR4230:AS4231"/>
    <mergeCell ref="AT4230:AU4231"/>
    <mergeCell ref="AV4230:AW4231"/>
    <mergeCell ref="AX4230:AY4231"/>
    <mergeCell ref="AZ4230:BA4231"/>
    <mergeCell ref="BB4230:BC4231"/>
    <mergeCell ref="AF4230:AG4231"/>
    <mergeCell ref="AH4230:AI4231"/>
    <mergeCell ref="AJ4230:AK4231"/>
    <mergeCell ref="AL4230:AM4231"/>
    <mergeCell ref="AN4230:AO4231"/>
    <mergeCell ref="AP4230:AQ4231"/>
    <mergeCell ref="T4230:U4231"/>
    <mergeCell ref="V4230:W4231"/>
    <mergeCell ref="X4230:Y4231"/>
    <mergeCell ref="Z4230:AA4231"/>
    <mergeCell ref="AB4230:AC4231"/>
    <mergeCell ref="AD4230:AE4231"/>
    <mergeCell ref="H4230:I4231"/>
    <mergeCell ref="J4230:K4231"/>
    <mergeCell ref="L4230:M4231"/>
    <mergeCell ref="N4230:O4231"/>
    <mergeCell ref="P4230:Q4231"/>
    <mergeCell ref="R4230:S4231"/>
    <mergeCell ref="BJ4232:BK4233"/>
    <mergeCell ref="BL4232:BN4233"/>
    <mergeCell ref="BO4230:BO4231"/>
    <mergeCell ref="B4238:B4239"/>
    <mergeCell ref="C4238:D4238"/>
    <mergeCell ref="E4238:E4239"/>
    <mergeCell ref="F4238:F4239"/>
    <mergeCell ref="G4238:G4239"/>
    <mergeCell ref="AX4236:AY4237"/>
    <mergeCell ref="AZ4236:BA4237"/>
    <mergeCell ref="BB4236:BC4237"/>
    <mergeCell ref="BD4236:BE4237"/>
    <mergeCell ref="BF4236:BG4237"/>
    <mergeCell ref="BH4236:BI4237"/>
    <mergeCell ref="AL4236:AM4237"/>
    <mergeCell ref="AN4236:AO4237"/>
    <mergeCell ref="AP4236:AQ4237"/>
    <mergeCell ref="AR4236:AS4237"/>
    <mergeCell ref="AT4236:AU4237"/>
    <mergeCell ref="AV4236:AW4237"/>
    <mergeCell ref="Z4236:AA4237"/>
    <mergeCell ref="AB4236:AC4237"/>
    <mergeCell ref="BQ4234:BQ4235"/>
    <mergeCell ref="C4235:D4235"/>
    <mergeCell ref="B4232:B4233"/>
    <mergeCell ref="C4232:D4232"/>
    <mergeCell ref="E4232:E4233"/>
    <mergeCell ref="F4232:F4233"/>
    <mergeCell ref="G4232:G4233"/>
    <mergeCell ref="H4232:I4233"/>
    <mergeCell ref="J4232:K4233"/>
    <mergeCell ref="L4232:M4233"/>
    <mergeCell ref="BD4234:BE4235"/>
    <mergeCell ref="BF4234:BG4235"/>
    <mergeCell ref="BH4234:BI4235"/>
    <mergeCell ref="BJ4234:BK4235"/>
    <mergeCell ref="BL4234:BN4235"/>
    <mergeCell ref="BP4234:BP4235"/>
    <mergeCell ref="AR4234:AS4235"/>
    <mergeCell ref="AT4234:AU4235"/>
    <mergeCell ref="AV4234:AW4235"/>
    <mergeCell ref="AX4234:AY4235"/>
    <mergeCell ref="AZ4234:BA4235"/>
    <mergeCell ref="BB4234:BC4235"/>
    <mergeCell ref="AF4234:AG4235"/>
    <mergeCell ref="BO4234:BO4235"/>
    <mergeCell ref="AB4234:AC4235"/>
    <mergeCell ref="AD4234:AE4235"/>
    <mergeCell ref="H4234:I4235"/>
    <mergeCell ref="J4234:K4235"/>
    <mergeCell ref="L4234:M4235"/>
    <mergeCell ref="N4234:O4235"/>
    <mergeCell ref="P4234:Q4235"/>
    <mergeCell ref="R4234:S4235"/>
    <mergeCell ref="BJ4236:BK4237"/>
    <mergeCell ref="C4233:D4233"/>
    <mergeCell ref="B4234:B4235"/>
    <mergeCell ref="C4234:D4234"/>
    <mergeCell ref="E4234:E4235"/>
    <mergeCell ref="F4234:F4235"/>
    <mergeCell ref="G4234:G4235"/>
    <mergeCell ref="AX4232:AY4233"/>
    <mergeCell ref="AZ4232:BA4233"/>
    <mergeCell ref="BB4232:BC4233"/>
    <mergeCell ref="BD4232:BE4233"/>
    <mergeCell ref="BF4232:BG4233"/>
    <mergeCell ref="BH4232:BI4233"/>
    <mergeCell ref="AL4232:AM4233"/>
    <mergeCell ref="AN4232:AO4233"/>
    <mergeCell ref="AP4232:AQ4233"/>
    <mergeCell ref="AR4232:AS4233"/>
    <mergeCell ref="AT4232:AU4233"/>
    <mergeCell ref="AV4232:AW4233"/>
    <mergeCell ref="Z4232:AA4233"/>
    <mergeCell ref="AB4232:AC4233"/>
    <mergeCell ref="AD4232:AE4233"/>
    <mergeCell ref="AF4232:AG4233"/>
    <mergeCell ref="AH4232:AI4233"/>
    <mergeCell ref="AJ4232:AK4233"/>
    <mergeCell ref="N4232:O4233"/>
    <mergeCell ref="P4232:Q4233"/>
    <mergeCell ref="R4232:S4233"/>
    <mergeCell ref="T4232:U4233"/>
    <mergeCell ref="V4232:W4233"/>
    <mergeCell ref="X4232:Y4233"/>
    <mergeCell ref="BP4232:BP4233"/>
    <mergeCell ref="C4237:D4237"/>
    <mergeCell ref="BO4232:BO4233"/>
    <mergeCell ref="B4242:C4242"/>
    <mergeCell ref="BD4240:BE4241"/>
    <mergeCell ref="BF4240:BG4241"/>
    <mergeCell ref="BH4240:BI4241"/>
    <mergeCell ref="BJ4240:BK4241"/>
    <mergeCell ref="BL4240:BN4241"/>
    <mergeCell ref="BP4240:BP4241"/>
    <mergeCell ref="AR4240:AS4241"/>
    <mergeCell ref="AD4236:AE4237"/>
    <mergeCell ref="AF4236:AG4237"/>
    <mergeCell ref="AH4236:AI4237"/>
    <mergeCell ref="AJ4236:AK4237"/>
    <mergeCell ref="N4236:O4237"/>
    <mergeCell ref="P4236:Q4237"/>
    <mergeCell ref="R4236:S4237"/>
    <mergeCell ref="T4236:U4237"/>
    <mergeCell ref="V4236:W4237"/>
    <mergeCell ref="X4236:Y4237"/>
    <mergeCell ref="B4240:C4241"/>
    <mergeCell ref="D4240:E4241"/>
    <mergeCell ref="H4240:I4241"/>
    <mergeCell ref="J4240:K4241"/>
    <mergeCell ref="L4240:M4241"/>
    <mergeCell ref="N4240:O4241"/>
    <mergeCell ref="P4240:Q4241"/>
    <mergeCell ref="R4240:S4241"/>
    <mergeCell ref="D4242:E4243"/>
    <mergeCell ref="H4242:I4243"/>
    <mergeCell ref="J4242:K4243"/>
    <mergeCell ref="BQ4238:BQ4239"/>
    <mergeCell ref="C4239:D4239"/>
    <mergeCell ref="B4236:B4237"/>
    <mergeCell ref="C4236:D4236"/>
    <mergeCell ref="E4236:E4237"/>
    <mergeCell ref="F4236:F4237"/>
    <mergeCell ref="G4236:G4237"/>
    <mergeCell ref="H4236:I4237"/>
    <mergeCell ref="J4236:K4237"/>
    <mergeCell ref="L4236:M4237"/>
    <mergeCell ref="BO4236:BO4237"/>
    <mergeCell ref="BD4238:BE4239"/>
    <mergeCell ref="BF4238:BG4239"/>
    <mergeCell ref="BP4238:BP4239"/>
    <mergeCell ref="BB4238:BC4239"/>
    <mergeCell ref="AF4238:AG4239"/>
    <mergeCell ref="AH4238:AI4239"/>
    <mergeCell ref="AJ4238:AK4239"/>
    <mergeCell ref="AL4238:AM4239"/>
    <mergeCell ref="AN4238:AO4239"/>
    <mergeCell ref="AP4238:AQ4239"/>
    <mergeCell ref="T4238:U4239"/>
    <mergeCell ref="V4238:W4239"/>
    <mergeCell ref="X4238:Y4239"/>
    <mergeCell ref="Z4238:AA4239"/>
    <mergeCell ref="AB4238:AC4239"/>
    <mergeCell ref="AD4238:AE4239"/>
    <mergeCell ref="H4238:I4239"/>
    <mergeCell ref="J4238:K4239"/>
    <mergeCell ref="L4238:M4239"/>
    <mergeCell ref="N4238:O4239"/>
    <mergeCell ref="P4238:Q4239"/>
    <mergeCell ref="R4238:S4239"/>
    <mergeCell ref="BO4238:BO4239"/>
    <mergeCell ref="BL4236:BN4237"/>
    <mergeCell ref="B4247:C4247"/>
    <mergeCell ref="H4247:J4247"/>
    <mergeCell ref="L4247:N4247"/>
    <mergeCell ref="BJ4259:BK4260"/>
    <mergeCell ref="BL4259:BN4260"/>
    <mergeCell ref="BP4259:BP4260"/>
    <mergeCell ref="B4250:BN4250"/>
    <mergeCell ref="E4252:AC4252"/>
    <mergeCell ref="AE4252:AK4252"/>
    <mergeCell ref="AL4252:BM4252"/>
    <mergeCell ref="AO4247:AQ4247"/>
    <mergeCell ref="AS4247:AU4247"/>
    <mergeCell ref="AZ4247:BD4247"/>
    <mergeCell ref="BE4247:BG4247"/>
    <mergeCell ref="BI4247:BK4247"/>
    <mergeCell ref="BA4248:BN4248"/>
    <mergeCell ref="S4247:U4247"/>
    <mergeCell ref="L4242:M4243"/>
    <mergeCell ref="N4242:O4243"/>
    <mergeCell ref="P4242:Q4243"/>
    <mergeCell ref="R4242:S4243"/>
    <mergeCell ref="T4242:U4243"/>
    <mergeCell ref="V4242:W4243"/>
    <mergeCell ref="X4242:Y4243"/>
    <mergeCell ref="Z4242:AA4243"/>
    <mergeCell ref="AB4242:AC4243"/>
    <mergeCell ref="AD4242:AE4243"/>
    <mergeCell ref="AF4242:AG4243"/>
    <mergeCell ref="AH4242:AI4243"/>
    <mergeCell ref="AJ4242:AK4243"/>
    <mergeCell ref="AL4242:AM4243"/>
    <mergeCell ref="AN4242:AO4243"/>
    <mergeCell ref="AP4242:AQ4243"/>
    <mergeCell ref="AR4242:AS4243"/>
    <mergeCell ref="AT4242:AU4243"/>
    <mergeCell ref="AV4242:AW4243"/>
    <mergeCell ref="AX4242:AY4243"/>
    <mergeCell ref="AZ4242:BA4243"/>
    <mergeCell ref="BB4242:BC4243"/>
    <mergeCell ref="H4259:I4260"/>
    <mergeCell ref="J4259:K4260"/>
    <mergeCell ref="L4259:M4260"/>
    <mergeCell ref="AV4258:AW4258"/>
    <mergeCell ref="AX4258:AY4258"/>
    <mergeCell ref="AZ4258:BA4258"/>
    <mergeCell ref="BB4258:BC4258"/>
    <mergeCell ref="BD4258:BE4258"/>
    <mergeCell ref="BF4258:BG4258"/>
    <mergeCell ref="AJ4258:AK4258"/>
    <mergeCell ref="AL4258:AM4258"/>
    <mergeCell ref="BH4258:BI4258"/>
    <mergeCell ref="BJ4258:BK4258"/>
    <mergeCell ref="B4245:C4245"/>
    <mergeCell ref="H4245:J4245"/>
    <mergeCell ref="L4245:N4245"/>
    <mergeCell ref="O4245:R4245"/>
    <mergeCell ref="AB4258:AC4258"/>
    <mergeCell ref="AD4258:AE4258"/>
    <mergeCell ref="AF4258:AG4258"/>
    <mergeCell ref="AH4258:AI4258"/>
    <mergeCell ref="BO4242:BO4243"/>
    <mergeCell ref="BP4244:BQ4244"/>
    <mergeCell ref="BO4257:BO4258"/>
    <mergeCell ref="AX4259:AY4260"/>
    <mergeCell ref="AZ4259:BA4260"/>
    <mergeCell ref="BB4259:BC4260"/>
    <mergeCell ref="BD4259:BE4260"/>
    <mergeCell ref="BF4259:BG4260"/>
    <mergeCell ref="BH4259:BI4260"/>
    <mergeCell ref="AL4259:AM4260"/>
    <mergeCell ref="AN4259:AO4260"/>
    <mergeCell ref="AP4259:AQ4260"/>
    <mergeCell ref="AR4259:AS4260"/>
    <mergeCell ref="AT4259:AU4260"/>
    <mergeCell ref="AV4259:AW4260"/>
    <mergeCell ref="Z4259:AA4260"/>
    <mergeCell ref="AB4259:AC4260"/>
    <mergeCell ref="AD4259:AE4260"/>
    <mergeCell ref="AF4259:AG4260"/>
    <mergeCell ref="AH4259:AI4260"/>
    <mergeCell ref="AJ4259:AK4260"/>
    <mergeCell ref="N4259:O4260"/>
    <mergeCell ref="P4259:Q4260"/>
    <mergeCell ref="R4259:S4260"/>
    <mergeCell ref="T4259:U4260"/>
    <mergeCell ref="V4259:W4260"/>
    <mergeCell ref="X4259:Y4260"/>
    <mergeCell ref="B4259:B4260"/>
    <mergeCell ref="C4259:D4259"/>
    <mergeCell ref="E4259:E4260"/>
    <mergeCell ref="F4259:F4260"/>
    <mergeCell ref="G4259:G4260"/>
    <mergeCell ref="BO4259:BO4260"/>
    <mergeCell ref="C4260:D4260"/>
    <mergeCell ref="BD4254:BM4254"/>
    <mergeCell ref="B4257:B4258"/>
    <mergeCell ref="C4257:D4258"/>
    <mergeCell ref="F4257:F4258"/>
    <mergeCell ref="G4257:G4258"/>
    <mergeCell ref="H4257:I4258"/>
    <mergeCell ref="J4257:O4257"/>
    <mergeCell ref="P4257:U4257"/>
    <mergeCell ref="V4257:W4258"/>
    <mergeCell ref="X4257:Y4258"/>
    <mergeCell ref="C4254:D4254"/>
    <mergeCell ref="E4254:AC4254"/>
    <mergeCell ref="AE4254:AH4254"/>
    <mergeCell ref="AI4254:AZ4254"/>
    <mergeCell ref="BA4254:BC4254"/>
    <mergeCell ref="BL4257:BN4258"/>
    <mergeCell ref="J4258:K4258"/>
    <mergeCell ref="L4258:M4258"/>
    <mergeCell ref="N4258:O4258"/>
    <mergeCell ref="P4258:Q4258"/>
    <mergeCell ref="R4258:S4258"/>
    <mergeCell ref="T4258:U4258"/>
    <mergeCell ref="Z4257:AA4258"/>
    <mergeCell ref="AB4257:AG4257"/>
    <mergeCell ref="AH4257:AM4257"/>
    <mergeCell ref="AN4257:AS4257"/>
    <mergeCell ref="AT4257:AY4257"/>
    <mergeCell ref="AZ4257:BE4257"/>
    <mergeCell ref="AN4258:AO4258"/>
    <mergeCell ref="AP4258:AQ4258"/>
    <mergeCell ref="AR4258:AS4258"/>
    <mergeCell ref="AT4258:AU4258"/>
    <mergeCell ref="BF4257:BK4257"/>
    <mergeCell ref="C4262:D4262"/>
    <mergeCell ref="B4263:B4264"/>
    <mergeCell ref="C4263:D4263"/>
    <mergeCell ref="E4263:E4264"/>
    <mergeCell ref="F4263:F4264"/>
    <mergeCell ref="G4263:G4264"/>
    <mergeCell ref="H4263:I4264"/>
    <mergeCell ref="J4263:K4264"/>
    <mergeCell ref="L4263:M4264"/>
    <mergeCell ref="BD4261:BE4262"/>
    <mergeCell ref="BF4261:BG4262"/>
    <mergeCell ref="BH4261:BI4262"/>
    <mergeCell ref="BJ4261:BK4262"/>
    <mergeCell ref="BL4261:BN4262"/>
    <mergeCell ref="BP4261:BP4262"/>
    <mergeCell ref="AR4261:AS4262"/>
    <mergeCell ref="AT4261:AU4262"/>
    <mergeCell ref="AV4261:AW4262"/>
    <mergeCell ref="AX4261:AY4262"/>
    <mergeCell ref="AZ4261:BA4262"/>
    <mergeCell ref="BB4261:BC4262"/>
    <mergeCell ref="AF4261:AG4262"/>
    <mergeCell ref="AH4261:AI4262"/>
    <mergeCell ref="AJ4261:AK4262"/>
    <mergeCell ref="AL4261:AM4262"/>
    <mergeCell ref="AN4261:AO4262"/>
    <mergeCell ref="AP4261:AQ4262"/>
    <mergeCell ref="T4261:U4262"/>
    <mergeCell ref="V4261:W4262"/>
    <mergeCell ref="X4261:Y4262"/>
    <mergeCell ref="Z4261:AA4262"/>
    <mergeCell ref="AB4261:AC4262"/>
    <mergeCell ref="AD4261:AE4262"/>
    <mergeCell ref="H4261:I4262"/>
    <mergeCell ref="J4261:K4262"/>
    <mergeCell ref="L4261:M4262"/>
    <mergeCell ref="N4261:O4262"/>
    <mergeCell ref="P4261:Q4262"/>
    <mergeCell ref="R4261:S4262"/>
    <mergeCell ref="BJ4263:BK4264"/>
    <mergeCell ref="BL4263:BN4264"/>
    <mergeCell ref="BP4263:BP4264"/>
    <mergeCell ref="C4264:D4264"/>
    <mergeCell ref="BO4261:BO4262"/>
    <mergeCell ref="B4265:B4266"/>
    <mergeCell ref="C4265:D4265"/>
    <mergeCell ref="E4265:E4266"/>
    <mergeCell ref="F4265:F4266"/>
    <mergeCell ref="G4265:G4266"/>
    <mergeCell ref="AX4263:AY4264"/>
    <mergeCell ref="AZ4263:BA4264"/>
    <mergeCell ref="BB4263:BC4264"/>
    <mergeCell ref="BD4263:BE4264"/>
    <mergeCell ref="BF4263:BG4264"/>
    <mergeCell ref="BH4263:BI4264"/>
    <mergeCell ref="AL4263:AM4264"/>
    <mergeCell ref="AN4263:AO4264"/>
    <mergeCell ref="AP4263:AQ4264"/>
    <mergeCell ref="AR4263:AS4264"/>
    <mergeCell ref="AT4263:AU4264"/>
    <mergeCell ref="AV4263:AW4264"/>
    <mergeCell ref="Z4263:AA4264"/>
    <mergeCell ref="AB4263:AC4264"/>
    <mergeCell ref="AD4263:AE4264"/>
    <mergeCell ref="AF4263:AG4264"/>
    <mergeCell ref="AH4263:AI4264"/>
    <mergeCell ref="AJ4263:AK4264"/>
    <mergeCell ref="N4263:O4264"/>
    <mergeCell ref="P4263:Q4264"/>
    <mergeCell ref="R4263:S4264"/>
    <mergeCell ref="T4263:U4264"/>
    <mergeCell ref="V4263:W4264"/>
    <mergeCell ref="X4263:Y4264"/>
    <mergeCell ref="BQ4265:BQ4266"/>
    <mergeCell ref="C4266:D4266"/>
    <mergeCell ref="B4261:B4262"/>
    <mergeCell ref="C4261:D4261"/>
    <mergeCell ref="E4261:E4262"/>
    <mergeCell ref="F4261:F4262"/>
    <mergeCell ref="G4261:G4262"/>
    <mergeCell ref="BD4265:BE4266"/>
    <mergeCell ref="BF4265:BG4266"/>
    <mergeCell ref="BH4265:BI4266"/>
    <mergeCell ref="BJ4265:BK4266"/>
    <mergeCell ref="BL4265:BN4266"/>
    <mergeCell ref="BP4265:BP4266"/>
    <mergeCell ref="AR4265:AS4266"/>
    <mergeCell ref="AT4265:AU4266"/>
    <mergeCell ref="AV4265:AW4266"/>
    <mergeCell ref="AX4265:AY4266"/>
    <mergeCell ref="AZ4265:BA4266"/>
    <mergeCell ref="BB4265:BC4266"/>
    <mergeCell ref="AF4265:AG4266"/>
    <mergeCell ref="AH4265:AI4266"/>
    <mergeCell ref="AJ4265:AK4266"/>
    <mergeCell ref="AL4265:AM4266"/>
    <mergeCell ref="AN4265:AO4266"/>
    <mergeCell ref="AP4265:AQ4266"/>
    <mergeCell ref="T4265:U4266"/>
    <mergeCell ref="V4265:W4266"/>
    <mergeCell ref="X4265:Y4266"/>
    <mergeCell ref="Z4265:AA4266"/>
    <mergeCell ref="AB4265:AC4266"/>
    <mergeCell ref="AD4265:AE4266"/>
    <mergeCell ref="H4265:I4266"/>
    <mergeCell ref="J4265:K4266"/>
    <mergeCell ref="L4265:M4266"/>
    <mergeCell ref="N4265:O4266"/>
    <mergeCell ref="P4265:Q4266"/>
    <mergeCell ref="R4265:S4266"/>
    <mergeCell ref="BJ4267:BK4268"/>
    <mergeCell ref="BL4267:BN4268"/>
    <mergeCell ref="BP4267:BP4268"/>
    <mergeCell ref="BQ4267:BQ4268"/>
    <mergeCell ref="C4268:D4268"/>
    <mergeCell ref="B4269:B4270"/>
    <mergeCell ref="C4269:D4269"/>
    <mergeCell ref="E4269:E4270"/>
    <mergeCell ref="F4269:F4270"/>
    <mergeCell ref="G4269:G4270"/>
    <mergeCell ref="AX4267:AY4268"/>
    <mergeCell ref="AZ4267:BA4268"/>
    <mergeCell ref="BB4267:BC4268"/>
    <mergeCell ref="BD4267:BE4268"/>
    <mergeCell ref="BF4267:BG4268"/>
    <mergeCell ref="BH4267:BI4268"/>
    <mergeCell ref="AL4267:AM4268"/>
    <mergeCell ref="AN4267:AO4268"/>
    <mergeCell ref="AP4267:AQ4268"/>
    <mergeCell ref="AR4267:AS4268"/>
    <mergeCell ref="AT4267:AU4268"/>
    <mergeCell ref="AV4267:AW4268"/>
    <mergeCell ref="Z4267:AA4268"/>
    <mergeCell ref="AB4267:AC4268"/>
    <mergeCell ref="AD4267:AE4268"/>
    <mergeCell ref="AF4267:AG4268"/>
    <mergeCell ref="AH4267:AI4268"/>
    <mergeCell ref="AJ4267:AK4268"/>
    <mergeCell ref="N4267:O4268"/>
    <mergeCell ref="P4267:Q4268"/>
    <mergeCell ref="R4267:S4268"/>
    <mergeCell ref="T4267:U4268"/>
    <mergeCell ref="V4267:W4268"/>
    <mergeCell ref="X4267:Y4268"/>
    <mergeCell ref="BQ4269:BQ4270"/>
    <mergeCell ref="C4270:D4270"/>
    <mergeCell ref="B4267:B4268"/>
    <mergeCell ref="C4267:D4267"/>
    <mergeCell ref="E4267:E4268"/>
    <mergeCell ref="F4267:F4268"/>
    <mergeCell ref="G4267:G4268"/>
    <mergeCell ref="H4267:I4268"/>
    <mergeCell ref="J4267:K4268"/>
    <mergeCell ref="L4267:M4268"/>
    <mergeCell ref="BD4269:BE4270"/>
    <mergeCell ref="BF4269:BG4270"/>
    <mergeCell ref="BH4269:BI4270"/>
    <mergeCell ref="BJ4269:BK4270"/>
    <mergeCell ref="BL4269:BN4270"/>
    <mergeCell ref="BP4269:BP4270"/>
    <mergeCell ref="AR4269:AS4270"/>
    <mergeCell ref="AT4269:AU4270"/>
    <mergeCell ref="AV4269:AW4270"/>
    <mergeCell ref="AX4269:AY4270"/>
    <mergeCell ref="AZ4269:BA4270"/>
    <mergeCell ref="BB4269:BC4270"/>
    <mergeCell ref="AF4269:AG4270"/>
    <mergeCell ref="AH4269:AI4270"/>
    <mergeCell ref="AJ4269:AK4270"/>
    <mergeCell ref="AL4269:AM4270"/>
    <mergeCell ref="AN4269:AO4270"/>
    <mergeCell ref="AP4269:AQ4270"/>
    <mergeCell ref="T4269:U4270"/>
    <mergeCell ref="V4269:W4270"/>
    <mergeCell ref="X4269:Y4270"/>
    <mergeCell ref="Z4269:AA4270"/>
    <mergeCell ref="AB4269:AC4270"/>
    <mergeCell ref="AD4269:AE4270"/>
    <mergeCell ref="H4269:I4270"/>
    <mergeCell ref="J4269:K4270"/>
    <mergeCell ref="L4269:M4270"/>
    <mergeCell ref="N4269:O4270"/>
    <mergeCell ref="P4269:Q4270"/>
    <mergeCell ref="R4269:S4270"/>
    <mergeCell ref="BJ4271:BK4272"/>
    <mergeCell ref="BL4271:BN4272"/>
    <mergeCell ref="BP4271:BP4272"/>
    <mergeCell ref="BQ4271:BQ4272"/>
    <mergeCell ref="C4272:D4272"/>
    <mergeCell ref="B4273:B4274"/>
    <mergeCell ref="C4273:D4273"/>
    <mergeCell ref="E4273:E4274"/>
    <mergeCell ref="F4273:F4274"/>
    <mergeCell ref="G4273:G4274"/>
    <mergeCell ref="AX4271:AY4272"/>
    <mergeCell ref="AZ4271:BA4272"/>
    <mergeCell ref="BB4271:BC4272"/>
    <mergeCell ref="BD4271:BE4272"/>
    <mergeCell ref="BF4271:BG4272"/>
    <mergeCell ref="BH4271:BI4272"/>
    <mergeCell ref="AL4271:AM4272"/>
    <mergeCell ref="AN4271:AO4272"/>
    <mergeCell ref="AP4271:AQ4272"/>
    <mergeCell ref="AR4271:AS4272"/>
    <mergeCell ref="AT4271:AU4272"/>
    <mergeCell ref="AV4271:AW4272"/>
    <mergeCell ref="Z4271:AA4272"/>
    <mergeCell ref="AB4271:AC4272"/>
    <mergeCell ref="AD4271:AE4272"/>
    <mergeCell ref="AF4271:AG4272"/>
    <mergeCell ref="AH4271:AI4272"/>
    <mergeCell ref="AJ4271:AK4272"/>
    <mergeCell ref="N4271:O4272"/>
    <mergeCell ref="P4271:Q4272"/>
    <mergeCell ref="R4271:S4272"/>
    <mergeCell ref="T4271:U4272"/>
    <mergeCell ref="V4271:W4272"/>
    <mergeCell ref="X4271:Y4272"/>
    <mergeCell ref="BQ4273:BQ4274"/>
    <mergeCell ref="C4274:D4274"/>
    <mergeCell ref="B4271:B4272"/>
    <mergeCell ref="C4271:D4271"/>
    <mergeCell ref="E4271:E4272"/>
    <mergeCell ref="F4271:F4272"/>
    <mergeCell ref="G4271:G4272"/>
    <mergeCell ref="H4271:I4272"/>
    <mergeCell ref="J4271:K4272"/>
    <mergeCell ref="L4271:M4272"/>
    <mergeCell ref="BD4273:BE4274"/>
    <mergeCell ref="BF4273:BG4274"/>
    <mergeCell ref="BH4273:BI4274"/>
    <mergeCell ref="BJ4273:BK4274"/>
    <mergeCell ref="BL4273:BN4274"/>
    <mergeCell ref="BP4273:BP4274"/>
    <mergeCell ref="AR4273:AS4274"/>
    <mergeCell ref="AT4273:AU4274"/>
    <mergeCell ref="AV4273:AW4274"/>
    <mergeCell ref="AX4273:AY4274"/>
    <mergeCell ref="AZ4273:BA4274"/>
    <mergeCell ref="BB4273:BC4274"/>
    <mergeCell ref="AF4273:AG4274"/>
    <mergeCell ref="AH4273:AI4274"/>
    <mergeCell ref="AJ4273:AK4274"/>
    <mergeCell ref="AL4273:AM4274"/>
    <mergeCell ref="AN4273:AO4274"/>
    <mergeCell ref="AP4273:AQ4274"/>
    <mergeCell ref="T4273:U4274"/>
    <mergeCell ref="V4273:W4274"/>
    <mergeCell ref="X4273:Y4274"/>
    <mergeCell ref="Z4273:AA4274"/>
    <mergeCell ref="AB4273:AC4274"/>
    <mergeCell ref="AD4273:AE4274"/>
    <mergeCell ref="H4273:I4274"/>
    <mergeCell ref="J4273:K4274"/>
    <mergeCell ref="L4273:M4274"/>
    <mergeCell ref="N4273:O4274"/>
    <mergeCell ref="P4273:Q4274"/>
    <mergeCell ref="R4273:S4274"/>
    <mergeCell ref="BO4271:BO4272"/>
    <mergeCell ref="BO4273:BO4274"/>
    <mergeCell ref="BJ4275:BK4276"/>
    <mergeCell ref="BL4275:BN4276"/>
    <mergeCell ref="BP4275:BP4276"/>
    <mergeCell ref="BQ4275:BQ4276"/>
    <mergeCell ref="C4276:D4276"/>
    <mergeCell ref="B4277:B4278"/>
    <mergeCell ref="C4277:D4277"/>
    <mergeCell ref="E4277:E4278"/>
    <mergeCell ref="F4277:F4278"/>
    <mergeCell ref="G4277:G4278"/>
    <mergeCell ref="AX4275:AY4276"/>
    <mergeCell ref="AZ4275:BA4276"/>
    <mergeCell ref="BB4275:BC4276"/>
    <mergeCell ref="BD4275:BE4276"/>
    <mergeCell ref="BF4275:BG4276"/>
    <mergeCell ref="BH4275:BI4276"/>
    <mergeCell ref="AL4275:AM4276"/>
    <mergeCell ref="AN4275:AO4276"/>
    <mergeCell ref="AP4275:AQ4276"/>
    <mergeCell ref="AR4275:AS4276"/>
    <mergeCell ref="AT4275:AU4276"/>
    <mergeCell ref="AV4275:AW4276"/>
    <mergeCell ref="Z4275:AA4276"/>
    <mergeCell ref="AB4275:AC4276"/>
    <mergeCell ref="AD4275:AE4276"/>
    <mergeCell ref="AF4275:AG4276"/>
    <mergeCell ref="AH4275:AI4276"/>
    <mergeCell ref="AJ4275:AK4276"/>
    <mergeCell ref="N4275:O4276"/>
    <mergeCell ref="P4275:Q4276"/>
    <mergeCell ref="R4275:S4276"/>
    <mergeCell ref="T4275:U4276"/>
    <mergeCell ref="V4275:W4276"/>
    <mergeCell ref="X4275:Y4276"/>
    <mergeCell ref="BQ4277:BQ4278"/>
    <mergeCell ref="C4278:D4278"/>
    <mergeCell ref="B4275:B4276"/>
    <mergeCell ref="C4275:D4275"/>
    <mergeCell ref="E4275:E4276"/>
    <mergeCell ref="F4275:F4276"/>
    <mergeCell ref="V4281:W4282"/>
    <mergeCell ref="G4275:G4276"/>
    <mergeCell ref="H4275:I4276"/>
    <mergeCell ref="J4275:K4276"/>
    <mergeCell ref="L4275:M4276"/>
    <mergeCell ref="BD4277:BE4278"/>
    <mergeCell ref="BF4277:BG4278"/>
    <mergeCell ref="BH4277:BI4278"/>
    <mergeCell ref="BJ4277:BK4278"/>
    <mergeCell ref="BL4277:BN4278"/>
    <mergeCell ref="BP4277:BP4278"/>
    <mergeCell ref="AR4277:AS4278"/>
    <mergeCell ref="AT4277:AU4278"/>
    <mergeCell ref="AV4277:AW4278"/>
    <mergeCell ref="AX4277:AY4278"/>
    <mergeCell ref="AZ4277:BA4278"/>
    <mergeCell ref="BB4277:BC4278"/>
    <mergeCell ref="AF4277:AG4278"/>
    <mergeCell ref="AH4277:AI4278"/>
    <mergeCell ref="AJ4277:AK4278"/>
    <mergeCell ref="AL4277:AM4278"/>
    <mergeCell ref="AN4277:AO4278"/>
    <mergeCell ref="AP4277:AQ4278"/>
    <mergeCell ref="T4277:U4278"/>
    <mergeCell ref="V4277:W4278"/>
    <mergeCell ref="X4277:Y4278"/>
    <mergeCell ref="Z4277:AA4278"/>
    <mergeCell ref="AB4277:AC4278"/>
    <mergeCell ref="AD4277:AE4278"/>
    <mergeCell ref="H4277:I4278"/>
    <mergeCell ref="J4277:K4278"/>
    <mergeCell ref="L4277:M4278"/>
    <mergeCell ref="N4277:O4278"/>
    <mergeCell ref="P4277:Q4278"/>
    <mergeCell ref="R4277:S4278"/>
    <mergeCell ref="AX4285:AY4286"/>
    <mergeCell ref="BJ4279:BK4280"/>
    <mergeCell ref="BL4279:BN4280"/>
    <mergeCell ref="BP4279:BP4280"/>
    <mergeCell ref="BQ4279:BQ4280"/>
    <mergeCell ref="C4280:D4280"/>
    <mergeCell ref="B4281:B4282"/>
    <mergeCell ref="C4281:D4281"/>
    <mergeCell ref="E4281:E4282"/>
    <mergeCell ref="F4281:F4282"/>
    <mergeCell ref="G4281:G4282"/>
    <mergeCell ref="AX4279:AY4280"/>
    <mergeCell ref="AZ4279:BA4280"/>
    <mergeCell ref="BB4279:BC4280"/>
    <mergeCell ref="BD4279:BE4280"/>
    <mergeCell ref="BF4279:BG4280"/>
    <mergeCell ref="BH4279:BI4280"/>
    <mergeCell ref="AL4279:AM4280"/>
    <mergeCell ref="AN4279:AO4280"/>
    <mergeCell ref="AP4279:AQ4280"/>
    <mergeCell ref="AR4279:AS4280"/>
    <mergeCell ref="AT4279:AU4280"/>
    <mergeCell ref="AV4279:AW4280"/>
    <mergeCell ref="Z4279:AA4280"/>
    <mergeCell ref="AB4279:AC4280"/>
    <mergeCell ref="AD4279:AE4280"/>
    <mergeCell ref="AF4279:AG4280"/>
    <mergeCell ref="AH4279:AI4280"/>
    <mergeCell ref="AJ4279:AK4280"/>
    <mergeCell ref="N4279:O4280"/>
    <mergeCell ref="P4279:Q4280"/>
    <mergeCell ref="R4279:S4280"/>
    <mergeCell ref="T4279:U4280"/>
    <mergeCell ref="V4279:W4280"/>
    <mergeCell ref="X4279:Y4280"/>
    <mergeCell ref="BQ4281:BQ4282"/>
    <mergeCell ref="C4282:D4282"/>
    <mergeCell ref="B4279:B4280"/>
    <mergeCell ref="C4279:D4279"/>
    <mergeCell ref="E4279:E4280"/>
    <mergeCell ref="F4279:F4280"/>
    <mergeCell ref="G4279:G4280"/>
    <mergeCell ref="H4279:I4280"/>
    <mergeCell ref="J4279:K4280"/>
    <mergeCell ref="L4279:M4280"/>
    <mergeCell ref="BD4281:BE4282"/>
    <mergeCell ref="BF4281:BG4282"/>
    <mergeCell ref="BH4281:BI4282"/>
    <mergeCell ref="BJ4281:BK4282"/>
    <mergeCell ref="BL4281:BN4282"/>
    <mergeCell ref="BP4281:BP4282"/>
    <mergeCell ref="AR4281:AS4282"/>
    <mergeCell ref="AT4281:AU4282"/>
    <mergeCell ref="AV4281:AW4282"/>
    <mergeCell ref="AX4281:AY4282"/>
    <mergeCell ref="AZ4281:BA4282"/>
    <mergeCell ref="BB4281:BC4282"/>
    <mergeCell ref="AF4281:AG4282"/>
    <mergeCell ref="AH4281:AI4282"/>
    <mergeCell ref="AJ4281:AK4282"/>
    <mergeCell ref="AL4281:AM4282"/>
    <mergeCell ref="AN4281:AO4282"/>
    <mergeCell ref="AP4281:AQ4282"/>
    <mergeCell ref="T4281:U4282"/>
    <mergeCell ref="L4287:M4288"/>
    <mergeCell ref="X4281:Y4282"/>
    <mergeCell ref="Z4281:AA4282"/>
    <mergeCell ref="AB4281:AC4282"/>
    <mergeCell ref="AD4281:AE4282"/>
    <mergeCell ref="H4281:I4282"/>
    <mergeCell ref="J4281:K4282"/>
    <mergeCell ref="L4281:M4282"/>
    <mergeCell ref="N4281:O4282"/>
    <mergeCell ref="P4281:Q4282"/>
    <mergeCell ref="R4281:S4282"/>
    <mergeCell ref="BJ4283:BK4284"/>
    <mergeCell ref="BL4283:BN4284"/>
    <mergeCell ref="BP4283:BP4284"/>
    <mergeCell ref="BQ4283:BQ4284"/>
    <mergeCell ref="C4284:D4284"/>
    <mergeCell ref="B4285:B4286"/>
    <mergeCell ref="C4285:D4285"/>
    <mergeCell ref="E4285:E4286"/>
    <mergeCell ref="F4285:F4286"/>
    <mergeCell ref="G4285:G4286"/>
    <mergeCell ref="AX4283:AY4284"/>
    <mergeCell ref="AZ4283:BA4284"/>
    <mergeCell ref="BB4283:BC4284"/>
    <mergeCell ref="BD4283:BE4284"/>
    <mergeCell ref="BF4283:BG4284"/>
    <mergeCell ref="BH4283:BI4284"/>
    <mergeCell ref="AL4283:AM4284"/>
    <mergeCell ref="AN4283:AO4284"/>
    <mergeCell ref="AP4283:AQ4284"/>
    <mergeCell ref="AR4283:AS4284"/>
    <mergeCell ref="AT4283:AU4284"/>
    <mergeCell ref="AV4283:AW4284"/>
    <mergeCell ref="Z4283:AA4284"/>
    <mergeCell ref="AB4283:AC4284"/>
    <mergeCell ref="AD4283:AE4284"/>
    <mergeCell ref="AF4283:AG4284"/>
    <mergeCell ref="AH4283:AI4284"/>
    <mergeCell ref="AJ4283:AK4284"/>
    <mergeCell ref="N4283:O4284"/>
    <mergeCell ref="P4283:Q4284"/>
    <mergeCell ref="R4283:S4284"/>
    <mergeCell ref="T4283:U4284"/>
    <mergeCell ref="V4283:W4284"/>
    <mergeCell ref="X4283:Y4284"/>
    <mergeCell ref="BQ4285:BQ4286"/>
    <mergeCell ref="C4286:D4286"/>
    <mergeCell ref="B4283:B4284"/>
    <mergeCell ref="C4283:D4283"/>
    <mergeCell ref="E4283:E4284"/>
    <mergeCell ref="F4283:F4284"/>
    <mergeCell ref="G4283:G4284"/>
    <mergeCell ref="H4283:I4284"/>
    <mergeCell ref="J4283:K4284"/>
    <mergeCell ref="L4283:M4284"/>
    <mergeCell ref="BD4285:BE4286"/>
    <mergeCell ref="BF4285:BG4286"/>
    <mergeCell ref="BH4285:BI4286"/>
    <mergeCell ref="BJ4285:BK4286"/>
    <mergeCell ref="BL4285:BN4286"/>
    <mergeCell ref="BP4285:BP4286"/>
    <mergeCell ref="AR4285:AS4286"/>
    <mergeCell ref="AT4285:AU4286"/>
    <mergeCell ref="AV4285:AW4286"/>
    <mergeCell ref="BO4289:BO4290"/>
    <mergeCell ref="AZ4285:BA4286"/>
    <mergeCell ref="BB4285:BC4286"/>
    <mergeCell ref="AF4285:AG4286"/>
    <mergeCell ref="AH4285:AI4286"/>
    <mergeCell ref="AJ4285:AK4286"/>
    <mergeCell ref="AL4285:AM4286"/>
    <mergeCell ref="AN4285:AO4286"/>
    <mergeCell ref="AP4285:AQ4286"/>
    <mergeCell ref="T4285:U4286"/>
    <mergeCell ref="V4285:W4286"/>
    <mergeCell ref="X4285:Y4286"/>
    <mergeCell ref="Z4285:AA4286"/>
    <mergeCell ref="AB4285:AC4286"/>
    <mergeCell ref="AD4285:AE4286"/>
    <mergeCell ref="H4285:I4286"/>
    <mergeCell ref="J4285:K4286"/>
    <mergeCell ref="L4285:M4286"/>
    <mergeCell ref="N4285:O4286"/>
    <mergeCell ref="P4285:Q4286"/>
    <mergeCell ref="R4285:S4286"/>
    <mergeCell ref="BJ4287:BK4288"/>
    <mergeCell ref="BL4287:BN4288"/>
    <mergeCell ref="BP4287:BP4288"/>
    <mergeCell ref="BO4287:BO4288"/>
    <mergeCell ref="C4288:D4288"/>
    <mergeCell ref="B4289:B4290"/>
    <mergeCell ref="C4289:D4289"/>
    <mergeCell ref="E4289:E4290"/>
    <mergeCell ref="F4289:F4290"/>
    <mergeCell ref="G4289:G4290"/>
    <mergeCell ref="AX4287:AY4288"/>
    <mergeCell ref="AZ4287:BA4288"/>
    <mergeCell ref="BB4287:BC4288"/>
    <mergeCell ref="BD4287:BE4288"/>
    <mergeCell ref="BF4287:BG4288"/>
    <mergeCell ref="BH4287:BI4288"/>
    <mergeCell ref="AL4287:AM4288"/>
    <mergeCell ref="AN4287:AO4288"/>
    <mergeCell ref="AP4287:AQ4288"/>
    <mergeCell ref="AR4287:AS4288"/>
    <mergeCell ref="AT4287:AU4288"/>
    <mergeCell ref="AV4287:AW4288"/>
    <mergeCell ref="Z4287:AA4288"/>
    <mergeCell ref="AB4287:AC4288"/>
    <mergeCell ref="AD4287:AE4288"/>
    <mergeCell ref="AF4287:AG4288"/>
    <mergeCell ref="AH4287:AI4288"/>
    <mergeCell ref="AJ4287:AK4288"/>
    <mergeCell ref="N4287:O4288"/>
    <mergeCell ref="P4287:Q4288"/>
    <mergeCell ref="R4287:S4288"/>
    <mergeCell ref="T4287:U4288"/>
    <mergeCell ref="V4287:W4288"/>
    <mergeCell ref="X4287:Y4288"/>
    <mergeCell ref="BO4285:BO4286"/>
    <mergeCell ref="C4290:D4290"/>
    <mergeCell ref="B4287:B4288"/>
    <mergeCell ref="C4287:D4287"/>
    <mergeCell ref="E4287:E4288"/>
    <mergeCell ref="F4287:F4288"/>
    <mergeCell ref="G4287:G4288"/>
    <mergeCell ref="H4287:I4288"/>
    <mergeCell ref="J4287:K4288"/>
    <mergeCell ref="BQ4293:BQ4294"/>
    <mergeCell ref="C4294:D4294"/>
    <mergeCell ref="B4291:B4292"/>
    <mergeCell ref="C4291:D4291"/>
    <mergeCell ref="E4291:E4292"/>
    <mergeCell ref="F4291:F4292"/>
    <mergeCell ref="G4291:G4292"/>
    <mergeCell ref="H4291:I4292"/>
    <mergeCell ref="J4291:K4292"/>
    <mergeCell ref="L4291:M4292"/>
    <mergeCell ref="BD4293:BE4294"/>
    <mergeCell ref="BF4293:BG4294"/>
    <mergeCell ref="BH4293:BI4294"/>
    <mergeCell ref="BJ4293:BK4294"/>
    <mergeCell ref="BL4293:BN4294"/>
    <mergeCell ref="BP4293:BP4294"/>
    <mergeCell ref="AR4293:AS4294"/>
    <mergeCell ref="AT4293:AU4294"/>
    <mergeCell ref="AV4293:AW4294"/>
    <mergeCell ref="AX4293:AY4294"/>
    <mergeCell ref="AZ4293:BA4294"/>
    <mergeCell ref="BB4293:BC4294"/>
    <mergeCell ref="AF4293:AG4294"/>
    <mergeCell ref="BO4293:BO4294"/>
    <mergeCell ref="AB4293:AC4294"/>
    <mergeCell ref="AD4293:AE4294"/>
    <mergeCell ref="H4293:I4294"/>
    <mergeCell ref="J4293:K4294"/>
    <mergeCell ref="L4293:M4294"/>
    <mergeCell ref="N4293:O4294"/>
    <mergeCell ref="P4293:Q4294"/>
    <mergeCell ref="R4293:S4294"/>
    <mergeCell ref="BD4289:BE4290"/>
    <mergeCell ref="BF4289:BG4290"/>
    <mergeCell ref="BH4289:BI4290"/>
    <mergeCell ref="BJ4289:BK4290"/>
    <mergeCell ref="BL4289:BN4290"/>
    <mergeCell ref="BP4289:BP4290"/>
    <mergeCell ref="AR4289:AS4290"/>
    <mergeCell ref="AT4289:AU4290"/>
    <mergeCell ref="AV4289:AW4290"/>
    <mergeCell ref="AX4289:AY4290"/>
    <mergeCell ref="AZ4289:BA4290"/>
    <mergeCell ref="BB4289:BC4290"/>
    <mergeCell ref="AF4289:AG4290"/>
    <mergeCell ref="AH4289:AI4290"/>
    <mergeCell ref="AJ4289:AK4290"/>
    <mergeCell ref="AL4289:AM4290"/>
    <mergeCell ref="AN4289:AO4290"/>
    <mergeCell ref="AP4289:AQ4290"/>
    <mergeCell ref="T4289:U4290"/>
    <mergeCell ref="V4289:W4290"/>
    <mergeCell ref="X4289:Y4290"/>
    <mergeCell ref="Z4289:AA4290"/>
    <mergeCell ref="AB4289:AC4290"/>
    <mergeCell ref="AD4289:AE4290"/>
    <mergeCell ref="H4289:I4290"/>
    <mergeCell ref="J4289:K4290"/>
    <mergeCell ref="L4289:M4290"/>
    <mergeCell ref="N4289:O4290"/>
    <mergeCell ref="P4289:Q4290"/>
    <mergeCell ref="R4289:S4290"/>
    <mergeCell ref="BJ4291:BK4292"/>
    <mergeCell ref="BL4291:BN4292"/>
    <mergeCell ref="BP4297:BP4298"/>
    <mergeCell ref="AR4297:AS4298"/>
    <mergeCell ref="AT4297:AU4298"/>
    <mergeCell ref="AV4297:AW4298"/>
    <mergeCell ref="AX4297:AY4298"/>
    <mergeCell ref="AZ4297:BA4298"/>
    <mergeCell ref="BB4297:BC4298"/>
    <mergeCell ref="AF4297:AG4298"/>
    <mergeCell ref="AH4297:AI4298"/>
    <mergeCell ref="AJ4297:AK4298"/>
    <mergeCell ref="AL4297:AM4298"/>
    <mergeCell ref="AN4297:AO4298"/>
    <mergeCell ref="AP4297:AQ4298"/>
    <mergeCell ref="T4297:U4298"/>
    <mergeCell ref="V4297:W4298"/>
    <mergeCell ref="X4297:Y4298"/>
    <mergeCell ref="Z4297:AA4298"/>
    <mergeCell ref="AB4297:AC4298"/>
    <mergeCell ref="AD4297:AE4298"/>
    <mergeCell ref="H4297:I4298"/>
    <mergeCell ref="J4297:K4298"/>
    <mergeCell ref="L4297:M4298"/>
    <mergeCell ref="N4297:O4298"/>
    <mergeCell ref="P4297:Q4298"/>
    <mergeCell ref="R4297:S4298"/>
    <mergeCell ref="BO4297:BO4298"/>
    <mergeCell ref="BJ4295:BK4296"/>
    <mergeCell ref="BL4295:BN4296"/>
    <mergeCell ref="BP4295:BP4296"/>
    <mergeCell ref="C4292:D4292"/>
    <mergeCell ref="B4293:B4294"/>
    <mergeCell ref="C4293:D4293"/>
    <mergeCell ref="E4293:E4294"/>
    <mergeCell ref="F4293:F4294"/>
    <mergeCell ref="G4293:G4294"/>
    <mergeCell ref="AX4291:AY4292"/>
    <mergeCell ref="AZ4291:BA4292"/>
    <mergeCell ref="BB4291:BC4292"/>
    <mergeCell ref="BD4291:BE4292"/>
    <mergeCell ref="BF4291:BG4292"/>
    <mergeCell ref="BH4291:BI4292"/>
    <mergeCell ref="AL4291:AM4292"/>
    <mergeCell ref="AN4291:AO4292"/>
    <mergeCell ref="AP4291:AQ4292"/>
    <mergeCell ref="AR4291:AS4292"/>
    <mergeCell ref="AT4291:AU4292"/>
    <mergeCell ref="AV4291:AW4292"/>
    <mergeCell ref="Z4291:AA4292"/>
    <mergeCell ref="AB4291:AC4292"/>
    <mergeCell ref="AD4291:AE4292"/>
    <mergeCell ref="AF4291:AG4292"/>
    <mergeCell ref="AH4291:AI4292"/>
    <mergeCell ref="AJ4291:AK4292"/>
    <mergeCell ref="N4291:O4292"/>
    <mergeCell ref="P4291:Q4292"/>
    <mergeCell ref="R4291:S4292"/>
    <mergeCell ref="T4291:U4292"/>
    <mergeCell ref="V4291:W4292"/>
    <mergeCell ref="X4291:Y4292"/>
    <mergeCell ref="BP4291:BP4292"/>
    <mergeCell ref="BQ4295:BQ4296"/>
    <mergeCell ref="C4296:D4296"/>
    <mergeCell ref="B4297:B4298"/>
    <mergeCell ref="C4297:D4297"/>
    <mergeCell ref="E4297:E4298"/>
    <mergeCell ref="F4297:F4298"/>
    <mergeCell ref="G4297:G4298"/>
    <mergeCell ref="AX4295:AY4296"/>
    <mergeCell ref="AZ4295:BA4296"/>
    <mergeCell ref="BB4295:BC4296"/>
    <mergeCell ref="BD4295:BE4296"/>
    <mergeCell ref="BF4295:BG4296"/>
    <mergeCell ref="BH4295:BI4296"/>
    <mergeCell ref="AL4295:AM4296"/>
    <mergeCell ref="AN4295:AO4296"/>
    <mergeCell ref="AP4295:AQ4296"/>
    <mergeCell ref="AR4295:AS4296"/>
    <mergeCell ref="AT4295:AU4296"/>
    <mergeCell ref="AV4295:AW4296"/>
    <mergeCell ref="Z4295:AA4296"/>
    <mergeCell ref="AB4295:AC4296"/>
    <mergeCell ref="BQ4299:BQ4300"/>
    <mergeCell ref="B4301:C4301"/>
    <mergeCell ref="BD4299:BE4300"/>
    <mergeCell ref="BF4299:BG4300"/>
    <mergeCell ref="BH4299:BI4300"/>
    <mergeCell ref="BJ4299:BK4300"/>
    <mergeCell ref="BL4299:BN4300"/>
    <mergeCell ref="BP4299:BP4300"/>
    <mergeCell ref="AR4299:AS4300"/>
    <mergeCell ref="AD4295:AE4296"/>
    <mergeCell ref="AF4295:AG4296"/>
    <mergeCell ref="AH4295:AI4296"/>
    <mergeCell ref="AJ4295:AK4296"/>
    <mergeCell ref="N4295:O4296"/>
    <mergeCell ref="P4295:Q4296"/>
    <mergeCell ref="R4295:S4296"/>
    <mergeCell ref="T4295:U4296"/>
    <mergeCell ref="V4295:W4296"/>
    <mergeCell ref="X4295:Y4296"/>
    <mergeCell ref="B4299:C4300"/>
    <mergeCell ref="D4299:E4300"/>
    <mergeCell ref="H4299:I4300"/>
    <mergeCell ref="J4299:K4300"/>
    <mergeCell ref="L4299:M4300"/>
    <mergeCell ref="N4299:O4300"/>
    <mergeCell ref="P4299:Q4300"/>
    <mergeCell ref="R4299:S4300"/>
    <mergeCell ref="D4301:E4302"/>
    <mergeCell ref="H4301:I4302"/>
    <mergeCell ref="J4301:K4302"/>
    <mergeCell ref="BQ4297:BQ4298"/>
    <mergeCell ref="C4298:D4298"/>
    <mergeCell ref="B4295:B4296"/>
    <mergeCell ref="C4295:D4295"/>
    <mergeCell ref="E4295:E4296"/>
    <mergeCell ref="F4295:F4296"/>
    <mergeCell ref="G4295:G4296"/>
    <mergeCell ref="H4295:I4296"/>
    <mergeCell ref="J4295:K4296"/>
    <mergeCell ref="L4295:M4296"/>
    <mergeCell ref="BO4295:BO4296"/>
    <mergeCell ref="BD4297:BE4298"/>
    <mergeCell ref="BF4297:BG4298"/>
    <mergeCell ref="B4306:C4306"/>
    <mergeCell ref="H4306:J4306"/>
    <mergeCell ref="L4306:N4306"/>
    <mergeCell ref="BJ4318:BK4319"/>
    <mergeCell ref="BL4318:BN4319"/>
    <mergeCell ref="BP4318:BP4319"/>
    <mergeCell ref="B4309:BN4309"/>
    <mergeCell ref="E4311:AC4311"/>
    <mergeCell ref="AE4311:AK4311"/>
    <mergeCell ref="AL4311:BM4311"/>
    <mergeCell ref="AO4306:AQ4306"/>
    <mergeCell ref="AS4306:AU4306"/>
    <mergeCell ref="AZ4306:BD4306"/>
    <mergeCell ref="BE4306:BG4306"/>
    <mergeCell ref="BI4306:BK4306"/>
    <mergeCell ref="BA4307:BN4307"/>
    <mergeCell ref="S4306:U4306"/>
    <mergeCell ref="L4301:M4302"/>
    <mergeCell ref="N4301:O4302"/>
    <mergeCell ref="P4301:Q4302"/>
    <mergeCell ref="R4301:S4302"/>
    <mergeCell ref="T4301:U4302"/>
    <mergeCell ref="V4301:W4302"/>
    <mergeCell ref="X4301:Y4302"/>
    <mergeCell ref="Z4301:AA4302"/>
    <mergeCell ref="AB4301:AC4302"/>
    <mergeCell ref="AD4301:AE4302"/>
    <mergeCell ref="AF4301:AG4302"/>
    <mergeCell ref="AH4301:AI4302"/>
    <mergeCell ref="AJ4301:AK4302"/>
    <mergeCell ref="AL4301:AM4302"/>
    <mergeCell ref="AN4301:AO4302"/>
    <mergeCell ref="AP4301:AQ4302"/>
    <mergeCell ref="AR4301:AS4302"/>
    <mergeCell ref="AT4301:AU4302"/>
    <mergeCell ref="AV4301:AW4302"/>
    <mergeCell ref="AX4301:AY4302"/>
    <mergeCell ref="AZ4301:BA4302"/>
    <mergeCell ref="BB4301:BC4302"/>
    <mergeCell ref="H4318:I4319"/>
    <mergeCell ref="J4318:K4319"/>
    <mergeCell ref="L4318:M4319"/>
    <mergeCell ref="AV4317:AW4317"/>
    <mergeCell ref="AX4317:AY4317"/>
    <mergeCell ref="AZ4317:BA4317"/>
    <mergeCell ref="BB4317:BC4317"/>
    <mergeCell ref="BD4317:BE4317"/>
    <mergeCell ref="BF4317:BG4317"/>
    <mergeCell ref="AJ4317:AK4317"/>
    <mergeCell ref="AL4317:AM4317"/>
    <mergeCell ref="BH4317:BI4317"/>
    <mergeCell ref="BJ4317:BK4317"/>
    <mergeCell ref="B4304:C4304"/>
    <mergeCell ref="H4304:J4304"/>
    <mergeCell ref="L4304:N4304"/>
    <mergeCell ref="O4304:R4304"/>
    <mergeCell ref="AB4317:AC4317"/>
    <mergeCell ref="AD4317:AE4317"/>
    <mergeCell ref="AF4317:AG4317"/>
    <mergeCell ref="AH4317:AI4317"/>
    <mergeCell ref="BO4301:BO4302"/>
    <mergeCell ref="BP4303:BQ4303"/>
    <mergeCell ref="BO4316:BO4317"/>
    <mergeCell ref="AX4318:AY4319"/>
    <mergeCell ref="AZ4318:BA4319"/>
    <mergeCell ref="BB4318:BC4319"/>
    <mergeCell ref="BD4318:BE4319"/>
    <mergeCell ref="BF4318:BG4319"/>
    <mergeCell ref="BH4318:BI4319"/>
    <mergeCell ref="AL4318:AM4319"/>
    <mergeCell ref="AN4318:AO4319"/>
    <mergeCell ref="AP4318:AQ4319"/>
    <mergeCell ref="AR4318:AS4319"/>
    <mergeCell ref="AT4318:AU4319"/>
    <mergeCell ref="AV4318:AW4319"/>
    <mergeCell ref="Z4318:AA4319"/>
    <mergeCell ref="AB4318:AC4319"/>
    <mergeCell ref="AD4318:AE4319"/>
    <mergeCell ref="AF4318:AG4319"/>
    <mergeCell ref="AH4318:AI4319"/>
    <mergeCell ref="AJ4318:AK4319"/>
    <mergeCell ref="N4318:O4319"/>
    <mergeCell ref="P4318:Q4319"/>
    <mergeCell ref="R4318:S4319"/>
    <mergeCell ref="T4318:U4319"/>
    <mergeCell ref="V4318:W4319"/>
    <mergeCell ref="X4318:Y4319"/>
    <mergeCell ref="B4318:B4319"/>
    <mergeCell ref="C4318:D4318"/>
    <mergeCell ref="E4318:E4319"/>
    <mergeCell ref="F4318:F4319"/>
    <mergeCell ref="G4318:G4319"/>
    <mergeCell ref="BO4318:BO4319"/>
    <mergeCell ref="C4319:D4319"/>
    <mergeCell ref="BD4313:BM4313"/>
    <mergeCell ref="B4316:B4317"/>
    <mergeCell ref="C4316:D4317"/>
    <mergeCell ref="F4316:F4317"/>
    <mergeCell ref="G4316:G4317"/>
    <mergeCell ref="H4316:I4317"/>
    <mergeCell ref="J4316:O4316"/>
    <mergeCell ref="P4316:U4316"/>
    <mergeCell ref="V4316:W4317"/>
    <mergeCell ref="X4316:Y4317"/>
    <mergeCell ref="C4313:D4313"/>
    <mergeCell ref="E4313:AC4313"/>
    <mergeCell ref="AE4313:AH4313"/>
    <mergeCell ref="AI4313:AZ4313"/>
    <mergeCell ref="BA4313:BC4313"/>
    <mergeCell ref="BL4316:BN4317"/>
    <mergeCell ref="J4317:K4317"/>
    <mergeCell ref="L4317:M4317"/>
    <mergeCell ref="N4317:O4317"/>
    <mergeCell ref="P4317:Q4317"/>
    <mergeCell ref="R4317:S4317"/>
    <mergeCell ref="T4317:U4317"/>
    <mergeCell ref="Z4316:AA4317"/>
    <mergeCell ref="AB4316:AG4316"/>
    <mergeCell ref="AH4316:AM4316"/>
    <mergeCell ref="AN4316:AS4316"/>
    <mergeCell ref="AT4316:AY4316"/>
    <mergeCell ref="AZ4316:BE4316"/>
    <mergeCell ref="AN4317:AO4317"/>
    <mergeCell ref="AP4317:AQ4317"/>
    <mergeCell ref="AR4317:AS4317"/>
    <mergeCell ref="AT4317:AU4317"/>
    <mergeCell ref="BF4316:BK4316"/>
    <mergeCell ref="C4321:D4321"/>
    <mergeCell ref="B4322:B4323"/>
    <mergeCell ref="C4322:D4322"/>
    <mergeCell ref="E4322:E4323"/>
    <mergeCell ref="F4322:F4323"/>
    <mergeCell ref="G4322:G4323"/>
    <mergeCell ref="H4322:I4323"/>
    <mergeCell ref="J4322:K4323"/>
    <mergeCell ref="L4322:M4323"/>
    <mergeCell ref="BD4320:BE4321"/>
    <mergeCell ref="BF4320:BG4321"/>
    <mergeCell ref="BH4320:BI4321"/>
    <mergeCell ref="BJ4320:BK4321"/>
    <mergeCell ref="BL4320:BN4321"/>
    <mergeCell ref="BP4320:BP4321"/>
    <mergeCell ref="AR4320:AS4321"/>
    <mergeCell ref="AT4320:AU4321"/>
    <mergeCell ref="AV4320:AW4321"/>
    <mergeCell ref="AX4320:AY4321"/>
    <mergeCell ref="AZ4320:BA4321"/>
    <mergeCell ref="BB4320:BC4321"/>
    <mergeCell ref="AF4320:AG4321"/>
    <mergeCell ref="AH4320:AI4321"/>
    <mergeCell ref="AJ4320:AK4321"/>
    <mergeCell ref="AL4320:AM4321"/>
    <mergeCell ref="AN4320:AO4321"/>
    <mergeCell ref="AP4320:AQ4321"/>
    <mergeCell ref="T4320:U4321"/>
    <mergeCell ref="V4320:W4321"/>
    <mergeCell ref="X4320:Y4321"/>
    <mergeCell ref="Z4320:AA4321"/>
    <mergeCell ref="AB4320:AC4321"/>
    <mergeCell ref="AD4320:AE4321"/>
    <mergeCell ref="H4320:I4321"/>
    <mergeCell ref="J4320:K4321"/>
    <mergeCell ref="L4320:M4321"/>
    <mergeCell ref="N4320:O4321"/>
    <mergeCell ref="P4320:Q4321"/>
    <mergeCell ref="R4320:S4321"/>
    <mergeCell ref="BJ4322:BK4323"/>
    <mergeCell ref="BL4322:BN4323"/>
    <mergeCell ref="BP4322:BP4323"/>
    <mergeCell ref="C4323:D4323"/>
    <mergeCell ref="BO4320:BO4321"/>
    <mergeCell ref="B4324:B4325"/>
    <mergeCell ref="C4324:D4324"/>
    <mergeCell ref="E4324:E4325"/>
    <mergeCell ref="F4324:F4325"/>
    <mergeCell ref="G4324:G4325"/>
    <mergeCell ref="AX4322:AY4323"/>
    <mergeCell ref="AZ4322:BA4323"/>
    <mergeCell ref="BB4322:BC4323"/>
    <mergeCell ref="BD4322:BE4323"/>
    <mergeCell ref="BF4322:BG4323"/>
    <mergeCell ref="BH4322:BI4323"/>
    <mergeCell ref="AL4322:AM4323"/>
    <mergeCell ref="AN4322:AO4323"/>
    <mergeCell ref="AP4322:AQ4323"/>
    <mergeCell ref="AR4322:AS4323"/>
    <mergeCell ref="AT4322:AU4323"/>
    <mergeCell ref="AV4322:AW4323"/>
    <mergeCell ref="Z4322:AA4323"/>
    <mergeCell ref="AB4322:AC4323"/>
    <mergeCell ref="AD4322:AE4323"/>
    <mergeCell ref="AF4322:AG4323"/>
    <mergeCell ref="AH4322:AI4323"/>
    <mergeCell ref="AJ4322:AK4323"/>
    <mergeCell ref="N4322:O4323"/>
    <mergeCell ref="P4322:Q4323"/>
    <mergeCell ref="R4322:S4323"/>
    <mergeCell ref="T4322:U4323"/>
    <mergeCell ref="V4322:W4323"/>
    <mergeCell ref="X4322:Y4323"/>
    <mergeCell ref="BQ4324:BQ4325"/>
    <mergeCell ref="C4325:D4325"/>
    <mergeCell ref="B4320:B4321"/>
    <mergeCell ref="C4320:D4320"/>
    <mergeCell ref="E4320:E4321"/>
    <mergeCell ref="F4320:F4321"/>
    <mergeCell ref="G4320:G4321"/>
    <mergeCell ref="BD4324:BE4325"/>
    <mergeCell ref="BF4324:BG4325"/>
    <mergeCell ref="BH4324:BI4325"/>
    <mergeCell ref="BJ4324:BK4325"/>
    <mergeCell ref="BL4324:BN4325"/>
    <mergeCell ref="BP4324:BP4325"/>
    <mergeCell ref="AR4324:AS4325"/>
    <mergeCell ref="AT4324:AU4325"/>
    <mergeCell ref="AV4324:AW4325"/>
    <mergeCell ref="AX4324:AY4325"/>
    <mergeCell ref="AZ4324:BA4325"/>
    <mergeCell ref="BB4324:BC4325"/>
    <mergeCell ref="AF4324:AG4325"/>
    <mergeCell ref="AH4324:AI4325"/>
    <mergeCell ref="AJ4324:AK4325"/>
    <mergeCell ref="AL4324:AM4325"/>
    <mergeCell ref="AN4324:AO4325"/>
    <mergeCell ref="AP4324:AQ4325"/>
    <mergeCell ref="T4324:U4325"/>
    <mergeCell ref="V4324:W4325"/>
    <mergeCell ref="X4324:Y4325"/>
    <mergeCell ref="Z4324:AA4325"/>
    <mergeCell ref="AB4324:AC4325"/>
    <mergeCell ref="AD4324:AE4325"/>
    <mergeCell ref="H4324:I4325"/>
    <mergeCell ref="J4324:K4325"/>
    <mergeCell ref="L4324:M4325"/>
    <mergeCell ref="N4324:O4325"/>
    <mergeCell ref="P4324:Q4325"/>
    <mergeCell ref="R4324:S4325"/>
    <mergeCell ref="BJ4326:BK4327"/>
    <mergeCell ref="BL4326:BN4327"/>
    <mergeCell ref="BP4326:BP4327"/>
    <mergeCell ref="BQ4326:BQ4327"/>
    <mergeCell ref="C4327:D4327"/>
    <mergeCell ref="B4328:B4329"/>
    <mergeCell ref="C4328:D4328"/>
    <mergeCell ref="E4328:E4329"/>
    <mergeCell ref="F4328:F4329"/>
    <mergeCell ref="G4328:G4329"/>
    <mergeCell ref="AX4326:AY4327"/>
    <mergeCell ref="AZ4326:BA4327"/>
    <mergeCell ref="BB4326:BC4327"/>
    <mergeCell ref="BD4326:BE4327"/>
    <mergeCell ref="BF4326:BG4327"/>
    <mergeCell ref="BH4326:BI4327"/>
    <mergeCell ref="AL4326:AM4327"/>
    <mergeCell ref="AN4326:AO4327"/>
    <mergeCell ref="AP4326:AQ4327"/>
    <mergeCell ref="AR4326:AS4327"/>
    <mergeCell ref="AT4326:AU4327"/>
    <mergeCell ref="AV4326:AW4327"/>
    <mergeCell ref="Z4326:AA4327"/>
    <mergeCell ref="AB4326:AC4327"/>
    <mergeCell ref="AD4326:AE4327"/>
    <mergeCell ref="AF4326:AG4327"/>
    <mergeCell ref="AH4326:AI4327"/>
    <mergeCell ref="AJ4326:AK4327"/>
    <mergeCell ref="N4326:O4327"/>
    <mergeCell ref="P4326:Q4327"/>
    <mergeCell ref="R4326:S4327"/>
    <mergeCell ref="T4326:U4327"/>
    <mergeCell ref="V4326:W4327"/>
    <mergeCell ref="X4326:Y4327"/>
    <mergeCell ref="BQ4328:BQ4329"/>
    <mergeCell ref="C4329:D4329"/>
    <mergeCell ref="B4326:B4327"/>
    <mergeCell ref="C4326:D4326"/>
    <mergeCell ref="E4326:E4327"/>
    <mergeCell ref="F4326:F4327"/>
    <mergeCell ref="G4326:G4327"/>
    <mergeCell ref="H4326:I4327"/>
    <mergeCell ref="J4326:K4327"/>
    <mergeCell ref="L4326:M4327"/>
    <mergeCell ref="BD4328:BE4329"/>
    <mergeCell ref="BF4328:BG4329"/>
    <mergeCell ref="BH4328:BI4329"/>
    <mergeCell ref="BJ4328:BK4329"/>
    <mergeCell ref="BL4328:BN4329"/>
    <mergeCell ref="BP4328:BP4329"/>
    <mergeCell ref="AR4328:AS4329"/>
    <mergeCell ref="AT4328:AU4329"/>
    <mergeCell ref="AV4328:AW4329"/>
    <mergeCell ref="AX4328:AY4329"/>
    <mergeCell ref="AZ4328:BA4329"/>
    <mergeCell ref="BB4328:BC4329"/>
    <mergeCell ref="AF4328:AG4329"/>
    <mergeCell ref="AH4328:AI4329"/>
    <mergeCell ref="AJ4328:AK4329"/>
    <mergeCell ref="AL4328:AM4329"/>
    <mergeCell ref="AN4328:AO4329"/>
    <mergeCell ref="AP4328:AQ4329"/>
    <mergeCell ref="T4328:U4329"/>
    <mergeCell ref="V4328:W4329"/>
    <mergeCell ref="X4328:Y4329"/>
    <mergeCell ref="Z4328:AA4329"/>
    <mergeCell ref="AB4328:AC4329"/>
    <mergeCell ref="AD4328:AE4329"/>
    <mergeCell ref="H4328:I4329"/>
    <mergeCell ref="J4328:K4329"/>
    <mergeCell ref="L4328:M4329"/>
    <mergeCell ref="N4328:O4329"/>
    <mergeCell ref="P4328:Q4329"/>
    <mergeCell ref="R4328:S4329"/>
    <mergeCell ref="BJ4330:BK4331"/>
    <mergeCell ref="BL4330:BN4331"/>
    <mergeCell ref="BP4330:BP4331"/>
    <mergeCell ref="BQ4330:BQ4331"/>
    <mergeCell ref="C4331:D4331"/>
    <mergeCell ref="B4332:B4333"/>
    <mergeCell ref="C4332:D4332"/>
    <mergeCell ref="E4332:E4333"/>
    <mergeCell ref="F4332:F4333"/>
    <mergeCell ref="G4332:G4333"/>
    <mergeCell ref="AX4330:AY4331"/>
    <mergeCell ref="AZ4330:BA4331"/>
    <mergeCell ref="BB4330:BC4331"/>
    <mergeCell ref="BD4330:BE4331"/>
    <mergeCell ref="BF4330:BG4331"/>
    <mergeCell ref="BH4330:BI4331"/>
    <mergeCell ref="AL4330:AM4331"/>
    <mergeCell ref="AN4330:AO4331"/>
    <mergeCell ref="AP4330:AQ4331"/>
    <mergeCell ref="AR4330:AS4331"/>
    <mergeCell ref="AT4330:AU4331"/>
    <mergeCell ref="AV4330:AW4331"/>
    <mergeCell ref="Z4330:AA4331"/>
    <mergeCell ref="AB4330:AC4331"/>
    <mergeCell ref="AD4330:AE4331"/>
    <mergeCell ref="AF4330:AG4331"/>
    <mergeCell ref="AH4330:AI4331"/>
    <mergeCell ref="AJ4330:AK4331"/>
    <mergeCell ref="N4330:O4331"/>
    <mergeCell ref="P4330:Q4331"/>
    <mergeCell ref="R4330:S4331"/>
    <mergeCell ref="T4330:U4331"/>
    <mergeCell ref="V4330:W4331"/>
    <mergeCell ref="X4330:Y4331"/>
    <mergeCell ref="BQ4332:BQ4333"/>
    <mergeCell ref="C4333:D4333"/>
    <mergeCell ref="B4330:B4331"/>
    <mergeCell ref="C4330:D4330"/>
    <mergeCell ref="E4330:E4331"/>
    <mergeCell ref="F4330:F4331"/>
    <mergeCell ref="G4330:G4331"/>
    <mergeCell ref="H4330:I4331"/>
    <mergeCell ref="J4330:K4331"/>
    <mergeCell ref="L4330:M4331"/>
    <mergeCell ref="BD4332:BE4333"/>
    <mergeCell ref="BF4332:BG4333"/>
    <mergeCell ref="BH4332:BI4333"/>
    <mergeCell ref="BJ4332:BK4333"/>
    <mergeCell ref="BL4332:BN4333"/>
    <mergeCell ref="BP4332:BP4333"/>
    <mergeCell ref="AR4332:AS4333"/>
    <mergeCell ref="AT4332:AU4333"/>
    <mergeCell ref="AV4332:AW4333"/>
    <mergeCell ref="AX4332:AY4333"/>
    <mergeCell ref="AZ4332:BA4333"/>
    <mergeCell ref="BB4332:BC4333"/>
    <mergeCell ref="AF4332:AG4333"/>
    <mergeCell ref="AH4332:AI4333"/>
    <mergeCell ref="AJ4332:AK4333"/>
    <mergeCell ref="AL4332:AM4333"/>
    <mergeCell ref="AN4332:AO4333"/>
    <mergeCell ref="AP4332:AQ4333"/>
    <mergeCell ref="T4332:U4333"/>
    <mergeCell ref="V4332:W4333"/>
    <mergeCell ref="X4332:Y4333"/>
    <mergeCell ref="Z4332:AA4333"/>
    <mergeCell ref="AB4332:AC4333"/>
    <mergeCell ref="AD4332:AE4333"/>
    <mergeCell ref="H4332:I4333"/>
    <mergeCell ref="J4332:K4333"/>
    <mergeCell ref="L4332:M4333"/>
    <mergeCell ref="N4332:O4333"/>
    <mergeCell ref="P4332:Q4333"/>
    <mergeCell ref="R4332:S4333"/>
    <mergeCell ref="BO4330:BO4331"/>
    <mergeCell ref="BO4332:BO4333"/>
    <mergeCell ref="BJ4334:BK4335"/>
    <mergeCell ref="BL4334:BN4335"/>
    <mergeCell ref="BP4334:BP4335"/>
    <mergeCell ref="BQ4334:BQ4335"/>
    <mergeCell ref="C4335:D4335"/>
    <mergeCell ref="B4336:B4337"/>
    <mergeCell ref="C4336:D4336"/>
    <mergeCell ref="E4336:E4337"/>
    <mergeCell ref="F4336:F4337"/>
    <mergeCell ref="G4336:G4337"/>
    <mergeCell ref="AX4334:AY4335"/>
    <mergeCell ref="AZ4334:BA4335"/>
    <mergeCell ref="BB4334:BC4335"/>
    <mergeCell ref="BD4334:BE4335"/>
    <mergeCell ref="BF4334:BG4335"/>
    <mergeCell ref="BH4334:BI4335"/>
    <mergeCell ref="AL4334:AM4335"/>
    <mergeCell ref="AN4334:AO4335"/>
    <mergeCell ref="AP4334:AQ4335"/>
    <mergeCell ref="AR4334:AS4335"/>
    <mergeCell ref="AT4334:AU4335"/>
    <mergeCell ref="AV4334:AW4335"/>
    <mergeCell ref="Z4334:AA4335"/>
    <mergeCell ref="AB4334:AC4335"/>
    <mergeCell ref="AD4334:AE4335"/>
    <mergeCell ref="AF4334:AG4335"/>
    <mergeCell ref="AH4334:AI4335"/>
    <mergeCell ref="AJ4334:AK4335"/>
    <mergeCell ref="N4334:O4335"/>
    <mergeCell ref="P4334:Q4335"/>
    <mergeCell ref="R4334:S4335"/>
    <mergeCell ref="T4334:U4335"/>
    <mergeCell ref="V4334:W4335"/>
    <mergeCell ref="X4334:Y4335"/>
    <mergeCell ref="BQ4336:BQ4337"/>
    <mergeCell ref="C4337:D4337"/>
    <mergeCell ref="B4334:B4335"/>
    <mergeCell ref="C4334:D4334"/>
    <mergeCell ref="E4334:E4335"/>
    <mergeCell ref="F4334:F4335"/>
    <mergeCell ref="G4334:G4335"/>
    <mergeCell ref="H4334:I4335"/>
    <mergeCell ref="J4334:K4335"/>
    <mergeCell ref="L4334:M4335"/>
    <mergeCell ref="BD4336:BE4337"/>
    <mergeCell ref="BF4336:BG4337"/>
    <mergeCell ref="BH4336:BI4337"/>
    <mergeCell ref="BJ4336:BK4337"/>
    <mergeCell ref="BL4336:BN4337"/>
    <mergeCell ref="BP4336:BP4337"/>
    <mergeCell ref="AR4336:AS4337"/>
    <mergeCell ref="AT4336:AU4337"/>
    <mergeCell ref="AV4336:AW4337"/>
    <mergeCell ref="AX4336:AY4337"/>
    <mergeCell ref="AZ4336:BA4337"/>
    <mergeCell ref="BB4336:BC4337"/>
    <mergeCell ref="AF4336:AG4337"/>
    <mergeCell ref="AH4336:AI4337"/>
    <mergeCell ref="AJ4336:AK4337"/>
    <mergeCell ref="AL4336:AM4337"/>
    <mergeCell ref="AN4336:AO4337"/>
    <mergeCell ref="AP4336:AQ4337"/>
    <mergeCell ref="T4336:U4337"/>
    <mergeCell ref="V4336:W4337"/>
    <mergeCell ref="X4336:Y4337"/>
    <mergeCell ref="Z4336:AA4337"/>
    <mergeCell ref="AB4336:AC4337"/>
    <mergeCell ref="AD4336:AE4337"/>
    <mergeCell ref="H4336:I4337"/>
    <mergeCell ref="J4336:K4337"/>
    <mergeCell ref="L4336:M4337"/>
    <mergeCell ref="N4336:O4337"/>
    <mergeCell ref="P4336:Q4337"/>
    <mergeCell ref="R4336:S4337"/>
    <mergeCell ref="BJ4338:BK4339"/>
    <mergeCell ref="BL4338:BN4339"/>
    <mergeCell ref="BP4338:BP4339"/>
    <mergeCell ref="BQ4338:BQ4339"/>
    <mergeCell ref="C4339:D4339"/>
    <mergeCell ref="B4340:B4341"/>
    <mergeCell ref="C4340:D4340"/>
    <mergeCell ref="E4340:E4341"/>
    <mergeCell ref="F4340:F4341"/>
    <mergeCell ref="G4340:G4341"/>
    <mergeCell ref="AX4338:AY4339"/>
    <mergeCell ref="AZ4338:BA4339"/>
    <mergeCell ref="BB4338:BC4339"/>
    <mergeCell ref="BD4338:BE4339"/>
    <mergeCell ref="BF4338:BG4339"/>
    <mergeCell ref="BH4338:BI4339"/>
    <mergeCell ref="AL4338:AM4339"/>
    <mergeCell ref="AN4338:AO4339"/>
    <mergeCell ref="AP4338:AQ4339"/>
    <mergeCell ref="AR4338:AS4339"/>
    <mergeCell ref="AT4338:AU4339"/>
    <mergeCell ref="AV4338:AW4339"/>
    <mergeCell ref="Z4338:AA4339"/>
    <mergeCell ref="AB4338:AC4339"/>
    <mergeCell ref="AD4338:AE4339"/>
    <mergeCell ref="AF4338:AG4339"/>
    <mergeCell ref="AH4338:AI4339"/>
    <mergeCell ref="AJ4338:AK4339"/>
    <mergeCell ref="N4338:O4339"/>
    <mergeCell ref="P4338:Q4339"/>
    <mergeCell ref="R4338:S4339"/>
    <mergeCell ref="T4338:U4339"/>
    <mergeCell ref="V4338:W4339"/>
    <mergeCell ref="X4338:Y4339"/>
    <mergeCell ref="BQ4340:BQ4341"/>
    <mergeCell ref="C4341:D4341"/>
    <mergeCell ref="B4338:B4339"/>
    <mergeCell ref="C4338:D4338"/>
    <mergeCell ref="E4338:E4339"/>
    <mergeCell ref="F4338:F4339"/>
    <mergeCell ref="G4338:G4339"/>
    <mergeCell ref="H4338:I4339"/>
    <mergeCell ref="J4338:K4339"/>
    <mergeCell ref="L4338:M4339"/>
    <mergeCell ref="BD4340:BE4341"/>
    <mergeCell ref="BF4340:BG4341"/>
    <mergeCell ref="BH4340:BI4341"/>
    <mergeCell ref="BJ4340:BK4341"/>
    <mergeCell ref="BL4340:BN4341"/>
    <mergeCell ref="BP4340:BP4341"/>
    <mergeCell ref="AR4340:AS4341"/>
    <mergeCell ref="AT4340:AU4341"/>
    <mergeCell ref="AV4340:AW4341"/>
    <mergeCell ref="AX4340:AY4341"/>
    <mergeCell ref="AZ4340:BA4341"/>
    <mergeCell ref="BB4340:BC4341"/>
    <mergeCell ref="AF4340:AG4341"/>
    <mergeCell ref="AH4340:AI4341"/>
    <mergeCell ref="AJ4340:AK4341"/>
    <mergeCell ref="AL4340:AM4341"/>
    <mergeCell ref="AN4340:AO4341"/>
    <mergeCell ref="AP4340:AQ4341"/>
    <mergeCell ref="T4340:U4341"/>
    <mergeCell ref="V4340:W4341"/>
    <mergeCell ref="X4340:Y4341"/>
    <mergeCell ref="Z4340:AA4341"/>
    <mergeCell ref="AB4340:AC4341"/>
    <mergeCell ref="AD4340:AE4341"/>
    <mergeCell ref="H4340:I4341"/>
    <mergeCell ref="J4340:K4341"/>
    <mergeCell ref="L4340:M4341"/>
    <mergeCell ref="N4340:O4341"/>
    <mergeCell ref="P4340:Q4341"/>
    <mergeCell ref="R4340:S4341"/>
    <mergeCell ref="BJ4342:BK4343"/>
    <mergeCell ref="BL4342:BN4343"/>
    <mergeCell ref="BP4342:BP4343"/>
    <mergeCell ref="BQ4342:BQ4343"/>
    <mergeCell ref="C4343:D4343"/>
    <mergeCell ref="B4344:B4345"/>
    <mergeCell ref="C4344:D4344"/>
    <mergeCell ref="E4344:E4345"/>
    <mergeCell ref="F4344:F4345"/>
    <mergeCell ref="G4344:G4345"/>
    <mergeCell ref="AX4342:AY4343"/>
    <mergeCell ref="AZ4342:BA4343"/>
    <mergeCell ref="BB4342:BC4343"/>
    <mergeCell ref="BD4342:BE4343"/>
    <mergeCell ref="BF4342:BG4343"/>
    <mergeCell ref="BH4342:BI4343"/>
    <mergeCell ref="AL4342:AM4343"/>
    <mergeCell ref="AN4342:AO4343"/>
    <mergeCell ref="AP4342:AQ4343"/>
    <mergeCell ref="AR4342:AS4343"/>
    <mergeCell ref="AT4342:AU4343"/>
    <mergeCell ref="AV4342:AW4343"/>
    <mergeCell ref="Z4342:AA4343"/>
    <mergeCell ref="AB4342:AC4343"/>
    <mergeCell ref="AD4342:AE4343"/>
    <mergeCell ref="AF4342:AG4343"/>
    <mergeCell ref="AH4342:AI4343"/>
    <mergeCell ref="AJ4342:AK4343"/>
    <mergeCell ref="N4342:O4343"/>
    <mergeCell ref="P4342:Q4343"/>
    <mergeCell ref="R4342:S4343"/>
    <mergeCell ref="T4342:U4343"/>
    <mergeCell ref="V4342:W4343"/>
    <mergeCell ref="X4342:Y4343"/>
    <mergeCell ref="BQ4344:BQ4345"/>
    <mergeCell ref="C4345:D4345"/>
    <mergeCell ref="B4342:B4343"/>
    <mergeCell ref="C4342:D4342"/>
    <mergeCell ref="E4342:E4343"/>
    <mergeCell ref="F4342:F4343"/>
    <mergeCell ref="G4342:G4343"/>
    <mergeCell ref="H4342:I4343"/>
    <mergeCell ref="J4342:K4343"/>
    <mergeCell ref="L4342:M4343"/>
    <mergeCell ref="BD4344:BE4345"/>
    <mergeCell ref="BF4344:BG4345"/>
    <mergeCell ref="BH4344:BI4345"/>
    <mergeCell ref="BJ4344:BK4345"/>
    <mergeCell ref="BL4344:BN4345"/>
    <mergeCell ref="BP4344:BP4345"/>
    <mergeCell ref="AR4344:AS4345"/>
    <mergeCell ref="AT4344:AU4345"/>
    <mergeCell ref="AV4344:AW4345"/>
    <mergeCell ref="AX4344:AY4345"/>
    <mergeCell ref="C4347:D4347"/>
    <mergeCell ref="B4348:B4349"/>
    <mergeCell ref="C4348:D4348"/>
    <mergeCell ref="E4348:E4349"/>
    <mergeCell ref="F4348:F4349"/>
    <mergeCell ref="G4348:G4349"/>
    <mergeCell ref="AX4346:AY4347"/>
    <mergeCell ref="AZ4346:BA4347"/>
    <mergeCell ref="BB4346:BC4347"/>
    <mergeCell ref="BD4346:BE4347"/>
    <mergeCell ref="BF4346:BG4347"/>
    <mergeCell ref="BH4346:BI4347"/>
    <mergeCell ref="AL4346:AM4347"/>
    <mergeCell ref="AN4346:AO4347"/>
    <mergeCell ref="AP4346:AQ4347"/>
    <mergeCell ref="AR4346:AS4347"/>
    <mergeCell ref="AT4346:AU4347"/>
    <mergeCell ref="AV4346:AW4347"/>
    <mergeCell ref="Z4346:AA4347"/>
    <mergeCell ref="AB4346:AC4347"/>
    <mergeCell ref="AD4346:AE4347"/>
    <mergeCell ref="AF4346:AG4347"/>
    <mergeCell ref="AH4346:AI4347"/>
    <mergeCell ref="AJ4346:AK4347"/>
    <mergeCell ref="N4346:O4347"/>
    <mergeCell ref="P4346:Q4347"/>
    <mergeCell ref="R4346:S4347"/>
    <mergeCell ref="T4346:U4347"/>
    <mergeCell ref="V4346:W4347"/>
    <mergeCell ref="X4346:Y4347"/>
    <mergeCell ref="BO4344:BO4345"/>
    <mergeCell ref="C4349:D4349"/>
    <mergeCell ref="B4346:B4347"/>
    <mergeCell ref="C4346:D4346"/>
    <mergeCell ref="E4346:E4347"/>
    <mergeCell ref="F4346:F4347"/>
    <mergeCell ref="G4346:G4347"/>
    <mergeCell ref="H4346:I4347"/>
    <mergeCell ref="J4346:K4347"/>
    <mergeCell ref="L4346:M4347"/>
    <mergeCell ref="BJ4348:BK4349"/>
    <mergeCell ref="BL4348:BN4349"/>
    <mergeCell ref="BP4348:BP4349"/>
    <mergeCell ref="AR4348:AS4349"/>
    <mergeCell ref="AT4348:AU4349"/>
    <mergeCell ref="AV4348:AW4349"/>
    <mergeCell ref="AX4348:AY4349"/>
    <mergeCell ref="AZ4348:BA4349"/>
    <mergeCell ref="BB4348:BC4349"/>
    <mergeCell ref="AF4348:AG4349"/>
    <mergeCell ref="AH4348:AI4349"/>
    <mergeCell ref="AJ4348:AK4349"/>
    <mergeCell ref="AL4348:AM4349"/>
    <mergeCell ref="AN4348:AO4349"/>
    <mergeCell ref="AP4348:AQ4349"/>
    <mergeCell ref="T4348:U4349"/>
    <mergeCell ref="V4348:W4349"/>
    <mergeCell ref="X4348:Y4349"/>
    <mergeCell ref="Z4348:AA4349"/>
    <mergeCell ref="AB4348:AC4349"/>
    <mergeCell ref="AD4348:AE4349"/>
    <mergeCell ref="H4348:I4349"/>
    <mergeCell ref="J4348:K4349"/>
    <mergeCell ref="L4348:M4349"/>
    <mergeCell ref="N4348:O4349"/>
    <mergeCell ref="P4348:Q4349"/>
    <mergeCell ref="R4348:S4349"/>
    <mergeCell ref="BJ4350:BK4351"/>
    <mergeCell ref="BL4350:BN4351"/>
    <mergeCell ref="BP4350:BP4351"/>
    <mergeCell ref="AZ4344:BA4345"/>
    <mergeCell ref="BB4344:BC4345"/>
    <mergeCell ref="AF4344:AG4345"/>
    <mergeCell ref="AH4344:AI4345"/>
    <mergeCell ref="AJ4344:AK4345"/>
    <mergeCell ref="AL4344:AM4345"/>
    <mergeCell ref="AN4344:AO4345"/>
    <mergeCell ref="AP4344:AQ4345"/>
    <mergeCell ref="T4344:U4345"/>
    <mergeCell ref="V4344:W4345"/>
    <mergeCell ref="X4344:Y4345"/>
    <mergeCell ref="Z4344:AA4345"/>
    <mergeCell ref="AB4344:AC4345"/>
    <mergeCell ref="AD4344:AE4345"/>
    <mergeCell ref="H4344:I4345"/>
    <mergeCell ref="J4344:K4345"/>
    <mergeCell ref="L4344:M4345"/>
    <mergeCell ref="N4344:O4345"/>
    <mergeCell ref="P4344:Q4345"/>
    <mergeCell ref="R4344:S4345"/>
    <mergeCell ref="BJ4346:BK4347"/>
    <mergeCell ref="BL4346:BN4347"/>
    <mergeCell ref="BP4346:BP4347"/>
    <mergeCell ref="BO4346:BO4347"/>
    <mergeCell ref="C4351:D4351"/>
    <mergeCell ref="B4352:B4353"/>
    <mergeCell ref="C4352:D4352"/>
    <mergeCell ref="E4352:E4353"/>
    <mergeCell ref="F4352:F4353"/>
    <mergeCell ref="G4352:G4353"/>
    <mergeCell ref="AX4350:AY4351"/>
    <mergeCell ref="AZ4350:BA4351"/>
    <mergeCell ref="BB4350:BC4351"/>
    <mergeCell ref="BD4350:BE4351"/>
    <mergeCell ref="BF4350:BG4351"/>
    <mergeCell ref="BH4350:BI4351"/>
    <mergeCell ref="AL4350:AM4351"/>
    <mergeCell ref="AN4350:AO4351"/>
    <mergeCell ref="AP4350:AQ4351"/>
    <mergeCell ref="AR4350:AS4351"/>
    <mergeCell ref="AT4350:AU4351"/>
    <mergeCell ref="AV4350:AW4351"/>
    <mergeCell ref="Z4350:AA4351"/>
    <mergeCell ref="AB4350:AC4351"/>
    <mergeCell ref="AD4350:AE4351"/>
    <mergeCell ref="AF4350:AG4351"/>
    <mergeCell ref="AH4350:AI4351"/>
    <mergeCell ref="AJ4350:AK4351"/>
    <mergeCell ref="N4350:O4351"/>
    <mergeCell ref="P4350:Q4351"/>
    <mergeCell ref="R4350:S4351"/>
    <mergeCell ref="T4350:U4351"/>
    <mergeCell ref="V4350:W4351"/>
    <mergeCell ref="X4350:Y4351"/>
    <mergeCell ref="BQ4352:BQ4353"/>
    <mergeCell ref="C4353:D4353"/>
    <mergeCell ref="B4350:B4351"/>
    <mergeCell ref="C4350:D4350"/>
    <mergeCell ref="E4350:E4351"/>
    <mergeCell ref="F4350:F4351"/>
    <mergeCell ref="G4350:G4351"/>
    <mergeCell ref="H4350:I4351"/>
    <mergeCell ref="J4350:K4351"/>
    <mergeCell ref="L4350:M4351"/>
    <mergeCell ref="BD4352:BE4353"/>
    <mergeCell ref="BF4352:BG4353"/>
    <mergeCell ref="BH4352:BI4353"/>
    <mergeCell ref="BJ4352:BK4353"/>
    <mergeCell ref="BL4352:BN4353"/>
    <mergeCell ref="BP4352:BP4353"/>
    <mergeCell ref="AR4352:AS4353"/>
    <mergeCell ref="AT4352:AU4353"/>
    <mergeCell ref="AV4352:AW4353"/>
    <mergeCell ref="AX4352:AY4353"/>
    <mergeCell ref="AZ4352:BA4353"/>
    <mergeCell ref="BB4352:BC4353"/>
    <mergeCell ref="AF4352:AG4353"/>
    <mergeCell ref="BO4352:BO4353"/>
    <mergeCell ref="H4352:I4353"/>
    <mergeCell ref="J4352:K4353"/>
    <mergeCell ref="L4352:M4353"/>
    <mergeCell ref="N4352:O4353"/>
    <mergeCell ref="P4352:Q4353"/>
    <mergeCell ref="R4352:S4353"/>
    <mergeCell ref="E4354:E4355"/>
    <mergeCell ref="F4354:F4355"/>
    <mergeCell ref="G4354:G4355"/>
    <mergeCell ref="H4354:I4355"/>
    <mergeCell ref="J4354:K4355"/>
    <mergeCell ref="L4354:M4355"/>
    <mergeCell ref="BO4354:BO4355"/>
    <mergeCell ref="BD4356:BE4357"/>
    <mergeCell ref="BF4356:BG4357"/>
    <mergeCell ref="BH4356:BI4357"/>
    <mergeCell ref="BJ4356:BK4357"/>
    <mergeCell ref="BL4356:BN4357"/>
    <mergeCell ref="BP4356:BP4357"/>
    <mergeCell ref="AR4356:AS4357"/>
    <mergeCell ref="AT4356:AU4357"/>
    <mergeCell ref="AV4356:AW4357"/>
    <mergeCell ref="AX4356:AY4357"/>
    <mergeCell ref="AZ4356:BA4357"/>
    <mergeCell ref="BB4356:BC4357"/>
    <mergeCell ref="AF4356:AG4357"/>
    <mergeCell ref="AH4356:AI4357"/>
    <mergeCell ref="AJ4356:AK4357"/>
    <mergeCell ref="AL4356:AM4357"/>
    <mergeCell ref="AN4356:AO4357"/>
    <mergeCell ref="AP4356:AQ4357"/>
    <mergeCell ref="T4356:U4357"/>
    <mergeCell ref="V4356:W4357"/>
    <mergeCell ref="X4356:Y4357"/>
    <mergeCell ref="Z4356:AA4357"/>
    <mergeCell ref="AB4356:AC4357"/>
    <mergeCell ref="AD4356:AE4357"/>
    <mergeCell ref="H4356:I4357"/>
    <mergeCell ref="J4356:K4357"/>
    <mergeCell ref="L4356:M4357"/>
    <mergeCell ref="N4356:O4357"/>
    <mergeCell ref="P4356:Q4357"/>
    <mergeCell ref="R4356:S4357"/>
    <mergeCell ref="BO4356:BO4357"/>
    <mergeCell ref="BJ4354:BK4355"/>
    <mergeCell ref="BL4354:BN4355"/>
    <mergeCell ref="BP4354:BP4355"/>
    <mergeCell ref="B4363:C4363"/>
    <mergeCell ref="H4363:J4363"/>
    <mergeCell ref="L4363:N4363"/>
    <mergeCell ref="O4363:R4363"/>
    <mergeCell ref="AB4376:AC4376"/>
    <mergeCell ref="AD4376:AE4376"/>
    <mergeCell ref="AF4376:AG4376"/>
    <mergeCell ref="AH4376:AI4376"/>
    <mergeCell ref="BO4360:BO4361"/>
    <mergeCell ref="BP4362:BQ4362"/>
    <mergeCell ref="BO4375:BO4376"/>
    <mergeCell ref="BQ4354:BQ4355"/>
    <mergeCell ref="C4355:D4355"/>
    <mergeCell ref="B4356:B4357"/>
    <mergeCell ref="C4356:D4356"/>
    <mergeCell ref="E4356:E4357"/>
    <mergeCell ref="F4356:F4357"/>
    <mergeCell ref="G4356:G4357"/>
    <mergeCell ref="AX4354:AY4355"/>
    <mergeCell ref="AZ4354:BA4355"/>
    <mergeCell ref="BB4354:BC4355"/>
    <mergeCell ref="BD4354:BE4355"/>
    <mergeCell ref="BF4354:BG4355"/>
    <mergeCell ref="BH4354:BI4355"/>
    <mergeCell ref="AL4354:AM4355"/>
    <mergeCell ref="AN4354:AO4355"/>
    <mergeCell ref="AP4354:AQ4355"/>
    <mergeCell ref="AR4354:AS4355"/>
    <mergeCell ref="AT4354:AU4355"/>
    <mergeCell ref="AV4354:AW4355"/>
    <mergeCell ref="Z4354:AA4355"/>
    <mergeCell ref="AB4354:AC4355"/>
    <mergeCell ref="BQ4358:BQ4359"/>
    <mergeCell ref="B4360:C4360"/>
    <mergeCell ref="BD4358:BE4359"/>
    <mergeCell ref="BF4358:BG4359"/>
    <mergeCell ref="BH4358:BI4359"/>
    <mergeCell ref="BJ4358:BK4359"/>
    <mergeCell ref="BL4358:BN4359"/>
    <mergeCell ref="BP4358:BP4359"/>
    <mergeCell ref="AR4358:AS4359"/>
    <mergeCell ref="AD4354:AE4355"/>
    <mergeCell ref="AF4354:AG4355"/>
    <mergeCell ref="AH4354:AI4355"/>
    <mergeCell ref="AJ4354:AK4355"/>
    <mergeCell ref="N4354:O4355"/>
    <mergeCell ref="P4354:Q4355"/>
    <mergeCell ref="R4354:S4355"/>
    <mergeCell ref="T4354:U4355"/>
    <mergeCell ref="V4354:W4355"/>
    <mergeCell ref="X4354:Y4355"/>
    <mergeCell ref="BQ4356:BQ4357"/>
    <mergeCell ref="C4357:D4357"/>
    <mergeCell ref="B4358:C4359"/>
    <mergeCell ref="D4358:E4359"/>
    <mergeCell ref="H4358:I4359"/>
    <mergeCell ref="J4358:K4359"/>
    <mergeCell ref="L4358:M4359"/>
    <mergeCell ref="N4358:O4359"/>
    <mergeCell ref="P4358:Q4359"/>
    <mergeCell ref="R4358:S4359"/>
    <mergeCell ref="D4360:E4361"/>
    <mergeCell ref="B4354:B4355"/>
    <mergeCell ref="C4354:D4354"/>
    <mergeCell ref="H4360:I4361"/>
    <mergeCell ref="J4360:K4361"/>
    <mergeCell ref="L4360:M4361"/>
    <mergeCell ref="N4360:O4361"/>
    <mergeCell ref="P4360:Q4361"/>
    <mergeCell ref="R4360:S4361"/>
    <mergeCell ref="T4360:U4361"/>
    <mergeCell ref="V4360:W4361"/>
    <mergeCell ref="X4360:Y4361"/>
    <mergeCell ref="Z4360:AA4361"/>
    <mergeCell ref="AB4360:AC4361"/>
    <mergeCell ref="AD4360:AE4361"/>
    <mergeCell ref="AF4360:AG4361"/>
    <mergeCell ref="AH4360:AI4361"/>
    <mergeCell ref="AJ4360:AK4361"/>
    <mergeCell ref="AL4360:AM4361"/>
    <mergeCell ref="AN4360:AO4361"/>
    <mergeCell ref="AP4360:AQ4361"/>
    <mergeCell ref="AR4360:AS4361"/>
    <mergeCell ref="AT4360:AU4361"/>
    <mergeCell ref="AV4360:AW4361"/>
    <mergeCell ref="AX4360:AY4361"/>
    <mergeCell ref="AZ4360:BA4361"/>
    <mergeCell ref="BB4360:BC4361"/>
    <mergeCell ref="AT4358:AU4359"/>
    <mergeCell ref="AV4358:AW4359"/>
    <mergeCell ref="AX4358:AY4359"/>
    <mergeCell ref="H4377:I4378"/>
    <mergeCell ref="J4377:K4378"/>
    <mergeCell ref="L4377:M4378"/>
    <mergeCell ref="AV4376:AW4376"/>
    <mergeCell ref="AX4376:AY4376"/>
    <mergeCell ref="AZ4376:BA4376"/>
    <mergeCell ref="BB4376:BC4376"/>
    <mergeCell ref="BD4376:BE4376"/>
    <mergeCell ref="BF4376:BG4376"/>
    <mergeCell ref="AJ4376:AK4376"/>
    <mergeCell ref="AL4376:AM4376"/>
    <mergeCell ref="AN4376:AO4376"/>
    <mergeCell ref="AP4376:AQ4376"/>
    <mergeCell ref="AR4376:AS4376"/>
    <mergeCell ref="AT4376:AU4376"/>
    <mergeCell ref="BF4375:BK4375"/>
    <mergeCell ref="BL4375:BN4376"/>
    <mergeCell ref="J4376:K4376"/>
    <mergeCell ref="L4376:M4376"/>
    <mergeCell ref="N4376:O4376"/>
    <mergeCell ref="P4376:Q4376"/>
    <mergeCell ref="R4376:S4376"/>
    <mergeCell ref="T4376:U4376"/>
    <mergeCell ref="Z4375:AA4376"/>
    <mergeCell ref="AB4375:AG4375"/>
    <mergeCell ref="AH4375:AM4375"/>
    <mergeCell ref="AN4375:AS4375"/>
    <mergeCell ref="AT4375:AY4375"/>
    <mergeCell ref="AZ4375:BE4375"/>
    <mergeCell ref="AZ4358:BA4359"/>
    <mergeCell ref="BB4358:BC4359"/>
    <mergeCell ref="AF4358:AG4359"/>
    <mergeCell ref="AH4358:AI4359"/>
    <mergeCell ref="AJ4358:AK4359"/>
    <mergeCell ref="AL4358:AM4359"/>
    <mergeCell ref="AN4358:AO4359"/>
    <mergeCell ref="AP4358:AQ4359"/>
    <mergeCell ref="T4358:U4359"/>
    <mergeCell ref="V4358:W4359"/>
    <mergeCell ref="X4358:Y4359"/>
    <mergeCell ref="Z4358:AA4359"/>
    <mergeCell ref="AB4358:AC4359"/>
    <mergeCell ref="AD4358:AE4359"/>
    <mergeCell ref="BH4376:BI4376"/>
    <mergeCell ref="BJ4376:BK4376"/>
    <mergeCell ref="B4365:C4365"/>
    <mergeCell ref="H4365:J4365"/>
    <mergeCell ref="L4365:N4365"/>
    <mergeCell ref="BJ4377:BK4378"/>
    <mergeCell ref="BL4377:BN4378"/>
    <mergeCell ref="BP4377:BP4378"/>
    <mergeCell ref="BQ4377:BQ4378"/>
    <mergeCell ref="AX4377:AY4378"/>
    <mergeCell ref="AZ4377:BA4378"/>
    <mergeCell ref="BB4377:BC4378"/>
    <mergeCell ref="BD4377:BE4378"/>
    <mergeCell ref="BF4377:BG4378"/>
    <mergeCell ref="BH4377:BI4378"/>
    <mergeCell ref="AL4377:AM4378"/>
    <mergeCell ref="AN4377:AO4378"/>
    <mergeCell ref="AP4377:AQ4378"/>
    <mergeCell ref="AR4377:AS4378"/>
    <mergeCell ref="AT4377:AU4378"/>
    <mergeCell ref="AV4377:AW4378"/>
    <mergeCell ref="Z4377:AA4378"/>
    <mergeCell ref="AB4377:AC4378"/>
    <mergeCell ref="AD4377:AE4378"/>
    <mergeCell ref="AF4377:AG4378"/>
    <mergeCell ref="AH4377:AI4378"/>
    <mergeCell ref="AJ4377:AK4378"/>
    <mergeCell ref="N4377:O4378"/>
    <mergeCell ref="P4377:Q4378"/>
    <mergeCell ref="R4377:S4378"/>
    <mergeCell ref="T4377:U4378"/>
    <mergeCell ref="V4377:W4378"/>
    <mergeCell ref="X4377:Y4378"/>
    <mergeCell ref="B4377:B4378"/>
    <mergeCell ref="C4377:D4377"/>
    <mergeCell ref="E4377:E4378"/>
    <mergeCell ref="F4377:F4378"/>
    <mergeCell ref="G4377:G4378"/>
    <mergeCell ref="BO4377:BO4378"/>
    <mergeCell ref="C4378:D4378"/>
    <mergeCell ref="BD4372:BM4372"/>
    <mergeCell ref="B4375:B4376"/>
    <mergeCell ref="C4375:D4376"/>
    <mergeCell ref="F4375:F4376"/>
    <mergeCell ref="G4375:G4376"/>
    <mergeCell ref="H4375:I4376"/>
    <mergeCell ref="J4375:O4375"/>
    <mergeCell ref="P4375:U4375"/>
    <mergeCell ref="V4375:W4376"/>
    <mergeCell ref="X4375:Y4376"/>
    <mergeCell ref="B4368:BN4368"/>
    <mergeCell ref="E4370:AC4370"/>
    <mergeCell ref="AE4370:AK4370"/>
    <mergeCell ref="AL4370:BM4370"/>
    <mergeCell ref="C4372:D4372"/>
    <mergeCell ref="E4372:AC4372"/>
    <mergeCell ref="AE4372:AH4372"/>
    <mergeCell ref="AI4372:AZ4372"/>
    <mergeCell ref="BA4372:BC4372"/>
    <mergeCell ref="AO4365:AQ4365"/>
    <mergeCell ref="AS4365:AU4365"/>
    <mergeCell ref="AZ4365:BD4365"/>
    <mergeCell ref="BE4365:BG4365"/>
    <mergeCell ref="BI4365:BK4365"/>
    <mergeCell ref="BA4366:BN4366"/>
    <mergeCell ref="S4365:U4365"/>
    <mergeCell ref="C4380:D4380"/>
    <mergeCell ref="B4381:B4382"/>
    <mergeCell ref="C4381:D4381"/>
    <mergeCell ref="E4381:E4382"/>
    <mergeCell ref="F4381:F4382"/>
    <mergeCell ref="G4381:G4382"/>
    <mergeCell ref="H4381:I4382"/>
    <mergeCell ref="J4381:K4382"/>
    <mergeCell ref="L4381:M4382"/>
    <mergeCell ref="BD4379:BE4380"/>
    <mergeCell ref="BF4379:BG4380"/>
    <mergeCell ref="BH4379:BI4380"/>
    <mergeCell ref="BJ4379:BK4380"/>
    <mergeCell ref="BL4379:BN4380"/>
    <mergeCell ref="BP4379:BP4380"/>
    <mergeCell ref="AR4379:AS4380"/>
    <mergeCell ref="AT4379:AU4380"/>
    <mergeCell ref="AV4379:AW4380"/>
    <mergeCell ref="AX4379:AY4380"/>
    <mergeCell ref="AZ4379:BA4380"/>
    <mergeCell ref="BB4379:BC4380"/>
    <mergeCell ref="AF4379:AG4380"/>
    <mergeCell ref="AH4379:AI4380"/>
    <mergeCell ref="AJ4379:AK4380"/>
    <mergeCell ref="AL4379:AM4380"/>
    <mergeCell ref="AN4379:AO4380"/>
    <mergeCell ref="AP4379:AQ4380"/>
    <mergeCell ref="T4379:U4380"/>
    <mergeCell ref="V4379:W4380"/>
    <mergeCell ref="X4379:Y4380"/>
    <mergeCell ref="Z4379:AA4380"/>
    <mergeCell ref="AB4379:AC4380"/>
    <mergeCell ref="AD4379:AE4380"/>
    <mergeCell ref="H4379:I4380"/>
    <mergeCell ref="J4379:K4380"/>
    <mergeCell ref="L4379:M4380"/>
    <mergeCell ref="N4379:O4380"/>
    <mergeCell ref="P4379:Q4380"/>
    <mergeCell ref="R4379:S4380"/>
    <mergeCell ref="BJ4381:BK4382"/>
    <mergeCell ref="BL4381:BN4382"/>
    <mergeCell ref="BP4381:BP4382"/>
    <mergeCell ref="C4382:D4382"/>
    <mergeCell ref="BO4379:BO4380"/>
    <mergeCell ref="B4383:B4384"/>
    <mergeCell ref="C4383:D4383"/>
    <mergeCell ref="E4383:E4384"/>
    <mergeCell ref="F4383:F4384"/>
    <mergeCell ref="G4383:G4384"/>
    <mergeCell ref="AX4381:AY4382"/>
    <mergeCell ref="AZ4381:BA4382"/>
    <mergeCell ref="BB4381:BC4382"/>
    <mergeCell ref="BD4381:BE4382"/>
    <mergeCell ref="BF4381:BG4382"/>
    <mergeCell ref="BH4381:BI4382"/>
    <mergeCell ref="AL4381:AM4382"/>
    <mergeCell ref="AN4381:AO4382"/>
    <mergeCell ref="AP4381:AQ4382"/>
    <mergeCell ref="AR4381:AS4382"/>
    <mergeCell ref="AT4381:AU4382"/>
    <mergeCell ref="AV4381:AW4382"/>
    <mergeCell ref="Z4381:AA4382"/>
    <mergeCell ref="AB4381:AC4382"/>
    <mergeCell ref="AD4381:AE4382"/>
    <mergeCell ref="AF4381:AG4382"/>
    <mergeCell ref="AH4381:AI4382"/>
    <mergeCell ref="AJ4381:AK4382"/>
    <mergeCell ref="N4381:O4382"/>
    <mergeCell ref="P4381:Q4382"/>
    <mergeCell ref="R4381:S4382"/>
    <mergeCell ref="T4381:U4382"/>
    <mergeCell ref="V4381:W4382"/>
    <mergeCell ref="X4381:Y4382"/>
    <mergeCell ref="BQ4383:BQ4384"/>
    <mergeCell ref="C4384:D4384"/>
    <mergeCell ref="B4379:B4380"/>
    <mergeCell ref="C4379:D4379"/>
    <mergeCell ref="E4379:E4380"/>
    <mergeCell ref="F4379:F4380"/>
    <mergeCell ref="G4379:G4380"/>
    <mergeCell ref="BD4383:BE4384"/>
    <mergeCell ref="BF4383:BG4384"/>
    <mergeCell ref="BH4383:BI4384"/>
    <mergeCell ref="BJ4383:BK4384"/>
    <mergeCell ref="BL4383:BN4384"/>
    <mergeCell ref="BP4383:BP4384"/>
    <mergeCell ref="AR4383:AS4384"/>
    <mergeCell ref="AT4383:AU4384"/>
    <mergeCell ref="AV4383:AW4384"/>
    <mergeCell ref="AX4383:AY4384"/>
    <mergeCell ref="AZ4383:BA4384"/>
    <mergeCell ref="BB4383:BC4384"/>
    <mergeCell ref="AF4383:AG4384"/>
    <mergeCell ref="AH4383:AI4384"/>
    <mergeCell ref="AJ4383:AK4384"/>
    <mergeCell ref="AL4383:AM4384"/>
    <mergeCell ref="AN4383:AO4384"/>
    <mergeCell ref="AP4383:AQ4384"/>
    <mergeCell ref="T4383:U4384"/>
    <mergeCell ref="V4383:W4384"/>
    <mergeCell ref="X4383:Y4384"/>
    <mergeCell ref="Z4383:AA4384"/>
    <mergeCell ref="AB4383:AC4384"/>
    <mergeCell ref="AD4383:AE4384"/>
    <mergeCell ref="H4383:I4384"/>
    <mergeCell ref="J4383:K4384"/>
    <mergeCell ref="L4383:M4384"/>
    <mergeCell ref="N4383:O4384"/>
    <mergeCell ref="P4383:Q4384"/>
    <mergeCell ref="R4383:S4384"/>
    <mergeCell ref="BJ4385:BK4386"/>
    <mergeCell ref="BL4385:BN4386"/>
    <mergeCell ref="BP4385:BP4386"/>
    <mergeCell ref="BQ4385:BQ4386"/>
    <mergeCell ref="C4386:D4386"/>
    <mergeCell ref="B4387:B4388"/>
    <mergeCell ref="C4387:D4387"/>
    <mergeCell ref="E4387:E4388"/>
    <mergeCell ref="F4387:F4388"/>
    <mergeCell ref="G4387:G4388"/>
    <mergeCell ref="AX4385:AY4386"/>
    <mergeCell ref="AZ4385:BA4386"/>
    <mergeCell ref="BB4385:BC4386"/>
    <mergeCell ref="BD4385:BE4386"/>
    <mergeCell ref="BF4385:BG4386"/>
    <mergeCell ref="BH4385:BI4386"/>
    <mergeCell ref="AL4385:AM4386"/>
    <mergeCell ref="AN4385:AO4386"/>
    <mergeCell ref="AP4385:AQ4386"/>
    <mergeCell ref="AR4385:AS4386"/>
    <mergeCell ref="AT4385:AU4386"/>
    <mergeCell ref="AV4385:AW4386"/>
    <mergeCell ref="Z4385:AA4386"/>
    <mergeCell ref="AB4385:AC4386"/>
    <mergeCell ref="AD4385:AE4386"/>
    <mergeCell ref="AF4385:AG4386"/>
    <mergeCell ref="AH4385:AI4386"/>
    <mergeCell ref="AJ4385:AK4386"/>
    <mergeCell ref="N4385:O4386"/>
    <mergeCell ref="P4385:Q4386"/>
    <mergeCell ref="R4385:S4386"/>
    <mergeCell ref="T4385:U4386"/>
    <mergeCell ref="V4385:W4386"/>
    <mergeCell ref="X4385:Y4386"/>
    <mergeCell ref="BQ4387:BQ4388"/>
    <mergeCell ref="C4388:D4388"/>
    <mergeCell ref="B4385:B4386"/>
    <mergeCell ref="C4385:D4385"/>
    <mergeCell ref="E4385:E4386"/>
    <mergeCell ref="F4385:F4386"/>
    <mergeCell ref="G4385:G4386"/>
    <mergeCell ref="H4385:I4386"/>
    <mergeCell ref="J4385:K4386"/>
    <mergeCell ref="L4385:M4386"/>
    <mergeCell ref="BD4387:BE4388"/>
    <mergeCell ref="BF4387:BG4388"/>
    <mergeCell ref="BH4387:BI4388"/>
    <mergeCell ref="BJ4387:BK4388"/>
    <mergeCell ref="BL4387:BN4388"/>
    <mergeCell ref="BP4387:BP4388"/>
    <mergeCell ref="AR4387:AS4388"/>
    <mergeCell ref="AT4387:AU4388"/>
    <mergeCell ref="AV4387:AW4388"/>
    <mergeCell ref="AX4387:AY4388"/>
    <mergeCell ref="AZ4387:BA4388"/>
    <mergeCell ref="BB4387:BC4388"/>
    <mergeCell ref="AF4387:AG4388"/>
    <mergeCell ref="AH4387:AI4388"/>
    <mergeCell ref="AJ4387:AK4388"/>
    <mergeCell ref="AL4387:AM4388"/>
    <mergeCell ref="AN4387:AO4388"/>
    <mergeCell ref="AP4387:AQ4388"/>
    <mergeCell ref="T4387:U4388"/>
    <mergeCell ref="V4387:W4388"/>
    <mergeCell ref="X4387:Y4388"/>
    <mergeCell ref="Z4387:AA4388"/>
    <mergeCell ref="AB4387:AC4388"/>
    <mergeCell ref="AD4387:AE4388"/>
    <mergeCell ref="H4387:I4388"/>
    <mergeCell ref="J4387:K4388"/>
    <mergeCell ref="L4387:M4388"/>
    <mergeCell ref="N4387:O4388"/>
    <mergeCell ref="P4387:Q4388"/>
    <mergeCell ref="R4387:S4388"/>
    <mergeCell ref="BJ4389:BK4390"/>
    <mergeCell ref="BL4389:BN4390"/>
    <mergeCell ref="BP4389:BP4390"/>
    <mergeCell ref="BQ4389:BQ4390"/>
    <mergeCell ref="C4390:D4390"/>
    <mergeCell ref="B4391:B4392"/>
    <mergeCell ref="C4391:D4391"/>
    <mergeCell ref="E4391:E4392"/>
    <mergeCell ref="F4391:F4392"/>
    <mergeCell ref="G4391:G4392"/>
    <mergeCell ref="AX4389:AY4390"/>
    <mergeCell ref="AZ4389:BA4390"/>
    <mergeCell ref="BB4389:BC4390"/>
    <mergeCell ref="BD4389:BE4390"/>
    <mergeCell ref="BF4389:BG4390"/>
    <mergeCell ref="BH4389:BI4390"/>
    <mergeCell ref="AL4389:AM4390"/>
    <mergeCell ref="AN4389:AO4390"/>
    <mergeCell ref="AP4389:AQ4390"/>
    <mergeCell ref="AR4389:AS4390"/>
    <mergeCell ref="AT4389:AU4390"/>
    <mergeCell ref="AV4389:AW4390"/>
    <mergeCell ref="Z4389:AA4390"/>
    <mergeCell ref="AB4389:AC4390"/>
    <mergeCell ref="AD4389:AE4390"/>
    <mergeCell ref="AF4389:AG4390"/>
    <mergeCell ref="AH4389:AI4390"/>
    <mergeCell ref="AJ4389:AK4390"/>
    <mergeCell ref="N4389:O4390"/>
    <mergeCell ref="P4389:Q4390"/>
    <mergeCell ref="R4389:S4390"/>
    <mergeCell ref="T4389:U4390"/>
    <mergeCell ref="V4389:W4390"/>
    <mergeCell ref="X4389:Y4390"/>
    <mergeCell ref="BQ4391:BQ4392"/>
    <mergeCell ref="C4392:D4392"/>
    <mergeCell ref="B4389:B4390"/>
    <mergeCell ref="C4389:D4389"/>
    <mergeCell ref="E4389:E4390"/>
    <mergeCell ref="F4389:F4390"/>
    <mergeCell ref="G4389:G4390"/>
    <mergeCell ref="H4389:I4390"/>
    <mergeCell ref="J4389:K4390"/>
    <mergeCell ref="L4389:M4390"/>
    <mergeCell ref="BD4391:BE4392"/>
    <mergeCell ref="BF4391:BG4392"/>
    <mergeCell ref="BH4391:BI4392"/>
    <mergeCell ref="BJ4391:BK4392"/>
    <mergeCell ref="BL4391:BN4392"/>
    <mergeCell ref="BP4391:BP4392"/>
    <mergeCell ref="AR4391:AS4392"/>
    <mergeCell ref="AT4391:AU4392"/>
    <mergeCell ref="AV4391:AW4392"/>
    <mergeCell ref="AX4391:AY4392"/>
    <mergeCell ref="AZ4391:BA4392"/>
    <mergeCell ref="BB4391:BC4392"/>
    <mergeCell ref="AF4391:AG4392"/>
    <mergeCell ref="AH4391:AI4392"/>
    <mergeCell ref="AJ4391:AK4392"/>
    <mergeCell ref="AL4391:AM4392"/>
    <mergeCell ref="AN4391:AO4392"/>
    <mergeCell ref="AP4391:AQ4392"/>
    <mergeCell ref="T4391:U4392"/>
    <mergeCell ref="V4391:W4392"/>
    <mergeCell ref="X4391:Y4392"/>
    <mergeCell ref="Z4391:AA4392"/>
    <mergeCell ref="AB4391:AC4392"/>
    <mergeCell ref="AD4391:AE4392"/>
    <mergeCell ref="H4391:I4392"/>
    <mergeCell ref="J4391:K4392"/>
    <mergeCell ref="L4391:M4392"/>
    <mergeCell ref="N4391:O4392"/>
    <mergeCell ref="P4391:Q4392"/>
    <mergeCell ref="R4391:S4392"/>
    <mergeCell ref="BO4389:BO4390"/>
    <mergeCell ref="BO4391:BO4392"/>
    <mergeCell ref="BJ4393:BK4394"/>
    <mergeCell ref="BL4393:BN4394"/>
    <mergeCell ref="BP4393:BP4394"/>
    <mergeCell ref="BQ4393:BQ4394"/>
    <mergeCell ref="C4394:D4394"/>
    <mergeCell ref="B4395:B4396"/>
    <mergeCell ref="C4395:D4395"/>
    <mergeCell ref="E4395:E4396"/>
    <mergeCell ref="F4395:F4396"/>
    <mergeCell ref="G4395:G4396"/>
    <mergeCell ref="AX4393:AY4394"/>
    <mergeCell ref="AZ4393:BA4394"/>
    <mergeCell ref="BB4393:BC4394"/>
    <mergeCell ref="BD4393:BE4394"/>
    <mergeCell ref="BF4393:BG4394"/>
    <mergeCell ref="BH4393:BI4394"/>
    <mergeCell ref="AL4393:AM4394"/>
    <mergeCell ref="AN4393:AO4394"/>
    <mergeCell ref="AP4393:AQ4394"/>
    <mergeCell ref="AR4393:AS4394"/>
    <mergeCell ref="AT4393:AU4394"/>
    <mergeCell ref="AV4393:AW4394"/>
    <mergeCell ref="Z4393:AA4394"/>
    <mergeCell ref="AB4393:AC4394"/>
    <mergeCell ref="AD4393:AE4394"/>
    <mergeCell ref="AF4393:AG4394"/>
    <mergeCell ref="AH4393:AI4394"/>
    <mergeCell ref="AJ4393:AK4394"/>
    <mergeCell ref="N4393:O4394"/>
    <mergeCell ref="P4393:Q4394"/>
    <mergeCell ref="R4393:S4394"/>
    <mergeCell ref="T4393:U4394"/>
    <mergeCell ref="V4393:W4394"/>
    <mergeCell ref="X4393:Y4394"/>
    <mergeCell ref="BQ4395:BQ4396"/>
    <mergeCell ref="C4396:D4396"/>
    <mergeCell ref="B4393:B4394"/>
    <mergeCell ref="C4393:D4393"/>
    <mergeCell ref="E4393:E4394"/>
    <mergeCell ref="F4393:F4394"/>
    <mergeCell ref="V4399:W4400"/>
    <mergeCell ref="G4393:G4394"/>
    <mergeCell ref="H4393:I4394"/>
    <mergeCell ref="J4393:K4394"/>
    <mergeCell ref="L4393:M4394"/>
    <mergeCell ref="BD4395:BE4396"/>
    <mergeCell ref="BF4395:BG4396"/>
    <mergeCell ref="BH4395:BI4396"/>
    <mergeCell ref="BJ4395:BK4396"/>
    <mergeCell ref="BL4395:BN4396"/>
    <mergeCell ref="BP4395:BP4396"/>
    <mergeCell ref="AR4395:AS4396"/>
    <mergeCell ref="AT4395:AU4396"/>
    <mergeCell ref="AV4395:AW4396"/>
    <mergeCell ref="AX4395:AY4396"/>
    <mergeCell ref="AZ4395:BA4396"/>
    <mergeCell ref="BB4395:BC4396"/>
    <mergeCell ref="AF4395:AG4396"/>
    <mergeCell ref="AH4395:AI4396"/>
    <mergeCell ref="AJ4395:AK4396"/>
    <mergeCell ref="AL4395:AM4396"/>
    <mergeCell ref="AN4395:AO4396"/>
    <mergeCell ref="AP4395:AQ4396"/>
    <mergeCell ref="T4395:U4396"/>
    <mergeCell ref="V4395:W4396"/>
    <mergeCell ref="X4395:Y4396"/>
    <mergeCell ref="Z4395:AA4396"/>
    <mergeCell ref="AB4395:AC4396"/>
    <mergeCell ref="AD4395:AE4396"/>
    <mergeCell ref="H4395:I4396"/>
    <mergeCell ref="J4395:K4396"/>
    <mergeCell ref="L4395:M4396"/>
    <mergeCell ref="N4395:O4396"/>
    <mergeCell ref="P4395:Q4396"/>
    <mergeCell ref="R4395:S4396"/>
    <mergeCell ref="AX4403:AY4404"/>
    <mergeCell ref="BJ4397:BK4398"/>
    <mergeCell ref="BL4397:BN4398"/>
    <mergeCell ref="BP4397:BP4398"/>
    <mergeCell ref="BQ4397:BQ4398"/>
    <mergeCell ref="C4398:D4398"/>
    <mergeCell ref="B4399:B4400"/>
    <mergeCell ref="C4399:D4399"/>
    <mergeCell ref="E4399:E4400"/>
    <mergeCell ref="F4399:F4400"/>
    <mergeCell ref="G4399:G4400"/>
    <mergeCell ref="AX4397:AY4398"/>
    <mergeCell ref="AZ4397:BA4398"/>
    <mergeCell ref="BB4397:BC4398"/>
    <mergeCell ref="BD4397:BE4398"/>
    <mergeCell ref="BF4397:BG4398"/>
    <mergeCell ref="BH4397:BI4398"/>
    <mergeCell ref="AL4397:AM4398"/>
    <mergeCell ref="AN4397:AO4398"/>
    <mergeCell ref="AP4397:AQ4398"/>
    <mergeCell ref="AR4397:AS4398"/>
    <mergeCell ref="AT4397:AU4398"/>
    <mergeCell ref="AV4397:AW4398"/>
    <mergeCell ref="Z4397:AA4398"/>
    <mergeCell ref="AB4397:AC4398"/>
    <mergeCell ref="AD4397:AE4398"/>
    <mergeCell ref="AF4397:AG4398"/>
    <mergeCell ref="AH4397:AI4398"/>
    <mergeCell ref="AJ4397:AK4398"/>
    <mergeCell ref="N4397:O4398"/>
    <mergeCell ref="P4397:Q4398"/>
    <mergeCell ref="R4397:S4398"/>
    <mergeCell ref="T4397:U4398"/>
    <mergeCell ref="V4397:W4398"/>
    <mergeCell ref="X4397:Y4398"/>
    <mergeCell ref="BQ4399:BQ4400"/>
    <mergeCell ref="C4400:D4400"/>
    <mergeCell ref="B4397:B4398"/>
    <mergeCell ref="C4397:D4397"/>
    <mergeCell ref="E4397:E4398"/>
    <mergeCell ref="F4397:F4398"/>
    <mergeCell ref="G4397:G4398"/>
    <mergeCell ref="H4397:I4398"/>
    <mergeCell ref="J4397:K4398"/>
    <mergeCell ref="L4397:M4398"/>
    <mergeCell ref="BD4399:BE4400"/>
    <mergeCell ref="BF4399:BG4400"/>
    <mergeCell ref="BH4399:BI4400"/>
    <mergeCell ref="BJ4399:BK4400"/>
    <mergeCell ref="BL4399:BN4400"/>
    <mergeCell ref="BP4399:BP4400"/>
    <mergeCell ref="AR4399:AS4400"/>
    <mergeCell ref="AT4399:AU4400"/>
    <mergeCell ref="AV4399:AW4400"/>
    <mergeCell ref="AX4399:AY4400"/>
    <mergeCell ref="AZ4399:BA4400"/>
    <mergeCell ref="BB4399:BC4400"/>
    <mergeCell ref="AF4399:AG4400"/>
    <mergeCell ref="AH4399:AI4400"/>
    <mergeCell ref="AJ4399:AK4400"/>
    <mergeCell ref="AL4399:AM4400"/>
    <mergeCell ref="AN4399:AO4400"/>
    <mergeCell ref="AP4399:AQ4400"/>
    <mergeCell ref="T4399:U4400"/>
    <mergeCell ref="L4405:M4406"/>
    <mergeCell ref="X4399:Y4400"/>
    <mergeCell ref="Z4399:AA4400"/>
    <mergeCell ref="AB4399:AC4400"/>
    <mergeCell ref="AD4399:AE4400"/>
    <mergeCell ref="H4399:I4400"/>
    <mergeCell ref="J4399:K4400"/>
    <mergeCell ref="L4399:M4400"/>
    <mergeCell ref="N4399:O4400"/>
    <mergeCell ref="P4399:Q4400"/>
    <mergeCell ref="R4399:S4400"/>
    <mergeCell ref="BJ4401:BK4402"/>
    <mergeCell ref="BL4401:BN4402"/>
    <mergeCell ref="BP4401:BP4402"/>
    <mergeCell ref="BQ4401:BQ4402"/>
    <mergeCell ref="C4402:D4402"/>
    <mergeCell ref="B4403:B4404"/>
    <mergeCell ref="C4403:D4403"/>
    <mergeCell ref="E4403:E4404"/>
    <mergeCell ref="F4403:F4404"/>
    <mergeCell ref="G4403:G4404"/>
    <mergeCell ref="AX4401:AY4402"/>
    <mergeCell ref="AZ4401:BA4402"/>
    <mergeCell ref="BB4401:BC4402"/>
    <mergeCell ref="BD4401:BE4402"/>
    <mergeCell ref="BF4401:BG4402"/>
    <mergeCell ref="BH4401:BI4402"/>
    <mergeCell ref="AL4401:AM4402"/>
    <mergeCell ref="AN4401:AO4402"/>
    <mergeCell ref="AP4401:AQ4402"/>
    <mergeCell ref="AR4401:AS4402"/>
    <mergeCell ref="AT4401:AU4402"/>
    <mergeCell ref="AV4401:AW4402"/>
    <mergeCell ref="Z4401:AA4402"/>
    <mergeCell ref="AB4401:AC4402"/>
    <mergeCell ref="AD4401:AE4402"/>
    <mergeCell ref="AF4401:AG4402"/>
    <mergeCell ref="AH4401:AI4402"/>
    <mergeCell ref="AJ4401:AK4402"/>
    <mergeCell ref="N4401:O4402"/>
    <mergeCell ref="P4401:Q4402"/>
    <mergeCell ref="R4401:S4402"/>
    <mergeCell ref="T4401:U4402"/>
    <mergeCell ref="V4401:W4402"/>
    <mergeCell ref="X4401:Y4402"/>
    <mergeCell ref="BQ4403:BQ4404"/>
    <mergeCell ref="C4404:D4404"/>
    <mergeCell ref="B4401:B4402"/>
    <mergeCell ref="C4401:D4401"/>
    <mergeCell ref="E4401:E4402"/>
    <mergeCell ref="F4401:F4402"/>
    <mergeCell ref="G4401:G4402"/>
    <mergeCell ref="H4401:I4402"/>
    <mergeCell ref="J4401:K4402"/>
    <mergeCell ref="L4401:M4402"/>
    <mergeCell ref="BD4403:BE4404"/>
    <mergeCell ref="BF4403:BG4404"/>
    <mergeCell ref="BH4403:BI4404"/>
    <mergeCell ref="BJ4403:BK4404"/>
    <mergeCell ref="BL4403:BN4404"/>
    <mergeCell ref="BP4403:BP4404"/>
    <mergeCell ref="AR4403:AS4404"/>
    <mergeCell ref="AT4403:AU4404"/>
    <mergeCell ref="AV4403:AW4404"/>
    <mergeCell ref="BO4407:BO4408"/>
    <mergeCell ref="AZ4403:BA4404"/>
    <mergeCell ref="BB4403:BC4404"/>
    <mergeCell ref="AF4403:AG4404"/>
    <mergeCell ref="AH4403:AI4404"/>
    <mergeCell ref="AJ4403:AK4404"/>
    <mergeCell ref="AL4403:AM4404"/>
    <mergeCell ref="AN4403:AO4404"/>
    <mergeCell ref="AP4403:AQ4404"/>
    <mergeCell ref="T4403:U4404"/>
    <mergeCell ref="V4403:W4404"/>
    <mergeCell ref="X4403:Y4404"/>
    <mergeCell ref="Z4403:AA4404"/>
    <mergeCell ref="AB4403:AC4404"/>
    <mergeCell ref="AD4403:AE4404"/>
    <mergeCell ref="H4403:I4404"/>
    <mergeCell ref="J4403:K4404"/>
    <mergeCell ref="L4403:M4404"/>
    <mergeCell ref="N4403:O4404"/>
    <mergeCell ref="P4403:Q4404"/>
    <mergeCell ref="R4403:S4404"/>
    <mergeCell ref="BJ4405:BK4406"/>
    <mergeCell ref="BL4405:BN4406"/>
    <mergeCell ref="BP4405:BP4406"/>
    <mergeCell ref="BO4405:BO4406"/>
    <mergeCell ref="C4406:D4406"/>
    <mergeCell ref="B4407:B4408"/>
    <mergeCell ref="C4407:D4407"/>
    <mergeCell ref="E4407:E4408"/>
    <mergeCell ref="F4407:F4408"/>
    <mergeCell ref="G4407:G4408"/>
    <mergeCell ref="AX4405:AY4406"/>
    <mergeCell ref="AZ4405:BA4406"/>
    <mergeCell ref="BB4405:BC4406"/>
    <mergeCell ref="BD4405:BE4406"/>
    <mergeCell ref="BF4405:BG4406"/>
    <mergeCell ref="BH4405:BI4406"/>
    <mergeCell ref="AL4405:AM4406"/>
    <mergeCell ref="AN4405:AO4406"/>
    <mergeCell ref="AP4405:AQ4406"/>
    <mergeCell ref="AR4405:AS4406"/>
    <mergeCell ref="AT4405:AU4406"/>
    <mergeCell ref="AV4405:AW4406"/>
    <mergeCell ref="Z4405:AA4406"/>
    <mergeCell ref="AB4405:AC4406"/>
    <mergeCell ref="AD4405:AE4406"/>
    <mergeCell ref="AF4405:AG4406"/>
    <mergeCell ref="AH4405:AI4406"/>
    <mergeCell ref="AJ4405:AK4406"/>
    <mergeCell ref="N4405:O4406"/>
    <mergeCell ref="P4405:Q4406"/>
    <mergeCell ref="R4405:S4406"/>
    <mergeCell ref="T4405:U4406"/>
    <mergeCell ref="V4405:W4406"/>
    <mergeCell ref="X4405:Y4406"/>
    <mergeCell ref="BO4403:BO4404"/>
    <mergeCell ref="C4408:D4408"/>
    <mergeCell ref="B4405:B4406"/>
    <mergeCell ref="C4405:D4405"/>
    <mergeCell ref="E4405:E4406"/>
    <mergeCell ref="F4405:F4406"/>
    <mergeCell ref="G4405:G4406"/>
    <mergeCell ref="H4405:I4406"/>
    <mergeCell ref="J4405:K4406"/>
    <mergeCell ref="BQ4411:BQ4412"/>
    <mergeCell ref="C4412:D4412"/>
    <mergeCell ref="B4409:B4410"/>
    <mergeCell ref="C4409:D4409"/>
    <mergeCell ref="E4409:E4410"/>
    <mergeCell ref="F4409:F4410"/>
    <mergeCell ref="G4409:G4410"/>
    <mergeCell ref="H4409:I4410"/>
    <mergeCell ref="J4409:K4410"/>
    <mergeCell ref="L4409:M4410"/>
    <mergeCell ref="BD4411:BE4412"/>
    <mergeCell ref="BF4411:BG4412"/>
    <mergeCell ref="BH4411:BI4412"/>
    <mergeCell ref="BJ4411:BK4412"/>
    <mergeCell ref="BL4411:BN4412"/>
    <mergeCell ref="BP4411:BP4412"/>
    <mergeCell ref="AR4411:AS4412"/>
    <mergeCell ref="AT4411:AU4412"/>
    <mergeCell ref="AV4411:AW4412"/>
    <mergeCell ref="AX4411:AY4412"/>
    <mergeCell ref="AZ4411:BA4412"/>
    <mergeCell ref="BB4411:BC4412"/>
    <mergeCell ref="AF4411:AG4412"/>
    <mergeCell ref="BO4411:BO4412"/>
    <mergeCell ref="AB4411:AC4412"/>
    <mergeCell ref="AD4411:AE4412"/>
    <mergeCell ref="H4411:I4412"/>
    <mergeCell ref="J4411:K4412"/>
    <mergeCell ref="L4411:M4412"/>
    <mergeCell ref="N4411:O4412"/>
    <mergeCell ref="P4411:Q4412"/>
    <mergeCell ref="R4411:S4412"/>
    <mergeCell ref="BD4407:BE4408"/>
    <mergeCell ref="BF4407:BG4408"/>
    <mergeCell ref="BH4407:BI4408"/>
    <mergeCell ref="BJ4407:BK4408"/>
    <mergeCell ref="BL4407:BN4408"/>
    <mergeCell ref="BP4407:BP4408"/>
    <mergeCell ref="AR4407:AS4408"/>
    <mergeCell ref="AT4407:AU4408"/>
    <mergeCell ref="AV4407:AW4408"/>
    <mergeCell ref="AX4407:AY4408"/>
    <mergeCell ref="AZ4407:BA4408"/>
    <mergeCell ref="BB4407:BC4408"/>
    <mergeCell ref="AF4407:AG4408"/>
    <mergeCell ref="AH4407:AI4408"/>
    <mergeCell ref="AJ4407:AK4408"/>
    <mergeCell ref="AL4407:AM4408"/>
    <mergeCell ref="AN4407:AO4408"/>
    <mergeCell ref="AP4407:AQ4408"/>
    <mergeCell ref="T4407:U4408"/>
    <mergeCell ref="V4407:W4408"/>
    <mergeCell ref="X4407:Y4408"/>
    <mergeCell ref="Z4407:AA4408"/>
    <mergeCell ref="AB4407:AC4408"/>
    <mergeCell ref="AD4407:AE4408"/>
    <mergeCell ref="H4407:I4408"/>
    <mergeCell ref="J4407:K4408"/>
    <mergeCell ref="L4407:M4408"/>
    <mergeCell ref="N4407:O4408"/>
    <mergeCell ref="P4407:Q4408"/>
    <mergeCell ref="R4407:S4408"/>
    <mergeCell ref="BJ4409:BK4410"/>
    <mergeCell ref="BL4409:BN4410"/>
    <mergeCell ref="BP4415:BP4416"/>
    <mergeCell ref="AR4415:AS4416"/>
    <mergeCell ref="AT4415:AU4416"/>
    <mergeCell ref="AV4415:AW4416"/>
    <mergeCell ref="AX4415:AY4416"/>
    <mergeCell ref="AZ4415:BA4416"/>
    <mergeCell ref="BB4415:BC4416"/>
    <mergeCell ref="AF4415:AG4416"/>
    <mergeCell ref="AH4415:AI4416"/>
    <mergeCell ref="AJ4415:AK4416"/>
    <mergeCell ref="AL4415:AM4416"/>
    <mergeCell ref="AN4415:AO4416"/>
    <mergeCell ref="AP4415:AQ4416"/>
    <mergeCell ref="T4415:U4416"/>
    <mergeCell ref="V4415:W4416"/>
    <mergeCell ref="X4415:Y4416"/>
    <mergeCell ref="Z4415:AA4416"/>
    <mergeCell ref="AB4415:AC4416"/>
    <mergeCell ref="AD4415:AE4416"/>
    <mergeCell ref="H4415:I4416"/>
    <mergeCell ref="J4415:K4416"/>
    <mergeCell ref="L4415:M4416"/>
    <mergeCell ref="N4415:O4416"/>
    <mergeCell ref="P4415:Q4416"/>
    <mergeCell ref="R4415:S4416"/>
    <mergeCell ref="BO4415:BO4416"/>
    <mergeCell ref="BJ4413:BK4414"/>
    <mergeCell ref="BL4413:BN4414"/>
    <mergeCell ref="BP4413:BP4414"/>
    <mergeCell ref="C4410:D4410"/>
    <mergeCell ref="B4411:B4412"/>
    <mergeCell ref="C4411:D4411"/>
    <mergeCell ref="E4411:E4412"/>
    <mergeCell ref="F4411:F4412"/>
    <mergeCell ref="G4411:G4412"/>
    <mergeCell ref="AX4409:AY4410"/>
    <mergeCell ref="AZ4409:BA4410"/>
    <mergeCell ref="BB4409:BC4410"/>
    <mergeCell ref="BD4409:BE4410"/>
    <mergeCell ref="BF4409:BG4410"/>
    <mergeCell ref="BH4409:BI4410"/>
    <mergeCell ref="AL4409:AM4410"/>
    <mergeCell ref="AN4409:AO4410"/>
    <mergeCell ref="AP4409:AQ4410"/>
    <mergeCell ref="AR4409:AS4410"/>
    <mergeCell ref="AT4409:AU4410"/>
    <mergeCell ref="AV4409:AW4410"/>
    <mergeCell ref="Z4409:AA4410"/>
    <mergeCell ref="AB4409:AC4410"/>
    <mergeCell ref="AD4409:AE4410"/>
    <mergeCell ref="AF4409:AG4410"/>
    <mergeCell ref="AH4409:AI4410"/>
    <mergeCell ref="AJ4409:AK4410"/>
    <mergeCell ref="N4409:O4410"/>
    <mergeCell ref="P4409:Q4410"/>
    <mergeCell ref="R4409:S4410"/>
    <mergeCell ref="T4409:U4410"/>
    <mergeCell ref="V4409:W4410"/>
    <mergeCell ref="X4409:Y4410"/>
    <mergeCell ref="BP4409:BP4410"/>
    <mergeCell ref="BQ4413:BQ4414"/>
    <mergeCell ref="C4414:D4414"/>
    <mergeCell ref="B4415:B4416"/>
    <mergeCell ref="C4415:D4415"/>
    <mergeCell ref="E4415:E4416"/>
    <mergeCell ref="F4415:F4416"/>
    <mergeCell ref="G4415:G4416"/>
    <mergeCell ref="AX4413:AY4414"/>
    <mergeCell ref="AZ4413:BA4414"/>
    <mergeCell ref="BB4413:BC4414"/>
    <mergeCell ref="BD4413:BE4414"/>
    <mergeCell ref="BF4413:BG4414"/>
    <mergeCell ref="BH4413:BI4414"/>
    <mergeCell ref="AL4413:AM4414"/>
    <mergeCell ref="AN4413:AO4414"/>
    <mergeCell ref="AP4413:AQ4414"/>
    <mergeCell ref="AR4413:AS4414"/>
    <mergeCell ref="AT4413:AU4414"/>
    <mergeCell ref="AV4413:AW4414"/>
    <mergeCell ref="Z4413:AA4414"/>
    <mergeCell ref="AB4413:AC4414"/>
    <mergeCell ref="BQ4417:BQ4418"/>
    <mergeCell ref="B4419:C4419"/>
    <mergeCell ref="BD4417:BE4418"/>
    <mergeCell ref="BF4417:BG4418"/>
    <mergeCell ref="BH4417:BI4418"/>
    <mergeCell ref="BJ4417:BK4418"/>
    <mergeCell ref="BL4417:BN4418"/>
    <mergeCell ref="BP4417:BP4418"/>
    <mergeCell ref="AR4417:AS4418"/>
    <mergeCell ref="AD4413:AE4414"/>
    <mergeCell ref="AF4413:AG4414"/>
    <mergeCell ref="AH4413:AI4414"/>
    <mergeCell ref="AJ4413:AK4414"/>
    <mergeCell ref="N4413:O4414"/>
    <mergeCell ref="P4413:Q4414"/>
    <mergeCell ref="R4413:S4414"/>
    <mergeCell ref="T4413:U4414"/>
    <mergeCell ref="V4413:W4414"/>
    <mergeCell ref="X4413:Y4414"/>
    <mergeCell ref="B4417:C4418"/>
    <mergeCell ref="D4417:E4418"/>
    <mergeCell ref="H4417:I4418"/>
    <mergeCell ref="J4417:K4418"/>
    <mergeCell ref="L4417:M4418"/>
    <mergeCell ref="N4417:O4418"/>
    <mergeCell ref="P4417:Q4418"/>
    <mergeCell ref="R4417:S4418"/>
    <mergeCell ref="D4419:E4420"/>
    <mergeCell ref="H4419:I4420"/>
    <mergeCell ref="J4419:K4420"/>
    <mergeCell ref="BQ4415:BQ4416"/>
    <mergeCell ref="C4416:D4416"/>
    <mergeCell ref="B4413:B4414"/>
    <mergeCell ref="C4413:D4413"/>
    <mergeCell ref="E4413:E4414"/>
    <mergeCell ref="F4413:F4414"/>
    <mergeCell ref="G4413:G4414"/>
    <mergeCell ref="H4413:I4414"/>
    <mergeCell ref="J4413:K4414"/>
    <mergeCell ref="L4413:M4414"/>
    <mergeCell ref="BO4413:BO4414"/>
    <mergeCell ref="BD4415:BE4416"/>
    <mergeCell ref="BF4415:BG4416"/>
    <mergeCell ref="B4424:C4424"/>
    <mergeCell ref="H4424:J4424"/>
    <mergeCell ref="L4424:N4424"/>
    <mergeCell ref="BJ4436:BK4437"/>
    <mergeCell ref="BL4436:BN4437"/>
    <mergeCell ref="BP4436:BP4437"/>
    <mergeCell ref="B4427:BN4427"/>
    <mergeCell ref="E4429:AC4429"/>
    <mergeCell ref="AE4429:AK4429"/>
    <mergeCell ref="AL4429:BM4429"/>
    <mergeCell ref="AO4424:AQ4424"/>
    <mergeCell ref="AS4424:AU4424"/>
    <mergeCell ref="AZ4424:BD4424"/>
    <mergeCell ref="BE4424:BG4424"/>
    <mergeCell ref="BI4424:BK4424"/>
    <mergeCell ref="BA4425:BN4425"/>
    <mergeCell ref="S4424:U4424"/>
    <mergeCell ref="L4419:M4420"/>
    <mergeCell ref="N4419:O4420"/>
    <mergeCell ref="P4419:Q4420"/>
    <mergeCell ref="R4419:S4420"/>
    <mergeCell ref="T4419:U4420"/>
    <mergeCell ref="V4419:W4420"/>
    <mergeCell ref="X4419:Y4420"/>
    <mergeCell ref="Z4419:AA4420"/>
    <mergeCell ref="AB4419:AC4420"/>
    <mergeCell ref="AD4419:AE4420"/>
    <mergeCell ref="AF4419:AG4420"/>
    <mergeCell ref="AH4419:AI4420"/>
    <mergeCell ref="AJ4419:AK4420"/>
    <mergeCell ref="AL4419:AM4420"/>
    <mergeCell ref="AN4419:AO4420"/>
    <mergeCell ref="AP4419:AQ4420"/>
    <mergeCell ref="AR4419:AS4420"/>
    <mergeCell ref="AT4419:AU4420"/>
    <mergeCell ref="AV4419:AW4420"/>
    <mergeCell ref="AX4419:AY4420"/>
    <mergeCell ref="AZ4419:BA4420"/>
    <mergeCell ref="BB4419:BC4420"/>
    <mergeCell ref="H4436:I4437"/>
    <mergeCell ref="J4436:K4437"/>
    <mergeCell ref="L4436:M4437"/>
    <mergeCell ref="AV4435:AW4435"/>
    <mergeCell ref="AX4435:AY4435"/>
    <mergeCell ref="AZ4435:BA4435"/>
    <mergeCell ref="BB4435:BC4435"/>
    <mergeCell ref="BD4435:BE4435"/>
    <mergeCell ref="BF4435:BG4435"/>
    <mergeCell ref="AJ4435:AK4435"/>
    <mergeCell ref="AL4435:AM4435"/>
    <mergeCell ref="BH4435:BI4435"/>
    <mergeCell ref="BJ4435:BK4435"/>
    <mergeCell ref="B4422:C4422"/>
    <mergeCell ref="H4422:J4422"/>
    <mergeCell ref="L4422:N4422"/>
    <mergeCell ref="O4422:R4422"/>
    <mergeCell ref="AB4435:AC4435"/>
    <mergeCell ref="AD4435:AE4435"/>
    <mergeCell ref="AF4435:AG4435"/>
    <mergeCell ref="AH4435:AI4435"/>
    <mergeCell ref="BO4419:BO4420"/>
    <mergeCell ref="BP4421:BQ4421"/>
    <mergeCell ref="BO4434:BO4435"/>
    <mergeCell ref="AX4436:AY4437"/>
    <mergeCell ref="AL4436:AM4437"/>
    <mergeCell ref="AN4436:AO4437"/>
    <mergeCell ref="AP4436:AQ4437"/>
    <mergeCell ref="AR4436:AS4437"/>
    <mergeCell ref="AT4436:AU4437"/>
    <mergeCell ref="AV4436:AW4437"/>
    <mergeCell ref="Z4436:AA4437"/>
    <mergeCell ref="AB4436:AC4437"/>
    <mergeCell ref="AD4436:AE4437"/>
    <mergeCell ref="AF4436:AG4437"/>
    <mergeCell ref="AH4436:AI4437"/>
    <mergeCell ref="AJ4436:AK4437"/>
    <mergeCell ref="N4436:O4437"/>
    <mergeCell ref="P4436:Q4437"/>
    <mergeCell ref="R4436:S4437"/>
    <mergeCell ref="T4436:U4437"/>
    <mergeCell ref="V4436:W4437"/>
    <mergeCell ref="X4436:Y4437"/>
    <mergeCell ref="B4436:B4437"/>
    <mergeCell ref="C4436:D4436"/>
    <mergeCell ref="E4436:E4437"/>
    <mergeCell ref="F4436:F4437"/>
    <mergeCell ref="G4436:G4437"/>
    <mergeCell ref="BO4436:BO4437"/>
    <mergeCell ref="C4437:D4437"/>
    <mergeCell ref="BD4431:BM4431"/>
    <mergeCell ref="B4434:B4435"/>
    <mergeCell ref="C4434:D4435"/>
    <mergeCell ref="F4434:F4435"/>
    <mergeCell ref="G4434:G4435"/>
    <mergeCell ref="H4434:I4435"/>
    <mergeCell ref="J4434:O4434"/>
    <mergeCell ref="P4434:U4434"/>
    <mergeCell ref="V4434:W4435"/>
    <mergeCell ref="X4434:Y4435"/>
    <mergeCell ref="C4431:D4431"/>
    <mergeCell ref="E4431:AC4431"/>
    <mergeCell ref="AE4431:AH4431"/>
    <mergeCell ref="AI4431:AZ4431"/>
    <mergeCell ref="BA4431:BC4431"/>
    <mergeCell ref="BL4434:BN4435"/>
    <mergeCell ref="J4435:K4435"/>
    <mergeCell ref="L4435:M4435"/>
    <mergeCell ref="N4435:O4435"/>
    <mergeCell ref="P4435:Q4435"/>
    <mergeCell ref="R4435:S4435"/>
    <mergeCell ref="T4435:U4435"/>
    <mergeCell ref="Z4434:AA4435"/>
    <mergeCell ref="AB4434:AG4434"/>
    <mergeCell ref="AH4434:AM4434"/>
    <mergeCell ref="AN4434:AS4434"/>
    <mergeCell ref="AT4434:AY4434"/>
    <mergeCell ref="AZ4434:BE4434"/>
    <mergeCell ref="AN4435:AO4435"/>
    <mergeCell ref="AP4435:AQ4435"/>
    <mergeCell ref="AR4435:AS4435"/>
    <mergeCell ref="AT4435:AU4435"/>
    <mergeCell ref="BF4434:BK4434"/>
    <mergeCell ref="C4439:D4439"/>
    <mergeCell ref="B4440:B4441"/>
    <mergeCell ref="C4440:D4440"/>
    <mergeCell ref="E4440:E4441"/>
    <mergeCell ref="F4440:F4441"/>
    <mergeCell ref="G4440:G4441"/>
    <mergeCell ref="H4440:I4441"/>
    <mergeCell ref="J4440:K4441"/>
    <mergeCell ref="L4440:M4441"/>
    <mergeCell ref="BD4438:BE4439"/>
    <mergeCell ref="BF4438:BG4439"/>
    <mergeCell ref="BH4438:BI4439"/>
    <mergeCell ref="BJ4438:BK4439"/>
    <mergeCell ref="BL4438:BN4439"/>
    <mergeCell ref="BP4438:BP4439"/>
    <mergeCell ref="AR4438:AS4439"/>
    <mergeCell ref="AT4438:AU4439"/>
    <mergeCell ref="AV4438:AW4439"/>
    <mergeCell ref="AX4438:AY4439"/>
    <mergeCell ref="AZ4438:BA4439"/>
    <mergeCell ref="BB4438:BC4439"/>
    <mergeCell ref="AF4438:AG4439"/>
    <mergeCell ref="AH4438:AI4439"/>
    <mergeCell ref="AJ4438:AK4439"/>
    <mergeCell ref="AL4438:AM4439"/>
    <mergeCell ref="AN4438:AO4439"/>
    <mergeCell ref="AP4438:AQ4439"/>
    <mergeCell ref="T4438:U4439"/>
    <mergeCell ref="V4438:W4439"/>
    <mergeCell ref="X4438:Y4439"/>
    <mergeCell ref="Z4438:AA4439"/>
    <mergeCell ref="AB4438:AC4439"/>
    <mergeCell ref="AD4438:AE4439"/>
    <mergeCell ref="H4438:I4439"/>
    <mergeCell ref="J4438:K4439"/>
    <mergeCell ref="L4438:M4439"/>
    <mergeCell ref="N4438:O4439"/>
    <mergeCell ref="P4438:Q4439"/>
    <mergeCell ref="R4438:S4439"/>
    <mergeCell ref="BJ4440:BK4441"/>
    <mergeCell ref="BL4440:BN4441"/>
    <mergeCell ref="BP4440:BP4441"/>
    <mergeCell ref="C4441:D4441"/>
    <mergeCell ref="BO4438:BO4439"/>
    <mergeCell ref="B4442:B4443"/>
    <mergeCell ref="C4442:D4442"/>
    <mergeCell ref="E4442:E4443"/>
    <mergeCell ref="F4442:F4443"/>
    <mergeCell ref="G4442:G4443"/>
    <mergeCell ref="AX4440:AY4441"/>
    <mergeCell ref="AZ4440:BA4441"/>
    <mergeCell ref="BB4440:BC4441"/>
    <mergeCell ref="BD4440:BE4441"/>
    <mergeCell ref="BF4440:BG4441"/>
    <mergeCell ref="BH4440:BI4441"/>
    <mergeCell ref="AL4440:AM4441"/>
    <mergeCell ref="AN4440:AO4441"/>
    <mergeCell ref="AP4440:AQ4441"/>
    <mergeCell ref="AR4440:AS4441"/>
    <mergeCell ref="AT4440:AU4441"/>
    <mergeCell ref="AV4440:AW4441"/>
    <mergeCell ref="Z4440:AA4441"/>
    <mergeCell ref="AB4440:AC4441"/>
    <mergeCell ref="AD4440:AE4441"/>
    <mergeCell ref="AF4440:AG4441"/>
    <mergeCell ref="AH4440:AI4441"/>
    <mergeCell ref="AJ4440:AK4441"/>
    <mergeCell ref="N4440:O4441"/>
    <mergeCell ref="P4440:Q4441"/>
    <mergeCell ref="R4440:S4441"/>
    <mergeCell ref="T4440:U4441"/>
    <mergeCell ref="V4440:W4441"/>
    <mergeCell ref="X4440:Y4441"/>
    <mergeCell ref="BQ4442:BQ4443"/>
    <mergeCell ref="C4443:D4443"/>
    <mergeCell ref="B4438:B4439"/>
    <mergeCell ref="C4438:D4438"/>
    <mergeCell ref="E4438:E4439"/>
    <mergeCell ref="F4438:F4439"/>
    <mergeCell ref="G4438:G4439"/>
    <mergeCell ref="BD4442:BE4443"/>
    <mergeCell ref="BF4442:BG4443"/>
    <mergeCell ref="BH4442:BI4443"/>
    <mergeCell ref="BJ4442:BK4443"/>
    <mergeCell ref="BL4442:BN4443"/>
    <mergeCell ref="BP4442:BP4443"/>
    <mergeCell ref="AR4442:AS4443"/>
    <mergeCell ref="AT4442:AU4443"/>
    <mergeCell ref="AV4442:AW4443"/>
    <mergeCell ref="AX4442:AY4443"/>
    <mergeCell ref="AZ4442:BA4443"/>
    <mergeCell ref="BB4442:BC4443"/>
    <mergeCell ref="AF4442:AG4443"/>
    <mergeCell ref="AH4442:AI4443"/>
    <mergeCell ref="AJ4442:AK4443"/>
    <mergeCell ref="AL4442:AM4443"/>
    <mergeCell ref="AN4442:AO4443"/>
    <mergeCell ref="AP4442:AQ4443"/>
    <mergeCell ref="T4442:U4443"/>
    <mergeCell ref="V4442:W4443"/>
    <mergeCell ref="X4442:Y4443"/>
    <mergeCell ref="Z4442:AA4443"/>
    <mergeCell ref="AB4442:AC4443"/>
    <mergeCell ref="AD4442:AE4443"/>
    <mergeCell ref="H4442:I4443"/>
    <mergeCell ref="J4442:K4443"/>
    <mergeCell ref="L4442:M4443"/>
    <mergeCell ref="N4442:O4443"/>
    <mergeCell ref="P4442:Q4443"/>
    <mergeCell ref="R4442:S4443"/>
    <mergeCell ref="BJ4444:BK4445"/>
    <mergeCell ref="BL4444:BN4445"/>
    <mergeCell ref="BP4444:BP4445"/>
    <mergeCell ref="BQ4444:BQ4445"/>
    <mergeCell ref="C4445:D4445"/>
    <mergeCell ref="B4446:B4447"/>
    <mergeCell ref="C4446:D4446"/>
    <mergeCell ref="E4446:E4447"/>
    <mergeCell ref="F4446:F4447"/>
    <mergeCell ref="G4446:G4447"/>
    <mergeCell ref="AX4444:AY4445"/>
    <mergeCell ref="AZ4444:BA4445"/>
    <mergeCell ref="BB4444:BC4445"/>
    <mergeCell ref="BD4444:BE4445"/>
    <mergeCell ref="BF4444:BG4445"/>
    <mergeCell ref="BH4444:BI4445"/>
    <mergeCell ref="AL4444:AM4445"/>
    <mergeCell ref="AN4444:AO4445"/>
    <mergeCell ref="AP4444:AQ4445"/>
    <mergeCell ref="AR4444:AS4445"/>
    <mergeCell ref="AT4444:AU4445"/>
    <mergeCell ref="AV4444:AW4445"/>
    <mergeCell ref="Z4444:AA4445"/>
    <mergeCell ref="AB4444:AC4445"/>
    <mergeCell ref="AD4444:AE4445"/>
    <mergeCell ref="AF4444:AG4445"/>
    <mergeCell ref="AH4444:AI4445"/>
    <mergeCell ref="AJ4444:AK4445"/>
    <mergeCell ref="N4444:O4445"/>
    <mergeCell ref="P4444:Q4445"/>
    <mergeCell ref="R4444:S4445"/>
    <mergeCell ref="T4444:U4445"/>
    <mergeCell ref="V4444:W4445"/>
    <mergeCell ref="X4444:Y4445"/>
    <mergeCell ref="BQ4446:BQ4447"/>
    <mergeCell ref="C4447:D4447"/>
    <mergeCell ref="B4444:B4445"/>
    <mergeCell ref="C4444:D4444"/>
    <mergeCell ref="E4444:E4445"/>
    <mergeCell ref="F4444:F4445"/>
    <mergeCell ref="G4444:G4445"/>
    <mergeCell ref="H4444:I4445"/>
    <mergeCell ref="J4444:K4445"/>
    <mergeCell ref="L4444:M4445"/>
    <mergeCell ref="BD4446:BE4447"/>
    <mergeCell ref="BF4446:BG4447"/>
    <mergeCell ref="BH4446:BI4447"/>
    <mergeCell ref="BJ4446:BK4447"/>
    <mergeCell ref="BL4446:BN4447"/>
    <mergeCell ref="BP4446:BP4447"/>
    <mergeCell ref="AR4446:AS4447"/>
    <mergeCell ref="AT4446:AU4447"/>
    <mergeCell ref="AV4446:AW4447"/>
    <mergeCell ref="AX4446:AY4447"/>
    <mergeCell ref="AZ4446:BA4447"/>
    <mergeCell ref="BB4446:BC4447"/>
    <mergeCell ref="AF4446:AG4447"/>
    <mergeCell ref="AH4446:AI4447"/>
    <mergeCell ref="AJ4446:AK4447"/>
    <mergeCell ref="AL4446:AM4447"/>
    <mergeCell ref="AN4446:AO4447"/>
    <mergeCell ref="AP4446:AQ4447"/>
    <mergeCell ref="T4446:U4447"/>
    <mergeCell ref="V4446:W4447"/>
    <mergeCell ref="X4446:Y4447"/>
    <mergeCell ref="Z4446:AA4447"/>
    <mergeCell ref="AB4446:AC4447"/>
    <mergeCell ref="AD4446:AE4447"/>
    <mergeCell ref="H4446:I4447"/>
    <mergeCell ref="J4446:K4447"/>
    <mergeCell ref="L4446:M4447"/>
    <mergeCell ref="N4446:O4447"/>
    <mergeCell ref="P4446:Q4447"/>
    <mergeCell ref="R4446:S4447"/>
    <mergeCell ref="BJ4448:BK4449"/>
    <mergeCell ref="BL4448:BN4449"/>
    <mergeCell ref="BP4448:BP4449"/>
    <mergeCell ref="BQ4448:BQ4449"/>
    <mergeCell ref="C4449:D4449"/>
    <mergeCell ref="B4450:B4451"/>
    <mergeCell ref="C4450:D4450"/>
    <mergeCell ref="E4450:E4451"/>
    <mergeCell ref="F4450:F4451"/>
    <mergeCell ref="G4450:G4451"/>
    <mergeCell ref="AX4448:AY4449"/>
    <mergeCell ref="AZ4448:BA4449"/>
    <mergeCell ref="BB4448:BC4449"/>
    <mergeCell ref="BD4448:BE4449"/>
    <mergeCell ref="BF4448:BG4449"/>
    <mergeCell ref="BH4448:BI4449"/>
    <mergeCell ref="AL4448:AM4449"/>
    <mergeCell ref="AN4448:AO4449"/>
    <mergeCell ref="AP4448:AQ4449"/>
    <mergeCell ref="AR4448:AS4449"/>
    <mergeCell ref="AT4448:AU4449"/>
    <mergeCell ref="AV4448:AW4449"/>
    <mergeCell ref="Z4448:AA4449"/>
    <mergeCell ref="AB4448:AC4449"/>
    <mergeCell ref="AD4448:AE4449"/>
    <mergeCell ref="AF4448:AG4449"/>
    <mergeCell ref="AH4448:AI4449"/>
    <mergeCell ref="AJ4448:AK4449"/>
    <mergeCell ref="N4448:O4449"/>
    <mergeCell ref="P4448:Q4449"/>
    <mergeCell ref="R4448:S4449"/>
    <mergeCell ref="T4448:U4449"/>
    <mergeCell ref="V4448:W4449"/>
    <mergeCell ref="X4448:Y4449"/>
    <mergeCell ref="BQ4450:BQ4451"/>
    <mergeCell ref="C4451:D4451"/>
    <mergeCell ref="B4448:B4449"/>
    <mergeCell ref="C4448:D4448"/>
    <mergeCell ref="E4448:E4449"/>
    <mergeCell ref="F4448:F4449"/>
    <mergeCell ref="G4448:G4449"/>
    <mergeCell ref="H4448:I4449"/>
    <mergeCell ref="J4448:K4449"/>
    <mergeCell ref="L4448:M4449"/>
    <mergeCell ref="BD4450:BE4451"/>
    <mergeCell ref="BF4450:BG4451"/>
    <mergeCell ref="BH4450:BI4451"/>
    <mergeCell ref="BJ4450:BK4451"/>
    <mergeCell ref="BL4450:BN4451"/>
    <mergeCell ref="BP4450:BP4451"/>
    <mergeCell ref="AR4450:AS4451"/>
    <mergeCell ref="AT4450:AU4451"/>
    <mergeCell ref="T4450:U4451"/>
    <mergeCell ref="V4450:W4451"/>
    <mergeCell ref="X4450:Y4451"/>
    <mergeCell ref="Z4450:AA4451"/>
    <mergeCell ref="AB4450:AC4451"/>
    <mergeCell ref="AD4450:AE4451"/>
    <mergeCell ref="H4450:I4451"/>
    <mergeCell ref="J4450:K4451"/>
    <mergeCell ref="L4450:M4451"/>
    <mergeCell ref="N4450:O4451"/>
    <mergeCell ref="P4450:Q4451"/>
    <mergeCell ref="R4450:S4451"/>
    <mergeCell ref="BO4448:BO4449"/>
    <mergeCell ref="BO4450:BO4451"/>
    <mergeCell ref="BJ4452:BK4453"/>
    <mergeCell ref="BL4452:BN4453"/>
    <mergeCell ref="BP4452:BP4453"/>
    <mergeCell ref="BQ4452:BQ4453"/>
    <mergeCell ref="C4453:D4453"/>
    <mergeCell ref="B4454:B4455"/>
    <mergeCell ref="C4454:D4454"/>
    <mergeCell ref="E4454:E4455"/>
    <mergeCell ref="F4454:F4455"/>
    <mergeCell ref="G4454:G4455"/>
    <mergeCell ref="AX4452:AY4453"/>
    <mergeCell ref="AZ4452:BA4453"/>
    <mergeCell ref="BB4452:BC4453"/>
    <mergeCell ref="BD4452:BE4453"/>
    <mergeCell ref="BF4452:BG4453"/>
    <mergeCell ref="BH4452:BI4453"/>
    <mergeCell ref="AL4452:AM4453"/>
    <mergeCell ref="AN4452:AO4453"/>
    <mergeCell ref="AP4452:AQ4453"/>
    <mergeCell ref="AR4452:AS4453"/>
    <mergeCell ref="AT4452:AU4453"/>
    <mergeCell ref="AV4452:AW4453"/>
    <mergeCell ref="Z4452:AA4453"/>
    <mergeCell ref="AB4452:AC4453"/>
    <mergeCell ref="AD4452:AE4453"/>
    <mergeCell ref="AF4452:AG4453"/>
    <mergeCell ref="AH4452:AI4453"/>
    <mergeCell ref="AJ4452:AK4453"/>
    <mergeCell ref="N4452:O4453"/>
    <mergeCell ref="P4452:Q4453"/>
    <mergeCell ref="R4452:S4453"/>
    <mergeCell ref="T4452:U4453"/>
    <mergeCell ref="V4452:W4453"/>
    <mergeCell ref="X4452:Y4453"/>
    <mergeCell ref="BQ4454:BQ4455"/>
    <mergeCell ref="C4455:D4455"/>
    <mergeCell ref="B4452:B4453"/>
    <mergeCell ref="C4452:D4452"/>
    <mergeCell ref="E4452:E4453"/>
    <mergeCell ref="F4452:F4453"/>
    <mergeCell ref="G4452:G4453"/>
    <mergeCell ref="H4452:I4453"/>
    <mergeCell ref="J4452:K4453"/>
    <mergeCell ref="L4452:M4453"/>
    <mergeCell ref="BD4454:BE4455"/>
    <mergeCell ref="BF4454:BG4455"/>
    <mergeCell ref="BH4454:BI4455"/>
    <mergeCell ref="BJ4454:BK4455"/>
    <mergeCell ref="BL4454:BN4455"/>
    <mergeCell ref="BP4454:BP4455"/>
    <mergeCell ref="AR4454:AS4455"/>
    <mergeCell ref="AT4454:AU4455"/>
    <mergeCell ref="AV4454:AW4455"/>
    <mergeCell ref="AX4454:AY4455"/>
    <mergeCell ref="AZ4454:BA4455"/>
    <mergeCell ref="BB4454:BC4455"/>
    <mergeCell ref="AF4454:AG4455"/>
    <mergeCell ref="AH4454:AI4455"/>
    <mergeCell ref="AJ4454:AK4455"/>
    <mergeCell ref="AL4454:AM4455"/>
    <mergeCell ref="AN4454:AO4455"/>
    <mergeCell ref="AP4454:AQ4455"/>
    <mergeCell ref="T4454:U4455"/>
    <mergeCell ref="V4454:W4455"/>
    <mergeCell ref="X4454:Y4455"/>
    <mergeCell ref="Z4454:AA4455"/>
    <mergeCell ref="AB4454:AC4455"/>
    <mergeCell ref="AD4454:AE4455"/>
    <mergeCell ref="H4454:I4455"/>
    <mergeCell ref="J4454:K4455"/>
    <mergeCell ref="L4454:M4455"/>
    <mergeCell ref="N4454:O4455"/>
    <mergeCell ref="P4454:Q4455"/>
    <mergeCell ref="R4454:S4455"/>
    <mergeCell ref="C4457:D4457"/>
    <mergeCell ref="B4458:B4459"/>
    <mergeCell ref="C4458:D4458"/>
    <mergeCell ref="E4458:E4459"/>
    <mergeCell ref="F4458:F4459"/>
    <mergeCell ref="G4458:G4459"/>
    <mergeCell ref="AX4456:AY4457"/>
    <mergeCell ref="AZ4456:BA4457"/>
    <mergeCell ref="BB4456:BC4457"/>
    <mergeCell ref="BD4456:BE4457"/>
    <mergeCell ref="BF4456:BG4457"/>
    <mergeCell ref="BH4456:BI4457"/>
    <mergeCell ref="AL4456:AM4457"/>
    <mergeCell ref="AN4456:AO4457"/>
    <mergeCell ref="AP4456:AQ4457"/>
    <mergeCell ref="AR4456:AS4457"/>
    <mergeCell ref="AT4456:AU4457"/>
    <mergeCell ref="AV4456:AW4457"/>
    <mergeCell ref="Z4456:AA4457"/>
    <mergeCell ref="AB4456:AC4457"/>
    <mergeCell ref="AD4456:AE4457"/>
    <mergeCell ref="AF4456:AG4457"/>
    <mergeCell ref="AH4456:AI4457"/>
    <mergeCell ref="AJ4456:AK4457"/>
    <mergeCell ref="N4456:O4457"/>
    <mergeCell ref="P4456:Q4457"/>
    <mergeCell ref="R4456:S4457"/>
    <mergeCell ref="T4456:U4457"/>
    <mergeCell ref="V4456:W4457"/>
    <mergeCell ref="X4456:Y4457"/>
    <mergeCell ref="BQ4458:BQ4459"/>
    <mergeCell ref="C4459:D4459"/>
    <mergeCell ref="B4456:B4457"/>
    <mergeCell ref="C4456:D4456"/>
    <mergeCell ref="E4456:E4457"/>
    <mergeCell ref="F4456:F4457"/>
    <mergeCell ref="G4456:G4457"/>
    <mergeCell ref="H4456:I4457"/>
    <mergeCell ref="J4456:K4457"/>
    <mergeCell ref="L4456:M4457"/>
    <mergeCell ref="BD4458:BE4459"/>
    <mergeCell ref="BF4458:BG4459"/>
    <mergeCell ref="BH4458:BI4459"/>
    <mergeCell ref="BJ4458:BK4459"/>
    <mergeCell ref="BL4458:BN4459"/>
    <mergeCell ref="BP4458:BP4459"/>
    <mergeCell ref="AR4458:AS4459"/>
    <mergeCell ref="AT4458:AU4459"/>
    <mergeCell ref="AV4458:AW4459"/>
    <mergeCell ref="AX4458:AY4459"/>
    <mergeCell ref="AZ4458:BA4459"/>
    <mergeCell ref="BB4458:BC4459"/>
    <mergeCell ref="AF4458:AG4459"/>
    <mergeCell ref="AH4458:AI4459"/>
    <mergeCell ref="AJ4458:AK4459"/>
    <mergeCell ref="AL4458:AM4459"/>
    <mergeCell ref="AN4458:AO4459"/>
    <mergeCell ref="AP4458:AQ4459"/>
    <mergeCell ref="T4458:U4459"/>
    <mergeCell ref="V4458:W4459"/>
    <mergeCell ref="X4458:Y4459"/>
    <mergeCell ref="Z4458:AA4459"/>
    <mergeCell ref="AB4458:AC4459"/>
    <mergeCell ref="AD4458:AE4459"/>
    <mergeCell ref="H4458:I4459"/>
    <mergeCell ref="J4458:K4459"/>
    <mergeCell ref="L4458:M4459"/>
    <mergeCell ref="N4458:O4459"/>
    <mergeCell ref="P4458:Q4459"/>
    <mergeCell ref="R4458:S4459"/>
    <mergeCell ref="BJ4460:BK4461"/>
    <mergeCell ref="BL4460:BN4461"/>
    <mergeCell ref="BP4460:BP4461"/>
    <mergeCell ref="BQ4460:BQ4461"/>
    <mergeCell ref="C4461:D4461"/>
    <mergeCell ref="B4462:B4463"/>
    <mergeCell ref="C4462:D4462"/>
    <mergeCell ref="E4462:E4463"/>
    <mergeCell ref="F4462:F4463"/>
    <mergeCell ref="G4462:G4463"/>
    <mergeCell ref="AX4460:AY4461"/>
    <mergeCell ref="AZ4460:BA4461"/>
    <mergeCell ref="BB4460:BC4461"/>
    <mergeCell ref="BD4460:BE4461"/>
    <mergeCell ref="BF4460:BG4461"/>
    <mergeCell ref="BH4460:BI4461"/>
    <mergeCell ref="AL4460:AM4461"/>
    <mergeCell ref="AN4460:AO4461"/>
    <mergeCell ref="AP4460:AQ4461"/>
    <mergeCell ref="AR4460:AS4461"/>
    <mergeCell ref="AT4460:AU4461"/>
    <mergeCell ref="AV4460:AW4461"/>
    <mergeCell ref="Z4460:AA4461"/>
    <mergeCell ref="AB4460:AC4461"/>
    <mergeCell ref="AD4460:AE4461"/>
    <mergeCell ref="AF4460:AG4461"/>
    <mergeCell ref="AH4460:AI4461"/>
    <mergeCell ref="AJ4460:AK4461"/>
    <mergeCell ref="N4460:O4461"/>
    <mergeCell ref="P4460:Q4461"/>
    <mergeCell ref="R4460:S4461"/>
    <mergeCell ref="T4460:U4461"/>
    <mergeCell ref="V4460:W4461"/>
    <mergeCell ref="X4460:Y4461"/>
    <mergeCell ref="BQ4462:BQ4463"/>
    <mergeCell ref="C4463:D4463"/>
    <mergeCell ref="B4460:B4461"/>
    <mergeCell ref="C4460:D4460"/>
    <mergeCell ref="E4460:E4461"/>
    <mergeCell ref="F4460:F4461"/>
    <mergeCell ref="G4460:G4461"/>
    <mergeCell ref="H4460:I4461"/>
    <mergeCell ref="J4460:K4461"/>
    <mergeCell ref="L4460:M4461"/>
    <mergeCell ref="BD4462:BE4463"/>
    <mergeCell ref="BF4462:BG4463"/>
    <mergeCell ref="BH4462:BI4463"/>
    <mergeCell ref="BJ4462:BK4463"/>
    <mergeCell ref="BL4462:BN4463"/>
    <mergeCell ref="BP4462:BP4463"/>
    <mergeCell ref="AR4462:AS4463"/>
    <mergeCell ref="AT4462:AU4463"/>
    <mergeCell ref="AV4462:AW4463"/>
    <mergeCell ref="AX4462:AY4463"/>
    <mergeCell ref="T4462:U4463"/>
    <mergeCell ref="V4462:W4463"/>
    <mergeCell ref="X4462:Y4463"/>
    <mergeCell ref="Z4462:AA4463"/>
    <mergeCell ref="AB4462:AC4463"/>
    <mergeCell ref="AD4462:AE4463"/>
    <mergeCell ref="H4462:I4463"/>
    <mergeCell ref="J4462:K4463"/>
    <mergeCell ref="L4462:M4463"/>
    <mergeCell ref="N4462:O4463"/>
    <mergeCell ref="P4462:Q4463"/>
    <mergeCell ref="R4462:S4463"/>
    <mergeCell ref="BJ4464:BK4465"/>
    <mergeCell ref="BL4464:BN4465"/>
    <mergeCell ref="BP4464:BP4465"/>
    <mergeCell ref="BO4464:BO4465"/>
    <mergeCell ref="C4465:D4465"/>
    <mergeCell ref="B4466:B4467"/>
    <mergeCell ref="C4466:D4466"/>
    <mergeCell ref="E4466:E4467"/>
    <mergeCell ref="F4466:F4467"/>
    <mergeCell ref="G4466:G4467"/>
    <mergeCell ref="AX4464:AY4465"/>
    <mergeCell ref="AZ4464:BA4465"/>
    <mergeCell ref="BB4464:BC4465"/>
    <mergeCell ref="BD4464:BE4465"/>
    <mergeCell ref="BF4464:BG4465"/>
    <mergeCell ref="BH4464:BI4465"/>
    <mergeCell ref="AL4464:AM4465"/>
    <mergeCell ref="AN4464:AO4465"/>
    <mergeCell ref="AP4464:AQ4465"/>
    <mergeCell ref="AR4464:AS4465"/>
    <mergeCell ref="AT4464:AU4465"/>
    <mergeCell ref="AV4464:AW4465"/>
    <mergeCell ref="Z4464:AA4465"/>
    <mergeCell ref="AB4464:AC4465"/>
    <mergeCell ref="AD4464:AE4465"/>
    <mergeCell ref="AF4464:AG4465"/>
    <mergeCell ref="AH4464:AI4465"/>
    <mergeCell ref="AJ4464:AK4465"/>
    <mergeCell ref="N4464:O4465"/>
    <mergeCell ref="P4464:Q4465"/>
    <mergeCell ref="R4464:S4465"/>
    <mergeCell ref="T4464:U4465"/>
    <mergeCell ref="V4464:W4465"/>
    <mergeCell ref="X4464:Y4465"/>
    <mergeCell ref="BO4462:BO4463"/>
    <mergeCell ref="C4467:D4467"/>
    <mergeCell ref="B4464:B4465"/>
    <mergeCell ref="C4464:D4464"/>
    <mergeCell ref="E4464:E4465"/>
    <mergeCell ref="F4464:F4465"/>
    <mergeCell ref="G4464:G4465"/>
    <mergeCell ref="H4464:I4465"/>
    <mergeCell ref="J4464:K4465"/>
    <mergeCell ref="L4464:M4465"/>
    <mergeCell ref="H4470:I4471"/>
    <mergeCell ref="J4470:K4471"/>
    <mergeCell ref="L4470:M4471"/>
    <mergeCell ref="N4470:O4471"/>
    <mergeCell ref="P4470:Q4471"/>
    <mergeCell ref="R4470:S4471"/>
    <mergeCell ref="BD4466:BE4467"/>
    <mergeCell ref="BF4466:BG4467"/>
    <mergeCell ref="BH4466:BI4467"/>
    <mergeCell ref="BJ4466:BK4467"/>
    <mergeCell ref="BL4466:BN4467"/>
    <mergeCell ref="BP4466:BP4467"/>
    <mergeCell ref="AR4466:AS4467"/>
    <mergeCell ref="AT4466:AU4467"/>
    <mergeCell ref="AV4466:AW4467"/>
    <mergeCell ref="AX4466:AY4467"/>
    <mergeCell ref="AZ4466:BA4467"/>
    <mergeCell ref="BB4466:BC4467"/>
    <mergeCell ref="AF4466:AG4467"/>
    <mergeCell ref="AH4466:AI4467"/>
    <mergeCell ref="AJ4466:AK4467"/>
    <mergeCell ref="AL4466:AM4467"/>
    <mergeCell ref="AN4466:AO4467"/>
    <mergeCell ref="AP4466:AQ4467"/>
    <mergeCell ref="T4466:U4467"/>
    <mergeCell ref="V4466:W4467"/>
    <mergeCell ref="X4466:Y4467"/>
    <mergeCell ref="Z4466:AA4467"/>
    <mergeCell ref="AB4466:AC4467"/>
    <mergeCell ref="AD4466:AE4467"/>
    <mergeCell ref="H4466:I4467"/>
    <mergeCell ref="J4466:K4467"/>
    <mergeCell ref="L4466:M4467"/>
    <mergeCell ref="N4466:O4467"/>
    <mergeCell ref="P4466:Q4467"/>
    <mergeCell ref="R4466:S4467"/>
    <mergeCell ref="BJ4468:BK4469"/>
    <mergeCell ref="BL4468:BN4469"/>
    <mergeCell ref="BP4468:BP4469"/>
    <mergeCell ref="BO4466:BO4467"/>
    <mergeCell ref="H4474:I4475"/>
    <mergeCell ref="J4474:K4475"/>
    <mergeCell ref="L4474:M4475"/>
    <mergeCell ref="N4474:O4475"/>
    <mergeCell ref="P4474:Q4475"/>
    <mergeCell ref="R4474:S4475"/>
    <mergeCell ref="BO4474:BO4475"/>
    <mergeCell ref="BJ4472:BK4473"/>
    <mergeCell ref="BL4472:BN4473"/>
    <mergeCell ref="BP4472:BP4473"/>
    <mergeCell ref="C4469:D4469"/>
    <mergeCell ref="B4470:B4471"/>
    <mergeCell ref="C4470:D4470"/>
    <mergeCell ref="E4470:E4471"/>
    <mergeCell ref="F4470:F4471"/>
    <mergeCell ref="G4470:G4471"/>
    <mergeCell ref="AX4468:AY4469"/>
    <mergeCell ref="AZ4468:BA4469"/>
    <mergeCell ref="BB4468:BC4469"/>
    <mergeCell ref="BD4468:BE4469"/>
    <mergeCell ref="BF4468:BG4469"/>
    <mergeCell ref="BH4468:BI4469"/>
    <mergeCell ref="AL4468:AM4469"/>
    <mergeCell ref="AN4468:AO4469"/>
    <mergeCell ref="AP4468:AQ4469"/>
    <mergeCell ref="AR4468:AS4469"/>
    <mergeCell ref="AT4468:AU4469"/>
    <mergeCell ref="AV4468:AW4469"/>
    <mergeCell ref="Z4468:AA4469"/>
    <mergeCell ref="AB4468:AC4469"/>
    <mergeCell ref="AD4468:AE4469"/>
    <mergeCell ref="AF4468:AG4469"/>
    <mergeCell ref="AH4468:AI4469"/>
    <mergeCell ref="AJ4468:AK4469"/>
    <mergeCell ref="N4468:O4469"/>
    <mergeCell ref="P4468:Q4469"/>
    <mergeCell ref="R4468:S4469"/>
    <mergeCell ref="T4468:U4469"/>
    <mergeCell ref="V4468:W4469"/>
    <mergeCell ref="X4468:Y4469"/>
    <mergeCell ref="C4471:D4471"/>
    <mergeCell ref="B4468:B4469"/>
    <mergeCell ref="C4468:D4468"/>
    <mergeCell ref="E4468:E4469"/>
    <mergeCell ref="F4468:F4469"/>
    <mergeCell ref="G4468:G4469"/>
    <mergeCell ref="H4468:I4469"/>
    <mergeCell ref="J4468:K4469"/>
    <mergeCell ref="L4468:M4469"/>
    <mergeCell ref="BD4470:BE4471"/>
    <mergeCell ref="BF4470:BG4471"/>
    <mergeCell ref="BH4470:BI4471"/>
    <mergeCell ref="BJ4470:BK4471"/>
    <mergeCell ref="BL4470:BN4471"/>
    <mergeCell ref="BP4470:BP4471"/>
    <mergeCell ref="AR4470:AS4471"/>
    <mergeCell ref="AT4470:AU4471"/>
    <mergeCell ref="AV4470:AW4471"/>
    <mergeCell ref="AX4470:AY4471"/>
    <mergeCell ref="AZ4470:BA4471"/>
    <mergeCell ref="BB4470:BC4471"/>
    <mergeCell ref="AF4470:AG4471"/>
    <mergeCell ref="BO4470:BO4471"/>
    <mergeCell ref="AB4470:AC4471"/>
    <mergeCell ref="C4473:D4473"/>
    <mergeCell ref="B4474:B4475"/>
    <mergeCell ref="C4474:D4474"/>
    <mergeCell ref="E4474:E4475"/>
    <mergeCell ref="F4474:F4475"/>
    <mergeCell ref="G4474:G4475"/>
    <mergeCell ref="AX4472:AY4473"/>
    <mergeCell ref="AZ4472:BA4473"/>
    <mergeCell ref="BB4472:BC4473"/>
    <mergeCell ref="BD4472:BE4473"/>
    <mergeCell ref="BF4472:BG4473"/>
    <mergeCell ref="BH4472:BI4473"/>
    <mergeCell ref="AL4472:AM4473"/>
    <mergeCell ref="AN4472:AO4473"/>
    <mergeCell ref="AP4472:AQ4473"/>
    <mergeCell ref="AR4472:AS4473"/>
    <mergeCell ref="AT4472:AU4473"/>
    <mergeCell ref="AV4472:AW4473"/>
    <mergeCell ref="Z4472:AA4473"/>
    <mergeCell ref="AB4472:AC4473"/>
    <mergeCell ref="BQ4476:BQ4477"/>
    <mergeCell ref="B4478:C4478"/>
    <mergeCell ref="BD4476:BE4477"/>
    <mergeCell ref="BF4476:BG4477"/>
    <mergeCell ref="BH4476:BI4477"/>
    <mergeCell ref="BJ4476:BK4477"/>
    <mergeCell ref="BL4476:BN4477"/>
    <mergeCell ref="BP4476:BP4477"/>
    <mergeCell ref="AR4476:AS4477"/>
    <mergeCell ref="AD4472:AE4473"/>
    <mergeCell ref="AF4472:AG4473"/>
    <mergeCell ref="AH4472:AI4473"/>
    <mergeCell ref="AJ4472:AK4473"/>
    <mergeCell ref="N4472:O4473"/>
    <mergeCell ref="P4472:Q4473"/>
    <mergeCell ref="R4472:S4473"/>
    <mergeCell ref="T4472:U4473"/>
    <mergeCell ref="V4472:W4473"/>
    <mergeCell ref="X4472:Y4473"/>
    <mergeCell ref="B4476:C4477"/>
    <mergeCell ref="D4476:E4477"/>
    <mergeCell ref="H4476:I4477"/>
    <mergeCell ref="J4476:K4477"/>
    <mergeCell ref="L4476:M4477"/>
    <mergeCell ref="N4476:O4477"/>
    <mergeCell ref="P4476:Q4477"/>
    <mergeCell ref="R4476:S4477"/>
    <mergeCell ref="D4478:E4479"/>
    <mergeCell ref="H4478:I4479"/>
    <mergeCell ref="J4478:K4479"/>
    <mergeCell ref="BQ4474:BQ4475"/>
    <mergeCell ref="C4475:D4475"/>
    <mergeCell ref="B4472:B4473"/>
    <mergeCell ref="C4472:D4472"/>
    <mergeCell ref="E4472:E4473"/>
    <mergeCell ref="F4472:F4473"/>
    <mergeCell ref="G4472:G4473"/>
    <mergeCell ref="H4472:I4473"/>
    <mergeCell ref="J4472:K4473"/>
    <mergeCell ref="L4472:M4473"/>
    <mergeCell ref="BO4472:BO4473"/>
    <mergeCell ref="BD4474:BE4475"/>
    <mergeCell ref="BF4474:BG4475"/>
    <mergeCell ref="BH4474:BI4475"/>
    <mergeCell ref="B4483:C4483"/>
    <mergeCell ref="H4483:J4483"/>
    <mergeCell ref="L4483:N4483"/>
    <mergeCell ref="BJ4495:BK4496"/>
    <mergeCell ref="BL4495:BN4496"/>
    <mergeCell ref="BP4495:BP4496"/>
    <mergeCell ref="B4486:BN4486"/>
    <mergeCell ref="E4488:AC4488"/>
    <mergeCell ref="AE4488:AK4488"/>
    <mergeCell ref="AL4488:BM4488"/>
    <mergeCell ref="AO4483:AQ4483"/>
    <mergeCell ref="AS4483:AU4483"/>
    <mergeCell ref="AZ4483:BD4483"/>
    <mergeCell ref="BE4483:BG4483"/>
    <mergeCell ref="BI4483:BK4483"/>
    <mergeCell ref="BA4484:BN4484"/>
    <mergeCell ref="S4483:U4483"/>
    <mergeCell ref="L4478:M4479"/>
    <mergeCell ref="N4478:O4479"/>
    <mergeCell ref="P4478:Q4479"/>
    <mergeCell ref="R4478:S4479"/>
    <mergeCell ref="T4478:U4479"/>
    <mergeCell ref="V4478:W4479"/>
    <mergeCell ref="X4478:Y4479"/>
    <mergeCell ref="Z4478:AA4479"/>
    <mergeCell ref="AB4478:AC4479"/>
    <mergeCell ref="AD4478:AE4479"/>
    <mergeCell ref="AF4478:AG4479"/>
    <mergeCell ref="AH4478:AI4479"/>
    <mergeCell ref="AJ4478:AK4479"/>
    <mergeCell ref="AL4478:AM4479"/>
    <mergeCell ref="AN4478:AO4479"/>
    <mergeCell ref="AP4478:AQ4479"/>
    <mergeCell ref="AR4478:AS4479"/>
    <mergeCell ref="AT4478:AU4479"/>
    <mergeCell ref="AV4478:AW4479"/>
    <mergeCell ref="AX4478:AY4479"/>
    <mergeCell ref="AZ4478:BA4479"/>
    <mergeCell ref="BB4478:BC4479"/>
    <mergeCell ref="H4495:I4496"/>
    <mergeCell ref="J4495:K4496"/>
    <mergeCell ref="L4495:M4496"/>
    <mergeCell ref="AV4494:AW4494"/>
    <mergeCell ref="AX4494:AY4494"/>
    <mergeCell ref="AZ4494:BA4494"/>
    <mergeCell ref="BB4494:BC4494"/>
    <mergeCell ref="BD4494:BE4494"/>
    <mergeCell ref="BF4494:BG4494"/>
    <mergeCell ref="AJ4494:AK4494"/>
    <mergeCell ref="AL4494:AM4494"/>
    <mergeCell ref="BH4494:BI4494"/>
    <mergeCell ref="BJ4494:BK4494"/>
    <mergeCell ref="B4481:C4481"/>
    <mergeCell ref="H4481:J4481"/>
    <mergeCell ref="L4481:N4481"/>
    <mergeCell ref="O4481:R4481"/>
    <mergeCell ref="AB4494:AC4494"/>
    <mergeCell ref="AD4494:AE4494"/>
    <mergeCell ref="AF4494:AG4494"/>
    <mergeCell ref="AH4494:AI4494"/>
    <mergeCell ref="BO4478:BO4479"/>
    <mergeCell ref="BP4480:BQ4480"/>
    <mergeCell ref="BO4493:BO4494"/>
    <mergeCell ref="AX4495:AY4496"/>
    <mergeCell ref="AZ4495:BA4496"/>
    <mergeCell ref="BB4495:BC4496"/>
    <mergeCell ref="BD4495:BE4496"/>
    <mergeCell ref="BF4495:BG4496"/>
    <mergeCell ref="BH4495:BI4496"/>
    <mergeCell ref="AL4495:AM4496"/>
    <mergeCell ref="AN4495:AO4496"/>
    <mergeCell ref="AP4495:AQ4496"/>
    <mergeCell ref="AR4495:AS4496"/>
    <mergeCell ref="AT4495:AU4496"/>
    <mergeCell ref="AV4495:AW4496"/>
    <mergeCell ref="Z4495:AA4496"/>
    <mergeCell ref="AB4495:AC4496"/>
    <mergeCell ref="AD4495:AE4496"/>
    <mergeCell ref="AF4495:AG4496"/>
    <mergeCell ref="AH4495:AI4496"/>
    <mergeCell ref="AJ4495:AK4496"/>
    <mergeCell ref="N4495:O4496"/>
    <mergeCell ref="P4495:Q4496"/>
    <mergeCell ref="R4495:S4496"/>
    <mergeCell ref="T4495:U4496"/>
    <mergeCell ref="V4495:W4496"/>
    <mergeCell ref="X4495:Y4496"/>
    <mergeCell ref="B4495:B4496"/>
    <mergeCell ref="C4495:D4495"/>
    <mergeCell ref="E4495:E4496"/>
    <mergeCell ref="F4495:F4496"/>
    <mergeCell ref="G4495:G4496"/>
    <mergeCell ref="BO4495:BO4496"/>
    <mergeCell ref="C4496:D4496"/>
    <mergeCell ref="BD4490:BM4490"/>
    <mergeCell ref="B4493:B4494"/>
    <mergeCell ref="C4493:D4494"/>
    <mergeCell ref="F4493:F4494"/>
    <mergeCell ref="G4493:G4494"/>
    <mergeCell ref="H4493:I4494"/>
    <mergeCell ref="J4493:O4493"/>
    <mergeCell ref="P4493:U4493"/>
    <mergeCell ref="V4493:W4494"/>
    <mergeCell ref="X4493:Y4494"/>
    <mergeCell ref="C4490:D4490"/>
    <mergeCell ref="E4490:AC4490"/>
    <mergeCell ref="AE4490:AH4490"/>
    <mergeCell ref="AI4490:AZ4490"/>
    <mergeCell ref="BA4490:BC4490"/>
    <mergeCell ref="BL4493:BN4494"/>
    <mergeCell ref="J4494:K4494"/>
    <mergeCell ref="L4494:M4494"/>
    <mergeCell ref="N4494:O4494"/>
    <mergeCell ref="P4494:Q4494"/>
    <mergeCell ref="R4494:S4494"/>
    <mergeCell ref="T4494:U4494"/>
    <mergeCell ref="Z4493:AA4494"/>
    <mergeCell ref="AB4493:AG4493"/>
    <mergeCell ref="AH4493:AM4493"/>
    <mergeCell ref="AN4493:AS4493"/>
    <mergeCell ref="AT4493:AY4493"/>
    <mergeCell ref="AZ4493:BE4493"/>
    <mergeCell ref="AN4494:AO4494"/>
    <mergeCell ref="AP4494:AQ4494"/>
    <mergeCell ref="AR4494:AS4494"/>
    <mergeCell ref="AT4494:AU4494"/>
    <mergeCell ref="BF4493:BK4493"/>
    <mergeCell ref="C4498:D4498"/>
    <mergeCell ref="B4499:B4500"/>
    <mergeCell ref="C4499:D4499"/>
    <mergeCell ref="E4499:E4500"/>
    <mergeCell ref="F4499:F4500"/>
    <mergeCell ref="G4499:G4500"/>
    <mergeCell ref="H4499:I4500"/>
    <mergeCell ref="J4499:K4500"/>
    <mergeCell ref="L4499:M4500"/>
    <mergeCell ref="BD4497:BE4498"/>
    <mergeCell ref="BF4497:BG4498"/>
    <mergeCell ref="BH4497:BI4498"/>
    <mergeCell ref="BJ4497:BK4498"/>
    <mergeCell ref="BL4497:BN4498"/>
    <mergeCell ref="BP4497:BP4498"/>
    <mergeCell ref="AR4497:AS4498"/>
    <mergeCell ref="AT4497:AU4498"/>
    <mergeCell ref="AV4497:AW4498"/>
    <mergeCell ref="AX4497:AY4498"/>
    <mergeCell ref="AZ4497:BA4498"/>
    <mergeCell ref="BB4497:BC4498"/>
    <mergeCell ref="AF4497:AG4498"/>
    <mergeCell ref="AH4497:AI4498"/>
    <mergeCell ref="AJ4497:AK4498"/>
    <mergeCell ref="AL4497:AM4498"/>
    <mergeCell ref="AN4497:AO4498"/>
    <mergeCell ref="AP4497:AQ4498"/>
    <mergeCell ref="T4497:U4498"/>
    <mergeCell ref="V4497:W4498"/>
    <mergeCell ref="X4497:Y4498"/>
    <mergeCell ref="Z4497:AA4498"/>
    <mergeCell ref="AB4497:AC4498"/>
    <mergeCell ref="AD4497:AE4498"/>
    <mergeCell ref="H4497:I4498"/>
    <mergeCell ref="J4497:K4498"/>
    <mergeCell ref="L4497:M4498"/>
    <mergeCell ref="N4497:O4498"/>
    <mergeCell ref="P4497:Q4498"/>
    <mergeCell ref="R4497:S4498"/>
    <mergeCell ref="BJ4499:BK4500"/>
    <mergeCell ref="BL4499:BN4500"/>
    <mergeCell ref="BP4499:BP4500"/>
    <mergeCell ref="C4500:D4500"/>
    <mergeCell ref="BO4497:BO4498"/>
    <mergeCell ref="B4501:B4502"/>
    <mergeCell ref="C4501:D4501"/>
    <mergeCell ref="E4501:E4502"/>
    <mergeCell ref="F4501:F4502"/>
    <mergeCell ref="G4501:G4502"/>
    <mergeCell ref="AX4499:AY4500"/>
    <mergeCell ref="AZ4499:BA4500"/>
    <mergeCell ref="BB4499:BC4500"/>
    <mergeCell ref="BD4499:BE4500"/>
    <mergeCell ref="BF4499:BG4500"/>
    <mergeCell ref="BH4499:BI4500"/>
    <mergeCell ref="AL4499:AM4500"/>
    <mergeCell ref="AN4499:AO4500"/>
    <mergeCell ref="AP4499:AQ4500"/>
    <mergeCell ref="AR4499:AS4500"/>
    <mergeCell ref="AT4499:AU4500"/>
    <mergeCell ref="AV4499:AW4500"/>
    <mergeCell ref="Z4499:AA4500"/>
    <mergeCell ref="AB4499:AC4500"/>
    <mergeCell ref="AD4499:AE4500"/>
    <mergeCell ref="AF4499:AG4500"/>
    <mergeCell ref="AH4499:AI4500"/>
    <mergeCell ref="AJ4499:AK4500"/>
    <mergeCell ref="N4499:O4500"/>
    <mergeCell ref="P4499:Q4500"/>
    <mergeCell ref="R4499:S4500"/>
    <mergeCell ref="T4499:U4500"/>
    <mergeCell ref="V4499:W4500"/>
    <mergeCell ref="X4499:Y4500"/>
    <mergeCell ref="BQ4501:BQ4502"/>
    <mergeCell ref="C4502:D4502"/>
    <mergeCell ref="B4497:B4498"/>
    <mergeCell ref="C4497:D4497"/>
    <mergeCell ref="E4497:E4498"/>
    <mergeCell ref="F4497:F4498"/>
    <mergeCell ref="G4497:G4498"/>
    <mergeCell ref="BD4501:BE4502"/>
    <mergeCell ref="BF4501:BG4502"/>
    <mergeCell ref="BH4501:BI4502"/>
    <mergeCell ref="BJ4501:BK4502"/>
    <mergeCell ref="BL4501:BN4502"/>
    <mergeCell ref="BP4501:BP4502"/>
    <mergeCell ref="AR4501:AS4502"/>
    <mergeCell ref="AT4501:AU4502"/>
    <mergeCell ref="AV4501:AW4502"/>
    <mergeCell ref="AX4501:AY4502"/>
    <mergeCell ref="AZ4501:BA4502"/>
    <mergeCell ref="BB4501:BC4502"/>
    <mergeCell ref="AF4501:AG4502"/>
    <mergeCell ref="AH4501:AI4502"/>
    <mergeCell ref="AJ4501:AK4502"/>
    <mergeCell ref="AL4501:AM4502"/>
    <mergeCell ref="AN4501:AO4502"/>
    <mergeCell ref="AP4501:AQ4502"/>
    <mergeCell ref="T4501:U4502"/>
    <mergeCell ref="V4501:W4502"/>
    <mergeCell ref="X4501:Y4502"/>
    <mergeCell ref="Z4501:AA4502"/>
    <mergeCell ref="AB4501:AC4502"/>
    <mergeCell ref="AD4501:AE4502"/>
    <mergeCell ref="H4501:I4502"/>
    <mergeCell ref="J4501:K4502"/>
    <mergeCell ref="L4501:M4502"/>
    <mergeCell ref="N4501:O4502"/>
    <mergeCell ref="P4501:Q4502"/>
    <mergeCell ref="R4501:S4502"/>
    <mergeCell ref="BJ4503:BK4504"/>
    <mergeCell ref="BL4503:BN4504"/>
    <mergeCell ref="BP4503:BP4504"/>
    <mergeCell ref="BQ4503:BQ4504"/>
    <mergeCell ref="C4504:D4504"/>
    <mergeCell ref="B4505:B4506"/>
    <mergeCell ref="C4505:D4505"/>
    <mergeCell ref="E4505:E4506"/>
    <mergeCell ref="F4505:F4506"/>
    <mergeCell ref="G4505:G4506"/>
    <mergeCell ref="AX4503:AY4504"/>
    <mergeCell ref="AZ4503:BA4504"/>
    <mergeCell ref="BB4503:BC4504"/>
    <mergeCell ref="BD4503:BE4504"/>
    <mergeCell ref="BF4503:BG4504"/>
    <mergeCell ref="BH4503:BI4504"/>
    <mergeCell ref="AL4503:AM4504"/>
    <mergeCell ref="AN4503:AO4504"/>
    <mergeCell ref="AP4503:AQ4504"/>
    <mergeCell ref="AR4503:AS4504"/>
    <mergeCell ref="AT4503:AU4504"/>
    <mergeCell ref="AV4503:AW4504"/>
    <mergeCell ref="Z4503:AA4504"/>
    <mergeCell ref="AB4503:AC4504"/>
    <mergeCell ref="AD4503:AE4504"/>
    <mergeCell ref="AF4503:AG4504"/>
    <mergeCell ref="AH4503:AI4504"/>
    <mergeCell ref="AJ4503:AK4504"/>
    <mergeCell ref="N4503:O4504"/>
    <mergeCell ref="P4503:Q4504"/>
    <mergeCell ref="R4503:S4504"/>
    <mergeCell ref="T4503:U4504"/>
    <mergeCell ref="V4503:W4504"/>
    <mergeCell ref="X4503:Y4504"/>
    <mergeCell ref="BQ4505:BQ4506"/>
    <mergeCell ref="C4506:D4506"/>
    <mergeCell ref="B4503:B4504"/>
    <mergeCell ref="C4503:D4503"/>
    <mergeCell ref="E4503:E4504"/>
    <mergeCell ref="F4503:F4504"/>
    <mergeCell ref="G4503:G4504"/>
    <mergeCell ref="H4503:I4504"/>
    <mergeCell ref="J4503:K4504"/>
    <mergeCell ref="L4503:M4504"/>
    <mergeCell ref="BD4505:BE4506"/>
    <mergeCell ref="BF4505:BG4506"/>
    <mergeCell ref="BH4505:BI4506"/>
    <mergeCell ref="BJ4505:BK4506"/>
    <mergeCell ref="BL4505:BN4506"/>
    <mergeCell ref="BP4505:BP4506"/>
    <mergeCell ref="AR4505:AS4506"/>
    <mergeCell ref="AT4505:AU4506"/>
    <mergeCell ref="AV4505:AW4506"/>
    <mergeCell ref="AX4505:AY4506"/>
    <mergeCell ref="AZ4505:BA4506"/>
    <mergeCell ref="BB4505:BC4506"/>
    <mergeCell ref="AF4505:AG4506"/>
    <mergeCell ref="AH4505:AI4506"/>
    <mergeCell ref="AJ4505:AK4506"/>
    <mergeCell ref="AL4505:AM4506"/>
    <mergeCell ref="AN4505:AO4506"/>
    <mergeCell ref="AP4505:AQ4506"/>
    <mergeCell ref="T4505:U4506"/>
    <mergeCell ref="V4505:W4506"/>
    <mergeCell ref="X4505:Y4506"/>
    <mergeCell ref="Z4505:AA4506"/>
    <mergeCell ref="AB4505:AC4506"/>
    <mergeCell ref="AD4505:AE4506"/>
    <mergeCell ref="H4505:I4506"/>
    <mergeCell ref="J4505:K4506"/>
    <mergeCell ref="L4505:M4506"/>
    <mergeCell ref="N4505:O4506"/>
    <mergeCell ref="P4505:Q4506"/>
    <mergeCell ref="R4505:S4506"/>
    <mergeCell ref="BJ4507:BK4508"/>
    <mergeCell ref="BL4507:BN4508"/>
    <mergeCell ref="BP4507:BP4508"/>
    <mergeCell ref="BQ4507:BQ4508"/>
    <mergeCell ref="C4508:D4508"/>
    <mergeCell ref="B4509:B4510"/>
    <mergeCell ref="C4509:D4509"/>
    <mergeCell ref="E4509:E4510"/>
    <mergeCell ref="F4509:F4510"/>
    <mergeCell ref="G4509:G4510"/>
    <mergeCell ref="AX4507:AY4508"/>
    <mergeCell ref="AZ4507:BA4508"/>
    <mergeCell ref="BB4507:BC4508"/>
    <mergeCell ref="BD4507:BE4508"/>
    <mergeCell ref="BF4507:BG4508"/>
    <mergeCell ref="BH4507:BI4508"/>
    <mergeCell ref="AL4507:AM4508"/>
    <mergeCell ref="AN4507:AO4508"/>
    <mergeCell ref="AP4507:AQ4508"/>
    <mergeCell ref="AR4507:AS4508"/>
    <mergeCell ref="AT4507:AU4508"/>
    <mergeCell ref="AV4507:AW4508"/>
    <mergeCell ref="Z4507:AA4508"/>
    <mergeCell ref="AB4507:AC4508"/>
    <mergeCell ref="AD4507:AE4508"/>
    <mergeCell ref="AF4507:AG4508"/>
    <mergeCell ref="AH4507:AI4508"/>
    <mergeCell ref="AJ4507:AK4508"/>
    <mergeCell ref="N4507:O4508"/>
    <mergeCell ref="P4507:Q4508"/>
    <mergeCell ref="R4507:S4508"/>
    <mergeCell ref="T4507:U4508"/>
    <mergeCell ref="V4507:W4508"/>
    <mergeCell ref="X4507:Y4508"/>
    <mergeCell ref="BQ4509:BQ4510"/>
    <mergeCell ref="C4510:D4510"/>
    <mergeCell ref="B4507:B4508"/>
    <mergeCell ref="C4507:D4507"/>
    <mergeCell ref="E4507:E4508"/>
    <mergeCell ref="F4507:F4508"/>
    <mergeCell ref="G4507:G4508"/>
    <mergeCell ref="H4507:I4508"/>
    <mergeCell ref="J4507:K4508"/>
    <mergeCell ref="L4507:M4508"/>
    <mergeCell ref="BD4509:BE4510"/>
    <mergeCell ref="BF4509:BG4510"/>
    <mergeCell ref="BH4509:BI4510"/>
    <mergeCell ref="BJ4509:BK4510"/>
    <mergeCell ref="BL4509:BN4510"/>
    <mergeCell ref="BP4509:BP4510"/>
    <mergeCell ref="AR4509:AS4510"/>
    <mergeCell ref="AT4509:AU4510"/>
    <mergeCell ref="AV4509:AW4510"/>
    <mergeCell ref="AX4509:AY4510"/>
    <mergeCell ref="AZ4509:BA4510"/>
    <mergeCell ref="BB4509:BC4510"/>
    <mergeCell ref="AF4509:AG4510"/>
    <mergeCell ref="AH4509:AI4510"/>
    <mergeCell ref="AJ4509:AK4510"/>
    <mergeCell ref="AL4509:AM4510"/>
    <mergeCell ref="AN4509:AO4510"/>
    <mergeCell ref="AP4509:AQ4510"/>
    <mergeCell ref="T4509:U4510"/>
    <mergeCell ref="V4509:W4510"/>
    <mergeCell ref="X4509:Y4510"/>
    <mergeCell ref="Z4509:AA4510"/>
    <mergeCell ref="AB4509:AC4510"/>
    <mergeCell ref="AD4509:AE4510"/>
    <mergeCell ref="H4509:I4510"/>
    <mergeCell ref="J4509:K4510"/>
    <mergeCell ref="L4509:M4510"/>
    <mergeCell ref="N4509:O4510"/>
    <mergeCell ref="P4509:Q4510"/>
    <mergeCell ref="R4509:S4510"/>
    <mergeCell ref="BO4507:BO4508"/>
    <mergeCell ref="BO4509:BO4510"/>
    <mergeCell ref="BJ4511:BK4512"/>
    <mergeCell ref="BL4511:BN4512"/>
    <mergeCell ref="BP4511:BP4512"/>
    <mergeCell ref="BQ4511:BQ4512"/>
    <mergeCell ref="C4512:D4512"/>
    <mergeCell ref="B4513:B4514"/>
    <mergeCell ref="C4513:D4513"/>
    <mergeCell ref="E4513:E4514"/>
    <mergeCell ref="F4513:F4514"/>
    <mergeCell ref="G4513:G4514"/>
    <mergeCell ref="AX4511:AY4512"/>
    <mergeCell ref="AZ4511:BA4512"/>
    <mergeCell ref="BB4511:BC4512"/>
    <mergeCell ref="BD4511:BE4512"/>
    <mergeCell ref="BF4511:BG4512"/>
    <mergeCell ref="BH4511:BI4512"/>
    <mergeCell ref="AL4511:AM4512"/>
    <mergeCell ref="AN4511:AO4512"/>
    <mergeCell ref="AP4511:AQ4512"/>
    <mergeCell ref="AR4511:AS4512"/>
    <mergeCell ref="AT4511:AU4512"/>
    <mergeCell ref="AV4511:AW4512"/>
    <mergeCell ref="Z4511:AA4512"/>
    <mergeCell ref="AB4511:AC4512"/>
    <mergeCell ref="AD4511:AE4512"/>
    <mergeCell ref="AF4511:AG4512"/>
    <mergeCell ref="AH4511:AI4512"/>
    <mergeCell ref="AJ4511:AK4512"/>
    <mergeCell ref="N4511:O4512"/>
    <mergeCell ref="P4511:Q4512"/>
    <mergeCell ref="R4511:S4512"/>
    <mergeCell ref="T4511:U4512"/>
    <mergeCell ref="V4511:W4512"/>
    <mergeCell ref="X4511:Y4512"/>
    <mergeCell ref="BQ4513:BQ4514"/>
    <mergeCell ref="C4514:D4514"/>
    <mergeCell ref="B4511:B4512"/>
    <mergeCell ref="C4511:D4511"/>
    <mergeCell ref="E4511:E4512"/>
    <mergeCell ref="F4511:F4512"/>
    <mergeCell ref="G4511:G4512"/>
    <mergeCell ref="H4511:I4512"/>
    <mergeCell ref="J4511:K4512"/>
    <mergeCell ref="L4511:M4512"/>
    <mergeCell ref="BD4513:BE4514"/>
    <mergeCell ref="BF4513:BG4514"/>
    <mergeCell ref="BH4513:BI4514"/>
    <mergeCell ref="BJ4513:BK4514"/>
    <mergeCell ref="BL4513:BN4514"/>
    <mergeCell ref="BP4513:BP4514"/>
    <mergeCell ref="AR4513:AS4514"/>
    <mergeCell ref="AT4513:AU4514"/>
    <mergeCell ref="AV4513:AW4514"/>
    <mergeCell ref="AX4513:AY4514"/>
    <mergeCell ref="AZ4513:BA4514"/>
    <mergeCell ref="BB4513:BC4514"/>
    <mergeCell ref="AF4513:AG4514"/>
    <mergeCell ref="AH4513:AI4514"/>
    <mergeCell ref="AJ4513:AK4514"/>
    <mergeCell ref="AL4513:AM4514"/>
    <mergeCell ref="AN4513:AO4514"/>
    <mergeCell ref="AP4513:AQ4514"/>
    <mergeCell ref="T4513:U4514"/>
    <mergeCell ref="V4513:W4514"/>
    <mergeCell ref="X4513:Y4514"/>
    <mergeCell ref="Z4513:AA4514"/>
    <mergeCell ref="AB4513:AC4514"/>
    <mergeCell ref="AD4513:AE4514"/>
    <mergeCell ref="H4513:I4514"/>
    <mergeCell ref="J4513:K4514"/>
    <mergeCell ref="L4513:M4514"/>
    <mergeCell ref="N4513:O4514"/>
    <mergeCell ref="P4513:Q4514"/>
    <mergeCell ref="R4513:S4514"/>
    <mergeCell ref="BJ4515:BK4516"/>
    <mergeCell ref="BL4515:BN4516"/>
    <mergeCell ref="BP4515:BP4516"/>
    <mergeCell ref="BQ4515:BQ4516"/>
    <mergeCell ref="C4516:D4516"/>
    <mergeCell ref="B4517:B4518"/>
    <mergeCell ref="C4517:D4517"/>
    <mergeCell ref="E4517:E4518"/>
    <mergeCell ref="F4517:F4518"/>
    <mergeCell ref="G4517:G4518"/>
    <mergeCell ref="AX4515:AY4516"/>
    <mergeCell ref="AZ4515:BA4516"/>
    <mergeCell ref="BB4515:BC4516"/>
    <mergeCell ref="BD4515:BE4516"/>
    <mergeCell ref="BF4515:BG4516"/>
    <mergeCell ref="BH4515:BI4516"/>
    <mergeCell ref="AL4515:AM4516"/>
    <mergeCell ref="AN4515:AO4516"/>
    <mergeCell ref="AP4515:AQ4516"/>
    <mergeCell ref="AR4515:AS4516"/>
    <mergeCell ref="AT4515:AU4516"/>
    <mergeCell ref="AV4515:AW4516"/>
    <mergeCell ref="Z4515:AA4516"/>
    <mergeCell ref="AB4515:AC4516"/>
    <mergeCell ref="AD4515:AE4516"/>
    <mergeCell ref="AF4515:AG4516"/>
    <mergeCell ref="AH4515:AI4516"/>
    <mergeCell ref="AJ4515:AK4516"/>
    <mergeCell ref="N4515:O4516"/>
    <mergeCell ref="P4515:Q4516"/>
    <mergeCell ref="R4515:S4516"/>
    <mergeCell ref="T4515:U4516"/>
    <mergeCell ref="V4515:W4516"/>
    <mergeCell ref="X4515:Y4516"/>
    <mergeCell ref="BQ4517:BQ4518"/>
    <mergeCell ref="C4518:D4518"/>
    <mergeCell ref="B4515:B4516"/>
    <mergeCell ref="C4515:D4515"/>
    <mergeCell ref="E4515:E4516"/>
    <mergeCell ref="F4515:F4516"/>
    <mergeCell ref="G4515:G4516"/>
    <mergeCell ref="H4515:I4516"/>
    <mergeCell ref="J4515:K4516"/>
    <mergeCell ref="L4515:M4516"/>
    <mergeCell ref="BD4517:BE4518"/>
    <mergeCell ref="BF4517:BG4518"/>
    <mergeCell ref="BH4517:BI4518"/>
    <mergeCell ref="BJ4517:BK4518"/>
    <mergeCell ref="BL4517:BN4518"/>
    <mergeCell ref="BP4517:BP4518"/>
    <mergeCell ref="AR4517:AS4518"/>
    <mergeCell ref="AT4517:AU4518"/>
    <mergeCell ref="AV4517:AW4518"/>
    <mergeCell ref="AX4517:AY4518"/>
    <mergeCell ref="AZ4517:BA4518"/>
    <mergeCell ref="BB4517:BC4518"/>
    <mergeCell ref="AF4517:AG4518"/>
    <mergeCell ref="AH4517:AI4518"/>
    <mergeCell ref="AJ4517:AK4518"/>
    <mergeCell ref="AL4517:AM4518"/>
    <mergeCell ref="AN4517:AO4518"/>
    <mergeCell ref="AP4517:AQ4518"/>
    <mergeCell ref="T4517:U4518"/>
    <mergeCell ref="V4517:W4518"/>
    <mergeCell ref="X4517:Y4518"/>
    <mergeCell ref="Z4517:AA4518"/>
    <mergeCell ref="AB4517:AC4518"/>
    <mergeCell ref="AD4517:AE4518"/>
    <mergeCell ref="H4517:I4518"/>
    <mergeCell ref="J4517:K4518"/>
    <mergeCell ref="L4517:M4518"/>
    <mergeCell ref="N4517:O4518"/>
    <mergeCell ref="P4517:Q4518"/>
    <mergeCell ref="R4517:S4518"/>
    <mergeCell ref="BJ4519:BK4520"/>
    <mergeCell ref="BL4519:BN4520"/>
    <mergeCell ref="BP4519:BP4520"/>
    <mergeCell ref="BQ4519:BQ4520"/>
    <mergeCell ref="C4520:D4520"/>
    <mergeCell ref="B4521:B4522"/>
    <mergeCell ref="C4521:D4521"/>
    <mergeCell ref="E4521:E4522"/>
    <mergeCell ref="F4521:F4522"/>
    <mergeCell ref="G4521:G4522"/>
    <mergeCell ref="AX4519:AY4520"/>
    <mergeCell ref="AZ4519:BA4520"/>
    <mergeCell ref="BB4519:BC4520"/>
    <mergeCell ref="BD4519:BE4520"/>
    <mergeCell ref="BF4519:BG4520"/>
    <mergeCell ref="BH4519:BI4520"/>
    <mergeCell ref="AL4519:AM4520"/>
    <mergeCell ref="AN4519:AO4520"/>
    <mergeCell ref="AP4519:AQ4520"/>
    <mergeCell ref="AR4519:AS4520"/>
    <mergeCell ref="AT4519:AU4520"/>
    <mergeCell ref="AV4519:AW4520"/>
    <mergeCell ref="Z4519:AA4520"/>
    <mergeCell ref="AB4519:AC4520"/>
    <mergeCell ref="AD4519:AE4520"/>
    <mergeCell ref="AF4519:AG4520"/>
    <mergeCell ref="AH4519:AI4520"/>
    <mergeCell ref="AJ4519:AK4520"/>
    <mergeCell ref="N4519:O4520"/>
    <mergeCell ref="P4519:Q4520"/>
    <mergeCell ref="R4519:S4520"/>
    <mergeCell ref="T4519:U4520"/>
    <mergeCell ref="V4519:W4520"/>
    <mergeCell ref="X4519:Y4520"/>
    <mergeCell ref="BQ4521:BQ4522"/>
    <mergeCell ref="C4522:D4522"/>
    <mergeCell ref="B4519:B4520"/>
    <mergeCell ref="C4519:D4519"/>
    <mergeCell ref="E4519:E4520"/>
    <mergeCell ref="F4519:F4520"/>
    <mergeCell ref="G4519:G4520"/>
    <mergeCell ref="H4519:I4520"/>
    <mergeCell ref="J4519:K4520"/>
    <mergeCell ref="L4519:M4520"/>
    <mergeCell ref="BD4521:BE4522"/>
    <mergeCell ref="BF4521:BG4522"/>
    <mergeCell ref="BH4521:BI4522"/>
    <mergeCell ref="BJ4521:BK4522"/>
    <mergeCell ref="BL4521:BN4522"/>
    <mergeCell ref="BP4521:BP4522"/>
    <mergeCell ref="AR4521:AS4522"/>
    <mergeCell ref="AT4521:AU4522"/>
    <mergeCell ref="AV4521:AW4522"/>
    <mergeCell ref="AX4521:AY4522"/>
    <mergeCell ref="AZ4521:BA4522"/>
    <mergeCell ref="BB4521:BC4522"/>
    <mergeCell ref="AF4521:AG4522"/>
    <mergeCell ref="AH4521:AI4522"/>
    <mergeCell ref="AJ4521:AK4522"/>
    <mergeCell ref="AL4521:AM4522"/>
    <mergeCell ref="AN4521:AO4522"/>
    <mergeCell ref="AP4521:AQ4522"/>
    <mergeCell ref="T4521:U4522"/>
    <mergeCell ref="V4521:W4522"/>
    <mergeCell ref="X4521:Y4522"/>
    <mergeCell ref="Z4521:AA4522"/>
    <mergeCell ref="AB4521:AC4522"/>
    <mergeCell ref="AD4521:AE4522"/>
    <mergeCell ref="H4521:I4522"/>
    <mergeCell ref="J4521:K4522"/>
    <mergeCell ref="L4521:M4522"/>
    <mergeCell ref="N4521:O4522"/>
    <mergeCell ref="P4521:Q4522"/>
    <mergeCell ref="R4521:S4522"/>
    <mergeCell ref="BJ4523:BK4524"/>
    <mergeCell ref="BL4523:BN4524"/>
    <mergeCell ref="BP4523:BP4524"/>
    <mergeCell ref="BO4523:BO4524"/>
    <mergeCell ref="C4524:D4524"/>
    <mergeCell ref="B4525:B4526"/>
    <mergeCell ref="C4525:D4525"/>
    <mergeCell ref="E4525:E4526"/>
    <mergeCell ref="F4525:F4526"/>
    <mergeCell ref="G4525:G4526"/>
    <mergeCell ref="AX4523:AY4524"/>
    <mergeCell ref="AZ4523:BA4524"/>
    <mergeCell ref="BB4523:BC4524"/>
    <mergeCell ref="BD4523:BE4524"/>
    <mergeCell ref="BF4523:BG4524"/>
    <mergeCell ref="BH4523:BI4524"/>
    <mergeCell ref="AL4523:AM4524"/>
    <mergeCell ref="AN4523:AO4524"/>
    <mergeCell ref="AP4523:AQ4524"/>
    <mergeCell ref="AR4523:AS4524"/>
    <mergeCell ref="AT4523:AU4524"/>
    <mergeCell ref="AV4523:AW4524"/>
    <mergeCell ref="Z4523:AA4524"/>
    <mergeCell ref="AB4523:AC4524"/>
    <mergeCell ref="AD4523:AE4524"/>
    <mergeCell ref="AF4523:AG4524"/>
    <mergeCell ref="AH4523:AI4524"/>
    <mergeCell ref="AJ4523:AK4524"/>
    <mergeCell ref="N4523:O4524"/>
    <mergeCell ref="P4523:Q4524"/>
    <mergeCell ref="R4523:S4524"/>
    <mergeCell ref="T4523:U4524"/>
    <mergeCell ref="V4523:W4524"/>
    <mergeCell ref="X4523:Y4524"/>
    <mergeCell ref="BO4521:BO4522"/>
    <mergeCell ref="C4526:D4526"/>
    <mergeCell ref="B4523:B4524"/>
    <mergeCell ref="C4523:D4523"/>
    <mergeCell ref="E4523:E4524"/>
    <mergeCell ref="F4523:F4524"/>
    <mergeCell ref="G4523:G4524"/>
    <mergeCell ref="H4523:I4524"/>
    <mergeCell ref="J4523:K4524"/>
    <mergeCell ref="L4523:M4524"/>
    <mergeCell ref="BQ4529:BQ4530"/>
    <mergeCell ref="C4530:D4530"/>
    <mergeCell ref="B4527:B4528"/>
    <mergeCell ref="C4527:D4527"/>
    <mergeCell ref="E4527:E4528"/>
    <mergeCell ref="F4527:F4528"/>
    <mergeCell ref="G4527:G4528"/>
    <mergeCell ref="H4527:I4528"/>
    <mergeCell ref="J4527:K4528"/>
    <mergeCell ref="L4527:M4528"/>
    <mergeCell ref="BD4529:BE4530"/>
    <mergeCell ref="BF4529:BG4530"/>
    <mergeCell ref="BH4529:BI4530"/>
    <mergeCell ref="BJ4529:BK4530"/>
    <mergeCell ref="BL4529:BN4530"/>
    <mergeCell ref="BP4529:BP4530"/>
    <mergeCell ref="AR4529:AS4530"/>
    <mergeCell ref="AT4529:AU4530"/>
    <mergeCell ref="AV4529:AW4530"/>
    <mergeCell ref="AX4529:AY4530"/>
    <mergeCell ref="AZ4529:BA4530"/>
    <mergeCell ref="BB4529:BC4530"/>
    <mergeCell ref="AF4529:AG4530"/>
    <mergeCell ref="BO4529:BO4530"/>
    <mergeCell ref="AB4529:AC4530"/>
    <mergeCell ref="AD4529:AE4530"/>
    <mergeCell ref="H4529:I4530"/>
    <mergeCell ref="J4529:K4530"/>
    <mergeCell ref="L4529:M4530"/>
    <mergeCell ref="N4529:O4530"/>
    <mergeCell ref="P4529:Q4530"/>
    <mergeCell ref="R4529:S4530"/>
    <mergeCell ref="BD4525:BE4526"/>
    <mergeCell ref="BF4525:BG4526"/>
    <mergeCell ref="BH4525:BI4526"/>
    <mergeCell ref="BJ4525:BK4526"/>
    <mergeCell ref="BL4525:BN4526"/>
    <mergeCell ref="BP4525:BP4526"/>
    <mergeCell ref="AR4525:AS4526"/>
    <mergeCell ref="AT4525:AU4526"/>
    <mergeCell ref="AV4525:AW4526"/>
    <mergeCell ref="AX4525:AY4526"/>
    <mergeCell ref="AZ4525:BA4526"/>
    <mergeCell ref="BB4525:BC4526"/>
    <mergeCell ref="AF4525:AG4526"/>
    <mergeCell ref="AH4525:AI4526"/>
    <mergeCell ref="AJ4525:AK4526"/>
    <mergeCell ref="AL4525:AM4526"/>
    <mergeCell ref="AN4525:AO4526"/>
    <mergeCell ref="AP4525:AQ4526"/>
    <mergeCell ref="T4525:U4526"/>
    <mergeCell ref="V4525:W4526"/>
    <mergeCell ref="X4525:Y4526"/>
    <mergeCell ref="Z4525:AA4526"/>
    <mergeCell ref="AB4525:AC4526"/>
    <mergeCell ref="AD4525:AE4526"/>
    <mergeCell ref="H4525:I4526"/>
    <mergeCell ref="J4525:K4526"/>
    <mergeCell ref="L4525:M4526"/>
    <mergeCell ref="N4525:O4526"/>
    <mergeCell ref="P4525:Q4526"/>
    <mergeCell ref="R4525:S4526"/>
    <mergeCell ref="BJ4527:BK4528"/>
    <mergeCell ref="BL4527:BN4528"/>
    <mergeCell ref="AH4533:AI4534"/>
    <mergeCell ref="AJ4533:AK4534"/>
    <mergeCell ref="AL4533:AM4534"/>
    <mergeCell ref="AN4533:AO4534"/>
    <mergeCell ref="AP4533:AQ4534"/>
    <mergeCell ref="T4533:U4534"/>
    <mergeCell ref="V4533:W4534"/>
    <mergeCell ref="X4533:Y4534"/>
    <mergeCell ref="Z4533:AA4534"/>
    <mergeCell ref="AB4533:AC4534"/>
    <mergeCell ref="AD4533:AE4534"/>
    <mergeCell ref="H4533:I4534"/>
    <mergeCell ref="J4533:K4534"/>
    <mergeCell ref="L4533:M4534"/>
    <mergeCell ref="N4533:O4534"/>
    <mergeCell ref="P4533:Q4534"/>
    <mergeCell ref="R4533:S4534"/>
    <mergeCell ref="BO4533:BO4534"/>
    <mergeCell ref="BJ4531:BK4532"/>
    <mergeCell ref="BL4531:BN4532"/>
    <mergeCell ref="BP4531:BP4532"/>
    <mergeCell ref="C4528:D4528"/>
    <mergeCell ref="B4529:B4530"/>
    <mergeCell ref="C4529:D4529"/>
    <mergeCell ref="E4529:E4530"/>
    <mergeCell ref="F4529:F4530"/>
    <mergeCell ref="G4529:G4530"/>
    <mergeCell ref="AX4527:AY4528"/>
    <mergeCell ref="AZ4527:BA4528"/>
    <mergeCell ref="BB4527:BC4528"/>
    <mergeCell ref="BD4527:BE4528"/>
    <mergeCell ref="BF4527:BG4528"/>
    <mergeCell ref="BH4527:BI4528"/>
    <mergeCell ref="AL4527:AM4528"/>
    <mergeCell ref="AN4527:AO4528"/>
    <mergeCell ref="AP4527:AQ4528"/>
    <mergeCell ref="AR4527:AS4528"/>
    <mergeCell ref="AT4527:AU4528"/>
    <mergeCell ref="AV4527:AW4528"/>
    <mergeCell ref="Z4527:AA4528"/>
    <mergeCell ref="AB4527:AC4528"/>
    <mergeCell ref="AD4527:AE4528"/>
    <mergeCell ref="AF4527:AG4528"/>
    <mergeCell ref="AH4527:AI4528"/>
    <mergeCell ref="AJ4527:AK4528"/>
    <mergeCell ref="N4527:O4528"/>
    <mergeCell ref="P4527:Q4528"/>
    <mergeCell ref="R4527:S4528"/>
    <mergeCell ref="T4527:U4528"/>
    <mergeCell ref="V4527:W4528"/>
    <mergeCell ref="X4527:Y4528"/>
    <mergeCell ref="BP4527:BP4528"/>
    <mergeCell ref="C4532:D4532"/>
    <mergeCell ref="B4533:B4534"/>
    <mergeCell ref="C4533:D4533"/>
    <mergeCell ref="E4533:E4534"/>
    <mergeCell ref="F4533:F4534"/>
    <mergeCell ref="G4533:G4534"/>
    <mergeCell ref="AX4531:AY4532"/>
    <mergeCell ref="AZ4531:BA4532"/>
    <mergeCell ref="BB4531:BC4532"/>
    <mergeCell ref="BD4531:BE4532"/>
    <mergeCell ref="BF4531:BG4532"/>
    <mergeCell ref="BH4531:BI4532"/>
    <mergeCell ref="AL4531:AM4532"/>
    <mergeCell ref="AN4531:AO4532"/>
    <mergeCell ref="AP4531:AQ4532"/>
    <mergeCell ref="AR4531:AS4532"/>
    <mergeCell ref="AT4531:AU4532"/>
    <mergeCell ref="AV4531:AW4532"/>
    <mergeCell ref="Z4531:AA4532"/>
    <mergeCell ref="AB4531:AC4532"/>
    <mergeCell ref="BQ4535:BQ4536"/>
    <mergeCell ref="B4537:C4537"/>
    <mergeCell ref="BD4535:BE4536"/>
    <mergeCell ref="BF4535:BG4536"/>
    <mergeCell ref="BH4535:BI4536"/>
    <mergeCell ref="BJ4535:BK4536"/>
    <mergeCell ref="BL4535:BN4536"/>
    <mergeCell ref="BP4535:BP4536"/>
    <mergeCell ref="AR4535:AS4536"/>
    <mergeCell ref="AD4531:AE4532"/>
    <mergeCell ref="AF4531:AG4532"/>
    <mergeCell ref="AH4531:AI4532"/>
    <mergeCell ref="AJ4531:AK4532"/>
    <mergeCell ref="N4531:O4532"/>
    <mergeCell ref="P4531:Q4532"/>
    <mergeCell ref="R4531:S4532"/>
    <mergeCell ref="T4531:U4532"/>
    <mergeCell ref="V4531:W4532"/>
    <mergeCell ref="X4531:Y4532"/>
    <mergeCell ref="B4535:C4536"/>
    <mergeCell ref="D4535:E4536"/>
    <mergeCell ref="H4535:I4536"/>
    <mergeCell ref="J4535:K4536"/>
    <mergeCell ref="L4535:M4536"/>
    <mergeCell ref="N4535:O4536"/>
    <mergeCell ref="P4535:Q4536"/>
    <mergeCell ref="R4535:S4536"/>
    <mergeCell ref="D4537:E4538"/>
    <mergeCell ref="H4537:I4538"/>
    <mergeCell ref="J4537:K4538"/>
    <mergeCell ref="BQ4533:BQ4534"/>
    <mergeCell ref="C4534:D4534"/>
    <mergeCell ref="B4531:B4532"/>
    <mergeCell ref="C4531:D4531"/>
    <mergeCell ref="E4531:E4532"/>
    <mergeCell ref="F4531:F4532"/>
    <mergeCell ref="G4531:G4532"/>
    <mergeCell ref="H4531:I4532"/>
    <mergeCell ref="J4531:K4532"/>
    <mergeCell ref="L4531:M4532"/>
    <mergeCell ref="BO4531:BO4532"/>
    <mergeCell ref="BD4533:BE4534"/>
    <mergeCell ref="BF4533:BG4534"/>
    <mergeCell ref="BH4533:BI4534"/>
    <mergeCell ref="BJ4533:BK4534"/>
    <mergeCell ref="BL4533:BN4534"/>
    <mergeCell ref="BP4533:BP4534"/>
    <mergeCell ref="AR4533:AS4534"/>
    <mergeCell ref="AT4533:AU4534"/>
    <mergeCell ref="AV4533:AW4534"/>
    <mergeCell ref="AX4533:AY4534"/>
    <mergeCell ref="AZ4533:BA4534"/>
    <mergeCell ref="BB4533:BC4534"/>
    <mergeCell ref="AF4533:AG4534"/>
    <mergeCell ref="B4542:C4542"/>
    <mergeCell ref="H4542:J4542"/>
    <mergeCell ref="L4542:N4542"/>
    <mergeCell ref="BJ4554:BK4555"/>
    <mergeCell ref="BL4554:BN4555"/>
    <mergeCell ref="BP4554:BP4555"/>
    <mergeCell ref="B4545:BN4545"/>
    <mergeCell ref="E4547:AC4547"/>
    <mergeCell ref="AE4547:AK4547"/>
    <mergeCell ref="AL4547:BM4547"/>
    <mergeCell ref="AO4542:AQ4542"/>
    <mergeCell ref="AS4542:AU4542"/>
    <mergeCell ref="AZ4542:BD4542"/>
    <mergeCell ref="BE4542:BG4542"/>
    <mergeCell ref="BI4542:BK4542"/>
    <mergeCell ref="BA4543:BN4543"/>
    <mergeCell ref="S4542:U4542"/>
    <mergeCell ref="L4537:M4538"/>
    <mergeCell ref="N4537:O4538"/>
    <mergeCell ref="P4537:Q4538"/>
    <mergeCell ref="R4537:S4538"/>
    <mergeCell ref="T4537:U4538"/>
    <mergeCell ref="V4537:W4538"/>
    <mergeCell ref="X4537:Y4538"/>
    <mergeCell ref="Z4537:AA4538"/>
    <mergeCell ref="AB4537:AC4538"/>
    <mergeCell ref="AD4537:AE4538"/>
    <mergeCell ref="AF4537:AG4538"/>
    <mergeCell ref="AH4537:AI4538"/>
    <mergeCell ref="AJ4537:AK4538"/>
    <mergeCell ref="AL4537:AM4538"/>
    <mergeCell ref="AN4537:AO4538"/>
    <mergeCell ref="AP4537:AQ4538"/>
    <mergeCell ref="AR4537:AS4538"/>
    <mergeCell ref="AT4537:AU4538"/>
    <mergeCell ref="AV4537:AW4538"/>
    <mergeCell ref="AX4537:AY4538"/>
    <mergeCell ref="AZ4537:BA4538"/>
    <mergeCell ref="BB4537:BC4538"/>
    <mergeCell ref="H4554:I4555"/>
    <mergeCell ref="J4554:K4555"/>
    <mergeCell ref="L4554:M4555"/>
    <mergeCell ref="AV4553:AW4553"/>
    <mergeCell ref="AX4553:AY4553"/>
    <mergeCell ref="AZ4553:BA4553"/>
    <mergeCell ref="BB4553:BC4553"/>
    <mergeCell ref="BD4553:BE4553"/>
    <mergeCell ref="BF4553:BG4553"/>
    <mergeCell ref="AJ4553:AK4553"/>
    <mergeCell ref="AL4553:AM4553"/>
    <mergeCell ref="AN4553:AO4553"/>
    <mergeCell ref="BJ4553:BK4553"/>
    <mergeCell ref="B4540:C4540"/>
    <mergeCell ref="H4540:J4540"/>
    <mergeCell ref="L4540:N4540"/>
    <mergeCell ref="O4540:R4540"/>
    <mergeCell ref="AB4553:AC4553"/>
    <mergeCell ref="AD4553:AE4553"/>
    <mergeCell ref="AF4553:AG4553"/>
    <mergeCell ref="AH4553:AI4553"/>
    <mergeCell ref="BO4537:BO4538"/>
    <mergeCell ref="BP4539:BQ4539"/>
    <mergeCell ref="BO4552:BO4553"/>
    <mergeCell ref="AX4554:AY4555"/>
    <mergeCell ref="AZ4554:BA4555"/>
    <mergeCell ref="BB4554:BC4555"/>
    <mergeCell ref="BD4554:BE4555"/>
    <mergeCell ref="BF4554:BG4555"/>
    <mergeCell ref="BH4554:BI4555"/>
    <mergeCell ref="AL4554:AM4555"/>
    <mergeCell ref="AN4554:AO4555"/>
    <mergeCell ref="AP4554:AQ4555"/>
    <mergeCell ref="AR4554:AS4555"/>
    <mergeCell ref="AT4554:AU4555"/>
    <mergeCell ref="AV4554:AW4555"/>
    <mergeCell ref="Z4554:AA4555"/>
    <mergeCell ref="AB4554:AC4555"/>
    <mergeCell ref="AD4554:AE4555"/>
    <mergeCell ref="AF4554:AG4555"/>
    <mergeCell ref="AH4554:AI4555"/>
    <mergeCell ref="AJ4554:AK4555"/>
    <mergeCell ref="N4554:O4555"/>
    <mergeCell ref="P4554:Q4555"/>
    <mergeCell ref="R4554:S4555"/>
    <mergeCell ref="T4554:U4555"/>
    <mergeCell ref="V4554:W4555"/>
    <mergeCell ref="X4554:Y4555"/>
    <mergeCell ref="B4554:B4555"/>
    <mergeCell ref="C4554:D4554"/>
    <mergeCell ref="E4554:E4555"/>
    <mergeCell ref="F4554:F4555"/>
    <mergeCell ref="G4554:G4555"/>
    <mergeCell ref="BO4554:BO4555"/>
    <mergeCell ref="C4555:D4555"/>
    <mergeCell ref="BD4549:BM4549"/>
    <mergeCell ref="B4552:B4553"/>
    <mergeCell ref="C4552:D4553"/>
    <mergeCell ref="F4552:F4553"/>
    <mergeCell ref="G4552:G4553"/>
    <mergeCell ref="H4552:I4553"/>
    <mergeCell ref="J4552:O4552"/>
    <mergeCell ref="P4552:U4552"/>
    <mergeCell ref="V4552:W4553"/>
    <mergeCell ref="X4552:Y4553"/>
    <mergeCell ref="C4549:D4549"/>
    <mergeCell ref="E4549:AC4549"/>
    <mergeCell ref="AE4549:AH4549"/>
    <mergeCell ref="AI4549:AZ4549"/>
    <mergeCell ref="BA4549:BC4549"/>
    <mergeCell ref="BL4552:BN4553"/>
    <mergeCell ref="J4553:K4553"/>
    <mergeCell ref="L4553:M4553"/>
    <mergeCell ref="N4553:O4553"/>
    <mergeCell ref="P4553:Q4553"/>
    <mergeCell ref="R4553:S4553"/>
    <mergeCell ref="T4553:U4553"/>
    <mergeCell ref="Z4552:AA4553"/>
    <mergeCell ref="AB4552:AG4552"/>
    <mergeCell ref="AH4552:AM4552"/>
    <mergeCell ref="AN4552:AS4552"/>
    <mergeCell ref="AT4552:AY4552"/>
    <mergeCell ref="AZ4552:BE4552"/>
    <mergeCell ref="AP4553:AQ4553"/>
    <mergeCell ref="AR4553:AS4553"/>
    <mergeCell ref="AT4553:AU4553"/>
    <mergeCell ref="BF4552:BK4552"/>
    <mergeCell ref="BH4553:BI4553"/>
    <mergeCell ref="B4558:B4559"/>
    <mergeCell ref="C4558:D4558"/>
    <mergeCell ref="E4558:E4559"/>
    <mergeCell ref="F4558:F4559"/>
    <mergeCell ref="G4558:G4559"/>
    <mergeCell ref="H4558:I4559"/>
    <mergeCell ref="J4558:K4559"/>
    <mergeCell ref="L4558:M4559"/>
    <mergeCell ref="BD4556:BE4557"/>
    <mergeCell ref="BF4556:BG4557"/>
    <mergeCell ref="BH4556:BI4557"/>
    <mergeCell ref="BJ4556:BK4557"/>
    <mergeCell ref="BL4556:BN4557"/>
    <mergeCell ref="BP4556:BP4557"/>
    <mergeCell ref="AR4556:AS4557"/>
    <mergeCell ref="AT4556:AU4557"/>
    <mergeCell ref="AV4556:AW4557"/>
    <mergeCell ref="AX4556:AY4557"/>
    <mergeCell ref="AZ4556:BA4557"/>
    <mergeCell ref="BB4556:BC4557"/>
    <mergeCell ref="AF4556:AG4557"/>
    <mergeCell ref="AH4556:AI4557"/>
    <mergeCell ref="AJ4556:AK4557"/>
    <mergeCell ref="AL4556:AM4557"/>
    <mergeCell ref="AN4556:AO4557"/>
    <mergeCell ref="AP4556:AQ4557"/>
    <mergeCell ref="T4556:U4557"/>
    <mergeCell ref="V4556:W4557"/>
    <mergeCell ref="X4556:Y4557"/>
    <mergeCell ref="Z4556:AA4557"/>
    <mergeCell ref="AB4556:AC4557"/>
    <mergeCell ref="AD4556:AE4557"/>
    <mergeCell ref="H4556:I4557"/>
    <mergeCell ref="J4556:K4557"/>
    <mergeCell ref="L4556:M4557"/>
    <mergeCell ref="N4556:O4557"/>
    <mergeCell ref="P4556:Q4557"/>
    <mergeCell ref="R4556:S4557"/>
    <mergeCell ref="BJ4558:BK4559"/>
    <mergeCell ref="BL4558:BN4559"/>
    <mergeCell ref="BP4558:BP4559"/>
    <mergeCell ref="C4559:D4559"/>
    <mergeCell ref="BO4556:BO4557"/>
    <mergeCell ref="B4560:B4561"/>
    <mergeCell ref="C4560:D4560"/>
    <mergeCell ref="E4560:E4561"/>
    <mergeCell ref="F4560:F4561"/>
    <mergeCell ref="G4560:G4561"/>
    <mergeCell ref="AX4558:AY4559"/>
    <mergeCell ref="AZ4558:BA4559"/>
    <mergeCell ref="BB4558:BC4559"/>
    <mergeCell ref="BD4558:BE4559"/>
    <mergeCell ref="BF4558:BG4559"/>
    <mergeCell ref="BH4558:BI4559"/>
    <mergeCell ref="AL4558:AM4559"/>
    <mergeCell ref="AN4558:AO4559"/>
    <mergeCell ref="AP4558:AQ4559"/>
    <mergeCell ref="AR4558:AS4559"/>
    <mergeCell ref="AT4558:AU4559"/>
    <mergeCell ref="AV4558:AW4559"/>
    <mergeCell ref="Z4558:AA4559"/>
    <mergeCell ref="AB4558:AC4559"/>
    <mergeCell ref="AD4558:AE4559"/>
    <mergeCell ref="AF4558:AG4559"/>
    <mergeCell ref="AH4558:AI4559"/>
    <mergeCell ref="AJ4558:AK4559"/>
    <mergeCell ref="N4558:O4559"/>
    <mergeCell ref="P4558:Q4559"/>
    <mergeCell ref="R4558:S4559"/>
    <mergeCell ref="T4558:U4559"/>
    <mergeCell ref="V4558:W4559"/>
    <mergeCell ref="X4558:Y4559"/>
    <mergeCell ref="BQ4560:BQ4561"/>
    <mergeCell ref="C4561:D4561"/>
    <mergeCell ref="B4556:B4557"/>
    <mergeCell ref="C4556:D4556"/>
    <mergeCell ref="E4556:E4557"/>
    <mergeCell ref="F4556:F4557"/>
    <mergeCell ref="G4556:G4557"/>
    <mergeCell ref="BD4560:BE4561"/>
    <mergeCell ref="BF4560:BG4561"/>
    <mergeCell ref="BH4560:BI4561"/>
    <mergeCell ref="BJ4560:BK4561"/>
    <mergeCell ref="BL4560:BN4561"/>
    <mergeCell ref="BP4560:BP4561"/>
    <mergeCell ref="AR4560:AS4561"/>
    <mergeCell ref="AT4560:AU4561"/>
    <mergeCell ref="AV4560:AW4561"/>
    <mergeCell ref="AX4560:AY4561"/>
    <mergeCell ref="AZ4560:BA4561"/>
    <mergeCell ref="BB4560:BC4561"/>
    <mergeCell ref="AF4560:AG4561"/>
    <mergeCell ref="AH4560:AI4561"/>
    <mergeCell ref="AJ4560:AK4561"/>
    <mergeCell ref="AL4560:AM4561"/>
    <mergeCell ref="AN4560:AO4561"/>
    <mergeCell ref="AP4560:AQ4561"/>
    <mergeCell ref="T4560:U4561"/>
    <mergeCell ref="V4560:W4561"/>
    <mergeCell ref="X4560:Y4561"/>
    <mergeCell ref="Z4560:AA4561"/>
    <mergeCell ref="AB4560:AC4561"/>
    <mergeCell ref="AD4560:AE4561"/>
    <mergeCell ref="H4560:I4561"/>
    <mergeCell ref="J4560:K4561"/>
    <mergeCell ref="L4560:M4561"/>
    <mergeCell ref="N4560:O4561"/>
    <mergeCell ref="P4560:Q4561"/>
    <mergeCell ref="R4560:S4561"/>
    <mergeCell ref="BJ4562:BK4563"/>
    <mergeCell ref="BL4562:BN4563"/>
    <mergeCell ref="BP4562:BP4563"/>
    <mergeCell ref="BQ4562:BQ4563"/>
    <mergeCell ref="C4563:D4563"/>
    <mergeCell ref="B4564:B4565"/>
    <mergeCell ref="C4564:D4564"/>
    <mergeCell ref="E4564:E4565"/>
    <mergeCell ref="F4564:F4565"/>
    <mergeCell ref="G4564:G4565"/>
    <mergeCell ref="AX4562:AY4563"/>
    <mergeCell ref="AZ4562:BA4563"/>
    <mergeCell ref="BB4562:BC4563"/>
    <mergeCell ref="BD4562:BE4563"/>
    <mergeCell ref="BF4562:BG4563"/>
    <mergeCell ref="BH4562:BI4563"/>
    <mergeCell ref="AL4562:AM4563"/>
    <mergeCell ref="AN4562:AO4563"/>
    <mergeCell ref="AP4562:AQ4563"/>
    <mergeCell ref="AR4562:AS4563"/>
    <mergeCell ref="AT4562:AU4563"/>
    <mergeCell ref="AV4562:AW4563"/>
    <mergeCell ref="Z4562:AA4563"/>
    <mergeCell ref="AB4562:AC4563"/>
    <mergeCell ref="AD4562:AE4563"/>
    <mergeCell ref="AF4562:AG4563"/>
    <mergeCell ref="AH4562:AI4563"/>
    <mergeCell ref="AJ4562:AK4563"/>
    <mergeCell ref="N4562:O4563"/>
    <mergeCell ref="P4562:Q4563"/>
    <mergeCell ref="R4562:S4563"/>
    <mergeCell ref="T4562:U4563"/>
    <mergeCell ref="V4562:W4563"/>
    <mergeCell ref="X4562:Y4563"/>
    <mergeCell ref="BQ4564:BQ4565"/>
    <mergeCell ref="C4565:D4565"/>
    <mergeCell ref="B4562:B4563"/>
    <mergeCell ref="C4562:D4562"/>
    <mergeCell ref="E4562:E4563"/>
    <mergeCell ref="F4562:F4563"/>
    <mergeCell ref="G4562:G4563"/>
    <mergeCell ref="H4562:I4563"/>
    <mergeCell ref="J4562:K4563"/>
    <mergeCell ref="L4562:M4563"/>
    <mergeCell ref="BD4564:BE4565"/>
    <mergeCell ref="BF4564:BG4565"/>
    <mergeCell ref="BH4564:BI4565"/>
    <mergeCell ref="BJ4564:BK4565"/>
    <mergeCell ref="BL4564:BN4565"/>
    <mergeCell ref="BP4564:BP4565"/>
    <mergeCell ref="AR4564:AS4565"/>
    <mergeCell ref="AT4564:AU4565"/>
    <mergeCell ref="AV4564:AW4565"/>
    <mergeCell ref="AX4564:AY4565"/>
    <mergeCell ref="AZ4564:BA4565"/>
    <mergeCell ref="BB4564:BC4565"/>
    <mergeCell ref="AF4564:AG4565"/>
    <mergeCell ref="AH4564:AI4565"/>
    <mergeCell ref="AJ4564:AK4565"/>
    <mergeCell ref="AL4564:AM4565"/>
    <mergeCell ref="AN4564:AO4565"/>
    <mergeCell ref="AP4564:AQ4565"/>
    <mergeCell ref="T4564:U4565"/>
    <mergeCell ref="V4564:W4565"/>
    <mergeCell ref="X4564:Y4565"/>
    <mergeCell ref="Z4564:AA4565"/>
    <mergeCell ref="AB4564:AC4565"/>
    <mergeCell ref="AD4564:AE4565"/>
    <mergeCell ref="H4564:I4565"/>
    <mergeCell ref="J4564:K4565"/>
    <mergeCell ref="L4564:M4565"/>
    <mergeCell ref="N4564:O4565"/>
    <mergeCell ref="P4564:Q4565"/>
    <mergeCell ref="R4564:S4565"/>
    <mergeCell ref="BJ4566:BK4567"/>
    <mergeCell ref="BL4566:BN4567"/>
    <mergeCell ref="BP4566:BP4567"/>
    <mergeCell ref="BQ4566:BQ4567"/>
    <mergeCell ref="C4567:D4567"/>
    <mergeCell ref="B4568:B4569"/>
    <mergeCell ref="C4568:D4568"/>
    <mergeCell ref="E4568:E4569"/>
    <mergeCell ref="F4568:F4569"/>
    <mergeCell ref="G4568:G4569"/>
    <mergeCell ref="AX4566:AY4567"/>
    <mergeCell ref="AZ4566:BA4567"/>
    <mergeCell ref="BB4566:BC4567"/>
    <mergeCell ref="BD4566:BE4567"/>
    <mergeCell ref="BF4566:BG4567"/>
    <mergeCell ref="BH4566:BI4567"/>
    <mergeCell ref="AL4566:AM4567"/>
    <mergeCell ref="AN4566:AO4567"/>
    <mergeCell ref="AP4566:AQ4567"/>
    <mergeCell ref="AR4566:AS4567"/>
    <mergeCell ref="AT4566:AU4567"/>
    <mergeCell ref="AV4566:AW4567"/>
    <mergeCell ref="Z4566:AA4567"/>
    <mergeCell ref="AB4566:AC4567"/>
    <mergeCell ref="AD4566:AE4567"/>
    <mergeCell ref="AF4566:AG4567"/>
    <mergeCell ref="AH4566:AI4567"/>
    <mergeCell ref="AJ4566:AK4567"/>
    <mergeCell ref="N4566:O4567"/>
    <mergeCell ref="P4566:Q4567"/>
    <mergeCell ref="R4566:S4567"/>
    <mergeCell ref="T4566:U4567"/>
    <mergeCell ref="V4566:W4567"/>
    <mergeCell ref="X4566:Y4567"/>
    <mergeCell ref="BQ4568:BQ4569"/>
    <mergeCell ref="C4569:D4569"/>
    <mergeCell ref="B4566:B4567"/>
    <mergeCell ref="C4566:D4566"/>
    <mergeCell ref="E4566:E4567"/>
    <mergeCell ref="F4566:F4567"/>
    <mergeCell ref="G4566:G4567"/>
    <mergeCell ref="H4566:I4567"/>
    <mergeCell ref="J4566:K4567"/>
    <mergeCell ref="L4566:M4567"/>
    <mergeCell ref="BD4568:BE4569"/>
    <mergeCell ref="BF4568:BG4569"/>
    <mergeCell ref="BH4568:BI4569"/>
    <mergeCell ref="BJ4568:BK4569"/>
    <mergeCell ref="BL4568:BN4569"/>
    <mergeCell ref="BP4568:BP4569"/>
    <mergeCell ref="AR4568:AS4569"/>
    <mergeCell ref="AT4568:AU4569"/>
    <mergeCell ref="AV4568:AW4569"/>
    <mergeCell ref="AX4568:AY4569"/>
    <mergeCell ref="AZ4568:BA4569"/>
    <mergeCell ref="BB4568:BC4569"/>
    <mergeCell ref="AF4568:AG4569"/>
    <mergeCell ref="AH4568:AI4569"/>
    <mergeCell ref="AJ4568:AK4569"/>
    <mergeCell ref="AL4568:AM4569"/>
    <mergeCell ref="AN4568:AO4569"/>
    <mergeCell ref="AP4568:AQ4569"/>
    <mergeCell ref="T4568:U4569"/>
    <mergeCell ref="V4568:W4569"/>
    <mergeCell ref="X4568:Y4569"/>
    <mergeCell ref="Z4568:AA4569"/>
    <mergeCell ref="AB4568:AC4569"/>
    <mergeCell ref="AD4568:AE4569"/>
    <mergeCell ref="H4568:I4569"/>
    <mergeCell ref="J4568:K4569"/>
    <mergeCell ref="L4568:M4569"/>
    <mergeCell ref="N4568:O4569"/>
    <mergeCell ref="P4568:Q4569"/>
    <mergeCell ref="R4568:S4569"/>
    <mergeCell ref="BO4566:BO4567"/>
    <mergeCell ref="BO4568:BO4569"/>
    <mergeCell ref="BJ4570:BK4571"/>
    <mergeCell ref="BL4570:BN4571"/>
    <mergeCell ref="BP4570:BP4571"/>
    <mergeCell ref="BQ4570:BQ4571"/>
    <mergeCell ref="C4571:D4571"/>
    <mergeCell ref="B4572:B4573"/>
    <mergeCell ref="C4572:D4572"/>
    <mergeCell ref="E4572:E4573"/>
    <mergeCell ref="F4572:F4573"/>
    <mergeCell ref="G4572:G4573"/>
    <mergeCell ref="AX4570:AY4571"/>
    <mergeCell ref="AZ4570:BA4571"/>
    <mergeCell ref="BB4570:BC4571"/>
    <mergeCell ref="BD4570:BE4571"/>
    <mergeCell ref="BF4570:BG4571"/>
    <mergeCell ref="BH4570:BI4571"/>
    <mergeCell ref="AL4570:AM4571"/>
    <mergeCell ref="AN4570:AO4571"/>
    <mergeCell ref="AP4570:AQ4571"/>
    <mergeCell ref="AR4570:AS4571"/>
    <mergeCell ref="AT4570:AU4571"/>
    <mergeCell ref="AV4570:AW4571"/>
    <mergeCell ref="Z4570:AA4571"/>
    <mergeCell ref="AB4570:AC4571"/>
    <mergeCell ref="AD4570:AE4571"/>
    <mergeCell ref="AF4570:AG4571"/>
    <mergeCell ref="AH4570:AI4571"/>
    <mergeCell ref="AJ4570:AK4571"/>
    <mergeCell ref="N4570:O4571"/>
    <mergeCell ref="P4570:Q4571"/>
    <mergeCell ref="R4570:S4571"/>
    <mergeCell ref="T4570:U4571"/>
    <mergeCell ref="V4570:W4571"/>
    <mergeCell ref="X4570:Y4571"/>
    <mergeCell ref="BQ4572:BQ4573"/>
    <mergeCell ref="C4573:D4573"/>
    <mergeCell ref="B4570:B4571"/>
    <mergeCell ref="C4570:D4570"/>
    <mergeCell ref="E4570:E4571"/>
    <mergeCell ref="F4570:F4571"/>
    <mergeCell ref="H4570:I4571"/>
    <mergeCell ref="J4570:K4571"/>
    <mergeCell ref="L4570:M4571"/>
    <mergeCell ref="BD4572:BE4573"/>
    <mergeCell ref="BF4572:BG4573"/>
    <mergeCell ref="BH4572:BI4573"/>
    <mergeCell ref="BJ4572:BK4573"/>
    <mergeCell ref="BL4572:BN4573"/>
    <mergeCell ref="BP4572:BP4573"/>
    <mergeCell ref="AR4572:AS4573"/>
    <mergeCell ref="AT4572:AU4573"/>
    <mergeCell ref="AV4572:AW4573"/>
    <mergeCell ref="AX4572:AY4573"/>
    <mergeCell ref="AZ4572:BA4573"/>
    <mergeCell ref="BB4572:BC4573"/>
    <mergeCell ref="AF4572:AG4573"/>
    <mergeCell ref="AH4572:AI4573"/>
    <mergeCell ref="AJ4572:AK4573"/>
    <mergeCell ref="AL4572:AM4573"/>
    <mergeCell ref="AN4572:AO4573"/>
    <mergeCell ref="AP4572:AQ4573"/>
    <mergeCell ref="T4572:U4573"/>
    <mergeCell ref="V4572:W4573"/>
    <mergeCell ref="X4572:Y4573"/>
    <mergeCell ref="Z4572:AA4573"/>
    <mergeCell ref="AB4572:AC4573"/>
    <mergeCell ref="AD4572:AE4573"/>
    <mergeCell ref="H4572:I4573"/>
    <mergeCell ref="J4572:K4573"/>
    <mergeCell ref="L4572:M4573"/>
    <mergeCell ref="N4572:O4573"/>
    <mergeCell ref="P4572:Q4573"/>
    <mergeCell ref="R4572:S4573"/>
    <mergeCell ref="BJ4574:BK4575"/>
    <mergeCell ref="BL4574:BN4575"/>
    <mergeCell ref="BP4574:BP4575"/>
    <mergeCell ref="BQ4574:BQ4575"/>
    <mergeCell ref="C4575:D4575"/>
    <mergeCell ref="B4576:B4577"/>
    <mergeCell ref="C4576:D4576"/>
    <mergeCell ref="E4576:E4577"/>
    <mergeCell ref="F4576:F4577"/>
    <mergeCell ref="G4576:G4577"/>
    <mergeCell ref="AX4574:AY4575"/>
    <mergeCell ref="AZ4574:BA4575"/>
    <mergeCell ref="BB4574:BC4575"/>
    <mergeCell ref="BD4574:BE4575"/>
    <mergeCell ref="BF4574:BG4575"/>
    <mergeCell ref="BH4574:BI4575"/>
    <mergeCell ref="AL4574:AM4575"/>
    <mergeCell ref="AN4574:AO4575"/>
    <mergeCell ref="AP4574:AQ4575"/>
    <mergeCell ref="AR4574:AS4575"/>
    <mergeCell ref="AT4574:AU4575"/>
    <mergeCell ref="AV4574:AW4575"/>
    <mergeCell ref="Z4574:AA4575"/>
    <mergeCell ref="AB4574:AC4575"/>
    <mergeCell ref="AD4574:AE4575"/>
    <mergeCell ref="AF4574:AG4575"/>
    <mergeCell ref="AH4574:AI4575"/>
    <mergeCell ref="AJ4574:AK4575"/>
    <mergeCell ref="N4574:O4575"/>
    <mergeCell ref="P4574:Q4575"/>
    <mergeCell ref="R4574:S4575"/>
    <mergeCell ref="T4574:U4575"/>
    <mergeCell ref="V4574:W4575"/>
    <mergeCell ref="X4574:Y4575"/>
    <mergeCell ref="BQ4576:BQ4577"/>
    <mergeCell ref="C4577:D4577"/>
    <mergeCell ref="B4574:B4575"/>
    <mergeCell ref="C4574:D4574"/>
    <mergeCell ref="E4574:E4575"/>
    <mergeCell ref="F4574:F4575"/>
    <mergeCell ref="G4574:G4575"/>
    <mergeCell ref="H4574:I4575"/>
    <mergeCell ref="J4574:K4575"/>
    <mergeCell ref="L4574:M4575"/>
    <mergeCell ref="BD4576:BE4577"/>
    <mergeCell ref="BF4576:BG4577"/>
    <mergeCell ref="BH4576:BI4577"/>
    <mergeCell ref="BJ4576:BK4577"/>
    <mergeCell ref="BL4576:BN4577"/>
    <mergeCell ref="BP4576:BP4577"/>
    <mergeCell ref="AR4576:AS4577"/>
    <mergeCell ref="AT4576:AU4577"/>
    <mergeCell ref="AV4576:AW4577"/>
    <mergeCell ref="AX4576:AY4577"/>
    <mergeCell ref="AZ4576:BA4577"/>
    <mergeCell ref="BB4576:BC4577"/>
    <mergeCell ref="AF4576:AG4577"/>
    <mergeCell ref="AH4576:AI4577"/>
    <mergeCell ref="AJ4576:AK4577"/>
    <mergeCell ref="AL4576:AM4577"/>
    <mergeCell ref="AN4576:AO4577"/>
    <mergeCell ref="AP4576:AQ4577"/>
    <mergeCell ref="T4576:U4577"/>
    <mergeCell ref="V4576:W4577"/>
    <mergeCell ref="X4576:Y4577"/>
    <mergeCell ref="Z4576:AA4577"/>
    <mergeCell ref="AB4576:AC4577"/>
    <mergeCell ref="AD4576:AE4577"/>
    <mergeCell ref="H4576:I4577"/>
    <mergeCell ref="J4576:K4577"/>
    <mergeCell ref="L4576:M4577"/>
    <mergeCell ref="N4576:O4577"/>
    <mergeCell ref="P4576:Q4577"/>
    <mergeCell ref="R4576:S4577"/>
    <mergeCell ref="BJ4578:BK4579"/>
    <mergeCell ref="BL4578:BN4579"/>
    <mergeCell ref="BP4578:BP4579"/>
    <mergeCell ref="BQ4578:BQ4579"/>
    <mergeCell ref="C4579:D4579"/>
    <mergeCell ref="B4580:B4581"/>
    <mergeCell ref="C4580:D4580"/>
    <mergeCell ref="E4580:E4581"/>
    <mergeCell ref="F4580:F4581"/>
    <mergeCell ref="G4580:G4581"/>
    <mergeCell ref="AX4578:AY4579"/>
    <mergeCell ref="AZ4578:BA4579"/>
    <mergeCell ref="BB4578:BC4579"/>
    <mergeCell ref="BD4578:BE4579"/>
    <mergeCell ref="BF4578:BG4579"/>
    <mergeCell ref="BH4578:BI4579"/>
    <mergeCell ref="AL4578:AM4579"/>
    <mergeCell ref="AN4578:AO4579"/>
    <mergeCell ref="AP4578:AQ4579"/>
    <mergeCell ref="AR4578:AS4579"/>
    <mergeCell ref="AT4578:AU4579"/>
    <mergeCell ref="AV4578:AW4579"/>
    <mergeCell ref="Z4578:AA4579"/>
    <mergeCell ref="AB4578:AC4579"/>
    <mergeCell ref="AD4578:AE4579"/>
    <mergeCell ref="AF4578:AG4579"/>
    <mergeCell ref="AH4578:AI4579"/>
    <mergeCell ref="AJ4578:AK4579"/>
    <mergeCell ref="N4578:O4579"/>
    <mergeCell ref="P4578:Q4579"/>
    <mergeCell ref="R4578:S4579"/>
    <mergeCell ref="T4578:U4579"/>
    <mergeCell ref="V4578:W4579"/>
    <mergeCell ref="X4578:Y4579"/>
    <mergeCell ref="BQ4580:BQ4581"/>
    <mergeCell ref="C4581:D4581"/>
    <mergeCell ref="B4578:B4579"/>
    <mergeCell ref="C4578:D4578"/>
    <mergeCell ref="E4578:E4579"/>
    <mergeCell ref="F4578:F4579"/>
    <mergeCell ref="G4578:G4579"/>
    <mergeCell ref="H4578:I4579"/>
    <mergeCell ref="J4578:K4579"/>
    <mergeCell ref="L4578:M4579"/>
    <mergeCell ref="BD4580:BE4581"/>
    <mergeCell ref="BF4580:BG4581"/>
    <mergeCell ref="BH4580:BI4581"/>
    <mergeCell ref="BJ4580:BK4581"/>
    <mergeCell ref="BL4580:BN4581"/>
    <mergeCell ref="BP4580:BP4581"/>
    <mergeCell ref="AR4580:AS4581"/>
    <mergeCell ref="AT4580:AU4581"/>
    <mergeCell ref="AV4580:AW4581"/>
    <mergeCell ref="AX4580:AY4581"/>
    <mergeCell ref="C4583:D4583"/>
    <mergeCell ref="B4584:B4585"/>
    <mergeCell ref="C4584:D4584"/>
    <mergeCell ref="E4584:E4585"/>
    <mergeCell ref="F4584:F4585"/>
    <mergeCell ref="G4584:G4585"/>
    <mergeCell ref="AX4582:AY4583"/>
    <mergeCell ref="AZ4582:BA4583"/>
    <mergeCell ref="BB4582:BC4583"/>
    <mergeCell ref="BD4582:BE4583"/>
    <mergeCell ref="BF4582:BG4583"/>
    <mergeCell ref="BH4582:BI4583"/>
    <mergeCell ref="AL4582:AM4583"/>
    <mergeCell ref="AN4582:AO4583"/>
    <mergeCell ref="AP4582:AQ4583"/>
    <mergeCell ref="AR4582:AS4583"/>
    <mergeCell ref="AT4582:AU4583"/>
    <mergeCell ref="AV4582:AW4583"/>
    <mergeCell ref="Z4582:AA4583"/>
    <mergeCell ref="AB4582:AC4583"/>
    <mergeCell ref="AD4582:AE4583"/>
    <mergeCell ref="AF4582:AG4583"/>
    <mergeCell ref="AH4582:AI4583"/>
    <mergeCell ref="AJ4582:AK4583"/>
    <mergeCell ref="N4582:O4583"/>
    <mergeCell ref="P4582:Q4583"/>
    <mergeCell ref="R4582:S4583"/>
    <mergeCell ref="T4582:U4583"/>
    <mergeCell ref="V4582:W4583"/>
    <mergeCell ref="X4582:Y4583"/>
    <mergeCell ref="BO4580:BO4581"/>
    <mergeCell ref="C4585:D4585"/>
    <mergeCell ref="B4582:B4583"/>
    <mergeCell ref="C4582:D4582"/>
    <mergeCell ref="E4582:E4583"/>
    <mergeCell ref="F4582:F4583"/>
    <mergeCell ref="G4582:G4583"/>
    <mergeCell ref="H4582:I4583"/>
    <mergeCell ref="J4582:K4583"/>
    <mergeCell ref="L4582:M4583"/>
    <mergeCell ref="H4584:I4585"/>
    <mergeCell ref="J4584:K4585"/>
    <mergeCell ref="L4584:M4585"/>
    <mergeCell ref="N4584:O4585"/>
    <mergeCell ref="P4584:Q4585"/>
    <mergeCell ref="R4584:S4585"/>
    <mergeCell ref="BJ4586:BK4587"/>
    <mergeCell ref="BL4586:BN4587"/>
    <mergeCell ref="BP4586:BP4587"/>
    <mergeCell ref="AZ4580:BA4581"/>
    <mergeCell ref="BB4580:BC4581"/>
    <mergeCell ref="AF4580:AG4581"/>
    <mergeCell ref="AH4580:AI4581"/>
    <mergeCell ref="AJ4580:AK4581"/>
    <mergeCell ref="AL4580:AM4581"/>
    <mergeCell ref="AN4580:AO4581"/>
    <mergeCell ref="AP4580:AQ4581"/>
    <mergeCell ref="T4580:U4581"/>
    <mergeCell ref="V4580:W4581"/>
    <mergeCell ref="X4580:Y4581"/>
    <mergeCell ref="Z4580:AA4581"/>
    <mergeCell ref="AB4580:AC4581"/>
    <mergeCell ref="AD4580:AE4581"/>
    <mergeCell ref="H4580:I4581"/>
    <mergeCell ref="J4580:K4581"/>
    <mergeCell ref="L4580:M4581"/>
    <mergeCell ref="N4580:O4581"/>
    <mergeCell ref="P4580:Q4581"/>
    <mergeCell ref="R4580:S4581"/>
    <mergeCell ref="BJ4582:BK4583"/>
    <mergeCell ref="BL4582:BN4583"/>
    <mergeCell ref="BP4582:BP4583"/>
    <mergeCell ref="BO4582:BO4583"/>
    <mergeCell ref="AB4586:AC4587"/>
    <mergeCell ref="AD4586:AE4587"/>
    <mergeCell ref="AF4586:AG4587"/>
    <mergeCell ref="AH4586:AI4587"/>
    <mergeCell ref="AJ4586:AK4587"/>
    <mergeCell ref="N4586:O4587"/>
    <mergeCell ref="P4586:Q4587"/>
    <mergeCell ref="R4586:S4587"/>
    <mergeCell ref="T4586:U4587"/>
    <mergeCell ref="V4586:W4587"/>
    <mergeCell ref="X4586:Y4587"/>
    <mergeCell ref="BD4584:BE4585"/>
    <mergeCell ref="BF4584:BG4585"/>
    <mergeCell ref="BH4584:BI4585"/>
    <mergeCell ref="BJ4584:BK4585"/>
    <mergeCell ref="BL4584:BN4585"/>
    <mergeCell ref="BP4584:BP4585"/>
    <mergeCell ref="AR4584:AS4585"/>
    <mergeCell ref="AT4584:AU4585"/>
    <mergeCell ref="AV4584:AW4585"/>
    <mergeCell ref="AX4584:AY4585"/>
    <mergeCell ref="AZ4584:BA4585"/>
    <mergeCell ref="BB4584:BC4585"/>
    <mergeCell ref="AF4584:AG4585"/>
    <mergeCell ref="AH4584:AI4585"/>
    <mergeCell ref="AJ4584:AK4585"/>
    <mergeCell ref="AL4584:AM4585"/>
    <mergeCell ref="AN4584:AO4585"/>
    <mergeCell ref="AP4584:AQ4585"/>
    <mergeCell ref="T4584:U4585"/>
    <mergeCell ref="V4584:W4585"/>
    <mergeCell ref="X4584:Y4585"/>
    <mergeCell ref="Z4584:AA4585"/>
    <mergeCell ref="AB4584:AC4585"/>
    <mergeCell ref="AD4584:AE4585"/>
    <mergeCell ref="AL4590:AM4591"/>
    <mergeCell ref="AN4590:AO4591"/>
    <mergeCell ref="AP4590:AQ4591"/>
    <mergeCell ref="AR4590:AS4591"/>
    <mergeCell ref="AT4590:AU4591"/>
    <mergeCell ref="AV4590:AW4591"/>
    <mergeCell ref="Z4590:AA4591"/>
    <mergeCell ref="AB4590:AC4591"/>
    <mergeCell ref="AD4590:AE4591"/>
    <mergeCell ref="AF4590:AG4591"/>
    <mergeCell ref="AH4590:AI4591"/>
    <mergeCell ref="BQ4588:BQ4589"/>
    <mergeCell ref="C4589:D4589"/>
    <mergeCell ref="B4586:B4587"/>
    <mergeCell ref="C4586:D4586"/>
    <mergeCell ref="E4586:E4587"/>
    <mergeCell ref="F4586:F4587"/>
    <mergeCell ref="G4586:G4587"/>
    <mergeCell ref="H4586:I4587"/>
    <mergeCell ref="J4586:K4587"/>
    <mergeCell ref="L4586:M4587"/>
    <mergeCell ref="BD4588:BE4589"/>
    <mergeCell ref="BF4588:BG4589"/>
    <mergeCell ref="BH4588:BI4589"/>
    <mergeCell ref="BJ4588:BK4589"/>
    <mergeCell ref="BL4588:BN4589"/>
    <mergeCell ref="BP4588:BP4589"/>
    <mergeCell ref="AR4588:AS4589"/>
    <mergeCell ref="AT4588:AU4589"/>
    <mergeCell ref="AV4588:AW4589"/>
    <mergeCell ref="AX4588:AY4589"/>
    <mergeCell ref="AZ4588:BA4589"/>
    <mergeCell ref="BB4588:BC4589"/>
    <mergeCell ref="AF4588:AG4589"/>
    <mergeCell ref="BO4588:BO4589"/>
    <mergeCell ref="AH4588:AI4589"/>
    <mergeCell ref="AJ4588:AK4589"/>
    <mergeCell ref="AL4588:AM4589"/>
    <mergeCell ref="AN4588:AO4589"/>
    <mergeCell ref="AP4588:AQ4589"/>
    <mergeCell ref="T4588:U4589"/>
    <mergeCell ref="V4588:W4589"/>
    <mergeCell ref="X4588:Y4589"/>
    <mergeCell ref="Z4588:AA4589"/>
    <mergeCell ref="AB4588:AC4589"/>
    <mergeCell ref="AD4588:AE4589"/>
    <mergeCell ref="B4588:B4589"/>
    <mergeCell ref="C4588:D4588"/>
    <mergeCell ref="E4588:E4589"/>
    <mergeCell ref="F4588:F4589"/>
    <mergeCell ref="G4588:G4589"/>
    <mergeCell ref="AX4586:AY4587"/>
    <mergeCell ref="AZ4586:BA4587"/>
    <mergeCell ref="BB4586:BC4587"/>
    <mergeCell ref="BD4586:BE4587"/>
    <mergeCell ref="BF4586:BG4587"/>
    <mergeCell ref="BH4586:BI4587"/>
    <mergeCell ref="AL4586:AM4587"/>
    <mergeCell ref="AN4586:AO4587"/>
    <mergeCell ref="AP4586:AQ4587"/>
    <mergeCell ref="AR4586:AS4587"/>
    <mergeCell ref="AT4586:AU4587"/>
    <mergeCell ref="AV4586:AW4587"/>
    <mergeCell ref="Z4586:AA4587"/>
    <mergeCell ref="BD4594:BE4595"/>
    <mergeCell ref="BF4594:BG4595"/>
    <mergeCell ref="BH4594:BI4595"/>
    <mergeCell ref="BJ4594:BK4595"/>
    <mergeCell ref="BF4611:BK4611"/>
    <mergeCell ref="BL4611:BN4612"/>
    <mergeCell ref="J4612:K4612"/>
    <mergeCell ref="L4612:M4612"/>
    <mergeCell ref="N4612:O4612"/>
    <mergeCell ref="P4612:Q4612"/>
    <mergeCell ref="R4612:S4612"/>
    <mergeCell ref="BD4608:BM4608"/>
    <mergeCell ref="H4611:I4612"/>
    <mergeCell ref="H4588:I4589"/>
    <mergeCell ref="J4588:K4589"/>
    <mergeCell ref="L4588:M4589"/>
    <mergeCell ref="N4588:O4589"/>
    <mergeCell ref="P4588:Q4589"/>
    <mergeCell ref="R4588:S4589"/>
    <mergeCell ref="BP4592:BP4593"/>
    <mergeCell ref="AR4592:AS4593"/>
    <mergeCell ref="AT4592:AU4593"/>
    <mergeCell ref="AV4592:AW4593"/>
    <mergeCell ref="AX4592:AY4593"/>
    <mergeCell ref="AZ4592:BA4593"/>
    <mergeCell ref="BB4592:BC4593"/>
    <mergeCell ref="AF4592:AG4593"/>
    <mergeCell ref="AH4592:AI4593"/>
    <mergeCell ref="AJ4592:AK4593"/>
    <mergeCell ref="AL4592:AM4593"/>
    <mergeCell ref="AN4592:AO4593"/>
    <mergeCell ref="AP4592:AQ4593"/>
    <mergeCell ref="T4592:U4593"/>
    <mergeCell ref="V4592:W4593"/>
    <mergeCell ref="X4592:Y4593"/>
    <mergeCell ref="Z4592:AA4593"/>
    <mergeCell ref="AB4592:AC4593"/>
    <mergeCell ref="AD4592:AE4593"/>
    <mergeCell ref="H4592:I4593"/>
    <mergeCell ref="J4592:K4593"/>
    <mergeCell ref="L4592:M4593"/>
    <mergeCell ref="N4592:O4593"/>
    <mergeCell ref="P4592:Q4593"/>
    <mergeCell ref="R4592:S4593"/>
    <mergeCell ref="BO4592:BO4593"/>
    <mergeCell ref="BJ4590:BK4591"/>
    <mergeCell ref="BL4590:BN4591"/>
    <mergeCell ref="BP4590:BP4591"/>
    <mergeCell ref="H4590:I4591"/>
    <mergeCell ref="J4590:K4591"/>
    <mergeCell ref="L4590:M4591"/>
    <mergeCell ref="AJ4590:AK4591"/>
    <mergeCell ref="N4590:O4591"/>
    <mergeCell ref="P4590:Q4591"/>
    <mergeCell ref="R4590:S4591"/>
    <mergeCell ref="T4590:U4591"/>
    <mergeCell ref="V4590:W4591"/>
    <mergeCell ref="X4590:Y4591"/>
    <mergeCell ref="AX4590:AY4591"/>
    <mergeCell ref="AZ4590:BA4591"/>
    <mergeCell ref="BB4590:BC4591"/>
    <mergeCell ref="BD4590:BE4591"/>
    <mergeCell ref="BF4590:BG4591"/>
    <mergeCell ref="BH4590:BI4591"/>
    <mergeCell ref="R4596:S4597"/>
    <mergeCell ref="T4596:U4597"/>
    <mergeCell ref="V4596:W4597"/>
    <mergeCell ref="T4612:U4612"/>
    <mergeCell ref="Z4611:AA4612"/>
    <mergeCell ref="AB4611:AG4611"/>
    <mergeCell ref="AH4611:AM4611"/>
    <mergeCell ref="AN4611:AS4611"/>
    <mergeCell ref="AT4611:AY4611"/>
    <mergeCell ref="AZ4611:BE4611"/>
    <mergeCell ref="AZ4594:BA4595"/>
    <mergeCell ref="BL4594:BN4595"/>
    <mergeCell ref="AR4594:AS4595"/>
    <mergeCell ref="H4596:I4597"/>
    <mergeCell ref="J4596:K4597"/>
    <mergeCell ref="L4596:M4597"/>
    <mergeCell ref="BQ4592:BQ4593"/>
    <mergeCell ref="C4593:D4593"/>
    <mergeCell ref="B4590:B4591"/>
    <mergeCell ref="C4590:D4590"/>
    <mergeCell ref="E4590:E4591"/>
    <mergeCell ref="F4590:F4591"/>
    <mergeCell ref="G4590:G4591"/>
    <mergeCell ref="BO4590:BO4591"/>
    <mergeCell ref="BD4592:BE4593"/>
    <mergeCell ref="BF4592:BG4593"/>
    <mergeCell ref="BH4592:BI4593"/>
    <mergeCell ref="BJ4592:BK4593"/>
    <mergeCell ref="BL4592:BN4593"/>
    <mergeCell ref="C4591:D4591"/>
    <mergeCell ref="B4592:B4593"/>
    <mergeCell ref="C4592:D4592"/>
    <mergeCell ref="E4592:E4593"/>
    <mergeCell ref="F4592:F4593"/>
    <mergeCell ref="G4592:G4593"/>
    <mergeCell ref="AP4612:AQ4612"/>
    <mergeCell ref="AR4612:AS4612"/>
    <mergeCell ref="AT4612:AU4612"/>
    <mergeCell ref="BA4602:BN4602"/>
    <mergeCell ref="S4601:U4601"/>
    <mergeCell ref="BH4612:BI4612"/>
    <mergeCell ref="B4599:C4599"/>
    <mergeCell ref="H4599:J4599"/>
    <mergeCell ref="L4599:N4599"/>
    <mergeCell ref="O4599:R4599"/>
    <mergeCell ref="AB4612:AC4612"/>
    <mergeCell ref="AD4612:AE4612"/>
    <mergeCell ref="AF4612:AG4612"/>
    <mergeCell ref="AH4612:AI4612"/>
    <mergeCell ref="AN4594:AO4595"/>
    <mergeCell ref="AP4594:AQ4595"/>
    <mergeCell ref="T4594:U4595"/>
    <mergeCell ref="V4594:W4595"/>
    <mergeCell ref="X4594:Y4595"/>
    <mergeCell ref="Z4594:AA4595"/>
    <mergeCell ref="AB4594:AC4595"/>
    <mergeCell ref="AD4594:AE4595"/>
    <mergeCell ref="H4601:J4601"/>
    <mergeCell ref="L4601:N4601"/>
    <mergeCell ref="BO4596:BO4597"/>
    <mergeCell ref="BP4598:BQ4598"/>
    <mergeCell ref="BO4611:BO4612"/>
    <mergeCell ref="BQ4590:BQ4591"/>
    <mergeCell ref="B4596:C4596"/>
    <mergeCell ref="AJ4613:AK4614"/>
    <mergeCell ref="N4613:O4614"/>
    <mergeCell ref="P4613:Q4614"/>
    <mergeCell ref="R4613:S4614"/>
    <mergeCell ref="T4613:U4614"/>
    <mergeCell ref="AT4594:AU4595"/>
    <mergeCell ref="AV4594:AW4595"/>
    <mergeCell ref="AX4594:AY4595"/>
    <mergeCell ref="AV4612:AW4612"/>
    <mergeCell ref="AX4612:AY4612"/>
    <mergeCell ref="AZ4612:BA4612"/>
    <mergeCell ref="BB4612:BC4612"/>
    <mergeCell ref="BD4612:BE4612"/>
    <mergeCell ref="BF4612:BG4612"/>
    <mergeCell ref="AJ4612:AK4612"/>
    <mergeCell ref="AL4612:AM4612"/>
    <mergeCell ref="AN4612:AO4612"/>
    <mergeCell ref="AP4617:AQ4618"/>
    <mergeCell ref="AR4617:AS4618"/>
    <mergeCell ref="AT4617:AU4618"/>
    <mergeCell ref="AV4617:AW4618"/>
    <mergeCell ref="Z4617:AA4618"/>
    <mergeCell ref="AB4617:AC4618"/>
    <mergeCell ref="AD4617:AE4618"/>
    <mergeCell ref="V4613:W4614"/>
    <mergeCell ref="X4613:Y4614"/>
    <mergeCell ref="BQ4594:BQ4595"/>
    <mergeCell ref="BJ4612:BK4612"/>
    <mergeCell ref="BP4611:BP4612"/>
    <mergeCell ref="BQ4611:BQ4612"/>
    <mergeCell ref="BO4594:BO4595"/>
    <mergeCell ref="BB4594:BC4595"/>
    <mergeCell ref="AF4594:AG4595"/>
    <mergeCell ref="AH4594:AI4595"/>
    <mergeCell ref="AJ4594:AK4595"/>
    <mergeCell ref="AL4594:AM4595"/>
    <mergeCell ref="BP4594:BP4595"/>
    <mergeCell ref="J4611:O4611"/>
    <mergeCell ref="P4611:U4611"/>
    <mergeCell ref="V4611:W4612"/>
    <mergeCell ref="X4611:Y4612"/>
    <mergeCell ref="B4604:BN4604"/>
    <mergeCell ref="E4606:AC4606"/>
    <mergeCell ref="AE4606:AK4606"/>
    <mergeCell ref="AL4606:BM4606"/>
    <mergeCell ref="C4608:D4608"/>
    <mergeCell ref="E4608:AC4608"/>
    <mergeCell ref="AE4608:AH4608"/>
    <mergeCell ref="AI4608:AZ4608"/>
    <mergeCell ref="BA4608:BC4608"/>
    <mergeCell ref="AO4601:AQ4601"/>
    <mergeCell ref="AS4601:AU4601"/>
    <mergeCell ref="H4594:I4595"/>
    <mergeCell ref="J4594:K4595"/>
    <mergeCell ref="L4594:M4595"/>
    <mergeCell ref="N4594:O4595"/>
    <mergeCell ref="P4594:Q4595"/>
    <mergeCell ref="R4594:S4595"/>
    <mergeCell ref="D4596:E4597"/>
    <mergeCell ref="AX4596:AY4597"/>
    <mergeCell ref="AZ4596:BA4597"/>
    <mergeCell ref="BB4596:BC4597"/>
    <mergeCell ref="N4596:O4597"/>
    <mergeCell ref="P4596:Q4597"/>
    <mergeCell ref="B4613:B4614"/>
    <mergeCell ref="C4613:D4613"/>
    <mergeCell ref="E4613:E4614"/>
    <mergeCell ref="F4613:F4614"/>
    <mergeCell ref="G4613:G4614"/>
    <mergeCell ref="BO4613:BO4614"/>
    <mergeCell ref="C4614:D4614"/>
    <mergeCell ref="H4613:I4614"/>
    <mergeCell ref="J4613:K4614"/>
    <mergeCell ref="L4613:M4614"/>
    <mergeCell ref="AX4613:AY4614"/>
    <mergeCell ref="AZ4613:BA4614"/>
    <mergeCell ref="AF4617:AG4618"/>
    <mergeCell ref="AH4617:AI4618"/>
    <mergeCell ref="AJ4617:AK4618"/>
    <mergeCell ref="N4617:O4618"/>
    <mergeCell ref="P4617:Q4618"/>
    <mergeCell ref="R4617:S4618"/>
    <mergeCell ref="T4617:U4618"/>
    <mergeCell ref="V4617:W4618"/>
    <mergeCell ref="X4617:Y4618"/>
    <mergeCell ref="C4616:D4616"/>
    <mergeCell ref="B4617:B4618"/>
    <mergeCell ref="C4617:D4617"/>
    <mergeCell ref="E4617:E4618"/>
    <mergeCell ref="F4617:F4618"/>
    <mergeCell ref="G4617:G4618"/>
    <mergeCell ref="H4617:I4618"/>
    <mergeCell ref="J4617:K4618"/>
    <mergeCell ref="L4617:M4618"/>
    <mergeCell ref="BD4615:BE4616"/>
    <mergeCell ref="BF4615:BG4616"/>
    <mergeCell ref="BH4615:BI4616"/>
    <mergeCell ref="BJ4615:BK4616"/>
    <mergeCell ref="BL4615:BN4616"/>
    <mergeCell ref="Z4615:AA4616"/>
    <mergeCell ref="AB4615:AC4616"/>
    <mergeCell ref="AD4615:AE4616"/>
    <mergeCell ref="H4615:I4616"/>
    <mergeCell ref="J4615:K4616"/>
    <mergeCell ref="L4615:M4616"/>
    <mergeCell ref="N4615:O4616"/>
    <mergeCell ref="P4615:Q4616"/>
    <mergeCell ref="R4615:S4616"/>
    <mergeCell ref="BJ4617:BK4618"/>
    <mergeCell ref="BL4617:BN4618"/>
    <mergeCell ref="BO4617:BO4618"/>
    <mergeCell ref="BJ4613:BK4614"/>
    <mergeCell ref="BL4613:BN4614"/>
    <mergeCell ref="BB4613:BC4614"/>
    <mergeCell ref="BD4613:BE4614"/>
    <mergeCell ref="BF4613:BG4614"/>
    <mergeCell ref="BH4613:BI4614"/>
    <mergeCell ref="AL4613:AM4614"/>
    <mergeCell ref="AN4613:AO4614"/>
    <mergeCell ref="AP4613:AQ4614"/>
    <mergeCell ref="AR4613:AS4614"/>
    <mergeCell ref="AT4613:AU4614"/>
    <mergeCell ref="AV4613:AW4614"/>
    <mergeCell ref="Z4613:AA4614"/>
    <mergeCell ref="AB4613:AC4614"/>
    <mergeCell ref="AD4613:AE4614"/>
    <mergeCell ref="AF4613:AG4614"/>
    <mergeCell ref="AH4613:AI4614"/>
    <mergeCell ref="BQ4619:BQ4620"/>
    <mergeCell ref="C4620:D4620"/>
    <mergeCell ref="B4615:B4616"/>
    <mergeCell ref="C4615:D4615"/>
    <mergeCell ref="E4615:E4616"/>
    <mergeCell ref="F4615:F4616"/>
    <mergeCell ref="G4615:G4616"/>
    <mergeCell ref="BD4619:BE4620"/>
    <mergeCell ref="BF4619:BG4620"/>
    <mergeCell ref="BH4619:BI4620"/>
    <mergeCell ref="BJ4619:BK4620"/>
    <mergeCell ref="BL4619:BN4620"/>
    <mergeCell ref="BP4619:BP4620"/>
    <mergeCell ref="AR4619:AS4620"/>
    <mergeCell ref="AT4619:AU4620"/>
    <mergeCell ref="AV4619:AW4620"/>
    <mergeCell ref="AX4619:AY4620"/>
    <mergeCell ref="AZ4619:BA4620"/>
    <mergeCell ref="BB4619:BC4620"/>
    <mergeCell ref="AF4619:AG4620"/>
    <mergeCell ref="AH4619:AI4620"/>
    <mergeCell ref="AJ4619:AK4620"/>
    <mergeCell ref="AL4619:AM4620"/>
    <mergeCell ref="AN4619:AO4620"/>
    <mergeCell ref="AP4619:AQ4620"/>
    <mergeCell ref="T4619:U4620"/>
    <mergeCell ref="V4619:W4620"/>
    <mergeCell ref="X4619:Y4620"/>
    <mergeCell ref="Z4619:AA4620"/>
    <mergeCell ref="AB4619:AC4620"/>
    <mergeCell ref="AD4619:AE4620"/>
    <mergeCell ref="H4619:I4620"/>
    <mergeCell ref="J4619:K4620"/>
    <mergeCell ref="L4619:M4620"/>
    <mergeCell ref="N4619:O4620"/>
    <mergeCell ref="P4619:Q4620"/>
    <mergeCell ref="R4619:S4620"/>
    <mergeCell ref="BP4615:BP4616"/>
    <mergeCell ref="AR4615:AS4616"/>
    <mergeCell ref="AT4615:AU4616"/>
    <mergeCell ref="AV4615:AW4616"/>
    <mergeCell ref="AX4615:AY4616"/>
    <mergeCell ref="AZ4615:BA4616"/>
    <mergeCell ref="BB4615:BC4616"/>
    <mergeCell ref="AF4615:AG4616"/>
    <mergeCell ref="AH4615:AI4616"/>
    <mergeCell ref="AJ4615:AK4616"/>
    <mergeCell ref="AL4615:AM4616"/>
    <mergeCell ref="AN4615:AO4616"/>
    <mergeCell ref="AP4615:AQ4616"/>
    <mergeCell ref="T4615:U4616"/>
    <mergeCell ref="V4615:W4616"/>
    <mergeCell ref="X4615:Y4616"/>
    <mergeCell ref="BP4617:BP4618"/>
    <mergeCell ref="C4618:D4618"/>
    <mergeCell ref="BO4615:BO4616"/>
    <mergeCell ref="AX4617:AY4618"/>
    <mergeCell ref="AZ4617:BA4618"/>
    <mergeCell ref="BB4617:BC4618"/>
    <mergeCell ref="BD4617:BE4618"/>
    <mergeCell ref="BF4617:BG4618"/>
    <mergeCell ref="BH4617:BI4618"/>
    <mergeCell ref="AL4617:AM4618"/>
    <mergeCell ref="AN4617:AO4618"/>
    <mergeCell ref="BJ4621:BK4622"/>
    <mergeCell ref="BL4621:BN4622"/>
    <mergeCell ref="BP4621:BP4622"/>
    <mergeCell ref="BQ4621:BQ4622"/>
    <mergeCell ref="C4622:D4622"/>
    <mergeCell ref="B4623:B4624"/>
    <mergeCell ref="C4623:D4623"/>
    <mergeCell ref="E4623:E4624"/>
    <mergeCell ref="F4623:F4624"/>
    <mergeCell ref="G4623:G4624"/>
    <mergeCell ref="AX4621:AY4622"/>
    <mergeCell ref="AZ4621:BA4622"/>
    <mergeCell ref="BB4621:BC4622"/>
    <mergeCell ref="BD4621:BE4622"/>
    <mergeCell ref="BF4621:BG4622"/>
    <mergeCell ref="BH4621:BI4622"/>
    <mergeCell ref="AL4621:AM4622"/>
    <mergeCell ref="AN4621:AO4622"/>
    <mergeCell ref="AP4621:AQ4622"/>
    <mergeCell ref="AR4621:AS4622"/>
    <mergeCell ref="AT4621:AU4622"/>
    <mergeCell ref="AV4621:AW4622"/>
    <mergeCell ref="Z4621:AA4622"/>
    <mergeCell ref="AB4621:AC4622"/>
    <mergeCell ref="AD4621:AE4622"/>
    <mergeCell ref="AF4621:AG4622"/>
    <mergeCell ref="AH4621:AI4622"/>
    <mergeCell ref="AJ4621:AK4622"/>
    <mergeCell ref="N4621:O4622"/>
    <mergeCell ref="P4621:Q4622"/>
    <mergeCell ref="R4621:S4622"/>
    <mergeCell ref="T4621:U4622"/>
    <mergeCell ref="V4621:W4622"/>
    <mergeCell ref="X4621:Y4622"/>
    <mergeCell ref="BQ4623:BQ4624"/>
    <mergeCell ref="C4624:D4624"/>
    <mergeCell ref="B4621:B4622"/>
    <mergeCell ref="C4621:D4621"/>
    <mergeCell ref="E4621:E4622"/>
    <mergeCell ref="F4621:F4622"/>
    <mergeCell ref="G4621:G4622"/>
    <mergeCell ref="H4621:I4622"/>
    <mergeCell ref="J4621:K4622"/>
    <mergeCell ref="L4621:M4622"/>
    <mergeCell ref="BD4623:BE4624"/>
    <mergeCell ref="BF4623:BG4624"/>
    <mergeCell ref="BH4623:BI4624"/>
    <mergeCell ref="BJ4623:BK4624"/>
    <mergeCell ref="BL4623:BN4624"/>
    <mergeCell ref="BP4623:BP4624"/>
    <mergeCell ref="AR4623:AS4624"/>
    <mergeCell ref="AT4623:AU4624"/>
    <mergeCell ref="AV4623:AW4624"/>
    <mergeCell ref="AX4623:AY4624"/>
    <mergeCell ref="AZ4623:BA4624"/>
    <mergeCell ref="BB4623:BC4624"/>
    <mergeCell ref="AF4623:AG4624"/>
    <mergeCell ref="AH4623:AI4624"/>
    <mergeCell ref="AJ4623:AK4624"/>
    <mergeCell ref="AL4623:AM4624"/>
    <mergeCell ref="AN4623:AO4624"/>
    <mergeCell ref="AP4623:AQ4624"/>
    <mergeCell ref="T4623:U4624"/>
    <mergeCell ref="V4623:W4624"/>
    <mergeCell ref="X4623:Y4624"/>
    <mergeCell ref="Z4623:AA4624"/>
    <mergeCell ref="AB4623:AC4624"/>
    <mergeCell ref="AD4623:AE4624"/>
    <mergeCell ref="H4623:I4624"/>
    <mergeCell ref="J4623:K4624"/>
    <mergeCell ref="L4623:M4624"/>
    <mergeCell ref="N4623:O4624"/>
    <mergeCell ref="P4623:Q4624"/>
    <mergeCell ref="R4623:S4624"/>
    <mergeCell ref="BJ4625:BK4626"/>
    <mergeCell ref="BL4625:BN4626"/>
    <mergeCell ref="BP4625:BP4626"/>
    <mergeCell ref="BQ4625:BQ4626"/>
    <mergeCell ref="C4626:D4626"/>
    <mergeCell ref="B4627:B4628"/>
    <mergeCell ref="C4627:D4627"/>
    <mergeCell ref="E4627:E4628"/>
    <mergeCell ref="F4627:F4628"/>
    <mergeCell ref="G4627:G4628"/>
    <mergeCell ref="AX4625:AY4626"/>
    <mergeCell ref="AZ4625:BA4626"/>
    <mergeCell ref="BB4625:BC4626"/>
    <mergeCell ref="BD4625:BE4626"/>
    <mergeCell ref="BF4625:BG4626"/>
    <mergeCell ref="BH4625:BI4626"/>
    <mergeCell ref="AL4625:AM4626"/>
    <mergeCell ref="AN4625:AO4626"/>
    <mergeCell ref="AP4625:AQ4626"/>
    <mergeCell ref="AR4625:AS4626"/>
    <mergeCell ref="AT4625:AU4626"/>
    <mergeCell ref="AV4625:AW4626"/>
    <mergeCell ref="Z4625:AA4626"/>
    <mergeCell ref="AB4625:AC4626"/>
    <mergeCell ref="AD4625:AE4626"/>
    <mergeCell ref="AF4625:AG4626"/>
    <mergeCell ref="AH4625:AI4626"/>
    <mergeCell ref="AJ4625:AK4626"/>
    <mergeCell ref="N4625:O4626"/>
    <mergeCell ref="P4625:Q4626"/>
    <mergeCell ref="R4625:S4626"/>
    <mergeCell ref="T4625:U4626"/>
    <mergeCell ref="V4625:W4626"/>
    <mergeCell ref="X4625:Y4626"/>
    <mergeCell ref="BQ4627:BQ4628"/>
    <mergeCell ref="C4628:D4628"/>
    <mergeCell ref="B4625:B4626"/>
    <mergeCell ref="C4625:D4625"/>
    <mergeCell ref="E4625:E4626"/>
    <mergeCell ref="F4625:F4626"/>
    <mergeCell ref="G4625:G4626"/>
    <mergeCell ref="H4625:I4626"/>
    <mergeCell ref="J4625:K4626"/>
    <mergeCell ref="L4625:M4626"/>
    <mergeCell ref="BD4627:BE4628"/>
    <mergeCell ref="BF4627:BG4628"/>
    <mergeCell ref="BH4627:BI4628"/>
    <mergeCell ref="BJ4627:BK4628"/>
    <mergeCell ref="BL4627:BN4628"/>
    <mergeCell ref="BP4627:BP4628"/>
    <mergeCell ref="AR4627:AS4628"/>
    <mergeCell ref="AT4627:AU4628"/>
    <mergeCell ref="AV4627:AW4628"/>
    <mergeCell ref="AX4627:AY4628"/>
    <mergeCell ref="AN4627:AO4628"/>
    <mergeCell ref="AP4627:AQ4628"/>
    <mergeCell ref="T4627:U4628"/>
    <mergeCell ref="V4627:W4628"/>
    <mergeCell ref="X4627:Y4628"/>
    <mergeCell ref="Z4627:AA4628"/>
    <mergeCell ref="AB4627:AC4628"/>
    <mergeCell ref="AD4627:AE4628"/>
    <mergeCell ref="H4627:I4628"/>
    <mergeCell ref="J4627:K4628"/>
    <mergeCell ref="L4627:M4628"/>
    <mergeCell ref="N4627:O4628"/>
    <mergeCell ref="P4627:Q4628"/>
    <mergeCell ref="R4627:S4628"/>
    <mergeCell ref="BO4625:BO4626"/>
    <mergeCell ref="BO4627:BO4628"/>
    <mergeCell ref="BJ4629:BK4630"/>
    <mergeCell ref="BL4629:BN4630"/>
    <mergeCell ref="BP4629:BP4630"/>
    <mergeCell ref="BQ4629:BQ4630"/>
    <mergeCell ref="C4630:D4630"/>
    <mergeCell ref="B4631:B4632"/>
    <mergeCell ref="C4631:D4631"/>
    <mergeCell ref="E4631:E4632"/>
    <mergeCell ref="F4631:F4632"/>
    <mergeCell ref="G4631:G4632"/>
    <mergeCell ref="AX4629:AY4630"/>
    <mergeCell ref="AZ4629:BA4630"/>
    <mergeCell ref="BB4629:BC4630"/>
    <mergeCell ref="BD4629:BE4630"/>
    <mergeCell ref="BF4629:BG4630"/>
    <mergeCell ref="BH4629:BI4630"/>
    <mergeCell ref="AL4629:AM4630"/>
    <mergeCell ref="AN4629:AO4630"/>
    <mergeCell ref="AP4629:AQ4630"/>
    <mergeCell ref="AR4629:AS4630"/>
    <mergeCell ref="AT4629:AU4630"/>
    <mergeCell ref="AV4629:AW4630"/>
    <mergeCell ref="Z4629:AA4630"/>
    <mergeCell ref="AB4629:AC4630"/>
    <mergeCell ref="AD4629:AE4630"/>
    <mergeCell ref="AF4629:AG4630"/>
    <mergeCell ref="AH4629:AI4630"/>
    <mergeCell ref="AJ4629:AK4630"/>
    <mergeCell ref="N4629:O4630"/>
    <mergeCell ref="P4629:Q4630"/>
    <mergeCell ref="R4629:S4630"/>
    <mergeCell ref="T4629:U4630"/>
    <mergeCell ref="V4629:W4630"/>
    <mergeCell ref="X4629:Y4630"/>
    <mergeCell ref="BQ4631:BQ4632"/>
    <mergeCell ref="C4632:D4632"/>
    <mergeCell ref="B4629:B4630"/>
    <mergeCell ref="C4629:D4629"/>
    <mergeCell ref="E4629:E4630"/>
    <mergeCell ref="F4629:F4630"/>
    <mergeCell ref="G4629:G4630"/>
    <mergeCell ref="H4629:I4630"/>
    <mergeCell ref="J4629:K4630"/>
    <mergeCell ref="L4629:M4630"/>
    <mergeCell ref="BD4631:BE4632"/>
    <mergeCell ref="BF4631:BG4632"/>
    <mergeCell ref="BH4631:BI4632"/>
    <mergeCell ref="BJ4631:BK4632"/>
    <mergeCell ref="BL4631:BN4632"/>
    <mergeCell ref="BP4631:BP4632"/>
    <mergeCell ref="AR4631:AS4632"/>
    <mergeCell ref="AT4631:AU4632"/>
    <mergeCell ref="AV4631:AW4632"/>
    <mergeCell ref="AX4631:AY4632"/>
    <mergeCell ref="AZ4631:BA4632"/>
    <mergeCell ref="BB4631:BC4632"/>
    <mergeCell ref="AF4631:AG4632"/>
    <mergeCell ref="AH4631:AI4632"/>
    <mergeCell ref="AJ4631:AK4632"/>
    <mergeCell ref="AL4631:AM4632"/>
    <mergeCell ref="AN4631:AO4632"/>
    <mergeCell ref="AP4631:AQ4632"/>
    <mergeCell ref="T4631:U4632"/>
    <mergeCell ref="V4631:W4632"/>
    <mergeCell ref="X4631:Y4632"/>
    <mergeCell ref="Z4631:AA4632"/>
    <mergeCell ref="AB4631:AC4632"/>
    <mergeCell ref="AD4631:AE4632"/>
    <mergeCell ref="H4631:I4632"/>
    <mergeCell ref="J4631:K4632"/>
    <mergeCell ref="L4631:M4632"/>
    <mergeCell ref="N4631:O4632"/>
    <mergeCell ref="P4631:Q4632"/>
    <mergeCell ref="R4631:S4632"/>
    <mergeCell ref="BJ4633:BK4634"/>
    <mergeCell ref="BL4633:BN4634"/>
    <mergeCell ref="BP4633:BP4634"/>
    <mergeCell ref="BO4633:BO4634"/>
    <mergeCell ref="C4634:D4634"/>
    <mergeCell ref="B4635:B4636"/>
    <mergeCell ref="C4635:D4635"/>
    <mergeCell ref="E4635:E4636"/>
    <mergeCell ref="F4635:F4636"/>
    <mergeCell ref="G4635:G4636"/>
    <mergeCell ref="AX4633:AY4634"/>
    <mergeCell ref="AZ4633:BA4634"/>
    <mergeCell ref="BB4633:BC4634"/>
    <mergeCell ref="BD4633:BE4634"/>
    <mergeCell ref="BF4633:BG4634"/>
    <mergeCell ref="BH4633:BI4634"/>
    <mergeCell ref="AL4633:AM4634"/>
    <mergeCell ref="AN4633:AO4634"/>
    <mergeCell ref="AP4633:AQ4634"/>
    <mergeCell ref="AR4633:AS4634"/>
    <mergeCell ref="AT4633:AU4634"/>
    <mergeCell ref="AV4633:AW4634"/>
    <mergeCell ref="Z4633:AA4634"/>
    <mergeCell ref="AB4633:AC4634"/>
    <mergeCell ref="AD4633:AE4634"/>
    <mergeCell ref="AF4633:AG4634"/>
    <mergeCell ref="AH4633:AI4634"/>
    <mergeCell ref="AJ4633:AK4634"/>
    <mergeCell ref="N4633:O4634"/>
    <mergeCell ref="P4633:Q4634"/>
    <mergeCell ref="R4633:S4634"/>
    <mergeCell ref="T4633:U4634"/>
    <mergeCell ref="V4633:W4634"/>
    <mergeCell ref="X4633:Y4634"/>
    <mergeCell ref="BQ4635:BQ4636"/>
    <mergeCell ref="C4636:D4636"/>
    <mergeCell ref="B4633:B4634"/>
    <mergeCell ref="C4633:D4633"/>
    <mergeCell ref="E4633:E4634"/>
    <mergeCell ref="F4633:F4634"/>
    <mergeCell ref="G4633:G4634"/>
    <mergeCell ref="H4633:I4634"/>
    <mergeCell ref="J4633:K4634"/>
    <mergeCell ref="L4633:M4634"/>
    <mergeCell ref="BD4635:BE4636"/>
    <mergeCell ref="BF4635:BG4636"/>
    <mergeCell ref="BH4635:BI4636"/>
    <mergeCell ref="BJ4635:BK4636"/>
    <mergeCell ref="BL4635:BN4636"/>
    <mergeCell ref="BP4635:BP4636"/>
    <mergeCell ref="AR4635:AS4636"/>
    <mergeCell ref="AT4635:AU4636"/>
    <mergeCell ref="AV4635:AW4636"/>
    <mergeCell ref="AX4635:AY4636"/>
    <mergeCell ref="AZ4635:BA4636"/>
    <mergeCell ref="BB4635:BC4636"/>
    <mergeCell ref="AF4635:AG4636"/>
    <mergeCell ref="AH4635:AI4636"/>
    <mergeCell ref="AJ4635:AK4636"/>
    <mergeCell ref="AL4635:AM4636"/>
    <mergeCell ref="AN4635:AO4636"/>
    <mergeCell ref="AP4635:AQ4636"/>
    <mergeCell ref="T4635:U4636"/>
    <mergeCell ref="V4635:W4636"/>
    <mergeCell ref="X4635:Y4636"/>
    <mergeCell ref="Z4635:AA4636"/>
    <mergeCell ref="AB4635:AC4636"/>
    <mergeCell ref="AD4635:AE4636"/>
    <mergeCell ref="H4635:I4636"/>
    <mergeCell ref="J4635:K4636"/>
    <mergeCell ref="L4635:M4636"/>
    <mergeCell ref="N4635:O4636"/>
    <mergeCell ref="P4635:Q4636"/>
    <mergeCell ref="R4635:S4636"/>
    <mergeCell ref="BJ4637:BK4638"/>
    <mergeCell ref="BL4637:BN4638"/>
    <mergeCell ref="BP4637:BP4638"/>
    <mergeCell ref="BQ4637:BQ4638"/>
    <mergeCell ref="C4638:D4638"/>
    <mergeCell ref="B4639:B4640"/>
    <mergeCell ref="C4639:D4639"/>
    <mergeCell ref="E4639:E4640"/>
    <mergeCell ref="F4639:F4640"/>
    <mergeCell ref="G4639:G4640"/>
    <mergeCell ref="AX4637:AY4638"/>
    <mergeCell ref="AZ4637:BA4638"/>
    <mergeCell ref="BB4637:BC4638"/>
    <mergeCell ref="BD4637:BE4638"/>
    <mergeCell ref="BF4637:BG4638"/>
    <mergeCell ref="BH4637:BI4638"/>
    <mergeCell ref="AL4637:AM4638"/>
    <mergeCell ref="AN4637:AO4638"/>
    <mergeCell ref="AP4637:AQ4638"/>
    <mergeCell ref="AR4637:AS4638"/>
    <mergeCell ref="AT4637:AU4638"/>
    <mergeCell ref="AV4637:AW4638"/>
    <mergeCell ref="Z4637:AA4638"/>
    <mergeCell ref="AB4637:AC4638"/>
    <mergeCell ref="AD4637:AE4638"/>
    <mergeCell ref="AF4637:AG4638"/>
    <mergeCell ref="AH4637:AI4638"/>
    <mergeCell ref="AJ4637:AK4638"/>
    <mergeCell ref="N4637:O4638"/>
    <mergeCell ref="P4637:Q4638"/>
    <mergeCell ref="R4637:S4638"/>
    <mergeCell ref="T4637:U4638"/>
    <mergeCell ref="V4637:W4638"/>
    <mergeCell ref="X4637:Y4638"/>
    <mergeCell ref="BQ4639:BQ4640"/>
    <mergeCell ref="C4640:D4640"/>
    <mergeCell ref="B4637:B4638"/>
    <mergeCell ref="C4637:D4637"/>
    <mergeCell ref="E4637:E4638"/>
    <mergeCell ref="F4637:F4638"/>
    <mergeCell ref="G4637:G4638"/>
    <mergeCell ref="H4637:I4638"/>
    <mergeCell ref="J4637:K4638"/>
    <mergeCell ref="L4637:M4638"/>
    <mergeCell ref="BD4639:BE4640"/>
    <mergeCell ref="BF4639:BG4640"/>
    <mergeCell ref="BH4639:BI4640"/>
    <mergeCell ref="BJ4639:BK4640"/>
    <mergeCell ref="BL4639:BN4640"/>
    <mergeCell ref="BP4639:BP4640"/>
    <mergeCell ref="AR4639:AS4640"/>
    <mergeCell ref="AT4639:AU4640"/>
    <mergeCell ref="AV4639:AW4640"/>
    <mergeCell ref="AX4639:AY4640"/>
    <mergeCell ref="AZ4639:BA4640"/>
    <mergeCell ref="BB4639:BC4640"/>
    <mergeCell ref="AF4639:AG4640"/>
    <mergeCell ref="AH4639:AI4640"/>
    <mergeCell ref="T4639:U4640"/>
    <mergeCell ref="V4639:W4640"/>
    <mergeCell ref="X4639:Y4640"/>
    <mergeCell ref="Z4639:AA4640"/>
    <mergeCell ref="AB4639:AC4640"/>
    <mergeCell ref="AD4639:AE4640"/>
    <mergeCell ref="H4639:I4640"/>
    <mergeCell ref="J4639:K4640"/>
    <mergeCell ref="L4639:M4640"/>
    <mergeCell ref="N4639:O4640"/>
    <mergeCell ref="P4639:Q4640"/>
    <mergeCell ref="R4639:S4640"/>
    <mergeCell ref="BJ4641:BK4642"/>
    <mergeCell ref="BL4641:BN4642"/>
    <mergeCell ref="BP4641:BP4642"/>
    <mergeCell ref="BO4641:BO4642"/>
    <mergeCell ref="C4642:D4642"/>
    <mergeCell ref="B4643:B4644"/>
    <mergeCell ref="C4643:D4643"/>
    <mergeCell ref="E4643:E4644"/>
    <mergeCell ref="F4643:F4644"/>
    <mergeCell ref="G4643:G4644"/>
    <mergeCell ref="AX4641:AY4642"/>
    <mergeCell ref="AZ4641:BA4642"/>
    <mergeCell ref="BB4641:BC4642"/>
    <mergeCell ref="BD4641:BE4642"/>
    <mergeCell ref="BF4641:BG4642"/>
    <mergeCell ref="BH4641:BI4642"/>
    <mergeCell ref="AL4641:AM4642"/>
    <mergeCell ref="AN4641:AO4642"/>
    <mergeCell ref="AP4641:AQ4642"/>
    <mergeCell ref="AR4641:AS4642"/>
    <mergeCell ref="AT4641:AU4642"/>
    <mergeCell ref="AV4641:AW4642"/>
    <mergeCell ref="Z4641:AA4642"/>
    <mergeCell ref="AB4641:AC4642"/>
    <mergeCell ref="AD4641:AE4642"/>
    <mergeCell ref="AF4641:AG4642"/>
    <mergeCell ref="AH4641:AI4642"/>
    <mergeCell ref="AJ4641:AK4642"/>
    <mergeCell ref="N4641:O4642"/>
    <mergeCell ref="P4641:Q4642"/>
    <mergeCell ref="R4641:S4642"/>
    <mergeCell ref="T4641:U4642"/>
    <mergeCell ref="V4641:W4642"/>
    <mergeCell ref="X4641:Y4642"/>
    <mergeCell ref="BO4639:BO4640"/>
    <mergeCell ref="C4644:D4644"/>
    <mergeCell ref="B4641:B4642"/>
    <mergeCell ref="C4641:D4641"/>
    <mergeCell ref="E4641:E4642"/>
    <mergeCell ref="F4641:F4642"/>
    <mergeCell ref="G4641:G4642"/>
    <mergeCell ref="H4641:I4642"/>
    <mergeCell ref="J4641:K4642"/>
    <mergeCell ref="L4641:M4642"/>
    <mergeCell ref="BD4643:BE4644"/>
    <mergeCell ref="BF4643:BG4644"/>
    <mergeCell ref="BH4643:BI4644"/>
    <mergeCell ref="BJ4643:BK4644"/>
    <mergeCell ref="T4643:U4644"/>
    <mergeCell ref="V4643:W4644"/>
    <mergeCell ref="X4643:Y4644"/>
    <mergeCell ref="Z4643:AA4644"/>
    <mergeCell ref="AB4643:AC4644"/>
    <mergeCell ref="AD4643:AE4644"/>
    <mergeCell ref="H4643:I4644"/>
    <mergeCell ref="J4643:K4644"/>
    <mergeCell ref="L4643:M4644"/>
    <mergeCell ref="N4643:O4644"/>
    <mergeCell ref="P4643:Q4644"/>
    <mergeCell ref="R4643:S4644"/>
    <mergeCell ref="BJ4645:BK4646"/>
    <mergeCell ref="BL4645:BN4646"/>
    <mergeCell ref="BP4645:BP4646"/>
    <mergeCell ref="C4646:D4646"/>
    <mergeCell ref="B4647:B4648"/>
    <mergeCell ref="C4647:D4647"/>
    <mergeCell ref="E4647:E4648"/>
    <mergeCell ref="F4647:F4648"/>
    <mergeCell ref="G4647:G4648"/>
    <mergeCell ref="AX4645:AY4646"/>
    <mergeCell ref="AZ4645:BA4646"/>
    <mergeCell ref="BB4645:BC4646"/>
    <mergeCell ref="BD4645:BE4646"/>
    <mergeCell ref="BF4645:BG4646"/>
    <mergeCell ref="BH4645:BI4646"/>
    <mergeCell ref="AL4645:AM4646"/>
    <mergeCell ref="AN4645:AO4646"/>
    <mergeCell ref="AP4645:AQ4646"/>
    <mergeCell ref="AR4645:AS4646"/>
    <mergeCell ref="AT4645:AU4646"/>
    <mergeCell ref="AV4645:AW4646"/>
    <mergeCell ref="Z4645:AA4646"/>
    <mergeCell ref="AB4645:AC4646"/>
    <mergeCell ref="AD4645:AE4646"/>
    <mergeCell ref="AF4645:AG4646"/>
    <mergeCell ref="AH4645:AI4646"/>
    <mergeCell ref="AJ4645:AK4646"/>
    <mergeCell ref="N4645:O4646"/>
    <mergeCell ref="P4645:Q4646"/>
    <mergeCell ref="R4645:S4646"/>
    <mergeCell ref="T4645:U4646"/>
    <mergeCell ref="V4645:W4646"/>
    <mergeCell ref="X4645:Y4646"/>
    <mergeCell ref="C4648:D4648"/>
    <mergeCell ref="B4645:B4646"/>
    <mergeCell ref="C4645:D4645"/>
    <mergeCell ref="E4645:E4646"/>
    <mergeCell ref="F4645:F4646"/>
    <mergeCell ref="G4645:G4646"/>
    <mergeCell ref="H4645:I4646"/>
    <mergeCell ref="J4645:K4646"/>
    <mergeCell ref="L4645:M4646"/>
    <mergeCell ref="BD4647:BE4648"/>
    <mergeCell ref="BF4647:BG4648"/>
    <mergeCell ref="BH4647:BI4648"/>
    <mergeCell ref="BJ4647:BK4648"/>
    <mergeCell ref="BL4647:BN4648"/>
    <mergeCell ref="BP4647:BP4648"/>
    <mergeCell ref="AR4647:AS4648"/>
    <mergeCell ref="AT4647:AU4648"/>
    <mergeCell ref="AV4647:AW4648"/>
    <mergeCell ref="AX4647:AY4648"/>
    <mergeCell ref="AZ4647:BA4648"/>
    <mergeCell ref="BB4647:BC4648"/>
    <mergeCell ref="AF4647:AG4648"/>
    <mergeCell ref="BO4647:BO4648"/>
    <mergeCell ref="AB4647:AC4648"/>
    <mergeCell ref="AD4647:AE4648"/>
    <mergeCell ref="H4647:I4648"/>
    <mergeCell ref="J4647:K4648"/>
    <mergeCell ref="L4647:M4648"/>
    <mergeCell ref="N4647:O4648"/>
    <mergeCell ref="P4647:Q4648"/>
    <mergeCell ref="R4647:S4648"/>
    <mergeCell ref="BQ4651:BQ4652"/>
    <mergeCell ref="C4652:D4652"/>
    <mergeCell ref="B4649:B4650"/>
    <mergeCell ref="C4649:D4649"/>
    <mergeCell ref="E4649:E4650"/>
    <mergeCell ref="F4649:F4650"/>
    <mergeCell ref="G4649:G4650"/>
    <mergeCell ref="H4649:I4650"/>
    <mergeCell ref="J4649:K4650"/>
    <mergeCell ref="L4649:M4650"/>
    <mergeCell ref="BO4649:BO4650"/>
    <mergeCell ref="BD4651:BE4652"/>
    <mergeCell ref="BF4651:BG4652"/>
    <mergeCell ref="BH4651:BI4652"/>
    <mergeCell ref="BJ4651:BK4652"/>
    <mergeCell ref="BL4651:BN4652"/>
    <mergeCell ref="BP4651:BP4652"/>
    <mergeCell ref="AR4651:AS4652"/>
    <mergeCell ref="AT4651:AU4652"/>
    <mergeCell ref="AV4651:AW4652"/>
    <mergeCell ref="AX4651:AY4652"/>
    <mergeCell ref="AZ4651:BA4652"/>
    <mergeCell ref="BB4651:BC4652"/>
    <mergeCell ref="AF4651:AG4652"/>
    <mergeCell ref="AH4651:AI4652"/>
    <mergeCell ref="AJ4651:AK4652"/>
    <mergeCell ref="AL4651:AM4652"/>
    <mergeCell ref="AN4651:AO4652"/>
    <mergeCell ref="AP4651:AQ4652"/>
    <mergeCell ref="T4651:U4652"/>
    <mergeCell ref="V4651:W4652"/>
    <mergeCell ref="X4651:Y4652"/>
    <mergeCell ref="Z4651:AA4652"/>
    <mergeCell ref="AB4651:AC4652"/>
    <mergeCell ref="AD4651:AE4652"/>
    <mergeCell ref="H4651:I4652"/>
    <mergeCell ref="J4651:K4652"/>
    <mergeCell ref="L4651:M4652"/>
    <mergeCell ref="N4651:O4652"/>
    <mergeCell ref="P4651:Q4652"/>
    <mergeCell ref="R4651:S4652"/>
    <mergeCell ref="BO4651:BO4652"/>
    <mergeCell ref="BJ4649:BK4650"/>
    <mergeCell ref="BL4649:BN4650"/>
    <mergeCell ref="BP4649:BP4650"/>
    <mergeCell ref="T4647:U4648"/>
    <mergeCell ref="BO4655:BO4656"/>
    <mergeCell ref="BP4657:BQ4657"/>
    <mergeCell ref="BO4670:BO4671"/>
    <mergeCell ref="BQ4649:BQ4650"/>
    <mergeCell ref="C4650:D4650"/>
    <mergeCell ref="B4651:B4652"/>
    <mergeCell ref="C4651:D4651"/>
    <mergeCell ref="E4651:E4652"/>
    <mergeCell ref="F4651:F4652"/>
    <mergeCell ref="G4651:G4652"/>
    <mergeCell ref="AX4649:AY4650"/>
    <mergeCell ref="AZ4649:BA4650"/>
    <mergeCell ref="BB4649:BC4650"/>
    <mergeCell ref="BD4649:BE4650"/>
    <mergeCell ref="BF4649:BG4650"/>
    <mergeCell ref="BH4649:BI4650"/>
    <mergeCell ref="AL4649:AM4650"/>
    <mergeCell ref="AN4649:AO4650"/>
    <mergeCell ref="AP4649:AQ4650"/>
    <mergeCell ref="AR4649:AS4650"/>
    <mergeCell ref="AT4649:AU4650"/>
    <mergeCell ref="AV4649:AW4650"/>
    <mergeCell ref="Z4649:AA4650"/>
    <mergeCell ref="AB4649:AC4650"/>
    <mergeCell ref="BQ4653:BQ4654"/>
    <mergeCell ref="B4655:C4655"/>
    <mergeCell ref="BD4653:BE4654"/>
    <mergeCell ref="BF4653:BG4654"/>
    <mergeCell ref="BH4653:BI4654"/>
    <mergeCell ref="BJ4653:BK4654"/>
    <mergeCell ref="BL4653:BN4654"/>
    <mergeCell ref="BP4653:BP4654"/>
    <mergeCell ref="AR4653:AS4654"/>
    <mergeCell ref="AD4649:AE4650"/>
    <mergeCell ref="AF4649:AG4650"/>
    <mergeCell ref="AH4649:AI4650"/>
    <mergeCell ref="AJ4649:AK4650"/>
    <mergeCell ref="N4649:O4650"/>
    <mergeCell ref="P4649:Q4650"/>
    <mergeCell ref="R4649:S4650"/>
    <mergeCell ref="T4649:U4650"/>
    <mergeCell ref="V4649:W4650"/>
    <mergeCell ref="X4649:Y4650"/>
    <mergeCell ref="B4653:C4654"/>
    <mergeCell ref="D4653:E4654"/>
    <mergeCell ref="H4653:I4654"/>
    <mergeCell ref="J4653:K4654"/>
    <mergeCell ref="L4653:M4654"/>
    <mergeCell ref="N4653:O4654"/>
    <mergeCell ref="P4653:Q4654"/>
    <mergeCell ref="R4653:S4654"/>
    <mergeCell ref="AZ4653:BA4654"/>
    <mergeCell ref="BB4653:BC4654"/>
    <mergeCell ref="AF4653:AG4654"/>
    <mergeCell ref="AV4671:AW4671"/>
    <mergeCell ref="AX4671:AY4671"/>
    <mergeCell ref="AZ4671:BA4671"/>
    <mergeCell ref="BB4655:BC4656"/>
    <mergeCell ref="AH4653:AI4654"/>
    <mergeCell ref="AJ4653:AK4654"/>
    <mergeCell ref="AL4653:AM4654"/>
    <mergeCell ref="AN4653:AO4654"/>
    <mergeCell ref="AP4653:AQ4654"/>
    <mergeCell ref="T4653:U4654"/>
    <mergeCell ref="R4672:S4673"/>
    <mergeCell ref="T4672:U4673"/>
    <mergeCell ref="V4672:W4673"/>
    <mergeCell ref="X4672:Y4673"/>
    <mergeCell ref="O4660:R4660"/>
    <mergeCell ref="S4658:U4658"/>
    <mergeCell ref="W4658:Y4658"/>
    <mergeCell ref="Z4658:AC4658"/>
    <mergeCell ref="AD4658:AF4658"/>
    <mergeCell ref="AH4658:AJ4658"/>
    <mergeCell ref="AK4658:AN4658"/>
    <mergeCell ref="D4655:E4656"/>
    <mergeCell ref="H4655:I4656"/>
    <mergeCell ref="J4655:K4656"/>
    <mergeCell ref="AL4672:AM4673"/>
    <mergeCell ref="AN4672:AO4673"/>
    <mergeCell ref="AP4672:AQ4673"/>
    <mergeCell ref="AR4672:AS4673"/>
    <mergeCell ref="AT4672:AU4673"/>
    <mergeCell ref="AV4672:AW4673"/>
    <mergeCell ref="Z4672:AA4673"/>
    <mergeCell ref="AB4672:AC4673"/>
    <mergeCell ref="BH4671:BI4671"/>
    <mergeCell ref="BJ4671:BK4671"/>
    <mergeCell ref="B4658:C4658"/>
    <mergeCell ref="H4658:J4658"/>
    <mergeCell ref="L4658:N4658"/>
    <mergeCell ref="O4658:R4658"/>
    <mergeCell ref="AB4671:AC4671"/>
    <mergeCell ref="AD4671:AE4671"/>
    <mergeCell ref="AF4671:AG4671"/>
    <mergeCell ref="AH4671:AI4671"/>
    <mergeCell ref="B4663:BN4663"/>
    <mergeCell ref="E4665:AC4665"/>
    <mergeCell ref="AE4665:AK4665"/>
    <mergeCell ref="AL4665:BM4665"/>
    <mergeCell ref="AO4660:AQ4660"/>
    <mergeCell ref="AS4660:AU4660"/>
    <mergeCell ref="AZ4660:BD4660"/>
    <mergeCell ref="BE4660:BG4660"/>
    <mergeCell ref="BI4660:BK4660"/>
    <mergeCell ref="BA4661:BN4661"/>
    <mergeCell ref="S4660:U4660"/>
    <mergeCell ref="L4655:M4656"/>
    <mergeCell ref="N4655:O4656"/>
    <mergeCell ref="P4655:Q4656"/>
    <mergeCell ref="R4655:S4656"/>
    <mergeCell ref="T4655:U4656"/>
    <mergeCell ref="V4655:W4656"/>
    <mergeCell ref="X4655:Y4656"/>
    <mergeCell ref="Z4655:AA4656"/>
    <mergeCell ref="AB4655:AC4656"/>
    <mergeCell ref="AD4655:AE4656"/>
    <mergeCell ref="AF4655:AG4656"/>
    <mergeCell ref="AH4655:AI4656"/>
    <mergeCell ref="AJ4655:AK4656"/>
    <mergeCell ref="AL4655:AM4656"/>
    <mergeCell ref="AN4655:AO4656"/>
    <mergeCell ref="AP4655:AQ4656"/>
    <mergeCell ref="AR4655:AS4656"/>
    <mergeCell ref="AT4655:AU4656"/>
    <mergeCell ref="AV4655:AW4656"/>
    <mergeCell ref="AX4655:AY4656"/>
    <mergeCell ref="AZ4655:BA4656"/>
    <mergeCell ref="V4653:W4654"/>
    <mergeCell ref="X4653:Y4654"/>
    <mergeCell ref="Z4653:AA4654"/>
    <mergeCell ref="AB4653:AC4654"/>
    <mergeCell ref="AD4653:AE4654"/>
    <mergeCell ref="B4660:C4660"/>
    <mergeCell ref="H4660:J4660"/>
    <mergeCell ref="L4660:N4660"/>
    <mergeCell ref="C4672:D4672"/>
    <mergeCell ref="E4672:E4673"/>
    <mergeCell ref="F4672:F4673"/>
    <mergeCell ref="G4672:G4673"/>
    <mergeCell ref="BO4672:BO4673"/>
    <mergeCell ref="C4673:D4673"/>
    <mergeCell ref="BD4667:BM4667"/>
    <mergeCell ref="B4670:B4671"/>
    <mergeCell ref="C4670:D4671"/>
    <mergeCell ref="F4670:F4671"/>
    <mergeCell ref="G4670:G4671"/>
    <mergeCell ref="H4670:I4671"/>
    <mergeCell ref="J4670:O4670"/>
    <mergeCell ref="P4670:U4670"/>
    <mergeCell ref="V4670:W4671"/>
    <mergeCell ref="X4670:Y4671"/>
    <mergeCell ref="C4667:D4667"/>
    <mergeCell ref="E4667:AC4667"/>
    <mergeCell ref="AE4667:AH4667"/>
    <mergeCell ref="AI4667:AZ4667"/>
    <mergeCell ref="BA4667:BC4667"/>
    <mergeCell ref="BL4670:BN4671"/>
    <mergeCell ref="J4671:K4671"/>
    <mergeCell ref="L4671:M4671"/>
    <mergeCell ref="N4671:O4671"/>
    <mergeCell ref="P4671:Q4671"/>
    <mergeCell ref="R4671:S4671"/>
    <mergeCell ref="T4671:U4671"/>
    <mergeCell ref="Z4670:AA4671"/>
    <mergeCell ref="AB4670:AG4670"/>
    <mergeCell ref="AH4670:AM4670"/>
    <mergeCell ref="AN4670:AS4670"/>
    <mergeCell ref="AT4670:AY4670"/>
    <mergeCell ref="AZ4670:BE4670"/>
    <mergeCell ref="AN4671:AO4671"/>
    <mergeCell ref="AP4671:AQ4671"/>
    <mergeCell ref="AR4671:AS4671"/>
    <mergeCell ref="AT4671:AU4671"/>
    <mergeCell ref="BF4670:BK4670"/>
    <mergeCell ref="BB4671:BC4671"/>
    <mergeCell ref="BD4671:BE4671"/>
    <mergeCell ref="BF4671:BG4671"/>
    <mergeCell ref="AJ4671:AK4671"/>
    <mergeCell ref="AL4671:AM4671"/>
    <mergeCell ref="AX4672:AY4673"/>
    <mergeCell ref="AZ4672:BA4673"/>
    <mergeCell ref="BB4672:BC4673"/>
    <mergeCell ref="BD4672:BE4673"/>
    <mergeCell ref="BF4672:BG4673"/>
    <mergeCell ref="BH4672:BI4673"/>
    <mergeCell ref="AD4672:AE4673"/>
    <mergeCell ref="AF4672:AG4673"/>
    <mergeCell ref="AH4672:AI4673"/>
    <mergeCell ref="AJ4672:AK4673"/>
    <mergeCell ref="N4672:O4673"/>
    <mergeCell ref="P4672:Q4673"/>
    <mergeCell ref="BJ4672:BK4673"/>
    <mergeCell ref="BL4672:BN4673"/>
    <mergeCell ref="BP4672:BP4673"/>
    <mergeCell ref="H4672:I4673"/>
    <mergeCell ref="J4672:K4673"/>
    <mergeCell ref="L4672:M4673"/>
    <mergeCell ref="B4678:B4679"/>
    <mergeCell ref="C4678:D4678"/>
    <mergeCell ref="E4678:E4679"/>
    <mergeCell ref="F4678:F4679"/>
    <mergeCell ref="G4678:G4679"/>
    <mergeCell ref="AX4676:AY4677"/>
    <mergeCell ref="AZ4676:BA4677"/>
    <mergeCell ref="BB4676:BC4677"/>
    <mergeCell ref="BD4676:BE4677"/>
    <mergeCell ref="BF4676:BG4677"/>
    <mergeCell ref="BH4676:BI4677"/>
    <mergeCell ref="AL4676:AM4677"/>
    <mergeCell ref="AN4676:AO4677"/>
    <mergeCell ref="AP4676:AQ4677"/>
    <mergeCell ref="AR4676:AS4677"/>
    <mergeCell ref="AT4676:AU4677"/>
    <mergeCell ref="AV4676:AW4677"/>
    <mergeCell ref="Z4676:AA4677"/>
    <mergeCell ref="AB4676:AC4677"/>
    <mergeCell ref="AD4676:AE4677"/>
    <mergeCell ref="AF4676:AG4677"/>
    <mergeCell ref="AH4676:AI4677"/>
    <mergeCell ref="AJ4676:AK4677"/>
    <mergeCell ref="N4676:O4677"/>
    <mergeCell ref="P4676:Q4677"/>
    <mergeCell ref="R4676:S4677"/>
    <mergeCell ref="T4676:U4677"/>
    <mergeCell ref="V4676:W4677"/>
    <mergeCell ref="X4676:Y4677"/>
    <mergeCell ref="C4675:D4675"/>
    <mergeCell ref="B4676:B4677"/>
    <mergeCell ref="C4676:D4676"/>
    <mergeCell ref="E4676:E4677"/>
    <mergeCell ref="F4676:F4677"/>
    <mergeCell ref="G4676:G4677"/>
    <mergeCell ref="H4676:I4677"/>
    <mergeCell ref="J4676:K4677"/>
    <mergeCell ref="L4676:M4677"/>
    <mergeCell ref="BD4674:BE4675"/>
    <mergeCell ref="BF4674:BG4675"/>
    <mergeCell ref="BH4674:BI4675"/>
    <mergeCell ref="BJ4674:BK4675"/>
    <mergeCell ref="BL4674:BN4675"/>
    <mergeCell ref="BP4674:BP4675"/>
    <mergeCell ref="AR4674:AS4675"/>
    <mergeCell ref="AT4674:AU4675"/>
    <mergeCell ref="AV4674:AW4675"/>
    <mergeCell ref="AX4674:AY4675"/>
    <mergeCell ref="AZ4674:BA4675"/>
    <mergeCell ref="BB4674:BC4675"/>
    <mergeCell ref="AF4674:AG4675"/>
    <mergeCell ref="AH4674:AI4675"/>
    <mergeCell ref="AJ4674:AK4675"/>
    <mergeCell ref="AL4674:AM4675"/>
    <mergeCell ref="AN4674:AO4675"/>
    <mergeCell ref="AP4674:AQ4675"/>
    <mergeCell ref="T4674:U4675"/>
    <mergeCell ref="V4674:W4675"/>
    <mergeCell ref="BQ4678:BQ4679"/>
    <mergeCell ref="C4679:D4679"/>
    <mergeCell ref="B4674:B4675"/>
    <mergeCell ref="C4674:D4674"/>
    <mergeCell ref="E4674:E4675"/>
    <mergeCell ref="F4674:F4675"/>
    <mergeCell ref="G4674:G4675"/>
    <mergeCell ref="BD4678:BE4679"/>
    <mergeCell ref="BF4678:BG4679"/>
    <mergeCell ref="BH4678:BI4679"/>
    <mergeCell ref="BJ4678:BK4679"/>
    <mergeCell ref="BL4678:BN4679"/>
    <mergeCell ref="BP4678:BP4679"/>
    <mergeCell ref="AR4678:AS4679"/>
    <mergeCell ref="AT4678:AU4679"/>
    <mergeCell ref="AV4678:AW4679"/>
    <mergeCell ref="AX4678:AY4679"/>
    <mergeCell ref="AZ4678:BA4679"/>
    <mergeCell ref="BB4678:BC4679"/>
    <mergeCell ref="AF4678:AG4679"/>
    <mergeCell ref="AH4678:AI4679"/>
    <mergeCell ref="AJ4678:AK4679"/>
    <mergeCell ref="AL4678:AM4679"/>
    <mergeCell ref="AN4678:AO4679"/>
    <mergeCell ref="AP4678:AQ4679"/>
    <mergeCell ref="T4678:U4679"/>
    <mergeCell ref="V4678:W4679"/>
    <mergeCell ref="X4678:Y4679"/>
    <mergeCell ref="Z4678:AA4679"/>
    <mergeCell ref="AB4678:AC4679"/>
    <mergeCell ref="AD4678:AE4679"/>
    <mergeCell ref="H4678:I4679"/>
    <mergeCell ref="J4678:K4679"/>
    <mergeCell ref="L4678:M4679"/>
    <mergeCell ref="N4678:O4679"/>
    <mergeCell ref="P4678:Q4679"/>
    <mergeCell ref="R4678:S4679"/>
    <mergeCell ref="X4674:Y4675"/>
    <mergeCell ref="Z4674:AA4675"/>
    <mergeCell ref="AB4674:AC4675"/>
    <mergeCell ref="AD4674:AE4675"/>
    <mergeCell ref="H4674:I4675"/>
    <mergeCell ref="J4674:K4675"/>
    <mergeCell ref="L4674:M4675"/>
    <mergeCell ref="N4674:O4675"/>
    <mergeCell ref="P4674:Q4675"/>
    <mergeCell ref="R4674:S4675"/>
    <mergeCell ref="BJ4676:BK4677"/>
    <mergeCell ref="BL4676:BN4677"/>
    <mergeCell ref="BP4676:BP4677"/>
    <mergeCell ref="C4677:D4677"/>
    <mergeCell ref="BO4674:BO4675"/>
    <mergeCell ref="BJ4680:BK4681"/>
    <mergeCell ref="BL4680:BN4681"/>
    <mergeCell ref="BP4680:BP4681"/>
    <mergeCell ref="BQ4680:BQ4681"/>
    <mergeCell ref="C4681:D4681"/>
    <mergeCell ref="B4682:B4683"/>
    <mergeCell ref="C4682:D4682"/>
    <mergeCell ref="E4682:E4683"/>
    <mergeCell ref="F4682:F4683"/>
    <mergeCell ref="G4682:G4683"/>
    <mergeCell ref="AX4680:AY4681"/>
    <mergeCell ref="AZ4680:BA4681"/>
    <mergeCell ref="BB4680:BC4681"/>
    <mergeCell ref="BD4680:BE4681"/>
    <mergeCell ref="BF4680:BG4681"/>
    <mergeCell ref="BH4680:BI4681"/>
    <mergeCell ref="AL4680:AM4681"/>
    <mergeCell ref="AN4680:AO4681"/>
    <mergeCell ref="AP4680:AQ4681"/>
    <mergeCell ref="AR4680:AS4681"/>
    <mergeCell ref="AT4680:AU4681"/>
    <mergeCell ref="AV4680:AW4681"/>
    <mergeCell ref="Z4680:AA4681"/>
    <mergeCell ref="AB4680:AC4681"/>
    <mergeCell ref="AD4680:AE4681"/>
    <mergeCell ref="AF4680:AG4681"/>
    <mergeCell ref="AH4680:AI4681"/>
    <mergeCell ref="AJ4680:AK4681"/>
    <mergeCell ref="N4680:O4681"/>
    <mergeCell ref="P4680:Q4681"/>
    <mergeCell ref="R4680:S4681"/>
    <mergeCell ref="T4680:U4681"/>
    <mergeCell ref="V4680:W4681"/>
    <mergeCell ref="X4680:Y4681"/>
    <mergeCell ref="BQ4682:BQ4683"/>
    <mergeCell ref="C4683:D4683"/>
    <mergeCell ref="B4680:B4681"/>
    <mergeCell ref="C4680:D4680"/>
    <mergeCell ref="E4680:E4681"/>
    <mergeCell ref="F4680:F4681"/>
    <mergeCell ref="G4680:G4681"/>
    <mergeCell ref="H4680:I4681"/>
    <mergeCell ref="J4680:K4681"/>
    <mergeCell ref="L4680:M4681"/>
    <mergeCell ref="BD4682:BE4683"/>
    <mergeCell ref="BF4682:BG4683"/>
    <mergeCell ref="BH4682:BI4683"/>
    <mergeCell ref="BJ4682:BK4683"/>
    <mergeCell ref="BL4682:BN4683"/>
    <mergeCell ref="BP4682:BP4683"/>
    <mergeCell ref="AR4682:AS4683"/>
    <mergeCell ref="AT4682:AU4683"/>
    <mergeCell ref="AV4682:AW4683"/>
    <mergeCell ref="AX4682:AY4683"/>
    <mergeCell ref="AZ4682:BA4683"/>
    <mergeCell ref="BB4682:BC4683"/>
    <mergeCell ref="AF4682:AG4683"/>
    <mergeCell ref="AH4682:AI4683"/>
    <mergeCell ref="AJ4682:AK4683"/>
    <mergeCell ref="AL4682:AM4683"/>
    <mergeCell ref="AN4682:AO4683"/>
    <mergeCell ref="AP4682:AQ4683"/>
    <mergeCell ref="T4682:U4683"/>
    <mergeCell ref="V4682:W4683"/>
    <mergeCell ref="X4682:Y4683"/>
    <mergeCell ref="Z4682:AA4683"/>
    <mergeCell ref="AB4682:AC4683"/>
    <mergeCell ref="AD4682:AE4683"/>
    <mergeCell ref="H4682:I4683"/>
    <mergeCell ref="J4682:K4683"/>
    <mergeCell ref="L4682:M4683"/>
    <mergeCell ref="N4682:O4683"/>
    <mergeCell ref="P4682:Q4683"/>
    <mergeCell ref="R4682:S4683"/>
    <mergeCell ref="BJ4684:BK4685"/>
    <mergeCell ref="BL4684:BN4685"/>
    <mergeCell ref="BP4684:BP4685"/>
    <mergeCell ref="BQ4684:BQ4685"/>
    <mergeCell ref="C4685:D4685"/>
    <mergeCell ref="B4686:B4687"/>
    <mergeCell ref="C4686:D4686"/>
    <mergeCell ref="E4686:E4687"/>
    <mergeCell ref="F4686:F4687"/>
    <mergeCell ref="G4686:G4687"/>
    <mergeCell ref="AX4684:AY4685"/>
    <mergeCell ref="AZ4684:BA4685"/>
    <mergeCell ref="BB4684:BC4685"/>
    <mergeCell ref="BD4684:BE4685"/>
    <mergeCell ref="BF4684:BG4685"/>
    <mergeCell ref="BH4684:BI4685"/>
    <mergeCell ref="AL4684:AM4685"/>
    <mergeCell ref="AN4684:AO4685"/>
    <mergeCell ref="AP4684:AQ4685"/>
    <mergeCell ref="AR4684:AS4685"/>
    <mergeCell ref="AT4684:AU4685"/>
    <mergeCell ref="AV4684:AW4685"/>
    <mergeCell ref="Z4684:AA4685"/>
    <mergeCell ref="AB4684:AC4685"/>
    <mergeCell ref="AD4684:AE4685"/>
    <mergeCell ref="AF4684:AG4685"/>
    <mergeCell ref="AH4684:AI4685"/>
    <mergeCell ref="AJ4684:AK4685"/>
    <mergeCell ref="N4684:O4685"/>
    <mergeCell ref="P4684:Q4685"/>
    <mergeCell ref="R4684:S4685"/>
    <mergeCell ref="T4684:U4685"/>
    <mergeCell ref="V4684:W4685"/>
    <mergeCell ref="X4684:Y4685"/>
    <mergeCell ref="BQ4686:BQ4687"/>
    <mergeCell ref="C4687:D4687"/>
    <mergeCell ref="B4684:B4685"/>
    <mergeCell ref="C4684:D4684"/>
    <mergeCell ref="E4684:E4685"/>
    <mergeCell ref="F4684:F4685"/>
    <mergeCell ref="G4684:G4685"/>
    <mergeCell ref="H4684:I4685"/>
    <mergeCell ref="J4684:K4685"/>
    <mergeCell ref="L4684:M4685"/>
    <mergeCell ref="BD4686:BE4687"/>
    <mergeCell ref="BF4686:BG4687"/>
    <mergeCell ref="BH4686:BI4687"/>
    <mergeCell ref="BJ4686:BK4687"/>
    <mergeCell ref="BL4686:BN4687"/>
    <mergeCell ref="BP4686:BP4687"/>
    <mergeCell ref="AR4686:AS4687"/>
    <mergeCell ref="AT4686:AU4687"/>
    <mergeCell ref="AX4686:AY4687"/>
    <mergeCell ref="AZ4686:BA4687"/>
    <mergeCell ref="BB4686:BC4687"/>
    <mergeCell ref="AF4686:AG4687"/>
    <mergeCell ref="AH4686:AI4687"/>
    <mergeCell ref="AJ4686:AK4687"/>
    <mergeCell ref="AL4686:AM4687"/>
    <mergeCell ref="AN4686:AO4687"/>
    <mergeCell ref="AP4686:AQ4687"/>
    <mergeCell ref="T4686:U4687"/>
    <mergeCell ref="V4686:W4687"/>
    <mergeCell ref="X4686:Y4687"/>
    <mergeCell ref="Z4686:AA4687"/>
    <mergeCell ref="AB4686:AC4687"/>
    <mergeCell ref="AD4686:AE4687"/>
    <mergeCell ref="H4686:I4687"/>
    <mergeCell ref="J4686:K4687"/>
    <mergeCell ref="L4686:M4687"/>
    <mergeCell ref="N4686:O4687"/>
    <mergeCell ref="P4686:Q4687"/>
    <mergeCell ref="R4686:S4687"/>
    <mergeCell ref="BO4684:BO4685"/>
    <mergeCell ref="BO4686:BO4687"/>
    <mergeCell ref="BJ4688:BK4689"/>
    <mergeCell ref="BL4688:BN4689"/>
    <mergeCell ref="BP4688:BP4689"/>
    <mergeCell ref="BQ4688:BQ4689"/>
    <mergeCell ref="C4689:D4689"/>
    <mergeCell ref="B4690:B4691"/>
    <mergeCell ref="C4690:D4690"/>
    <mergeCell ref="E4690:E4691"/>
    <mergeCell ref="F4690:F4691"/>
    <mergeCell ref="G4690:G4691"/>
    <mergeCell ref="AX4688:AY4689"/>
    <mergeCell ref="AZ4688:BA4689"/>
    <mergeCell ref="BB4688:BC4689"/>
    <mergeCell ref="BD4688:BE4689"/>
    <mergeCell ref="BF4688:BG4689"/>
    <mergeCell ref="BH4688:BI4689"/>
    <mergeCell ref="AL4688:AM4689"/>
    <mergeCell ref="AN4688:AO4689"/>
    <mergeCell ref="AP4688:AQ4689"/>
    <mergeCell ref="AR4688:AS4689"/>
    <mergeCell ref="AT4688:AU4689"/>
    <mergeCell ref="AV4688:AW4689"/>
    <mergeCell ref="Z4688:AA4689"/>
    <mergeCell ref="AB4688:AC4689"/>
    <mergeCell ref="AD4688:AE4689"/>
    <mergeCell ref="AF4688:AG4689"/>
    <mergeCell ref="AH4688:AI4689"/>
    <mergeCell ref="AJ4688:AK4689"/>
    <mergeCell ref="N4688:O4689"/>
    <mergeCell ref="P4688:Q4689"/>
    <mergeCell ref="R4688:S4689"/>
    <mergeCell ref="T4688:U4689"/>
    <mergeCell ref="V4688:W4689"/>
    <mergeCell ref="X4688:Y4689"/>
    <mergeCell ref="BQ4690:BQ4691"/>
    <mergeCell ref="C4691:D4691"/>
    <mergeCell ref="B4688:B4689"/>
    <mergeCell ref="C4688:D4688"/>
    <mergeCell ref="E4688:E4689"/>
    <mergeCell ref="F4688:F4689"/>
    <mergeCell ref="G4688:G4689"/>
    <mergeCell ref="H4688:I4689"/>
    <mergeCell ref="J4688:K4689"/>
    <mergeCell ref="L4688:M4689"/>
    <mergeCell ref="BD4690:BE4691"/>
    <mergeCell ref="BF4690:BG4691"/>
    <mergeCell ref="BH4690:BI4691"/>
    <mergeCell ref="BJ4690:BK4691"/>
    <mergeCell ref="BL4690:BN4691"/>
    <mergeCell ref="BP4690:BP4691"/>
    <mergeCell ref="AR4690:AS4691"/>
    <mergeCell ref="AT4690:AU4691"/>
    <mergeCell ref="AV4690:AW4691"/>
    <mergeCell ref="AX4690:AY4691"/>
    <mergeCell ref="AZ4690:BA4691"/>
    <mergeCell ref="BB4690:BC4691"/>
    <mergeCell ref="AF4690:AG4691"/>
    <mergeCell ref="AH4690:AI4691"/>
    <mergeCell ref="AJ4690:AK4691"/>
    <mergeCell ref="AL4690:AM4691"/>
    <mergeCell ref="AN4690:AO4691"/>
    <mergeCell ref="AP4690:AQ4691"/>
    <mergeCell ref="T4690:U4691"/>
    <mergeCell ref="V4690:W4691"/>
    <mergeCell ref="X4690:Y4691"/>
    <mergeCell ref="Z4690:AA4691"/>
    <mergeCell ref="AB4690:AC4691"/>
    <mergeCell ref="AD4690:AE4691"/>
    <mergeCell ref="H4690:I4691"/>
    <mergeCell ref="J4690:K4691"/>
    <mergeCell ref="L4690:M4691"/>
    <mergeCell ref="N4690:O4691"/>
    <mergeCell ref="P4690:Q4691"/>
    <mergeCell ref="R4690:S4691"/>
    <mergeCell ref="BO4688:BO4689"/>
    <mergeCell ref="C4693:D4693"/>
    <mergeCell ref="AX4692:AY4693"/>
    <mergeCell ref="AZ4692:BA4693"/>
    <mergeCell ref="BB4692:BC4693"/>
    <mergeCell ref="BD4692:BE4693"/>
    <mergeCell ref="BF4692:BG4693"/>
    <mergeCell ref="BH4692:BI4693"/>
    <mergeCell ref="AL4692:AM4693"/>
    <mergeCell ref="AN4692:AO4693"/>
    <mergeCell ref="AP4692:AQ4693"/>
    <mergeCell ref="AR4692:AS4693"/>
    <mergeCell ref="AT4692:AU4693"/>
    <mergeCell ref="AV4692:AW4693"/>
    <mergeCell ref="Z4692:AA4693"/>
    <mergeCell ref="AB4692:AC4693"/>
    <mergeCell ref="AD4692:AE4693"/>
    <mergeCell ref="AF4692:AG4693"/>
    <mergeCell ref="AH4692:AI4693"/>
    <mergeCell ref="AJ4692:AK4693"/>
    <mergeCell ref="N4692:O4693"/>
    <mergeCell ref="P4692:Q4693"/>
    <mergeCell ref="R4692:S4693"/>
    <mergeCell ref="T4692:U4693"/>
    <mergeCell ref="V4692:W4693"/>
    <mergeCell ref="X4692:Y4693"/>
    <mergeCell ref="BQ4694:BQ4695"/>
    <mergeCell ref="C4695:D4695"/>
    <mergeCell ref="B4692:B4693"/>
    <mergeCell ref="C4692:D4692"/>
    <mergeCell ref="E4692:E4693"/>
    <mergeCell ref="F4692:F4693"/>
    <mergeCell ref="G4692:G4693"/>
    <mergeCell ref="H4692:I4693"/>
    <mergeCell ref="J4692:K4693"/>
    <mergeCell ref="L4692:M4693"/>
    <mergeCell ref="BD4694:BE4695"/>
    <mergeCell ref="BF4694:BG4695"/>
    <mergeCell ref="BH4694:BI4695"/>
    <mergeCell ref="BJ4694:BK4695"/>
    <mergeCell ref="BL4694:BN4695"/>
    <mergeCell ref="BP4694:BP4695"/>
    <mergeCell ref="AR4694:AS4695"/>
    <mergeCell ref="AT4694:AU4695"/>
    <mergeCell ref="AV4694:AW4695"/>
    <mergeCell ref="AX4694:AY4695"/>
    <mergeCell ref="AZ4694:BA4695"/>
    <mergeCell ref="BB4694:BC4695"/>
    <mergeCell ref="AF4694:AG4695"/>
    <mergeCell ref="AH4694:AI4695"/>
    <mergeCell ref="AJ4694:AK4695"/>
    <mergeCell ref="AL4694:AM4695"/>
    <mergeCell ref="AN4694:AO4695"/>
    <mergeCell ref="AP4694:AQ4695"/>
    <mergeCell ref="T4694:U4695"/>
    <mergeCell ref="V4694:W4695"/>
    <mergeCell ref="H4694:I4695"/>
    <mergeCell ref="J4694:K4695"/>
    <mergeCell ref="L4694:M4695"/>
    <mergeCell ref="N4694:O4695"/>
    <mergeCell ref="P4694:Q4695"/>
    <mergeCell ref="R4694:S4695"/>
    <mergeCell ref="B4694:B4695"/>
    <mergeCell ref="C4694:D4694"/>
    <mergeCell ref="E4694:E4695"/>
    <mergeCell ref="F4694:F4695"/>
    <mergeCell ref="G4694:G4695"/>
    <mergeCell ref="BJ4696:BK4697"/>
    <mergeCell ref="BL4696:BN4697"/>
    <mergeCell ref="BP4696:BP4697"/>
    <mergeCell ref="BQ4696:BQ4697"/>
    <mergeCell ref="C4697:D4697"/>
    <mergeCell ref="B4698:B4699"/>
    <mergeCell ref="C4698:D4698"/>
    <mergeCell ref="E4698:E4699"/>
    <mergeCell ref="F4698:F4699"/>
    <mergeCell ref="G4698:G4699"/>
    <mergeCell ref="AX4696:AY4697"/>
    <mergeCell ref="AZ4696:BA4697"/>
    <mergeCell ref="BB4696:BC4697"/>
    <mergeCell ref="BD4696:BE4697"/>
    <mergeCell ref="BF4696:BG4697"/>
    <mergeCell ref="BH4696:BI4697"/>
    <mergeCell ref="AL4696:AM4697"/>
    <mergeCell ref="AN4696:AO4697"/>
    <mergeCell ref="AP4696:AQ4697"/>
    <mergeCell ref="AR4696:AS4697"/>
    <mergeCell ref="AT4696:AU4697"/>
    <mergeCell ref="AV4696:AW4697"/>
    <mergeCell ref="Z4696:AA4697"/>
    <mergeCell ref="AB4696:AC4697"/>
    <mergeCell ref="AD4696:AE4697"/>
    <mergeCell ref="AF4696:AG4697"/>
    <mergeCell ref="AH4696:AI4697"/>
    <mergeCell ref="AJ4696:AK4697"/>
    <mergeCell ref="N4696:O4697"/>
    <mergeCell ref="P4696:Q4697"/>
    <mergeCell ref="R4696:S4697"/>
    <mergeCell ref="T4696:U4697"/>
    <mergeCell ref="V4696:W4697"/>
    <mergeCell ref="X4696:Y4697"/>
    <mergeCell ref="BQ4698:BQ4699"/>
    <mergeCell ref="C4699:D4699"/>
    <mergeCell ref="B4696:B4697"/>
    <mergeCell ref="C4696:D4696"/>
    <mergeCell ref="E4696:E4697"/>
    <mergeCell ref="F4696:F4697"/>
    <mergeCell ref="G4696:G4697"/>
    <mergeCell ref="H4696:I4697"/>
    <mergeCell ref="J4696:K4697"/>
    <mergeCell ref="L4696:M4697"/>
    <mergeCell ref="BD4698:BE4699"/>
    <mergeCell ref="BF4698:BG4699"/>
    <mergeCell ref="BH4698:BI4699"/>
    <mergeCell ref="BJ4698:BK4699"/>
    <mergeCell ref="BL4698:BN4699"/>
    <mergeCell ref="BP4698:BP4699"/>
    <mergeCell ref="AR4698:AS4699"/>
    <mergeCell ref="AT4698:AU4699"/>
    <mergeCell ref="AV4698:AW4699"/>
    <mergeCell ref="AX4698:AY4699"/>
    <mergeCell ref="H4698:I4699"/>
    <mergeCell ref="J4698:K4699"/>
    <mergeCell ref="L4698:M4699"/>
    <mergeCell ref="N4698:O4699"/>
    <mergeCell ref="P4698:Q4699"/>
    <mergeCell ref="R4698:S4699"/>
    <mergeCell ref="BO4698:BO4699"/>
    <mergeCell ref="C4701:D4701"/>
    <mergeCell ref="B4702:B4703"/>
    <mergeCell ref="C4702:D4702"/>
    <mergeCell ref="E4702:E4703"/>
    <mergeCell ref="F4702:F4703"/>
    <mergeCell ref="G4702:G4703"/>
    <mergeCell ref="AX4700:AY4701"/>
    <mergeCell ref="AZ4700:BA4701"/>
    <mergeCell ref="BB4700:BC4701"/>
    <mergeCell ref="BD4700:BE4701"/>
    <mergeCell ref="BF4700:BG4701"/>
    <mergeCell ref="BH4700:BI4701"/>
    <mergeCell ref="AL4700:AM4701"/>
    <mergeCell ref="AN4700:AO4701"/>
    <mergeCell ref="AP4700:AQ4701"/>
    <mergeCell ref="AR4700:AS4701"/>
    <mergeCell ref="AT4700:AU4701"/>
    <mergeCell ref="AV4700:AW4701"/>
    <mergeCell ref="Z4700:AA4701"/>
    <mergeCell ref="AB4700:AC4701"/>
    <mergeCell ref="AD4700:AE4701"/>
    <mergeCell ref="AF4700:AG4701"/>
    <mergeCell ref="AH4700:AI4701"/>
    <mergeCell ref="AJ4700:AK4701"/>
    <mergeCell ref="N4700:O4701"/>
    <mergeCell ref="P4700:Q4701"/>
    <mergeCell ref="R4700:S4701"/>
    <mergeCell ref="T4700:U4701"/>
    <mergeCell ref="V4700:W4701"/>
    <mergeCell ref="X4700:Y4701"/>
    <mergeCell ref="C4703:D4703"/>
    <mergeCell ref="B4700:B4701"/>
    <mergeCell ref="C4700:D4700"/>
    <mergeCell ref="E4700:E4701"/>
    <mergeCell ref="F4700:F4701"/>
    <mergeCell ref="G4700:G4701"/>
    <mergeCell ref="H4700:I4701"/>
    <mergeCell ref="J4700:K4701"/>
    <mergeCell ref="L4700:M4701"/>
    <mergeCell ref="H4706:I4707"/>
    <mergeCell ref="J4706:K4707"/>
    <mergeCell ref="L4706:M4707"/>
    <mergeCell ref="N4706:O4707"/>
    <mergeCell ref="P4706:Q4707"/>
    <mergeCell ref="R4706:S4707"/>
    <mergeCell ref="BO4704:BO4705"/>
    <mergeCell ref="BQ4704:BQ4705"/>
    <mergeCell ref="BD4702:BE4703"/>
    <mergeCell ref="BF4702:BG4703"/>
    <mergeCell ref="BH4702:BI4703"/>
    <mergeCell ref="BJ4702:BK4703"/>
    <mergeCell ref="BL4702:BN4703"/>
    <mergeCell ref="BP4702:BP4703"/>
    <mergeCell ref="AR4702:AS4703"/>
    <mergeCell ref="AT4702:AU4703"/>
    <mergeCell ref="AV4702:AW4703"/>
    <mergeCell ref="AX4702:AY4703"/>
    <mergeCell ref="AZ4702:BA4703"/>
    <mergeCell ref="BB4702:BC4703"/>
    <mergeCell ref="AF4702:AG4703"/>
    <mergeCell ref="AH4702:AI4703"/>
    <mergeCell ref="AJ4702:AK4703"/>
    <mergeCell ref="AL4702:AM4703"/>
    <mergeCell ref="AN4702:AO4703"/>
    <mergeCell ref="AP4702:AQ4703"/>
    <mergeCell ref="T4702:U4703"/>
    <mergeCell ref="V4702:W4703"/>
    <mergeCell ref="X4702:Y4703"/>
    <mergeCell ref="Z4702:AA4703"/>
    <mergeCell ref="AB4702:AC4703"/>
    <mergeCell ref="AD4702:AE4703"/>
    <mergeCell ref="H4702:I4703"/>
    <mergeCell ref="J4702:K4703"/>
    <mergeCell ref="L4702:M4703"/>
    <mergeCell ref="N4702:O4703"/>
    <mergeCell ref="P4702:Q4703"/>
    <mergeCell ref="R4702:S4703"/>
    <mergeCell ref="BJ4704:BK4705"/>
    <mergeCell ref="BL4704:BN4705"/>
    <mergeCell ref="BP4704:BP4705"/>
    <mergeCell ref="H4710:I4711"/>
    <mergeCell ref="J4710:K4711"/>
    <mergeCell ref="L4710:M4711"/>
    <mergeCell ref="N4710:O4711"/>
    <mergeCell ref="P4710:Q4711"/>
    <mergeCell ref="R4710:S4711"/>
    <mergeCell ref="BO4710:BO4711"/>
    <mergeCell ref="BJ4708:BK4709"/>
    <mergeCell ref="BL4708:BN4709"/>
    <mergeCell ref="BP4708:BP4709"/>
    <mergeCell ref="C4705:D4705"/>
    <mergeCell ref="B4706:B4707"/>
    <mergeCell ref="C4706:D4706"/>
    <mergeCell ref="E4706:E4707"/>
    <mergeCell ref="F4706:F4707"/>
    <mergeCell ref="G4706:G4707"/>
    <mergeCell ref="AX4704:AY4705"/>
    <mergeCell ref="AZ4704:BA4705"/>
    <mergeCell ref="BB4704:BC4705"/>
    <mergeCell ref="BD4704:BE4705"/>
    <mergeCell ref="BF4704:BG4705"/>
    <mergeCell ref="BH4704:BI4705"/>
    <mergeCell ref="AL4704:AM4705"/>
    <mergeCell ref="AN4704:AO4705"/>
    <mergeCell ref="AP4704:AQ4705"/>
    <mergeCell ref="AR4704:AS4705"/>
    <mergeCell ref="AT4704:AU4705"/>
    <mergeCell ref="AV4704:AW4705"/>
    <mergeCell ref="Z4704:AA4705"/>
    <mergeCell ref="AB4704:AC4705"/>
    <mergeCell ref="AD4704:AE4705"/>
    <mergeCell ref="AF4704:AG4705"/>
    <mergeCell ref="AH4704:AI4705"/>
    <mergeCell ref="AJ4704:AK4705"/>
    <mergeCell ref="N4704:O4705"/>
    <mergeCell ref="P4704:Q4705"/>
    <mergeCell ref="R4704:S4705"/>
    <mergeCell ref="T4704:U4705"/>
    <mergeCell ref="V4704:W4705"/>
    <mergeCell ref="X4704:Y4705"/>
    <mergeCell ref="C4707:D4707"/>
    <mergeCell ref="B4704:B4705"/>
    <mergeCell ref="C4704:D4704"/>
    <mergeCell ref="E4704:E4705"/>
    <mergeCell ref="F4704:F4705"/>
    <mergeCell ref="G4704:G4705"/>
    <mergeCell ref="H4704:I4705"/>
    <mergeCell ref="J4704:K4705"/>
    <mergeCell ref="L4704:M4705"/>
    <mergeCell ref="BD4706:BE4707"/>
    <mergeCell ref="BF4706:BG4707"/>
    <mergeCell ref="BH4706:BI4707"/>
    <mergeCell ref="BJ4706:BK4707"/>
    <mergeCell ref="BL4706:BN4707"/>
    <mergeCell ref="BP4706:BP4707"/>
    <mergeCell ref="AR4706:AS4707"/>
    <mergeCell ref="AT4706:AU4707"/>
    <mergeCell ref="AV4706:AW4707"/>
    <mergeCell ref="AX4706:AY4707"/>
    <mergeCell ref="AZ4706:BA4707"/>
    <mergeCell ref="BB4706:BC4707"/>
    <mergeCell ref="AF4706:AG4707"/>
    <mergeCell ref="BO4706:BO4707"/>
    <mergeCell ref="AB4706:AC4707"/>
    <mergeCell ref="C4709:D4709"/>
    <mergeCell ref="B4710:B4711"/>
    <mergeCell ref="C4710:D4710"/>
    <mergeCell ref="E4710:E4711"/>
    <mergeCell ref="F4710:F4711"/>
    <mergeCell ref="G4710:G4711"/>
    <mergeCell ref="AX4708:AY4709"/>
    <mergeCell ref="AZ4708:BA4709"/>
    <mergeCell ref="BB4708:BC4709"/>
    <mergeCell ref="BD4708:BE4709"/>
    <mergeCell ref="BF4708:BG4709"/>
    <mergeCell ref="BH4708:BI4709"/>
    <mergeCell ref="AL4708:AM4709"/>
    <mergeCell ref="AN4708:AO4709"/>
    <mergeCell ref="AP4708:AQ4709"/>
    <mergeCell ref="AR4708:AS4709"/>
    <mergeCell ref="AT4708:AU4709"/>
    <mergeCell ref="AV4708:AW4709"/>
    <mergeCell ref="Z4708:AA4709"/>
    <mergeCell ref="AB4708:AC4709"/>
    <mergeCell ref="BQ4712:BQ4713"/>
    <mergeCell ref="B4714:C4714"/>
    <mergeCell ref="BD4712:BE4713"/>
    <mergeCell ref="BF4712:BG4713"/>
    <mergeCell ref="BH4712:BI4713"/>
    <mergeCell ref="BJ4712:BK4713"/>
    <mergeCell ref="BL4712:BN4713"/>
    <mergeCell ref="BP4712:BP4713"/>
    <mergeCell ref="AR4712:AS4713"/>
    <mergeCell ref="AD4708:AE4709"/>
    <mergeCell ref="AF4708:AG4709"/>
    <mergeCell ref="AH4708:AI4709"/>
    <mergeCell ref="AJ4708:AK4709"/>
    <mergeCell ref="N4708:O4709"/>
    <mergeCell ref="P4708:Q4709"/>
    <mergeCell ref="R4708:S4709"/>
    <mergeCell ref="T4708:U4709"/>
    <mergeCell ref="V4708:W4709"/>
    <mergeCell ref="X4708:Y4709"/>
    <mergeCell ref="B4712:C4713"/>
    <mergeCell ref="D4712:E4713"/>
    <mergeCell ref="H4712:I4713"/>
    <mergeCell ref="J4712:K4713"/>
    <mergeCell ref="L4712:M4713"/>
    <mergeCell ref="N4712:O4713"/>
    <mergeCell ref="P4712:Q4713"/>
    <mergeCell ref="R4712:S4713"/>
    <mergeCell ref="D4714:E4715"/>
    <mergeCell ref="H4714:I4715"/>
    <mergeCell ref="J4714:K4715"/>
    <mergeCell ref="BQ4710:BQ4711"/>
    <mergeCell ref="C4711:D4711"/>
    <mergeCell ref="B4708:B4709"/>
    <mergeCell ref="C4708:D4708"/>
    <mergeCell ref="E4708:E4709"/>
    <mergeCell ref="F4708:F4709"/>
    <mergeCell ref="G4708:G4709"/>
    <mergeCell ref="H4708:I4709"/>
    <mergeCell ref="J4708:K4709"/>
    <mergeCell ref="L4708:M4709"/>
    <mergeCell ref="BO4708:BO4709"/>
    <mergeCell ref="BD4710:BE4711"/>
    <mergeCell ref="BF4710:BG4711"/>
    <mergeCell ref="BP4710:BP4711"/>
    <mergeCell ref="B4719:C4719"/>
    <mergeCell ref="H4719:J4719"/>
    <mergeCell ref="L4719:N4719"/>
    <mergeCell ref="BJ4731:BK4732"/>
    <mergeCell ref="BL4731:BN4732"/>
    <mergeCell ref="BP4731:BP4732"/>
    <mergeCell ref="B4722:BN4722"/>
    <mergeCell ref="E4724:AC4724"/>
    <mergeCell ref="AE4724:AK4724"/>
    <mergeCell ref="AL4724:BM4724"/>
    <mergeCell ref="AO4719:AQ4719"/>
    <mergeCell ref="AS4719:AU4719"/>
    <mergeCell ref="AZ4719:BD4719"/>
    <mergeCell ref="BE4719:BG4719"/>
    <mergeCell ref="BI4719:BK4719"/>
    <mergeCell ref="BA4720:BN4720"/>
    <mergeCell ref="S4719:U4719"/>
    <mergeCell ref="L4714:M4715"/>
    <mergeCell ref="N4714:O4715"/>
    <mergeCell ref="P4714:Q4715"/>
    <mergeCell ref="R4714:S4715"/>
    <mergeCell ref="T4714:U4715"/>
    <mergeCell ref="V4714:W4715"/>
    <mergeCell ref="X4714:Y4715"/>
    <mergeCell ref="Z4714:AA4715"/>
    <mergeCell ref="AB4714:AC4715"/>
    <mergeCell ref="AD4714:AE4715"/>
    <mergeCell ref="AF4714:AG4715"/>
    <mergeCell ref="AH4714:AI4715"/>
    <mergeCell ref="AJ4714:AK4715"/>
    <mergeCell ref="AL4714:AM4715"/>
    <mergeCell ref="AN4714:AO4715"/>
    <mergeCell ref="AP4714:AQ4715"/>
    <mergeCell ref="AR4714:AS4715"/>
    <mergeCell ref="AT4714:AU4715"/>
    <mergeCell ref="AV4714:AW4715"/>
    <mergeCell ref="AX4714:AY4715"/>
    <mergeCell ref="AZ4714:BA4715"/>
    <mergeCell ref="BB4714:BC4715"/>
    <mergeCell ref="H4731:I4732"/>
    <mergeCell ref="J4731:K4732"/>
    <mergeCell ref="L4731:M4732"/>
    <mergeCell ref="AV4730:AW4730"/>
    <mergeCell ref="AX4730:AY4730"/>
    <mergeCell ref="AZ4730:BA4730"/>
    <mergeCell ref="BB4730:BC4730"/>
    <mergeCell ref="BD4730:BE4730"/>
    <mergeCell ref="BF4730:BG4730"/>
    <mergeCell ref="AJ4730:AK4730"/>
    <mergeCell ref="AL4730:AM4730"/>
    <mergeCell ref="BH4730:BI4730"/>
    <mergeCell ref="BJ4730:BK4730"/>
    <mergeCell ref="B4717:C4717"/>
    <mergeCell ref="H4717:J4717"/>
    <mergeCell ref="L4717:N4717"/>
    <mergeCell ref="O4717:R4717"/>
    <mergeCell ref="AB4730:AC4730"/>
    <mergeCell ref="AD4730:AE4730"/>
    <mergeCell ref="AF4730:AG4730"/>
    <mergeCell ref="AH4730:AI4730"/>
    <mergeCell ref="BO4714:BO4715"/>
    <mergeCell ref="BP4716:BQ4716"/>
    <mergeCell ref="BO4729:BO4730"/>
    <mergeCell ref="AX4731:AY4732"/>
    <mergeCell ref="AZ4731:BA4732"/>
    <mergeCell ref="BB4731:BC4732"/>
    <mergeCell ref="BD4731:BE4732"/>
    <mergeCell ref="BF4731:BG4732"/>
    <mergeCell ref="BH4731:BI4732"/>
    <mergeCell ref="AL4731:AM4732"/>
    <mergeCell ref="AN4731:AO4732"/>
    <mergeCell ref="AP4731:AQ4732"/>
    <mergeCell ref="AR4731:AS4732"/>
    <mergeCell ref="AT4731:AU4732"/>
    <mergeCell ref="AV4731:AW4732"/>
    <mergeCell ref="Z4731:AA4732"/>
    <mergeCell ref="AB4731:AC4732"/>
    <mergeCell ref="AD4731:AE4732"/>
    <mergeCell ref="AF4731:AG4732"/>
    <mergeCell ref="AH4731:AI4732"/>
    <mergeCell ref="AJ4731:AK4732"/>
    <mergeCell ref="N4731:O4732"/>
    <mergeCell ref="P4731:Q4732"/>
    <mergeCell ref="R4731:S4732"/>
    <mergeCell ref="T4731:U4732"/>
    <mergeCell ref="V4731:W4732"/>
    <mergeCell ref="X4731:Y4732"/>
    <mergeCell ref="B4731:B4732"/>
    <mergeCell ref="C4731:D4731"/>
    <mergeCell ref="E4731:E4732"/>
    <mergeCell ref="F4731:F4732"/>
    <mergeCell ref="G4731:G4732"/>
    <mergeCell ref="BO4731:BO4732"/>
    <mergeCell ref="C4732:D4732"/>
    <mergeCell ref="BD4726:BM4726"/>
    <mergeCell ref="B4729:B4730"/>
    <mergeCell ref="C4729:D4730"/>
    <mergeCell ref="F4729:F4730"/>
    <mergeCell ref="G4729:G4730"/>
    <mergeCell ref="H4729:I4730"/>
    <mergeCell ref="J4729:O4729"/>
    <mergeCell ref="P4729:U4729"/>
    <mergeCell ref="V4729:W4730"/>
    <mergeCell ref="X4729:Y4730"/>
    <mergeCell ref="C4726:D4726"/>
    <mergeCell ref="E4726:AC4726"/>
    <mergeCell ref="AE4726:AH4726"/>
    <mergeCell ref="AI4726:AZ4726"/>
    <mergeCell ref="BA4726:BC4726"/>
    <mergeCell ref="BL4729:BN4730"/>
    <mergeCell ref="J4730:K4730"/>
    <mergeCell ref="L4730:M4730"/>
    <mergeCell ref="N4730:O4730"/>
    <mergeCell ref="P4730:Q4730"/>
    <mergeCell ref="R4730:S4730"/>
    <mergeCell ref="T4730:U4730"/>
    <mergeCell ref="Z4729:AA4730"/>
    <mergeCell ref="AB4729:AG4729"/>
    <mergeCell ref="AH4729:AM4729"/>
    <mergeCell ref="AN4729:AS4729"/>
    <mergeCell ref="AT4729:AY4729"/>
    <mergeCell ref="AZ4729:BE4729"/>
    <mergeCell ref="AN4730:AO4730"/>
    <mergeCell ref="AP4730:AQ4730"/>
    <mergeCell ref="AR4730:AS4730"/>
    <mergeCell ref="AT4730:AU4730"/>
    <mergeCell ref="BF4729:BK4729"/>
    <mergeCell ref="C4734:D4734"/>
    <mergeCell ref="B4735:B4736"/>
    <mergeCell ref="C4735:D4735"/>
    <mergeCell ref="E4735:E4736"/>
    <mergeCell ref="F4735:F4736"/>
    <mergeCell ref="G4735:G4736"/>
    <mergeCell ref="H4735:I4736"/>
    <mergeCell ref="J4735:K4736"/>
    <mergeCell ref="L4735:M4736"/>
    <mergeCell ref="BD4733:BE4734"/>
    <mergeCell ref="BF4733:BG4734"/>
    <mergeCell ref="BH4733:BI4734"/>
    <mergeCell ref="BJ4733:BK4734"/>
    <mergeCell ref="BL4733:BN4734"/>
    <mergeCell ref="BP4733:BP4734"/>
    <mergeCell ref="AR4733:AS4734"/>
    <mergeCell ref="AT4733:AU4734"/>
    <mergeCell ref="AV4733:AW4734"/>
    <mergeCell ref="AX4733:AY4734"/>
    <mergeCell ref="AZ4733:BA4734"/>
    <mergeCell ref="BB4733:BC4734"/>
    <mergeCell ref="AF4733:AG4734"/>
    <mergeCell ref="AH4733:AI4734"/>
    <mergeCell ref="AJ4733:AK4734"/>
    <mergeCell ref="AL4733:AM4734"/>
    <mergeCell ref="AN4733:AO4734"/>
    <mergeCell ref="AP4733:AQ4734"/>
    <mergeCell ref="T4733:U4734"/>
    <mergeCell ref="V4733:W4734"/>
    <mergeCell ref="X4733:Y4734"/>
    <mergeCell ref="Z4733:AA4734"/>
    <mergeCell ref="AB4733:AC4734"/>
    <mergeCell ref="AD4733:AE4734"/>
    <mergeCell ref="H4733:I4734"/>
    <mergeCell ref="J4733:K4734"/>
    <mergeCell ref="L4733:M4734"/>
    <mergeCell ref="N4733:O4734"/>
    <mergeCell ref="P4733:Q4734"/>
    <mergeCell ref="R4733:S4734"/>
    <mergeCell ref="BJ4735:BK4736"/>
    <mergeCell ref="BL4735:BN4736"/>
    <mergeCell ref="BP4735:BP4736"/>
    <mergeCell ref="C4736:D4736"/>
    <mergeCell ref="BO4733:BO4734"/>
    <mergeCell ref="B4737:B4738"/>
    <mergeCell ref="C4737:D4737"/>
    <mergeCell ref="E4737:E4738"/>
    <mergeCell ref="F4737:F4738"/>
    <mergeCell ref="G4737:G4738"/>
    <mergeCell ref="AX4735:AY4736"/>
    <mergeCell ref="AZ4735:BA4736"/>
    <mergeCell ref="BB4735:BC4736"/>
    <mergeCell ref="BD4735:BE4736"/>
    <mergeCell ref="BF4735:BG4736"/>
    <mergeCell ref="BH4735:BI4736"/>
    <mergeCell ref="AL4735:AM4736"/>
    <mergeCell ref="AN4735:AO4736"/>
    <mergeCell ref="AP4735:AQ4736"/>
    <mergeCell ref="AR4735:AS4736"/>
    <mergeCell ref="AT4735:AU4736"/>
    <mergeCell ref="AV4735:AW4736"/>
    <mergeCell ref="Z4735:AA4736"/>
    <mergeCell ref="AB4735:AC4736"/>
    <mergeCell ref="AD4735:AE4736"/>
    <mergeCell ref="AF4735:AG4736"/>
    <mergeCell ref="AH4735:AI4736"/>
    <mergeCell ref="AJ4735:AK4736"/>
    <mergeCell ref="N4735:O4736"/>
    <mergeCell ref="P4735:Q4736"/>
    <mergeCell ref="R4735:S4736"/>
    <mergeCell ref="T4735:U4736"/>
    <mergeCell ref="V4735:W4736"/>
    <mergeCell ref="X4735:Y4736"/>
    <mergeCell ref="BQ4737:BQ4738"/>
    <mergeCell ref="C4738:D4738"/>
    <mergeCell ref="B4733:B4734"/>
    <mergeCell ref="C4733:D4733"/>
    <mergeCell ref="E4733:E4734"/>
    <mergeCell ref="F4733:F4734"/>
    <mergeCell ref="G4733:G4734"/>
    <mergeCell ref="BD4737:BE4738"/>
    <mergeCell ref="BF4737:BG4738"/>
    <mergeCell ref="BH4737:BI4738"/>
    <mergeCell ref="BJ4737:BK4738"/>
    <mergeCell ref="BL4737:BN4738"/>
    <mergeCell ref="BP4737:BP4738"/>
    <mergeCell ref="AR4737:AS4738"/>
    <mergeCell ref="AT4737:AU4738"/>
    <mergeCell ref="AV4737:AW4738"/>
    <mergeCell ref="AX4737:AY4738"/>
    <mergeCell ref="AZ4737:BA4738"/>
    <mergeCell ref="BB4737:BC4738"/>
    <mergeCell ref="AF4737:AG4738"/>
    <mergeCell ref="AH4737:AI4738"/>
    <mergeCell ref="AJ4737:AK4738"/>
    <mergeCell ref="AL4737:AM4738"/>
    <mergeCell ref="AN4737:AO4738"/>
    <mergeCell ref="AP4737:AQ4738"/>
    <mergeCell ref="T4737:U4738"/>
    <mergeCell ref="V4737:W4738"/>
    <mergeCell ref="X4737:Y4738"/>
    <mergeCell ref="Z4737:AA4738"/>
    <mergeCell ref="AB4737:AC4738"/>
    <mergeCell ref="AD4737:AE4738"/>
    <mergeCell ref="H4737:I4738"/>
    <mergeCell ref="J4737:K4738"/>
    <mergeCell ref="L4737:M4738"/>
    <mergeCell ref="N4737:O4738"/>
    <mergeCell ref="P4737:Q4738"/>
    <mergeCell ref="R4737:S4738"/>
    <mergeCell ref="BJ4739:BK4740"/>
    <mergeCell ref="BL4739:BN4740"/>
    <mergeCell ref="BP4739:BP4740"/>
    <mergeCell ref="BQ4739:BQ4740"/>
    <mergeCell ref="C4740:D4740"/>
    <mergeCell ref="B4741:B4742"/>
    <mergeCell ref="C4741:D4741"/>
    <mergeCell ref="E4741:E4742"/>
    <mergeCell ref="F4741:F4742"/>
    <mergeCell ref="G4741:G4742"/>
    <mergeCell ref="AX4739:AY4740"/>
    <mergeCell ref="AZ4739:BA4740"/>
    <mergeCell ref="BB4739:BC4740"/>
    <mergeCell ref="BD4739:BE4740"/>
    <mergeCell ref="BF4739:BG4740"/>
    <mergeCell ref="BH4739:BI4740"/>
    <mergeCell ref="AL4739:AM4740"/>
    <mergeCell ref="AN4739:AO4740"/>
    <mergeCell ref="AP4739:AQ4740"/>
    <mergeCell ref="AR4739:AS4740"/>
    <mergeCell ref="AT4739:AU4740"/>
    <mergeCell ref="AV4739:AW4740"/>
    <mergeCell ref="Z4739:AA4740"/>
    <mergeCell ref="AB4739:AC4740"/>
    <mergeCell ref="AD4739:AE4740"/>
    <mergeCell ref="AF4739:AG4740"/>
    <mergeCell ref="AH4739:AI4740"/>
    <mergeCell ref="AJ4739:AK4740"/>
    <mergeCell ref="N4739:O4740"/>
    <mergeCell ref="P4739:Q4740"/>
    <mergeCell ref="R4739:S4740"/>
    <mergeCell ref="T4739:U4740"/>
    <mergeCell ref="V4739:W4740"/>
    <mergeCell ref="X4739:Y4740"/>
    <mergeCell ref="BQ4741:BQ4742"/>
    <mergeCell ref="C4742:D4742"/>
    <mergeCell ref="B4739:B4740"/>
    <mergeCell ref="C4739:D4739"/>
    <mergeCell ref="E4739:E4740"/>
    <mergeCell ref="F4739:F4740"/>
    <mergeCell ref="G4739:G4740"/>
    <mergeCell ref="H4739:I4740"/>
    <mergeCell ref="J4739:K4740"/>
    <mergeCell ref="L4739:M4740"/>
    <mergeCell ref="BD4741:BE4742"/>
    <mergeCell ref="BF4741:BG4742"/>
    <mergeCell ref="BH4741:BI4742"/>
    <mergeCell ref="BJ4741:BK4742"/>
    <mergeCell ref="BL4741:BN4742"/>
    <mergeCell ref="BP4741:BP4742"/>
    <mergeCell ref="AR4741:AS4742"/>
    <mergeCell ref="AT4741:AU4742"/>
    <mergeCell ref="AV4741:AW4742"/>
    <mergeCell ref="AX4741:AY4742"/>
    <mergeCell ref="AZ4741:BA4742"/>
    <mergeCell ref="BB4741:BC4742"/>
    <mergeCell ref="AF4741:AG4742"/>
    <mergeCell ref="AH4741:AI4742"/>
    <mergeCell ref="AJ4741:AK4742"/>
    <mergeCell ref="AL4741:AM4742"/>
    <mergeCell ref="AN4741:AO4742"/>
    <mergeCell ref="AP4741:AQ4742"/>
    <mergeCell ref="T4741:U4742"/>
    <mergeCell ref="V4741:W4742"/>
    <mergeCell ref="X4741:Y4742"/>
    <mergeCell ref="Z4741:AA4742"/>
    <mergeCell ref="AB4741:AC4742"/>
    <mergeCell ref="AD4741:AE4742"/>
    <mergeCell ref="H4741:I4742"/>
    <mergeCell ref="J4741:K4742"/>
    <mergeCell ref="L4741:M4742"/>
    <mergeCell ref="N4741:O4742"/>
    <mergeCell ref="P4741:Q4742"/>
    <mergeCell ref="R4741:S4742"/>
    <mergeCell ref="BJ4743:BK4744"/>
    <mergeCell ref="BL4743:BN4744"/>
    <mergeCell ref="BP4743:BP4744"/>
    <mergeCell ref="BQ4743:BQ4744"/>
    <mergeCell ref="C4744:D4744"/>
    <mergeCell ref="B4745:B4746"/>
    <mergeCell ref="C4745:D4745"/>
    <mergeCell ref="E4745:E4746"/>
    <mergeCell ref="F4745:F4746"/>
    <mergeCell ref="G4745:G4746"/>
    <mergeCell ref="AX4743:AY4744"/>
    <mergeCell ref="AZ4743:BA4744"/>
    <mergeCell ref="BB4743:BC4744"/>
    <mergeCell ref="BD4743:BE4744"/>
    <mergeCell ref="BF4743:BG4744"/>
    <mergeCell ref="BH4743:BI4744"/>
    <mergeCell ref="AL4743:AM4744"/>
    <mergeCell ref="AN4743:AO4744"/>
    <mergeCell ref="AP4743:AQ4744"/>
    <mergeCell ref="AR4743:AS4744"/>
    <mergeCell ref="AT4743:AU4744"/>
    <mergeCell ref="AV4743:AW4744"/>
    <mergeCell ref="Z4743:AA4744"/>
    <mergeCell ref="AB4743:AC4744"/>
    <mergeCell ref="AD4743:AE4744"/>
    <mergeCell ref="AF4743:AG4744"/>
    <mergeCell ref="AH4743:AI4744"/>
    <mergeCell ref="AJ4743:AK4744"/>
    <mergeCell ref="N4743:O4744"/>
    <mergeCell ref="P4743:Q4744"/>
    <mergeCell ref="R4743:S4744"/>
    <mergeCell ref="T4743:U4744"/>
    <mergeCell ref="V4743:W4744"/>
    <mergeCell ref="X4743:Y4744"/>
    <mergeCell ref="BQ4745:BQ4746"/>
    <mergeCell ref="C4746:D4746"/>
    <mergeCell ref="B4743:B4744"/>
    <mergeCell ref="C4743:D4743"/>
    <mergeCell ref="E4743:E4744"/>
    <mergeCell ref="F4743:F4744"/>
    <mergeCell ref="G4743:G4744"/>
    <mergeCell ref="H4743:I4744"/>
    <mergeCell ref="J4743:K4744"/>
    <mergeCell ref="L4743:M4744"/>
    <mergeCell ref="BD4745:BE4746"/>
    <mergeCell ref="BF4745:BG4746"/>
    <mergeCell ref="BH4745:BI4746"/>
    <mergeCell ref="BJ4745:BK4746"/>
    <mergeCell ref="BL4745:BN4746"/>
    <mergeCell ref="BP4745:BP4746"/>
    <mergeCell ref="AR4745:AS4746"/>
    <mergeCell ref="AT4745:AU4746"/>
    <mergeCell ref="AV4745:AW4746"/>
    <mergeCell ref="AX4745:AY4746"/>
    <mergeCell ref="AZ4745:BA4746"/>
    <mergeCell ref="BB4745:BC4746"/>
    <mergeCell ref="AF4745:AG4746"/>
    <mergeCell ref="AH4745:AI4746"/>
    <mergeCell ref="AJ4745:AK4746"/>
    <mergeCell ref="AL4745:AM4746"/>
    <mergeCell ref="AN4745:AO4746"/>
    <mergeCell ref="AP4745:AQ4746"/>
    <mergeCell ref="T4745:U4746"/>
    <mergeCell ref="V4745:W4746"/>
    <mergeCell ref="X4745:Y4746"/>
    <mergeCell ref="Z4745:AA4746"/>
    <mergeCell ref="AB4745:AC4746"/>
    <mergeCell ref="AD4745:AE4746"/>
    <mergeCell ref="H4745:I4746"/>
    <mergeCell ref="J4745:K4746"/>
    <mergeCell ref="L4745:M4746"/>
    <mergeCell ref="N4745:O4746"/>
    <mergeCell ref="P4745:Q4746"/>
    <mergeCell ref="R4745:S4746"/>
    <mergeCell ref="BO4743:BO4744"/>
    <mergeCell ref="BO4745:BO4746"/>
    <mergeCell ref="BJ4747:BK4748"/>
    <mergeCell ref="BL4747:BN4748"/>
    <mergeCell ref="BP4747:BP4748"/>
    <mergeCell ref="BQ4747:BQ4748"/>
    <mergeCell ref="C4748:D4748"/>
    <mergeCell ref="B4749:B4750"/>
    <mergeCell ref="C4749:D4749"/>
    <mergeCell ref="E4749:E4750"/>
    <mergeCell ref="F4749:F4750"/>
    <mergeCell ref="G4749:G4750"/>
    <mergeCell ref="AX4747:AY4748"/>
    <mergeCell ref="AZ4747:BA4748"/>
    <mergeCell ref="BB4747:BC4748"/>
    <mergeCell ref="BD4747:BE4748"/>
    <mergeCell ref="BF4747:BG4748"/>
    <mergeCell ref="BH4747:BI4748"/>
    <mergeCell ref="AL4747:AM4748"/>
    <mergeCell ref="AN4747:AO4748"/>
    <mergeCell ref="AP4747:AQ4748"/>
    <mergeCell ref="AR4747:AS4748"/>
    <mergeCell ref="AT4747:AU4748"/>
    <mergeCell ref="AV4747:AW4748"/>
    <mergeCell ref="Z4747:AA4748"/>
    <mergeCell ref="AB4747:AC4748"/>
    <mergeCell ref="AD4747:AE4748"/>
    <mergeCell ref="AF4747:AG4748"/>
    <mergeCell ref="AH4747:AI4748"/>
    <mergeCell ref="AJ4747:AK4748"/>
    <mergeCell ref="N4747:O4748"/>
    <mergeCell ref="P4747:Q4748"/>
    <mergeCell ref="R4747:S4748"/>
    <mergeCell ref="T4747:U4748"/>
    <mergeCell ref="V4747:W4748"/>
    <mergeCell ref="X4747:Y4748"/>
    <mergeCell ref="BQ4749:BQ4750"/>
    <mergeCell ref="C4750:D4750"/>
    <mergeCell ref="B4747:B4748"/>
    <mergeCell ref="C4747:D4747"/>
    <mergeCell ref="E4747:E4748"/>
    <mergeCell ref="F4747:F4748"/>
    <mergeCell ref="G4747:G4748"/>
    <mergeCell ref="H4747:I4748"/>
    <mergeCell ref="J4747:K4748"/>
    <mergeCell ref="L4747:M4748"/>
    <mergeCell ref="BD4749:BE4750"/>
    <mergeCell ref="BF4749:BG4750"/>
    <mergeCell ref="BH4749:BI4750"/>
    <mergeCell ref="BJ4749:BK4750"/>
    <mergeCell ref="BL4749:BN4750"/>
    <mergeCell ref="BP4749:BP4750"/>
    <mergeCell ref="AR4749:AS4750"/>
    <mergeCell ref="AT4749:AU4750"/>
    <mergeCell ref="AV4749:AW4750"/>
    <mergeCell ref="AX4749:AY4750"/>
    <mergeCell ref="AZ4749:BA4750"/>
    <mergeCell ref="BB4749:BC4750"/>
    <mergeCell ref="AF4749:AG4750"/>
    <mergeCell ref="AH4749:AI4750"/>
    <mergeCell ref="AJ4749:AK4750"/>
    <mergeCell ref="AL4749:AM4750"/>
    <mergeCell ref="AN4749:AO4750"/>
    <mergeCell ref="AP4749:AQ4750"/>
    <mergeCell ref="T4749:U4750"/>
    <mergeCell ref="V4749:W4750"/>
    <mergeCell ref="X4749:Y4750"/>
    <mergeCell ref="Z4749:AA4750"/>
    <mergeCell ref="AB4749:AC4750"/>
    <mergeCell ref="AD4749:AE4750"/>
    <mergeCell ref="H4749:I4750"/>
    <mergeCell ref="J4749:K4750"/>
    <mergeCell ref="L4749:M4750"/>
    <mergeCell ref="N4749:O4750"/>
    <mergeCell ref="P4749:Q4750"/>
    <mergeCell ref="R4749:S4750"/>
    <mergeCell ref="BJ4751:BK4752"/>
    <mergeCell ref="BL4751:BN4752"/>
    <mergeCell ref="BP4751:BP4752"/>
    <mergeCell ref="BQ4751:BQ4752"/>
    <mergeCell ref="C4752:D4752"/>
    <mergeCell ref="B4753:B4754"/>
    <mergeCell ref="C4753:D4753"/>
    <mergeCell ref="E4753:E4754"/>
    <mergeCell ref="F4753:F4754"/>
    <mergeCell ref="G4753:G4754"/>
    <mergeCell ref="AX4751:AY4752"/>
    <mergeCell ref="AZ4751:BA4752"/>
    <mergeCell ref="BB4751:BC4752"/>
    <mergeCell ref="BD4751:BE4752"/>
    <mergeCell ref="BF4751:BG4752"/>
    <mergeCell ref="BH4751:BI4752"/>
    <mergeCell ref="AL4751:AM4752"/>
    <mergeCell ref="AN4751:AO4752"/>
    <mergeCell ref="AP4751:AQ4752"/>
    <mergeCell ref="AR4751:AS4752"/>
    <mergeCell ref="AT4751:AU4752"/>
    <mergeCell ref="AV4751:AW4752"/>
    <mergeCell ref="Z4751:AA4752"/>
    <mergeCell ref="AB4751:AC4752"/>
    <mergeCell ref="AD4751:AE4752"/>
    <mergeCell ref="AF4751:AG4752"/>
    <mergeCell ref="AH4751:AI4752"/>
    <mergeCell ref="AJ4751:AK4752"/>
    <mergeCell ref="N4751:O4752"/>
    <mergeCell ref="P4751:Q4752"/>
    <mergeCell ref="R4751:S4752"/>
    <mergeCell ref="T4751:U4752"/>
    <mergeCell ref="V4751:W4752"/>
    <mergeCell ref="X4751:Y4752"/>
    <mergeCell ref="BQ4753:BQ4754"/>
    <mergeCell ref="C4754:D4754"/>
    <mergeCell ref="B4751:B4752"/>
    <mergeCell ref="C4751:D4751"/>
    <mergeCell ref="E4751:E4752"/>
    <mergeCell ref="F4751:F4752"/>
    <mergeCell ref="G4751:G4752"/>
    <mergeCell ref="H4751:I4752"/>
    <mergeCell ref="J4751:K4752"/>
    <mergeCell ref="L4751:M4752"/>
    <mergeCell ref="BD4753:BE4754"/>
    <mergeCell ref="BF4753:BG4754"/>
    <mergeCell ref="BH4753:BI4754"/>
    <mergeCell ref="BJ4753:BK4754"/>
    <mergeCell ref="BL4753:BN4754"/>
    <mergeCell ref="BP4753:BP4754"/>
    <mergeCell ref="AR4753:AS4754"/>
    <mergeCell ref="AT4753:AU4754"/>
    <mergeCell ref="AV4753:AW4754"/>
    <mergeCell ref="AX4753:AY4754"/>
    <mergeCell ref="AZ4753:BA4754"/>
    <mergeCell ref="BB4753:BC4754"/>
    <mergeCell ref="AF4753:AG4754"/>
    <mergeCell ref="AH4753:AI4754"/>
    <mergeCell ref="AJ4753:AK4754"/>
    <mergeCell ref="AL4753:AM4754"/>
    <mergeCell ref="AN4753:AO4754"/>
    <mergeCell ref="AP4753:AQ4754"/>
    <mergeCell ref="T4753:U4754"/>
    <mergeCell ref="V4753:W4754"/>
    <mergeCell ref="X4753:Y4754"/>
    <mergeCell ref="Z4753:AA4754"/>
    <mergeCell ref="AB4753:AC4754"/>
    <mergeCell ref="AD4753:AE4754"/>
    <mergeCell ref="H4753:I4754"/>
    <mergeCell ref="J4753:K4754"/>
    <mergeCell ref="L4753:M4754"/>
    <mergeCell ref="N4753:O4754"/>
    <mergeCell ref="P4753:Q4754"/>
    <mergeCell ref="R4753:S4754"/>
    <mergeCell ref="BJ4755:BK4756"/>
    <mergeCell ref="BL4755:BN4756"/>
    <mergeCell ref="BP4755:BP4756"/>
    <mergeCell ref="BQ4755:BQ4756"/>
    <mergeCell ref="C4756:D4756"/>
    <mergeCell ref="B4757:B4758"/>
    <mergeCell ref="C4757:D4757"/>
    <mergeCell ref="E4757:E4758"/>
    <mergeCell ref="F4757:F4758"/>
    <mergeCell ref="G4757:G4758"/>
    <mergeCell ref="AX4755:AY4756"/>
    <mergeCell ref="AZ4755:BA4756"/>
    <mergeCell ref="BB4755:BC4756"/>
    <mergeCell ref="BD4755:BE4756"/>
    <mergeCell ref="BF4755:BG4756"/>
    <mergeCell ref="BH4755:BI4756"/>
    <mergeCell ref="AL4755:AM4756"/>
    <mergeCell ref="AN4755:AO4756"/>
    <mergeCell ref="AP4755:AQ4756"/>
    <mergeCell ref="AR4755:AS4756"/>
    <mergeCell ref="AT4755:AU4756"/>
    <mergeCell ref="AV4755:AW4756"/>
    <mergeCell ref="Z4755:AA4756"/>
    <mergeCell ref="AB4755:AC4756"/>
    <mergeCell ref="AD4755:AE4756"/>
    <mergeCell ref="AF4755:AG4756"/>
    <mergeCell ref="AH4755:AI4756"/>
    <mergeCell ref="AJ4755:AK4756"/>
    <mergeCell ref="N4755:O4756"/>
    <mergeCell ref="P4755:Q4756"/>
    <mergeCell ref="R4755:S4756"/>
    <mergeCell ref="T4755:U4756"/>
    <mergeCell ref="V4755:W4756"/>
    <mergeCell ref="X4755:Y4756"/>
    <mergeCell ref="BQ4757:BQ4758"/>
    <mergeCell ref="C4758:D4758"/>
    <mergeCell ref="B4755:B4756"/>
    <mergeCell ref="C4755:D4755"/>
    <mergeCell ref="E4755:E4756"/>
    <mergeCell ref="F4755:F4756"/>
    <mergeCell ref="G4755:G4756"/>
    <mergeCell ref="H4755:I4756"/>
    <mergeCell ref="J4755:K4756"/>
    <mergeCell ref="L4755:M4756"/>
    <mergeCell ref="BD4757:BE4758"/>
    <mergeCell ref="BF4757:BG4758"/>
    <mergeCell ref="BH4757:BI4758"/>
    <mergeCell ref="BJ4757:BK4758"/>
    <mergeCell ref="BL4757:BN4758"/>
    <mergeCell ref="BP4757:BP4758"/>
    <mergeCell ref="AR4757:AS4758"/>
    <mergeCell ref="AT4757:AU4758"/>
    <mergeCell ref="AV4757:AW4758"/>
    <mergeCell ref="AX4757:AY4758"/>
    <mergeCell ref="AZ4757:BA4758"/>
    <mergeCell ref="BB4757:BC4758"/>
    <mergeCell ref="AF4757:AG4758"/>
    <mergeCell ref="AH4757:AI4758"/>
    <mergeCell ref="AJ4757:AK4758"/>
    <mergeCell ref="AL4757:AM4758"/>
    <mergeCell ref="AN4757:AO4758"/>
    <mergeCell ref="AP4757:AQ4758"/>
    <mergeCell ref="T4757:U4758"/>
    <mergeCell ref="V4757:W4758"/>
    <mergeCell ref="X4757:Y4758"/>
    <mergeCell ref="Z4757:AA4758"/>
    <mergeCell ref="AB4757:AC4758"/>
    <mergeCell ref="AD4757:AE4758"/>
    <mergeCell ref="H4757:I4758"/>
    <mergeCell ref="J4757:K4758"/>
    <mergeCell ref="L4757:M4758"/>
    <mergeCell ref="N4757:O4758"/>
    <mergeCell ref="P4757:Q4758"/>
    <mergeCell ref="R4757:S4758"/>
    <mergeCell ref="BJ4759:BK4760"/>
    <mergeCell ref="BL4759:BN4760"/>
    <mergeCell ref="BP4759:BP4760"/>
    <mergeCell ref="BO4759:BO4760"/>
    <mergeCell ref="C4760:D4760"/>
    <mergeCell ref="B4761:B4762"/>
    <mergeCell ref="C4761:D4761"/>
    <mergeCell ref="E4761:E4762"/>
    <mergeCell ref="F4761:F4762"/>
    <mergeCell ref="G4761:G4762"/>
    <mergeCell ref="AX4759:AY4760"/>
    <mergeCell ref="AZ4759:BA4760"/>
    <mergeCell ref="BB4759:BC4760"/>
    <mergeCell ref="BD4759:BE4760"/>
    <mergeCell ref="BF4759:BG4760"/>
    <mergeCell ref="BH4759:BI4760"/>
    <mergeCell ref="AL4759:AM4760"/>
    <mergeCell ref="AN4759:AO4760"/>
    <mergeCell ref="AP4759:AQ4760"/>
    <mergeCell ref="AR4759:AS4760"/>
    <mergeCell ref="AT4759:AU4760"/>
    <mergeCell ref="AV4759:AW4760"/>
    <mergeCell ref="Z4759:AA4760"/>
    <mergeCell ref="AB4759:AC4760"/>
    <mergeCell ref="AD4759:AE4760"/>
    <mergeCell ref="AF4759:AG4760"/>
    <mergeCell ref="AH4759:AI4760"/>
    <mergeCell ref="AJ4759:AK4760"/>
    <mergeCell ref="N4759:O4760"/>
    <mergeCell ref="P4759:Q4760"/>
    <mergeCell ref="R4759:S4760"/>
    <mergeCell ref="T4759:U4760"/>
    <mergeCell ref="V4759:W4760"/>
    <mergeCell ref="X4759:Y4760"/>
    <mergeCell ref="BO4757:BO4758"/>
    <mergeCell ref="C4762:D4762"/>
    <mergeCell ref="B4759:B4760"/>
    <mergeCell ref="C4759:D4759"/>
    <mergeCell ref="E4759:E4760"/>
    <mergeCell ref="F4759:F4760"/>
    <mergeCell ref="G4759:G4760"/>
    <mergeCell ref="H4759:I4760"/>
    <mergeCell ref="J4759:K4760"/>
    <mergeCell ref="L4759:M4760"/>
    <mergeCell ref="AZ4765:BA4766"/>
    <mergeCell ref="BB4765:BC4766"/>
    <mergeCell ref="AF4765:AG4766"/>
    <mergeCell ref="BO4765:BO4766"/>
    <mergeCell ref="AB4765:AC4766"/>
    <mergeCell ref="AD4765:AE4766"/>
    <mergeCell ref="H4765:I4766"/>
    <mergeCell ref="J4765:K4766"/>
    <mergeCell ref="L4765:M4766"/>
    <mergeCell ref="N4765:O4766"/>
    <mergeCell ref="P4765:Q4766"/>
    <mergeCell ref="R4765:S4766"/>
    <mergeCell ref="BD4761:BE4762"/>
    <mergeCell ref="BF4761:BG4762"/>
    <mergeCell ref="BH4761:BI4762"/>
    <mergeCell ref="BJ4761:BK4762"/>
    <mergeCell ref="BL4761:BN4762"/>
    <mergeCell ref="BP4761:BP4762"/>
    <mergeCell ref="AR4761:AS4762"/>
    <mergeCell ref="AT4761:AU4762"/>
    <mergeCell ref="AV4761:AW4762"/>
    <mergeCell ref="AX4761:AY4762"/>
    <mergeCell ref="AZ4761:BA4762"/>
    <mergeCell ref="BB4761:BC4762"/>
    <mergeCell ref="AF4761:AG4762"/>
    <mergeCell ref="AH4761:AI4762"/>
    <mergeCell ref="AJ4761:AK4762"/>
    <mergeCell ref="AL4761:AM4762"/>
    <mergeCell ref="AN4761:AO4762"/>
    <mergeCell ref="AP4761:AQ4762"/>
    <mergeCell ref="T4761:U4762"/>
    <mergeCell ref="V4761:W4762"/>
    <mergeCell ref="X4761:Y4762"/>
    <mergeCell ref="Z4761:AA4762"/>
    <mergeCell ref="AB4761:AC4762"/>
    <mergeCell ref="AD4761:AE4762"/>
    <mergeCell ref="H4761:I4762"/>
    <mergeCell ref="J4761:K4762"/>
    <mergeCell ref="L4761:M4762"/>
    <mergeCell ref="N4761:O4762"/>
    <mergeCell ref="P4761:Q4762"/>
    <mergeCell ref="R4761:S4762"/>
    <mergeCell ref="BJ4763:BK4764"/>
    <mergeCell ref="BL4763:BN4764"/>
    <mergeCell ref="BP4763:BP4764"/>
    <mergeCell ref="BO4761:BO4762"/>
    <mergeCell ref="V4769:W4770"/>
    <mergeCell ref="X4769:Y4770"/>
    <mergeCell ref="Z4769:AA4770"/>
    <mergeCell ref="AB4769:AC4770"/>
    <mergeCell ref="AD4769:AE4770"/>
    <mergeCell ref="H4769:I4770"/>
    <mergeCell ref="J4769:K4770"/>
    <mergeCell ref="L4769:M4770"/>
    <mergeCell ref="N4769:O4770"/>
    <mergeCell ref="P4769:Q4770"/>
    <mergeCell ref="R4769:S4770"/>
    <mergeCell ref="BO4769:BO4770"/>
    <mergeCell ref="BJ4767:BK4768"/>
    <mergeCell ref="BL4767:BN4768"/>
    <mergeCell ref="BP4767:BP4768"/>
    <mergeCell ref="C4764:D4764"/>
    <mergeCell ref="B4765:B4766"/>
    <mergeCell ref="C4765:D4765"/>
    <mergeCell ref="E4765:E4766"/>
    <mergeCell ref="F4765:F4766"/>
    <mergeCell ref="G4765:G4766"/>
    <mergeCell ref="AX4763:AY4764"/>
    <mergeCell ref="AZ4763:BA4764"/>
    <mergeCell ref="BB4763:BC4764"/>
    <mergeCell ref="BD4763:BE4764"/>
    <mergeCell ref="BF4763:BG4764"/>
    <mergeCell ref="BH4763:BI4764"/>
    <mergeCell ref="AL4763:AM4764"/>
    <mergeCell ref="AN4763:AO4764"/>
    <mergeCell ref="AP4763:AQ4764"/>
    <mergeCell ref="AR4763:AS4764"/>
    <mergeCell ref="AT4763:AU4764"/>
    <mergeCell ref="AV4763:AW4764"/>
    <mergeCell ref="Z4763:AA4764"/>
    <mergeCell ref="AB4763:AC4764"/>
    <mergeCell ref="AD4763:AE4764"/>
    <mergeCell ref="AF4763:AG4764"/>
    <mergeCell ref="AH4763:AI4764"/>
    <mergeCell ref="AJ4763:AK4764"/>
    <mergeCell ref="N4763:O4764"/>
    <mergeCell ref="P4763:Q4764"/>
    <mergeCell ref="R4763:S4764"/>
    <mergeCell ref="T4763:U4764"/>
    <mergeCell ref="V4763:W4764"/>
    <mergeCell ref="X4763:Y4764"/>
    <mergeCell ref="C4766:D4766"/>
    <mergeCell ref="B4763:B4764"/>
    <mergeCell ref="C4763:D4763"/>
    <mergeCell ref="E4763:E4764"/>
    <mergeCell ref="F4763:F4764"/>
    <mergeCell ref="G4763:G4764"/>
    <mergeCell ref="H4763:I4764"/>
    <mergeCell ref="J4763:K4764"/>
    <mergeCell ref="L4763:M4764"/>
    <mergeCell ref="BD4765:BE4766"/>
    <mergeCell ref="BF4765:BG4766"/>
    <mergeCell ref="BH4765:BI4766"/>
    <mergeCell ref="BJ4765:BK4766"/>
    <mergeCell ref="BL4765:BN4766"/>
    <mergeCell ref="BP4765:BP4766"/>
    <mergeCell ref="AR4765:AS4766"/>
    <mergeCell ref="AT4765:AU4766"/>
    <mergeCell ref="AV4765:AW4766"/>
    <mergeCell ref="AX4765:AY4766"/>
    <mergeCell ref="C4768:D4768"/>
    <mergeCell ref="B4769:B4770"/>
    <mergeCell ref="C4769:D4769"/>
    <mergeCell ref="E4769:E4770"/>
    <mergeCell ref="F4769:F4770"/>
    <mergeCell ref="G4769:G4770"/>
    <mergeCell ref="AX4767:AY4768"/>
    <mergeCell ref="AZ4767:BA4768"/>
    <mergeCell ref="BB4767:BC4768"/>
    <mergeCell ref="BD4767:BE4768"/>
    <mergeCell ref="BF4767:BG4768"/>
    <mergeCell ref="BH4767:BI4768"/>
    <mergeCell ref="AL4767:AM4768"/>
    <mergeCell ref="AN4767:AO4768"/>
    <mergeCell ref="AP4767:AQ4768"/>
    <mergeCell ref="AR4767:AS4768"/>
    <mergeCell ref="AT4767:AU4768"/>
    <mergeCell ref="AV4767:AW4768"/>
    <mergeCell ref="Z4767:AA4768"/>
    <mergeCell ref="AB4767:AC4768"/>
    <mergeCell ref="BQ4771:BQ4772"/>
    <mergeCell ref="B4773:C4773"/>
    <mergeCell ref="BD4771:BE4772"/>
    <mergeCell ref="BF4771:BG4772"/>
    <mergeCell ref="BH4771:BI4772"/>
    <mergeCell ref="BJ4771:BK4772"/>
    <mergeCell ref="BL4771:BN4772"/>
    <mergeCell ref="BP4771:BP4772"/>
    <mergeCell ref="AR4771:AS4772"/>
    <mergeCell ref="AD4767:AE4768"/>
    <mergeCell ref="AF4767:AG4768"/>
    <mergeCell ref="AH4767:AI4768"/>
    <mergeCell ref="AJ4767:AK4768"/>
    <mergeCell ref="N4767:O4768"/>
    <mergeCell ref="P4767:Q4768"/>
    <mergeCell ref="R4767:S4768"/>
    <mergeCell ref="T4767:U4768"/>
    <mergeCell ref="V4767:W4768"/>
    <mergeCell ref="X4767:Y4768"/>
    <mergeCell ref="B4771:C4772"/>
    <mergeCell ref="D4771:E4772"/>
    <mergeCell ref="H4771:I4772"/>
    <mergeCell ref="J4771:K4772"/>
    <mergeCell ref="L4771:M4772"/>
    <mergeCell ref="N4771:O4772"/>
    <mergeCell ref="P4771:Q4772"/>
    <mergeCell ref="R4771:S4772"/>
    <mergeCell ref="D4773:E4774"/>
    <mergeCell ref="H4773:I4774"/>
    <mergeCell ref="J4773:K4774"/>
    <mergeCell ref="BQ4769:BQ4770"/>
    <mergeCell ref="C4770:D4770"/>
    <mergeCell ref="B4767:B4768"/>
    <mergeCell ref="C4767:D4767"/>
    <mergeCell ref="E4767:E4768"/>
    <mergeCell ref="F4767:F4768"/>
    <mergeCell ref="G4767:G4768"/>
    <mergeCell ref="H4767:I4768"/>
    <mergeCell ref="J4767:K4768"/>
    <mergeCell ref="L4767:M4768"/>
    <mergeCell ref="BO4767:BO4768"/>
    <mergeCell ref="BD4769:BE4770"/>
    <mergeCell ref="BF4769:BG4770"/>
    <mergeCell ref="BH4769:BI4770"/>
    <mergeCell ref="B4778:C4778"/>
    <mergeCell ref="H4778:J4778"/>
    <mergeCell ref="L4778:N4778"/>
    <mergeCell ref="BJ4790:BK4791"/>
    <mergeCell ref="BL4790:BN4791"/>
    <mergeCell ref="BP4790:BP4791"/>
    <mergeCell ref="B4781:BN4781"/>
    <mergeCell ref="E4783:AC4783"/>
    <mergeCell ref="AE4783:AK4783"/>
    <mergeCell ref="AL4783:BM4783"/>
    <mergeCell ref="AO4778:AQ4778"/>
    <mergeCell ref="AS4778:AU4778"/>
    <mergeCell ref="AZ4778:BD4778"/>
    <mergeCell ref="BE4778:BG4778"/>
    <mergeCell ref="BI4778:BK4778"/>
    <mergeCell ref="BA4779:BN4779"/>
    <mergeCell ref="S4778:U4778"/>
    <mergeCell ref="L4773:M4774"/>
    <mergeCell ref="N4773:O4774"/>
    <mergeCell ref="P4773:Q4774"/>
    <mergeCell ref="R4773:S4774"/>
    <mergeCell ref="T4773:U4774"/>
    <mergeCell ref="V4773:W4774"/>
    <mergeCell ref="X4773:Y4774"/>
    <mergeCell ref="Z4773:AA4774"/>
    <mergeCell ref="AB4773:AC4774"/>
    <mergeCell ref="AD4773:AE4774"/>
    <mergeCell ref="AF4773:AG4774"/>
    <mergeCell ref="AH4773:AI4774"/>
    <mergeCell ref="AJ4773:AK4774"/>
    <mergeCell ref="AL4773:AM4774"/>
    <mergeCell ref="AN4773:AO4774"/>
    <mergeCell ref="AP4773:AQ4774"/>
    <mergeCell ref="AR4773:AS4774"/>
    <mergeCell ref="AT4773:AU4774"/>
    <mergeCell ref="AV4773:AW4774"/>
    <mergeCell ref="AX4773:AY4774"/>
    <mergeCell ref="AZ4773:BA4774"/>
    <mergeCell ref="BB4773:BC4774"/>
    <mergeCell ref="H4790:I4791"/>
    <mergeCell ref="J4790:K4791"/>
    <mergeCell ref="L4790:M4791"/>
    <mergeCell ref="AV4789:AW4789"/>
    <mergeCell ref="AX4789:AY4789"/>
    <mergeCell ref="AZ4789:BA4789"/>
    <mergeCell ref="BB4789:BC4789"/>
    <mergeCell ref="BD4789:BE4789"/>
    <mergeCell ref="BF4789:BG4789"/>
    <mergeCell ref="AJ4789:AK4789"/>
    <mergeCell ref="AL4789:AM4789"/>
    <mergeCell ref="AN4789:AO4789"/>
    <mergeCell ref="AP4789:AQ4789"/>
    <mergeCell ref="AR4789:AS4789"/>
    <mergeCell ref="AT4789:AU4789"/>
    <mergeCell ref="BF4788:BK4788"/>
    <mergeCell ref="B4776:C4776"/>
    <mergeCell ref="H4776:J4776"/>
    <mergeCell ref="L4776:N4776"/>
    <mergeCell ref="O4776:R4776"/>
    <mergeCell ref="AB4789:AC4789"/>
    <mergeCell ref="AD4789:AE4789"/>
    <mergeCell ref="AF4789:AG4789"/>
    <mergeCell ref="AH4789:AI4789"/>
    <mergeCell ref="BO4773:BO4774"/>
    <mergeCell ref="AR4790:AS4791"/>
    <mergeCell ref="AT4790:AU4791"/>
    <mergeCell ref="AV4790:AW4791"/>
    <mergeCell ref="Z4790:AA4791"/>
    <mergeCell ref="AB4790:AC4791"/>
    <mergeCell ref="AD4790:AE4791"/>
    <mergeCell ref="AF4790:AG4791"/>
    <mergeCell ref="AH4790:AI4791"/>
    <mergeCell ref="AJ4790:AK4791"/>
    <mergeCell ref="N4790:O4791"/>
    <mergeCell ref="P4790:Q4791"/>
    <mergeCell ref="R4790:S4791"/>
    <mergeCell ref="T4790:U4791"/>
    <mergeCell ref="V4790:W4791"/>
    <mergeCell ref="X4790:Y4791"/>
    <mergeCell ref="B4790:B4791"/>
    <mergeCell ref="C4790:D4790"/>
    <mergeCell ref="E4790:E4791"/>
    <mergeCell ref="F4790:F4791"/>
    <mergeCell ref="G4790:G4791"/>
    <mergeCell ref="BO4790:BO4791"/>
    <mergeCell ref="C4791:D4791"/>
    <mergeCell ref="BD4785:BM4785"/>
    <mergeCell ref="B4788:B4789"/>
    <mergeCell ref="C4788:D4789"/>
    <mergeCell ref="F4788:F4789"/>
    <mergeCell ref="G4788:G4789"/>
    <mergeCell ref="H4788:I4789"/>
    <mergeCell ref="J4788:O4788"/>
    <mergeCell ref="P4788:U4788"/>
    <mergeCell ref="V4788:W4789"/>
    <mergeCell ref="X4788:Y4789"/>
    <mergeCell ref="C4785:D4785"/>
    <mergeCell ref="E4785:AC4785"/>
    <mergeCell ref="AE4785:AH4785"/>
    <mergeCell ref="AI4785:AZ4785"/>
    <mergeCell ref="BA4785:BC4785"/>
    <mergeCell ref="BL4788:BN4789"/>
    <mergeCell ref="J4789:K4789"/>
    <mergeCell ref="L4789:M4789"/>
    <mergeCell ref="N4789:O4789"/>
    <mergeCell ref="P4789:Q4789"/>
    <mergeCell ref="R4789:S4789"/>
    <mergeCell ref="T4789:U4789"/>
    <mergeCell ref="Z4788:AA4789"/>
    <mergeCell ref="AB4788:AG4788"/>
    <mergeCell ref="AH4788:AM4788"/>
    <mergeCell ref="AN4788:AS4788"/>
    <mergeCell ref="AT4788:AY4788"/>
    <mergeCell ref="AZ4788:BE4788"/>
    <mergeCell ref="BH4789:BI4789"/>
    <mergeCell ref="BJ4789:BK4789"/>
    <mergeCell ref="BO4788:BO4789"/>
    <mergeCell ref="C4793:D4793"/>
    <mergeCell ref="B4794:B4795"/>
    <mergeCell ref="C4794:D4794"/>
    <mergeCell ref="E4794:E4795"/>
    <mergeCell ref="F4794:F4795"/>
    <mergeCell ref="G4794:G4795"/>
    <mergeCell ref="H4794:I4795"/>
    <mergeCell ref="J4794:K4795"/>
    <mergeCell ref="L4794:M4795"/>
    <mergeCell ref="BD4792:BE4793"/>
    <mergeCell ref="BF4792:BG4793"/>
    <mergeCell ref="BH4792:BI4793"/>
    <mergeCell ref="BJ4792:BK4793"/>
    <mergeCell ref="BL4792:BN4793"/>
    <mergeCell ref="BP4792:BP4793"/>
    <mergeCell ref="AR4792:AS4793"/>
    <mergeCell ref="AT4792:AU4793"/>
    <mergeCell ref="AV4792:AW4793"/>
    <mergeCell ref="AX4792:AY4793"/>
    <mergeCell ref="AZ4792:BA4793"/>
    <mergeCell ref="BB4792:BC4793"/>
    <mergeCell ref="AF4792:AG4793"/>
    <mergeCell ref="AH4792:AI4793"/>
    <mergeCell ref="AJ4792:AK4793"/>
    <mergeCell ref="AL4792:AM4793"/>
    <mergeCell ref="AN4792:AO4793"/>
    <mergeCell ref="AP4792:AQ4793"/>
    <mergeCell ref="T4792:U4793"/>
    <mergeCell ref="V4792:W4793"/>
    <mergeCell ref="X4792:Y4793"/>
    <mergeCell ref="Z4792:AA4793"/>
    <mergeCell ref="AB4792:AC4793"/>
    <mergeCell ref="AD4792:AE4793"/>
    <mergeCell ref="H4792:I4793"/>
    <mergeCell ref="J4792:K4793"/>
    <mergeCell ref="L4792:M4793"/>
    <mergeCell ref="N4792:O4793"/>
    <mergeCell ref="P4792:Q4793"/>
    <mergeCell ref="R4792:S4793"/>
    <mergeCell ref="BJ4794:BK4795"/>
    <mergeCell ref="BL4794:BN4795"/>
    <mergeCell ref="BP4794:BP4795"/>
    <mergeCell ref="C4795:D4795"/>
    <mergeCell ref="BO4792:BO4793"/>
    <mergeCell ref="B4796:B4797"/>
    <mergeCell ref="C4796:D4796"/>
    <mergeCell ref="E4796:E4797"/>
    <mergeCell ref="F4796:F4797"/>
    <mergeCell ref="G4796:G4797"/>
    <mergeCell ref="AX4794:AY4795"/>
    <mergeCell ref="AZ4794:BA4795"/>
    <mergeCell ref="BB4794:BC4795"/>
    <mergeCell ref="BD4794:BE4795"/>
    <mergeCell ref="BF4794:BG4795"/>
    <mergeCell ref="BH4794:BI4795"/>
    <mergeCell ref="AL4794:AM4795"/>
    <mergeCell ref="AN4794:AO4795"/>
    <mergeCell ref="AP4794:AQ4795"/>
    <mergeCell ref="AR4794:AS4795"/>
    <mergeCell ref="AT4794:AU4795"/>
    <mergeCell ref="AV4794:AW4795"/>
    <mergeCell ref="Z4794:AA4795"/>
    <mergeCell ref="AB4794:AC4795"/>
    <mergeCell ref="AD4794:AE4795"/>
    <mergeCell ref="AF4794:AG4795"/>
    <mergeCell ref="AH4794:AI4795"/>
    <mergeCell ref="AJ4794:AK4795"/>
    <mergeCell ref="N4794:O4795"/>
    <mergeCell ref="P4794:Q4795"/>
    <mergeCell ref="R4794:S4795"/>
    <mergeCell ref="T4794:U4795"/>
    <mergeCell ref="V4794:W4795"/>
    <mergeCell ref="X4794:Y4795"/>
    <mergeCell ref="BQ4796:BQ4797"/>
    <mergeCell ref="C4797:D4797"/>
    <mergeCell ref="B4792:B4793"/>
    <mergeCell ref="C4792:D4792"/>
    <mergeCell ref="E4792:E4793"/>
    <mergeCell ref="F4792:F4793"/>
    <mergeCell ref="G4792:G4793"/>
    <mergeCell ref="BD4796:BE4797"/>
    <mergeCell ref="BF4796:BG4797"/>
    <mergeCell ref="BH4796:BI4797"/>
    <mergeCell ref="BJ4796:BK4797"/>
    <mergeCell ref="BL4796:BN4797"/>
    <mergeCell ref="BP4796:BP4797"/>
    <mergeCell ref="AR4796:AS4797"/>
    <mergeCell ref="AT4796:AU4797"/>
    <mergeCell ref="AV4796:AW4797"/>
    <mergeCell ref="AX4796:AY4797"/>
    <mergeCell ref="AZ4796:BA4797"/>
    <mergeCell ref="BB4796:BC4797"/>
    <mergeCell ref="AF4796:AG4797"/>
    <mergeCell ref="AH4796:AI4797"/>
    <mergeCell ref="AJ4796:AK4797"/>
    <mergeCell ref="AL4796:AM4797"/>
    <mergeCell ref="AN4796:AO4797"/>
    <mergeCell ref="AP4796:AQ4797"/>
    <mergeCell ref="T4796:U4797"/>
    <mergeCell ref="V4796:W4797"/>
    <mergeCell ref="X4796:Y4797"/>
    <mergeCell ref="Z4796:AA4797"/>
    <mergeCell ref="AB4796:AC4797"/>
    <mergeCell ref="AD4796:AE4797"/>
    <mergeCell ref="H4796:I4797"/>
    <mergeCell ref="J4796:K4797"/>
    <mergeCell ref="L4796:M4797"/>
    <mergeCell ref="N4796:O4797"/>
    <mergeCell ref="P4796:Q4797"/>
    <mergeCell ref="R4796:S4797"/>
    <mergeCell ref="BJ4798:BK4799"/>
    <mergeCell ref="BL4798:BN4799"/>
    <mergeCell ref="BP4798:BP4799"/>
    <mergeCell ref="BQ4798:BQ4799"/>
    <mergeCell ref="C4799:D4799"/>
    <mergeCell ref="B4800:B4801"/>
    <mergeCell ref="C4800:D4800"/>
    <mergeCell ref="E4800:E4801"/>
    <mergeCell ref="F4800:F4801"/>
    <mergeCell ref="G4800:G4801"/>
    <mergeCell ref="AX4798:AY4799"/>
    <mergeCell ref="AZ4798:BA4799"/>
    <mergeCell ref="BB4798:BC4799"/>
    <mergeCell ref="BD4798:BE4799"/>
    <mergeCell ref="BF4798:BG4799"/>
    <mergeCell ref="BH4798:BI4799"/>
    <mergeCell ref="AL4798:AM4799"/>
    <mergeCell ref="AN4798:AO4799"/>
    <mergeCell ref="AP4798:AQ4799"/>
    <mergeCell ref="AR4798:AS4799"/>
    <mergeCell ref="AT4798:AU4799"/>
    <mergeCell ref="AV4798:AW4799"/>
    <mergeCell ref="Z4798:AA4799"/>
    <mergeCell ref="AB4798:AC4799"/>
    <mergeCell ref="AD4798:AE4799"/>
    <mergeCell ref="AF4798:AG4799"/>
    <mergeCell ref="AH4798:AI4799"/>
    <mergeCell ref="AJ4798:AK4799"/>
    <mergeCell ref="N4798:O4799"/>
    <mergeCell ref="P4798:Q4799"/>
    <mergeCell ref="R4798:S4799"/>
    <mergeCell ref="T4798:U4799"/>
    <mergeCell ref="V4798:W4799"/>
    <mergeCell ref="X4798:Y4799"/>
    <mergeCell ref="BQ4800:BQ4801"/>
    <mergeCell ref="C4801:D4801"/>
    <mergeCell ref="B4798:B4799"/>
    <mergeCell ref="C4798:D4798"/>
    <mergeCell ref="E4798:E4799"/>
    <mergeCell ref="F4798:F4799"/>
    <mergeCell ref="G4798:G4799"/>
    <mergeCell ref="H4798:I4799"/>
    <mergeCell ref="J4798:K4799"/>
    <mergeCell ref="L4798:M4799"/>
    <mergeCell ref="BD4800:BE4801"/>
    <mergeCell ref="BF4800:BG4801"/>
    <mergeCell ref="BH4800:BI4801"/>
    <mergeCell ref="BJ4800:BK4801"/>
    <mergeCell ref="BL4800:BN4801"/>
    <mergeCell ref="BP4800:BP4801"/>
    <mergeCell ref="AR4800:AS4801"/>
    <mergeCell ref="AT4800:AU4801"/>
    <mergeCell ref="AV4800:AW4801"/>
    <mergeCell ref="AX4800:AY4801"/>
    <mergeCell ref="AZ4800:BA4801"/>
    <mergeCell ref="BB4800:BC4801"/>
    <mergeCell ref="AF4800:AG4801"/>
    <mergeCell ref="AH4800:AI4801"/>
    <mergeCell ref="AJ4800:AK4801"/>
    <mergeCell ref="AL4800:AM4801"/>
    <mergeCell ref="AN4800:AO4801"/>
    <mergeCell ref="AP4800:AQ4801"/>
    <mergeCell ref="H4800:I4801"/>
    <mergeCell ref="J4800:K4801"/>
    <mergeCell ref="L4800:M4801"/>
    <mergeCell ref="N4800:O4801"/>
    <mergeCell ref="P4800:Q4801"/>
    <mergeCell ref="R4800:S4801"/>
    <mergeCell ref="BJ4802:BK4803"/>
    <mergeCell ref="BL4802:BN4803"/>
    <mergeCell ref="BP4802:BP4803"/>
    <mergeCell ref="BQ4802:BQ4803"/>
    <mergeCell ref="C4803:D4803"/>
    <mergeCell ref="B4804:B4805"/>
    <mergeCell ref="C4804:D4804"/>
    <mergeCell ref="E4804:E4805"/>
    <mergeCell ref="F4804:F4805"/>
    <mergeCell ref="G4804:G4805"/>
    <mergeCell ref="AX4802:AY4803"/>
    <mergeCell ref="AZ4802:BA4803"/>
    <mergeCell ref="BB4802:BC4803"/>
    <mergeCell ref="BD4802:BE4803"/>
    <mergeCell ref="BF4802:BG4803"/>
    <mergeCell ref="BH4802:BI4803"/>
    <mergeCell ref="AL4802:AM4803"/>
    <mergeCell ref="AN4802:AO4803"/>
    <mergeCell ref="AP4802:AQ4803"/>
    <mergeCell ref="AR4802:AS4803"/>
    <mergeCell ref="AT4802:AU4803"/>
    <mergeCell ref="AV4802:AW4803"/>
    <mergeCell ref="Z4802:AA4803"/>
    <mergeCell ref="AB4802:AC4803"/>
    <mergeCell ref="AD4802:AE4803"/>
    <mergeCell ref="AF4802:AG4803"/>
    <mergeCell ref="AH4802:AI4803"/>
    <mergeCell ref="AJ4802:AK4803"/>
    <mergeCell ref="N4802:O4803"/>
    <mergeCell ref="P4802:Q4803"/>
    <mergeCell ref="R4802:S4803"/>
    <mergeCell ref="T4802:U4803"/>
    <mergeCell ref="V4802:W4803"/>
    <mergeCell ref="X4802:Y4803"/>
    <mergeCell ref="BQ4804:BQ4805"/>
    <mergeCell ref="C4805:D4805"/>
    <mergeCell ref="B4802:B4803"/>
    <mergeCell ref="C4802:D4802"/>
    <mergeCell ref="E4802:E4803"/>
    <mergeCell ref="F4802:F4803"/>
    <mergeCell ref="G4802:G4803"/>
    <mergeCell ref="H4802:I4803"/>
    <mergeCell ref="J4802:K4803"/>
    <mergeCell ref="L4802:M4803"/>
    <mergeCell ref="BD4804:BE4805"/>
    <mergeCell ref="BF4804:BG4805"/>
    <mergeCell ref="BH4804:BI4805"/>
    <mergeCell ref="BJ4804:BK4805"/>
    <mergeCell ref="BL4804:BN4805"/>
    <mergeCell ref="BP4804:BP4805"/>
    <mergeCell ref="AR4804:AS4805"/>
    <mergeCell ref="AT4804:AU4805"/>
    <mergeCell ref="H4804:I4805"/>
    <mergeCell ref="J4804:K4805"/>
    <mergeCell ref="L4804:M4805"/>
    <mergeCell ref="N4804:O4805"/>
    <mergeCell ref="P4804:Q4805"/>
    <mergeCell ref="R4804:S4805"/>
    <mergeCell ref="BO4802:BO4803"/>
    <mergeCell ref="BO4804:BO4805"/>
    <mergeCell ref="BJ4806:BK4807"/>
    <mergeCell ref="BL4806:BN4807"/>
    <mergeCell ref="BP4806:BP4807"/>
    <mergeCell ref="BQ4806:BQ4807"/>
    <mergeCell ref="C4807:D4807"/>
    <mergeCell ref="B4808:B4809"/>
    <mergeCell ref="C4808:D4808"/>
    <mergeCell ref="E4808:E4809"/>
    <mergeCell ref="F4808:F4809"/>
    <mergeCell ref="G4808:G4809"/>
    <mergeCell ref="AX4806:AY4807"/>
    <mergeCell ref="AZ4806:BA4807"/>
    <mergeCell ref="BB4806:BC4807"/>
    <mergeCell ref="BD4806:BE4807"/>
    <mergeCell ref="BF4806:BG4807"/>
    <mergeCell ref="BH4806:BI4807"/>
    <mergeCell ref="AL4806:AM4807"/>
    <mergeCell ref="AN4806:AO4807"/>
    <mergeCell ref="AP4806:AQ4807"/>
    <mergeCell ref="AR4806:AS4807"/>
    <mergeCell ref="AT4806:AU4807"/>
    <mergeCell ref="AV4806:AW4807"/>
    <mergeCell ref="Z4806:AA4807"/>
    <mergeCell ref="AB4806:AC4807"/>
    <mergeCell ref="AD4806:AE4807"/>
    <mergeCell ref="AF4806:AG4807"/>
    <mergeCell ref="AH4806:AI4807"/>
    <mergeCell ref="AJ4806:AK4807"/>
    <mergeCell ref="N4806:O4807"/>
    <mergeCell ref="P4806:Q4807"/>
    <mergeCell ref="R4806:S4807"/>
    <mergeCell ref="T4806:U4807"/>
    <mergeCell ref="V4806:W4807"/>
    <mergeCell ref="X4806:Y4807"/>
    <mergeCell ref="BQ4808:BQ4809"/>
    <mergeCell ref="C4809:D4809"/>
    <mergeCell ref="B4806:B4807"/>
    <mergeCell ref="C4806:D4806"/>
    <mergeCell ref="E4806:E4807"/>
    <mergeCell ref="F4806:F4807"/>
    <mergeCell ref="G4806:G4807"/>
    <mergeCell ref="H4806:I4807"/>
    <mergeCell ref="J4806:K4807"/>
    <mergeCell ref="L4806:M4807"/>
    <mergeCell ref="BD4808:BE4809"/>
    <mergeCell ref="BF4808:BG4809"/>
    <mergeCell ref="BH4808:BI4809"/>
    <mergeCell ref="BJ4808:BK4809"/>
    <mergeCell ref="BL4808:BN4809"/>
    <mergeCell ref="BP4808:BP4809"/>
    <mergeCell ref="AR4808:AS4809"/>
    <mergeCell ref="AT4808:AU4809"/>
    <mergeCell ref="AV4808:AW4809"/>
    <mergeCell ref="AX4808:AY4809"/>
    <mergeCell ref="AZ4808:BA4809"/>
    <mergeCell ref="BB4808:BC4809"/>
    <mergeCell ref="AF4808:AG4809"/>
    <mergeCell ref="AH4808:AI4809"/>
    <mergeCell ref="AJ4808:AK4809"/>
    <mergeCell ref="AL4808:AM4809"/>
    <mergeCell ref="AN4808:AO4809"/>
    <mergeCell ref="AP4808:AQ4809"/>
    <mergeCell ref="T4808:U4809"/>
    <mergeCell ref="V4808:W4809"/>
    <mergeCell ref="X4808:Y4809"/>
    <mergeCell ref="Z4808:AA4809"/>
    <mergeCell ref="AB4808:AC4809"/>
    <mergeCell ref="AD4808:AE4809"/>
    <mergeCell ref="H4808:I4809"/>
    <mergeCell ref="J4808:K4809"/>
    <mergeCell ref="L4808:M4809"/>
    <mergeCell ref="N4808:O4809"/>
    <mergeCell ref="P4808:Q4809"/>
    <mergeCell ref="R4808:S4809"/>
    <mergeCell ref="BO4808:BO4809"/>
    <mergeCell ref="BJ4810:BK4811"/>
    <mergeCell ref="BL4810:BN4811"/>
    <mergeCell ref="BP4810:BP4811"/>
    <mergeCell ref="BQ4810:BQ4811"/>
    <mergeCell ref="C4811:D4811"/>
    <mergeCell ref="B4812:B4813"/>
    <mergeCell ref="C4812:D4812"/>
    <mergeCell ref="E4812:E4813"/>
    <mergeCell ref="F4812:F4813"/>
    <mergeCell ref="G4812:G4813"/>
    <mergeCell ref="AX4810:AY4811"/>
    <mergeCell ref="AZ4810:BA4811"/>
    <mergeCell ref="BB4810:BC4811"/>
    <mergeCell ref="BD4810:BE4811"/>
    <mergeCell ref="BF4810:BG4811"/>
    <mergeCell ref="BH4810:BI4811"/>
    <mergeCell ref="AL4810:AM4811"/>
    <mergeCell ref="AN4810:AO4811"/>
    <mergeCell ref="AP4810:AQ4811"/>
    <mergeCell ref="AR4810:AS4811"/>
    <mergeCell ref="AT4810:AU4811"/>
    <mergeCell ref="AV4810:AW4811"/>
    <mergeCell ref="Z4810:AA4811"/>
    <mergeCell ref="AB4810:AC4811"/>
    <mergeCell ref="AD4810:AE4811"/>
    <mergeCell ref="AF4810:AG4811"/>
    <mergeCell ref="AH4810:AI4811"/>
    <mergeCell ref="AJ4810:AK4811"/>
    <mergeCell ref="N4810:O4811"/>
    <mergeCell ref="P4810:Q4811"/>
    <mergeCell ref="R4810:S4811"/>
    <mergeCell ref="T4810:U4811"/>
    <mergeCell ref="V4810:W4811"/>
    <mergeCell ref="X4810:Y4811"/>
    <mergeCell ref="BQ4812:BQ4813"/>
    <mergeCell ref="C4813:D4813"/>
    <mergeCell ref="B4810:B4811"/>
    <mergeCell ref="C4810:D4810"/>
    <mergeCell ref="E4810:E4811"/>
    <mergeCell ref="F4810:F4811"/>
    <mergeCell ref="G4810:G4811"/>
    <mergeCell ref="H4810:I4811"/>
    <mergeCell ref="J4810:K4811"/>
    <mergeCell ref="L4810:M4811"/>
    <mergeCell ref="BD4812:BE4813"/>
    <mergeCell ref="BF4812:BG4813"/>
    <mergeCell ref="BH4812:BI4813"/>
    <mergeCell ref="BJ4812:BK4813"/>
    <mergeCell ref="BL4812:BN4813"/>
    <mergeCell ref="BP4812:BP4813"/>
    <mergeCell ref="AR4812:AS4813"/>
    <mergeCell ref="AT4812:AU4813"/>
    <mergeCell ref="AV4812:AW4813"/>
    <mergeCell ref="AX4812:AY4813"/>
    <mergeCell ref="AZ4812:BA4813"/>
    <mergeCell ref="BB4812:BC4813"/>
    <mergeCell ref="AF4812:AG4813"/>
    <mergeCell ref="AH4812:AI4813"/>
    <mergeCell ref="AJ4812:AK4813"/>
    <mergeCell ref="AL4812:AM4813"/>
    <mergeCell ref="AN4812:AO4813"/>
    <mergeCell ref="AP4812:AQ4813"/>
    <mergeCell ref="T4812:U4813"/>
    <mergeCell ref="V4812:W4813"/>
    <mergeCell ref="X4812:Y4813"/>
    <mergeCell ref="Z4812:AA4813"/>
    <mergeCell ref="AB4812:AC4813"/>
    <mergeCell ref="AD4812:AE4813"/>
    <mergeCell ref="H4812:I4813"/>
    <mergeCell ref="J4812:K4813"/>
    <mergeCell ref="L4812:M4813"/>
    <mergeCell ref="N4812:O4813"/>
    <mergeCell ref="P4812:Q4813"/>
    <mergeCell ref="R4812:S4813"/>
    <mergeCell ref="BJ4814:BK4815"/>
    <mergeCell ref="BL4814:BN4815"/>
    <mergeCell ref="BP4814:BP4815"/>
    <mergeCell ref="BQ4814:BQ4815"/>
    <mergeCell ref="C4815:D4815"/>
    <mergeCell ref="B4816:B4817"/>
    <mergeCell ref="C4816:D4816"/>
    <mergeCell ref="E4816:E4817"/>
    <mergeCell ref="F4816:F4817"/>
    <mergeCell ref="G4816:G4817"/>
    <mergeCell ref="AX4814:AY4815"/>
    <mergeCell ref="AZ4814:BA4815"/>
    <mergeCell ref="BB4814:BC4815"/>
    <mergeCell ref="BD4814:BE4815"/>
    <mergeCell ref="BF4814:BG4815"/>
    <mergeCell ref="BH4814:BI4815"/>
    <mergeCell ref="AL4814:AM4815"/>
    <mergeCell ref="AN4814:AO4815"/>
    <mergeCell ref="AP4814:AQ4815"/>
    <mergeCell ref="AR4814:AS4815"/>
    <mergeCell ref="AT4814:AU4815"/>
    <mergeCell ref="AV4814:AW4815"/>
    <mergeCell ref="Z4814:AA4815"/>
    <mergeCell ref="AB4814:AC4815"/>
    <mergeCell ref="AD4814:AE4815"/>
    <mergeCell ref="AF4814:AG4815"/>
    <mergeCell ref="AH4814:AI4815"/>
    <mergeCell ref="AJ4814:AK4815"/>
    <mergeCell ref="N4814:O4815"/>
    <mergeCell ref="P4814:Q4815"/>
    <mergeCell ref="R4814:S4815"/>
    <mergeCell ref="T4814:U4815"/>
    <mergeCell ref="V4814:W4815"/>
    <mergeCell ref="X4814:Y4815"/>
    <mergeCell ref="BQ4816:BQ4817"/>
    <mergeCell ref="C4817:D4817"/>
    <mergeCell ref="B4814:B4815"/>
    <mergeCell ref="C4814:D4814"/>
    <mergeCell ref="E4814:E4815"/>
    <mergeCell ref="F4814:F4815"/>
    <mergeCell ref="G4814:G4815"/>
    <mergeCell ref="H4814:I4815"/>
    <mergeCell ref="J4814:K4815"/>
    <mergeCell ref="L4814:M4815"/>
    <mergeCell ref="BD4816:BE4817"/>
    <mergeCell ref="BF4816:BG4817"/>
    <mergeCell ref="BH4816:BI4817"/>
    <mergeCell ref="BJ4816:BK4817"/>
    <mergeCell ref="BL4816:BN4817"/>
    <mergeCell ref="BP4816:BP4817"/>
    <mergeCell ref="AR4816:AS4817"/>
    <mergeCell ref="AT4816:AU4817"/>
    <mergeCell ref="AV4816:AW4817"/>
    <mergeCell ref="AX4816:AY4817"/>
    <mergeCell ref="C4819:D4819"/>
    <mergeCell ref="B4820:B4821"/>
    <mergeCell ref="C4820:D4820"/>
    <mergeCell ref="E4820:E4821"/>
    <mergeCell ref="F4820:F4821"/>
    <mergeCell ref="G4820:G4821"/>
    <mergeCell ref="AX4818:AY4819"/>
    <mergeCell ref="AZ4818:BA4819"/>
    <mergeCell ref="BB4818:BC4819"/>
    <mergeCell ref="BD4818:BE4819"/>
    <mergeCell ref="BF4818:BG4819"/>
    <mergeCell ref="BH4818:BI4819"/>
    <mergeCell ref="AL4818:AM4819"/>
    <mergeCell ref="AN4818:AO4819"/>
    <mergeCell ref="AP4818:AQ4819"/>
    <mergeCell ref="AR4818:AS4819"/>
    <mergeCell ref="AT4818:AU4819"/>
    <mergeCell ref="AV4818:AW4819"/>
    <mergeCell ref="Z4818:AA4819"/>
    <mergeCell ref="AB4818:AC4819"/>
    <mergeCell ref="AD4818:AE4819"/>
    <mergeCell ref="AF4818:AG4819"/>
    <mergeCell ref="AH4818:AI4819"/>
    <mergeCell ref="AJ4818:AK4819"/>
    <mergeCell ref="N4818:O4819"/>
    <mergeCell ref="P4818:Q4819"/>
    <mergeCell ref="R4818:S4819"/>
    <mergeCell ref="T4818:U4819"/>
    <mergeCell ref="V4818:W4819"/>
    <mergeCell ref="X4818:Y4819"/>
    <mergeCell ref="BO4816:BO4817"/>
    <mergeCell ref="C4821:D4821"/>
    <mergeCell ref="B4818:B4819"/>
    <mergeCell ref="C4818:D4818"/>
    <mergeCell ref="E4818:E4819"/>
    <mergeCell ref="F4818:F4819"/>
    <mergeCell ref="G4818:G4819"/>
    <mergeCell ref="H4818:I4819"/>
    <mergeCell ref="J4818:K4819"/>
    <mergeCell ref="L4818:M4819"/>
    <mergeCell ref="V4820:W4821"/>
    <mergeCell ref="X4820:Y4821"/>
    <mergeCell ref="Z4820:AA4821"/>
    <mergeCell ref="AB4820:AC4821"/>
    <mergeCell ref="AD4820:AE4821"/>
    <mergeCell ref="H4820:I4821"/>
    <mergeCell ref="J4820:K4821"/>
    <mergeCell ref="L4820:M4821"/>
    <mergeCell ref="N4820:O4821"/>
    <mergeCell ref="P4820:Q4821"/>
    <mergeCell ref="R4820:S4821"/>
    <mergeCell ref="AZ4816:BA4817"/>
    <mergeCell ref="BB4816:BC4817"/>
    <mergeCell ref="AF4816:AG4817"/>
    <mergeCell ref="AH4816:AI4817"/>
    <mergeCell ref="AJ4816:AK4817"/>
    <mergeCell ref="AL4816:AM4817"/>
    <mergeCell ref="AN4816:AO4817"/>
    <mergeCell ref="AP4816:AQ4817"/>
    <mergeCell ref="T4816:U4817"/>
    <mergeCell ref="V4816:W4817"/>
    <mergeCell ref="X4816:Y4817"/>
    <mergeCell ref="Z4816:AA4817"/>
    <mergeCell ref="AB4816:AC4817"/>
    <mergeCell ref="AD4816:AE4817"/>
    <mergeCell ref="H4816:I4817"/>
    <mergeCell ref="J4816:K4817"/>
    <mergeCell ref="L4816:M4817"/>
    <mergeCell ref="N4816:O4817"/>
    <mergeCell ref="P4816:Q4817"/>
    <mergeCell ref="R4816:S4817"/>
    <mergeCell ref="BJ4818:BK4819"/>
    <mergeCell ref="BL4818:BN4819"/>
    <mergeCell ref="BP4818:BP4819"/>
    <mergeCell ref="BO4818:BO4819"/>
    <mergeCell ref="C4823:D4823"/>
    <mergeCell ref="B4824:B4825"/>
    <mergeCell ref="C4824:D4824"/>
    <mergeCell ref="E4824:E4825"/>
    <mergeCell ref="F4824:F4825"/>
    <mergeCell ref="G4824:G4825"/>
    <mergeCell ref="AX4822:AY4823"/>
    <mergeCell ref="AZ4822:BA4823"/>
    <mergeCell ref="BB4822:BC4823"/>
    <mergeCell ref="BD4822:BE4823"/>
    <mergeCell ref="BF4822:BG4823"/>
    <mergeCell ref="BH4822:BI4823"/>
    <mergeCell ref="AL4822:AM4823"/>
    <mergeCell ref="AN4822:AO4823"/>
    <mergeCell ref="AP4822:AQ4823"/>
    <mergeCell ref="AR4822:AS4823"/>
    <mergeCell ref="AT4822:AU4823"/>
    <mergeCell ref="AV4822:AW4823"/>
    <mergeCell ref="Z4822:AA4823"/>
    <mergeCell ref="AB4822:AC4823"/>
    <mergeCell ref="AD4822:AE4823"/>
    <mergeCell ref="AF4822:AG4823"/>
    <mergeCell ref="AH4822:AI4823"/>
    <mergeCell ref="AJ4822:AK4823"/>
    <mergeCell ref="N4822:O4823"/>
    <mergeCell ref="P4822:Q4823"/>
    <mergeCell ref="R4822:S4823"/>
    <mergeCell ref="T4822:U4823"/>
    <mergeCell ref="V4822:W4823"/>
    <mergeCell ref="X4822:Y4823"/>
    <mergeCell ref="BQ4824:BQ4825"/>
    <mergeCell ref="C4825:D4825"/>
    <mergeCell ref="B4822:B4823"/>
    <mergeCell ref="C4822:D4822"/>
    <mergeCell ref="E4822:E4823"/>
    <mergeCell ref="F4822:F4823"/>
    <mergeCell ref="G4822:G4823"/>
    <mergeCell ref="H4822:I4823"/>
    <mergeCell ref="J4822:K4823"/>
    <mergeCell ref="L4822:M4823"/>
    <mergeCell ref="BD4824:BE4825"/>
    <mergeCell ref="BF4824:BG4825"/>
    <mergeCell ref="BH4824:BI4825"/>
    <mergeCell ref="BJ4824:BK4825"/>
    <mergeCell ref="BL4824:BN4825"/>
    <mergeCell ref="BP4824:BP4825"/>
    <mergeCell ref="AR4824:AS4825"/>
    <mergeCell ref="AT4824:AU4825"/>
    <mergeCell ref="AV4824:AW4825"/>
    <mergeCell ref="AX4824:AY4825"/>
    <mergeCell ref="AZ4824:BA4825"/>
    <mergeCell ref="BB4824:BC4825"/>
    <mergeCell ref="AF4824:AG4825"/>
    <mergeCell ref="BO4824:BO4825"/>
    <mergeCell ref="B4826:B4827"/>
    <mergeCell ref="C4826:D4826"/>
    <mergeCell ref="E4826:E4827"/>
    <mergeCell ref="F4826:F4827"/>
    <mergeCell ref="G4826:G4827"/>
    <mergeCell ref="H4826:I4827"/>
    <mergeCell ref="J4826:K4827"/>
    <mergeCell ref="L4826:M4827"/>
    <mergeCell ref="BO4826:BO4827"/>
    <mergeCell ref="BJ4822:BK4823"/>
    <mergeCell ref="BL4822:BN4823"/>
    <mergeCell ref="BP4822:BP4823"/>
    <mergeCell ref="BH4828:BI4829"/>
    <mergeCell ref="BJ4828:BK4829"/>
    <mergeCell ref="BL4828:BN4829"/>
    <mergeCell ref="BP4828:BP4829"/>
    <mergeCell ref="AR4828:AS4829"/>
    <mergeCell ref="AT4828:AU4829"/>
    <mergeCell ref="AV4828:AW4829"/>
    <mergeCell ref="AX4828:AY4829"/>
    <mergeCell ref="AZ4828:BA4829"/>
    <mergeCell ref="BB4828:BC4829"/>
    <mergeCell ref="AF4828:AG4829"/>
    <mergeCell ref="AH4828:AI4829"/>
    <mergeCell ref="AJ4828:AK4829"/>
    <mergeCell ref="AL4828:AM4829"/>
    <mergeCell ref="AN4828:AO4829"/>
    <mergeCell ref="AP4828:AQ4829"/>
    <mergeCell ref="T4828:U4829"/>
    <mergeCell ref="V4828:W4829"/>
    <mergeCell ref="X4828:Y4829"/>
    <mergeCell ref="Z4828:AA4829"/>
    <mergeCell ref="AB4828:AC4829"/>
    <mergeCell ref="AD4828:AE4829"/>
    <mergeCell ref="H4828:I4829"/>
    <mergeCell ref="J4828:K4829"/>
    <mergeCell ref="L4828:M4829"/>
    <mergeCell ref="N4828:O4829"/>
    <mergeCell ref="P4828:Q4829"/>
    <mergeCell ref="R4828:S4829"/>
    <mergeCell ref="BO4828:BO4829"/>
    <mergeCell ref="H4824:I4825"/>
    <mergeCell ref="J4824:K4825"/>
    <mergeCell ref="L4824:M4825"/>
    <mergeCell ref="N4824:O4825"/>
    <mergeCell ref="P4824:Q4825"/>
    <mergeCell ref="R4824:S4825"/>
    <mergeCell ref="BJ4826:BK4827"/>
    <mergeCell ref="BL4826:BN4827"/>
    <mergeCell ref="BP4826:BP4827"/>
    <mergeCell ref="B4835:C4835"/>
    <mergeCell ref="H4835:J4835"/>
    <mergeCell ref="L4835:N4835"/>
    <mergeCell ref="O4835:R4835"/>
    <mergeCell ref="AB4848:AC4848"/>
    <mergeCell ref="AD4848:AE4848"/>
    <mergeCell ref="AF4848:AG4848"/>
    <mergeCell ref="AH4848:AI4848"/>
    <mergeCell ref="BO4832:BO4833"/>
    <mergeCell ref="BP4834:BQ4834"/>
    <mergeCell ref="BO4847:BO4848"/>
    <mergeCell ref="BQ4826:BQ4827"/>
    <mergeCell ref="C4827:D4827"/>
    <mergeCell ref="B4828:B4829"/>
    <mergeCell ref="C4828:D4828"/>
    <mergeCell ref="E4828:E4829"/>
    <mergeCell ref="F4828:F4829"/>
    <mergeCell ref="G4828:G4829"/>
    <mergeCell ref="AX4826:AY4827"/>
    <mergeCell ref="AZ4826:BA4827"/>
    <mergeCell ref="BB4826:BC4827"/>
    <mergeCell ref="BD4826:BE4827"/>
    <mergeCell ref="BF4826:BG4827"/>
    <mergeCell ref="BH4826:BI4827"/>
    <mergeCell ref="AL4826:AM4827"/>
    <mergeCell ref="AN4826:AO4827"/>
    <mergeCell ref="AP4826:AQ4827"/>
    <mergeCell ref="AR4826:AS4827"/>
    <mergeCell ref="AT4826:AU4827"/>
    <mergeCell ref="AV4826:AW4827"/>
    <mergeCell ref="Z4826:AA4827"/>
    <mergeCell ref="AB4826:AC4827"/>
    <mergeCell ref="BQ4830:BQ4831"/>
    <mergeCell ref="B4832:C4832"/>
    <mergeCell ref="BD4830:BE4831"/>
    <mergeCell ref="BF4830:BG4831"/>
    <mergeCell ref="BH4830:BI4831"/>
    <mergeCell ref="BJ4830:BK4831"/>
    <mergeCell ref="BL4830:BN4831"/>
    <mergeCell ref="BP4830:BP4831"/>
    <mergeCell ref="AR4830:AS4831"/>
    <mergeCell ref="AD4826:AE4827"/>
    <mergeCell ref="AF4826:AG4827"/>
    <mergeCell ref="AH4826:AI4827"/>
    <mergeCell ref="AJ4826:AK4827"/>
    <mergeCell ref="N4826:O4827"/>
    <mergeCell ref="P4826:Q4827"/>
    <mergeCell ref="R4826:S4827"/>
    <mergeCell ref="T4826:U4827"/>
    <mergeCell ref="V4826:W4827"/>
    <mergeCell ref="X4826:Y4827"/>
    <mergeCell ref="BQ4828:BQ4829"/>
    <mergeCell ref="C4829:D4829"/>
    <mergeCell ref="B4830:C4831"/>
    <mergeCell ref="D4830:E4831"/>
    <mergeCell ref="H4830:I4831"/>
    <mergeCell ref="J4830:K4831"/>
    <mergeCell ref="L4830:M4831"/>
    <mergeCell ref="N4830:O4831"/>
    <mergeCell ref="P4830:Q4831"/>
    <mergeCell ref="R4830:S4831"/>
    <mergeCell ref="D4832:E4833"/>
    <mergeCell ref="BD4828:BE4829"/>
    <mergeCell ref="BF4828:BG4829"/>
    <mergeCell ref="H4832:I4833"/>
    <mergeCell ref="J4832:K4833"/>
    <mergeCell ref="L4832:M4833"/>
    <mergeCell ref="N4832:O4833"/>
    <mergeCell ref="P4832:Q4833"/>
    <mergeCell ref="R4832:S4833"/>
    <mergeCell ref="T4832:U4833"/>
    <mergeCell ref="V4832:W4833"/>
    <mergeCell ref="X4832:Y4833"/>
    <mergeCell ref="Z4832:AA4833"/>
    <mergeCell ref="AB4832:AC4833"/>
    <mergeCell ref="AD4832:AE4833"/>
    <mergeCell ref="AF4832:AG4833"/>
    <mergeCell ref="AH4832:AI4833"/>
    <mergeCell ref="AJ4832:AK4833"/>
    <mergeCell ref="AL4832:AM4833"/>
    <mergeCell ref="AN4832:AO4833"/>
    <mergeCell ref="AP4832:AQ4833"/>
    <mergeCell ref="AR4832:AS4833"/>
    <mergeCell ref="AT4832:AU4833"/>
    <mergeCell ref="AV4832:AW4833"/>
    <mergeCell ref="AX4832:AY4833"/>
    <mergeCell ref="AZ4832:BA4833"/>
    <mergeCell ref="BB4832:BC4833"/>
    <mergeCell ref="AT4830:AU4831"/>
    <mergeCell ref="AV4830:AW4831"/>
    <mergeCell ref="AX4830:AY4831"/>
    <mergeCell ref="H4849:I4850"/>
    <mergeCell ref="J4849:K4850"/>
    <mergeCell ref="L4849:M4850"/>
    <mergeCell ref="AV4848:AW4848"/>
    <mergeCell ref="AX4848:AY4848"/>
    <mergeCell ref="AZ4848:BA4848"/>
    <mergeCell ref="BB4848:BC4848"/>
    <mergeCell ref="BD4848:BE4848"/>
    <mergeCell ref="BF4848:BG4848"/>
    <mergeCell ref="AJ4848:AK4848"/>
    <mergeCell ref="AL4848:AM4848"/>
    <mergeCell ref="AN4848:AO4848"/>
    <mergeCell ref="AP4848:AQ4848"/>
    <mergeCell ref="AR4848:AS4848"/>
    <mergeCell ref="AT4848:AU4848"/>
    <mergeCell ref="BF4847:BK4847"/>
    <mergeCell ref="BL4847:BN4848"/>
    <mergeCell ref="J4848:K4848"/>
    <mergeCell ref="L4848:M4848"/>
    <mergeCell ref="N4848:O4848"/>
    <mergeCell ref="P4848:Q4848"/>
    <mergeCell ref="R4848:S4848"/>
    <mergeCell ref="T4848:U4848"/>
    <mergeCell ref="Z4847:AA4848"/>
    <mergeCell ref="AB4847:AG4847"/>
    <mergeCell ref="AH4847:AM4847"/>
    <mergeCell ref="AN4847:AS4847"/>
    <mergeCell ref="AT4847:AY4847"/>
    <mergeCell ref="AZ4847:BE4847"/>
    <mergeCell ref="AZ4830:BA4831"/>
    <mergeCell ref="BB4830:BC4831"/>
    <mergeCell ref="AF4830:AG4831"/>
    <mergeCell ref="AH4830:AI4831"/>
    <mergeCell ref="AJ4830:AK4831"/>
    <mergeCell ref="AL4830:AM4831"/>
    <mergeCell ref="AN4830:AO4831"/>
    <mergeCell ref="AP4830:AQ4831"/>
    <mergeCell ref="T4830:U4831"/>
    <mergeCell ref="V4830:W4831"/>
    <mergeCell ref="X4830:Y4831"/>
    <mergeCell ref="Z4830:AA4831"/>
    <mergeCell ref="AB4830:AC4831"/>
    <mergeCell ref="AD4830:AE4831"/>
    <mergeCell ref="BH4848:BI4848"/>
    <mergeCell ref="BJ4848:BK4848"/>
    <mergeCell ref="B4837:C4837"/>
    <mergeCell ref="H4837:J4837"/>
    <mergeCell ref="L4837:N4837"/>
    <mergeCell ref="BJ4849:BK4850"/>
    <mergeCell ref="BL4849:BN4850"/>
    <mergeCell ref="BP4849:BP4850"/>
    <mergeCell ref="BQ4849:BQ4850"/>
    <mergeCell ref="AX4849:AY4850"/>
    <mergeCell ref="AZ4849:BA4850"/>
    <mergeCell ref="BB4849:BC4850"/>
    <mergeCell ref="BD4849:BE4850"/>
    <mergeCell ref="BF4849:BG4850"/>
    <mergeCell ref="BH4849:BI4850"/>
    <mergeCell ref="AL4849:AM4850"/>
    <mergeCell ref="AN4849:AO4850"/>
    <mergeCell ref="AP4849:AQ4850"/>
    <mergeCell ref="AR4849:AS4850"/>
    <mergeCell ref="AT4849:AU4850"/>
    <mergeCell ref="AV4849:AW4850"/>
    <mergeCell ref="Z4849:AA4850"/>
    <mergeCell ref="AB4849:AC4850"/>
    <mergeCell ref="AD4849:AE4850"/>
    <mergeCell ref="AF4849:AG4850"/>
    <mergeCell ref="AH4849:AI4850"/>
    <mergeCell ref="AJ4849:AK4850"/>
    <mergeCell ref="N4849:O4850"/>
    <mergeCell ref="P4849:Q4850"/>
    <mergeCell ref="R4849:S4850"/>
    <mergeCell ref="T4849:U4850"/>
    <mergeCell ref="V4849:W4850"/>
    <mergeCell ref="X4849:Y4850"/>
    <mergeCell ref="B4849:B4850"/>
    <mergeCell ref="C4849:D4849"/>
    <mergeCell ref="E4849:E4850"/>
    <mergeCell ref="F4849:F4850"/>
    <mergeCell ref="G4849:G4850"/>
    <mergeCell ref="BO4849:BO4850"/>
    <mergeCell ref="C4850:D4850"/>
    <mergeCell ref="BD4844:BM4844"/>
    <mergeCell ref="B4847:B4848"/>
    <mergeCell ref="C4847:D4848"/>
    <mergeCell ref="F4847:F4848"/>
    <mergeCell ref="G4847:G4848"/>
    <mergeCell ref="H4847:I4848"/>
    <mergeCell ref="J4847:O4847"/>
    <mergeCell ref="P4847:U4847"/>
    <mergeCell ref="V4847:W4848"/>
    <mergeCell ref="X4847:Y4848"/>
    <mergeCell ref="B4840:BN4840"/>
    <mergeCell ref="E4842:AC4842"/>
    <mergeCell ref="AE4842:AK4842"/>
    <mergeCell ref="AL4842:BM4842"/>
    <mergeCell ref="C4844:D4844"/>
    <mergeCell ref="E4844:AC4844"/>
    <mergeCell ref="AE4844:AH4844"/>
    <mergeCell ref="AI4844:AZ4844"/>
    <mergeCell ref="BA4844:BC4844"/>
    <mergeCell ref="AO4837:AQ4837"/>
    <mergeCell ref="AS4837:AU4837"/>
    <mergeCell ref="AZ4837:BD4837"/>
    <mergeCell ref="BE4837:BG4837"/>
    <mergeCell ref="BI4837:BK4837"/>
    <mergeCell ref="BA4838:BN4838"/>
    <mergeCell ref="S4837:U4837"/>
    <mergeCell ref="C4852:D4852"/>
    <mergeCell ref="B4853:B4854"/>
    <mergeCell ref="C4853:D4853"/>
    <mergeCell ref="E4853:E4854"/>
    <mergeCell ref="F4853:F4854"/>
    <mergeCell ref="G4853:G4854"/>
    <mergeCell ref="H4853:I4854"/>
    <mergeCell ref="J4853:K4854"/>
    <mergeCell ref="L4853:M4854"/>
    <mergeCell ref="BD4851:BE4852"/>
    <mergeCell ref="BF4851:BG4852"/>
    <mergeCell ref="BH4851:BI4852"/>
    <mergeCell ref="BJ4851:BK4852"/>
    <mergeCell ref="BL4851:BN4852"/>
    <mergeCell ref="BP4851:BP4852"/>
    <mergeCell ref="AR4851:AS4852"/>
    <mergeCell ref="AT4851:AU4852"/>
    <mergeCell ref="AV4851:AW4852"/>
    <mergeCell ref="AX4851:AY4852"/>
    <mergeCell ref="AZ4851:BA4852"/>
    <mergeCell ref="BB4851:BC4852"/>
    <mergeCell ref="AF4851:AG4852"/>
    <mergeCell ref="AH4851:AI4852"/>
    <mergeCell ref="AJ4851:AK4852"/>
    <mergeCell ref="AL4851:AM4852"/>
    <mergeCell ref="AN4851:AO4852"/>
    <mergeCell ref="AP4851:AQ4852"/>
    <mergeCell ref="T4851:U4852"/>
    <mergeCell ref="V4851:W4852"/>
    <mergeCell ref="X4851:Y4852"/>
    <mergeCell ref="Z4851:AA4852"/>
    <mergeCell ref="AB4851:AC4852"/>
    <mergeCell ref="AD4851:AE4852"/>
    <mergeCell ref="H4851:I4852"/>
    <mergeCell ref="J4851:K4852"/>
    <mergeCell ref="L4851:M4852"/>
    <mergeCell ref="N4851:O4852"/>
    <mergeCell ref="P4851:Q4852"/>
    <mergeCell ref="R4851:S4852"/>
    <mergeCell ref="BJ4853:BK4854"/>
    <mergeCell ref="BL4853:BN4854"/>
    <mergeCell ref="BP4853:BP4854"/>
    <mergeCell ref="C4854:D4854"/>
    <mergeCell ref="BO4851:BO4852"/>
    <mergeCell ref="BO4853:BO4854"/>
    <mergeCell ref="B4855:B4856"/>
    <mergeCell ref="C4855:D4855"/>
    <mergeCell ref="E4855:E4856"/>
    <mergeCell ref="F4855:F4856"/>
    <mergeCell ref="G4855:G4856"/>
    <mergeCell ref="AX4853:AY4854"/>
    <mergeCell ref="AZ4853:BA4854"/>
    <mergeCell ref="BB4853:BC4854"/>
    <mergeCell ref="BD4853:BE4854"/>
    <mergeCell ref="BF4853:BG4854"/>
    <mergeCell ref="BH4853:BI4854"/>
    <mergeCell ref="AL4853:AM4854"/>
    <mergeCell ref="AN4853:AO4854"/>
    <mergeCell ref="AP4853:AQ4854"/>
    <mergeCell ref="AR4853:AS4854"/>
    <mergeCell ref="AT4853:AU4854"/>
    <mergeCell ref="AV4853:AW4854"/>
    <mergeCell ref="Z4853:AA4854"/>
    <mergeCell ref="AB4853:AC4854"/>
    <mergeCell ref="AD4853:AE4854"/>
    <mergeCell ref="AF4853:AG4854"/>
    <mergeCell ref="AH4853:AI4854"/>
    <mergeCell ref="AJ4853:AK4854"/>
    <mergeCell ref="N4853:O4854"/>
    <mergeCell ref="P4853:Q4854"/>
    <mergeCell ref="R4853:S4854"/>
    <mergeCell ref="T4853:U4854"/>
    <mergeCell ref="V4853:W4854"/>
    <mergeCell ref="X4853:Y4854"/>
    <mergeCell ref="BQ4855:BQ4856"/>
    <mergeCell ref="C4856:D4856"/>
    <mergeCell ref="B4851:B4852"/>
    <mergeCell ref="C4851:D4851"/>
    <mergeCell ref="E4851:E4852"/>
    <mergeCell ref="F4851:F4852"/>
    <mergeCell ref="G4851:G4852"/>
    <mergeCell ref="BD4855:BE4856"/>
    <mergeCell ref="BF4855:BG4856"/>
    <mergeCell ref="BH4855:BI4856"/>
    <mergeCell ref="BJ4855:BK4856"/>
    <mergeCell ref="BL4855:BN4856"/>
    <mergeCell ref="BP4855:BP4856"/>
    <mergeCell ref="AR4855:AS4856"/>
    <mergeCell ref="AT4855:AU4856"/>
    <mergeCell ref="AV4855:AW4856"/>
    <mergeCell ref="AX4855:AY4856"/>
    <mergeCell ref="AZ4855:BA4856"/>
    <mergeCell ref="BB4855:BC4856"/>
    <mergeCell ref="AF4855:AG4856"/>
    <mergeCell ref="AH4855:AI4856"/>
    <mergeCell ref="AJ4855:AK4856"/>
    <mergeCell ref="AL4855:AM4856"/>
    <mergeCell ref="AN4855:AO4856"/>
    <mergeCell ref="AP4855:AQ4856"/>
    <mergeCell ref="T4855:U4856"/>
    <mergeCell ref="V4855:W4856"/>
    <mergeCell ref="X4855:Y4856"/>
    <mergeCell ref="Z4855:AA4856"/>
    <mergeCell ref="AB4855:AC4856"/>
    <mergeCell ref="AD4855:AE4856"/>
    <mergeCell ref="H4855:I4856"/>
    <mergeCell ref="J4855:K4856"/>
    <mergeCell ref="L4855:M4856"/>
    <mergeCell ref="N4855:O4856"/>
    <mergeCell ref="P4855:Q4856"/>
    <mergeCell ref="R4855:S4856"/>
    <mergeCell ref="BJ4857:BK4858"/>
    <mergeCell ref="BL4857:BN4858"/>
    <mergeCell ref="BP4857:BP4858"/>
    <mergeCell ref="BQ4857:BQ4858"/>
    <mergeCell ref="C4858:D4858"/>
    <mergeCell ref="B4859:B4860"/>
    <mergeCell ref="C4859:D4859"/>
    <mergeCell ref="E4859:E4860"/>
    <mergeCell ref="F4859:F4860"/>
    <mergeCell ref="G4859:G4860"/>
    <mergeCell ref="AX4857:AY4858"/>
    <mergeCell ref="AZ4857:BA4858"/>
    <mergeCell ref="BB4857:BC4858"/>
    <mergeCell ref="BD4857:BE4858"/>
    <mergeCell ref="BF4857:BG4858"/>
    <mergeCell ref="BH4857:BI4858"/>
    <mergeCell ref="AL4857:AM4858"/>
    <mergeCell ref="AN4857:AO4858"/>
    <mergeCell ref="AP4857:AQ4858"/>
    <mergeCell ref="AR4857:AS4858"/>
    <mergeCell ref="AT4857:AU4858"/>
    <mergeCell ref="AV4857:AW4858"/>
    <mergeCell ref="Z4857:AA4858"/>
    <mergeCell ref="AB4857:AC4858"/>
    <mergeCell ref="AD4857:AE4858"/>
    <mergeCell ref="AF4857:AG4858"/>
    <mergeCell ref="AH4857:AI4858"/>
    <mergeCell ref="AJ4857:AK4858"/>
    <mergeCell ref="N4857:O4858"/>
    <mergeCell ref="P4857:Q4858"/>
    <mergeCell ref="R4857:S4858"/>
    <mergeCell ref="T4857:U4858"/>
    <mergeCell ref="V4857:W4858"/>
    <mergeCell ref="X4857:Y4858"/>
    <mergeCell ref="BQ4859:BQ4860"/>
    <mergeCell ref="C4860:D4860"/>
    <mergeCell ref="B4857:B4858"/>
    <mergeCell ref="C4857:D4857"/>
    <mergeCell ref="E4857:E4858"/>
    <mergeCell ref="F4857:F4858"/>
    <mergeCell ref="G4857:G4858"/>
    <mergeCell ref="H4857:I4858"/>
    <mergeCell ref="J4857:K4858"/>
    <mergeCell ref="L4857:M4858"/>
    <mergeCell ref="BD4859:BE4860"/>
    <mergeCell ref="BF4859:BG4860"/>
    <mergeCell ref="BH4859:BI4860"/>
    <mergeCell ref="BJ4859:BK4860"/>
    <mergeCell ref="BL4859:BN4860"/>
    <mergeCell ref="BP4859:BP4860"/>
    <mergeCell ref="AR4859:AS4860"/>
    <mergeCell ref="AT4859:AU4860"/>
    <mergeCell ref="AV4859:AW4860"/>
    <mergeCell ref="AX4859:AY4860"/>
    <mergeCell ref="AZ4859:BA4860"/>
    <mergeCell ref="BB4859:BC4860"/>
    <mergeCell ref="AF4859:AG4860"/>
    <mergeCell ref="AH4859:AI4860"/>
    <mergeCell ref="AJ4859:AK4860"/>
    <mergeCell ref="AL4859:AM4860"/>
    <mergeCell ref="AN4859:AO4860"/>
    <mergeCell ref="AP4859:AQ4860"/>
    <mergeCell ref="T4859:U4860"/>
    <mergeCell ref="V4859:W4860"/>
    <mergeCell ref="X4859:Y4860"/>
    <mergeCell ref="Z4859:AA4860"/>
    <mergeCell ref="AB4859:AC4860"/>
    <mergeCell ref="AD4859:AE4860"/>
    <mergeCell ref="H4859:I4860"/>
    <mergeCell ref="J4859:K4860"/>
    <mergeCell ref="L4859:M4860"/>
    <mergeCell ref="N4859:O4860"/>
    <mergeCell ref="P4859:Q4860"/>
    <mergeCell ref="R4859:S4860"/>
    <mergeCell ref="BJ4861:BK4862"/>
    <mergeCell ref="BL4861:BN4862"/>
    <mergeCell ref="BP4861:BP4862"/>
    <mergeCell ref="BQ4861:BQ4862"/>
    <mergeCell ref="C4862:D4862"/>
    <mergeCell ref="B4863:B4864"/>
    <mergeCell ref="C4863:D4863"/>
    <mergeCell ref="E4863:E4864"/>
    <mergeCell ref="F4863:F4864"/>
    <mergeCell ref="G4863:G4864"/>
    <mergeCell ref="AX4861:AY4862"/>
    <mergeCell ref="AZ4861:BA4862"/>
    <mergeCell ref="BB4861:BC4862"/>
    <mergeCell ref="BD4861:BE4862"/>
    <mergeCell ref="BF4861:BG4862"/>
    <mergeCell ref="BH4861:BI4862"/>
    <mergeCell ref="AL4861:AM4862"/>
    <mergeCell ref="AN4861:AO4862"/>
    <mergeCell ref="AP4861:AQ4862"/>
    <mergeCell ref="AR4861:AS4862"/>
    <mergeCell ref="AT4861:AU4862"/>
    <mergeCell ref="AV4861:AW4862"/>
    <mergeCell ref="Z4861:AA4862"/>
    <mergeCell ref="AB4861:AC4862"/>
    <mergeCell ref="AD4861:AE4862"/>
    <mergeCell ref="AF4861:AG4862"/>
    <mergeCell ref="AH4861:AI4862"/>
    <mergeCell ref="AJ4861:AK4862"/>
    <mergeCell ref="N4861:O4862"/>
    <mergeCell ref="P4861:Q4862"/>
    <mergeCell ref="R4861:S4862"/>
    <mergeCell ref="T4861:U4862"/>
    <mergeCell ref="V4861:W4862"/>
    <mergeCell ref="X4861:Y4862"/>
    <mergeCell ref="BQ4863:BQ4864"/>
    <mergeCell ref="C4864:D4864"/>
    <mergeCell ref="B4861:B4862"/>
    <mergeCell ref="C4861:D4861"/>
    <mergeCell ref="E4861:E4862"/>
    <mergeCell ref="F4861:F4862"/>
    <mergeCell ref="G4861:G4862"/>
    <mergeCell ref="H4861:I4862"/>
    <mergeCell ref="J4861:K4862"/>
    <mergeCell ref="L4861:M4862"/>
    <mergeCell ref="BD4863:BE4864"/>
    <mergeCell ref="BF4863:BG4864"/>
    <mergeCell ref="BH4863:BI4864"/>
    <mergeCell ref="BJ4863:BK4864"/>
    <mergeCell ref="BL4863:BN4864"/>
    <mergeCell ref="BP4863:BP4864"/>
    <mergeCell ref="AR4863:AS4864"/>
    <mergeCell ref="AT4863:AU4864"/>
    <mergeCell ref="AV4863:AW4864"/>
    <mergeCell ref="AX4863:AY4864"/>
    <mergeCell ref="AZ4863:BA4864"/>
    <mergeCell ref="BB4863:BC4864"/>
    <mergeCell ref="AF4863:AG4864"/>
    <mergeCell ref="AH4863:AI4864"/>
    <mergeCell ref="AJ4863:AK4864"/>
    <mergeCell ref="AL4863:AM4864"/>
    <mergeCell ref="AN4863:AO4864"/>
    <mergeCell ref="AP4863:AQ4864"/>
    <mergeCell ref="T4863:U4864"/>
    <mergeCell ref="V4863:W4864"/>
    <mergeCell ref="X4863:Y4864"/>
    <mergeCell ref="Z4863:AA4864"/>
    <mergeCell ref="AB4863:AC4864"/>
    <mergeCell ref="AD4863:AE4864"/>
    <mergeCell ref="H4863:I4864"/>
    <mergeCell ref="J4863:K4864"/>
    <mergeCell ref="L4863:M4864"/>
    <mergeCell ref="N4863:O4864"/>
    <mergeCell ref="P4863:Q4864"/>
    <mergeCell ref="R4863:S4864"/>
    <mergeCell ref="BO4861:BO4862"/>
    <mergeCell ref="BO4863:BO4864"/>
    <mergeCell ref="BJ4865:BK4866"/>
    <mergeCell ref="BL4865:BN4866"/>
    <mergeCell ref="BP4865:BP4866"/>
    <mergeCell ref="BQ4865:BQ4866"/>
    <mergeCell ref="C4866:D4866"/>
    <mergeCell ref="B4867:B4868"/>
    <mergeCell ref="C4867:D4867"/>
    <mergeCell ref="E4867:E4868"/>
    <mergeCell ref="F4867:F4868"/>
    <mergeCell ref="G4867:G4868"/>
    <mergeCell ref="AX4865:AY4866"/>
    <mergeCell ref="AZ4865:BA4866"/>
    <mergeCell ref="BB4865:BC4866"/>
    <mergeCell ref="BD4865:BE4866"/>
    <mergeCell ref="BF4865:BG4866"/>
    <mergeCell ref="BH4865:BI4866"/>
    <mergeCell ref="AL4865:AM4866"/>
    <mergeCell ref="AN4865:AO4866"/>
    <mergeCell ref="AP4865:AQ4866"/>
    <mergeCell ref="AR4865:AS4866"/>
    <mergeCell ref="AT4865:AU4866"/>
    <mergeCell ref="AV4865:AW4866"/>
    <mergeCell ref="Z4865:AA4866"/>
    <mergeCell ref="AB4865:AC4866"/>
    <mergeCell ref="AD4865:AE4866"/>
    <mergeCell ref="AF4865:AG4866"/>
    <mergeCell ref="AH4865:AI4866"/>
    <mergeCell ref="AJ4865:AK4866"/>
    <mergeCell ref="N4865:O4866"/>
    <mergeCell ref="P4865:Q4866"/>
    <mergeCell ref="R4865:S4866"/>
    <mergeCell ref="T4865:U4866"/>
    <mergeCell ref="V4865:W4866"/>
    <mergeCell ref="X4865:Y4866"/>
    <mergeCell ref="BQ4867:BQ4868"/>
    <mergeCell ref="C4868:D4868"/>
    <mergeCell ref="B4865:B4866"/>
    <mergeCell ref="C4865:D4865"/>
    <mergeCell ref="E4865:E4866"/>
    <mergeCell ref="F4865:F4866"/>
    <mergeCell ref="V4871:W4872"/>
    <mergeCell ref="G4865:G4866"/>
    <mergeCell ref="H4865:I4866"/>
    <mergeCell ref="J4865:K4866"/>
    <mergeCell ref="L4865:M4866"/>
    <mergeCell ref="BD4867:BE4868"/>
    <mergeCell ref="BF4867:BG4868"/>
    <mergeCell ref="BH4867:BI4868"/>
    <mergeCell ref="BJ4867:BK4868"/>
    <mergeCell ref="BL4867:BN4868"/>
    <mergeCell ref="BP4867:BP4868"/>
    <mergeCell ref="AR4867:AS4868"/>
    <mergeCell ref="AT4867:AU4868"/>
    <mergeCell ref="AV4867:AW4868"/>
    <mergeCell ref="AX4867:AY4868"/>
    <mergeCell ref="AZ4867:BA4868"/>
    <mergeCell ref="BB4867:BC4868"/>
    <mergeCell ref="AF4867:AG4868"/>
    <mergeCell ref="AH4867:AI4868"/>
    <mergeCell ref="AJ4867:AK4868"/>
    <mergeCell ref="AL4867:AM4868"/>
    <mergeCell ref="AN4867:AO4868"/>
    <mergeCell ref="AP4867:AQ4868"/>
    <mergeCell ref="T4867:U4868"/>
    <mergeCell ref="V4867:W4868"/>
    <mergeCell ref="X4867:Y4868"/>
    <mergeCell ref="Z4867:AA4868"/>
    <mergeCell ref="AB4867:AC4868"/>
    <mergeCell ref="AD4867:AE4868"/>
    <mergeCell ref="H4867:I4868"/>
    <mergeCell ref="J4867:K4868"/>
    <mergeCell ref="L4867:M4868"/>
    <mergeCell ref="N4867:O4868"/>
    <mergeCell ref="P4867:Q4868"/>
    <mergeCell ref="R4867:S4868"/>
    <mergeCell ref="AX4875:AY4876"/>
    <mergeCell ref="BJ4869:BK4870"/>
    <mergeCell ref="BL4869:BN4870"/>
    <mergeCell ref="BP4869:BP4870"/>
    <mergeCell ref="BQ4869:BQ4870"/>
    <mergeCell ref="C4870:D4870"/>
    <mergeCell ref="B4871:B4872"/>
    <mergeCell ref="C4871:D4871"/>
    <mergeCell ref="E4871:E4872"/>
    <mergeCell ref="F4871:F4872"/>
    <mergeCell ref="G4871:G4872"/>
    <mergeCell ref="AX4869:AY4870"/>
    <mergeCell ref="AZ4869:BA4870"/>
    <mergeCell ref="BB4869:BC4870"/>
    <mergeCell ref="BD4869:BE4870"/>
    <mergeCell ref="BF4869:BG4870"/>
    <mergeCell ref="BH4869:BI4870"/>
    <mergeCell ref="AL4869:AM4870"/>
    <mergeCell ref="AN4869:AO4870"/>
    <mergeCell ref="AP4869:AQ4870"/>
    <mergeCell ref="AR4869:AS4870"/>
    <mergeCell ref="AT4869:AU4870"/>
    <mergeCell ref="AV4869:AW4870"/>
    <mergeCell ref="Z4869:AA4870"/>
    <mergeCell ref="AB4869:AC4870"/>
    <mergeCell ref="AD4869:AE4870"/>
    <mergeCell ref="AF4869:AG4870"/>
    <mergeCell ref="AH4869:AI4870"/>
    <mergeCell ref="AJ4869:AK4870"/>
    <mergeCell ref="N4869:O4870"/>
    <mergeCell ref="P4869:Q4870"/>
    <mergeCell ref="R4869:S4870"/>
    <mergeCell ref="T4869:U4870"/>
    <mergeCell ref="V4869:W4870"/>
    <mergeCell ref="X4869:Y4870"/>
    <mergeCell ref="BQ4871:BQ4872"/>
    <mergeCell ref="C4872:D4872"/>
    <mergeCell ref="B4869:B4870"/>
    <mergeCell ref="C4869:D4869"/>
    <mergeCell ref="E4869:E4870"/>
    <mergeCell ref="F4869:F4870"/>
    <mergeCell ref="G4869:G4870"/>
    <mergeCell ref="H4869:I4870"/>
    <mergeCell ref="J4869:K4870"/>
    <mergeCell ref="L4869:M4870"/>
    <mergeCell ref="BD4871:BE4872"/>
    <mergeCell ref="BF4871:BG4872"/>
    <mergeCell ref="BH4871:BI4872"/>
    <mergeCell ref="BJ4871:BK4872"/>
    <mergeCell ref="BL4871:BN4872"/>
    <mergeCell ref="BP4871:BP4872"/>
    <mergeCell ref="AR4871:AS4872"/>
    <mergeCell ref="AT4871:AU4872"/>
    <mergeCell ref="AV4871:AW4872"/>
    <mergeCell ref="AX4871:AY4872"/>
    <mergeCell ref="AZ4871:BA4872"/>
    <mergeCell ref="BB4871:BC4872"/>
    <mergeCell ref="AF4871:AG4872"/>
    <mergeCell ref="AH4871:AI4872"/>
    <mergeCell ref="AJ4871:AK4872"/>
    <mergeCell ref="AL4871:AM4872"/>
    <mergeCell ref="AN4871:AO4872"/>
    <mergeCell ref="AP4871:AQ4872"/>
    <mergeCell ref="T4871:U4872"/>
    <mergeCell ref="L4877:M4878"/>
    <mergeCell ref="X4871:Y4872"/>
    <mergeCell ref="Z4871:AA4872"/>
    <mergeCell ref="AB4871:AC4872"/>
    <mergeCell ref="AD4871:AE4872"/>
    <mergeCell ref="H4871:I4872"/>
    <mergeCell ref="J4871:K4872"/>
    <mergeCell ref="L4871:M4872"/>
    <mergeCell ref="N4871:O4872"/>
    <mergeCell ref="P4871:Q4872"/>
    <mergeCell ref="R4871:S4872"/>
    <mergeCell ref="BJ4873:BK4874"/>
    <mergeCell ref="BL4873:BN4874"/>
    <mergeCell ref="BP4873:BP4874"/>
    <mergeCell ref="BQ4873:BQ4874"/>
    <mergeCell ref="C4874:D4874"/>
    <mergeCell ref="B4875:B4876"/>
    <mergeCell ref="C4875:D4875"/>
    <mergeCell ref="E4875:E4876"/>
    <mergeCell ref="F4875:F4876"/>
    <mergeCell ref="G4875:G4876"/>
    <mergeCell ref="AX4873:AY4874"/>
    <mergeCell ref="AZ4873:BA4874"/>
    <mergeCell ref="BB4873:BC4874"/>
    <mergeCell ref="BD4873:BE4874"/>
    <mergeCell ref="BF4873:BG4874"/>
    <mergeCell ref="BH4873:BI4874"/>
    <mergeCell ref="AL4873:AM4874"/>
    <mergeCell ref="AN4873:AO4874"/>
    <mergeCell ref="AP4873:AQ4874"/>
    <mergeCell ref="AR4873:AS4874"/>
    <mergeCell ref="AT4873:AU4874"/>
    <mergeCell ref="AV4873:AW4874"/>
    <mergeCell ref="Z4873:AA4874"/>
    <mergeCell ref="AB4873:AC4874"/>
    <mergeCell ref="AD4873:AE4874"/>
    <mergeCell ref="AF4873:AG4874"/>
    <mergeCell ref="AH4873:AI4874"/>
    <mergeCell ref="AJ4873:AK4874"/>
    <mergeCell ref="N4873:O4874"/>
    <mergeCell ref="P4873:Q4874"/>
    <mergeCell ref="R4873:S4874"/>
    <mergeCell ref="T4873:U4874"/>
    <mergeCell ref="V4873:W4874"/>
    <mergeCell ref="X4873:Y4874"/>
    <mergeCell ref="BQ4875:BQ4876"/>
    <mergeCell ref="C4876:D4876"/>
    <mergeCell ref="B4873:B4874"/>
    <mergeCell ref="C4873:D4873"/>
    <mergeCell ref="E4873:E4874"/>
    <mergeCell ref="F4873:F4874"/>
    <mergeCell ref="G4873:G4874"/>
    <mergeCell ref="H4873:I4874"/>
    <mergeCell ref="J4873:K4874"/>
    <mergeCell ref="L4873:M4874"/>
    <mergeCell ref="BD4875:BE4876"/>
    <mergeCell ref="BF4875:BG4876"/>
    <mergeCell ref="BH4875:BI4876"/>
    <mergeCell ref="BJ4875:BK4876"/>
    <mergeCell ref="BL4875:BN4876"/>
    <mergeCell ref="BP4875:BP4876"/>
    <mergeCell ref="AR4875:AS4876"/>
    <mergeCell ref="AT4875:AU4876"/>
    <mergeCell ref="AV4875:AW4876"/>
    <mergeCell ref="BO4879:BO4880"/>
    <mergeCell ref="AZ4875:BA4876"/>
    <mergeCell ref="BB4875:BC4876"/>
    <mergeCell ref="AF4875:AG4876"/>
    <mergeCell ref="AH4875:AI4876"/>
    <mergeCell ref="AJ4875:AK4876"/>
    <mergeCell ref="AL4875:AM4876"/>
    <mergeCell ref="AN4875:AO4876"/>
    <mergeCell ref="AP4875:AQ4876"/>
    <mergeCell ref="T4875:U4876"/>
    <mergeCell ref="V4875:W4876"/>
    <mergeCell ref="X4875:Y4876"/>
    <mergeCell ref="Z4875:AA4876"/>
    <mergeCell ref="AB4875:AC4876"/>
    <mergeCell ref="AD4875:AE4876"/>
    <mergeCell ref="H4875:I4876"/>
    <mergeCell ref="J4875:K4876"/>
    <mergeCell ref="L4875:M4876"/>
    <mergeCell ref="N4875:O4876"/>
    <mergeCell ref="P4875:Q4876"/>
    <mergeCell ref="R4875:S4876"/>
    <mergeCell ref="BJ4877:BK4878"/>
    <mergeCell ref="BL4877:BN4878"/>
    <mergeCell ref="BP4877:BP4878"/>
    <mergeCell ref="BO4877:BO4878"/>
    <mergeCell ref="C4878:D4878"/>
    <mergeCell ref="B4879:B4880"/>
    <mergeCell ref="C4879:D4879"/>
    <mergeCell ref="E4879:E4880"/>
    <mergeCell ref="F4879:F4880"/>
    <mergeCell ref="G4879:G4880"/>
    <mergeCell ref="AX4877:AY4878"/>
    <mergeCell ref="AZ4877:BA4878"/>
    <mergeCell ref="BB4877:BC4878"/>
    <mergeCell ref="BD4877:BE4878"/>
    <mergeCell ref="BF4877:BG4878"/>
    <mergeCell ref="BH4877:BI4878"/>
    <mergeCell ref="AL4877:AM4878"/>
    <mergeCell ref="AN4877:AO4878"/>
    <mergeCell ref="AP4877:AQ4878"/>
    <mergeCell ref="AR4877:AS4878"/>
    <mergeCell ref="AT4877:AU4878"/>
    <mergeCell ref="AV4877:AW4878"/>
    <mergeCell ref="Z4877:AA4878"/>
    <mergeCell ref="AB4877:AC4878"/>
    <mergeCell ref="AD4877:AE4878"/>
    <mergeCell ref="AF4877:AG4878"/>
    <mergeCell ref="AH4877:AI4878"/>
    <mergeCell ref="AJ4877:AK4878"/>
    <mergeCell ref="N4877:O4878"/>
    <mergeCell ref="P4877:Q4878"/>
    <mergeCell ref="R4877:S4878"/>
    <mergeCell ref="T4877:U4878"/>
    <mergeCell ref="V4877:W4878"/>
    <mergeCell ref="X4877:Y4878"/>
    <mergeCell ref="BO4875:BO4876"/>
    <mergeCell ref="C4880:D4880"/>
    <mergeCell ref="B4877:B4878"/>
    <mergeCell ref="C4877:D4877"/>
    <mergeCell ref="E4877:E4878"/>
    <mergeCell ref="F4877:F4878"/>
    <mergeCell ref="G4877:G4878"/>
    <mergeCell ref="H4877:I4878"/>
    <mergeCell ref="J4877:K4878"/>
    <mergeCell ref="BQ4883:BQ4884"/>
    <mergeCell ref="C4884:D4884"/>
    <mergeCell ref="B4881:B4882"/>
    <mergeCell ref="C4881:D4881"/>
    <mergeCell ref="E4881:E4882"/>
    <mergeCell ref="F4881:F4882"/>
    <mergeCell ref="G4881:G4882"/>
    <mergeCell ref="H4881:I4882"/>
    <mergeCell ref="J4881:K4882"/>
    <mergeCell ref="L4881:M4882"/>
    <mergeCell ref="BD4883:BE4884"/>
    <mergeCell ref="BF4883:BG4884"/>
    <mergeCell ref="BH4883:BI4884"/>
    <mergeCell ref="BJ4883:BK4884"/>
    <mergeCell ref="BL4883:BN4884"/>
    <mergeCell ref="BP4883:BP4884"/>
    <mergeCell ref="AR4883:AS4884"/>
    <mergeCell ref="AT4883:AU4884"/>
    <mergeCell ref="AV4883:AW4884"/>
    <mergeCell ref="AX4883:AY4884"/>
    <mergeCell ref="AZ4883:BA4884"/>
    <mergeCell ref="BB4883:BC4884"/>
    <mergeCell ref="AF4883:AG4884"/>
    <mergeCell ref="BO4883:BO4884"/>
    <mergeCell ref="AB4883:AC4884"/>
    <mergeCell ref="AD4883:AE4884"/>
    <mergeCell ref="H4883:I4884"/>
    <mergeCell ref="J4883:K4884"/>
    <mergeCell ref="L4883:M4884"/>
    <mergeCell ref="N4883:O4884"/>
    <mergeCell ref="P4883:Q4884"/>
    <mergeCell ref="R4883:S4884"/>
    <mergeCell ref="BD4879:BE4880"/>
    <mergeCell ref="BF4879:BG4880"/>
    <mergeCell ref="BH4879:BI4880"/>
    <mergeCell ref="BJ4879:BK4880"/>
    <mergeCell ref="BL4879:BN4880"/>
    <mergeCell ref="BP4879:BP4880"/>
    <mergeCell ref="AR4879:AS4880"/>
    <mergeCell ref="AT4879:AU4880"/>
    <mergeCell ref="AV4879:AW4880"/>
    <mergeCell ref="AX4879:AY4880"/>
    <mergeCell ref="AZ4879:BA4880"/>
    <mergeCell ref="BB4879:BC4880"/>
    <mergeCell ref="AF4879:AG4880"/>
    <mergeCell ref="AH4879:AI4880"/>
    <mergeCell ref="AJ4879:AK4880"/>
    <mergeCell ref="AL4879:AM4880"/>
    <mergeCell ref="AN4879:AO4880"/>
    <mergeCell ref="AP4879:AQ4880"/>
    <mergeCell ref="T4879:U4880"/>
    <mergeCell ref="V4879:W4880"/>
    <mergeCell ref="X4879:Y4880"/>
    <mergeCell ref="Z4879:AA4880"/>
    <mergeCell ref="AB4879:AC4880"/>
    <mergeCell ref="AD4879:AE4880"/>
    <mergeCell ref="H4879:I4880"/>
    <mergeCell ref="J4879:K4880"/>
    <mergeCell ref="L4879:M4880"/>
    <mergeCell ref="N4879:O4880"/>
    <mergeCell ref="P4879:Q4880"/>
    <mergeCell ref="R4879:S4880"/>
    <mergeCell ref="BJ4881:BK4882"/>
    <mergeCell ref="BL4881:BN4882"/>
    <mergeCell ref="BB4887:BC4888"/>
    <mergeCell ref="AF4887:AG4888"/>
    <mergeCell ref="AH4887:AI4888"/>
    <mergeCell ref="AJ4887:AK4888"/>
    <mergeCell ref="AL4887:AM4888"/>
    <mergeCell ref="AN4887:AO4888"/>
    <mergeCell ref="AP4887:AQ4888"/>
    <mergeCell ref="T4887:U4888"/>
    <mergeCell ref="V4887:W4888"/>
    <mergeCell ref="X4887:Y4888"/>
    <mergeCell ref="Z4887:AA4888"/>
    <mergeCell ref="AB4887:AC4888"/>
    <mergeCell ref="AD4887:AE4888"/>
    <mergeCell ref="H4887:I4888"/>
    <mergeCell ref="J4887:K4888"/>
    <mergeCell ref="L4887:M4888"/>
    <mergeCell ref="N4887:O4888"/>
    <mergeCell ref="P4887:Q4888"/>
    <mergeCell ref="R4887:S4888"/>
    <mergeCell ref="BO4887:BO4888"/>
    <mergeCell ref="BJ4885:BK4886"/>
    <mergeCell ref="BL4885:BN4886"/>
    <mergeCell ref="BP4885:BP4886"/>
    <mergeCell ref="C4882:D4882"/>
    <mergeCell ref="B4883:B4884"/>
    <mergeCell ref="C4883:D4883"/>
    <mergeCell ref="E4883:E4884"/>
    <mergeCell ref="F4883:F4884"/>
    <mergeCell ref="G4883:G4884"/>
    <mergeCell ref="AX4881:AY4882"/>
    <mergeCell ref="AZ4881:BA4882"/>
    <mergeCell ref="BB4881:BC4882"/>
    <mergeCell ref="BD4881:BE4882"/>
    <mergeCell ref="BF4881:BG4882"/>
    <mergeCell ref="BH4881:BI4882"/>
    <mergeCell ref="AL4881:AM4882"/>
    <mergeCell ref="AN4881:AO4882"/>
    <mergeCell ref="AP4881:AQ4882"/>
    <mergeCell ref="AR4881:AS4882"/>
    <mergeCell ref="AT4881:AU4882"/>
    <mergeCell ref="AV4881:AW4882"/>
    <mergeCell ref="Z4881:AA4882"/>
    <mergeCell ref="AB4881:AC4882"/>
    <mergeCell ref="AD4881:AE4882"/>
    <mergeCell ref="AF4881:AG4882"/>
    <mergeCell ref="AH4881:AI4882"/>
    <mergeCell ref="AJ4881:AK4882"/>
    <mergeCell ref="N4881:O4882"/>
    <mergeCell ref="P4881:Q4882"/>
    <mergeCell ref="R4881:S4882"/>
    <mergeCell ref="T4881:U4882"/>
    <mergeCell ref="V4881:W4882"/>
    <mergeCell ref="X4881:Y4882"/>
    <mergeCell ref="BP4881:BP4882"/>
    <mergeCell ref="C4886:D4886"/>
    <mergeCell ref="B4887:B4888"/>
    <mergeCell ref="C4887:D4887"/>
    <mergeCell ref="E4887:E4888"/>
    <mergeCell ref="F4887:F4888"/>
    <mergeCell ref="G4887:G4888"/>
    <mergeCell ref="AX4885:AY4886"/>
    <mergeCell ref="AZ4885:BA4886"/>
    <mergeCell ref="BB4885:BC4886"/>
    <mergeCell ref="BD4885:BE4886"/>
    <mergeCell ref="BF4885:BG4886"/>
    <mergeCell ref="BH4885:BI4886"/>
    <mergeCell ref="AL4885:AM4886"/>
    <mergeCell ref="AN4885:AO4886"/>
    <mergeCell ref="AP4885:AQ4886"/>
    <mergeCell ref="AR4885:AS4886"/>
    <mergeCell ref="AT4885:AU4886"/>
    <mergeCell ref="AV4885:AW4886"/>
    <mergeCell ref="Z4885:AA4886"/>
    <mergeCell ref="AB4885:AC4886"/>
    <mergeCell ref="BQ4889:BQ4890"/>
    <mergeCell ref="B4891:C4891"/>
    <mergeCell ref="BD4889:BE4890"/>
    <mergeCell ref="BF4889:BG4890"/>
    <mergeCell ref="BH4889:BI4890"/>
    <mergeCell ref="BJ4889:BK4890"/>
    <mergeCell ref="BL4889:BN4890"/>
    <mergeCell ref="BP4889:BP4890"/>
    <mergeCell ref="AR4889:AS4890"/>
    <mergeCell ref="AD4885:AE4886"/>
    <mergeCell ref="AF4885:AG4886"/>
    <mergeCell ref="AH4885:AI4886"/>
    <mergeCell ref="AJ4885:AK4886"/>
    <mergeCell ref="N4885:O4886"/>
    <mergeCell ref="P4885:Q4886"/>
    <mergeCell ref="R4885:S4886"/>
    <mergeCell ref="T4885:U4886"/>
    <mergeCell ref="V4885:W4886"/>
    <mergeCell ref="X4885:Y4886"/>
    <mergeCell ref="B4889:C4890"/>
    <mergeCell ref="D4889:E4890"/>
    <mergeCell ref="H4889:I4890"/>
    <mergeCell ref="J4889:K4890"/>
    <mergeCell ref="L4889:M4890"/>
    <mergeCell ref="N4889:O4890"/>
    <mergeCell ref="P4889:Q4890"/>
    <mergeCell ref="R4889:S4890"/>
    <mergeCell ref="D4891:E4892"/>
    <mergeCell ref="H4891:I4892"/>
    <mergeCell ref="J4891:K4892"/>
    <mergeCell ref="BQ4887:BQ4888"/>
    <mergeCell ref="C4888:D4888"/>
    <mergeCell ref="B4885:B4886"/>
    <mergeCell ref="C4885:D4885"/>
    <mergeCell ref="E4885:E4886"/>
    <mergeCell ref="F4885:F4886"/>
    <mergeCell ref="G4885:G4886"/>
    <mergeCell ref="H4885:I4886"/>
    <mergeCell ref="J4885:K4886"/>
    <mergeCell ref="L4885:M4886"/>
    <mergeCell ref="BO4885:BO4886"/>
    <mergeCell ref="BD4887:BE4888"/>
    <mergeCell ref="BF4887:BG4888"/>
    <mergeCell ref="BH4887:BI4888"/>
    <mergeCell ref="AD4889:AE4890"/>
    <mergeCell ref="BJ4887:BK4888"/>
    <mergeCell ref="BL4887:BN4888"/>
    <mergeCell ref="BP4887:BP4888"/>
    <mergeCell ref="AR4887:AS4888"/>
    <mergeCell ref="AT4887:AU4888"/>
    <mergeCell ref="AV4887:AW4888"/>
    <mergeCell ref="AX4887:AY4888"/>
    <mergeCell ref="AZ4887:BA4888"/>
    <mergeCell ref="B4896:C4896"/>
    <mergeCell ref="H4896:J4896"/>
    <mergeCell ref="L4896:N4896"/>
    <mergeCell ref="BJ4908:BK4909"/>
    <mergeCell ref="BL4908:BN4909"/>
    <mergeCell ref="BP4908:BP4909"/>
    <mergeCell ref="B4899:BN4899"/>
    <mergeCell ref="E4901:AC4901"/>
    <mergeCell ref="AE4901:AK4901"/>
    <mergeCell ref="AL4901:BM4901"/>
    <mergeCell ref="AO4896:AQ4896"/>
    <mergeCell ref="AS4896:AU4896"/>
    <mergeCell ref="AZ4896:BD4896"/>
    <mergeCell ref="BE4896:BG4896"/>
    <mergeCell ref="BI4896:BK4896"/>
    <mergeCell ref="BA4897:BN4897"/>
    <mergeCell ref="S4896:U4896"/>
    <mergeCell ref="L4891:M4892"/>
    <mergeCell ref="N4891:O4892"/>
    <mergeCell ref="P4891:Q4892"/>
    <mergeCell ref="R4891:S4892"/>
    <mergeCell ref="T4891:U4892"/>
    <mergeCell ref="V4891:W4892"/>
    <mergeCell ref="X4891:Y4892"/>
    <mergeCell ref="Z4891:AA4892"/>
    <mergeCell ref="AB4891:AC4892"/>
    <mergeCell ref="AD4891:AE4892"/>
    <mergeCell ref="AF4891:AG4892"/>
    <mergeCell ref="AH4891:AI4892"/>
    <mergeCell ref="AJ4891:AK4892"/>
    <mergeCell ref="AL4891:AM4892"/>
    <mergeCell ref="AN4891:AO4892"/>
    <mergeCell ref="AP4891:AQ4892"/>
    <mergeCell ref="AR4891:AS4892"/>
    <mergeCell ref="AT4891:AU4892"/>
    <mergeCell ref="AV4891:AW4892"/>
    <mergeCell ref="AX4891:AY4892"/>
    <mergeCell ref="AZ4891:BA4892"/>
    <mergeCell ref="BB4891:BC4892"/>
    <mergeCell ref="H4908:I4909"/>
    <mergeCell ref="J4908:K4909"/>
    <mergeCell ref="L4908:M4909"/>
    <mergeCell ref="AV4907:AW4907"/>
    <mergeCell ref="AX4907:AY4907"/>
    <mergeCell ref="AZ4907:BA4907"/>
    <mergeCell ref="BB4907:BC4907"/>
    <mergeCell ref="BD4907:BE4907"/>
    <mergeCell ref="BF4907:BG4907"/>
    <mergeCell ref="AJ4907:AK4907"/>
    <mergeCell ref="AL4907:AM4907"/>
    <mergeCell ref="BH4907:BI4907"/>
    <mergeCell ref="BJ4907:BK4907"/>
    <mergeCell ref="B4894:C4894"/>
    <mergeCell ref="H4894:J4894"/>
    <mergeCell ref="L4894:N4894"/>
    <mergeCell ref="O4894:R4894"/>
    <mergeCell ref="AB4907:AC4907"/>
    <mergeCell ref="AD4907:AE4907"/>
    <mergeCell ref="AF4907:AG4907"/>
    <mergeCell ref="AH4907:AI4907"/>
    <mergeCell ref="BO4891:BO4892"/>
    <mergeCell ref="BP4893:BQ4893"/>
    <mergeCell ref="BO4906:BO4907"/>
    <mergeCell ref="AX4908:AY4909"/>
    <mergeCell ref="AZ4908:BA4909"/>
    <mergeCell ref="BB4908:BC4909"/>
    <mergeCell ref="BD4908:BE4909"/>
    <mergeCell ref="BF4908:BG4909"/>
    <mergeCell ref="BH4908:BI4909"/>
    <mergeCell ref="AL4908:AM4909"/>
    <mergeCell ref="AN4908:AO4909"/>
    <mergeCell ref="AP4908:AQ4909"/>
    <mergeCell ref="AR4908:AS4909"/>
    <mergeCell ref="AT4908:AU4909"/>
    <mergeCell ref="AV4908:AW4909"/>
    <mergeCell ref="Z4908:AA4909"/>
    <mergeCell ref="AB4908:AC4909"/>
    <mergeCell ref="AD4908:AE4909"/>
    <mergeCell ref="AF4908:AG4909"/>
    <mergeCell ref="AH4908:AI4909"/>
    <mergeCell ref="AJ4908:AK4909"/>
    <mergeCell ref="N4908:O4909"/>
    <mergeCell ref="P4908:Q4909"/>
    <mergeCell ref="R4908:S4909"/>
    <mergeCell ref="T4908:U4909"/>
    <mergeCell ref="V4908:W4909"/>
    <mergeCell ref="X4908:Y4909"/>
    <mergeCell ref="B4908:B4909"/>
    <mergeCell ref="C4908:D4908"/>
    <mergeCell ref="E4908:E4909"/>
    <mergeCell ref="F4908:F4909"/>
    <mergeCell ref="G4908:G4909"/>
    <mergeCell ref="BO4908:BO4909"/>
    <mergeCell ref="C4909:D4909"/>
    <mergeCell ref="BD4903:BM4903"/>
    <mergeCell ref="B4906:B4907"/>
    <mergeCell ref="C4906:D4907"/>
    <mergeCell ref="F4906:F4907"/>
    <mergeCell ref="G4906:G4907"/>
    <mergeCell ref="H4906:I4907"/>
    <mergeCell ref="J4906:O4906"/>
    <mergeCell ref="P4906:U4906"/>
    <mergeCell ref="V4906:W4907"/>
    <mergeCell ref="X4906:Y4907"/>
    <mergeCell ref="C4903:D4903"/>
    <mergeCell ref="E4903:AC4903"/>
    <mergeCell ref="AE4903:AH4903"/>
    <mergeCell ref="AI4903:AZ4903"/>
    <mergeCell ref="BA4903:BC4903"/>
    <mergeCell ref="BL4906:BN4907"/>
    <mergeCell ref="J4907:K4907"/>
    <mergeCell ref="L4907:M4907"/>
    <mergeCell ref="N4907:O4907"/>
    <mergeCell ref="P4907:Q4907"/>
    <mergeCell ref="R4907:S4907"/>
    <mergeCell ref="T4907:U4907"/>
    <mergeCell ref="Z4906:AA4907"/>
    <mergeCell ref="AB4906:AG4906"/>
    <mergeCell ref="AH4906:AM4906"/>
    <mergeCell ref="AN4906:AS4906"/>
    <mergeCell ref="AT4906:AY4906"/>
    <mergeCell ref="AZ4906:BE4906"/>
    <mergeCell ref="AN4907:AO4907"/>
    <mergeCell ref="AP4907:AQ4907"/>
    <mergeCell ref="AR4907:AS4907"/>
    <mergeCell ref="AT4907:AU4907"/>
    <mergeCell ref="BF4906:BK4906"/>
    <mergeCell ref="C4911:D4911"/>
    <mergeCell ref="B4912:B4913"/>
    <mergeCell ref="C4912:D4912"/>
    <mergeCell ref="E4912:E4913"/>
    <mergeCell ref="F4912:F4913"/>
    <mergeCell ref="G4912:G4913"/>
    <mergeCell ref="H4912:I4913"/>
    <mergeCell ref="J4912:K4913"/>
    <mergeCell ref="L4912:M4913"/>
    <mergeCell ref="BD4910:BE4911"/>
    <mergeCell ref="BF4910:BG4911"/>
    <mergeCell ref="BH4910:BI4911"/>
    <mergeCell ref="BJ4910:BK4911"/>
    <mergeCell ref="BL4910:BN4911"/>
    <mergeCell ref="BP4910:BP4911"/>
    <mergeCell ref="AR4910:AS4911"/>
    <mergeCell ref="AT4910:AU4911"/>
    <mergeCell ref="AV4910:AW4911"/>
    <mergeCell ref="AX4910:AY4911"/>
    <mergeCell ref="AZ4910:BA4911"/>
    <mergeCell ref="BB4910:BC4911"/>
    <mergeCell ref="AF4910:AG4911"/>
    <mergeCell ref="AH4910:AI4911"/>
    <mergeCell ref="AJ4910:AK4911"/>
    <mergeCell ref="AL4910:AM4911"/>
    <mergeCell ref="AN4910:AO4911"/>
    <mergeCell ref="AP4910:AQ4911"/>
    <mergeCell ref="T4910:U4911"/>
    <mergeCell ref="V4910:W4911"/>
    <mergeCell ref="X4910:Y4911"/>
    <mergeCell ref="Z4910:AA4911"/>
    <mergeCell ref="AB4910:AC4911"/>
    <mergeCell ref="AD4910:AE4911"/>
    <mergeCell ref="H4910:I4911"/>
    <mergeCell ref="J4910:K4911"/>
    <mergeCell ref="L4910:M4911"/>
    <mergeCell ref="N4910:O4911"/>
    <mergeCell ref="P4910:Q4911"/>
    <mergeCell ref="R4910:S4911"/>
    <mergeCell ref="BJ4912:BK4913"/>
    <mergeCell ref="BL4912:BN4913"/>
    <mergeCell ref="BP4912:BP4913"/>
    <mergeCell ref="C4913:D4913"/>
    <mergeCell ref="BO4910:BO4911"/>
    <mergeCell ref="B4914:B4915"/>
    <mergeCell ref="C4914:D4914"/>
    <mergeCell ref="E4914:E4915"/>
    <mergeCell ref="F4914:F4915"/>
    <mergeCell ref="G4914:G4915"/>
    <mergeCell ref="AX4912:AY4913"/>
    <mergeCell ref="AZ4912:BA4913"/>
    <mergeCell ref="BB4912:BC4913"/>
    <mergeCell ref="BD4912:BE4913"/>
    <mergeCell ref="BF4912:BG4913"/>
    <mergeCell ref="BH4912:BI4913"/>
    <mergeCell ref="AL4912:AM4913"/>
    <mergeCell ref="AN4912:AO4913"/>
    <mergeCell ref="AP4912:AQ4913"/>
    <mergeCell ref="AR4912:AS4913"/>
    <mergeCell ref="AT4912:AU4913"/>
    <mergeCell ref="AV4912:AW4913"/>
    <mergeCell ref="Z4912:AA4913"/>
    <mergeCell ref="AB4912:AC4913"/>
    <mergeCell ref="AD4912:AE4913"/>
    <mergeCell ref="AF4912:AG4913"/>
    <mergeCell ref="AH4912:AI4913"/>
    <mergeCell ref="AJ4912:AK4913"/>
    <mergeCell ref="N4912:O4913"/>
    <mergeCell ref="P4912:Q4913"/>
    <mergeCell ref="R4912:S4913"/>
    <mergeCell ref="T4912:U4913"/>
    <mergeCell ref="V4912:W4913"/>
    <mergeCell ref="X4912:Y4913"/>
    <mergeCell ref="BQ4914:BQ4915"/>
    <mergeCell ref="C4915:D4915"/>
    <mergeCell ref="B4910:B4911"/>
    <mergeCell ref="C4910:D4910"/>
    <mergeCell ref="E4910:E4911"/>
    <mergeCell ref="F4910:F4911"/>
    <mergeCell ref="G4910:G4911"/>
    <mergeCell ref="BD4914:BE4915"/>
    <mergeCell ref="BF4914:BG4915"/>
    <mergeCell ref="BH4914:BI4915"/>
    <mergeCell ref="BJ4914:BK4915"/>
    <mergeCell ref="BL4914:BN4915"/>
    <mergeCell ref="BP4914:BP4915"/>
    <mergeCell ref="AR4914:AS4915"/>
    <mergeCell ref="AT4914:AU4915"/>
    <mergeCell ref="AV4914:AW4915"/>
    <mergeCell ref="AX4914:AY4915"/>
    <mergeCell ref="AZ4914:BA4915"/>
    <mergeCell ref="BB4914:BC4915"/>
    <mergeCell ref="AF4914:AG4915"/>
    <mergeCell ref="AH4914:AI4915"/>
    <mergeCell ref="AJ4914:AK4915"/>
    <mergeCell ref="AL4914:AM4915"/>
    <mergeCell ref="AN4914:AO4915"/>
    <mergeCell ref="AP4914:AQ4915"/>
    <mergeCell ref="T4914:U4915"/>
    <mergeCell ref="V4914:W4915"/>
    <mergeCell ref="X4914:Y4915"/>
    <mergeCell ref="Z4914:AA4915"/>
    <mergeCell ref="AB4914:AC4915"/>
    <mergeCell ref="AD4914:AE4915"/>
    <mergeCell ref="H4914:I4915"/>
    <mergeCell ref="J4914:K4915"/>
    <mergeCell ref="L4914:M4915"/>
    <mergeCell ref="N4914:O4915"/>
    <mergeCell ref="P4914:Q4915"/>
    <mergeCell ref="R4914:S4915"/>
    <mergeCell ref="BJ4916:BK4917"/>
    <mergeCell ref="BL4916:BN4917"/>
    <mergeCell ref="BP4916:BP4917"/>
    <mergeCell ref="BQ4916:BQ4917"/>
    <mergeCell ref="C4917:D4917"/>
    <mergeCell ref="B4918:B4919"/>
    <mergeCell ref="C4918:D4918"/>
    <mergeCell ref="E4918:E4919"/>
    <mergeCell ref="F4918:F4919"/>
    <mergeCell ref="G4918:G4919"/>
    <mergeCell ref="AX4916:AY4917"/>
    <mergeCell ref="AZ4916:BA4917"/>
    <mergeCell ref="BB4916:BC4917"/>
    <mergeCell ref="BD4916:BE4917"/>
    <mergeCell ref="BF4916:BG4917"/>
    <mergeCell ref="BH4916:BI4917"/>
    <mergeCell ref="AL4916:AM4917"/>
    <mergeCell ref="AN4916:AO4917"/>
    <mergeCell ref="AP4916:AQ4917"/>
    <mergeCell ref="AR4916:AS4917"/>
    <mergeCell ref="AT4916:AU4917"/>
    <mergeCell ref="AV4916:AW4917"/>
    <mergeCell ref="Z4916:AA4917"/>
    <mergeCell ref="AB4916:AC4917"/>
    <mergeCell ref="AD4916:AE4917"/>
    <mergeCell ref="AF4916:AG4917"/>
    <mergeCell ref="AH4916:AI4917"/>
    <mergeCell ref="AJ4916:AK4917"/>
    <mergeCell ref="N4916:O4917"/>
    <mergeCell ref="P4916:Q4917"/>
    <mergeCell ref="R4916:S4917"/>
    <mergeCell ref="T4916:U4917"/>
    <mergeCell ref="V4916:W4917"/>
    <mergeCell ref="X4916:Y4917"/>
    <mergeCell ref="BQ4918:BQ4919"/>
    <mergeCell ref="C4919:D4919"/>
    <mergeCell ref="B4916:B4917"/>
    <mergeCell ref="C4916:D4916"/>
    <mergeCell ref="E4916:E4917"/>
    <mergeCell ref="F4916:F4917"/>
    <mergeCell ref="G4916:G4917"/>
    <mergeCell ref="H4916:I4917"/>
    <mergeCell ref="J4916:K4917"/>
    <mergeCell ref="L4916:M4917"/>
    <mergeCell ref="BD4918:BE4919"/>
    <mergeCell ref="BF4918:BG4919"/>
    <mergeCell ref="BH4918:BI4919"/>
    <mergeCell ref="BJ4918:BK4919"/>
    <mergeCell ref="BL4918:BN4919"/>
    <mergeCell ref="BP4918:BP4919"/>
    <mergeCell ref="AR4918:AS4919"/>
    <mergeCell ref="AT4918:AU4919"/>
    <mergeCell ref="AV4918:AW4919"/>
    <mergeCell ref="AX4918:AY4919"/>
    <mergeCell ref="AZ4918:BA4919"/>
    <mergeCell ref="BB4918:BC4919"/>
    <mergeCell ref="AF4918:AG4919"/>
    <mergeCell ref="AH4918:AI4919"/>
    <mergeCell ref="AJ4918:AK4919"/>
    <mergeCell ref="AL4918:AM4919"/>
    <mergeCell ref="AN4918:AO4919"/>
    <mergeCell ref="AP4918:AQ4919"/>
    <mergeCell ref="T4918:U4919"/>
    <mergeCell ref="V4918:W4919"/>
    <mergeCell ref="X4918:Y4919"/>
    <mergeCell ref="Z4918:AA4919"/>
    <mergeCell ref="AB4918:AC4919"/>
    <mergeCell ref="AD4918:AE4919"/>
    <mergeCell ref="H4918:I4919"/>
    <mergeCell ref="J4918:K4919"/>
    <mergeCell ref="L4918:M4919"/>
    <mergeCell ref="N4918:O4919"/>
    <mergeCell ref="P4918:Q4919"/>
    <mergeCell ref="R4918:S4919"/>
    <mergeCell ref="BJ4920:BK4921"/>
    <mergeCell ref="BL4920:BN4921"/>
    <mergeCell ref="BP4920:BP4921"/>
    <mergeCell ref="BQ4920:BQ4921"/>
    <mergeCell ref="C4921:D4921"/>
    <mergeCell ref="B4922:B4923"/>
    <mergeCell ref="C4922:D4922"/>
    <mergeCell ref="E4922:E4923"/>
    <mergeCell ref="F4922:F4923"/>
    <mergeCell ref="G4922:G4923"/>
    <mergeCell ref="AX4920:AY4921"/>
    <mergeCell ref="AZ4920:BA4921"/>
    <mergeCell ref="BB4920:BC4921"/>
    <mergeCell ref="BD4920:BE4921"/>
    <mergeCell ref="BF4920:BG4921"/>
    <mergeCell ref="BH4920:BI4921"/>
    <mergeCell ref="AL4920:AM4921"/>
    <mergeCell ref="AN4920:AO4921"/>
    <mergeCell ref="AP4920:AQ4921"/>
    <mergeCell ref="AR4920:AS4921"/>
    <mergeCell ref="AT4920:AU4921"/>
    <mergeCell ref="AV4920:AW4921"/>
    <mergeCell ref="Z4920:AA4921"/>
    <mergeCell ref="AB4920:AC4921"/>
    <mergeCell ref="AD4920:AE4921"/>
    <mergeCell ref="AF4920:AG4921"/>
    <mergeCell ref="AH4920:AI4921"/>
    <mergeCell ref="AJ4920:AK4921"/>
    <mergeCell ref="N4920:O4921"/>
    <mergeCell ref="P4920:Q4921"/>
    <mergeCell ref="R4920:S4921"/>
    <mergeCell ref="T4920:U4921"/>
    <mergeCell ref="V4920:W4921"/>
    <mergeCell ref="X4920:Y4921"/>
    <mergeCell ref="BQ4922:BQ4923"/>
    <mergeCell ref="C4923:D4923"/>
    <mergeCell ref="B4920:B4921"/>
    <mergeCell ref="C4920:D4920"/>
    <mergeCell ref="E4920:E4921"/>
    <mergeCell ref="F4920:F4921"/>
    <mergeCell ref="G4920:G4921"/>
    <mergeCell ref="H4920:I4921"/>
    <mergeCell ref="J4920:K4921"/>
    <mergeCell ref="L4920:M4921"/>
    <mergeCell ref="BD4922:BE4923"/>
    <mergeCell ref="BF4922:BG4923"/>
    <mergeCell ref="BH4922:BI4923"/>
    <mergeCell ref="BJ4922:BK4923"/>
    <mergeCell ref="BL4922:BN4923"/>
    <mergeCell ref="BP4922:BP4923"/>
    <mergeCell ref="AR4922:AS4923"/>
    <mergeCell ref="AT4922:AU4923"/>
    <mergeCell ref="AV4922:AW4923"/>
    <mergeCell ref="AX4922:AY4923"/>
    <mergeCell ref="AZ4922:BA4923"/>
    <mergeCell ref="BB4922:BC4923"/>
    <mergeCell ref="AF4922:AG4923"/>
    <mergeCell ref="AH4922:AI4923"/>
    <mergeCell ref="AJ4922:AK4923"/>
    <mergeCell ref="AL4922:AM4923"/>
    <mergeCell ref="AN4922:AO4923"/>
    <mergeCell ref="AP4922:AQ4923"/>
    <mergeCell ref="T4922:U4923"/>
    <mergeCell ref="V4922:W4923"/>
    <mergeCell ref="X4922:Y4923"/>
    <mergeCell ref="Z4922:AA4923"/>
    <mergeCell ref="AB4922:AC4923"/>
    <mergeCell ref="AD4922:AE4923"/>
    <mergeCell ref="H4922:I4923"/>
    <mergeCell ref="J4922:K4923"/>
    <mergeCell ref="L4922:M4923"/>
    <mergeCell ref="N4922:O4923"/>
    <mergeCell ref="P4922:Q4923"/>
    <mergeCell ref="R4922:S4923"/>
    <mergeCell ref="BO4920:BO4921"/>
    <mergeCell ref="BO4922:BO4923"/>
    <mergeCell ref="BJ4924:BK4925"/>
    <mergeCell ref="BL4924:BN4925"/>
    <mergeCell ref="BP4924:BP4925"/>
    <mergeCell ref="BQ4924:BQ4925"/>
    <mergeCell ref="C4925:D4925"/>
    <mergeCell ref="B4926:B4927"/>
    <mergeCell ref="C4926:D4926"/>
    <mergeCell ref="E4926:E4927"/>
    <mergeCell ref="F4926:F4927"/>
    <mergeCell ref="G4926:G4927"/>
    <mergeCell ref="AX4924:AY4925"/>
    <mergeCell ref="AZ4924:BA4925"/>
    <mergeCell ref="BB4924:BC4925"/>
    <mergeCell ref="BD4924:BE4925"/>
    <mergeCell ref="BF4924:BG4925"/>
    <mergeCell ref="BH4924:BI4925"/>
    <mergeCell ref="AL4924:AM4925"/>
    <mergeCell ref="AN4924:AO4925"/>
    <mergeCell ref="AP4924:AQ4925"/>
    <mergeCell ref="AR4924:AS4925"/>
    <mergeCell ref="AT4924:AU4925"/>
    <mergeCell ref="AV4924:AW4925"/>
    <mergeCell ref="Z4924:AA4925"/>
    <mergeCell ref="AB4924:AC4925"/>
    <mergeCell ref="AD4924:AE4925"/>
    <mergeCell ref="AF4924:AG4925"/>
    <mergeCell ref="AH4924:AI4925"/>
    <mergeCell ref="AJ4924:AK4925"/>
    <mergeCell ref="N4924:O4925"/>
    <mergeCell ref="P4924:Q4925"/>
    <mergeCell ref="R4924:S4925"/>
    <mergeCell ref="T4924:U4925"/>
    <mergeCell ref="V4924:W4925"/>
    <mergeCell ref="X4924:Y4925"/>
    <mergeCell ref="BQ4926:BQ4927"/>
    <mergeCell ref="C4927:D4927"/>
    <mergeCell ref="B4924:B4925"/>
    <mergeCell ref="C4924:D4924"/>
    <mergeCell ref="E4924:E4925"/>
    <mergeCell ref="F4924:F4925"/>
    <mergeCell ref="V4930:W4931"/>
    <mergeCell ref="G4924:G4925"/>
    <mergeCell ref="H4924:I4925"/>
    <mergeCell ref="J4924:K4925"/>
    <mergeCell ref="L4924:M4925"/>
    <mergeCell ref="BD4926:BE4927"/>
    <mergeCell ref="BF4926:BG4927"/>
    <mergeCell ref="BH4926:BI4927"/>
    <mergeCell ref="BJ4926:BK4927"/>
    <mergeCell ref="BL4926:BN4927"/>
    <mergeCell ref="BP4926:BP4927"/>
    <mergeCell ref="AR4926:AS4927"/>
    <mergeCell ref="AT4926:AU4927"/>
    <mergeCell ref="AV4926:AW4927"/>
    <mergeCell ref="AX4926:AY4927"/>
    <mergeCell ref="AZ4926:BA4927"/>
    <mergeCell ref="BB4926:BC4927"/>
    <mergeCell ref="AF4926:AG4927"/>
    <mergeCell ref="AH4926:AI4927"/>
    <mergeCell ref="AJ4926:AK4927"/>
    <mergeCell ref="AL4926:AM4927"/>
    <mergeCell ref="AN4926:AO4927"/>
    <mergeCell ref="AP4926:AQ4927"/>
    <mergeCell ref="T4926:U4927"/>
    <mergeCell ref="V4926:W4927"/>
    <mergeCell ref="X4926:Y4927"/>
    <mergeCell ref="Z4926:AA4927"/>
    <mergeCell ref="AB4926:AC4927"/>
    <mergeCell ref="AD4926:AE4927"/>
    <mergeCell ref="H4926:I4927"/>
    <mergeCell ref="J4926:K4927"/>
    <mergeCell ref="L4926:M4927"/>
    <mergeCell ref="N4926:O4927"/>
    <mergeCell ref="P4926:Q4927"/>
    <mergeCell ref="R4926:S4927"/>
    <mergeCell ref="AX4934:AY4935"/>
    <mergeCell ref="BJ4928:BK4929"/>
    <mergeCell ref="BL4928:BN4929"/>
    <mergeCell ref="BP4928:BP4929"/>
    <mergeCell ref="BQ4928:BQ4929"/>
    <mergeCell ref="C4929:D4929"/>
    <mergeCell ref="B4930:B4931"/>
    <mergeCell ref="C4930:D4930"/>
    <mergeCell ref="E4930:E4931"/>
    <mergeCell ref="F4930:F4931"/>
    <mergeCell ref="G4930:G4931"/>
    <mergeCell ref="AX4928:AY4929"/>
    <mergeCell ref="AZ4928:BA4929"/>
    <mergeCell ref="BB4928:BC4929"/>
    <mergeCell ref="BD4928:BE4929"/>
    <mergeCell ref="BF4928:BG4929"/>
    <mergeCell ref="BH4928:BI4929"/>
    <mergeCell ref="AL4928:AM4929"/>
    <mergeCell ref="AN4928:AO4929"/>
    <mergeCell ref="AP4928:AQ4929"/>
    <mergeCell ref="AR4928:AS4929"/>
    <mergeCell ref="AT4928:AU4929"/>
    <mergeCell ref="AV4928:AW4929"/>
    <mergeCell ref="Z4928:AA4929"/>
    <mergeCell ref="AB4928:AC4929"/>
    <mergeCell ref="AD4928:AE4929"/>
    <mergeCell ref="AF4928:AG4929"/>
    <mergeCell ref="AH4928:AI4929"/>
    <mergeCell ref="AJ4928:AK4929"/>
    <mergeCell ref="N4928:O4929"/>
    <mergeCell ref="P4928:Q4929"/>
    <mergeCell ref="R4928:S4929"/>
    <mergeCell ref="T4928:U4929"/>
    <mergeCell ref="V4928:W4929"/>
    <mergeCell ref="X4928:Y4929"/>
    <mergeCell ref="BQ4930:BQ4931"/>
    <mergeCell ref="C4931:D4931"/>
    <mergeCell ref="B4928:B4929"/>
    <mergeCell ref="C4928:D4928"/>
    <mergeCell ref="E4928:E4929"/>
    <mergeCell ref="F4928:F4929"/>
    <mergeCell ref="G4928:G4929"/>
    <mergeCell ref="H4928:I4929"/>
    <mergeCell ref="J4928:K4929"/>
    <mergeCell ref="L4928:M4929"/>
    <mergeCell ref="BD4930:BE4931"/>
    <mergeCell ref="BF4930:BG4931"/>
    <mergeCell ref="BH4930:BI4931"/>
    <mergeCell ref="BJ4930:BK4931"/>
    <mergeCell ref="BL4930:BN4931"/>
    <mergeCell ref="BP4930:BP4931"/>
    <mergeCell ref="AR4930:AS4931"/>
    <mergeCell ref="AT4930:AU4931"/>
    <mergeCell ref="AV4930:AW4931"/>
    <mergeCell ref="AX4930:AY4931"/>
    <mergeCell ref="AZ4930:BA4931"/>
    <mergeCell ref="BB4930:BC4931"/>
    <mergeCell ref="AF4930:AG4931"/>
    <mergeCell ref="AH4930:AI4931"/>
    <mergeCell ref="AJ4930:AK4931"/>
    <mergeCell ref="AL4930:AM4931"/>
    <mergeCell ref="AN4930:AO4931"/>
    <mergeCell ref="AP4930:AQ4931"/>
    <mergeCell ref="T4930:U4931"/>
    <mergeCell ref="L4936:M4937"/>
    <mergeCell ref="X4930:Y4931"/>
    <mergeCell ref="Z4930:AA4931"/>
    <mergeCell ref="AB4930:AC4931"/>
    <mergeCell ref="AD4930:AE4931"/>
    <mergeCell ref="H4930:I4931"/>
    <mergeCell ref="J4930:K4931"/>
    <mergeCell ref="L4930:M4931"/>
    <mergeCell ref="N4930:O4931"/>
    <mergeCell ref="P4930:Q4931"/>
    <mergeCell ref="R4930:S4931"/>
    <mergeCell ref="BJ4932:BK4933"/>
    <mergeCell ref="BL4932:BN4933"/>
    <mergeCell ref="BP4932:BP4933"/>
    <mergeCell ref="BQ4932:BQ4933"/>
    <mergeCell ref="C4933:D4933"/>
    <mergeCell ref="B4934:B4935"/>
    <mergeCell ref="C4934:D4934"/>
    <mergeCell ref="E4934:E4935"/>
    <mergeCell ref="F4934:F4935"/>
    <mergeCell ref="G4934:G4935"/>
    <mergeCell ref="AX4932:AY4933"/>
    <mergeCell ref="AZ4932:BA4933"/>
    <mergeCell ref="BB4932:BC4933"/>
    <mergeCell ref="BD4932:BE4933"/>
    <mergeCell ref="BF4932:BG4933"/>
    <mergeCell ref="BH4932:BI4933"/>
    <mergeCell ref="AL4932:AM4933"/>
    <mergeCell ref="AN4932:AO4933"/>
    <mergeCell ref="AP4932:AQ4933"/>
    <mergeCell ref="AR4932:AS4933"/>
    <mergeCell ref="AT4932:AU4933"/>
    <mergeCell ref="AV4932:AW4933"/>
    <mergeCell ref="Z4932:AA4933"/>
    <mergeCell ref="AB4932:AC4933"/>
    <mergeCell ref="AD4932:AE4933"/>
    <mergeCell ref="AF4932:AG4933"/>
    <mergeCell ref="AH4932:AI4933"/>
    <mergeCell ref="AJ4932:AK4933"/>
    <mergeCell ref="N4932:O4933"/>
    <mergeCell ref="P4932:Q4933"/>
    <mergeCell ref="R4932:S4933"/>
    <mergeCell ref="T4932:U4933"/>
    <mergeCell ref="V4932:W4933"/>
    <mergeCell ref="X4932:Y4933"/>
    <mergeCell ref="BQ4934:BQ4935"/>
    <mergeCell ref="C4935:D4935"/>
    <mergeCell ref="B4932:B4933"/>
    <mergeCell ref="C4932:D4932"/>
    <mergeCell ref="E4932:E4933"/>
    <mergeCell ref="F4932:F4933"/>
    <mergeCell ref="G4932:G4933"/>
    <mergeCell ref="H4932:I4933"/>
    <mergeCell ref="J4932:K4933"/>
    <mergeCell ref="L4932:M4933"/>
    <mergeCell ref="BD4934:BE4935"/>
    <mergeCell ref="BF4934:BG4935"/>
    <mergeCell ref="BH4934:BI4935"/>
    <mergeCell ref="BJ4934:BK4935"/>
    <mergeCell ref="BL4934:BN4935"/>
    <mergeCell ref="BP4934:BP4935"/>
    <mergeCell ref="AR4934:AS4935"/>
    <mergeCell ref="AT4934:AU4935"/>
    <mergeCell ref="AV4934:AW4935"/>
    <mergeCell ref="BO4938:BO4939"/>
    <mergeCell ref="AZ4934:BA4935"/>
    <mergeCell ref="BB4934:BC4935"/>
    <mergeCell ref="AF4934:AG4935"/>
    <mergeCell ref="AH4934:AI4935"/>
    <mergeCell ref="AJ4934:AK4935"/>
    <mergeCell ref="AL4934:AM4935"/>
    <mergeCell ref="AN4934:AO4935"/>
    <mergeCell ref="AP4934:AQ4935"/>
    <mergeCell ref="T4934:U4935"/>
    <mergeCell ref="V4934:W4935"/>
    <mergeCell ref="X4934:Y4935"/>
    <mergeCell ref="Z4934:AA4935"/>
    <mergeCell ref="AB4934:AC4935"/>
    <mergeCell ref="AD4934:AE4935"/>
    <mergeCell ref="H4934:I4935"/>
    <mergeCell ref="J4934:K4935"/>
    <mergeCell ref="L4934:M4935"/>
    <mergeCell ref="N4934:O4935"/>
    <mergeCell ref="P4934:Q4935"/>
    <mergeCell ref="R4934:S4935"/>
    <mergeCell ref="BJ4936:BK4937"/>
    <mergeCell ref="BL4936:BN4937"/>
    <mergeCell ref="BP4936:BP4937"/>
    <mergeCell ref="BO4936:BO4937"/>
    <mergeCell ref="C4937:D4937"/>
    <mergeCell ref="B4938:B4939"/>
    <mergeCell ref="C4938:D4938"/>
    <mergeCell ref="E4938:E4939"/>
    <mergeCell ref="F4938:F4939"/>
    <mergeCell ref="G4938:G4939"/>
    <mergeCell ref="AX4936:AY4937"/>
    <mergeCell ref="AZ4936:BA4937"/>
    <mergeCell ref="BB4936:BC4937"/>
    <mergeCell ref="BD4936:BE4937"/>
    <mergeCell ref="BF4936:BG4937"/>
    <mergeCell ref="BH4936:BI4937"/>
    <mergeCell ref="AL4936:AM4937"/>
    <mergeCell ref="AN4936:AO4937"/>
    <mergeCell ref="AP4936:AQ4937"/>
    <mergeCell ref="AR4936:AS4937"/>
    <mergeCell ref="AT4936:AU4937"/>
    <mergeCell ref="AV4936:AW4937"/>
    <mergeCell ref="Z4936:AA4937"/>
    <mergeCell ref="AB4936:AC4937"/>
    <mergeCell ref="AD4936:AE4937"/>
    <mergeCell ref="AF4936:AG4937"/>
    <mergeCell ref="AH4936:AI4937"/>
    <mergeCell ref="AJ4936:AK4937"/>
    <mergeCell ref="N4936:O4937"/>
    <mergeCell ref="P4936:Q4937"/>
    <mergeCell ref="R4936:S4937"/>
    <mergeCell ref="T4936:U4937"/>
    <mergeCell ref="V4936:W4937"/>
    <mergeCell ref="X4936:Y4937"/>
    <mergeCell ref="BO4934:BO4935"/>
    <mergeCell ref="C4939:D4939"/>
    <mergeCell ref="B4936:B4937"/>
    <mergeCell ref="C4936:D4936"/>
    <mergeCell ref="E4936:E4937"/>
    <mergeCell ref="F4936:F4937"/>
    <mergeCell ref="G4936:G4937"/>
    <mergeCell ref="H4936:I4937"/>
    <mergeCell ref="J4936:K4937"/>
    <mergeCell ref="BQ4942:BQ4943"/>
    <mergeCell ref="C4943:D4943"/>
    <mergeCell ref="B4940:B4941"/>
    <mergeCell ref="C4940:D4940"/>
    <mergeCell ref="E4940:E4941"/>
    <mergeCell ref="F4940:F4941"/>
    <mergeCell ref="G4940:G4941"/>
    <mergeCell ref="H4940:I4941"/>
    <mergeCell ref="J4940:K4941"/>
    <mergeCell ref="L4940:M4941"/>
    <mergeCell ref="BD4942:BE4943"/>
    <mergeCell ref="BF4942:BG4943"/>
    <mergeCell ref="BH4942:BI4943"/>
    <mergeCell ref="BJ4942:BK4943"/>
    <mergeCell ref="BL4942:BN4943"/>
    <mergeCell ref="BP4942:BP4943"/>
    <mergeCell ref="AR4942:AS4943"/>
    <mergeCell ref="AT4942:AU4943"/>
    <mergeCell ref="AV4942:AW4943"/>
    <mergeCell ref="AX4942:AY4943"/>
    <mergeCell ref="AZ4942:BA4943"/>
    <mergeCell ref="BB4942:BC4943"/>
    <mergeCell ref="AF4942:AG4943"/>
    <mergeCell ref="BO4942:BO4943"/>
    <mergeCell ref="AB4942:AC4943"/>
    <mergeCell ref="AD4942:AE4943"/>
    <mergeCell ref="H4942:I4943"/>
    <mergeCell ref="J4942:K4943"/>
    <mergeCell ref="L4942:M4943"/>
    <mergeCell ref="N4942:O4943"/>
    <mergeCell ref="P4942:Q4943"/>
    <mergeCell ref="R4942:S4943"/>
    <mergeCell ref="BD4938:BE4939"/>
    <mergeCell ref="BF4938:BG4939"/>
    <mergeCell ref="BH4938:BI4939"/>
    <mergeCell ref="BJ4938:BK4939"/>
    <mergeCell ref="BL4938:BN4939"/>
    <mergeCell ref="BP4938:BP4939"/>
    <mergeCell ref="AR4938:AS4939"/>
    <mergeCell ref="AT4938:AU4939"/>
    <mergeCell ref="AV4938:AW4939"/>
    <mergeCell ref="AX4938:AY4939"/>
    <mergeCell ref="AZ4938:BA4939"/>
    <mergeCell ref="BB4938:BC4939"/>
    <mergeCell ref="AF4938:AG4939"/>
    <mergeCell ref="AH4938:AI4939"/>
    <mergeCell ref="AJ4938:AK4939"/>
    <mergeCell ref="AL4938:AM4939"/>
    <mergeCell ref="AN4938:AO4939"/>
    <mergeCell ref="AP4938:AQ4939"/>
    <mergeCell ref="T4938:U4939"/>
    <mergeCell ref="V4938:W4939"/>
    <mergeCell ref="X4938:Y4939"/>
    <mergeCell ref="Z4938:AA4939"/>
    <mergeCell ref="AB4938:AC4939"/>
    <mergeCell ref="AD4938:AE4939"/>
    <mergeCell ref="H4938:I4939"/>
    <mergeCell ref="J4938:K4939"/>
    <mergeCell ref="L4938:M4939"/>
    <mergeCell ref="N4938:O4939"/>
    <mergeCell ref="P4938:Q4939"/>
    <mergeCell ref="R4938:S4939"/>
    <mergeCell ref="BJ4940:BK4941"/>
    <mergeCell ref="BL4940:BN4941"/>
    <mergeCell ref="BP4946:BP4947"/>
    <mergeCell ref="AR4946:AS4947"/>
    <mergeCell ref="AT4946:AU4947"/>
    <mergeCell ref="AV4946:AW4947"/>
    <mergeCell ref="AX4946:AY4947"/>
    <mergeCell ref="AZ4946:BA4947"/>
    <mergeCell ref="BB4946:BC4947"/>
    <mergeCell ref="AF4946:AG4947"/>
    <mergeCell ref="AH4946:AI4947"/>
    <mergeCell ref="AJ4946:AK4947"/>
    <mergeCell ref="AL4946:AM4947"/>
    <mergeCell ref="AN4946:AO4947"/>
    <mergeCell ref="AP4946:AQ4947"/>
    <mergeCell ref="T4946:U4947"/>
    <mergeCell ref="V4946:W4947"/>
    <mergeCell ref="X4946:Y4947"/>
    <mergeCell ref="Z4946:AA4947"/>
    <mergeCell ref="AB4946:AC4947"/>
    <mergeCell ref="AD4946:AE4947"/>
    <mergeCell ref="H4946:I4947"/>
    <mergeCell ref="J4946:K4947"/>
    <mergeCell ref="L4946:M4947"/>
    <mergeCell ref="N4946:O4947"/>
    <mergeCell ref="P4946:Q4947"/>
    <mergeCell ref="R4946:S4947"/>
    <mergeCell ref="BO4946:BO4947"/>
    <mergeCell ref="BJ4944:BK4945"/>
    <mergeCell ref="BL4944:BN4945"/>
    <mergeCell ref="BP4944:BP4945"/>
    <mergeCell ref="C4941:D4941"/>
    <mergeCell ref="B4942:B4943"/>
    <mergeCell ref="C4942:D4942"/>
    <mergeCell ref="E4942:E4943"/>
    <mergeCell ref="F4942:F4943"/>
    <mergeCell ref="G4942:G4943"/>
    <mergeCell ref="AX4940:AY4941"/>
    <mergeCell ref="AZ4940:BA4941"/>
    <mergeCell ref="BB4940:BC4941"/>
    <mergeCell ref="BD4940:BE4941"/>
    <mergeCell ref="BF4940:BG4941"/>
    <mergeCell ref="BH4940:BI4941"/>
    <mergeCell ref="AL4940:AM4941"/>
    <mergeCell ref="AN4940:AO4941"/>
    <mergeCell ref="AP4940:AQ4941"/>
    <mergeCell ref="AR4940:AS4941"/>
    <mergeCell ref="AT4940:AU4941"/>
    <mergeCell ref="AV4940:AW4941"/>
    <mergeCell ref="Z4940:AA4941"/>
    <mergeCell ref="AB4940:AC4941"/>
    <mergeCell ref="AD4940:AE4941"/>
    <mergeCell ref="AF4940:AG4941"/>
    <mergeCell ref="AH4940:AI4941"/>
    <mergeCell ref="AJ4940:AK4941"/>
    <mergeCell ref="N4940:O4941"/>
    <mergeCell ref="P4940:Q4941"/>
    <mergeCell ref="R4940:S4941"/>
    <mergeCell ref="T4940:U4941"/>
    <mergeCell ref="V4940:W4941"/>
    <mergeCell ref="X4940:Y4941"/>
    <mergeCell ref="BP4940:BP4941"/>
    <mergeCell ref="C4945:D4945"/>
    <mergeCell ref="B4946:B4947"/>
    <mergeCell ref="C4946:D4946"/>
    <mergeCell ref="E4946:E4947"/>
    <mergeCell ref="F4946:F4947"/>
    <mergeCell ref="G4946:G4947"/>
    <mergeCell ref="AX4944:AY4945"/>
    <mergeCell ref="AZ4944:BA4945"/>
    <mergeCell ref="BB4944:BC4945"/>
    <mergeCell ref="BD4944:BE4945"/>
    <mergeCell ref="BF4944:BG4945"/>
    <mergeCell ref="BH4944:BI4945"/>
    <mergeCell ref="AL4944:AM4945"/>
    <mergeCell ref="AN4944:AO4945"/>
    <mergeCell ref="AP4944:AQ4945"/>
    <mergeCell ref="AR4944:AS4945"/>
    <mergeCell ref="AT4944:AU4945"/>
    <mergeCell ref="AV4944:AW4945"/>
    <mergeCell ref="Z4944:AA4945"/>
    <mergeCell ref="AB4944:AC4945"/>
    <mergeCell ref="BQ4948:BQ4949"/>
    <mergeCell ref="B4950:C4950"/>
    <mergeCell ref="BD4948:BE4949"/>
    <mergeCell ref="BF4948:BG4949"/>
    <mergeCell ref="BH4948:BI4949"/>
    <mergeCell ref="BJ4948:BK4949"/>
    <mergeCell ref="BL4948:BN4949"/>
    <mergeCell ref="BP4948:BP4949"/>
    <mergeCell ref="AR4948:AS4949"/>
    <mergeCell ref="AD4944:AE4945"/>
    <mergeCell ref="AF4944:AG4945"/>
    <mergeCell ref="AH4944:AI4945"/>
    <mergeCell ref="AJ4944:AK4945"/>
    <mergeCell ref="N4944:O4945"/>
    <mergeCell ref="P4944:Q4945"/>
    <mergeCell ref="R4944:S4945"/>
    <mergeCell ref="T4944:U4945"/>
    <mergeCell ref="V4944:W4945"/>
    <mergeCell ref="X4944:Y4945"/>
    <mergeCell ref="B4948:C4949"/>
    <mergeCell ref="D4948:E4949"/>
    <mergeCell ref="H4948:I4949"/>
    <mergeCell ref="J4948:K4949"/>
    <mergeCell ref="L4948:M4949"/>
    <mergeCell ref="N4948:O4949"/>
    <mergeCell ref="P4948:Q4949"/>
    <mergeCell ref="R4948:S4949"/>
    <mergeCell ref="D4950:E4951"/>
    <mergeCell ref="H4950:I4951"/>
    <mergeCell ref="J4950:K4951"/>
    <mergeCell ref="BQ4946:BQ4947"/>
    <mergeCell ref="C4947:D4947"/>
    <mergeCell ref="B4944:B4945"/>
    <mergeCell ref="C4944:D4944"/>
    <mergeCell ref="E4944:E4945"/>
    <mergeCell ref="F4944:F4945"/>
    <mergeCell ref="G4944:G4945"/>
    <mergeCell ref="H4944:I4945"/>
    <mergeCell ref="J4944:K4945"/>
    <mergeCell ref="L4944:M4945"/>
    <mergeCell ref="BO4944:BO4945"/>
    <mergeCell ref="BD4946:BE4947"/>
    <mergeCell ref="BF4946:BG4947"/>
    <mergeCell ref="BH4946:BI4947"/>
    <mergeCell ref="V4948:W4949"/>
    <mergeCell ref="X4948:Y4949"/>
    <mergeCell ref="Z4948:AA4949"/>
    <mergeCell ref="AB4948:AC4949"/>
    <mergeCell ref="B4955:C4955"/>
    <mergeCell ref="H4955:J4955"/>
    <mergeCell ref="L4955:N4955"/>
    <mergeCell ref="BJ4967:BK4968"/>
    <mergeCell ref="BL4967:BN4968"/>
    <mergeCell ref="BP4967:BP4968"/>
    <mergeCell ref="B4958:BN4958"/>
    <mergeCell ref="E4960:AC4960"/>
    <mergeCell ref="AE4960:AK4960"/>
    <mergeCell ref="AL4960:BM4960"/>
    <mergeCell ref="AO4955:AQ4955"/>
    <mergeCell ref="AS4955:AU4955"/>
    <mergeCell ref="AZ4955:BD4955"/>
    <mergeCell ref="BE4955:BG4955"/>
    <mergeCell ref="BI4955:BK4955"/>
    <mergeCell ref="BA4956:BN4956"/>
    <mergeCell ref="S4955:U4955"/>
    <mergeCell ref="L4950:M4951"/>
    <mergeCell ref="N4950:O4951"/>
    <mergeCell ref="P4950:Q4951"/>
    <mergeCell ref="R4950:S4951"/>
    <mergeCell ref="T4950:U4951"/>
    <mergeCell ref="V4950:W4951"/>
    <mergeCell ref="X4950:Y4951"/>
    <mergeCell ref="Z4950:AA4951"/>
    <mergeCell ref="AB4950:AC4951"/>
    <mergeCell ref="AD4950:AE4951"/>
    <mergeCell ref="AF4950:AG4951"/>
    <mergeCell ref="AH4950:AI4951"/>
    <mergeCell ref="AJ4950:AK4951"/>
    <mergeCell ref="AL4950:AM4951"/>
    <mergeCell ref="AN4950:AO4951"/>
    <mergeCell ref="AP4950:AQ4951"/>
    <mergeCell ref="AR4950:AS4951"/>
    <mergeCell ref="AT4950:AU4951"/>
    <mergeCell ref="AV4950:AW4951"/>
    <mergeCell ref="AX4950:AY4951"/>
    <mergeCell ref="AZ4950:BA4951"/>
    <mergeCell ref="BB4950:BC4951"/>
    <mergeCell ref="H4967:I4968"/>
    <mergeCell ref="J4967:K4968"/>
    <mergeCell ref="L4967:M4968"/>
    <mergeCell ref="AV4966:AW4966"/>
    <mergeCell ref="AX4966:AY4966"/>
    <mergeCell ref="AZ4966:BA4966"/>
    <mergeCell ref="BB4966:BC4966"/>
    <mergeCell ref="BD4966:BE4966"/>
    <mergeCell ref="BF4966:BG4966"/>
    <mergeCell ref="AJ4966:AK4966"/>
    <mergeCell ref="AL4966:AM4966"/>
    <mergeCell ref="BH4966:BI4966"/>
    <mergeCell ref="BJ4966:BK4966"/>
    <mergeCell ref="B4953:C4953"/>
    <mergeCell ref="H4953:J4953"/>
    <mergeCell ref="L4953:N4953"/>
    <mergeCell ref="O4953:R4953"/>
    <mergeCell ref="AB4966:AC4966"/>
    <mergeCell ref="AD4966:AE4966"/>
    <mergeCell ref="AF4966:AG4966"/>
    <mergeCell ref="AH4966:AI4966"/>
    <mergeCell ref="BO4950:BO4951"/>
    <mergeCell ref="BP4952:BQ4952"/>
    <mergeCell ref="BO4965:BO4966"/>
    <mergeCell ref="AX4967:AY4968"/>
    <mergeCell ref="AZ4967:BA4968"/>
    <mergeCell ref="BB4967:BC4968"/>
    <mergeCell ref="BD4967:BE4968"/>
    <mergeCell ref="BF4967:BG4968"/>
    <mergeCell ref="BH4967:BI4968"/>
    <mergeCell ref="AL4967:AM4968"/>
    <mergeCell ref="AN4967:AO4968"/>
    <mergeCell ref="AP4967:AQ4968"/>
    <mergeCell ref="AR4967:AS4968"/>
    <mergeCell ref="AT4967:AU4968"/>
    <mergeCell ref="AV4967:AW4968"/>
    <mergeCell ref="Z4967:AA4968"/>
    <mergeCell ref="AB4967:AC4968"/>
    <mergeCell ref="AD4967:AE4968"/>
    <mergeCell ref="AF4967:AG4968"/>
    <mergeCell ref="AH4967:AI4968"/>
    <mergeCell ref="AJ4967:AK4968"/>
    <mergeCell ref="N4967:O4968"/>
    <mergeCell ref="P4967:Q4968"/>
    <mergeCell ref="R4967:S4968"/>
    <mergeCell ref="T4967:U4968"/>
    <mergeCell ref="V4967:W4968"/>
    <mergeCell ref="X4967:Y4968"/>
    <mergeCell ref="B4967:B4968"/>
    <mergeCell ref="C4967:D4967"/>
    <mergeCell ref="E4967:E4968"/>
    <mergeCell ref="F4967:F4968"/>
    <mergeCell ref="G4967:G4968"/>
    <mergeCell ref="BO4967:BO4968"/>
    <mergeCell ref="C4968:D4968"/>
    <mergeCell ref="BD4962:BM4962"/>
    <mergeCell ref="B4965:B4966"/>
    <mergeCell ref="C4965:D4966"/>
    <mergeCell ref="F4965:F4966"/>
    <mergeCell ref="G4965:G4966"/>
    <mergeCell ref="H4965:I4966"/>
    <mergeCell ref="J4965:O4965"/>
    <mergeCell ref="P4965:U4965"/>
    <mergeCell ref="V4965:W4966"/>
    <mergeCell ref="X4965:Y4966"/>
    <mergeCell ref="C4962:D4962"/>
    <mergeCell ref="E4962:AC4962"/>
    <mergeCell ref="AE4962:AH4962"/>
    <mergeCell ref="AI4962:AZ4962"/>
    <mergeCell ref="BA4962:BC4962"/>
    <mergeCell ref="BL4965:BN4966"/>
    <mergeCell ref="J4966:K4966"/>
    <mergeCell ref="L4966:M4966"/>
    <mergeCell ref="N4966:O4966"/>
    <mergeCell ref="P4966:Q4966"/>
    <mergeCell ref="R4966:S4966"/>
    <mergeCell ref="T4966:U4966"/>
    <mergeCell ref="Z4965:AA4966"/>
    <mergeCell ref="AB4965:AG4965"/>
    <mergeCell ref="AH4965:AM4965"/>
    <mergeCell ref="AN4965:AS4965"/>
    <mergeCell ref="AT4965:AY4965"/>
    <mergeCell ref="AZ4965:BE4965"/>
    <mergeCell ref="AN4966:AO4966"/>
    <mergeCell ref="AP4966:AQ4966"/>
    <mergeCell ref="AR4966:AS4966"/>
    <mergeCell ref="AT4966:AU4966"/>
    <mergeCell ref="BF4965:BK4965"/>
    <mergeCell ref="C4970:D4970"/>
    <mergeCell ref="B4971:B4972"/>
    <mergeCell ref="C4971:D4971"/>
    <mergeCell ref="E4971:E4972"/>
    <mergeCell ref="F4971:F4972"/>
    <mergeCell ref="G4971:G4972"/>
    <mergeCell ref="H4971:I4972"/>
    <mergeCell ref="J4971:K4972"/>
    <mergeCell ref="L4971:M4972"/>
    <mergeCell ref="BD4969:BE4970"/>
    <mergeCell ref="BF4969:BG4970"/>
    <mergeCell ref="BH4969:BI4970"/>
    <mergeCell ref="BJ4969:BK4970"/>
    <mergeCell ref="BL4969:BN4970"/>
    <mergeCell ref="BP4969:BP4970"/>
    <mergeCell ref="AR4969:AS4970"/>
    <mergeCell ref="AT4969:AU4970"/>
    <mergeCell ref="AV4969:AW4970"/>
    <mergeCell ref="AX4969:AY4970"/>
    <mergeCell ref="AZ4969:BA4970"/>
    <mergeCell ref="BB4969:BC4970"/>
    <mergeCell ref="AF4969:AG4970"/>
    <mergeCell ref="AH4969:AI4970"/>
    <mergeCell ref="AJ4969:AK4970"/>
    <mergeCell ref="AL4969:AM4970"/>
    <mergeCell ref="AN4969:AO4970"/>
    <mergeCell ref="AP4969:AQ4970"/>
    <mergeCell ref="T4969:U4970"/>
    <mergeCell ref="V4969:W4970"/>
    <mergeCell ref="X4969:Y4970"/>
    <mergeCell ref="Z4969:AA4970"/>
    <mergeCell ref="AB4969:AC4970"/>
    <mergeCell ref="AD4969:AE4970"/>
    <mergeCell ref="H4969:I4970"/>
    <mergeCell ref="J4969:K4970"/>
    <mergeCell ref="L4969:M4970"/>
    <mergeCell ref="N4969:O4970"/>
    <mergeCell ref="P4969:Q4970"/>
    <mergeCell ref="R4969:S4970"/>
    <mergeCell ref="BJ4971:BK4972"/>
    <mergeCell ref="BL4971:BN4972"/>
    <mergeCell ref="BP4971:BP4972"/>
    <mergeCell ref="C4972:D4972"/>
    <mergeCell ref="BO4969:BO4970"/>
    <mergeCell ref="B4973:B4974"/>
    <mergeCell ref="C4973:D4973"/>
    <mergeCell ref="E4973:E4974"/>
    <mergeCell ref="F4973:F4974"/>
    <mergeCell ref="G4973:G4974"/>
    <mergeCell ref="AX4971:AY4972"/>
    <mergeCell ref="AZ4971:BA4972"/>
    <mergeCell ref="BB4971:BC4972"/>
    <mergeCell ref="BD4971:BE4972"/>
    <mergeCell ref="BF4971:BG4972"/>
    <mergeCell ref="BH4971:BI4972"/>
    <mergeCell ref="AL4971:AM4972"/>
    <mergeCell ref="AN4971:AO4972"/>
    <mergeCell ref="AP4971:AQ4972"/>
    <mergeCell ref="AR4971:AS4972"/>
    <mergeCell ref="AT4971:AU4972"/>
    <mergeCell ref="AV4971:AW4972"/>
    <mergeCell ref="Z4971:AA4972"/>
    <mergeCell ref="AB4971:AC4972"/>
    <mergeCell ref="AD4971:AE4972"/>
    <mergeCell ref="AF4971:AG4972"/>
    <mergeCell ref="AH4971:AI4972"/>
    <mergeCell ref="AJ4971:AK4972"/>
    <mergeCell ref="N4971:O4972"/>
    <mergeCell ref="P4971:Q4972"/>
    <mergeCell ref="R4971:S4972"/>
    <mergeCell ref="T4971:U4972"/>
    <mergeCell ref="V4971:W4972"/>
    <mergeCell ref="X4971:Y4972"/>
    <mergeCell ref="BQ4973:BQ4974"/>
    <mergeCell ref="C4974:D4974"/>
    <mergeCell ref="B4969:B4970"/>
    <mergeCell ref="C4969:D4969"/>
    <mergeCell ref="E4969:E4970"/>
    <mergeCell ref="F4969:F4970"/>
    <mergeCell ref="G4969:G4970"/>
    <mergeCell ref="BD4973:BE4974"/>
    <mergeCell ref="BF4973:BG4974"/>
    <mergeCell ref="BH4973:BI4974"/>
    <mergeCell ref="BJ4973:BK4974"/>
    <mergeCell ref="BL4973:BN4974"/>
    <mergeCell ref="BP4973:BP4974"/>
    <mergeCell ref="AR4973:AS4974"/>
    <mergeCell ref="AT4973:AU4974"/>
    <mergeCell ref="AV4973:AW4974"/>
    <mergeCell ref="AX4973:AY4974"/>
    <mergeCell ref="AZ4973:BA4974"/>
    <mergeCell ref="BB4973:BC4974"/>
    <mergeCell ref="AF4973:AG4974"/>
    <mergeCell ref="AH4973:AI4974"/>
    <mergeCell ref="AJ4973:AK4974"/>
    <mergeCell ref="AL4973:AM4974"/>
    <mergeCell ref="AN4973:AO4974"/>
    <mergeCell ref="AP4973:AQ4974"/>
    <mergeCell ref="T4973:U4974"/>
    <mergeCell ref="V4973:W4974"/>
    <mergeCell ref="X4973:Y4974"/>
    <mergeCell ref="Z4973:AA4974"/>
    <mergeCell ref="AB4973:AC4974"/>
    <mergeCell ref="AD4973:AE4974"/>
    <mergeCell ref="H4973:I4974"/>
    <mergeCell ref="J4973:K4974"/>
    <mergeCell ref="L4973:M4974"/>
    <mergeCell ref="N4973:O4974"/>
    <mergeCell ref="P4973:Q4974"/>
    <mergeCell ref="R4973:S4974"/>
    <mergeCell ref="BJ4975:BK4976"/>
    <mergeCell ref="BL4975:BN4976"/>
    <mergeCell ref="BP4975:BP4976"/>
    <mergeCell ref="BQ4975:BQ4976"/>
    <mergeCell ref="C4976:D4976"/>
    <mergeCell ref="B4977:B4978"/>
    <mergeCell ref="C4977:D4977"/>
    <mergeCell ref="E4977:E4978"/>
    <mergeCell ref="F4977:F4978"/>
    <mergeCell ref="G4977:G4978"/>
    <mergeCell ref="AX4975:AY4976"/>
    <mergeCell ref="AZ4975:BA4976"/>
    <mergeCell ref="BB4975:BC4976"/>
    <mergeCell ref="BD4975:BE4976"/>
    <mergeCell ref="BF4975:BG4976"/>
    <mergeCell ref="BH4975:BI4976"/>
    <mergeCell ref="AL4975:AM4976"/>
    <mergeCell ref="AN4975:AO4976"/>
    <mergeCell ref="AP4975:AQ4976"/>
    <mergeCell ref="AR4975:AS4976"/>
    <mergeCell ref="AT4975:AU4976"/>
    <mergeCell ref="AV4975:AW4976"/>
    <mergeCell ref="Z4975:AA4976"/>
    <mergeCell ref="AB4975:AC4976"/>
    <mergeCell ref="AD4975:AE4976"/>
    <mergeCell ref="AF4975:AG4976"/>
    <mergeCell ref="AH4975:AI4976"/>
    <mergeCell ref="AJ4975:AK4976"/>
    <mergeCell ref="N4975:O4976"/>
    <mergeCell ref="P4975:Q4976"/>
    <mergeCell ref="R4975:S4976"/>
    <mergeCell ref="T4975:U4976"/>
    <mergeCell ref="V4975:W4976"/>
    <mergeCell ref="X4975:Y4976"/>
    <mergeCell ref="BQ4977:BQ4978"/>
    <mergeCell ref="C4978:D4978"/>
    <mergeCell ref="B4975:B4976"/>
    <mergeCell ref="C4975:D4975"/>
    <mergeCell ref="E4975:E4976"/>
    <mergeCell ref="F4975:F4976"/>
    <mergeCell ref="G4975:G4976"/>
    <mergeCell ref="H4975:I4976"/>
    <mergeCell ref="J4975:K4976"/>
    <mergeCell ref="L4975:M4976"/>
    <mergeCell ref="BD4977:BE4978"/>
    <mergeCell ref="BF4977:BG4978"/>
    <mergeCell ref="BH4977:BI4978"/>
    <mergeCell ref="BJ4977:BK4978"/>
    <mergeCell ref="BL4977:BN4978"/>
    <mergeCell ref="BP4977:BP4978"/>
    <mergeCell ref="AR4977:AS4978"/>
    <mergeCell ref="AT4977:AU4978"/>
    <mergeCell ref="AV4977:AW4978"/>
    <mergeCell ref="AX4977:AY4978"/>
    <mergeCell ref="AZ4977:BA4978"/>
    <mergeCell ref="BB4977:BC4978"/>
    <mergeCell ref="AF4977:AG4978"/>
    <mergeCell ref="AH4977:AI4978"/>
    <mergeCell ref="AJ4977:AK4978"/>
    <mergeCell ref="AL4977:AM4978"/>
    <mergeCell ref="AN4977:AO4978"/>
    <mergeCell ref="AP4977:AQ4978"/>
    <mergeCell ref="T4977:U4978"/>
    <mergeCell ref="V4977:W4978"/>
    <mergeCell ref="X4977:Y4978"/>
    <mergeCell ref="Z4977:AA4978"/>
    <mergeCell ref="AB4977:AC4978"/>
    <mergeCell ref="AD4977:AE4978"/>
    <mergeCell ref="H4977:I4978"/>
    <mergeCell ref="J4977:K4978"/>
    <mergeCell ref="L4977:M4978"/>
    <mergeCell ref="N4977:O4978"/>
    <mergeCell ref="P4977:Q4978"/>
    <mergeCell ref="R4977:S4978"/>
    <mergeCell ref="BJ4979:BK4980"/>
    <mergeCell ref="BL4979:BN4980"/>
    <mergeCell ref="BP4979:BP4980"/>
    <mergeCell ref="BQ4979:BQ4980"/>
    <mergeCell ref="C4980:D4980"/>
    <mergeCell ref="B4981:B4982"/>
    <mergeCell ref="C4981:D4981"/>
    <mergeCell ref="E4981:E4982"/>
    <mergeCell ref="F4981:F4982"/>
    <mergeCell ref="G4981:G4982"/>
    <mergeCell ref="AX4979:AY4980"/>
    <mergeCell ref="AZ4979:BA4980"/>
    <mergeCell ref="BB4979:BC4980"/>
    <mergeCell ref="BD4979:BE4980"/>
    <mergeCell ref="BF4979:BG4980"/>
    <mergeCell ref="BH4979:BI4980"/>
    <mergeCell ref="AL4979:AM4980"/>
    <mergeCell ref="AN4979:AO4980"/>
    <mergeCell ref="AP4979:AQ4980"/>
    <mergeCell ref="AR4979:AS4980"/>
    <mergeCell ref="AT4979:AU4980"/>
    <mergeCell ref="AV4979:AW4980"/>
    <mergeCell ref="Z4979:AA4980"/>
    <mergeCell ref="AB4979:AC4980"/>
    <mergeCell ref="AD4979:AE4980"/>
    <mergeCell ref="AF4979:AG4980"/>
    <mergeCell ref="AH4979:AI4980"/>
    <mergeCell ref="AJ4979:AK4980"/>
    <mergeCell ref="N4979:O4980"/>
    <mergeCell ref="P4979:Q4980"/>
    <mergeCell ref="R4979:S4980"/>
    <mergeCell ref="T4979:U4980"/>
    <mergeCell ref="V4979:W4980"/>
    <mergeCell ref="X4979:Y4980"/>
    <mergeCell ref="BQ4981:BQ4982"/>
    <mergeCell ref="C4982:D4982"/>
    <mergeCell ref="B4979:B4980"/>
    <mergeCell ref="C4979:D4979"/>
    <mergeCell ref="E4979:E4980"/>
    <mergeCell ref="F4979:F4980"/>
    <mergeCell ref="G4979:G4980"/>
    <mergeCell ref="H4979:I4980"/>
    <mergeCell ref="J4979:K4980"/>
    <mergeCell ref="L4979:M4980"/>
    <mergeCell ref="BD4981:BE4982"/>
    <mergeCell ref="BF4981:BG4982"/>
    <mergeCell ref="BH4981:BI4982"/>
    <mergeCell ref="BJ4981:BK4982"/>
    <mergeCell ref="BL4981:BN4982"/>
    <mergeCell ref="BP4981:BP4982"/>
    <mergeCell ref="AR4981:AS4982"/>
    <mergeCell ref="AT4981:AU4982"/>
    <mergeCell ref="AV4981:AW4982"/>
    <mergeCell ref="AX4981:AY4982"/>
    <mergeCell ref="AZ4981:BA4982"/>
    <mergeCell ref="BB4981:BC4982"/>
    <mergeCell ref="AF4981:AG4982"/>
    <mergeCell ref="AH4981:AI4982"/>
    <mergeCell ref="AJ4981:AK4982"/>
    <mergeCell ref="AL4981:AM4982"/>
    <mergeCell ref="AN4981:AO4982"/>
    <mergeCell ref="AP4981:AQ4982"/>
    <mergeCell ref="T4981:U4982"/>
    <mergeCell ref="V4981:W4982"/>
    <mergeCell ref="X4981:Y4982"/>
    <mergeCell ref="Z4981:AA4982"/>
    <mergeCell ref="AB4981:AC4982"/>
    <mergeCell ref="AD4981:AE4982"/>
    <mergeCell ref="H4981:I4982"/>
    <mergeCell ref="J4981:K4982"/>
    <mergeCell ref="L4981:M4982"/>
    <mergeCell ref="N4981:O4982"/>
    <mergeCell ref="P4981:Q4982"/>
    <mergeCell ref="R4981:S4982"/>
    <mergeCell ref="BO4979:BO4980"/>
    <mergeCell ref="BO4981:BO4982"/>
    <mergeCell ref="BJ4983:BK4984"/>
    <mergeCell ref="BL4983:BN4984"/>
    <mergeCell ref="BP4983:BP4984"/>
    <mergeCell ref="BQ4983:BQ4984"/>
    <mergeCell ref="C4984:D4984"/>
    <mergeCell ref="B4985:B4986"/>
    <mergeCell ref="C4985:D4985"/>
    <mergeCell ref="E4985:E4986"/>
    <mergeCell ref="F4985:F4986"/>
    <mergeCell ref="G4985:G4986"/>
    <mergeCell ref="AX4983:AY4984"/>
    <mergeCell ref="AZ4983:BA4984"/>
    <mergeCell ref="BB4983:BC4984"/>
    <mergeCell ref="BD4983:BE4984"/>
    <mergeCell ref="BF4983:BG4984"/>
    <mergeCell ref="BH4983:BI4984"/>
    <mergeCell ref="AL4983:AM4984"/>
    <mergeCell ref="AN4983:AO4984"/>
    <mergeCell ref="AP4983:AQ4984"/>
    <mergeCell ref="AR4983:AS4984"/>
    <mergeCell ref="AT4983:AU4984"/>
    <mergeCell ref="AV4983:AW4984"/>
    <mergeCell ref="Z4983:AA4984"/>
    <mergeCell ref="AB4983:AC4984"/>
    <mergeCell ref="AD4983:AE4984"/>
    <mergeCell ref="AF4983:AG4984"/>
    <mergeCell ref="AH4983:AI4984"/>
    <mergeCell ref="AJ4983:AK4984"/>
    <mergeCell ref="N4983:O4984"/>
    <mergeCell ref="P4983:Q4984"/>
    <mergeCell ref="R4983:S4984"/>
    <mergeCell ref="T4983:U4984"/>
    <mergeCell ref="V4983:W4984"/>
    <mergeCell ref="X4983:Y4984"/>
    <mergeCell ref="BQ4985:BQ4986"/>
    <mergeCell ref="C4986:D4986"/>
    <mergeCell ref="B4983:B4984"/>
    <mergeCell ref="C4983:D4983"/>
    <mergeCell ref="E4983:E4984"/>
    <mergeCell ref="F4983:F4984"/>
    <mergeCell ref="G4983:G4984"/>
    <mergeCell ref="H4983:I4984"/>
    <mergeCell ref="J4983:K4984"/>
    <mergeCell ref="L4983:M4984"/>
    <mergeCell ref="BD4985:BE4986"/>
    <mergeCell ref="BF4985:BG4986"/>
    <mergeCell ref="BH4985:BI4986"/>
    <mergeCell ref="BJ4985:BK4986"/>
    <mergeCell ref="BL4985:BN4986"/>
    <mergeCell ref="BP4985:BP4986"/>
    <mergeCell ref="AR4985:AS4986"/>
    <mergeCell ref="AT4985:AU4986"/>
    <mergeCell ref="AV4985:AW4986"/>
    <mergeCell ref="AX4985:AY4986"/>
    <mergeCell ref="AZ4985:BA4986"/>
    <mergeCell ref="BB4985:BC4986"/>
    <mergeCell ref="AF4985:AG4986"/>
    <mergeCell ref="AH4985:AI4986"/>
    <mergeCell ref="AJ4985:AK4986"/>
    <mergeCell ref="AL4985:AM4986"/>
    <mergeCell ref="AN4985:AO4986"/>
    <mergeCell ref="AP4985:AQ4986"/>
    <mergeCell ref="T4985:U4986"/>
    <mergeCell ref="V4985:W4986"/>
    <mergeCell ref="X4985:Y4986"/>
    <mergeCell ref="Z4985:AA4986"/>
    <mergeCell ref="AB4985:AC4986"/>
    <mergeCell ref="AD4985:AE4986"/>
    <mergeCell ref="H4985:I4986"/>
    <mergeCell ref="J4985:K4986"/>
    <mergeCell ref="L4985:M4986"/>
    <mergeCell ref="N4985:O4986"/>
    <mergeCell ref="P4985:Q4986"/>
    <mergeCell ref="R4985:S4986"/>
    <mergeCell ref="BJ4987:BK4988"/>
    <mergeCell ref="BL4987:BN4988"/>
    <mergeCell ref="BP4987:BP4988"/>
    <mergeCell ref="BQ4987:BQ4988"/>
    <mergeCell ref="C4988:D4988"/>
    <mergeCell ref="B4989:B4990"/>
    <mergeCell ref="C4989:D4989"/>
    <mergeCell ref="E4989:E4990"/>
    <mergeCell ref="F4989:F4990"/>
    <mergeCell ref="G4989:G4990"/>
    <mergeCell ref="AX4987:AY4988"/>
    <mergeCell ref="AZ4987:BA4988"/>
    <mergeCell ref="BB4987:BC4988"/>
    <mergeCell ref="BD4987:BE4988"/>
    <mergeCell ref="BF4987:BG4988"/>
    <mergeCell ref="BH4987:BI4988"/>
    <mergeCell ref="AL4987:AM4988"/>
    <mergeCell ref="AN4987:AO4988"/>
    <mergeCell ref="AP4987:AQ4988"/>
    <mergeCell ref="AR4987:AS4988"/>
    <mergeCell ref="AT4987:AU4988"/>
    <mergeCell ref="AV4987:AW4988"/>
    <mergeCell ref="Z4987:AA4988"/>
    <mergeCell ref="AB4987:AC4988"/>
    <mergeCell ref="AD4987:AE4988"/>
    <mergeCell ref="AF4987:AG4988"/>
    <mergeCell ref="AH4987:AI4988"/>
    <mergeCell ref="AJ4987:AK4988"/>
    <mergeCell ref="N4987:O4988"/>
    <mergeCell ref="P4987:Q4988"/>
    <mergeCell ref="R4987:S4988"/>
    <mergeCell ref="T4987:U4988"/>
    <mergeCell ref="V4987:W4988"/>
    <mergeCell ref="X4987:Y4988"/>
    <mergeCell ref="BQ4989:BQ4990"/>
    <mergeCell ref="C4990:D4990"/>
    <mergeCell ref="B4987:B4988"/>
    <mergeCell ref="C4987:D4987"/>
    <mergeCell ref="E4987:E4988"/>
    <mergeCell ref="F4987:F4988"/>
    <mergeCell ref="G4987:G4988"/>
    <mergeCell ref="H4987:I4988"/>
    <mergeCell ref="J4987:K4988"/>
    <mergeCell ref="L4987:M4988"/>
    <mergeCell ref="BD4989:BE4990"/>
    <mergeCell ref="BF4989:BG4990"/>
    <mergeCell ref="BH4989:BI4990"/>
    <mergeCell ref="BJ4989:BK4990"/>
    <mergeCell ref="BL4989:BN4990"/>
    <mergeCell ref="BP4989:BP4990"/>
    <mergeCell ref="AR4989:AS4990"/>
    <mergeCell ref="AT4989:AU4990"/>
    <mergeCell ref="AV4989:AW4990"/>
    <mergeCell ref="AX4989:AY4990"/>
    <mergeCell ref="AZ4989:BA4990"/>
    <mergeCell ref="BB4989:BC4990"/>
    <mergeCell ref="AF4989:AG4990"/>
    <mergeCell ref="AH4989:AI4990"/>
    <mergeCell ref="AJ4989:AK4990"/>
    <mergeCell ref="AL4989:AM4990"/>
    <mergeCell ref="AN4989:AO4990"/>
    <mergeCell ref="AP4989:AQ4990"/>
    <mergeCell ref="T4989:U4990"/>
    <mergeCell ref="V4989:W4990"/>
    <mergeCell ref="X4989:Y4990"/>
    <mergeCell ref="Z4989:AA4990"/>
    <mergeCell ref="AB4989:AC4990"/>
    <mergeCell ref="AD4989:AE4990"/>
    <mergeCell ref="H4989:I4990"/>
    <mergeCell ref="J4989:K4990"/>
    <mergeCell ref="L4989:M4990"/>
    <mergeCell ref="N4989:O4990"/>
    <mergeCell ref="P4989:Q4990"/>
    <mergeCell ref="R4989:S4990"/>
    <mergeCell ref="BJ4991:BK4992"/>
    <mergeCell ref="BL4991:BN4992"/>
    <mergeCell ref="BP4991:BP4992"/>
    <mergeCell ref="BQ4991:BQ4992"/>
    <mergeCell ref="C4992:D4992"/>
    <mergeCell ref="B4993:B4994"/>
    <mergeCell ref="C4993:D4993"/>
    <mergeCell ref="E4993:E4994"/>
    <mergeCell ref="F4993:F4994"/>
    <mergeCell ref="G4993:G4994"/>
    <mergeCell ref="AX4991:AY4992"/>
    <mergeCell ref="AZ4991:BA4992"/>
    <mergeCell ref="BB4991:BC4992"/>
    <mergeCell ref="BD4991:BE4992"/>
    <mergeCell ref="BF4991:BG4992"/>
    <mergeCell ref="BH4991:BI4992"/>
    <mergeCell ref="AL4991:AM4992"/>
    <mergeCell ref="AN4991:AO4992"/>
    <mergeCell ref="AP4991:AQ4992"/>
    <mergeCell ref="AR4991:AS4992"/>
    <mergeCell ref="AT4991:AU4992"/>
    <mergeCell ref="AV4991:AW4992"/>
    <mergeCell ref="Z4991:AA4992"/>
    <mergeCell ref="AB4991:AC4992"/>
    <mergeCell ref="AD4991:AE4992"/>
    <mergeCell ref="AF4991:AG4992"/>
    <mergeCell ref="AH4991:AI4992"/>
    <mergeCell ref="AJ4991:AK4992"/>
    <mergeCell ref="N4991:O4992"/>
    <mergeCell ref="P4991:Q4992"/>
    <mergeCell ref="R4991:S4992"/>
    <mergeCell ref="T4991:U4992"/>
    <mergeCell ref="V4991:W4992"/>
    <mergeCell ref="X4991:Y4992"/>
    <mergeCell ref="BQ4993:BQ4994"/>
    <mergeCell ref="C4994:D4994"/>
    <mergeCell ref="B4991:B4992"/>
    <mergeCell ref="C4991:D4991"/>
    <mergeCell ref="E4991:E4992"/>
    <mergeCell ref="F4991:F4992"/>
    <mergeCell ref="G4991:G4992"/>
    <mergeCell ref="H4991:I4992"/>
    <mergeCell ref="J4991:K4992"/>
    <mergeCell ref="L4991:M4992"/>
    <mergeCell ref="BD4993:BE4994"/>
    <mergeCell ref="BF4993:BG4994"/>
    <mergeCell ref="BH4993:BI4994"/>
    <mergeCell ref="BJ4993:BK4994"/>
    <mergeCell ref="BL4993:BN4994"/>
    <mergeCell ref="BP4993:BP4994"/>
    <mergeCell ref="AR4993:AS4994"/>
    <mergeCell ref="AT4993:AU4994"/>
    <mergeCell ref="AV4993:AW4994"/>
    <mergeCell ref="AX4993:AY4994"/>
    <mergeCell ref="AZ4993:BA4994"/>
    <mergeCell ref="BB4993:BC4994"/>
    <mergeCell ref="AF4993:AG4994"/>
    <mergeCell ref="AH4993:AI4994"/>
    <mergeCell ref="AJ4993:AK4994"/>
    <mergeCell ref="AL4993:AM4994"/>
    <mergeCell ref="AN4993:AO4994"/>
    <mergeCell ref="AP4993:AQ4994"/>
    <mergeCell ref="T4993:U4994"/>
    <mergeCell ref="V4993:W4994"/>
    <mergeCell ref="X4993:Y4994"/>
    <mergeCell ref="Z4993:AA4994"/>
    <mergeCell ref="AB4993:AC4994"/>
    <mergeCell ref="AD4993:AE4994"/>
    <mergeCell ref="H4993:I4994"/>
    <mergeCell ref="J4993:K4994"/>
    <mergeCell ref="L4993:M4994"/>
    <mergeCell ref="N4993:O4994"/>
    <mergeCell ref="P4993:Q4994"/>
    <mergeCell ref="R4993:S4994"/>
    <mergeCell ref="BJ4995:BK4996"/>
    <mergeCell ref="BL4995:BN4996"/>
    <mergeCell ref="BP4995:BP4996"/>
    <mergeCell ref="BO4995:BO4996"/>
    <mergeCell ref="C4996:D4996"/>
    <mergeCell ref="B4997:B4998"/>
    <mergeCell ref="C4997:D4997"/>
    <mergeCell ref="E4997:E4998"/>
    <mergeCell ref="F4997:F4998"/>
    <mergeCell ref="G4997:G4998"/>
    <mergeCell ref="AX4995:AY4996"/>
    <mergeCell ref="AZ4995:BA4996"/>
    <mergeCell ref="BB4995:BC4996"/>
    <mergeCell ref="BD4995:BE4996"/>
    <mergeCell ref="BF4995:BG4996"/>
    <mergeCell ref="BH4995:BI4996"/>
    <mergeCell ref="AL4995:AM4996"/>
    <mergeCell ref="AN4995:AO4996"/>
    <mergeCell ref="AP4995:AQ4996"/>
    <mergeCell ref="AR4995:AS4996"/>
    <mergeCell ref="AT4995:AU4996"/>
    <mergeCell ref="AV4995:AW4996"/>
    <mergeCell ref="Z4995:AA4996"/>
    <mergeCell ref="AB4995:AC4996"/>
    <mergeCell ref="AD4995:AE4996"/>
    <mergeCell ref="AF4995:AG4996"/>
    <mergeCell ref="AH4995:AI4996"/>
    <mergeCell ref="AJ4995:AK4996"/>
    <mergeCell ref="N4995:O4996"/>
    <mergeCell ref="P4995:Q4996"/>
    <mergeCell ref="R4995:S4996"/>
    <mergeCell ref="T4995:U4996"/>
    <mergeCell ref="V4995:W4996"/>
    <mergeCell ref="X4995:Y4996"/>
    <mergeCell ref="BO4993:BO4994"/>
    <mergeCell ref="C4998:D4998"/>
    <mergeCell ref="B4995:B4996"/>
    <mergeCell ref="C4995:D4995"/>
    <mergeCell ref="E4995:E4996"/>
    <mergeCell ref="F4995:F4996"/>
    <mergeCell ref="G4995:G4996"/>
    <mergeCell ref="H4995:I4996"/>
    <mergeCell ref="J4995:K4996"/>
    <mergeCell ref="L4995:M4996"/>
    <mergeCell ref="AD5001:AE5002"/>
    <mergeCell ref="H5001:I5002"/>
    <mergeCell ref="J5001:K5002"/>
    <mergeCell ref="L5001:M5002"/>
    <mergeCell ref="N5001:O5002"/>
    <mergeCell ref="P5001:Q5002"/>
    <mergeCell ref="R5001:S5002"/>
    <mergeCell ref="BD4997:BE4998"/>
    <mergeCell ref="BF4997:BG4998"/>
    <mergeCell ref="BH4997:BI4998"/>
    <mergeCell ref="BJ4997:BK4998"/>
    <mergeCell ref="BL4997:BN4998"/>
    <mergeCell ref="BP4997:BP4998"/>
    <mergeCell ref="AR4997:AS4998"/>
    <mergeCell ref="AT4997:AU4998"/>
    <mergeCell ref="AV4997:AW4998"/>
    <mergeCell ref="AX4997:AY4998"/>
    <mergeCell ref="AZ4997:BA4998"/>
    <mergeCell ref="BB4997:BC4998"/>
    <mergeCell ref="AF4997:AG4998"/>
    <mergeCell ref="AH4997:AI4998"/>
    <mergeCell ref="AJ4997:AK4998"/>
    <mergeCell ref="AL4997:AM4998"/>
    <mergeCell ref="AN4997:AO4998"/>
    <mergeCell ref="AP4997:AQ4998"/>
    <mergeCell ref="T4997:U4998"/>
    <mergeCell ref="V4997:W4998"/>
    <mergeCell ref="X4997:Y4998"/>
    <mergeCell ref="Z4997:AA4998"/>
    <mergeCell ref="AB4997:AC4998"/>
    <mergeCell ref="AD4997:AE4998"/>
    <mergeCell ref="H4997:I4998"/>
    <mergeCell ref="J4997:K4998"/>
    <mergeCell ref="L4997:M4998"/>
    <mergeCell ref="N4997:O4998"/>
    <mergeCell ref="P4997:Q4998"/>
    <mergeCell ref="R4997:S4998"/>
    <mergeCell ref="BJ4999:BK5000"/>
    <mergeCell ref="BL4999:BN5000"/>
    <mergeCell ref="BP4999:BP5000"/>
    <mergeCell ref="BO4997:BO4998"/>
    <mergeCell ref="H5005:I5006"/>
    <mergeCell ref="J5005:K5006"/>
    <mergeCell ref="L5005:M5006"/>
    <mergeCell ref="N5005:O5006"/>
    <mergeCell ref="P5005:Q5006"/>
    <mergeCell ref="R5005:S5006"/>
    <mergeCell ref="BO5005:BO5006"/>
    <mergeCell ref="BJ5003:BK5004"/>
    <mergeCell ref="BL5003:BN5004"/>
    <mergeCell ref="BP5003:BP5004"/>
    <mergeCell ref="C5000:D5000"/>
    <mergeCell ref="B5001:B5002"/>
    <mergeCell ref="C5001:D5001"/>
    <mergeCell ref="E5001:E5002"/>
    <mergeCell ref="F5001:F5002"/>
    <mergeCell ref="G5001:G5002"/>
    <mergeCell ref="AX4999:AY5000"/>
    <mergeCell ref="AZ4999:BA5000"/>
    <mergeCell ref="BB4999:BC5000"/>
    <mergeCell ref="BD4999:BE5000"/>
    <mergeCell ref="BF4999:BG5000"/>
    <mergeCell ref="BH4999:BI5000"/>
    <mergeCell ref="AL4999:AM5000"/>
    <mergeCell ref="AN4999:AO5000"/>
    <mergeCell ref="AP4999:AQ5000"/>
    <mergeCell ref="AR4999:AS5000"/>
    <mergeCell ref="AT4999:AU5000"/>
    <mergeCell ref="AV4999:AW5000"/>
    <mergeCell ref="Z4999:AA5000"/>
    <mergeCell ref="AB4999:AC5000"/>
    <mergeCell ref="AD4999:AE5000"/>
    <mergeCell ref="AF4999:AG5000"/>
    <mergeCell ref="AH4999:AI5000"/>
    <mergeCell ref="AJ4999:AK5000"/>
    <mergeCell ref="N4999:O5000"/>
    <mergeCell ref="P4999:Q5000"/>
    <mergeCell ref="R4999:S5000"/>
    <mergeCell ref="T4999:U5000"/>
    <mergeCell ref="V4999:W5000"/>
    <mergeCell ref="X4999:Y5000"/>
    <mergeCell ref="C5002:D5002"/>
    <mergeCell ref="B4999:B5000"/>
    <mergeCell ref="C4999:D4999"/>
    <mergeCell ref="E4999:E5000"/>
    <mergeCell ref="F4999:F5000"/>
    <mergeCell ref="G4999:G5000"/>
    <mergeCell ref="H4999:I5000"/>
    <mergeCell ref="J4999:K5000"/>
    <mergeCell ref="L4999:M5000"/>
    <mergeCell ref="BD5001:BE5002"/>
    <mergeCell ref="BF5001:BG5002"/>
    <mergeCell ref="BH5001:BI5002"/>
    <mergeCell ref="BJ5001:BK5002"/>
    <mergeCell ref="BL5001:BN5002"/>
    <mergeCell ref="BP5001:BP5002"/>
    <mergeCell ref="AR5001:AS5002"/>
    <mergeCell ref="AT5001:AU5002"/>
    <mergeCell ref="AV5001:AW5002"/>
    <mergeCell ref="AX5001:AY5002"/>
    <mergeCell ref="AZ5001:BA5002"/>
    <mergeCell ref="BB5001:BC5002"/>
    <mergeCell ref="AF5001:AG5002"/>
    <mergeCell ref="BO5001:BO5002"/>
    <mergeCell ref="AB5001:AC5002"/>
    <mergeCell ref="C5004:D5004"/>
    <mergeCell ref="B5005:B5006"/>
    <mergeCell ref="C5005:D5005"/>
    <mergeCell ref="E5005:E5006"/>
    <mergeCell ref="F5005:F5006"/>
    <mergeCell ref="G5005:G5006"/>
    <mergeCell ref="AX5003:AY5004"/>
    <mergeCell ref="AZ5003:BA5004"/>
    <mergeCell ref="BB5003:BC5004"/>
    <mergeCell ref="BD5003:BE5004"/>
    <mergeCell ref="BF5003:BG5004"/>
    <mergeCell ref="BH5003:BI5004"/>
    <mergeCell ref="AL5003:AM5004"/>
    <mergeCell ref="AN5003:AO5004"/>
    <mergeCell ref="AP5003:AQ5004"/>
    <mergeCell ref="AR5003:AS5004"/>
    <mergeCell ref="AT5003:AU5004"/>
    <mergeCell ref="AV5003:AW5004"/>
    <mergeCell ref="Z5003:AA5004"/>
    <mergeCell ref="AB5003:AC5004"/>
    <mergeCell ref="BQ5007:BQ5008"/>
    <mergeCell ref="B5009:C5009"/>
    <mergeCell ref="BD5007:BE5008"/>
    <mergeCell ref="BF5007:BG5008"/>
    <mergeCell ref="BH5007:BI5008"/>
    <mergeCell ref="BJ5007:BK5008"/>
    <mergeCell ref="BL5007:BN5008"/>
    <mergeCell ref="BP5007:BP5008"/>
    <mergeCell ref="AR5007:AS5008"/>
    <mergeCell ref="AD5003:AE5004"/>
    <mergeCell ref="AF5003:AG5004"/>
    <mergeCell ref="AH5003:AI5004"/>
    <mergeCell ref="AJ5003:AK5004"/>
    <mergeCell ref="N5003:O5004"/>
    <mergeCell ref="P5003:Q5004"/>
    <mergeCell ref="R5003:S5004"/>
    <mergeCell ref="T5003:U5004"/>
    <mergeCell ref="V5003:W5004"/>
    <mergeCell ref="X5003:Y5004"/>
    <mergeCell ref="B5007:C5008"/>
    <mergeCell ref="D5007:E5008"/>
    <mergeCell ref="H5007:I5008"/>
    <mergeCell ref="J5007:K5008"/>
    <mergeCell ref="L5007:M5008"/>
    <mergeCell ref="N5007:O5008"/>
    <mergeCell ref="P5007:Q5008"/>
    <mergeCell ref="R5007:S5008"/>
    <mergeCell ref="D5009:E5010"/>
    <mergeCell ref="H5009:I5010"/>
    <mergeCell ref="J5009:K5010"/>
    <mergeCell ref="BQ5005:BQ5006"/>
    <mergeCell ref="C5006:D5006"/>
    <mergeCell ref="B5003:B5004"/>
    <mergeCell ref="C5003:D5003"/>
    <mergeCell ref="E5003:E5004"/>
    <mergeCell ref="F5003:F5004"/>
    <mergeCell ref="G5003:G5004"/>
    <mergeCell ref="H5003:I5004"/>
    <mergeCell ref="J5003:K5004"/>
    <mergeCell ref="L5003:M5004"/>
    <mergeCell ref="BO5003:BO5004"/>
    <mergeCell ref="BD5005:BE5006"/>
    <mergeCell ref="BF5005:BG5006"/>
    <mergeCell ref="BH5005:BI5006"/>
    <mergeCell ref="B5014:C5014"/>
    <mergeCell ref="H5014:J5014"/>
    <mergeCell ref="L5014:N5014"/>
    <mergeCell ref="BJ5026:BK5027"/>
    <mergeCell ref="BL5026:BN5027"/>
    <mergeCell ref="BP5026:BP5027"/>
    <mergeCell ref="B5017:BN5017"/>
    <mergeCell ref="E5019:AC5019"/>
    <mergeCell ref="AE5019:AK5019"/>
    <mergeCell ref="AL5019:BM5019"/>
    <mergeCell ref="AO5014:AQ5014"/>
    <mergeCell ref="AS5014:AU5014"/>
    <mergeCell ref="AZ5014:BD5014"/>
    <mergeCell ref="BE5014:BG5014"/>
    <mergeCell ref="BI5014:BK5014"/>
    <mergeCell ref="BA5015:BN5015"/>
    <mergeCell ref="S5014:U5014"/>
    <mergeCell ref="L5009:M5010"/>
    <mergeCell ref="N5009:O5010"/>
    <mergeCell ref="P5009:Q5010"/>
    <mergeCell ref="R5009:S5010"/>
    <mergeCell ref="T5009:U5010"/>
    <mergeCell ref="V5009:W5010"/>
    <mergeCell ref="X5009:Y5010"/>
    <mergeCell ref="Z5009:AA5010"/>
    <mergeCell ref="AB5009:AC5010"/>
    <mergeCell ref="AD5009:AE5010"/>
    <mergeCell ref="AF5009:AG5010"/>
    <mergeCell ref="AH5009:AI5010"/>
    <mergeCell ref="AJ5009:AK5010"/>
    <mergeCell ref="AL5009:AM5010"/>
    <mergeCell ref="AN5009:AO5010"/>
    <mergeCell ref="AP5009:AQ5010"/>
    <mergeCell ref="AR5009:AS5010"/>
    <mergeCell ref="AT5009:AU5010"/>
    <mergeCell ref="AV5009:AW5010"/>
    <mergeCell ref="AX5009:AY5010"/>
    <mergeCell ref="AZ5009:BA5010"/>
    <mergeCell ref="BB5009:BC5010"/>
    <mergeCell ref="H5026:I5027"/>
    <mergeCell ref="J5026:K5027"/>
    <mergeCell ref="L5026:M5027"/>
    <mergeCell ref="AV5025:AW5025"/>
    <mergeCell ref="AX5025:AY5025"/>
    <mergeCell ref="AZ5025:BA5025"/>
    <mergeCell ref="BB5025:BC5025"/>
    <mergeCell ref="BD5025:BE5025"/>
    <mergeCell ref="BF5025:BG5025"/>
    <mergeCell ref="AJ5025:AK5025"/>
    <mergeCell ref="AL5025:AM5025"/>
    <mergeCell ref="AN5025:AO5025"/>
    <mergeCell ref="AP5025:AQ5025"/>
    <mergeCell ref="AR5025:AS5025"/>
    <mergeCell ref="AT5025:AU5025"/>
    <mergeCell ref="BF5024:BK5024"/>
    <mergeCell ref="B5012:C5012"/>
    <mergeCell ref="H5012:J5012"/>
    <mergeCell ref="L5012:N5012"/>
    <mergeCell ref="O5012:R5012"/>
    <mergeCell ref="AB5025:AC5025"/>
    <mergeCell ref="AD5025:AE5025"/>
    <mergeCell ref="AF5025:AG5025"/>
    <mergeCell ref="AH5025:AI5025"/>
    <mergeCell ref="BO5009:BO5010"/>
    <mergeCell ref="N5026:O5027"/>
    <mergeCell ref="P5026:Q5027"/>
    <mergeCell ref="R5026:S5027"/>
    <mergeCell ref="T5026:U5027"/>
    <mergeCell ref="V5026:W5027"/>
    <mergeCell ref="X5026:Y5027"/>
    <mergeCell ref="B5026:B5027"/>
    <mergeCell ref="C5026:D5026"/>
    <mergeCell ref="E5026:E5027"/>
    <mergeCell ref="F5026:F5027"/>
    <mergeCell ref="G5026:G5027"/>
    <mergeCell ref="BO5026:BO5027"/>
    <mergeCell ref="C5027:D5027"/>
    <mergeCell ref="BD5021:BM5021"/>
    <mergeCell ref="B5024:B5025"/>
    <mergeCell ref="C5024:D5025"/>
    <mergeCell ref="F5024:F5025"/>
    <mergeCell ref="G5024:G5025"/>
    <mergeCell ref="H5024:I5025"/>
    <mergeCell ref="J5024:O5024"/>
    <mergeCell ref="P5024:U5024"/>
    <mergeCell ref="V5024:W5025"/>
    <mergeCell ref="X5024:Y5025"/>
    <mergeCell ref="C5021:D5021"/>
    <mergeCell ref="E5021:AC5021"/>
    <mergeCell ref="AE5021:AH5021"/>
    <mergeCell ref="AI5021:AZ5021"/>
    <mergeCell ref="BA5021:BC5021"/>
    <mergeCell ref="BL5024:BN5025"/>
    <mergeCell ref="J5025:K5025"/>
    <mergeCell ref="L5025:M5025"/>
    <mergeCell ref="N5025:O5025"/>
    <mergeCell ref="P5025:Q5025"/>
    <mergeCell ref="R5025:S5025"/>
    <mergeCell ref="T5025:U5025"/>
    <mergeCell ref="Z5024:AA5025"/>
    <mergeCell ref="AB5024:AG5024"/>
    <mergeCell ref="AH5024:AM5024"/>
    <mergeCell ref="AN5024:AS5024"/>
    <mergeCell ref="AT5024:AY5024"/>
    <mergeCell ref="AZ5024:BE5024"/>
    <mergeCell ref="BH5025:BI5025"/>
    <mergeCell ref="BJ5025:BK5025"/>
    <mergeCell ref="BO5024:BO5025"/>
    <mergeCell ref="C5029:D5029"/>
    <mergeCell ref="B5030:B5031"/>
    <mergeCell ref="C5030:D5030"/>
    <mergeCell ref="E5030:E5031"/>
    <mergeCell ref="F5030:F5031"/>
    <mergeCell ref="G5030:G5031"/>
    <mergeCell ref="H5030:I5031"/>
    <mergeCell ref="J5030:K5031"/>
    <mergeCell ref="L5030:M5031"/>
    <mergeCell ref="BD5028:BE5029"/>
    <mergeCell ref="BF5028:BG5029"/>
    <mergeCell ref="BH5028:BI5029"/>
    <mergeCell ref="BJ5028:BK5029"/>
    <mergeCell ref="BL5028:BN5029"/>
    <mergeCell ref="BP5028:BP5029"/>
    <mergeCell ref="AR5028:AS5029"/>
    <mergeCell ref="AT5028:AU5029"/>
    <mergeCell ref="AV5028:AW5029"/>
    <mergeCell ref="AX5028:AY5029"/>
    <mergeCell ref="AZ5028:BA5029"/>
    <mergeCell ref="BB5028:BC5029"/>
    <mergeCell ref="AF5028:AG5029"/>
    <mergeCell ref="AH5028:AI5029"/>
    <mergeCell ref="AJ5028:AK5029"/>
    <mergeCell ref="AL5028:AM5029"/>
    <mergeCell ref="AN5028:AO5029"/>
    <mergeCell ref="AP5028:AQ5029"/>
    <mergeCell ref="T5028:U5029"/>
    <mergeCell ref="V5028:W5029"/>
    <mergeCell ref="X5028:Y5029"/>
    <mergeCell ref="Z5028:AA5029"/>
    <mergeCell ref="AB5028:AC5029"/>
    <mergeCell ref="AD5028:AE5029"/>
    <mergeCell ref="H5028:I5029"/>
    <mergeCell ref="J5028:K5029"/>
    <mergeCell ref="L5028:M5029"/>
    <mergeCell ref="N5028:O5029"/>
    <mergeCell ref="P5028:Q5029"/>
    <mergeCell ref="R5028:S5029"/>
    <mergeCell ref="BJ5030:BK5031"/>
    <mergeCell ref="BL5030:BN5031"/>
    <mergeCell ref="BP5030:BP5031"/>
    <mergeCell ref="C5031:D5031"/>
    <mergeCell ref="BO5028:BO5029"/>
    <mergeCell ref="B5032:B5033"/>
    <mergeCell ref="C5032:D5032"/>
    <mergeCell ref="E5032:E5033"/>
    <mergeCell ref="F5032:F5033"/>
    <mergeCell ref="G5032:G5033"/>
    <mergeCell ref="AX5030:AY5031"/>
    <mergeCell ref="AZ5030:BA5031"/>
    <mergeCell ref="BB5030:BC5031"/>
    <mergeCell ref="BD5030:BE5031"/>
    <mergeCell ref="BF5030:BG5031"/>
    <mergeCell ref="BH5030:BI5031"/>
    <mergeCell ref="AL5030:AM5031"/>
    <mergeCell ref="AN5030:AO5031"/>
    <mergeCell ref="AP5030:AQ5031"/>
    <mergeCell ref="AR5030:AS5031"/>
    <mergeCell ref="AT5030:AU5031"/>
    <mergeCell ref="AV5030:AW5031"/>
    <mergeCell ref="Z5030:AA5031"/>
    <mergeCell ref="AB5030:AC5031"/>
    <mergeCell ref="AD5030:AE5031"/>
    <mergeCell ref="AF5030:AG5031"/>
    <mergeCell ref="AH5030:AI5031"/>
    <mergeCell ref="AJ5030:AK5031"/>
    <mergeCell ref="N5030:O5031"/>
    <mergeCell ref="P5030:Q5031"/>
    <mergeCell ref="R5030:S5031"/>
    <mergeCell ref="T5030:U5031"/>
    <mergeCell ref="V5030:W5031"/>
    <mergeCell ref="X5030:Y5031"/>
    <mergeCell ref="BQ5032:BQ5033"/>
    <mergeCell ref="C5033:D5033"/>
    <mergeCell ref="B5028:B5029"/>
    <mergeCell ref="C5028:D5028"/>
    <mergeCell ref="E5028:E5029"/>
    <mergeCell ref="F5028:F5029"/>
    <mergeCell ref="G5028:G5029"/>
    <mergeCell ref="BD5032:BE5033"/>
    <mergeCell ref="BF5032:BG5033"/>
    <mergeCell ref="BH5032:BI5033"/>
    <mergeCell ref="BJ5032:BK5033"/>
    <mergeCell ref="BL5032:BN5033"/>
    <mergeCell ref="BP5032:BP5033"/>
    <mergeCell ref="AR5032:AS5033"/>
    <mergeCell ref="AT5032:AU5033"/>
    <mergeCell ref="AV5032:AW5033"/>
    <mergeCell ref="AX5032:AY5033"/>
    <mergeCell ref="AZ5032:BA5033"/>
    <mergeCell ref="BB5032:BC5033"/>
    <mergeCell ref="AF5032:AG5033"/>
    <mergeCell ref="AH5032:AI5033"/>
    <mergeCell ref="AJ5032:AK5033"/>
    <mergeCell ref="AL5032:AM5033"/>
    <mergeCell ref="AN5032:AO5033"/>
    <mergeCell ref="AP5032:AQ5033"/>
    <mergeCell ref="T5032:U5033"/>
    <mergeCell ref="V5032:W5033"/>
    <mergeCell ref="X5032:Y5033"/>
    <mergeCell ref="Z5032:AA5033"/>
    <mergeCell ref="AB5032:AC5033"/>
    <mergeCell ref="AD5032:AE5033"/>
    <mergeCell ref="H5032:I5033"/>
    <mergeCell ref="J5032:K5033"/>
    <mergeCell ref="L5032:M5033"/>
    <mergeCell ref="N5032:O5033"/>
    <mergeCell ref="P5032:Q5033"/>
    <mergeCell ref="R5032:S5033"/>
    <mergeCell ref="BJ5034:BK5035"/>
    <mergeCell ref="BL5034:BN5035"/>
    <mergeCell ref="BP5034:BP5035"/>
    <mergeCell ref="BQ5034:BQ5035"/>
    <mergeCell ref="C5035:D5035"/>
    <mergeCell ref="B5036:B5037"/>
    <mergeCell ref="C5036:D5036"/>
    <mergeCell ref="E5036:E5037"/>
    <mergeCell ref="F5036:F5037"/>
    <mergeCell ref="G5036:G5037"/>
    <mergeCell ref="AX5034:AY5035"/>
    <mergeCell ref="AZ5034:BA5035"/>
    <mergeCell ref="BB5034:BC5035"/>
    <mergeCell ref="BD5034:BE5035"/>
    <mergeCell ref="BF5034:BG5035"/>
    <mergeCell ref="BH5034:BI5035"/>
    <mergeCell ref="AL5034:AM5035"/>
    <mergeCell ref="AN5034:AO5035"/>
    <mergeCell ref="AP5034:AQ5035"/>
    <mergeCell ref="AR5034:AS5035"/>
    <mergeCell ref="AT5034:AU5035"/>
    <mergeCell ref="AV5034:AW5035"/>
    <mergeCell ref="Z5034:AA5035"/>
    <mergeCell ref="AB5034:AC5035"/>
    <mergeCell ref="AD5034:AE5035"/>
    <mergeCell ref="AF5034:AG5035"/>
    <mergeCell ref="AH5034:AI5035"/>
    <mergeCell ref="AJ5034:AK5035"/>
    <mergeCell ref="N5034:O5035"/>
    <mergeCell ref="P5034:Q5035"/>
    <mergeCell ref="R5034:S5035"/>
    <mergeCell ref="T5034:U5035"/>
    <mergeCell ref="V5034:W5035"/>
    <mergeCell ref="X5034:Y5035"/>
    <mergeCell ref="BQ5036:BQ5037"/>
    <mergeCell ref="C5037:D5037"/>
    <mergeCell ref="B5034:B5035"/>
    <mergeCell ref="C5034:D5034"/>
    <mergeCell ref="E5034:E5035"/>
    <mergeCell ref="F5034:F5035"/>
    <mergeCell ref="G5034:G5035"/>
    <mergeCell ref="H5034:I5035"/>
    <mergeCell ref="J5034:K5035"/>
    <mergeCell ref="L5034:M5035"/>
    <mergeCell ref="BD5036:BE5037"/>
    <mergeCell ref="BF5036:BG5037"/>
    <mergeCell ref="BH5036:BI5037"/>
    <mergeCell ref="BJ5036:BK5037"/>
    <mergeCell ref="BL5036:BN5037"/>
    <mergeCell ref="BP5036:BP5037"/>
    <mergeCell ref="AR5036:AS5037"/>
    <mergeCell ref="AT5036:AU5037"/>
    <mergeCell ref="AV5036:AW5037"/>
    <mergeCell ref="AX5036:AY5037"/>
    <mergeCell ref="AZ5036:BA5037"/>
    <mergeCell ref="BB5036:BC5037"/>
    <mergeCell ref="AF5036:AG5037"/>
    <mergeCell ref="AH5036:AI5037"/>
    <mergeCell ref="AJ5036:AK5037"/>
    <mergeCell ref="AL5036:AM5037"/>
    <mergeCell ref="AN5036:AO5037"/>
    <mergeCell ref="AP5036:AQ5037"/>
    <mergeCell ref="T5036:U5037"/>
    <mergeCell ref="V5036:W5037"/>
    <mergeCell ref="X5036:Y5037"/>
    <mergeCell ref="Z5036:AA5037"/>
    <mergeCell ref="AB5036:AC5037"/>
    <mergeCell ref="AD5036:AE5037"/>
    <mergeCell ref="H5036:I5037"/>
    <mergeCell ref="J5036:K5037"/>
    <mergeCell ref="L5036:M5037"/>
    <mergeCell ref="N5036:O5037"/>
    <mergeCell ref="P5036:Q5037"/>
    <mergeCell ref="R5036:S5037"/>
    <mergeCell ref="BJ5038:BK5039"/>
    <mergeCell ref="BL5038:BN5039"/>
    <mergeCell ref="BP5038:BP5039"/>
    <mergeCell ref="BQ5038:BQ5039"/>
    <mergeCell ref="C5039:D5039"/>
    <mergeCell ref="B5040:B5041"/>
    <mergeCell ref="C5040:D5040"/>
    <mergeCell ref="E5040:E5041"/>
    <mergeCell ref="F5040:F5041"/>
    <mergeCell ref="G5040:G5041"/>
    <mergeCell ref="AX5038:AY5039"/>
    <mergeCell ref="AZ5038:BA5039"/>
    <mergeCell ref="BB5038:BC5039"/>
    <mergeCell ref="BD5038:BE5039"/>
    <mergeCell ref="BF5038:BG5039"/>
    <mergeCell ref="BH5038:BI5039"/>
    <mergeCell ref="AL5038:AM5039"/>
    <mergeCell ref="AN5038:AO5039"/>
    <mergeCell ref="AP5038:AQ5039"/>
    <mergeCell ref="AR5038:AS5039"/>
    <mergeCell ref="AT5038:AU5039"/>
    <mergeCell ref="AV5038:AW5039"/>
    <mergeCell ref="Z5038:AA5039"/>
    <mergeCell ref="AB5038:AC5039"/>
    <mergeCell ref="AD5038:AE5039"/>
    <mergeCell ref="AF5038:AG5039"/>
    <mergeCell ref="AH5038:AI5039"/>
    <mergeCell ref="AJ5038:AK5039"/>
    <mergeCell ref="N5038:O5039"/>
    <mergeCell ref="P5038:Q5039"/>
    <mergeCell ref="R5038:S5039"/>
    <mergeCell ref="T5038:U5039"/>
    <mergeCell ref="V5038:W5039"/>
    <mergeCell ref="X5038:Y5039"/>
    <mergeCell ref="BQ5040:BQ5041"/>
    <mergeCell ref="C5041:D5041"/>
    <mergeCell ref="B5038:B5039"/>
    <mergeCell ref="C5038:D5038"/>
    <mergeCell ref="E5038:E5039"/>
    <mergeCell ref="F5038:F5039"/>
    <mergeCell ref="G5038:G5039"/>
    <mergeCell ref="H5038:I5039"/>
    <mergeCell ref="J5038:K5039"/>
    <mergeCell ref="L5038:M5039"/>
    <mergeCell ref="BD5040:BE5041"/>
    <mergeCell ref="BF5040:BG5041"/>
    <mergeCell ref="BH5040:BI5041"/>
    <mergeCell ref="BJ5040:BK5041"/>
    <mergeCell ref="BL5040:BN5041"/>
    <mergeCell ref="BP5040:BP5041"/>
    <mergeCell ref="AR5040:AS5041"/>
    <mergeCell ref="AT5040:AU5041"/>
    <mergeCell ref="AV5040:AW5041"/>
    <mergeCell ref="AX5040:AY5041"/>
    <mergeCell ref="AZ5040:BA5041"/>
    <mergeCell ref="BB5040:BC5041"/>
    <mergeCell ref="AF5040:AG5041"/>
    <mergeCell ref="AH5040:AI5041"/>
    <mergeCell ref="AJ5040:AK5041"/>
    <mergeCell ref="AL5040:AM5041"/>
    <mergeCell ref="AN5040:AO5041"/>
    <mergeCell ref="AP5040:AQ5041"/>
    <mergeCell ref="T5040:U5041"/>
    <mergeCell ref="V5040:W5041"/>
    <mergeCell ref="X5040:Y5041"/>
    <mergeCell ref="Z5040:AA5041"/>
    <mergeCell ref="AB5040:AC5041"/>
    <mergeCell ref="AD5040:AE5041"/>
    <mergeCell ref="H5040:I5041"/>
    <mergeCell ref="J5040:K5041"/>
    <mergeCell ref="L5040:M5041"/>
    <mergeCell ref="N5040:O5041"/>
    <mergeCell ref="P5040:Q5041"/>
    <mergeCell ref="R5040:S5041"/>
    <mergeCell ref="BO5038:BO5039"/>
    <mergeCell ref="BO5040:BO5041"/>
    <mergeCell ref="BJ5042:BK5043"/>
    <mergeCell ref="BL5042:BN5043"/>
    <mergeCell ref="BP5042:BP5043"/>
    <mergeCell ref="BQ5042:BQ5043"/>
    <mergeCell ref="C5043:D5043"/>
    <mergeCell ref="B5044:B5045"/>
    <mergeCell ref="C5044:D5044"/>
    <mergeCell ref="E5044:E5045"/>
    <mergeCell ref="F5044:F5045"/>
    <mergeCell ref="G5044:G5045"/>
    <mergeCell ref="AX5042:AY5043"/>
    <mergeCell ref="AZ5042:BA5043"/>
    <mergeCell ref="BB5042:BC5043"/>
    <mergeCell ref="BD5042:BE5043"/>
    <mergeCell ref="BF5042:BG5043"/>
    <mergeCell ref="BH5042:BI5043"/>
    <mergeCell ref="AL5042:AM5043"/>
    <mergeCell ref="AN5042:AO5043"/>
    <mergeCell ref="AP5042:AQ5043"/>
    <mergeCell ref="AR5042:AS5043"/>
    <mergeCell ref="AT5042:AU5043"/>
    <mergeCell ref="AV5042:AW5043"/>
    <mergeCell ref="Z5042:AA5043"/>
    <mergeCell ref="AB5042:AC5043"/>
    <mergeCell ref="AD5042:AE5043"/>
    <mergeCell ref="AF5042:AG5043"/>
    <mergeCell ref="AH5042:AI5043"/>
    <mergeCell ref="AJ5042:AK5043"/>
    <mergeCell ref="N5042:O5043"/>
    <mergeCell ref="P5042:Q5043"/>
    <mergeCell ref="R5042:S5043"/>
    <mergeCell ref="T5042:U5043"/>
    <mergeCell ref="V5042:W5043"/>
    <mergeCell ref="X5042:Y5043"/>
    <mergeCell ref="BQ5044:BQ5045"/>
    <mergeCell ref="C5045:D5045"/>
    <mergeCell ref="B5042:B5043"/>
    <mergeCell ref="C5042:D5042"/>
    <mergeCell ref="E5042:E5043"/>
    <mergeCell ref="F5042:F5043"/>
    <mergeCell ref="G5042:G5043"/>
    <mergeCell ref="H5042:I5043"/>
    <mergeCell ref="J5042:K5043"/>
    <mergeCell ref="L5042:M5043"/>
    <mergeCell ref="BD5044:BE5045"/>
    <mergeCell ref="BF5044:BG5045"/>
    <mergeCell ref="BH5044:BI5045"/>
    <mergeCell ref="BJ5044:BK5045"/>
    <mergeCell ref="BL5044:BN5045"/>
    <mergeCell ref="BP5044:BP5045"/>
    <mergeCell ref="AR5044:AS5045"/>
    <mergeCell ref="AT5044:AU5045"/>
    <mergeCell ref="AV5044:AW5045"/>
    <mergeCell ref="AX5044:AY5045"/>
    <mergeCell ref="AZ5044:BA5045"/>
    <mergeCell ref="BB5044:BC5045"/>
    <mergeCell ref="AF5044:AG5045"/>
    <mergeCell ref="AH5044:AI5045"/>
    <mergeCell ref="AJ5044:AK5045"/>
    <mergeCell ref="AL5044:AM5045"/>
    <mergeCell ref="AN5044:AO5045"/>
    <mergeCell ref="AP5044:AQ5045"/>
    <mergeCell ref="T5044:U5045"/>
    <mergeCell ref="V5044:W5045"/>
    <mergeCell ref="X5044:Y5045"/>
    <mergeCell ref="Z5044:AA5045"/>
    <mergeCell ref="AB5044:AC5045"/>
    <mergeCell ref="AD5044:AE5045"/>
    <mergeCell ref="H5044:I5045"/>
    <mergeCell ref="J5044:K5045"/>
    <mergeCell ref="L5044:M5045"/>
    <mergeCell ref="N5044:O5045"/>
    <mergeCell ref="P5044:Q5045"/>
    <mergeCell ref="R5044:S5045"/>
    <mergeCell ref="BJ5046:BK5047"/>
    <mergeCell ref="BL5046:BN5047"/>
    <mergeCell ref="BP5046:BP5047"/>
    <mergeCell ref="BQ5046:BQ5047"/>
    <mergeCell ref="C5047:D5047"/>
    <mergeCell ref="B5048:B5049"/>
    <mergeCell ref="C5048:D5048"/>
    <mergeCell ref="E5048:E5049"/>
    <mergeCell ref="F5048:F5049"/>
    <mergeCell ref="G5048:G5049"/>
    <mergeCell ref="AX5046:AY5047"/>
    <mergeCell ref="AZ5046:BA5047"/>
    <mergeCell ref="BB5046:BC5047"/>
    <mergeCell ref="BD5046:BE5047"/>
    <mergeCell ref="BF5046:BG5047"/>
    <mergeCell ref="BH5046:BI5047"/>
    <mergeCell ref="AL5046:AM5047"/>
    <mergeCell ref="AN5046:AO5047"/>
    <mergeCell ref="AP5046:AQ5047"/>
    <mergeCell ref="AR5046:AS5047"/>
    <mergeCell ref="AT5046:AU5047"/>
    <mergeCell ref="AV5046:AW5047"/>
    <mergeCell ref="Z5046:AA5047"/>
    <mergeCell ref="AB5046:AC5047"/>
    <mergeCell ref="AD5046:AE5047"/>
    <mergeCell ref="AF5046:AG5047"/>
    <mergeCell ref="AH5046:AI5047"/>
    <mergeCell ref="AJ5046:AK5047"/>
    <mergeCell ref="N5046:O5047"/>
    <mergeCell ref="P5046:Q5047"/>
    <mergeCell ref="R5046:S5047"/>
    <mergeCell ref="T5046:U5047"/>
    <mergeCell ref="V5046:W5047"/>
    <mergeCell ref="X5046:Y5047"/>
    <mergeCell ref="BQ5048:BQ5049"/>
    <mergeCell ref="C5049:D5049"/>
    <mergeCell ref="B5046:B5047"/>
    <mergeCell ref="C5046:D5046"/>
    <mergeCell ref="E5046:E5047"/>
    <mergeCell ref="F5046:F5047"/>
    <mergeCell ref="G5046:G5047"/>
    <mergeCell ref="H5046:I5047"/>
    <mergeCell ref="J5046:K5047"/>
    <mergeCell ref="L5046:M5047"/>
    <mergeCell ref="BD5048:BE5049"/>
    <mergeCell ref="BF5048:BG5049"/>
    <mergeCell ref="BH5048:BI5049"/>
    <mergeCell ref="BJ5048:BK5049"/>
    <mergeCell ref="BL5048:BN5049"/>
    <mergeCell ref="BP5048:BP5049"/>
    <mergeCell ref="AR5048:AS5049"/>
    <mergeCell ref="AT5048:AU5049"/>
    <mergeCell ref="AV5048:AW5049"/>
    <mergeCell ref="AX5048:AY5049"/>
    <mergeCell ref="AZ5048:BA5049"/>
    <mergeCell ref="BB5048:BC5049"/>
    <mergeCell ref="AF5048:AG5049"/>
    <mergeCell ref="AH5048:AI5049"/>
    <mergeCell ref="AJ5048:AK5049"/>
    <mergeCell ref="AL5048:AM5049"/>
    <mergeCell ref="AN5048:AO5049"/>
    <mergeCell ref="AP5048:AQ5049"/>
    <mergeCell ref="T5048:U5049"/>
    <mergeCell ref="V5048:W5049"/>
    <mergeCell ref="X5048:Y5049"/>
    <mergeCell ref="Z5048:AA5049"/>
    <mergeCell ref="AB5048:AC5049"/>
    <mergeCell ref="AD5048:AE5049"/>
    <mergeCell ref="H5048:I5049"/>
    <mergeCell ref="J5048:K5049"/>
    <mergeCell ref="L5048:M5049"/>
    <mergeCell ref="N5048:O5049"/>
    <mergeCell ref="P5048:Q5049"/>
    <mergeCell ref="R5048:S5049"/>
    <mergeCell ref="BJ5050:BK5051"/>
    <mergeCell ref="BL5050:BN5051"/>
    <mergeCell ref="BP5050:BP5051"/>
    <mergeCell ref="BQ5050:BQ5051"/>
    <mergeCell ref="C5051:D5051"/>
    <mergeCell ref="B5052:B5053"/>
    <mergeCell ref="C5052:D5052"/>
    <mergeCell ref="E5052:E5053"/>
    <mergeCell ref="F5052:F5053"/>
    <mergeCell ref="G5052:G5053"/>
    <mergeCell ref="AX5050:AY5051"/>
    <mergeCell ref="AZ5050:BA5051"/>
    <mergeCell ref="BB5050:BC5051"/>
    <mergeCell ref="BD5050:BE5051"/>
    <mergeCell ref="BF5050:BG5051"/>
    <mergeCell ref="BH5050:BI5051"/>
    <mergeCell ref="AL5050:AM5051"/>
    <mergeCell ref="AN5050:AO5051"/>
    <mergeCell ref="AP5050:AQ5051"/>
    <mergeCell ref="AR5050:AS5051"/>
    <mergeCell ref="AT5050:AU5051"/>
    <mergeCell ref="AV5050:AW5051"/>
    <mergeCell ref="Z5050:AA5051"/>
    <mergeCell ref="AB5050:AC5051"/>
    <mergeCell ref="AD5050:AE5051"/>
    <mergeCell ref="AF5050:AG5051"/>
    <mergeCell ref="AH5050:AI5051"/>
    <mergeCell ref="AJ5050:AK5051"/>
    <mergeCell ref="N5050:O5051"/>
    <mergeCell ref="P5050:Q5051"/>
    <mergeCell ref="R5050:S5051"/>
    <mergeCell ref="T5050:U5051"/>
    <mergeCell ref="V5050:W5051"/>
    <mergeCell ref="X5050:Y5051"/>
    <mergeCell ref="BQ5052:BQ5053"/>
    <mergeCell ref="C5053:D5053"/>
    <mergeCell ref="B5050:B5051"/>
    <mergeCell ref="C5050:D5050"/>
    <mergeCell ref="E5050:E5051"/>
    <mergeCell ref="F5050:F5051"/>
    <mergeCell ref="G5050:G5051"/>
    <mergeCell ref="H5050:I5051"/>
    <mergeCell ref="J5050:K5051"/>
    <mergeCell ref="L5050:M5051"/>
    <mergeCell ref="BD5052:BE5053"/>
    <mergeCell ref="BF5052:BG5053"/>
    <mergeCell ref="BH5052:BI5053"/>
    <mergeCell ref="BJ5052:BK5053"/>
    <mergeCell ref="BL5052:BN5053"/>
    <mergeCell ref="BP5052:BP5053"/>
    <mergeCell ref="AR5052:AS5053"/>
    <mergeCell ref="AT5052:AU5053"/>
    <mergeCell ref="AV5052:AW5053"/>
    <mergeCell ref="AX5052:AY5053"/>
    <mergeCell ref="BO5052:BO5053"/>
    <mergeCell ref="C5057:D5057"/>
    <mergeCell ref="B5054:B5055"/>
    <mergeCell ref="C5054:D5054"/>
    <mergeCell ref="E5054:E5055"/>
    <mergeCell ref="F5054:F5055"/>
    <mergeCell ref="G5054:G5055"/>
    <mergeCell ref="H5054:I5055"/>
    <mergeCell ref="J5054:K5055"/>
    <mergeCell ref="L5054:M5055"/>
    <mergeCell ref="T5056:U5057"/>
    <mergeCell ref="V5056:W5057"/>
    <mergeCell ref="X5056:Y5057"/>
    <mergeCell ref="Z5056:AA5057"/>
    <mergeCell ref="AB5056:AC5057"/>
    <mergeCell ref="AD5056:AE5057"/>
    <mergeCell ref="H5056:I5057"/>
    <mergeCell ref="J5056:K5057"/>
    <mergeCell ref="L5056:M5057"/>
    <mergeCell ref="N5056:O5057"/>
    <mergeCell ref="P5056:Q5057"/>
    <mergeCell ref="R5056:S5057"/>
    <mergeCell ref="AZ5052:BA5053"/>
    <mergeCell ref="BB5052:BC5053"/>
    <mergeCell ref="AF5052:AG5053"/>
    <mergeCell ref="AH5052:AI5053"/>
    <mergeCell ref="AJ5052:AK5053"/>
    <mergeCell ref="AL5052:AM5053"/>
    <mergeCell ref="AN5052:AO5053"/>
    <mergeCell ref="AP5052:AQ5053"/>
    <mergeCell ref="T5052:U5053"/>
    <mergeCell ref="V5052:W5053"/>
    <mergeCell ref="X5052:Y5053"/>
    <mergeCell ref="Z5052:AA5053"/>
    <mergeCell ref="AB5052:AC5053"/>
    <mergeCell ref="AD5052:AE5053"/>
    <mergeCell ref="H5052:I5053"/>
    <mergeCell ref="J5052:K5053"/>
    <mergeCell ref="L5052:M5053"/>
    <mergeCell ref="N5052:O5053"/>
    <mergeCell ref="P5052:Q5053"/>
    <mergeCell ref="R5052:S5053"/>
    <mergeCell ref="BJ5054:BK5055"/>
    <mergeCell ref="BL5054:BN5055"/>
    <mergeCell ref="BP5054:BP5055"/>
    <mergeCell ref="BO5054:BO5055"/>
    <mergeCell ref="C5059:D5059"/>
    <mergeCell ref="B5060:B5061"/>
    <mergeCell ref="C5060:D5060"/>
    <mergeCell ref="E5060:E5061"/>
    <mergeCell ref="F5060:F5061"/>
    <mergeCell ref="G5060:G5061"/>
    <mergeCell ref="AX5058:AY5059"/>
    <mergeCell ref="AZ5058:BA5059"/>
    <mergeCell ref="BB5058:BC5059"/>
    <mergeCell ref="BD5058:BE5059"/>
    <mergeCell ref="BF5058:BG5059"/>
    <mergeCell ref="BH5058:BI5059"/>
    <mergeCell ref="AL5058:AM5059"/>
    <mergeCell ref="AN5058:AO5059"/>
    <mergeCell ref="AP5058:AQ5059"/>
    <mergeCell ref="AR5058:AS5059"/>
    <mergeCell ref="AT5058:AU5059"/>
    <mergeCell ref="AV5058:AW5059"/>
    <mergeCell ref="Z5058:AA5059"/>
    <mergeCell ref="AB5058:AC5059"/>
    <mergeCell ref="AD5058:AE5059"/>
    <mergeCell ref="AF5058:AG5059"/>
    <mergeCell ref="AH5058:AI5059"/>
    <mergeCell ref="AJ5058:AK5059"/>
    <mergeCell ref="N5058:O5059"/>
    <mergeCell ref="P5058:Q5059"/>
    <mergeCell ref="R5058:S5059"/>
    <mergeCell ref="T5058:U5059"/>
    <mergeCell ref="V5058:W5059"/>
    <mergeCell ref="X5058:Y5059"/>
    <mergeCell ref="C5055:D5055"/>
    <mergeCell ref="B5056:B5057"/>
    <mergeCell ref="C5056:D5056"/>
    <mergeCell ref="E5056:E5057"/>
    <mergeCell ref="F5056:F5057"/>
    <mergeCell ref="G5056:G5057"/>
    <mergeCell ref="AX5054:AY5055"/>
    <mergeCell ref="AZ5054:BA5055"/>
    <mergeCell ref="BB5054:BC5055"/>
    <mergeCell ref="BD5054:BE5055"/>
    <mergeCell ref="BF5054:BG5055"/>
    <mergeCell ref="BH5054:BI5055"/>
    <mergeCell ref="AL5054:AM5055"/>
    <mergeCell ref="AN5054:AO5055"/>
    <mergeCell ref="AP5054:AQ5055"/>
    <mergeCell ref="AR5054:AS5055"/>
    <mergeCell ref="AT5054:AU5055"/>
    <mergeCell ref="AV5054:AW5055"/>
    <mergeCell ref="Z5054:AA5055"/>
    <mergeCell ref="AB5054:AC5055"/>
    <mergeCell ref="AD5054:AE5055"/>
    <mergeCell ref="AF5054:AG5055"/>
    <mergeCell ref="AH5054:AI5055"/>
    <mergeCell ref="AJ5054:AK5055"/>
    <mergeCell ref="N5054:O5055"/>
    <mergeCell ref="P5054:Q5055"/>
    <mergeCell ref="R5054:S5055"/>
    <mergeCell ref="T5054:U5055"/>
    <mergeCell ref="V5054:W5055"/>
    <mergeCell ref="X5054:Y5055"/>
    <mergeCell ref="BQ5060:BQ5061"/>
    <mergeCell ref="C5061:D5061"/>
    <mergeCell ref="B5058:B5059"/>
    <mergeCell ref="C5058:D5058"/>
    <mergeCell ref="E5058:E5059"/>
    <mergeCell ref="F5058:F5059"/>
    <mergeCell ref="G5058:G5059"/>
    <mergeCell ref="H5058:I5059"/>
    <mergeCell ref="J5058:K5059"/>
    <mergeCell ref="L5058:M5059"/>
    <mergeCell ref="BD5060:BE5061"/>
    <mergeCell ref="BF5060:BG5061"/>
    <mergeCell ref="BH5060:BI5061"/>
    <mergeCell ref="BJ5060:BK5061"/>
    <mergeCell ref="BL5060:BN5061"/>
    <mergeCell ref="BP5060:BP5061"/>
    <mergeCell ref="AR5060:AS5061"/>
    <mergeCell ref="AT5060:AU5061"/>
    <mergeCell ref="AV5060:AW5061"/>
    <mergeCell ref="AX5060:AY5061"/>
    <mergeCell ref="AZ5060:BA5061"/>
    <mergeCell ref="BB5060:BC5061"/>
    <mergeCell ref="AF5060:AG5061"/>
    <mergeCell ref="BO5060:BO5061"/>
    <mergeCell ref="B5062:B5063"/>
    <mergeCell ref="C5062:D5062"/>
    <mergeCell ref="E5062:E5063"/>
    <mergeCell ref="F5062:F5063"/>
    <mergeCell ref="G5062:G5063"/>
    <mergeCell ref="H5062:I5063"/>
    <mergeCell ref="J5062:K5063"/>
    <mergeCell ref="L5062:M5063"/>
    <mergeCell ref="BO5062:BO5063"/>
    <mergeCell ref="BJ5058:BK5059"/>
    <mergeCell ref="BL5058:BN5059"/>
    <mergeCell ref="BP5058:BP5059"/>
    <mergeCell ref="BH5064:BI5065"/>
    <mergeCell ref="BJ5064:BK5065"/>
    <mergeCell ref="BL5064:BN5065"/>
    <mergeCell ref="BP5064:BP5065"/>
    <mergeCell ref="AR5064:AS5065"/>
    <mergeCell ref="AT5064:AU5065"/>
    <mergeCell ref="AV5064:AW5065"/>
    <mergeCell ref="AX5064:AY5065"/>
    <mergeCell ref="AZ5064:BA5065"/>
    <mergeCell ref="BB5064:BC5065"/>
    <mergeCell ref="AF5064:AG5065"/>
    <mergeCell ref="AH5064:AI5065"/>
    <mergeCell ref="AJ5064:AK5065"/>
    <mergeCell ref="AL5064:AM5065"/>
    <mergeCell ref="AN5064:AO5065"/>
    <mergeCell ref="AP5064:AQ5065"/>
    <mergeCell ref="T5064:U5065"/>
    <mergeCell ref="V5064:W5065"/>
    <mergeCell ref="X5064:Y5065"/>
    <mergeCell ref="Z5064:AA5065"/>
    <mergeCell ref="AB5064:AC5065"/>
    <mergeCell ref="AD5064:AE5065"/>
    <mergeCell ref="H5064:I5065"/>
    <mergeCell ref="J5064:K5065"/>
    <mergeCell ref="L5064:M5065"/>
    <mergeCell ref="N5064:O5065"/>
    <mergeCell ref="P5064:Q5065"/>
    <mergeCell ref="R5064:S5065"/>
    <mergeCell ref="BO5064:BO5065"/>
    <mergeCell ref="H5060:I5061"/>
    <mergeCell ref="J5060:K5061"/>
    <mergeCell ref="L5060:M5061"/>
    <mergeCell ref="N5060:O5061"/>
    <mergeCell ref="P5060:Q5061"/>
    <mergeCell ref="R5060:S5061"/>
    <mergeCell ref="BJ5062:BK5063"/>
    <mergeCell ref="BL5062:BN5063"/>
    <mergeCell ref="BP5062:BP5063"/>
    <mergeCell ref="B5071:C5071"/>
    <mergeCell ref="H5071:J5071"/>
    <mergeCell ref="L5071:N5071"/>
    <mergeCell ref="O5071:R5071"/>
    <mergeCell ref="AB5084:AC5084"/>
    <mergeCell ref="AD5084:AE5084"/>
    <mergeCell ref="AF5084:AG5084"/>
    <mergeCell ref="AH5084:AI5084"/>
    <mergeCell ref="BO5068:BO5069"/>
    <mergeCell ref="BP5070:BQ5070"/>
    <mergeCell ref="BO5083:BO5084"/>
    <mergeCell ref="BQ5062:BQ5063"/>
    <mergeCell ref="C5063:D5063"/>
    <mergeCell ref="B5064:B5065"/>
    <mergeCell ref="C5064:D5064"/>
    <mergeCell ref="E5064:E5065"/>
    <mergeCell ref="F5064:F5065"/>
    <mergeCell ref="G5064:G5065"/>
    <mergeCell ref="AX5062:AY5063"/>
    <mergeCell ref="AZ5062:BA5063"/>
    <mergeCell ref="BB5062:BC5063"/>
    <mergeCell ref="BD5062:BE5063"/>
    <mergeCell ref="BF5062:BG5063"/>
    <mergeCell ref="BH5062:BI5063"/>
    <mergeCell ref="AL5062:AM5063"/>
    <mergeCell ref="AN5062:AO5063"/>
    <mergeCell ref="AP5062:AQ5063"/>
    <mergeCell ref="AR5062:AS5063"/>
    <mergeCell ref="AT5062:AU5063"/>
    <mergeCell ref="AV5062:AW5063"/>
    <mergeCell ref="Z5062:AA5063"/>
    <mergeCell ref="AB5062:AC5063"/>
    <mergeCell ref="BQ5066:BQ5067"/>
    <mergeCell ref="B5068:C5068"/>
    <mergeCell ref="BD5066:BE5067"/>
    <mergeCell ref="BF5066:BG5067"/>
    <mergeCell ref="BH5066:BI5067"/>
    <mergeCell ref="BJ5066:BK5067"/>
    <mergeCell ref="BL5066:BN5067"/>
    <mergeCell ref="BP5066:BP5067"/>
    <mergeCell ref="AR5066:AS5067"/>
    <mergeCell ref="AD5062:AE5063"/>
    <mergeCell ref="AF5062:AG5063"/>
    <mergeCell ref="AH5062:AI5063"/>
    <mergeCell ref="AJ5062:AK5063"/>
    <mergeCell ref="N5062:O5063"/>
    <mergeCell ref="P5062:Q5063"/>
    <mergeCell ref="R5062:S5063"/>
    <mergeCell ref="T5062:U5063"/>
    <mergeCell ref="V5062:W5063"/>
    <mergeCell ref="X5062:Y5063"/>
    <mergeCell ref="BQ5064:BQ5065"/>
    <mergeCell ref="C5065:D5065"/>
    <mergeCell ref="B5066:C5067"/>
    <mergeCell ref="D5066:E5067"/>
    <mergeCell ref="H5066:I5067"/>
    <mergeCell ref="J5066:K5067"/>
    <mergeCell ref="L5066:M5067"/>
    <mergeCell ref="N5066:O5067"/>
    <mergeCell ref="P5066:Q5067"/>
    <mergeCell ref="R5066:S5067"/>
    <mergeCell ref="D5068:E5069"/>
    <mergeCell ref="BD5064:BE5065"/>
    <mergeCell ref="BF5064:BG5065"/>
    <mergeCell ref="H5068:I5069"/>
    <mergeCell ref="J5068:K5069"/>
    <mergeCell ref="L5068:M5069"/>
    <mergeCell ref="N5068:O5069"/>
    <mergeCell ref="P5068:Q5069"/>
    <mergeCell ref="R5068:S5069"/>
    <mergeCell ref="T5068:U5069"/>
    <mergeCell ref="V5068:W5069"/>
    <mergeCell ref="X5068:Y5069"/>
    <mergeCell ref="Z5068:AA5069"/>
    <mergeCell ref="AB5068:AC5069"/>
    <mergeCell ref="AD5068:AE5069"/>
    <mergeCell ref="AF5068:AG5069"/>
    <mergeCell ref="AH5068:AI5069"/>
    <mergeCell ref="AJ5068:AK5069"/>
    <mergeCell ref="AL5068:AM5069"/>
    <mergeCell ref="AN5068:AO5069"/>
    <mergeCell ref="AP5068:AQ5069"/>
    <mergeCell ref="AR5068:AS5069"/>
    <mergeCell ref="AT5068:AU5069"/>
    <mergeCell ref="AV5068:AW5069"/>
    <mergeCell ref="AX5068:AY5069"/>
    <mergeCell ref="AZ5068:BA5069"/>
    <mergeCell ref="BB5068:BC5069"/>
    <mergeCell ref="AT5066:AU5067"/>
    <mergeCell ref="AV5066:AW5067"/>
    <mergeCell ref="AX5066:AY5067"/>
    <mergeCell ref="H5085:I5086"/>
    <mergeCell ref="J5085:K5086"/>
    <mergeCell ref="L5085:M5086"/>
    <mergeCell ref="AV5084:AW5084"/>
    <mergeCell ref="AX5084:AY5084"/>
    <mergeCell ref="AZ5084:BA5084"/>
    <mergeCell ref="BB5084:BC5084"/>
    <mergeCell ref="BD5084:BE5084"/>
    <mergeCell ref="BF5084:BG5084"/>
    <mergeCell ref="AJ5084:AK5084"/>
    <mergeCell ref="AL5084:AM5084"/>
    <mergeCell ref="AN5084:AO5084"/>
    <mergeCell ref="AP5084:AQ5084"/>
    <mergeCell ref="AR5084:AS5084"/>
    <mergeCell ref="AT5084:AU5084"/>
    <mergeCell ref="BF5083:BK5083"/>
    <mergeCell ref="BL5083:BN5084"/>
    <mergeCell ref="J5084:K5084"/>
    <mergeCell ref="L5084:M5084"/>
    <mergeCell ref="N5084:O5084"/>
    <mergeCell ref="P5084:Q5084"/>
    <mergeCell ref="R5084:S5084"/>
    <mergeCell ref="T5084:U5084"/>
    <mergeCell ref="Z5083:AA5084"/>
    <mergeCell ref="AB5083:AG5083"/>
    <mergeCell ref="AH5083:AM5083"/>
    <mergeCell ref="AN5083:AS5083"/>
    <mergeCell ref="AT5083:AY5083"/>
    <mergeCell ref="AZ5083:BE5083"/>
    <mergeCell ref="AZ5066:BA5067"/>
    <mergeCell ref="BB5066:BC5067"/>
    <mergeCell ref="AF5066:AG5067"/>
    <mergeCell ref="AH5066:AI5067"/>
    <mergeCell ref="AJ5066:AK5067"/>
    <mergeCell ref="AL5066:AM5067"/>
    <mergeCell ref="AN5066:AO5067"/>
    <mergeCell ref="AP5066:AQ5067"/>
    <mergeCell ref="T5066:U5067"/>
    <mergeCell ref="V5066:W5067"/>
    <mergeCell ref="X5066:Y5067"/>
    <mergeCell ref="Z5066:AA5067"/>
    <mergeCell ref="AB5066:AC5067"/>
    <mergeCell ref="AD5066:AE5067"/>
    <mergeCell ref="BH5084:BI5084"/>
    <mergeCell ref="BJ5084:BK5084"/>
    <mergeCell ref="B5073:C5073"/>
    <mergeCell ref="H5073:J5073"/>
    <mergeCell ref="L5073:N5073"/>
    <mergeCell ref="BJ5085:BK5086"/>
    <mergeCell ref="BL5085:BN5086"/>
    <mergeCell ref="BP5085:BP5086"/>
    <mergeCell ref="BQ5085:BQ5086"/>
    <mergeCell ref="AX5085:AY5086"/>
    <mergeCell ref="AZ5085:BA5086"/>
    <mergeCell ref="BB5085:BC5086"/>
    <mergeCell ref="BD5085:BE5086"/>
    <mergeCell ref="BF5085:BG5086"/>
    <mergeCell ref="BH5085:BI5086"/>
    <mergeCell ref="AL5085:AM5086"/>
    <mergeCell ref="AN5085:AO5086"/>
    <mergeCell ref="AP5085:AQ5086"/>
    <mergeCell ref="AR5085:AS5086"/>
    <mergeCell ref="AT5085:AU5086"/>
    <mergeCell ref="AV5085:AW5086"/>
    <mergeCell ref="Z5085:AA5086"/>
    <mergeCell ref="AB5085:AC5086"/>
    <mergeCell ref="AD5085:AE5086"/>
    <mergeCell ref="AF5085:AG5086"/>
    <mergeCell ref="AH5085:AI5086"/>
    <mergeCell ref="AJ5085:AK5086"/>
    <mergeCell ref="N5085:O5086"/>
    <mergeCell ref="P5085:Q5086"/>
    <mergeCell ref="R5085:S5086"/>
    <mergeCell ref="T5085:U5086"/>
    <mergeCell ref="V5085:W5086"/>
    <mergeCell ref="X5085:Y5086"/>
    <mergeCell ref="B5085:B5086"/>
    <mergeCell ref="C5085:D5085"/>
    <mergeCell ref="E5085:E5086"/>
    <mergeCell ref="F5085:F5086"/>
    <mergeCell ref="G5085:G5086"/>
    <mergeCell ref="BO5085:BO5086"/>
    <mergeCell ref="C5086:D5086"/>
    <mergeCell ref="BD5080:BM5080"/>
    <mergeCell ref="B5083:B5084"/>
    <mergeCell ref="C5083:D5084"/>
    <mergeCell ref="F5083:F5084"/>
    <mergeCell ref="G5083:G5084"/>
    <mergeCell ref="H5083:I5084"/>
    <mergeCell ref="J5083:O5083"/>
    <mergeCell ref="P5083:U5083"/>
    <mergeCell ref="V5083:W5084"/>
    <mergeCell ref="X5083:Y5084"/>
    <mergeCell ref="B5076:BN5076"/>
    <mergeCell ref="E5078:AC5078"/>
    <mergeCell ref="AE5078:AK5078"/>
    <mergeCell ref="AL5078:BM5078"/>
    <mergeCell ref="C5080:D5080"/>
    <mergeCell ref="E5080:AC5080"/>
    <mergeCell ref="AE5080:AH5080"/>
    <mergeCell ref="AI5080:AZ5080"/>
    <mergeCell ref="BA5080:BC5080"/>
    <mergeCell ref="AO5073:AQ5073"/>
    <mergeCell ref="AS5073:AU5073"/>
    <mergeCell ref="AZ5073:BD5073"/>
    <mergeCell ref="BE5073:BG5073"/>
    <mergeCell ref="BI5073:BK5073"/>
    <mergeCell ref="BA5074:BN5074"/>
    <mergeCell ref="S5073:U5073"/>
    <mergeCell ref="C5088:D5088"/>
    <mergeCell ref="B5089:B5090"/>
    <mergeCell ref="C5089:D5089"/>
    <mergeCell ref="E5089:E5090"/>
    <mergeCell ref="F5089:F5090"/>
    <mergeCell ref="G5089:G5090"/>
    <mergeCell ref="H5089:I5090"/>
    <mergeCell ref="J5089:K5090"/>
    <mergeCell ref="L5089:M5090"/>
    <mergeCell ref="BD5087:BE5088"/>
    <mergeCell ref="BF5087:BG5088"/>
    <mergeCell ref="BH5087:BI5088"/>
    <mergeCell ref="BJ5087:BK5088"/>
    <mergeCell ref="BL5087:BN5088"/>
    <mergeCell ref="BP5087:BP5088"/>
    <mergeCell ref="AR5087:AS5088"/>
    <mergeCell ref="AT5087:AU5088"/>
    <mergeCell ref="AV5087:AW5088"/>
    <mergeCell ref="AX5087:AY5088"/>
    <mergeCell ref="AZ5087:BA5088"/>
    <mergeCell ref="BB5087:BC5088"/>
    <mergeCell ref="AF5087:AG5088"/>
    <mergeCell ref="AH5087:AI5088"/>
    <mergeCell ref="AJ5087:AK5088"/>
    <mergeCell ref="AL5087:AM5088"/>
    <mergeCell ref="AN5087:AO5088"/>
    <mergeCell ref="AP5087:AQ5088"/>
    <mergeCell ref="T5087:U5088"/>
    <mergeCell ref="V5087:W5088"/>
    <mergeCell ref="X5087:Y5088"/>
    <mergeCell ref="Z5087:AA5088"/>
    <mergeCell ref="AB5087:AC5088"/>
    <mergeCell ref="AD5087:AE5088"/>
    <mergeCell ref="H5087:I5088"/>
    <mergeCell ref="J5087:K5088"/>
    <mergeCell ref="L5087:M5088"/>
    <mergeCell ref="N5087:O5088"/>
    <mergeCell ref="P5087:Q5088"/>
    <mergeCell ref="R5087:S5088"/>
    <mergeCell ref="BJ5089:BK5090"/>
    <mergeCell ref="BL5089:BN5090"/>
    <mergeCell ref="BP5089:BP5090"/>
    <mergeCell ref="C5090:D5090"/>
    <mergeCell ref="BO5087:BO5088"/>
    <mergeCell ref="B5091:B5092"/>
    <mergeCell ref="C5091:D5091"/>
    <mergeCell ref="E5091:E5092"/>
    <mergeCell ref="F5091:F5092"/>
    <mergeCell ref="G5091:G5092"/>
    <mergeCell ref="AX5089:AY5090"/>
    <mergeCell ref="AZ5089:BA5090"/>
    <mergeCell ref="BB5089:BC5090"/>
    <mergeCell ref="BD5089:BE5090"/>
    <mergeCell ref="BF5089:BG5090"/>
    <mergeCell ref="BH5089:BI5090"/>
    <mergeCell ref="AL5089:AM5090"/>
    <mergeCell ref="AN5089:AO5090"/>
    <mergeCell ref="AP5089:AQ5090"/>
    <mergeCell ref="AR5089:AS5090"/>
    <mergeCell ref="AT5089:AU5090"/>
    <mergeCell ref="AV5089:AW5090"/>
    <mergeCell ref="Z5089:AA5090"/>
    <mergeCell ref="AB5089:AC5090"/>
    <mergeCell ref="AD5089:AE5090"/>
    <mergeCell ref="AF5089:AG5090"/>
    <mergeCell ref="AH5089:AI5090"/>
    <mergeCell ref="AJ5089:AK5090"/>
    <mergeCell ref="N5089:O5090"/>
    <mergeCell ref="P5089:Q5090"/>
    <mergeCell ref="R5089:S5090"/>
    <mergeCell ref="T5089:U5090"/>
    <mergeCell ref="V5089:W5090"/>
    <mergeCell ref="X5089:Y5090"/>
    <mergeCell ref="BQ5091:BQ5092"/>
    <mergeCell ref="C5092:D5092"/>
    <mergeCell ref="B5087:B5088"/>
    <mergeCell ref="C5087:D5087"/>
    <mergeCell ref="E5087:E5088"/>
    <mergeCell ref="F5087:F5088"/>
    <mergeCell ref="G5087:G5088"/>
    <mergeCell ref="BD5091:BE5092"/>
    <mergeCell ref="BF5091:BG5092"/>
    <mergeCell ref="BH5091:BI5092"/>
    <mergeCell ref="BJ5091:BK5092"/>
    <mergeCell ref="BL5091:BN5092"/>
    <mergeCell ref="BP5091:BP5092"/>
    <mergeCell ref="AR5091:AS5092"/>
    <mergeCell ref="AT5091:AU5092"/>
    <mergeCell ref="AV5091:AW5092"/>
    <mergeCell ref="AX5091:AY5092"/>
    <mergeCell ref="AZ5091:BA5092"/>
    <mergeCell ref="BB5091:BC5092"/>
    <mergeCell ref="AF5091:AG5092"/>
    <mergeCell ref="AH5091:AI5092"/>
    <mergeCell ref="AJ5091:AK5092"/>
    <mergeCell ref="AL5091:AM5092"/>
    <mergeCell ref="AN5091:AO5092"/>
    <mergeCell ref="AP5091:AQ5092"/>
    <mergeCell ref="T5091:U5092"/>
    <mergeCell ref="V5091:W5092"/>
    <mergeCell ref="X5091:Y5092"/>
    <mergeCell ref="Z5091:AA5092"/>
    <mergeCell ref="AB5091:AC5092"/>
    <mergeCell ref="AD5091:AE5092"/>
    <mergeCell ref="H5091:I5092"/>
    <mergeCell ref="J5091:K5092"/>
    <mergeCell ref="L5091:M5092"/>
    <mergeCell ref="N5091:O5092"/>
    <mergeCell ref="P5091:Q5092"/>
    <mergeCell ref="R5091:S5092"/>
    <mergeCell ref="BJ5093:BK5094"/>
    <mergeCell ref="BL5093:BN5094"/>
    <mergeCell ref="BP5093:BP5094"/>
    <mergeCell ref="BQ5093:BQ5094"/>
    <mergeCell ref="C5094:D5094"/>
    <mergeCell ref="B5095:B5096"/>
    <mergeCell ref="C5095:D5095"/>
    <mergeCell ref="E5095:E5096"/>
    <mergeCell ref="F5095:F5096"/>
    <mergeCell ref="G5095:G5096"/>
    <mergeCell ref="AX5093:AY5094"/>
    <mergeCell ref="AZ5093:BA5094"/>
    <mergeCell ref="BB5093:BC5094"/>
    <mergeCell ref="BD5093:BE5094"/>
    <mergeCell ref="BF5093:BG5094"/>
    <mergeCell ref="BH5093:BI5094"/>
    <mergeCell ref="AL5093:AM5094"/>
    <mergeCell ref="AN5093:AO5094"/>
    <mergeCell ref="AP5093:AQ5094"/>
    <mergeCell ref="AR5093:AS5094"/>
    <mergeCell ref="AT5093:AU5094"/>
    <mergeCell ref="AV5093:AW5094"/>
    <mergeCell ref="Z5093:AA5094"/>
    <mergeCell ref="AB5093:AC5094"/>
    <mergeCell ref="AD5093:AE5094"/>
    <mergeCell ref="AF5093:AG5094"/>
    <mergeCell ref="AH5093:AI5094"/>
    <mergeCell ref="AJ5093:AK5094"/>
    <mergeCell ref="N5093:O5094"/>
    <mergeCell ref="P5093:Q5094"/>
    <mergeCell ref="R5093:S5094"/>
    <mergeCell ref="T5093:U5094"/>
    <mergeCell ref="V5093:W5094"/>
    <mergeCell ref="X5093:Y5094"/>
    <mergeCell ref="BQ5095:BQ5096"/>
    <mergeCell ref="C5096:D5096"/>
    <mergeCell ref="B5093:B5094"/>
    <mergeCell ref="C5093:D5093"/>
    <mergeCell ref="E5093:E5094"/>
    <mergeCell ref="F5093:F5094"/>
    <mergeCell ref="G5093:G5094"/>
    <mergeCell ref="H5093:I5094"/>
    <mergeCell ref="J5093:K5094"/>
    <mergeCell ref="L5093:M5094"/>
    <mergeCell ref="BD5095:BE5096"/>
    <mergeCell ref="BF5095:BG5096"/>
    <mergeCell ref="BH5095:BI5096"/>
    <mergeCell ref="BJ5095:BK5096"/>
    <mergeCell ref="BL5095:BN5096"/>
    <mergeCell ref="BP5095:BP5096"/>
    <mergeCell ref="AR5095:AS5096"/>
    <mergeCell ref="AT5095:AU5096"/>
    <mergeCell ref="AV5095:AW5096"/>
    <mergeCell ref="AX5095:AY5096"/>
    <mergeCell ref="AZ5095:BA5096"/>
    <mergeCell ref="BB5095:BC5096"/>
    <mergeCell ref="AF5095:AG5096"/>
    <mergeCell ref="AH5095:AI5096"/>
    <mergeCell ref="AJ5095:AK5096"/>
    <mergeCell ref="AL5095:AM5096"/>
    <mergeCell ref="AN5095:AO5096"/>
    <mergeCell ref="AP5095:AQ5096"/>
    <mergeCell ref="T5095:U5096"/>
    <mergeCell ref="V5095:W5096"/>
    <mergeCell ref="X5095:Y5096"/>
    <mergeCell ref="Z5095:AA5096"/>
    <mergeCell ref="AB5095:AC5096"/>
    <mergeCell ref="AD5095:AE5096"/>
    <mergeCell ref="H5095:I5096"/>
    <mergeCell ref="J5095:K5096"/>
    <mergeCell ref="L5095:M5096"/>
    <mergeCell ref="N5095:O5096"/>
    <mergeCell ref="P5095:Q5096"/>
    <mergeCell ref="R5095:S5096"/>
    <mergeCell ref="BJ5097:BK5098"/>
    <mergeCell ref="BL5097:BN5098"/>
    <mergeCell ref="BP5097:BP5098"/>
    <mergeCell ref="BQ5097:BQ5098"/>
    <mergeCell ref="C5098:D5098"/>
    <mergeCell ref="B5099:B5100"/>
    <mergeCell ref="C5099:D5099"/>
    <mergeCell ref="E5099:E5100"/>
    <mergeCell ref="F5099:F5100"/>
    <mergeCell ref="G5099:G5100"/>
    <mergeCell ref="AX5097:AY5098"/>
    <mergeCell ref="AZ5097:BA5098"/>
    <mergeCell ref="BB5097:BC5098"/>
    <mergeCell ref="BD5097:BE5098"/>
    <mergeCell ref="BF5097:BG5098"/>
    <mergeCell ref="BH5097:BI5098"/>
    <mergeCell ref="AL5097:AM5098"/>
    <mergeCell ref="AN5097:AO5098"/>
    <mergeCell ref="AP5097:AQ5098"/>
    <mergeCell ref="AR5097:AS5098"/>
    <mergeCell ref="AT5097:AU5098"/>
    <mergeCell ref="AV5097:AW5098"/>
    <mergeCell ref="Z5097:AA5098"/>
    <mergeCell ref="AB5097:AC5098"/>
    <mergeCell ref="AD5097:AE5098"/>
    <mergeCell ref="AF5097:AG5098"/>
    <mergeCell ref="AH5097:AI5098"/>
    <mergeCell ref="AJ5097:AK5098"/>
    <mergeCell ref="N5097:O5098"/>
    <mergeCell ref="P5097:Q5098"/>
    <mergeCell ref="R5097:S5098"/>
    <mergeCell ref="T5097:U5098"/>
    <mergeCell ref="V5097:W5098"/>
    <mergeCell ref="X5097:Y5098"/>
    <mergeCell ref="BQ5099:BQ5100"/>
    <mergeCell ref="C5100:D5100"/>
    <mergeCell ref="B5097:B5098"/>
    <mergeCell ref="C5097:D5097"/>
    <mergeCell ref="E5097:E5098"/>
    <mergeCell ref="F5097:F5098"/>
    <mergeCell ref="G5097:G5098"/>
    <mergeCell ref="H5097:I5098"/>
    <mergeCell ref="J5097:K5098"/>
    <mergeCell ref="L5097:M5098"/>
    <mergeCell ref="BD5099:BE5100"/>
    <mergeCell ref="BF5099:BG5100"/>
    <mergeCell ref="BH5099:BI5100"/>
    <mergeCell ref="BJ5099:BK5100"/>
    <mergeCell ref="BL5099:BN5100"/>
    <mergeCell ref="BP5099:BP5100"/>
    <mergeCell ref="AR5099:AS5100"/>
    <mergeCell ref="AT5099:AU5100"/>
    <mergeCell ref="AV5099:AW5100"/>
    <mergeCell ref="AX5099:AY5100"/>
    <mergeCell ref="AZ5099:BA5100"/>
    <mergeCell ref="BB5099:BC5100"/>
    <mergeCell ref="AF5099:AG5100"/>
    <mergeCell ref="AH5099:AI5100"/>
    <mergeCell ref="AJ5099:AK5100"/>
    <mergeCell ref="AL5099:AM5100"/>
    <mergeCell ref="AN5099:AO5100"/>
    <mergeCell ref="AP5099:AQ5100"/>
    <mergeCell ref="T5099:U5100"/>
    <mergeCell ref="V5099:W5100"/>
    <mergeCell ref="X5099:Y5100"/>
    <mergeCell ref="Z5099:AA5100"/>
    <mergeCell ref="AB5099:AC5100"/>
    <mergeCell ref="AD5099:AE5100"/>
    <mergeCell ref="H5099:I5100"/>
    <mergeCell ref="J5099:K5100"/>
    <mergeCell ref="L5099:M5100"/>
    <mergeCell ref="N5099:O5100"/>
    <mergeCell ref="P5099:Q5100"/>
    <mergeCell ref="R5099:S5100"/>
    <mergeCell ref="BO5097:BO5098"/>
    <mergeCell ref="BO5099:BO5100"/>
    <mergeCell ref="BJ5101:BK5102"/>
    <mergeCell ref="BL5101:BN5102"/>
    <mergeCell ref="BP5101:BP5102"/>
    <mergeCell ref="BQ5101:BQ5102"/>
    <mergeCell ref="C5102:D5102"/>
    <mergeCell ref="B5103:B5104"/>
    <mergeCell ref="C5103:D5103"/>
    <mergeCell ref="E5103:E5104"/>
    <mergeCell ref="F5103:F5104"/>
    <mergeCell ref="G5103:G5104"/>
    <mergeCell ref="AX5101:AY5102"/>
    <mergeCell ref="AZ5101:BA5102"/>
    <mergeCell ref="BB5101:BC5102"/>
    <mergeCell ref="BD5101:BE5102"/>
    <mergeCell ref="BF5101:BG5102"/>
    <mergeCell ref="BH5101:BI5102"/>
    <mergeCell ref="AL5101:AM5102"/>
    <mergeCell ref="AN5101:AO5102"/>
    <mergeCell ref="AP5101:AQ5102"/>
    <mergeCell ref="AR5101:AS5102"/>
    <mergeCell ref="AT5101:AU5102"/>
    <mergeCell ref="AV5101:AW5102"/>
    <mergeCell ref="Z5101:AA5102"/>
    <mergeCell ref="AB5101:AC5102"/>
    <mergeCell ref="AD5101:AE5102"/>
    <mergeCell ref="AF5101:AG5102"/>
    <mergeCell ref="AH5101:AI5102"/>
    <mergeCell ref="AJ5101:AK5102"/>
    <mergeCell ref="N5101:O5102"/>
    <mergeCell ref="P5101:Q5102"/>
    <mergeCell ref="R5101:S5102"/>
    <mergeCell ref="T5101:U5102"/>
    <mergeCell ref="V5101:W5102"/>
    <mergeCell ref="X5101:Y5102"/>
    <mergeCell ref="BQ5103:BQ5104"/>
    <mergeCell ref="C5104:D5104"/>
    <mergeCell ref="B5101:B5102"/>
    <mergeCell ref="C5101:D5101"/>
    <mergeCell ref="E5101:E5102"/>
    <mergeCell ref="F5101:F5102"/>
    <mergeCell ref="V5107:W5108"/>
    <mergeCell ref="G5101:G5102"/>
    <mergeCell ref="H5101:I5102"/>
    <mergeCell ref="J5101:K5102"/>
    <mergeCell ref="L5101:M5102"/>
    <mergeCell ref="BD5103:BE5104"/>
    <mergeCell ref="BF5103:BG5104"/>
    <mergeCell ref="BH5103:BI5104"/>
    <mergeCell ref="BJ5103:BK5104"/>
    <mergeCell ref="BL5103:BN5104"/>
    <mergeCell ref="BP5103:BP5104"/>
    <mergeCell ref="AR5103:AS5104"/>
    <mergeCell ref="AT5103:AU5104"/>
    <mergeCell ref="AV5103:AW5104"/>
    <mergeCell ref="AX5103:AY5104"/>
    <mergeCell ref="AZ5103:BA5104"/>
    <mergeCell ref="BB5103:BC5104"/>
    <mergeCell ref="AF5103:AG5104"/>
    <mergeCell ref="AH5103:AI5104"/>
    <mergeCell ref="AJ5103:AK5104"/>
    <mergeCell ref="AL5103:AM5104"/>
    <mergeCell ref="AN5103:AO5104"/>
    <mergeCell ref="AP5103:AQ5104"/>
    <mergeCell ref="T5103:U5104"/>
    <mergeCell ref="V5103:W5104"/>
    <mergeCell ref="X5103:Y5104"/>
    <mergeCell ref="Z5103:AA5104"/>
    <mergeCell ref="AB5103:AC5104"/>
    <mergeCell ref="AD5103:AE5104"/>
    <mergeCell ref="H5103:I5104"/>
    <mergeCell ref="J5103:K5104"/>
    <mergeCell ref="L5103:M5104"/>
    <mergeCell ref="N5103:O5104"/>
    <mergeCell ref="P5103:Q5104"/>
    <mergeCell ref="R5103:S5104"/>
    <mergeCell ref="AX5111:AY5112"/>
    <mergeCell ref="BJ5105:BK5106"/>
    <mergeCell ref="BL5105:BN5106"/>
    <mergeCell ref="BP5105:BP5106"/>
    <mergeCell ref="BQ5105:BQ5106"/>
    <mergeCell ref="C5106:D5106"/>
    <mergeCell ref="B5107:B5108"/>
    <mergeCell ref="C5107:D5107"/>
    <mergeCell ref="E5107:E5108"/>
    <mergeCell ref="F5107:F5108"/>
    <mergeCell ref="G5107:G5108"/>
    <mergeCell ref="AX5105:AY5106"/>
    <mergeCell ref="AZ5105:BA5106"/>
    <mergeCell ref="BB5105:BC5106"/>
    <mergeCell ref="BD5105:BE5106"/>
    <mergeCell ref="BF5105:BG5106"/>
    <mergeCell ref="BH5105:BI5106"/>
    <mergeCell ref="AL5105:AM5106"/>
    <mergeCell ref="AN5105:AO5106"/>
    <mergeCell ref="AP5105:AQ5106"/>
    <mergeCell ref="AR5105:AS5106"/>
    <mergeCell ref="AT5105:AU5106"/>
    <mergeCell ref="AV5105:AW5106"/>
    <mergeCell ref="Z5105:AA5106"/>
    <mergeCell ref="AB5105:AC5106"/>
    <mergeCell ref="AD5105:AE5106"/>
    <mergeCell ref="AF5105:AG5106"/>
    <mergeCell ref="AH5105:AI5106"/>
    <mergeCell ref="AJ5105:AK5106"/>
    <mergeCell ref="N5105:O5106"/>
    <mergeCell ref="P5105:Q5106"/>
    <mergeCell ref="R5105:S5106"/>
    <mergeCell ref="T5105:U5106"/>
    <mergeCell ref="V5105:W5106"/>
    <mergeCell ref="X5105:Y5106"/>
    <mergeCell ref="BQ5107:BQ5108"/>
    <mergeCell ref="C5108:D5108"/>
    <mergeCell ref="B5105:B5106"/>
    <mergeCell ref="C5105:D5105"/>
    <mergeCell ref="E5105:E5106"/>
    <mergeCell ref="F5105:F5106"/>
    <mergeCell ref="G5105:G5106"/>
    <mergeCell ref="H5105:I5106"/>
    <mergeCell ref="J5105:K5106"/>
    <mergeCell ref="L5105:M5106"/>
    <mergeCell ref="BD5107:BE5108"/>
    <mergeCell ref="BF5107:BG5108"/>
    <mergeCell ref="BH5107:BI5108"/>
    <mergeCell ref="BJ5107:BK5108"/>
    <mergeCell ref="BL5107:BN5108"/>
    <mergeCell ref="BP5107:BP5108"/>
    <mergeCell ref="AR5107:AS5108"/>
    <mergeCell ref="AT5107:AU5108"/>
    <mergeCell ref="AV5107:AW5108"/>
    <mergeCell ref="AX5107:AY5108"/>
    <mergeCell ref="AZ5107:BA5108"/>
    <mergeCell ref="BB5107:BC5108"/>
    <mergeCell ref="AF5107:AG5108"/>
    <mergeCell ref="AH5107:AI5108"/>
    <mergeCell ref="AJ5107:AK5108"/>
    <mergeCell ref="AL5107:AM5108"/>
    <mergeCell ref="AN5107:AO5108"/>
    <mergeCell ref="AP5107:AQ5108"/>
    <mergeCell ref="T5107:U5108"/>
    <mergeCell ref="L5113:M5114"/>
    <mergeCell ref="X5107:Y5108"/>
    <mergeCell ref="Z5107:AA5108"/>
    <mergeCell ref="AB5107:AC5108"/>
    <mergeCell ref="AD5107:AE5108"/>
    <mergeCell ref="H5107:I5108"/>
    <mergeCell ref="J5107:K5108"/>
    <mergeCell ref="L5107:M5108"/>
    <mergeCell ref="N5107:O5108"/>
    <mergeCell ref="P5107:Q5108"/>
    <mergeCell ref="R5107:S5108"/>
    <mergeCell ref="BJ5109:BK5110"/>
    <mergeCell ref="BL5109:BN5110"/>
    <mergeCell ref="BP5109:BP5110"/>
    <mergeCell ref="BQ5109:BQ5110"/>
    <mergeCell ref="C5110:D5110"/>
    <mergeCell ref="B5111:B5112"/>
    <mergeCell ref="C5111:D5111"/>
    <mergeCell ref="E5111:E5112"/>
    <mergeCell ref="F5111:F5112"/>
    <mergeCell ref="G5111:G5112"/>
    <mergeCell ref="AX5109:AY5110"/>
    <mergeCell ref="AZ5109:BA5110"/>
    <mergeCell ref="BB5109:BC5110"/>
    <mergeCell ref="BD5109:BE5110"/>
    <mergeCell ref="BF5109:BG5110"/>
    <mergeCell ref="BH5109:BI5110"/>
    <mergeCell ref="AL5109:AM5110"/>
    <mergeCell ref="AN5109:AO5110"/>
    <mergeCell ref="AP5109:AQ5110"/>
    <mergeCell ref="AR5109:AS5110"/>
    <mergeCell ref="AT5109:AU5110"/>
    <mergeCell ref="AV5109:AW5110"/>
    <mergeCell ref="Z5109:AA5110"/>
    <mergeCell ref="AB5109:AC5110"/>
    <mergeCell ref="AD5109:AE5110"/>
    <mergeCell ref="AF5109:AG5110"/>
    <mergeCell ref="AH5109:AI5110"/>
    <mergeCell ref="AJ5109:AK5110"/>
    <mergeCell ref="N5109:O5110"/>
    <mergeCell ref="P5109:Q5110"/>
    <mergeCell ref="R5109:S5110"/>
    <mergeCell ref="T5109:U5110"/>
    <mergeCell ref="V5109:W5110"/>
    <mergeCell ref="X5109:Y5110"/>
    <mergeCell ref="BQ5111:BQ5112"/>
    <mergeCell ref="C5112:D5112"/>
    <mergeCell ref="B5109:B5110"/>
    <mergeCell ref="C5109:D5109"/>
    <mergeCell ref="E5109:E5110"/>
    <mergeCell ref="F5109:F5110"/>
    <mergeCell ref="G5109:G5110"/>
    <mergeCell ref="H5109:I5110"/>
    <mergeCell ref="J5109:K5110"/>
    <mergeCell ref="L5109:M5110"/>
    <mergeCell ref="BD5111:BE5112"/>
    <mergeCell ref="BF5111:BG5112"/>
    <mergeCell ref="BH5111:BI5112"/>
    <mergeCell ref="BJ5111:BK5112"/>
    <mergeCell ref="BL5111:BN5112"/>
    <mergeCell ref="BP5111:BP5112"/>
    <mergeCell ref="AR5111:AS5112"/>
    <mergeCell ref="AT5111:AU5112"/>
    <mergeCell ref="AV5111:AW5112"/>
    <mergeCell ref="BO5115:BO5116"/>
    <mergeCell ref="AZ5111:BA5112"/>
    <mergeCell ref="BB5111:BC5112"/>
    <mergeCell ref="AF5111:AG5112"/>
    <mergeCell ref="AH5111:AI5112"/>
    <mergeCell ref="AJ5111:AK5112"/>
    <mergeCell ref="AL5111:AM5112"/>
    <mergeCell ref="AN5111:AO5112"/>
    <mergeCell ref="AP5111:AQ5112"/>
    <mergeCell ref="T5111:U5112"/>
    <mergeCell ref="V5111:W5112"/>
    <mergeCell ref="X5111:Y5112"/>
    <mergeCell ref="Z5111:AA5112"/>
    <mergeCell ref="AB5111:AC5112"/>
    <mergeCell ref="AD5111:AE5112"/>
    <mergeCell ref="H5111:I5112"/>
    <mergeCell ref="J5111:K5112"/>
    <mergeCell ref="L5111:M5112"/>
    <mergeCell ref="N5111:O5112"/>
    <mergeCell ref="P5111:Q5112"/>
    <mergeCell ref="R5111:S5112"/>
    <mergeCell ref="BJ5113:BK5114"/>
    <mergeCell ref="BL5113:BN5114"/>
    <mergeCell ref="BP5113:BP5114"/>
    <mergeCell ref="BO5113:BO5114"/>
    <mergeCell ref="C5114:D5114"/>
    <mergeCell ref="B5115:B5116"/>
    <mergeCell ref="C5115:D5115"/>
    <mergeCell ref="E5115:E5116"/>
    <mergeCell ref="F5115:F5116"/>
    <mergeCell ref="G5115:G5116"/>
    <mergeCell ref="AX5113:AY5114"/>
    <mergeCell ref="AZ5113:BA5114"/>
    <mergeCell ref="BB5113:BC5114"/>
    <mergeCell ref="BD5113:BE5114"/>
    <mergeCell ref="BF5113:BG5114"/>
    <mergeCell ref="BH5113:BI5114"/>
    <mergeCell ref="AL5113:AM5114"/>
    <mergeCell ref="AN5113:AO5114"/>
    <mergeCell ref="AP5113:AQ5114"/>
    <mergeCell ref="AR5113:AS5114"/>
    <mergeCell ref="AT5113:AU5114"/>
    <mergeCell ref="AV5113:AW5114"/>
    <mergeCell ref="Z5113:AA5114"/>
    <mergeCell ref="AB5113:AC5114"/>
    <mergeCell ref="AD5113:AE5114"/>
    <mergeCell ref="AF5113:AG5114"/>
    <mergeCell ref="AH5113:AI5114"/>
    <mergeCell ref="AJ5113:AK5114"/>
    <mergeCell ref="N5113:O5114"/>
    <mergeCell ref="P5113:Q5114"/>
    <mergeCell ref="R5113:S5114"/>
    <mergeCell ref="T5113:U5114"/>
    <mergeCell ref="V5113:W5114"/>
    <mergeCell ref="X5113:Y5114"/>
    <mergeCell ref="BO5111:BO5112"/>
    <mergeCell ref="C5116:D5116"/>
    <mergeCell ref="B5113:B5114"/>
    <mergeCell ref="C5113:D5113"/>
    <mergeCell ref="E5113:E5114"/>
    <mergeCell ref="F5113:F5114"/>
    <mergeCell ref="G5113:G5114"/>
    <mergeCell ref="H5113:I5114"/>
    <mergeCell ref="J5113:K5114"/>
    <mergeCell ref="BQ5119:BQ5120"/>
    <mergeCell ref="C5120:D5120"/>
    <mergeCell ref="B5117:B5118"/>
    <mergeCell ref="C5117:D5117"/>
    <mergeCell ref="E5117:E5118"/>
    <mergeCell ref="F5117:F5118"/>
    <mergeCell ref="G5117:G5118"/>
    <mergeCell ref="H5117:I5118"/>
    <mergeCell ref="J5117:K5118"/>
    <mergeCell ref="L5117:M5118"/>
    <mergeCell ref="BD5119:BE5120"/>
    <mergeCell ref="BF5119:BG5120"/>
    <mergeCell ref="BH5119:BI5120"/>
    <mergeCell ref="BJ5119:BK5120"/>
    <mergeCell ref="BL5119:BN5120"/>
    <mergeCell ref="BP5119:BP5120"/>
    <mergeCell ref="AR5119:AS5120"/>
    <mergeCell ref="AT5119:AU5120"/>
    <mergeCell ref="AV5119:AW5120"/>
    <mergeCell ref="AX5119:AY5120"/>
    <mergeCell ref="AZ5119:BA5120"/>
    <mergeCell ref="BB5119:BC5120"/>
    <mergeCell ref="AF5119:AG5120"/>
    <mergeCell ref="BO5119:BO5120"/>
    <mergeCell ref="AB5119:AC5120"/>
    <mergeCell ref="AD5119:AE5120"/>
    <mergeCell ref="H5119:I5120"/>
    <mergeCell ref="J5119:K5120"/>
    <mergeCell ref="L5119:M5120"/>
    <mergeCell ref="N5119:O5120"/>
    <mergeCell ref="P5119:Q5120"/>
    <mergeCell ref="R5119:S5120"/>
    <mergeCell ref="BD5115:BE5116"/>
    <mergeCell ref="BF5115:BG5116"/>
    <mergeCell ref="BH5115:BI5116"/>
    <mergeCell ref="BJ5115:BK5116"/>
    <mergeCell ref="BL5115:BN5116"/>
    <mergeCell ref="BP5115:BP5116"/>
    <mergeCell ref="AR5115:AS5116"/>
    <mergeCell ref="AT5115:AU5116"/>
    <mergeCell ref="AV5115:AW5116"/>
    <mergeCell ref="AX5115:AY5116"/>
    <mergeCell ref="AZ5115:BA5116"/>
    <mergeCell ref="BB5115:BC5116"/>
    <mergeCell ref="AF5115:AG5116"/>
    <mergeCell ref="AH5115:AI5116"/>
    <mergeCell ref="AJ5115:AK5116"/>
    <mergeCell ref="AL5115:AM5116"/>
    <mergeCell ref="AN5115:AO5116"/>
    <mergeCell ref="AP5115:AQ5116"/>
    <mergeCell ref="T5115:U5116"/>
    <mergeCell ref="V5115:W5116"/>
    <mergeCell ref="X5115:Y5116"/>
    <mergeCell ref="Z5115:AA5116"/>
    <mergeCell ref="AB5115:AC5116"/>
    <mergeCell ref="AD5115:AE5116"/>
    <mergeCell ref="H5115:I5116"/>
    <mergeCell ref="J5115:K5116"/>
    <mergeCell ref="L5115:M5116"/>
    <mergeCell ref="N5115:O5116"/>
    <mergeCell ref="P5115:Q5116"/>
    <mergeCell ref="R5115:S5116"/>
    <mergeCell ref="BJ5117:BK5118"/>
    <mergeCell ref="BL5117:BN5118"/>
    <mergeCell ref="BP5123:BP5124"/>
    <mergeCell ref="AR5123:AS5124"/>
    <mergeCell ref="AT5123:AU5124"/>
    <mergeCell ref="AV5123:AW5124"/>
    <mergeCell ref="AX5123:AY5124"/>
    <mergeCell ref="AZ5123:BA5124"/>
    <mergeCell ref="BB5123:BC5124"/>
    <mergeCell ref="AF5123:AG5124"/>
    <mergeCell ref="AH5123:AI5124"/>
    <mergeCell ref="AJ5123:AK5124"/>
    <mergeCell ref="AL5123:AM5124"/>
    <mergeCell ref="AN5123:AO5124"/>
    <mergeCell ref="AP5123:AQ5124"/>
    <mergeCell ref="T5123:U5124"/>
    <mergeCell ref="V5123:W5124"/>
    <mergeCell ref="X5123:Y5124"/>
    <mergeCell ref="Z5123:AA5124"/>
    <mergeCell ref="AB5123:AC5124"/>
    <mergeCell ref="AD5123:AE5124"/>
    <mergeCell ref="H5123:I5124"/>
    <mergeCell ref="J5123:K5124"/>
    <mergeCell ref="L5123:M5124"/>
    <mergeCell ref="N5123:O5124"/>
    <mergeCell ref="P5123:Q5124"/>
    <mergeCell ref="R5123:S5124"/>
    <mergeCell ref="BO5123:BO5124"/>
    <mergeCell ref="BJ5121:BK5122"/>
    <mergeCell ref="BL5121:BN5122"/>
    <mergeCell ref="BP5121:BP5122"/>
    <mergeCell ref="C5118:D5118"/>
    <mergeCell ref="B5119:B5120"/>
    <mergeCell ref="C5119:D5119"/>
    <mergeCell ref="E5119:E5120"/>
    <mergeCell ref="F5119:F5120"/>
    <mergeCell ref="G5119:G5120"/>
    <mergeCell ref="AX5117:AY5118"/>
    <mergeCell ref="AZ5117:BA5118"/>
    <mergeCell ref="BB5117:BC5118"/>
    <mergeCell ref="BD5117:BE5118"/>
    <mergeCell ref="BF5117:BG5118"/>
    <mergeCell ref="BH5117:BI5118"/>
    <mergeCell ref="AL5117:AM5118"/>
    <mergeCell ref="AN5117:AO5118"/>
    <mergeCell ref="AP5117:AQ5118"/>
    <mergeCell ref="AR5117:AS5118"/>
    <mergeCell ref="AT5117:AU5118"/>
    <mergeCell ref="AV5117:AW5118"/>
    <mergeCell ref="Z5117:AA5118"/>
    <mergeCell ref="AB5117:AC5118"/>
    <mergeCell ref="AD5117:AE5118"/>
    <mergeCell ref="AF5117:AG5118"/>
    <mergeCell ref="AH5117:AI5118"/>
    <mergeCell ref="AJ5117:AK5118"/>
    <mergeCell ref="N5117:O5118"/>
    <mergeCell ref="P5117:Q5118"/>
    <mergeCell ref="R5117:S5118"/>
    <mergeCell ref="T5117:U5118"/>
    <mergeCell ref="V5117:W5118"/>
    <mergeCell ref="X5117:Y5118"/>
    <mergeCell ref="BP5117:BP5118"/>
    <mergeCell ref="BQ5121:BQ5122"/>
    <mergeCell ref="C5122:D5122"/>
    <mergeCell ref="B5123:B5124"/>
    <mergeCell ref="C5123:D5123"/>
    <mergeCell ref="E5123:E5124"/>
    <mergeCell ref="F5123:F5124"/>
    <mergeCell ref="G5123:G5124"/>
    <mergeCell ref="AX5121:AY5122"/>
    <mergeCell ref="AZ5121:BA5122"/>
    <mergeCell ref="BB5121:BC5122"/>
    <mergeCell ref="BD5121:BE5122"/>
    <mergeCell ref="BF5121:BG5122"/>
    <mergeCell ref="BH5121:BI5122"/>
    <mergeCell ref="AL5121:AM5122"/>
    <mergeCell ref="AN5121:AO5122"/>
    <mergeCell ref="AP5121:AQ5122"/>
    <mergeCell ref="AR5121:AS5122"/>
    <mergeCell ref="AT5121:AU5122"/>
    <mergeCell ref="AV5121:AW5122"/>
    <mergeCell ref="Z5121:AA5122"/>
    <mergeCell ref="AB5121:AC5122"/>
    <mergeCell ref="BQ5125:BQ5126"/>
    <mergeCell ref="B5127:C5127"/>
    <mergeCell ref="BD5125:BE5126"/>
    <mergeCell ref="BF5125:BG5126"/>
    <mergeCell ref="BH5125:BI5126"/>
    <mergeCell ref="BJ5125:BK5126"/>
    <mergeCell ref="BL5125:BN5126"/>
    <mergeCell ref="BP5125:BP5126"/>
    <mergeCell ref="AR5125:AS5126"/>
    <mergeCell ref="AD5121:AE5122"/>
    <mergeCell ref="AF5121:AG5122"/>
    <mergeCell ref="AH5121:AI5122"/>
    <mergeCell ref="AJ5121:AK5122"/>
    <mergeCell ref="N5121:O5122"/>
    <mergeCell ref="P5121:Q5122"/>
    <mergeCell ref="R5121:S5122"/>
    <mergeCell ref="T5121:U5122"/>
    <mergeCell ref="V5121:W5122"/>
    <mergeCell ref="X5121:Y5122"/>
    <mergeCell ref="B5125:C5126"/>
    <mergeCell ref="D5125:E5126"/>
    <mergeCell ref="H5125:I5126"/>
    <mergeCell ref="J5125:K5126"/>
    <mergeCell ref="L5125:M5126"/>
    <mergeCell ref="N5125:O5126"/>
    <mergeCell ref="P5125:Q5126"/>
    <mergeCell ref="R5125:S5126"/>
    <mergeCell ref="D5127:E5128"/>
    <mergeCell ref="H5127:I5128"/>
    <mergeCell ref="J5127:K5128"/>
    <mergeCell ref="BQ5123:BQ5124"/>
    <mergeCell ref="C5124:D5124"/>
    <mergeCell ref="B5121:B5122"/>
    <mergeCell ref="C5121:D5121"/>
    <mergeCell ref="E5121:E5122"/>
    <mergeCell ref="F5121:F5122"/>
    <mergeCell ref="G5121:G5122"/>
    <mergeCell ref="H5121:I5122"/>
    <mergeCell ref="J5121:K5122"/>
    <mergeCell ref="L5121:M5122"/>
    <mergeCell ref="BO5121:BO5122"/>
    <mergeCell ref="BD5123:BE5124"/>
    <mergeCell ref="BF5123:BG5124"/>
    <mergeCell ref="B5132:C5132"/>
    <mergeCell ref="H5132:J5132"/>
    <mergeCell ref="L5132:N5132"/>
    <mergeCell ref="BJ5144:BK5145"/>
    <mergeCell ref="BL5144:BN5145"/>
    <mergeCell ref="BP5144:BP5145"/>
    <mergeCell ref="B5135:BN5135"/>
    <mergeCell ref="E5137:AC5137"/>
    <mergeCell ref="AE5137:AK5137"/>
    <mergeCell ref="AL5137:BM5137"/>
    <mergeCell ref="AO5132:AQ5132"/>
    <mergeCell ref="AS5132:AU5132"/>
    <mergeCell ref="AZ5132:BD5132"/>
    <mergeCell ref="BE5132:BG5132"/>
    <mergeCell ref="BI5132:BK5132"/>
    <mergeCell ref="BA5133:BN5133"/>
    <mergeCell ref="S5132:U5132"/>
    <mergeCell ref="L5127:M5128"/>
    <mergeCell ref="N5127:O5128"/>
    <mergeCell ref="P5127:Q5128"/>
    <mergeCell ref="R5127:S5128"/>
    <mergeCell ref="T5127:U5128"/>
    <mergeCell ref="V5127:W5128"/>
    <mergeCell ref="X5127:Y5128"/>
    <mergeCell ref="Z5127:AA5128"/>
    <mergeCell ref="AB5127:AC5128"/>
    <mergeCell ref="AD5127:AE5128"/>
    <mergeCell ref="AF5127:AG5128"/>
    <mergeCell ref="AH5127:AI5128"/>
    <mergeCell ref="AJ5127:AK5128"/>
    <mergeCell ref="AL5127:AM5128"/>
    <mergeCell ref="AN5127:AO5128"/>
    <mergeCell ref="AP5127:AQ5128"/>
    <mergeCell ref="AR5127:AS5128"/>
    <mergeCell ref="AT5127:AU5128"/>
    <mergeCell ref="AV5127:AW5128"/>
    <mergeCell ref="AX5127:AY5128"/>
    <mergeCell ref="AZ5127:BA5128"/>
    <mergeCell ref="BB5127:BC5128"/>
    <mergeCell ref="H5144:I5145"/>
    <mergeCell ref="J5144:K5145"/>
    <mergeCell ref="L5144:M5145"/>
    <mergeCell ref="AV5143:AW5143"/>
    <mergeCell ref="AX5143:AY5143"/>
    <mergeCell ref="AZ5143:BA5143"/>
    <mergeCell ref="BB5143:BC5143"/>
    <mergeCell ref="BD5143:BE5143"/>
    <mergeCell ref="BF5143:BG5143"/>
    <mergeCell ref="AJ5143:AK5143"/>
    <mergeCell ref="AL5143:AM5143"/>
    <mergeCell ref="BH5143:BI5143"/>
    <mergeCell ref="BJ5143:BK5143"/>
    <mergeCell ref="B5130:C5130"/>
    <mergeCell ref="H5130:J5130"/>
    <mergeCell ref="L5130:N5130"/>
    <mergeCell ref="O5130:R5130"/>
    <mergeCell ref="AB5143:AC5143"/>
    <mergeCell ref="AD5143:AE5143"/>
    <mergeCell ref="AF5143:AG5143"/>
    <mergeCell ref="AH5143:AI5143"/>
    <mergeCell ref="BO5127:BO5128"/>
    <mergeCell ref="BP5129:BQ5129"/>
    <mergeCell ref="BO5142:BO5143"/>
    <mergeCell ref="AX5144:AY5145"/>
    <mergeCell ref="AZ5144:BA5145"/>
    <mergeCell ref="BB5144:BC5145"/>
    <mergeCell ref="BD5144:BE5145"/>
    <mergeCell ref="BF5144:BG5145"/>
    <mergeCell ref="BH5144:BI5145"/>
    <mergeCell ref="AL5144:AM5145"/>
    <mergeCell ref="AN5144:AO5145"/>
    <mergeCell ref="AP5144:AQ5145"/>
    <mergeCell ref="AR5144:AS5145"/>
    <mergeCell ref="AT5144:AU5145"/>
    <mergeCell ref="AV5144:AW5145"/>
    <mergeCell ref="Z5144:AA5145"/>
    <mergeCell ref="AB5144:AC5145"/>
    <mergeCell ref="AD5144:AE5145"/>
    <mergeCell ref="AF5144:AG5145"/>
    <mergeCell ref="AH5144:AI5145"/>
    <mergeCell ref="AJ5144:AK5145"/>
    <mergeCell ref="N5144:O5145"/>
    <mergeCell ref="P5144:Q5145"/>
    <mergeCell ref="R5144:S5145"/>
    <mergeCell ref="T5144:U5145"/>
    <mergeCell ref="V5144:W5145"/>
    <mergeCell ref="X5144:Y5145"/>
    <mergeCell ref="B5144:B5145"/>
    <mergeCell ref="C5144:D5144"/>
    <mergeCell ref="E5144:E5145"/>
    <mergeCell ref="F5144:F5145"/>
    <mergeCell ref="G5144:G5145"/>
    <mergeCell ref="BO5144:BO5145"/>
    <mergeCell ref="C5145:D5145"/>
    <mergeCell ref="BD5139:BM5139"/>
    <mergeCell ref="B5142:B5143"/>
    <mergeCell ref="C5142:D5143"/>
    <mergeCell ref="F5142:F5143"/>
    <mergeCell ref="G5142:G5143"/>
    <mergeCell ref="H5142:I5143"/>
    <mergeCell ref="J5142:O5142"/>
    <mergeCell ref="P5142:U5142"/>
    <mergeCell ref="V5142:W5143"/>
    <mergeCell ref="X5142:Y5143"/>
    <mergeCell ref="C5139:D5139"/>
    <mergeCell ref="E5139:AC5139"/>
    <mergeCell ref="AE5139:AH5139"/>
    <mergeCell ref="AI5139:AZ5139"/>
    <mergeCell ref="BA5139:BC5139"/>
    <mergeCell ref="BL5142:BN5143"/>
    <mergeCell ref="J5143:K5143"/>
    <mergeCell ref="L5143:M5143"/>
    <mergeCell ref="N5143:O5143"/>
    <mergeCell ref="P5143:Q5143"/>
    <mergeCell ref="R5143:S5143"/>
    <mergeCell ref="T5143:U5143"/>
    <mergeCell ref="Z5142:AA5143"/>
    <mergeCell ref="AB5142:AG5142"/>
    <mergeCell ref="AH5142:AM5142"/>
    <mergeCell ref="AN5142:AS5142"/>
    <mergeCell ref="AT5142:AY5142"/>
    <mergeCell ref="AZ5142:BE5142"/>
    <mergeCell ref="AN5143:AO5143"/>
    <mergeCell ref="AP5143:AQ5143"/>
    <mergeCell ref="AR5143:AS5143"/>
    <mergeCell ref="AT5143:AU5143"/>
    <mergeCell ref="BF5142:BK5142"/>
    <mergeCell ref="C5147:D5147"/>
    <mergeCell ref="B5148:B5149"/>
    <mergeCell ref="C5148:D5148"/>
    <mergeCell ref="E5148:E5149"/>
    <mergeCell ref="F5148:F5149"/>
    <mergeCell ref="G5148:G5149"/>
    <mergeCell ref="H5148:I5149"/>
    <mergeCell ref="J5148:K5149"/>
    <mergeCell ref="L5148:M5149"/>
    <mergeCell ref="BD5146:BE5147"/>
    <mergeCell ref="BF5146:BG5147"/>
    <mergeCell ref="BH5146:BI5147"/>
    <mergeCell ref="BJ5146:BK5147"/>
    <mergeCell ref="BL5146:BN5147"/>
    <mergeCell ref="BP5146:BP5147"/>
    <mergeCell ref="AR5146:AS5147"/>
    <mergeCell ref="AT5146:AU5147"/>
    <mergeCell ref="AV5146:AW5147"/>
    <mergeCell ref="AX5146:AY5147"/>
    <mergeCell ref="AZ5146:BA5147"/>
    <mergeCell ref="BB5146:BC5147"/>
    <mergeCell ref="AF5146:AG5147"/>
    <mergeCell ref="AH5146:AI5147"/>
    <mergeCell ref="AJ5146:AK5147"/>
    <mergeCell ref="AL5146:AM5147"/>
    <mergeCell ref="AN5146:AO5147"/>
    <mergeCell ref="AP5146:AQ5147"/>
    <mergeCell ref="T5146:U5147"/>
    <mergeCell ref="V5146:W5147"/>
    <mergeCell ref="X5146:Y5147"/>
    <mergeCell ref="Z5146:AA5147"/>
    <mergeCell ref="AB5146:AC5147"/>
    <mergeCell ref="AD5146:AE5147"/>
    <mergeCell ref="H5146:I5147"/>
    <mergeCell ref="J5146:K5147"/>
    <mergeCell ref="L5146:M5147"/>
    <mergeCell ref="N5146:O5147"/>
    <mergeCell ref="P5146:Q5147"/>
    <mergeCell ref="R5146:S5147"/>
    <mergeCell ref="BJ5148:BK5149"/>
    <mergeCell ref="BL5148:BN5149"/>
    <mergeCell ref="BP5148:BP5149"/>
    <mergeCell ref="C5149:D5149"/>
    <mergeCell ref="BO5146:BO5147"/>
    <mergeCell ref="B5150:B5151"/>
    <mergeCell ref="C5150:D5150"/>
    <mergeCell ref="E5150:E5151"/>
    <mergeCell ref="F5150:F5151"/>
    <mergeCell ref="G5150:G5151"/>
    <mergeCell ref="AX5148:AY5149"/>
    <mergeCell ref="AZ5148:BA5149"/>
    <mergeCell ref="BB5148:BC5149"/>
    <mergeCell ref="BD5148:BE5149"/>
    <mergeCell ref="BF5148:BG5149"/>
    <mergeCell ref="BH5148:BI5149"/>
    <mergeCell ref="AL5148:AM5149"/>
    <mergeCell ref="AN5148:AO5149"/>
    <mergeCell ref="AP5148:AQ5149"/>
    <mergeCell ref="AR5148:AS5149"/>
    <mergeCell ref="AT5148:AU5149"/>
    <mergeCell ref="AV5148:AW5149"/>
    <mergeCell ref="Z5148:AA5149"/>
    <mergeCell ref="AB5148:AC5149"/>
    <mergeCell ref="AD5148:AE5149"/>
    <mergeCell ref="AF5148:AG5149"/>
    <mergeCell ref="AH5148:AI5149"/>
    <mergeCell ref="AJ5148:AK5149"/>
    <mergeCell ref="N5148:O5149"/>
    <mergeCell ref="P5148:Q5149"/>
    <mergeCell ref="R5148:S5149"/>
    <mergeCell ref="T5148:U5149"/>
    <mergeCell ref="V5148:W5149"/>
    <mergeCell ref="X5148:Y5149"/>
    <mergeCell ref="BQ5150:BQ5151"/>
    <mergeCell ref="C5151:D5151"/>
    <mergeCell ref="B5146:B5147"/>
    <mergeCell ref="C5146:D5146"/>
    <mergeCell ref="E5146:E5147"/>
    <mergeCell ref="F5146:F5147"/>
    <mergeCell ref="G5146:G5147"/>
    <mergeCell ref="BD5150:BE5151"/>
    <mergeCell ref="BF5150:BG5151"/>
    <mergeCell ref="BH5150:BI5151"/>
    <mergeCell ref="BJ5150:BK5151"/>
    <mergeCell ref="BL5150:BN5151"/>
    <mergeCell ref="BP5150:BP5151"/>
    <mergeCell ref="AR5150:AS5151"/>
    <mergeCell ref="AT5150:AU5151"/>
    <mergeCell ref="AV5150:AW5151"/>
    <mergeCell ref="AX5150:AY5151"/>
    <mergeCell ref="AZ5150:BA5151"/>
    <mergeCell ref="BB5150:BC5151"/>
    <mergeCell ref="AF5150:AG5151"/>
    <mergeCell ref="AH5150:AI5151"/>
    <mergeCell ref="AJ5150:AK5151"/>
    <mergeCell ref="AL5150:AM5151"/>
    <mergeCell ref="AN5150:AO5151"/>
    <mergeCell ref="AP5150:AQ5151"/>
    <mergeCell ref="T5150:U5151"/>
    <mergeCell ref="V5150:W5151"/>
    <mergeCell ref="X5150:Y5151"/>
    <mergeCell ref="Z5150:AA5151"/>
    <mergeCell ref="AB5150:AC5151"/>
    <mergeCell ref="AD5150:AE5151"/>
    <mergeCell ref="H5150:I5151"/>
    <mergeCell ref="J5150:K5151"/>
    <mergeCell ref="L5150:M5151"/>
    <mergeCell ref="N5150:O5151"/>
    <mergeCell ref="P5150:Q5151"/>
    <mergeCell ref="R5150:S5151"/>
    <mergeCell ref="BJ5152:BK5153"/>
    <mergeCell ref="BL5152:BN5153"/>
    <mergeCell ref="BP5152:BP5153"/>
    <mergeCell ref="BQ5152:BQ5153"/>
    <mergeCell ref="C5153:D5153"/>
    <mergeCell ref="B5154:B5155"/>
    <mergeCell ref="C5154:D5154"/>
    <mergeCell ref="E5154:E5155"/>
    <mergeCell ref="F5154:F5155"/>
    <mergeCell ref="G5154:G5155"/>
    <mergeCell ref="AX5152:AY5153"/>
    <mergeCell ref="AZ5152:BA5153"/>
    <mergeCell ref="BB5152:BC5153"/>
    <mergeCell ref="BD5152:BE5153"/>
    <mergeCell ref="BF5152:BG5153"/>
    <mergeCell ref="BH5152:BI5153"/>
    <mergeCell ref="AL5152:AM5153"/>
    <mergeCell ref="AN5152:AO5153"/>
    <mergeCell ref="AP5152:AQ5153"/>
    <mergeCell ref="AR5152:AS5153"/>
    <mergeCell ref="AT5152:AU5153"/>
    <mergeCell ref="AV5152:AW5153"/>
    <mergeCell ref="Z5152:AA5153"/>
    <mergeCell ref="AB5152:AC5153"/>
    <mergeCell ref="AD5152:AE5153"/>
    <mergeCell ref="AF5152:AG5153"/>
    <mergeCell ref="AH5152:AI5153"/>
    <mergeCell ref="AJ5152:AK5153"/>
    <mergeCell ref="N5152:O5153"/>
    <mergeCell ref="P5152:Q5153"/>
    <mergeCell ref="R5152:S5153"/>
    <mergeCell ref="T5152:U5153"/>
    <mergeCell ref="V5152:W5153"/>
    <mergeCell ref="X5152:Y5153"/>
    <mergeCell ref="BQ5154:BQ5155"/>
    <mergeCell ref="C5155:D5155"/>
    <mergeCell ref="B5152:B5153"/>
    <mergeCell ref="C5152:D5152"/>
    <mergeCell ref="E5152:E5153"/>
    <mergeCell ref="F5152:F5153"/>
    <mergeCell ref="G5152:G5153"/>
    <mergeCell ref="H5152:I5153"/>
    <mergeCell ref="J5152:K5153"/>
    <mergeCell ref="L5152:M5153"/>
    <mergeCell ref="BD5154:BE5155"/>
    <mergeCell ref="BF5154:BG5155"/>
    <mergeCell ref="BH5154:BI5155"/>
    <mergeCell ref="BJ5154:BK5155"/>
    <mergeCell ref="BL5154:BN5155"/>
    <mergeCell ref="BP5154:BP5155"/>
    <mergeCell ref="AR5154:AS5155"/>
    <mergeCell ref="AT5154:AU5155"/>
    <mergeCell ref="AV5154:AW5155"/>
    <mergeCell ref="AX5154:AY5155"/>
    <mergeCell ref="AZ5154:BA5155"/>
    <mergeCell ref="BB5154:BC5155"/>
    <mergeCell ref="AF5154:AG5155"/>
    <mergeCell ref="AH5154:AI5155"/>
    <mergeCell ref="AJ5154:AK5155"/>
    <mergeCell ref="AL5154:AM5155"/>
    <mergeCell ref="AN5154:AO5155"/>
    <mergeCell ref="AP5154:AQ5155"/>
    <mergeCell ref="T5154:U5155"/>
    <mergeCell ref="V5154:W5155"/>
    <mergeCell ref="X5154:Y5155"/>
    <mergeCell ref="Z5154:AA5155"/>
    <mergeCell ref="AB5154:AC5155"/>
    <mergeCell ref="AD5154:AE5155"/>
    <mergeCell ref="H5154:I5155"/>
    <mergeCell ref="J5154:K5155"/>
    <mergeCell ref="L5154:M5155"/>
    <mergeCell ref="N5154:O5155"/>
    <mergeCell ref="P5154:Q5155"/>
    <mergeCell ref="R5154:S5155"/>
    <mergeCell ref="BJ5156:BK5157"/>
    <mergeCell ref="BL5156:BN5157"/>
    <mergeCell ref="BP5156:BP5157"/>
    <mergeCell ref="BQ5156:BQ5157"/>
    <mergeCell ref="C5157:D5157"/>
    <mergeCell ref="B5158:B5159"/>
    <mergeCell ref="C5158:D5158"/>
    <mergeCell ref="E5158:E5159"/>
    <mergeCell ref="F5158:F5159"/>
    <mergeCell ref="G5158:G5159"/>
    <mergeCell ref="AX5156:AY5157"/>
    <mergeCell ref="AZ5156:BA5157"/>
    <mergeCell ref="BB5156:BC5157"/>
    <mergeCell ref="BD5156:BE5157"/>
    <mergeCell ref="BF5156:BG5157"/>
    <mergeCell ref="BH5156:BI5157"/>
    <mergeCell ref="AL5156:AM5157"/>
    <mergeCell ref="AN5156:AO5157"/>
    <mergeCell ref="AP5156:AQ5157"/>
    <mergeCell ref="AR5156:AS5157"/>
    <mergeCell ref="AT5156:AU5157"/>
    <mergeCell ref="AV5156:AW5157"/>
    <mergeCell ref="Z5156:AA5157"/>
    <mergeCell ref="AB5156:AC5157"/>
    <mergeCell ref="AD5156:AE5157"/>
    <mergeCell ref="AF5156:AG5157"/>
    <mergeCell ref="AH5156:AI5157"/>
    <mergeCell ref="AJ5156:AK5157"/>
    <mergeCell ref="N5156:O5157"/>
    <mergeCell ref="P5156:Q5157"/>
    <mergeCell ref="R5156:S5157"/>
    <mergeCell ref="T5156:U5157"/>
    <mergeCell ref="V5156:W5157"/>
    <mergeCell ref="X5156:Y5157"/>
    <mergeCell ref="BQ5158:BQ5159"/>
    <mergeCell ref="C5159:D5159"/>
    <mergeCell ref="B5156:B5157"/>
    <mergeCell ref="C5156:D5156"/>
    <mergeCell ref="E5156:E5157"/>
    <mergeCell ref="F5156:F5157"/>
    <mergeCell ref="G5156:G5157"/>
    <mergeCell ref="H5156:I5157"/>
    <mergeCell ref="J5156:K5157"/>
    <mergeCell ref="L5156:M5157"/>
    <mergeCell ref="BD5158:BE5159"/>
    <mergeCell ref="BF5158:BG5159"/>
    <mergeCell ref="BH5158:BI5159"/>
    <mergeCell ref="BJ5158:BK5159"/>
    <mergeCell ref="BL5158:BN5159"/>
    <mergeCell ref="BP5158:BP5159"/>
    <mergeCell ref="AR5158:AS5159"/>
    <mergeCell ref="AT5158:AU5159"/>
    <mergeCell ref="AV5158:AW5159"/>
    <mergeCell ref="AX5158:AY5159"/>
    <mergeCell ref="AZ5158:BA5159"/>
    <mergeCell ref="BB5158:BC5159"/>
    <mergeCell ref="AF5158:AG5159"/>
    <mergeCell ref="AH5158:AI5159"/>
    <mergeCell ref="AJ5158:AK5159"/>
    <mergeCell ref="AL5158:AM5159"/>
    <mergeCell ref="AN5158:AO5159"/>
    <mergeCell ref="AP5158:AQ5159"/>
    <mergeCell ref="T5158:U5159"/>
    <mergeCell ref="V5158:W5159"/>
    <mergeCell ref="X5158:Y5159"/>
    <mergeCell ref="Z5158:AA5159"/>
    <mergeCell ref="AB5158:AC5159"/>
    <mergeCell ref="AD5158:AE5159"/>
    <mergeCell ref="H5158:I5159"/>
    <mergeCell ref="J5158:K5159"/>
    <mergeCell ref="L5158:M5159"/>
    <mergeCell ref="N5158:O5159"/>
    <mergeCell ref="P5158:Q5159"/>
    <mergeCell ref="R5158:S5159"/>
    <mergeCell ref="BO5156:BO5157"/>
    <mergeCell ref="BO5158:BO5159"/>
    <mergeCell ref="BJ5160:BK5161"/>
    <mergeCell ref="BL5160:BN5161"/>
    <mergeCell ref="BP5160:BP5161"/>
    <mergeCell ref="BQ5160:BQ5161"/>
    <mergeCell ref="C5161:D5161"/>
    <mergeCell ref="B5162:B5163"/>
    <mergeCell ref="C5162:D5162"/>
    <mergeCell ref="E5162:E5163"/>
    <mergeCell ref="F5162:F5163"/>
    <mergeCell ref="G5162:G5163"/>
    <mergeCell ref="AX5160:AY5161"/>
    <mergeCell ref="AZ5160:BA5161"/>
    <mergeCell ref="BB5160:BC5161"/>
    <mergeCell ref="BD5160:BE5161"/>
    <mergeCell ref="BF5160:BG5161"/>
    <mergeCell ref="BH5160:BI5161"/>
    <mergeCell ref="AL5160:AM5161"/>
    <mergeCell ref="AN5160:AO5161"/>
    <mergeCell ref="AP5160:AQ5161"/>
    <mergeCell ref="AR5160:AS5161"/>
    <mergeCell ref="AT5160:AU5161"/>
    <mergeCell ref="AV5160:AW5161"/>
    <mergeCell ref="Z5160:AA5161"/>
    <mergeCell ref="AB5160:AC5161"/>
    <mergeCell ref="AD5160:AE5161"/>
    <mergeCell ref="AF5160:AG5161"/>
    <mergeCell ref="AH5160:AI5161"/>
    <mergeCell ref="AJ5160:AK5161"/>
    <mergeCell ref="N5160:O5161"/>
    <mergeCell ref="P5160:Q5161"/>
    <mergeCell ref="R5160:S5161"/>
    <mergeCell ref="T5160:U5161"/>
    <mergeCell ref="V5160:W5161"/>
    <mergeCell ref="X5160:Y5161"/>
    <mergeCell ref="BQ5162:BQ5163"/>
    <mergeCell ref="C5163:D5163"/>
    <mergeCell ref="B5160:B5161"/>
    <mergeCell ref="C5160:D5160"/>
    <mergeCell ref="E5160:E5161"/>
    <mergeCell ref="F5160:F5161"/>
    <mergeCell ref="V5166:W5167"/>
    <mergeCell ref="G5160:G5161"/>
    <mergeCell ref="H5160:I5161"/>
    <mergeCell ref="J5160:K5161"/>
    <mergeCell ref="L5160:M5161"/>
    <mergeCell ref="BD5162:BE5163"/>
    <mergeCell ref="BF5162:BG5163"/>
    <mergeCell ref="BH5162:BI5163"/>
    <mergeCell ref="BJ5162:BK5163"/>
    <mergeCell ref="BL5162:BN5163"/>
    <mergeCell ref="BP5162:BP5163"/>
    <mergeCell ref="AR5162:AS5163"/>
    <mergeCell ref="AT5162:AU5163"/>
    <mergeCell ref="AV5162:AW5163"/>
    <mergeCell ref="AX5162:AY5163"/>
    <mergeCell ref="AZ5162:BA5163"/>
    <mergeCell ref="BB5162:BC5163"/>
    <mergeCell ref="AF5162:AG5163"/>
    <mergeCell ref="AH5162:AI5163"/>
    <mergeCell ref="AJ5162:AK5163"/>
    <mergeCell ref="AL5162:AM5163"/>
    <mergeCell ref="AN5162:AO5163"/>
    <mergeCell ref="AP5162:AQ5163"/>
    <mergeCell ref="T5162:U5163"/>
    <mergeCell ref="V5162:W5163"/>
    <mergeCell ref="X5162:Y5163"/>
    <mergeCell ref="Z5162:AA5163"/>
    <mergeCell ref="AB5162:AC5163"/>
    <mergeCell ref="AD5162:AE5163"/>
    <mergeCell ref="H5162:I5163"/>
    <mergeCell ref="J5162:K5163"/>
    <mergeCell ref="L5162:M5163"/>
    <mergeCell ref="N5162:O5163"/>
    <mergeCell ref="P5162:Q5163"/>
    <mergeCell ref="R5162:S5163"/>
    <mergeCell ref="AX5170:AY5171"/>
    <mergeCell ref="BJ5164:BK5165"/>
    <mergeCell ref="BL5164:BN5165"/>
    <mergeCell ref="BP5164:BP5165"/>
    <mergeCell ref="BQ5164:BQ5165"/>
    <mergeCell ref="C5165:D5165"/>
    <mergeCell ref="B5166:B5167"/>
    <mergeCell ref="C5166:D5166"/>
    <mergeCell ref="E5166:E5167"/>
    <mergeCell ref="F5166:F5167"/>
    <mergeCell ref="G5166:G5167"/>
    <mergeCell ref="AX5164:AY5165"/>
    <mergeCell ref="AZ5164:BA5165"/>
    <mergeCell ref="BB5164:BC5165"/>
    <mergeCell ref="BD5164:BE5165"/>
    <mergeCell ref="BF5164:BG5165"/>
    <mergeCell ref="BH5164:BI5165"/>
    <mergeCell ref="AL5164:AM5165"/>
    <mergeCell ref="AN5164:AO5165"/>
    <mergeCell ref="AP5164:AQ5165"/>
    <mergeCell ref="AR5164:AS5165"/>
    <mergeCell ref="AT5164:AU5165"/>
    <mergeCell ref="AV5164:AW5165"/>
    <mergeCell ref="Z5164:AA5165"/>
    <mergeCell ref="AB5164:AC5165"/>
    <mergeCell ref="AD5164:AE5165"/>
    <mergeCell ref="AF5164:AG5165"/>
    <mergeCell ref="AH5164:AI5165"/>
    <mergeCell ref="AJ5164:AK5165"/>
    <mergeCell ref="N5164:O5165"/>
    <mergeCell ref="P5164:Q5165"/>
    <mergeCell ref="R5164:S5165"/>
    <mergeCell ref="T5164:U5165"/>
    <mergeCell ref="V5164:W5165"/>
    <mergeCell ref="X5164:Y5165"/>
    <mergeCell ref="BQ5166:BQ5167"/>
    <mergeCell ref="C5167:D5167"/>
    <mergeCell ref="B5164:B5165"/>
    <mergeCell ref="C5164:D5164"/>
    <mergeCell ref="E5164:E5165"/>
    <mergeCell ref="F5164:F5165"/>
    <mergeCell ref="G5164:G5165"/>
    <mergeCell ref="H5164:I5165"/>
    <mergeCell ref="J5164:K5165"/>
    <mergeCell ref="L5164:M5165"/>
    <mergeCell ref="BD5166:BE5167"/>
    <mergeCell ref="BF5166:BG5167"/>
    <mergeCell ref="BH5166:BI5167"/>
    <mergeCell ref="BJ5166:BK5167"/>
    <mergeCell ref="BL5166:BN5167"/>
    <mergeCell ref="BP5166:BP5167"/>
    <mergeCell ref="AR5166:AS5167"/>
    <mergeCell ref="AT5166:AU5167"/>
    <mergeCell ref="AV5166:AW5167"/>
    <mergeCell ref="AX5166:AY5167"/>
    <mergeCell ref="AZ5166:BA5167"/>
    <mergeCell ref="BB5166:BC5167"/>
    <mergeCell ref="AF5166:AG5167"/>
    <mergeCell ref="AH5166:AI5167"/>
    <mergeCell ref="AJ5166:AK5167"/>
    <mergeCell ref="AL5166:AM5167"/>
    <mergeCell ref="AN5166:AO5167"/>
    <mergeCell ref="AP5166:AQ5167"/>
    <mergeCell ref="T5166:U5167"/>
    <mergeCell ref="L5172:M5173"/>
    <mergeCell ref="X5166:Y5167"/>
    <mergeCell ref="Z5166:AA5167"/>
    <mergeCell ref="AB5166:AC5167"/>
    <mergeCell ref="AD5166:AE5167"/>
    <mergeCell ref="H5166:I5167"/>
    <mergeCell ref="J5166:K5167"/>
    <mergeCell ref="L5166:M5167"/>
    <mergeCell ref="N5166:O5167"/>
    <mergeCell ref="P5166:Q5167"/>
    <mergeCell ref="R5166:S5167"/>
    <mergeCell ref="BJ5168:BK5169"/>
    <mergeCell ref="BL5168:BN5169"/>
    <mergeCell ref="BP5168:BP5169"/>
    <mergeCell ref="BQ5168:BQ5169"/>
    <mergeCell ref="C5169:D5169"/>
    <mergeCell ref="B5170:B5171"/>
    <mergeCell ref="C5170:D5170"/>
    <mergeCell ref="E5170:E5171"/>
    <mergeCell ref="F5170:F5171"/>
    <mergeCell ref="G5170:G5171"/>
    <mergeCell ref="AX5168:AY5169"/>
    <mergeCell ref="AZ5168:BA5169"/>
    <mergeCell ref="BB5168:BC5169"/>
    <mergeCell ref="BD5168:BE5169"/>
    <mergeCell ref="BF5168:BG5169"/>
    <mergeCell ref="BH5168:BI5169"/>
    <mergeCell ref="AL5168:AM5169"/>
    <mergeCell ref="AN5168:AO5169"/>
    <mergeCell ref="AP5168:AQ5169"/>
    <mergeCell ref="AR5168:AS5169"/>
    <mergeCell ref="AT5168:AU5169"/>
    <mergeCell ref="AV5168:AW5169"/>
    <mergeCell ref="Z5168:AA5169"/>
    <mergeCell ref="AB5168:AC5169"/>
    <mergeCell ref="AD5168:AE5169"/>
    <mergeCell ref="AF5168:AG5169"/>
    <mergeCell ref="AH5168:AI5169"/>
    <mergeCell ref="AJ5168:AK5169"/>
    <mergeCell ref="N5168:O5169"/>
    <mergeCell ref="P5168:Q5169"/>
    <mergeCell ref="R5168:S5169"/>
    <mergeCell ref="T5168:U5169"/>
    <mergeCell ref="V5168:W5169"/>
    <mergeCell ref="X5168:Y5169"/>
    <mergeCell ref="BQ5170:BQ5171"/>
    <mergeCell ref="C5171:D5171"/>
    <mergeCell ref="B5168:B5169"/>
    <mergeCell ref="C5168:D5168"/>
    <mergeCell ref="E5168:E5169"/>
    <mergeCell ref="F5168:F5169"/>
    <mergeCell ref="G5168:G5169"/>
    <mergeCell ref="H5168:I5169"/>
    <mergeCell ref="J5168:K5169"/>
    <mergeCell ref="L5168:M5169"/>
    <mergeCell ref="BD5170:BE5171"/>
    <mergeCell ref="BF5170:BG5171"/>
    <mergeCell ref="BH5170:BI5171"/>
    <mergeCell ref="BJ5170:BK5171"/>
    <mergeCell ref="BL5170:BN5171"/>
    <mergeCell ref="BP5170:BP5171"/>
    <mergeCell ref="AR5170:AS5171"/>
    <mergeCell ref="AT5170:AU5171"/>
    <mergeCell ref="AV5170:AW5171"/>
    <mergeCell ref="BO5174:BO5175"/>
    <mergeCell ref="AZ5170:BA5171"/>
    <mergeCell ref="BB5170:BC5171"/>
    <mergeCell ref="AF5170:AG5171"/>
    <mergeCell ref="AH5170:AI5171"/>
    <mergeCell ref="AJ5170:AK5171"/>
    <mergeCell ref="AL5170:AM5171"/>
    <mergeCell ref="AN5170:AO5171"/>
    <mergeCell ref="AP5170:AQ5171"/>
    <mergeCell ref="T5170:U5171"/>
    <mergeCell ref="V5170:W5171"/>
    <mergeCell ref="X5170:Y5171"/>
    <mergeCell ref="Z5170:AA5171"/>
    <mergeCell ref="AB5170:AC5171"/>
    <mergeCell ref="AD5170:AE5171"/>
    <mergeCell ref="H5170:I5171"/>
    <mergeCell ref="J5170:K5171"/>
    <mergeCell ref="L5170:M5171"/>
    <mergeCell ref="N5170:O5171"/>
    <mergeCell ref="P5170:Q5171"/>
    <mergeCell ref="R5170:S5171"/>
    <mergeCell ref="BJ5172:BK5173"/>
    <mergeCell ref="BL5172:BN5173"/>
    <mergeCell ref="BP5172:BP5173"/>
    <mergeCell ref="BO5172:BO5173"/>
    <mergeCell ref="C5173:D5173"/>
    <mergeCell ref="B5174:B5175"/>
    <mergeCell ref="C5174:D5174"/>
    <mergeCell ref="E5174:E5175"/>
    <mergeCell ref="F5174:F5175"/>
    <mergeCell ref="G5174:G5175"/>
    <mergeCell ref="AX5172:AY5173"/>
    <mergeCell ref="AZ5172:BA5173"/>
    <mergeCell ref="BB5172:BC5173"/>
    <mergeCell ref="BD5172:BE5173"/>
    <mergeCell ref="BF5172:BG5173"/>
    <mergeCell ref="BH5172:BI5173"/>
    <mergeCell ref="AL5172:AM5173"/>
    <mergeCell ref="AN5172:AO5173"/>
    <mergeCell ref="AP5172:AQ5173"/>
    <mergeCell ref="AR5172:AS5173"/>
    <mergeCell ref="AT5172:AU5173"/>
    <mergeCell ref="AV5172:AW5173"/>
    <mergeCell ref="Z5172:AA5173"/>
    <mergeCell ref="AB5172:AC5173"/>
    <mergeCell ref="AD5172:AE5173"/>
    <mergeCell ref="AF5172:AG5173"/>
    <mergeCell ref="AH5172:AI5173"/>
    <mergeCell ref="AJ5172:AK5173"/>
    <mergeCell ref="N5172:O5173"/>
    <mergeCell ref="P5172:Q5173"/>
    <mergeCell ref="R5172:S5173"/>
    <mergeCell ref="T5172:U5173"/>
    <mergeCell ref="V5172:W5173"/>
    <mergeCell ref="X5172:Y5173"/>
    <mergeCell ref="BO5170:BO5171"/>
    <mergeCell ref="C5175:D5175"/>
    <mergeCell ref="B5172:B5173"/>
    <mergeCell ref="C5172:D5172"/>
    <mergeCell ref="E5172:E5173"/>
    <mergeCell ref="F5172:F5173"/>
    <mergeCell ref="G5172:G5173"/>
    <mergeCell ref="H5172:I5173"/>
    <mergeCell ref="J5172:K5173"/>
    <mergeCell ref="BQ5178:BQ5179"/>
    <mergeCell ref="C5179:D5179"/>
    <mergeCell ref="B5176:B5177"/>
    <mergeCell ref="C5176:D5176"/>
    <mergeCell ref="E5176:E5177"/>
    <mergeCell ref="F5176:F5177"/>
    <mergeCell ref="G5176:G5177"/>
    <mergeCell ref="H5176:I5177"/>
    <mergeCell ref="J5176:K5177"/>
    <mergeCell ref="L5176:M5177"/>
    <mergeCell ref="BD5178:BE5179"/>
    <mergeCell ref="BF5178:BG5179"/>
    <mergeCell ref="BH5178:BI5179"/>
    <mergeCell ref="BJ5178:BK5179"/>
    <mergeCell ref="BL5178:BN5179"/>
    <mergeCell ref="BP5178:BP5179"/>
    <mergeCell ref="AR5178:AS5179"/>
    <mergeCell ref="AT5178:AU5179"/>
    <mergeCell ref="AV5178:AW5179"/>
    <mergeCell ref="AX5178:AY5179"/>
    <mergeCell ref="AZ5178:BA5179"/>
    <mergeCell ref="BB5178:BC5179"/>
    <mergeCell ref="AF5178:AG5179"/>
    <mergeCell ref="BO5178:BO5179"/>
    <mergeCell ref="AB5178:AC5179"/>
    <mergeCell ref="AD5178:AE5179"/>
    <mergeCell ref="H5178:I5179"/>
    <mergeCell ref="J5178:K5179"/>
    <mergeCell ref="L5178:M5179"/>
    <mergeCell ref="N5178:O5179"/>
    <mergeCell ref="P5178:Q5179"/>
    <mergeCell ref="R5178:S5179"/>
    <mergeCell ref="BD5174:BE5175"/>
    <mergeCell ref="BF5174:BG5175"/>
    <mergeCell ref="BH5174:BI5175"/>
    <mergeCell ref="BJ5174:BK5175"/>
    <mergeCell ref="BL5174:BN5175"/>
    <mergeCell ref="BP5174:BP5175"/>
    <mergeCell ref="AR5174:AS5175"/>
    <mergeCell ref="AT5174:AU5175"/>
    <mergeCell ref="AV5174:AW5175"/>
    <mergeCell ref="AX5174:AY5175"/>
    <mergeCell ref="AZ5174:BA5175"/>
    <mergeCell ref="BB5174:BC5175"/>
    <mergeCell ref="AF5174:AG5175"/>
    <mergeCell ref="AH5174:AI5175"/>
    <mergeCell ref="AJ5174:AK5175"/>
    <mergeCell ref="AL5174:AM5175"/>
    <mergeCell ref="AN5174:AO5175"/>
    <mergeCell ref="AP5174:AQ5175"/>
    <mergeCell ref="T5174:U5175"/>
    <mergeCell ref="V5174:W5175"/>
    <mergeCell ref="X5174:Y5175"/>
    <mergeCell ref="Z5174:AA5175"/>
    <mergeCell ref="AB5174:AC5175"/>
    <mergeCell ref="AD5174:AE5175"/>
    <mergeCell ref="H5174:I5175"/>
    <mergeCell ref="J5174:K5175"/>
    <mergeCell ref="L5174:M5175"/>
    <mergeCell ref="N5174:O5175"/>
    <mergeCell ref="P5174:Q5175"/>
    <mergeCell ref="R5174:S5175"/>
    <mergeCell ref="BJ5176:BK5177"/>
    <mergeCell ref="BL5176:BN5177"/>
    <mergeCell ref="BP5182:BP5183"/>
    <mergeCell ref="AR5182:AS5183"/>
    <mergeCell ref="AT5182:AU5183"/>
    <mergeCell ref="AV5182:AW5183"/>
    <mergeCell ref="AX5182:AY5183"/>
    <mergeCell ref="AZ5182:BA5183"/>
    <mergeCell ref="BB5182:BC5183"/>
    <mergeCell ref="AF5182:AG5183"/>
    <mergeCell ref="AH5182:AI5183"/>
    <mergeCell ref="AJ5182:AK5183"/>
    <mergeCell ref="AL5182:AM5183"/>
    <mergeCell ref="AN5182:AO5183"/>
    <mergeCell ref="AP5182:AQ5183"/>
    <mergeCell ref="T5182:U5183"/>
    <mergeCell ref="V5182:W5183"/>
    <mergeCell ref="X5182:Y5183"/>
    <mergeCell ref="Z5182:AA5183"/>
    <mergeCell ref="AB5182:AC5183"/>
    <mergeCell ref="AD5182:AE5183"/>
    <mergeCell ref="H5182:I5183"/>
    <mergeCell ref="J5182:K5183"/>
    <mergeCell ref="L5182:M5183"/>
    <mergeCell ref="N5182:O5183"/>
    <mergeCell ref="P5182:Q5183"/>
    <mergeCell ref="R5182:S5183"/>
    <mergeCell ref="BO5182:BO5183"/>
    <mergeCell ref="BJ5180:BK5181"/>
    <mergeCell ref="BL5180:BN5181"/>
    <mergeCell ref="BP5180:BP5181"/>
    <mergeCell ref="C5177:D5177"/>
    <mergeCell ref="B5178:B5179"/>
    <mergeCell ref="C5178:D5178"/>
    <mergeCell ref="E5178:E5179"/>
    <mergeCell ref="F5178:F5179"/>
    <mergeCell ref="G5178:G5179"/>
    <mergeCell ref="AX5176:AY5177"/>
    <mergeCell ref="AZ5176:BA5177"/>
    <mergeCell ref="BB5176:BC5177"/>
    <mergeCell ref="BD5176:BE5177"/>
    <mergeCell ref="BF5176:BG5177"/>
    <mergeCell ref="BH5176:BI5177"/>
    <mergeCell ref="AL5176:AM5177"/>
    <mergeCell ref="AN5176:AO5177"/>
    <mergeCell ref="AP5176:AQ5177"/>
    <mergeCell ref="AR5176:AS5177"/>
    <mergeCell ref="AT5176:AU5177"/>
    <mergeCell ref="AV5176:AW5177"/>
    <mergeCell ref="Z5176:AA5177"/>
    <mergeCell ref="AB5176:AC5177"/>
    <mergeCell ref="AD5176:AE5177"/>
    <mergeCell ref="AF5176:AG5177"/>
    <mergeCell ref="AH5176:AI5177"/>
    <mergeCell ref="AJ5176:AK5177"/>
    <mergeCell ref="N5176:O5177"/>
    <mergeCell ref="P5176:Q5177"/>
    <mergeCell ref="R5176:S5177"/>
    <mergeCell ref="T5176:U5177"/>
    <mergeCell ref="V5176:W5177"/>
    <mergeCell ref="X5176:Y5177"/>
    <mergeCell ref="BP5176:BP5177"/>
    <mergeCell ref="BQ5180:BQ5181"/>
    <mergeCell ref="C5181:D5181"/>
    <mergeCell ref="B5182:B5183"/>
    <mergeCell ref="C5182:D5182"/>
    <mergeCell ref="E5182:E5183"/>
    <mergeCell ref="F5182:F5183"/>
    <mergeCell ref="G5182:G5183"/>
    <mergeCell ref="AX5180:AY5181"/>
    <mergeCell ref="AZ5180:BA5181"/>
    <mergeCell ref="BB5180:BC5181"/>
    <mergeCell ref="BD5180:BE5181"/>
    <mergeCell ref="BF5180:BG5181"/>
    <mergeCell ref="BH5180:BI5181"/>
    <mergeCell ref="AL5180:AM5181"/>
    <mergeCell ref="AN5180:AO5181"/>
    <mergeCell ref="AP5180:AQ5181"/>
    <mergeCell ref="AR5180:AS5181"/>
    <mergeCell ref="AT5180:AU5181"/>
    <mergeCell ref="AV5180:AW5181"/>
    <mergeCell ref="Z5180:AA5181"/>
    <mergeCell ref="AB5180:AC5181"/>
    <mergeCell ref="BQ5184:BQ5185"/>
    <mergeCell ref="B5186:C5186"/>
    <mergeCell ref="BD5184:BE5185"/>
    <mergeCell ref="BF5184:BG5185"/>
    <mergeCell ref="BH5184:BI5185"/>
    <mergeCell ref="BJ5184:BK5185"/>
    <mergeCell ref="BL5184:BN5185"/>
    <mergeCell ref="BP5184:BP5185"/>
    <mergeCell ref="AR5184:AS5185"/>
    <mergeCell ref="AD5180:AE5181"/>
    <mergeCell ref="AF5180:AG5181"/>
    <mergeCell ref="AH5180:AI5181"/>
    <mergeCell ref="AJ5180:AK5181"/>
    <mergeCell ref="N5180:O5181"/>
    <mergeCell ref="P5180:Q5181"/>
    <mergeCell ref="R5180:S5181"/>
    <mergeCell ref="T5180:U5181"/>
    <mergeCell ref="V5180:W5181"/>
    <mergeCell ref="X5180:Y5181"/>
    <mergeCell ref="B5184:C5185"/>
    <mergeCell ref="D5184:E5185"/>
    <mergeCell ref="H5184:I5185"/>
    <mergeCell ref="J5184:K5185"/>
    <mergeCell ref="L5184:M5185"/>
    <mergeCell ref="N5184:O5185"/>
    <mergeCell ref="P5184:Q5185"/>
    <mergeCell ref="R5184:S5185"/>
    <mergeCell ref="D5186:E5187"/>
    <mergeCell ref="H5186:I5187"/>
    <mergeCell ref="J5186:K5187"/>
    <mergeCell ref="BQ5182:BQ5183"/>
    <mergeCell ref="C5183:D5183"/>
    <mergeCell ref="B5180:B5181"/>
    <mergeCell ref="C5180:D5180"/>
    <mergeCell ref="E5180:E5181"/>
    <mergeCell ref="F5180:F5181"/>
    <mergeCell ref="G5180:G5181"/>
    <mergeCell ref="H5180:I5181"/>
    <mergeCell ref="J5180:K5181"/>
    <mergeCell ref="L5180:M5181"/>
    <mergeCell ref="BO5180:BO5181"/>
    <mergeCell ref="BD5182:BE5183"/>
    <mergeCell ref="BF5182:BG5183"/>
    <mergeCell ref="B5191:C5191"/>
    <mergeCell ref="H5191:J5191"/>
    <mergeCell ref="L5191:N5191"/>
    <mergeCell ref="BJ5203:BK5204"/>
    <mergeCell ref="BL5203:BN5204"/>
    <mergeCell ref="BP5203:BP5204"/>
    <mergeCell ref="B5194:BN5194"/>
    <mergeCell ref="E5196:AC5196"/>
    <mergeCell ref="AE5196:AK5196"/>
    <mergeCell ref="AL5196:BM5196"/>
    <mergeCell ref="AO5191:AQ5191"/>
    <mergeCell ref="AS5191:AU5191"/>
    <mergeCell ref="AZ5191:BD5191"/>
    <mergeCell ref="BE5191:BG5191"/>
    <mergeCell ref="BI5191:BK5191"/>
    <mergeCell ref="BA5192:BN5192"/>
    <mergeCell ref="S5191:U5191"/>
    <mergeCell ref="L5186:M5187"/>
    <mergeCell ref="N5186:O5187"/>
    <mergeCell ref="P5186:Q5187"/>
    <mergeCell ref="R5186:S5187"/>
    <mergeCell ref="T5186:U5187"/>
    <mergeCell ref="V5186:W5187"/>
    <mergeCell ref="X5186:Y5187"/>
    <mergeCell ref="Z5186:AA5187"/>
    <mergeCell ref="AB5186:AC5187"/>
    <mergeCell ref="AD5186:AE5187"/>
    <mergeCell ref="AF5186:AG5187"/>
    <mergeCell ref="AH5186:AI5187"/>
    <mergeCell ref="AJ5186:AK5187"/>
    <mergeCell ref="AL5186:AM5187"/>
    <mergeCell ref="AN5186:AO5187"/>
    <mergeCell ref="AP5186:AQ5187"/>
    <mergeCell ref="AR5186:AS5187"/>
    <mergeCell ref="AT5186:AU5187"/>
    <mergeCell ref="AV5186:AW5187"/>
    <mergeCell ref="AX5186:AY5187"/>
    <mergeCell ref="AZ5186:BA5187"/>
    <mergeCell ref="BB5186:BC5187"/>
    <mergeCell ref="H5203:I5204"/>
    <mergeCell ref="J5203:K5204"/>
    <mergeCell ref="L5203:M5204"/>
    <mergeCell ref="AV5202:AW5202"/>
    <mergeCell ref="AX5202:AY5202"/>
    <mergeCell ref="AZ5202:BA5202"/>
    <mergeCell ref="BB5202:BC5202"/>
    <mergeCell ref="BD5202:BE5202"/>
    <mergeCell ref="BF5202:BG5202"/>
    <mergeCell ref="AJ5202:AK5202"/>
    <mergeCell ref="AL5202:AM5202"/>
    <mergeCell ref="BH5202:BI5202"/>
    <mergeCell ref="BJ5202:BK5202"/>
    <mergeCell ref="B5189:C5189"/>
    <mergeCell ref="H5189:J5189"/>
    <mergeCell ref="L5189:N5189"/>
    <mergeCell ref="O5189:R5189"/>
    <mergeCell ref="AB5202:AC5202"/>
    <mergeCell ref="AD5202:AE5202"/>
    <mergeCell ref="AF5202:AG5202"/>
    <mergeCell ref="AH5202:AI5202"/>
    <mergeCell ref="BO5186:BO5187"/>
    <mergeCell ref="BP5188:BQ5188"/>
    <mergeCell ref="BO5201:BO5202"/>
    <mergeCell ref="AX5203:AY5204"/>
    <mergeCell ref="AZ5203:BA5204"/>
    <mergeCell ref="BB5203:BC5204"/>
    <mergeCell ref="BD5203:BE5204"/>
    <mergeCell ref="BF5203:BG5204"/>
    <mergeCell ref="BH5203:BI5204"/>
    <mergeCell ref="AL5203:AM5204"/>
    <mergeCell ref="AN5203:AO5204"/>
    <mergeCell ref="AP5203:AQ5204"/>
    <mergeCell ref="AR5203:AS5204"/>
    <mergeCell ref="AT5203:AU5204"/>
    <mergeCell ref="AV5203:AW5204"/>
    <mergeCell ref="Z5203:AA5204"/>
    <mergeCell ref="AB5203:AC5204"/>
    <mergeCell ref="AD5203:AE5204"/>
    <mergeCell ref="AF5203:AG5204"/>
    <mergeCell ref="AH5203:AI5204"/>
    <mergeCell ref="AJ5203:AK5204"/>
    <mergeCell ref="N5203:O5204"/>
    <mergeCell ref="P5203:Q5204"/>
    <mergeCell ref="R5203:S5204"/>
    <mergeCell ref="T5203:U5204"/>
    <mergeCell ref="V5203:W5204"/>
    <mergeCell ref="X5203:Y5204"/>
    <mergeCell ref="B5203:B5204"/>
    <mergeCell ref="C5203:D5203"/>
    <mergeCell ref="E5203:E5204"/>
    <mergeCell ref="F5203:F5204"/>
    <mergeCell ref="G5203:G5204"/>
    <mergeCell ref="BO5203:BO5204"/>
    <mergeCell ref="C5204:D5204"/>
    <mergeCell ref="BD5198:BM5198"/>
    <mergeCell ref="B5201:B5202"/>
    <mergeCell ref="C5201:D5202"/>
    <mergeCell ref="F5201:F5202"/>
    <mergeCell ref="G5201:G5202"/>
    <mergeCell ref="H5201:I5202"/>
    <mergeCell ref="J5201:O5201"/>
    <mergeCell ref="P5201:U5201"/>
    <mergeCell ref="V5201:W5202"/>
    <mergeCell ref="X5201:Y5202"/>
    <mergeCell ref="C5198:D5198"/>
    <mergeCell ref="E5198:AC5198"/>
    <mergeCell ref="AE5198:AH5198"/>
    <mergeCell ref="AI5198:AZ5198"/>
    <mergeCell ref="BA5198:BC5198"/>
    <mergeCell ref="BL5201:BN5202"/>
    <mergeCell ref="J5202:K5202"/>
    <mergeCell ref="L5202:M5202"/>
    <mergeCell ref="N5202:O5202"/>
    <mergeCell ref="P5202:Q5202"/>
    <mergeCell ref="R5202:S5202"/>
    <mergeCell ref="T5202:U5202"/>
    <mergeCell ref="Z5201:AA5202"/>
    <mergeCell ref="AB5201:AG5201"/>
    <mergeCell ref="AH5201:AM5201"/>
    <mergeCell ref="AN5201:AS5201"/>
    <mergeCell ref="AT5201:AY5201"/>
    <mergeCell ref="AZ5201:BE5201"/>
    <mergeCell ref="AN5202:AO5202"/>
    <mergeCell ref="AP5202:AQ5202"/>
    <mergeCell ref="AR5202:AS5202"/>
    <mergeCell ref="AT5202:AU5202"/>
    <mergeCell ref="BF5201:BK5201"/>
    <mergeCell ref="C5206:D5206"/>
    <mergeCell ref="B5207:B5208"/>
    <mergeCell ref="C5207:D5207"/>
    <mergeCell ref="E5207:E5208"/>
    <mergeCell ref="F5207:F5208"/>
    <mergeCell ref="G5207:G5208"/>
    <mergeCell ref="H5207:I5208"/>
    <mergeCell ref="J5207:K5208"/>
    <mergeCell ref="L5207:M5208"/>
    <mergeCell ref="BD5205:BE5206"/>
    <mergeCell ref="BF5205:BG5206"/>
    <mergeCell ref="BH5205:BI5206"/>
    <mergeCell ref="BJ5205:BK5206"/>
    <mergeCell ref="BL5205:BN5206"/>
    <mergeCell ref="BP5205:BP5206"/>
    <mergeCell ref="AR5205:AS5206"/>
    <mergeCell ref="AT5205:AU5206"/>
    <mergeCell ref="AV5205:AW5206"/>
    <mergeCell ref="AX5205:AY5206"/>
    <mergeCell ref="AZ5205:BA5206"/>
    <mergeCell ref="BB5205:BC5206"/>
    <mergeCell ref="AF5205:AG5206"/>
    <mergeCell ref="AH5205:AI5206"/>
    <mergeCell ref="AJ5205:AK5206"/>
    <mergeCell ref="AL5205:AM5206"/>
    <mergeCell ref="AN5205:AO5206"/>
    <mergeCell ref="AP5205:AQ5206"/>
    <mergeCell ref="T5205:U5206"/>
    <mergeCell ref="V5205:W5206"/>
    <mergeCell ref="X5205:Y5206"/>
    <mergeCell ref="Z5205:AA5206"/>
    <mergeCell ref="AB5205:AC5206"/>
    <mergeCell ref="AD5205:AE5206"/>
    <mergeCell ref="H5205:I5206"/>
    <mergeCell ref="J5205:K5206"/>
    <mergeCell ref="L5205:M5206"/>
    <mergeCell ref="N5205:O5206"/>
    <mergeCell ref="P5205:Q5206"/>
    <mergeCell ref="R5205:S5206"/>
    <mergeCell ref="BJ5207:BK5208"/>
    <mergeCell ref="BL5207:BN5208"/>
    <mergeCell ref="BP5207:BP5208"/>
    <mergeCell ref="C5208:D5208"/>
    <mergeCell ref="BO5205:BO5206"/>
    <mergeCell ref="B5209:B5210"/>
    <mergeCell ref="C5209:D5209"/>
    <mergeCell ref="E5209:E5210"/>
    <mergeCell ref="F5209:F5210"/>
    <mergeCell ref="G5209:G5210"/>
    <mergeCell ref="AX5207:AY5208"/>
    <mergeCell ref="AZ5207:BA5208"/>
    <mergeCell ref="BB5207:BC5208"/>
    <mergeCell ref="BD5207:BE5208"/>
    <mergeCell ref="BF5207:BG5208"/>
    <mergeCell ref="BH5207:BI5208"/>
    <mergeCell ref="AL5207:AM5208"/>
    <mergeCell ref="AN5207:AO5208"/>
    <mergeCell ref="AP5207:AQ5208"/>
    <mergeCell ref="AR5207:AS5208"/>
    <mergeCell ref="AT5207:AU5208"/>
    <mergeCell ref="AV5207:AW5208"/>
    <mergeCell ref="Z5207:AA5208"/>
    <mergeCell ref="AB5207:AC5208"/>
    <mergeCell ref="AD5207:AE5208"/>
    <mergeCell ref="AF5207:AG5208"/>
    <mergeCell ref="AH5207:AI5208"/>
    <mergeCell ref="AJ5207:AK5208"/>
    <mergeCell ref="N5207:O5208"/>
    <mergeCell ref="P5207:Q5208"/>
    <mergeCell ref="R5207:S5208"/>
    <mergeCell ref="T5207:U5208"/>
    <mergeCell ref="V5207:W5208"/>
    <mergeCell ref="X5207:Y5208"/>
    <mergeCell ref="BQ5209:BQ5210"/>
    <mergeCell ref="C5210:D5210"/>
    <mergeCell ref="B5205:B5206"/>
    <mergeCell ref="C5205:D5205"/>
    <mergeCell ref="E5205:E5206"/>
    <mergeCell ref="F5205:F5206"/>
    <mergeCell ref="G5205:G5206"/>
    <mergeCell ref="BD5209:BE5210"/>
    <mergeCell ref="BF5209:BG5210"/>
    <mergeCell ref="BH5209:BI5210"/>
    <mergeCell ref="BJ5209:BK5210"/>
    <mergeCell ref="BL5209:BN5210"/>
    <mergeCell ref="BP5209:BP5210"/>
    <mergeCell ref="AR5209:AS5210"/>
    <mergeCell ref="AT5209:AU5210"/>
    <mergeCell ref="AV5209:AW5210"/>
    <mergeCell ref="AX5209:AY5210"/>
    <mergeCell ref="AZ5209:BA5210"/>
    <mergeCell ref="BB5209:BC5210"/>
    <mergeCell ref="AF5209:AG5210"/>
    <mergeCell ref="AH5209:AI5210"/>
    <mergeCell ref="AJ5209:AK5210"/>
    <mergeCell ref="AL5209:AM5210"/>
    <mergeCell ref="AN5209:AO5210"/>
    <mergeCell ref="AP5209:AQ5210"/>
    <mergeCell ref="T5209:U5210"/>
    <mergeCell ref="V5209:W5210"/>
    <mergeCell ref="X5209:Y5210"/>
    <mergeCell ref="Z5209:AA5210"/>
    <mergeCell ref="AB5209:AC5210"/>
    <mergeCell ref="AD5209:AE5210"/>
    <mergeCell ref="H5209:I5210"/>
    <mergeCell ref="J5209:K5210"/>
    <mergeCell ref="L5209:M5210"/>
    <mergeCell ref="N5209:O5210"/>
    <mergeCell ref="P5209:Q5210"/>
    <mergeCell ref="R5209:S5210"/>
    <mergeCell ref="BJ5211:BK5212"/>
    <mergeCell ref="BL5211:BN5212"/>
    <mergeCell ref="BP5211:BP5212"/>
    <mergeCell ref="BQ5211:BQ5212"/>
    <mergeCell ref="C5212:D5212"/>
    <mergeCell ref="B5213:B5214"/>
    <mergeCell ref="C5213:D5213"/>
    <mergeCell ref="E5213:E5214"/>
    <mergeCell ref="F5213:F5214"/>
    <mergeCell ref="G5213:G5214"/>
    <mergeCell ref="AX5211:AY5212"/>
    <mergeCell ref="AZ5211:BA5212"/>
    <mergeCell ref="BB5211:BC5212"/>
    <mergeCell ref="BD5211:BE5212"/>
    <mergeCell ref="BF5211:BG5212"/>
    <mergeCell ref="BH5211:BI5212"/>
    <mergeCell ref="AL5211:AM5212"/>
    <mergeCell ref="AN5211:AO5212"/>
    <mergeCell ref="AP5211:AQ5212"/>
    <mergeCell ref="AR5211:AS5212"/>
    <mergeCell ref="AT5211:AU5212"/>
    <mergeCell ref="AV5211:AW5212"/>
    <mergeCell ref="Z5211:AA5212"/>
    <mergeCell ref="AB5211:AC5212"/>
    <mergeCell ref="AD5211:AE5212"/>
    <mergeCell ref="AF5211:AG5212"/>
    <mergeCell ref="AH5211:AI5212"/>
    <mergeCell ref="AJ5211:AK5212"/>
    <mergeCell ref="N5211:O5212"/>
    <mergeCell ref="P5211:Q5212"/>
    <mergeCell ref="R5211:S5212"/>
    <mergeCell ref="T5211:U5212"/>
    <mergeCell ref="V5211:W5212"/>
    <mergeCell ref="X5211:Y5212"/>
    <mergeCell ref="BQ5213:BQ5214"/>
    <mergeCell ref="C5214:D5214"/>
    <mergeCell ref="B5211:B5212"/>
    <mergeCell ref="C5211:D5211"/>
    <mergeCell ref="E5211:E5212"/>
    <mergeCell ref="F5211:F5212"/>
    <mergeCell ref="G5211:G5212"/>
    <mergeCell ref="H5211:I5212"/>
    <mergeCell ref="J5211:K5212"/>
    <mergeCell ref="L5211:M5212"/>
    <mergeCell ref="BD5213:BE5214"/>
    <mergeCell ref="BF5213:BG5214"/>
    <mergeCell ref="BH5213:BI5214"/>
    <mergeCell ref="BJ5213:BK5214"/>
    <mergeCell ref="BL5213:BN5214"/>
    <mergeCell ref="BP5213:BP5214"/>
    <mergeCell ref="AR5213:AS5214"/>
    <mergeCell ref="AT5213:AU5214"/>
    <mergeCell ref="AV5213:AW5214"/>
    <mergeCell ref="AX5213:AY5214"/>
    <mergeCell ref="AZ5213:BA5214"/>
    <mergeCell ref="BB5213:BC5214"/>
    <mergeCell ref="AF5213:AG5214"/>
    <mergeCell ref="AH5213:AI5214"/>
    <mergeCell ref="AJ5213:AK5214"/>
    <mergeCell ref="AL5213:AM5214"/>
    <mergeCell ref="AN5213:AO5214"/>
    <mergeCell ref="AP5213:AQ5214"/>
    <mergeCell ref="T5213:U5214"/>
    <mergeCell ref="V5213:W5214"/>
    <mergeCell ref="X5213:Y5214"/>
    <mergeCell ref="Z5213:AA5214"/>
    <mergeCell ref="AB5213:AC5214"/>
    <mergeCell ref="AD5213:AE5214"/>
    <mergeCell ref="H5213:I5214"/>
    <mergeCell ref="J5213:K5214"/>
    <mergeCell ref="L5213:M5214"/>
    <mergeCell ref="N5213:O5214"/>
    <mergeCell ref="P5213:Q5214"/>
    <mergeCell ref="R5213:S5214"/>
    <mergeCell ref="BJ5215:BK5216"/>
    <mergeCell ref="BL5215:BN5216"/>
    <mergeCell ref="BP5215:BP5216"/>
    <mergeCell ref="BQ5215:BQ5216"/>
    <mergeCell ref="C5216:D5216"/>
    <mergeCell ref="B5217:B5218"/>
    <mergeCell ref="C5217:D5217"/>
    <mergeCell ref="E5217:E5218"/>
    <mergeCell ref="F5217:F5218"/>
    <mergeCell ref="G5217:G5218"/>
    <mergeCell ref="AX5215:AY5216"/>
    <mergeCell ref="AZ5215:BA5216"/>
    <mergeCell ref="BB5215:BC5216"/>
    <mergeCell ref="BD5215:BE5216"/>
    <mergeCell ref="BF5215:BG5216"/>
    <mergeCell ref="BH5215:BI5216"/>
    <mergeCell ref="AL5215:AM5216"/>
    <mergeCell ref="AN5215:AO5216"/>
    <mergeCell ref="AP5215:AQ5216"/>
    <mergeCell ref="AR5215:AS5216"/>
    <mergeCell ref="AT5215:AU5216"/>
    <mergeCell ref="AV5215:AW5216"/>
    <mergeCell ref="Z5215:AA5216"/>
    <mergeCell ref="AB5215:AC5216"/>
    <mergeCell ref="AD5215:AE5216"/>
    <mergeCell ref="AF5215:AG5216"/>
    <mergeCell ref="AH5215:AI5216"/>
    <mergeCell ref="AJ5215:AK5216"/>
    <mergeCell ref="N5215:O5216"/>
    <mergeCell ref="P5215:Q5216"/>
    <mergeCell ref="R5215:S5216"/>
    <mergeCell ref="T5215:U5216"/>
    <mergeCell ref="V5215:W5216"/>
    <mergeCell ref="X5215:Y5216"/>
    <mergeCell ref="BQ5217:BQ5218"/>
    <mergeCell ref="C5218:D5218"/>
    <mergeCell ref="B5215:B5216"/>
    <mergeCell ref="C5215:D5215"/>
    <mergeCell ref="E5215:E5216"/>
    <mergeCell ref="F5215:F5216"/>
    <mergeCell ref="G5215:G5216"/>
    <mergeCell ref="H5215:I5216"/>
    <mergeCell ref="J5215:K5216"/>
    <mergeCell ref="L5215:M5216"/>
    <mergeCell ref="BD5217:BE5218"/>
    <mergeCell ref="BF5217:BG5218"/>
    <mergeCell ref="BH5217:BI5218"/>
    <mergeCell ref="BJ5217:BK5218"/>
    <mergeCell ref="BL5217:BN5218"/>
    <mergeCell ref="BP5217:BP5218"/>
    <mergeCell ref="AR5217:AS5218"/>
    <mergeCell ref="AT5217:AU5218"/>
    <mergeCell ref="AV5217:AW5218"/>
    <mergeCell ref="AX5217:AY5218"/>
    <mergeCell ref="AZ5217:BA5218"/>
    <mergeCell ref="BB5217:BC5218"/>
    <mergeCell ref="AF5217:AG5218"/>
    <mergeCell ref="AH5217:AI5218"/>
    <mergeCell ref="AJ5217:AK5218"/>
    <mergeCell ref="AL5217:AM5218"/>
    <mergeCell ref="AN5217:AO5218"/>
    <mergeCell ref="AP5217:AQ5218"/>
    <mergeCell ref="T5217:U5218"/>
    <mergeCell ref="V5217:W5218"/>
    <mergeCell ref="X5217:Y5218"/>
    <mergeCell ref="Z5217:AA5218"/>
    <mergeCell ref="AB5217:AC5218"/>
    <mergeCell ref="AD5217:AE5218"/>
    <mergeCell ref="H5217:I5218"/>
    <mergeCell ref="J5217:K5218"/>
    <mergeCell ref="L5217:M5218"/>
    <mergeCell ref="N5217:O5218"/>
    <mergeCell ref="P5217:Q5218"/>
    <mergeCell ref="R5217:S5218"/>
    <mergeCell ref="BO5215:BO5216"/>
    <mergeCell ref="BO5217:BO5218"/>
    <mergeCell ref="BJ5219:BK5220"/>
    <mergeCell ref="BL5219:BN5220"/>
    <mergeCell ref="BP5219:BP5220"/>
    <mergeCell ref="BQ5219:BQ5220"/>
    <mergeCell ref="C5220:D5220"/>
    <mergeCell ref="B5221:B5222"/>
    <mergeCell ref="C5221:D5221"/>
    <mergeCell ref="E5221:E5222"/>
    <mergeCell ref="F5221:F5222"/>
    <mergeCell ref="G5221:G5222"/>
    <mergeCell ref="AX5219:AY5220"/>
    <mergeCell ref="AZ5219:BA5220"/>
    <mergeCell ref="BB5219:BC5220"/>
    <mergeCell ref="BD5219:BE5220"/>
    <mergeCell ref="BF5219:BG5220"/>
    <mergeCell ref="BH5219:BI5220"/>
    <mergeCell ref="AL5219:AM5220"/>
    <mergeCell ref="AN5219:AO5220"/>
    <mergeCell ref="AP5219:AQ5220"/>
    <mergeCell ref="AR5219:AS5220"/>
    <mergeCell ref="AT5219:AU5220"/>
    <mergeCell ref="AV5219:AW5220"/>
    <mergeCell ref="Z5219:AA5220"/>
    <mergeCell ref="AB5219:AC5220"/>
    <mergeCell ref="AD5219:AE5220"/>
    <mergeCell ref="AF5219:AG5220"/>
    <mergeCell ref="AH5219:AI5220"/>
    <mergeCell ref="AJ5219:AK5220"/>
    <mergeCell ref="N5219:O5220"/>
    <mergeCell ref="P5219:Q5220"/>
    <mergeCell ref="R5219:S5220"/>
    <mergeCell ref="T5219:U5220"/>
    <mergeCell ref="V5219:W5220"/>
    <mergeCell ref="X5219:Y5220"/>
    <mergeCell ref="BQ5221:BQ5222"/>
    <mergeCell ref="C5222:D5222"/>
    <mergeCell ref="B5219:B5220"/>
    <mergeCell ref="C5219:D5219"/>
    <mergeCell ref="E5219:E5220"/>
    <mergeCell ref="F5219:F5220"/>
    <mergeCell ref="G5219:G5220"/>
    <mergeCell ref="H5219:I5220"/>
    <mergeCell ref="J5219:K5220"/>
    <mergeCell ref="L5219:M5220"/>
    <mergeCell ref="BD5221:BE5222"/>
    <mergeCell ref="BF5221:BG5222"/>
    <mergeCell ref="BH5221:BI5222"/>
    <mergeCell ref="BJ5221:BK5222"/>
    <mergeCell ref="BL5221:BN5222"/>
    <mergeCell ref="BP5221:BP5222"/>
    <mergeCell ref="AR5221:AS5222"/>
    <mergeCell ref="AT5221:AU5222"/>
    <mergeCell ref="AV5221:AW5222"/>
    <mergeCell ref="AX5221:AY5222"/>
    <mergeCell ref="AZ5221:BA5222"/>
    <mergeCell ref="BB5221:BC5222"/>
    <mergeCell ref="AF5221:AG5222"/>
    <mergeCell ref="AH5221:AI5222"/>
    <mergeCell ref="AJ5221:AK5222"/>
    <mergeCell ref="AL5221:AM5222"/>
    <mergeCell ref="AN5221:AO5222"/>
    <mergeCell ref="AP5221:AQ5222"/>
    <mergeCell ref="T5221:U5222"/>
    <mergeCell ref="V5221:W5222"/>
    <mergeCell ref="X5221:Y5222"/>
    <mergeCell ref="Z5221:AA5222"/>
    <mergeCell ref="AB5221:AC5222"/>
    <mergeCell ref="AD5221:AE5222"/>
    <mergeCell ref="H5221:I5222"/>
    <mergeCell ref="J5221:K5222"/>
    <mergeCell ref="L5221:M5222"/>
    <mergeCell ref="N5221:O5222"/>
    <mergeCell ref="P5221:Q5222"/>
    <mergeCell ref="R5221:S5222"/>
    <mergeCell ref="BJ5223:BK5224"/>
    <mergeCell ref="BL5223:BN5224"/>
    <mergeCell ref="BP5223:BP5224"/>
    <mergeCell ref="BQ5223:BQ5224"/>
    <mergeCell ref="C5224:D5224"/>
    <mergeCell ref="B5225:B5226"/>
    <mergeCell ref="C5225:D5225"/>
    <mergeCell ref="E5225:E5226"/>
    <mergeCell ref="F5225:F5226"/>
    <mergeCell ref="G5225:G5226"/>
    <mergeCell ref="AX5223:AY5224"/>
    <mergeCell ref="AZ5223:BA5224"/>
    <mergeCell ref="BB5223:BC5224"/>
    <mergeCell ref="BD5223:BE5224"/>
    <mergeCell ref="BF5223:BG5224"/>
    <mergeCell ref="BH5223:BI5224"/>
    <mergeCell ref="AL5223:AM5224"/>
    <mergeCell ref="AN5223:AO5224"/>
    <mergeCell ref="AP5223:AQ5224"/>
    <mergeCell ref="AR5223:AS5224"/>
    <mergeCell ref="AT5223:AU5224"/>
    <mergeCell ref="AV5223:AW5224"/>
    <mergeCell ref="Z5223:AA5224"/>
    <mergeCell ref="AB5223:AC5224"/>
    <mergeCell ref="AD5223:AE5224"/>
    <mergeCell ref="AF5223:AG5224"/>
    <mergeCell ref="AH5223:AI5224"/>
    <mergeCell ref="AJ5223:AK5224"/>
    <mergeCell ref="N5223:O5224"/>
    <mergeCell ref="P5223:Q5224"/>
    <mergeCell ref="R5223:S5224"/>
    <mergeCell ref="T5223:U5224"/>
    <mergeCell ref="V5223:W5224"/>
    <mergeCell ref="X5223:Y5224"/>
    <mergeCell ref="BQ5225:BQ5226"/>
    <mergeCell ref="C5226:D5226"/>
    <mergeCell ref="B5223:B5224"/>
    <mergeCell ref="C5223:D5223"/>
    <mergeCell ref="E5223:E5224"/>
    <mergeCell ref="F5223:F5224"/>
    <mergeCell ref="G5223:G5224"/>
    <mergeCell ref="H5223:I5224"/>
    <mergeCell ref="J5223:K5224"/>
    <mergeCell ref="L5223:M5224"/>
    <mergeCell ref="BD5225:BE5226"/>
    <mergeCell ref="BF5225:BG5226"/>
    <mergeCell ref="BH5225:BI5226"/>
    <mergeCell ref="BJ5225:BK5226"/>
    <mergeCell ref="BL5225:BN5226"/>
    <mergeCell ref="BP5225:BP5226"/>
    <mergeCell ref="AR5225:AS5226"/>
    <mergeCell ref="AT5225:AU5226"/>
    <mergeCell ref="AV5225:AW5226"/>
    <mergeCell ref="AX5225:AY5226"/>
    <mergeCell ref="AZ5225:BA5226"/>
    <mergeCell ref="BB5225:BC5226"/>
    <mergeCell ref="AF5225:AG5226"/>
    <mergeCell ref="AH5225:AI5226"/>
    <mergeCell ref="AJ5225:AK5226"/>
    <mergeCell ref="AL5225:AM5226"/>
    <mergeCell ref="AN5225:AO5226"/>
    <mergeCell ref="AP5225:AQ5226"/>
    <mergeCell ref="T5225:U5226"/>
    <mergeCell ref="V5225:W5226"/>
    <mergeCell ref="X5225:Y5226"/>
    <mergeCell ref="Z5225:AA5226"/>
    <mergeCell ref="AB5225:AC5226"/>
    <mergeCell ref="AD5225:AE5226"/>
    <mergeCell ref="H5225:I5226"/>
    <mergeCell ref="J5225:K5226"/>
    <mergeCell ref="L5225:M5226"/>
    <mergeCell ref="N5225:O5226"/>
    <mergeCell ref="P5225:Q5226"/>
    <mergeCell ref="R5225:S5226"/>
    <mergeCell ref="BJ5227:BK5228"/>
    <mergeCell ref="BL5227:BN5228"/>
    <mergeCell ref="BP5227:BP5228"/>
    <mergeCell ref="BQ5227:BQ5228"/>
    <mergeCell ref="C5228:D5228"/>
    <mergeCell ref="B5229:B5230"/>
    <mergeCell ref="C5229:D5229"/>
    <mergeCell ref="E5229:E5230"/>
    <mergeCell ref="F5229:F5230"/>
    <mergeCell ref="G5229:G5230"/>
    <mergeCell ref="AX5227:AY5228"/>
    <mergeCell ref="AZ5227:BA5228"/>
    <mergeCell ref="BB5227:BC5228"/>
    <mergeCell ref="BD5227:BE5228"/>
    <mergeCell ref="BF5227:BG5228"/>
    <mergeCell ref="BH5227:BI5228"/>
    <mergeCell ref="AL5227:AM5228"/>
    <mergeCell ref="AN5227:AO5228"/>
    <mergeCell ref="AP5227:AQ5228"/>
    <mergeCell ref="AR5227:AS5228"/>
    <mergeCell ref="AT5227:AU5228"/>
    <mergeCell ref="AV5227:AW5228"/>
    <mergeCell ref="Z5227:AA5228"/>
    <mergeCell ref="AB5227:AC5228"/>
    <mergeCell ref="AD5227:AE5228"/>
    <mergeCell ref="AF5227:AG5228"/>
    <mergeCell ref="AH5227:AI5228"/>
    <mergeCell ref="AJ5227:AK5228"/>
    <mergeCell ref="N5227:O5228"/>
    <mergeCell ref="P5227:Q5228"/>
    <mergeCell ref="R5227:S5228"/>
    <mergeCell ref="T5227:U5228"/>
    <mergeCell ref="V5227:W5228"/>
    <mergeCell ref="X5227:Y5228"/>
    <mergeCell ref="BQ5229:BQ5230"/>
    <mergeCell ref="C5230:D5230"/>
    <mergeCell ref="B5227:B5228"/>
    <mergeCell ref="C5227:D5227"/>
    <mergeCell ref="E5227:E5228"/>
    <mergeCell ref="F5227:F5228"/>
    <mergeCell ref="G5227:G5228"/>
    <mergeCell ref="H5227:I5228"/>
    <mergeCell ref="J5227:K5228"/>
    <mergeCell ref="L5227:M5228"/>
    <mergeCell ref="BD5229:BE5230"/>
    <mergeCell ref="BF5229:BG5230"/>
    <mergeCell ref="BH5229:BI5230"/>
    <mergeCell ref="BJ5229:BK5230"/>
    <mergeCell ref="BL5229:BN5230"/>
    <mergeCell ref="BP5229:BP5230"/>
    <mergeCell ref="AR5229:AS5230"/>
    <mergeCell ref="AT5229:AU5230"/>
    <mergeCell ref="AV5229:AW5230"/>
    <mergeCell ref="AX5229:AY5230"/>
    <mergeCell ref="AN5229:AO5230"/>
    <mergeCell ref="AP5229:AQ5230"/>
    <mergeCell ref="T5229:U5230"/>
    <mergeCell ref="V5229:W5230"/>
    <mergeCell ref="X5229:Y5230"/>
    <mergeCell ref="Z5229:AA5230"/>
    <mergeCell ref="AB5229:AC5230"/>
    <mergeCell ref="AD5229:AE5230"/>
    <mergeCell ref="H5229:I5230"/>
    <mergeCell ref="J5229:K5230"/>
    <mergeCell ref="L5229:M5230"/>
    <mergeCell ref="N5229:O5230"/>
    <mergeCell ref="P5229:Q5230"/>
    <mergeCell ref="R5229:S5230"/>
    <mergeCell ref="BJ5231:BK5232"/>
    <mergeCell ref="BL5231:BN5232"/>
    <mergeCell ref="BP5231:BP5232"/>
    <mergeCell ref="BO5231:BO5232"/>
    <mergeCell ref="C5232:D5232"/>
    <mergeCell ref="B5233:B5234"/>
    <mergeCell ref="C5233:D5233"/>
    <mergeCell ref="E5233:E5234"/>
    <mergeCell ref="F5233:F5234"/>
    <mergeCell ref="G5233:G5234"/>
    <mergeCell ref="AX5231:AY5232"/>
    <mergeCell ref="AZ5231:BA5232"/>
    <mergeCell ref="BB5231:BC5232"/>
    <mergeCell ref="BD5231:BE5232"/>
    <mergeCell ref="BF5231:BG5232"/>
    <mergeCell ref="BH5231:BI5232"/>
    <mergeCell ref="AL5231:AM5232"/>
    <mergeCell ref="AN5231:AO5232"/>
    <mergeCell ref="AP5231:AQ5232"/>
    <mergeCell ref="AR5231:AS5232"/>
    <mergeCell ref="AT5231:AU5232"/>
    <mergeCell ref="AV5231:AW5232"/>
    <mergeCell ref="Z5231:AA5232"/>
    <mergeCell ref="AB5231:AC5232"/>
    <mergeCell ref="AD5231:AE5232"/>
    <mergeCell ref="AF5231:AG5232"/>
    <mergeCell ref="AH5231:AI5232"/>
    <mergeCell ref="AJ5231:AK5232"/>
    <mergeCell ref="N5231:O5232"/>
    <mergeCell ref="P5231:Q5232"/>
    <mergeCell ref="R5231:S5232"/>
    <mergeCell ref="T5231:U5232"/>
    <mergeCell ref="V5231:W5232"/>
    <mergeCell ref="X5231:Y5232"/>
    <mergeCell ref="BO5229:BO5230"/>
    <mergeCell ref="C5234:D5234"/>
    <mergeCell ref="B5231:B5232"/>
    <mergeCell ref="C5231:D5231"/>
    <mergeCell ref="E5231:E5232"/>
    <mergeCell ref="F5231:F5232"/>
    <mergeCell ref="G5231:G5232"/>
    <mergeCell ref="H5231:I5232"/>
    <mergeCell ref="J5231:K5232"/>
    <mergeCell ref="L5231:M5232"/>
    <mergeCell ref="H5237:I5238"/>
    <mergeCell ref="J5237:K5238"/>
    <mergeCell ref="L5237:M5238"/>
    <mergeCell ref="N5237:O5238"/>
    <mergeCell ref="P5237:Q5238"/>
    <mergeCell ref="R5237:S5238"/>
    <mergeCell ref="BD5233:BE5234"/>
    <mergeCell ref="BF5233:BG5234"/>
    <mergeCell ref="BH5233:BI5234"/>
    <mergeCell ref="BJ5233:BK5234"/>
    <mergeCell ref="BL5233:BN5234"/>
    <mergeCell ref="BP5233:BP5234"/>
    <mergeCell ref="AR5233:AS5234"/>
    <mergeCell ref="AT5233:AU5234"/>
    <mergeCell ref="AV5233:AW5234"/>
    <mergeCell ref="AX5233:AY5234"/>
    <mergeCell ref="AZ5233:BA5234"/>
    <mergeCell ref="BB5233:BC5234"/>
    <mergeCell ref="AF5233:AG5234"/>
    <mergeCell ref="AH5233:AI5234"/>
    <mergeCell ref="AJ5233:AK5234"/>
    <mergeCell ref="AL5233:AM5234"/>
    <mergeCell ref="AN5233:AO5234"/>
    <mergeCell ref="AP5233:AQ5234"/>
    <mergeCell ref="T5233:U5234"/>
    <mergeCell ref="V5233:W5234"/>
    <mergeCell ref="X5233:Y5234"/>
    <mergeCell ref="Z5233:AA5234"/>
    <mergeCell ref="AB5233:AC5234"/>
    <mergeCell ref="AD5233:AE5234"/>
    <mergeCell ref="H5233:I5234"/>
    <mergeCell ref="J5233:K5234"/>
    <mergeCell ref="L5233:M5234"/>
    <mergeCell ref="N5233:O5234"/>
    <mergeCell ref="P5233:Q5234"/>
    <mergeCell ref="R5233:S5234"/>
    <mergeCell ref="BJ5235:BK5236"/>
    <mergeCell ref="BL5235:BN5236"/>
    <mergeCell ref="BO5233:BO5234"/>
    <mergeCell ref="H5241:I5242"/>
    <mergeCell ref="J5241:K5242"/>
    <mergeCell ref="L5241:M5242"/>
    <mergeCell ref="N5241:O5242"/>
    <mergeCell ref="P5241:Q5242"/>
    <mergeCell ref="R5241:S5242"/>
    <mergeCell ref="BO5241:BO5242"/>
    <mergeCell ref="BJ5239:BK5240"/>
    <mergeCell ref="BL5239:BN5240"/>
    <mergeCell ref="BP5239:BP5240"/>
    <mergeCell ref="C5236:D5236"/>
    <mergeCell ref="B5237:B5238"/>
    <mergeCell ref="C5237:D5237"/>
    <mergeCell ref="E5237:E5238"/>
    <mergeCell ref="F5237:F5238"/>
    <mergeCell ref="G5237:G5238"/>
    <mergeCell ref="AX5235:AY5236"/>
    <mergeCell ref="AZ5235:BA5236"/>
    <mergeCell ref="BB5235:BC5236"/>
    <mergeCell ref="BD5235:BE5236"/>
    <mergeCell ref="BF5235:BG5236"/>
    <mergeCell ref="BH5235:BI5236"/>
    <mergeCell ref="AL5235:AM5236"/>
    <mergeCell ref="AN5235:AO5236"/>
    <mergeCell ref="AP5235:AQ5236"/>
    <mergeCell ref="AR5235:AS5236"/>
    <mergeCell ref="AT5235:AU5236"/>
    <mergeCell ref="AV5235:AW5236"/>
    <mergeCell ref="Z5235:AA5236"/>
    <mergeCell ref="AB5235:AC5236"/>
    <mergeCell ref="AD5235:AE5236"/>
    <mergeCell ref="AF5235:AG5236"/>
    <mergeCell ref="AH5235:AI5236"/>
    <mergeCell ref="AJ5235:AK5236"/>
    <mergeCell ref="N5235:O5236"/>
    <mergeCell ref="P5235:Q5236"/>
    <mergeCell ref="R5235:S5236"/>
    <mergeCell ref="T5235:U5236"/>
    <mergeCell ref="V5235:W5236"/>
    <mergeCell ref="X5235:Y5236"/>
    <mergeCell ref="BP5235:BP5236"/>
    <mergeCell ref="C5238:D5238"/>
    <mergeCell ref="B5235:B5236"/>
    <mergeCell ref="C5235:D5235"/>
    <mergeCell ref="E5235:E5236"/>
    <mergeCell ref="F5235:F5236"/>
    <mergeCell ref="G5235:G5236"/>
    <mergeCell ref="H5235:I5236"/>
    <mergeCell ref="J5235:K5236"/>
    <mergeCell ref="L5235:M5236"/>
    <mergeCell ref="BD5237:BE5238"/>
    <mergeCell ref="BF5237:BG5238"/>
    <mergeCell ref="BH5237:BI5238"/>
    <mergeCell ref="BJ5237:BK5238"/>
    <mergeCell ref="BL5237:BN5238"/>
    <mergeCell ref="BP5237:BP5238"/>
    <mergeCell ref="AR5237:AS5238"/>
    <mergeCell ref="AT5237:AU5238"/>
    <mergeCell ref="AV5237:AW5238"/>
    <mergeCell ref="AX5237:AY5238"/>
    <mergeCell ref="AZ5237:BA5238"/>
    <mergeCell ref="BB5237:BC5238"/>
    <mergeCell ref="AF5237:AG5238"/>
    <mergeCell ref="BO5237:BO5238"/>
    <mergeCell ref="C5240:D5240"/>
    <mergeCell ref="B5241:B5242"/>
    <mergeCell ref="C5241:D5241"/>
    <mergeCell ref="E5241:E5242"/>
    <mergeCell ref="F5241:F5242"/>
    <mergeCell ref="G5241:G5242"/>
    <mergeCell ref="AX5239:AY5240"/>
    <mergeCell ref="AZ5239:BA5240"/>
    <mergeCell ref="BB5239:BC5240"/>
    <mergeCell ref="BD5239:BE5240"/>
    <mergeCell ref="BF5239:BG5240"/>
    <mergeCell ref="BH5239:BI5240"/>
    <mergeCell ref="AL5239:AM5240"/>
    <mergeCell ref="AN5239:AO5240"/>
    <mergeCell ref="AP5239:AQ5240"/>
    <mergeCell ref="AR5239:AS5240"/>
    <mergeCell ref="AT5239:AU5240"/>
    <mergeCell ref="AV5239:AW5240"/>
    <mergeCell ref="Z5239:AA5240"/>
    <mergeCell ref="AB5239:AC5240"/>
    <mergeCell ref="BQ5243:BQ5244"/>
    <mergeCell ref="B5245:C5245"/>
    <mergeCell ref="BD5243:BE5244"/>
    <mergeCell ref="BF5243:BG5244"/>
    <mergeCell ref="BH5243:BI5244"/>
    <mergeCell ref="BJ5243:BK5244"/>
    <mergeCell ref="BL5243:BN5244"/>
    <mergeCell ref="BP5243:BP5244"/>
    <mergeCell ref="AR5243:AS5244"/>
    <mergeCell ref="AD5239:AE5240"/>
    <mergeCell ref="AF5239:AG5240"/>
    <mergeCell ref="AH5239:AI5240"/>
    <mergeCell ref="AJ5239:AK5240"/>
    <mergeCell ref="N5239:O5240"/>
    <mergeCell ref="P5239:Q5240"/>
    <mergeCell ref="R5239:S5240"/>
    <mergeCell ref="T5239:U5240"/>
    <mergeCell ref="V5239:W5240"/>
    <mergeCell ref="X5239:Y5240"/>
    <mergeCell ref="B5243:C5244"/>
    <mergeCell ref="D5243:E5244"/>
    <mergeCell ref="H5243:I5244"/>
    <mergeCell ref="J5243:K5244"/>
    <mergeCell ref="L5243:M5244"/>
    <mergeCell ref="N5243:O5244"/>
    <mergeCell ref="P5243:Q5244"/>
    <mergeCell ref="R5243:S5244"/>
    <mergeCell ref="D5245:E5246"/>
    <mergeCell ref="H5245:I5246"/>
    <mergeCell ref="J5245:K5246"/>
    <mergeCell ref="BQ5241:BQ5242"/>
    <mergeCell ref="C5242:D5242"/>
    <mergeCell ref="B5239:B5240"/>
    <mergeCell ref="C5239:D5239"/>
    <mergeCell ref="E5239:E5240"/>
    <mergeCell ref="F5239:F5240"/>
    <mergeCell ref="G5239:G5240"/>
    <mergeCell ref="H5239:I5240"/>
    <mergeCell ref="J5239:K5240"/>
    <mergeCell ref="L5239:M5240"/>
    <mergeCell ref="BO5239:BO5240"/>
    <mergeCell ref="BP5241:BP5242"/>
    <mergeCell ref="AR5241:AS5242"/>
    <mergeCell ref="AT5241:AU5242"/>
    <mergeCell ref="B5250:C5250"/>
    <mergeCell ref="H5250:J5250"/>
    <mergeCell ref="L5250:N5250"/>
    <mergeCell ref="BJ5262:BK5263"/>
    <mergeCell ref="BL5262:BN5263"/>
    <mergeCell ref="BP5262:BP5263"/>
    <mergeCell ref="B5253:BN5253"/>
    <mergeCell ref="E5255:AC5255"/>
    <mergeCell ref="AE5255:AK5255"/>
    <mergeCell ref="AL5255:BM5255"/>
    <mergeCell ref="AO5250:AQ5250"/>
    <mergeCell ref="AS5250:AU5250"/>
    <mergeCell ref="AZ5250:BD5250"/>
    <mergeCell ref="BE5250:BG5250"/>
    <mergeCell ref="BI5250:BK5250"/>
    <mergeCell ref="BA5251:BN5251"/>
    <mergeCell ref="S5250:U5250"/>
    <mergeCell ref="L5245:M5246"/>
    <mergeCell ref="N5245:O5246"/>
    <mergeCell ref="P5245:Q5246"/>
    <mergeCell ref="R5245:S5246"/>
    <mergeCell ref="T5245:U5246"/>
    <mergeCell ref="V5245:W5246"/>
    <mergeCell ref="X5245:Y5246"/>
    <mergeCell ref="Z5245:AA5246"/>
    <mergeCell ref="AB5245:AC5246"/>
    <mergeCell ref="AD5245:AE5246"/>
    <mergeCell ref="AF5245:AG5246"/>
    <mergeCell ref="AH5245:AI5246"/>
    <mergeCell ref="AJ5245:AK5246"/>
    <mergeCell ref="AL5245:AM5246"/>
    <mergeCell ref="AN5245:AO5246"/>
    <mergeCell ref="AP5245:AQ5246"/>
    <mergeCell ref="AR5245:AS5246"/>
    <mergeCell ref="AT5245:AU5246"/>
    <mergeCell ref="AV5245:AW5246"/>
    <mergeCell ref="AX5245:AY5246"/>
    <mergeCell ref="AZ5245:BA5246"/>
    <mergeCell ref="BB5245:BC5246"/>
    <mergeCell ref="H5262:I5263"/>
    <mergeCell ref="J5262:K5263"/>
    <mergeCell ref="L5262:M5263"/>
    <mergeCell ref="AV5261:AW5261"/>
    <mergeCell ref="AX5261:AY5261"/>
    <mergeCell ref="AZ5261:BA5261"/>
    <mergeCell ref="BB5261:BC5261"/>
    <mergeCell ref="BD5261:BE5261"/>
    <mergeCell ref="BF5261:BG5261"/>
    <mergeCell ref="AJ5261:AK5261"/>
    <mergeCell ref="AL5261:AM5261"/>
    <mergeCell ref="AN5261:AO5261"/>
    <mergeCell ref="AP5261:AQ5261"/>
    <mergeCell ref="AR5261:AS5261"/>
    <mergeCell ref="AT5261:AU5261"/>
    <mergeCell ref="BF5260:BK5260"/>
    <mergeCell ref="B5248:C5248"/>
    <mergeCell ref="H5248:J5248"/>
    <mergeCell ref="L5248:N5248"/>
    <mergeCell ref="O5248:R5248"/>
    <mergeCell ref="AB5261:AC5261"/>
    <mergeCell ref="AD5261:AE5261"/>
    <mergeCell ref="AF5261:AG5261"/>
    <mergeCell ref="AH5261:AI5261"/>
    <mergeCell ref="BO5245:BO5246"/>
    <mergeCell ref="AX5262:AY5263"/>
    <mergeCell ref="AZ5262:BA5263"/>
    <mergeCell ref="BB5262:BC5263"/>
    <mergeCell ref="BD5262:BE5263"/>
    <mergeCell ref="BF5262:BG5263"/>
    <mergeCell ref="BH5262:BI5263"/>
    <mergeCell ref="AL5262:AM5263"/>
    <mergeCell ref="AN5262:AO5263"/>
    <mergeCell ref="AP5262:AQ5263"/>
    <mergeCell ref="AR5262:AS5263"/>
    <mergeCell ref="AT5262:AU5263"/>
    <mergeCell ref="AV5262:AW5263"/>
    <mergeCell ref="Z5262:AA5263"/>
    <mergeCell ref="AB5262:AC5263"/>
    <mergeCell ref="AD5262:AE5263"/>
    <mergeCell ref="AF5262:AG5263"/>
    <mergeCell ref="AH5262:AI5263"/>
    <mergeCell ref="AJ5262:AK5263"/>
    <mergeCell ref="N5262:O5263"/>
    <mergeCell ref="P5262:Q5263"/>
    <mergeCell ref="R5262:S5263"/>
    <mergeCell ref="T5262:U5263"/>
    <mergeCell ref="V5262:W5263"/>
    <mergeCell ref="X5262:Y5263"/>
    <mergeCell ref="B5262:B5263"/>
    <mergeCell ref="C5262:D5262"/>
    <mergeCell ref="E5262:E5263"/>
    <mergeCell ref="F5262:F5263"/>
    <mergeCell ref="G5262:G5263"/>
    <mergeCell ref="BO5262:BO5263"/>
    <mergeCell ref="C5263:D5263"/>
    <mergeCell ref="BD5257:BM5257"/>
    <mergeCell ref="B5260:B5261"/>
    <mergeCell ref="C5260:D5261"/>
    <mergeCell ref="F5260:F5261"/>
    <mergeCell ref="G5260:G5261"/>
    <mergeCell ref="H5260:I5261"/>
    <mergeCell ref="J5260:O5260"/>
    <mergeCell ref="P5260:U5260"/>
    <mergeCell ref="V5260:W5261"/>
    <mergeCell ref="X5260:Y5261"/>
    <mergeCell ref="C5257:D5257"/>
    <mergeCell ref="E5257:AC5257"/>
    <mergeCell ref="AE5257:AH5257"/>
    <mergeCell ref="AI5257:AZ5257"/>
    <mergeCell ref="BA5257:BC5257"/>
    <mergeCell ref="BL5260:BN5261"/>
    <mergeCell ref="J5261:K5261"/>
    <mergeCell ref="L5261:M5261"/>
    <mergeCell ref="N5261:O5261"/>
    <mergeCell ref="P5261:Q5261"/>
    <mergeCell ref="R5261:S5261"/>
    <mergeCell ref="T5261:U5261"/>
    <mergeCell ref="Z5260:AA5261"/>
    <mergeCell ref="AB5260:AG5260"/>
    <mergeCell ref="AH5260:AM5260"/>
    <mergeCell ref="AN5260:AS5260"/>
    <mergeCell ref="AT5260:AY5260"/>
    <mergeCell ref="AZ5260:BE5260"/>
    <mergeCell ref="BH5261:BI5261"/>
    <mergeCell ref="BJ5261:BK5261"/>
    <mergeCell ref="BO5260:BO5261"/>
    <mergeCell ref="C5265:D5265"/>
    <mergeCell ref="B5266:B5267"/>
    <mergeCell ref="C5266:D5266"/>
    <mergeCell ref="E5266:E5267"/>
    <mergeCell ref="F5266:F5267"/>
    <mergeCell ref="G5266:G5267"/>
    <mergeCell ref="H5266:I5267"/>
    <mergeCell ref="J5266:K5267"/>
    <mergeCell ref="L5266:M5267"/>
    <mergeCell ref="BD5264:BE5265"/>
    <mergeCell ref="BF5264:BG5265"/>
    <mergeCell ref="BH5264:BI5265"/>
    <mergeCell ref="BJ5264:BK5265"/>
    <mergeCell ref="BL5264:BN5265"/>
    <mergeCell ref="BP5264:BP5265"/>
    <mergeCell ref="AR5264:AS5265"/>
    <mergeCell ref="AT5264:AU5265"/>
    <mergeCell ref="AV5264:AW5265"/>
    <mergeCell ref="AX5264:AY5265"/>
    <mergeCell ref="AZ5264:BA5265"/>
    <mergeCell ref="BB5264:BC5265"/>
    <mergeCell ref="AF5264:AG5265"/>
    <mergeCell ref="AH5264:AI5265"/>
    <mergeCell ref="AJ5264:AK5265"/>
    <mergeCell ref="AL5264:AM5265"/>
    <mergeCell ref="AN5264:AO5265"/>
    <mergeCell ref="AP5264:AQ5265"/>
    <mergeCell ref="T5264:U5265"/>
    <mergeCell ref="V5264:W5265"/>
    <mergeCell ref="X5264:Y5265"/>
    <mergeCell ref="Z5264:AA5265"/>
    <mergeCell ref="AB5264:AC5265"/>
    <mergeCell ref="AD5264:AE5265"/>
    <mergeCell ref="H5264:I5265"/>
    <mergeCell ref="J5264:K5265"/>
    <mergeCell ref="L5264:M5265"/>
    <mergeCell ref="N5264:O5265"/>
    <mergeCell ref="P5264:Q5265"/>
    <mergeCell ref="R5264:S5265"/>
    <mergeCell ref="BJ5266:BK5267"/>
    <mergeCell ref="BL5266:BN5267"/>
    <mergeCell ref="BP5266:BP5267"/>
    <mergeCell ref="C5267:D5267"/>
    <mergeCell ref="BO5264:BO5265"/>
    <mergeCell ref="B5268:B5269"/>
    <mergeCell ref="C5268:D5268"/>
    <mergeCell ref="E5268:E5269"/>
    <mergeCell ref="F5268:F5269"/>
    <mergeCell ref="G5268:G5269"/>
    <mergeCell ref="AX5266:AY5267"/>
    <mergeCell ref="AZ5266:BA5267"/>
    <mergeCell ref="BB5266:BC5267"/>
    <mergeCell ref="BD5266:BE5267"/>
    <mergeCell ref="BF5266:BG5267"/>
    <mergeCell ref="BH5266:BI5267"/>
    <mergeCell ref="AL5266:AM5267"/>
    <mergeCell ref="AN5266:AO5267"/>
    <mergeCell ref="AP5266:AQ5267"/>
    <mergeCell ref="AR5266:AS5267"/>
    <mergeCell ref="AT5266:AU5267"/>
    <mergeCell ref="AV5266:AW5267"/>
    <mergeCell ref="Z5266:AA5267"/>
    <mergeCell ref="AB5266:AC5267"/>
    <mergeCell ref="AD5266:AE5267"/>
    <mergeCell ref="AF5266:AG5267"/>
    <mergeCell ref="AH5266:AI5267"/>
    <mergeCell ref="AJ5266:AK5267"/>
    <mergeCell ref="N5266:O5267"/>
    <mergeCell ref="P5266:Q5267"/>
    <mergeCell ref="R5266:S5267"/>
    <mergeCell ref="T5266:U5267"/>
    <mergeCell ref="V5266:W5267"/>
    <mergeCell ref="X5266:Y5267"/>
    <mergeCell ref="BQ5268:BQ5269"/>
    <mergeCell ref="C5269:D5269"/>
    <mergeCell ref="B5264:B5265"/>
    <mergeCell ref="C5264:D5264"/>
    <mergeCell ref="E5264:E5265"/>
    <mergeCell ref="F5264:F5265"/>
    <mergeCell ref="G5264:G5265"/>
    <mergeCell ref="BD5268:BE5269"/>
    <mergeCell ref="BF5268:BG5269"/>
    <mergeCell ref="BH5268:BI5269"/>
    <mergeCell ref="BJ5268:BK5269"/>
    <mergeCell ref="BL5268:BN5269"/>
    <mergeCell ref="BP5268:BP5269"/>
    <mergeCell ref="AR5268:AS5269"/>
    <mergeCell ref="AT5268:AU5269"/>
    <mergeCell ref="AV5268:AW5269"/>
    <mergeCell ref="AX5268:AY5269"/>
    <mergeCell ref="AZ5268:BA5269"/>
    <mergeCell ref="BB5268:BC5269"/>
    <mergeCell ref="AF5268:AG5269"/>
    <mergeCell ref="AH5268:AI5269"/>
    <mergeCell ref="AJ5268:AK5269"/>
    <mergeCell ref="AL5268:AM5269"/>
    <mergeCell ref="AN5268:AO5269"/>
    <mergeCell ref="AP5268:AQ5269"/>
    <mergeCell ref="T5268:U5269"/>
    <mergeCell ref="V5268:W5269"/>
    <mergeCell ref="X5268:Y5269"/>
    <mergeCell ref="Z5268:AA5269"/>
    <mergeCell ref="AB5268:AC5269"/>
    <mergeCell ref="AD5268:AE5269"/>
    <mergeCell ref="H5268:I5269"/>
    <mergeCell ref="J5268:K5269"/>
    <mergeCell ref="L5268:M5269"/>
    <mergeCell ref="N5268:O5269"/>
    <mergeCell ref="P5268:Q5269"/>
    <mergeCell ref="R5268:S5269"/>
    <mergeCell ref="BJ5270:BK5271"/>
    <mergeCell ref="BL5270:BN5271"/>
    <mergeCell ref="BP5270:BP5271"/>
    <mergeCell ref="BQ5270:BQ5271"/>
    <mergeCell ref="C5271:D5271"/>
    <mergeCell ref="B5272:B5273"/>
    <mergeCell ref="C5272:D5272"/>
    <mergeCell ref="E5272:E5273"/>
    <mergeCell ref="F5272:F5273"/>
    <mergeCell ref="G5272:G5273"/>
    <mergeCell ref="AX5270:AY5271"/>
    <mergeCell ref="AZ5270:BA5271"/>
    <mergeCell ref="BB5270:BC5271"/>
    <mergeCell ref="BD5270:BE5271"/>
    <mergeCell ref="BF5270:BG5271"/>
    <mergeCell ref="BH5270:BI5271"/>
    <mergeCell ref="AL5270:AM5271"/>
    <mergeCell ref="AN5270:AO5271"/>
    <mergeCell ref="AP5270:AQ5271"/>
    <mergeCell ref="AR5270:AS5271"/>
    <mergeCell ref="AT5270:AU5271"/>
    <mergeCell ref="AV5270:AW5271"/>
    <mergeCell ref="Z5270:AA5271"/>
    <mergeCell ref="AB5270:AC5271"/>
    <mergeCell ref="AD5270:AE5271"/>
    <mergeCell ref="AF5270:AG5271"/>
    <mergeCell ref="AH5270:AI5271"/>
    <mergeCell ref="AJ5270:AK5271"/>
    <mergeCell ref="N5270:O5271"/>
    <mergeCell ref="P5270:Q5271"/>
    <mergeCell ref="R5270:S5271"/>
    <mergeCell ref="T5270:U5271"/>
    <mergeCell ref="V5270:W5271"/>
    <mergeCell ref="X5270:Y5271"/>
    <mergeCell ref="BQ5272:BQ5273"/>
    <mergeCell ref="C5273:D5273"/>
    <mergeCell ref="B5270:B5271"/>
    <mergeCell ref="C5270:D5270"/>
    <mergeCell ref="E5270:E5271"/>
    <mergeCell ref="F5270:F5271"/>
    <mergeCell ref="G5270:G5271"/>
    <mergeCell ref="H5270:I5271"/>
    <mergeCell ref="J5270:K5271"/>
    <mergeCell ref="L5270:M5271"/>
    <mergeCell ref="BD5272:BE5273"/>
    <mergeCell ref="BF5272:BG5273"/>
    <mergeCell ref="BH5272:BI5273"/>
    <mergeCell ref="BJ5272:BK5273"/>
    <mergeCell ref="BL5272:BN5273"/>
    <mergeCell ref="BP5272:BP5273"/>
    <mergeCell ref="AR5272:AS5273"/>
    <mergeCell ref="AT5272:AU5273"/>
    <mergeCell ref="AV5272:AW5273"/>
    <mergeCell ref="AX5272:AY5273"/>
    <mergeCell ref="AZ5272:BA5273"/>
    <mergeCell ref="BB5272:BC5273"/>
    <mergeCell ref="AF5272:AG5273"/>
    <mergeCell ref="AH5272:AI5273"/>
    <mergeCell ref="AJ5272:AK5273"/>
    <mergeCell ref="AL5272:AM5273"/>
    <mergeCell ref="AN5272:AO5273"/>
    <mergeCell ref="AP5272:AQ5273"/>
    <mergeCell ref="T5272:U5273"/>
    <mergeCell ref="V5272:W5273"/>
    <mergeCell ref="X5272:Y5273"/>
    <mergeCell ref="Z5272:AA5273"/>
    <mergeCell ref="AB5272:AC5273"/>
    <mergeCell ref="AD5272:AE5273"/>
    <mergeCell ref="H5272:I5273"/>
    <mergeCell ref="J5272:K5273"/>
    <mergeCell ref="L5272:M5273"/>
    <mergeCell ref="N5272:O5273"/>
    <mergeCell ref="P5272:Q5273"/>
    <mergeCell ref="R5272:S5273"/>
    <mergeCell ref="BJ5274:BK5275"/>
    <mergeCell ref="BL5274:BN5275"/>
    <mergeCell ref="BP5274:BP5275"/>
    <mergeCell ref="BQ5274:BQ5275"/>
    <mergeCell ref="C5275:D5275"/>
    <mergeCell ref="B5276:B5277"/>
    <mergeCell ref="C5276:D5276"/>
    <mergeCell ref="E5276:E5277"/>
    <mergeCell ref="F5276:F5277"/>
    <mergeCell ref="G5276:G5277"/>
    <mergeCell ref="AX5274:AY5275"/>
    <mergeCell ref="AZ5274:BA5275"/>
    <mergeCell ref="BB5274:BC5275"/>
    <mergeCell ref="BD5274:BE5275"/>
    <mergeCell ref="BF5274:BG5275"/>
    <mergeCell ref="BH5274:BI5275"/>
    <mergeCell ref="AL5274:AM5275"/>
    <mergeCell ref="AN5274:AO5275"/>
    <mergeCell ref="AP5274:AQ5275"/>
    <mergeCell ref="AR5274:AS5275"/>
    <mergeCell ref="AT5274:AU5275"/>
    <mergeCell ref="AV5274:AW5275"/>
    <mergeCell ref="Z5274:AA5275"/>
    <mergeCell ref="AB5274:AC5275"/>
    <mergeCell ref="AD5274:AE5275"/>
    <mergeCell ref="AF5274:AG5275"/>
    <mergeCell ref="AH5274:AI5275"/>
    <mergeCell ref="AJ5274:AK5275"/>
    <mergeCell ref="N5274:O5275"/>
    <mergeCell ref="P5274:Q5275"/>
    <mergeCell ref="R5274:S5275"/>
    <mergeCell ref="T5274:U5275"/>
    <mergeCell ref="V5274:W5275"/>
    <mergeCell ref="X5274:Y5275"/>
    <mergeCell ref="BQ5276:BQ5277"/>
    <mergeCell ref="C5277:D5277"/>
    <mergeCell ref="B5274:B5275"/>
    <mergeCell ref="C5274:D5274"/>
    <mergeCell ref="E5274:E5275"/>
    <mergeCell ref="F5274:F5275"/>
    <mergeCell ref="G5274:G5275"/>
    <mergeCell ref="H5274:I5275"/>
    <mergeCell ref="J5274:K5275"/>
    <mergeCell ref="L5274:M5275"/>
    <mergeCell ref="BD5276:BE5277"/>
    <mergeCell ref="BF5276:BG5277"/>
    <mergeCell ref="BH5276:BI5277"/>
    <mergeCell ref="BJ5276:BK5277"/>
    <mergeCell ref="BL5276:BN5277"/>
    <mergeCell ref="BP5276:BP5277"/>
    <mergeCell ref="AR5276:AS5277"/>
    <mergeCell ref="AT5276:AU5277"/>
    <mergeCell ref="AV5276:AW5277"/>
    <mergeCell ref="AX5276:AY5277"/>
    <mergeCell ref="AZ5276:BA5277"/>
    <mergeCell ref="BB5276:BC5277"/>
    <mergeCell ref="AF5276:AG5277"/>
    <mergeCell ref="AH5276:AI5277"/>
    <mergeCell ref="AJ5276:AK5277"/>
    <mergeCell ref="AL5276:AM5277"/>
    <mergeCell ref="AN5276:AO5277"/>
    <mergeCell ref="AP5276:AQ5277"/>
    <mergeCell ref="T5276:U5277"/>
    <mergeCell ref="V5276:W5277"/>
    <mergeCell ref="X5276:Y5277"/>
    <mergeCell ref="Z5276:AA5277"/>
    <mergeCell ref="AB5276:AC5277"/>
    <mergeCell ref="AD5276:AE5277"/>
    <mergeCell ref="H5276:I5277"/>
    <mergeCell ref="J5276:K5277"/>
    <mergeCell ref="L5276:M5277"/>
    <mergeCell ref="N5276:O5277"/>
    <mergeCell ref="P5276:Q5277"/>
    <mergeCell ref="R5276:S5277"/>
    <mergeCell ref="BO5274:BO5275"/>
    <mergeCell ref="BO5276:BO5277"/>
    <mergeCell ref="BJ5278:BK5279"/>
    <mergeCell ref="BL5278:BN5279"/>
    <mergeCell ref="BP5278:BP5279"/>
    <mergeCell ref="BQ5278:BQ5279"/>
    <mergeCell ref="C5279:D5279"/>
    <mergeCell ref="B5280:B5281"/>
    <mergeCell ref="C5280:D5280"/>
    <mergeCell ref="E5280:E5281"/>
    <mergeCell ref="F5280:F5281"/>
    <mergeCell ref="G5280:G5281"/>
    <mergeCell ref="AX5278:AY5279"/>
    <mergeCell ref="AZ5278:BA5279"/>
    <mergeCell ref="BB5278:BC5279"/>
    <mergeCell ref="BD5278:BE5279"/>
    <mergeCell ref="BF5278:BG5279"/>
    <mergeCell ref="BH5278:BI5279"/>
    <mergeCell ref="AL5278:AM5279"/>
    <mergeCell ref="AN5278:AO5279"/>
    <mergeCell ref="AP5278:AQ5279"/>
    <mergeCell ref="AR5278:AS5279"/>
    <mergeCell ref="AT5278:AU5279"/>
    <mergeCell ref="AV5278:AW5279"/>
    <mergeCell ref="Z5278:AA5279"/>
    <mergeCell ref="AB5278:AC5279"/>
    <mergeCell ref="AD5278:AE5279"/>
    <mergeCell ref="AF5278:AG5279"/>
    <mergeCell ref="AH5278:AI5279"/>
    <mergeCell ref="AJ5278:AK5279"/>
    <mergeCell ref="N5278:O5279"/>
    <mergeCell ref="P5278:Q5279"/>
    <mergeCell ref="R5278:S5279"/>
    <mergeCell ref="T5278:U5279"/>
    <mergeCell ref="V5278:W5279"/>
    <mergeCell ref="X5278:Y5279"/>
    <mergeCell ref="BQ5280:BQ5281"/>
    <mergeCell ref="C5281:D5281"/>
    <mergeCell ref="B5278:B5279"/>
    <mergeCell ref="C5278:D5278"/>
    <mergeCell ref="E5278:E5279"/>
    <mergeCell ref="F5278:F5279"/>
    <mergeCell ref="G5278:G5279"/>
    <mergeCell ref="H5278:I5279"/>
    <mergeCell ref="J5278:K5279"/>
    <mergeCell ref="L5278:M5279"/>
    <mergeCell ref="BD5280:BE5281"/>
    <mergeCell ref="BF5280:BG5281"/>
    <mergeCell ref="BH5280:BI5281"/>
    <mergeCell ref="BJ5280:BK5281"/>
    <mergeCell ref="BL5280:BN5281"/>
    <mergeCell ref="BP5280:BP5281"/>
    <mergeCell ref="AR5280:AS5281"/>
    <mergeCell ref="AT5280:AU5281"/>
    <mergeCell ref="AV5280:AW5281"/>
    <mergeCell ref="AX5280:AY5281"/>
    <mergeCell ref="AZ5280:BA5281"/>
    <mergeCell ref="BB5280:BC5281"/>
    <mergeCell ref="AF5280:AG5281"/>
    <mergeCell ref="AH5280:AI5281"/>
    <mergeCell ref="AJ5280:AK5281"/>
    <mergeCell ref="AL5280:AM5281"/>
    <mergeCell ref="AN5280:AO5281"/>
    <mergeCell ref="AP5280:AQ5281"/>
    <mergeCell ref="T5280:U5281"/>
    <mergeCell ref="V5280:W5281"/>
    <mergeCell ref="X5280:Y5281"/>
    <mergeCell ref="Z5280:AA5281"/>
    <mergeCell ref="AB5280:AC5281"/>
    <mergeCell ref="AD5280:AE5281"/>
    <mergeCell ref="H5280:I5281"/>
    <mergeCell ref="J5280:K5281"/>
    <mergeCell ref="L5280:M5281"/>
    <mergeCell ref="N5280:O5281"/>
    <mergeCell ref="P5280:Q5281"/>
    <mergeCell ref="R5280:S5281"/>
    <mergeCell ref="BJ5282:BK5283"/>
    <mergeCell ref="BL5282:BN5283"/>
    <mergeCell ref="BP5282:BP5283"/>
    <mergeCell ref="BQ5282:BQ5283"/>
    <mergeCell ref="C5283:D5283"/>
    <mergeCell ref="B5284:B5285"/>
    <mergeCell ref="C5284:D5284"/>
    <mergeCell ref="E5284:E5285"/>
    <mergeCell ref="F5284:F5285"/>
    <mergeCell ref="G5284:G5285"/>
    <mergeCell ref="AX5282:AY5283"/>
    <mergeCell ref="AZ5282:BA5283"/>
    <mergeCell ref="BB5282:BC5283"/>
    <mergeCell ref="BD5282:BE5283"/>
    <mergeCell ref="BF5282:BG5283"/>
    <mergeCell ref="BH5282:BI5283"/>
    <mergeCell ref="AL5282:AM5283"/>
    <mergeCell ref="AN5282:AO5283"/>
    <mergeCell ref="AP5282:AQ5283"/>
    <mergeCell ref="AR5282:AS5283"/>
    <mergeCell ref="AT5282:AU5283"/>
    <mergeCell ref="AV5282:AW5283"/>
    <mergeCell ref="Z5282:AA5283"/>
    <mergeCell ref="AB5282:AC5283"/>
    <mergeCell ref="AD5282:AE5283"/>
    <mergeCell ref="AF5282:AG5283"/>
    <mergeCell ref="AH5282:AI5283"/>
    <mergeCell ref="AJ5282:AK5283"/>
    <mergeCell ref="N5282:O5283"/>
    <mergeCell ref="P5282:Q5283"/>
    <mergeCell ref="R5282:S5283"/>
    <mergeCell ref="T5282:U5283"/>
    <mergeCell ref="V5282:W5283"/>
    <mergeCell ref="X5282:Y5283"/>
    <mergeCell ref="BQ5284:BQ5285"/>
    <mergeCell ref="C5285:D5285"/>
    <mergeCell ref="B5282:B5283"/>
    <mergeCell ref="C5282:D5282"/>
    <mergeCell ref="E5282:E5283"/>
    <mergeCell ref="F5282:F5283"/>
    <mergeCell ref="G5282:G5283"/>
    <mergeCell ref="H5282:I5283"/>
    <mergeCell ref="J5282:K5283"/>
    <mergeCell ref="L5282:M5283"/>
    <mergeCell ref="BD5284:BE5285"/>
    <mergeCell ref="BF5284:BG5285"/>
    <mergeCell ref="BH5284:BI5285"/>
    <mergeCell ref="BJ5284:BK5285"/>
    <mergeCell ref="BL5284:BN5285"/>
    <mergeCell ref="BP5284:BP5285"/>
    <mergeCell ref="AR5284:AS5285"/>
    <mergeCell ref="AT5284:AU5285"/>
    <mergeCell ref="AV5284:AW5285"/>
    <mergeCell ref="AX5284:AY5285"/>
    <mergeCell ref="AZ5284:BA5285"/>
    <mergeCell ref="BB5284:BC5285"/>
    <mergeCell ref="AF5284:AG5285"/>
    <mergeCell ref="AH5284:AI5285"/>
    <mergeCell ref="AJ5284:AK5285"/>
    <mergeCell ref="AL5284:AM5285"/>
    <mergeCell ref="AN5284:AO5285"/>
    <mergeCell ref="AP5284:AQ5285"/>
    <mergeCell ref="T5284:U5285"/>
    <mergeCell ref="V5284:W5285"/>
    <mergeCell ref="X5284:Y5285"/>
    <mergeCell ref="Z5284:AA5285"/>
    <mergeCell ref="AB5284:AC5285"/>
    <mergeCell ref="AD5284:AE5285"/>
    <mergeCell ref="H5284:I5285"/>
    <mergeCell ref="J5284:K5285"/>
    <mergeCell ref="L5284:M5285"/>
    <mergeCell ref="N5284:O5285"/>
    <mergeCell ref="P5284:Q5285"/>
    <mergeCell ref="R5284:S5285"/>
    <mergeCell ref="BJ5286:BK5287"/>
    <mergeCell ref="BL5286:BN5287"/>
    <mergeCell ref="BP5286:BP5287"/>
    <mergeCell ref="BQ5286:BQ5287"/>
    <mergeCell ref="C5287:D5287"/>
    <mergeCell ref="B5288:B5289"/>
    <mergeCell ref="C5288:D5288"/>
    <mergeCell ref="E5288:E5289"/>
    <mergeCell ref="F5288:F5289"/>
    <mergeCell ref="G5288:G5289"/>
    <mergeCell ref="AX5286:AY5287"/>
    <mergeCell ref="AZ5286:BA5287"/>
    <mergeCell ref="BB5286:BC5287"/>
    <mergeCell ref="BD5286:BE5287"/>
    <mergeCell ref="BF5286:BG5287"/>
    <mergeCell ref="BH5286:BI5287"/>
    <mergeCell ref="AL5286:AM5287"/>
    <mergeCell ref="AN5286:AO5287"/>
    <mergeCell ref="AP5286:AQ5287"/>
    <mergeCell ref="AR5286:AS5287"/>
    <mergeCell ref="AT5286:AU5287"/>
    <mergeCell ref="AV5286:AW5287"/>
    <mergeCell ref="Z5286:AA5287"/>
    <mergeCell ref="AB5286:AC5287"/>
    <mergeCell ref="AD5286:AE5287"/>
    <mergeCell ref="AF5286:AG5287"/>
    <mergeCell ref="AH5286:AI5287"/>
    <mergeCell ref="AJ5286:AK5287"/>
    <mergeCell ref="N5286:O5287"/>
    <mergeCell ref="P5286:Q5287"/>
    <mergeCell ref="R5286:S5287"/>
    <mergeCell ref="T5286:U5287"/>
    <mergeCell ref="V5286:W5287"/>
    <mergeCell ref="X5286:Y5287"/>
    <mergeCell ref="BQ5288:BQ5289"/>
    <mergeCell ref="C5289:D5289"/>
    <mergeCell ref="B5286:B5287"/>
    <mergeCell ref="C5286:D5286"/>
    <mergeCell ref="E5286:E5287"/>
    <mergeCell ref="F5286:F5287"/>
    <mergeCell ref="G5286:G5287"/>
    <mergeCell ref="H5286:I5287"/>
    <mergeCell ref="J5286:K5287"/>
    <mergeCell ref="L5286:M5287"/>
    <mergeCell ref="BD5288:BE5289"/>
    <mergeCell ref="BF5288:BG5289"/>
    <mergeCell ref="BH5288:BI5289"/>
    <mergeCell ref="BJ5288:BK5289"/>
    <mergeCell ref="BL5288:BN5289"/>
    <mergeCell ref="BP5288:BP5289"/>
    <mergeCell ref="AR5288:AS5289"/>
    <mergeCell ref="AT5288:AU5289"/>
    <mergeCell ref="AV5288:AW5289"/>
    <mergeCell ref="AX5288:AY5289"/>
    <mergeCell ref="BO5288:BO5289"/>
    <mergeCell ref="C5293:D5293"/>
    <mergeCell ref="B5290:B5291"/>
    <mergeCell ref="C5290:D5290"/>
    <mergeCell ref="E5290:E5291"/>
    <mergeCell ref="F5290:F5291"/>
    <mergeCell ref="G5290:G5291"/>
    <mergeCell ref="H5290:I5291"/>
    <mergeCell ref="J5290:K5291"/>
    <mergeCell ref="L5290:M5291"/>
    <mergeCell ref="AZ5292:BA5293"/>
    <mergeCell ref="BB5292:BC5293"/>
    <mergeCell ref="AF5292:AG5293"/>
    <mergeCell ref="AH5292:AI5293"/>
    <mergeCell ref="AJ5292:AK5293"/>
    <mergeCell ref="AL5292:AM5293"/>
    <mergeCell ref="AN5292:AO5293"/>
    <mergeCell ref="AP5292:AQ5293"/>
    <mergeCell ref="T5292:U5293"/>
    <mergeCell ref="V5292:W5293"/>
    <mergeCell ref="X5292:Y5293"/>
    <mergeCell ref="Z5292:AA5293"/>
    <mergeCell ref="AB5292:AC5293"/>
    <mergeCell ref="AD5292:AE5293"/>
    <mergeCell ref="H5292:I5293"/>
    <mergeCell ref="J5292:K5293"/>
    <mergeCell ref="L5292:M5293"/>
    <mergeCell ref="N5292:O5293"/>
    <mergeCell ref="P5292:Q5293"/>
    <mergeCell ref="R5292:S5293"/>
    <mergeCell ref="AZ5288:BA5289"/>
    <mergeCell ref="BB5288:BC5289"/>
    <mergeCell ref="AF5288:AG5289"/>
    <mergeCell ref="AH5288:AI5289"/>
    <mergeCell ref="AJ5288:AK5289"/>
    <mergeCell ref="AL5288:AM5289"/>
    <mergeCell ref="AN5288:AO5289"/>
    <mergeCell ref="AP5288:AQ5289"/>
    <mergeCell ref="T5288:U5289"/>
    <mergeCell ref="V5288:W5289"/>
    <mergeCell ref="X5288:Y5289"/>
    <mergeCell ref="Z5288:AA5289"/>
    <mergeCell ref="AB5288:AC5289"/>
    <mergeCell ref="AD5288:AE5289"/>
    <mergeCell ref="H5288:I5289"/>
    <mergeCell ref="J5288:K5289"/>
    <mergeCell ref="L5288:M5289"/>
    <mergeCell ref="N5288:O5289"/>
    <mergeCell ref="P5288:Q5289"/>
    <mergeCell ref="R5288:S5289"/>
    <mergeCell ref="BJ5290:BK5291"/>
    <mergeCell ref="BL5290:BN5291"/>
    <mergeCell ref="BP5290:BP5291"/>
    <mergeCell ref="BO5290:BO5291"/>
    <mergeCell ref="C5295:D5295"/>
    <mergeCell ref="B5296:B5297"/>
    <mergeCell ref="C5296:D5296"/>
    <mergeCell ref="E5296:E5297"/>
    <mergeCell ref="F5296:F5297"/>
    <mergeCell ref="G5296:G5297"/>
    <mergeCell ref="AX5294:AY5295"/>
    <mergeCell ref="AZ5294:BA5295"/>
    <mergeCell ref="BB5294:BC5295"/>
    <mergeCell ref="BD5294:BE5295"/>
    <mergeCell ref="BF5294:BG5295"/>
    <mergeCell ref="BH5294:BI5295"/>
    <mergeCell ref="AL5294:AM5295"/>
    <mergeCell ref="AN5294:AO5295"/>
    <mergeCell ref="AP5294:AQ5295"/>
    <mergeCell ref="AR5294:AS5295"/>
    <mergeCell ref="AT5294:AU5295"/>
    <mergeCell ref="AV5294:AW5295"/>
    <mergeCell ref="Z5294:AA5295"/>
    <mergeCell ref="AB5294:AC5295"/>
    <mergeCell ref="AD5294:AE5295"/>
    <mergeCell ref="AF5294:AG5295"/>
    <mergeCell ref="AH5294:AI5295"/>
    <mergeCell ref="AJ5294:AK5295"/>
    <mergeCell ref="N5294:O5295"/>
    <mergeCell ref="P5294:Q5295"/>
    <mergeCell ref="R5294:S5295"/>
    <mergeCell ref="T5294:U5295"/>
    <mergeCell ref="V5294:W5295"/>
    <mergeCell ref="X5294:Y5295"/>
    <mergeCell ref="C5291:D5291"/>
    <mergeCell ref="B5292:B5293"/>
    <mergeCell ref="C5292:D5292"/>
    <mergeCell ref="E5292:E5293"/>
    <mergeCell ref="F5292:F5293"/>
    <mergeCell ref="G5292:G5293"/>
    <mergeCell ref="AX5290:AY5291"/>
    <mergeCell ref="AZ5290:BA5291"/>
    <mergeCell ref="BB5290:BC5291"/>
    <mergeCell ref="BD5290:BE5291"/>
    <mergeCell ref="BF5290:BG5291"/>
    <mergeCell ref="BH5290:BI5291"/>
    <mergeCell ref="AL5290:AM5291"/>
    <mergeCell ref="AN5290:AO5291"/>
    <mergeCell ref="AP5290:AQ5291"/>
    <mergeCell ref="AR5290:AS5291"/>
    <mergeCell ref="AT5290:AU5291"/>
    <mergeCell ref="AV5290:AW5291"/>
    <mergeCell ref="Z5290:AA5291"/>
    <mergeCell ref="AB5290:AC5291"/>
    <mergeCell ref="AD5290:AE5291"/>
    <mergeCell ref="AF5290:AG5291"/>
    <mergeCell ref="AH5290:AI5291"/>
    <mergeCell ref="AJ5290:AK5291"/>
    <mergeCell ref="N5290:O5291"/>
    <mergeCell ref="P5290:Q5291"/>
    <mergeCell ref="R5290:S5291"/>
    <mergeCell ref="T5290:U5291"/>
    <mergeCell ref="V5290:W5291"/>
    <mergeCell ref="X5290:Y5291"/>
    <mergeCell ref="BQ5296:BQ5297"/>
    <mergeCell ref="C5297:D5297"/>
    <mergeCell ref="B5294:B5295"/>
    <mergeCell ref="C5294:D5294"/>
    <mergeCell ref="E5294:E5295"/>
    <mergeCell ref="F5294:F5295"/>
    <mergeCell ref="G5294:G5295"/>
    <mergeCell ref="H5294:I5295"/>
    <mergeCell ref="J5294:K5295"/>
    <mergeCell ref="L5294:M5295"/>
    <mergeCell ref="BD5296:BE5297"/>
    <mergeCell ref="BF5296:BG5297"/>
    <mergeCell ref="BH5296:BI5297"/>
    <mergeCell ref="BJ5296:BK5297"/>
    <mergeCell ref="BL5296:BN5297"/>
    <mergeCell ref="BP5296:BP5297"/>
    <mergeCell ref="AR5296:AS5297"/>
    <mergeCell ref="AT5296:AU5297"/>
    <mergeCell ref="AV5296:AW5297"/>
    <mergeCell ref="AX5296:AY5297"/>
    <mergeCell ref="AZ5296:BA5297"/>
    <mergeCell ref="BB5296:BC5297"/>
    <mergeCell ref="AF5296:AG5297"/>
    <mergeCell ref="BO5296:BO5297"/>
    <mergeCell ref="B5298:B5299"/>
    <mergeCell ref="C5298:D5298"/>
    <mergeCell ref="E5298:E5299"/>
    <mergeCell ref="F5298:F5299"/>
    <mergeCell ref="G5298:G5299"/>
    <mergeCell ref="H5298:I5299"/>
    <mergeCell ref="J5298:K5299"/>
    <mergeCell ref="L5298:M5299"/>
    <mergeCell ref="BO5298:BO5299"/>
    <mergeCell ref="BJ5294:BK5295"/>
    <mergeCell ref="BL5294:BN5295"/>
    <mergeCell ref="BP5294:BP5295"/>
    <mergeCell ref="BH5300:BI5301"/>
    <mergeCell ref="BJ5300:BK5301"/>
    <mergeCell ref="BL5300:BN5301"/>
    <mergeCell ref="BP5300:BP5301"/>
    <mergeCell ref="AR5300:AS5301"/>
    <mergeCell ref="AT5300:AU5301"/>
    <mergeCell ref="AV5300:AW5301"/>
    <mergeCell ref="AX5300:AY5301"/>
    <mergeCell ref="AZ5300:BA5301"/>
    <mergeCell ref="BB5300:BC5301"/>
    <mergeCell ref="AF5300:AG5301"/>
    <mergeCell ref="AH5300:AI5301"/>
    <mergeCell ref="AJ5300:AK5301"/>
    <mergeCell ref="AL5300:AM5301"/>
    <mergeCell ref="AN5300:AO5301"/>
    <mergeCell ref="AP5300:AQ5301"/>
    <mergeCell ref="T5300:U5301"/>
    <mergeCell ref="V5300:W5301"/>
    <mergeCell ref="X5300:Y5301"/>
    <mergeCell ref="Z5300:AA5301"/>
    <mergeCell ref="AB5300:AC5301"/>
    <mergeCell ref="AD5300:AE5301"/>
    <mergeCell ref="H5300:I5301"/>
    <mergeCell ref="J5300:K5301"/>
    <mergeCell ref="L5300:M5301"/>
    <mergeCell ref="N5300:O5301"/>
    <mergeCell ref="P5300:Q5301"/>
    <mergeCell ref="R5300:S5301"/>
    <mergeCell ref="BO5300:BO5301"/>
    <mergeCell ref="H5296:I5297"/>
    <mergeCell ref="J5296:K5297"/>
    <mergeCell ref="L5296:M5297"/>
    <mergeCell ref="N5296:O5297"/>
    <mergeCell ref="P5296:Q5297"/>
    <mergeCell ref="R5296:S5297"/>
    <mergeCell ref="BJ5298:BK5299"/>
    <mergeCell ref="BL5298:BN5299"/>
    <mergeCell ref="BP5298:BP5299"/>
    <mergeCell ref="B5307:C5307"/>
    <mergeCell ref="H5307:J5307"/>
    <mergeCell ref="L5307:N5307"/>
    <mergeCell ref="O5307:R5307"/>
    <mergeCell ref="AB5320:AC5320"/>
    <mergeCell ref="AD5320:AE5320"/>
    <mergeCell ref="AF5320:AG5320"/>
    <mergeCell ref="AH5320:AI5320"/>
    <mergeCell ref="BO5304:BO5305"/>
    <mergeCell ref="BP5306:BQ5306"/>
    <mergeCell ref="BO5319:BO5320"/>
    <mergeCell ref="BQ5298:BQ5299"/>
    <mergeCell ref="C5299:D5299"/>
    <mergeCell ref="B5300:B5301"/>
    <mergeCell ref="C5300:D5300"/>
    <mergeCell ref="E5300:E5301"/>
    <mergeCell ref="F5300:F5301"/>
    <mergeCell ref="G5300:G5301"/>
    <mergeCell ref="AX5298:AY5299"/>
    <mergeCell ref="AZ5298:BA5299"/>
    <mergeCell ref="BB5298:BC5299"/>
    <mergeCell ref="BD5298:BE5299"/>
    <mergeCell ref="BF5298:BG5299"/>
    <mergeCell ref="BH5298:BI5299"/>
    <mergeCell ref="AL5298:AM5299"/>
    <mergeCell ref="AN5298:AO5299"/>
    <mergeCell ref="AP5298:AQ5299"/>
    <mergeCell ref="AR5298:AS5299"/>
    <mergeCell ref="AT5298:AU5299"/>
    <mergeCell ref="AV5298:AW5299"/>
    <mergeCell ref="Z5298:AA5299"/>
    <mergeCell ref="AB5298:AC5299"/>
    <mergeCell ref="BQ5302:BQ5303"/>
    <mergeCell ref="B5304:C5304"/>
    <mergeCell ref="BD5302:BE5303"/>
    <mergeCell ref="BF5302:BG5303"/>
    <mergeCell ref="BH5302:BI5303"/>
    <mergeCell ref="BJ5302:BK5303"/>
    <mergeCell ref="BL5302:BN5303"/>
    <mergeCell ref="BP5302:BP5303"/>
    <mergeCell ref="AR5302:AS5303"/>
    <mergeCell ref="AD5298:AE5299"/>
    <mergeCell ref="AF5298:AG5299"/>
    <mergeCell ref="AH5298:AI5299"/>
    <mergeCell ref="AJ5298:AK5299"/>
    <mergeCell ref="N5298:O5299"/>
    <mergeCell ref="P5298:Q5299"/>
    <mergeCell ref="R5298:S5299"/>
    <mergeCell ref="T5298:U5299"/>
    <mergeCell ref="V5298:W5299"/>
    <mergeCell ref="X5298:Y5299"/>
    <mergeCell ref="BQ5300:BQ5301"/>
    <mergeCell ref="C5301:D5301"/>
    <mergeCell ref="B5302:C5303"/>
    <mergeCell ref="D5302:E5303"/>
    <mergeCell ref="H5302:I5303"/>
    <mergeCell ref="J5302:K5303"/>
    <mergeCell ref="L5302:M5303"/>
    <mergeCell ref="N5302:O5303"/>
    <mergeCell ref="P5302:Q5303"/>
    <mergeCell ref="R5302:S5303"/>
    <mergeCell ref="D5304:E5305"/>
    <mergeCell ref="BD5300:BE5301"/>
    <mergeCell ref="BF5300:BG5301"/>
    <mergeCell ref="H5304:I5305"/>
    <mergeCell ref="J5304:K5305"/>
    <mergeCell ref="L5304:M5305"/>
    <mergeCell ref="N5304:O5305"/>
    <mergeCell ref="P5304:Q5305"/>
    <mergeCell ref="R5304:S5305"/>
    <mergeCell ref="T5304:U5305"/>
    <mergeCell ref="V5304:W5305"/>
    <mergeCell ref="X5304:Y5305"/>
    <mergeCell ref="Z5304:AA5305"/>
    <mergeCell ref="AB5304:AC5305"/>
    <mergeCell ref="AD5304:AE5305"/>
    <mergeCell ref="AF5304:AG5305"/>
    <mergeCell ref="AH5304:AI5305"/>
    <mergeCell ref="AJ5304:AK5305"/>
    <mergeCell ref="AL5304:AM5305"/>
    <mergeCell ref="AN5304:AO5305"/>
    <mergeCell ref="AP5304:AQ5305"/>
    <mergeCell ref="AR5304:AS5305"/>
    <mergeCell ref="AT5304:AU5305"/>
    <mergeCell ref="AV5304:AW5305"/>
    <mergeCell ref="AX5304:AY5305"/>
    <mergeCell ref="AZ5304:BA5305"/>
    <mergeCell ref="BB5304:BC5305"/>
    <mergeCell ref="AT5302:AU5303"/>
    <mergeCell ref="AV5302:AW5303"/>
    <mergeCell ref="AX5302:AY5303"/>
    <mergeCell ref="H5321:I5322"/>
    <mergeCell ref="J5321:K5322"/>
    <mergeCell ref="L5321:M5322"/>
    <mergeCell ref="AV5320:AW5320"/>
    <mergeCell ref="AX5320:AY5320"/>
    <mergeCell ref="AZ5320:BA5320"/>
    <mergeCell ref="BB5320:BC5320"/>
    <mergeCell ref="BD5320:BE5320"/>
    <mergeCell ref="BF5320:BG5320"/>
    <mergeCell ref="AJ5320:AK5320"/>
    <mergeCell ref="AL5320:AM5320"/>
    <mergeCell ref="AN5320:AO5320"/>
    <mergeCell ref="AP5320:AQ5320"/>
    <mergeCell ref="AR5320:AS5320"/>
    <mergeCell ref="AT5320:AU5320"/>
    <mergeCell ref="BF5319:BK5319"/>
    <mergeCell ref="BL5319:BN5320"/>
    <mergeCell ref="J5320:K5320"/>
    <mergeCell ref="L5320:M5320"/>
    <mergeCell ref="N5320:O5320"/>
    <mergeCell ref="P5320:Q5320"/>
    <mergeCell ref="R5320:S5320"/>
    <mergeCell ref="T5320:U5320"/>
    <mergeCell ref="Z5319:AA5320"/>
    <mergeCell ref="AB5319:AG5319"/>
    <mergeCell ref="AH5319:AM5319"/>
    <mergeCell ref="AN5319:AS5319"/>
    <mergeCell ref="AT5319:AY5319"/>
    <mergeCell ref="AZ5319:BE5319"/>
    <mergeCell ref="AZ5302:BA5303"/>
    <mergeCell ref="BB5302:BC5303"/>
    <mergeCell ref="AF5302:AG5303"/>
    <mergeCell ref="AH5302:AI5303"/>
    <mergeCell ref="AJ5302:AK5303"/>
    <mergeCell ref="AL5302:AM5303"/>
    <mergeCell ref="AN5302:AO5303"/>
    <mergeCell ref="AP5302:AQ5303"/>
    <mergeCell ref="T5302:U5303"/>
    <mergeCell ref="V5302:W5303"/>
    <mergeCell ref="X5302:Y5303"/>
    <mergeCell ref="Z5302:AA5303"/>
    <mergeCell ref="AB5302:AC5303"/>
    <mergeCell ref="AD5302:AE5303"/>
    <mergeCell ref="BH5320:BI5320"/>
    <mergeCell ref="BJ5320:BK5320"/>
    <mergeCell ref="B5309:C5309"/>
    <mergeCell ref="H5309:J5309"/>
    <mergeCell ref="L5309:N5309"/>
    <mergeCell ref="BJ5321:BK5322"/>
    <mergeCell ref="BL5321:BN5322"/>
    <mergeCell ref="BP5321:BP5322"/>
    <mergeCell ref="BQ5321:BQ5322"/>
    <mergeCell ref="AX5321:AY5322"/>
    <mergeCell ref="AZ5321:BA5322"/>
    <mergeCell ref="BB5321:BC5322"/>
    <mergeCell ref="BD5321:BE5322"/>
    <mergeCell ref="BF5321:BG5322"/>
    <mergeCell ref="BH5321:BI5322"/>
    <mergeCell ref="AL5321:AM5322"/>
    <mergeCell ref="AN5321:AO5322"/>
    <mergeCell ref="AP5321:AQ5322"/>
    <mergeCell ref="AR5321:AS5322"/>
    <mergeCell ref="AT5321:AU5322"/>
    <mergeCell ref="AV5321:AW5322"/>
    <mergeCell ref="Z5321:AA5322"/>
    <mergeCell ref="AB5321:AC5322"/>
    <mergeCell ref="AD5321:AE5322"/>
    <mergeCell ref="AF5321:AG5322"/>
    <mergeCell ref="AH5321:AI5322"/>
    <mergeCell ref="AJ5321:AK5322"/>
    <mergeCell ref="N5321:O5322"/>
    <mergeCell ref="P5321:Q5322"/>
    <mergeCell ref="R5321:S5322"/>
    <mergeCell ref="T5321:U5322"/>
    <mergeCell ref="V5321:W5322"/>
    <mergeCell ref="X5321:Y5322"/>
    <mergeCell ref="B5321:B5322"/>
    <mergeCell ref="C5321:D5321"/>
    <mergeCell ref="E5321:E5322"/>
    <mergeCell ref="F5321:F5322"/>
    <mergeCell ref="G5321:G5322"/>
    <mergeCell ref="BO5321:BO5322"/>
    <mergeCell ref="C5322:D5322"/>
    <mergeCell ref="BD5316:BM5316"/>
    <mergeCell ref="B5319:B5320"/>
    <mergeCell ref="C5319:D5320"/>
    <mergeCell ref="F5319:F5320"/>
    <mergeCell ref="G5319:G5320"/>
    <mergeCell ref="H5319:I5320"/>
    <mergeCell ref="J5319:O5319"/>
    <mergeCell ref="P5319:U5319"/>
    <mergeCell ref="V5319:W5320"/>
    <mergeCell ref="X5319:Y5320"/>
    <mergeCell ref="B5312:BN5312"/>
    <mergeCell ref="E5314:AC5314"/>
    <mergeCell ref="AE5314:AK5314"/>
    <mergeCell ref="AL5314:BM5314"/>
    <mergeCell ref="C5316:D5316"/>
    <mergeCell ref="E5316:AC5316"/>
    <mergeCell ref="AE5316:AH5316"/>
    <mergeCell ref="AI5316:AZ5316"/>
    <mergeCell ref="BA5316:BC5316"/>
    <mergeCell ref="AO5309:AQ5309"/>
    <mergeCell ref="AS5309:AU5309"/>
    <mergeCell ref="AZ5309:BD5309"/>
    <mergeCell ref="BE5309:BG5309"/>
    <mergeCell ref="BI5309:BK5309"/>
    <mergeCell ref="BA5310:BN5310"/>
    <mergeCell ref="S5309:U5309"/>
    <mergeCell ref="C5324:D5324"/>
    <mergeCell ref="B5325:B5326"/>
    <mergeCell ref="C5325:D5325"/>
    <mergeCell ref="E5325:E5326"/>
    <mergeCell ref="F5325:F5326"/>
    <mergeCell ref="G5325:G5326"/>
    <mergeCell ref="H5325:I5326"/>
    <mergeCell ref="J5325:K5326"/>
    <mergeCell ref="L5325:M5326"/>
    <mergeCell ref="BD5323:BE5324"/>
    <mergeCell ref="BF5323:BG5324"/>
    <mergeCell ref="BH5323:BI5324"/>
    <mergeCell ref="BJ5323:BK5324"/>
    <mergeCell ref="BL5323:BN5324"/>
    <mergeCell ref="BP5323:BP5324"/>
    <mergeCell ref="AR5323:AS5324"/>
    <mergeCell ref="AT5323:AU5324"/>
    <mergeCell ref="AV5323:AW5324"/>
    <mergeCell ref="AX5323:AY5324"/>
    <mergeCell ref="AZ5323:BA5324"/>
    <mergeCell ref="BB5323:BC5324"/>
    <mergeCell ref="AF5323:AG5324"/>
    <mergeCell ref="AH5323:AI5324"/>
    <mergeCell ref="AJ5323:AK5324"/>
    <mergeCell ref="AL5323:AM5324"/>
    <mergeCell ref="AN5323:AO5324"/>
    <mergeCell ref="AP5323:AQ5324"/>
    <mergeCell ref="T5323:U5324"/>
    <mergeCell ref="V5323:W5324"/>
    <mergeCell ref="X5323:Y5324"/>
    <mergeCell ref="Z5323:AA5324"/>
    <mergeCell ref="AB5323:AC5324"/>
    <mergeCell ref="AD5323:AE5324"/>
    <mergeCell ref="H5323:I5324"/>
    <mergeCell ref="J5323:K5324"/>
    <mergeCell ref="L5323:M5324"/>
    <mergeCell ref="N5323:O5324"/>
    <mergeCell ref="P5323:Q5324"/>
    <mergeCell ref="R5323:S5324"/>
    <mergeCell ref="BJ5325:BK5326"/>
    <mergeCell ref="BL5325:BN5326"/>
    <mergeCell ref="BP5325:BP5326"/>
    <mergeCell ref="C5326:D5326"/>
    <mergeCell ref="BO5323:BO5324"/>
    <mergeCell ref="B5327:B5328"/>
    <mergeCell ref="C5327:D5327"/>
    <mergeCell ref="E5327:E5328"/>
    <mergeCell ref="F5327:F5328"/>
    <mergeCell ref="G5327:G5328"/>
    <mergeCell ref="AX5325:AY5326"/>
    <mergeCell ref="AZ5325:BA5326"/>
    <mergeCell ref="BB5325:BC5326"/>
    <mergeCell ref="BD5325:BE5326"/>
    <mergeCell ref="BF5325:BG5326"/>
    <mergeCell ref="BH5325:BI5326"/>
    <mergeCell ref="AL5325:AM5326"/>
    <mergeCell ref="AN5325:AO5326"/>
    <mergeCell ref="AP5325:AQ5326"/>
    <mergeCell ref="AR5325:AS5326"/>
    <mergeCell ref="AT5325:AU5326"/>
    <mergeCell ref="AV5325:AW5326"/>
    <mergeCell ref="Z5325:AA5326"/>
    <mergeCell ref="AB5325:AC5326"/>
    <mergeCell ref="AD5325:AE5326"/>
    <mergeCell ref="AF5325:AG5326"/>
    <mergeCell ref="AH5325:AI5326"/>
    <mergeCell ref="AJ5325:AK5326"/>
    <mergeCell ref="N5325:O5326"/>
    <mergeCell ref="P5325:Q5326"/>
    <mergeCell ref="R5325:S5326"/>
    <mergeCell ref="T5325:U5326"/>
    <mergeCell ref="V5325:W5326"/>
    <mergeCell ref="X5325:Y5326"/>
    <mergeCell ref="BQ5327:BQ5328"/>
    <mergeCell ref="C5328:D5328"/>
    <mergeCell ref="B5323:B5324"/>
    <mergeCell ref="C5323:D5323"/>
    <mergeCell ref="E5323:E5324"/>
    <mergeCell ref="F5323:F5324"/>
    <mergeCell ref="G5323:G5324"/>
    <mergeCell ref="BD5327:BE5328"/>
    <mergeCell ref="BF5327:BG5328"/>
    <mergeCell ref="BH5327:BI5328"/>
    <mergeCell ref="BJ5327:BK5328"/>
    <mergeCell ref="BL5327:BN5328"/>
    <mergeCell ref="BP5327:BP5328"/>
    <mergeCell ref="AR5327:AS5328"/>
    <mergeCell ref="AT5327:AU5328"/>
    <mergeCell ref="AV5327:AW5328"/>
    <mergeCell ref="AX5327:AY5328"/>
    <mergeCell ref="AZ5327:BA5328"/>
    <mergeCell ref="BB5327:BC5328"/>
    <mergeCell ref="AF5327:AG5328"/>
    <mergeCell ref="AH5327:AI5328"/>
    <mergeCell ref="AJ5327:AK5328"/>
    <mergeCell ref="AL5327:AM5328"/>
    <mergeCell ref="AN5327:AO5328"/>
    <mergeCell ref="AP5327:AQ5328"/>
    <mergeCell ref="T5327:U5328"/>
    <mergeCell ref="V5327:W5328"/>
    <mergeCell ref="X5327:Y5328"/>
    <mergeCell ref="Z5327:AA5328"/>
    <mergeCell ref="AB5327:AC5328"/>
    <mergeCell ref="AD5327:AE5328"/>
    <mergeCell ref="H5327:I5328"/>
    <mergeCell ref="J5327:K5328"/>
    <mergeCell ref="L5327:M5328"/>
    <mergeCell ref="N5327:O5328"/>
    <mergeCell ref="P5327:Q5328"/>
    <mergeCell ref="R5327:S5328"/>
    <mergeCell ref="BJ5329:BK5330"/>
    <mergeCell ref="BL5329:BN5330"/>
    <mergeCell ref="BP5329:BP5330"/>
    <mergeCell ref="BQ5329:BQ5330"/>
    <mergeCell ref="C5330:D5330"/>
    <mergeCell ref="B5331:B5332"/>
    <mergeCell ref="C5331:D5331"/>
    <mergeCell ref="E5331:E5332"/>
    <mergeCell ref="F5331:F5332"/>
    <mergeCell ref="G5331:G5332"/>
    <mergeCell ref="AX5329:AY5330"/>
    <mergeCell ref="AZ5329:BA5330"/>
    <mergeCell ref="BB5329:BC5330"/>
    <mergeCell ref="BD5329:BE5330"/>
    <mergeCell ref="BF5329:BG5330"/>
    <mergeCell ref="BH5329:BI5330"/>
    <mergeCell ref="AL5329:AM5330"/>
    <mergeCell ref="AN5329:AO5330"/>
    <mergeCell ref="AP5329:AQ5330"/>
    <mergeCell ref="AR5329:AS5330"/>
    <mergeCell ref="AT5329:AU5330"/>
    <mergeCell ref="AV5329:AW5330"/>
    <mergeCell ref="Z5329:AA5330"/>
    <mergeCell ref="AB5329:AC5330"/>
    <mergeCell ref="AD5329:AE5330"/>
    <mergeCell ref="AF5329:AG5330"/>
    <mergeCell ref="AH5329:AI5330"/>
    <mergeCell ref="AJ5329:AK5330"/>
    <mergeCell ref="N5329:O5330"/>
    <mergeCell ref="P5329:Q5330"/>
    <mergeCell ref="R5329:S5330"/>
    <mergeCell ref="T5329:U5330"/>
    <mergeCell ref="V5329:W5330"/>
    <mergeCell ref="X5329:Y5330"/>
    <mergeCell ref="BQ5331:BQ5332"/>
    <mergeCell ref="C5332:D5332"/>
    <mergeCell ref="B5329:B5330"/>
    <mergeCell ref="C5329:D5329"/>
    <mergeCell ref="E5329:E5330"/>
    <mergeCell ref="F5329:F5330"/>
    <mergeCell ref="G5329:G5330"/>
    <mergeCell ref="H5329:I5330"/>
    <mergeCell ref="J5329:K5330"/>
    <mergeCell ref="L5329:M5330"/>
    <mergeCell ref="BD5331:BE5332"/>
    <mergeCell ref="BF5331:BG5332"/>
    <mergeCell ref="BH5331:BI5332"/>
    <mergeCell ref="BJ5331:BK5332"/>
    <mergeCell ref="BL5331:BN5332"/>
    <mergeCell ref="BP5331:BP5332"/>
    <mergeCell ref="AR5331:AS5332"/>
    <mergeCell ref="AT5331:AU5332"/>
    <mergeCell ref="AV5331:AW5332"/>
    <mergeCell ref="AX5331:AY5332"/>
    <mergeCell ref="AZ5331:BA5332"/>
    <mergeCell ref="BB5331:BC5332"/>
    <mergeCell ref="AF5331:AG5332"/>
    <mergeCell ref="AH5331:AI5332"/>
    <mergeCell ref="AJ5331:AK5332"/>
    <mergeCell ref="AL5331:AM5332"/>
    <mergeCell ref="AN5331:AO5332"/>
    <mergeCell ref="AP5331:AQ5332"/>
    <mergeCell ref="T5331:U5332"/>
    <mergeCell ref="V5331:W5332"/>
    <mergeCell ref="X5331:Y5332"/>
    <mergeCell ref="Z5331:AA5332"/>
    <mergeCell ref="AB5331:AC5332"/>
    <mergeCell ref="AD5331:AE5332"/>
    <mergeCell ref="H5331:I5332"/>
    <mergeCell ref="J5331:K5332"/>
    <mergeCell ref="L5331:M5332"/>
    <mergeCell ref="N5331:O5332"/>
    <mergeCell ref="P5331:Q5332"/>
    <mergeCell ref="R5331:S5332"/>
    <mergeCell ref="BJ5333:BK5334"/>
    <mergeCell ref="BL5333:BN5334"/>
    <mergeCell ref="BP5333:BP5334"/>
    <mergeCell ref="BQ5333:BQ5334"/>
    <mergeCell ref="C5334:D5334"/>
    <mergeCell ref="B5335:B5336"/>
    <mergeCell ref="C5335:D5335"/>
    <mergeCell ref="E5335:E5336"/>
    <mergeCell ref="F5335:F5336"/>
    <mergeCell ref="G5335:G5336"/>
    <mergeCell ref="AX5333:AY5334"/>
    <mergeCell ref="AZ5333:BA5334"/>
    <mergeCell ref="BB5333:BC5334"/>
    <mergeCell ref="BD5333:BE5334"/>
    <mergeCell ref="BF5333:BG5334"/>
    <mergeCell ref="BH5333:BI5334"/>
    <mergeCell ref="AL5333:AM5334"/>
    <mergeCell ref="AN5333:AO5334"/>
    <mergeCell ref="AP5333:AQ5334"/>
    <mergeCell ref="AR5333:AS5334"/>
    <mergeCell ref="AT5333:AU5334"/>
    <mergeCell ref="AV5333:AW5334"/>
    <mergeCell ref="Z5333:AA5334"/>
    <mergeCell ref="AB5333:AC5334"/>
    <mergeCell ref="AD5333:AE5334"/>
    <mergeCell ref="AF5333:AG5334"/>
    <mergeCell ref="AH5333:AI5334"/>
    <mergeCell ref="AJ5333:AK5334"/>
    <mergeCell ref="N5333:O5334"/>
    <mergeCell ref="P5333:Q5334"/>
    <mergeCell ref="R5333:S5334"/>
    <mergeCell ref="T5333:U5334"/>
    <mergeCell ref="V5333:W5334"/>
    <mergeCell ref="X5333:Y5334"/>
    <mergeCell ref="BQ5335:BQ5336"/>
    <mergeCell ref="C5336:D5336"/>
    <mergeCell ref="B5333:B5334"/>
    <mergeCell ref="C5333:D5333"/>
    <mergeCell ref="E5333:E5334"/>
    <mergeCell ref="F5333:F5334"/>
    <mergeCell ref="G5333:G5334"/>
    <mergeCell ref="H5333:I5334"/>
    <mergeCell ref="J5333:K5334"/>
    <mergeCell ref="L5333:M5334"/>
    <mergeCell ref="BD5335:BE5336"/>
    <mergeCell ref="BF5335:BG5336"/>
    <mergeCell ref="BH5335:BI5336"/>
    <mergeCell ref="BJ5335:BK5336"/>
    <mergeCell ref="BL5335:BN5336"/>
    <mergeCell ref="BP5335:BP5336"/>
    <mergeCell ref="AR5335:AS5336"/>
    <mergeCell ref="AT5335:AU5336"/>
    <mergeCell ref="AV5335:AW5336"/>
    <mergeCell ref="AX5335:AY5336"/>
    <mergeCell ref="AZ5335:BA5336"/>
    <mergeCell ref="BB5335:BC5336"/>
    <mergeCell ref="AF5335:AG5336"/>
    <mergeCell ref="AH5335:AI5336"/>
    <mergeCell ref="AJ5335:AK5336"/>
    <mergeCell ref="AL5335:AM5336"/>
    <mergeCell ref="AN5335:AO5336"/>
    <mergeCell ref="AP5335:AQ5336"/>
    <mergeCell ref="T5335:U5336"/>
    <mergeCell ref="V5335:W5336"/>
    <mergeCell ref="X5335:Y5336"/>
    <mergeCell ref="Z5335:AA5336"/>
    <mergeCell ref="AB5335:AC5336"/>
    <mergeCell ref="AD5335:AE5336"/>
    <mergeCell ref="H5335:I5336"/>
    <mergeCell ref="J5335:K5336"/>
    <mergeCell ref="L5335:M5336"/>
    <mergeCell ref="N5335:O5336"/>
    <mergeCell ref="P5335:Q5336"/>
    <mergeCell ref="R5335:S5336"/>
    <mergeCell ref="BO5333:BO5334"/>
    <mergeCell ref="BO5335:BO5336"/>
    <mergeCell ref="BJ5337:BK5338"/>
    <mergeCell ref="BL5337:BN5338"/>
    <mergeCell ref="BP5337:BP5338"/>
    <mergeCell ref="BQ5337:BQ5338"/>
    <mergeCell ref="C5338:D5338"/>
    <mergeCell ref="B5339:B5340"/>
    <mergeCell ref="C5339:D5339"/>
    <mergeCell ref="E5339:E5340"/>
    <mergeCell ref="F5339:F5340"/>
    <mergeCell ref="G5339:G5340"/>
    <mergeCell ref="AX5337:AY5338"/>
    <mergeCell ref="AZ5337:BA5338"/>
    <mergeCell ref="BB5337:BC5338"/>
    <mergeCell ref="BD5337:BE5338"/>
    <mergeCell ref="BF5337:BG5338"/>
    <mergeCell ref="BH5337:BI5338"/>
    <mergeCell ref="AL5337:AM5338"/>
    <mergeCell ref="AN5337:AO5338"/>
    <mergeCell ref="AP5337:AQ5338"/>
    <mergeCell ref="AR5337:AS5338"/>
    <mergeCell ref="AT5337:AU5338"/>
    <mergeCell ref="AV5337:AW5338"/>
    <mergeCell ref="Z5337:AA5338"/>
    <mergeCell ref="AB5337:AC5338"/>
    <mergeCell ref="AD5337:AE5338"/>
    <mergeCell ref="AF5337:AG5338"/>
    <mergeCell ref="AH5337:AI5338"/>
    <mergeCell ref="AJ5337:AK5338"/>
    <mergeCell ref="N5337:O5338"/>
    <mergeCell ref="P5337:Q5338"/>
    <mergeCell ref="R5337:S5338"/>
    <mergeCell ref="T5337:U5338"/>
    <mergeCell ref="V5337:W5338"/>
    <mergeCell ref="X5337:Y5338"/>
    <mergeCell ref="BQ5339:BQ5340"/>
    <mergeCell ref="C5340:D5340"/>
    <mergeCell ref="B5337:B5338"/>
    <mergeCell ref="C5337:D5337"/>
    <mergeCell ref="E5337:E5338"/>
    <mergeCell ref="F5337:F5338"/>
    <mergeCell ref="G5337:G5338"/>
    <mergeCell ref="H5337:I5338"/>
    <mergeCell ref="J5337:K5338"/>
    <mergeCell ref="L5337:M5338"/>
    <mergeCell ref="BD5339:BE5340"/>
    <mergeCell ref="BF5339:BG5340"/>
    <mergeCell ref="BH5339:BI5340"/>
    <mergeCell ref="BJ5339:BK5340"/>
    <mergeCell ref="BL5339:BN5340"/>
    <mergeCell ref="BP5339:BP5340"/>
    <mergeCell ref="AR5339:AS5340"/>
    <mergeCell ref="AT5339:AU5340"/>
    <mergeCell ref="AV5339:AW5340"/>
    <mergeCell ref="AX5339:AY5340"/>
    <mergeCell ref="AZ5339:BA5340"/>
    <mergeCell ref="BB5339:BC5340"/>
    <mergeCell ref="AF5339:AG5340"/>
    <mergeCell ref="AH5339:AI5340"/>
    <mergeCell ref="AJ5339:AK5340"/>
    <mergeCell ref="AL5339:AM5340"/>
    <mergeCell ref="AN5339:AO5340"/>
    <mergeCell ref="AP5339:AQ5340"/>
    <mergeCell ref="T5339:U5340"/>
    <mergeCell ref="V5339:W5340"/>
    <mergeCell ref="X5339:Y5340"/>
    <mergeCell ref="Z5339:AA5340"/>
    <mergeCell ref="AB5339:AC5340"/>
    <mergeCell ref="AD5339:AE5340"/>
    <mergeCell ref="H5339:I5340"/>
    <mergeCell ref="J5339:K5340"/>
    <mergeCell ref="L5339:M5340"/>
    <mergeCell ref="N5339:O5340"/>
    <mergeCell ref="P5339:Q5340"/>
    <mergeCell ref="R5339:S5340"/>
    <mergeCell ref="BJ5341:BK5342"/>
    <mergeCell ref="BL5341:BN5342"/>
    <mergeCell ref="BP5341:BP5342"/>
    <mergeCell ref="BQ5341:BQ5342"/>
    <mergeCell ref="C5342:D5342"/>
    <mergeCell ref="B5343:B5344"/>
    <mergeCell ref="C5343:D5343"/>
    <mergeCell ref="E5343:E5344"/>
    <mergeCell ref="F5343:F5344"/>
    <mergeCell ref="G5343:G5344"/>
    <mergeCell ref="AX5341:AY5342"/>
    <mergeCell ref="AZ5341:BA5342"/>
    <mergeCell ref="BB5341:BC5342"/>
    <mergeCell ref="BD5341:BE5342"/>
    <mergeCell ref="BF5341:BG5342"/>
    <mergeCell ref="BH5341:BI5342"/>
    <mergeCell ref="AL5341:AM5342"/>
    <mergeCell ref="AN5341:AO5342"/>
    <mergeCell ref="AP5341:AQ5342"/>
    <mergeCell ref="AR5341:AS5342"/>
    <mergeCell ref="AT5341:AU5342"/>
    <mergeCell ref="AV5341:AW5342"/>
    <mergeCell ref="Z5341:AA5342"/>
    <mergeCell ref="AB5341:AC5342"/>
    <mergeCell ref="AD5341:AE5342"/>
    <mergeCell ref="AF5341:AG5342"/>
    <mergeCell ref="AH5341:AI5342"/>
    <mergeCell ref="AJ5341:AK5342"/>
    <mergeCell ref="N5341:O5342"/>
    <mergeCell ref="P5341:Q5342"/>
    <mergeCell ref="R5341:S5342"/>
    <mergeCell ref="T5341:U5342"/>
    <mergeCell ref="V5341:W5342"/>
    <mergeCell ref="X5341:Y5342"/>
    <mergeCell ref="BQ5343:BQ5344"/>
    <mergeCell ref="C5344:D5344"/>
    <mergeCell ref="B5341:B5342"/>
    <mergeCell ref="C5341:D5341"/>
    <mergeCell ref="E5341:E5342"/>
    <mergeCell ref="F5341:F5342"/>
    <mergeCell ref="G5341:G5342"/>
    <mergeCell ref="H5341:I5342"/>
    <mergeCell ref="J5341:K5342"/>
    <mergeCell ref="L5341:M5342"/>
    <mergeCell ref="BD5343:BE5344"/>
    <mergeCell ref="BF5343:BG5344"/>
    <mergeCell ref="BH5343:BI5344"/>
    <mergeCell ref="BJ5343:BK5344"/>
    <mergeCell ref="BL5343:BN5344"/>
    <mergeCell ref="BP5343:BP5344"/>
    <mergeCell ref="AR5343:AS5344"/>
    <mergeCell ref="AT5343:AU5344"/>
    <mergeCell ref="AV5343:AW5344"/>
    <mergeCell ref="AX5343:AY5344"/>
    <mergeCell ref="AZ5343:BA5344"/>
    <mergeCell ref="BB5343:BC5344"/>
    <mergeCell ref="AF5343:AG5344"/>
    <mergeCell ref="AH5343:AI5344"/>
    <mergeCell ref="AJ5343:AK5344"/>
    <mergeCell ref="AL5343:AM5344"/>
    <mergeCell ref="AN5343:AO5344"/>
    <mergeCell ref="AP5343:AQ5344"/>
    <mergeCell ref="T5343:U5344"/>
    <mergeCell ref="V5343:W5344"/>
    <mergeCell ref="X5343:Y5344"/>
    <mergeCell ref="Z5343:AA5344"/>
    <mergeCell ref="AB5343:AC5344"/>
    <mergeCell ref="AD5343:AE5344"/>
    <mergeCell ref="H5343:I5344"/>
    <mergeCell ref="J5343:K5344"/>
    <mergeCell ref="L5343:M5344"/>
    <mergeCell ref="N5343:O5344"/>
    <mergeCell ref="P5343:Q5344"/>
    <mergeCell ref="R5343:S5344"/>
    <mergeCell ref="BJ5345:BK5346"/>
    <mergeCell ref="BL5345:BN5346"/>
    <mergeCell ref="BP5345:BP5346"/>
    <mergeCell ref="BQ5345:BQ5346"/>
    <mergeCell ref="C5346:D5346"/>
    <mergeCell ref="B5347:B5348"/>
    <mergeCell ref="C5347:D5347"/>
    <mergeCell ref="E5347:E5348"/>
    <mergeCell ref="F5347:F5348"/>
    <mergeCell ref="G5347:G5348"/>
    <mergeCell ref="AX5345:AY5346"/>
    <mergeCell ref="AZ5345:BA5346"/>
    <mergeCell ref="BB5345:BC5346"/>
    <mergeCell ref="BD5345:BE5346"/>
    <mergeCell ref="BF5345:BG5346"/>
    <mergeCell ref="BH5345:BI5346"/>
    <mergeCell ref="AL5345:AM5346"/>
    <mergeCell ref="AN5345:AO5346"/>
    <mergeCell ref="AP5345:AQ5346"/>
    <mergeCell ref="AR5345:AS5346"/>
    <mergeCell ref="AT5345:AU5346"/>
    <mergeCell ref="AV5345:AW5346"/>
    <mergeCell ref="Z5345:AA5346"/>
    <mergeCell ref="AB5345:AC5346"/>
    <mergeCell ref="AD5345:AE5346"/>
    <mergeCell ref="AF5345:AG5346"/>
    <mergeCell ref="AH5345:AI5346"/>
    <mergeCell ref="AJ5345:AK5346"/>
    <mergeCell ref="N5345:O5346"/>
    <mergeCell ref="P5345:Q5346"/>
    <mergeCell ref="R5345:S5346"/>
    <mergeCell ref="T5345:U5346"/>
    <mergeCell ref="V5345:W5346"/>
    <mergeCell ref="X5345:Y5346"/>
    <mergeCell ref="BQ5347:BQ5348"/>
    <mergeCell ref="C5348:D5348"/>
    <mergeCell ref="B5345:B5346"/>
    <mergeCell ref="C5345:D5345"/>
    <mergeCell ref="E5345:E5346"/>
    <mergeCell ref="F5345:F5346"/>
    <mergeCell ref="G5345:G5346"/>
    <mergeCell ref="H5345:I5346"/>
    <mergeCell ref="J5345:K5346"/>
    <mergeCell ref="L5345:M5346"/>
    <mergeCell ref="BD5347:BE5348"/>
    <mergeCell ref="BF5347:BG5348"/>
    <mergeCell ref="BH5347:BI5348"/>
    <mergeCell ref="BJ5347:BK5348"/>
    <mergeCell ref="BL5347:BN5348"/>
    <mergeCell ref="BP5347:BP5348"/>
    <mergeCell ref="AR5347:AS5348"/>
    <mergeCell ref="AT5347:AU5348"/>
    <mergeCell ref="AV5347:AW5348"/>
    <mergeCell ref="AX5347:AY5348"/>
    <mergeCell ref="AZ5347:BA5348"/>
    <mergeCell ref="BB5347:BC5348"/>
    <mergeCell ref="AF5347:AG5348"/>
    <mergeCell ref="AH5347:AI5348"/>
    <mergeCell ref="AJ5347:AK5348"/>
    <mergeCell ref="AL5347:AM5348"/>
    <mergeCell ref="AN5347:AO5348"/>
    <mergeCell ref="AP5347:AQ5348"/>
    <mergeCell ref="T5347:U5348"/>
    <mergeCell ref="V5347:W5348"/>
    <mergeCell ref="X5347:Y5348"/>
    <mergeCell ref="Z5347:AA5348"/>
    <mergeCell ref="AB5347:AC5348"/>
    <mergeCell ref="AD5347:AE5348"/>
    <mergeCell ref="H5347:I5348"/>
    <mergeCell ref="J5347:K5348"/>
    <mergeCell ref="L5347:M5348"/>
    <mergeCell ref="N5347:O5348"/>
    <mergeCell ref="P5347:Q5348"/>
    <mergeCell ref="R5347:S5348"/>
    <mergeCell ref="BJ5349:BK5350"/>
    <mergeCell ref="BL5349:BN5350"/>
    <mergeCell ref="BP5349:BP5350"/>
    <mergeCell ref="BO5349:BO5350"/>
    <mergeCell ref="C5350:D5350"/>
    <mergeCell ref="B5351:B5352"/>
    <mergeCell ref="C5351:D5351"/>
    <mergeCell ref="E5351:E5352"/>
    <mergeCell ref="F5351:F5352"/>
    <mergeCell ref="G5351:G5352"/>
    <mergeCell ref="AX5349:AY5350"/>
    <mergeCell ref="AZ5349:BA5350"/>
    <mergeCell ref="BB5349:BC5350"/>
    <mergeCell ref="BD5349:BE5350"/>
    <mergeCell ref="BF5349:BG5350"/>
    <mergeCell ref="BH5349:BI5350"/>
    <mergeCell ref="AL5349:AM5350"/>
    <mergeCell ref="AN5349:AO5350"/>
    <mergeCell ref="AP5349:AQ5350"/>
    <mergeCell ref="AR5349:AS5350"/>
    <mergeCell ref="AT5349:AU5350"/>
    <mergeCell ref="AV5349:AW5350"/>
    <mergeCell ref="Z5349:AA5350"/>
    <mergeCell ref="AB5349:AC5350"/>
    <mergeCell ref="AD5349:AE5350"/>
    <mergeCell ref="AF5349:AG5350"/>
    <mergeCell ref="AH5349:AI5350"/>
    <mergeCell ref="AJ5349:AK5350"/>
    <mergeCell ref="N5349:O5350"/>
    <mergeCell ref="P5349:Q5350"/>
    <mergeCell ref="R5349:S5350"/>
    <mergeCell ref="T5349:U5350"/>
    <mergeCell ref="V5349:W5350"/>
    <mergeCell ref="X5349:Y5350"/>
    <mergeCell ref="BO5347:BO5348"/>
    <mergeCell ref="C5352:D5352"/>
    <mergeCell ref="B5349:B5350"/>
    <mergeCell ref="C5349:D5349"/>
    <mergeCell ref="E5349:E5350"/>
    <mergeCell ref="F5349:F5350"/>
    <mergeCell ref="G5349:G5350"/>
    <mergeCell ref="H5349:I5350"/>
    <mergeCell ref="J5349:K5350"/>
    <mergeCell ref="L5349:M5350"/>
    <mergeCell ref="AZ5355:BA5356"/>
    <mergeCell ref="BB5355:BC5356"/>
    <mergeCell ref="AF5355:AG5356"/>
    <mergeCell ref="BO5355:BO5356"/>
    <mergeCell ref="AB5355:AC5356"/>
    <mergeCell ref="AD5355:AE5356"/>
    <mergeCell ref="H5355:I5356"/>
    <mergeCell ref="J5355:K5356"/>
    <mergeCell ref="L5355:M5356"/>
    <mergeCell ref="N5355:O5356"/>
    <mergeCell ref="P5355:Q5356"/>
    <mergeCell ref="R5355:S5356"/>
    <mergeCell ref="BD5351:BE5352"/>
    <mergeCell ref="BF5351:BG5352"/>
    <mergeCell ref="BH5351:BI5352"/>
    <mergeCell ref="BJ5351:BK5352"/>
    <mergeCell ref="BL5351:BN5352"/>
    <mergeCell ref="BP5351:BP5352"/>
    <mergeCell ref="AR5351:AS5352"/>
    <mergeCell ref="AT5351:AU5352"/>
    <mergeCell ref="AV5351:AW5352"/>
    <mergeCell ref="AX5351:AY5352"/>
    <mergeCell ref="AZ5351:BA5352"/>
    <mergeCell ref="BB5351:BC5352"/>
    <mergeCell ref="AF5351:AG5352"/>
    <mergeCell ref="AH5351:AI5352"/>
    <mergeCell ref="AJ5351:AK5352"/>
    <mergeCell ref="AL5351:AM5352"/>
    <mergeCell ref="AN5351:AO5352"/>
    <mergeCell ref="AP5351:AQ5352"/>
    <mergeCell ref="T5351:U5352"/>
    <mergeCell ref="V5351:W5352"/>
    <mergeCell ref="X5351:Y5352"/>
    <mergeCell ref="Z5351:AA5352"/>
    <mergeCell ref="AB5351:AC5352"/>
    <mergeCell ref="AD5351:AE5352"/>
    <mergeCell ref="H5351:I5352"/>
    <mergeCell ref="J5351:K5352"/>
    <mergeCell ref="L5351:M5352"/>
    <mergeCell ref="N5351:O5352"/>
    <mergeCell ref="P5351:Q5352"/>
    <mergeCell ref="R5351:S5352"/>
    <mergeCell ref="BJ5353:BK5354"/>
    <mergeCell ref="BL5353:BN5354"/>
    <mergeCell ref="BP5353:BP5354"/>
    <mergeCell ref="BO5351:BO5352"/>
    <mergeCell ref="V5359:W5360"/>
    <mergeCell ref="X5359:Y5360"/>
    <mergeCell ref="Z5359:AA5360"/>
    <mergeCell ref="AB5359:AC5360"/>
    <mergeCell ref="AD5359:AE5360"/>
    <mergeCell ref="H5359:I5360"/>
    <mergeCell ref="J5359:K5360"/>
    <mergeCell ref="L5359:M5360"/>
    <mergeCell ref="N5359:O5360"/>
    <mergeCell ref="P5359:Q5360"/>
    <mergeCell ref="R5359:S5360"/>
    <mergeCell ref="BO5359:BO5360"/>
    <mergeCell ref="BJ5357:BK5358"/>
    <mergeCell ref="BL5357:BN5358"/>
    <mergeCell ref="BP5357:BP5358"/>
    <mergeCell ref="C5354:D5354"/>
    <mergeCell ref="B5355:B5356"/>
    <mergeCell ref="C5355:D5355"/>
    <mergeCell ref="E5355:E5356"/>
    <mergeCell ref="F5355:F5356"/>
    <mergeCell ref="G5355:G5356"/>
    <mergeCell ref="AX5353:AY5354"/>
    <mergeCell ref="AZ5353:BA5354"/>
    <mergeCell ref="BB5353:BC5354"/>
    <mergeCell ref="BD5353:BE5354"/>
    <mergeCell ref="BF5353:BG5354"/>
    <mergeCell ref="BH5353:BI5354"/>
    <mergeCell ref="AL5353:AM5354"/>
    <mergeCell ref="AN5353:AO5354"/>
    <mergeCell ref="AP5353:AQ5354"/>
    <mergeCell ref="AR5353:AS5354"/>
    <mergeCell ref="AT5353:AU5354"/>
    <mergeCell ref="AV5353:AW5354"/>
    <mergeCell ref="Z5353:AA5354"/>
    <mergeCell ref="AB5353:AC5354"/>
    <mergeCell ref="AD5353:AE5354"/>
    <mergeCell ref="AF5353:AG5354"/>
    <mergeCell ref="AH5353:AI5354"/>
    <mergeCell ref="AJ5353:AK5354"/>
    <mergeCell ref="N5353:O5354"/>
    <mergeCell ref="P5353:Q5354"/>
    <mergeCell ref="R5353:S5354"/>
    <mergeCell ref="T5353:U5354"/>
    <mergeCell ref="V5353:W5354"/>
    <mergeCell ref="X5353:Y5354"/>
    <mergeCell ref="C5356:D5356"/>
    <mergeCell ref="B5353:B5354"/>
    <mergeCell ref="C5353:D5353"/>
    <mergeCell ref="E5353:E5354"/>
    <mergeCell ref="F5353:F5354"/>
    <mergeCell ref="G5353:G5354"/>
    <mergeCell ref="H5353:I5354"/>
    <mergeCell ref="J5353:K5354"/>
    <mergeCell ref="L5353:M5354"/>
    <mergeCell ref="BD5355:BE5356"/>
    <mergeCell ref="BF5355:BG5356"/>
    <mergeCell ref="BH5355:BI5356"/>
    <mergeCell ref="BJ5355:BK5356"/>
    <mergeCell ref="BL5355:BN5356"/>
    <mergeCell ref="BP5355:BP5356"/>
    <mergeCell ref="AR5355:AS5356"/>
    <mergeCell ref="AT5355:AU5356"/>
    <mergeCell ref="AV5355:AW5356"/>
    <mergeCell ref="AX5355:AY5356"/>
    <mergeCell ref="C5358:D5358"/>
    <mergeCell ref="B5359:B5360"/>
    <mergeCell ref="C5359:D5359"/>
    <mergeCell ref="E5359:E5360"/>
    <mergeCell ref="F5359:F5360"/>
    <mergeCell ref="G5359:G5360"/>
    <mergeCell ref="AX5357:AY5358"/>
    <mergeCell ref="AZ5357:BA5358"/>
    <mergeCell ref="BB5357:BC5358"/>
    <mergeCell ref="BD5357:BE5358"/>
    <mergeCell ref="BF5357:BG5358"/>
    <mergeCell ref="BH5357:BI5358"/>
    <mergeCell ref="AL5357:AM5358"/>
    <mergeCell ref="AN5357:AO5358"/>
    <mergeCell ref="AP5357:AQ5358"/>
    <mergeCell ref="AR5357:AS5358"/>
    <mergeCell ref="AT5357:AU5358"/>
    <mergeCell ref="AV5357:AW5358"/>
    <mergeCell ref="Z5357:AA5358"/>
    <mergeCell ref="AB5357:AC5358"/>
    <mergeCell ref="BQ5361:BQ5362"/>
    <mergeCell ref="B5363:C5363"/>
    <mergeCell ref="BD5361:BE5362"/>
    <mergeCell ref="BF5361:BG5362"/>
    <mergeCell ref="BH5361:BI5362"/>
    <mergeCell ref="BJ5361:BK5362"/>
    <mergeCell ref="BL5361:BN5362"/>
    <mergeCell ref="BP5361:BP5362"/>
    <mergeCell ref="AR5361:AS5362"/>
    <mergeCell ref="AD5357:AE5358"/>
    <mergeCell ref="AF5357:AG5358"/>
    <mergeCell ref="AH5357:AI5358"/>
    <mergeCell ref="AJ5357:AK5358"/>
    <mergeCell ref="N5357:O5358"/>
    <mergeCell ref="P5357:Q5358"/>
    <mergeCell ref="R5357:S5358"/>
    <mergeCell ref="T5357:U5358"/>
    <mergeCell ref="V5357:W5358"/>
    <mergeCell ref="X5357:Y5358"/>
    <mergeCell ref="B5361:C5362"/>
    <mergeCell ref="D5361:E5362"/>
    <mergeCell ref="H5361:I5362"/>
    <mergeCell ref="J5361:K5362"/>
    <mergeCell ref="L5361:M5362"/>
    <mergeCell ref="N5361:O5362"/>
    <mergeCell ref="P5361:Q5362"/>
    <mergeCell ref="R5361:S5362"/>
    <mergeCell ref="D5363:E5364"/>
    <mergeCell ref="H5363:I5364"/>
    <mergeCell ref="J5363:K5364"/>
    <mergeCell ref="BQ5359:BQ5360"/>
    <mergeCell ref="C5360:D5360"/>
    <mergeCell ref="B5357:B5358"/>
    <mergeCell ref="C5357:D5357"/>
    <mergeCell ref="E5357:E5358"/>
    <mergeCell ref="F5357:F5358"/>
    <mergeCell ref="G5357:G5358"/>
    <mergeCell ref="H5357:I5358"/>
    <mergeCell ref="J5357:K5358"/>
    <mergeCell ref="L5357:M5358"/>
    <mergeCell ref="BO5357:BO5358"/>
    <mergeCell ref="BD5359:BE5360"/>
    <mergeCell ref="BF5359:BG5360"/>
    <mergeCell ref="BH5359:BI5360"/>
    <mergeCell ref="B5368:C5368"/>
    <mergeCell ref="H5368:J5368"/>
    <mergeCell ref="L5368:N5368"/>
    <mergeCell ref="BJ5380:BK5381"/>
    <mergeCell ref="BL5380:BN5381"/>
    <mergeCell ref="BP5380:BP5381"/>
    <mergeCell ref="B5371:BN5371"/>
    <mergeCell ref="E5373:AC5373"/>
    <mergeCell ref="AE5373:AK5373"/>
    <mergeCell ref="AL5373:BM5373"/>
    <mergeCell ref="AO5368:AQ5368"/>
    <mergeCell ref="AS5368:AU5368"/>
    <mergeCell ref="AZ5368:BD5368"/>
    <mergeCell ref="BE5368:BG5368"/>
    <mergeCell ref="BI5368:BK5368"/>
    <mergeCell ref="BA5369:BN5369"/>
    <mergeCell ref="S5368:U5368"/>
    <mergeCell ref="L5363:M5364"/>
    <mergeCell ref="N5363:O5364"/>
    <mergeCell ref="P5363:Q5364"/>
    <mergeCell ref="R5363:S5364"/>
    <mergeCell ref="T5363:U5364"/>
    <mergeCell ref="V5363:W5364"/>
    <mergeCell ref="X5363:Y5364"/>
    <mergeCell ref="Z5363:AA5364"/>
    <mergeCell ref="AB5363:AC5364"/>
    <mergeCell ref="AD5363:AE5364"/>
    <mergeCell ref="AF5363:AG5364"/>
    <mergeCell ref="AH5363:AI5364"/>
    <mergeCell ref="AJ5363:AK5364"/>
    <mergeCell ref="AL5363:AM5364"/>
    <mergeCell ref="AN5363:AO5364"/>
    <mergeCell ref="AP5363:AQ5364"/>
    <mergeCell ref="AR5363:AS5364"/>
    <mergeCell ref="AT5363:AU5364"/>
    <mergeCell ref="AV5363:AW5364"/>
    <mergeCell ref="AX5363:AY5364"/>
    <mergeCell ref="AZ5363:BA5364"/>
    <mergeCell ref="BB5363:BC5364"/>
    <mergeCell ref="H5380:I5381"/>
    <mergeCell ref="J5380:K5381"/>
    <mergeCell ref="L5380:M5381"/>
    <mergeCell ref="AV5379:AW5379"/>
    <mergeCell ref="AX5379:AY5379"/>
    <mergeCell ref="AZ5379:BA5379"/>
    <mergeCell ref="BB5379:BC5379"/>
    <mergeCell ref="BD5379:BE5379"/>
    <mergeCell ref="BF5379:BG5379"/>
    <mergeCell ref="AJ5379:AK5379"/>
    <mergeCell ref="AL5379:AM5379"/>
    <mergeCell ref="BH5379:BI5379"/>
    <mergeCell ref="BJ5379:BK5379"/>
    <mergeCell ref="B5366:C5366"/>
    <mergeCell ref="H5366:J5366"/>
    <mergeCell ref="L5366:N5366"/>
    <mergeCell ref="O5366:R5366"/>
    <mergeCell ref="AB5379:AC5379"/>
    <mergeCell ref="AD5379:AE5379"/>
    <mergeCell ref="AF5379:AG5379"/>
    <mergeCell ref="AH5379:AI5379"/>
    <mergeCell ref="BO5363:BO5364"/>
    <mergeCell ref="BP5365:BQ5365"/>
    <mergeCell ref="BO5378:BO5379"/>
    <mergeCell ref="AX5380:AY5381"/>
    <mergeCell ref="AT5380:AU5381"/>
    <mergeCell ref="AV5380:AW5381"/>
    <mergeCell ref="Z5380:AA5381"/>
    <mergeCell ref="AB5380:AC5381"/>
    <mergeCell ref="AD5380:AE5381"/>
    <mergeCell ref="AF5380:AG5381"/>
    <mergeCell ref="AH5380:AI5381"/>
    <mergeCell ref="AJ5380:AK5381"/>
    <mergeCell ref="N5380:O5381"/>
    <mergeCell ref="P5380:Q5381"/>
    <mergeCell ref="R5380:S5381"/>
    <mergeCell ref="T5380:U5381"/>
    <mergeCell ref="V5380:W5381"/>
    <mergeCell ref="X5380:Y5381"/>
    <mergeCell ref="B5380:B5381"/>
    <mergeCell ref="C5380:D5380"/>
    <mergeCell ref="E5380:E5381"/>
    <mergeCell ref="F5380:F5381"/>
    <mergeCell ref="G5380:G5381"/>
    <mergeCell ref="BO5380:BO5381"/>
    <mergeCell ref="C5381:D5381"/>
    <mergeCell ref="BD5375:BM5375"/>
    <mergeCell ref="B5378:B5379"/>
    <mergeCell ref="C5378:D5379"/>
    <mergeCell ref="F5378:F5379"/>
    <mergeCell ref="G5378:G5379"/>
    <mergeCell ref="H5378:I5379"/>
    <mergeCell ref="J5378:O5378"/>
    <mergeCell ref="P5378:U5378"/>
    <mergeCell ref="V5378:W5379"/>
    <mergeCell ref="X5378:Y5379"/>
    <mergeCell ref="C5375:D5375"/>
    <mergeCell ref="E5375:AC5375"/>
    <mergeCell ref="AE5375:AH5375"/>
    <mergeCell ref="AI5375:AZ5375"/>
    <mergeCell ref="BA5375:BC5375"/>
    <mergeCell ref="BL5378:BN5379"/>
    <mergeCell ref="J5379:K5379"/>
    <mergeCell ref="L5379:M5379"/>
    <mergeCell ref="N5379:O5379"/>
    <mergeCell ref="P5379:Q5379"/>
    <mergeCell ref="R5379:S5379"/>
    <mergeCell ref="T5379:U5379"/>
    <mergeCell ref="Z5378:AA5379"/>
    <mergeCell ref="AB5378:AG5378"/>
    <mergeCell ref="AH5378:AM5378"/>
    <mergeCell ref="AN5378:AS5378"/>
    <mergeCell ref="AT5378:AY5378"/>
    <mergeCell ref="AZ5378:BE5378"/>
    <mergeCell ref="AN5379:AO5379"/>
    <mergeCell ref="AP5379:AQ5379"/>
    <mergeCell ref="AR5379:AS5379"/>
    <mergeCell ref="AT5379:AU5379"/>
    <mergeCell ref="BF5378:BK5378"/>
    <mergeCell ref="C5383:D5383"/>
    <mergeCell ref="B5384:B5385"/>
    <mergeCell ref="C5384:D5384"/>
    <mergeCell ref="E5384:E5385"/>
    <mergeCell ref="F5384:F5385"/>
    <mergeCell ref="G5384:G5385"/>
    <mergeCell ref="H5384:I5385"/>
    <mergeCell ref="J5384:K5385"/>
    <mergeCell ref="L5384:M5385"/>
    <mergeCell ref="BD5382:BE5383"/>
    <mergeCell ref="BF5382:BG5383"/>
    <mergeCell ref="BH5382:BI5383"/>
    <mergeCell ref="BJ5382:BK5383"/>
    <mergeCell ref="BL5382:BN5383"/>
    <mergeCell ref="BP5382:BP5383"/>
    <mergeCell ref="AR5382:AS5383"/>
    <mergeCell ref="AT5382:AU5383"/>
    <mergeCell ref="AV5382:AW5383"/>
    <mergeCell ref="AX5382:AY5383"/>
    <mergeCell ref="AZ5382:BA5383"/>
    <mergeCell ref="BB5382:BC5383"/>
    <mergeCell ref="AF5382:AG5383"/>
    <mergeCell ref="AH5382:AI5383"/>
    <mergeCell ref="AJ5382:AK5383"/>
    <mergeCell ref="AL5382:AM5383"/>
    <mergeCell ref="AN5382:AO5383"/>
    <mergeCell ref="AP5382:AQ5383"/>
    <mergeCell ref="T5382:U5383"/>
    <mergeCell ref="V5382:W5383"/>
    <mergeCell ref="X5382:Y5383"/>
    <mergeCell ref="Z5382:AA5383"/>
    <mergeCell ref="AB5382:AC5383"/>
    <mergeCell ref="AD5382:AE5383"/>
    <mergeCell ref="H5382:I5383"/>
    <mergeCell ref="J5382:K5383"/>
    <mergeCell ref="L5382:M5383"/>
    <mergeCell ref="N5382:O5383"/>
    <mergeCell ref="P5382:Q5383"/>
    <mergeCell ref="R5382:S5383"/>
    <mergeCell ref="BJ5384:BK5385"/>
    <mergeCell ref="BL5384:BN5385"/>
    <mergeCell ref="BP5384:BP5385"/>
    <mergeCell ref="C5385:D5385"/>
    <mergeCell ref="BO5382:BO5383"/>
    <mergeCell ref="B5386:B5387"/>
    <mergeCell ref="C5386:D5386"/>
    <mergeCell ref="E5386:E5387"/>
    <mergeCell ref="F5386:F5387"/>
    <mergeCell ref="G5386:G5387"/>
    <mergeCell ref="AX5384:AY5385"/>
    <mergeCell ref="AZ5384:BA5385"/>
    <mergeCell ref="BB5384:BC5385"/>
    <mergeCell ref="BD5384:BE5385"/>
    <mergeCell ref="BF5384:BG5385"/>
    <mergeCell ref="BH5384:BI5385"/>
    <mergeCell ref="AL5384:AM5385"/>
    <mergeCell ref="AN5384:AO5385"/>
    <mergeCell ref="AP5384:AQ5385"/>
    <mergeCell ref="AR5384:AS5385"/>
    <mergeCell ref="AT5384:AU5385"/>
    <mergeCell ref="AV5384:AW5385"/>
    <mergeCell ref="Z5384:AA5385"/>
    <mergeCell ref="AB5384:AC5385"/>
    <mergeCell ref="AD5384:AE5385"/>
    <mergeCell ref="AF5384:AG5385"/>
    <mergeCell ref="AH5384:AI5385"/>
    <mergeCell ref="AJ5384:AK5385"/>
    <mergeCell ref="N5384:O5385"/>
    <mergeCell ref="P5384:Q5385"/>
    <mergeCell ref="R5384:S5385"/>
    <mergeCell ref="T5384:U5385"/>
    <mergeCell ref="V5384:W5385"/>
    <mergeCell ref="X5384:Y5385"/>
    <mergeCell ref="BQ5386:BQ5387"/>
    <mergeCell ref="C5387:D5387"/>
    <mergeCell ref="B5382:B5383"/>
    <mergeCell ref="C5382:D5382"/>
    <mergeCell ref="E5382:E5383"/>
    <mergeCell ref="F5382:F5383"/>
    <mergeCell ref="G5382:G5383"/>
    <mergeCell ref="BD5386:BE5387"/>
    <mergeCell ref="BF5386:BG5387"/>
    <mergeCell ref="BH5386:BI5387"/>
    <mergeCell ref="BJ5386:BK5387"/>
    <mergeCell ref="BL5386:BN5387"/>
    <mergeCell ref="BP5386:BP5387"/>
    <mergeCell ref="AR5386:AS5387"/>
    <mergeCell ref="AT5386:AU5387"/>
    <mergeCell ref="AV5386:AW5387"/>
    <mergeCell ref="AX5386:AY5387"/>
    <mergeCell ref="AZ5386:BA5387"/>
    <mergeCell ref="BB5386:BC5387"/>
    <mergeCell ref="AF5386:AG5387"/>
    <mergeCell ref="AH5386:AI5387"/>
    <mergeCell ref="AJ5386:AK5387"/>
    <mergeCell ref="AL5386:AM5387"/>
    <mergeCell ref="AN5386:AO5387"/>
    <mergeCell ref="AP5386:AQ5387"/>
    <mergeCell ref="T5386:U5387"/>
    <mergeCell ref="V5386:W5387"/>
    <mergeCell ref="X5386:Y5387"/>
    <mergeCell ref="Z5386:AA5387"/>
    <mergeCell ref="AB5386:AC5387"/>
    <mergeCell ref="AD5386:AE5387"/>
    <mergeCell ref="H5386:I5387"/>
    <mergeCell ref="J5386:K5387"/>
    <mergeCell ref="L5386:M5387"/>
    <mergeCell ref="N5386:O5387"/>
    <mergeCell ref="P5386:Q5387"/>
    <mergeCell ref="R5386:S5387"/>
    <mergeCell ref="BJ5388:BK5389"/>
    <mergeCell ref="BL5388:BN5389"/>
    <mergeCell ref="BP5388:BP5389"/>
    <mergeCell ref="BQ5388:BQ5389"/>
    <mergeCell ref="C5389:D5389"/>
    <mergeCell ref="B5390:B5391"/>
    <mergeCell ref="C5390:D5390"/>
    <mergeCell ref="E5390:E5391"/>
    <mergeCell ref="F5390:F5391"/>
    <mergeCell ref="G5390:G5391"/>
    <mergeCell ref="AX5388:AY5389"/>
    <mergeCell ref="AZ5388:BA5389"/>
    <mergeCell ref="BB5388:BC5389"/>
    <mergeCell ref="BD5388:BE5389"/>
    <mergeCell ref="BF5388:BG5389"/>
    <mergeCell ref="BH5388:BI5389"/>
    <mergeCell ref="AL5388:AM5389"/>
    <mergeCell ref="AN5388:AO5389"/>
    <mergeCell ref="AP5388:AQ5389"/>
    <mergeCell ref="AR5388:AS5389"/>
    <mergeCell ref="AT5388:AU5389"/>
    <mergeCell ref="AV5388:AW5389"/>
    <mergeCell ref="Z5388:AA5389"/>
    <mergeCell ref="AB5388:AC5389"/>
    <mergeCell ref="AD5388:AE5389"/>
    <mergeCell ref="AF5388:AG5389"/>
    <mergeCell ref="AH5388:AI5389"/>
    <mergeCell ref="AJ5388:AK5389"/>
    <mergeCell ref="N5388:O5389"/>
    <mergeCell ref="P5388:Q5389"/>
    <mergeCell ref="R5388:S5389"/>
    <mergeCell ref="T5388:U5389"/>
    <mergeCell ref="V5388:W5389"/>
    <mergeCell ref="X5388:Y5389"/>
    <mergeCell ref="BQ5390:BQ5391"/>
    <mergeCell ref="C5391:D5391"/>
    <mergeCell ref="B5388:B5389"/>
    <mergeCell ref="C5388:D5388"/>
    <mergeCell ref="E5388:E5389"/>
    <mergeCell ref="F5388:F5389"/>
    <mergeCell ref="G5388:G5389"/>
    <mergeCell ref="H5388:I5389"/>
    <mergeCell ref="J5388:K5389"/>
    <mergeCell ref="L5388:M5389"/>
    <mergeCell ref="BD5390:BE5391"/>
    <mergeCell ref="BF5390:BG5391"/>
    <mergeCell ref="BH5390:BI5391"/>
    <mergeCell ref="BJ5390:BK5391"/>
    <mergeCell ref="BL5390:BN5391"/>
    <mergeCell ref="BP5390:BP5391"/>
    <mergeCell ref="AR5390:AS5391"/>
    <mergeCell ref="AT5390:AU5391"/>
    <mergeCell ref="AV5390:AW5391"/>
    <mergeCell ref="AX5390:AY5391"/>
    <mergeCell ref="AZ5390:BA5391"/>
    <mergeCell ref="BB5390:BC5391"/>
    <mergeCell ref="AF5390:AG5391"/>
    <mergeCell ref="AH5390:AI5391"/>
    <mergeCell ref="AJ5390:AK5391"/>
    <mergeCell ref="AL5390:AM5391"/>
    <mergeCell ref="AN5390:AO5391"/>
    <mergeCell ref="AP5390:AQ5391"/>
    <mergeCell ref="H5390:I5391"/>
    <mergeCell ref="J5390:K5391"/>
    <mergeCell ref="L5390:M5391"/>
    <mergeCell ref="N5390:O5391"/>
    <mergeCell ref="P5390:Q5391"/>
    <mergeCell ref="R5390:S5391"/>
    <mergeCell ref="BJ5392:BK5393"/>
    <mergeCell ref="BL5392:BN5393"/>
    <mergeCell ref="BP5392:BP5393"/>
    <mergeCell ref="BQ5392:BQ5393"/>
    <mergeCell ref="C5393:D5393"/>
    <mergeCell ref="B5394:B5395"/>
    <mergeCell ref="C5394:D5394"/>
    <mergeCell ref="E5394:E5395"/>
    <mergeCell ref="F5394:F5395"/>
    <mergeCell ref="G5394:G5395"/>
    <mergeCell ref="AX5392:AY5393"/>
    <mergeCell ref="AZ5392:BA5393"/>
    <mergeCell ref="BB5392:BC5393"/>
    <mergeCell ref="BD5392:BE5393"/>
    <mergeCell ref="BF5392:BG5393"/>
    <mergeCell ref="BH5392:BI5393"/>
    <mergeCell ref="AL5392:AM5393"/>
    <mergeCell ref="AN5392:AO5393"/>
    <mergeCell ref="AP5392:AQ5393"/>
    <mergeCell ref="AR5392:AS5393"/>
    <mergeCell ref="AT5392:AU5393"/>
    <mergeCell ref="AV5392:AW5393"/>
    <mergeCell ref="Z5392:AA5393"/>
    <mergeCell ref="AB5392:AC5393"/>
    <mergeCell ref="AD5392:AE5393"/>
    <mergeCell ref="AF5392:AG5393"/>
    <mergeCell ref="AH5392:AI5393"/>
    <mergeCell ref="AJ5392:AK5393"/>
    <mergeCell ref="N5392:O5393"/>
    <mergeCell ref="P5392:Q5393"/>
    <mergeCell ref="R5392:S5393"/>
    <mergeCell ref="T5392:U5393"/>
    <mergeCell ref="V5392:W5393"/>
    <mergeCell ref="X5392:Y5393"/>
    <mergeCell ref="BQ5394:BQ5395"/>
    <mergeCell ref="C5395:D5395"/>
    <mergeCell ref="B5392:B5393"/>
    <mergeCell ref="C5392:D5392"/>
    <mergeCell ref="E5392:E5393"/>
    <mergeCell ref="F5392:F5393"/>
    <mergeCell ref="G5392:G5393"/>
    <mergeCell ref="H5392:I5393"/>
    <mergeCell ref="J5392:K5393"/>
    <mergeCell ref="L5392:M5393"/>
    <mergeCell ref="BD5394:BE5395"/>
    <mergeCell ref="BF5394:BG5395"/>
    <mergeCell ref="BH5394:BI5395"/>
    <mergeCell ref="BJ5394:BK5395"/>
    <mergeCell ref="BL5394:BN5395"/>
    <mergeCell ref="BP5394:BP5395"/>
    <mergeCell ref="AR5394:AS5395"/>
    <mergeCell ref="AT5394:AU5395"/>
    <mergeCell ref="H5394:I5395"/>
    <mergeCell ref="J5394:K5395"/>
    <mergeCell ref="L5394:M5395"/>
    <mergeCell ref="N5394:O5395"/>
    <mergeCell ref="P5394:Q5395"/>
    <mergeCell ref="R5394:S5395"/>
    <mergeCell ref="BO5402:BO5403"/>
    <mergeCell ref="BO5392:BO5393"/>
    <mergeCell ref="BO5394:BO5395"/>
    <mergeCell ref="BJ5396:BK5397"/>
    <mergeCell ref="BL5396:BN5397"/>
    <mergeCell ref="BP5396:BP5397"/>
    <mergeCell ref="BQ5396:BQ5397"/>
    <mergeCell ref="C5397:D5397"/>
    <mergeCell ref="B5398:B5399"/>
    <mergeCell ref="C5398:D5398"/>
    <mergeCell ref="E5398:E5399"/>
    <mergeCell ref="F5398:F5399"/>
    <mergeCell ref="G5398:G5399"/>
    <mergeCell ref="AX5396:AY5397"/>
    <mergeCell ref="AZ5396:BA5397"/>
    <mergeCell ref="BB5396:BC5397"/>
    <mergeCell ref="BD5396:BE5397"/>
    <mergeCell ref="BF5396:BG5397"/>
    <mergeCell ref="BH5396:BI5397"/>
    <mergeCell ref="AL5396:AM5397"/>
    <mergeCell ref="AN5396:AO5397"/>
    <mergeCell ref="AP5396:AQ5397"/>
    <mergeCell ref="AR5396:AS5397"/>
    <mergeCell ref="AT5396:AU5397"/>
    <mergeCell ref="AV5396:AW5397"/>
    <mergeCell ref="Z5396:AA5397"/>
    <mergeCell ref="AB5396:AC5397"/>
    <mergeCell ref="AD5396:AE5397"/>
    <mergeCell ref="AF5396:AG5397"/>
    <mergeCell ref="AH5396:AI5397"/>
    <mergeCell ref="AJ5396:AK5397"/>
    <mergeCell ref="N5396:O5397"/>
    <mergeCell ref="P5396:Q5397"/>
    <mergeCell ref="R5396:S5397"/>
    <mergeCell ref="T5396:U5397"/>
    <mergeCell ref="V5396:W5397"/>
    <mergeCell ref="X5396:Y5397"/>
    <mergeCell ref="BQ5398:BQ5399"/>
    <mergeCell ref="C5399:D5399"/>
    <mergeCell ref="B5396:B5397"/>
    <mergeCell ref="C5396:D5396"/>
    <mergeCell ref="E5396:E5397"/>
    <mergeCell ref="F5396:F5397"/>
    <mergeCell ref="G5396:G5397"/>
    <mergeCell ref="H5396:I5397"/>
    <mergeCell ref="J5396:K5397"/>
    <mergeCell ref="L5396:M5397"/>
    <mergeCell ref="BD5398:BE5399"/>
    <mergeCell ref="BF5398:BG5399"/>
    <mergeCell ref="BH5398:BI5399"/>
    <mergeCell ref="BJ5398:BK5399"/>
    <mergeCell ref="BL5398:BN5399"/>
    <mergeCell ref="BP5398:BP5399"/>
    <mergeCell ref="AR5398:AS5399"/>
    <mergeCell ref="AT5398:AU5399"/>
    <mergeCell ref="AV5398:AW5399"/>
    <mergeCell ref="AX5398:AY5399"/>
    <mergeCell ref="AZ5398:BA5399"/>
    <mergeCell ref="BB5398:BC5399"/>
    <mergeCell ref="AF5398:AG5399"/>
    <mergeCell ref="AH5398:AI5399"/>
    <mergeCell ref="AJ5398:AK5399"/>
    <mergeCell ref="AL5398:AM5399"/>
    <mergeCell ref="AN5398:AO5399"/>
    <mergeCell ref="AP5398:AQ5399"/>
    <mergeCell ref="T5398:U5399"/>
    <mergeCell ref="V5398:W5399"/>
    <mergeCell ref="X5398:Y5399"/>
    <mergeCell ref="Z5398:AA5399"/>
    <mergeCell ref="AB5398:AC5399"/>
    <mergeCell ref="AD5398:AE5399"/>
    <mergeCell ref="H5398:I5399"/>
    <mergeCell ref="J5398:K5399"/>
    <mergeCell ref="L5398:M5399"/>
    <mergeCell ref="N5398:O5399"/>
    <mergeCell ref="P5398:Q5399"/>
    <mergeCell ref="R5398:S5399"/>
    <mergeCell ref="BJ5400:BK5401"/>
    <mergeCell ref="BL5400:BN5401"/>
    <mergeCell ref="BP5400:BP5401"/>
    <mergeCell ref="BQ5400:BQ5401"/>
    <mergeCell ref="C5401:D5401"/>
    <mergeCell ref="B5402:B5403"/>
    <mergeCell ref="C5402:D5402"/>
    <mergeCell ref="E5402:E5403"/>
    <mergeCell ref="F5402:F5403"/>
    <mergeCell ref="G5402:G5403"/>
    <mergeCell ref="AX5400:AY5401"/>
    <mergeCell ref="AZ5400:BA5401"/>
    <mergeCell ref="BB5400:BC5401"/>
    <mergeCell ref="BD5400:BE5401"/>
    <mergeCell ref="BF5400:BG5401"/>
    <mergeCell ref="BH5400:BI5401"/>
    <mergeCell ref="AL5400:AM5401"/>
    <mergeCell ref="AN5400:AO5401"/>
    <mergeCell ref="AP5400:AQ5401"/>
    <mergeCell ref="AR5400:AS5401"/>
    <mergeCell ref="AT5400:AU5401"/>
    <mergeCell ref="AV5400:AW5401"/>
    <mergeCell ref="Z5400:AA5401"/>
    <mergeCell ref="AB5400:AC5401"/>
    <mergeCell ref="AD5400:AE5401"/>
    <mergeCell ref="AF5400:AG5401"/>
    <mergeCell ref="AH5400:AI5401"/>
    <mergeCell ref="AJ5400:AK5401"/>
    <mergeCell ref="N5400:O5401"/>
    <mergeCell ref="P5400:Q5401"/>
    <mergeCell ref="R5400:S5401"/>
    <mergeCell ref="T5400:U5401"/>
    <mergeCell ref="V5400:W5401"/>
    <mergeCell ref="X5400:Y5401"/>
    <mergeCell ref="BQ5402:BQ5403"/>
    <mergeCell ref="C5403:D5403"/>
    <mergeCell ref="B5400:B5401"/>
    <mergeCell ref="C5400:D5400"/>
    <mergeCell ref="E5400:E5401"/>
    <mergeCell ref="F5400:F5401"/>
    <mergeCell ref="G5400:G5401"/>
    <mergeCell ref="H5400:I5401"/>
    <mergeCell ref="J5400:K5401"/>
    <mergeCell ref="L5400:M5401"/>
    <mergeCell ref="BD5402:BE5403"/>
    <mergeCell ref="BF5402:BG5403"/>
    <mergeCell ref="BH5402:BI5403"/>
    <mergeCell ref="BJ5402:BK5403"/>
    <mergeCell ref="BL5402:BN5403"/>
    <mergeCell ref="BP5402:BP5403"/>
    <mergeCell ref="AR5402:AS5403"/>
    <mergeCell ref="AT5402:AU5403"/>
    <mergeCell ref="AV5402:AW5403"/>
    <mergeCell ref="AX5402:AY5403"/>
    <mergeCell ref="AZ5402:BA5403"/>
    <mergeCell ref="BB5402:BC5403"/>
    <mergeCell ref="AF5402:AG5403"/>
    <mergeCell ref="AH5402:AI5403"/>
    <mergeCell ref="AJ5402:AK5403"/>
    <mergeCell ref="AL5402:AM5403"/>
    <mergeCell ref="AN5402:AO5403"/>
    <mergeCell ref="AP5402:AQ5403"/>
    <mergeCell ref="T5402:U5403"/>
    <mergeCell ref="V5402:W5403"/>
    <mergeCell ref="X5402:Y5403"/>
    <mergeCell ref="Z5402:AA5403"/>
    <mergeCell ref="AB5402:AC5403"/>
    <mergeCell ref="AD5402:AE5403"/>
    <mergeCell ref="H5402:I5403"/>
    <mergeCell ref="J5402:K5403"/>
    <mergeCell ref="L5402:M5403"/>
    <mergeCell ref="N5402:O5403"/>
    <mergeCell ref="P5402:Q5403"/>
    <mergeCell ref="R5402:S5403"/>
    <mergeCell ref="BJ5404:BK5405"/>
    <mergeCell ref="BL5404:BN5405"/>
    <mergeCell ref="BP5404:BP5405"/>
    <mergeCell ref="BQ5404:BQ5405"/>
    <mergeCell ref="C5405:D5405"/>
    <mergeCell ref="B5406:B5407"/>
    <mergeCell ref="C5406:D5406"/>
    <mergeCell ref="E5406:E5407"/>
    <mergeCell ref="F5406:F5407"/>
    <mergeCell ref="G5406:G5407"/>
    <mergeCell ref="AX5404:AY5405"/>
    <mergeCell ref="AZ5404:BA5405"/>
    <mergeCell ref="BB5404:BC5405"/>
    <mergeCell ref="BD5404:BE5405"/>
    <mergeCell ref="BF5404:BG5405"/>
    <mergeCell ref="BH5404:BI5405"/>
    <mergeCell ref="AL5404:AM5405"/>
    <mergeCell ref="AN5404:AO5405"/>
    <mergeCell ref="AP5404:AQ5405"/>
    <mergeCell ref="AR5404:AS5405"/>
    <mergeCell ref="AT5404:AU5405"/>
    <mergeCell ref="AV5404:AW5405"/>
    <mergeCell ref="Z5404:AA5405"/>
    <mergeCell ref="AB5404:AC5405"/>
    <mergeCell ref="AD5404:AE5405"/>
    <mergeCell ref="AF5404:AG5405"/>
    <mergeCell ref="AH5404:AI5405"/>
    <mergeCell ref="AJ5404:AK5405"/>
    <mergeCell ref="N5404:O5405"/>
    <mergeCell ref="P5404:Q5405"/>
    <mergeCell ref="R5404:S5405"/>
    <mergeCell ref="T5404:U5405"/>
    <mergeCell ref="V5404:W5405"/>
    <mergeCell ref="X5404:Y5405"/>
    <mergeCell ref="BQ5406:BQ5407"/>
    <mergeCell ref="C5407:D5407"/>
    <mergeCell ref="B5404:B5405"/>
    <mergeCell ref="C5404:D5404"/>
    <mergeCell ref="E5404:E5405"/>
    <mergeCell ref="F5404:F5405"/>
    <mergeCell ref="G5404:G5405"/>
    <mergeCell ref="H5404:I5405"/>
    <mergeCell ref="J5404:K5405"/>
    <mergeCell ref="L5404:M5405"/>
    <mergeCell ref="BD5406:BE5407"/>
    <mergeCell ref="BF5406:BG5407"/>
    <mergeCell ref="BH5406:BI5407"/>
    <mergeCell ref="BJ5406:BK5407"/>
    <mergeCell ref="BL5406:BN5407"/>
    <mergeCell ref="BP5406:BP5407"/>
    <mergeCell ref="AR5406:AS5407"/>
    <mergeCell ref="AT5406:AU5407"/>
    <mergeCell ref="AV5406:AW5407"/>
    <mergeCell ref="AX5406:AY5407"/>
    <mergeCell ref="AZ5406:BA5407"/>
    <mergeCell ref="BB5406:BC5407"/>
    <mergeCell ref="AF5406:AG5407"/>
    <mergeCell ref="AH5406:AI5407"/>
    <mergeCell ref="AJ5406:AK5407"/>
    <mergeCell ref="AL5406:AM5407"/>
    <mergeCell ref="AN5406:AO5407"/>
    <mergeCell ref="AP5406:AQ5407"/>
    <mergeCell ref="T5406:U5407"/>
    <mergeCell ref="V5406:W5407"/>
    <mergeCell ref="X5406:Y5407"/>
    <mergeCell ref="Z5406:AA5407"/>
    <mergeCell ref="AB5406:AC5407"/>
    <mergeCell ref="AD5406:AE5407"/>
    <mergeCell ref="H5406:I5407"/>
    <mergeCell ref="J5406:K5407"/>
    <mergeCell ref="L5406:M5407"/>
    <mergeCell ref="N5406:O5407"/>
    <mergeCell ref="P5406:Q5407"/>
    <mergeCell ref="R5406:S5407"/>
    <mergeCell ref="BO5406:BO5407"/>
    <mergeCell ref="BO5404:BO5405"/>
    <mergeCell ref="BJ5408:BK5409"/>
    <mergeCell ref="BL5408:BN5409"/>
    <mergeCell ref="BP5408:BP5409"/>
    <mergeCell ref="BO5408:BO5409"/>
    <mergeCell ref="C5409:D5409"/>
    <mergeCell ref="B5410:B5411"/>
    <mergeCell ref="C5410:D5410"/>
    <mergeCell ref="E5410:E5411"/>
    <mergeCell ref="F5410:F5411"/>
    <mergeCell ref="G5410:G5411"/>
    <mergeCell ref="AX5408:AY5409"/>
    <mergeCell ref="AZ5408:BA5409"/>
    <mergeCell ref="BB5408:BC5409"/>
    <mergeCell ref="BD5408:BE5409"/>
    <mergeCell ref="BF5408:BG5409"/>
    <mergeCell ref="BH5408:BI5409"/>
    <mergeCell ref="AL5408:AM5409"/>
    <mergeCell ref="AN5408:AO5409"/>
    <mergeCell ref="AP5408:AQ5409"/>
    <mergeCell ref="AR5408:AS5409"/>
    <mergeCell ref="AT5408:AU5409"/>
    <mergeCell ref="AV5408:AW5409"/>
    <mergeCell ref="Z5408:AA5409"/>
    <mergeCell ref="AB5408:AC5409"/>
    <mergeCell ref="AD5408:AE5409"/>
    <mergeCell ref="AF5408:AG5409"/>
    <mergeCell ref="AH5408:AI5409"/>
    <mergeCell ref="AJ5408:AK5409"/>
    <mergeCell ref="N5408:O5409"/>
    <mergeCell ref="P5408:Q5409"/>
    <mergeCell ref="R5408:S5409"/>
    <mergeCell ref="T5408:U5409"/>
    <mergeCell ref="V5408:W5409"/>
    <mergeCell ref="X5408:Y5409"/>
    <mergeCell ref="C5411:D5411"/>
    <mergeCell ref="B5408:B5409"/>
    <mergeCell ref="C5408:D5408"/>
    <mergeCell ref="E5408:E5409"/>
    <mergeCell ref="F5408:F5409"/>
    <mergeCell ref="G5408:G5409"/>
    <mergeCell ref="H5408:I5409"/>
    <mergeCell ref="J5408:K5409"/>
    <mergeCell ref="L5408:M5409"/>
    <mergeCell ref="BD5410:BE5411"/>
    <mergeCell ref="BF5410:BG5411"/>
    <mergeCell ref="BH5410:BI5411"/>
    <mergeCell ref="BJ5410:BK5411"/>
    <mergeCell ref="BL5410:BN5411"/>
    <mergeCell ref="BP5410:BP5411"/>
    <mergeCell ref="AR5410:AS5411"/>
    <mergeCell ref="AT5410:AU5411"/>
    <mergeCell ref="AV5410:AW5411"/>
    <mergeCell ref="AX5410:AY5411"/>
    <mergeCell ref="AZ5410:BA5411"/>
    <mergeCell ref="BB5410:BC5411"/>
    <mergeCell ref="AF5410:AG5411"/>
    <mergeCell ref="AH5410:AI5411"/>
    <mergeCell ref="AJ5410:AK5411"/>
    <mergeCell ref="AL5410:AM5411"/>
    <mergeCell ref="AN5410:AO5411"/>
    <mergeCell ref="AP5410:AQ5411"/>
    <mergeCell ref="T5410:U5411"/>
    <mergeCell ref="V5410:W5411"/>
    <mergeCell ref="X5410:Y5411"/>
    <mergeCell ref="Z5410:AA5411"/>
    <mergeCell ref="AB5410:AC5411"/>
    <mergeCell ref="AD5410:AE5411"/>
    <mergeCell ref="H5410:I5411"/>
    <mergeCell ref="J5410:K5411"/>
    <mergeCell ref="L5410:M5411"/>
    <mergeCell ref="N5410:O5411"/>
    <mergeCell ref="P5410:Q5411"/>
    <mergeCell ref="R5410:S5411"/>
    <mergeCell ref="BJ5412:BK5413"/>
    <mergeCell ref="BL5412:BN5413"/>
    <mergeCell ref="BO5410:BO5411"/>
    <mergeCell ref="B5418:B5419"/>
    <mergeCell ref="C5418:D5418"/>
    <mergeCell ref="E5418:E5419"/>
    <mergeCell ref="F5418:F5419"/>
    <mergeCell ref="G5418:G5419"/>
    <mergeCell ref="AX5416:AY5417"/>
    <mergeCell ref="AZ5416:BA5417"/>
    <mergeCell ref="BB5416:BC5417"/>
    <mergeCell ref="BD5416:BE5417"/>
    <mergeCell ref="BF5416:BG5417"/>
    <mergeCell ref="BH5416:BI5417"/>
    <mergeCell ref="AL5416:AM5417"/>
    <mergeCell ref="AN5416:AO5417"/>
    <mergeCell ref="AP5416:AQ5417"/>
    <mergeCell ref="AR5416:AS5417"/>
    <mergeCell ref="AT5416:AU5417"/>
    <mergeCell ref="AV5416:AW5417"/>
    <mergeCell ref="Z5416:AA5417"/>
    <mergeCell ref="AB5416:AC5417"/>
    <mergeCell ref="BQ5414:BQ5415"/>
    <mergeCell ref="C5415:D5415"/>
    <mergeCell ref="B5412:B5413"/>
    <mergeCell ref="C5412:D5412"/>
    <mergeCell ref="E5412:E5413"/>
    <mergeCell ref="F5412:F5413"/>
    <mergeCell ref="G5412:G5413"/>
    <mergeCell ref="H5412:I5413"/>
    <mergeCell ref="J5412:K5413"/>
    <mergeCell ref="L5412:M5413"/>
    <mergeCell ref="BD5414:BE5415"/>
    <mergeCell ref="BF5414:BG5415"/>
    <mergeCell ref="BH5414:BI5415"/>
    <mergeCell ref="BJ5414:BK5415"/>
    <mergeCell ref="BL5414:BN5415"/>
    <mergeCell ref="BP5414:BP5415"/>
    <mergeCell ref="AR5414:AS5415"/>
    <mergeCell ref="AT5414:AU5415"/>
    <mergeCell ref="AV5414:AW5415"/>
    <mergeCell ref="AX5414:AY5415"/>
    <mergeCell ref="AZ5414:BA5415"/>
    <mergeCell ref="BB5414:BC5415"/>
    <mergeCell ref="AF5414:AG5415"/>
    <mergeCell ref="BO5414:BO5415"/>
    <mergeCell ref="AB5414:AC5415"/>
    <mergeCell ref="AD5414:AE5415"/>
    <mergeCell ref="H5414:I5415"/>
    <mergeCell ref="J5414:K5415"/>
    <mergeCell ref="L5414:M5415"/>
    <mergeCell ref="N5414:O5415"/>
    <mergeCell ref="P5414:Q5415"/>
    <mergeCell ref="R5414:S5415"/>
    <mergeCell ref="BJ5416:BK5417"/>
    <mergeCell ref="C5413:D5413"/>
    <mergeCell ref="B5414:B5415"/>
    <mergeCell ref="C5414:D5414"/>
    <mergeCell ref="E5414:E5415"/>
    <mergeCell ref="F5414:F5415"/>
    <mergeCell ref="G5414:G5415"/>
    <mergeCell ref="AX5412:AY5413"/>
    <mergeCell ref="AZ5412:BA5413"/>
    <mergeCell ref="BB5412:BC5413"/>
    <mergeCell ref="BD5412:BE5413"/>
    <mergeCell ref="BF5412:BG5413"/>
    <mergeCell ref="BH5412:BI5413"/>
    <mergeCell ref="AL5412:AM5413"/>
    <mergeCell ref="AN5412:AO5413"/>
    <mergeCell ref="AP5412:AQ5413"/>
    <mergeCell ref="AR5412:AS5413"/>
    <mergeCell ref="AT5412:AU5413"/>
    <mergeCell ref="AV5412:AW5413"/>
    <mergeCell ref="Z5412:AA5413"/>
    <mergeCell ref="AB5412:AC5413"/>
    <mergeCell ref="AD5412:AE5413"/>
    <mergeCell ref="AF5412:AG5413"/>
    <mergeCell ref="AH5412:AI5413"/>
    <mergeCell ref="AJ5412:AK5413"/>
    <mergeCell ref="N5412:O5413"/>
    <mergeCell ref="P5412:Q5413"/>
    <mergeCell ref="R5412:S5413"/>
    <mergeCell ref="T5412:U5413"/>
    <mergeCell ref="V5412:W5413"/>
    <mergeCell ref="X5412:Y5413"/>
    <mergeCell ref="BP5412:BP5413"/>
    <mergeCell ref="C5417:D5417"/>
    <mergeCell ref="BO5412:BO5413"/>
    <mergeCell ref="B5422:C5422"/>
    <mergeCell ref="BD5420:BE5421"/>
    <mergeCell ref="BF5420:BG5421"/>
    <mergeCell ref="BH5420:BI5421"/>
    <mergeCell ref="BJ5420:BK5421"/>
    <mergeCell ref="BL5420:BN5421"/>
    <mergeCell ref="BP5420:BP5421"/>
    <mergeCell ref="AR5420:AS5421"/>
    <mergeCell ref="AD5416:AE5417"/>
    <mergeCell ref="AF5416:AG5417"/>
    <mergeCell ref="AH5416:AI5417"/>
    <mergeCell ref="AJ5416:AK5417"/>
    <mergeCell ref="N5416:O5417"/>
    <mergeCell ref="P5416:Q5417"/>
    <mergeCell ref="R5416:S5417"/>
    <mergeCell ref="T5416:U5417"/>
    <mergeCell ref="V5416:W5417"/>
    <mergeCell ref="X5416:Y5417"/>
    <mergeCell ref="B5420:C5421"/>
    <mergeCell ref="D5420:E5421"/>
    <mergeCell ref="H5420:I5421"/>
    <mergeCell ref="J5420:K5421"/>
    <mergeCell ref="L5420:M5421"/>
    <mergeCell ref="N5420:O5421"/>
    <mergeCell ref="P5420:Q5421"/>
    <mergeCell ref="R5420:S5421"/>
    <mergeCell ref="D5422:E5423"/>
    <mergeCell ref="H5422:I5423"/>
    <mergeCell ref="J5422:K5423"/>
    <mergeCell ref="BQ5418:BQ5419"/>
    <mergeCell ref="C5419:D5419"/>
    <mergeCell ref="B5416:B5417"/>
    <mergeCell ref="C5416:D5416"/>
    <mergeCell ref="E5416:E5417"/>
    <mergeCell ref="F5416:F5417"/>
    <mergeCell ref="G5416:G5417"/>
    <mergeCell ref="H5416:I5417"/>
    <mergeCell ref="J5416:K5417"/>
    <mergeCell ref="L5416:M5417"/>
    <mergeCell ref="BO5416:BO5417"/>
    <mergeCell ref="BD5418:BE5419"/>
    <mergeCell ref="BF5418:BG5419"/>
    <mergeCell ref="BP5418:BP5419"/>
    <mergeCell ref="BB5418:BC5419"/>
    <mergeCell ref="AF5418:AG5419"/>
    <mergeCell ref="AH5418:AI5419"/>
    <mergeCell ref="AJ5418:AK5419"/>
    <mergeCell ref="AL5418:AM5419"/>
    <mergeCell ref="AN5418:AO5419"/>
    <mergeCell ref="AP5418:AQ5419"/>
    <mergeCell ref="T5418:U5419"/>
    <mergeCell ref="V5418:W5419"/>
    <mergeCell ref="X5418:Y5419"/>
    <mergeCell ref="Z5418:AA5419"/>
    <mergeCell ref="AB5418:AC5419"/>
    <mergeCell ref="AD5418:AE5419"/>
    <mergeCell ref="H5418:I5419"/>
    <mergeCell ref="J5418:K5419"/>
    <mergeCell ref="L5418:M5419"/>
    <mergeCell ref="N5418:O5419"/>
    <mergeCell ref="P5418:Q5419"/>
    <mergeCell ref="R5418:S5419"/>
    <mergeCell ref="BO5418:BO5419"/>
    <mergeCell ref="BL5416:BN5417"/>
    <mergeCell ref="B5427:C5427"/>
    <mergeCell ref="H5427:J5427"/>
    <mergeCell ref="L5427:N5427"/>
    <mergeCell ref="BJ5439:BK5440"/>
    <mergeCell ref="BL5439:BN5440"/>
    <mergeCell ref="BP5439:BP5440"/>
    <mergeCell ref="B5430:BN5430"/>
    <mergeCell ref="E5432:AC5432"/>
    <mergeCell ref="AE5432:AK5432"/>
    <mergeCell ref="AL5432:BM5432"/>
    <mergeCell ref="AO5427:AQ5427"/>
    <mergeCell ref="AS5427:AU5427"/>
    <mergeCell ref="AZ5427:BD5427"/>
    <mergeCell ref="BE5427:BG5427"/>
    <mergeCell ref="BI5427:BK5427"/>
    <mergeCell ref="BA5428:BN5428"/>
    <mergeCell ref="S5427:U5427"/>
    <mergeCell ref="L5422:M5423"/>
    <mergeCell ref="N5422:O5423"/>
    <mergeCell ref="P5422:Q5423"/>
    <mergeCell ref="R5422:S5423"/>
    <mergeCell ref="T5422:U5423"/>
    <mergeCell ref="V5422:W5423"/>
    <mergeCell ref="X5422:Y5423"/>
    <mergeCell ref="Z5422:AA5423"/>
    <mergeCell ref="AB5422:AC5423"/>
    <mergeCell ref="AD5422:AE5423"/>
    <mergeCell ref="AF5422:AG5423"/>
    <mergeCell ref="AH5422:AI5423"/>
    <mergeCell ref="AJ5422:AK5423"/>
    <mergeCell ref="AL5422:AM5423"/>
    <mergeCell ref="AN5422:AO5423"/>
    <mergeCell ref="AP5422:AQ5423"/>
    <mergeCell ref="AR5422:AS5423"/>
    <mergeCell ref="AT5422:AU5423"/>
    <mergeCell ref="AV5422:AW5423"/>
    <mergeCell ref="AX5422:AY5423"/>
    <mergeCell ref="AZ5422:BA5423"/>
    <mergeCell ref="BB5422:BC5423"/>
    <mergeCell ref="H5439:I5440"/>
    <mergeCell ref="J5439:K5440"/>
    <mergeCell ref="L5439:M5440"/>
    <mergeCell ref="AV5438:AW5438"/>
    <mergeCell ref="AX5438:AY5438"/>
    <mergeCell ref="AZ5438:BA5438"/>
    <mergeCell ref="BB5438:BC5438"/>
    <mergeCell ref="BD5438:BE5438"/>
    <mergeCell ref="BF5438:BG5438"/>
    <mergeCell ref="AJ5438:AK5438"/>
    <mergeCell ref="AL5438:AM5438"/>
    <mergeCell ref="BH5438:BI5438"/>
    <mergeCell ref="BJ5438:BK5438"/>
    <mergeCell ref="B5425:C5425"/>
    <mergeCell ref="H5425:J5425"/>
    <mergeCell ref="L5425:N5425"/>
    <mergeCell ref="O5425:R5425"/>
    <mergeCell ref="AB5438:AC5438"/>
    <mergeCell ref="AD5438:AE5438"/>
    <mergeCell ref="AF5438:AG5438"/>
    <mergeCell ref="AH5438:AI5438"/>
    <mergeCell ref="BO5422:BO5423"/>
    <mergeCell ref="BP5424:BQ5424"/>
    <mergeCell ref="BO5437:BO5438"/>
    <mergeCell ref="AX5439:AY5440"/>
    <mergeCell ref="AZ5439:BA5440"/>
    <mergeCell ref="BB5439:BC5440"/>
    <mergeCell ref="BD5439:BE5440"/>
    <mergeCell ref="BF5439:BG5440"/>
    <mergeCell ref="BH5439:BI5440"/>
    <mergeCell ref="AL5439:AM5440"/>
    <mergeCell ref="AN5439:AO5440"/>
    <mergeCell ref="AP5439:AQ5440"/>
    <mergeCell ref="AR5439:AS5440"/>
    <mergeCell ref="AT5439:AU5440"/>
    <mergeCell ref="AV5439:AW5440"/>
    <mergeCell ref="Z5439:AA5440"/>
    <mergeCell ref="AB5439:AC5440"/>
    <mergeCell ref="AD5439:AE5440"/>
    <mergeCell ref="AF5439:AG5440"/>
    <mergeCell ref="AH5439:AI5440"/>
    <mergeCell ref="AJ5439:AK5440"/>
    <mergeCell ref="N5439:O5440"/>
    <mergeCell ref="P5439:Q5440"/>
    <mergeCell ref="R5439:S5440"/>
    <mergeCell ref="T5439:U5440"/>
    <mergeCell ref="V5439:W5440"/>
    <mergeCell ref="X5439:Y5440"/>
    <mergeCell ref="B5439:B5440"/>
    <mergeCell ref="C5439:D5439"/>
    <mergeCell ref="E5439:E5440"/>
    <mergeCell ref="F5439:F5440"/>
    <mergeCell ref="G5439:G5440"/>
    <mergeCell ref="BO5439:BO5440"/>
    <mergeCell ref="C5440:D5440"/>
    <mergeCell ref="BD5434:BM5434"/>
    <mergeCell ref="B5437:B5438"/>
    <mergeCell ref="C5437:D5438"/>
    <mergeCell ref="F5437:F5438"/>
    <mergeCell ref="G5437:G5438"/>
    <mergeCell ref="H5437:I5438"/>
    <mergeCell ref="J5437:O5437"/>
    <mergeCell ref="P5437:U5437"/>
    <mergeCell ref="V5437:W5438"/>
    <mergeCell ref="X5437:Y5438"/>
    <mergeCell ref="C5434:D5434"/>
    <mergeCell ref="E5434:AC5434"/>
    <mergeCell ref="AE5434:AH5434"/>
    <mergeCell ref="AI5434:AZ5434"/>
    <mergeCell ref="BA5434:BC5434"/>
    <mergeCell ref="BL5437:BN5438"/>
    <mergeCell ref="J5438:K5438"/>
    <mergeCell ref="L5438:M5438"/>
    <mergeCell ref="N5438:O5438"/>
    <mergeCell ref="P5438:Q5438"/>
    <mergeCell ref="R5438:S5438"/>
    <mergeCell ref="T5438:U5438"/>
    <mergeCell ref="Z5437:AA5438"/>
    <mergeCell ref="AB5437:AG5437"/>
    <mergeCell ref="AH5437:AM5437"/>
    <mergeCell ref="AN5437:AS5437"/>
    <mergeCell ref="AT5437:AY5437"/>
    <mergeCell ref="AZ5437:BE5437"/>
    <mergeCell ref="AN5438:AO5438"/>
    <mergeCell ref="AP5438:AQ5438"/>
    <mergeCell ref="AR5438:AS5438"/>
    <mergeCell ref="AT5438:AU5438"/>
    <mergeCell ref="BF5437:BK5437"/>
    <mergeCell ref="C5442:D5442"/>
    <mergeCell ref="B5443:B5444"/>
    <mergeCell ref="C5443:D5443"/>
    <mergeCell ref="E5443:E5444"/>
    <mergeCell ref="F5443:F5444"/>
    <mergeCell ref="G5443:G5444"/>
    <mergeCell ref="H5443:I5444"/>
    <mergeCell ref="J5443:K5444"/>
    <mergeCell ref="L5443:M5444"/>
    <mergeCell ref="BD5441:BE5442"/>
    <mergeCell ref="BF5441:BG5442"/>
    <mergeCell ref="BH5441:BI5442"/>
    <mergeCell ref="BJ5441:BK5442"/>
    <mergeCell ref="BL5441:BN5442"/>
    <mergeCell ref="BP5441:BP5442"/>
    <mergeCell ref="AR5441:AS5442"/>
    <mergeCell ref="AT5441:AU5442"/>
    <mergeCell ref="AV5441:AW5442"/>
    <mergeCell ref="AX5441:AY5442"/>
    <mergeCell ref="AZ5441:BA5442"/>
    <mergeCell ref="BB5441:BC5442"/>
    <mergeCell ref="AF5441:AG5442"/>
    <mergeCell ref="AH5441:AI5442"/>
    <mergeCell ref="AJ5441:AK5442"/>
    <mergeCell ref="AL5441:AM5442"/>
    <mergeCell ref="AN5441:AO5442"/>
    <mergeCell ref="AP5441:AQ5442"/>
    <mergeCell ref="T5441:U5442"/>
    <mergeCell ref="V5441:W5442"/>
    <mergeCell ref="X5441:Y5442"/>
    <mergeCell ref="Z5441:AA5442"/>
    <mergeCell ref="AB5441:AC5442"/>
    <mergeCell ref="AD5441:AE5442"/>
    <mergeCell ref="H5441:I5442"/>
    <mergeCell ref="J5441:K5442"/>
    <mergeCell ref="L5441:M5442"/>
    <mergeCell ref="N5441:O5442"/>
    <mergeCell ref="P5441:Q5442"/>
    <mergeCell ref="R5441:S5442"/>
    <mergeCell ref="BJ5443:BK5444"/>
    <mergeCell ref="BL5443:BN5444"/>
    <mergeCell ref="BP5443:BP5444"/>
    <mergeCell ref="C5444:D5444"/>
    <mergeCell ref="BO5441:BO5442"/>
    <mergeCell ref="B5445:B5446"/>
    <mergeCell ref="C5445:D5445"/>
    <mergeCell ref="E5445:E5446"/>
    <mergeCell ref="F5445:F5446"/>
    <mergeCell ref="G5445:G5446"/>
    <mergeCell ref="AX5443:AY5444"/>
    <mergeCell ref="AZ5443:BA5444"/>
    <mergeCell ref="BB5443:BC5444"/>
    <mergeCell ref="BD5443:BE5444"/>
    <mergeCell ref="BF5443:BG5444"/>
    <mergeCell ref="BH5443:BI5444"/>
    <mergeCell ref="AL5443:AM5444"/>
    <mergeCell ref="AN5443:AO5444"/>
    <mergeCell ref="AP5443:AQ5444"/>
    <mergeCell ref="AR5443:AS5444"/>
    <mergeCell ref="AT5443:AU5444"/>
    <mergeCell ref="AV5443:AW5444"/>
    <mergeCell ref="Z5443:AA5444"/>
    <mergeCell ref="AB5443:AC5444"/>
    <mergeCell ref="AD5443:AE5444"/>
    <mergeCell ref="AF5443:AG5444"/>
    <mergeCell ref="AH5443:AI5444"/>
    <mergeCell ref="AJ5443:AK5444"/>
    <mergeCell ref="N5443:O5444"/>
    <mergeCell ref="P5443:Q5444"/>
    <mergeCell ref="R5443:S5444"/>
    <mergeCell ref="T5443:U5444"/>
    <mergeCell ref="V5443:W5444"/>
    <mergeCell ref="X5443:Y5444"/>
    <mergeCell ref="BQ5445:BQ5446"/>
    <mergeCell ref="C5446:D5446"/>
    <mergeCell ref="B5441:B5442"/>
    <mergeCell ref="C5441:D5441"/>
    <mergeCell ref="E5441:E5442"/>
    <mergeCell ref="F5441:F5442"/>
    <mergeCell ref="G5441:G5442"/>
    <mergeCell ref="BD5445:BE5446"/>
    <mergeCell ref="BF5445:BG5446"/>
    <mergeCell ref="BH5445:BI5446"/>
    <mergeCell ref="BJ5445:BK5446"/>
    <mergeCell ref="BL5445:BN5446"/>
    <mergeCell ref="BP5445:BP5446"/>
    <mergeCell ref="AR5445:AS5446"/>
    <mergeCell ref="AT5445:AU5446"/>
    <mergeCell ref="AV5445:AW5446"/>
    <mergeCell ref="AX5445:AY5446"/>
    <mergeCell ref="AZ5445:BA5446"/>
    <mergeCell ref="BB5445:BC5446"/>
    <mergeCell ref="AF5445:AG5446"/>
    <mergeCell ref="AH5445:AI5446"/>
    <mergeCell ref="AJ5445:AK5446"/>
    <mergeCell ref="AL5445:AM5446"/>
    <mergeCell ref="AN5445:AO5446"/>
    <mergeCell ref="AP5445:AQ5446"/>
    <mergeCell ref="T5445:U5446"/>
    <mergeCell ref="V5445:W5446"/>
    <mergeCell ref="X5445:Y5446"/>
    <mergeCell ref="Z5445:AA5446"/>
    <mergeCell ref="AB5445:AC5446"/>
    <mergeCell ref="AD5445:AE5446"/>
    <mergeCell ref="H5445:I5446"/>
    <mergeCell ref="J5445:K5446"/>
    <mergeCell ref="L5445:M5446"/>
    <mergeCell ref="N5445:O5446"/>
    <mergeCell ref="P5445:Q5446"/>
    <mergeCell ref="R5445:S5446"/>
    <mergeCell ref="BJ5447:BK5448"/>
    <mergeCell ref="BL5447:BN5448"/>
    <mergeCell ref="BP5447:BP5448"/>
    <mergeCell ref="BQ5447:BQ5448"/>
    <mergeCell ref="C5448:D5448"/>
    <mergeCell ref="B5449:B5450"/>
    <mergeCell ref="C5449:D5449"/>
    <mergeCell ref="E5449:E5450"/>
    <mergeCell ref="F5449:F5450"/>
    <mergeCell ref="G5449:G5450"/>
    <mergeCell ref="AX5447:AY5448"/>
    <mergeCell ref="AZ5447:BA5448"/>
    <mergeCell ref="BB5447:BC5448"/>
    <mergeCell ref="BD5447:BE5448"/>
    <mergeCell ref="BF5447:BG5448"/>
    <mergeCell ref="BH5447:BI5448"/>
    <mergeCell ref="AL5447:AM5448"/>
    <mergeCell ref="AN5447:AO5448"/>
    <mergeCell ref="AP5447:AQ5448"/>
    <mergeCell ref="AR5447:AS5448"/>
    <mergeCell ref="AT5447:AU5448"/>
    <mergeCell ref="AV5447:AW5448"/>
    <mergeCell ref="Z5447:AA5448"/>
    <mergeCell ref="AB5447:AC5448"/>
    <mergeCell ref="AD5447:AE5448"/>
    <mergeCell ref="AF5447:AG5448"/>
    <mergeCell ref="AH5447:AI5448"/>
    <mergeCell ref="AJ5447:AK5448"/>
    <mergeCell ref="N5447:O5448"/>
    <mergeCell ref="P5447:Q5448"/>
    <mergeCell ref="R5447:S5448"/>
    <mergeCell ref="T5447:U5448"/>
    <mergeCell ref="V5447:W5448"/>
    <mergeCell ref="X5447:Y5448"/>
    <mergeCell ref="BQ5449:BQ5450"/>
    <mergeCell ref="C5450:D5450"/>
    <mergeCell ref="B5447:B5448"/>
    <mergeCell ref="C5447:D5447"/>
    <mergeCell ref="E5447:E5448"/>
    <mergeCell ref="F5447:F5448"/>
    <mergeCell ref="G5447:G5448"/>
    <mergeCell ref="H5447:I5448"/>
    <mergeCell ref="J5447:K5448"/>
    <mergeCell ref="L5447:M5448"/>
    <mergeCell ref="BD5449:BE5450"/>
    <mergeCell ref="BF5449:BG5450"/>
    <mergeCell ref="BH5449:BI5450"/>
    <mergeCell ref="BJ5449:BK5450"/>
    <mergeCell ref="BL5449:BN5450"/>
    <mergeCell ref="BP5449:BP5450"/>
    <mergeCell ref="AR5449:AS5450"/>
    <mergeCell ref="AT5449:AU5450"/>
    <mergeCell ref="AV5449:AW5450"/>
    <mergeCell ref="AX5449:AY5450"/>
    <mergeCell ref="AZ5449:BA5450"/>
    <mergeCell ref="BB5449:BC5450"/>
    <mergeCell ref="AF5449:AG5450"/>
    <mergeCell ref="AH5449:AI5450"/>
    <mergeCell ref="AJ5449:AK5450"/>
    <mergeCell ref="AL5449:AM5450"/>
    <mergeCell ref="AN5449:AO5450"/>
    <mergeCell ref="AP5449:AQ5450"/>
    <mergeCell ref="T5449:U5450"/>
    <mergeCell ref="V5449:W5450"/>
    <mergeCell ref="X5449:Y5450"/>
    <mergeCell ref="Z5449:AA5450"/>
    <mergeCell ref="AB5449:AC5450"/>
    <mergeCell ref="AD5449:AE5450"/>
    <mergeCell ref="H5449:I5450"/>
    <mergeCell ref="J5449:K5450"/>
    <mergeCell ref="L5449:M5450"/>
    <mergeCell ref="N5449:O5450"/>
    <mergeCell ref="P5449:Q5450"/>
    <mergeCell ref="R5449:S5450"/>
    <mergeCell ref="BJ5451:BK5452"/>
    <mergeCell ref="BL5451:BN5452"/>
    <mergeCell ref="BP5451:BP5452"/>
    <mergeCell ref="BQ5451:BQ5452"/>
    <mergeCell ref="C5452:D5452"/>
    <mergeCell ref="B5453:B5454"/>
    <mergeCell ref="C5453:D5453"/>
    <mergeCell ref="E5453:E5454"/>
    <mergeCell ref="F5453:F5454"/>
    <mergeCell ref="G5453:G5454"/>
    <mergeCell ref="AX5451:AY5452"/>
    <mergeCell ref="AZ5451:BA5452"/>
    <mergeCell ref="BB5451:BC5452"/>
    <mergeCell ref="BD5451:BE5452"/>
    <mergeCell ref="BF5451:BG5452"/>
    <mergeCell ref="BH5451:BI5452"/>
    <mergeCell ref="AL5451:AM5452"/>
    <mergeCell ref="AN5451:AO5452"/>
    <mergeCell ref="AP5451:AQ5452"/>
    <mergeCell ref="AR5451:AS5452"/>
    <mergeCell ref="AT5451:AU5452"/>
    <mergeCell ref="AV5451:AW5452"/>
    <mergeCell ref="Z5451:AA5452"/>
    <mergeCell ref="AB5451:AC5452"/>
    <mergeCell ref="AD5451:AE5452"/>
    <mergeCell ref="AF5451:AG5452"/>
    <mergeCell ref="AH5451:AI5452"/>
    <mergeCell ref="AJ5451:AK5452"/>
    <mergeCell ref="N5451:O5452"/>
    <mergeCell ref="P5451:Q5452"/>
    <mergeCell ref="R5451:S5452"/>
    <mergeCell ref="T5451:U5452"/>
    <mergeCell ref="V5451:W5452"/>
    <mergeCell ref="X5451:Y5452"/>
    <mergeCell ref="BQ5453:BQ5454"/>
    <mergeCell ref="C5454:D5454"/>
    <mergeCell ref="B5451:B5452"/>
    <mergeCell ref="C5451:D5451"/>
    <mergeCell ref="E5451:E5452"/>
    <mergeCell ref="F5451:F5452"/>
    <mergeCell ref="G5451:G5452"/>
    <mergeCell ref="H5451:I5452"/>
    <mergeCell ref="J5451:K5452"/>
    <mergeCell ref="L5451:M5452"/>
    <mergeCell ref="BD5453:BE5454"/>
    <mergeCell ref="BF5453:BG5454"/>
    <mergeCell ref="BH5453:BI5454"/>
    <mergeCell ref="BJ5453:BK5454"/>
    <mergeCell ref="BL5453:BN5454"/>
    <mergeCell ref="BP5453:BP5454"/>
    <mergeCell ref="AR5453:AS5454"/>
    <mergeCell ref="AT5453:AU5454"/>
    <mergeCell ref="AV5453:AW5454"/>
    <mergeCell ref="AX5453:AY5454"/>
    <mergeCell ref="AZ5453:BA5454"/>
    <mergeCell ref="BB5453:BC5454"/>
    <mergeCell ref="AF5453:AG5454"/>
    <mergeCell ref="AH5453:AI5454"/>
    <mergeCell ref="AJ5453:AK5454"/>
    <mergeCell ref="AL5453:AM5454"/>
    <mergeCell ref="AN5453:AO5454"/>
    <mergeCell ref="AP5453:AQ5454"/>
    <mergeCell ref="T5453:U5454"/>
    <mergeCell ref="V5453:W5454"/>
    <mergeCell ref="X5453:Y5454"/>
    <mergeCell ref="Z5453:AA5454"/>
    <mergeCell ref="AB5453:AC5454"/>
    <mergeCell ref="AD5453:AE5454"/>
    <mergeCell ref="H5453:I5454"/>
    <mergeCell ref="J5453:K5454"/>
    <mergeCell ref="L5453:M5454"/>
    <mergeCell ref="N5453:O5454"/>
    <mergeCell ref="P5453:Q5454"/>
    <mergeCell ref="R5453:S5454"/>
    <mergeCell ref="BO5451:BO5452"/>
    <mergeCell ref="BO5453:BO5454"/>
    <mergeCell ref="BJ5455:BK5456"/>
    <mergeCell ref="BL5455:BN5456"/>
    <mergeCell ref="BP5455:BP5456"/>
    <mergeCell ref="BQ5455:BQ5456"/>
    <mergeCell ref="C5456:D5456"/>
    <mergeCell ref="B5457:B5458"/>
    <mergeCell ref="C5457:D5457"/>
    <mergeCell ref="E5457:E5458"/>
    <mergeCell ref="F5457:F5458"/>
    <mergeCell ref="G5457:G5458"/>
    <mergeCell ref="AX5455:AY5456"/>
    <mergeCell ref="AZ5455:BA5456"/>
    <mergeCell ref="BB5455:BC5456"/>
    <mergeCell ref="BD5455:BE5456"/>
    <mergeCell ref="BF5455:BG5456"/>
    <mergeCell ref="BH5455:BI5456"/>
    <mergeCell ref="AL5455:AM5456"/>
    <mergeCell ref="AN5455:AO5456"/>
    <mergeCell ref="AP5455:AQ5456"/>
    <mergeCell ref="AR5455:AS5456"/>
    <mergeCell ref="AT5455:AU5456"/>
    <mergeCell ref="AV5455:AW5456"/>
    <mergeCell ref="Z5455:AA5456"/>
    <mergeCell ref="AB5455:AC5456"/>
    <mergeCell ref="AD5455:AE5456"/>
    <mergeCell ref="AF5455:AG5456"/>
    <mergeCell ref="AH5455:AI5456"/>
    <mergeCell ref="AJ5455:AK5456"/>
    <mergeCell ref="N5455:O5456"/>
    <mergeCell ref="P5455:Q5456"/>
    <mergeCell ref="R5455:S5456"/>
    <mergeCell ref="T5455:U5456"/>
    <mergeCell ref="V5455:W5456"/>
    <mergeCell ref="X5455:Y5456"/>
    <mergeCell ref="BQ5457:BQ5458"/>
    <mergeCell ref="C5458:D5458"/>
    <mergeCell ref="B5455:B5456"/>
    <mergeCell ref="C5455:D5455"/>
    <mergeCell ref="E5455:E5456"/>
    <mergeCell ref="F5455:F5456"/>
    <mergeCell ref="V5461:W5462"/>
    <mergeCell ref="G5455:G5456"/>
    <mergeCell ref="H5455:I5456"/>
    <mergeCell ref="J5455:K5456"/>
    <mergeCell ref="L5455:M5456"/>
    <mergeCell ref="BD5457:BE5458"/>
    <mergeCell ref="BF5457:BG5458"/>
    <mergeCell ref="BH5457:BI5458"/>
    <mergeCell ref="BJ5457:BK5458"/>
    <mergeCell ref="BL5457:BN5458"/>
    <mergeCell ref="BP5457:BP5458"/>
    <mergeCell ref="AR5457:AS5458"/>
    <mergeCell ref="AT5457:AU5458"/>
    <mergeCell ref="AV5457:AW5458"/>
    <mergeCell ref="AX5457:AY5458"/>
    <mergeCell ref="AZ5457:BA5458"/>
    <mergeCell ref="BB5457:BC5458"/>
    <mergeCell ref="AF5457:AG5458"/>
    <mergeCell ref="AH5457:AI5458"/>
    <mergeCell ref="AJ5457:AK5458"/>
    <mergeCell ref="AL5457:AM5458"/>
    <mergeCell ref="AN5457:AO5458"/>
    <mergeCell ref="AP5457:AQ5458"/>
    <mergeCell ref="T5457:U5458"/>
    <mergeCell ref="V5457:W5458"/>
    <mergeCell ref="X5457:Y5458"/>
    <mergeCell ref="Z5457:AA5458"/>
    <mergeCell ref="AB5457:AC5458"/>
    <mergeCell ref="AD5457:AE5458"/>
    <mergeCell ref="H5457:I5458"/>
    <mergeCell ref="J5457:K5458"/>
    <mergeCell ref="L5457:M5458"/>
    <mergeCell ref="N5457:O5458"/>
    <mergeCell ref="P5457:Q5458"/>
    <mergeCell ref="R5457:S5458"/>
    <mergeCell ref="AX5465:AY5466"/>
    <mergeCell ref="BJ5459:BK5460"/>
    <mergeCell ref="BL5459:BN5460"/>
    <mergeCell ref="BP5459:BP5460"/>
    <mergeCell ref="BQ5459:BQ5460"/>
    <mergeCell ref="C5460:D5460"/>
    <mergeCell ref="B5461:B5462"/>
    <mergeCell ref="C5461:D5461"/>
    <mergeCell ref="E5461:E5462"/>
    <mergeCell ref="F5461:F5462"/>
    <mergeCell ref="G5461:G5462"/>
    <mergeCell ref="AX5459:AY5460"/>
    <mergeCell ref="AZ5459:BA5460"/>
    <mergeCell ref="BB5459:BC5460"/>
    <mergeCell ref="BD5459:BE5460"/>
    <mergeCell ref="BF5459:BG5460"/>
    <mergeCell ref="BH5459:BI5460"/>
    <mergeCell ref="AL5459:AM5460"/>
    <mergeCell ref="AN5459:AO5460"/>
    <mergeCell ref="AP5459:AQ5460"/>
    <mergeCell ref="AR5459:AS5460"/>
    <mergeCell ref="AT5459:AU5460"/>
    <mergeCell ref="AV5459:AW5460"/>
    <mergeCell ref="Z5459:AA5460"/>
    <mergeCell ref="AB5459:AC5460"/>
    <mergeCell ref="AD5459:AE5460"/>
    <mergeCell ref="AF5459:AG5460"/>
    <mergeCell ref="AH5459:AI5460"/>
    <mergeCell ref="AJ5459:AK5460"/>
    <mergeCell ref="N5459:O5460"/>
    <mergeCell ref="P5459:Q5460"/>
    <mergeCell ref="R5459:S5460"/>
    <mergeCell ref="T5459:U5460"/>
    <mergeCell ref="V5459:W5460"/>
    <mergeCell ref="X5459:Y5460"/>
    <mergeCell ref="BQ5461:BQ5462"/>
    <mergeCell ref="C5462:D5462"/>
    <mergeCell ref="B5459:B5460"/>
    <mergeCell ref="C5459:D5459"/>
    <mergeCell ref="E5459:E5460"/>
    <mergeCell ref="F5459:F5460"/>
    <mergeCell ref="G5459:G5460"/>
    <mergeCell ref="H5459:I5460"/>
    <mergeCell ref="J5459:K5460"/>
    <mergeCell ref="L5459:M5460"/>
    <mergeCell ref="BD5461:BE5462"/>
    <mergeCell ref="BF5461:BG5462"/>
    <mergeCell ref="BH5461:BI5462"/>
    <mergeCell ref="BJ5461:BK5462"/>
    <mergeCell ref="BL5461:BN5462"/>
    <mergeCell ref="BP5461:BP5462"/>
    <mergeCell ref="AR5461:AS5462"/>
    <mergeCell ref="AT5461:AU5462"/>
    <mergeCell ref="AV5461:AW5462"/>
    <mergeCell ref="AX5461:AY5462"/>
    <mergeCell ref="AZ5461:BA5462"/>
    <mergeCell ref="BB5461:BC5462"/>
    <mergeCell ref="AF5461:AG5462"/>
    <mergeCell ref="AH5461:AI5462"/>
    <mergeCell ref="AJ5461:AK5462"/>
    <mergeCell ref="AL5461:AM5462"/>
    <mergeCell ref="AN5461:AO5462"/>
    <mergeCell ref="AP5461:AQ5462"/>
    <mergeCell ref="T5461:U5462"/>
    <mergeCell ref="L5467:M5468"/>
    <mergeCell ref="X5461:Y5462"/>
    <mergeCell ref="Z5461:AA5462"/>
    <mergeCell ref="AB5461:AC5462"/>
    <mergeCell ref="AD5461:AE5462"/>
    <mergeCell ref="H5461:I5462"/>
    <mergeCell ref="J5461:K5462"/>
    <mergeCell ref="L5461:M5462"/>
    <mergeCell ref="N5461:O5462"/>
    <mergeCell ref="P5461:Q5462"/>
    <mergeCell ref="R5461:S5462"/>
    <mergeCell ref="BJ5463:BK5464"/>
    <mergeCell ref="BL5463:BN5464"/>
    <mergeCell ref="BP5463:BP5464"/>
    <mergeCell ref="BQ5463:BQ5464"/>
    <mergeCell ref="C5464:D5464"/>
    <mergeCell ref="B5465:B5466"/>
    <mergeCell ref="C5465:D5465"/>
    <mergeCell ref="E5465:E5466"/>
    <mergeCell ref="F5465:F5466"/>
    <mergeCell ref="G5465:G5466"/>
    <mergeCell ref="AX5463:AY5464"/>
    <mergeCell ref="AZ5463:BA5464"/>
    <mergeCell ref="BB5463:BC5464"/>
    <mergeCell ref="BD5463:BE5464"/>
    <mergeCell ref="BF5463:BG5464"/>
    <mergeCell ref="BH5463:BI5464"/>
    <mergeCell ref="AL5463:AM5464"/>
    <mergeCell ref="AN5463:AO5464"/>
    <mergeCell ref="AP5463:AQ5464"/>
    <mergeCell ref="AR5463:AS5464"/>
    <mergeCell ref="AT5463:AU5464"/>
    <mergeCell ref="AV5463:AW5464"/>
    <mergeCell ref="Z5463:AA5464"/>
    <mergeCell ref="AB5463:AC5464"/>
    <mergeCell ref="AD5463:AE5464"/>
    <mergeCell ref="AF5463:AG5464"/>
    <mergeCell ref="AH5463:AI5464"/>
    <mergeCell ref="AJ5463:AK5464"/>
    <mergeCell ref="N5463:O5464"/>
    <mergeCell ref="P5463:Q5464"/>
    <mergeCell ref="R5463:S5464"/>
    <mergeCell ref="T5463:U5464"/>
    <mergeCell ref="V5463:W5464"/>
    <mergeCell ref="X5463:Y5464"/>
    <mergeCell ref="BQ5465:BQ5466"/>
    <mergeCell ref="C5466:D5466"/>
    <mergeCell ref="B5463:B5464"/>
    <mergeCell ref="C5463:D5463"/>
    <mergeCell ref="E5463:E5464"/>
    <mergeCell ref="F5463:F5464"/>
    <mergeCell ref="G5463:G5464"/>
    <mergeCell ref="H5463:I5464"/>
    <mergeCell ref="J5463:K5464"/>
    <mergeCell ref="L5463:M5464"/>
    <mergeCell ref="BD5465:BE5466"/>
    <mergeCell ref="BF5465:BG5466"/>
    <mergeCell ref="BH5465:BI5466"/>
    <mergeCell ref="BJ5465:BK5466"/>
    <mergeCell ref="BL5465:BN5466"/>
    <mergeCell ref="BP5465:BP5466"/>
    <mergeCell ref="AR5465:AS5466"/>
    <mergeCell ref="AT5465:AU5466"/>
    <mergeCell ref="AV5465:AW5466"/>
    <mergeCell ref="BO5469:BO5470"/>
    <mergeCell ref="AZ5465:BA5466"/>
    <mergeCell ref="BB5465:BC5466"/>
    <mergeCell ref="AF5465:AG5466"/>
    <mergeCell ref="AH5465:AI5466"/>
    <mergeCell ref="AJ5465:AK5466"/>
    <mergeCell ref="AL5465:AM5466"/>
    <mergeCell ref="AN5465:AO5466"/>
    <mergeCell ref="AP5465:AQ5466"/>
    <mergeCell ref="T5465:U5466"/>
    <mergeCell ref="V5465:W5466"/>
    <mergeCell ref="X5465:Y5466"/>
    <mergeCell ref="Z5465:AA5466"/>
    <mergeCell ref="AB5465:AC5466"/>
    <mergeCell ref="AD5465:AE5466"/>
    <mergeCell ref="H5465:I5466"/>
    <mergeCell ref="J5465:K5466"/>
    <mergeCell ref="L5465:M5466"/>
    <mergeCell ref="N5465:O5466"/>
    <mergeCell ref="P5465:Q5466"/>
    <mergeCell ref="R5465:S5466"/>
    <mergeCell ref="BJ5467:BK5468"/>
    <mergeCell ref="BL5467:BN5468"/>
    <mergeCell ref="BP5467:BP5468"/>
    <mergeCell ref="BO5467:BO5468"/>
    <mergeCell ref="C5468:D5468"/>
    <mergeCell ref="B5469:B5470"/>
    <mergeCell ref="C5469:D5469"/>
    <mergeCell ref="E5469:E5470"/>
    <mergeCell ref="F5469:F5470"/>
    <mergeCell ref="G5469:G5470"/>
    <mergeCell ref="AX5467:AY5468"/>
    <mergeCell ref="AZ5467:BA5468"/>
    <mergeCell ref="BB5467:BC5468"/>
    <mergeCell ref="BD5467:BE5468"/>
    <mergeCell ref="BF5467:BG5468"/>
    <mergeCell ref="BH5467:BI5468"/>
    <mergeCell ref="AL5467:AM5468"/>
    <mergeCell ref="AN5467:AO5468"/>
    <mergeCell ref="AP5467:AQ5468"/>
    <mergeCell ref="AR5467:AS5468"/>
    <mergeCell ref="AT5467:AU5468"/>
    <mergeCell ref="AV5467:AW5468"/>
    <mergeCell ref="Z5467:AA5468"/>
    <mergeCell ref="AB5467:AC5468"/>
    <mergeCell ref="AD5467:AE5468"/>
    <mergeCell ref="AF5467:AG5468"/>
    <mergeCell ref="AH5467:AI5468"/>
    <mergeCell ref="AJ5467:AK5468"/>
    <mergeCell ref="N5467:O5468"/>
    <mergeCell ref="P5467:Q5468"/>
    <mergeCell ref="R5467:S5468"/>
    <mergeCell ref="T5467:U5468"/>
    <mergeCell ref="V5467:W5468"/>
    <mergeCell ref="X5467:Y5468"/>
    <mergeCell ref="BO5465:BO5466"/>
    <mergeCell ref="C5470:D5470"/>
    <mergeCell ref="B5467:B5468"/>
    <mergeCell ref="C5467:D5467"/>
    <mergeCell ref="E5467:E5468"/>
    <mergeCell ref="F5467:F5468"/>
    <mergeCell ref="G5467:G5468"/>
    <mergeCell ref="H5467:I5468"/>
    <mergeCell ref="J5467:K5468"/>
    <mergeCell ref="BQ5473:BQ5474"/>
    <mergeCell ref="C5474:D5474"/>
    <mergeCell ref="B5471:B5472"/>
    <mergeCell ref="C5471:D5471"/>
    <mergeCell ref="E5471:E5472"/>
    <mergeCell ref="F5471:F5472"/>
    <mergeCell ref="G5471:G5472"/>
    <mergeCell ref="H5471:I5472"/>
    <mergeCell ref="J5471:K5472"/>
    <mergeCell ref="L5471:M5472"/>
    <mergeCell ref="BD5473:BE5474"/>
    <mergeCell ref="BF5473:BG5474"/>
    <mergeCell ref="BH5473:BI5474"/>
    <mergeCell ref="BJ5473:BK5474"/>
    <mergeCell ref="BL5473:BN5474"/>
    <mergeCell ref="BP5473:BP5474"/>
    <mergeCell ref="AR5473:AS5474"/>
    <mergeCell ref="AT5473:AU5474"/>
    <mergeCell ref="AV5473:AW5474"/>
    <mergeCell ref="AX5473:AY5474"/>
    <mergeCell ref="AZ5473:BA5474"/>
    <mergeCell ref="BB5473:BC5474"/>
    <mergeCell ref="AF5473:AG5474"/>
    <mergeCell ref="BO5473:BO5474"/>
    <mergeCell ref="AB5473:AC5474"/>
    <mergeCell ref="AD5473:AE5474"/>
    <mergeCell ref="H5473:I5474"/>
    <mergeCell ref="J5473:K5474"/>
    <mergeCell ref="L5473:M5474"/>
    <mergeCell ref="N5473:O5474"/>
    <mergeCell ref="P5473:Q5474"/>
    <mergeCell ref="R5473:S5474"/>
    <mergeCell ref="BD5469:BE5470"/>
    <mergeCell ref="BF5469:BG5470"/>
    <mergeCell ref="BH5469:BI5470"/>
    <mergeCell ref="BJ5469:BK5470"/>
    <mergeCell ref="BL5469:BN5470"/>
    <mergeCell ref="BP5469:BP5470"/>
    <mergeCell ref="AR5469:AS5470"/>
    <mergeCell ref="AT5469:AU5470"/>
    <mergeCell ref="AV5469:AW5470"/>
    <mergeCell ref="AX5469:AY5470"/>
    <mergeCell ref="AZ5469:BA5470"/>
    <mergeCell ref="BB5469:BC5470"/>
    <mergeCell ref="AF5469:AG5470"/>
    <mergeCell ref="AH5469:AI5470"/>
    <mergeCell ref="AJ5469:AK5470"/>
    <mergeCell ref="AL5469:AM5470"/>
    <mergeCell ref="AN5469:AO5470"/>
    <mergeCell ref="AP5469:AQ5470"/>
    <mergeCell ref="T5469:U5470"/>
    <mergeCell ref="V5469:W5470"/>
    <mergeCell ref="X5469:Y5470"/>
    <mergeCell ref="Z5469:AA5470"/>
    <mergeCell ref="AB5469:AC5470"/>
    <mergeCell ref="AD5469:AE5470"/>
    <mergeCell ref="H5469:I5470"/>
    <mergeCell ref="J5469:K5470"/>
    <mergeCell ref="L5469:M5470"/>
    <mergeCell ref="N5469:O5470"/>
    <mergeCell ref="P5469:Q5470"/>
    <mergeCell ref="R5469:S5470"/>
    <mergeCell ref="BJ5471:BK5472"/>
    <mergeCell ref="BL5471:BN5472"/>
    <mergeCell ref="BP5477:BP5478"/>
    <mergeCell ref="AR5477:AS5478"/>
    <mergeCell ref="AT5477:AU5478"/>
    <mergeCell ref="AV5477:AW5478"/>
    <mergeCell ref="AX5477:AY5478"/>
    <mergeCell ref="AZ5477:BA5478"/>
    <mergeCell ref="BB5477:BC5478"/>
    <mergeCell ref="AF5477:AG5478"/>
    <mergeCell ref="AH5477:AI5478"/>
    <mergeCell ref="AJ5477:AK5478"/>
    <mergeCell ref="AL5477:AM5478"/>
    <mergeCell ref="AN5477:AO5478"/>
    <mergeCell ref="AP5477:AQ5478"/>
    <mergeCell ref="T5477:U5478"/>
    <mergeCell ref="V5477:W5478"/>
    <mergeCell ref="X5477:Y5478"/>
    <mergeCell ref="Z5477:AA5478"/>
    <mergeCell ref="AB5477:AC5478"/>
    <mergeCell ref="AD5477:AE5478"/>
    <mergeCell ref="H5477:I5478"/>
    <mergeCell ref="J5477:K5478"/>
    <mergeCell ref="L5477:M5478"/>
    <mergeCell ref="N5477:O5478"/>
    <mergeCell ref="P5477:Q5478"/>
    <mergeCell ref="R5477:S5478"/>
    <mergeCell ref="BO5477:BO5478"/>
    <mergeCell ref="BJ5475:BK5476"/>
    <mergeCell ref="BL5475:BN5476"/>
    <mergeCell ref="BP5475:BP5476"/>
    <mergeCell ref="C5472:D5472"/>
    <mergeCell ref="B5473:B5474"/>
    <mergeCell ref="C5473:D5473"/>
    <mergeCell ref="E5473:E5474"/>
    <mergeCell ref="F5473:F5474"/>
    <mergeCell ref="G5473:G5474"/>
    <mergeCell ref="AX5471:AY5472"/>
    <mergeCell ref="AZ5471:BA5472"/>
    <mergeCell ref="BB5471:BC5472"/>
    <mergeCell ref="BD5471:BE5472"/>
    <mergeCell ref="BF5471:BG5472"/>
    <mergeCell ref="BH5471:BI5472"/>
    <mergeCell ref="AL5471:AM5472"/>
    <mergeCell ref="AN5471:AO5472"/>
    <mergeCell ref="AP5471:AQ5472"/>
    <mergeCell ref="AR5471:AS5472"/>
    <mergeCell ref="AT5471:AU5472"/>
    <mergeCell ref="AV5471:AW5472"/>
    <mergeCell ref="Z5471:AA5472"/>
    <mergeCell ref="AB5471:AC5472"/>
    <mergeCell ref="AD5471:AE5472"/>
    <mergeCell ref="AF5471:AG5472"/>
    <mergeCell ref="AH5471:AI5472"/>
    <mergeCell ref="AJ5471:AK5472"/>
    <mergeCell ref="N5471:O5472"/>
    <mergeCell ref="P5471:Q5472"/>
    <mergeCell ref="R5471:S5472"/>
    <mergeCell ref="T5471:U5472"/>
    <mergeCell ref="V5471:W5472"/>
    <mergeCell ref="X5471:Y5472"/>
    <mergeCell ref="BP5471:BP5472"/>
    <mergeCell ref="BP5483:BQ5483"/>
    <mergeCell ref="BO5496:BO5497"/>
    <mergeCell ref="BQ5475:BQ5476"/>
    <mergeCell ref="C5476:D5476"/>
    <mergeCell ref="B5477:B5478"/>
    <mergeCell ref="C5477:D5477"/>
    <mergeCell ref="E5477:E5478"/>
    <mergeCell ref="F5477:F5478"/>
    <mergeCell ref="G5477:G5478"/>
    <mergeCell ref="AX5475:AY5476"/>
    <mergeCell ref="AZ5475:BA5476"/>
    <mergeCell ref="BB5475:BC5476"/>
    <mergeCell ref="BD5475:BE5476"/>
    <mergeCell ref="BF5475:BG5476"/>
    <mergeCell ref="BH5475:BI5476"/>
    <mergeCell ref="AL5475:AM5476"/>
    <mergeCell ref="AN5475:AO5476"/>
    <mergeCell ref="AP5475:AQ5476"/>
    <mergeCell ref="AR5475:AS5476"/>
    <mergeCell ref="AT5475:AU5476"/>
    <mergeCell ref="AV5475:AW5476"/>
    <mergeCell ref="Z5475:AA5476"/>
    <mergeCell ref="AB5475:AC5476"/>
    <mergeCell ref="BQ5479:BQ5480"/>
    <mergeCell ref="B5481:C5481"/>
    <mergeCell ref="BD5479:BE5480"/>
    <mergeCell ref="BF5479:BG5480"/>
    <mergeCell ref="BH5479:BI5480"/>
    <mergeCell ref="BJ5479:BK5480"/>
    <mergeCell ref="BL5479:BN5480"/>
    <mergeCell ref="BP5479:BP5480"/>
    <mergeCell ref="AR5479:AS5480"/>
    <mergeCell ref="AD5475:AE5476"/>
    <mergeCell ref="AF5475:AG5476"/>
    <mergeCell ref="AH5475:AI5476"/>
    <mergeCell ref="AJ5475:AK5476"/>
    <mergeCell ref="N5475:O5476"/>
    <mergeCell ref="P5475:Q5476"/>
    <mergeCell ref="R5475:S5476"/>
    <mergeCell ref="T5475:U5476"/>
    <mergeCell ref="V5475:W5476"/>
    <mergeCell ref="X5475:Y5476"/>
    <mergeCell ref="B5479:C5480"/>
    <mergeCell ref="D5479:E5480"/>
    <mergeCell ref="H5479:I5480"/>
    <mergeCell ref="J5479:K5480"/>
    <mergeCell ref="L5479:M5480"/>
    <mergeCell ref="N5479:O5480"/>
    <mergeCell ref="P5479:Q5480"/>
    <mergeCell ref="R5479:S5480"/>
    <mergeCell ref="D5481:E5482"/>
    <mergeCell ref="H5481:I5482"/>
    <mergeCell ref="J5481:K5482"/>
    <mergeCell ref="BQ5477:BQ5478"/>
    <mergeCell ref="C5478:D5478"/>
    <mergeCell ref="B5475:B5476"/>
    <mergeCell ref="C5475:D5475"/>
    <mergeCell ref="E5475:E5476"/>
    <mergeCell ref="F5475:F5476"/>
    <mergeCell ref="G5475:G5476"/>
    <mergeCell ref="H5475:I5476"/>
    <mergeCell ref="J5475:K5476"/>
    <mergeCell ref="L5475:M5476"/>
    <mergeCell ref="BO5475:BO5476"/>
    <mergeCell ref="B5486:C5486"/>
    <mergeCell ref="H5486:J5486"/>
    <mergeCell ref="L5486:N5486"/>
    <mergeCell ref="BJ5498:BK5499"/>
    <mergeCell ref="BL5498:BN5499"/>
    <mergeCell ref="BP5498:BP5499"/>
    <mergeCell ref="B5489:BN5489"/>
    <mergeCell ref="E5491:AC5491"/>
    <mergeCell ref="AE5491:AK5491"/>
    <mergeCell ref="AL5491:BM5491"/>
    <mergeCell ref="AO5486:AQ5486"/>
    <mergeCell ref="AS5486:AU5486"/>
    <mergeCell ref="AZ5486:BD5486"/>
    <mergeCell ref="BE5486:BG5486"/>
    <mergeCell ref="BI5486:BK5486"/>
    <mergeCell ref="BA5487:BN5487"/>
    <mergeCell ref="S5486:U5486"/>
    <mergeCell ref="L5481:M5482"/>
    <mergeCell ref="N5481:O5482"/>
    <mergeCell ref="P5481:Q5482"/>
    <mergeCell ref="R5481:S5482"/>
    <mergeCell ref="T5481:U5482"/>
    <mergeCell ref="V5481:W5482"/>
    <mergeCell ref="X5481:Y5482"/>
    <mergeCell ref="Z5481:AA5482"/>
    <mergeCell ref="AB5481:AC5482"/>
    <mergeCell ref="AD5481:AE5482"/>
    <mergeCell ref="AF5481:AG5482"/>
    <mergeCell ref="AH5481:AI5482"/>
    <mergeCell ref="AJ5481:AK5482"/>
    <mergeCell ref="AL5481:AM5482"/>
    <mergeCell ref="AN5481:AO5482"/>
    <mergeCell ref="AP5481:AQ5482"/>
    <mergeCell ref="AR5481:AS5482"/>
    <mergeCell ref="AT5481:AU5482"/>
    <mergeCell ref="AV5481:AW5482"/>
    <mergeCell ref="AX5481:AY5482"/>
    <mergeCell ref="AZ5481:BA5482"/>
    <mergeCell ref="BB5481:BC5482"/>
    <mergeCell ref="H5498:I5499"/>
    <mergeCell ref="J5498:K5499"/>
    <mergeCell ref="L5498:M5499"/>
    <mergeCell ref="AV5497:AW5497"/>
    <mergeCell ref="AX5497:AY5497"/>
    <mergeCell ref="AZ5497:BA5497"/>
    <mergeCell ref="BB5497:BC5497"/>
    <mergeCell ref="BD5497:BE5497"/>
    <mergeCell ref="BF5497:BG5497"/>
    <mergeCell ref="AJ5497:AK5497"/>
    <mergeCell ref="AL5497:AM5497"/>
    <mergeCell ref="AN5497:AO5497"/>
    <mergeCell ref="AP5497:AQ5497"/>
    <mergeCell ref="AR5497:AS5497"/>
    <mergeCell ref="AT5497:AU5497"/>
    <mergeCell ref="BF5496:BK5496"/>
    <mergeCell ref="B5484:C5484"/>
    <mergeCell ref="H5484:J5484"/>
    <mergeCell ref="L5484:N5484"/>
    <mergeCell ref="O5484:R5484"/>
    <mergeCell ref="AB5497:AC5497"/>
    <mergeCell ref="AD5497:AE5497"/>
    <mergeCell ref="AF5497:AG5497"/>
    <mergeCell ref="AH5497:AI5497"/>
    <mergeCell ref="BO5481:BO5482"/>
    <mergeCell ref="AX5498:AY5499"/>
    <mergeCell ref="AZ5498:BA5499"/>
    <mergeCell ref="BB5498:BC5499"/>
    <mergeCell ref="BD5498:BE5499"/>
    <mergeCell ref="BF5498:BG5499"/>
    <mergeCell ref="BH5498:BI5499"/>
    <mergeCell ref="AL5498:AM5499"/>
    <mergeCell ref="AN5498:AO5499"/>
    <mergeCell ref="AP5498:AQ5499"/>
    <mergeCell ref="AR5498:AS5499"/>
    <mergeCell ref="AT5498:AU5499"/>
    <mergeCell ref="AV5498:AW5499"/>
    <mergeCell ref="Z5498:AA5499"/>
    <mergeCell ref="AB5498:AC5499"/>
    <mergeCell ref="AD5498:AE5499"/>
    <mergeCell ref="AF5498:AG5499"/>
    <mergeCell ref="AH5498:AI5499"/>
    <mergeCell ref="AJ5498:AK5499"/>
    <mergeCell ref="N5498:O5499"/>
    <mergeCell ref="P5498:Q5499"/>
    <mergeCell ref="R5498:S5499"/>
    <mergeCell ref="T5498:U5499"/>
    <mergeCell ref="V5498:W5499"/>
    <mergeCell ref="X5498:Y5499"/>
    <mergeCell ref="B5498:B5499"/>
    <mergeCell ref="C5498:D5498"/>
    <mergeCell ref="E5498:E5499"/>
    <mergeCell ref="F5498:F5499"/>
    <mergeCell ref="G5498:G5499"/>
    <mergeCell ref="BO5498:BO5499"/>
    <mergeCell ref="C5499:D5499"/>
    <mergeCell ref="BD5493:BM5493"/>
    <mergeCell ref="B5496:B5497"/>
    <mergeCell ref="C5496:D5497"/>
    <mergeCell ref="F5496:F5497"/>
    <mergeCell ref="G5496:G5497"/>
    <mergeCell ref="H5496:I5497"/>
    <mergeCell ref="J5496:O5496"/>
    <mergeCell ref="P5496:U5496"/>
    <mergeCell ref="V5496:W5497"/>
    <mergeCell ref="X5496:Y5497"/>
    <mergeCell ref="C5493:D5493"/>
    <mergeCell ref="E5493:AC5493"/>
    <mergeCell ref="AE5493:AH5493"/>
    <mergeCell ref="AI5493:AZ5493"/>
    <mergeCell ref="BA5493:BC5493"/>
    <mergeCell ref="BL5496:BN5497"/>
    <mergeCell ref="J5497:K5497"/>
    <mergeCell ref="L5497:M5497"/>
    <mergeCell ref="N5497:O5497"/>
    <mergeCell ref="P5497:Q5497"/>
    <mergeCell ref="R5497:S5497"/>
    <mergeCell ref="T5497:U5497"/>
    <mergeCell ref="Z5496:AA5497"/>
    <mergeCell ref="AB5496:AG5496"/>
    <mergeCell ref="AH5496:AM5496"/>
    <mergeCell ref="AN5496:AS5496"/>
    <mergeCell ref="AT5496:AY5496"/>
    <mergeCell ref="AZ5496:BE5496"/>
    <mergeCell ref="BH5497:BI5497"/>
    <mergeCell ref="BJ5497:BK5497"/>
    <mergeCell ref="C5501:D5501"/>
    <mergeCell ref="B5502:B5503"/>
    <mergeCell ref="C5502:D5502"/>
    <mergeCell ref="E5502:E5503"/>
    <mergeCell ref="F5502:F5503"/>
    <mergeCell ref="G5502:G5503"/>
    <mergeCell ref="H5502:I5503"/>
    <mergeCell ref="J5502:K5503"/>
    <mergeCell ref="L5502:M5503"/>
    <mergeCell ref="BD5500:BE5501"/>
    <mergeCell ref="BF5500:BG5501"/>
    <mergeCell ref="BH5500:BI5501"/>
    <mergeCell ref="BJ5500:BK5501"/>
    <mergeCell ref="BL5500:BN5501"/>
    <mergeCell ref="BP5500:BP5501"/>
    <mergeCell ref="AR5500:AS5501"/>
    <mergeCell ref="AT5500:AU5501"/>
    <mergeCell ref="AV5500:AW5501"/>
    <mergeCell ref="AX5500:AY5501"/>
    <mergeCell ref="AZ5500:BA5501"/>
    <mergeCell ref="BB5500:BC5501"/>
    <mergeCell ref="AF5500:AG5501"/>
    <mergeCell ref="AH5500:AI5501"/>
    <mergeCell ref="AJ5500:AK5501"/>
    <mergeCell ref="AL5500:AM5501"/>
    <mergeCell ref="AN5500:AO5501"/>
    <mergeCell ref="AP5500:AQ5501"/>
    <mergeCell ref="T5500:U5501"/>
    <mergeCell ref="V5500:W5501"/>
    <mergeCell ref="X5500:Y5501"/>
    <mergeCell ref="Z5500:AA5501"/>
    <mergeCell ref="AB5500:AC5501"/>
    <mergeCell ref="AD5500:AE5501"/>
    <mergeCell ref="H5500:I5501"/>
    <mergeCell ref="J5500:K5501"/>
    <mergeCell ref="L5500:M5501"/>
    <mergeCell ref="N5500:O5501"/>
    <mergeCell ref="P5500:Q5501"/>
    <mergeCell ref="R5500:S5501"/>
    <mergeCell ref="BJ5502:BK5503"/>
    <mergeCell ref="BL5502:BN5503"/>
    <mergeCell ref="BP5502:BP5503"/>
    <mergeCell ref="C5503:D5503"/>
    <mergeCell ref="BO5500:BO5501"/>
    <mergeCell ref="B5504:B5505"/>
    <mergeCell ref="C5504:D5504"/>
    <mergeCell ref="E5504:E5505"/>
    <mergeCell ref="F5504:F5505"/>
    <mergeCell ref="G5504:G5505"/>
    <mergeCell ref="AX5502:AY5503"/>
    <mergeCell ref="AZ5502:BA5503"/>
    <mergeCell ref="BB5502:BC5503"/>
    <mergeCell ref="BD5502:BE5503"/>
    <mergeCell ref="BF5502:BG5503"/>
    <mergeCell ref="BH5502:BI5503"/>
    <mergeCell ref="AL5502:AM5503"/>
    <mergeCell ref="AN5502:AO5503"/>
    <mergeCell ref="AP5502:AQ5503"/>
    <mergeCell ref="AR5502:AS5503"/>
    <mergeCell ref="AT5502:AU5503"/>
    <mergeCell ref="AV5502:AW5503"/>
    <mergeCell ref="Z5502:AA5503"/>
    <mergeCell ref="AB5502:AC5503"/>
    <mergeCell ref="AD5502:AE5503"/>
    <mergeCell ref="AF5502:AG5503"/>
    <mergeCell ref="AH5502:AI5503"/>
    <mergeCell ref="AJ5502:AK5503"/>
    <mergeCell ref="N5502:O5503"/>
    <mergeCell ref="P5502:Q5503"/>
    <mergeCell ref="R5502:S5503"/>
    <mergeCell ref="T5502:U5503"/>
    <mergeCell ref="V5502:W5503"/>
    <mergeCell ref="X5502:Y5503"/>
    <mergeCell ref="BQ5504:BQ5505"/>
    <mergeCell ref="C5505:D5505"/>
    <mergeCell ref="B5500:B5501"/>
    <mergeCell ref="C5500:D5500"/>
    <mergeCell ref="E5500:E5501"/>
    <mergeCell ref="F5500:F5501"/>
    <mergeCell ref="G5500:G5501"/>
    <mergeCell ref="BD5504:BE5505"/>
    <mergeCell ref="BF5504:BG5505"/>
    <mergeCell ref="BH5504:BI5505"/>
    <mergeCell ref="BJ5504:BK5505"/>
    <mergeCell ref="BL5504:BN5505"/>
    <mergeCell ref="BP5504:BP5505"/>
    <mergeCell ref="AR5504:AS5505"/>
    <mergeCell ref="AT5504:AU5505"/>
    <mergeCell ref="AV5504:AW5505"/>
    <mergeCell ref="AX5504:AY5505"/>
    <mergeCell ref="AZ5504:BA5505"/>
    <mergeCell ref="BB5504:BC5505"/>
    <mergeCell ref="AF5504:AG5505"/>
    <mergeCell ref="AH5504:AI5505"/>
    <mergeCell ref="AJ5504:AK5505"/>
    <mergeCell ref="AL5504:AM5505"/>
    <mergeCell ref="AN5504:AO5505"/>
    <mergeCell ref="AP5504:AQ5505"/>
    <mergeCell ref="T5504:U5505"/>
    <mergeCell ref="V5504:W5505"/>
    <mergeCell ref="X5504:Y5505"/>
    <mergeCell ref="Z5504:AA5505"/>
    <mergeCell ref="AB5504:AC5505"/>
    <mergeCell ref="AD5504:AE5505"/>
    <mergeCell ref="H5504:I5505"/>
    <mergeCell ref="J5504:K5505"/>
    <mergeCell ref="L5504:M5505"/>
    <mergeCell ref="N5504:O5505"/>
    <mergeCell ref="P5504:Q5505"/>
    <mergeCell ref="R5504:S5505"/>
    <mergeCell ref="BJ5506:BK5507"/>
    <mergeCell ref="BL5506:BN5507"/>
    <mergeCell ref="BP5506:BP5507"/>
    <mergeCell ref="BQ5506:BQ5507"/>
    <mergeCell ref="C5507:D5507"/>
    <mergeCell ref="B5508:B5509"/>
    <mergeCell ref="C5508:D5508"/>
    <mergeCell ref="E5508:E5509"/>
    <mergeCell ref="F5508:F5509"/>
    <mergeCell ref="G5508:G5509"/>
    <mergeCell ref="AX5506:AY5507"/>
    <mergeCell ref="AZ5506:BA5507"/>
    <mergeCell ref="BB5506:BC5507"/>
    <mergeCell ref="BD5506:BE5507"/>
    <mergeCell ref="BF5506:BG5507"/>
    <mergeCell ref="BH5506:BI5507"/>
    <mergeCell ref="AL5506:AM5507"/>
    <mergeCell ref="AN5506:AO5507"/>
    <mergeCell ref="AP5506:AQ5507"/>
    <mergeCell ref="AR5506:AS5507"/>
    <mergeCell ref="AT5506:AU5507"/>
    <mergeCell ref="AV5506:AW5507"/>
    <mergeCell ref="Z5506:AA5507"/>
    <mergeCell ref="AB5506:AC5507"/>
    <mergeCell ref="AD5506:AE5507"/>
    <mergeCell ref="AF5506:AG5507"/>
    <mergeCell ref="AH5506:AI5507"/>
    <mergeCell ref="AJ5506:AK5507"/>
    <mergeCell ref="N5506:O5507"/>
    <mergeCell ref="P5506:Q5507"/>
    <mergeCell ref="R5506:S5507"/>
    <mergeCell ref="T5506:U5507"/>
    <mergeCell ref="V5506:W5507"/>
    <mergeCell ref="X5506:Y5507"/>
    <mergeCell ref="BQ5508:BQ5509"/>
    <mergeCell ref="C5509:D5509"/>
    <mergeCell ref="B5506:B5507"/>
    <mergeCell ref="C5506:D5506"/>
    <mergeCell ref="E5506:E5507"/>
    <mergeCell ref="F5506:F5507"/>
    <mergeCell ref="G5506:G5507"/>
    <mergeCell ref="H5506:I5507"/>
    <mergeCell ref="J5506:K5507"/>
    <mergeCell ref="L5506:M5507"/>
    <mergeCell ref="BD5508:BE5509"/>
    <mergeCell ref="BF5508:BG5509"/>
    <mergeCell ref="BH5508:BI5509"/>
    <mergeCell ref="BJ5508:BK5509"/>
    <mergeCell ref="BL5508:BN5509"/>
    <mergeCell ref="BP5508:BP5509"/>
    <mergeCell ref="AR5508:AS5509"/>
    <mergeCell ref="AT5508:AU5509"/>
    <mergeCell ref="AV5508:AW5509"/>
    <mergeCell ref="AX5508:AY5509"/>
    <mergeCell ref="AZ5508:BA5509"/>
    <mergeCell ref="BB5508:BC5509"/>
    <mergeCell ref="AF5508:AG5509"/>
    <mergeCell ref="AH5508:AI5509"/>
    <mergeCell ref="AJ5508:AK5509"/>
    <mergeCell ref="AL5508:AM5509"/>
    <mergeCell ref="AN5508:AO5509"/>
    <mergeCell ref="AP5508:AQ5509"/>
    <mergeCell ref="T5508:U5509"/>
    <mergeCell ref="V5508:W5509"/>
    <mergeCell ref="X5508:Y5509"/>
    <mergeCell ref="Z5508:AA5509"/>
    <mergeCell ref="AB5508:AC5509"/>
    <mergeCell ref="AD5508:AE5509"/>
    <mergeCell ref="H5508:I5509"/>
    <mergeCell ref="J5508:K5509"/>
    <mergeCell ref="L5508:M5509"/>
    <mergeCell ref="N5508:O5509"/>
    <mergeCell ref="P5508:Q5509"/>
    <mergeCell ref="R5508:S5509"/>
    <mergeCell ref="BJ5510:BK5511"/>
    <mergeCell ref="BL5510:BN5511"/>
    <mergeCell ref="BP5510:BP5511"/>
    <mergeCell ref="BQ5510:BQ5511"/>
    <mergeCell ref="C5511:D5511"/>
    <mergeCell ref="B5512:B5513"/>
    <mergeCell ref="C5512:D5512"/>
    <mergeCell ref="E5512:E5513"/>
    <mergeCell ref="F5512:F5513"/>
    <mergeCell ref="G5512:G5513"/>
    <mergeCell ref="AX5510:AY5511"/>
    <mergeCell ref="AZ5510:BA5511"/>
    <mergeCell ref="BB5510:BC5511"/>
    <mergeCell ref="BD5510:BE5511"/>
    <mergeCell ref="BF5510:BG5511"/>
    <mergeCell ref="BH5510:BI5511"/>
    <mergeCell ref="AL5510:AM5511"/>
    <mergeCell ref="AN5510:AO5511"/>
    <mergeCell ref="AP5510:AQ5511"/>
    <mergeCell ref="AR5510:AS5511"/>
    <mergeCell ref="AT5510:AU5511"/>
    <mergeCell ref="AV5510:AW5511"/>
    <mergeCell ref="Z5510:AA5511"/>
    <mergeCell ref="AB5510:AC5511"/>
    <mergeCell ref="AD5510:AE5511"/>
    <mergeCell ref="AF5510:AG5511"/>
    <mergeCell ref="AH5510:AI5511"/>
    <mergeCell ref="AJ5510:AK5511"/>
    <mergeCell ref="N5510:O5511"/>
    <mergeCell ref="P5510:Q5511"/>
    <mergeCell ref="R5510:S5511"/>
    <mergeCell ref="T5510:U5511"/>
    <mergeCell ref="V5510:W5511"/>
    <mergeCell ref="X5510:Y5511"/>
    <mergeCell ref="BQ5512:BQ5513"/>
    <mergeCell ref="C5513:D5513"/>
    <mergeCell ref="B5510:B5511"/>
    <mergeCell ref="C5510:D5510"/>
    <mergeCell ref="E5510:E5511"/>
    <mergeCell ref="F5510:F5511"/>
    <mergeCell ref="G5510:G5511"/>
    <mergeCell ref="H5510:I5511"/>
    <mergeCell ref="J5510:K5511"/>
    <mergeCell ref="L5510:M5511"/>
    <mergeCell ref="BD5512:BE5513"/>
    <mergeCell ref="BF5512:BG5513"/>
    <mergeCell ref="BH5512:BI5513"/>
    <mergeCell ref="BJ5512:BK5513"/>
    <mergeCell ref="BL5512:BN5513"/>
    <mergeCell ref="BP5512:BP5513"/>
    <mergeCell ref="AR5512:AS5513"/>
    <mergeCell ref="AT5512:AU5513"/>
    <mergeCell ref="AV5512:AW5513"/>
    <mergeCell ref="AX5512:AY5513"/>
    <mergeCell ref="AZ5512:BA5513"/>
    <mergeCell ref="BB5512:BC5513"/>
    <mergeCell ref="AF5512:AG5513"/>
    <mergeCell ref="AH5512:AI5513"/>
    <mergeCell ref="AJ5512:AK5513"/>
    <mergeCell ref="AL5512:AM5513"/>
    <mergeCell ref="AN5512:AO5513"/>
    <mergeCell ref="AP5512:AQ5513"/>
    <mergeCell ref="T5512:U5513"/>
    <mergeCell ref="V5512:W5513"/>
    <mergeCell ref="X5512:Y5513"/>
    <mergeCell ref="Z5512:AA5513"/>
    <mergeCell ref="AB5512:AC5513"/>
    <mergeCell ref="AD5512:AE5513"/>
    <mergeCell ref="H5512:I5513"/>
    <mergeCell ref="J5512:K5513"/>
    <mergeCell ref="L5512:M5513"/>
    <mergeCell ref="N5512:O5513"/>
    <mergeCell ref="P5512:Q5513"/>
    <mergeCell ref="R5512:S5513"/>
    <mergeCell ref="BO5510:BO5511"/>
    <mergeCell ref="BO5512:BO5513"/>
    <mergeCell ref="BJ5514:BK5515"/>
    <mergeCell ref="BL5514:BN5515"/>
    <mergeCell ref="BP5514:BP5515"/>
    <mergeCell ref="BQ5514:BQ5515"/>
    <mergeCell ref="C5515:D5515"/>
    <mergeCell ref="B5516:B5517"/>
    <mergeCell ref="C5516:D5516"/>
    <mergeCell ref="E5516:E5517"/>
    <mergeCell ref="F5516:F5517"/>
    <mergeCell ref="G5516:G5517"/>
    <mergeCell ref="AX5514:AY5515"/>
    <mergeCell ref="AZ5514:BA5515"/>
    <mergeCell ref="BB5514:BC5515"/>
    <mergeCell ref="BD5514:BE5515"/>
    <mergeCell ref="BF5514:BG5515"/>
    <mergeCell ref="BH5514:BI5515"/>
    <mergeCell ref="AL5514:AM5515"/>
    <mergeCell ref="AN5514:AO5515"/>
    <mergeCell ref="AP5514:AQ5515"/>
    <mergeCell ref="AR5514:AS5515"/>
    <mergeCell ref="AT5514:AU5515"/>
    <mergeCell ref="AV5514:AW5515"/>
    <mergeCell ref="Z5514:AA5515"/>
    <mergeCell ref="AB5514:AC5515"/>
    <mergeCell ref="AD5514:AE5515"/>
    <mergeCell ref="AF5514:AG5515"/>
    <mergeCell ref="AH5514:AI5515"/>
    <mergeCell ref="AJ5514:AK5515"/>
    <mergeCell ref="N5514:O5515"/>
    <mergeCell ref="P5514:Q5515"/>
    <mergeCell ref="R5514:S5515"/>
    <mergeCell ref="T5514:U5515"/>
    <mergeCell ref="V5514:W5515"/>
    <mergeCell ref="X5514:Y5515"/>
    <mergeCell ref="BQ5516:BQ5517"/>
    <mergeCell ref="C5517:D5517"/>
    <mergeCell ref="B5514:B5515"/>
    <mergeCell ref="C5514:D5514"/>
    <mergeCell ref="E5514:E5515"/>
    <mergeCell ref="F5514:F5515"/>
    <mergeCell ref="G5514:G5515"/>
    <mergeCell ref="H5514:I5515"/>
    <mergeCell ref="J5514:K5515"/>
    <mergeCell ref="L5514:M5515"/>
    <mergeCell ref="BD5516:BE5517"/>
    <mergeCell ref="BF5516:BG5517"/>
    <mergeCell ref="BH5516:BI5517"/>
    <mergeCell ref="BJ5516:BK5517"/>
    <mergeCell ref="BL5516:BN5517"/>
    <mergeCell ref="BP5516:BP5517"/>
    <mergeCell ref="AR5516:AS5517"/>
    <mergeCell ref="AT5516:AU5517"/>
    <mergeCell ref="AV5516:AW5517"/>
    <mergeCell ref="AX5516:AY5517"/>
    <mergeCell ref="AZ5516:BA5517"/>
    <mergeCell ref="BB5516:BC5517"/>
    <mergeCell ref="AF5516:AG5517"/>
    <mergeCell ref="AH5516:AI5517"/>
    <mergeCell ref="AJ5516:AK5517"/>
    <mergeCell ref="AL5516:AM5517"/>
    <mergeCell ref="AN5516:AO5517"/>
    <mergeCell ref="AP5516:AQ5517"/>
    <mergeCell ref="T5516:U5517"/>
    <mergeCell ref="V5516:W5517"/>
    <mergeCell ref="X5516:Y5517"/>
    <mergeCell ref="Z5516:AA5517"/>
    <mergeCell ref="AB5516:AC5517"/>
    <mergeCell ref="AD5516:AE5517"/>
    <mergeCell ref="H5516:I5517"/>
    <mergeCell ref="J5516:K5517"/>
    <mergeCell ref="L5516:M5517"/>
    <mergeCell ref="N5516:O5517"/>
    <mergeCell ref="P5516:Q5517"/>
    <mergeCell ref="R5516:S5517"/>
    <mergeCell ref="BJ5518:BK5519"/>
    <mergeCell ref="BL5518:BN5519"/>
    <mergeCell ref="BP5518:BP5519"/>
    <mergeCell ref="BQ5518:BQ5519"/>
    <mergeCell ref="C5519:D5519"/>
    <mergeCell ref="B5520:B5521"/>
    <mergeCell ref="C5520:D5520"/>
    <mergeCell ref="E5520:E5521"/>
    <mergeCell ref="F5520:F5521"/>
    <mergeCell ref="G5520:G5521"/>
    <mergeCell ref="AX5518:AY5519"/>
    <mergeCell ref="AZ5518:BA5519"/>
    <mergeCell ref="BB5518:BC5519"/>
    <mergeCell ref="BD5518:BE5519"/>
    <mergeCell ref="BF5518:BG5519"/>
    <mergeCell ref="BH5518:BI5519"/>
    <mergeCell ref="AL5518:AM5519"/>
    <mergeCell ref="AN5518:AO5519"/>
    <mergeCell ref="AP5518:AQ5519"/>
    <mergeCell ref="AR5518:AS5519"/>
    <mergeCell ref="AT5518:AU5519"/>
    <mergeCell ref="AV5518:AW5519"/>
    <mergeCell ref="Z5518:AA5519"/>
    <mergeCell ref="AB5518:AC5519"/>
    <mergeCell ref="AD5518:AE5519"/>
    <mergeCell ref="AF5518:AG5519"/>
    <mergeCell ref="AH5518:AI5519"/>
    <mergeCell ref="AJ5518:AK5519"/>
    <mergeCell ref="N5518:O5519"/>
    <mergeCell ref="P5518:Q5519"/>
    <mergeCell ref="R5518:S5519"/>
    <mergeCell ref="T5518:U5519"/>
    <mergeCell ref="V5518:W5519"/>
    <mergeCell ref="X5518:Y5519"/>
    <mergeCell ref="BQ5520:BQ5521"/>
    <mergeCell ref="C5521:D5521"/>
    <mergeCell ref="B5518:B5519"/>
    <mergeCell ref="C5518:D5518"/>
    <mergeCell ref="E5518:E5519"/>
    <mergeCell ref="F5518:F5519"/>
    <mergeCell ref="G5518:G5519"/>
    <mergeCell ref="H5518:I5519"/>
    <mergeCell ref="J5518:K5519"/>
    <mergeCell ref="L5518:M5519"/>
    <mergeCell ref="BD5520:BE5521"/>
    <mergeCell ref="BF5520:BG5521"/>
    <mergeCell ref="BH5520:BI5521"/>
    <mergeCell ref="BJ5520:BK5521"/>
    <mergeCell ref="BL5520:BN5521"/>
    <mergeCell ref="BP5520:BP5521"/>
    <mergeCell ref="AR5520:AS5521"/>
    <mergeCell ref="AT5520:AU5521"/>
    <mergeCell ref="AV5520:AW5521"/>
    <mergeCell ref="AX5520:AY5521"/>
    <mergeCell ref="AZ5520:BA5521"/>
    <mergeCell ref="BB5520:BC5521"/>
    <mergeCell ref="AF5520:AG5521"/>
    <mergeCell ref="AH5520:AI5521"/>
    <mergeCell ref="AJ5520:AK5521"/>
    <mergeCell ref="AL5520:AM5521"/>
    <mergeCell ref="AN5520:AO5521"/>
    <mergeCell ref="AP5520:AQ5521"/>
    <mergeCell ref="T5520:U5521"/>
    <mergeCell ref="V5520:W5521"/>
    <mergeCell ref="X5520:Y5521"/>
    <mergeCell ref="Z5520:AA5521"/>
    <mergeCell ref="AB5520:AC5521"/>
    <mergeCell ref="AD5520:AE5521"/>
    <mergeCell ref="H5520:I5521"/>
    <mergeCell ref="J5520:K5521"/>
    <mergeCell ref="L5520:M5521"/>
    <mergeCell ref="N5520:O5521"/>
    <mergeCell ref="P5520:Q5521"/>
    <mergeCell ref="R5520:S5521"/>
    <mergeCell ref="BJ5522:BK5523"/>
    <mergeCell ref="BL5522:BN5523"/>
    <mergeCell ref="BP5522:BP5523"/>
    <mergeCell ref="BQ5522:BQ5523"/>
    <mergeCell ref="C5523:D5523"/>
    <mergeCell ref="B5524:B5525"/>
    <mergeCell ref="C5524:D5524"/>
    <mergeCell ref="E5524:E5525"/>
    <mergeCell ref="F5524:F5525"/>
    <mergeCell ref="G5524:G5525"/>
    <mergeCell ref="AX5522:AY5523"/>
    <mergeCell ref="AZ5522:BA5523"/>
    <mergeCell ref="BB5522:BC5523"/>
    <mergeCell ref="BD5522:BE5523"/>
    <mergeCell ref="BF5522:BG5523"/>
    <mergeCell ref="BH5522:BI5523"/>
    <mergeCell ref="AL5522:AM5523"/>
    <mergeCell ref="AN5522:AO5523"/>
    <mergeCell ref="AP5522:AQ5523"/>
    <mergeCell ref="AR5522:AS5523"/>
    <mergeCell ref="AT5522:AU5523"/>
    <mergeCell ref="AV5522:AW5523"/>
    <mergeCell ref="Z5522:AA5523"/>
    <mergeCell ref="AB5522:AC5523"/>
    <mergeCell ref="AD5522:AE5523"/>
    <mergeCell ref="AF5522:AG5523"/>
    <mergeCell ref="AH5522:AI5523"/>
    <mergeCell ref="AJ5522:AK5523"/>
    <mergeCell ref="N5522:O5523"/>
    <mergeCell ref="P5522:Q5523"/>
    <mergeCell ref="R5522:S5523"/>
    <mergeCell ref="T5522:U5523"/>
    <mergeCell ref="V5522:W5523"/>
    <mergeCell ref="X5522:Y5523"/>
    <mergeCell ref="BQ5524:BQ5525"/>
    <mergeCell ref="C5525:D5525"/>
    <mergeCell ref="B5522:B5523"/>
    <mergeCell ref="C5522:D5522"/>
    <mergeCell ref="E5522:E5523"/>
    <mergeCell ref="F5522:F5523"/>
    <mergeCell ref="G5522:G5523"/>
    <mergeCell ref="H5522:I5523"/>
    <mergeCell ref="J5522:K5523"/>
    <mergeCell ref="L5522:M5523"/>
    <mergeCell ref="BD5524:BE5525"/>
    <mergeCell ref="BF5524:BG5525"/>
    <mergeCell ref="BH5524:BI5525"/>
    <mergeCell ref="BJ5524:BK5525"/>
    <mergeCell ref="BL5524:BN5525"/>
    <mergeCell ref="BP5524:BP5525"/>
    <mergeCell ref="AR5524:AS5525"/>
    <mergeCell ref="AT5524:AU5525"/>
    <mergeCell ref="AV5524:AW5525"/>
    <mergeCell ref="AX5524:AY5525"/>
    <mergeCell ref="BD5526:BE5527"/>
    <mergeCell ref="BF5526:BG5527"/>
    <mergeCell ref="BH5526:BI5527"/>
    <mergeCell ref="AL5526:AM5527"/>
    <mergeCell ref="AN5526:AO5527"/>
    <mergeCell ref="AP5526:AQ5527"/>
    <mergeCell ref="AR5526:AS5527"/>
    <mergeCell ref="AT5526:AU5527"/>
    <mergeCell ref="AV5526:AW5527"/>
    <mergeCell ref="Z5526:AA5527"/>
    <mergeCell ref="AB5526:AC5527"/>
    <mergeCell ref="AD5526:AE5527"/>
    <mergeCell ref="AF5526:AG5527"/>
    <mergeCell ref="AH5526:AI5527"/>
    <mergeCell ref="AJ5526:AK5527"/>
    <mergeCell ref="N5526:O5527"/>
    <mergeCell ref="P5526:Q5527"/>
    <mergeCell ref="R5526:S5527"/>
    <mergeCell ref="T5526:U5527"/>
    <mergeCell ref="V5526:W5527"/>
    <mergeCell ref="X5526:Y5527"/>
    <mergeCell ref="BO5524:BO5525"/>
    <mergeCell ref="C5529:D5529"/>
    <mergeCell ref="B5526:B5527"/>
    <mergeCell ref="C5526:D5526"/>
    <mergeCell ref="E5526:E5527"/>
    <mergeCell ref="F5526:F5527"/>
    <mergeCell ref="G5526:G5527"/>
    <mergeCell ref="H5526:I5527"/>
    <mergeCell ref="J5526:K5527"/>
    <mergeCell ref="L5526:M5527"/>
    <mergeCell ref="AJ5528:AK5529"/>
    <mergeCell ref="AL5528:AM5529"/>
    <mergeCell ref="AN5528:AO5529"/>
    <mergeCell ref="AP5528:AQ5529"/>
    <mergeCell ref="T5528:U5529"/>
    <mergeCell ref="V5528:W5529"/>
    <mergeCell ref="X5528:Y5529"/>
    <mergeCell ref="Z5528:AA5529"/>
    <mergeCell ref="AB5528:AC5529"/>
    <mergeCell ref="AD5528:AE5529"/>
    <mergeCell ref="H5528:I5529"/>
    <mergeCell ref="J5528:K5529"/>
    <mergeCell ref="L5528:M5529"/>
    <mergeCell ref="N5528:O5529"/>
    <mergeCell ref="P5528:Q5529"/>
    <mergeCell ref="R5528:S5529"/>
    <mergeCell ref="BP5530:BP5531"/>
    <mergeCell ref="AZ5524:BA5525"/>
    <mergeCell ref="BB5524:BC5525"/>
    <mergeCell ref="AF5524:AG5525"/>
    <mergeCell ref="AH5524:AI5525"/>
    <mergeCell ref="AJ5524:AK5525"/>
    <mergeCell ref="AL5524:AM5525"/>
    <mergeCell ref="AN5524:AO5525"/>
    <mergeCell ref="AP5524:AQ5525"/>
    <mergeCell ref="T5524:U5525"/>
    <mergeCell ref="V5524:W5525"/>
    <mergeCell ref="X5524:Y5525"/>
    <mergeCell ref="Z5524:AA5525"/>
    <mergeCell ref="AB5524:AC5525"/>
    <mergeCell ref="AD5524:AE5525"/>
    <mergeCell ref="H5524:I5525"/>
    <mergeCell ref="J5524:K5525"/>
    <mergeCell ref="L5524:M5525"/>
    <mergeCell ref="N5524:O5525"/>
    <mergeCell ref="P5524:Q5525"/>
    <mergeCell ref="R5524:S5525"/>
    <mergeCell ref="BJ5526:BK5527"/>
    <mergeCell ref="BL5526:BN5527"/>
    <mergeCell ref="BP5526:BP5527"/>
    <mergeCell ref="BO5526:BO5527"/>
    <mergeCell ref="C5531:D5531"/>
    <mergeCell ref="B5532:B5533"/>
    <mergeCell ref="C5532:D5532"/>
    <mergeCell ref="E5532:E5533"/>
    <mergeCell ref="F5532:F5533"/>
    <mergeCell ref="G5532:G5533"/>
    <mergeCell ref="AX5530:AY5531"/>
    <mergeCell ref="AZ5530:BA5531"/>
    <mergeCell ref="BB5530:BC5531"/>
    <mergeCell ref="BD5530:BE5531"/>
    <mergeCell ref="BF5530:BG5531"/>
    <mergeCell ref="BH5530:BI5531"/>
    <mergeCell ref="AL5530:AM5531"/>
    <mergeCell ref="AN5530:AO5531"/>
    <mergeCell ref="AP5530:AQ5531"/>
    <mergeCell ref="AR5530:AS5531"/>
    <mergeCell ref="AT5530:AU5531"/>
    <mergeCell ref="AV5530:AW5531"/>
    <mergeCell ref="Z5530:AA5531"/>
    <mergeCell ref="AB5530:AC5531"/>
    <mergeCell ref="AD5530:AE5531"/>
    <mergeCell ref="AF5530:AG5531"/>
    <mergeCell ref="AH5530:AI5531"/>
    <mergeCell ref="AJ5530:AK5531"/>
    <mergeCell ref="N5530:O5531"/>
    <mergeCell ref="P5530:Q5531"/>
    <mergeCell ref="R5530:S5531"/>
    <mergeCell ref="T5530:U5531"/>
    <mergeCell ref="V5530:W5531"/>
    <mergeCell ref="X5530:Y5531"/>
    <mergeCell ref="C5527:D5527"/>
    <mergeCell ref="B5528:B5529"/>
    <mergeCell ref="C5528:D5528"/>
    <mergeCell ref="E5528:E5529"/>
    <mergeCell ref="F5528:F5529"/>
    <mergeCell ref="G5528:G5529"/>
    <mergeCell ref="AX5526:AY5527"/>
    <mergeCell ref="AZ5526:BA5527"/>
    <mergeCell ref="BB5526:BC5527"/>
    <mergeCell ref="B5530:B5531"/>
    <mergeCell ref="C5530:D5530"/>
    <mergeCell ref="E5530:E5531"/>
    <mergeCell ref="F5530:F5531"/>
    <mergeCell ref="G5530:G5531"/>
    <mergeCell ref="H5530:I5531"/>
    <mergeCell ref="J5530:K5531"/>
    <mergeCell ref="L5530:M5531"/>
    <mergeCell ref="BD5532:BE5533"/>
    <mergeCell ref="BF5532:BG5533"/>
    <mergeCell ref="BH5532:BI5533"/>
    <mergeCell ref="BJ5532:BK5533"/>
    <mergeCell ref="BL5532:BN5533"/>
    <mergeCell ref="BP5532:BP5533"/>
    <mergeCell ref="AR5532:AS5533"/>
    <mergeCell ref="AT5532:AU5533"/>
    <mergeCell ref="AV5532:AW5533"/>
    <mergeCell ref="AX5532:AY5533"/>
    <mergeCell ref="AZ5532:BA5533"/>
    <mergeCell ref="BB5532:BC5533"/>
    <mergeCell ref="AF5532:AG5533"/>
    <mergeCell ref="BO5532:BO5533"/>
    <mergeCell ref="R5534:S5535"/>
    <mergeCell ref="T5534:U5535"/>
    <mergeCell ref="V5534:W5535"/>
    <mergeCell ref="X5534:Y5535"/>
    <mergeCell ref="BQ5536:BQ5537"/>
    <mergeCell ref="C5537:D5537"/>
    <mergeCell ref="B5534:B5535"/>
    <mergeCell ref="C5534:D5534"/>
    <mergeCell ref="E5534:E5535"/>
    <mergeCell ref="F5534:F5535"/>
    <mergeCell ref="G5534:G5535"/>
    <mergeCell ref="H5534:I5535"/>
    <mergeCell ref="J5534:K5535"/>
    <mergeCell ref="L5534:M5535"/>
    <mergeCell ref="BO5534:BO5535"/>
    <mergeCell ref="BD5536:BE5537"/>
    <mergeCell ref="BF5536:BG5537"/>
    <mergeCell ref="BH5536:BI5537"/>
    <mergeCell ref="BJ5536:BK5537"/>
    <mergeCell ref="BL5536:BN5537"/>
    <mergeCell ref="BP5536:BP5537"/>
    <mergeCell ref="AR5536:AS5537"/>
    <mergeCell ref="AT5536:AU5537"/>
    <mergeCell ref="AV5536:AW5537"/>
    <mergeCell ref="AX5536:AY5537"/>
    <mergeCell ref="AZ5536:BA5537"/>
    <mergeCell ref="BB5536:BC5537"/>
    <mergeCell ref="AF5536:AG5537"/>
    <mergeCell ref="AH5536:AI5537"/>
    <mergeCell ref="AJ5536:AK5537"/>
    <mergeCell ref="AL5536:AM5537"/>
    <mergeCell ref="AN5536:AO5537"/>
    <mergeCell ref="AP5536:AQ5537"/>
    <mergeCell ref="T5536:U5537"/>
    <mergeCell ref="V5536:W5537"/>
    <mergeCell ref="X5536:Y5537"/>
    <mergeCell ref="Z5536:AA5537"/>
    <mergeCell ref="AB5536:AC5537"/>
    <mergeCell ref="AD5536:AE5537"/>
    <mergeCell ref="H5536:I5537"/>
    <mergeCell ref="BJ5530:BK5531"/>
    <mergeCell ref="BL5530:BN5531"/>
    <mergeCell ref="BO5536:BO5537"/>
    <mergeCell ref="T5532:U5533"/>
    <mergeCell ref="V5532:W5533"/>
    <mergeCell ref="X5532:Y5533"/>
    <mergeCell ref="Z5532:AA5533"/>
    <mergeCell ref="AB5532:AC5533"/>
    <mergeCell ref="AD5532:AE5533"/>
    <mergeCell ref="H5532:I5533"/>
    <mergeCell ref="J5532:K5533"/>
    <mergeCell ref="L5532:M5533"/>
    <mergeCell ref="N5532:O5533"/>
    <mergeCell ref="P5532:Q5533"/>
    <mergeCell ref="R5532:S5533"/>
    <mergeCell ref="BJ5534:BK5535"/>
    <mergeCell ref="BL5534:BN5535"/>
    <mergeCell ref="BP5534:BP5535"/>
    <mergeCell ref="BH5556:BI5556"/>
    <mergeCell ref="BJ5556:BK5556"/>
    <mergeCell ref="B5543:C5543"/>
    <mergeCell ref="H5543:J5543"/>
    <mergeCell ref="L5543:N5543"/>
    <mergeCell ref="O5543:R5543"/>
    <mergeCell ref="AB5556:AC5556"/>
    <mergeCell ref="AD5556:AE5556"/>
    <mergeCell ref="AF5556:AG5556"/>
    <mergeCell ref="AH5556:AI5556"/>
    <mergeCell ref="BO5540:BO5541"/>
    <mergeCell ref="BP5542:BQ5542"/>
    <mergeCell ref="BO5555:BO5556"/>
    <mergeCell ref="BQ5534:BQ5535"/>
    <mergeCell ref="C5535:D5535"/>
    <mergeCell ref="B5536:B5537"/>
    <mergeCell ref="C5536:D5536"/>
    <mergeCell ref="E5536:E5537"/>
    <mergeCell ref="F5536:F5537"/>
    <mergeCell ref="G5536:G5537"/>
    <mergeCell ref="AX5534:AY5535"/>
    <mergeCell ref="AZ5534:BA5535"/>
    <mergeCell ref="BB5534:BC5535"/>
    <mergeCell ref="BD5534:BE5535"/>
    <mergeCell ref="BF5534:BG5535"/>
    <mergeCell ref="BH5534:BI5535"/>
    <mergeCell ref="AL5534:AM5535"/>
    <mergeCell ref="AN5534:AO5535"/>
    <mergeCell ref="AP5534:AQ5535"/>
    <mergeCell ref="AR5534:AS5535"/>
    <mergeCell ref="AT5534:AU5535"/>
    <mergeCell ref="AV5534:AW5535"/>
    <mergeCell ref="Z5534:AA5535"/>
    <mergeCell ref="AB5534:AC5535"/>
    <mergeCell ref="BQ5538:BQ5539"/>
    <mergeCell ref="B5540:C5540"/>
    <mergeCell ref="BD5538:BE5539"/>
    <mergeCell ref="BF5538:BG5539"/>
    <mergeCell ref="BH5538:BI5539"/>
    <mergeCell ref="BJ5538:BK5539"/>
    <mergeCell ref="BL5538:BN5539"/>
    <mergeCell ref="BP5538:BP5539"/>
    <mergeCell ref="AR5538:AS5539"/>
    <mergeCell ref="BQ5532:BQ5533"/>
    <mergeCell ref="C5533:D5533"/>
    <mergeCell ref="AD5534:AE5535"/>
    <mergeCell ref="AF5534:AG5535"/>
    <mergeCell ref="AH5534:AI5535"/>
    <mergeCell ref="AJ5534:AK5535"/>
    <mergeCell ref="N5534:O5535"/>
    <mergeCell ref="P5534:Q5535"/>
    <mergeCell ref="B5538:C5539"/>
    <mergeCell ref="D5538:E5539"/>
    <mergeCell ref="H5538:I5539"/>
    <mergeCell ref="J5538:K5539"/>
    <mergeCell ref="L5538:M5539"/>
    <mergeCell ref="N5538:O5539"/>
    <mergeCell ref="P5538:Q5539"/>
    <mergeCell ref="R5538:S5539"/>
    <mergeCell ref="D5540:E5541"/>
    <mergeCell ref="H5540:I5541"/>
    <mergeCell ref="J5540:K5541"/>
    <mergeCell ref="L5540:M5541"/>
    <mergeCell ref="N5540:O5541"/>
    <mergeCell ref="P5540:Q5541"/>
    <mergeCell ref="R5540:S5541"/>
    <mergeCell ref="T5540:U5541"/>
    <mergeCell ref="V5540:W5541"/>
    <mergeCell ref="X5540:Y5541"/>
    <mergeCell ref="Z5540:AA5541"/>
    <mergeCell ref="AB5540:AC5541"/>
    <mergeCell ref="AD5540:AE5541"/>
    <mergeCell ref="AF5540:AG5541"/>
    <mergeCell ref="AH5540:AI5541"/>
    <mergeCell ref="AJ5540:AK5541"/>
    <mergeCell ref="AL5540:AM5541"/>
    <mergeCell ref="AN5540:AO5541"/>
    <mergeCell ref="AP5540:AQ5541"/>
    <mergeCell ref="J5536:K5537"/>
    <mergeCell ref="L5536:M5537"/>
    <mergeCell ref="N5536:O5537"/>
    <mergeCell ref="P5536:Q5537"/>
    <mergeCell ref="R5536:S5537"/>
    <mergeCell ref="AR5540:AS5541"/>
    <mergeCell ref="AT5540:AU5541"/>
    <mergeCell ref="AV5540:AW5541"/>
    <mergeCell ref="AX5540:AY5541"/>
    <mergeCell ref="AZ5540:BA5541"/>
    <mergeCell ref="BB5540:BC5541"/>
    <mergeCell ref="AT5538:AU5539"/>
    <mergeCell ref="AV5538:AW5539"/>
    <mergeCell ref="AX5538:AY5539"/>
    <mergeCell ref="H5557:I5558"/>
    <mergeCell ref="J5557:K5558"/>
    <mergeCell ref="L5557:M5558"/>
    <mergeCell ref="AV5556:AW5556"/>
    <mergeCell ref="AX5556:AY5556"/>
    <mergeCell ref="AZ5556:BA5556"/>
    <mergeCell ref="BB5556:BC5556"/>
    <mergeCell ref="BD5556:BE5556"/>
    <mergeCell ref="BF5556:BG5556"/>
    <mergeCell ref="AJ5556:AK5556"/>
    <mergeCell ref="AL5556:AM5556"/>
    <mergeCell ref="AN5556:AO5556"/>
    <mergeCell ref="AP5556:AQ5556"/>
    <mergeCell ref="AR5556:AS5556"/>
    <mergeCell ref="AT5556:AU5556"/>
    <mergeCell ref="BF5555:BK5555"/>
    <mergeCell ref="BL5555:BN5556"/>
    <mergeCell ref="J5556:K5556"/>
    <mergeCell ref="L5556:M5556"/>
    <mergeCell ref="N5556:O5556"/>
    <mergeCell ref="P5556:Q5556"/>
    <mergeCell ref="R5556:S5556"/>
    <mergeCell ref="T5556:U5556"/>
    <mergeCell ref="Z5555:AA5556"/>
    <mergeCell ref="AB5555:AG5555"/>
    <mergeCell ref="AH5555:AM5555"/>
    <mergeCell ref="AN5555:AS5555"/>
    <mergeCell ref="AT5555:AY5555"/>
    <mergeCell ref="AZ5555:BE5555"/>
    <mergeCell ref="AZ5538:BA5539"/>
    <mergeCell ref="BB5538:BC5539"/>
    <mergeCell ref="AF5538:AG5539"/>
    <mergeCell ref="AH5538:AI5539"/>
    <mergeCell ref="AJ5538:AK5539"/>
    <mergeCell ref="AL5538:AM5539"/>
    <mergeCell ref="AN5538:AO5539"/>
    <mergeCell ref="AP5538:AQ5539"/>
    <mergeCell ref="T5538:U5539"/>
    <mergeCell ref="V5538:W5539"/>
    <mergeCell ref="X5538:Y5539"/>
    <mergeCell ref="Z5538:AA5539"/>
    <mergeCell ref="AB5538:AC5539"/>
    <mergeCell ref="AD5538:AE5539"/>
    <mergeCell ref="O5545:R5545"/>
    <mergeCell ref="S5543:U5543"/>
    <mergeCell ref="W5545:Y5545"/>
    <mergeCell ref="Z5545:AC5545"/>
    <mergeCell ref="AD5545:AF5545"/>
    <mergeCell ref="AH5545:AJ5545"/>
    <mergeCell ref="AK5545:AN5545"/>
    <mergeCell ref="B5545:C5545"/>
    <mergeCell ref="H5545:J5545"/>
    <mergeCell ref="L5545:N5545"/>
    <mergeCell ref="BJ5557:BK5558"/>
    <mergeCell ref="BL5557:BN5558"/>
    <mergeCell ref="BP5557:BP5558"/>
    <mergeCell ref="BQ5557:BQ5558"/>
    <mergeCell ref="AX5557:AY5558"/>
    <mergeCell ref="AZ5557:BA5558"/>
    <mergeCell ref="BB5557:BC5558"/>
    <mergeCell ref="BD5557:BE5558"/>
    <mergeCell ref="BF5557:BG5558"/>
    <mergeCell ref="BH5557:BI5558"/>
    <mergeCell ref="AL5557:AM5558"/>
    <mergeCell ref="AN5557:AO5558"/>
    <mergeCell ref="AP5557:AQ5558"/>
    <mergeCell ref="AR5557:AS5558"/>
    <mergeCell ref="AT5557:AU5558"/>
    <mergeCell ref="AV5557:AW5558"/>
    <mergeCell ref="Z5557:AA5558"/>
    <mergeCell ref="AB5557:AC5558"/>
    <mergeCell ref="AD5557:AE5558"/>
    <mergeCell ref="AF5557:AG5558"/>
    <mergeCell ref="AH5557:AI5558"/>
    <mergeCell ref="AJ5557:AK5558"/>
    <mergeCell ref="N5557:O5558"/>
    <mergeCell ref="P5557:Q5558"/>
    <mergeCell ref="R5557:S5558"/>
    <mergeCell ref="T5557:U5558"/>
    <mergeCell ref="V5557:W5558"/>
    <mergeCell ref="X5557:Y5558"/>
    <mergeCell ref="B5557:B5558"/>
    <mergeCell ref="C5557:D5557"/>
    <mergeCell ref="E5557:E5558"/>
    <mergeCell ref="F5557:F5558"/>
    <mergeCell ref="G5557:G5558"/>
    <mergeCell ref="BO5557:BO5558"/>
    <mergeCell ref="C5558:D5558"/>
    <mergeCell ref="BD5552:BM5552"/>
    <mergeCell ref="B5555:B5556"/>
    <mergeCell ref="C5555:D5556"/>
    <mergeCell ref="F5555:F5556"/>
    <mergeCell ref="G5555:G5556"/>
    <mergeCell ref="H5555:I5556"/>
    <mergeCell ref="J5555:O5555"/>
    <mergeCell ref="P5555:U5555"/>
    <mergeCell ref="V5555:W5556"/>
    <mergeCell ref="X5555:Y5556"/>
    <mergeCell ref="B5548:BN5548"/>
    <mergeCell ref="E5550:AC5550"/>
    <mergeCell ref="AE5550:AK5550"/>
    <mergeCell ref="AL5550:BM5550"/>
    <mergeCell ref="C5552:D5552"/>
    <mergeCell ref="E5552:AC5552"/>
    <mergeCell ref="AE5552:AH5552"/>
    <mergeCell ref="AI5552:AZ5552"/>
    <mergeCell ref="BA5552:BC5552"/>
    <mergeCell ref="AO5545:AQ5545"/>
    <mergeCell ref="AS5545:AU5545"/>
    <mergeCell ref="AZ5545:BD5545"/>
    <mergeCell ref="BE5545:BG5545"/>
    <mergeCell ref="BI5545:BK5545"/>
    <mergeCell ref="BA5546:BN5546"/>
    <mergeCell ref="S5545:U5545"/>
    <mergeCell ref="C5560:D5560"/>
    <mergeCell ref="B5561:B5562"/>
    <mergeCell ref="C5561:D5561"/>
    <mergeCell ref="E5561:E5562"/>
    <mergeCell ref="F5561:F5562"/>
    <mergeCell ref="G5561:G5562"/>
    <mergeCell ref="H5561:I5562"/>
    <mergeCell ref="J5561:K5562"/>
    <mergeCell ref="L5561:M5562"/>
    <mergeCell ref="BD5559:BE5560"/>
    <mergeCell ref="BF5559:BG5560"/>
    <mergeCell ref="BH5559:BI5560"/>
    <mergeCell ref="BJ5559:BK5560"/>
    <mergeCell ref="BL5559:BN5560"/>
    <mergeCell ref="BP5559:BP5560"/>
    <mergeCell ref="AR5559:AS5560"/>
    <mergeCell ref="AT5559:AU5560"/>
    <mergeCell ref="AV5559:AW5560"/>
    <mergeCell ref="AX5559:AY5560"/>
    <mergeCell ref="AZ5559:BA5560"/>
    <mergeCell ref="BB5559:BC5560"/>
    <mergeCell ref="AF5559:AG5560"/>
    <mergeCell ref="AH5559:AI5560"/>
    <mergeCell ref="AJ5559:AK5560"/>
    <mergeCell ref="AL5559:AM5560"/>
    <mergeCell ref="AN5559:AO5560"/>
    <mergeCell ref="AP5559:AQ5560"/>
    <mergeCell ref="T5559:U5560"/>
    <mergeCell ref="V5559:W5560"/>
    <mergeCell ref="X5559:Y5560"/>
    <mergeCell ref="Z5559:AA5560"/>
    <mergeCell ref="AB5559:AC5560"/>
    <mergeCell ref="AD5559:AE5560"/>
    <mergeCell ref="H5559:I5560"/>
    <mergeCell ref="J5559:K5560"/>
    <mergeCell ref="L5559:M5560"/>
    <mergeCell ref="N5559:O5560"/>
    <mergeCell ref="P5559:Q5560"/>
    <mergeCell ref="R5559:S5560"/>
    <mergeCell ref="BJ5561:BK5562"/>
    <mergeCell ref="BL5561:BN5562"/>
    <mergeCell ref="BP5561:BP5562"/>
    <mergeCell ref="C5562:D5562"/>
    <mergeCell ref="BO5559:BO5560"/>
    <mergeCell ref="B5563:B5564"/>
    <mergeCell ref="C5563:D5563"/>
    <mergeCell ref="E5563:E5564"/>
    <mergeCell ref="F5563:F5564"/>
    <mergeCell ref="G5563:G5564"/>
    <mergeCell ref="AX5561:AY5562"/>
    <mergeCell ref="AZ5561:BA5562"/>
    <mergeCell ref="BB5561:BC5562"/>
    <mergeCell ref="BD5561:BE5562"/>
    <mergeCell ref="BF5561:BG5562"/>
    <mergeCell ref="BH5561:BI5562"/>
    <mergeCell ref="AL5561:AM5562"/>
    <mergeCell ref="AN5561:AO5562"/>
    <mergeCell ref="AP5561:AQ5562"/>
    <mergeCell ref="AR5561:AS5562"/>
    <mergeCell ref="AT5561:AU5562"/>
    <mergeCell ref="AV5561:AW5562"/>
    <mergeCell ref="Z5561:AA5562"/>
    <mergeCell ref="AB5561:AC5562"/>
    <mergeCell ref="AD5561:AE5562"/>
    <mergeCell ref="AF5561:AG5562"/>
    <mergeCell ref="AH5561:AI5562"/>
    <mergeCell ref="AJ5561:AK5562"/>
    <mergeCell ref="N5561:O5562"/>
    <mergeCell ref="P5561:Q5562"/>
    <mergeCell ref="R5561:S5562"/>
    <mergeCell ref="T5561:U5562"/>
    <mergeCell ref="V5561:W5562"/>
    <mergeCell ref="X5561:Y5562"/>
    <mergeCell ref="BQ5563:BQ5564"/>
    <mergeCell ref="C5564:D5564"/>
    <mergeCell ref="B5559:B5560"/>
    <mergeCell ref="C5559:D5559"/>
    <mergeCell ref="E5559:E5560"/>
    <mergeCell ref="F5559:F5560"/>
    <mergeCell ref="G5559:G5560"/>
    <mergeCell ref="BD5563:BE5564"/>
    <mergeCell ref="BF5563:BG5564"/>
    <mergeCell ref="BH5563:BI5564"/>
    <mergeCell ref="BJ5563:BK5564"/>
    <mergeCell ref="BL5563:BN5564"/>
    <mergeCell ref="BP5563:BP5564"/>
    <mergeCell ref="AR5563:AS5564"/>
    <mergeCell ref="AT5563:AU5564"/>
    <mergeCell ref="AV5563:AW5564"/>
    <mergeCell ref="AX5563:AY5564"/>
    <mergeCell ref="AZ5563:BA5564"/>
    <mergeCell ref="BB5563:BC5564"/>
    <mergeCell ref="AF5563:AG5564"/>
    <mergeCell ref="AH5563:AI5564"/>
    <mergeCell ref="AJ5563:AK5564"/>
    <mergeCell ref="AL5563:AM5564"/>
    <mergeCell ref="AN5563:AO5564"/>
    <mergeCell ref="AP5563:AQ5564"/>
    <mergeCell ref="T5563:U5564"/>
    <mergeCell ref="V5563:W5564"/>
    <mergeCell ref="X5563:Y5564"/>
    <mergeCell ref="Z5563:AA5564"/>
    <mergeCell ref="AB5563:AC5564"/>
    <mergeCell ref="AD5563:AE5564"/>
    <mergeCell ref="H5563:I5564"/>
    <mergeCell ref="J5563:K5564"/>
    <mergeCell ref="L5563:M5564"/>
    <mergeCell ref="N5563:O5564"/>
    <mergeCell ref="P5563:Q5564"/>
    <mergeCell ref="R5563:S5564"/>
    <mergeCell ref="BJ5565:BK5566"/>
    <mergeCell ref="BL5565:BN5566"/>
    <mergeCell ref="BP5565:BP5566"/>
    <mergeCell ref="BQ5565:BQ5566"/>
    <mergeCell ref="C5566:D5566"/>
    <mergeCell ref="B5567:B5568"/>
    <mergeCell ref="C5567:D5567"/>
    <mergeCell ref="E5567:E5568"/>
    <mergeCell ref="F5567:F5568"/>
    <mergeCell ref="G5567:G5568"/>
    <mergeCell ref="AX5565:AY5566"/>
    <mergeCell ref="AZ5565:BA5566"/>
    <mergeCell ref="BB5565:BC5566"/>
    <mergeCell ref="BD5565:BE5566"/>
    <mergeCell ref="BF5565:BG5566"/>
    <mergeCell ref="BH5565:BI5566"/>
    <mergeCell ref="AL5565:AM5566"/>
    <mergeCell ref="AN5565:AO5566"/>
    <mergeCell ref="AP5565:AQ5566"/>
    <mergeCell ref="AR5565:AS5566"/>
    <mergeCell ref="AT5565:AU5566"/>
    <mergeCell ref="AV5565:AW5566"/>
    <mergeCell ref="Z5565:AA5566"/>
    <mergeCell ref="AB5565:AC5566"/>
    <mergeCell ref="AD5565:AE5566"/>
    <mergeCell ref="AF5565:AG5566"/>
    <mergeCell ref="AH5565:AI5566"/>
    <mergeCell ref="AJ5565:AK5566"/>
    <mergeCell ref="N5565:O5566"/>
    <mergeCell ref="P5565:Q5566"/>
    <mergeCell ref="R5565:S5566"/>
    <mergeCell ref="T5565:U5566"/>
    <mergeCell ref="V5565:W5566"/>
    <mergeCell ref="X5565:Y5566"/>
    <mergeCell ref="BQ5567:BQ5568"/>
    <mergeCell ref="C5568:D5568"/>
    <mergeCell ref="B5565:B5566"/>
    <mergeCell ref="C5565:D5565"/>
    <mergeCell ref="E5565:E5566"/>
    <mergeCell ref="F5565:F5566"/>
    <mergeCell ref="G5565:G5566"/>
    <mergeCell ref="H5565:I5566"/>
    <mergeCell ref="J5565:K5566"/>
    <mergeCell ref="L5565:M5566"/>
    <mergeCell ref="BD5567:BE5568"/>
    <mergeCell ref="BF5567:BG5568"/>
    <mergeCell ref="BH5567:BI5568"/>
    <mergeCell ref="BJ5567:BK5568"/>
    <mergeCell ref="BL5567:BN5568"/>
    <mergeCell ref="BP5567:BP5568"/>
    <mergeCell ref="AR5567:AS5568"/>
    <mergeCell ref="AT5567:AU5568"/>
    <mergeCell ref="AV5567:AW5568"/>
    <mergeCell ref="AX5567:AY5568"/>
    <mergeCell ref="AZ5567:BA5568"/>
    <mergeCell ref="BB5567:BC5568"/>
    <mergeCell ref="AF5567:AG5568"/>
    <mergeCell ref="AH5567:AI5568"/>
    <mergeCell ref="AJ5567:AK5568"/>
    <mergeCell ref="AL5567:AM5568"/>
    <mergeCell ref="AN5567:AO5568"/>
    <mergeCell ref="AP5567:AQ5568"/>
    <mergeCell ref="T5567:U5568"/>
    <mergeCell ref="V5567:W5568"/>
    <mergeCell ref="X5567:Y5568"/>
    <mergeCell ref="Z5567:AA5568"/>
    <mergeCell ref="AB5567:AC5568"/>
    <mergeCell ref="AD5567:AE5568"/>
    <mergeCell ref="H5567:I5568"/>
    <mergeCell ref="J5567:K5568"/>
    <mergeCell ref="L5567:M5568"/>
    <mergeCell ref="N5567:O5568"/>
    <mergeCell ref="P5567:Q5568"/>
    <mergeCell ref="R5567:S5568"/>
    <mergeCell ref="BJ5569:BK5570"/>
    <mergeCell ref="BL5569:BN5570"/>
    <mergeCell ref="BP5569:BP5570"/>
    <mergeCell ref="BQ5569:BQ5570"/>
    <mergeCell ref="C5570:D5570"/>
    <mergeCell ref="B5571:B5572"/>
    <mergeCell ref="C5571:D5571"/>
    <mergeCell ref="E5571:E5572"/>
    <mergeCell ref="F5571:F5572"/>
    <mergeCell ref="G5571:G5572"/>
    <mergeCell ref="AX5569:AY5570"/>
    <mergeCell ref="AZ5569:BA5570"/>
    <mergeCell ref="BB5569:BC5570"/>
    <mergeCell ref="BD5569:BE5570"/>
    <mergeCell ref="BF5569:BG5570"/>
    <mergeCell ref="BH5569:BI5570"/>
    <mergeCell ref="AL5569:AM5570"/>
    <mergeCell ref="AN5569:AO5570"/>
    <mergeCell ref="AP5569:AQ5570"/>
    <mergeCell ref="AR5569:AS5570"/>
    <mergeCell ref="AT5569:AU5570"/>
    <mergeCell ref="AV5569:AW5570"/>
    <mergeCell ref="Z5569:AA5570"/>
    <mergeCell ref="AB5569:AC5570"/>
    <mergeCell ref="AD5569:AE5570"/>
    <mergeCell ref="AF5569:AG5570"/>
    <mergeCell ref="AH5569:AI5570"/>
    <mergeCell ref="AJ5569:AK5570"/>
    <mergeCell ref="N5569:O5570"/>
    <mergeCell ref="P5569:Q5570"/>
    <mergeCell ref="R5569:S5570"/>
    <mergeCell ref="T5569:U5570"/>
    <mergeCell ref="V5569:W5570"/>
    <mergeCell ref="X5569:Y5570"/>
    <mergeCell ref="BQ5571:BQ5572"/>
    <mergeCell ref="C5572:D5572"/>
    <mergeCell ref="B5569:B5570"/>
    <mergeCell ref="C5569:D5569"/>
    <mergeCell ref="E5569:E5570"/>
    <mergeCell ref="F5569:F5570"/>
    <mergeCell ref="G5569:G5570"/>
    <mergeCell ref="H5569:I5570"/>
    <mergeCell ref="J5569:K5570"/>
    <mergeCell ref="L5569:M5570"/>
    <mergeCell ref="BD5571:BE5572"/>
    <mergeCell ref="BF5571:BG5572"/>
    <mergeCell ref="BH5571:BI5572"/>
    <mergeCell ref="BJ5571:BK5572"/>
    <mergeCell ref="BL5571:BN5572"/>
    <mergeCell ref="BP5571:BP5572"/>
    <mergeCell ref="AR5571:AS5572"/>
    <mergeCell ref="AT5571:AU5572"/>
    <mergeCell ref="AV5571:AW5572"/>
    <mergeCell ref="AX5571:AY5572"/>
    <mergeCell ref="AZ5571:BA5572"/>
    <mergeCell ref="BB5571:BC5572"/>
    <mergeCell ref="AF5571:AG5572"/>
    <mergeCell ref="AH5571:AI5572"/>
    <mergeCell ref="AJ5571:AK5572"/>
    <mergeCell ref="AL5571:AM5572"/>
    <mergeCell ref="AN5571:AO5572"/>
    <mergeCell ref="AP5571:AQ5572"/>
    <mergeCell ref="T5571:U5572"/>
    <mergeCell ref="V5571:W5572"/>
    <mergeCell ref="X5571:Y5572"/>
    <mergeCell ref="Z5571:AA5572"/>
    <mergeCell ref="AB5571:AC5572"/>
    <mergeCell ref="AD5571:AE5572"/>
    <mergeCell ref="H5571:I5572"/>
    <mergeCell ref="J5571:K5572"/>
    <mergeCell ref="L5571:M5572"/>
    <mergeCell ref="N5571:O5572"/>
    <mergeCell ref="P5571:Q5572"/>
    <mergeCell ref="R5571:S5572"/>
    <mergeCell ref="BO5569:BO5570"/>
    <mergeCell ref="BO5571:BO5572"/>
    <mergeCell ref="BJ5573:BK5574"/>
    <mergeCell ref="BL5573:BN5574"/>
    <mergeCell ref="BP5573:BP5574"/>
    <mergeCell ref="BQ5573:BQ5574"/>
    <mergeCell ref="C5574:D5574"/>
    <mergeCell ref="B5575:B5576"/>
    <mergeCell ref="C5575:D5575"/>
    <mergeCell ref="E5575:E5576"/>
    <mergeCell ref="F5575:F5576"/>
    <mergeCell ref="G5575:G5576"/>
    <mergeCell ref="AX5573:AY5574"/>
    <mergeCell ref="AZ5573:BA5574"/>
    <mergeCell ref="BB5573:BC5574"/>
    <mergeCell ref="BD5573:BE5574"/>
    <mergeCell ref="BF5573:BG5574"/>
    <mergeCell ref="BH5573:BI5574"/>
    <mergeCell ref="AL5573:AM5574"/>
    <mergeCell ref="AN5573:AO5574"/>
    <mergeCell ref="AP5573:AQ5574"/>
    <mergeCell ref="AR5573:AS5574"/>
    <mergeCell ref="AT5573:AU5574"/>
    <mergeCell ref="AV5573:AW5574"/>
    <mergeCell ref="Z5573:AA5574"/>
    <mergeCell ref="AB5573:AC5574"/>
    <mergeCell ref="AD5573:AE5574"/>
    <mergeCell ref="AF5573:AG5574"/>
    <mergeCell ref="AH5573:AI5574"/>
    <mergeCell ref="AJ5573:AK5574"/>
    <mergeCell ref="N5573:O5574"/>
    <mergeCell ref="P5573:Q5574"/>
    <mergeCell ref="R5573:S5574"/>
    <mergeCell ref="T5573:U5574"/>
    <mergeCell ref="V5573:W5574"/>
    <mergeCell ref="X5573:Y5574"/>
    <mergeCell ref="BQ5575:BQ5576"/>
    <mergeCell ref="C5576:D5576"/>
    <mergeCell ref="B5573:B5574"/>
    <mergeCell ref="C5573:D5573"/>
    <mergeCell ref="E5573:E5574"/>
    <mergeCell ref="F5573:F5574"/>
    <mergeCell ref="V5579:W5580"/>
    <mergeCell ref="G5573:G5574"/>
    <mergeCell ref="H5573:I5574"/>
    <mergeCell ref="J5573:K5574"/>
    <mergeCell ref="L5573:M5574"/>
    <mergeCell ref="BD5575:BE5576"/>
    <mergeCell ref="BF5575:BG5576"/>
    <mergeCell ref="BH5575:BI5576"/>
    <mergeCell ref="BJ5575:BK5576"/>
    <mergeCell ref="BL5575:BN5576"/>
    <mergeCell ref="BP5575:BP5576"/>
    <mergeCell ref="AR5575:AS5576"/>
    <mergeCell ref="AT5575:AU5576"/>
    <mergeCell ref="AV5575:AW5576"/>
    <mergeCell ref="AX5575:AY5576"/>
    <mergeCell ref="AZ5575:BA5576"/>
    <mergeCell ref="BB5575:BC5576"/>
    <mergeCell ref="AF5575:AG5576"/>
    <mergeCell ref="AH5575:AI5576"/>
    <mergeCell ref="AJ5575:AK5576"/>
    <mergeCell ref="AL5575:AM5576"/>
    <mergeCell ref="AN5575:AO5576"/>
    <mergeCell ref="AP5575:AQ5576"/>
    <mergeCell ref="T5575:U5576"/>
    <mergeCell ref="V5575:W5576"/>
    <mergeCell ref="X5575:Y5576"/>
    <mergeCell ref="Z5575:AA5576"/>
    <mergeCell ref="AB5575:AC5576"/>
    <mergeCell ref="AD5575:AE5576"/>
    <mergeCell ref="H5575:I5576"/>
    <mergeCell ref="J5575:K5576"/>
    <mergeCell ref="L5575:M5576"/>
    <mergeCell ref="N5575:O5576"/>
    <mergeCell ref="P5575:Q5576"/>
    <mergeCell ref="R5575:S5576"/>
    <mergeCell ref="AX5583:AY5584"/>
    <mergeCell ref="BJ5577:BK5578"/>
    <mergeCell ref="BL5577:BN5578"/>
    <mergeCell ref="BP5577:BP5578"/>
    <mergeCell ref="BQ5577:BQ5578"/>
    <mergeCell ref="C5578:D5578"/>
    <mergeCell ref="B5579:B5580"/>
    <mergeCell ref="C5579:D5579"/>
    <mergeCell ref="E5579:E5580"/>
    <mergeCell ref="F5579:F5580"/>
    <mergeCell ref="G5579:G5580"/>
    <mergeCell ref="AX5577:AY5578"/>
    <mergeCell ref="AZ5577:BA5578"/>
    <mergeCell ref="BB5577:BC5578"/>
    <mergeCell ref="BD5577:BE5578"/>
    <mergeCell ref="BF5577:BG5578"/>
    <mergeCell ref="BH5577:BI5578"/>
    <mergeCell ref="AL5577:AM5578"/>
    <mergeCell ref="AN5577:AO5578"/>
    <mergeCell ref="AP5577:AQ5578"/>
    <mergeCell ref="AR5577:AS5578"/>
    <mergeCell ref="AT5577:AU5578"/>
    <mergeCell ref="AV5577:AW5578"/>
    <mergeCell ref="Z5577:AA5578"/>
    <mergeCell ref="AB5577:AC5578"/>
    <mergeCell ref="AD5577:AE5578"/>
    <mergeCell ref="AF5577:AG5578"/>
    <mergeCell ref="AH5577:AI5578"/>
    <mergeCell ref="AJ5577:AK5578"/>
    <mergeCell ref="N5577:O5578"/>
    <mergeCell ref="P5577:Q5578"/>
    <mergeCell ref="R5577:S5578"/>
    <mergeCell ref="T5577:U5578"/>
    <mergeCell ref="V5577:W5578"/>
    <mergeCell ref="X5577:Y5578"/>
    <mergeCell ref="BQ5579:BQ5580"/>
    <mergeCell ref="C5580:D5580"/>
    <mergeCell ref="B5577:B5578"/>
    <mergeCell ref="C5577:D5577"/>
    <mergeCell ref="E5577:E5578"/>
    <mergeCell ref="F5577:F5578"/>
    <mergeCell ref="G5577:G5578"/>
    <mergeCell ref="H5577:I5578"/>
    <mergeCell ref="J5577:K5578"/>
    <mergeCell ref="L5577:M5578"/>
    <mergeCell ref="BD5579:BE5580"/>
    <mergeCell ref="BF5579:BG5580"/>
    <mergeCell ref="BH5579:BI5580"/>
    <mergeCell ref="BJ5579:BK5580"/>
    <mergeCell ref="BL5579:BN5580"/>
    <mergeCell ref="BP5579:BP5580"/>
    <mergeCell ref="AR5579:AS5580"/>
    <mergeCell ref="AT5579:AU5580"/>
    <mergeCell ref="AV5579:AW5580"/>
    <mergeCell ref="AX5579:AY5580"/>
    <mergeCell ref="AZ5579:BA5580"/>
    <mergeCell ref="BB5579:BC5580"/>
    <mergeCell ref="AF5579:AG5580"/>
    <mergeCell ref="AH5579:AI5580"/>
    <mergeCell ref="AJ5579:AK5580"/>
    <mergeCell ref="AL5579:AM5580"/>
    <mergeCell ref="AN5579:AO5580"/>
    <mergeCell ref="AP5579:AQ5580"/>
    <mergeCell ref="T5579:U5580"/>
    <mergeCell ref="L5585:M5586"/>
    <mergeCell ref="X5579:Y5580"/>
    <mergeCell ref="Z5579:AA5580"/>
    <mergeCell ref="AB5579:AC5580"/>
    <mergeCell ref="AD5579:AE5580"/>
    <mergeCell ref="H5579:I5580"/>
    <mergeCell ref="J5579:K5580"/>
    <mergeCell ref="L5579:M5580"/>
    <mergeCell ref="N5579:O5580"/>
    <mergeCell ref="P5579:Q5580"/>
    <mergeCell ref="R5579:S5580"/>
    <mergeCell ref="BJ5581:BK5582"/>
    <mergeCell ref="BL5581:BN5582"/>
    <mergeCell ref="BP5581:BP5582"/>
    <mergeCell ref="BQ5581:BQ5582"/>
    <mergeCell ref="C5582:D5582"/>
    <mergeCell ref="B5583:B5584"/>
    <mergeCell ref="C5583:D5583"/>
    <mergeCell ref="E5583:E5584"/>
    <mergeCell ref="F5583:F5584"/>
    <mergeCell ref="G5583:G5584"/>
    <mergeCell ref="AX5581:AY5582"/>
    <mergeCell ref="AZ5581:BA5582"/>
    <mergeCell ref="BB5581:BC5582"/>
    <mergeCell ref="BD5581:BE5582"/>
    <mergeCell ref="BF5581:BG5582"/>
    <mergeCell ref="BH5581:BI5582"/>
    <mergeCell ref="AL5581:AM5582"/>
    <mergeCell ref="AN5581:AO5582"/>
    <mergeCell ref="AP5581:AQ5582"/>
    <mergeCell ref="AR5581:AS5582"/>
    <mergeCell ref="AT5581:AU5582"/>
    <mergeCell ref="AV5581:AW5582"/>
    <mergeCell ref="Z5581:AA5582"/>
    <mergeCell ref="AB5581:AC5582"/>
    <mergeCell ref="AD5581:AE5582"/>
    <mergeCell ref="AF5581:AG5582"/>
    <mergeCell ref="AH5581:AI5582"/>
    <mergeCell ref="AJ5581:AK5582"/>
    <mergeCell ref="N5581:O5582"/>
    <mergeCell ref="P5581:Q5582"/>
    <mergeCell ref="R5581:S5582"/>
    <mergeCell ref="T5581:U5582"/>
    <mergeCell ref="V5581:W5582"/>
    <mergeCell ref="X5581:Y5582"/>
    <mergeCell ref="BQ5583:BQ5584"/>
    <mergeCell ref="C5584:D5584"/>
    <mergeCell ref="B5581:B5582"/>
    <mergeCell ref="C5581:D5581"/>
    <mergeCell ref="E5581:E5582"/>
    <mergeCell ref="F5581:F5582"/>
    <mergeCell ref="G5581:G5582"/>
    <mergeCell ref="H5581:I5582"/>
    <mergeCell ref="J5581:K5582"/>
    <mergeCell ref="L5581:M5582"/>
    <mergeCell ref="BD5583:BE5584"/>
    <mergeCell ref="BF5583:BG5584"/>
    <mergeCell ref="BH5583:BI5584"/>
    <mergeCell ref="BJ5583:BK5584"/>
    <mergeCell ref="BL5583:BN5584"/>
    <mergeCell ref="BP5583:BP5584"/>
    <mergeCell ref="AR5583:AS5584"/>
    <mergeCell ref="AT5583:AU5584"/>
    <mergeCell ref="AV5583:AW5584"/>
    <mergeCell ref="BO5587:BO5588"/>
    <mergeCell ref="AZ5583:BA5584"/>
    <mergeCell ref="BB5583:BC5584"/>
    <mergeCell ref="AF5583:AG5584"/>
    <mergeCell ref="AH5583:AI5584"/>
    <mergeCell ref="AJ5583:AK5584"/>
    <mergeCell ref="AL5583:AM5584"/>
    <mergeCell ref="AN5583:AO5584"/>
    <mergeCell ref="AP5583:AQ5584"/>
    <mergeCell ref="T5583:U5584"/>
    <mergeCell ref="V5583:W5584"/>
    <mergeCell ref="X5583:Y5584"/>
    <mergeCell ref="Z5583:AA5584"/>
    <mergeCell ref="AB5583:AC5584"/>
    <mergeCell ref="AD5583:AE5584"/>
    <mergeCell ref="H5583:I5584"/>
    <mergeCell ref="J5583:K5584"/>
    <mergeCell ref="L5583:M5584"/>
    <mergeCell ref="N5583:O5584"/>
    <mergeCell ref="P5583:Q5584"/>
    <mergeCell ref="R5583:S5584"/>
    <mergeCell ref="BJ5585:BK5586"/>
    <mergeCell ref="BL5585:BN5586"/>
    <mergeCell ref="BP5585:BP5586"/>
    <mergeCell ref="BO5585:BO5586"/>
    <mergeCell ref="C5586:D5586"/>
    <mergeCell ref="B5587:B5588"/>
    <mergeCell ref="C5587:D5587"/>
    <mergeCell ref="E5587:E5588"/>
    <mergeCell ref="F5587:F5588"/>
    <mergeCell ref="G5587:G5588"/>
    <mergeCell ref="AX5585:AY5586"/>
    <mergeCell ref="AZ5585:BA5586"/>
    <mergeCell ref="BB5585:BC5586"/>
    <mergeCell ref="BD5585:BE5586"/>
    <mergeCell ref="BF5585:BG5586"/>
    <mergeCell ref="BH5585:BI5586"/>
    <mergeCell ref="AL5585:AM5586"/>
    <mergeCell ref="AN5585:AO5586"/>
    <mergeCell ref="AP5585:AQ5586"/>
    <mergeCell ref="AR5585:AS5586"/>
    <mergeCell ref="AT5585:AU5586"/>
    <mergeCell ref="AV5585:AW5586"/>
    <mergeCell ref="Z5585:AA5586"/>
    <mergeCell ref="AB5585:AC5586"/>
    <mergeCell ref="AD5585:AE5586"/>
    <mergeCell ref="AF5585:AG5586"/>
    <mergeCell ref="AH5585:AI5586"/>
    <mergeCell ref="AJ5585:AK5586"/>
    <mergeCell ref="N5585:O5586"/>
    <mergeCell ref="P5585:Q5586"/>
    <mergeCell ref="R5585:S5586"/>
    <mergeCell ref="T5585:U5586"/>
    <mergeCell ref="V5585:W5586"/>
    <mergeCell ref="X5585:Y5586"/>
    <mergeCell ref="BO5583:BO5584"/>
    <mergeCell ref="C5588:D5588"/>
    <mergeCell ref="B5585:B5586"/>
    <mergeCell ref="C5585:D5585"/>
    <mergeCell ref="E5585:E5586"/>
    <mergeCell ref="F5585:F5586"/>
    <mergeCell ref="G5585:G5586"/>
    <mergeCell ref="H5585:I5586"/>
    <mergeCell ref="J5585:K5586"/>
    <mergeCell ref="BQ5591:BQ5592"/>
    <mergeCell ref="C5592:D5592"/>
    <mergeCell ref="B5589:B5590"/>
    <mergeCell ref="C5589:D5589"/>
    <mergeCell ref="E5589:E5590"/>
    <mergeCell ref="F5589:F5590"/>
    <mergeCell ref="G5589:G5590"/>
    <mergeCell ref="H5589:I5590"/>
    <mergeCell ref="J5589:K5590"/>
    <mergeCell ref="L5589:M5590"/>
    <mergeCell ref="BD5591:BE5592"/>
    <mergeCell ref="BF5591:BG5592"/>
    <mergeCell ref="BH5591:BI5592"/>
    <mergeCell ref="BJ5591:BK5592"/>
    <mergeCell ref="BL5591:BN5592"/>
    <mergeCell ref="BP5591:BP5592"/>
    <mergeCell ref="AR5591:AS5592"/>
    <mergeCell ref="AT5591:AU5592"/>
    <mergeCell ref="AV5591:AW5592"/>
    <mergeCell ref="AX5591:AY5592"/>
    <mergeCell ref="AZ5591:BA5592"/>
    <mergeCell ref="BB5591:BC5592"/>
    <mergeCell ref="AF5591:AG5592"/>
    <mergeCell ref="BO5591:BO5592"/>
    <mergeCell ref="AB5591:AC5592"/>
    <mergeCell ref="AD5591:AE5592"/>
    <mergeCell ref="H5591:I5592"/>
    <mergeCell ref="J5591:K5592"/>
    <mergeCell ref="L5591:M5592"/>
    <mergeCell ref="N5591:O5592"/>
    <mergeCell ref="P5591:Q5592"/>
    <mergeCell ref="R5591:S5592"/>
    <mergeCell ref="BD5587:BE5588"/>
    <mergeCell ref="BF5587:BG5588"/>
    <mergeCell ref="BH5587:BI5588"/>
    <mergeCell ref="BJ5587:BK5588"/>
    <mergeCell ref="BL5587:BN5588"/>
    <mergeCell ref="BP5587:BP5588"/>
    <mergeCell ref="AR5587:AS5588"/>
    <mergeCell ref="AT5587:AU5588"/>
    <mergeCell ref="AV5587:AW5588"/>
    <mergeCell ref="AX5587:AY5588"/>
    <mergeCell ref="AZ5587:BA5588"/>
    <mergeCell ref="BB5587:BC5588"/>
    <mergeCell ref="AF5587:AG5588"/>
    <mergeCell ref="AH5587:AI5588"/>
    <mergeCell ref="AJ5587:AK5588"/>
    <mergeCell ref="AL5587:AM5588"/>
    <mergeCell ref="AN5587:AO5588"/>
    <mergeCell ref="AP5587:AQ5588"/>
    <mergeCell ref="T5587:U5588"/>
    <mergeCell ref="V5587:W5588"/>
    <mergeCell ref="X5587:Y5588"/>
    <mergeCell ref="Z5587:AA5588"/>
    <mergeCell ref="AB5587:AC5588"/>
    <mergeCell ref="AD5587:AE5588"/>
    <mergeCell ref="H5587:I5588"/>
    <mergeCell ref="J5587:K5588"/>
    <mergeCell ref="L5587:M5588"/>
    <mergeCell ref="N5587:O5588"/>
    <mergeCell ref="P5587:Q5588"/>
    <mergeCell ref="R5587:S5588"/>
    <mergeCell ref="BJ5589:BK5590"/>
    <mergeCell ref="BL5589:BN5590"/>
    <mergeCell ref="BP5595:BP5596"/>
    <mergeCell ref="AR5595:AS5596"/>
    <mergeCell ref="AT5595:AU5596"/>
    <mergeCell ref="AV5595:AW5596"/>
    <mergeCell ref="AX5595:AY5596"/>
    <mergeCell ref="AZ5595:BA5596"/>
    <mergeCell ref="BB5595:BC5596"/>
    <mergeCell ref="AF5595:AG5596"/>
    <mergeCell ref="AH5595:AI5596"/>
    <mergeCell ref="AJ5595:AK5596"/>
    <mergeCell ref="AL5595:AM5596"/>
    <mergeCell ref="AN5595:AO5596"/>
    <mergeCell ref="AP5595:AQ5596"/>
    <mergeCell ref="T5595:U5596"/>
    <mergeCell ref="V5595:W5596"/>
    <mergeCell ref="X5595:Y5596"/>
    <mergeCell ref="Z5595:AA5596"/>
    <mergeCell ref="AB5595:AC5596"/>
    <mergeCell ref="AD5595:AE5596"/>
    <mergeCell ref="H5595:I5596"/>
    <mergeCell ref="J5595:K5596"/>
    <mergeCell ref="L5595:M5596"/>
    <mergeCell ref="N5595:O5596"/>
    <mergeCell ref="P5595:Q5596"/>
    <mergeCell ref="R5595:S5596"/>
    <mergeCell ref="BO5595:BO5596"/>
    <mergeCell ref="BJ5593:BK5594"/>
    <mergeCell ref="BL5593:BN5594"/>
    <mergeCell ref="BP5593:BP5594"/>
    <mergeCell ref="C5590:D5590"/>
    <mergeCell ref="B5591:B5592"/>
    <mergeCell ref="C5591:D5591"/>
    <mergeCell ref="E5591:E5592"/>
    <mergeCell ref="F5591:F5592"/>
    <mergeCell ref="G5591:G5592"/>
    <mergeCell ref="AX5589:AY5590"/>
    <mergeCell ref="AZ5589:BA5590"/>
    <mergeCell ref="BB5589:BC5590"/>
    <mergeCell ref="BD5589:BE5590"/>
    <mergeCell ref="BF5589:BG5590"/>
    <mergeCell ref="BH5589:BI5590"/>
    <mergeCell ref="AL5589:AM5590"/>
    <mergeCell ref="AN5589:AO5590"/>
    <mergeCell ref="AP5589:AQ5590"/>
    <mergeCell ref="AR5589:AS5590"/>
    <mergeCell ref="AT5589:AU5590"/>
    <mergeCell ref="AV5589:AW5590"/>
    <mergeCell ref="Z5589:AA5590"/>
    <mergeCell ref="AB5589:AC5590"/>
    <mergeCell ref="AD5589:AE5590"/>
    <mergeCell ref="AF5589:AG5590"/>
    <mergeCell ref="AH5589:AI5590"/>
    <mergeCell ref="AJ5589:AK5590"/>
    <mergeCell ref="N5589:O5590"/>
    <mergeCell ref="P5589:Q5590"/>
    <mergeCell ref="R5589:S5590"/>
    <mergeCell ref="T5589:U5590"/>
    <mergeCell ref="V5589:W5590"/>
    <mergeCell ref="X5589:Y5590"/>
    <mergeCell ref="BP5589:BP5590"/>
    <mergeCell ref="BH5595:BI5596"/>
    <mergeCell ref="BJ5595:BK5596"/>
    <mergeCell ref="BL5595:BN5596"/>
    <mergeCell ref="BQ5593:BQ5594"/>
    <mergeCell ref="C5594:D5594"/>
    <mergeCell ref="B5595:B5596"/>
    <mergeCell ref="C5595:D5595"/>
    <mergeCell ref="E5595:E5596"/>
    <mergeCell ref="F5595:F5596"/>
    <mergeCell ref="G5595:G5596"/>
    <mergeCell ref="AX5593:AY5594"/>
    <mergeCell ref="AZ5593:BA5594"/>
    <mergeCell ref="BB5593:BC5594"/>
    <mergeCell ref="BD5593:BE5594"/>
    <mergeCell ref="BF5593:BG5594"/>
    <mergeCell ref="BH5593:BI5594"/>
    <mergeCell ref="AL5593:AM5594"/>
    <mergeCell ref="AN5593:AO5594"/>
    <mergeCell ref="AP5593:AQ5594"/>
    <mergeCell ref="AR5593:AS5594"/>
    <mergeCell ref="AT5593:AU5594"/>
    <mergeCell ref="AV5593:AW5594"/>
    <mergeCell ref="Z5593:AA5594"/>
    <mergeCell ref="AB5593:AC5594"/>
    <mergeCell ref="BQ5597:BQ5598"/>
    <mergeCell ref="B5599:C5599"/>
    <mergeCell ref="BD5597:BE5598"/>
    <mergeCell ref="BF5597:BG5598"/>
    <mergeCell ref="BH5597:BI5598"/>
    <mergeCell ref="BJ5597:BK5598"/>
    <mergeCell ref="BL5597:BN5598"/>
    <mergeCell ref="BP5597:BP5598"/>
    <mergeCell ref="AR5597:AS5598"/>
    <mergeCell ref="AD5593:AE5594"/>
    <mergeCell ref="AF5593:AG5594"/>
    <mergeCell ref="AH5593:AI5594"/>
    <mergeCell ref="AJ5593:AK5594"/>
    <mergeCell ref="N5593:O5594"/>
    <mergeCell ref="P5593:Q5594"/>
    <mergeCell ref="R5593:S5594"/>
    <mergeCell ref="T5593:U5594"/>
    <mergeCell ref="V5593:W5594"/>
    <mergeCell ref="X5593:Y5594"/>
    <mergeCell ref="B5597:C5598"/>
    <mergeCell ref="D5597:E5598"/>
    <mergeCell ref="H5597:I5598"/>
    <mergeCell ref="J5597:K5598"/>
    <mergeCell ref="L5597:M5598"/>
    <mergeCell ref="N5597:O5598"/>
    <mergeCell ref="P5597:Q5598"/>
    <mergeCell ref="R5597:S5598"/>
    <mergeCell ref="D5599:E5600"/>
    <mergeCell ref="H5599:I5600"/>
    <mergeCell ref="J5599:K5600"/>
    <mergeCell ref="BQ5595:BQ5596"/>
    <mergeCell ref="C5596:D5596"/>
    <mergeCell ref="B5593:B5594"/>
    <mergeCell ref="C5593:D5593"/>
    <mergeCell ref="E5593:E5594"/>
    <mergeCell ref="F5593:F5594"/>
    <mergeCell ref="G5593:G5594"/>
    <mergeCell ref="H5593:I5594"/>
    <mergeCell ref="J5593:K5594"/>
    <mergeCell ref="L5593:M5594"/>
    <mergeCell ref="BO5593:BO5594"/>
    <mergeCell ref="BD5595:BE5596"/>
    <mergeCell ref="BF5595:BG5596"/>
    <mergeCell ref="B5604:C5604"/>
    <mergeCell ref="H5604:J5604"/>
    <mergeCell ref="L5604:N5604"/>
    <mergeCell ref="BJ5616:BK5617"/>
    <mergeCell ref="BL5616:BN5617"/>
    <mergeCell ref="BP5616:BP5617"/>
    <mergeCell ref="B5607:BN5607"/>
    <mergeCell ref="E5609:AC5609"/>
    <mergeCell ref="AE5609:AK5609"/>
    <mergeCell ref="AL5609:BM5609"/>
    <mergeCell ref="AO5604:AQ5604"/>
    <mergeCell ref="AS5604:AU5604"/>
    <mergeCell ref="AZ5604:BD5604"/>
    <mergeCell ref="BE5604:BG5604"/>
    <mergeCell ref="BI5604:BK5604"/>
    <mergeCell ref="BA5605:BN5605"/>
    <mergeCell ref="S5604:U5604"/>
    <mergeCell ref="L5599:M5600"/>
    <mergeCell ref="N5599:O5600"/>
    <mergeCell ref="P5599:Q5600"/>
    <mergeCell ref="R5599:S5600"/>
    <mergeCell ref="T5599:U5600"/>
    <mergeCell ref="V5599:W5600"/>
    <mergeCell ref="X5599:Y5600"/>
    <mergeCell ref="Z5599:AA5600"/>
    <mergeCell ref="AB5599:AC5600"/>
    <mergeCell ref="AD5599:AE5600"/>
    <mergeCell ref="AF5599:AG5600"/>
    <mergeCell ref="AH5599:AI5600"/>
    <mergeCell ref="AJ5599:AK5600"/>
    <mergeCell ref="AL5599:AM5600"/>
    <mergeCell ref="AN5599:AO5600"/>
    <mergeCell ref="AP5599:AQ5600"/>
    <mergeCell ref="AR5599:AS5600"/>
    <mergeCell ref="AT5599:AU5600"/>
    <mergeCell ref="AV5599:AW5600"/>
    <mergeCell ref="AX5599:AY5600"/>
    <mergeCell ref="AZ5599:BA5600"/>
    <mergeCell ref="BB5599:BC5600"/>
    <mergeCell ref="H5616:I5617"/>
    <mergeCell ref="J5616:K5617"/>
    <mergeCell ref="L5616:M5617"/>
    <mergeCell ref="AV5615:AW5615"/>
    <mergeCell ref="AX5615:AY5615"/>
    <mergeCell ref="AZ5615:BA5615"/>
    <mergeCell ref="BB5615:BC5615"/>
    <mergeCell ref="BD5615:BE5615"/>
    <mergeCell ref="BF5615:BG5615"/>
    <mergeCell ref="AJ5615:AK5615"/>
    <mergeCell ref="AL5615:AM5615"/>
    <mergeCell ref="BH5615:BI5615"/>
    <mergeCell ref="BJ5615:BK5615"/>
    <mergeCell ref="B5602:C5602"/>
    <mergeCell ref="H5602:J5602"/>
    <mergeCell ref="L5602:N5602"/>
    <mergeCell ref="O5602:R5602"/>
    <mergeCell ref="AB5615:AC5615"/>
    <mergeCell ref="AD5615:AE5615"/>
    <mergeCell ref="AF5615:AG5615"/>
    <mergeCell ref="AH5615:AI5615"/>
    <mergeCell ref="BO5599:BO5600"/>
    <mergeCell ref="BP5601:BQ5601"/>
    <mergeCell ref="BO5614:BO5615"/>
    <mergeCell ref="AX5616:AY5617"/>
    <mergeCell ref="AL5616:AM5617"/>
    <mergeCell ref="AN5616:AO5617"/>
    <mergeCell ref="AP5616:AQ5617"/>
    <mergeCell ref="AR5616:AS5617"/>
    <mergeCell ref="AT5616:AU5617"/>
    <mergeCell ref="AV5616:AW5617"/>
    <mergeCell ref="Z5616:AA5617"/>
    <mergeCell ref="AB5616:AC5617"/>
    <mergeCell ref="AD5616:AE5617"/>
    <mergeCell ref="AF5616:AG5617"/>
    <mergeCell ref="AH5616:AI5617"/>
    <mergeCell ref="AJ5616:AK5617"/>
    <mergeCell ref="N5616:O5617"/>
    <mergeCell ref="P5616:Q5617"/>
    <mergeCell ref="R5616:S5617"/>
    <mergeCell ref="T5616:U5617"/>
    <mergeCell ref="V5616:W5617"/>
    <mergeCell ref="X5616:Y5617"/>
    <mergeCell ref="B5616:B5617"/>
    <mergeCell ref="C5616:D5616"/>
    <mergeCell ref="E5616:E5617"/>
    <mergeCell ref="F5616:F5617"/>
    <mergeCell ref="G5616:G5617"/>
    <mergeCell ref="BO5616:BO5617"/>
    <mergeCell ref="C5617:D5617"/>
    <mergeCell ref="BD5611:BM5611"/>
    <mergeCell ref="B5614:B5615"/>
    <mergeCell ref="C5614:D5615"/>
    <mergeCell ref="F5614:F5615"/>
    <mergeCell ref="G5614:G5615"/>
    <mergeCell ref="H5614:I5615"/>
    <mergeCell ref="J5614:O5614"/>
    <mergeCell ref="P5614:U5614"/>
    <mergeCell ref="V5614:W5615"/>
    <mergeCell ref="X5614:Y5615"/>
    <mergeCell ref="C5611:D5611"/>
    <mergeCell ref="E5611:AC5611"/>
    <mergeCell ref="AE5611:AH5611"/>
    <mergeCell ref="AI5611:AZ5611"/>
    <mergeCell ref="BA5611:BC5611"/>
    <mergeCell ref="BL5614:BN5615"/>
    <mergeCell ref="J5615:K5615"/>
    <mergeCell ref="L5615:M5615"/>
    <mergeCell ref="N5615:O5615"/>
    <mergeCell ref="P5615:Q5615"/>
    <mergeCell ref="R5615:S5615"/>
    <mergeCell ref="T5615:U5615"/>
    <mergeCell ref="Z5614:AA5615"/>
    <mergeCell ref="AB5614:AG5614"/>
    <mergeCell ref="AH5614:AM5614"/>
    <mergeCell ref="AN5614:AS5614"/>
    <mergeCell ref="AT5614:AY5614"/>
    <mergeCell ref="AZ5614:BE5614"/>
    <mergeCell ref="AN5615:AO5615"/>
    <mergeCell ref="AP5615:AQ5615"/>
    <mergeCell ref="AR5615:AS5615"/>
    <mergeCell ref="AT5615:AU5615"/>
    <mergeCell ref="BF5614:BK5614"/>
    <mergeCell ref="C5619:D5619"/>
    <mergeCell ref="B5620:B5621"/>
    <mergeCell ref="C5620:D5620"/>
    <mergeCell ref="E5620:E5621"/>
    <mergeCell ref="F5620:F5621"/>
    <mergeCell ref="G5620:G5621"/>
    <mergeCell ref="H5620:I5621"/>
    <mergeCell ref="J5620:K5621"/>
    <mergeCell ref="L5620:M5621"/>
    <mergeCell ref="BD5618:BE5619"/>
    <mergeCell ref="BF5618:BG5619"/>
    <mergeCell ref="BH5618:BI5619"/>
    <mergeCell ref="BJ5618:BK5619"/>
    <mergeCell ref="BL5618:BN5619"/>
    <mergeCell ref="BP5618:BP5619"/>
    <mergeCell ref="AR5618:AS5619"/>
    <mergeCell ref="AT5618:AU5619"/>
    <mergeCell ref="AV5618:AW5619"/>
    <mergeCell ref="AX5618:AY5619"/>
    <mergeCell ref="AZ5618:BA5619"/>
    <mergeCell ref="BB5618:BC5619"/>
    <mergeCell ref="AF5618:AG5619"/>
    <mergeCell ref="AH5618:AI5619"/>
    <mergeCell ref="AJ5618:AK5619"/>
    <mergeCell ref="AL5618:AM5619"/>
    <mergeCell ref="AN5618:AO5619"/>
    <mergeCell ref="AP5618:AQ5619"/>
    <mergeCell ref="T5618:U5619"/>
    <mergeCell ref="V5618:W5619"/>
    <mergeCell ref="X5618:Y5619"/>
    <mergeCell ref="Z5618:AA5619"/>
    <mergeCell ref="AB5618:AC5619"/>
    <mergeCell ref="AD5618:AE5619"/>
    <mergeCell ref="H5618:I5619"/>
    <mergeCell ref="J5618:K5619"/>
    <mergeCell ref="L5618:M5619"/>
    <mergeCell ref="N5618:O5619"/>
    <mergeCell ref="P5618:Q5619"/>
    <mergeCell ref="R5618:S5619"/>
    <mergeCell ref="BJ5620:BK5621"/>
    <mergeCell ref="BL5620:BN5621"/>
    <mergeCell ref="BP5620:BP5621"/>
    <mergeCell ref="C5621:D5621"/>
    <mergeCell ref="BO5618:BO5619"/>
    <mergeCell ref="B5622:B5623"/>
    <mergeCell ref="C5622:D5622"/>
    <mergeCell ref="E5622:E5623"/>
    <mergeCell ref="F5622:F5623"/>
    <mergeCell ref="G5622:G5623"/>
    <mergeCell ref="AX5620:AY5621"/>
    <mergeCell ref="AZ5620:BA5621"/>
    <mergeCell ref="BB5620:BC5621"/>
    <mergeCell ref="BD5620:BE5621"/>
    <mergeCell ref="BF5620:BG5621"/>
    <mergeCell ref="BH5620:BI5621"/>
    <mergeCell ref="AL5620:AM5621"/>
    <mergeCell ref="AN5620:AO5621"/>
    <mergeCell ref="AP5620:AQ5621"/>
    <mergeCell ref="AR5620:AS5621"/>
    <mergeCell ref="AT5620:AU5621"/>
    <mergeCell ref="AV5620:AW5621"/>
    <mergeCell ref="Z5620:AA5621"/>
    <mergeCell ref="AB5620:AC5621"/>
    <mergeCell ref="AD5620:AE5621"/>
    <mergeCell ref="AF5620:AG5621"/>
    <mergeCell ref="AH5620:AI5621"/>
    <mergeCell ref="AJ5620:AK5621"/>
    <mergeCell ref="N5620:O5621"/>
    <mergeCell ref="P5620:Q5621"/>
    <mergeCell ref="R5620:S5621"/>
    <mergeCell ref="T5620:U5621"/>
    <mergeCell ref="V5620:W5621"/>
    <mergeCell ref="X5620:Y5621"/>
    <mergeCell ref="BQ5622:BQ5623"/>
    <mergeCell ref="C5623:D5623"/>
    <mergeCell ref="B5618:B5619"/>
    <mergeCell ref="C5618:D5618"/>
    <mergeCell ref="E5618:E5619"/>
    <mergeCell ref="F5618:F5619"/>
    <mergeCell ref="G5618:G5619"/>
    <mergeCell ref="BD5622:BE5623"/>
    <mergeCell ref="BF5622:BG5623"/>
    <mergeCell ref="BH5622:BI5623"/>
    <mergeCell ref="BJ5622:BK5623"/>
    <mergeCell ref="BL5622:BN5623"/>
    <mergeCell ref="BP5622:BP5623"/>
    <mergeCell ref="AR5622:AS5623"/>
    <mergeCell ref="AT5622:AU5623"/>
    <mergeCell ref="AV5622:AW5623"/>
    <mergeCell ref="AX5622:AY5623"/>
    <mergeCell ref="AZ5622:BA5623"/>
    <mergeCell ref="BB5622:BC5623"/>
    <mergeCell ref="AF5622:AG5623"/>
    <mergeCell ref="AH5622:AI5623"/>
    <mergeCell ref="AJ5622:AK5623"/>
    <mergeCell ref="AL5622:AM5623"/>
    <mergeCell ref="AN5622:AO5623"/>
    <mergeCell ref="AP5622:AQ5623"/>
    <mergeCell ref="T5622:U5623"/>
    <mergeCell ref="V5622:W5623"/>
    <mergeCell ref="X5622:Y5623"/>
    <mergeCell ref="Z5622:AA5623"/>
    <mergeCell ref="AB5622:AC5623"/>
    <mergeCell ref="AD5622:AE5623"/>
    <mergeCell ref="H5622:I5623"/>
    <mergeCell ref="J5622:K5623"/>
    <mergeCell ref="L5622:M5623"/>
    <mergeCell ref="N5622:O5623"/>
    <mergeCell ref="P5622:Q5623"/>
    <mergeCell ref="R5622:S5623"/>
    <mergeCell ref="BJ5624:BK5625"/>
    <mergeCell ref="BL5624:BN5625"/>
    <mergeCell ref="BP5624:BP5625"/>
    <mergeCell ref="BQ5624:BQ5625"/>
    <mergeCell ref="C5625:D5625"/>
    <mergeCell ref="B5626:B5627"/>
    <mergeCell ref="C5626:D5626"/>
    <mergeCell ref="E5626:E5627"/>
    <mergeCell ref="F5626:F5627"/>
    <mergeCell ref="G5626:G5627"/>
    <mergeCell ref="AX5624:AY5625"/>
    <mergeCell ref="AZ5624:BA5625"/>
    <mergeCell ref="BB5624:BC5625"/>
    <mergeCell ref="BD5624:BE5625"/>
    <mergeCell ref="BF5624:BG5625"/>
    <mergeCell ref="BH5624:BI5625"/>
    <mergeCell ref="AL5624:AM5625"/>
    <mergeCell ref="AN5624:AO5625"/>
    <mergeCell ref="AP5624:AQ5625"/>
    <mergeCell ref="AR5624:AS5625"/>
    <mergeCell ref="AT5624:AU5625"/>
    <mergeCell ref="AV5624:AW5625"/>
    <mergeCell ref="Z5624:AA5625"/>
    <mergeCell ref="AB5624:AC5625"/>
    <mergeCell ref="AD5624:AE5625"/>
    <mergeCell ref="AF5624:AG5625"/>
    <mergeCell ref="AH5624:AI5625"/>
    <mergeCell ref="AJ5624:AK5625"/>
    <mergeCell ref="N5624:O5625"/>
    <mergeCell ref="P5624:Q5625"/>
    <mergeCell ref="R5624:S5625"/>
    <mergeCell ref="T5624:U5625"/>
    <mergeCell ref="V5624:W5625"/>
    <mergeCell ref="X5624:Y5625"/>
    <mergeCell ref="BQ5626:BQ5627"/>
    <mergeCell ref="C5627:D5627"/>
    <mergeCell ref="B5624:B5625"/>
    <mergeCell ref="C5624:D5624"/>
    <mergeCell ref="E5624:E5625"/>
    <mergeCell ref="F5624:F5625"/>
    <mergeCell ref="G5624:G5625"/>
    <mergeCell ref="H5624:I5625"/>
    <mergeCell ref="J5624:K5625"/>
    <mergeCell ref="L5624:M5625"/>
    <mergeCell ref="BD5626:BE5627"/>
    <mergeCell ref="BF5626:BG5627"/>
    <mergeCell ref="BH5626:BI5627"/>
    <mergeCell ref="BJ5626:BK5627"/>
    <mergeCell ref="BL5626:BN5627"/>
    <mergeCell ref="BP5626:BP5627"/>
    <mergeCell ref="AR5626:AS5627"/>
    <mergeCell ref="AT5626:AU5627"/>
    <mergeCell ref="AV5626:AW5627"/>
    <mergeCell ref="AX5626:AY5627"/>
    <mergeCell ref="AZ5626:BA5627"/>
    <mergeCell ref="BB5626:BC5627"/>
    <mergeCell ref="AF5626:AG5627"/>
    <mergeCell ref="AH5626:AI5627"/>
    <mergeCell ref="AJ5626:AK5627"/>
    <mergeCell ref="AL5626:AM5627"/>
    <mergeCell ref="AN5626:AO5627"/>
    <mergeCell ref="AP5626:AQ5627"/>
    <mergeCell ref="T5626:U5627"/>
    <mergeCell ref="V5626:W5627"/>
    <mergeCell ref="X5626:Y5627"/>
    <mergeCell ref="Z5626:AA5627"/>
    <mergeCell ref="AB5626:AC5627"/>
    <mergeCell ref="AD5626:AE5627"/>
    <mergeCell ref="H5626:I5627"/>
    <mergeCell ref="J5626:K5627"/>
    <mergeCell ref="L5626:M5627"/>
    <mergeCell ref="N5626:O5627"/>
    <mergeCell ref="P5626:Q5627"/>
    <mergeCell ref="R5626:S5627"/>
    <mergeCell ref="BJ5628:BK5629"/>
    <mergeCell ref="BL5628:BN5629"/>
    <mergeCell ref="BP5628:BP5629"/>
    <mergeCell ref="BQ5628:BQ5629"/>
    <mergeCell ref="C5629:D5629"/>
    <mergeCell ref="B5630:B5631"/>
    <mergeCell ref="C5630:D5630"/>
    <mergeCell ref="E5630:E5631"/>
    <mergeCell ref="F5630:F5631"/>
    <mergeCell ref="G5630:G5631"/>
    <mergeCell ref="AX5628:AY5629"/>
    <mergeCell ref="AZ5628:BA5629"/>
    <mergeCell ref="BB5628:BC5629"/>
    <mergeCell ref="BD5628:BE5629"/>
    <mergeCell ref="BF5628:BG5629"/>
    <mergeCell ref="BH5628:BI5629"/>
    <mergeCell ref="AL5628:AM5629"/>
    <mergeCell ref="AN5628:AO5629"/>
    <mergeCell ref="AP5628:AQ5629"/>
    <mergeCell ref="AR5628:AS5629"/>
    <mergeCell ref="AT5628:AU5629"/>
    <mergeCell ref="AV5628:AW5629"/>
    <mergeCell ref="Z5628:AA5629"/>
    <mergeCell ref="AB5628:AC5629"/>
    <mergeCell ref="AD5628:AE5629"/>
    <mergeCell ref="AF5628:AG5629"/>
    <mergeCell ref="AH5628:AI5629"/>
    <mergeCell ref="AJ5628:AK5629"/>
    <mergeCell ref="N5628:O5629"/>
    <mergeCell ref="P5628:Q5629"/>
    <mergeCell ref="R5628:S5629"/>
    <mergeCell ref="T5628:U5629"/>
    <mergeCell ref="V5628:W5629"/>
    <mergeCell ref="X5628:Y5629"/>
    <mergeCell ref="BQ5630:BQ5631"/>
    <mergeCell ref="C5631:D5631"/>
    <mergeCell ref="B5628:B5629"/>
    <mergeCell ref="C5628:D5628"/>
    <mergeCell ref="E5628:E5629"/>
    <mergeCell ref="F5628:F5629"/>
    <mergeCell ref="G5628:G5629"/>
    <mergeCell ref="H5628:I5629"/>
    <mergeCell ref="J5628:K5629"/>
    <mergeCell ref="L5628:M5629"/>
    <mergeCell ref="BD5630:BE5631"/>
    <mergeCell ref="BF5630:BG5631"/>
    <mergeCell ref="BH5630:BI5631"/>
    <mergeCell ref="BJ5630:BK5631"/>
    <mergeCell ref="BL5630:BN5631"/>
    <mergeCell ref="BP5630:BP5631"/>
    <mergeCell ref="AR5630:AS5631"/>
    <mergeCell ref="AT5630:AU5631"/>
    <mergeCell ref="T5630:U5631"/>
    <mergeCell ref="V5630:W5631"/>
    <mergeCell ref="X5630:Y5631"/>
    <mergeCell ref="Z5630:AA5631"/>
    <mergeCell ref="AB5630:AC5631"/>
    <mergeCell ref="AD5630:AE5631"/>
    <mergeCell ref="H5630:I5631"/>
    <mergeCell ref="J5630:K5631"/>
    <mergeCell ref="L5630:M5631"/>
    <mergeCell ref="N5630:O5631"/>
    <mergeCell ref="P5630:Q5631"/>
    <mergeCell ref="R5630:S5631"/>
    <mergeCell ref="BO5628:BO5629"/>
    <mergeCell ref="BO5630:BO5631"/>
    <mergeCell ref="BJ5632:BK5633"/>
    <mergeCell ref="BL5632:BN5633"/>
    <mergeCell ref="BP5632:BP5633"/>
    <mergeCell ref="BQ5632:BQ5633"/>
    <mergeCell ref="C5633:D5633"/>
    <mergeCell ref="B5634:B5635"/>
    <mergeCell ref="C5634:D5634"/>
    <mergeCell ref="E5634:E5635"/>
    <mergeCell ref="F5634:F5635"/>
    <mergeCell ref="G5634:G5635"/>
    <mergeCell ref="AX5632:AY5633"/>
    <mergeCell ref="AZ5632:BA5633"/>
    <mergeCell ref="BB5632:BC5633"/>
    <mergeCell ref="BD5632:BE5633"/>
    <mergeCell ref="BF5632:BG5633"/>
    <mergeCell ref="BH5632:BI5633"/>
    <mergeCell ref="AL5632:AM5633"/>
    <mergeCell ref="AN5632:AO5633"/>
    <mergeCell ref="AP5632:AQ5633"/>
    <mergeCell ref="AR5632:AS5633"/>
    <mergeCell ref="AT5632:AU5633"/>
    <mergeCell ref="AV5632:AW5633"/>
    <mergeCell ref="Z5632:AA5633"/>
    <mergeCell ref="AB5632:AC5633"/>
    <mergeCell ref="AD5632:AE5633"/>
    <mergeCell ref="AF5632:AG5633"/>
    <mergeCell ref="AH5632:AI5633"/>
    <mergeCell ref="AJ5632:AK5633"/>
    <mergeCell ref="N5632:O5633"/>
    <mergeCell ref="P5632:Q5633"/>
    <mergeCell ref="R5632:S5633"/>
    <mergeCell ref="T5632:U5633"/>
    <mergeCell ref="V5632:W5633"/>
    <mergeCell ref="X5632:Y5633"/>
    <mergeCell ref="BQ5634:BQ5635"/>
    <mergeCell ref="C5635:D5635"/>
    <mergeCell ref="B5632:B5633"/>
    <mergeCell ref="C5632:D5632"/>
    <mergeCell ref="E5632:E5633"/>
    <mergeCell ref="F5632:F5633"/>
    <mergeCell ref="G5632:G5633"/>
    <mergeCell ref="H5632:I5633"/>
    <mergeCell ref="J5632:K5633"/>
    <mergeCell ref="L5632:M5633"/>
    <mergeCell ref="BD5634:BE5635"/>
    <mergeCell ref="BF5634:BG5635"/>
    <mergeCell ref="BH5634:BI5635"/>
    <mergeCell ref="BJ5634:BK5635"/>
    <mergeCell ref="BL5634:BN5635"/>
    <mergeCell ref="BP5634:BP5635"/>
    <mergeCell ref="AR5634:AS5635"/>
    <mergeCell ref="AT5634:AU5635"/>
    <mergeCell ref="AV5634:AW5635"/>
    <mergeCell ref="AX5634:AY5635"/>
    <mergeCell ref="AZ5634:BA5635"/>
    <mergeCell ref="BB5634:BC5635"/>
    <mergeCell ref="AF5634:AG5635"/>
    <mergeCell ref="AH5634:AI5635"/>
    <mergeCell ref="AJ5634:AK5635"/>
    <mergeCell ref="AL5634:AM5635"/>
    <mergeCell ref="AN5634:AO5635"/>
    <mergeCell ref="AP5634:AQ5635"/>
    <mergeCell ref="T5634:U5635"/>
    <mergeCell ref="V5634:W5635"/>
    <mergeCell ref="X5634:Y5635"/>
    <mergeCell ref="Z5634:AA5635"/>
    <mergeCell ref="AB5634:AC5635"/>
    <mergeCell ref="AD5634:AE5635"/>
    <mergeCell ref="H5634:I5635"/>
    <mergeCell ref="J5634:K5635"/>
    <mergeCell ref="L5634:M5635"/>
    <mergeCell ref="N5634:O5635"/>
    <mergeCell ref="P5634:Q5635"/>
    <mergeCell ref="R5634:S5635"/>
    <mergeCell ref="C5637:D5637"/>
    <mergeCell ref="B5638:B5639"/>
    <mergeCell ref="C5638:D5638"/>
    <mergeCell ref="E5638:E5639"/>
    <mergeCell ref="F5638:F5639"/>
    <mergeCell ref="G5638:G5639"/>
    <mergeCell ref="AX5636:AY5637"/>
    <mergeCell ref="AZ5636:BA5637"/>
    <mergeCell ref="BB5636:BC5637"/>
    <mergeCell ref="BD5636:BE5637"/>
    <mergeCell ref="BF5636:BG5637"/>
    <mergeCell ref="BH5636:BI5637"/>
    <mergeCell ref="AL5636:AM5637"/>
    <mergeCell ref="AN5636:AO5637"/>
    <mergeCell ref="AP5636:AQ5637"/>
    <mergeCell ref="AR5636:AS5637"/>
    <mergeCell ref="AT5636:AU5637"/>
    <mergeCell ref="AV5636:AW5637"/>
    <mergeCell ref="Z5636:AA5637"/>
    <mergeCell ref="AB5636:AC5637"/>
    <mergeCell ref="AD5636:AE5637"/>
    <mergeCell ref="AF5636:AG5637"/>
    <mergeCell ref="AH5636:AI5637"/>
    <mergeCell ref="AJ5636:AK5637"/>
    <mergeCell ref="N5636:O5637"/>
    <mergeCell ref="P5636:Q5637"/>
    <mergeCell ref="R5636:S5637"/>
    <mergeCell ref="T5636:U5637"/>
    <mergeCell ref="V5636:W5637"/>
    <mergeCell ref="X5636:Y5637"/>
    <mergeCell ref="BQ5638:BQ5639"/>
    <mergeCell ref="C5639:D5639"/>
    <mergeCell ref="B5636:B5637"/>
    <mergeCell ref="C5636:D5636"/>
    <mergeCell ref="E5636:E5637"/>
    <mergeCell ref="F5636:F5637"/>
    <mergeCell ref="G5636:G5637"/>
    <mergeCell ref="H5636:I5637"/>
    <mergeCell ref="J5636:K5637"/>
    <mergeCell ref="L5636:M5637"/>
    <mergeCell ref="BD5638:BE5639"/>
    <mergeCell ref="BF5638:BG5639"/>
    <mergeCell ref="BH5638:BI5639"/>
    <mergeCell ref="BJ5638:BK5639"/>
    <mergeCell ref="BL5638:BN5639"/>
    <mergeCell ref="BP5638:BP5639"/>
    <mergeCell ref="AR5638:AS5639"/>
    <mergeCell ref="AT5638:AU5639"/>
    <mergeCell ref="AV5638:AW5639"/>
    <mergeCell ref="AX5638:AY5639"/>
    <mergeCell ref="AZ5638:BA5639"/>
    <mergeCell ref="BB5638:BC5639"/>
    <mergeCell ref="AF5638:AG5639"/>
    <mergeCell ref="AH5638:AI5639"/>
    <mergeCell ref="AJ5638:AK5639"/>
    <mergeCell ref="AL5638:AM5639"/>
    <mergeCell ref="AN5638:AO5639"/>
    <mergeCell ref="AP5638:AQ5639"/>
    <mergeCell ref="T5638:U5639"/>
    <mergeCell ref="V5638:W5639"/>
    <mergeCell ref="X5638:Y5639"/>
    <mergeCell ref="Z5638:AA5639"/>
    <mergeCell ref="AB5638:AC5639"/>
    <mergeCell ref="AD5638:AE5639"/>
    <mergeCell ref="H5638:I5639"/>
    <mergeCell ref="J5638:K5639"/>
    <mergeCell ref="L5638:M5639"/>
    <mergeCell ref="N5638:O5639"/>
    <mergeCell ref="P5638:Q5639"/>
    <mergeCell ref="R5638:S5639"/>
    <mergeCell ref="BQ5640:BQ5641"/>
    <mergeCell ref="C5641:D5641"/>
    <mergeCell ref="B5642:B5643"/>
    <mergeCell ref="C5642:D5642"/>
    <mergeCell ref="E5642:E5643"/>
    <mergeCell ref="F5642:F5643"/>
    <mergeCell ref="G5642:G5643"/>
    <mergeCell ref="AX5640:AY5641"/>
    <mergeCell ref="AZ5640:BA5641"/>
    <mergeCell ref="BB5640:BC5641"/>
    <mergeCell ref="BD5640:BE5641"/>
    <mergeCell ref="BF5640:BG5641"/>
    <mergeCell ref="BH5640:BI5641"/>
    <mergeCell ref="AL5640:AM5641"/>
    <mergeCell ref="AN5640:AO5641"/>
    <mergeCell ref="AP5640:AQ5641"/>
    <mergeCell ref="AR5640:AS5641"/>
    <mergeCell ref="AT5640:AU5641"/>
    <mergeCell ref="AV5640:AW5641"/>
    <mergeCell ref="Z5640:AA5641"/>
    <mergeCell ref="AB5640:AC5641"/>
    <mergeCell ref="AD5640:AE5641"/>
    <mergeCell ref="AF5640:AG5641"/>
    <mergeCell ref="AH5640:AI5641"/>
    <mergeCell ref="AJ5640:AK5641"/>
    <mergeCell ref="N5640:O5641"/>
    <mergeCell ref="P5640:Q5641"/>
    <mergeCell ref="R5640:S5641"/>
    <mergeCell ref="T5640:U5641"/>
    <mergeCell ref="V5640:W5641"/>
    <mergeCell ref="X5640:Y5641"/>
    <mergeCell ref="BQ5642:BQ5643"/>
    <mergeCell ref="C5643:D5643"/>
    <mergeCell ref="B5640:B5641"/>
    <mergeCell ref="C5640:D5640"/>
    <mergeCell ref="E5640:E5641"/>
    <mergeCell ref="F5640:F5641"/>
    <mergeCell ref="G5640:G5641"/>
    <mergeCell ref="H5640:I5641"/>
    <mergeCell ref="J5640:K5641"/>
    <mergeCell ref="L5640:M5641"/>
    <mergeCell ref="BD5642:BE5643"/>
    <mergeCell ref="BF5642:BG5643"/>
    <mergeCell ref="BH5642:BI5643"/>
    <mergeCell ref="BJ5642:BK5643"/>
    <mergeCell ref="BL5642:BN5643"/>
    <mergeCell ref="BP5642:BP5643"/>
    <mergeCell ref="AR5642:AS5643"/>
    <mergeCell ref="AT5642:AU5643"/>
    <mergeCell ref="AV5642:AW5643"/>
    <mergeCell ref="AX5642:AY5643"/>
    <mergeCell ref="T5642:U5643"/>
    <mergeCell ref="V5642:W5643"/>
    <mergeCell ref="X5642:Y5643"/>
    <mergeCell ref="Z5642:AA5643"/>
    <mergeCell ref="AB5642:AC5643"/>
    <mergeCell ref="AD5642:AE5643"/>
    <mergeCell ref="H5642:I5643"/>
    <mergeCell ref="J5642:K5643"/>
    <mergeCell ref="L5642:M5643"/>
    <mergeCell ref="N5642:O5643"/>
    <mergeCell ref="P5642:Q5643"/>
    <mergeCell ref="R5642:S5643"/>
    <mergeCell ref="BO5642:BO5643"/>
    <mergeCell ref="BJ5644:BK5645"/>
    <mergeCell ref="BL5644:BN5645"/>
    <mergeCell ref="BP5644:BP5645"/>
    <mergeCell ref="BO5644:BO5645"/>
    <mergeCell ref="C5645:D5645"/>
    <mergeCell ref="B5646:B5647"/>
    <mergeCell ref="C5646:D5646"/>
    <mergeCell ref="E5646:E5647"/>
    <mergeCell ref="F5646:F5647"/>
    <mergeCell ref="G5646:G5647"/>
    <mergeCell ref="AX5644:AY5645"/>
    <mergeCell ref="AZ5644:BA5645"/>
    <mergeCell ref="BB5644:BC5645"/>
    <mergeCell ref="BD5644:BE5645"/>
    <mergeCell ref="BF5644:BG5645"/>
    <mergeCell ref="BH5644:BI5645"/>
    <mergeCell ref="AL5644:AM5645"/>
    <mergeCell ref="AN5644:AO5645"/>
    <mergeCell ref="AP5644:AQ5645"/>
    <mergeCell ref="AR5644:AS5645"/>
    <mergeCell ref="AT5644:AU5645"/>
    <mergeCell ref="AV5644:AW5645"/>
    <mergeCell ref="Z5644:AA5645"/>
    <mergeCell ref="AB5644:AC5645"/>
    <mergeCell ref="AD5644:AE5645"/>
    <mergeCell ref="AF5644:AG5645"/>
    <mergeCell ref="AH5644:AI5645"/>
    <mergeCell ref="AJ5644:AK5645"/>
    <mergeCell ref="N5644:O5645"/>
    <mergeCell ref="P5644:Q5645"/>
    <mergeCell ref="R5644:S5645"/>
    <mergeCell ref="T5644:U5645"/>
    <mergeCell ref="V5644:W5645"/>
    <mergeCell ref="X5644:Y5645"/>
    <mergeCell ref="C5647:D5647"/>
    <mergeCell ref="B5644:B5645"/>
    <mergeCell ref="C5644:D5644"/>
    <mergeCell ref="E5644:E5645"/>
    <mergeCell ref="F5644:F5645"/>
    <mergeCell ref="G5644:G5645"/>
    <mergeCell ref="H5644:I5645"/>
    <mergeCell ref="J5644:K5645"/>
    <mergeCell ref="L5644:M5645"/>
    <mergeCell ref="H5650:I5651"/>
    <mergeCell ref="J5650:K5651"/>
    <mergeCell ref="L5650:M5651"/>
    <mergeCell ref="N5650:O5651"/>
    <mergeCell ref="P5650:Q5651"/>
    <mergeCell ref="R5650:S5651"/>
    <mergeCell ref="BD5646:BE5647"/>
    <mergeCell ref="BF5646:BG5647"/>
    <mergeCell ref="BH5646:BI5647"/>
    <mergeCell ref="BJ5646:BK5647"/>
    <mergeCell ref="BL5646:BN5647"/>
    <mergeCell ref="BP5646:BP5647"/>
    <mergeCell ref="AR5646:AS5647"/>
    <mergeCell ref="AT5646:AU5647"/>
    <mergeCell ref="AV5646:AW5647"/>
    <mergeCell ref="AX5646:AY5647"/>
    <mergeCell ref="AZ5646:BA5647"/>
    <mergeCell ref="BB5646:BC5647"/>
    <mergeCell ref="AF5646:AG5647"/>
    <mergeCell ref="AH5646:AI5647"/>
    <mergeCell ref="AJ5646:AK5647"/>
    <mergeCell ref="AL5646:AM5647"/>
    <mergeCell ref="AN5646:AO5647"/>
    <mergeCell ref="AP5646:AQ5647"/>
    <mergeCell ref="T5646:U5647"/>
    <mergeCell ref="V5646:W5647"/>
    <mergeCell ref="X5646:Y5647"/>
    <mergeCell ref="Z5646:AA5647"/>
    <mergeCell ref="AB5646:AC5647"/>
    <mergeCell ref="AD5646:AE5647"/>
    <mergeCell ref="H5646:I5647"/>
    <mergeCell ref="J5646:K5647"/>
    <mergeCell ref="L5646:M5647"/>
    <mergeCell ref="N5646:O5647"/>
    <mergeCell ref="P5646:Q5647"/>
    <mergeCell ref="R5646:S5647"/>
    <mergeCell ref="BJ5648:BK5649"/>
    <mergeCell ref="BL5648:BN5649"/>
    <mergeCell ref="BP5648:BP5649"/>
    <mergeCell ref="BO5646:BO5647"/>
    <mergeCell ref="AH5650:AI5651"/>
    <mergeCell ref="AJ5650:AK5651"/>
    <mergeCell ref="AL5650:AM5651"/>
    <mergeCell ref="AN5650:AO5651"/>
    <mergeCell ref="AP5650:AQ5651"/>
    <mergeCell ref="T5650:U5651"/>
    <mergeCell ref="V5650:W5651"/>
    <mergeCell ref="X5650:Y5651"/>
    <mergeCell ref="Z5650:AA5651"/>
    <mergeCell ref="H5654:I5655"/>
    <mergeCell ref="J5654:K5655"/>
    <mergeCell ref="L5654:M5655"/>
    <mergeCell ref="N5654:O5655"/>
    <mergeCell ref="P5654:Q5655"/>
    <mergeCell ref="R5654:S5655"/>
    <mergeCell ref="BO5654:BO5655"/>
    <mergeCell ref="BJ5652:BK5653"/>
    <mergeCell ref="BL5652:BN5653"/>
    <mergeCell ref="BP5652:BP5653"/>
    <mergeCell ref="C5649:D5649"/>
    <mergeCell ref="B5650:B5651"/>
    <mergeCell ref="C5650:D5650"/>
    <mergeCell ref="E5650:E5651"/>
    <mergeCell ref="F5650:F5651"/>
    <mergeCell ref="G5650:G5651"/>
    <mergeCell ref="AX5648:AY5649"/>
    <mergeCell ref="AZ5648:BA5649"/>
    <mergeCell ref="BB5648:BC5649"/>
    <mergeCell ref="BD5648:BE5649"/>
    <mergeCell ref="BF5648:BG5649"/>
    <mergeCell ref="BH5648:BI5649"/>
    <mergeCell ref="AL5648:AM5649"/>
    <mergeCell ref="AN5648:AO5649"/>
    <mergeCell ref="AP5648:AQ5649"/>
    <mergeCell ref="AR5648:AS5649"/>
    <mergeCell ref="AT5648:AU5649"/>
    <mergeCell ref="AV5648:AW5649"/>
    <mergeCell ref="Z5648:AA5649"/>
    <mergeCell ref="AB5648:AC5649"/>
    <mergeCell ref="AD5648:AE5649"/>
    <mergeCell ref="AF5648:AG5649"/>
    <mergeCell ref="AH5648:AI5649"/>
    <mergeCell ref="AJ5648:AK5649"/>
    <mergeCell ref="N5648:O5649"/>
    <mergeCell ref="P5648:Q5649"/>
    <mergeCell ref="R5648:S5649"/>
    <mergeCell ref="T5648:U5649"/>
    <mergeCell ref="V5648:W5649"/>
    <mergeCell ref="X5648:Y5649"/>
    <mergeCell ref="C5651:D5651"/>
    <mergeCell ref="B5648:B5649"/>
    <mergeCell ref="C5648:D5648"/>
    <mergeCell ref="E5648:E5649"/>
    <mergeCell ref="F5648:F5649"/>
    <mergeCell ref="G5648:G5649"/>
    <mergeCell ref="H5648:I5649"/>
    <mergeCell ref="J5648:K5649"/>
    <mergeCell ref="L5648:M5649"/>
    <mergeCell ref="BD5650:BE5651"/>
    <mergeCell ref="BF5650:BG5651"/>
    <mergeCell ref="BH5650:BI5651"/>
    <mergeCell ref="BJ5650:BK5651"/>
    <mergeCell ref="BL5650:BN5651"/>
    <mergeCell ref="BP5650:BP5651"/>
    <mergeCell ref="AR5650:AS5651"/>
    <mergeCell ref="AT5650:AU5651"/>
    <mergeCell ref="AV5650:AW5651"/>
    <mergeCell ref="AX5650:AY5651"/>
    <mergeCell ref="AZ5650:BA5651"/>
    <mergeCell ref="BB5650:BC5651"/>
    <mergeCell ref="AF5650:AG5651"/>
    <mergeCell ref="BO5650:BO5651"/>
    <mergeCell ref="AB5650:AC5651"/>
    <mergeCell ref="C5653:D5653"/>
    <mergeCell ref="B5654:B5655"/>
    <mergeCell ref="C5654:D5654"/>
    <mergeCell ref="E5654:E5655"/>
    <mergeCell ref="F5654:F5655"/>
    <mergeCell ref="G5654:G5655"/>
    <mergeCell ref="AX5652:AY5653"/>
    <mergeCell ref="AZ5652:BA5653"/>
    <mergeCell ref="BB5652:BC5653"/>
    <mergeCell ref="BD5652:BE5653"/>
    <mergeCell ref="BF5652:BG5653"/>
    <mergeCell ref="BH5652:BI5653"/>
    <mergeCell ref="AL5652:AM5653"/>
    <mergeCell ref="AN5652:AO5653"/>
    <mergeCell ref="AP5652:AQ5653"/>
    <mergeCell ref="AR5652:AS5653"/>
    <mergeCell ref="AT5652:AU5653"/>
    <mergeCell ref="AV5652:AW5653"/>
    <mergeCell ref="Z5652:AA5653"/>
    <mergeCell ref="AB5652:AC5653"/>
    <mergeCell ref="BQ5656:BQ5657"/>
    <mergeCell ref="B5658:C5658"/>
    <mergeCell ref="BD5656:BE5657"/>
    <mergeCell ref="BF5656:BG5657"/>
    <mergeCell ref="BH5656:BI5657"/>
    <mergeCell ref="BJ5656:BK5657"/>
    <mergeCell ref="BL5656:BN5657"/>
    <mergeCell ref="BP5656:BP5657"/>
    <mergeCell ref="AR5656:AS5657"/>
    <mergeCell ref="AD5652:AE5653"/>
    <mergeCell ref="AF5652:AG5653"/>
    <mergeCell ref="AH5652:AI5653"/>
    <mergeCell ref="AJ5652:AK5653"/>
    <mergeCell ref="N5652:O5653"/>
    <mergeCell ref="P5652:Q5653"/>
    <mergeCell ref="R5652:S5653"/>
    <mergeCell ref="T5652:U5653"/>
    <mergeCell ref="V5652:W5653"/>
    <mergeCell ref="X5652:Y5653"/>
    <mergeCell ref="B5656:C5657"/>
    <mergeCell ref="D5656:E5657"/>
    <mergeCell ref="H5656:I5657"/>
    <mergeCell ref="J5656:K5657"/>
    <mergeCell ref="L5656:M5657"/>
    <mergeCell ref="N5656:O5657"/>
    <mergeCell ref="P5656:Q5657"/>
    <mergeCell ref="R5656:S5657"/>
    <mergeCell ref="D5658:E5659"/>
    <mergeCell ref="H5658:I5659"/>
    <mergeCell ref="J5658:K5659"/>
    <mergeCell ref="BQ5654:BQ5655"/>
    <mergeCell ref="C5655:D5655"/>
    <mergeCell ref="B5652:B5653"/>
    <mergeCell ref="C5652:D5652"/>
    <mergeCell ref="E5652:E5653"/>
    <mergeCell ref="F5652:F5653"/>
    <mergeCell ref="G5652:G5653"/>
    <mergeCell ref="H5652:I5653"/>
    <mergeCell ref="J5652:K5653"/>
    <mergeCell ref="L5652:M5653"/>
    <mergeCell ref="BO5652:BO5653"/>
    <mergeCell ref="BD5654:BE5655"/>
    <mergeCell ref="BF5654:BG5655"/>
    <mergeCell ref="BH5654:BI5655"/>
    <mergeCell ref="B5663:C5663"/>
    <mergeCell ref="H5663:J5663"/>
    <mergeCell ref="L5663:N5663"/>
    <mergeCell ref="BJ5675:BK5676"/>
    <mergeCell ref="BL5675:BN5676"/>
    <mergeCell ref="BP5675:BP5676"/>
    <mergeCell ref="B5666:BN5666"/>
    <mergeCell ref="E5668:AC5668"/>
    <mergeCell ref="AE5668:AK5668"/>
    <mergeCell ref="AL5668:BM5668"/>
    <mergeCell ref="AO5663:AQ5663"/>
    <mergeCell ref="AS5663:AU5663"/>
    <mergeCell ref="AZ5663:BD5663"/>
    <mergeCell ref="BE5663:BG5663"/>
    <mergeCell ref="BI5663:BK5663"/>
    <mergeCell ref="BA5664:BN5664"/>
    <mergeCell ref="S5663:U5663"/>
    <mergeCell ref="L5658:M5659"/>
    <mergeCell ref="N5658:O5659"/>
    <mergeCell ref="P5658:Q5659"/>
    <mergeCell ref="R5658:S5659"/>
    <mergeCell ref="T5658:U5659"/>
    <mergeCell ref="V5658:W5659"/>
    <mergeCell ref="X5658:Y5659"/>
    <mergeCell ref="Z5658:AA5659"/>
    <mergeCell ref="AB5658:AC5659"/>
    <mergeCell ref="AD5658:AE5659"/>
    <mergeCell ref="AF5658:AG5659"/>
    <mergeCell ref="AH5658:AI5659"/>
    <mergeCell ref="AJ5658:AK5659"/>
    <mergeCell ref="AL5658:AM5659"/>
    <mergeCell ref="AN5658:AO5659"/>
    <mergeCell ref="AP5658:AQ5659"/>
    <mergeCell ref="AR5658:AS5659"/>
    <mergeCell ref="AT5658:AU5659"/>
    <mergeCell ref="AV5658:AW5659"/>
    <mergeCell ref="AX5658:AY5659"/>
    <mergeCell ref="AZ5658:BA5659"/>
    <mergeCell ref="BB5658:BC5659"/>
    <mergeCell ref="H5675:I5676"/>
    <mergeCell ref="J5675:K5676"/>
    <mergeCell ref="L5675:M5676"/>
    <mergeCell ref="AV5674:AW5674"/>
    <mergeCell ref="AX5674:AY5674"/>
    <mergeCell ref="AZ5674:BA5674"/>
    <mergeCell ref="BB5674:BC5674"/>
    <mergeCell ref="BD5674:BE5674"/>
    <mergeCell ref="BF5674:BG5674"/>
    <mergeCell ref="AJ5674:AK5674"/>
    <mergeCell ref="AL5674:AM5674"/>
    <mergeCell ref="BH5674:BI5674"/>
    <mergeCell ref="BJ5674:BK5674"/>
    <mergeCell ref="B5661:C5661"/>
    <mergeCell ref="H5661:J5661"/>
    <mergeCell ref="L5661:N5661"/>
    <mergeCell ref="O5661:R5661"/>
    <mergeCell ref="AB5674:AC5674"/>
    <mergeCell ref="AD5674:AE5674"/>
    <mergeCell ref="AF5674:AG5674"/>
    <mergeCell ref="AH5674:AI5674"/>
    <mergeCell ref="BO5658:BO5659"/>
    <mergeCell ref="BP5660:BQ5660"/>
    <mergeCell ref="BO5673:BO5674"/>
    <mergeCell ref="AX5675:AY5676"/>
    <mergeCell ref="AN5675:AO5676"/>
    <mergeCell ref="AP5675:AQ5676"/>
    <mergeCell ref="AR5675:AS5676"/>
    <mergeCell ref="AT5675:AU5676"/>
    <mergeCell ref="AV5675:AW5676"/>
    <mergeCell ref="Z5675:AA5676"/>
    <mergeCell ref="AB5675:AC5676"/>
    <mergeCell ref="AD5675:AE5676"/>
    <mergeCell ref="AF5675:AG5676"/>
    <mergeCell ref="AH5675:AI5676"/>
    <mergeCell ref="AJ5675:AK5676"/>
    <mergeCell ref="N5675:O5676"/>
    <mergeCell ref="P5675:Q5676"/>
    <mergeCell ref="R5675:S5676"/>
    <mergeCell ref="T5675:U5676"/>
    <mergeCell ref="V5675:W5676"/>
    <mergeCell ref="X5675:Y5676"/>
    <mergeCell ref="B5675:B5676"/>
    <mergeCell ref="C5675:D5675"/>
    <mergeCell ref="E5675:E5676"/>
    <mergeCell ref="F5675:F5676"/>
    <mergeCell ref="G5675:G5676"/>
    <mergeCell ref="BO5675:BO5676"/>
    <mergeCell ref="C5676:D5676"/>
    <mergeCell ref="BD5670:BM5670"/>
    <mergeCell ref="B5673:B5674"/>
    <mergeCell ref="C5673:D5674"/>
    <mergeCell ref="F5673:F5674"/>
    <mergeCell ref="G5673:G5674"/>
    <mergeCell ref="H5673:I5674"/>
    <mergeCell ref="J5673:O5673"/>
    <mergeCell ref="P5673:U5673"/>
    <mergeCell ref="V5673:W5674"/>
    <mergeCell ref="X5673:Y5674"/>
    <mergeCell ref="C5670:D5670"/>
    <mergeCell ref="E5670:AC5670"/>
    <mergeCell ref="AE5670:AH5670"/>
    <mergeCell ref="AI5670:AZ5670"/>
    <mergeCell ref="BA5670:BC5670"/>
    <mergeCell ref="BL5673:BN5674"/>
    <mergeCell ref="J5674:K5674"/>
    <mergeCell ref="L5674:M5674"/>
    <mergeCell ref="N5674:O5674"/>
    <mergeCell ref="P5674:Q5674"/>
    <mergeCell ref="R5674:S5674"/>
    <mergeCell ref="T5674:U5674"/>
    <mergeCell ref="Z5673:AA5674"/>
    <mergeCell ref="AB5673:AG5673"/>
    <mergeCell ref="AH5673:AM5673"/>
    <mergeCell ref="AN5673:AS5673"/>
    <mergeCell ref="AT5673:AY5673"/>
    <mergeCell ref="AZ5673:BE5673"/>
    <mergeCell ref="AN5674:AO5674"/>
    <mergeCell ref="AP5674:AQ5674"/>
    <mergeCell ref="AR5674:AS5674"/>
    <mergeCell ref="AT5674:AU5674"/>
    <mergeCell ref="BF5673:BK5673"/>
    <mergeCell ref="C5678:D5678"/>
    <mergeCell ref="B5679:B5680"/>
    <mergeCell ref="C5679:D5679"/>
    <mergeCell ref="E5679:E5680"/>
    <mergeCell ref="F5679:F5680"/>
    <mergeCell ref="G5679:G5680"/>
    <mergeCell ref="H5679:I5680"/>
    <mergeCell ref="J5679:K5680"/>
    <mergeCell ref="L5679:M5680"/>
    <mergeCell ref="BD5677:BE5678"/>
    <mergeCell ref="BF5677:BG5678"/>
    <mergeCell ref="BH5677:BI5678"/>
    <mergeCell ref="BJ5677:BK5678"/>
    <mergeCell ref="BL5677:BN5678"/>
    <mergeCell ref="BP5677:BP5678"/>
    <mergeCell ref="AR5677:AS5678"/>
    <mergeCell ref="AT5677:AU5678"/>
    <mergeCell ref="AV5677:AW5678"/>
    <mergeCell ref="AX5677:AY5678"/>
    <mergeCell ref="AZ5677:BA5678"/>
    <mergeCell ref="BB5677:BC5678"/>
    <mergeCell ref="AF5677:AG5678"/>
    <mergeCell ref="AH5677:AI5678"/>
    <mergeCell ref="AJ5677:AK5678"/>
    <mergeCell ref="AL5677:AM5678"/>
    <mergeCell ref="AN5677:AO5678"/>
    <mergeCell ref="AP5677:AQ5678"/>
    <mergeCell ref="T5677:U5678"/>
    <mergeCell ref="V5677:W5678"/>
    <mergeCell ref="X5677:Y5678"/>
    <mergeCell ref="Z5677:AA5678"/>
    <mergeCell ref="AB5677:AC5678"/>
    <mergeCell ref="AD5677:AE5678"/>
    <mergeCell ref="H5677:I5678"/>
    <mergeCell ref="J5677:K5678"/>
    <mergeCell ref="L5677:M5678"/>
    <mergeCell ref="N5677:O5678"/>
    <mergeCell ref="P5677:Q5678"/>
    <mergeCell ref="R5677:S5678"/>
    <mergeCell ref="BJ5679:BK5680"/>
    <mergeCell ref="BL5679:BN5680"/>
    <mergeCell ref="BP5679:BP5680"/>
    <mergeCell ref="C5680:D5680"/>
    <mergeCell ref="BO5677:BO5678"/>
    <mergeCell ref="B5681:B5682"/>
    <mergeCell ref="C5681:D5681"/>
    <mergeCell ref="E5681:E5682"/>
    <mergeCell ref="F5681:F5682"/>
    <mergeCell ref="G5681:G5682"/>
    <mergeCell ref="AX5679:AY5680"/>
    <mergeCell ref="AZ5679:BA5680"/>
    <mergeCell ref="BB5679:BC5680"/>
    <mergeCell ref="BD5679:BE5680"/>
    <mergeCell ref="BF5679:BG5680"/>
    <mergeCell ref="BH5679:BI5680"/>
    <mergeCell ref="AL5679:AM5680"/>
    <mergeCell ref="AN5679:AO5680"/>
    <mergeCell ref="AP5679:AQ5680"/>
    <mergeCell ref="AR5679:AS5680"/>
    <mergeCell ref="AT5679:AU5680"/>
    <mergeCell ref="AV5679:AW5680"/>
    <mergeCell ref="Z5679:AA5680"/>
    <mergeCell ref="AB5679:AC5680"/>
    <mergeCell ref="AD5679:AE5680"/>
    <mergeCell ref="AF5679:AG5680"/>
    <mergeCell ref="AH5679:AI5680"/>
    <mergeCell ref="AJ5679:AK5680"/>
    <mergeCell ref="N5679:O5680"/>
    <mergeCell ref="P5679:Q5680"/>
    <mergeCell ref="R5679:S5680"/>
    <mergeCell ref="T5679:U5680"/>
    <mergeCell ref="V5679:W5680"/>
    <mergeCell ref="X5679:Y5680"/>
    <mergeCell ref="BQ5681:BQ5682"/>
    <mergeCell ref="C5682:D5682"/>
    <mergeCell ref="B5677:B5678"/>
    <mergeCell ref="C5677:D5677"/>
    <mergeCell ref="E5677:E5678"/>
    <mergeCell ref="F5677:F5678"/>
    <mergeCell ref="G5677:G5678"/>
    <mergeCell ref="BD5681:BE5682"/>
    <mergeCell ref="BF5681:BG5682"/>
    <mergeCell ref="BH5681:BI5682"/>
    <mergeCell ref="BJ5681:BK5682"/>
    <mergeCell ref="BL5681:BN5682"/>
    <mergeCell ref="BP5681:BP5682"/>
    <mergeCell ref="AR5681:AS5682"/>
    <mergeCell ref="AT5681:AU5682"/>
    <mergeCell ref="AV5681:AW5682"/>
    <mergeCell ref="AX5681:AY5682"/>
    <mergeCell ref="AZ5681:BA5682"/>
    <mergeCell ref="BB5681:BC5682"/>
    <mergeCell ref="AF5681:AG5682"/>
    <mergeCell ref="AH5681:AI5682"/>
    <mergeCell ref="AJ5681:AK5682"/>
    <mergeCell ref="AL5681:AM5682"/>
    <mergeCell ref="AN5681:AO5682"/>
    <mergeCell ref="AP5681:AQ5682"/>
    <mergeCell ref="T5681:U5682"/>
    <mergeCell ref="V5681:W5682"/>
    <mergeCell ref="X5681:Y5682"/>
    <mergeCell ref="Z5681:AA5682"/>
    <mergeCell ref="AB5681:AC5682"/>
    <mergeCell ref="AD5681:AE5682"/>
    <mergeCell ref="H5681:I5682"/>
    <mergeCell ref="J5681:K5682"/>
    <mergeCell ref="L5681:M5682"/>
    <mergeCell ref="N5681:O5682"/>
    <mergeCell ref="C5684:D5684"/>
    <mergeCell ref="B5685:B5686"/>
    <mergeCell ref="C5685:D5685"/>
    <mergeCell ref="E5685:E5686"/>
    <mergeCell ref="F5685:F5686"/>
    <mergeCell ref="G5685:G5686"/>
    <mergeCell ref="AX5683:AY5684"/>
    <mergeCell ref="AZ5683:BA5684"/>
    <mergeCell ref="BB5683:BC5684"/>
    <mergeCell ref="BD5683:BE5684"/>
    <mergeCell ref="BF5683:BG5684"/>
    <mergeCell ref="BH5683:BI5684"/>
    <mergeCell ref="AL5683:AM5684"/>
    <mergeCell ref="AN5683:AO5684"/>
    <mergeCell ref="AP5683:AQ5684"/>
    <mergeCell ref="AR5683:AS5684"/>
    <mergeCell ref="AT5683:AU5684"/>
    <mergeCell ref="AV5683:AW5684"/>
    <mergeCell ref="Z5683:AA5684"/>
    <mergeCell ref="AB5683:AC5684"/>
    <mergeCell ref="AD5683:AE5684"/>
    <mergeCell ref="AF5683:AG5684"/>
    <mergeCell ref="AH5683:AI5684"/>
    <mergeCell ref="AJ5683:AK5684"/>
    <mergeCell ref="N5683:O5684"/>
    <mergeCell ref="P5683:Q5684"/>
    <mergeCell ref="R5683:S5684"/>
    <mergeCell ref="T5683:U5684"/>
    <mergeCell ref="V5683:W5684"/>
    <mergeCell ref="X5683:Y5684"/>
    <mergeCell ref="BQ5685:BQ5686"/>
    <mergeCell ref="C5686:D5686"/>
    <mergeCell ref="B5683:B5684"/>
    <mergeCell ref="C5683:D5683"/>
    <mergeCell ref="E5683:E5684"/>
    <mergeCell ref="F5683:F5684"/>
    <mergeCell ref="G5683:G5684"/>
    <mergeCell ref="H5683:I5684"/>
    <mergeCell ref="J5683:K5684"/>
    <mergeCell ref="L5683:M5684"/>
    <mergeCell ref="BD5685:BE5686"/>
    <mergeCell ref="BF5685:BG5686"/>
    <mergeCell ref="BH5685:BI5686"/>
    <mergeCell ref="BJ5685:BK5686"/>
    <mergeCell ref="BL5685:BN5686"/>
    <mergeCell ref="BP5685:BP5686"/>
    <mergeCell ref="AR5685:AS5686"/>
    <mergeCell ref="AT5685:AU5686"/>
    <mergeCell ref="AV5685:AW5686"/>
    <mergeCell ref="AX5685:AY5686"/>
    <mergeCell ref="AZ5685:BA5686"/>
    <mergeCell ref="BB5685:BC5686"/>
    <mergeCell ref="AF5685:AG5686"/>
    <mergeCell ref="AH5685:AI5686"/>
    <mergeCell ref="AJ5685:AK5686"/>
    <mergeCell ref="AL5685:AM5686"/>
    <mergeCell ref="AN5685:AO5686"/>
    <mergeCell ref="AP5685:AQ5686"/>
    <mergeCell ref="H5685:I5686"/>
    <mergeCell ref="J5685:K5686"/>
    <mergeCell ref="L5685:M5686"/>
    <mergeCell ref="N5685:O5686"/>
    <mergeCell ref="P5685:Q5686"/>
    <mergeCell ref="R5685:S5686"/>
    <mergeCell ref="BJ5687:BK5688"/>
    <mergeCell ref="BL5687:BN5688"/>
    <mergeCell ref="BP5687:BP5688"/>
    <mergeCell ref="BQ5687:BQ5688"/>
    <mergeCell ref="C5688:D5688"/>
    <mergeCell ref="B5689:B5690"/>
    <mergeCell ref="C5689:D5689"/>
    <mergeCell ref="E5689:E5690"/>
    <mergeCell ref="F5689:F5690"/>
    <mergeCell ref="G5689:G5690"/>
    <mergeCell ref="AX5687:AY5688"/>
    <mergeCell ref="AZ5687:BA5688"/>
    <mergeCell ref="BB5687:BC5688"/>
    <mergeCell ref="BD5687:BE5688"/>
    <mergeCell ref="BF5687:BG5688"/>
    <mergeCell ref="BH5687:BI5688"/>
    <mergeCell ref="AL5687:AM5688"/>
    <mergeCell ref="AN5687:AO5688"/>
    <mergeCell ref="AP5687:AQ5688"/>
    <mergeCell ref="AR5687:AS5688"/>
    <mergeCell ref="AT5687:AU5688"/>
    <mergeCell ref="AV5687:AW5688"/>
    <mergeCell ref="Z5687:AA5688"/>
    <mergeCell ref="AB5687:AC5688"/>
    <mergeCell ref="AD5687:AE5688"/>
    <mergeCell ref="AF5687:AG5688"/>
    <mergeCell ref="AH5687:AI5688"/>
    <mergeCell ref="AJ5687:AK5688"/>
    <mergeCell ref="N5687:O5688"/>
    <mergeCell ref="P5687:Q5688"/>
    <mergeCell ref="R5687:S5688"/>
    <mergeCell ref="T5687:U5688"/>
    <mergeCell ref="V5687:W5688"/>
    <mergeCell ref="X5687:Y5688"/>
    <mergeCell ref="BQ5689:BQ5690"/>
    <mergeCell ref="C5690:D5690"/>
    <mergeCell ref="B5687:B5688"/>
    <mergeCell ref="C5687:D5687"/>
    <mergeCell ref="E5687:E5688"/>
    <mergeCell ref="F5687:F5688"/>
    <mergeCell ref="G5687:G5688"/>
    <mergeCell ref="H5687:I5688"/>
    <mergeCell ref="J5687:K5688"/>
    <mergeCell ref="L5687:M5688"/>
    <mergeCell ref="BD5689:BE5690"/>
    <mergeCell ref="BF5689:BG5690"/>
    <mergeCell ref="BH5689:BI5690"/>
    <mergeCell ref="BJ5689:BK5690"/>
    <mergeCell ref="BL5689:BN5690"/>
    <mergeCell ref="BP5689:BP5690"/>
    <mergeCell ref="AR5689:AS5690"/>
    <mergeCell ref="AT5689:AU5690"/>
    <mergeCell ref="H5689:I5690"/>
    <mergeCell ref="J5689:K5690"/>
    <mergeCell ref="L5689:M5690"/>
    <mergeCell ref="N5689:O5690"/>
    <mergeCell ref="P5689:Q5690"/>
    <mergeCell ref="R5689:S5690"/>
    <mergeCell ref="BO5687:BO5688"/>
    <mergeCell ref="BO5689:BO5690"/>
    <mergeCell ref="BJ5691:BK5692"/>
    <mergeCell ref="BL5691:BN5692"/>
    <mergeCell ref="BP5691:BP5692"/>
    <mergeCell ref="BQ5691:BQ5692"/>
    <mergeCell ref="C5692:D5692"/>
    <mergeCell ref="B5693:B5694"/>
    <mergeCell ref="C5693:D5693"/>
    <mergeCell ref="E5693:E5694"/>
    <mergeCell ref="F5693:F5694"/>
    <mergeCell ref="G5693:G5694"/>
    <mergeCell ref="AX5691:AY5692"/>
    <mergeCell ref="AZ5691:BA5692"/>
    <mergeCell ref="BB5691:BC5692"/>
    <mergeCell ref="BD5691:BE5692"/>
    <mergeCell ref="BF5691:BG5692"/>
    <mergeCell ref="BH5691:BI5692"/>
    <mergeCell ref="AL5691:AM5692"/>
    <mergeCell ref="AN5691:AO5692"/>
    <mergeCell ref="AP5691:AQ5692"/>
    <mergeCell ref="AR5691:AS5692"/>
    <mergeCell ref="AT5691:AU5692"/>
    <mergeCell ref="AV5691:AW5692"/>
    <mergeCell ref="Z5691:AA5692"/>
    <mergeCell ref="AB5691:AC5692"/>
    <mergeCell ref="AD5691:AE5692"/>
    <mergeCell ref="AF5691:AG5692"/>
    <mergeCell ref="AH5691:AI5692"/>
    <mergeCell ref="AJ5691:AK5692"/>
    <mergeCell ref="N5691:O5692"/>
    <mergeCell ref="P5691:Q5692"/>
    <mergeCell ref="R5691:S5692"/>
    <mergeCell ref="T5691:U5692"/>
    <mergeCell ref="V5691:W5692"/>
    <mergeCell ref="X5691:Y5692"/>
    <mergeCell ref="BQ5693:BQ5694"/>
    <mergeCell ref="C5694:D5694"/>
    <mergeCell ref="B5691:B5692"/>
    <mergeCell ref="C5691:D5691"/>
    <mergeCell ref="E5691:E5692"/>
    <mergeCell ref="F5691:F5692"/>
    <mergeCell ref="G5691:G5692"/>
    <mergeCell ref="H5691:I5692"/>
    <mergeCell ref="J5691:K5692"/>
    <mergeCell ref="L5691:M5692"/>
    <mergeCell ref="BD5693:BE5694"/>
    <mergeCell ref="BF5693:BG5694"/>
    <mergeCell ref="BH5693:BI5694"/>
    <mergeCell ref="BJ5693:BK5694"/>
    <mergeCell ref="BL5693:BN5694"/>
    <mergeCell ref="BP5693:BP5694"/>
    <mergeCell ref="AR5693:AS5694"/>
    <mergeCell ref="AT5693:AU5694"/>
    <mergeCell ref="AV5693:AW5694"/>
    <mergeCell ref="AX5693:AY5694"/>
    <mergeCell ref="AZ5693:BA5694"/>
    <mergeCell ref="BB5693:BC5694"/>
    <mergeCell ref="AF5693:AG5694"/>
    <mergeCell ref="AH5693:AI5694"/>
    <mergeCell ref="AJ5693:AK5694"/>
    <mergeCell ref="AL5693:AM5694"/>
    <mergeCell ref="AN5693:AO5694"/>
    <mergeCell ref="AP5693:AQ5694"/>
    <mergeCell ref="T5693:U5694"/>
    <mergeCell ref="V5693:W5694"/>
    <mergeCell ref="H5693:I5694"/>
    <mergeCell ref="J5693:K5694"/>
    <mergeCell ref="L5693:M5694"/>
    <mergeCell ref="N5693:O5694"/>
    <mergeCell ref="P5693:Q5694"/>
    <mergeCell ref="R5693:S5694"/>
    <mergeCell ref="C5696:D5696"/>
    <mergeCell ref="B5697:B5698"/>
    <mergeCell ref="C5697:D5697"/>
    <mergeCell ref="E5697:E5698"/>
    <mergeCell ref="F5697:F5698"/>
    <mergeCell ref="G5697:G5698"/>
    <mergeCell ref="AX5695:AY5696"/>
    <mergeCell ref="AZ5695:BA5696"/>
    <mergeCell ref="BB5695:BC5696"/>
    <mergeCell ref="BD5695:BE5696"/>
    <mergeCell ref="BF5695:BG5696"/>
    <mergeCell ref="BH5695:BI5696"/>
    <mergeCell ref="AL5695:AM5696"/>
    <mergeCell ref="AN5695:AO5696"/>
    <mergeCell ref="AP5695:AQ5696"/>
    <mergeCell ref="AR5695:AS5696"/>
    <mergeCell ref="AT5695:AU5696"/>
    <mergeCell ref="AV5695:AW5696"/>
    <mergeCell ref="Z5695:AA5696"/>
    <mergeCell ref="AB5695:AC5696"/>
    <mergeCell ref="AD5695:AE5696"/>
    <mergeCell ref="AF5695:AG5696"/>
    <mergeCell ref="AH5695:AI5696"/>
    <mergeCell ref="AJ5695:AK5696"/>
    <mergeCell ref="N5695:O5696"/>
    <mergeCell ref="P5695:Q5696"/>
    <mergeCell ref="R5695:S5696"/>
    <mergeCell ref="T5695:U5696"/>
    <mergeCell ref="V5695:W5696"/>
    <mergeCell ref="X5695:Y5696"/>
    <mergeCell ref="BQ5697:BQ5698"/>
    <mergeCell ref="C5698:D5698"/>
    <mergeCell ref="B5695:B5696"/>
    <mergeCell ref="C5695:D5695"/>
    <mergeCell ref="E5695:E5696"/>
    <mergeCell ref="F5695:F5696"/>
    <mergeCell ref="G5695:G5696"/>
    <mergeCell ref="H5695:I5696"/>
    <mergeCell ref="J5695:K5696"/>
    <mergeCell ref="L5695:M5696"/>
    <mergeCell ref="BD5697:BE5698"/>
    <mergeCell ref="BF5697:BG5698"/>
    <mergeCell ref="BH5697:BI5698"/>
    <mergeCell ref="BJ5697:BK5698"/>
    <mergeCell ref="BL5697:BN5698"/>
    <mergeCell ref="BP5697:BP5698"/>
    <mergeCell ref="AR5697:AS5698"/>
    <mergeCell ref="AT5697:AU5698"/>
    <mergeCell ref="AV5697:AW5698"/>
    <mergeCell ref="AX5697:AY5698"/>
    <mergeCell ref="AZ5697:BA5698"/>
    <mergeCell ref="BB5697:BC5698"/>
    <mergeCell ref="AF5697:AG5698"/>
    <mergeCell ref="AH5697:AI5698"/>
    <mergeCell ref="AJ5697:AK5698"/>
    <mergeCell ref="AL5697:AM5698"/>
    <mergeCell ref="AN5697:AO5698"/>
    <mergeCell ref="AP5697:AQ5698"/>
    <mergeCell ref="T5697:U5698"/>
    <mergeCell ref="V5697:W5698"/>
    <mergeCell ref="H5697:I5698"/>
    <mergeCell ref="J5697:K5698"/>
    <mergeCell ref="L5697:M5698"/>
    <mergeCell ref="N5697:O5698"/>
    <mergeCell ref="P5697:Q5698"/>
    <mergeCell ref="R5697:S5698"/>
    <mergeCell ref="BJ5695:BK5696"/>
    <mergeCell ref="BL5695:BN5696"/>
    <mergeCell ref="BJ5699:BK5700"/>
    <mergeCell ref="BL5699:BN5700"/>
    <mergeCell ref="BP5699:BP5700"/>
    <mergeCell ref="BQ5699:BQ5700"/>
    <mergeCell ref="C5700:D5700"/>
    <mergeCell ref="B5701:B5702"/>
    <mergeCell ref="C5701:D5701"/>
    <mergeCell ref="E5701:E5702"/>
    <mergeCell ref="F5701:F5702"/>
    <mergeCell ref="G5701:G5702"/>
    <mergeCell ref="AX5699:AY5700"/>
    <mergeCell ref="AZ5699:BA5700"/>
    <mergeCell ref="BB5699:BC5700"/>
    <mergeCell ref="BD5699:BE5700"/>
    <mergeCell ref="BF5699:BG5700"/>
    <mergeCell ref="BH5699:BI5700"/>
    <mergeCell ref="AL5699:AM5700"/>
    <mergeCell ref="AN5699:AO5700"/>
    <mergeCell ref="AP5699:AQ5700"/>
    <mergeCell ref="AR5699:AS5700"/>
    <mergeCell ref="AT5699:AU5700"/>
    <mergeCell ref="AV5699:AW5700"/>
    <mergeCell ref="Z5699:AA5700"/>
    <mergeCell ref="AB5699:AC5700"/>
    <mergeCell ref="AD5699:AE5700"/>
    <mergeCell ref="AF5699:AG5700"/>
    <mergeCell ref="AH5699:AI5700"/>
    <mergeCell ref="AJ5699:AK5700"/>
    <mergeCell ref="N5699:O5700"/>
    <mergeCell ref="P5699:Q5700"/>
    <mergeCell ref="R5699:S5700"/>
    <mergeCell ref="T5699:U5700"/>
    <mergeCell ref="V5699:W5700"/>
    <mergeCell ref="X5699:Y5700"/>
    <mergeCell ref="BQ5701:BQ5702"/>
    <mergeCell ref="C5702:D5702"/>
    <mergeCell ref="B5699:B5700"/>
    <mergeCell ref="C5699:D5699"/>
    <mergeCell ref="E5699:E5700"/>
    <mergeCell ref="F5699:F5700"/>
    <mergeCell ref="G5699:G5700"/>
    <mergeCell ref="H5699:I5700"/>
    <mergeCell ref="J5699:K5700"/>
    <mergeCell ref="L5699:M5700"/>
    <mergeCell ref="BD5701:BE5702"/>
    <mergeCell ref="BF5701:BG5702"/>
    <mergeCell ref="BH5701:BI5702"/>
    <mergeCell ref="BJ5701:BK5702"/>
    <mergeCell ref="BL5701:BN5702"/>
    <mergeCell ref="BP5701:BP5702"/>
    <mergeCell ref="AR5701:AS5702"/>
    <mergeCell ref="AT5701:AU5702"/>
    <mergeCell ref="AV5701:AW5702"/>
    <mergeCell ref="AX5701:AY5702"/>
    <mergeCell ref="H5701:I5702"/>
    <mergeCell ref="J5701:K5702"/>
    <mergeCell ref="L5701:M5702"/>
    <mergeCell ref="N5701:O5702"/>
    <mergeCell ref="P5701:Q5702"/>
    <mergeCell ref="R5701:S5702"/>
    <mergeCell ref="BO5701:BO5702"/>
    <mergeCell ref="BJ5703:BK5704"/>
    <mergeCell ref="BL5703:BN5704"/>
    <mergeCell ref="BP5703:BP5704"/>
    <mergeCell ref="BO5703:BO5704"/>
    <mergeCell ref="C5704:D5704"/>
    <mergeCell ref="B5705:B5706"/>
    <mergeCell ref="C5705:D5705"/>
    <mergeCell ref="E5705:E5706"/>
    <mergeCell ref="F5705:F5706"/>
    <mergeCell ref="G5705:G5706"/>
    <mergeCell ref="AX5703:AY5704"/>
    <mergeCell ref="AZ5703:BA5704"/>
    <mergeCell ref="BB5703:BC5704"/>
    <mergeCell ref="BD5703:BE5704"/>
    <mergeCell ref="BF5703:BG5704"/>
    <mergeCell ref="BH5703:BI5704"/>
    <mergeCell ref="AL5703:AM5704"/>
    <mergeCell ref="AN5703:AO5704"/>
    <mergeCell ref="AP5703:AQ5704"/>
    <mergeCell ref="AR5703:AS5704"/>
    <mergeCell ref="AT5703:AU5704"/>
    <mergeCell ref="AV5703:AW5704"/>
    <mergeCell ref="Z5703:AA5704"/>
    <mergeCell ref="AB5703:AC5704"/>
    <mergeCell ref="AD5703:AE5704"/>
    <mergeCell ref="AF5703:AG5704"/>
    <mergeCell ref="AH5703:AI5704"/>
    <mergeCell ref="AJ5703:AK5704"/>
    <mergeCell ref="N5703:O5704"/>
    <mergeCell ref="P5703:Q5704"/>
    <mergeCell ref="R5703:S5704"/>
    <mergeCell ref="T5703:U5704"/>
    <mergeCell ref="V5703:W5704"/>
    <mergeCell ref="X5703:Y5704"/>
    <mergeCell ref="C5706:D5706"/>
    <mergeCell ref="B5703:B5704"/>
    <mergeCell ref="C5703:D5703"/>
    <mergeCell ref="E5703:E5704"/>
    <mergeCell ref="F5703:F5704"/>
    <mergeCell ref="G5703:G5704"/>
    <mergeCell ref="H5703:I5704"/>
    <mergeCell ref="J5703:K5704"/>
    <mergeCell ref="L5703:M5704"/>
    <mergeCell ref="H5709:I5710"/>
    <mergeCell ref="J5709:K5710"/>
    <mergeCell ref="L5709:M5710"/>
    <mergeCell ref="N5709:O5710"/>
    <mergeCell ref="P5709:Q5710"/>
    <mergeCell ref="R5709:S5710"/>
    <mergeCell ref="BD5705:BE5706"/>
    <mergeCell ref="BF5705:BG5706"/>
    <mergeCell ref="BH5705:BI5706"/>
    <mergeCell ref="BJ5705:BK5706"/>
    <mergeCell ref="BL5705:BN5706"/>
    <mergeCell ref="BP5705:BP5706"/>
    <mergeCell ref="AR5705:AS5706"/>
    <mergeCell ref="AT5705:AU5706"/>
    <mergeCell ref="AV5705:AW5706"/>
    <mergeCell ref="AX5705:AY5706"/>
    <mergeCell ref="AZ5705:BA5706"/>
    <mergeCell ref="BB5705:BC5706"/>
    <mergeCell ref="AF5705:AG5706"/>
    <mergeCell ref="AH5705:AI5706"/>
    <mergeCell ref="AJ5705:AK5706"/>
    <mergeCell ref="AL5705:AM5706"/>
    <mergeCell ref="AN5705:AO5706"/>
    <mergeCell ref="AP5705:AQ5706"/>
    <mergeCell ref="T5705:U5706"/>
    <mergeCell ref="V5705:W5706"/>
    <mergeCell ref="X5705:Y5706"/>
    <mergeCell ref="Z5705:AA5706"/>
    <mergeCell ref="AB5705:AC5706"/>
    <mergeCell ref="AD5705:AE5706"/>
    <mergeCell ref="H5705:I5706"/>
    <mergeCell ref="J5705:K5706"/>
    <mergeCell ref="L5705:M5706"/>
    <mergeCell ref="N5705:O5706"/>
    <mergeCell ref="P5705:Q5706"/>
    <mergeCell ref="R5705:S5706"/>
    <mergeCell ref="BJ5707:BK5708"/>
    <mergeCell ref="BL5707:BN5708"/>
    <mergeCell ref="BP5707:BP5708"/>
    <mergeCell ref="H5713:I5714"/>
    <mergeCell ref="J5713:K5714"/>
    <mergeCell ref="L5713:M5714"/>
    <mergeCell ref="N5713:O5714"/>
    <mergeCell ref="P5713:Q5714"/>
    <mergeCell ref="R5713:S5714"/>
    <mergeCell ref="BO5713:BO5714"/>
    <mergeCell ref="BJ5711:BK5712"/>
    <mergeCell ref="BL5711:BN5712"/>
    <mergeCell ref="BP5711:BP5712"/>
    <mergeCell ref="C5708:D5708"/>
    <mergeCell ref="B5709:B5710"/>
    <mergeCell ref="C5709:D5709"/>
    <mergeCell ref="E5709:E5710"/>
    <mergeCell ref="F5709:F5710"/>
    <mergeCell ref="G5709:G5710"/>
    <mergeCell ref="AX5707:AY5708"/>
    <mergeCell ref="AZ5707:BA5708"/>
    <mergeCell ref="BB5707:BC5708"/>
    <mergeCell ref="BD5707:BE5708"/>
    <mergeCell ref="BF5707:BG5708"/>
    <mergeCell ref="BH5707:BI5708"/>
    <mergeCell ref="AL5707:AM5708"/>
    <mergeCell ref="AN5707:AO5708"/>
    <mergeCell ref="AP5707:AQ5708"/>
    <mergeCell ref="AR5707:AS5708"/>
    <mergeCell ref="AT5707:AU5708"/>
    <mergeCell ref="AV5707:AW5708"/>
    <mergeCell ref="Z5707:AA5708"/>
    <mergeCell ref="AB5707:AC5708"/>
    <mergeCell ref="AD5707:AE5708"/>
    <mergeCell ref="AF5707:AG5708"/>
    <mergeCell ref="AH5707:AI5708"/>
    <mergeCell ref="AJ5707:AK5708"/>
    <mergeCell ref="N5707:O5708"/>
    <mergeCell ref="P5707:Q5708"/>
    <mergeCell ref="R5707:S5708"/>
    <mergeCell ref="T5707:U5708"/>
    <mergeCell ref="V5707:W5708"/>
    <mergeCell ref="X5707:Y5708"/>
    <mergeCell ref="C5710:D5710"/>
    <mergeCell ref="B5707:B5708"/>
    <mergeCell ref="C5707:D5707"/>
    <mergeCell ref="E5707:E5708"/>
    <mergeCell ref="F5707:F5708"/>
    <mergeCell ref="G5707:G5708"/>
    <mergeCell ref="H5707:I5708"/>
    <mergeCell ref="J5707:K5708"/>
    <mergeCell ref="L5707:M5708"/>
    <mergeCell ref="BD5709:BE5710"/>
    <mergeCell ref="BF5709:BG5710"/>
    <mergeCell ref="BH5709:BI5710"/>
    <mergeCell ref="BJ5709:BK5710"/>
    <mergeCell ref="BL5709:BN5710"/>
    <mergeCell ref="BP5709:BP5710"/>
    <mergeCell ref="AR5709:AS5710"/>
    <mergeCell ref="AT5709:AU5710"/>
    <mergeCell ref="AV5709:AW5710"/>
    <mergeCell ref="AX5709:AY5710"/>
    <mergeCell ref="AZ5709:BA5710"/>
    <mergeCell ref="BB5709:BC5710"/>
    <mergeCell ref="AF5709:AG5710"/>
    <mergeCell ref="BO5709:BO5710"/>
    <mergeCell ref="AB5709:AC5710"/>
    <mergeCell ref="C5712:D5712"/>
    <mergeCell ref="B5713:B5714"/>
    <mergeCell ref="C5713:D5713"/>
    <mergeCell ref="E5713:E5714"/>
    <mergeCell ref="F5713:F5714"/>
    <mergeCell ref="G5713:G5714"/>
    <mergeCell ref="AX5711:AY5712"/>
    <mergeCell ref="AZ5711:BA5712"/>
    <mergeCell ref="BB5711:BC5712"/>
    <mergeCell ref="BD5711:BE5712"/>
    <mergeCell ref="BF5711:BG5712"/>
    <mergeCell ref="BH5711:BI5712"/>
    <mergeCell ref="AL5711:AM5712"/>
    <mergeCell ref="AN5711:AO5712"/>
    <mergeCell ref="AP5711:AQ5712"/>
    <mergeCell ref="AR5711:AS5712"/>
    <mergeCell ref="AT5711:AU5712"/>
    <mergeCell ref="AV5711:AW5712"/>
    <mergeCell ref="Z5711:AA5712"/>
    <mergeCell ref="AB5711:AC5712"/>
    <mergeCell ref="BQ5715:BQ5716"/>
    <mergeCell ref="B5717:C5717"/>
    <mergeCell ref="BD5715:BE5716"/>
    <mergeCell ref="BF5715:BG5716"/>
    <mergeCell ref="BH5715:BI5716"/>
    <mergeCell ref="BJ5715:BK5716"/>
    <mergeCell ref="BL5715:BN5716"/>
    <mergeCell ref="BP5715:BP5716"/>
    <mergeCell ref="AR5715:AS5716"/>
    <mergeCell ref="AD5711:AE5712"/>
    <mergeCell ref="AF5711:AG5712"/>
    <mergeCell ref="AH5711:AI5712"/>
    <mergeCell ref="AJ5711:AK5712"/>
    <mergeCell ref="N5711:O5712"/>
    <mergeCell ref="P5711:Q5712"/>
    <mergeCell ref="R5711:S5712"/>
    <mergeCell ref="T5711:U5712"/>
    <mergeCell ref="V5711:W5712"/>
    <mergeCell ref="X5711:Y5712"/>
    <mergeCell ref="B5715:C5716"/>
    <mergeCell ref="D5715:E5716"/>
    <mergeCell ref="H5715:I5716"/>
    <mergeCell ref="J5715:K5716"/>
    <mergeCell ref="L5715:M5716"/>
    <mergeCell ref="N5715:O5716"/>
    <mergeCell ref="P5715:Q5716"/>
    <mergeCell ref="R5715:S5716"/>
    <mergeCell ref="D5717:E5718"/>
    <mergeCell ref="H5717:I5718"/>
    <mergeCell ref="J5717:K5718"/>
    <mergeCell ref="BQ5713:BQ5714"/>
    <mergeCell ref="C5714:D5714"/>
    <mergeCell ref="B5711:B5712"/>
    <mergeCell ref="C5711:D5711"/>
    <mergeCell ref="E5711:E5712"/>
    <mergeCell ref="F5711:F5712"/>
    <mergeCell ref="G5711:G5712"/>
    <mergeCell ref="H5711:I5712"/>
    <mergeCell ref="J5711:K5712"/>
    <mergeCell ref="L5711:M5712"/>
    <mergeCell ref="BO5711:BO5712"/>
    <mergeCell ref="BD5713:BE5714"/>
    <mergeCell ref="BF5713:BG5714"/>
    <mergeCell ref="BH5713:BI5714"/>
    <mergeCell ref="B5722:C5722"/>
    <mergeCell ref="H5722:J5722"/>
    <mergeCell ref="L5722:N5722"/>
    <mergeCell ref="BJ5734:BK5735"/>
    <mergeCell ref="BL5734:BN5735"/>
    <mergeCell ref="BP5734:BP5735"/>
    <mergeCell ref="B5725:BN5725"/>
    <mergeCell ref="E5727:AC5727"/>
    <mergeCell ref="AE5727:AK5727"/>
    <mergeCell ref="AL5727:BM5727"/>
    <mergeCell ref="AO5722:AQ5722"/>
    <mergeCell ref="AS5722:AU5722"/>
    <mergeCell ref="AZ5722:BD5722"/>
    <mergeCell ref="BE5722:BG5722"/>
    <mergeCell ref="BI5722:BK5722"/>
    <mergeCell ref="BA5723:BN5723"/>
    <mergeCell ref="S5722:U5722"/>
    <mergeCell ref="L5717:M5718"/>
    <mergeCell ref="N5717:O5718"/>
    <mergeCell ref="P5717:Q5718"/>
    <mergeCell ref="R5717:S5718"/>
    <mergeCell ref="T5717:U5718"/>
    <mergeCell ref="V5717:W5718"/>
    <mergeCell ref="X5717:Y5718"/>
    <mergeCell ref="Z5717:AA5718"/>
    <mergeCell ref="AB5717:AC5718"/>
    <mergeCell ref="AD5717:AE5718"/>
    <mergeCell ref="AF5717:AG5718"/>
    <mergeCell ref="AH5717:AI5718"/>
    <mergeCell ref="AJ5717:AK5718"/>
    <mergeCell ref="AL5717:AM5718"/>
    <mergeCell ref="AN5717:AO5718"/>
    <mergeCell ref="AP5717:AQ5718"/>
    <mergeCell ref="AR5717:AS5718"/>
    <mergeCell ref="AT5717:AU5718"/>
    <mergeCell ref="AV5717:AW5718"/>
    <mergeCell ref="AX5717:AY5718"/>
    <mergeCell ref="AZ5717:BA5718"/>
    <mergeCell ref="BB5717:BC5718"/>
    <mergeCell ref="H5734:I5735"/>
    <mergeCell ref="J5734:K5735"/>
    <mergeCell ref="L5734:M5735"/>
    <mergeCell ref="AV5733:AW5733"/>
    <mergeCell ref="AX5733:AY5733"/>
    <mergeCell ref="AZ5733:BA5733"/>
    <mergeCell ref="BB5733:BC5733"/>
    <mergeCell ref="BD5733:BE5733"/>
    <mergeCell ref="BF5733:BG5733"/>
    <mergeCell ref="AJ5733:AK5733"/>
    <mergeCell ref="AL5733:AM5733"/>
    <mergeCell ref="AN5733:AO5733"/>
    <mergeCell ref="AP5733:AQ5733"/>
    <mergeCell ref="AR5733:AS5733"/>
    <mergeCell ref="AT5733:AU5733"/>
    <mergeCell ref="BF5732:BK5732"/>
    <mergeCell ref="B5720:C5720"/>
    <mergeCell ref="H5720:J5720"/>
    <mergeCell ref="L5720:N5720"/>
    <mergeCell ref="O5720:R5720"/>
    <mergeCell ref="AB5733:AC5733"/>
    <mergeCell ref="AD5733:AE5733"/>
    <mergeCell ref="AF5733:AG5733"/>
    <mergeCell ref="AH5733:AI5733"/>
    <mergeCell ref="BO5717:BO5718"/>
    <mergeCell ref="AX5734:AY5735"/>
    <mergeCell ref="AZ5734:BA5735"/>
    <mergeCell ref="BB5734:BC5735"/>
    <mergeCell ref="BD5734:BE5735"/>
    <mergeCell ref="BF5734:BG5735"/>
    <mergeCell ref="BH5734:BI5735"/>
    <mergeCell ref="AL5734:AM5735"/>
    <mergeCell ref="AN5734:AO5735"/>
    <mergeCell ref="AP5734:AQ5735"/>
    <mergeCell ref="AR5734:AS5735"/>
    <mergeCell ref="AT5734:AU5735"/>
    <mergeCell ref="AV5734:AW5735"/>
    <mergeCell ref="Z5734:AA5735"/>
    <mergeCell ref="AB5734:AC5735"/>
    <mergeCell ref="AD5734:AE5735"/>
    <mergeCell ref="AF5734:AG5735"/>
    <mergeCell ref="AH5734:AI5735"/>
    <mergeCell ref="AJ5734:AK5735"/>
    <mergeCell ref="N5734:O5735"/>
    <mergeCell ref="P5734:Q5735"/>
    <mergeCell ref="R5734:S5735"/>
    <mergeCell ref="T5734:U5735"/>
    <mergeCell ref="V5734:W5735"/>
    <mergeCell ref="X5734:Y5735"/>
    <mergeCell ref="B5734:B5735"/>
    <mergeCell ref="C5734:D5734"/>
    <mergeCell ref="E5734:E5735"/>
    <mergeCell ref="F5734:F5735"/>
    <mergeCell ref="G5734:G5735"/>
    <mergeCell ref="BO5734:BO5735"/>
    <mergeCell ref="C5735:D5735"/>
    <mergeCell ref="BD5729:BM5729"/>
    <mergeCell ref="B5732:B5733"/>
    <mergeCell ref="C5732:D5733"/>
    <mergeCell ref="F5732:F5733"/>
    <mergeCell ref="G5732:G5733"/>
    <mergeCell ref="H5732:I5733"/>
    <mergeCell ref="J5732:O5732"/>
    <mergeCell ref="P5732:U5732"/>
    <mergeCell ref="V5732:W5733"/>
    <mergeCell ref="X5732:Y5733"/>
    <mergeCell ref="C5729:D5729"/>
    <mergeCell ref="E5729:AC5729"/>
    <mergeCell ref="AE5729:AH5729"/>
    <mergeCell ref="AI5729:AZ5729"/>
    <mergeCell ref="BA5729:BC5729"/>
    <mergeCell ref="BL5732:BN5733"/>
    <mergeCell ref="J5733:K5733"/>
    <mergeCell ref="L5733:M5733"/>
    <mergeCell ref="N5733:O5733"/>
    <mergeCell ref="P5733:Q5733"/>
    <mergeCell ref="R5733:S5733"/>
    <mergeCell ref="T5733:U5733"/>
    <mergeCell ref="Z5732:AA5733"/>
    <mergeCell ref="AB5732:AG5732"/>
    <mergeCell ref="AH5732:AM5732"/>
    <mergeCell ref="AN5732:AS5732"/>
    <mergeCell ref="AT5732:AY5732"/>
    <mergeCell ref="AZ5732:BE5732"/>
    <mergeCell ref="BH5733:BI5733"/>
    <mergeCell ref="BJ5733:BK5733"/>
    <mergeCell ref="BO5732:BO5733"/>
    <mergeCell ref="C5737:D5737"/>
    <mergeCell ref="B5738:B5739"/>
    <mergeCell ref="C5738:D5738"/>
    <mergeCell ref="E5738:E5739"/>
    <mergeCell ref="F5738:F5739"/>
    <mergeCell ref="G5738:G5739"/>
    <mergeCell ref="H5738:I5739"/>
    <mergeCell ref="J5738:K5739"/>
    <mergeCell ref="L5738:M5739"/>
    <mergeCell ref="BD5736:BE5737"/>
    <mergeCell ref="BF5736:BG5737"/>
    <mergeCell ref="BH5736:BI5737"/>
    <mergeCell ref="BJ5736:BK5737"/>
    <mergeCell ref="BL5736:BN5737"/>
    <mergeCell ref="BP5736:BP5737"/>
    <mergeCell ref="AR5736:AS5737"/>
    <mergeCell ref="AT5736:AU5737"/>
    <mergeCell ref="AV5736:AW5737"/>
    <mergeCell ref="AX5736:AY5737"/>
    <mergeCell ref="AZ5736:BA5737"/>
    <mergeCell ref="BB5736:BC5737"/>
    <mergeCell ref="AF5736:AG5737"/>
    <mergeCell ref="AH5736:AI5737"/>
    <mergeCell ref="AJ5736:AK5737"/>
    <mergeCell ref="AL5736:AM5737"/>
    <mergeCell ref="AN5736:AO5737"/>
    <mergeCell ref="AP5736:AQ5737"/>
    <mergeCell ref="T5736:U5737"/>
    <mergeCell ref="V5736:W5737"/>
    <mergeCell ref="X5736:Y5737"/>
    <mergeCell ref="Z5736:AA5737"/>
    <mergeCell ref="AB5736:AC5737"/>
    <mergeCell ref="AD5736:AE5737"/>
    <mergeCell ref="H5736:I5737"/>
    <mergeCell ref="J5736:K5737"/>
    <mergeCell ref="L5736:M5737"/>
    <mergeCell ref="N5736:O5737"/>
    <mergeCell ref="P5736:Q5737"/>
    <mergeCell ref="R5736:S5737"/>
    <mergeCell ref="BJ5738:BK5739"/>
    <mergeCell ref="BL5738:BN5739"/>
    <mergeCell ref="BP5738:BP5739"/>
    <mergeCell ref="C5739:D5739"/>
    <mergeCell ref="BO5736:BO5737"/>
    <mergeCell ref="B5740:B5741"/>
    <mergeCell ref="C5740:D5740"/>
    <mergeCell ref="E5740:E5741"/>
    <mergeCell ref="F5740:F5741"/>
    <mergeCell ref="G5740:G5741"/>
    <mergeCell ref="AX5738:AY5739"/>
    <mergeCell ref="AZ5738:BA5739"/>
    <mergeCell ref="BB5738:BC5739"/>
    <mergeCell ref="BD5738:BE5739"/>
    <mergeCell ref="BF5738:BG5739"/>
    <mergeCell ref="BH5738:BI5739"/>
    <mergeCell ref="AL5738:AM5739"/>
    <mergeCell ref="AN5738:AO5739"/>
    <mergeCell ref="AP5738:AQ5739"/>
    <mergeCell ref="AR5738:AS5739"/>
    <mergeCell ref="AT5738:AU5739"/>
    <mergeCell ref="AV5738:AW5739"/>
    <mergeCell ref="Z5738:AA5739"/>
    <mergeCell ref="AB5738:AC5739"/>
    <mergeCell ref="AD5738:AE5739"/>
    <mergeCell ref="AF5738:AG5739"/>
    <mergeCell ref="AH5738:AI5739"/>
    <mergeCell ref="AJ5738:AK5739"/>
    <mergeCell ref="N5738:O5739"/>
    <mergeCell ref="P5738:Q5739"/>
    <mergeCell ref="R5738:S5739"/>
    <mergeCell ref="T5738:U5739"/>
    <mergeCell ref="V5738:W5739"/>
    <mergeCell ref="X5738:Y5739"/>
    <mergeCell ref="BQ5740:BQ5741"/>
    <mergeCell ref="C5741:D5741"/>
    <mergeCell ref="B5736:B5737"/>
    <mergeCell ref="C5736:D5736"/>
    <mergeCell ref="E5736:E5737"/>
    <mergeCell ref="F5736:F5737"/>
    <mergeCell ref="G5736:G5737"/>
    <mergeCell ref="BD5740:BE5741"/>
    <mergeCell ref="BF5740:BG5741"/>
    <mergeCell ref="BH5740:BI5741"/>
    <mergeCell ref="BJ5740:BK5741"/>
    <mergeCell ref="BL5740:BN5741"/>
    <mergeCell ref="BP5740:BP5741"/>
    <mergeCell ref="AR5740:AS5741"/>
    <mergeCell ref="AT5740:AU5741"/>
    <mergeCell ref="AV5740:AW5741"/>
    <mergeCell ref="AX5740:AY5741"/>
    <mergeCell ref="AZ5740:BA5741"/>
    <mergeCell ref="BB5740:BC5741"/>
    <mergeCell ref="AF5740:AG5741"/>
    <mergeCell ref="AH5740:AI5741"/>
    <mergeCell ref="AJ5740:AK5741"/>
    <mergeCell ref="AL5740:AM5741"/>
    <mergeCell ref="AN5740:AO5741"/>
    <mergeCell ref="AP5740:AQ5741"/>
    <mergeCell ref="T5740:U5741"/>
    <mergeCell ref="V5740:W5741"/>
    <mergeCell ref="X5740:Y5741"/>
    <mergeCell ref="Z5740:AA5741"/>
    <mergeCell ref="AB5740:AC5741"/>
    <mergeCell ref="AD5740:AE5741"/>
    <mergeCell ref="H5740:I5741"/>
    <mergeCell ref="J5740:K5741"/>
    <mergeCell ref="L5740:M5741"/>
    <mergeCell ref="N5740:O5741"/>
    <mergeCell ref="P5740:Q5741"/>
    <mergeCell ref="R5740:S5741"/>
    <mergeCell ref="BJ5742:BK5743"/>
    <mergeCell ref="BL5742:BN5743"/>
    <mergeCell ref="BP5742:BP5743"/>
    <mergeCell ref="BQ5742:BQ5743"/>
    <mergeCell ref="C5743:D5743"/>
    <mergeCell ref="B5744:B5745"/>
    <mergeCell ref="C5744:D5744"/>
    <mergeCell ref="E5744:E5745"/>
    <mergeCell ref="F5744:F5745"/>
    <mergeCell ref="G5744:G5745"/>
    <mergeCell ref="AX5742:AY5743"/>
    <mergeCell ref="AZ5742:BA5743"/>
    <mergeCell ref="BB5742:BC5743"/>
    <mergeCell ref="BD5742:BE5743"/>
    <mergeCell ref="BF5742:BG5743"/>
    <mergeCell ref="BH5742:BI5743"/>
    <mergeCell ref="AL5742:AM5743"/>
    <mergeCell ref="AN5742:AO5743"/>
    <mergeCell ref="AP5742:AQ5743"/>
    <mergeCell ref="AR5742:AS5743"/>
    <mergeCell ref="AT5742:AU5743"/>
    <mergeCell ref="AV5742:AW5743"/>
    <mergeCell ref="Z5742:AA5743"/>
    <mergeCell ref="AB5742:AC5743"/>
    <mergeCell ref="AD5742:AE5743"/>
    <mergeCell ref="AF5742:AG5743"/>
    <mergeCell ref="AH5742:AI5743"/>
    <mergeCell ref="AJ5742:AK5743"/>
    <mergeCell ref="N5742:O5743"/>
    <mergeCell ref="P5742:Q5743"/>
    <mergeCell ref="R5742:S5743"/>
    <mergeCell ref="T5742:U5743"/>
    <mergeCell ref="V5742:W5743"/>
    <mergeCell ref="X5742:Y5743"/>
    <mergeCell ref="BQ5744:BQ5745"/>
    <mergeCell ref="C5745:D5745"/>
    <mergeCell ref="B5742:B5743"/>
    <mergeCell ref="C5742:D5742"/>
    <mergeCell ref="E5742:E5743"/>
    <mergeCell ref="F5742:F5743"/>
    <mergeCell ref="G5742:G5743"/>
    <mergeCell ref="H5742:I5743"/>
    <mergeCell ref="J5742:K5743"/>
    <mergeCell ref="L5742:M5743"/>
    <mergeCell ref="BD5744:BE5745"/>
    <mergeCell ref="BF5744:BG5745"/>
    <mergeCell ref="BH5744:BI5745"/>
    <mergeCell ref="BJ5744:BK5745"/>
    <mergeCell ref="BL5744:BN5745"/>
    <mergeCell ref="BP5744:BP5745"/>
    <mergeCell ref="AR5744:AS5745"/>
    <mergeCell ref="AT5744:AU5745"/>
    <mergeCell ref="AV5744:AW5745"/>
    <mergeCell ref="AX5744:AY5745"/>
    <mergeCell ref="AZ5744:BA5745"/>
    <mergeCell ref="BB5744:BC5745"/>
    <mergeCell ref="AF5744:AG5745"/>
    <mergeCell ref="AH5744:AI5745"/>
    <mergeCell ref="AJ5744:AK5745"/>
    <mergeCell ref="AL5744:AM5745"/>
    <mergeCell ref="AN5744:AO5745"/>
    <mergeCell ref="AP5744:AQ5745"/>
    <mergeCell ref="T5744:U5745"/>
    <mergeCell ref="V5744:W5745"/>
    <mergeCell ref="X5744:Y5745"/>
    <mergeCell ref="Z5744:AA5745"/>
    <mergeCell ref="AB5744:AC5745"/>
    <mergeCell ref="AD5744:AE5745"/>
    <mergeCell ref="H5744:I5745"/>
    <mergeCell ref="J5744:K5745"/>
    <mergeCell ref="L5744:M5745"/>
    <mergeCell ref="N5744:O5745"/>
    <mergeCell ref="P5744:Q5745"/>
    <mergeCell ref="R5744:S5745"/>
    <mergeCell ref="BJ5746:BK5747"/>
    <mergeCell ref="BL5746:BN5747"/>
    <mergeCell ref="BP5746:BP5747"/>
    <mergeCell ref="BQ5746:BQ5747"/>
    <mergeCell ref="C5747:D5747"/>
    <mergeCell ref="B5748:B5749"/>
    <mergeCell ref="C5748:D5748"/>
    <mergeCell ref="E5748:E5749"/>
    <mergeCell ref="F5748:F5749"/>
    <mergeCell ref="G5748:G5749"/>
    <mergeCell ref="AX5746:AY5747"/>
    <mergeCell ref="AZ5746:BA5747"/>
    <mergeCell ref="BB5746:BC5747"/>
    <mergeCell ref="BD5746:BE5747"/>
    <mergeCell ref="BF5746:BG5747"/>
    <mergeCell ref="BH5746:BI5747"/>
    <mergeCell ref="AL5746:AM5747"/>
    <mergeCell ref="AN5746:AO5747"/>
    <mergeCell ref="AP5746:AQ5747"/>
    <mergeCell ref="AR5746:AS5747"/>
    <mergeCell ref="AT5746:AU5747"/>
    <mergeCell ref="AV5746:AW5747"/>
    <mergeCell ref="Z5746:AA5747"/>
    <mergeCell ref="AB5746:AC5747"/>
    <mergeCell ref="AD5746:AE5747"/>
    <mergeCell ref="AF5746:AG5747"/>
    <mergeCell ref="AH5746:AI5747"/>
    <mergeCell ref="AJ5746:AK5747"/>
    <mergeCell ref="N5746:O5747"/>
    <mergeCell ref="P5746:Q5747"/>
    <mergeCell ref="R5746:S5747"/>
    <mergeCell ref="T5746:U5747"/>
    <mergeCell ref="V5746:W5747"/>
    <mergeCell ref="X5746:Y5747"/>
    <mergeCell ref="BQ5748:BQ5749"/>
    <mergeCell ref="C5749:D5749"/>
    <mergeCell ref="B5746:B5747"/>
    <mergeCell ref="C5746:D5746"/>
    <mergeCell ref="E5746:E5747"/>
    <mergeCell ref="F5746:F5747"/>
    <mergeCell ref="G5746:G5747"/>
    <mergeCell ref="H5746:I5747"/>
    <mergeCell ref="J5746:K5747"/>
    <mergeCell ref="L5746:M5747"/>
    <mergeCell ref="BD5748:BE5749"/>
    <mergeCell ref="BF5748:BG5749"/>
    <mergeCell ref="BH5748:BI5749"/>
    <mergeCell ref="BJ5748:BK5749"/>
    <mergeCell ref="BL5748:BN5749"/>
    <mergeCell ref="BP5748:BP5749"/>
    <mergeCell ref="AR5748:AS5749"/>
    <mergeCell ref="AT5748:AU5749"/>
    <mergeCell ref="AV5748:AW5749"/>
    <mergeCell ref="AX5748:AY5749"/>
    <mergeCell ref="AZ5748:BA5749"/>
    <mergeCell ref="BB5748:BC5749"/>
    <mergeCell ref="AF5748:AG5749"/>
    <mergeCell ref="AH5748:AI5749"/>
    <mergeCell ref="AJ5748:AK5749"/>
    <mergeCell ref="AL5748:AM5749"/>
    <mergeCell ref="AN5748:AO5749"/>
    <mergeCell ref="AP5748:AQ5749"/>
    <mergeCell ref="T5748:U5749"/>
    <mergeCell ref="V5748:W5749"/>
    <mergeCell ref="X5748:Y5749"/>
    <mergeCell ref="Z5748:AA5749"/>
    <mergeCell ref="AB5748:AC5749"/>
    <mergeCell ref="AD5748:AE5749"/>
    <mergeCell ref="H5748:I5749"/>
    <mergeCell ref="J5748:K5749"/>
    <mergeCell ref="L5748:M5749"/>
    <mergeCell ref="N5748:O5749"/>
    <mergeCell ref="P5748:Q5749"/>
    <mergeCell ref="R5748:S5749"/>
    <mergeCell ref="BO5746:BO5747"/>
    <mergeCell ref="BO5748:BO5749"/>
    <mergeCell ref="BJ5750:BK5751"/>
    <mergeCell ref="BL5750:BN5751"/>
    <mergeCell ref="BP5750:BP5751"/>
    <mergeCell ref="BQ5750:BQ5751"/>
    <mergeCell ref="C5751:D5751"/>
    <mergeCell ref="B5752:B5753"/>
    <mergeCell ref="C5752:D5752"/>
    <mergeCell ref="E5752:E5753"/>
    <mergeCell ref="F5752:F5753"/>
    <mergeCell ref="G5752:G5753"/>
    <mergeCell ref="AX5750:AY5751"/>
    <mergeCell ref="AZ5750:BA5751"/>
    <mergeCell ref="BB5750:BC5751"/>
    <mergeCell ref="BD5750:BE5751"/>
    <mergeCell ref="BF5750:BG5751"/>
    <mergeCell ref="BH5750:BI5751"/>
    <mergeCell ref="AL5750:AM5751"/>
    <mergeCell ref="AN5750:AO5751"/>
    <mergeCell ref="AP5750:AQ5751"/>
    <mergeCell ref="AR5750:AS5751"/>
    <mergeCell ref="AT5750:AU5751"/>
    <mergeCell ref="AV5750:AW5751"/>
    <mergeCell ref="Z5750:AA5751"/>
    <mergeCell ref="AB5750:AC5751"/>
    <mergeCell ref="AD5750:AE5751"/>
    <mergeCell ref="AF5750:AG5751"/>
    <mergeCell ref="AH5750:AI5751"/>
    <mergeCell ref="AJ5750:AK5751"/>
    <mergeCell ref="N5750:O5751"/>
    <mergeCell ref="P5750:Q5751"/>
    <mergeCell ref="R5750:S5751"/>
    <mergeCell ref="T5750:U5751"/>
    <mergeCell ref="V5750:W5751"/>
    <mergeCell ref="X5750:Y5751"/>
    <mergeCell ref="BQ5752:BQ5753"/>
    <mergeCell ref="C5753:D5753"/>
    <mergeCell ref="B5750:B5751"/>
    <mergeCell ref="C5750:D5750"/>
    <mergeCell ref="E5750:E5751"/>
    <mergeCell ref="F5750:F5751"/>
    <mergeCell ref="G5750:G5751"/>
    <mergeCell ref="H5750:I5751"/>
    <mergeCell ref="J5750:K5751"/>
    <mergeCell ref="L5750:M5751"/>
    <mergeCell ref="BD5752:BE5753"/>
    <mergeCell ref="BF5752:BG5753"/>
    <mergeCell ref="BH5752:BI5753"/>
    <mergeCell ref="BJ5752:BK5753"/>
    <mergeCell ref="BL5752:BN5753"/>
    <mergeCell ref="BP5752:BP5753"/>
    <mergeCell ref="AR5752:AS5753"/>
    <mergeCell ref="AT5752:AU5753"/>
    <mergeCell ref="AV5752:AW5753"/>
    <mergeCell ref="AX5752:AY5753"/>
    <mergeCell ref="AZ5752:BA5753"/>
    <mergeCell ref="BB5752:BC5753"/>
    <mergeCell ref="AF5752:AG5753"/>
    <mergeCell ref="AH5752:AI5753"/>
    <mergeCell ref="AJ5752:AK5753"/>
    <mergeCell ref="AL5752:AM5753"/>
    <mergeCell ref="AN5752:AO5753"/>
    <mergeCell ref="AP5752:AQ5753"/>
    <mergeCell ref="T5752:U5753"/>
    <mergeCell ref="V5752:W5753"/>
    <mergeCell ref="X5752:Y5753"/>
    <mergeCell ref="Z5752:AA5753"/>
    <mergeCell ref="AB5752:AC5753"/>
    <mergeCell ref="AD5752:AE5753"/>
    <mergeCell ref="H5752:I5753"/>
    <mergeCell ref="J5752:K5753"/>
    <mergeCell ref="L5752:M5753"/>
    <mergeCell ref="N5752:O5753"/>
    <mergeCell ref="P5752:Q5753"/>
    <mergeCell ref="R5752:S5753"/>
    <mergeCell ref="BJ5754:BK5755"/>
    <mergeCell ref="BL5754:BN5755"/>
    <mergeCell ref="BP5754:BP5755"/>
    <mergeCell ref="BQ5754:BQ5755"/>
    <mergeCell ref="C5755:D5755"/>
    <mergeCell ref="B5756:B5757"/>
    <mergeCell ref="C5756:D5756"/>
    <mergeCell ref="E5756:E5757"/>
    <mergeCell ref="F5756:F5757"/>
    <mergeCell ref="G5756:G5757"/>
    <mergeCell ref="AX5754:AY5755"/>
    <mergeCell ref="AZ5754:BA5755"/>
    <mergeCell ref="BB5754:BC5755"/>
    <mergeCell ref="BD5754:BE5755"/>
    <mergeCell ref="BF5754:BG5755"/>
    <mergeCell ref="BH5754:BI5755"/>
    <mergeCell ref="AL5754:AM5755"/>
    <mergeCell ref="AN5754:AO5755"/>
    <mergeCell ref="AP5754:AQ5755"/>
    <mergeCell ref="AR5754:AS5755"/>
    <mergeCell ref="AT5754:AU5755"/>
    <mergeCell ref="AV5754:AW5755"/>
    <mergeCell ref="Z5754:AA5755"/>
    <mergeCell ref="AB5754:AC5755"/>
    <mergeCell ref="AD5754:AE5755"/>
    <mergeCell ref="AF5754:AG5755"/>
    <mergeCell ref="AH5754:AI5755"/>
    <mergeCell ref="AJ5754:AK5755"/>
    <mergeCell ref="N5754:O5755"/>
    <mergeCell ref="P5754:Q5755"/>
    <mergeCell ref="R5754:S5755"/>
    <mergeCell ref="T5754:U5755"/>
    <mergeCell ref="V5754:W5755"/>
    <mergeCell ref="X5754:Y5755"/>
    <mergeCell ref="BQ5756:BQ5757"/>
    <mergeCell ref="C5757:D5757"/>
    <mergeCell ref="B5754:B5755"/>
    <mergeCell ref="C5754:D5754"/>
    <mergeCell ref="E5754:E5755"/>
    <mergeCell ref="F5754:F5755"/>
    <mergeCell ref="G5754:G5755"/>
    <mergeCell ref="H5754:I5755"/>
    <mergeCell ref="J5754:K5755"/>
    <mergeCell ref="L5754:M5755"/>
    <mergeCell ref="BD5756:BE5757"/>
    <mergeCell ref="BF5756:BG5757"/>
    <mergeCell ref="BH5756:BI5757"/>
    <mergeCell ref="BJ5756:BK5757"/>
    <mergeCell ref="BL5756:BN5757"/>
    <mergeCell ref="BP5756:BP5757"/>
    <mergeCell ref="AR5756:AS5757"/>
    <mergeCell ref="AT5756:AU5757"/>
    <mergeCell ref="AV5756:AW5757"/>
    <mergeCell ref="AX5756:AY5757"/>
    <mergeCell ref="AZ5756:BA5757"/>
    <mergeCell ref="BB5756:BC5757"/>
    <mergeCell ref="AF5756:AG5757"/>
    <mergeCell ref="AH5756:AI5757"/>
    <mergeCell ref="AJ5756:AK5757"/>
    <mergeCell ref="AL5756:AM5757"/>
    <mergeCell ref="AN5756:AO5757"/>
    <mergeCell ref="AP5756:AQ5757"/>
    <mergeCell ref="T5756:U5757"/>
    <mergeCell ref="V5756:W5757"/>
    <mergeCell ref="X5756:Y5757"/>
    <mergeCell ref="Z5756:AA5757"/>
    <mergeCell ref="AB5756:AC5757"/>
    <mergeCell ref="AD5756:AE5757"/>
    <mergeCell ref="H5756:I5757"/>
    <mergeCell ref="J5756:K5757"/>
    <mergeCell ref="L5756:M5757"/>
    <mergeCell ref="N5756:O5757"/>
    <mergeCell ref="P5756:Q5757"/>
    <mergeCell ref="R5756:S5757"/>
    <mergeCell ref="BJ5758:BK5759"/>
    <mergeCell ref="BL5758:BN5759"/>
    <mergeCell ref="BP5758:BP5759"/>
    <mergeCell ref="BQ5758:BQ5759"/>
    <mergeCell ref="C5759:D5759"/>
    <mergeCell ref="B5760:B5761"/>
    <mergeCell ref="C5760:D5760"/>
    <mergeCell ref="E5760:E5761"/>
    <mergeCell ref="F5760:F5761"/>
    <mergeCell ref="G5760:G5761"/>
    <mergeCell ref="AX5758:AY5759"/>
    <mergeCell ref="AZ5758:BA5759"/>
    <mergeCell ref="BB5758:BC5759"/>
    <mergeCell ref="BD5758:BE5759"/>
    <mergeCell ref="BF5758:BG5759"/>
    <mergeCell ref="BH5758:BI5759"/>
    <mergeCell ref="AL5758:AM5759"/>
    <mergeCell ref="AN5758:AO5759"/>
    <mergeCell ref="AP5758:AQ5759"/>
    <mergeCell ref="AR5758:AS5759"/>
    <mergeCell ref="AT5758:AU5759"/>
    <mergeCell ref="AV5758:AW5759"/>
    <mergeCell ref="Z5758:AA5759"/>
    <mergeCell ref="AB5758:AC5759"/>
    <mergeCell ref="AD5758:AE5759"/>
    <mergeCell ref="AF5758:AG5759"/>
    <mergeCell ref="AH5758:AI5759"/>
    <mergeCell ref="AJ5758:AK5759"/>
    <mergeCell ref="N5758:O5759"/>
    <mergeCell ref="P5758:Q5759"/>
    <mergeCell ref="R5758:S5759"/>
    <mergeCell ref="T5758:U5759"/>
    <mergeCell ref="V5758:W5759"/>
    <mergeCell ref="X5758:Y5759"/>
    <mergeCell ref="BQ5760:BQ5761"/>
    <mergeCell ref="C5761:D5761"/>
    <mergeCell ref="B5758:B5759"/>
    <mergeCell ref="C5758:D5758"/>
    <mergeCell ref="E5758:E5759"/>
    <mergeCell ref="F5758:F5759"/>
    <mergeCell ref="G5758:G5759"/>
    <mergeCell ref="H5758:I5759"/>
    <mergeCell ref="J5758:K5759"/>
    <mergeCell ref="L5758:M5759"/>
    <mergeCell ref="BD5760:BE5761"/>
    <mergeCell ref="BF5760:BG5761"/>
    <mergeCell ref="BH5760:BI5761"/>
    <mergeCell ref="BJ5760:BK5761"/>
    <mergeCell ref="BL5760:BN5761"/>
    <mergeCell ref="BP5760:BP5761"/>
    <mergeCell ref="AR5760:AS5761"/>
    <mergeCell ref="AT5760:AU5761"/>
    <mergeCell ref="AV5760:AW5761"/>
    <mergeCell ref="AX5760:AY5761"/>
    <mergeCell ref="AF5762:AG5763"/>
    <mergeCell ref="AH5762:AI5763"/>
    <mergeCell ref="AJ5762:AK5763"/>
    <mergeCell ref="N5762:O5763"/>
    <mergeCell ref="P5762:Q5763"/>
    <mergeCell ref="R5762:S5763"/>
    <mergeCell ref="T5762:U5763"/>
    <mergeCell ref="V5762:W5763"/>
    <mergeCell ref="X5762:Y5763"/>
    <mergeCell ref="BO5760:BO5761"/>
    <mergeCell ref="C5765:D5765"/>
    <mergeCell ref="B5762:B5763"/>
    <mergeCell ref="C5762:D5762"/>
    <mergeCell ref="E5762:E5763"/>
    <mergeCell ref="F5762:F5763"/>
    <mergeCell ref="G5762:G5763"/>
    <mergeCell ref="H5762:I5763"/>
    <mergeCell ref="J5762:K5763"/>
    <mergeCell ref="L5762:M5763"/>
    <mergeCell ref="BL5764:BN5765"/>
    <mergeCell ref="AV5764:AW5765"/>
    <mergeCell ref="AX5764:AY5765"/>
    <mergeCell ref="AZ5764:BA5765"/>
    <mergeCell ref="BB5764:BC5765"/>
    <mergeCell ref="AF5764:AG5765"/>
    <mergeCell ref="AH5764:AI5765"/>
    <mergeCell ref="AJ5764:AK5765"/>
    <mergeCell ref="AL5764:AM5765"/>
    <mergeCell ref="AN5764:AO5765"/>
    <mergeCell ref="AP5764:AQ5765"/>
    <mergeCell ref="T5764:U5765"/>
    <mergeCell ref="V5764:W5765"/>
    <mergeCell ref="X5764:Y5765"/>
    <mergeCell ref="Z5764:AA5765"/>
    <mergeCell ref="AB5764:AC5765"/>
    <mergeCell ref="AD5764:AE5765"/>
    <mergeCell ref="H5764:I5765"/>
    <mergeCell ref="J5764:K5765"/>
    <mergeCell ref="L5764:M5765"/>
    <mergeCell ref="N5764:O5765"/>
    <mergeCell ref="P5764:Q5765"/>
    <mergeCell ref="R5764:S5765"/>
    <mergeCell ref="AZ5760:BA5761"/>
    <mergeCell ref="BB5760:BC5761"/>
    <mergeCell ref="AF5760:AG5761"/>
    <mergeCell ref="AH5760:AI5761"/>
    <mergeCell ref="AJ5760:AK5761"/>
    <mergeCell ref="AL5760:AM5761"/>
    <mergeCell ref="AN5760:AO5761"/>
    <mergeCell ref="AP5760:AQ5761"/>
    <mergeCell ref="T5760:U5761"/>
    <mergeCell ref="V5760:W5761"/>
    <mergeCell ref="X5760:Y5761"/>
    <mergeCell ref="Z5760:AA5761"/>
    <mergeCell ref="AB5760:AC5761"/>
    <mergeCell ref="AD5760:AE5761"/>
    <mergeCell ref="H5760:I5761"/>
    <mergeCell ref="J5760:K5761"/>
    <mergeCell ref="L5760:M5761"/>
    <mergeCell ref="N5760:O5761"/>
    <mergeCell ref="P5760:Q5761"/>
    <mergeCell ref="R5760:S5761"/>
    <mergeCell ref="BJ5762:BK5763"/>
    <mergeCell ref="BL5762:BN5763"/>
    <mergeCell ref="BP5762:BP5763"/>
    <mergeCell ref="BO5762:BO5763"/>
    <mergeCell ref="C5767:D5767"/>
    <mergeCell ref="B5768:B5769"/>
    <mergeCell ref="C5768:D5768"/>
    <mergeCell ref="E5768:E5769"/>
    <mergeCell ref="F5768:F5769"/>
    <mergeCell ref="G5768:G5769"/>
    <mergeCell ref="AX5766:AY5767"/>
    <mergeCell ref="AZ5766:BA5767"/>
    <mergeCell ref="BB5766:BC5767"/>
    <mergeCell ref="BD5766:BE5767"/>
    <mergeCell ref="BF5766:BG5767"/>
    <mergeCell ref="BH5766:BI5767"/>
    <mergeCell ref="AL5766:AM5767"/>
    <mergeCell ref="AN5766:AO5767"/>
    <mergeCell ref="AP5766:AQ5767"/>
    <mergeCell ref="AR5766:AS5767"/>
    <mergeCell ref="AT5766:AU5767"/>
    <mergeCell ref="AV5766:AW5767"/>
    <mergeCell ref="Z5766:AA5767"/>
    <mergeCell ref="AB5766:AC5767"/>
    <mergeCell ref="AD5766:AE5767"/>
    <mergeCell ref="AF5766:AG5767"/>
    <mergeCell ref="AH5766:AI5767"/>
    <mergeCell ref="AJ5766:AK5767"/>
    <mergeCell ref="N5766:O5767"/>
    <mergeCell ref="P5766:Q5767"/>
    <mergeCell ref="R5766:S5767"/>
    <mergeCell ref="T5766:U5767"/>
    <mergeCell ref="V5766:W5767"/>
    <mergeCell ref="X5766:Y5767"/>
    <mergeCell ref="C5763:D5763"/>
    <mergeCell ref="B5764:B5765"/>
    <mergeCell ref="C5764:D5764"/>
    <mergeCell ref="E5764:E5765"/>
    <mergeCell ref="F5764:F5765"/>
    <mergeCell ref="G5764:G5765"/>
    <mergeCell ref="AX5762:AY5763"/>
    <mergeCell ref="AZ5762:BA5763"/>
    <mergeCell ref="BB5762:BC5763"/>
    <mergeCell ref="BD5762:BE5763"/>
    <mergeCell ref="BF5762:BG5763"/>
    <mergeCell ref="BH5762:BI5763"/>
    <mergeCell ref="AL5762:AM5763"/>
    <mergeCell ref="AN5762:AO5763"/>
    <mergeCell ref="AP5762:AQ5763"/>
    <mergeCell ref="AR5762:AS5763"/>
    <mergeCell ref="AT5762:AU5763"/>
    <mergeCell ref="AV5762:AW5763"/>
    <mergeCell ref="Z5762:AA5763"/>
    <mergeCell ref="AB5762:AC5763"/>
    <mergeCell ref="AD5762:AE5763"/>
    <mergeCell ref="BQ5768:BQ5769"/>
    <mergeCell ref="C5769:D5769"/>
    <mergeCell ref="B5766:B5767"/>
    <mergeCell ref="C5766:D5766"/>
    <mergeCell ref="E5766:E5767"/>
    <mergeCell ref="F5766:F5767"/>
    <mergeCell ref="G5766:G5767"/>
    <mergeCell ref="H5766:I5767"/>
    <mergeCell ref="J5766:K5767"/>
    <mergeCell ref="L5766:M5767"/>
    <mergeCell ref="BD5768:BE5769"/>
    <mergeCell ref="BF5768:BG5769"/>
    <mergeCell ref="BH5768:BI5769"/>
    <mergeCell ref="BJ5768:BK5769"/>
    <mergeCell ref="BL5768:BN5769"/>
    <mergeCell ref="BP5768:BP5769"/>
    <mergeCell ref="AR5768:AS5769"/>
    <mergeCell ref="AT5768:AU5769"/>
    <mergeCell ref="AV5768:AW5769"/>
    <mergeCell ref="AX5768:AY5769"/>
    <mergeCell ref="AZ5768:BA5769"/>
    <mergeCell ref="BB5768:BC5769"/>
    <mergeCell ref="AF5768:AG5769"/>
    <mergeCell ref="BO5768:BO5769"/>
    <mergeCell ref="H5768:I5769"/>
    <mergeCell ref="J5768:K5769"/>
    <mergeCell ref="L5768:M5769"/>
    <mergeCell ref="N5768:O5769"/>
    <mergeCell ref="P5768:Q5769"/>
    <mergeCell ref="R5768:S5769"/>
    <mergeCell ref="E5770:E5771"/>
    <mergeCell ref="F5770:F5771"/>
    <mergeCell ref="G5770:G5771"/>
    <mergeCell ref="H5770:I5771"/>
    <mergeCell ref="J5770:K5771"/>
    <mergeCell ref="L5770:M5771"/>
    <mergeCell ref="BO5770:BO5771"/>
    <mergeCell ref="BJ5766:BK5767"/>
    <mergeCell ref="BL5766:BN5767"/>
    <mergeCell ref="BP5766:BP5767"/>
    <mergeCell ref="BD5772:BE5773"/>
    <mergeCell ref="BF5772:BG5773"/>
    <mergeCell ref="BH5772:BI5773"/>
    <mergeCell ref="BJ5772:BK5773"/>
    <mergeCell ref="BL5772:BN5773"/>
    <mergeCell ref="BP5772:BP5773"/>
    <mergeCell ref="AR5772:AS5773"/>
    <mergeCell ref="AT5772:AU5773"/>
    <mergeCell ref="AV5772:AW5773"/>
    <mergeCell ref="AX5772:AY5773"/>
    <mergeCell ref="AZ5772:BA5773"/>
    <mergeCell ref="BB5772:BC5773"/>
    <mergeCell ref="AF5772:AG5773"/>
    <mergeCell ref="AH5772:AI5773"/>
    <mergeCell ref="AJ5772:AK5773"/>
    <mergeCell ref="AL5772:AM5773"/>
    <mergeCell ref="AN5772:AO5773"/>
    <mergeCell ref="AP5772:AQ5773"/>
    <mergeCell ref="T5772:U5773"/>
    <mergeCell ref="V5772:W5773"/>
    <mergeCell ref="X5772:Y5773"/>
    <mergeCell ref="Z5772:AA5773"/>
    <mergeCell ref="AB5772:AC5773"/>
    <mergeCell ref="AD5772:AE5773"/>
    <mergeCell ref="H5772:I5773"/>
    <mergeCell ref="J5772:K5773"/>
    <mergeCell ref="L5772:M5773"/>
    <mergeCell ref="N5772:O5773"/>
    <mergeCell ref="P5772:Q5773"/>
    <mergeCell ref="R5772:S5773"/>
    <mergeCell ref="BO5772:BO5773"/>
    <mergeCell ref="BJ5770:BK5771"/>
    <mergeCell ref="BL5770:BN5771"/>
    <mergeCell ref="BP5770:BP5771"/>
    <mergeCell ref="B5779:C5779"/>
    <mergeCell ref="H5779:J5779"/>
    <mergeCell ref="L5779:N5779"/>
    <mergeCell ref="O5779:R5779"/>
    <mergeCell ref="AB5792:AC5792"/>
    <mergeCell ref="AD5792:AE5792"/>
    <mergeCell ref="AF5792:AG5792"/>
    <mergeCell ref="AH5792:AI5792"/>
    <mergeCell ref="BO5776:BO5777"/>
    <mergeCell ref="BP5778:BQ5778"/>
    <mergeCell ref="BO5791:BO5792"/>
    <mergeCell ref="BQ5770:BQ5771"/>
    <mergeCell ref="C5771:D5771"/>
    <mergeCell ref="B5772:B5773"/>
    <mergeCell ref="C5772:D5772"/>
    <mergeCell ref="E5772:E5773"/>
    <mergeCell ref="F5772:F5773"/>
    <mergeCell ref="G5772:G5773"/>
    <mergeCell ref="AX5770:AY5771"/>
    <mergeCell ref="AZ5770:BA5771"/>
    <mergeCell ref="BB5770:BC5771"/>
    <mergeCell ref="BD5770:BE5771"/>
    <mergeCell ref="BF5770:BG5771"/>
    <mergeCell ref="BH5770:BI5771"/>
    <mergeCell ref="AL5770:AM5771"/>
    <mergeCell ref="AN5770:AO5771"/>
    <mergeCell ref="AP5770:AQ5771"/>
    <mergeCell ref="AR5770:AS5771"/>
    <mergeCell ref="AT5770:AU5771"/>
    <mergeCell ref="AV5770:AW5771"/>
    <mergeCell ref="Z5770:AA5771"/>
    <mergeCell ref="AB5770:AC5771"/>
    <mergeCell ref="BQ5774:BQ5775"/>
    <mergeCell ref="B5776:C5776"/>
    <mergeCell ref="BD5774:BE5775"/>
    <mergeCell ref="BF5774:BG5775"/>
    <mergeCell ref="BH5774:BI5775"/>
    <mergeCell ref="BJ5774:BK5775"/>
    <mergeCell ref="BL5774:BN5775"/>
    <mergeCell ref="BP5774:BP5775"/>
    <mergeCell ref="AR5774:AS5775"/>
    <mergeCell ref="AD5770:AE5771"/>
    <mergeCell ref="AF5770:AG5771"/>
    <mergeCell ref="AH5770:AI5771"/>
    <mergeCell ref="AJ5770:AK5771"/>
    <mergeCell ref="N5770:O5771"/>
    <mergeCell ref="P5770:Q5771"/>
    <mergeCell ref="R5770:S5771"/>
    <mergeCell ref="T5770:U5771"/>
    <mergeCell ref="V5770:W5771"/>
    <mergeCell ref="X5770:Y5771"/>
    <mergeCell ref="BQ5772:BQ5773"/>
    <mergeCell ref="C5773:D5773"/>
    <mergeCell ref="B5774:C5775"/>
    <mergeCell ref="D5774:E5775"/>
    <mergeCell ref="H5774:I5775"/>
    <mergeCell ref="J5774:K5775"/>
    <mergeCell ref="L5774:M5775"/>
    <mergeCell ref="N5774:O5775"/>
    <mergeCell ref="P5774:Q5775"/>
    <mergeCell ref="R5774:S5775"/>
    <mergeCell ref="D5776:E5777"/>
    <mergeCell ref="B5770:B5771"/>
    <mergeCell ref="C5770:D5770"/>
    <mergeCell ref="H5776:I5777"/>
    <mergeCell ref="J5776:K5777"/>
    <mergeCell ref="L5776:M5777"/>
    <mergeCell ref="N5776:O5777"/>
    <mergeCell ref="P5776:Q5777"/>
    <mergeCell ref="R5776:S5777"/>
    <mergeCell ref="T5776:U5777"/>
    <mergeCell ref="V5776:W5777"/>
    <mergeCell ref="X5776:Y5777"/>
    <mergeCell ref="Z5776:AA5777"/>
    <mergeCell ref="AB5776:AC5777"/>
    <mergeCell ref="AD5776:AE5777"/>
    <mergeCell ref="AF5776:AG5777"/>
    <mergeCell ref="AH5776:AI5777"/>
    <mergeCell ref="AJ5776:AK5777"/>
    <mergeCell ref="AL5776:AM5777"/>
    <mergeCell ref="AN5776:AO5777"/>
    <mergeCell ref="AP5776:AQ5777"/>
    <mergeCell ref="AR5776:AS5777"/>
    <mergeCell ref="AT5776:AU5777"/>
    <mergeCell ref="AV5776:AW5777"/>
    <mergeCell ref="AX5776:AY5777"/>
    <mergeCell ref="AZ5776:BA5777"/>
    <mergeCell ref="BB5776:BC5777"/>
    <mergeCell ref="AT5774:AU5775"/>
    <mergeCell ref="AV5774:AW5775"/>
    <mergeCell ref="AX5774:AY5775"/>
    <mergeCell ref="H5793:I5794"/>
    <mergeCell ref="J5793:K5794"/>
    <mergeCell ref="L5793:M5794"/>
    <mergeCell ref="AV5792:AW5792"/>
    <mergeCell ref="AX5792:AY5792"/>
    <mergeCell ref="AZ5792:BA5792"/>
    <mergeCell ref="BB5792:BC5792"/>
    <mergeCell ref="BD5792:BE5792"/>
    <mergeCell ref="BF5792:BG5792"/>
    <mergeCell ref="AJ5792:AK5792"/>
    <mergeCell ref="AL5792:AM5792"/>
    <mergeCell ref="AN5792:AO5792"/>
    <mergeCell ref="AP5792:AQ5792"/>
    <mergeCell ref="AR5792:AS5792"/>
    <mergeCell ref="AT5792:AU5792"/>
    <mergeCell ref="BF5791:BK5791"/>
    <mergeCell ref="BL5791:BN5792"/>
    <mergeCell ref="J5792:K5792"/>
    <mergeCell ref="L5792:M5792"/>
    <mergeCell ref="N5792:O5792"/>
    <mergeCell ref="P5792:Q5792"/>
    <mergeCell ref="R5792:S5792"/>
    <mergeCell ref="T5792:U5792"/>
    <mergeCell ref="Z5791:AA5792"/>
    <mergeCell ref="AB5791:AG5791"/>
    <mergeCell ref="AH5791:AM5791"/>
    <mergeCell ref="AN5791:AS5791"/>
    <mergeCell ref="AT5791:AY5791"/>
    <mergeCell ref="AZ5791:BE5791"/>
    <mergeCell ref="AZ5774:BA5775"/>
    <mergeCell ref="BB5774:BC5775"/>
    <mergeCell ref="AF5774:AG5775"/>
    <mergeCell ref="AH5774:AI5775"/>
    <mergeCell ref="AJ5774:AK5775"/>
    <mergeCell ref="AL5774:AM5775"/>
    <mergeCell ref="AN5774:AO5775"/>
    <mergeCell ref="AP5774:AQ5775"/>
    <mergeCell ref="T5774:U5775"/>
    <mergeCell ref="V5774:W5775"/>
    <mergeCell ref="X5774:Y5775"/>
    <mergeCell ref="Z5774:AA5775"/>
    <mergeCell ref="AB5774:AC5775"/>
    <mergeCell ref="AD5774:AE5775"/>
    <mergeCell ref="BH5792:BI5792"/>
    <mergeCell ref="BJ5792:BK5792"/>
    <mergeCell ref="B5781:C5781"/>
    <mergeCell ref="H5781:J5781"/>
    <mergeCell ref="L5781:N5781"/>
    <mergeCell ref="BJ5793:BK5794"/>
    <mergeCell ref="BL5793:BN5794"/>
    <mergeCell ref="BP5793:BP5794"/>
    <mergeCell ref="BQ5793:BQ5794"/>
    <mergeCell ref="AX5793:AY5794"/>
    <mergeCell ref="AZ5793:BA5794"/>
    <mergeCell ref="BB5793:BC5794"/>
    <mergeCell ref="BD5793:BE5794"/>
    <mergeCell ref="BF5793:BG5794"/>
    <mergeCell ref="BH5793:BI5794"/>
    <mergeCell ref="AL5793:AM5794"/>
    <mergeCell ref="AN5793:AO5794"/>
    <mergeCell ref="AP5793:AQ5794"/>
    <mergeCell ref="AR5793:AS5794"/>
    <mergeCell ref="AT5793:AU5794"/>
    <mergeCell ref="AV5793:AW5794"/>
    <mergeCell ref="Z5793:AA5794"/>
    <mergeCell ref="AB5793:AC5794"/>
    <mergeCell ref="AD5793:AE5794"/>
    <mergeCell ref="AF5793:AG5794"/>
    <mergeCell ref="AH5793:AI5794"/>
    <mergeCell ref="AJ5793:AK5794"/>
    <mergeCell ref="N5793:O5794"/>
    <mergeCell ref="P5793:Q5794"/>
    <mergeCell ref="R5793:S5794"/>
    <mergeCell ref="T5793:U5794"/>
    <mergeCell ref="V5793:W5794"/>
    <mergeCell ref="X5793:Y5794"/>
    <mergeCell ref="B5793:B5794"/>
    <mergeCell ref="C5793:D5793"/>
    <mergeCell ref="E5793:E5794"/>
    <mergeCell ref="F5793:F5794"/>
    <mergeCell ref="G5793:G5794"/>
    <mergeCell ref="BO5793:BO5794"/>
    <mergeCell ref="C5794:D5794"/>
    <mergeCell ref="BD5788:BM5788"/>
    <mergeCell ref="B5791:B5792"/>
    <mergeCell ref="C5791:D5792"/>
    <mergeCell ref="F5791:F5792"/>
    <mergeCell ref="G5791:G5792"/>
    <mergeCell ref="H5791:I5792"/>
    <mergeCell ref="J5791:O5791"/>
    <mergeCell ref="P5791:U5791"/>
    <mergeCell ref="V5791:W5792"/>
    <mergeCell ref="X5791:Y5792"/>
    <mergeCell ref="B5784:BN5784"/>
    <mergeCell ref="E5786:AC5786"/>
    <mergeCell ref="AE5786:AK5786"/>
    <mergeCell ref="AL5786:BM5786"/>
    <mergeCell ref="C5788:D5788"/>
    <mergeCell ref="E5788:AC5788"/>
    <mergeCell ref="AE5788:AH5788"/>
    <mergeCell ref="AI5788:AZ5788"/>
    <mergeCell ref="BA5788:BC5788"/>
    <mergeCell ref="AO5781:AQ5781"/>
    <mergeCell ref="AS5781:AU5781"/>
    <mergeCell ref="AZ5781:BD5781"/>
    <mergeCell ref="BE5781:BG5781"/>
    <mergeCell ref="BI5781:BK5781"/>
    <mergeCell ref="BA5782:BN5782"/>
    <mergeCell ref="S5781:U5781"/>
    <mergeCell ref="C5796:D5796"/>
    <mergeCell ref="B5797:B5798"/>
    <mergeCell ref="C5797:D5797"/>
    <mergeCell ref="E5797:E5798"/>
    <mergeCell ref="F5797:F5798"/>
    <mergeCell ref="G5797:G5798"/>
    <mergeCell ref="H5797:I5798"/>
    <mergeCell ref="J5797:K5798"/>
    <mergeCell ref="L5797:M5798"/>
    <mergeCell ref="BD5795:BE5796"/>
    <mergeCell ref="BF5795:BG5796"/>
    <mergeCell ref="BH5795:BI5796"/>
    <mergeCell ref="BJ5795:BK5796"/>
    <mergeCell ref="BL5795:BN5796"/>
    <mergeCell ref="BP5795:BP5796"/>
    <mergeCell ref="AR5795:AS5796"/>
    <mergeCell ref="AT5795:AU5796"/>
    <mergeCell ref="AV5795:AW5796"/>
    <mergeCell ref="AX5795:AY5796"/>
    <mergeCell ref="AZ5795:BA5796"/>
    <mergeCell ref="BB5795:BC5796"/>
    <mergeCell ref="AF5795:AG5796"/>
    <mergeCell ref="AH5795:AI5796"/>
    <mergeCell ref="AJ5795:AK5796"/>
    <mergeCell ref="AL5795:AM5796"/>
    <mergeCell ref="AN5795:AO5796"/>
    <mergeCell ref="AP5795:AQ5796"/>
    <mergeCell ref="T5795:U5796"/>
    <mergeCell ref="V5795:W5796"/>
    <mergeCell ref="X5795:Y5796"/>
    <mergeCell ref="Z5795:AA5796"/>
    <mergeCell ref="AB5795:AC5796"/>
    <mergeCell ref="AD5795:AE5796"/>
    <mergeCell ref="H5795:I5796"/>
    <mergeCell ref="J5795:K5796"/>
    <mergeCell ref="L5795:M5796"/>
    <mergeCell ref="N5795:O5796"/>
    <mergeCell ref="P5795:Q5796"/>
    <mergeCell ref="R5795:S5796"/>
    <mergeCell ref="BJ5797:BK5798"/>
    <mergeCell ref="BL5797:BN5798"/>
    <mergeCell ref="BP5797:BP5798"/>
    <mergeCell ref="C5798:D5798"/>
    <mergeCell ref="BO5795:BO5796"/>
    <mergeCell ref="BO5797:BO5798"/>
    <mergeCell ref="B5799:B5800"/>
    <mergeCell ref="C5799:D5799"/>
    <mergeCell ref="E5799:E5800"/>
    <mergeCell ref="F5799:F5800"/>
    <mergeCell ref="G5799:G5800"/>
    <mergeCell ref="AX5797:AY5798"/>
    <mergeCell ref="AZ5797:BA5798"/>
    <mergeCell ref="BB5797:BC5798"/>
    <mergeCell ref="BD5797:BE5798"/>
    <mergeCell ref="BF5797:BG5798"/>
    <mergeCell ref="BH5797:BI5798"/>
    <mergeCell ref="AL5797:AM5798"/>
    <mergeCell ref="AN5797:AO5798"/>
    <mergeCell ref="AP5797:AQ5798"/>
    <mergeCell ref="AR5797:AS5798"/>
    <mergeCell ref="AT5797:AU5798"/>
    <mergeCell ref="AV5797:AW5798"/>
    <mergeCell ref="Z5797:AA5798"/>
    <mergeCell ref="AB5797:AC5798"/>
    <mergeCell ref="AD5797:AE5798"/>
    <mergeCell ref="AF5797:AG5798"/>
    <mergeCell ref="AH5797:AI5798"/>
    <mergeCell ref="AJ5797:AK5798"/>
    <mergeCell ref="N5797:O5798"/>
    <mergeCell ref="P5797:Q5798"/>
    <mergeCell ref="R5797:S5798"/>
    <mergeCell ref="T5797:U5798"/>
    <mergeCell ref="V5797:W5798"/>
    <mergeCell ref="X5797:Y5798"/>
    <mergeCell ref="BQ5799:BQ5800"/>
    <mergeCell ref="C5800:D5800"/>
    <mergeCell ref="B5795:B5796"/>
    <mergeCell ref="C5795:D5795"/>
    <mergeCell ref="E5795:E5796"/>
    <mergeCell ref="F5795:F5796"/>
    <mergeCell ref="G5795:G5796"/>
    <mergeCell ref="BD5799:BE5800"/>
    <mergeCell ref="BF5799:BG5800"/>
    <mergeCell ref="BH5799:BI5800"/>
    <mergeCell ref="BJ5799:BK5800"/>
    <mergeCell ref="BL5799:BN5800"/>
    <mergeCell ref="BP5799:BP5800"/>
    <mergeCell ref="AR5799:AS5800"/>
    <mergeCell ref="AT5799:AU5800"/>
    <mergeCell ref="AV5799:AW5800"/>
    <mergeCell ref="AX5799:AY5800"/>
    <mergeCell ref="AZ5799:BA5800"/>
    <mergeCell ref="BB5799:BC5800"/>
    <mergeCell ref="AF5799:AG5800"/>
    <mergeCell ref="AH5799:AI5800"/>
    <mergeCell ref="AJ5799:AK5800"/>
    <mergeCell ref="AL5799:AM5800"/>
    <mergeCell ref="AN5799:AO5800"/>
    <mergeCell ref="AP5799:AQ5800"/>
    <mergeCell ref="T5799:U5800"/>
    <mergeCell ref="V5799:W5800"/>
    <mergeCell ref="X5799:Y5800"/>
    <mergeCell ref="Z5799:AA5800"/>
    <mergeCell ref="AB5799:AC5800"/>
    <mergeCell ref="AD5799:AE5800"/>
    <mergeCell ref="H5799:I5800"/>
    <mergeCell ref="J5799:K5800"/>
    <mergeCell ref="L5799:M5800"/>
    <mergeCell ref="N5799:O5800"/>
    <mergeCell ref="P5799:Q5800"/>
    <mergeCell ref="R5799:S5800"/>
    <mergeCell ref="BJ5801:BK5802"/>
    <mergeCell ref="BL5801:BN5802"/>
    <mergeCell ref="BP5801:BP5802"/>
    <mergeCell ref="BQ5801:BQ5802"/>
    <mergeCell ref="C5802:D5802"/>
    <mergeCell ref="B5803:B5804"/>
    <mergeCell ref="C5803:D5803"/>
    <mergeCell ref="E5803:E5804"/>
    <mergeCell ref="F5803:F5804"/>
    <mergeCell ref="G5803:G5804"/>
    <mergeCell ref="AX5801:AY5802"/>
    <mergeCell ref="AZ5801:BA5802"/>
    <mergeCell ref="BB5801:BC5802"/>
    <mergeCell ref="BD5801:BE5802"/>
    <mergeCell ref="BF5801:BG5802"/>
    <mergeCell ref="BH5801:BI5802"/>
    <mergeCell ref="AL5801:AM5802"/>
    <mergeCell ref="AN5801:AO5802"/>
    <mergeCell ref="AP5801:AQ5802"/>
    <mergeCell ref="AR5801:AS5802"/>
    <mergeCell ref="AT5801:AU5802"/>
    <mergeCell ref="AV5801:AW5802"/>
    <mergeCell ref="Z5801:AA5802"/>
    <mergeCell ref="AB5801:AC5802"/>
    <mergeCell ref="AD5801:AE5802"/>
    <mergeCell ref="AF5801:AG5802"/>
    <mergeCell ref="AH5801:AI5802"/>
    <mergeCell ref="AJ5801:AK5802"/>
    <mergeCell ref="N5801:O5802"/>
    <mergeCell ref="P5801:Q5802"/>
    <mergeCell ref="R5801:S5802"/>
    <mergeCell ref="T5801:U5802"/>
    <mergeCell ref="V5801:W5802"/>
    <mergeCell ref="X5801:Y5802"/>
    <mergeCell ref="BQ5803:BQ5804"/>
    <mergeCell ref="C5804:D5804"/>
    <mergeCell ref="B5801:B5802"/>
    <mergeCell ref="C5801:D5801"/>
    <mergeCell ref="E5801:E5802"/>
    <mergeCell ref="F5801:F5802"/>
    <mergeCell ref="G5801:G5802"/>
    <mergeCell ref="H5801:I5802"/>
    <mergeCell ref="J5801:K5802"/>
    <mergeCell ref="L5801:M5802"/>
    <mergeCell ref="BD5803:BE5804"/>
    <mergeCell ref="BF5803:BG5804"/>
    <mergeCell ref="BH5803:BI5804"/>
    <mergeCell ref="BJ5803:BK5804"/>
    <mergeCell ref="BL5803:BN5804"/>
    <mergeCell ref="BP5803:BP5804"/>
    <mergeCell ref="AR5803:AS5804"/>
    <mergeCell ref="AT5803:AU5804"/>
    <mergeCell ref="AV5803:AW5804"/>
    <mergeCell ref="AX5803:AY5804"/>
    <mergeCell ref="AZ5803:BA5804"/>
    <mergeCell ref="BB5803:BC5804"/>
    <mergeCell ref="AF5803:AG5804"/>
    <mergeCell ref="AH5803:AI5804"/>
    <mergeCell ref="AJ5803:AK5804"/>
    <mergeCell ref="AL5803:AM5804"/>
    <mergeCell ref="AN5803:AO5804"/>
    <mergeCell ref="AP5803:AQ5804"/>
    <mergeCell ref="T5803:U5804"/>
    <mergeCell ref="V5803:W5804"/>
    <mergeCell ref="X5803:Y5804"/>
    <mergeCell ref="Z5803:AA5804"/>
    <mergeCell ref="AB5803:AC5804"/>
    <mergeCell ref="AD5803:AE5804"/>
    <mergeCell ref="H5803:I5804"/>
    <mergeCell ref="J5803:K5804"/>
    <mergeCell ref="L5803:M5804"/>
    <mergeCell ref="N5803:O5804"/>
    <mergeCell ref="P5803:Q5804"/>
    <mergeCell ref="R5803:S5804"/>
    <mergeCell ref="BJ5805:BK5806"/>
    <mergeCell ref="BL5805:BN5806"/>
    <mergeCell ref="BP5805:BP5806"/>
    <mergeCell ref="BQ5805:BQ5806"/>
    <mergeCell ref="C5806:D5806"/>
    <mergeCell ref="B5807:B5808"/>
    <mergeCell ref="C5807:D5807"/>
    <mergeCell ref="E5807:E5808"/>
    <mergeCell ref="F5807:F5808"/>
    <mergeCell ref="G5807:G5808"/>
    <mergeCell ref="AX5805:AY5806"/>
    <mergeCell ref="AZ5805:BA5806"/>
    <mergeCell ref="BB5805:BC5806"/>
    <mergeCell ref="BD5805:BE5806"/>
    <mergeCell ref="BF5805:BG5806"/>
    <mergeCell ref="BH5805:BI5806"/>
    <mergeCell ref="AL5805:AM5806"/>
    <mergeCell ref="AN5805:AO5806"/>
    <mergeCell ref="AP5805:AQ5806"/>
    <mergeCell ref="AR5805:AS5806"/>
    <mergeCell ref="AT5805:AU5806"/>
    <mergeCell ref="AV5805:AW5806"/>
    <mergeCell ref="Z5805:AA5806"/>
    <mergeCell ref="AB5805:AC5806"/>
    <mergeCell ref="AD5805:AE5806"/>
    <mergeCell ref="AF5805:AG5806"/>
    <mergeCell ref="AH5805:AI5806"/>
    <mergeCell ref="AJ5805:AK5806"/>
    <mergeCell ref="N5805:O5806"/>
    <mergeCell ref="P5805:Q5806"/>
    <mergeCell ref="R5805:S5806"/>
    <mergeCell ref="T5805:U5806"/>
    <mergeCell ref="V5805:W5806"/>
    <mergeCell ref="X5805:Y5806"/>
    <mergeCell ref="BQ5807:BQ5808"/>
    <mergeCell ref="C5808:D5808"/>
    <mergeCell ref="B5805:B5806"/>
    <mergeCell ref="C5805:D5805"/>
    <mergeCell ref="E5805:E5806"/>
    <mergeCell ref="F5805:F5806"/>
    <mergeCell ref="G5805:G5806"/>
    <mergeCell ref="H5805:I5806"/>
    <mergeCell ref="J5805:K5806"/>
    <mergeCell ref="L5805:M5806"/>
    <mergeCell ref="BD5807:BE5808"/>
    <mergeCell ref="BF5807:BG5808"/>
    <mergeCell ref="BH5807:BI5808"/>
    <mergeCell ref="BJ5807:BK5808"/>
    <mergeCell ref="BL5807:BN5808"/>
    <mergeCell ref="BP5807:BP5808"/>
    <mergeCell ref="AR5807:AS5808"/>
    <mergeCell ref="AT5807:AU5808"/>
    <mergeCell ref="AV5807:AW5808"/>
    <mergeCell ref="AX5807:AY5808"/>
    <mergeCell ref="AZ5807:BA5808"/>
    <mergeCell ref="BB5807:BC5808"/>
    <mergeCell ref="AF5807:AG5808"/>
    <mergeCell ref="AH5807:AI5808"/>
    <mergeCell ref="AJ5807:AK5808"/>
    <mergeCell ref="AL5807:AM5808"/>
    <mergeCell ref="AN5807:AO5808"/>
    <mergeCell ref="AP5807:AQ5808"/>
    <mergeCell ref="T5807:U5808"/>
    <mergeCell ref="V5807:W5808"/>
    <mergeCell ref="X5807:Y5808"/>
    <mergeCell ref="Z5807:AA5808"/>
    <mergeCell ref="AB5807:AC5808"/>
    <mergeCell ref="AD5807:AE5808"/>
    <mergeCell ref="H5807:I5808"/>
    <mergeCell ref="J5807:K5808"/>
    <mergeCell ref="L5807:M5808"/>
    <mergeCell ref="N5807:O5808"/>
    <mergeCell ref="P5807:Q5808"/>
    <mergeCell ref="R5807:S5808"/>
    <mergeCell ref="BO5805:BO5806"/>
    <mergeCell ref="BO5807:BO5808"/>
    <mergeCell ref="BJ5809:BK5810"/>
    <mergeCell ref="BL5809:BN5810"/>
    <mergeCell ref="BP5809:BP5810"/>
    <mergeCell ref="BQ5809:BQ5810"/>
    <mergeCell ref="C5810:D5810"/>
    <mergeCell ref="B5811:B5812"/>
    <mergeCell ref="C5811:D5811"/>
    <mergeCell ref="E5811:E5812"/>
    <mergeCell ref="F5811:F5812"/>
    <mergeCell ref="G5811:G5812"/>
    <mergeCell ref="AX5809:AY5810"/>
    <mergeCell ref="AZ5809:BA5810"/>
    <mergeCell ref="BB5809:BC5810"/>
    <mergeCell ref="BD5809:BE5810"/>
    <mergeCell ref="BF5809:BG5810"/>
    <mergeCell ref="BH5809:BI5810"/>
    <mergeCell ref="AL5809:AM5810"/>
    <mergeCell ref="AN5809:AO5810"/>
    <mergeCell ref="AP5809:AQ5810"/>
    <mergeCell ref="AR5809:AS5810"/>
    <mergeCell ref="AT5809:AU5810"/>
    <mergeCell ref="AV5809:AW5810"/>
    <mergeCell ref="Z5809:AA5810"/>
    <mergeCell ref="AB5809:AC5810"/>
    <mergeCell ref="AD5809:AE5810"/>
    <mergeCell ref="AF5809:AG5810"/>
    <mergeCell ref="AH5809:AI5810"/>
    <mergeCell ref="AJ5809:AK5810"/>
    <mergeCell ref="N5809:O5810"/>
    <mergeCell ref="P5809:Q5810"/>
    <mergeCell ref="R5809:S5810"/>
    <mergeCell ref="T5809:U5810"/>
    <mergeCell ref="V5809:W5810"/>
    <mergeCell ref="X5809:Y5810"/>
    <mergeCell ref="BQ5811:BQ5812"/>
    <mergeCell ref="C5812:D5812"/>
    <mergeCell ref="B5809:B5810"/>
    <mergeCell ref="C5809:D5809"/>
    <mergeCell ref="E5809:E5810"/>
    <mergeCell ref="F5809:F5810"/>
    <mergeCell ref="G5809:G5810"/>
    <mergeCell ref="H5809:I5810"/>
    <mergeCell ref="J5809:K5810"/>
    <mergeCell ref="L5809:M5810"/>
    <mergeCell ref="BD5811:BE5812"/>
    <mergeCell ref="BF5811:BG5812"/>
    <mergeCell ref="BH5811:BI5812"/>
    <mergeCell ref="BJ5811:BK5812"/>
    <mergeCell ref="BL5811:BN5812"/>
    <mergeCell ref="BP5811:BP5812"/>
    <mergeCell ref="AR5811:AS5812"/>
    <mergeCell ref="AT5811:AU5812"/>
    <mergeCell ref="AV5811:AW5812"/>
    <mergeCell ref="AX5811:AY5812"/>
    <mergeCell ref="AZ5811:BA5812"/>
    <mergeCell ref="BB5811:BC5812"/>
    <mergeCell ref="AF5811:AG5812"/>
    <mergeCell ref="AH5811:AI5812"/>
    <mergeCell ref="AJ5811:AK5812"/>
    <mergeCell ref="AL5811:AM5812"/>
    <mergeCell ref="AN5811:AO5812"/>
    <mergeCell ref="AP5811:AQ5812"/>
    <mergeCell ref="T5811:U5812"/>
    <mergeCell ref="V5811:W5812"/>
    <mergeCell ref="X5811:Y5812"/>
    <mergeCell ref="Z5811:AA5812"/>
    <mergeCell ref="AB5811:AC5812"/>
    <mergeCell ref="AD5811:AE5812"/>
    <mergeCell ref="H5811:I5812"/>
    <mergeCell ref="J5811:K5812"/>
    <mergeCell ref="L5811:M5812"/>
    <mergeCell ref="N5811:O5812"/>
    <mergeCell ref="P5811:Q5812"/>
    <mergeCell ref="R5811:S5812"/>
    <mergeCell ref="BJ5813:BK5814"/>
    <mergeCell ref="BL5813:BN5814"/>
    <mergeCell ref="BP5813:BP5814"/>
    <mergeCell ref="BQ5813:BQ5814"/>
    <mergeCell ref="C5814:D5814"/>
    <mergeCell ref="B5815:B5816"/>
    <mergeCell ref="C5815:D5815"/>
    <mergeCell ref="E5815:E5816"/>
    <mergeCell ref="F5815:F5816"/>
    <mergeCell ref="G5815:G5816"/>
    <mergeCell ref="AX5813:AY5814"/>
    <mergeCell ref="AZ5813:BA5814"/>
    <mergeCell ref="BB5813:BC5814"/>
    <mergeCell ref="BD5813:BE5814"/>
    <mergeCell ref="BF5813:BG5814"/>
    <mergeCell ref="BH5813:BI5814"/>
    <mergeCell ref="AL5813:AM5814"/>
    <mergeCell ref="AN5813:AO5814"/>
    <mergeCell ref="AP5813:AQ5814"/>
    <mergeCell ref="AR5813:AS5814"/>
    <mergeCell ref="AT5813:AU5814"/>
    <mergeCell ref="AV5813:AW5814"/>
    <mergeCell ref="Z5813:AA5814"/>
    <mergeCell ref="AB5813:AC5814"/>
    <mergeCell ref="AD5813:AE5814"/>
    <mergeCell ref="AF5813:AG5814"/>
    <mergeCell ref="AH5813:AI5814"/>
    <mergeCell ref="AJ5813:AK5814"/>
    <mergeCell ref="N5813:O5814"/>
    <mergeCell ref="P5813:Q5814"/>
    <mergeCell ref="R5813:S5814"/>
    <mergeCell ref="T5813:U5814"/>
    <mergeCell ref="V5813:W5814"/>
    <mergeCell ref="X5813:Y5814"/>
    <mergeCell ref="BQ5815:BQ5816"/>
    <mergeCell ref="C5816:D5816"/>
    <mergeCell ref="B5813:B5814"/>
    <mergeCell ref="C5813:D5813"/>
    <mergeCell ref="E5813:E5814"/>
    <mergeCell ref="F5813:F5814"/>
    <mergeCell ref="G5813:G5814"/>
    <mergeCell ref="H5813:I5814"/>
    <mergeCell ref="J5813:K5814"/>
    <mergeCell ref="L5813:M5814"/>
    <mergeCell ref="BD5815:BE5816"/>
    <mergeCell ref="BF5815:BG5816"/>
    <mergeCell ref="BH5815:BI5816"/>
    <mergeCell ref="BJ5815:BK5816"/>
    <mergeCell ref="BL5815:BN5816"/>
    <mergeCell ref="BP5815:BP5816"/>
    <mergeCell ref="AR5815:AS5816"/>
    <mergeCell ref="AT5815:AU5816"/>
    <mergeCell ref="AV5815:AW5816"/>
    <mergeCell ref="AX5815:AY5816"/>
    <mergeCell ref="AZ5815:BA5816"/>
    <mergeCell ref="BB5815:BC5816"/>
    <mergeCell ref="AF5815:AG5816"/>
    <mergeCell ref="AH5815:AI5816"/>
    <mergeCell ref="AJ5815:AK5816"/>
    <mergeCell ref="AL5815:AM5816"/>
    <mergeCell ref="AN5815:AO5816"/>
    <mergeCell ref="AP5815:AQ5816"/>
    <mergeCell ref="T5815:U5816"/>
    <mergeCell ref="V5815:W5816"/>
    <mergeCell ref="X5815:Y5816"/>
    <mergeCell ref="Z5815:AA5816"/>
    <mergeCell ref="AB5815:AC5816"/>
    <mergeCell ref="AD5815:AE5816"/>
    <mergeCell ref="H5815:I5816"/>
    <mergeCell ref="J5815:K5816"/>
    <mergeCell ref="L5815:M5816"/>
    <mergeCell ref="N5815:O5816"/>
    <mergeCell ref="P5815:Q5816"/>
    <mergeCell ref="R5815:S5816"/>
    <mergeCell ref="BJ5817:BK5818"/>
    <mergeCell ref="BL5817:BN5818"/>
    <mergeCell ref="BP5817:BP5818"/>
    <mergeCell ref="BQ5817:BQ5818"/>
    <mergeCell ref="C5818:D5818"/>
    <mergeCell ref="B5819:B5820"/>
    <mergeCell ref="C5819:D5819"/>
    <mergeCell ref="E5819:E5820"/>
    <mergeCell ref="F5819:F5820"/>
    <mergeCell ref="G5819:G5820"/>
    <mergeCell ref="AX5817:AY5818"/>
    <mergeCell ref="AZ5817:BA5818"/>
    <mergeCell ref="BB5817:BC5818"/>
    <mergeCell ref="BD5817:BE5818"/>
    <mergeCell ref="BF5817:BG5818"/>
    <mergeCell ref="BH5817:BI5818"/>
    <mergeCell ref="AL5817:AM5818"/>
    <mergeCell ref="AN5817:AO5818"/>
    <mergeCell ref="AP5817:AQ5818"/>
    <mergeCell ref="AR5817:AS5818"/>
    <mergeCell ref="AT5817:AU5818"/>
    <mergeCell ref="AV5817:AW5818"/>
    <mergeCell ref="Z5817:AA5818"/>
    <mergeCell ref="AB5817:AC5818"/>
    <mergeCell ref="AD5817:AE5818"/>
    <mergeCell ref="AF5817:AG5818"/>
    <mergeCell ref="AH5817:AI5818"/>
    <mergeCell ref="AJ5817:AK5818"/>
    <mergeCell ref="N5817:O5818"/>
    <mergeCell ref="P5817:Q5818"/>
    <mergeCell ref="R5817:S5818"/>
    <mergeCell ref="T5817:U5818"/>
    <mergeCell ref="V5817:W5818"/>
    <mergeCell ref="X5817:Y5818"/>
    <mergeCell ref="BQ5819:BQ5820"/>
    <mergeCell ref="C5820:D5820"/>
    <mergeCell ref="B5817:B5818"/>
    <mergeCell ref="C5817:D5817"/>
    <mergeCell ref="E5817:E5818"/>
    <mergeCell ref="F5817:F5818"/>
    <mergeCell ref="G5817:G5818"/>
    <mergeCell ref="H5817:I5818"/>
    <mergeCell ref="J5817:K5818"/>
    <mergeCell ref="L5817:M5818"/>
    <mergeCell ref="BD5819:BE5820"/>
    <mergeCell ref="BF5819:BG5820"/>
    <mergeCell ref="BH5819:BI5820"/>
    <mergeCell ref="BJ5819:BK5820"/>
    <mergeCell ref="BL5819:BN5820"/>
    <mergeCell ref="BP5819:BP5820"/>
    <mergeCell ref="AR5819:AS5820"/>
    <mergeCell ref="AT5819:AU5820"/>
    <mergeCell ref="AV5819:AW5820"/>
    <mergeCell ref="AX5819:AY5820"/>
    <mergeCell ref="AZ5819:BA5820"/>
    <mergeCell ref="BB5819:BC5820"/>
    <mergeCell ref="AF5819:AG5820"/>
    <mergeCell ref="AH5819:AI5820"/>
    <mergeCell ref="AJ5819:AK5820"/>
    <mergeCell ref="AL5819:AM5820"/>
    <mergeCell ref="AN5819:AO5820"/>
    <mergeCell ref="AP5819:AQ5820"/>
    <mergeCell ref="T5819:U5820"/>
    <mergeCell ref="V5819:W5820"/>
    <mergeCell ref="X5819:Y5820"/>
    <mergeCell ref="Z5819:AA5820"/>
    <mergeCell ref="AB5819:AC5820"/>
    <mergeCell ref="AD5819:AE5820"/>
    <mergeCell ref="H5819:I5820"/>
    <mergeCell ref="J5819:K5820"/>
    <mergeCell ref="L5819:M5820"/>
    <mergeCell ref="N5819:O5820"/>
    <mergeCell ref="P5819:Q5820"/>
    <mergeCell ref="R5819:S5820"/>
    <mergeCell ref="BJ5821:BK5822"/>
    <mergeCell ref="BL5821:BN5822"/>
    <mergeCell ref="BP5821:BP5822"/>
    <mergeCell ref="BO5821:BO5822"/>
    <mergeCell ref="C5822:D5822"/>
    <mergeCell ref="B5823:B5824"/>
    <mergeCell ref="C5823:D5823"/>
    <mergeCell ref="E5823:E5824"/>
    <mergeCell ref="F5823:F5824"/>
    <mergeCell ref="G5823:G5824"/>
    <mergeCell ref="AX5821:AY5822"/>
    <mergeCell ref="AZ5821:BA5822"/>
    <mergeCell ref="BB5821:BC5822"/>
    <mergeCell ref="BD5821:BE5822"/>
    <mergeCell ref="BF5821:BG5822"/>
    <mergeCell ref="BH5821:BI5822"/>
    <mergeCell ref="AL5821:AM5822"/>
    <mergeCell ref="AN5821:AO5822"/>
    <mergeCell ref="AP5821:AQ5822"/>
    <mergeCell ref="AR5821:AS5822"/>
    <mergeCell ref="AT5821:AU5822"/>
    <mergeCell ref="AV5821:AW5822"/>
    <mergeCell ref="Z5821:AA5822"/>
    <mergeCell ref="AB5821:AC5822"/>
    <mergeCell ref="AD5821:AE5822"/>
    <mergeCell ref="AF5821:AG5822"/>
    <mergeCell ref="AH5821:AI5822"/>
    <mergeCell ref="AJ5821:AK5822"/>
    <mergeCell ref="N5821:O5822"/>
    <mergeCell ref="P5821:Q5822"/>
    <mergeCell ref="R5821:S5822"/>
    <mergeCell ref="T5821:U5822"/>
    <mergeCell ref="V5821:W5822"/>
    <mergeCell ref="X5821:Y5822"/>
    <mergeCell ref="BO5819:BO5820"/>
    <mergeCell ref="C5824:D5824"/>
    <mergeCell ref="B5821:B5822"/>
    <mergeCell ref="C5821:D5821"/>
    <mergeCell ref="E5821:E5822"/>
    <mergeCell ref="F5821:F5822"/>
    <mergeCell ref="G5821:G5822"/>
    <mergeCell ref="H5821:I5822"/>
    <mergeCell ref="J5821:K5822"/>
    <mergeCell ref="L5821:M5822"/>
    <mergeCell ref="BD5823:BE5824"/>
    <mergeCell ref="BF5823:BG5824"/>
    <mergeCell ref="BH5823:BI5824"/>
    <mergeCell ref="BJ5823:BK5824"/>
    <mergeCell ref="BL5823:BN5824"/>
    <mergeCell ref="BP5823:BP5824"/>
    <mergeCell ref="AR5823:AS5824"/>
    <mergeCell ref="AT5823:AU5824"/>
    <mergeCell ref="AV5823:AW5824"/>
    <mergeCell ref="AX5823:AY5824"/>
    <mergeCell ref="AZ5823:BA5824"/>
    <mergeCell ref="BB5823:BC5824"/>
    <mergeCell ref="AF5823:AG5824"/>
    <mergeCell ref="AH5823:AI5824"/>
    <mergeCell ref="AJ5823:AK5824"/>
    <mergeCell ref="AL5823:AM5824"/>
    <mergeCell ref="AN5823:AO5824"/>
    <mergeCell ref="AP5823:AQ5824"/>
    <mergeCell ref="T5823:U5824"/>
    <mergeCell ref="V5823:W5824"/>
    <mergeCell ref="X5823:Y5824"/>
    <mergeCell ref="Z5823:AA5824"/>
    <mergeCell ref="AB5823:AC5824"/>
    <mergeCell ref="AD5823:AE5824"/>
    <mergeCell ref="H5823:I5824"/>
    <mergeCell ref="J5823:K5824"/>
    <mergeCell ref="L5823:M5824"/>
    <mergeCell ref="N5823:O5824"/>
    <mergeCell ref="P5823:Q5824"/>
    <mergeCell ref="R5823:S5824"/>
    <mergeCell ref="BJ5825:BK5826"/>
    <mergeCell ref="BL5825:BN5826"/>
    <mergeCell ref="BP5825:BP5826"/>
    <mergeCell ref="BO5823:BO5824"/>
    <mergeCell ref="C5826:D5826"/>
    <mergeCell ref="B5827:B5828"/>
    <mergeCell ref="C5827:D5827"/>
    <mergeCell ref="E5827:E5828"/>
    <mergeCell ref="F5827:F5828"/>
    <mergeCell ref="G5827:G5828"/>
    <mergeCell ref="AX5825:AY5826"/>
    <mergeCell ref="AZ5825:BA5826"/>
    <mergeCell ref="BB5825:BC5826"/>
    <mergeCell ref="BD5825:BE5826"/>
    <mergeCell ref="BF5825:BG5826"/>
    <mergeCell ref="BH5825:BI5826"/>
    <mergeCell ref="AL5825:AM5826"/>
    <mergeCell ref="AN5825:AO5826"/>
    <mergeCell ref="AP5825:AQ5826"/>
    <mergeCell ref="AR5825:AS5826"/>
    <mergeCell ref="AT5825:AU5826"/>
    <mergeCell ref="AV5825:AW5826"/>
    <mergeCell ref="Z5825:AA5826"/>
    <mergeCell ref="AB5825:AC5826"/>
    <mergeCell ref="AD5825:AE5826"/>
    <mergeCell ref="AF5825:AG5826"/>
    <mergeCell ref="AH5825:AI5826"/>
    <mergeCell ref="AJ5825:AK5826"/>
    <mergeCell ref="N5825:O5826"/>
    <mergeCell ref="P5825:Q5826"/>
    <mergeCell ref="R5825:S5826"/>
    <mergeCell ref="T5825:U5826"/>
    <mergeCell ref="V5825:W5826"/>
    <mergeCell ref="X5825:Y5826"/>
    <mergeCell ref="BQ5827:BQ5828"/>
    <mergeCell ref="C5828:D5828"/>
    <mergeCell ref="B5825:B5826"/>
    <mergeCell ref="C5825:D5825"/>
    <mergeCell ref="E5825:E5826"/>
    <mergeCell ref="F5825:F5826"/>
    <mergeCell ref="G5825:G5826"/>
    <mergeCell ref="H5825:I5826"/>
    <mergeCell ref="J5825:K5826"/>
    <mergeCell ref="L5825:M5826"/>
    <mergeCell ref="BD5827:BE5828"/>
    <mergeCell ref="BF5827:BG5828"/>
    <mergeCell ref="BH5827:BI5828"/>
    <mergeCell ref="BJ5827:BK5828"/>
    <mergeCell ref="BL5827:BN5828"/>
    <mergeCell ref="BP5827:BP5828"/>
    <mergeCell ref="AR5827:AS5828"/>
    <mergeCell ref="AT5827:AU5828"/>
    <mergeCell ref="AV5827:AW5828"/>
    <mergeCell ref="AX5827:AY5828"/>
    <mergeCell ref="AZ5827:BA5828"/>
    <mergeCell ref="BB5827:BC5828"/>
    <mergeCell ref="AF5827:AG5828"/>
    <mergeCell ref="BO5827:BO5828"/>
    <mergeCell ref="AH5827:AI5828"/>
    <mergeCell ref="AJ5827:AK5828"/>
    <mergeCell ref="AL5827:AM5828"/>
    <mergeCell ref="AN5827:AO5828"/>
    <mergeCell ref="AP5827:AQ5828"/>
    <mergeCell ref="T5827:U5828"/>
    <mergeCell ref="V5827:W5828"/>
    <mergeCell ref="X5827:Y5828"/>
    <mergeCell ref="Z5827:AA5828"/>
    <mergeCell ref="AB5827:AC5828"/>
    <mergeCell ref="AF5829:AG5830"/>
    <mergeCell ref="AH5829:AI5830"/>
    <mergeCell ref="AJ5829:AK5830"/>
    <mergeCell ref="N5829:O5830"/>
    <mergeCell ref="P5829:Q5830"/>
    <mergeCell ref="R5829:S5830"/>
    <mergeCell ref="T5829:U5830"/>
    <mergeCell ref="V5829:W5830"/>
    <mergeCell ref="X5829:Y5830"/>
    <mergeCell ref="BQ5831:BQ5832"/>
    <mergeCell ref="C5832:D5832"/>
    <mergeCell ref="B5829:B5830"/>
    <mergeCell ref="C5829:D5829"/>
    <mergeCell ref="E5829:E5830"/>
    <mergeCell ref="F5829:F5830"/>
    <mergeCell ref="G5829:G5830"/>
    <mergeCell ref="H5829:I5830"/>
    <mergeCell ref="J5829:K5830"/>
    <mergeCell ref="L5829:M5830"/>
    <mergeCell ref="BO5829:BO5830"/>
    <mergeCell ref="BD5831:BE5832"/>
    <mergeCell ref="BF5831:BG5832"/>
    <mergeCell ref="BH5831:BI5832"/>
    <mergeCell ref="BJ5831:BK5832"/>
    <mergeCell ref="BL5831:BN5832"/>
    <mergeCell ref="BP5831:BP5832"/>
    <mergeCell ref="AR5831:AS5832"/>
    <mergeCell ref="AT5831:AU5832"/>
    <mergeCell ref="AV5831:AW5832"/>
    <mergeCell ref="AX5831:AY5832"/>
    <mergeCell ref="AZ5831:BA5832"/>
    <mergeCell ref="BB5831:BC5832"/>
    <mergeCell ref="AF5831:AG5832"/>
    <mergeCell ref="AH5831:AI5832"/>
    <mergeCell ref="AJ5831:AK5832"/>
    <mergeCell ref="AL5831:AM5832"/>
    <mergeCell ref="AN5831:AO5832"/>
    <mergeCell ref="AP5831:AQ5832"/>
    <mergeCell ref="T5831:U5832"/>
    <mergeCell ref="V5831:W5832"/>
    <mergeCell ref="X5831:Y5832"/>
    <mergeCell ref="Z5831:AA5832"/>
    <mergeCell ref="AB5831:AC5832"/>
    <mergeCell ref="AD5831:AE5832"/>
    <mergeCell ref="H5831:I5832"/>
    <mergeCell ref="J5831:K5832"/>
    <mergeCell ref="L5831:M5832"/>
    <mergeCell ref="N5831:O5832"/>
    <mergeCell ref="P5831:Q5832"/>
    <mergeCell ref="R5831:S5832"/>
    <mergeCell ref="BO5831:BO5832"/>
    <mergeCell ref="AD5827:AE5828"/>
    <mergeCell ref="H5827:I5828"/>
    <mergeCell ref="J5827:K5828"/>
    <mergeCell ref="L5827:M5828"/>
    <mergeCell ref="N5827:O5828"/>
    <mergeCell ref="P5827:Q5828"/>
    <mergeCell ref="R5827:S5828"/>
    <mergeCell ref="BJ5829:BK5830"/>
    <mergeCell ref="BL5829:BN5830"/>
    <mergeCell ref="BP5829:BP5830"/>
    <mergeCell ref="BH5851:BI5851"/>
    <mergeCell ref="BJ5851:BK5851"/>
    <mergeCell ref="B5838:C5838"/>
    <mergeCell ref="H5838:J5838"/>
    <mergeCell ref="L5838:N5838"/>
    <mergeCell ref="O5838:R5838"/>
    <mergeCell ref="AB5851:AC5851"/>
    <mergeCell ref="AD5851:AE5851"/>
    <mergeCell ref="AF5851:AG5851"/>
    <mergeCell ref="AH5851:AI5851"/>
    <mergeCell ref="BO5835:BO5836"/>
    <mergeCell ref="BP5837:BQ5837"/>
    <mergeCell ref="BO5850:BO5851"/>
    <mergeCell ref="BQ5829:BQ5830"/>
    <mergeCell ref="C5830:D5830"/>
    <mergeCell ref="B5831:B5832"/>
    <mergeCell ref="C5831:D5831"/>
    <mergeCell ref="E5831:E5832"/>
    <mergeCell ref="F5831:F5832"/>
    <mergeCell ref="G5831:G5832"/>
    <mergeCell ref="AX5829:AY5830"/>
    <mergeCell ref="AZ5829:BA5830"/>
    <mergeCell ref="BB5829:BC5830"/>
    <mergeCell ref="BD5829:BE5830"/>
    <mergeCell ref="BF5829:BG5830"/>
    <mergeCell ref="BH5829:BI5830"/>
    <mergeCell ref="AL5829:AM5830"/>
    <mergeCell ref="AN5829:AO5830"/>
    <mergeCell ref="AP5829:AQ5830"/>
    <mergeCell ref="AR5829:AS5830"/>
    <mergeCell ref="AT5829:AU5830"/>
    <mergeCell ref="AV5829:AW5830"/>
    <mergeCell ref="Z5829:AA5830"/>
    <mergeCell ref="AB5829:AC5830"/>
    <mergeCell ref="BQ5833:BQ5834"/>
    <mergeCell ref="B5835:C5835"/>
    <mergeCell ref="BD5833:BE5834"/>
    <mergeCell ref="BF5833:BG5834"/>
    <mergeCell ref="BH5833:BI5834"/>
    <mergeCell ref="BJ5833:BK5834"/>
    <mergeCell ref="BL5833:BN5834"/>
    <mergeCell ref="BP5833:BP5834"/>
    <mergeCell ref="AR5833:AS5834"/>
    <mergeCell ref="AD5829:AE5830"/>
    <mergeCell ref="AT5833:AU5834"/>
    <mergeCell ref="AV5833:AW5834"/>
    <mergeCell ref="AX5833:AY5834"/>
    <mergeCell ref="AZ5833:BA5834"/>
    <mergeCell ref="BB5833:BC5834"/>
    <mergeCell ref="AF5833:AG5834"/>
    <mergeCell ref="AH5833:AI5834"/>
    <mergeCell ref="AJ5833:AK5834"/>
    <mergeCell ref="AL5833:AM5834"/>
    <mergeCell ref="AN5833:AO5834"/>
    <mergeCell ref="AP5833:AQ5834"/>
    <mergeCell ref="T5833:U5834"/>
    <mergeCell ref="V5833:W5834"/>
    <mergeCell ref="X5833:Y5834"/>
    <mergeCell ref="Z5833:AA5834"/>
    <mergeCell ref="AB5833:AC5834"/>
    <mergeCell ref="AD5833:AE5834"/>
    <mergeCell ref="B5833:C5834"/>
    <mergeCell ref="D5833:E5834"/>
    <mergeCell ref="H5833:I5834"/>
    <mergeCell ref="J5833:K5834"/>
    <mergeCell ref="L5833:M5834"/>
    <mergeCell ref="N5833:O5834"/>
    <mergeCell ref="P5833:Q5834"/>
    <mergeCell ref="R5833:S5834"/>
    <mergeCell ref="D5835:E5836"/>
    <mergeCell ref="H5835:I5836"/>
    <mergeCell ref="J5835:K5836"/>
    <mergeCell ref="L5835:M5836"/>
    <mergeCell ref="N5835:O5836"/>
    <mergeCell ref="P5835:Q5836"/>
    <mergeCell ref="R5835:S5836"/>
    <mergeCell ref="T5835:U5836"/>
    <mergeCell ref="V5835:W5836"/>
    <mergeCell ref="X5835:Y5836"/>
    <mergeCell ref="Z5835:AA5836"/>
    <mergeCell ref="AB5835:AC5836"/>
    <mergeCell ref="AD5835:AE5836"/>
    <mergeCell ref="AF5835:AG5836"/>
    <mergeCell ref="AH5835:AI5836"/>
    <mergeCell ref="AJ5835:AK5836"/>
    <mergeCell ref="AL5835:AM5836"/>
    <mergeCell ref="AN5835:AO5836"/>
    <mergeCell ref="AP5835:AQ5836"/>
    <mergeCell ref="AR5835:AS5836"/>
    <mergeCell ref="AT5835:AU5836"/>
    <mergeCell ref="AV5835:AW5836"/>
    <mergeCell ref="AX5835:AY5836"/>
    <mergeCell ref="AZ5835:BA5836"/>
    <mergeCell ref="BB5835:BC5836"/>
    <mergeCell ref="BD5835:BE5836"/>
    <mergeCell ref="BF5835:BG5836"/>
    <mergeCell ref="BH5835:BI5836"/>
    <mergeCell ref="BJ5835:BK5836"/>
    <mergeCell ref="BL5835:BN5836"/>
    <mergeCell ref="C5853:D5853"/>
    <mergeCell ref="BD5847:BM5847"/>
    <mergeCell ref="B5850:B5851"/>
    <mergeCell ref="C5850:D5851"/>
    <mergeCell ref="F5850:F5851"/>
    <mergeCell ref="G5850:G5851"/>
    <mergeCell ref="H5850:I5851"/>
    <mergeCell ref="J5850:O5850"/>
    <mergeCell ref="P5850:U5850"/>
    <mergeCell ref="V5850:W5851"/>
    <mergeCell ref="X5850:Y5851"/>
    <mergeCell ref="B5843:BN5843"/>
    <mergeCell ref="E5845:AC5845"/>
    <mergeCell ref="AE5845:AK5845"/>
    <mergeCell ref="AL5845:BM5845"/>
    <mergeCell ref="C5847:D5847"/>
    <mergeCell ref="E5847:AC5847"/>
    <mergeCell ref="AE5847:AH5847"/>
    <mergeCell ref="AI5847:AZ5847"/>
    <mergeCell ref="BA5847:BC5847"/>
    <mergeCell ref="AO5840:AQ5840"/>
    <mergeCell ref="AS5840:AU5840"/>
    <mergeCell ref="AZ5840:BD5840"/>
    <mergeCell ref="BE5840:BG5840"/>
    <mergeCell ref="BI5840:BK5840"/>
    <mergeCell ref="BA5841:BN5841"/>
    <mergeCell ref="S5840:U5840"/>
    <mergeCell ref="W5840:Y5840"/>
    <mergeCell ref="Z5840:AC5840"/>
    <mergeCell ref="AD5840:AF5840"/>
    <mergeCell ref="AH5840:AJ5840"/>
    <mergeCell ref="AK5840:AN5840"/>
    <mergeCell ref="H5852:I5853"/>
    <mergeCell ref="J5852:K5853"/>
    <mergeCell ref="L5852:M5853"/>
    <mergeCell ref="AV5851:AW5851"/>
    <mergeCell ref="AX5851:AY5851"/>
    <mergeCell ref="AZ5851:BA5851"/>
    <mergeCell ref="BB5851:BC5851"/>
    <mergeCell ref="BD5851:BE5851"/>
    <mergeCell ref="BF5851:BG5851"/>
    <mergeCell ref="AJ5851:AK5851"/>
    <mergeCell ref="AL5851:AM5851"/>
    <mergeCell ref="AN5851:AO5851"/>
    <mergeCell ref="AP5851:AQ5851"/>
    <mergeCell ref="AR5851:AS5851"/>
    <mergeCell ref="AT5851:AU5851"/>
    <mergeCell ref="BF5850:BK5850"/>
    <mergeCell ref="BL5850:BN5851"/>
    <mergeCell ref="J5851:K5851"/>
    <mergeCell ref="L5851:M5851"/>
    <mergeCell ref="N5851:O5851"/>
    <mergeCell ref="P5851:Q5851"/>
    <mergeCell ref="R5851:S5851"/>
    <mergeCell ref="T5851:U5851"/>
    <mergeCell ref="Z5850:AA5851"/>
    <mergeCell ref="AB5850:AG5850"/>
    <mergeCell ref="AH5850:AM5850"/>
    <mergeCell ref="AN5850:AS5850"/>
    <mergeCell ref="B5840:C5840"/>
    <mergeCell ref="H5840:J5840"/>
    <mergeCell ref="L5840:N5840"/>
    <mergeCell ref="BJ5852:BK5853"/>
    <mergeCell ref="BL5852:BN5853"/>
    <mergeCell ref="BP5852:BP5853"/>
    <mergeCell ref="BQ5852:BQ5853"/>
    <mergeCell ref="AX5852:AY5853"/>
    <mergeCell ref="AZ5852:BA5853"/>
    <mergeCell ref="BB5852:BC5853"/>
    <mergeCell ref="BD5852:BE5853"/>
    <mergeCell ref="BF5852:BG5853"/>
    <mergeCell ref="BH5852:BI5853"/>
    <mergeCell ref="AL5852:AM5853"/>
    <mergeCell ref="AN5852:AO5853"/>
    <mergeCell ref="AP5852:AQ5853"/>
    <mergeCell ref="AR5852:AS5853"/>
    <mergeCell ref="AT5852:AU5853"/>
    <mergeCell ref="AV5852:AW5853"/>
    <mergeCell ref="Z5852:AA5853"/>
    <mergeCell ref="AB5852:AC5853"/>
    <mergeCell ref="AD5852:AE5853"/>
    <mergeCell ref="AF5852:AG5853"/>
    <mergeCell ref="AH5852:AI5853"/>
    <mergeCell ref="AJ5852:AK5853"/>
    <mergeCell ref="N5852:O5853"/>
    <mergeCell ref="P5852:Q5853"/>
    <mergeCell ref="R5852:S5853"/>
    <mergeCell ref="T5852:U5853"/>
    <mergeCell ref="V5852:W5853"/>
    <mergeCell ref="X5852:Y5853"/>
    <mergeCell ref="B5852:B5853"/>
    <mergeCell ref="C5852:D5852"/>
    <mergeCell ref="E5852:E5853"/>
    <mergeCell ref="F5852:F5853"/>
    <mergeCell ref="G5852:G5853"/>
    <mergeCell ref="BO5852:BO5853"/>
    <mergeCell ref="BP5850:BP5851"/>
    <mergeCell ref="BQ5850:BQ5851"/>
    <mergeCell ref="C5855:D5855"/>
    <mergeCell ref="B5856:B5857"/>
    <mergeCell ref="C5856:D5856"/>
    <mergeCell ref="E5856:E5857"/>
    <mergeCell ref="F5856:F5857"/>
    <mergeCell ref="G5856:G5857"/>
    <mergeCell ref="H5856:I5857"/>
    <mergeCell ref="J5856:K5857"/>
    <mergeCell ref="L5856:M5857"/>
    <mergeCell ref="BD5854:BE5855"/>
    <mergeCell ref="BF5854:BG5855"/>
    <mergeCell ref="BH5854:BI5855"/>
    <mergeCell ref="BJ5854:BK5855"/>
    <mergeCell ref="BL5854:BN5855"/>
    <mergeCell ref="BP5854:BP5855"/>
    <mergeCell ref="AR5854:AS5855"/>
    <mergeCell ref="AT5854:AU5855"/>
    <mergeCell ref="AV5854:AW5855"/>
    <mergeCell ref="AX5854:AY5855"/>
    <mergeCell ref="AZ5854:BA5855"/>
    <mergeCell ref="BB5854:BC5855"/>
    <mergeCell ref="AF5854:AG5855"/>
    <mergeCell ref="AH5854:AI5855"/>
    <mergeCell ref="AJ5854:AK5855"/>
    <mergeCell ref="AL5854:AM5855"/>
    <mergeCell ref="AN5854:AO5855"/>
    <mergeCell ref="AP5854:AQ5855"/>
    <mergeCell ref="T5854:U5855"/>
    <mergeCell ref="V5854:W5855"/>
    <mergeCell ref="X5854:Y5855"/>
    <mergeCell ref="Z5854:AA5855"/>
    <mergeCell ref="AB5854:AC5855"/>
    <mergeCell ref="AD5854:AE5855"/>
    <mergeCell ref="H5854:I5855"/>
    <mergeCell ref="J5854:K5855"/>
    <mergeCell ref="L5854:M5855"/>
    <mergeCell ref="N5854:O5855"/>
    <mergeCell ref="P5854:Q5855"/>
    <mergeCell ref="R5854:S5855"/>
    <mergeCell ref="BJ5856:BK5857"/>
    <mergeCell ref="BL5856:BN5857"/>
    <mergeCell ref="BP5856:BP5857"/>
    <mergeCell ref="C5857:D5857"/>
    <mergeCell ref="BO5854:BO5855"/>
    <mergeCell ref="BO5856:BO5857"/>
    <mergeCell ref="B5858:B5859"/>
    <mergeCell ref="C5858:D5858"/>
    <mergeCell ref="E5858:E5859"/>
    <mergeCell ref="F5858:F5859"/>
    <mergeCell ref="G5858:G5859"/>
    <mergeCell ref="AX5856:AY5857"/>
    <mergeCell ref="AZ5856:BA5857"/>
    <mergeCell ref="BB5856:BC5857"/>
    <mergeCell ref="BD5856:BE5857"/>
    <mergeCell ref="BF5856:BG5857"/>
    <mergeCell ref="BH5856:BI5857"/>
    <mergeCell ref="AL5856:AM5857"/>
    <mergeCell ref="AN5856:AO5857"/>
    <mergeCell ref="AP5856:AQ5857"/>
    <mergeCell ref="AR5856:AS5857"/>
    <mergeCell ref="AT5856:AU5857"/>
    <mergeCell ref="AV5856:AW5857"/>
    <mergeCell ref="Z5856:AA5857"/>
    <mergeCell ref="AB5856:AC5857"/>
    <mergeCell ref="AD5856:AE5857"/>
    <mergeCell ref="AF5856:AG5857"/>
    <mergeCell ref="AH5856:AI5857"/>
    <mergeCell ref="AJ5856:AK5857"/>
    <mergeCell ref="N5856:O5857"/>
    <mergeCell ref="P5856:Q5857"/>
    <mergeCell ref="R5856:S5857"/>
    <mergeCell ref="T5856:U5857"/>
    <mergeCell ref="V5856:W5857"/>
    <mergeCell ref="X5856:Y5857"/>
    <mergeCell ref="BQ5858:BQ5859"/>
    <mergeCell ref="C5859:D5859"/>
    <mergeCell ref="B5854:B5855"/>
    <mergeCell ref="C5854:D5854"/>
    <mergeCell ref="E5854:E5855"/>
    <mergeCell ref="F5854:F5855"/>
    <mergeCell ref="G5854:G5855"/>
    <mergeCell ref="BD5858:BE5859"/>
    <mergeCell ref="BF5858:BG5859"/>
    <mergeCell ref="BH5858:BI5859"/>
    <mergeCell ref="BJ5858:BK5859"/>
    <mergeCell ref="BL5858:BN5859"/>
    <mergeCell ref="BP5858:BP5859"/>
    <mergeCell ref="AR5858:AS5859"/>
    <mergeCell ref="AT5858:AU5859"/>
    <mergeCell ref="AV5858:AW5859"/>
    <mergeCell ref="AX5858:AY5859"/>
    <mergeCell ref="AZ5858:BA5859"/>
    <mergeCell ref="BB5858:BC5859"/>
    <mergeCell ref="AF5858:AG5859"/>
    <mergeCell ref="AH5858:AI5859"/>
    <mergeCell ref="AJ5858:AK5859"/>
    <mergeCell ref="AL5858:AM5859"/>
    <mergeCell ref="AN5858:AO5859"/>
    <mergeCell ref="AP5858:AQ5859"/>
    <mergeCell ref="T5858:U5859"/>
    <mergeCell ref="V5858:W5859"/>
    <mergeCell ref="X5858:Y5859"/>
    <mergeCell ref="Z5858:AA5859"/>
    <mergeCell ref="AB5858:AC5859"/>
    <mergeCell ref="AD5858:AE5859"/>
    <mergeCell ref="H5858:I5859"/>
    <mergeCell ref="J5858:K5859"/>
    <mergeCell ref="L5858:M5859"/>
    <mergeCell ref="N5858:O5859"/>
    <mergeCell ref="BJ5860:BK5861"/>
    <mergeCell ref="BL5860:BN5861"/>
    <mergeCell ref="BP5860:BP5861"/>
    <mergeCell ref="BQ5860:BQ5861"/>
    <mergeCell ref="C5861:D5861"/>
    <mergeCell ref="B5862:B5863"/>
    <mergeCell ref="C5862:D5862"/>
    <mergeCell ref="E5862:E5863"/>
    <mergeCell ref="F5862:F5863"/>
    <mergeCell ref="G5862:G5863"/>
    <mergeCell ref="AX5860:AY5861"/>
    <mergeCell ref="AZ5860:BA5861"/>
    <mergeCell ref="BB5860:BC5861"/>
    <mergeCell ref="BD5860:BE5861"/>
    <mergeCell ref="BF5860:BG5861"/>
    <mergeCell ref="BH5860:BI5861"/>
    <mergeCell ref="AL5860:AM5861"/>
    <mergeCell ref="AN5860:AO5861"/>
    <mergeCell ref="AP5860:AQ5861"/>
    <mergeCell ref="AR5860:AS5861"/>
    <mergeCell ref="AT5860:AU5861"/>
    <mergeCell ref="AV5860:AW5861"/>
    <mergeCell ref="Z5860:AA5861"/>
    <mergeCell ref="AB5860:AC5861"/>
    <mergeCell ref="AD5860:AE5861"/>
    <mergeCell ref="AF5860:AG5861"/>
    <mergeCell ref="AH5860:AI5861"/>
    <mergeCell ref="AJ5860:AK5861"/>
    <mergeCell ref="N5860:O5861"/>
    <mergeCell ref="P5860:Q5861"/>
    <mergeCell ref="R5860:S5861"/>
    <mergeCell ref="T5860:U5861"/>
    <mergeCell ref="V5860:W5861"/>
    <mergeCell ref="X5860:Y5861"/>
    <mergeCell ref="BQ5862:BQ5863"/>
    <mergeCell ref="C5863:D5863"/>
    <mergeCell ref="B5860:B5861"/>
    <mergeCell ref="C5860:D5860"/>
    <mergeCell ref="E5860:E5861"/>
    <mergeCell ref="F5860:F5861"/>
    <mergeCell ref="G5860:G5861"/>
    <mergeCell ref="H5860:I5861"/>
    <mergeCell ref="J5860:K5861"/>
    <mergeCell ref="L5860:M5861"/>
    <mergeCell ref="BD5862:BE5863"/>
    <mergeCell ref="BF5862:BG5863"/>
    <mergeCell ref="BH5862:BI5863"/>
    <mergeCell ref="BJ5862:BK5863"/>
    <mergeCell ref="BL5862:BN5863"/>
    <mergeCell ref="BP5862:BP5863"/>
    <mergeCell ref="AR5862:AS5863"/>
    <mergeCell ref="AT5862:AU5863"/>
    <mergeCell ref="AV5862:AW5863"/>
    <mergeCell ref="AX5862:AY5863"/>
    <mergeCell ref="AZ5862:BA5863"/>
    <mergeCell ref="BB5862:BC5863"/>
    <mergeCell ref="AF5862:AG5863"/>
    <mergeCell ref="AH5862:AI5863"/>
    <mergeCell ref="AJ5862:AK5863"/>
    <mergeCell ref="AL5862:AM5863"/>
    <mergeCell ref="AN5862:AO5863"/>
    <mergeCell ref="AP5862:AQ5863"/>
    <mergeCell ref="T5862:U5863"/>
    <mergeCell ref="V5862:W5863"/>
    <mergeCell ref="X5862:Y5863"/>
    <mergeCell ref="Z5862:AA5863"/>
    <mergeCell ref="AB5862:AC5863"/>
    <mergeCell ref="AD5862:AE5863"/>
    <mergeCell ref="H5862:I5863"/>
    <mergeCell ref="J5862:K5863"/>
    <mergeCell ref="L5862:M5863"/>
    <mergeCell ref="N5862:O5863"/>
    <mergeCell ref="P5862:Q5863"/>
    <mergeCell ref="R5862:S5863"/>
    <mergeCell ref="BJ5864:BK5865"/>
    <mergeCell ref="BL5864:BN5865"/>
    <mergeCell ref="BP5864:BP5865"/>
    <mergeCell ref="BQ5864:BQ5865"/>
    <mergeCell ref="C5865:D5865"/>
    <mergeCell ref="B5866:B5867"/>
    <mergeCell ref="C5866:D5866"/>
    <mergeCell ref="E5866:E5867"/>
    <mergeCell ref="F5866:F5867"/>
    <mergeCell ref="G5866:G5867"/>
    <mergeCell ref="AX5864:AY5865"/>
    <mergeCell ref="AZ5864:BA5865"/>
    <mergeCell ref="BB5864:BC5865"/>
    <mergeCell ref="BD5864:BE5865"/>
    <mergeCell ref="BF5864:BG5865"/>
    <mergeCell ref="BH5864:BI5865"/>
    <mergeCell ref="AL5864:AM5865"/>
    <mergeCell ref="AN5864:AO5865"/>
    <mergeCell ref="AP5864:AQ5865"/>
    <mergeCell ref="AR5864:AS5865"/>
    <mergeCell ref="AT5864:AU5865"/>
    <mergeCell ref="AV5864:AW5865"/>
    <mergeCell ref="Z5864:AA5865"/>
    <mergeCell ref="AB5864:AC5865"/>
    <mergeCell ref="AD5864:AE5865"/>
    <mergeCell ref="AF5864:AG5865"/>
    <mergeCell ref="AH5864:AI5865"/>
    <mergeCell ref="AJ5864:AK5865"/>
    <mergeCell ref="N5864:O5865"/>
    <mergeCell ref="P5864:Q5865"/>
    <mergeCell ref="R5864:S5865"/>
    <mergeCell ref="T5864:U5865"/>
    <mergeCell ref="V5864:W5865"/>
    <mergeCell ref="X5864:Y5865"/>
    <mergeCell ref="BQ5866:BQ5867"/>
    <mergeCell ref="C5867:D5867"/>
    <mergeCell ref="B5864:B5865"/>
    <mergeCell ref="C5864:D5864"/>
    <mergeCell ref="E5864:E5865"/>
    <mergeCell ref="F5864:F5865"/>
    <mergeCell ref="G5864:G5865"/>
    <mergeCell ref="H5864:I5865"/>
    <mergeCell ref="J5864:K5865"/>
    <mergeCell ref="L5864:M5865"/>
    <mergeCell ref="BD5866:BE5867"/>
    <mergeCell ref="BF5866:BG5867"/>
    <mergeCell ref="BH5866:BI5867"/>
    <mergeCell ref="BJ5866:BK5867"/>
    <mergeCell ref="BL5866:BN5867"/>
    <mergeCell ref="BP5866:BP5867"/>
    <mergeCell ref="AR5866:AS5867"/>
    <mergeCell ref="AT5866:AU5867"/>
    <mergeCell ref="AV5866:AW5867"/>
    <mergeCell ref="AX5866:AY5867"/>
    <mergeCell ref="AZ5866:BA5867"/>
    <mergeCell ref="BB5866:BC5867"/>
    <mergeCell ref="AF5866:AG5867"/>
    <mergeCell ref="AH5866:AI5867"/>
    <mergeCell ref="AJ5866:AK5867"/>
    <mergeCell ref="AL5866:AM5867"/>
    <mergeCell ref="AN5866:AO5867"/>
    <mergeCell ref="AP5866:AQ5867"/>
    <mergeCell ref="T5866:U5867"/>
    <mergeCell ref="V5866:W5867"/>
    <mergeCell ref="X5866:Y5867"/>
    <mergeCell ref="Z5866:AA5867"/>
    <mergeCell ref="AB5866:AC5867"/>
    <mergeCell ref="AD5866:AE5867"/>
    <mergeCell ref="H5866:I5867"/>
    <mergeCell ref="J5866:K5867"/>
    <mergeCell ref="L5866:M5867"/>
    <mergeCell ref="N5866:O5867"/>
    <mergeCell ref="P5866:Q5867"/>
    <mergeCell ref="R5866:S5867"/>
    <mergeCell ref="BO5864:BO5865"/>
    <mergeCell ref="BO5866:BO5867"/>
    <mergeCell ref="BJ5868:BK5869"/>
    <mergeCell ref="BL5868:BN5869"/>
    <mergeCell ref="BP5868:BP5869"/>
    <mergeCell ref="BQ5868:BQ5869"/>
    <mergeCell ref="C5869:D5869"/>
    <mergeCell ref="B5870:B5871"/>
    <mergeCell ref="C5870:D5870"/>
    <mergeCell ref="E5870:E5871"/>
    <mergeCell ref="F5870:F5871"/>
    <mergeCell ref="G5870:G5871"/>
    <mergeCell ref="AX5868:AY5869"/>
    <mergeCell ref="AZ5868:BA5869"/>
    <mergeCell ref="BB5868:BC5869"/>
    <mergeCell ref="BD5868:BE5869"/>
    <mergeCell ref="BF5868:BG5869"/>
    <mergeCell ref="BH5868:BI5869"/>
    <mergeCell ref="AL5868:AM5869"/>
    <mergeCell ref="AN5868:AO5869"/>
    <mergeCell ref="AP5868:AQ5869"/>
    <mergeCell ref="AR5868:AS5869"/>
    <mergeCell ref="AT5868:AU5869"/>
    <mergeCell ref="AV5868:AW5869"/>
    <mergeCell ref="Z5868:AA5869"/>
    <mergeCell ref="AB5868:AC5869"/>
    <mergeCell ref="AD5868:AE5869"/>
    <mergeCell ref="AF5868:AG5869"/>
    <mergeCell ref="AH5868:AI5869"/>
    <mergeCell ref="AJ5868:AK5869"/>
    <mergeCell ref="N5868:O5869"/>
    <mergeCell ref="P5868:Q5869"/>
    <mergeCell ref="R5868:S5869"/>
    <mergeCell ref="T5868:U5869"/>
    <mergeCell ref="V5868:W5869"/>
    <mergeCell ref="X5868:Y5869"/>
    <mergeCell ref="BQ5870:BQ5871"/>
    <mergeCell ref="C5871:D5871"/>
    <mergeCell ref="B5868:B5869"/>
    <mergeCell ref="C5868:D5868"/>
    <mergeCell ref="E5868:E5869"/>
    <mergeCell ref="F5868:F5869"/>
    <mergeCell ref="G5868:G5869"/>
    <mergeCell ref="H5868:I5869"/>
    <mergeCell ref="J5868:K5869"/>
    <mergeCell ref="L5868:M5869"/>
    <mergeCell ref="BD5870:BE5871"/>
    <mergeCell ref="BF5870:BG5871"/>
    <mergeCell ref="BH5870:BI5871"/>
    <mergeCell ref="BJ5870:BK5871"/>
    <mergeCell ref="BL5870:BN5871"/>
    <mergeCell ref="BP5870:BP5871"/>
    <mergeCell ref="AR5870:AS5871"/>
    <mergeCell ref="AT5870:AU5871"/>
    <mergeCell ref="AV5870:AW5871"/>
    <mergeCell ref="AX5870:AY5871"/>
    <mergeCell ref="AZ5870:BA5871"/>
    <mergeCell ref="BB5870:BC5871"/>
    <mergeCell ref="AF5870:AG5871"/>
    <mergeCell ref="AH5870:AI5871"/>
    <mergeCell ref="AJ5870:AK5871"/>
    <mergeCell ref="AL5870:AM5871"/>
    <mergeCell ref="AN5870:AO5871"/>
    <mergeCell ref="AP5870:AQ5871"/>
    <mergeCell ref="T5870:U5871"/>
    <mergeCell ref="V5870:W5871"/>
    <mergeCell ref="X5870:Y5871"/>
    <mergeCell ref="Z5870:AA5871"/>
    <mergeCell ref="AB5870:AC5871"/>
    <mergeCell ref="AD5870:AE5871"/>
    <mergeCell ref="H5870:I5871"/>
    <mergeCell ref="J5870:K5871"/>
    <mergeCell ref="L5870:M5871"/>
    <mergeCell ref="N5870:O5871"/>
    <mergeCell ref="P5870:Q5871"/>
    <mergeCell ref="R5870:S5871"/>
    <mergeCell ref="BO5870:BO5871"/>
    <mergeCell ref="BO5868:BO5869"/>
    <mergeCell ref="BJ5872:BK5873"/>
    <mergeCell ref="BL5872:BN5873"/>
    <mergeCell ref="BP5872:BP5873"/>
    <mergeCell ref="BQ5872:BQ5873"/>
    <mergeCell ref="C5873:D5873"/>
    <mergeCell ref="B5874:B5875"/>
    <mergeCell ref="C5874:D5874"/>
    <mergeCell ref="E5874:E5875"/>
    <mergeCell ref="F5874:F5875"/>
    <mergeCell ref="G5874:G5875"/>
    <mergeCell ref="AX5872:AY5873"/>
    <mergeCell ref="AZ5872:BA5873"/>
    <mergeCell ref="BB5872:BC5873"/>
    <mergeCell ref="BD5872:BE5873"/>
    <mergeCell ref="BF5872:BG5873"/>
    <mergeCell ref="BH5872:BI5873"/>
    <mergeCell ref="AL5872:AM5873"/>
    <mergeCell ref="AN5872:AO5873"/>
    <mergeCell ref="AP5872:AQ5873"/>
    <mergeCell ref="AR5872:AS5873"/>
    <mergeCell ref="AT5872:AU5873"/>
    <mergeCell ref="AV5872:AW5873"/>
    <mergeCell ref="Z5872:AA5873"/>
    <mergeCell ref="AB5872:AC5873"/>
    <mergeCell ref="AD5872:AE5873"/>
    <mergeCell ref="AF5872:AG5873"/>
    <mergeCell ref="AH5872:AI5873"/>
    <mergeCell ref="AJ5872:AK5873"/>
    <mergeCell ref="N5872:O5873"/>
    <mergeCell ref="P5872:Q5873"/>
    <mergeCell ref="R5872:S5873"/>
    <mergeCell ref="T5872:U5873"/>
    <mergeCell ref="V5872:W5873"/>
    <mergeCell ref="X5872:Y5873"/>
    <mergeCell ref="BQ5874:BQ5875"/>
    <mergeCell ref="C5875:D5875"/>
    <mergeCell ref="B5872:B5873"/>
    <mergeCell ref="C5872:D5872"/>
    <mergeCell ref="E5872:E5873"/>
    <mergeCell ref="F5872:F5873"/>
    <mergeCell ref="G5872:G5873"/>
    <mergeCell ref="H5872:I5873"/>
    <mergeCell ref="J5872:K5873"/>
    <mergeCell ref="L5872:M5873"/>
    <mergeCell ref="BD5874:BE5875"/>
    <mergeCell ref="BF5874:BG5875"/>
    <mergeCell ref="BH5874:BI5875"/>
    <mergeCell ref="BJ5874:BK5875"/>
    <mergeCell ref="BL5874:BN5875"/>
    <mergeCell ref="BP5874:BP5875"/>
    <mergeCell ref="AR5874:AS5875"/>
    <mergeCell ref="AT5874:AU5875"/>
    <mergeCell ref="AV5874:AW5875"/>
    <mergeCell ref="AX5874:AY5875"/>
    <mergeCell ref="AZ5874:BA5875"/>
    <mergeCell ref="BB5874:BC5875"/>
    <mergeCell ref="AF5874:AG5875"/>
    <mergeCell ref="AH5874:AI5875"/>
    <mergeCell ref="AJ5874:AK5875"/>
    <mergeCell ref="AL5874:AM5875"/>
    <mergeCell ref="AN5874:AO5875"/>
    <mergeCell ref="AP5874:AQ5875"/>
    <mergeCell ref="T5874:U5875"/>
    <mergeCell ref="V5874:W5875"/>
    <mergeCell ref="AD5874:AE5875"/>
    <mergeCell ref="H5874:I5875"/>
    <mergeCell ref="J5874:K5875"/>
    <mergeCell ref="L5874:M5875"/>
    <mergeCell ref="N5874:O5875"/>
    <mergeCell ref="P5874:Q5875"/>
    <mergeCell ref="R5874:S5875"/>
    <mergeCell ref="BJ5876:BK5877"/>
    <mergeCell ref="BL5876:BN5877"/>
    <mergeCell ref="BP5876:BP5877"/>
    <mergeCell ref="BQ5876:BQ5877"/>
    <mergeCell ref="C5877:D5877"/>
    <mergeCell ref="B5878:B5879"/>
    <mergeCell ref="C5878:D5878"/>
    <mergeCell ref="E5878:E5879"/>
    <mergeCell ref="F5878:F5879"/>
    <mergeCell ref="G5878:G5879"/>
    <mergeCell ref="AX5876:AY5877"/>
    <mergeCell ref="AZ5876:BA5877"/>
    <mergeCell ref="BB5876:BC5877"/>
    <mergeCell ref="BD5876:BE5877"/>
    <mergeCell ref="BF5876:BG5877"/>
    <mergeCell ref="BH5876:BI5877"/>
    <mergeCell ref="AL5876:AM5877"/>
    <mergeCell ref="AN5876:AO5877"/>
    <mergeCell ref="AP5876:AQ5877"/>
    <mergeCell ref="AR5876:AS5877"/>
    <mergeCell ref="AT5876:AU5877"/>
    <mergeCell ref="AV5876:AW5877"/>
    <mergeCell ref="Z5876:AA5877"/>
    <mergeCell ref="AB5876:AC5877"/>
    <mergeCell ref="AD5876:AE5877"/>
    <mergeCell ref="AF5876:AG5877"/>
    <mergeCell ref="AH5876:AI5877"/>
    <mergeCell ref="AJ5876:AK5877"/>
    <mergeCell ref="N5876:O5877"/>
    <mergeCell ref="P5876:Q5877"/>
    <mergeCell ref="R5876:S5877"/>
    <mergeCell ref="T5876:U5877"/>
    <mergeCell ref="V5876:W5877"/>
    <mergeCell ref="X5876:Y5877"/>
    <mergeCell ref="BQ5878:BQ5879"/>
    <mergeCell ref="C5879:D5879"/>
    <mergeCell ref="B5876:B5877"/>
    <mergeCell ref="C5876:D5876"/>
    <mergeCell ref="E5876:E5877"/>
    <mergeCell ref="F5876:F5877"/>
    <mergeCell ref="G5876:G5877"/>
    <mergeCell ref="H5876:I5877"/>
    <mergeCell ref="J5876:K5877"/>
    <mergeCell ref="L5876:M5877"/>
    <mergeCell ref="BD5878:BE5879"/>
    <mergeCell ref="BF5878:BG5879"/>
    <mergeCell ref="BH5878:BI5879"/>
    <mergeCell ref="BJ5878:BK5879"/>
    <mergeCell ref="BL5878:BN5879"/>
    <mergeCell ref="BP5878:BP5879"/>
    <mergeCell ref="AR5878:AS5879"/>
    <mergeCell ref="AT5878:AU5879"/>
    <mergeCell ref="AV5878:AW5879"/>
    <mergeCell ref="AX5878:AY5879"/>
    <mergeCell ref="H5878:I5879"/>
    <mergeCell ref="J5878:K5879"/>
    <mergeCell ref="L5878:M5879"/>
    <mergeCell ref="C5881:D5881"/>
    <mergeCell ref="B5882:B5883"/>
    <mergeCell ref="C5882:D5882"/>
    <mergeCell ref="E5882:E5883"/>
    <mergeCell ref="F5882:F5883"/>
    <mergeCell ref="G5882:G5883"/>
    <mergeCell ref="AX5880:AY5881"/>
    <mergeCell ref="AZ5880:BA5881"/>
    <mergeCell ref="BB5880:BC5881"/>
    <mergeCell ref="BD5880:BE5881"/>
    <mergeCell ref="BF5880:BG5881"/>
    <mergeCell ref="BH5880:BI5881"/>
    <mergeCell ref="AL5880:AM5881"/>
    <mergeCell ref="AN5880:AO5881"/>
    <mergeCell ref="AP5880:AQ5881"/>
    <mergeCell ref="AR5880:AS5881"/>
    <mergeCell ref="AT5880:AU5881"/>
    <mergeCell ref="AV5880:AW5881"/>
    <mergeCell ref="Z5880:AA5881"/>
    <mergeCell ref="AB5880:AC5881"/>
    <mergeCell ref="AD5880:AE5881"/>
    <mergeCell ref="AF5880:AG5881"/>
    <mergeCell ref="AH5880:AI5881"/>
    <mergeCell ref="AJ5880:AK5881"/>
    <mergeCell ref="N5880:O5881"/>
    <mergeCell ref="P5880:Q5881"/>
    <mergeCell ref="R5880:S5881"/>
    <mergeCell ref="T5880:U5881"/>
    <mergeCell ref="V5880:W5881"/>
    <mergeCell ref="X5880:Y5881"/>
    <mergeCell ref="BO5878:BO5879"/>
    <mergeCell ref="C5883:D5883"/>
    <mergeCell ref="B5880:B5881"/>
    <mergeCell ref="C5880:D5880"/>
    <mergeCell ref="E5880:E5881"/>
    <mergeCell ref="F5880:F5881"/>
    <mergeCell ref="G5880:G5881"/>
    <mergeCell ref="H5880:I5881"/>
    <mergeCell ref="J5880:K5881"/>
    <mergeCell ref="L5880:M5881"/>
    <mergeCell ref="B5884:B5885"/>
    <mergeCell ref="C5884:D5884"/>
    <mergeCell ref="E5884:E5885"/>
    <mergeCell ref="F5884:F5885"/>
    <mergeCell ref="G5884:G5885"/>
    <mergeCell ref="H5884:I5885"/>
    <mergeCell ref="J5884:K5885"/>
    <mergeCell ref="L5884:M5885"/>
    <mergeCell ref="BD5886:BE5887"/>
    <mergeCell ref="BF5886:BG5887"/>
    <mergeCell ref="BH5886:BI5887"/>
    <mergeCell ref="BJ5886:BK5887"/>
    <mergeCell ref="BL5886:BN5887"/>
    <mergeCell ref="BP5886:BP5887"/>
    <mergeCell ref="AR5886:AS5887"/>
    <mergeCell ref="AT5886:AU5887"/>
    <mergeCell ref="AV5886:AW5887"/>
    <mergeCell ref="AX5886:AY5887"/>
    <mergeCell ref="AZ5886:BA5887"/>
    <mergeCell ref="BB5886:BC5887"/>
    <mergeCell ref="AF5886:AG5887"/>
    <mergeCell ref="BD5882:BE5883"/>
    <mergeCell ref="BF5882:BG5883"/>
    <mergeCell ref="BH5882:BI5883"/>
    <mergeCell ref="BJ5882:BK5883"/>
    <mergeCell ref="BL5882:BN5883"/>
    <mergeCell ref="BP5882:BP5883"/>
    <mergeCell ref="AR5882:AS5883"/>
    <mergeCell ref="AT5882:AU5883"/>
    <mergeCell ref="AV5882:AW5883"/>
    <mergeCell ref="AX5882:AY5883"/>
    <mergeCell ref="AZ5882:BA5883"/>
    <mergeCell ref="BB5882:BC5883"/>
    <mergeCell ref="AF5882:AG5883"/>
    <mergeCell ref="AH5882:AI5883"/>
    <mergeCell ref="AJ5882:AK5883"/>
    <mergeCell ref="AL5882:AM5883"/>
    <mergeCell ref="AN5882:AO5883"/>
    <mergeCell ref="AP5882:AQ5883"/>
    <mergeCell ref="T5882:U5883"/>
    <mergeCell ref="V5882:W5883"/>
    <mergeCell ref="X5882:Y5883"/>
    <mergeCell ref="Z5882:AA5883"/>
    <mergeCell ref="AB5882:AC5883"/>
    <mergeCell ref="AD5882:AE5883"/>
    <mergeCell ref="H5882:I5883"/>
    <mergeCell ref="J5882:K5883"/>
    <mergeCell ref="L5882:M5883"/>
    <mergeCell ref="N5882:O5883"/>
    <mergeCell ref="P5882:Q5883"/>
    <mergeCell ref="R5882:S5883"/>
    <mergeCell ref="BO5882:BO5883"/>
    <mergeCell ref="BJ5884:BK5885"/>
    <mergeCell ref="BL5884:BN5885"/>
    <mergeCell ref="BP5884:BP5885"/>
    <mergeCell ref="AH5886:AI5887"/>
    <mergeCell ref="AJ5886:AK5887"/>
    <mergeCell ref="AL5886:AM5887"/>
    <mergeCell ref="AN5886:AO5887"/>
    <mergeCell ref="AP5886:AQ5887"/>
    <mergeCell ref="T5886:U5887"/>
    <mergeCell ref="V5886:W5887"/>
    <mergeCell ref="X5886:Y5887"/>
    <mergeCell ref="Z5886:AA5887"/>
    <mergeCell ref="BO5886:BO5887"/>
    <mergeCell ref="B5888:B5889"/>
    <mergeCell ref="C5888:D5888"/>
    <mergeCell ref="E5888:E5889"/>
    <mergeCell ref="F5888:F5889"/>
    <mergeCell ref="G5888:G5889"/>
    <mergeCell ref="H5888:I5889"/>
    <mergeCell ref="J5888:K5889"/>
    <mergeCell ref="L5888:M5889"/>
    <mergeCell ref="BO5888:BO5889"/>
    <mergeCell ref="BQ5888:BQ5889"/>
    <mergeCell ref="BL5890:BN5891"/>
    <mergeCell ref="BP5890:BP5891"/>
    <mergeCell ref="AR5890:AS5891"/>
    <mergeCell ref="AT5890:AU5891"/>
    <mergeCell ref="AV5890:AW5891"/>
    <mergeCell ref="AX5890:AY5891"/>
    <mergeCell ref="AZ5890:BA5891"/>
    <mergeCell ref="BB5890:BC5891"/>
    <mergeCell ref="AF5890:AG5891"/>
    <mergeCell ref="AH5890:AI5891"/>
    <mergeCell ref="AJ5890:AK5891"/>
    <mergeCell ref="AL5890:AM5891"/>
    <mergeCell ref="AN5890:AO5891"/>
    <mergeCell ref="AP5890:AQ5891"/>
    <mergeCell ref="T5890:U5891"/>
    <mergeCell ref="V5890:W5891"/>
    <mergeCell ref="X5890:Y5891"/>
    <mergeCell ref="Z5890:AA5891"/>
    <mergeCell ref="AB5890:AC5891"/>
    <mergeCell ref="AD5890:AE5891"/>
    <mergeCell ref="H5890:I5891"/>
    <mergeCell ref="J5890:K5891"/>
    <mergeCell ref="B5886:B5887"/>
    <mergeCell ref="C5886:D5886"/>
    <mergeCell ref="E5886:E5887"/>
    <mergeCell ref="F5886:F5887"/>
    <mergeCell ref="G5886:G5887"/>
    <mergeCell ref="BQ5886:BQ5887"/>
    <mergeCell ref="C5887:D5887"/>
    <mergeCell ref="BP5896:BQ5896"/>
    <mergeCell ref="BQ5892:BQ5893"/>
    <mergeCell ref="AO5899:AQ5899"/>
    <mergeCell ref="AS5899:AU5899"/>
    <mergeCell ref="AZ5899:BD5899"/>
    <mergeCell ref="BE5899:BG5899"/>
    <mergeCell ref="BI5899:BK5899"/>
    <mergeCell ref="L5894:M5895"/>
    <mergeCell ref="N5894:O5895"/>
    <mergeCell ref="P5894:Q5895"/>
    <mergeCell ref="R5894:S5895"/>
    <mergeCell ref="L5890:M5891"/>
    <mergeCell ref="N5890:O5891"/>
    <mergeCell ref="P5890:Q5891"/>
    <mergeCell ref="R5890:S5891"/>
    <mergeCell ref="B5890:B5891"/>
    <mergeCell ref="BQ5890:BQ5891"/>
    <mergeCell ref="AB5886:AC5887"/>
    <mergeCell ref="AD5886:AE5887"/>
    <mergeCell ref="H5886:I5887"/>
    <mergeCell ref="J5886:K5887"/>
    <mergeCell ref="L5886:M5887"/>
    <mergeCell ref="N5886:O5887"/>
    <mergeCell ref="P5886:Q5887"/>
    <mergeCell ref="R5886:S5887"/>
    <mergeCell ref="BJ5888:BK5889"/>
    <mergeCell ref="BL5888:BN5889"/>
    <mergeCell ref="BP5888:BP5889"/>
    <mergeCell ref="BA5900:BN5900"/>
    <mergeCell ref="S5899:U5899"/>
    <mergeCell ref="W5899:Y5899"/>
    <mergeCell ref="Z5899:AC5899"/>
    <mergeCell ref="AD5899:AF5899"/>
    <mergeCell ref="AH5899:AJ5899"/>
    <mergeCell ref="AK5899:AN5899"/>
    <mergeCell ref="AO5897:AQ5897"/>
    <mergeCell ref="AS5897:AU5897"/>
    <mergeCell ref="AZ5897:BD5897"/>
    <mergeCell ref="BE5897:BG5897"/>
    <mergeCell ref="BI5897:BK5897"/>
    <mergeCell ref="C5889:D5889"/>
    <mergeCell ref="C5890:D5890"/>
    <mergeCell ref="E5890:E5891"/>
    <mergeCell ref="F5890:F5891"/>
    <mergeCell ref="G5890:G5891"/>
    <mergeCell ref="AX5888:AY5889"/>
    <mergeCell ref="AZ5888:BA5889"/>
    <mergeCell ref="BB5888:BC5889"/>
    <mergeCell ref="BD5888:BE5889"/>
    <mergeCell ref="BF5888:BG5889"/>
    <mergeCell ref="BH5888:BI5889"/>
    <mergeCell ref="AL5888:AM5889"/>
    <mergeCell ref="AN5888:AO5889"/>
    <mergeCell ref="AP5888:AQ5889"/>
    <mergeCell ref="AR5888:AS5889"/>
    <mergeCell ref="AT5888:AU5889"/>
    <mergeCell ref="AV5888:AW5889"/>
    <mergeCell ref="Z5888:AA5889"/>
    <mergeCell ref="AB5888:AC5889"/>
    <mergeCell ref="AD5888:AE5889"/>
    <mergeCell ref="AF5888:AG5889"/>
    <mergeCell ref="AH5888:AI5889"/>
    <mergeCell ref="AJ5888:AK5889"/>
    <mergeCell ref="N5888:O5889"/>
    <mergeCell ref="BL5892:BN5893"/>
    <mergeCell ref="BP5892:BP5893"/>
    <mergeCell ref="AR5892:AS5893"/>
    <mergeCell ref="AT5892:AU5893"/>
    <mergeCell ref="AV5892:AW5893"/>
    <mergeCell ref="AX5892:AY5893"/>
    <mergeCell ref="AZ5892:BA5893"/>
    <mergeCell ref="BB5892:BC5893"/>
    <mergeCell ref="AF5892:AG5893"/>
    <mergeCell ref="AH5892:AI5893"/>
    <mergeCell ref="AJ5892:AK5893"/>
    <mergeCell ref="AL5892:AM5893"/>
    <mergeCell ref="AN5892:AO5893"/>
    <mergeCell ref="AP5892:AQ5893"/>
    <mergeCell ref="T5892:U5893"/>
    <mergeCell ref="V5892:W5893"/>
    <mergeCell ref="X5892:Y5893"/>
    <mergeCell ref="Z5892:AA5893"/>
    <mergeCell ref="AB5892:AC5893"/>
    <mergeCell ref="AD5892:AE5893"/>
    <mergeCell ref="B5892:C5893"/>
    <mergeCell ref="D5892:E5893"/>
    <mergeCell ref="H5892:I5893"/>
    <mergeCell ref="J5892:K5893"/>
    <mergeCell ref="L5892:M5893"/>
    <mergeCell ref="N5892:O5893"/>
    <mergeCell ref="P5892:Q5893"/>
    <mergeCell ref="R5892:S5893"/>
    <mergeCell ref="BD5894:BE5895"/>
    <mergeCell ref="BF5894:BG5895"/>
    <mergeCell ref="BH5894:BI5895"/>
    <mergeCell ref="BJ5894:BK5895"/>
    <mergeCell ref="BL5894:BN5895"/>
    <mergeCell ref="BO5894:BO5895"/>
    <mergeCell ref="AR47:AS48"/>
    <mergeCell ref="AZ47:BA48"/>
    <mergeCell ref="AT47:AU48"/>
    <mergeCell ref="AV47:AW48"/>
    <mergeCell ref="AX47:AY48"/>
    <mergeCell ref="X47:Y48"/>
    <mergeCell ref="Z47:AA48"/>
    <mergeCell ref="AB47:AC48"/>
    <mergeCell ref="AD47:AE48"/>
    <mergeCell ref="AF47:AG48"/>
    <mergeCell ref="AH47:AI48"/>
    <mergeCell ref="L47:M48"/>
    <mergeCell ref="N47:O48"/>
    <mergeCell ref="P47:Q48"/>
    <mergeCell ref="B5899:C5899"/>
    <mergeCell ref="H5899:J5899"/>
    <mergeCell ref="L5899:N5899"/>
    <mergeCell ref="O5899:R5899"/>
    <mergeCell ref="S5897:U5897"/>
    <mergeCell ref="W5897:Y5897"/>
    <mergeCell ref="Z5897:AC5897"/>
    <mergeCell ref="AD5897:AF5897"/>
    <mergeCell ref="AH5897:AJ5897"/>
    <mergeCell ref="AK5897:AN5897"/>
    <mergeCell ref="B5897:C5897"/>
    <mergeCell ref="H5897:J5897"/>
    <mergeCell ref="L5897:N5897"/>
    <mergeCell ref="O5897:R5897"/>
    <mergeCell ref="B5894:C5894"/>
    <mergeCell ref="BD5892:BE5893"/>
    <mergeCell ref="BF5892:BG5893"/>
    <mergeCell ref="BH5892:BI5893"/>
    <mergeCell ref="BJ5892:BK5893"/>
    <mergeCell ref="P5888:Q5889"/>
    <mergeCell ref="R5888:S5889"/>
    <mergeCell ref="T5888:U5889"/>
    <mergeCell ref="V5888:W5889"/>
    <mergeCell ref="X5888:Y5889"/>
    <mergeCell ref="C5891:D5891"/>
    <mergeCell ref="C5885:D5885"/>
    <mergeCell ref="AX5884:AY5885"/>
    <mergeCell ref="AZ5884:BA5885"/>
    <mergeCell ref="BB5884:BC5885"/>
    <mergeCell ref="BD5884:BE5885"/>
    <mergeCell ref="BF5884:BG5885"/>
    <mergeCell ref="BH5884:BI5885"/>
    <mergeCell ref="AL5884:AM5885"/>
    <mergeCell ref="AN5884:AO5885"/>
    <mergeCell ref="AP5884:AQ5885"/>
    <mergeCell ref="AR5884:AS5885"/>
    <mergeCell ref="AT5884:AU5885"/>
    <mergeCell ref="AV5884:AW5885"/>
    <mergeCell ref="Z5884:AA5885"/>
    <mergeCell ref="AB5884:AC5885"/>
    <mergeCell ref="AD5884:AE5885"/>
    <mergeCell ref="AF5884:AG5885"/>
    <mergeCell ref="AH5884:AI5885"/>
    <mergeCell ref="AJ5884:AK5885"/>
    <mergeCell ref="N5884:O5885"/>
    <mergeCell ref="P5884:Q5885"/>
    <mergeCell ref="R5884:S5885"/>
    <mergeCell ref="T5884:U5885"/>
    <mergeCell ref="V5884:W5885"/>
    <mergeCell ref="X5884:Y5885"/>
    <mergeCell ref="AN72:AO73"/>
    <mergeCell ref="AP72:AQ73"/>
    <mergeCell ref="T74:U75"/>
    <mergeCell ref="V74:W75"/>
    <mergeCell ref="X74:Y75"/>
    <mergeCell ref="Z74:AA75"/>
    <mergeCell ref="R74:S75"/>
    <mergeCell ref="X102:Y103"/>
    <mergeCell ref="Z102:AA103"/>
    <mergeCell ref="R102:S103"/>
    <mergeCell ref="AR108:AS109"/>
    <mergeCell ref="AT108:AU109"/>
    <mergeCell ref="AV108:AW109"/>
    <mergeCell ref="AV110:AW111"/>
    <mergeCell ref="BP55:BQ55"/>
    <mergeCell ref="BR55:BS55"/>
    <mergeCell ref="BO9:BO10"/>
    <mergeCell ref="H53:I54"/>
    <mergeCell ref="J53:K54"/>
    <mergeCell ref="L53:M54"/>
    <mergeCell ref="N53:O54"/>
    <mergeCell ref="P53:Q54"/>
    <mergeCell ref="R53:S54"/>
    <mergeCell ref="T53:U54"/>
    <mergeCell ref="V53:W54"/>
    <mergeCell ref="X53:Y54"/>
    <mergeCell ref="Z53:AA54"/>
    <mergeCell ref="AB53:AC54"/>
    <mergeCell ref="AD53:AE54"/>
    <mergeCell ref="AF53:AG54"/>
    <mergeCell ref="AH53:AI54"/>
    <mergeCell ref="AJ53:AK54"/>
    <mergeCell ref="AL53:AM54"/>
    <mergeCell ref="AN53:AO54"/>
    <mergeCell ref="AP53:AQ54"/>
    <mergeCell ref="AR53:AS54"/>
    <mergeCell ref="AT53:AU54"/>
    <mergeCell ref="AV53:AW54"/>
    <mergeCell ref="AX53:AY54"/>
    <mergeCell ref="AZ53:BA54"/>
    <mergeCell ref="BB53:BC54"/>
    <mergeCell ref="BD53:BE54"/>
    <mergeCell ref="BF53:BG54"/>
    <mergeCell ref="BH53:BI54"/>
    <mergeCell ref="BJ53:BK54"/>
    <mergeCell ref="BL53:BN54"/>
    <mergeCell ref="BO53:BO54"/>
    <mergeCell ref="BO11:BO12"/>
    <mergeCell ref="BF51:BG52"/>
    <mergeCell ref="BH51:BI52"/>
    <mergeCell ref="BJ51:BK52"/>
    <mergeCell ref="BL51:BN52"/>
    <mergeCell ref="BJ49:BK50"/>
    <mergeCell ref="BL49:BN50"/>
    <mergeCell ref="BB47:BC48"/>
    <mergeCell ref="BD47:BE48"/>
    <mergeCell ref="BF47:BG48"/>
    <mergeCell ref="BH47:BI48"/>
    <mergeCell ref="BJ47:BK48"/>
    <mergeCell ref="BL47:BN48"/>
    <mergeCell ref="AJ47:AK48"/>
    <mergeCell ref="AL47:AM48"/>
    <mergeCell ref="AN47:AO48"/>
    <mergeCell ref="AP47:AQ48"/>
    <mergeCell ref="R257:S258"/>
    <mergeCell ref="P257:Q258"/>
    <mergeCell ref="BF259:BG260"/>
    <mergeCell ref="BD259:BE260"/>
    <mergeCell ref="R261:S262"/>
    <mergeCell ref="P261:Q262"/>
    <mergeCell ref="BF263:BG264"/>
    <mergeCell ref="BD263:BE264"/>
    <mergeCell ref="R265:S266"/>
    <mergeCell ref="P265:Q266"/>
    <mergeCell ref="R271:S272"/>
    <mergeCell ref="P271:Q272"/>
    <mergeCell ref="R275:S276"/>
    <mergeCell ref="P275:Q276"/>
    <mergeCell ref="BO68:BO69"/>
    <mergeCell ref="BO70:BO71"/>
    <mergeCell ref="BO112:BO113"/>
    <mergeCell ref="BP114:BQ114"/>
    <mergeCell ref="BR114:BS114"/>
    <mergeCell ref="H112:I113"/>
    <mergeCell ref="J112:K113"/>
    <mergeCell ref="L112:M113"/>
    <mergeCell ref="N112:O113"/>
    <mergeCell ref="P112:Q113"/>
    <mergeCell ref="R112:S113"/>
    <mergeCell ref="T112:U113"/>
    <mergeCell ref="V112:W113"/>
    <mergeCell ref="X112:Y113"/>
    <mergeCell ref="Z112:AA113"/>
    <mergeCell ref="AB112:AC113"/>
    <mergeCell ref="AD112:AE113"/>
    <mergeCell ref="AF112:AG113"/>
    <mergeCell ref="AH112:AI113"/>
    <mergeCell ref="AJ112:AK113"/>
    <mergeCell ref="AL112:AM113"/>
    <mergeCell ref="AN112:AO113"/>
    <mergeCell ref="AP112:AQ113"/>
    <mergeCell ref="AR112:AS113"/>
    <mergeCell ref="AT112:AU113"/>
    <mergeCell ref="AV112:AW113"/>
    <mergeCell ref="AX112:AY113"/>
    <mergeCell ref="AZ112:BA113"/>
    <mergeCell ref="BB112:BC113"/>
    <mergeCell ref="BD112:BE113"/>
    <mergeCell ref="BF112:BG113"/>
    <mergeCell ref="BH112:BI113"/>
    <mergeCell ref="BJ112:BK113"/>
    <mergeCell ref="BL112:BN113"/>
    <mergeCell ref="AV70:AW71"/>
    <mergeCell ref="AX70:AY71"/>
    <mergeCell ref="AB70:AC71"/>
    <mergeCell ref="AD70:AE71"/>
    <mergeCell ref="AF70:AG71"/>
    <mergeCell ref="T72:U73"/>
    <mergeCell ref="V72:W73"/>
    <mergeCell ref="X72:Y73"/>
    <mergeCell ref="Z72:AA73"/>
    <mergeCell ref="N72:O73"/>
    <mergeCell ref="P72:Q73"/>
    <mergeCell ref="R72:S73"/>
    <mergeCell ref="AR72:AS73"/>
    <mergeCell ref="AT72:AU73"/>
    <mergeCell ref="AV72:AW73"/>
    <mergeCell ref="AX72:AY73"/>
    <mergeCell ref="F251:F252"/>
    <mergeCell ref="E251:E252"/>
    <mergeCell ref="C251:D251"/>
    <mergeCell ref="N257:O258"/>
    <mergeCell ref="L257:M258"/>
    <mergeCell ref="J257:K258"/>
    <mergeCell ref="H257:I258"/>
    <mergeCell ref="AD257:AE258"/>
    <mergeCell ref="AB257:AC258"/>
    <mergeCell ref="Z257:AA258"/>
    <mergeCell ref="X257:Y258"/>
    <mergeCell ref="V257:W258"/>
    <mergeCell ref="T257:U258"/>
    <mergeCell ref="AP257:AQ258"/>
    <mergeCell ref="BP277:BP278"/>
    <mergeCell ref="BR173:BS173"/>
    <mergeCell ref="D230:E231"/>
    <mergeCell ref="H230:I231"/>
    <mergeCell ref="J230:K231"/>
    <mergeCell ref="L230:M231"/>
    <mergeCell ref="N230:O231"/>
    <mergeCell ref="P230:Q231"/>
    <mergeCell ref="R230:S231"/>
    <mergeCell ref="T230:U231"/>
    <mergeCell ref="V230:W231"/>
    <mergeCell ref="X230:Y231"/>
    <mergeCell ref="Z230:AA231"/>
    <mergeCell ref="AB230:AC231"/>
    <mergeCell ref="AD230:AE231"/>
    <mergeCell ref="AF230:AG231"/>
    <mergeCell ref="AH230:AI231"/>
    <mergeCell ref="AJ230:AK231"/>
    <mergeCell ref="AL230:AM231"/>
    <mergeCell ref="AN230:AO231"/>
    <mergeCell ref="AP230:AQ231"/>
    <mergeCell ref="AR230:AS231"/>
    <mergeCell ref="AT230:AU231"/>
    <mergeCell ref="AV230:AW231"/>
    <mergeCell ref="AX230:AY231"/>
    <mergeCell ref="AZ230:BA231"/>
    <mergeCell ref="BB230:BC231"/>
    <mergeCell ref="BD230:BE231"/>
    <mergeCell ref="BF230:BG231"/>
    <mergeCell ref="BH230:BI231"/>
    <mergeCell ref="BJ230:BK231"/>
    <mergeCell ref="BL230:BN231"/>
    <mergeCell ref="BO230:BO231"/>
    <mergeCell ref="AE181:AK181"/>
    <mergeCell ref="E181:AC181"/>
    <mergeCell ref="B179:BN179"/>
    <mergeCell ref="T188:U189"/>
    <mergeCell ref="AI183:AZ183"/>
    <mergeCell ref="BF186:BK186"/>
    <mergeCell ref="BR232:BS232"/>
    <mergeCell ref="BO245:BO246"/>
    <mergeCell ref="AL240:BM240"/>
    <mergeCell ref="BA242:BC242"/>
    <mergeCell ref="AI242:AZ242"/>
    <mergeCell ref="AX246:AY246"/>
    <mergeCell ref="AV246:AW246"/>
    <mergeCell ref="AE240:AK240"/>
    <mergeCell ref="AT246:AU246"/>
    <mergeCell ref="AR246:AS246"/>
    <mergeCell ref="BL245:BN246"/>
    <mergeCell ref="D289:E290"/>
    <mergeCell ref="H289:I290"/>
    <mergeCell ref="J289:K290"/>
    <mergeCell ref="L289:M290"/>
    <mergeCell ref="N289:O290"/>
    <mergeCell ref="P289:Q290"/>
    <mergeCell ref="R289:S290"/>
    <mergeCell ref="T289:U290"/>
    <mergeCell ref="V289:W290"/>
    <mergeCell ref="X289:Y290"/>
    <mergeCell ref="Z289:AA290"/>
    <mergeCell ref="AB289:AC290"/>
    <mergeCell ref="AD289:AE290"/>
    <mergeCell ref="AF289:AG290"/>
    <mergeCell ref="AH289:AI290"/>
    <mergeCell ref="AJ289:AK290"/>
    <mergeCell ref="AL289:AM290"/>
    <mergeCell ref="AN289:AO290"/>
    <mergeCell ref="AP289:AQ290"/>
    <mergeCell ref="AR289:AS290"/>
    <mergeCell ref="AT289:AU290"/>
    <mergeCell ref="AV289:AW290"/>
    <mergeCell ref="AX289:AY290"/>
    <mergeCell ref="AZ289:BA290"/>
    <mergeCell ref="BB289:BC290"/>
    <mergeCell ref="BD289:BE290"/>
    <mergeCell ref="BF289:BG290"/>
    <mergeCell ref="BH289:BI290"/>
    <mergeCell ref="BJ289:BK290"/>
    <mergeCell ref="BL289:BN290"/>
    <mergeCell ref="C301:D301"/>
    <mergeCell ref="AE301:AH301"/>
    <mergeCell ref="R279:S280"/>
    <mergeCell ref="P279:Q280"/>
    <mergeCell ref="R283:S284"/>
    <mergeCell ref="P283:Q284"/>
    <mergeCell ref="V287:W288"/>
    <mergeCell ref="T287:U288"/>
    <mergeCell ref="R287:S288"/>
    <mergeCell ref="P287:Q288"/>
    <mergeCell ref="T279:U280"/>
    <mergeCell ref="AP279:AQ280"/>
    <mergeCell ref="AN279:AO280"/>
    <mergeCell ref="AL279:AM280"/>
    <mergeCell ref="AJ279:AK280"/>
    <mergeCell ref="AH279:AI280"/>
    <mergeCell ref="AF279:AG280"/>
    <mergeCell ref="BB279:BC280"/>
    <mergeCell ref="AZ279:BA280"/>
    <mergeCell ref="AX279:AY280"/>
    <mergeCell ref="AV279:AW280"/>
    <mergeCell ref="AT279:AU280"/>
    <mergeCell ref="AR279:AS280"/>
    <mergeCell ref="BJ283:BK284"/>
    <mergeCell ref="BH283:BI284"/>
    <mergeCell ref="BF283:BG284"/>
    <mergeCell ref="BD283:BE284"/>
    <mergeCell ref="R285:S286"/>
    <mergeCell ref="P285:Q286"/>
    <mergeCell ref="N285:O286"/>
    <mergeCell ref="L285:M286"/>
    <mergeCell ref="J285:K286"/>
    <mergeCell ref="H285:I286"/>
    <mergeCell ref="AD285:AE286"/>
    <mergeCell ref="B304:B305"/>
    <mergeCell ref="J305:K305"/>
    <mergeCell ref="N305:O305"/>
    <mergeCell ref="L305:M305"/>
    <mergeCell ref="J304:O304"/>
    <mergeCell ref="BF304:BK304"/>
    <mergeCell ref="AZ304:BE304"/>
    <mergeCell ref="AT304:AY304"/>
    <mergeCell ref="AN304:AS304"/>
    <mergeCell ref="AD348:AE349"/>
    <mergeCell ref="AF348:AG349"/>
    <mergeCell ref="AH348:AI349"/>
    <mergeCell ref="AJ348:AK349"/>
    <mergeCell ref="AL348:AM349"/>
    <mergeCell ref="AN348:AO349"/>
    <mergeCell ref="AP348:AQ349"/>
    <mergeCell ref="AR348:AS349"/>
    <mergeCell ref="AT348:AU349"/>
    <mergeCell ref="AV348:AW349"/>
    <mergeCell ref="AX348:AY349"/>
    <mergeCell ref="AZ348:BA349"/>
    <mergeCell ref="BB348:BC349"/>
    <mergeCell ref="BD348:BE349"/>
    <mergeCell ref="BF348:BG349"/>
    <mergeCell ref="BH348:BI349"/>
    <mergeCell ref="BJ348:BK349"/>
    <mergeCell ref="BL348:BN349"/>
    <mergeCell ref="BO348:BO349"/>
    <mergeCell ref="R424:S425"/>
    <mergeCell ref="E417:AC417"/>
    <mergeCell ref="B415:BN415"/>
    <mergeCell ref="G422:G423"/>
    <mergeCell ref="F422:F423"/>
    <mergeCell ref="BA413:BN413"/>
    <mergeCell ref="BI412:BK412"/>
    <mergeCell ref="BE412:BG412"/>
    <mergeCell ref="AZ412:BD412"/>
    <mergeCell ref="AS412:AU412"/>
    <mergeCell ref="AO412:AQ412"/>
    <mergeCell ref="H424:I425"/>
    <mergeCell ref="AD424:AE425"/>
    <mergeCell ref="AB424:AC425"/>
    <mergeCell ref="Z424:AA425"/>
    <mergeCell ref="AK410:AN410"/>
    <mergeCell ref="AH410:AJ410"/>
    <mergeCell ref="AD410:AF410"/>
    <mergeCell ref="Z410:AC410"/>
    <mergeCell ref="B410:C410"/>
    <mergeCell ref="B412:C412"/>
    <mergeCell ref="BI410:BK410"/>
    <mergeCell ref="BE410:BG410"/>
    <mergeCell ref="AZ410:BD410"/>
    <mergeCell ref="AS410:AU410"/>
    <mergeCell ref="AO410:AQ410"/>
    <mergeCell ref="V424:W425"/>
    <mergeCell ref="T424:U425"/>
    <mergeCell ref="AP424:AQ425"/>
    <mergeCell ref="AN424:AO425"/>
    <mergeCell ref="AL424:AM425"/>
    <mergeCell ref="AJ424:AK425"/>
    <mergeCell ref="AH424:AI425"/>
    <mergeCell ref="AF424:AG425"/>
    <mergeCell ref="G322:G323"/>
    <mergeCell ref="G324:G325"/>
    <mergeCell ref="D407:E408"/>
    <mergeCell ref="T407:U408"/>
    <mergeCell ref="V407:W408"/>
    <mergeCell ref="X407:Y408"/>
    <mergeCell ref="Z407:AA408"/>
    <mergeCell ref="AB407:AC408"/>
    <mergeCell ref="AD407:AE408"/>
    <mergeCell ref="AF407:AG408"/>
    <mergeCell ref="AH407:AI408"/>
    <mergeCell ref="AJ407:AK408"/>
    <mergeCell ref="AL407:AM408"/>
    <mergeCell ref="AN407:AO408"/>
    <mergeCell ref="AP407:AQ408"/>
    <mergeCell ref="AR407:AS408"/>
    <mergeCell ref="AT407:AU408"/>
    <mergeCell ref="AV407:AW408"/>
    <mergeCell ref="AX407:AY408"/>
    <mergeCell ref="AZ407:BA408"/>
    <mergeCell ref="BB407:BC408"/>
    <mergeCell ref="BD407:BE408"/>
    <mergeCell ref="BF407:BG408"/>
    <mergeCell ref="BH407:BI408"/>
    <mergeCell ref="BJ407:BK408"/>
    <mergeCell ref="BL407:BN408"/>
    <mergeCell ref="BO407:BO408"/>
    <mergeCell ref="BO424:BO425"/>
    <mergeCell ref="BD424:BE425"/>
    <mergeCell ref="BR527:BS527"/>
    <mergeCell ref="BQ452:BQ453"/>
    <mergeCell ref="BP454:BP455"/>
    <mergeCell ref="BQ454:BQ455"/>
    <mergeCell ref="BP456:BP457"/>
    <mergeCell ref="BQ456:BQ457"/>
    <mergeCell ref="BL487:BN488"/>
    <mergeCell ref="BF485:BG486"/>
    <mergeCell ref="BD485:BE486"/>
    <mergeCell ref="BJ499:BK500"/>
    <mergeCell ref="BH499:BI500"/>
    <mergeCell ref="BH515:BI516"/>
    <mergeCell ref="BF515:BG516"/>
    <mergeCell ref="BD515:BE516"/>
    <mergeCell ref="BJ519:BK520"/>
    <mergeCell ref="BO483:BO484"/>
    <mergeCell ref="BL525:BN526"/>
    <mergeCell ref="BO525:BO526"/>
    <mergeCell ref="BP468:BQ468"/>
    <mergeCell ref="BP440:BP441"/>
    <mergeCell ref="BQ440:BQ441"/>
    <mergeCell ref="BP442:BP443"/>
    <mergeCell ref="BQ442:BQ443"/>
    <mergeCell ref="BP444:BP445"/>
    <mergeCell ref="BQ444:BQ445"/>
    <mergeCell ref="BP426:BP427"/>
    <mergeCell ref="BQ426:BQ427"/>
    <mergeCell ref="BP428:BP429"/>
    <mergeCell ref="BJ430:BK431"/>
    <mergeCell ref="BL446:BN447"/>
    <mergeCell ref="BF432:BG433"/>
    <mergeCell ref="BO436:BO437"/>
    <mergeCell ref="BO438:BO439"/>
    <mergeCell ref="BO440:BO441"/>
    <mergeCell ref="BH430:BI431"/>
    <mergeCell ref="BF430:BG431"/>
    <mergeCell ref="H407:I408"/>
    <mergeCell ref="BF643:BG644"/>
    <mergeCell ref="BH643:BI644"/>
    <mergeCell ref="BJ643:BK644"/>
    <mergeCell ref="BL643:BN644"/>
    <mergeCell ref="BO643:BO644"/>
    <mergeCell ref="BO599:BO600"/>
    <mergeCell ref="BO603:BO604"/>
    <mergeCell ref="BO605:BO606"/>
    <mergeCell ref="BO607:BO608"/>
    <mergeCell ref="BO609:BO610"/>
    <mergeCell ref="BO611:BO612"/>
    <mergeCell ref="BP627:BP628"/>
    <mergeCell ref="BQ627:BQ628"/>
    <mergeCell ref="BP629:BP630"/>
    <mergeCell ref="BQ629:BQ630"/>
    <mergeCell ref="BP631:BP632"/>
    <mergeCell ref="BQ631:BQ632"/>
    <mergeCell ref="BP621:BP622"/>
    <mergeCell ref="BQ621:BQ622"/>
    <mergeCell ref="BP623:BP624"/>
    <mergeCell ref="BQ623:BQ624"/>
    <mergeCell ref="BP625:BP626"/>
    <mergeCell ref="BQ625:BQ626"/>
    <mergeCell ref="BP615:BP616"/>
    <mergeCell ref="BQ615:BQ616"/>
    <mergeCell ref="BP617:BP618"/>
    <mergeCell ref="BQ617:BQ618"/>
    <mergeCell ref="BP619:BP620"/>
    <mergeCell ref="BQ619:BQ620"/>
    <mergeCell ref="BP609:BP610"/>
    <mergeCell ref="BQ609:BQ610"/>
    <mergeCell ref="BP611:BP612"/>
    <mergeCell ref="BQ611:BQ612"/>
    <mergeCell ref="BP613:BP614"/>
    <mergeCell ref="BO601:BO602"/>
    <mergeCell ref="BP599:BP600"/>
    <mergeCell ref="BQ599:BQ600"/>
    <mergeCell ref="BH639:BI640"/>
    <mergeCell ref="BF639:BG640"/>
    <mergeCell ref="BO621:BO622"/>
    <mergeCell ref="BO623:BO624"/>
    <mergeCell ref="BO625:BO626"/>
    <mergeCell ref="BO627:BO628"/>
    <mergeCell ref="BO629:BO630"/>
    <mergeCell ref="BO631:BO632"/>
    <mergeCell ref="BO633:BO634"/>
    <mergeCell ref="BF611:BG612"/>
    <mergeCell ref="BD611:BE612"/>
    <mergeCell ref="BO544:BO545"/>
    <mergeCell ref="BO546:BO547"/>
    <mergeCell ref="BO548:BO549"/>
    <mergeCell ref="BO550:BO551"/>
    <mergeCell ref="BO552:BO553"/>
    <mergeCell ref="BO554:BO555"/>
    <mergeCell ref="BO556:BO557"/>
    <mergeCell ref="BO558:BO559"/>
    <mergeCell ref="BO560:BO561"/>
    <mergeCell ref="BO562:BO563"/>
    <mergeCell ref="BO564:BO565"/>
    <mergeCell ref="BO566:BO567"/>
    <mergeCell ref="BO568:BO569"/>
    <mergeCell ref="BD596:BM596"/>
    <mergeCell ref="BJ600:BK600"/>
    <mergeCell ref="BQ570:BQ571"/>
    <mergeCell ref="BP560:BP561"/>
    <mergeCell ref="BO127:BO128"/>
    <mergeCell ref="BO129:BO130"/>
    <mergeCell ref="BO188:BO189"/>
    <mergeCell ref="BO186:BO187"/>
    <mergeCell ref="BO171:BO172"/>
    <mergeCell ref="BO194:BO195"/>
    <mergeCell ref="BO198:BO199"/>
    <mergeCell ref="BO306:BO307"/>
    <mergeCell ref="BO304:BO305"/>
    <mergeCell ref="BR291:BS291"/>
    <mergeCell ref="BP287:BP288"/>
    <mergeCell ref="BQ287:BQ288"/>
    <mergeCell ref="BO289:BO290"/>
    <mergeCell ref="BR350:BS350"/>
    <mergeCell ref="BO363:BO364"/>
    <mergeCell ref="BQ572:BQ573"/>
    <mergeCell ref="BP574:BP575"/>
    <mergeCell ref="BQ574:BQ575"/>
    <mergeCell ref="BP576:BP577"/>
    <mergeCell ref="BA590:BN590"/>
    <mergeCell ref="BI589:BK589"/>
    <mergeCell ref="BE589:BG589"/>
    <mergeCell ref="AZ589:BD589"/>
    <mergeCell ref="BO365:BO366"/>
    <mergeCell ref="BP405:BP406"/>
    <mergeCell ref="BQ405:BQ406"/>
    <mergeCell ref="BD301:BM301"/>
    <mergeCell ref="BA301:BC301"/>
    <mergeCell ref="AI301:AZ301"/>
    <mergeCell ref="BO247:BO248"/>
    <mergeCell ref="BB251:BC252"/>
    <mergeCell ref="AZ251:BA252"/>
    <mergeCell ref="AX251:AY252"/>
    <mergeCell ref="AV251:AW252"/>
    <mergeCell ref="AT251:AU252"/>
    <mergeCell ref="AR251:AS252"/>
    <mergeCell ref="BF424:BG425"/>
    <mergeCell ref="BQ564:BQ565"/>
    <mergeCell ref="BO584:BO585"/>
    <mergeCell ref="BF446:BG447"/>
    <mergeCell ref="BP554:BP555"/>
    <mergeCell ref="BQ554:BQ555"/>
    <mergeCell ref="BP556:BP557"/>
    <mergeCell ref="BQ556:BQ557"/>
    <mergeCell ref="BP558:BP559"/>
    <mergeCell ref="BO666:BO667"/>
    <mergeCell ref="BO668:BO669"/>
    <mergeCell ref="BO670:BO671"/>
    <mergeCell ref="BO672:BO673"/>
    <mergeCell ref="BO674:BO675"/>
    <mergeCell ref="BO676:BO677"/>
    <mergeCell ref="BO678:BO679"/>
    <mergeCell ref="BO680:BO681"/>
    <mergeCell ref="BO682:BO683"/>
    <mergeCell ref="BO684:BO685"/>
    <mergeCell ref="BO686:BO687"/>
    <mergeCell ref="BO688:BO689"/>
    <mergeCell ref="BO690:BO691"/>
    <mergeCell ref="BO662:BO663"/>
    <mergeCell ref="BO658:BO659"/>
    <mergeCell ref="BO660:BO661"/>
    <mergeCell ref="BP721:BP722"/>
    <mergeCell ref="BQ721:BQ722"/>
    <mergeCell ref="BP719:BP720"/>
    <mergeCell ref="BQ719:BQ720"/>
    <mergeCell ref="BO721:BO722"/>
    <mergeCell ref="BO702:BO703"/>
    <mergeCell ref="BO717:BO718"/>
    <mergeCell ref="BP717:BP718"/>
    <mergeCell ref="BQ717:BQ718"/>
    <mergeCell ref="BO719:BO720"/>
    <mergeCell ref="BO169:BO170"/>
    <mergeCell ref="BO190:BO191"/>
    <mergeCell ref="BO192:BO193"/>
    <mergeCell ref="BO196:BO197"/>
    <mergeCell ref="BO204:BO205"/>
    <mergeCell ref="BO206:BO207"/>
    <mergeCell ref="BO208:BO209"/>
    <mergeCell ref="BO210:BO211"/>
    <mergeCell ref="BO212:BO213"/>
    <mergeCell ref="BO214:BO215"/>
    <mergeCell ref="BO216:BO217"/>
    <mergeCell ref="BO218:BO219"/>
    <mergeCell ref="BO220:BO221"/>
    <mergeCell ref="BO200:BO201"/>
    <mergeCell ref="BO202:BO203"/>
    <mergeCell ref="BO664:BO665"/>
    <mergeCell ref="BP660:BP661"/>
    <mergeCell ref="BQ660:BQ661"/>
    <mergeCell ref="BP662:BP663"/>
    <mergeCell ref="BQ662:BQ663"/>
    <mergeCell ref="BP664:BP665"/>
    <mergeCell ref="BQ664:BQ665"/>
    <mergeCell ref="BP635:BP636"/>
    <mergeCell ref="BO570:BO571"/>
    <mergeCell ref="BQ558:BQ559"/>
    <mergeCell ref="BP527:BQ527"/>
    <mergeCell ref="BP493:BP494"/>
    <mergeCell ref="BQ493:BQ494"/>
    <mergeCell ref="BP489:BP490"/>
    <mergeCell ref="BQ489:BQ490"/>
    <mergeCell ref="BP491:BP492"/>
    <mergeCell ref="BQ491:BQ492"/>
    <mergeCell ref="BP464:BP465"/>
    <mergeCell ref="BQ464:BQ465"/>
    <mergeCell ref="BP485:BP486"/>
    <mergeCell ref="BQ485:BQ486"/>
    <mergeCell ref="BP487:BP488"/>
    <mergeCell ref="BQ487:BQ488"/>
    <mergeCell ref="D761:E762"/>
    <mergeCell ref="H761:I762"/>
    <mergeCell ref="J761:K762"/>
    <mergeCell ref="L761:M762"/>
    <mergeCell ref="N761:O762"/>
    <mergeCell ref="P761:Q762"/>
    <mergeCell ref="R761:S762"/>
    <mergeCell ref="T761:U762"/>
    <mergeCell ref="V761:W762"/>
    <mergeCell ref="X761:Y762"/>
    <mergeCell ref="Z761:AA762"/>
    <mergeCell ref="AB761:AC762"/>
    <mergeCell ref="AD761:AE762"/>
    <mergeCell ref="AF761:AG762"/>
    <mergeCell ref="AH761:AI762"/>
    <mergeCell ref="AJ761:AK762"/>
    <mergeCell ref="AL761:AM762"/>
    <mergeCell ref="AN761:AO762"/>
    <mergeCell ref="AP761:AQ762"/>
    <mergeCell ref="AR761:AS762"/>
    <mergeCell ref="AT761:AU762"/>
    <mergeCell ref="AV761:AW762"/>
    <mergeCell ref="AX761:AY762"/>
    <mergeCell ref="AZ761:BA762"/>
    <mergeCell ref="BB761:BC762"/>
    <mergeCell ref="BD761:BE762"/>
    <mergeCell ref="BF761:BG762"/>
    <mergeCell ref="BH761:BI762"/>
    <mergeCell ref="BJ761:BK762"/>
    <mergeCell ref="BL761:BN762"/>
    <mergeCell ref="BO761:BO762"/>
    <mergeCell ref="H759:I760"/>
    <mergeCell ref="D759:E760"/>
    <mergeCell ref="J759:K760"/>
    <mergeCell ref="AD759:AE760"/>
    <mergeCell ref="AB759:AC760"/>
    <mergeCell ref="Z759:AA760"/>
    <mergeCell ref="X759:Y760"/>
    <mergeCell ref="AT759:AU760"/>
    <mergeCell ref="AR759:AS760"/>
    <mergeCell ref="AP759:AQ760"/>
    <mergeCell ref="AN759:AO760"/>
    <mergeCell ref="AL759:AM760"/>
    <mergeCell ref="AJ759:AK760"/>
    <mergeCell ref="BR763:BS763"/>
    <mergeCell ref="BO13:BO14"/>
    <mergeCell ref="BO15:BO16"/>
    <mergeCell ref="BO17:BO18"/>
    <mergeCell ref="BO19:BO20"/>
    <mergeCell ref="BO21:BO22"/>
    <mergeCell ref="BO23:BO24"/>
    <mergeCell ref="BO25:BO26"/>
    <mergeCell ref="BO27:BO28"/>
    <mergeCell ref="BO29:BO30"/>
    <mergeCell ref="BO31:BO32"/>
    <mergeCell ref="BO33:BO34"/>
    <mergeCell ref="BO35:BO36"/>
    <mergeCell ref="BO37:BO38"/>
    <mergeCell ref="BO39:BO40"/>
    <mergeCell ref="BO41:BO42"/>
    <mergeCell ref="BO43:BO44"/>
    <mergeCell ref="BO45:BO46"/>
    <mergeCell ref="BO47:BO48"/>
    <mergeCell ref="BO49:BO50"/>
    <mergeCell ref="BO51:BO52"/>
    <mergeCell ref="BO72:BO73"/>
    <mergeCell ref="BO74:BO75"/>
    <mergeCell ref="BO76:BO77"/>
    <mergeCell ref="BO78:BO79"/>
    <mergeCell ref="BO80:BO81"/>
    <mergeCell ref="BO82:BO83"/>
    <mergeCell ref="BO84:BO85"/>
    <mergeCell ref="BO86:BO87"/>
    <mergeCell ref="BO88:BO89"/>
    <mergeCell ref="BO90:BO91"/>
    <mergeCell ref="BO92:BO93"/>
    <mergeCell ref="BO94:BO95"/>
    <mergeCell ref="BO96:BO97"/>
    <mergeCell ref="BO98:BO99"/>
    <mergeCell ref="BO100:BO101"/>
    <mergeCell ref="BO102:BO103"/>
    <mergeCell ref="BO104:BO105"/>
    <mergeCell ref="BO106:BO107"/>
    <mergeCell ref="BO108:BO109"/>
    <mergeCell ref="BO110:BO111"/>
    <mergeCell ref="BO131:BO132"/>
    <mergeCell ref="BO133:BO134"/>
    <mergeCell ref="BO135:BO136"/>
    <mergeCell ref="BO222:BO223"/>
    <mergeCell ref="BO224:BO225"/>
    <mergeCell ref="BO226:BO227"/>
    <mergeCell ref="BO228:BO229"/>
    <mergeCell ref="BO137:BO138"/>
    <mergeCell ref="BO139:BO140"/>
    <mergeCell ref="BO141:BO142"/>
    <mergeCell ref="BO143:BO144"/>
    <mergeCell ref="BO145:BO146"/>
    <mergeCell ref="BO147:BO148"/>
    <mergeCell ref="BO149:BO150"/>
    <mergeCell ref="BO151:BO152"/>
    <mergeCell ref="BO153:BO154"/>
    <mergeCell ref="BO155:BO156"/>
    <mergeCell ref="BO157:BO158"/>
    <mergeCell ref="BO159:BO160"/>
    <mergeCell ref="BO161:BO162"/>
    <mergeCell ref="BO163:BO164"/>
    <mergeCell ref="BO165:BO166"/>
    <mergeCell ref="BO167:BO168"/>
    <mergeCell ref="D112:E113"/>
    <mergeCell ref="F481:F482"/>
    <mergeCell ref="F540:F541"/>
    <mergeCell ref="F599:F600"/>
    <mergeCell ref="F658:F659"/>
    <mergeCell ref="F605:F606"/>
    <mergeCell ref="F607:F608"/>
    <mergeCell ref="F609:F610"/>
    <mergeCell ref="F611:F612"/>
    <mergeCell ref="B828:BN828"/>
    <mergeCell ref="AB836:AC836"/>
    <mergeCell ref="X835:Y836"/>
    <mergeCell ref="V835:W836"/>
    <mergeCell ref="P835:U835"/>
    <mergeCell ref="AB835:AG835"/>
    <mergeCell ref="Z835:AA836"/>
    <mergeCell ref="AP836:AQ836"/>
    <mergeCell ref="AN836:AO836"/>
    <mergeCell ref="AL836:AM836"/>
    <mergeCell ref="BB896:BC897"/>
    <mergeCell ref="AZ896:BA897"/>
    <mergeCell ref="AR896:AS897"/>
    <mergeCell ref="E898:E899"/>
    <mergeCell ref="C898:D898"/>
    <mergeCell ref="B898:B899"/>
    <mergeCell ref="G672:G673"/>
    <mergeCell ref="G674:G675"/>
    <mergeCell ref="G676:G677"/>
    <mergeCell ref="G678:G679"/>
    <mergeCell ref="G680:G681"/>
    <mergeCell ref="AX702:AY703"/>
    <mergeCell ref="AZ702:BA703"/>
    <mergeCell ref="BB702:BC703"/>
    <mergeCell ref="BD702:BE703"/>
    <mergeCell ref="BF702:BG703"/>
    <mergeCell ref="BH702:BI703"/>
    <mergeCell ref="BJ702:BK703"/>
    <mergeCell ref="BL702:BN703"/>
    <mergeCell ref="AB643:AC644"/>
    <mergeCell ref="AD643:AE644"/>
    <mergeCell ref="AF643:AG644"/>
    <mergeCell ref="AH643:AI644"/>
    <mergeCell ref="AJ643:AK644"/>
    <mergeCell ref="AL643:AM644"/>
    <mergeCell ref="AN643:AO644"/>
    <mergeCell ref="AP643:AQ644"/>
    <mergeCell ref="AR643:AS644"/>
    <mergeCell ref="AT643:AU644"/>
    <mergeCell ref="AV643:AW644"/>
    <mergeCell ref="AX643:AY644"/>
    <mergeCell ref="AZ643:BA644"/>
    <mergeCell ref="BB643:BC644"/>
    <mergeCell ref="BD643:BE644"/>
    <mergeCell ref="J407:K408"/>
    <mergeCell ref="L407:M408"/>
    <mergeCell ref="N407:O408"/>
    <mergeCell ref="P407:Q408"/>
    <mergeCell ref="R407:S408"/>
    <mergeCell ref="D115:G115"/>
    <mergeCell ref="D117:G117"/>
    <mergeCell ref="D174:G174"/>
    <mergeCell ref="D176:G176"/>
    <mergeCell ref="D233:G233"/>
    <mergeCell ref="D235:G235"/>
    <mergeCell ref="D2241:G2241"/>
    <mergeCell ref="G2029:G2030"/>
    <mergeCell ref="G2031:G2032"/>
    <mergeCell ref="G2033:G2034"/>
    <mergeCell ref="G2035:G2036"/>
    <mergeCell ref="G1994:G1995"/>
    <mergeCell ref="G1996:G1997"/>
    <mergeCell ref="G2015:G2016"/>
    <mergeCell ref="G2017:G2018"/>
    <mergeCell ref="G2019:G2020"/>
    <mergeCell ref="G2021:G2022"/>
    <mergeCell ref="G1982:G1983"/>
    <mergeCell ref="G1984:G1985"/>
    <mergeCell ref="G1986:G1987"/>
    <mergeCell ref="G1988:G1989"/>
    <mergeCell ref="G1990:G1991"/>
    <mergeCell ref="G1992:G1993"/>
    <mergeCell ref="E2155:E2156"/>
    <mergeCell ref="C2155:D2155"/>
    <mergeCell ref="B1998:C1999"/>
    <mergeCell ref="D1998:E1999"/>
    <mergeCell ref="B2035:B2036"/>
    <mergeCell ref="C2035:D2035"/>
    <mergeCell ref="E2035:E2036"/>
    <mergeCell ref="F2035:F2036"/>
    <mergeCell ref="G2037:G2038"/>
    <mergeCell ref="G2194:G2195"/>
    <mergeCell ref="G2196:G2197"/>
    <mergeCell ref="G2198:G2199"/>
    <mergeCell ref="B1984:B1985"/>
    <mergeCell ref="C1984:D1984"/>
    <mergeCell ref="E1984:E1985"/>
    <mergeCell ref="F1984:F1985"/>
    <mergeCell ref="B1988:B1989"/>
    <mergeCell ref="C1988:D1988"/>
    <mergeCell ref="E1988:E1989"/>
    <mergeCell ref="F1988:F1989"/>
    <mergeCell ref="B1992:B1993"/>
    <mergeCell ref="C1992:D1992"/>
    <mergeCell ref="E1992:E1993"/>
    <mergeCell ref="F1992:F1993"/>
    <mergeCell ref="B2003:C2003"/>
    <mergeCell ref="B2015:B2016"/>
    <mergeCell ref="C2015:D2016"/>
    <mergeCell ref="B2021:B2022"/>
    <mergeCell ref="C2021:D2021"/>
    <mergeCell ref="E2021:E2022"/>
    <mergeCell ref="C2020:D2020"/>
    <mergeCell ref="B2017:B2018"/>
    <mergeCell ref="C2017:D2017"/>
    <mergeCell ref="E2017:E2018"/>
    <mergeCell ref="C2018:D2018"/>
    <mergeCell ref="B2023:B2024"/>
    <mergeCell ref="B2019:B2020"/>
    <mergeCell ref="C2019:D2019"/>
    <mergeCell ref="E2019:E2020"/>
    <mergeCell ref="B2025:B2026"/>
    <mergeCell ref="B2043:B2044"/>
    <mergeCell ref="C2043:D2043"/>
    <mergeCell ref="E2043:E2044"/>
    <mergeCell ref="F2043:F2044"/>
    <mergeCell ref="B2084:B2085"/>
    <mergeCell ref="B2005:C2005"/>
    <mergeCell ref="C2012:D2012"/>
    <mergeCell ref="BO3608:BO3609"/>
    <mergeCell ref="AX3609:AY3609"/>
    <mergeCell ref="AZ3609:BA3609"/>
    <mergeCell ref="BB3609:BC3609"/>
    <mergeCell ref="BD3609:BE3609"/>
    <mergeCell ref="BF3609:BG3609"/>
    <mergeCell ref="AJ3609:AK3609"/>
    <mergeCell ref="AL3609:AM3609"/>
    <mergeCell ref="AN3609:AO3609"/>
    <mergeCell ref="AP3609:AQ3609"/>
    <mergeCell ref="AR3609:AS3609"/>
    <mergeCell ref="AT3609:AU3609"/>
    <mergeCell ref="BF3608:BK3608"/>
    <mergeCell ref="BL3608:BN3609"/>
    <mergeCell ref="BP3608:BP3609"/>
    <mergeCell ref="BQ3608:BQ3609"/>
    <mergeCell ref="J3609:K3609"/>
    <mergeCell ref="L3609:M3609"/>
    <mergeCell ref="N3609:O3609"/>
    <mergeCell ref="P3609:Q3609"/>
    <mergeCell ref="R3609:S3609"/>
    <mergeCell ref="T3609:U3609"/>
    <mergeCell ref="Z3608:AA3609"/>
    <mergeCell ref="AB3608:AG3608"/>
    <mergeCell ref="AH3608:AM3608"/>
    <mergeCell ref="AN3608:AS3608"/>
    <mergeCell ref="AT3608:AY3608"/>
    <mergeCell ref="AZ3608:BE3608"/>
    <mergeCell ref="BO3614:BO3615"/>
    <mergeCell ref="BO3616:BO3617"/>
    <mergeCell ref="BQ3612:BQ3613"/>
    <mergeCell ref="BO3618:BO3619"/>
    <mergeCell ref="BQ3614:BQ3615"/>
    <mergeCell ref="BQ3616:BQ3617"/>
    <mergeCell ref="AD3616:AE3617"/>
    <mergeCell ref="R3612:S3613"/>
    <mergeCell ref="BL3614:BN3615"/>
    <mergeCell ref="BP3614:BP3615"/>
    <mergeCell ref="BP3616:BP3617"/>
    <mergeCell ref="BP3610:BP3611"/>
    <mergeCell ref="BQ3610:BQ3611"/>
    <mergeCell ref="AX3610:AY3611"/>
    <mergeCell ref="AZ3610:BA3611"/>
    <mergeCell ref="BB3610:BC3611"/>
    <mergeCell ref="BD3610:BE3611"/>
    <mergeCell ref="BF3610:BG3611"/>
    <mergeCell ref="BH3610:BI3611"/>
    <mergeCell ref="AL3610:AM3611"/>
    <mergeCell ref="AN3610:AO3611"/>
    <mergeCell ref="AP3610:AQ3611"/>
    <mergeCell ref="AR3610:AS3611"/>
    <mergeCell ref="AT3610:AU3611"/>
    <mergeCell ref="AV3610:AW3611"/>
    <mergeCell ref="Z3610:AA3611"/>
    <mergeCell ref="AB3610:AC3611"/>
    <mergeCell ref="AD3610:AE3611"/>
    <mergeCell ref="AF3610:AG3611"/>
    <mergeCell ref="AH3610:AI3611"/>
    <mergeCell ref="AJ3610:AK3611"/>
    <mergeCell ref="N3610:O3611"/>
    <mergeCell ref="P3610:Q3611"/>
    <mergeCell ref="R3610:S3611"/>
    <mergeCell ref="T3610:U3611"/>
    <mergeCell ref="V3610:W3611"/>
    <mergeCell ref="BO3620:BO3621"/>
    <mergeCell ref="BO3622:BO3623"/>
    <mergeCell ref="BO3626:BO3627"/>
    <mergeCell ref="BQ3626:BQ3627"/>
    <mergeCell ref="BO3632:BO3633"/>
    <mergeCell ref="BO3634:BO3635"/>
    <mergeCell ref="BO3636:BO3637"/>
    <mergeCell ref="BQ3630:BQ3631"/>
    <mergeCell ref="BQ3632:BQ3633"/>
    <mergeCell ref="BO3640:BO3641"/>
    <mergeCell ref="BO3642:BO3643"/>
    <mergeCell ref="BO3644:BO3645"/>
    <mergeCell ref="BQ3638:BQ3639"/>
    <mergeCell ref="BQ3640:BQ3641"/>
    <mergeCell ref="BP3640:BP3641"/>
    <mergeCell ref="BQ3644:BQ3645"/>
    <mergeCell ref="BQ3642:BQ3643"/>
    <mergeCell ref="BR3654:BS3654"/>
    <mergeCell ref="AO3655:AQ3655"/>
    <mergeCell ref="AS3655:AU3655"/>
    <mergeCell ref="AZ3655:BD3655"/>
    <mergeCell ref="BE3655:BG3655"/>
    <mergeCell ref="BI3655:BK3655"/>
    <mergeCell ref="O3657:R3657"/>
    <mergeCell ref="S3655:U3655"/>
    <mergeCell ref="W3655:Y3655"/>
    <mergeCell ref="Z3655:AC3655"/>
    <mergeCell ref="AD3655:AF3655"/>
    <mergeCell ref="AH3655:AJ3655"/>
    <mergeCell ref="AK3655:AN3655"/>
    <mergeCell ref="BP3667:BP3668"/>
    <mergeCell ref="BQ3667:BQ3668"/>
    <mergeCell ref="BO3673:BO3674"/>
    <mergeCell ref="AT3667:AY3667"/>
    <mergeCell ref="AZ3667:BE3667"/>
    <mergeCell ref="BD3652:BE3653"/>
    <mergeCell ref="BF3652:BG3653"/>
    <mergeCell ref="BH3652:BI3653"/>
    <mergeCell ref="BJ3652:BK3653"/>
    <mergeCell ref="BL3652:BN3653"/>
    <mergeCell ref="W3657:Y3657"/>
    <mergeCell ref="Z3657:AC3657"/>
    <mergeCell ref="AD3657:AF3657"/>
    <mergeCell ref="AH3657:AJ3657"/>
    <mergeCell ref="AK3657:AN3657"/>
    <mergeCell ref="BO3650:BO3651"/>
    <mergeCell ref="AH3644:AI3645"/>
    <mergeCell ref="AJ3644:AK3645"/>
    <mergeCell ref="AL3644:AM3645"/>
    <mergeCell ref="AN3644:AO3645"/>
    <mergeCell ref="AP3644:AQ3645"/>
    <mergeCell ref="T3644:U3645"/>
    <mergeCell ref="V3644:W3645"/>
    <mergeCell ref="X3644:Y3645"/>
    <mergeCell ref="Z3644:AA3645"/>
    <mergeCell ref="AB3644:AC3645"/>
    <mergeCell ref="AD3644:AE3645"/>
    <mergeCell ref="BF3648:BG3649"/>
    <mergeCell ref="BH3648:BI3649"/>
    <mergeCell ref="BJ3648:BK3649"/>
    <mergeCell ref="BL3648:BN3649"/>
    <mergeCell ref="BP3648:BP3649"/>
    <mergeCell ref="AR3648:AS3649"/>
    <mergeCell ref="AT3648:AU3649"/>
    <mergeCell ref="BO3675:BO3676"/>
    <mergeCell ref="BO3677:BO3678"/>
    <mergeCell ref="BQ3671:BQ3672"/>
    <mergeCell ref="BQ3673:BQ3674"/>
    <mergeCell ref="BO3679:BO3680"/>
    <mergeCell ref="BO3685:BO3686"/>
    <mergeCell ref="BO3687:BO3688"/>
    <mergeCell ref="BO3689:BO3690"/>
    <mergeCell ref="BO3691:BO3692"/>
    <mergeCell ref="BO3693:BO3694"/>
    <mergeCell ref="BO3699:BO3700"/>
    <mergeCell ref="BO3701:BO3702"/>
    <mergeCell ref="BQ3699:BQ3700"/>
    <mergeCell ref="BQ3701:BQ3702"/>
    <mergeCell ref="BQ3697:BQ3698"/>
    <mergeCell ref="BR3713:BS3713"/>
    <mergeCell ref="AO3714:AQ3714"/>
    <mergeCell ref="AS3714:AU3714"/>
    <mergeCell ref="AZ3714:BD3714"/>
    <mergeCell ref="BE3714:BG3714"/>
    <mergeCell ref="BI3714:BK3714"/>
    <mergeCell ref="O3716:R3716"/>
    <mergeCell ref="S3714:U3714"/>
    <mergeCell ref="W3714:Y3714"/>
    <mergeCell ref="Z3714:AC3714"/>
    <mergeCell ref="AD3714:AF3714"/>
    <mergeCell ref="AH3714:AJ3714"/>
    <mergeCell ref="AK3714:AN3714"/>
    <mergeCell ref="BD3711:BE3712"/>
    <mergeCell ref="BF3711:BG3712"/>
    <mergeCell ref="BH3711:BI3712"/>
    <mergeCell ref="BJ3711:BK3712"/>
    <mergeCell ref="BL3711:BN3712"/>
    <mergeCell ref="AT3709:AU3710"/>
    <mergeCell ref="AV3709:AW3710"/>
    <mergeCell ref="AX3709:AY3710"/>
    <mergeCell ref="W3716:Y3716"/>
    <mergeCell ref="Z3716:AC3716"/>
    <mergeCell ref="AD3716:AF3716"/>
    <mergeCell ref="AH3716:AJ3716"/>
    <mergeCell ref="AK3716:AN3716"/>
    <mergeCell ref="BO3709:BO3710"/>
    <mergeCell ref="AH3703:AI3704"/>
    <mergeCell ref="AJ3703:AK3704"/>
    <mergeCell ref="AL3703:AM3704"/>
    <mergeCell ref="AN3703:AO3704"/>
    <mergeCell ref="AP3703:AQ3704"/>
    <mergeCell ref="T3703:U3704"/>
    <mergeCell ref="V3703:W3704"/>
    <mergeCell ref="X3703:Y3704"/>
    <mergeCell ref="Z3703:AA3704"/>
    <mergeCell ref="AZ3709:BA3710"/>
    <mergeCell ref="BB3709:BC3710"/>
    <mergeCell ref="AF3709:AG3710"/>
    <mergeCell ref="AH3709:AI3710"/>
    <mergeCell ref="AJ3709:AK3710"/>
    <mergeCell ref="AL3709:AM3710"/>
    <mergeCell ref="AN3709:AO3710"/>
    <mergeCell ref="AP3709:AQ3710"/>
    <mergeCell ref="T3709:U3710"/>
    <mergeCell ref="V3709:W3710"/>
    <mergeCell ref="X3709:Y3710"/>
    <mergeCell ref="Z3709:AA3710"/>
    <mergeCell ref="AB3709:AC3710"/>
    <mergeCell ref="BP3726:BP3727"/>
    <mergeCell ref="BQ3726:BQ3727"/>
    <mergeCell ref="BO3732:BO3733"/>
    <mergeCell ref="BO3734:BO3735"/>
    <mergeCell ref="BO3736:BO3737"/>
    <mergeCell ref="BQ3730:BQ3731"/>
    <mergeCell ref="BQ3732:BQ3733"/>
    <mergeCell ref="BQ3728:BQ3729"/>
    <mergeCell ref="BO3738:BO3739"/>
    <mergeCell ref="BO3744:BO3745"/>
    <mergeCell ref="BO3746:BO3747"/>
    <mergeCell ref="BO3748:BO3749"/>
    <mergeCell ref="BO3750:BO3751"/>
    <mergeCell ref="BO3752:BO3753"/>
    <mergeCell ref="BO3758:BO3759"/>
    <mergeCell ref="BO3760:BO3761"/>
    <mergeCell ref="BQ3758:BQ3759"/>
    <mergeCell ref="BQ3760:BQ3761"/>
    <mergeCell ref="BQ3756:BQ3757"/>
    <mergeCell ref="BR3772:BS3772"/>
    <mergeCell ref="AO3773:AQ3773"/>
    <mergeCell ref="AS3773:AU3773"/>
    <mergeCell ref="AZ3773:BD3773"/>
    <mergeCell ref="BE3773:BG3773"/>
    <mergeCell ref="BI3773:BK3773"/>
    <mergeCell ref="O3775:R3775"/>
    <mergeCell ref="S3773:U3773"/>
    <mergeCell ref="W3773:Y3773"/>
    <mergeCell ref="Z3773:AC3773"/>
    <mergeCell ref="AD3773:AF3773"/>
    <mergeCell ref="AH3773:AJ3773"/>
    <mergeCell ref="AK3773:AN3773"/>
    <mergeCell ref="BD3770:BE3771"/>
    <mergeCell ref="BF3770:BG3771"/>
    <mergeCell ref="BH3770:BI3771"/>
    <mergeCell ref="BJ3770:BK3771"/>
    <mergeCell ref="BL3770:BN3771"/>
    <mergeCell ref="AT3768:AU3769"/>
    <mergeCell ref="AV3768:AW3769"/>
    <mergeCell ref="AX3768:AY3769"/>
    <mergeCell ref="W3775:Y3775"/>
    <mergeCell ref="Z3775:AC3775"/>
    <mergeCell ref="AD3775:AF3775"/>
    <mergeCell ref="AH3775:AJ3775"/>
    <mergeCell ref="AK3775:AN3775"/>
    <mergeCell ref="BO3768:BO3769"/>
    <mergeCell ref="AH3762:AI3763"/>
    <mergeCell ref="AJ3762:AK3763"/>
    <mergeCell ref="AL3762:AM3763"/>
    <mergeCell ref="AN3762:AO3763"/>
    <mergeCell ref="AP3762:AQ3763"/>
    <mergeCell ref="T3762:U3763"/>
    <mergeCell ref="V3762:W3763"/>
    <mergeCell ref="X3762:Y3763"/>
    <mergeCell ref="Z3762:AA3763"/>
    <mergeCell ref="AZ3768:BA3769"/>
    <mergeCell ref="BB3768:BC3769"/>
    <mergeCell ref="AF3768:AG3769"/>
    <mergeCell ref="AH3768:AI3769"/>
    <mergeCell ref="AJ3768:AK3769"/>
    <mergeCell ref="AL3768:AM3769"/>
    <mergeCell ref="AN3768:AO3769"/>
    <mergeCell ref="AP3768:AQ3769"/>
    <mergeCell ref="T3768:U3769"/>
    <mergeCell ref="BP3785:BP3786"/>
    <mergeCell ref="BQ3785:BQ3786"/>
    <mergeCell ref="BO3791:BO3792"/>
    <mergeCell ref="BO3793:BO3794"/>
    <mergeCell ref="BO3795:BO3796"/>
    <mergeCell ref="BQ3789:BQ3790"/>
    <mergeCell ref="BQ3791:BQ3792"/>
    <mergeCell ref="BQ3787:BQ3788"/>
    <mergeCell ref="BO3797:BO3798"/>
    <mergeCell ref="BO3803:BO3804"/>
    <mergeCell ref="BO3805:BO3806"/>
    <mergeCell ref="O3834:R3834"/>
    <mergeCell ref="S3832:U3832"/>
    <mergeCell ref="W3832:Y3832"/>
    <mergeCell ref="Z3832:AC3832"/>
    <mergeCell ref="AD3832:AF3832"/>
    <mergeCell ref="AH3832:AJ3832"/>
    <mergeCell ref="AK3832:AN3832"/>
    <mergeCell ref="BD3829:BE3830"/>
    <mergeCell ref="BF3829:BG3830"/>
    <mergeCell ref="BH3829:BI3830"/>
    <mergeCell ref="BJ3829:BK3830"/>
    <mergeCell ref="BL3829:BN3830"/>
    <mergeCell ref="BO3819:BO3820"/>
    <mergeCell ref="BQ3817:BQ3818"/>
    <mergeCell ref="BQ3819:BQ3820"/>
    <mergeCell ref="BO3807:BO3808"/>
    <mergeCell ref="BO3809:BO3810"/>
    <mergeCell ref="BO3811:BO3812"/>
    <mergeCell ref="BQ3815:BQ3816"/>
    <mergeCell ref="AT3827:AU3828"/>
    <mergeCell ref="AV3827:AW3828"/>
    <mergeCell ref="AX3827:AY3828"/>
    <mergeCell ref="W3834:Y3834"/>
    <mergeCell ref="Z3834:AC3834"/>
    <mergeCell ref="AD3834:AF3834"/>
    <mergeCell ref="AH3834:AJ3834"/>
    <mergeCell ref="AK3834:AN3834"/>
    <mergeCell ref="BO3827:BO3828"/>
    <mergeCell ref="AH3821:AI3822"/>
    <mergeCell ref="AJ3821:AK3822"/>
    <mergeCell ref="AL3821:AM3822"/>
    <mergeCell ref="AN3821:AO3822"/>
    <mergeCell ref="AP3821:AQ3822"/>
    <mergeCell ref="T3821:U3822"/>
    <mergeCell ref="V3821:W3822"/>
    <mergeCell ref="X3821:Y3822"/>
    <mergeCell ref="Z3821:AA3822"/>
    <mergeCell ref="BO3817:BO3818"/>
    <mergeCell ref="AZ3827:BA3828"/>
    <mergeCell ref="BB3827:BC3828"/>
    <mergeCell ref="AF3827:AG3828"/>
    <mergeCell ref="AH3827:AI3828"/>
    <mergeCell ref="AJ3827:AK3828"/>
    <mergeCell ref="AL3827:AM3828"/>
    <mergeCell ref="AN3827:AO3828"/>
    <mergeCell ref="AP3827:AQ3828"/>
    <mergeCell ref="T3827:U3828"/>
    <mergeCell ref="V3827:W3828"/>
    <mergeCell ref="X3827:Y3828"/>
    <mergeCell ref="Z3827:AA3828"/>
    <mergeCell ref="AB3827:AC3828"/>
    <mergeCell ref="AD3827:AE3828"/>
    <mergeCell ref="BQ3823:BQ3824"/>
    <mergeCell ref="BP3844:BP3845"/>
    <mergeCell ref="BQ3844:BQ3845"/>
    <mergeCell ref="BO3850:BO3851"/>
    <mergeCell ref="BR3831:BS3831"/>
    <mergeCell ref="AO3832:AQ3832"/>
    <mergeCell ref="AS3832:AU3832"/>
    <mergeCell ref="AZ3832:BD3832"/>
    <mergeCell ref="BE3832:BG3832"/>
    <mergeCell ref="BI3832:BK3832"/>
    <mergeCell ref="BO3852:BO3853"/>
    <mergeCell ref="BO3854:BO3855"/>
    <mergeCell ref="BQ3848:BQ3849"/>
    <mergeCell ref="BQ3850:BQ3851"/>
    <mergeCell ref="BQ3846:BQ3847"/>
    <mergeCell ref="BO3856:BO3857"/>
    <mergeCell ref="BO3864:BO3865"/>
    <mergeCell ref="BQ3876:BQ3877"/>
    <mergeCell ref="BQ3878:BQ3879"/>
    <mergeCell ref="BO3866:BO3867"/>
    <mergeCell ref="BO3868:BO3869"/>
    <mergeCell ref="BO3870:BO3871"/>
    <mergeCell ref="BQ3874:BQ3875"/>
    <mergeCell ref="BO3876:BO3877"/>
    <mergeCell ref="BQ3907:BQ3908"/>
    <mergeCell ref="BQ3909:BQ3910"/>
    <mergeCell ref="BO3878:BO3879"/>
    <mergeCell ref="BR3890:BS3890"/>
    <mergeCell ref="BO3886:BO3887"/>
    <mergeCell ref="BQ3884:BQ3885"/>
    <mergeCell ref="BO3915:BO3916"/>
    <mergeCell ref="BO3921:BO3922"/>
    <mergeCell ref="BO3923:BO3924"/>
    <mergeCell ref="BP3903:BP3904"/>
    <mergeCell ref="BQ3903:BQ3904"/>
    <mergeCell ref="BO3909:BO3910"/>
    <mergeCell ref="BO3911:BO3912"/>
    <mergeCell ref="BO3913:BO3914"/>
    <mergeCell ref="AV3919:AW3920"/>
    <mergeCell ref="AX3919:AY3920"/>
    <mergeCell ref="AZ3919:BA3920"/>
    <mergeCell ref="BB3919:BC3920"/>
    <mergeCell ref="BD3904:BE3904"/>
    <mergeCell ref="BF3904:BG3904"/>
    <mergeCell ref="BD3876:BE3877"/>
    <mergeCell ref="BF3876:BG3877"/>
    <mergeCell ref="BH3876:BI3877"/>
    <mergeCell ref="BJ3876:BK3877"/>
    <mergeCell ref="BL3876:BN3877"/>
    <mergeCell ref="BP3876:BP3877"/>
    <mergeCell ref="AR3876:AS3877"/>
    <mergeCell ref="AT3876:AU3877"/>
    <mergeCell ref="AV3876:AW3877"/>
    <mergeCell ref="AX3876:AY3877"/>
    <mergeCell ref="AZ3876:BA3877"/>
    <mergeCell ref="BB3876:BC3877"/>
    <mergeCell ref="BJ3866:BK3867"/>
    <mergeCell ref="BL3866:BN3867"/>
    <mergeCell ref="BP3866:BP3867"/>
    <mergeCell ref="BQ3866:BQ3867"/>
    <mergeCell ref="AV3860:AW3861"/>
    <mergeCell ref="AX3860:AY3861"/>
    <mergeCell ref="AZ3860:BA3861"/>
    <mergeCell ref="BB3860:BC3861"/>
    <mergeCell ref="AX3846:AY3847"/>
    <mergeCell ref="BI3950:BK3950"/>
    <mergeCell ref="O3952:R3952"/>
    <mergeCell ref="S3950:U3950"/>
    <mergeCell ref="W3950:Y3950"/>
    <mergeCell ref="Z3950:AC3950"/>
    <mergeCell ref="AD3950:AF3950"/>
    <mergeCell ref="AH3950:AJ3950"/>
    <mergeCell ref="AK3950:AN3950"/>
    <mergeCell ref="BD3947:BE3948"/>
    <mergeCell ref="BF3947:BG3948"/>
    <mergeCell ref="BH3947:BI3948"/>
    <mergeCell ref="BJ3947:BK3948"/>
    <mergeCell ref="BL3947:BN3948"/>
    <mergeCell ref="BQ3935:BQ3936"/>
    <mergeCell ref="BQ3937:BQ3938"/>
    <mergeCell ref="BO3925:BO3926"/>
    <mergeCell ref="BO3927:BO3928"/>
    <mergeCell ref="BO3929:BO3930"/>
    <mergeCell ref="BQ3933:BQ3934"/>
    <mergeCell ref="AZ3945:BA3946"/>
    <mergeCell ref="BB3945:BC3946"/>
    <mergeCell ref="AF3945:AG3946"/>
    <mergeCell ref="AH3945:AI3946"/>
    <mergeCell ref="AJ3945:AK3946"/>
    <mergeCell ref="AT3945:AU3946"/>
    <mergeCell ref="AV3945:AW3946"/>
    <mergeCell ref="AX3945:AY3946"/>
    <mergeCell ref="W3952:Y3952"/>
    <mergeCell ref="Z3952:AC3952"/>
    <mergeCell ref="AD3952:AF3952"/>
    <mergeCell ref="AH3952:AJ3952"/>
    <mergeCell ref="AK3952:AN3952"/>
    <mergeCell ref="BO3945:BO3946"/>
    <mergeCell ref="AH3939:AI3940"/>
    <mergeCell ref="AJ3939:AK3940"/>
    <mergeCell ref="AL3939:AM3940"/>
    <mergeCell ref="AN3939:AO3940"/>
    <mergeCell ref="AP3939:AQ3940"/>
    <mergeCell ref="T3939:U3940"/>
    <mergeCell ref="V3939:W3940"/>
    <mergeCell ref="X3939:Y3940"/>
    <mergeCell ref="Z3939:AA3940"/>
    <mergeCell ref="BO3935:BO3936"/>
    <mergeCell ref="AL3945:AM3946"/>
    <mergeCell ref="AN3945:AO3946"/>
    <mergeCell ref="AP3945:AQ3946"/>
    <mergeCell ref="T3945:U3946"/>
    <mergeCell ref="V3945:W3946"/>
    <mergeCell ref="X3945:Y3946"/>
    <mergeCell ref="Z3945:AA3946"/>
    <mergeCell ref="AB3945:AC3946"/>
    <mergeCell ref="AD3945:AE3946"/>
    <mergeCell ref="BQ3941:BQ3942"/>
    <mergeCell ref="BJ3943:BK3944"/>
    <mergeCell ref="BL3943:BN3944"/>
    <mergeCell ref="BP3943:BP3944"/>
    <mergeCell ref="AR3943:AS3944"/>
    <mergeCell ref="AT3943:AU3944"/>
    <mergeCell ref="AV3943:AW3944"/>
    <mergeCell ref="AX3943:AY3944"/>
    <mergeCell ref="AZ3943:BA3944"/>
    <mergeCell ref="BB3943:BC3944"/>
    <mergeCell ref="AF3943:AG3944"/>
    <mergeCell ref="AH3943:AI3944"/>
    <mergeCell ref="BP3962:BP3963"/>
    <mergeCell ref="BQ3962:BQ3963"/>
    <mergeCell ref="BO3968:BO3969"/>
    <mergeCell ref="BR3949:BS3949"/>
    <mergeCell ref="AO3950:AQ3950"/>
    <mergeCell ref="AS3950:AU3950"/>
    <mergeCell ref="AZ3950:BD3950"/>
    <mergeCell ref="BE3950:BG3950"/>
    <mergeCell ref="BO3970:BO3971"/>
    <mergeCell ref="BO3972:BO3973"/>
    <mergeCell ref="BQ3966:BQ3967"/>
    <mergeCell ref="BQ3968:BQ3969"/>
    <mergeCell ref="BQ3964:BQ3965"/>
    <mergeCell ref="BO3974:BO3975"/>
    <mergeCell ref="BO3982:BO3983"/>
    <mergeCell ref="BO3984:BO3985"/>
    <mergeCell ref="BO3986:BO3987"/>
    <mergeCell ref="BO3988:BO3989"/>
    <mergeCell ref="BO3994:BO3995"/>
    <mergeCell ref="BQ3994:BQ3995"/>
    <mergeCell ref="BQ3996:BQ3997"/>
    <mergeCell ref="BQ3992:BQ3993"/>
    <mergeCell ref="H4006:I4007"/>
    <mergeCell ref="J4006:K4007"/>
    <mergeCell ref="L4006:M4007"/>
    <mergeCell ref="N4006:O4007"/>
    <mergeCell ref="P4006:Q4007"/>
    <mergeCell ref="R4006:S4007"/>
    <mergeCell ref="T4006:U4007"/>
    <mergeCell ref="V4006:W4007"/>
    <mergeCell ref="X4006:Y4007"/>
    <mergeCell ref="Z4006:AA4007"/>
    <mergeCell ref="AB4006:AC4007"/>
    <mergeCell ref="AD4006:AE4007"/>
    <mergeCell ref="AF4006:AG4007"/>
    <mergeCell ref="AH4006:AI4007"/>
    <mergeCell ref="AJ4006:AK4007"/>
    <mergeCell ref="AL4006:AM4007"/>
    <mergeCell ref="AN4006:AO4007"/>
    <mergeCell ref="AP4006:AQ4007"/>
    <mergeCell ref="AR4006:AS4007"/>
    <mergeCell ref="AT4006:AU4007"/>
    <mergeCell ref="AV4006:AW4007"/>
    <mergeCell ref="AX4006:AY4007"/>
    <mergeCell ref="AZ4006:BA4007"/>
    <mergeCell ref="BB4006:BC4007"/>
    <mergeCell ref="BD4006:BE4007"/>
    <mergeCell ref="BF4006:BG4007"/>
    <mergeCell ref="BH4006:BI4007"/>
    <mergeCell ref="BJ4006:BK4007"/>
    <mergeCell ref="BL4006:BN4007"/>
    <mergeCell ref="BO4006:BO4007"/>
    <mergeCell ref="BQ4004:BQ4005"/>
    <mergeCell ref="AB4002:AC4003"/>
    <mergeCell ref="AD4002:AE4003"/>
    <mergeCell ref="H4002:I4003"/>
    <mergeCell ref="J4002:K4003"/>
    <mergeCell ref="L4002:M4003"/>
    <mergeCell ref="N4002:O4003"/>
    <mergeCell ref="P4002:Q4003"/>
    <mergeCell ref="R4002:S4003"/>
    <mergeCell ref="BO4002:BO4003"/>
    <mergeCell ref="BO4004:BO4005"/>
    <mergeCell ref="AH3998:AI3999"/>
    <mergeCell ref="AJ3998:AK3999"/>
    <mergeCell ref="AL3998:AM3999"/>
    <mergeCell ref="AD3998:AE3999"/>
    <mergeCell ref="H3998:I3999"/>
    <mergeCell ref="J3998:K3999"/>
    <mergeCell ref="L3998:M3999"/>
    <mergeCell ref="N3998:O3999"/>
    <mergeCell ref="BO4023:BO4024"/>
    <mergeCell ref="BP4008:BQ4008"/>
    <mergeCell ref="BR4008:BS4008"/>
    <mergeCell ref="BJ4023:BK4024"/>
    <mergeCell ref="BL4023:BN4024"/>
    <mergeCell ref="BP4023:BP4024"/>
    <mergeCell ref="BQ4023:BQ4024"/>
    <mergeCell ref="S4011:U4011"/>
    <mergeCell ref="W4011:Y4011"/>
    <mergeCell ref="Z4011:AC4011"/>
    <mergeCell ref="AD4011:AF4011"/>
    <mergeCell ref="AH4011:AJ4011"/>
    <mergeCell ref="AK4011:AN4011"/>
    <mergeCell ref="H4023:I4024"/>
    <mergeCell ref="J4023:K4024"/>
    <mergeCell ref="L4023:M4024"/>
    <mergeCell ref="AV4022:AW4022"/>
    <mergeCell ref="AX4022:AY4022"/>
    <mergeCell ref="AZ4022:BA4022"/>
    <mergeCell ref="BB4022:BC4022"/>
    <mergeCell ref="BD4022:BE4022"/>
    <mergeCell ref="BF4022:BG4022"/>
    <mergeCell ref="AJ4022:AK4022"/>
    <mergeCell ref="BO4029:BO4030"/>
    <mergeCell ref="BO4031:BO4032"/>
    <mergeCell ref="BO4033:BO4034"/>
    <mergeCell ref="BH4033:BI4034"/>
    <mergeCell ref="BJ4033:BK4034"/>
    <mergeCell ref="BL4033:BN4034"/>
    <mergeCell ref="BP4033:BP4034"/>
    <mergeCell ref="AR4033:AS4034"/>
    <mergeCell ref="AT4033:AU4034"/>
    <mergeCell ref="AV4033:AW4034"/>
    <mergeCell ref="AX4033:AY4034"/>
    <mergeCell ref="AZ4033:BA4034"/>
    <mergeCell ref="BB4033:BC4034"/>
    <mergeCell ref="AF4033:AG4034"/>
    <mergeCell ref="AH4033:AI4034"/>
    <mergeCell ref="AJ4033:AK4034"/>
    <mergeCell ref="AL4033:AM4034"/>
    <mergeCell ref="AN4033:AO4034"/>
    <mergeCell ref="AP4033:AQ4034"/>
    <mergeCell ref="T4033:U4034"/>
    <mergeCell ref="V4033:W4034"/>
    <mergeCell ref="X4033:Y4034"/>
    <mergeCell ref="Z4033:AA4034"/>
    <mergeCell ref="AB4033:AC4034"/>
    <mergeCell ref="AD4033:AE4034"/>
    <mergeCell ref="H4033:I4034"/>
    <mergeCell ref="J4033:K4034"/>
    <mergeCell ref="L4033:M4034"/>
    <mergeCell ref="N4033:O4034"/>
    <mergeCell ref="P4033:Q4034"/>
    <mergeCell ref="R4033:S4034"/>
    <mergeCell ref="AR4029:AS4030"/>
    <mergeCell ref="AT4029:AU4030"/>
    <mergeCell ref="AV4029:AW4030"/>
    <mergeCell ref="BO4039:BO4040"/>
    <mergeCell ref="BO4041:BO4042"/>
    <mergeCell ref="BO4043:BO4044"/>
    <mergeCell ref="BO4045:BO4046"/>
    <mergeCell ref="BO4047:BO4048"/>
    <mergeCell ref="BO4049:BO4050"/>
    <mergeCell ref="AO4068:AQ4068"/>
    <mergeCell ref="AS4068:AU4068"/>
    <mergeCell ref="AZ4068:BD4068"/>
    <mergeCell ref="BE4068:BG4068"/>
    <mergeCell ref="BI4068:BK4068"/>
    <mergeCell ref="O4070:R4070"/>
    <mergeCell ref="S4068:U4068"/>
    <mergeCell ref="W4068:Y4068"/>
    <mergeCell ref="Z4068:AC4068"/>
    <mergeCell ref="AD4068:AF4068"/>
    <mergeCell ref="AH4068:AJ4068"/>
    <mergeCell ref="AK4068:AN4068"/>
    <mergeCell ref="BO4053:BO4054"/>
    <mergeCell ref="BO4055:BO4056"/>
    <mergeCell ref="BO4057:BO4058"/>
    <mergeCell ref="BQ4051:BQ4052"/>
    <mergeCell ref="BQ4053:BQ4054"/>
    <mergeCell ref="BD4065:BE4066"/>
    <mergeCell ref="BF4065:BG4066"/>
    <mergeCell ref="BH4065:BI4066"/>
    <mergeCell ref="BJ4065:BK4066"/>
    <mergeCell ref="BL4065:BN4066"/>
    <mergeCell ref="BO4088:BO4089"/>
    <mergeCell ref="BO4090:BO4091"/>
    <mergeCell ref="BQ4084:BQ4085"/>
    <mergeCell ref="BQ4086:BQ4087"/>
    <mergeCell ref="BR4067:BS4067"/>
    <mergeCell ref="P4088:Q4089"/>
    <mergeCell ref="R4088:S4089"/>
    <mergeCell ref="BJ4090:BK4091"/>
    <mergeCell ref="BL4090:BN4091"/>
    <mergeCell ref="BP4090:BP4091"/>
    <mergeCell ref="BQ4090:BQ4091"/>
    <mergeCell ref="BA4071:BN4071"/>
    <mergeCell ref="S4070:U4070"/>
    <mergeCell ref="W4070:Y4070"/>
    <mergeCell ref="Z4070:AC4070"/>
    <mergeCell ref="AD4070:AF4070"/>
    <mergeCell ref="AH4070:AJ4070"/>
    <mergeCell ref="AK4070:AN4070"/>
    <mergeCell ref="BO4063:BO4064"/>
    <mergeCell ref="AH4057:AI4058"/>
    <mergeCell ref="AJ4057:AK4058"/>
    <mergeCell ref="AL4057:AM4058"/>
    <mergeCell ref="AN4057:AO4058"/>
    <mergeCell ref="AP4057:AQ4058"/>
    <mergeCell ref="T4057:U4058"/>
    <mergeCell ref="V4057:W4058"/>
    <mergeCell ref="X4057:Y4058"/>
    <mergeCell ref="Z4057:AA4058"/>
    <mergeCell ref="AB4057:AC4058"/>
    <mergeCell ref="AD4057:AE4058"/>
    <mergeCell ref="BJ4055:BK4056"/>
    <mergeCell ref="BL4055:BN4056"/>
    <mergeCell ref="BP4055:BP4056"/>
    <mergeCell ref="BQ4055:BQ4056"/>
    <mergeCell ref="AF4051:AG4052"/>
    <mergeCell ref="AH4051:AI4052"/>
    <mergeCell ref="BO4092:BO4093"/>
    <mergeCell ref="BO4098:BO4099"/>
    <mergeCell ref="BO4100:BO4101"/>
    <mergeCell ref="BQ4112:BQ4113"/>
    <mergeCell ref="BQ4114:BQ4115"/>
    <mergeCell ref="BO4102:BO4103"/>
    <mergeCell ref="BO4104:BO4105"/>
    <mergeCell ref="BO4106:BO4107"/>
    <mergeCell ref="BQ4110:BQ4111"/>
    <mergeCell ref="BO4112:BO4113"/>
    <mergeCell ref="BO4114:BO4115"/>
    <mergeCell ref="BR4126:BS4126"/>
    <mergeCell ref="AO4127:AQ4127"/>
    <mergeCell ref="AS4127:AU4127"/>
    <mergeCell ref="AZ4127:BD4127"/>
    <mergeCell ref="BE4127:BG4127"/>
    <mergeCell ref="BI4127:BK4127"/>
    <mergeCell ref="O4129:R4129"/>
    <mergeCell ref="S4127:U4127"/>
    <mergeCell ref="W4127:Y4127"/>
    <mergeCell ref="Z4127:AC4127"/>
    <mergeCell ref="AD4127:AF4127"/>
    <mergeCell ref="AH4127:AJ4127"/>
    <mergeCell ref="AK4127:AN4127"/>
    <mergeCell ref="BD4124:BE4125"/>
    <mergeCell ref="BF4124:BG4125"/>
    <mergeCell ref="BH4124:BI4125"/>
    <mergeCell ref="BJ4124:BK4125"/>
    <mergeCell ref="BL4124:BN4125"/>
    <mergeCell ref="W4129:Y4129"/>
    <mergeCell ref="Z4129:AC4129"/>
    <mergeCell ref="AD4129:AF4129"/>
    <mergeCell ref="AH4129:AJ4129"/>
    <mergeCell ref="AK4129:AN4129"/>
    <mergeCell ref="BO4122:BO4123"/>
    <mergeCell ref="AH4116:AI4117"/>
    <mergeCell ref="AJ4116:AK4117"/>
    <mergeCell ref="AL4116:AM4117"/>
    <mergeCell ref="AN4116:AO4117"/>
    <mergeCell ref="AP4116:AQ4117"/>
    <mergeCell ref="T4116:U4117"/>
    <mergeCell ref="V4116:W4117"/>
    <mergeCell ref="X4116:Y4117"/>
    <mergeCell ref="Z4116:AA4117"/>
    <mergeCell ref="AB4116:AC4117"/>
    <mergeCell ref="AD4116:AE4117"/>
    <mergeCell ref="BD4112:BE4113"/>
    <mergeCell ref="BF4112:BG4113"/>
    <mergeCell ref="BH4112:BI4113"/>
    <mergeCell ref="BJ4112:BK4113"/>
    <mergeCell ref="BL4112:BN4113"/>
    <mergeCell ref="BP4112:BP4113"/>
    <mergeCell ref="AR4112:AS4113"/>
    <mergeCell ref="AT4112:AU4113"/>
    <mergeCell ref="AV4112:AW4113"/>
    <mergeCell ref="AX4112:AY4113"/>
    <mergeCell ref="AZ4112:BA4113"/>
    <mergeCell ref="BB4112:BC4113"/>
    <mergeCell ref="AF4112:AG4113"/>
    <mergeCell ref="AH4112:AI4113"/>
    <mergeCell ref="AJ4112:AK4113"/>
    <mergeCell ref="AL4112:AM4113"/>
    <mergeCell ref="AN4112:AO4113"/>
    <mergeCell ref="AP4112:AQ4113"/>
    <mergeCell ref="BP4139:BP4140"/>
    <mergeCell ref="BQ4139:BQ4140"/>
    <mergeCell ref="BO4145:BO4146"/>
    <mergeCell ref="BO4147:BO4148"/>
    <mergeCell ref="BO4149:BO4150"/>
    <mergeCell ref="BQ4143:BQ4144"/>
    <mergeCell ref="BQ4145:BQ4146"/>
    <mergeCell ref="BO4151:BO4152"/>
    <mergeCell ref="BO4157:BO4158"/>
    <mergeCell ref="BO4159:BO4160"/>
    <mergeCell ref="BO4161:BO4162"/>
    <mergeCell ref="BO4163:BO4164"/>
    <mergeCell ref="BO4165:BO4166"/>
    <mergeCell ref="BO4173:BO4174"/>
    <mergeCell ref="BQ4171:BQ4172"/>
    <mergeCell ref="BQ4173:BQ4174"/>
    <mergeCell ref="BQ4169:BQ4170"/>
    <mergeCell ref="BR4185:BS4185"/>
    <mergeCell ref="BQ4177:BQ4178"/>
    <mergeCell ref="BP4179:BP4180"/>
    <mergeCell ref="BQ4175:BQ4176"/>
    <mergeCell ref="AO4186:AQ4186"/>
    <mergeCell ref="AS4186:AU4186"/>
    <mergeCell ref="AZ4186:BD4186"/>
    <mergeCell ref="BE4186:BG4186"/>
    <mergeCell ref="BI4186:BK4186"/>
    <mergeCell ref="O4188:R4188"/>
    <mergeCell ref="S4186:U4186"/>
    <mergeCell ref="W4186:Y4186"/>
    <mergeCell ref="Z4186:AC4186"/>
    <mergeCell ref="AD4186:AF4186"/>
    <mergeCell ref="AH4186:AJ4186"/>
    <mergeCell ref="AK4186:AN4186"/>
    <mergeCell ref="BD4183:BE4184"/>
    <mergeCell ref="BF4183:BG4184"/>
    <mergeCell ref="BH4183:BI4184"/>
    <mergeCell ref="BJ4183:BK4184"/>
    <mergeCell ref="BL4183:BN4184"/>
    <mergeCell ref="AT4181:AU4182"/>
    <mergeCell ref="AV4181:AW4182"/>
    <mergeCell ref="AX4181:AY4182"/>
    <mergeCell ref="W4188:Y4188"/>
    <mergeCell ref="Z4188:AC4188"/>
    <mergeCell ref="AD4188:AF4188"/>
    <mergeCell ref="AH4188:AJ4188"/>
    <mergeCell ref="AK4188:AN4188"/>
    <mergeCell ref="BO4181:BO4182"/>
    <mergeCell ref="AH4175:AI4176"/>
    <mergeCell ref="AJ4175:AK4176"/>
    <mergeCell ref="AL4175:AM4176"/>
    <mergeCell ref="AN4175:AO4176"/>
    <mergeCell ref="AP4175:AQ4176"/>
    <mergeCell ref="T4175:U4176"/>
    <mergeCell ref="V4175:W4176"/>
    <mergeCell ref="X4175:Y4176"/>
    <mergeCell ref="Z4175:AA4176"/>
    <mergeCell ref="AZ4181:BA4182"/>
    <mergeCell ref="BB4181:BC4182"/>
    <mergeCell ref="AF4181:AG4182"/>
    <mergeCell ref="AH4181:AI4182"/>
    <mergeCell ref="AJ4181:AK4182"/>
    <mergeCell ref="AL4181:AM4182"/>
    <mergeCell ref="AN4181:AO4182"/>
    <mergeCell ref="AP4181:AQ4182"/>
    <mergeCell ref="T4181:U4182"/>
    <mergeCell ref="V4181:W4182"/>
    <mergeCell ref="X4181:Y4182"/>
    <mergeCell ref="Z4181:AA4182"/>
    <mergeCell ref="AB4181:AC4182"/>
    <mergeCell ref="AD4181:AE4182"/>
    <mergeCell ref="BJ4179:BK4180"/>
    <mergeCell ref="BL4179:BN4180"/>
    <mergeCell ref="AR4179:AS4180"/>
    <mergeCell ref="AT4179:AU4180"/>
    <mergeCell ref="AV4179:AW4180"/>
    <mergeCell ref="AX4179:AY4180"/>
    <mergeCell ref="AZ4179:BA4180"/>
    <mergeCell ref="BB4179:BC4180"/>
    <mergeCell ref="AF4179:AG4180"/>
    <mergeCell ref="AH4179:AI4180"/>
    <mergeCell ref="AJ4179:AK4180"/>
    <mergeCell ref="AL4179:AM4180"/>
    <mergeCell ref="AN4179:AO4180"/>
    <mergeCell ref="AP4179:AQ4180"/>
    <mergeCell ref="T4179:U4180"/>
    <mergeCell ref="BP4198:BP4199"/>
    <mergeCell ref="BQ4198:BQ4199"/>
    <mergeCell ref="BO4204:BO4205"/>
    <mergeCell ref="BO4206:BO4207"/>
    <mergeCell ref="BO4208:BO4209"/>
    <mergeCell ref="BQ4202:BQ4203"/>
    <mergeCell ref="BQ4204:BQ4205"/>
    <mergeCell ref="BQ4200:BQ4201"/>
    <mergeCell ref="BO4210:BO4211"/>
    <mergeCell ref="BO4216:BO4217"/>
    <mergeCell ref="BO4218:BO4219"/>
    <mergeCell ref="BO4220:BO4221"/>
    <mergeCell ref="AV4214:AW4215"/>
    <mergeCell ref="AX4214:AY4215"/>
    <mergeCell ref="AZ4214:BA4215"/>
    <mergeCell ref="BB4214:BC4215"/>
    <mergeCell ref="AF4214:AG4215"/>
    <mergeCell ref="AH4214:AI4215"/>
    <mergeCell ref="AJ4214:AK4215"/>
    <mergeCell ref="AL4214:AM4215"/>
    <mergeCell ref="AN4214:AO4215"/>
    <mergeCell ref="AP4214:AQ4215"/>
    <mergeCell ref="T4214:U4215"/>
    <mergeCell ref="V4214:W4215"/>
    <mergeCell ref="X4214:Y4215"/>
    <mergeCell ref="Z4214:AA4215"/>
    <mergeCell ref="AB4214:AC4215"/>
    <mergeCell ref="AD4214:AE4215"/>
    <mergeCell ref="T4210:U4211"/>
    <mergeCell ref="V4210:W4211"/>
    <mergeCell ref="X4210:Y4211"/>
    <mergeCell ref="Z4210:AA4211"/>
    <mergeCell ref="AB4210:AC4211"/>
    <mergeCell ref="AD4210:AE4211"/>
    <mergeCell ref="AZ4200:BA4201"/>
    <mergeCell ref="BB4200:BC4201"/>
    <mergeCell ref="BD4200:BE4201"/>
    <mergeCell ref="BF4200:BG4201"/>
    <mergeCell ref="BH4200:BI4201"/>
    <mergeCell ref="AL4200:AM4201"/>
    <mergeCell ref="AN4200:AO4201"/>
    <mergeCell ref="AP4200:AQ4201"/>
    <mergeCell ref="AR4200:AS4201"/>
    <mergeCell ref="BQ4230:BQ4231"/>
    <mergeCell ref="BQ4232:BQ4233"/>
    <mergeCell ref="BQ4228:BQ4229"/>
    <mergeCell ref="BR4244:BS4244"/>
    <mergeCell ref="AO4245:AQ4245"/>
    <mergeCell ref="AS4245:AU4245"/>
    <mergeCell ref="AZ4245:BD4245"/>
    <mergeCell ref="BE4245:BG4245"/>
    <mergeCell ref="BI4245:BK4245"/>
    <mergeCell ref="O4247:R4247"/>
    <mergeCell ref="S4245:U4245"/>
    <mergeCell ref="W4245:Y4245"/>
    <mergeCell ref="Z4245:AC4245"/>
    <mergeCell ref="AD4245:AF4245"/>
    <mergeCell ref="AH4245:AJ4245"/>
    <mergeCell ref="AK4245:AN4245"/>
    <mergeCell ref="BD4242:BE4243"/>
    <mergeCell ref="BF4242:BG4243"/>
    <mergeCell ref="BH4242:BI4243"/>
    <mergeCell ref="BJ4242:BK4243"/>
    <mergeCell ref="BL4242:BN4243"/>
    <mergeCell ref="AT4240:AU4241"/>
    <mergeCell ref="AV4240:AW4241"/>
    <mergeCell ref="AX4240:AY4241"/>
    <mergeCell ref="W4247:Y4247"/>
    <mergeCell ref="Z4247:AC4247"/>
    <mergeCell ref="AD4247:AF4247"/>
    <mergeCell ref="AH4247:AJ4247"/>
    <mergeCell ref="AK4247:AN4247"/>
    <mergeCell ref="BO4240:BO4241"/>
    <mergeCell ref="AH4234:AI4235"/>
    <mergeCell ref="AJ4234:AK4235"/>
    <mergeCell ref="AL4234:AM4235"/>
    <mergeCell ref="AN4234:AO4235"/>
    <mergeCell ref="AP4234:AQ4235"/>
    <mergeCell ref="T4234:U4235"/>
    <mergeCell ref="V4234:W4235"/>
    <mergeCell ref="X4234:Y4235"/>
    <mergeCell ref="Z4234:AA4235"/>
    <mergeCell ref="AZ4240:BA4241"/>
    <mergeCell ref="BB4240:BC4241"/>
    <mergeCell ref="AF4240:AG4241"/>
    <mergeCell ref="AH4240:AI4241"/>
    <mergeCell ref="AJ4240:AK4241"/>
    <mergeCell ref="AL4240:AM4241"/>
    <mergeCell ref="AN4240:AO4241"/>
    <mergeCell ref="AP4240:AQ4241"/>
    <mergeCell ref="T4240:U4241"/>
    <mergeCell ref="V4240:W4241"/>
    <mergeCell ref="X4240:Y4241"/>
    <mergeCell ref="Z4240:AA4241"/>
    <mergeCell ref="AB4240:AC4241"/>
    <mergeCell ref="AD4240:AE4241"/>
    <mergeCell ref="BH4238:BI4239"/>
    <mergeCell ref="BJ4238:BK4239"/>
    <mergeCell ref="BL4238:BN4239"/>
    <mergeCell ref="BQ4236:BQ4237"/>
    <mergeCell ref="AR4238:AS4239"/>
    <mergeCell ref="AT4238:AU4239"/>
    <mergeCell ref="AV4238:AW4239"/>
    <mergeCell ref="AX4238:AY4239"/>
    <mergeCell ref="AZ4238:BA4239"/>
    <mergeCell ref="BQ4240:BQ4241"/>
    <mergeCell ref="BP4236:BP4237"/>
    <mergeCell ref="BP4257:BP4258"/>
    <mergeCell ref="BQ4257:BQ4258"/>
    <mergeCell ref="BO4263:BO4264"/>
    <mergeCell ref="BO4265:BO4266"/>
    <mergeCell ref="BO4267:BO4268"/>
    <mergeCell ref="BQ4261:BQ4262"/>
    <mergeCell ref="BQ4263:BQ4264"/>
    <mergeCell ref="BQ4259:BQ4260"/>
    <mergeCell ref="BO4269:BO4270"/>
    <mergeCell ref="BO4275:BO4276"/>
    <mergeCell ref="BO4277:BO4278"/>
    <mergeCell ref="BO4279:BO4280"/>
    <mergeCell ref="BO4281:BO4282"/>
    <mergeCell ref="BO4283:BO4284"/>
    <mergeCell ref="BO4291:BO4292"/>
    <mergeCell ref="BQ4289:BQ4290"/>
    <mergeCell ref="BQ4291:BQ4292"/>
    <mergeCell ref="BQ4287:BQ4288"/>
    <mergeCell ref="BR4303:BS4303"/>
    <mergeCell ref="AO4304:AQ4304"/>
    <mergeCell ref="AS4304:AU4304"/>
    <mergeCell ref="AZ4304:BD4304"/>
    <mergeCell ref="BE4304:BG4304"/>
    <mergeCell ref="BI4304:BK4304"/>
    <mergeCell ref="O4306:R4306"/>
    <mergeCell ref="S4304:U4304"/>
    <mergeCell ref="W4304:Y4304"/>
    <mergeCell ref="Z4304:AC4304"/>
    <mergeCell ref="AD4304:AF4304"/>
    <mergeCell ref="AH4304:AJ4304"/>
    <mergeCell ref="AK4304:AN4304"/>
    <mergeCell ref="BD4301:BE4302"/>
    <mergeCell ref="BF4301:BG4302"/>
    <mergeCell ref="BH4301:BI4302"/>
    <mergeCell ref="BJ4301:BK4302"/>
    <mergeCell ref="BL4301:BN4302"/>
    <mergeCell ref="AT4299:AU4300"/>
    <mergeCell ref="AV4299:AW4300"/>
    <mergeCell ref="AX4299:AY4300"/>
    <mergeCell ref="W4306:Y4306"/>
    <mergeCell ref="Z4306:AC4306"/>
    <mergeCell ref="AD4306:AF4306"/>
    <mergeCell ref="AH4306:AJ4306"/>
    <mergeCell ref="AK4306:AN4306"/>
    <mergeCell ref="BO4299:BO4300"/>
    <mergeCell ref="AH4293:AI4294"/>
    <mergeCell ref="AJ4293:AK4294"/>
    <mergeCell ref="AL4293:AM4294"/>
    <mergeCell ref="AN4293:AO4294"/>
    <mergeCell ref="AP4293:AQ4294"/>
    <mergeCell ref="T4293:U4294"/>
    <mergeCell ref="V4293:W4294"/>
    <mergeCell ref="X4293:Y4294"/>
    <mergeCell ref="Z4293:AA4294"/>
    <mergeCell ref="AZ4299:BA4300"/>
    <mergeCell ref="BB4299:BC4300"/>
    <mergeCell ref="AF4299:AG4300"/>
    <mergeCell ref="AH4299:AI4300"/>
    <mergeCell ref="AJ4299:AK4300"/>
    <mergeCell ref="AL4299:AM4300"/>
    <mergeCell ref="AN4299:AO4300"/>
    <mergeCell ref="AP4299:AQ4300"/>
    <mergeCell ref="T4299:U4300"/>
    <mergeCell ref="V4299:W4300"/>
    <mergeCell ref="X4299:Y4300"/>
    <mergeCell ref="Z4299:AA4300"/>
    <mergeCell ref="AB4299:AC4300"/>
    <mergeCell ref="AD4299:AE4300"/>
    <mergeCell ref="BH4297:BI4298"/>
    <mergeCell ref="BJ4297:BK4298"/>
    <mergeCell ref="BL4297:BN4298"/>
    <mergeCell ref="BP4316:BP4317"/>
    <mergeCell ref="BQ4316:BQ4317"/>
    <mergeCell ref="BO4322:BO4323"/>
    <mergeCell ref="BO4324:BO4325"/>
    <mergeCell ref="BO4326:BO4327"/>
    <mergeCell ref="BQ4320:BQ4321"/>
    <mergeCell ref="BQ4322:BQ4323"/>
    <mergeCell ref="BQ4318:BQ4319"/>
    <mergeCell ref="BO4328:BO4329"/>
    <mergeCell ref="BO4334:BO4335"/>
    <mergeCell ref="BO4336:BO4337"/>
    <mergeCell ref="BQ4348:BQ4349"/>
    <mergeCell ref="BQ4350:BQ4351"/>
    <mergeCell ref="BO4338:BO4339"/>
    <mergeCell ref="BO4340:BO4341"/>
    <mergeCell ref="BO4342:BO4343"/>
    <mergeCell ref="BQ4346:BQ4347"/>
    <mergeCell ref="BO4348:BO4349"/>
    <mergeCell ref="BO4350:BO4351"/>
    <mergeCell ref="BR4362:BS4362"/>
    <mergeCell ref="AO4363:AQ4363"/>
    <mergeCell ref="AS4363:AU4363"/>
    <mergeCell ref="AZ4363:BD4363"/>
    <mergeCell ref="BE4363:BG4363"/>
    <mergeCell ref="BI4363:BK4363"/>
    <mergeCell ref="O4365:R4365"/>
    <mergeCell ref="S4363:U4363"/>
    <mergeCell ref="W4363:Y4363"/>
    <mergeCell ref="Z4363:AC4363"/>
    <mergeCell ref="AD4363:AF4363"/>
    <mergeCell ref="AH4363:AJ4363"/>
    <mergeCell ref="AK4363:AN4363"/>
    <mergeCell ref="BD4360:BE4361"/>
    <mergeCell ref="BF4360:BG4361"/>
    <mergeCell ref="BH4360:BI4361"/>
    <mergeCell ref="BJ4360:BK4361"/>
    <mergeCell ref="BL4360:BN4361"/>
    <mergeCell ref="W4365:Y4365"/>
    <mergeCell ref="Z4365:AC4365"/>
    <mergeCell ref="AD4365:AF4365"/>
    <mergeCell ref="AH4365:AJ4365"/>
    <mergeCell ref="AK4365:AN4365"/>
    <mergeCell ref="BO4358:BO4359"/>
    <mergeCell ref="AH4352:AI4353"/>
    <mergeCell ref="AJ4352:AK4353"/>
    <mergeCell ref="AL4352:AM4353"/>
    <mergeCell ref="AN4352:AO4353"/>
    <mergeCell ref="AP4352:AQ4353"/>
    <mergeCell ref="T4352:U4353"/>
    <mergeCell ref="V4352:W4353"/>
    <mergeCell ref="X4352:Y4353"/>
    <mergeCell ref="Z4352:AA4353"/>
    <mergeCell ref="AB4352:AC4353"/>
    <mergeCell ref="AD4352:AE4353"/>
    <mergeCell ref="BD4348:BE4349"/>
    <mergeCell ref="BF4348:BG4349"/>
    <mergeCell ref="BH4348:BI4349"/>
    <mergeCell ref="BP4375:BP4376"/>
    <mergeCell ref="BQ4375:BQ4376"/>
    <mergeCell ref="BO4381:BO4382"/>
    <mergeCell ref="BO4383:BO4384"/>
    <mergeCell ref="BO4385:BO4386"/>
    <mergeCell ref="BQ4379:BQ4380"/>
    <mergeCell ref="BQ4381:BQ4382"/>
    <mergeCell ref="BO4387:BO4388"/>
    <mergeCell ref="BO4393:BO4394"/>
    <mergeCell ref="BO4395:BO4396"/>
    <mergeCell ref="BO4397:BO4398"/>
    <mergeCell ref="BO4399:BO4400"/>
    <mergeCell ref="BO4401:BO4402"/>
    <mergeCell ref="BO4409:BO4410"/>
    <mergeCell ref="BQ4407:BQ4408"/>
    <mergeCell ref="BQ4409:BQ4410"/>
    <mergeCell ref="BQ4405:BQ4406"/>
    <mergeCell ref="BR4421:BS4421"/>
    <mergeCell ref="AO4422:AQ4422"/>
    <mergeCell ref="AS4422:AU4422"/>
    <mergeCell ref="AZ4422:BD4422"/>
    <mergeCell ref="BE4422:BG4422"/>
    <mergeCell ref="BI4422:BK4422"/>
    <mergeCell ref="O4424:R4424"/>
    <mergeCell ref="S4422:U4422"/>
    <mergeCell ref="W4422:Y4422"/>
    <mergeCell ref="Z4422:AC4422"/>
    <mergeCell ref="AD4422:AF4422"/>
    <mergeCell ref="AH4422:AJ4422"/>
    <mergeCell ref="AK4422:AN4422"/>
    <mergeCell ref="BD4419:BE4420"/>
    <mergeCell ref="BF4419:BG4420"/>
    <mergeCell ref="BH4419:BI4420"/>
    <mergeCell ref="BJ4419:BK4420"/>
    <mergeCell ref="BL4419:BN4420"/>
    <mergeCell ref="AT4417:AU4418"/>
    <mergeCell ref="AV4417:AW4418"/>
    <mergeCell ref="AX4417:AY4418"/>
    <mergeCell ref="W4424:Y4424"/>
    <mergeCell ref="Z4424:AC4424"/>
    <mergeCell ref="AD4424:AF4424"/>
    <mergeCell ref="AH4424:AJ4424"/>
    <mergeCell ref="AK4424:AN4424"/>
    <mergeCell ref="BO4417:BO4418"/>
    <mergeCell ref="AH4411:AI4412"/>
    <mergeCell ref="AJ4411:AK4412"/>
    <mergeCell ref="AL4411:AM4412"/>
    <mergeCell ref="AN4411:AO4412"/>
    <mergeCell ref="AP4411:AQ4412"/>
    <mergeCell ref="T4411:U4412"/>
    <mergeCell ref="V4411:W4412"/>
    <mergeCell ref="X4411:Y4412"/>
    <mergeCell ref="Z4411:AA4412"/>
    <mergeCell ref="AZ4417:BA4418"/>
    <mergeCell ref="BB4417:BC4418"/>
    <mergeCell ref="AF4417:AG4418"/>
    <mergeCell ref="AH4417:AI4418"/>
    <mergeCell ref="AJ4417:AK4418"/>
    <mergeCell ref="AL4417:AM4418"/>
    <mergeCell ref="AN4417:AO4418"/>
    <mergeCell ref="AP4417:AQ4418"/>
    <mergeCell ref="T4417:U4418"/>
    <mergeCell ref="V4417:W4418"/>
    <mergeCell ref="X4417:Y4418"/>
    <mergeCell ref="Z4417:AA4418"/>
    <mergeCell ref="AB4417:AC4418"/>
    <mergeCell ref="AD4417:AE4418"/>
    <mergeCell ref="BH4415:BI4416"/>
    <mergeCell ref="BJ4415:BK4416"/>
    <mergeCell ref="BL4415:BN4416"/>
    <mergeCell ref="BP4434:BP4435"/>
    <mergeCell ref="BQ4434:BQ4435"/>
    <mergeCell ref="BO4440:BO4441"/>
    <mergeCell ref="BO4442:BO4443"/>
    <mergeCell ref="BO4444:BO4445"/>
    <mergeCell ref="BQ4438:BQ4439"/>
    <mergeCell ref="BQ4440:BQ4441"/>
    <mergeCell ref="BQ4436:BQ4437"/>
    <mergeCell ref="BO4446:BO4447"/>
    <mergeCell ref="BO4452:BO4453"/>
    <mergeCell ref="BO4454:BO4455"/>
    <mergeCell ref="BO4456:BO4457"/>
    <mergeCell ref="BO4458:BO4459"/>
    <mergeCell ref="BO4460:BO4461"/>
    <mergeCell ref="BO4468:BO4469"/>
    <mergeCell ref="BQ4466:BQ4467"/>
    <mergeCell ref="BQ4468:BQ4469"/>
    <mergeCell ref="BQ4464:BQ4465"/>
    <mergeCell ref="BR4480:BS4480"/>
    <mergeCell ref="BQ4472:BQ4473"/>
    <mergeCell ref="BP4474:BP4475"/>
    <mergeCell ref="BQ4470:BQ4471"/>
    <mergeCell ref="AO4481:AQ4481"/>
    <mergeCell ref="AS4481:AU4481"/>
    <mergeCell ref="AZ4481:BD4481"/>
    <mergeCell ref="BE4481:BG4481"/>
    <mergeCell ref="BI4481:BK4481"/>
    <mergeCell ref="Z4474:AA4475"/>
    <mergeCell ref="AB4474:AC4475"/>
    <mergeCell ref="AD4474:AE4475"/>
    <mergeCell ref="AD4470:AE4471"/>
    <mergeCell ref="AZ4462:BA4463"/>
    <mergeCell ref="BB4462:BC4463"/>
    <mergeCell ref="AF4462:AG4463"/>
    <mergeCell ref="AH4462:AI4463"/>
    <mergeCell ref="AJ4462:AK4463"/>
    <mergeCell ref="AL4462:AM4463"/>
    <mergeCell ref="AN4462:AO4463"/>
    <mergeCell ref="AP4462:AQ4463"/>
    <mergeCell ref="BJ4456:BK4457"/>
    <mergeCell ref="BL4456:BN4457"/>
    <mergeCell ref="BP4456:BP4457"/>
    <mergeCell ref="BQ4456:BQ4457"/>
    <mergeCell ref="AV4450:AW4451"/>
    <mergeCell ref="AX4450:AY4451"/>
    <mergeCell ref="AZ4450:BA4451"/>
    <mergeCell ref="BB4450:BC4451"/>
    <mergeCell ref="AF4450:AG4451"/>
    <mergeCell ref="AH4450:AI4451"/>
    <mergeCell ref="AJ4450:AK4451"/>
    <mergeCell ref="AL4450:AM4451"/>
    <mergeCell ref="AN4450:AO4451"/>
    <mergeCell ref="AP4450:AQ4451"/>
    <mergeCell ref="AZ4436:BA4437"/>
    <mergeCell ref="BB4436:BC4437"/>
    <mergeCell ref="BD4436:BE4437"/>
    <mergeCell ref="BF4436:BG4437"/>
    <mergeCell ref="BH4436:BI4437"/>
    <mergeCell ref="O4483:R4483"/>
    <mergeCell ref="S4481:U4481"/>
    <mergeCell ref="W4481:Y4481"/>
    <mergeCell ref="Z4481:AC4481"/>
    <mergeCell ref="AD4481:AF4481"/>
    <mergeCell ref="AH4481:AJ4481"/>
    <mergeCell ref="AK4481:AN4481"/>
    <mergeCell ref="BD4478:BE4479"/>
    <mergeCell ref="BF4478:BG4479"/>
    <mergeCell ref="BH4478:BI4479"/>
    <mergeCell ref="BJ4478:BK4479"/>
    <mergeCell ref="BL4478:BN4479"/>
    <mergeCell ref="AT4476:AU4477"/>
    <mergeCell ref="AV4476:AW4477"/>
    <mergeCell ref="AX4476:AY4477"/>
    <mergeCell ref="W4483:Y4483"/>
    <mergeCell ref="Z4483:AC4483"/>
    <mergeCell ref="AD4483:AF4483"/>
    <mergeCell ref="AH4483:AJ4483"/>
    <mergeCell ref="AK4483:AN4483"/>
    <mergeCell ref="BO4476:BO4477"/>
    <mergeCell ref="AH4470:AI4471"/>
    <mergeCell ref="AJ4470:AK4471"/>
    <mergeCell ref="AL4470:AM4471"/>
    <mergeCell ref="AN4470:AO4471"/>
    <mergeCell ref="AP4470:AQ4471"/>
    <mergeCell ref="T4470:U4471"/>
    <mergeCell ref="V4470:W4471"/>
    <mergeCell ref="X4470:Y4471"/>
    <mergeCell ref="Z4470:AA4471"/>
    <mergeCell ref="AZ4476:BA4477"/>
    <mergeCell ref="BB4476:BC4477"/>
    <mergeCell ref="AF4476:AG4477"/>
    <mergeCell ref="AH4476:AI4477"/>
    <mergeCell ref="AJ4476:AK4477"/>
    <mergeCell ref="AL4476:AM4477"/>
    <mergeCell ref="AN4476:AO4477"/>
    <mergeCell ref="AP4476:AQ4477"/>
    <mergeCell ref="T4476:U4477"/>
    <mergeCell ref="V4476:W4477"/>
    <mergeCell ref="X4476:Y4477"/>
    <mergeCell ref="Z4476:AA4477"/>
    <mergeCell ref="AB4476:AC4477"/>
    <mergeCell ref="AD4476:AE4477"/>
    <mergeCell ref="BJ4474:BK4475"/>
    <mergeCell ref="BL4474:BN4475"/>
    <mergeCell ref="AR4474:AS4475"/>
    <mergeCell ref="AT4474:AU4475"/>
    <mergeCell ref="AV4474:AW4475"/>
    <mergeCell ref="AX4474:AY4475"/>
    <mergeCell ref="AZ4474:BA4475"/>
    <mergeCell ref="BB4474:BC4475"/>
    <mergeCell ref="AF4474:AG4475"/>
    <mergeCell ref="AH4474:AI4475"/>
    <mergeCell ref="AJ4474:AK4475"/>
    <mergeCell ref="AL4474:AM4475"/>
    <mergeCell ref="AN4474:AO4475"/>
    <mergeCell ref="AP4474:AQ4475"/>
    <mergeCell ref="T4474:U4475"/>
    <mergeCell ref="V4474:W4475"/>
    <mergeCell ref="X4474:Y4475"/>
    <mergeCell ref="BP4493:BP4494"/>
    <mergeCell ref="BQ4493:BQ4494"/>
    <mergeCell ref="BO4499:BO4500"/>
    <mergeCell ref="BO4501:BO4502"/>
    <mergeCell ref="BO4503:BO4504"/>
    <mergeCell ref="BQ4497:BQ4498"/>
    <mergeCell ref="BQ4499:BQ4500"/>
    <mergeCell ref="BQ4495:BQ4496"/>
    <mergeCell ref="BO4505:BO4506"/>
    <mergeCell ref="BO4511:BO4512"/>
    <mergeCell ref="BO4513:BO4514"/>
    <mergeCell ref="BO4515:BO4516"/>
    <mergeCell ref="BO4517:BO4518"/>
    <mergeCell ref="BO4519:BO4520"/>
    <mergeCell ref="O4542:R4542"/>
    <mergeCell ref="S4540:U4540"/>
    <mergeCell ref="W4540:Y4540"/>
    <mergeCell ref="Z4540:AC4540"/>
    <mergeCell ref="AD4540:AF4540"/>
    <mergeCell ref="AH4540:AJ4540"/>
    <mergeCell ref="AK4540:AN4540"/>
    <mergeCell ref="BD4537:BE4538"/>
    <mergeCell ref="BF4537:BG4538"/>
    <mergeCell ref="BH4537:BI4538"/>
    <mergeCell ref="BJ4537:BK4538"/>
    <mergeCell ref="BL4537:BN4538"/>
    <mergeCell ref="BO4525:BO4526"/>
    <mergeCell ref="BO4527:BO4528"/>
    <mergeCell ref="BQ4525:BQ4526"/>
    <mergeCell ref="BQ4527:BQ4528"/>
    <mergeCell ref="BQ4523:BQ4524"/>
    <mergeCell ref="AT4535:AU4536"/>
    <mergeCell ref="AV4535:AW4536"/>
    <mergeCell ref="AX4535:AY4536"/>
    <mergeCell ref="W4542:Y4542"/>
    <mergeCell ref="Z4542:AC4542"/>
    <mergeCell ref="AD4542:AF4542"/>
    <mergeCell ref="AH4542:AJ4542"/>
    <mergeCell ref="AK4542:AN4542"/>
    <mergeCell ref="BO4535:BO4536"/>
    <mergeCell ref="AH4529:AI4530"/>
    <mergeCell ref="AJ4529:AK4530"/>
    <mergeCell ref="AL4529:AM4530"/>
    <mergeCell ref="AN4529:AO4530"/>
    <mergeCell ref="AP4529:AQ4530"/>
    <mergeCell ref="T4529:U4530"/>
    <mergeCell ref="V4529:W4530"/>
    <mergeCell ref="X4529:Y4530"/>
    <mergeCell ref="Z4529:AA4530"/>
    <mergeCell ref="AZ4535:BA4536"/>
    <mergeCell ref="BB4535:BC4536"/>
    <mergeCell ref="AF4535:AG4536"/>
    <mergeCell ref="AH4535:AI4536"/>
    <mergeCell ref="AJ4535:AK4536"/>
    <mergeCell ref="AL4535:AM4536"/>
    <mergeCell ref="AN4535:AO4536"/>
    <mergeCell ref="AP4535:AQ4536"/>
    <mergeCell ref="T4535:U4536"/>
    <mergeCell ref="V4535:W4536"/>
    <mergeCell ref="X4535:Y4536"/>
    <mergeCell ref="Z4535:AA4536"/>
    <mergeCell ref="AB4535:AC4536"/>
    <mergeCell ref="AD4535:AE4536"/>
    <mergeCell ref="BQ4531:BQ4532"/>
    <mergeCell ref="BP4552:BP4553"/>
    <mergeCell ref="BQ4552:BQ4553"/>
    <mergeCell ref="BO4558:BO4559"/>
    <mergeCell ref="BR4539:BS4539"/>
    <mergeCell ref="AO4540:AQ4540"/>
    <mergeCell ref="AS4540:AU4540"/>
    <mergeCell ref="AZ4540:BD4540"/>
    <mergeCell ref="BE4540:BG4540"/>
    <mergeCell ref="BI4540:BK4540"/>
    <mergeCell ref="BO4560:BO4561"/>
    <mergeCell ref="BO4562:BO4563"/>
    <mergeCell ref="BQ4556:BQ4557"/>
    <mergeCell ref="BQ4558:BQ4559"/>
    <mergeCell ref="BQ4554:BQ4555"/>
    <mergeCell ref="BO4564:BO4565"/>
    <mergeCell ref="BO4570:BO4571"/>
    <mergeCell ref="BO4572:BO4573"/>
    <mergeCell ref="BQ4584:BQ4585"/>
    <mergeCell ref="BQ4586:BQ4587"/>
    <mergeCell ref="BO4574:BO4575"/>
    <mergeCell ref="BO4576:BO4577"/>
    <mergeCell ref="BO4578:BO4579"/>
    <mergeCell ref="BQ4582:BQ4583"/>
    <mergeCell ref="BO4584:BO4585"/>
    <mergeCell ref="BO4586:BO4587"/>
    <mergeCell ref="BR4598:BS4598"/>
    <mergeCell ref="AO4599:AQ4599"/>
    <mergeCell ref="AS4599:AU4599"/>
    <mergeCell ref="AZ4599:BD4599"/>
    <mergeCell ref="BE4599:BG4599"/>
    <mergeCell ref="BI4599:BK4599"/>
    <mergeCell ref="O4601:R4601"/>
    <mergeCell ref="S4599:U4599"/>
    <mergeCell ref="W4599:Y4599"/>
    <mergeCell ref="Z4599:AC4599"/>
    <mergeCell ref="AD4599:AF4599"/>
    <mergeCell ref="AH4599:AJ4599"/>
    <mergeCell ref="AK4599:AN4599"/>
    <mergeCell ref="BD4596:BE4597"/>
    <mergeCell ref="BF4596:BG4597"/>
    <mergeCell ref="BH4596:BI4597"/>
    <mergeCell ref="BJ4596:BK4597"/>
    <mergeCell ref="BL4596:BN4597"/>
    <mergeCell ref="W4601:Y4601"/>
    <mergeCell ref="Z4601:AC4601"/>
    <mergeCell ref="AD4601:AF4601"/>
    <mergeCell ref="AH4601:AJ4601"/>
    <mergeCell ref="AK4601:AN4601"/>
    <mergeCell ref="AZ4601:BD4601"/>
    <mergeCell ref="BE4601:BG4601"/>
    <mergeCell ref="BI4601:BK4601"/>
    <mergeCell ref="X4596:Y4597"/>
    <mergeCell ref="Z4596:AA4597"/>
    <mergeCell ref="AB4596:AC4597"/>
    <mergeCell ref="AD4596:AE4597"/>
    <mergeCell ref="AF4596:AG4597"/>
    <mergeCell ref="AH4596:AI4597"/>
    <mergeCell ref="AJ4596:AK4597"/>
    <mergeCell ref="AL4596:AM4597"/>
    <mergeCell ref="AN4596:AO4597"/>
    <mergeCell ref="AP4596:AQ4597"/>
    <mergeCell ref="AR4596:AS4597"/>
    <mergeCell ref="AT4596:AU4597"/>
    <mergeCell ref="AV4596:AW4597"/>
    <mergeCell ref="BO4619:BO4620"/>
    <mergeCell ref="BO4621:BO4622"/>
    <mergeCell ref="BQ4615:BQ4616"/>
    <mergeCell ref="BQ4617:BQ4618"/>
    <mergeCell ref="BQ4613:BQ4614"/>
    <mergeCell ref="BP4613:BP4614"/>
    <mergeCell ref="BO4623:BO4624"/>
    <mergeCell ref="BO4629:BO4630"/>
    <mergeCell ref="BO4631:BO4632"/>
    <mergeCell ref="BO4635:BO4636"/>
    <mergeCell ref="BO4637:BO4638"/>
    <mergeCell ref="BQ4633:BQ4634"/>
    <mergeCell ref="BJ4655:BK4656"/>
    <mergeCell ref="BL4655:BN4656"/>
    <mergeCell ref="BO4643:BO4644"/>
    <mergeCell ref="BO4645:BO4646"/>
    <mergeCell ref="BQ4643:BQ4644"/>
    <mergeCell ref="BQ4645:BQ4646"/>
    <mergeCell ref="BQ4641:BQ4642"/>
    <mergeCell ref="BQ4647:BQ4648"/>
    <mergeCell ref="BL4643:BN4644"/>
    <mergeCell ref="BP4643:BP4644"/>
    <mergeCell ref="AT4653:AU4654"/>
    <mergeCell ref="AV4653:AW4654"/>
    <mergeCell ref="AX4653:AY4654"/>
    <mergeCell ref="W4660:Y4660"/>
    <mergeCell ref="Z4660:AC4660"/>
    <mergeCell ref="AD4660:AF4660"/>
    <mergeCell ref="AH4660:AJ4660"/>
    <mergeCell ref="AK4660:AN4660"/>
    <mergeCell ref="BO4653:BO4654"/>
    <mergeCell ref="AH4647:AI4648"/>
    <mergeCell ref="AJ4647:AK4648"/>
    <mergeCell ref="AL4647:AM4648"/>
    <mergeCell ref="AN4647:AO4648"/>
    <mergeCell ref="AP4647:AQ4648"/>
    <mergeCell ref="BD4655:BE4656"/>
    <mergeCell ref="BF4655:BG4656"/>
    <mergeCell ref="BH4655:BI4656"/>
    <mergeCell ref="AR4643:AS4644"/>
    <mergeCell ref="AT4643:AU4644"/>
    <mergeCell ref="AV4643:AW4644"/>
    <mergeCell ref="AX4643:AY4644"/>
    <mergeCell ref="AZ4643:BA4644"/>
    <mergeCell ref="BB4643:BC4644"/>
    <mergeCell ref="AF4643:AG4644"/>
    <mergeCell ref="AH4643:AI4644"/>
    <mergeCell ref="AJ4643:AK4644"/>
    <mergeCell ref="AL4643:AM4644"/>
    <mergeCell ref="AN4643:AO4644"/>
    <mergeCell ref="AP4643:AQ4644"/>
    <mergeCell ref="AJ4639:AK4640"/>
    <mergeCell ref="AL4639:AM4640"/>
    <mergeCell ref="AN4639:AO4640"/>
    <mergeCell ref="AP4639:AQ4640"/>
    <mergeCell ref="AZ4627:BA4628"/>
    <mergeCell ref="BB4627:BC4628"/>
    <mergeCell ref="AF4627:AG4628"/>
    <mergeCell ref="AH4627:AI4628"/>
    <mergeCell ref="AJ4627:AK4628"/>
    <mergeCell ref="AL4627:AM4628"/>
    <mergeCell ref="V4647:W4648"/>
    <mergeCell ref="X4647:Y4648"/>
    <mergeCell ref="Z4647:AA4648"/>
    <mergeCell ref="BP4670:BP4671"/>
    <mergeCell ref="BQ4670:BQ4671"/>
    <mergeCell ref="BO4676:BO4677"/>
    <mergeCell ref="BR4657:BS4657"/>
    <mergeCell ref="AO4658:AQ4658"/>
    <mergeCell ref="AS4658:AU4658"/>
    <mergeCell ref="AZ4658:BD4658"/>
    <mergeCell ref="BE4658:BG4658"/>
    <mergeCell ref="BI4658:BK4658"/>
    <mergeCell ref="BO4678:BO4679"/>
    <mergeCell ref="BO4680:BO4681"/>
    <mergeCell ref="BQ4674:BQ4675"/>
    <mergeCell ref="BQ4676:BQ4677"/>
    <mergeCell ref="BQ4672:BQ4673"/>
    <mergeCell ref="BO4682:BO4683"/>
    <mergeCell ref="BO4690:BO4691"/>
    <mergeCell ref="BO4692:BO4693"/>
    <mergeCell ref="BO4694:BO4695"/>
    <mergeCell ref="BO4696:BO4697"/>
    <mergeCell ref="BO4702:BO4703"/>
    <mergeCell ref="BQ4702:BQ4703"/>
    <mergeCell ref="BQ4700:BQ4701"/>
    <mergeCell ref="BR4716:BS4716"/>
    <mergeCell ref="BQ4708:BQ4709"/>
    <mergeCell ref="BQ4706:BQ4707"/>
    <mergeCell ref="AO4717:AQ4717"/>
    <mergeCell ref="AS4717:AU4717"/>
    <mergeCell ref="AZ4717:BD4717"/>
    <mergeCell ref="BE4717:BG4717"/>
    <mergeCell ref="BI4717:BK4717"/>
    <mergeCell ref="T4710:U4711"/>
    <mergeCell ref="V4710:W4711"/>
    <mergeCell ref="X4710:Y4711"/>
    <mergeCell ref="Z4710:AA4711"/>
    <mergeCell ref="AB4710:AC4711"/>
    <mergeCell ref="AD4710:AE4711"/>
    <mergeCell ref="AD4706:AE4707"/>
    <mergeCell ref="AZ4698:BA4699"/>
    <mergeCell ref="BB4698:BC4699"/>
    <mergeCell ref="AF4698:AG4699"/>
    <mergeCell ref="AH4698:AI4699"/>
    <mergeCell ref="AJ4698:AK4699"/>
    <mergeCell ref="AL4698:AM4699"/>
    <mergeCell ref="AN4698:AO4699"/>
    <mergeCell ref="AP4698:AQ4699"/>
    <mergeCell ref="T4698:U4699"/>
    <mergeCell ref="V4698:W4699"/>
    <mergeCell ref="X4698:Y4699"/>
    <mergeCell ref="Z4698:AA4699"/>
    <mergeCell ref="AB4698:AC4699"/>
    <mergeCell ref="AD4698:AE4699"/>
    <mergeCell ref="X4694:Y4695"/>
    <mergeCell ref="Z4694:AA4695"/>
    <mergeCell ref="AB4694:AC4695"/>
    <mergeCell ref="AD4694:AE4695"/>
    <mergeCell ref="BJ4692:BK4693"/>
    <mergeCell ref="BL4692:BN4693"/>
    <mergeCell ref="BP4692:BP4693"/>
    <mergeCell ref="BQ4692:BQ4693"/>
    <mergeCell ref="AV4686:AW4687"/>
    <mergeCell ref="BJ4700:BK4701"/>
    <mergeCell ref="BL4700:BN4701"/>
    <mergeCell ref="BP4700:BP4701"/>
    <mergeCell ref="BO4700:BO4701"/>
    <mergeCell ref="O4719:R4719"/>
    <mergeCell ref="S4717:U4717"/>
    <mergeCell ref="W4717:Y4717"/>
    <mergeCell ref="Z4717:AC4717"/>
    <mergeCell ref="AD4717:AF4717"/>
    <mergeCell ref="AH4717:AJ4717"/>
    <mergeCell ref="AK4717:AN4717"/>
    <mergeCell ref="BD4714:BE4715"/>
    <mergeCell ref="BF4714:BG4715"/>
    <mergeCell ref="BH4714:BI4715"/>
    <mergeCell ref="BJ4714:BK4715"/>
    <mergeCell ref="BL4714:BN4715"/>
    <mergeCell ref="AT4712:AU4713"/>
    <mergeCell ref="AV4712:AW4713"/>
    <mergeCell ref="AX4712:AY4713"/>
    <mergeCell ref="W4719:Y4719"/>
    <mergeCell ref="Z4719:AC4719"/>
    <mergeCell ref="AD4719:AF4719"/>
    <mergeCell ref="AH4719:AJ4719"/>
    <mergeCell ref="AK4719:AN4719"/>
    <mergeCell ref="BO4712:BO4713"/>
    <mergeCell ref="AH4706:AI4707"/>
    <mergeCell ref="AJ4706:AK4707"/>
    <mergeCell ref="AL4706:AM4707"/>
    <mergeCell ref="AN4706:AO4707"/>
    <mergeCell ref="AP4706:AQ4707"/>
    <mergeCell ref="T4706:U4707"/>
    <mergeCell ref="V4706:W4707"/>
    <mergeCell ref="X4706:Y4707"/>
    <mergeCell ref="Z4706:AA4707"/>
    <mergeCell ref="AZ4712:BA4713"/>
    <mergeCell ref="BB4712:BC4713"/>
    <mergeCell ref="AF4712:AG4713"/>
    <mergeCell ref="AH4712:AI4713"/>
    <mergeCell ref="AJ4712:AK4713"/>
    <mergeCell ref="AL4712:AM4713"/>
    <mergeCell ref="AN4712:AO4713"/>
    <mergeCell ref="AP4712:AQ4713"/>
    <mergeCell ref="T4712:U4713"/>
    <mergeCell ref="V4712:W4713"/>
    <mergeCell ref="X4712:Y4713"/>
    <mergeCell ref="Z4712:AA4713"/>
    <mergeCell ref="AB4712:AC4713"/>
    <mergeCell ref="AD4712:AE4713"/>
    <mergeCell ref="BH4710:BI4711"/>
    <mergeCell ref="BJ4710:BK4711"/>
    <mergeCell ref="BL4710:BN4711"/>
    <mergeCell ref="AR4710:AS4711"/>
    <mergeCell ref="AT4710:AU4711"/>
    <mergeCell ref="AV4710:AW4711"/>
    <mergeCell ref="AX4710:AY4711"/>
    <mergeCell ref="AZ4710:BA4711"/>
    <mergeCell ref="BB4710:BC4711"/>
    <mergeCell ref="AF4710:AG4711"/>
    <mergeCell ref="AH4710:AI4711"/>
    <mergeCell ref="AJ4710:AK4711"/>
    <mergeCell ref="AL4710:AM4711"/>
    <mergeCell ref="AN4710:AO4711"/>
    <mergeCell ref="AP4710:AQ4711"/>
    <mergeCell ref="BP4729:BP4730"/>
    <mergeCell ref="BQ4729:BQ4730"/>
    <mergeCell ref="BO4735:BO4736"/>
    <mergeCell ref="BO4737:BO4738"/>
    <mergeCell ref="BO4739:BO4740"/>
    <mergeCell ref="BQ4733:BQ4734"/>
    <mergeCell ref="BQ4735:BQ4736"/>
    <mergeCell ref="BQ4731:BQ4732"/>
    <mergeCell ref="BO4741:BO4742"/>
    <mergeCell ref="BO4747:BO4748"/>
    <mergeCell ref="BO4749:BO4750"/>
    <mergeCell ref="BO4751:BO4752"/>
    <mergeCell ref="BO4753:BO4754"/>
    <mergeCell ref="BO4755:BO4756"/>
    <mergeCell ref="BO4763:BO4764"/>
    <mergeCell ref="BQ4761:BQ4762"/>
    <mergeCell ref="BQ4763:BQ4764"/>
    <mergeCell ref="BQ4759:BQ4760"/>
    <mergeCell ref="BR4775:BS4775"/>
    <mergeCell ref="BP4775:BQ4775"/>
    <mergeCell ref="BQ4767:BQ4768"/>
    <mergeCell ref="BP4769:BP4770"/>
    <mergeCell ref="BQ4765:BQ4766"/>
    <mergeCell ref="AO4776:AQ4776"/>
    <mergeCell ref="AS4776:AU4776"/>
    <mergeCell ref="AZ4776:BD4776"/>
    <mergeCell ref="BE4776:BG4776"/>
    <mergeCell ref="BI4776:BK4776"/>
    <mergeCell ref="O4778:R4778"/>
    <mergeCell ref="S4776:U4776"/>
    <mergeCell ref="W4776:Y4776"/>
    <mergeCell ref="Z4776:AC4776"/>
    <mergeCell ref="AD4776:AF4776"/>
    <mergeCell ref="AH4776:AJ4776"/>
    <mergeCell ref="AK4776:AN4776"/>
    <mergeCell ref="BD4773:BE4774"/>
    <mergeCell ref="BF4773:BG4774"/>
    <mergeCell ref="BH4773:BI4774"/>
    <mergeCell ref="BJ4773:BK4774"/>
    <mergeCell ref="BL4773:BN4774"/>
    <mergeCell ref="AT4771:AU4772"/>
    <mergeCell ref="AV4771:AW4772"/>
    <mergeCell ref="AX4771:AY4772"/>
    <mergeCell ref="W4778:Y4778"/>
    <mergeCell ref="Z4778:AC4778"/>
    <mergeCell ref="AD4778:AF4778"/>
    <mergeCell ref="AH4778:AJ4778"/>
    <mergeCell ref="AK4778:AN4778"/>
    <mergeCell ref="BO4771:BO4772"/>
    <mergeCell ref="AH4765:AI4766"/>
    <mergeCell ref="AJ4765:AK4766"/>
    <mergeCell ref="AL4765:AM4766"/>
    <mergeCell ref="AN4765:AO4766"/>
    <mergeCell ref="AP4765:AQ4766"/>
    <mergeCell ref="T4765:U4766"/>
    <mergeCell ref="V4765:W4766"/>
    <mergeCell ref="X4765:Y4766"/>
    <mergeCell ref="Z4765:AA4766"/>
    <mergeCell ref="AZ4771:BA4772"/>
    <mergeCell ref="BB4771:BC4772"/>
    <mergeCell ref="AF4771:AG4772"/>
    <mergeCell ref="AH4771:AI4772"/>
    <mergeCell ref="AJ4771:AK4772"/>
    <mergeCell ref="AL4771:AM4772"/>
    <mergeCell ref="AN4771:AO4772"/>
    <mergeCell ref="AP4771:AQ4772"/>
    <mergeCell ref="T4771:U4772"/>
    <mergeCell ref="V4771:W4772"/>
    <mergeCell ref="X4771:Y4772"/>
    <mergeCell ref="Z4771:AA4772"/>
    <mergeCell ref="AB4771:AC4772"/>
    <mergeCell ref="AD4771:AE4772"/>
    <mergeCell ref="BJ4769:BK4770"/>
    <mergeCell ref="BL4769:BN4770"/>
    <mergeCell ref="AR4769:AS4770"/>
    <mergeCell ref="AT4769:AU4770"/>
    <mergeCell ref="AV4769:AW4770"/>
    <mergeCell ref="AX4769:AY4770"/>
    <mergeCell ref="AZ4769:BA4770"/>
    <mergeCell ref="BB4769:BC4770"/>
    <mergeCell ref="AF4769:AG4770"/>
    <mergeCell ref="AH4769:AI4770"/>
    <mergeCell ref="AJ4769:AK4770"/>
    <mergeCell ref="AL4769:AM4770"/>
    <mergeCell ref="AN4769:AO4770"/>
    <mergeCell ref="AP4769:AQ4770"/>
    <mergeCell ref="T4769:U4770"/>
    <mergeCell ref="BP4788:BP4789"/>
    <mergeCell ref="BQ4788:BQ4789"/>
    <mergeCell ref="BO4794:BO4795"/>
    <mergeCell ref="BO4796:BO4797"/>
    <mergeCell ref="BO4798:BO4799"/>
    <mergeCell ref="BQ4792:BQ4793"/>
    <mergeCell ref="BQ4794:BQ4795"/>
    <mergeCell ref="BQ4790:BQ4791"/>
    <mergeCell ref="BO4800:BO4801"/>
    <mergeCell ref="BO4806:BO4807"/>
    <mergeCell ref="AV4804:AW4805"/>
    <mergeCell ref="AX4804:AY4805"/>
    <mergeCell ref="AZ4804:BA4805"/>
    <mergeCell ref="BB4804:BC4805"/>
    <mergeCell ref="AF4804:AG4805"/>
    <mergeCell ref="AH4804:AI4805"/>
    <mergeCell ref="AJ4804:AK4805"/>
    <mergeCell ref="AL4804:AM4805"/>
    <mergeCell ref="AN4804:AO4805"/>
    <mergeCell ref="AP4804:AQ4805"/>
    <mergeCell ref="T4804:U4805"/>
    <mergeCell ref="V4804:W4805"/>
    <mergeCell ref="X4804:Y4805"/>
    <mergeCell ref="Z4804:AA4805"/>
    <mergeCell ref="AB4804:AC4805"/>
    <mergeCell ref="AD4804:AE4805"/>
    <mergeCell ref="T4800:U4801"/>
    <mergeCell ref="V4800:W4801"/>
    <mergeCell ref="X4800:Y4801"/>
    <mergeCell ref="Z4800:AA4801"/>
    <mergeCell ref="AB4800:AC4801"/>
    <mergeCell ref="AD4800:AE4801"/>
    <mergeCell ref="AX4790:AY4791"/>
    <mergeCell ref="AZ4790:BA4791"/>
    <mergeCell ref="BB4790:BC4791"/>
    <mergeCell ref="BD4790:BE4791"/>
    <mergeCell ref="BF4790:BG4791"/>
    <mergeCell ref="BH4790:BI4791"/>
    <mergeCell ref="AL4790:AM4791"/>
    <mergeCell ref="AN4790:AO4791"/>
    <mergeCell ref="AP4790:AQ4791"/>
    <mergeCell ref="BQ4820:BQ4821"/>
    <mergeCell ref="BQ4822:BQ4823"/>
    <mergeCell ref="BO4810:BO4811"/>
    <mergeCell ref="BO4812:BO4813"/>
    <mergeCell ref="BO4814:BO4815"/>
    <mergeCell ref="BQ4818:BQ4819"/>
    <mergeCell ref="BO4820:BO4821"/>
    <mergeCell ref="BO4822:BO4823"/>
    <mergeCell ref="BR4834:BS4834"/>
    <mergeCell ref="AO4835:AQ4835"/>
    <mergeCell ref="AS4835:AU4835"/>
    <mergeCell ref="AZ4835:BD4835"/>
    <mergeCell ref="BE4835:BG4835"/>
    <mergeCell ref="BI4835:BK4835"/>
    <mergeCell ref="O4837:R4837"/>
    <mergeCell ref="S4835:U4835"/>
    <mergeCell ref="W4835:Y4835"/>
    <mergeCell ref="Z4835:AC4835"/>
    <mergeCell ref="AD4835:AF4835"/>
    <mergeCell ref="AH4835:AJ4835"/>
    <mergeCell ref="AK4835:AN4835"/>
    <mergeCell ref="BD4832:BE4833"/>
    <mergeCell ref="BF4832:BG4833"/>
    <mergeCell ref="BH4832:BI4833"/>
    <mergeCell ref="BJ4832:BK4833"/>
    <mergeCell ref="BL4832:BN4833"/>
    <mergeCell ref="W4837:Y4837"/>
    <mergeCell ref="Z4837:AC4837"/>
    <mergeCell ref="AD4837:AF4837"/>
    <mergeCell ref="AH4837:AJ4837"/>
    <mergeCell ref="AK4837:AN4837"/>
    <mergeCell ref="BP4847:BP4848"/>
    <mergeCell ref="BQ4847:BQ4848"/>
    <mergeCell ref="BO4830:BO4831"/>
    <mergeCell ref="AH4824:AI4825"/>
    <mergeCell ref="AJ4824:AK4825"/>
    <mergeCell ref="AL4824:AM4825"/>
    <mergeCell ref="AN4824:AO4825"/>
    <mergeCell ref="AP4824:AQ4825"/>
    <mergeCell ref="T4824:U4825"/>
    <mergeCell ref="V4824:W4825"/>
    <mergeCell ref="X4824:Y4825"/>
    <mergeCell ref="Z4824:AA4825"/>
    <mergeCell ref="AB4824:AC4825"/>
    <mergeCell ref="AD4824:AE4825"/>
    <mergeCell ref="BD4820:BE4821"/>
    <mergeCell ref="BF4820:BG4821"/>
    <mergeCell ref="BH4820:BI4821"/>
    <mergeCell ref="BJ4820:BK4821"/>
    <mergeCell ref="BL4820:BN4821"/>
    <mergeCell ref="BP4820:BP4821"/>
    <mergeCell ref="AR4820:AS4821"/>
    <mergeCell ref="AT4820:AU4821"/>
    <mergeCell ref="AV4820:AW4821"/>
    <mergeCell ref="AX4820:AY4821"/>
    <mergeCell ref="AZ4820:BA4821"/>
    <mergeCell ref="BB4820:BC4821"/>
    <mergeCell ref="AF4820:AG4821"/>
    <mergeCell ref="AH4820:AI4821"/>
    <mergeCell ref="AJ4820:AK4821"/>
    <mergeCell ref="AL4820:AM4821"/>
    <mergeCell ref="AN4820:AO4821"/>
    <mergeCell ref="AP4820:AQ4821"/>
    <mergeCell ref="T4820:U4821"/>
    <mergeCell ref="BO4855:BO4856"/>
    <mergeCell ref="BO4857:BO4858"/>
    <mergeCell ref="BQ4851:BQ4852"/>
    <mergeCell ref="BQ4853:BQ4854"/>
    <mergeCell ref="BO4859:BO4860"/>
    <mergeCell ref="BO4865:BO4866"/>
    <mergeCell ref="BO4867:BO4868"/>
    <mergeCell ref="BO4869:BO4870"/>
    <mergeCell ref="BO4871:BO4872"/>
    <mergeCell ref="BO4873:BO4874"/>
    <mergeCell ref="BO4881:BO4882"/>
    <mergeCell ref="BQ4879:BQ4880"/>
    <mergeCell ref="BQ4881:BQ4882"/>
    <mergeCell ref="BQ4877:BQ4878"/>
    <mergeCell ref="BR4893:BS4893"/>
    <mergeCell ref="BQ4885:BQ4886"/>
    <mergeCell ref="AO4894:AQ4894"/>
    <mergeCell ref="AS4894:AU4894"/>
    <mergeCell ref="AZ4894:BD4894"/>
    <mergeCell ref="BE4894:BG4894"/>
    <mergeCell ref="BI4894:BK4894"/>
    <mergeCell ref="O4896:R4896"/>
    <mergeCell ref="S4894:U4894"/>
    <mergeCell ref="W4894:Y4894"/>
    <mergeCell ref="Z4894:AC4894"/>
    <mergeCell ref="AD4894:AF4894"/>
    <mergeCell ref="AH4894:AJ4894"/>
    <mergeCell ref="AK4894:AN4894"/>
    <mergeCell ref="BD4891:BE4892"/>
    <mergeCell ref="BF4891:BG4892"/>
    <mergeCell ref="BH4891:BI4892"/>
    <mergeCell ref="BJ4891:BK4892"/>
    <mergeCell ref="BL4891:BN4892"/>
    <mergeCell ref="AT4889:AU4890"/>
    <mergeCell ref="AV4889:AW4890"/>
    <mergeCell ref="AX4889:AY4890"/>
    <mergeCell ref="W4896:Y4896"/>
    <mergeCell ref="Z4896:AC4896"/>
    <mergeCell ref="AD4896:AF4896"/>
    <mergeCell ref="AH4896:AJ4896"/>
    <mergeCell ref="AK4896:AN4896"/>
    <mergeCell ref="BO4889:BO4890"/>
    <mergeCell ref="AH4883:AI4884"/>
    <mergeCell ref="AJ4883:AK4884"/>
    <mergeCell ref="AL4883:AM4884"/>
    <mergeCell ref="AN4883:AO4884"/>
    <mergeCell ref="AP4883:AQ4884"/>
    <mergeCell ref="T4883:U4884"/>
    <mergeCell ref="V4883:W4884"/>
    <mergeCell ref="X4883:Y4884"/>
    <mergeCell ref="Z4883:AA4884"/>
    <mergeCell ref="AZ4889:BA4890"/>
    <mergeCell ref="BB4889:BC4890"/>
    <mergeCell ref="AF4889:AG4890"/>
    <mergeCell ref="AH4889:AI4890"/>
    <mergeCell ref="AJ4889:AK4890"/>
    <mergeCell ref="AL4889:AM4890"/>
    <mergeCell ref="AN4889:AO4890"/>
    <mergeCell ref="AP4889:AQ4890"/>
    <mergeCell ref="T4889:U4890"/>
    <mergeCell ref="V4889:W4890"/>
    <mergeCell ref="X4889:Y4890"/>
    <mergeCell ref="Z4889:AA4890"/>
    <mergeCell ref="AB4889:AC4890"/>
    <mergeCell ref="BP4906:BP4907"/>
    <mergeCell ref="BQ4906:BQ4907"/>
    <mergeCell ref="BO4912:BO4913"/>
    <mergeCell ref="BO4914:BO4915"/>
    <mergeCell ref="BO4916:BO4917"/>
    <mergeCell ref="BQ4910:BQ4911"/>
    <mergeCell ref="BQ4912:BQ4913"/>
    <mergeCell ref="BQ4908:BQ4909"/>
    <mergeCell ref="BO4918:BO4919"/>
    <mergeCell ref="BO4924:BO4925"/>
    <mergeCell ref="BO4926:BO4927"/>
    <mergeCell ref="BO4928:BO4929"/>
    <mergeCell ref="BO4930:BO4931"/>
    <mergeCell ref="BO4932:BO4933"/>
    <mergeCell ref="BO4940:BO4941"/>
    <mergeCell ref="BQ4938:BQ4939"/>
    <mergeCell ref="BQ4940:BQ4941"/>
    <mergeCell ref="BQ4936:BQ4937"/>
    <mergeCell ref="BR4952:BS4952"/>
    <mergeCell ref="BQ4944:BQ4945"/>
    <mergeCell ref="AO4953:AQ4953"/>
    <mergeCell ref="AS4953:AU4953"/>
    <mergeCell ref="AZ4953:BD4953"/>
    <mergeCell ref="BE4953:BG4953"/>
    <mergeCell ref="BI4953:BK4953"/>
    <mergeCell ref="O4955:R4955"/>
    <mergeCell ref="S4953:U4953"/>
    <mergeCell ref="W4953:Y4953"/>
    <mergeCell ref="Z4953:AC4953"/>
    <mergeCell ref="AD4953:AF4953"/>
    <mergeCell ref="AH4953:AJ4953"/>
    <mergeCell ref="AK4953:AN4953"/>
    <mergeCell ref="BD4950:BE4951"/>
    <mergeCell ref="BF4950:BG4951"/>
    <mergeCell ref="BH4950:BI4951"/>
    <mergeCell ref="BJ4950:BK4951"/>
    <mergeCell ref="BL4950:BN4951"/>
    <mergeCell ref="AT4948:AU4949"/>
    <mergeCell ref="AV4948:AW4949"/>
    <mergeCell ref="AX4948:AY4949"/>
    <mergeCell ref="W4955:Y4955"/>
    <mergeCell ref="Z4955:AC4955"/>
    <mergeCell ref="AD4955:AF4955"/>
    <mergeCell ref="AH4955:AJ4955"/>
    <mergeCell ref="AK4955:AN4955"/>
    <mergeCell ref="BO4948:BO4949"/>
    <mergeCell ref="AH4942:AI4943"/>
    <mergeCell ref="AJ4942:AK4943"/>
    <mergeCell ref="AL4942:AM4943"/>
    <mergeCell ref="AN4942:AO4943"/>
    <mergeCell ref="AP4942:AQ4943"/>
    <mergeCell ref="T4942:U4943"/>
    <mergeCell ref="V4942:W4943"/>
    <mergeCell ref="X4942:Y4943"/>
    <mergeCell ref="Z4942:AA4943"/>
    <mergeCell ref="AZ4948:BA4949"/>
    <mergeCell ref="BB4948:BC4949"/>
    <mergeCell ref="AF4948:AG4949"/>
    <mergeCell ref="AH4948:AI4949"/>
    <mergeCell ref="AJ4948:AK4949"/>
    <mergeCell ref="AL4948:AM4949"/>
    <mergeCell ref="AN4948:AO4949"/>
    <mergeCell ref="AP4948:AQ4949"/>
    <mergeCell ref="T4948:U4949"/>
    <mergeCell ref="AD4948:AE4949"/>
    <mergeCell ref="BJ4946:BK4947"/>
    <mergeCell ref="BL4946:BN4947"/>
    <mergeCell ref="BP4965:BP4966"/>
    <mergeCell ref="BQ4965:BQ4966"/>
    <mergeCell ref="BO4971:BO4972"/>
    <mergeCell ref="BO4973:BO4974"/>
    <mergeCell ref="BO4975:BO4976"/>
    <mergeCell ref="BQ4969:BQ4970"/>
    <mergeCell ref="BQ4971:BQ4972"/>
    <mergeCell ref="BQ4967:BQ4968"/>
    <mergeCell ref="BO4977:BO4978"/>
    <mergeCell ref="BO4983:BO4984"/>
    <mergeCell ref="BO4985:BO4986"/>
    <mergeCell ref="BO4987:BO4988"/>
    <mergeCell ref="BO4989:BO4990"/>
    <mergeCell ref="BO4991:BO4992"/>
    <mergeCell ref="BO4999:BO5000"/>
    <mergeCell ref="BQ4997:BQ4998"/>
    <mergeCell ref="BQ4999:BQ5000"/>
    <mergeCell ref="BQ4995:BQ4996"/>
    <mergeCell ref="BR5011:BS5011"/>
    <mergeCell ref="BP5011:BQ5011"/>
    <mergeCell ref="BQ5003:BQ5004"/>
    <mergeCell ref="BP5005:BP5006"/>
    <mergeCell ref="BQ5001:BQ5002"/>
    <mergeCell ref="AO5012:AQ5012"/>
    <mergeCell ref="AS5012:AU5012"/>
    <mergeCell ref="AZ5012:BD5012"/>
    <mergeCell ref="BE5012:BG5012"/>
    <mergeCell ref="BI5012:BK5012"/>
    <mergeCell ref="O5014:R5014"/>
    <mergeCell ref="S5012:U5012"/>
    <mergeCell ref="W5012:Y5012"/>
    <mergeCell ref="Z5012:AC5012"/>
    <mergeCell ref="AD5012:AF5012"/>
    <mergeCell ref="AH5012:AJ5012"/>
    <mergeCell ref="AK5012:AN5012"/>
    <mergeCell ref="BD5009:BE5010"/>
    <mergeCell ref="BF5009:BG5010"/>
    <mergeCell ref="BH5009:BI5010"/>
    <mergeCell ref="BJ5009:BK5010"/>
    <mergeCell ref="BL5009:BN5010"/>
    <mergeCell ref="AT5007:AU5008"/>
    <mergeCell ref="AV5007:AW5008"/>
    <mergeCell ref="AX5007:AY5008"/>
    <mergeCell ref="W5014:Y5014"/>
    <mergeCell ref="Z5014:AC5014"/>
    <mergeCell ref="AD5014:AF5014"/>
    <mergeCell ref="AH5014:AJ5014"/>
    <mergeCell ref="AK5014:AN5014"/>
    <mergeCell ref="BO5007:BO5008"/>
    <mergeCell ref="AH5001:AI5002"/>
    <mergeCell ref="AJ5001:AK5002"/>
    <mergeCell ref="AL5001:AM5002"/>
    <mergeCell ref="AN5001:AO5002"/>
    <mergeCell ref="AP5001:AQ5002"/>
    <mergeCell ref="T5001:U5002"/>
    <mergeCell ref="V5001:W5002"/>
    <mergeCell ref="X5001:Y5002"/>
    <mergeCell ref="Z5001:AA5002"/>
    <mergeCell ref="AZ5007:BA5008"/>
    <mergeCell ref="BB5007:BC5008"/>
    <mergeCell ref="AF5007:AG5008"/>
    <mergeCell ref="AH5007:AI5008"/>
    <mergeCell ref="AJ5007:AK5008"/>
    <mergeCell ref="AL5007:AM5008"/>
    <mergeCell ref="AN5007:AO5008"/>
    <mergeCell ref="AP5007:AQ5008"/>
    <mergeCell ref="T5007:U5008"/>
    <mergeCell ref="V5007:W5008"/>
    <mergeCell ref="X5007:Y5008"/>
    <mergeCell ref="Z5007:AA5008"/>
    <mergeCell ref="AB5007:AC5008"/>
    <mergeCell ref="AD5007:AE5008"/>
    <mergeCell ref="BJ5005:BK5006"/>
    <mergeCell ref="BL5005:BN5006"/>
    <mergeCell ref="AR5005:AS5006"/>
    <mergeCell ref="AT5005:AU5006"/>
    <mergeCell ref="AV5005:AW5006"/>
    <mergeCell ref="AX5005:AY5006"/>
    <mergeCell ref="AZ5005:BA5006"/>
    <mergeCell ref="BB5005:BC5006"/>
    <mergeCell ref="AF5005:AG5006"/>
    <mergeCell ref="AH5005:AI5006"/>
    <mergeCell ref="AJ5005:AK5006"/>
    <mergeCell ref="AL5005:AM5006"/>
    <mergeCell ref="AN5005:AO5006"/>
    <mergeCell ref="AP5005:AQ5006"/>
    <mergeCell ref="T5005:U5006"/>
    <mergeCell ref="BP5024:BP5025"/>
    <mergeCell ref="BQ5024:BQ5025"/>
    <mergeCell ref="BO5030:BO5031"/>
    <mergeCell ref="BO5032:BO5033"/>
    <mergeCell ref="BO5034:BO5035"/>
    <mergeCell ref="BQ5028:BQ5029"/>
    <mergeCell ref="BQ5030:BQ5031"/>
    <mergeCell ref="BQ5026:BQ5027"/>
    <mergeCell ref="AX5026:AY5027"/>
    <mergeCell ref="AZ5026:BA5027"/>
    <mergeCell ref="BB5026:BC5027"/>
    <mergeCell ref="BD5026:BE5027"/>
    <mergeCell ref="BF5026:BG5027"/>
    <mergeCell ref="BH5026:BI5027"/>
    <mergeCell ref="AL5026:AM5027"/>
    <mergeCell ref="AN5026:AO5027"/>
    <mergeCell ref="AP5026:AQ5027"/>
    <mergeCell ref="AR5026:AS5027"/>
    <mergeCell ref="AT5026:AU5027"/>
    <mergeCell ref="AV5026:AW5027"/>
    <mergeCell ref="Z5026:AA5027"/>
    <mergeCell ref="AB5026:AC5027"/>
    <mergeCell ref="AD5026:AE5027"/>
    <mergeCell ref="AF5026:AG5027"/>
    <mergeCell ref="AH5026:AI5027"/>
    <mergeCell ref="AJ5026:AK5027"/>
    <mergeCell ref="V5005:W5006"/>
    <mergeCell ref="X5005:Y5006"/>
    <mergeCell ref="Z5005:AA5006"/>
    <mergeCell ref="AB5005:AC5006"/>
    <mergeCell ref="AD5005:AE5006"/>
    <mergeCell ref="BO5036:BO5037"/>
    <mergeCell ref="BO5042:BO5043"/>
    <mergeCell ref="BO5044:BO5045"/>
    <mergeCell ref="BQ5056:BQ5057"/>
    <mergeCell ref="BQ5058:BQ5059"/>
    <mergeCell ref="BO5046:BO5047"/>
    <mergeCell ref="BO5048:BO5049"/>
    <mergeCell ref="BO5050:BO5051"/>
    <mergeCell ref="BQ5054:BQ5055"/>
    <mergeCell ref="BO5056:BO5057"/>
    <mergeCell ref="BO5058:BO5059"/>
    <mergeCell ref="BR5070:BS5070"/>
    <mergeCell ref="AO5071:AQ5071"/>
    <mergeCell ref="AS5071:AU5071"/>
    <mergeCell ref="AZ5071:BD5071"/>
    <mergeCell ref="BE5071:BG5071"/>
    <mergeCell ref="BI5071:BK5071"/>
    <mergeCell ref="O5073:R5073"/>
    <mergeCell ref="S5071:U5071"/>
    <mergeCell ref="W5071:Y5071"/>
    <mergeCell ref="Z5071:AC5071"/>
    <mergeCell ref="AD5071:AF5071"/>
    <mergeCell ref="AH5071:AJ5071"/>
    <mergeCell ref="AK5071:AN5071"/>
    <mergeCell ref="BD5068:BE5069"/>
    <mergeCell ref="BF5068:BG5069"/>
    <mergeCell ref="BH5068:BI5069"/>
    <mergeCell ref="BJ5068:BK5069"/>
    <mergeCell ref="BL5068:BN5069"/>
    <mergeCell ref="W5073:Y5073"/>
    <mergeCell ref="Z5073:AC5073"/>
    <mergeCell ref="AD5073:AF5073"/>
    <mergeCell ref="AH5073:AJ5073"/>
    <mergeCell ref="AK5073:AN5073"/>
    <mergeCell ref="BO5066:BO5067"/>
    <mergeCell ref="AH5060:AI5061"/>
    <mergeCell ref="AJ5060:AK5061"/>
    <mergeCell ref="AL5060:AM5061"/>
    <mergeCell ref="AN5060:AO5061"/>
    <mergeCell ref="AP5060:AQ5061"/>
    <mergeCell ref="T5060:U5061"/>
    <mergeCell ref="V5060:W5061"/>
    <mergeCell ref="X5060:Y5061"/>
    <mergeCell ref="Z5060:AA5061"/>
    <mergeCell ref="AB5060:AC5061"/>
    <mergeCell ref="AD5060:AE5061"/>
    <mergeCell ref="BD5056:BE5057"/>
    <mergeCell ref="BF5056:BG5057"/>
    <mergeCell ref="BH5056:BI5057"/>
    <mergeCell ref="BJ5056:BK5057"/>
    <mergeCell ref="BL5056:BN5057"/>
    <mergeCell ref="BP5056:BP5057"/>
    <mergeCell ref="AR5056:AS5057"/>
    <mergeCell ref="AT5056:AU5057"/>
    <mergeCell ref="AV5056:AW5057"/>
    <mergeCell ref="AX5056:AY5057"/>
    <mergeCell ref="AZ5056:BA5057"/>
    <mergeCell ref="BB5056:BC5057"/>
    <mergeCell ref="AF5056:AG5057"/>
    <mergeCell ref="AH5056:AI5057"/>
    <mergeCell ref="AJ5056:AK5057"/>
    <mergeCell ref="AL5056:AM5057"/>
    <mergeCell ref="AN5056:AO5057"/>
    <mergeCell ref="AP5056:AQ5057"/>
    <mergeCell ref="BP5083:BP5084"/>
    <mergeCell ref="BQ5083:BQ5084"/>
    <mergeCell ref="BO5089:BO5090"/>
    <mergeCell ref="BO5091:BO5092"/>
    <mergeCell ref="BO5093:BO5094"/>
    <mergeCell ref="BQ5087:BQ5088"/>
    <mergeCell ref="BQ5089:BQ5090"/>
    <mergeCell ref="BO5095:BO5096"/>
    <mergeCell ref="BO5101:BO5102"/>
    <mergeCell ref="BO5103:BO5104"/>
    <mergeCell ref="BO5105:BO5106"/>
    <mergeCell ref="BO5107:BO5108"/>
    <mergeCell ref="BO5109:BO5110"/>
    <mergeCell ref="BO5117:BO5118"/>
    <mergeCell ref="BQ5115:BQ5116"/>
    <mergeCell ref="BQ5117:BQ5118"/>
    <mergeCell ref="BQ5113:BQ5114"/>
    <mergeCell ref="BR5129:BS5129"/>
    <mergeCell ref="AO5130:AQ5130"/>
    <mergeCell ref="AS5130:AU5130"/>
    <mergeCell ref="AZ5130:BD5130"/>
    <mergeCell ref="BE5130:BG5130"/>
    <mergeCell ref="BI5130:BK5130"/>
    <mergeCell ref="O5132:R5132"/>
    <mergeCell ref="S5130:U5130"/>
    <mergeCell ref="W5130:Y5130"/>
    <mergeCell ref="Z5130:AC5130"/>
    <mergeCell ref="AD5130:AF5130"/>
    <mergeCell ref="AH5130:AJ5130"/>
    <mergeCell ref="AK5130:AN5130"/>
    <mergeCell ref="BD5127:BE5128"/>
    <mergeCell ref="BF5127:BG5128"/>
    <mergeCell ref="BH5127:BI5128"/>
    <mergeCell ref="BJ5127:BK5128"/>
    <mergeCell ref="BL5127:BN5128"/>
    <mergeCell ref="AT5125:AU5126"/>
    <mergeCell ref="AV5125:AW5126"/>
    <mergeCell ref="AX5125:AY5126"/>
    <mergeCell ref="W5132:Y5132"/>
    <mergeCell ref="Z5132:AC5132"/>
    <mergeCell ref="AD5132:AF5132"/>
    <mergeCell ref="AH5132:AJ5132"/>
    <mergeCell ref="AK5132:AN5132"/>
    <mergeCell ref="BO5125:BO5126"/>
    <mergeCell ref="AH5119:AI5120"/>
    <mergeCell ref="AJ5119:AK5120"/>
    <mergeCell ref="AL5119:AM5120"/>
    <mergeCell ref="AN5119:AO5120"/>
    <mergeCell ref="AP5119:AQ5120"/>
    <mergeCell ref="T5119:U5120"/>
    <mergeCell ref="V5119:W5120"/>
    <mergeCell ref="X5119:Y5120"/>
    <mergeCell ref="Z5119:AA5120"/>
    <mergeCell ref="AZ5125:BA5126"/>
    <mergeCell ref="BB5125:BC5126"/>
    <mergeCell ref="AF5125:AG5126"/>
    <mergeCell ref="AH5125:AI5126"/>
    <mergeCell ref="AJ5125:AK5126"/>
    <mergeCell ref="AL5125:AM5126"/>
    <mergeCell ref="AN5125:AO5126"/>
    <mergeCell ref="AP5125:AQ5126"/>
    <mergeCell ref="T5125:U5126"/>
    <mergeCell ref="V5125:W5126"/>
    <mergeCell ref="X5125:Y5126"/>
    <mergeCell ref="Z5125:AA5126"/>
    <mergeCell ref="AB5125:AC5126"/>
    <mergeCell ref="AD5125:AE5126"/>
    <mergeCell ref="BH5123:BI5124"/>
    <mergeCell ref="BJ5123:BK5124"/>
    <mergeCell ref="BL5123:BN5124"/>
    <mergeCell ref="BP5142:BP5143"/>
    <mergeCell ref="BQ5142:BQ5143"/>
    <mergeCell ref="BO5148:BO5149"/>
    <mergeCell ref="BO5150:BO5151"/>
    <mergeCell ref="BO5152:BO5153"/>
    <mergeCell ref="BQ5146:BQ5147"/>
    <mergeCell ref="BQ5148:BQ5149"/>
    <mergeCell ref="BQ5144:BQ5145"/>
    <mergeCell ref="BO5154:BO5155"/>
    <mergeCell ref="BO5160:BO5161"/>
    <mergeCell ref="BO5162:BO5163"/>
    <mergeCell ref="BO5164:BO5165"/>
    <mergeCell ref="BO5166:BO5167"/>
    <mergeCell ref="BO5168:BO5169"/>
    <mergeCell ref="BO5176:BO5177"/>
    <mergeCell ref="BQ5174:BQ5175"/>
    <mergeCell ref="BQ5176:BQ5177"/>
    <mergeCell ref="BQ5172:BQ5173"/>
    <mergeCell ref="BR5188:BS5188"/>
    <mergeCell ref="AO5189:AQ5189"/>
    <mergeCell ref="AS5189:AU5189"/>
    <mergeCell ref="AZ5189:BD5189"/>
    <mergeCell ref="BE5189:BG5189"/>
    <mergeCell ref="BI5189:BK5189"/>
    <mergeCell ref="O5191:R5191"/>
    <mergeCell ref="S5189:U5189"/>
    <mergeCell ref="W5189:Y5189"/>
    <mergeCell ref="Z5189:AC5189"/>
    <mergeCell ref="AD5189:AF5189"/>
    <mergeCell ref="AH5189:AJ5189"/>
    <mergeCell ref="AK5189:AN5189"/>
    <mergeCell ref="BD5186:BE5187"/>
    <mergeCell ref="BF5186:BG5187"/>
    <mergeCell ref="BH5186:BI5187"/>
    <mergeCell ref="BJ5186:BK5187"/>
    <mergeCell ref="BL5186:BN5187"/>
    <mergeCell ref="AT5184:AU5185"/>
    <mergeCell ref="AV5184:AW5185"/>
    <mergeCell ref="AX5184:AY5185"/>
    <mergeCell ref="W5191:Y5191"/>
    <mergeCell ref="Z5191:AC5191"/>
    <mergeCell ref="AD5191:AF5191"/>
    <mergeCell ref="AH5191:AJ5191"/>
    <mergeCell ref="AK5191:AN5191"/>
    <mergeCell ref="BO5184:BO5185"/>
    <mergeCell ref="AH5178:AI5179"/>
    <mergeCell ref="AJ5178:AK5179"/>
    <mergeCell ref="AL5178:AM5179"/>
    <mergeCell ref="AN5178:AO5179"/>
    <mergeCell ref="AP5178:AQ5179"/>
    <mergeCell ref="T5178:U5179"/>
    <mergeCell ref="V5178:W5179"/>
    <mergeCell ref="X5178:Y5179"/>
    <mergeCell ref="Z5178:AA5179"/>
    <mergeCell ref="AZ5184:BA5185"/>
    <mergeCell ref="BB5184:BC5185"/>
    <mergeCell ref="AF5184:AG5185"/>
    <mergeCell ref="AH5184:AI5185"/>
    <mergeCell ref="AJ5184:AK5185"/>
    <mergeCell ref="AL5184:AM5185"/>
    <mergeCell ref="AN5184:AO5185"/>
    <mergeCell ref="AP5184:AQ5185"/>
    <mergeCell ref="T5184:U5185"/>
    <mergeCell ref="V5184:W5185"/>
    <mergeCell ref="X5184:Y5185"/>
    <mergeCell ref="Z5184:AA5185"/>
    <mergeCell ref="AB5184:AC5185"/>
    <mergeCell ref="AD5184:AE5185"/>
    <mergeCell ref="BH5182:BI5183"/>
    <mergeCell ref="BJ5182:BK5183"/>
    <mergeCell ref="BL5182:BN5183"/>
    <mergeCell ref="BP5201:BP5202"/>
    <mergeCell ref="BQ5201:BQ5202"/>
    <mergeCell ref="BO5207:BO5208"/>
    <mergeCell ref="BO5209:BO5210"/>
    <mergeCell ref="BO5211:BO5212"/>
    <mergeCell ref="BQ5205:BQ5206"/>
    <mergeCell ref="BQ5207:BQ5208"/>
    <mergeCell ref="BQ5203:BQ5204"/>
    <mergeCell ref="BO5213:BO5214"/>
    <mergeCell ref="BO5219:BO5220"/>
    <mergeCell ref="BO5221:BO5222"/>
    <mergeCell ref="BO5223:BO5224"/>
    <mergeCell ref="BO5225:BO5226"/>
    <mergeCell ref="BO5227:BO5228"/>
    <mergeCell ref="BO5235:BO5236"/>
    <mergeCell ref="BQ5233:BQ5234"/>
    <mergeCell ref="BQ5235:BQ5236"/>
    <mergeCell ref="BQ5231:BQ5232"/>
    <mergeCell ref="BR5247:BS5247"/>
    <mergeCell ref="AO5248:AQ5248"/>
    <mergeCell ref="AS5248:AU5248"/>
    <mergeCell ref="AZ5248:BD5248"/>
    <mergeCell ref="BE5248:BG5248"/>
    <mergeCell ref="BI5248:BK5248"/>
    <mergeCell ref="BP5247:BQ5247"/>
    <mergeCell ref="BQ5239:BQ5240"/>
    <mergeCell ref="AV5241:AW5242"/>
    <mergeCell ref="AX5241:AY5242"/>
    <mergeCell ref="AZ5241:BA5242"/>
    <mergeCell ref="BB5241:BC5242"/>
    <mergeCell ref="AF5241:AG5242"/>
    <mergeCell ref="AH5241:AI5242"/>
    <mergeCell ref="AJ5241:AK5242"/>
    <mergeCell ref="AL5241:AM5242"/>
    <mergeCell ref="AN5241:AO5242"/>
    <mergeCell ref="AP5241:AQ5242"/>
    <mergeCell ref="T5241:U5242"/>
    <mergeCell ref="V5241:W5242"/>
    <mergeCell ref="X5241:Y5242"/>
    <mergeCell ref="Z5241:AA5242"/>
    <mergeCell ref="AB5241:AC5242"/>
    <mergeCell ref="AD5241:AE5242"/>
    <mergeCell ref="BQ5237:BQ5238"/>
    <mergeCell ref="AB5237:AC5238"/>
    <mergeCell ref="AD5237:AE5238"/>
    <mergeCell ref="AZ5229:BA5230"/>
    <mergeCell ref="BB5229:BC5230"/>
    <mergeCell ref="AF5229:AG5230"/>
    <mergeCell ref="AH5229:AI5230"/>
    <mergeCell ref="AJ5229:AK5230"/>
    <mergeCell ref="AL5229:AM5230"/>
    <mergeCell ref="O5250:R5250"/>
    <mergeCell ref="S5248:U5248"/>
    <mergeCell ref="W5248:Y5248"/>
    <mergeCell ref="Z5248:AC5248"/>
    <mergeCell ref="AD5248:AF5248"/>
    <mergeCell ref="AH5248:AJ5248"/>
    <mergeCell ref="AK5248:AN5248"/>
    <mergeCell ref="BD5245:BE5246"/>
    <mergeCell ref="BF5245:BG5246"/>
    <mergeCell ref="BH5245:BI5246"/>
    <mergeCell ref="BJ5245:BK5246"/>
    <mergeCell ref="BL5245:BN5246"/>
    <mergeCell ref="AT5243:AU5244"/>
    <mergeCell ref="AV5243:AW5244"/>
    <mergeCell ref="AX5243:AY5244"/>
    <mergeCell ref="W5250:Y5250"/>
    <mergeCell ref="Z5250:AC5250"/>
    <mergeCell ref="AD5250:AF5250"/>
    <mergeCell ref="AH5250:AJ5250"/>
    <mergeCell ref="AK5250:AN5250"/>
    <mergeCell ref="BO5243:BO5244"/>
    <mergeCell ref="AH5237:AI5238"/>
    <mergeCell ref="AJ5237:AK5238"/>
    <mergeCell ref="AL5237:AM5238"/>
    <mergeCell ref="AN5237:AO5238"/>
    <mergeCell ref="AP5237:AQ5238"/>
    <mergeCell ref="T5237:U5238"/>
    <mergeCell ref="V5237:W5238"/>
    <mergeCell ref="X5237:Y5238"/>
    <mergeCell ref="Z5237:AA5238"/>
    <mergeCell ref="AZ5243:BA5244"/>
    <mergeCell ref="BB5243:BC5244"/>
    <mergeCell ref="AF5243:AG5244"/>
    <mergeCell ref="AH5243:AI5244"/>
    <mergeCell ref="AJ5243:AK5244"/>
    <mergeCell ref="AL5243:AM5244"/>
    <mergeCell ref="AN5243:AO5244"/>
    <mergeCell ref="AP5243:AQ5244"/>
    <mergeCell ref="T5243:U5244"/>
    <mergeCell ref="V5243:W5244"/>
    <mergeCell ref="X5243:Y5244"/>
    <mergeCell ref="Z5243:AA5244"/>
    <mergeCell ref="AB5243:AC5244"/>
    <mergeCell ref="AD5243:AE5244"/>
    <mergeCell ref="BD5241:BE5242"/>
    <mergeCell ref="BF5241:BG5242"/>
    <mergeCell ref="BH5241:BI5242"/>
    <mergeCell ref="BJ5241:BK5242"/>
    <mergeCell ref="BL5241:BN5242"/>
    <mergeCell ref="BP5260:BP5261"/>
    <mergeCell ref="BQ5260:BQ5261"/>
    <mergeCell ref="BO5266:BO5267"/>
    <mergeCell ref="BO5268:BO5269"/>
    <mergeCell ref="BO5270:BO5271"/>
    <mergeCell ref="BQ5264:BQ5265"/>
    <mergeCell ref="BQ5266:BQ5267"/>
    <mergeCell ref="BQ5262:BQ5263"/>
    <mergeCell ref="BO5272:BO5273"/>
    <mergeCell ref="BO5278:BO5279"/>
    <mergeCell ref="BO5280:BO5281"/>
    <mergeCell ref="BQ5292:BQ5293"/>
    <mergeCell ref="BQ5294:BQ5295"/>
    <mergeCell ref="BO5282:BO5283"/>
    <mergeCell ref="BO5284:BO5285"/>
    <mergeCell ref="BO5286:BO5287"/>
    <mergeCell ref="BQ5290:BQ5291"/>
    <mergeCell ref="BO5292:BO5293"/>
    <mergeCell ref="BO5294:BO5295"/>
    <mergeCell ref="BR5306:BS5306"/>
    <mergeCell ref="AO5307:AQ5307"/>
    <mergeCell ref="AS5307:AU5307"/>
    <mergeCell ref="AZ5307:BD5307"/>
    <mergeCell ref="BE5307:BG5307"/>
    <mergeCell ref="BI5307:BK5307"/>
    <mergeCell ref="O5309:R5309"/>
    <mergeCell ref="S5307:U5307"/>
    <mergeCell ref="W5307:Y5307"/>
    <mergeCell ref="Z5307:AC5307"/>
    <mergeCell ref="AD5307:AF5307"/>
    <mergeCell ref="AH5307:AJ5307"/>
    <mergeCell ref="AK5307:AN5307"/>
    <mergeCell ref="BD5304:BE5305"/>
    <mergeCell ref="BF5304:BG5305"/>
    <mergeCell ref="BH5304:BI5305"/>
    <mergeCell ref="BJ5304:BK5305"/>
    <mergeCell ref="BL5304:BN5305"/>
    <mergeCell ref="W5309:Y5309"/>
    <mergeCell ref="Z5309:AC5309"/>
    <mergeCell ref="AD5309:AF5309"/>
    <mergeCell ref="AH5309:AJ5309"/>
    <mergeCell ref="AK5309:AN5309"/>
    <mergeCell ref="BO5302:BO5303"/>
    <mergeCell ref="AH5296:AI5297"/>
    <mergeCell ref="AJ5296:AK5297"/>
    <mergeCell ref="AL5296:AM5297"/>
    <mergeCell ref="AN5296:AO5297"/>
    <mergeCell ref="AP5296:AQ5297"/>
    <mergeCell ref="T5296:U5297"/>
    <mergeCell ref="V5296:W5297"/>
    <mergeCell ref="X5296:Y5297"/>
    <mergeCell ref="Z5296:AA5297"/>
    <mergeCell ref="AB5296:AC5297"/>
    <mergeCell ref="AD5296:AE5297"/>
    <mergeCell ref="BD5292:BE5293"/>
    <mergeCell ref="BF5292:BG5293"/>
    <mergeCell ref="BH5292:BI5293"/>
    <mergeCell ref="BJ5292:BK5293"/>
    <mergeCell ref="BL5292:BN5293"/>
    <mergeCell ref="BP5292:BP5293"/>
    <mergeCell ref="AR5292:AS5293"/>
    <mergeCell ref="AT5292:AU5293"/>
    <mergeCell ref="AV5292:AW5293"/>
    <mergeCell ref="AX5292:AY5293"/>
    <mergeCell ref="BP5319:BP5320"/>
    <mergeCell ref="BQ5319:BQ5320"/>
    <mergeCell ref="BO5325:BO5326"/>
    <mergeCell ref="BO5327:BO5328"/>
    <mergeCell ref="BO5329:BO5330"/>
    <mergeCell ref="BQ5323:BQ5324"/>
    <mergeCell ref="BQ5325:BQ5326"/>
    <mergeCell ref="BO5331:BO5332"/>
    <mergeCell ref="BO5337:BO5338"/>
    <mergeCell ref="BO5339:BO5340"/>
    <mergeCell ref="BO5341:BO5342"/>
    <mergeCell ref="BO5343:BO5344"/>
    <mergeCell ref="BO5345:BO5346"/>
    <mergeCell ref="BO5353:BO5354"/>
    <mergeCell ref="BQ5351:BQ5352"/>
    <mergeCell ref="BQ5353:BQ5354"/>
    <mergeCell ref="BQ5349:BQ5350"/>
    <mergeCell ref="BR5365:BS5365"/>
    <mergeCell ref="BQ5357:BQ5358"/>
    <mergeCell ref="BP5359:BP5360"/>
    <mergeCell ref="BQ5355:BQ5356"/>
    <mergeCell ref="AO5366:AQ5366"/>
    <mergeCell ref="AS5366:AU5366"/>
    <mergeCell ref="AZ5366:BD5366"/>
    <mergeCell ref="BE5366:BG5366"/>
    <mergeCell ref="BI5366:BK5366"/>
    <mergeCell ref="O5368:R5368"/>
    <mergeCell ref="S5366:U5366"/>
    <mergeCell ref="W5366:Y5366"/>
    <mergeCell ref="Z5366:AC5366"/>
    <mergeCell ref="AD5366:AF5366"/>
    <mergeCell ref="AH5366:AJ5366"/>
    <mergeCell ref="AK5366:AN5366"/>
    <mergeCell ref="BD5363:BE5364"/>
    <mergeCell ref="BF5363:BG5364"/>
    <mergeCell ref="BH5363:BI5364"/>
    <mergeCell ref="BJ5363:BK5364"/>
    <mergeCell ref="BL5363:BN5364"/>
    <mergeCell ref="AT5361:AU5362"/>
    <mergeCell ref="AV5361:AW5362"/>
    <mergeCell ref="AX5361:AY5362"/>
    <mergeCell ref="W5368:Y5368"/>
    <mergeCell ref="Z5368:AC5368"/>
    <mergeCell ref="AD5368:AF5368"/>
    <mergeCell ref="AH5368:AJ5368"/>
    <mergeCell ref="AK5368:AN5368"/>
    <mergeCell ref="BO5361:BO5362"/>
    <mergeCell ref="AH5355:AI5356"/>
    <mergeCell ref="AJ5355:AK5356"/>
    <mergeCell ref="AL5355:AM5356"/>
    <mergeCell ref="AN5355:AO5356"/>
    <mergeCell ref="AP5355:AQ5356"/>
    <mergeCell ref="T5355:U5356"/>
    <mergeCell ref="V5355:W5356"/>
    <mergeCell ref="X5355:Y5356"/>
    <mergeCell ref="Z5355:AA5356"/>
    <mergeCell ref="AZ5361:BA5362"/>
    <mergeCell ref="BB5361:BC5362"/>
    <mergeCell ref="AF5361:AG5362"/>
    <mergeCell ref="AH5361:AI5362"/>
    <mergeCell ref="AJ5361:AK5362"/>
    <mergeCell ref="AL5361:AM5362"/>
    <mergeCell ref="AN5361:AO5362"/>
    <mergeCell ref="AP5361:AQ5362"/>
    <mergeCell ref="T5361:U5362"/>
    <mergeCell ref="V5361:W5362"/>
    <mergeCell ref="X5361:Y5362"/>
    <mergeCell ref="Z5361:AA5362"/>
    <mergeCell ref="AB5361:AC5362"/>
    <mergeCell ref="AD5361:AE5362"/>
    <mergeCell ref="BJ5359:BK5360"/>
    <mergeCell ref="BL5359:BN5360"/>
    <mergeCell ref="AR5359:AS5360"/>
    <mergeCell ref="AT5359:AU5360"/>
    <mergeCell ref="AV5359:AW5360"/>
    <mergeCell ref="AX5359:AY5360"/>
    <mergeCell ref="AZ5359:BA5360"/>
    <mergeCell ref="BB5359:BC5360"/>
    <mergeCell ref="AF5359:AG5360"/>
    <mergeCell ref="AH5359:AI5360"/>
    <mergeCell ref="AJ5359:AK5360"/>
    <mergeCell ref="AL5359:AM5360"/>
    <mergeCell ref="AN5359:AO5360"/>
    <mergeCell ref="AP5359:AQ5360"/>
    <mergeCell ref="T5359:U5360"/>
    <mergeCell ref="BP5378:BP5379"/>
    <mergeCell ref="BQ5378:BQ5379"/>
    <mergeCell ref="BO5384:BO5385"/>
    <mergeCell ref="BO5386:BO5387"/>
    <mergeCell ref="BO5388:BO5389"/>
    <mergeCell ref="BQ5382:BQ5383"/>
    <mergeCell ref="BQ5384:BQ5385"/>
    <mergeCell ref="BQ5380:BQ5381"/>
    <mergeCell ref="BO5390:BO5391"/>
    <mergeCell ref="BO5396:BO5397"/>
    <mergeCell ref="BO5398:BO5399"/>
    <mergeCell ref="BO5400:BO5401"/>
    <mergeCell ref="AV5394:AW5395"/>
    <mergeCell ref="AX5394:AY5395"/>
    <mergeCell ref="AZ5394:BA5395"/>
    <mergeCell ref="BB5394:BC5395"/>
    <mergeCell ref="AF5394:AG5395"/>
    <mergeCell ref="AH5394:AI5395"/>
    <mergeCell ref="AJ5394:AK5395"/>
    <mergeCell ref="AL5394:AM5395"/>
    <mergeCell ref="AN5394:AO5395"/>
    <mergeCell ref="AP5394:AQ5395"/>
    <mergeCell ref="T5394:U5395"/>
    <mergeCell ref="V5394:W5395"/>
    <mergeCell ref="X5394:Y5395"/>
    <mergeCell ref="Z5394:AA5395"/>
    <mergeCell ref="AB5394:AC5395"/>
    <mergeCell ref="AD5394:AE5395"/>
    <mergeCell ref="T5390:U5391"/>
    <mergeCell ref="V5390:W5391"/>
    <mergeCell ref="X5390:Y5391"/>
    <mergeCell ref="Z5390:AA5391"/>
    <mergeCell ref="AB5390:AC5391"/>
    <mergeCell ref="AD5390:AE5391"/>
    <mergeCell ref="AZ5380:BA5381"/>
    <mergeCell ref="BB5380:BC5381"/>
    <mergeCell ref="BD5380:BE5381"/>
    <mergeCell ref="BF5380:BG5381"/>
    <mergeCell ref="BH5380:BI5381"/>
    <mergeCell ref="AL5380:AM5381"/>
    <mergeCell ref="AN5380:AO5381"/>
    <mergeCell ref="AP5380:AQ5381"/>
    <mergeCell ref="AR5380:AS5381"/>
    <mergeCell ref="BQ5410:BQ5411"/>
    <mergeCell ref="BQ5412:BQ5413"/>
    <mergeCell ref="BQ5408:BQ5409"/>
    <mergeCell ref="BR5424:BS5424"/>
    <mergeCell ref="AO5425:AQ5425"/>
    <mergeCell ref="AS5425:AU5425"/>
    <mergeCell ref="AZ5425:BD5425"/>
    <mergeCell ref="BE5425:BG5425"/>
    <mergeCell ref="BI5425:BK5425"/>
    <mergeCell ref="O5427:R5427"/>
    <mergeCell ref="S5425:U5425"/>
    <mergeCell ref="W5425:Y5425"/>
    <mergeCell ref="Z5425:AC5425"/>
    <mergeCell ref="AD5425:AF5425"/>
    <mergeCell ref="AH5425:AJ5425"/>
    <mergeCell ref="AK5425:AN5425"/>
    <mergeCell ref="BD5422:BE5423"/>
    <mergeCell ref="BF5422:BG5423"/>
    <mergeCell ref="BH5422:BI5423"/>
    <mergeCell ref="BJ5422:BK5423"/>
    <mergeCell ref="BL5422:BN5423"/>
    <mergeCell ref="AT5420:AU5421"/>
    <mergeCell ref="AV5420:AW5421"/>
    <mergeCell ref="AX5420:AY5421"/>
    <mergeCell ref="W5427:Y5427"/>
    <mergeCell ref="Z5427:AC5427"/>
    <mergeCell ref="AD5427:AF5427"/>
    <mergeCell ref="AH5427:AJ5427"/>
    <mergeCell ref="AK5427:AN5427"/>
    <mergeCell ref="BO5420:BO5421"/>
    <mergeCell ref="AH5414:AI5415"/>
    <mergeCell ref="AJ5414:AK5415"/>
    <mergeCell ref="AL5414:AM5415"/>
    <mergeCell ref="AN5414:AO5415"/>
    <mergeCell ref="AP5414:AQ5415"/>
    <mergeCell ref="T5414:U5415"/>
    <mergeCell ref="V5414:W5415"/>
    <mergeCell ref="X5414:Y5415"/>
    <mergeCell ref="Z5414:AA5415"/>
    <mergeCell ref="AZ5420:BA5421"/>
    <mergeCell ref="BB5420:BC5421"/>
    <mergeCell ref="AF5420:AG5421"/>
    <mergeCell ref="AH5420:AI5421"/>
    <mergeCell ref="AJ5420:AK5421"/>
    <mergeCell ref="AL5420:AM5421"/>
    <mergeCell ref="AN5420:AO5421"/>
    <mergeCell ref="AP5420:AQ5421"/>
    <mergeCell ref="T5420:U5421"/>
    <mergeCell ref="V5420:W5421"/>
    <mergeCell ref="X5420:Y5421"/>
    <mergeCell ref="Z5420:AA5421"/>
    <mergeCell ref="AB5420:AC5421"/>
    <mergeCell ref="AD5420:AE5421"/>
    <mergeCell ref="BH5418:BI5419"/>
    <mergeCell ref="BJ5418:BK5419"/>
    <mergeCell ref="BL5418:BN5419"/>
    <mergeCell ref="BQ5416:BQ5417"/>
    <mergeCell ref="AR5418:AS5419"/>
    <mergeCell ref="AT5418:AU5419"/>
    <mergeCell ref="AV5418:AW5419"/>
    <mergeCell ref="AX5418:AY5419"/>
    <mergeCell ref="AZ5418:BA5419"/>
    <mergeCell ref="BQ5420:BQ5421"/>
    <mergeCell ref="BP5416:BP5417"/>
    <mergeCell ref="BP5437:BP5438"/>
    <mergeCell ref="BQ5437:BQ5438"/>
    <mergeCell ref="BO5443:BO5444"/>
    <mergeCell ref="BO5445:BO5446"/>
    <mergeCell ref="BO5447:BO5448"/>
    <mergeCell ref="BQ5441:BQ5442"/>
    <mergeCell ref="BQ5443:BQ5444"/>
    <mergeCell ref="BQ5439:BQ5440"/>
    <mergeCell ref="BO5449:BO5450"/>
    <mergeCell ref="BO5455:BO5456"/>
    <mergeCell ref="BO5457:BO5458"/>
    <mergeCell ref="BO5459:BO5460"/>
    <mergeCell ref="BO5461:BO5462"/>
    <mergeCell ref="BO5463:BO5464"/>
    <mergeCell ref="BO5471:BO5472"/>
    <mergeCell ref="BQ5469:BQ5470"/>
    <mergeCell ref="BQ5471:BQ5472"/>
    <mergeCell ref="BQ5467:BQ5468"/>
    <mergeCell ref="BR5483:BS5483"/>
    <mergeCell ref="AO5484:AQ5484"/>
    <mergeCell ref="AS5484:AU5484"/>
    <mergeCell ref="AZ5484:BD5484"/>
    <mergeCell ref="BE5484:BG5484"/>
    <mergeCell ref="BI5484:BK5484"/>
    <mergeCell ref="O5486:R5486"/>
    <mergeCell ref="S5484:U5484"/>
    <mergeCell ref="W5484:Y5484"/>
    <mergeCell ref="Z5484:AC5484"/>
    <mergeCell ref="AD5484:AF5484"/>
    <mergeCell ref="AH5484:AJ5484"/>
    <mergeCell ref="AK5484:AN5484"/>
    <mergeCell ref="BD5481:BE5482"/>
    <mergeCell ref="BF5481:BG5482"/>
    <mergeCell ref="BH5481:BI5482"/>
    <mergeCell ref="BJ5481:BK5482"/>
    <mergeCell ref="BL5481:BN5482"/>
    <mergeCell ref="AT5479:AU5480"/>
    <mergeCell ref="AV5479:AW5480"/>
    <mergeCell ref="AX5479:AY5480"/>
    <mergeCell ref="W5486:Y5486"/>
    <mergeCell ref="Z5486:AC5486"/>
    <mergeCell ref="AD5486:AF5486"/>
    <mergeCell ref="AH5486:AJ5486"/>
    <mergeCell ref="AK5486:AN5486"/>
    <mergeCell ref="BO5479:BO5480"/>
    <mergeCell ref="AH5473:AI5474"/>
    <mergeCell ref="AJ5473:AK5474"/>
    <mergeCell ref="AL5473:AM5474"/>
    <mergeCell ref="AN5473:AO5474"/>
    <mergeCell ref="AP5473:AQ5474"/>
    <mergeCell ref="T5473:U5474"/>
    <mergeCell ref="V5473:W5474"/>
    <mergeCell ref="X5473:Y5474"/>
    <mergeCell ref="Z5473:AA5474"/>
    <mergeCell ref="AZ5479:BA5480"/>
    <mergeCell ref="BB5479:BC5480"/>
    <mergeCell ref="AF5479:AG5480"/>
    <mergeCell ref="AH5479:AI5480"/>
    <mergeCell ref="AJ5479:AK5480"/>
    <mergeCell ref="AL5479:AM5480"/>
    <mergeCell ref="AN5479:AO5480"/>
    <mergeCell ref="AP5479:AQ5480"/>
    <mergeCell ref="T5479:U5480"/>
    <mergeCell ref="V5479:W5480"/>
    <mergeCell ref="X5479:Y5480"/>
    <mergeCell ref="Z5479:AA5480"/>
    <mergeCell ref="AB5479:AC5480"/>
    <mergeCell ref="AD5479:AE5480"/>
    <mergeCell ref="BD5477:BE5478"/>
    <mergeCell ref="BF5477:BG5478"/>
    <mergeCell ref="BH5477:BI5478"/>
    <mergeCell ref="BJ5477:BK5478"/>
    <mergeCell ref="BL5477:BN5478"/>
    <mergeCell ref="BP5496:BP5497"/>
    <mergeCell ref="BQ5496:BQ5497"/>
    <mergeCell ref="BO5502:BO5503"/>
    <mergeCell ref="BO5504:BO5505"/>
    <mergeCell ref="BO5506:BO5507"/>
    <mergeCell ref="BQ5500:BQ5501"/>
    <mergeCell ref="BQ5502:BQ5503"/>
    <mergeCell ref="BQ5498:BQ5499"/>
    <mergeCell ref="BO5508:BO5509"/>
    <mergeCell ref="BO5514:BO5515"/>
    <mergeCell ref="BO5516:BO5517"/>
    <mergeCell ref="BQ5528:BQ5529"/>
    <mergeCell ref="BQ5530:BQ5531"/>
    <mergeCell ref="BO5518:BO5519"/>
    <mergeCell ref="BO5520:BO5521"/>
    <mergeCell ref="BO5522:BO5523"/>
    <mergeCell ref="BQ5526:BQ5527"/>
    <mergeCell ref="BO5528:BO5529"/>
    <mergeCell ref="BO5530:BO5531"/>
    <mergeCell ref="BR5542:BS5542"/>
    <mergeCell ref="AO5543:AQ5543"/>
    <mergeCell ref="AS5543:AU5543"/>
    <mergeCell ref="AZ5543:BD5543"/>
    <mergeCell ref="BE5543:BG5543"/>
    <mergeCell ref="BI5543:BK5543"/>
    <mergeCell ref="W5543:Y5543"/>
    <mergeCell ref="Z5543:AC5543"/>
    <mergeCell ref="AD5543:AF5543"/>
    <mergeCell ref="AH5543:AJ5543"/>
    <mergeCell ref="AK5543:AN5543"/>
    <mergeCell ref="BD5540:BE5541"/>
    <mergeCell ref="BF5540:BG5541"/>
    <mergeCell ref="BH5540:BI5541"/>
    <mergeCell ref="BJ5540:BK5541"/>
    <mergeCell ref="BL5540:BN5541"/>
    <mergeCell ref="BO5538:BO5539"/>
    <mergeCell ref="AH5532:AI5533"/>
    <mergeCell ref="AJ5532:AK5533"/>
    <mergeCell ref="AL5532:AM5533"/>
    <mergeCell ref="AN5532:AO5533"/>
    <mergeCell ref="AP5532:AQ5533"/>
    <mergeCell ref="BD5528:BE5529"/>
    <mergeCell ref="BF5528:BG5529"/>
    <mergeCell ref="BH5528:BI5529"/>
    <mergeCell ref="BJ5528:BK5529"/>
    <mergeCell ref="BL5528:BN5529"/>
    <mergeCell ref="BP5528:BP5529"/>
    <mergeCell ref="AR5528:AS5529"/>
    <mergeCell ref="AT5528:AU5529"/>
    <mergeCell ref="AV5528:AW5529"/>
    <mergeCell ref="AX5528:AY5529"/>
    <mergeCell ref="AZ5528:BA5529"/>
    <mergeCell ref="BB5528:BC5529"/>
    <mergeCell ref="AF5528:AG5529"/>
    <mergeCell ref="AH5528:AI5529"/>
    <mergeCell ref="BP5555:BP5556"/>
    <mergeCell ref="BQ5555:BQ5556"/>
    <mergeCell ref="BO5561:BO5562"/>
    <mergeCell ref="BO5563:BO5564"/>
    <mergeCell ref="BO5565:BO5566"/>
    <mergeCell ref="BQ5559:BQ5560"/>
    <mergeCell ref="BQ5561:BQ5562"/>
    <mergeCell ref="BO5567:BO5568"/>
    <mergeCell ref="BO5573:BO5574"/>
    <mergeCell ref="BO5575:BO5576"/>
    <mergeCell ref="BO5577:BO5578"/>
    <mergeCell ref="BO5579:BO5580"/>
    <mergeCell ref="BO5581:BO5582"/>
    <mergeCell ref="BO5589:BO5590"/>
    <mergeCell ref="BQ5587:BQ5588"/>
    <mergeCell ref="BQ5589:BQ5590"/>
    <mergeCell ref="BQ5585:BQ5586"/>
    <mergeCell ref="BR5601:BS5601"/>
    <mergeCell ref="AO5602:AQ5602"/>
    <mergeCell ref="AS5602:AU5602"/>
    <mergeCell ref="AZ5602:BD5602"/>
    <mergeCell ref="BE5602:BG5602"/>
    <mergeCell ref="BI5602:BK5602"/>
    <mergeCell ref="O5604:R5604"/>
    <mergeCell ref="S5602:U5602"/>
    <mergeCell ref="W5602:Y5602"/>
    <mergeCell ref="Z5602:AC5602"/>
    <mergeCell ref="AD5602:AF5602"/>
    <mergeCell ref="AH5602:AJ5602"/>
    <mergeCell ref="AK5602:AN5602"/>
    <mergeCell ref="BD5599:BE5600"/>
    <mergeCell ref="BF5599:BG5600"/>
    <mergeCell ref="BH5599:BI5600"/>
    <mergeCell ref="BJ5599:BK5600"/>
    <mergeCell ref="BL5599:BN5600"/>
    <mergeCell ref="AT5597:AU5598"/>
    <mergeCell ref="AV5597:AW5598"/>
    <mergeCell ref="AX5597:AY5598"/>
    <mergeCell ref="W5604:Y5604"/>
    <mergeCell ref="Z5604:AC5604"/>
    <mergeCell ref="AD5604:AF5604"/>
    <mergeCell ref="AH5604:AJ5604"/>
    <mergeCell ref="AK5604:AN5604"/>
    <mergeCell ref="BO5597:BO5598"/>
    <mergeCell ref="AH5591:AI5592"/>
    <mergeCell ref="AJ5591:AK5592"/>
    <mergeCell ref="AL5591:AM5592"/>
    <mergeCell ref="AN5591:AO5592"/>
    <mergeCell ref="AP5591:AQ5592"/>
    <mergeCell ref="T5591:U5592"/>
    <mergeCell ref="V5591:W5592"/>
    <mergeCell ref="X5591:Y5592"/>
    <mergeCell ref="Z5591:AA5592"/>
    <mergeCell ref="AZ5597:BA5598"/>
    <mergeCell ref="BB5597:BC5598"/>
    <mergeCell ref="AF5597:AG5598"/>
    <mergeCell ref="AH5597:AI5598"/>
    <mergeCell ref="AJ5597:AK5598"/>
    <mergeCell ref="AL5597:AM5598"/>
    <mergeCell ref="AN5597:AO5598"/>
    <mergeCell ref="AP5597:AQ5598"/>
    <mergeCell ref="T5597:U5598"/>
    <mergeCell ref="V5597:W5598"/>
    <mergeCell ref="X5597:Y5598"/>
    <mergeCell ref="BP5614:BP5615"/>
    <mergeCell ref="BQ5614:BQ5615"/>
    <mergeCell ref="BO5620:BO5621"/>
    <mergeCell ref="BO5622:BO5623"/>
    <mergeCell ref="BO5624:BO5625"/>
    <mergeCell ref="BQ5618:BQ5619"/>
    <mergeCell ref="BQ5620:BQ5621"/>
    <mergeCell ref="BQ5616:BQ5617"/>
    <mergeCell ref="BO5626:BO5627"/>
    <mergeCell ref="BO5632:BO5633"/>
    <mergeCell ref="BO5634:BO5635"/>
    <mergeCell ref="BO5636:BO5637"/>
    <mergeCell ref="BO5638:BO5639"/>
    <mergeCell ref="BO5640:BO5641"/>
    <mergeCell ref="BO5648:BO5649"/>
    <mergeCell ref="BQ5646:BQ5647"/>
    <mergeCell ref="BQ5648:BQ5649"/>
    <mergeCell ref="BQ5644:BQ5645"/>
    <mergeCell ref="BR5660:BS5660"/>
    <mergeCell ref="BQ5652:BQ5653"/>
    <mergeCell ref="BP5654:BP5655"/>
    <mergeCell ref="BQ5650:BQ5651"/>
    <mergeCell ref="AO5661:AQ5661"/>
    <mergeCell ref="AS5661:AU5661"/>
    <mergeCell ref="AZ5661:BD5661"/>
    <mergeCell ref="BE5661:BG5661"/>
    <mergeCell ref="BI5661:BK5661"/>
    <mergeCell ref="Z5654:AA5655"/>
    <mergeCell ref="AB5654:AC5655"/>
    <mergeCell ref="AD5654:AE5655"/>
    <mergeCell ref="AD5650:AE5651"/>
    <mergeCell ref="AZ5642:BA5643"/>
    <mergeCell ref="BB5642:BC5643"/>
    <mergeCell ref="AF5642:AG5643"/>
    <mergeCell ref="AH5642:AI5643"/>
    <mergeCell ref="AJ5642:AK5643"/>
    <mergeCell ref="AL5642:AM5643"/>
    <mergeCell ref="AN5642:AO5643"/>
    <mergeCell ref="AP5642:AQ5643"/>
    <mergeCell ref="BJ5636:BK5637"/>
    <mergeCell ref="BL5636:BN5637"/>
    <mergeCell ref="BP5636:BP5637"/>
    <mergeCell ref="BQ5636:BQ5637"/>
    <mergeCell ref="AV5630:AW5631"/>
    <mergeCell ref="AX5630:AY5631"/>
    <mergeCell ref="AZ5630:BA5631"/>
    <mergeCell ref="BB5630:BC5631"/>
    <mergeCell ref="AF5630:AG5631"/>
    <mergeCell ref="AH5630:AI5631"/>
    <mergeCell ref="AJ5630:AK5631"/>
    <mergeCell ref="AL5630:AM5631"/>
    <mergeCell ref="AN5630:AO5631"/>
    <mergeCell ref="AP5630:AQ5631"/>
    <mergeCell ref="AZ5616:BA5617"/>
    <mergeCell ref="BB5616:BC5617"/>
    <mergeCell ref="BD5616:BE5617"/>
    <mergeCell ref="BF5616:BG5617"/>
    <mergeCell ref="BH5616:BI5617"/>
    <mergeCell ref="BJ5640:BK5641"/>
    <mergeCell ref="BL5640:BN5641"/>
    <mergeCell ref="BP5640:BP5641"/>
    <mergeCell ref="BJ5654:BK5655"/>
    <mergeCell ref="BL5654:BN5655"/>
    <mergeCell ref="AR5654:AS5655"/>
    <mergeCell ref="AT5654:AU5655"/>
    <mergeCell ref="AV5654:AW5655"/>
    <mergeCell ref="AX5654:AY5655"/>
    <mergeCell ref="AZ5654:BA5655"/>
    <mergeCell ref="BB5654:BC5655"/>
    <mergeCell ref="AF5654:AG5655"/>
    <mergeCell ref="AH5654:AI5655"/>
    <mergeCell ref="AJ5654:AK5655"/>
    <mergeCell ref="AL5654:AM5655"/>
    <mergeCell ref="AN5654:AO5655"/>
    <mergeCell ref="AP5654:AQ5655"/>
    <mergeCell ref="T5654:U5655"/>
    <mergeCell ref="V5654:W5655"/>
    <mergeCell ref="X5654:Y5655"/>
    <mergeCell ref="Z5709:AA5710"/>
    <mergeCell ref="AZ5715:BA5716"/>
    <mergeCell ref="BB5715:BC5716"/>
    <mergeCell ref="AF5715:AG5716"/>
    <mergeCell ref="AH5715:AI5716"/>
    <mergeCell ref="AJ5715:AK5716"/>
    <mergeCell ref="AL5715:AM5716"/>
    <mergeCell ref="AN5715:AO5716"/>
    <mergeCell ref="AP5715:AQ5716"/>
    <mergeCell ref="T5715:U5716"/>
    <mergeCell ref="V5715:W5716"/>
    <mergeCell ref="X5715:Y5716"/>
    <mergeCell ref="Z5715:AA5716"/>
    <mergeCell ref="AB5715:AC5716"/>
    <mergeCell ref="AD5715:AE5716"/>
    <mergeCell ref="Z5597:AA5598"/>
    <mergeCell ref="AB5597:AC5598"/>
    <mergeCell ref="AD5597:AE5598"/>
    <mergeCell ref="AH5701:AI5702"/>
    <mergeCell ref="AJ5701:AK5702"/>
    <mergeCell ref="AL5701:AM5702"/>
    <mergeCell ref="AN5701:AO5702"/>
    <mergeCell ref="AP5701:AQ5702"/>
    <mergeCell ref="T5701:U5702"/>
    <mergeCell ref="V5701:W5702"/>
    <mergeCell ref="X5701:Y5702"/>
    <mergeCell ref="Z5701:AA5702"/>
    <mergeCell ref="AB5701:AC5702"/>
    <mergeCell ref="AD5701:AE5702"/>
    <mergeCell ref="X5697:Y5698"/>
    <mergeCell ref="Z5697:AA5698"/>
    <mergeCell ref="AB5697:AC5698"/>
    <mergeCell ref="AD5697:AE5698"/>
    <mergeCell ref="AV5689:AW5690"/>
    <mergeCell ref="AX5689:AY5690"/>
    <mergeCell ref="AZ5689:BA5690"/>
    <mergeCell ref="BB5689:BC5690"/>
    <mergeCell ref="AF5689:AG5690"/>
    <mergeCell ref="AH5689:AI5690"/>
    <mergeCell ref="AJ5689:AK5690"/>
    <mergeCell ref="AL5689:AM5690"/>
    <mergeCell ref="AN5689:AO5690"/>
    <mergeCell ref="AP5689:AQ5690"/>
    <mergeCell ref="T5689:U5690"/>
    <mergeCell ref="V5689:W5690"/>
    <mergeCell ref="X5693:Y5694"/>
    <mergeCell ref="Z5693:AA5694"/>
    <mergeCell ref="AB5693:AC5694"/>
    <mergeCell ref="AD5693:AE5694"/>
    <mergeCell ref="AL5675:AM5676"/>
    <mergeCell ref="O5663:R5663"/>
    <mergeCell ref="S5661:U5661"/>
    <mergeCell ref="W5661:Y5661"/>
    <mergeCell ref="Z5661:AC5661"/>
    <mergeCell ref="AD5661:AF5661"/>
    <mergeCell ref="AH5661:AJ5661"/>
    <mergeCell ref="AK5661:AN5661"/>
    <mergeCell ref="BD5658:BE5659"/>
    <mergeCell ref="BF5658:BG5659"/>
    <mergeCell ref="BH5658:BI5659"/>
    <mergeCell ref="BJ5658:BK5659"/>
    <mergeCell ref="BL5658:BN5659"/>
    <mergeCell ref="AT5656:AU5657"/>
    <mergeCell ref="AV5656:AW5657"/>
    <mergeCell ref="AX5656:AY5657"/>
    <mergeCell ref="W5663:Y5663"/>
    <mergeCell ref="Z5663:AC5663"/>
    <mergeCell ref="AD5663:AF5663"/>
    <mergeCell ref="AH5663:AJ5663"/>
    <mergeCell ref="AK5663:AN5663"/>
    <mergeCell ref="BO5656:BO5657"/>
    <mergeCell ref="BQ5711:BQ5712"/>
    <mergeCell ref="BJ5713:BK5714"/>
    <mergeCell ref="BL5713:BN5714"/>
    <mergeCell ref="BP5713:BP5714"/>
    <mergeCell ref="AR5713:AS5714"/>
    <mergeCell ref="AT5713:AU5714"/>
    <mergeCell ref="AV5713:AW5714"/>
    <mergeCell ref="AX5713:AY5714"/>
    <mergeCell ref="AZ5713:BA5714"/>
    <mergeCell ref="BB5713:BC5714"/>
    <mergeCell ref="AF5713:AG5714"/>
    <mergeCell ref="AH5713:AI5714"/>
    <mergeCell ref="AJ5713:AK5714"/>
    <mergeCell ref="AL5713:AM5714"/>
    <mergeCell ref="AN5713:AO5714"/>
    <mergeCell ref="AP5713:AQ5714"/>
    <mergeCell ref="T5713:U5714"/>
    <mergeCell ref="V5713:W5714"/>
    <mergeCell ref="X5713:Y5714"/>
    <mergeCell ref="Z5713:AA5714"/>
    <mergeCell ref="AB5713:AC5714"/>
    <mergeCell ref="AD5713:AE5714"/>
    <mergeCell ref="BQ5709:BQ5710"/>
    <mergeCell ref="AD5709:AE5710"/>
    <mergeCell ref="AZ5701:BA5702"/>
    <mergeCell ref="BB5701:BC5702"/>
    <mergeCell ref="AF5701:AG5702"/>
    <mergeCell ref="AZ5656:BA5657"/>
    <mergeCell ref="BB5656:BC5657"/>
    <mergeCell ref="AF5656:AG5657"/>
    <mergeCell ref="AH5656:AI5657"/>
    <mergeCell ref="AJ5656:AK5657"/>
    <mergeCell ref="AL5656:AM5657"/>
    <mergeCell ref="AN5656:AO5657"/>
    <mergeCell ref="AP5656:AQ5657"/>
    <mergeCell ref="T5656:U5657"/>
    <mergeCell ref="V5656:W5657"/>
    <mergeCell ref="X5656:Y5657"/>
    <mergeCell ref="Z5656:AA5657"/>
    <mergeCell ref="AB5656:AC5657"/>
    <mergeCell ref="AD5656:AE5657"/>
    <mergeCell ref="BP5695:BP5696"/>
    <mergeCell ref="BQ5695:BQ5696"/>
    <mergeCell ref="BQ5679:BQ5680"/>
    <mergeCell ref="BQ5675:BQ5676"/>
    <mergeCell ref="BO5685:BO5686"/>
    <mergeCell ref="BO5691:BO5692"/>
    <mergeCell ref="BO5693:BO5694"/>
    <mergeCell ref="BO5695:BO5696"/>
    <mergeCell ref="BO5697:BO5698"/>
    <mergeCell ref="BO5699:BO5700"/>
    <mergeCell ref="O5722:R5722"/>
    <mergeCell ref="S5720:U5720"/>
    <mergeCell ref="W5720:Y5720"/>
    <mergeCell ref="Z5720:AC5720"/>
    <mergeCell ref="AD5720:AF5720"/>
    <mergeCell ref="AH5720:AJ5720"/>
    <mergeCell ref="AK5720:AN5720"/>
    <mergeCell ref="BD5717:BE5718"/>
    <mergeCell ref="BF5717:BG5718"/>
    <mergeCell ref="BH5717:BI5718"/>
    <mergeCell ref="BJ5717:BK5718"/>
    <mergeCell ref="BL5717:BN5718"/>
    <mergeCell ref="BO5705:BO5706"/>
    <mergeCell ref="BO5707:BO5708"/>
    <mergeCell ref="BQ5705:BQ5706"/>
    <mergeCell ref="BQ5707:BQ5708"/>
    <mergeCell ref="BQ5703:BQ5704"/>
    <mergeCell ref="AT5715:AU5716"/>
    <mergeCell ref="AV5715:AW5716"/>
    <mergeCell ref="AX5715:AY5716"/>
    <mergeCell ref="W5722:Y5722"/>
    <mergeCell ref="Z5722:AC5722"/>
    <mergeCell ref="AD5722:AF5722"/>
    <mergeCell ref="AH5722:AJ5722"/>
    <mergeCell ref="AK5722:AN5722"/>
    <mergeCell ref="BO5715:BO5716"/>
    <mergeCell ref="AH5709:AI5710"/>
    <mergeCell ref="AJ5709:AK5710"/>
    <mergeCell ref="AL5709:AM5710"/>
    <mergeCell ref="AN5709:AO5710"/>
    <mergeCell ref="AP5709:AQ5710"/>
    <mergeCell ref="T5709:U5710"/>
    <mergeCell ref="V5709:W5710"/>
    <mergeCell ref="X5709:Y5710"/>
    <mergeCell ref="BP5719:BQ5719"/>
    <mergeCell ref="X5689:Y5690"/>
    <mergeCell ref="Z5689:AA5690"/>
    <mergeCell ref="AB5689:AC5690"/>
    <mergeCell ref="AD5689:AE5690"/>
    <mergeCell ref="T5685:U5686"/>
    <mergeCell ref="V5685:W5686"/>
    <mergeCell ref="X5685:Y5686"/>
    <mergeCell ref="Z5685:AA5686"/>
    <mergeCell ref="AB5685:AC5686"/>
    <mergeCell ref="AD5685:AE5686"/>
    <mergeCell ref="P5681:Q5682"/>
    <mergeCell ref="R5681:S5682"/>
    <mergeCell ref="BJ5683:BK5684"/>
    <mergeCell ref="BL5683:BN5684"/>
    <mergeCell ref="BP5683:BP5684"/>
    <mergeCell ref="BQ5683:BQ5684"/>
    <mergeCell ref="AZ5675:BA5676"/>
    <mergeCell ref="BB5675:BC5676"/>
    <mergeCell ref="BD5675:BE5676"/>
    <mergeCell ref="BF5675:BG5676"/>
    <mergeCell ref="BH5675:BI5676"/>
    <mergeCell ref="BR5719:BS5719"/>
    <mergeCell ref="AO5720:AQ5720"/>
    <mergeCell ref="AS5720:AU5720"/>
    <mergeCell ref="AZ5720:BD5720"/>
    <mergeCell ref="BE5720:BG5720"/>
    <mergeCell ref="BI5720:BK5720"/>
    <mergeCell ref="BO5740:BO5741"/>
    <mergeCell ref="BO5742:BO5743"/>
    <mergeCell ref="BQ5736:BQ5737"/>
    <mergeCell ref="BQ5738:BQ5739"/>
    <mergeCell ref="BQ5734:BQ5735"/>
    <mergeCell ref="BO5764:BO5765"/>
    <mergeCell ref="BO5766:BO5767"/>
    <mergeCell ref="BO5744:BO5745"/>
    <mergeCell ref="BO5750:BO5751"/>
    <mergeCell ref="BO5752:BO5753"/>
    <mergeCell ref="O5781:R5781"/>
    <mergeCell ref="S5779:U5779"/>
    <mergeCell ref="W5779:Y5779"/>
    <mergeCell ref="Z5779:AC5779"/>
    <mergeCell ref="AD5779:AF5779"/>
    <mergeCell ref="AH5779:AJ5779"/>
    <mergeCell ref="AK5779:AN5779"/>
    <mergeCell ref="BD5776:BE5777"/>
    <mergeCell ref="BF5776:BG5777"/>
    <mergeCell ref="BH5776:BI5777"/>
    <mergeCell ref="BJ5776:BK5777"/>
    <mergeCell ref="BL5776:BN5777"/>
    <mergeCell ref="W5781:Y5781"/>
    <mergeCell ref="Z5781:AC5781"/>
    <mergeCell ref="AD5781:AF5781"/>
    <mergeCell ref="AH5781:AJ5781"/>
    <mergeCell ref="AK5781:AN5781"/>
    <mergeCell ref="BQ5764:BQ5765"/>
    <mergeCell ref="BQ5766:BQ5767"/>
    <mergeCell ref="BO5754:BO5755"/>
    <mergeCell ref="BO5756:BO5757"/>
    <mergeCell ref="BO5758:BO5759"/>
    <mergeCell ref="BQ5762:BQ5763"/>
    <mergeCell ref="BR5778:BS5778"/>
    <mergeCell ref="AO5779:AQ5779"/>
    <mergeCell ref="AS5779:AU5779"/>
    <mergeCell ref="AZ5779:BD5779"/>
    <mergeCell ref="BE5779:BG5779"/>
    <mergeCell ref="BI5779:BK5779"/>
    <mergeCell ref="BO5774:BO5775"/>
    <mergeCell ref="AH5768:AI5769"/>
    <mergeCell ref="AJ5768:AK5769"/>
    <mergeCell ref="AL5768:AM5769"/>
    <mergeCell ref="AN5768:AO5769"/>
    <mergeCell ref="AP5768:AQ5769"/>
    <mergeCell ref="T5768:U5769"/>
    <mergeCell ref="V5768:W5769"/>
    <mergeCell ref="X5768:Y5769"/>
    <mergeCell ref="Z5768:AA5769"/>
    <mergeCell ref="AB5768:AC5769"/>
    <mergeCell ref="AD5768:AE5769"/>
    <mergeCell ref="BD5764:BE5765"/>
    <mergeCell ref="BF5764:BG5765"/>
    <mergeCell ref="BH5764:BI5765"/>
    <mergeCell ref="BJ5764:BK5765"/>
    <mergeCell ref="BP5764:BP5765"/>
    <mergeCell ref="AR5764:AS5765"/>
    <mergeCell ref="AT5764:AU5765"/>
    <mergeCell ref="BR5896:BS5896"/>
    <mergeCell ref="N5878:O5879"/>
    <mergeCell ref="P5878:Q5879"/>
    <mergeCell ref="R5878:S5879"/>
    <mergeCell ref="BJ5880:BK5881"/>
    <mergeCell ref="BL5880:BN5881"/>
    <mergeCell ref="BP5880:BP5881"/>
    <mergeCell ref="BP5791:BP5792"/>
    <mergeCell ref="BQ5791:BQ5792"/>
    <mergeCell ref="BQ5795:BQ5796"/>
    <mergeCell ref="D292:G292"/>
    <mergeCell ref="D294:G294"/>
    <mergeCell ref="D351:G351"/>
    <mergeCell ref="D353:G353"/>
    <mergeCell ref="D410:G410"/>
    <mergeCell ref="D412:G412"/>
    <mergeCell ref="D469:G469"/>
    <mergeCell ref="D471:G471"/>
    <mergeCell ref="D528:G528"/>
    <mergeCell ref="D530:G530"/>
    <mergeCell ref="D587:G587"/>
    <mergeCell ref="D589:G589"/>
    <mergeCell ref="D646:G646"/>
    <mergeCell ref="D648:G648"/>
    <mergeCell ref="D705:G705"/>
    <mergeCell ref="D707:G707"/>
    <mergeCell ref="D764:G764"/>
    <mergeCell ref="D766:G766"/>
    <mergeCell ref="D823:G823"/>
    <mergeCell ref="D825:G825"/>
    <mergeCell ref="BO5860:BO5861"/>
    <mergeCell ref="BO5862:BO5863"/>
    <mergeCell ref="BQ5882:BQ5883"/>
    <mergeCell ref="BQ5884:BQ5885"/>
    <mergeCell ref="BO5872:BO5873"/>
    <mergeCell ref="BO5874:BO5875"/>
    <mergeCell ref="BO5876:BO5877"/>
    <mergeCell ref="BO5890:BO5891"/>
    <mergeCell ref="BO5892:BO5893"/>
    <mergeCell ref="BO5884:BO5885"/>
    <mergeCell ref="D5894:E5895"/>
    <mergeCell ref="H5894:I5895"/>
    <mergeCell ref="J5894:K5895"/>
    <mergeCell ref="BO5799:BO5800"/>
    <mergeCell ref="BO5801:BO5802"/>
    <mergeCell ref="BQ5797:BQ5798"/>
    <mergeCell ref="BO5803:BO5804"/>
    <mergeCell ref="BO5809:BO5810"/>
    <mergeCell ref="BO5811:BO5812"/>
    <mergeCell ref="BO5813:BO5814"/>
    <mergeCell ref="BO5815:BO5816"/>
    <mergeCell ref="BO5817:BO5818"/>
    <mergeCell ref="BO5825:BO5826"/>
    <mergeCell ref="BQ5821:BQ5822"/>
    <mergeCell ref="BQ5823:BQ5824"/>
    <mergeCell ref="BQ5825:BQ5826"/>
    <mergeCell ref="BR5837:BS5837"/>
    <mergeCell ref="BO5833:BO5834"/>
    <mergeCell ref="AO5838:AQ5838"/>
    <mergeCell ref="AS5838:AU5838"/>
    <mergeCell ref="AZ5838:BD5838"/>
    <mergeCell ref="BE5838:BG5838"/>
    <mergeCell ref="BI5838:BK5838"/>
    <mergeCell ref="O5840:R5840"/>
    <mergeCell ref="B58:C58"/>
    <mergeCell ref="T5894:U5895"/>
    <mergeCell ref="V5894:W5895"/>
    <mergeCell ref="X5894:Y5895"/>
    <mergeCell ref="Z5894:AA5895"/>
    <mergeCell ref="AB5894:AC5895"/>
    <mergeCell ref="AD5894:AE5895"/>
    <mergeCell ref="AF5894:AG5895"/>
    <mergeCell ref="AH5894:AI5895"/>
    <mergeCell ref="AJ5894:AK5895"/>
    <mergeCell ref="AL5894:AM5895"/>
    <mergeCell ref="AN5894:AO5895"/>
    <mergeCell ref="AP5894:AQ5895"/>
    <mergeCell ref="AR5894:AS5895"/>
    <mergeCell ref="AT5894:AU5895"/>
    <mergeCell ref="AV5894:AW5895"/>
    <mergeCell ref="AX5894:AY5895"/>
    <mergeCell ref="AZ5894:BA5895"/>
    <mergeCell ref="BB5894:BC5895"/>
    <mergeCell ref="BQ5880:BQ5881"/>
    <mergeCell ref="BD5890:BE5891"/>
    <mergeCell ref="BF5890:BG5891"/>
    <mergeCell ref="BH5890:BI5891"/>
    <mergeCell ref="BJ5890:BK5891"/>
    <mergeCell ref="AZ5878:BA5879"/>
    <mergeCell ref="BB5878:BC5879"/>
    <mergeCell ref="AF5878:AG5879"/>
    <mergeCell ref="AH5878:AI5879"/>
    <mergeCell ref="AJ5878:AK5879"/>
    <mergeCell ref="AL5878:AM5879"/>
    <mergeCell ref="AN5878:AO5879"/>
    <mergeCell ref="AP5878:AQ5879"/>
    <mergeCell ref="T5878:U5879"/>
    <mergeCell ref="V5878:W5879"/>
    <mergeCell ref="X5878:Y5879"/>
    <mergeCell ref="Z5878:AA5879"/>
    <mergeCell ref="AB5878:AC5879"/>
    <mergeCell ref="AD5878:AE5879"/>
    <mergeCell ref="BO5880:BO5881"/>
    <mergeCell ref="X5874:Y5875"/>
    <mergeCell ref="Z5874:AA5875"/>
    <mergeCell ref="AB5874:AC5875"/>
    <mergeCell ref="S5838:U5838"/>
    <mergeCell ref="W5838:Y5838"/>
    <mergeCell ref="Z5838:AC5838"/>
    <mergeCell ref="AD5838:AF5838"/>
    <mergeCell ref="AH5838:AJ5838"/>
    <mergeCell ref="AK5838:AN5838"/>
    <mergeCell ref="BO5858:BO5859"/>
    <mergeCell ref="BQ5854:BQ5855"/>
    <mergeCell ref="BQ5856:BQ5857"/>
    <mergeCell ref="P5858:Q5859"/>
    <mergeCell ref="R5858:S5859"/>
    <mergeCell ref="AT5850:AY5850"/>
    <mergeCell ref="AZ5850:BE5850"/>
    <mergeCell ref="BP5732:BP5733"/>
    <mergeCell ref="BQ5732:BQ5733"/>
    <mergeCell ref="BO5738:BO5739"/>
    <mergeCell ref="BP5673:BP5674"/>
    <mergeCell ref="BQ5673:BQ5674"/>
    <mergeCell ref="BO5679:BO5680"/>
    <mergeCell ref="BO5681:BO5682"/>
    <mergeCell ref="BO5683:BO5684"/>
    <mergeCell ref="BQ5677:BQ5678"/>
  </mergeCells>
  <printOptions horizontalCentered="1" verticalCentered="1"/>
  <pageMargins left="0.64" right="0.67" top="0.55118110236220474" bottom="0.47244094488188981" header="0.23622047244094491" footer="0.15748031496062992"/>
  <pageSetup paperSize="9" scale="37" orientation="landscape" blackAndWhite="1" horizontalDpi="360" verticalDpi="36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Q118"/>
  <sheetViews>
    <sheetView zoomScale="48" zoomScaleNormal="48" workbookViewId="0"/>
  </sheetViews>
  <sheetFormatPr defaultColWidth="3.5703125" defaultRowHeight="15.75" x14ac:dyDescent="0.25"/>
  <cols>
    <col min="1" max="1" width="3.140625" style="37" customWidth="1"/>
    <col min="2" max="2" width="10" style="45" customWidth="1"/>
    <col min="3" max="3" width="16" style="46" customWidth="1"/>
    <col min="4" max="4" width="25.42578125" style="37" customWidth="1"/>
    <col min="5" max="5" width="2.85546875" style="37" customWidth="1"/>
    <col min="6" max="9" width="5.5703125" style="37" customWidth="1"/>
    <col min="10" max="10" width="10.5703125" style="37" customWidth="1"/>
    <col min="11" max="20" width="5.7109375" style="37" customWidth="1"/>
    <col min="21" max="22" width="5.7109375" style="47" customWidth="1"/>
    <col min="23" max="25" width="10.85546875" style="47" customWidth="1"/>
    <col min="26" max="29" width="5.7109375" style="37" customWidth="1"/>
    <col min="30" max="31" width="5.7109375" style="48" customWidth="1"/>
    <col min="32" max="67" width="5.7109375" style="37" customWidth="1"/>
    <col min="68" max="69" width="1.7109375" style="37" customWidth="1"/>
    <col min="70" max="70" width="3.5703125" style="37"/>
    <col min="71" max="71" width="4.85546875" style="37" bestFit="1" customWidth="1"/>
    <col min="72" max="16384" width="3.5703125" style="37"/>
  </cols>
  <sheetData>
    <row r="1" spans="1:69" ht="13.5" customHeight="1" x14ac:dyDescent="0.25">
      <c r="A1" s="122"/>
      <c r="B1" s="171"/>
      <c r="C1" s="17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73"/>
      <c r="V1" s="173"/>
      <c r="W1" s="173"/>
      <c r="X1" s="173"/>
      <c r="Y1" s="173"/>
      <c r="Z1" s="122"/>
      <c r="AA1" s="122"/>
      <c r="AB1" s="122"/>
      <c r="AC1" s="122"/>
      <c r="AD1" s="174"/>
      <c r="AE1" s="174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  <c r="AR1" s="122"/>
      <c r="AS1" s="122"/>
      <c r="AT1" s="122"/>
      <c r="AU1" s="122"/>
      <c r="AV1" s="122"/>
      <c r="AW1" s="122"/>
      <c r="AX1" s="122"/>
      <c r="AY1" s="122"/>
      <c r="AZ1" s="122"/>
      <c r="BA1" s="122"/>
      <c r="BB1" s="122"/>
      <c r="BC1" s="122"/>
      <c r="BD1" s="122"/>
      <c r="BE1" s="122"/>
      <c r="BF1" s="122"/>
      <c r="BG1" s="122"/>
      <c r="BH1" s="122"/>
      <c r="BI1" s="122"/>
      <c r="BJ1" s="122"/>
      <c r="BK1" s="122"/>
      <c r="BL1" s="122"/>
      <c r="BM1" s="122"/>
      <c r="BN1" s="122"/>
      <c r="BO1" s="122"/>
      <c r="BP1" s="122"/>
      <c r="BQ1" s="122"/>
    </row>
    <row r="2" spans="1:69" s="49" customFormat="1" ht="36" x14ac:dyDescent="0.55000000000000004">
      <c r="A2" s="163"/>
      <c r="B2" s="953" t="s">
        <v>89</v>
      </c>
      <c r="C2" s="953"/>
      <c r="D2" s="953"/>
      <c r="E2" s="953"/>
      <c r="F2" s="953"/>
      <c r="G2" s="953"/>
      <c r="H2" s="953"/>
      <c r="I2" s="953"/>
      <c r="J2" s="953"/>
      <c r="K2" s="953"/>
      <c r="L2" s="953"/>
      <c r="M2" s="953"/>
      <c r="N2" s="953"/>
      <c r="O2" s="953"/>
      <c r="P2" s="953"/>
      <c r="Q2" s="953"/>
      <c r="R2" s="953"/>
      <c r="S2" s="953"/>
      <c r="T2" s="953"/>
      <c r="U2" s="953"/>
      <c r="V2" s="953"/>
      <c r="W2" s="953"/>
      <c r="X2" s="953"/>
      <c r="Y2" s="953"/>
      <c r="Z2" s="953"/>
      <c r="AA2" s="953"/>
      <c r="AB2" s="953"/>
      <c r="AC2" s="953"/>
      <c r="AD2" s="953"/>
      <c r="AE2" s="953"/>
      <c r="AF2" s="953"/>
      <c r="AG2" s="953"/>
      <c r="AH2" s="953"/>
      <c r="AI2" s="953"/>
      <c r="AJ2" s="953"/>
      <c r="AK2" s="953"/>
      <c r="AL2" s="953"/>
      <c r="AM2" s="953"/>
      <c r="AN2" s="953"/>
      <c r="AO2" s="953"/>
      <c r="AP2" s="953"/>
      <c r="AQ2" s="953"/>
      <c r="AR2" s="953"/>
      <c r="AS2" s="953"/>
      <c r="AT2" s="953"/>
      <c r="AU2" s="953"/>
      <c r="AV2" s="953"/>
      <c r="AW2" s="953"/>
      <c r="AX2" s="953"/>
      <c r="AY2" s="953"/>
      <c r="AZ2" s="953"/>
      <c r="BA2" s="953"/>
      <c r="BB2" s="953"/>
      <c r="BC2" s="953"/>
      <c r="BD2" s="953"/>
      <c r="BE2" s="953"/>
      <c r="BF2" s="953"/>
      <c r="BG2" s="953"/>
      <c r="BH2" s="953"/>
      <c r="BI2" s="953"/>
      <c r="BJ2" s="953"/>
      <c r="BK2" s="953"/>
      <c r="BL2" s="953"/>
      <c r="BM2" s="384"/>
      <c r="BN2" s="384"/>
      <c r="BO2" s="384"/>
      <c r="BP2" s="165"/>
      <c r="BQ2" s="165"/>
    </row>
    <row r="3" spans="1:69" s="38" customFormat="1" ht="36" x14ac:dyDescent="0.55000000000000004">
      <c r="A3" s="164"/>
      <c r="B3" s="953" t="s">
        <v>90</v>
      </c>
      <c r="C3" s="953"/>
      <c r="D3" s="953"/>
      <c r="E3" s="953"/>
      <c r="F3" s="953"/>
      <c r="G3" s="953"/>
      <c r="H3" s="953"/>
      <c r="I3" s="953"/>
      <c r="J3" s="953"/>
      <c r="K3" s="953"/>
      <c r="L3" s="953"/>
      <c r="M3" s="953"/>
      <c r="N3" s="953"/>
      <c r="O3" s="953"/>
      <c r="P3" s="953"/>
      <c r="Q3" s="953"/>
      <c r="R3" s="953"/>
      <c r="S3" s="953"/>
      <c r="T3" s="953"/>
      <c r="U3" s="953"/>
      <c r="V3" s="953"/>
      <c r="W3" s="953"/>
      <c r="X3" s="953"/>
      <c r="Y3" s="953"/>
      <c r="Z3" s="953"/>
      <c r="AA3" s="953"/>
      <c r="AB3" s="953"/>
      <c r="AC3" s="953"/>
      <c r="AD3" s="953"/>
      <c r="AE3" s="953"/>
      <c r="AF3" s="953"/>
      <c r="AG3" s="953"/>
      <c r="AH3" s="953"/>
      <c r="AI3" s="953"/>
      <c r="AJ3" s="953"/>
      <c r="AK3" s="953"/>
      <c r="AL3" s="953"/>
      <c r="AM3" s="953"/>
      <c r="AN3" s="953"/>
      <c r="AO3" s="953"/>
      <c r="AP3" s="953"/>
      <c r="AQ3" s="953"/>
      <c r="AR3" s="953"/>
      <c r="AS3" s="953"/>
      <c r="AT3" s="953"/>
      <c r="AU3" s="953"/>
      <c r="AV3" s="953"/>
      <c r="AW3" s="953"/>
      <c r="AX3" s="953"/>
      <c r="AY3" s="953"/>
      <c r="AZ3" s="953"/>
      <c r="BA3" s="953"/>
      <c r="BB3" s="953"/>
      <c r="BC3" s="953"/>
      <c r="BD3" s="953"/>
      <c r="BE3" s="953"/>
      <c r="BF3" s="953"/>
      <c r="BG3" s="953"/>
      <c r="BH3" s="953"/>
      <c r="BI3" s="953"/>
      <c r="BJ3" s="953"/>
      <c r="BK3" s="953"/>
      <c r="BL3" s="953"/>
      <c r="BM3" s="384"/>
      <c r="BN3" s="384"/>
      <c r="BO3" s="384"/>
      <c r="BP3" s="165"/>
      <c r="BQ3" s="165"/>
    </row>
    <row r="4" spans="1:69" ht="18.75" x14ac:dyDescent="0.3">
      <c r="A4" s="122"/>
      <c r="B4" s="385"/>
      <c r="C4" s="386"/>
      <c r="D4" s="387"/>
      <c r="E4" s="387"/>
      <c r="F4" s="387"/>
      <c r="G4" s="387"/>
      <c r="H4" s="387"/>
      <c r="I4" s="387"/>
      <c r="J4" s="387"/>
      <c r="K4" s="387"/>
      <c r="L4" s="387"/>
      <c r="M4" s="387"/>
      <c r="N4" s="387"/>
      <c r="O4" s="387"/>
      <c r="P4" s="387"/>
      <c r="Q4" s="387"/>
      <c r="R4" s="387"/>
      <c r="S4" s="387"/>
      <c r="T4" s="387"/>
      <c r="U4" s="388"/>
      <c r="V4" s="388"/>
      <c r="W4" s="388"/>
      <c r="X4" s="388"/>
      <c r="Y4" s="388"/>
      <c r="Z4" s="387"/>
      <c r="AA4" s="387"/>
      <c r="AB4" s="387"/>
      <c r="AC4" s="387"/>
      <c r="AD4" s="389"/>
      <c r="AE4" s="389"/>
      <c r="AF4" s="387"/>
      <c r="AG4" s="387"/>
      <c r="AH4" s="387"/>
      <c r="AI4" s="387"/>
      <c r="AJ4" s="387"/>
      <c r="AK4" s="387"/>
      <c r="AL4" s="387"/>
      <c r="AM4" s="387"/>
      <c r="AN4" s="387"/>
      <c r="AO4" s="387"/>
      <c r="AP4" s="387"/>
      <c r="AQ4" s="387"/>
      <c r="AR4" s="387"/>
      <c r="AS4" s="387"/>
      <c r="AT4" s="387"/>
      <c r="AU4" s="387"/>
      <c r="AV4" s="387"/>
      <c r="AW4" s="387"/>
      <c r="AX4" s="387"/>
      <c r="AY4" s="387"/>
      <c r="AZ4" s="387"/>
      <c r="BA4" s="387"/>
      <c r="BB4" s="387"/>
      <c r="BC4" s="387"/>
      <c r="BD4" s="387"/>
      <c r="BE4" s="387"/>
      <c r="BF4" s="387"/>
      <c r="BG4" s="387"/>
      <c r="BH4" s="387"/>
      <c r="BI4" s="387"/>
      <c r="BJ4" s="387"/>
      <c r="BK4" s="387"/>
      <c r="BL4" s="387"/>
      <c r="BM4" s="387"/>
      <c r="BN4" s="387"/>
      <c r="BO4" s="387"/>
      <c r="BP4" s="165"/>
      <c r="BQ4" s="165"/>
    </row>
    <row r="5" spans="1:69" s="39" customFormat="1" ht="36.75" x14ac:dyDescent="0.7">
      <c r="A5" s="165"/>
      <c r="B5" s="385"/>
      <c r="C5" s="908" t="s">
        <v>10</v>
      </c>
      <c r="D5" s="908"/>
      <c r="E5" s="390"/>
      <c r="F5" s="390"/>
      <c r="G5" s="960">
        <f>ROSTER!D3</f>
        <v>0</v>
      </c>
      <c r="H5" s="960"/>
      <c r="I5" s="960"/>
      <c r="J5" s="960"/>
      <c r="K5" s="960"/>
      <c r="L5" s="960"/>
      <c r="M5" s="960"/>
      <c r="N5" s="960"/>
      <c r="O5" s="960"/>
      <c r="P5" s="960"/>
      <c r="Q5" s="960"/>
      <c r="R5" s="960"/>
      <c r="S5" s="960"/>
      <c r="T5" s="960"/>
      <c r="U5" s="960"/>
      <c r="V5" s="960"/>
      <c r="W5" s="960"/>
      <c r="X5" s="960"/>
      <c r="Y5" s="960"/>
      <c r="Z5" s="960"/>
      <c r="AA5" s="960"/>
      <c r="AB5" s="960"/>
      <c r="AC5" s="960"/>
      <c r="AD5" s="960"/>
      <c r="AE5" s="960"/>
      <c r="AF5" s="844" t="s">
        <v>31</v>
      </c>
      <c r="AG5" s="907"/>
      <c r="AH5" s="907"/>
      <c r="AI5" s="907"/>
      <c r="AJ5" s="907"/>
      <c r="AK5" s="907"/>
      <c r="AL5" s="907"/>
      <c r="AM5" s="1004">
        <f>ROSTER!E5</f>
        <v>0</v>
      </c>
      <c r="AN5" s="1005"/>
      <c r="AO5" s="1005"/>
      <c r="AP5" s="1005"/>
      <c r="AQ5" s="1005"/>
      <c r="AR5" s="1005"/>
      <c r="AS5" s="1005"/>
      <c r="AT5" s="1005"/>
      <c r="AU5" s="1005"/>
      <c r="AV5" s="1005"/>
      <c r="AW5" s="1005"/>
      <c r="AX5" s="1005"/>
      <c r="AY5" s="1005"/>
      <c r="AZ5" s="1005"/>
      <c r="BA5" s="1005"/>
      <c r="BB5" s="1005"/>
      <c r="BC5" s="1005"/>
      <c r="BD5" s="1005"/>
      <c r="BE5" s="1005"/>
      <c r="BF5" s="1005"/>
      <c r="BG5" s="1005"/>
      <c r="BH5" s="395"/>
      <c r="BI5" s="395"/>
      <c r="BJ5" s="395"/>
      <c r="BK5" s="395"/>
      <c r="BL5" s="395"/>
      <c r="BM5" s="395"/>
      <c r="BN5" s="395"/>
      <c r="BO5" s="395"/>
      <c r="BP5" s="165"/>
      <c r="BQ5" s="165"/>
    </row>
    <row r="6" spans="1:69" s="39" customFormat="1" ht="19.5" thickBot="1" x14ac:dyDescent="0.35">
      <c r="A6" s="165"/>
      <c r="B6" s="385"/>
      <c r="C6" s="391"/>
      <c r="D6" s="389"/>
      <c r="E6" s="389"/>
      <c r="F6" s="389"/>
      <c r="G6" s="389"/>
      <c r="H6" s="389"/>
      <c r="I6" s="389"/>
      <c r="J6" s="389"/>
      <c r="K6" s="389"/>
      <c r="L6" s="389"/>
      <c r="M6" s="389"/>
      <c r="N6" s="389"/>
      <c r="O6" s="389"/>
      <c r="P6" s="389"/>
      <c r="Q6" s="389"/>
      <c r="R6" s="389"/>
      <c r="S6" s="389"/>
      <c r="T6" s="389"/>
      <c r="U6" s="392"/>
      <c r="V6" s="392"/>
      <c r="W6" s="392"/>
      <c r="X6" s="392"/>
      <c r="Y6" s="392"/>
      <c r="Z6" s="389"/>
      <c r="AA6" s="389"/>
      <c r="AB6" s="389"/>
      <c r="AC6" s="389"/>
      <c r="AD6" s="389"/>
      <c r="AE6" s="389"/>
      <c r="AF6" s="393"/>
      <c r="AG6" s="394"/>
      <c r="AH6" s="394"/>
      <c r="AI6" s="394"/>
      <c r="AJ6" s="394"/>
      <c r="AK6" s="394"/>
      <c r="AL6" s="394"/>
      <c r="AM6" s="389"/>
      <c r="AN6" s="389"/>
      <c r="AO6" s="389"/>
      <c r="AP6" s="389"/>
      <c r="AQ6" s="389"/>
      <c r="AR6" s="389"/>
      <c r="AS6" s="389"/>
      <c r="AT6" s="389"/>
      <c r="AU6" s="389"/>
      <c r="AV6" s="389"/>
      <c r="AW6" s="389"/>
      <c r="AX6" s="389"/>
      <c r="AY6" s="389"/>
      <c r="AZ6" s="389"/>
      <c r="BA6" s="389"/>
      <c r="BB6" s="389"/>
      <c r="BC6" s="389"/>
      <c r="BD6" s="389"/>
      <c r="BE6" s="389"/>
      <c r="BF6" s="389"/>
      <c r="BG6" s="389"/>
      <c r="BH6" s="389"/>
      <c r="BI6" s="389"/>
      <c r="BJ6" s="389"/>
      <c r="BK6" s="389"/>
      <c r="BL6" s="389"/>
      <c r="BM6" s="389"/>
      <c r="BN6" s="389"/>
      <c r="BO6" s="389"/>
      <c r="BP6" s="165"/>
      <c r="BQ6" s="165"/>
    </row>
    <row r="7" spans="1:69" s="40" customFormat="1" ht="36.75" customHeight="1" thickTop="1" x14ac:dyDescent="0.25">
      <c r="A7" s="166"/>
      <c r="B7" s="994" t="s">
        <v>0</v>
      </c>
      <c r="C7" s="840" t="s">
        <v>1</v>
      </c>
      <c r="D7" s="841"/>
      <c r="E7" s="842"/>
      <c r="F7" s="786" t="s">
        <v>33</v>
      </c>
      <c r="G7" s="787"/>
      <c r="H7" s="786" t="s">
        <v>92</v>
      </c>
      <c r="I7" s="787"/>
      <c r="J7" s="1000" t="s">
        <v>40</v>
      </c>
      <c r="K7" s="942" t="s">
        <v>7</v>
      </c>
      <c r="L7" s="942"/>
      <c r="M7" s="942"/>
      <c r="N7" s="942"/>
      <c r="O7" s="942"/>
      <c r="P7" s="942"/>
      <c r="Q7" s="942" t="s">
        <v>2</v>
      </c>
      <c r="R7" s="942"/>
      <c r="S7" s="942"/>
      <c r="T7" s="942"/>
      <c r="U7" s="942"/>
      <c r="V7" s="942"/>
      <c r="W7" s="1006" t="s">
        <v>34</v>
      </c>
      <c r="X7" s="1008" t="s">
        <v>35</v>
      </c>
      <c r="Y7" s="998" t="s">
        <v>43</v>
      </c>
      <c r="Z7" s="942" t="s">
        <v>6</v>
      </c>
      <c r="AA7" s="942"/>
      <c r="AB7" s="942"/>
      <c r="AC7" s="942"/>
      <c r="AD7" s="942"/>
      <c r="AE7" s="942"/>
      <c r="AF7" s="942" t="s">
        <v>63</v>
      </c>
      <c r="AG7" s="942"/>
      <c r="AH7" s="942"/>
      <c r="AI7" s="942"/>
      <c r="AJ7" s="942"/>
      <c r="AK7" s="942"/>
      <c r="AL7" s="942" t="s">
        <v>64</v>
      </c>
      <c r="AM7" s="942"/>
      <c r="AN7" s="942"/>
      <c r="AO7" s="942"/>
      <c r="AP7" s="942"/>
      <c r="AQ7" s="942"/>
      <c r="AR7" s="943" t="s">
        <v>67</v>
      </c>
      <c r="AS7" s="996"/>
      <c r="AT7" s="996"/>
      <c r="AU7" s="996"/>
      <c r="AV7" s="996"/>
      <c r="AW7" s="997"/>
      <c r="AX7" s="942" t="s">
        <v>4</v>
      </c>
      <c r="AY7" s="942"/>
      <c r="AZ7" s="942"/>
      <c r="BA7" s="942"/>
      <c r="BB7" s="942"/>
      <c r="BC7" s="943"/>
      <c r="BD7" s="942" t="s">
        <v>66</v>
      </c>
      <c r="BE7" s="942"/>
      <c r="BF7" s="942"/>
      <c r="BG7" s="942"/>
      <c r="BH7" s="942"/>
      <c r="BI7" s="944"/>
      <c r="BJ7" s="762" t="s">
        <v>25</v>
      </c>
      <c r="BK7" s="763"/>
      <c r="BL7" s="764"/>
      <c r="BM7" s="762" t="s">
        <v>137</v>
      </c>
      <c r="BN7" s="763"/>
      <c r="BO7" s="764"/>
      <c r="BP7" s="166"/>
      <c r="BQ7" s="166"/>
    </row>
    <row r="8" spans="1:69" s="41" customFormat="1" ht="36.75" customHeight="1" thickBot="1" x14ac:dyDescent="0.3">
      <c r="A8" s="167"/>
      <c r="B8" s="995"/>
      <c r="C8" s="843"/>
      <c r="D8" s="844"/>
      <c r="E8" s="845"/>
      <c r="F8" s="788"/>
      <c r="G8" s="789"/>
      <c r="H8" s="788"/>
      <c r="I8" s="789"/>
      <c r="J8" s="1001"/>
      <c r="K8" s="951" t="s">
        <v>17</v>
      </c>
      <c r="L8" s="952"/>
      <c r="M8" s="938" t="s">
        <v>18</v>
      </c>
      <c r="N8" s="937"/>
      <c r="O8" s="935" t="s">
        <v>19</v>
      </c>
      <c r="P8" s="936" t="s">
        <v>8</v>
      </c>
      <c r="Q8" s="935" t="s">
        <v>26</v>
      </c>
      <c r="R8" s="937"/>
      <c r="S8" s="938" t="s">
        <v>24</v>
      </c>
      <c r="T8" s="937"/>
      <c r="U8" s="1002" t="s">
        <v>19</v>
      </c>
      <c r="V8" s="1003"/>
      <c r="W8" s="1007"/>
      <c r="X8" s="1009"/>
      <c r="Y8" s="999"/>
      <c r="Z8" s="935" t="s">
        <v>22</v>
      </c>
      <c r="AA8" s="937"/>
      <c r="AB8" s="938" t="s">
        <v>23</v>
      </c>
      <c r="AC8" s="937" t="s">
        <v>3</v>
      </c>
      <c r="AD8" s="939" t="s">
        <v>5</v>
      </c>
      <c r="AE8" s="940"/>
      <c r="AF8" s="935" t="s">
        <v>22</v>
      </c>
      <c r="AG8" s="937"/>
      <c r="AH8" s="938" t="s">
        <v>23</v>
      </c>
      <c r="AI8" s="937" t="s">
        <v>3</v>
      </c>
      <c r="AJ8" s="939" t="s">
        <v>5</v>
      </c>
      <c r="AK8" s="940"/>
      <c r="AL8" s="935" t="s">
        <v>22</v>
      </c>
      <c r="AM8" s="937"/>
      <c r="AN8" s="938" t="s">
        <v>23</v>
      </c>
      <c r="AO8" s="937" t="s">
        <v>3</v>
      </c>
      <c r="AP8" s="939" t="s">
        <v>5</v>
      </c>
      <c r="AQ8" s="940"/>
      <c r="AR8" s="935" t="s">
        <v>22</v>
      </c>
      <c r="AS8" s="937"/>
      <c r="AT8" s="938" t="s">
        <v>23</v>
      </c>
      <c r="AU8" s="937" t="s">
        <v>3</v>
      </c>
      <c r="AV8" s="939" t="s">
        <v>5</v>
      </c>
      <c r="AW8" s="940"/>
      <c r="AX8" s="935" t="s">
        <v>22</v>
      </c>
      <c r="AY8" s="937"/>
      <c r="AZ8" s="938" t="s">
        <v>23</v>
      </c>
      <c r="BA8" s="937" t="s">
        <v>3</v>
      </c>
      <c r="BB8" s="939" t="s">
        <v>5</v>
      </c>
      <c r="BC8" s="940"/>
      <c r="BD8" s="935" t="s">
        <v>22</v>
      </c>
      <c r="BE8" s="937"/>
      <c r="BF8" s="938" t="s">
        <v>23</v>
      </c>
      <c r="BG8" s="937" t="s">
        <v>3</v>
      </c>
      <c r="BH8" s="939" t="s">
        <v>5</v>
      </c>
      <c r="BI8" s="945"/>
      <c r="BJ8" s="765"/>
      <c r="BK8" s="766"/>
      <c r="BL8" s="767"/>
      <c r="BM8" s="765"/>
      <c r="BN8" s="766"/>
      <c r="BO8" s="767"/>
      <c r="BP8" s="167"/>
      <c r="BQ8" s="167"/>
    </row>
    <row r="9" spans="1:69" s="42" customFormat="1" ht="24.95" customHeight="1" x14ac:dyDescent="0.35">
      <c r="A9" s="168"/>
      <c r="B9" s="941" t="str">
        <f>IF(ROSTER!B8="","",ROSTER!B8)</f>
        <v/>
      </c>
      <c r="C9" s="837" t="str">
        <f>IF(ROSTER!C$8="","",ROSTER!C$8)</f>
        <v/>
      </c>
      <c r="D9" s="838"/>
      <c r="E9" s="839"/>
      <c r="F9" s="770">
        <f>'GAME STATS'!F11+'GAME STATS'!F70+'GAME STATS'!F129+'GAME STATS'!F188+'GAME STATS'!F247+'GAME STATS'!F306+'GAME STATS'!F365+'GAME STATS'!F424+'GAME STATS'!F483+'GAME STATS'!F542+'GAME STATS'!F601+'GAME STATS'!F660+'GAME STATS'!F719+'GAME STATS'!F778+'GAME STATS'!F837+'GAME STATS'!F896+'GAME STATS'!F955+'GAME STATS'!F1014+'GAME STATS'!F1073+'GAME STATS'!F1132+'GAME STATS'!F1191+'GAME STATS'!F1250+'GAME STATS'!F1309+'GAME STATS'!F1368+'GAME STATS'!F1427+'GAME STATS'!F1486+'GAME STATS'!F1545+'GAME STATS'!F1604+'GAME STATS'!F1663+'GAME STATS'!F1722+'GAME STATS'!F1781+'GAME STATS'!F1840+'GAME STATS'!F1899+'GAME STATS'!F1958+'GAME STATS'!F2017+'GAME STATS'!F2076+'GAME STATS'!F2135+'GAME STATS'!F2194+'GAME STATS'!F2253+'GAME STATS'!F2312+'GAME STATS'!F2371+'GAME STATS'!F2430+'GAME STATS'!F2489+'GAME STATS'!F2548+'GAME STATS'!F2607+'GAME STATS'!F2666+'GAME STATS'!F2725+'GAME STATS'!F2784+'GAME STATS'!F2843+'GAME STATS'!F2902+'GAME STATS'!F2961+'GAME STATS'!F3020+'GAME STATS'!F3079+'GAME STATS'!F3138+'GAME STATS'!F3197+'GAME STATS'!F3256+'GAME STATS'!F3315+'GAME STATS'!F3374+'GAME STATS'!F3433+'GAME STATS'!F3492+'GAME STATS'!F3551+'GAME STATS'!F3610+'GAME STATS'!F3669+'GAME STATS'!F3728+'GAME STATS'!F3787+'GAME STATS'!F3846+'GAME STATS'!F3905+'GAME STATS'!F3964+'GAME STATS'!F4023+'GAME STATS'!F4082+'GAME STATS'!F4141+'GAME STATS'!F4200+'GAME STATS'!F4259+'GAME STATS'!F4318+'GAME STATS'!F4377+'GAME STATS'!F4436+'GAME STATS'!F4495+'GAME STATS'!F4554+'GAME STATS'!F4613+'GAME STATS'!F4672+'GAME STATS'!F4731+'GAME STATS'!F4790+'GAME STATS'!F4849+'GAME STATS'!F4908+'GAME STATS'!F4967+'GAME STATS'!F5026+'GAME STATS'!F5085+'GAME STATS'!F5144+'GAME STATS'!F5203+'GAME STATS'!F5262+'GAME STATS'!F5321+'GAME STATS'!F5380+'GAME STATS'!F5439+'GAME STATS'!F5498+'GAME STATS'!F5557+'GAME STATS'!F5616+'GAME STATS'!F5675+'GAME STATS'!F5734+'GAME STATS'!F5793+'GAME STATS'!F5852</f>
        <v>0</v>
      </c>
      <c r="G9" s="771"/>
      <c r="H9" s="770">
        <f>'GAME STATS'!G11+'GAME STATS'!G70+'GAME STATS'!G129+'GAME STATS'!G188+'GAME STATS'!G247+'GAME STATS'!G306+'GAME STATS'!G365+'GAME STATS'!G424+'GAME STATS'!G483+'GAME STATS'!G542+'GAME STATS'!G601+'GAME STATS'!G660+'GAME STATS'!G719+'GAME STATS'!G778+'GAME STATS'!G837+'GAME STATS'!G896+'GAME STATS'!G955+'GAME STATS'!G1014+'GAME STATS'!G1073+'GAME STATS'!G1132+'GAME STATS'!G1191+'GAME STATS'!G1250+'GAME STATS'!G1309+'GAME STATS'!G1368+'GAME STATS'!G1427+'GAME STATS'!G1486+'GAME STATS'!G1545+'GAME STATS'!G1604+'GAME STATS'!G1663+'GAME STATS'!G1722+'GAME STATS'!G1781+'GAME STATS'!G1840+'GAME STATS'!G1899+'GAME STATS'!G1958+'GAME STATS'!G2017+'GAME STATS'!G2076+'GAME STATS'!G2135+'GAME STATS'!G2194+'GAME STATS'!G2253+'GAME STATS'!G2312+'GAME STATS'!G2371+'GAME STATS'!G2430+'GAME STATS'!G2489+'GAME STATS'!G2548+'GAME STATS'!G2607+'GAME STATS'!G2666+'GAME STATS'!G2725+'GAME STATS'!G2784+'GAME STATS'!G2843+'GAME STATS'!G2902+'GAME STATS'!G2961+'GAME STATS'!G3020+'GAME STATS'!G3079+'GAME STATS'!G3138+'GAME STATS'!G3197+'GAME STATS'!G3256+'GAME STATS'!G3315+'GAME STATS'!G3374+'GAME STATS'!G3433+'GAME STATS'!G3492+'GAME STATS'!G3551+'GAME STATS'!G3610+'GAME STATS'!G3669+'GAME STATS'!G3728+'GAME STATS'!G3787+'GAME STATS'!G3846+'GAME STATS'!G3905+'GAME STATS'!G3964+'GAME STATS'!G4023+'GAME STATS'!G4082+'GAME STATS'!G4141+'GAME STATS'!G4200+'GAME STATS'!G4259+'GAME STATS'!G4318+'GAME STATS'!G4377+'GAME STATS'!G4436+'GAME STATS'!G4495+'GAME STATS'!G4554+'GAME STATS'!G4613+'GAME STATS'!G4672+'GAME STATS'!G4731+'GAME STATS'!G4790+'GAME STATS'!G4849+'GAME STATS'!G4908+'GAME STATS'!G4967+'GAME STATS'!G5026+'GAME STATS'!G5085+'GAME STATS'!G5144+'GAME STATS'!G5203+'GAME STATS'!G5262+'GAME STATS'!G5321+'GAME STATS'!G5380+'GAME STATS'!G5439+'GAME STATS'!G5498+'GAME STATS'!G5557+'GAME STATS'!G5616+'GAME STATS'!G5675+'GAME STATS'!G5734+'GAME STATS'!G5793+'GAME STATS'!G5852</f>
        <v>0</v>
      </c>
      <c r="I9" s="771"/>
      <c r="J9" s="1022">
        <f>'GAME STATS'!H11+'GAME STATS'!H70+'GAME STATS'!H129+'GAME STATS'!H188+'GAME STATS'!H247+'GAME STATS'!H306+'GAME STATS'!H365+'GAME STATS'!H424+'GAME STATS'!H483+'GAME STATS'!H542+'GAME STATS'!H601+'GAME STATS'!H660+'GAME STATS'!H719+'GAME STATS'!H778+'GAME STATS'!H837+'GAME STATS'!H896+'GAME STATS'!H955+'GAME STATS'!H1014+'GAME STATS'!H1073+'GAME STATS'!H1132+'GAME STATS'!H1191+'GAME STATS'!H1250+'GAME STATS'!H1309+'GAME STATS'!H1368+'GAME STATS'!H1427+'GAME STATS'!H1486+'GAME STATS'!H1545+'GAME STATS'!H1604+'GAME STATS'!H1663+'GAME STATS'!H1722+'GAME STATS'!H1781+'GAME STATS'!H1840+'GAME STATS'!H1899+'GAME STATS'!H1958+'GAME STATS'!H2017+'GAME STATS'!H2076+'GAME STATS'!H2135+'GAME STATS'!H2194+'GAME STATS'!H2253+'GAME STATS'!H2312+'GAME STATS'!H2371+'GAME STATS'!H2430+'GAME STATS'!H2489+'GAME STATS'!H2548+'GAME STATS'!H2607+'GAME STATS'!H2666+'GAME STATS'!H2725+'GAME STATS'!H2784+'GAME STATS'!H2843+'GAME STATS'!H2902+'GAME STATS'!H2961+'GAME STATS'!H3020+'GAME STATS'!H3079+'GAME STATS'!H3138+'GAME STATS'!H3197+'GAME STATS'!H3256+'GAME STATS'!H3315+'GAME STATS'!H3374+'GAME STATS'!H3433+'GAME STATS'!H3492+'GAME STATS'!H3551+'GAME STATS'!H3610+'GAME STATS'!H3669+'GAME STATS'!H3728+'GAME STATS'!H3787+'GAME STATS'!H3846+'GAME STATS'!H3905+'GAME STATS'!H3964+'GAME STATS'!H4023+'GAME STATS'!H4082+'GAME STATS'!H4141+'GAME STATS'!H4200+'GAME STATS'!H4259+'GAME STATS'!H4318+'GAME STATS'!H4377+'GAME STATS'!H4436+'GAME STATS'!H4495+'GAME STATS'!H4554+'GAME STATS'!H4613+'GAME STATS'!H4672+'GAME STATS'!H4731+'GAME STATS'!H4790+'GAME STATS'!H4849+'GAME STATS'!H4908+'GAME STATS'!H4967+'GAME STATS'!H5026+'GAME STATS'!H5085+'GAME STATS'!H5144+'GAME STATS'!H5203+'GAME STATS'!H5262+'GAME STATS'!H5321+'GAME STATS'!H5380+'GAME STATS'!H5439+'GAME STATS'!H5498+'GAME STATS'!H5557+'GAME STATS'!H5616+'GAME STATS'!H5675+'GAME STATS'!H5734+'GAME STATS'!H5793+'GAME STATS'!H5852</f>
        <v>0</v>
      </c>
      <c r="K9" s="987">
        <f>'GAME STATS'!J11+'GAME STATS'!J70+'GAME STATS'!J129+'GAME STATS'!J188+'GAME STATS'!J247+'GAME STATS'!J306+'GAME STATS'!J365+'GAME STATS'!J424+'GAME STATS'!J483+'GAME STATS'!J542+'GAME STATS'!J601+'GAME STATS'!J660+'GAME STATS'!J719+'GAME STATS'!J778+'GAME STATS'!J837+'GAME STATS'!J896+'GAME STATS'!J955+'GAME STATS'!J1014+'GAME STATS'!J1073+'GAME STATS'!J1132+'GAME STATS'!J1191+'GAME STATS'!J1250+'GAME STATS'!J1309+'GAME STATS'!J1368+'GAME STATS'!J1427+'GAME STATS'!J1486+'GAME STATS'!J1545+'GAME STATS'!J1604+'GAME STATS'!J1663+'GAME STATS'!J1722+'GAME STATS'!J1781+'GAME STATS'!J1840+'GAME STATS'!J1899+'GAME STATS'!J1958+'GAME STATS'!J2017+'GAME STATS'!J2076+'GAME STATS'!J2135+'GAME STATS'!J2194+'GAME STATS'!J2253+'GAME STATS'!J2312+'GAME STATS'!J2371+'GAME STATS'!J2430+'GAME STATS'!J2489+'GAME STATS'!J2548+'GAME STATS'!J2607+'GAME STATS'!J2666+'GAME STATS'!J2725+'GAME STATS'!J2784+'GAME STATS'!J2843+'GAME STATS'!J2902+'GAME STATS'!J2961+'GAME STATS'!J3020+'GAME STATS'!J3079+'GAME STATS'!J3138+'GAME STATS'!J3197+'GAME STATS'!J3256+'GAME STATS'!J3315+'GAME STATS'!J3374+'GAME STATS'!J3433+'GAME STATS'!J3492+'GAME STATS'!J3551+'GAME STATS'!J3610+'GAME STATS'!J3669+'GAME STATS'!J3728+'GAME STATS'!J3787+'GAME STATS'!J3846+'GAME STATS'!J3905+'GAME STATS'!J3964+'GAME STATS'!J4023+'GAME STATS'!J4082+'GAME STATS'!J4141+'GAME STATS'!J4200+'GAME STATS'!J4259+'GAME STATS'!J4318+'GAME STATS'!J4377+'GAME STATS'!J4436+'GAME STATS'!J4495+'GAME STATS'!J4554+'GAME STATS'!J4613+'GAME STATS'!J4672+'GAME STATS'!J4731+'GAME STATS'!J4790+'GAME STATS'!J4849+'GAME STATS'!J4908+'GAME STATS'!J4967+'GAME STATS'!J5026+'GAME STATS'!J5085+'GAME STATS'!J5144+'GAME STATS'!J5203+'GAME STATS'!J5262+'GAME STATS'!J5321+'GAME STATS'!J5380+'GAME STATS'!J5439+'GAME STATS'!J5498+'GAME STATS'!J5557+'GAME STATS'!J5616+'GAME STATS'!J5675+'GAME STATS'!J5734+'GAME STATS'!J5793+'GAME STATS'!J5852</f>
        <v>0</v>
      </c>
      <c r="L9" s="990"/>
      <c r="M9" s="987">
        <f>'GAME STATS'!L11+'GAME STATS'!L70+'GAME STATS'!L129+'GAME STATS'!L188+'GAME STATS'!L247+'GAME STATS'!L306+'GAME STATS'!L365+'GAME STATS'!L424+'GAME STATS'!L483+'GAME STATS'!L542+'GAME STATS'!L601+'GAME STATS'!L660+'GAME STATS'!L719+'GAME STATS'!L778+'GAME STATS'!L837+'GAME STATS'!L896+'GAME STATS'!L955+'GAME STATS'!L1014+'GAME STATS'!L1073+'GAME STATS'!L1132+'GAME STATS'!L1191+'GAME STATS'!L1250+'GAME STATS'!L1309+'GAME STATS'!L1368+'GAME STATS'!L1427+'GAME STATS'!L1486+'GAME STATS'!L1545+'GAME STATS'!L1604+'GAME STATS'!L1663+'GAME STATS'!L1722+'GAME STATS'!L1781+'GAME STATS'!L1840+'GAME STATS'!L1899+'GAME STATS'!L1958+'GAME STATS'!L2017+'GAME STATS'!L2076+'GAME STATS'!L2135+'GAME STATS'!L2194+'GAME STATS'!L2253+'GAME STATS'!L2312+'GAME STATS'!L2371+'GAME STATS'!L2430+'GAME STATS'!L2489+'GAME STATS'!L2548+'GAME STATS'!L2607+'GAME STATS'!L2666+'GAME STATS'!L2725+'GAME STATS'!L2784+'GAME STATS'!L2843+'GAME STATS'!L2902+'GAME STATS'!L2961+'GAME STATS'!L3020+'GAME STATS'!L3079+'GAME STATS'!L3138+'GAME STATS'!L3197+'GAME STATS'!L3256+'GAME STATS'!L3315+'GAME STATS'!L3374+'GAME STATS'!L3433+'GAME STATS'!L3492+'GAME STATS'!L3551+'GAME STATS'!L3610+'GAME STATS'!L3669+'GAME STATS'!L3728+'GAME STATS'!L3787+'GAME STATS'!L3846+'GAME STATS'!L3905+'GAME STATS'!L3964+'GAME STATS'!L4023+'GAME STATS'!L4082+'GAME STATS'!L4141+'GAME STATS'!L4200+'GAME STATS'!L4259+'GAME STATS'!L4318+'GAME STATS'!L4377+'GAME STATS'!L4436+'GAME STATS'!L4495+'GAME STATS'!L4554+'GAME STATS'!L4613+'GAME STATS'!L4672+'GAME STATS'!L4731+'GAME STATS'!L4790+'GAME STATS'!L4849+'GAME STATS'!L4908+'GAME STATS'!L4967+'GAME STATS'!L5026+'GAME STATS'!L5085+'GAME STATS'!L5144+'GAME STATS'!L5203+'GAME STATS'!L5262+'GAME STATS'!L5321+'GAME STATS'!L5380+'GAME STATS'!L5439+'GAME STATS'!L5498+'GAME STATS'!L5557+'GAME STATS'!L5616+'GAME STATS'!L5675+'GAME STATS'!L5734+'GAME STATS'!L5793+'GAME STATS'!L5852</f>
        <v>0</v>
      </c>
      <c r="N9" s="910"/>
      <c r="O9" s="755">
        <f>K9+M9</f>
        <v>0</v>
      </c>
      <c r="P9" s="816"/>
      <c r="Q9" s="987">
        <f>'GAME STATS'!P11+'GAME STATS'!P70+'GAME STATS'!P129+'GAME STATS'!P188+'GAME STATS'!P247+'GAME STATS'!P306+'GAME STATS'!P365+'GAME STATS'!P424+'GAME STATS'!P483+'GAME STATS'!P542+'GAME STATS'!P601+'GAME STATS'!P660+'GAME STATS'!P719+'GAME STATS'!P778+'GAME STATS'!P837+'GAME STATS'!P896+'GAME STATS'!P955+'GAME STATS'!P1014+'GAME STATS'!P1073+'GAME STATS'!P1132+'GAME STATS'!P1191+'GAME STATS'!P1250+'GAME STATS'!P1309+'GAME STATS'!P1368+'GAME STATS'!P1427+'GAME STATS'!P1486+'GAME STATS'!P1545+'GAME STATS'!P1604+'GAME STATS'!P1663+'GAME STATS'!P1722+'GAME STATS'!P1781+'GAME STATS'!P1840+'GAME STATS'!P1899+'GAME STATS'!P1958+'GAME STATS'!P2017+'GAME STATS'!P2076+'GAME STATS'!P2135+'GAME STATS'!P2194+'GAME STATS'!P2253+'GAME STATS'!P2312+'GAME STATS'!P2371+'GAME STATS'!P2430+'GAME STATS'!P2489+'GAME STATS'!P2548+'GAME STATS'!P2607+'GAME STATS'!P2666+'GAME STATS'!P2725+'GAME STATS'!P2784+'GAME STATS'!P2843+'GAME STATS'!P2902+'GAME STATS'!P2961+'GAME STATS'!P3020+'GAME STATS'!P3079+'GAME STATS'!P3138+'GAME STATS'!P3197+'GAME STATS'!P3256+'GAME STATS'!P3315+'GAME STATS'!P3374+'GAME STATS'!P3433+'GAME STATS'!P3492+'GAME STATS'!P3551+'GAME STATS'!P3610+'GAME STATS'!P3669+'GAME STATS'!P3728+'GAME STATS'!P3787+'GAME STATS'!P3846+'GAME STATS'!P3905+'GAME STATS'!P3964+'GAME STATS'!P4023+'GAME STATS'!P4082+'GAME STATS'!P4141+'GAME STATS'!P4200+'GAME STATS'!P4259+'GAME STATS'!P4318+'GAME STATS'!P4377+'GAME STATS'!P4436+'GAME STATS'!P4495+'GAME STATS'!P4554+'GAME STATS'!P4613+'GAME STATS'!P4672+'GAME STATS'!P4731+'GAME STATS'!P4790+'GAME STATS'!P4849+'GAME STATS'!P4908+'GAME STATS'!P4967+'GAME STATS'!P5026+'GAME STATS'!P5085+'GAME STATS'!P5144+'GAME STATS'!P5203+'GAME STATS'!P5262+'GAME STATS'!P5321+'GAME STATS'!P5380+'GAME STATS'!P5439+'GAME STATS'!P5498+'GAME STATS'!P5557+'GAME STATS'!P5616+'GAME STATS'!P5675+'GAME STATS'!P5734+'GAME STATS'!P5793+'GAME STATS'!P5852</f>
        <v>0</v>
      </c>
      <c r="R9" s="988"/>
      <c r="S9" s="987">
        <f>'GAME STATS'!R11+'GAME STATS'!R70+'GAME STATS'!R129+'GAME STATS'!R188+'GAME STATS'!R247+'GAME STATS'!R306+'GAME STATS'!R365+'GAME STATS'!R424+'GAME STATS'!R483+'GAME STATS'!R542+'GAME STATS'!R601+'GAME STATS'!R660+'GAME STATS'!R719+'GAME STATS'!R778+'GAME STATS'!R837+'GAME STATS'!R896+'GAME STATS'!R955+'GAME STATS'!R1014+'GAME STATS'!R1073+'GAME STATS'!R1132+'GAME STATS'!R1191+'GAME STATS'!R1250+'GAME STATS'!R1309+'GAME STATS'!R1368+'GAME STATS'!R1427+'GAME STATS'!R1486+'GAME STATS'!R1545+'GAME STATS'!R1604+'GAME STATS'!R1663+'GAME STATS'!R1722+'GAME STATS'!R1781+'GAME STATS'!R1840+'GAME STATS'!R1899+'GAME STATS'!R1958+'GAME STATS'!R2017+'GAME STATS'!R2076+'GAME STATS'!R2135+'GAME STATS'!R2194+'GAME STATS'!R2253+'GAME STATS'!R2312+'GAME STATS'!R2371+'GAME STATS'!R2430+'GAME STATS'!R2489+'GAME STATS'!R2548+'GAME STATS'!R2607+'GAME STATS'!R2666+'GAME STATS'!R2725+'GAME STATS'!R2784+'GAME STATS'!R2843+'GAME STATS'!R2902+'GAME STATS'!R2961+'GAME STATS'!R3020+'GAME STATS'!R3079+'GAME STATS'!R3138+'GAME STATS'!R3197+'GAME STATS'!R3256+'GAME STATS'!R3315+'GAME STATS'!R3374+'GAME STATS'!R3433+'GAME STATS'!R3492+'GAME STATS'!R3551+'GAME STATS'!R3610+'GAME STATS'!R3669+'GAME STATS'!R3728+'GAME STATS'!R3787+'GAME STATS'!R3846+'GAME STATS'!R3905+'GAME STATS'!R3964+'GAME STATS'!R4023+'GAME STATS'!R4082+'GAME STATS'!R4141+'GAME STATS'!R4200+'GAME STATS'!R4259+'GAME STATS'!R4318+'GAME STATS'!R4377+'GAME STATS'!R4436+'GAME STATS'!R4495+'GAME STATS'!R4554+'GAME STATS'!R4613+'GAME STATS'!R4672+'GAME STATS'!R4731+'GAME STATS'!R4790+'GAME STATS'!R4849+'GAME STATS'!R4908+'GAME STATS'!R4967+'GAME STATS'!R5026+'GAME STATS'!R5085+'GAME STATS'!R5144+'GAME STATS'!R5203+'GAME STATS'!R5262+'GAME STATS'!R5321+'GAME STATS'!R5380+'GAME STATS'!R5439+'GAME STATS'!R5498+'GAME STATS'!R5557+'GAME STATS'!R5616+'GAME STATS'!R5675+'GAME STATS'!R5734+'GAME STATS'!R5793+'GAME STATS'!R5852</f>
        <v>0</v>
      </c>
      <c r="T9" s="910"/>
      <c r="U9" s="923">
        <f>S9-Q9</f>
        <v>0</v>
      </c>
      <c r="V9" s="924"/>
      <c r="W9" s="992">
        <f>'GAME STATS'!V11+'GAME STATS'!V70+'GAME STATS'!V129+'GAME STATS'!V188+'GAME STATS'!V247+'GAME STATS'!V306+'GAME STATS'!V365+'GAME STATS'!V424+'GAME STATS'!V483+'GAME STATS'!V542+'GAME STATS'!V601+'GAME STATS'!V660+'GAME STATS'!V719+'GAME STATS'!V778+'GAME STATS'!V837+'GAME STATS'!V896+'GAME STATS'!V955+'GAME STATS'!V1014+'GAME STATS'!V1073+'GAME STATS'!V1132+'GAME STATS'!V1191+'GAME STATS'!V1250+'GAME STATS'!V1309+'GAME STATS'!V1368+'GAME STATS'!V1427+'GAME STATS'!V1486+'GAME STATS'!V1545+'GAME STATS'!V1604+'GAME STATS'!V1663+'GAME STATS'!V1722+'GAME STATS'!V1781+'GAME STATS'!V1840+'GAME STATS'!V1899+'GAME STATS'!V1958+'GAME STATS'!V2017+'GAME STATS'!V2076+'GAME STATS'!V2135+'GAME STATS'!V2194+'GAME STATS'!V2253+'GAME STATS'!V2312+'GAME STATS'!V2371+'GAME STATS'!V2430+'GAME STATS'!V2489+'GAME STATS'!V2548+'GAME STATS'!V2607+'GAME STATS'!V2666+'GAME STATS'!V2725+'GAME STATS'!V2784+'GAME STATS'!V2843+'GAME STATS'!V2902+'GAME STATS'!V2961+'GAME STATS'!V3020+'GAME STATS'!V3079+'GAME STATS'!V3138+'GAME STATS'!V3197+'GAME STATS'!V3256+'GAME STATS'!V3315+'GAME STATS'!V3374+'GAME STATS'!V3433+'GAME STATS'!V3492+'GAME STATS'!V3551+'GAME STATS'!V3610+'GAME STATS'!V3669+'GAME STATS'!V3728+'GAME STATS'!V3787+'GAME STATS'!V3846+'GAME STATS'!V3905+'GAME STATS'!V3964+'GAME STATS'!V4023+'GAME STATS'!V4082+'GAME STATS'!V4141+'GAME STATS'!V4200+'GAME STATS'!V4259+'GAME STATS'!V4318+'GAME STATS'!V4377+'GAME STATS'!V4436+'GAME STATS'!V4495+'GAME STATS'!V4554+'GAME STATS'!V4613+'GAME STATS'!V4672+'GAME STATS'!V4731+'GAME STATS'!V4790+'GAME STATS'!V4849+'GAME STATS'!V4908+'GAME STATS'!V4967+'GAME STATS'!V5026+'GAME STATS'!V5085+'GAME STATS'!V5144+'GAME STATS'!V5203+'GAME STATS'!V5262+'GAME STATS'!V5321+'GAME STATS'!V5380+'GAME STATS'!V5439+'GAME STATS'!V5498+'GAME STATS'!V5557+'GAME STATS'!V5616+'GAME STATS'!V5675+'GAME STATS'!V5734+'GAME STATS'!V5793+'GAME STATS'!V5852</f>
        <v>0</v>
      </c>
      <c r="X9" s="992">
        <f>'GAME STATS'!X11+'GAME STATS'!X70+'GAME STATS'!X129+'GAME STATS'!X188+'GAME STATS'!X247+'GAME STATS'!X306+'GAME STATS'!X365+'GAME STATS'!X424+'GAME STATS'!X483+'GAME STATS'!X542+'GAME STATS'!X601+'GAME STATS'!X660+'GAME STATS'!X719+'GAME STATS'!X778+'GAME STATS'!X837+'GAME STATS'!X896+'GAME STATS'!X955+'GAME STATS'!X1014+'GAME STATS'!X1073+'GAME STATS'!X1132+'GAME STATS'!X1191+'GAME STATS'!X1250+'GAME STATS'!X1309+'GAME STATS'!X1368+'GAME STATS'!X1427+'GAME STATS'!X1486+'GAME STATS'!X1545+'GAME STATS'!X1604+'GAME STATS'!X1663+'GAME STATS'!X1722+'GAME STATS'!X1781+'GAME STATS'!X1840+'GAME STATS'!X1899+'GAME STATS'!X1958+'GAME STATS'!X2017+'GAME STATS'!X2076+'GAME STATS'!X2135+'GAME STATS'!X2194+'GAME STATS'!X2253+'GAME STATS'!X2312+'GAME STATS'!X2371+'GAME STATS'!X2430+'GAME STATS'!X2489+'GAME STATS'!X2548+'GAME STATS'!X2607+'GAME STATS'!X2666+'GAME STATS'!X2725+'GAME STATS'!X2784+'GAME STATS'!X2843+'GAME STATS'!X2902+'GAME STATS'!X2961+'GAME STATS'!X3020+'GAME STATS'!X3079+'GAME STATS'!X3138+'GAME STATS'!X3197+'GAME STATS'!X3256+'GAME STATS'!X3315+'GAME STATS'!X3374+'GAME STATS'!X3433+'GAME STATS'!X3492+'GAME STATS'!X3551+'GAME STATS'!X3610+'GAME STATS'!X3669+'GAME STATS'!X3728+'GAME STATS'!X3787+'GAME STATS'!X3846+'GAME STATS'!X3905+'GAME STATS'!X3964+'GAME STATS'!X4023+'GAME STATS'!X4082+'GAME STATS'!X4141+'GAME STATS'!X4200+'GAME STATS'!X4259+'GAME STATS'!X4318+'GAME STATS'!X4377+'GAME STATS'!X4436+'GAME STATS'!X4495+'GAME STATS'!X4554+'GAME STATS'!X4613+'GAME STATS'!X4672+'GAME STATS'!X4731+'GAME STATS'!X4790+'GAME STATS'!X4849+'GAME STATS'!X4908+'GAME STATS'!X4967+'GAME STATS'!X5026+'GAME STATS'!X5085+'GAME STATS'!X5144+'GAME STATS'!X5203+'GAME STATS'!X5262+'GAME STATS'!X5321+'GAME STATS'!X5380+'GAME STATS'!X5439+'GAME STATS'!X5498+'GAME STATS'!X5557+'GAME STATS'!X5616+'GAME STATS'!X5675+'GAME STATS'!X5734+'GAME STATS'!X5793+'GAME STATS'!X5852</f>
        <v>0</v>
      </c>
      <c r="Y9" s="992">
        <f>'GAME STATS'!Z11+'GAME STATS'!Z70+'GAME STATS'!Z129+'GAME STATS'!Z188+'GAME STATS'!Z247+'GAME STATS'!Z306+'GAME STATS'!Z365+'GAME STATS'!Z424+'GAME STATS'!Z483+'GAME STATS'!Z542+'GAME STATS'!Z601+'GAME STATS'!Z660+'GAME STATS'!Z719+'GAME STATS'!Z778+'GAME STATS'!Z837+'GAME STATS'!Z896+'GAME STATS'!Z955+'GAME STATS'!Z1014+'GAME STATS'!Z1073+'GAME STATS'!Z1132+'GAME STATS'!Z1191+'GAME STATS'!Z1250+'GAME STATS'!Z1309+'GAME STATS'!Z1368+'GAME STATS'!Z1427+'GAME STATS'!Z1486+'GAME STATS'!Z1545+'GAME STATS'!Z1604+'GAME STATS'!Z1663+'GAME STATS'!Z1722+'GAME STATS'!Z1781+'GAME STATS'!Z1840+'GAME STATS'!Z1899+'GAME STATS'!Z1958+'GAME STATS'!Z2017+'GAME STATS'!Z2076+'GAME STATS'!Z2135+'GAME STATS'!Z2194+'GAME STATS'!Z2253+'GAME STATS'!Z2312+'GAME STATS'!Z2371+'GAME STATS'!Z2430+'GAME STATS'!Z2489+'GAME STATS'!Z2548+'GAME STATS'!Z2607+'GAME STATS'!Z2666+'GAME STATS'!Z2725+'GAME STATS'!Z2784+'GAME STATS'!Z2843+'GAME STATS'!Z2902+'GAME STATS'!Z2961+'GAME STATS'!Z3020+'GAME STATS'!Z3079+'GAME STATS'!Z3138+'GAME STATS'!Z3197+'GAME STATS'!Z3256+'GAME STATS'!Z3315+'GAME STATS'!Z3374+'GAME STATS'!Z3433+'GAME STATS'!Z3492+'GAME STATS'!Z3551+'GAME STATS'!Z3610+'GAME STATS'!Z3669+'GAME STATS'!Z3728+'GAME STATS'!Z3787+'GAME STATS'!Z3846+'GAME STATS'!Z3905+'GAME STATS'!Z3964+'GAME STATS'!Z4023+'GAME STATS'!Z4082+'GAME STATS'!Z4141+'GAME STATS'!Z4200+'GAME STATS'!Z4259+'GAME STATS'!Z4318+'GAME STATS'!Z4377+'GAME STATS'!Z4436+'GAME STATS'!Z4495+'GAME STATS'!Z4554+'GAME STATS'!Z4613+'GAME STATS'!Z4672+'GAME STATS'!Z4731+'GAME STATS'!Z4790+'GAME STATS'!Z4849+'GAME STATS'!Z4908+'GAME STATS'!Z4967+'GAME STATS'!Z5026+'GAME STATS'!Z5085+'GAME STATS'!Z5144+'GAME STATS'!Z5203+'GAME STATS'!Z5262+'GAME STATS'!Z5321+'GAME STATS'!Z5380+'GAME STATS'!Z5439+'GAME STATS'!Z5498+'GAME STATS'!Z5557+'GAME STATS'!Z5616+'GAME STATS'!Z5675+'GAME STATS'!Z5734+'GAME STATS'!Z5793+'GAME STATS'!Z5852</f>
        <v>0</v>
      </c>
      <c r="Z9" s="909">
        <f>'GAME STATS'!AB11+'GAME STATS'!AB70+'GAME STATS'!AB129+'GAME STATS'!AB188+'GAME STATS'!AB247+'GAME STATS'!AB306+'GAME STATS'!AB365+'GAME STATS'!AB424+'GAME STATS'!AB483+'GAME STATS'!AB542+'GAME STATS'!AB601+'GAME STATS'!AB660+'GAME STATS'!AB719+'GAME STATS'!AB778+'GAME STATS'!AB837+'GAME STATS'!AB896+'GAME STATS'!AB955+'GAME STATS'!AB1014+'GAME STATS'!AB1073+'GAME STATS'!AB1132+'GAME STATS'!AB1191+'GAME STATS'!AB1250+'GAME STATS'!AB1309+'GAME STATS'!AB1368+'GAME STATS'!AB1427+'GAME STATS'!AB1486+'GAME STATS'!AB1545+'GAME STATS'!AB1604+'GAME STATS'!AB1663+'GAME STATS'!AB1722+'GAME STATS'!AB1781+'GAME STATS'!AB1840+'GAME STATS'!AB1899+'GAME STATS'!AB1958+'GAME STATS'!AB2017+'GAME STATS'!AB2076+'GAME STATS'!AB2135+'GAME STATS'!AB2194+'GAME STATS'!AB2253+'GAME STATS'!AB2312+'GAME STATS'!AB2371+'GAME STATS'!AB2430+'GAME STATS'!AB2489+'GAME STATS'!AB2548+'GAME STATS'!AB2607+'GAME STATS'!AB2666+'GAME STATS'!AB2725+'GAME STATS'!AB2784+'GAME STATS'!AB2843+'GAME STATS'!AB2902+'GAME STATS'!AB2961+'GAME STATS'!AB3020+'GAME STATS'!AB3079+'GAME STATS'!AB3138+'GAME STATS'!AB3197+'GAME STATS'!AB3256+'GAME STATS'!AB3315+'GAME STATS'!AB3374+'GAME STATS'!AB3433+'GAME STATS'!AB3492+'GAME STATS'!AB3551+'GAME STATS'!AB3610+'GAME STATS'!AB3669+'GAME STATS'!AB3728+'GAME STATS'!AB3787+'GAME STATS'!AB3846+'GAME STATS'!AB3905+'GAME STATS'!AB3964+'GAME STATS'!AB4023+'GAME STATS'!AB4082+'GAME STATS'!AB4141+'GAME STATS'!AB4200+'GAME STATS'!AB4259+'GAME STATS'!AB4318+'GAME STATS'!AB4377+'GAME STATS'!AB4436+'GAME STATS'!AB4495+'GAME STATS'!AB4554+'GAME STATS'!AB4613+'GAME STATS'!AB4672+'GAME STATS'!AB4731+'GAME STATS'!AB4790+'GAME STATS'!AB4849+'GAME STATS'!AB4908+'GAME STATS'!AB4967+'GAME STATS'!AB5026+'GAME STATS'!AB5085+'GAME STATS'!AB5144+'GAME STATS'!AB5203+'GAME STATS'!AB5262+'GAME STATS'!AB5321+'GAME STATS'!AB5380+'GAME STATS'!AB5439+'GAME STATS'!AB5498+'GAME STATS'!AB5557+'GAME STATS'!AB5616+'GAME STATS'!AB5675+'GAME STATS'!AB5734+'GAME STATS'!AB5793+'GAME STATS'!AB5852</f>
        <v>0</v>
      </c>
      <c r="AA9" s="988"/>
      <c r="AB9" s="987">
        <f>'GAME STATS'!AD11+'GAME STATS'!AD70+'GAME STATS'!AD129+'GAME STATS'!AD188+'GAME STATS'!AD247+'GAME STATS'!AD306+'GAME STATS'!AD365+'GAME STATS'!AD424+'GAME STATS'!AD483+'GAME STATS'!AD542+'GAME STATS'!AD601+'GAME STATS'!AD660+'GAME STATS'!AD719+'GAME STATS'!AD778+'GAME STATS'!AD837+'GAME STATS'!AD896+'GAME STATS'!AD955+'GAME STATS'!AD1014+'GAME STATS'!AD1073+'GAME STATS'!AD1132+'GAME STATS'!AD1191+'GAME STATS'!AD1250+'GAME STATS'!AD1309+'GAME STATS'!AD1368+'GAME STATS'!AD1427+'GAME STATS'!AD1486+'GAME STATS'!AD1545+'GAME STATS'!AD1604+'GAME STATS'!AD1663+'GAME STATS'!AD1722+'GAME STATS'!AD1781+'GAME STATS'!AD1840+'GAME STATS'!AD1899+'GAME STATS'!AD1958+'GAME STATS'!AD2017+'GAME STATS'!AD2076+'GAME STATS'!AD2135+'GAME STATS'!AD2194+'GAME STATS'!AD2253+'GAME STATS'!AD2312+'GAME STATS'!AD2371+'GAME STATS'!AD2430+'GAME STATS'!AD2489+'GAME STATS'!AD2548+'GAME STATS'!AD2607+'GAME STATS'!AD2666+'GAME STATS'!AD2725+'GAME STATS'!AD2784+'GAME STATS'!AD2843+'GAME STATS'!AD2902+'GAME STATS'!AD2961+'GAME STATS'!AD3020+'GAME STATS'!AD3079+'GAME STATS'!AD3138+'GAME STATS'!AD3197+'GAME STATS'!AD3256+'GAME STATS'!AD3315+'GAME STATS'!AD3374+'GAME STATS'!AD3433+'GAME STATS'!AD3492+'GAME STATS'!AD3551+'GAME STATS'!AD3610+'GAME STATS'!AD3669+'GAME STATS'!AD3728+'GAME STATS'!AD3787+'GAME STATS'!AD3846+'GAME STATS'!AD3905+'GAME STATS'!AD3964+'GAME STATS'!AD4023+'GAME STATS'!AD4082+'GAME STATS'!AD4141+'GAME STATS'!AD4200+'GAME STATS'!AD4259+'GAME STATS'!AD4318+'GAME STATS'!AD4377+'GAME STATS'!AD4436+'GAME STATS'!AD4495+'GAME STATS'!AD4554+'GAME STATS'!AD4613+'GAME STATS'!AD4672+'GAME STATS'!AD4731+'GAME STATS'!AD4790+'GAME STATS'!AD4849+'GAME STATS'!AD4908+'GAME STATS'!AD4967+'GAME STATS'!AD5026+'GAME STATS'!AD5085+'GAME STATS'!AD5144+'GAME STATS'!AD5203+'GAME STATS'!AD5262+'GAME STATS'!AD5321+'GAME STATS'!AD5380+'GAME STATS'!AD5439+'GAME STATS'!AD5498+'GAME STATS'!AD5557+'GAME STATS'!AD5616+'GAME STATS'!AD5675+'GAME STATS'!AD5734+'GAME STATS'!AD5793+'GAME STATS'!AD5852</f>
        <v>0</v>
      </c>
      <c r="AC9" s="910"/>
      <c r="AD9" s="755">
        <f>IF(Z9=0,0,(AB9/Z9)*100)</f>
        <v>0</v>
      </c>
      <c r="AE9" s="986"/>
      <c r="AF9" s="909">
        <f>'GAME STATS'!AH11+'GAME STATS'!AH70+'GAME STATS'!AH129+'GAME STATS'!AH188+'GAME STATS'!AH247+'GAME STATS'!AH306+'GAME STATS'!AH365+'GAME STATS'!AH424+'GAME STATS'!AH483+'GAME STATS'!AH542+'GAME STATS'!AH601+'GAME STATS'!AH660+'GAME STATS'!AH719+'GAME STATS'!AH778+'GAME STATS'!AH837+'GAME STATS'!AH896+'GAME STATS'!AH955+'GAME STATS'!AH1014+'GAME STATS'!AH1073+'GAME STATS'!AH1132+'GAME STATS'!AH1191+'GAME STATS'!AH1250+'GAME STATS'!AH1309+'GAME STATS'!AH1368+'GAME STATS'!AH1427+'GAME STATS'!AH1486+'GAME STATS'!AH1545+'GAME STATS'!AH1604+'GAME STATS'!AH1663+'GAME STATS'!AH1722+'GAME STATS'!AH1781+'GAME STATS'!AH1840+'GAME STATS'!AH1899+'GAME STATS'!AH1958+'GAME STATS'!AH2017+'GAME STATS'!AH2076+'GAME STATS'!AH2135+'GAME STATS'!AH2194+'GAME STATS'!AH2253+'GAME STATS'!AH2312+'GAME STATS'!AH2371+'GAME STATS'!AH2430+'GAME STATS'!AH2489+'GAME STATS'!AH2548+'GAME STATS'!AH2607+'GAME STATS'!AH2666+'GAME STATS'!AH2725+'GAME STATS'!AH2784+'GAME STATS'!AH2843+'GAME STATS'!AH2902+'GAME STATS'!AH2961+'GAME STATS'!AH3020+'GAME STATS'!AH3079+'GAME STATS'!AH3138+'GAME STATS'!AH3197+'GAME STATS'!AH3256+'GAME STATS'!AH3315+'GAME STATS'!AH3374+'GAME STATS'!AH3433+'GAME STATS'!AH3492+'GAME STATS'!AH3551+'GAME STATS'!AH3610+'GAME STATS'!AH3669+'GAME STATS'!AH3728+'GAME STATS'!AH3787+'GAME STATS'!AH3846+'GAME STATS'!AH3905+'GAME STATS'!AH3964+'GAME STATS'!AH4023+'GAME STATS'!AH4082+'GAME STATS'!AH4141+'GAME STATS'!AH4200+'GAME STATS'!AH4259+'GAME STATS'!AH4318+'GAME STATS'!AH4377+'GAME STATS'!AH4436+'GAME STATS'!AH4495+'GAME STATS'!AH4554+'GAME STATS'!AH4613+'GAME STATS'!AH4672+'GAME STATS'!AH4731+'GAME STATS'!AH4790+'GAME STATS'!AH4849+'GAME STATS'!AH4908+'GAME STATS'!AH4967+'GAME STATS'!AH5026+'GAME STATS'!AH5085+'GAME STATS'!AH5144+'GAME STATS'!AH5203+'GAME STATS'!AH5262+'GAME STATS'!AH5321+'GAME STATS'!AH5380+'GAME STATS'!AH5439+'GAME STATS'!AH5498+'GAME STATS'!AH5557+'GAME STATS'!AH5616+'GAME STATS'!AH5675+'GAME STATS'!AH5734+'GAME STATS'!AH5793+'GAME STATS'!AH5852</f>
        <v>0</v>
      </c>
      <c r="AG9" s="988"/>
      <c r="AH9" s="987">
        <f>'GAME STATS'!AJ11+'GAME STATS'!AJ70+'GAME STATS'!AJ129+'GAME STATS'!AJ188+'GAME STATS'!AJ247+'GAME STATS'!AJ306+'GAME STATS'!AJ365+'GAME STATS'!AJ424+'GAME STATS'!AJ483+'GAME STATS'!AJ542+'GAME STATS'!AJ601+'GAME STATS'!AJ660+'GAME STATS'!AJ719+'GAME STATS'!AJ778+'GAME STATS'!AJ837+'GAME STATS'!AJ896+'GAME STATS'!AJ955+'GAME STATS'!AJ1014+'GAME STATS'!AJ1073+'GAME STATS'!AJ1132+'GAME STATS'!AJ1191+'GAME STATS'!AJ1250+'GAME STATS'!AJ1309+'GAME STATS'!AJ1368+'GAME STATS'!AJ1427+'GAME STATS'!AJ1486+'GAME STATS'!AJ1545+'GAME STATS'!AJ1604+'GAME STATS'!AJ1663+'GAME STATS'!AJ1722+'GAME STATS'!AJ1781+'GAME STATS'!AJ1840+'GAME STATS'!AJ1899+'GAME STATS'!AJ1958+'GAME STATS'!AJ2017+'GAME STATS'!AJ2076+'GAME STATS'!AJ2135+'GAME STATS'!AJ2194+'GAME STATS'!AJ2253+'GAME STATS'!AJ2312+'GAME STATS'!AJ2371+'GAME STATS'!AJ2430+'GAME STATS'!AJ2489+'GAME STATS'!AJ2548+'GAME STATS'!AJ2607+'GAME STATS'!AJ2666+'GAME STATS'!AJ2725+'GAME STATS'!AJ2784+'GAME STATS'!AJ2843+'GAME STATS'!AJ2902+'GAME STATS'!AJ2961+'GAME STATS'!AJ3020+'GAME STATS'!AJ3079+'GAME STATS'!AJ3138+'GAME STATS'!AJ3197+'GAME STATS'!AJ3256+'GAME STATS'!AJ3315+'GAME STATS'!AJ3374+'GAME STATS'!AJ3433+'GAME STATS'!AJ3492+'GAME STATS'!AJ3551+'GAME STATS'!AJ3610+'GAME STATS'!AJ3669+'GAME STATS'!AJ3728+'GAME STATS'!AJ3787+'GAME STATS'!AJ3846+'GAME STATS'!AJ3905+'GAME STATS'!AJ3964+'GAME STATS'!AJ4023+'GAME STATS'!AJ4082+'GAME STATS'!AJ4141+'GAME STATS'!AJ4200+'GAME STATS'!AJ4259+'GAME STATS'!AJ4318+'GAME STATS'!AJ4377+'GAME STATS'!AJ4436+'GAME STATS'!AJ4495+'GAME STATS'!AJ4554+'GAME STATS'!AJ4613+'GAME STATS'!AJ4672+'GAME STATS'!AJ4731+'GAME STATS'!AJ4790+'GAME STATS'!AJ4849+'GAME STATS'!AJ4908+'GAME STATS'!AJ4967+'GAME STATS'!AJ5026+'GAME STATS'!AJ5085+'GAME STATS'!AJ5144+'GAME STATS'!AJ5203+'GAME STATS'!AJ5262+'GAME STATS'!AJ5321+'GAME STATS'!AJ5380+'GAME STATS'!AJ5439+'GAME STATS'!AJ5498+'GAME STATS'!AJ5557+'GAME STATS'!AJ5616+'GAME STATS'!AJ5675+'GAME STATS'!AJ5734+'GAME STATS'!AJ5793+'GAME STATS'!AJ5852</f>
        <v>0</v>
      </c>
      <c r="AI9" s="910"/>
      <c r="AJ9" s="755">
        <f>IF(AF9=0,0,(AH9/AF9)*100)</f>
        <v>0</v>
      </c>
      <c r="AK9" s="986"/>
      <c r="AL9" s="909">
        <f>'GAME STATS'!AN11+'GAME STATS'!AN70+'GAME STATS'!AN129+'GAME STATS'!AN188+'GAME STATS'!AN247+'GAME STATS'!AN306+'GAME STATS'!AN365+'GAME STATS'!AN424+'GAME STATS'!AN483+'GAME STATS'!AN542+'GAME STATS'!AN601+'GAME STATS'!AN660+'GAME STATS'!AN719+'GAME STATS'!AN778+'GAME STATS'!AN837+'GAME STATS'!AN896+'GAME STATS'!AN955+'GAME STATS'!AN1014+'GAME STATS'!AN1073+'GAME STATS'!AN1132+'GAME STATS'!AN1191+'GAME STATS'!AN1250+'GAME STATS'!AN1309+'GAME STATS'!AN1368+'GAME STATS'!AN1427+'GAME STATS'!AN1486+'GAME STATS'!AN1545+'GAME STATS'!AN1604+'GAME STATS'!AN1663+'GAME STATS'!AN1722+'GAME STATS'!AN1781+'GAME STATS'!AN1840+'GAME STATS'!AN1899+'GAME STATS'!AN1958+'GAME STATS'!AN2017+'GAME STATS'!AN2076+'GAME STATS'!AN2135+'GAME STATS'!AN2194+'GAME STATS'!AN2253+'GAME STATS'!AN2312+'GAME STATS'!AN2371+'GAME STATS'!AN2430+'GAME STATS'!AN2489+'GAME STATS'!AN2548+'GAME STATS'!AN2607+'GAME STATS'!AN2666+'GAME STATS'!AN2725+'GAME STATS'!AN2784+'GAME STATS'!AN2843+'GAME STATS'!AN2902+'GAME STATS'!AN2961+'GAME STATS'!AN3020+'GAME STATS'!AN3079+'GAME STATS'!AN3138+'GAME STATS'!AN3197+'GAME STATS'!AN3256+'GAME STATS'!AN3315+'GAME STATS'!AN3374+'GAME STATS'!AN3433+'GAME STATS'!AN3492+'GAME STATS'!AN3551+'GAME STATS'!AN3610+'GAME STATS'!AN3669+'GAME STATS'!AN3728+'GAME STATS'!AN3787+'GAME STATS'!AN3846+'GAME STATS'!AN3905+'GAME STATS'!AN3964+'GAME STATS'!AN4023+'GAME STATS'!AN4082+'GAME STATS'!AN4141+'GAME STATS'!AN4200+'GAME STATS'!AN4259+'GAME STATS'!AN4318+'GAME STATS'!AN4377+'GAME STATS'!AN4436+'GAME STATS'!AN4495+'GAME STATS'!AN4554+'GAME STATS'!AN4613+'GAME STATS'!AN4672+'GAME STATS'!AN4731+'GAME STATS'!AN4790+'GAME STATS'!AN4849+'GAME STATS'!AN4908+'GAME STATS'!AN4967+'GAME STATS'!AN5026+'GAME STATS'!AN5085+'GAME STATS'!AN5144+'GAME STATS'!AN5203+'GAME STATS'!AN5262+'GAME STATS'!AN5321+'GAME STATS'!AN5380+'GAME STATS'!AN5439+'GAME STATS'!AN5498+'GAME STATS'!AN5557+'GAME STATS'!AN5616+'GAME STATS'!AN5675+'GAME STATS'!AN5734+'GAME STATS'!AN5793+'GAME STATS'!AN5852</f>
        <v>0</v>
      </c>
      <c r="AM9" s="988"/>
      <c r="AN9" s="987">
        <f>'GAME STATS'!AP11+'GAME STATS'!AP70+'GAME STATS'!AP129+'GAME STATS'!AP188+'GAME STATS'!AP247+'GAME STATS'!AP306+'GAME STATS'!AP365+'GAME STATS'!AP424+'GAME STATS'!AP483+'GAME STATS'!AP542+'GAME STATS'!AP601+'GAME STATS'!AP660+'GAME STATS'!AP719+'GAME STATS'!AP778+'GAME STATS'!AP837+'GAME STATS'!AP896+'GAME STATS'!AP955+'GAME STATS'!AP1014+'GAME STATS'!AP1073+'GAME STATS'!AP1132+'GAME STATS'!AP1191+'GAME STATS'!AP1250+'GAME STATS'!AP1309+'GAME STATS'!AP1368+'GAME STATS'!AP1427+'GAME STATS'!AP1486+'GAME STATS'!AP1545+'GAME STATS'!AP1604+'GAME STATS'!AP1663+'GAME STATS'!AP1722+'GAME STATS'!AP1781+'GAME STATS'!AP1840+'GAME STATS'!AP1899+'GAME STATS'!AP1958+'GAME STATS'!AP2017+'GAME STATS'!AP2076+'GAME STATS'!AP2135+'GAME STATS'!AP2194+'GAME STATS'!AP2253+'GAME STATS'!AP2312+'GAME STATS'!AP2371+'GAME STATS'!AP2430+'GAME STATS'!AP2489+'GAME STATS'!AP2548+'GAME STATS'!AP2607+'GAME STATS'!AP2666+'GAME STATS'!AP2725+'GAME STATS'!AP2784+'GAME STATS'!AP2843+'GAME STATS'!AP2902+'GAME STATS'!AP2961+'GAME STATS'!AP3020+'GAME STATS'!AP3079+'GAME STATS'!AP3138+'GAME STATS'!AP3197+'GAME STATS'!AP3256+'GAME STATS'!AP3315+'GAME STATS'!AP3374+'GAME STATS'!AP3433+'GAME STATS'!AP3492+'GAME STATS'!AP3551+'GAME STATS'!AP3610+'GAME STATS'!AP3669+'GAME STATS'!AP3728+'GAME STATS'!AP3787+'GAME STATS'!AP3846+'GAME STATS'!AP3905+'GAME STATS'!AP3964+'GAME STATS'!AP4023+'GAME STATS'!AP4082+'GAME STATS'!AP4141+'GAME STATS'!AP4200+'GAME STATS'!AP4259+'GAME STATS'!AP4318+'GAME STATS'!AP4377+'GAME STATS'!AP4436+'GAME STATS'!AP4495+'GAME STATS'!AP4554+'GAME STATS'!AP4613+'GAME STATS'!AP4672+'GAME STATS'!AP4731+'GAME STATS'!AP4790+'GAME STATS'!AP4849+'GAME STATS'!AP4908+'GAME STATS'!AP4967+'GAME STATS'!AP5026+'GAME STATS'!AP5085+'GAME STATS'!AP5144+'GAME STATS'!AP5203+'GAME STATS'!AP5262+'GAME STATS'!AP5321+'GAME STATS'!AP5380+'GAME STATS'!AP5439+'GAME STATS'!AP5498+'GAME STATS'!AP5557+'GAME STATS'!AP5616+'GAME STATS'!AP5675+'GAME STATS'!AP5734+'GAME STATS'!AP5793+'GAME STATS'!AP5852</f>
        <v>0</v>
      </c>
      <c r="AO9" s="910"/>
      <c r="AP9" s="755">
        <f>IF(AL9=0,0,(AN9/AL9)*100)</f>
        <v>0</v>
      </c>
      <c r="AQ9" s="986"/>
      <c r="AR9" s="909">
        <f>'GAME STATS'!AT11+'GAME STATS'!AT70+'GAME STATS'!AT129+'GAME STATS'!AT188+'GAME STATS'!AT247+'GAME STATS'!AT306+'GAME STATS'!AT365+'GAME STATS'!AT424+'GAME STATS'!AT483+'GAME STATS'!AT542+'GAME STATS'!AT601+'GAME STATS'!AT660+'GAME STATS'!AT719+'GAME STATS'!AT778+'GAME STATS'!AT837+'GAME STATS'!AT896+'GAME STATS'!AT955+'GAME STATS'!AT1014+'GAME STATS'!AT1073+'GAME STATS'!AT1132+'GAME STATS'!AT1191+'GAME STATS'!AT1250+'GAME STATS'!AT1309+'GAME STATS'!AT1368+'GAME STATS'!AT1427+'GAME STATS'!AT1486+'GAME STATS'!AT1545+'GAME STATS'!AT1604+'GAME STATS'!AT1663+'GAME STATS'!AT1722+'GAME STATS'!AT1781+'GAME STATS'!AT1840+'GAME STATS'!AT1899+'GAME STATS'!AT1958+'GAME STATS'!AT2017+'GAME STATS'!AT2076+'GAME STATS'!AT2135+'GAME STATS'!AT2194+'GAME STATS'!AT2253+'GAME STATS'!AT2312+'GAME STATS'!AT2371+'GAME STATS'!AT2430+'GAME STATS'!AT2489+'GAME STATS'!AT2548+'GAME STATS'!AT2607+'GAME STATS'!AT2666+'GAME STATS'!AT2725+'GAME STATS'!AT2784+'GAME STATS'!AT2843+'GAME STATS'!AT2902+'GAME STATS'!AT2961+'GAME STATS'!AT3020+'GAME STATS'!AT3079+'GAME STATS'!AT3138+'GAME STATS'!AT3197+'GAME STATS'!AT3256+'GAME STATS'!AT3315+'GAME STATS'!AT3374+'GAME STATS'!AT3433+'GAME STATS'!AT3492+'GAME STATS'!AT3551+'GAME STATS'!AT3610+'GAME STATS'!AT3669+'GAME STATS'!AT3728+'GAME STATS'!AT3787+'GAME STATS'!AT3846+'GAME STATS'!AT3905+'GAME STATS'!AT3964+'GAME STATS'!AT4023+'GAME STATS'!AT4082+'GAME STATS'!AT4141+'GAME STATS'!AT4200+'GAME STATS'!AT4259+'GAME STATS'!AT4318+'GAME STATS'!AT4377+'GAME STATS'!AT4436+'GAME STATS'!AT4495+'GAME STATS'!AT4554+'GAME STATS'!AT4613+'GAME STATS'!AT4672+'GAME STATS'!AT4731+'GAME STATS'!AT4790+'GAME STATS'!AT4849+'GAME STATS'!AT4908+'GAME STATS'!AT4967+'GAME STATS'!AT5026+'GAME STATS'!AT5085+'GAME STATS'!AT5144+'GAME STATS'!AT5203+'GAME STATS'!AT5262+'GAME STATS'!AT5321+'GAME STATS'!AT5380+'GAME STATS'!AT5439+'GAME STATS'!AT5498+'GAME STATS'!AT5557+'GAME STATS'!AT5616+'GAME STATS'!AT5675+'GAME STATS'!AT5734+'GAME STATS'!AT5793+'GAME STATS'!AT5852</f>
        <v>0</v>
      </c>
      <c r="AS9" s="988"/>
      <c r="AT9" s="987">
        <f>'GAME STATS'!AV11+'GAME STATS'!AV70+'GAME STATS'!AV129+'GAME STATS'!AV188+'GAME STATS'!AV247+'GAME STATS'!AV306+'GAME STATS'!AV365+'GAME STATS'!AV424+'GAME STATS'!AV483+'GAME STATS'!AV542+'GAME STATS'!AV601+'GAME STATS'!AV660+'GAME STATS'!AV719+'GAME STATS'!AV778+'GAME STATS'!AV837+'GAME STATS'!AV896+'GAME STATS'!AV955+'GAME STATS'!AV1014+'GAME STATS'!AV1073+'GAME STATS'!AV1132+'GAME STATS'!AV1191+'GAME STATS'!AV1250+'GAME STATS'!AV1309+'GAME STATS'!AV1368+'GAME STATS'!AV1427+'GAME STATS'!AV1486+'GAME STATS'!AV1545+'GAME STATS'!AV1604+'GAME STATS'!AV1663+'GAME STATS'!AV1722+'GAME STATS'!AV1781+'GAME STATS'!AV1840+'GAME STATS'!AV1899+'GAME STATS'!AV1958+'GAME STATS'!AV2017+'GAME STATS'!AV2076+'GAME STATS'!AV2135+'GAME STATS'!AV2194+'GAME STATS'!AV2253+'GAME STATS'!AV2312+'GAME STATS'!AV2371+'GAME STATS'!AV2430+'GAME STATS'!AV2489+'GAME STATS'!AV2548+'GAME STATS'!AV2607+'GAME STATS'!AV2666+'GAME STATS'!AV2725+'GAME STATS'!AV2784+'GAME STATS'!AV2843+'GAME STATS'!AV2902+'GAME STATS'!AV2961+'GAME STATS'!AV3020+'GAME STATS'!AV3079+'GAME STATS'!AV3138+'GAME STATS'!AV3197+'GAME STATS'!AV3256+'GAME STATS'!AV3315+'GAME STATS'!AV3374+'GAME STATS'!AV3433+'GAME STATS'!AV3492+'GAME STATS'!AV3551+'GAME STATS'!AV3610+'GAME STATS'!AV3669+'GAME STATS'!AV3728+'GAME STATS'!AV3787+'GAME STATS'!AV3846+'GAME STATS'!AV3905+'GAME STATS'!AV3964+'GAME STATS'!AV4023+'GAME STATS'!AV4082+'GAME STATS'!AV4141+'GAME STATS'!AV4200+'GAME STATS'!AV4259+'GAME STATS'!AV4318+'GAME STATS'!AV4377+'GAME STATS'!AV4436+'GAME STATS'!AV4495+'GAME STATS'!AV4554+'GAME STATS'!AV4613+'GAME STATS'!AV4672+'GAME STATS'!AV4731+'GAME STATS'!AV4790+'GAME STATS'!AV4849+'GAME STATS'!AV4908+'GAME STATS'!AV4967+'GAME STATS'!AV5026+'GAME STATS'!AV5085+'GAME STATS'!AV5144+'GAME STATS'!AV5203+'GAME STATS'!AV5262+'GAME STATS'!AV5321+'GAME STATS'!AV5380+'GAME STATS'!AV5439+'GAME STATS'!AV5498+'GAME STATS'!AV5557+'GAME STATS'!AV5616+'GAME STATS'!AV5675+'GAME STATS'!AV5734+'GAME STATS'!AV5793+'GAME STATS'!AV5852</f>
        <v>0</v>
      </c>
      <c r="AU9" s="910"/>
      <c r="AV9" s="755">
        <f>IF(AR9=0,0,(AT9/AR9)*100)</f>
        <v>0</v>
      </c>
      <c r="AW9" s="986"/>
      <c r="AX9" s="909">
        <f>'GAME STATS'!AZ11+'GAME STATS'!AZ70+'GAME STATS'!AZ129+'GAME STATS'!AZ188+'GAME STATS'!AZ247+'GAME STATS'!AZ306+'GAME STATS'!AZ365+'GAME STATS'!AZ424+'GAME STATS'!AZ483+'GAME STATS'!AZ542+'GAME STATS'!AZ601+'GAME STATS'!AZ660+'GAME STATS'!AZ719+'GAME STATS'!AZ778+'GAME STATS'!AZ837+'GAME STATS'!AZ896+'GAME STATS'!AZ955+'GAME STATS'!AZ1014+'GAME STATS'!AZ1073+'GAME STATS'!AZ1132+'GAME STATS'!AZ1191+'GAME STATS'!AZ1250+'GAME STATS'!AZ1309+'GAME STATS'!AZ1368+'GAME STATS'!AZ1427+'GAME STATS'!AZ1486+'GAME STATS'!AZ1545+'GAME STATS'!AZ1604+'GAME STATS'!AZ1663+'GAME STATS'!AZ1722+'GAME STATS'!AZ1781+'GAME STATS'!AZ1840+'GAME STATS'!AZ1899+'GAME STATS'!AZ1958+'GAME STATS'!AZ2017+'GAME STATS'!AZ2076+'GAME STATS'!AZ2135+'GAME STATS'!AZ2194+'GAME STATS'!AZ2253+'GAME STATS'!AZ2312+'GAME STATS'!AZ2371+'GAME STATS'!AZ2430+'GAME STATS'!AZ2489+'GAME STATS'!AZ2548+'GAME STATS'!AZ2607+'GAME STATS'!AZ2666+'GAME STATS'!AZ2725+'GAME STATS'!AZ2784+'GAME STATS'!AZ2843+'GAME STATS'!AZ2902+'GAME STATS'!AZ2961+'GAME STATS'!AZ3020+'GAME STATS'!AZ3079+'GAME STATS'!AZ3138+'GAME STATS'!AZ3197+'GAME STATS'!AZ3256+'GAME STATS'!AZ3315+'GAME STATS'!AZ3374+'GAME STATS'!AZ3433+'GAME STATS'!AZ3492+'GAME STATS'!AZ3551+'GAME STATS'!AZ3610+'GAME STATS'!AZ3669+'GAME STATS'!AZ3728+'GAME STATS'!AZ3787+'GAME STATS'!AZ3846+'GAME STATS'!AZ3905+'GAME STATS'!AZ3964+'GAME STATS'!AZ4023+'GAME STATS'!AZ4082+'GAME STATS'!AZ4141+'GAME STATS'!AZ4200+'GAME STATS'!AZ4259+'GAME STATS'!AZ4318+'GAME STATS'!AZ4377+'GAME STATS'!AZ4436+'GAME STATS'!AZ4495+'GAME STATS'!AZ4554+'GAME STATS'!AZ4613+'GAME STATS'!AZ4672+'GAME STATS'!AZ4731+'GAME STATS'!AZ4790+'GAME STATS'!AZ4849+'GAME STATS'!AZ4908+'GAME STATS'!AZ4967+'GAME STATS'!AZ5026+'GAME STATS'!AZ5085+'GAME STATS'!AZ5144+'GAME STATS'!AZ5203+'GAME STATS'!AZ5262+'GAME STATS'!AZ5321+'GAME STATS'!AZ5380+'GAME STATS'!AZ5439+'GAME STATS'!AZ5498+'GAME STATS'!AZ5557+'GAME STATS'!AZ5616+'GAME STATS'!AZ5675+'GAME STATS'!AZ5734+'GAME STATS'!AZ5793+'GAME STATS'!AZ5852</f>
        <v>0</v>
      </c>
      <c r="AY9" s="988"/>
      <c r="AZ9" s="987">
        <f>'GAME STATS'!BB11+'GAME STATS'!BB70+'GAME STATS'!BB129+'GAME STATS'!BB188+'GAME STATS'!BB247+'GAME STATS'!BB306+'GAME STATS'!BB365+'GAME STATS'!BB424+'GAME STATS'!BB483+'GAME STATS'!BB542+'GAME STATS'!BB601+'GAME STATS'!BB660+'GAME STATS'!BB719+'GAME STATS'!BB778+'GAME STATS'!BB837+'GAME STATS'!BB896+'GAME STATS'!BB955+'GAME STATS'!BB1014+'GAME STATS'!BB1073+'GAME STATS'!BB1132+'GAME STATS'!BB1191+'GAME STATS'!BB1250+'GAME STATS'!BB1309+'GAME STATS'!BB1368+'GAME STATS'!BB1427+'GAME STATS'!BB1486+'GAME STATS'!BB1545+'GAME STATS'!BB1604+'GAME STATS'!BB1663+'GAME STATS'!BB1722+'GAME STATS'!BB1781+'GAME STATS'!BB1840+'GAME STATS'!BB1899+'GAME STATS'!BB1958+'GAME STATS'!BB2017+'GAME STATS'!BB2076+'GAME STATS'!BB2135+'GAME STATS'!BB2194+'GAME STATS'!BB2253+'GAME STATS'!BB2312+'GAME STATS'!BB2371+'GAME STATS'!BB2430+'GAME STATS'!BB2489+'GAME STATS'!BB2548+'GAME STATS'!BB2607+'GAME STATS'!BB2666+'GAME STATS'!BB2725+'GAME STATS'!BB2784+'GAME STATS'!BB2843+'GAME STATS'!BB2902+'GAME STATS'!BB2961+'GAME STATS'!BB3020+'GAME STATS'!BB3079+'GAME STATS'!BB3138+'GAME STATS'!BB3197+'GAME STATS'!BB3256+'GAME STATS'!BB3315+'GAME STATS'!BB3374+'GAME STATS'!BB3433+'GAME STATS'!BB3492+'GAME STATS'!BB3551+'GAME STATS'!BB3610+'GAME STATS'!BB3669+'GAME STATS'!BB3728+'GAME STATS'!BB3787+'GAME STATS'!BB3846+'GAME STATS'!BB3905+'GAME STATS'!BB3964+'GAME STATS'!BB4023+'GAME STATS'!BB4082+'GAME STATS'!BB4141+'GAME STATS'!BB4200+'GAME STATS'!BB4259+'GAME STATS'!BB4318+'GAME STATS'!BB4377+'GAME STATS'!BB4436+'GAME STATS'!BB4495+'GAME STATS'!BB4554+'GAME STATS'!BB4613+'GAME STATS'!BB4672+'GAME STATS'!BB4731+'GAME STATS'!BB4790+'GAME STATS'!BB4849+'GAME STATS'!BB4908+'GAME STATS'!BB4967+'GAME STATS'!BB5026+'GAME STATS'!BB5085+'GAME STATS'!BB5144+'GAME STATS'!BB5203+'GAME STATS'!BB5262+'GAME STATS'!BB5321+'GAME STATS'!BB5380+'GAME STATS'!BB5439+'GAME STATS'!BB5498+'GAME STATS'!BB5557+'GAME STATS'!BB5616+'GAME STATS'!BB5675+'GAME STATS'!BB5734+'GAME STATS'!BB5793+'GAME STATS'!BB5852</f>
        <v>0</v>
      </c>
      <c r="BA9" s="910"/>
      <c r="BB9" s="755">
        <f>IF(AX9=0,0,(AZ9/AX9)*100)</f>
        <v>0</v>
      </c>
      <c r="BC9" s="986"/>
      <c r="BD9" s="772">
        <f>Z9+AF9+AL9+AX9</f>
        <v>0</v>
      </c>
      <c r="BE9" s="916"/>
      <c r="BF9" s="915">
        <f>AB9+AH9+AN9+AZ9</f>
        <v>0</v>
      </c>
      <c r="BG9" s="916"/>
      <c r="BH9" s="815">
        <f>IF(BD9=0,0,(BF9/BD9)*100)</f>
        <v>0</v>
      </c>
      <c r="BI9" s="961"/>
      <c r="BJ9" s="991">
        <f>(AB9*2)+(AH9*2)+(AN9*3)+AZ9</f>
        <v>0</v>
      </c>
      <c r="BK9" s="768"/>
      <c r="BL9" s="769"/>
      <c r="BM9" s="754">
        <f>'GAME STATS'!BO11+'GAME STATS'!BO70+'GAME STATS'!BO129+'GAME STATS'!BO188+'GAME STATS'!BO247+'GAME STATS'!BO306+'GAME STATS'!BO365+'GAME STATS'!BO424+'GAME STATS'!BO483+'GAME STATS'!BO542+'GAME STATS'!BO601+'GAME STATS'!BO660+'GAME STATS'!BO719+'GAME STATS'!BO778+'GAME STATS'!BO837+'GAME STATS'!BO896+'GAME STATS'!BO955+'GAME STATS'!BO1014+'GAME STATS'!BO1073+'GAME STATS'!BO1132+'GAME STATS'!BO1191+'GAME STATS'!BO1250+'GAME STATS'!BO1309+'GAME STATS'!BO1368+'GAME STATS'!BO1427+'GAME STATS'!BO1486+'GAME STATS'!BO1545+'GAME STATS'!BO1604+'GAME STATS'!BO1663+'GAME STATS'!BO1722+'GAME STATS'!BO1781+'GAME STATS'!BO1840+'GAME STATS'!BO1899+'GAME STATS'!BO1958+'GAME STATS'!BO2017+'GAME STATS'!BO2076+'GAME STATS'!BO2135+'GAME STATS'!BO2194+'GAME STATS'!BO2253+'GAME STATS'!BO2312+'GAME STATS'!BO2371+'GAME STATS'!BO2430+'GAME STATS'!BO2489+'GAME STATS'!BO2548+'GAME STATS'!BO2607+'GAME STATS'!BO2666+'GAME STATS'!BO2725+'GAME STATS'!BO2784+'GAME STATS'!BO2843+'GAME STATS'!BO2902+'GAME STATS'!BO2961+'GAME STATS'!BO3020+'GAME STATS'!BO3079+'GAME STATS'!BO3138+'GAME STATS'!BO3197+'GAME STATS'!BO3256+'GAME STATS'!BO3315+'GAME STATS'!BO3374+'GAME STATS'!BO3433+'GAME STATS'!BO3492+'GAME STATS'!BO3551+'GAME STATS'!BO3610+'GAME STATS'!BO3669+'GAME STATS'!BO3728+'GAME STATS'!BO3787+'GAME STATS'!BO3846+'GAME STATS'!BO3905+'GAME STATS'!BO3964+'GAME STATS'!BO4023+'GAME STATS'!BO4082+'GAME STATS'!BO4141+'GAME STATS'!BO4200+'GAME STATS'!BO4259+'GAME STATS'!BO4318+'GAME STATS'!BO4377+'GAME STATS'!BO4436+'GAME STATS'!BO4495+'GAME STATS'!BO4554+'GAME STATS'!BO4613+'GAME STATS'!BO4672+'GAME STATS'!BO4731+'GAME STATS'!BO4790+'GAME STATS'!BO4849+'GAME STATS'!BO4908+'GAME STATS'!BO4967+'GAME STATS'!BO5026+'GAME STATS'!BO5085+'GAME STATS'!BO5144+'GAME STATS'!BO5203+'GAME STATS'!BO5262+'GAME STATS'!BO5321+'GAME STATS'!BO5380+'GAME STATS'!BO5439+'GAME STATS'!BO5498+'GAME STATS'!BO5557+'GAME STATS'!BO5616+'GAME STATS'!BO5675+'GAME STATS'!BO5734+'GAME STATS'!BO5793+'GAME STATS'!BO5852</f>
        <v>0</v>
      </c>
      <c r="BN9" s="768"/>
      <c r="BO9" s="769"/>
      <c r="BP9" s="168"/>
      <c r="BQ9" s="168"/>
    </row>
    <row r="10" spans="1:69" s="42" customFormat="1" ht="24.95" customHeight="1" x14ac:dyDescent="0.35">
      <c r="A10" s="168"/>
      <c r="B10" s="888"/>
      <c r="C10" s="846" t="str">
        <f>IF(ROSTER!D$8="","",ROSTER!D$8)</f>
        <v/>
      </c>
      <c r="D10" s="847"/>
      <c r="E10" s="848"/>
      <c r="F10" s="772"/>
      <c r="G10" s="773"/>
      <c r="H10" s="772"/>
      <c r="I10" s="773"/>
      <c r="J10" s="922"/>
      <c r="K10" s="978"/>
      <c r="L10" s="914"/>
      <c r="M10" s="978"/>
      <c r="N10" s="979"/>
      <c r="O10" s="963" t="s">
        <v>16</v>
      </c>
      <c r="P10" s="818"/>
      <c r="Q10" s="989"/>
      <c r="R10" s="970"/>
      <c r="S10" s="978"/>
      <c r="T10" s="979"/>
      <c r="U10" s="923" t="s">
        <v>16</v>
      </c>
      <c r="V10" s="924"/>
      <c r="W10" s="993"/>
      <c r="X10" s="993"/>
      <c r="Y10" s="993"/>
      <c r="Z10" s="784"/>
      <c r="AA10" s="970"/>
      <c r="AB10" s="989"/>
      <c r="AC10" s="785"/>
      <c r="AD10" s="963"/>
      <c r="AE10" s="964"/>
      <c r="AF10" s="784"/>
      <c r="AG10" s="970"/>
      <c r="AH10" s="989"/>
      <c r="AI10" s="785"/>
      <c r="AJ10" s="963"/>
      <c r="AK10" s="964"/>
      <c r="AL10" s="784"/>
      <c r="AM10" s="970"/>
      <c r="AN10" s="989"/>
      <c r="AO10" s="785"/>
      <c r="AP10" s="963"/>
      <c r="AQ10" s="964"/>
      <c r="AR10" s="784"/>
      <c r="AS10" s="970"/>
      <c r="AT10" s="989"/>
      <c r="AU10" s="785"/>
      <c r="AV10" s="963"/>
      <c r="AW10" s="964"/>
      <c r="AX10" s="784"/>
      <c r="AY10" s="970"/>
      <c r="AZ10" s="989"/>
      <c r="BA10" s="785"/>
      <c r="BB10" s="963"/>
      <c r="BC10" s="964"/>
      <c r="BD10" s="911"/>
      <c r="BE10" s="985"/>
      <c r="BF10" s="984"/>
      <c r="BG10" s="985"/>
      <c r="BH10" s="817"/>
      <c r="BI10" s="980"/>
      <c r="BJ10" s="753"/>
      <c r="BK10" s="751"/>
      <c r="BL10" s="752"/>
      <c r="BM10" s="753"/>
      <c r="BN10" s="751"/>
      <c r="BO10" s="752"/>
      <c r="BP10" s="168"/>
      <c r="BQ10" s="168"/>
    </row>
    <row r="11" spans="1:69" ht="24.95" customHeight="1" x14ac:dyDescent="0.25">
      <c r="A11" s="122"/>
      <c r="B11" s="887" t="str">
        <f>IF(ROSTER!B10="","",ROSTER!B10)</f>
        <v/>
      </c>
      <c r="C11" s="849" t="str">
        <f>IF(ROSTER!C$10="","",ROSTER!C$10)</f>
        <v/>
      </c>
      <c r="D11" s="850"/>
      <c r="E11" s="851"/>
      <c r="F11" s="772">
        <f>'GAME STATS'!F13+'GAME STATS'!F72+'GAME STATS'!F131+'GAME STATS'!F190+'GAME STATS'!F249+'GAME STATS'!F308+'GAME STATS'!F367+'GAME STATS'!F426+'GAME STATS'!F485+'GAME STATS'!F544+'GAME STATS'!F603+'GAME STATS'!F662+'GAME STATS'!F721+'GAME STATS'!F780+'GAME STATS'!F839+'GAME STATS'!F898+'GAME STATS'!F957+'GAME STATS'!F1016+'GAME STATS'!F1075+'GAME STATS'!F1134+'GAME STATS'!F1193+'GAME STATS'!F1252+'GAME STATS'!F1311+'GAME STATS'!F1370+'GAME STATS'!F1429+'GAME STATS'!F1488+'GAME STATS'!F1547+'GAME STATS'!F1606+'GAME STATS'!F1665+'GAME STATS'!F1724+'GAME STATS'!F1783+'GAME STATS'!F1842+'GAME STATS'!F1901+'GAME STATS'!F1960+'GAME STATS'!F2019+'GAME STATS'!F2078+'GAME STATS'!F2137+'GAME STATS'!F2196+'GAME STATS'!F2255+'GAME STATS'!F2314+'GAME STATS'!F2373+'GAME STATS'!F2432+'GAME STATS'!F2491+'GAME STATS'!F2550+'GAME STATS'!F2609+'GAME STATS'!F2668+'GAME STATS'!F2727+'GAME STATS'!F2786+'GAME STATS'!F2845+'GAME STATS'!F2904+'GAME STATS'!F2963+'GAME STATS'!F3022+'GAME STATS'!F3081+'GAME STATS'!F3140+'GAME STATS'!F3199+'GAME STATS'!F3258+'GAME STATS'!F3317+'GAME STATS'!F3376+'GAME STATS'!F3435+'GAME STATS'!F3494+'GAME STATS'!F3553+'GAME STATS'!F3612+'GAME STATS'!F3671+'GAME STATS'!F3730+'GAME STATS'!F3789+'GAME STATS'!F3848+'GAME STATS'!F3907+'GAME STATS'!F3966+'GAME STATS'!F4025+'GAME STATS'!F4084+'GAME STATS'!F4143+'GAME STATS'!F4202+'GAME STATS'!F4261+'GAME STATS'!F4320+'GAME STATS'!F4379+'GAME STATS'!F4438+'GAME STATS'!F4497+'GAME STATS'!F4556+'GAME STATS'!F4615+'GAME STATS'!F4674+'GAME STATS'!F4733+'GAME STATS'!F4792+'GAME STATS'!F4851+'GAME STATS'!F4910+'GAME STATS'!F4969+'GAME STATS'!F5028+'GAME STATS'!F5087+'GAME STATS'!F5146+'GAME STATS'!F5205+'GAME STATS'!F5264+'GAME STATS'!F5323+'GAME STATS'!F5382+'GAME STATS'!F5441+'GAME STATS'!F5500+'GAME STATS'!F5559+'GAME STATS'!F5618+'GAME STATS'!F5677+'GAME STATS'!F5736+'GAME STATS'!F5795+'GAME STATS'!F5854</f>
        <v>0</v>
      </c>
      <c r="G11" s="773"/>
      <c r="H11" s="772">
        <f>'GAME STATS'!G13+'GAME STATS'!G72+'GAME STATS'!G131+'GAME STATS'!G190+'GAME STATS'!G249+'GAME STATS'!G308+'GAME STATS'!G367+'GAME STATS'!G426+'GAME STATS'!G485+'GAME STATS'!G544+'GAME STATS'!G603+'GAME STATS'!G662+'GAME STATS'!G721+'GAME STATS'!G780+'GAME STATS'!G839+'GAME STATS'!G898+'GAME STATS'!G957+'GAME STATS'!G1016+'GAME STATS'!G1075+'GAME STATS'!G1134+'GAME STATS'!G1193+'GAME STATS'!G1252+'GAME STATS'!G1311+'GAME STATS'!G1370+'GAME STATS'!G1429+'GAME STATS'!G1488+'GAME STATS'!G1547+'GAME STATS'!G1606+'GAME STATS'!G1665+'GAME STATS'!G1724+'GAME STATS'!G1783+'GAME STATS'!G1842+'GAME STATS'!G1901+'GAME STATS'!G1960+'GAME STATS'!G2019+'GAME STATS'!G2078+'GAME STATS'!G2137+'GAME STATS'!G2196+'GAME STATS'!G2255+'GAME STATS'!G2314+'GAME STATS'!G2373+'GAME STATS'!G2432+'GAME STATS'!G2491+'GAME STATS'!G2550+'GAME STATS'!G2609+'GAME STATS'!G2668+'GAME STATS'!G2727+'GAME STATS'!G2786+'GAME STATS'!G2845+'GAME STATS'!G2904+'GAME STATS'!G2963+'GAME STATS'!G3022+'GAME STATS'!G3081+'GAME STATS'!G3140+'GAME STATS'!G3199+'GAME STATS'!G3258+'GAME STATS'!G3317+'GAME STATS'!G3376+'GAME STATS'!G3435+'GAME STATS'!G3494+'GAME STATS'!G3553+'GAME STATS'!G3612+'GAME STATS'!G3671+'GAME STATS'!G3730+'GAME STATS'!G3789+'GAME STATS'!G3848+'GAME STATS'!G3907+'GAME STATS'!G3966+'GAME STATS'!G4025+'GAME STATS'!G4084+'GAME STATS'!G4143+'GAME STATS'!G4202+'GAME STATS'!G4261+'GAME STATS'!G4320+'GAME STATS'!G4379+'GAME STATS'!G4438+'GAME STATS'!G4497+'GAME STATS'!G4556+'GAME STATS'!G4615+'GAME STATS'!G4674+'GAME STATS'!G4733+'GAME STATS'!G4792+'GAME STATS'!G4851+'GAME STATS'!G4910+'GAME STATS'!G4969+'GAME STATS'!G5028+'GAME STATS'!G5087+'GAME STATS'!G5146+'GAME STATS'!G5205+'GAME STATS'!G5264+'GAME STATS'!G5323+'GAME STATS'!G5382+'GAME STATS'!G5441+'GAME STATS'!G5500+'GAME STATS'!G5559+'GAME STATS'!G5618+'GAME STATS'!G5677+'GAME STATS'!G5736+'GAME STATS'!G5795+'GAME STATS'!G5854</f>
        <v>0</v>
      </c>
      <c r="I11" s="773"/>
      <c r="J11" s="922">
        <f>'GAME STATS'!H13+'GAME STATS'!H72+'GAME STATS'!H131+'GAME STATS'!H190+'GAME STATS'!H249+'GAME STATS'!H308+'GAME STATS'!H367+'GAME STATS'!H426+'GAME STATS'!H485+'GAME STATS'!H544+'GAME STATS'!H603+'GAME STATS'!H662+'GAME STATS'!H721+'GAME STATS'!H780+'GAME STATS'!H839+'GAME STATS'!H898+'GAME STATS'!H957+'GAME STATS'!H1016+'GAME STATS'!H1075+'GAME STATS'!H1134+'GAME STATS'!H1193+'GAME STATS'!H1252+'GAME STATS'!H1311+'GAME STATS'!H1370+'GAME STATS'!H1429+'GAME STATS'!H1488+'GAME STATS'!H1547+'GAME STATS'!H1606+'GAME STATS'!H1665+'GAME STATS'!H1724+'GAME STATS'!H1783+'GAME STATS'!H1842+'GAME STATS'!H1901+'GAME STATS'!H1960+'GAME STATS'!H2019+'GAME STATS'!H2078+'GAME STATS'!H2137+'GAME STATS'!H2196+'GAME STATS'!H2255+'GAME STATS'!H2314+'GAME STATS'!H2373+'GAME STATS'!H2432+'GAME STATS'!H2491+'GAME STATS'!H2550+'GAME STATS'!H2609+'GAME STATS'!H2668+'GAME STATS'!H2727+'GAME STATS'!H2786+'GAME STATS'!H2845+'GAME STATS'!H2904+'GAME STATS'!H2963+'GAME STATS'!H3022+'GAME STATS'!H3081+'GAME STATS'!H3140+'GAME STATS'!H3199+'GAME STATS'!H3258+'GAME STATS'!H3317+'GAME STATS'!H3376+'GAME STATS'!H3435+'GAME STATS'!H3494+'GAME STATS'!H3553+'GAME STATS'!H3612+'GAME STATS'!H3671+'GAME STATS'!H3730+'GAME STATS'!H3789+'GAME STATS'!H3848+'GAME STATS'!H3907+'GAME STATS'!H3966+'GAME STATS'!H4025+'GAME STATS'!H4084+'GAME STATS'!H4143+'GAME STATS'!H4202+'GAME STATS'!H4261+'GAME STATS'!H4320+'GAME STATS'!H4379+'GAME STATS'!H4438+'GAME STATS'!H4497+'GAME STATS'!H4556+'GAME STATS'!H4615+'GAME STATS'!H4674+'GAME STATS'!H4733+'GAME STATS'!H4792+'GAME STATS'!H4851+'GAME STATS'!H4910+'GAME STATS'!H4969+'GAME STATS'!H5028+'GAME STATS'!H5087+'GAME STATS'!H5146+'GAME STATS'!H5205+'GAME STATS'!H5264+'GAME STATS'!H5323+'GAME STATS'!H5382+'GAME STATS'!H5441+'GAME STATS'!H5500+'GAME STATS'!H5559+'GAME STATS'!H5618+'GAME STATS'!H5677+'GAME STATS'!H5736+'GAME STATS'!H5795+'GAME STATS'!H5854</f>
        <v>0</v>
      </c>
      <c r="K11" s="911">
        <f>'GAME STATS'!J13+'GAME STATS'!J72+'GAME STATS'!J131+'GAME STATS'!J190+'GAME STATS'!J249+'GAME STATS'!J308+'GAME STATS'!J367+'GAME STATS'!J426+'GAME STATS'!J485+'GAME STATS'!J544+'GAME STATS'!J603+'GAME STATS'!J662+'GAME STATS'!J721+'GAME STATS'!J780+'GAME STATS'!J839+'GAME STATS'!J898+'GAME STATS'!J957+'GAME STATS'!J1016+'GAME STATS'!J1075+'GAME STATS'!J1134+'GAME STATS'!J1193+'GAME STATS'!J1252+'GAME STATS'!J1311+'GAME STATS'!J1370+'GAME STATS'!J1429+'GAME STATS'!J1488+'GAME STATS'!J1547+'GAME STATS'!J1606+'GAME STATS'!J1665+'GAME STATS'!J1724+'GAME STATS'!J1783+'GAME STATS'!J1842+'GAME STATS'!J1901+'GAME STATS'!J1960+'GAME STATS'!J2019+'GAME STATS'!J2078+'GAME STATS'!J2137+'GAME STATS'!J2196+'GAME STATS'!J2255+'GAME STATS'!J2314+'GAME STATS'!J2373+'GAME STATS'!J2432+'GAME STATS'!J2491+'GAME STATS'!J2550+'GAME STATS'!J2609+'GAME STATS'!J2668+'GAME STATS'!J2727+'GAME STATS'!J2786+'GAME STATS'!J2845+'GAME STATS'!J2904+'GAME STATS'!J2963+'GAME STATS'!J3022+'GAME STATS'!J3081+'GAME STATS'!J3140+'GAME STATS'!J3199+'GAME STATS'!J3258+'GAME STATS'!J3317+'GAME STATS'!J3376+'GAME STATS'!J3435+'GAME STATS'!J3494+'GAME STATS'!J3553+'GAME STATS'!J3612+'GAME STATS'!J3671+'GAME STATS'!J3730+'GAME STATS'!J3789+'GAME STATS'!J3848+'GAME STATS'!J3907+'GAME STATS'!J3966+'GAME STATS'!J4025+'GAME STATS'!J4084+'GAME STATS'!J4143+'GAME STATS'!J4202+'GAME STATS'!J4261+'GAME STATS'!J4320+'GAME STATS'!J4379+'GAME STATS'!J4438+'GAME STATS'!J4497+'GAME STATS'!J4556+'GAME STATS'!J4615+'GAME STATS'!J4674+'GAME STATS'!J4733+'GAME STATS'!J4792+'GAME STATS'!J4851+'GAME STATS'!J4910+'GAME STATS'!J4969+'GAME STATS'!J5028+'GAME STATS'!J5087+'GAME STATS'!J5146+'GAME STATS'!J5205+'GAME STATS'!J5264+'GAME STATS'!J5323+'GAME STATS'!J5382+'GAME STATS'!J5441+'GAME STATS'!J5500+'GAME STATS'!J5559+'GAME STATS'!J5618+'GAME STATS'!J5677+'GAME STATS'!J5736+'GAME STATS'!J5795+'GAME STATS'!J5854</f>
        <v>0</v>
      </c>
      <c r="L11" s="912"/>
      <c r="M11" s="976">
        <f>'GAME STATS'!L13+'GAME STATS'!L72+'GAME STATS'!L131+'GAME STATS'!L190+'GAME STATS'!L249+'GAME STATS'!L308+'GAME STATS'!L367+'GAME STATS'!L426+'GAME STATS'!L485+'GAME STATS'!L544+'GAME STATS'!L603+'GAME STATS'!L662+'GAME STATS'!L721+'GAME STATS'!L780+'GAME STATS'!L839+'GAME STATS'!L898+'GAME STATS'!L957+'GAME STATS'!L1016+'GAME STATS'!L1075+'GAME STATS'!L1134+'GAME STATS'!L1193+'GAME STATS'!L1252+'GAME STATS'!L1311+'GAME STATS'!L1370+'GAME STATS'!L1429+'GAME STATS'!L1488+'GAME STATS'!L1547+'GAME STATS'!L1606+'GAME STATS'!L1665+'GAME STATS'!L1724+'GAME STATS'!L1783+'GAME STATS'!L1842+'GAME STATS'!L1901+'GAME STATS'!L1960+'GAME STATS'!L2019+'GAME STATS'!L2078+'GAME STATS'!L2137+'GAME STATS'!L2196+'GAME STATS'!L2255+'GAME STATS'!L2314+'GAME STATS'!L2373+'GAME STATS'!L2432+'GAME STATS'!L2491+'GAME STATS'!L2550+'GAME STATS'!L2609+'GAME STATS'!L2668+'GAME STATS'!L2727+'GAME STATS'!L2786+'GAME STATS'!L2845+'GAME STATS'!L2904+'GAME STATS'!L2963+'GAME STATS'!L3022+'GAME STATS'!L3081+'GAME STATS'!L3140+'GAME STATS'!L3199+'GAME STATS'!L3258+'GAME STATS'!L3317+'GAME STATS'!L3376+'GAME STATS'!L3435+'GAME STATS'!L3494+'GAME STATS'!L3553+'GAME STATS'!L3612+'GAME STATS'!L3671+'GAME STATS'!L3730+'GAME STATS'!L3789+'GAME STATS'!L3848+'GAME STATS'!L3907+'GAME STATS'!L3966+'GAME STATS'!L4025+'GAME STATS'!L4084+'GAME STATS'!L4143+'GAME STATS'!L4202+'GAME STATS'!L4261+'GAME STATS'!L4320+'GAME STATS'!L4379+'GAME STATS'!L4438+'GAME STATS'!L4497+'GAME STATS'!L4556+'GAME STATS'!L4615+'GAME STATS'!L4674+'GAME STATS'!L4733+'GAME STATS'!L4792+'GAME STATS'!L4851+'GAME STATS'!L4910+'GAME STATS'!L4969+'GAME STATS'!L5028+'GAME STATS'!L5087+'GAME STATS'!L5146+'GAME STATS'!L5205+'GAME STATS'!L5264+'GAME STATS'!L5323+'GAME STATS'!L5382+'GAME STATS'!L5441+'GAME STATS'!L5500+'GAME STATS'!L5559+'GAME STATS'!L5618+'GAME STATS'!L5677+'GAME STATS'!L5736+'GAME STATS'!L5795+'GAME STATS'!L5854</f>
        <v>0</v>
      </c>
      <c r="N11" s="977"/>
      <c r="O11" s="917">
        <f>K11+M11</f>
        <v>0</v>
      </c>
      <c r="P11" s="806"/>
      <c r="Q11" s="772">
        <f>'GAME STATS'!P13+'GAME STATS'!P72+'GAME STATS'!P131+'GAME STATS'!P190+'GAME STATS'!P249+'GAME STATS'!P308+'GAME STATS'!P367+'GAME STATS'!P426+'GAME STATS'!P485+'GAME STATS'!P544+'GAME STATS'!P603+'GAME STATS'!P662+'GAME STATS'!P721+'GAME STATS'!P780+'GAME STATS'!P839+'GAME STATS'!P898+'GAME STATS'!P957+'GAME STATS'!P1016+'GAME STATS'!P1075+'GAME STATS'!P1134+'GAME STATS'!P1193+'GAME STATS'!P1252+'GAME STATS'!P1311+'GAME STATS'!P1370+'GAME STATS'!P1429+'GAME STATS'!P1488+'GAME STATS'!P1547+'GAME STATS'!P1606+'GAME STATS'!P1665+'GAME STATS'!P1724+'GAME STATS'!P1783+'GAME STATS'!P1842+'GAME STATS'!P1901+'GAME STATS'!P1960+'GAME STATS'!P2019+'GAME STATS'!P2078+'GAME STATS'!P2137+'GAME STATS'!P2196+'GAME STATS'!P2255+'GAME STATS'!P2314+'GAME STATS'!P2373+'GAME STATS'!P2432+'GAME STATS'!P2491+'GAME STATS'!P2550+'GAME STATS'!P2609+'GAME STATS'!P2668+'GAME STATS'!P2727+'GAME STATS'!P2786+'GAME STATS'!P2845+'GAME STATS'!P2904+'GAME STATS'!P2963+'GAME STATS'!P3022+'GAME STATS'!P3081+'GAME STATS'!P3140+'GAME STATS'!P3199+'GAME STATS'!P3258+'GAME STATS'!P3317+'GAME STATS'!P3376+'GAME STATS'!P3435+'GAME STATS'!P3494+'GAME STATS'!P3553+'GAME STATS'!P3612+'GAME STATS'!P3671+'GAME STATS'!P3730+'GAME STATS'!P3789+'GAME STATS'!P3848+'GAME STATS'!P3907+'GAME STATS'!P3966+'GAME STATS'!P4025+'GAME STATS'!P4084+'GAME STATS'!P4143+'GAME STATS'!P4202+'GAME STATS'!P4261+'GAME STATS'!P4320+'GAME STATS'!P4379+'GAME STATS'!P4438+'GAME STATS'!P4497+'GAME STATS'!P4556+'GAME STATS'!P4615+'GAME STATS'!P4674+'GAME STATS'!P4733+'GAME STATS'!P4792+'GAME STATS'!P4851+'GAME STATS'!P4910+'GAME STATS'!P4969+'GAME STATS'!P5028+'GAME STATS'!P5087+'GAME STATS'!P5146+'GAME STATS'!P5205+'GAME STATS'!P5264+'GAME STATS'!P5323+'GAME STATS'!P5382+'GAME STATS'!P5441+'GAME STATS'!P5500+'GAME STATS'!P5559+'GAME STATS'!P5618+'GAME STATS'!P5677+'GAME STATS'!P5736+'GAME STATS'!P5795+'GAME STATS'!P5854</f>
        <v>0</v>
      </c>
      <c r="R11" s="916"/>
      <c r="S11" s="921">
        <f>'GAME STATS'!R13+'GAME STATS'!R72+'GAME STATS'!R131+'GAME STATS'!R190+'GAME STATS'!R249+'GAME STATS'!R308+'GAME STATS'!R367+'GAME STATS'!R426+'GAME STATS'!R485+'GAME STATS'!R544+'GAME STATS'!R603+'GAME STATS'!R662+'GAME STATS'!R721+'GAME STATS'!R780+'GAME STATS'!R839+'GAME STATS'!R898+'GAME STATS'!R957+'GAME STATS'!R1016+'GAME STATS'!R1075+'GAME STATS'!R1134+'GAME STATS'!R1193+'GAME STATS'!R1252+'GAME STATS'!R1311+'GAME STATS'!R1370+'GAME STATS'!R1429+'GAME STATS'!R1488+'GAME STATS'!R1547+'GAME STATS'!R1606+'GAME STATS'!R1665+'GAME STATS'!R1724+'GAME STATS'!R1783+'GAME STATS'!R1842+'GAME STATS'!R1901+'GAME STATS'!R1960+'GAME STATS'!R2019+'GAME STATS'!R2078+'GAME STATS'!R2137+'GAME STATS'!R2196+'GAME STATS'!R2255+'GAME STATS'!R2314+'GAME STATS'!R2373+'GAME STATS'!R2432+'GAME STATS'!R2491+'GAME STATS'!R2550+'GAME STATS'!R2609+'GAME STATS'!R2668+'GAME STATS'!R2727+'GAME STATS'!R2786+'GAME STATS'!R2845+'GAME STATS'!R2904+'GAME STATS'!R2963+'GAME STATS'!R3022+'GAME STATS'!R3081+'GAME STATS'!R3140+'GAME STATS'!R3199+'GAME STATS'!R3258+'GAME STATS'!R3317+'GAME STATS'!R3376+'GAME STATS'!R3435+'GAME STATS'!R3494+'GAME STATS'!R3553+'GAME STATS'!R3612+'GAME STATS'!R3671+'GAME STATS'!R3730+'GAME STATS'!R3789+'GAME STATS'!R3848+'GAME STATS'!R3907+'GAME STATS'!R3966+'GAME STATS'!R4025+'GAME STATS'!R4084+'GAME STATS'!R4143+'GAME STATS'!R4202+'GAME STATS'!R4261+'GAME STATS'!R4320+'GAME STATS'!R4379+'GAME STATS'!R4438+'GAME STATS'!R4497+'GAME STATS'!R4556+'GAME STATS'!R4615+'GAME STATS'!R4674+'GAME STATS'!R4733+'GAME STATS'!R4792+'GAME STATS'!R4851+'GAME STATS'!R4910+'GAME STATS'!R4969+'GAME STATS'!R5028+'GAME STATS'!R5087+'GAME STATS'!R5146+'GAME STATS'!R5205+'GAME STATS'!R5264+'GAME STATS'!R5323+'GAME STATS'!R5382+'GAME STATS'!R5441+'GAME STATS'!R5500+'GAME STATS'!R5559+'GAME STATS'!R5618+'GAME STATS'!R5677+'GAME STATS'!R5736+'GAME STATS'!R5795+'GAME STATS'!R5854</f>
        <v>0</v>
      </c>
      <c r="T11" s="773"/>
      <c r="U11" s="923">
        <f>S11-Q11</f>
        <v>0</v>
      </c>
      <c r="V11" s="924"/>
      <c r="W11" s="922">
        <f>'GAME STATS'!V13+'GAME STATS'!V72+'GAME STATS'!V131+'GAME STATS'!V190+'GAME STATS'!V249+'GAME STATS'!V308+'GAME STATS'!V367+'GAME STATS'!V426+'GAME STATS'!V485+'GAME STATS'!V544+'GAME STATS'!V603+'GAME STATS'!V662+'GAME STATS'!V721+'GAME STATS'!V780+'GAME STATS'!V839+'GAME STATS'!V898+'GAME STATS'!V957+'GAME STATS'!V1016+'GAME STATS'!V1075+'GAME STATS'!V1134+'GAME STATS'!V1193+'GAME STATS'!V1252+'GAME STATS'!V1311+'GAME STATS'!V1370+'GAME STATS'!V1429+'GAME STATS'!V1488+'GAME STATS'!V1547+'GAME STATS'!V1606+'GAME STATS'!V1665+'GAME STATS'!V1724+'GAME STATS'!V1783+'GAME STATS'!V1842+'GAME STATS'!V1901+'GAME STATS'!V1960+'GAME STATS'!V2019+'GAME STATS'!V2078+'GAME STATS'!V2137+'GAME STATS'!V2196+'GAME STATS'!V2255+'GAME STATS'!V2314+'GAME STATS'!V2373+'GAME STATS'!V2432+'GAME STATS'!V2491+'GAME STATS'!V2550+'GAME STATS'!V2609+'GAME STATS'!V2668+'GAME STATS'!V2727+'GAME STATS'!V2786+'GAME STATS'!V2845+'GAME STATS'!V2904+'GAME STATS'!V2963+'GAME STATS'!V3022+'GAME STATS'!V3081+'GAME STATS'!V3140+'GAME STATS'!V3199+'GAME STATS'!V3258+'GAME STATS'!V3317+'GAME STATS'!V3376+'GAME STATS'!V3435+'GAME STATS'!V3494+'GAME STATS'!V3553+'GAME STATS'!V3612+'GAME STATS'!V3671+'GAME STATS'!V3730+'GAME STATS'!V3789+'GAME STATS'!V3848+'GAME STATS'!V3907+'GAME STATS'!V3966+'GAME STATS'!V4025+'GAME STATS'!V4084+'GAME STATS'!V4143+'GAME STATS'!V4202+'GAME STATS'!V4261+'GAME STATS'!V4320+'GAME STATS'!V4379+'GAME STATS'!V4438+'GAME STATS'!V4497+'GAME STATS'!V4556+'GAME STATS'!V4615+'GAME STATS'!V4674+'GAME STATS'!V4733+'GAME STATS'!V4792+'GAME STATS'!V4851+'GAME STATS'!V4910+'GAME STATS'!V4969+'GAME STATS'!V5028+'GAME STATS'!V5087+'GAME STATS'!V5146+'GAME STATS'!V5205+'GAME STATS'!V5264+'GAME STATS'!V5323+'GAME STATS'!V5382+'GAME STATS'!V5441+'GAME STATS'!V5500+'GAME STATS'!V5559+'GAME STATS'!V5618+'GAME STATS'!V5677+'GAME STATS'!V5736+'GAME STATS'!V5795+'GAME STATS'!V5854</f>
        <v>0</v>
      </c>
      <c r="X11" s="922">
        <f>'GAME STATS'!X13+'GAME STATS'!X72+'GAME STATS'!X131+'GAME STATS'!X190+'GAME STATS'!X249+'GAME STATS'!X308+'GAME STATS'!X367+'GAME STATS'!X426+'GAME STATS'!X485+'GAME STATS'!X544+'GAME STATS'!X603+'GAME STATS'!X662+'GAME STATS'!X721+'GAME STATS'!X780+'GAME STATS'!X839+'GAME STATS'!X898+'GAME STATS'!X957+'GAME STATS'!X1016+'GAME STATS'!X1075+'GAME STATS'!X1134+'GAME STATS'!X1193+'GAME STATS'!X1252+'GAME STATS'!X1311+'GAME STATS'!X1370+'GAME STATS'!X1429+'GAME STATS'!X1488+'GAME STATS'!X1547+'GAME STATS'!X1606+'GAME STATS'!X1665+'GAME STATS'!X1724+'GAME STATS'!X1783+'GAME STATS'!X1842+'GAME STATS'!X1901+'GAME STATS'!X1960+'GAME STATS'!X2019+'GAME STATS'!X2078+'GAME STATS'!X2137+'GAME STATS'!X2196+'GAME STATS'!X2255+'GAME STATS'!X2314+'GAME STATS'!X2373+'GAME STATS'!X2432+'GAME STATS'!X2491+'GAME STATS'!X2550+'GAME STATS'!X2609+'GAME STATS'!X2668+'GAME STATS'!X2727+'GAME STATS'!X2786+'GAME STATS'!X2845+'GAME STATS'!X2904+'GAME STATS'!X2963+'GAME STATS'!X3022+'GAME STATS'!X3081+'GAME STATS'!X3140+'GAME STATS'!X3199+'GAME STATS'!X3258+'GAME STATS'!X3317+'GAME STATS'!X3376+'GAME STATS'!X3435+'GAME STATS'!X3494+'GAME STATS'!X3553+'GAME STATS'!X3612+'GAME STATS'!X3671+'GAME STATS'!X3730+'GAME STATS'!X3789+'GAME STATS'!X3848+'GAME STATS'!X3907+'GAME STATS'!X3966+'GAME STATS'!X4025+'GAME STATS'!X4084+'GAME STATS'!X4143+'GAME STATS'!X4202+'GAME STATS'!X4261+'GAME STATS'!X4320+'GAME STATS'!X4379+'GAME STATS'!X4438+'GAME STATS'!X4497+'GAME STATS'!X4556+'GAME STATS'!X4615+'GAME STATS'!X4674+'GAME STATS'!X4733+'GAME STATS'!X4792+'GAME STATS'!X4851+'GAME STATS'!X4910+'GAME STATS'!X4969+'GAME STATS'!X5028+'GAME STATS'!X5087+'GAME STATS'!X5146+'GAME STATS'!X5205+'GAME STATS'!X5264+'GAME STATS'!X5323+'GAME STATS'!X5382+'GAME STATS'!X5441+'GAME STATS'!X5500+'GAME STATS'!X5559+'GAME STATS'!X5618+'GAME STATS'!X5677+'GAME STATS'!X5736+'GAME STATS'!X5795+'GAME STATS'!X5854</f>
        <v>0</v>
      </c>
      <c r="Y11" s="922">
        <f>'GAME STATS'!Z13+'GAME STATS'!Z72+'GAME STATS'!Z131+'GAME STATS'!Z190+'GAME STATS'!Z249+'GAME STATS'!Z308+'GAME STATS'!Z367+'GAME STATS'!Z426+'GAME STATS'!Z485+'GAME STATS'!Z544+'GAME STATS'!Z603+'GAME STATS'!Z662+'GAME STATS'!Z721+'GAME STATS'!Z780+'GAME STATS'!Z839+'GAME STATS'!Z898+'GAME STATS'!Z957+'GAME STATS'!Z1016+'GAME STATS'!Z1075+'GAME STATS'!Z1134+'GAME STATS'!Z1193+'GAME STATS'!Z1252+'GAME STATS'!Z1311+'GAME STATS'!Z1370+'GAME STATS'!Z1429+'GAME STATS'!Z1488+'GAME STATS'!Z1547+'GAME STATS'!Z1606+'GAME STATS'!Z1665+'GAME STATS'!Z1724+'GAME STATS'!Z1783+'GAME STATS'!Z1842+'GAME STATS'!Z1901+'GAME STATS'!Z1960+'GAME STATS'!Z2019+'GAME STATS'!Z2078+'GAME STATS'!Z2137+'GAME STATS'!Z2196+'GAME STATS'!Z2255+'GAME STATS'!Z2314+'GAME STATS'!Z2373+'GAME STATS'!Z2432+'GAME STATS'!Z2491+'GAME STATS'!Z2550+'GAME STATS'!Z2609+'GAME STATS'!Z2668+'GAME STATS'!Z2727+'GAME STATS'!Z2786+'GAME STATS'!Z2845+'GAME STATS'!Z2904+'GAME STATS'!Z2963+'GAME STATS'!Z3022+'GAME STATS'!Z3081+'GAME STATS'!Z3140+'GAME STATS'!Z3199+'GAME STATS'!Z3258+'GAME STATS'!Z3317+'GAME STATS'!Z3376+'GAME STATS'!Z3435+'GAME STATS'!Z3494+'GAME STATS'!Z3553+'GAME STATS'!Z3612+'GAME STATS'!Z3671+'GAME STATS'!Z3730+'GAME STATS'!Z3789+'GAME STATS'!Z3848+'GAME STATS'!Z3907+'GAME STATS'!Z3966+'GAME STATS'!Z4025+'GAME STATS'!Z4084+'GAME STATS'!Z4143+'GAME STATS'!Z4202+'GAME STATS'!Z4261+'GAME STATS'!Z4320+'GAME STATS'!Z4379+'GAME STATS'!Z4438+'GAME STATS'!Z4497+'GAME STATS'!Z4556+'GAME STATS'!Z4615+'GAME STATS'!Z4674+'GAME STATS'!Z4733+'GAME STATS'!Z4792+'GAME STATS'!Z4851+'GAME STATS'!Z4910+'GAME STATS'!Z4969+'GAME STATS'!Z5028+'GAME STATS'!Z5087+'GAME STATS'!Z5146+'GAME STATS'!Z5205+'GAME STATS'!Z5264+'GAME STATS'!Z5323+'GAME STATS'!Z5382+'GAME STATS'!Z5441+'GAME STATS'!Z5500+'GAME STATS'!Z5559+'GAME STATS'!Z5618+'GAME STATS'!Z5677+'GAME STATS'!Z5736+'GAME STATS'!Z5795+'GAME STATS'!Z5854</f>
        <v>0</v>
      </c>
      <c r="Z11" s="772">
        <f>'GAME STATS'!AB13+'GAME STATS'!AB72+'GAME STATS'!AB131+'GAME STATS'!AB190+'GAME STATS'!AB249+'GAME STATS'!AB308+'GAME STATS'!AB367+'GAME STATS'!AB426+'GAME STATS'!AB485+'GAME STATS'!AB544+'GAME STATS'!AB603+'GAME STATS'!AB662+'GAME STATS'!AB721+'GAME STATS'!AB780+'GAME STATS'!AB839+'GAME STATS'!AB898+'GAME STATS'!AB957+'GAME STATS'!AB1016+'GAME STATS'!AB1075+'GAME STATS'!AB1134+'GAME STATS'!AB1193+'GAME STATS'!AB1252+'GAME STATS'!AB1311+'GAME STATS'!AB1370+'GAME STATS'!AB1429+'GAME STATS'!AB1488+'GAME STATS'!AB1547+'GAME STATS'!AB1606+'GAME STATS'!AB1665+'GAME STATS'!AB1724+'GAME STATS'!AB1783+'GAME STATS'!AB1842+'GAME STATS'!AB1901+'GAME STATS'!AB1960+'GAME STATS'!AB2019+'GAME STATS'!AB2078+'GAME STATS'!AB2137+'GAME STATS'!AB2196+'GAME STATS'!AB2255+'GAME STATS'!AB2314+'GAME STATS'!AB2373+'GAME STATS'!AB2432+'GAME STATS'!AB2491+'GAME STATS'!AB2550+'GAME STATS'!AB2609+'GAME STATS'!AB2668+'GAME STATS'!AB2727+'GAME STATS'!AB2786+'GAME STATS'!AB2845+'GAME STATS'!AB2904+'GAME STATS'!AB2963+'GAME STATS'!AB3022+'GAME STATS'!AB3081+'GAME STATS'!AB3140+'GAME STATS'!AB3199+'GAME STATS'!AB3258+'GAME STATS'!AB3317+'GAME STATS'!AB3376+'GAME STATS'!AB3435+'GAME STATS'!AB3494+'GAME STATS'!AB3553+'GAME STATS'!AB3612+'GAME STATS'!AB3671+'GAME STATS'!AB3730+'GAME STATS'!AB3789+'GAME STATS'!AB3848+'GAME STATS'!AB3907+'GAME STATS'!AB3966+'GAME STATS'!AB4025+'GAME STATS'!AB4084+'GAME STATS'!AB4143+'GAME STATS'!AB4202+'GAME STATS'!AB4261+'GAME STATS'!AB4320+'GAME STATS'!AB4379+'GAME STATS'!AB4438+'GAME STATS'!AB4497+'GAME STATS'!AB4556+'GAME STATS'!AB4615+'GAME STATS'!AB4674+'GAME STATS'!AB4733+'GAME STATS'!AB4792+'GAME STATS'!AB4851+'GAME STATS'!AB4910+'GAME STATS'!AB4969+'GAME STATS'!AB5028+'GAME STATS'!AB5087+'GAME STATS'!AB5146+'GAME STATS'!AB5205+'GAME STATS'!AB5264+'GAME STATS'!AB5323+'GAME STATS'!AB5382+'GAME STATS'!AB5441+'GAME STATS'!AB5500+'GAME STATS'!AB5559+'GAME STATS'!AB5618+'GAME STATS'!AB5677+'GAME STATS'!AB5736+'GAME STATS'!AB5795+'GAME STATS'!AB5854</f>
        <v>0</v>
      </c>
      <c r="AA11" s="916"/>
      <c r="AB11" s="921">
        <f>'GAME STATS'!AD13+'GAME STATS'!AD72+'GAME STATS'!AD131+'GAME STATS'!AD190+'GAME STATS'!AD249+'GAME STATS'!AD308+'GAME STATS'!AD367+'GAME STATS'!AD426+'GAME STATS'!AD485+'GAME STATS'!AD544+'GAME STATS'!AD603+'GAME STATS'!AD662+'GAME STATS'!AD721+'GAME STATS'!AD780+'GAME STATS'!AD839+'GAME STATS'!AD898+'GAME STATS'!AD957+'GAME STATS'!AD1016+'GAME STATS'!AD1075+'GAME STATS'!AD1134+'GAME STATS'!AD1193+'GAME STATS'!AD1252+'GAME STATS'!AD1311+'GAME STATS'!AD1370+'GAME STATS'!AD1429+'GAME STATS'!AD1488+'GAME STATS'!AD1547+'GAME STATS'!AD1606+'GAME STATS'!AD1665+'GAME STATS'!AD1724+'GAME STATS'!AD1783+'GAME STATS'!AD1842+'GAME STATS'!AD1901+'GAME STATS'!AD1960+'GAME STATS'!AD2019+'GAME STATS'!AD2078+'GAME STATS'!AD2137+'GAME STATS'!AD2196+'GAME STATS'!AD2255+'GAME STATS'!AD2314+'GAME STATS'!AD2373+'GAME STATS'!AD2432+'GAME STATS'!AD2491+'GAME STATS'!AD2550+'GAME STATS'!AD2609+'GAME STATS'!AD2668+'GAME STATS'!AD2727+'GAME STATS'!AD2786+'GAME STATS'!AD2845+'GAME STATS'!AD2904+'GAME STATS'!AD2963+'GAME STATS'!AD3022+'GAME STATS'!AD3081+'GAME STATS'!AD3140+'GAME STATS'!AD3199+'GAME STATS'!AD3258+'GAME STATS'!AD3317+'GAME STATS'!AD3376+'GAME STATS'!AD3435+'GAME STATS'!AD3494+'GAME STATS'!AD3553+'GAME STATS'!AD3612+'GAME STATS'!AD3671+'GAME STATS'!AD3730+'GAME STATS'!AD3789+'GAME STATS'!AD3848+'GAME STATS'!AD3907+'GAME STATS'!AD3966+'GAME STATS'!AD4025+'GAME STATS'!AD4084+'GAME STATS'!AD4143+'GAME STATS'!AD4202+'GAME STATS'!AD4261+'GAME STATS'!AD4320+'GAME STATS'!AD4379+'GAME STATS'!AD4438+'GAME STATS'!AD4497+'GAME STATS'!AD4556+'GAME STATS'!AD4615+'GAME STATS'!AD4674+'GAME STATS'!AD4733+'GAME STATS'!AD4792+'GAME STATS'!AD4851+'GAME STATS'!AD4910+'GAME STATS'!AD4969+'GAME STATS'!AD5028+'GAME STATS'!AD5087+'GAME STATS'!AD5146+'GAME STATS'!AD5205+'GAME STATS'!AD5264+'GAME STATS'!AD5323+'GAME STATS'!AD5382+'GAME STATS'!AD5441+'GAME STATS'!AD5500+'GAME STATS'!AD5559+'GAME STATS'!AD5618+'GAME STATS'!AD5677+'GAME STATS'!AD5736+'GAME STATS'!AD5795+'GAME STATS'!AD5854</f>
        <v>0</v>
      </c>
      <c r="AC11" s="773"/>
      <c r="AD11" s="917">
        <f>IF(Z11=0,0,(AB11/Z11)*100)</f>
        <v>0</v>
      </c>
      <c r="AE11" s="918"/>
      <c r="AF11" s="772">
        <f>'GAME STATS'!AH13+'GAME STATS'!AH72+'GAME STATS'!AH131+'GAME STATS'!AH190+'GAME STATS'!AH249+'GAME STATS'!AH308+'GAME STATS'!AH367+'GAME STATS'!AH426+'GAME STATS'!AH485+'GAME STATS'!AH544+'GAME STATS'!AH603+'GAME STATS'!AH662+'GAME STATS'!AH721+'GAME STATS'!AH780+'GAME STATS'!AH839+'GAME STATS'!AH898+'GAME STATS'!AH957+'GAME STATS'!AH1016+'GAME STATS'!AH1075+'GAME STATS'!AH1134+'GAME STATS'!AH1193+'GAME STATS'!AH1252+'GAME STATS'!AH1311+'GAME STATS'!AH1370+'GAME STATS'!AH1429+'GAME STATS'!AH1488+'GAME STATS'!AH1547+'GAME STATS'!AH1606+'GAME STATS'!AH1665+'GAME STATS'!AH1724+'GAME STATS'!AH1783+'GAME STATS'!AH1842+'GAME STATS'!AH1901+'GAME STATS'!AH1960+'GAME STATS'!AH2019+'GAME STATS'!AH2078+'GAME STATS'!AH2137+'GAME STATS'!AH2196+'GAME STATS'!AH2255+'GAME STATS'!AH2314+'GAME STATS'!AH2373+'GAME STATS'!AH2432+'GAME STATS'!AH2491+'GAME STATS'!AH2550+'GAME STATS'!AH2609+'GAME STATS'!AH2668+'GAME STATS'!AH2727+'GAME STATS'!AH2786+'GAME STATS'!AH2845+'GAME STATS'!AH2904+'GAME STATS'!AH2963+'GAME STATS'!AH3022+'GAME STATS'!AH3081+'GAME STATS'!AH3140+'GAME STATS'!AH3199+'GAME STATS'!AH3258+'GAME STATS'!AH3317+'GAME STATS'!AH3376+'GAME STATS'!AH3435+'GAME STATS'!AH3494+'GAME STATS'!AH3553+'GAME STATS'!AH3612+'GAME STATS'!AH3671+'GAME STATS'!AH3730+'GAME STATS'!AH3789+'GAME STATS'!AH3848+'GAME STATS'!AH3907+'GAME STATS'!AH3966+'GAME STATS'!AH4025+'GAME STATS'!AH4084+'GAME STATS'!AH4143+'GAME STATS'!AH4202+'GAME STATS'!AH4261+'GAME STATS'!AH4320+'GAME STATS'!AH4379+'GAME STATS'!AH4438+'GAME STATS'!AH4497+'GAME STATS'!AH4556+'GAME STATS'!AH4615+'GAME STATS'!AH4674+'GAME STATS'!AH4733+'GAME STATS'!AH4792+'GAME STATS'!AH4851+'GAME STATS'!AH4910+'GAME STATS'!AH4969+'GAME STATS'!AH5028+'GAME STATS'!AH5087+'GAME STATS'!AH5146+'GAME STATS'!AH5205+'GAME STATS'!AH5264+'GAME STATS'!AH5323+'GAME STATS'!AH5382+'GAME STATS'!AH5441+'GAME STATS'!AH5500+'GAME STATS'!AH5559+'GAME STATS'!AH5618+'GAME STATS'!AH5677+'GAME STATS'!AH5736+'GAME STATS'!AH5795+'GAME STATS'!AH5854</f>
        <v>0</v>
      </c>
      <c r="AG11" s="916"/>
      <c r="AH11" s="921">
        <f>'GAME STATS'!AJ13+'GAME STATS'!AJ72+'GAME STATS'!AJ131+'GAME STATS'!AJ190+'GAME STATS'!AJ249+'GAME STATS'!AJ308+'GAME STATS'!AJ367+'GAME STATS'!AJ426+'GAME STATS'!AJ485+'GAME STATS'!AJ544+'GAME STATS'!AJ603+'GAME STATS'!AJ662+'GAME STATS'!AJ721+'GAME STATS'!AJ780+'GAME STATS'!AJ839+'GAME STATS'!AJ898+'GAME STATS'!AJ957+'GAME STATS'!AJ1016+'GAME STATS'!AJ1075+'GAME STATS'!AJ1134+'GAME STATS'!AJ1193+'GAME STATS'!AJ1252+'GAME STATS'!AJ1311+'GAME STATS'!AJ1370+'GAME STATS'!AJ1429+'GAME STATS'!AJ1488+'GAME STATS'!AJ1547+'GAME STATS'!AJ1606+'GAME STATS'!AJ1665+'GAME STATS'!AJ1724+'GAME STATS'!AJ1783+'GAME STATS'!AJ1842+'GAME STATS'!AJ1901+'GAME STATS'!AJ1960+'GAME STATS'!AJ2019+'GAME STATS'!AJ2078+'GAME STATS'!AJ2137+'GAME STATS'!AJ2196+'GAME STATS'!AJ2255+'GAME STATS'!AJ2314+'GAME STATS'!AJ2373+'GAME STATS'!AJ2432+'GAME STATS'!AJ2491+'GAME STATS'!AJ2550+'GAME STATS'!AJ2609+'GAME STATS'!AJ2668+'GAME STATS'!AJ2727+'GAME STATS'!AJ2786+'GAME STATS'!AJ2845+'GAME STATS'!AJ2904+'GAME STATS'!AJ2963+'GAME STATS'!AJ3022+'GAME STATS'!AJ3081+'GAME STATS'!AJ3140+'GAME STATS'!AJ3199+'GAME STATS'!AJ3258+'GAME STATS'!AJ3317+'GAME STATS'!AJ3376+'GAME STATS'!AJ3435+'GAME STATS'!AJ3494+'GAME STATS'!AJ3553+'GAME STATS'!AJ3612+'GAME STATS'!AJ3671+'GAME STATS'!AJ3730+'GAME STATS'!AJ3789+'GAME STATS'!AJ3848+'GAME STATS'!AJ3907+'GAME STATS'!AJ3966+'GAME STATS'!AJ4025+'GAME STATS'!AJ4084+'GAME STATS'!AJ4143+'GAME STATS'!AJ4202+'GAME STATS'!AJ4261+'GAME STATS'!AJ4320+'GAME STATS'!AJ4379+'GAME STATS'!AJ4438+'GAME STATS'!AJ4497+'GAME STATS'!AJ4556+'GAME STATS'!AJ4615+'GAME STATS'!AJ4674+'GAME STATS'!AJ4733+'GAME STATS'!AJ4792+'GAME STATS'!AJ4851+'GAME STATS'!AJ4910+'GAME STATS'!AJ4969+'GAME STATS'!AJ5028+'GAME STATS'!AJ5087+'GAME STATS'!AJ5146+'GAME STATS'!AJ5205+'GAME STATS'!AJ5264+'GAME STATS'!AJ5323+'GAME STATS'!AJ5382+'GAME STATS'!AJ5441+'GAME STATS'!AJ5500+'GAME STATS'!AJ5559+'GAME STATS'!AJ5618+'GAME STATS'!AJ5677+'GAME STATS'!AJ5736+'GAME STATS'!AJ5795+'GAME STATS'!AJ5854</f>
        <v>0</v>
      </c>
      <c r="AI11" s="773"/>
      <c r="AJ11" s="917">
        <f>IF(AF11=0,0,(AH11/AF11)*100)</f>
        <v>0</v>
      </c>
      <c r="AK11" s="918"/>
      <c r="AL11" s="772">
        <f>'GAME STATS'!AN13+'GAME STATS'!AN72+'GAME STATS'!AN131+'GAME STATS'!AN190+'GAME STATS'!AN249+'GAME STATS'!AN308+'GAME STATS'!AN367+'GAME STATS'!AN426+'GAME STATS'!AN485+'GAME STATS'!AN544+'GAME STATS'!AN603+'GAME STATS'!AN662+'GAME STATS'!AN721+'GAME STATS'!AN780+'GAME STATS'!AN839+'GAME STATS'!AN898+'GAME STATS'!AN957+'GAME STATS'!AN1016+'GAME STATS'!AN1075+'GAME STATS'!AN1134+'GAME STATS'!AN1193+'GAME STATS'!AN1252+'GAME STATS'!AN1311+'GAME STATS'!AN1370+'GAME STATS'!AN1429+'GAME STATS'!AN1488+'GAME STATS'!AN1547+'GAME STATS'!AN1606+'GAME STATS'!AN1665+'GAME STATS'!AN1724+'GAME STATS'!AN1783+'GAME STATS'!AN1842+'GAME STATS'!AN1901+'GAME STATS'!AN1960+'GAME STATS'!AN2019+'GAME STATS'!AN2078+'GAME STATS'!AN2137+'GAME STATS'!AN2196+'GAME STATS'!AN2255+'GAME STATS'!AN2314+'GAME STATS'!AN2373+'GAME STATS'!AN2432+'GAME STATS'!AN2491+'GAME STATS'!AN2550+'GAME STATS'!AN2609+'GAME STATS'!AN2668+'GAME STATS'!AN2727+'GAME STATS'!AN2786+'GAME STATS'!AN2845+'GAME STATS'!AN2904+'GAME STATS'!AN2963+'GAME STATS'!AN3022+'GAME STATS'!AN3081+'GAME STATS'!AN3140+'GAME STATS'!AN3199+'GAME STATS'!AN3258+'GAME STATS'!AN3317+'GAME STATS'!AN3376+'GAME STATS'!AN3435+'GAME STATS'!AN3494+'GAME STATS'!AN3553+'GAME STATS'!AN3612+'GAME STATS'!AN3671+'GAME STATS'!AN3730+'GAME STATS'!AN3789+'GAME STATS'!AN3848+'GAME STATS'!AN3907+'GAME STATS'!AN3966+'GAME STATS'!AN4025+'GAME STATS'!AN4084+'GAME STATS'!AN4143+'GAME STATS'!AN4202+'GAME STATS'!AN4261+'GAME STATS'!AN4320+'GAME STATS'!AN4379+'GAME STATS'!AN4438+'GAME STATS'!AN4497+'GAME STATS'!AN4556+'GAME STATS'!AN4615+'GAME STATS'!AN4674+'GAME STATS'!AN4733+'GAME STATS'!AN4792+'GAME STATS'!AN4851+'GAME STATS'!AN4910+'GAME STATS'!AN4969+'GAME STATS'!AN5028+'GAME STATS'!AN5087+'GAME STATS'!AN5146+'GAME STATS'!AN5205+'GAME STATS'!AN5264+'GAME STATS'!AN5323+'GAME STATS'!AN5382+'GAME STATS'!AN5441+'GAME STATS'!AN5500+'GAME STATS'!AN5559+'GAME STATS'!AN5618+'GAME STATS'!AN5677+'GAME STATS'!AN5736+'GAME STATS'!AN5795+'GAME STATS'!AN5854</f>
        <v>0</v>
      </c>
      <c r="AM11" s="916"/>
      <c r="AN11" s="921">
        <f>'GAME STATS'!AP13+'GAME STATS'!AP72+'GAME STATS'!AP131+'GAME STATS'!AP190+'GAME STATS'!AP249+'GAME STATS'!AP308+'GAME STATS'!AP367+'GAME STATS'!AP426+'GAME STATS'!AP485+'GAME STATS'!AP544+'GAME STATS'!AP603+'GAME STATS'!AP662+'GAME STATS'!AP721+'GAME STATS'!AP780+'GAME STATS'!AP839+'GAME STATS'!AP898+'GAME STATS'!AP957+'GAME STATS'!AP1016+'GAME STATS'!AP1075+'GAME STATS'!AP1134+'GAME STATS'!AP1193+'GAME STATS'!AP1252+'GAME STATS'!AP1311+'GAME STATS'!AP1370+'GAME STATS'!AP1429+'GAME STATS'!AP1488+'GAME STATS'!AP1547+'GAME STATS'!AP1606+'GAME STATS'!AP1665+'GAME STATS'!AP1724+'GAME STATS'!AP1783+'GAME STATS'!AP1842+'GAME STATS'!AP1901+'GAME STATS'!AP1960+'GAME STATS'!AP2019+'GAME STATS'!AP2078+'GAME STATS'!AP2137+'GAME STATS'!AP2196+'GAME STATS'!AP2255+'GAME STATS'!AP2314+'GAME STATS'!AP2373+'GAME STATS'!AP2432+'GAME STATS'!AP2491+'GAME STATS'!AP2550+'GAME STATS'!AP2609+'GAME STATS'!AP2668+'GAME STATS'!AP2727+'GAME STATS'!AP2786+'GAME STATS'!AP2845+'GAME STATS'!AP2904+'GAME STATS'!AP2963+'GAME STATS'!AP3022+'GAME STATS'!AP3081+'GAME STATS'!AP3140+'GAME STATS'!AP3199+'GAME STATS'!AP3258+'GAME STATS'!AP3317+'GAME STATS'!AP3376+'GAME STATS'!AP3435+'GAME STATS'!AP3494+'GAME STATS'!AP3553+'GAME STATS'!AP3612+'GAME STATS'!AP3671+'GAME STATS'!AP3730+'GAME STATS'!AP3789+'GAME STATS'!AP3848+'GAME STATS'!AP3907+'GAME STATS'!AP3966+'GAME STATS'!AP4025+'GAME STATS'!AP4084+'GAME STATS'!AP4143+'GAME STATS'!AP4202+'GAME STATS'!AP4261+'GAME STATS'!AP4320+'GAME STATS'!AP4379+'GAME STATS'!AP4438+'GAME STATS'!AP4497+'GAME STATS'!AP4556+'GAME STATS'!AP4615+'GAME STATS'!AP4674+'GAME STATS'!AP4733+'GAME STATS'!AP4792+'GAME STATS'!AP4851+'GAME STATS'!AP4910+'GAME STATS'!AP4969+'GAME STATS'!AP5028+'GAME STATS'!AP5087+'GAME STATS'!AP5146+'GAME STATS'!AP5205+'GAME STATS'!AP5264+'GAME STATS'!AP5323+'GAME STATS'!AP5382+'GAME STATS'!AP5441+'GAME STATS'!AP5500+'GAME STATS'!AP5559+'GAME STATS'!AP5618+'GAME STATS'!AP5677+'GAME STATS'!AP5736+'GAME STATS'!AP5795+'GAME STATS'!AP5854</f>
        <v>0</v>
      </c>
      <c r="AO11" s="773"/>
      <c r="AP11" s="917">
        <f>IF(AL11=0,0,(AN11/AL11)*100)</f>
        <v>0</v>
      </c>
      <c r="AQ11" s="918"/>
      <c r="AR11" s="772">
        <f>'GAME STATS'!AT13+'GAME STATS'!AT72+'GAME STATS'!AT131+'GAME STATS'!AT190+'GAME STATS'!AT249+'GAME STATS'!AT308+'GAME STATS'!AT367+'GAME STATS'!AT426+'GAME STATS'!AT485+'GAME STATS'!AT544+'GAME STATS'!AT603+'GAME STATS'!AT662+'GAME STATS'!AT721+'GAME STATS'!AT780+'GAME STATS'!AT839+'GAME STATS'!AT898+'GAME STATS'!AT957+'GAME STATS'!AT1016+'GAME STATS'!AT1075+'GAME STATS'!AT1134+'GAME STATS'!AT1193+'GAME STATS'!AT1252+'GAME STATS'!AT1311+'GAME STATS'!AT1370+'GAME STATS'!AT1429+'GAME STATS'!AT1488+'GAME STATS'!AT1547+'GAME STATS'!AT1606+'GAME STATS'!AT1665+'GAME STATS'!AT1724+'GAME STATS'!AT1783+'GAME STATS'!AT1842+'GAME STATS'!AT1901+'GAME STATS'!AT1960+'GAME STATS'!AT2019+'GAME STATS'!AT2078+'GAME STATS'!AT2137+'GAME STATS'!AT2196+'GAME STATS'!AT2255+'GAME STATS'!AT2314+'GAME STATS'!AT2373+'GAME STATS'!AT2432+'GAME STATS'!AT2491+'GAME STATS'!AT2550+'GAME STATS'!AT2609+'GAME STATS'!AT2668+'GAME STATS'!AT2727+'GAME STATS'!AT2786+'GAME STATS'!AT2845+'GAME STATS'!AT2904+'GAME STATS'!AT2963+'GAME STATS'!AT3022+'GAME STATS'!AT3081+'GAME STATS'!AT3140+'GAME STATS'!AT3199+'GAME STATS'!AT3258+'GAME STATS'!AT3317+'GAME STATS'!AT3376+'GAME STATS'!AT3435+'GAME STATS'!AT3494+'GAME STATS'!AT3553+'GAME STATS'!AT3612+'GAME STATS'!AT3671+'GAME STATS'!AT3730+'GAME STATS'!AT3789+'GAME STATS'!AT3848+'GAME STATS'!AT3907+'GAME STATS'!AT3966+'GAME STATS'!AT4025+'GAME STATS'!AT4084+'GAME STATS'!AT4143+'GAME STATS'!AT4202+'GAME STATS'!AT4261+'GAME STATS'!AT4320+'GAME STATS'!AT4379+'GAME STATS'!AT4438+'GAME STATS'!AT4497+'GAME STATS'!AT4556+'GAME STATS'!AT4615+'GAME STATS'!AT4674+'GAME STATS'!AT4733+'GAME STATS'!AT4792+'GAME STATS'!AT4851+'GAME STATS'!AT4910+'GAME STATS'!AT4969+'GAME STATS'!AT5028+'GAME STATS'!AT5087+'GAME STATS'!AT5146+'GAME STATS'!AT5205+'GAME STATS'!AT5264+'GAME STATS'!AT5323+'GAME STATS'!AT5382+'GAME STATS'!AT5441+'GAME STATS'!AT5500+'GAME STATS'!AT5559+'GAME STATS'!AT5618+'GAME STATS'!AT5677+'GAME STATS'!AT5736+'GAME STATS'!AT5795+'GAME STATS'!AT5854</f>
        <v>0</v>
      </c>
      <c r="AS11" s="916"/>
      <c r="AT11" s="921">
        <f>'GAME STATS'!AV13+'GAME STATS'!AV72+'GAME STATS'!AV131+'GAME STATS'!AV190+'GAME STATS'!AV249+'GAME STATS'!AV308+'GAME STATS'!AV367+'GAME STATS'!AV426+'GAME STATS'!AV485+'GAME STATS'!AV544+'GAME STATS'!AV603+'GAME STATS'!AV662+'GAME STATS'!AV721+'GAME STATS'!AV780+'GAME STATS'!AV839+'GAME STATS'!AV898+'GAME STATS'!AV957+'GAME STATS'!AV1016+'GAME STATS'!AV1075+'GAME STATS'!AV1134+'GAME STATS'!AV1193+'GAME STATS'!AV1252+'GAME STATS'!AV1311+'GAME STATS'!AV1370+'GAME STATS'!AV1429+'GAME STATS'!AV1488+'GAME STATS'!AV1547+'GAME STATS'!AV1606+'GAME STATS'!AV1665+'GAME STATS'!AV1724+'GAME STATS'!AV1783+'GAME STATS'!AV1842+'GAME STATS'!AV1901+'GAME STATS'!AV1960+'GAME STATS'!AV2019+'GAME STATS'!AV2078+'GAME STATS'!AV2137+'GAME STATS'!AV2196+'GAME STATS'!AV2255+'GAME STATS'!AV2314+'GAME STATS'!AV2373+'GAME STATS'!AV2432+'GAME STATS'!AV2491+'GAME STATS'!AV2550+'GAME STATS'!AV2609+'GAME STATS'!AV2668+'GAME STATS'!AV2727+'GAME STATS'!AV2786+'GAME STATS'!AV2845+'GAME STATS'!AV2904+'GAME STATS'!AV2963+'GAME STATS'!AV3022+'GAME STATS'!AV3081+'GAME STATS'!AV3140+'GAME STATS'!AV3199+'GAME STATS'!AV3258+'GAME STATS'!AV3317+'GAME STATS'!AV3376+'GAME STATS'!AV3435+'GAME STATS'!AV3494+'GAME STATS'!AV3553+'GAME STATS'!AV3612+'GAME STATS'!AV3671+'GAME STATS'!AV3730+'GAME STATS'!AV3789+'GAME STATS'!AV3848+'GAME STATS'!AV3907+'GAME STATS'!AV3966+'GAME STATS'!AV4025+'GAME STATS'!AV4084+'GAME STATS'!AV4143+'GAME STATS'!AV4202+'GAME STATS'!AV4261+'GAME STATS'!AV4320+'GAME STATS'!AV4379+'GAME STATS'!AV4438+'GAME STATS'!AV4497+'GAME STATS'!AV4556+'GAME STATS'!AV4615+'GAME STATS'!AV4674+'GAME STATS'!AV4733+'GAME STATS'!AV4792+'GAME STATS'!AV4851+'GAME STATS'!AV4910+'GAME STATS'!AV4969+'GAME STATS'!AV5028+'GAME STATS'!AV5087+'GAME STATS'!AV5146+'GAME STATS'!AV5205+'GAME STATS'!AV5264+'GAME STATS'!AV5323+'GAME STATS'!AV5382+'GAME STATS'!AV5441+'GAME STATS'!AV5500+'GAME STATS'!AV5559+'GAME STATS'!AV5618+'GAME STATS'!AV5677+'GAME STATS'!AV5736+'GAME STATS'!AV5795+'GAME STATS'!AV5854</f>
        <v>0</v>
      </c>
      <c r="AU11" s="773"/>
      <c r="AV11" s="917">
        <f>IF(AR11=0,0,(AT11/AR11)*100)</f>
        <v>0</v>
      </c>
      <c r="AW11" s="918"/>
      <c r="AX11" s="772">
        <f>'GAME STATS'!AZ13+'GAME STATS'!AZ72+'GAME STATS'!AZ131+'GAME STATS'!AZ190+'GAME STATS'!AZ249+'GAME STATS'!AZ308+'GAME STATS'!AZ367+'GAME STATS'!AZ426+'GAME STATS'!AZ485+'GAME STATS'!AZ544+'GAME STATS'!AZ603+'GAME STATS'!AZ662+'GAME STATS'!AZ721+'GAME STATS'!AZ780+'GAME STATS'!AZ839+'GAME STATS'!AZ898+'GAME STATS'!AZ957+'GAME STATS'!AZ1016+'GAME STATS'!AZ1075+'GAME STATS'!AZ1134+'GAME STATS'!AZ1193+'GAME STATS'!AZ1252+'GAME STATS'!AZ1311+'GAME STATS'!AZ1370+'GAME STATS'!AZ1429+'GAME STATS'!AZ1488+'GAME STATS'!AZ1547+'GAME STATS'!AZ1606+'GAME STATS'!AZ1665+'GAME STATS'!AZ1724+'GAME STATS'!AZ1783+'GAME STATS'!AZ1842+'GAME STATS'!AZ1901+'GAME STATS'!AZ1960+'GAME STATS'!AZ2019+'GAME STATS'!AZ2078+'GAME STATS'!AZ2137+'GAME STATS'!AZ2196+'GAME STATS'!AZ2255+'GAME STATS'!AZ2314+'GAME STATS'!AZ2373+'GAME STATS'!AZ2432+'GAME STATS'!AZ2491+'GAME STATS'!AZ2550+'GAME STATS'!AZ2609+'GAME STATS'!AZ2668+'GAME STATS'!AZ2727+'GAME STATS'!AZ2786+'GAME STATS'!AZ2845+'GAME STATS'!AZ2904+'GAME STATS'!AZ2963+'GAME STATS'!AZ3022+'GAME STATS'!AZ3081+'GAME STATS'!AZ3140+'GAME STATS'!AZ3199+'GAME STATS'!AZ3258+'GAME STATS'!AZ3317+'GAME STATS'!AZ3376+'GAME STATS'!AZ3435+'GAME STATS'!AZ3494+'GAME STATS'!AZ3553+'GAME STATS'!AZ3612+'GAME STATS'!AZ3671+'GAME STATS'!AZ3730+'GAME STATS'!AZ3789+'GAME STATS'!AZ3848+'GAME STATS'!AZ3907+'GAME STATS'!AZ3966+'GAME STATS'!AZ4025+'GAME STATS'!AZ4084+'GAME STATS'!AZ4143+'GAME STATS'!AZ4202+'GAME STATS'!AZ4261+'GAME STATS'!AZ4320+'GAME STATS'!AZ4379+'GAME STATS'!AZ4438+'GAME STATS'!AZ4497+'GAME STATS'!AZ4556+'GAME STATS'!AZ4615+'GAME STATS'!AZ4674+'GAME STATS'!AZ4733+'GAME STATS'!AZ4792+'GAME STATS'!AZ4851+'GAME STATS'!AZ4910+'GAME STATS'!AZ4969+'GAME STATS'!AZ5028+'GAME STATS'!AZ5087+'GAME STATS'!AZ5146+'GAME STATS'!AZ5205+'GAME STATS'!AZ5264+'GAME STATS'!AZ5323+'GAME STATS'!AZ5382+'GAME STATS'!AZ5441+'GAME STATS'!AZ5500+'GAME STATS'!AZ5559+'GAME STATS'!AZ5618+'GAME STATS'!AZ5677+'GAME STATS'!AZ5736+'GAME STATS'!AZ5795+'GAME STATS'!AZ5854</f>
        <v>0</v>
      </c>
      <c r="AY11" s="916"/>
      <c r="AZ11" s="921">
        <f>'GAME STATS'!BB13+'GAME STATS'!BB72+'GAME STATS'!BB131+'GAME STATS'!BB190+'GAME STATS'!BB249+'GAME STATS'!BB308+'GAME STATS'!BB367+'GAME STATS'!BB426+'GAME STATS'!BB485+'GAME STATS'!BB544+'GAME STATS'!BB603+'GAME STATS'!BB662+'GAME STATS'!BB721+'GAME STATS'!BB780+'GAME STATS'!BB839+'GAME STATS'!BB898+'GAME STATS'!BB957+'GAME STATS'!BB1016+'GAME STATS'!BB1075+'GAME STATS'!BB1134+'GAME STATS'!BB1193+'GAME STATS'!BB1252+'GAME STATS'!BB1311+'GAME STATS'!BB1370+'GAME STATS'!BB1429+'GAME STATS'!BB1488+'GAME STATS'!BB1547+'GAME STATS'!BB1606+'GAME STATS'!BB1665+'GAME STATS'!BB1724+'GAME STATS'!BB1783+'GAME STATS'!BB1842+'GAME STATS'!BB1901+'GAME STATS'!BB1960+'GAME STATS'!BB2019+'GAME STATS'!BB2078+'GAME STATS'!BB2137+'GAME STATS'!BB2196+'GAME STATS'!BB2255+'GAME STATS'!BB2314+'GAME STATS'!BB2373+'GAME STATS'!BB2432+'GAME STATS'!BB2491+'GAME STATS'!BB2550+'GAME STATS'!BB2609+'GAME STATS'!BB2668+'GAME STATS'!BB2727+'GAME STATS'!BB2786+'GAME STATS'!BB2845+'GAME STATS'!BB2904+'GAME STATS'!BB2963+'GAME STATS'!BB3022+'GAME STATS'!BB3081+'GAME STATS'!BB3140+'GAME STATS'!BB3199+'GAME STATS'!BB3258+'GAME STATS'!BB3317+'GAME STATS'!BB3376+'GAME STATS'!BB3435+'GAME STATS'!BB3494+'GAME STATS'!BB3553+'GAME STATS'!BB3612+'GAME STATS'!BB3671+'GAME STATS'!BB3730+'GAME STATS'!BB3789+'GAME STATS'!BB3848+'GAME STATS'!BB3907+'GAME STATS'!BB3966+'GAME STATS'!BB4025+'GAME STATS'!BB4084+'GAME STATS'!BB4143+'GAME STATS'!BB4202+'GAME STATS'!BB4261+'GAME STATS'!BB4320+'GAME STATS'!BB4379+'GAME STATS'!BB4438+'GAME STATS'!BB4497+'GAME STATS'!BB4556+'GAME STATS'!BB4615+'GAME STATS'!BB4674+'GAME STATS'!BB4733+'GAME STATS'!BB4792+'GAME STATS'!BB4851+'GAME STATS'!BB4910+'GAME STATS'!BB4969+'GAME STATS'!BB5028+'GAME STATS'!BB5087+'GAME STATS'!BB5146+'GAME STATS'!BB5205+'GAME STATS'!BB5264+'GAME STATS'!BB5323+'GAME STATS'!BB5382+'GAME STATS'!BB5441+'GAME STATS'!BB5500+'GAME STATS'!BB5559+'GAME STATS'!BB5618+'GAME STATS'!BB5677+'GAME STATS'!BB5736+'GAME STATS'!BB5795+'GAME STATS'!BB5854</f>
        <v>0</v>
      </c>
      <c r="BA11" s="773"/>
      <c r="BB11" s="917">
        <f>IF(AX11=0,0,(AZ11/AX11)*100)</f>
        <v>0</v>
      </c>
      <c r="BC11" s="918"/>
      <c r="BD11" s="772">
        <f>Z11+AF11+AL11+AX11</f>
        <v>0</v>
      </c>
      <c r="BE11" s="916"/>
      <c r="BF11" s="915">
        <f>AB11+AH11+AN11+AZ11</f>
        <v>0</v>
      </c>
      <c r="BG11" s="916"/>
      <c r="BH11" s="805">
        <f>IF(BD11=0,0,(BF11/BD11)*100)</f>
        <v>0</v>
      </c>
      <c r="BI11" s="974"/>
      <c r="BJ11" s="975">
        <f>(AB11*2)+(AH11*2)+(AN11*3)+AZ11</f>
        <v>0</v>
      </c>
      <c r="BK11" s="747"/>
      <c r="BL11" s="748"/>
      <c r="BM11" s="746">
        <f>'GAME STATS'!BO13+'GAME STATS'!BO72+'GAME STATS'!BO131+'GAME STATS'!BO190+'GAME STATS'!BO249+'GAME STATS'!BO308+'GAME STATS'!BO367+'GAME STATS'!BO426+'GAME STATS'!BO485+'GAME STATS'!BO544+'GAME STATS'!BO603+'GAME STATS'!BO662+'GAME STATS'!BO721+'GAME STATS'!BO780+'GAME STATS'!BO839+'GAME STATS'!BO898+'GAME STATS'!BO957+'GAME STATS'!BO1016+'GAME STATS'!BO1075+'GAME STATS'!BO1134+'GAME STATS'!BO1193+'GAME STATS'!BO1252+'GAME STATS'!BO1311+'GAME STATS'!BO1370+'GAME STATS'!BO1429+'GAME STATS'!BO1488+'GAME STATS'!BO1547+'GAME STATS'!BO1606+'GAME STATS'!BO1665+'GAME STATS'!BO1724+'GAME STATS'!BO1783+'GAME STATS'!BO1842+'GAME STATS'!BO1901+'GAME STATS'!BO1960+'GAME STATS'!BO2019+'GAME STATS'!BO2078+'GAME STATS'!BO2137+'GAME STATS'!BO2196+'GAME STATS'!BO2255+'GAME STATS'!BO2314+'GAME STATS'!BO2373+'GAME STATS'!BO2432+'GAME STATS'!BO2491+'GAME STATS'!BO2550+'GAME STATS'!BO2609+'GAME STATS'!BO2668+'GAME STATS'!BO2727+'GAME STATS'!BO2786+'GAME STATS'!BO2845+'GAME STATS'!BO2904+'GAME STATS'!BO2963+'GAME STATS'!BO3022+'GAME STATS'!BO3081+'GAME STATS'!BO3140+'GAME STATS'!BO3199+'GAME STATS'!BO3258+'GAME STATS'!BO3317+'GAME STATS'!BO3376+'GAME STATS'!BO3435+'GAME STATS'!BO3494+'GAME STATS'!BO3553+'GAME STATS'!BO3612+'GAME STATS'!BO3671+'GAME STATS'!BO3730+'GAME STATS'!BO3789+'GAME STATS'!BO3848+'GAME STATS'!BO3907+'GAME STATS'!BO3966+'GAME STATS'!BO4025+'GAME STATS'!BO4084+'GAME STATS'!BO4143+'GAME STATS'!BO4202+'GAME STATS'!BO4261+'GAME STATS'!BO4320+'GAME STATS'!BO4379+'GAME STATS'!BO4438+'GAME STATS'!BO4497+'GAME STATS'!BO4556+'GAME STATS'!BO4615+'GAME STATS'!BO4674+'GAME STATS'!BO4733+'GAME STATS'!BO4792+'GAME STATS'!BO4851+'GAME STATS'!BO4910+'GAME STATS'!BO4969+'GAME STATS'!BO5028+'GAME STATS'!BO5087+'GAME STATS'!BO5146+'GAME STATS'!BO5205+'GAME STATS'!BO5264+'GAME STATS'!BO5323+'GAME STATS'!BO5382+'GAME STATS'!BO5441+'GAME STATS'!BO5500+'GAME STATS'!BO5559+'GAME STATS'!BO5618+'GAME STATS'!BO5677+'GAME STATS'!BO5736+'GAME STATS'!BO5795+'GAME STATS'!BO5854</f>
        <v>0</v>
      </c>
      <c r="BN11" s="747"/>
      <c r="BO11" s="748"/>
      <c r="BP11" s="122"/>
      <c r="BQ11" s="122"/>
    </row>
    <row r="12" spans="1:69" ht="24.95" customHeight="1" x14ac:dyDescent="0.25">
      <c r="A12" s="122"/>
      <c r="B12" s="888"/>
      <c r="C12" s="846" t="str">
        <f>IF(ROSTER!D$10="","",ROSTER!D$10)</f>
        <v/>
      </c>
      <c r="D12" s="847"/>
      <c r="E12" s="848"/>
      <c r="F12" s="772"/>
      <c r="G12" s="773"/>
      <c r="H12" s="772"/>
      <c r="I12" s="773"/>
      <c r="J12" s="922"/>
      <c r="K12" s="913"/>
      <c r="L12" s="914"/>
      <c r="M12" s="978"/>
      <c r="N12" s="979"/>
      <c r="O12" s="917" t="s">
        <v>16</v>
      </c>
      <c r="P12" s="806"/>
      <c r="Q12" s="772"/>
      <c r="R12" s="916"/>
      <c r="S12" s="921"/>
      <c r="T12" s="773"/>
      <c r="U12" s="923" t="s">
        <v>16</v>
      </c>
      <c r="V12" s="924"/>
      <c r="W12" s="922"/>
      <c r="X12" s="922"/>
      <c r="Y12" s="922"/>
      <c r="Z12" s="772"/>
      <c r="AA12" s="916"/>
      <c r="AB12" s="921"/>
      <c r="AC12" s="773"/>
      <c r="AD12" s="917"/>
      <c r="AE12" s="918"/>
      <c r="AF12" s="772"/>
      <c r="AG12" s="916"/>
      <c r="AH12" s="921"/>
      <c r="AI12" s="773"/>
      <c r="AJ12" s="917"/>
      <c r="AK12" s="918"/>
      <c r="AL12" s="772"/>
      <c r="AM12" s="916"/>
      <c r="AN12" s="921"/>
      <c r="AO12" s="773"/>
      <c r="AP12" s="917"/>
      <c r="AQ12" s="918"/>
      <c r="AR12" s="772"/>
      <c r="AS12" s="916"/>
      <c r="AT12" s="921"/>
      <c r="AU12" s="773"/>
      <c r="AV12" s="917"/>
      <c r="AW12" s="918"/>
      <c r="AX12" s="772"/>
      <c r="AY12" s="916"/>
      <c r="AZ12" s="921"/>
      <c r="BA12" s="773"/>
      <c r="BB12" s="917"/>
      <c r="BC12" s="918"/>
      <c r="BD12" s="772"/>
      <c r="BE12" s="916"/>
      <c r="BF12" s="915"/>
      <c r="BG12" s="916"/>
      <c r="BH12" s="805"/>
      <c r="BI12" s="974"/>
      <c r="BJ12" s="975"/>
      <c r="BK12" s="747"/>
      <c r="BL12" s="748"/>
      <c r="BM12" s="749"/>
      <c r="BN12" s="747"/>
      <c r="BO12" s="748"/>
      <c r="BP12" s="122"/>
      <c r="BQ12" s="122"/>
    </row>
    <row r="13" spans="1:69" ht="24.95" customHeight="1" x14ac:dyDescent="0.25">
      <c r="A13" s="122"/>
      <c r="B13" s="887" t="str">
        <f>IF(ROSTER!B12="","",ROSTER!B12)</f>
        <v/>
      </c>
      <c r="C13" s="849" t="str">
        <f>IF(ROSTER!C$12="","",ROSTER!C$12)</f>
        <v/>
      </c>
      <c r="D13" s="850"/>
      <c r="E13" s="851"/>
      <c r="F13" s="772">
        <f>'GAME STATS'!F15+'GAME STATS'!F74+'GAME STATS'!F133+'GAME STATS'!F192+'GAME STATS'!F251+'GAME STATS'!F310+'GAME STATS'!F369+'GAME STATS'!F428+'GAME STATS'!F487+'GAME STATS'!F546+'GAME STATS'!F605+'GAME STATS'!F664+'GAME STATS'!F723+'GAME STATS'!F782+'GAME STATS'!F841+'GAME STATS'!F900+'GAME STATS'!F959+'GAME STATS'!F1018+'GAME STATS'!F1077+'GAME STATS'!F1136+'GAME STATS'!F1195+'GAME STATS'!F1254+'GAME STATS'!F1313+'GAME STATS'!F1372+'GAME STATS'!F1431+'GAME STATS'!F1490+'GAME STATS'!F1549+'GAME STATS'!F1608+'GAME STATS'!F1667+'GAME STATS'!F1726+'GAME STATS'!F1785+'GAME STATS'!F1844+'GAME STATS'!F1903+'GAME STATS'!F1962+'GAME STATS'!F2021+'GAME STATS'!F2080+'GAME STATS'!F2139+'GAME STATS'!F2198+'GAME STATS'!F2257+'GAME STATS'!F2316+'GAME STATS'!F2375+'GAME STATS'!F2434+'GAME STATS'!F2493+'GAME STATS'!F2552+'GAME STATS'!F2611+'GAME STATS'!F2670+'GAME STATS'!F2729+'GAME STATS'!F2788+'GAME STATS'!F2847+'GAME STATS'!F2906+'GAME STATS'!F2965+'GAME STATS'!F3024+'GAME STATS'!F3083+'GAME STATS'!F3142+'GAME STATS'!F3201+'GAME STATS'!F3260+'GAME STATS'!F3319+'GAME STATS'!F3378+'GAME STATS'!F3437+'GAME STATS'!F3496+'GAME STATS'!F3555+'GAME STATS'!F3614+'GAME STATS'!F3673+'GAME STATS'!F3732+'GAME STATS'!F3791+'GAME STATS'!F3850+'GAME STATS'!F3909+'GAME STATS'!F3968+'GAME STATS'!F4027+'GAME STATS'!F4086+'GAME STATS'!F4145+'GAME STATS'!F4204+'GAME STATS'!F4263+'GAME STATS'!F4322+'GAME STATS'!F4381+'GAME STATS'!F4440+'GAME STATS'!F4499+'GAME STATS'!F4558+'GAME STATS'!F4617+'GAME STATS'!F4676+'GAME STATS'!F4735+'GAME STATS'!F4794+'GAME STATS'!F4853+'GAME STATS'!F4912+'GAME STATS'!F4971+'GAME STATS'!F5030+'GAME STATS'!F5089+'GAME STATS'!F5148+'GAME STATS'!F5207+'GAME STATS'!F5266+'GAME STATS'!F5325+'GAME STATS'!F5384+'GAME STATS'!F5443+'GAME STATS'!F5502+'GAME STATS'!F5561+'GAME STATS'!F5620+'GAME STATS'!F5679+'GAME STATS'!F5738+'GAME STATS'!F5797+'GAME STATS'!F5856</f>
        <v>0</v>
      </c>
      <c r="G13" s="773"/>
      <c r="H13" s="772">
        <f>'GAME STATS'!G15+'GAME STATS'!G74+'GAME STATS'!G133+'GAME STATS'!G192+'GAME STATS'!G251+'GAME STATS'!G310+'GAME STATS'!G369+'GAME STATS'!G428+'GAME STATS'!G487+'GAME STATS'!G546+'GAME STATS'!G605+'GAME STATS'!G664+'GAME STATS'!G723+'GAME STATS'!G782+'GAME STATS'!G841+'GAME STATS'!G900+'GAME STATS'!G959+'GAME STATS'!G1018+'GAME STATS'!G1077+'GAME STATS'!G1136+'GAME STATS'!G1195+'GAME STATS'!G1254+'GAME STATS'!G1313+'GAME STATS'!G1372+'GAME STATS'!G1431+'GAME STATS'!G1490+'GAME STATS'!G1549+'GAME STATS'!G1608+'GAME STATS'!G1667+'GAME STATS'!G1726+'GAME STATS'!G1785+'GAME STATS'!G1844+'GAME STATS'!G1903+'GAME STATS'!G1962+'GAME STATS'!G2021+'GAME STATS'!G2080+'GAME STATS'!G2139+'GAME STATS'!G2198+'GAME STATS'!G2257+'GAME STATS'!G2316+'GAME STATS'!G2375+'GAME STATS'!G2434+'GAME STATS'!G2493+'GAME STATS'!G2552+'GAME STATS'!G2611+'GAME STATS'!G2670+'GAME STATS'!G2729+'GAME STATS'!G2788+'GAME STATS'!G2847+'GAME STATS'!G2906+'GAME STATS'!G2965+'GAME STATS'!G3024+'GAME STATS'!G3083+'GAME STATS'!G3142+'GAME STATS'!G3201+'GAME STATS'!G3260+'GAME STATS'!G3319+'GAME STATS'!G3378+'GAME STATS'!G3437+'GAME STATS'!G3496+'GAME STATS'!G3555+'GAME STATS'!G3614+'GAME STATS'!G3673+'GAME STATS'!G3732+'GAME STATS'!G3791+'GAME STATS'!G3850+'GAME STATS'!G3909+'GAME STATS'!G3968+'GAME STATS'!G4027+'GAME STATS'!G4086+'GAME STATS'!G4145+'GAME STATS'!G4204+'GAME STATS'!G4263+'GAME STATS'!G4322+'GAME STATS'!G4381+'GAME STATS'!G4440+'GAME STATS'!G4499+'GAME STATS'!G4558+'GAME STATS'!G4617+'GAME STATS'!G4676+'GAME STATS'!G4735+'GAME STATS'!G4794+'GAME STATS'!G4853+'GAME STATS'!G4912+'GAME STATS'!G4971+'GAME STATS'!G5030+'GAME STATS'!G5089+'GAME STATS'!G5148+'GAME STATS'!G5207+'GAME STATS'!G5266+'GAME STATS'!G5325+'GAME STATS'!G5384+'GAME STATS'!G5443+'GAME STATS'!G5502+'GAME STATS'!G5561+'GAME STATS'!G5620+'GAME STATS'!G5679+'GAME STATS'!G5738+'GAME STATS'!G5797+'GAME STATS'!G5856</f>
        <v>0</v>
      </c>
      <c r="I13" s="773"/>
      <c r="J13" s="922">
        <f>'GAME STATS'!H15+'GAME STATS'!H74+'GAME STATS'!H133+'GAME STATS'!H192+'GAME STATS'!H251+'GAME STATS'!H310+'GAME STATS'!H369+'GAME STATS'!H428+'GAME STATS'!H487+'GAME STATS'!H546+'GAME STATS'!H605+'GAME STATS'!H664+'GAME STATS'!H723+'GAME STATS'!H782+'GAME STATS'!H841+'GAME STATS'!H900+'GAME STATS'!H959+'GAME STATS'!H1018+'GAME STATS'!H1077+'GAME STATS'!H1136+'GAME STATS'!H1195+'GAME STATS'!H1254+'GAME STATS'!H1313+'GAME STATS'!H1372+'GAME STATS'!H1431+'GAME STATS'!H1490+'GAME STATS'!H1549+'GAME STATS'!H1608+'GAME STATS'!H1667+'GAME STATS'!H1726+'GAME STATS'!H1785+'GAME STATS'!H1844+'GAME STATS'!H1903+'GAME STATS'!H1962+'GAME STATS'!H2021+'GAME STATS'!H2080+'GAME STATS'!H2139+'GAME STATS'!H2198+'GAME STATS'!H2257+'GAME STATS'!H2316+'GAME STATS'!H2375+'GAME STATS'!H2434+'GAME STATS'!H2493+'GAME STATS'!H2552+'GAME STATS'!H2611+'GAME STATS'!H2670+'GAME STATS'!H2729+'GAME STATS'!H2788+'GAME STATS'!H2847+'GAME STATS'!H2906+'GAME STATS'!H2965+'GAME STATS'!H3024+'GAME STATS'!H3083+'GAME STATS'!H3142+'GAME STATS'!H3201+'GAME STATS'!H3260+'GAME STATS'!H3319+'GAME STATS'!H3378+'GAME STATS'!H3437+'GAME STATS'!H3496+'GAME STATS'!H3555+'GAME STATS'!H3614+'GAME STATS'!H3673+'GAME STATS'!H3732+'GAME STATS'!H3791+'GAME STATS'!H3850+'GAME STATS'!H3909+'GAME STATS'!H3968+'GAME STATS'!H4027+'GAME STATS'!H4086+'GAME STATS'!H4145+'GAME STATS'!H4204+'GAME STATS'!H4263+'GAME STATS'!H4322+'GAME STATS'!H4381+'GAME STATS'!H4440+'GAME STATS'!H4499+'GAME STATS'!H4558+'GAME STATS'!H4617+'GAME STATS'!H4676+'GAME STATS'!H4735+'GAME STATS'!H4794+'GAME STATS'!H4853+'GAME STATS'!H4912+'GAME STATS'!H4971+'GAME STATS'!H5030+'GAME STATS'!H5089+'GAME STATS'!H5148+'GAME STATS'!H5207+'GAME STATS'!H5266+'GAME STATS'!H5325+'GAME STATS'!H5384+'GAME STATS'!H5443+'GAME STATS'!H5502+'GAME STATS'!H5561+'GAME STATS'!H5620+'GAME STATS'!H5679+'GAME STATS'!H5738+'GAME STATS'!H5797+'GAME STATS'!H5856</f>
        <v>0</v>
      </c>
      <c r="K13" s="911">
        <f>'GAME STATS'!J15+'GAME STATS'!J74+'GAME STATS'!J133+'GAME STATS'!J192+'GAME STATS'!J251+'GAME STATS'!J310+'GAME STATS'!J369+'GAME STATS'!J428+'GAME STATS'!J487+'GAME STATS'!J546+'GAME STATS'!J605+'GAME STATS'!J664+'GAME STATS'!J723+'GAME STATS'!J782+'GAME STATS'!J841+'GAME STATS'!J900+'GAME STATS'!J959+'GAME STATS'!J1018+'GAME STATS'!J1077+'GAME STATS'!J1136+'GAME STATS'!J1195+'GAME STATS'!J1254+'GAME STATS'!J1313+'GAME STATS'!J1372+'GAME STATS'!J1431+'GAME STATS'!J1490+'GAME STATS'!J1549+'GAME STATS'!J1608+'GAME STATS'!J1667+'GAME STATS'!J1726+'GAME STATS'!J1785+'GAME STATS'!J1844+'GAME STATS'!J1903+'GAME STATS'!J1962+'GAME STATS'!J2021+'GAME STATS'!J2080+'GAME STATS'!J2139+'GAME STATS'!J2198+'GAME STATS'!J2257+'GAME STATS'!J2316+'GAME STATS'!J2375+'GAME STATS'!J2434+'GAME STATS'!J2493+'GAME STATS'!J2552+'GAME STATS'!J2611+'GAME STATS'!J2670+'GAME STATS'!J2729+'GAME STATS'!J2788+'GAME STATS'!J2847+'GAME STATS'!J2906+'GAME STATS'!J2965+'GAME STATS'!J3024+'GAME STATS'!J3083+'GAME STATS'!J3142+'GAME STATS'!J3201+'GAME STATS'!J3260+'GAME STATS'!J3319+'GAME STATS'!J3378+'GAME STATS'!J3437+'GAME STATS'!J3496+'GAME STATS'!J3555+'GAME STATS'!J3614+'GAME STATS'!J3673+'GAME STATS'!J3732+'GAME STATS'!J3791+'GAME STATS'!J3850+'GAME STATS'!J3909+'GAME STATS'!J3968+'GAME STATS'!J4027+'GAME STATS'!J4086+'GAME STATS'!J4145+'GAME STATS'!J4204+'GAME STATS'!J4263+'GAME STATS'!J4322+'GAME STATS'!J4381+'GAME STATS'!J4440+'GAME STATS'!J4499+'GAME STATS'!J4558+'GAME STATS'!J4617+'GAME STATS'!J4676+'GAME STATS'!J4735+'GAME STATS'!J4794+'GAME STATS'!J4853+'GAME STATS'!J4912+'GAME STATS'!J4971+'GAME STATS'!J5030+'GAME STATS'!J5089+'GAME STATS'!J5148+'GAME STATS'!J5207+'GAME STATS'!J5266+'GAME STATS'!J5325+'GAME STATS'!J5384+'GAME STATS'!J5443+'GAME STATS'!J5502+'GAME STATS'!J5561+'GAME STATS'!J5620+'GAME STATS'!J5679+'GAME STATS'!J5738+'GAME STATS'!J5797+'GAME STATS'!J5856</f>
        <v>0</v>
      </c>
      <c r="L13" s="912"/>
      <c r="M13" s="976">
        <f>'GAME STATS'!L15+'GAME STATS'!L74+'GAME STATS'!L133+'GAME STATS'!L192+'GAME STATS'!L251+'GAME STATS'!L310+'GAME STATS'!L369+'GAME STATS'!L428+'GAME STATS'!L487+'GAME STATS'!L546+'GAME STATS'!L605+'GAME STATS'!L664+'GAME STATS'!L723+'GAME STATS'!L782+'GAME STATS'!L841+'GAME STATS'!L900+'GAME STATS'!L959+'GAME STATS'!L1018+'GAME STATS'!L1077+'GAME STATS'!L1136+'GAME STATS'!L1195+'GAME STATS'!L1254+'GAME STATS'!L1313+'GAME STATS'!L1372+'GAME STATS'!L1431+'GAME STATS'!L1490+'GAME STATS'!L1549+'GAME STATS'!L1608+'GAME STATS'!L1667+'GAME STATS'!L1726+'GAME STATS'!L1785+'GAME STATS'!L1844+'GAME STATS'!L1903+'GAME STATS'!L1962+'GAME STATS'!L2021+'GAME STATS'!L2080+'GAME STATS'!L2139+'GAME STATS'!L2198+'GAME STATS'!L2257+'GAME STATS'!L2316+'GAME STATS'!L2375+'GAME STATS'!L2434+'GAME STATS'!L2493+'GAME STATS'!L2552+'GAME STATS'!L2611+'GAME STATS'!L2670+'GAME STATS'!L2729+'GAME STATS'!L2788+'GAME STATS'!L2847+'GAME STATS'!L2906+'GAME STATS'!L2965+'GAME STATS'!L3024+'GAME STATS'!L3083+'GAME STATS'!L3142+'GAME STATS'!L3201+'GAME STATS'!L3260+'GAME STATS'!L3319+'GAME STATS'!L3378+'GAME STATS'!L3437+'GAME STATS'!L3496+'GAME STATS'!L3555+'GAME STATS'!L3614+'GAME STATS'!L3673+'GAME STATS'!L3732+'GAME STATS'!L3791+'GAME STATS'!L3850+'GAME STATS'!L3909+'GAME STATS'!L3968+'GAME STATS'!L4027+'GAME STATS'!L4086+'GAME STATS'!L4145+'GAME STATS'!L4204+'GAME STATS'!L4263+'GAME STATS'!L4322+'GAME STATS'!L4381+'GAME STATS'!L4440+'GAME STATS'!L4499+'GAME STATS'!L4558+'GAME STATS'!L4617+'GAME STATS'!L4676+'GAME STATS'!L4735+'GAME STATS'!L4794+'GAME STATS'!L4853+'GAME STATS'!L4912+'GAME STATS'!L4971+'GAME STATS'!L5030+'GAME STATS'!L5089+'GAME STATS'!L5148+'GAME STATS'!L5207+'GAME STATS'!L5266+'GAME STATS'!L5325+'GAME STATS'!L5384+'GAME STATS'!L5443+'GAME STATS'!L5502+'GAME STATS'!L5561+'GAME STATS'!L5620+'GAME STATS'!L5679+'GAME STATS'!L5738+'GAME STATS'!L5797+'GAME STATS'!L5856</f>
        <v>0</v>
      </c>
      <c r="N13" s="977"/>
      <c r="O13" s="917">
        <f>K13+M13</f>
        <v>0</v>
      </c>
      <c r="P13" s="806"/>
      <c r="Q13" s="772">
        <f>'GAME STATS'!P15+'GAME STATS'!P74+'GAME STATS'!P133+'GAME STATS'!P192+'GAME STATS'!P251+'GAME STATS'!P310+'GAME STATS'!P369+'GAME STATS'!P428+'GAME STATS'!P487+'GAME STATS'!P546+'GAME STATS'!P605+'GAME STATS'!P664+'GAME STATS'!P723+'GAME STATS'!P782+'GAME STATS'!P841+'GAME STATS'!P900+'GAME STATS'!P959+'GAME STATS'!P1018+'GAME STATS'!P1077+'GAME STATS'!P1136+'GAME STATS'!P1195+'GAME STATS'!P1254+'GAME STATS'!P1313+'GAME STATS'!P1372+'GAME STATS'!P1431+'GAME STATS'!P1490+'GAME STATS'!P1549+'GAME STATS'!P1608+'GAME STATS'!P1667+'GAME STATS'!P1726+'GAME STATS'!P1785+'GAME STATS'!P1844+'GAME STATS'!P1903+'GAME STATS'!P1962+'GAME STATS'!P2021+'GAME STATS'!P2080+'GAME STATS'!P2139+'GAME STATS'!P2198+'GAME STATS'!P2257+'GAME STATS'!P2316+'GAME STATS'!P2375+'GAME STATS'!P2434+'GAME STATS'!P2493+'GAME STATS'!P2552+'GAME STATS'!P2611+'GAME STATS'!P2670+'GAME STATS'!P2729+'GAME STATS'!P2788+'GAME STATS'!P2847+'GAME STATS'!P2906+'GAME STATS'!P2965+'GAME STATS'!P3024+'GAME STATS'!P3083+'GAME STATS'!P3142+'GAME STATS'!P3201+'GAME STATS'!P3260+'GAME STATS'!P3319+'GAME STATS'!P3378+'GAME STATS'!P3437+'GAME STATS'!P3496+'GAME STATS'!P3555+'GAME STATS'!P3614+'GAME STATS'!P3673+'GAME STATS'!P3732+'GAME STATS'!P3791+'GAME STATS'!P3850+'GAME STATS'!P3909+'GAME STATS'!P3968+'GAME STATS'!P4027+'GAME STATS'!P4086+'GAME STATS'!P4145+'GAME STATS'!P4204+'GAME STATS'!P4263+'GAME STATS'!P4322+'GAME STATS'!P4381+'GAME STATS'!P4440+'GAME STATS'!P4499+'GAME STATS'!P4558+'GAME STATS'!P4617+'GAME STATS'!P4676+'GAME STATS'!P4735+'GAME STATS'!P4794+'GAME STATS'!P4853+'GAME STATS'!P4912+'GAME STATS'!P4971+'GAME STATS'!P5030+'GAME STATS'!P5089+'GAME STATS'!P5148+'GAME STATS'!P5207+'GAME STATS'!P5266+'GAME STATS'!P5325+'GAME STATS'!P5384+'GAME STATS'!P5443+'GAME STATS'!P5502+'GAME STATS'!P5561+'GAME STATS'!P5620+'GAME STATS'!P5679+'GAME STATS'!P5738+'GAME STATS'!P5797+'GAME STATS'!P5856</f>
        <v>0</v>
      </c>
      <c r="R13" s="916"/>
      <c r="S13" s="921">
        <f>'GAME STATS'!R15+'GAME STATS'!R74+'GAME STATS'!R133+'GAME STATS'!R192+'GAME STATS'!R251+'GAME STATS'!R310+'GAME STATS'!R369+'GAME STATS'!R428+'GAME STATS'!R487+'GAME STATS'!R546+'GAME STATS'!R605+'GAME STATS'!R664+'GAME STATS'!R723+'GAME STATS'!R782+'GAME STATS'!R841+'GAME STATS'!R900+'GAME STATS'!R959+'GAME STATS'!R1018+'GAME STATS'!R1077+'GAME STATS'!R1136+'GAME STATS'!R1195+'GAME STATS'!R1254+'GAME STATS'!R1313+'GAME STATS'!R1372+'GAME STATS'!R1431+'GAME STATS'!R1490+'GAME STATS'!R1549+'GAME STATS'!R1608+'GAME STATS'!R1667+'GAME STATS'!R1726+'GAME STATS'!R1785+'GAME STATS'!R1844+'GAME STATS'!R1903+'GAME STATS'!R1962+'GAME STATS'!R2021+'GAME STATS'!R2080+'GAME STATS'!R2139+'GAME STATS'!R2198+'GAME STATS'!R2257+'GAME STATS'!R2316+'GAME STATS'!R2375+'GAME STATS'!R2434+'GAME STATS'!R2493+'GAME STATS'!R2552+'GAME STATS'!R2611+'GAME STATS'!R2670+'GAME STATS'!R2729+'GAME STATS'!R2788+'GAME STATS'!R2847+'GAME STATS'!R2906+'GAME STATS'!R2965+'GAME STATS'!R3024+'GAME STATS'!R3083+'GAME STATS'!R3142+'GAME STATS'!R3201+'GAME STATS'!R3260+'GAME STATS'!R3319+'GAME STATS'!R3378+'GAME STATS'!R3437+'GAME STATS'!R3496+'GAME STATS'!R3555+'GAME STATS'!R3614+'GAME STATS'!R3673+'GAME STATS'!R3732+'GAME STATS'!R3791+'GAME STATS'!R3850+'GAME STATS'!R3909+'GAME STATS'!R3968+'GAME STATS'!R4027+'GAME STATS'!R4086+'GAME STATS'!R4145+'GAME STATS'!R4204+'GAME STATS'!R4263+'GAME STATS'!R4322+'GAME STATS'!R4381+'GAME STATS'!R4440+'GAME STATS'!R4499+'GAME STATS'!R4558+'GAME STATS'!R4617+'GAME STATS'!R4676+'GAME STATS'!R4735+'GAME STATS'!R4794+'GAME STATS'!R4853+'GAME STATS'!R4912+'GAME STATS'!R4971+'GAME STATS'!R5030+'GAME STATS'!R5089+'GAME STATS'!R5148+'GAME STATS'!R5207+'GAME STATS'!R5266+'GAME STATS'!R5325+'GAME STATS'!R5384+'GAME STATS'!R5443+'GAME STATS'!R5502+'GAME STATS'!R5561+'GAME STATS'!R5620+'GAME STATS'!R5679+'GAME STATS'!R5738+'GAME STATS'!R5797+'GAME STATS'!R5856</f>
        <v>0</v>
      </c>
      <c r="T13" s="773"/>
      <c r="U13" s="923">
        <f>S13-Q13</f>
        <v>0</v>
      </c>
      <c r="V13" s="924"/>
      <c r="W13" s="922">
        <f>'GAME STATS'!V15+'GAME STATS'!V74+'GAME STATS'!V133+'GAME STATS'!V192+'GAME STATS'!V251+'GAME STATS'!V310+'GAME STATS'!V369+'GAME STATS'!V428+'GAME STATS'!V487+'GAME STATS'!V546+'GAME STATS'!V605+'GAME STATS'!V664+'GAME STATS'!V723+'GAME STATS'!V782+'GAME STATS'!V841+'GAME STATS'!V900+'GAME STATS'!V959+'GAME STATS'!V1018+'GAME STATS'!V1077+'GAME STATS'!V1136+'GAME STATS'!V1195+'GAME STATS'!V1254+'GAME STATS'!V1313+'GAME STATS'!V1372+'GAME STATS'!V1431+'GAME STATS'!V1490+'GAME STATS'!V1549+'GAME STATS'!V1608+'GAME STATS'!V1667+'GAME STATS'!V1726+'GAME STATS'!V1785+'GAME STATS'!V1844+'GAME STATS'!V1903+'GAME STATS'!V1962+'GAME STATS'!V2021+'GAME STATS'!V2080+'GAME STATS'!V2139+'GAME STATS'!V2198+'GAME STATS'!V2257+'GAME STATS'!V2316+'GAME STATS'!V2375+'GAME STATS'!V2434+'GAME STATS'!V2493+'GAME STATS'!V2552+'GAME STATS'!V2611+'GAME STATS'!V2670+'GAME STATS'!V2729+'GAME STATS'!V2788+'GAME STATS'!V2847+'GAME STATS'!V2906+'GAME STATS'!V2965+'GAME STATS'!V3024+'GAME STATS'!V3083+'GAME STATS'!V3142+'GAME STATS'!V3201+'GAME STATS'!V3260+'GAME STATS'!V3319+'GAME STATS'!V3378+'GAME STATS'!V3437+'GAME STATS'!V3496+'GAME STATS'!V3555+'GAME STATS'!V3614+'GAME STATS'!V3673+'GAME STATS'!V3732+'GAME STATS'!V3791+'GAME STATS'!V3850+'GAME STATS'!V3909+'GAME STATS'!V3968+'GAME STATS'!V4027+'GAME STATS'!V4086+'GAME STATS'!V4145+'GAME STATS'!V4204+'GAME STATS'!V4263+'GAME STATS'!V4322+'GAME STATS'!V4381+'GAME STATS'!V4440+'GAME STATS'!V4499+'GAME STATS'!V4558+'GAME STATS'!V4617+'GAME STATS'!V4676+'GAME STATS'!V4735+'GAME STATS'!V4794+'GAME STATS'!V4853+'GAME STATS'!V4912+'GAME STATS'!V4971+'GAME STATS'!V5030+'GAME STATS'!V5089+'GAME STATS'!V5148+'GAME STATS'!V5207+'GAME STATS'!V5266+'GAME STATS'!V5325+'GAME STATS'!V5384+'GAME STATS'!V5443+'GAME STATS'!V5502+'GAME STATS'!V5561+'GAME STATS'!V5620+'GAME STATS'!V5679+'GAME STATS'!V5738+'GAME STATS'!V5797+'GAME STATS'!V5856</f>
        <v>0</v>
      </c>
      <c r="X13" s="922">
        <f>'GAME STATS'!X15+'GAME STATS'!X74+'GAME STATS'!X133+'GAME STATS'!X192+'GAME STATS'!X251+'GAME STATS'!X310+'GAME STATS'!X369+'GAME STATS'!X428+'GAME STATS'!X487+'GAME STATS'!X546+'GAME STATS'!X605+'GAME STATS'!X664+'GAME STATS'!X723+'GAME STATS'!X782+'GAME STATS'!X841+'GAME STATS'!X900+'GAME STATS'!X959+'GAME STATS'!X1018+'GAME STATS'!X1077+'GAME STATS'!X1136+'GAME STATS'!X1195+'GAME STATS'!X1254+'GAME STATS'!X1313+'GAME STATS'!X1372+'GAME STATS'!X1431+'GAME STATS'!X1490+'GAME STATS'!X1549+'GAME STATS'!X1608+'GAME STATS'!X1667+'GAME STATS'!X1726+'GAME STATS'!X1785+'GAME STATS'!X1844+'GAME STATS'!X1903+'GAME STATS'!X1962+'GAME STATS'!X2021+'GAME STATS'!X2080+'GAME STATS'!X2139+'GAME STATS'!X2198+'GAME STATS'!X2257+'GAME STATS'!X2316+'GAME STATS'!X2375+'GAME STATS'!X2434+'GAME STATS'!X2493+'GAME STATS'!X2552+'GAME STATS'!X2611+'GAME STATS'!X2670+'GAME STATS'!X2729+'GAME STATS'!X2788+'GAME STATS'!X2847+'GAME STATS'!X2906+'GAME STATS'!X2965+'GAME STATS'!X3024+'GAME STATS'!X3083+'GAME STATS'!X3142+'GAME STATS'!X3201+'GAME STATS'!X3260+'GAME STATS'!X3319+'GAME STATS'!X3378+'GAME STATS'!X3437+'GAME STATS'!X3496+'GAME STATS'!X3555+'GAME STATS'!X3614+'GAME STATS'!X3673+'GAME STATS'!X3732+'GAME STATS'!X3791+'GAME STATS'!X3850+'GAME STATS'!X3909+'GAME STATS'!X3968+'GAME STATS'!X4027+'GAME STATS'!X4086+'GAME STATS'!X4145+'GAME STATS'!X4204+'GAME STATS'!X4263+'GAME STATS'!X4322+'GAME STATS'!X4381+'GAME STATS'!X4440+'GAME STATS'!X4499+'GAME STATS'!X4558+'GAME STATS'!X4617+'GAME STATS'!X4676+'GAME STATS'!X4735+'GAME STATS'!X4794+'GAME STATS'!X4853+'GAME STATS'!X4912+'GAME STATS'!X4971+'GAME STATS'!X5030+'GAME STATS'!X5089+'GAME STATS'!X5148+'GAME STATS'!X5207+'GAME STATS'!X5266+'GAME STATS'!X5325+'GAME STATS'!X5384+'GAME STATS'!X5443+'GAME STATS'!X5502+'GAME STATS'!X5561+'GAME STATS'!X5620+'GAME STATS'!X5679+'GAME STATS'!X5738+'GAME STATS'!X5797+'GAME STATS'!X5856</f>
        <v>0</v>
      </c>
      <c r="Y13" s="922">
        <f>'GAME STATS'!Z15+'GAME STATS'!Z74+'GAME STATS'!Z133+'GAME STATS'!Z192+'GAME STATS'!Z251+'GAME STATS'!Z310+'GAME STATS'!Z369+'GAME STATS'!Z428+'GAME STATS'!Z487+'GAME STATS'!Z546+'GAME STATS'!Z605+'GAME STATS'!Z664+'GAME STATS'!Z723+'GAME STATS'!Z782+'GAME STATS'!Z841+'GAME STATS'!Z900+'GAME STATS'!Z959+'GAME STATS'!Z1018+'GAME STATS'!Z1077+'GAME STATS'!Z1136+'GAME STATS'!Z1195+'GAME STATS'!Z1254+'GAME STATS'!Z1313+'GAME STATS'!Z1372+'GAME STATS'!Z1431+'GAME STATS'!Z1490+'GAME STATS'!Z1549+'GAME STATS'!Z1608+'GAME STATS'!Z1667+'GAME STATS'!Z1726+'GAME STATS'!Z1785+'GAME STATS'!Z1844+'GAME STATS'!Z1903+'GAME STATS'!Z1962+'GAME STATS'!Z2021+'GAME STATS'!Z2080+'GAME STATS'!Z2139+'GAME STATS'!Z2198+'GAME STATS'!Z2257+'GAME STATS'!Z2316+'GAME STATS'!Z2375+'GAME STATS'!Z2434+'GAME STATS'!Z2493+'GAME STATS'!Z2552+'GAME STATS'!Z2611+'GAME STATS'!Z2670+'GAME STATS'!Z2729+'GAME STATS'!Z2788+'GAME STATS'!Z2847+'GAME STATS'!Z2906+'GAME STATS'!Z2965+'GAME STATS'!Z3024+'GAME STATS'!Z3083+'GAME STATS'!Z3142+'GAME STATS'!Z3201+'GAME STATS'!Z3260+'GAME STATS'!Z3319+'GAME STATS'!Z3378+'GAME STATS'!Z3437+'GAME STATS'!Z3496+'GAME STATS'!Z3555+'GAME STATS'!Z3614+'GAME STATS'!Z3673+'GAME STATS'!Z3732+'GAME STATS'!Z3791+'GAME STATS'!Z3850+'GAME STATS'!Z3909+'GAME STATS'!Z3968+'GAME STATS'!Z4027+'GAME STATS'!Z4086+'GAME STATS'!Z4145+'GAME STATS'!Z4204+'GAME STATS'!Z4263+'GAME STATS'!Z4322+'GAME STATS'!Z4381+'GAME STATS'!Z4440+'GAME STATS'!Z4499+'GAME STATS'!Z4558+'GAME STATS'!Z4617+'GAME STATS'!Z4676+'GAME STATS'!Z4735+'GAME STATS'!Z4794+'GAME STATS'!Z4853+'GAME STATS'!Z4912+'GAME STATS'!Z4971+'GAME STATS'!Z5030+'GAME STATS'!Z5089+'GAME STATS'!Z5148+'GAME STATS'!Z5207+'GAME STATS'!Z5266+'GAME STATS'!Z5325+'GAME STATS'!Z5384+'GAME STATS'!Z5443+'GAME STATS'!Z5502+'GAME STATS'!Z5561+'GAME STATS'!Z5620+'GAME STATS'!Z5679+'GAME STATS'!Z5738+'GAME STATS'!Z5797+'GAME STATS'!Z5856</f>
        <v>0</v>
      </c>
      <c r="Z13" s="772">
        <f>'GAME STATS'!AB15+'GAME STATS'!AB74+'GAME STATS'!AB133+'GAME STATS'!AB192+'GAME STATS'!AB251+'GAME STATS'!AB310+'GAME STATS'!AB369+'GAME STATS'!AB428+'GAME STATS'!AB487+'GAME STATS'!AB546+'GAME STATS'!AB605+'GAME STATS'!AB664+'GAME STATS'!AB723+'GAME STATS'!AB782+'GAME STATS'!AB841+'GAME STATS'!AB900+'GAME STATS'!AB959+'GAME STATS'!AB1018+'GAME STATS'!AB1077+'GAME STATS'!AB1136+'GAME STATS'!AB1195+'GAME STATS'!AB1254+'GAME STATS'!AB1313+'GAME STATS'!AB1372+'GAME STATS'!AB1431+'GAME STATS'!AB1490+'GAME STATS'!AB1549+'GAME STATS'!AB1608+'GAME STATS'!AB1667+'GAME STATS'!AB1726+'GAME STATS'!AB1785+'GAME STATS'!AB1844+'GAME STATS'!AB1903+'GAME STATS'!AB1962+'GAME STATS'!AB2021+'GAME STATS'!AB2080+'GAME STATS'!AB2139+'GAME STATS'!AB2198+'GAME STATS'!AB2257+'GAME STATS'!AB2316+'GAME STATS'!AB2375+'GAME STATS'!AB2434+'GAME STATS'!AB2493+'GAME STATS'!AB2552+'GAME STATS'!AB2611+'GAME STATS'!AB2670+'GAME STATS'!AB2729+'GAME STATS'!AB2788+'GAME STATS'!AB2847+'GAME STATS'!AB2906+'GAME STATS'!AB2965+'GAME STATS'!AB3024+'GAME STATS'!AB3083+'GAME STATS'!AB3142+'GAME STATS'!AB3201+'GAME STATS'!AB3260+'GAME STATS'!AB3319+'GAME STATS'!AB3378+'GAME STATS'!AB3437+'GAME STATS'!AB3496+'GAME STATS'!AB3555+'GAME STATS'!AB3614+'GAME STATS'!AB3673+'GAME STATS'!AB3732+'GAME STATS'!AB3791+'GAME STATS'!AB3850+'GAME STATS'!AB3909+'GAME STATS'!AB3968+'GAME STATS'!AB4027+'GAME STATS'!AB4086+'GAME STATS'!AB4145+'GAME STATS'!AB4204+'GAME STATS'!AB4263+'GAME STATS'!AB4322+'GAME STATS'!AB4381+'GAME STATS'!AB4440+'GAME STATS'!AB4499+'GAME STATS'!AB4558+'GAME STATS'!AB4617+'GAME STATS'!AB4676+'GAME STATS'!AB4735+'GAME STATS'!AB4794+'GAME STATS'!AB4853+'GAME STATS'!AB4912+'GAME STATS'!AB4971+'GAME STATS'!AB5030+'GAME STATS'!AB5089+'GAME STATS'!AB5148+'GAME STATS'!AB5207+'GAME STATS'!AB5266+'GAME STATS'!AB5325+'GAME STATS'!AB5384+'GAME STATS'!AB5443+'GAME STATS'!AB5502+'GAME STATS'!AB5561+'GAME STATS'!AB5620+'GAME STATS'!AB5679+'GAME STATS'!AB5738+'GAME STATS'!AB5797+'GAME STATS'!AB5856</f>
        <v>0</v>
      </c>
      <c r="AA13" s="916"/>
      <c r="AB13" s="921">
        <f>'GAME STATS'!AD15+'GAME STATS'!AD74+'GAME STATS'!AD133+'GAME STATS'!AD192+'GAME STATS'!AD251+'GAME STATS'!AD310+'GAME STATS'!AD369+'GAME STATS'!AD428+'GAME STATS'!AD487+'GAME STATS'!AD546+'GAME STATS'!AD605+'GAME STATS'!AD664+'GAME STATS'!AD723+'GAME STATS'!AD782+'GAME STATS'!AD841+'GAME STATS'!AD900+'GAME STATS'!AD959+'GAME STATS'!AD1018+'GAME STATS'!AD1077+'GAME STATS'!AD1136+'GAME STATS'!AD1195+'GAME STATS'!AD1254+'GAME STATS'!AD1313+'GAME STATS'!AD1372+'GAME STATS'!AD1431+'GAME STATS'!AD1490+'GAME STATS'!AD1549+'GAME STATS'!AD1608+'GAME STATS'!AD1667+'GAME STATS'!AD1726+'GAME STATS'!AD1785+'GAME STATS'!AD1844+'GAME STATS'!AD1903+'GAME STATS'!AD1962+'GAME STATS'!AD2021+'GAME STATS'!AD2080+'GAME STATS'!AD2139+'GAME STATS'!AD2198+'GAME STATS'!AD2257+'GAME STATS'!AD2316+'GAME STATS'!AD2375+'GAME STATS'!AD2434+'GAME STATS'!AD2493+'GAME STATS'!AD2552+'GAME STATS'!AD2611+'GAME STATS'!AD2670+'GAME STATS'!AD2729+'GAME STATS'!AD2788+'GAME STATS'!AD2847+'GAME STATS'!AD2906+'GAME STATS'!AD2965+'GAME STATS'!AD3024+'GAME STATS'!AD3083+'GAME STATS'!AD3142+'GAME STATS'!AD3201+'GAME STATS'!AD3260+'GAME STATS'!AD3319+'GAME STATS'!AD3378+'GAME STATS'!AD3437+'GAME STATS'!AD3496+'GAME STATS'!AD3555+'GAME STATS'!AD3614+'GAME STATS'!AD3673+'GAME STATS'!AD3732+'GAME STATS'!AD3791+'GAME STATS'!AD3850+'GAME STATS'!AD3909+'GAME STATS'!AD3968+'GAME STATS'!AD4027+'GAME STATS'!AD4086+'GAME STATS'!AD4145+'GAME STATS'!AD4204+'GAME STATS'!AD4263+'GAME STATS'!AD4322+'GAME STATS'!AD4381+'GAME STATS'!AD4440+'GAME STATS'!AD4499+'GAME STATS'!AD4558+'GAME STATS'!AD4617+'GAME STATS'!AD4676+'GAME STATS'!AD4735+'GAME STATS'!AD4794+'GAME STATS'!AD4853+'GAME STATS'!AD4912+'GAME STATS'!AD4971+'GAME STATS'!AD5030+'GAME STATS'!AD5089+'GAME STATS'!AD5148+'GAME STATS'!AD5207+'GAME STATS'!AD5266+'GAME STATS'!AD5325+'GAME STATS'!AD5384+'GAME STATS'!AD5443+'GAME STATS'!AD5502+'GAME STATS'!AD5561+'GAME STATS'!AD5620+'GAME STATS'!AD5679+'GAME STATS'!AD5738+'GAME STATS'!AD5797+'GAME STATS'!AD5856</f>
        <v>0</v>
      </c>
      <c r="AC13" s="773"/>
      <c r="AD13" s="917">
        <f>IF(Z13=0,0,(AB13/Z13)*100)</f>
        <v>0</v>
      </c>
      <c r="AE13" s="918"/>
      <c r="AF13" s="772">
        <f>'GAME STATS'!AH15+'GAME STATS'!AH74+'GAME STATS'!AH133+'GAME STATS'!AH192+'GAME STATS'!AH251+'GAME STATS'!AH310+'GAME STATS'!AH369+'GAME STATS'!AH428+'GAME STATS'!AH487+'GAME STATS'!AH546+'GAME STATS'!AH605+'GAME STATS'!AH664+'GAME STATS'!AH723+'GAME STATS'!AH782+'GAME STATS'!AH841+'GAME STATS'!AH900+'GAME STATS'!AH959+'GAME STATS'!AH1018+'GAME STATS'!AH1077+'GAME STATS'!AH1136+'GAME STATS'!AH1195+'GAME STATS'!AH1254+'GAME STATS'!AH1313+'GAME STATS'!AH1372+'GAME STATS'!AH1431+'GAME STATS'!AH1490+'GAME STATS'!AH1549+'GAME STATS'!AH1608+'GAME STATS'!AH1667+'GAME STATS'!AH1726+'GAME STATS'!AH1785+'GAME STATS'!AH1844+'GAME STATS'!AH1903+'GAME STATS'!AH1962+'GAME STATS'!AH2021+'GAME STATS'!AH2080+'GAME STATS'!AH2139+'GAME STATS'!AH2198+'GAME STATS'!AH2257+'GAME STATS'!AH2316+'GAME STATS'!AH2375+'GAME STATS'!AH2434+'GAME STATS'!AH2493+'GAME STATS'!AH2552+'GAME STATS'!AH2611+'GAME STATS'!AH2670+'GAME STATS'!AH2729+'GAME STATS'!AH2788+'GAME STATS'!AH2847+'GAME STATS'!AH2906+'GAME STATS'!AH2965+'GAME STATS'!AH3024+'GAME STATS'!AH3083+'GAME STATS'!AH3142+'GAME STATS'!AH3201+'GAME STATS'!AH3260+'GAME STATS'!AH3319+'GAME STATS'!AH3378+'GAME STATS'!AH3437+'GAME STATS'!AH3496+'GAME STATS'!AH3555+'GAME STATS'!AH3614+'GAME STATS'!AH3673+'GAME STATS'!AH3732+'GAME STATS'!AH3791+'GAME STATS'!AH3850+'GAME STATS'!AH3909+'GAME STATS'!AH3968+'GAME STATS'!AH4027+'GAME STATS'!AH4086+'GAME STATS'!AH4145+'GAME STATS'!AH4204+'GAME STATS'!AH4263+'GAME STATS'!AH4322+'GAME STATS'!AH4381+'GAME STATS'!AH4440+'GAME STATS'!AH4499+'GAME STATS'!AH4558+'GAME STATS'!AH4617+'GAME STATS'!AH4676+'GAME STATS'!AH4735+'GAME STATS'!AH4794+'GAME STATS'!AH4853+'GAME STATS'!AH4912+'GAME STATS'!AH4971+'GAME STATS'!AH5030+'GAME STATS'!AH5089+'GAME STATS'!AH5148+'GAME STATS'!AH5207+'GAME STATS'!AH5266+'GAME STATS'!AH5325+'GAME STATS'!AH5384+'GAME STATS'!AH5443+'GAME STATS'!AH5502+'GAME STATS'!AH5561+'GAME STATS'!AH5620+'GAME STATS'!AH5679+'GAME STATS'!AH5738+'GAME STATS'!AH5797+'GAME STATS'!AH5856</f>
        <v>0</v>
      </c>
      <c r="AG13" s="916"/>
      <c r="AH13" s="921">
        <f>'GAME STATS'!AJ15+'GAME STATS'!AJ74+'GAME STATS'!AJ133+'GAME STATS'!AJ192+'GAME STATS'!AJ251+'GAME STATS'!AJ310+'GAME STATS'!AJ369+'GAME STATS'!AJ428+'GAME STATS'!AJ487+'GAME STATS'!AJ546+'GAME STATS'!AJ605+'GAME STATS'!AJ664+'GAME STATS'!AJ723+'GAME STATS'!AJ782+'GAME STATS'!AJ841+'GAME STATS'!AJ900+'GAME STATS'!AJ959+'GAME STATS'!AJ1018+'GAME STATS'!AJ1077+'GAME STATS'!AJ1136+'GAME STATS'!AJ1195+'GAME STATS'!AJ1254+'GAME STATS'!AJ1313+'GAME STATS'!AJ1372+'GAME STATS'!AJ1431+'GAME STATS'!AJ1490+'GAME STATS'!AJ1549+'GAME STATS'!AJ1608+'GAME STATS'!AJ1667+'GAME STATS'!AJ1726+'GAME STATS'!AJ1785+'GAME STATS'!AJ1844+'GAME STATS'!AJ1903+'GAME STATS'!AJ1962+'GAME STATS'!AJ2021+'GAME STATS'!AJ2080+'GAME STATS'!AJ2139+'GAME STATS'!AJ2198+'GAME STATS'!AJ2257+'GAME STATS'!AJ2316+'GAME STATS'!AJ2375+'GAME STATS'!AJ2434+'GAME STATS'!AJ2493+'GAME STATS'!AJ2552+'GAME STATS'!AJ2611+'GAME STATS'!AJ2670+'GAME STATS'!AJ2729+'GAME STATS'!AJ2788+'GAME STATS'!AJ2847+'GAME STATS'!AJ2906+'GAME STATS'!AJ2965+'GAME STATS'!AJ3024+'GAME STATS'!AJ3083+'GAME STATS'!AJ3142+'GAME STATS'!AJ3201+'GAME STATS'!AJ3260+'GAME STATS'!AJ3319+'GAME STATS'!AJ3378+'GAME STATS'!AJ3437+'GAME STATS'!AJ3496+'GAME STATS'!AJ3555+'GAME STATS'!AJ3614+'GAME STATS'!AJ3673+'GAME STATS'!AJ3732+'GAME STATS'!AJ3791+'GAME STATS'!AJ3850+'GAME STATS'!AJ3909+'GAME STATS'!AJ3968+'GAME STATS'!AJ4027+'GAME STATS'!AJ4086+'GAME STATS'!AJ4145+'GAME STATS'!AJ4204+'GAME STATS'!AJ4263+'GAME STATS'!AJ4322+'GAME STATS'!AJ4381+'GAME STATS'!AJ4440+'GAME STATS'!AJ4499+'GAME STATS'!AJ4558+'GAME STATS'!AJ4617+'GAME STATS'!AJ4676+'GAME STATS'!AJ4735+'GAME STATS'!AJ4794+'GAME STATS'!AJ4853+'GAME STATS'!AJ4912+'GAME STATS'!AJ4971+'GAME STATS'!AJ5030+'GAME STATS'!AJ5089+'GAME STATS'!AJ5148+'GAME STATS'!AJ5207+'GAME STATS'!AJ5266+'GAME STATS'!AJ5325+'GAME STATS'!AJ5384+'GAME STATS'!AJ5443+'GAME STATS'!AJ5502+'GAME STATS'!AJ5561+'GAME STATS'!AJ5620+'GAME STATS'!AJ5679+'GAME STATS'!AJ5738+'GAME STATS'!AJ5797+'GAME STATS'!AJ5856</f>
        <v>0</v>
      </c>
      <c r="AI13" s="773"/>
      <c r="AJ13" s="917">
        <f>IF(AF13=0,0,(AH13/AF13)*100)</f>
        <v>0</v>
      </c>
      <c r="AK13" s="918"/>
      <c r="AL13" s="772">
        <f>'GAME STATS'!AN15+'GAME STATS'!AN74+'GAME STATS'!AN133+'GAME STATS'!AN192+'GAME STATS'!AN251+'GAME STATS'!AN310+'GAME STATS'!AN369+'GAME STATS'!AN428+'GAME STATS'!AN487+'GAME STATS'!AN546+'GAME STATS'!AN605+'GAME STATS'!AN664+'GAME STATS'!AN723+'GAME STATS'!AN782+'GAME STATS'!AN841+'GAME STATS'!AN900+'GAME STATS'!AN959+'GAME STATS'!AN1018+'GAME STATS'!AN1077+'GAME STATS'!AN1136+'GAME STATS'!AN1195+'GAME STATS'!AN1254+'GAME STATS'!AN1313+'GAME STATS'!AN1372+'GAME STATS'!AN1431+'GAME STATS'!AN1490+'GAME STATS'!AN1549+'GAME STATS'!AN1608+'GAME STATS'!AN1667+'GAME STATS'!AN1726+'GAME STATS'!AN1785+'GAME STATS'!AN1844+'GAME STATS'!AN1903+'GAME STATS'!AN1962+'GAME STATS'!AN2021+'GAME STATS'!AN2080+'GAME STATS'!AN2139+'GAME STATS'!AN2198+'GAME STATS'!AN2257+'GAME STATS'!AN2316+'GAME STATS'!AN2375+'GAME STATS'!AN2434+'GAME STATS'!AN2493+'GAME STATS'!AN2552+'GAME STATS'!AN2611+'GAME STATS'!AN2670+'GAME STATS'!AN2729+'GAME STATS'!AN2788+'GAME STATS'!AN2847+'GAME STATS'!AN2906+'GAME STATS'!AN2965+'GAME STATS'!AN3024+'GAME STATS'!AN3083+'GAME STATS'!AN3142+'GAME STATS'!AN3201+'GAME STATS'!AN3260+'GAME STATS'!AN3319+'GAME STATS'!AN3378+'GAME STATS'!AN3437+'GAME STATS'!AN3496+'GAME STATS'!AN3555+'GAME STATS'!AN3614+'GAME STATS'!AN3673+'GAME STATS'!AN3732+'GAME STATS'!AN3791+'GAME STATS'!AN3850+'GAME STATS'!AN3909+'GAME STATS'!AN3968+'GAME STATS'!AN4027+'GAME STATS'!AN4086+'GAME STATS'!AN4145+'GAME STATS'!AN4204+'GAME STATS'!AN4263+'GAME STATS'!AN4322+'GAME STATS'!AN4381+'GAME STATS'!AN4440+'GAME STATS'!AN4499+'GAME STATS'!AN4558+'GAME STATS'!AN4617+'GAME STATS'!AN4676+'GAME STATS'!AN4735+'GAME STATS'!AN4794+'GAME STATS'!AN4853+'GAME STATS'!AN4912+'GAME STATS'!AN4971+'GAME STATS'!AN5030+'GAME STATS'!AN5089+'GAME STATS'!AN5148+'GAME STATS'!AN5207+'GAME STATS'!AN5266+'GAME STATS'!AN5325+'GAME STATS'!AN5384+'GAME STATS'!AN5443+'GAME STATS'!AN5502+'GAME STATS'!AN5561+'GAME STATS'!AN5620+'GAME STATS'!AN5679+'GAME STATS'!AN5738+'GAME STATS'!AN5797+'GAME STATS'!AN5856</f>
        <v>0</v>
      </c>
      <c r="AM13" s="916"/>
      <c r="AN13" s="921">
        <f>'GAME STATS'!AP15+'GAME STATS'!AP74+'GAME STATS'!AP133+'GAME STATS'!AP192+'GAME STATS'!AP251+'GAME STATS'!AP310+'GAME STATS'!AP369+'GAME STATS'!AP428+'GAME STATS'!AP487+'GAME STATS'!AP546+'GAME STATS'!AP605+'GAME STATS'!AP664+'GAME STATS'!AP723+'GAME STATS'!AP782+'GAME STATS'!AP841+'GAME STATS'!AP900+'GAME STATS'!AP959+'GAME STATS'!AP1018+'GAME STATS'!AP1077+'GAME STATS'!AP1136+'GAME STATS'!AP1195+'GAME STATS'!AP1254+'GAME STATS'!AP1313+'GAME STATS'!AP1372+'GAME STATS'!AP1431+'GAME STATS'!AP1490+'GAME STATS'!AP1549+'GAME STATS'!AP1608+'GAME STATS'!AP1667+'GAME STATS'!AP1726+'GAME STATS'!AP1785+'GAME STATS'!AP1844+'GAME STATS'!AP1903+'GAME STATS'!AP1962+'GAME STATS'!AP2021+'GAME STATS'!AP2080+'GAME STATS'!AP2139+'GAME STATS'!AP2198+'GAME STATS'!AP2257+'GAME STATS'!AP2316+'GAME STATS'!AP2375+'GAME STATS'!AP2434+'GAME STATS'!AP2493+'GAME STATS'!AP2552+'GAME STATS'!AP2611+'GAME STATS'!AP2670+'GAME STATS'!AP2729+'GAME STATS'!AP2788+'GAME STATS'!AP2847+'GAME STATS'!AP2906+'GAME STATS'!AP2965+'GAME STATS'!AP3024+'GAME STATS'!AP3083+'GAME STATS'!AP3142+'GAME STATS'!AP3201+'GAME STATS'!AP3260+'GAME STATS'!AP3319+'GAME STATS'!AP3378+'GAME STATS'!AP3437+'GAME STATS'!AP3496+'GAME STATS'!AP3555+'GAME STATS'!AP3614+'GAME STATS'!AP3673+'GAME STATS'!AP3732+'GAME STATS'!AP3791+'GAME STATS'!AP3850+'GAME STATS'!AP3909+'GAME STATS'!AP3968+'GAME STATS'!AP4027+'GAME STATS'!AP4086+'GAME STATS'!AP4145+'GAME STATS'!AP4204+'GAME STATS'!AP4263+'GAME STATS'!AP4322+'GAME STATS'!AP4381+'GAME STATS'!AP4440+'GAME STATS'!AP4499+'GAME STATS'!AP4558+'GAME STATS'!AP4617+'GAME STATS'!AP4676+'GAME STATS'!AP4735+'GAME STATS'!AP4794+'GAME STATS'!AP4853+'GAME STATS'!AP4912+'GAME STATS'!AP4971+'GAME STATS'!AP5030+'GAME STATS'!AP5089+'GAME STATS'!AP5148+'GAME STATS'!AP5207+'GAME STATS'!AP5266+'GAME STATS'!AP5325+'GAME STATS'!AP5384+'GAME STATS'!AP5443+'GAME STATS'!AP5502+'GAME STATS'!AP5561+'GAME STATS'!AP5620+'GAME STATS'!AP5679+'GAME STATS'!AP5738+'GAME STATS'!AP5797+'GAME STATS'!AP5856</f>
        <v>0</v>
      </c>
      <c r="AO13" s="773"/>
      <c r="AP13" s="917">
        <f>IF(AL13=0,0,(AN13/AL13)*100)</f>
        <v>0</v>
      </c>
      <c r="AQ13" s="918"/>
      <c r="AR13" s="772">
        <f>'GAME STATS'!AT15+'GAME STATS'!AT74+'GAME STATS'!AT133+'GAME STATS'!AT192+'GAME STATS'!AT251+'GAME STATS'!AT310+'GAME STATS'!AT369+'GAME STATS'!AT428+'GAME STATS'!AT487+'GAME STATS'!AT546+'GAME STATS'!AT605+'GAME STATS'!AT664+'GAME STATS'!AT723+'GAME STATS'!AT782+'GAME STATS'!AT841+'GAME STATS'!AT900+'GAME STATS'!AT959+'GAME STATS'!AT1018+'GAME STATS'!AT1077+'GAME STATS'!AT1136+'GAME STATS'!AT1195+'GAME STATS'!AT1254+'GAME STATS'!AT1313+'GAME STATS'!AT1372+'GAME STATS'!AT1431+'GAME STATS'!AT1490+'GAME STATS'!AT1549+'GAME STATS'!AT1608+'GAME STATS'!AT1667+'GAME STATS'!AT1726+'GAME STATS'!AT1785+'GAME STATS'!AT1844+'GAME STATS'!AT1903+'GAME STATS'!AT1962+'GAME STATS'!AT2021+'GAME STATS'!AT2080+'GAME STATS'!AT2139+'GAME STATS'!AT2198+'GAME STATS'!AT2257+'GAME STATS'!AT2316+'GAME STATS'!AT2375+'GAME STATS'!AT2434+'GAME STATS'!AT2493+'GAME STATS'!AT2552+'GAME STATS'!AT2611+'GAME STATS'!AT2670+'GAME STATS'!AT2729+'GAME STATS'!AT2788+'GAME STATS'!AT2847+'GAME STATS'!AT2906+'GAME STATS'!AT2965+'GAME STATS'!AT3024+'GAME STATS'!AT3083+'GAME STATS'!AT3142+'GAME STATS'!AT3201+'GAME STATS'!AT3260+'GAME STATS'!AT3319+'GAME STATS'!AT3378+'GAME STATS'!AT3437+'GAME STATS'!AT3496+'GAME STATS'!AT3555+'GAME STATS'!AT3614+'GAME STATS'!AT3673+'GAME STATS'!AT3732+'GAME STATS'!AT3791+'GAME STATS'!AT3850+'GAME STATS'!AT3909+'GAME STATS'!AT3968+'GAME STATS'!AT4027+'GAME STATS'!AT4086+'GAME STATS'!AT4145+'GAME STATS'!AT4204+'GAME STATS'!AT4263+'GAME STATS'!AT4322+'GAME STATS'!AT4381+'GAME STATS'!AT4440+'GAME STATS'!AT4499+'GAME STATS'!AT4558+'GAME STATS'!AT4617+'GAME STATS'!AT4676+'GAME STATS'!AT4735+'GAME STATS'!AT4794+'GAME STATS'!AT4853+'GAME STATS'!AT4912+'GAME STATS'!AT4971+'GAME STATS'!AT5030+'GAME STATS'!AT5089+'GAME STATS'!AT5148+'GAME STATS'!AT5207+'GAME STATS'!AT5266+'GAME STATS'!AT5325+'GAME STATS'!AT5384+'GAME STATS'!AT5443+'GAME STATS'!AT5502+'GAME STATS'!AT5561+'GAME STATS'!AT5620+'GAME STATS'!AT5679+'GAME STATS'!AT5738+'GAME STATS'!AT5797+'GAME STATS'!AT5856</f>
        <v>0</v>
      </c>
      <c r="AS13" s="916"/>
      <c r="AT13" s="921">
        <f>'GAME STATS'!AV15+'GAME STATS'!AV74+'GAME STATS'!AV133+'GAME STATS'!AV192+'GAME STATS'!AV251+'GAME STATS'!AV310+'GAME STATS'!AV369+'GAME STATS'!AV428+'GAME STATS'!AV487+'GAME STATS'!AV546+'GAME STATS'!AV605+'GAME STATS'!AV664+'GAME STATS'!AV723+'GAME STATS'!AV782+'GAME STATS'!AV841+'GAME STATS'!AV900+'GAME STATS'!AV959+'GAME STATS'!AV1018+'GAME STATS'!AV1077+'GAME STATS'!AV1136+'GAME STATS'!AV1195+'GAME STATS'!AV1254+'GAME STATS'!AV1313+'GAME STATS'!AV1372+'GAME STATS'!AV1431+'GAME STATS'!AV1490+'GAME STATS'!AV1549+'GAME STATS'!AV1608+'GAME STATS'!AV1667+'GAME STATS'!AV1726+'GAME STATS'!AV1785+'GAME STATS'!AV1844+'GAME STATS'!AV1903+'GAME STATS'!AV1962+'GAME STATS'!AV2021+'GAME STATS'!AV2080+'GAME STATS'!AV2139+'GAME STATS'!AV2198+'GAME STATS'!AV2257+'GAME STATS'!AV2316+'GAME STATS'!AV2375+'GAME STATS'!AV2434+'GAME STATS'!AV2493+'GAME STATS'!AV2552+'GAME STATS'!AV2611+'GAME STATS'!AV2670+'GAME STATS'!AV2729+'GAME STATS'!AV2788+'GAME STATS'!AV2847+'GAME STATS'!AV2906+'GAME STATS'!AV2965+'GAME STATS'!AV3024+'GAME STATS'!AV3083+'GAME STATS'!AV3142+'GAME STATS'!AV3201+'GAME STATS'!AV3260+'GAME STATS'!AV3319+'GAME STATS'!AV3378+'GAME STATS'!AV3437+'GAME STATS'!AV3496+'GAME STATS'!AV3555+'GAME STATS'!AV3614+'GAME STATS'!AV3673+'GAME STATS'!AV3732+'GAME STATS'!AV3791+'GAME STATS'!AV3850+'GAME STATS'!AV3909+'GAME STATS'!AV3968+'GAME STATS'!AV4027+'GAME STATS'!AV4086+'GAME STATS'!AV4145+'GAME STATS'!AV4204+'GAME STATS'!AV4263+'GAME STATS'!AV4322+'GAME STATS'!AV4381+'GAME STATS'!AV4440+'GAME STATS'!AV4499+'GAME STATS'!AV4558+'GAME STATS'!AV4617+'GAME STATS'!AV4676+'GAME STATS'!AV4735+'GAME STATS'!AV4794+'GAME STATS'!AV4853+'GAME STATS'!AV4912+'GAME STATS'!AV4971+'GAME STATS'!AV5030+'GAME STATS'!AV5089+'GAME STATS'!AV5148+'GAME STATS'!AV5207+'GAME STATS'!AV5266+'GAME STATS'!AV5325+'GAME STATS'!AV5384+'GAME STATS'!AV5443+'GAME STATS'!AV5502+'GAME STATS'!AV5561+'GAME STATS'!AV5620+'GAME STATS'!AV5679+'GAME STATS'!AV5738+'GAME STATS'!AV5797+'GAME STATS'!AV5856</f>
        <v>0</v>
      </c>
      <c r="AU13" s="773"/>
      <c r="AV13" s="917">
        <f>IF(AR13=0,0,(AT13/AR13)*100)</f>
        <v>0</v>
      </c>
      <c r="AW13" s="918"/>
      <c r="AX13" s="772">
        <f>'GAME STATS'!AZ15+'GAME STATS'!AZ74+'GAME STATS'!AZ133+'GAME STATS'!AZ192+'GAME STATS'!AZ251+'GAME STATS'!AZ310+'GAME STATS'!AZ369+'GAME STATS'!AZ428+'GAME STATS'!AZ487+'GAME STATS'!AZ546+'GAME STATS'!AZ605+'GAME STATS'!AZ664+'GAME STATS'!AZ723+'GAME STATS'!AZ782+'GAME STATS'!AZ841+'GAME STATS'!AZ900+'GAME STATS'!AZ959+'GAME STATS'!AZ1018+'GAME STATS'!AZ1077+'GAME STATS'!AZ1136+'GAME STATS'!AZ1195+'GAME STATS'!AZ1254+'GAME STATS'!AZ1313+'GAME STATS'!AZ1372+'GAME STATS'!AZ1431+'GAME STATS'!AZ1490+'GAME STATS'!AZ1549+'GAME STATS'!AZ1608+'GAME STATS'!AZ1667+'GAME STATS'!AZ1726+'GAME STATS'!AZ1785+'GAME STATS'!AZ1844+'GAME STATS'!AZ1903+'GAME STATS'!AZ1962+'GAME STATS'!AZ2021+'GAME STATS'!AZ2080+'GAME STATS'!AZ2139+'GAME STATS'!AZ2198+'GAME STATS'!AZ2257+'GAME STATS'!AZ2316+'GAME STATS'!AZ2375+'GAME STATS'!AZ2434+'GAME STATS'!AZ2493+'GAME STATS'!AZ2552+'GAME STATS'!AZ2611+'GAME STATS'!AZ2670+'GAME STATS'!AZ2729+'GAME STATS'!AZ2788+'GAME STATS'!AZ2847+'GAME STATS'!AZ2906+'GAME STATS'!AZ2965+'GAME STATS'!AZ3024+'GAME STATS'!AZ3083+'GAME STATS'!AZ3142+'GAME STATS'!AZ3201+'GAME STATS'!AZ3260+'GAME STATS'!AZ3319+'GAME STATS'!AZ3378+'GAME STATS'!AZ3437+'GAME STATS'!AZ3496+'GAME STATS'!AZ3555+'GAME STATS'!AZ3614+'GAME STATS'!AZ3673+'GAME STATS'!AZ3732+'GAME STATS'!AZ3791+'GAME STATS'!AZ3850+'GAME STATS'!AZ3909+'GAME STATS'!AZ3968+'GAME STATS'!AZ4027+'GAME STATS'!AZ4086+'GAME STATS'!AZ4145+'GAME STATS'!AZ4204+'GAME STATS'!AZ4263+'GAME STATS'!AZ4322+'GAME STATS'!AZ4381+'GAME STATS'!AZ4440+'GAME STATS'!AZ4499+'GAME STATS'!AZ4558+'GAME STATS'!AZ4617+'GAME STATS'!AZ4676+'GAME STATS'!AZ4735+'GAME STATS'!AZ4794+'GAME STATS'!AZ4853+'GAME STATS'!AZ4912+'GAME STATS'!AZ4971+'GAME STATS'!AZ5030+'GAME STATS'!AZ5089+'GAME STATS'!AZ5148+'GAME STATS'!AZ5207+'GAME STATS'!AZ5266+'GAME STATS'!AZ5325+'GAME STATS'!AZ5384+'GAME STATS'!AZ5443+'GAME STATS'!AZ5502+'GAME STATS'!AZ5561+'GAME STATS'!AZ5620+'GAME STATS'!AZ5679+'GAME STATS'!AZ5738+'GAME STATS'!AZ5797+'GAME STATS'!AZ5856</f>
        <v>0</v>
      </c>
      <c r="AY13" s="916"/>
      <c r="AZ13" s="921">
        <f>'GAME STATS'!BB15+'GAME STATS'!BB74+'GAME STATS'!BB133+'GAME STATS'!BB192+'GAME STATS'!BB251+'GAME STATS'!BB310+'GAME STATS'!BB369+'GAME STATS'!BB428+'GAME STATS'!BB487+'GAME STATS'!BB546+'GAME STATS'!BB605+'GAME STATS'!BB664+'GAME STATS'!BB723+'GAME STATS'!BB782+'GAME STATS'!BB841+'GAME STATS'!BB900+'GAME STATS'!BB959+'GAME STATS'!BB1018+'GAME STATS'!BB1077+'GAME STATS'!BB1136+'GAME STATS'!BB1195+'GAME STATS'!BB1254+'GAME STATS'!BB1313+'GAME STATS'!BB1372+'GAME STATS'!BB1431+'GAME STATS'!BB1490+'GAME STATS'!BB1549+'GAME STATS'!BB1608+'GAME STATS'!BB1667+'GAME STATS'!BB1726+'GAME STATS'!BB1785+'GAME STATS'!BB1844+'GAME STATS'!BB1903+'GAME STATS'!BB1962+'GAME STATS'!BB2021+'GAME STATS'!BB2080+'GAME STATS'!BB2139+'GAME STATS'!BB2198+'GAME STATS'!BB2257+'GAME STATS'!BB2316+'GAME STATS'!BB2375+'GAME STATS'!BB2434+'GAME STATS'!BB2493+'GAME STATS'!BB2552+'GAME STATS'!BB2611+'GAME STATS'!BB2670+'GAME STATS'!BB2729+'GAME STATS'!BB2788+'GAME STATS'!BB2847+'GAME STATS'!BB2906+'GAME STATS'!BB2965+'GAME STATS'!BB3024+'GAME STATS'!BB3083+'GAME STATS'!BB3142+'GAME STATS'!BB3201+'GAME STATS'!BB3260+'GAME STATS'!BB3319+'GAME STATS'!BB3378+'GAME STATS'!BB3437+'GAME STATS'!BB3496+'GAME STATS'!BB3555+'GAME STATS'!BB3614+'GAME STATS'!BB3673+'GAME STATS'!BB3732+'GAME STATS'!BB3791+'GAME STATS'!BB3850+'GAME STATS'!BB3909+'GAME STATS'!BB3968+'GAME STATS'!BB4027+'GAME STATS'!BB4086+'GAME STATS'!BB4145+'GAME STATS'!BB4204+'GAME STATS'!BB4263+'GAME STATS'!BB4322+'GAME STATS'!BB4381+'GAME STATS'!BB4440+'GAME STATS'!BB4499+'GAME STATS'!BB4558+'GAME STATS'!BB4617+'GAME STATS'!BB4676+'GAME STATS'!BB4735+'GAME STATS'!BB4794+'GAME STATS'!BB4853+'GAME STATS'!BB4912+'GAME STATS'!BB4971+'GAME STATS'!BB5030+'GAME STATS'!BB5089+'GAME STATS'!BB5148+'GAME STATS'!BB5207+'GAME STATS'!BB5266+'GAME STATS'!BB5325+'GAME STATS'!BB5384+'GAME STATS'!BB5443+'GAME STATS'!BB5502+'GAME STATS'!BB5561+'GAME STATS'!BB5620+'GAME STATS'!BB5679+'GAME STATS'!BB5738+'GAME STATS'!BB5797+'GAME STATS'!BB5856</f>
        <v>0</v>
      </c>
      <c r="BA13" s="773"/>
      <c r="BB13" s="917">
        <f>IF(AX13=0,0,(AZ13/AX13)*100)</f>
        <v>0</v>
      </c>
      <c r="BC13" s="918"/>
      <c r="BD13" s="772">
        <f>Z13+AF13+AL13+AX13</f>
        <v>0</v>
      </c>
      <c r="BE13" s="916"/>
      <c r="BF13" s="915">
        <f>AB13+AH13+AN13+AZ13</f>
        <v>0</v>
      </c>
      <c r="BG13" s="916"/>
      <c r="BH13" s="805">
        <f>IF(BD13=0,0,(BF13/BD13)*100)</f>
        <v>0</v>
      </c>
      <c r="BI13" s="974"/>
      <c r="BJ13" s="975">
        <f>(AB13*2)+(AH13*2)+(AN13*3)+AZ13</f>
        <v>0</v>
      </c>
      <c r="BK13" s="747"/>
      <c r="BL13" s="748"/>
      <c r="BM13" s="746">
        <f>'GAME STATS'!BO15+'GAME STATS'!BO74+'GAME STATS'!BO133+'GAME STATS'!BO192+'GAME STATS'!BO251+'GAME STATS'!BO310+'GAME STATS'!BO369+'GAME STATS'!BO428+'GAME STATS'!BO487+'GAME STATS'!BO546+'GAME STATS'!BO605+'GAME STATS'!BO664+'GAME STATS'!BO723+'GAME STATS'!BO782+'GAME STATS'!BO841+'GAME STATS'!BO900+'GAME STATS'!BO959+'GAME STATS'!BO1018+'GAME STATS'!BO1077+'GAME STATS'!BO1136+'GAME STATS'!BO1195+'GAME STATS'!BO1254+'GAME STATS'!BO1313+'GAME STATS'!BO1372+'GAME STATS'!BO1431+'GAME STATS'!BO1490+'GAME STATS'!BO1549+'GAME STATS'!BO1608+'GAME STATS'!BO1667+'GAME STATS'!BO1726+'GAME STATS'!BO1785+'GAME STATS'!BO1844+'GAME STATS'!BO1903+'GAME STATS'!BO1962+'GAME STATS'!BO2021+'GAME STATS'!BO2080+'GAME STATS'!BO2139+'GAME STATS'!BO2198+'GAME STATS'!BO2257+'GAME STATS'!BO2316+'GAME STATS'!BO2375+'GAME STATS'!BO2434+'GAME STATS'!BO2493+'GAME STATS'!BO2552+'GAME STATS'!BO2611+'GAME STATS'!BO2670+'GAME STATS'!BO2729+'GAME STATS'!BO2788+'GAME STATS'!BO2847+'GAME STATS'!BO2906+'GAME STATS'!BO2965+'GAME STATS'!BO3024+'GAME STATS'!BO3083+'GAME STATS'!BO3142+'GAME STATS'!BO3201+'GAME STATS'!BO3260+'GAME STATS'!BO3319+'GAME STATS'!BO3378+'GAME STATS'!BO3437+'GAME STATS'!BO3496+'GAME STATS'!BO3555+'GAME STATS'!BO3614+'GAME STATS'!BO3673+'GAME STATS'!BO3732+'GAME STATS'!BO3791+'GAME STATS'!BO3850+'GAME STATS'!BO3909+'GAME STATS'!BO3968+'GAME STATS'!BO4027+'GAME STATS'!BO4086+'GAME STATS'!BO4145+'GAME STATS'!BO4204+'GAME STATS'!BO4263+'GAME STATS'!BO4322+'GAME STATS'!BO4381+'GAME STATS'!BO4440+'GAME STATS'!BO4499+'GAME STATS'!BO4558+'GAME STATS'!BO4617+'GAME STATS'!BO4676+'GAME STATS'!BO4735+'GAME STATS'!BO4794+'GAME STATS'!BO4853+'GAME STATS'!BO4912+'GAME STATS'!BO4971+'GAME STATS'!BO5030+'GAME STATS'!BO5089+'GAME STATS'!BO5148+'GAME STATS'!BO5207+'GAME STATS'!BO5266+'GAME STATS'!BO5325+'GAME STATS'!BO5384+'GAME STATS'!BO5443+'GAME STATS'!BO5502+'GAME STATS'!BO5561+'GAME STATS'!BO5620+'GAME STATS'!BO5679+'GAME STATS'!BO5738+'GAME STATS'!BO5797+'GAME STATS'!BO5856</f>
        <v>0</v>
      </c>
      <c r="BN13" s="747"/>
      <c r="BO13" s="748"/>
      <c r="BP13" s="122"/>
      <c r="BQ13" s="122"/>
    </row>
    <row r="14" spans="1:69" ht="24.95" customHeight="1" x14ac:dyDescent="0.25">
      <c r="A14" s="122"/>
      <c r="B14" s="888"/>
      <c r="C14" s="846" t="str">
        <f>IF(ROSTER!D$12="","",ROSTER!D$12)</f>
        <v/>
      </c>
      <c r="D14" s="847"/>
      <c r="E14" s="848"/>
      <c r="F14" s="772"/>
      <c r="G14" s="773"/>
      <c r="H14" s="772"/>
      <c r="I14" s="773"/>
      <c r="J14" s="922"/>
      <c r="K14" s="913"/>
      <c r="L14" s="914"/>
      <c r="M14" s="978"/>
      <c r="N14" s="979"/>
      <c r="O14" s="917" t="s">
        <v>16</v>
      </c>
      <c r="P14" s="806"/>
      <c r="Q14" s="772"/>
      <c r="R14" s="916"/>
      <c r="S14" s="921"/>
      <c r="T14" s="773"/>
      <c r="U14" s="923" t="s">
        <v>16</v>
      </c>
      <c r="V14" s="924"/>
      <c r="W14" s="922"/>
      <c r="X14" s="922"/>
      <c r="Y14" s="922"/>
      <c r="Z14" s="772"/>
      <c r="AA14" s="916"/>
      <c r="AB14" s="921"/>
      <c r="AC14" s="773"/>
      <c r="AD14" s="917"/>
      <c r="AE14" s="918"/>
      <c r="AF14" s="772"/>
      <c r="AG14" s="916"/>
      <c r="AH14" s="921"/>
      <c r="AI14" s="773"/>
      <c r="AJ14" s="917"/>
      <c r="AK14" s="918"/>
      <c r="AL14" s="772"/>
      <c r="AM14" s="916"/>
      <c r="AN14" s="921"/>
      <c r="AO14" s="773"/>
      <c r="AP14" s="917"/>
      <c r="AQ14" s="918"/>
      <c r="AR14" s="772"/>
      <c r="AS14" s="916"/>
      <c r="AT14" s="921"/>
      <c r="AU14" s="773"/>
      <c r="AV14" s="917"/>
      <c r="AW14" s="918"/>
      <c r="AX14" s="772"/>
      <c r="AY14" s="916"/>
      <c r="AZ14" s="921"/>
      <c r="BA14" s="773"/>
      <c r="BB14" s="917"/>
      <c r="BC14" s="918"/>
      <c r="BD14" s="772"/>
      <c r="BE14" s="916"/>
      <c r="BF14" s="915"/>
      <c r="BG14" s="916"/>
      <c r="BH14" s="805"/>
      <c r="BI14" s="974"/>
      <c r="BJ14" s="975"/>
      <c r="BK14" s="747"/>
      <c r="BL14" s="748"/>
      <c r="BM14" s="749"/>
      <c r="BN14" s="747"/>
      <c r="BO14" s="748"/>
      <c r="BP14" s="122"/>
      <c r="BQ14" s="122"/>
    </row>
    <row r="15" spans="1:69" ht="24.95" customHeight="1" x14ac:dyDescent="0.25">
      <c r="A15" s="122"/>
      <c r="B15" s="887" t="str">
        <f>IF(ROSTER!B14="","",ROSTER!B14)</f>
        <v/>
      </c>
      <c r="C15" s="849" t="str">
        <f>IF(ROSTER!C$14="","",ROSTER!C$14)</f>
        <v/>
      </c>
      <c r="D15" s="850"/>
      <c r="E15" s="851"/>
      <c r="F15" s="772">
        <f>'GAME STATS'!F17+'GAME STATS'!F76+'GAME STATS'!F135+'GAME STATS'!F194+'GAME STATS'!F253+'GAME STATS'!F312+'GAME STATS'!F371+'GAME STATS'!F430+'GAME STATS'!F489+'GAME STATS'!F548+'GAME STATS'!F607+'GAME STATS'!F666+'GAME STATS'!F725+'GAME STATS'!F784+'GAME STATS'!F843+'GAME STATS'!F902+'GAME STATS'!F961+'GAME STATS'!F1020+'GAME STATS'!F1079+'GAME STATS'!F1138+'GAME STATS'!F1197+'GAME STATS'!F1256+'GAME STATS'!F1315+'GAME STATS'!F1374+'GAME STATS'!F1433+'GAME STATS'!F1492+'GAME STATS'!F1551+'GAME STATS'!F1610+'GAME STATS'!F1669+'GAME STATS'!F1728+'GAME STATS'!F1787+'GAME STATS'!F1846+'GAME STATS'!F1905+'GAME STATS'!F1964+'GAME STATS'!F2023+'GAME STATS'!F2082+'GAME STATS'!F2141+'GAME STATS'!F2200+'GAME STATS'!F2259+'GAME STATS'!F2318+'GAME STATS'!F2377+'GAME STATS'!F2436+'GAME STATS'!F2495+'GAME STATS'!F2554+'GAME STATS'!F2613+'GAME STATS'!F2672+'GAME STATS'!F2731+'GAME STATS'!F2790+'GAME STATS'!F2849+'GAME STATS'!F2908+'GAME STATS'!F2967+'GAME STATS'!F3026+'GAME STATS'!F3085+'GAME STATS'!F3144+'GAME STATS'!F3203+'GAME STATS'!F3262+'GAME STATS'!F3321+'GAME STATS'!F3380+'GAME STATS'!F3439+'GAME STATS'!F3498+'GAME STATS'!F3557+'GAME STATS'!F3616+'GAME STATS'!F3675+'GAME STATS'!F3734+'GAME STATS'!F3793+'GAME STATS'!F3852+'GAME STATS'!F3911+'GAME STATS'!F3970+'GAME STATS'!F4029+'GAME STATS'!F4088+'GAME STATS'!F4147+'GAME STATS'!F4206+'GAME STATS'!F4265+'GAME STATS'!F4324+'GAME STATS'!F4383+'GAME STATS'!F4442+'GAME STATS'!F4501+'GAME STATS'!F4560+'GAME STATS'!F4619+'GAME STATS'!F4678+'GAME STATS'!F4737+'GAME STATS'!F4796+'GAME STATS'!F4855+'GAME STATS'!F4914+'GAME STATS'!F4973+'GAME STATS'!F5032+'GAME STATS'!F5091+'GAME STATS'!F5150+'GAME STATS'!F5209+'GAME STATS'!F5268+'GAME STATS'!F5327+'GAME STATS'!F5386+'GAME STATS'!F5445+'GAME STATS'!F5504+'GAME STATS'!F5563+'GAME STATS'!F5622+'GAME STATS'!F5681+'GAME STATS'!F5740+'GAME STATS'!F5799+'GAME STATS'!F5858</f>
        <v>0</v>
      </c>
      <c r="G15" s="773"/>
      <c r="H15" s="772">
        <f>'GAME STATS'!G17+'GAME STATS'!G76+'GAME STATS'!G135+'GAME STATS'!G194+'GAME STATS'!G253+'GAME STATS'!G312+'GAME STATS'!G371+'GAME STATS'!G430+'GAME STATS'!G489+'GAME STATS'!G548+'GAME STATS'!G607+'GAME STATS'!G666+'GAME STATS'!G725+'GAME STATS'!G784+'GAME STATS'!G843+'GAME STATS'!G902+'GAME STATS'!G961+'GAME STATS'!G1020+'GAME STATS'!G1079+'GAME STATS'!G1138+'GAME STATS'!G1197+'GAME STATS'!G1256+'GAME STATS'!G1315+'GAME STATS'!G1374+'GAME STATS'!G1433+'GAME STATS'!G1492+'GAME STATS'!G1551+'GAME STATS'!G1610+'GAME STATS'!G1669+'GAME STATS'!G1728+'GAME STATS'!G1787+'GAME STATS'!G1846+'GAME STATS'!G1905+'GAME STATS'!G1964+'GAME STATS'!G2023+'GAME STATS'!G2082+'GAME STATS'!G2141+'GAME STATS'!G2200+'GAME STATS'!G2259+'GAME STATS'!G2318+'GAME STATS'!G2377+'GAME STATS'!G2436+'GAME STATS'!G2495+'GAME STATS'!G2554+'GAME STATS'!G2613+'GAME STATS'!G2672+'GAME STATS'!G2731+'GAME STATS'!G2790+'GAME STATS'!G2849+'GAME STATS'!G2908+'GAME STATS'!G2967+'GAME STATS'!G3026+'GAME STATS'!G3085+'GAME STATS'!G3144+'GAME STATS'!G3203+'GAME STATS'!G3262+'GAME STATS'!G3321+'GAME STATS'!G3380+'GAME STATS'!G3439+'GAME STATS'!G3498+'GAME STATS'!G3557+'GAME STATS'!G3616+'GAME STATS'!G3675+'GAME STATS'!G3734+'GAME STATS'!G3793+'GAME STATS'!G3852+'GAME STATS'!G3911+'GAME STATS'!G3970+'GAME STATS'!G4029+'GAME STATS'!G4088+'GAME STATS'!G4147+'GAME STATS'!G4206+'GAME STATS'!G4265+'GAME STATS'!G4324+'GAME STATS'!G4383+'GAME STATS'!G4442+'GAME STATS'!G4501+'GAME STATS'!G4560+'GAME STATS'!G4619+'GAME STATS'!G4678+'GAME STATS'!G4737+'GAME STATS'!G4796+'GAME STATS'!G4855+'GAME STATS'!G4914+'GAME STATS'!G4973+'GAME STATS'!G5032+'GAME STATS'!G5091+'GAME STATS'!G5150+'GAME STATS'!G5209+'GAME STATS'!G5268+'GAME STATS'!G5327+'GAME STATS'!G5386+'GAME STATS'!G5445+'GAME STATS'!G5504+'GAME STATS'!G5563+'GAME STATS'!G5622+'GAME STATS'!G5681+'GAME STATS'!G5740+'GAME STATS'!G5799+'GAME STATS'!G5858</f>
        <v>0</v>
      </c>
      <c r="I15" s="773"/>
      <c r="J15" s="922">
        <f>'GAME STATS'!H17+'GAME STATS'!H76+'GAME STATS'!H135+'GAME STATS'!H194+'GAME STATS'!H253+'GAME STATS'!H312+'GAME STATS'!H371+'GAME STATS'!H430+'GAME STATS'!H489+'GAME STATS'!H548+'GAME STATS'!H607+'GAME STATS'!H666+'GAME STATS'!H725+'GAME STATS'!H784+'GAME STATS'!H843+'GAME STATS'!H902+'GAME STATS'!H961+'GAME STATS'!H1020+'GAME STATS'!H1079+'GAME STATS'!H1138+'GAME STATS'!H1197+'GAME STATS'!H1256+'GAME STATS'!H1315+'GAME STATS'!H1374+'GAME STATS'!H1433+'GAME STATS'!H1492+'GAME STATS'!H1551+'GAME STATS'!H1610+'GAME STATS'!H1669+'GAME STATS'!H1728+'GAME STATS'!H1787+'GAME STATS'!H1846+'GAME STATS'!H1905+'GAME STATS'!H1964+'GAME STATS'!H2023+'GAME STATS'!H2082+'GAME STATS'!H2141+'GAME STATS'!H2200+'GAME STATS'!H2259+'GAME STATS'!H2318+'GAME STATS'!H2377+'GAME STATS'!H2436+'GAME STATS'!H2495+'GAME STATS'!H2554+'GAME STATS'!H2613+'GAME STATS'!H2672+'GAME STATS'!H2731+'GAME STATS'!H2790+'GAME STATS'!H2849+'GAME STATS'!H2908+'GAME STATS'!H2967+'GAME STATS'!H3026+'GAME STATS'!H3085+'GAME STATS'!H3144+'GAME STATS'!H3203+'GAME STATS'!H3262+'GAME STATS'!H3321+'GAME STATS'!H3380+'GAME STATS'!H3439+'GAME STATS'!H3498+'GAME STATS'!H3557+'GAME STATS'!H3616+'GAME STATS'!H3675+'GAME STATS'!H3734+'GAME STATS'!H3793+'GAME STATS'!H3852+'GAME STATS'!H3911+'GAME STATS'!H3970+'GAME STATS'!H4029+'GAME STATS'!H4088+'GAME STATS'!H4147+'GAME STATS'!H4206+'GAME STATS'!H4265+'GAME STATS'!H4324+'GAME STATS'!H4383+'GAME STATS'!H4442+'GAME STATS'!H4501+'GAME STATS'!H4560+'GAME STATS'!H4619+'GAME STATS'!H4678+'GAME STATS'!H4737+'GAME STATS'!H4796+'GAME STATS'!H4855+'GAME STATS'!H4914+'GAME STATS'!H4973+'GAME STATS'!H5032+'GAME STATS'!H5091+'GAME STATS'!H5150+'GAME STATS'!H5209+'GAME STATS'!H5268+'GAME STATS'!H5327+'GAME STATS'!H5386+'GAME STATS'!H5445+'GAME STATS'!H5504+'GAME STATS'!H5563+'GAME STATS'!H5622+'GAME STATS'!H5681+'GAME STATS'!H5740+'GAME STATS'!H5799+'GAME STATS'!H5858</f>
        <v>0</v>
      </c>
      <c r="K15" s="911">
        <f>'GAME STATS'!J17+'GAME STATS'!J76+'GAME STATS'!J135+'GAME STATS'!J194+'GAME STATS'!J253+'GAME STATS'!J312+'GAME STATS'!J371+'GAME STATS'!J430+'GAME STATS'!J489+'GAME STATS'!J548+'GAME STATS'!J607+'GAME STATS'!J666+'GAME STATS'!J725+'GAME STATS'!J784+'GAME STATS'!J843+'GAME STATS'!J902+'GAME STATS'!J961+'GAME STATS'!J1020+'GAME STATS'!J1079+'GAME STATS'!J1138+'GAME STATS'!J1197+'GAME STATS'!J1256+'GAME STATS'!J1315+'GAME STATS'!J1374+'GAME STATS'!J1433+'GAME STATS'!J1492+'GAME STATS'!J1551+'GAME STATS'!J1610+'GAME STATS'!J1669+'GAME STATS'!J1728+'GAME STATS'!J1787+'GAME STATS'!J1846+'GAME STATS'!J1905+'GAME STATS'!J1964+'GAME STATS'!J2023+'GAME STATS'!J2082+'GAME STATS'!J2141+'GAME STATS'!J2200+'GAME STATS'!J2259+'GAME STATS'!J2318+'GAME STATS'!J2377+'GAME STATS'!J2436+'GAME STATS'!J2495+'GAME STATS'!J2554+'GAME STATS'!J2613+'GAME STATS'!J2672+'GAME STATS'!J2731+'GAME STATS'!J2790+'GAME STATS'!J2849+'GAME STATS'!J2908+'GAME STATS'!J2967+'GAME STATS'!J3026+'GAME STATS'!J3085+'GAME STATS'!J3144+'GAME STATS'!J3203+'GAME STATS'!J3262+'GAME STATS'!J3321+'GAME STATS'!J3380+'GAME STATS'!J3439+'GAME STATS'!J3498+'GAME STATS'!J3557+'GAME STATS'!J3616+'GAME STATS'!J3675+'GAME STATS'!J3734+'GAME STATS'!J3793+'GAME STATS'!J3852+'GAME STATS'!J3911+'GAME STATS'!J3970+'GAME STATS'!J4029+'GAME STATS'!J4088+'GAME STATS'!J4147+'GAME STATS'!J4206+'GAME STATS'!J4265+'GAME STATS'!J4324+'GAME STATS'!J4383+'GAME STATS'!J4442+'GAME STATS'!J4501+'GAME STATS'!J4560+'GAME STATS'!J4619+'GAME STATS'!J4678+'GAME STATS'!J4737+'GAME STATS'!J4796+'GAME STATS'!J4855+'GAME STATS'!J4914+'GAME STATS'!J4973+'GAME STATS'!J5032+'GAME STATS'!J5091+'GAME STATS'!J5150+'GAME STATS'!J5209+'GAME STATS'!J5268+'GAME STATS'!J5327+'GAME STATS'!J5386+'GAME STATS'!J5445+'GAME STATS'!J5504+'GAME STATS'!J5563+'GAME STATS'!J5622+'GAME STATS'!J5681+'GAME STATS'!J5740+'GAME STATS'!J5799+'GAME STATS'!J5858</f>
        <v>0</v>
      </c>
      <c r="L15" s="912"/>
      <c r="M15" s="976">
        <f>'GAME STATS'!L17+'GAME STATS'!L76+'GAME STATS'!L135+'GAME STATS'!L194+'GAME STATS'!L253+'GAME STATS'!L312+'GAME STATS'!L371+'GAME STATS'!L430+'GAME STATS'!L489+'GAME STATS'!L548+'GAME STATS'!L607+'GAME STATS'!L666+'GAME STATS'!L725+'GAME STATS'!L784+'GAME STATS'!L843+'GAME STATS'!L902+'GAME STATS'!L961+'GAME STATS'!L1020+'GAME STATS'!L1079+'GAME STATS'!L1138+'GAME STATS'!L1197+'GAME STATS'!L1256+'GAME STATS'!L1315+'GAME STATS'!L1374+'GAME STATS'!L1433+'GAME STATS'!L1492+'GAME STATS'!L1551+'GAME STATS'!L1610+'GAME STATS'!L1669+'GAME STATS'!L1728+'GAME STATS'!L1787+'GAME STATS'!L1846+'GAME STATS'!L1905+'GAME STATS'!L1964+'GAME STATS'!L2023+'GAME STATS'!L2082+'GAME STATS'!L2141+'GAME STATS'!L2200+'GAME STATS'!L2259+'GAME STATS'!L2318+'GAME STATS'!L2377+'GAME STATS'!L2436+'GAME STATS'!L2495+'GAME STATS'!L2554+'GAME STATS'!L2613+'GAME STATS'!L2672+'GAME STATS'!L2731+'GAME STATS'!L2790+'GAME STATS'!L2849+'GAME STATS'!L2908+'GAME STATS'!L2967+'GAME STATS'!L3026+'GAME STATS'!L3085+'GAME STATS'!L3144+'GAME STATS'!L3203+'GAME STATS'!L3262+'GAME STATS'!L3321+'GAME STATS'!L3380+'GAME STATS'!L3439+'GAME STATS'!L3498+'GAME STATS'!L3557+'GAME STATS'!L3616+'GAME STATS'!L3675+'GAME STATS'!L3734+'GAME STATS'!L3793+'GAME STATS'!L3852+'GAME STATS'!L3911+'GAME STATS'!L3970+'GAME STATS'!L4029+'GAME STATS'!L4088+'GAME STATS'!L4147+'GAME STATS'!L4206+'GAME STATS'!L4265+'GAME STATS'!L4324+'GAME STATS'!L4383+'GAME STATS'!L4442+'GAME STATS'!L4501+'GAME STATS'!L4560+'GAME STATS'!L4619+'GAME STATS'!L4678+'GAME STATS'!L4737+'GAME STATS'!L4796+'GAME STATS'!L4855+'GAME STATS'!L4914+'GAME STATS'!L4973+'GAME STATS'!L5032+'GAME STATS'!L5091+'GAME STATS'!L5150+'GAME STATS'!L5209+'GAME STATS'!L5268+'GAME STATS'!L5327+'GAME STATS'!L5386+'GAME STATS'!L5445+'GAME STATS'!L5504+'GAME STATS'!L5563+'GAME STATS'!L5622+'GAME STATS'!L5681+'GAME STATS'!L5740+'GAME STATS'!L5799+'GAME STATS'!L5858</f>
        <v>0</v>
      </c>
      <c r="N15" s="977"/>
      <c r="O15" s="917">
        <f>K15+M15</f>
        <v>0</v>
      </c>
      <c r="P15" s="806"/>
      <c r="Q15" s="772">
        <f>'GAME STATS'!P17+'GAME STATS'!P76+'GAME STATS'!P135+'GAME STATS'!P194+'GAME STATS'!P253+'GAME STATS'!P312+'GAME STATS'!P371+'GAME STATS'!P430+'GAME STATS'!P489+'GAME STATS'!P548+'GAME STATS'!P607+'GAME STATS'!P666+'GAME STATS'!P725+'GAME STATS'!P784+'GAME STATS'!P843+'GAME STATS'!P902+'GAME STATS'!P961+'GAME STATS'!P1020+'GAME STATS'!P1079+'GAME STATS'!P1138+'GAME STATS'!P1197+'GAME STATS'!P1256+'GAME STATS'!P1315+'GAME STATS'!P1374+'GAME STATS'!P1433+'GAME STATS'!P1492+'GAME STATS'!P1551+'GAME STATS'!P1610+'GAME STATS'!P1669+'GAME STATS'!P1728+'GAME STATS'!P1787+'GAME STATS'!P1846+'GAME STATS'!P1905+'GAME STATS'!P1964+'GAME STATS'!P2023+'GAME STATS'!P2082+'GAME STATS'!P2141+'GAME STATS'!P2200+'GAME STATS'!P2259+'GAME STATS'!P2318+'GAME STATS'!P2377+'GAME STATS'!P2436+'GAME STATS'!P2495+'GAME STATS'!P2554+'GAME STATS'!P2613+'GAME STATS'!P2672+'GAME STATS'!P2731+'GAME STATS'!P2790+'GAME STATS'!P2849+'GAME STATS'!P2908+'GAME STATS'!P2967+'GAME STATS'!P3026+'GAME STATS'!P3085+'GAME STATS'!P3144+'GAME STATS'!P3203+'GAME STATS'!P3262+'GAME STATS'!P3321+'GAME STATS'!P3380+'GAME STATS'!P3439+'GAME STATS'!P3498+'GAME STATS'!P3557+'GAME STATS'!P3616+'GAME STATS'!P3675+'GAME STATS'!P3734+'GAME STATS'!P3793+'GAME STATS'!P3852+'GAME STATS'!P3911+'GAME STATS'!P3970+'GAME STATS'!P4029+'GAME STATS'!P4088+'GAME STATS'!P4147+'GAME STATS'!P4206+'GAME STATS'!P4265+'GAME STATS'!P4324+'GAME STATS'!P4383+'GAME STATS'!P4442+'GAME STATS'!P4501+'GAME STATS'!P4560+'GAME STATS'!P4619+'GAME STATS'!P4678+'GAME STATS'!P4737+'GAME STATS'!P4796+'GAME STATS'!P4855+'GAME STATS'!P4914+'GAME STATS'!P4973+'GAME STATS'!P5032+'GAME STATS'!P5091+'GAME STATS'!P5150+'GAME STATS'!P5209+'GAME STATS'!P5268+'GAME STATS'!P5327+'GAME STATS'!P5386+'GAME STATS'!P5445+'GAME STATS'!P5504+'GAME STATS'!P5563+'GAME STATS'!P5622+'GAME STATS'!P5681+'GAME STATS'!P5740+'GAME STATS'!P5799+'GAME STATS'!P5858</f>
        <v>0</v>
      </c>
      <c r="R15" s="916"/>
      <c r="S15" s="921">
        <f>'GAME STATS'!R17+'GAME STATS'!R76+'GAME STATS'!R135+'GAME STATS'!R194+'GAME STATS'!R253+'GAME STATS'!R312+'GAME STATS'!R371+'GAME STATS'!R430+'GAME STATS'!R489+'GAME STATS'!R548+'GAME STATS'!R607+'GAME STATS'!R666+'GAME STATS'!R725+'GAME STATS'!R784+'GAME STATS'!R843+'GAME STATS'!R902+'GAME STATS'!R961+'GAME STATS'!R1020+'GAME STATS'!R1079+'GAME STATS'!R1138+'GAME STATS'!R1197+'GAME STATS'!R1256+'GAME STATS'!R1315+'GAME STATS'!R1374+'GAME STATS'!R1433+'GAME STATS'!R1492+'GAME STATS'!R1551+'GAME STATS'!R1610+'GAME STATS'!R1669+'GAME STATS'!R1728+'GAME STATS'!R1787+'GAME STATS'!R1846+'GAME STATS'!R1905+'GAME STATS'!R1964+'GAME STATS'!R2023+'GAME STATS'!R2082+'GAME STATS'!R2141+'GAME STATS'!R2200+'GAME STATS'!R2259+'GAME STATS'!R2318+'GAME STATS'!R2377+'GAME STATS'!R2436+'GAME STATS'!R2495+'GAME STATS'!R2554+'GAME STATS'!R2613+'GAME STATS'!R2672+'GAME STATS'!R2731+'GAME STATS'!R2790+'GAME STATS'!R2849+'GAME STATS'!R2908+'GAME STATS'!R2967+'GAME STATS'!R3026+'GAME STATS'!R3085+'GAME STATS'!R3144+'GAME STATS'!R3203+'GAME STATS'!R3262+'GAME STATS'!R3321+'GAME STATS'!R3380+'GAME STATS'!R3439+'GAME STATS'!R3498+'GAME STATS'!R3557+'GAME STATS'!R3616+'GAME STATS'!R3675+'GAME STATS'!R3734+'GAME STATS'!R3793+'GAME STATS'!R3852+'GAME STATS'!R3911+'GAME STATS'!R3970+'GAME STATS'!R4029+'GAME STATS'!R4088+'GAME STATS'!R4147+'GAME STATS'!R4206+'GAME STATS'!R4265+'GAME STATS'!R4324+'GAME STATS'!R4383+'GAME STATS'!R4442+'GAME STATS'!R4501+'GAME STATS'!R4560+'GAME STATS'!R4619+'GAME STATS'!R4678+'GAME STATS'!R4737+'GAME STATS'!R4796+'GAME STATS'!R4855+'GAME STATS'!R4914+'GAME STATS'!R4973+'GAME STATS'!R5032+'GAME STATS'!R5091+'GAME STATS'!R5150+'GAME STATS'!R5209+'GAME STATS'!R5268+'GAME STATS'!R5327+'GAME STATS'!R5386+'GAME STATS'!R5445+'GAME STATS'!R5504+'GAME STATS'!R5563+'GAME STATS'!R5622+'GAME STATS'!R5681+'GAME STATS'!R5740+'GAME STATS'!R5799+'GAME STATS'!R5858</f>
        <v>0</v>
      </c>
      <c r="T15" s="773"/>
      <c r="U15" s="923">
        <f>S15-Q15</f>
        <v>0</v>
      </c>
      <c r="V15" s="924"/>
      <c r="W15" s="922">
        <f>'GAME STATS'!V17+'GAME STATS'!V76+'GAME STATS'!V135+'GAME STATS'!V194+'GAME STATS'!V253+'GAME STATS'!V312+'GAME STATS'!V371+'GAME STATS'!V430+'GAME STATS'!V489+'GAME STATS'!V548+'GAME STATS'!V607+'GAME STATS'!V666+'GAME STATS'!V725+'GAME STATS'!V784+'GAME STATS'!V843+'GAME STATS'!V902+'GAME STATS'!V961+'GAME STATS'!V1020+'GAME STATS'!V1079+'GAME STATS'!V1138+'GAME STATS'!V1197+'GAME STATS'!V1256+'GAME STATS'!V1315+'GAME STATS'!V1374+'GAME STATS'!V1433+'GAME STATS'!V1492+'GAME STATS'!V1551+'GAME STATS'!V1610+'GAME STATS'!V1669+'GAME STATS'!V1728+'GAME STATS'!V1787+'GAME STATS'!V1846+'GAME STATS'!V1905+'GAME STATS'!V1964+'GAME STATS'!V2023+'GAME STATS'!V2082+'GAME STATS'!V2141+'GAME STATS'!V2200+'GAME STATS'!V2259+'GAME STATS'!V2318+'GAME STATS'!V2377+'GAME STATS'!V2436+'GAME STATS'!V2495+'GAME STATS'!V2554+'GAME STATS'!V2613+'GAME STATS'!V2672+'GAME STATS'!V2731+'GAME STATS'!V2790+'GAME STATS'!V2849+'GAME STATS'!V2908+'GAME STATS'!V2967+'GAME STATS'!V3026+'GAME STATS'!V3085+'GAME STATS'!V3144+'GAME STATS'!V3203+'GAME STATS'!V3262+'GAME STATS'!V3321+'GAME STATS'!V3380+'GAME STATS'!V3439+'GAME STATS'!V3498+'GAME STATS'!V3557+'GAME STATS'!V3616+'GAME STATS'!V3675+'GAME STATS'!V3734+'GAME STATS'!V3793+'GAME STATS'!V3852+'GAME STATS'!V3911+'GAME STATS'!V3970+'GAME STATS'!V4029+'GAME STATS'!V4088+'GAME STATS'!V4147+'GAME STATS'!V4206+'GAME STATS'!V4265+'GAME STATS'!V4324+'GAME STATS'!V4383+'GAME STATS'!V4442+'GAME STATS'!V4501+'GAME STATS'!V4560+'GAME STATS'!V4619+'GAME STATS'!V4678+'GAME STATS'!V4737+'GAME STATS'!V4796+'GAME STATS'!V4855+'GAME STATS'!V4914+'GAME STATS'!V4973+'GAME STATS'!V5032+'GAME STATS'!V5091+'GAME STATS'!V5150+'GAME STATS'!V5209+'GAME STATS'!V5268+'GAME STATS'!V5327+'GAME STATS'!V5386+'GAME STATS'!V5445+'GAME STATS'!V5504+'GAME STATS'!V5563+'GAME STATS'!V5622+'GAME STATS'!V5681+'GAME STATS'!V5740+'GAME STATS'!V5799+'GAME STATS'!V5858</f>
        <v>0</v>
      </c>
      <c r="X15" s="922">
        <f>'GAME STATS'!X17+'GAME STATS'!X76+'GAME STATS'!X135+'GAME STATS'!X194+'GAME STATS'!X253+'GAME STATS'!X312+'GAME STATS'!X371+'GAME STATS'!X430+'GAME STATS'!X489+'GAME STATS'!X548+'GAME STATS'!X607+'GAME STATS'!X666+'GAME STATS'!X725+'GAME STATS'!X784+'GAME STATS'!X843+'GAME STATS'!X902+'GAME STATS'!X961+'GAME STATS'!X1020+'GAME STATS'!X1079+'GAME STATS'!X1138+'GAME STATS'!X1197+'GAME STATS'!X1256+'GAME STATS'!X1315+'GAME STATS'!X1374+'GAME STATS'!X1433+'GAME STATS'!X1492+'GAME STATS'!X1551+'GAME STATS'!X1610+'GAME STATS'!X1669+'GAME STATS'!X1728+'GAME STATS'!X1787+'GAME STATS'!X1846+'GAME STATS'!X1905+'GAME STATS'!X1964+'GAME STATS'!X2023+'GAME STATS'!X2082+'GAME STATS'!X2141+'GAME STATS'!X2200+'GAME STATS'!X2259+'GAME STATS'!X2318+'GAME STATS'!X2377+'GAME STATS'!X2436+'GAME STATS'!X2495+'GAME STATS'!X2554+'GAME STATS'!X2613+'GAME STATS'!X2672+'GAME STATS'!X2731+'GAME STATS'!X2790+'GAME STATS'!X2849+'GAME STATS'!X2908+'GAME STATS'!X2967+'GAME STATS'!X3026+'GAME STATS'!X3085+'GAME STATS'!X3144+'GAME STATS'!X3203+'GAME STATS'!X3262+'GAME STATS'!X3321+'GAME STATS'!X3380+'GAME STATS'!X3439+'GAME STATS'!X3498+'GAME STATS'!X3557+'GAME STATS'!X3616+'GAME STATS'!X3675+'GAME STATS'!X3734+'GAME STATS'!X3793+'GAME STATS'!X3852+'GAME STATS'!X3911+'GAME STATS'!X3970+'GAME STATS'!X4029+'GAME STATS'!X4088+'GAME STATS'!X4147+'GAME STATS'!X4206+'GAME STATS'!X4265+'GAME STATS'!X4324+'GAME STATS'!X4383+'GAME STATS'!X4442+'GAME STATS'!X4501+'GAME STATS'!X4560+'GAME STATS'!X4619+'GAME STATS'!X4678+'GAME STATS'!X4737+'GAME STATS'!X4796+'GAME STATS'!X4855+'GAME STATS'!X4914+'GAME STATS'!X4973+'GAME STATS'!X5032+'GAME STATS'!X5091+'GAME STATS'!X5150+'GAME STATS'!X5209+'GAME STATS'!X5268+'GAME STATS'!X5327+'GAME STATS'!X5386+'GAME STATS'!X5445+'GAME STATS'!X5504+'GAME STATS'!X5563+'GAME STATS'!X5622+'GAME STATS'!X5681+'GAME STATS'!X5740+'GAME STATS'!X5799+'GAME STATS'!X5858</f>
        <v>0</v>
      </c>
      <c r="Y15" s="922">
        <f>'GAME STATS'!Z17+'GAME STATS'!Z76+'GAME STATS'!Z135+'GAME STATS'!Z194+'GAME STATS'!Z253+'GAME STATS'!Z312+'GAME STATS'!Z371+'GAME STATS'!Z430+'GAME STATS'!Z489+'GAME STATS'!Z548+'GAME STATS'!Z607+'GAME STATS'!Z666+'GAME STATS'!Z725+'GAME STATS'!Z784+'GAME STATS'!Z843+'GAME STATS'!Z902+'GAME STATS'!Z961+'GAME STATS'!Z1020+'GAME STATS'!Z1079+'GAME STATS'!Z1138+'GAME STATS'!Z1197+'GAME STATS'!Z1256+'GAME STATS'!Z1315+'GAME STATS'!Z1374+'GAME STATS'!Z1433+'GAME STATS'!Z1492+'GAME STATS'!Z1551+'GAME STATS'!Z1610+'GAME STATS'!Z1669+'GAME STATS'!Z1728+'GAME STATS'!Z1787+'GAME STATS'!Z1846+'GAME STATS'!Z1905+'GAME STATS'!Z1964+'GAME STATS'!Z2023+'GAME STATS'!Z2082+'GAME STATS'!Z2141+'GAME STATS'!Z2200+'GAME STATS'!Z2259+'GAME STATS'!Z2318+'GAME STATS'!Z2377+'GAME STATS'!Z2436+'GAME STATS'!Z2495+'GAME STATS'!Z2554+'GAME STATS'!Z2613+'GAME STATS'!Z2672+'GAME STATS'!Z2731+'GAME STATS'!Z2790+'GAME STATS'!Z2849+'GAME STATS'!Z2908+'GAME STATS'!Z2967+'GAME STATS'!Z3026+'GAME STATS'!Z3085+'GAME STATS'!Z3144+'GAME STATS'!Z3203+'GAME STATS'!Z3262+'GAME STATS'!Z3321+'GAME STATS'!Z3380+'GAME STATS'!Z3439+'GAME STATS'!Z3498+'GAME STATS'!Z3557+'GAME STATS'!Z3616+'GAME STATS'!Z3675+'GAME STATS'!Z3734+'GAME STATS'!Z3793+'GAME STATS'!Z3852+'GAME STATS'!Z3911+'GAME STATS'!Z3970+'GAME STATS'!Z4029+'GAME STATS'!Z4088+'GAME STATS'!Z4147+'GAME STATS'!Z4206+'GAME STATS'!Z4265+'GAME STATS'!Z4324+'GAME STATS'!Z4383+'GAME STATS'!Z4442+'GAME STATS'!Z4501+'GAME STATS'!Z4560+'GAME STATS'!Z4619+'GAME STATS'!Z4678+'GAME STATS'!Z4737+'GAME STATS'!Z4796+'GAME STATS'!Z4855+'GAME STATS'!Z4914+'GAME STATS'!Z4973+'GAME STATS'!Z5032+'GAME STATS'!Z5091+'GAME STATS'!Z5150+'GAME STATS'!Z5209+'GAME STATS'!Z5268+'GAME STATS'!Z5327+'GAME STATS'!Z5386+'GAME STATS'!Z5445+'GAME STATS'!Z5504+'GAME STATS'!Z5563+'GAME STATS'!Z5622+'GAME STATS'!Z5681+'GAME STATS'!Z5740+'GAME STATS'!Z5799+'GAME STATS'!Z5858</f>
        <v>0</v>
      </c>
      <c r="Z15" s="772">
        <f>'GAME STATS'!AB17+'GAME STATS'!AB76+'GAME STATS'!AB135+'GAME STATS'!AB194+'GAME STATS'!AB253+'GAME STATS'!AB312+'GAME STATS'!AB371+'GAME STATS'!AB430+'GAME STATS'!AB489+'GAME STATS'!AB548+'GAME STATS'!AB607+'GAME STATS'!AB666+'GAME STATS'!AB725+'GAME STATS'!AB784+'GAME STATS'!AB843+'GAME STATS'!AB902+'GAME STATS'!AB961+'GAME STATS'!AB1020+'GAME STATS'!AB1079+'GAME STATS'!AB1138+'GAME STATS'!AB1197+'GAME STATS'!AB1256+'GAME STATS'!AB1315+'GAME STATS'!AB1374+'GAME STATS'!AB1433+'GAME STATS'!AB1492+'GAME STATS'!AB1551+'GAME STATS'!AB1610+'GAME STATS'!AB1669+'GAME STATS'!AB1728+'GAME STATS'!AB1787+'GAME STATS'!AB1846+'GAME STATS'!AB1905+'GAME STATS'!AB1964+'GAME STATS'!AB2023+'GAME STATS'!AB2082+'GAME STATS'!AB2141+'GAME STATS'!AB2200+'GAME STATS'!AB2259+'GAME STATS'!AB2318+'GAME STATS'!AB2377+'GAME STATS'!AB2436+'GAME STATS'!AB2495+'GAME STATS'!AB2554+'GAME STATS'!AB2613+'GAME STATS'!AB2672+'GAME STATS'!AB2731+'GAME STATS'!AB2790+'GAME STATS'!AB2849+'GAME STATS'!AB2908+'GAME STATS'!AB2967+'GAME STATS'!AB3026+'GAME STATS'!AB3085+'GAME STATS'!AB3144+'GAME STATS'!AB3203+'GAME STATS'!AB3262+'GAME STATS'!AB3321+'GAME STATS'!AB3380+'GAME STATS'!AB3439+'GAME STATS'!AB3498+'GAME STATS'!AB3557+'GAME STATS'!AB3616+'GAME STATS'!AB3675+'GAME STATS'!AB3734+'GAME STATS'!AB3793+'GAME STATS'!AB3852+'GAME STATS'!AB3911+'GAME STATS'!AB3970+'GAME STATS'!AB4029+'GAME STATS'!AB4088+'GAME STATS'!AB4147+'GAME STATS'!AB4206+'GAME STATS'!AB4265+'GAME STATS'!AB4324+'GAME STATS'!AB4383+'GAME STATS'!AB4442+'GAME STATS'!AB4501+'GAME STATS'!AB4560+'GAME STATS'!AB4619+'GAME STATS'!AB4678+'GAME STATS'!AB4737+'GAME STATS'!AB4796+'GAME STATS'!AB4855+'GAME STATS'!AB4914+'GAME STATS'!AB4973+'GAME STATS'!AB5032+'GAME STATS'!AB5091+'GAME STATS'!AB5150+'GAME STATS'!AB5209+'GAME STATS'!AB5268+'GAME STATS'!AB5327+'GAME STATS'!AB5386+'GAME STATS'!AB5445+'GAME STATS'!AB5504+'GAME STATS'!AB5563+'GAME STATS'!AB5622+'GAME STATS'!AB5681+'GAME STATS'!AB5740+'GAME STATS'!AB5799+'GAME STATS'!AB5858</f>
        <v>0</v>
      </c>
      <c r="AA15" s="916"/>
      <c r="AB15" s="921">
        <f>'GAME STATS'!AD17+'GAME STATS'!AD76+'GAME STATS'!AD135+'GAME STATS'!AD194+'GAME STATS'!AD253+'GAME STATS'!AD312+'GAME STATS'!AD371+'GAME STATS'!AD430+'GAME STATS'!AD489+'GAME STATS'!AD548+'GAME STATS'!AD607+'GAME STATS'!AD666+'GAME STATS'!AD725+'GAME STATS'!AD784+'GAME STATS'!AD843+'GAME STATS'!AD902+'GAME STATS'!AD961+'GAME STATS'!AD1020+'GAME STATS'!AD1079+'GAME STATS'!AD1138+'GAME STATS'!AD1197+'GAME STATS'!AD1256+'GAME STATS'!AD1315+'GAME STATS'!AD1374+'GAME STATS'!AD1433+'GAME STATS'!AD1492+'GAME STATS'!AD1551+'GAME STATS'!AD1610+'GAME STATS'!AD1669+'GAME STATS'!AD1728+'GAME STATS'!AD1787+'GAME STATS'!AD1846+'GAME STATS'!AD1905+'GAME STATS'!AD1964+'GAME STATS'!AD2023+'GAME STATS'!AD2082+'GAME STATS'!AD2141+'GAME STATS'!AD2200+'GAME STATS'!AD2259+'GAME STATS'!AD2318+'GAME STATS'!AD2377+'GAME STATS'!AD2436+'GAME STATS'!AD2495+'GAME STATS'!AD2554+'GAME STATS'!AD2613+'GAME STATS'!AD2672+'GAME STATS'!AD2731+'GAME STATS'!AD2790+'GAME STATS'!AD2849+'GAME STATS'!AD2908+'GAME STATS'!AD2967+'GAME STATS'!AD3026+'GAME STATS'!AD3085+'GAME STATS'!AD3144+'GAME STATS'!AD3203+'GAME STATS'!AD3262+'GAME STATS'!AD3321+'GAME STATS'!AD3380+'GAME STATS'!AD3439+'GAME STATS'!AD3498+'GAME STATS'!AD3557+'GAME STATS'!AD3616+'GAME STATS'!AD3675+'GAME STATS'!AD3734+'GAME STATS'!AD3793+'GAME STATS'!AD3852+'GAME STATS'!AD3911+'GAME STATS'!AD3970+'GAME STATS'!AD4029+'GAME STATS'!AD4088+'GAME STATS'!AD4147+'GAME STATS'!AD4206+'GAME STATS'!AD4265+'GAME STATS'!AD4324+'GAME STATS'!AD4383+'GAME STATS'!AD4442+'GAME STATS'!AD4501+'GAME STATS'!AD4560+'GAME STATS'!AD4619+'GAME STATS'!AD4678+'GAME STATS'!AD4737+'GAME STATS'!AD4796+'GAME STATS'!AD4855+'GAME STATS'!AD4914+'GAME STATS'!AD4973+'GAME STATS'!AD5032+'GAME STATS'!AD5091+'GAME STATS'!AD5150+'GAME STATS'!AD5209+'GAME STATS'!AD5268+'GAME STATS'!AD5327+'GAME STATS'!AD5386+'GAME STATS'!AD5445+'GAME STATS'!AD5504+'GAME STATS'!AD5563+'GAME STATS'!AD5622+'GAME STATS'!AD5681+'GAME STATS'!AD5740+'GAME STATS'!AD5799+'GAME STATS'!AD5858</f>
        <v>0</v>
      </c>
      <c r="AC15" s="773"/>
      <c r="AD15" s="917">
        <f>IF(Z15=0,0,(AB15/Z15)*100)</f>
        <v>0</v>
      </c>
      <c r="AE15" s="918"/>
      <c r="AF15" s="772">
        <f>'GAME STATS'!AH17+'GAME STATS'!AH76+'GAME STATS'!AH135+'GAME STATS'!AH194+'GAME STATS'!AH253+'GAME STATS'!AH312+'GAME STATS'!AH371+'GAME STATS'!AH430+'GAME STATS'!AH489+'GAME STATS'!AH548+'GAME STATS'!AH607+'GAME STATS'!AH666+'GAME STATS'!AH725+'GAME STATS'!AH784+'GAME STATS'!AH843+'GAME STATS'!AH902+'GAME STATS'!AH961+'GAME STATS'!AH1020+'GAME STATS'!AH1079+'GAME STATS'!AH1138+'GAME STATS'!AH1197+'GAME STATS'!AH1256+'GAME STATS'!AH1315+'GAME STATS'!AH1374+'GAME STATS'!AH1433+'GAME STATS'!AH1492+'GAME STATS'!AH1551+'GAME STATS'!AH1610+'GAME STATS'!AH1669+'GAME STATS'!AH1728+'GAME STATS'!AH1787+'GAME STATS'!AH1846+'GAME STATS'!AH1905+'GAME STATS'!AH1964+'GAME STATS'!AH2023+'GAME STATS'!AH2082+'GAME STATS'!AH2141+'GAME STATS'!AH2200+'GAME STATS'!AH2259+'GAME STATS'!AH2318+'GAME STATS'!AH2377+'GAME STATS'!AH2436+'GAME STATS'!AH2495+'GAME STATS'!AH2554+'GAME STATS'!AH2613+'GAME STATS'!AH2672+'GAME STATS'!AH2731+'GAME STATS'!AH2790+'GAME STATS'!AH2849+'GAME STATS'!AH2908+'GAME STATS'!AH2967+'GAME STATS'!AH3026+'GAME STATS'!AH3085+'GAME STATS'!AH3144+'GAME STATS'!AH3203+'GAME STATS'!AH3262+'GAME STATS'!AH3321+'GAME STATS'!AH3380+'GAME STATS'!AH3439+'GAME STATS'!AH3498+'GAME STATS'!AH3557+'GAME STATS'!AH3616+'GAME STATS'!AH3675+'GAME STATS'!AH3734+'GAME STATS'!AH3793+'GAME STATS'!AH3852+'GAME STATS'!AH3911+'GAME STATS'!AH3970+'GAME STATS'!AH4029+'GAME STATS'!AH4088+'GAME STATS'!AH4147+'GAME STATS'!AH4206+'GAME STATS'!AH4265+'GAME STATS'!AH4324+'GAME STATS'!AH4383+'GAME STATS'!AH4442+'GAME STATS'!AH4501+'GAME STATS'!AH4560+'GAME STATS'!AH4619+'GAME STATS'!AH4678+'GAME STATS'!AH4737+'GAME STATS'!AH4796+'GAME STATS'!AH4855+'GAME STATS'!AH4914+'GAME STATS'!AH4973+'GAME STATS'!AH5032+'GAME STATS'!AH5091+'GAME STATS'!AH5150+'GAME STATS'!AH5209+'GAME STATS'!AH5268+'GAME STATS'!AH5327+'GAME STATS'!AH5386+'GAME STATS'!AH5445+'GAME STATS'!AH5504+'GAME STATS'!AH5563+'GAME STATS'!AH5622+'GAME STATS'!AH5681+'GAME STATS'!AH5740+'GAME STATS'!AH5799+'GAME STATS'!AH5858</f>
        <v>0</v>
      </c>
      <c r="AG15" s="916"/>
      <c r="AH15" s="921">
        <f>'GAME STATS'!AJ17+'GAME STATS'!AJ76+'GAME STATS'!AJ135+'GAME STATS'!AJ194+'GAME STATS'!AJ253+'GAME STATS'!AJ312+'GAME STATS'!AJ371+'GAME STATS'!AJ430+'GAME STATS'!AJ489+'GAME STATS'!AJ548+'GAME STATS'!AJ607+'GAME STATS'!AJ666+'GAME STATS'!AJ725+'GAME STATS'!AJ784+'GAME STATS'!AJ843+'GAME STATS'!AJ902+'GAME STATS'!AJ961+'GAME STATS'!AJ1020+'GAME STATS'!AJ1079+'GAME STATS'!AJ1138+'GAME STATS'!AJ1197+'GAME STATS'!AJ1256+'GAME STATS'!AJ1315+'GAME STATS'!AJ1374+'GAME STATS'!AJ1433+'GAME STATS'!AJ1492+'GAME STATS'!AJ1551+'GAME STATS'!AJ1610+'GAME STATS'!AJ1669+'GAME STATS'!AJ1728+'GAME STATS'!AJ1787+'GAME STATS'!AJ1846+'GAME STATS'!AJ1905+'GAME STATS'!AJ1964+'GAME STATS'!AJ2023+'GAME STATS'!AJ2082+'GAME STATS'!AJ2141+'GAME STATS'!AJ2200+'GAME STATS'!AJ2259+'GAME STATS'!AJ2318+'GAME STATS'!AJ2377+'GAME STATS'!AJ2436+'GAME STATS'!AJ2495+'GAME STATS'!AJ2554+'GAME STATS'!AJ2613+'GAME STATS'!AJ2672+'GAME STATS'!AJ2731+'GAME STATS'!AJ2790+'GAME STATS'!AJ2849+'GAME STATS'!AJ2908+'GAME STATS'!AJ2967+'GAME STATS'!AJ3026+'GAME STATS'!AJ3085+'GAME STATS'!AJ3144+'GAME STATS'!AJ3203+'GAME STATS'!AJ3262+'GAME STATS'!AJ3321+'GAME STATS'!AJ3380+'GAME STATS'!AJ3439+'GAME STATS'!AJ3498+'GAME STATS'!AJ3557+'GAME STATS'!AJ3616+'GAME STATS'!AJ3675+'GAME STATS'!AJ3734+'GAME STATS'!AJ3793+'GAME STATS'!AJ3852+'GAME STATS'!AJ3911+'GAME STATS'!AJ3970+'GAME STATS'!AJ4029+'GAME STATS'!AJ4088+'GAME STATS'!AJ4147+'GAME STATS'!AJ4206+'GAME STATS'!AJ4265+'GAME STATS'!AJ4324+'GAME STATS'!AJ4383+'GAME STATS'!AJ4442+'GAME STATS'!AJ4501+'GAME STATS'!AJ4560+'GAME STATS'!AJ4619+'GAME STATS'!AJ4678+'GAME STATS'!AJ4737+'GAME STATS'!AJ4796+'GAME STATS'!AJ4855+'GAME STATS'!AJ4914+'GAME STATS'!AJ4973+'GAME STATS'!AJ5032+'GAME STATS'!AJ5091+'GAME STATS'!AJ5150+'GAME STATS'!AJ5209+'GAME STATS'!AJ5268+'GAME STATS'!AJ5327+'GAME STATS'!AJ5386+'GAME STATS'!AJ5445+'GAME STATS'!AJ5504+'GAME STATS'!AJ5563+'GAME STATS'!AJ5622+'GAME STATS'!AJ5681+'GAME STATS'!AJ5740+'GAME STATS'!AJ5799+'GAME STATS'!AJ5858</f>
        <v>0</v>
      </c>
      <c r="AI15" s="773"/>
      <c r="AJ15" s="917">
        <f>IF(AF15=0,0,(AH15/AF15)*100)</f>
        <v>0</v>
      </c>
      <c r="AK15" s="918"/>
      <c r="AL15" s="772">
        <f>'GAME STATS'!AN17+'GAME STATS'!AN76+'GAME STATS'!AN135+'GAME STATS'!AN194+'GAME STATS'!AN253+'GAME STATS'!AN312+'GAME STATS'!AN371+'GAME STATS'!AN430+'GAME STATS'!AN489+'GAME STATS'!AN548+'GAME STATS'!AN607+'GAME STATS'!AN666+'GAME STATS'!AN725+'GAME STATS'!AN784+'GAME STATS'!AN843+'GAME STATS'!AN902+'GAME STATS'!AN961+'GAME STATS'!AN1020+'GAME STATS'!AN1079+'GAME STATS'!AN1138+'GAME STATS'!AN1197+'GAME STATS'!AN1256+'GAME STATS'!AN1315+'GAME STATS'!AN1374+'GAME STATS'!AN1433+'GAME STATS'!AN1492+'GAME STATS'!AN1551+'GAME STATS'!AN1610+'GAME STATS'!AN1669+'GAME STATS'!AN1728+'GAME STATS'!AN1787+'GAME STATS'!AN1846+'GAME STATS'!AN1905+'GAME STATS'!AN1964+'GAME STATS'!AN2023+'GAME STATS'!AN2082+'GAME STATS'!AN2141+'GAME STATS'!AN2200+'GAME STATS'!AN2259+'GAME STATS'!AN2318+'GAME STATS'!AN2377+'GAME STATS'!AN2436+'GAME STATS'!AN2495+'GAME STATS'!AN2554+'GAME STATS'!AN2613+'GAME STATS'!AN2672+'GAME STATS'!AN2731+'GAME STATS'!AN2790+'GAME STATS'!AN2849+'GAME STATS'!AN2908+'GAME STATS'!AN2967+'GAME STATS'!AN3026+'GAME STATS'!AN3085+'GAME STATS'!AN3144+'GAME STATS'!AN3203+'GAME STATS'!AN3262+'GAME STATS'!AN3321+'GAME STATS'!AN3380+'GAME STATS'!AN3439+'GAME STATS'!AN3498+'GAME STATS'!AN3557+'GAME STATS'!AN3616+'GAME STATS'!AN3675+'GAME STATS'!AN3734+'GAME STATS'!AN3793+'GAME STATS'!AN3852+'GAME STATS'!AN3911+'GAME STATS'!AN3970+'GAME STATS'!AN4029+'GAME STATS'!AN4088+'GAME STATS'!AN4147+'GAME STATS'!AN4206+'GAME STATS'!AN4265+'GAME STATS'!AN4324+'GAME STATS'!AN4383+'GAME STATS'!AN4442+'GAME STATS'!AN4501+'GAME STATS'!AN4560+'GAME STATS'!AN4619+'GAME STATS'!AN4678+'GAME STATS'!AN4737+'GAME STATS'!AN4796+'GAME STATS'!AN4855+'GAME STATS'!AN4914+'GAME STATS'!AN4973+'GAME STATS'!AN5032+'GAME STATS'!AN5091+'GAME STATS'!AN5150+'GAME STATS'!AN5209+'GAME STATS'!AN5268+'GAME STATS'!AN5327+'GAME STATS'!AN5386+'GAME STATS'!AN5445+'GAME STATS'!AN5504+'GAME STATS'!AN5563+'GAME STATS'!AN5622+'GAME STATS'!AN5681+'GAME STATS'!AN5740+'GAME STATS'!AN5799+'GAME STATS'!AN5858</f>
        <v>0</v>
      </c>
      <c r="AM15" s="916"/>
      <c r="AN15" s="921">
        <f>'GAME STATS'!AP17+'GAME STATS'!AP76+'GAME STATS'!AP135+'GAME STATS'!AP194+'GAME STATS'!AP253+'GAME STATS'!AP312+'GAME STATS'!AP371+'GAME STATS'!AP430+'GAME STATS'!AP489+'GAME STATS'!AP548+'GAME STATS'!AP607+'GAME STATS'!AP666+'GAME STATS'!AP725+'GAME STATS'!AP784+'GAME STATS'!AP843+'GAME STATS'!AP902+'GAME STATS'!AP961+'GAME STATS'!AP1020+'GAME STATS'!AP1079+'GAME STATS'!AP1138+'GAME STATS'!AP1197+'GAME STATS'!AP1256+'GAME STATS'!AP1315+'GAME STATS'!AP1374+'GAME STATS'!AP1433+'GAME STATS'!AP1492+'GAME STATS'!AP1551+'GAME STATS'!AP1610+'GAME STATS'!AP1669+'GAME STATS'!AP1728+'GAME STATS'!AP1787+'GAME STATS'!AP1846+'GAME STATS'!AP1905+'GAME STATS'!AP1964+'GAME STATS'!AP2023+'GAME STATS'!AP2082+'GAME STATS'!AP2141+'GAME STATS'!AP2200+'GAME STATS'!AP2259+'GAME STATS'!AP2318+'GAME STATS'!AP2377+'GAME STATS'!AP2436+'GAME STATS'!AP2495+'GAME STATS'!AP2554+'GAME STATS'!AP2613+'GAME STATS'!AP2672+'GAME STATS'!AP2731+'GAME STATS'!AP2790+'GAME STATS'!AP2849+'GAME STATS'!AP2908+'GAME STATS'!AP2967+'GAME STATS'!AP3026+'GAME STATS'!AP3085+'GAME STATS'!AP3144+'GAME STATS'!AP3203+'GAME STATS'!AP3262+'GAME STATS'!AP3321+'GAME STATS'!AP3380+'GAME STATS'!AP3439+'GAME STATS'!AP3498+'GAME STATS'!AP3557+'GAME STATS'!AP3616+'GAME STATS'!AP3675+'GAME STATS'!AP3734+'GAME STATS'!AP3793+'GAME STATS'!AP3852+'GAME STATS'!AP3911+'GAME STATS'!AP3970+'GAME STATS'!AP4029+'GAME STATS'!AP4088+'GAME STATS'!AP4147+'GAME STATS'!AP4206+'GAME STATS'!AP4265+'GAME STATS'!AP4324+'GAME STATS'!AP4383+'GAME STATS'!AP4442+'GAME STATS'!AP4501+'GAME STATS'!AP4560+'GAME STATS'!AP4619+'GAME STATS'!AP4678+'GAME STATS'!AP4737+'GAME STATS'!AP4796+'GAME STATS'!AP4855+'GAME STATS'!AP4914+'GAME STATS'!AP4973+'GAME STATS'!AP5032+'GAME STATS'!AP5091+'GAME STATS'!AP5150+'GAME STATS'!AP5209+'GAME STATS'!AP5268+'GAME STATS'!AP5327+'GAME STATS'!AP5386+'GAME STATS'!AP5445+'GAME STATS'!AP5504+'GAME STATS'!AP5563+'GAME STATS'!AP5622+'GAME STATS'!AP5681+'GAME STATS'!AP5740+'GAME STATS'!AP5799+'GAME STATS'!AP5858</f>
        <v>0</v>
      </c>
      <c r="AO15" s="773"/>
      <c r="AP15" s="917">
        <f>IF(AL15=0,0,(AN15/AL15)*100)</f>
        <v>0</v>
      </c>
      <c r="AQ15" s="918"/>
      <c r="AR15" s="772">
        <f>'GAME STATS'!AT17+'GAME STATS'!AT76+'GAME STATS'!AT135+'GAME STATS'!AT194+'GAME STATS'!AT253+'GAME STATS'!AT312+'GAME STATS'!AT371+'GAME STATS'!AT430+'GAME STATS'!AT489+'GAME STATS'!AT548+'GAME STATS'!AT607+'GAME STATS'!AT666+'GAME STATS'!AT725+'GAME STATS'!AT784+'GAME STATS'!AT843+'GAME STATS'!AT902+'GAME STATS'!AT961+'GAME STATS'!AT1020+'GAME STATS'!AT1079+'GAME STATS'!AT1138+'GAME STATS'!AT1197+'GAME STATS'!AT1256+'GAME STATS'!AT1315+'GAME STATS'!AT1374+'GAME STATS'!AT1433+'GAME STATS'!AT1492+'GAME STATS'!AT1551+'GAME STATS'!AT1610+'GAME STATS'!AT1669+'GAME STATS'!AT1728+'GAME STATS'!AT1787+'GAME STATS'!AT1846+'GAME STATS'!AT1905+'GAME STATS'!AT1964+'GAME STATS'!AT2023+'GAME STATS'!AT2082+'GAME STATS'!AT2141+'GAME STATS'!AT2200+'GAME STATS'!AT2259+'GAME STATS'!AT2318+'GAME STATS'!AT2377+'GAME STATS'!AT2436+'GAME STATS'!AT2495+'GAME STATS'!AT2554+'GAME STATS'!AT2613+'GAME STATS'!AT2672+'GAME STATS'!AT2731+'GAME STATS'!AT2790+'GAME STATS'!AT2849+'GAME STATS'!AT2908+'GAME STATS'!AT2967+'GAME STATS'!AT3026+'GAME STATS'!AT3085+'GAME STATS'!AT3144+'GAME STATS'!AT3203+'GAME STATS'!AT3262+'GAME STATS'!AT3321+'GAME STATS'!AT3380+'GAME STATS'!AT3439+'GAME STATS'!AT3498+'GAME STATS'!AT3557+'GAME STATS'!AT3616+'GAME STATS'!AT3675+'GAME STATS'!AT3734+'GAME STATS'!AT3793+'GAME STATS'!AT3852+'GAME STATS'!AT3911+'GAME STATS'!AT3970+'GAME STATS'!AT4029+'GAME STATS'!AT4088+'GAME STATS'!AT4147+'GAME STATS'!AT4206+'GAME STATS'!AT4265+'GAME STATS'!AT4324+'GAME STATS'!AT4383+'GAME STATS'!AT4442+'GAME STATS'!AT4501+'GAME STATS'!AT4560+'GAME STATS'!AT4619+'GAME STATS'!AT4678+'GAME STATS'!AT4737+'GAME STATS'!AT4796+'GAME STATS'!AT4855+'GAME STATS'!AT4914+'GAME STATS'!AT4973+'GAME STATS'!AT5032+'GAME STATS'!AT5091+'GAME STATS'!AT5150+'GAME STATS'!AT5209+'GAME STATS'!AT5268+'GAME STATS'!AT5327+'GAME STATS'!AT5386+'GAME STATS'!AT5445+'GAME STATS'!AT5504+'GAME STATS'!AT5563+'GAME STATS'!AT5622+'GAME STATS'!AT5681+'GAME STATS'!AT5740+'GAME STATS'!AT5799+'GAME STATS'!AT5858</f>
        <v>0</v>
      </c>
      <c r="AS15" s="916"/>
      <c r="AT15" s="921">
        <f>'GAME STATS'!AV17+'GAME STATS'!AV76+'GAME STATS'!AV135+'GAME STATS'!AV194+'GAME STATS'!AV253+'GAME STATS'!AV312+'GAME STATS'!AV371+'GAME STATS'!AV430+'GAME STATS'!AV489+'GAME STATS'!AV548+'GAME STATS'!AV607+'GAME STATS'!AV666+'GAME STATS'!AV725+'GAME STATS'!AV784+'GAME STATS'!AV843+'GAME STATS'!AV902+'GAME STATS'!AV961+'GAME STATS'!AV1020+'GAME STATS'!AV1079+'GAME STATS'!AV1138+'GAME STATS'!AV1197+'GAME STATS'!AV1256+'GAME STATS'!AV1315+'GAME STATS'!AV1374+'GAME STATS'!AV1433+'GAME STATS'!AV1492+'GAME STATS'!AV1551+'GAME STATS'!AV1610+'GAME STATS'!AV1669+'GAME STATS'!AV1728+'GAME STATS'!AV1787+'GAME STATS'!AV1846+'GAME STATS'!AV1905+'GAME STATS'!AV1964+'GAME STATS'!AV2023+'GAME STATS'!AV2082+'GAME STATS'!AV2141+'GAME STATS'!AV2200+'GAME STATS'!AV2259+'GAME STATS'!AV2318+'GAME STATS'!AV2377+'GAME STATS'!AV2436+'GAME STATS'!AV2495+'GAME STATS'!AV2554+'GAME STATS'!AV2613+'GAME STATS'!AV2672+'GAME STATS'!AV2731+'GAME STATS'!AV2790+'GAME STATS'!AV2849+'GAME STATS'!AV2908+'GAME STATS'!AV2967+'GAME STATS'!AV3026+'GAME STATS'!AV3085+'GAME STATS'!AV3144+'GAME STATS'!AV3203+'GAME STATS'!AV3262+'GAME STATS'!AV3321+'GAME STATS'!AV3380+'GAME STATS'!AV3439+'GAME STATS'!AV3498+'GAME STATS'!AV3557+'GAME STATS'!AV3616+'GAME STATS'!AV3675+'GAME STATS'!AV3734+'GAME STATS'!AV3793+'GAME STATS'!AV3852+'GAME STATS'!AV3911+'GAME STATS'!AV3970+'GAME STATS'!AV4029+'GAME STATS'!AV4088+'GAME STATS'!AV4147+'GAME STATS'!AV4206+'GAME STATS'!AV4265+'GAME STATS'!AV4324+'GAME STATS'!AV4383+'GAME STATS'!AV4442+'GAME STATS'!AV4501+'GAME STATS'!AV4560+'GAME STATS'!AV4619+'GAME STATS'!AV4678+'GAME STATS'!AV4737+'GAME STATS'!AV4796+'GAME STATS'!AV4855+'GAME STATS'!AV4914+'GAME STATS'!AV4973+'GAME STATS'!AV5032+'GAME STATS'!AV5091+'GAME STATS'!AV5150+'GAME STATS'!AV5209+'GAME STATS'!AV5268+'GAME STATS'!AV5327+'GAME STATS'!AV5386+'GAME STATS'!AV5445+'GAME STATS'!AV5504+'GAME STATS'!AV5563+'GAME STATS'!AV5622+'GAME STATS'!AV5681+'GAME STATS'!AV5740+'GAME STATS'!AV5799+'GAME STATS'!AV5858</f>
        <v>0</v>
      </c>
      <c r="AU15" s="773"/>
      <c r="AV15" s="917">
        <f>IF(AR15=0,0,(AT15/AR15)*100)</f>
        <v>0</v>
      </c>
      <c r="AW15" s="918"/>
      <c r="AX15" s="772">
        <f>'GAME STATS'!AZ17+'GAME STATS'!AZ76+'GAME STATS'!AZ135+'GAME STATS'!AZ194+'GAME STATS'!AZ253+'GAME STATS'!AZ312+'GAME STATS'!AZ371+'GAME STATS'!AZ430+'GAME STATS'!AZ489+'GAME STATS'!AZ548+'GAME STATS'!AZ607+'GAME STATS'!AZ666+'GAME STATS'!AZ725+'GAME STATS'!AZ784+'GAME STATS'!AZ843+'GAME STATS'!AZ902+'GAME STATS'!AZ961+'GAME STATS'!AZ1020+'GAME STATS'!AZ1079+'GAME STATS'!AZ1138+'GAME STATS'!AZ1197+'GAME STATS'!AZ1256+'GAME STATS'!AZ1315+'GAME STATS'!AZ1374+'GAME STATS'!AZ1433+'GAME STATS'!AZ1492+'GAME STATS'!AZ1551+'GAME STATS'!AZ1610+'GAME STATS'!AZ1669+'GAME STATS'!AZ1728+'GAME STATS'!AZ1787+'GAME STATS'!AZ1846+'GAME STATS'!AZ1905+'GAME STATS'!AZ1964+'GAME STATS'!AZ2023+'GAME STATS'!AZ2082+'GAME STATS'!AZ2141+'GAME STATS'!AZ2200+'GAME STATS'!AZ2259+'GAME STATS'!AZ2318+'GAME STATS'!AZ2377+'GAME STATS'!AZ2436+'GAME STATS'!AZ2495+'GAME STATS'!AZ2554+'GAME STATS'!AZ2613+'GAME STATS'!AZ2672+'GAME STATS'!AZ2731+'GAME STATS'!AZ2790+'GAME STATS'!AZ2849+'GAME STATS'!AZ2908+'GAME STATS'!AZ2967+'GAME STATS'!AZ3026+'GAME STATS'!AZ3085+'GAME STATS'!AZ3144+'GAME STATS'!AZ3203+'GAME STATS'!AZ3262+'GAME STATS'!AZ3321+'GAME STATS'!AZ3380+'GAME STATS'!AZ3439+'GAME STATS'!AZ3498+'GAME STATS'!AZ3557+'GAME STATS'!AZ3616+'GAME STATS'!AZ3675+'GAME STATS'!AZ3734+'GAME STATS'!AZ3793+'GAME STATS'!AZ3852+'GAME STATS'!AZ3911+'GAME STATS'!AZ3970+'GAME STATS'!AZ4029+'GAME STATS'!AZ4088+'GAME STATS'!AZ4147+'GAME STATS'!AZ4206+'GAME STATS'!AZ4265+'GAME STATS'!AZ4324+'GAME STATS'!AZ4383+'GAME STATS'!AZ4442+'GAME STATS'!AZ4501+'GAME STATS'!AZ4560+'GAME STATS'!AZ4619+'GAME STATS'!AZ4678+'GAME STATS'!AZ4737+'GAME STATS'!AZ4796+'GAME STATS'!AZ4855+'GAME STATS'!AZ4914+'GAME STATS'!AZ4973+'GAME STATS'!AZ5032+'GAME STATS'!AZ5091+'GAME STATS'!AZ5150+'GAME STATS'!AZ5209+'GAME STATS'!AZ5268+'GAME STATS'!AZ5327+'GAME STATS'!AZ5386+'GAME STATS'!AZ5445+'GAME STATS'!AZ5504+'GAME STATS'!AZ5563+'GAME STATS'!AZ5622+'GAME STATS'!AZ5681+'GAME STATS'!AZ5740+'GAME STATS'!AZ5799+'GAME STATS'!AZ5858</f>
        <v>0</v>
      </c>
      <c r="AY15" s="916"/>
      <c r="AZ15" s="921">
        <f>'GAME STATS'!BB17+'GAME STATS'!BB76+'GAME STATS'!BB135+'GAME STATS'!BB194+'GAME STATS'!BB253+'GAME STATS'!BB312+'GAME STATS'!BB371+'GAME STATS'!BB430+'GAME STATS'!BB489+'GAME STATS'!BB548+'GAME STATS'!BB607+'GAME STATS'!BB666+'GAME STATS'!BB725+'GAME STATS'!BB784+'GAME STATS'!BB843+'GAME STATS'!BB902+'GAME STATS'!BB961+'GAME STATS'!BB1020+'GAME STATS'!BB1079+'GAME STATS'!BB1138+'GAME STATS'!BB1197+'GAME STATS'!BB1256+'GAME STATS'!BB1315+'GAME STATS'!BB1374+'GAME STATS'!BB1433+'GAME STATS'!BB1492+'GAME STATS'!BB1551+'GAME STATS'!BB1610+'GAME STATS'!BB1669+'GAME STATS'!BB1728+'GAME STATS'!BB1787+'GAME STATS'!BB1846+'GAME STATS'!BB1905+'GAME STATS'!BB1964+'GAME STATS'!BB2023+'GAME STATS'!BB2082+'GAME STATS'!BB2141+'GAME STATS'!BB2200+'GAME STATS'!BB2259+'GAME STATS'!BB2318+'GAME STATS'!BB2377+'GAME STATS'!BB2436+'GAME STATS'!BB2495+'GAME STATS'!BB2554+'GAME STATS'!BB2613+'GAME STATS'!BB2672+'GAME STATS'!BB2731+'GAME STATS'!BB2790+'GAME STATS'!BB2849+'GAME STATS'!BB2908+'GAME STATS'!BB2967+'GAME STATS'!BB3026+'GAME STATS'!BB3085+'GAME STATS'!BB3144+'GAME STATS'!BB3203+'GAME STATS'!BB3262+'GAME STATS'!BB3321+'GAME STATS'!BB3380+'GAME STATS'!BB3439+'GAME STATS'!BB3498+'GAME STATS'!BB3557+'GAME STATS'!BB3616+'GAME STATS'!BB3675+'GAME STATS'!BB3734+'GAME STATS'!BB3793+'GAME STATS'!BB3852+'GAME STATS'!BB3911+'GAME STATS'!BB3970+'GAME STATS'!BB4029+'GAME STATS'!BB4088+'GAME STATS'!BB4147+'GAME STATS'!BB4206+'GAME STATS'!BB4265+'GAME STATS'!BB4324+'GAME STATS'!BB4383+'GAME STATS'!BB4442+'GAME STATS'!BB4501+'GAME STATS'!BB4560+'GAME STATS'!BB4619+'GAME STATS'!BB4678+'GAME STATS'!BB4737+'GAME STATS'!BB4796+'GAME STATS'!BB4855+'GAME STATS'!BB4914+'GAME STATS'!BB4973+'GAME STATS'!BB5032+'GAME STATS'!BB5091+'GAME STATS'!BB5150+'GAME STATS'!BB5209+'GAME STATS'!BB5268+'GAME STATS'!BB5327+'GAME STATS'!BB5386+'GAME STATS'!BB5445+'GAME STATS'!BB5504+'GAME STATS'!BB5563+'GAME STATS'!BB5622+'GAME STATS'!BB5681+'GAME STATS'!BB5740+'GAME STATS'!BB5799+'GAME STATS'!BB5858</f>
        <v>0</v>
      </c>
      <c r="BA15" s="773"/>
      <c r="BB15" s="917">
        <f>IF(AX15=0,0,(AZ15/AX15)*100)</f>
        <v>0</v>
      </c>
      <c r="BC15" s="918"/>
      <c r="BD15" s="772">
        <f>Z15+AF15+AL15+AX15</f>
        <v>0</v>
      </c>
      <c r="BE15" s="916"/>
      <c r="BF15" s="915">
        <f>AB15+AH15+AN15+AZ15</f>
        <v>0</v>
      </c>
      <c r="BG15" s="916"/>
      <c r="BH15" s="805">
        <f>IF(BD15=0,0,(BF15/BD15)*100)</f>
        <v>0</v>
      </c>
      <c r="BI15" s="974"/>
      <c r="BJ15" s="975">
        <f>(AB15*2)+(AH15*2)+(AN15*3)+AZ15</f>
        <v>0</v>
      </c>
      <c r="BK15" s="747"/>
      <c r="BL15" s="748"/>
      <c r="BM15" s="746">
        <f>'GAME STATS'!BO17+'GAME STATS'!BO76+'GAME STATS'!BO135+'GAME STATS'!BO194+'GAME STATS'!BO253+'GAME STATS'!BO312+'GAME STATS'!BO371+'GAME STATS'!BO430+'GAME STATS'!BO489+'GAME STATS'!BO548+'GAME STATS'!BO607+'GAME STATS'!BO666+'GAME STATS'!BO725+'GAME STATS'!BO784+'GAME STATS'!BO843+'GAME STATS'!BO902+'GAME STATS'!BO961+'GAME STATS'!BO1020+'GAME STATS'!BO1079+'GAME STATS'!BO1138+'GAME STATS'!BO1197+'GAME STATS'!BO1256+'GAME STATS'!BO1315+'GAME STATS'!BO1374+'GAME STATS'!BO1433+'GAME STATS'!BO1492+'GAME STATS'!BO1551+'GAME STATS'!BO1610+'GAME STATS'!BO1669+'GAME STATS'!BO1728+'GAME STATS'!BO1787+'GAME STATS'!BO1846+'GAME STATS'!BO1905+'GAME STATS'!BO1964+'GAME STATS'!BO2023+'GAME STATS'!BO2082+'GAME STATS'!BO2141+'GAME STATS'!BO2200+'GAME STATS'!BO2259+'GAME STATS'!BO2318+'GAME STATS'!BO2377+'GAME STATS'!BO2436+'GAME STATS'!BO2495+'GAME STATS'!BO2554+'GAME STATS'!BO2613+'GAME STATS'!BO2672+'GAME STATS'!BO2731+'GAME STATS'!BO2790+'GAME STATS'!BO2849+'GAME STATS'!BO2908+'GAME STATS'!BO2967+'GAME STATS'!BO3026+'GAME STATS'!BO3085+'GAME STATS'!BO3144+'GAME STATS'!BO3203+'GAME STATS'!BO3262+'GAME STATS'!BO3321+'GAME STATS'!BO3380+'GAME STATS'!BO3439+'GAME STATS'!BO3498+'GAME STATS'!BO3557+'GAME STATS'!BO3616+'GAME STATS'!BO3675+'GAME STATS'!BO3734+'GAME STATS'!BO3793+'GAME STATS'!BO3852+'GAME STATS'!BO3911+'GAME STATS'!BO3970+'GAME STATS'!BO4029+'GAME STATS'!BO4088+'GAME STATS'!BO4147+'GAME STATS'!BO4206+'GAME STATS'!BO4265+'GAME STATS'!BO4324+'GAME STATS'!BO4383+'GAME STATS'!BO4442+'GAME STATS'!BO4501+'GAME STATS'!BO4560+'GAME STATS'!BO4619+'GAME STATS'!BO4678+'GAME STATS'!BO4737+'GAME STATS'!BO4796+'GAME STATS'!BO4855+'GAME STATS'!BO4914+'GAME STATS'!BO4973+'GAME STATS'!BO5032+'GAME STATS'!BO5091+'GAME STATS'!BO5150+'GAME STATS'!BO5209+'GAME STATS'!BO5268+'GAME STATS'!BO5327+'GAME STATS'!BO5386+'GAME STATS'!BO5445+'GAME STATS'!BO5504+'GAME STATS'!BO5563+'GAME STATS'!BO5622+'GAME STATS'!BO5681+'GAME STATS'!BO5740+'GAME STATS'!BO5799+'GAME STATS'!BO5858</f>
        <v>0</v>
      </c>
      <c r="BN15" s="747"/>
      <c r="BO15" s="748"/>
      <c r="BP15" s="122"/>
      <c r="BQ15" s="122"/>
    </row>
    <row r="16" spans="1:69" ht="24.95" customHeight="1" x14ac:dyDescent="0.25">
      <c r="A16" s="122"/>
      <c r="B16" s="888"/>
      <c r="C16" s="846" t="str">
        <f>IF(ROSTER!D$14="","",ROSTER!D$14)</f>
        <v/>
      </c>
      <c r="D16" s="847"/>
      <c r="E16" s="848"/>
      <c r="F16" s="772"/>
      <c r="G16" s="773"/>
      <c r="H16" s="772"/>
      <c r="I16" s="773"/>
      <c r="J16" s="922"/>
      <c r="K16" s="913"/>
      <c r="L16" s="914"/>
      <c r="M16" s="978"/>
      <c r="N16" s="979"/>
      <c r="O16" s="917" t="s">
        <v>16</v>
      </c>
      <c r="P16" s="806"/>
      <c r="Q16" s="772"/>
      <c r="R16" s="916"/>
      <c r="S16" s="921"/>
      <c r="T16" s="773"/>
      <c r="U16" s="923" t="s">
        <v>16</v>
      </c>
      <c r="V16" s="924"/>
      <c r="W16" s="922"/>
      <c r="X16" s="922"/>
      <c r="Y16" s="922"/>
      <c r="Z16" s="772"/>
      <c r="AA16" s="916"/>
      <c r="AB16" s="921"/>
      <c r="AC16" s="773"/>
      <c r="AD16" s="917"/>
      <c r="AE16" s="918"/>
      <c r="AF16" s="772"/>
      <c r="AG16" s="916"/>
      <c r="AH16" s="921"/>
      <c r="AI16" s="773"/>
      <c r="AJ16" s="917"/>
      <c r="AK16" s="918"/>
      <c r="AL16" s="772"/>
      <c r="AM16" s="916"/>
      <c r="AN16" s="921"/>
      <c r="AO16" s="773"/>
      <c r="AP16" s="917"/>
      <c r="AQ16" s="918"/>
      <c r="AR16" s="772"/>
      <c r="AS16" s="916"/>
      <c r="AT16" s="921"/>
      <c r="AU16" s="773"/>
      <c r="AV16" s="917"/>
      <c r="AW16" s="918"/>
      <c r="AX16" s="772"/>
      <c r="AY16" s="916"/>
      <c r="AZ16" s="921"/>
      <c r="BA16" s="773"/>
      <c r="BB16" s="917"/>
      <c r="BC16" s="918"/>
      <c r="BD16" s="772"/>
      <c r="BE16" s="916"/>
      <c r="BF16" s="915"/>
      <c r="BG16" s="916"/>
      <c r="BH16" s="805"/>
      <c r="BI16" s="974"/>
      <c r="BJ16" s="975"/>
      <c r="BK16" s="747"/>
      <c r="BL16" s="748"/>
      <c r="BM16" s="749"/>
      <c r="BN16" s="747"/>
      <c r="BO16" s="748"/>
      <c r="BP16" s="122"/>
      <c r="BQ16" s="122"/>
    </row>
    <row r="17" spans="1:69" ht="24.95" customHeight="1" x14ac:dyDescent="0.25">
      <c r="A17" s="122"/>
      <c r="B17" s="887" t="str">
        <f>IF(ROSTER!B16="","",ROSTER!B16)</f>
        <v/>
      </c>
      <c r="C17" s="849" t="str">
        <f>IF(ROSTER!C$16="","",ROSTER!C$16)</f>
        <v/>
      </c>
      <c r="D17" s="850"/>
      <c r="E17" s="851"/>
      <c r="F17" s="772">
        <f>'GAME STATS'!F19+'GAME STATS'!F78+'GAME STATS'!F137+'GAME STATS'!F196+'GAME STATS'!F255+'GAME STATS'!F314+'GAME STATS'!F373+'GAME STATS'!F432+'GAME STATS'!F491+'GAME STATS'!F550+'GAME STATS'!F609+'GAME STATS'!F668+'GAME STATS'!F727+'GAME STATS'!F786+'GAME STATS'!F845+'GAME STATS'!F904+'GAME STATS'!F963+'GAME STATS'!F1022+'GAME STATS'!F1081+'GAME STATS'!F1140+'GAME STATS'!F1199+'GAME STATS'!F1258+'GAME STATS'!F1317+'GAME STATS'!F1376+'GAME STATS'!F1435+'GAME STATS'!F1494+'GAME STATS'!F1553+'GAME STATS'!F1612+'GAME STATS'!F1671+'GAME STATS'!F1730+'GAME STATS'!F1789+'GAME STATS'!F1848+'GAME STATS'!F1907+'GAME STATS'!F1966+'GAME STATS'!F2025+'GAME STATS'!F2084+'GAME STATS'!F2143+'GAME STATS'!F2202+'GAME STATS'!F2261+'GAME STATS'!F2320+'GAME STATS'!F2379+'GAME STATS'!F2438+'GAME STATS'!F2497+'GAME STATS'!F2556+'GAME STATS'!F2615+'GAME STATS'!F2674+'GAME STATS'!F2733+'GAME STATS'!F2792+'GAME STATS'!F2851+'GAME STATS'!F2910+'GAME STATS'!F2969+'GAME STATS'!F3028+'GAME STATS'!F3087+'GAME STATS'!F3146+'GAME STATS'!F3205+'GAME STATS'!F3264+'GAME STATS'!F3323+'GAME STATS'!F3382+'GAME STATS'!F3441+'GAME STATS'!F3500+'GAME STATS'!F3559+'GAME STATS'!F3618+'GAME STATS'!F3677+'GAME STATS'!F3736+'GAME STATS'!F3795+'GAME STATS'!F3854+'GAME STATS'!F3913+'GAME STATS'!F3972+'GAME STATS'!F4031+'GAME STATS'!F4090+'GAME STATS'!F4149+'GAME STATS'!F4208+'GAME STATS'!F4267+'GAME STATS'!F4326+'GAME STATS'!F4385+'GAME STATS'!F4444+'GAME STATS'!F4503+'GAME STATS'!F4562+'GAME STATS'!F4621+'GAME STATS'!F4680+'GAME STATS'!F4739+'GAME STATS'!F4798+'GAME STATS'!F4857+'GAME STATS'!F4916+'GAME STATS'!F4975+'GAME STATS'!F5034+'GAME STATS'!F5093+'GAME STATS'!F5152+'GAME STATS'!F5211+'GAME STATS'!F5270+'GAME STATS'!F5329+'GAME STATS'!F5388+'GAME STATS'!F5447+'GAME STATS'!F5506+'GAME STATS'!F5565+'GAME STATS'!F5624+'GAME STATS'!F5683+'GAME STATS'!F5742+'GAME STATS'!F5801+'GAME STATS'!F5860</f>
        <v>0</v>
      </c>
      <c r="G17" s="773"/>
      <c r="H17" s="772">
        <f>'GAME STATS'!G19+'GAME STATS'!G78+'GAME STATS'!G137+'GAME STATS'!G196+'GAME STATS'!G255+'GAME STATS'!G314+'GAME STATS'!G373+'GAME STATS'!G432+'GAME STATS'!G491+'GAME STATS'!G550+'GAME STATS'!G609+'GAME STATS'!G668+'GAME STATS'!G727+'GAME STATS'!G786+'GAME STATS'!G845+'GAME STATS'!G904+'GAME STATS'!G963+'GAME STATS'!G1022+'GAME STATS'!G1081+'GAME STATS'!G1140+'GAME STATS'!G1199+'GAME STATS'!G1258+'GAME STATS'!G1317+'GAME STATS'!G1376+'GAME STATS'!G1435+'GAME STATS'!G1494+'GAME STATS'!G1553+'GAME STATS'!G1612+'GAME STATS'!G1671+'GAME STATS'!G1730+'GAME STATS'!G1789+'GAME STATS'!G1848+'GAME STATS'!G1907+'GAME STATS'!G1966+'GAME STATS'!G2025+'GAME STATS'!G2084+'GAME STATS'!G2143+'GAME STATS'!G2202+'GAME STATS'!G2261+'GAME STATS'!G2320+'GAME STATS'!G2379+'GAME STATS'!G2438+'GAME STATS'!G2497+'GAME STATS'!G2556+'GAME STATS'!G2615+'GAME STATS'!G2674+'GAME STATS'!G2733+'GAME STATS'!G2792+'GAME STATS'!G2851+'GAME STATS'!G2910+'GAME STATS'!G2969+'GAME STATS'!G3028+'GAME STATS'!G3087+'GAME STATS'!G3146+'GAME STATS'!G3205+'GAME STATS'!G3264+'GAME STATS'!G3323+'GAME STATS'!G3382+'GAME STATS'!G3441+'GAME STATS'!G3500+'GAME STATS'!G3559+'GAME STATS'!G3618+'GAME STATS'!G3677+'GAME STATS'!G3736+'GAME STATS'!G3795+'GAME STATS'!G3854+'GAME STATS'!G3913+'GAME STATS'!G3972+'GAME STATS'!G4031+'GAME STATS'!G4090+'GAME STATS'!G4149+'GAME STATS'!G4208+'GAME STATS'!G4267+'GAME STATS'!G4326+'GAME STATS'!G4385+'GAME STATS'!G4444+'GAME STATS'!G4503+'GAME STATS'!G4562+'GAME STATS'!G4621+'GAME STATS'!G4680+'GAME STATS'!G4739+'GAME STATS'!G4798+'GAME STATS'!G4857+'GAME STATS'!G4916+'GAME STATS'!G4975+'GAME STATS'!G5034+'GAME STATS'!G5093+'GAME STATS'!G5152+'GAME STATS'!G5211+'GAME STATS'!G5270+'GAME STATS'!G5329+'GAME STATS'!G5388+'GAME STATS'!G5447+'GAME STATS'!G5506+'GAME STATS'!G5565+'GAME STATS'!G5624+'GAME STATS'!G5683+'GAME STATS'!G5742+'GAME STATS'!G5801+'GAME STATS'!G5860</f>
        <v>0</v>
      </c>
      <c r="I17" s="773"/>
      <c r="J17" s="922">
        <f>'GAME STATS'!H19+'GAME STATS'!H78+'GAME STATS'!H137+'GAME STATS'!H196+'GAME STATS'!H255+'GAME STATS'!H314+'GAME STATS'!H373+'GAME STATS'!H432+'GAME STATS'!H491+'GAME STATS'!H550+'GAME STATS'!H609+'GAME STATS'!H668+'GAME STATS'!H727+'GAME STATS'!H786+'GAME STATS'!H845+'GAME STATS'!H904+'GAME STATS'!H963+'GAME STATS'!H1022+'GAME STATS'!H1081+'GAME STATS'!H1140+'GAME STATS'!H1199+'GAME STATS'!H1258+'GAME STATS'!H1317+'GAME STATS'!H1376+'GAME STATS'!H1435+'GAME STATS'!H1494+'GAME STATS'!H1553+'GAME STATS'!H1612+'GAME STATS'!H1671+'GAME STATS'!H1730+'GAME STATS'!H1789+'GAME STATS'!H1848+'GAME STATS'!H1907+'GAME STATS'!H1966+'GAME STATS'!H2025+'GAME STATS'!H2084+'GAME STATS'!H2143+'GAME STATS'!H2202+'GAME STATS'!H2261+'GAME STATS'!H2320+'GAME STATS'!H2379+'GAME STATS'!H2438+'GAME STATS'!H2497+'GAME STATS'!H2556+'GAME STATS'!H2615+'GAME STATS'!H2674+'GAME STATS'!H2733+'GAME STATS'!H2792+'GAME STATS'!H2851+'GAME STATS'!H2910+'GAME STATS'!H2969+'GAME STATS'!H3028+'GAME STATS'!H3087+'GAME STATS'!H3146+'GAME STATS'!H3205+'GAME STATS'!H3264+'GAME STATS'!H3323+'GAME STATS'!H3382+'GAME STATS'!H3441+'GAME STATS'!H3500+'GAME STATS'!H3559+'GAME STATS'!H3618+'GAME STATS'!H3677+'GAME STATS'!H3736+'GAME STATS'!H3795+'GAME STATS'!H3854+'GAME STATS'!H3913+'GAME STATS'!H3972+'GAME STATS'!H4031+'GAME STATS'!H4090+'GAME STATS'!H4149+'GAME STATS'!H4208+'GAME STATS'!H4267+'GAME STATS'!H4326+'GAME STATS'!H4385+'GAME STATS'!H4444+'GAME STATS'!H4503+'GAME STATS'!H4562+'GAME STATS'!H4621+'GAME STATS'!H4680+'GAME STATS'!H4739+'GAME STATS'!H4798+'GAME STATS'!H4857+'GAME STATS'!H4916+'GAME STATS'!H4975+'GAME STATS'!H5034+'GAME STATS'!H5093+'GAME STATS'!H5152+'GAME STATS'!H5211+'GAME STATS'!H5270+'GAME STATS'!H5329+'GAME STATS'!H5388+'GAME STATS'!H5447+'GAME STATS'!H5506+'GAME STATS'!H5565+'GAME STATS'!H5624+'GAME STATS'!H5683+'GAME STATS'!H5742+'GAME STATS'!H5801+'GAME STATS'!H5860</f>
        <v>0</v>
      </c>
      <c r="K17" s="911">
        <f>'GAME STATS'!J19+'GAME STATS'!J78+'GAME STATS'!J137+'GAME STATS'!J196+'GAME STATS'!J255+'GAME STATS'!J314+'GAME STATS'!J373+'GAME STATS'!J432+'GAME STATS'!J491+'GAME STATS'!J550+'GAME STATS'!J609+'GAME STATS'!J668+'GAME STATS'!J727+'GAME STATS'!J786+'GAME STATS'!J845+'GAME STATS'!J904+'GAME STATS'!J963+'GAME STATS'!J1022+'GAME STATS'!J1081+'GAME STATS'!J1140+'GAME STATS'!J1199+'GAME STATS'!J1258+'GAME STATS'!J1317+'GAME STATS'!J1376+'GAME STATS'!J1435+'GAME STATS'!J1494+'GAME STATS'!J1553+'GAME STATS'!J1612+'GAME STATS'!J1671+'GAME STATS'!J1730+'GAME STATS'!J1789+'GAME STATS'!J1848+'GAME STATS'!J1907+'GAME STATS'!J1966+'GAME STATS'!J2025+'GAME STATS'!J2084+'GAME STATS'!J2143+'GAME STATS'!J2202+'GAME STATS'!J2261+'GAME STATS'!J2320+'GAME STATS'!J2379+'GAME STATS'!J2438+'GAME STATS'!J2497+'GAME STATS'!J2556+'GAME STATS'!J2615+'GAME STATS'!J2674+'GAME STATS'!J2733+'GAME STATS'!J2792+'GAME STATS'!J2851+'GAME STATS'!J2910+'GAME STATS'!J2969+'GAME STATS'!J3028+'GAME STATS'!J3087+'GAME STATS'!J3146+'GAME STATS'!J3205+'GAME STATS'!J3264+'GAME STATS'!J3323+'GAME STATS'!J3382+'GAME STATS'!J3441+'GAME STATS'!J3500+'GAME STATS'!J3559+'GAME STATS'!J3618+'GAME STATS'!J3677+'GAME STATS'!J3736+'GAME STATS'!J3795+'GAME STATS'!J3854+'GAME STATS'!J3913+'GAME STATS'!J3972+'GAME STATS'!J4031+'GAME STATS'!J4090+'GAME STATS'!J4149+'GAME STATS'!J4208+'GAME STATS'!J4267+'GAME STATS'!J4326+'GAME STATS'!J4385+'GAME STATS'!J4444+'GAME STATS'!J4503+'GAME STATS'!J4562+'GAME STATS'!J4621+'GAME STATS'!J4680+'GAME STATS'!J4739+'GAME STATS'!J4798+'GAME STATS'!J4857+'GAME STATS'!J4916+'GAME STATS'!J4975+'GAME STATS'!J5034+'GAME STATS'!J5093+'GAME STATS'!J5152+'GAME STATS'!J5211+'GAME STATS'!J5270+'GAME STATS'!J5329+'GAME STATS'!J5388+'GAME STATS'!J5447+'GAME STATS'!J5506+'GAME STATS'!J5565+'GAME STATS'!J5624+'GAME STATS'!J5683+'GAME STATS'!J5742+'GAME STATS'!J5801+'GAME STATS'!J5860</f>
        <v>0</v>
      </c>
      <c r="L17" s="912"/>
      <c r="M17" s="976">
        <f>'GAME STATS'!L19+'GAME STATS'!L78+'GAME STATS'!L137+'GAME STATS'!L196+'GAME STATS'!L255+'GAME STATS'!L314+'GAME STATS'!L373+'GAME STATS'!L432+'GAME STATS'!L491+'GAME STATS'!L550+'GAME STATS'!L609+'GAME STATS'!L668+'GAME STATS'!L727+'GAME STATS'!L786+'GAME STATS'!L845+'GAME STATS'!L904+'GAME STATS'!L963+'GAME STATS'!L1022+'GAME STATS'!L1081+'GAME STATS'!L1140+'GAME STATS'!L1199+'GAME STATS'!L1258+'GAME STATS'!L1317+'GAME STATS'!L1376+'GAME STATS'!L1435+'GAME STATS'!L1494+'GAME STATS'!L1553+'GAME STATS'!L1612+'GAME STATS'!L1671+'GAME STATS'!L1730+'GAME STATS'!L1789+'GAME STATS'!L1848+'GAME STATS'!L1907+'GAME STATS'!L1966+'GAME STATS'!L2025+'GAME STATS'!L2084+'GAME STATS'!L2143+'GAME STATS'!L2202+'GAME STATS'!L2261+'GAME STATS'!L2320+'GAME STATS'!L2379+'GAME STATS'!L2438+'GAME STATS'!L2497+'GAME STATS'!L2556+'GAME STATS'!L2615+'GAME STATS'!L2674+'GAME STATS'!L2733+'GAME STATS'!L2792+'GAME STATS'!L2851+'GAME STATS'!L2910+'GAME STATS'!L2969+'GAME STATS'!L3028+'GAME STATS'!L3087+'GAME STATS'!L3146+'GAME STATS'!L3205+'GAME STATS'!L3264+'GAME STATS'!L3323+'GAME STATS'!L3382+'GAME STATS'!L3441+'GAME STATS'!L3500+'GAME STATS'!L3559+'GAME STATS'!L3618+'GAME STATS'!L3677+'GAME STATS'!L3736+'GAME STATS'!L3795+'GAME STATS'!L3854+'GAME STATS'!L3913+'GAME STATS'!L3972+'GAME STATS'!L4031+'GAME STATS'!L4090+'GAME STATS'!L4149+'GAME STATS'!L4208+'GAME STATS'!L4267+'GAME STATS'!L4326+'GAME STATS'!L4385+'GAME STATS'!L4444+'GAME STATS'!L4503+'GAME STATS'!L4562+'GAME STATS'!L4621+'GAME STATS'!L4680+'GAME STATS'!L4739+'GAME STATS'!L4798+'GAME STATS'!L4857+'GAME STATS'!L4916+'GAME STATS'!L4975+'GAME STATS'!L5034+'GAME STATS'!L5093+'GAME STATS'!L5152+'GAME STATS'!L5211+'GAME STATS'!L5270+'GAME STATS'!L5329+'GAME STATS'!L5388+'GAME STATS'!L5447+'GAME STATS'!L5506+'GAME STATS'!L5565+'GAME STATS'!L5624+'GAME STATS'!L5683+'GAME STATS'!L5742+'GAME STATS'!L5801+'GAME STATS'!L5860</f>
        <v>0</v>
      </c>
      <c r="N17" s="977"/>
      <c r="O17" s="917">
        <f>K17+M17</f>
        <v>0</v>
      </c>
      <c r="P17" s="806"/>
      <c r="Q17" s="772">
        <f>'GAME STATS'!P19+'GAME STATS'!P78+'GAME STATS'!P137+'GAME STATS'!P196+'GAME STATS'!P255+'GAME STATS'!P314+'GAME STATS'!P373+'GAME STATS'!P432+'GAME STATS'!P491+'GAME STATS'!P550+'GAME STATS'!P609+'GAME STATS'!P668+'GAME STATS'!P727+'GAME STATS'!P786+'GAME STATS'!P845+'GAME STATS'!P904+'GAME STATS'!P963+'GAME STATS'!P1022+'GAME STATS'!P1081+'GAME STATS'!P1140+'GAME STATS'!P1199+'GAME STATS'!P1258+'GAME STATS'!P1317+'GAME STATS'!P1376+'GAME STATS'!P1435+'GAME STATS'!P1494+'GAME STATS'!P1553+'GAME STATS'!P1612+'GAME STATS'!P1671+'GAME STATS'!P1730+'GAME STATS'!P1789+'GAME STATS'!P1848+'GAME STATS'!P1907+'GAME STATS'!P1966+'GAME STATS'!P2025+'GAME STATS'!P2084+'GAME STATS'!P2143+'GAME STATS'!P2202+'GAME STATS'!P2261+'GAME STATS'!P2320+'GAME STATS'!P2379+'GAME STATS'!P2438+'GAME STATS'!P2497+'GAME STATS'!P2556+'GAME STATS'!P2615+'GAME STATS'!P2674+'GAME STATS'!P2733+'GAME STATS'!P2792+'GAME STATS'!P2851+'GAME STATS'!P2910+'GAME STATS'!P2969+'GAME STATS'!P3028+'GAME STATS'!P3087+'GAME STATS'!P3146+'GAME STATS'!P3205+'GAME STATS'!P3264+'GAME STATS'!P3323+'GAME STATS'!P3382+'GAME STATS'!P3441+'GAME STATS'!P3500+'GAME STATS'!P3559+'GAME STATS'!P3618+'GAME STATS'!P3677+'GAME STATS'!P3736+'GAME STATS'!P3795+'GAME STATS'!P3854+'GAME STATS'!P3913+'GAME STATS'!P3972+'GAME STATS'!P4031+'GAME STATS'!P4090+'GAME STATS'!P4149+'GAME STATS'!P4208+'GAME STATS'!P4267+'GAME STATS'!P4326+'GAME STATS'!P4385+'GAME STATS'!P4444+'GAME STATS'!P4503+'GAME STATS'!P4562+'GAME STATS'!P4621+'GAME STATS'!P4680+'GAME STATS'!P4739+'GAME STATS'!P4798+'GAME STATS'!P4857+'GAME STATS'!P4916+'GAME STATS'!P4975+'GAME STATS'!P5034+'GAME STATS'!P5093+'GAME STATS'!P5152+'GAME STATS'!P5211+'GAME STATS'!P5270+'GAME STATS'!P5329+'GAME STATS'!P5388+'GAME STATS'!P5447+'GAME STATS'!P5506+'GAME STATS'!P5565+'GAME STATS'!P5624+'GAME STATS'!P5683+'GAME STATS'!P5742+'GAME STATS'!P5801+'GAME STATS'!P5860</f>
        <v>0</v>
      </c>
      <c r="R17" s="916"/>
      <c r="S17" s="921">
        <f>'GAME STATS'!R19+'GAME STATS'!R78+'GAME STATS'!R137+'GAME STATS'!R196+'GAME STATS'!R255+'GAME STATS'!R314+'GAME STATS'!R373+'GAME STATS'!R432+'GAME STATS'!R491+'GAME STATS'!R550+'GAME STATS'!R609+'GAME STATS'!R668+'GAME STATS'!R727+'GAME STATS'!R786+'GAME STATS'!R845+'GAME STATS'!R904+'GAME STATS'!R963+'GAME STATS'!R1022+'GAME STATS'!R1081+'GAME STATS'!R1140+'GAME STATS'!R1199+'GAME STATS'!R1258+'GAME STATS'!R1317+'GAME STATS'!R1376+'GAME STATS'!R1435+'GAME STATS'!R1494+'GAME STATS'!R1553+'GAME STATS'!R1612+'GAME STATS'!R1671+'GAME STATS'!R1730+'GAME STATS'!R1789+'GAME STATS'!R1848+'GAME STATS'!R1907+'GAME STATS'!R1966+'GAME STATS'!R2025+'GAME STATS'!R2084+'GAME STATS'!R2143+'GAME STATS'!R2202+'GAME STATS'!R2261+'GAME STATS'!R2320+'GAME STATS'!R2379+'GAME STATS'!R2438+'GAME STATS'!R2497+'GAME STATS'!R2556+'GAME STATS'!R2615+'GAME STATS'!R2674+'GAME STATS'!R2733+'GAME STATS'!R2792+'GAME STATS'!R2851+'GAME STATS'!R2910+'GAME STATS'!R2969+'GAME STATS'!R3028+'GAME STATS'!R3087+'GAME STATS'!R3146+'GAME STATS'!R3205+'GAME STATS'!R3264+'GAME STATS'!R3323+'GAME STATS'!R3382+'GAME STATS'!R3441+'GAME STATS'!R3500+'GAME STATS'!R3559+'GAME STATS'!R3618+'GAME STATS'!R3677+'GAME STATS'!R3736+'GAME STATS'!R3795+'GAME STATS'!R3854+'GAME STATS'!R3913+'GAME STATS'!R3972+'GAME STATS'!R4031+'GAME STATS'!R4090+'GAME STATS'!R4149+'GAME STATS'!R4208+'GAME STATS'!R4267+'GAME STATS'!R4326+'GAME STATS'!R4385+'GAME STATS'!R4444+'GAME STATS'!R4503+'GAME STATS'!R4562+'GAME STATS'!R4621+'GAME STATS'!R4680+'GAME STATS'!R4739+'GAME STATS'!R4798+'GAME STATS'!R4857+'GAME STATS'!R4916+'GAME STATS'!R4975+'GAME STATS'!R5034+'GAME STATS'!R5093+'GAME STATS'!R5152+'GAME STATS'!R5211+'GAME STATS'!R5270+'GAME STATS'!R5329+'GAME STATS'!R5388+'GAME STATS'!R5447+'GAME STATS'!R5506+'GAME STATS'!R5565+'GAME STATS'!R5624+'GAME STATS'!R5683+'GAME STATS'!R5742+'GAME STATS'!R5801+'GAME STATS'!R5860</f>
        <v>0</v>
      </c>
      <c r="T17" s="773"/>
      <c r="U17" s="923">
        <f>S17-Q17</f>
        <v>0</v>
      </c>
      <c r="V17" s="924"/>
      <c r="W17" s="922">
        <f>'GAME STATS'!V19+'GAME STATS'!V78+'GAME STATS'!V137+'GAME STATS'!V196+'GAME STATS'!V255+'GAME STATS'!V314+'GAME STATS'!V373+'GAME STATS'!V432+'GAME STATS'!V491+'GAME STATS'!V550+'GAME STATS'!V609+'GAME STATS'!V668+'GAME STATS'!V727+'GAME STATS'!V786+'GAME STATS'!V845+'GAME STATS'!V904+'GAME STATS'!V963+'GAME STATS'!V1022+'GAME STATS'!V1081+'GAME STATS'!V1140+'GAME STATS'!V1199+'GAME STATS'!V1258+'GAME STATS'!V1317+'GAME STATS'!V1376+'GAME STATS'!V1435+'GAME STATS'!V1494+'GAME STATS'!V1553+'GAME STATS'!V1612+'GAME STATS'!V1671+'GAME STATS'!V1730+'GAME STATS'!V1789+'GAME STATS'!V1848+'GAME STATS'!V1907+'GAME STATS'!V1966+'GAME STATS'!V2025+'GAME STATS'!V2084+'GAME STATS'!V2143+'GAME STATS'!V2202+'GAME STATS'!V2261+'GAME STATS'!V2320+'GAME STATS'!V2379+'GAME STATS'!V2438+'GAME STATS'!V2497+'GAME STATS'!V2556+'GAME STATS'!V2615+'GAME STATS'!V2674+'GAME STATS'!V2733+'GAME STATS'!V2792+'GAME STATS'!V2851+'GAME STATS'!V2910+'GAME STATS'!V2969+'GAME STATS'!V3028+'GAME STATS'!V3087+'GAME STATS'!V3146+'GAME STATS'!V3205+'GAME STATS'!V3264+'GAME STATS'!V3323+'GAME STATS'!V3382+'GAME STATS'!V3441+'GAME STATS'!V3500+'GAME STATS'!V3559+'GAME STATS'!V3618+'GAME STATS'!V3677+'GAME STATS'!V3736+'GAME STATS'!V3795+'GAME STATS'!V3854+'GAME STATS'!V3913+'GAME STATS'!V3972+'GAME STATS'!V4031+'GAME STATS'!V4090+'GAME STATS'!V4149+'GAME STATS'!V4208+'GAME STATS'!V4267+'GAME STATS'!V4326+'GAME STATS'!V4385+'GAME STATS'!V4444+'GAME STATS'!V4503+'GAME STATS'!V4562+'GAME STATS'!V4621+'GAME STATS'!V4680+'GAME STATS'!V4739+'GAME STATS'!V4798+'GAME STATS'!V4857+'GAME STATS'!V4916+'GAME STATS'!V4975+'GAME STATS'!V5034+'GAME STATS'!V5093+'GAME STATS'!V5152+'GAME STATS'!V5211+'GAME STATS'!V5270+'GAME STATS'!V5329+'GAME STATS'!V5388+'GAME STATS'!V5447+'GAME STATS'!V5506+'GAME STATS'!V5565+'GAME STATS'!V5624+'GAME STATS'!V5683+'GAME STATS'!V5742+'GAME STATS'!V5801+'GAME STATS'!V5860</f>
        <v>0</v>
      </c>
      <c r="X17" s="922">
        <f>'GAME STATS'!X19+'GAME STATS'!X78+'GAME STATS'!X137+'GAME STATS'!X196+'GAME STATS'!X255+'GAME STATS'!X314+'GAME STATS'!X373+'GAME STATS'!X432+'GAME STATS'!X491+'GAME STATS'!X550+'GAME STATS'!X609+'GAME STATS'!X668+'GAME STATS'!X727+'GAME STATS'!X786+'GAME STATS'!X845+'GAME STATS'!X904+'GAME STATS'!X963+'GAME STATS'!X1022+'GAME STATS'!X1081+'GAME STATS'!X1140+'GAME STATS'!X1199+'GAME STATS'!X1258+'GAME STATS'!X1317+'GAME STATS'!X1376+'GAME STATS'!X1435+'GAME STATS'!X1494+'GAME STATS'!X1553+'GAME STATS'!X1612+'GAME STATS'!X1671+'GAME STATS'!X1730+'GAME STATS'!X1789+'GAME STATS'!X1848+'GAME STATS'!X1907+'GAME STATS'!X1966+'GAME STATS'!X2025+'GAME STATS'!X2084+'GAME STATS'!X2143+'GAME STATS'!X2202+'GAME STATS'!X2261+'GAME STATS'!X2320+'GAME STATS'!X2379+'GAME STATS'!X2438+'GAME STATS'!X2497+'GAME STATS'!X2556+'GAME STATS'!X2615+'GAME STATS'!X2674+'GAME STATS'!X2733+'GAME STATS'!X2792+'GAME STATS'!X2851+'GAME STATS'!X2910+'GAME STATS'!X2969+'GAME STATS'!X3028+'GAME STATS'!X3087+'GAME STATS'!X3146+'GAME STATS'!X3205+'GAME STATS'!X3264+'GAME STATS'!X3323+'GAME STATS'!X3382+'GAME STATS'!X3441+'GAME STATS'!X3500+'GAME STATS'!X3559+'GAME STATS'!X3618+'GAME STATS'!X3677+'GAME STATS'!X3736+'GAME STATS'!X3795+'GAME STATS'!X3854+'GAME STATS'!X3913+'GAME STATS'!X3972+'GAME STATS'!X4031+'GAME STATS'!X4090+'GAME STATS'!X4149+'GAME STATS'!X4208+'GAME STATS'!X4267+'GAME STATS'!X4326+'GAME STATS'!X4385+'GAME STATS'!X4444+'GAME STATS'!X4503+'GAME STATS'!X4562+'GAME STATS'!X4621+'GAME STATS'!X4680+'GAME STATS'!X4739+'GAME STATS'!X4798+'GAME STATS'!X4857+'GAME STATS'!X4916+'GAME STATS'!X4975+'GAME STATS'!X5034+'GAME STATS'!X5093+'GAME STATS'!X5152+'GAME STATS'!X5211+'GAME STATS'!X5270+'GAME STATS'!X5329+'GAME STATS'!X5388+'GAME STATS'!X5447+'GAME STATS'!X5506+'GAME STATS'!X5565+'GAME STATS'!X5624+'GAME STATS'!X5683+'GAME STATS'!X5742+'GAME STATS'!X5801+'GAME STATS'!X5860</f>
        <v>0</v>
      </c>
      <c r="Y17" s="922">
        <f>'GAME STATS'!Z19+'GAME STATS'!Z78+'GAME STATS'!Z137+'GAME STATS'!Z196+'GAME STATS'!Z255+'GAME STATS'!Z314+'GAME STATS'!Z373+'GAME STATS'!Z432+'GAME STATS'!Z491+'GAME STATS'!Z550+'GAME STATS'!Z609+'GAME STATS'!Z668+'GAME STATS'!Z727+'GAME STATS'!Z786+'GAME STATS'!Z845+'GAME STATS'!Z904+'GAME STATS'!Z963+'GAME STATS'!Z1022+'GAME STATS'!Z1081+'GAME STATS'!Z1140+'GAME STATS'!Z1199+'GAME STATS'!Z1258+'GAME STATS'!Z1317+'GAME STATS'!Z1376+'GAME STATS'!Z1435+'GAME STATS'!Z1494+'GAME STATS'!Z1553+'GAME STATS'!Z1612+'GAME STATS'!Z1671+'GAME STATS'!Z1730+'GAME STATS'!Z1789+'GAME STATS'!Z1848+'GAME STATS'!Z1907+'GAME STATS'!Z1966+'GAME STATS'!Z2025+'GAME STATS'!Z2084+'GAME STATS'!Z2143+'GAME STATS'!Z2202+'GAME STATS'!Z2261+'GAME STATS'!Z2320+'GAME STATS'!Z2379+'GAME STATS'!Z2438+'GAME STATS'!Z2497+'GAME STATS'!Z2556+'GAME STATS'!Z2615+'GAME STATS'!Z2674+'GAME STATS'!Z2733+'GAME STATS'!Z2792+'GAME STATS'!Z2851+'GAME STATS'!Z2910+'GAME STATS'!Z2969+'GAME STATS'!Z3028+'GAME STATS'!Z3087+'GAME STATS'!Z3146+'GAME STATS'!Z3205+'GAME STATS'!Z3264+'GAME STATS'!Z3323+'GAME STATS'!Z3382+'GAME STATS'!Z3441+'GAME STATS'!Z3500+'GAME STATS'!Z3559+'GAME STATS'!Z3618+'GAME STATS'!Z3677+'GAME STATS'!Z3736+'GAME STATS'!Z3795+'GAME STATS'!Z3854+'GAME STATS'!Z3913+'GAME STATS'!Z3972+'GAME STATS'!Z4031+'GAME STATS'!Z4090+'GAME STATS'!Z4149+'GAME STATS'!Z4208+'GAME STATS'!Z4267+'GAME STATS'!Z4326+'GAME STATS'!Z4385+'GAME STATS'!Z4444+'GAME STATS'!Z4503+'GAME STATS'!Z4562+'GAME STATS'!Z4621+'GAME STATS'!Z4680+'GAME STATS'!Z4739+'GAME STATS'!Z4798+'GAME STATS'!Z4857+'GAME STATS'!Z4916+'GAME STATS'!Z4975+'GAME STATS'!Z5034+'GAME STATS'!Z5093+'GAME STATS'!Z5152+'GAME STATS'!Z5211+'GAME STATS'!Z5270+'GAME STATS'!Z5329+'GAME STATS'!Z5388+'GAME STATS'!Z5447+'GAME STATS'!Z5506+'GAME STATS'!Z5565+'GAME STATS'!Z5624+'GAME STATS'!Z5683+'GAME STATS'!Z5742+'GAME STATS'!Z5801+'GAME STATS'!Z5860</f>
        <v>0</v>
      </c>
      <c r="Z17" s="772">
        <f>'GAME STATS'!AB19+'GAME STATS'!AB78+'GAME STATS'!AB137+'GAME STATS'!AB196+'GAME STATS'!AB255+'GAME STATS'!AB314+'GAME STATS'!AB373+'GAME STATS'!AB432+'GAME STATS'!AB491+'GAME STATS'!AB550+'GAME STATS'!AB609+'GAME STATS'!AB668+'GAME STATS'!AB727+'GAME STATS'!AB786+'GAME STATS'!AB845+'GAME STATS'!AB904+'GAME STATS'!AB963+'GAME STATS'!AB1022+'GAME STATS'!AB1081+'GAME STATS'!AB1140+'GAME STATS'!AB1199+'GAME STATS'!AB1258+'GAME STATS'!AB1317+'GAME STATS'!AB1376+'GAME STATS'!AB1435+'GAME STATS'!AB1494+'GAME STATS'!AB1553+'GAME STATS'!AB1612+'GAME STATS'!AB1671+'GAME STATS'!AB1730+'GAME STATS'!AB1789+'GAME STATS'!AB1848+'GAME STATS'!AB1907+'GAME STATS'!AB1966+'GAME STATS'!AB2025+'GAME STATS'!AB2084+'GAME STATS'!AB2143+'GAME STATS'!AB2202+'GAME STATS'!AB2261+'GAME STATS'!AB2320+'GAME STATS'!AB2379+'GAME STATS'!AB2438+'GAME STATS'!AB2497+'GAME STATS'!AB2556+'GAME STATS'!AB2615+'GAME STATS'!AB2674+'GAME STATS'!AB2733+'GAME STATS'!AB2792+'GAME STATS'!AB2851+'GAME STATS'!AB2910+'GAME STATS'!AB2969+'GAME STATS'!AB3028+'GAME STATS'!AB3087+'GAME STATS'!AB3146+'GAME STATS'!AB3205+'GAME STATS'!AB3264+'GAME STATS'!AB3323+'GAME STATS'!AB3382+'GAME STATS'!AB3441+'GAME STATS'!AB3500+'GAME STATS'!AB3559+'GAME STATS'!AB3618+'GAME STATS'!AB3677+'GAME STATS'!AB3736+'GAME STATS'!AB3795+'GAME STATS'!AB3854+'GAME STATS'!AB3913+'GAME STATS'!AB3972+'GAME STATS'!AB4031+'GAME STATS'!AB4090+'GAME STATS'!AB4149+'GAME STATS'!AB4208+'GAME STATS'!AB4267+'GAME STATS'!AB4326+'GAME STATS'!AB4385+'GAME STATS'!AB4444+'GAME STATS'!AB4503+'GAME STATS'!AB4562+'GAME STATS'!AB4621+'GAME STATS'!AB4680+'GAME STATS'!AB4739+'GAME STATS'!AB4798+'GAME STATS'!AB4857+'GAME STATS'!AB4916+'GAME STATS'!AB4975+'GAME STATS'!AB5034+'GAME STATS'!AB5093+'GAME STATS'!AB5152+'GAME STATS'!AB5211+'GAME STATS'!AB5270+'GAME STATS'!AB5329+'GAME STATS'!AB5388+'GAME STATS'!AB5447+'GAME STATS'!AB5506+'GAME STATS'!AB5565+'GAME STATS'!AB5624+'GAME STATS'!AB5683+'GAME STATS'!AB5742+'GAME STATS'!AB5801+'GAME STATS'!AB5860</f>
        <v>0</v>
      </c>
      <c r="AA17" s="916"/>
      <c r="AB17" s="921">
        <f>'GAME STATS'!AD19+'GAME STATS'!AD78+'GAME STATS'!AD137+'GAME STATS'!AD196+'GAME STATS'!AD255+'GAME STATS'!AD314+'GAME STATS'!AD373+'GAME STATS'!AD432+'GAME STATS'!AD491+'GAME STATS'!AD550+'GAME STATS'!AD609+'GAME STATS'!AD668+'GAME STATS'!AD727+'GAME STATS'!AD786+'GAME STATS'!AD845+'GAME STATS'!AD904+'GAME STATS'!AD963+'GAME STATS'!AD1022+'GAME STATS'!AD1081+'GAME STATS'!AD1140+'GAME STATS'!AD1199+'GAME STATS'!AD1258+'GAME STATS'!AD1317+'GAME STATS'!AD1376+'GAME STATS'!AD1435+'GAME STATS'!AD1494+'GAME STATS'!AD1553+'GAME STATS'!AD1612+'GAME STATS'!AD1671+'GAME STATS'!AD1730+'GAME STATS'!AD1789+'GAME STATS'!AD1848+'GAME STATS'!AD1907+'GAME STATS'!AD1966+'GAME STATS'!AD2025+'GAME STATS'!AD2084+'GAME STATS'!AD2143+'GAME STATS'!AD2202+'GAME STATS'!AD2261+'GAME STATS'!AD2320+'GAME STATS'!AD2379+'GAME STATS'!AD2438+'GAME STATS'!AD2497+'GAME STATS'!AD2556+'GAME STATS'!AD2615+'GAME STATS'!AD2674+'GAME STATS'!AD2733+'GAME STATS'!AD2792+'GAME STATS'!AD2851+'GAME STATS'!AD2910+'GAME STATS'!AD2969+'GAME STATS'!AD3028+'GAME STATS'!AD3087+'GAME STATS'!AD3146+'GAME STATS'!AD3205+'GAME STATS'!AD3264+'GAME STATS'!AD3323+'GAME STATS'!AD3382+'GAME STATS'!AD3441+'GAME STATS'!AD3500+'GAME STATS'!AD3559+'GAME STATS'!AD3618+'GAME STATS'!AD3677+'GAME STATS'!AD3736+'GAME STATS'!AD3795+'GAME STATS'!AD3854+'GAME STATS'!AD3913+'GAME STATS'!AD3972+'GAME STATS'!AD4031+'GAME STATS'!AD4090+'GAME STATS'!AD4149+'GAME STATS'!AD4208+'GAME STATS'!AD4267+'GAME STATS'!AD4326+'GAME STATS'!AD4385+'GAME STATS'!AD4444+'GAME STATS'!AD4503+'GAME STATS'!AD4562+'GAME STATS'!AD4621+'GAME STATS'!AD4680+'GAME STATS'!AD4739+'GAME STATS'!AD4798+'GAME STATS'!AD4857+'GAME STATS'!AD4916+'GAME STATS'!AD4975+'GAME STATS'!AD5034+'GAME STATS'!AD5093+'GAME STATS'!AD5152+'GAME STATS'!AD5211+'GAME STATS'!AD5270+'GAME STATS'!AD5329+'GAME STATS'!AD5388+'GAME STATS'!AD5447+'GAME STATS'!AD5506+'GAME STATS'!AD5565+'GAME STATS'!AD5624+'GAME STATS'!AD5683+'GAME STATS'!AD5742+'GAME STATS'!AD5801+'GAME STATS'!AD5860</f>
        <v>0</v>
      </c>
      <c r="AC17" s="773"/>
      <c r="AD17" s="917">
        <f>IF(Z17=0,0,(AB17/Z17)*100)</f>
        <v>0</v>
      </c>
      <c r="AE17" s="918"/>
      <c r="AF17" s="772">
        <f>'GAME STATS'!AH19+'GAME STATS'!AH78+'GAME STATS'!AH137+'GAME STATS'!AH196+'GAME STATS'!AH255+'GAME STATS'!AH314+'GAME STATS'!AH373+'GAME STATS'!AH432+'GAME STATS'!AH491+'GAME STATS'!AH550+'GAME STATS'!AH609+'GAME STATS'!AH668+'GAME STATS'!AH727+'GAME STATS'!AH786+'GAME STATS'!AH845+'GAME STATS'!AH904+'GAME STATS'!AH963+'GAME STATS'!AH1022+'GAME STATS'!AH1081+'GAME STATS'!AH1140+'GAME STATS'!AH1199+'GAME STATS'!AH1258+'GAME STATS'!AH1317+'GAME STATS'!AH1376+'GAME STATS'!AH1435+'GAME STATS'!AH1494+'GAME STATS'!AH1553+'GAME STATS'!AH1612+'GAME STATS'!AH1671+'GAME STATS'!AH1730+'GAME STATS'!AH1789+'GAME STATS'!AH1848+'GAME STATS'!AH1907+'GAME STATS'!AH1966+'GAME STATS'!AH2025+'GAME STATS'!AH2084+'GAME STATS'!AH2143+'GAME STATS'!AH2202+'GAME STATS'!AH2261+'GAME STATS'!AH2320+'GAME STATS'!AH2379+'GAME STATS'!AH2438+'GAME STATS'!AH2497+'GAME STATS'!AH2556+'GAME STATS'!AH2615+'GAME STATS'!AH2674+'GAME STATS'!AH2733+'GAME STATS'!AH2792+'GAME STATS'!AH2851+'GAME STATS'!AH2910+'GAME STATS'!AH2969+'GAME STATS'!AH3028+'GAME STATS'!AH3087+'GAME STATS'!AH3146+'GAME STATS'!AH3205+'GAME STATS'!AH3264+'GAME STATS'!AH3323+'GAME STATS'!AH3382+'GAME STATS'!AH3441+'GAME STATS'!AH3500+'GAME STATS'!AH3559+'GAME STATS'!AH3618+'GAME STATS'!AH3677+'GAME STATS'!AH3736+'GAME STATS'!AH3795+'GAME STATS'!AH3854+'GAME STATS'!AH3913+'GAME STATS'!AH3972+'GAME STATS'!AH4031+'GAME STATS'!AH4090+'GAME STATS'!AH4149+'GAME STATS'!AH4208+'GAME STATS'!AH4267+'GAME STATS'!AH4326+'GAME STATS'!AH4385+'GAME STATS'!AH4444+'GAME STATS'!AH4503+'GAME STATS'!AH4562+'GAME STATS'!AH4621+'GAME STATS'!AH4680+'GAME STATS'!AH4739+'GAME STATS'!AH4798+'GAME STATS'!AH4857+'GAME STATS'!AH4916+'GAME STATS'!AH4975+'GAME STATS'!AH5034+'GAME STATS'!AH5093+'GAME STATS'!AH5152+'GAME STATS'!AH5211+'GAME STATS'!AH5270+'GAME STATS'!AH5329+'GAME STATS'!AH5388+'GAME STATS'!AH5447+'GAME STATS'!AH5506+'GAME STATS'!AH5565+'GAME STATS'!AH5624+'GAME STATS'!AH5683+'GAME STATS'!AH5742+'GAME STATS'!AH5801+'GAME STATS'!AH5860</f>
        <v>0</v>
      </c>
      <c r="AG17" s="916"/>
      <c r="AH17" s="921">
        <f>'GAME STATS'!AJ19+'GAME STATS'!AJ78+'GAME STATS'!AJ137+'GAME STATS'!AJ196+'GAME STATS'!AJ255+'GAME STATS'!AJ314+'GAME STATS'!AJ373+'GAME STATS'!AJ432+'GAME STATS'!AJ491+'GAME STATS'!AJ550+'GAME STATS'!AJ609+'GAME STATS'!AJ668+'GAME STATS'!AJ727+'GAME STATS'!AJ786+'GAME STATS'!AJ845+'GAME STATS'!AJ904+'GAME STATS'!AJ963+'GAME STATS'!AJ1022+'GAME STATS'!AJ1081+'GAME STATS'!AJ1140+'GAME STATS'!AJ1199+'GAME STATS'!AJ1258+'GAME STATS'!AJ1317+'GAME STATS'!AJ1376+'GAME STATS'!AJ1435+'GAME STATS'!AJ1494+'GAME STATS'!AJ1553+'GAME STATS'!AJ1612+'GAME STATS'!AJ1671+'GAME STATS'!AJ1730+'GAME STATS'!AJ1789+'GAME STATS'!AJ1848+'GAME STATS'!AJ1907+'GAME STATS'!AJ1966+'GAME STATS'!AJ2025+'GAME STATS'!AJ2084+'GAME STATS'!AJ2143+'GAME STATS'!AJ2202+'GAME STATS'!AJ2261+'GAME STATS'!AJ2320+'GAME STATS'!AJ2379+'GAME STATS'!AJ2438+'GAME STATS'!AJ2497+'GAME STATS'!AJ2556+'GAME STATS'!AJ2615+'GAME STATS'!AJ2674+'GAME STATS'!AJ2733+'GAME STATS'!AJ2792+'GAME STATS'!AJ2851+'GAME STATS'!AJ2910+'GAME STATS'!AJ2969+'GAME STATS'!AJ3028+'GAME STATS'!AJ3087+'GAME STATS'!AJ3146+'GAME STATS'!AJ3205+'GAME STATS'!AJ3264+'GAME STATS'!AJ3323+'GAME STATS'!AJ3382+'GAME STATS'!AJ3441+'GAME STATS'!AJ3500+'GAME STATS'!AJ3559+'GAME STATS'!AJ3618+'GAME STATS'!AJ3677+'GAME STATS'!AJ3736+'GAME STATS'!AJ3795+'GAME STATS'!AJ3854+'GAME STATS'!AJ3913+'GAME STATS'!AJ3972+'GAME STATS'!AJ4031+'GAME STATS'!AJ4090+'GAME STATS'!AJ4149+'GAME STATS'!AJ4208+'GAME STATS'!AJ4267+'GAME STATS'!AJ4326+'GAME STATS'!AJ4385+'GAME STATS'!AJ4444+'GAME STATS'!AJ4503+'GAME STATS'!AJ4562+'GAME STATS'!AJ4621+'GAME STATS'!AJ4680+'GAME STATS'!AJ4739+'GAME STATS'!AJ4798+'GAME STATS'!AJ4857+'GAME STATS'!AJ4916+'GAME STATS'!AJ4975+'GAME STATS'!AJ5034+'GAME STATS'!AJ5093+'GAME STATS'!AJ5152+'GAME STATS'!AJ5211+'GAME STATS'!AJ5270+'GAME STATS'!AJ5329+'GAME STATS'!AJ5388+'GAME STATS'!AJ5447+'GAME STATS'!AJ5506+'GAME STATS'!AJ5565+'GAME STATS'!AJ5624+'GAME STATS'!AJ5683+'GAME STATS'!AJ5742+'GAME STATS'!AJ5801+'GAME STATS'!AJ5860</f>
        <v>0</v>
      </c>
      <c r="AI17" s="773"/>
      <c r="AJ17" s="917">
        <f>IF(AF17=0,0,(AH17/AF17)*100)</f>
        <v>0</v>
      </c>
      <c r="AK17" s="918"/>
      <c r="AL17" s="772">
        <f>'GAME STATS'!AN19+'GAME STATS'!AN78+'GAME STATS'!AN137+'GAME STATS'!AN196+'GAME STATS'!AN255+'GAME STATS'!AN314+'GAME STATS'!AN373+'GAME STATS'!AN432+'GAME STATS'!AN491+'GAME STATS'!AN550+'GAME STATS'!AN609+'GAME STATS'!AN668+'GAME STATS'!AN727+'GAME STATS'!AN786+'GAME STATS'!AN845+'GAME STATS'!AN904+'GAME STATS'!AN963+'GAME STATS'!AN1022+'GAME STATS'!AN1081+'GAME STATS'!AN1140+'GAME STATS'!AN1199+'GAME STATS'!AN1258+'GAME STATS'!AN1317+'GAME STATS'!AN1376+'GAME STATS'!AN1435+'GAME STATS'!AN1494+'GAME STATS'!AN1553+'GAME STATS'!AN1612+'GAME STATS'!AN1671+'GAME STATS'!AN1730+'GAME STATS'!AN1789+'GAME STATS'!AN1848+'GAME STATS'!AN1907+'GAME STATS'!AN1966+'GAME STATS'!AN2025+'GAME STATS'!AN2084+'GAME STATS'!AN2143+'GAME STATS'!AN2202+'GAME STATS'!AN2261+'GAME STATS'!AN2320+'GAME STATS'!AN2379+'GAME STATS'!AN2438+'GAME STATS'!AN2497+'GAME STATS'!AN2556+'GAME STATS'!AN2615+'GAME STATS'!AN2674+'GAME STATS'!AN2733+'GAME STATS'!AN2792+'GAME STATS'!AN2851+'GAME STATS'!AN2910+'GAME STATS'!AN2969+'GAME STATS'!AN3028+'GAME STATS'!AN3087+'GAME STATS'!AN3146+'GAME STATS'!AN3205+'GAME STATS'!AN3264+'GAME STATS'!AN3323+'GAME STATS'!AN3382+'GAME STATS'!AN3441+'GAME STATS'!AN3500+'GAME STATS'!AN3559+'GAME STATS'!AN3618+'GAME STATS'!AN3677+'GAME STATS'!AN3736+'GAME STATS'!AN3795+'GAME STATS'!AN3854+'GAME STATS'!AN3913+'GAME STATS'!AN3972+'GAME STATS'!AN4031+'GAME STATS'!AN4090+'GAME STATS'!AN4149+'GAME STATS'!AN4208+'GAME STATS'!AN4267+'GAME STATS'!AN4326+'GAME STATS'!AN4385+'GAME STATS'!AN4444+'GAME STATS'!AN4503+'GAME STATS'!AN4562+'GAME STATS'!AN4621+'GAME STATS'!AN4680+'GAME STATS'!AN4739+'GAME STATS'!AN4798+'GAME STATS'!AN4857+'GAME STATS'!AN4916+'GAME STATS'!AN4975+'GAME STATS'!AN5034+'GAME STATS'!AN5093+'GAME STATS'!AN5152+'GAME STATS'!AN5211+'GAME STATS'!AN5270+'GAME STATS'!AN5329+'GAME STATS'!AN5388+'GAME STATS'!AN5447+'GAME STATS'!AN5506+'GAME STATS'!AN5565+'GAME STATS'!AN5624+'GAME STATS'!AN5683+'GAME STATS'!AN5742+'GAME STATS'!AN5801+'GAME STATS'!AN5860</f>
        <v>0</v>
      </c>
      <c r="AM17" s="916"/>
      <c r="AN17" s="921">
        <f>'GAME STATS'!AP19+'GAME STATS'!AP78+'GAME STATS'!AP137+'GAME STATS'!AP196+'GAME STATS'!AP255+'GAME STATS'!AP314+'GAME STATS'!AP373+'GAME STATS'!AP432+'GAME STATS'!AP491+'GAME STATS'!AP550+'GAME STATS'!AP609+'GAME STATS'!AP668+'GAME STATS'!AP727+'GAME STATS'!AP786+'GAME STATS'!AP845+'GAME STATS'!AP904+'GAME STATS'!AP963+'GAME STATS'!AP1022+'GAME STATS'!AP1081+'GAME STATS'!AP1140+'GAME STATS'!AP1199+'GAME STATS'!AP1258+'GAME STATS'!AP1317+'GAME STATS'!AP1376+'GAME STATS'!AP1435+'GAME STATS'!AP1494+'GAME STATS'!AP1553+'GAME STATS'!AP1612+'GAME STATS'!AP1671+'GAME STATS'!AP1730+'GAME STATS'!AP1789+'GAME STATS'!AP1848+'GAME STATS'!AP1907+'GAME STATS'!AP1966+'GAME STATS'!AP2025+'GAME STATS'!AP2084+'GAME STATS'!AP2143+'GAME STATS'!AP2202+'GAME STATS'!AP2261+'GAME STATS'!AP2320+'GAME STATS'!AP2379+'GAME STATS'!AP2438+'GAME STATS'!AP2497+'GAME STATS'!AP2556+'GAME STATS'!AP2615+'GAME STATS'!AP2674+'GAME STATS'!AP2733+'GAME STATS'!AP2792+'GAME STATS'!AP2851+'GAME STATS'!AP2910+'GAME STATS'!AP2969+'GAME STATS'!AP3028+'GAME STATS'!AP3087+'GAME STATS'!AP3146+'GAME STATS'!AP3205+'GAME STATS'!AP3264+'GAME STATS'!AP3323+'GAME STATS'!AP3382+'GAME STATS'!AP3441+'GAME STATS'!AP3500+'GAME STATS'!AP3559+'GAME STATS'!AP3618+'GAME STATS'!AP3677+'GAME STATS'!AP3736+'GAME STATS'!AP3795+'GAME STATS'!AP3854+'GAME STATS'!AP3913+'GAME STATS'!AP3972+'GAME STATS'!AP4031+'GAME STATS'!AP4090+'GAME STATS'!AP4149+'GAME STATS'!AP4208+'GAME STATS'!AP4267+'GAME STATS'!AP4326+'GAME STATS'!AP4385+'GAME STATS'!AP4444+'GAME STATS'!AP4503+'GAME STATS'!AP4562+'GAME STATS'!AP4621+'GAME STATS'!AP4680+'GAME STATS'!AP4739+'GAME STATS'!AP4798+'GAME STATS'!AP4857+'GAME STATS'!AP4916+'GAME STATS'!AP4975+'GAME STATS'!AP5034+'GAME STATS'!AP5093+'GAME STATS'!AP5152+'GAME STATS'!AP5211+'GAME STATS'!AP5270+'GAME STATS'!AP5329+'GAME STATS'!AP5388+'GAME STATS'!AP5447+'GAME STATS'!AP5506+'GAME STATS'!AP5565+'GAME STATS'!AP5624+'GAME STATS'!AP5683+'GAME STATS'!AP5742+'GAME STATS'!AP5801+'GAME STATS'!AP5860</f>
        <v>0</v>
      </c>
      <c r="AO17" s="773"/>
      <c r="AP17" s="917">
        <f>IF(AL17=0,0,(AN17/AL17)*100)</f>
        <v>0</v>
      </c>
      <c r="AQ17" s="918"/>
      <c r="AR17" s="772">
        <f>'GAME STATS'!AT19+'GAME STATS'!AT78+'GAME STATS'!AT137+'GAME STATS'!AT196+'GAME STATS'!AT255+'GAME STATS'!AT314+'GAME STATS'!AT373+'GAME STATS'!AT432+'GAME STATS'!AT491+'GAME STATS'!AT550+'GAME STATS'!AT609+'GAME STATS'!AT668+'GAME STATS'!AT727+'GAME STATS'!AT786+'GAME STATS'!AT845+'GAME STATS'!AT904+'GAME STATS'!AT963+'GAME STATS'!AT1022+'GAME STATS'!AT1081+'GAME STATS'!AT1140+'GAME STATS'!AT1199+'GAME STATS'!AT1258+'GAME STATS'!AT1317+'GAME STATS'!AT1376+'GAME STATS'!AT1435+'GAME STATS'!AT1494+'GAME STATS'!AT1553+'GAME STATS'!AT1612+'GAME STATS'!AT1671+'GAME STATS'!AT1730+'GAME STATS'!AT1789+'GAME STATS'!AT1848+'GAME STATS'!AT1907+'GAME STATS'!AT1966+'GAME STATS'!AT2025+'GAME STATS'!AT2084+'GAME STATS'!AT2143+'GAME STATS'!AT2202+'GAME STATS'!AT2261+'GAME STATS'!AT2320+'GAME STATS'!AT2379+'GAME STATS'!AT2438+'GAME STATS'!AT2497+'GAME STATS'!AT2556+'GAME STATS'!AT2615+'GAME STATS'!AT2674+'GAME STATS'!AT2733+'GAME STATS'!AT2792+'GAME STATS'!AT2851+'GAME STATS'!AT2910+'GAME STATS'!AT2969+'GAME STATS'!AT3028+'GAME STATS'!AT3087+'GAME STATS'!AT3146+'GAME STATS'!AT3205+'GAME STATS'!AT3264+'GAME STATS'!AT3323+'GAME STATS'!AT3382+'GAME STATS'!AT3441+'GAME STATS'!AT3500+'GAME STATS'!AT3559+'GAME STATS'!AT3618+'GAME STATS'!AT3677+'GAME STATS'!AT3736+'GAME STATS'!AT3795+'GAME STATS'!AT3854+'GAME STATS'!AT3913+'GAME STATS'!AT3972+'GAME STATS'!AT4031+'GAME STATS'!AT4090+'GAME STATS'!AT4149+'GAME STATS'!AT4208+'GAME STATS'!AT4267+'GAME STATS'!AT4326+'GAME STATS'!AT4385+'GAME STATS'!AT4444+'GAME STATS'!AT4503+'GAME STATS'!AT4562+'GAME STATS'!AT4621+'GAME STATS'!AT4680+'GAME STATS'!AT4739+'GAME STATS'!AT4798+'GAME STATS'!AT4857+'GAME STATS'!AT4916+'GAME STATS'!AT4975+'GAME STATS'!AT5034+'GAME STATS'!AT5093+'GAME STATS'!AT5152+'GAME STATS'!AT5211+'GAME STATS'!AT5270+'GAME STATS'!AT5329+'GAME STATS'!AT5388+'GAME STATS'!AT5447+'GAME STATS'!AT5506+'GAME STATS'!AT5565+'GAME STATS'!AT5624+'GAME STATS'!AT5683+'GAME STATS'!AT5742+'GAME STATS'!AT5801+'GAME STATS'!AT5860</f>
        <v>0</v>
      </c>
      <c r="AS17" s="916"/>
      <c r="AT17" s="921">
        <f>'GAME STATS'!AV19+'GAME STATS'!AV78+'GAME STATS'!AV137+'GAME STATS'!AV196+'GAME STATS'!AV255+'GAME STATS'!AV314+'GAME STATS'!AV373+'GAME STATS'!AV432+'GAME STATS'!AV491+'GAME STATS'!AV550+'GAME STATS'!AV609+'GAME STATS'!AV668+'GAME STATS'!AV727+'GAME STATS'!AV786+'GAME STATS'!AV845+'GAME STATS'!AV904+'GAME STATS'!AV963+'GAME STATS'!AV1022+'GAME STATS'!AV1081+'GAME STATS'!AV1140+'GAME STATS'!AV1199+'GAME STATS'!AV1258+'GAME STATS'!AV1317+'GAME STATS'!AV1376+'GAME STATS'!AV1435+'GAME STATS'!AV1494+'GAME STATS'!AV1553+'GAME STATS'!AV1612+'GAME STATS'!AV1671+'GAME STATS'!AV1730+'GAME STATS'!AV1789+'GAME STATS'!AV1848+'GAME STATS'!AV1907+'GAME STATS'!AV1966+'GAME STATS'!AV2025+'GAME STATS'!AV2084+'GAME STATS'!AV2143+'GAME STATS'!AV2202+'GAME STATS'!AV2261+'GAME STATS'!AV2320+'GAME STATS'!AV2379+'GAME STATS'!AV2438+'GAME STATS'!AV2497+'GAME STATS'!AV2556+'GAME STATS'!AV2615+'GAME STATS'!AV2674+'GAME STATS'!AV2733+'GAME STATS'!AV2792+'GAME STATS'!AV2851+'GAME STATS'!AV2910+'GAME STATS'!AV2969+'GAME STATS'!AV3028+'GAME STATS'!AV3087+'GAME STATS'!AV3146+'GAME STATS'!AV3205+'GAME STATS'!AV3264+'GAME STATS'!AV3323+'GAME STATS'!AV3382+'GAME STATS'!AV3441+'GAME STATS'!AV3500+'GAME STATS'!AV3559+'GAME STATS'!AV3618+'GAME STATS'!AV3677+'GAME STATS'!AV3736+'GAME STATS'!AV3795+'GAME STATS'!AV3854+'GAME STATS'!AV3913+'GAME STATS'!AV3972+'GAME STATS'!AV4031+'GAME STATS'!AV4090+'GAME STATS'!AV4149+'GAME STATS'!AV4208+'GAME STATS'!AV4267+'GAME STATS'!AV4326+'GAME STATS'!AV4385+'GAME STATS'!AV4444+'GAME STATS'!AV4503+'GAME STATS'!AV4562+'GAME STATS'!AV4621+'GAME STATS'!AV4680+'GAME STATS'!AV4739+'GAME STATS'!AV4798+'GAME STATS'!AV4857+'GAME STATS'!AV4916+'GAME STATS'!AV4975+'GAME STATS'!AV5034+'GAME STATS'!AV5093+'GAME STATS'!AV5152+'GAME STATS'!AV5211+'GAME STATS'!AV5270+'GAME STATS'!AV5329+'GAME STATS'!AV5388+'GAME STATS'!AV5447+'GAME STATS'!AV5506+'GAME STATS'!AV5565+'GAME STATS'!AV5624+'GAME STATS'!AV5683+'GAME STATS'!AV5742+'GAME STATS'!AV5801+'GAME STATS'!AV5860</f>
        <v>0</v>
      </c>
      <c r="AU17" s="773"/>
      <c r="AV17" s="917">
        <f>IF(AR17=0,0,(AT17/AR17)*100)</f>
        <v>0</v>
      </c>
      <c r="AW17" s="918"/>
      <c r="AX17" s="772">
        <f>'GAME STATS'!AZ19+'GAME STATS'!AZ78+'GAME STATS'!AZ137+'GAME STATS'!AZ196+'GAME STATS'!AZ255+'GAME STATS'!AZ314+'GAME STATS'!AZ373+'GAME STATS'!AZ432+'GAME STATS'!AZ491+'GAME STATS'!AZ550+'GAME STATS'!AZ609+'GAME STATS'!AZ668+'GAME STATS'!AZ727+'GAME STATS'!AZ786+'GAME STATS'!AZ845+'GAME STATS'!AZ904+'GAME STATS'!AZ963+'GAME STATS'!AZ1022+'GAME STATS'!AZ1081+'GAME STATS'!AZ1140+'GAME STATS'!AZ1199+'GAME STATS'!AZ1258+'GAME STATS'!AZ1317+'GAME STATS'!AZ1376+'GAME STATS'!AZ1435+'GAME STATS'!AZ1494+'GAME STATS'!AZ1553+'GAME STATS'!AZ1612+'GAME STATS'!AZ1671+'GAME STATS'!AZ1730+'GAME STATS'!AZ1789+'GAME STATS'!AZ1848+'GAME STATS'!AZ1907+'GAME STATS'!AZ1966+'GAME STATS'!AZ2025+'GAME STATS'!AZ2084+'GAME STATS'!AZ2143+'GAME STATS'!AZ2202+'GAME STATS'!AZ2261+'GAME STATS'!AZ2320+'GAME STATS'!AZ2379+'GAME STATS'!AZ2438+'GAME STATS'!AZ2497+'GAME STATS'!AZ2556+'GAME STATS'!AZ2615+'GAME STATS'!AZ2674+'GAME STATS'!AZ2733+'GAME STATS'!AZ2792+'GAME STATS'!AZ2851+'GAME STATS'!AZ2910+'GAME STATS'!AZ2969+'GAME STATS'!AZ3028+'GAME STATS'!AZ3087+'GAME STATS'!AZ3146+'GAME STATS'!AZ3205+'GAME STATS'!AZ3264+'GAME STATS'!AZ3323+'GAME STATS'!AZ3382+'GAME STATS'!AZ3441+'GAME STATS'!AZ3500+'GAME STATS'!AZ3559+'GAME STATS'!AZ3618+'GAME STATS'!AZ3677+'GAME STATS'!AZ3736+'GAME STATS'!AZ3795+'GAME STATS'!AZ3854+'GAME STATS'!AZ3913+'GAME STATS'!AZ3972+'GAME STATS'!AZ4031+'GAME STATS'!AZ4090+'GAME STATS'!AZ4149+'GAME STATS'!AZ4208+'GAME STATS'!AZ4267+'GAME STATS'!AZ4326+'GAME STATS'!AZ4385+'GAME STATS'!AZ4444+'GAME STATS'!AZ4503+'GAME STATS'!AZ4562+'GAME STATS'!AZ4621+'GAME STATS'!AZ4680+'GAME STATS'!AZ4739+'GAME STATS'!AZ4798+'GAME STATS'!AZ4857+'GAME STATS'!AZ4916+'GAME STATS'!AZ4975+'GAME STATS'!AZ5034+'GAME STATS'!AZ5093+'GAME STATS'!AZ5152+'GAME STATS'!AZ5211+'GAME STATS'!AZ5270+'GAME STATS'!AZ5329+'GAME STATS'!AZ5388+'GAME STATS'!AZ5447+'GAME STATS'!AZ5506+'GAME STATS'!AZ5565+'GAME STATS'!AZ5624+'GAME STATS'!AZ5683+'GAME STATS'!AZ5742+'GAME STATS'!AZ5801+'GAME STATS'!AZ5860</f>
        <v>0</v>
      </c>
      <c r="AY17" s="916"/>
      <c r="AZ17" s="921">
        <f>'GAME STATS'!BB19+'GAME STATS'!BB78+'GAME STATS'!BB137+'GAME STATS'!BB196+'GAME STATS'!BB255+'GAME STATS'!BB314+'GAME STATS'!BB373+'GAME STATS'!BB432+'GAME STATS'!BB491+'GAME STATS'!BB550+'GAME STATS'!BB609+'GAME STATS'!BB668+'GAME STATS'!BB727+'GAME STATS'!BB786+'GAME STATS'!BB845+'GAME STATS'!BB904+'GAME STATS'!BB963+'GAME STATS'!BB1022+'GAME STATS'!BB1081+'GAME STATS'!BB1140+'GAME STATS'!BB1199+'GAME STATS'!BB1258+'GAME STATS'!BB1317+'GAME STATS'!BB1376+'GAME STATS'!BB1435+'GAME STATS'!BB1494+'GAME STATS'!BB1553+'GAME STATS'!BB1612+'GAME STATS'!BB1671+'GAME STATS'!BB1730+'GAME STATS'!BB1789+'GAME STATS'!BB1848+'GAME STATS'!BB1907+'GAME STATS'!BB1966+'GAME STATS'!BB2025+'GAME STATS'!BB2084+'GAME STATS'!BB2143+'GAME STATS'!BB2202+'GAME STATS'!BB2261+'GAME STATS'!BB2320+'GAME STATS'!BB2379+'GAME STATS'!BB2438+'GAME STATS'!BB2497+'GAME STATS'!BB2556+'GAME STATS'!BB2615+'GAME STATS'!BB2674+'GAME STATS'!BB2733+'GAME STATS'!BB2792+'GAME STATS'!BB2851+'GAME STATS'!BB2910+'GAME STATS'!BB2969+'GAME STATS'!BB3028+'GAME STATS'!BB3087+'GAME STATS'!BB3146+'GAME STATS'!BB3205+'GAME STATS'!BB3264+'GAME STATS'!BB3323+'GAME STATS'!BB3382+'GAME STATS'!BB3441+'GAME STATS'!BB3500+'GAME STATS'!BB3559+'GAME STATS'!BB3618+'GAME STATS'!BB3677+'GAME STATS'!BB3736+'GAME STATS'!BB3795+'GAME STATS'!BB3854+'GAME STATS'!BB3913+'GAME STATS'!BB3972+'GAME STATS'!BB4031+'GAME STATS'!BB4090+'GAME STATS'!BB4149+'GAME STATS'!BB4208+'GAME STATS'!BB4267+'GAME STATS'!BB4326+'GAME STATS'!BB4385+'GAME STATS'!BB4444+'GAME STATS'!BB4503+'GAME STATS'!BB4562+'GAME STATS'!BB4621+'GAME STATS'!BB4680+'GAME STATS'!BB4739+'GAME STATS'!BB4798+'GAME STATS'!BB4857+'GAME STATS'!BB4916+'GAME STATS'!BB4975+'GAME STATS'!BB5034+'GAME STATS'!BB5093+'GAME STATS'!BB5152+'GAME STATS'!BB5211+'GAME STATS'!BB5270+'GAME STATS'!BB5329+'GAME STATS'!BB5388+'GAME STATS'!BB5447+'GAME STATS'!BB5506+'GAME STATS'!BB5565+'GAME STATS'!BB5624+'GAME STATS'!BB5683+'GAME STATS'!BB5742+'GAME STATS'!BB5801+'GAME STATS'!BB5860</f>
        <v>0</v>
      </c>
      <c r="BA17" s="773"/>
      <c r="BB17" s="917">
        <f>IF(AX17=0,0,(AZ17/AX17)*100)</f>
        <v>0</v>
      </c>
      <c r="BC17" s="918"/>
      <c r="BD17" s="772">
        <f>Z17+AF17+AL17+AX17</f>
        <v>0</v>
      </c>
      <c r="BE17" s="916"/>
      <c r="BF17" s="915">
        <f>AB17+AH17+AN17+AZ17</f>
        <v>0</v>
      </c>
      <c r="BG17" s="916"/>
      <c r="BH17" s="805">
        <f>IF(BD17=0,0,(BF17/BD17)*100)</f>
        <v>0</v>
      </c>
      <c r="BI17" s="974"/>
      <c r="BJ17" s="975">
        <f>(AB17*2)+(AH17*2)+(AN17*3)+AZ17</f>
        <v>0</v>
      </c>
      <c r="BK17" s="747"/>
      <c r="BL17" s="748"/>
      <c r="BM17" s="746">
        <f>'GAME STATS'!BO19+'GAME STATS'!BO78+'GAME STATS'!BO137+'GAME STATS'!BO196+'GAME STATS'!BO255+'GAME STATS'!BO314+'GAME STATS'!BO373+'GAME STATS'!BO432+'GAME STATS'!BO491+'GAME STATS'!BO550+'GAME STATS'!BO609+'GAME STATS'!BO668+'GAME STATS'!BO727+'GAME STATS'!BO786+'GAME STATS'!BO845+'GAME STATS'!BO904+'GAME STATS'!BO963+'GAME STATS'!BO1022+'GAME STATS'!BO1081+'GAME STATS'!BO1140+'GAME STATS'!BO1199+'GAME STATS'!BO1258+'GAME STATS'!BO1317+'GAME STATS'!BO1376+'GAME STATS'!BO1435+'GAME STATS'!BO1494+'GAME STATS'!BO1553+'GAME STATS'!BO1612+'GAME STATS'!BO1671+'GAME STATS'!BO1730+'GAME STATS'!BO1789+'GAME STATS'!BO1848+'GAME STATS'!BO1907+'GAME STATS'!BO1966+'GAME STATS'!BO2025+'GAME STATS'!BO2084+'GAME STATS'!BO2143+'GAME STATS'!BO2202+'GAME STATS'!BO2261+'GAME STATS'!BO2320+'GAME STATS'!BO2379+'GAME STATS'!BO2438+'GAME STATS'!BO2497+'GAME STATS'!BO2556+'GAME STATS'!BO2615+'GAME STATS'!BO2674+'GAME STATS'!BO2733+'GAME STATS'!BO2792+'GAME STATS'!BO2851+'GAME STATS'!BO2910+'GAME STATS'!BO2969+'GAME STATS'!BO3028+'GAME STATS'!BO3087+'GAME STATS'!BO3146+'GAME STATS'!BO3205+'GAME STATS'!BO3264+'GAME STATS'!BO3323+'GAME STATS'!BO3382+'GAME STATS'!BO3441+'GAME STATS'!BO3500+'GAME STATS'!BO3559+'GAME STATS'!BO3618+'GAME STATS'!BO3677+'GAME STATS'!BO3736+'GAME STATS'!BO3795+'GAME STATS'!BO3854+'GAME STATS'!BO3913+'GAME STATS'!BO3972+'GAME STATS'!BO4031+'GAME STATS'!BO4090+'GAME STATS'!BO4149+'GAME STATS'!BO4208+'GAME STATS'!BO4267+'GAME STATS'!BO4326+'GAME STATS'!BO4385+'GAME STATS'!BO4444+'GAME STATS'!BO4503+'GAME STATS'!BO4562+'GAME STATS'!BO4621+'GAME STATS'!BO4680+'GAME STATS'!BO4739+'GAME STATS'!BO4798+'GAME STATS'!BO4857+'GAME STATS'!BO4916+'GAME STATS'!BO4975+'GAME STATS'!BO5034+'GAME STATS'!BO5093+'GAME STATS'!BO5152+'GAME STATS'!BO5211+'GAME STATS'!BO5270+'GAME STATS'!BO5329+'GAME STATS'!BO5388+'GAME STATS'!BO5447+'GAME STATS'!BO5506+'GAME STATS'!BO5565+'GAME STATS'!BO5624+'GAME STATS'!BO5683+'GAME STATS'!BO5742+'GAME STATS'!BO5801+'GAME STATS'!BO5860</f>
        <v>0</v>
      </c>
      <c r="BN17" s="747"/>
      <c r="BO17" s="748"/>
      <c r="BP17" s="122"/>
      <c r="BQ17" s="122"/>
    </row>
    <row r="18" spans="1:69" ht="24.95" customHeight="1" x14ac:dyDescent="0.25">
      <c r="A18" s="122"/>
      <c r="B18" s="888"/>
      <c r="C18" s="846" t="str">
        <f>IF(ROSTER!D$16="","",ROSTER!D$16)</f>
        <v/>
      </c>
      <c r="D18" s="847"/>
      <c r="E18" s="848"/>
      <c r="F18" s="772"/>
      <c r="G18" s="773"/>
      <c r="H18" s="772"/>
      <c r="I18" s="773"/>
      <c r="J18" s="922"/>
      <c r="K18" s="913"/>
      <c r="L18" s="914"/>
      <c r="M18" s="978"/>
      <c r="N18" s="979"/>
      <c r="O18" s="917" t="s">
        <v>16</v>
      </c>
      <c r="P18" s="806"/>
      <c r="Q18" s="772"/>
      <c r="R18" s="916"/>
      <c r="S18" s="921"/>
      <c r="T18" s="773"/>
      <c r="U18" s="923" t="s">
        <v>16</v>
      </c>
      <c r="V18" s="924"/>
      <c r="W18" s="922"/>
      <c r="X18" s="922"/>
      <c r="Y18" s="922"/>
      <c r="Z18" s="772"/>
      <c r="AA18" s="916"/>
      <c r="AB18" s="921"/>
      <c r="AC18" s="773"/>
      <c r="AD18" s="917"/>
      <c r="AE18" s="918"/>
      <c r="AF18" s="772"/>
      <c r="AG18" s="916"/>
      <c r="AH18" s="921"/>
      <c r="AI18" s="773"/>
      <c r="AJ18" s="917"/>
      <c r="AK18" s="918"/>
      <c r="AL18" s="772"/>
      <c r="AM18" s="916"/>
      <c r="AN18" s="921"/>
      <c r="AO18" s="773"/>
      <c r="AP18" s="917"/>
      <c r="AQ18" s="918"/>
      <c r="AR18" s="772"/>
      <c r="AS18" s="916"/>
      <c r="AT18" s="921"/>
      <c r="AU18" s="773"/>
      <c r="AV18" s="917"/>
      <c r="AW18" s="918"/>
      <c r="AX18" s="772"/>
      <c r="AY18" s="916"/>
      <c r="AZ18" s="921"/>
      <c r="BA18" s="773"/>
      <c r="BB18" s="917"/>
      <c r="BC18" s="918"/>
      <c r="BD18" s="772"/>
      <c r="BE18" s="916"/>
      <c r="BF18" s="915"/>
      <c r="BG18" s="916"/>
      <c r="BH18" s="805"/>
      <c r="BI18" s="974"/>
      <c r="BJ18" s="975"/>
      <c r="BK18" s="747"/>
      <c r="BL18" s="748"/>
      <c r="BM18" s="749"/>
      <c r="BN18" s="747"/>
      <c r="BO18" s="748"/>
      <c r="BP18" s="122"/>
      <c r="BQ18" s="122"/>
    </row>
    <row r="19" spans="1:69" ht="24.95" customHeight="1" x14ac:dyDescent="0.25">
      <c r="A19" s="122"/>
      <c r="B19" s="887" t="str">
        <f>IF(ROSTER!B18="","",ROSTER!B18)</f>
        <v/>
      </c>
      <c r="C19" s="849" t="str">
        <f>IF(ROSTER!C$18="","",ROSTER!C$18)</f>
        <v/>
      </c>
      <c r="D19" s="850"/>
      <c r="E19" s="851"/>
      <c r="F19" s="772">
        <f>'GAME STATS'!F21+'GAME STATS'!F80+'GAME STATS'!F139+'GAME STATS'!F198+'GAME STATS'!F257+'GAME STATS'!F316+'GAME STATS'!F375+'GAME STATS'!F434+'GAME STATS'!F493+'GAME STATS'!F552+'GAME STATS'!F611+'GAME STATS'!F670+'GAME STATS'!F729+'GAME STATS'!F788+'GAME STATS'!F847+'GAME STATS'!F906+'GAME STATS'!F965+'GAME STATS'!F1024+'GAME STATS'!F1083+'GAME STATS'!F1142+'GAME STATS'!F1201+'GAME STATS'!F1260+'GAME STATS'!F1319+'GAME STATS'!F1378+'GAME STATS'!F1437+'GAME STATS'!F1496+'GAME STATS'!F1555+'GAME STATS'!F1614+'GAME STATS'!F1673+'GAME STATS'!F1732+'GAME STATS'!F1791+'GAME STATS'!F1850+'GAME STATS'!F1909+'GAME STATS'!F1968+'GAME STATS'!F2027+'GAME STATS'!F2086+'GAME STATS'!F2145+'GAME STATS'!F2204+'GAME STATS'!F2263+'GAME STATS'!F2322+'GAME STATS'!F2381+'GAME STATS'!F2440+'GAME STATS'!F2499+'GAME STATS'!F2558+'GAME STATS'!F2617+'GAME STATS'!F2676+'GAME STATS'!F2735+'GAME STATS'!F2794+'GAME STATS'!F2853+'GAME STATS'!F2912+'GAME STATS'!F2971+'GAME STATS'!F3030+'GAME STATS'!F3089+'GAME STATS'!F3148+'GAME STATS'!F3207+'GAME STATS'!F3266+'GAME STATS'!F3325+'GAME STATS'!F3384+'GAME STATS'!F3443+'GAME STATS'!F3502+'GAME STATS'!F3561+'GAME STATS'!F3620+'GAME STATS'!F3679+'GAME STATS'!F3738+'GAME STATS'!F3797+'GAME STATS'!F3856+'GAME STATS'!F3915+'GAME STATS'!F3974+'GAME STATS'!F4033+'GAME STATS'!F4092+'GAME STATS'!F4151+'GAME STATS'!F4210+'GAME STATS'!F4269+'GAME STATS'!F4328+'GAME STATS'!F4387+'GAME STATS'!F4446+'GAME STATS'!F4505+'GAME STATS'!F4564+'GAME STATS'!F4623+'GAME STATS'!F4682+'GAME STATS'!F4741+'GAME STATS'!F4800+'GAME STATS'!F4859+'GAME STATS'!F4918+'GAME STATS'!F4977+'GAME STATS'!F5036+'GAME STATS'!F5095+'GAME STATS'!F5154+'GAME STATS'!F5213+'GAME STATS'!F5272+'GAME STATS'!F5331+'GAME STATS'!F5390+'GAME STATS'!F5449+'GAME STATS'!F5508+'GAME STATS'!F5567+'GAME STATS'!F5626+'GAME STATS'!F5685+'GAME STATS'!F5744+'GAME STATS'!F5803+'GAME STATS'!F5862</f>
        <v>0</v>
      </c>
      <c r="G19" s="773"/>
      <c r="H19" s="772">
        <f>'GAME STATS'!G21+'GAME STATS'!G80+'GAME STATS'!G139+'GAME STATS'!G198+'GAME STATS'!G257+'GAME STATS'!G316+'GAME STATS'!G375+'GAME STATS'!G434+'GAME STATS'!G493+'GAME STATS'!G552+'GAME STATS'!G611+'GAME STATS'!G670+'GAME STATS'!G729+'GAME STATS'!G788+'GAME STATS'!G847+'GAME STATS'!G906+'GAME STATS'!G965+'GAME STATS'!G1024+'GAME STATS'!G1083+'GAME STATS'!G1142+'GAME STATS'!G1201+'GAME STATS'!G1260+'GAME STATS'!G1319+'GAME STATS'!G1378+'GAME STATS'!G1437+'GAME STATS'!G1496+'GAME STATS'!G1555+'GAME STATS'!G1614+'GAME STATS'!G1673+'GAME STATS'!G1732+'GAME STATS'!G1791+'GAME STATS'!G1850+'GAME STATS'!G1909+'GAME STATS'!G1968+'GAME STATS'!G2027+'GAME STATS'!G2086+'GAME STATS'!G2145+'GAME STATS'!G2204+'GAME STATS'!G2263+'GAME STATS'!G2322+'GAME STATS'!G2381+'GAME STATS'!G2440+'GAME STATS'!G2499+'GAME STATS'!G2558+'GAME STATS'!G2617+'GAME STATS'!G2676+'GAME STATS'!G2735+'GAME STATS'!G2794+'GAME STATS'!G2853+'GAME STATS'!G2912+'GAME STATS'!G2971+'GAME STATS'!G3030+'GAME STATS'!G3089+'GAME STATS'!G3148+'GAME STATS'!G3207+'GAME STATS'!G3266+'GAME STATS'!G3325+'GAME STATS'!G3384+'GAME STATS'!G3443+'GAME STATS'!G3502+'GAME STATS'!G3561+'GAME STATS'!G3620+'GAME STATS'!G3679+'GAME STATS'!G3738+'GAME STATS'!G3797+'GAME STATS'!G3856+'GAME STATS'!G3915+'GAME STATS'!G3974+'GAME STATS'!G4033+'GAME STATS'!G4092+'GAME STATS'!G4151+'GAME STATS'!G4210+'GAME STATS'!G4269+'GAME STATS'!G4328+'GAME STATS'!G4387+'GAME STATS'!G4446+'GAME STATS'!G4505+'GAME STATS'!G4564+'GAME STATS'!G4623+'GAME STATS'!G4682+'GAME STATS'!G4741+'GAME STATS'!G4800+'GAME STATS'!G4859+'GAME STATS'!G4918+'GAME STATS'!G4977+'GAME STATS'!G5036+'GAME STATS'!G5095+'GAME STATS'!G5154+'GAME STATS'!G5213+'GAME STATS'!G5272+'GAME STATS'!G5331+'GAME STATS'!G5390+'GAME STATS'!G5449+'GAME STATS'!G5508+'GAME STATS'!G5567+'GAME STATS'!G5626+'GAME STATS'!G5685+'GAME STATS'!G5744+'GAME STATS'!G5803+'GAME STATS'!G5862</f>
        <v>0</v>
      </c>
      <c r="I19" s="773"/>
      <c r="J19" s="922">
        <f>'GAME STATS'!H21+'GAME STATS'!H80+'GAME STATS'!H139+'GAME STATS'!H198+'GAME STATS'!H257+'GAME STATS'!H316+'GAME STATS'!H375+'GAME STATS'!H434+'GAME STATS'!H493+'GAME STATS'!H552+'GAME STATS'!H611+'GAME STATS'!H670+'GAME STATS'!H729+'GAME STATS'!H788+'GAME STATS'!H847+'GAME STATS'!H906+'GAME STATS'!H965+'GAME STATS'!H1024+'GAME STATS'!H1083+'GAME STATS'!H1142+'GAME STATS'!H1201+'GAME STATS'!H1260+'GAME STATS'!H1319+'GAME STATS'!H1378+'GAME STATS'!H1437+'GAME STATS'!H1496+'GAME STATS'!H1555+'GAME STATS'!H1614+'GAME STATS'!H1673+'GAME STATS'!H1732+'GAME STATS'!H1791+'GAME STATS'!H1850+'GAME STATS'!H1909+'GAME STATS'!H1968+'GAME STATS'!H2027+'GAME STATS'!H2086+'GAME STATS'!H2145+'GAME STATS'!H2204+'GAME STATS'!H2263+'GAME STATS'!H2322+'GAME STATS'!H2381+'GAME STATS'!H2440+'GAME STATS'!H2499+'GAME STATS'!H2558+'GAME STATS'!H2617+'GAME STATS'!H2676+'GAME STATS'!H2735+'GAME STATS'!H2794+'GAME STATS'!H2853+'GAME STATS'!H2912+'GAME STATS'!H2971+'GAME STATS'!H3030+'GAME STATS'!H3089+'GAME STATS'!H3148+'GAME STATS'!H3207+'GAME STATS'!H3266+'GAME STATS'!H3325+'GAME STATS'!H3384+'GAME STATS'!H3443+'GAME STATS'!H3502+'GAME STATS'!H3561+'GAME STATS'!H3620+'GAME STATS'!H3679+'GAME STATS'!H3738+'GAME STATS'!H3797+'GAME STATS'!H3856+'GAME STATS'!H3915+'GAME STATS'!H3974+'GAME STATS'!H4033+'GAME STATS'!H4092+'GAME STATS'!H4151+'GAME STATS'!H4210+'GAME STATS'!H4269+'GAME STATS'!H4328+'GAME STATS'!H4387+'GAME STATS'!H4446+'GAME STATS'!H4505+'GAME STATS'!H4564+'GAME STATS'!H4623+'GAME STATS'!H4682+'GAME STATS'!H4741+'GAME STATS'!H4800+'GAME STATS'!H4859+'GAME STATS'!H4918+'GAME STATS'!H4977+'GAME STATS'!H5036+'GAME STATS'!H5095+'GAME STATS'!H5154+'GAME STATS'!H5213+'GAME STATS'!H5272+'GAME STATS'!H5331+'GAME STATS'!H5390+'GAME STATS'!H5449+'GAME STATS'!H5508+'GAME STATS'!H5567+'GAME STATS'!H5626+'GAME STATS'!H5685+'GAME STATS'!H5744+'GAME STATS'!H5803+'GAME STATS'!H5862</f>
        <v>0</v>
      </c>
      <c r="K19" s="911">
        <f>'GAME STATS'!J21+'GAME STATS'!J80+'GAME STATS'!J139+'GAME STATS'!J198+'GAME STATS'!J257+'GAME STATS'!J316+'GAME STATS'!J375+'GAME STATS'!J434+'GAME STATS'!J493+'GAME STATS'!J552+'GAME STATS'!J611+'GAME STATS'!J670+'GAME STATS'!J729+'GAME STATS'!J788+'GAME STATS'!J847+'GAME STATS'!J906+'GAME STATS'!J965+'GAME STATS'!J1024+'GAME STATS'!J1083+'GAME STATS'!J1142+'GAME STATS'!J1201+'GAME STATS'!J1260+'GAME STATS'!J1319+'GAME STATS'!J1378+'GAME STATS'!J1437+'GAME STATS'!J1496+'GAME STATS'!J1555+'GAME STATS'!J1614+'GAME STATS'!J1673+'GAME STATS'!J1732+'GAME STATS'!J1791+'GAME STATS'!J1850+'GAME STATS'!J1909+'GAME STATS'!J1968+'GAME STATS'!J2027+'GAME STATS'!J2086+'GAME STATS'!J2145+'GAME STATS'!J2204+'GAME STATS'!J2263+'GAME STATS'!J2322+'GAME STATS'!J2381+'GAME STATS'!J2440+'GAME STATS'!J2499+'GAME STATS'!J2558+'GAME STATS'!J2617+'GAME STATS'!J2676+'GAME STATS'!J2735+'GAME STATS'!J2794+'GAME STATS'!J2853+'GAME STATS'!J2912+'GAME STATS'!J2971+'GAME STATS'!J3030+'GAME STATS'!J3089+'GAME STATS'!J3148+'GAME STATS'!J3207+'GAME STATS'!J3266+'GAME STATS'!J3325+'GAME STATS'!J3384+'GAME STATS'!J3443+'GAME STATS'!J3502+'GAME STATS'!J3561+'GAME STATS'!J3620+'GAME STATS'!J3679+'GAME STATS'!J3738+'GAME STATS'!J3797+'GAME STATS'!J3856+'GAME STATS'!J3915+'GAME STATS'!J3974+'GAME STATS'!J4033+'GAME STATS'!J4092+'GAME STATS'!J4151+'GAME STATS'!J4210+'GAME STATS'!J4269+'GAME STATS'!J4328+'GAME STATS'!J4387+'GAME STATS'!J4446+'GAME STATS'!J4505+'GAME STATS'!J4564+'GAME STATS'!J4623+'GAME STATS'!J4682+'GAME STATS'!J4741+'GAME STATS'!J4800+'GAME STATS'!J4859+'GAME STATS'!J4918+'GAME STATS'!J4977+'GAME STATS'!J5036+'GAME STATS'!J5095+'GAME STATS'!J5154+'GAME STATS'!J5213+'GAME STATS'!J5272+'GAME STATS'!J5331+'GAME STATS'!J5390+'GAME STATS'!J5449+'GAME STATS'!J5508+'GAME STATS'!J5567+'GAME STATS'!J5626+'GAME STATS'!J5685+'GAME STATS'!J5744+'GAME STATS'!J5803+'GAME STATS'!J5862</f>
        <v>0</v>
      </c>
      <c r="L19" s="912"/>
      <c r="M19" s="976">
        <f>'GAME STATS'!L21+'GAME STATS'!L80+'GAME STATS'!L139+'GAME STATS'!L198+'GAME STATS'!L257+'GAME STATS'!L316+'GAME STATS'!L375+'GAME STATS'!L434+'GAME STATS'!L493+'GAME STATS'!L552+'GAME STATS'!L611+'GAME STATS'!L670+'GAME STATS'!L729+'GAME STATS'!L788+'GAME STATS'!L847+'GAME STATS'!L906+'GAME STATS'!L965+'GAME STATS'!L1024+'GAME STATS'!L1083+'GAME STATS'!L1142+'GAME STATS'!L1201+'GAME STATS'!L1260+'GAME STATS'!L1319+'GAME STATS'!L1378+'GAME STATS'!L1437+'GAME STATS'!L1496+'GAME STATS'!L1555+'GAME STATS'!L1614+'GAME STATS'!L1673+'GAME STATS'!L1732+'GAME STATS'!L1791+'GAME STATS'!L1850+'GAME STATS'!L1909+'GAME STATS'!L1968+'GAME STATS'!L2027+'GAME STATS'!L2086+'GAME STATS'!L2145+'GAME STATS'!L2204+'GAME STATS'!L2263+'GAME STATS'!L2322+'GAME STATS'!L2381+'GAME STATS'!L2440+'GAME STATS'!L2499+'GAME STATS'!L2558+'GAME STATS'!L2617+'GAME STATS'!L2676+'GAME STATS'!L2735+'GAME STATS'!L2794+'GAME STATS'!L2853+'GAME STATS'!L2912+'GAME STATS'!L2971+'GAME STATS'!L3030+'GAME STATS'!L3089+'GAME STATS'!L3148+'GAME STATS'!L3207+'GAME STATS'!L3266+'GAME STATS'!L3325+'GAME STATS'!L3384+'GAME STATS'!L3443+'GAME STATS'!L3502+'GAME STATS'!L3561+'GAME STATS'!L3620+'GAME STATS'!L3679+'GAME STATS'!L3738+'GAME STATS'!L3797+'GAME STATS'!L3856+'GAME STATS'!L3915+'GAME STATS'!L3974+'GAME STATS'!L4033+'GAME STATS'!L4092+'GAME STATS'!L4151+'GAME STATS'!L4210+'GAME STATS'!L4269+'GAME STATS'!L4328+'GAME STATS'!L4387+'GAME STATS'!L4446+'GAME STATS'!L4505+'GAME STATS'!L4564+'GAME STATS'!L4623+'GAME STATS'!L4682+'GAME STATS'!L4741+'GAME STATS'!L4800+'GAME STATS'!L4859+'GAME STATS'!L4918+'GAME STATS'!L4977+'GAME STATS'!L5036+'GAME STATS'!L5095+'GAME STATS'!L5154+'GAME STATS'!L5213+'GAME STATS'!L5272+'GAME STATS'!L5331+'GAME STATS'!L5390+'GAME STATS'!L5449+'GAME STATS'!L5508+'GAME STATS'!L5567+'GAME STATS'!L5626+'GAME STATS'!L5685+'GAME STATS'!L5744+'GAME STATS'!L5803+'GAME STATS'!L5862</f>
        <v>0</v>
      </c>
      <c r="N19" s="977"/>
      <c r="O19" s="917">
        <f>K19+M19</f>
        <v>0</v>
      </c>
      <c r="P19" s="806"/>
      <c r="Q19" s="772">
        <f>'GAME STATS'!P21+'GAME STATS'!P80+'GAME STATS'!P139+'GAME STATS'!P198+'GAME STATS'!P257+'GAME STATS'!P316+'GAME STATS'!P375+'GAME STATS'!P434+'GAME STATS'!P493+'GAME STATS'!P552+'GAME STATS'!P611+'GAME STATS'!P670+'GAME STATS'!P729+'GAME STATS'!P788+'GAME STATS'!P847+'GAME STATS'!P906+'GAME STATS'!P965+'GAME STATS'!P1024+'GAME STATS'!P1083+'GAME STATS'!P1142+'GAME STATS'!P1201+'GAME STATS'!P1260+'GAME STATS'!P1319+'GAME STATS'!P1378+'GAME STATS'!P1437+'GAME STATS'!P1496+'GAME STATS'!P1555+'GAME STATS'!P1614+'GAME STATS'!P1673+'GAME STATS'!P1732+'GAME STATS'!P1791+'GAME STATS'!P1850+'GAME STATS'!P1909+'GAME STATS'!P1968+'GAME STATS'!P2027+'GAME STATS'!P2086+'GAME STATS'!P2145+'GAME STATS'!P2204+'GAME STATS'!P2263+'GAME STATS'!P2322+'GAME STATS'!P2381+'GAME STATS'!P2440+'GAME STATS'!P2499+'GAME STATS'!P2558+'GAME STATS'!P2617+'GAME STATS'!P2676+'GAME STATS'!P2735+'GAME STATS'!P2794+'GAME STATS'!P2853+'GAME STATS'!P2912+'GAME STATS'!P2971+'GAME STATS'!P3030+'GAME STATS'!P3089+'GAME STATS'!P3148+'GAME STATS'!P3207+'GAME STATS'!P3266+'GAME STATS'!P3325+'GAME STATS'!P3384+'GAME STATS'!P3443+'GAME STATS'!P3502+'GAME STATS'!P3561+'GAME STATS'!P3620+'GAME STATS'!P3679+'GAME STATS'!P3738+'GAME STATS'!P3797+'GAME STATS'!P3856+'GAME STATS'!P3915+'GAME STATS'!P3974+'GAME STATS'!P4033+'GAME STATS'!P4092+'GAME STATS'!P4151+'GAME STATS'!P4210+'GAME STATS'!P4269+'GAME STATS'!P4328+'GAME STATS'!P4387+'GAME STATS'!P4446+'GAME STATS'!P4505+'GAME STATS'!P4564+'GAME STATS'!P4623+'GAME STATS'!P4682+'GAME STATS'!P4741+'GAME STATS'!P4800+'GAME STATS'!P4859+'GAME STATS'!P4918+'GAME STATS'!P4977+'GAME STATS'!P5036+'GAME STATS'!P5095+'GAME STATS'!P5154+'GAME STATS'!P5213+'GAME STATS'!P5272+'GAME STATS'!P5331+'GAME STATS'!P5390+'GAME STATS'!P5449+'GAME STATS'!P5508+'GAME STATS'!P5567+'GAME STATS'!P5626+'GAME STATS'!P5685+'GAME STATS'!P5744+'GAME STATS'!P5803+'GAME STATS'!P5862</f>
        <v>0</v>
      </c>
      <c r="R19" s="916"/>
      <c r="S19" s="921">
        <f>'GAME STATS'!R21+'GAME STATS'!R80+'GAME STATS'!R139+'GAME STATS'!R198+'GAME STATS'!R257+'GAME STATS'!R316+'GAME STATS'!R375+'GAME STATS'!R434+'GAME STATS'!R493+'GAME STATS'!R552+'GAME STATS'!R611+'GAME STATS'!R670+'GAME STATS'!R729+'GAME STATS'!R788+'GAME STATS'!R847+'GAME STATS'!R906+'GAME STATS'!R965+'GAME STATS'!R1024+'GAME STATS'!R1083+'GAME STATS'!R1142+'GAME STATS'!R1201+'GAME STATS'!R1260+'GAME STATS'!R1319+'GAME STATS'!R1378+'GAME STATS'!R1437+'GAME STATS'!R1496+'GAME STATS'!R1555+'GAME STATS'!R1614+'GAME STATS'!R1673+'GAME STATS'!R1732+'GAME STATS'!R1791+'GAME STATS'!R1850+'GAME STATS'!R1909+'GAME STATS'!R1968+'GAME STATS'!R2027+'GAME STATS'!R2086+'GAME STATS'!R2145+'GAME STATS'!R2204+'GAME STATS'!R2263+'GAME STATS'!R2322+'GAME STATS'!R2381+'GAME STATS'!R2440+'GAME STATS'!R2499+'GAME STATS'!R2558+'GAME STATS'!R2617+'GAME STATS'!R2676+'GAME STATS'!R2735+'GAME STATS'!R2794+'GAME STATS'!R2853+'GAME STATS'!R2912+'GAME STATS'!R2971+'GAME STATS'!R3030+'GAME STATS'!R3089+'GAME STATS'!R3148+'GAME STATS'!R3207+'GAME STATS'!R3266+'GAME STATS'!R3325+'GAME STATS'!R3384+'GAME STATS'!R3443+'GAME STATS'!R3502+'GAME STATS'!R3561+'GAME STATS'!R3620+'GAME STATS'!R3679+'GAME STATS'!R3738+'GAME STATS'!R3797+'GAME STATS'!R3856+'GAME STATS'!R3915+'GAME STATS'!R3974+'GAME STATS'!R4033+'GAME STATS'!R4092+'GAME STATS'!R4151+'GAME STATS'!R4210+'GAME STATS'!R4269+'GAME STATS'!R4328+'GAME STATS'!R4387+'GAME STATS'!R4446+'GAME STATS'!R4505+'GAME STATS'!R4564+'GAME STATS'!R4623+'GAME STATS'!R4682+'GAME STATS'!R4741+'GAME STATS'!R4800+'GAME STATS'!R4859+'GAME STATS'!R4918+'GAME STATS'!R4977+'GAME STATS'!R5036+'GAME STATS'!R5095+'GAME STATS'!R5154+'GAME STATS'!R5213+'GAME STATS'!R5272+'GAME STATS'!R5331+'GAME STATS'!R5390+'GAME STATS'!R5449+'GAME STATS'!R5508+'GAME STATS'!R5567+'GAME STATS'!R5626+'GAME STATS'!R5685+'GAME STATS'!R5744+'GAME STATS'!R5803+'GAME STATS'!R5862</f>
        <v>0</v>
      </c>
      <c r="T19" s="773"/>
      <c r="U19" s="923">
        <f>S19-Q19</f>
        <v>0</v>
      </c>
      <c r="V19" s="924"/>
      <c r="W19" s="922">
        <f>'GAME STATS'!V21+'GAME STATS'!V80+'GAME STATS'!V139+'GAME STATS'!V198+'GAME STATS'!V257+'GAME STATS'!V316+'GAME STATS'!V375+'GAME STATS'!V434+'GAME STATS'!V493+'GAME STATS'!V552+'GAME STATS'!V611+'GAME STATS'!V670+'GAME STATS'!V729+'GAME STATS'!V788+'GAME STATS'!V847+'GAME STATS'!V906+'GAME STATS'!V965+'GAME STATS'!V1024+'GAME STATS'!V1083+'GAME STATS'!V1142+'GAME STATS'!V1201+'GAME STATS'!V1260+'GAME STATS'!V1319+'GAME STATS'!V1378+'GAME STATS'!V1437+'GAME STATS'!V1496+'GAME STATS'!V1555+'GAME STATS'!V1614+'GAME STATS'!V1673+'GAME STATS'!V1732+'GAME STATS'!V1791+'GAME STATS'!V1850+'GAME STATS'!V1909+'GAME STATS'!V1968+'GAME STATS'!V2027+'GAME STATS'!V2086+'GAME STATS'!V2145+'GAME STATS'!V2204+'GAME STATS'!V2263+'GAME STATS'!V2322+'GAME STATS'!V2381+'GAME STATS'!V2440+'GAME STATS'!V2499+'GAME STATS'!V2558+'GAME STATS'!V2617+'GAME STATS'!V2676+'GAME STATS'!V2735+'GAME STATS'!V2794+'GAME STATS'!V2853+'GAME STATS'!V2912+'GAME STATS'!V2971+'GAME STATS'!V3030+'GAME STATS'!V3089+'GAME STATS'!V3148+'GAME STATS'!V3207+'GAME STATS'!V3266+'GAME STATS'!V3325+'GAME STATS'!V3384+'GAME STATS'!V3443+'GAME STATS'!V3502+'GAME STATS'!V3561+'GAME STATS'!V3620+'GAME STATS'!V3679+'GAME STATS'!V3738+'GAME STATS'!V3797+'GAME STATS'!V3856+'GAME STATS'!V3915+'GAME STATS'!V3974+'GAME STATS'!V4033+'GAME STATS'!V4092+'GAME STATS'!V4151+'GAME STATS'!V4210+'GAME STATS'!V4269+'GAME STATS'!V4328+'GAME STATS'!V4387+'GAME STATS'!V4446+'GAME STATS'!V4505+'GAME STATS'!V4564+'GAME STATS'!V4623+'GAME STATS'!V4682+'GAME STATS'!V4741+'GAME STATS'!V4800+'GAME STATS'!V4859+'GAME STATS'!V4918+'GAME STATS'!V4977+'GAME STATS'!V5036+'GAME STATS'!V5095+'GAME STATS'!V5154+'GAME STATS'!V5213+'GAME STATS'!V5272+'GAME STATS'!V5331+'GAME STATS'!V5390+'GAME STATS'!V5449+'GAME STATS'!V5508+'GAME STATS'!V5567+'GAME STATS'!V5626+'GAME STATS'!V5685+'GAME STATS'!V5744+'GAME STATS'!V5803+'GAME STATS'!V5862</f>
        <v>0</v>
      </c>
      <c r="X19" s="922">
        <f>'GAME STATS'!X21+'GAME STATS'!X80+'GAME STATS'!X139+'GAME STATS'!X198+'GAME STATS'!X257+'GAME STATS'!X316+'GAME STATS'!X375+'GAME STATS'!X434+'GAME STATS'!X493+'GAME STATS'!X552+'GAME STATS'!X611+'GAME STATS'!X670+'GAME STATS'!X729+'GAME STATS'!X788+'GAME STATS'!X847+'GAME STATS'!X906+'GAME STATS'!X965+'GAME STATS'!X1024+'GAME STATS'!X1083+'GAME STATS'!X1142+'GAME STATS'!X1201+'GAME STATS'!X1260+'GAME STATS'!X1319+'GAME STATS'!X1378+'GAME STATS'!X1437+'GAME STATS'!X1496+'GAME STATS'!X1555+'GAME STATS'!X1614+'GAME STATS'!X1673+'GAME STATS'!X1732+'GAME STATS'!X1791+'GAME STATS'!X1850+'GAME STATS'!X1909+'GAME STATS'!X1968+'GAME STATS'!X2027+'GAME STATS'!X2086+'GAME STATS'!X2145+'GAME STATS'!X2204+'GAME STATS'!X2263+'GAME STATS'!X2322+'GAME STATS'!X2381+'GAME STATS'!X2440+'GAME STATS'!X2499+'GAME STATS'!X2558+'GAME STATS'!X2617+'GAME STATS'!X2676+'GAME STATS'!X2735+'GAME STATS'!X2794+'GAME STATS'!X2853+'GAME STATS'!X2912+'GAME STATS'!X2971+'GAME STATS'!X3030+'GAME STATS'!X3089+'GAME STATS'!X3148+'GAME STATS'!X3207+'GAME STATS'!X3266+'GAME STATS'!X3325+'GAME STATS'!X3384+'GAME STATS'!X3443+'GAME STATS'!X3502+'GAME STATS'!X3561+'GAME STATS'!X3620+'GAME STATS'!X3679+'GAME STATS'!X3738+'GAME STATS'!X3797+'GAME STATS'!X3856+'GAME STATS'!X3915+'GAME STATS'!X3974+'GAME STATS'!X4033+'GAME STATS'!X4092+'GAME STATS'!X4151+'GAME STATS'!X4210+'GAME STATS'!X4269+'GAME STATS'!X4328+'GAME STATS'!X4387+'GAME STATS'!X4446+'GAME STATS'!X4505+'GAME STATS'!X4564+'GAME STATS'!X4623+'GAME STATS'!X4682+'GAME STATS'!X4741+'GAME STATS'!X4800+'GAME STATS'!X4859+'GAME STATS'!X4918+'GAME STATS'!X4977+'GAME STATS'!X5036+'GAME STATS'!X5095+'GAME STATS'!X5154+'GAME STATS'!X5213+'GAME STATS'!X5272+'GAME STATS'!X5331+'GAME STATS'!X5390+'GAME STATS'!X5449+'GAME STATS'!X5508+'GAME STATS'!X5567+'GAME STATS'!X5626+'GAME STATS'!X5685+'GAME STATS'!X5744+'GAME STATS'!X5803+'GAME STATS'!X5862</f>
        <v>0</v>
      </c>
      <c r="Y19" s="922">
        <f>'GAME STATS'!Z21+'GAME STATS'!Z80+'GAME STATS'!Z139+'GAME STATS'!Z198+'GAME STATS'!Z257+'GAME STATS'!Z316+'GAME STATS'!Z375+'GAME STATS'!Z434+'GAME STATS'!Z493+'GAME STATS'!Z552+'GAME STATS'!Z611+'GAME STATS'!Z670+'GAME STATS'!Z729+'GAME STATS'!Z788+'GAME STATS'!Z847+'GAME STATS'!Z906+'GAME STATS'!Z965+'GAME STATS'!Z1024+'GAME STATS'!Z1083+'GAME STATS'!Z1142+'GAME STATS'!Z1201+'GAME STATS'!Z1260+'GAME STATS'!Z1319+'GAME STATS'!Z1378+'GAME STATS'!Z1437+'GAME STATS'!Z1496+'GAME STATS'!Z1555+'GAME STATS'!Z1614+'GAME STATS'!Z1673+'GAME STATS'!Z1732+'GAME STATS'!Z1791+'GAME STATS'!Z1850+'GAME STATS'!Z1909+'GAME STATS'!Z1968+'GAME STATS'!Z2027+'GAME STATS'!Z2086+'GAME STATS'!Z2145+'GAME STATS'!Z2204+'GAME STATS'!Z2263+'GAME STATS'!Z2322+'GAME STATS'!Z2381+'GAME STATS'!Z2440+'GAME STATS'!Z2499+'GAME STATS'!Z2558+'GAME STATS'!Z2617+'GAME STATS'!Z2676+'GAME STATS'!Z2735+'GAME STATS'!Z2794+'GAME STATS'!Z2853+'GAME STATS'!Z2912+'GAME STATS'!Z2971+'GAME STATS'!Z3030+'GAME STATS'!Z3089+'GAME STATS'!Z3148+'GAME STATS'!Z3207+'GAME STATS'!Z3266+'GAME STATS'!Z3325+'GAME STATS'!Z3384+'GAME STATS'!Z3443+'GAME STATS'!Z3502+'GAME STATS'!Z3561+'GAME STATS'!Z3620+'GAME STATS'!Z3679+'GAME STATS'!Z3738+'GAME STATS'!Z3797+'GAME STATS'!Z3856+'GAME STATS'!Z3915+'GAME STATS'!Z3974+'GAME STATS'!Z4033+'GAME STATS'!Z4092+'GAME STATS'!Z4151+'GAME STATS'!Z4210+'GAME STATS'!Z4269+'GAME STATS'!Z4328+'GAME STATS'!Z4387+'GAME STATS'!Z4446+'GAME STATS'!Z4505+'GAME STATS'!Z4564+'GAME STATS'!Z4623+'GAME STATS'!Z4682+'GAME STATS'!Z4741+'GAME STATS'!Z4800+'GAME STATS'!Z4859+'GAME STATS'!Z4918+'GAME STATS'!Z4977+'GAME STATS'!Z5036+'GAME STATS'!Z5095+'GAME STATS'!Z5154+'GAME STATS'!Z5213+'GAME STATS'!Z5272+'GAME STATS'!Z5331+'GAME STATS'!Z5390+'GAME STATS'!Z5449+'GAME STATS'!Z5508+'GAME STATS'!Z5567+'GAME STATS'!Z5626+'GAME STATS'!Z5685+'GAME STATS'!Z5744+'GAME STATS'!Z5803+'GAME STATS'!Z5862</f>
        <v>0</v>
      </c>
      <c r="Z19" s="772">
        <f>'GAME STATS'!AB21+'GAME STATS'!AB80+'GAME STATS'!AB139+'GAME STATS'!AB198+'GAME STATS'!AB257+'GAME STATS'!AB316+'GAME STATS'!AB375+'GAME STATS'!AB434+'GAME STATS'!AB493+'GAME STATS'!AB552+'GAME STATS'!AB611+'GAME STATS'!AB670+'GAME STATS'!AB729+'GAME STATS'!AB788+'GAME STATS'!AB847+'GAME STATS'!AB906+'GAME STATS'!AB965+'GAME STATS'!AB1024+'GAME STATS'!AB1083+'GAME STATS'!AB1142+'GAME STATS'!AB1201+'GAME STATS'!AB1260+'GAME STATS'!AB1319+'GAME STATS'!AB1378+'GAME STATS'!AB1437+'GAME STATS'!AB1496+'GAME STATS'!AB1555+'GAME STATS'!AB1614+'GAME STATS'!AB1673+'GAME STATS'!AB1732+'GAME STATS'!AB1791+'GAME STATS'!AB1850+'GAME STATS'!AB1909+'GAME STATS'!AB1968+'GAME STATS'!AB2027+'GAME STATS'!AB2086+'GAME STATS'!AB2145+'GAME STATS'!AB2204+'GAME STATS'!AB2263+'GAME STATS'!AB2322+'GAME STATS'!AB2381+'GAME STATS'!AB2440+'GAME STATS'!AB2499+'GAME STATS'!AB2558+'GAME STATS'!AB2617+'GAME STATS'!AB2676+'GAME STATS'!AB2735+'GAME STATS'!AB2794+'GAME STATS'!AB2853+'GAME STATS'!AB2912+'GAME STATS'!AB2971+'GAME STATS'!AB3030+'GAME STATS'!AB3089+'GAME STATS'!AB3148+'GAME STATS'!AB3207+'GAME STATS'!AB3266+'GAME STATS'!AB3325+'GAME STATS'!AB3384+'GAME STATS'!AB3443+'GAME STATS'!AB3502+'GAME STATS'!AB3561+'GAME STATS'!AB3620+'GAME STATS'!AB3679+'GAME STATS'!AB3738+'GAME STATS'!AB3797+'GAME STATS'!AB3856+'GAME STATS'!AB3915+'GAME STATS'!AB3974+'GAME STATS'!AB4033+'GAME STATS'!AB4092+'GAME STATS'!AB4151+'GAME STATS'!AB4210+'GAME STATS'!AB4269+'GAME STATS'!AB4328+'GAME STATS'!AB4387+'GAME STATS'!AB4446+'GAME STATS'!AB4505+'GAME STATS'!AB4564+'GAME STATS'!AB4623+'GAME STATS'!AB4682+'GAME STATS'!AB4741+'GAME STATS'!AB4800+'GAME STATS'!AB4859+'GAME STATS'!AB4918+'GAME STATS'!AB4977+'GAME STATS'!AB5036+'GAME STATS'!AB5095+'GAME STATS'!AB5154+'GAME STATS'!AB5213+'GAME STATS'!AB5272+'GAME STATS'!AB5331+'GAME STATS'!AB5390+'GAME STATS'!AB5449+'GAME STATS'!AB5508+'GAME STATS'!AB5567+'GAME STATS'!AB5626+'GAME STATS'!AB5685+'GAME STATS'!AB5744+'GAME STATS'!AB5803+'GAME STATS'!AB5862</f>
        <v>0</v>
      </c>
      <c r="AA19" s="916"/>
      <c r="AB19" s="921">
        <f>'GAME STATS'!AD21+'GAME STATS'!AD80+'GAME STATS'!AD139+'GAME STATS'!AD198+'GAME STATS'!AD257+'GAME STATS'!AD316+'GAME STATS'!AD375+'GAME STATS'!AD434+'GAME STATS'!AD493+'GAME STATS'!AD552+'GAME STATS'!AD611+'GAME STATS'!AD670+'GAME STATS'!AD729+'GAME STATS'!AD788+'GAME STATS'!AD847+'GAME STATS'!AD906+'GAME STATS'!AD965+'GAME STATS'!AD1024+'GAME STATS'!AD1083+'GAME STATS'!AD1142+'GAME STATS'!AD1201+'GAME STATS'!AD1260+'GAME STATS'!AD1319+'GAME STATS'!AD1378+'GAME STATS'!AD1437+'GAME STATS'!AD1496+'GAME STATS'!AD1555+'GAME STATS'!AD1614+'GAME STATS'!AD1673+'GAME STATS'!AD1732+'GAME STATS'!AD1791+'GAME STATS'!AD1850+'GAME STATS'!AD1909+'GAME STATS'!AD1968+'GAME STATS'!AD2027+'GAME STATS'!AD2086+'GAME STATS'!AD2145+'GAME STATS'!AD2204+'GAME STATS'!AD2263+'GAME STATS'!AD2322+'GAME STATS'!AD2381+'GAME STATS'!AD2440+'GAME STATS'!AD2499+'GAME STATS'!AD2558+'GAME STATS'!AD2617+'GAME STATS'!AD2676+'GAME STATS'!AD2735+'GAME STATS'!AD2794+'GAME STATS'!AD2853+'GAME STATS'!AD2912+'GAME STATS'!AD2971+'GAME STATS'!AD3030+'GAME STATS'!AD3089+'GAME STATS'!AD3148+'GAME STATS'!AD3207+'GAME STATS'!AD3266+'GAME STATS'!AD3325+'GAME STATS'!AD3384+'GAME STATS'!AD3443+'GAME STATS'!AD3502+'GAME STATS'!AD3561+'GAME STATS'!AD3620+'GAME STATS'!AD3679+'GAME STATS'!AD3738+'GAME STATS'!AD3797+'GAME STATS'!AD3856+'GAME STATS'!AD3915+'GAME STATS'!AD3974+'GAME STATS'!AD4033+'GAME STATS'!AD4092+'GAME STATS'!AD4151+'GAME STATS'!AD4210+'GAME STATS'!AD4269+'GAME STATS'!AD4328+'GAME STATS'!AD4387+'GAME STATS'!AD4446+'GAME STATS'!AD4505+'GAME STATS'!AD4564+'GAME STATS'!AD4623+'GAME STATS'!AD4682+'GAME STATS'!AD4741+'GAME STATS'!AD4800+'GAME STATS'!AD4859+'GAME STATS'!AD4918+'GAME STATS'!AD4977+'GAME STATS'!AD5036+'GAME STATS'!AD5095+'GAME STATS'!AD5154+'GAME STATS'!AD5213+'GAME STATS'!AD5272+'GAME STATS'!AD5331+'GAME STATS'!AD5390+'GAME STATS'!AD5449+'GAME STATS'!AD5508+'GAME STATS'!AD5567+'GAME STATS'!AD5626+'GAME STATS'!AD5685+'GAME STATS'!AD5744+'GAME STATS'!AD5803+'GAME STATS'!AD5862</f>
        <v>0</v>
      </c>
      <c r="AC19" s="773"/>
      <c r="AD19" s="917">
        <f>IF(Z19=0,0,(AB19/Z19)*100)</f>
        <v>0</v>
      </c>
      <c r="AE19" s="918"/>
      <c r="AF19" s="772">
        <f>'GAME STATS'!AH21+'GAME STATS'!AH80+'GAME STATS'!AH139+'GAME STATS'!AH198+'GAME STATS'!AH257+'GAME STATS'!AH316+'GAME STATS'!AH375+'GAME STATS'!AH434+'GAME STATS'!AH493+'GAME STATS'!AH552+'GAME STATS'!AH611+'GAME STATS'!AH670+'GAME STATS'!AH729+'GAME STATS'!AH788+'GAME STATS'!AH847+'GAME STATS'!AH906+'GAME STATS'!AH965+'GAME STATS'!AH1024+'GAME STATS'!AH1083+'GAME STATS'!AH1142+'GAME STATS'!AH1201+'GAME STATS'!AH1260+'GAME STATS'!AH1319+'GAME STATS'!AH1378+'GAME STATS'!AH1437+'GAME STATS'!AH1496+'GAME STATS'!AH1555+'GAME STATS'!AH1614+'GAME STATS'!AH1673+'GAME STATS'!AH1732+'GAME STATS'!AH1791+'GAME STATS'!AH1850+'GAME STATS'!AH1909+'GAME STATS'!AH1968+'GAME STATS'!AH2027+'GAME STATS'!AH2086+'GAME STATS'!AH2145+'GAME STATS'!AH2204+'GAME STATS'!AH2263+'GAME STATS'!AH2322+'GAME STATS'!AH2381+'GAME STATS'!AH2440+'GAME STATS'!AH2499+'GAME STATS'!AH2558+'GAME STATS'!AH2617+'GAME STATS'!AH2676+'GAME STATS'!AH2735+'GAME STATS'!AH2794+'GAME STATS'!AH2853+'GAME STATS'!AH2912+'GAME STATS'!AH2971+'GAME STATS'!AH3030+'GAME STATS'!AH3089+'GAME STATS'!AH3148+'GAME STATS'!AH3207+'GAME STATS'!AH3266+'GAME STATS'!AH3325+'GAME STATS'!AH3384+'GAME STATS'!AH3443+'GAME STATS'!AH3502+'GAME STATS'!AH3561+'GAME STATS'!AH3620+'GAME STATS'!AH3679+'GAME STATS'!AH3738+'GAME STATS'!AH3797+'GAME STATS'!AH3856+'GAME STATS'!AH3915+'GAME STATS'!AH3974+'GAME STATS'!AH4033+'GAME STATS'!AH4092+'GAME STATS'!AH4151+'GAME STATS'!AH4210+'GAME STATS'!AH4269+'GAME STATS'!AH4328+'GAME STATS'!AH4387+'GAME STATS'!AH4446+'GAME STATS'!AH4505+'GAME STATS'!AH4564+'GAME STATS'!AH4623+'GAME STATS'!AH4682+'GAME STATS'!AH4741+'GAME STATS'!AH4800+'GAME STATS'!AH4859+'GAME STATS'!AH4918+'GAME STATS'!AH4977+'GAME STATS'!AH5036+'GAME STATS'!AH5095+'GAME STATS'!AH5154+'GAME STATS'!AH5213+'GAME STATS'!AH5272+'GAME STATS'!AH5331+'GAME STATS'!AH5390+'GAME STATS'!AH5449+'GAME STATS'!AH5508+'GAME STATS'!AH5567+'GAME STATS'!AH5626+'GAME STATS'!AH5685+'GAME STATS'!AH5744+'GAME STATS'!AH5803+'GAME STATS'!AH5862</f>
        <v>0</v>
      </c>
      <c r="AG19" s="916"/>
      <c r="AH19" s="921">
        <f>'GAME STATS'!AJ21+'GAME STATS'!AJ80+'GAME STATS'!AJ139+'GAME STATS'!AJ198+'GAME STATS'!AJ257+'GAME STATS'!AJ316+'GAME STATS'!AJ375+'GAME STATS'!AJ434+'GAME STATS'!AJ493+'GAME STATS'!AJ552+'GAME STATS'!AJ611+'GAME STATS'!AJ670+'GAME STATS'!AJ729+'GAME STATS'!AJ788+'GAME STATS'!AJ847+'GAME STATS'!AJ906+'GAME STATS'!AJ965+'GAME STATS'!AJ1024+'GAME STATS'!AJ1083+'GAME STATS'!AJ1142+'GAME STATS'!AJ1201+'GAME STATS'!AJ1260+'GAME STATS'!AJ1319+'GAME STATS'!AJ1378+'GAME STATS'!AJ1437+'GAME STATS'!AJ1496+'GAME STATS'!AJ1555+'GAME STATS'!AJ1614+'GAME STATS'!AJ1673+'GAME STATS'!AJ1732+'GAME STATS'!AJ1791+'GAME STATS'!AJ1850+'GAME STATS'!AJ1909+'GAME STATS'!AJ1968+'GAME STATS'!AJ2027+'GAME STATS'!AJ2086+'GAME STATS'!AJ2145+'GAME STATS'!AJ2204+'GAME STATS'!AJ2263+'GAME STATS'!AJ2322+'GAME STATS'!AJ2381+'GAME STATS'!AJ2440+'GAME STATS'!AJ2499+'GAME STATS'!AJ2558+'GAME STATS'!AJ2617+'GAME STATS'!AJ2676+'GAME STATS'!AJ2735+'GAME STATS'!AJ2794+'GAME STATS'!AJ2853+'GAME STATS'!AJ2912+'GAME STATS'!AJ2971+'GAME STATS'!AJ3030+'GAME STATS'!AJ3089+'GAME STATS'!AJ3148+'GAME STATS'!AJ3207+'GAME STATS'!AJ3266+'GAME STATS'!AJ3325+'GAME STATS'!AJ3384+'GAME STATS'!AJ3443+'GAME STATS'!AJ3502+'GAME STATS'!AJ3561+'GAME STATS'!AJ3620+'GAME STATS'!AJ3679+'GAME STATS'!AJ3738+'GAME STATS'!AJ3797+'GAME STATS'!AJ3856+'GAME STATS'!AJ3915+'GAME STATS'!AJ3974+'GAME STATS'!AJ4033+'GAME STATS'!AJ4092+'GAME STATS'!AJ4151+'GAME STATS'!AJ4210+'GAME STATS'!AJ4269+'GAME STATS'!AJ4328+'GAME STATS'!AJ4387+'GAME STATS'!AJ4446+'GAME STATS'!AJ4505+'GAME STATS'!AJ4564+'GAME STATS'!AJ4623+'GAME STATS'!AJ4682+'GAME STATS'!AJ4741+'GAME STATS'!AJ4800+'GAME STATS'!AJ4859+'GAME STATS'!AJ4918+'GAME STATS'!AJ4977+'GAME STATS'!AJ5036+'GAME STATS'!AJ5095+'GAME STATS'!AJ5154+'GAME STATS'!AJ5213+'GAME STATS'!AJ5272+'GAME STATS'!AJ5331+'GAME STATS'!AJ5390+'GAME STATS'!AJ5449+'GAME STATS'!AJ5508+'GAME STATS'!AJ5567+'GAME STATS'!AJ5626+'GAME STATS'!AJ5685+'GAME STATS'!AJ5744+'GAME STATS'!AJ5803+'GAME STATS'!AJ5862</f>
        <v>0</v>
      </c>
      <c r="AI19" s="773"/>
      <c r="AJ19" s="917">
        <f>IF(AF19=0,0,(AH19/AF19)*100)</f>
        <v>0</v>
      </c>
      <c r="AK19" s="918"/>
      <c r="AL19" s="772">
        <f>'GAME STATS'!AN21+'GAME STATS'!AN80+'GAME STATS'!AN139+'GAME STATS'!AN198+'GAME STATS'!AN257+'GAME STATS'!AN316+'GAME STATS'!AN375+'GAME STATS'!AN434+'GAME STATS'!AN493+'GAME STATS'!AN552+'GAME STATS'!AN611+'GAME STATS'!AN670+'GAME STATS'!AN729+'GAME STATS'!AN788+'GAME STATS'!AN847+'GAME STATS'!AN906+'GAME STATS'!AN965+'GAME STATS'!AN1024+'GAME STATS'!AN1083+'GAME STATS'!AN1142+'GAME STATS'!AN1201+'GAME STATS'!AN1260+'GAME STATS'!AN1319+'GAME STATS'!AN1378+'GAME STATS'!AN1437+'GAME STATS'!AN1496+'GAME STATS'!AN1555+'GAME STATS'!AN1614+'GAME STATS'!AN1673+'GAME STATS'!AN1732+'GAME STATS'!AN1791+'GAME STATS'!AN1850+'GAME STATS'!AN1909+'GAME STATS'!AN1968+'GAME STATS'!AN2027+'GAME STATS'!AN2086+'GAME STATS'!AN2145+'GAME STATS'!AN2204+'GAME STATS'!AN2263+'GAME STATS'!AN2322+'GAME STATS'!AN2381+'GAME STATS'!AN2440+'GAME STATS'!AN2499+'GAME STATS'!AN2558+'GAME STATS'!AN2617+'GAME STATS'!AN2676+'GAME STATS'!AN2735+'GAME STATS'!AN2794+'GAME STATS'!AN2853+'GAME STATS'!AN2912+'GAME STATS'!AN2971+'GAME STATS'!AN3030+'GAME STATS'!AN3089+'GAME STATS'!AN3148+'GAME STATS'!AN3207+'GAME STATS'!AN3266+'GAME STATS'!AN3325+'GAME STATS'!AN3384+'GAME STATS'!AN3443+'GAME STATS'!AN3502+'GAME STATS'!AN3561+'GAME STATS'!AN3620+'GAME STATS'!AN3679+'GAME STATS'!AN3738+'GAME STATS'!AN3797+'GAME STATS'!AN3856+'GAME STATS'!AN3915+'GAME STATS'!AN3974+'GAME STATS'!AN4033+'GAME STATS'!AN4092+'GAME STATS'!AN4151+'GAME STATS'!AN4210+'GAME STATS'!AN4269+'GAME STATS'!AN4328+'GAME STATS'!AN4387+'GAME STATS'!AN4446+'GAME STATS'!AN4505+'GAME STATS'!AN4564+'GAME STATS'!AN4623+'GAME STATS'!AN4682+'GAME STATS'!AN4741+'GAME STATS'!AN4800+'GAME STATS'!AN4859+'GAME STATS'!AN4918+'GAME STATS'!AN4977+'GAME STATS'!AN5036+'GAME STATS'!AN5095+'GAME STATS'!AN5154+'GAME STATS'!AN5213+'GAME STATS'!AN5272+'GAME STATS'!AN5331+'GAME STATS'!AN5390+'GAME STATS'!AN5449+'GAME STATS'!AN5508+'GAME STATS'!AN5567+'GAME STATS'!AN5626+'GAME STATS'!AN5685+'GAME STATS'!AN5744+'GAME STATS'!AN5803+'GAME STATS'!AN5862</f>
        <v>0</v>
      </c>
      <c r="AM19" s="916"/>
      <c r="AN19" s="921">
        <f>'GAME STATS'!AP21+'GAME STATS'!AP80+'GAME STATS'!AP139+'GAME STATS'!AP198+'GAME STATS'!AP257+'GAME STATS'!AP316+'GAME STATS'!AP375+'GAME STATS'!AP434+'GAME STATS'!AP493+'GAME STATS'!AP552+'GAME STATS'!AP611+'GAME STATS'!AP670+'GAME STATS'!AP729+'GAME STATS'!AP788+'GAME STATS'!AP847+'GAME STATS'!AP906+'GAME STATS'!AP965+'GAME STATS'!AP1024+'GAME STATS'!AP1083+'GAME STATS'!AP1142+'GAME STATS'!AP1201+'GAME STATS'!AP1260+'GAME STATS'!AP1319+'GAME STATS'!AP1378+'GAME STATS'!AP1437+'GAME STATS'!AP1496+'GAME STATS'!AP1555+'GAME STATS'!AP1614+'GAME STATS'!AP1673+'GAME STATS'!AP1732+'GAME STATS'!AP1791+'GAME STATS'!AP1850+'GAME STATS'!AP1909+'GAME STATS'!AP1968+'GAME STATS'!AP2027+'GAME STATS'!AP2086+'GAME STATS'!AP2145+'GAME STATS'!AP2204+'GAME STATS'!AP2263+'GAME STATS'!AP2322+'GAME STATS'!AP2381+'GAME STATS'!AP2440+'GAME STATS'!AP2499+'GAME STATS'!AP2558+'GAME STATS'!AP2617+'GAME STATS'!AP2676+'GAME STATS'!AP2735+'GAME STATS'!AP2794+'GAME STATS'!AP2853+'GAME STATS'!AP2912+'GAME STATS'!AP2971+'GAME STATS'!AP3030+'GAME STATS'!AP3089+'GAME STATS'!AP3148+'GAME STATS'!AP3207+'GAME STATS'!AP3266+'GAME STATS'!AP3325+'GAME STATS'!AP3384+'GAME STATS'!AP3443+'GAME STATS'!AP3502+'GAME STATS'!AP3561+'GAME STATS'!AP3620+'GAME STATS'!AP3679+'GAME STATS'!AP3738+'GAME STATS'!AP3797+'GAME STATS'!AP3856+'GAME STATS'!AP3915+'GAME STATS'!AP3974+'GAME STATS'!AP4033+'GAME STATS'!AP4092+'GAME STATS'!AP4151+'GAME STATS'!AP4210+'GAME STATS'!AP4269+'GAME STATS'!AP4328+'GAME STATS'!AP4387+'GAME STATS'!AP4446+'GAME STATS'!AP4505+'GAME STATS'!AP4564+'GAME STATS'!AP4623+'GAME STATS'!AP4682+'GAME STATS'!AP4741+'GAME STATS'!AP4800+'GAME STATS'!AP4859+'GAME STATS'!AP4918+'GAME STATS'!AP4977+'GAME STATS'!AP5036+'GAME STATS'!AP5095+'GAME STATS'!AP5154+'GAME STATS'!AP5213+'GAME STATS'!AP5272+'GAME STATS'!AP5331+'GAME STATS'!AP5390+'GAME STATS'!AP5449+'GAME STATS'!AP5508+'GAME STATS'!AP5567+'GAME STATS'!AP5626+'GAME STATS'!AP5685+'GAME STATS'!AP5744+'GAME STATS'!AP5803+'GAME STATS'!AP5862</f>
        <v>0</v>
      </c>
      <c r="AO19" s="773"/>
      <c r="AP19" s="917">
        <f>IF(AL19=0,0,(AN19/AL19)*100)</f>
        <v>0</v>
      </c>
      <c r="AQ19" s="918"/>
      <c r="AR19" s="772">
        <f>'GAME STATS'!AT21+'GAME STATS'!AT80+'GAME STATS'!AT139+'GAME STATS'!AT198+'GAME STATS'!AT257+'GAME STATS'!AT316+'GAME STATS'!AT375+'GAME STATS'!AT434+'GAME STATS'!AT493+'GAME STATS'!AT552+'GAME STATS'!AT611+'GAME STATS'!AT670+'GAME STATS'!AT729+'GAME STATS'!AT788+'GAME STATS'!AT847+'GAME STATS'!AT906+'GAME STATS'!AT965+'GAME STATS'!AT1024+'GAME STATS'!AT1083+'GAME STATS'!AT1142+'GAME STATS'!AT1201+'GAME STATS'!AT1260+'GAME STATS'!AT1319+'GAME STATS'!AT1378+'GAME STATS'!AT1437+'GAME STATS'!AT1496+'GAME STATS'!AT1555+'GAME STATS'!AT1614+'GAME STATS'!AT1673+'GAME STATS'!AT1732+'GAME STATS'!AT1791+'GAME STATS'!AT1850+'GAME STATS'!AT1909+'GAME STATS'!AT1968+'GAME STATS'!AT2027+'GAME STATS'!AT2086+'GAME STATS'!AT2145+'GAME STATS'!AT2204+'GAME STATS'!AT2263+'GAME STATS'!AT2322+'GAME STATS'!AT2381+'GAME STATS'!AT2440+'GAME STATS'!AT2499+'GAME STATS'!AT2558+'GAME STATS'!AT2617+'GAME STATS'!AT2676+'GAME STATS'!AT2735+'GAME STATS'!AT2794+'GAME STATS'!AT2853+'GAME STATS'!AT2912+'GAME STATS'!AT2971+'GAME STATS'!AT3030+'GAME STATS'!AT3089+'GAME STATS'!AT3148+'GAME STATS'!AT3207+'GAME STATS'!AT3266+'GAME STATS'!AT3325+'GAME STATS'!AT3384+'GAME STATS'!AT3443+'GAME STATS'!AT3502+'GAME STATS'!AT3561+'GAME STATS'!AT3620+'GAME STATS'!AT3679+'GAME STATS'!AT3738+'GAME STATS'!AT3797+'GAME STATS'!AT3856+'GAME STATS'!AT3915+'GAME STATS'!AT3974+'GAME STATS'!AT4033+'GAME STATS'!AT4092+'GAME STATS'!AT4151+'GAME STATS'!AT4210+'GAME STATS'!AT4269+'GAME STATS'!AT4328+'GAME STATS'!AT4387+'GAME STATS'!AT4446+'GAME STATS'!AT4505+'GAME STATS'!AT4564+'GAME STATS'!AT4623+'GAME STATS'!AT4682+'GAME STATS'!AT4741+'GAME STATS'!AT4800+'GAME STATS'!AT4859+'GAME STATS'!AT4918+'GAME STATS'!AT4977+'GAME STATS'!AT5036+'GAME STATS'!AT5095+'GAME STATS'!AT5154+'GAME STATS'!AT5213+'GAME STATS'!AT5272+'GAME STATS'!AT5331+'GAME STATS'!AT5390+'GAME STATS'!AT5449+'GAME STATS'!AT5508+'GAME STATS'!AT5567+'GAME STATS'!AT5626+'GAME STATS'!AT5685+'GAME STATS'!AT5744+'GAME STATS'!AT5803+'GAME STATS'!AT5862</f>
        <v>0</v>
      </c>
      <c r="AS19" s="916"/>
      <c r="AT19" s="921">
        <f>'GAME STATS'!AV21+'GAME STATS'!AV80+'GAME STATS'!AV139+'GAME STATS'!AV198+'GAME STATS'!AV257+'GAME STATS'!AV316+'GAME STATS'!AV375+'GAME STATS'!AV434+'GAME STATS'!AV493+'GAME STATS'!AV552+'GAME STATS'!AV611+'GAME STATS'!AV670+'GAME STATS'!AV729+'GAME STATS'!AV788+'GAME STATS'!AV847+'GAME STATS'!AV906+'GAME STATS'!AV965+'GAME STATS'!AV1024+'GAME STATS'!AV1083+'GAME STATS'!AV1142+'GAME STATS'!AV1201+'GAME STATS'!AV1260+'GAME STATS'!AV1319+'GAME STATS'!AV1378+'GAME STATS'!AV1437+'GAME STATS'!AV1496+'GAME STATS'!AV1555+'GAME STATS'!AV1614+'GAME STATS'!AV1673+'GAME STATS'!AV1732+'GAME STATS'!AV1791+'GAME STATS'!AV1850+'GAME STATS'!AV1909+'GAME STATS'!AV1968+'GAME STATS'!AV2027+'GAME STATS'!AV2086+'GAME STATS'!AV2145+'GAME STATS'!AV2204+'GAME STATS'!AV2263+'GAME STATS'!AV2322+'GAME STATS'!AV2381+'GAME STATS'!AV2440+'GAME STATS'!AV2499+'GAME STATS'!AV2558+'GAME STATS'!AV2617+'GAME STATS'!AV2676+'GAME STATS'!AV2735+'GAME STATS'!AV2794+'GAME STATS'!AV2853+'GAME STATS'!AV2912+'GAME STATS'!AV2971+'GAME STATS'!AV3030+'GAME STATS'!AV3089+'GAME STATS'!AV3148+'GAME STATS'!AV3207+'GAME STATS'!AV3266+'GAME STATS'!AV3325+'GAME STATS'!AV3384+'GAME STATS'!AV3443+'GAME STATS'!AV3502+'GAME STATS'!AV3561+'GAME STATS'!AV3620+'GAME STATS'!AV3679+'GAME STATS'!AV3738+'GAME STATS'!AV3797+'GAME STATS'!AV3856+'GAME STATS'!AV3915+'GAME STATS'!AV3974+'GAME STATS'!AV4033+'GAME STATS'!AV4092+'GAME STATS'!AV4151+'GAME STATS'!AV4210+'GAME STATS'!AV4269+'GAME STATS'!AV4328+'GAME STATS'!AV4387+'GAME STATS'!AV4446+'GAME STATS'!AV4505+'GAME STATS'!AV4564+'GAME STATS'!AV4623+'GAME STATS'!AV4682+'GAME STATS'!AV4741+'GAME STATS'!AV4800+'GAME STATS'!AV4859+'GAME STATS'!AV4918+'GAME STATS'!AV4977+'GAME STATS'!AV5036+'GAME STATS'!AV5095+'GAME STATS'!AV5154+'GAME STATS'!AV5213+'GAME STATS'!AV5272+'GAME STATS'!AV5331+'GAME STATS'!AV5390+'GAME STATS'!AV5449+'GAME STATS'!AV5508+'GAME STATS'!AV5567+'GAME STATS'!AV5626+'GAME STATS'!AV5685+'GAME STATS'!AV5744+'GAME STATS'!AV5803+'GAME STATS'!AV5862</f>
        <v>0</v>
      </c>
      <c r="AU19" s="773"/>
      <c r="AV19" s="917">
        <f>IF(AR19=0,0,(AT19/AR19)*100)</f>
        <v>0</v>
      </c>
      <c r="AW19" s="918"/>
      <c r="AX19" s="772">
        <f>'GAME STATS'!AZ21+'GAME STATS'!AZ80+'GAME STATS'!AZ139+'GAME STATS'!AZ198+'GAME STATS'!AZ257+'GAME STATS'!AZ316+'GAME STATS'!AZ375+'GAME STATS'!AZ434+'GAME STATS'!AZ493+'GAME STATS'!AZ552+'GAME STATS'!AZ611+'GAME STATS'!AZ670+'GAME STATS'!AZ729+'GAME STATS'!AZ788+'GAME STATS'!AZ847+'GAME STATS'!AZ906+'GAME STATS'!AZ965+'GAME STATS'!AZ1024+'GAME STATS'!AZ1083+'GAME STATS'!AZ1142+'GAME STATS'!AZ1201+'GAME STATS'!AZ1260+'GAME STATS'!AZ1319+'GAME STATS'!AZ1378+'GAME STATS'!AZ1437+'GAME STATS'!AZ1496+'GAME STATS'!AZ1555+'GAME STATS'!AZ1614+'GAME STATS'!AZ1673+'GAME STATS'!AZ1732+'GAME STATS'!AZ1791+'GAME STATS'!AZ1850+'GAME STATS'!AZ1909+'GAME STATS'!AZ1968+'GAME STATS'!AZ2027+'GAME STATS'!AZ2086+'GAME STATS'!AZ2145+'GAME STATS'!AZ2204+'GAME STATS'!AZ2263+'GAME STATS'!AZ2322+'GAME STATS'!AZ2381+'GAME STATS'!AZ2440+'GAME STATS'!AZ2499+'GAME STATS'!AZ2558+'GAME STATS'!AZ2617+'GAME STATS'!AZ2676+'GAME STATS'!AZ2735+'GAME STATS'!AZ2794+'GAME STATS'!AZ2853+'GAME STATS'!AZ2912+'GAME STATS'!AZ2971+'GAME STATS'!AZ3030+'GAME STATS'!AZ3089+'GAME STATS'!AZ3148+'GAME STATS'!AZ3207+'GAME STATS'!AZ3266+'GAME STATS'!AZ3325+'GAME STATS'!AZ3384+'GAME STATS'!AZ3443+'GAME STATS'!AZ3502+'GAME STATS'!AZ3561+'GAME STATS'!AZ3620+'GAME STATS'!AZ3679+'GAME STATS'!AZ3738+'GAME STATS'!AZ3797+'GAME STATS'!AZ3856+'GAME STATS'!AZ3915+'GAME STATS'!AZ3974+'GAME STATS'!AZ4033+'GAME STATS'!AZ4092+'GAME STATS'!AZ4151+'GAME STATS'!AZ4210+'GAME STATS'!AZ4269+'GAME STATS'!AZ4328+'GAME STATS'!AZ4387+'GAME STATS'!AZ4446+'GAME STATS'!AZ4505+'GAME STATS'!AZ4564+'GAME STATS'!AZ4623+'GAME STATS'!AZ4682+'GAME STATS'!AZ4741+'GAME STATS'!AZ4800+'GAME STATS'!AZ4859+'GAME STATS'!AZ4918+'GAME STATS'!AZ4977+'GAME STATS'!AZ5036+'GAME STATS'!AZ5095+'GAME STATS'!AZ5154+'GAME STATS'!AZ5213+'GAME STATS'!AZ5272+'GAME STATS'!AZ5331+'GAME STATS'!AZ5390+'GAME STATS'!AZ5449+'GAME STATS'!AZ5508+'GAME STATS'!AZ5567+'GAME STATS'!AZ5626+'GAME STATS'!AZ5685+'GAME STATS'!AZ5744+'GAME STATS'!AZ5803+'GAME STATS'!AZ5862</f>
        <v>0</v>
      </c>
      <c r="AY19" s="916"/>
      <c r="AZ19" s="921">
        <f>'GAME STATS'!BB21+'GAME STATS'!BB80+'GAME STATS'!BB139+'GAME STATS'!BB198+'GAME STATS'!BB257+'GAME STATS'!BB316+'GAME STATS'!BB375+'GAME STATS'!BB434+'GAME STATS'!BB493+'GAME STATS'!BB552+'GAME STATS'!BB611+'GAME STATS'!BB670+'GAME STATS'!BB729+'GAME STATS'!BB788+'GAME STATS'!BB847+'GAME STATS'!BB906+'GAME STATS'!BB965+'GAME STATS'!BB1024+'GAME STATS'!BB1083+'GAME STATS'!BB1142+'GAME STATS'!BB1201+'GAME STATS'!BB1260+'GAME STATS'!BB1319+'GAME STATS'!BB1378+'GAME STATS'!BB1437+'GAME STATS'!BB1496+'GAME STATS'!BB1555+'GAME STATS'!BB1614+'GAME STATS'!BB1673+'GAME STATS'!BB1732+'GAME STATS'!BB1791+'GAME STATS'!BB1850+'GAME STATS'!BB1909+'GAME STATS'!BB1968+'GAME STATS'!BB2027+'GAME STATS'!BB2086+'GAME STATS'!BB2145+'GAME STATS'!BB2204+'GAME STATS'!BB2263+'GAME STATS'!BB2322+'GAME STATS'!BB2381+'GAME STATS'!BB2440+'GAME STATS'!BB2499+'GAME STATS'!BB2558+'GAME STATS'!BB2617+'GAME STATS'!BB2676+'GAME STATS'!BB2735+'GAME STATS'!BB2794+'GAME STATS'!BB2853+'GAME STATS'!BB2912+'GAME STATS'!BB2971+'GAME STATS'!BB3030+'GAME STATS'!BB3089+'GAME STATS'!BB3148+'GAME STATS'!BB3207+'GAME STATS'!BB3266+'GAME STATS'!BB3325+'GAME STATS'!BB3384+'GAME STATS'!BB3443+'GAME STATS'!BB3502+'GAME STATS'!BB3561+'GAME STATS'!BB3620+'GAME STATS'!BB3679+'GAME STATS'!BB3738+'GAME STATS'!BB3797+'GAME STATS'!BB3856+'GAME STATS'!BB3915+'GAME STATS'!BB3974+'GAME STATS'!BB4033+'GAME STATS'!BB4092+'GAME STATS'!BB4151+'GAME STATS'!BB4210+'GAME STATS'!BB4269+'GAME STATS'!BB4328+'GAME STATS'!BB4387+'GAME STATS'!BB4446+'GAME STATS'!BB4505+'GAME STATS'!BB4564+'GAME STATS'!BB4623+'GAME STATS'!BB4682+'GAME STATS'!BB4741+'GAME STATS'!BB4800+'GAME STATS'!BB4859+'GAME STATS'!BB4918+'GAME STATS'!BB4977+'GAME STATS'!BB5036+'GAME STATS'!BB5095+'GAME STATS'!BB5154+'GAME STATS'!BB5213+'GAME STATS'!BB5272+'GAME STATS'!BB5331+'GAME STATS'!BB5390+'GAME STATS'!BB5449+'GAME STATS'!BB5508+'GAME STATS'!BB5567+'GAME STATS'!BB5626+'GAME STATS'!BB5685+'GAME STATS'!BB5744+'GAME STATS'!BB5803+'GAME STATS'!BB5862</f>
        <v>0</v>
      </c>
      <c r="BA19" s="773"/>
      <c r="BB19" s="917">
        <f>IF(AX19=0,0,(AZ19/AX19)*100)</f>
        <v>0</v>
      </c>
      <c r="BC19" s="918"/>
      <c r="BD19" s="772">
        <f>Z19+AF19+AL19+AX19</f>
        <v>0</v>
      </c>
      <c r="BE19" s="916"/>
      <c r="BF19" s="915">
        <f>AB19+AH19+AN19+AZ19</f>
        <v>0</v>
      </c>
      <c r="BG19" s="916"/>
      <c r="BH19" s="805">
        <f>IF(BD19=0,0,(BF19/BD19)*100)</f>
        <v>0</v>
      </c>
      <c r="BI19" s="974"/>
      <c r="BJ19" s="975">
        <f>(AB19*2)+(AH19*2)+(AN19*3)+AZ19</f>
        <v>0</v>
      </c>
      <c r="BK19" s="747"/>
      <c r="BL19" s="748"/>
      <c r="BM19" s="746">
        <f>'GAME STATS'!BO21+'GAME STATS'!BO80+'GAME STATS'!BO139+'GAME STATS'!BO198+'GAME STATS'!BO257+'GAME STATS'!BO316+'GAME STATS'!BO375+'GAME STATS'!BO434+'GAME STATS'!BO493+'GAME STATS'!BO552+'GAME STATS'!BO611+'GAME STATS'!BO670+'GAME STATS'!BO729+'GAME STATS'!BO788+'GAME STATS'!BO847+'GAME STATS'!BO906+'GAME STATS'!BO965+'GAME STATS'!BO1024+'GAME STATS'!BO1083+'GAME STATS'!BO1142+'GAME STATS'!BO1201+'GAME STATS'!BO1260+'GAME STATS'!BO1319+'GAME STATS'!BO1378+'GAME STATS'!BO1437+'GAME STATS'!BO1496+'GAME STATS'!BO1555+'GAME STATS'!BO1614+'GAME STATS'!BO1673+'GAME STATS'!BO1732+'GAME STATS'!BO1791+'GAME STATS'!BO1850+'GAME STATS'!BO1909+'GAME STATS'!BO1968+'GAME STATS'!BO2027+'GAME STATS'!BO2086+'GAME STATS'!BO2145+'GAME STATS'!BO2204+'GAME STATS'!BO2263+'GAME STATS'!BO2322+'GAME STATS'!BO2381+'GAME STATS'!BO2440+'GAME STATS'!BO2499+'GAME STATS'!BO2558+'GAME STATS'!BO2617+'GAME STATS'!BO2676+'GAME STATS'!BO2735+'GAME STATS'!BO2794+'GAME STATS'!BO2853+'GAME STATS'!BO2912+'GAME STATS'!BO2971+'GAME STATS'!BO3030+'GAME STATS'!BO3089+'GAME STATS'!BO3148+'GAME STATS'!BO3207+'GAME STATS'!BO3266+'GAME STATS'!BO3325+'GAME STATS'!BO3384+'GAME STATS'!BO3443+'GAME STATS'!BO3502+'GAME STATS'!BO3561+'GAME STATS'!BO3620+'GAME STATS'!BO3679+'GAME STATS'!BO3738+'GAME STATS'!BO3797+'GAME STATS'!BO3856+'GAME STATS'!BO3915+'GAME STATS'!BO3974+'GAME STATS'!BO4033+'GAME STATS'!BO4092+'GAME STATS'!BO4151+'GAME STATS'!BO4210+'GAME STATS'!BO4269+'GAME STATS'!BO4328+'GAME STATS'!BO4387+'GAME STATS'!BO4446+'GAME STATS'!BO4505+'GAME STATS'!BO4564+'GAME STATS'!BO4623+'GAME STATS'!BO4682+'GAME STATS'!BO4741+'GAME STATS'!BO4800+'GAME STATS'!BO4859+'GAME STATS'!BO4918+'GAME STATS'!BO4977+'GAME STATS'!BO5036+'GAME STATS'!BO5095+'GAME STATS'!BO5154+'GAME STATS'!BO5213+'GAME STATS'!BO5272+'GAME STATS'!BO5331+'GAME STATS'!BO5390+'GAME STATS'!BO5449+'GAME STATS'!BO5508+'GAME STATS'!BO5567+'GAME STATS'!BO5626+'GAME STATS'!BO5685+'GAME STATS'!BO5744+'GAME STATS'!BO5803+'GAME STATS'!BO5862</f>
        <v>0</v>
      </c>
      <c r="BN19" s="747"/>
      <c r="BO19" s="748"/>
      <c r="BP19" s="122"/>
      <c r="BQ19" s="122"/>
    </row>
    <row r="20" spans="1:69" ht="24.95" customHeight="1" x14ac:dyDescent="0.25">
      <c r="A20" s="122"/>
      <c r="B20" s="888"/>
      <c r="C20" s="846" t="str">
        <f>IF(ROSTER!D$18="","",ROSTER!D$18)</f>
        <v/>
      </c>
      <c r="D20" s="847"/>
      <c r="E20" s="848"/>
      <c r="F20" s="772"/>
      <c r="G20" s="773"/>
      <c r="H20" s="772"/>
      <c r="I20" s="773"/>
      <c r="J20" s="922"/>
      <c r="K20" s="913"/>
      <c r="L20" s="914"/>
      <c r="M20" s="978"/>
      <c r="N20" s="979"/>
      <c r="O20" s="917" t="s">
        <v>16</v>
      </c>
      <c r="P20" s="806"/>
      <c r="Q20" s="772"/>
      <c r="R20" s="916"/>
      <c r="S20" s="921"/>
      <c r="T20" s="773"/>
      <c r="U20" s="923" t="s">
        <v>16</v>
      </c>
      <c r="V20" s="924"/>
      <c r="W20" s="922"/>
      <c r="X20" s="922"/>
      <c r="Y20" s="922"/>
      <c r="Z20" s="772"/>
      <c r="AA20" s="916"/>
      <c r="AB20" s="921"/>
      <c r="AC20" s="773"/>
      <c r="AD20" s="917"/>
      <c r="AE20" s="918"/>
      <c r="AF20" s="772"/>
      <c r="AG20" s="916"/>
      <c r="AH20" s="921"/>
      <c r="AI20" s="773"/>
      <c r="AJ20" s="917"/>
      <c r="AK20" s="918"/>
      <c r="AL20" s="772"/>
      <c r="AM20" s="916"/>
      <c r="AN20" s="921"/>
      <c r="AO20" s="773"/>
      <c r="AP20" s="917"/>
      <c r="AQ20" s="918"/>
      <c r="AR20" s="772"/>
      <c r="AS20" s="916"/>
      <c r="AT20" s="921"/>
      <c r="AU20" s="773"/>
      <c r="AV20" s="917"/>
      <c r="AW20" s="918"/>
      <c r="AX20" s="772"/>
      <c r="AY20" s="916"/>
      <c r="AZ20" s="921"/>
      <c r="BA20" s="773"/>
      <c r="BB20" s="917"/>
      <c r="BC20" s="918"/>
      <c r="BD20" s="772"/>
      <c r="BE20" s="916"/>
      <c r="BF20" s="915"/>
      <c r="BG20" s="916"/>
      <c r="BH20" s="805"/>
      <c r="BI20" s="974"/>
      <c r="BJ20" s="975"/>
      <c r="BK20" s="747"/>
      <c r="BL20" s="748"/>
      <c r="BM20" s="749"/>
      <c r="BN20" s="747"/>
      <c r="BO20" s="748"/>
      <c r="BP20" s="122"/>
      <c r="BQ20" s="122"/>
    </row>
    <row r="21" spans="1:69" ht="24.95" customHeight="1" x14ac:dyDescent="0.25">
      <c r="A21" s="122"/>
      <c r="B21" s="887" t="str">
        <f>IF(ROSTER!B20="","",ROSTER!B20)</f>
        <v/>
      </c>
      <c r="C21" s="849" t="str">
        <f>IF(ROSTER!C$20="","",ROSTER!C$20)</f>
        <v/>
      </c>
      <c r="D21" s="850"/>
      <c r="E21" s="851"/>
      <c r="F21" s="772">
        <f>'GAME STATS'!F23+'GAME STATS'!F82+'GAME STATS'!F141+'GAME STATS'!F200+'GAME STATS'!F259+'GAME STATS'!F318+'GAME STATS'!F377+'GAME STATS'!F436+'GAME STATS'!F495+'GAME STATS'!F554+'GAME STATS'!F613+'GAME STATS'!F672+'GAME STATS'!F731+'GAME STATS'!F790+'GAME STATS'!F849+'GAME STATS'!F908+'GAME STATS'!F967+'GAME STATS'!F1026+'GAME STATS'!F1085+'GAME STATS'!F1144+'GAME STATS'!F1203+'GAME STATS'!F1262+'GAME STATS'!F1321+'GAME STATS'!F1380+'GAME STATS'!F1439+'GAME STATS'!F1498+'GAME STATS'!F1557+'GAME STATS'!F1616+'GAME STATS'!F1675+'GAME STATS'!F1734+'GAME STATS'!F1793+'GAME STATS'!F1852+'GAME STATS'!F1911+'GAME STATS'!F1970+'GAME STATS'!F2029+'GAME STATS'!F2088+'GAME STATS'!F2147+'GAME STATS'!F2206+'GAME STATS'!F2265+'GAME STATS'!F2324+'GAME STATS'!F2383+'GAME STATS'!F2442+'GAME STATS'!F2501+'GAME STATS'!F2560+'GAME STATS'!F2619+'GAME STATS'!F2678+'GAME STATS'!F2737+'GAME STATS'!F2796+'GAME STATS'!F2855+'GAME STATS'!F2914+'GAME STATS'!F2973+'GAME STATS'!F3032+'GAME STATS'!F3091+'GAME STATS'!F3150+'GAME STATS'!F3209+'GAME STATS'!F3268+'GAME STATS'!F3327+'GAME STATS'!F3386+'GAME STATS'!F3445+'GAME STATS'!F3504+'GAME STATS'!F3563+'GAME STATS'!F3622+'GAME STATS'!F3681+'GAME STATS'!F3740+'GAME STATS'!F3799+'GAME STATS'!F3858+'GAME STATS'!F3917+'GAME STATS'!F3976+'GAME STATS'!F4035+'GAME STATS'!F4094+'GAME STATS'!F4153+'GAME STATS'!F4212+'GAME STATS'!F4271+'GAME STATS'!F4330+'GAME STATS'!F4389+'GAME STATS'!F4448+'GAME STATS'!F4507+'GAME STATS'!F4566+'GAME STATS'!F4625+'GAME STATS'!F4684+'GAME STATS'!F4743+'GAME STATS'!F4802+'GAME STATS'!F4861+'GAME STATS'!F4920+'GAME STATS'!F4979+'GAME STATS'!F5038+'GAME STATS'!F5097+'GAME STATS'!F5156+'GAME STATS'!F5215+'GAME STATS'!F5274+'GAME STATS'!F5333+'GAME STATS'!F5392+'GAME STATS'!F5451+'GAME STATS'!F5510+'GAME STATS'!F5569+'GAME STATS'!F5628+'GAME STATS'!F5687+'GAME STATS'!F5746+'GAME STATS'!F5805+'GAME STATS'!F5864</f>
        <v>0</v>
      </c>
      <c r="G21" s="773"/>
      <c r="H21" s="772">
        <f>'GAME STATS'!G23+'GAME STATS'!G82+'GAME STATS'!G141+'GAME STATS'!G200+'GAME STATS'!G259+'GAME STATS'!G318+'GAME STATS'!G377+'GAME STATS'!G436+'GAME STATS'!G495+'GAME STATS'!G554+'GAME STATS'!G613+'GAME STATS'!G672+'GAME STATS'!G731+'GAME STATS'!G790+'GAME STATS'!G849+'GAME STATS'!G908+'GAME STATS'!G967+'GAME STATS'!G1026+'GAME STATS'!G1085+'GAME STATS'!G1144+'GAME STATS'!G1203+'GAME STATS'!G1262+'GAME STATS'!G1321+'GAME STATS'!G1380+'GAME STATS'!G1439+'GAME STATS'!G1498+'GAME STATS'!G1557+'GAME STATS'!G1616+'GAME STATS'!G1675+'GAME STATS'!G1734+'GAME STATS'!G1793+'GAME STATS'!G1852+'GAME STATS'!G1911+'GAME STATS'!G1970+'GAME STATS'!G2029+'GAME STATS'!G2088+'GAME STATS'!G2147+'GAME STATS'!G2206+'GAME STATS'!G2265+'GAME STATS'!G2324+'GAME STATS'!G2383+'GAME STATS'!G2442+'GAME STATS'!G2501+'GAME STATS'!G2560+'GAME STATS'!G2619+'GAME STATS'!G2678+'GAME STATS'!G2737+'GAME STATS'!G2796+'GAME STATS'!G2855+'GAME STATS'!G2914+'GAME STATS'!G2973+'GAME STATS'!G3032+'GAME STATS'!G3091+'GAME STATS'!G3150+'GAME STATS'!G3209+'GAME STATS'!G3268+'GAME STATS'!G3327+'GAME STATS'!G3386+'GAME STATS'!G3445+'GAME STATS'!G3504+'GAME STATS'!G3563+'GAME STATS'!G3622+'GAME STATS'!G3681+'GAME STATS'!G3740+'GAME STATS'!G3799+'GAME STATS'!G3858+'GAME STATS'!G3917+'GAME STATS'!G3976+'GAME STATS'!G4035+'GAME STATS'!G4094+'GAME STATS'!G4153+'GAME STATS'!G4212+'GAME STATS'!G4271+'GAME STATS'!G4330+'GAME STATS'!G4389+'GAME STATS'!G4448+'GAME STATS'!G4507+'GAME STATS'!G4566+'GAME STATS'!G4625+'GAME STATS'!G4684+'GAME STATS'!G4743+'GAME STATS'!G4802+'GAME STATS'!G4861+'GAME STATS'!G4920+'GAME STATS'!G4979+'GAME STATS'!G5038+'GAME STATS'!G5097+'GAME STATS'!G5156+'GAME STATS'!G5215+'GAME STATS'!G5274+'GAME STATS'!G5333+'GAME STATS'!G5392+'GAME STATS'!G5451+'GAME STATS'!G5510+'GAME STATS'!G5569+'GAME STATS'!G5628+'GAME STATS'!G5687+'GAME STATS'!G5746+'GAME STATS'!G5805+'GAME STATS'!G5864</f>
        <v>0</v>
      </c>
      <c r="I21" s="773"/>
      <c r="J21" s="922">
        <f>'GAME STATS'!H23+'GAME STATS'!H82+'GAME STATS'!H141+'GAME STATS'!H200+'GAME STATS'!H259+'GAME STATS'!H318+'GAME STATS'!H377+'GAME STATS'!H436+'GAME STATS'!H495+'GAME STATS'!H554+'GAME STATS'!H613+'GAME STATS'!H672+'GAME STATS'!H731+'GAME STATS'!H790+'GAME STATS'!H849+'GAME STATS'!H908+'GAME STATS'!H967+'GAME STATS'!H1026+'GAME STATS'!H1085+'GAME STATS'!H1144+'GAME STATS'!H1203+'GAME STATS'!H1262+'GAME STATS'!H1321+'GAME STATS'!H1380+'GAME STATS'!H1439+'GAME STATS'!H1498+'GAME STATS'!H1557+'GAME STATS'!H1616+'GAME STATS'!H1675+'GAME STATS'!H1734+'GAME STATS'!H1793+'GAME STATS'!H1852+'GAME STATS'!H1911+'GAME STATS'!H1970+'GAME STATS'!H2029+'GAME STATS'!H2088+'GAME STATS'!H2147+'GAME STATS'!H2206+'GAME STATS'!H2265+'GAME STATS'!H2324+'GAME STATS'!H2383+'GAME STATS'!H2442+'GAME STATS'!H2501+'GAME STATS'!H2560+'GAME STATS'!H2619+'GAME STATS'!H2678+'GAME STATS'!H2737+'GAME STATS'!H2796+'GAME STATS'!H2855+'GAME STATS'!H2914+'GAME STATS'!H2973+'GAME STATS'!H3032+'GAME STATS'!H3091+'GAME STATS'!H3150+'GAME STATS'!H3209+'GAME STATS'!H3268+'GAME STATS'!H3327+'GAME STATS'!H3386+'GAME STATS'!H3445+'GAME STATS'!H3504+'GAME STATS'!H3563+'GAME STATS'!H3622+'GAME STATS'!H3681+'GAME STATS'!H3740+'GAME STATS'!H3799+'GAME STATS'!H3858+'GAME STATS'!H3917+'GAME STATS'!H3976+'GAME STATS'!H4035+'GAME STATS'!H4094+'GAME STATS'!H4153+'GAME STATS'!H4212+'GAME STATS'!H4271+'GAME STATS'!H4330+'GAME STATS'!H4389+'GAME STATS'!H4448+'GAME STATS'!H4507+'GAME STATS'!H4566+'GAME STATS'!H4625+'GAME STATS'!H4684+'GAME STATS'!H4743+'GAME STATS'!H4802+'GAME STATS'!H4861+'GAME STATS'!H4920+'GAME STATS'!H4979+'GAME STATS'!H5038+'GAME STATS'!H5097+'GAME STATS'!H5156+'GAME STATS'!H5215+'GAME STATS'!H5274+'GAME STATS'!H5333+'GAME STATS'!H5392+'GAME STATS'!H5451+'GAME STATS'!H5510+'GAME STATS'!H5569+'GAME STATS'!H5628+'GAME STATS'!H5687+'GAME STATS'!H5746+'GAME STATS'!H5805+'GAME STATS'!H5864</f>
        <v>0</v>
      </c>
      <c r="K21" s="911">
        <f>'GAME STATS'!J23+'GAME STATS'!J82+'GAME STATS'!J141+'GAME STATS'!J200+'GAME STATS'!J259+'GAME STATS'!J318+'GAME STATS'!J377+'GAME STATS'!J436+'GAME STATS'!J495+'GAME STATS'!J554+'GAME STATS'!J613+'GAME STATS'!J672+'GAME STATS'!J731+'GAME STATS'!J790+'GAME STATS'!J849+'GAME STATS'!J908+'GAME STATS'!J967+'GAME STATS'!J1026+'GAME STATS'!J1085+'GAME STATS'!J1144+'GAME STATS'!J1203+'GAME STATS'!J1262+'GAME STATS'!J1321+'GAME STATS'!J1380+'GAME STATS'!J1439+'GAME STATS'!J1498+'GAME STATS'!J1557+'GAME STATS'!J1616+'GAME STATS'!J1675+'GAME STATS'!J1734+'GAME STATS'!J1793+'GAME STATS'!J1852+'GAME STATS'!J1911+'GAME STATS'!J1970+'GAME STATS'!J2029+'GAME STATS'!J2088+'GAME STATS'!J2147+'GAME STATS'!J2206+'GAME STATS'!J2265+'GAME STATS'!J2324+'GAME STATS'!J2383+'GAME STATS'!J2442+'GAME STATS'!J2501+'GAME STATS'!J2560+'GAME STATS'!J2619+'GAME STATS'!J2678+'GAME STATS'!J2737+'GAME STATS'!J2796+'GAME STATS'!J2855+'GAME STATS'!J2914+'GAME STATS'!J2973+'GAME STATS'!J3032+'GAME STATS'!J3091+'GAME STATS'!J3150+'GAME STATS'!J3209+'GAME STATS'!J3268+'GAME STATS'!J3327+'GAME STATS'!J3386+'GAME STATS'!J3445+'GAME STATS'!J3504+'GAME STATS'!J3563+'GAME STATS'!J3622+'GAME STATS'!J3681+'GAME STATS'!J3740+'GAME STATS'!J3799+'GAME STATS'!J3858+'GAME STATS'!J3917+'GAME STATS'!J3976+'GAME STATS'!J4035+'GAME STATS'!J4094+'GAME STATS'!J4153+'GAME STATS'!J4212+'GAME STATS'!J4271+'GAME STATS'!J4330+'GAME STATS'!J4389+'GAME STATS'!J4448+'GAME STATS'!J4507+'GAME STATS'!J4566+'GAME STATS'!J4625+'GAME STATS'!J4684+'GAME STATS'!J4743+'GAME STATS'!J4802+'GAME STATS'!J4861+'GAME STATS'!J4920+'GAME STATS'!J4979+'GAME STATS'!J5038+'GAME STATS'!J5097+'GAME STATS'!J5156+'GAME STATS'!J5215+'GAME STATS'!J5274+'GAME STATS'!J5333+'GAME STATS'!J5392+'GAME STATS'!J5451+'GAME STATS'!J5510+'GAME STATS'!J5569+'GAME STATS'!J5628+'GAME STATS'!J5687+'GAME STATS'!J5746+'GAME STATS'!J5805+'GAME STATS'!J5864</f>
        <v>0</v>
      </c>
      <c r="L21" s="912"/>
      <c r="M21" s="976">
        <f>'GAME STATS'!L23+'GAME STATS'!L82+'GAME STATS'!L141+'GAME STATS'!L200+'GAME STATS'!L259+'GAME STATS'!L318+'GAME STATS'!L377+'GAME STATS'!L436+'GAME STATS'!L495+'GAME STATS'!L554+'GAME STATS'!L613+'GAME STATS'!L672+'GAME STATS'!L731+'GAME STATS'!L790+'GAME STATS'!L849+'GAME STATS'!L908+'GAME STATS'!L967+'GAME STATS'!L1026+'GAME STATS'!L1085+'GAME STATS'!L1144+'GAME STATS'!L1203+'GAME STATS'!L1262+'GAME STATS'!L1321+'GAME STATS'!L1380+'GAME STATS'!L1439+'GAME STATS'!L1498+'GAME STATS'!L1557+'GAME STATS'!L1616+'GAME STATS'!L1675+'GAME STATS'!L1734+'GAME STATS'!L1793+'GAME STATS'!L1852+'GAME STATS'!L1911+'GAME STATS'!L1970+'GAME STATS'!L2029+'GAME STATS'!L2088+'GAME STATS'!L2147+'GAME STATS'!L2206+'GAME STATS'!L2265+'GAME STATS'!L2324+'GAME STATS'!L2383+'GAME STATS'!L2442+'GAME STATS'!L2501+'GAME STATS'!L2560+'GAME STATS'!L2619+'GAME STATS'!L2678+'GAME STATS'!L2737+'GAME STATS'!L2796+'GAME STATS'!L2855+'GAME STATS'!L2914+'GAME STATS'!L2973+'GAME STATS'!L3032+'GAME STATS'!L3091+'GAME STATS'!L3150+'GAME STATS'!L3209+'GAME STATS'!L3268+'GAME STATS'!L3327+'GAME STATS'!L3386+'GAME STATS'!L3445+'GAME STATS'!L3504+'GAME STATS'!L3563+'GAME STATS'!L3622+'GAME STATS'!L3681+'GAME STATS'!L3740+'GAME STATS'!L3799+'GAME STATS'!L3858+'GAME STATS'!L3917+'GAME STATS'!L3976+'GAME STATS'!L4035+'GAME STATS'!L4094+'GAME STATS'!L4153+'GAME STATS'!L4212+'GAME STATS'!L4271+'GAME STATS'!L4330+'GAME STATS'!L4389+'GAME STATS'!L4448+'GAME STATS'!L4507+'GAME STATS'!L4566+'GAME STATS'!L4625+'GAME STATS'!L4684+'GAME STATS'!L4743+'GAME STATS'!L4802+'GAME STATS'!L4861+'GAME STATS'!L4920+'GAME STATS'!L4979+'GAME STATS'!L5038+'GAME STATS'!L5097+'GAME STATS'!L5156+'GAME STATS'!L5215+'GAME STATS'!L5274+'GAME STATS'!L5333+'GAME STATS'!L5392+'GAME STATS'!L5451+'GAME STATS'!L5510+'GAME STATS'!L5569+'GAME STATS'!L5628+'GAME STATS'!L5687+'GAME STATS'!L5746+'GAME STATS'!L5805+'GAME STATS'!L5864</f>
        <v>0</v>
      </c>
      <c r="N21" s="977"/>
      <c r="O21" s="917">
        <f>K21+M21</f>
        <v>0</v>
      </c>
      <c r="P21" s="806"/>
      <c r="Q21" s="772">
        <f>'GAME STATS'!P23+'GAME STATS'!P82+'GAME STATS'!P141+'GAME STATS'!P200+'GAME STATS'!P259+'GAME STATS'!P318+'GAME STATS'!P377+'GAME STATS'!P436+'GAME STATS'!P495+'GAME STATS'!P554+'GAME STATS'!P613+'GAME STATS'!P672+'GAME STATS'!P731+'GAME STATS'!P790+'GAME STATS'!P849+'GAME STATS'!P908+'GAME STATS'!P967+'GAME STATS'!P1026+'GAME STATS'!P1085+'GAME STATS'!P1144+'GAME STATS'!P1203+'GAME STATS'!P1262+'GAME STATS'!P1321+'GAME STATS'!P1380+'GAME STATS'!P1439+'GAME STATS'!P1498+'GAME STATS'!P1557+'GAME STATS'!P1616+'GAME STATS'!P1675+'GAME STATS'!P1734+'GAME STATS'!P1793+'GAME STATS'!P1852+'GAME STATS'!P1911+'GAME STATS'!P1970+'GAME STATS'!P2029+'GAME STATS'!P2088+'GAME STATS'!P2147+'GAME STATS'!P2206+'GAME STATS'!P2265+'GAME STATS'!P2324+'GAME STATS'!P2383+'GAME STATS'!P2442+'GAME STATS'!P2501+'GAME STATS'!P2560+'GAME STATS'!P2619+'GAME STATS'!P2678+'GAME STATS'!P2737+'GAME STATS'!P2796+'GAME STATS'!P2855+'GAME STATS'!P2914+'GAME STATS'!P2973+'GAME STATS'!P3032+'GAME STATS'!P3091+'GAME STATS'!P3150+'GAME STATS'!P3209+'GAME STATS'!P3268+'GAME STATS'!P3327+'GAME STATS'!P3386+'GAME STATS'!P3445+'GAME STATS'!P3504+'GAME STATS'!P3563+'GAME STATS'!P3622+'GAME STATS'!P3681+'GAME STATS'!P3740+'GAME STATS'!P3799+'GAME STATS'!P3858+'GAME STATS'!P3917+'GAME STATS'!P3976+'GAME STATS'!P4035+'GAME STATS'!P4094+'GAME STATS'!P4153+'GAME STATS'!P4212+'GAME STATS'!P4271+'GAME STATS'!P4330+'GAME STATS'!P4389+'GAME STATS'!P4448+'GAME STATS'!P4507+'GAME STATS'!P4566+'GAME STATS'!P4625+'GAME STATS'!P4684+'GAME STATS'!P4743+'GAME STATS'!P4802+'GAME STATS'!P4861+'GAME STATS'!P4920+'GAME STATS'!P4979+'GAME STATS'!P5038+'GAME STATS'!P5097+'GAME STATS'!P5156+'GAME STATS'!P5215+'GAME STATS'!P5274+'GAME STATS'!P5333+'GAME STATS'!P5392+'GAME STATS'!P5451+'GAME STATS'!P5510+'GAME STATS'!P5569+'GAME STATS'!P5628+'GAME STATS'!P5687+'GAME STATS'!P5746+'GAME STATS'!P5805+'GAME STATS'!P5864</f>
        <v>0</v>
      </c>
      <c r="R21" s="916"/>
      <c r="S21" s="921">
        <f>'GAME STATS'!R23+'GAME STATS'!R82+'GAME STATS'!R141+'GAME STATS'!R200+'GAME STATS'!R259+'GAME STATS'!R318+'GAME STATS'!R377+'GAME STATS'!R436+'GAME STATS'!R495+'GAME STATS'!R554+'GAME STATS'!R613+'GAME STATS'!R672+'GAME STATS'!R731+'GAME STATS'!R790+'GAME STATS'!R849+'GAME STATS'!R908+'GAME STATS'!R967+'GAME STATS'!R1026+'GAME STATS'!R1085+'GAME STATS'!R1144+'GAME STATS'!R1203+'GAME STATS'!R1262+'GAME STATS'!R1321+'GAME STATS'!R1380+'GAME STATS'!R1439+'GAME STATS'!R1498+'GAME STATS'!R1557+'GAME STATS'!R1616+'GAME STATS'!R1675+'GAME STATS'!R1734+'GAME STATS'!R1793+'GAME STATS'!R1852+'GAME STATS'!R1911+'GAME STATS'!R1970+'GAME STATS'!R2029+'GAME STATS'!R2088+'GAME STATS'!R2147+'GAME STATS'!R2206+'GAME STATS'!R2265+'GAME STATS'!R2324+'GAME STATS'!R2383+'GAME STATS'!R2442+'GAME STATS'!R2501+'GAME STATS'!R2560+'GAME STATS'!R2619+'GAME STATS'!R2678+'GAME STATS'!R2737+'GAME STATS'!R2796+'GAME STATS'!R2855+'GAME STATS'!R2914+'GAME STATS'!R2973+'GAME STATS'!R3032+'GAME STATS'!R3091+'GAME STATS'!R3150+'GAME STATS'!R3209+'GAME STATS'!R3268+'GAME STATS'!R3327+'GAME STATS'!R3386+'GAME STATS'!R3445+'GAME STATS'!R3504+'GAME STATS'!R3563+'GAME STATS'!R3622+'GAME STATS'!R3681+'GAME STATS'!R3740+'GAME STATS'!R3799+'GAME STATS'!R3858+'GAME STATS'!R3917+'GAME STATS'!R3976+'GAME STATS'!R4035+'GAME STATS'!R4094+'GAME STATS'!R4153+'GAME STATS'!R4212+'GAME STATS'!R4271+'GAME STATS'!R4330+'GAME STATS'!R4389+'GAME STATS'!R4448+'GAME STATS'!R4507+'GAME STATS'!R4566+'GAME STATS'!R4625+'GAME STATS'!R4684+'GAME STATS'!R4743+'GAME STATS'!R4802+'GAME STATS'!R4861+'GAME STATS'!R4920+'GAME STATS'!R4979+'GAME STATS'!R5038+'GAME STATS'!R5097+'GAME STATS'!R5156+'GAME STATS'!R5215+'GAME STATS'!R5274+'GAME STATS'!R5333+'GAME STATS'!R5392+'GAME STATS'!R5451+'GAME STATS'!R5510+'GAME STATS'!R5569+'GAME STATS'!R5628+'GAME STATS'!R5687+'GAME STATS'!R5746+'GAME STATS'!R5805+'GAME STATS'!R5864</f>
        <v>0</v>
      </c>
      <c r="T21" s="773"/>
      <c r="U21" s="923">
        <f>S21-Q21</f>
        <v>0</v>
      </c>
      <c r="V21" s="924"/>
      <c r="W21" s="922">
        <f>'GAME STATS'!V23+'GAME STATS'!V82+'GAME STATS'!V141+'GAME STATS'!V200+'GAME STATS'!V259+'GAME STATS'!V318+'GAME STATS'!V377+'GAME STATS'!V436+'GAME STATS'!V495+'GAME STATS'!V554+'GAME STATS'!V613+'GAME STATS'!V672+'GAME STATS'!V731+'GAME STATS'!V790+'GAME STATS'!V849+'GAME STATS'!V908+'GAME STATS'!V967+'GAME STATS'!V1026+'GAME STATS'!V1085+'GAME STATS'!V1144+'GAME STATS'!V1203+'GAME STATS'!V1262+'GAME STATS'!V1321+'GAME STATS'!V1380+'GAME STATS'!V1439+'GAME STATS'!V1498+'GAME STATS'!V1557+'GAME STATS'!V1616+'GAME STATS'!V1675+'GAME STATS'!V1734+'GAME STATS'!V1793+'GAME STATS'!V1852+'GAME STATS'!V1911+'GAME STATS'!V1970+'GAME STATS'!V2029+'GAME STATS'!V2088+'GAME STATS'!V2147+'GAME STATS'!V2206+'GAME STATS'!V2265+'GAME STATS'!V2324+'GAME STATS'!V2383+'GAME STATS'!V2442+'GAME STATS'!V2501+'GAME STATS'!V2560+'GAME STATS'!V2619+'GAME STATS'!V2678+'GAME STATS'!V2737+'GAME STATS'!V2796+'GAME STATS'!V2855+'GAME STATS'!V2914+'GAME STATS'!V2973+'GAME STATS'!V3032+'GAME STATS'!V3091+'GAME STATS'!V3150+'GAME STATS'!V3209+'GAME STATS'!V3268+'GAME STATS'!V3327+'GAME STATS'!V3386+'GAME STATS'!V3445+'GAME STATS'!V3504+'GAME STATS'!V3563+'GAME STATS'!V3622+'GAME STATS'!V3681+'GAME STATS'!V3740+'GAME STATS'!V3799+'GAME STATS'!V3858+'GAME STATS'!V3917+'GAME STATS'!V3976+'GAME STATS'!V4035+'GAME STATS'!V4094+'GAME STATS'!V4153+'GAME STATS'!V4212+'GAME STATS'!V4271+'GAME STATS'!V4330+'GAME STATS'!V4389+'GAME STATS'!V4448+'GAME STATS'!V4507+'GAME STATS'!V4566+'GAME STATS'!V4625+'GAME STATS'!V4684+'GAME STATS'!V4743+'GAME STATS'!V4802+'GAME STATS'!V4861+'GAME STATS'!V4920+'GAME STATS'!V4979+'GAME STATS'!V5038+'GAME STATS'!V5097+'GAME STATS'!V5156+'GAME STATS'!V5215+'GAME STATS'!V5274+'GAME STATS'!V5333+'GAME STATS'!V5392+'GAME STATS'!V5451+'GAME STATS'!V5510+'GAME STATS'!V5569+'GAME STATS'!V5628+'GAME STATS'!V5687+'GAME STATS'!V5746+'GAME STATS'!V5805+'GAME STATS'!V5864</f>
        <v>0</v>
      </c>
      <c r="X21" s="922">
        <f>'GAME STATS'!X23+'GAME STATS'!X82+'GAME STATS'!X141+'GAME STATS'!X200+'GAME STATS'!X259+'GAME STATS'!X318+'GAME STATS'!X377+'GAME STATS'!X436+'GAME STATS'!X495+'GAME STATS'!X554+'GAME STATS'!X613+'GAME STATS'!X672+'GAME STATS'!X731+'GAME STATS'!X790+'GAME STATS'!X849+'GAME STATS'!X908+'GAME STATS'!X967+'GAME STATS'!X1026+'GAME STATS'!X1085+'GAME STATS'!X1144+'GAME STATS'!X1203+'GAME STATS'!X1262+'GAME STATS'!X1321+'GAME STATS'!X1380+'GAME STATS'!X1439+'GAME STATS'!X1498+'GAME STATS'!X1557+'GAME STATS'!X1616+'GAME STATS'!X1675+'GAME STATS'!X1734+'GAME STATS'!X1793+'GAME STATS'!X1852+'GAME STATS'!X1911+'GAME STATS'!X1970+'GAME STATS'!X2029+'GAME STATS'!X2088+'GAME STATS'!X2147+'GAME STATS'!X2206+'GAME STATS'!X2265+'GAME STATS'!X2324+'GAME STATS'!X2383+'GAME STATS'!X2442+'GAME STATS'!X2501+'GAME STATS'!X2560+'GAME STATS'!X2619+'GAME STATS'!X2678+'GAME STATS'!X2737+'GAME STATS'!X2796+'GAME STATS'!X2855+'GAME STATS'!X2914+'GAME STATS'!X2973+'GAME STATS'!X3032+'GAME STATS'!X3091+'GAME STATS'!X3150+'GAME STATS'!X3209+'GAME STATS'!X3268+'GAME STATS'!X3327+'GAME STATS'!X3386+'GAME STATS'!X3445+'GAME STATS'!X3504+'GAME STATS'!X3563+'GAME STATS'!X3622+'GAME STATS'!X3681+'GAME STATS'!X3740+'GAME STATS'!X3799+'GAME STATS'!X3858+'GAME STATS'!X3917+'GAME STATS'!X3976+'GAME STATS'!X4035+'GAME STATS'!X4094+'GAME STATS'!X4153+'GAME STATS'!X4212+'GAME STATS'!X4271+'GAME STATS'!X4330+'GAME STATS'!X4389+'GAME STATS'!X4448+'GAME STATS'!X4507+'GAME STATS'!X4566+'GAME STATS'!X4625+'GAME STATS'!X4684+'GAME STATS'!X4743+'GAME STATS'!X4802+'GAME STATS'!X4861+'GAME STATS'!X4920+'GAME STATS'!X4979+'GAME STATS'!X5038+'GAME STATS'!X5097+'GAME STATS'!X5156+'GAME STATS'!X5215+'GAME STATS'!X5274+'GAME STATS'!X5333+'GAME STATS'!X5392+'GAME STATS'!X5451+'GAME STATS'!X5510+'GAME STATS'!X5569+'GAME STATS'!X5628+'GAME STATS'!X5687+'GAME STATS'!X5746+'GAME STATS'!X5805+'GAME STATS'!X5864</f>
        <v>0</v>
      </c>
      <c r="Y21" s="922">
        <f>'GAME STATS'!Z23+'GAME STATS'!Z82+'GAME STATS'!Z141+'GAME STATS'!Z200+'GAME STATS'!Z259+'GAME STATS'!Z318+'GAME STATS'!Z377+'GAME STATS'!Z436+'GAME STATS'!Z495+'GAME STATS'!Z554+'GAME STATS'!Z613+'GAME STATS'!Z672+'GAME STATS'!Z731+'GAME STATS'!Z790+'GAME STATS'!Z849+'GAME STATS'!Z908+'GAME STATS'!Z967+'GAME STATS'!Z1026+'GAME STATS'!Z1085+'GAME STATS'!Z1144+'GAME STATS'!Z1203+'GAME STATS'!Z1262+'GAME STATS'!Z1321+'GAME STATS'!Z1380+'GAME STATS'!Z1439+'GAME STATS'!Z1498+'GAME STATS'!Z1557+'GAME STATS'!Z1616+'GAME STATS'!Z1675+'GAME STATS'!Z1734+'GAME STATS'!Z1793+'GAME STATS'!Z1852+'GAME STATS'!Z1911+'GAME STATS'!Z1970+'GAME STATS'!Z2029+'GAME STATS'!Z2088+'GAME STATS'!Z2147+'GAME STATS'!Z2206+'GAME STATS'!Z2265+'GAME STATS'!Z2324+'GAME STATS'!Z2383+'GAME STATS'!Z2442+'GAME STATS'!Z2501+'GAME STATS'!Z2560+'GAME STATS'!Z2619+'GAME STATS'!Z2678+'GAME STATS'!Z2737+'GAME STATS'!Z2796+'GAME STATS'!Z2855+'GAME STATS'!Z2914+'GAME STATS'!Z2973+'GAME STATS'!Z3032+'GAME STATS'!Z3091+'GAME STATS'!Z3150+'GAME STATS'!Z3209+'GAME STATS'!Z3268+'GAME STATS'!Z3327+'GAME STATS'!Z3386+'GAME STATS'!Z3445+'GAME STATS'!Z3504+'GAME STATS'!Z3563+'GAME STATS'!Z3622+'GAME STATS'!Z3681+'GAME STATS'!Z3740+'GAME STATS'!Z3799+'GAME STATS'!Z3858+'GAME STATS'!Z3917+'GAME STATS'!Z3976+'GAME STATS'!Z4035+'GAME STATS'!Z4094+'GAME STATS'!Z4153+'GAME STATS'!Z4212+'GAME STATS'!Z4271+'GAME STATS'!Z4330+'GAME STATS'!Z4389+'GAME STATS'!Z4448+'GAME STATS'!Z4507+'GAME STATS'!Z4566+'GAME STATS'!Z4625+'GAME STATS'!Z4684+'GAME STATS'!Z4743+'GAME STATS'!Z4802+'GAME STATS'!Z4861+'GAME STATS'!Z4920+'GAME STATS'!Z4979+'GAME STATS'!Z5038+'GAME STATS'!Z5097+'GAME STATS'!Z5156+'GAME STATS'!Z5215+'GAME STATS'!Z5274+'GAME STATS'!Z5333+'GAME STATS'!Z5392+'GAME STATS'!Z5451+'GAME STATS'!Z5510+'GAME STATS'!Z5569+'GAME STATS'!Z5628+'GAME STATS'!Z5687+'GAME STATS'!Z5746+'GAME STATS'!Z5805+'GAME STATS'!Z5864</f>
        <v>0</v>
      </c>
      <c r="Z21" s="772">
        <f>'GAME STATS'!AB23+'GAME STATS'!AB82+'GAME STATS'!AB141+'GAME STATS'!AB200+'GAME STATS'!AB259+'GAME STATS'!AB318+'GAME STATS'!AB377+'GAME STATS'!AB436+'GAME STATS'!AB495+'GAME STATS'!AB554+'GAME STATS'!AB613+'GAME STATS'!AB672+'GAME STATS'!AB731+'GAME STATS'!AB790+'GAME STATS'!AB849+'GAME STATS'!AB908+'GAME STATS'!AB967+'GAME STATS'!AB1026+'GAME STATS'!AB1085+'GAME STATS'!AB1144+'GAME STATS'!AB1203+'GAME STATS'!AB1262+'GAME STATS'!AB1321+'GAME STATS'!AB1380+'GAME STATS'!AB1439+'GAME STATS'!AB1498+'GAME STATS'!AB1557+'GAME STATS'!AB1616+'GAME STATS'!AB1675+'GAME STATS'!AB1734+'GAME STATS'!AB1793+'GAME STATS'!AB1852+'GAME STATS'!AB1911+'GAME STATS'!AB1970+'GAME STATS'!AB2029+'GAME STATS'!AB2088+'GAME STATS'!AB2147+'GAME STATS'!AB2206+'GAME STATS'!AB2265+'GAME STATS'!AB2324+'GAME STATS'!AB2383+'GAME STATS'!AB2442+'GAME STATS'!AB2501+'GAME STATS'!AB2560+'GAME STATS'!AB2619+'GAME STATS'!AB2678+'GAME STATS'!AB2737+'GAME STATS'!AB2796+'GAME STATS'!AB2855+'GAME STATS'!AB2914+'GAME STATS'!AB2973+'GAME STATS'!AB3032+'GAME STATS'!AB3091+'GAME STATS'!AB3150+'GAME STATS'!AB3209+'GAME STATS'!AB3268+'GAME STATS'!AB3327+'GAME STATS'!AB3386+'GAME STATS'!AB3445+'GAME STATS'!AB3504+'GAME STATS'!AB3563+'GAME STATS'!AB3622+'GAME STATS'!AB3681+'GAME STATS'!AB3740+'GAME STATS'!AB3799+'GAME STATS'!AB3858+'GAME STATS'!AB3917+'GAME STATS'!AB3976+'GAME STATS'!AB4035+'GAME STATS'!AB4094+'GAME STATS'!AB4153+'GAME STATS'!AB4212+'GAME STATS'!AB4271+'GAME STATS'!AB4330+'GAME STATS'!AB4389+'GAME STATS'!AB4448+'GAME STATS'!AB4507+'GAME STATS'!AB4566+'GAME STATS'!AB4625+'GAME STATS'!AB4684+'GAME STATS'!AB4743+'GAME STATS'!AB4802+'GAME STATS'!AB4861+'GAME STATS'!AB4920+'GAME STATS'!AB4979+'GAME STATS'!AB5038+'GAME STATS'!AB5097+'GAME STATS'!AB5156+'GAME STATS'!AB5215+'GAME STATS'!AB5274+'GAME STATS'!AB5333+'GAME STATS'!AB5392+'GAME STATS'!AB5451+'GAME STATS'!AB5510+'GAME STATS'!AB5569+'GAME STATS'!AB5628+'GAME STATS'!AB5687+'GAME STATS'!AB5746+'GAME STATS'!AB5805+'GAME STATS'!AB5864</f>
        <v>0</v>
      </c>
      <c r="AA21" s="916"/>
      <c r="AB21" s="921">
        <f>'GAME STATS'!AD23+'GAME STATS'!AD82+'GAME STATS'!AD141+'GAME STATS'!AD200+'GAME STATS'!AD259+'GAME STATS'!AD318+'GAME STATS'!AD377+'GAME STATS'!AD436+'GAME STATS'!AD495+'GAME STATS'!AD554+'GAME STATS'!AD613+'GAME STATS'!AD672+'GAME STATS'!AD731+'GAME STATS'!AD790+'GAME STATS'!AD849+'GAME STATS'!AD908+'GAME STATS'!AD967+'GAME STATS'!AD1026+'GAME STATS'!AD1085+'GAME STATS'!AD1144+'GAME STATS'!AD1203+'GAME STATS'!AD1262+'GAME STATS'!AD1321+'GAME STATS'!AD1380+'GAME STATS'!AD1439+'GAME STATS'!AD1498+'GAME STATS'!AD1557+'GAME STATS'!AD1616+'GAME STATS'!AD1675+'GAME STATS'!AD1734+'GAME STATS'!AD1793+'GAME STATS'!AD1852+'GAME STATS'!AD1911+'GAME STATS'!AD1970+'GAME STATS'!AD2029+'GAME STATS'!AD2088+'GAME STATS'!AD2147+'GAME STATS'!AD2206+'GAME STATS'!AD2265+'GAME STATS'!AD2324+'GAME STATS'!AD2383+'GAME STATS'!AD2442+'GAME STATS'!AD2501+'GAME STATS'!AD2560+'GAME STATS'!AD2619+'GAME STATS'!AD2678+'GAME STATS'!AD2737+'GAME STATS'!AD2796+'GAME STATS'!AD2855+'GAME STATS'!AD2914+'GAME STATS'!AD2973+'GAME STATS'!AD3032+'GAME STATS'!AD3091+'GAME STATS'!AD3150+'GAME STATS'!AD3209+'GAME STATS'!AD3268+'GAME STATS'!AD3327+'GAME STATS'!AD3386+'GAME STATS'!AD3445+'GAME STATS'!AD3504+'GAME STATS'!AD3563+'GAME STATS'!AD3622+'GAME STATS'!AD3681+'GAME STATS'!AD3740+'GAME STATS'!AD3799+'GAME STATS'!AD3858+'GAME STATS'!AD3917+'GAME STATS'!AD3976+'GAME STATS'!AD4035+'GAME STATS'!AD4094+'GAME STATS'!AD4153+'GAME STATS'!AD4212+'GAME STATS'!AD4271+'GAME STATS'!AD4330+'GAME STATS'!AD4389+'GAME STATS'!AD4448+'GAME STATS'!AD4507+'GAME STATS'!AD4566+'GAME STATS'!AD4625+'GAME STATS'!AD4684+'GAME STATS'!AD4743+'GAME STATS'!AD4802+'GAME STATS'!AD4861+'GAME STATS'!AD4920+'GAME STATS'!AD4979+'GAME STATS'!AD5038+'GAME STATS'!AD5097+'GAME STATS'!AD5156+'GAME STATS'!AD5215+'GAME STATS'!AD5274+'GAME STATS'!AD5333+'GAME STATS'!AD5392+'GAME STATS'!AD5451+'GAME STATS'!AD5510+'GAME STATS'!AD5569+'GAME STATS'!AD5628+'GAME STATS'!AD5687+'GAME STATS'!AD5746+'GAME STATS'!AD5805+'GAME STATS'!AD5864</f>
        <v>0</v>
      </c>
      <c r="AC21" s="773"/>
      <c r="AD21" s="917">
        <f>IF(Z21=0,0,(AB21/Z21)*100)</f>
        <v>0</v>
      </c>
      <c r="AE21" s="918"/>
      <c r="AF21" s="772">
        <f>'GAME STATS'!AH23+'GAME STATS'!AH82+'GAME STATS'!AH141+'GAME STATS'!AH200+'GAME STATS'!AH259+'GAME STATS'!AH318+'GAME STATS'!AH377+'GAME STATS'!AH436+'GAME STATS'!AH495+'GAME STATS'!AH554+'GAME STATS'!AH613+'GAME STATS'!AH672+'GAME STATS'!AH731+'GAME STATS'!AH790+'GAME STATS'!AH849+'GAME STATS'!AH908+'GAME STATS'!AH967+'GAME STATS'!AH1026+'GAME STATS'!AH1085+'GAME STATS'!AH1144+'GAME STATS'!AH1203+'GAME STATS'!AH1262+'GAME STATS'!AH1321+'GAME STATS'!AH1380+'GAME STATS'!AH1439+'GAME STATS'!AH1498+'GAME STATS'!AH1557+'GAME STATS'!AH1616+'GAME STATS'!AH1675+'GAME STATS'!AH1734+'GAME STATS'!AH1793+'GAME STATS'!AH1852+'GAME STATS'!AH1911+'GAME STATS'!AH1970+'GAME STATS'!AH2029+'GAME STATS'!AH2088+'GAME STATS'!AH2147+'GAME STATS'!AH2206+'GAME STATS'!AH2265+'GAME STATS'!AH2324+'GAME STATS'!AH2383+'GAME STATS'!AH2442+'GAME STATS'!AH2501+'GAME STATS'!AH2560+'GAME STATS'!AH2619+'GAME STATS'!AH2678+'GAME STATS'!AH2737+'GAME STATS'!AH2796+'GAME STATS'!AH2855+'GAME STATS'!AH2914+'GAME STATS'!AH2973+'GAME STATS'!AH3032+'GAME STATS'!AH3091+'GAME STATS'!AH3150+'GAME STATS'!AH3209+'GAME STATS'!AH3268+'GAME STATS'!AH3327+'GAME STATS'!AH3386+'GAME STATS'!AH3445+'GAME STATS'!AH3504+'GAME STATS'!AH3563+'GAME STATS'!AH3622+'GAME STATS'!AH3681+'GAME STATS'!AH3740+'GAME STATS'!AH3799+'GAME STATS'!AH3858+'GAME STATS'!AH3917+'GAME STATS'!AH3976+'GAME STATS'!AH4035+'GAME STATS'!AH4094+'GAME STATS'!AH4153+'GAME STATS'!AH4212+'GAME STATS'!AH4271+'GAME STATS'!AH4330+'GAME STATS'!AH4389+'GAME STATS'!AH4448+'GAME STATS'!AH4507+'GAME STATS'!AH4566+'GAME STATS'!AH4625+'GAME STATS'!AH4684+'GAME STATS'!AH4743+'GAME STATS'!AH4802+'GAME STATS'!AH4861+'GAME STATS'!AH4920+'GAME STATS'!AH4979+'GAME STATS'!AH5038+'GAME STATS'!AH5097+'GAME STATS'!AH5156+'GAME STATS'!AH5215+'GAME STATS'!AH5274+'GAME STATS'!AH5333+'GAME STATS'!AH5392+'GAME STATS'!AH5451+'GAME STATS'!AH5510+'GAME STATS'!AH5569+'GAME STATS'!AH5628+'GAME STATS'!AH5687+'GAME STATS'!AH5746+'GAME STATS'!AH5805+'GAME STATS'!AH5864</f>
        <v>0</v>
      </c>
      <c r="AG21" s="916"/>
      <c r="AH21" s="921">
        <f>'GAME STATS'!AJ23+'GAME STATS'!AJ82+'GAME STATS'!AJ141+'GAME STATS'!AJ200+'GAME STATS'!AJ259+'GAME STATS'!AJ318+'GAME STATS'!AJ377+'GAME STATS'!AJ436+'GAME STATS'!AJ495+'GAME STATS'!AJ554+'GAME STATS'!AJ613+'GAME STATS'!AJ672+'GAME STATS'!AJ731+'GAME STATS'!AJ790+'GAME STATS'!AJ849+'GAME STATS'!AJ908+'GAME STATS'!AJ967+'GAME STATS'!AJ1026+'GAME STATS'!AJ1085+'GAME STATS'!AJ1144+'GAME STATS'!AJ1203+'GAME STATS'!AJ1262+'GAME STATS'!AJ1321+'GAME STATS'!AJ1380+'GAME STATS'!AJ1439+'GAME STATS'!AJ1498+'GAME STATS'!AJ1557+'GAME STATS'!AJ1616+'GAME STATS'!AJ1675+'GAME STATS'!AJ1734+'GAME STATS'!AJ1793+'GAME STATS'!AJ1852+'GAME STATS'!AJ1911+'GAME STATS'!AJ1970+'GAME STATS'!AJ2029+'GAME STATS'!AJ2088+'GAME STATS'!AJ2147+'GAME STATS'!AJ2206+'GAME STATS'!AJ2265+'GAME STATS'!AJ2324+'GAME STATS'!AJ2383+'GAME STATS'!AJ2442+'GAME STATS'!AJ2501+'GAME STATS'!AJ2560+'GAME STATS'!AJ2619+'GAME STATS'!AJ2678+'GAME STATS'!AJ2737+'GAME STATS'!AJ2796+'GAME STATS'!AJ2855+'GAME STATS'!AJ2914+'GAME STATS'!AJ2973+'GAME STATS'!AJ3032+'GAME STATS'!AJ3091+'GAME STATS'!AJ3150+'GAME STATS'!AJ3209+'GAME STATS'!AJ3268+'GAME STATS'!AJ3327+'GAME STATS'!AJ3386+'GAME STATS'!AJ3445+'GAME STATS'!AJ3504+'GAME STATS'!AJ3563+'GAME STATS'!AJ3622+'GAME STATS'!AJ3681+'GAME STATS'!AJ3740+'GAME STATS'!AJ3799+'GAME STATS'!AJ3858+'GAME STATS'!AJ3917+'GAME STATS'!AJ3976+'GAME STATS'!AJ4035+'GAME STATS'!AJ4094+'GAME STATS'!AJ4153+'GAME STATS'!AJ4212+'GAME STATS'!AJ4271+'GAME STATS'!AJ4330+'GAME STATS'!AJ4389+'GAME STATS'!AJ4448+'GAME STATS'!AJ4507+'GAME STATS'!AJ4566+'GAME STATS'!AJ4625+'GAME STATS'!AJ4684+'GAME STATS'!AJ4743+'GAME STATS'!AJ4802+'GAME STATS'!AJ4861+'GAME STATS'!AJ4920+'GAME STATS'!AJ4979+'GAME STATS'!AJ5038+'GAME STATS'!AJ5097+'GAME STATS'!AJ5156+'GAME STATS'!AJ5215+'GAME STATS'!AJ5274+'GAME STATS'!AJ5333+'GAME STATS'!AJ5392+'GAME STATS'!AJ5451+'GAME STATS'!AJ5510+'GAME STATS'!AJ5569+'GAME STATS'!AJ5628+'GAME STATS'!AJ5687+'GAME STATS'!AJ5746+'GAME STATS'!AJ5805+'GAME STATS'!AJ5864</f>
        <v>0</v>
      </c>
      <c r="AI21" s="773"/>
      <c r="AJ21" s="917">
        <f>IF(AF21=0,0,(AH21/AF21)*100)</f>
        <v>0</v>
      </c>
      <c r="AK21" s="918"/>
      <c r="AL21" s="772">
        <f>'GAME STATS'!AN23+'GAME STATS'!AN82+'GAME STATS'!AN141+'GAME STATS'!AN200+'GAME STATS'!AN259+'GAME STATS'!AN318+'GAME STATS'!AN377+'GAME STATS'!AN436+'GAME STATS'!AN495+'GAME STATS'!AN554+'GAME STATS'!AN613+'GAME STATS'!AN672+'GAME STATS'!AN731+'GAME STATS'!AN790+'GAME STATS'!AN849+'GAME STATS'!AN908+'GAME STATS'!AN967+'GAME STATS'!AN1026+'GAME STATS'!AN1085+'GAME STATS'!AN1144+'GAME STATS'!AN1203+'GAME STATS'!AN1262+'GAME STATS'!AN1321+'GAME STATS'!AN1380+'GAME STATS'!AN1439+'GAME STATS'!AN1498+'GAME STATS'!AN1557+'GAME STATS'!AN1616+'GAME STATS'!AN1675+'GAME STATS'!AN1734+'GAME STATS'!AN1793+'GAME STATS'!AN1852+'GAME STATS'!AN1911+'GAME STATS'!AN1970+'GAME STATS'!AN2029+'GAME STATS'!AN2088+'GAME STATS'!AN2147+'GAME STATS'!AN2206+'GAME STATS'!AN2265+'GAME STATS'!AN2324+'GAME STATS'!AN2383+'GAME STATS'!AN2442+'GAME STATS'!AN2501+'GAME STATS'!AN2560+'GAME STATS'!AN2619+'GAME STATS'!AN2678+'GAME STATS'!AN2737+'GAME STATS'!AN2796+'GAME STATS'!AN2855+'GAME STATS'!AN2914+'GAME STATS'!AN2973+'GAME STATS'!AN3032+'GAME STATS'!AN3091+'GAME STATS'!AN3150+'GAME STATS'!AN3209+'GAME STATS'!AN3268+'GAME STATS'!AN3327+'GAME STATS'!AN3386+'GAME STATS'!AN3445+'GAME STATS'!AN3504+'GAME STATS'!AN3563+'GAME STATS'!AN3622+'GAME STATS'!AN3681+'GAME STATS'!AN3740+'GAME STATS'!AN3799+'GAME STATS'!AN3858+'GAME STATS'!AN3917+'GAME STATS'!AN3976+'GAME STATS'!AN4035+'GAME STATS'!AN4094+'GAME STATS'!AN4153+'GAME STATS'!AN4212+'GAME STATS'!AN4271+'GAME STATS'!AN4330+'GAME STATS'!AN4389+'GAME STATS'!AN4448+'GAME STATS'!AN4507+'GAME STATS'!AN4566+'GAME STATS'!AN4625+'GAME STATS'!AN4684+'GAME STATS'!AN4743+'GAME STATS'!AN4802+'GAME STATS'!AN4861+'GAME STATS'!AN4920+'GAME STATS'!AN4979+'GAME STATS'!AN5038+'GAME STATS'!AN5097+'GAME STATS'!AN5156+'GAME STATS'!AN5215+'GAME STATS'!AN5274+'GAME STATS'!AN5333+'GAME STATS'!AN5392+'GAME STATS'!AN5451+'GAME STATS'!AN5510+'GAME STATS'!AN5569+'GAME STATS'!AN5628+'GAME STATS'!AN5687+'GAME STATS'!AN5746+'GAME STATS'!AN5805+'GAME STATS'!AN5864</f>
        <v>0</v>
      </c>
      <c r="AM21" s="916"/>
      <c r="AN21" s="921">
        <f>'GAME STATS'!AP23+'GAME STATS'!AP82+'GAME STATS'!AP141+'GAME STATS'!AP200+'GAME STATS'!AP259+'GAME STATS'!AP318+'GAME STATS'!AP377+'GAME STATS'!AP436+'GAME STATS'!AP495+'GAME STATS'!AP554+'GAME STATS'!AP613+'GAME STATS'!AP672+'GAME STATS'!AP731+'GAME STATS'!AP790+'GAME STATS'!AP849+'GAME STATS'!AP908+'GAME STATS'!AP967+'GAME STATS'!AP1026+'GAME STATS'!AP1085+'GAME STATS'!AP1144+'GAME STATS'!AP1203+'GAME STATS'!AP1262+'GAME STATS'!AP1321+'GAME STATS'!AP1380+'GAME STATS'!AP1439+'GAME STATS'!AP1498+'GAME STATS'!AP1557+'GAME STATS'!AP1616+'GAME STATS'!AP1675+'GAME STATS'!AP1734+'GAME STATS'!AP1793+'GAME STATS'!AP1852+'GAME STATS'!AP1911+'GAME STATS'!AP1970+'GAME STATS'!AP2029+'GAME STATS'!AP2088+'GAME STATS'!AP2147+'GAME STATS'!AP2206+'GAME STATS'!AP2265+'GAME STATS'!AP2324+'GAME STATS'!AP2383+'GAME STATS'!AP2442+'GAME STATS'!AP2501+'GAME STATS'!AP2560+'GAME STATS'!AP2619+'GAME STATS'!AP2678+'GAME STATS'!AP2737+'GAME STATS'!AP2796+'GAME STATS'!AP2855+'GAME STATS'!AP2914+'GAME STATS'!AP2973+'GAME STATS'!AP3032+'GAME STATS'!AP3091+'GAME STATS'!AP3150+'GAME STATS'!AP3209+'GAME STATS'!AP3268+'GAME STATS'!AP3327+'GAME STATS'!AP3386+'GAME STATS'!AP3445+'GAME STATS'!AP3504+'GAME STATS'!AP3563+'GAME STATS'!AP3622+'GAME STATS'!AP3681+'GAME STATS'!AP3740+'GAME STATS'!AP3799+'GAME STATS'!AP3858+'GAME STATS'!AP3917+'GAME STATS'!AP3976+'GAME STATS'!AP4035+'GAME STATS'!AP4094+'GAME STATS'!AP4153+'GAME STATS'!AP4212+'GAME STATS'!AP4271+'GAME STATS'!AP4330+'GAME STATS'!AP4389+'GAME STATS'!AP4448+'GAME STATS'!AP4507+'GAME STATS'!AP4566+'GAME STATS'!AP4625+'GAME STATS'!AP4684+'GAME STATS'!AP4743+'GAME STATS'!AP4802+'GAME STATS'!AP4861+'GAME STATS'!AP4920+'GAME STATS'!AP4979+'GAME STATS'!AP5038+'GAME STATS'!AP5097+'GAME STATS'!AP5156+'GAME STATS'!AP5215+'GAME STATS'!AP5274+'GAME STATS'!AP5333+'GAME STATS'!AP5392+'GAME STATS'!AP5451+'GAME STATS'!AP5510+'GAME STATS'!AP5569+'GAME STATS'!AP5628+'GAME STATS'!AP5687+'GAME STATS'!AP5746+'GAME STATS'!AP5805+'GAME STATS'!AP5864</f>
        <v>0</v>
      </c>
      <c r="AO21" s="773"/>
      <c r="AP21" s="917">
        <f>IF(AL21=0,0,(AN21/AL21)*100)</f>
        <v>0</v>
      </c>
      <c r="AQ21" s="918"/>
      <c r="AR21" s="772">
        <f>'GAME STATS'!AT23+'GAME STATS'!AT82+'GAME STATS'!AT141+'GAME STATS'!AT200+'GAME STATS'!AT259+'GAME STATS'!AT318+'GAME STATS'!AT377+'GAME STATS'!AT436+'GAME STATS'!AT495+'GAME STATS'!AT554+'GAME STATS'!AT613+'GAME STATS'!AT672+'GAME STATS'!AT731+'GAME STATS'!AT790+'GAME STATS'!AT849+'GAME STATS'!AT908+'GAME STATS'!AT967+'GAME STATS'!AT1026+'GAME STATS'!AT1085+'GAME STATS'!AT1144+'GAME STATS'!AT1203+'GAME STATS'!AT1262+'GAME STATS'!AT1321+'GAME STATS'!AT1380+'GAME STATS'!AT1439+'GAME STATS'!AT1498+'GAME STATS'!AT1557+'GAME STATS'!AT1616+'GAME STATS'!AT1675+'GAME STATS'!AT1734+'GAME STATS'!AT1793+'GAME STATS'!AT1852+'GAME STATS'!AT1911+'GAME STATS'!AT1970+'GAME STATS'!AT2029+'GAME STATS'!AT2088+'GAME STATS'!AT2147+'GAME STATS'!AT2206+'GAME STATS'!AT2265+'GAME STATS'!AT2324+'GAME STATS'!AT2383+'GAME STATS'!AT2442+'GAME STATS'!AT2501+'GAME STATS'!AT2560+'GAME STATS'!AT2619+'GAME STATS'!AT2678+'GAME STATS'!AT2737+'GAME STATS'!AT2796+'GAME STATS'!AT2855+'GAME STATS'!AT2914+'GAME STATS'!AT2973+'GAME STATS'!AT3032+'GAME STATS'!AT3091+'GAME STATS'!AT3150+'GAME STATS'!AT3209+'GAME STATS'!AT3268+'GAME STATS'!AT3327+'GAME STATS'!AT3386+'GAME STATS'!AT3445+'GAME STATS'!AT3504+'GAME STATS'!AT3563+'GAME STATS'!AT3622+'GAME STATS'!AT3681+'GAME STATS'!AT3740+'GAME STATS'!AT3799+'GAME STATS'!AT3858+'GAME STATS'!AT3917+'GAME STATS'!AT3976+'GAME STATS'!AT4035+'GAME STATS'!AT4094+'GAME STATS'!AT4153+'GAME STATS'!AT4212+'GAME STATS'!AT4271+'GAME STATS'!AT4330+'GAME STATS'!AT4389+'GAME STATS'!AT4448+'GAME STATS'!AT4507+'GAME STATS'!AT4566+'GAME STATS'!AT4625+'GAME STATS'!AT4684+'GAME STATS'!AT4743+'GAME STATS'!AT4802+'GAME STATS'!AT4861+'GAME STATS'!AT4920+'GAME STATS'!AT4979+'GAME STATS'!AT5038+'GAME STATS'!AT5097+'GAME STATS'!AT5156+'GAME STATS'!AT5215+'GAME STATS'!AT5274+'GAME STATS'!AT5333+'GAME STATS'!AT5392+'GAME STATS'!AT5451+'GAME STATS'!AT5510+'GAME STATS'!AT5569+'GAME STATS'!AT5628+'GAME STATS'!AT5687+'GAME STATS'!AT5746+'GAME STATS'!AT5805+'GAME STATS'!AT5864</f>
        <v>0</v>
      </c>
      <c r="AS21" s="916"/>
      <c r="AT21" s="921">
        <f>'GAME STATS'!AV23+'GAME STATS'!AV82+'GAME STATS'!AV141+'GAME STATS'!AV200+'GAME STATS'!AV259+'GAME STATS'!AV318+'GAME STATS'!AV377+'GAME STATS'!AV436+'GAME STATS'!AV495+'GAME STATS'!AV554+'GAME STATS'!AV613+'GAME STATS'!AV672+'GAME STATS'!AV731+'GAME STATS'!AV790+'GAME STATS'!AV849+'GAME STATS'!AV908+'GAME STATS'!AV967+'GAME STATS'!AV1026+'GAME STATS'!AV1085+'GAME STATS'!AV1144+'GAME STATS'!AV1203+'GAME STATS'!AV1262+'GAME STATS'!AV1321+'GAME STATS'!AV1380+'GAME STATS'!AV1439+'GAME STATS'!AV1498+'GAME STATS'!AV1557+'GAME STATS'!AV1616+'GAME STATS'!AV1675+'GAME STATS'!AV1734+'GAME STATS'!AV1793+'GAME STATS'!AV1852+'GAME STATS'!AV1911+'GAME STATS'!AV1970+'GAME STATS'!AV2029+'GAME STATS'!AV2088+'GAME STATS'!AV2147+'GAME STATS'!AV2206+'GAME STATS'!AV2265+'GAME STATS'!AV2324+'GAME STATS'!AV2383+'GAME STATS'!AV2442+'GAME STATS'!AV2501+'GAME STATS'!AV2560+'GAME STATS'!AV2619+'GAME STATS'!AV2678+'GAME STATS'!AV2737+'GAME STATS'!AV2796+'GAME STATS'!AV2855+'GAME STATS'!AV2914+'GAME STATS'!AV2973+'GAME STATS'!AV3032+'GAME STATS'!AV3091+'GAME STATS'!AV3150+'GAME STATS'!AV3209+'GAME STATS'!AV3268+'GAME STATS'!AV3327+'GAME STATS'!AV3386+'GAME STATS'!AV3445+'GAME STATS'!AV3504+'GAME STATS'!AV3563+'GAME STATS'!AV3622+'GAME STATS'!AV3681+'GAME STATS'!AV3740+'GAME STATS'!AV3799+'GAME STATS'!AV3858+'GAME STATS'!AV3917+'GAME STATS'!AV3976+'GAME STATS'!AV4035+'GAME STATS'!AV4094+'GAME STATS'!AV4153+'GAME STATS'!AV4212+'GAME STATS'!AV4271+'GAME STATS'!AV4330+'GAME STATS'!AV4389+'GAME STATS'!AV4448+'GAME STATS'!AV4507+'GAME STATS'!AV4566+'GAME STATS'!AV4625+'GAME STATS'!AV4684+'GAME STATS'!AV4743+'GAME STATS'!AV4802+'GAME STATS'!AV4861+'GAME STATS'!AV4920+'GAME STATS'!AV4979+'GAME STATS'!AV5038+'GAME STATS'!AV5097+'GAME STATS'!AV5156+'GAME STATS'!AV5215+'GAME STATS'!AV5274+'GAME STATS'!AV5333+'GAME STATS'!AV5392+'GAME STATS'!AV5451+'GAME STATS'!AV5510+'GAME STATS'!AV5569+'GAME STATS'!AV5628+'GAME STATS'!AV5687+'GAME STATS'!AV5746+'GAME STATS'!AV5805+'GAME STATS'!AV5864</f>
        <v>0</v>
      </c>
      <c r="AU21" s="773"/>
      <c r="AV21" s="917">
        <f>IF(AR21=0,0,(AT21/AR21)*100)</f>
        <v>0</v>
      </c>
      <c r="AW21" s="918"/>
      <c r="AX21" s="772">
        <f>'GAME STATS'!AZ23+'GAME STATS'!AZ82+'GAME STATS'!AZ141+'GAME STATS'!AZ200+'GAME STATS'!AZ259+'GAME STATS'!AZ318+'GAME STATS'!AZ377+'GAME STATS'!AZ436+'GAME STATS'!AZ495+'GAME STATS'!AZ554+'GAME STATS'!AZ613+'GAME STATS'!AZ672+'GAME STATS'!AZ731+'GAME STATS'!AZ790+'GAME STATS'!AZ849+'GAME STATS'!AZ908+'GAME STATS'!AZ967+'GAME STATS'!AZ1026+'GAME STATS'!AZ1085+'GAME STATS'!AZ1144+'GAME STATS'!AZ1203+'GAME STATS'!AZ1262+'GAME STATS'!AZ1321+'GAME STATS'!AZ1380+'GAME STATS'!AZ1439+'GAME STATS'!AZ1498+'GAME STATS'!AZ1557+'GAME STATS'!AZ1616+'GAME STATS'!AZ1675+'GAME STATS'!AZ1734+'GAME STATS'!AZ1793+'GAME STATS'!AZ1852+'GAME STATS'!AZ1911+'GAME STATS'!AZ1970+'GAME STATS'!AZ2029+'GAME STATS'!AZ2088+'GAME STATS'!AZ2147+'GAME STATS'!AZ2206+'GAME STATS'!AZ2265+'GAME STATS'!AZ2324+'GAME STATS'!AZ2383+'GAME STATS'!AZ2442+'GAME STATS'!AZ2501+'GAME STATS'!AZ2560+'GAME STATS'!AZ2619+'GAME STATS'!AZ2678+'GAME STATS'!AZ2737+'GAME STATS'!AZ2796+'GAME STATS'!AZ2855+'GAME STATS'!AZ2914+'GAME STATS'!AZ2973+'GAME STATS'!AZ3032+'GAME STATS'!AZ3091+'GAME STATS'!AZ3150+'GAME STATS'!AZ3209+'GAME STATS'!AZ3268+'GAME STATS'!AZ3327+'GAME STATS'!AZ3386+'GAME STATS'!AZ3445+'GAME STATS'!AZ3504+'GAME STATS'!AZ3563+'GAME STATS'!AZ3622+'GAME STATS'!AZ3681+'GAME STATS'!AZ3740+'GAME STATS'!AZ3799+'GAME STATS'!AZ3858+'GAME STATS'!AZ3917+'GAME STATS'!AZ3976+'GAME STATS'!AZ4035+'GAME STATS'!AZ4094+'GAME STATS'!AZ4153+'GAME STATS'!AZ4212+'GAME STATS'!AZ4271+'GAME STATS'!AZ4330+'GAME STATS'!AZ4389+'GAME STATS'!AZ4448+'GAME STATS'!AZ4507+'GAME STATS'!AZ4566+'GAME STATS'!AZ4625+'GAME STATS'!AZ4684+'GAME STATS'!AZ4743+'GAME STATS'!AZ4802+'GAME STATS'!AZ4861+'GAME STATS'!AZ4920+'GAME STATS'!AZ4979+'GAME STATS'!AZ5038+'GAME STATS'!AZ5097+'GAME STATS'!AZ5156+'GAME STATS'!AZ5215+'GAME STATS'!AZ5274+'GAME STATS'!AZ5333+'GAME STATS'!AZ5392+'GAME STATS'!AZ5451+'GAME STATS'!AZ5510+'GAME STATS'!AZ5569+'GAME STATS'!AZ5628+'GAME STATS'!AZ5687+'GAME STATS'!AZ5746+'GAME STATS'!AZ5805+'GAME STATS'!AZ5864</f>
        <v>0</v>
      </c>
      <c r="AY21" s="916"/>
      <c r="AZ21" s="921">
        <f>'GAME STATS'!BB23+'GAME STATS'!BB82+'GAME STATS'!BB141+'GAME STATS'!BB200+'GAME STATS'!BB259+'GAME STATS'!BB318+'GAME STATS'!BB377+'GAME STATS'!BB436+'GAME STATS'!BB495+'GAME STATS'!BB554+'GAME STATS'!BB613+'GAME STATS'!BB672+'GAME STATS'!BB731+'GAME STATS'!BB790+'GAME STATS'!BB849+'GAME STATS'!BB908+'GAME STATS'!BB967+'GAME STATS'!BB1026+'GAME STATS'!BB1085+'GAME STATS'!BB1144+'GAME STATS'!BB1203+'GAME STATS'!BB1262+'GAME STATS'!BB1321+'GAME STATS'!BB1380+'GAME STATS'!BB1439+'GAME STATS'!BB1498+'GAME STATS'!BB1557+'GAME STATS'!BB1616+'GAME STATS'!BB1675+'GAME STATS'!BB1734+'GAME STATS'!BB1793+'GAME STATS'!BB1852+'GAME STATS'!BB1911+'GAME STATS'!BB1970+'GAME STATS'!BB2029+'GAME STATS'!BB2088+'GAME STATS'!BB2147+'GAME STATS'!BB2206+'GAME STATS'!BB2265+'GAME STATS'!BB2324+'GAME STATS'!BB2383+'GAME STATS'!BB2442+'GAME STATS'!BB2501+'GAME STATS'!BB2560+'GAME STATS'!BB2619+'GAME STATS'!BB2678+'GAME STATS'!BB2737+'GAME STATS'!BB2796+'GAME STATS'!BB2855+'GAME STATS'!BB2914+'GAME STATS'!BB2973+'GAME STATS'!BB3032+'GAME STATS'!BB3091+'GAME STATS'!BB3150+'GAME STATS'!BB3209+'GAME STATS'!BB3268+'GAME STATS'!BB3327+'GAME STATS'!BB3386+'GAME STATS'!BB3445+'GAME STATS'!BB3504+'GAME STATS'!BB3563+'GAME STATS'!BB3622+'GAME STATS'!BB3681+'GAME STATS'!BB3740+'GAME STATS'!BB3799+'GAME STATS'!BB3858+'GAME STATS'!BB3917+'GAME STATS'!BB3976+'GAME STATS'!BB4035+'GAME STATS'!BB4094+'GAME STATS'!BB4153+'GAME STATS'!BB4212+'GAME STATS'!BB4271+'GAME STATS'!BB4330+'GAME STATS'!BB4389+'GAME STATS'!BB4448+'GAME STATS'!BB4507+'GAME STATS'!BB4566+'GAME STATS'!BB4625+'GAME STATS'!BB4684+'GAME STATS'!BB4743+'GAME STATS'!BB4802+'GAME STATS'!BB4861+'GAME STATS'!BB4920+'GAME STATS'!BB4979+'GAME STATS'!BB5038+'GAME STATS'!BB5097+'GAME STATS'!BB5156+'GAME STATS'!BB5215+'GAME STATS'!BB5274+'GAME STATS'!BB5333+'GAME STATS'!BB5392+'GAME STATS'!BB5451+'GAME STATS'!BB5510+'GAME STATS'!BB5569+'GAME STATS'!BB5628+'GAME STATS'!BB5687+'GAME STATS'!BB5746+'GAME STATS'!BB5805+'GAME STATS'!BB5864</f>
        <v>0</v>
      </c>
      <c r="BA21" s="773"/>
      <c r="BB21" s="917">
        <f>IF(AX21=0,0,(AZ21/AX21)*100)</f>
        <v>0</v>
      </c>
      <c r="BC21" s="918"/>
      <c r="BD21" s="772">
        <f>Z21+AF21+AL21+AX21</f>
        <v>0</v>
      </c>
      <c r="BE21" s="916"/>
      <c r="BF21" s="915">
        <f>AB21+AH21+AN21+AZ21</f>
        <v>0</v>
      </c>
      <c r="BG21" s="916"/>
      <c r="BH21" s="805">
        <f>IF(BD21=0,0,(BF21/BD21)*100)</f>
        <v>0</v>
      </c>
      <c r="BI21" s="974"/>
      <c r="BJ21" s="975">
        <f>(AB21*2)+(AH21*2)+(AN21*3)+AZ21</f>
        <v>0</v>
      </c>
      <c r="BK21" s="747"/>
      <c r="BL21" s="748"/>
      <c r="BM21" s="746">
        <f>'GAME STATS'!BO23+'GAME STATS'!BO82+'GAME STATS'!BO141+'GAME STATS'!BO200+'GAME STATS'!BO259+'GAME STATS'!BO318+'GAME STATS'!BO377+'GAME STATS'!BO436+'GAME STATS'!BO495+'GAME STATS'!BO554+'GAME STATS'!BO613+'GAME STATS'!BO672+'GAME STATS'!BO731+'GAME STATS'!BO790+'GAME STATS'!BO849+'GAME STATS'!BO908+'GAME STATS'!BO967+'GAME STATS'!BO1026+'GAME STATS'!BO1085+'GAME STATS'!BO1144+'GAME STATS'!BO1203+'GAME STATS'!BO1262+'GAME STATS'!BO1321+'GAME STATS'!BO1380+'GAME STATS'!BO1439+'GAME STATS'!BO1498+'GAME STATS'!BO1557+'GAME STATS'!BO1616+'GAME STATS'!BO1675+'GAME STATS'!BO1734+'GAME STATS'!BO1793+'GAME STATS'!BO1852+'GAME STATS'!BO1911+'GAME STATS'!BO1970+'GAME STATS'!BO2029+'GAME STATS'!BO2088+'GAME STATS'!BO2147+'GAME STATS'!BO2206+'GAME STATS'!BO2265+'GAME STATS'!BO2324+'GAME STATS'!BO2383+'GAME STATS'!BO2442+'GAME STATS'!BO2501+'GAME STATS'!BO2560+'GAME STATS'!BO2619+'GAME STATS'!BO2678+'GAME STATS'!BO2737+'GAME STATS'!BO2796+'GAME STATS'!BO2855+'GAME STATS'!BO2914+'GAME STATS'!BO2973+'GAME STATS'!BO3032+'GAME STATS'!BO3091+'GAME STATS'!BO3150+'GAME STATS'!BO3209+'GAME STATS'!BO3268+'GAME STATS'!BO3327+'GAME STATS'!BO3386+'GAME STATS'!BO3445+'GAME STATS'!BO3504+'GAME STATS'!BO3563+'GAME STATS'!BO3622+'GAME STATS'!BO3681+'GAME STATS'!BO3740+'GAME STATS'!BO3799+'GAME STATS'!BO3858+'GAME STATS'!BO3917+'GAME STATS'!BO3976+'GAME STATS'!BO4035+'GAME STATS'!BO4094+'GAME STATS'!BO4153+'GAME STATS'!BO4212+'GAME STATS'!BO4271+'GAME STATS'!BO4330+'GAME STATS'!BO4389+'GAME STATS'!BO4448+'GAME STATS'!BO4507+'GAME STATS'!BO4566+'GAME STATS'!BO4625+'GAME STATS'!BO4684+'GAME STATS'!BO4743+'GAME STATS'!BO4802+'GAME STATS'!BO4861+'GAME STATS'!BO4920+'GAME STATS'!BO4979+'GAME STATS'!BO5038+'GAME STATS'!BO5097+'GAME STATS'!BO5156+'GAME STATS'!BO5215+'GAME STATS'!BO5274+'GAME STATS'!BO5333+'GAME STATS'!BO5392+'GAME STATS'!BO5451+'GAME STATS'!BO5510+'GAME STATS'!BO5569+'GAME STATS'!BO5628+'GAME STATS'!BO5687+'GAME STATS'!BO5746+'GAME STATS'!BO5805+'GAME STATS'!BO5864</f>
        <v>0</v>
      </c>
      <c r="BN21" s="747"/>
      <c r="BO21" s="748"/>
      <c r="BP21" s="122"/>
      <c r="BQ21" s="122"/>
    </row>
    <row r="22" spans="1:69" ht="24.95" customHeight="1" x14ac:dyDescent="0.25">
      <c r="A22" s="122"/>
      <c r="B22" s="888"/>
      <c r="C22" s="846" t="str">
        <f>IF(ROSTER!D$20="","",ROSTER!D$20)</f>
        <v/>
      </c>
      <c r="D22" s="847"/>
      <c r="E22" s="848"/>
      <c r="F22" s="772"/>
      <c r="G22" s="773"/>
      <c r="H22" s="772"/>
      <c r="I22" s="773"/>
      <c r="J22" s="922"/>
      <c r="K22" s="913"/>
      <c r="L22" s="914"/>
      <c r="M22" s="978"/>
      <c r="N22" s="979"/>
      <c r="O22" s="917" t="s">
        <v>16</v>
      </c>
      <c r="P22" s="806"/>
      <c r="Q22" s="772"/>
      <c r="R22" s="916"/>
      <c r="S22" s="921"/>
      <c r="T22" s="773"/>
      <c r="U22" s="923" t="s">
        <v>16</v>
      </c>
      <c r="V22" s="924"/>
      <c r="W22" s="922"/>
      <c r="X22" s="922"/>
      <c r="Y22" s="922"/>
      <c r="Z22" s="772"/>
      <c r="AA22" s="916"/>
      <c r="AB22" s="921"/>
      <c r="AC22" s="773"/>
      <c r="AD22" s="917"/>
      <c r="AE22" s="918"/>
      <c r="AF22" s="772"/>
      <c r="AG22" s="916"/>
      <c r="AH22" s="921"/>
      <c r="AI22" s="773"/>
      <c r="AJ22" s="917"/>
      <c r="AK22" s="918"/>
      <c r="AL22" s="772"/>
      <c r="AM22" s="916"/>
      <c r="AN22" s="921"/>
      <c r="AO22" s="773"/>
      <c r="AP22" s="917"/>
      <c r="AQ22" s="918"/>
      <c r="AR22" s="772"/>
      <c r="AS22" s="916"/>
      <c r="AT22" s="921"/>
      <c r="AU22" s="773"/>
      <c r="AV22" s="917"/>
      <c r="AW22" s="918"/>
      <c r="AX22" s="772"/>
      <c r="AY22" s="916"/>
      <c r="AZ22" s="921"/>
      <c r="BA22" s="773"/>
      <c r="BB22" s="917"/>
      <c r="BC22" s="918"/>
      <c r="BD22" s="772"/>
      <c r="BE22" s="916"/>
      <c r="BF22" s="915"/>
      <c r="BG22" s="916"/>
      <c r="BH22" s="805"/>
      <c r="BI22" s="974"/>
      <c r="BJ22" s="975"/>
      <c r="BK22" s="747"/>
      <c r="BL22" s="748"/>
      <c r="BM22" s="749"/>
      <c r="BN22" s="747"/>
      <c r="BO22" s="748"/>
      <c r="BP22" s="122"/>
      <c r="BQ22" s="122"/>
    </row>
    <row r="23" spans="1:69" ht="24.95" customHeight="1" x14ac:dyDescent="0.25">
      <c r="A23" s="122"/>
      <c r="B23" s="887" t="str">
        <f>IF(ROSTER!B22="","",ROSTER!B22)</f>
        <v/>
      </c>
      <c r="C23" s="849" t="str">
        <f>IF(ROSTER!C$22="","",ROSTER!C$22)</f>
        <v/>
      </c>
      <c r="D23" s="850"/>
      <c r="E23" s="851"/>
      <c r="F23" s="772">
        <f>'GAME STATS'!F25+'GAME STATS'!F84+'GAME STATS'!F143+'GAME STATS'!F202+'GAME STATS'!F261+'GAME STATS'!F320+'GAME STATS'!F379+'GAME STATS'!F438+'GAME STATS'!F497+'GAME STATS'!F556+'GAME STATS'!F615+'GAME STATS'!F674+'GAME STATS'!F733+'GAME STATS'!F792+'GAME STATS'!F851+'GAME STATS'!F910+'GAME STATS'!F969+'GAME STATS'!F1028+'GAME STATS'!F1087+'GAME STATS'!F1146+'GAME STATS'!F1205+'GAME STATS'!F1264+'GAME STATS'!F1323+'GAME STATS'!F1382+'GAME STATS'!F1441+'GAME STATS'!F1500+'GAME STATS'!F1559+'GAME STATS'!F1618+'GAME STATS'!F1677+'GAME STATS'!F1736+'GAME STATS'!F1795+'GAME STATS'!F1854+'GAME STATS'!F1913+'GAME STATS'!F1972+'GAME STATS'!F2031+'GAME STATS'!F2090+'GAME STATS'!F2149+'GAME STATS'!F2208+'GAME STATS'!F2267+'GAME STATS'!F2326+'GAME STATS'!F2385+'GAME STATS'!F2444+'GAME STATS'!F2503+'GAME STATS'!F2562+'GAME STATS'!F2621+'GAME STATS'!F2680+'GAME STATS'!F2739+'GAME STATS'!F2798+'GAME STATS'!F2857+'GAME STATS'!F2916+'GAME STATS'!F2975+'GAME STATS'!F3034+'GAME STATS'!F3093+'GAME STATS'!F3152+'GAME STATS'!F3211+'GAME STATS'!F3270+'GAME STATS'!F3329+'GAME STATS'!F3388+'GAME STATS'!F3447+'GAME STATS'!F3506+'GAME STATS'!F3565+'GAME STATS'!F3624+'GAME STATS'!F3683+'GAME STATS'!F3742+'GAME STATS'!F3801+'GAME STATS'!F3860+'GAME STATS'!F3919+'GAME STATS'!F3978+'GAME STATS'!F4037+'GAME STATS'!F4096+'GAME STATS'!F4155+'GAME STATS'!F4214+'GAME STATS'!F4273+'GAME STATS'!F4332+'GAME STATS'!F4391+'GAME STATS'!F4450+'GAME STATS'!F4509+'GAME STATS'!F4568+'GAME STATS'!F4627+'GAME STATS'!F4686+'GAME STATS'!F4745+'GAME STATS'!F4804+'GAME STATS'!F4863+'GAME STATS'!F4922+'GAME STATS'!F4981+'GAME STATS'!F5040+'GAME STATS'!F5099+'GAME STATS'!F5158+'GAME STATS'!F5217+'GAME STATS'!F5276+'GAME STATS'!F5335+'GAME STATS'!F5394+'GAME STATS'!F5453+'GAME STATS'!F5512+'GAME STATS'!F5571+'GAME STATS'!F5630+'GAME STATS'!F5689+'GAME STATS'!F5748+'GAME STATS'!F5807+'GAME STATS'!F5866</f>
        <v>0</v>
      </c>
      <c r="G23" s="773"/>
      <c r="H23" s="772">
        <f>'GAME STATS'!G25+'GAME STATS'!G84+'GAME STATS'!G143+'GAME STATS'!G202+'GAME STATS'!G261+'GAME STATS'!G320+'GAME STATS'!G379+'GAME STATS'!G438+'GAME STATS'!G497+'GAME STATS'!G556+'GAME STATS'!G615+'GAME STATS'!G674+'GAME STATS'!G733+'GAME STATS'!G792+'GAME STATS'!G851+'GAME STATS'!G910+'GAME STATS'!G969+'GAME STATS'!G1028+'GAME STATS'!G1087+'GAME STATS'!G1146+'GAME STATS'!G1205+'GAME STATS'!G1264+'GAME STATS'!G1323+'GAME STATS'!G1382+'GAME STATS'!G1441+'GAME STATS'!G1500+'GAME STATS'!G1559+'GAME STATS'!G1618+'GAME STATS'!G1677+'GAME STATS'!G1736+'GAME STATS'!G1795+'GAME STATS'!G1854+'GAME STATS'!G1913+'GAME STATS'!G1972+'GAME STATS'!G2031+'GAME STATS'!G2090+'GAME STATS'!G2149+'GAME STATS'!G2208+'GAME STATS'!G2267+'GAME STATS'!G2326+'GAME STATS'!G2385+'GAME STATS'!G2444+'GAME STATS'!G2503+'GAME STATS'!G2562+'GAME STATS'!G2621+'GAME STATS'!G2680+'GAME STATS'!G2739+'GAME STATS'!G2798+'GAME STATS'!G2857+'GAME STATS'!G2916+'GAME STATS'!G2975+'GAME STATS'!G3034+'GAME STATS'!G3093+'GAME STATS'!G3152+'GAME STATS'!G3211+'GAME STATS'!G3270+'GAME STATS'!G3329+'GAME STATS'!G3388+'GAME STATS'!G3447+'GAME STATS'!G3506+'GAME STATS'!G3565+'GAME STATS'!G3624+'GAME STATS'!G3683+'GAME STATS'!G3742+'GAME STATS'!G3801+'GAME STATS'!G3860+'GAME STATS'!G3919+'GAME STATS'!G3978+'GAME STATS'!G4037+'GAME STATS'!G4096+'GAME STATS'!G4155+'GAME STATS'!G4214+'GAME STATS'!G4273+'GAME STATS'!G4332+'GAME STATS'!G4391+'GAME STATS'!G4450+'GAME STATS'!G4509+'GAME STATS'!G4568+'GAME STATS'!G4627+'GAME STATS'!G4686+'GAME STATS'!G4745+'GAME STATS'!G4804+'GAME STATS'!G4863+'GAME STATS'!G4922+'GAME STATS'!G4981+'GAME STATS'!G5040+'GAME STATS'!G5099+'GAME STATS'!G5158+'GAME STATS'!G5217+'GAME STATS'!G5276+'GAME STATS'!G5335+'GAME STATS'!G5394+'GAME STATS'!G5453+'GAME STATS'!G5512+'GAME STATS'!G5571+'GAME STATS'!G5630+'GAME STATS'!G5689+'GAME STATS'!G5748+'GAME STATS'!G5807+'GAME STATS'!G5866</f>
        <v>0</v>
      </c>
      <c r="I23" s="773"/>
      <c r="J23" s="922">
        <f>'GAME STATS'!H25+'GAME STATS'!H84+'GAME STATS'!H143+'GAME STATS'!H202+'GAME STATS'!H261+'GAME STATS'!H320+'GAME STATS'!H379+'GAME STATS'!H438+'GAME STATS'!H497+'GAME STATS'!H556+'GAME STATS'!H615+'GAME STATS'!H674+'GAME STATS'!H733+'GAME STATS'!H792+'GAME STATS'!H851+'GAME STATS'!H910+'GAME STATS'!H969+'GAME STATS'!H1028+'GAME STATS'!H1087+'GAME STATS'!H1146+'GAME STATS'!H1205+'GAME STATS'!H1264+'GAME STATS'!H1323+'GAME STATS'!H1382+'GAME STATS'!H1441+'GAME STATS'!H1500+'GAME STATS'!H1559+'GAME STATS'!H1618+'GAME STATS'!H1677+'GAME STATS'!H1736+'GAME STATS'!H1795+'GAME STATS'!H1854+'GAME STATS'!H1913+'GAME STATS'!H1972+'GAME STATS'!H2031+'GAME STATS'!H2090+'GAME STATS'!H2149+'GAME STATS'!H2208+'GAME STATS'!H2267+'GAME STATS'!H2326+'GAME STATS'!H2385+'GAME STATS'!H2444+'GAME STATS'!H2503+'GAME STATS'!H2562+'GAME STATS'!H2621+'GAME STATS'!H2680+'GAME STATS'!H2739+'GAME STATS'!H2798+'GAME STATS'!H2857+'GAME STATS'!H2916+'GAME STATS'!H2975+'GAME STATS'!H3034+'GAME STATS'!H3093+'GAME STATS'!H3152+'GAME STATS'!H3211+'GAME STATS'!H3270+'GAME STATS'!H3329+'GAME STATS'!H3388+'GAME STATS'!H3447+'GAME STATS'!H3506+'GAME STATS'!H3565+'GAME STATS'!H3624+'GAME STATS'!H3683+'GAME STATS'!H3742+'GAME STATS'!H3801+'GAME STATS'!H3860+'GAME STATS'!H3919+'GAME STATS'!H3978+'GAME STATS'!H4037+'GAME STATS'!H4096+'GAME STATS'!H4155+'GAME STATS'!H4214+'GAME STATS'!H4273+'GAME STATS'!H4332+'GAME STATS'!H4391+'GAME STATS'!H4450+'GAME STATS'!H4509+'GAME STATS'!H4568+'GAME STATS'!H4627+'GAME STATS'!H4686+'GAME STATS'!H4745+'GAME STATS'!H4804+'GAME STATS'!H4863+'GAME STATS'!H4922+'GAME STATS'!H4981+'GAME STATS'!H5040+'GAME STATS'!H5099+'GAME STATS'!H5158+'GAME STATS'!H5217+'GAME STATS'!H5276+'GAME STATS'!H5335+'GAME STATS'!H5394+'GAME STATS'!H5453+'GAME STATS'!H5512+'GAME STATS'!H5571+'GAME STATS'!H5630+'GAME STATS'!H5689+'GAME STATS'!H5748+'GAME STATS'!H5807+'GAME STATS'!H5866</f>
        <v>0</v>
      </c>
      <c r="K23" s="911">
        <f>'GAME STATS'!J25+'GAME STATS'!J84+'GAME STATS'!J143+'GAME STATS'!J202+'GAME STATS'!J261+'GAME STATS'!J320+'GAME STATS'!J379+'GAME STATS'!J438+'GAME STATS'!J497+'GAME STATS'!J556+'GAME STATS'!J615+'GAME STATS'!J674+'GAME STATS'!J733+'GAME STATS'!J792+'GAME STATS'!J851+'GAME STATS'!J910+'GAME STATS'!J969+'GAME STATS'!J1028+'GAME STATS'!J1087+'GAME STATS'!J1146+'GAME STATS'!J1205+'GAME STATS'!J1264+'GAME STATS'!J1323+'GAME STATS'!J1382+'GAME STATS'!J1441+'GAME STATS'!J1500+'GAME STATS'!J1559+'GAME STATS'!J1618+'GAME STATS'!J1677+'GAME STATS'!J1736+'GAME STATS'!J1795+'GAME STATS'!J1854+'GAME STATS'!J1913+'GAME STATS'!J1972+'GAME STATS'!J2031+'GAME STATS'!J2090+'GAME STATS'!J2149+'GAME STATS'!J2208+'GAME STATS'!J2267+'GAME STATS'!J2326+'GAME STATS'!J2385+'GAME STATS'!J2444+'GAME STATS'!J2503+'GAME STATS'!J2562+'GAME STATS'!J2621+'GAME STATS'!J2680+'GAME STATS'!J2739+'GAME STATS'!J2798+'GAME STATS'!J2857+'GAME STATS'!J2916+'GAME STATS'!J2975+'GAME STATS'!J3034+'GAME STATS'!J3093+'GAME STATS'!J3152+'GAME STATS'!J3211+'GAME STATS'!J3270+'GAME STATS'!J3329+'GAME STATS'!J3388+'GAME STATS'!J3447+'GAME STATS'!J3506+'GAME STATS'!J3565+'GAME STATS'!J3624+'GAME STATS'!J3683+'GAME STATS'!J3742+'GAME STATS'!J3801+'GAME STATS'!J3860+'GAME STATS'!J3919+'GAME STATS'!J3978+'GAME STATS'!J4037+'GAME STATS'!J4096+'GAME STATS'!J4155+'GAME STATS'!J4214+'GAME STATS'!J4273+'GAME STATS'!J4332+'GAME STATS'!J4391+'GAME STATS'!J4450+'GAME STATS'!J4509+'GAME STATS'!J4568+'GAME STATS'!J4627+'GAME STATS'!J4686+'GAME STATS'!J4745+'GAME STATS'!J4804+'GAME STATS'!J4863+'GAME STATS'!J4922+'GAME STATS'!J4981+'GAME STATS'!J5040+'GAME STATS'!J5099+'GAME STATS'!J5158+'GAME STATS'!J5217+'GAME STATS'!J5276+'GAME STATS'!J5335+'GAME STATS'!J5394+'GAME STATS'!J5453+'GAME STATS'!J5512+'GAME STATS'!J5571+'GAME STATS'!J5630+'GAME STATS'!J5689+'GAME STATS'!J5748+'GAME STATS'!J5807+'GAME STATS'!J5866</f>
        <v>0</v>
      </c>
      <c r="L23" s="912"/>
      <c r="M23" s="976">
        <f>'GAME STATS'!L25+'GAME STATS'!L84+'GAME STATS'!L143+'GAME STATS'!L202+'GAME STATS'!L261+'GAME STATS'!L320+'GAME STATS'!L379+'GAME STATS'!L438+'GAME STATS'!L497+'GAME STATS'!L556+'GAME STATS'!L615+'GAME STATS'!L674+'GAME STATS'!L733+'GAME STATS'!L792+'GAME STATS'!L851+'GAME STATS'!L910+'GAME STATS'!L969+'GAME STATS'!L1028+'GAME STATS'!L1087+'GAME STATS'!L1146+'GAME STATS'!L1205+'GAME STATS'!L1264+'GAME STATS'!L1323+'GAME STATS'!L1382+'GAME STATS'!L1441+'GAME STATS'!L1500+'GAME STATS'!L1559+'GAME STATS'!L1618+'GAME STATS'!L1677+'GAME STATS'!L1736+'GAME STATS'!L1795+'GAME STATS'!L1854+'GAME STATS'!L1913+'GAME STATS'!L1972+'GAME STATS'!L2031+'GAME STATS'!L2090+'GAME STATS'!L2149+'GAME STATS'!L2208+'GAME STATS'!L2267+'GAME STATS'!L2326+'GAME STATS'!L2385+'GAME STATS'!L2444+'GAME STATS'!L2503+'GAME STATS'!L2562+'GAME STATS'!L2621+'GAME STATS'!L2680+'GAME STATS'!L2739+'GAME STATS'!L2798+'GAME STATS'!L2857+'GAME STATS'!L2916+'GAME STATS'!L2975+'GAME STATS'!L3034+'GAME STATS'!L3093+'GAME STATS'!L3152+'GAME STATS'!L3211+'GAME STATS'!L3270+'GAME STATS'!L3329+'GAME STATS'!L3388+'GAME STATS'!L3447+'GAME STATS'!L3506+'GAME STATS'!L3565+'GAME STATS'!L3624+'GAME STATS'!L3683+'GAME STATS'!L3742+'GAME STATS'!L3801+'GAME STATS'!L3860+'GAME STATS'!L3919+'GAME STATS'!L3978+'GAME STATS'!L4037+'GAME STATS'!L4096+'GAME STATS'!L4155+'GAME STATS'!L4214+'GAME STATS'!L4273+'GAME STATS'!L4332+'GAME STATS'!L4391+'GAME STATS'!L4450+'GAME STATS'!L4509+'GAME STATS'!L4568+'GAME STATS'!L4627+'GAME STATS'!L4686+'GAME STATS'!L4745+'GAME STATS'!L4804+'GAME STATS'!L4863+'GAME STATS'!L4922+'GAME STATS'!L4981+'GAME STATS'!L5040+'GAME STATS'!L5099+'GAME STATS'!L5158+'GAME STATS'!L5217+'GAME STATS'!L5276+'GAME STATS'!L5335+'GAME STATS'!L5394+'GAME STATS'!L5453+'GAME STATS'!L5512+'GAME STATS'!L5571+'GAME STATS'!L5630+'GAME STATS'!L5689+'GAME STATS'!L5748+'GAME STATS'!L5807+'GAME STATS'!L5866</f>
        <v>0</v>
      </c>
      <c r="N23" s="977"/>
      <c r="O23" s="917">
        <f>K23+M23</f>
        <v>0</v>
      </c>
      <c r="P23" s="806"/>
      <c r="Q23" s="772">
        <f>'GAME STATS'!P25+'GAME STATS'!P84+'GAME STATS'!P143+'GAME STATS'!P202+'GAME STATS'!P261+'GAME STATS'!P320+'GAME STATS'!P379+'GAME STATS'!P438+'GAME STATS'!P497+'GAME STATS'!P556+'GAME STATS'!P615+'GAME STATS'!P674+'GAME STATS'!P733+'GAME STATS'!P792+'GAME STATS'!P851+'GAME STATS'!P910+'GAME STATS'!P969+'GAME STATS'!P1028+'GAME STATS'!P1087+'GAME STATS'!P1146+'GAME STATS'!P1205+'GAME STATS'!P1264+'GAME STATS'!P1323+'GAME STATS'!P1382+'GAME STATS'!P1441+'GAME STATS'!P1500+'GAME STATS'!P1559+'GAME STATS'!P1618+'GAME STATS'!P1677+'GAME STATS'!P1736+'GAME STATS'!P1795+'GAME STATS'!P1854+'GAME STATS'!P1913+'GAME STATS'!P1972+'GAME STATS'!P2031+'GAME STATS'!P2090+'GAME STATS'!P2149+'GAME STATS'!P2208+'GAME STATS'!P2267+'GAME STATS'!P2326+'GAME STATS'!P2385+'GAME STATS'!P2444+'GAME STATS'!P2503+'GAME STATS'!P2562+'GAME STATS'!P2621+'GAME STATS'!P2680+'GAME STATS'!P2739+'GAME STATS'!P2798+'GAME STATS'!P2857+'GAME STATS'!P2916+'GAME STATS'!P2975+'GAME STATS'!P3034+'GAME STATS'!P3093+'GAME STATS'!P3152+'GAME STATS'!P3211+'GAME STATS'!P3270+'GAME STATS'!P3329+'GAME STATS'!P3388+'GAME STATS'!P3447+'GAME STATS'!P3506+'GAME STATS'!P3565+'GAME STATS'!P3624+'GAME STATS'!P3683+'GAME STATS'!P3742+'GAME STATS'!P3801+'GAME STATS'!P3860+'GAME STATS'!P3919+'GAME STATS'!P3978+'GAME STATS'!P4037+'GAME STATS'!P4096+'GAME STATS'!P4155+'GAME STATS'!P4214+'GAME STATS'!P4273+'GAME STATS'!P4332+'GAME STATS'!P4391+'GAME STATS'!P4450+'GAME STATS'!P4509+'GAME STATS'!P4568+'GAME STATS'!P4627+'GAME STATS'!P4686+'GAME STATS'!P4745+'GAME STATS'!P4804+'GAME STATS'!P4863+'GAME STATS'!P4922+'GAME STATS'!P4981+'GAME STATS'!P5040+'GAME STATS'!P5099+'GAME STATS'!P5158+'GAME STATS'!P5217+'GAME STATS'!P5276+'GAME STATS'!P5335+'GAME STATS'!P5394+'GAME STATS'!P5453+'GAME STATS'!P5512+'GAME STATS'!P5571+'GAME STATS'!P5630+'GAME STATS'!P5689+'GAME STATS'!P5748+'GAME STATS'!P5807+'GAME STATS'!P5866</f>
        <v>0</v>
      </c>
      <c r="R23" s="916"/>
      <c r="S23" s="921">
        <f>'GAME STATS'!R25+'GAME STATS'!R84+'GAME STATS'!R143+'GAME STATS'!R202+'GAME STATS'!R261+'GAME STATS'!R320+'GAME STATS'!R379+'GAME STATS'!R438+'GAME STATS'!R497+'GAME STATS'!R556+'GAME STATS'!R615+'GAME STATS'!R674+'GAME STATS'!R733+'GAME STATS'!R792+'GAME STATS'!R851+'GAME STATS'!R910+'GAME STATS'!R969+'GAME STATS'!R1028+'GAME STATS'!R1087+'GAME STATS'!R1146+'GAME STATS'!R1205+'GAME STATS'!R1264+'GAME STATS'!R1323+'GAME STATS'!R1382+'GAME STATS'!R1441+'GAME STATS'!R1500+'GAME STATS'!R1559+'GAME STATS'!R1618+'GAME STATS'!R1677+'GAME STATS'!R1736+'GAME STATS'!R1795+'GAME STATS'!R1854+'GAME STATS'!R1913+'GAME STATS'!R1972+'GAME STATS'!R2031+'GAME STATS'!R2090+'GAME STATS'!R2149+'GAME STATS'!R2208+'GAME STATS'!R2267+'GAME STATS'!R2326+'GAME STATS'!R2385+'GAME STATS'!R2444+'GAME STATS'!R2503+'GAME STATS'!R2562+'GAME STATS'!R2621+'GAME STATS'!R2680+'GAME STATS'!R2739+'GAME STATS'!R2798+'GAME STATS'!R2857+'GAME STATS'!R2916+'GAME STATS'!R2975+'GAME STATS'!R3034+'GAME STATS'!R3093+'GAME STATS'!R3152+'GAME STATS'!R3211+'GAME STATS'!R3270+'GAME STATS'!R3329+'GAME STATS'!R3388+'GAME STATS'!R3447+'GAME STATS'!R3506+'GAME STATS'!R3565+'GAME STATS'!R3624+'GAME STATS'!R3683+'GAME STATS'!R3742+'GAME STATS'!R3801+'GAME STATS'!R3860+'GAME STATS'!R3919+'GAME STATS'!R3978+'GAME STATS'!R4037+'GAME STATS'!R4096+'GAME STATS'!R4155+'GAME STATS'!R4214+'GAME STATS'!R4273+'GAME STATS'!R4332+'GAME STATS'!R4391+'GAME STATS'!R4450+'GAME STATS'!R4509+'GAME STATS'!R4568+'GAME STATS'!R4627+'GAME STATS'!R4686+'GAME STATS'!R4745+'GAME STATS'!R4804+'GAME STATS'!R4863+'GAME STATS'!R4922+'GAME STATS'!R4981+'GAME STATS'!R5040+'GAME STATS'!R5099+'GAME STATS'!R5158+'GAME STATS'!R5217+'GAME STATS'!R5276+'GAME STATS'!R5335+'GAME STATS'!R5394+'GAME STATS'!R5453+'GAME STATS'!R5512+'GAME STATS'!R5571+'GAME STATS'!R5630+'GAME STATS'!R5689+'GAME STATS'!R5748+'GAME STATS'!R5807+'GAME STATS'!R5866</f>
        <v>0</v>
      </c>
      <c r="T23" s="773"/>
      <c r="U23" s="923">
        <f>S23-Q23</f>
        <v>0</v>
      </c>
      <c r="V23" s="924"/>
      <c r="W23" s="922">
        <f>'GAME STATS'!V25+'GAME STATS'!V84+'GAME STATS'!V143+'GAME STATS'!V202+'GAME STATS'!V261+'GAME STATS'!V320+'GAME STATS'!V379+'GAME STATS'!V438+'GAME STATS'!V497+'GAME STATS'!V556+'GAME STATS'!V615+'GAME STATS'!V674+'GAME STATS'!V733+'GAME STATS'!V792+'GAME STATS'!V851+'GAME STATS'!V910+'GAME STATS'!V969+'GAME STATS'!V1028+'GAME STATS'!V1087+'GAME STATS'!V1146+'GAME STATS'!V1205+'GAME STATS'!V1264+'GAME STATS'!V1323+'GAME STATS'!V1382+'GAME STATS'!V1441+'GAME STATS'!V1500+'GAME STATS'!V1559+'GAME STATS'!V1618+'GAME STATS'!V1677+'GAME STATS'!V1736+'GAME STATS'!V1795+'GAME STATS'!V1854+'GAME STATS'!V1913+'GAME STATS'!V1972+'GAME STATS'!V2031+'GAME STATS'!V2090+'GAME STATS'!V2149+'GAME STATS'!V2208+'GAME STATS'!V2267+'GAME STATS'!V2326+'GAME STATS'!V2385+'GAME STATS'!V2444+'GAME STATS'!V2503+'GAME STATS'!V2562+'GAME STATS'!V2621+'GAME STATS'!V2680+'GAME STATS'!V2739+'GAME STATS'!V2798+'GAME STATS'!V2857+'GAME STATS'!V2916+'GAME STATS'!V2975+'GAME STATS'!V3034+'GAME STATS'!V3093+'GAME STATS'!V3152+'GAME STATS'!V3211+'GAME STATS'!V3270+'GAME STATS'!V3329+'GAME STATS'!V3388+'GAME STATS'!V3447+'GAME STATS'!V3506+'GAME STATS'!V3565+'GAME STATS'!V3624+'GAME STATS'!V3683+'GAME STATS'!V3742+'GAME STATS'!V3801+'GAME STATS'!V3860+'GAME STATS'!V3919+'GAME STATS'!V3978+'GAME STATS'!V4037+'GAME STATS'!V4096+'GAME STATS'!V4155+'GAME STATS'!V4214+'GAME STATS'!V4273+'GAME STATS'!V4332+'GAME STATS'!V4391+'GAME STATS'!V4450+'GAME STATS'!V4509+'GAME STATS'!V4568+'GAME STATS'!V4627+'GAME STATS'!V4686+'GAME STATS'!V4745+'GAME STATS'!V4804+'GAME STATS'!V4863+'GAME STATS'!V4922+'GAME STATS'!V4981+'GAME STATS'!V5040+'GAME STATS'!V5099+'GAME STATS'!V5158+'GAME STATS'!V5217+'GAME STATS'!V5276+'GAME STATS'!V5335+'GAME STATS'!V5394+'GAME STATS'!V5453+'GAME STATS'!V5512+'GAME STATS'!V5571+'GAME STATS'!V5630+'GAME STATS'!V5689+'GAME STATS'!V5748+'GAME STATS'!V5807+'GAME STATS'!V5866</f>
        <v>0</v>
      </c>
      <c r="X23" s="922">
        <f>'GAME STATS'!X25+'GAME STATS'!X84+'GAME STATS'!X143+'GAME STATS'!X202+'GAME STATS'!X261+'GAME STATS'!X320+'GAME STATS'!X379+'GAME STATS'!X438+'GAME STATS'!X497+'GAME STATS'!X556+'GAME STATS'!X615+'GAME STATS'!X674+'GAME STATS'!X733+'GAME STATS'!X792+'GAME STATS'!X851+'GAME STATS'!X910+'GAME STATS'!X969+'GAME STATS'!X1028+'GAME STATS'!X1087+'GAME STATS'!X1146+'GAME STATS'!X1205+'GAME STATS'!X1264+'GAME STATS'!X1323+'GAME STATS'!X1382+'GAME STATS'!X1441+'GAME STATS'!X1500+'GAME STATS'!X1559+'GAME STATS'!X1618+'GAME STATS'!X1677+'GAME STATS'!X1736+'GAME STATS'!X1795+'GAME STATS'!X1854+'GAME STATS'!X1913+'GAME STATS'!X1972+'GAME STATS'!X2031+'GAME STATS'!X2090+'GAME STATS'!X2149+'GAME STATS'!X2208+'GAME STATS'!X2267+'GAME STATS'!X2326+'GAME STATS'!X2385+'GAME STATS'!X2444+'GAME STATS'!X2503+'GAME STATS'!X2562+'GAME STATS'!X2621+'GAME STATS'!X2680+'GAME STATS'!X2739+'GAME STATS'!X2798+'GAME STATS'!X2857+'GAME STATS'!X2916+'GAME STATS'!X2975+'GAME STATS'!X3034+'GAME STATS'!X3093+'GAME STATS'!X3152+'GAME STATS'!X3211+'GAME STATS'!X3270+'GAME STATS'!X3329+'GAME STATS'!X3388+'GAME STATS'!X3447+'GAME STATS'!X3506+'GAME STATS'!X3565+'GAME STATS'!X3624+'GAME STATS'!X3683+'GAME STATS'!X3742+'GAME STATS'!X3801+'GAME STATS'!X3860+'GAME STATS'!X3919+'GAME STATS'!X3978+'GAME STATS'!X4037+'GAME STATS'!X4096+'GAME STATS'!X4155+'GAME STATS'!X4214+'GAME STATS'!X4273+'GAME STATS'!X4332+'GAME STATS'!X4391+'GAME STATS'!X4450+'GAME STATS'!X4509+'GAME STATS'!X4568+'GAME STATS'!X4627+'GAME STATS'!X4686+'GAME STATS'!X4745+'GAME STATS'!X4804+'GAME STATS'!X4863+'GAME STATS'!X4922+'GAME STATS'!X4981+'GAME STATS'!X5040+'GAME STATS'!X5099+'GAME STATS'!X5158+'GAME STATS'!X5217+'GAME STATS'!X5276+'GAME STATS'!X5335+'GAME STATS'!X5394+'GAME STATS'!X5453+'GAME STATS'!X5512+'GAME STATS'!X5571+'GAME STATS'!X5630+'GAME STATS'!X5689+'GAME STATS'!X5748+'GAME STATS'!X5807+'GAME STATS'!X5866</f>
        <v>0</v>
      </c>
      <c r="Y23" s="922">
        <f>'GAME STATS'!Z25+'GAME STATS'!Z84+'GAME STATS'!Z143+'GAME STATS'!Z202+'GAME STATS'!Z261+'GAME STATS'!Z320+'GAME STATS'!Z379+'GAME STATS'!Z438+'GAME STATS'!Z497+'GAME STATS'!Z556+'GAME STATS'!Z615+'GAME STATS'!Z674+'GAME STATS'!Z733+'GAME STATS'!Z792+'GAME STATS'!Z851+'GAME STATS'!Z910+'GAME STATS'!Z969+'GAME STATS'!Z1028+'GAME STATS'!Z1087+'GAME STATS'!Z1146+'GAME STATS'!Z1205+'GAME STATS'!Z1264+'GAME STATS'!Z1323+'GAME STATS'!Z1382+'GAME STATS'!Z1441+'GAME STATS'!Z1500+'GAME STATS'!Z1559+'GAME STATS'!Z1618+'GAME STATS'!Z1677+'GAME STATS'!Z1736+'GAME STATS'!Z1795+'GAME STATS'!Z1854+'GAME STATS'!Z1913+'GAME STATS'!Z1972+'GAME STATS'!Z2031+'GAME STATS'!Z2090+'GAME STATS'!Z2149+'GAME STATS'!Z2208+'GAME STATS'!Z2267+'GAME STATS'!Z2326+'GAME STATS'!Z2385+'GAME STATS'!Z2444+'GAME STATS'!Z2503+'GAME STATS'!Z2562+'GAME STATS'!Z2621+'GAME STATS'!Z2680+'GAME STATS'!Z2739+'GAME STATS'!Z2798+'GAME STATS'!Z2857+'GAME STATS'!Z2916+'GAME STATS'!Z2975+'GAME STATS'!Z3034+'GAME STATS'!Z3093+'GAME STATS'!Z3152+'GAME STATS'!Z3211+'GAME STATS'!Z3270+'GAME STATS'!Z3329+'GAME STATS'!Z3388+'GAME STATS'!Z3447+'GAME STATS'!Z3506+'GAME STATS'!Z3565+'GAME STATS'!Z3624+'GAME STATS'!Z3683+'GAME STATS'!Z3742+'GAME STATS'!Z3801+'GAME STATS'!Z3860+'GAME STATS'!Z3919+'GAME STATS'!Z3978+'GAME STATS'!Z4037+'GAME STATS'!Z4096+'GAME STATS'!Z4155+'GAME STATS'!Z4214+'GAME STATS'!Z4273+'GAME STATS'!Z4332+'GAME STATS'!Z4391+'GAME STATS'!Z4450+'GAME STATS'!Z4509+'GAME STATS'!Z4568+'GAME STATS'!Z4627+'GAME STATS'!Z4686+'GAME STATS'!Z4745+'GAME STATS'!Z4804+'GAME STATS'!Z4863+'GAME STATS'!Z4922+'GAME STATS'!Z4981+'GAME STATS'!Z5040+'GAME STATS'!Z5099+'GAME STATS'!Z5158+'GAME STATS'!Z5217+'GAME STATS'!Z5276+'GAME STATS'!Z5335+'GAME STATS'!Z5394+'GAME STATS'!Z5453+'GAME STATS'!Z5512+'GAME STATS'!Z5571+'GAME STATS'!Z5630+'GAME STATS'!Z5689+'GAME STATS'!Z5748+'GAME STATS'!Z5807+'GAME STATS'!Z5866</f>
        <v>0</v>
      </c>
      <c r="Z23" s="772">
        <f>'GAME STATS'!AB25+'GAME STATS'!AB84+'GAME STATS'!AB143+'GAME STATS'!AB202+'GAME STATS'!AB261+'GAME STATS'!AB320+'GAME STATS'!AB379+'GAME STATS'!AB438+'GAME STATS'!AB497+'GAME STATS'!AB556+'GAME STATS'!AB615+'GAME STATS'!AB674+'GAME STATS'!AB733+'GAME STATS'!AB792+'GAME STATS'!AB851+'GAME STATS'!AB910+'GAME STATS'!AB969+'GAME STATS'!AB1028+'GAME STATS'!AB1087+'GAME STATS'!AB1146+'GAME STATS'!AB1205+'GAME STATS'!AB1264+'GAME STATS'!AB1323+'GAME STATS'!AB1382+'GAME STATS'!AB1441+'GAME STATS'!AB1500+'GAME STATS'!AB1559+'GAME STATS'!AB1618+'GAME STATS'!AB1677+'GAME STATS'!AB1736+'GAME STATS'!AB1795+'GAME STATS'!AB1854+'GAME STATS'!AB1913+'GAME STATS'!AB1972+'GAME STATS'!AB2031+'GAME STATS'!AB2090+'GAME STATS'!AB2149+'GAME STATS'!AB2208+'GAME STATS'!AB2267+'GAME STATS'!AB2326+'GAME STATS'!AB2385+'GAME STATS'!AB2444+'GAME STATS'!AB2503+'GAME STATS'!AB2562+'GAME STATS'!AB2621+'GAME STATS'!AB2680+'GAME STATS'!AB2739+'GAME STATS'!AB2798+'GAME STATS'!AB2857+'GAME STATS'!AB2916+'GAME STATS'!AB2975+'GAME STATS'!AB3034+'GAME STATS'!AB3093+'GAME STATS'!AB3152+'GAME STATS'!AB3211+'GAME STATS'!AB3270+'GAME STATS'!AB3329+'GAME STATS'!AB3388+'GAME STATS'!AB3447+'GAME STATS'!AB3506+'GAME STATS'!AB3565+'GAME STATS'!AB3624+'GAME STATS'!AB3683+'GAME STATS'!AB3742+'GAME STATS'!AB3801+'GAME STATS'!AB3860+'GAME STATS'!AB3919+'GAME STATS'!AB3978+'GAME STATS'!AB4037+'GAME STATS'!AB4096+'GAME STATS'!AB4155+'GAME STATS'!AB4214+'GAME STATS'!AB4273+'GAME STATS'!AB4332+'GAME STATS'!AB4391+'GAME STATS'!AB4450+'GAME STATS'!AB4509+'GAME STATS'!AB4568+'GAME STATS'!AB4627+'GAME STATS'!AB4686+'GAME STATS'!AB4745+'GAME STATS'!AB4804+'GAME STATS'!AB4863+'GAME STATS'!AB4922+'GAME STATS'!AB4981+'GAME STATS'!AB5040+'GAME STATS'!AB5099+'GAME STATS'!AB5158+'GAME STATS'!AB5217+'GAME STATS'!AB5276+'GAME STATS'!AB5335+'GAME STATS'!AB5394+'GAME STATS'!AB5453+'GAME STATS'!AB5512+'GAME STATS'!AB5571+'GAME STATS'!AB5630+'GAME STATS'!AB5689+'GAME STATS'!AB5748+'GAME STATS'!AB5807+'GAME STATS'!AB5866</f>
        <v>0</v>
      </c>
      <c r="AA23" s="916"/>
      <c r="AB23" s="921">
        <f>'GAME STATS'!AD25+'GAME STATS'!AD84+'GAME STATS'!AD143+'GAME STATS'!AD202+'GAME STATS'!AD261+'GAME STATS'!AD320+'GAME STATS'!AD379+'GAME STATS'!AD438+'GAME STATS'!AD497+'GAME STATS'!AD556+'GAME STATS'!AD615+'GAME STATS'!AD674+'GAME STATS'!AD733+'GAME STATS'!AD792+'GAME STATS'!AD851+'GAME STATS'!AD910+'GAME STATS'!AD969+'GAME STATS'!AD1028+'GAME STATS'!AD1087+'GAME STATS'!AD1146+'GAME STATS'!AD1205+'GAME STATS'!AD1264+'GAME STATS'!AD1323+'GAME STATS'!AD1382+'GAME STATS'!AD1441+'GAME STATS'!AD1500+'GAME STATS'!AD1559+'GAME STATS'!AD1618+'GAME STATS'!AD1677+'GAME STATS'!AD1736+'GAME STATS'!AD1795+'GAME STATS'!AD1854+'GAME STATS'!AD1913+'GAME STATS'!AD1972+'GAME STATS'!AD2031+'GAME STATS'!AD2090+'GAME STATS'!AD2149+'GAME STATS'!AD2208+'GAME STATS'!AD2267+'GAME STATS'!AD2326+'GAME STATS'!AD2385+'GAME STATS'!AD2444+'GAME STATS'!AD2503+'GAME STATS'!AD2562+'GAME STATS'!AD2621+'GAME STATS'!AD2680+'GAME STATS'!AD2739+'GAME STATS'!AD2798+'GAME STATS'!AD2857+'GAME STATS'!AD2916+'GAME STATS'!AD2975+'GAME STATS'!AD3034+'GAME STATS'!AD3093+'GAME STATS'!AD3152+'GAME STATS'!AD3211+'GAME STATS'!AD3270+'GAME STATS'!AD3329+'GAME STATS'!AD3388+'GAME STATS'!AD3447+'GAME STATS'!AD3506+'GAME STATS'!AD3565+'GAME STATS'!AD3624+'GAME STATS'!AD3683+'GAME STATS'!AD3742+'GAME STATS'!AD3801+'GAME STATS'!AD3860+'GAME STATS'!AD3919+'GAME STATS'!AD3978+'GAME STATS'!AD4037+'GAME STATS'!AD4096+'GAME STATS'!AD4155+'GAME STATS'!AD4214+'GAME STATS'!AD4273+'GAME STATS'!AD4332+'GAME STATS'!AD4391+'GAME STATS'!AD4450+'GAME STATS'!AD4509+'GAME STATS'!AD4568+'GAME STATS'!AD4627+'GAME STATS'!AD4686+'GAME STATS'!AD4745+'GAME STATS'!AD4804+'GAME STATS'!AD4863+'GAME STATS'!AD4922+'GAME STATS'!AD4981+'GAME STATS'!AD5040+'GAME STATS'!AD5099+'GAME STATS'!AD5158+'GAME STATS'!AD5217+'GAME STATS'!AD5276+'GAME STATS'!AD5335+'GAME STATS'!AD5394+'GAME STATS'!AD5453+'GAME STATS'!AD5512+'GAME STATS'!AD5571+'GAME STATS'!AD5630+'GAME STATS'!AD5689+'GAME STATS'!AD5748+'GAME STATS'!AD5807+'GAME STATS'!AD5866</f>
        <v>0</v>
      </c>
      <c r="AC23" s="773"/>
      <c r="AD23" s="917">
        <f>IF(Z23=0,0,(AB23/Z23)*100)</f>
        <v>0</v>
      </c>
      <c r="AE23" s="918"/>
      <c r="AF23" s="772">
        <f>'GAME STATS'!AH25+'GAME STATS'!AH84+'GAME STATS'!AH143+'GAME STATS'!AH202+'GAME STATS'!AH261+'GAME STATS'!AH320+'GAME STATS'!AH379+'GAME STATS'!AH438+'GAME STATS'!AH497+'GAME STATS'!AH556+'GAME STATS'!AH615+'GAME STATS'!AH674+'GAME STATS'!AH733+'GAME STATS'!AH792+'GAME STATS'!AH851+'GAME STATS'!AH910+'GAME STATS'!AH969+'GAME STATS'!AH1028+'GAME STATS'!AH1087+'GAME STATS'!AH1146+'GAME STATS'!AH1205+'GAME STATS'!AH1264+'GAME STATS'!AH1323+'GAME STATS'!AH1382+'GAME STATS'!AH1441+'GAME STATS'!AH1500+'GAME STATS'!AH1559+'GAME STATS'!AH1618+'GAME STATS'!AH1677+'GAME STATS'!AH1736+'GAME STATS'!AH1795+'GAME STATS'!AH1854+'GAME STATS'!AH1913+'GAME STATS'!AH1972+'GAME STATS'!AH2031+'GAME STATS'!AH2090+'GAME STATS'!AH2149+'GAME STATS'!AH2208+'GAME STATS'!AH2267+'GAME STATS'!AH2326+'GAME STATS'!AH2385+'GAME STATS'!AH2444+'GAME STATS'!AH2503+'GAME STATS'!AH2562+'GAME STATS'!AH2621+'GAME STATS'!AH2680+'GAME STATS'!AH2739+'GAME STATS'!AH2798+'GAME STATS'!AH2857+'GAME STATS'!AH2916+'GAME STATS'!AH2975+'GAME STATS'!AH3034+'GAME STATS'!AH3093+'GAME STATS'!AH3152+'GAME STATS'!AH3211+'GAME STATS'!AH3270+'GAME STATS'!AH3329+'GAME STATS'!AH3388+'GAME STATS'!AH3447+'GAME STATS'!AH3506+'GAME STATS'!AH3565+'GAME STATS'!AH3624+'GAME STATS'!AH3683+'GAME STATS'!AH3742+'GAME STATS'!AH3801+'GAME STATS'!AH3860+'GAME STATS'!AH3919+'GAME STATS'!AH3978+'GAME STATS'!AH4037+'GAME STATS'!AH4096+'GAME STATS'!AH4155+'GAME STATS'!AH4214+'GAME STATS'!AH4273+'GAME STATS'!AH4332+'GAME STATS'!AH4391+'GAME STATS'!AH4450+'GAME STATS'!AH4509+'GAME STATS'!AH4568+'GAME STATS'!AH4627+'GAME STATS'!AH4686+'GAME STATS'!AH4745+'GAME STATS'!AH4804+'GAME STATS'!AH4863+'GAME STATS'!AH4922+'GAME STATS'!AH4981+'GAME STATS'!AH5040+'GAME STATS'!AH5099+'GAME STATS'!AH5158+'GAME STATS'!AH5217+'GAME STATS'!AH5276+'GAME STATS'!AH5335+'GAME STATS'!AH5394+'GAME STATS'!AH5453+'GAME STATS'!AH5512+'GAME STATS'!AH5571+'GAME STATS'!AH5630+'GAME STATS'!AH5689+'GAME STATS'!AH5748+'GAME STATS'!AH5807+'GAME STATS'!AH5866</f>
        <v>0</v>
      </c>
      <c r="AG23" s="916"/>
      <c r="AH23" s="921">
        <f>'GAME STATS'!AJ25+'GAME STATS'!AJ84+'GAME STATS'!AJ143+'GAME STATS'!AJ202+'GAME STATS'!AJ261+'GAME STATS'!AJ320+'GAME STATS'!AJ379+'GAME STATS'!AJ438+'GAME STATS'!AJ497+'GAME STATS'!AJ556+'GAME STATS'!AJ615+'GAME STATS'!AJ674+'GAME STATS'!AJ733+'GAME STATS'!AJ792+'GAME STATS'!AJ851+'GAME STATS'!AJ910+'GAME STATS'!AJ969+'GAME STATS'!AJ1028+'GAME STATS'!AJ1087+'GAME STATS'!AJ1146+'GAME STATS'!AJ1205+'GAME STATS'!AJ1264+'GAME STATS'!AJ1323+'GAME STATS'!AJ1382+'GAME STATS'!AJ1441+'GAME STATS'!AJ1500+'GAME STATS'!AJ1559+'GAME STATS'!AJ1618+'GAME STATS'!AJ1677+'GAME STATS'!AJ1736+'GAME STATS'!AJ1795+'GAME STATS'!AJ1854+'GAME STATS'!AJ1913+'GAME STATS'!AJ1972+'GAME STATS'!AJ2031+'GAME STATS'!AJ2090+'GAME STATS'!AJ2149+'GAME STATS'!AJ2208+'GAME STATS'!AJ2267+'GAME STATS'!AJ2326+'GAME STATS'!AJ2385+'GAME STATS'!AJ2444+'GAME STATS'!AJ2503+'GAME STATS'!AJ2562+'GAME STATS'!AJ2621+'GAME STATS'!AJ2680+'GAME STATS'!AJ2739+'GAME STATS'!AJ2798+'GAME STATS'!AJ2857+'GAME STATS'!AJ2916+'GAME STATS'!AJ2975+'GAME STATS'!AJ3034+'GAME STATS'!AJ3093+'GAME STATS'!AJ3152+'GAME STATS'!AJ3211+'GAME STATS'!AJ3270+'GAME STATS'!AJ3329+'GAME STATS'!AJ3388+'GAME STATS'!AJ3447+'GAME STATS'!AJ3506+'GAME STATS'!AJ3565+'GAME STATS'!AJ3624+'GAME STATS'!AJ3683+'GAME STATS'!AJ3742+'GAME STATS'!AJ3801+'GAME STATS'!AJ3860+'GAME STATS'!AJ3919+'GAME STATS'!AJ3978+'GAME STATS'!AJ4037+'GAME STATS'!AJ4096+'GAME STATS'!AJ4155+'GAME STATS'!AJ4214+'GAME STATS'!AJ4273+'GAME STATS'!AJ4332+'GAME STATS'!AJ4391+'GAME STATS'!AJ4450+'GAME STATS'!AJ4509+'GAME STATS'!AJ4568+'GAME STATS'!AJ4627+'GAME STATS'!AJ4686+'GAME STATS'!AJ4745+'GAME STATS'!AJ4804+'GAME STATS'!AJ4863+'GAME STATS'!AJ4922+'GAME STATS'!AJ4981+'GAME STATS'!AJ5040+'GAME STATS'!AJ5099+'GAME STATS'!AJ5158+'GAME STATS'!AJ5217+'GAME STATS'!AJ5276+'GAME STATS'!AJ5335+'GAME STATS'!AJ5394+'GAME STATS'!AJ5453+'GAME STATS'!AJ5512+'GAME STATS'!AJ5571+'GAME STATS'!AJ5630+'GAME STATS'!AJ5689+'GAME STATS'!AJ5748+'GAME STATS'!AJ5807+'GAME STATS'!AJ5866</f>
        <v>0</v>
      </c>
      <c r="AI23" s="773"/>
      <c r="AJ23" s="917">
        <f>IF(AF23=0,0,(AH23/AF23)*100)</f>
        <v>0</v>
      </c>
      <c r="AK23" s="918"/>
      <c r="AL23" s="772">
        <f>'GAME STATS'!AN25+'GAME STATS'!AN84+'GAME STATS'!AN143+'GAME STATS'!AN202+'GAME STATS'!AN261+'GAME STATS'!AN320+'GAME STATS'!AN379+'GAME STATS'!AN438+'GAME STATS'!AN497+'GAME STATS'!AN556+'GAME STATS'!AN615+'GAME STATS'!AN674+'GAME STATS'!AN733+'GAME STATS'!AN792+'GAME STATS'!AN851+'GAME STATS'!AN910+'GAME STATS'!AN969+'GAME STATS'!AN1028+'GAME STATS'!AN1087+'GAME STATS'!AN1146+'GAME STATS'!AN1205+'GAME STATS'!AN1264+'GAME STATS'!AN1323+'GAME STATS'!AN1382+'GAME STATS'!AN1441+'GAME STATS'!AN1500+'GAME STATS'!AN1559+'GAME STATS'!AN1618+'GAME STATS'!AN1677+'GAME STATS'!AN1736+'GAME STATS'!AN1795+'GAME STATS'!AN1854+'GAME STATS'!AN1913+'GAME STATS'!AN1972+'GAME STATS'!AN2031+'GAME STATS'!AN2090+'GAME STATS'!AN2149+'GAME STATS'!AN2208+'GAME STATS'!AN2267+'GAME STATS'!AN2326+'GAME STATS'!AN2385+'GAME STATS'!AN2444+'GAME STATS'!AN2503+'GAME STATS'!AN2562+'GAME STATS'!AN2621+'GAME STATS'!AN2680+'GAME STATS'!AN2739+'GAME STATS'!AN2798+'GAME STATS'!AN2857+'GAME STATS'!AN2916+'GAME STATS'!AN2975+'GAME STATS'!AN3034+'GAME STATS'!AN3093+'GAME STATS'!AN3152+'GAME STATS'!AN3211+'GAME STATS'!AN3270+'GAME STATS'!AN3329+'GAME STATS'!AN3388+'GAME STATS'!AN3447+'GAME STATS'!AN3506+'GAME STATS'!AN3565+'GAME STATS'!AN3624+'GAME STATS'!AN3683+'GAME STATS'!AN3742+'GAME STATS'!AN3801+'GAME STATS'!AN3860+'GAME STATS'!AN3919+'GAME STATS'!AN3978+'GAME STATS'!AN4037+'GAME STATS'!AN4096+'GAME STATS'!AN4155+'GAME STATS'!AN4214+'GAME STATS'!AN4273+'GAME STATS'!AN4332+'GAME STATS'!AN4391+'GAME STATS'!AN4450+'GAME STATS'!AN4509+'GAME STATS'!AN4568+'GAME STATS'!AN4627+'GAME STATS'!AN4686+'GAME STATS'!AN4745+'GAME STATS'!AN4804+'GAME STATS'!AN4863+'GAME STATS'!AN4922+'GAME STATS'!AN4981+'GAME STATS'!AN5040+'GAME STATS'!AN5099+'GAME STATS'!AN5158+'GAME STATS'!AN5217+'GAME STATS'!AN5276+'GAME STATS'!AN5335+'GAME STATS'!AN5394+'GAME STATS'!AN5453+'GAME STATS'!AN5512+'GAME STATS'!AN5571+'GAME STATS'!AN5630+'GAME STATS'!AN5689+'GAME STATS'!AN5748+'GAME STATS'!AN5807+'GAME STATS'!AN5866</f>
        <v>0</v>
      </c>
      <c r="AM23" s="916"/>
      <c r="AN23" s="921">
        <f>'GAME STATS'!AP25+'GAME STATS'!AP84+'GAME STATS'!AP143+'GAME STATS'!AP202+'GAME STATS'!AP261+'GAME STATS'!AP320+'GAME STATS'!AP379+'GAME STATS'!AP438+'GAME STATS'!AP497+'GAME STATS'!AP556+'GAME STATS'!AP615+'GAME STATS'!AP674+'GAME STATS'!AP733+'GAME STATS'!AP792+'GAME STATS'!AP851+'GAME STATS'!AP910+'GAME STATS'!AP969+'GAME STATS'!AP1028+'GAME STATS'!AP1087+'GAME STATS'!AP1146+'GAME STATS'!AP1205+'GAME STATS'!AP1264+'GAME STATS'!AP1323+'GAME STATS'!AP1382+'GAME STATS'!AP1441+'GAME STATS'!AP1500+'GAME STATS'!AP1559+'GAME STATS'!AP1618+'GAME STATS'!AP1677+'GAME STATS'!AP1736+'GAME STATS'!AP1795+'GAME STATS'!AP1854+'GAME STATS'!AP1913+'GAME STATS'!AP1972+'GAME STATS'!AP2031+'GAME STATS'!AP2090+'GAME STATS'!AP2149+'GAME STATS'!AP2208+'GAME STATS'!AP2267+'GAME STATS'!AP2326+'GAME STATS'!AP2385+'GAME STATS'!AP2444+'GAME STATS'!AP2503+'GAME STATS'!AP2562+'GAME STATS'!AP2621+'GAME STATS'!AP2680+'GAME STATS'!AP2739+'GAME STATS'!AP2798+'GAME STATS'!AP2857+'GAME STATS'!AP2916+'GAME STATS'!AP2975+'GAME STATS'!AP3034+'GAME STATS'!AP3093+'GAME STATS'!AP3152+'GAME STATS'!AP3211+'GAME STATS'!AP3270+'GAME STATS'!AP3329+'GAME STATS'!AP3388+'GAME STATS'!AP3447+'GAME STATS'!AP3506+'GAME STATS'!AP3565+'GAME STATS'!AP3624+'GAME STATS'!AP3683+'GAME STATS'!AP3742+'GAME STATS'!AP3801+'GAME STATS'!AP3860+'GAME STATS'!AP3919+'GAME STATS'!AP3978+'GAME STATS'!AP4037+'GAME STATS'!AP4096+'GAME STATS'!AP4155+'GAME STATS'!AP4214+'GAME STATS'!AP4273+'GAME STATS'!AP4332+'GAME STATS'!AP4391+'GAME STATS'!AP4450+'GAME STATS'!AP4509+'GAME STATS'!AP4568+'GAME STATS'!AP4627+'GAME STATS'!AP4686+'GAME STATS'!AP4745+'GAME STATS'!AP4804+'GAME STATS'!AP4863+'GAME STATS'!AP4922+'GAME STATS'!AP4981+'GAME STATS'!AP5040+'GAME STATS'!AP5099+'GAME STATS'!AP5158+'GAME STATS'!AP5217+'GAME STATS'!AP5276+'GAME STATS'!AP5335+'GAME STATS'!AP5394+'GAME STATS'!AP5453+'GAME STATS'!AP5512+'GAME STATS'!AP5571+'GAME STATS'!AP5630+'GAME STATS'!AP5689+'GAME STATS'!AP5748+'GAME STATS'!AP5807+'GAME STATS'!AP5866</f>
        <v>0</v>
      </c>
      <c r="AO23" s="773"/>
      <c r="AP23" s="917">
        <f>IF(AL23=0,0,(AN23/AL23)*100)</f>
        <v>0</v>
      </c>
      <c r="AQ23" s="918"/>
      <c r="AR23" s="772">
        <f>'GAME STATS'!AT25+'GAME STATS'!AT84+'GAME STATS'!AT143+'GAME STATS'!AT202+'GAME STATS'!AT261+'GAME STATS'!AT320+'GAME STATS'!AT379+'GAME STATS'!AT438+'GAME STATS'!AT497+'GAME STATS'!AT556+'GAME STATS'!AT615+'GAME STATS'!AT674+'GAME STATS'!AT733+'GAME STATS'!AT792+'GAME STATS'!AT851+'GAME STATS'!AT910+'GAME STATS'!AT969+'GAME STATS'!AT1028+'GAME STATS'!AT1087+'GAME STATS'!AT1146+'GAME STATS'!AT1205+'GAME STATS'!AT1264+'GAME STATS'!AT1323+'GAME STATS'!AT1382+'GAME STATS'!AT1441+'GAME STATS'!AT1500+'GAME STATS'!AT1559+'GAME STATS'!AT1618+'GAME STATS'!AT1677+'GAME STATS'!AT1736+'GAME STATS'!AT1795+'GAME STATS'!AT1854+'GAME STATS'!AT1913+'GAME STATS'!AT1972+'GAME STATS'!AT2031+'GAME STATS'!AT2090+'GAME STATS'!AT2149+'GAME STATS'!AT2208+'GAME STATS'!AT2267+'GAME STATS'!AT2326+'GAME STATS'!AT2385+'GAME STATS'!AT2444+'GAME STATS'!AT2503+'GAME STATS'!AT2562+'GAME STATS'!AT2621+'GAME STATS'!AT2680+'GAME STATS'!AT2739+'GAME STATS'!AT2798+'GAME STATS'!AT2857+'GAME STATS'!AT2916+'GAME STATS'!AT2975+'GAME STATS'!AT3034+'GAME STATS'!AT3093+'GAME STATS'!AT3152+'GAME STATS'!AT3211+'GAME STATS'!AT3270+'GAME STATS'!AT3329+'GAME STATS'!AT3388+'GAME STATS'!AT3447+'GAME STATS'!AT3506+'GAME STATS'!AT3565+'GAME STATS'!AT3624+'GAME STATS'!AT3683+'GAME STATS'!AT3742+'GAME STATS'!AT3801+'GAME STATS'!AT3860+'GAME STATS'!AT3919+'GAME STATS'!AT3978+'GAME STATS'!AT4037+'GAME STATS'!AT4096+'GAME STATS'!AT4155+'GAME STATS'!AT4214+'GAME STATS'!AT4273+'GAME STATS'!AT4332+'GAME STATS'!AT4391+'GAME STATS'!AT4450+'GAME STATS'!AT4509+'GAME STATS'!AT4568+'GAME STATS'!AT4627+'GAME STATS'!AT4686+'GAME STATS'!AT4745+'GAME STATS'!AT4804+'GAME STATS'!AT4863+'GAME STATS'!AT4922+'GAME STATS'!AT4981+'GAME STATS'!AT5040+'GAME STATS'!AT5099+'GAME STATS'!AT5158+'GAME STATS'!AT5217+'GAME STATS'!AT5276+'GAME STATS'!AT5335+'GAME STATS'!AT5394+'GAME STATS'!AT5453+'GAME STATS'!AT5512+'GAME STATS'!AT5571+'GAME STATS'!AT5630+'GAME STATS'!AT5689+'GAME STATS'!AT5748+'GAME STATS'!AT5807+'GAME STATS'!AT5866</f>
        <v>0</v>
      </c>
      <c r="AS23" s="916"/>
      <c r="AT23" s="921">
        <f>'GAME STATS'!AV25+'GAME STATS'!AV84+'GAME STATS'!AV143+'GAME STATS'!AV202+'GAME STATS'!AV261+'GAME STATS'!AV320+'GAME STATS'!AV379+'GAME STATS'!AV438+'GAME STATS'!AV497+'GAME STATS'!AV556+'GAME STATS'!AV615+'GAME STATS'!AV674+'GAME STATS'!AV733+'GAME STATS'!AV792+'GAME STATS'!AV851+'GAME STATS'!AV910+'GAME STATS'!AV969+'GAME STATS'!AV1028+'GAME STATS'!AV1087+'GAME STATS'!AV1146+'GAME STATS'!AV1205+'GAME STATS'!AV1264+'GAME STATS'!AV1323+'GAME STATS'!AV1382+'GAME STATS'!AV1441+'GAME STATS'!AV1500+'GAME STATS'!AV1559+'GAME STATS'!AV1618+'GAME STATS'!AV1677+'GAME STATS'!AV1736+'GAME STATS'!AV1795+'GAME STATS'!AV1854+'GAME STATS'!AV1913+'GAME STATS'!AV1972+'GAME STATS'!AV2031+'GAME STATS'!AV2090+'GAME STATS'!AV2149+'GAME STATS'!AV2208+'GAME STATS'!AV2267+'GAME STATS'!AV2326+'GAME STATS'!AV2385+'GAME STATS'!AV2444+'GAME STATS'!AV2503+'GAME STATS'!AV2562+'GAME STATS'!AV2621+'GAME STATS'!AV2680+'GAME STATS'!AV2739+'GAME STATS'!AV2798+'GAME STATS'!AV2857+'GAME STATS'!AV2916+'GAME STATS'!AV2975+'GAME STATS'!AV3034+'GAME STATS'!AV3093+'GAME STATS'!AV3152+'GAME STATS'!AV3211+'GAME STATS'!AV3270+'GAME STATS'!AV3329+'GAME STATS'!AV3388+'GAME STATS'!AV3447+'GAME STATS'!AV3506+'GAME STATS'!AV3565+'GAME STATS'!AV3624+'GAME STATS'!AV3683+'GAME STATS'!AV3742+'GAME STATS'!AV3801+'GAME STATS'!AV3860+'GAME STATS'!AV3919+'GAME STATS'!AV3978+'GAME STATS'!AV4037+'GAME STATS'!AV4096+'GAME STATS'!AV4155+'GAME STATS'!AV4214+'GAME STATS'!AV4273+'GAME STATS'!AV4332+'GAME STATS'!AV4391+'GAME STATS'!AV4450+'GAME STATS'!AV4509+'GAME STATS'!AV4568+'GAME STATS'!AV4627+'GAME STATS'!AV4686+'GAME STATS'!AV4745+'GAME STATS'!AV4804+'GAME STATS'!AV4863+'GAME STATS'!AV4922+'GAME STATS'!AV4981+'GAME STATS'!AV5040+'GAME STATS'!AV5099+'GAME STATS'!AV5158+'GAME STATS'!AV5217+'GAME STATS'!AV5276+'GAME STATS'!AV5335+'GAME STATS'!AV5394+'GAME STATS'!AV5453+'GAME STATS'!AV5512+'GAME STATS'!AV5571+'GAME STATS'!AV5630+'GAME STATS'!AV5689+'GAME STATS'!AV5748+'GAME STATS'!AV5807+'GAME STATS'!AV5866</f>
        <v>0</v>
      </c>
      <c r="AU23" s="773"/>
      <c r="AV23" s="917">
        <f>IF(AR23=0,0,(AT23/AR23)*100)</f>
        <v>0</v>
      </c>
      <c r="AW23" s="918"/>
      <c r="AX23" s="772">
        <f>'GAME STATS'!AZ25+'GAME STATS'!AZ84+'GAME STATS'!AZ143+'GAME STATS'!AZ202+'GAME STATS'!AZ261+'GAME STATS'!AZ320+'GAME STATS'!AZ379+'GAME STATS'!AZ438+'GAME STATS'!AZ497+'GAME STATS'!AZ556+'GAME STATS'!AZ615+'GAME STATS'!AZ674+'GAME STATS'!AZ733+'GAME STATS'!AZ792+'GAME STATS'!AZ851+'GAME STATS'!AZ910+'GAME STATS'!AZ969+'GAME STATS'!AZ1028+'GAME STATS'!AZ1087+'GAME STATS'!AZ1146+'GAME STATS'!AZ1205+'GAME STATS'!AZ1264+'GAME STATS'!AZ1323+'GAME STATS'!AZ1382+'GAME STATS'!AZ1441+'GAME STATS'!AZ1500+'GAME STATS'!AZ1559+'GAME STATS'!AZ1618+'GAME STATS'!AZ1677+'GAME STATS'!AZ1736+'GAME STATS'!AZ1795+'GAME STATS'!AZ1854+'GAME STATS'!AZ1913+'GAME STATS'!AZ1972+'GAME STATS'!AZ2031+'GAME STATS'!AZ2090+'GAME STATS'!AZ2149+'GAME STATS'!AZ2208+'GAME STATS'!AZ2267+'GAME STATS'!AZ2326+'GAME STATS'!AZ2385+'GAME STATS'!AZ2444+'GAME STATS'!AZ2503+'GAME STATS'!AZ2562+'GAME STATS'!AZ2621+'GAME STATS'!AZ2680+'GAME STATS'!AZ2739+'GAME STATS'!AZ2798+'GAME STATS'!AZ2857+'GAME STATS'!AZ2916+'GAME STATS'!AZ2975+'GAME STATS'!AZ3034+'GAME STATS'!AZ3093+'GAME STATS'!AZ3152+'GAME STATS'!AZ3211+'GAME STATS'!AZ3270+'GAME STATS'!AZ3329+'GAME STATS'!AZ3388+'GAME STATS'!AZ3447+'GAME STATS'!AZ3506+'GAME STATS'!AZ3565+'GAME STATS'!AZ3624+'GAME STATS'!AZ3683+'GAME STATS'!AZ3742+'GAME STATS'!AZ3801+'GAME STATS'!AZ3860+'GAME STATS'!AZ3919+'GAME STATS'!AZ3978+'GAME STATS'!AZ4037+'GAME STATS'!AZ4096+'GAME STATS'!AZ4155+'GAME STATS'!AZ4214+'GAME STATS'!AZ4273+'GAME STATS'!AZ4332+'GAME STATS'!AZ4391+'GAME STATS'!AZ4450+'GAME STATS'!AZ4509+'GAME STATS'!AZ4568+'GAME STATS'!AZ4627+'GAME STATS'!AZ4686+'GAME STATS'!AZ4745+'GAME STATS'!AZ4804+'GAME STATS'!AZ4863+'GAME STATS'!AZ4922+'GAME STATS'!AZ4981+'GAME STATS'!AZ5040+'GAME STATS'!AZ5099+'GAME STATS'!AZ5158+'GAME STATS'!AZ5217+'GAME STATS'!AZ5276+'GAME STATS'!AZ5335+'GAME STATS'!AZ5394+'GAME STATS'!AZ5453+'GAME STATS'!AZ5512+'GAME STATS'!AZ5571+'GAME STATS'!AZ5630+'GAME STATS'!AZ5689+'GAME STATS'!AZ5748+'GAME STATS'!AZ5807+'GAME STATS'!AZ5866</f>
        <v>0</v>
      </c>
      <c r="AY23" s="916"/>
      <c r="AZ23" s="921">
        <f>'GAME STATS'!BB25+'GAME STATS'!BB84+'GAME STATS'!BB143+'GAME STATS'!BB202+'GAME STATS'!BB261+'GAME STATS'!BB320+'GAME STATS'!BB379+'GAME STATS'!BB438+'GAME STATS'!BB497+'GAME STATS'!BB556+'GAME STATS'!BB615+'GAME STATS'!BB674+'GAME STATS'!BB733+'GAME STATS'!BB792+'GAME STATS'!BB851+'GAME STATS'!BB910+'GAME STATS'!BB969+'GAME STATS'!BB1028+'GAME STATS'!BB1087+'GAME STATS'!BB1146+'GAME STATS'!BB1205+'GAME STATS'!BB1264+'GAME STATS'!BB1323+'GAME STATS'!BB1382+'GAME STATS'!BB1441+'GAME STATS'!BB1500+'GAME STATS'!BB1559+'GAME STATS'!BB1618+'GAME STATS'!BB1677+'GAME STATS'!BB1736+'GAME STATS'!BB1795+'GAME STATS'!BB1854+'GAME STATS'!BB1913+'GAME STATS'!BB1972+'GAME STATS'!BB2031+'GAME STATS'!BB2090+'GAME STATS'!BB2149+'GAME STATS'!BB2208+'GAME STATS'!BB2267+'GAME STATS'!BB2326+'GAME STATS'!BB2385+'GAME STATS'!BB2444+'GAME STATS'!BB2503+'GAME STATS'!BB2562+'GAME STATS'!BB2621+'GAME STATS'!BB2680+'GAME STATS'!BB2739+'GAME STATS'!BB2798+'GAME STATS'!BB2857+'GAME STATS'!BB2916+'GAME STATS'!BB2975+'GAME STATS'!BB3034+'GAME STATS'!BB3093+'GAME STATS'!BB3152+'GAME STATS'!BB3211+'GAME STATS'!BB3270+'GAME STATS'!BB3329+'GAME STATS'!BB3388+'GAME STATS'!BB3447+'GAME STATS'!BB3506+'GAME STATS'!BB3565+'GAME STATS'!BB3624+'GAME STATS'!BB3683+'GAME STATS'!BB3742+'GAME STATS'!BB3801+'GAME STATS'!BB3860+'GAME STATS'!BB3919+'GAME STATS'!BB3978+'GAME STATS'!BB4037+'GAME STATS'!BB4096+'GAME STATS'!BB4155+'GAME STATS'!BB4214+'GAME STATS'!BB4273+'GAME STATS'!BB4332+'GAME STATS'!BB4391+'GAME STATS'!BB4450+'GAME STATS'!BB4509+'GAME STATS'!BB4568+'GAME STATS'!BB4627+'GAME STATS'!BB4686+'GAME STATS'!BB4745+'GAME STATS'!BB4804+'GAME STATS'!BB4863+'GAME STATS'!BB4922+'GAME STATS'!BB4981+'GAME STATS'!BB5040+'GAME STATS'!BB5099+'GAME STATS'!BB5158+'GAME STATS'!BB5217+'GAME STATS'!BB5276+'GAME STATS'!BB5335+'GAME STATS'!BB5394+'GAME STATS'!BB5453+'GAME STATS'!BB5512+'GAME STATS'!BB5571+'GAME STATS'!BB5630+'GAME STATS'!BB5689+'GAME STATS'!BB5748+'GAME STATS'!BB5807+'GAME STATS'!BB5866</f>
        <v>0</v>
      </c>
      <c r="BA23" s="773"/>
      <c r="BB23" s="917">
        <f>IF(AX23=0,0,(AZ23/AX23)*100)</f>
        <v>0</v>
      </c>
      <c r="BC23" s="918"/>
      <c r="BD23" s="772">
        <f>Z23+AF23+AL23+AX23</f>
        <v>0</v>
      </c>
      <c r="BE23" s="916"/>
      <c r="BF23" s="915">
        <f>AB23+AH23+AN23+AZ23</f>
        <v>0</v>
      </c>
      <c r="BG23" s="916"/>
      <c r="BH23" s="805">
        <f>IF(BD23=0,0,(BF23/BD23)*100)</f>
        <v>0</v>
      </c>
      <c r="BI23" s="974"/>
      <c r="BJ23" s="975">
        <f>(AB23*2)+(AH23*2)+(AN23*3)+AZ23</f>
        <v>0</v>
      </c>
      <c r="BK23" s="747"/>
      <c r="BL23" s="748"/>
      <c r="BM23" s="746">
        <f>'GAME STATS'!BO25+'GAME STATS'!BO84+'GAME STATS'!BO143+'GAME STATS'!BO202+'GAME STATS'!BO261+'GAME STATS'!BO320+'GAME STATS'!BO379+'GAME STATS'!BO438+'GAME STATS'!BO497+'GAME STATS'!BO556+'GAME STATS'!BO615+'GAME STATS'!BO674+'GAME STATS'!BO733+'GAME STATS'!BO792+'GAME STATS'!BO851+'GAME STATS'!BO910+'GAME STATS'!BO969+'GAME STATS'!BO1028+'GAME STATS'!BO1087+'GAME STATS'!BO1146+'GAME STATS'!BO1205+'GAME STATS'!BO1264+'GAME STATS'!BO1323+'GAME STATS'!BO1382+'GAME STATS'!BO1441+'GAME STATS'!BO1500+'GAME STATS'!BO1559+'GAME STATS'!BO1618+'GAME STATS'!BO1677+'GAME STATS'!BO1736+'GAME STATS'!BO1795+'GAME STATS'!BO1854+'GAME STATS'!BO1913+'GAME STATS'!BO1972+'GAME STATS'!BO2031+'GAME STATS'!BO2090+'GAME STATS'!BO2149+'GAME STATS'!BO2208+'GAME STATS'!BO2267+'GAME STATS'!BO2326+'GAME STATS'!BO2385+'GAME STATS'!BO2444+'GAME STATS'!BO2503+'GAME STATS'!BO2562+'GAME STATS'!BO2621+'GAME STATS'!BO2680+'GAME STATS'!BO2739+'GAME STATS'!BO2798+'GAME STATS'!BO2857+'GAME STATS'!BO2916+'GAME STATS'!BO2975+'GAME STATS'!BO3034+'GAME STATS'!BO3093+'GAME STATS'!BO3152+'GAME STATS'!BO3211+'GAME STATS'!BO3270+'GAME STATS'!BO3329+'GAME STATS'!BO3388+'GAME STATS'!BO3447+'GAME STATS'!BO3506+'GAME STATS'!BO3565+'GAME STATS'!BO3624+'GAME STATS'!BO3683+'GAME STATS'!BO3742+'GAME STATS'!BO3801+'GAME STATS'!BO3860+'GAME STATS'!BO3919+'GAME STATS'!BO3978+'GAME STATS'!BO4037+'GAME STATS'!BO4096+'GAME STATS'!BO4155+'GAME STATS'!BO4214+'GAME STATS'!BO4273+'GAME STATS'!BO4332+'GAME STATS'!BO4391+'GAME STATS'!BO4450+'GAME STATS'!BO4509+'GAME STATS'!BO4568+'GAME STATS'!BO4627+'GAME STATS'!BO4686+'GAME STATS'!BO4745+'GAME STATS'!BO4804+'GAME STATS'!BO4863+'GAME STATS'!BO4922+'GAME STATS'!BO4981+'GAME STATS'!BO5040+'GAME STATS'!BO5099+'GAME STATS'!BO5158+'GAME STATS'!BO5217+'GAME STATS'!BO5276+'GAME STATS'!BO5335+'GAME STATS'!BO5394+'GAME STATS'!BO5453+'GAME STATS'!BO5512+'GAME STATS'!BO5571+'GAME STATS'!BO5630+'GAME STATS'!BO5689+'GAME STATS'!BO5748+'GAME STATS'!BO5807+'GAME STATS'!BO5866</f>
        <v>0</v>
      </c>
      <c r="BN23" s="747"/>
      <c r="BO23" s="748"/>
      <c r="BP23" s="122"/>
      <c r="BQ23" s="122"/>
    </row>
    <row r="24" spans="1:69" ht="24.95" customHeight="1" x14ac:dyDescent="0.25">
      <c r="A24" s="122"/>
      <c r="B24" s="888"/>
      <c r="C24" s="846" t="str">
        <f>IF(ROSTER!D$22="","",ROSTER!D$22)</f>
        <v/>
      </c>
      <c r="D24" s="847"/>
      <c r="E24" s="848"/>
      <c r="F24" s="772"/>
      <c r="G24" s="773"/>
      <c r="H24" s="772"/>
      <c r="I24" s="773"/>
      <c r="J24" s="922"/>
      <c r="K24" s="913"/>
      <c r="L24" s="914"/>
      <c r="M24" s="978"/>
      <c r="N24" s="979"/>
      <c r="O24" s="917" t="s">
        <v>16</v>
      </c>
      <c r="P24" s="806"/>
      <c r="Q24" s="772"/>
      <c r="R24" s="916"/>
      <c r="S24" s="921"/>
      <c r="T24" s="773"/>
      <c r="U24" s="923" t="s">
        <v>16</v>
      </c>
      <c r="V24" s="924"/>
      <c r="W24" s="922"/>
      <c r="X24" s="922"/>
      <c r="Y24" s="922"/>
      <c r="Z24" s="772"/>
      <c r="AA24" s="916"/>
      <c r="AB24" s="921"/>
      <c r="AC24" s="773"/>
      <c r="AD24" s="917"/>
      <c r="AE24" s="918"/>
      <c r="AF24" s="772"/>
      <c r="AG24" s="916"/>
      <c r="AH24" s="921"/>
      <c r="AI24" s="773"/>
      <c r="AJ24" s="917"/>
      <c r="AK24" s="918"/>
      <c r="AL24" s="772"/>
      <c r="AM24" s="916"/>
      <c r="AN24" s="921"/>
      <c r="AO24" s="773"/>
      <c r="AP24" s="917"/>
      <c r="AQ24" s="918"/>
      <c r="AR24" s="772"/>
      <c r="AS24" s="916"/>
      <c r="AT24" s="921"/>
      <c r="AU24" s="773"/>
      <c r="AV24" s="917"/>
      <c r="AW24" s="918"/>
      <c r="AX24" s="772"/>
      <c r="AY24" s="916"/>
      <c r="AZ24" s="921"/>
      <c r="BA24" s="773"/>
      <c r="BB24" s="917"/>
      <c r="BC24" s="918"/>
      <c r="BD24" s="772"/>
      <c r="BE24" s="916"/>
      <c r="BF24" s="915"/>
      <c r="BG24" s="916"/>
      <c r="BH24" s="805"/>
      <c r="BI24" s="974"/>
      <c r="BJ24" s="975"/>
      <c r="BK24" s="747"/>
      <c r="BL24" s="748"/>
      <c r="BM24" s="749"/>
      <c r="BN24" s="747"/>
      <c r="BO24" s="748"/>
      <c r="BP24" s="122"/>
      <c r="BQ24" s="122"/>
    </row>
    <row r="25" spans="1:69" ht="24.95" customHeight="1" x14ac:dyDescent="0.25">
      <c r="A25" s="122"/>
      <c r="B25" s="887" t="str">
        <f>IF(ROSTER!B24="","",ROSTER!B24)</f>
        <v/>
      </c>
      <c r="C25" s="849" t="str">
        <f>IF(ROSTER!C$24="","",ROSTER!C$24)</f>
        <v/>
      </c>
      <c r="D25" s="850"/>
      <c r="E25" s="851"/>
      <c r="F25" s="772">
        <f>'GAME STATS'!F27+'GAME STATS'!F86+'GAME STATS'!F145+'GAME STATS'!F204+'GAME STATS'!F263+'GAME STATS'!F322+'GAME STATS'!F381+'GAME STATS'!F440+'GAME STATS'!F499+'GAME STATS'!F558+'GAME STATS'!F617+'GAME STATS'!F676+'GAME STATS'!F735+'GAME STATS'!F794+'GAME STATS'!F853+'GAME STATS'!F912+'GAME STATS'!F971+'GAME STATS'!F1030+'GAME STATS'!F1089+'GAME STATS'!F1148+'GAME STATS'!F1207+'GAME STATS'!F1266+'GAME STATS'!F1325+'GAME STATS'!F1384+'GAME STATS'!F1443+'GAME STATS'!F1502+'GAME STATS'!F1561+'GAME STATS'!F1620+'GAME STATS'!F1679+'GAME STATS'!F1738+'GAME STATS'!F1797+'GAME STATS'!F1856+'GAME STATS'!F1915+'GAME STATS'!F1974+'GAME STATS'!F2033+'GAME STATS'!F2092+'GAME STATS'!F2151+'GAME STATS'!F2210+'GAME STATS'!F2269+'GAME STATS'!F2328+'GAME STATS'!F2387+'GAME STATS'!F2446+'GAME STATS'!F2505+'GAME STATS'!F2564+'GAME STATS'!F2623+'GAME STATS'!F2682+'GAME STATS'!F2741+'GAME STATS'!F2800+'GAME STATS'!F2859+'GAME STATS'!F2918+'GAME STATS'!F2977+'GAME STATS'!F3036+'GAME STATS'!F3095+'GAME STATS'!F3154+'GAME STATS'!F3213+'GAME STATS'!F3272+'GAME STATS'!F3331+'GAME STATS'!F3390+'GAME STATS'!F3449+'GAME STATS'!F3508+'GAME STATS'!F3567+'GAME STATS'!F3626+'GAME STATS'!F3685+'GAME STATS'!F3744+'GAME STATS'!F3803+'GAME STATS'!F3862+'GAME STATS'!F3921+'GAME STATS'!F3980+'GAME STATS'!F4039+'GAME STATS'!F4098+'GAME STATS'!F4157+'GAME STATS'!F4216+'GAME STATS'!F4275+'GAME STATS'!F4334+'GAME STATS'!F4393+'GAME STATS'!F4452+'GAME STATS'!F4511+'GAME STATS'!F4570+'GAME STATS'!F4629+'GAME STATS'!F4688+'GAME STATS'!F4747+'GAME STATS'!F4806+'GAME STATS'!F4865+'GAME STATS'!F4924+'GAME STATS'!F4983+'GAME STATS'!F5042+'GAME STATS'!F5101+'GAME STATS'!F5160+'GAME STATS'!F5219+'GAME STATS'!F5278+'GAME STATS'!F5337+'GAME STATS'!F5396+'GAME STATS'!F5455+'GAME STATS'!F5514+'GAME STATS'!F5573+'GAME STATS'!F5632+'GAME STATS'!F5691+'GAME STATS'!F5750+'GAME STATS'!F5809+'GAME STATS'!F5868</f>
        <v>0</v>
      </c>
      <c r="G25" s="773"/>
      <c r="H25" s="772">
        <f>'GAME STATS'!G27+'GAME STATS'!G86+'GAME STATS'!G145+'GAME STATS'!G204+'GAME STATS'!G263+'GAME STATS'!G322+'GAME STATS'!G381+'GAME STATS'!G440+'GAME STATS'!G499+'GAME STATS'!G558+'GAME STATS'!G617+'GAME STATS'!G676+'GAME STATS'!G735+'GAME STATS'!G794+'GAME STATS'!G853+'GAME STATS'!G912+'GAME STATS'!G971+'GAME STATS'!G1030+'GAME STATS'!G1089+'GAME STATS'!G1148+'GAME STATS'!G1207+'GAME STATS'!G1266+'GAME STATS'!G1325+'GAME STATS'!G1384+'GAME STATS'!G1443+'GAME STATS'!G1502+'GAME STATS'!G1561+'GAME STATS'!G1620+'GAME STATS'!G1679+'GAME STATS'!G1738+'GAME STATS'!G1797+'GAME STATS'!G1856+'GAME STATS'!G1915+'GAME STATS'!G1974+'GAME STATS'!G2033+'GAME STATS'!G2092+'GAME STATS'!G2151+'GAME STATS'!G2210+'GAME STATS'!G2269+'GAME STATS'!G2328+'GAME STATS'!G2387+'GAME STATS'!G2446+'GAME STATS'!G2505+'GAME STATS'!G2564+'GAME STATS'!G2623+'GAME STATS'!G2682+'GAME STATS'!G2741+'GAME STATS'!G2800+'GAME STATS'!G2859+'GAME STATS'!G2918+'GAME STATS'!G2977+'GAME STATS'!G3036+'GAME STATS'!G3095+'GAME STATS'!G3154+'GAME STATS'!G3213+'GAME STATS'!G3272+'GAME STATS'!G3331+'GAME STATS'!G3390+'GAME STATS'!G3449+'GAME STATS'!G3508+'GAME STATS'!G3567+'GAME STATS'!G3626+'GAME STATS'!G3685+'GAME STATS'!G3744+'GAME STATS'!G3803+'GAME STATS'!G3862+'GAME STATS'!G3921+'GAME STATS'!G3980+'GAME STATS'!G4039+'GAME STATS'!G4098+'GAME STATS'!G4157+'GAME STATS'!G4216+'GAME STATS'!G4275+'GAME STATS'!G4334+'GAME STATS'!G4393+'GAME STATS'!G4452+'GAME STATS'!G4511+'GAME STATS'!G4570+'GAME STATS'!G4629+'GAME STATS'!G4688+'GAME STATS'!G4747+'GAME STATS'!G4806+'GAME STATS'!G4865+'GAME STATS'!G4924+'GAME STATS'!G4983+'GAME STATS'!G5042+'GAME STATS'!G5101+'GAME STATS'!G5160+'GAME STATS'!G5219+'GAME STATS'!G5278+'GAME STATS'!G5337+'GAME STATS'!G5396+'GAME STATS'!G5455+'GAME STATS'!G5514+'GAME STATS'!G5573+'GAME STATS'!G5632+'GAME STATS'!G5691+'GAME STATS'!G5750+'GAME STATS'!G5809+'GAME STATS'!G5868</f>
        <v>0</v>
      </c>
      <c r="I25" s="773"/>
      <c r="J25" s="922">
        <f>'GAME STATS'!H27+'GAME STATS'!H86+'GAME STATS'!H145+'GAME STATS'!H204+'GAME STATS'!H263+'GAME STATS'!H322+'GAME STATS'!H381+'GAME STATS'!H440+'GAME STATS'!H499+'GAME STATS'!H558+'GAME STATS'!H617+'GAME STATS'!H676+'GAME STATS'!H735+'GAME STATS'!H794+'GAME STATS'!H853+'GAME STATS'!H912+'GAME STATS'!H971+'GAME STATS'!H1030+'GAME STATS'!H1089+'GAME STATS'!H1148+'GAME STATS'!H1207+'GAME STATS'!H1266+'GAME STATS'!H1325+'GAME STATS'!H1384+'GAME STATS'!H1443+'GAME STATS'!H1502+'GAME STATS'!H1561+'GAME STATS'!H1620+'GAME STATS'!H1679+'GAME STATS'!H1738+'GAME STATS'!H1797+'GAME STATS'!H1856+'GAME STATS'!H1915+'GAME STATS'!H1974+'GAME STATS'!H2033+'GAME STATS'!H2092+'GAME STATS'!H2151+'GAME STATS'!H2210+'GAME STATS'!H2269+'GAME STATS'!H2328+'GAME STATS'!H2387+'GAME STATS'!H2446+'GAME STATS'!H2505+'GAME STATS'!H2564+'GAME STATS'!H2623+'GAME STATS'!H2682+'GAME STATS'!H2741+'GAME STATS'!H2800+'GAME STATS'!H2859+'GAME STATS'!H2918+'GAME STATS'!H2977+'GAME STATS'!H3036+'GAME STATS'!H3095+'GAME STATS'!H3154+'GAME STATS'!H3213+'GAME STATS'!H3272+'GAME STATS'!H3331+'GAME STATS'!H3390+'GAME STATS'!H3449+'GAME STATS'!H3508+'GAME STATS'!H3567+'GAME STATS'!H3626+'GAME STATS'!H3685+'GAME STATS'!H3744+'GAME STATS'!H3803+'GAME STATS'!H3862+'GAME STATS'!H3921+'GAME STATS'!H3980+'GAME STATS'!H4039+'GAME STATS'!H4098+'GAME STATS'!H4157+'GAME STATS'!H4216+'GAME STATS'!H4275+'GAME STATS'!H4334+'GAME STATS'!H4393+'GAME STATS'!H4452+'GAME STATS'!H4511+'GAME STATS'!H4570+'GAME STATS'!H4629+'GAME STATS'!H4688+'GAME STATS'!H4747+'GAME STATS'!H4806+'GAME STATS'!H4865+'GAME STATS'!H4924+'GAME STATS'!H4983+'GAME STATS'!H5042+'GAME STATS'!H5101+'GAME STATS'!H5160+'GAME STATS'!H5219+'GAME STATS'!H5278+'GAME STATS'!H5337+'GAME STATS'!H5396+'GAME STATS'!H5455+'GAME STATS'!H5514+'GAME STATS'!H5573+'GAME STATS'!H5632+'GAME STATS'!H5691+'GAME STATS'!H5750+'GAME STATS'!H5809+'GAME STATS'!H5868</f>
        <v>0</v>
      </c>
      <c r="K25" s="911">
        <f>'GAME STATS'!J27+'GAME STATS'!J86+'GAME STATS'!J145+'GAME STATS'!J204+'GAME STATS'!J263+'GAME STATS'!J322+'GAME STATS'!J381+'GAME STATS'!J440+'GAME STATS'!J499+'GAME STATS'!J558+'GAME STATS'!J617+'GAME STATS'!J676+'GAME STATS'!J735+'GAME STATS'!J794+'GAME STATS'!J853+'GAME STATS'!J912+'GAME STATS'!J971+'GAME STATS'!J1030+'GAME STATS'!J1089+'GAME STATS'!J1148+'GAME STATS'!J1207+'GAME STATS'!J1266+'GAME STATS'!J1325+'GAME STATS'!J1384+'GAME STATS'!J1443+'GAME STATS'!J1502+'GAME STATS'!J1561+'GAME STATS'!J1620+'GAME STATS'!J1679+'GAME STATS'!J1738+'GAME STATS'!J1797+'GAME STATS'!J1856+'GAME STATS'!J1915+'GAME STATS'!J1974+'GAME STATS'!J2033+'GAME STATS'!J2092+'GAME STATS'!J2151+'GAME STATS'!J2210+'GAME STATS'!J2269+'GAME STATS'!J2328+'GAME STATS'!J2387+'GAME STATS'!J2446+'GAME STATS'!J2505+'GAME STATS'!J2564+'GAME STATS'!J2623+'GAME STATS'!J2682+'GAME STATS'!J2741+'GAME STATS'!J2800+'GAME STATS'!J2859+'GAME STATS'!J2918+'GAME STATS'!J2977+'GAME STATS'!J3036+'GAME STATS'!J3095+'GAME STATS'!J3154+'GAME STATS'!J3213+'GAME STATS'!J3272+'GAME STATS'!J3331+'GAME STATS'!J3390+'GAME STATS'!J3449+'GAME STATS'!J3508+'GAME STATS'!J3567+'GAME STATS'!J3626+'GAME STATS'!J3685+'GAME STATS'!J3744+'GAME STATS'!J3803+'GAME STATS'!J3862+'GAME STATS'!J3921+'GAME STATS'!J3980+'GAME STATS'!J4039+'GAME STATS'!J4098+'GAME STATS'!J4157+'GAME STATS'!J4216+'GAME STATS'!J4275+'GAME STATS'!J4334+'GAME STATS'!J4393+'GAME STATS'!J4452+'GAME STATS'!J4511+'GAME STATS'!J4570+'GAME STATS'!J4629+'GAME STATS'!J4688+'GAME STATS'!J4747+'GAME STATS'!J4806+'GAME STATS'!J4865+'GAME STATS'!J4924+'GAME STATS'!J4983+'GAME STATS'!J5042+'GAME STATS'!J5101+'GAME STATS'!J5160+'GAME STATS'!J5219+'GAME STATS'!J5278+'GAME STATS'!J5337+'GAME STATS'!J5396+'GAME STATS'!J5455+'GAME STATS'!J5514+'GAME STATS'!J5573+'GAME STATS'!J5632+'GAME STATS'!J5691+'GAME STATS'!J5750+'GAME STATS'!J5809+'GAME STATS'!J5868</f>
        <v>0</v>
      </c>
      <c r="L25" s="912"/>
      <c r="M25" s="976">
        <f>'GAME STATS'!L27+'GAME STATS'!L86+'GAME STATS'!L145+'GAME STATS'!L204+'GAME STATS'!L263+'GAME STATS'!L322+'GAME STATS'!L381+'GAME STATS'!L440+'GAME STATS'!L499+'GAME STATS'!L558+'GAME STATS'!L617+'GAME STATS'!L676+'GAME STATS'!L735+'GAME STATS'!L794+'GAME STATS'!L853+'GAME STATS'!L912+'GAME STATS'!L971+'GAME STATS'!L1030+'GAME STATS'!L1089+'GAME STATS'!L1148+'GAME STATS'!L1207+'GAME STATS'!L1266+'GAME STATS'!L1325+'GAME STATS'!L1384+'GAME STATS'!L1443+'GAME STATS'!L1502+'GAME STATS'!L1561+'GAME STATS'!L1620+'GAME STATS'!L1679+'GAME STATS'!L1738+'GAME STATS'!L1797+'GAME STATS'!L1856+'GAME STATS'!L1915+'GAME STATS'!L1974+'GAME STATS'!L2033+'GAME STATS'!L2092+'GAME STATS'!L2151+'GAME STATS'!L2210+'GAME STATS'!L2269+'GAME STATS'!L2328+'GAME STATS'!L2387+'GAME STATS'!L2446+'GAME STATS'!L2505+'GAME STATS'!L2564+'GAME STATS'!L2623+'GAME STATS'!L2682+'GAME STATS'!L2741+'GAME STATS'!L2800+'GAME STATS'!L2859+'GAME STATS'!L2918+'GAME STATS'!L2977+'GAME STATS'!L3036+'GAME STATS'!L3095+'GAME STATS'!L3154+'GAME STATS'!L3213+'GAME STATS'!L3272+'GAME STATS'!L3331+'GAME STATS'!L3390+'GAME STATS'!L3449+'GAME STATS'!L3508+'GAME STATS'!L3567+'GAME STATS'!L3626+'GAME STATS'!L3685+'GAME STATS'!L3744+'GAME STATS'!L3803+'GAME STATS'!L3862+'GAME STATS'!L3921+'GAME STATS'!L3980+'GAME STATS'!L4039+'GAME STATS'!L4098+'GAME STATS'!L4157+'GAME STATS'!L4216+'GAME STATS'!L4275+'GAME STATS'!L4334+'GAME STATS'!L4393+'GAME STATS'!L4452+'GAME STATS'!L4511+'GAME STATS'!L4570+'GAME STATS'!L4629+'GAME STATS'!L4688+'GAME STATS'!L4747+'GAME STATS'!L4806+'GAME STATS'!L4865+'GAME STATS'!L4924+'GAME STATS'!L4983+'GAME STATS'!L5042+'GAME STATS'!L5101+'GAME STATS'!L5160+'GAME STATS'!L5219+'GAME STATS'!L5278+'GAME STATS'!L5337+'GAME STATS'!L5396+'GAME STATS'!L5455+'GAME STATS'!L5514+'GAME STATS'!L5573+'GAME STATS'!L5632+'GAME STATS'!L5691+'GAME STATS'!L5750+'GAME STATS'!L5809+'GAME STATS'!L5868</f>
        <v>0</v>
      </c>
      <c r="N25" s="977"/>
      <c r="O25" s="917">
        <f>K25+M25</f>
        <v>0</v>
      </c>
      <c r="P25" s="806"/>
      <c r="Q25" s="772">
        <f>'GAME STATS'!P27+'GAME STATS'!P86+'GAME STATS'!P145+'GAME STATS'!P204+'GAME STATS'!P263+'GAME STATS'!P322+'GAME STATS'!P381+'GAME STATS'!P440+'GAME STATS'!P499+'GAME STATS'!P558+'GAME STATS'!P617+'GAME STATS'!P676+'GAME STATS'!P735+'GAME STATS'!P794+'GAME STATS'!P853+'GAME STATS'!P912+'GAME STATS'!P971+'GAME STATS'!P1030+'GAME STATS'!P1089+'GAME STATS'!P1148+'GAME STATS'!P1207+'GAME STATS'!P1266+'GAME STATS'!P1325+'GAME STATS'!P1384+'GAME STATS'!P1443+'GAME STATS'!P1502+'GAME STATS'!P1561+'GAME STATS'!P1620+'GAME STATS'!P1679+'GAME STATS'!P1738+'GAME STATS'!P1797+'GAME STATS'!P1856+'GAME STATS'!P1915+'GAME STATS'!P1974+'GAME STATS'!P2033+'GAME STATS'!P2092+'GAME STATS'!P2151+'GAME STATS'!P2210+'GAME STATS'!P2269+'GAME STATS'!P2328+'GAME STATS'!P2387+'GAME STATS'!P2446+'GAME STATS'!P2505+'GAME STATS'!P2564+'GAME STATS'!P2623+'GAME STATS'!P2682+'GAME STATS'!P2741+'GAME STATS'!P2800+'GAME STATS'!P2859+'GAME STATS'!P2918+'GAME STATS'!P2977+'GAME STATS'!P3036+'GAME STATS'!P3095+'GAME STATS'!P3154+'GAME STATS'!P3213+'GAME STATS'!P3272+'GAME STATS'!P3331+'GAME STATS'!P3390+'GAME STATS'!P3449+'GAME STATS'!P3508+'GAME STATS'!P3567+'GAME STATS'!P3626+'GAME STATS'!P3685+'GAME STATS'!P3744+'GAME STATS'!P3803+'GAME STATS'!P3862+'GAME STATS'!P3921+'GAME STATS'!P3980+'GAME STATS'!P4039+'GAME STATS'!P4098+'GAME STATS'!P4157+'GAME STATS'!P4216+'GAME STATS'!P4275+'GAME STATS'!P4334+'GAME STATS'!P4393+'GAME STATS'!P4452+'GAME STATS'!P4511+'GAME STATS'!P4570+'GAME STATS'!P4629+'GAME STATS'!P4688+'GAME STATS'!P4747+'GAME STATS'!P4806+'GAME STATS'!P4865+'GAME STATS'!P4924+'GAME STATS'!P4983+'GAME STATS'!P5042+'GAME STATS'!P5101+'GAME STATS'!P5160+'GAME STATS'!P5219+'GAME STATS'!P5278+'GAME STATS'!P5337+'GAME STATS'!P5396+'GAME STATS'!P5455+'GAME STATS'!P5514+'GAME STATS'!P5573+'GAME STATS'!P5632+'GAME STATS'!P5691+'GAME STATS'!P5750+'GAME STATS'!P5809+'GAME STATS'!P5868</f>
        <v>0</v>
      </c>
      <c r="R25" s="916"/>
      <c r="S25" s="921">
        <f>'GAME STATS'!R27+'GAME STATS'!R86+'GAME STATS'!R145+'GAME STATS'!R204+'GAME STATS'!R263+'GAME STATS'!R322+'GAME STATS'!R381+'GAME STATS'!R440+'GAME STATS'!R499+'GAME STATS'!R558+'GAME STATS'!R617+'GAME STATS'!R676+'GAME STATS'!R735+'GAME STATS'!R794+'GAME STATS'!R853+'GAME STATS'!R912+'GAME STATS'!R971+'GAME STATS'!R1030+'GAME STATS'!R1089+'GAME STATS'!R1148+'GAME STATS'!R1207+'GAME STATS'!R1266+'GAME STATS'!R1325+'GAME STATS'!R1384+'GAME STATS'!R1443+'GAME STATS'!R1502+'GAME STATS'!R1561+'GAME STATS'!R1620+'GAME STATS'!R1679+'GAME STATS'!R1738+'GAME STATS'!R1797+'GAME STATS'!R1856+'GAME STATS'!R1915+'GAME STATS'!R1974+'GAME STATS'!R2033+'GAME STATS'!R2092+'GAME STATS'!R2151+'GAME STATS'!R2210+'GAME STATS'!R2269+'GAME STATS'!R2328+'GAME STATS'!R2387+'GAME STATS'!R2446+'GAME STATS'!R2505+'GAME STATS'!R2564+'GAME STATS'!R2623+'GAME STATS'!R2682+'GAME STATS'!R2741+'GAME STATS'!R2800+'GAME STATS'!R2859+'GAME STATS'!R2918+'GAME STATS'!R2977+'GAME STATS'!R3036+'GAME STATS'!R3095+'GAME STATS'!R3154+'GAME STATS'!R3213+'GAME STATS'!R3272+'GAME STATS'!R3331+'GAME STATS'!R3390+'GAME STATS'!R3449+'GAME STATS'!R3508+'GAME STATS'!R3567+'GAME STATS'!R3626+'GAME STATS'!R3685+'GAME STATS'!R3744+'GAME STATS'!R3803+'GAME STATS'!R3862+'GAME STATS'!R3921+'GAME STATS'!R3980+'GAME STATS'!R4039+'GAME STATS'!R4098+'GAME STATS'!R4157+'GAME STATS'!R4216+'GAME STATS'!R4275+'GAME STATS'!R4334+'GAME STATS'!R4393+'GAME STATS'!R4452+'GAME STATS'!R4511+'GAME STATS'!R4570+'GAME STATS'!R4629+'GAME STATS'!R4688+'GAME STATS'!R4747+'GAME STATS'!R4806+'GAME STATS'!R4865+'GAME STATS'!R4924+'GAME STATS'!R4983+'GAME STATS'!R5042+'GAME STATS'!R5101+'GAME STATS'!R5160+'GAME STATS'!R5219+'GAME STATS'!R5278+'GAME STATS'!R5337+'GAME STATS'!R5396+'GAME STATS'!R5455+'GAME STATS'!R5514+'GAME STATS'!R5573+'GAME STATS'!R5632+'GAME STATS'!R5691+'GAME STATS'!R5750+'GAME STATS'!R5809+'GAME STATS'!R5868</f>
        <v>0</v>
      </c>
      <c r="T25" s="773"/>
      <c r="U25" s="923">
        <f>S25-Q25</f>
        <v>0</v>
      </c>
      <c r="V25" s="924"/>
      <c r="W25" s="922">
        <f>'GAME STATS'!V27+'GAME STATS'!V86+'GAME STATS'!V145+'GAME STATS'!V204+'GAME STATS'!V263+'GAME STATS'!V322+'GAME STATS'!V381+'GAME STATS'!V440+'GAME STATS'!V499+'GAME STATS'!V558+'GAME STATS'!V617+'GAME STATS'!V676+'GAME STATS'!V735+'GAME STATS'!V794+'GAME STATS'!V853+'GAME STATS'!V912+'GAME STATS'!V971+'GAME STATS'!V1030+'GAME STATS'!V1089+'GAME STATS'!V1148+'GAME STATS'!V1207+'GAME STATS'!V1266+'GAME STATS'!V1325+'GAME STATS'!V1384+'GAME STATS'!V1443+'GAME STATS'!V1502+'GAME STATS'!V1561+'GAME STATS'!V1620+'GAME STATS'!V1679+'GAME STATS'!V1738+'GAME STATS'!V1797+'GAME STATS'!V1856+'GAME STATS'!V1915+'GAME STATS'!V1974+'GAME STATS'!V2033+'GAME STATS'!V2092+'GAME STATS'!V2151+'GAME STATS'!V2210+'GAME STATS'!V2269+'GAME STATS'!V2328+'GAME STATS'!V2387+'GAME STATS'!V2446+'GAME STATS'!V2505+'GAME STATS'!V2564+'GAME STATS'!V2623+'GAME STATS'!V2682+'GAME STATS'!V2741+'GAME STATS'!V2800+'GAME STATS'!V2859+'GAME STATS'!V2918+'GAME STATS'!V2977+'GAME STATS'!V3036+'GAME STATS'!V3095+'GAME STATS'!V3154+'GAME STATS'!V3213+'GAME STATS'!V3272+'GAME STATS'!V3331+'GAME STATS'!V3390+'GAME STATS'!V3449+'GAME STATS'!V3508+'GAME STATS'!V3567+'GAME STATS'!V3626+'GAME STATS'!V3685+'GAME STATS'!V3744+'GAME STATS'!V3803+'GAME STATS'!V3862+'GAME STATS'!V3921+'GAME STATS'!V3980+'GAME STATS'!V4039+'GAME STATS'!V4098+'GAME STATS'!V4157+'GAME STATS'!V4216+'GAME STATS'!V4275+'GAME STATS'!V4334+'GAME STATS'!V4393+'GAME STATS'!V4452+'GAME STATS'!V4511+'GAME STATS'!V4570+'GAME STATS'!V4629+'GAME STATS'!V4688+'GAME STATS'!V4747+'GAME STATS'!V4806+'GAME STATS'!V4865+'GAME STATS'!V4924+'GAME STATS'!V4983+'GAME STATS'!V5042+'GAME STATS'!V5101+'GAME STATS'!V5160+'GAME STATS'!V5219+'GAME STATS'!V5278+'GAME STATS'!V5337+'GAME STATS'!V5396+'GAME STATS'!V5455+'GAME STATS'!V5514+'GAME STATS'!V5573+'GAME STATS'!V5632+'GAME STATS'!V5691+'GAME STATS'!V5750+'GAME STATS'!V5809+'GAME STATS'!V5868</f>
        <v>0</v>
      </c>
      <c r="X25" s="922">
        <f>'GAME STATS'!X27+'GAME STATS'!X86+'GAME STATS'!X145+'GAME STATS'!X204+'GAME STATS'!X263+'GAME STATS'!X322+'GAME STATS'!X381+'GAME STATS'!X440+'GAME STATS'!X499+'GAME STATS'!X558+'GAME STATS'!X617+'GAME STATS'!X676+'GAME STATS'!X735+'GAME STATS'!X794+'GAME STATS'!X853+'GAME STATS'!X912+'GAME STATS'!X971+'GAME STATS'!X1030+'GAME STATS'!X1089+'GAME STATS'!X1148+'GAME STATS'!X1207+'GAME STATS'!X1266+'GAME STATS'!X1325+'GAME STATS'!X1384+'GAME STATS'!X1443+'GAME STATS'!X1502+'GAME STATS'!X1561+'GAME STATS'!X1620+'GAME STATS'!X1679+'GAME STATS'!X1738+'GAME STATS'!X1797+'GAME STATS'!X1856+'GAME STATS'!X1915+'GAME STATS'!X1974+'GAME STATS'!X2033+'GAME STATS'!X2092+'GAME STATS'!X2151+'GAME STATS'!X2210+'GAME STATS'!X2269+'GAME STATS'!X2328+'GAME STATS'!X2387+'GAME STATS'!X2446+'GAME STATS'!X2505+'GAME STATS'!X2564+'GAME STATS'!X2623+'GAME STATS'!X2682+'GAME STATS'!X2741+'GAME STATS'!X2800+'GAME STATS'!X2859+'GAME STATS'!X2918+'GAME STATS'!X2977+'GAME STATS'!X3036+'GAME STATS'!X3095+'GAME STATS'!X3154+'GAME STATS'!X3213+'GAME STATS'!X3272+'GAME STATS'!X3331+'GAME STATS'!X3390+'GAME STATS'!X3449+'GAME STATS'!X3508+'GAME STATS'!X3567+'GAME STATS'!X3626+'GAME STATS'!X3685+'GAME STATS'!X3744+'GAME STATS'!X3803+'GAME STATS'!X3862+'GAME STATS'!X3921+'GAME STATS'!X3980+'GAME STATS'!X4039+'GAME STATS'!X4098+'GAME STATS'!X4157+'GAME STATS'!X4216+'GAME STATS'!X4275+'GAME STATS'!X4334+'GAME STATS'!X4393+'GAME STATS'!X4452+'GAME STATS'!X4511+'GAME STATS'!X4570+'GAME STATS'!X4629+'GAME STATS'!X4688+'GAME STATS'!X4747+'GAME STATS'!X4806+'GAME STATS'!X4865+'GAME STATS'!X4924+'GAME STATS'!X4983+'GAME STATS'!X5042+'GAME STATS'!X5101+'GAME STATS'!X5160+'GAME STATS'!X5219+'GAME STATS'!X5278+'GAME STATS'!X5337+'GAME STATS'!X5396+'GAME STATS'!X5455+'GAME STATS'!X5514+'GAME STATS'!X5573+'GAME STATS'!X5632+'GAME STATS'!X5691+'GAME STATS'!X5750+'GAME STATS'!X5809+'GAME STATS'!X5868</f>
        <v>0</v>
      </c>
      <c r="Y25" s="922">
        <f>'GAME STATS'!Z27+'GAME STATS'!Z86+'GAME STATS'!Z145+'GAME STATS'!Z204+'GAME STATS'!Z263+'GAME STATS'!Z322+'GAME STATS'!Z381+'GAME STATS'!Z440+'GAME STATS'!Z499+'GAME STATS'!Z558+'GAME STATS'!Z617+'GAME STATS'!Z676+'GAME STATS'!Z735+'GAME STATS'!Z794+'GAME STATS'!Z853+'GAME STATS'!Z912+'GAME STATS'!Z971+'GAME STATS'!Z1030+'GAME STATS'!Z1089+'GAME STATS'!Z1148+'GAME STATS'!Z1207+'GAME STATS'!Z1266+'GAME STATS'!Z1325+'GAME STATS'!Z1384+'GAME STATS'!Z1443+'GAME STATS'!Z1502+'GAME STATS'!Z1561+'GAME STATS'!Z1620+'GAME STATS'!Z1679+'GAME STATS'!Z1738+'GAME STATS'!Z1797+'GAME STATS'!Z1856+'GAME STATS'!Z1915+'GAME STATS'!Z1974+'GAME STATS'!Z2033+'GAME STATS'!Z2092+'GAME STATS'!Z2151+'GAME STATS'!Z2210+'GAME STATS'!Z2269+'GAME STATS'!Z2328+'GAME STATS'!Z2387+'GAME STATS'!Z2446+'GAME STATS'!Z2505+'GAME STATS'!Z2564+'GAME STATS'!Z2623+'GAME STATS'!Z2682+'GAME STATS'!Z2741+'GAME STATS'!Z2800+'GAME STATS'!Z2859+'GAME STATS'!Z2918+'GAME STATS'!Z2977+'GAME STATS'!Z3036+'GAME STATS'!Z3095+'GAME STATS'!Z3154+'GAME STATS'!Z3213+'GAME STATS'!Z3272+'GAME STATS'!Z3331+'GAME STATS'!Z3390+'GAME STATS'!Z3449+'GAME STATS'!Z3508+'GAME STATS'!Z3567+'GAME STATS'!Z3626+'GAME STATS'!Z3685+'GAME STATS'!Z3744+'GAME STATS'!Z3803+'GAME STATS'!Z3862+'GAME STATS'!Z3921+'GAME STATS'!Z3980+'GAME STATS'!Z4039+'GAME STATS'!Z4098+'GAME STATS'!Z4157+'GAME STATS'!Z4216+'GAME STATS'!Z4275+'GAME STATS'!Z4334+'GAME STATS'!Z4393+'GAME STATS'!Z4452+'GAME STATS'!Z4511+'GAME STATS'!Z4570+'GAME STATS'!Z4629+'GAME STATS'!Z4688+'GAME STATS'!Z4747+'GAME STATS'!Z4806+'GAME STATS'!Z4865+'GAME STATS'!Z4924+'GAME STATS'!Z4983+'GAME STATS'!Z5042+'GAME STATS'!Z5101+'GAME STATS'!Z5160+'GAME STATS'!Z5219+'GAME STATS'!Z5278+'GAME STATS'!Z5337+'GAME STATS'!Z5396+'GAME STATS'!Z5455+'GAME STATS'!Z5514+'GAME STATS'!Z5573+'GAME STATS'!Z5632+'GAME STATS'!Z5691+'GAME STATS'!Z5750+'GAME STATS'!Z5809+'GAME STATS'!Z5868</f>
        <v>0</v>
      </c>
      <c r="Z25" s="772">
        <f>'GAME STATS'!AB27+'GAME STATS'!AB86+'GAME STATS'!AB145+'GAME STATS'!AB204+'GAME STATS'!AB263+'GAME STATS'!AB322+'GAME STATS'!AB381+'GAME STATS'!AB440+'GAME STATS'!AB499+'GAME STATS'!AB558+'GAME STATS'!AB617+'GAME STATS'!AB676+'GAME STATS'!AB735+'GAME STATS'!AB794+'GAME STATS'!AB853+'GAME STATS'!AB912+'GAME STATS'!AB971+'GAME STATS'!AB1030+'GAME STATS'!AB1089+'GAME STATS'!AB1148+'GAME STATS'!AB1207+'GAME STATS'!AB1266+'GAME STATS'!AB1325+'GAME STATS'!AB1384+'GAME STATS'!AB1443+'GAME STATS'!AB1502+'GAME STATS'!AB1561+'GAME STATS'!AB1620+'GAME STATS'!AB1679+'GAME STATS'!AB1738+'GAME STATS'!AB1797+'GAME STATS'!AB1856+'GAME STATS'!AB1915+'GAME STATS'!AB1974+'GAME STATS'!AB2033+'GAME STATS'!AB2092+'GAME STATS'!AB2151+'GAME STATS'!AB2210+'GAME STATS'!AB2269+'GAME STATS'!AB2328+'GAME STATS'!AB2387+'GAME STATS'!AB2446+'GAME STATS'!AB2505+'GAME STATS'!AB2564+'GAME STATS'!AB2623+'GAME STATS'!AB2682+'GAME STATS'!AB2741+'GAME STATS'!AB2800+'GAME STATS'!AB2859+'GAME STATS'!AB2918+'GAME STATS'!AB2977+'GAME STATS'!AB3036+'GAME STATS'!AB3095+'GAME STATS'!AB3154+'GAME STATS'!AB3213+'GAME STATS'!AB3272+'GAME STATS'!AB3331+'GAME STATS'!AB3390+'GAME STATS'!AB3449+'GAME STATS'!AB3508+'GAME STATS'!AB3567+'GAME STATS'!AB3626+'GAME STATS'!AB3685+'GAME STATS'!AB3744+'GAME STATS'!AB3803+'GAME STATS'!AB3862+'GAME STATS'!AB3921+'GAME STATS'!AB3980+'GAME STATS'!AB4039+'GAME STATS'!AB4098+'GAME STATS'!AB4157+'GAME STATS'!AB4216+'GAME STATS'!AB4275+'GAME STATS'!AB4334+'GAME STATS'!AB4393+'GAME STATS'!AB4452+'GAME STATS'!AB4511+'GAME STATS'!AB4570+'GAME STATS'!AB4629+'GAME STATS'!AB4688+'GAME STATS'!AB4747+'GAME STATS'!AB4806+'GAME STATS'!AB4865+'GAME STATS'!AB4924+'GAME STATS'!AB4983+'GAME STATS'!AB5042+'GAME STATS'!AB5101+'GAME STATS'!AB5160+'GAME STATS'!AB5219+'GAME STATS'!AB5278+'GAME STATS'!AB5337+'GAME STATS'!AB5396+'GAME STATS'!AB5455+'GAME STATS'!AB5514+'GAME STATS'!AB5573+'GAME STATS'!AB5632+'GAME STATS'!AB5691+'GAME STATS'!AB5750+'GAME STATS'!AB5809+'GAME STATS'!AB5868</f>
        <v>0</v>
      </c>
      <c r="AA25" s="916"/>
      <c r="AB25" s="921">
        <f>'GAME STATS'!AD27+'GAME STATS'!AD86+'GAME STATS'!AD145+'GAME STATS'!AD204+'GAME STATS'!AD263+'GAME STATS'!AD322+'GAME STATS'!AD381+'GAME STATS'!AD440+'GAME STATS'!AD499+'GAME STATS'!AD558+'GAME STATS'!AD617+'GAME STATS'!AD676+'GAME STATS'!AD735+'GAME STATS'!AD794+'GAME STATS'!AD853+'GAME STATS'!AD912+'GAME STATS'!AD971+'GAME STATS'!AD1030+'GAME STATS'!AD1089+'GAME STATS'!AD1148+'GAME STATS'!AD1207+'GAME STATS'!AD1266+'GAME STATS'!AD1325+'GAME STATS'!AD1384+'GAME STATS'!AD1443+'GAME STATS'!AD1502+'GAME STATS'!AD1561+'GAME STATS'!AD1620+'GAME STATS'!AD1679+'GAME STATS'!AD1738+'GAME STATS'!AD1797+'GAME STATS'!AD1856+'GAME STATS'!AD1915+'GAME STATS'!AD1974+'GAME STATS'!AD2033+'GAME STATS'!AD2092+'GAME STATS'!AD2151+'GAME STATS'!AD2210+'GAME STATS'!AD2269+'GAME STATS'!AD2328+'GAME STATS'!AD2387+'GAME STATS'!AD2446+'GAME STATS'!AD2505+'GAME STATS'!AD2564+'GAME STATS'!AD2623+'GAME STATS'!AD2682+'GAME STATS'!AD2741+'GAME STATS'!AD2800+'GAME STATS'!AD2859+'GAME STATS'!AD2918+'GAME STATS'!AD2977+'GAME STATS'!AD3036+'GAME STATS'!AD3095+'GAME STATS'!AD3154+'GAME STATS'!AD3213+'GAME STATS'!AD3272+'GAME STATS'!AD3331+'GAME STATS'!AD3390+'GAME STATS'!AD3449+'GAME STATS'!AD3508+'GAME STATS'!AD3567+'GAME STATS'!AD3626+'GAME STATS'!AD3685+'GAME STATS'!AD3744+'GAME STATS'!AD3803+'GAME STATS'!AD3862+'GAME STATS'!AD3921+'GAME STATS'!AD3980+'GAME STATS'!AD4039+'GAME STATS'!AD4098+'GAME STATS'!AD4157+'GAME STATS'!AD4216+'GAME STATS'!AD4275+'GAME STATS'!AD4334+'GAME STATS'!AD4393+'GAME STATS'!AD4452+'GAME STATS'!AD4511+'GAME STATS'!AD4570+'GAME STATS'!AD4629+'GAME STATS'!AD4688+'GAME STATS'!AD4747+'GAME STATS'!AD4806+'GAME STATS'!AD4865+'GAME STATS'!AD4924+'GAME STATS'!AD4983+'GAME STATS'!AD5042+'GAME STATS'!AD5101+'GAME STATS'!AD5160+'GAME STATS'!AD5219+'GAME STATS'!AD5278+'GAME STATS'!AD5337+'GAME STATS'!AD5396+'GAME STATS'!AD5455+'GAME STATS'!AD5514+'GAME STATS'!AD5573+'GAME STATS'!AD5632+'GAME STATS'!AD5691+'GAME STATS'!AD5750+'GAME STATS'!AD5809+'GAME STATS'!AD5868</f>
        <v>0</v>
      </c>
      <c r="AC25" s="773"/>
      <c r="AD25" s="917">
        <f>IF(Z25=0,0,(AB25/Z25)*100)</f>
        <v>0</v>
      </c>
      <c r="AE25" s="918"/>
      <c r="AF25" s="772">
        <f>'GAME STATS'!AH27+'GAME STATS'!AH86+'GAME STATS'!AH145+'GAME STATS'!AH204+'GAME STATS'!AH263+'GAME STATS'!AH322+'GAME STATS'!AH381+'GAME STATS'!AH440+'GAME STATS'!AH499+'GAME STATS'!AH558+'GAME STATS'!AH617+'GAME STATS'!AH676+'GAME STATS'!AH735+'GAME STATS'!AH794+'GAME STATS'!AH853+'GAME STATS'!AH912+'GAME STATS'!AH971+'GAME STATS'!AH1030+'GAME STATS'!AH1089+'GAME STATS'!AH1148+'GAME STATS'!AH1207+'GAME STATS'!AH1266+'GAME STATS'!AH1325+'GAME STATS'!AH1384+'GAME STATS'!AH1443+'GAME STATS'!AH1502+'GAME STATS'!AH1561+'GAME STATS'!AH1620+'GAME STATS'!AH1679+'GAME STATS'!AH1738+'GAME STATS'!AH1797+'GAME STATS'!AH1856+'GAME STATS'!AH1915+'GAME STATS'!AH1974+'GAME STATS'!AH2033+'GAME STATS'!AH2092+'GAME STATS'!AH2151+'GAME STATS'!AH2210+'GAME STATS'!AH2269+'GAME STATS'!AH2328+'GAME STATS'!AH2387+'GAME STATS'!AH2446+'GAME STATS'!AH2505+'GAME STATS'!AH2564+'GAME STATS'!AH2623+'GAME STATS'!AH2682+'GAME STATS'!AH2741+'GAME STATS'!AH2800+'GAME STATS'!AH2859+'GAME STATS'!AH2918+'GAME STATS'!AH2977+'GAME STATS'!AH3036+'GAME STATS'!AH3095+'GAME STATS'!AH3154+'GAME STATS'!AH3213+'GAME STATS'!AH3272+'GAME STATS'!AH3331+'GAME STATS'!AH3390+'GAME STATS'!AH3449+'GAME STATS'!AH3508+'GAME STATS'!AH3567+'GAME STATS'!AH3626+'GAME STATS'!AH3685+'GAME STATS'!AH3744+'GAME STATS'!AH3803+'GAME STATS'!AH3862+'GAME STATS'!AH3921+'GAME STATS'!AH3980+'GAME STATS'!AH4039+'GAME STATS'!AH4098+'GAME STATS'!AH4157+'GAME STATS'!AH4216+'GAME STATS'!AH4275+'GAME STATS'!AH4334+'GAME STATS'!AH4393+'GAME STATS'!AH4452+'GAME STATS'!AH4511+'GAME STATS'!AH4570+'GAME STATS'!AH4629+'GAME STATS'!AH4688+'GAME STATS'!AH4747+'GAME STATS'!AH4806+'GAME STATS'!AH4865+'GAME STATS'!AH4924+'GAME STATS'!AH4983+'GAME STATS'!AH5042+'GAME STATS'!AH5101+'GAME STATS'!AH5160+'GAME STATS'!AH5219+'GAME STATS'!AH5278+'GAME STATS'!AH5337+'GAME STATS'!AH5396+'GAME STATS'!AH5455+'GAME STATS'!AH5514+'GAME STATS'!AH5573+'GAME STATS'!AH5632+'GAME STATS'!AH5691+'GAME STATS'!AH5750+'GAME STATS'!AH5809+'GAME STATS'!AH5868</f>
        <v>0</v>
      </c>
      <c r="AG25" s="916"/>
      <c r="AH25" s="921">
        <f>'GAME STATS'!AJ27+'GAME STATS'!AJ86+'GAME STATS'!AJ145+'GAME STATS'!AJ204+'GAME STATS'!AJ263+'GAME STATS'!AJ322+'GAME STATS'!AJ381+'GAME STATS'!AJ440+'GAME STATS'!AJ499+'GAME STATS'!AJ558+'GAME STATS'!AJ617+'GAME STATS'!AJ676+'GAME STATS'!AJ735+'GAME STATS'!AJ794+'GAME STATS'!AJ853+'GAME STATS'!AJ912+'GAME STATS'!AJ971+'GAME STATS'!AJ1030+'GAME STATS'!AJ1089+'GAME STATS'!AJ1148+'GAME STATS'!AJ1207+'GAME STATS'!AJ1266+'GAME STATS'!AJ1325+'GAME STATS'!AJ1384+'GAME STATS'!AJ1443+'GAME STATS'!AJ1502+'GAME STATS'!AJ1561+'GAME STATS'!AJ1620+'GAME STATS'!AJ1679+'GAME STATS'!AJ1738+'GAME STATS'!AJ1797+'GAME STATS'!AJ1856+'GAME STATS'!AJ1915+'GAME STATS'!AJ1974+'GAME STATS'!AJ2033+'GAME STATS'!AJ2092+'GAME STATS'!AJ2151+'GAME STATS'!AJ2210+'GAME STATS'!AJ2269+'GAME STATS'!AJ2328+'GAME STATS'!AJ2387+'GAME STATS'!AJ2446+'GAME STATS'!AJ2505+'GAME STATS'!AJ2564+'GAME STATS'!AJ2623+'GAME STATS'!AJ2682+'GAME STATS'!AJ2741+'GAME STATS'!AJ2800+'GAME STATS'!AJ2859+'GAME STATS'!AJ2918+'GAME STATS'!AJ2977+'GAME STATS'!AJ3036+'GAME STATS'!AJ3095+'GAME STATS'!AJ3154+'GAME STATS'!AJ3213+'GAME STATS'!AJ3272+'GAME STATS'!AJ3331+'GAME STATS'!AJ3390+'GAME STATS'!AJ3449+'GAME STATS'!AJ3508+'GAME STATS'!AJ3567+'GAME STATS'!AJ3626+'GAME STATS'!AJ3685+'GAME STATS'!AJ3744+'GAME STATS'!AJ3803+'GAME STATS'!AJ3862+'GAME STATS'!AJ3921+'GAME STATS'!AJ3980+'GAME STATS'!AJ4039+'GAME STATS'!AJ4098+'GAME STATS'!AJ4157+'GAME STATS'!AJ4216+'GAME STATS'!AJ4275+'GAME STATS'!AJ4334+'GAME STATS'!AJ4393+'GAME STATS'!AJ4452+'GAME STATS'!AJ4511+'GAME STATS'!AJ4570+'GAME STATS'!AJ4629+'GAME STATS'!AJ4688+'GAME STATS'!AJ4747+'GAME STATS'!AJ4806+'GAME STATS'!AJ4865+'GAME STATS'!AJ4924+'GAME STATS'!AJ4983+'GAME STATS'!AJ5042+'GAME STATS'!AJ5101+'GAME STATS'!AJ5160+'GAME STATS'!AJ5219+'GAME STATS'!AJ5278+'GAME STATS'!AJ5337+'GAME STATS'!AJ5396+'GAME STATS'!AJ5455+'GAME STATS'!AJ5514+'GAME STATS'!AJ5573+'GAME STATS'!AJ5632+'GAME STATS'!AJ5691+'GAME STATS'!AJ5750+'GAME STATS'!AJ5809+'GAME STATS'!AJ5868</f>
        <v>0</v>
      </c>
      <c r="AI25" s="773"/>
      <c r="AJ25" s="917">
        <f>IF(AF25=0,0,(AH25/AF25)*100)</f>
        <v>0</v>
      </c>
      <c r="AK25" s="918"/>
      <c r="AL25" s="772">
        <f>'GAME STATS'!AN27+'GAME STATS'!AN86+'GAME STATS'!AN145+'GAME STATS'!AN204+'GAME STATS'!AN263+'GAME STATS'!AN322+'GAME STATS'!AN381+'GAME STATS'!AN440+'GAME STATS'!AN499+'GAME STATS'!AN558+'GAME STATS'!AN617+'GAME STATS'!AN676+'GAME STATS'!AN735+'GAME STATS'!AN794+'GAME STATS'!AN853+'GAME STATS'!AN912+'GAME STATS'!AN971+'GAME STATS'!AN1030+'GAME STATS'!AN1089+'GAME STATS'!AN1148+'GAME STATS'!AN1207+'GAME STATS'!AN1266+'GAME STATS'!AN1325+'GAME STATS'!AN1384+'GAME STATS'!AN1443+'GAME STATS'!AN1502+'GAME STATS'!AN1561+'GAME STATS'!AN1620+'GAME STATS'!AN1679+'GAME STATS'!AN1738+'GAME STATS'!AN1797+'GAME STATS'!AN1856+'GAME STATS'!AN1915+'GAME STATS'!AN1974+'GAME STATS'!AN2033+'GAME STATS'!AN2092+'GAME STATS'!AN2151+'GAME STATS'!AN2210+'GAME STATS'!AN2269+'GAME STATS'!AN2328+'GAME STATS'!AN2387+'GAME STATS'!AN2446+'GAME STATS'!AN2505+'GAME STATS'!AN2564+'GAME STATS'!AN2623+'GAME STATS'!AN2682+'GAME STATS'!AN2741+'GAME STATS'!AN2800+'GAME STATS'!AN2859+'GAME STATS'!AN2918+'GAME STATS'!AN2977+'GAME STATS'!AN3036+'GAME STATS'!AN3095+'GAME STATS'!AN3154+'GAME STATS'!AN3213+'GAME STATS'!AN3272+'GAME STATS'!AN3331+'GAME STATS'!AN3390+'GAME STATS'!AN3449+'GAME STATS'!AN3508+'GAME STATS'!AN3567+'GAME STATS'!AN3626+'GAME STATS'!AN3685+'GAME STATS'!AN3744+'GAME STATS'!AN3803+'GAME STATS'!AN3862+'GAME STATS'!AN3921+'GAME STATS'!AN3980+'GAME STATS'!AN4039+'GAME STATS'!AN4098+'GAME STATS'!AN4157+'GAME STATS'!AN4216+'GAME STATS'!AN4275+'GAME STATS'!AN4334+'GAME STATS'!AN4393+'GAME STATS'!AN4452+'GAME STATS'!AN4511+'GAME STATS'!AN4570+'GAME STATS'!AN4629+'GAME STATS'!AN4688+'GAME STATS'!AN4747+'GAME STATS'!AN4806+'GAME STATS'!AN4865+'GAME STATS'!AN4924+'GAME STATS'!AN4983+'GAME STATS'!AN5042+'GAME STATS'!AN5101+'GAME STATS'!AN5160+'GAME STATS'!AN5219+'GAME STATS'!AN5278+'GAME STATS'!AN5337+'GAME STATS'!AN5396+'GAME STATS'!AN5455+'GAME STATS'!AN5514+'GAME STATS'!AN5573+'GAME STATS'!AN5632+'GAME STATS'!AN5691+'GAME STATS'!AN5750+'GAME STATS'!AN5809+'GAME STATS'!AN5868</f>
        <v>0</v>
      </c>
      <c r="AM25" s="916"/>
      <c r="AN25" s="921">
        <f>'GAME STATS'!AP27+'GAME STATS'!AP86+'GAME STATS'!AP145+'GAME STATS'!AP204+'GAME STATS'!AP263+'GAME STATS'!AP322+'GAME STATS'!AP381+'GAME STATS'!AP440+'GAME STATS'!AP499+'GAME STATS'!AP558+'GAME STATS'!AP617+'GAME STATS'!AP676+'GAME STATS'!AP735+'GAME STATS'!AP794+'GAME STATS'!AP853+'GAME STATS'!AP912+'GAME STATS'!AP971+'GAME STATS'!AP1030+'GAME STATS'!AP1089+'GAME STATS'!AP1148+'GAME STATS'!AP1207+'GAME STATS'!AP1266+'GAME STATS'!AP1325+'GAME STATS'!AP1384+'GAME STATS'!AP1443+'GAME STATS'!AP1502+'GAME STATS'!AP1561+'GAME STATS'!AP1620+'GAME STATS'!AP1679+'GAME STATS'!AP1738+'GAME STATS'!AP1797+'GAME STATS'!AP1856+'GAME STATS'!AP1915+'GAME STATS'!AP1974+'GAME STATS'!AP2033+'GAME STATS'!AP2092+'GAME STATS'!AP2151+'GAME STATS'!AP2210+'GAME STATS'!AP2269+'GAME STATS'!AP2328+'GAME STATS'!AP2387+'GAME STATS'!AP2446+'GAME STATS'!AP2505+'GAME STATS'!AP2564+'GAME STATS'!AP2623+'GAME STATS'!AP2682+'GAME STATS'!AP2741+'GAME STATS'!AP2800+'GAME STATS'!AP2859+'GAME STATS'!AP2918+'GAME STATS'!AP2977+'GAME STATS'!AP3036+'GAME STATS'!AP3095+'GAME STATS'!AP3154+'GAME STATS'!AP3213+'GAME STATS'!AP3272+'GAME STATS'!AP3331+'GAME STATS'!AP3390+'GAME STATS'!AP3449+'GAME STATS'!AP3508+'GAME STATS'!AP3567+'GAME STATS'!AP3626+'GAME STATS'!AP3685+'GAME STATS'!AP3744+'GAME STATS'!AP3803+'GAME STATS'!AP3862+'GAME STATS'!AP3921+'GAME STATS'!AP3980+'GAME STATS'!AP4039+'GAME STATS'!AP4098+'GAME STATS'!AP4157+'GAME STATS'!AP4216+'GAME STATS'!AP4275+'GAME STATS'!AP4334+'GAME STATS'!AP4393+'GAME STATS'!AP4452+'GAME STATS'!AP4511+'GAME STATS'!AP4570+'GAME STATS'!AP4629+'GAME STATS'!AP4688+'GAME STATS'!AP4747+'GAME STATS'!AP4806+'GAME STATS'!AP4865+'GAME STATS'!AP4924+'GAME STATS'!AP4983+'GAME STATS'!AP5042+'GAME STATS'!AP5101+'GAME STATS'!AP5160+'GAME STATS'!AP5219+'GAME STATS'!AP5278+'GAME STATS'!AP5337+'GAME STATS'!AP5396+'GAME STATS'!AP5455+'GAME STATS'!AP5514+'GAME STATS'!AP5573+'GAME STATS'!AP5632+'GAME STATS'!AP5691+'GAME STATS'!AP5750+'GAME STATS'!AP5809+'GAME STATS'!AP5868</f>
        <v>0</v>
      </c>
      <c r="AO25" s="773"/>
      <c r="AP25" s="917">
        <f>IF(AL25=0,0,(AN25/AL25)*100)</f>
        <v>0</v>
      </c>
      <c r="AQ25" s="918"/>
      <c r="AR25" s="772">
        <f>'GAME STATS'!AT27+'GAME STATS'!AT86+'GAME STATS'!AT145+'GAME STATS'!AT204+'GAME STATS'!AT263+'GAME STATS'!AT322+'GAME STATS'!AT381+'GAME STATS'!AT440+'GAME STATS'!AT499+'GAME STATS'!AT558+'GAME STATS'!AT617+'GAME STATS'!AT676+'GAME STATS'!AT735+'GAME STATS'!AT794+'GAME STATS'!AT853+'GAME STATS'!AT912+'GAME STATS'!AT971+'GAME STATS'!AT1030+'GAME STATS'!AT1089+'GAME STATS'!AT1148+'GAME STATS'!AT1207+'GAME STATS'!AT1266+'GAME STATS'!AT1325+'GAME STATS'!AT1384+'GAME STATS'!AT1443+'GAME STATS'!AT1502+'GAME STATS'!AT1561+'GAME STATS'!AT1620+'GAME STATS'!AT1679+'GAME STATS'!AT1738+'GAME STATS'!AT1797+'GAME STATS'!AT1856+'GAME STATS'!AT1915+'GAME STATS'!AT1974+'GAME STATS'!AT2033+'GAME STATS'!AT2092+'GAME STATS'!AT2151+'GAME STATS'!AT2210+'GAME STATS'!AT2269+'GAME STATS'!AT2328+'GAME STATS'!AT2387+'GAME STATS'!AT2446+'GAME STATS'!AT2505+'GAME STATS'!AT2564+'GAME STATS'!AT2623+'GAME STATS'!AT2682+'GAME STATS'!AT2741+'GAME STATS'!AT2800+'GAME STATS'!AT2859+'GAME STATS'!AT2918+'GAME STATS'!AT2977+'GAME STATS'!AT3036+'GAME STATS'!AT3095+'GAME STATS'!AT3154+'GAME STATS'!AT3213+'GAME STATS'!AT3272+'GAME STATS'!AT3331+'GAME STATS'!AT3390+'GAME STATS'!AT3449+'GAME STATS'!AT3508+'GAME STATS'!AT3567+'GAME STATS'!AT3626+'GAME STATS'!AT3685+'GAME STATS'!AT3744+'GAME STATS'!AT3803+'GAME STATS'!AT3862+'GAME STATS'!AT3921+'GAME STATS'!AT3980+'GAME STATS'!AT4039+'GAME STATS'!AT4098+'GAME STATS'!AT4157+'GAME STATS'!AT4216+'GAME STATS'!AT4275+'GAME STATS'!AT4334+'GAME STATS'!AT4393+'GAME STATS'!AT4452+'GAME STATS'!AT4511+'GAME STATS'!AT4570+'GAME STATS'!AT4629+'GAME STATS'!AT4688+'GAME STATS'!AT4747+'GAME STATS'!AT4806+'GAME STATS'!AT4865+'GAME STATS'!AT4924+'GAME STATS'!AT4983+'GAME STATS'!AT5042+'GAME STATS'!AT5101+'GAME STATS'!AT5160+'GAME STATS'!AT5219+'GAME STATS'!AT5278+'GAME STATS'!AT5337+'GAME STATS'!AT5396+'GAME STATS'!AT5455+'GAME STATS'!AT5514+'GAME STATS'!AT5573+'GAME STATS'!AT5632+'GAME STATS'!AT5691+'GAME STATS'!AT5750+'GAME STATS'!AT5809+'GAME STATS'!AT5868</f>
        <v>0</v>
      </c>
      <c r="AS25" s="916"/>
      <c r="AT25" s="921">
        <f>'GAME STATS'!AV27+'GAME STATS'!AV86+'GAME STATS'!AV145+'GAME STATS'!AV204+'GAME STATS'!AV263+'GAME STATS'!AV322+'GAME STATS'!AV381+'GAME STATS'!AV440+'GAME STATS'!AV499+'GAME STATS'!AV558+'GAME STATS'!AV617+'GAME STATS'!AV676+'GAME STATS'!AV735+'GAME STATS'!AV794+'GAME STATS'!AV853+'GAME STATS'!AV912+'GAME STATS'!AV971+'GAME STATS'!AV1030+'GAME STATS'!AV1089+'GAME STATS'!AV1148+'GAME STATS'!AV1207+'GAME STATS'!AV1266+'GAME STATS'!AV1325+'GAME STATS'!AV1384+'GAME STATS'!AV1443+'GAME STATS'!AV1502+'GAME STATS'!AV1561+'GAME STATS'!AV1620+'GAME STATS'!AV1679+'GAME STATS'!AV1738+'GAME STATS'!AV1797+'GAME STATS'!AV1856+'GAME STATS'!AV1915+'GAME STATS'!AV1974+'GAME STATS'!AV2033+'GAME STATS'!AV2092+'GAME STATS'!AV2151+'GAME STATS'!AV2210+'GAME STATS'!AV2269+'GAME STATS'!AV2328+'GAME STATS'!AV2387+'GAME STATS'!AV2446+'GAME STATS'!AV2505+'GAME STATS'!AV2564+'GAME STATS'!AV2623+'GAME STATS'!AV2682+'GAME STATS'!AV2741+'GAME STATS'!AV2800+'GAME STATS'!AV2859+'GAME STATS'!AV2918+'GAME STATS'!AV2977+'GAME STATS'!AV3036+'GAME STATS'!AV3095+'GAME STATS'!AV3154+'GAME STATS'!AV3213+'GAME STATS'!AV3272+'GAME STATS'!AV3331+'GAME STATS'!AV3390+'GAME STATS'!AV3449+'GAME STATS'!AV3508+'GAME STATS'!AV3567+'GAME STATS'!AV3626+'GAME STATS'!AV3685+'GAME STATS'!AV3744+'GAME STATS'!AV3803+'GAME STATS'!AV3862+'GAME STATS'!AV3921+'GAME STATS'!AV3980+'GAME STATS'!AV4039+'GAME STATS'!AV4098+'GAME STATS'!AV4157+'GAME STATS'!AV4216+'GAME STATS'!AV4275+'GAME STATS'!AV4334+'GAME STATS'!AV4393+'GAME STATS'!AV4452+'GAME STATS'!AV4511+'GAME STATS'!AV4570+'GAME STATS'!AV4629+'GAME STATS'!AV4688+'GAME STATS'!AV4747+'GAME STATS'!AV4806+'GAME STATS'!AV4865+'GAME STATS'!AV4924+'GAME STATS'!AV4983+'GAME STATS'!AV5042+'GAME STATS'!AV5101+'GAME STATS'!AV5160+'GAME STATS'!AV5219+'GAME STATS'!AV5278+'GAME STATS'!AV5337+'GAME STATS'!AV5396+'GAME STATS'!AV5455+'GAME STATS'!AV5514+'GAME STATS'!AV5573+'GAME STATS'!AV5632+'GAME STATS'!AV5691+'GAME STATS'!AV5750+'GAME STATS'!AV5809+'GAME STATS'!AV5868</f>
        <v>0</v>
      </c>
      <c r="AU25" s="773"/>
      <c r="AV25" s="917">
        <f>IF(AR25=0,0,(AT25/AR25)*100)</f>
        <v>0</v>
      </c>
      <c r="AW25" s="918"/>
      <c r="AX25" s="772">
        <f>'GAME STATS'!AZ27+'GAME STATS'!AZ86+'GAME STATS'!AZ145+'GAME STATS'!AZ204+'GAME STATS'!AZ263+'GAME STATS'!AZ322+'GAME STATS'!AZ381+'GAME STATS'!AZ440+'GAME STATS'!AZ499+'GAME STATS'!AZ558+'GAME STATS'!AZ617+'GAME STATS'!AZ676+'GAME STATS'!AZ735+'GAME STATS'!AZ794+'GAME STATS'!AZ853+'GAME STATS'!AZ912+'GAME STATS'!AZ971+'GAME STATS'!AZ1030+'GAME STATS'!AZ1089+'GAME STATS'!AZ1148+'GAME STATS'!AZ1207+'GAME STATS'!AZ1266+'GAME STATS'!AZ1325+'GAME STATS'!AZ1384+'GAME STATS'!AZ1443+'GAME STATS'!AZ1502+'GAME STATS'!AZ1561+'GAME STATS'!AZ1620+'GAME STATS'!AZ1679+'GAME STATS'!AZ1738+'GAME STATS'!AZ1797+'GAME STATS'!AZ1856+'GAME STATS'!AZ1915+'GAME STATS'!AZ1974+'GAME STATS'!AZ2033+'GAME STATS'!AZ2092+'GAME STATS'!AZ2151+'GAME STATS'!AZ2210+'GAME STATS'!AZ2269+'GAME STATS'!AZ2328+'GAME STATS'!AZ2387+'GAME STATS'!AZ2446+'GAME STATS'!AZ2505+'GAME STATS'!AZ2564+'GAME STATS'!AZ2623+'GAME STATS'!AZ2682+'GAME STATS'!AZ2741+'GAME STATS'!AZ2800+'GAME STATS'!AZ2859+'GAME STATS'!AZ2918+'GAME STATS'!AZ2977+'GAME STATS'!AZ3036+'GAME STATS'!AZ3095+'GAME STATS'!AZ3154+'GAME STATS'!AZ3213+'GAME STATS'!AZ3272+'GAME STATS'!AZ3331+'GAME STATS'!AZ3390+'GAME STATS'!AZ3449+'GAME STATS'!AZ3508+'GAME STATS'!AZ3567+'GAME STATS'!AZ3626+'GAME STATS'!AZ3685+'GAME STATS'!AZ3744+'GAME STATS'!AZ3803+'GAME STATS'!AZ3862+'GAME STATS'!AZ3921+'GAME STATS'!AZ3980+'GAME STATS'!AZ4039+'GAME STATS'!AZ4098+'GAME STATS'!AZ4157+'GAME STATS'!AZ4216+'GAME STATS'!AZ4275+'GAME STATS'!AZ4334+'GAME STATS'!AZ4393+'GAME STATS'!AZ4452+'GAME STATS'!AZ4511+'GAME STATS'!AZ4570+'GAME STATS'!AZ4629+'GAME STATS'!AZ4688+'GAME STATS'!AZ4747+'GAME STATS'!AZ4806+'GAME STATS'!AZ4865+'GAME STATS'!AZ4924+'GAME STATS'!AZ4983+'GAME STATS'!AZ5042+'GAME STATS'!AZ5101+'GAME STATS'!AZ5160+'GAME STATS'!AZ5219+'GAME STATS'!AZ5278+'GAME STATS'!AZ5337+'GAME STATS'!AZ5396+'GAME STATS'!AZ5455+'GAME STATS'!AZ5514+'GAME STATS'!AZ5573+'GAME STATS'!AZ5632+'GAME STATS'!AZ5691+'GAME STATS'!AZ5750+'GAME STATS'!AZ5809+'GAME STATS'!AZ5868</f>
        <v>0</v>
      </c>
      <c r="AY25" s="916"/>
      <c r="AZ25" s="921">
        <f>'GAME STATS'!BB27+'GAME STATS'!BB86+'GAME STATS'!BB145+'GAME STATS'!BB204+'GAME STATS'!BB263+'GAME STATS'!BB322+'GAME STATS'!BB381+'GAME STATS'!BB440+'GAME STATS'!BB499+'GAME STATS'!BB558+'GAME STATS'!BB617+'GAME STATS'!BB676+'GAME STATS'!BB735+'GAME STATS'!BB794+'GAME STATS'!BB853+'GAME STATS'!BB912+'GAME STATS'!BB971+'GAME STATS'!BB1030+'GAME STATS'!BB1089+'GAME STATS'!BB1148+'GAME STATS'!BB1207+'GAME STATS'!BB1266+'GAME STATS'!BB1325+'GAME STATS'!BB1384+'GAME STATS'!BB1443+'GAME STATS'!BB1502+'GAME STATS'!BB1561+'GAME STATS'!BB1620+'GAME STATS'!BB1679+'GAME STATS'!BB1738+'GAME STATS'!BB1797+'GAME STATS'!BB1856+'GAME STATS'!BB1915+'GAME STATS'!BB1974+'GAME STATS'!BB2033+'GAME STATS'!BB2092+'GAME STATS'!BB2151+'GAME STATS'!BB2210+'GAME STATS'!BB2269+'GAME STATS'!BB2328+'GAME STATS'!BB2387+'GAME STATS'!BB2446+'GAME STATS'!BB2505+'GAME STATS'!BB2564+'GAME STATS'!BB2623+'GAME STATS'!BB2682+'GAME STATS'!BB2741+'GAME STATS'!BB2800+'GAME STATS'!BB2859+'GAME STATS'!BB2918+'GAME STATS'!BB2977+'GAME STATS'!BB3036+'GAME STATS'!BB3095+'GAME STATS'!BB3154+'GAME STATS'!BB3213+'GAME STATS'!BB3272+'GAME STATS'!BB3331+'GAME STATS'!BB3390+'GAME STATS'!BB3449+'GAME STATS'!BB3508+'GAME STATS'!BB3567+'GAME STATS'!BB3626+'GAME STATS'!BB3685+'GAME STATS'!BB3744+'GAME STATS'!BB3803+'GAME STATS'!BB3862+'GAME STATS'!BB3921+'GAME STATS'!BB3980+'GAME STATS'!BB4039+'GAME STATS'!BB4098+'GAME STATS'!BB4157+'GAME STATS'!BB4216+'GAME STATS'!BB4275+'GAME STATS'!BB4334+'GAME STATS'!BB4393+'GAME STATS'!BB4452+'GAME STATS'!BB4511+'GAME STATS'!BB4570+'GAME STATS'!BB4629+'GAME STATS'!BB4688+'GAME STATS'!BB4747+'GAME STATS'!BB4806+'GAME STATS'!BB4865+'GAME STATS'!BB4924+'GAME STATS'!BB4983+'GAME STATS'!BB5042+'GAME STATS'!BB5101+'GAME STATS'!BB5160+'GAME STATS'!BB5219+'GAME STATS'!BB5278+'GAME STATS'!BB5337+'GAME STATS'!BB5396+'GAME STATS'!BB5455+'GAME STATS'!BB5514+'GAME STATS'!BB5573+'GAME STATS'!BB5632+'GAME STATS'!BB5691+'GAME STATS'!BB5750+'GAME STATS'!BB5809+'GAME STATS'!BB5868</f>
        <v>0</v>
      </c>
      <c r="BA25" s="773"/>
      <c r="BB25" s="917">
        <f>IF(AX25=0,0,(AZ25/AX25)*100)</f>
        <v>0</v>
      </c>
      <c r="BC25" s="918"/>
      <c r="BD25" s="772">
        <f>Z25+AF25+AL25+AX25</f>
        <v>0</v>
      </c>
      <c r="BE25" s="916"/>
      <c r="BF25" s="915">
        <f>AB25+AH25+AN25+AZ25</f>
        <v>0</v>
      </c>
      <c r="BG25" s="916"/>
      <c r="BH25" s="805">
        <f>IF(BD25=0,0,(BF25/BD25)*100)</f>
        <v>0</v>
      </c>
      <c r="BI25" s="974"/>
      <c r="BJ25" s="975">
        <f>(AB25*2)+(AH25*2)+(AN25*3)+AZ25</f>
        <v>0</v>
      </c>
      <c r="BK25" s="747"/>
      <c r="BL25" s="748"/>
      <c r="BM25" s="746">
        <f>'GAME STATS'!BO27+'GAME STATS'!BO86+'GAME STATS'!BO145+'GAME STATS'!BO204+'GAME STATS'!BO263+'GAME STATS'!BO322+'GAME STATS'!BO381+'GAME STATS'!BO440+'GAME STATS'!BO499+'GAME STATS'!BO558+'GAME STATS'!BO617+'GAME STATS'!BO676+'GAME STATS'!BO735+'GAME STATS'!BO794+'GAME STATS'!BO853+'GAME STATS'!BO912+'GAME STATS'!BO971+'GAME STATS'!BO1030+'GAME STATS'!BO1089+'GAME STATS'!BO1148+'GAME STATS'!BO1207+'GAME STATS'!BO1266+'GAME STATS'!BO1325+'GAME STATS'!BO1384+'GAME STATS'!BO1443+'GAME STATS'!BO1502+'GAME STATS'!BO1561+'GAME STATS'!BO1620+'GAME STATS'!BO1679+'GAME STATS'!BO1738+'GAME STATS'!BO1797+'GAME STATS'!BO1856+'GAME STATS'!BO1915+'GAME STATS'!BO1974+'GAME STATS'!BO2033+'GAME STATS'!BO2092+'GAME STATS'!BO2151+'GAME STATS'!BO2210+'GAME STATS'!BO2269+'GAME STATS'!BO2328+'GAME STATS'!BO2387+'GAME STATS'!BO2446+'GAME STATS'!BO2505+'GAME STATS'!BO2564+'GAME STATS'!BO2623+'GAME STATS'!BO2682+'GAME STATS'!BO2741+'GAME STATS'!BO2800+'GAME STATS'!BO2859+'GAME STATS'!BO2918+'GAME STATS'!BO2977+'GAME STATS'!BO3036+'GAME STATS'!BO3095+'GAME STATS'!BO3154+'GAME STATS'!BO3213+'GAME STATS'!BO3272+'GAME STATS'!BO3331+'GAME STATS'!BO3390+'GAME STATS'!BO3449+'GAME STATS'!BO3508+'GAME STATS'!BO3567+'GAME STATS'!BO3626+'GAME STATS'!BO3685+'GAME STATS'!BO3744+'GAME STATS'!BO3803+'GAME STATS'!BO3862+'GAME STATS'!BO3921+'GAME STATS'!BO3980+'GAME STATS'!BO4039+'GAME STATS'!BO4098+'GAME STATS'!BO4157+'GAME STATS'!BO4216+'GAME STATS'!BO4275+'GAME STATS'!BO4334+'GAME STATS'!BO4393+'GAME STATS'!BO4452+'GAME STATS'!BO4511+'GAME STATS'!BO4570+'GAME STATS'!BO4629+'GAME STATS'!BO4688+'GAME STATS'!BO4747+'GAME STATS'!BO4806+'GAME STATS'!BO4865+'GAME STATS'!BO4924+'GAME STATS'!BO4983+'GAME STATS'!BO5042+'GAME STATS'!BO5101+'GAME STATS'!BO5160+'GAME STATS'!BO5219+'GAME STATS'!BO5278+'GAME STATS'!BO5337+'GAME STATS'!BO5396+'GAME STATS'!BO5455+'GAME STATS'!BO5514+'GAME STATS'!BO5573+'GAME STATS'!BO5632+'GAME STATS'!BO5691+'GAME STATS'!BO5750+'GAME STATS'!BO5809+'GAME STATS'!BO5868</f>
        <v>0</v>
      </c>
      <c r="BN25" s="747"/>
      <c r="BO25" s="748"/>
      <c r="BP25" s="122"/>
      <c r="BQ25" s="122"/>
    </row>
    <row r="26" spans="1:69" ht="24.95" customHeight="1" x14ac:dyDescent="0.25">
      <c r="A26" s="122"/>
      <c r="B26" s="888"/>
      <c r="C26" s="846" t="str">
        <f>IF(ROSTER!D$24="","",ROSTER!D$24)</f>
        <v/>
      </c>
      <c r="D26" s="847"/>
      <c r="E26" s="848"/>
      <c r="F26" s="772"/>
      <c r="G26" s="773"/>
      <c r="H26" s="772"/>
      <c r="I26" s="773"/>
      <c r="J26" s="922"/>
      <c r="K26" s="913"/>
      <c r="L26" s="914"/>
      <c r="M26" s="978"/>
      <c r="N26" s="979"/>
      <c r="O26" s="917" t="s">
        <v>16</v>
      </c>
      <c r="P26" s="806"/>
      <c r="Q26" s="772"/>
      <c r="R26" s="916"/>
      <c r="S26" s="921"/>
      <c r="T26" s="773"/>
      <c r="U26" s="923" t="s">
        <v>16</v>
      </c>
      <c r="V26" s="924"/>
      <c r="W26" s="922"/>
      <c r="X26" s="922"/>
      <c r="Y26" s="922"/>
      <c r="Z26" s="772"/>
      <c r="AA26" s="916"/>
      <c r="AB26" s="921"/>
      <c r="AC26" s="773"/>
      <c r="AD26" s="917"/>
      <c r="AE26" s="918"/>
      <c r="AF26" s="772"/>
      <c r="AG26" s="916"/>
      <c r="AH26" s="921"/>
      <c r="AI26" s="773"/>
      <c r="AJ26" s="917"/>
      <c r="AK26" s="918"/>
      <c r="AL26" s="772"/>
      <c r="AM26" s="916"/>
      <c r="AN26" s="921"/>
      <c r="AO26" s="773"/>
      <c r="AP26" s="917"/>
      <c r="AQ26" s="918"/>
      <c r="AR26" s="772"/>
      <c r="AS26" s="916"/>
      <c r="AT26" s="921"/>
      <c r="AU26" s="773"/>
      <c r="AV26" s="917"/>
      <c r="AW26" s="918"/>
      <c r="AX26" s="772"/>
      <c r="AY26" s="916"/>
      <c r="AZ26" s="921"/>
      <c r="BA26" s="773"/>
      <c r="BB26" s="917"/>
      <c r="BC26" s="918"/>
      <c r="BD26" s="772"/>
      <c r="BE26" s="916"/>
      <c r="BF26" s="915"/>
      <c r="BG26" s="916"/>
      <c r="BH26" s="805"/>
      <c r="BI26" s="974"/>
      <c r="BJ26" s="975"/>
      <c r="BK26" s="747"/>
      <c r="BL26" s="748"/>
      <c r="BM26" s="749"/>
      <c r="BN26" s="747"/>
      <c r="BO26" s="748"/>
      <c r="BP26" s="122"/>
      <c r="BQ26" s="122"/>
    </row>
    <row r="27" spans="1:69" ht="24.95" customHeight="1" x14ac:dyDescent="0.25">
      <c r="A27" s="122"/>
      <c r="B27" s="887" t="str">
        <f>IF(ROSTER!B26="","",ROSTER!B26)</f>
        <v/>
      </c>
      <c r="C27" s="849" t="str">
        <f>IF(ROSTER!C$26="","",ROSTER!C$26)</f>
        <v/>
      </c>
      <c r="D27" s="850"/>
      <c r="E27" s="851"/>
      <c r="F27" s="772">
        <f>'GAME STATS'!F29+'GAME STATS'!F88+'GAME STATS'!F147+'GAME STATS'!F206+'GAME STATS'!F265+'GAME STATS'!F324+'GAME STATS'!F383+'GAME STATS'!F442+'GAME STATS'!F501+'GAME STATS'!F560+'GAME STATS'!F619+'GAME STATS'!F678+'GAME STATS'!F737+'GAME STATS'!F796+'GAME STATS'!F855+'GAME STATS'!F914+'GAME STATS'!F973+'GAME STATS'!F1032+'GAME STATS'!F1091+'GAME STATS'!F1150+'GAME STATS'!F1209+'GAME STATS'!F1268+'GAME STATS'!F1327+'GAME STATS'!F1386+'GAME STATS'!F1445+'GAME STATS'!F1504+'GAME STATS'!F1563+'GAME STATS'!F1622+'GAME STATS'!F1681+'GAME STATS'!F1740+'GAME STATS'!F1799+'GAME STATS'!F1858+'GAME STATS'!F1917+'GAME STATS'!F1976+'GAME STATS'!F2035+'GAME STATS'!F2094+'GAME STATS'!F2153+'GAME STATS'!F2212+'GAME STATS'!F2271+'GAME STATS'!F2330+'GAME STATS'!F2389+'GAME STATS'!F2448+'GAME STATS'!F2507+'GAME STATS'!F2566+'GAME STATS'!F2625+'GAME STATS'!F2684+'GAME STATS'!F2743+'GAME STATS'!F2802+'GAME STATS'!F2861+'GAME STATS'!F2920+'GAME STATS'!F2979+'GAME STATS'!F3038+'GAME STATS'!F3097+'GAME STATS'!F3156+'GAME STATS'!F3215+'GAME STATS'!F3274+'GAME STATS'!F3333+'GAME STATS'!F3392+'GAME STATS'!F3451+'GAME STATS'!F3510+'GAME STATS'!F3569+'GAME STATS'!F3628+'GAME STATS'!F3687+'GAME STATS'!F3746+'GAME STATS'!F3805+'GAME STATS'!F3864+'GAME STATS'!F3923+'GAME STATS'!F3982+'GAME STATS'!F4041+'GAME STATS'!F4100+'GAME STATS'!F4159+'GAME STATS'!F4218+'GAME STATS'!F4277+'GAME STATS'!F4336+'GAME STATS'!F4395+'GAME STATS'!F4454+'GAME STATS'!F4513+'GAME STATS'!F4572+'GAME STATS'!F4631+'GAME STATS'!F4690+'GAME STATS'!F4749+'GAME STATS'!F4808+'GAME STATS'!F4867+'GAME STATS'!F4926+'GAME STATS'!F4985+'GAME STATS'!F5044+'GAME STATS'!F5103+'GAME STATS'!F5162+'GAME STATS'!F5221+'GAME STATS'!F5280+'GAME STATS'!F5339+'GAME STATS'!F5398+'GAME STATS'!F5457+'GAME STATS'!F5516+'GAME STATS'!F5575+'GAME STATS'!F5634+'GAME STATS'!F5693+'GAME STATS'!F5752+'GAME STATS'!F5811+'GAME STATS'!F5870</f>
        <v>0</v>
      </c>
      <c r="G27" s="773"/>
      <c r="H27" s="772">
        <f>'GAME STATS'!G29+'GAME STATS'!G88+'GAME STATS'!G147+'GAME STATS'!G206+'GAME STATS'!G265+'GAME STATS'!G324+'GAME STATS'!G383+'GAME STATS'!G442+'GAME STATS'!G501+'GAME STATS'!G560+'GAME STATS'!G619+'GAME STATS'!G678+'GAME STATS'!G737+'GAME STATS'!G796+'GAME STATS'!G855+'GAME STATS'!G914+'GAME STATS'!G973+'GAME STATS'!G1032+'GAME STATS'!G1091+'GAME STATS'!G1150+'GAME STATS'!G1209+'GAME STATS'!G1268+'GAME STATS'!G1327+'GAME STATS'!G1386+'GAME STATS'!G1445+'GAME STATS'!G1504+'GAME STATS'!G1563+'GAME STATS'!G1622+'GAME STATS'!G1681+'GAME STATS'!G1740+'GAME STATS'!G1799+'GAME STATS'!G1858+'GAME STATS'!G1917+'GAME STATS'!G1976+'GAME STATS'!G2035+'GAME STATS'!G2094+'GAME STATS'!G2153+'GAME STATS'!G2212+'GAME STATS'!G2271+'GAME STATS'!G2330+'GAME STATS'!G2389+'GAME STATS'!G2448+'GAME STATS'!G2507+'GAME STATS'!G2566+'GAME STATS'!G2625+'GAME STATS'!G2684+'GAME STATS'!G2743+'GAME STATS'!G2802+'GAME STATS'!G2861+'GAME STATS'!G2920+'GAME STATS'!G2979+'GAME STATS'!G3038+'GAME STATS'!G3097+'GAME STATS'!G3156+'GAME STATS'!G3215+'GAME STATS'!G3274+'GAME STATS'!G3333+'GAME STATS'!G3392+'GAME STATS'!G3451+'GAME STATS'!G3510+'GAME STATS'!G3569+'GAME STATS'!G3628+'GAME STATS'!G3687+'GAME STATS'!G3746+'GAME STATS'!G3805+'GAME STATS'!G3864+'GAME STATS'!G3923+'GAME STATS'!G3982+'GAME STATS'!G4041+'GAME STATS'!G4100+'GAME STATS'!G4159+'GAME STATS'!G4218+'GAME STATS'!G4277+'GAME STATS'!G4336+'GAME STATS'!G4395+'GAME STATS'!G4454+'GAME STATS'!G4513+'GAME STATS'!G4572+'GAME STATS'!G4631+'GAME STATS'!G4690+'GAME STATS'!G4749+'GAME STATS'!G4808+'GAME STATS'!G4867+'GAME STATS'!G4926+'GAME STATS'!G4985+'GAME STATS'!G5044+'GAME STATS'!G5103+'GAME STATS'!G5162+'GAME STATS'!G5221+'GAME STATS'!G5280+'GAME STATS'!G5339+'GAME STATS'!G5398+'GAME STATS'!G5457+'GAME STATS'!G5516+'GAME STATS'!G5575+'GAME STATS'!G5634+'GAME STATS'!G5693+'GAME STATS'!G5752+'GAME STATS'!G5811+'GAME STATS'!G5870</f>
        <v>0</v>
      </c>
      <c r="I27" s="773"/>
      <c r="J27" s="922">
        <f>'GAME STATS'!H29+'GAME STATS'!H88+'GAME STATS'!H147+'GAME STATS'!H206+'GAME STATS'!H265+'GAME STATS'!H324+'GAME STATS'!H383+'GAME STATS'!H442+'GAME STATS'!H501+'GAME STATS'!H560+'GAME STATS'!H619+'GAME STATS'!H678+'GAME STATS'!H737+'GAME STATS'!H796+'GAME STATS'!H855+'GAME STATS'!H914+'GAME STATS'!H973+'GAME STATS'!H1032+'GAME STATS'!H1091+'GAME STATS'!H1150+'GAME STATS'!H1209+'GAME STATS'!H1268+'GAME STATS'!H1327+'GAME STATS'!H1386+'GAME STATS'!H1445+'GAME STATS'!H1504+'GAME STATS'!H1563+'GAME STATS'!H1622+'GAME STATS'!H1681+'GAME STATS'!H1740+'GAME STATS'!H1799+'GAME STATS'!H1858+'GAME STATS'!H1917+'GAME STATS'!H1976+'GAME STATS'!H2035+'GAME STATS'!H2094+'GAME STATS'!H2153+'GAME STATS'!H2212+'GAME STATS'!H2271+'GAME STATS'!H2330+'GAME STATS'!H2389+'GAME STATS'!H2448+'GAME STATS'!H2507+'GAME STATS'!H2566+'GAME STATS'!H2625+'GAME STATS'!H2684+'GAME STATS'!H2743+'GAME STATS'!H2802+'GAME STATS'!H2861+'GAME STATS'!H2920+'GAME STATS'!H2979+'GAME STATS'!H3038+'GAME STATS'!H3097+'GAME STATS'!H3156+'GAME STATS'!H3215+'GAME STATS'!H3274+'GAME STATS'!H3333+'GAME STATS'!H3392+'GAME STATS'!H3451+'GAME STATS'!H3510+'GAME STATS'!H3569+'GAME STATS'!H3628+'GAME STATS'!H3687+'GAME STATS'!H3746+'GAME STATS'!H3805+'GAME STATS'!H3864+'GAME STATS'!H3923+'GAME STATS'!H3982+'GAME STATS'!H4041+'GAME STATS'!H4100+'GAME STATS'!H4159+'GAME STATS'!H4218+'GAME STATS'!H4277+'GAME STATS'!H4336+'GAME STATS'!H4395+'GAME STATS'!H4454+'GAME STATS'!H4513+'GAME STATS'!H4572+'GAME STATS'!H4631+'GAME STATS'!H4690+'GAME STATS'!H4749+'GAME STATS'!H4808+'GAME STATS'!H4867+'GAME STATS'!H4926+'GAME STATS'!H4985+'GAME STATS'!H5044+'GAME STATS'!H5103+'GAME STATS'!H5162+'GAME STATS'!H5221+'GAME STATS'!H5280+'GAME STATS'!H5339+'GAME STATS'!H5398+'GAME STATS'!H5457+'GAME STATS'!H5516+'GAME STATS'!H5575+'GAME STATS'!H5634+'GAME STATS'!H5693+'GAME STATS'!H5752+'GAME STATS'!H5811+'GAME STATS'!H5870</f>
        <v>0</v>
      </c>
      <c r="K27" s="911">
        <f>'GAME STATS'!J29+'GAME STATS'!J88+'GAME STATS'!J147+'GAME STATS'!J206+'GAME STATS'!J265+'GAME STATS'!J324+'GAME STATS'!J383+'GAME STATS'!J442+'GAME STATS'!J501+'GAME STATS'!J560+'GAME STATS'!J619+'GAME STATS'!J678+'GAME STATS'!J737+'GAME STATS'!J796+'GAME STATS'!J855+'GAME STATS'!J914+'GAME STATS'!J973+'GAME STATS'!J1032+'GAME STATS'!J1091+'GAME STATS'!J1150+'GAME STATS'!J1209+'GAME STATS'!J1268+'GAME STATS'!J1327+'GAME STATS'!J1386+'GAME STATS'!J1445+'GAME STATS'!J1504+'GAME STATS'!J1563+'GAME STATS'!J1622+'GAME STATS'!J1681+'GAME STATS'!J1740+'GAME STATS'!J1799+'GAME STATS'!J1858+'GAME STATS'!J1917+'GAME STATS'!J1976+'GAME STATS'!J2035+'GAME STATS'!J2094+'GAME STATS'!J2153+'GAME STATS'!J2212+'GAME STATS'!J2271+'GAME STATS'!J2330+'GAME STATS'!J2389+'GAME STATS'!J2448+'GAME STATS'!J2507+'GAME STATS'!J2566+'GAME STATS'!J2625+'GAME STATS'!J2684+'GAME STATS'!J2743+'GAME STATS'!J2802+'GAME STATS'!J2861+'GAME STATS'!J2920+'GAME STATS'!J2979+'GAME STATS'!J3038+'GAME STATS'!J3097+'GAME STATS'!J3156+'GAME STATS'!J3215+'GAME STATS'!J3274+'GAME STATS'!J3333+'GAME STATS'!J3392+'GAME STATS'!J3451+'GAME STATS'!J3510+'GAME STATS'!J3569+'GAME STATS'!J3628+'GAME STATS'!J3687+'GAME STATS'!J3746+'GAME STATS'!J3805+'GAME STATS'!J3864+'GAME STATS'!J3923+'GAME STATS'!J3982+'GAME STATS'!J4041+'GAME STATS'!J4100+'GAME STATS'!J4159+'GAME STATS'!J4218+'GAME STATS'!J4277+'GAME STATS'!J4336+'GAME STATS'!J4395+'GAME STATS'!J4454+'GAME STATS'!J4513+'GAME STATS'!J4572+'GAME STATS'!J4631+'GAME STATS'!J4690+'GAME STATS'!J4749+'GAME STATS'!J4808+'GAME STATS'!J4867+'GAME STATS'!J4926+'GAME STATS'!J4985+'GAME STATS'!J5044+'GAME STATS'!J5103+'GAME STATS'!J5162+'GAME STATS'!J5221+'GAME STATS'!J5280+'GAME STATS'!J5339+'GAME STATS'!J5398+'GAME STATS'!J5457+'GAME STATS'!J5516+'GAME STATS'!J5575+'GAME STATS'!J5634+'GAME STATS'!J5693+'GAME STATS'!J5752+'GAME STATS'!J5811+'GAME STATS'!J5870</f>
        <v>0</v>
      </c>
      <c r="L27" s="912"/>
      <c r="M27" s="976">
        <f>'GAME STATS'!L29+'GAME STATS'!L88+'GAME STATS'!L147+'GAME STATS'!L206+'GAME STATS'!L265+'GAME STATS'!L324+'GAME STATS'!L383+'GAME STATS'!L442+'GAME STATS'!L501+'GAME STATS'!L560+'GAME STATS'!L619+'GAME STATS'!L678+'GAME STATS'!L737+'GAME STATS'!L796+'GAME STATS'!L855+'GAME STATS'!L914+'GAME STATS'!L973+'GAME STATS'!L1032+'GAME STATS'!L1091+'GAME STATS'!L1150+'GAME STATS'!L1209+'GAME STATS'!L1268+'GAME STATS'!L1327+'GAME STATS'!L1386+'GAME STATS'!L1445+'GAME STATS'!L1504+'GAME STATS'!L1563+'GAME STATS'!L1622+'GAME STATS'!L1681+'GAME STATS'!L1740+'GAME STATS'!L1799+'GAME STATS'!L1858+'GAME STATS'!L1917+'GAME STATS'!L1976+'GAME STATS'!L2035+'GAME STATS'!L2094+'GAME STATS'!L2153+'GAME STATS'!L2212+'GAME STATS'!L2271+'GAME STATS'!L2330+'GAME STATS'!L2389+'GAME STATS'!L2448+'GAME STATS'!L2507+'GAME STATS'!L2566+'GAME STATS'!L2625+'GAME STATS'!L2684+'GAME STATS'!L2743+'GAME STATS'!L2802+'GAME STATS'!L2861+'GAME STATS'!L2920+'GAME STATS'!L2979+'GAME STATS'!L3038+'GAME STATS'!L3097+'GAME STATS'!L3156+'GAME STATS'!L3215+'GAME STATS'!L3274+'GAME STATS'!L3333+'GAME STATS'!L3392+'GAME STATS'!L3451+'GAME STATS'!L3510+'GAME STATS'!L3569+'GAME STATS'!L3628+'GAME STATS'!L3687+'GAME STATS'!L3746+'GAME STATS'!L3805+'GAME STATS'!L3864+'GAME STATS'!L3923+'GAME STATS'!L3982+'GAME STATS'!L4041+'GAME STATS'!L4100+'GAME STATS'!L4159+'GAME STATS'!L4218+'GAME STATS'!L4277+'GAME STATS'!L4336+'GAME STATS'!L4395+'GAME STATS'!L4454+'GAME STATS'!L4513+'GAME STATS'!L4572+'GAME STATS'!L4631+'GAME STATS'!L4690+'GAME STATS'!L4749+'GAME STATS'!L4808+'GAME STATS'!L4867+'GAME STATS'!L4926+'GAME STATS'!L4985+'GAME STATS'!L5044+'GAME STATS'!L5103+'GAME STATS'!L5162+'GAME STATS'!L5221+'GAME STATS'!L5280+'GAME STATS'!L5339+'GAME STATS'!L5398+'GAME STATS'!L5457+'GAME STATS'!L5516+'GAME STATS'!L5575+'GAME STATS'!L5634+'GAME STATS'!L5693+'GAME STATS'!L5752+'GAME STATS'!L5811+'GAME STATS'!L5870</f>
        <v>0</v>
      </c>
      <c r="N27" s="977"/>
      <c r="O27" s="917">
        <f>K27+M27</f>
        <v>0</v>
      </c>
      <c r="P27" s="806"/>
      <c r="Q27" s="772">
        <f>'GAME STATS'!P29+'GAME STATS'!P88+'GAME STATS'!P147+'GAME STATS'!P206+'GAME STATS'!P265+'GAME STATS'!P324+'GAME STATS'!P383+'GAME STATS'!P442+'GAME STATS'!P501+'GAME STATS'!P560+'GAME STATS'!P619+'GAME STATS'!P678+'GAME STATS'!P737+'GAME STATS'!P796+'GAME STATS'!P855+'GAME STATS'!P914+'GAME STATS'!P973+'GAME STATS'!P1032+'GAME STATS'!P1091+'GAME STATS'!P1150+'GAME STATS'!P1209+'GAME STATS'!P1268+'GAME STATS'!P1327+'GAME STATS'!P1386+'GAME STATS'!P1445+'GAME STATS'!P1504+'GAME STATS'!P1563+'GAME STATS'!P1622+'GAME STATS'!P1681+'GAME STATS'!P1740+'GAME STATS'!P1799+'GAME STATS'!P1858+'GAME STATS'!P1917+'GAME STATS'!P1976+'GAME STATS'!P2035+'GAME STATS'!P2094+'GAME STATS'!P2153+'GAME STATS'!P2212+'GAME STATS'!P2271+'GAME STATS'!P2330+'GAME STATS'!P2389+'GAME STATS'!P2448+'GAME STATS'!P2507+'GAME STATS'!P2566+'GAME STATS'!P2625+'GAME STATS'!P2684+'GAME STATS'!P2743+'GAME STATS'!P2802+'GAME STATS'!P2861+'GAME STATS'!P2920+'GAME STATS'!P2979+'GAME STATS'!P3038+'GAME STATS'!P3097+'GAME STATS'!P3156+'GAME STATS'!P3215+'GAME STATS'!P3274+'GAME STATS'!P3333+'GAME STATS'!P3392+'GAME STATS'!P3451+'GAME STATS'!P3510+'GAME STATS'!P3569+'GAME STATS'!P3628+'GAME STATS'!P3687+'GAME STATS'!P3746+'GAME STATS'!P3805+'GAME STATS'!P3864+'GAME STATS'!P3923+'GAME STATS'!P3982+'GAME STATS'!P4041+'GAME STATS'!P4100+'GAME STATS'!P4159+'GAME STATS'!P4218+'GAME STATS'!P4277+'GAME STATS'!P4336+'GAME STATS'!P4395+'GAME STATS'!P4454+'GAME STATS'!P4513+'GAME STATS'!P4572+'GAME STATS'!P4631+'GAME STATS'!P4690+'GAME STATS'!P4749+'GAME STATS'!P4808+'GAME STATS'!P4867+'GAME STATS'!P4926+'GAME STATS'!P4985+'GAME STATS'!P5044+'GAME STATS'!P5103+'GAME STATS'!P5162+'GAME STATS'!P5221+'GAME STATS'!P5280+'GAME STATS'!P5339+'GAME STATS'!P5398+'GAME STATS'!P5457+'GAME STATS'!P5516+'GAME STATS'!P5575+'GAME STATS'!P5634+'GAME STATS'!P5693+'GAME STATS'!P5752+'GAME STATS'!P5811+'GAME STATS'!P5870</f>
        <v>0</v>
      </c>
      <c r="R27" s="916"/>
      <c r="S27" s="921">
        <f>'GAME STATS'!R29+'GAME STATS'!R88+'GAME STATS'!R147+'GAME STATS'!R206+'GAME STATS'!R265+'GAME STATS'!R324+'GAME STATS'!R383+'GAME STATS'!R442+'GAME STATS'!R501+'GAME STATS'!R560+'GAME STATS'!R619+'GAME STATS'!R678+'GAME STATS'!R737+'GAME STATS'!R796+'GAME STATS'!R855+'GAME STATS'!R914+'GAME STATS'!R973+'GAME STATS'!R1032+'GAME STATS'!R1091+'GAME STATS'!R1150+'GAME STATS'!R1209+'GAME STATS'!R1268+'GAME STATS'!R1327+'GAME STATS'!R1386+'GAME STATS'!R1445+'GAME STATS'!R1504+'GAME STATS'!R1563+'GAME STATS'!R1622+'GAME STATS'!R1681+'GAME STATS'!R1740+'GAME STATS'!R1799+'GAME STATS'!R1858+'GAME STATS'!R1917+'GAME STATS'!R1976+'GAME STATS'!R2035+'GAME STATS'!R2094+'GAME STATS'!R2153+'GAME STATS'!R2212+'GAME STATS'!R2271+'GAME STATS'!R2330+'GAME STATS'!R2389+'GAME STATS'!R2448+'GAME STATS'!R2507+'GAME STATS'!R2566+'GAME STATS'!R2625+'GAME STATS'!R2684+'GAME STATS'!R2743+'GAME STATS'!R2802+'GAME STATS'!R2861+'GAME STATS'!R2920+'GAME STATS'!R2979+'GAME STATS'!R3038+'GAME STATS'!R3097+'GAME STATS'!R3156+'GAME STATS'!R3215+'GAME STATS'!R3274+'GAME STATS'!R3333+'GAME STATS'!R3392+'GAME STATS'!R3451+'GAME STATS'!R3510+'GAME STATS'!R3569+'GAME STATS'!R3628+'GAME STATS'!R3687+'GAME STATS'!R3746+'GAME STATS'!R3805+'GAME STATS'!R3864+'GAME STATS'!R3923+'GAME STATS'!R3982+'GAME STATS'!R4041+'GAME STATS'!R4100+'GAME STATS'!R4159+'GAME STATS'!R4218+'GAME STATS'!R4277+'GAME STATS'!R4336+'GAME STATS'!R4395+'GAME STATS'!R4454+'GAME STATS'!R4513+'GAME STATS'!R4572+'GAME STATS'!R4631+'GAME STATS'!R4690+'GAME STATS'!R4749+'GAME STATS'!R4808+'GAME STATS'!R4867+'GAME STATS'!R4926+'GAME STATS'!R4985+'GAME STATS'!R5044+'GAME STATS'!R5103+'GAME STATS'!R5162+'GAME STATS'!R5221+'GAME STATS'!R5280+'GAME STATS'!R5339+'GAME STATS'!R5398+'GAME STATS'!R5457+'GAME STATS'!R5516+'GAME STATS'!R5575+'GAME STATS'!R5634+'GAME STATS'!R5693+'GAME STATS'!R5752+'GAME STATS'!R5811+'GAME STATS'!R5870</f>
        <v>0</v>
      </c>
      <c r="T27" s="773"/>
      <c r="U27" s="923">
        <f>S27-Q27</f>
        <v>0</v>
      </c>
      <c r="V27" s="924"/>
      <c r="W27" s="922">
        <f>'GAME STATS'!V29+'GAME STATS'!V88+'GAME STATS'!V147+'GAME STATS'!V206+'GAME STATS'!V265+'GAME STATS'!V324+'GAME STATS'!V383+'GAME STATS'!V442+'GAME STATS'!V501+'GAME STATS'!V560+'GAME STATS'!V619+'GAME STATS'!V678+'GAME STATS'!V737+'GAME STATS'!V796+'GAME STATS'!V855+'GAME STATS'!V914+'GAME STATS'!V973+'GAME STATS'!V1032+'GAME STATS'!V1091+'GAME STATS'!V1150+'GAME STATS'!V1209+'GAME STATS'!V1268+'GAME STATS'!V1327+'GAME STATS'!V1386+'GAME STATS'!V1445+'GAME STATS'!V1504+'GAME STATS'!V1563+'GAME STATS'!V1622+'GAME STATS'!V1681+'GAME STATS'!V1740+'GAME STATS'!V1799+'GAME STATS'!V1858+'GAME STATS'!V1917+'GAME STATS'!V1976+'GAME STATS'!V2035+'GAME STATS'!V2094+'GAME STATS'!V2153+'GAME STATS'!V2212+'GAME STATS'!V2271+'GAME STATS'!V2330+'GAME STATS'!V2389+'GAME STATS'!V2448+'GAME STATS'!V2507+'GAME STATS'!V2566+'GAME STATS'!V2625+'GAME STATS'!V2684+'GAME STATS'!V2743+'GAME STATS'!V2802+'GAME STATS'!V2861+'GAME STATS'!V2920+'GAME STATS'!V2979+'GAME STATS'!V3038+'GAME STATS'!V3097+'GAME STATS'!V3156+'GAME STATS'!V3215+'GAME STATS'!V3274+'GAME STATS'!V3333+'GAME STATS'!V3392+'GAME STATS'!V3451+'GAME STATS'!V3510+'GAME STATS'!V3569+'GAME STATS'!V3628+'GAME STATS'!V3687+'GAME STATS'!V3746+'GAME STATS'!V3805+'GAME STATS'!V3864+'GAME STATS'!V3923+'GAME STATS'!V3982+'GAME STATS'!V4041+'GAME STATS'!V4100+'GAME STATS'!V4159+'GAME STATS'!V4218+'GAME STATS'!V4277+'GAME STATS'!V4336+'GAME STATS'!V4395+'GAME STATS'!V4454+'GAME STATS'!V4513+'GAME STATS'!V4572+'GAME STATS'!V4631+'GAME STATS'!V4690+'GAME STATS'!V4749+'GAME STATS'!V4808+'GAME STATS'!V4867+'GAME STATS'!V4926+'GAME STATS'!V4985+'GAME STATS'!V5044+'GAME STATS'!V5103+'GAME STATS'!V5162+'GAME STATS'!V5221+'GAME STATS'!V5280+'GAME STATS'!V5339+'GAME STATS'!V5398+'GAME STATS'!V5457+'GAME STATS'!V5516+'GAME STATS'!V5575+'GAME STATS'!V5634+'GAME STATS'!V5693+'GAME STATS'!V5752+'GAME STATS'!V5811+'GAME STATS'!V5870</f>
        <v>0</v>
      </c>
      <c r="X27" s="922">
        <f>'GAME STATS'!X29+'GAME STATS'!X88+'GAME STATS'!X147+'GAME STATS'!X206+'GAME STATS'!X265+'GAME STATS'!X324+'GAME STATS'!X383+'GAME STATS'!X442+'GAME STATS'!X501+'GAME STATS'!X560+'GAME STATS'!X619+'GAME STATS'!X678+'GAME STATS'!X737+'GAME STATS'!X796+'GAME STATS'!X855+'GAME STATS'!X914+'GAME STATS'!X973+'GAME STATS'!X1032+'GAME STATS'!X1091+'GAME STATS'!X1150+'GAME STATS'!X1209+'GAME STATS'!X1268+'GAME STATS'!X1327+'GAME STATS'!X1386+'GAME STATS'!X1445+'GAME STATS'!X1504+'GAME STATS'!X1563+'GAME STATS'!X1622+'GAME STATS'!X1681+'GAME STATS'!X1740+'GAME STATS'!X1799+'GAME STATS'!X1858+'GAME STATS'!X1917+'GAME STATS'!X1976+'GAME STATS'!X2035+'GAME STATS'!X2094+'GAME STATS'!X2153+'GAME STATS'!X2212+'GAME STATS'!X2271+'GAME STATS'!X2330+'GAME STATS'!X2389+'GAME STATS'!X2448+'GAME STATS'!X2507+'GAME STATS'!X2566+'GAME STATS'!X2625+'GAME STATS'!X2684+'GAME STATS'!X2743+'GAME STATS'!X2802+'GAME STATS'!X2861+'GAME STATS'!X2920+'GAME STATS'!X2979+'GAME STATS'!X3038+'GAME STATS'!X3097+'GAME STATS'!X3156+'GAME STATS'!X3215+'GAME STATS'!X3274+'GAME STATS'!X3333+'GAME STATS'!X3392+'GAME STATS'!X3451+'GAME STATS'!X3510+'GAME STATS'!X3569+'GAME STATS'!X3628+'GAME STATS'!X3687+'GAME STATS'!X3746+'GAME STATS'!X3805+'GAME STATS'!X3864+'GAME STATS'!X3923+'GAME STATS'!X3982+'GAME STATS'!X4041+'GAME STATS'!X4100+'GAME STATS'!X4159+'GAME STATS'!X4218+'GAME STATS'!X4277+'GAME STATS'!X4336+'GAME STATS'!X4395+'GAME STATS'!X4454+'GAME STATS'!X4513+'GAME STATS'!X4572+'GAME STATS'!X4631+'GAME STATS'!X4690+'GAME STATS'!X4749+'GAME STATS'!X4808+'GAME STATS'!X4867+'GAME STATS'!X4926+'GAME STATS'!X4985+'GAME STATS'!X5044+'GAME STATS'!X5103+'GAME STATS'!X5162+'GAME STATS'!X5221+'GAME STATS'!X5280+'GAME STATS'!X5339+'GAME STATS'!X5398+'GAME STATS'!X5457+'GAME STATS'!X5516+'GAME STATS'!X5575+'GAME STATS'!X5634+'GAME STATS'!X5693+'GAME STATS'!X5752+'GAME STATS'!X5811+'GAME STATS'!X5870</f>
        <v>0</v>
      </c>
      <c r="Y27" s="922">
        <f>'GAME STATS'!Z29+'GAME STATS'!Z88+'GAME STATS'!Z147+'GAME STATS'!Z206+'GAME STATS'!Z265+'GAME STATS'!Z324+'GAME STATS'!Z383+'GAME STATS'!Z442+'GAME STATS'!Z501+'GAME STATS'!Z560+'GAME STATS'!Z619+'GAME STATS'!Z678+'GAME STATS'!Z737+'GAME STATS'!Z796+'GAME STATS'!Z855+'GAME STATS'!Z914+'GAME STATS'!Z973+'GAME STATS'!Z1032+'GAME STATS'!Z1091+'GAME STATS'!Z1150+'GAME STATS'!Z1209+'GAME STATS'!Z1268+'GAME STATS'!Z1327+'GAME STATS'!Z1386+'GAME STATS'!Z1445+'GAME STATS'!Z1504+'GAME STATS'!Z1563+'GAME STATS'!Z1622+'GAME STATS'!Z1681+'GAME STATS'!Z1740+'GAME STATS'!Z1799+'GAME STATS'!Z1858+'GAME STATS'!Z1917+'GAME STATS'!Z1976+'GAME STATS'!Z2035+'GAME STATS'!Z2094+'GAME STATS'!Z2153+'GAME STATS'!Z2212+'GAME STATS'!Z2271+'GAME STATS'!Z2330+'GAME STATS'!Z2389+'GAME STATS'!Z2448+'GAME STATS'!Z2507+'GAME STATS'!Z2566+'GAME STATS'!Z2625+'GAME STATS'!Z2684+'GAME STATS'!Z2743+'GAME STATS'!Z2802+'GAME STATS'!Z2861+'GAME STATS'!Z2920+'GAME STATS'!Z2979+'GAME STATS'!Z3038+'GAME STATS'!Z3097+'GAME STATS'!Z3156+'GAME STATS'!Z3215+'GAME STATS'!Z3274+'GAME STATS'!Z3333+'GAME STATS'!Z3392+'GAME STATS'!Z3451+'GAME STATS'!Z3510+'GAME STATS'!Z3569+'GAME STATS'!Z3628+'GAME STATS'!Z3687+'GAME STATS'!Z3746+'GAME STATS'!Z3805+'GAME STATS'!Z3864+'GAME STATS'!Z3923+'GAME STATS'!Z3982+'GAME STATS'!Z4041+'GAME STATS'!Z4100+'GAME STATS'!Z4159+'GAME STATS'!Z4218+'GAME STATS'!Z4277+'GAME STATS'!Z4336+'GAME STATS'!Z4395+'GAME STATS'!Z4454+'GAME STATS'!Z4513+'GAME STATS'!Z4572+'GAME STATS'!Z4631+'GAME STATS'!Z4690+'GAME STATS'!Z4749+'GAME STATS'!Z4808+'GAME STATS'!Z4867+'GAME STATS'!Z4926+'GAME STATS'!Z4985+'GAME STATS'!Z5044+'GAME STATS'!Z5103+'GAME STATS'!Z5162+'GAME STATS'!Z5221+'GAME STATS'!Z5280+'GAME STATS'!Z5339+'GAME STATS'!Z5398+'GAME STATS'!Z5457+'GAME STATS'!Z5516+'GAME STATS'!Z5575+'GAME STATS'!Z5634+'GAME STATS'!Z5693+'GAME STATS'!Z5752+'GAME STATS'!Z5811+'GAME STATS'!Z5870</f>
        <v>0</v>
      </c>
      <c r="Z27" s="772">
        <f>'GAME STATS'!AB29+'GAME STATS'!AB88+'GAME STATS'!AB147+'GAME STATS'!AB206+'GAME STATS'!AB265+'GAME STATS'!AB324+'GAME STATS'!AB383+'GAME STATS'!AB442+'GAME STATS'!AB501+'GAME STATS'!AB560+'GAME STATS'!AB619+'GAME STATS'!AB678+'GAME STATS'!AB737+'GAME STATS'!AB796+'GAME STATS'!AB855+'GAME STATS'!AB914+'GAME STATS'!AB973+'GAME STATS'!AB1032+'GAME STATS'!AB1091+'GAME STATS'!AB1150+'GAME STATS'!AB1209+'GAME STATS'!AB1268+'GAME STATS'!AB1327+'GAME STATS'!AB1386+'GAME STATS'!AB1445+'GAME STATS'!AB1504+'GAME STATS'!AB1563+'GAME STATS'!AB1622+'GAME STATS'!AB1681+'GAME STATS'!AB1740+'GAME STATS'!AB1799+'GAME STATS'!AB1858+'GAME STATS'!AB1917+'GAME STATS'!AB1976+'GAME STATS'!AB2035+'GAME STATS'!AB2094+'GAME STATS'!AB2153+'GAME STATS'!AB2212+'GAME STATS'!AB2271+'GAME STATS'!AB2330+'GAME STATS'!AB2389+'GAME STATS'!AB2448+'GAME STATS'!AB2507+'GAME STATS'!AB2566+'GAME STATS'!AB2625+'GAME STATS'!AB2684+'GAME STATS'!AB2743+'GAME STATS'!AB2802+'GAME STATS'!AB2861+'GAME STATS'!AB2920+'GAME STATS'!AB2979+'GAME STATS'!AB3038+'GAME STATS'!AB3097+'GAME STATS'!AB3156+'GAME STATS'!AB3215+'GAME STATS'!AB3274+'GAME STATS'!AB3333+'GAME STATS'!AB3392+'GAME STATS'!AB3451+'GAME STATS'!AB3510+'GAME STATS'!AB3569+'GAME STATS'!AB3628+'GAME STATS'!AB3687+'GAME STATS'!AB3746+'GAME STATS'!AB3805+'GAME STATS'!AB3864+'GAME STATS'!AB3923+'GAME STATS'!AB3982+'GAME STATS'!AB4041+'GAME STATS'!AB4100+'GAME STATS'!AB4159+'GAME STATS'!AB4218+'GAME STATS'!AB4277+'GAME STATS'!AB4336+'GAME STATS'!AB4395+'GAME STATS'!AB4454+'GAME STATS'!AB4513+'GAME STATS'!AB4572+'GAME STATS'!AB4631+'GAME STATS'!AB4690+'GAME STATS'!AB4749+'GAME STATS'!AB4808+'GAME STATS'!AB4867+'GAME STATS'!AB4926+'GAME STATS'!AB4985+'GAME STATS'!AB5044+'GAME STATS'!AB5103+'GAME STATS'!AB5162+'GAME STATS'!AB5221+'GAME STATS'!AB5280+'GAME STATS'!AB5339+'GAME STATS'!AB5398+'GAME STATS'!AB5457+'GAME STATS'!AB5516+'GAME STATS'!AB5575+'GAME STATS'!AB5634+'GAME STATS'!AB5693+'GAME STATS'!AB5752+'GAME STATS'!AB5811+'GAME STATS'!AB5870</f>
        <v>0</v>
      </c>
      <c r="AA27" s="916"/>
      <c r="AB27" s="921">
        <f>'GAME STATS'!AD29+'GAME STATS'!AD88+'GAME STATS'!AD147+'GAME STATS'!AD206+'GAME STATS'!AD265+'GAME STATS'!AD324+'GAME STATS'!AD383+'GAME STATS'!AD442+'GAME STATS'!AD501+'GAME STATS'!AD560+'GAME STATS'!AD619+'GAME STATS'!AD678+'GAME STATS'!AD737+'GAME STATS'!AD796+'GAME STATS'!AD855+'GAME STATS'!AD914+'GAME STATS'!AD973+'GAME STATS'!AD1032+'GAME STATS'!AD1091+'GAME STATS'!AD1150+'GAME STATS'!AD1209+'GAME STATS'!AD1268+'GAME STATS'!AD1327+'GAME STATS'!AD1386+'GAME STATS'!AD1445+'GAME STATS'!AD1504+'GAME STATS'!AD1563+'GAME STATS'!AD1622+'GAME STATS'!AD1681+'GAME STATS'!AD1740+'GAME STATS'!AD1799+'GAME STATS'!AD1858+'GAME STATS'!AD1917+'GAME STATS'!AD1976+'GAME STATS'!AD2035+'GAME STATS'!AD2094+'GAME STATS'!AD2153+'GAME STATS'!AD2212+'GAME STATS'!AD2271+'GAME STATS'!AD2330+'GAME STATS'!AD2389+'GAME STATS'!AD2448+'GAME STATS'!AD2507+'GAME STATS'!AD2566+'GAME STATS'!AD2625+'GAME STATS'!AD2684+'GAME STATS'!AD2743+'GAME STATS'!AD2802+'GAME STATS'!AD2861+'GAME STATS'!AD2920+'GAME STATS'!AD2979+'GAME STATS'!AD3038+'GAME STATS'!AD3097+'GAME STATS'!AD3156+'GAME STATS'!AD3215+'GAME STATS'!AD3274+'GAME STATS'!AD3333+'GAME STATS'!AD3392+'GAME STATS'!AD3451+'GAME STATS'!AD3510+'GAME STATS'!AD3569+'GAME STATS'!AD3628+'GAME STATS'!AD3687+'GAME STATS'!AD3746+'GAME STATS'!AD3805+'GAME STATS'!AD3864+'GAME STATS'!AD3923+'GAME STATS'!AD3982+'GAME STATS'!AD4041+'GAME STATS'!AD4100+'GAME STATS'!AD4159+'GAME STATS'!AD4218+'GAME STATS'!AD4277+'GAME STATS'!AD4336+'GAME STATS'!AD4395+'GAME STATS'!AD4454+'GAME STATS'!AD4513+'GAME STATS'!AD4572+'GAME STATS'!AD4631+'GAME STATS'!AD4690+'GAME STATS'!AD4749+'GAME STATS'!AD4808+'GAME STATS'!AD4867+'GAME STATS'!AD4926+'GAME STATS'!AD4985+'GAME STATS'!AD5044+'GAME STATS'!AD5103+'GAME STATS'!AD5162+'GAME STATS'!AD5221+'GAME STATS'!AD5280+'GAME STATS'!AD5339+'GAME STATS'!AD5398+'GAME STATS'!AD5457+'GAME STATS'!AD5516+'GAME STATS'!AD5575+'GAME STATS'!AD5634+'GAME STATS'!AD5693+'GAME STATS'!AD5752+'GAME STATS'!AD5811+'GAME STATS'!AD5870</f>
        <v>0</v>
      </c>
      <c r="AC27" s="773"/>
      <c r="AD27" s="917">
        <f>IF(Z27=0,0,(AB27/Z27)*100)</f>
        <v>0</v>
      </c>
      <c r="AE27" s="918"/>
      <c r="AF27" s="772">
        <f>'GAME STATS'!AH29+'GAME STATS'!AH88+'GAME STATS'!AH147+'GAME STATS'!AH206+'GAME STATS'!AH265+'GAME STATS'!AH324+'GAME STATS'!AH383+'GAME STATS'!AH442+'GAME STATS'!AH501+'GAME STATS'!AH560+'GAME STATS'!AH619+'GAME STATS'!AH678+'GAME STATS'!AH737+'GAME STATS'!AH796+'GAME STATS'!AH855+'GAME STATS'!AH914+'GAME STATS'!AH973+'GAME STATS'!AH1032+'GAME STATS'!AH1091+'GAME STATS'!AH1150+'GAME STATS'!AH1209+'GAME STATS'!AH1268+'GAME STATS'!AH1327+'GAME STATS'!AH1386+'GAME STATS'!AH1445+'GAME STATS'!AH1504+'GAME STATS'!AH1563+'GAME STATS'!AH1622+'GAME STATS'!AH1681+'GAME STATS'!AH1740+'GAME STATS'!AH1799+'GAME STATS'!AH1858+'GAME STATS'!AH1917+'GAME STATS'!AH1976+'GAME STATS'!AH2035+'GAME STATS'!AH2094+'GAME STATS'!AH2153+'GAME STATS'!AH2212+'GAME STATS'!AH2271+'GAME STATS'!AH2330+'GAME STATS'!AH2389+'GAME STATS'!AH2448+'GAME STATS'!AH2507+'GAME STATS'!AH2566+'GAME STATS'!AH2625+'GAME STATS'!AH2684+'GAME STATS'!AH2743+'GAME STATS'!AH2802+'GAME STATS'!AH2861+'GAME STATS'!AH2920+'GAME STATS'!AH2979+'GAME STATS'!AH3038+'GAME STATS'!AH3097+'GAME STATS'!AH3156+'GAME STATS'!AH3215+'GAME STATS'!AH3274+'GAME STATS'!AH3333+'GAME STATS'!AH3392+'GAME STATS'!AH3451+'GAME STATS'!AH3510+'GAME STATS'!AH3569+'GAME STATS'!AH3628+'GAME STATS'!AH3687+'GAME STATS'!AH3746+'GAME STATS'!AH3805+'GAME STATS'!AH3864+'GAME STATS'!AH3923+'GAME STATS'!AH3982+'GAME STATS'!AH4041+'GAME STATS'!AH4100+'GAME STATS'!AH4159+'GAME STATS'!AH4218+'GAME STATS'!AH4277+'GAME STATS'!AH4336+'GAME STATS'!AH4395+'GAME STATS'!AH4454+'GAME STATS'!AH4513+'GAME STATS'!AH4572+'GAME STATS'!AH4631+'GAME STATS'!AH4690+'GAME STATS'!AH4749+'GAME STATS'!AH4808+'GAME STATS'!AH4867+'GAME STATS'!AH4926+'GAME STATS'!AH4985+'GAME STATS'!AH5044+'GAME STATS'!AH5103+'GAME STATS'!AH5162+'GAME STATS'!AH5221+'GAME STATS'!AH5280+'GAME STATS'!AH5339+'GAME STATS'!AH5398+'GAME STATS'!AH5457+'GAME STATS'!AH5516+'GAME STATS'!AH5575+'GAME STATS'!AH5634+'GAME STATS'!AH5693+'GAME STATS'!AH5752+'GAME STATS'!AH5811+'GAME STATS'!AH5870</f>
        <v>0</v>
      </c>
      <c r="AG27" s="916"/>
      <c r="AH27" s="921">
        <f>'GAME STATS'!AJ29+'GAME STATS'!AJ88+'GAME STATS'!AJ147+'GAME STATS'!AJ206+'GAME STATS'!AJ265+'GAME STATS'!AJ324+'GAME STATS'!AJ383+'GAME STATS'!AJ442+'GAME STATS'!AJ501+'GAME STATS'!AJ560+'GAME STATS'!AJ619+'GAME STATS'!AJ678+'GAME STATS'!AJ737+'GAME STATS'!AJ796+'GAME STATS'!AJ855+'GAME STATS'!AJ914+'GAME STATS'!AJ973+'GAME STATS'!AJ1032+'GAME STATS'!AJ1091+'GAME STATS'!AJ1150+'GAME STATS'!AJ1209+'GAME STATS'!AJ1268+'GAME STATS'!AJ1327+'GAME STATS'!AJ1386+'GAME STATS'!AJ1445+'GAME STATS'!AJ1504+'GAME STATS'!AJ1563+'GAME STATS'!AJ1622+'GAME STATS'!AJ1681+'GAME STATS'!AJ1740+'GAME STATS'!AJ1799+'GAME STATS'!AJ1858+'GAME STATS'!AJ1917+'GAME STATS'!AJ1976+'GAME STATS'!AJ2035+'GAME STATS'!AJ2094+'GAME STATS'!AJ2153+'GAME STATS'!AJ2212+'GAME STATS'!AJ2271+'GAME STATS'!AJ2330+'GAME STATS'!AJ2389+'GAME STATS'!AJ2448+'GAME STATS'!AJ2507+'GAME STATS'!AJ2566+'GAME STATS'!AJ2625+'GAME STATS'!AJ2684+'GAME STATS'!AJ2743+'GAME STATS'!AJ2802+'GAME STATS'!AJ2861+'GAME STATS'!AJ2920+'GAME STATS'!AJ2979+'GAME STATS'!AJ3038+'GAME STATS'!AJ3097+'GAME STATS'!AJ3156+'GAME STATS'!AJ3215+'GAME STATS'!AJ3274+'GAME STATS'!AJ3333+'GAME STATS'!AJ3392+'GAME STATS'!AJ3451+'GAME STATS'!AJ3510+'GAME STATS'!AJ3569+'GAME STATS'!AJ3628+'GAME STATS'!AJ3687+'GAME STATS'!AJ3746+'GAME STATS'!AJ3805+'GAME STATS'!AJ3864+'GAME STATS'!AJ3923+'GAME STATS'!AJ3982+'GAME STATS'!AJ4041+'GAME STATS'!AJ4100+'GAME STATS'!AJ4159+'GAME STATS'!AJ4218+'GAME STATS'!AJ4277+'GAME STATS'!AJ4336+'GAME STATS'!AJ4395+'GAME STATS'!AJ4454+'GAME STATS'!AJ4513+'GAME STATS'!AJ4572+'GAME STATS'!AJ4631+'GAME STATS'!AJ4690+'GAME STATS'!AJ4749+'GAME STATS'!AJ4808+'GAME STATS'!AJ4867+'GAME STATS'!AJ4926+'GAME STATS'!AJ4985+'GAME STATS'!AJ5044+'GAME STATS'!AJ5103+'GAME STATS'!AJ5162+'GAME STATS'!AJ5221+'GAME STATS'!AJ5280+'GAME STATS'!AJ5339+'GAME STATS'!AJ5398+'GAME STATS'!AJ5457+'GAME STATS'!AJ5516+'GAME STATS'!AJ5575+'GAME STATS'!AJ5634+'GAME STATS'!AJ5693+'GAME STATS'!AJ5752+'GAME STATS'!AJ5811+'GAME STATS'!AJ5870</f>
        <v>0</v>
      </c>
      <c r="AI27" s="773"/>
      <c r="AJ27" s="917">
        <f>IF(AF27=0,0,(AH27/AF27)*100)</f>
        <v>0</v>
      </c>
      <c r="AK27" s="918"/>
      <c r="AL27" s="772">
        <f>'GAME STATS'!AN29+'GAME STATS'!AN88+'GAME STATS'!AN147+'GAME STATS'!AN206+'GAME STATS'!AN265+'GAME STATS'!AN324+'GAME STATS'!AN383+'GAME STATS'!AN442+'GAME STATS'!AN501+'GAME STATS'!AN560+'GAME STATS'!AN619+'GAME STATS'!AN678+'GAME STATS'!AN737+'GAME STATS'!AN796+'GAME STATS'!AN855+'GAME STATS'!AN914+'GAME STATS'!AN973+'GAME STATS'!AN1032+'GAME STATS'!AN1091+'GAME STATS'!AN1150+'GAME STATS'!AN1209+'GAME STATS'!AN1268+'GAME STATS'!AN1327+'GAME STATS'!AN1386+'GAME STATS'!AN1445+'GAME STATS'!AN1504+'GAME STATS'!AN1563+'GAME STATS'!AN1622+'GAME STATS'!AN1681+'GAME STATS'!AN1740+'GAME STATS'!AN1799+'GAME STATS'!AN1858+'GAME STATS'!AN1917+'GAME STATS'!AN1976+'GAME STATS'!AN2035+'GAME STATS'!AN2094+'GAME STATS'!AN2153+'GAME STATS'!AN2212+'GAME STATS'!AN2271+'GAME STATS'!AN2330+'GAME STATS'!AN2389+'GAME STATS'!AN2448+'GAME STATS'!AN2507+'GAME STATS'!AN2566+'GAME STATS'!AN2625+'GAME STATS'!AN2684+'GAME STATS'!AN2743+'GAME STATS'!AN2802+'GAME STATS'!AN2861+'GAME STATS'!AN2920+'GAME STATS'!AN2979+'GAME STATS'!AN3038+'GAME STATS'!AN3097+'GAME STATS'!AN3156+'GAME STATS'!AN3215+'GAME STATS'!AN3274+'GAME STATS'!AN3333+'GAME STATS'!AN3392+'GAME STATS'!AN3451+'GAME STATS'!AN3510+'GAME STATS'!AN3569+'GAME STATS'!AN3628+'GAME STATS'!AN3687+'GAME STATS'!AN3746+'GAME STATS'!AN3805+'GAME STATS'!AN3864+'GAME STATS'!AN3923+'GAME STATS'!AN3982+'GAME STATS'!AN4041+'GAME STATS'!AN4100+'GAME STATS'!AN4159+'GAME STATS'!AN4218+'GAME STATS'!AN4277+'GAME STATS'!AN4336+'GAME STATS'!AN4395+'GAME STATS'!AN4454+'GAME STATS'!AN4513+'GAME STATS'!AN4572+'GAME STATS'!AN4631+'GAME STATS'!AN4690+'GAME STATS'!AN4749+'GAME STATS'!AN4808+'GAME STATS'!AN4867+'GAME STATS'!AN4926+'GAME STATS'!AN4985+'GAME STATS'!AN5044+'GAME STATS'!AN5103+'GAME STATS'!AN5162+'GAME STATS'!AN5221+'GAME STATS'!AN5280+'GAME STATS'!AN5339+'GAME STATS'!AN5398+'GAME STATS'!AN5457+'GAME STATS'!AN5516+'GAME STATS'!AN5575+'GAME STATS'!AN5634+'GAME STATS'!AN5693+'GAME STATS'!AN5752+'GAME STATS'!AN5811+'GAME STATS'!AN5870</f>
        <v>0</v>
      </c>
      <c r="AM27" s="916"/>
      <c r="AN27" s="921">
        <f>'GAME STATS'!AP29+'GAME STATS'!AP88+'GAME STATS'!AP147+'GAME STATS'!AP206+'GAME STATS'!AP265+'GAME STATS'!AP324+'GAME STATS'!AP383+'GAME STATS'!AP442+'GAME STATS'!AP501+'GAME STATS'!AP560+'GAME STATS'!AP619+'GAME STATS'!AP678+'GAME STATS'!AP737+'GAME STATS'!AP796+'GAME STATS'!AP855+'GAME STATS'!AP914+'GAME STATS'!AP973+'GAME STATS'!AP1032+'GAME STATS'!AP1091+'GAME STATS'!AP1150+'GAME STATS'!AP1209+'GAME STATS'!AP1268+'GAME STATS'!AP1327+'GAME STATS'!AP1386+'GAME STATS'!AP1445+'GAME STATS'!AP1504+'GAME STATS'!AP1563+'GAME STATS'!AP1622+'GAME STATS'!AP1681+'GAME STATS'!AP1740+'GAME STATS'!AP1799+'GAME STATS'!AP1858+'GAME STATS'!AP1917+'GAME STATS'!AP1976+'GAME STATS'!AP2035+'GAME STATS'!AP2094+'GAME STATS'!AP2153+'GAME STATS'!AP2212+'GAME STATS'!AP2271+'GAME STATS'!AP2330+'GAME STATS'!AP2389+'GAME STATS'!AP2448+'GAME STATS'!AP2507+'GAME STATS'!AP2566+'GAME STATS'!AP2625+'GAME STATS'!AP2684+'GAME STATS'!AP2743+'GAME STATS'!AP2802+'GAME STATS'!AP2861+'GAME STATS'!AP2920+'GAME STATS'!AP2979+'GAME STATS'!AP3038+'GAME STATS'!AP3097+'GAME STATS'!AP3156+'GAME STATS'!AP3215+'GAME STATS'!AP3274+'GAME STATS'!AP3333+'GAME STATS'!AP3392+'GAME STATS'!AP3451+'GAME STATS'!AP3510+'GAME STATS'!AP3569+'GAME STATS'!AP3628+'GAME STATS'!AP3687+'GAME STATS'!AP3746+'GAME STATS'!AP3805+'GAME STATS'!AP3864+'GAME STATS'!AP3923+'GAME STATS'!AP3982+'GAME STATS'!AP4041+'GAME STATS'!AP4100+'GAME STATS'!AP4159+'GAME STATS'!AP4218+'GAME STATS'!AP4277+'GAME STATS'!AP4336+'GAME STATS'!AP4395+'GAME STATS'!AP4454+'GAME STATS'!AP4513+'GAME STATS'!AP4572+'GAME STATS'!AP4631+'GAME STATS'!AP4690+'GAME STATS'!AP4749+'GAME STATS'!AP4808+'GAME STATS'!AP4867+'GAME STATS'!AP4926+'GAME STATS'!AP4985+'GAME STATS'!AP5044+'GAME STATS'!AP5103+'GAME STATS'!AP5162+'GAME STATS'!AP5221+'GAME STATS'!AP5280+'GAME STATS'!AP5339+'GAME STATS'!AP5398+'GAME STATS'!AP5457+'GAME STATS'!AP5516+'GAME STATS'!AP5575+'GAME STATS'!AP5634+'GAME STATS'!AP5693+'GAME STATS'!AP5752+'GAME STATS'!AP5811+'GAME STATS'!AP5870</f>
        <v>0</v>
      </c>
      <c r="AO27" s="773"/>
      <c r="AP27" s="917">
        <f>IF(AL27=0,0,(AN27/AL27)*100)</f>
        <v>0</v>
      </c>
      <c r="AQ27" s="918"/>
      <c r="AR27" s="772">
        <f>'GAME STATS'!AT29+'GAME STATS'!AT88+'GAME STATS'!AT147+'GAME STATS'!AT206+'GAME STATS'!AT265+'GAME STATS'!AT324+'GAME STATS'!AT383+'GAME STATS'!AT442+'GAME STATS'!AT501+'GAME STATS'!AT560+'GAME STATS'!AT619+'GAME STATS'!AT678+'GAME STATS'!AT737+'GAME STATS'!AT796+'GAME STATS'!AT855+'GAME STATS'!AT914+'GAME STATS'!AT973+'GAME STATS'!AT1032+'GAME STATS'!AT1091+'GAME STATS'!AT1150+'GAME STATS'!AT1209+'GAME STATS'!AT1268+'GAME STATS'!AT1327+'GAME STATS'!AT1386+'GAME STATS'!AT1445+'GAME STATS'!AT1504+'GAME STATS'!AT1563+'GAME STATS'!AT1622+'GAME STATS'!AT1681+'GAME STATS'!AT1740+'GAME STATS'!AT1799+'GAME STATS'!AT1858+'GAME STATS'!AT1917+'GAME STATS'!AT1976+'GAME STATS'!AT2035+'GAME STATS'!AT2094+'GAME STATS'!AT2153+'GAME STATS'!AT2212+'GAME STATS'!AT2271+'GAME STATS'!AT2330+'GAME STATS'!AT2389+'GAME STATS'!AT2448+'GAME STATS'!AT2507+'GAME STATS'!AT2566+'GAME STATS'!AT2625+'GAME STATS'!AT2684+'GAME STATS'!AT2743+'GAME STATS'!AT2802+'GAME STATS'!AT2861+'GAME STATS'!AT2920+'GAME STATS'!AT2979+'GAME STATS'!AT3038+'GAME STATS'!AT3097+'GAME STATS'!AT3156+'GAME STATS'!AT3215+'GAME STATS'!AT3274+'GAME STATS'!AT3333+'GAME STATS'!AT3392+'GAME STATS'!AT3451+'GAME STATS'!AT3510+'GAME STATS'!AT3569+'GAME STATS'!AT3628+'GAME STATS'!AT3687+'GAME STATS'!AT3746+'GAME STATS'!AT3805+'GAME STATS'!AT3864+'GAME STATS'!AT3923+'GAME STATS'!AT3982+'GAME STATS'!AT4041+'GAME STATS'!AT4100+'GAME STATS'!AT4159+'GAME STATS'!AT4218+'GAME STATS'!AT4277+'GAME STATS'!AT4336+'GAME STATS'!AT4395+'GAME STATS'!AT4454+'GAME STATS'!AT4513+'GAME STATS'!AT4572+'GAME STATS'!AT4631+'GAME STATS'!AT4690+'GAME STATS'!AT4749+'GAME STATS'!AT4808+'GAME STATS'!AT4867+'GAME STATS'!AT4926+'GAME STATS'!AT4985+'GAME STATS'!AT5044+'GAME STATS'!AT5103+'GAME STATS'!AT5162+'GAME STATS'!AT5221+'GAME STATS'!AT5280+'GAME STATS'!AT5339+'GAME STATS'!AT5398+'GAME STATS'!AT5457+'GAME STATS'!AT5516+'GAME STATS'!AT5575+'GAME STATS'!AT5634+'GAME STATS'!AT5693+'GAME STATS'!AT5752+'GAME STATS'!AT5811+'GAME STATS'!AT5870</f>
        <v>0</v>
      </c>
      <c r="AS27" s="916"/>
      <c r="AT27" s="921">
        <f>'GAME STATS'!AV29+'GAME STATS'!AV88+'GAME STATS'!AV147+'GAME STATS'!AV206+'GAME STATS'!AV265+'GAME STATS'!AV324+'GAME STATS'!AV383+'GAME STATS'!AV442+'GAME STATS'!AV501+'GAME STATS'!AV560+'GAME STATS'!AV619+'GAME STATS'!AV678+'GAME STATS'!AV737+'GAME STATS'!AV796+'GAME STATS'!AV855+'GAME STATS'!AV914+'GAME STATS'!AV973+'GAME STATS'!AV1032+'GAME STATS'!AV1091+'GAME STATS'!AV1150+'GAME STATS'!AV1209+'GAME STATS'!AV1268+'GAME STATS'!AV1327+'GAME STATS'!AV1386+'GAME STATS'!AV1445+'GAME STATS'!AV1504+'GAME STATS'!AV1563+'GAME STATS'!AV1622+'GAME STATS'!AV1681+'GAME STATS'!AV1740+'GAME STATS'!AV1799+'GAME STATS'!AV1858+'GAME STATS'!AV1917+'GAME STATS'!AV1976+'GAME STATS'!AV2035+'GAME STATS'!AV2094+'GAME STATS'!AV2153+'GAME STATS'!AV2212+'GAME STATS'!AV2271+'GAME STATS'!AV2330+'GAME STATS'!AV2389+'GAME STATS'!AV2448+'GAME STATS'!AV2507+'GAME STATS'!AV2566+'GAME STATS'!AV2625+'GAME STATS'!AV2684+'GAME STATS'!AV2743+'GAME STATS'!AV2802+'GAME STATS'!AV2861+'GAME STATS'!AV2920+'GAME STATS'!AV2979+'GAME STATS'!AV3038+'GAME STATS'!AV3097+'GAME STATS'!AV3156+'GAME STATS'!AV3215+'GAME STATS'!AV3274+'GAME STATS'!AV3333+'GAME STATS'!AV3392+'GAME STATS'!AV3451+'GAME STATS'!AV3510+'GAME STATS'!AV3569+'GAME STATS'!AV3628+'GAME STATS'!AV3687+'GAME STATS'!AV3746+'GAME STATS'!AV3805+'GAME STATS'!AV3864+'GAME STATS'!AV3923+'GAME STATS'!AV3982+'GAME STATS'!AV4041+'GAME STATS'!AV4100+'GAME STATS'!AV4159+'GAME STATS'!AV4218+'GAME STATS'!AV4277+'GAME STATS'!AV4336+'GAME STATS'!AV4395+'GAME STATS'!AV4454+'GAME STATS'!AV4513+'GAME STATS'!AV4572+'GAME STATS'!AV4631+'GAME STATS'!AV4690+'GAME STATS'!AV4749+'GAME STATS'!AV4808+'GAME STATS'!AV4867+'GAME STATS'!AV4926+'GAME STATS'!AV4985+'GAME STATS'!AV5044+'GAME STATS'!AV5103+'GAME STATS'!AV5162+'GAME STATS'!AV5221+'GAME STATS'!AV5280+'GAME STATS'!AV5339+'GAME STATS'!AV5398+'GAME STATS'!AV5457+'GAME STATS'!AV5516+'GAME STATS'!AV5575+'GAME STATS'!AV5634+'GAME STATS'!AV5693+'GAME STATS'!AV5752+'GAME STATS'!AV5811+'GAME STATS'!AV5870</f>
        <v>0</v>
      </c>
      <c r="AU27" s="773"/>
      <c r="AV27" s="917">
        <f>IF(AR27=0,0,(AT27/AR27)*100)</f>
        <v>0</v>
      </c>
      <c r="AW27" s="918"/>
      <c r="AX27" s="772">
        <f>'GAME STATS'!AZ29+'GAME STATS'!AZ88+'GAME STATS'!AZ147+'GAME STATS'!AZ206+'GAME STATS'!AZ265+'GAME STATS'!AZ324+'GAME STATS'!AZ383+'GAME STATS'!AZ442+'GAME STATS'!AZ501+'GAME STATS'!AZ560+'GAME STATS'!AZ619+'GAME STATS'!AZ678+'GAME STATS'!AZ737+'GAME STATS'!AZ796+'GAME STATS'!AZ855+'GAME STATS'!AZ914+'GAME STATS'!AZ973+'GAME STATS'!AZ1032+'GAME STATS'!AZ1091+'GAME STATS'!AZ1150+'GAME STATS'!AZ1209+'GAME STATS'!AZ1268+'GAME STATS'!AZ1327+'GAME STATS'!AZ1386+'GAME STATS'!AZ1445+'GAME STATS'!AZ1504+'GAME STATS'!AZ1563+'GAME STATS'!AZ1622+'GAME STATS'!AZ1681+'GAME STATS'!AZ1740+'GAME STATS'!AZ1799+'GAME STATS'!AZ1858+'GAME STATS'!AZ1917+'GAME STATS'!AZ1976+'GAME STATS'!AZ2035+'GAME STATS'!AZ2094+'GAME STATS'!AZ2153+'GAME STATS'!AZ2212+'GAME STATS'!AZ2271+'GAME STATS'!AZ2330+'GAME STATS'!AZ2389+'GAME STATS'!AZ2448+'GAME STATS'!AZ2507+'GAME STATS'!AZ2566+'GAME STATS'!AZ2625+'GAME STATS'!AZ2684+'GAME STATS'!AZ2743+'GAME STATS'!AZ2802+'GAME STATS'!AZ2861+'GAME STATS'!AZ2920+'GAME STATS'!AZ2979+'GAME STATS'!AZ3038+'GAME STATS'!AZ3097+'GAME STATS'!AZ3156+'GAME STATS'!AZ3215+'GAME STATS'!AZ3274+'GAME STATS'!AZ3333+'GAME STATS'!AZ3392+'GAME STATS'!AZ3451+'GAME STATS'!AZ3510+'GAME STATS'!AZ3569+'GAME STATS'!AZ3628+'GAME STATS'!AZ3687+'GAME STATS'!AZ3746+'GAME STATS'!AZ3805+'GAME STATS'!AZ3864+'GAME STATS'!AZ3923+'GAME STATS'!AZ3982+'GAME STATS'!AZ4041+'GAME STATS'!AZ4100+'GAME STATS'!AZ4159+'GAME STATS'!AZ4218+'GAME STATS'!AZ4277+'GAME STATS'!AZ4336+'GAME STATS'!AZ4395+'GAME STATS'!AZ4454+'GAME STATS'!AZ4513+'GAME STATS'!AZ4572+'GAME STATS'!AZ4631+'GAME STATS'!AZ4690+'GAME STATS'!AZ4749+'GAME STATS'!AZ4808+'GAME STATS'!AZ4867+'GAME STATS'!AZ4926+'GAME STATS'!AZ4985+'GAME STATS'!AZ5044+'GAME STATS'!AZ5103+'GAME STATS'!AZ5162+'GAME STATS'!AZ5221+'GAME STATS'!AZ5280+'GAME STATS'!AZ5339+'GAME STATS'!AZ5398+'GAME STATS'!AZ5457+'GAME STATS'!AZ5516+'GAME STATS'!AZ5575+'GAME STATS'!AZ5634+'GAME STATS'!AZ5693+'GAME STATS'!AZ5752+'GAME STATS'!AZ5811+'GAME STATS'!AZ5870</f>
        <v>0</v>
      </c>
      <c r="AY27" s="916"/>
      <c r="AZ27" s="921">
        <f>'GAME STATS'!BB29+'GAME STATS'!BB88+'GAME STATS'!BB147+'GAME STATS'!BB206+'GAME STATS'!BB265+'GAME STATS'!BB324+'GAME STATS'!BB383+'GAME STATS'!BB442+'GAME STATS'!BB501+'GAME STATS'!BB560+'GAME STATS'!BB619+'GAME STATS'!BB678+'GAME STATS'!BB737+'GAME STATS'!BB796+'GAME STATS'!BB855+'GAME STATS'!BB914+'GAME STATS'!BB973+'GAME STATS'!BB1032+'GAME STATS'!BB1091+'GAME STATS'!BB1150+'GAME STATS'!BB1209+'GAME STATS'!BB1268+'GAME STATS'!BB1327+'GAME STATS'!BB1386+'GAME STATS'!BB1445+'GAME STATS'!BB1504+'GAME STATS'!BB1563+'GAME STATS'!BB1622+'GAME STATS'!BB1681+'GAME STATS'!BB1740+'GAME STATS'!BB1799+'GAME STATS'!BB1858+'GAME STATS'!BB1917+'GAME STATS'!BB1976+'GAME STATS'!BB2035+'GAME STATS'!BB2094+'GAME STATS'!BB2153+'GAME STATS'!BB2212+'GAME STATS'!BB2271+'GAME STATS'!BB2330+'GAME STATS'!BB2389+'GAME STATS'!BB2448+'GAME STATS'!BB2507+'GAME STATS'!BB2566+'GAME STATS'!BB2625+'GAME STATS'!BB2684+'GAME STATS'!BB2743+'GAME STATS'!BB2802+'GAME STATS'!BB2861+'GAME STATS'!BB2920+'GAME STATS'!BB2979+'GAME STATS'!BB3038+'GAME STATS'!BB3097+'GAME STATS'!BB3156+'GAME STATS'!BB3215+'GAME STATS'!BB3274+'GAME STATS'!BB3333+'GAME STATS'!BB3392+'GAME STATS'!BB3451+'GAME STATS'!BB3510+'GAME STATS'!BB3569+'GAME STATS'!BB3628+'GAME STATS'!BB3687+'GAME STATS'!BB3746+'GAME STATS'!BB3805+'GAME STATS'!BB3864+'GAME STATS'!BB3923+'GAME STATS'!BB3982+'GAME STATS'!BB4041+'GAME STATS'!BB4100+'GAME STATS'!BB4159+'GAME STATS'!BB4218+'GAME STATS'!BB4277+'GAME STATS'!BB4336+'GAME STATS'!BB4395+'GAME STATS'!BB4454+'GAME STATS'!BB4513+'GAME STATS'!BB4572+'GAME STATS'!BB4631+'GAME STATS'!BB4690+'GAME STATS'!BB4749+'GAME STATS'!BB4808+'GAME STATS'!BB4867+'GAME STATS'!BB4926+'GAME STATS'!BB4985+'GAME STATS'!BB5044+'GAME STATS'!BB5103+'GAME STATS'!BB5162+'GAME STATS'!BB5221+'GAME STATS'!BB5280+'GAME STATS'!BB5339+'GAME STATS'!BB5398+'GAME STATS'!BB5457+'GAME STATS'!BB5516+'GAME STATS'!BB5575+'GAME STATS'!BB5634+'GAME STATS'!BB5693+'GAME STATS'!BB5752+'GAME STATS'!BB5811+'GAME STATS'!BB5870</f>
        <v>0</v>
      </c>
      <c r="BA27" s="773"/>
      <c r="BB27" s="917">
        <f>IF(AX27=0,0,(AZ27/AX27)*100)</f>
        <v>0</v>
      </c>
      <c r="BC27" s="918"/>
      <c r="BD27" s="772">
        <f>Z27+AF27+AL27+AX27</f>
        <v>0</v>
      </c>
      <c r="BE27" s="916"/>
      <c r="BF27" s="915">
        <f>AB27+AH27+AN27+AZ27</f>
        <v>0</v>
      </c>
      <c r="BG27" s="916"/>
      <c r="BH27" s="805">
        <f>IF(BD27=0,0,(BF27/BD27)*100)</f>
        <v>0</v>
      </c>
      <c r="BI27" s="974"/>
      <c r="BJ27" s="975">
        <f>(AB27*2)+(AH27*2)+(AN27*3)+AZ27</f>
        <v>0</v>
      </c>
      <c r="BK27" s="747"/>
      <c r="BL27" s="748"/>
      <c r="BM27" s="746">
        <f>'GAME STATS'!BO29+'GAME STATS'!BO88+'GAME STATS'!BO147+'GAME STATS'!BO206+'GAME STATS'!BO265+'GAME STATS'!BO324+'GAME STATS'!BO383+'GAME STATS'!BO442+'GAME STATS'!BO501+'GAME STATS'!BO560+'GAME STATS'!BO619+'GAME STATS'!BO678+'GAME STATS'!BO737+'GAME STATS'!BO796+'GAME STATS'!BO855+'GAME STATS'!BO914+'GAME STATS'!BO973+'GAME STATS'!BO1032+'GAME STATS'!BO1091+'GAME STATS'!BO1150+'GAME STATS'!BO1209+'GAME STATS'!BO1268+'GAME STATS'!BO1327+'GAME STATS'!BO1386+'GAME STATS'!BO1445+'GAME STATS'!BO1504+'GAME STATS'!BO1563+'GAME STATS'!BO1622+'GAME STATS'!BO1681+'GAME STATS'!BO1740+'GAME STATS'!BO1799+'GAME STATS'!BO1858+'GAME STATS'!BO1917+'GAME STATS'!BO1976+'GAME STATS'!BO2035+'GAME STATS'!BO2094+'GAME STATS'!BO2153+'GAME STATS'!BO2212+'GAME STATS'!BO2271+'GAME STATS'!BO2330+'GAME STATS'!BO2389+'GAME STATS'!BO2448+'GAME STATS'!BO2507+'GAME STATS'!BO2566+'GAME STATS'!BO2625+'GAME STATS'!BO2684+'GAME STATS'!BO2743+'GAME STATS'!BO2802+'GAME STATS'!BO2861+'GAME STATS'!BO2920+'GAME STATS'!BO2979+'GAME STATS'!BO3038+'GAME STATS'!BO3097+'GAME STATS'!BO3156+'GAME STATS'!BO3215+'GAME STATS'!BO3274+'GAME STATS'!BO3333+'GAME STATS'!BO3392+'GAME STATS'!BO3451+'GAME STATS'!BO3510+'GAME STATS'!BO3569+'GAME STATS'!BO3628+'GAME STATS'!BO3687+'GAME STATS'!BO3746+'GAME STATS'!BO3805+'GAME STATS'!BO3864+'GAME STATS'!BO3923+'GAME STATS'!BO3982+'GAME STATS'!BO4041+'GAME STATS'!BO4100+'GAME STATS'!BO4159+'GAME STATS'!BO4218+'GAME STATS'!BO4277+'GAME STATS'!BO4336+'GAME STATS'!BO4395+'GAME STATS'!BO4454+'GAME STATS'!BO4513+'GAME STATS'!BO4572+'GAME STATS'!BO4631+'GAME STATS'!BO4690+'GAME STATS'!BO4749+'GAME STATS'!BO4808+'GAME STATS'!BO4867+'GAME STATS'!BO4926+'GAME STATS'!BO4985+'GAME STATS'!BO5044+'GAME STATS'!BO5103+'GAME STATS'!BO5162+'GAME STATS'!BO5221+'GAME STATS'!BO5280+'GAME STATS'!BO5339+'GAME STATS'!BO5398+'GAME STATS'!BO5457+'GAME STATS'!BO5516+'GAME STATS'!BO5575+'GAME STATS'!BO5634+'GAME STATS'!BO5693+'GAME STATS'!BO5752+'GAME STATS'!BO5811+'GAME STATS'!BO5870</f>
        <v>0</v>
      </c>
      <c r="BN27" s="747"/>
      <c r="BO27" s="748"/>
      <c r="BP27" s="122"/>
      <c r="BQ27" s="122"/>
    </row>
    <row r="28" spans="1:69" ht="24.95" customHeight="1" x14ac:dyDescent="0.25">
      <c r="A28" s="122"/>
      <c r="B28" s="888"/>
      <c r="C28" s="846" t="str">
        <f>IF(ROSTER!D$26="","",ROSTER!D$26)</f>
        <v/>
      </c>
      <c r="D28" s="847"/>
      <c r="E28" s="848"/>
      <c r="F28" s="772"/>
      <c r="G28" s="773"/>
      <c r="H28" s="772"/>
      <c r="I28" s="773"/>
      <c r="J28" s="922"/>
      <c r="K28" s="913"/>
      <c r="L28" s="914"/>
      <c r="M28" s="978"/>
      <c r="N28" s="979"/>
      <c r="O28" s="917" t="s">
        <v>16</v>
      </c>
      <c r="P28" s="806"/>
      <c r="Q28" s="772"/>
      <c r="R28" s="916"/>
      <c r="S28" s="921"/>
      <c r="T28" s="773"/>
      <c r="U28" s="923" t="s">
        <v>16</v>
      </c>
      <c r="V28" s="924"/>
      <c r="W28" s="922"/>
      <c r="X28" s="922"/>
      <c r="Y28" s="922"/>
      <c r="Z28" s="772"/>
      <c r="AA28" s="916"/>
      <c r="AB28" s="921"/>
      <c r="AC28" s="773"/>
      <c r="AD28" s="917"/>
      <c r="AE28" s="918"/>
      <c r="AF28" s="772"/>
      <c r="AG28" s="916"/>
      <c r="AH28" s="921"/>
      <c r="AI28" s="773"/>
      <c r="AJ28" s="917"/>
      <c r="AK28" s="918"/>
      <c r="AL28" s="772"/>
      <c r="AM28" s="916"/>
      <c r="AN28" s="921"/>
      <c r="AO28" s="773"/>
      <c r="AP28" s="917"/>
      <c r="AQ28" s="918"/>
      <c r="AR28" s="772"/>
      <c r="AS28" s="916"/>
      <c r="AT28" s="921"/>
      <c r="AU28" s="773"/>
      <c r="AV28" s="917"/>
      <c r="AW28" s="918"/>
      <c r="AX28" s="772"/>
      <c r="AY28" s="916"/>
      <c r="AZ28" s="921"/>
      <c r="BA28" s="773"/>
      <c r="BB28" s="917"/>
      <c r="BC28" s="918"/>
      <c r="BD28" s="772"/>
      <c r="BE28" s="916"/>
      <c r="BF28" s="915"/>
      <c r="BG28" s="916"/>
      <c r="BH28" s="805"/>
      <c r="BI28" s="974"/>
      <c r="BJ28" s="975"/>
      <c r="BK28" s="747"/>
      <c r="BL28" s="748"/>
      <c r="BM28" s="749"/>
      <c r="BN28" s="747"/>
      <c r="BO28" s="748"/>
      <c r="BP28" s="122"/>
      <c r="BQ28" s="122"/>
    </row>
    <row r="29" spans="1:69" ht="24.95" customHeight="1" x14ac:dyDescent="0.25">
      <c r="A29" s="122"/>
      <c r="B29" s="887" t="str">
        <f>IF(ROSTER!B28="","",ROSTER!B28)</f>
        <v/>
      </c>
      <c r="C29" s="849" t="str">
        <f>IF(ROSTER!C$28="","",ROSTER!C$28)</f>
        <v/>
      </c>
      <c r="D29" s="850"/>
      <c r="E29" s="851"/>
      <c r="F29" s="772">
        <f>'GAME STATS'!F31+'GAME STATS'!F90+'GAME STATS'!F149+'GAME STATS'!F208+'GAME STATS'!F267+'GAME STATS'!F326+'GAME STATS'!F385+'GAME STATS'!F444+'GAME STATS'!F503+'GAME STATS'!F562+'GAME STATS'!F621+'GAME STATS'!F680+'GAME STATS'!F739+'GAME STATS'!F798+'GAME STATS'!F857+'GAME STATS'!F916+'GAME STATS'!F975+'GAME STATS'!F1034+'GAME STATS'!F1093+'GAME STATS'!F1152+'GAME STATS'!F1211+'GAME STATS'!F1270+'GAME STATS'!F1329+'GAME STATS'!F1388+'GAME STATS'!F1447+'GAME STATS'!F1506+'GAME STATS'!F1565+'GAME STATS'!F1624+'GAME STATS'!F1683+'GAME STATS'!F1742+'GAME STATS'!F1801+'GAME STATS'!F1860+'GAME STATS'!F1919+'GAME STATS'!F1978+'GAME STATS'!F2037+'GAME STATS'!F2096+'GAME STATS'!F2155+'GAME STATS'!F2214+'GAME STATS'!F2273+'GAME STATS'!F2332+'GAME STATS'!F2391+'GAME STATS'!F2450+'GAME STATS'!F2509+'GAME STATS'!F2568+'GAME STATS'!F2627+'GAME STATS'!F2686+'GAME STATS'!F2745+'GAME STATS'!F2804+'GAME STATS'!F2863+'GAME STATS'!F2922+'GAME STATS'!F2981+'GAME STATS'!F3040+'GAME STATS'!F3099+'GAME STATS'!F3158+'GAME STATS'!F3217+'GAME STATS'!F3276+'GAME STATS'!F3335+'GAME STATS'!F3394+'GAME STATS'!F3453+'GAME STATS'!F3512+'GAME STATS'!F3571+'GAME STATS'!F3630+'GAME STATS'!F3689+'GAME STATS'!F3748+'GAME STATS'!F3807+'GAME STATS'!F3866+'GAME STATS'!F3925+'GAME STATS'!F3984+'GAME STATS'!F4043+'GAME STATS'!F4102+'GAME STATS'!F4161+'GAME STATS'!F4220+'GAME STATS'!F4279+'GAME STATS'!F4338+'GAME STATS'!F4397+'GAME STATS'!F4456+'GAME STATS'!F4515+'GAME STATS'!F4574+'GAME STATS'!F4633+'GAME STATS'!F4692+'GAME STATS'!F4751+'GAME STATS'!F4810+'GAME STATS'!F4869+'GAME STATS'!F4928+'GAME STATS'!F4987+'GAME STATS'!F5046+'GAME STATS'!F5105+'GAME STATS'!F5164+'GAME STATS'!F5223+'GAME STATS'!F5282+'GAME STATS'!F5341+'GAME STATS'!F5400+'GAME STATS'!F5459+'GAME STATS'!F5518+'GAME STATS'!F5577+'GAME STATS'!F5636+'GAME STATS'!F5695+'GAME STATS'!F5754+'GAME STATS'!F5813+'GAME STATS'!F5872</f>
        <v>0</v>
      </c>
      <c r="G29" s="773"/>
      <c r="H29" s="772">
        <f>'GAME STATS'!G31+'GAME STATS'!G90+'GAME STATS'!G149+'GAME STATS'!G208+'GAME STATS'!G267+'GAME STATS'!G326+'GAME STATS'!G385+'GAME STATS'!G444+'GAME STATS'!G503+'GAME STATS'!G562+'GAME STATS'!G621+'GAME STATS'!G680+'GAME STATS'!G739+'GAME STATS'!G798+'GAME STATS'!G857+'GAME STATS'!G916+'GAME STATS'!G975+'GAME STATS'!G1034+'GAME STATS'!G1093+'GAME STATS'!G1152+'GAME STATS'!G1211+'GAME STATS'!G1270+'GAME STATS'!G1329+'GAME STATS'!G1388+'GAME STATS'!G1447+'GAME STATS'!G1506+'GAME STATS'!G1565+'GAME STATS'!G1624+'GAME STATS'!G1683+'GAME STATS'!G1742+'GAME STATS'!G1801+'GAME STATS'!G1860+'GAME STATS'!G1919+'GAME STATS'!G1978+'GAME STATS'!G2037+'GAME STATS'!G2096+'GAME STATS'!G2155+'GAME STATS'!G2214+'GAME STATS'!G2273+'GAME STATS'!G2332+'GAME STATS'!G2391+'GAME STATS'!G2450+'GAME STATS'!G2509+'GAME STATS'!G2568+'GAME STATS'!G2627+'GAME STATS'!G2686+'GAME STATS'!G2745+'GAME STATS'!G2804+'GAME STATS'!G2863+'GAME STATS'!G2922+'GAME STATS'!G2981+'GAME STATS'!G3040+'GAME STATS'!G3099+'GAME STATS'!G3158+'GAME STATS'!G3217+'GAME STATS'!G3276+'GAME STATS'!G3335+'GAME STATS'!G3394+'GAME STATS'!G3453+'GAME STATS'!G3512+'GAME STATS'!G3571+'GAME STATS'!G3630+'GAME STATS'!G3689+'GAME STATS'!G3748+'GAME STATS'!G3807+'GAME STATS'!G3866+'GAME STATS'!G3925+'GAME STATS'!G3984+'GAME STATS'!G4043+'GAME STATS'!G4102+'GAME STATS'!G4161+'GAME STATS'!G4220+'GAME STATS'!G4279+'GAME STATS'!G4338+'GAME STATS'!G4397+'GAME STATS'!G4456+'GAME STATS'!G4515+'GAME STATS'!G4574+'GAME STATS'!G4633+'GAME STATS'!G4692+'GAME STATS'!G4751+'GAME STATS'!G4810+'GAME STATS'!G4869+'GAME STATS'!G4928+'GAME STATS'!G4987+'GAME STATS'!G5046+'GAME STATS'!G5105+'GAME STATS'!G5164+'GAME STATS'!G5223+'GAME STATS'!G5282+'GAME STATS'!G5341+'GAME STATS'!G5400+'GAME STATS'!G5459+'GAME STATS'!G5518+'GAME STATS'!G5577+'GAME STATS'!G5636+'GAME STATS'!G5695+'GAME STATS'!G5754+'GAME STATS'!G5813+'GAME STATS'!G5872</f>
        <v>0</v>
      </c>
      <c r="I29" s="773"/>
      <c r="J29" s="922">
        <f>'GAME STATS'!H31+'GAME STATS'!H90+'GAME STATS'!H149+'GAME STATS'!H208+'GAME STATS'!H267+'GAME STATS'!H326+'GAME STATS'!H385+'GAME STATS'!H444+'GAME STATS'!H503+'GAME STATS'!H562+'GAME STATS'!H621+'GAME STATS'!H680+'GAME STATS'!H739+'GAME STATS'!H798+'GAME STATS'!H857+'GAME STATS'!H916+'GAME STATS'!H975+'GAME STATS'!H1034+'GAME STATS'!H1093+'GAME STATS'!H1152+'GAME STATS'!H1211+'GAME STATS'!H1270+'GAME STATS'!H1329+'GAME STATS'!H1388+'GAME STATS'!H1447+'GAME STATS'!H1506+'GAME STATS'!H1565+'GAME STATS'!H1624+'GAME STATS'!H1683+'GAME STATS'!H1742+'GAME STATS'!H1801+'GAME STATS'!H1860+'GAME STATS'!H1919+'GAME STATS'!H1978+'GAME STATS'!H2037+'GAME STATS'!H2096+'GAME STATS'!H2155+'GAME STATS'!H2214+'GAME STATS'!H2273+'GAME STATS'!H2332+'GAME STATS'!H2391+'GAME STATS'!H2450+'GAME STATS'!H2509+'GAME STATS'!H2568+'GAME STATS'!H2627+'GAME STATS'!H2686+'GAME STATS'!H2745+'GAME STATS'!H2804+'GAME STATS'!H2863+'GAME STATS'!H2922+'GAME STATS'!H2981+'GAME STATS'!H3040+'GAME STATS'!H3099+'GAME STATS'!H3158+'GAME STATS'!H3217+'GAME STATS'!H3276+'GAME STATS'!H3335+'GAME STATS'!H3394+'GAME STATS'!H3453+'GAME STATS'!H3512+'GAME STATS'!H3571+'GAME STATS'!H3630+'GAME STATS'!H3689+'GAME STATS'!H3748+'GAME STATS'!H3807+'GAME STATS'!H3866+'GAME STATS'!H3925+'GAME STATS'!H3984+'GAME STATS'!H4043+'GAME STATS'!H4102+'GAME STATS'!H4161+'GAME STATS'!H4220+'GAME STATS'!H4279+'GAME STATS'!H4338+'GAME STATS'!H4397+'GAME STATS'!H4456+'GAME STATS'!H4515+'GAME STATS'!H4574+'GAME STATS'!H4633+'GAME STATS'!H4692+'GAME STATS'!H4751+'GAME STATS'!H4810+'GAME STATS'!H4869+'GAME STATS'!H4928+'GAME STATS'!H4987+'GAME STATS'!H5046+'GAME STATS'!H5105+'GAME STATS'!H5164+'GAME STATS'!H5223+'GAME STATS'!H5282+'GAME STATS'!H5341+'GAME STATS'!H5400+'GAME STATS'!H5459+'GAME STATS'!H5518+'GAME STATS'!H5577+'GAME STATS'!H5636+'GAME STATS'!H5695+'GAME STATS'!H5754+'GAME STATS'!H5813+'GAME STATS'!H5872</f>
        <v>0</v>
      </c>
      <c r="K29" s="911">
        <f>'GAME STATS'!J31+'GAME STATS'!J90+'GAME STATS'!J149+'GAME STATS'!J208+'GAME STATS'!J267+'GAME STATS'!J326+'GAME STATS'!J385+'GAME STATS'!J444+'GAME STATS'!J503+'GAME STATS'!J562+'GAME STATS'!J621+'GAME STATS'!J680+'GAME STATS'!J739+'GAME STATS'!J798+'GAME STATS'!J857+'GAME STATS'!J916+'GAME STATS'!J975+'GAME STATS'!J1034+'GAME STATS'!J1093+'GAME STATS'!J1152+'GAME STATS'!J1211+'GAME STATS'!J1270+'GAME STATS'!J1329+'GAME STATS'!J1388+'GAME STATS'!J1447+'GAME STATS'!J1506+'GAME STATS'!J1565+'GAME STATS'!J1624+'GAME STATS'!J1683+'GAME STATS'!J1742+'GAME STATS'!J1801+'GAME STATS'!J1860+'GAME STATS'!J1919+'GAME STATS'!J1978+'GAME STATS'!J2037+'GAME STATS'!J2096+'GAME STATS'!J2155+'GAME STATS'!J2214+'GAME STATS'!J2273+'GAME STATS'!J2332+'GAME STATS'!J2391+'GAME STATS'!J2450+'GAME STATS'!J2509+'GAME STATS'!J2568+'GAME STATS'!J2627+'GAME STATS'!J2686+'GAME STATS'!J2745+'GAME STATS'!J2804+'GAME STATS'!J2863+'GAME STATS'!J2922+'GAME STATS'!J2981+'GAME STATS'!J3040+'GAME STATS'!J3099+'GAME STATS'!J3158+'GAME STATS'!J3217+'GAME STATS'!J3276+'GAME STATS'!J3335+'GAME STATS'!J3394+'GAME STATS'!J3453+'GAME STATS'!J3512+'GAME STATS'!J3571+'GAME STATS'!J3630+'GAME STATS'!J3689+'GAME STATS'!J3748+'GAME STATS'!J3807+'GAME STATS'!J3866+'GAME STATS'!J3925+'GAME STATS'!J3984+'GAME STATS'!J4043+'GAME STATS'!J4102+'GAME STATS'!J4161+'GAME STATS'!J4220+'GAME STATS'!J4279+'GAME STATS'!J4338+'GAME STATS'!J4397+'GAME STATS'!J4456+'GAME STATS'!J4515+'GAME STATS'!J4574+'GAME STATS'!J4633+'GAME STATS'!J4692+'GAME STATS'!J4751+'GAME STATS'!J4810+'GAME STATS'!J4869+'GAME STATS'!J4928+'GAME STATS'!J4987+'GAME STATS'!J5046+'GAME STATS'!J5105+'GAME STATS'!J5164+'GAME STATS'!J5223+'GAME STATS'!J5282+'GAME STATS'!J5341+'GAME STATS'!J5400+'GAME STATS'!J5459+'GAME STATS'!J5518+'GAME STATS'!J5577+'GAME STATS'!J5636+'GAME STATS'!J5695+'GAME STATS'!J5754+'GAME STATS'!J5813+'GAME STATS'!J5872</f>
        <v>0</v>
      </c>
      <c r="L29" s="912"/>
      <c r="M29" s="976">
        <f>'GAME STATS'!L31+'GAME STATS'!L90+'GAME STATS'!L149+'GAME STATS'!L208+'GAME STATS'!L267+'GAME STATS'!L326+'GAME STATS'!L385+'GAME STATS'!L444+'GAME STATS'!L503+'GAME STATS'!L562+'GAME STATS'!L621+'GAME STATS'!L680+'GAME STATS'!L739+'GAME STATS'!L798+'GAME STATS'!L857+'GAME STATS'!L916+'GAME STATS'!L975+'GAME STATS'!L1034+'GAME STATS'!L1093+'GAME STATS'!L1152+'GAME STATS'!L1211+'GAME STATS'!L1270+'GAME STATS'!L1329+'GAME STATS'!L1388+'GAME STATS'!L1447+'GAME STATS'!L1506+'GAME STATS'!L1565+'GAME STATS'!L1624+'GAME STATS'!L1683+'GAME STATS'!L1742+'GAME STATS'!L1801+'GAME STATS'!L1860+'GAME STATS'!L1919+'GAME STATS'!L1978+'GAME STATS'!L2037+'GAME STATS'!L2096+'GAME STATS'!L2155+'GAME STATS'!L2214+'GAME STATS'!L2273+'GAME STATS'!L2332+'GAME STATS'!L2391+'GAME STATS'!L2450+'GAME STATS'!L2509+'GAME STATS'!L2568+'GAME STATS'!L2627+'GAME STATS'!L2686+'GAME STATS'!L2745+'GAME STATS'!L2804+'GAME STATS'!L2863+'GAME STATS'!L2922+'GAME STATS'!L2981+'GAME STATS'!L3040+'GAME STATS'!L3099+'GAME STATS'!L3158+'GAME STATS'!L3217+'GAME STATS'!L3276+'GAME STATS'!L3335+'GAME STATS'!L3394+'GAME STATS'!L3453+'GAME STATS'!L3512+'GAME STATS'!L3571+'GAME STATS'!L3630+'GAME STATS'!L3689+'GAME STATS'!L3748+'GAME STATS'!L3807+'GAME STATS'!L3866+'GAME STATS'!L3925+'GAME STATS'!L3984+'GAME STATS'!L4043+'GAME STATS'!L4102+'GAME STATS'!L4161+'GAME STATS'!L4220+'GAME STATS'!L4279+'GAME STATS'!L4338+'GAME STATS'!L4397+'GAME STATS'!L4456+'GAME STATS'!L4515+'GAME STATS'!L4574+'GAME STATS'!L4633+'GAME STATS'!L4692+'GAME STATS'!L4751+'GAME STATS'!L4810+'GAME STATS'!L4869+'GAME STATS'!L4928+'GAME STATS'!L4987+'GAME STATS'!L5046+'GAME STATS'!L5105+'GAME STATS'!L5164+'GAME STATS'!L5223+'GAME STATS'!L5282+'GAME STATS'!L5341+'GAME STATS'!L5400+'GAME STATS'!L5459+'GAME STATS'!L5518+'GAME STATS'!L5577+'GAME STATS'!L5636+'GAME STATS'!L5695+'GAME STATS'!L5754+'GAME STATS'!L5813+'GAME STATS'!L5872</f>
        <v>0</v>
      </c>
      <c r="N29" s="977"/>
      <c r="O29" s="917">
        <f>K29+M29</f>
        <v>0</v>
      </c>
      <c r="P29" s="806"/>
      <c r="Q29" s="772">
        <f>'GAME STATS'!P31+'GAME STATS'!P90+'GAME STATS'!P149+'GAME STATS'!P208+'GAME STATS'!P267+'GAME STATS'!P326+'GAME STATS'!P385+'GAME STATS'!P444+'GAME STATS'!P503+'GAME STATS'!P562+'GAME STATS'!P621+'GAME STATS'!P680+'GAME STATS'!P739+'GAME STATS'!P798+'GAME STATS'!P857+'GAME STATS'!P916+'GAME STATS'!P975+'GAME STATS'!P1034+'GAME STATS'!P1093+'GAME STATS'!P1152+'GAME STATS'!P1211+'GAME STATS'!P1270+'GAME STATS'!P1329+'GAME STATS'!P1388+'GAME STATS'!P1447+'GAME STATS'!P1506+'GAME STATS'!P1565+'GAME STATS'!P1624+'GAME STATS'!P1683+'GAME STATS'!P1742+'GAME STATS'!P1801+'GAME STATS'!P1860+'GAME STATS'!P1919+'GAME STATS'!P1978+'GAME STATS'!P2037+'GAME STATS'!P2096+'GAME STATS'!P2155+'GAME STATS'!P2214+'GAME STATS'!P2273+'GAME STATS'!P2332+'GAME STATS'!P2391+'GAME STATS'!P2450+'GAME STATS'!P2509+'GAME STATS'!P2568+'GAME STATS'!P2627+'GAME STATS'!P2686+'GAME STATS'!P2745+'GAME STATS'!P2804+'GAME STATS'!P2863+'GAME STATS'!P2922+'GAME STATS'!P2981+'GAME STATS'!P3040+'GAME STATS'!P3099+'GAME STATS'!P3158+'GAME STATS'!P3217+'GAME STATS'!P3276+'GAME STATS'!P3335+'GAME STATS'!P3394+'GAME STATS'!P3453+'GAME STATS'!P3512+'GAME STATS'!P3571+'GAME STATS'!P3630+'GAME STATS'!P3689+'GAME STATS'!P3748+'GAME STATS'!P3807+'GAME STATS'!P3866+'GAME STATS'!P3925+'GAME STATS'!P3984+'GAME STATS'!P4043+'GAME STATS'!P4102+'GAME STATS'!P4161+'GAME STATS'!P4220+'GAME STATS'!P4279+'GAME STATS'!P4338+'GAME STATS'!P4397+'GAME STATS'!P4456+'GAME STATS'!P4515+'GAME STATS'!P4574+'GAME STATS'!P4633+'GAME STATS'!P4692+'GAME STATS'!P4751+'GAME STATS'!P4810+'GAME STATS'!P4869+'GAME STATS'!P4928+'GAME STATS'!P4987+'GAME STATS'!P5046+'GAME STATS'!P5105+'GAME STATS'!P5164+'GAME STATS'!P5223+'GAME STATS'!P5282+'GAME STATS'!P5341+'GAME STATS'!P5400+'GAME STATS'!P5459+'GAME STATS'!P5518+'GAME STATS'!P5577+'GAME STATS'!P5636+'GAME STATS'!P5695+'GAME STATS'!P5754+'GAME STATS'!P5813+'GAME STATS'!P5872</f>
        <v>0</v>
      </c>
      <c r="R29" s="916"/>
      <c r="S29" s="921">
        <f>'GAME STATS'!R31+'GAME STATS'!R90+'GAME STATS'!R149+'GAME STATS'!R208+'GAME STATS'!R267+'GAME STATS'!R326+'GAME STATS'!R385+'GAME STATS'!R444+'GAME STATS'!R503+'GAME STATS'!R562+'GAME STATS'!R621+'GAME STATS'!R680+'GAME STATS'!R739+'GAME STATS'!R798+'GAME STATS'!R857+'GAME STATS'!R916+'GAME STATS'!R975+'GAME STATS'!R1034+'GAME STATS'!R1093+'GAME STATS'!R1152+'GAME STATS'!R1211+'GAME STATS'!R1270+'GAME STATS'!R1329+'GAME STATS'!R1388+'GAME STATS'!R1447+'GAME STATS'!R1506+'GAME STATS'!R1565+'GAME STATS'!R1624+'GAME STATS'!R1683+'GAME STATS'!R1742+'GAME STATS'!R1801+'GAME STATS'!R1860+'GAME STATS'!R1919+'GAME STATS'!R1978+'GAME STATS'!R2037+'GAME STATS'!R2096+'GAME STATS'!R2155+'GAME STATS'!R2214+'GAME STATS'!R2273+'GAME STATS'!R2332+'GAME STATS'!R2391+'GAME STATS'!R2450+'GAME STATS'!R2509+'GAME STATS'!R2568+'GAME STATS'!R2627+'GAME STATS'!R2686+'GAME STATS'!R2745+'GAME STATS'!R2804+'GAME STATS'!R2863+'GAME STATS'!R2922+'GAME STATS'!R2981+'GAME STATS'!R3040+'GAME STATS'!R3099+'GAME STATS'!R3158+'GAME STATS'!R3217+'GAME STATS'!R3276+'GAME STATS'!R3335+'GAME STATS'!R3394+'GAME STATS'!R3453+'GAME STATS'!R3512+'GAME STATS'!R3571+'GAME STATS'!R3630+'GAME STATS'!R3689+'GAME STATS'!R3748+'GAME STATS'!R3807+'GAME STATS'!R3866+'GAME STATS'!R3925+'GAME STATS'!R3984+'GAME STATS'!R4043+'GAME STATS'!R4102+'GAME STATS'!R4161+'GAME STATS'!R4220+'GAME STATS'!R4279+'GAME STATS'!R4338+'GAME STATS'!R4397+'GAME STATS'!R4456+'GAME STATS'!R4515+'GAME STATS'!R4574+'GAME STATS'!R4633+'GAME STATS'!R4692+'GAME STATS'!R4751+'GAME STATS'!R4810+'GAME STATS'!R4869+'GAME STATS'!R4928+'GAME STATS'!R4987+'GAME STATS'!R5046+'GAME STATS'!R5105+'GAME STATS'!R5164+'GAME STATS'!R5223+'GAME STATS'!R5282+'GAME STATS'!R5341+'GAME STATS'!R5400+'GAME STATS'!R5459+'GAME STATS'!R5518+'GAME STATS'!R5577+'GAME STATS'!R5636+'GAME STATS'!R5695+'GAME STATS'!R5754+'GAME STATS'!R5813+'GAME STATS'!R5872</f>
        <v>0</v>
      </c>
      <c r="T29" s="773"/>
      <c r="U29" s="923">
        <f>S29-Q29</f>
        <v>0</v>
      </c>
      <c r="V29" s="924"/>
      <c r="W29" s="922">
        <f>'GAME STATS'!V31+'GAME STATS'!V90+'GAME STATS'!V149+'GAME STATS'!V208+'GAME STATS'!V267+'GAME STATS'!V326+'GAME STATS'!V385+'GAME STATS'!V444+'GAME STATS'!V503+'GAME STATS'!V562+'GAME STATS'!V621+'GAME STATS'!V680+'GAME STATS'!V739+'GAME STATS'!V798+'GAME STATS'!V857+'GAME STATS'!V916+'GAME STATS'!V975+'GAME STATS'!V1034+'GAME STATS'!V1093+'GAME STATS'!V1152+'GAME STATS'!V1211+'GAME STATS'!V1270+'GAME STATS'!V1329+'GAME STATS'!V1388+'GAME STATS'!V1447+'GAME STATS'!V1506+'GAME STATS'!V1565+'GAME STATS'!V1624+'GAME STATS'!V1683+'GAME STATS'!V1742+'GAME STATS'!V1801+'GAME STATS'!V1860+'GAME STATS'!V1919+'GAME STATS'!V1978+'GAME STATS'!V2037+'GAME STATS'!V2096+'GAME STATS'!V2155+'GAME STATS'!V2214+'GAME STATS'!V2273+'GAME STATS'!V2332+'GAME STATS'!V2391+'GAME STATS'!V2450+'GAME STATS'!V2509+'GAME STATS'!V2568+'GAME STATS'!V2627+'GAME STATS'!V2686+'GAME STATS'!V2745+'GAME STATS'!V2804+'GAME STATS'!V2863+'GAME STATS'!V2922+'GAME STATS'!V2981+'GAME STATS'!V3040+'GAME STATS'!V3099+'GAME STATS'!V3158+'GAME STATS'!V3217+'GAME STATS'!V3276+'GAME STATS'!V3335+'GAME STATS'!V3394+'GAME STATS'!V3453+'GAME STATS'!V3512+'GAME STATS'!V3571+'GAME STATS'!V3630+'GAME STATS'!V3689+'GAME STATS'!V3748+'GAME STATS'!V3807+'GAME STATS'!V3866+'GAME STATS'!V3925+'GAME STATS'!V3984+'GAME STATS'!V4043+'GAME STATS'!V4102+'GAME STATS'!V4161+'GAME STATS'!V4220+'GAME STATS'!V4279+'GAME STATS'!V4338+'GAME STATS'!V4397+'GAME STATS'!V4456+'GAME STATS'!V4515+'GAME STATS'!V4574+'GAME STATS'!V4633+'GAME STATS'!V4692+'GAME STATS'!V4751+'GAME STATS'!V4810+'GAME STATS'!V4869+'GAME STATS'!V4928+'GAME STATS'!V4987+'GAME STATS'!V5046+'GAME STATS'!V5105+'GAME STATS'!V5164+'GAME STATS'!V5223+'GAME STATS'!V5282+'GAME STATS'!V5341+'GAME STATS'!V5400+'GAME STATS'!V5459+'GAME STATS'!V5518+'GAME STATS'!V5577+'GAME STATS'!V5636+'GAME STATS'!V5695+'GAME STATS'!V5754+'GAME STATS'!V5813+'GAME STATS'!V5872</f>
        <v>0</v>
      </c>
      <c r="X29" s="922">
        <f>'GAME STATS'!X31+'GAME STATS'!X90+'GAME STATS'!X149+'GAME STATS'!X208+'GAME STATS'!X267+'GAME STATS'!X326+'GAME STATS'!X385+'GAME STATS'!X444+'GAME STATS'!X503+'GAME STATS'!X562+'GAME STATS'!X621+'GAME STATS'!X680+'GAME STATS'!X739+'GAME STATS'!X798+'GAME STATS'!X857+'GAME STATS'!X916+'GAME STATS'!X975+'GAME STATS'!X1034+'GAME STATS'!X1093+'GAME STATS'!X1152+'GAME STATS'!X1211+'GAME STATS'!X1270+'GAME STATS'!X1329+'GAME STATS'!X1388+'GAME STATS'!X1447+'GAME STATS'!X1506+'GAME STATS'!X1565+'GAME STATS'!X1624+'GAME STATS'!X1683+'GAME STATS'!X1742+'GAME STATS'!X1801+'GAME STATS'!X1860+'GAME STATS'!X1919+'GAME STATS'!X1978+'GAME STATS'!X2037+'GAME STATS'!X2096+'GAME STATS'!X2155+'GAME STATS'!X2214+'GAME STATS'!X2273+'GAME STATS'!X2332+'GAME STATS'!X2391+'GAME STATS'!X2450+'GAME STATS'!X2509+'GAME STATS'!X2568+'GAME STATS'!X2627+'GAME STATS'!X2686+'GAME STATS'!X2745+'GAME STATS'!X2804+'GAME STATS'!X2863+'GAME STATS'!X2922+'GAME STATS'!X2981+'GAME STATS'!X3040+'GAME STATS'!X3099+'GAME STATS'!X3158+'GAME STATS'!X3217+'GAME STATS'!X3276+'GAME STATS'!X3335+'GAME STATS'!X3394+'GAME STATS'!X3453+'GAME STATS'!X3512+'GAME STATS'!X3571+'GAME STATS'!X3630+'GAME STATS'!X3689+'GAME STATS'!X3748+'GAME STATS'!X3807+'GAME STATS'!X3866+'GAME STATS'!X3925+'GAME STATS'!X3984+'GAME STATS'!X4043+'GAME STATS'!X4102+'GAME STATS'!X4161+'GAME STATS'!X4220+'GAME STATS'!X4279+'GAME STATS'!X4338+'GAME STATS'!X4397+'GAME STATS'!X4456+'GAME STATS'!X4515+'GAME STATS'!X4574+'GAME STATS'!X4633+'GAME STATS'!X4692+'GAME STATS'!X4751+'GAME STATS'!X4810+'GAME STATS'!X4869+'GAME STATS'!X4928+'GAME STATS'!X4987+'GAME STATS'!X5046+'GAME STATS'!X5105+'GAME STATS'!X5164+'GAME STATS'!X5223+'GAME STATS'!X5282+'GAME STATS'!X5341+'GAME STATS'!X5400+'GAME STATS'!X5459+'GAME STATS'!X5518+'GAME STATS'!X5577+'GAME STATS'!X5636+'GAME STATS'!X5695+'GAME STATS'!X5754+'GAME STATS'!X5813+'GAME STATS'!X5872</f>
        <v>0</v>
      </c>
      <c r="Y29" s="922">
        <f>'GAME STATS'!Z31+'GAME STATS'!Z90+'GAME STATS'!Z149+'GAME STATS'!Z208+'GAME STATS'!Z267+'GAME STATS'!Z326+'GAME STATS'!Z385+'GAME STATS'!Z444+'GAME STATS'!Z503+'GAME STATS'!Z562+'GAME STATS'!Z621+'GAME STATS'!Z680+'GAME STATS'!Z739+'GAME STATS'!Z798+'GAME STATS'!Z857+'GAME STATS'!Z916+'GAME STATS'!Z975+'GAME STATS'!Z1034+'GAME STATS'!Z1093+'GAME STATS'!Z1152+'GAME STATS'!Z1211+'GAME STATS'!Z1270+'GAME STATS'!Z1329+'GAME STATS'!Z1388+'GAME STATS'!Z1447+'GAME STATS'!Z1506+'GAME STATS'!Z1565+'GAME STATS'!Z1624+'GAME STATS'!Z1683+'GAME STATS'!Z1742+'GAME STATS'!Z1801+'GAME STATS'!Z1860+'GAME STATS'!Z1919+'GAME STATS'!Z1978+'GAME STATS'!Z2037+'GAME STATS'!Z2096+'GAME STATS'!Z2155+'GAME STATS'!Z2214+'GAME STATS'!Z2273+'GAME STATS'!Z2332+'GAME STATS'!Z2391+'GAME STATS'!Z2450+'GAME STATS'!Z2509+'GAME STATS'!Z2568+'GAME STATS'!Z2627+'GAME STATS'!Z2686+'GAME STATS'!Z2745+'GAME STATS'!Z2804+'GAME STATS'!Z2863+'GAME STATS'!Z2922+'GAME STATS'!Z2981+'GAME STATS'!Z3040+'GAME STATS'!Z3099+'GAME STATS'!Z3158+'GAME STATS'!Z3217+'GAME STATS'!Z3276+'GAME STATS'!Z3335+'GAME STATS'!Z3394+'GAME STATS'!Z3453+'GAME STATS'!Z3512+'GAME STATS'!Z3571+'GAME STATS'!Z3630+'GAME STATS'!Z3689+'GAME STATS'!Z3748+'GAME STATS'!Z3807+'GAME STATS'!Z3866+'GAME STATS'!Z3925+'GAME STATS'!Z3984+'GAME STATS'!Z4043+'GAME STATS'!Z4102+'GAME STATS'!Z4161+'GAME STATS'!Z4220+'GAME STATS'!Z4279+'GAME STATS'!Z4338+'GAME STATS'!Z4397+'GAME STATS'!Z4456+'GAME STATS'!Z4515+'GAME STATS'!Z4574+'GAME STATS'!Z4633+'GAME STATS'!Z4692+'GAME STATS'!Z4751+'GAME STATS'!Z4810+'GAME STATS'!Z4869+'GAME STATS'!Z4928+'GAME STATS'!Z4987+'GAME STATS'!Z5046+'GAME STATS'!Z5105+'GAME STATS'!Z5164+'GAME STATS'!Z5223+'GAME STATS'!Z5282+'GAME STATS'!Z5341+'GAME STATS'!Z5400+'GAME STATS'!Z5459+'GAME STATS'!Z5518+'GAME STATS'!Z5577+'GAME STATS'!Z5636+'GAME STATS'!Z5695+'GAME STATS'!Z5754+'GAME STATS'!Z5813+'GAME STATS'!Z5872</f>
        <v>0</v>
      </c>
      <c r="Z29" s="772">
        <f>'GAME STATS'!AB31+'GAME STATS'!AB90+'GAME STATS'!AB149+'GAME STATS'!AB208+'GAME STATS'!AB267+'GAME STATS'!AB326+'GAME STATS'!AB385+'GAME STATS'!AB444+'GAME STATS'!AB503+'GAME STATS'!AB562+'GAME STATS'!AB621+'GAME STATS'!AB680+'GAME STATS'!AB739+'GAME STATS'!AB798+'GAME STATS'!AB857+'GAME STATS'!AB916+'GAME STATS'!AB975+'GAME STATS'!AB1034+'GAME STATS'!AB1093+'GAME STATS'!AB1152+'GAME STATS'!AB1211+'GAME STATS'!AB1270+'GAME STATS'!AB1329+'GAME STATS'!AB1388+'GAME STATS'!AB1447+'GAME STATS'!AB1506+'GAME STATS'!AB1565+'GAME STATS'!AB1624+'GAME STATS'!AB1683+'GAME STATS'!AB1742+'GAME STATS'!AB1801+'GAME STATS'!AB1860+'GAME STATS'!AB1919+'GAME STATS'!AB1978+'GAME STATS'!AB2037+'GAME STATS'!AB2096+'GAME STATS'!AB2155+'GAME STATS'!AB2214+'GAME STATS'!AB2273+'GAME STATS'!AB2332+'GAME STATS'!AB2391+'GAME STATS'!AB2450+'GAME STATS'!AB2509+'GAME STATS'!AB2568+'GAME STATS'!AB2627+'GAME STATS'!AB2686+'GAME STATS'!AB2745+'GAME STATS'!AB2804+'GAME STATS'!AB2863+'GAME STATS'!AB2922+'GAME STATS'!AB2981+'GAME STATS'!AB3040+'GAME STATS'!AB3099+'GAME STATS'!AB3158+'GAME STATS'!AB3217+'GAME STATS'!AB3276+'GAME STATS'!AB3335+'GAME STATS'!AB3394+'GAME STATS'!AB3453+'GAME STATS'!AB3512+'GAME STATS'!AB3571+'GAME STATS'!AB3630+'GAME STATS'!AB3689+'GAME STATS'!AB3748+'GAME STATS'!AB3807+'GAME STATS'!AB3866+'GAME STATS'!AB3925+'GAME STATS'!AB3984+'GAME STATS'!AB4043+'GAME STATS'!AB4102+'GAME STATS'!AB4161+'GAME STATS'!AB4220+'GAME STATS'!AB4279+'GAME STATS'!AB4338+'GAME STATS'!AB4397+'GAME STATS'!AB4456+'GAME STATS'!AB4515+'GAME STATS'!AB4574+'GAME STATS'!AB4633+'GAME STATS'!AB4692+'GAME STATS'!AB4751+'GAME STATS'!AB4810+'GAME STATS'!AB4869+'GAME STATS'!AB4928+'GAME STATS'!AB4987+'GAME STATS'!AB5046+'GAME STATS'!AB5105+'GAME STATS'!AB5164+'GAME STATS'!AB5223+'GAME STATS'!AB5282+'GAME STATS'!AB5341+'GAME STATS'!AB5400+'GAME STATS'!AB5459+'GAME STATS'!AB5518+'GAME STATS'!AB5577+'GAME STATS'!AB5636+'GAME STATS'!AB5695+'GAME STATS'!AB5754+'GAME STATS'!AB5813+'GAME STATS'!AB5872</f>
        <v>0</v>
      </c>
      <c r="AA29" s="916"/>
      <c r="AB29" s="921">
        <f>'GAME STATS'!AD31+'GAME STATS'!AD90+'GAME STATS'!AD149+'GAME STATS'!AD208+'GAME STATS'!AD267+'GAME STATS'!AD326+'GAME STATS'!AD385+'GAME STATS'!AD444+'GAME STATS'!AD503+'GAME STATS'!AD562+'GAME STATS'!AD621+'GAME STATS'!AD680+'GAME STATS'!AD739+'GAME STATS'!AD798+'GAME STATS'!AD857+'GAME STATS'!AD916+'GAME STATS'!AD975+'GAME STATS'!AD1034+'GAME STATS'!AD1093+'GAME STATS'!AD1152+'GAME STATS'!AD1211+'GAME STATS'!AD1270+'GAME STATS'!AD1329+'GAME STATS'!AD1388+'GAME STATS'!AD1447+'GAME STATS'!AD1506+'GAME STATS'!AD1565+'GAME STATS'!AD1624+'GAME STATS'!AD1683+'GAME STATS'!AD1742+'GAME STATS'!AD1801+'GAME STATS'!AD1860+'GAME STATS'!AD1919+'GAME STATS'!AD1978+'GAME STATS'!AD2037+'GAME STATS'!AD2096+'GAME STATS'!AD2155+'GAME STATS'!AD2214+'GAME STATS'!AD2273+'GAME STATS'!AD2332+'GAME STATS'!AD2391+'GAME STATS'!AD2450+'GAME STATS'!AD2509+'GAME STATS'!AD2568+'GAME STATS'!AD2627+'GAME STATS'!AD2686+'GAME STATS'!AD2745+'GAME STATS'!AD2804+'GAME STATS'!AD2863+'GAME STATS'!AD2922+'GAME STATS'!AD2981+'GAME STATS'!AD3040+'GAME STATS'!AD3099+'GAME STATS'!AD3158+'GAME STATS'!AD3217+'GAME STATS'!AD3276+'GAME STATS'!AD3335+'GAME STATS'!AD3394+'GAME STATS'!AD3453+'GAME STATS'!AD3512+'GAME STATS'!AD3571+'GAME STATS'!AD3630+'GAME STATS'!AD3689+'GAME STATS'!AD3748+'GAME STATS'!AD3807+'GAME STATS'!AD3866+'GAME STATS'!AD3925+'GAME STATS'!AD3984+'GAME STATS'!AD4043+'GAME STATS'!AD4102+'GAME STATS'!AD4161+'GAME STATS'!AD4220+'GAME STATS'!AD4279+'GAME STATS'!AD4338+'GAME STATS'!AD4397+'GAME STATS'!AD4456+'GAME STATS'!AD4515+'GAME STATS'!AD4574+'GAME STATS'!AD4633+'GAME STATS'!AD4692+'GAME STATS'!AD4751+'GAME STATS'!AD4810+'GAME STATS'!AD4869+'GAME STATS'!AD4928+'GAME STATS'!AD4987+'GAME STATS'!AD5046+'GAME STATS'!AD5105+'GAME STATS'!AD5164+'GAME STATS'!AD5223+'GAME STATS'!AD5282+'GAME STATS'!AD5341+'GAME STATS'!AD5400+'GAME STATS'!AD5459+'GAME STATS'!AD5518+'GAME STATS'!AD5577+'GAME STATS'!AD5636+'GAME STATS'!AD5695+'GAME STATS'!AD5754+'GAME STATS'!AD5813+'GAME STATS'!AD5872</f>
        <v>0</v>
      </c>
      <c r="AC29" s="773"/>
      <c r="AD29" s="917">
        <f>IF(Z29=0,0,(AB29/Z29)*100)</f>
        <v>0</v>
      </c>
      <c r="AE29" s="918"/>
      <c r="AF29" s="772">
        <f>'GAME STATS'!AH31+'GAME STATS'!AH90+'GAME STATS'!AH149+'GAME STATS'!AH208+'GAME STATS'!AH267+'GAME STATS'!AH326+'GAME STATS'!AH385+'GAME STATS'!AH444+'GAME STATS'!AH503+'GAME STATS'!AH562+'GAME STATS'!AH621+'GAME STATS'!AH680+'GAME STATS'!AH739+'GAME STATS'!AH798+'GAME STATS'!AH857+'GAME STATS'!AH916+'GAME STATS'!AH975+'GAME STATS'!AH1034+'GAME STATS'!AH1093+'GAME STATS'!AH1152+'GAME STATS'!AH1211+'GAME STATS'!AH1270+'GAME STATS'!AH1329+'GAME STATS'!AH1388+'GAME STATS'!AH1447+'GAME STATS'!AH1506+'GAME STATS'!AH1565+'GAME STATS'!AH1624+'GAME STATS'!AH1683+'GAME STATS'!AH1742+'GAME STATS'!AH1801+'GAME STATS'!AH1860+'GAME STATS'!AH1919+'GAME STATS'!AH1978+'GAME STATS'!AH2037+'GAME STATS'!AH2096+'GAME STATS'!AH2155+'GAME STATS'!AH2214+'GAME STATS'!AH2273+'GAME STATS'!AH2332+'GAME STATS'!AH2391+'GAME STATS'!AH2450+'GAME STATS'!AH2509+'GAME STATS'!AH2568+'GAME STATS'!AH2627+'GAME STATS'!AH2686+'GAME STATS'!AH2745+'GAME STATS'!AH2804+'GAME STATS'!AH2863+'GAME STATS'!AH2922+'GAME STATS'!AH2981+'GAME STATS'!AH3040+'GAME STATS'!AH3099+'GAME STATS'!AH3158+'GAME STATS'!AH3217+'GAME STATS'!AH3276+'GAME STATS'!AH3335+'GAME STATS'!AH3394+'GAME STATS'!AH3453+'GAME STATS'!AH3512+'GAME STATS'!AH3571+'GAME STATS'!AH3630+'GAME STATS'!AH3689+'GAME STATS'!AH3748+'GAME STATS'!AH3807+'GAME STATS'!AH3866+'GAME STATS'!AH3925+'GAME STATS'!AH3984+'GAME STATS'!AH4043+'GAME STATS'!AH4102+'GAME STATS'!AH4161+'GAME STATS'!AH4220+'GAME STATS'!AH4279+'GAME STATS'!AH4338+'GAME STATS'!AH4397+'GAME STATS'!AH4456+'GAME STATS'!AH4515+'GAME STATS'!AH4574+'GAME STATS'!AH4633+'GAME STATS'!AH4692+'GAME STATS'!AH4751+'GAME STATS'!AH4810+'GAME STATS'!AH4869+'GAME STATS'!AH4928+'GAME STATS'!AH4987+'GAME STATS'!AH5046+'GAME STATS'!AH5105+'GAME STATS'!AH5164+'GAME STATS'!AH5223+'GAME STATS'!AH5282+'GAME STATS'!AH5341+'GAME STATS'!AH5400+'GAME STATS'!AH5459+'GAME STATS'!AH5518+'GAME STATS'!AH5577+'GAME STATS'!AH5636+'GAME STATS'!AH5695+'GAME STATS'!AH5754+'GAME STATS'!AH5813+'GAME STATS'!AH5872</f>
        <v>0</v>
      </c>
      <c r="AG29" s="916"/>
      <c r="AH29" s="921">
        <f>'GAME STATS'!AJ31+'GAME STATS'!AJ90+'GAME STATS'!AJ149+'GAME STATS'!AJ208+'GAME STATS'!AJ267+'GAME STATS'!AJ326+'GAME STATS'!AJ385+'GAME STATS'!AJ444+'GAME STATS'!AJ503+'GAME STATS'!AJ562+'GAME STATS'!AJ621+'GAME STATS'!AJ680+'GAME STATS'!AJ739+'GAME STATS'!AJ798+'GAME STATS'!AJ857+'GAME STATS'!AJ916+'GAME STATS'!AJ975+'GAME STATS'!AJ1034+'GAME STATS'!AJ1093+'GAME STATS'!AJ1152+'GAME STATS'!AJ1211+'GAME STATS'!AJ1270+'GAME STATS'!AJ1329+'GAME STATS'!AJ1388+'GAME STATS'!AJ1447+'GAME STATS'!AJ1506+'GAME STATS'!AJ1565+'GAME STATS'!AJ1624+'GAME STATS'!AJ1683+'GAME STATS'!AJ1742+'GAME STATS'!AJ1801+'GAME STATS'!AJ1860+'GAME STATS'!AJ1919+'GAME STATS'!AJ1978+'GAME STATS'!AJ2037+'GAME STATS'!AJ2096+'GAME STATS'!AJ2155+'GAME STATS'!AJ2214+'GAME STATS'!AJ2273+'GAME STATS'!AJ2332+'GAME STATS'!AJ2391+'GAME STATS'!AJ2450+'GAME STATS'!AJ2509+'GAME STATS'!AJ2568+'GAME STATS'!AJ2627+'GAME STATS'!AJ2686+'GAME STATS'!AJ2745+'GAME STATS'!AJ2804+'GAME STATS'!AJ2863+'GAME STATS'!AJ2922+'GAME STATS'!AJ2981+'GAME STATS'!AJ3040+'GAME STATS'!AJ3099+'GAME STATS'!AJ3158+'GAME STATS'!AJ3217+'GAME STATS'!AJ3276+'GAME STATS'!AJ3335+'GAME STATS'!AJ3394+'GAME STATS'!AJ3453+'GAME STATS'!AJ3512+'GAME STATS'!AJ3571+'GAME STATS'!AJ3630+'GAME STATS'!AJ3689+'GAME STATS'!AJ3748+'GAME STATS'!AJ3807+'GAME STATS'!AJ3866+'GAME STATS'!AJ3925+'GAME STATS'!AJ3984+'GAME STATS'!AJ4043+'GAME STATS'!AJ4102+'GAME STATS'!AJ4161+'GAME STATS'!AJ4220+'GAME STATS'!AJ4279+'GAME STATS'!AJ4338+'GAME STATS'!AJ4397+'GAME STATS'!AJ4456+'GAME STATS'!AJ4515+'GAME STATS'!AJ4574+'GAME STATS'!AJ4633+'GAME STATS'!AJ4692+'GAME STATS'!AJ4751+'GAME STATS'!AJ4810+'GAME STATS'!AJ4869+'GAME STATS'!AJ4928+'GAME STATS'!AJ4987+'GAME STATS'!AJ5046+'GAME STATS'!AJ5105+'GAME STATS'!AJ5164+'GAME STATS'!AJ5223+'GAME STATS'!AJ5282+'GAME STATS'!AJ5341+'GAME STATS'!AJ5400+'GAME STATS'!AJ5459+'GAME STATS'!AJ5518+'GAME STATS'!AJ5577+'GAME STATS'!AJ5636+'GAME STATS'!AJ5695+'GAME STATS'!AJ5754+'GAME STATS'!AJ5813+'GAME STATS'!AJ5872</f>
        <v>0</v>
      </c>
      <c r="AI29" s="773"/>
      <c r="AJ29" s="917">
        <f>IF(AF29=0,0,(AH29/AF29)*100)</f>
        <v>0</v>
      </c>
      <c r="AK29" s="918"/>
      <c r="AL29" s="772">
        <f>'GAME STATS'!AN31+'GAME STATS'!AN90+'GAME STATS'!AN149+'GAME STATS'!AN208+'GAME STATS'!AN267+'GAME STATS'!AN326+'GAME STATS'!AN385+'GAME STATS'!AN444+'GAME STATS'!AN503+'GAME STATS'!AN562+'GAME STATS'!AN621+'GAME STATS'!AN680+'GAME STATS'!AN739+'GAME STATS'!AN798+'GAME STATS'!AN857+'GAME STATS'!AN916+'GAME STATS'!AN975+'GAME STATS'!AN1034+'GAME STATS'!AN1093+'GAME STATS'!AN1152+'GAME STATS'!AN1211+'GAME STATS'!AN1270+'GAME STATS'!AN1329+'GAME STATS'!AN1388+'GAME STATS'!AN1447+'GAME STATS'!AN1506+'GAME STATS'!AN1565+'GAME STATS'!AN1624+'GAME STATS'!AN1683+'GAME STATS'!AN1742+'GAME STATS'!AN1801+'GAME STATS'!AN1860+'GAME STATS'!AN1919+'GAME STATS'!AN1978+'GAME STATS'!AN2037+'GAME STATS'!AN2096+'GAME STATS'!AN2155+'GAME STATS'!AN2214+'GAME STATS'!AN2273+'GAME STATS'!AN2332+'GAME STATS'!AN2391+'GAME STATS'!AN2450+'GAME STATS'!AN2509+'GAME STATS'!AN2568+'GAME STATS'!AN2627+'GAME STATS'!AN2686+'GAME STATS'!AN2745+'GAME STATS'!AN2804+'GAME STATS'!AN2863+'GAME STATS'!AN2922+'GAME STATS'!AN2981+'GAME STATS'!AN3040+'GAME STATS'!AN3099+'GAME STATS'!AN3158+'GAME STATS'!AN3217+'GAME STATS'!AN3276+'GAME STATS'!AN3335+'GAME STATS'!AN3394+'GAME STATS'!AN3453+'GAME STATS'!AN3512+'GAME STATS'!AN3571+'GAME STATS'!AN3630+'GAME STATS'!AN3689+'GAME STATS'!AN3748+'GAME STATS'!AN3807+'GAME STATS'!AN3866+'GAME STATS'!AN3925+'GAME STATS'!AN3984+'GAME STATS'!AN4043+'GAME STATS'!AN4102+'GAME STATS'!AN4161+'GAME STATS'!AN4220+'GAME STATS'!AN4279+'GAME STATS'!AN4338+'GAME STATS'!AN4397+'GAME STATS'!AN4456+'GAME STATS'!AN4515+'GAME STATS'!AN4574+'GAME STATS'!AN4633+'GAME STATS'!AN4692+'GAME STATS'!AN4751+'GAME STATS'!AN4810+'GAME STATS'!AN4869+'GAME STATS'!AN4928+'GAME STATS'!AN4987+'GAME STATS'!AN5046+'GAME STATS'!AN5105+'GAME STATS'!AN5164+'GAME STATS'!AN5223+'GAME STATS'!AN5282+'GAME STATS'!AN5341+'GAME STATS'!AN5400+'GAME STATS'!AN5459+'GAME STATS'!AN5518+'GAME STATS'!AN5577+'GAME STATS'!AN5636+'GAME STATS'!AN5695+'GAME STATS'!AN5754+'GAME STATS'!AN5813+'GAME STATS'!AN5872</f>
        <v>0</v>
      </c>
      <c r="AM29" s="916"/>
      <c r="AN29" s="921">
        <f>'GAME STATS'!AP31+'GAME STATS'!AP90+'GAME STATS'!AP149+'GAME STATS'!AP208+'GAME STATS'!AP267+'GAME STATS'!AP326+'GAME STATS'!AP385+'GAME STATS'!AP444+'GAME STATS'!AP503+'GAME STATS'!AP562+'GAME STATS'!AP621+'GAME STATS'!AP680+'GAME STATS'!AP739+'GAME STATS'!AP798+'GAME STATS'!AP857+'GAME STATS'!AP916+'GAME STATS'!AP975+'GAME STATS'!AP1034+'GAME STATS'!AP1093+'GAME STATS'!AP1152+'GAME STATS'!AP1211+'GAME STATS'!AP1270+'GAME STATS'!AP1329+'GAME STATS'!AP1388+'GAME STATS'!AP1447+'GAME STATS'!AP1506+'GAME STATS'!AP1565+'GAME STATS'!AP1624+'GAME STATS'!AP1683+'GAME STATS'!AP1742+'GAME STATS'!AP1801+'GAME STATS'!AP1860+'GAME STATS'!AP1919+'GAME STATS'!AP1978+'GAME STATS'!AP2037+'GAME STATS'!AP2096+'GAME STATS'!AP2155+'GAME STATS'!AP2214+'GAME STATS'!AP2273+'GAME STATS'!AP2332+'GAME STATS'!AP2391+'GAME STATS'!AP2450+'GAME STATS'!AP2509+'GAME STATS'!AP2568+'GAME STATS'!AP2627+'GAME STATS'!AP2686+'GAME STATS'!AP2745+'GAME STATS'!AP2804+'GAME STATS'!AP2863+'GAME STATS'!AP2922+'GAME STATS'!AP2981+'GAME STATS'!AP3040+'GAME STATS'!AP3099+'GAME STATS'!AP3158+'GAME STATS'!AP3217+'GAME STATS'!AP3276+'GAME STATS'!AP3335+'GAME STATS'!AP3394+'GAME STATS'!AP3453+'GAME STATS'!AP3512+'GAME STATS'!AP3571+'GAME STATS'!AP3630+'GAME STATS'!AP3689+'GAME STATS'!AP3748+'GAME STATS'!AP3807+'GAME STATS'!AP3866+'GAME STATS'!AP3925+'GAME STATS'!AP3984+'GAME STATS'!AP4043+'GAME STATS'!AP4102+'GAME STATS'!AP4161+'GAME STATS'!AP4220+'GAME STATS'!AP4279+'GAME STATS'!AP4338+'GAME STATS'!AP4397+'GAME STATS'!AP4456+'GAME STATS'!AP4515+'GAME STATS'!AP4574+'GAME STATS'!AP4633+'GAME STATS'!AP4692+'GAME STATS'!AP4751+'GAME STATS'!AP4810+'GAME STATS'!AP4869+'GAME STATS'!AP4928+'GAME STATS'!AP4987+'GAME STATS'!AP5046+'GAME STATS'!AP5105+'GAME STATS'!AP5164+'GAME STATS'!AP5223+'GAME STATS'!AP5282+'GAME STATS'!AP5341+'GAME STATS'!AP5400+'GAME STATS'!AP5459+'GAME STATS'!AP5518+'GAME STATS'!AP5577+'GAME STATS'!AP5636+'GAME STATS'!AP5695+'GAME STATS'!AP5754+'GAME STATS'!AP5813+'GAME STATS'!AP5872</f>
        <v>0</v>
      </c>
      <c r="AO29" s="773"/>
      <c r="AP29" s="917">
        <f>IF(AL29=0,0,(AN29/AL29)*100)</f>
        <v>0</v>
      </c>
      <c r="AQ29" s="918"/>
      <c r="AR29" s="772">
        <f>'GAME STATS'!AT31+'GAME STATS'!AT90+'GAME STATS'!AT149+'GAME STATS'!AT208+'GAME STATS'!AT267+'GAME STATS'!AT326+'GAME STATS'!AT385+'GAME STATS'!AT444+'GAME STATS'!AT503+'GAME STATS'!AT562+'GAME STATS'!AT621+'GAME STATS'!AT680+'GAME STATS'!AT739+'GAME STATS'!AT798+'GAME STATS'!AT857+'GAME STATS'!AT916+'GAME STATS'!AT975+'GAME STATS'!AT1034+'GAME STATS'!AT1093+'GAME STATS'!AT1152+'GAME STATS'!AT1211+'GAME STATS'!AT1270+'GAME STATS'!AT1329+'GAME STATS'!AT1388+'GAME STATS'!AT1447+'GAME STATS'!AT1506+'GAME STATS'!AT1565+'GAME STATS'!AT1624+'GAME STATS'!AT1683+'GAME STATS'!AT1742+'GAME STATS'!AT1801+'GAME STATS'!AT1860+'GAME STATS'!AT1919+'GAME STATS'!AT1978+'GAME STATS'!AT2037+'GAME STATS'!AT2096+'GAME STATS'!AT2155+'GAME STATS'!AT2214+'GAME STATS'!AT2273+'GAME STATS'!AT2332+'GAME STATS'!AT2391+'GAME STATS'!AT2450+'GAME STATS'!AT2509+'GAME STATS'!AT2568+'GAME STATS'!AT2627+'GAME STATS'!AT2686+'GAME STATS'!AT2745+'GAME STATS'!AT2804+'GAME STATS'!AT2863+'GAME STATS'!AT2922+'GAME STATS'!AT2981+'GAME STATS'!AT3040+'GAME STATS'!AT3099+'GAME STATS'!AT3158+'GAME STATS'!AT3217+'GAME STATS'!AT3276+'GAME STATS'!AT3335+'GAME STATS'!AT3394+'GAME STATS'!AT3453+'GAME STATS'!AT3512+'GAME STATS'!AT3571+'GAME STATS'!AT3630+'GAME STATS'!AT3689+'GAME STATS'!AT3748+'GAME STATS'!AT3807+'GAME STATS'!AT3866+'GAME STATS'!AT3925+'GAME STATS'!AT3984+'GAME STATS'!AT4043+'GAME STATS'!AT4102+'GAME STATS'!AT4161+'GAME STATS'!AT4220+'GAME STATS'!AT4279+'GAME STATS'!AT4338+'GAME STATS'!AT4397+'GAME STATS'!AT4456+'GAME STATS'!AT4515+'GAME STATS'!AT4574+'GAME STATS'!AT4633+'GAME STATS'!AT4692+'GAME STATS'!AT4751+'GAME STATS'!AT4810+'GAME STATS'!AT4869+'GAME STATS'!AT4928+'GAME STATS'!AT4987+'GAME STATS'!AT5046+'GAME STATS'!AT5105+'GAME STATS'!AT5164+'GAME STATS'!AT5223+'GAME STATS'!AT5282+'GAME STATS'!AT5341+'GAME STATS'!AT5400+'GAME STATS'!AT5459+'GAME STATS'!AT5518+'GAME STATS'!AT5577+'GAME STATS'!AT5636+'GAME STATS'!AT5695+'GAME STATS'!AT5754+'GAME STATS'!AT5813+'GAME STATS'!AT5872</f>
        <v>0</v>
      </c>
      <c r="AS29" s="916"/>
      <c r="AT29" s="921">
        <f>'GAME STATS'!AV31+'GAME STATS'!AV90+'GAME STATS'!AV149+'GAME STATS'!AV208+'GAME STATS'!AV267+'GAME STATS'!AV326+'GAME STATS'!AV385+'GAME STATS'!AV444+'GAME STATS'!AV503+'GAME STATS'!AV562+'GAME STATS'!AV621+'GAME STATS'!AV680+'GAME STATS'!AV739+'GAME STATS'!AV798+'GAME STATS'!AV857+'GAME STATS'!AV916+'GAME STATS'!AV975+'GAME STATS'!AV1034+'GAME STATS'!AV1093+'GAME STATS'!AV1152+'GAME STATS'!AV1211+'GAME STATS'!AV1270+'GAME STATS'!AV1329+'GAME STATS'!AV1388+'GAME STATS'!AV1447+'GAME STATS'!AV1506+'GAME STATS'!AV1565+'GAME STATS'!AV1624+'GAME STATS'!AV1683+'GAME STATS'!AV1742+'GAME STATS'!AV1801+'GAME STATS'!AV1860+'GAME STATS'!AV1919+'GAME STATS'!AV1978+'GAME STATS'!AV2037+'GAME STATS'!AV2096+'GAME STATS'!AV2155+'GAME STATS'!AV2214+'GAME STATS'!AV2273+'GAME STATS'!AV2332+'GAME STATS'!AV2391+'GAME STATS'!AV2450+'GAME STATS'!AV2509+'GAME STATS'!AV2568+'GAME STATS'!AV2627+'GAME STATS'!AV2686+'GAME STATS'!AV2745+'GAME STATS'!AV2804+'GAME STATS'!AV2863+'GAME STATS'!AV2922+'GAME STATS'!AV2981+'GAME STATS'!AV3040+'GAME STATS'!AV3099+'GAME STATS'!AV3158+'GAME STATS'!AV3217+'GAME STATS'!AV3276+'GAME STATS'!AV3335+'GAME STATS'!AV3394+'GAME STATS'!AV3453+'GAME STATS'!AV3512+'GAME STATS'!AV3571+'GAME STATS'!AV3630+'GAME STATS'!AV3689+'GAME STATS'!AV3748+'GAME STATS'!AV3807+'GAME STATS'!AV3866+'GAME STATS'!AV3925+'GAME STATS'!AV3984+'GAME STATS'!AV4043+'GAME STATS'!AV4102+'GAME STATS'!AV4161+'GAME STATS'!AV4220+'GAME STATS'!AV4279+'GAME STATS'!AV4338+'GAME STATS'!AV4397+'GAME STATS'!AV4456+'GAME STATS'!AV4515+'GAME STATS'!AV4574+'GAME STATS'!AV4633+'GAME STATS'!AV4692+'GAME STATS'!AV4751+'GAME STATS'!AV4810+'GAME STATS'!AV4869+'GAME STATS'!AV4928+'GAME STATS'!AV4987+'GAME STATS'!AV5046+'GAME STATS'!AV5105+'GAME STATS'!AV5164+'GAME STATS'!AV5223+'GAME STATS'!AV5282+'GAME STATS'!AV5341+'GAME STATS'!AV5400+'GAME STATS'!AV5459+'GAME STATS'!AV5518+'GAME STATS'!AV5577+'GAME STATS'!AV5636+'GAME STATS'!AV5695+'GAME STATS'!AV5754+'GAME STATS'!AV5813+'GAME STATS'!AV5872</f>
        <v>0</v>
      </c>
      <c r="AU29" s="773"/>
      <c r="AV29" s="917">
        <f>IF(AR29=0,0,(AT29/AR29)*100)</f>
        <v>0</v>
      </c>
      <c r="AW29" s="918"/>
      <c r="AX29" s="772">
        <f>'GAME STATS'!AZ31+'GAME STATS'!AZ90+'GAME STATS'!AZ149+'GAME STATS'!AZ208+'GAME STATS'!AZ267+'GAME STATS'!AZ326+'GAME STATS'!AZ385+'GAME STATS'!AZ444+'GAME STATS'!AZ503+'GAME STATS'!AZ562+'GAME STATS'!AZ621+'GAME STATS'!AZ680+'GAME STATS'!AZ739+'GAME STATS'!AZ798+'GAME STATS'!AZ857+'GAME STATS'!AZ916+'GAME STATS'!AZ975+'GAME STATS'!AZ1034+'GAME STATS'!AZ1093+'GAME STATS'!AZ1152+'GAME STATS'!AZ1211+'GAME STATS'!AZ1270+'GAME STATS'!AZ1329+'GAME STATS'!AZ1388+'GAME STATS'!AZ1447+'GAME STATS'!AZ1506+'GAME STATS'!AZ1565+'GAME STATS'!AZ1624+'GAME STATS'!AZ1683+'GAME STATS'!AZ1742+'GAME STATS'!AZ1801+'GAME STATS'!AZ1860+'GAME STATS'!AZ1919+'GAME STATS'!AZ1978+'GAME STATS'!AZ2037+'GAME STATS'!AZ2096+'GAME STATS'!AZ2155+'GAME STATS'!AZ2214+'GAME STATS'!AZ2273+'GAME STATS'!AZ2332+'GAME STATS'!AZ2391+'GAME STATS'!AZ2450+'GAME STATS'!AZ2509+'GAME STATS'!AZ2568+'GAME STATS'!AZ2627+'GAME STATS'!AZ2686+'GAME STATS'!AZ2745+'GAME STATS'!AZ2804+'GAME STATS'!AZ2863+'GAME STATS'!AZ2922+'GAME STATS'!AZ2981+'GAME STATS'!AZ3040+'GAME STATS'!AZ3099+'GAME STATS'!AZ3158+'GAME STATS'!AZ3217+'GAME STATS'!AZ3276+'GAME STATS'!AZ3335+'GAME STATS'!AZ3394+'GAME STATS'!AZ3453+'GAME STATS'!AZ3512+'GAME STATS'!AZ3571+'GAME STATS'!AZ3630+'GAME STATS'!AZ3689+'GAME STATS'!AZ3748+'GAME STATS'!AZ3807+'GAME STATS'!AZ3866+'GAME STATS'!AZ3925+'GAME STATS'!AZ3984+'GAME STATS'!AZ4043+'GAME STATS'!AZ4102+'GAME STATS'!AZ4161+'GAME STATS'!AZ4220+'GAME STATS'!AZ4279+'GAME STATS'!AZ4338+'GAME STATS'!AZ4397+'GAME STATS'!AZ4456+'GAME STATS'!AZ4515+'GAME STATS'!AZ4574+'GAME STATS'!AZ4633+'GAME STATS'!AZ4692+'GAME STATS'!AZ4751+'GAME STATS'!AZ4810+'GAME STATS'!AZ4869+'GAME STATS'!AZ4928+'GAME STATS'!AZ4987+'GAME STATS'!AZ5046+'GAME STATS'!AZ5105+'GAME STATS'!AZ5164+'GAME STATS'!AZ5223+'GAME STATS'!AZ5282+'GAME STATS'!AZ5341+'GAME STATS'!AZ5400+'GAME STATS'!AZ5459+'GAME STATS'!AZ5518+'GAME STATS'!AZ5577+'GAME STATS'!AZ5636+'GAME STATS'!AZ5695+'GAME STATS'!AZ5754+'GAME STATS'!AZ5813+'GAME STATS'!AZ5872</f>
        <v>0</v>
      </c>
      <c r="AY29" s="916"/>
      <c r="AZ29" s="921">
        <f>'GAME STATS'!BB31+'GAME STATS'!BB90+'GAME STATS'!BB149+'GAME STATS'!BB208+'GAME STATS'!BB267+'GAME STATS'!BB326+'GAME STATS'!BB385+'GAME STATS'!BB444+'GAME STATS'!BB503+'GAME STATS'!BB562+'GAME STATS'!BB621+'GAME STATS'!BB680+'GAME STATS'!BB739+'GAME STATS'!BB798+'GAME STATS'!BB857+'GAME STATS'!BB916+'GAME STATS'!BB975+'GAME STATS'!BB1034+'GAME STATS'!BB1093+'GAME STATS'!BB1152+'GAME STATS'!BB1211+'GAME STATS'!BB1270+'GAME STATS'!BB1329+'GAME STATS'!BB1388+'GAME STATS'!BB1447+'GAME STATS'!BB1506+'GAME STATS'!BB1565+'GAME STATS'!BB1624+'GAME STATS'!BB1683+'GAME STATS'!BB1742+'GAME STATS'!BB1801+'GAME STATS'!BB1860+'GAME STATS'!BB1919+'GAME STATS'!BB1978+'GAME STATS'!BB2037+'GAME STATS'!BB2096+'GAME STATS'!BB2155+'GAME STATS'!BB2214+'GAME STATS'!BB2273+'GAME STATS'!BB2332+'GAME STATS'!BB2391+'GAME STATS'!BB2450+'GAME STATS'!BB2509+'GAME STATS'!BB2568+'GAME STATS'!BB2627+'GAME STATS'!BB2686+'GAME STATS'!BB2745+'GAME STATS'!BB2804+'GAME STATS'!BB2863+'GAME STATS'!BB2922+'GAME STATS'!BB2981+'GAME STATS'!BB3040+'GAME STATS'!BB3099+'GAME STATS'!BB3158+'GAME STATS'!BB3217+'GAME STATS'!BB3276+'GAME STATS'!BB3335+'GAME STATS'!BB3394+'GAME STATS'!BB3453+'GAME STATS'!BB3512+'GAME STATS'!BB3571+'GAME STATS'!BB3630+'GAME STATS'!BB3689+'GAME STATS'!BB3748+'GAME STATS'!BB3807+'GAME STATS'!BB3866+'GAME STATS'!BB3925+'GAME STATS'!BB3984+'GAME STATS'!BB4043+'GAME STATS'!BB4102+'GAME STATS'!BB4161+'GAME STATS'!BB4220+'GAME STATS'!BB4279+'GAME STATS'!BB4338+'GAME STATS'!BB4397+'GAME STATS'!BB4456+'GAME STATS'!BB4515+'GAME STATS'!BB4574+'GAME STATS'!BB4633+'GAME STATS'!BB4692+'GAME STATS'!BB4751+'GAME STATS'!BB4810+'GAME STATS'!BB4869+'GAME STATS'!BB4928+'GAME STATS'!BB4987+'GAME STATS'!BB5046+'GAME STATS'!BB5105+'GAME STATS'!BB5164+'GAME STATS'!BB5223+'GAME STATS'!BB5282+'GAME STATS'!BB5341+'GAME STATS'!BB5400+'GAME STATS'!BB5459+'GAME STATS'!BB5518+'GAME STATS'!BB5577+'GAME STATS'!BB5636+'GAME STATS'!BB5695+'GAME STATS'!BB5754+'GAME STATS'!BB5813+'GAME STATS'!BB5872</f>
        <v>0</v>
      </c>
      <c r="BA29" s="773"/>
      <c r="BB29" s="917">
        <f>IF(AX29=0,0,(AZ29/AX29)*100)</f>
        <v>0</v>
      </c>
      <c r="BC29" s="918"/>
      <c r="BD29" s="772">
        <f>Z29+AF29+AL29+AX29</f>
        <v>0</v>
      </c>
      <c r="BE29" s="916"/>
      <c r="BF29" s="915">
        <f>AB29+AH29+AN29+AZ29</f>
        <v>0</v>
      </c>
      <c r="BG29" s="916"/>
      <c r="BH29" s="805">
        <f>IF(BD29=0,0,(BF29/BD29)*100)</f>
        <v>0</v>
      </c>
      <c r="BI29" s="974"/>
      <c r="BJ29" s="975">
        <f>(AB29*2)+(AH29*2)+(AN29*3)+AZ29</f>
        <v>0</v>
      </c>
      <c r="BK29" s="747"/>
      <c r="BL29" s="748"/>
      <c r="BM29" s="746">
        <f>'GAME STATS'!BO31+'GAME STATS'!BO90+'GAME STATS'!BO149+'GAME STATS'!BO208+'GAME STATS'!BO267+'GAME STATS'!BO326+'GAME STATS'!BO385+'GAME STATS'!BO444+'GAME STATS'!BO503+'GAME STATS'!BO562+'GAME STATS'!BO621+'GAME STATS'!BO680+'GAME STATS'!BO739+'GAME STATS'!BO798+'GAME STATS'!BO857+'GAME STATS'!BO916+'GAME STATS'!BO975+'GAME STATS'!BO1034+'GAME STATS'!BO1093+'GAME STATS'!BO1152+'GAME STATS'!BO1211+'GAME STATS'!BO1270+'GAME STATS'!BO1329+'GAME STATS'!BO1388+'GAME STATS'!BO1447+'GAME STATS'!BO1506+'GAME STATS'!BO1565+'GAME STATS'!BO1624+'GAME STATS'!BO1683+'GAME STATS'!BO1742+'GAME STATS'!BO1801+'GAME STATS'!BO1860+'GAME STATS'!BO1919+'GAME STATS'!BO1978+'GAME STATS'!BO2037+'GAME STATS'!BO2096+'GAME STATS'!BO2155+'GAME STATS'!BO2214+'GAME STATS'!BO2273+'GAME STATS'!BO2332+'GAME STATS'!BO2391+'GAME STATS'!BO2450+'GAME STATS'!BO2509+'GAME STATS'!BO2568+'GAME STATS'!BO2627+'GAME STATS'!BO2686+'GAME STATS'!BO2745+'GAME STATS'!BO2804+'GAME STATS'!BO2863+'GAME STATS'!BO2922+'GAME STATS'!BO2981+'GAME STATS'!BO3040+'GAME STATS'!BO3099+'GAME STATS'!BO3158+'GAME STATS'!BO3217+'GAME STATS'!BO3276+'GAME STATS'!BO3335+'GAME STATS'!BO3394+'GAME STATS'!BO3453+'GAME STATS'!BO3512+'GAME STATS'!BO3571+'GAME STATS'!BO3630+'GAME STATS'!BO3689+'GAME STATS'!BO3748+'GAME STATS'!BO3807+'GAME STATS'!BO3866+'GAME STATS'!BO3925+'GAME STATS'!BO3984+'GAME STATS'!BO4043+'GAME STATS'!BO4102+'GAME STATS'!BO4161+'GAME STATS'!BO4220+'GAME STATS'!BO4279+'GAME STATS'!BO4338+'GAME STATS'!BO4397+'GAME STATS'!BO4456+'GAME STATS'!BO4515+'GAME STATS'!BO4574+'GAME STATS'!BO4633+'GAME STATS'!BO4692+'GAME STATS'!BO4751+'GAME STATS'!BO4810+'GAME STATS'!BO4869+'GAME STATS'!BO4928+'GAME STATS'!BO4987+'GAME STATS'!BO5046+'GAME STATS'!BO5105+'GAME STATS'!BO5164+'GAME STATS'!BO5223+'GAME STATS'!BO5282+'GAME STATS'!BO5341+'GAME STATS'!BO5400+'GAME STATS'!BO5459+'GAME STATS'!BO5518+'GAME STATS'!BO5577+'GAME STATS'!BO5636+'GAME STATS'!BO5695+'GAME STATS'!BO5754+'GAME STATS'!BO5813+'GAME STATS'!BO5872</f>
        <v>0</v>
      </c>
      <c r="BN29" s="747"/>
      <c r="BO29" s="748"/>
      <c r="BP29" s="122"/>
      <c r="BQ29" s="122"/>
    </row>
    <row r="30" spans="1:69" ht="24.95" customHeight="1" x14ac:dyDescent="0.25">
      <c r="A30" s="122"/>
      <c r="B30" s="888"/>
      <c r="C30" s="846" t="str">
        <f>IF(ROSTER!D$28="","",ROSTER!D$28)</f>
        <v/>
      </c>
      <c r="D30" s="847"/>
      <c r="E30" s="848"/>
      <c r="F30" s="772"/>
      <c r="G30" s="773"/>
      <c r="H30" s="772"/>
      <c r="I30" s="773"/>
      <c r="J30" s="922"/>
      <c r="K30" s="913"/>
      <c r="L30" s="914"/>
      <c r="M30" s="978"/>
      <c r="N30" s="979"/>
      <c r="O30" s="917" t="s">
        <v>16</v>
      </c>
      <c r="P30" s="806"/>
      <c r="Q30" s="772"/>
      <c r="R30" s="916"/>
      <c r="S30" s="921"/>
      <c r="T30" s="773"/>
      <c r="U30" s="923" t="s">
        <v>16</v>
      </c>
      <c r="V30" s="924"/>
      <c r="W30" s="922"/>
      <c r="X30" s="922"/>
      <c r="Y30" s="922"/>
      <c r="Z30" s="772"/>
      <c r="AA30" s="916"/>
      <c r="AB30" s="921"/>
      <c r="AC30" s="773"/>
      <c r="AD30" s="917"/>
      <c r="AE30" s="918"/>
      <c r="AF30" s="772"/>
      <c r="AG30" s="916"/>
      <c r="AH30" s="921"/>
      <c r="AI30" s="773"/>
      <c r="AJ30" s="917"/>
      <c r="AK30" s="918"/>
      <c r="AL30" s="772"/>
      <c r="AM30" s="916"/>
      <c r="AN30" s="921"/>
      <c r="AO30" s="773"/>
      <c r="AP30" s="917"/>
      <c r="AQ30" s="918"/>
      <c r="AR30" s="772"/>
      <c r="AS30" s="916"/>
      <c r="AT30" s="921"/>
      <c r="AU30" s="773"/>
      <c r="AV30" s="917"/>
      <c r="AW30" s="918"/>
      <c r="AX30" s="772"/>
      <c r="AY30" s="916"/>
      <c r="AZ30" s="921"/>
      <c r="BA30" s="773"/>
      <c r="BB30" s="917"/>
      <c r="BC30" s="918"/>
      <c r="BD30" s="772"/>
      <c r="BE30" s="916"/>
      <c r="BF30" s="915"/>
      <c r="BG30" s="916"/>
      <c r="BH30" s="805"/>
      <c r="BI30" s="974"/>
      <c r="BJ30" s="975"/>
      <c r="BK30" s="747"/>
      <c r="BL30" s="748"/>
      <c r="BM30" s="749"/>
      <c r="BN30" s="747"/>
      <c r="BO30" s="748"/>
      <c r="BP30" s="122"/>
      <c r="BQ30" s="122"/>
    </row>
    <row r="31" spans="1:69" ht="24.95" customHeight="1" x14ac:dyDescent="0.25">
      <c r="A31" s="122"/>
      <c r="B31" s="887" t="str">
        <f>IF(ROSTER!B30="","",ROSTER!B30)</f>
        <v/>
      </c>
      <c r="C31" s="849" t="str">
        <f>IF(ROSTER!C$30="","",ROSTER!C$30)</f>
        <v/>
      </c>
      <c r="D31" s="850"/>
      <c r="E31" s="851"/>
      <c r="F31" s="772">
        <f>'GAME STATS'!F33+'GAME STATS'!F92+'GAME STATS'!F151+'GAME STATS'!F210+'GAME STATS'!F269+'GAME STATS'!F328+'GAME STATS'!F387+'GAME STATS'!F446+'GAME STATS'!F505+'GAME STATS'!F564+'GAME STATS'!F623+'GAME STATS'!F682+'GAME STATS'!F741+'GAME STATS'!F800+'GAME STATS'!F859+'GAME STATS'!F918+'GAME STATS'!F977+'GAME STATS'!F1036+'GAME STATS'!F1095+'GAME STATS'!F1154+'GAME STATS'!F1213+'GAME STATS'!F1272+'GAME STATS'!F1331+'GAME STATS'!F1390+'GAME STATS'!F1449+'GAME STATS'!F1508+'GAME STATS'!F1567+'GAME STATS'!F1626+'GAME STATS'!F1685+'GAME STATS'!F1744+'GAME STATS'!F1803+'GAME STATS'!F1862+'GAME STATS'!F1921+'GAME STATS'!F1980+'GAME STATS'!F2039+'GAME STATS'!F2098+'GAME STATS'!F2157+'GAME STATS'!F2216+'GAME STATS'!F2275+'GAME STATS'!F2334+'GAME STATS'!F2393+'GAME STATS'!F2452+'GAME STATS'!F2511+'GAME STATS'!F2570+'GAME STATS'!F2629+'GAME STATS'!F2688+'GAME STATS'!F2747+'GAME STATS'!F2806+'GAME STATS'!F2865+'GAME STATS'!F2924+'GAME STATS'!F2983+'GAME STATS'!F3042+'GAME STATS'!F3101+'GAME STATS'!F3160+'GAME STATS'!F3219+'GAME STATS'!F3278+'GAME STATS'!F3337+'GAME STATS'!F3396+'GAME STATS'!F3455+'GAME STATS'!F3514+'GAME STATS'!F3573+'GAME STATS'!F3632+'GAME STATS'!F3691+'GAME STATS'!F3750+'GAME STATS'!F3809+'GAME STATS'!F3868+'GAME STATS'!F3927+'GAME STATS'!F3986+'GAME STATS'!F4045+'GAME STATS'!F4104+'GAME STATS'!F4163+'GAME STATS'!F4222+'GAME STATS'!F4281+'GAME STATS'!F4340+'GAME STATS'!F4399+'GAME STATS'!F4458+'GAME STATS'!F4517+'GAME STATS'!F4576+'GAME STATS'!F4635+'GAME STATS'!F4694+'GAME STATS'!F4753+'GAME STATS'!F4812+'GAME STATS'!F4871+'GAME STATS'!F4930+'GAME STATS'!F4989+'GAME STATS'!F5048+'GAME STATS'!F5107+'GAME STATS'!F5166+'GAME STATS'!F5225+'GAME STATS'!F5284+'GAME STATS'!F5343+'GAME STATS'!F5402+'GAME STATS'!F5461+'GAME STATS'!F5520+'GAME STATS'!F5579+'GAME STATS'!F5638+'GAME STATS'!F5697+'GAME STATS'!F5756+'GAME STATS'!F5815+'GAME STATS'!F5874</f>
        <v>0</v>
      </c>
      <c r="G31" s="773"/>
      <c r="H31" s="772">
        <f>'GAME STATS'!G33+'GAME STATS'!G92+'GAME STATS'!G151+'GAME STATS'!G210+'GAME STATS'!G269+'GAME STATS'!G328+'GAME STATS'!G387+'GAME STATS'!G446+'GAME STATS'!G505+'GAME STATS'!G564+'GAME STATS'!G623+'GAME STATS'!G682+'GAME STATS'!G741+'GAME STATS'!G800+'GAME STATS'!G859+'GAME STATS'!G918+'GAME STATS'!G977+'GAME STATS'!G1036+'GAME STATS'!G1095+'GAME STATS'!G1154+'GAME STATS'!G1213+'GAME STATS'!G1272+'GAME STATS'!G1331+'GAME STATS'!G1390+'GAME STATS'!G1449+'GAME STATS'!G1508+'GAME STATS'!G1567+'GAME STATS'!G1626+'GAME STATS'!G1685+'GAME STATS'!G1744+'GAME STATS'!G1803+'GAME STATS'!G1862+'GAME STATS'!G1921+'GAME STATS'!G1980+'GAME STATS'!G2039+'GAME STATS'!G2098+'GAME STATS'!G2157+'GAME STATS'!G2216+'GAME STATS'!G2275+'GAME STATS'!G2334+'GAME STATS'!G2393+'GAME STATS'!G2452+'GAME STATS'!G2511+'GAME STATS'!G2570+'GAME STATS'!G2629+'GAME STATS'!G2688+'GAME STATS'!G2747+'GAME STATS'!G2806+'GAME STATS'!G2865+'GAME STATS'!G2924+'GAME STATS'!G2983+'GAME STATS'!G3042+'GAME STATS'!G3101+'GAME STATS'!G3160+'GAME STATS'!G3219+'GAME STATS'!G3278+'GAME STATS'!G3337+'GAME STATS'!G3396+'GAME STATS'!G3455+'GAME STATS'!G3514+'GAME STATS'!G3573+'GAME STATS'!G3632+'GAME STATS'!G3691+'GAME STATS'!G3750+'GAME STATS'!G3809+'GAME STATS'!G3868+'GAME STATS'!G3927+'GAME STATS'!G3986+'GAME STATS'!G4045+'GAME STATS'!G4104+'GAME STATS'!G4163+'GAME STATS'!G4222+'GAME STATS'!G4281+'GAME STATS'!G4340+'GAME STATS'!G4399+'GAME STATS'!G4458+'GAME STATS'!G4517+'GAME STATS'!G4576+'GAME STATS'!G4635+'GAME STATS'!G4694+'GAME STATS'!G4753+'GAME STATS'!G4812+'GAME STATS'!G4871+'GAME STATS'!G4930+'GAME STATS'!G4989+'GAME STATS'!G5048+'GAME STATS'!G5107+'GAME STATS'!G5166+'GAME STATS'!G5225+'GAME STATS'!G5284+'GAME STATS'!G5343+'GAME STATS'!G5402+'GAME STATS'!G5461+'GAME STATS'!G5520+'GAME STATS'!G5579+'GAME STATS'!G5638+'GAME STATS'!G5697+'GAME STATS'!G5756+'GAME STATS'!G5815+'GAME STATS'!G5874</f>
        <v>0</v>
      </c>
      <c r="I31" s="773"/>
      <c r="J31" s="922">
        <f>'GAME STATS'!H33+'GAME STATS'!H92+'GAME STATS'!H151+'GAME STATS'!H210+'GAME STATS'!H269+'GAME STATS'!H328+'GAME STATS'!H387+'GAME STATS'!H446+'GAME STATS'!H505+'GAME STATS'!H564+'GAME STATS'!H623+'GAME STATS'!H682+'GAME STATS'!H741+'GAME STATS'!H800+'GAME STATS'!H859+'GAME STATS'!H918+'GAME STATS'!H977+'GAME STATS'!H1036+'GAME STATS'!H1095+'GAME STATS'!H1154+'GAME STATS'!H1213+'GAME STATS'!H1272+'GAME STATS'!H1331+'GAME STATS'!H1390+'GAME STATS'!H1449+'GAME STATS'!H1508+'GAME STATS'!H1567+'GAME STATS'!H1626+'GAME STATS'!H1685+'GAME STATS'!H1744+'GAME STATS'!H1803+'GAME STATS'!H1862+'GAME STATS'!H1921+'GAME STATS'!H1980+'GAME STATS'!H2039+'GAME STATS'!H2098+'GAME STATS'!H2157+'GAME STATS'!H2216+'GAME STATS'!H2275+'GAME STATS'!H2334+'GAME STATS'!H2393+'GAME STATS'!H2452+'GAME STATS'!H2511+'GAME STATS'!H2570+'GAME STATS'!H2629+'GAME STATS'!H2688+'GAME STATS'!H2747+'GAME STATS'!H2806+'GAME STATS'!H2865+'GAME STATS'!H2924+'GAME STATS'!H2983+'GAME STATS'!H3042+'GAME STATS'!H3101+'GAME STATS'!H3160+'GAME STATS'!H3219+'GAME STATS'!H3278+'GAME STATS'!H3337+'GAME STATS'!H3396+'GAME STATS'!H3455+'GAME STATS'!H3514+'GAME STATS'!H3573+'GAME STATS'!H3632+'GAME STATS'!H3691+'GAME STATS'!H3750+'GAME STATS'!H3809+'GAME STATS'!H3868+'GAME STATS'!H3927+'GAME STATS'!H3986+'GAME STATS'!H4045+'GAME STATS'!H4104+'GAME STATS'!H4163+'GAME STATS'!H4222+'GAME STATS'!H4281+'GAME STATS'!H4340+'GAME STATS'!H4399+'GAME STATS'!H4458+'GAME STATS'!H4517+'GAME STATS'!H4576+'GAME STATS'!H4635+'GAME STATS'!H4694+'GAME STATS'!H4753+'GAME STATS'!H4812+'GAME STATS'!H4871+'GAME STATS'!H4930+'GAME STATS'!H4989+'GAME STATS'!H5048+'GAME STATS'!H5107+'GAME STATS'!H5166+'GAME STATS'!H5225+'GAME STATS'!H5284+'GAME STATS'!H5343+'GAME STATS'!H5402+'GAME STATS'!H5461+'GAME STATS'!H5520+'GAME STATS'!H5579+'GAME STATS'!H5638+'GAME STATS'!H5697+'GAME STATS'!H5756+'GAME STATS'!H5815+'GAME STATS'!H5874</f>
        <v>0</v>
      </c>
      <c r="K31" s="911">
        <f>'GAME STATS'!J33+'GAME STATS'!J92+'GAME STATS'!J151+'GAME STATS'!J210+'GAME STATS'!J269+'GAME STATS'!J328+'GAME STATS'!J387+'GAME STATS'!J446+'GAME STATS'!J505+'GAME STATS'!J564+'GAME STATS'!J623+'GAME STATS'!J682+'GAME STATS'!J741+'GAME STATS'!J800+'GAME STATS'!J859+'GAME STATS'!J918+'GAME STATS'!J977+'GAME STATS'!J1036+'GAME STATS'!J1095+'GAME STATS'!J1154+'GAME STATS'!J1213+'GAME STATS'!J1272+'GAME STATS'!J1331+'GAME STATS'!J1390+'GAME STATS'!J1449+'GAME STATS'!J1508+'GAME STATS'!J1567+'GAME STATS'!J1626+'GAME STATS'!J1685+'GAME STATS'!J1744+'GAME STATS'!J1803+'GAME STATS'!J1862+'GAME STATS'!J1921+'GAME STATS'!J1980+'GAME STATS'!J2039+'GAME STATS'!J2098+'GAME STATS'!J2157+'GAME STATS'!J2216+'GAME STATS'!J2275+'GAME STATS'!J2334+'GAME STATS'!J2393+'GAME STATS'!J2452+'GAME STATS'!J2511+'GAME STATS'!J2570+'GAME STATS'!J2629+'GAME STATS'!J2688+'GAME STATS'!J2747+'GAME STATS'!J2806+'GAME STATS'!J2865+'GAME STATS'!J2924+'GAME STATS'!J2983+'GAME STATS'!J3042+'GAME STATS'!J3101+'GAME STATS'!J3160+'GAME STATS'!J3219+'GAME STATS'!J3278+'GAME STATS'!J3337+'GAME STATS'!J3396+'GAME STATS'!J3455+'GAME STATS'!J3514+'GAME STATS'!J3573+'GAME STATS'!J3632+'GAME STATS'!J3691+'GAME STATS'!J3750+'GAME STATS'!J3809+'GAME STATS'!J3868+'GAME STATS'!J3927+'GAME STATS'!J3986+'GAME STATS'!J4045+'GAME STATS'!J4104+'GAME STATS'!J4163+'GAME STATS'!J4222+'GAME STATS'!J4281+'GAME STATS'!J4340+'GAME STATS'!J4399+'GAME STATS'!J4458+'GAME STATS'!J4517+'GAME STATS'!J4576+'GAME STATS'!J4635+'GAME STATS'!J4694+'GAME STATS'!J4753+'GAME STATS'!J4812+'GAME STATS'!J4871+'GAME STATS'!J4930+'GAME STATS'!J4989+'GAME STATS'!J5048+'GAME STATS'!J5107+'GAME STATS'!J5166+'GAME STATS'!J5225+'GAME STATS'!J5284+'GAME STATS'!J5343+'GAME STATS'!J5402+'GAME STATS'!J5461+'GAME STATS'!J5520+'GAME STATS'!J5579+'GAME STATS'!J5638+'GAME STATS'!J5697+'GAME STATS'!J5756+'GAME STATS'!J5815+'GAME STATS'!J5874</f>
        <v>0</v>
      </c>
      <c r="L31" s="912"/>
      <c r="M31" s="976">
        <f>'GAME STATS'!L33+'GAME STATS'!L92+'GAME STATS'!L151+'GAME STATS'!L210+'GAME STATS'!L269+'GAME STATS'!L328+'GAME STATS'!L387+'GAME STATS'!L446+'GAME STATS'!L505+'GAME STATS'!L564+'GAME STATS'!L623+'GAME STATS'!L682+'GAME STATS'!L741+'GAME STATS'!L800+'GAME STATS'!L859+'GAME STATS'!L918+'GAME STATS'!L977+'GAME STATS'!L1036+'GAME STATS'!L1095+'GAME STATS'!L1154+'GAME STATS'!L1213+'GAME STATS'!L1272+'GAME STATS'!L1331+'GAME STATS'!L1390+'GAME STATS'!L1449+'GAME STATS'!L1508+'GAME STATS'!L1567+'GAME STATS'!L1626+'GAME STATS'!L1685+'GAME STATS'!L1744+'GAME STATS'!L1803+'GAME STATS'!L1862+'GAME STATS'!L1921+'GAME STATS'!L1980+'GAME STATS'!L2039+'GAME STATS'!L2098+'GAME STATS'!L2157+'GAME STATS'!L2216+'GAME STATS'!L2275+'GAME STATS'!L2334+'GAME STATS'!L2393+'GAME STATS'!L2452+'GAME STATS'!L2511+'GAME STATS'!L2570+'GAME STATS'!L2629+'GAME STATS'!L2688+'GAME STATS'!L2747+'GAME STATS'!L2806+'GAME STATS'!L2865+'GAME STATS'!L2924+'GAME STATS'!L2983+'GAME STATS'!L3042+'GAME STATS'!L3101+'GAME STATS'!L3160+'GAME STATS'!L3219+'GAME STATS'!L3278+'GAME STATS'!L3337+'GAME STATS'!L3396+'GAME STATS'!L3455+'GAME STATS'!L3514+'GAME STATS'!L3573+'GAME STATS'!L3632+'GAME STATS'!L3691+'GAME STATS'!L3750+'GAME STATS'!L3809+'GAME STATS'!L3868+'GAME STATS'!L3927+'GAME STATS'!L3986+'GAME STATS'!L4045+'GAME STATS'!L4104+'GAME STATS'!L4163+'GAME STATS'!L4222+'GAME STATS'!L4281+'GAME STATS'!L4340+'GAME STATS'!L4399+'GAME STATS'!L4458+'GAME STATS'!L4517+'GAME STATS'!L4576+'GAME STATS'!L4635+'GAME STATS'!L4694+'GAME STATS'!L4753+'GAME STATS'!L4812+'GAME STATS'!L4871+'GAME STATS'!L4930+'GAME STATS'!L4989+'GAME STATS'!L5048+'GAME STATS'!L5107+'GAME STATS'!L5166+'GAME STATS'!L5225+'GAME STATS'!L5284+'GAME STATS'!L5343+'GAME STATS'!L5402+'GAME STATS'!L5461+'GAME STATS'!L5520+'GAME STATS'!L5579+'GAME STATS'!L5638+'GAME STATS'!L5697+'GAME STATS'!L5756+'GAME STATS'!L5815+'GAME STATS'!L5874</f>
        <v>0</v>
      </c>
      <c r="N31" s="977"/>
      <c r="O31" s="917">
        <f>K31+M31</f>
        <v>0</v>
      </c>
      <c r="P31" s="806"/>
      <c r="Q31" s="772">
        <f>'GAME STATS'!P33+'GAME STATS'!P92+'GAME STATS'!P151+'GAME STATS'!P210+'GAME STATS'!P269+'GAME STATS'!P328+'GAME STATS'!P387+'GAME STATS'!P446+'GAME STATS'!P505+'GAME STATS'!P564+'GAME STATS'!P623+'GAME STATS'!P682+'GAME STATS'!P741+'GAME STATS'!P800+'GAME STATS'!P859+'GAME STATS'!P918+'GAME STATS'!P977+'GAME STATS'!P1036+'GAME STATS'!P1095+'GAME STATS'!P1154+'GAME STATS'!P1213+'GAME STATS'!P1272+'GAME STATS'!P1331+'GAME STATS'!P1390+'GAME STATS'!P1449+'GAME STATS'!P1508+'GAME STATS'!P1567+'GAME STATS'!P1626+'GAME STATS'!P1685+'GAME STATS'!P1744+'GAME STATS'!P1803+'GAME STATS'!P1862+'GAME STATS'!P1921+'GAME STATS'!P1980+'GAME STATS'!P2039+'GAME STATS'!P2098+'GAME STATS'!P2157+'GAME STATS'!P2216+'GAME STATS'!P2275+'GAME STATS'!P2334+'GAME STATS'!P2393+'GAME STATS'!P2452+'GAME STATS'!P2511+'GAME STATS'!P2570+'GAME STATS'!P2629+'GAME STATS'!P2688+'GAME STATS'!P2747+'GAME STATS'!P2806+'GAME STATS'!P2865+'GAME STATS'!P2924+'GAME STATS'!P2983+'GAME STATS'!P3042+'GAME STATS'!P3101+'GAME STATS'!P3160+'GAME STATS'!P3219+'GAME STATS'!P3278+'GAME STATS'!P3337+'GAME STATS'!P3396+'GAME STATS'!P3455+'GAME STATS'!P3514+'GAME STATS'!P3573+'GAME STATS'!P3632+'GAME STATS'!P3691+'GAME STATS'!P3750+'GAME STATS'!P3809+'GAME STATS'!P3868+'GAME STATS'!P3927+'GAME STATS'!P3986+'GAME STATS'!P4045+'GAME STATS'!P4104+'GAME STATS'!P4163+'GAME STATS'!P4222+'GAME STATS'!P4281+'GAME STATS'!P4340+'GAME STATS'!P4399+'GAME STATS'!P4458+'GAME STATS'!P4517+'GAME STATS'!P4576+'GAME STATS'!P4635+'GAME STATS'!P4694+'GAME STATS'!P4753+'GAME STATS'!P4812+'GAME STATS'!P4871+'GAME STATS'!P4930+'GAME STATS'!P4989+'GAME STATS'!P5048+'GAME STATS'!P5107+'GAME STATS'!P5166+'GAME STATS'!P5225+'GAME STATS'!P5284+'GAME STATS'!P5343+'GAME STATS'!P5402+'GAME STATS'!P5461+'GAME STATS'!P5520+'GAME STATS'!P5579+'GAME STATS'!P5638+'GAME STATS'!P5697+'GAME STATS'!P5756+'GAME STATS'!P5815+'GAME STATS'!P5874</f>
        <v>0</v>
      </c>
      <c r="R31" s="916"/>
      <c r="S31" s="921">
        <f>'GAME STATS'!R33+'GAME STATS'!R92+'GAME STATS'!R151+'GAME STATS'!R210+'GAME STATS'!R269+'GAME STATS'!R328+'GAME STATS'!R387+'GAME STATS'!R446+'GAME STATS'!R505+'GAME STATS'!R564+'GAME STATS'!R623+'GAME STATS'!R682+'GAME STATS'!R741+'GAME STATS'!R800+'GAME STATS'!R859+'GAME STATS'!R918+'GAME STATS'!R977+'GAME STATS'!R1036+'GAME STATS'!R1095+'GAME STATS'!R1154+'GAME STATS'!R1213+'GAME STATS'!R1272+'GAME STATS'!R1331+'GAME STATS'!R1390+'GAME STATS'!R1449+'GAME STATS'!R1508+'GAME STATS'!R1567+'GAME STATS'!R1626+'GAME STATS'!R1685+'GAME STATS'!R1744+'GAME STATS'!R1803+'GAME STATS'!R1862+'GAME STATS'!R1921+'GAME STATS'!R1980+'GAME STATS'!R2039+'GAME STATS'!R2098+'GAME STATS'!R2157+'GAME STATS'!R2216+'GAME STATS'!R2275+'GAME STATS'!R2334+'GAME STATS'!R2393+'GAME STATS'!R2452+'GAME STATS'!R2511+'GAME STATS'!R2570+'GAME STATS'!R2629+'GAME STATS'!R2688+'GAME STATS'!R2747+'GAME STATS'!R2806+'GAME STATS'!R2865+'GAME STATS'!R2924+'GAME STATS'!R2983+'GAME STATS'!R3042+'GAME STATS'!R3101+'GAME STATS'!R3160+'GAME STATS'!R3219+'GAME STATS'!R3278+'GAME STATS'!R3337+'GAME STATS'!R3396+'GAME STATS'!R3455+'GAME STATS'!R3514+'GAME STATS'!R3573+'GAME STATS'!R3632+'GAME STATS'!R3691+'GAME STATS'!R3750+'GAME STATS'!R3809+'GAME STATS'!R3868+'GAME STATS'!R3927+'GAME STATS'!R3986+'GAME STATS'!R4045+'GAME STATS'!R4104+'GAME STATS'!R4163+'GAME STATS'!R4222+'GAME STATS'!R4281+'GAME STATS'!R4340+'GAME STATS'!R4399+'GAME STATS'!R4458+'GAME STATS'!R4517+'GAME STATS'!R4576+'GAME STATS'!R4635+'GAME STATS'!R4694+'GAME STATS'!R4753+'GAME STATS'!R4812+'GAME STATS'!R4871+'GAME STATS'!R4930+'GAME STATS'!R4989+'GAME STATS'!R5048+'GAME STATS'!R5107+'GAME STATS'!R5166+'GAME STATS'!R5225+'GAME STATS'!R5284+'GAME STATS'!R5343+'GAME STATS'!R5402+'GAME STATS'!R5461+'GAME STATS'!R5520+'GAME STATS'!R5579+'GAME STATS'!R5638+'GAME STATS'!R5697+'GAME STATS'!R5756+'GAME STATS'!R5815+'GAME STATS'!R5874</f>
        <v>0</v>
      </c>
      <c r="T31" s="773"/>
      <c r="U31" s="923">
        <f>S31-Q31</f>
        <v>0</v>
      </c>
      <c r="V31" s="924"/>
      <c r="W31" s="922">
        <f>'GAME STATS'!V33+'GAME STATS'!V92+'GAME STATS'!V151+'GAME STATS'!V210+'GAME STATS'!V269+'GAME STATS'!V328+'GAME STATS'!V387+'GAME STATS'!V446+'GAME STATS'!V505+'GAME STATS'!V564+'GAME STATS'!V623+'GAME STATS'!V682+'GAME STATS'!V741+'GAME STATS'!V800+'GAME STATS'!V859+'GAME STATS'!V918+'GAME STATS'!V977+'GAME STATS'!V1036+'GAME STATS'!V1095+'GAME STATS'!V1154+'GAME STATS'!V1213+'GAME STATS'!V1272+'GAME STATS'!V1331+'GAME STATS'!V1390+'GAME STATS'!V1449+'GAME STATS'!V1508+'GAME STATS'!V1567+'GAME STATS'!V1626+'GAME STATS'!V1685+'GAME STATS'!V1744+'GAME STATS'!V1803+'GAME STATS'!V1862+'GAME STATS'!V1921+'GAME STATS'!V1980+'GAME STATS'!V2039+'GAME STATS'!V2098+'GAME STATS'!V2157+'GAME STATS'!V2216+'GAME STATS'!V2275+'GAME STATS'!V2334+'GAME STATS'!V2393+'GAME STATS'!V2452+'GAME STATS'!V2511+'GAME STATS'!V2570+'GAME STATS'!V2629+'GAME STATS'!V2688+'GAME STATS'!V2747+'GAME STATS'!V2806+'GAME STATS'!V2865+'GAME STATS'!V2924+'GAME STATS'!V2983+'GAME STATS'!V3042+'GAME STATS'!V3101+'GAME STATS'!V3160+'GAME STATS'!V3219+'GAME STATS'!V3278+'GAME STATS'!V3337+'GAME STATS'!V3396+'GAME STATS'!V3455+'GAME STATS'!V3514+'GAME STATS'!V3573+'GAME STATS'!V3632+'GAME STATS'!V3691+'GAME STATS'!V3750+'GAME STATS'!V3809+'GAME STATS'!V3868+'GAME STATS'!V3927+'GAME STATS'!V3986+'GAME STATS'!V4045+'GAME STATS'!V4104+'GAME STATS'!V4163+'GAME STATS'!V4222+'GAME STATS'!V4281+'GAME STATS'!V4340+'GAME STATS'!V4399+'GAME STATS'!V4458+'GAME STATS'!V4517+'GAME STATS'!V4576+'GAME STATS'!V4635+'GAME STATS'!V4694+'GAME STATS'!V4753+'GAME STATS'!V4812+'GAME STATS'!V4871+'GAME STATS'!V4930+'GAME STATS'!V4989+'GAME STATS'!V5048+'GAME STATS'!V5107+'GAME STATS'!V5166+'GAME STATS'!V5225+'GAME STATS'!V5284+'GAME STATS'!V5343+'GAME STATS'!V5402+'GAME STATS'!V5461+'GAME STATS'!V5520+'GAME STATS'!V5579+'GAME STATS'!V5638+'GAME STATS'!V5697+'GAME STATS'!V5756+'GAME STATS'!V5815+'GAME STATS'!V5874</f>
        <v>0</v>
      </c>
      <c r="X31" s="922">
        <f>'GAME STATS'!X33+'GAME STATS'!X92+'GAME STATS'!X151+'GAME STATS'!X210+'GAME STATS'!X269+'GAME STATS'!X328+'GAME STATS'!X387+'GAME STATS'!X446+'GAME STATS'!X505+'GAME STATS'!X564+'GAME STATS'!X623+'GAME STATS'!X682+'GAME STATS'!X741+'GAME STATS'!X800+'GAME STATS'!X859+'GAME STATS'!X918+'GAME STATS'!X977+'GAME STATS'!X1036+'GAME STATS'!X1095+'GAME STATS'!X1154+'GAME STATS'!X1213+'GAME STATS'!X1272+'GAME STATS'!X1331+'GAME STATS'!X1390+'GAME STATS'!X1449+'GAME STATS'!X1508+'GAME STATS'!X1567+'GAME STATS'!X1626+'GAME STATS'!X1685+'GAME STATS'!X1744+'GAME STATS'!X1803+'GAME STATS'!X1862+'GAME STATS'!X1921+'GAME STATS'!X1980+'GAME STATS'!X2039+'GAME STATS'!X2098+'GAME STATS'!X2157+'GAME STATS'!X2216+'GAME STATS'!X2275+'GAME STATS'!X2334+'GAME STATS'!X2393+'GAME STATS'!X2452+'GAME STATS'!X2511+'GAME STATS'!X2570+'GAME STATS'!X2629+'GAME STATS'!X2688+'GAME STATS'!X2747+'GAME STATS'!X2806+'GAME STATS'!X2865+'GAME STATS'!X2924+'GAME STATS'!X2983+'GAME STATS'!X3042+'GAME STATS'!X3101+'GAME STATS'!X3160+'GAME STATS'!X3219+'GAME STATS'!X3278+'GAME STATS'!X3337+'GAME STATS'!X3396+'GAME STATS'!X3455+'GAME STATS'!X3514+'GAME STATS'!X3573+'GAME STATS'!X3632+'GAME STATS'!X3691+'GAME STATS'!X3750+'GAME STATS'!X3809+'GAME STATS'!X3868+'GAME STATS'!X3927+'GAME STATS'!X3986+'GAME STATS'!X4045+'GAME STATS'!X4104+'GAME STATS'!X4163+'GAME STATS'!X4222+'GAME STATS'!X4281+'GAME STATS'!X4340+'GAME STATS'!X4399+'GAME STATS'!X4458+'GAME STATS'!X4517+'GAME STATS'!X4576+'GAME STATS'!X4635+'GAME STATS'!X4694+'GAME STATS'!X4753+'GAME STATS'!X4812+'GAME STATS'!X4871+'GAME STATS'!X4930+'GAME STATS'!X4989+'GAME STATS'!X5048+'GAME STATS'!X5107+'GAME STATS'!X5166+'GAME STATS'!X5225+'GAME STATS'!X5284+'GAME STATS'!X5343+'GAME STATS'!X5402+'GAME STATS'!X5461+'GAME STATS'!X5520+'GAME STATS'!X5579+'GAME STATS'!X5638+'GAME STATS'!X5697+'GAME STATS'!X5756+'GAME STATS'!X5815+'GAME STATS'!X5874</f>
        <v>0</v>
      </c>
      <c r="Y31" s="922">
        <f>'GAME STATS'!Z33+'GAME STATS'!Z92+'GAME STATS'!Z151+'GAME STATS'!Z210+'GAME STATS'!Z269+'GAME STATS'!Z328+'GAME STATS'!Z387+'GAME STATS'!Z446+'GAME STATS'!Z505+'GAME STATS'!Z564+'GAME STATS'!Z623+'GAME STATS'!Z682+'GAME STATS'!Z741+'GAME STATS'!Z800+'GAME STATS'!Z859+'GAME STATS'!Z918+'GAME STATS'!Z977+'GAME STATS'!Z1036+'GAME STATS'!Z1095+'GAME STATS'!Z1154+'GAME STATS'!Z1213+'GAME STATS'!Z1272+'GAME STATS'!Z1331+'GAME STATS'!Z1390+'GAME STATS'!Z1449+'GAME STATS'!Z1508+'GAME STATS'!Z1567+'GAME STATS'!Z1626+'GAME STATS'!Z1685+'GAME STATS'!Z1744+'GAME STATS'!Z1803+'GAME STATS'!Z1862+'GAME STATS'!Z1921+'GAME STATS'!Z1980+'GAME STATS'!Z2039+'GAME STATS'!Z2098+'GAME STATS'!Z2157+'GAME STATS'!Z2216+'GAME STATS'!Z2275+'GAME STATS'!Z2334+'GAME STATS'!Z2393+'GAME STATS'!Z2452+'GAME STATS'!Z2511+'GAME STATS'!Z2570+'GAME STATS'!Z2629+'GAME STATS'!Z2688+'GAME STATS'!Z2747+'GAME STATS'!Z2806+'GAME STATS'!Z2865+'GAME STATS'!Z2924+'GAME STATS'!Z2983+'GAME STATS'!Z3042+'GAME STATS'!Z3101+'GAME STATS'!Z3160+'GAME STATS'!Z3219+'GAME STATS'!Z3278+'GAME STATS'!Z3337+'GAME STATS'!Z3396+'GAME STATS'!Z3455+'GAME STATS'!Z3514+'GAME STATS'!Z3573+'GAME STATS'!Z3632+'GAME STATS'!Z3691+'GAME STATS'!Z3750+'GAME STATS'!Z3809+'GAME STATS'!Z3868+'GAME STATS'!Z3927+'GAME STATS'!Z3986+'GAME STATS'!Z4045+'GAME STATS'!Z4104+'GAME STATS'!Z4163+'GAME STATS'!Z4222+'GAME STATS'!Z4281+'GAME STATS'!Z4340+'GAME STATS'!Z4399+'GAME STATS'!Z4458+'GAME STATS'!Z4517+'GAME STATS'!Z4576+'GAME STATS'!Z4635+'GAME STATS'!Z4694+'GAME STATS'!Z4753+'GAME STATS'!Z4812+'GAME STATS'!Z4871+'GAME STATS'!Z4930+'GAME STATS'!Z4989+'GAME STATS'!Z5048+'GAME STATS'!Z5107+'GAME STATS'!Z5166+'GAME STATS'!Z5225+'GAME STATS'!Z5284+'GAME STATS'!Z5343+'GAME STATS'!Z5402+'GAME STATS'!Z5461+'GAME STATS'!Z5520+'GAME STATS'!Z5579+'GAME STATS'!Z5638+'GAME STATS'!Z5697+'GAME STATS'!Z5756+'GAME STATS'!Z5815+'GAME STATS'!Z5874</f>
        <v>0</v>
      </c>
      <c r="Z31" s="772">
        <f>'GAME STATS'!AB33+'GAME STATS'!AB92+'GAME STATS'!AB151+'GAME STATS'!AB210+'GAME STATS'!AB269+'GAME STATS'!AB328+'GAME STATS'!AB387+'GAME STATS'!AB446+'GAME STATS'!AB505+'GAME STATS'!AB564+'GAME STATS'!AB623+'GAME STATS'!AB682+'GAME STATS'!AB741+'GAME STATS'!AB800+'GAME STATS'!AB859+'GAME STATS'!AB918+'GAME STATS'!AB977+'GAME STATS'!AB1036+'GAME STATS'!AB1095+'GAME STATS'!AB1154+'GAME STATS'!AB1213+'GAME STATS'!AB1272+'GAME STATS'!AB1331+'GAME STATS'!AB1390+'GAME STATS'!AB1449+'GAME STATS'!AB1508+'GAME STATS'!AB1567+'GAME STATS'!AB1626+'GAME STATS'!AB1685+'GAME STATS'!AB1744+'GAME STATS'!AB1803+'GAME STATS'!AB1862+'GAME STATS'!AB1921+'GAME STATS'!AB1980+'GAME STATS'!AB2039+'GAME STATS'!AB2098+'GAME STATS'!AB2157+'GAME STATS'!AB2216+'GAME STATS'!AB2275+'GAME STATS'!AB2334+'GAME STATS'!AB2393+'GAME STATS'!AB2452+'GAME STATS'!AB2511+'GAME STATS'!AB2570+'GAME STATS'!AB2629+'GAME STATS'!AB2688+'GAME STATS'!AB2747+'GAME STATS'!AB2806+'GAME STATS'!AB2865+'GAME STATS'!AB2924+'GAME STATS'!AB2983+'GAME STATS'!AB3042+'GAME STATS'!AB3101+'GAME STATS'!AB3160+'GAME STATS'!AB3219+'GAME STATS'!AB3278+'GAME STATS'!AB3337+'GAME STATS'!AB3396+'GAME STATS'!AB3455+'GAME STATS'!AB3514+'GAME STATS'!AB3573+'GAME STATS'!AB3632+'GAME STATS'!AB3691+'GAME STATS'!AB3750+'GAME STATS'!AB3809+'GAME STATS'!AB3868+'GAME STATS'!AB3927+'GAME STATS'!AB3986+'GAME STATS'!AB4045+'GAME STATS'!AB4104+'GAME STATS'!AB4163+'GAME STATS'!AB4222+'GAME STATS'!AB4281+'GAME STATS'!AB4340+'GAME STATS'!AB4399+'GAME STATS'!AB4458+'GAME STATS'!AB4517+'GAME STATS'!AB4576+'GAME STATS'!AB4635+'GAME STATS'!AB4694+'GAME STATS'!AB4753+'GAME STATS'!AB4812+'GAME STATS'!AB4871+'GAME STATS'!AB4930+'GAME STATS'!AB4989+'GAME STATS'!AB5048+'GAME STATS'!AB5107+'GAME STATS'!AB5166+'GAME STATS'!AB5225+'GAME STATS'!AB5284+'GAME STATS'!AB5343+'GAME STATS'!AB5402+'GAME STATS'!AB5461+'GAME STATS'!AB5520+'GAME STATS'!AB5579+'GAME STATS'!AB5638+'GAME STATS'!AB5697+'GAME STATS'!AB5756+'GAME STATS'!AB5815+'GAME STATS'!AB5874</f>
        <v>0</v>
      </c>
      <c r="AA31" s="916"/>
      <c r="AB31" s="921">
        <f>'GAME STATS'!AD33+'GAME STATS'!AD92+'GAME STATS'!AD151+'GAME STATS'!AD210+'GAME STATS'!AD269+'GAME STATS'!AD328+'GAME STATS'!AD387+'GAME STATS'!AD446+'GAME STATS'!AD505+'GAME STATS'!AD564+'GAME STATS'!AD623+'GAME STATS'!AD682+'GAME STATS'!AD741+'GAME STATS'!AD800+'GAME STATS'!AD859+'GAME STATS'!AD918+'GAME STATS'!AD977+'GAME STATS'!AD1036+'GAME STATS'!AD1095+'GAME STATS'!AD1154+'GAME STATS'!AD1213+'GAME STATS'!AD1272+'GAME STATS'!AD1331+'GAME STATS'!AD1390+'GAME STATS'!AD1449+'GAME STATS'!AD1508+'GAME STATS'!AD1567+'GAME STATS'!AD1626+'GAME STATS'!AD1685+'GAME STATS'!AD1744+'GAME STATS'!AD1803+'GAME STATS'!AD1862+'GAME STATS'!AD1921+'GAME STATS'!AD1980+'GAME STATS'!AD2039+'GAME STATS'!AD2098+'GAME STATS'!AD2157+'GAME STATS'!AD2216+'GAME STATS'!AD2275+'GAME STATS'!AD2334+'GAME STATS'!AD2393+'GAME STATS'!AD2452+'GAME STATS'!AD2511+'GAME STATS'!AD2570+'GAME STATS'!AD2629+'GAME STATS'!AD2688+'GAME STATS'!AD2747+'GAME STATS'!AD2806+'GAME STATS'!AD2865+'GAME STATS'!AD2924+'GAME STATS'!AD2983+'GAME STATS'!AD3042+'GAME STATS'!AD3101+'GAME STATS'!AD3160+'GAME STATS'!AD3219+'GAME STATS'!AD3278+'GAME STATS'!AD3337+'GAME STATS'!AD3396+'GAME STATS'!AD3455+'GAME STATS'!AD3514+'GAME STATS'!AD3573+'GAME STATS'!AD3632+'GAME STATS'!AD3691+'GAME STATS'!AD3750+'GAME STATS'!AD3809+'GAME STATS'!AD3868+'GAME STATS'!AD3927+'GAME STATS'!AD3986+'GAME STATS'!AD4045+'GAME STATS'!AD4104+'GAME STATS'!AD4163+'GAME STATS'!AD4222+'GAME STATS'!AD4281+'GAME STATS'!AD4340+'GAME STATS'!AD4399+'GAME STATS'!AD4458+'GAME STATS'!AD4517+'GAME STATS'!AD4576+'GAME STATS'!AD4635+'GAME STATS'!AD4694+'GAME STATS'!AD4753+'GAME STATS'!AD4812+'GAME STATS'!AD4871+'GAME STATS'!AD4930+'GAME STATS'!AD4989+'GAME STATS'!AD5048+'GAME STATS'!AD5107+'GAME STATS'!AD5166+'GAME STATS'!AD5225+'GAME STATS'!AD5284+'GAME STATS'!AD5343+'GAME STATS'!AD5402+'GAME STATS'!AD5461+'GAME STATS'!AD5520+'GAME STATS'!AD5579+'GAME STATS'!AD5638+'GAME STATS'!AD5697+'GAME STATS'!AD5756+'GAME STATS'!AD5815+'GAME STATS'!AD5874</f>
        <v>0</v>
      </c>
      <c r="AC31" s="773"/>
      <c r="AD31" s="917">
        <f>IF(Z31=0,0,(AB31/Z31)*100)</f>
        <v>0</v>
      </c>
      <c r="AE31" s="918"/>
      <c r="AF31" s="772">
        <f>'GAME STATS'!AH33+'GAME STATS'!AH92+'GAME STATS'!AH151+'GAME STATS'!AH210+'GAME STATS'!AH269+'GAME STATS'!AH328+'GAME STATS'!AH387+'GAME STATS'!AH446+'GAME STATS'!AH505+'GAME STATS'!AH564+'GAME STATS'!AH623+'GAME STATS'!AH682+'GAME STATS'!AH741+'GAME STATS'!AH800+'GAME STATS'!AH859+'GAME STATS'!AH918+'GAME STATS'!AH977+'GAME STATS'!AH1036+'GAME STATS'!AH1095+'GAME STATS'!AH1154+'GAME STATS'!AH1213+'GAME STATS'!AH1272+'GAME STATS'!AH1331+'GAME STATS'!AH1390+'GAME STATS'!AH1449+'GAME STATS'!AH1508+'GAME STATS'!AH1567+'GAME STATS'!AH1626+'GAME STATS'!AH1685+'GAME STATS'!AH1744+'GAME STATS'!AH1803+'GAME STATS'!AH1862+'GAME STATS'!AH1921+'GAME STATS'!AH1980+'GAME STATS'!AH2039+'GAME STATS'!AH2098+'GAME STATS'!AH2157+'GAME STATS'!AH2216+'GAME STATS'!AH2275+'GAME STATS'!AH2334+'GAME STATS'!AH2393+'GAME STATS'!AH2452+'GAME STATS'!AH2511+'GAME STATS'!AH2570+'GAME STATS'!AH2629+'GAME STATS'!AH2688+'GAME STATS'!AH2747+'GAME STATS'!AH2806+'GAME STATS'!AH2865+'GAME STATS'!AH2924+'GAME STATS'!AH2983+'GAME STATS'!AH3042+'GAME STATS'!AH3101+'GAME STATS'!AH3160+'GAME STATS'!AH3219+'GAME STATS'!AH3278+'GAME STATS'!AH3337+'GAME STATS'!AH3396+'GAME STATS'!AH3455+'GAME STATS'!AH3514+'GAME STATS'!AH3573+'GAME STATS'!AH3632+'GAME STATS'!AH3691+'GAME STATS'!AH3750+'GAME STATS'!AH3809+'GAME STATS'!AH3868+'GAME STATS'!AH3927+'GAME STATS'!AH3986+'GAME STATS'!AH4045+'GAME STATS'!AH4104+'GAME STATS'!AH4163+'GAME STATS'!AH4222+'GAME STATS'!AH4281+'GAME STATS'!AH4340+'GAME STATS'!AH4399+'GAME STATS'!AH4458+'GAME STATS'!AH4517+'GAME STATS'!AH4576+'GAME STATS'!AH4635+'GAME STATS'!AH4694+'GAME STATS'!AH4753+'GAME STATS'!AH4812+'GAME STATS'!AH4871+'GAME STATS'!AH4930+'GAME STATS'!AH4989+'GAME STATS'!AH5048+'GAME STATS'!AH5107+'GAME STATS'!AH5166+'GAME STATS'!AH5225+'GAME STATS'!AH5284+'GAME STATS'!AH5343+'GAME STATS'!AH5402+'GAME STATS'!AH5461+'GAME STATS'!AH5520+'GAME STATS'!AH5579+'GAME STATS'!AH5638+'GAME STATS'!AH5697+'GAME STATS'!AH5756+'GAME STATS'!AH5815+'GAME STATS'!AH5874</f>
        <v>0</v>
      </c>
      <c r="AG31" s="916"/>
      <c r="AH31" s="921">
        <f>'GAME STATS'!AJ33+'GAME STATS'!AJ92+'GAME STATS'!AJ151+'GAME STATS'!AJ210+'GAME STATS'!AJ269+'GAME STATS'!AJ328+'GAME STATS'!AJ387+'GAME STATS'!AJ446+'GAME STATS'!AJ505+'GAME STATS'!AJ564+'GAME STATS'!AJ623+'GAME STATS'!AJ682+'GAME STATS'!AJ741+'GAME STATS'!AJ800+'GAME STATS'!AJ859+'GAME STATS'!AJ918+'GAME STATS'!AJ977+'GAME STATS'!AJ1036+'GAME STATS'!AJ1095+'GAME STATS'!AJ1154+'GAME STATS'!AJ1213+'GAME STATS'!AJ1272+'GAME STATS'!AJ1331+'GAME STATS'!AJ1390+'GAME STATS'!AJ1449+'GAME STATS'!AJ1508+'GAME STATS'!AJ1567+'GAME STATS'!AJ1626+'GAME STATS'!AJ1685+'GAME STATS'!AJ1744+'GAME STATS'!AJ1803+'GAME STATS'!AJ1862+'GAME STATS'!AJ1921+'GAME STATS'!AJ1980+'GAME STATS'!AJ2039+'GAME STATS'!AJ2098+'GAME STATS'!AJ2157+'GAME STATS'!AJ2216+'GAME STATS'!AJ2275+'GAME STATS'!AJ2334+'GAME STATS'!AJ2393+'GAME STATS'!AJ2452+'GAME STATS'!AJ2511+'GAME STATS'!AJ2570+'GAME STATS'!AJ2629+'GAME STATS'!AJ2688+'GAME STATS'!AJ2747+'GAME STATS'!AJ2806+'GAME STATS'!AJ2865+'GAME STATS'!AJ2924+'GAME STATS'!AJ2983+'GAME STATS'!AJ3042+'GAME STATS'!AJ3101+'GAME STATS'!AJ3160+'GAME STATS'!AJ3219+'GAME STATS'!AJ3278+'GAME STATS'!AJ3337+'GAME STATS'!AJ3396+'GAME STATS'!AJ3455+'GAME STATS'!AJ3514+'GAME STATS'!AJ3573+'GAME STATS'!AJ3632+'GAME STATS'!AJ3691+'GAME STATS'!AJ3750+'GAME STATS'!AJ3809+'GAME STATS'!AJ3868+'GAME STATS'!AJ3927+'GAME STATS'!AJ3986+'GAME STATS'!AJ4045+'GAME STATS'!AJ4104+'GAME STATS'!AJ4163+'GAME STATS'!AJ4222+'GAME STATS'!AJ4281+'GAME STATS'!AJ4340+'GAME STATS'!AJ4399+'GAME STATS'!AJ4458+'GAME STATS'!AJ4517+'GAME STATS'!AJ4576+'GAME STATS'!AJ4635+'GAME STATS'!AJ4694+'GAME STATS'!AJ4753+'GAME STATS'!AJ4812+'GAME STATS'!AJ4871+'GAME STATS'!AJ4930+'GAME STATS'!AJ4989+'GAME STATS'!AJ5048+'GAME STATS'!AJ5107+'GAME STATS'!AJ5166+'GAME STATS'!AJ5225+'GAME STATS'!AJ5284+'GAME STATS'!AJ5343+'GAME STATS'!AJ5402+'GAME STATS'!AJ5461+'GAME STATS'!AJ5520+'GAME STATS'!AJ5579+'GAME STATS'!AJ5638+'GAME STATS'!AJ5697+'GAME STATS'!AJ5756+'GAME STATS'!AJ5815+'GAME STATS'!AJ5874</f>
        <v>0</v>
      </c>
      <c r="AI31" s="773"/>
      <c r="AJ31" s="917">
        <f>IF(AF31=0,0,(AH31/AF31)*100)</f>
        <v>0</v>
      </c>
      <c r="AK31" s="918"/>
      <c r="AL31" s="772">
        <f>'GAME STATS'!AN33+'GAME STATS'!AN92+'GAME STATS'!AN151+'GAME STATS'!AN210+'GAME STATS'!AN269+'GAME STATS'!AN328+'GAME STATS'!AN387+'GAME STATS'!AN446+'GAME STATS'!AN505+'GAME STATS'!AN564+'GAME STATS'!AN623+'GAME STATS'!AN682+'GAME STATS'!AN741+'GAME STATS'!AN800+'GAME STATS'!AN859+'GAME STATS'!AN918+'GAME STATS'!AN977+'GAME STATS'!AN1036+'GAME STATS'!AN1095+'GAME STATS'!AN1154+'GAME STATS'!AN1213+'GAME STATS'!AN1272+'GAME STATS'!AN1331+'GAME STATS'!AN1390+'GAME STATS'!AN1449+'GAME STATS'!AN1508+'GAME STATS'!AN1567+'GAME STATS'!AN1626+'GAME STATS'!AN1685+'GAME STATS'!AN1744+'GAME STATS'!AN1803+'GAME STATS'!AN1862+'GAME STATS'!AN1921+'GAME STATS'!AN1980+'GAME STATS'!AN2039+'GAME STATS'!AN2098+'GAME STATS'!AN2157+'GAME STATS'!AN2216+'GAME STATS'!AN2275+'GAME STATS'!AN2334+'GAME STATS'!AN2393+'GAME STATS'!AN2452+'GAME STATS'!AN2511+'GAME STATS'!AN2570+'GAME STATS'!AN2629+'GAME STATS'!AN2688+'GAME STATS'!AN2747+'GAME STATS'!AN2806+'GAME STATS'!AN2865+'GAME STATS'!AN2924+'GAME STATS'!AN2983+'GAME STATS'!AN3042+'GAME STATS'!AN3101+'GAME STATS'!AN3160+'GAME STATS'!AN3219+'GAME STATS'!AN3278+'GAME STATS'!AN3337+'GAME STATS'!AN3396+'GAME STATS'!AN3455+'GAME STATS'!AN3514+'GAME STATS'!AN3573+'GAME STATS'!AN3632+'GAME STATS'!AN3691+'GAME STATS'!AN3750+'GAME STATS'!AN3809+'GAME STATS'!AN3868+'GAME STATS'!AN3927+'GAME STATS'!AN3986+'GAME STATS'!AN4045+'GAME STATS'!AN4104+'GAME STATS'!AN4163+'GAME STATS'!AN4222+'GAME STATS'!AN4281+'GAME STATS'!AN4340+'GAME STATS'!AN4399+'GAME STATS'!AN4458+'GAME STATS'!AN4517+'GAME STATS'!AN4576+'GAME STATS'!AN4635+'GAME STATS'!AN4694+'GAME STATS'!AN4753+'GAME STATS'!AN4812+'GAME STATS'!AN4871+'GAME STATS'!AN4930+'GAME STATS'!AN4989+'GAME STATS'!AN5048+'GAME STATS'!AN5107+'GAME STATS'!AN5166+'GAME STATS'!AN5225+'GAME STATS'!AN5284+'GAME STATS'!AN5343+'GAME STATS'!AN5402+'GAME STATS'!AN5461+'GAME STATS'!AN5520+'GAME STATS'!AN5579+'GAME STATS'!AN5638+'GAME STATS'!AN5697+'GAME STATS'!AN5756+'GAME STATS'!AN5815+'GAME STATS'!AN5874</f>
        <v>0</v>
      </c>
      <c r="AM31" s="916"/>
      <c r="AN31" s="921">
        <f>'GAME STATS'!AP33+'GAME STATS'!AP92+'GAME STATS'!AP151+'GAME STATS'!AP210+'GAME STATS'!AP269+'GAME STATS'!AP328+'GAME STATS'!AP387+'GAME STATS'!AP446+'GAME STATS'!AP505+'GAME STATS'!AP564+'GAME STATS'!AP623+'GAME STATS'!AP682+'GAME STATS'!AP741+'GAME STATS'!AP800+'GAME STATS'!AP859+'GAME STATS'!AP918+'GAME STATS'!AP977+'GAME STATS'!AP1036+'GAME STATS'!AP1095+'GAME STATS'!AP1154+'GAME STATS'!AP1213+'GAME STATS'!AP1272+'GAME STATS'!AP1331+'GAME STATS'!AP1390+'GAME STATS'!AP1449+'GAME STATS'!AP1508+'GAME STATS'!AP1567+'GAME STATS'!AP1626+'GAME STATS'!AP1685+'GAME STATS'!AP1744+'GAME STATS'!AP1803+'GAME STATS'!AP1862+'GAME STATS'!AP1921+'GAME STATS'!AP1980+'GAME STATS'!AP2039+'GAME STATS'!AP2098+'GAME STATS'!AP2157+'GAME STATS'!AP2216+'GAME STATS'!AP2275+'GAME STATS'!AP2334+'GAME STATS'!AP2393+'GAME STATS'!AP2452+'GAME STATS'!AP2511+'GAME STATS'!AP2570+'GAME STATS'!AP2629+'GAME STATS'!AP2688+'GAME STATS'!AP2747+'GAME STATS'!AP2806+'GAME STATS'!AP2865+'GAME STATS'!AP2924+'GAME STATS'!AP2983+'GAME STATS'!AP3042+'GAME STATS'!AP3101+'GAME STATS'!AP3160+'GAME STATS'!AP3219+'GAME STATS'!AP3278+'GAME STATS'!AP3337+'GAME STATS'!AP3396+'GAME STATS'!AP3455+'GAME STATS'!AP3514+'GAME STATS'!AP3573+'GAME STATS'!AP3632+'GAME STATS'!AP3691+'GAME STATS'!AP3750+'GAME STATS'!AP3809+'GAME STATS'!AP3868+'GAME STATS'!AP3927+'GAME STATS'!AP3986+'GAME STATS'!AP4045+'GAME STATS'!AP4104+'GAME STATS'!AP4163+'GAME STATS'!AP4222+'GAME STATS'!AP4281+'GAME STATS'!AP4340+'GAME STATS'!AP4399+'GAME STATS'!AP4458+'GAME STATS'!AP4517+'GAME STATS'!AP4576+'GAME STATS'!AP4635+'GAME STATS'!AP4694+'GAME STATS'!AP4753+'GAME STATS'!AP4812+'GAME STATS'!AP4871+'GAME STATS'!AP4930+'GAME STATS'!AP4989+'GAME STATS'!AP5048+'GAME STATS'!AP5107+'GAME STATS'!AP5166+'GAME STATS'!AP5225+'GAME STATS'!AP5284+'GAME STATS'!AP5343+'GAME STATS'!AP5402+'GAME STATS'!AP5461+'GAME STATS'!AP5520+'GAME STATS'!AP5579+'GAME STATS'!AP5638+'GAME STATS'!AP5697+'GAME STATS'!AP5756+'GAME STATS'!AP5815+'GAME STATS'!AP5874</f>
        <v>0</v>
      </c>
      <c r="AO31" s="773"/>
      <c r="AP31" s="917">
        <f>IF(AL31=0,0,(AN31/AL31)*100)</f>
        <v>0</v>
      </c>
      <c r="AQ31" s="918"/>
      <c r="AR31" s="772">
        <f>'GAME STATS'!AT33+'GAME STATS'!AT92+'GAME STATS'!AT151+'GAME STATS'!AT210+'GAME STATS'!AT269+'GAME STATS'!AT328+'GAME STATS'!AT387+'GAME STATS'!AT446+'GAME STATS'!AT505+'GAME STATS'!AT564+'GAME STATS'!AT623+'GAME STATS'!AT682+'GAME STATS'!AT741+'GAME STATS'!AT800+'GAME STATS'!AT859+'GAME STATS'!AT918+'GAME STATS'!AT977+'GAME STATS'!AT1036+'GAME STATS'!AT1095+'GAME STATS'!AT1154+'GAME STATS'!AT1213+'GAME STATS'!AT1272+'GAME STATS'!AT1331+'GAME STATS'!AT1390+'GAME STATS'!AT1449+'GAME STATS'!AT1508+'GAME STATS'!AT1567+'GAME STATS'!AT1626+'GAME STATS'!AT1685+'GAME STATS'!AT1744+'GAME STATS'!AT1803+'GAME STATS'!AT1862+'GAME STATS'!AT1921+'GAME STATS'!AT1980+'GAME STATS'!AT2039+'GAME STATS'!AT2098+'GAME STATS'!AT2157+'GAME STATS'!AT2216+'GAME STATS'!AT2275+'GAME STATS'!AT2334+'GAME STATS'!AT2393+'GAME STATS'!AT2452+'GAME STATS'!AT2511+'GAME STATS'!AT2570+'GAME STATS'!AT2629+'GAME STATS'!AT2688+'GAME STATS'!AT2747+'GAME STATS'!AT2806+'GAME STATS'!AT2865+'GAME STATS'!AT2924+'GAME STATS'!AT2983+'GAME STATS'!AT3042+'GAME STATS'!AT3101+'GAME STATS'!AT3160+'GAME STATS'!AT3219+'GAME STATS'!AT3278+'GAME STATS'!AT3337+'GAME STATS'!AT3396+'GAME STATS'!AT3455+'GAME STATS'!AT3514+'GAME STATS'!AT3573+'GAME STATS'!AT3632+'GAME STATS'!AT3691+'GAME STATS'!AT3750+'GAME STATS'!AT3809+'GAME STATS'!AT3868+'GAME STATS'!AT3927+'GAME STATS'!AT3986+'GAME STATS'!AT4045+'GAME STATS'!AT4104+'GAME STATS'!AT4163+'GAME STATS'!AT4222+'GAME STATS'!AT4281+'GAME STATS'!AT4340+'GAME STATS'!AT4399+'GAME STATS'!AT4458+'GAME STATS'!AT4517+'GAME STATS'!AT4576+'GAME STATS'!AT4635+'GAME STATS'!AT4694+'GAME STATS'!AT4753+'GAME STATS'!AT4812+'GAME STATS'!AT4871+'GAME STATS'!AT4930+'GAME STATS'!AT4989+'GAME STATS'!AT5048+'GAME STATS'!AT5107+'GAME STATS'!AT5166+'GAME STATS'!AT5225+'GAME STATS'!AT5284+'GAME STATS'!AT5343+'GAME STATS'!AT5402+'GAME STATS'!AT5461+'GAME STATS'!AT5520+'GAME STATS'!AT5579+'GAME STATS'!AT5638+'GAME STATS'!AT5697+'GAME STATS'!AT5756+'GAME STATS'!AT5815+'GAME STATS'!AT5874</f>
        <v>0</v>
      </c>
      <c r="AS31" s="916"/>
      <c r="AT31" s="921">
        <f>'GAME STATS'!AV33+'GAME STATS'!AV92+'GAME STATS'!AV151+'GAME STATS'!AV210+'GAME STATS'!AV269+'GAME STATS'!AV328+'GAME STATS'!AV387+'GAME STATS'!AV446+'GAME STATS'!AV505+'GAME STATS'!AV564+'GAME STATS'!AV623+'GAME STATS'!AV682+'GAME STATS'!AV741+'GAME STATS'!AV800+'GAME STATS'!AV859+'GAME STATS'!AV918+'GAME STATS'!AV977+'GAME STATS'!AV1036+'GAME STATS'!AV1095+'GAME STATS'!AV1154+'GAME STATS'!AV1213+'GAME STATS'!AV1272+'GAME STATS'!AV1331+'GAME STATS'!AV1390+'GAME STATS'!AV1449+'GAME STATS'!AV1508+'GAME STATS'!AV1567+'GAME STATS'!AV1626+'GAME STATS'!AV1685+'GAME STATS'!AV1744+'GAME STATS'!AV1803+'GAME STATS'!AV1862+'GAME STATS'!AV1921+'GAME STATS'!AV1980+'GAME STATS'!AV2039+'GAME STATS'!AV2098+'GAME STATS'!AV2157+'GAME STATS'!AV2216+'GAME STATS'!AV2275+'GAME STATS'!AV2334+'GAME STATS'!AV2393+'GAME STATS'!AV2452+'GAME STATS'!AV2511+'GAME STATS'!AV2570+'GAME STATS'!AV2629+'GAME STATS'!AV2688+'GAME STATS'!AV2747+'GAME STATS'!AV2806+'GAME STATS'!AV2865+'GAME STATS'!AV2924+'GAME STATS'!AV2983+'GAME STATS'!AV3042+'GAME STATS'!AV3101+'GAME STATS'!AV3160+'GAME STATS'!AV3219+'GAME STATS'!AV3278+'GAME STATS'!AV3337+'GAME STATS'!AV3396+'GAME STATS'!AV3455+'GAME STATS'!AV3514+'GAME STATS'!AV3573+'GAME STATS'!AV3632+'GAME STATS'!AV3691+'GAME STATS'!AV3750+'GAME STATS'!AV3809+'GAME STATS'!AV3868+'GAME STATS'!AV3927+'GAME STATS'!AV3986+'GAME STATS'!AV4045+'GAME STATS'!AV4104+'GAME STATS'!AV4163+'GAME STATS'!AV4222+'GAME STATS'!AV4281+'GAME STATS'!AV4340+'GAME STATS'!AV4399+'GAME STATS'!AV4458+'GAME STATS'!AV4517+'GAME STATS'!AV4576+'GAME STATS'!AV4635+'GAME STATS'!AV4694+'GAME STATS'!AV4753+'GAME STATS'!AV4812+'GAME STATS'!AV4871+'GAME STATS'!AV4930+'GAME STATS'!AV4989+'GAME STATS'!AV5048+'GAME STATS'!AV5107+'GAME STATS'!AV5166+'GAME STATS'!AV5225+'GAME STATS'!AV5284+'GAME STATS'!AV5343+'GAME STATS'!AV5402+'GAME STATS'!AV5461+'GAME STATS'!AV5520+'GAME STATS'!AV5579+'GAME STATS'!AV5638+'GAME STATS'!AV5697+'GAME STATS'!AV5756+'GAME STATS'!AV5815+'GAME STATS'!AV5874</f>
        <v>0</v>
      </c>
      <c r="AU31" s="773"/>
      <c r="AV31" s="917">
        <f>IF(AR31=0,0,(AT31/AR31)*100)</f>
        <v>0</v>
      </c>
      <c r="AW31" s="918"/>
      <c r="AX31" s="772">
        <f>'GAME STATS'!AZ33+'GAME STATS'!AZ92+'GAME STATS'!AZ151+'GAME STATS'!AZ210+'GAME STATS'!AZ269+'GAME STATS'!AZ328+'GAME STATS'!AZ387+'GAME STATS'!AZ446+'GAME STATS'!AZ505+'GAME STATS'!AZ564+'GAME STATS'!AZ623+'GAME STATS'!AZ682+'GAME STATS'!AZ741+'GAME STATS'!AZ800+'GAME STATS'!AZ859+'GAME STATS'!AZ918+'GAME STATS'!AZ977+'GAME STATS'!AZ1036+'GAME STATS'!AZ1095+'GAME STATS'!AZ1154+'GAME STATS'!AZ1213+'GAME STATS'!AZ1272+'GAME STATS'!AZ1331+'GAME STATS'!AZ1390+'GAME STATS'!AZ1449+'GAME STATS'!AZ1508+'GAME STATS'!AZ1567+'GAME STATS'!AZ1626+'GAME STATS'!AZ1685+'GAME STATS'!AZ1744+'GAME STATS'!AZ1803+'GAME STATS'!AZ1862+'GAME STATS'!AZ1921+'GAME STATS'!AZ1980+'GAME STATS'!AZ2039+'GAME STATS'!AZ2098+'GAME STATS'!AZ2157+'GAME STATS'!AZ2216+'GAME STATS'!AZ2275+'GAME STATS'!AZ2334+'GAME STATS'!AZ2393+'GAME STATS'!AZ2452+'GAME STATS'!AZ2511+'GAME STATS'!AZ2570+'GAME STATS'!AZ2629+'GAME STATS'!AZ2688+'GAME STATS'!AZ2747+'GAME STATS'!AZ2806+'GAME STATS'!AZ2865+'GAME STATS'!AZ2924+'GAME STATS'!AZ2983+'GAME STATS'!AZ3042+'GAME STATS'!AZ3101+'GAME STATS'!AZ3160+'GAME STATS'!AZ3219+'GAME STATS'!AZ3278+'GAME STATS'!AZ3337+'GAME STATS'!AZ3396+'GAME STATS'!AZ3455+'GAME STATS'!AZ3514+'GAME STATS'!AZ3573+'GAME STATS'!AZ3632+'GAME STATS'!AZ3691+'GAME STATS'!AZ3750+'GAME STATS'!AZ3809+'GAME STATS'!AZ3868+'GAME STATS'!AZ3927+'GAME STATS'!AZ3986+'GAME STATS'!AZ4045+'GAME STATS'!AZ4104+'GAME STATS'!AZ4163+'GAME STATS'!AZ4222+'GAME STATS'!AZ4281+'GAME STATS'!AZ4340+'GAME STATS'!AZ4399+'GAME STATS'!AZ4458+'GAME STATS'!AZ4517+'GAME STATS'!AZ4576+'GAME STATS'!AZ4635+'GAME STATS'!AZ4694+'GAME STATS'!AZ4753+'GAME STATS'!AZ4812+'GAME STATS'!AZ4871+'GAME STATS'!AZ4930+'GAME STATS'!AZ4989+'GAME STATS'!AZ5048+'GAME STATS'!AZ5107+'GAME STATS'!AZ5166+'GAME STATS'!AZ5225+'GAME STATS'!AZ5284+'GAME STATS'!AZ5343+'GAME STATS'!AZ5402+'GAME STATS'!AZ5461+'GAME STATS'!AZ5520+'GAME STATS'!AZ5579+'GAME STATS'!AZ5638+'GAME STATS'!AZ5697+'GAME STATS'!AZ5756+'GAME STATS'!AZ5815+'GAME STATS'!AZ5874</f>
        <v>0</v>
      </c>
      <c r="AY31" s="916"/>
      <c r="AZ31" s="921">
        <f>'GAME STATS'!BB33+'GAME STATS'!BB92+'GAME STATS'!BB151+'GAME STATS'!BB210+'GAME STATS'!BB269+'GAME STATS'!BB328+'GAME STATS'!BB387+'GAME STATS'!BB446+'GAME STATS'!BB505+'GAME STATS'!BB564+'GAME STATS'!BB623+'GAME STATS'!BB682+'GAME STATS'!BB741+'GAME STATS'!BB800+'GAME STATS'!BB859+'GAME STATS'!BB918+'GAME STATS'!BB977+'GAME STATS'!BB1036+'GAME STATS'!BB1095+'GAME STATS'!BB1154+'GAME STATS'!BB1213+'GAME STATS'!BB1272+'GAME STATS'!BB1331+'GAME STATS'!BB1390+'GAME STATS'!BB1449+'GAME STATS'!BB1508+'GAME STATS'!BB1567+'GAME STATS'!BB1626+'GAME STATS'!BB1685+'GAME STATS'!BB1744+'GAME STATS'!BB1803+'GAME STATS'!BB1862+'GAME STATS'!BB1921+'GAME STATS'!BB1980+'GAME STATS'!BB2039+'GAME STATS'!BB2098+'GAME STATS'!BB2157+'GAME STATS'!BB2216+'GAME STATS'!BB2275+'GAME STATS'!BB2334+'GAME STATS'!BB2393+'GAME STATS'!BB2452+'GAME STATS'!BB2511+'GAME STATS'!BB2570+'GAME STATS'!BB2629+'GAME STATS'!BB2688+'GAME STATS'!BB2747+'GAME STATS'!BB2806+'GAME STATS'!BB2865+'GAME STATS'!BB2924+'GAME STATS'!BB2983+'GAME STATS'!BB3042+'GAME STATS'!BB3101+'GAME STATS'!BB3160+'GAME STATS'!BB3219+'GAME STATS'!BB3278+'GAME STATS'!BB3337+'GAME STATS'!BB3396+'GAME STATS'!BB3455+'GAME STATS'!BB3514+'GAME STATS'!BB3573+'GAME STATS'!BB3632+'GAME STATS'!BB3691+'GAME STATS'!BB3750+'GAME STATS'!BB3809+'GAME STATS'!BB3868+'GAME STATS'!BB3927+'GAME STATS'!BB3986+'GAME STATS'!BB4045+'GAME STATS'!BB4104+'GAME STATS'!BB4163+'GAME STATS'!BB4222+'GAME STATS'!BB4281+'GAME STATS'!BB4340+'GAME STATS'!BB4399+'GAME STATS'!BB4458+'GAME STATS'!BB4517+'GAME STATS'!BB4576+'GAME STATS'!BB4635+'GAME STATS'!BB4694+'GAME STATS'!BB4753+'GAME STATS'!BB4812+'GAME STATS'!BB4871+'GAME STATS'!BB4930+'GAME STATS'!BB4989+'GAME STATS'!BB5048+'GAME STATS'!BB5107+'GAME STATS'!BB5166+'GAME STATS'!BB5225+'GAME STATS'!BB5284+'GAME STATS'!BB5343+'GAME STATS'!BB5402+'GAME STATS'!BB5461+'GAME STATS'!BB5520+'GAME STATS'!BB5579+'GAME STATS'!BB5638+'GAME STATS'!BB5697+'GAME STATS'!BB5756+'GAME STATS'!BB5815+'GAME STATS'!BB5874</f>
        <v>0</v>
      </c>
      <c r="BA31" s="773"/>
      <c r="BB31" s="917">
        <f>IF(AX31=0,0,(AZ31/AX31)*100)</f>
        <v>0</v>
      </c>
      <c r="BC31" s="918"/>
      <c r="BD31" s="772">
        <f>Z31+AF31+AL31+AX31</f>
        <v>0</v>
      </c>
      <c r="BE31" s="916"/>
      <c r="BF31" s="915">
        <f>AB31+AH31+AN31+AZ31</f>
        <v>0</v>
      </c>
      <c r="BG31" s="916"/>
      <c r="BH31" s="805">
        <f>IF(BD31=0,0,(BF31/BD31)*100)</f>
        <v>0</v>
      </c>
      <c r="BI31" s="974"/>
      <c r="BJ31" s="975">
        <f>(AB31*2)+(AH31*2)+(AN31*3)+AZ31</f>
        <v>0</v>
      </c>
      <c r="BK31" s="747"/>
      <c r="BL31" s="748"/>
      <c r="BM31" s="746">
        <f>'GAME STATS'!BO33+'GAME STATS'!BO92+'GAME STATS'!BO151+'GAME STATS'!BO210+'GAME STATS'!BO269+'GAME STATS'!BO328+'GAME STATS'!BO387+'GAME STATS'!BO446+'GAME STATS'!BO505+'GAME STATS'!BO564+'GAME STATS'!BO623+'GAME STATS'!BO682+'GAME STATS'!BO741+'GAME STATS'!BO800+'GAME STATS'!BO859+'GAME STATS'!BO918+'GAME STATS'!BO977+'GAME STATS'!BO1036+'GAME STATS'!BO1095+'GAME STATS'!BO1154+'GAME STATS'!BO1213+'GAME STATS'!BO1272+'GAME STATS'!BO1331+'GAME STATS'!BO1390+'GAME STATS'!BO1449+'GAME STATS'!BO1508+'GAME STATS'!BO1567+'GAME STATS'!BO1626+'GAME STATS'!BO1685+'GAME STATS'!BO1744+'GAME STATS'!BO1803+'GAME STATS'!BO1862+'GAME STATS'!BO1921+'GAME STATS'!BO1980+'GAME STATS'!BO2039+'GAME STATS'!BO2098+'GAME STATS'!BO2157+'GAME STATS'!BO2216+'GAME STATS'!BO2275+'GAME STATS'!BO2334+'GAME STATS'!BO2393+'GAME STATS'!BO2452+'GAME STATS'!BO2511+'GAME STATS'!BO2570+'GAME STATS'!BO2629+'GAME STATS'!BO2688+'GAME STATS'!BO2747+'GAME STATS'!BO2806+'GAME STATS'!BO2865+'GAME STATS'!BO2924+'GAME STATS'!BO2983+'GAME STATS'!BO3042+'GAME STATS'!BO3101+'GAME STATS'!BO3160+'GAME STATS'!BO3219+'GAME STATS'!BO3278+'GAME STATS'!BO3337+'GAME STATS'!BO3396+'GAME STATS'!BO3455+'GAME STATS'!BO3514+'GAME STATS'!BO3573+'GAME STATS'!BO3632+'GAME STATS'!BO3691+'GAME STATS'!BO3750+'GAME STATS'!BO3809+'GAME STATS'!BO3868+'GAME STATS'!BO3927+'GAME STATS'!BO3986+'GAME STATS'!BO4045+'GAME STATS'!BO4104+'GAME STATS'!BO4163+'GAME STATS'!BO4222+'GAME STATS'!BO4281+'GAME STATS'!BO4340+'GAME STATS'!BO4399+'GAME STATS'!BO4458+'GAME STATS'!BO4517+'GAME STATS'!BO4576+'GAME STATS'!BO4635+'GAME STATS'!BO4694+'GAME STATS'!BO4753+'GAME STATS'!BO4812+'GAME STATS'!BO4871+'GAME STATS'!BO4930+'GAME STATS'!BO4989+'GAME STATS'!BO5048+'GAME STATS'!BO5107+'GAME STATS'!BO5166+'GAME STATS'!BO5225+'GAME STATS'!BO5284+'GAME STATS'!BO5343+'GAME STATS'!BO5402+'GAME STATS'!BO5461+'GAME STATS'!BO5520+'GAME STATS'!BO5579+'GAME STATS'!BO5638+'GAME STATS'!BO5697+'GAME STATS'!BO5756+'GAME STATS'!BO5815+'GAME STATS'!BO5874</f>
        <v>0</v>
      </c>
      <c r="BN31" s="747"/>
      <c r="BO31" s="748"/>
      <c r="BP31" s="122"/>
      <c r="BQ31" s="122"/>
    </row>
    <row r="32" spans="1:69" ht="24.95" customHeight="1" x14ac:dyDescent="0.25">
      <c r="A32" s="122"/>
      <c r="B32" s="888"/>
      <c r="C32" s="846" t="str">
        <f>IF(ROSTER!D$30="","",ROSTER!D$30)</f>
        <v/>
      </c>
      <c r="D32" s="847"/>
      <c r="E32" s="848"/>
      <c r="F32" s="772"/>
      <c r="G32" s="773"/>
      <c r="H32" s="772"/>
      <c r="I32" s="773"/>
      <c r="J32" s="922"/>
      <c r="K32" s="913"/>
      <c r="L32" s="914"/>
      <c r="M32" s="978"/>
      <c r="N32" s="979"/>
      <c r="O32" s="917" t="s">
        <v>16</v>
      </c>
      <c r="P32" s="806"/>
      <c r="Q32" s="772"/>
      <c r="R32" s="916"/>
      <c r="S32" s="921"/>
      <c r="T32" s="773"/>
      <c r="U32" s="923" t="s">
        <v>16</v>
      </c>
      <c r="V32" s="924"/>
      <c r="W32" s="922"/>
      <c r="X32" s="922"/>
      <c r="Y32" s="922"/>
      <c r="Z32" s="772"/>
      <c r="AA32" s="916"/>
      <c r="AB32" s="921"/>
      <c r="AC32" s="773"/>
      <c r="AD32" s="917"/>
      <c r="AE32" s="918"/>
      <c r="AF32" s="772"/>
      <c r="AG32" s="916"/>
      <c r="AH32" s="921"/>
      <c r="AI32" s="773"/>
      <c r="AJ32" s="917"/>
      <c r="AK32" s="918"/>
      <c r="AL32" s="772"/>
      <c r="AM32" s="916"/>
      <c r="AN32" s="921"/>
      <c r="AO32" s="773"/>
      <c r="AP32" s="917"/>
      <c r="AQ32" s="918"/>
      <c r="AR32" s="772"/>
      <c r="AS32" s="916"/>
      <c r="AT32" s="921"/>
      <c r="AU32" s="773"/>
      <c r="AV32" s="917"/>
      <c r="AW32" s="918"/>
      <c r="AX32" s="772"/>
      <c r="AY32" s="916"/>
      <c r="AZ32" s="921"/>
      <c r="BA32" s="773"/>
      <c r="BB32" s="917"/>
      <c r="BC32" s="918"/>
      <c r="BD32" s="772"/>
      <c r="BE32" s="916"/>
      <c r="BF32" s="915"/>
      <c r="BG32" s="916"/>
      <c r="BH32" s="805"/>
      <c r="BI32" s="974"/>
      <c r="BJ32" s="975"/>
      <c r="BK32" s="747"/>
      <c r="BL32" s="748"/>
      <c r="BM32" s="749"/>
      <c r="BN32" s="747"/>
      <c r="BO32" s="748"/>
      <c r="BP32" s="122"/>
      <c r="BQ32" s="122"/>
    </row>
    <row r="33" spans="1:69" ht="24.95" customHeight="1" x14ac:dyDescent="0.25">
      <c r="A33" s="122"/>
      <c r="B33" s="887" t="str">
        <f>IF(ROSTER!B32="","",ROSTER!B32)</f>
        <v/>
      </c>
      <c r="C33" s="849" t="str">
        <f>IF(ROSTER!C$32="","",ROSTER!C$32)</f>
        <v/>
      </c>
      <c r="D33" s="850"/>
      <c r="E33" s="851"/>
      <c r="F33" s="772">
        <f>'GAME STATS'!F35+'GAME STATS'!F94+'GAME STATS'!F153+'GAME STATS'!F212+'GAME STATS'!F271+'GAME STATS'!F330+'GAME STATS'!F389+'GAME STATS'!F448+'GAME STATS'!F507+'GAME STATS'!F566+'GAME STATS'!F625+'GAME STATS'!F684+'GAME STATS'!F743+'GAME STATS'!F802+'GAME STATS'!F861+'GAME STATS'!F920+'GAME STATS'!F979+'GAME STATS'!F1038+'GAME STATS'!F1097+'GAME STATS'!F1156+'GAME STATS'!F1215+'GAME STATS'!F1274+'GAME STATS'!F1333+'GAME STATS'!F1392+'GAME STATS'!F1451+'GAME STATS'!F1510+'GAME STATS'!F1569+'GAME STATS'!F1628+'GAME STATS'!F1687+'GAME STATS'!F1746+'GAME STATS'!F1805+'GAME STATS'!F1864+'GAME STATS'!F1923+'GAME STATS'!F1982+'GAME STATS'!F2041+'GAME STATS'!F2100+'GAME STATS'!F2159+'GAME STATS'!F2218+'GAME STATS'!F2277+'GAME STATS'!F2336+'GAME STATS'!F2395+'GAME STATS'!F2454+'GAME STATS'!F2513+'GAME STATS'!F2572+'GAME STATS'!F2631+'GAME STATS'!F2690+'GAME STATS'!F2749+'GAME STATS'!F2808+'GAME STATS'!F2867+'GAME STATS'!F2926+'GAME STATS'!F2985+'GAME STATS'!F3044+'GAME STATS'!F3103+'GAME STATS'!F3162+'GAME STATS'!F3221+'GAME STATS'!F3280+'GAME STATS'!F3339+'GAME STATS'!F3398+'GAME STATS'!F3457+'GAME STATS'!F3516+'GAME STATS'!F3575+'GAME STATS'!F3634+'GAME STATS'!F3693+'GAME STATS'!F3752+'GAME STATS'!F3811+'GAME STATS'!F3870+'GAME STATS'!F3929+'GAME STATS'!F3988+'GAME STATS'!F4047+'GAME STATS'!F4106+'GAME STATS'!F4165+'GAME STATS'!F4224+'GAME STATS'!F4283+'GAME STATS'!F4342+'GAME STATS'!F4401+'GAME STATS'!F4460+'GAME STATS'!F4519+'GAME STATS'!F4578+'GAME STATS'!F4637+'GAME STATS'!F4696+'GAME STATS'!F4755+'GAME STATS'!F4814+'GAME STATS'!F4873+'GAME STATS'!F4932+'GAME STATS'!F4991+'GAME STATS'!F5050+'GAME STATS'!F5109+'GAME STATS'!F5168+'GAME STATS'!F5227+'GAME STATS'!F5286+'GAME STATS'!F5345+'GAME STATS'!F5404+'GAME STATS'!F5463+'GAME STATS'!F5522+'GAME STATS'!F5581+'GAME STATS'!F5640+'GAME STATS'!F5699+'GAME STATS'!F5758+'GAME STATS'!F5817+'GAME STATS'!F5876</f>
        <v>0</v>
      </c>
      <c r="G33" s="773"/>
      <c r="H33" s="772">
        <f>'GAME STATS'!G35+'GAME STATS'!G94+'GAME STATS'!G153+'GAME STATS'!G212+'GAME STATS'!G271+'GAME STATS'!G330+'GAME STATS'!G389+'GAME STATS'!G448+'GAME STATS'!G507+'GAME STATS'!G566+'GAME STATS'!G625+'GAME STATS'!G684+'GAME STATS'!G743+'GAME STATS'!G802+'GAME STATS'!G861+'GAME STATS'!G920+'GAME STATS'!G979+'GAME STATS'!G1038+'GAME STATS'!G1097+'GAME STATS'!G1156+'GAME STATS'!G1215+'GAME STATS'!G1274+'GAME STATS'!G1333+'GAME STATS'!G1392+'GAME STATS'!G1451+'GAME STATS'!G1510+'GAME STATS'!G1569+'GAME STATS'!G1628+'GAME STATS'!G1687+'GAME STATS'!G1746+'GAME STATS'!G1805+'GAME STATS'!G1864+'GAME STATS'!G1923+'GAME STATS'!G1982+'GAME STATS'!G2041+'GAME STATS'!G2100+'GAME STATS'!G2159+'GAME STATS'!G2218+'GAME STATS'!G2277+'GAME STATS'!G2336+'GAME STATS'!G2395+'GAME STATS'!G2454+'GAME STATS'!G2513+'GAME STATS'!G2572+'GAME STATS'!G2631+'GAME STATS'!G2690+'GAME STATS'!G2749+'GAME STATS'!G2808+'GAME STATS'!G2867+'GAME STATS'!G2926+'GAME STATS'!G2985+'GAME STATS'!G3044+'GAME STATS'!G3103+'GAME STATS'!G3162+'GAME STATS'!G3221+'GAME STATS'!G3280+'GAME STATS'!G3339+'GAME STATS'!G3398+'GAME STATS'!G3457+'GAME STATS'!G3516+'GAME STATS'!G3575+'GAME STATS'!G3634+'GAME STATS'!G3693+'GAME STATS'!G3752+'GAME STATS'!G3811+'GAME STATS'!G3870+'GAME STATS'!G3929+'GAME STATS'!G3988+'GAME STATS'!G4047+'GAME STATS'!G4106+'GAME STATS'!G4165+'GAME STATS'!G4224+'GAME STATS'!G4283+'GAME STATS'!G4342+'GAME STATS'!G4401+'GAME STATS'!G4460+'GAME STATS'!G4519+'GAME STATS'!G4578+'GAME STATS'!G4637+'GAME STATS'!G4696+'GAME STATS'!G4755+'GAME STATS'!G4814+'GAME STATS'!G4873+'GAME STATS'!G4932+'GAME STATS'!G4991+'GAME STATS'!G5050+'GAME STATS'!G5109+'GAME STATS'!G5168+'GAME STATS'!G5227+'GAME STATS'!G5286+'GAME STATS'!G5345+'GAME STATS'!G5404+'GAME STATS'!G5463+'GAME STATS'!G5522+'GAME STATS'!G5581+'GAME STATS'!G5640+'GAME STATS'!G5699+'GAME STATS'!G5758+'GAME STATS'!G5817+'GAME STATS'!G5876</f>
        <v>0</v>
      </c>
      <c r="I33" s="773"/>
      <c r="J33" s="922">
        <f>'GAME STATS'!H35+'GAME STATS'!H94+'GAME STATS'!H153+'GAME STATS'!H212+'GAME STATS'!H271+'GAME STATS'!H330+'GAME STATS'!H389+'GAME STATS'!H448+'GAME STATS'!H507+'GAME STATS'!H566+'GAME STATS'!H625+'GAME STATS'!H684+'GAME STATS'!H743+'GAME STATS'!H802+'GAME STATS'!H861+'GAME STATS'!H920+'GAME STATS'!H979+'GAME STATS'!H1038+'GAME STATS'!H1097+'GAME STATS'!H1156+'GAME STATS'!H1215+'GAME STATS'!H1274+'GAME STATS'!H1333+'GAME STATS'!H1392+'GAME STATS'!H1451+'GAME STATS'!H1510+'GAME STATS'!H1569+'GAME STATS'!H1628+'GAME STATS'!H1687+'GAME STATS'!H1746+'GAME STATS'!H1805+'GAME STATS'!H1864+'GAME STATS'!H1923+'GAME STATS'!H1982+'GAME STATS'!H2041+'GAME STATS'!H2100+'GAME STATS'!H2159+'GAME STATS'!H2218+'GAME STATS'!H2277+'GAME STATS'!H2336+'GAME STATS'!H2395+'GAME STATS'!H2454+'GAME STATS'!H2513+'GAME STATS'!H2572+'GAME STATS'!H2631+'GAME STATS'!H2690+'GAME STATS'!H2749+'GAME STATS'!H2808+'GAME STATS'!H2867+'GAME STATS'!H2926+'GAME STATS'!H2985+'GAME STATS'!H3044+'GAME STATS'!H3103+'GAME STATS'!H3162+'GAME STATS'!H3221+'GAME STATS'!H3280+'GAME STATS'!H3339+'GAME STATS'!H3398+'GAME STATS'!H3457+'GAME STATS'!H3516+'GAME STATS'!H3575+'GAME STATS'!H3634+'GAME STATS'!H3693+'GAME STATS'!H3752+'GAME STATS'!H3811+'GAME STATS'!H3870+'GAME STATS'!H3929+'GAME STATS'!H3988+'GAME STATS'!H4047+'GAME STATS'!H4106+'GAME STATS'!H4165+'GAME STATS'!H4224+'GAME STATS'!H4283+'GAME STATS'!H4342+'GAME STATS'!H4401+'GAME STATS'!H4460+'GAME STATS'!H4519+'GAME STATS'!H4578+'GAME STATS'!H4637+'GAME STATS'!H4696+'GAME STATS'!H4755+'GAME STATS'!H4814+'GAME STATS'!H4873+'GAME STATS'!H4932+'GAME STATS'!H4991+'GAME STATS'!H5050+'GAME STATS'!H5109+'GAME STATS'!H5168+'GAME STATS'!H5227+'GAME STATS'!H5286+'GAME STATS'!H5345+'GAME STATS'!H5404+'GAME STATS'!H5463+'GAME STATS'!H5522+'GAME STATS'!H5581+'GAME STATS'!H5640+'GAME STATS'!H5699+'GAME STATS'!H5758+'GAME STATS'!H5817+'GAME STATS'!H5876</f>
        <v>0</v>
      </c>
      <c r="K33" s="911">
        <f>'GAME STATS'!J35+'GAME STATS'!J94+'GAME STATS'!J153+'GAME STATS'!J212+'GAME STATS'!J271+'GAME STATS'!J330+'GAME STATS'!J389+'GAME STATS'!J448+'GAME STATS'!J507+'GAME STATS'!J566+'GAME STATS'!J625+'GAME STATS'!J684+'GAME STATS'!J743+'GAME STATS'!J802+'GAME STATS'!J861+'GAME STATS'!J920+'GAME STATS'!J979+'GAME STATS'!J1038+'GAME STATS'!J1097+'GAME STATS'!J1156+'GAME STATS'!J1215+'GAME STATS'!J1274+'GAME STATS'!J1333+'GAME STATS'!J1392+'GAME STATS'!J1451+'GAME STATS'!J1510+'GAME STATS'!J1569+'GAME STATS'!J1628+'GAME STATS'!J1687+'GAME STATS'!J1746+'GAME STATS'!J1805+'GAME STATS'!J1864+'GAME STATS'!J1923+'GAME STATS'!J1982+'GAME STATS'!J2041+'GAME STATS'!J2100+'GAME STATS'!J2159+'GAME STATS'!J2218+'GAME STATS'!J2277+'GAME STATS'!J2336+'GAME STATS'!J2395+'GAME STATS'!J2454+'GAME STATS'!J2513+'GAME STATS'!J2572+'GAME STATS'!J2631+'GAME STATS'!J2690+'GAME STATS'!J2749+'GAME STATS'!J2808+'GAME STATS'!J2867+'GAME STATS'!J2926+'GAME STATS'!J2985+'GAME STATS'!J3044+'GAME STATS'!J3103+'GAME STATS'!J3162+'GAME STATS'!J3221+'GAME STATS'!J3280+'GAME STATS'!J3339+'GAME STATS'!J3398+'GAME STATS'!J3457+'GAME STATS'!J3516+'GAME STATS'!J3575+'GAME STATS'!J3634+'GAME STATS'!J3693+'GAME STATS'!J3752+'GAME STATS'!J3811+'GAME STATS'!J3870+'GAME STATS'!J3929+'GAME STATS'!J3988+'GAME STATS'!J4047+'GAME STATS'!J4106+'GAME STATS'!J4165+'GAME STATS'!J4224+'GAME STATS'!J4283+'GAME STATS'!J4342+'GAME STATS'!J4401+'GAME STATS'!J4460+'GAME STATS'!J4519+'GAME STATS'!J4578+'GAME STATS'!J4637+'GAME STATS'!J4696+'GAME STATS'!J4755+'GAME STATS'!J4814+'GAME STATS'!J4873+'GAME STATS'!J4932+'GAME STATS'!J4991+'GAME STATS'!J5050+'GAME STATS'!J5109+'GAME STATS'!J5168+'GAME STATS'!J5227+'GAME STATS'!J5286+'GAME STATS'!J5345+'GAME STATS'!J5404+'GAME STATS'!J5463+'GAME STATS'!J5522+'GAME STATS'!J5581+'GAME STATS'!J5640+'GAME STATS'!J5699+'GAME STATS'!J5758+'GAME STATS'!J5817+'GAME STATS'!J5876</f>
        <v>0</v>
      </c>
      <c r="L33" s="912"/>
      <c r="M33" s="976">
        <f>'GAME STATS'!L35+'GAME STATS'!L94+'GAME STATS'!L153+'GAME STATS'!L212+'GAME STATS'!L271+'GAME STATS'!L330+'GAME STATS'!L389+'GAME STATS'!L448+'GAME STATS'!L507+'GAME STATS'!L566+'GAME STATS'!L625+'GAME STATS'!L684+'GAME STATS'!L743+'GAME STATS'!L802+'GAME STATS'!L861+'GAME STATS'!L920+'GAME STATS'!L979+'GAME STATS'!L1038+'GAME STATS'!L1097+'GAME STATS'!L1156+'GAME STATS'!L1215+'GAME STATS'!L1274+'GAME STATS'!L1333+'GAME STATS'!L1392+'GAME STATS'!L1451+'GAME STATS'!L1510+'GAME STATS'!L1569+'GAME STATS'!L1628+'GAME STATS'!L1687+'GAME STATS'!L1746+'GAME STATS'!L1805+'GAME STATS'!L1864+'GAME STATS'!L1923+'GAME STATS'!L1982+'GAME STATS'!L2041+'GAME STATS'!L2100+'GAME STATS'!L2159+'GAME STATS'!L2218+'GAME STATS'!L2277+'GAME STATS'!L2336+'GAME STATS'!L2395+'GAME STATS'!L2454+'GAME STATS'!L2513+'GAME STATS'!L2572+'GAME STATS'!L2631+'GAME STATS'!L2690+'GAME STATS'!L2749+'GAME STATS'!L2808+'GAME STATS'!L2867+'GAME STATS'!L2926+'GAME STATS'!L2985+'GAME STATS'!L3044+'GAME STATS'!L3103+'GAME STATS'!L3162+'GAME STATS'!L3221+'GAME STATS'!L3280+'GAME STATS'!L3339+'GAME STATS'!L3398+'GAME STATS'!L3457+'GAME STATS'!L3516+'GAME STATS'!L3575+'GAME STATS'!L3634+'GAME STATS'!L3693+'GAME STATS'!L3752+'GAME STATS'!L3811+'GAME STATS'!L3870+'GAME STATS'!L3929+'GAME STATS'!L3988+'GAME STATS'!L4047+'GAME STATS'!L4106+'GAME STATS'!L4165+'GAME STATS'!L4224+'GAME STATS'!L4283+'GAME STATS'!L4342+'GAME STATS'!L4401+'GAME STATS'!L4460+'GAME STATS'!L4519+'GAME STATS'!L4578+'GAME STATS'!L4637+'GAME STATS'!L4696+'GAME STATS'!L4755+'GAME STATS'!L4814+'GAME STATS'!L4873+'GAME STATS'!L4932+'GAME STATS'!L4991+'GAME STATS'!L5050+'GAME STATS'!L5109+'GAME STATS'!L5168+'GAME STATS'!L5227+'GAME STATS'!L5286+'GAME STATS'!L5345+'GAME STATS'!L5404+'GAME STATS'!L5463+'GAME STATS'!L5522+'GAME STATS'!L5581+'GAME STATS'!L5640+'GAME STATS'!L5699+'GAME STATS'!L5758+'GAME STATS'!L5817+'GAME STATS'!L5876</f>
        <v>0</v>
      </c>
      <c r="N33" s="977"/>
      <c r="O33" s="917">
        <f>K33+M33</f>
        <v>0</v>
      </c>
      <c r="P33" s="806"/>
      <c r="Q33" s="772">
        <f>'GAME STATS'!P35+'GAME STATS'!P94+'GAME STATS'!P153+'GAME STATS'!P212+'GAME STATS'!P271+'GAME STATS'!P330+'GAME STATS'!P389+'GAME STATS'!P448+'GAME STATS'!P507+'GAME STATS'!P566+'GAME STATS'!P625+'GAME STATS'!P684+'GAME STATS'!P743+'GAME STATS'!P802+'GAME STATS'!P861+'GAME STATS'!P920+'GAME STATS'!P979+'GAME STATS'!P1038+'GAME STATS'!P1097+'GAME STATS'!P1156+'GAME STATS'!P1215+'GAME STATS'!P1274+'GAME STATS'!P1333+'GAME STATS'!P1392+'GAME STATS'!P1451+'GAME STATS'!P1510+'GAME STATS'!P1569+'GAME STATS'!P1628+'GAME STATS'!P1687+'GAME STATS'!P1746+'GAME STATS'!P1805+'GAME STATS'!P1864+'GAME STATS'!P1923+'GAME STATS'!P1982+'GAME STATS'!P2041+'GAME STATS'!P2100+'GAME STATS'!P2159+'GAME STATS'!P2218+'GAME STATS'!P2277+'GAME STATS'!P2336+'GAME STATS'!P2395+'GAME STATS'!P2454+'GAME STATS'!P2513+'GAME STATS'!P2572+'GAME STATS'!P2631+'GAME STATS'!P2690+'GAME STATS'!P2749+'GAME STATS'!P2808+'GAME STATS'!P2867+'GAME STATS'!P2926+'GAME STATS'!P2985+'GAME STATS'!P3044+'GAME STATS'!P3103+'GAME STATS'!P3162+'GAME STATS'!P3221+'GAME STATS'!P3280+'GAME STATS'!P3339+'GAME STATS'!P3398+'GAME STATS'!P3457+'GAME STATS'!P3516+'GAME STATS'!P3575+'GAME STATS'!P3634+'GAME STATS'!P3693+'GAME STATS'!P3752+'GAME STATS'!P3811+'GAME STATS'!P3870+'GAME STATS'!P3929+'GAME STATS'!P3988+'GAME STATS'!P4047+'GAME STATS'!P4106+'GAME STATS'!P4165+'GAME STATS'!P4224+'GAME STATS'!P4283+'GAME STATS'!P4342+'GAME STATS'!P4401+'GAME STATS'!P4460+'GAME STATS'!P4519+'GAME STATS'!P4578+'GAME STATS'!P4637+'GAME STATS'!P4696+'GAME STATS'!P4755+'GAME STATS'!P4814+'GAME STATS'!P4873+'GAME STATS'!P4932+'GAME STATS'!P4991+'GAME STATS'!P5050+'GAME STATS'!P5109+'GAME STATS'!P5168+'GAME STATS'!P5227+'GAME STATS'!P5286+'GAME STATS'!P5345+'GAME STATS'!P5404+'GAME STATS'!P5463+'GAME STATS'!P5522+'GAME STATS'!P5581+'GAME STATS'!P5640+'GAME STATS'!P5699+'GAME STATS'!P5758+'GAME STATS'!P5817+'GAME STATS'!P5876</f>
        <v>0</v>
      </c>
      <c r="R33" s="916"/>
      <c r="S33" s="921">
        <f>'GAME STATS'!R35+'GAME STATS'!R94+'GAME STATS'!R153+'GAME STATS'!R212+'GAME STATS'!R271+'GAME STATS'!R330+'GAME STATS'!R389+'GAME STATS'!R448+'GAME STATS'!R507+'GAME STATS'!R566+'GAME STATS'!R625+'GAME STATS'!R684+'GAME STATS'!R743+'GAME STATS'!R802+'GAME STATS'!R861+'GAME STATS'!R920+'GAME STATS'!R979+'GAME STATS'!R1038+'GAME STATS'!R1097+'GAME STATS'!R1156+'GAME STATS'!R1215+'GAME STATS'!R1274+'GAME STATS'!R1333+'GAME STATS'!R1392+'GAME STATS'!R1451+'GAME STATS'!R1510+'GAME STATS'!R1569+'GAME STATS'!R1628+'GAME STATS'!R1687+'GAME STATS'!R1746+'GAME STATS'!R1805+'GAME STATS'!R1864+'GAME STATS'!R1923+'GAME STATS'!R1982+'GAME STATS'!R2041+'GAME STATS'!R2100+'GAME STATS'!R2159+'GAME STATS'!R2218+'GAME STATS'!R2277+'GAME STATS'!R2336+'GAME STATS'!R2395+'GAME STATS'!R2454+'GAME STATS'!R2513+'GAME STATS'!R2572+'GAME STATS'!R2631+'GAME STATS'!R2690+'GAME STATS'!R2749+'GAME STATS'!R2808+'GAME STATS'!R2867+'GAME STATS'!R2926+'GAME STATS'!R2985+'GAME STATS'!R3044+'GAME STATS'!R3103+'GAME STATS'!R3162+'GAME STATS'!R3221+'GAME STATS'!R3280+'GAME STATS'!R3339+'GAME STATS'!R3398+'GAME STATS'!R3457+'GAME STATS'!R3516+'GAME STATS'!R3575+'GAME STATS'!R3634+'GAME STATS'!R3693+'GAME STATS'!R3752+'GAME STATS'!R3811+'GAME STATS'!R3870+'GAME STATS'!R3929+'GAME STATS'!R3988+'GAME STATS'!R4047+'GAME STATS'!R4106+'GAME STATS'!R4165+'GAME STATS'!R4224+'GAME STATS'!R4283+'GAME STATS'!R4342+'GAME STATS'!R4401+'GAME STATS'!R4460+'GAME STATS'!R4519+'GAME STATS'!R4578+'GAME STATS'!R4637+'GAME STATS'!R4696+'GAME STATS'!R4755+'GAME STATS'!R4814+'GAME STATS'!R4873+'GAME STATS'!R4932+'GAME STATS'!R4991+'GAME STATS'!R5050+'GAME STATS'!R5109+'GAME STATS'!R5168+'GAME STATS'!R5227+'GAME STATS'!R5286+'GAME STATS'!R5345+'GAME STATS'!R5404+'GAME STATS'!R5463+'GAME STATS'!R5522+'GAME STATS'!R5581+'GAME STATS'!R5640+'GAME STATS'!R5699+'GAME STATS'!R5758+'GAME STATS'!R5817+'GAME STATS'!R5876</f>
        <v>0</v>
      </c>
      <c r="T33" s="773"/>
      <c r="U33" s="923">
        <f>S33-Q33</f>
        <v>0</v>
      </c>
      <c r="V33" s="924"/>
      <c r="W33" s="922">
        <f>'GAME STATS'!V35+'GAME STATS'!V94+'GAME STATS'!V153+'GAME STATS'!V212+'GAME STATS'!V271+'GAME STATS'!V330+'GAME STATS'!V389+'GAME STATS'!V448+'GAME STATS'!V507+'GAME STATS'!V566+'GAME STATS'!V625+'GAME STATS'!V684+'GAME STATS'!V743+'GAME STATS'!V802+'GAME STATS'!V861+'GAME STATS'!V920+'GAME STATS'!V979+'GAME STATS'!V1038+'GAME STATS'!V1097+'GAME STATS'!V1156+'GAME STATS'!V1215+'GAME STATS'!V1274+'GAME STATS'!V1333+'GAME STATS'!V1392+'GAME STATS'!V1451+'GAME STATS'!V1510+'GAME STATS'!V1569+'GAME STATS'!V1628+'GAME STATS'!V1687+'GAME STATS'!V1746+'GAME STATS'!V1805+'GAME STATS'!V1864+'GAME STATS'!V1923+'GAME STATS'!V1982+'GAME STATS'!V2041+'GAME STATS'!V2100+'GAME STATS'!V2159+'GAME STATS'!V2218+'GAME STATS'!V2277+'GAME STATS'!V2336+'GAME STATS'!V2395+'GAME STATS'!V2454+'GAME STATS'!V2513+'GAME STATS'!V2572+'GAME STATS'!V2631+'GAME STATS'!V2690+'GAME STATS'!V2749+'GAME STATS'!V2808+'GAME STATS'!V2867+'GAME STATS'!V2926+'GAME STATS'!V2985+'GAME STATS'!V3044+'GAME STATS'!V3103+'GAME STATS'!V3162+'GAME STATS'!V3221+'GAME STATS'!V3280+'GAME STATS'!V3339+'GAME STATS'!V3398+'GAME STATS'!V3457+'GAME STATS'!V3516+'GAME STATS'!V3575+'GAME STATS'!V3634+'GAME STATS'!V3693+'GAME STATS'!V3752+'GAME STATS'!V3811+'GAME STATS'!V3870+'GAME STATS'!V3929+'GAME STATS'!V3988+'GAME STATS'!V4047+'GAME STATS'!V4106+'GAME STATS'!V4165+'GAME STATS'!V4224+'GAME STATS'!V4283+'GAME STATS'!V4342+'GAME STATS'!V4401+'GAME STATS'!V4460+'GAME STATS'!V4519+'GAME STATS'!V4578+'GAME STATS'!V4637+'GAME STATS'!V4696+'GAME STATS'!V4755+'GAME STATS'!V4814+'GAME STATS'!V4873+'GAME STATS'!V4932+'GAME STATS'!V4991+'GAME STATS'!V5050+'GAME STATS'!V5109+'GAME STATS'!V5168+'GAME STATS'!V5227+'GAME STATS'!V5286+'GAME STATS'!V5345+'GAME STATS'!V5404+'GAME STATS'!V5463+'GAME STATS'!V5522+'GAME STATS'!V5581+'GAME STATS'!V5640+'GAME STATS'!V5699+'GAME STATS'!V5758+'GAME STATS'!V5817+'GAME STATS'!V5876</f>
        <v>0</v>
      </c>
      <c r="X33" s="922">
        <f>'GAME STATS'!X35+'GAME STATS'!X94+'GAME STATS'!X153+'GAME STATS'!X212+'GAME STATS'!X271+'GAME STATS'!X330+'GAME STATS'!X389+'GAME STATS'!X448+'GAME STATS'!X507+'GAME STATS'!X566+'GAME STATS'!X625+'GAME STATS'!X684+'GAME STATS'!X743+'GAME STATS'!X802+'GAME STATS'!X861+'GAME STATS'!X920+'GAME STATS'!X979+'GAME STATS'!X1038+'GAME STATS'!X1097+'GAME STATS'!X1156+'GAME STATS'!X1215+'GAME STATS'!X1274+'GAME STATS'!X1333+'GAME STATS'!X1392+'GAME STATS'!X1451+'GAME STATS'!X1510+'GAME STATS'!X1569+'GAME STATS'!X1628+'GAME STATS'!X1687+'GAME STATS'!X1746+'GAME STATS'!X1805+'GAME STATS'!X1864+'GAME STATS'!X1923+'GAME STATS'!X1982+'GAME STATS'!X2041+'GAME STATS'!X2100+'GAME STATS'!X2159+'GAME STATS'!X2218+'GAME STATS'!X2277+'GAME STATS'!X2336+'GAME STATS'!X2395+'GAME STATS'!X2454+'GAME STATS'!X2513+'GAME STATS'!X2572+'GAME STATS'!X2631+'GAME STATS'!X2690+'GAME STATS'!X2749+'GAME STATS'!X2808+'GAME STATS'!X2867+'GAME STATS'!X2926+'GAME STATS'!X2985+'GAME STATS'!X3044+'GAME STATS'!X3103+'GAME STATS'!X3162+'GAME STATS'!X3221+'GAME STATS'!X3280+'GAME STATS'!X3339+'GAME STATS'!X3398+'GAME STATS'!X3457+'GAME STATS'!X3516+'GAME STATS'!X3575+'GAME STATS'!X3634+'GAME STATS'!X3693+'GAME STATS'!X3752+'GAME STATS'!X3811+'GAME STATS'!X3870+'GAME STATS'!X3929+'GAME STATS'!X3988+'GAME STATS'!X4047+'GAME STATS'!X4106+'GAME STATS'!X4165+'GAME STATS'!X4224+'GAME STATS'!X4283+'GAME STATS'!X4342+'GAME STATS'!X4401+'GAME STATS'!X4460+'GAME STATS'!X4519+'GAME STATS'!X4578+'GAME STATS'!X4637+'GAME STATS'!X4696+'GAME STATS'!X4755+'GAME STATS'!X4814+'GAME STATS'!X4873+'GAME STATS'!X4932+'GAME STATS'!X4991+'GAME STATS'!X5050+'GAME STATS'!X5109+'GAME STATS'!X5168+'GAME STATS'!X5227+'GAME STATS'!X5286+'GAME STATS'!X5345+'GAME STATS'!X5404+'GAME STATS'!X5463+'GAME STATS'!X5522+'GAME STATS'!X5581+'GAME STATS'!X5640+'GAME STATS'!X5699+'GAME STATS'!X5758+'GAME STATS'!X5817+'GAME STATS'!X5876</f>
        <v>0</v>
      </c>
      <c r="Y33" s="922">
        <f>'GAME STATS'!Z35+'GAME STATS'!Z94+'GAME STATS'!Z153+'GAME STATS'!Z212+'GAME STATS'!Z271+'GAME STATS'!Z330+'GAME STATS'!Z389+'GAME STATS'!Z448+'GAME STATS'!Z507+'GAME STATS'!Z566+'GAME STATS'!Z625+'GAME STATS'!Z684+'GAME STATS'!Z743+'GAME STATS'!Z802+'GAME STATS'!Z861+'GAME STATS'!Z920+'GAME STATS'!Z979+'GAME STATS'!Z1038+'GAME STATS'!Z1097+'GAME STATS'!Z1156+'GAME STATS'!Z1215+'GAME STATS'!Z1274+'GAME STATS'!Z1333+'GAME STATS'!Z1392+'GAME STATS'!Z1451+'GAME STATS'!Z1510+'GAME STATS'!Z1569+'GAME STATS'!Z1628+'GAME STATS'!Z1687+'GAME STATS'!Z1746+'GAME STATS'!Z1805+'GAME STATS'!Z1864+'GAME STATS'!Z1923+'GAME STATS'!Z1982+'GAME STATS'!Z2041+'GAME STATS'!Z2100+'GAME STATS'!Z2159+'GAME STATS'!Z2218+'GAME STATS'!Z2277+'GAME STATS'!Z2336+'GAME STATS'!Z2395+'GAME STATS'!Z2454+'GAME STATS'!Z2513+'GAME STATS'!Z2572+'GAME STATS'!Z2631+'GAME STATS'!Z2690+'GAME STATS'!Z2749+'GAME STATS'!Z2808+'GAME STATS'!Z2867+'GAME STATS'!Z2926+'GAME STATS'!Z2985+'GAME STATS'!Z3044+'GAME STATS'!Z3103+'GAME STATS'!Z3162+'GAME STATS'!Z3221+'GAME STATS'!Z3280+'GAME STATS'!Z3339+'GAME STATS'!Z3398+'GAME STATS'!Z3457+'GAME STATS'!Z3516+'GAME STATS'!Z3575+'GAME STATS'!Z3634+'GAME STATS'!Z3693+'GAME STATS'!Z3752+'GAME STATS'!Z3811+'GAME STATS'!Z3870+'GAME STATS'!Z3929+'GAME STATS'!Z3988+'GAME STATS'!Z4047+'GAME STATS'!Z4106+'GAME STATS'!Z4165+'GAME STATS'!Z4224+'GAME STATS'!Z4283+'GAME STATS'!Z4342+'GAME STATS'!Z4401+'GAME STATS'!Z4460+'GAME STATS'!Z4519+'GAME STATS'!Z4578+'GAME STATS'!Z4637+'GAME STATS'!Z4696+'GAME STATS'!Z4755+'GAME STATS'!Z4814+'GAME STATS'!Z4873+'GAME STATS'!Z4932+'GAME STATS'!Z4991+'GAME STATS'!Z5050+'GAME STATS'!Z5109+'GAME STATS'!Z5168+'GAME STATS'!Z5227+'GAME STATS'!Z5286+'GAME STATS'!Z5345+'GAME STATS'!Z5404+'GAME STATS'!Z5463+'GAME STATS'!Z5522+'GAME STATS'!Z5581+'GAME STATS'!Z5640+'GAME STATS'!Z5699+'GAME STATS'!Z5758+'GAME STATS'!Z5817+'GAME STATS'!Z5876</f>
        <v>0</v>
      </c>
      <c r="Z33" s="772">
        <f>'GAME STATS'!AB35+'GAME STATS'!AB94+'GAME STATS'!AB153+'GAME STATS'!AB212+'GAME STATS'!AB271+'GAME STATS'!AB330+'GAME STATS'!AB389+'GAME STATS'!AB448+'GAME STATS'!AB507+'GAME STATS'!AB566+'GAME STATS'!AB625+'GAME STATS'!AB684+'GAME STATS'!AB743+'GAME STATS'!AB802+'GAME STATS'!AB861+'GAME STATS'!AB920+'GAME STATS'!AB979+'GAME STATS'!AB1038+'GAME STATS'!AB1097+'GAME STATS'!AB1156+'GAME STATS'!AB1215+'GAME STATS'!AB1274+'GAME STATS'!AB1333+'GAME STATS'!AB1392+'GAME STATS'!AB1451+'GAME STATS'!AB1510+'GAME STATS'!AB1569+'GAME STATS'!AB1628+'GAME STATS'!AB1687+'GAME STATS'!AB1746+'GAME STATS'!AB1805+'GAME STATS'!AB1864+'GAME STATS'!AB1923+'GAME STATS'!AB1982+'GAME STATS'!AB2041+'GAME STATS'!AB2100+'GAME STATS'!AB2159+'GAME STATS'!AB2218+'GAME STATS'!AB2277+'GAME STATS'!AB2336+'GAME STATS'!AB2395+'GAME STATS'!AB2454+'GAME STATS'!AB2513+'GAME STATS'!AB2572+'GAME STATS'!AB2631+'GAME STATS'!AB2690+'GAME STATS'!AB2749+'GAME STATS'!AB2808+'GAME STATS'!AB2867+'GAME STATS'!AB2926+'GAME STATS'!AB2985+'GAME STATS'!AB3044+'GAME STATS'!AB3103+'GAME STATS'!AB3162+'GAME STATS'!AB3221+'GAME STATS'!AB3280+'GAME STATS'!AB3339+'GAME STATS'!AB3398+'GAME STATS'!AB3457+'GAME STATS'!AB3516+'GAME STATS'!AB3575+'GAME STATS'!AB3634+'GAME STATS'!AB3693+'GAME STATS'!AB3752+'GAME STATS'!AB3811+'GAME STATS'!AB3870+'GAME STATS'!AB3929+'GAME STATS'!AB3988+'GAME STATS'!AB4047+'GAME STATS'!AB4106+'GAME STATS'!AB4165+'GAME STATS'!AB4224+'GAME STATS'!AB4283+'GAME STATS'!AB4342+'GAME STATS'!AB4401+'GAME STATS'!AB4460+'GAME STATS'!AB4519+'GAME STATS'!AB4578+'GAME STATS'!AB4637+'GAME STATS'!AB4696+'GAME STATS'!AB4755+'GAME STATS'!AB4814+'GAME STATS'!AB4873+'GAME STATS'!AB4932+'GAME STATS'!AB4991+'GAME STATS'!AB5050+'GAME STATS'!AB5109+'GAME STATS'!AB5168+'GAME STATS'!AB5227+'GAME STATS'!AB5286+'GAME STATS'!AB5345+'GAME STATS'!AB5404+'GAME STATS'!AB5463+'GAME STATS'!AB5522+'GAME STATS'!AB5581+'GAME STATS'!AB5640+'GAME STATS'!AB5699+'GAME STATS'!AB5758+'GAME STATS'!AB5817+'GAME STATS'!AB5876</f>
        <v>0</v>
      </c>
      <c r="AA33" s="916"/>
      <c r="AB33" s="921">
        <f>'GAME STATS'!AD35+'GAME STATS'!AD94+'GAME STATS'!AD153+'GAME STATS'!AD212+'GAME STATS'!AD271+'GAME STATS'!AD330+'GAME STATS'!AD389+'GAME STATS'!AD448+'GAME STATS'!AD507+'GAME STATS'!AD566+'GAME STATS'!AD625+'GAME STATS'!AD684+'GAME STATS'!AD743+'GAME STATS'!AD802+'GAME STATS'!AD861+'GAME STATS'!AD920+'GAME STATS'!AD979+'GAME STATS'!AD1038+'GAME STATS'!AD1097+'GAME STATS'!AD1156+'GAME STATS'!AD1215+'GAME STATS'!AD1274+'GAME STATS'!AD1333+'GAME STATS'!AD1392+'GAME STATS'!AD1451+'GAME STATS'!AD1510+'GAME STATS'!AD1569+'GAME STATS'!AD1628+'GAME STATS'!AD1687+'GAME STATS'!AD1746+'GAME STATS'!AD1805+'GAME STATS'!AD1864+'GAME STATS'!AD1923+'GAME STATS'!AD1982+'GAME STATS'!AD2041+'GAME STATS'!AD2100+'GAME STATS'!AD2159+'GAME STATS'!AD2218+'GAME STATS'!AD2277+'GAME STATS'!AD2336+'GAME STATS'!AD2395+'GAME STATS'!AD2454+'GAME STATS'!AD2513+'GAME STATS'!AD2572+'GAME STATS'!AD2631+'GAME STATS'!AD2690+'GAME STATS'!AD2749+'GAME STATS'!AD2808+'GAME STATS'!AD2867+'GAME STATS'!AD2926+'GAME STATS'!AD2985+'GAME STATS'!AD3044+'GAME STATS'!AD3103+'GAME STATS'!AD3162+'GAME STATS'!AD3221+'GAME STATS'!AD3280+'GAME STATS'!AD3339+'GAME STATS'!AD3398+'GAME STATS'!AD3457+'GAME STATS'!AD3516+'GAME STATS'!AD3575+'GAME STATS'!AD3634+'GAME STATS'!AD3693+'GAME STATS'!AD3752+'GAME STATS'!AD3811+'GAME STATS'!AD3870+'GAME STATS'!AD3929+'GAME STATS'!AD3988+'GAME STATS'!AD4047+'GAME STATS'!AD4106+'GAME STATS'!AD4165+'GAME STATS'!AD4224+'GAME STATS'!AD4283+'GAME STATS'!AD4342+'GAME STATS'!AD4401+'GAME STATS'!AD4460+'GAME STATS'!AD4519+'GAME STATS'!AD4578+'GAME STATS'!AD4637+'GAME STATS'!AD4696+'GAME STATS'!AD4755+'GAME STATS'!AD4814+'GAME STATS'!AD4873+'GAME STATS'!AD4932+'GAME STATS'!AD4991+'GAME STATS'!AD5050+'GAME STATS'!AD5109+'GAME STATS'!AD5168+'GAME STATS'!AD5227+'GAME STATS'!AD5286+'GAME STATS'!AD5345+'GAME STATS'!AD5404+'GAME STATS'!AD5463+'GAME STATS'!AD5522+'GAME STATS'!AD5581+'GAME STATS'!AD5640+'GAME STATS'!AD5699+'GAME STATS'!AD5758+'GAME STATS'!AD5817+'GAME STATS'!AD5876</f>
        <v>0</v>
      </c>
      <c r="AC33" s="773"/>
      <c r="AD33" s="917">
        <f>IF(Z33=0,0,(AB33/Z33)*100)</f>
        <v>0</v>
      </c>
      <c r="AE33" s="918"/>
      <c r="AF33" s="772">
        <f>'GAME STATS'!AH35+'GAME STATS'!AH94+'GAME STATS'!AH153+'GAME STATS'!AH212+'GAME STATS'!AH271+'GAME STATS'!AH330+'GAME STATS'!AH389+'GAME STATS'!AH448+'GAME STATS'!AH507+'GAME STATS'!AH566+'GAME STATS'!AH625+'GAME STATS'!AH684+'GAME STATS'!AH743+'GAME STATS'!AH802+'GAME STATS'!AH861+'GAME STATS'!AH920+'GAME STATS'!AH979+'GAME STATS'!AH1038+'GAME STATS'!AH1097+'GAME STATS'!AH1156+'GAME STATS'!AH1215+'GAME STATS'!AH1274+'GAME STATS'!AH1333+'GAME STATS'!AH1392+'GAME STATS'!AH1451+'GAME STATS'!AH1510+'GAME STATS'!AH1569+'GAME STATS'!AH1628+'GAME STATS'!AH1687+'GAME STATS'!AH1746+'GAME STATS'!AH1805+'GAME STATS'!AH1864+'GAME STATS'!AH1923+'GAME STATS'!AH1982+'GAME STATS'!AH2041+'GAME STATS'!AH2100+'GAME STATS'!AH2159+'GAME STATS'!AH2218+'GAME STATS'!AH2277+'GAME STATS'!AH2336+'GAME STATS'!AH2395+'GAME STATS'!AH2454+'GAME STATS'!AH2513+'GAME STATS'!AH2572+'GAME STATS'!AH2631+'GAME STATS'!AH2690+'GAME STATS'!AH2749+'GAME STATS'!AH2808+'GAME STATS'!AH2867+'GAME STATS'!AH2926+'GAME STATS'!AH2985+'GAME STATS'!AH3044+'GAME STATS'!AH3103+'GAME STATS'!AH3162+'GAME STATS'!AH3221+'GAME STATS'!AH3280+'GAME STATS'!AH3339+'GAME STATS'!AH3398+'GAME STATS'!AH3457+'GAME STATS'!AH3516+'GAME STATS'!AH3575+'GAME STATS'!AH3634+'GAME STATS'!AH3693+'GAME STATS'!AH3752+'GAME STATS'!AH3811+'GAME STATS'!AH3870+'GAME STATS'!AH3929+'GAME STATS'!AH3988+'GAME STATS'!AH4047+'GAME STATS'!AH4106+'GAME STATS'!AH4165+'GAME STATS'!AH4224+'GAME STATS'!AH4283+'GAME STATS'!AH4342+'GAME STATS'!AH4401+'GAME STATS'!AH4460+'GAME STATS'!AH4519+'GAME STATS'!AH4578+'GAME STATS'!AH4637+'GAME STATS'!AH4696+'GAME STATS'!AH4755+'GAME STATS'!AH4814+'GAME STATS'!AH4873+'GAME STATS'!AH4932+'GAME STATS'!AH4991+'GAME STATS'!AH5050+'GAME STATS'!AH5109+'GAME STATS'!AH5168+'GAME STATS'!AH5227+'GAME STATS'!AH5286+'GAME STATS'!AH5345+'GAME STATS'!AH5404+'GAME STATS'!AH5463+'GAME STATS'!AH5522+'GAME STATS'!AH5581+'GAME STATS'!AH5640+'GAME STATS'!AH5699+'GAME STATS'!AH5758+'GAME STATS'!AH5817+'GAME STATS'!AH5876</f>
        <v>0</v>
      </c>
      <c r="AG33" s="916"/>
      <c r="AH33" s="921">
        <f>'GAME STATS'!AJ35+'GAME STATS'!AJ94+'GAME STATS'!AJ153+'GAME STATS'!AJ212+'GAME STATS'!AJ271+'GAME STATS'!AJ330+'GAME STATS'!AJ389+'GAME STATS'!AJ448+'GAME STATS'!AJ507+'GAME STATS'!AJ566+'GAME STATS'!AJ625+'GAME STATS'!AJ684+'GAME STATS'!AJ743+'GAME STATS'!AJ802+'GAME STATS'!AJ861+'GAME STATS'!AJ920+'GAME STATS'!AJ979+'GAME STATS'!AJ1038+'GAME STATS'!AJ1097+'GAME STATS'!AJ1156+'GAME STATS'!AJ1215+'GAME STATS'!AJ1274+'GAME STATS'!AJ1333+'GAME STATS'!AJ1392+'GAME STATS'!AJ1451+'GAME STATS'!AJ1510+'GAME STATS'!AJ1569+'GAME STATS'!AJ1628+'GAME STATS'!AJ1687+'GAME STATS'!AJ1746+'GAME STATS'!AJ1805+'GAME STATS'!AJ1864+'GAME STATS'!AJ1923+'GAME STATS'!AJ1982+'GAME STATS'!AJ2041+'GAME STATS'!AJ2100+'GAME STATS'!AJ2159+'GAME STATS'!AJ2218+'GAME STATS'!AJ2277+'GAME STATS'!AJ2336+'GAME STATS'!AJ2395+'GAME STATS'!AJ2454+'GAME STATS'!AJ2513+'GAME STATS'!AJ2572+'GAME STATS'!AJ2631+'GAME STATS'!AJ2690+'GAME STATS'!AJ2749+'GAME STATS'!AJ2808+'GAME STATS'!AJ2867+'GAME STATS'!AJ2926+'GAME STATS'!AJ2985+'GAME STATS'!AJ3044+'GAME STATS'!AJ3103+'GAME STATS'!AJ3162+'GAME STATS'!AJ3221+'GAME STATS'!AJ3280+'GAME STATS'!AJ3339+'GAME STATS'!AJ3398+'GAME STATS'!AJ3457+'GAME STATS'!AJ3516+'GAME STATS'!AJ3575+'GAME STATS'!AJ3634+'GAME STATS'!AJ3693+'GAME STATS'!AJ3752+'GAME STATS'!AJ3811+'GAME STATS'!AJ3870+'GAME STATS'!AJ3929+'GAME STATS'!AJ3988+'GAME STATS'!AJ4047+'GAME STATS'!AJ4106+'GAME STATS'!AJ4165+'GAME STATS'!AJ4224+'GAME STATS'!AJ4283+'GAME STATS'!AJ4342+'GAME STATS'!AJ4401+'GAME STATS'!AJ4460+'GAME STATS'!AJ4519+'GAME STATS'!AJ4578+'GAME STATS'!AJ4637+'GAME STATS'!AJ4696+'GAME STATS'!AJ4755+'GAME STATS'!AJ4814+'GAME STATS'!AJ4873+'GAME STATS'!AJ4932+'GAME STATS'!AJ4991+'GAME STATS'!AJ5050+'GAME STATS'!AJ5109+'GAME STATS'!AJ5168+'GAME STATS'!AJ5227+'GAME STATS'!AJ5286+'GAME STATS'!AJ5345+'GAME STATS'!AJ5404+'GAME STATS'!AJ5463+'GAME STATS'!AJ5522+'GAME STATS'!AJ5581+'GAME STATS'!AJ5640+'GAME STATS'!AJ5699+'GAME STATS'!AJ5758+'GAME STATS'!AJ5817+'GAME STATS'!AJ5876</f>
        <v>0</v>
      </c>
      <c r="AI33" s="773"/>
      <c r="AJ33" s="917">
        <f>IF(AF33=0,0,(AH33/AF33)*100)</f>
        <v>0</v>
      </c>
      <c r="AK33" s="918"/>
      <c r="AL33" s="772">
        <f>'GAME STATS'!AN35+'GAME STATS'!AN94+'GAME STATS'!AN153+'GAME STATS'!AN212+'GAME STATS'!AN271+'GAME STATS'!AN330+'GAME STATS'!AN389+'GAME STATS'!AN448+'GAME STATS'!AN507+'GAME STATS'!AN566+'GAME STATS'!AN625+'GAME STATS'!AN684+'GAME STATS'!AN743+'GAME STATS'!AN802+'GAME STATS'!AN861+'GAME STATS'!AN920+'GAME STATS'!AN979+'GAME STATS'!AN1038+'GAME STATS'!AN1097+'GAME STATS'!AN1156+'GAME STATS'!AN1215+'GAME STATS'!AN1274+'GAME STATS'!AN1333+'GAME STATS'!AN1392+'GAME STATS'!AN1451+'GAME STATS'!AN1510+'GAME STATS'!AN1569+'GAME STATS'!AN1628+'GAME STATS'!AN1687+'GAME STATS'!AN1746+'GAME STATS'!AN1805+'GAME STATS'!AN1864+'GAME STATS'!AN1923+'GAME STATS'!AN1982+'GAME STATS'!AN2041+'GAME STATS'!AN2100+'GAME STATS'!AN2159+'GAME STATS'!AN2218+'GAME STATS'!AN2277+'GAME STATS'!AN2336+'GAME STATS'!AN2395+'GAME STATS'!AN2454+'GAME STATS'!AN2513+'GAME STATS'!AN2572+'GAME STATS'!AN2631+'GAME STATS'!AN2690+'GAME STATS'!AN2749+'GAME STATS'!AN2808+'GAME STATS'!AN2867+'GAME STATS'!AN2926+'GAME STATS'!AN2985+'GAME STATS'!AN3044+'GAME STATS'!AN3103+'GAME STATS'!AN3162+'GAME STATS'!AN3221+'GAME STATS'!AN3280+'GAME STATS'!AN3339+'GAME STATS'!AN3398+'GAME STATS'!AN3457+'GAME STATS'!AN3516+'GAME STATS'!AN3575+'GAME STATS'!AN3634+'GAME STATS'!AN3693+'GAME STATS'!AN3752+'GAME STATS'!AN3811+'GAME STATS'!AN3870+'GAME STATS'!AN3929+'GAME STATS'!AN3988+'GAME STATS'!AN4047+'GAME STATS'!AN4106+'GAME STATS'!AN4165+'GAME STATS'!AN4224+'GAME STATS'!AN4283+'GAME STATS'!AN4342+'GAME STATS'!AN4401+'GAME STATS'!AN4460+'GAME STATS'!AN4519+'GAME STATS'!AN4578+'GAME STATS'!AN4637+'GAME STATS'!AN4696+'GAME STATS'!AN4755+'GAME STATS'!AN4814+'GAME STATS'!AN4873+'GAME STATS'!AN4932+'GAME STATS'!AN4991+'GAME STATS'!AN5050+'GAME STATS'!AN5109+'GAME STATS'!AN5168+'GAME STATS'!AN5227+'GAME STATS'!AN5286+'GAME STATS'!AN5345+'GAME STATS'!AN5404+'GAME STATS'!AN5463+'GAME STATS'!AN5522+'GAME STATS'!AN5581+'GAME STATS'!AN5640+'GAME STATS'!AN5699+'GAME STATS'!AN5758+'GAME STATS'!AN5817+'GAME STATS'!AN5876</f>
        <v>0</v>
      </c>
      <c r="AM33" s="916"/>
      <c r="AN33" s="921">
        <f>'GAME STATS'!AP35+'GAME STATS'!AP94+'GAME STATS'!AP153+'GAME STATS'!AP212+'GAME STATS'!AP271+'GAME STATS'!AP330+'GAME STATS'!AP389+'GAME STATS'!AP448+'GAME STATS'!AP507+'GAME STATS'!AP566+'GAME STATS'!AP625+'GAME STATS'!AP684+'GAME STATS'!AP743+'GAME STATS'!AP802+'GAME STATS'!AP861+'GAME STATS'!AP920+'GAME STATS'!AP979+'GAME STATS'!AP1038+'GAME STATS'!AP1097+'GAME STATS'!AP1156+'GAME STATS'!AP1215+'GAME STATS'!AP1274+'GAME STATS'!AP1333+'GAME STATS'!AP1392+'GAME STATS'!AP1451+'GAME STATS'!AP1510+'GAME STATS'!AP1569+'GAME STATS'!AP1628+'GAME STATS'!AP1687+'GAME STATS'!AP1746+'GAME STATS'!AP1805+'GAME STATS'!AP1864+'GAME STATS'!AP1923+'GAME STATS'!AP1982+'GAME STATS'!AP2041+'GAME STATS'!AP2100+'GAME STATS'!AP2159+'GAME STATS'!AP2218+'GAME STATS'!AP2277+'GAME STATS'!AP2336+'GAME STATS'!AP2395+'GAME STATS'!AP2454+'GAME STATS'!AP2513+'GAME STATS'!AP2572+'GAME STATS'!AP2631+'GAME STATS'!AP2690+'GAME STATS'!AP2749+'GAME STATS'!AP2808+'GAME STATS'!AP2867+'GAME STATS'!AP2926+'GAME STATS'!AP2985+'GAME STATS'!AP3044+'GAME STATS'!AP3103+'GAME STATS'!AP3162+'GAME STATS'!AP3221+'GAME STATS'!AP3280+'GAME STATS'!AP3339+'GAME STATS'!AP3398+'GAME STATS'!AP3457+'GAME STATS'!AP3516+'GAME STATS'!AP3575+'GAME STATS'!AP3634+'GAME STATS'!AP3693+'GAME STATS'!AP3752+'GAME STATS'!AP3811+'GAME STATS'!AP3870+'GAME STATS'!AP3929+'GAME STATS'!AP3988+'GAME STATS'!AP4047+'GAME STATS'!AP4106+'GAME STATS'!AP4165+'GAME STATS'!AP4224+'GAME STATS'!AP4283+'GAME STATS'!AP4342+'GAME STATS'!AP4401+'GAME STATS'!AP4460+'GAME STATS'!AP4519+'GAME STATS'!AP4578+'GAME STATS'!AP4637+'GAME STATS'!AP4696+'GAME STATS'!AP4755+'GAME STATS'!AP4814+'GAME STATS'!AP4873+'GAME STATS'!AP4932+'GAME STATS'!AP4991+'GAME STATS'!AP5050+'GAME STATS'!AP5109+'GAME STATS'!AP5168+'GAME STATS'!AP5227+'GAME STATS'!AP5286+'GAME STATS'!AP5345+'GAME STATS'!AP5404+'GAME STATS'!AP5463+'GAME STATS'!AP5522+'GAME STATS'!AP5581+'GAME STATS'!AP5640+'GAME STATS'!AP5699+'GAME STATS'!AP5758+'GAME STATS'!AP5817+'GAME STATS'!AP5876</f>
        <v>0</v>
      </c>
      <c r="AO33" s="773"/>
      <c r="AP33" s="917">
        <f>IF(AL33=0,0,(AN33/AL33)*100)</f>
        <v>0</v>
      </c>
      <c r="AQ33" s="918"/>
      <c r="AR33" s="772">
        <f>'GAME STATS'!AT35+'GAME STATS'!AT94+'GAME STATS'!AT153+'GAME STATS'!AT212+'GAME STATS'!AT271+'GAME STATS'!AT330+'GAME STATS'!AT389+'GAME STATS'!AT448+'GAME STATS'!AT507+'GAME STATS'!AT566+'GAME STATS'!AT625+'GAME STATS'!AT684+'GAME STATS'!AT743+'GAME STATS'!AT802+'GAME STATS'!AT861+'GAME STATS'!AT920+'GAME STATS'!AT979+'GAME STATS'!AT1038+'GAME STATS'!AT1097+'GAME STATS'!AT1156+'GAME STATS'!AT1215+'GAME STATS'!AT1274+'GAME STATS'!AT1333+'GAME STATS'!AT1392+'GAME STATS'!AT1451+'GAME STATS'!AT1510+'GAME STATS'!AT1569+'GAME STATS'!AT1628+'GAME STATS'!AT1687+'GAME STATS'!AT1746+'GAME STATS'!AT1805+'GAME STATS'!AT1864+'GAME STATS'!AT1923+'GAME STATS'!AT1982+'GAME STATS'!AT2041+'GAME STATS'!AT2100+'GAME STATS'!AT2159+'GAME STATS'!AT2218+'GAME STATS'!AT2277+'GAME STATS'!AT2336+'GAME STATS'!AT2395+'GAME STATS'!AT2454+'GAME STATS'!AT2513+'GAME STATS'!AT2572+'GAME STATS'!AT2631+'GAME STATS'!AT2690+'GAME STATS'!AT2749+'GAME STATS'!AT2808+'GAME STATS'!AT2867+'GAME STATS'!AT2926+'GAME STATS'!AT2985+'GAME STATS'!AT3044+'GAME STATS'!AT3103+'GAME STATS'!AT3162+'GAME STATS'!AT3221+'GAME STATS'!AT3280+'GAME STATS'!AT3339+'GAME STATS'!AT3398+'GAME STATS'!AT3457+'GAME STATS'!AT3516+'GAME STATS'!AT3575+'GAME STATS'!AT3634+'GAME STATS'!AT3693+'GAME STATS'!AT3752+'GAME STATS'!AT3811+'GAME STATS'!AT3870+'GAME STATS'!AT3929+'GAME STATS'!AT3988+'GAME STATS'!AT4047+'GAME STATS'!AT4106+'GAME STATS'!AT4165+'GAME STATS'!AT4224+'GAME STATS'!AT4283+'GAME STATS'!AT4342+'GAME STATS'!AT4401+'GAME STATS'!AT4460+'GAME STATS'!AT4519+'GAME STATS'!AT4578+'GAME STATS'!AT4637+'GAME STATS'!AT4696+'GAME STATS'!AT4755+'GAME STATS'!AT4814+'GAME STATS'!AT4873+'GAME STATS'!AT4932+'GAME STATS'!AT4991+'GAME STATS'!AT5050+'GAME STATS'!AT5109+'GAME STATS'!AT5168+'GAME STATS'!AT5227+'GAME STATS'!AT5286+'GAME STATS'!AT5345+'GAME STATS'!AT5404+'GAME STATS'!AT5463+'GAME STATS'!AT5522+'GAME STATS'!AT5581+'GAME STATS'!AT5640+'GAME STATS'!AT5699+'GAME STATS'!AT5758+'GAME STATS'!AT5817+'GAME STATS'!AT5876</f>
        <v>0</v>
      </c>
      <c r="AS33" s="916"/>
      <c r="AT33" s="921">
        <f>'GAME STATS'!AV35+'GAME STATS'!AV94+'GAME STATS'!AV153+'GAME STATS'!AV212+'GAME STATS'!AV271+'GAME STATS'!AV330+'GAME STATS'!AV389+'GAME STATS'!AV448+'GAME STATS'!AV507+'GAME STATS'!AV566+'GAME STATS'!AV625+'GAME STATS'!AV684+'GAME STATS'!AV743+'GAME STATS'!AV802+'GAME STATS'!AV861+'GAME STATS'!AV920+'GAME STATS'!AV979+'GAME STATS'!AV1038+'GAME STATS'!AV1097+'GAME STATS'!AV1156+'GAME STATS'!AV1215+'GAME STATS'!AV1274+'GAME STATS'!AV1333+'GAME STATS'!AV1392+'GAME STATS'!AV1451+'GAME STATS'!AV1510+'GAME STATS'!AV1569+'GAME STATS'!AV1628+'GAME STATS'!AV1687+'GAME STATS'!AV1746+'GAME STATS'!AV1805+'GAME STATS'!AV1864+'GAME STATS'!AV1923+'GAME STATS'!AV1982+'GAME STATS'!AV2041+'GAME STATS'!AV2100+'GAME STATS'!AV2159+'GAME STATS'!AV2218+'GAME STATS'!AV2277+'GAME STATS'!AV2336+'GAME STATS'!AV2395+'GAME STATS'!AV2454+'GAME STATS'!AV2513+'GAME STATS'!AV2572+'GAME STATS'!AV2631+'GAME STATS'!AV2690+'GAME STATS'!AV2749+'GAME STATS'!AV2808+'GAME STATS'!AV2867+'GAME STATS'!AV2926+'GAME STATS'!AV2985+'GAME STATS'!AV3044+'GAME STATS'!AV3103+'GAME STATS'!AV3162+'GAME STATS'!AV3221+'GAME STATS'!AV3280+'GAME STATS'!AV3339+'GAME STATS'!AV3398+'GAME STATS'!AV3457+'GAME STATS'!AV3516+'GAME STATS'!AV3575+'GAME STATS'!AV3634+'GAME STATS'!AV3693+'GAME STATS'!AV3752+'GAME STATS'!AV3811+'GAME STATS'!AV3870+'GAME STATS'!AV3929+'GAME STATS'!AV3988+'GAME STATS'!AV4047+'GAME STATS'!AV4106+'GAME STATS'!AV4165+'GAME STATS'!AV4224+'GAME STATS'!AV4283+'GAME STATS'!AV4342+'GAME STATS'!AV4401+'GAME STATS'!AV4460+'GAME STATS'!AV4519+'GAME STATS'!AV4578+'GAME STATS'!AV4637+'GAME STATS'!AV4696+'GAME STATS'!AV4755+'GAME STATS'!AV4814+'GAME STATS'!AV4873+'GAME STATS'!AV4932+'GAME STATS'!AV4991+'GAME STATS'!AV5050+'GAME STATS'!AV5109+'GAME STATS'!AV5168+'GAME STATS'!AV5227+'GAME STATS'!AV5286+'GAME STATS'!AV5345+'GAME STATS'!AV5404+'GAME STATS'!AV5463+'GAME STATS'!AV5522+'GAME STATS'!AV5581+'GAME STATS'!AV5640+'GAME STATS'!AV5699+'GAME STATS'!AV5758+'GAME STATS'!AV5817+'GAME STATS'!AV5876</f>
        <v>0</v>
      </c>
      <c r="AU33" s="773"/>
      <c r="AV33" s="917">
        <f>IF(AR33=0,0,(AT33/AR33)*100)</f>
        <v>0</v>
      </c>
      <c r="AW33" s="918"/>
      <c r="AX33" s="772">
        <f>'GAME STATS'!AZ35+'GAME STATS'!AZ94+'GAME STATS'!AZ153+'GAME STATS'!AZ212+'GAME STATS'!AZ271+'GAME STATS'!AZ330+'GAME STATS'!AZ389+'GAME STATS'!AZ448+'GAME STATS'!AZ507+'GAME STATS'!AZ566+'GAME STATS'!AZ625+'GAME STATS'!AZ684+'GAME STATS'!AZ743+'GAME STATS'!AZ802+'GAME STATS'!AZ861+'GAME STATS'!AZ920+'GAME STATS'!AZ979+'GAME STATS'!AZ1038+'GAME STATS'!AZ1097+'GAME STATS'!AZ1156+'GAME STATS'!AZ1215+'GAME STATS'!AZ1274+'GAME STATS'!AZ1333+'GAME STATS'!AZ1392+'GAME STATS'!AZ1451+'GAME STATS'!AZ1510+'GAME STATS'!AZ1569+'GAME STATS'!AZ1628+'GAME STATS'!AZ1687+'GAME STATS'!AZ1746+'GAME STATS'!AZ1805+'GAME STATS'!AZ1864+'GAME STATS'!AZ1923+'GAME STATS'!AZ1982+'GAME STATS'!AZ2041+'GAME STATS'!AZ2100+'GAME STATS'!AZ2159+'GAME STATS'!AZ2218+'GAME STATS'!AZ2277+'GAME STATS'!AZ2336+'GAME STATS'!AZ2395+'GAME STATS'!AZ2454+'GAME STATS'!AZ2513+'GAME STATS'!AZ2572+'GAME STATS'!AZ2631+'GAME STATS'!AZ2690+'GAME STATS'!AZ2749+'GAME STATS'!AZ2808+'GAME STATS'!AZ2867+'GAME STATS'!AZ2926+'GAME STATS'!AZ2985+'GAME STATS'!AZ3044+'GAME STATS'!AZ3103+'GAME STATS'!AZ3162+'GAME STATS'!AZ3221+'GAME STATS'!AZ3280+'GAME STATS'!AZ3339+'GAME STATS'!AZ3398+'GAME STATS'!AZ3457+'GAME STATS'!AZ3516+'GAME STATS'!AZ3575+'GAME STATS'!AZ3634+'GAME STATS'!AZ3693+'GAME STATS'!AZ3752+'GAME STATS'!AZ3811+'GAME STATS'!AZ3870+'GAME STATS'!AZ3929+'GAME STATS'!AZ3988+'GAME STATS'!AZ4047+'GAME STATS'!AZ4106+'GAME STATS'!AZ4165+'GAME STATS'!AZ4224+'GAME STATS'!AZ4283+'GAME STATS'!AZ4342+'GAME STATS'!AZ4401+'GAME STATS'!AZ4460+'GAME STATS'!AZ4519+'GAME STATS'!AZ4578+'GAME STATS'!AZ4637+'GAME STATS'!AZ4696+'GAME STATS'!AZ4755+'GAME STATS'!AZ4814+'GAME STATS'!AZ4873+'GAME STATS'!AZ4932+'GAME STATS'!AZ4991+'GAME STATS'!AZ5050+'GAME STATS'!AZ5109+'GAME STATS'!AZ5168+'GAME STATS'!AZ5227+'GAME STATS'!AZ5286+'GAME STATS'!AZ5345+'GAME STATS'!AZ5404+'GAME STATS'!AZ5463+'GAME STATS'!AZ5522+'GAME STATS'!AZ5581+'GAME STATS'!AZ5640+'GAME STATS'!AZ5699+'GAME STATS'!AZ5758+'GAME STATS'!AZ5817+'GAME STATS'!AZ5876</f>
        <v>0</v>
      </c>
      <c r="AY33" s="916"/>
      <c r="AZ33" s="921">
        <f>'GAME STATS'!BB35+'GAME STATS'!BB94+'GAME STATS'!BB153+'GAME STATS'!BB212+'GAME STATS'!BB271+'GAME STATS'!BB330+'GAME STATS'!BB389+'GAME STATS'!BB448+'GAME STATS'!BB507+'GAME STATS'!BB566+'GAME STATS'!BB625+'GAME STATS'!BB684+'GAME STATS'!BB743+'GAME STATS'!BB802+'GAME STATS'!BB861+'GAME STATS'!BB920+'GAME STATS'!BB979+'GAME STATS'!BB1038+'GAME STATS'!BB1097+'GAME STATS'!BB1156+'GAME STATS'!BB1215+'GAME STATS'!BB1274+'GAME STATS'!BB1333+'GAME STATS'!BB1392+'GAME STATS'!BB1451+'GAME STATS'!BB1510+'GAME STATS'!BB1569+'GAME STATS'!BB1628+'GAME STATS'!BB1687+'GAME STATS'!BB1746+'GAME STATS'!BB1805+'GAME STATS'!BB1864+'GAME STATS'!BB1923+'GAME STATS'!BB1982+'GAME STATS'!BB2041+'GAME STATS'!BB2100+'GAME STATS'!BB2159+'GAME STATS'!BB2218+'GAME STATS'!BB2277+'GAME STATS'!BB2336+'GAME STATS'!BB2395+'GAME STATS'!BB2454+'GAME STATS'!BB2513+'GAME STATS'!BB2572+'GAME STATS'!BB2631+'GAME STATS'!BB2690+'GAME STATS'!BB2749+'GAME STATS'!BB2808+'GAME STATS'!BB2867+'GAME STATS'!BB2926+'GAME STATS'!BB2985+'GAME STATS'!BB3044+'GAME STATS'!BB3103+'GAME STATS'!BB3162+'GAME STATS'!BB3221+'GAME STATS'!BB3280+'GAME STATS'!BB3339+'GAME STATS'!BB3398+'GAME STATS'!BB3457+'GAME STATS'!BB3516+'GAME STATS'!BB3575+'GAME STATS'!BB3634+'GAME STATS'!BB3693+'GAME STATS'!BB3752+'GAME STATS'!BB3811+'GAME STATS'!BB3870+'GAME STATS'!BB3929+'GAME STATS'!BB3988+'GAME STATS'!BB4047+'GAME STATS'!BB4106+'GAME STATS'!BB4165+'GAME STATS'!BB4224+'GAME STATS'!BB4283+'GAME STATS'!BB4342+'GAME STATS'!BB4401+'GAME STATS'!BB4460+'GAME STATS'!BB4519+'GAME STATS'!BB4578+'GAME STATS'!BB4637+'GAME STATS'!BB4696+'GAME STATS'!BB4755+'GAME STATS'!BB4814+'GAME STATS'!BB4873+'GAME STATS'!BB4932+'GAME STATS'!BB4991+'GAME STATS'!BB5050+'GAME STATS'!BB5109+'GAME STATS'!BB5168+'GAME STATS'!BB5227+'GAME STATS'!BB5286+'GAME STATS'!BB5345+'GAME STATS'!BB5404+'GAME STATS'!BB5463+'GAME STATS'!BB5522+'GAME STATS'!BB5581+'GAME STATS'!BB5640+'GAME STATS'!BB5699+'GAME STATS'!BB5758+'GAME STATS'!BB5817+'GAME STATS'!BB5876</f>
        <v>0</v>
      </c>
      <c r="BA33" s="773"/>
      <c r="BB33" s="917">
        <f>IF(AX33=0,0,(AZ33/AX33)*100)</f>
        <v>0</v>
      </c>
      <c r="BC33" s="918"/>
      <c r="BD33" s="772">
        <f>Z33+AF33+AL33+AX33</f>
        <v>0</v>
      </c>
      <c r="BE33" s="916"/>
      <c r="BF33" s="915">
        <f>AB33+AH33+AN33+AZ33</f>
        <v>0</v>
      </c>
      <c r="BG33" s="916"/>
      <c r="BH33" s="805">
        <f>IF(BD33=0,0,(BF33/BD33)*100)</f>
        <v>0</v>
      </c>
      <c r="BI33" s="974"/>
      <c r="BJ33" s="975">
        <f>(AB33*2)+(AH33*2)+(AN33*3)+AZ33</f>
        <v>0</v>
      </c>
      <c r="BK33" s="747"/>
      <c r="BL33" s="748"/>
      <c r="BM33" s="746">
        <f>'GAME STATS'!BO35+'GAME STATS'!BO94+'GAME STATS'!BO153+'GAME STATS'!BO212+'GAME STATS'!BO271+'GAME STATS'!BO330+'GAME STATS'!BO389+'GAME STATS'!BO448+'GAME STATS'!BO507+'GAME STATS'!BO566+'GAME STATS'!BO625+'GAME STATS'!BO684+'GAME STATS'!BO743+'GAME STATS'!BO802+'GAME STATS'!BO861+'GAME STATS'!BO920+'GAME STATS'!BO979+'GAME STATS'!BO1038+'GAME STATS'!BO1097+'GAME STATS'!BO1156+'GAME STATS'!BO1215+'GAME STATS'!BO1274+'GAME STATS'!BO1333+'GAME STATS'!BO1392+'GAME STATS'!BO1451+'GAME STATS'!BO1510+'GAME STATS'!BO1569+'GAME STATS'!BO1628+'GAME STATS'!BO1687+'GAME STATS'!BO1746+'GAME STATS'!BO1805+'GAME STATS'!BO1864+'GAME STATS'!BO1923+'GAME STATS'!BO1982+'GAME STATS'!BO2041+'GAME STATS'!BO2100+'GAME STATS'!BO2159+'GAME STATS'!BO2218+'GAME STATS'!BO2277+'GAME STATS'!BO2336+'GAME STATS'!BO2395+'GAME STATS'!BO2454+'GAME STATS'!BO2513+'GAME STATS'!BO2572+'GAME STATS'!BO2631+'GAME STATS'!BO2690+'GAME STATS'!BO2749+'GAME STATS'!BO2808+'GAME STATS'!BO2867+'GAME STATS'!BO2926+'GAME STATS'!BO2985+'GAME STATS'!BO3044+'GAME STATS'!BO3103+'GAME STATS'!BO3162+'GAME STATS'!BO3221+'GAME STATS'!BO3280+'GAME STATS'!BO3339+'GAME STATS'!BO3398+'GAME STATS'!BO3457+'GAME STATS'!BO3516+'GAME STATS'!BO3575+'GAME STATS'!BO3634+'GAME STATS'!BO3693+'GAME STATS'!BO3752+'GAME STATS'!BO3811+'GAME STATS'!BO3870+'GAME STATS'!BO3929+'GAME STATS'!BO3988+'GAME STATS'!BO4047+'GAME STATS'!BO4106+'GAME STATS'!BO4165+'GAME STATS'!BO4224+'GAME STATS'!BO4283+'GAME STATS'!BO4342+'GAME STATS'!BO4401+'GAME STATS'!BO4460+'GAME STATS'!BO4519+'GAME STATS'!BO4578+'GAME STATS'!BO4637+'GAME STATS'!BO4696+'GAME STATS'!BO4755+'GAME STATS'!BO4814+'GAME STATS'!BO4873+'GAME STATS'!BO4932+'GAME STATS'!BO4991+'GAME STATS'!BO5050+'GAME STATS'!BO5109+'GAME STATS'!BO5168+'GAME STATS'!BO5227+'GAME STATS'!BO5286+'GAME STATS'!BO5345+'GAME STATS'!BO5404+'GAME STATS'!BO5463+'GAME STATS'!BO5522+'GAME STATS'!BO5581+'GAME STATS'!BO5640+'GAME STATS'!BO5699+'GAME STATS'!BO5758+'GAME STATS'!BO5817+'GAME STATS'!BO5876</f>
        <v>0</v>
      </c>
      <c r="BN33" s="747"/>
      <c r="BO33" s="748"/>
      <c r="BP33" s="122"/>
      <c r="BQ33" s="122"/>
    </row>
    <row r="34" spans="1:69" ht="24.95" customHeight="1" x14ac:dyDescent="0.25">
      <c r="A34" s="122"/>
      <c r="B34" s="888"/>
      <c r="C34" s="846" t="str">
        <f>IF(ROSTER!D$32="","",ROSTER!D$32)</f>
        <v/>
      </c>
      <c r="D34" s="847"/>
      <c r="E34" s="848"/>
      <c r="F34" s="772"/>
      <c r="G34" s="773"/>
      <c r="H34" s="772"/>
      <c r="I34" s="773"/>
      <c r="J34" s="922"/>
      <c r="K34" s="913"/>
      <c r="L34" s="914"/>
      <c r="M34" s="978"/>
      <c r="N34" s="979"/>
      <c r="O34" s="917" t="s">
        <v>16</v>
      </c>
      <c r="P34" s="806"/>
      <c r="Q34" s="772"/>
      <c r="R34" s="916"/>
      <c r="S34" s="921"/>
      <c r="T34" s="773"/>
      <c r="U34" s="923" t="s">
        <v>16</v>
      </c>
      <c r="V34" s="924"/>
      <c r="W34" s="922"/>
      <c r="X34" s="922"/>
      <c r="Y34" s="922"/>
      <c r="Z34" s="772"/>
      <c r="AA34" s="916"/>
      <c r="AB34" s="921"/>
      <c r="AC34" s="773"/>
      <c r="AD34" s="917"/>
      <c r="AE34" s="918"/>
      <c r="AF34" s="772"/>
      <c r="AG34" s="916"/>
      <c r="AH34" s="921"/>
      <c r="AI34" s="773"/>
      <c r="AJ34" s="917"/>
      <c r="AK34" s="918"/>
      <c r="AL34" s="772"/>
      <c r="AM34" s="916"/>
      <c r="AN34" s="921"/>
      <c r="AO34" s="773"/>
      <c r="AP34" s="917"/>
      <c r="AQ34" s="918"/>
      <c r="AR34" s="772"/>
      <c r="AS34" s="916"/>
      <c r="AT34" s="921"/>
      <c r="AU34" s="773"/>
      <c r="AV34" s="917"/>
      <c r="AW34" s="918"/>
      <c r="AX34" s="772"/>
      <c r="AY34" s="916"/>
      <c r="AZ34" s="921"/>
      <c r="BA34" s="773"/>
      <c r="BB34" s="917"/>
      <c r="BC34" s="918"/>
      <c r="BD34" s="772"/>
      <c r="BE34" s="916"/>
      <c r="BF34" s="915"/>
      <c r="BG34" s="916"/>
      <c r="BH34" s="805"/>
      <c r="BI34" s="974"/>
      <c r="BJ34" s="975"/>
      <c r="BK34" s="747"/>
      <c r="BL34" s="748"/>
      <c r="BM34" s="749"/>
      <c r="BN34" s="747"/>
      <c r="BO34" s="748"/>
      <c r="BP34" s="122"/>
      <c r="BQ34" s="122"/>
    </row>
    <row r="35" spans="1:69" ht="24.95" customHeight="1" x14ac:dyDescent="0.25">
      <c r="A35" s="122"/>
      <c r="B35" s="887" t="str">
        <f>IF(ROSTER!B34="","",ROSTER!B34)</f>
        <v/>
      </c>
      <c r="C35" s="849" t="str">
        <f>IF(ROSTER!C$34="","",ROSTER!C$34)</f>
        <v/>
      </c>
      <c r="D35" s="850"/>
      <c r="E35" s="851"/>
      <c r="F35" s="772">
        <f>'GAME STATS'!F37+'GAME STATS'!F96+'GAME STATS'!F155+'GAME STATS'!F214+'GAME STATS'!F273+'GAME STATS'!F332+'GAME STATS'!F391+'GAME STATS'!F450+'GAME STATS'!F509+'GAME STATS'!F568+'GAME STATS'!F627+'GAME STATS'!F686+'GAME STATS'!F745+'GAME STATS'!F804+'GAME STATS'!F863+'GAME STATS'!F922+'GAME STATS'!F981+'GAME STATS'!F1040+'GAME STATS'!F1099+'GAME STATS'!F1158+'GAME STATS'!F1217+'GAME STATS'!F1276+'GAME STATS'!F1335+'GAME STATS'!F1394+'GAME STATS'!F1453+'GAME STATS'!F1512+'GAME STATS'!F1571+'GAME STATS'!F1630+'GAME STATS'!F1689+'GAME STATS'!F1748+'GAME STATS'!F1807+'GAME STATS'!F1866+'GAME STATS'!F1925+'GAME STATS'!F1984+'GAME STATS'!F2043+'GAME STATS'!F2102+'GAME STATS'!F2161+'GAME STATS'!F2220+'GAME STATS'!F2279+'GAME STATS'!F2338+'GAME STATS'!F2397+'GAME STATS'!F2456+'GAME STATS'!F2515+'GAME STATS'!F2574+'GAME STATS'!F2633+'GAME STATS'!F2692+'GAME STATS'!F2751+'GAME STATS'!F2810+'GAME STATS'!F2869+'GAME STATS'!F2928+'GAME STATS'!F2987+'GAME STATS'!F3046+'GAME STATS'!F3105+'GAME STATS'!F3164+'GAME STATS'!F3223+'GAME STATS'!F3282+'GAME STATS'!F3341+'GAME STATS'!F3400+'GAME STATS'!F3459+'GAME STATS'!F3518+'GAME STATS'!F3577+'GAME STATS'!F3636+'GAME STATS'!F3695+'GAME STATS'!F3754+'GAME STATS'!F3813+'GAME STATS'!F3872+'GAME STATS'!F3931+'GAME STATS'!F3990+'GAME STATS'!F4049+'GAME STATS'!F4108+'GAME STATS'!F4167+'GAME STATS'!F4226+'GAME STATS'!F4285+'GAME STATS'!F4344+'GAME STATS'!F4403+'GAME STATS'!F4462+'GAME STATS'!F4521+'GAME STATS'!F4580+'GAME STATS'!F4639+'GAME STATS'!F4698+'GAME STATS'!F4757+'GAME STATS'!F4816+'GAME STATS'!F4875+'GAME STATS'!F4934+'GAME STATS'!F4993+'GAME STATS'!F5052+'GAME STATS'!F5111+'GAME STATS'!F5170+'GAME STATS'!F5229+'GAME STATS'!F5288+'GAME STATS'!F5347+'GAME STATS'!F5406+'GAME STATS'!F5465+'GAME STATS'!F5524+'GAME STATS'!F5583+'GAME STATS'!F5642+'GAME STATS'!F5701+'GAME STATS'!F5760+'GAME STATS'!F5819+'GAME STATS'!F5878</f>
        <v>0</v>
      </c>
      <c r="G35" s="773"/>
      <c r="H35" s="772">
        <f>'GAME STATS'!G37+'GAME STATS'!G96+'GAME STATS'!G155+'GAME STATS'!G214+'GAME STATS'!G273+'GAME STATS'!G332+'GAME STATS'!G391+'GAME STATS'!G450+'GAME STATS'!G509+'GAME STATS'!G568+'GAME STATS'!G627+'GAME STATS'!G686+'GAME STATS'!G745+'GAME STATS'!G804+'GAME STATS'!G863+'GAME STATS'!G922+'GAME STATS'!G981+'GAME STATS'!G1040+'GAME STATS'!G1099+'GAME STATS'!G1158+'GAME STATS'!G1217+'GAME STATS'!G1276+'GAME STATS'!G1335+'GAME STATS'!G1394+'GAME STATS'!G1453+'GAME STATS'!G1512+'GAME STATS'!G1571+'GAME STATS'!G1630+'GAME STATS'!G1689+'GAME STATS'!G1748+'GAME STATS'!G1807+'GAME STATS'!G1866+'GAME STATS'!G1925+'GAME STATS'!G1984+'GAME STATS'!G2043+'GAME STATS'!G2102+'GAME STATS'!G2161+'GAME STATS'!G2220+'GAME STATS'!G2279+'GAME STATS'!G2338+'GAME STATS'!G2397+'GAME STATS'!G2456+'GAME STATS'!G2515+'GAME STATS'!G2574+'GAME STATS'!G2633+'GAME STATS'!G2692+'GAME STATS'!G2751+'GAME STATS'!G2810+'GAME STATS'!G2869+'GAME STATS'!G2928+'GAME STATS'!G2987+'GAME STATS'!G3046+'GAME STATS'!G3105+'GAME STATS'!G3164+'GAME STATS'!G3223+'GAME STATS'!G3282+'GAME STATS'!G3341+'GAME STATS'!G3400+'GAME STATS'!G3459+'GAME STATS'!G3518+'GAME STATS'!G3577+'GAME STATS'!G3636+'GAME STATS'!G3695+'GAME STATS'!G3754+'GAME STATS'!G3813+'GAME STATS'!G3872+'GAME STATS'!G3931+'GAME STATS'!G3990+'GAME STATS'!G4049+'GAME STATS'!G4108+'GAME STATS'!G4167+'GAME STATS'!G4226+'GAME STATS'!G4285+'GAME STATS'!G4344+'GAME STATS'!G4403+'GAME STATS'!G4462+'GAME STATS'!G4521+'GAME STATS'!G4580+'GAME STATS'!G4639+'GAME STATS'!G4698+'GAME STATS'!G4757+'GAME STATS'!G4816+'GAME STATS'!G4875+'GAME STATS'!G4934+'GAME STATS'!G4993+'GAME STATS'!G5052+'GAME STATS'!G5111+'GAME STATS'!G5170+'GAME STATS'!G5229+'GAME STATS'!G5288+'GAME STATS'!G5347+'GAME STATS'!G5406+'GAME STATS'!G5465+'GAME STATS'!G5524+'GAME STATS'!G5583+'GAME STATS'!G5642+'GAME STATS'!G5701+'GAME STATS'!G5760+'GAME STATS'!G5819+'GAME STATS'!G5878</f>
        <v>0</v>
      </c>
      <c r="I35" s="773"/>
      <c r="J35" s="922">
        <f>'GAME STATS'!H37+'GAME STATS'!H96+'GAME STATS'!H155+'GAME STATS'!H214+'GAME STATS'!H273+'GAME STATS'!H332+'GAME STATS'!H391+'GAME STATS'!H450+'GAME STATS'!H509+'GAME STATS'!H568+'GAME STATS'!H627+'GAME STATS'!H686+'GAME STATS'!H745+'GAME STATS'!H804+'GAME STATS'!H863+'GAME STATS'!H922+'GAME STATS'!H981+'GAME STATS'!H1040+'GAME STATS'!H1099+'GAME STATS'!H1158+'GAME STATS'!H1217+'GAME STATS'!H1276+'GAME STATS'!H1335+'GAME STATS'!H1394+'GAME STATS'!H1453+'GAME STATS'!H1512+'GAME STATS'!H1571+'GAME STATS'!H1630+'GAME STATS'!H1689+'GAME STATS'!H1748+'GAME STATS'!H1807+'GAME STATS'!H1866+'GAME STATS'!H1925+'GAME STATS'!H1984+'GAME STATS'!H2043+'GAME STATS'!H2102+'GAME STATS'!H2161+'GAME STATS'!H2220+'GAME STATS'!H2279+'GAME STATS'!H2338+'GAME STATS'!H2397+'GAME STATS'!H2456+'GAME STATS'!H2515+'GAME STATS'!H2574+'GAME STATS'!H2633+'GAME STATS'!H2692+'GAME STATS'!H2751+'GAME STATS'!H2810+'GAME STATS'!H2869+'GAME STATS'!H2928+'GAME STATS'!H2987+'GAME STATS'!H3046+'GAME STATS'!H3105+'GAME STATS'!H3164+'GAME STATS'!H3223+'GAME STATS'!H3282+'GAME STATS'!H3341+'GAME STATS'!H3400+'GAME STATS'!H3459+'GAME STATS'!H3518+'GAME STATS'!H3577+'GAME STATS'!H3636+'GAME STATS'!H3695+'GAME STATS'!H3754+'GAME STATS'!H3813+'GAME STATS'!H3872+'GAME STATS'!H3931+'GAME STATS'!H3990+'GAME STATS'!H4049+'GAME STATS'!H4108+'GAME STATS'!H4167+'GAME STATS'!H4226+'GAME STATS'!H4285+'GAME STATS'!H4344+'GAME STATS'!H4403+'GAME STATS'!H4462+'GAME STATS'!H4521+'GAME STATS'!H4580+'GAME STATS'!H4639+'GAME STATS'!H4698+'GAME STATS'!H4757+'GAME STATS'!H4816+'GAME STATS'!H4875+'GAME STATS'!H4934+'GAME STATS'!H4993+'GAME STATS'!H5052+'GAME STATS'!H5111+'GAME STATS'!H5170+'GAME STATS'!H5229+'GAME STATS'!H5288+'GAME STATS'!H5347+'GAME STATS'!H5406+'GAME STATS'!H5465+'GAME STATS'!H5524+'GAME STATS'!H5583+'GAME STATS'!H5642+'GAME STATS'!H5701+'GAME STATS'!H5760+'GAME STATS'!H5819+'GAME STATS'!H5878</f>
        <v>0</v>
      </c>
      <c r="K35" s="911">
        <f>'GAME STATS'!J37+'GAME STATS'!J96+'GAME STATS'!J155+'GAME STATS'!J214+'GAME STATS'!J273+'GAME STATS'!J332+'GAME STATS'!J391+'GAME STATS'!J450+'GAME STATS'!J509+'GAME STATS'!J568+'GAME STATS'!J627+'GAME STATS'!J686+'GAME STATS'!J745+'GAME STATS'!J804+'GAME STATS'!J863+'GAME STATS'!J922+'GAME STATS'!J981+'GAME STATS'!J1040+'GAME STATS'!J1099+'GAME STATS'!J1158+'GAME STATS'!J1217+'GAME STATS'!J1276+'GAME STATS'!J1335+'GAME STATS'!J1394+'GAME STATS'!J1453+'GAME STATS'!J1512+'GAME STATS'!J1571+'GAME STATS'!J1630+'GAME STATS'!J1689+'GAME STATS'!J1748+'GAME STATS'!J1807+'GAME STATS'!J1866+'GAME STATS'!J1925+'GAME STATS'!J1984+'GAME STATS'!J2043+'GAME STATS'!J2102+'GAME STATS'!J2161+'GAME STATS'!J2220+'GAME STATS'!J2279+'GAME STATS'!J2338+'GAME STATS'!J2397+'GAME STATS'!J2456+'GAME STATS'!J2515+'GAME STATS'!J2574+'GAME STATS'!J2633+'GAME STATS'!J2692+'GAME STATS'!J2751+'GAME STATS'!J2810+'GAME STATS'!J2869+'GAME STATS'!J2928+'GAME STATS'!J2987+'GAME STATS'!J3046+'GAME STATS'!J3105+'GAME STATS'!J3164+'GAME STATS'!J3223+'GAME STATS'!J3282+'GAME STATS'!J3341+'GAME STATS'!J3400+'GAME STATS'!J3459+'GAME STATS'!J3518+'GAME STATS'!J3577+'GAME STATS'!J3636+'GAME STATS'!J3695+'GAME STATS'!J3754+'GAME STATS'!J3813+'GAME STATS'!J3872+'GAME STATS'!J3931+'GAME STATS'!J3990+'GAME STATS'!J4049+'GAME STATS'!J4108+'GAME STATS'!J4167+'GAME STATS'!J4226+'GAME STATS'!J4285+'GAME STATS'!J4344+'GAME STATS'!J4403+'GAME STATS'!J4462+'GAME STATS'!J4521+'GAME STATS'!J4580+'GAME STATS'!J4639+'GAME STATS'!J4698+'GAME STATS'!J4757+'GAME STATS'!J4816+'GAME STATS'!J4875+'GAME STATS'!J4934+'GAME STATS'!J4993+'GAME STATS'!J5052+'GAME STATS'!J5111+'GAME STATS'!J5170+'GAME STATS'!J5229+'GAME STATS'!J5288+'GAME STATS'!J5347+'GAME STATS'!J5406+'GAME STATS'!J5465+'GAME STATS'!J5524+'GAME STATS'!J5583+'GAME STATS'!J5642+'GAME STATS'!J5701+'GAME STATS'!J5760+'GAME STATS'!J5819+'GAME STATS'!J5878</f>
        <v>0</v>
      </c>
      <c r="L35" s="912"/>
      <c r="M35" s="976">
        <f>'GAME STATS'!L37+'GAME STATS'!L96+'GAME STATS'!L155+'GAME STATS'!L214+'GAME STATS'!L273+'GAME STATS'!L332+'GAME STATS'!L391+'GAME STATS'!L450+'GAME STATS'!L509+'GAME STATS'!L568+'GAME STATS'!L627+'GAME STATS'!L686+'GAME STATS'!L745+'GAME STATS'!L804+'GAME STATS'!L863+'GAME STATS'!L922+'GAME STATS'!L981+'GAME STATS'!L1040+'GAME STATS'!L1099+'GAME STATS'!L1158+'GAME STATS'!L1217+'GAME STATS'!L1276+'GAME STATS'!L1335+'GAME STATS'!L1394+'GAME STATS'!L1453+'GAME STATS'!L1512+'GAME STATS'!L1571+'GAME STATS'!L1630+'GAME STATS'!L1689+'GAME STATS'!L1748+'GAME STATS'!L1807+'GAME STATS'!L1866+'GAME STATS'!L1925+'GAME STATS'!L1984+'GAME STATS'!L2043+'GAME STATS'!L2102+'GAME STATS'!L2161+'GAME STATS'!L2220+'GAME STATS'!L2279+'GAME STATS'!L2338+'GAME STATS'!L2397+'GAME STATS'!L2456+'GAME STATS'!L2515+'GAME STATS'!L2574+'GAME STATS'!L2633+'GAME STATS'!L2692+'GAME STATS'!L2751+'GAME STATS'!L2810+'GAME STATS'!L2869+'GAME STATS'!L2928+'GAME STATS'!L2987+'GAME STATS'!L3046+'GAME STATS'!L3105+'GAME STATS'!L3164+'GAME STATS'!L3223+'GAME STATS'!L3282+'GAME STATS'!L3341+'GAME STATS'!L3400+'GAME STATS'!L3459+'GAME STATS'!L3518+'GAME STATS'!L3577+'GAME STATS'!L3636+'GAME STATS'!L3695+'GAME STATS'!L3754+'GAME STATS'!L3813+'GAME STATS'!L3872+'GAME STATS'!L3931+'GAME STATS'!L3990+'GAME STATS'!L4049+'GAME STATS'!L4108+'GAME STATS'!L4167+'GAME STATS'!L4226+'GAME STATS'!L4285+'GAME STATS'!L4344+'GAME STATS'!L4403+'GAME STATS'!L4462+'GAME STATS'!L4521+'GAME STATS'!L4580+'GAME STATS'!L4639+'GAME STATS'!L4698+'GAME STATS'!L4757+'GAME STATS'!L4816+'GAME STATS'!L4875+'GAME STATS'!L4934+'GAME STATS'!L4993+'GAME STATS'!L5052+'GAME STATS'!L5111+'GAME STATS'!L5170+'GAME STATS'!L5229+'GAME STATS'!L5288+'GAME STATS'!L5347+'GAME STATS'!L5406+'GAME STATS'!L5465+'GAME STATS'!L5524+'GAME STATS'!L5583+'GAME STATS'!L5642+'GAME STATS'!L5701+'GAME STATS'!L5760+'GAME STATS'!L5819+'GAME STATS'!L5878</f>
        <v>0</v>
      </c>
      <c r="N35" s="977"/>
      <c r="O35" s="917">
        <f>K35+M35</f>
        <v>0</v>
      </c>
      <c r="P35" s="806"/>
      <c r="Q35" s="772">
        <f>'GAME STATS'!P37+'GAME STATS'!P96+'GAME STATS'!P155+'GAME STATS'!P214+'GAME STATS'!P273+'GAME STATS'!P332+'GAME STATS'!P391+'GAME STATS'!P450+'GAME STATS'!P509+'GAME STATS'!P568+'GAME STATS'!P627+'GAME STATS'!P686+'GAME STATS'!P745+'GAME STATS'!P804+'GAME STATS'!P863+'GAME STATS'!P922+'GAME STATS'!P981+'GAME STATS'!P1040+'GAME STATS'!P1099+'GAME STATS'!P1158+'GAME STATS'!P1217+'GAME STATS'!P1276+'GAME STATS'!P1335+'GAME STATS'!P1394+'GAME STATS'!P1453+'GAME STATS'!P1512+'GAME STATS'!P1571+'GAME STATS'!P1630+'GAME STATS'!P1689+'GAME STATS'!P1748+'GAME STATS'!P1807+'GAME STATS'!P1866+'GAME STATS'!P1925+'GAME STATS'!P1984+'GAME STATS'!P2043+'GAME STATS'!P2102+'GAME STATS'!P2161+'GAME STATS'!P2220+'GAME STATS'!P2279+'GAME STATS'!P2338+'GAME STATS'!P2397+'GAME STATS'!P2456+'GAME STATS'!P2515+'GAME STATS'!P2574+'GAME STATS'!P2633+'GAME STATS'!P2692+'GAME STATS'!P2751+'GAME STATS'!P2810+'GAME STATS'!P2869+'GAME STATS'!P2928+'GAME STATS'!P2987+'GAME STATS'!P3046+'GAME STATS'!P3105+'GAME STATS'!P3164+'GAME STATS'!P3223+'GAME STATS'!P3282+'GAME STATS'!P3341+'GAME STATS'!P3400+'GAME STATS'!P3459+'GAME STATS'!P3518+'GAME STATS'!P3577+'GAME STATS'!P3636+'GAME STATS'!P3695+'GAME STATS'!P3754+'GAME STATS'!P3813+'GAME STATS'!P3872+'GAME STATS'!P3931+'GAME STATS'!P3990+'GAME STATS'!P4049+'GAME STATS'!P4108+'GAME STATS'!P4167+'GAME STATS'!P4226+'GAME STATS'!P4285+'GAME STATS'!P4344+'GAME STATS'!P4403+'GAME STATS'!P4462+'GAME STATS'!P4521+'GAME STATS'!P4580+'GAME STATS'!P4639+'GAME STATS'!P4698+'GAME STATS'!P4757+'GAME STATS'!P4816+'GAME STATS'!P4875+'GAME STATS'!P4934+'GAME STATS'!P4993+'GAME STATS'!P5052+'GAME STATS'!P5111+'GAME STATS'!P5170+'GAME STATS'!P5229+'GAME STATS'!P5288+'GAME STATS'!P5347+'GAME STATS'!P5406+'GAME STATS'!P5465+'GAME STATS'!P5524+'GAME STATS'!P5583+'GAME STATS'!P5642+'GAME STATS'!P5701+'GAME STATS'!P5760+'GAME STATS'!P5819+'GAME STATS'!P5878</f>
        <v>0</v>
      </c>
      <c r="R35" s="916"/>
      <c r="S35" s="921">
        <f>'GAME STATS'!R37+'GAME STATS'!R96+'GAME STATS'!R155+'GAME STATS'!R214+'GAME STATS'!R273+'GAME STATS'!R332+'GAME STATS'!R391+'GAME STATS'!R450+'GAME STATS'!R509+'GAME STATS'!R568+'GAME STATS'!R627+'GAME STATS'!R686+'GAME STATS'!R745+'GAME STATS'!R804+'GAME STATS'!R863+'GAME STATS'!R922+'GAME STATS'!R981+'GAME STATS'!R1040+'GAME STATS'!R1099+'GAME STATS'!R1158+'GAME STATS'!R1217+'GAME STATS'!R1276+'GAME STATS'!R1335+'GAME STATS'!R1394+'GAME STATS'!R1453+'GAME STATS'!R1512+'GAME STATS'!R1571+'GAME STATS'!R1630+'GAME STATS'!R1689+'GAME STATS'!R1748+'GAME STATS'!R1807+'GAME STATS'!R1866+'GAME STATS'!R1925+'GAME STATS'!R1984+'GAME STATS'!R2043+'GAME STATS'!R2102+'GAME STATS'!R2161+'GAME STATS'!R2220+'GAME STATS'!R2279+'GAME STATS'!R2338+'GAME STATS'!R2397+'GAME STATS'!R2456+'GAME STATS'!R2515+'GAME STATS'!R2574+'GAME STATS'!R2633+'GAME STATS'!R2692+'GAME STATS'!R2751+'GAME STATS'!R2810+'GAME STATS'!R2869+'GAME STATS'!R2928+'GAME STATS'!R2987+'GAME STATS'!R3046+'GAME STATS'!R3105+'GAME STATS'!R3164+'GAME STATS'!R3223+'GAME STATS'!R3282+'GAME STATS'!R3341+'GAME STATS'!R3400+'GAME STATS'!R3459+'GAME STATS'!R3518+'GAME STATS'!R3577+'GAME STATS'!R3636+'GAME STATS'!R3695+'GAME STATS'!R3754+'GAME STATS'!R3813+'GAME STATS'!R3872+'GAME STATS'!R3931+'GAME STATS'!R3990+'GAME STATS'!R4049+'GAME STATS'!R4108+'GAME STATS'!R4167+'GAME STATS'!R4226+'GAME STATS'!R4285+'GAME STATS'!R4344+'GAME STATS'!R4403+'GAME STATS'!R4462+'GAME STATS'!R4521+'GAME STATS'!R4580+'GAME STATS'!R4639+'GAME STATS'!R4698+'GAME STATS'!R4757+'GAME STATS'!R4816+'GAME STATS'!R4875+'GAME STATS'!R4934+'GAME STATS'!R4993+'GAME STATS'!R5052+'GAME STATS'!R5111+'GAME STATS'!R5170+'GAME STATS'!R5229+'GAME STATS'!R5288+'GAME STATS'!R5347+'GAME STATS'!R5406+'GAME STATS'!R5465+'GAME STATS'!R5524+'GAME STATS'!R5583+'GAME STATS'!R5642+'GAME STATS'!R5701+'GAME STATS'!R5760+'GAME STATS'!R5819+'GAME STATS'!R5878</f>
        <v>0</v>
      </c>
      <c r="T35" s="773"/>
      <c r="U35" s="923">
        <f>S35-Q35</f>
        <v>0</v>
      </c>
      <c r="V35" s="924"/>
      <c r="W35" s="922">
        <f>'GAME STATS'!V37+'GAME STATS'!V96+'GAME STATS'!V155+'GAME STATS'!V214+'GAME STATS'!V273+'GAME STATS'!V332+'GAME STATS'!V391+'GAME STATS'!V450+'GAME STATS'!V509+'GAME STATS'!V568+'GAME STATS'!V627+'GAME STATS'!V686+'GAME STATS'!V745+'GAME STATS'!V804+'GAME STATS'!V863+'GAME STATS'!V922+'GAME STATS'!V981+'GAME STATS'!V1040+'GAME STATS'!V1099+'GAME STATS'!V1158+'GAME STATS'!V1217+'GAME STATS'!V1276+'GAME STATS'!V1335+'GAME STATS'!V1394+'GAME STATS'!V1453+'GAME STATS'!V1512+'GAME STATS'!V1571+'GAME STATS'!V1630+'GAME STATS'!V1689+'GAME STATS'!V1748+'GAME STATS'!V1807+'GAME STATS'!V1866+'GAME STATS'!V1925+'GAME STATS'!V1984+'GAME STATS'!V2043+'GAME STATS'!V2102+'GAME STATS'!V2161+'GAME STATS'!V2220+'GAME STATS'!V2279+'GAME STATS'!V2338+'GAME STATS'!V2397+'GAME STATS'!V2456+'GAME STATS'!V2515+'GAME STATS'!V2574+'GAME STATS'!V2633+'GAME STATS'!V2692+'GAME STATS'!V2751+'GAME STATS'!V2810+'GAME STATS'!V2869+'GAME STATS'!V2928+'GAME STATS'!V2987+'GAME STATS'!V3046+'GAME STATS'!V3105+'GAME STATS'!V3164+'GAME STATS'!V3223+'GAME STATS'!V3282+'GAME STATS'!V3341+'GAME STATS'!V3400+'GAME STATS'!V3459+'GAME STATS'!V3518+'GAME STATS'!V3577+'GAME STATS'!V3636+'GAME STATS'!V3695+'GAME STATS'!V3754+'GAME STATS'!V3813+'GAME STATS'!V3872+'GAME STATS'!V3931+'GAME STATS'!V3990+'GAME STATS'!V4049+'GAME STATS'!V4108+'GAME STATS'!V4167+'GAME STATS'!V4226+'GAME STATS'!V4285+'GAME STATS'!V4344+'GAME STATS'!V4403+'GAME STATS'!V4462+'GAME STATS'!V4521+'GAME STATS'!V4580+'GAME STATS'!V4639+'GAME STATS'!V4698+'GAME STATS'!V4757+'GAME STATS'!V4816+'GAME STATS'!V4875+'GAME STATS'!V4934+'GAME STATS'!V4993+'GAME STATS'!V5052+'GAME STATS'!V5111+'GAME STATS'!V5170+'GAME STATS'!V5229+'GAME STATS'!V5288+'GAME STATS'!V5347+'GAME STATS'!V5406+'GAME STATS'!V5465+'GAME STATS'!V5524+'GAME STATS'!V5583+'GAME STATS'!V5642+'GAME STATS'!V5701+'GAME STATS'!V5760+'GAME STATS'!V5819+'GAME STATS'!V5878</f>
        <v>0</v>
      </c>
      <c r="X35" s="922">
        <f>'GAME STATS'!X37+'GAME STATS'!X96+'GAME STATS'!X155+'GAME STATS'!X214+'GAME STATS'!X273+'GAME STATS'!X332+'GAME STATS'!X391+'GAME STATS'!X450+'GAME STATS'!X509+'GAME STATS'!X568+'GAME STATS'!X627+'GAME STATS'!X686+'GAME STATS'!X745+'GAME STATS'!X804+'GAME STATS'!X863+'GAME STATS'!X922+'GAME STATS'!X981+'GAME STATS'!X1040+'GAME STATS'!X1099+'GAME STATS'!X1158+'GAME STATS'!X1217+'GAME STATS'!X1276+'GAME STATS'!X1335+'GAME STATS'!X1394+'GAME STATS'!X1453+'GAME STATS'!X1512+'GAME STATS'!X1571+'GAME STATS'!X1630+'GAME STATS'!X1689+'GAME STATS'!X1748+'GAME STATS'!X1807+'GAME STATS'!X1866+'GAME STATS'!X1925+'GAME STATS'!X1984+'GAME STATS'!X2043+'GAME STATS'!X2102+'GAME STATS'!X2161+'GAME STATS'!X2220+'GAME STATS'!X2279+'GAME STATS'!X2338+'GAME STATS'!X2397+'GAME STATS'!X2456+'GAME STATS'!X2515+'GAME STATS'!X2574+'GAME STATS'!X2633+'GAME STATS'!X2692+'GAME STATS'!X2751+'GAME STATS'!X2810+'GAME STATS'!X2869+'GAME STATS'!X2928+'GAME STATS'!X2987+'GAME STATS'!X3046+'GAME STATS'!X3105+'GAME STATS'!X3164+'GAME STATS'!X3223+'GAME STATS'!X3282+'GAME STATS'!X3341+'GAME STATS'!X3400+'GAME STATS'!X3459+'GAME STATS'!X3518+'GAME STATS'!X3577+'GAME STATS'!X3636+'GAME STATS'!X3695+'GAME STATS'!X3754+'GAME STATS'!X3813+'GAME STATS'!X3872+'GAME STATS'!X3931+'GAME STATS'!X3990+'GAME STATS'!X4049+'GAME STATS'!X4108+'GAME STATS'!X4167+'GAME STATS'!X4226+'GAME STATS'!X4285+'GAME STATS'!X4344+'GAME STATS'!X4403+'GAME STATS'!X4462+'GAME STATS'!X4521+'GAME STATS'!X4580+'GAME STATS'!X4639+'GAME STATS'!X4698+'GAME STATS'!X4757+'GAME STATS'!X4816+'GAME STATS'!X4875+'GAME STATS'!X4934+'GAME STATS'!X4993+'GAME STATS'!X5052+'GAME STATS'!X5111+'GAME STATS'!X5170+'GAME STATS'!X5229+'GAME STATS'!X5288+'GAME STATS'!X5347+'GAME STATS'!X5406+'GAME STATS'!X5465+'GAME STATS'!X5524+'GAME STATS'!X5583+'GAME STATS'!X5642+'GAME STATS'!X5701+'GAME STATS'!X5760+'GAME STATS'!X5819+'GAME STATS'!X5878</f>
        <v>0</v>
      </c>
      <c r="Y35" s="922">
        <f>'GAME STATS'!Z37+'GAME STATS'!Z96+'GAME STATS'!Z155+'GAME STATS'!Z214+'GAME STATS'!Z273+'GAME STATS'!Z332+'GAME STATS'!Z391+'GAME STATS'!Z450+'GAME STATS'!Z509+'GAME STATS'!Z568+'GAME STATS'!Z627+'GAME STATS'!Z686+'GAME STATS'!Z745+'GAME STATS'!Z804+'GAME STATS'!Z863+'GAME STATS'!Z922+'GAME STATS'!Z981+'GAME STATS'!Z1040+'GAME STATS'!Z1099+'GAME STATS'!Z1158+'GAME STATS'!Z1217+'GAME STATS'!Z1276+'GAME STATS'!Z1335+'GAME STATS'!Z1394+'GAME STATS'!Z1453+'GAME STATS'!Z1512+'GAME STATS'!Z1571+'GAME STATS'!Z1630+'GAME STATS'!Z1689+'GAME STATS'!Z1748+'GAME STATS'!Z1807+'GAME STATS'!Z1866+'GAME STATS'!Z1925+'GAME STATS'!Z1984+'GAME STATS'!Z2043+'GAME STATS'!Z2102+'GAME STATS'!Z2161+'GAME STATS'!Z2220+'GAME STATS'!Z2279+'GAME STATS'!Z2338+'GAME STATS'!Z2397+'GAME STATS'!Z2456+'GAME STATS'!Z2515+'GAME STATS'!Z2574+'GAME STATS'!Z2633+'GAME STATS'!Z2692+'GAME STATS'!Z2751+'GAME STATS'!Z2810+'GAME STATS'!Z2869+'GAME STATS'!Z2928+'GAME STATS'!Z2987+'GAME STATS'!Z3046+'GAME STATS'!Z3105+'GAME STATS'!Z3164+'GAME STATS'!Z3223+'GAME STATS'!Z3282+'GAME STATS'!Z3341+'GAME STATS'!Z3400+'GAME STATS'!Z3459+'GAME STATS'!Z3518+'GAME STATS'!Z3577+'GAME STATS'!Z3636+'GAME STATS'!Z3695+'GAME STATS'!Z3754+'GAME STATS'!Z3813+'GAME STATS'!Z3872+'GAME STATS'!Z3931+'GAME STATS'!Z3990+'GAME STATS'!Z4049+'GAME STATS'!Z4108+'GAME STATS'!Z4167+'GAME STATS'!Z4226+'GAME STATS'!Z4285+'GAME STATS'!Z4344+'GAME STATS'!Z4403+'GAME STATS'!Z4462+'GAME STATS'!Z4521+'GAME STATS'!Z4580+'GAME STATS'!Z4639+'GAME STATS'!Z4698+'GAME STATS'!Z4757+'GAME STATS'!Z4816+'GAME STATS'!Z4875+'GAME STATS'!Z4934+'GAME STATS'!Z4993+'GAME STATS'!Z5052+'GAME STATS'!Z5111+'GAME STATS'!Z5170+'GAME STATS'!Z5229+'GAME STATS'!Z5288+'GAME STATS'!Z5347+'GAME STATS'!Z5406+'GAME STATS'!Z5465+'GAME STATS'!Z5524+'GAME STATS'!Z5583+'GAME STATS'!Z5642+'GAME STATS'!Z5701+'GAME STATS'!Z5760+'GAME STATS'!Z5819+'GAME STATS'!Z5878</f>
        <v>0</v>
      </c>
      <c r="Z35" s="772">
        <f>'GAME STATS'!AB37+'GAME STATS'!AB96+'GAME STATS'!AB155+'GAME STATS'!AB214+'GAME STATS'!AB273+'GAME STATS'!AB332+'GAME STATS'!AB391+'GAME STATS'!AB450+'GAME STATS'!AB509+'GAME STATS'!AB568+'GAME STATS'!AB627+'GAME STATS'!AB686+'GAME STATS'!AB745+'GAME STATS'!AB804+'GAME STATS'!AB863+'GAME STATS'!AB922+'GAME STATS'!AB981+'GAME STATS'!AB1040+'GAME STATS'!AB1099+'GAME STATS'!AB1158+'GAME STATS'!AB1217+'GAME STATS'!AB1276+'GAME STATS'!AB1335+'GAME STATS'!AB1394+'GAME STATS'!AB1453+'GAME STATS'!AB1512+'GAME STATS'!AB1571+'GAME STATS'!AB1630+'GAME STATS'!AB1689+'GAME STATS'!AB1748+'GAME STATS'!AB1807+'GAME STATS'!AB1866+'GAME STATS'!AB1925+'GAME STATS'!AB1984+'GAME STATS'!AB2043+'GAME STATS'!AB2102+'GAME STATS'!AB2161+'GAME STATS'!AB2220+'GAME STATS'!AB2279+'GAME STATS'!AB2338+'GAME STATS'!AB2397+'GAME STATS'!AB2456+'GAME STATS'!AB2515+'GAME STATS'!AB2574+'GAME STATS'!AB2633+'GAME STATS'!AB2692+'GAME STATS'!AB2751+'GAME STATS'!AB2810+'GAME STATS'!AB2869+'GAME STATS'!AB2928+'GAME STATS'!AB2987+'GAME STATS'!AB3046+'GAME STATS'!AB3105+'GAME STATS'!AB3164+'GAME STATS'!AB3223+'GAME STATS'!AB3282+'GAME STATS'!AB3341+'GAME STATS'!AB3400+'GAME STATS'!AB3459+'GAME STATS'!AB3518+'GAME STATS'!AB3577+'GAME STATS'!AB3636+'GAME STATS'!AB3695+'GAME STATS'!AB3754+'GAME STATS'!AB3813+'GAME STATS'!AB3872+'GAME STATS'!AB3931+'GAME STATS'!AB3990+'GAME STATS'!AB4049+'GAME STATS'!AB4108+'GAME STATS'!AB4167+'GAME STATS'!AB4226+'GAME STATS'!AB4285+'GAME STATS'!AB4344+'GAME STATS'!AB4403+'GAME STATS'!AB4462+'GAME STATS'!AB4521+'GAME STATS'!AB4580+'GAME STATS'!AB4639+'GAME STATS'!AB4698+'GAME STATS'!AB4757+'GAME STATS'!AB4816+'GAME STATS'!AB4875+'GAME STATS'!AB4934+'GAME STATS'!AB4993+'GAME STATS'!AB5052+'GAME STATS'!AB5111+'GAME STATS'!AB5170+'GAME STATS'!AB5229+'GAME STATS'!AB5288+'GAME STATS'!AB5347+'GAME STATS'!AB5406+'GAME STATS'!AB5465+'GAME STATS'!AB5524+'GAME STATS'!AB5583+'GAME STATS'!AB5642+'GAME STATS'!AB5701+'GAME STATS'!AB5760+'GAME STATS'!AB5819+'GAME STATS'!AB5878</f>
        <v>0</v>
      </c>
      <c r="AA35" s="916"/>
      <c r="AB35" s="921">
        <f>'GAME STATS'!AD37+'GAME STATS'!AD96+'GAME STATS'!AD155+'GAME STATS'!AD214+'GAME STATS'!AD273+'GAME STATS'!AD332+'GAME STATS'!AD391+'GAME STATS'!AD450+'GAME STATS'!AD509+'GAME STATS'!AD568+'GAME STATS'!AD627+'GAME STATS'!AD686+'GAME STATS'!AD745+'GAME STATS'!AD804+'GAME STATS'!AD863+'GAME STATS'!AD922+'GAME STATS'!AD981+'GAME STATS'!AD1040+'GAME STATS'!AD1099+'GAME STATS'!AD1158+'GAME STATS'!AD1217+'GAME STATS'!AD1276+'GAME STATS'!AD1335+'GAME STATS'!AD1394+'GAME STATS'!AD1453+'GAME STATS'!AD1512+'GAME STATS'!AD1571+'GAME STATS'!AD1630+'GAME STATS'!AD1689+'GAME STATS'!AD1748+'GAME STATS'!AD1807+'GAME STATS'!AD1866+'GAME STATS'!AD1925+'GAME STATS'!AD1984+'GAME STATS'!AD2043+'GAME STATS'!AD2102+'GAME STATS'!AD2161+'GAME STATS'!AD2220+'GAME STATS'!AD2279+'GAME STATS'!AD2338+'GAME STATS'!AD2397+'GAME STATS'!AD2456+'GAME STATS'!AD2515+'GAME STATS'!AD2574+'GAME STATS'!AD2633+'GAME STATS'!AD2692+'GAME STATS'!AD2751+'GAME STATS'!AD2810+'GAME STATS'!AD2869+'GAME STATS'!AD2928+'GAME STATS'!AD2987+'GAME STATS'!AD3046+'GAME STATS'!AD3105+'GAME STATS'!AD3164+'GAME STATS'!AD3223+'GAME STATS'!AD3282+'GAME STATS'!AD3341+'GAME STATS'!AD3400+'GAME STATS'!AD3459+'GAME STATS'!AD3518+'GAME STATS'!AD3577+'GAME STATS'!AD3636+'GAME STATS'!AD3695+'GAME STATS'!AD3754+'GAME STATS'!AD3813+'GAME STATS'!AD3872+'GAME STATS'!AD3931+'GAME STATS'!AD3990+'GAME STATS'!AD4049+'GAME STATS'!AD4108+'GAME STATS'!AD4167+'GAME STATS'!AD4226+'GAME STATS'!AD4285+'GAME STATS'!AD4344+'GAME STATS'!AD4403+'GAME STATS'!AD4462+'GAME STATS'!AD4521+'GAME STATS'!AD4580+'GAME STATS'!AD4639+'GAME STATS'!AD4698+'GAME STATS'!AD4757+'GAME STATS'!AD4816+'GAME STATS'!AD4875+'GAME STATS'!AD4934+'GAME STATS'!AD4993+'GAME STATS'!AD5052+'GAME STATS'!AD5111+'GAME STATS'!AD5170+'GAME STATS'!AD5229+'GAME STATS'!AD5288+'GAME STATS'!AD5347+'GAME STATS'!AD5406+'GAME STATS'!AD5465+'GAME STATS'!AD5524+'GAME STATS'!AD5583+'GAME STATS'!AD5642+'GAME STATS'!AD5701+'GAME STATS'!AD5760+'GAME STATS'!AD5819+'GAME STATS'!AD5878</f>
        <v>0</v>
      </c>
      <c r="AC35" s="773"/>
      <c r="AD35" s="917">
        <f>IF(Z35=0,0,(AB35/Z35)*100)</f>
        <v>0</v>
      </c>
      <c r="AE35" s="918"/>
      <c r="AF35" s="772">
        <f>'GAME STATS'!AH37+'GAME STATS'!AH96+'GAME STATS'!AH155+'GAME STATS'!AH214+'GAME STATS'!AH273+'GAME STATS'!AH332+'GAME STATS'!AH391+'GAME STATS'!AH450+'GAME STATS'!AH509+'GAME STATS'!AH568+'GAME STATS'!AH627+'GAME STATS'!AH686+'GAME STATS'!AH745+'GAME STATS'!AH804+'GAME STATS'!AH863+'GAME STATS'!AH922+'GAME STATS'!AH981+'GAME STATS'!AH1040+'GAME STATS'!AH1099+'GAME STATS'!AH1158+'GAME STATS'!AH1217+'GAME STATS'!AH1276+'GAME STATS'!AH1335+'GAME STATS'!AH1394+'GAME STATS'!AH1453+'GAME STATS'!AH1512+'GAME STATS'!AH1571+'GAME STATS'!AH1630+'GAME STATS'!AH1689+'GAME STATS'!AH1748+'GAME STATS'!AH1807+'GAME STATS'!AH1866+'GAME STATS'!AH1925+'GAME STATS'!AH1984+'GAME STATS'!AH2043+'GAME STATS'!AH2102+'GAME STATS'!AH2161+'GAME STATS'!AH2220+'GAME STATS'!AH2279+'GAME STATS'!AH2338+'GAME STATS'!AH2397+'GAME STATS'!AH2456+'GAME STATS'!AH2515+'GAME STATS'!AH2574+'GAME STATS'!AH2633+'GAME STATS'!AH2692+'GAME STATS'!AH2751+'GAME STATS'!AH2810+'GAME STATS'!AH2869+'GAME STATS'!AH2928+'GAME STATS'!AH2987+'GAME STATS'!AH3046+'GAME STATS'!AH3105+'GAME STATS'!AH3164+'GAME STATS'!AH3223+'GAME STATS'!AH3282+'GAME STATS'!AH3341+'GAME STATS'!AH3400+'GAME STATS'!AH3459+'GAME STATS'!AH3518+'GAME STATS'!AH3577+'GAME STATS'!AH3636+'GAME STATS'!AH3695+'GAME STATS'!AH3754+'GAME STATS'!AH3813+'GAME STATS'!AH3872+'GAME STATS'!AH3931+'GAME STATS'!AH3990+'GAME STATS'!AH4049+'GAME STATS'!AH4108+'GAME STATS'!AH4167+'GAME STATS'!AH4226+'GAME STATS'!AH4285+'GAME STATS'!AH4344+'GAME STATS'!AH4403+'GAME STATS'!AH4462+'GAME STATS'!AH4521+'GAME STATS'!AH4580+'GAME STATS'!AH4639+'GAME STATS'!AH4698+'GAME STATS'!AH4757+'GAME STATS'!AH4816+'GAME STATS'!AH4875+'GAME STATS'!AH4934+'GAME STATS'!AH4993+'GAME STATS'!AH5052+'GAME STATS'!AH5111+'GAME STATS'!AH5170+'GAME STATS'!AH5229+'GAME STATS'!AH5288+'GAME STATS'!AH5347+'GAME STATS'!AH5406+'GAME STATS'!AH5465+'GAME STATS'!AH5524+'GAME STATS'!AH5583+'GAME STATS'!AH5642+'GAME STATS'!AH5701+'GAME STATS'!AH5760+'GAME STATS'!AH5819+'GAME STATS'!AH5878</f>
        <v>0</v>
      </c>
      <c r="AG35" s="916"/>
      <c r="AH35" s="921">
        <f>'GAME STATS'!AJ37+'GAME STATS'!AJ96+'GAME STATS'!AJ155+'GAME STATS'!AJ214+'GAME STATS'!AJ273+'GAME STATS'!AJ332+'GAME STATS'!AJ391+'GAME STATS'!AJ450+'GAME STATS'!AJ509+'GAME STATS'!AJ568+'GAME STATS'!AJ627+'GAME STATS'!AJ686+'GAME STATS'!AJ745+'GAME STATS'!AJ804+'GAME STATS'!AJ863+'GAME STATS'!AJ922+'GAME STATS'!AJ981+'GAME STATS'!AJ1040+'GAME STATS'!AJ1099+'GAME STATS'!AJ1158+'GAME STATS'!AJ1217+'GAME STATS'!AJ1276+'GAME STATS'!AJ1335+'GAME STATS'!AJ1394+'GAME STATS'!AJ1453+'GAME STATS'!AJ1512+'GAME STATS'!AJ1571+'GAME STATS'!AJ1630+'GAME STATS'!AJ1689+'GAME STATS'!AJ1748+'GAME STATS'!AJ1807+'GAME STATS'!AJ1866+'GAME STATS'!AJ1925+'GAME STATS'!AJ1984+'GAME STATS'!AJ2043+'GAME STATS'!AJ2102+'GAME STATS'!AJ2161+'GAME STATS'!AJ2220+'GAME STATS'!AJ2279+'GAME STATS'!AJ2338+'GAME STATS'!AJ2397+'GAME STATS'!AJ2456+'GAME STATS'!AJ2515+'GAME STATS'!AJ2574+'GAME STATS'!AJ2633+'GAME STATS'!AJ2692+'GAME STATS'!AJ2751+'GAME STATS'!AJ2810+'GAME STATS'!AJ2869+'GAME STATS'!AJ2928+'GAME STATS'!AJ2987+'GAME STATS'!AJ3046+'GAME STATS'!AJ3105+'GAME STATS'!AJ3164+'GAME STATS'!AJ3223+'GAME STATS'!AJ3282+'GAME STATS'!AJ3341+'GAME STATS'!AJ3400+'GAME STATS'!AJ3459+'GAME STATS'!AJ3518+'GAME STATS'!AJ3577+'GAME STATS'!AJ3636+'GAME STATS'!AJ3695+'GAME STATS'!AJ3754+'GAME STATS'!AJ3813+'GAME STATS'!AJ3872+'GAME STATS'!AJ3931+'GAME STATS'!AJ3990+'GAME STATS'!AJ4049+'GAME STATS'!AJ4108+'GAME STATS'!AJ4167+'GAME STATS'!AJ4226+'GAME STATS'!AJ4285+'GAME STATS'!AJ4344+'GAME STATS'!AJ4403+'GAME STATS'!AJ4462+'GAME STATS'!AJ4521+'GAME STATS'!AJ4580+'GAME STATS'!AJ4639+'GAME STATS'!AJ4698+'GAME STATS'!AJ4757+'GAME STATS'!AJ4816+'GAME STATS'!AJ4875+'GAME STATS'!AJ4934+'GAME STATS'!AJ4993+'GAME STATS'!AJ5052+'GAME STATS'!AJ5111+'GAME STATS'!AJ5170+'GAME STATS'!AJ5229+'GAME STATS'!AJ5288+'GAME STATS'!AJ5347+'GAME STATS'!AJ5406+'GAME STATS'!AJ5465+'GAME STATS'!AJ5524+'GAME STATS'!AJ5583+'GAME STATS'!AJ5642+'GAME STATS'!AJ5701+'GAME STATS'!AJ5760+'GAME STATS'!AJ5819+'GAME STATS'!AJ5878</f>
        <v>0</v>
      </c>
      <c r="AI35" s="773"/>
      <c r="AJ35" s="917">
        <f>IF(AF35=0,0,(AH35/AF35)*100)</f>
        <v>0</v>
      </c>
      <c r="AK35" s="918"/>
      <c r="AL35" s="772">
        <f>'GAME STATS'!AN37+'GAME STATS'!AN96+'GAME STATS'!AN155+'GAME STATS'!AN214+'GAME STATS'!AN273+'GAME STATS'!AN332+'GAME STATS'!AN391+'GAME STATS'!AN450+'GAME STATS'!AN509+'GAME STATS'!AN568+'GAME STATS'!AN627+'GAME STATS'!AN686+'GAME STATS'!AN745+'GAME STATS'!AN804+'GAME STATS'!AN863+'GAME STATS'!AN922+'GAME STATS'!AN981+'GAME STATS'!AN1040+'GAME STATS'!AN1099+'GAME STATS'!AN1158+'GAME STATS'!AN1217+'GAME STATS'!AN1276+'GAME STATS'!AN1335+'GAME STATS'!AN1394+'GAME STATS'!AN1453+'GAME STATS'!AN1512+'GAME STATS'!AN1571+'GAME STATS'!AN1630+'GAME STATS'!AN1689+'GAME STATS'!AN1748+'GAME STATS'!AN1807+'GAME STATS'!AN1866+'GAME STATS'!AN1925+'GAME STATS'!AN1984+'GAME STATS'!AN2043+'GAME STATS'!AN2102+'GAME STATS'!AN2161+'GAME STATS'!AN2220+'GAME STATS'!AN2279+'GAME STATS'!AN2338+'GAME STATS'!AN2397+'GAME STATS'!AN2456+'GAME STATS'!AN2515+'GAME STATS'!AN2574+'GAME STATS'!AN2633+'GAME STATS'!AN2692+'GAME STATS'!AN2751+'GAME STATS'!AN2810+'GAME STATS'!AN2869+'GAME STATS'!AN2928+'GAME STATS'!AN2987+'GAME STATS'!AN3046+'GAME STATS'!AN3105+'GAME STATS'!AN3164+'GAME STATS'!AN3223+'GAME STATS'!AN3282+'GAME STATS'!AN3341+'GAME STATS'!AN3400+'GAME STATS'!AN3459+'GAME STATS'!AN3518+'GAME STATS'!AN3577+'GAME STATS'!AN3636+'GAME STATS'!AN3695+'GAME STATS'!AN3754+'GAME STATS'!AN3813+'GAME STATS'!AN3872+'GAME STATS'!AN3931+'GAME STATS'!AN3990+'GAME STATS'!AN4049+'GAME STATS'!AN4108+'GAME STATS'!AN4167+'GAME STATS'!AN4226+'GAME STATS'!AN4285+'GAME STATS'!AN4344+'GAME STATS'!AN4403+'GAME STATS'!AN4462+'GAME STATS'!AN4521+'GAME STATS'!AN4580+'GAME STATS'!AN4639+'GAME STATS'!AN4698+'GAME STATS'!AN4757+'GAME STATS'!AN4816+'GAME STATS'!AN4875+'GAME STATS'!AN4934+'GAME STATS'!AN4993+'GAME STATS'!AN5052+'GAME STATS'!AN5111+'GAME STATS'!AN5170+'GAME STATS'!AN5229+'GAME STATS'!AN5288+'GAME STATS'!AN5347+'GAME STATS'!AN5406+'GAME STATS'!AN5465+'GAME STATS'!AN5524+'GAME STATS'!AN5583+'GAME STATS'!AN5642+'GAME STATS'!AN5701+'GAME STATS'!AN5760+'GAME STATS'!AN5819+'GAME STATS'!AN5878</f>
        <v>0</v>
      </c>
      <c r="AM35" s="916"/>
      <c r="AN35" s="921">
        <f>'GAME STATS'!AP37+'GAME STATS'!AP96+'GAME STATS'!AP155+'GAME STATS'!AP214+'GAME STATS'!AP273+'GAME STATS'!AP332+'GAME STATS'!AP391+'GAME STATS'!AP450+'GAME STATS'!AP509+'GAME STATS'!AP568+'GAME STATS'!AP627+'GAME STATS'!AP686+'GAME STATS'!AP745+'GAME STATS'!AP804+'GAME STATS'!AP863+'GAME STATS'!AP922+'GAME STATS'!AP981+'GAME STATS'!AP1040+'GAME STATS'!AP1099+'GAME STATS'!AP1158+'GAME STATS'!AP1217+'GAME STATS'!AP1276+'GAME STATS'!AP1335+'GAME STATS'!AP1394+'GAME STATS'!AP1453+'GAME STATS'!AP1512+'GAME STATS'!AP1571+'GAME STATS'!AP1630+'GAME STATS'!AP1689+'GAME STATS'!AP1748+'GAME STATS'!AP1807+'GAME STATS'!AP1866+'GAME STATS'!AP1925+'GAME STATS'!AP1984+'GAME STATS'!AP2043+'GAME STATS'!AP2102+'GAME STATS'!AP2161+'GAME STATS'!AP2220+'GAME STATS'!AP2279+'GAME STATS'!AP2338+'GAME STATS'!AP2397+'GAME STATS'!AP2456+'GAME STATS'!AP2515+'GAME STATS'!AP2574+'GAME STATS'!AP2633+'GAME STATS'!AP2692+'GAME STATS'!AP2751+'GAME STATS'!AP2810+'GAME STATS'!AP2869+'GAME STATS'!AP2928+'GAME STATS'!AP2987+'GAME STATS'!AP3046+'GAME STATS'!AP3105+'GAME STATS'!AP3164+'GAME STATS'!AP3223+'GAME STATS'!AP3282+'GAME STATS'!AP3341+'GAME STATS'!AP3400+'GAME STATS'!AP3459+'GAME STATS'!AP3518+'GAME STATS'!AP3577+'GAME STATS'!AP3636+'GAME STATS'!AP3695+'GAME STATS'!AP3754+'GAME STATS'!AP3813+'GAME STATS'!AP3872+'GAME STATS'!AP3931+'GAME STATS'!AP3990+'GAME STATS'!AP4049+'GAME STATS'!AP4108+'GAME STATS'!AP4167+'GAME STATS'!AP4226+'GAME STATS'!AP4285+'GAME STATS'!AP4344+'GAME STATS'!AP4403+'GAME STATS'!AP4462+'GAME STATS'!AP4521+'GAME STATS'!AP4580+'GAME STATS'!AP4639+'GAME STATS'!AP4698+'GAME STATS'!AP4757+'GAME STATS'!AP4816+'GAME STATS'!AP4875+'GAME STATS'!AP4934+'GAME STATS'!AP4993+'GAME STATS'!AP5052+'GAME STATS'!AP5111+'GAME STATS'!AP5170+'GAME STATS'!AP5229+'GAME STATS'!AP5288+'GAME STATS'!AP5347+'GAME STATS'!AP5406+'GAME STATS'!AP5465+'GAME STATS'!AP5524+'GAME STATS'!AP5583+'GAME STATS'!AP5642+'GAME STATS'!AP5701+'GAME STATS'!AP5760+'GAME STATS'!AP5819+'GAME STATS'!AP5878</f>
        <v>0</v>
      </c>
      <c r="AO35" s="773"/>
      <c r="AP35" s="917">
        <f>IF(AL35=0,0,(AN35/AL35)*100)</f>
        <v>0</v>
      </c>
      <c r="AQ35" s="918"/>
      <c r="AR35" s="772">
        <f>'GAME STATS'!AT37+'GAME STATS'!AT96+'GAME STATS'!AT155+'GAME STATS'!AT214+'GAME STATS'!AT273+'GAME STATS'!AT332+'GAME STATS'!AT391+'GAME STATS'!AT450+'GAME STATS'!AT509+'GAME STATS'!AT568+'GAME STATS'!AT627+'GAME STATS'!AT686+'GAME STATS'!AT745+'GAME STATS'!AT804+'GAME STATS'!AT863+'GAME STATS'!AT922+'GAME STATS'!AT981+'GAME STATS'!AT1040+'GAME STATS'!AT1099+'GAME STATS'!AT1158+'GAME STATS'!AT1217+'GAME STATS'!AT1276+'GAME STATS'!AT1335+'GAME STATS'!AT1394+'GAME STATS'!AT1453+'GAME STATS'!AT1512+'GAME STATS'!AT1571+'GAME STATS'!AT1630+'GAME STATS'!AT1689+'GAME STATS'!AT1748+'GAME STATS'!AT1807+'GAME STATS'!AT1866+'GAME STATS'!AT1925+'GAME STATS'!AT1984+'GAME STATS'!AT2043+'GAME STATS'!AT2102+'GAME STATS'!AT2161+'GAME STATS'!AT2220+'GAME STATS'!AT2279+'GAME STATS'!AT2338+'GAME STATS'!AT2397+'GAME STATS'!AT2456+'GAME STATS'!AT2515+'GAME STATS'!AT2574+'GAME STATS'!AT2633+'GAME STATS'!AT2692+'GAME STATS'!AT2751+'GAME STATS'!AT2810+'GAME STATS'!AT2869+'GAME STATS'!AT2928+'GAME STATS'!AT2987+'GAME STATS'!AT3046+'GAME STATS'!AT3105+'GAME STATS'!AT3164+'GAME STATS'!AT3223+'GAME STATS'!AT3282+'GAME STATS'!AT3341+'GAME STATS'!AT3400+'GAME STATS'!AT3459+'GAME STATS'!AT3518+'GAME STATS'!AT3577+'GAME STATS'!AT3636+'GAME STATS'!AT3695+'GAME STATS'!AT3754+'GAME STATS'!AT3813+'GAME STATS'!AT3872+'GAME STATS'!AT3931+'GAME STATS'!AT3990+'GAME STATS'!AT4049+'GAME STATS'!AT4108+'GAME STATS'!AT4167+'GAME STATS'!AT4226+'GAME STATS'!AT4285+'GAME STATS'!AT4344+'GAME STATS'!AT4403+'GAME STATS'!AT4462+'GAME STATS'!AT4521+'GAME STATS'!AT4580+'GAME STATS'!AT4639+'GAME STATS'!AT4698+'GAME STATS'!AT4757+'GAME STATS'!AT4816+'GAME STATS'!AT4875+'GAME STATS'!AT4934+'GAME STATS'!AT4993+'GAME STATS'!AT5052+'GAME STATS'!AT5111+'GAME STATS'!AT5170+'GAME STATS'!AT5229+'GAME STATS'!AT5288+'GAME STATS'!AT5347+'GAME STATS'!AT5406+'GAME STATS'!AT5465+'GAME STATS'!AT5524+'GAME STATS'!AT5583+'GAME STATS'!AT5642+'GAME STATS'!AT5701+'GAME STATS'!AT5760+'GAME STATS'!AT5819+'GAME STATS'!AT5878</f>
        <v>0</v>
      </c>
      <c r="AS35" s="916"/>
      <c r="AT35" s="921">
        <f>'GAME STATS'!AV37+'GAME STATS'!AV96+'GAME STATS'!AV155+'GAME STATS'!AV214+'GAME STATS'!AV273+'GAME STATS'!AV332+'GAME STATS'!AV391+'GAME STATS'!AV450+'GAME STATS'!AV509+'GAME STATS'!AV568+'GAME STATS'!AV627+'GAME STATS'!AV686+'GAME STATS'!AV745+'GAME STATS'!AV804+'GAME STATS'!AV863+'GAME STATS'!AV922+'GAME STATS'!AV981+'GAME STATS'!AV1040+'GAME STATS'!AV1099+'GAME STATS'!AV1158+'GAME STATS'!AV1217+'GAME STATS'!AV1276+'GAME STATS'!AV1335+'GAME STATS'!AV1394+'GAME STATS'!AV1453+'GAME STATS'!AV1512+'GAME STATS'!AV1571+'GAME STATS'!AV1630+'GAME STATS'!AV1689+'GAME STATS'!AV1748+'GAME STATS'!AV1807+'GAME STATS'!AV1866+'GAME STATS'!AV1925+'GAME STATS'!AV1984+'GAME STATS'!AV2043+'GAME STATS'!AV2102+'GAME STATS'!AV2161+'GAME STATS'!AV2220+'GAME STATS'!AV2279+'GAME STATS'!AV2338+'GAME STATS'!AV2397+'GAME STATS'!AV2456+'GAME STATS'!AV2515+'GAME STATS'!AV2574+'GAME STATS'!AV2633+'GAME STATS'!AV2692+'GAME STATS'!AV2751+'GAME STATS'!AV2810+'GAME STATS'!AV2869+'GAME STATS'!AV2928+'GAME STATS'!AV2987+'GAME STATS'!AV3046+'GAME STATS'!AV3105+'GAME STATS'!AV3164+'GAME STATS'!AV3223+'GAME STATS'!AV3282+'GAME STATS'!AV3341+'GAME STATS'!AV3400+'GAME STATS'!AV3459+'GAME STATS'!AV3518+'GAME STATS'!AV3577+'GAME STATS'!AV3636+'GAME STATS'!AV3695+'GAME STATS'!AV3754+'GAME STATS'!AV3813+'GAME STATS'!AV3872+'GAME STATS'!AV3931+'GAME STATS'!AV3990+'GAME STATS'!AV4049+'GAME STATS'!AV4108+'GAME STATS'!AV4167+'GAME STATS'!AV4226+'GAME STATS'!AV4285+'GAME STATS'!AV4344+'GAME STATS'!AV4403+'GAME STATS'!AV4462+'GAME STATS'!AV4521+'GAME STATS'!AV4580+'GAME STATS'!AV4639+'GAME STATS'!AV4698+'GAME STATS'!AV4757+'GAME STATS'!AV4816+'GAME STATS'!AV4875+'GAME STATS'!AV4934+'GAME STATS'!AV4993+'GAME STATS'!AV5052+'GAME STATS'!AV5111+'GAME STATS'!AV5170+'GAME STATS'!AV5229+'GAME STATS'!AV5288+'GAME STATS'!AV5347+'GAME STATS'!AV5406+'GAME STATS'!AV5465+'GAME STATS'!AV5524+'GAME STATS'!AV5583+'GAME STATS'!AV5642+'GAME STATS'!AV5701+'GAME STATS'!AV5760+'GAME STATS'!AV5819+'GAME STATS'!AV5878</f>
        <v>0</v>
      </c>
      <c r="AU35" s="773"/>
      <c r="AV35" s="917">
        <f>IF(AR35=0,0,(AT35/AR35)*100)</f>
        <v>0</v>
      </c>
      <c r="AW35" s="918"/>
      <c r="AX35" s="772">
        <f>'GAME STATS'!AZ37+'GAME STATS'!AZ96+'GAME STATS'!AZ155+'GAME STATS'!AZ214+'GAME STATS'!AZ273+'GAME STATS'!AZ332+'GAME STATS'!AZ391+'GAME STATS'!AZ450+'GAME STATS'!AZ509+'GAME STATS'!AZ568+'GAME STATS'!AZ627+'GAME STATS'!AZ686+'GAME STATS'!AZ745+'GAME STATS'!AZ804+'GAME STATS'!AZ863+'GAME STATS'!AZ922+'GAME STATS'!AZ981+'GAME STATS'!AZ1040+'GAME STATS'!AZ1099+'GAME STATS'!AZ1158+'GAME STATS'!AZ1217+'GAME STATS'!AZ1276+'GAME STATS'!AZ1335+'GAME STATS'!AZ1394+'GAME STATS'!AZ1453+'GAME STATS'!AZ1512+'GAME STATS'!AZ1571+'GAME STATS'!AZ1630+'GAME STATS'!AZ1689+'GAME STATS'!AZ1748+'GAME STATS'!AZ1807+'GAME STATS'!AZ1866+'GAME STATS'!AZ1925+'GAME STATS'!AZ1984+'GAME STATS'!AZ2043+'GAME STATS'!AZ2102+'GAME STATS'!AZ2161+'GAME STATS'!AZ2220+'GAME STATS'!AZ2279+'GAME STATS'!AZ2338+'GAME STATS'!AZ2397+'GAME STATS'!AZ2456+'GAME STATS'!AZ2515+'GAME STATS'!AZ2574+'GAME STATS'!AZ2633+'GAME STATS'!AZ2692+'GAME STATS'!AZ2751+'GAME STATS'!AZ2810+'GAME STATS'!AZ2869+'GAME STATS'!AZ2928+'GAME STATS'!AZ2987+'GAME STATS'!AZ3046+'GAME STATS'!AZ3105+'GAME STATS'!AZ3164+'GAME STATS'!AZ3223+'GAME STATS'!AZ3282+'GAME STATS'!AZ3341+'GAME STATS'!AZ3400+'GAME STATS'!AZ3459+'GAME STATS'!AZ3518+'GAME STATS'!AZ3577+'GAME STATS'!AZ3636+'GAME STATS'!AZ3695+'GAME STATS'!AZ3754+'GAME STATS'!AZ3813+'GAME STATS'!AZ3872+'GAME STATS'!AZ3931+'GAME STATS'!AZ3990+'GAME STATS'!AZ4049+'GAME STATS'!AZ4108+'GAME STATS'!AZ4167+'GAME STATS'!AZ4226+'GAME STATS'!AZ4285+'GAME STATS'!AZ4344+'GAME STATS'!AZ4403+'GAME STATS'!AZ4462+'GAME STATS'!AZ4521+'GAME STATS'!AZ4580+'GAME STATS'!AZ4639+'GAME STATS'!AZ4698+'GAME STATS'!AZ4757+'GAME STATS'!AZ4816+'GAME STATS'!AZ4875+'GAME STATS'!AZ4934+'GAME STATS'!AZ4993+'GAME STATS'!AZ5052+'GAME STATS'!AZ5111+'GAME STATS'!AZ5170+'GAME STATS'!AZ5229+'GAME STATS'!AZ5288+'GAME STATS'!AZ5347+'GAME STATS'!AZ5406+'GAME STATS'!AZ5465+'GAME STATS'!AZ5524+'GAME STATS'!AZ5583+'GAME STATS'!AZ5642+'GAME STATS'!AZ5701+'GAME STATS'!AZ5760+'GAME STATS'!AZ5819+'GAME STATS'!AZ5878</f>
        <v>0</v>
      </c>
      <c r="AY35" s="916"/>
      <c r="AZ35" s="921">
        <f>'GAME STATS'!BB37+'GAME STATS'!BB96+'GAME STATS'!BB155+'GAME STATS'!BB214+'GAME STATS'!BB273+'GAME STATS'!BB332+'GAME STATS'!BB391+'GAME STATS'!BB450+'GAME STATS'!BB509+'GAME STATS'!BB568+'GAME STATS'!BB627+'GAME STATS'!BB686+'GAME STATS'!BB745+'GAME STATS'!BB804+'GAME STATS'!BB863+'GAME STATS'!BB922+'GAME STATS'!BB981+'GAME STATS'!BB1040+'GAME STATS'!BB1099+'GAME STATS'!BB1158+'GAME STATS'!BB1217+'GAME STATS'!BB1276+'GAME STATS'!BB1335+'GAME STATS'!BB1394+'GAME STATS'!BB1453+'GAME STATS'!BB1512+'GAME STATS'!BB1571+'GAME STATS'!BB1630+'GAME STATS'!BB1689+'GAME STATS'!BB1748+'GAME STATS'!BB1807+'GAME STATS'!BB1866+'GAME STATS'!BB1925+'GAME STATS'!BB1984+'GAME STATS'!BB2043+'GAME STATS'!BB2102+'GAME STATS'!BB2161+'GAME STATS'!BB2220+'GAME STATS'!BB2279+'GAME STATS'!BB2338+'GAME STATS'!BB2397+'GAME STATS'!BB2456+'GAME STATS'!BB2515+'GAME STATS'!BB2574+'GAME STATS'!BB2633+'GAME STATS'!BB2692+'GAME STATS'!BB2751+'GAME STATS'!BB2810+'GAME STATS'!BB2869+'GAME STATS'!BB2928+'GAME STATS'!BB2987+'GAME STATS'!BB3046+'GAME STATS'!BB3105+'GAME STATS'!BB3164+'GAME STATS'!BB3223+'GAME STATS'!BB3282+'GAME STATS'!BB3341+'GAME STATS'!BB3400+'GAME STATS'!BB3459+'GAME STATS'!BB3518+'GAME STATS'!BB3577+'GAME STATS'!BB3636+'GAME STATS'!BB3695+'GAME STATS'!BB3754+'GAME STATS'!BB3813+'GAME STATS'!BB3872+'GAME STATS'!BB3931+'GAME STATS'!BB3990+'GAME STATS'!BB4049+'GAME STATS'!BB4108+'GAME STATS'!BB4167+'GAME STATS'!BB4226+'GAME STATS'!BB4285+'GAME STATS'!BB4344+'GAME STATS'!BB4403+'GAME STATS'!BB4462+'GAME STATS'!BB4521+'GAME STATS'!BB4580+'GAME STATS'!BB4639+'GAME STATS'!BB4698+'GAME STATS'!BB4757+'GAME STATS'!BB4816+'GAME STATS'!BB4875+'GAME STATS'!BB4934+'GAME STATS'!BB4993+'GAME STATS'!BB5052+'GAME STATS'!BB5111+'GAME STATS'!BB5170+'GAME STATS'!BB5229+'GAME STATS'!BB5288+'GAME STATS'!BB5347+'GAME STATS'!BB5406+'GAME STATS'!BB5465+'GAME STATS'!BB5524+'GAME STATS'!BB5583+'GAME STATS'!BB5642+'GAME STATS'!BB5701+'GAME STATS'!BB5760+'GAME STATS'!BB5819+'GAME STATS'!BB5878</f>
        <v>0</v>
      </c>
      <c r="BA35" s="773"/>
      <c r="BB35" s="917">
        <f>IF(AX35=0,0,(AZ35/AX35)*100)</f>
        <v>0</v>
      </c>
      <c r="BC35" s="918"/>
      <c r="BD35" s="772">
        <f>Z35+AF35+AL35+AX35</f>
        <v>0</v>
      </c>
      <c r="BE35" s="916"/>
      <c r="BF35" s="915">
        <f>AB35+AH35+AN35+AZ35</f>
        <v>0</v>
      </c>
      <c r="BG35" s="916"/>
      <c r="BH35" s="805">
        <f>IF(BD35=0,0,(BF35/BD35)*100)</f>
        <v>0</v>
      </c>
      <c r="BI35" s="974"/>
      <c r="BJ35" s="975">
        <f>(AB35*2)+(AH35*2)+(AN35*3)+AZ35</f>
        <v>0</v>
      </c>
      <c r="BK35" s="747"/>
      <c r="BL35" s="748"/>
      <c r="BM35" s="746">
        <f>'GAME STATS'!BO37+'GAME STATS'!BO96+'GAME STATS'!BO155+'GAME STATS'!BO214+'GAME STATS'!BO273+'GAME STATS'!BO332+'GAME STATS'!BO391+'GAME STATS'!BO450+'GAME STATS'!BO509+'GAME STATS'!BO568+'GAME STATS'!BO627+'GAME STATS'!BO686+'GAME STATS'!BO745+'GAME STATS'!BO804+'GAME STATS'!BO863+'GAME STATS'!BO922+'GAME STATS'!BO981+'GAME STATS'!BO1040+'GAME STATS'!BO1099+'GAME STATS'!BO1158+'GAME STATS'!BO1217+'GAME STATS'!BO1276+'GAME STATS'!BO1335+'GAME STATS'!BO1394+'GAME STATS'!BO1453+'GAME STATS'!BO1512+'GAME STATS'!BO1571+'GAME STATS'!BO1630+'GAME STATS'!BO1689+'GAME STATS'!BO1748+'GAME STATS'!BO1807+'GAME STATS'!BO1866+'GAME STATS'!BO1925+'GAME STATS'!BO1984+'GAME STATS'!BO2043+'GAME STATS'!BO2102+'GAME STATS'!BO2161+'GAME STATS'!BO2220+'GAME STATS'!BO2279+'GAME STATS'!BO2338+'GAME STATS'!BO2397+'GAME STATS'!BO2456+'GAME STATS'!BO2515+'GAME STATS'!BO2574+'GAME STATS'!BO2633+'GAME STATS'!BO2692+'GAME STATS'!BO2751+'GAME STATS'!BO2810+'GAME STATS'!BO2869+'GAME STATS'!BO2928+'GAME STATS'!BO2987+'GAME STATS'!BO3046+'GAME STATS'!BO3105+'GAME STATS'!BO3164+'GAME STATS'!BO3223+'GAME STATS'!BO3282+'GAME STATS'!BO3341+'GAME STATS'!BO3400+'GAME STATS'!BO3459+'GAME STATS'!BO3518+'GAME STATS'!BO3577+'GAME STATS'!BO3636+'GAME STATS'!BO3695+'GAME STATS'!BO3754+'GAME STATS'!BO3813+'GAME STATS'!BO3872+'GAME STATS'!BO3931+'GAME STATS'!BO3990+'GAME STATS'!BO4049+'GAME STATS'!BO4108+'GAME STATS'!BO4167+'GAME STATS'!BO4226+'GAME STATS'!BO4285+'GAME STATS'!BO4344+'GAME STATS'!BO4403+'GAME STATS'!BO4462+'GAME STATS'!BO4521+'GAME STATS'!BO4580+'GAME STATS'!BO4639+'GAME STATS'!BO4698+'GAME STATS'!BO4757+'GAME STATS'!BO4816+'GAME STATS'!BO4875+'GAME STATS'!BO4934+'GAME STATS'!BO4993+'GAME STATS'!BO5052+'GAME STATS'!BO5111+'GAME STATS'!BO5170+'GAME STATS'!BO5229+'GAME STATS'!BO5288+'GAME STATS'!BO5347+'GAME STATS'!BO5406+'GAME STATS'!BO5465+'GAME STATS'!BO5524+'GAME STATS'!BO5583+'GAME STATS'!BO5642+'GAME STATS'!BO5701+'GAME STATS'!BO5760+'GAME STATS'!BO5819+'GAME STATS'!BO5878</f>
        <v>0</v>
      </c>
      <c r="BN35" s="747"/>
      <c r="BO35" s="748"/>
      <c r="BP35" s="122"/>
      <c r="BQ35" s="122"/>
    </row>
    <row r="36" spans="1:69" ht="24.95" customHeight="1" x14ac:dyDescent="0.25">
      <c r="A36" s="122"/>
      <c r="B36" s="888"/>
      <c r="C36" s="846" t="str">
        <f>IF(ROSTER!D$34="","",ROSTER!D$34)</f>
        <v/>
      </c>
      <c r="D36" s="847"/>
      <c r="E36" s="848"/>
      <c r="F36" s="772"/>
      <c r="G36" s="773"/>
      <c r="H36" s="772"/>
      <c r="I36" s="773"/>
      <c r="J36" s="922"/>
      <c r="K36" s="913"/>
      <c r="L36" s="914"/>
      <c r="M36" s="978"/>
      <c r="N36" s="979"/>
      <c r="O36" s="917" t="s">
        <v>16</v>
      </c>
      <c r="P36" s="806"/>
      <c r="Q36" s="772"/>
      <c r="R36" s="916"/>
      <c r="S36" s="921"/>
      <c r="T36" s="773"/>
      <c r="U36" s="923" t="s">
        <v>16</v>
      </c>
      <c r="V36" s="924"/>
      <c r="W36" s="922"/>
      <c r="X36" s="922"/>
      <c r="Y36" s="922"/>
      <c r="Z36" s="772"/>
      <c r="AA36" s="916"/>
      <c r="AB36" s="921"/>
      <c r="AC36" s="773"/>
      <c r="AD36" s="917"/>
      <c r="AE36" s="918"/>
      <c r="AF36" s="772"/>
      <c r="AG36" s="916"/>
      <c r="AH36" s="921"/>
      <c r="AI36" s="773"/>
      <c r="AJ36" s="917"/>
      <c r="AK36" s="918"/>
      <c r="AL36" s="772"/>
      <c r="AM36" s="916"/>
      <c r="AN36" s="921"/>
      <c r="AO36" s="773"/>
      <c r="AP36" s="917"/>
      <c r="AQ36" s="918"/>
      <c r="AR36" s="772"/>
      <c r="AS36" s="916"/>
      <c r="AT36" s="921"/>
      <c r="AU36" s="773"/>
      <c r="AV36" s="917"/>
      <c r="AW36" s="918"/>
      <c r="AX36" s="772"/>
      <c r="AY36" s="916"/>
      <c r="AZ36" s="921"/>
      <c r="BA36" s="773"/>
      <c r="BB36" s="917"/>
      <c r="BC36" s="918"/>
      <c r="BD36" s="772"/>
      <c r="BE36" s="916"/>
      <c r="BF36" s="915"/>
      <c r="BG36" s="916"/>
      <c r="BH36" s="805"/>
      <c r="BI36" s="974"/>
      <c r="BJ36" s="975"/>
      <c r="BK36" s="747"/>
      <c r="BL36" s="748"/>
      <c r="BM36" s="749"/>
      <c r="BN36" s="747"/>
      <c r="BO36" s="748"/>
      <c r="BP36" s="122"/>
      <c r="BQ36" s="122"/>
    </row>
    <row r="37" spans="1:69" ht="24.95" customHeight="1" x14ac:dyDescent="0.25">
      <c r="A37" s="122"/>
      <c r="B37" s="887" t="str">
        <f>IF(ROSTER!B36="","",ROSTER!B36)</f>
        <v/>
      </c>
      <c r="C37" s="849" t="str">
        <f>IF(ROSTER!C$36="","",ROSTER!C$36)</f>
        <v/>
      </c>
      <c r="D37" s="850"/>
      <c r="E37" s="851"/>
      <c r="F37" s="772">
        <f>'GAME STATS'!F39+'GAME STATS'!F98+'GAME STATS'!F157+'GAME STATS'!F216+'GAME STATS'!F275+'GAME STATS'!F334+'GAME STATS'!F393+'GAME STATS'!F452+'GAME STATS'!F511+'GAME STATS'!F570+'GAME STATS'!F629+'GAME STATS'!F688+'GAME STATS'!F747+'GAME STATS'!F806+'GAME STATS'!F865+'GAME STATS'!F924+'GAME STATS'!F983+'GAME STATS'!F1042+'GAME STATS'!F1101+'GAME STATS'!F1160+'GAME STATS'!F1219+'GAME STATS'!F1278+'GAME STATS'!F1337+'GAME STATS'!F1396+'GAME STATS'!F1455+'GAME STATS'!F1514+'GAME STATS'!F1573+'GAME STATS'!F1632+'GAME STATS'!F1691+'GAME STATS'!F1750+'GAME STATS'!F1809+'GAME STATS'!F1868+'GAME STATS'!F1927+'GAME STATS'!F1986+'GAME STATS'!F2045+'GAME STATS'!F2104+'GAME STATS'!F2163+'GAME STATS'!F2222+'GAME STATS'!F2281+'GAME STATS'!F2340+'GAME STATS'!F2399+'GAME STATS'!F2458+'GAME STATS'!F2517+'GAME STATS'!F2576+'GAME STATS'!F2635+'GAME STATS'!F2694+'GAME STATS'!F2753+'GAME STATS'!F2812+'GAME STATS'!F2871+'GAME STATS'!F2930+'GAME STATS'!F2989+'GAME STATS'!F3048+'GAME STATS'!F3107+'GAME STATS'!F3166+'GAME STATS'!F3225+'GAME STATS'!F3284+'GAME STATS'!F3343+'GAME STATS'!F3402+'GAME STATS'!F3461+'GAME STATS'!F3520+'GAME STATS'!F3579+'GAME STATS'!F3638+'GAME STATS'!F3697+'GAME STATS'!F3756+'GAME STATS'!F3815+'GAME STATS'!F3874+'GAME STATS'!F3933+'GAME STATS'!F3992+'GAME STATS'!F4051+'GAME STATS'!F4110+'GAME STATS'!F4169+'GAME STATS'!F4228+'GAME STATS'!F4287+'GAME STATS'!F4346+'GAME STATS'!F4405+'GAME STATS'!F4464+'GAME STATS'!F4523+'GAME STATS'!F4582+'GAME STATS'!F4641+'GAME STATS'!F4700+'GAME STATS'!F4759+'GAME STATS'!F4818+'GAME STATS'!F4877+'GAME STATS'!F4936+'GAME STATS'!F4995+'GAME STATS'!F5054+'GAME STATS'!F5113+'GAME STATS'!F5172+'GAME STATS'!F5231+'GAME STATS'!F5290+'GAME STATS'!F5349+'GAME STATS'!F5408+'GAME STATS'!F5467+'GAME STATS'!F5526+'GAME STATS'!F5585+'GAME STATS'!F5644+'GAME STATS'!F5703+'GAME STATS'!F5762+'GAME STATS'!F5821+'GAME STATS'!F5880</f>
        <v>0</v>
      </c>
      <c r="G37" s="773"/>
      <c r="H37" s="772">
        <f>'GAME STATS'!G39+'GAME STATS'!G98+'GAME STATS'!G157+'GAME STATS'!G216+'GAME STATS'!G275+'GAME STATS'!G334+'GAME STATS'!G393+'GAME STATS'!G452+'GAME STATS'!G511+'GAME STATS'!G570+'GAME STATS'!G629+'GAME STATS'!G688+'GAME STATS'!G747+'GAME STATS'!G806+'GAME STATS'!G865+'GAME STATS'!G924+'GAME STATS'!G983+'GAME STATS'!G1042+'GAME STATS'!G1101+'GAME STATS'!G1160+'GAME STATS'!G1219+'GAME STATS'!G1278+'GAME STATS'!G1337+'GAME STATS'!G1396+'GAME STATS'!G1455+'GAME STATS'!G1514+'GAME STATS'!G1573+'GAME STATS'!G1632+'GAME STATS'!G1691+'GAME STATS'!G1750+'GAME STATS'!G1809+'GAME STATS'!G1868+'GAME STATS'!G1927+'GAME STATS'!G1986+'GAME STATS'!G2045+'GAME STATS'!G2104+'GAME STATS'!G2163+'GAME STATS'!G2222+'GAME STATS'!G2281+'GAME STATS'!G2340+'GAME STATS'!G2399+'GAME STATS'!G2458+'GAME STATS'!G2517+'GAME STATS'!G2576+'GAME STATS'!G2635+'GAME STATS'!G2694+'GAME STATS'!G2753+'GAME STATS'!G2812+'GAME STATS'!G2871+'GAME STATS'!G2930+'GAME STATS'!G2989+'GAME STATS'!G3048+'GAME STATS'!G3107+'GAME STATS'!G3166+'GAME STATS'!G3225+'GAME STATS'!G3284+'GAME STATS'!G3343+'GAME STATS'!G3402+'GAME STATS'!G3461+'GAME STATS'!G3520+'GAME STATS'!G3579+'GAME STATS'!G3638+'GAME STATS'!G3697+'GAME STATS'!G3756+'GAME STATS'!G3815+'GAME STATS'!G3874+'GAME STATS'!G3933+'GAME STATS'!G3992+'GAME STATS'!G4051+'GAME STATS'!G4110+'GAME STATS'!G4169+'GAME STATS'!G4228+'GAME STATS'!G4287+'GAME STATS'!G4346+'GAME STATS'!G4405+'GAME STATS'!G4464+'GAME STATS'!G4523+'GAME STATS'!G4582+'GAME STATS'!G4641+'GAME STATS'!G4700+'GAME STATS'!G4759+'GAME STATS'!G4818+'GAME STATS'!G4877+'GAME STATS'!G4936+'GAME STATS'!G4995+'GAME STATS'!G5054+'GAME STATS'!G5113+'GAME STATS'!G5172+'GAME STATS'!G5231+'GAME STATS'!G5290+'GAME STATS'!G5349+'GAME STATS'!G5408+'GAME STATS'!G5467+'GAME STATS'!G5526+'GAME STATS'!G5585+'GAME STATS'!G5644+'GAME STATS'!G5703+'GAME STATS'!G5762+'GAME STATS'!G5821+'GAME STATS'!G5880</f>
        <v>0</v>
      </c>
      <c r="I37" s="773"/>
      <c r="J37" s="922">
        <f>'GAME STATS'!H39+'GAME STATS'!H98+'GAME STATS'!H157+'GAME STATS'!H216+'GAME STATS'!H275+'GAME STATS'!H334+'GAME STATS'!H393+'GAME STATS'!H452+'GAME STATS'!H511+'GAME STATS'!H570+'GAME STATS'!H629+'GAME STATS'!H688+'GAME STATS'!H747+'GAME STATS'!H806+'GAME STATS'!H865+'GAME STATS'!H924+'GAME STATS'!H983+'GAME STATS'!H1042+'GAME STATS'!H1101+'GAME STATS'!H1160+'GAME STATS'!H1219+'GAME STATS'!H1278+'GAME STATS'!H1337+'GAME STATS'!H1396+'GAME STATS'!H1455+'GAME STATS'!H1514+'GAME STATS'!H1573+'GAME STATS'!H1632+'GAME STATS'!H1691+'GAME STATS'!H1750+'GAME STATS'!H1809+'GAME STATS'!H1868+'GAME STATS'!H1927+'GAME STATS'!H1986+'GAME STATS'!H2045+'GAME STATS'!H2104+'GAME STATS'!H2163+'GAME STATS'!H2222+'GAME STATS'!H2281+'GAME STATS'!H2340+'GAME STATS'!H2399+'GAME STATS'!H2458+'GAME STATS'!H2517+'GAME STATS'!H2576+'GAME STATS'!H2635+'GAME STATS'!H2694+'GAME STATS'!H2753+'GAME STATS'!H2812+'GAME STATS'!H2871+'GAME STATS'!H2930+'GAME STATS'!H2989+'GAME STATS'!H3048+'GAME STATS'!H3107+'GAME STATS'!H3166+'GAME STATS'!H3225+'GAME STATS'!H3284+'GAME STATS'!H3343+'GAME STATS'!H3402+'GAME STATS'!H3461+'GAME STATS'!H3520+'GAME STATS'!H3579+'GAME STATS'!H3638+'GAME STATS'!H3697+'GAME STATS'!H3756+'GAME STATS'!H3815+'GAME STATS'!H3874+'GAME STATS'!H3933+'GAME STATS'!H3992+'GAME STATS'!H4051+'GAME STATS'!H4110+'GAME STATS'!H4169+'GAME STATS'!H4228+'GAME STATS'!H4287+'GAME STATS'!H4346+'GAME STATS'!H4405+'GAME STATS'!H4464+'GAME STATS'!H4523+'GAME STATS'!H4582+'GAME STATS'!H4641+'GAME STATS'!H4700+'GAME STATS'!H4759+'GAME STATS'!H4818+'GAME STATS'!H4877+'GAME STATS'!H4936+'GAME STATS'!H4995+'GAME STATS'!H5054+'GAME STATS'!H5113+'GAME STATS'!H5172+'GAME STATS'!H5231+'GAME STATS'!H5290+'GAME STATS'!H5349+'GAME STATS'!H5408+'GAME STATS'!H5467+'GAME STATS'!H5526+'GAME STATS'!H5585+'GAME STATS'!H5644+'GAME STATS'!H5703+'GAME STATS'!H5762+'GAME STATS'!H5821+'GAME STATS'!H5880</f>
        <v>0</v>
      </c>
      <c r="K37" s="911">
        <f>'GAME STATS'!J39+'GAME STATS'!J98+'GAME STATS'!J157+'GAME STATS'!J216+'GAME STATS'!J275+'GAME STATS'!J334+'GAME STATS'!J393+'GAME STATS'!J452+'GAME STATS'!J511+'GAME STATS'!J570+'GAME STATS'!J629+'GAME STATS'!J688+'GAME STATS'!J747+'GAME STATS'!J806+'GAME STATS'!J865+'GAME STATS'!J924+'GAME STATS'!J983+'GAME STATS'!J1042+'GAME STATS'!J1101+'GAME STATS'!J1160+'GAME STATS'!J1219+'GAME STATS'!J1278+'GAME STATS'!J1337+'GAME STATS'!J1396+'GAME STATS'!J1455+'GAME STATS'!J1514+'GAME STATS'!J1573+'GAME STATS'!J1632+'GAME STATS'!J1691+'GAME STATS'!J1750+'GAME STATS'!J1809+'GAME STATS'!J1868+'GAME STATS'!J1927+'GAME STATS'!J1986+'GAME STATS'!J2045+'GAME STATS'!J2104+'GAME STATS'!J2163+'GAME STATS'!J2222+'GAME STATS'!J2281+'GAME STATS'!J2340+'GAME STATS'!J2399+'GAME STATS'!J2458+'GAME STATS'!J2517+'GAME STATS'!J2576+'GAME STATS'!J2635+'GAME STATS'!J2694+'GAME STATS'!J2753+'GAME STATS'!J2812+'GAME STATS'!J2871+'GAME STATS'!J2930+'GAME STATS'!J2989+'GAME STATS'!J3048+'GAME STATS'!J3107+'GAME STATS'!J3166+'GAME STATS'!J3225+'GAME STATS'!J3284+'GAME STATS'!J3343+'GAME STATS'!J3402+'GAME STATS'!J3461+'GAME STATS'!J3520+'GAME STATS'!J3579+'GAME STATS'!J3638+'GAME STATS'!J3697+'GAME STATS'!J3756+'GAME STATS'!J3815+'GAME STATS'!J3874+'GAME STATS'!J3933+'GAME STATS'!J3992+'GAME STATS'!J4051+'GAME STATS'!J4110+'GAME STATS'!J4169+'GAME STATS'!J4228+'GAME STATS'!J4287+'GAME STATS'!J4346+'GAME STATS'!J4405+'GAME STATS'!J4464+'GAME STATS'!J4523+'GAME STATS'!J4582+'GAME STATS'!J4641+'GAME STATS'!J4700+'GAME STATS'!J4759+'GAME STATS'!J4818+'GAME STATS'!J4877+'GAME STATS'!J4936+'GAME STATS'!J4995+'GAME STATS'!J5054+'GAME STATS'!J5113+'GAME STATS'!J5172+'GAME STATS'!J5231+'GAME STATS'!J5290+'GAME STATS'!J5349+'GAME STATS'!J5408+'GAME STATS'!J5467+'GAME STATS'!J5526+'GAME STATS'!J5585+'GAME STATS'!J5644+'GAME STATS'!J5703+'GAME STATS'!J5762+'GAME STATS'!J5821+'GAME STATS'!J5880</f>
        <v>0</v>
      </c>
      <c r="L37" s="912"/>
      <c r="M37" s="976">
        <f>'GAME STATS'!L39+'GAME STATS'!L98+'GAME STATS'!L157+'GAME STATS'!L216+'GAME STATS'!L275+'GAME STATS'!L334+'GAME STATS'!L393+'GAME STATS'!L452+'GAME STATS'!L511+'GAME STATS'!L570+'GAME STATS'!L629+'GAME STATS'!L688+'GAME STATS'!L747+'GAME STATS'!L806+'GAME STATS'!L865+'GAME STATS'!L924+'GAME STATS'!L983+'GAME STATS'!L1042+'GAME STATS'!L1101+'GAME STATS'!L1160+'GAME STATS'!L1219+'GAME STATS'!L1278+'GAME STATS'!L1337+'GAME STATS'!L1396+'GAME STATS'!L1455+'GAME STATS'!L1514+'GAME STATS'!L1573+'GAME STATS'!L1632+'GAME STATS'!L1691+'GAME STATS'!L1750+'GAME STATS'!L1809+'GAME STATS'!L1868+'GAME STATS'!L1927+'GAME STATS'!L1986+'GAME STATS'!L2045+'GAME STATS'!L2104+'GAME STATS'!L2163+'GAME STATS'!L2222+'GAME STATS'!L2281+'GAME STATS'!L2340+'GAME STATS'!L2399+'GAME STATS'!L2458+'GAME STATS'!L2517+'GAME STATS'!L2576+'GAME STATS'!L2635+'GAME STATS'!L2694+'GAME STATS'!L2753+'GAME STATS'!L2812+'GAME STATS'!L2871+'GAME STATS'!L2930+'GAME STATS'!L2989+'GAME STATS'!L3048+'GAME STATS'!L3107+'GAME STATS'!L3166+'GAME STATS'!L3225+'GAME STATS'!L3284+'GAME STATS'!L3343+'GAME STATS'!L3402+'GAME STATS'!L3461+'GAME STATS'!L3520+'GAME STATS'!L3579+'GAME STATS'!L3638+'GAME STATS'!L3697+'GAME STATS'!L3756+'GAME STATS'!L3815+'GAME STATS'!L3874+'GAME STATS'!L3933+'GAME STATS'!L3992+'GAME STATS'!L4051+'GAME STATS'!L4110+'GAME STATS'!L4169+'GAME STATS'!L4228+'GAME STATS'!L4287+'GAME STATS'!L4346+'GAME STATS'!L4405+'GAME STATS'!L4464+'GAME STATS'!L4523+'GAME STATS'!L4582+'GAME STATS'!L4641+'GAME STATS'!L4700+'GAME STATS'!L4759+'GAME STATS'!L4818+'GAME STATS'!L4877+'GAME STATS'!L4936+'GAME STATS'!L4995+'GAME STATS'!L5054+'GAME STATS'!L5113+'GAME STATS'!L5172+'GAME STATS'!L5231+'GAME STATS'!L5290+'GAME STATS'!L5349+'GAME STATS'!L5408+'GAME STATS'!L5467+'GAME STATS'!L5526+'GAME STATS'!L5585+'GAME STATS'!L5644+'GAME STATS'!L5703+'GAME STATS'!L5762+'GAME STATS'!L5821+'GAME STATS'!L5880</f>
        <v>0</v>
      </c>
      <c r="N37" s="977"/>
      <c r="O37" s="917">
        <f>K37+M37</f>
        <v>0</v>
      </c>
      <c r="P37" s="806"/>
      <c r="Q37" s="772">
        <f>'GAME STATS'!P39+'GAME STATS'!P98+'GAME STATS'!P157+'GAME STATS'!P216+'GAME STATS'!P275+'GAME STATS'!P334+'GAME STATS'!P393+'GAME STATS'!P452+'GAME STATS'!P511+'GAME STATS'!P570+'GAME STATS'!P629+'GAME STATS'!P688+'GAME STATS'!P747+'GAME STATS'!P806+'GAME STATS'!P865+'GAME STATS'!P924+'GAME STATS'!P983+'GAME STATS'!P1042+'GAME STATS'!P1101+'GAME STATS'!P1160+'GAME STATS'!P1219+'GAME STATS'!P1278+'GAME STATS'!P1337+'GAME STATS'!P1396+'GAME STATS'!P1455+'GAME STATS'!P1514+'GAME STATS'!P1573+'GAME STATS'!P1632+'GAME STATS'!P1691+'GAME STATS'!P1750+'GAME STATS'!P1809+'GAME STATS'!P1868+'GAME STATS'!P1927+'GAME STATS'!P1986+'GAME STATS'!P2045+'GAME STATS'!P2104+'GAME STATS'!P2163+'GAME STATS'!P2222+'GAME STATS'!P2281+'GAME STATS'!P2340+'GAME STATS'!P2399+'GAME STATS'!P2458+'GAME STATS'!P2517+'GAME STATS'!P2576+'GAME STATS'!P2635+'GAME STATS'!P2694+'GAME STATS'!P2753+'GAME STATS'!P2812+'GAME STATS'!P2871+'GAME STATS'!P2930+'GAME STATS'!P2989+'GAME STATS'!P3048+'GAME STATS'!P3107+'GAME STATS'!P3166+'GAME STATS'!P3225+'GAME STATS'!P3284+'GAME STATS'!P3343+'GAME STATS'!P3402+'GAME STATS'!P3461+'GAME STATS'!P3520+'GAME STATS'!P3579+'GAME STATS'!P3638+'GAME STATS'!P3697+'GAME STATS'!P3756+'GAME STATS'!P3815+'GAME STATS'!P3874+'GAME STATS'!P3933+'GAME STATS'!P3992+'GAME STATS'!P4051+'GAME STATS'!P4110+'GAME STATS'!P4169+'GAME STATS'!P4228+'GAME STATS'!P4287+'GAME STATS'!P4346+'GAME STATS'!P4405+'GAME STATS'!P4464+'GAME STATS'!P4523+'GAME STATS'!P4582+'GAME STATS'!P4641+'GAME STATS'!P4700+'GAME STATS'!P4759+'GAME STATS'!P4818+'GAME STATS'!P4877+'GAME STATS'!P4936+'GAME STATS'!P4995+'GAME STATS'!P5054+'GAME STATS'!P5113+'GAME STATS'!P5172+'GAME STATS'!P5231+'GAME STATS'!P5290+'GAME STATS'!P5349+'GAME STATS'!P5408+'GAME STATS'!P5467+'GAME STATS'!P5526+'GAME STATS'!P5585+'GAME STATS'!P5644+'GAME STATS'!P5703+'GAME STATS'!P5762+'GAME STATS'!P5821+'GAME STATS'!P5880</f>
        <v>0</v>
      </c>
      <c r="R37" s="916"/>
      <c r="S37" s="921">
        <f>'GAME STATS'!R39+'GAME STATS'!R98+'GAME STATS'!R157+'GAME STATS'!R216+'GAME STATS'!R275+'GAME STATS'!R334+'GAME STATS'!R393+'GAME STATS'!R452+'GAME STATS'!R511+'GAME STATS'!R570+'GAME STATS'!R629+'GAME STATS'!R688+'GAME STATS'!R747+'GAME STATS'!R806+'GAME STATS'!R865+'GAME STATS'!R924+'GAME STATS'!R983+'GAME STATS'!R1042+'GAME STATS'!R1101+'GAME STATS'!R1160+'GAME STATS'!R1219+'GAME STATS'!R1278+'GAME STATS'!R1337+'GAME STATS'!R1396+'GAME STATS'!R1455+'GAME STATS'!R1514+'GAME STATS'!R1573+'GAME STATS'!R1632+'GAME STATS'!R1691+'GAME STATS'!R1750+'GAME STATS'!R1809+'GAME STATS'!R1868+'GAME STATS'!R1927+'GAME STATS'!R1986+'GAME STATS'!R2045+'GAME STATS'!R2104+'GAME STATS'!R2163+'GAME STATS'!R2222+'GAME STATS'!R2281+'GAME STATS'!R2340+'GAME STATS'!R2399+'GAME STATS'!R2458+'GAME STATS'!R2517+'GAME STATS'!R2576+'GAME STATS'!R2635+'GAME STATS'!R2694+'GAME STATS'!R2753+'GAME STATS'!R2812+'GAME STATS'!R2871+'GAME STATS'!R2930+'GAME STATS'!R2989+'GAME STATS'!R3048+'GAME STATS'!R3107+'GAME STATS'!R3166+'GAME STATS'!R3225+'GAME STATS'!R3284+'GAME STATS'!R3343+'GAME STATS'!R3402+'GAME STATS'!R3461+'GAME STATS'!R3520+'GAME STATS'!R3579+'GAME STATS'!R3638+'GAME STATS'!R3697+'GAME STATS'!R3756+'GAME STATS'!R3815+'GAME STATS'!R3874+'GAME STATS'!R3933+'GAME STATS'!R3992+'GAME STATS'!R4051+'GAME STATS'!R4110+'GAME STATS'!R4169+'GAME STATS'!R4228+'GAME STATS'!R4287+'GAME STATS'!R4346+'GAME STATS'!R4405+'GAME STATS'!R4464+'GAME STATS'!R4523+'GAME STATS'!R4582+'GAME STATS'!R4641+'GAME STATS'!R4700+'GAME STATS'!R4759+'GAME STATS'!R4818+'GAME STATS'!R4877+'GAME STATS'!R4936+'GAME STATS'!R4995+'GAME STATS'!R5054+'GAME STATS'!R5113+'GAME STATS'!R5172+'GAME STATS'!R5231+'GAME STATS'!R5290+'GAME STATS'!R5349+'GAME STATS'!R5408+'GAME STATS'!R5467+'GAME STATS'!R5526+'GAME STATS'!R5585+'GAME STATS'!R5644+'GAME STATS'!R5703+'GAME STATS'!R5762+'GAME STATS'!R5821+'GAME STATS'!R5880</f>
        <v>0</v>
      </c>
      <c r="T37" s="773"/>
      <c r="U37" s="923">
        <f>S37-Q37</f>
        <v>0</v>
      </c>
      <c r="V37" s="924"/>
      <c r="W37" s="922">
        <f>'GAME STATS'!V39+'GAME STATS'!V98+'GAME STATS'!V157+'GAME STATS'!V216+'GAME STATS'!V275+'GAME STATS'!V334+'GAME STATS'!V393+'GAME STATS'!V452+'GAME STATS'!V511+'GAME STATS'!V570+'GAME STATS'!V629+'GAME STATS'!V688+'GAME STATS'!V747+'GAME STATS'!V806+'GAME STATS'!V865+'GAME STATS'!V924+'GAME STATS'!V983+'GAME STATS'!V1042+'GAME STATS'!V1101+'GAME STATS'!V1160+'GAME STATS'!V1219+'GAME STATS'!V1278+'GAME STATS'!V1337+'GAME STATS'!V1396+'GAME STATS'!V1455+'GAME STATS'!V1514+'GAME STATS'!V1573+'GAME STATS'!V1632+'GAME STATS'!V1691+'GAME STATS'!V1750+'GAME STATS'!V1809+'GAME STATS'!V1868+'GAME STATS'!V1927+'GAME STATS'!V1986+'GAME STATS'!V2045+'GAME STATS'!V2104+'GAME STATS'!V2163+'GAME STATS'!V2222+'GAME STATS'!V2281+'GAME STATS'!V2340+'GAME STATS'!V2399+'GAME STATS'!V2458+'GAME STATS'!V2517+'GAME STATS'!V2576+'GAME STATS'!V2635+'GAME STATS'!V2694+'GAME STATS'!V2753+'GAME STATS'!V2812+'GAME STATS'!V2871+'GAME STATS'!V2930+'GAME STATS'!V2989+'GAME STATS'!V3048+'GAME STATS'!V3107+'GAME STATS'!V3166+'GAME STATS'!V3225+'GAME STATS'!V3284+'GAME STATS'!V3343+'GAME STATS'!V3402+'GAME STATS'!V3461+'GAME STATS'!V3520+'GAME STATS'!V3579+'GAME STATS'!V3638+'GAME STATS'!V3697+'GAME STATS'!V3756+'GAME STATS'!V3815+'GAME STATS'!V3874+'GAME STATS'!V3933+'GAME STATS'!V3992+'GAME STATS'!V4051+'GAME STATS'!V4110+'GAME STATS'!V4169+'GAME STATS'!V4228+'GAME STATS'!V4287+'GAME STATS'!V4346+'GAME STATS'!V4405+'GAME STATS'!V4464+'GAME STATS'!V4523+'GAME STATS'!V4582+'GAME STATS'!V4641+'GAME STATS'!V4700+'GAME STATS'!V4759+'GAME STATS'!V4818+'GAME STATS'!V4877+'GAME STATS'!V4936+'GAME STATS'!V4995+'GAME STATS'!V5054+'GAME STATS'!V5113+'GAME STATS'!V5172+'GAME STATS'!V5231+'GAME STATS'!V5290+'GAME STATS'!V5349+'GAME STATS'!V5408+'GAME STATS'!V5467+'GAME STATS'!V5526+'GAME STATS'!V5585+'GAME STATS'!V5644+'GAME STATS'!V5703+'GAME STATS'!V5762+'GAME STATS'!V5821+'GAME STATS'!V5880</f>
        <v>0</v>
      </c>
      <c r="X37" s="922">
        <f>'GAME STATS'!X39+'GAME STATS'!X98+'GAME STATS'!X157+'GAME STATS'!X216+'GAME STATS'!X275+'GAME STATS'!X334+'GAME STATS'!X393+'GAME STATS'!X452+'GAME STATS'!X511+'GAME STATS'!X570+'GAME STATS'!X629+'GAME STATS'!X688+'GAME STATS'!X747+'GAME STATS'!X806+'GAME STATS'!X865+'GAME STATS'!X924+'GAME STATS'!X983+'GAME STATS'!X1042+'GAME STATS'!X1101+'GAME STATS'!X1160+'GAME STATS'!X1219+'GAME STATS'!X1278+'GAME STATS'!X1337+'GAME STATS'!X1396+'GAME STATS'!X1455+'GAME STATS'!X1514+'GAME STATS'!X1573+'GAME STATS'!X1632+'GAME STATS'!X1691+'GAME STATS'!X1750+'GAME STATS'!X1809+'GAME STATS'!X1868+'GAME STATS'!X1927+'GAME STATS'!X1986+'GAME STATS'!X2045+'GAME STATS'!X2104+'GAME STATS'!X2163+'GAME STATS'!X2222+'GAME STATS'!X2281+'GAME STATS'!X2340+'GAME STATS'!X2399+'GAME STATS'!X2458+'GAME STATS'!X2517+'GAME STATS'!X2576+'GAME STATS'!X2635+'GAME STATS'!X2694+'GAME STATS'!X2753+'GAME STATS'!X2812+'GAME STATS'!X2871+'GAME STATS'!X2930+'GAME STATS'!X2989+'GAME STATS'!X3048+'GAME STATS'!X3107+'GAME STATS'!X3166+'GAME STATS'!X3225+'GAME STATS'!X3284+'GAME STATS'!X3343+'GAME STATS'!X3402+'GAME STATS'!X3461+'GAME STATS'!X3520+'GAME STATS'!X3579+'GAME STATS'!X3638+'GAME STATS'!X3697+'GAME STATS'!X3756+'GAME STATS'!X3815+'GAME STATS'!X3874+'GAME STATS'!X3933+'GAME STATS'!X3992+'GAME STATS'!X4051+'GAME STATS'!X4110+'GAME STATS'!X4169+'GAME STATS'!X4228+'GAME STATS'!X4287+'GAME STATS'!X4346+'GAME STATS'!X4405+'GAME STATS'!X4464+'GAME STATS'!X4523+'GAME STATS'!X4582+'GAME STATS'!X4641+'GAME STATS'!X4700+'GAME STATS'!X4759+'GAME STATS'!X4818+'GAME STATS'!X4877+'GAME STATS'!X4936+'GAME STATS'!X4995+'GAME STATS'!X5054+'GAME STATS'!X5113+'GAME STATS'!X5172+'GAME STATS'!X5231+'GAME STATS'!X5290+'GAME STATS'!X5349+'GAME STATS'!X5408+'GAME STATS'!X5467+'GAME STATS'!X5526+'GAME STATS'!X5585+'GAME STATS'!X5644+'GAME STATS'!X5703+'GAME STATS'!X5762+'GAME STATS'!X5821+'GAME STATS'!X5880</f>
        <v>0</v>
      </c>
      <c r="Y37" s="922">
        <f>'GAME STATS'!Z39+'GAME STATS'!Z98+'GAME STATS'!Z157+'GAME STATS'!Z216+'GAME STATS'!Z275+'GAME STATS'!Z334+'GAME STATS'!Z393+'GAME STATS'!Z452+'GAME STATS'!Z511+'GAME STATS'!Z570+'GAME STATS'!Z629+'GAME STATS'!Z688+'GAME STATS'!Z747+'GAME STATS'!Z806+'GAME STATS'!Z865+'GAME STATS'!Z924+'GAME STATS'!Z983+'GAME STATS'!Z1042+'GAME STATS'!Z1101+'GAME STATS'!Z1160+'GAME STATS'!Z1219+'GAME STATS'!Z1278+'GAME STATS'!Z1337+'GAME STATS'!Z1396+'GAME STATS'!Z1455+'GAME STATS'!Z1514+'GAME STATS'!Z1573+'GAME STATS'!Z1632+'GAME STATS'!Z1691+'GAME STATS'!Z1750+'GAME STATS'!Z1809+'GAME STATS'!Z1868+'GAME STATS'!Z1927+'GAME STATS'!Z1986+'GAME STATS'!Z2045+'GAME STATS'!Z2104+'GAME STATS'!Z2163+'GAME STATS'!Z2222+'GAME STATS'!Z2281+'GAME STATS'!Z2340+'GAME STATS'!Z2399+'GAME STATS'!Z2458+'GAME STATS'!Z2517+'GAME STATS'!Z2576+'GAME STATS'!Z2635+'GAME STATS'!Z2694+'GAME STATS'!Z2753+'GAME STATS'!Z2812+'GAME STATS'!Z2871+'GAME STATS'!Z2930+'GAME STATS'!Z2989+'GAME STATS'!Z3048+'GAME STATS'!Z3107+'GAME STATS'!Z3166+'GAME STATS'!Z3225+'GAME STATS'!Z3284+'GAME STATS'!Z3343+'GAME STATS'!Z3402+'GAME STATS'!Z3461+'GAME STATS'!Z3520+'GAME STATS'!Z3579+'GAME STATS'!Z3638+'GAME STATS'!Z3697+'GAME STATS'!Z3756+'GAME STATS'!Z3815+'GAME STATS'!Z3874+'GAME STATS'!Z3933+'GAME STATS'!Z3992+'GAME STATS'!Z4051+'GAME STATS'!Z4110+'GAME STATS'!Z4169+'GAME STATS'!Z4228+'GAME STATS'!Z4287+'GAME STATS'!Z4346+'GAME STATS'!Z4405+'GAME STATS'!Z4464+'GAME STATS'!Z4523+'GAME STATS'!Z4582+'GAME STATS'!Z4641+'GAME STATS'!Z4700+'GAME STATS'!Z4759+'GAME STATS'!Z4818+'GAME STATS'!Z4877+'GAME STATS'!Z4936+'GAME STATS'!Z4995+'GAME STATS'!Z5054+'GAME STATS'!Z5113+'GAME STATS'!Z5172+'GAME STATS'!Z5231+'GAME STATS'!Z5290+'GAME STATS'!Z5349+'GAME STATS'!Z5408+'GAME STATS'!Z5467+'GAME STATS'!Z5526+'GAME STATS'!Z5585+'GAME STATS'!Z5644+'GAME STATS'!Z5703+'GAME STATS'!Z5762+'GAME STATS'!Z5821+'GAME STATS'!Z5880</f>
        <v>0</v>
      </c>
      <c r="Z37" s="772">
        <f>'GAME STATS'!AB39+'GAME STATS'!AB98+'GAME STATS'!AB157+'GAME STATS'!AB216+'GAME STATS'!AB275+'GAME STATS'!AB334+'GAME STATS'!AB393+'GAME STATS'!AB452+'GAME STATS'!AB511+'GAME STATS'!AB570+'GAME STATS'!AB629+'GAME STATS'!AB688+'GAME STATS'!AB747+'GAME STATS'!AB806+'GAME STATS'!AB865+'GAME STATS'!AB924+'GAME STATS'!AB983+'GAME STATS'!AB1042+'GAME STATS'!AB1101+'GAME STATS'!AB1160+'GAME STATS'!AB1219+'GAME STATS'!AB1278+'GAME STATS'!AB1337+'GAME STATS'!AB1396+'GAME STATS'!AB1455+'GAME STATS'!AB1514+'GAME STATS'!AB1573+'GAME STATS'!AB1632+'GAME STATS'!AB1691+'GAME STATS'!AB1750+'GAME STATS'!AB1809+'GAME STATS'!AB1868+'GAME STATS'!AB1927+'GAME STATS'!AB1986+'GAME STATS'!AB2045+'GAME STATS'!AB2104+'GAME STATS'!AB2163+'GAME STATS'!AB2222+'GAME STATS'!AB2281+'GAME STATS'!AB2340+'GAME STATS'!AB2399+'GAME STATS'!AB2458+'GAME STATS'!AB2517+'GAME STATS'!AB2576+'GAME STATS'!AB2635+'GAME STATS'!AB2694+'GAME STATS'!AB2753+'GAME STATS'!AB2812+'GAME STATS'!AB2871+'GAME STATS'!AB2930+'GAME STATS'!AB2989+'GAME STATS'!AB3048+'GAME STATS'!AB3107+'GAME STATS'!AB3166+'GAME STATS'!AB3225+'GAME STATS'!AB3284+'GAME STATS'!AB3343+'GAME STATS'!AB3402+'GAME STATS'!AB3461+'GAME STATS'!AB3520+'GAME STATS'!AB3579+'GAME STATS'!AB3638+'GAME STATS'!AB3697+'GAME STATS'!AB3756+'GAME STATS'!AB3815+'GAME STATS'!AB3874+'GAME STATS'!AB3933+'GAME STATS'!AB3992+'GAME STATS'!AB4051+'GAME STATS'!AB4110+'GAME STATS'!AB4169+'GAME STATS'!AB4228+'GAME STATS'!AB4287+'GAME STATS'!AB4346+'GAME STATS'!AB4405+'GAME STATS'!AB4464+'GAME STATS'!AB4523+'GAME STATS'!AB4582+'GAME STATS'!AB4641+'GAME STATS'!AB4700+'GAME STATS'!AB4759+'GAME STATS'!AB4818+'GAME STATS'!AB4877+'GAME STATS'!AB4936+'GAME STATS'!AB4995+'GAME STATS'!AB5054+'GAME STATS'!AB5113+'GAME STATS'!AB5172+'GAME STATS'!AB5231+'GAME STATS'!AB5290+'GAME STATS'!AB5349+'GAME STATS'!AB5408+'GAME STATS'!AB5467+'GAME STATS'!AB5526+'GAME STATS'!AB5585+'GAME STATS'!AB5644+'GAME STATS'!AB5703+'GAME STATS'!AB5762+'GAME STATS'!AB5821+'GAME STATS'!AB5880</f>
        <v>0</v>
      </c>
      <c r="AA37" s="916"/>
      <c r="AB37" s="921">
        <f>'GAME STATS'!AD39+'GAME STATS'!AD98+'GAME STATS'!AD157+'GAME STATS'!AD216+'GAME STATS'!AD275+'GAME STATS'!AD334+'GAME STATS'!AD393+'GAME STATS'!AD452+'GAME STATS'!AD511+'GAME STATS'!AD570+'GAME STATS'!AD629+'GAME STATS'!AD688+'GAME STATS'!AD747+'GAME STATS'!AD806+'GAME STATS'!AD865+'GAME STATS'!AD924+'GAME STATS'!AD983+'GAME STATS'!AD1042+'GAME STATS'!AD1101+'GAME STATS'!AD1160+'GAME STATS'!AD1219+'GAME STATS'!AD1278+'GAME STATS'!AD1337+'GAME STATS'!AD1396+'GAME STATS'!AD1455+'GAME STATS'!AD1514+'GAME STATS'!AD1573+'GAME STATS'!AD1632+'GAME STATS'!AD1691+'GAME STATS'!AD1750+'GAME STATS'!AD1809+'GAME STATS'!AD1868+'GAME STATS'!AD1927+'GAME STATS'!AD1986+'GAME STATS'!AD2045+'GAME STATS'!AD2104+'GAME STATS'!AD2163+'GAME STATS'!AD2222+'GAME STATS'!AD2281+'GAME STATS'!AD2340+'GAME STATS'!AD2399+'GAME STATS'!AD2458+'GAME STATS'!AD2517+'GAME STATS'!AD2576+'GAME STATS'!AD2635+'GAME STATS'!AD2694+'GAME STATS'!AD2753+'GAME STATS'!AD2812+'GAME STATS'!AD2871+'GAME STATS'!AD2930+'GAME STATS'!AD2989+'GAME STATS'!AD3048+'GAME STATS'!AD3107+'GAME STATS'!AD3166+'GAME STATS'!AD3225+'GAME STATS'!AD3284+'GAME STATS'!AD3343+'GAME STATS'!AD3402+'GAME STATS'!AD3461+'GAME STATS'!AD3520+'GAME STATS'!AD3579+'GAME STATS'!AD3638+'GAME STATS'!AD3697+'GAME STATS'!AD3756+'GAME STATS'!AD3815+'GAME STATS'!AD3874+'GAME STATS'!AD3933+'GAME STATS'!AD3992+'GAME STATS'!AD4051+'GAME STATS'!AD4110+'GAME STATS'!AD4169+'GAME STATS'!AD4228+'GAME STATS'!AD4287+'GAME STATS'!AD4346+'GAME STATS'!AD4405+'GAME STATS'!AD4464+'GAME STATS'!AD4523+'GAME STATS'!AD4582+'GAME STATS'!AD4641+'GAME STATS'!AD4700+'GAME STATS'!AD4759+'GAME STATS'!AD4818+'GAME STATS'!AD4877+'GAME STATS'!AD4936+'GAME STATS'!AD4995+'GAME STATS'!AD5054+'GAME STATS'!AD5113+'GAME STATS'!AD5172+'GAME STATS'!AD5231+'GAME STATS'!AD5290+'GAME STATS'!AD5349+'GAME STATS'!AD5408+'GAME STATS'!AD5467+'GAME STATS'!AD5526+'GAME STATS'!AD5585+'GAME STATS'!AD5644+'GAME STATS'!AD5703+'GAME STATS'!AD5762+'GAME STATS'!AD5821+'GAME STATS'!AD5880</f>
        <v>0</v>
      </c>
      <c r="AC37" s="773"/>
      <c r="AD37" s="917">
        <f>IF(Z37=0,0,(AB37/Z37)*100)</f>
        <v>0</v>
      </c>
      <c r="AE37" s="918"/>
      <c r="AF37" s="772">
        <f>'GAME STATS'!AH39+'GAME STATS'!AH98+'GAME STATS'!AH157+'GAME STATS'!AH216+'GAME STATS'!AH275+'GAME STATS'!AH334+'GAME STATS'!AH393+'GAME STATS'!AH452+'GAME STATS'!AH511+'GAME STATS'!AH570+'GAME STATS'!AH629+'GAME STATS'!AH688+'GAME STATS'!AH747+'GAME STATS'!AH806+'GAME STATS'!AH865+'GAME STATS'!AH924+'GAME STATS'!AH983+'GAME STATS'!AH1042+'GAME STATS'!AH1101+'GAME STATS'!AH1160+'GAME STATS'!AH1219+'GAME STATS'!AH1278+'GAME STATS'!AH1337+'GAME STATS'!AH1396+'GAME STATS'!AH1455+'GAME STATS'!AH1514+'GAME STATS'!AH1573+'GAME STATS'!AH1632+'GAME STATS'!AH1691+'GAME STATS'!AH1750+'GAME STATS'!AH1809+'GAME STATS'!AH1868+'GAME STATS'!AH1927+'GAME STATS'!AH1986+'GAME STATS'!AH2045+'GAME STATS'!AH2104+'GAME STATS'!AH2163+'GAME STATS'!AH2222+'GAME STATS'!AH2281+'GAME STATS'!AH2340+'GAME STATS'!AH2399+'GAME STATS'!AH2458+'GAME STATS'!AH2517+'GAME STATS'!AH2576+'GAME STATS'!AH2635+'GAME STATS'!AH2694+'GAME STATS'!AH2753+'GAME STATS'!AH2812+'GAME STATS'!AH2871+'GAME STATS'!AH2930+'GAME STATS'!AH2989+'GAME STATS'!AH3048+'GAME STATS'!AH3107+'GAME STATS'!AH3166+'GAME STATS'!AH3225+'GAME STATS'!AH3284+'GAME STATS'!AH3343+'GAME STATS'!AH3402+'GAME STATS'!AH3461+'GAME STATS'!AH3520+'GAME STATS'!AH3579+'GAME STATS'!AH3638+'GAME STATS'!AH3697+'GAME STATS'!AH3756+'GAME STATS'!AH3815+'GAME STATS'!AH3874+'GAME STATS'!AH3933+'GAME STATS'!AH3992+'GAME STATS'!AH4051+'GAME STATS'!AH4110+'GAME STATS'!AH4169+'GAME STATS'!AH4228+'GAME STATS'!AH4287+'GAME STATS'!AH4346+'GAME STATS'!AH4405+'GAME STATS'!AH4464+'GAME STATS'!AH4523+'GAME STATS'!AH4582+'GAME STATS'!AH4641+'GAME STATS'!AH4700+'GAME STATS'!AH4759+'GAME STATS'!AH4818+'GAME STATS'!AH4877+'GAME STATS'!AH4936+'GAME STATS'!AH4995+'GAME STATS'!AH5054+'GAME STATS'!AH5113+'GAME STATS'!AH5172+'GAME STATS'!AH5231+'GAME STATS'!AH5290+'GAME STATS'!AH5349+'GAME STATS'!AH5408+'GAME STATS'!AH5467+'GAME STATS'!AH5526+'GAME STATS'!AH5585+'GAME STATS'!AH5644+'GAME STATS'!AH5703+'GAME STATS'!AH5762+'GAME STATS'!AH5821+'GAME STATS'!AH5880</f>
        <v>0</v>
      </c>
      <c r="AG37" s="916"/>
      <c r="AH37" s="921">
        <f>'GAME STATS'!AJ39+'GAME STATS'!AJ98+'GAME STATS'!AJ157+'GAME STATS'!AJ216+'GAME STATS'!AJ275+'GAME STATS'!AJ334+'GAME STATS'!AJ393+'GAME STATS'!AJ452+'GAME STATS'!AJ511+'GAME STATS'!AJ570+'GAME STATS'!AJ629+'GAME STATS'!AJ688+'GAME STATS'!AJ747+'GAME STATS'!AJ806+'GAME STATS'!AJ865+'GAME STATS'!AJ924+'GAME STATS'!AJ983+'GAME STATS'!AJ1042+'GAME STATS'!AJ1101+'GAME STATS'!AJ1160+'GAME STATS'!AJ1219+'GAME STATS'!AJ1278+'GAME STATS'!AJ1337+'GAME STATS'!AJ1396+'GAME STATS'!AJ1455+'GAME STATS'!AJ1514+'GAME STATS'!AJ1573+'GAME STATS'!AJ1632+'GAME STATS'!AJ1691+'GAME STATS'!AJ1750+'GAME STATS'!AJ1809+'GAME STATS'!AJ1868+'GAME STATS'!AJ1927+'GAME STATS'!AJ1986+'GAME STATS'!AJ2045+'GAME STATS'!AJ2104+'GAME STATS'!AJ2163+'GAME STATS'!AJ2222+'GAME STATS'!AJ2281+'GAME STATS'!AJ2340+'GAME STATS'!AJ2399+'GAME STATS'!AJ2458+'GAME STATS'!AJ2517+'GAME STATS'!AJ2576+'GAME STATS'!AJ2635+'GAME STATS'!AJ2694+'GAME STATS'!AJ2753+'GAME STATS'!AJ2812+'GAME STATS'!AJ2871+'GAME STATS'!AJ2930+'GAME STATS'!AJ2989+'GAME STATS'!AJ3048+'GAME STATS'!AJ3107+'GAME STATS'!AJ3166+'GAME STATS'!AJ3225+'GAME STATS'!AJ3284+'GAME STATS'!AJ3343+'GAME STATS'!AJ3402+'GAME STATS'!AJ3461+'GAME STATS'!AJ3520+'GAME STATS'!AJ3579+'GAME STATS'!AJ3638+'GAME STATS'!AJ3697+'GAME STATS'!AJ3756+'GAME STATS'!AJ3815+'GAME STATS'!AJ3874+'GAME STATS'!AJ3933+'GAME STATS'!AJ3992+'GAME STATS'!AJ4051+'GAME STATS'!AJ4110+'GAME STATS'!AJ4169+'GAME STATS'!AJ4228+'GAME STATS'!AJ4287+'GAME STATS'!AJ4346+'GAME STATS'!AJ4405+'GAME STATS'!AJ4464+'GAME STATS'!AJ4523+'GAME STATS'!AJ4582+'GAME STATS'!AJ4641+'GAME STATS'!AJ4700+'GAME STATS'!AJ4759+'GAME STATS'!AJ4818+'GAME STATS'!AJ4877+'GAME STATS'!AJ4936+'GAME STATS'!AJ4995+'GAME STATS'!AJ5054+'GAME STATS'!AJ5113+'GAME STATS'!AJ5172+'GAME STATS'!AJ5231+'GAME STATS'!AJ5290+'GAME STATS'!AJ5349+'GAME STATS'!AJ5408+'GAME STATS'!AJ5467+'GAME STATS'!AJ5526+'GAME STATS'!AJ5585+'GAME STATS'!AJ5644+'GAME STATS'!AJ5703+'GAME STATS'!AJ5762+'GAME STATS'!AJ5821+'GAME STATS'!AJ5880</f>
        <v>0</v>
      </c>
      <c r="AI37" s="773"/>
      <c r="AJ37" s="917">
        <f>IF(AF37=0,0,(AH37/AF37)*100)</f>
        <v>0</v>
      </c>
      <c r="AK37" s="918"/>
      <c r="AL37" s="772">
        <f>'GAME STATS'!AN39+'GAME STATS'!AN98+'GAME STATS'!AN157+'GAME STATS'!AN216+'GAME STATS'!AN275+'GAME STATS'!AN334+'GAME STATS'!AN393+'GAME STATS'!AN452+'GAME STATS'!AN511+'GAME STATS'!AN570+'GAME STATS'!AN629+'GAME STATS'!AN688+'GAME STATS'!AN747+'GAME STATS'!AN806+'GAME STATS'!AN865+'GAME STATS'!AN924+'GAME STATS'!AN983+'GAME STATS'!AN1042+'GAME STATS'!AN1101+'GAME STATS'!AN1160+'GAME STATS'!AN1219+'GAME STATS'!AN1278+'GAME STATS'!AN1337+'GAME STATS'!AN1396+'GAME STATS'!AN1455+'GAME STATS'!AN1514+'GAME STATS'!AN1573+'GAME STATS'!AN1632+'GAME STATS'!AN1691+'GAME STATS'!AN1750+'GAME STATS'!AN1809+'GAME STATS'!AN1868+'GAME STATS'!AN1927+'GAME STATS'!AN1986+'GAME STATS'!AN2045+'GAME STATS'!AN2104+'GAME STATS'!AN2163+'GAME STATS'!AN2222+'GAME STATS'!AN2281+'GAME STATS'!AN2340+'GAME STATS'!AN2399+'GAME STATS'!AN2458+'GAME STATS'!AN2517+'GAME STATS'!AN2576+'GAME STATS'!AN2635+'GAME STATS'!AN2694+'GAME STATS'!AN2753+'GAME STATS'!AN2812+'GAME STATS'!AN2871+'GAME STATS'!AN2930+'GAME STATS'!AN2989+'GAME STATS'!AN3048+'GAME STATS'!AN3107+'GAME STATS'!AN3166+'GAME STATS'!AN3225+'GAME STATS'!AN3284+'GAME STATS'!AN3343+'GAME STATS'!AN3402+'GAME STATS'!AN3461+'GAME STATS'!AN3520+'GAME STATS'!AN3579+'GAME STATS'!AN3638+'GAME STATS'!AN3697+'GAME STATS'!AN3756+'GAME STATS'!AN3815+'GAME STATS'!AN3874+'GAME STATS'!AN3933+'GAME STATS'!AN3992+'GAME STATS'!AN4051+'GAME STATS'!AN4110+'GAME STATS'!AN4169+'GAME STATS'!AN4228+'GAME STATS'!AN4287+'GAME STATS'!AN4346+'GAME STATS'!AN4405+'GAME STATS'!AN4464+'GAME STATS'!AN4523+'GAME STATS'!AN4582+'GAME STATS'!AN4641+'GAME STATS'!AN4700+'GAME STATS'!AN4759+'GAME STATS'!AN4818+'GAME STATS'!AN4877+'GAME STATS'!AN4936+'GAME STATS'!AN4995+'GAME STATS'!AN5054+'GAME STATS'!AN5113+'GAME STATS'!AN5172+'GAME STATS'!AN5231+'GAME STATS'!AN5290+'GAME STATS'!AN5349+'GAME STATS'!AN5408+'GAME STATS'!AN5467+'GAME STATS'!AN5526+'GAME STATS'!AN5585+'GAME STATS'!AN5644+'GAME STATS'!AN5703+'GAME STATS'!AN5762+'GAME STATS'!AN5821+'GAME STATS'!AN5880</f>
        <v>0</v>
      </c>
      <c r="AM37" s="916"/>
      <c r="AN37" s="921">
        <f>'GAME STATS'!AP39+'GAME STATS'!AP98+'GAME STATS'!AP157+'GAME STATS'!AP216+'GAME STATS'!AP275+'GAME STATS'!AP334+'GAME STATS'!AP393+'GAME STATS'!AP452+'GAME STATS'!AP511+'GAME STATS'!AP570+'GAME STATS'!AP629+'GAME STATS'!AP688+'GAME STATS'!AP747+'GAME STATS'!AP806+'GAME STATS'!AP865+'GAME STATS'!AP924+'GAME STATS'!AP983+'GAME STATS'!AP1042+'GAME STATS'!AP1101+'GAME STATS'!AP1160+'GAME STATS'!AP1219+'GAME STATS'!AP1278+'GAME STATS'!AP1337+'GAME STATS'!AP1396+'GAME STATS'!AP1455+'GAME STATS'!AP1514+'GAME STATS'!AP1573+'GAME STATS'!AP1632+'GAME STATS'!AP1691+'GAME STATS'!AP1750+'GAME STATS'!AP1809+'GAME STATS'!AP1868+'GAME STATS'!AP1927+'GAME STATS'!AP1986+'GAME STATS'!AP2045+'GAME STATS'!AP2104+'GAME STATS'!AP2163+'GAME STATS'!AP2222+'GAME STATS'!AP2281+'GAME STATS'!AP2340+'GAME STATS'!AP2399+'GAME STATS'!AP2458+'GAME STATS'!AP2517+'GAME STATS'!AP2576+'GAME STATS'!AP2635+'GAME STATS'!AP2694+'GAME STATS'!AP2753+'GAME STATS'!AP2812+'GAME STATS'!AP2871+'GAME STATS'!AP2930+'GAME STATS'!AP2989+'GAME STATS'!AP3048+'GAME STATS'!AP3107+'GAME STATS'!AP3166+'GAME STATS'!AP3225+'GAME STATS'!AP3284+'GAME STATS'!AP3343+'GAME STATS'!AP3402+'GAME STATS'!AP3461+'GAME STATS'!AP3520+'GAME STATS'!AP3579+'GAME STATS'!AP3638+'GAME STATS'!AP3697+'GAME STATS'!AP3756+'GAME STATS'!AP3815+'GAME STATS'!AP3874+'GAME STATS'!AP3933+'GAME STATS'!AP3992+'GAME STATS'!AP4051+'GAME STATS'!AP4110+'GAME STATS'!AP4169+'GAME STATS'!AP4228+'GAME STATS'!AP4287+'GAME STATS'!AP4346+'GAME STATS'!AP4405+'GAME STATS'!AP4464+'GAME STATS'!AP4523+'GAME STATS'!AP4582+'GAME STATS'!AP4641+'GAME STATS'!AP4700+'GAME STATS'!AP4759+'GAME STATS'!AP4818+'GAME STATS'!AP4877+'GAME STATS'!AP4936+'GAME STATS'!AP4995+'GAME STATS'!AP5054+'GAME STATS'!AP5113+'GAME STATS'!AP5172+'GAME STATS'!AP5231+'GAME STATS'!AP5290+'GAME STATS'!AP5349+'GAME STATS'!AP5408+'GAME STATS'!AP5467+'GAME STATS'!AP5526+'GAME STATS'!AP5585+'GAME STATS'!AP5644+'GAME STATS'!AP5703+'GAME STATS'!AP5762+'GAME STATS'!AP5821+'GAME STATS'!AP5880</f>
        <v>0</v>
      </c>
      <c r="AO37" s="773"/>
      <c r="AP37" s="917">
        <f>IF(AL37=0,0,(AN37/AL37)*100)</f>
        <v>0</v>
      </c>
      <c r="AQ37" s="918"/>
      <c r="AR37" s="772">
        <f>'GAME STATS'!AT39+'GAME STATS'!AT98+'GAME STATS'!AT157+'GAME STATS'!AT216+'GAME STATS'!AT275+'GAME STATS'!AT334+'GAME STATS'!AT393+'GAME STATS'!AT452+'GAME STATS'!AT511+'GAME STATS'!AT570+'GAME STATS'!AT629+'GAME STATS'!AT688+'GAME STATS'!AT747+'GAME STATS'!AT806+'GAME STATS'!AT865+'GAME STATS'!AT924+'GAME STATS'!AT983+'GAME STATS'!AT1042+'GAME STATS'!AT1101+'GAME STATS'!AT1160+'GAME STATS'!AT1219+'GAME STATS'!AT1278+'GAME STATS'!AT1337+'GAME STATS'!AT1396+'GAME STATS'!AT1455+'GAME STATS'!AT1514+'GAME STATS'!AT1573+'GAME STATS'!AT1632+'GAME STATS'!AT1691+'GAME STATS'!AT1750+'GAME STATS'!AT1809+'GAME STATS'!AT1868+'GAME STATS'!AT1927+'GAME STATS'!AT1986+'GAME STATS'!AT2045+'GAME STATS'!AT2104+'GAME STATS'!AT2163+'GAME STATS'!AT2222+'GAME STATS'!AT2281+'GAME STATS'!AT2340+'GAME STATS'!AT2399+'GAME STATS'!AT2458+'GAME STATS'!AT2517+'GAME STATS'!AT2576+'GAME STATS'!AT2635+'GAME STATS'!AT2694+'GAME STATS'!AT2753+'GAME STATS'!AT2812+'GAME STATS'!AT2871+'GAME STATS'!AT2930+'GAME STATS'!AT2989+'GAME STATS'!AT3048+'GAME STATS'!AT3107+'GAME STATS'!AT3166+'GAME STATS'!AT3225+'GAME STATS'!AT3284+'GAME STATS'!AT3343+'GAME STATS'!AT3402+'GAME STATS'!AT3461+'GAME STATS'!AT3520+'GAME STATS'!AT3579+'GAME STATS'!AT3638+'GAME STATS'!AT3697+'GAME STATS'!AT3756+'GAME STATS'!AT3815+'GAME STATS'!AT3874+'GAME STATS'!AT3933+'GAME STATS'!AT3992+'GAME STATS'!AT4051+'GAME STATS'!AT4110+'GAME STATS'!AT4169+'GAME STATS'!AT4228+'GAME STATS'!AT4287+'GAME STATS'!AT4346+'GAME STATS'!AT4405+'GAME STATS'!AT4464+'GAME STATS'!AT4523+'GAME STATS'!AT4582+'GAME STATS'!AT4641+'GAME STATS'!AT4700+'GAME STATS'!AT4759+'GAME STATS'!AT4818+'GAME STATS'!AT4877+'GAME STATS'!AT4936+'GAME STATS'!AT4995+'GAME STATS'!AT5054+'GAME STATS'!AT5113+'GAME STATS'!AT5172+'GAME STATS'!AT5231+'GAME STATS'!AT5290+'GAME STATS'!AT5349+'GAME STATS'!AT5408+'GAME STATS'!AT5467+'GAME STATS'!AT5526+'GAME STATS'!AT5585+'GAME STATS'!AT5644+'GAME STATS'!AT5703+'GAME STATS'!AT5762+'GAME STATS'!AT5821+'GAME STATS'!AT5880</f>
        <v>0</v>
      </c>
      <c r="AS37" s="916"/>
      <c r="AT37" s="921">
        <f>'GAME STATS'!AV39+'GAME STATS'!AV98+'GAME STATS'!AV157+'GAME STATS'!AV216+'GAME STATS'!AV275+'GAME STATS'!AV334+'GAME STATS'!AV393+'GAME STATS'!AV452+'GAME STATS'!AV511+'GAME STATS'!AV570+'GAME STATS'!AV629+'GAME STATS'!AV688+'GAME STATS'!AV747+'GAME STATS'!AV806+'GAME STATS'!AV865+'GAME STATS'!AV924+'GAME STATS'!AV983+'GAME STATS'!AV1042+'GAME STATS'!AV1101+'GAME STATS'!AV1160+'GAME STATS'!AV1219+'GAME STATS'!AV1278+'GAME STATS'!AV1337+'GAME STATS'!AV1396+'GAME STATS'!AV1455+'GAME STATS'!AV1514+'GAME STATS'!AV1573+'GAME STATS'!AV1632+'GAME STATS'!AV1691+'GAME STATS'!AV1750+'GAME STATS'!AV1809+'GAME STATS'!AV1868+'GAME STATS'!AV1927+'GAME STATS'!AV1986+'GAME STATS'!AV2045+'GAME STATS'!AV2104+'GAME STATS'!AV2163+'GAME STATS'!AV2222+'GAME STATS'!AV2281+'GAME STATS'!AV2340+'GAME STATS'!AV2399+'GAME STATS'!AV2458+'GAME STATS'!AV2517+'GAME STATS'!AV2576+'GAME STATS'!AV2635+'GAME STATS'!AV2694+'GAME STATS'!AV2753+'GAME STATS'!AV2812+'GAME STATS'!AV2871+'GAME STATS'!AV2930+'GAME STATS'!AV2989+'GAME STATS'!AV3048+'GAME STATS'!AV3107+'GAME STATS'!AV3166+'GAME STATS'!AV3225+'GAME STATS'!AV3284+'GAME STATS'!AV3343+'GAME STATS'!AV3402+'GAME STATS'!AV3461+'GAME STATS'!AV3520+'GAME STATS'!AV3579+'GAME STATS'!AV3638+'GAME STATS'!AV3697+'GAME STATS'!AV3756+'GAME STATS'!AV3815+'GAME STATS'!AV3874+'GAME STATS'!AV3933+'GAME STATS'!AV3992+'GAME STATS'!AV4051+'GAME STATS'!AV4110+'GAME STATS'!AV4169+'GAME STATS'!AV4228+'GAME STATS'!AV4287+'GAME STATS'!AV4346+'GAME STATS'!AV4405+'GAME STATS'!AV4464+'GAME STATS'!AV4523+'GAME STATS'!AV4582+'GAME STATS'!AV4641+'GAME STATS'!AV4700+'GAME STATS'!AV4759+'GAME STATS'!AV4818+'GAME STATS'!AV4877+'GAME STATS'!AV4936+'GAME STATS'!AV4995+'GAME STATS'!AV5054+'GAME STATS'!AV5113+'GAME STATS'!AV5172+'GAME STATS'!AV5231+'GAME STATS'!AV5290+'GAME STATS'!AV5349+'GAME STATS'!AV5408+'GAME STATS'!AV5467+'GAME STATS'!AV5526+'GAME STATS'!AV5585+'GAME STATS'!AV5644+'GAME STATS'!AV5703+'GAME STATS'!AV5762+'GAME STATS'!AV5821+'GAME STATS'!AV5880</f>
        <v>0</v>
      </c>
      <c r="AU37" s="773"/>
      <c r="AV37" s="917">
        <f>IF(AR37=0,0,(AT37/AR37)*100)</f>
        <v>0</v>
      </c>
      <c r="AW37" s="918"/>
      <c r="AX37" s="772">
        <f>'GAME STATS'!AZ39+'GAME STATS'!AZ98+'GAME STATS'!AZ157+'GAME STATS'!AZ216+'GAME STATS'!AZ275+'GAME STATS'!AZ334+'GAME STATS'!AZ393+'GAME STATS'!AZ452+'GAME STATS'!AZ511+'GAME STATS'!AZ570+'GAME STATS'!AZ629+'GAME STATS'!AZ688+'GAME STATS'!AZ747+'GAME STATS'!AZ806+'GAME STATS'!AZ865+'GAME STATS'!AZ924+'GAME STATS'!AZ983+'GAME STATS'!AZ1042+'GAME STATS'!AZ1101+'GAME STATS'!AZ1160+'GAME STATS'!AZ1219+'GAME STATS'!AZ1278+'GAME STATS'!AZ1337+'GAME STATS'!AZ1396+'GAME STATS'!AZ1455+'GAME STATS'!AZ1514+'GAME STATS'!AZ1573+'GAME STATS'!AZ1632+'GAME STATS'!AZ1691+'GAME STATS'!AZ1750+'GAME STATS'!AZ1809+'GAME STATS'!AZ1868+'GAME STATS'!AZ1927+'GAME STATS'!AZ1986+'GAME STATS'!AZ2045+'GAME STATS'!AZ2104+'GAME STATS'!AZ2163+'GAME STATS'!AZ2222+'GAME STATS'!AZ2281+'GAME STATS'!AZ2340+'GAME STATS'!AZ2399+'GAME STATS'!AZ2458+'GAME STATS'!AZ2517+'GAME STATS'!AZ2576+'GAME STATS'!AZ2635+'GAME STATS'!AZ2694+'GAME STATS'!AZ2753+'GAME STATS'!AZ2812+'GAME STATS'!AZ2871+'GAME STATS'!AZ2930+'GAME STATS'!AZ2989+'GAME STATS'!AZ3048+'GAME STATS'!AZ3107+'GAME STATS'!AZ3166+'GAME STATS'!AZ3225+'GAME STATS'!AZ3284+'GAME STATS'!AZ3343+'GAME STATS'!AZ3402+'GAME STATS'!AZ3461+'GAME STATS'!AZ3520+'GAME STATS'!AZ3579+'GAME STATS'!AZ3638+'GAME STATS'!AZ3697+'GAME STATS'!AZ3756+'GAME STATS'!AZ3815+'GAME STATS'!AZ3874+'GAME STATS'!AZ3933+'GAME STATS'!AZ3992+'GAME STATS'!AZ4051+'GAME STATS'!AZ4110+'GAME STATS'!AZ4169+'GAME STATS'!AZ4228+'GAME STATS'!AZ4287+'GAME STATS'!AZ4346+'GAME STATS'!AZ4405+'GAME STATS'!AZ4464+'GAME STATS'!AZ4523+'GAME STATS'!AZ4582+'GAME STATS'!AZ4641+'GAME STATS'!AZ4700+'GAME STATS'!AZ4759+'GAME STATS'!AZ4818+'GAME STATS'!AZ4877+'GAME STATS'!AZ4936+'GAME STATS'!AZ4995+'GAME STATS'!AZ5054+'GAME STATS'!AZ5113+'GAME STATS'!AZ5172+'GAME STATS'!AZ5231+'GAME STATS'!AZ5290+'GAME STATS'!AZ5349+'GAME STATS'!AZ5408+'GAME STATS'!AZ5467+'GAME STATS'!AZ5526+'GAME STATS'!AZ5585+'GAME STATS'!AZ5644+'GAME STATS'!AZ5703+'GAME STATS'!AZ5762+'GAME STATS'!AZ5821+'GAME STATS'!AZ5880</f>
        <v>0</v>
      </c>
      <c r="AY37" s="916"/>
      <c r="AZ37" s="921">
        <f>'GAME STATS'!BB39+'GAME STATS'!BB98+'GAME STATS'!BB157+'GAME STATS'!BB216+'GAME STATS'!BB275+'GAME STATS'!BB334+'GAME STATS'!BB393+'GAME STATS'!BB452+'GAME STATS'!BB511+'GAME STATS'!BB570+'GAME STATS'!BB629+'GAME STATS'!BB688+'GAME STATS'!BB747+'GAME STATS'!BB806+'GAME STATS'!BB865+'GAME STATS'!BB924+'GAME STATS'!BB983+'GAME STATS'!BB1042+'GAME STATS'!BB1101+'GAME STATS'!BB1160+'GAME STATS'!BB1219+'GAME STATS'!BB1278+'GAME STATS'!BB1337+'GAME STATS'!BB1396+'GAME STATS'!BB1455+'GAME STATS'!BB1514+'GAME STATS'!BB1573+'GAME STATS'!BB1632+'GAME STATS'!BB1691+'GAME STATS'!BB1750+'GAME STATS'!BB1809+'GAME STATS'!BB1868+'GAME STATS'!BB1927+'GAME STATS'!BB1986+'GAME STATS'!BB2045+'GAME STATS'!BB2104+'GAME STATS'!BB2163+'GAME STATS'!BB2222+'GAME STATS'!BB2281+'GAME STATS'!BB2340+'GAME STATS'!BB2399+'GAME STATS'!BB2458+'GAME STATS'!BB2517+'GAME STATS'!BB2576+'GAME STATS'!BB2635+'GAME STATS'!BB2694+'GAME STATS'!BB2753+'GAME STATS'!BB2812+'GAME STATS'!BB2871+'GAME STATS'!BB2930+'GAME STATS'!BB2989+'GAME STATS'!BB3048+'GAME STATS'!BB3107+'GAME STATS'!BB3166+'GAME STATS'!BB3225+'GAME STATS'!BB3284+'GAME STATS'!BB3343+'GAME STATS'!BB3402+'GAME STATS'!BB3461+'GAME STATS'!BB3520+'GAME STATS'!BB3579+'GAME STATS'!BB3638+'GAME STATS'!BB3697+'GAME STATS'!BB3756+'GAME STATS'!BB3815+'GAME STATS'!BB3874+'GAME STATS'!BB3933+'GAME STATS'!BB3992+'GAME STATS'!BB4051+'GAME STATS'!BB4110+'GAME STATS'!BB4169+'GAME STATS'!BB4228+'GAME STATS'!BB4287+'GAME STATS'!BB4346+'GAME STATS'!BB4405+'GAME STATS'!BB4464+'GAME STATS'!BB4523+'GAME STATS'!BB4582+'GAME STATS'!BB4641+'GAME STATS'!BB4700+'GAME STATS'!BB4759+'GAME STATS'!BB4818+'GAME STATS'!BB4877+'GAME STATS'!BB4936+'GAME STATS'!BB4995+'GAME STATS'!BB5054+'GAME STATS'!BB5113+'GAME STATS'!BB5172+'GAME STATS'!BB5231+'GAME STATS'!BB5290+'GAME STATS'!BB5349+'GAME STATS'!BB5408+'GAME STATS'!BB5467+'GAME STATS'!BB5526+'GAME STATS'!BB5585+'GAME STATS'!BB5644+'GAME STATS'!BB5703+'GAME STATS'!BB5762+'GAME STATS'!BB5821+'GAME STATS'!BB5880</f>
        <v>0</v>
      </c>
      <c r="BA37" s="773"/>
      <c r="BB37" s="917">
        <f>IF(AX37=0,0,(AZ37/AX37)*100)</f>
        <v>0</v>
      </c>
      <c r="BC37" s="918"/>
      <c r="BD37" s="772">
        <f>Z37+AF37+AL37+AX37</f>
        <v>0</v>
      </c>
      <c r="BE37" s="916"/>
      <c r="BF37" s="915">
        <f>AB37+AH37+AN37+AZ37</f>
        <v>0</v>
      </c>
      <c r="BG37" s="916"/>
      <c r="BH37" s="805">
        <f>IF(BD37=0,0,(BF37/BD37)*100)</f>
        <v>0</v>
      </c>
      <c r="BI37" s="974"/>
      <c r="BJ37" s="975">
        <f>(AB37*2)+(AH37*2)+(AN37*3)+AZ37</f>
        <v>0</v>
      </c>
      <c r="BK37" s="747"/>
      <c r="BL37" s="748"/>
      <c r="BM37" s="746">
        <f>'GAME STATS'!BO39+'GAME STATS'!BO98+'GAME STATS'!BO157+'GAME STATS'!BO216+'GAME STATS'!BO275+'GAME STATS'!BO334+'GAME STATS'!BO393+'GAME STATS'!BO452+'GAME STATS'!BO511+'GAME STATS'!BO570+'GAME STATS'!BO629+'GAME STATS'!BO688+'GAME STATS'!BO747+'GAME STATS'!BO806+'GAME STATS'!BO865+'GAME STATS'!BO924+'GAME STATS'!BO983+'GAME STATS'!BO1042+'GAME STATS'!BO1101+'GAME STATS'!BO1160+'GAME STATS'!BO1219+'GAME STATS'!BO1278+'GAME STATS'!BO1337+'GAME STATS'!BO1396+'GAME STATS'!BO1455+'GAME STATS'!BO1514+'GAME STATS'!BO1573+'GAME STATS'!BO1632+'GAME STATS'!BO1691+'GAME STATS'!BO1750+'GAME STATS'!BO1809+'GAME STATS'!BO1868+'GAME STATS'!BO1927+'GAME STATS'!BO1986+'GAME STATS'!BO2045+'GAME STATS'!BO2104+'GAME STATS'!BO2163+'GAME STATS'!BO2222+'GAME STATS'!BO2281+'GAME STATS'!BO2340+'GAME STATS'!BO2399+'GAME STATS'!BO2458+'GAME STATS'!BO2517+'GAME STATS'!BO2576+'GAME STATS'!BO2635+'GAME STATS'!BO2694+'GAME STATS'!BO2753+'GAME STATS'!BO2812+'GAME STATS'!BO2871+'GAME STATS'!BO2930+'GAME STATS'!BO2989+'GAME STATS'!BO3048+'GAME STATS'!BO3107+'GAME STATS'!BO3166+'GAME STATS'!BO3225+'GAME STATS'!BO3284+'GAME STATS'!BO3343+'GAME STATS'!BO3402+'GAME STATS'!BO3461+'GAME STATS'!BO3520+'GAME STATS'!BO3579+'GAME STATS'!BO3638+'GAME STATS'!BO3697+'GAME STATS'!BO3756+'GAME STATS'!BO3815+'GAME STATS'!BO3874+'GAME STATS'!BO3933+'GAME STATS'!BO3992+'GAME STATS'!BO4051+'GAME STATS'!BO4110+'GAME STATS'!BO4169+'GAME STATS'!BO4228+'GAME STATS'!BO4287+'GAME STATS'!BO4346+'GAME STATS'!BO4405+'GAME STATS'!BO4464+'GAME STATS'!BO4523+'GAME STATS'!BO4582+'GAME STATS'!BO4641+'GAME STATS'!BO4700+'GAME STATS'!BO4759+'GAME STATS'!BO4818+'GAME STATS'!BO4877+'GAME STATS'!BO4936+'GAME STATS'!BO4995+'GAME STATS'!BO5054+'GAME STATS'!BO5113+'GAME STATS'!BO5172+'GAME STATS'!BO5231+'GAME STATS'!BO5290+'GAME STATS'!BO5349+'GAME STATS'!BO5408+'GAME STATS'!BO5467+'GAME STATS'!BO5526+'GAME STATS'!BO5585+'GAME STATS'!BO5644+'GAME STATS'!BO5703+'GAME STATS'!BO5762+'GAME STATS'!BO5821+'GAME STATS'!BO5880</f>
        <v>0</v>
      </c>
      <c r="BN37" s="747"/>
      <c r="BO37" s="748"/>
      <c r="BP37" s="122"/>
      <c r="BQ37" s="122"/>
    </row>
    <row r="38" spans="1:69" ht="24.95" customHeight="1" x14ac:dyDescent="0.25">
      <c r="A38" s="122"/>
      <c r="B38" s="888"/>
      <c r="C38" s="846" t="str">
        <f>IF(ROSTER!D$36="","",ROSTER!D$36)</f>
        <v/>
      </c>
      <c r="D38" s="847"/>
      <c r="E38" s="848"/>
      <c r="F38" s="772"/>
      <c r="G38" s="773"/>
      <c r="H38" s="772"/>
      <c r="I38" s="773"/>
      <c r="J38" s="922"/>
      <c r="K38" s="913"/>
      <c r="L38" s="914"/>
      <c r="M38" s="978"/>
      <c r="N38" s="979"/>
      <c r="O38" s="917" t="s">
        <v>16</v>
      </c>
      <c r="P38" s="806"/>
      <c r="Q38" s="772"/>
      <c r="R38" s="916"/>
      <c r="S38" s="921"/>
      <c r="T38" s="773"/>
      <c r="U38" s="923" t="s">
        <v>16</v>
      </c>
      <c r="V38" s="924"/>
      <c r="W38" s="922"/>
      <c r="X38" s="922"/>
      <c r="Y38" s="922"/>
      <c r="Z38" s="772"/>
      <c r="AA38" s="916"/>
      <c r="AB38" s="921"/>
      <c r="AC38" s="773"/>
      <c r="AD38" s="917"/>
      <c r="AE38" s="918"/>
      <c r="AF38" s="772"/>
      <c r="AG38" s="916"/>
      <c r="AH38" s="921"/>
      <c r="AI38" s="773"/>
      <c r="AJ38" s="917"/>
      <c r="AK38" s="918"/>
      <c r="AL38" s="772"/>
      <c r="AM38" s="916"/>
      <c r="AN38" s="921"/>
      <c r="AO38" s="773"/>
      <c r="AP38" s="917"/>
      <c r="AQ38" s="918"/>
      <c r="AR38" s="772"/>
      <c r="AS38" s="916"/>
      <c r="AT38" s="921"/>
      <c r="AU38" s="773"/>
      <c r="AV38" s="917"/>
      <c r="AW38" s="918"/>
      <c r="AX38" s="772"/>
      <c r="AY38" s="916"/>
      <c r="AZ38" s="921"/>
      <c r="BA38" s="773"/>
      <c r="BB38" s="917"/>
      <c r="BC38" s="918"/>
      <c r="BD38" s="772"/>
      <c r="BE38" s="916"/>
      <c r="BF38" s="915"/>
      <c r="BG38" s="916"/>
      <c r="BH38" s="805"/>
      <c r="BI38" s="974"/>
      <c r="BJ38" s="975"/>
      <c r="BK38" s="747"/>
      <c r="BL38" s="748"/>
      <c r="BM38" s="749"/>
      <c r="BN38" s="747"/>
      <c r="BO38" s="748"/>
      <c r="BP38" s="122"/>
      <c r="BQ38" s="122"/>
    </row>
    <row r="39" spans="1:69" ht="24.95" customHeight="1" x14ac:dyDescent="0.25">
      <c r="A39" s="122"/>
      <c r="B39" s="887" t="str">
        <f>IF(ROSTER!B38="","",ROSTER!B38)</f>
        <v/>
      </c>
      <c r="C39" s="849" t="str">
        <f>IF(ROSTER!C$38="","",ROSTER!C$38)</f>
        <v/>
      </c>
      <c r="D39" s="850"/>
      <c r="E39" s="851"/>
      <c r="F39" s="772">
        <f>'GAME STATS'!F41+'GAME STATS'!F100+'GAME STATS'!F159+'GAME STATS'!F218+'GAME STATS'!F277+'GAME STATS'!F336+'GAME STATS'!F395+'GAME STATS'!F454+'GAME STATS'!F513+'GAME STATS'!F572+'GAME STATS'!F631+'GAME STATS'!F690+'GAME STATS'!F749+'GAME STATS'!F808+'GAME STATS'!F867+'GAME STATS'!F926+'GAME STATS'!F985+'GAME STATS'!F1044+'GAME STATS'!F1103+'GAME STATS'!F1162+'GAME STATS'!F1221+'GAME STATS'!F1280+'GAME STATS'!F1339+'GAME STATS'!F1398+'GAME STATS'!F1457+'GAME STATS'!F1516+'GAME STATS'!F1575+'GAME STATS'!F1634+'GAME STATS'!F1693+'GAME STATS'!F1752+'GAME STATS'!F1811+'GAME STATS'!F1870+'GAME STATS'!F1929+'GAME STATS'!F1988+'GAME STATS'!F2047+'GAME STATS'!F2106+'GAME STATS'!F2165+'GAME STATS'!F2224+'GAME STATS'!F2283+'GAME STATS'!F2342+'GAME STATS'!F2401+'GAME STATS'!F2460+'GAME STATS'!F2519+'GAME STATS'!F2578+'GAME STATS'!F2637+'GAME STATS'!F2696+'GAME STATS'!F2755+'GAME STATS'!F2814+'GAME STATS'!F2873+'GAME STATS'!F2932+'GAME STATS'!F2991+'GAME STATS'!F3050+'GAME STATS'!F3109+'GAME STATS'!F3168+'GAME STATS'!F3227+'GAME STATS'!F3286+'GAME STATS'!F3345+'GAME STATS'!F3404+'GAME STATS'!F3463+'GAME STATS'!F3522+'GAME STATS'!F3581+'GAME STATS'!F3640+'GAME STATS'!F3699+'GAME STATS'!F3758+'GAME STATS'!F3817+'GAME STATS'!F3876+'GAME STATS'!F3935+'GAME STATS'!F3994+'GAME STATS'!F4053+'GAME STATS'!F4112+'GAME STATS'!F4171+'GAME STATS'!F4230+'GAME STATS'!F4289+'GAME STATS'!F4348+'GAME STATS'!F4407+'GAME STATS'!F4466+'GAME STATS'!F4525+'GAME STATS'!F4584+'GAME STATS'!F4643+'GAME STATS'!F4702+'GAME STATS'!F4761+'GAME STATS'!F4820+'GAME STATS'!F4879+'GAME STATS'!F4938+'GAME STATS'!F4997+'GAME STATS'!F5056+'GAME STATS'!F5115+'GAME STATS'!F5174+'GAME STATS'!F5233+'GAME STATS'!F5292+'GAME STATS'!F5351+'GAME STATS'!F5410+'GAME STATS'!F5469+'GAME STATS'!F5528+'GAME STATS'!F5587+'GAME STATS'!F5646+'GAME STATS'!F5705+'GAME STATS'!F5764+'GAME STATS'!F5823+'GAME STATS'!F5882</f>
        <v>0</v>
      </c>
      <c r="G39" s="773"/>
      <c r="H39" s="772">
        <f>'GAME STATS'!G41+'GAME STATS'!G100+'GAME STATS'!G159+'GAME STATS'!G218+'GAME STATS'!G277+'GAME STATS'!G336+'GAME STATS'!G395+'GAME STATS'!G454+'GAME STATS'!G513+'GAME STATS'!G572+'GAME STATS'!G631+'GAME STATS'!G690+'GAME STATS'!G749+'GAME STATS'!G808+'GAME STATS'!G867+'GAME STATS'!G926+'GAME STATS'!G985+'GAME STATS'!G1044+'GAME STATS'!G1103+'GAME STATS'!G1162+'GAME STATS'!G1221+'GAME STATS'!G1280+'GAME STATS'!G1339+'GAME STATS'!G1398+'GAME STATS'!G1457+'GAME STATS'!G1516+'GAME STATS'!G1575+'GAME STATS'!G1634+'GAME STATS'!G1693+'GAME STATS'!G1752+'GAME STATS'!G1811+'GAME STATS'!G1870+'GAME STATS'!G1929+'GAME STATS'!G1988+'GAME STATS'!G2047+'GAME STATS'!G2106+'GAME STATS'!G2165+'GAME STATS'!G2224+'GAME STATS'!G2283+'GAME STATS'!G2342+'GAME STATS'!G2401+'GAME STATS'!G2460+'GAME STATS'!G2519+'GAME STATS'!G2578+'GAME STATS'!G2637+'GAME STATS'!G2696+'GAME STATS'!G2755+'GAME STATS'!G2814+'GAME STATS'!G2873+'GAME STATS'!G2932+'GAME STATS'!G2991+'GAME STATS'!G3050+'GAME STATS'!G3109+'GAME STATS'!G3168+'GAME STATS'!G3227+'GAME STATS'!G3286+'GAME STATS'!G3345+'GAME STATS'!G3404+'GAME STATS'!G3463+'GAME STATS'!G3522+'GAME STATS'!G3581+'GAME STATS'!G3640+'GAME STATS'!G3699+'GAME STATS'!G3758+'GAME STATS'!G3817+'GAME STATS'!G3876+'GAME STATS'!G3935+'GAME STATS'!G3994+'GAME STATS'!G4053+'GAME STATS'!G4112+'GAME STATS'!G4171+'GAME STATS'!G4230+'GAME STATS'!G4289+'GAME STATS'!G4348+'GAME STATS'!G4407+'GAME STATS'!G4466+'GAME STATS'!G4525+'GAME STATS'!G4584+'GAME STATS'!G4643+'GAME STATS'!G4702+'GAME STATS'!G4761+'GAME STATS'!G4820+'GAME STATS'!G4879+'GAME STATS'!G4938+'GAME STATS'!G4997+'GAME STATS'!G5056+'GAME STATS'!G5115+'GAME STATS'!G5174+'GAME STATS'!G5233+'GAME STATS'!G5292+'GAME STATS'!G5351+'GAME STATS'!G5410+'GAME STATS'!G5469+'GAME STATS'!G5528+'GAME STATS'!G5587+'GAME STATS'!G5646+'GAME STATS'!G5705+'GAME STATS'!G5764+'GAME STATS'!G5823+'GAME STATS'!G5882</f>
        <v>0</v>
      </c>
      <c r="I39" s="773"/>
      <c r="J39" s="922">
        <f>'GAME STATS'!H41+'GAME STATS'!H100+'GAME STATS'!H159+'GAME STATS'!H218+'GAME STATS'!H277+'GAME STATS'!H336+'GAME STATS'!H395+'GAME STATS'!H454+'GAME STATS'!H513+'GAME STATS'!H572+'GAME STATS'!H631+'GAME STATS'!H690+'GAME STATS'!H749+'GAME STATS'!H808+'GAME STATS'!H867+'GAME STATS'!H926+'GAME STATS'!H985+'GAME STATS'!H1044+'GAME STATS'!H1103+'GAME STATS'!H1162+'GAME STATS'!H1221+'GAME STATS'!H1280+'GAME STATS'!H1339+'GAME STATS'!H1398+'GAME STATS'!H1457+'GAME STATS'!H1516+'GAME STATS'!H1575+'GAME STATS'!H1634+'GAME STATS'!H1693+'GAME STATS'!H1752+'GAME STATS'!H1811+'GAME STATS'!H1870+'GAME STATS'!H1929+'GAME STATS'!H1988+'GAME STATS'!H2047+'GAME STATS'!H2106+'GAME STATS'!H2165+'GAME STATS'!H2224+'GAME STATS'!H2283+'GAME STATS'!H2342+'GAME STATS'!H2401+'GAME STATS'!H2460+'GAME STATS'!H2519+'GAME STATS'!H2578+'GAME STATS'!H2637+'GAME STATS'!H2696+'GAME STATS'!H2755+'GAME STATS'!H2814+'GAME STATS'!H2873+'GAME STATS'!H2932+'GAME STATS'!H2991+'GAME STATS'!H3050+'GAME STATS'!H3109+'GAME STATS'!H3168+'GAME STATS'!H3227+'GAME STATS'!H3286+'GAME STATS'!H3345+'GAME STATS'!H3404+'GAME STATS'!H3463+'GAME STATS'!H3522+'GAME STATS'!H3581+'GAME STATS'!H3640+'GAME STATS'!H3699+'GAME STATS'!H3758+'GAME STATS'!H3817+'GAME STATS'!H3876+'GAME STATS'!H3935+'GAME STATS'!H3994+'GAME STATS'!H4053+'GAME STATS'!H4112+'GAME STATS'!H4171+'GAME STATS'!H4230+'GAME STATS'!H4289+'GAME STATS'!H4348+'GAME STATS'!H4407+'GAME STATS'!H4466+'GAME STATS'!H4525+'GAME STATS'!H4584+'GAME STATS'!H4643+'GAME STATS'!H4702+'GAME STATS'!H4761+'GAME STATS'!H4820+'GAME STATS'!H4879+'GAME STATS'!H4938+'GAME STATS'!H4997+'GAME STATS'!H5056+'GAME STATS'!H5115+'GAME STATS'!H5174+'GAME STATS'!H5233+'GAME STATS'!H5292+'GAME STATS'!H5351+'GAME STATS'!H5410+'GAME STATS'!H5469+'GAME STATS'!H5528+'GAME STATS'!H5587+'GAME STATS'!H5646+'GAME STATS'!H5705+'GAME STATS'!H5764+'GAME STATS'!H5823+'GAME STATS'!H5882</f>
        <v>0</v>
      </c>
      <c r="K39" s="911">
        <f>'GAME STATS'!J41+'GAME STATS'!J100+'GAME STATS'!J159+'GAME STATS'!J218+'GAME STATS'!J277+'GAME STATS'!J336+'GAME STATS'!J395+'GAME STATS'!J454+'GAME STATS'!J513+'GAME STATS'!J572+'GAME STATS'!J631+'GAME STATS'!J690+'GAME STATS'!J749+'GAME STATS'!J808+'GAME STATS'!J867+'GAME STATS'!J926+'GAME STATS'!J985+'GAME STATS'!J1044+'GAME STATS'!J1103+'GAME STATS'!J1162+'GAME STATS'!J1221+'GAME STATS'!J1280+'GAME STATS'!J1339+'GAME STATS'!J1398+'GAME STATS'!J1457+'GAME STATS'!J1516+'GAME STATS'!J1575+'GAME STATS'!J1634+'GAME STATS'!J1693+'GAME STATS'!J1752+'GAME STATS'!J1811+'GAME STATS'!J1870+'GAME STATS'!J1929+'GAME STATS'!J1988+'GAME STATS'!J2047+'GAME STATS'!J2106+'GAME STATS'!J2165+'GAME STATS'!J2224+'GAME STATS'!J2283+'GAME STATS'!J2342+'GAME STATS'!J2401+'GAME STATS'!J2460+'GAME STATS'!J2519+'GAME STATS'!J2578+'GAME STATS'!J2637+'GAME STATS'!J2696+'GAME STATS'!J2755+'GAME STATS'!J2814+'GAME STATS'!J2873+'GAME STATS'!J2932+'GAME STATS'!J2991+'GAME STATS'!J3050+'GAME STATS'!J3109+'GAME STATS'!J3168+'GAME STATS'!J3227+'GAME STATS'!J3286+'GAME STATS'!J3345+'GAME STATS'!J3404+'GAME STATS'!J3463+'GAME STATS'!J3522+'GAME STATS'!J3581+'GAME STATS'!J3640+'GAME STATS'!J3699+'GAME STATS'!J3758+'GAME STATS'!J3817+'GAME STATS'!J3876+'GAME STATS'!J3935+'GAME STATS'!J3994+'GAME STATS'!J4053+'GAME STATS'!J4112+'GAME STATS'!J4171+'GAME STATS'!J4230+'GAME STATS'!J4289+'GAME STATS'!J4348+'GAME STATS'!J4407+'GAME STATS'!J4466+'GAME STATS'!J4525+'GAME STATS'!J4584+'GAME STATS'!J4643+'GAME STATS'!J4702+'GAME STATS'!J4761+'GAME STATS'!J4820+'GAME STATS'!J4879+'GAME STATS'!J4938+'GAME STATS'!J4997+'GAME STATS'!J5056+'GAME STATS'!J5115+'GAME STATS'!J5174+'GAME STATS'!J5233+'GAME STATS'!J5292+'GAME STATS'!J5351+'GAME STATS'!J5410+'GAME STATS'!J5469+'GAME STATS'!J5528+'GAME STATS'!J5587+'GAME STATS'!J5646+'GAME STATS'!J5705+'GAME STATS'!J5764+'GAME STATS'!J5823+'GAME STATS'!J5882</f>
        <v>0</v>
      </c>
      <c r="L39" s="912"/>
      <c r="M39" s="976">
        <f>'GAME STATS'!L41+'GAME STATS'!L100+'GAME STATS'!L159+'GAME STATS'!L218+'GAME STATS'!L277+'GAME STATS'!L336+'GAME STATS'!L395+'GAME STATS'!L454+'GAME STATS'!L513+'GAME STATS'!L572+'GAME STATS'!L631+'GAME STATS'!L690+'GAME STATS'!L749+'GAME STATS'!L808+'GAME STATS'!L867+'GAME STATS'!L926+'GAME STATS'!L985+'GAME STATS'!L1044+'GAME STATS'!L1103+'GAME STATS'!L1162+'GAME STATS'!L1221+'GAME STATS'!L1280+'GAME STATS'!L1339+'GAME STATS'!L1398+'GAME STATS'!L1457+'GAME STATS'!L1516+'GAME STATS'!L1575+'GAME STATS'!L1634+'GAME STATS'!L1693+'GAME STATS'!L1752+'GAME STATS'!L1811+'GAME STATS'!L1870+'GAME STATS'!L1929+'GAME STATS'!L1988+'GAME STATS'!L2047+'GAME STATS'!L2106+'GAME STATS'!L2165+'GAME STATS'!L2224+'GAME STATS'!L2283+'GAME STATS'!L2342+'GAME STATS'!L2401+'GAME STATS'!L2460+'GAME STATS'!L2519+'GAME STATS'!L2578+'GAME STATS'!L2637+'GAME STATS'!L2696+'GAME STATS'!L2755+'GAME STATS'!L2814+'GAME STATS'!L2873+'GAME STATS'!L2932+'GAME STATS'!L2991+'GAME STATS'!L3050+'GAME STATS'!L3109+'GAME STATS'!L3168+'GAME STATS'!L3227+'GAME STATS'!L3286+'GAME STATS'!L3345+'GAME STATS'!L3404+'GAME STATS'!L3463+'GAME STATS'!L3522+'GAME STATS'!L3581+'GAME STATS'!L3640+'GAME STATS'!L3699+'GAME STATS'!L3758+'GAME STATS'!L3817+'GAME STATS'!L3876+'GAME STATS'!L3935+'GAME STATS'!L3994+'GAME STATS'!L4053+'GAME STATS'!L4112+'GAME STATS'!L4171+'GAME STATS'!L4230+'GAME STATS'!L4289+'GAME STATS'!L4348+'GAME STATS'!L4407+'GAME STATS'!L4466+'GAME STATS'!L4525+'GAME STATS'!L4584+'GAME STATS'!L4643+'GAME STATS'!L4702+'GAME STATS'!L4761+'GAME STATS'!L4820+'GAME STATS'!L4879+'GAME STATS'!L4938+'GAME STATS'!L4997+'GAME STATS'!L5056+'GAME STATS'!L5115+'GAME STATS'!L5174+'GAME STATS'!L5233+'GAME STATS'!L5292+'GAME STATS'!L5351+'GAME STATS'!L5410+'GAME STATS'!L5469+'GAME STATS'!L5528+'GAME STATS'!L5587+'GAME STATS'!L5646+'GAME STATS'!L5705+'GAME STATS'!L5764+'GAME STATS'!L5823+'GAME STATS'!L5882</f>
        <v>0</v>
      </c>
      <c r="N39" s="977"/>
      <c r="O39" s="917">
        <f>K39+M39</f>
        <v>0</v>
      </c>
      <c r="P39" s="806"/>
      <c r="Q39" s="772">
        <f>'GAME STATS'!P41+'GAME STATS'!P100+'GAME STATS'!P159+'GAME STATS'!P218+'GAME STATS'!P277+'GAME STATS'!P336+'GAME STATS'!P395+'GAME STATS'!P454+'GAME STATS'!P513+'GAME STATS'!P572+'GAME STATS'!P631+'GAME STATS'!P690+'GAME STATS'!P749+'GAME STATS'!P808+'GAME STATS'!P867+'GAME STATS'!P926+'GAME STATS'!P985+'GAME STATS'!P1044+'GAME STATS'!P1103+'GAME STATS'!P1162+'GAME STATS'!P1221+'GAME STATS'!P1280+'GAME STATS'!P1339+'GAME STATS'!P1398+'GAME STATS'!P1457+'GAME STATS'!P1516+'GAME STATS'!P1575+'GAME STATS'!P1634+'GAME STATS'!P1693+'GAME STATS'!P1752+'GAME STATS'!P1811+'GAME STATS'!P1870+'GAME STATS'!P1929+'GAME STATS'!P1988+'GAME STATS'!P2047+'GAME STATS'!P2106+'GAME STATS'!P2165+'GAME STATS'!P2224+'GAME STATS'!P2283+'GAME STATS'!P2342+'GAME STATS'!P2401+'GAME STATS'!P2460+'GAME STATS'!P2519+'GAME STATS'!P2578+'GAME STATS'!P2637+'GAME STATS'!P2696+'GAME STATS'!P2755+'GAME STATS'!P2814+'GAME STATS'!P2873+'GAME STATS'!P2932+'GAME STATS'!P2991+'GAME STATS'!P3050+'GAME STATS'!P3109+'GAME STATS'!P3168+'GAME STATS'!P3227+'GAME STATS'!P3286+'GAME STATS'!P3345+'GAME STATS'!P3404+'GAME STATS'!P3463+'GAME STATS'!P3522+'GAME STATS'!P3581+'GAME STATS'!P3640+'GAME STATS'!P3699+'GAME STATS'!P3758+'GAME STATS'!P3817+'GAME STATS'!P3876+'GAME STATS'!P3935+'GAME STATS'!P3994+'GAME STATS'!P4053+'GAME STATS'!P4112+'GAME STATS'!P4171+'GAME STATS'!P4230+'GAME STATS'!P4289+'GAME STATS'!P4348+'GAME STATS'!P4407+'GAME STATS'!P4466+'GAME STATS'!P4525+'GAME STATS'!P4584+'GAME STATS'!P4643+'GAME STATS'!P4702+'GAME STATS'!P4761+'GAME STATS'!P4820+'GAME STATS'!P4879+'GAME STATS'!P4938+'GAME STATS'!P4997+'GAME STATS'!P5056+'GAME STATS'!P5115+'GAME STATS'!P5174+'GAME STATS'!P5233+'GAME STATS'!P5292+'GAME STATS'!P5351+'GAME STATS'!P5410+'GAME STATS'!P5469+'GAME STATS'!P5528+'GAME STATS'!P5587+'GAME STATS'!P5646+'GAME STATS'!P5705+'GAME STATS'!P5764+'GAME STATS'!P5823+'GAME STATS'!P5882</f>
        <v>0</v>
      </c>
      <c r="R39" s="916"/>
      <c r="S39" s="921">
        <f>'GAME STATS'!R41+'GAME STATS'!R100+'GAME STATS'!R159+'GAME STATS'!R218+'GAME STATS'!R277+'GAME STATS'!R336+'GAME STATS'!R395+'GAME STATS'!R454+'GAME STATS'!R513+'GAME STATS'!R572+'GAME STATS'!R631+'GAME STATS'!R690+'GAME STATS'!R749+'GAME STATS'!R808+'GAME STATS'!R867+'GAME STATS'!R926+'GAME STATS'!R985+'GAME STATS'!R1044+'GAME STATS'!R1103+'GAME STATS'!R1162+'GAME STATS'!R1221+'GAME STATS'!R1280+'GAME STATS'!R1339+'GAME STATS'!R1398+'GAME STATS'!R1457+'GAME STATS'!R1516+'GAME STATS'!R1575+'GAME STATS'!R1634+'GAME STATS'!R1693+'GAME STATS'!R1752+'GAME STATS'!R1811+'GAME STATS'!R1870+'GAME STATS'!R1929+'GAME STATS'!R1988+'GAME STATS'!R2047+'GAME STATS'!R2106+'GAME STATS'!R2165+'GAME STATS'!R2224+'GAME STATS'!R2283+'GAME STATS'!R2342+'GAME STATS'!R2401+'GAME STATS'!R2460+'GAME STATS'!R2519+'GAME STATS'!R2578+'GAME STATS'!R2637+'GAME STATS'!R2696+'GAME STATS'!R2755+'GAME STATS'!R2814+'GAME STATS'!R2873+'GAME STATS'!R2932+'GAME STATS'!R2991+'GAME STATS'!R3050+'GAME STATS'!R3109+'GAME STATS'!R3168+'GAME STATS'!R3227+'GAME STATS'!R3286+'GAME STATS'!R3345+'GAME STATS'!R3404+'GAME STATS'!R3463+'GAME STATS'!R3522+'GAME STATS'!R3581+'GAME STATS'!R3640+'GAME STATS'!R3699+'GAME STATS'!R3758+'GAME STATS'!R3817+'GAME STATS'!R3876+'GAME STATS'!R3935+'GAME STATS'!R3994+'GAME STATS'!R4053+'GAME STATS'!R4112+'GAME STATS'!R4171+'GAME STATS'!R4230+'GAME STATS'!R4289+'GAME STATS'!R4348+'GAME STATS'!R4407+'GAME STATS'!R4466+'GAME STATS'!R4525+'GAME STATS'!R4584+'GAME STATS'!R4643+'GAME STATS'!R4702+'GAME STATS'!R4761+'GAME STATS'!R4820+'GAME STATS'!R4879+'GAME STATS'!R4938+'GAME STATS'!R4997+'GAME STATS'!R5056+'GAME STATS'!R5115+'GAME STATS'!R5174+'GAME STATS'!R5233+'GAME STATS'!R5292+'GAME STATS'!R5351+'GAME STATS'!R5410+'GAME STATS'!R5469+'GAME STATS'!R5528+'GAME STATS'!R5587+'GAME STATS'!R5646+'GAME STATS'!R5705+'GAME STATS'!R5764+'GAME STATS'!R5823+'GAME STATS'!R5882</f>
        <v>0</v>
      </c>
      <c r="T39" s="773"/>
      <c r="U39" s="923">
        <f>S39-Q39</f>
        <v>0</v>
      </c>
      <c r="V39" s="924"/>
      <c r="W39" s="922">
        <f>'GAME STATS'!V41+'GAME STATS'!V100+'GAME STATS'!V159+'GAME STATS'!V218+'GAME STATS'!V277+'GAME STATS'!V336+'GAME STATS'!V395+'GAME STATS'!V454+'GAME STATS'!V513+'GAME STATS'!V572+'GAME STATS'!V631+'GAME STATS'!V690+'GAME STATS'!V749+'GAME STATS'!V808+'GAME STATS'!V867+'GAME STATS'!V926+'GAME STATS'!V985+'GAME STATS'!V1044+'GAME STATS'!V1103+'GAME STATS'!V1162+'GAME STATS'!V1221+'GAME STATS'!V1280+'GAME STATS'!V1339+'GAME STATS'!V1398+'GAME STATS'!V1457+'GAME STATS'!V1516+'GAME STATS'!V1575+'GAME STATS'!V1634+'GAME STATS'!V1693+'GAME STATS'!V1752+'GAME STATS'!V1811+'GAME STATS'!V1870+'GAME STATS'!V1929+'GAME STATS'!V1988+'GAME STATS'!V2047+'GAME STATS'!V2106+'GAME STATS'!V2165+'GAME STATS'!V2224+'GAME STATS'!V2283+'GAME STATS'!V2342+'GAME STATS'!V2401+'GAME STATS'!V2460+'GAME STATS'!V2519+'GAME STATS'!V2578+'GAME STATS'!V2637+'GAME STATS'!V2696+'GAME STATS'!V2755+'GAME STATS'!V2814+'GAME STATS'!V2873+'GAME STATS'!V2932+'GAME STATS'!V2991+'GAME STATS'!V3050+'GAME STATS'!V3109+'GAME STATS'!V3168+'GAME STATS'!V3227+'GAME STATS'!V3286+'GAME STATS'!V3345+'GAME STATS'!V3404+'GAME STATS'!V3463+'GAME STATS'!V3522+'GAME STATS'!V3581+'GAME STATS'!V3640+'GAME STATS'!V3699+'GAME STATS'!V3758+'GAME STATS'!V3817+'GAME STATS'!V3876+'GAME STATS'!V3935+'GAME STATS'!V3994+'GAME STATS'!V4053+'GAME STATS'!V4112+'GAME STATS'!V4171+'GAME STATS'!V4230+'GAME STATS'!V4289+'GAME STATS'!V4348+'GAME STATS'!V4407+'GAME STATS'!V4466+'GAME STATS'!V4525+'GAME STATS'!V4584+'GAME STATS'!V4643+'GAME STATS'!V4702+'GAME STATS'!V4761+'GAME STATS'!V4820+'GAME STATS'!V4879+'GAME STATS'!V4938+'GAME STATS'!V4997+'GAME STATS'!V5056+'GAME STATS'!V5115+'GAME STATS'!V5174+'GAME STATS'!V5233+'GAME STATS'!V5292+'GAME STATS'!V5351+'GAME STATS'!V5410+'GAME STATS'!V5469+'GAME STATS'!V5528+'GAME STATS'!V5587+'GAME STATS'!V5646+'GAME STATS'!V5705+'GAME STATS'!V5764+'GAME STATS'!V5823+'GAME STATS'!V5882</f>
        <v>0</v>
      </c>
      <c r="X39" s="922">
        <f>'GAME STATS'!X41+'GAME STATS'!X100+'GAME STATS'!X159+'GAME STATS'!X218+'GAME STATS'!X277+'GAME STATS'!X336+'GAME STATS'!X395+'GAME STATS'!X454+'GAME STATS'!X513+'GAME STATS'!X572+'GAME STATS'!X631+'GAME STATS'!X690+'GAME STATS'!X749+'GAME STATS'!X808+'GAME STATS'!X867+'GAME STATS'!X926+'GAME STATS'!X985+'GAME STATS'!X1044+'GAME STATS'!X1103+'GAME STATS'!X1162+'GAME STATS'!X1221+'GAME STATS'!X1280+'GAME STATS'!X1339+'GAME STATS'!X1398+'GAME STATS'!X1457+'GAME STATS'!X1516+'GAME STATS'!X1575+'GAME STATS'!X1634+'GAME STATS'!X1693+'GAME STATS'!X1752+'GAME STATS'!X1811+'GAME STATS'!X1870+'GAME STATS'!X1929+'GAME STATS'!X1988+'GAME STATS'!X2047+'GAME STATS'!X2106+'GAME STATS'!X2165+'GAME STATS'!X2224+'GAME STATS'!X2283+'GAME STATS'!X2342+'GAME STATS'!X2401+'GAME STATS'!X2460+'GAME STATS'!X2519+'GAME STATS'!X2578+'GAME STATS'!X2637+'GAME STATS'!X2696+'GAME STATS'!X2755+'GAME STATS'!X2814+'GAME STATS'!X2873+'GAME STATS'!X2932+'GAME STATS'!X2991+'GAME STATS'!X3050+'GAME STATS'!X3109+'GAME STATS'!X3168+'GAME STATS'!X3227+'GAME STATS'!X3286+'GAME STATS'!X3345+'GAME STATS'!X3404+'GAME STATS'!X3463+'GAME STATS'!X3522+'GAME STATS'!X3581+'GAME STATS'!X3640+'GAME STATS'!X3699+'GAME STATS'!X3758+'GAME STATS'!X3817+'GAME STATS'!X3876+'GAME STATS'!X3935+'GAME STATS'!X3994+'GAME STATS'!X4053+'GAME STATS'!X4112+'GAME STATS'!X4171+'GAME STATS'!X4230+'GAME STATS'!X4289+'GAME STATS'!X4348+'GAME STATS'!X4407+'GAME STATS'!X4466+'GAME STATS'!X4525+'GAME STATS'!X4584+'GAME STATS'!X4643+'GAME STATS'!X4702+'GAME STATS'!X4761+'GAME STATS'!X4820+'GAME STATS'!X4879+'GAME STATS'!X4938+'GAME STATS'!X4997+'GAME STATS'!X5056+'GAME STATS'!X5115+'GAME STATS'!X5174+'GAME STATS'!X5233+'GAME STATS'!X5292+'GAME STATS'!X5351+'GAME STATS'!X5410+'GAME STATS'!X5469+'GAME STATS'!X5528+'GAME STATS'!X5587+'GAME STATS'!X5646+'GAME STATS'!X5705+'GAME STATS'!X5764+'GAME STATS'!X5823+'GAME STATS'!X5882</f>
        <v>0</v>
      </c>
      <c r="Y39" s="922">
        <f>'GAME STATS'!Z41+'GAME STATS'!Z100+'GAME STATS'!Z159+'GAME STATS'!Z218+'GAME STATS'!Z277+'GAME STATS'!Z336+'GAME STATS'!Z395+'GAME STATS'!Z454+'GAME STATS'!Z513+'GAME STATS'!Z572+'GAME STATS'!Z631+'GAME STATS'!Z690+'GAME STATS'!Z749+'GAME STATS'!Z808+'GAME STATS'!Z867+'GAME STATS'!Z926+'GAME STATS'!Z985+'GAME STATS'!Z1044+'GAME STATS'!Z1103+'GAME STATS'!Z1162+'GAME STATS'!Z1221+'GAME STATS'!Z1280+'GAME STATS'!Z1339+'GAME STATS'!Z1398+'GAME STATS'!Z1457+'GAME STATS'!Z1516+'GAME STATS'!Z1575+'GAME STATS'!Z1634+'GAME STATS'!Z1693+'GAME STATS'!Z1752+'GAME STATS'!Z1811+'GAME STATS'!Z1870+'GAME STATS'!Z1929+'GAME STATS'!Z1988+'GAME STATS'!Z2047+'GAME STATS'!Z2106+'GAME STATS'!Z2165+'GAME STATS'!Z2224+'GAME STATS'!Z2283+'GAME STATS'!Z2342+'GAME STATS'!Z2401+'GAME STATS'!Z2460+'GAME STATS'!Z2519+'GAME STATS'!Z2578+'GAME STATS'!Z2637+'GAME STATS'!Z2696+'GAME STATS'!Z2755+'GAME STATS'!Z2814+'GAME STATS'!Z2873+'GAME STATS'!Z2932+'GAME STATS'!Z2991+'GAME STATS'!Z3050+'GAME STATS'!Z3109+'GAME STATS'!Z3168+'GAME STATS'!Z3227+'GAME STATS'!Z3286+'GAME STATS'!Z3345+'GAME STATS'!Z3404+'GAME STATS'!Z3463+'GAME STATS'!Z3522+'GAME STATS'!Z3581+'GAME STATS'!Z3640+'GAME STATS'!Z3699+'GAME STATS'!Z3758+'GAME STATS'!Z3817+'GAME STATS'!Z3876+'GAME STATS'!Z3935+'GAME STATS'!Z3994+'GAME STATS'!Z4053+'GAME STATS'!Z4112+'GAME STATS'!Z4171+'GAME STATS'!Z4230+'GAME STATS'!Z4289+'GAME STATS'!Z4348+'GAME STATS'!Z4407+'GAME STATS'!Z4466+'GAME STATS'!Z4525+'GAME STATS'!Z4584+'GAME STATS'!Z4643+'GAME STATS'!Z4702+'GAME STATS'!Z4761+'GAME STATS'!Z4820+'GAME STATS'!Z4879+'GAME STATS'!Z4938+'GAME STATS'!Z4997+'GAME STATS'!Z5056+'GAME STATS'!Z5115+'GAME STATS'!Z5174+'GAME STATS'!Z5233+'GAME STATS'!Z5292+'GAME STATS'!Z5351+'GAME STATS'!Z5410+'GAME STATS'!Z5469+'GAME STATS'!Z5528+'GAME STATS'!Z5587+'GAME STATS'!Z5646+'GAME STATS'!Z5705+'GAME STATS'!Z5764+'GAME STATS'!Z5823+'GAME STATS'!Z5882</f>
        <v>0</v>
      </c>
      <c r="Z39" s="772">
        <f>'GAME STATS'!AB41+'GAME STATS'!AB100+'GAME STATS'!AB159+'GAME STATS'!AB218+'GAME STATS'!AB277+'GAME STATS'!AB336+'GAME STATS'!AB395+'GAME STATS'!AB454+'GAME STATS'!AB513+'GAME STATS'!AB572+'GAME STATS'!AB631+'GAME STATS'!AB690+'GAME STATS'!AB749+'GAME STATS'!AB808+'GAME STATS'!AB867+'GAME STATS'!AB926+'GAME STATS'!AB985+'GAME STATS'!AB1044+'GAME STATS'!AB1103+'GAME STATS'!AB1162+'GAME STATS'!AB1221+'GAME STATS'!AB1280+'GAME STATS'!AB1339+'GAME STATS'!AB1398+'GAME STATS'!AB1457+'GAME STATS'!AB1516+'GAME STATS'!AB1575+'GAME STATS'!AB1634+'GAME STATS'!AB1693+'GAME STATS'!AB1752+'GAME STATS'!AB1811+'GAME STATS'!AB1870+'GAME STATS'!AB1929+'GAME STATS'!AB1988+'GAME STATS'!AB2047+'GAME STATS'!AB2106+'GAME STATS'!AB2165+'GAME STATS'!AB2224+'GAME STATS'!AB2283+'GAME STATS'!AB2342+'GAME STATS'!AB2401+'GAME STATS'!AB2460+'GAME STATS'!AB2519+'GAME STATS'!AB2578+'GAME STATS'!AB2637+'GAME STATS'!AB2696+'GAME STATS'!AB2755+'GAME STATS'!AB2814+'GAME STATS'!AB2873+'GAME STATS'!AB2932+'GAME STATS'!AB2991+'GAME STATS'!AB3050+'GAME STATS'!AB3109+'GAME STATS'!AB3168+'GAME STATS'!AB3227+'GAME STATS'!AB3286+'GAME STATS'!AB3345+'GAME STATS'!AB3404+'GAME STATS'!AB3463+'GAME STATS'!AB3522+'GAME STATS'!AB3581+'GAME STATS'!AB3640+'GAME STATS'!AB3699+'GAME STATS'!AB3758+'GAME STATS'!AB3817+'GAME STATS'!AB3876+'GAME STATS'!AB3935+'GAME STATS'!AB3994+'GAME STATS'!AB4053+'GAME STATS'!AB4112+'GAME STATS'!AB4171+'GAME STATS'!AB4230+'GAME STATS'!AB4289+'GAME STATS'!AB4348+'GAME STATS'!AB4407+'GAME STATS'!AB4466+'GAME STATS'!AB4525+'GAME STATS'!AB4584+'GAME STATS'!AB4643+'GAME STATS'!AB4702+'GAME STATS'!AB4761+'GAME STATS'!AB4820+'GAME STATS'!AB4879+'GAME STATS'!AB4938+'GAME STATS'!AB4997+'GAME STATS'!AB5056+'GAME STATS'!AB5115+'GAME STATS'!AB5174+'GAME STATS'!AB5233+'GAME STATS'!AB5292+'GAME STATS'!AB5351+'GAME STATS'!AB5410+'GAME STATS'!AB5469+'GAME STATS'!AB5528+'GAME STATS'!AB5587+'GAME STATS'!AB5646+'GAME STATS'!AB5705+'GAME STATS'!AB5764+'GAME STATS'!AB5823+'GAME STATS'!AB5882</f>
        <v>0</v>
      </c>
      <c r="AA39" s="916"/>
      <c r="AB39" s="921">
        <f>'GAME STATS'!AD41+'GAME STATS'!AD100+'GAME STATS'!AD159+'GAME STATS'!AD218+'GAME STATS'!AD277+'GAME STATS'!AD336+'GAME STATS'!AD395+'GAME STATS'!AD454+'GAME STATS'!AD513+'GAME STATS'!AD572+'GAME STATS'!AD631+'GAME STATS'!AD690+'GAME STATS'!AD749+'GAME STATS'!AD808+'GAME STATS'!AD867+'GAME STATS'!AD926+'GAME STATS'!AD985+'GAME STATS'!AD1044+'GAME STATS'!AD1103+'GAME STATS'!AD1162+'GAME STATS'!AD1221+'GAME STATS'!AD1280+'GAME STATS'!AD1339+'GAME STATS'!AD1398+'GAME STATS'!AD1457+'GAME STATS'!AD1516+'GAME STATS'!AD1575+'GAME STATS'!AD1634+'GAME STATS'!AD1693+'GAME STATS'!AD1752+'GAME STATS'!AD1811+'GAME STATS'!AD1870+'GAME STATS'!AD1929+'GAME STATS'!AD1988+'GAME STATS'!AD2047+'GAME STATS'!AD2106+'GAME STATS'!AD2165+'GAME STATS'!AD2224+'GAME STATS'!AD2283+'GAME STATS'!AD2342+'GAME STATS'!AD2401+'GAME STATS'!AD2460+'GAME STATS'!AD2519+'GAME STATS'!AD2578+'GAME STATS'!AD2637+'GAME STATS'!AD2696+'GAME STATS'!AD2755+'GAME STATS'!AD2814+'GAME STATS'!AD2873+'GAME STATS'!AD2932+'GAME STATS'!AD2991+'GAME STATS'!AD3050+'GAME STATS'!AD3109+'GAME STATS'!AD3168+'GAME STATS'!AD3227+'GAME STATS'!AD3286+'GAME STATS'!AD3345+'GAME STATS'!AD3404+'GAME STATS'!AD3463+'GAME STATS'!AD3522+'GAME STATS'!AD3581+'GAME STATS'!AD3640+'GAME STATS'!AD3699+'GAME STATS'!AD3758+'GAME STATS'!AD3817+'GAME STATS'!AD3876+'GAME STATS'!AD3935+'GAME STATS'!AD3994+'GAME STATS'!AD4053+'GAME STATS'!AD4112+'GAME STATS'!AD4171+'GAME STATS'!AD4230+'GAME STATS'!AD4289+'GAME STATS'!AD4348+'GAME STATS'!AD4407+'GAME STATS'!AD4466+'GAME STATS'!AD4525+'GAME STATS'!AD4584+'GAME STATS'!AD4643+'GAME STATS'!AD4702+'GAME STATS'!AD4761+'GAME STATS'!AD4820+'GAME STATS'!AD4879+'GAME STATS'!AD4938+'GAME STATS'!AD4997+'GAME STATS'!AD5056+'GAME STATS'!AD5115+'GAME STATS'!AD5174+'GAME STATS'!AD5233+'GAME STATS'!AD5292+'GAME STATS'!AD5351+'GAME STATS'!AD5410+'GAME STATS'!AD5469+'GAME STATS'!AD5528+'GAME STATS'!AD5587+'GAME STATS'!AD5646+'GAME STATS'!AD5705+'GAME STATS'!AD5764+'GAME STATS'!AD5823+'GAME STATS'!AD5882</f>
        <v>0</v>
      </c>
      <c r="AC39" s="773"/>
      <c r="AD39" s="917">
        <f>IF(Z39=0,0,(AB39/Z39)*100)</f>
        <v>0</v>
      </c>
      <c r="AE39" s="918"/>
      <c r="AF39" s="772">
        <f>'GAME STATS'!AH41+'GAME STATS'!AH100+'GAME STATS'!AH159+'GAME STATS'!AH218+'GAME STATS'!AH277+'GAME STATS'!AH336+'GAME STATS'!AH395+'GAME STATS'!AH454+'GAME STATS'!AH513+'GAME STATS'!AH572+'GAME STATS'!AH631+'GAME STATS'!AH690+'GAME STATS'!AH749+'GAME STATS'!AH808+'GAME STATS'!AH867+'GAME STATS'!AH926+'GAME STATS'!AH985+'GAME STATS'!AH1044+'GAME STATS'!AH1103+'GAME STATS'!AH1162+'GAME STATS'!AH1221+'GAME STATS'!AH1280+'GAME STATS'!AH1339+'GAME STATS'!AH1398+'GAME STATS'!AH1457+'GAME STATS'!AH1516+'GAME STATS'!AH1575+'GAME STATS'!AH1634+'GAME STATS'!AH1693+'GAME STATS'!AH1752+'GAME STATS'!AH1811+'GAME STATS'!AH1870+'GAME STATS'!AH1929+'GAME STATS'!AH1988+'GAME STATS'!AH2047+'GAME STATS'!AH2106+'GAME STATS'!AH2165+'GAME STATS'!AH2224+'GAME STATS'!AH2283+'GAME STATS'!AH2342+'GAME STATS'!AH2401+'GAME STATS'!AH2460+'GAME STATS'!AH2519+'GAME STATS'!AH2578+'GAME STATS'!AH2637+'GAME STATS'!AH2696+'GAME STATS'!AH2755+'GAME STATS'!AH2814+'GAME STATS'!AH2873+'GAME STATS'!AH2932+'GAME STATS'!AH2991+'GAME STATS'!AH3050+'GAME STATS'!AH3109+'GAME STATS'!AH3168+'GAME STATS'!AH3227+'GAME STATS'!AH3286+'GAME STATS'!AH3345+'GAME STATS'!AH3404+'GAME STATS'!AH3463+'GAME STATS'!AH3522+'GAME STATS'!AH3581+'GAME STATS'!AH3640+'GAME STATS'!AH3699+'GAME STATS'!AH3758+'GAME STATS'!AH3817+'GAME STATS'!AH3876+'GAME STATS'!AH3935+'GAME STATS'!AH3994+'GAME STATS'!AH4053+'GAME STATS'!AH4112+'GAME STATS'!AH4171+'GAME STATS'!AH4230+'GAME STATS'!AH4289+'GAME STATS'!AH4348+'GAME STATS'!AH4407+'GAME STATS'!AH4466+'GAME STATS'!AH4525+'GAME STATS'!AH4584+'GAME STATS'!AH4643+'GAME STATS'!AH4702+'GAME STATS'!AH4761+'GAME STATS'!AH4820+'GAME STATS'!AH4879+'GAME STATS'!AH4938+'GAME STATS'!AH4997+'GAME STATS'!AH5056+'GAME STATS'!AH5115+'GAME STATS'!AH5174+'GAME STATS'!AH5233+'GAME STATS'!AH5292+'GAME STATS'!AH5351+'GAME STATS'!AH5410+'GAME STATS'!AH5469+'GAME STATS'!AH5528+'GAME STATS'!AH5587+'GAME STATS'!AH5646+'GAME STATS'!AH5705+'GAME STATS'!AH5764+'GAME STATS'!AH5823+'GAME STATS'!AH5882</f>
        <v>0</v>
      </c>
      <c r="AG39" s="916"/>
      <c r="AH39" s="921">
        <f>'GAME STATS'!AJ41+'GAME STATS'!AJ100+'GAME STATS'!AJ159+'GAME STATS'!AJ218+'GAME STATS'!AJ277+'GAME STATS'!AJ336+'GAME STATS'!AJ395+'GAME STATS'!AJ454+'GAME STATS'!AJ513+'GAME STATS'!AJ572+'GAME STATS'!AJ631+'GAME STATS'!AJ690+'GAME STATS'!AJ749+'GAME STATS'!AJ808+'GAME STATS'!AJ867+'GAME STATS'!AJ926+'GAME STATS'!AJ985+'GAME STATS'!AJ1044+'GAME STATS'!AJ1103+'GAME STATS'!AJ1162+'GAME STATS'!AJ1221+'GAME STATS'!AJ1280+'GAME STATS'!AJ1339+'GAME STATS'!AJ1398+'GAME STATS'!AJ1457+'GAME STATS'!AJ1516+'GAME STATS'!AJ1575+'GAME STATS'!AJ1634+'GAME STATS'!AJ1693+'GAME STATS'!AJ1752+'GAME STATS'!AJ1811+'GAME STATS'!AJ1870+'GAME STATS'!AJ1929+'GAME STATS'!AJ1988+'GAME STATS'!AJ2047+'GAME STATS'!AJ2106+'GAME STATS'!AJ2165+'GAME STATS'!AJ2224+'GAME STATS'!AJ2283+'GAME STATS'!AJ2342+'GAME STATS'!AJ2401+'GAME STATS'!AJ2460+'GAME STATS'!AJ2519+'GAME STATS'!AJ2578+'GAME STATS'!AJ2637+'GAME STATS'!AJ2696+'GAME STATS'!AJ2755+'GAME STATS'!AJ2814+'GAME STATS'!AJ2873+'GAME STATS'!AJ2932+'GAME STATS'!AJ2991+'GAME STATS'!AJ3050+'GAME STATS'!AJ3109+'GAME STATS'!AJ3168+'GAME STATS'!AJ3227+'GAME STATS'!AJ3286+'GAME STATS'!AJ3345+'GAME STATS'!AJ3404+'GAME STATS'!AJ3463+'GAME STATS'!AJ3522+'GAME STATS'!AJ3581+'GAME STATS'!AJ3640+'GAME STATS'!AJ3699+'GAME STATS'!AJ3758+'GAME STATS'!AJ3817+'GAME STATS'!AJ3876+'GAME STATS'!AJ3935+'GAME STATS'!AJ3994+'GAME STATS'!AJ4053+'GAME STATS'!AJ4112+'GAME STATS'!AJ4171+'GAME STATS'!AJ4230+'GAME STATS'!AJ4289+'GAME STATS'!AJ4348+'GAME STATS'!AJ4407+'GAME STATS'!AJ4466+'GAME STATS'!AJ4525+'GAME STATS'!AJ4584+'GAME STATS'!AJ4643+'GAME STATS'!AJ4702+'GAME STATS'!AJ4761+'GAME STATS'!AJ4820+'GAME STATS'!AJ4879+'GAME STATS'!AJ4938+'GAME STATS'!AJ4997+'GAME STATS'!AJ5056+'GAME STATS'!AJ5115+'GAME STATS'!AJ5174+'GAME STATS'!AJ5233+'GAME STATS'!AJ5292+'GAME STATS'!AJ5351+'GAME STATS'!AJ5410+'GAME STATS'!AJ5469+'GAME STATS'!AJ5528+'GAME STATS'!AJ5587+'GAME STATS'!AJ5646+'GAME STATS'!AJ5705+'GAME STATS'!AJ5764+'GAME STATS'!AJ5823+'GAME STATS'!AJ5882</f>
        <v>0</v>
      </c>
      <c r="AI39" s="773"/>
      <c r="AJ39" s="917">
        <f>IF(AF39=0,0,(AH39/AF39)*100)</f>
        <v>0</v>
      </c>
      <c r="AK39" s="918"/>
      <c r="AL39" s="772">
        <f>'GAME STATS'!AN41+'GAME STATS'!AN100+'GAME STATS'!AN159+'GAME STATS'!AN218+'GAME STATS'!AN277+'GAME STATS'!AN336+'GAME STATS'!AN395+'GAME STATS'!AN454+'GAME STATS'!AN513+'GAME STATS'!AN572+'GAME STATS'!AN631+'GAME STATS'!AN690+'GAME STATS'!AN749+'GAME STATS'!AN808+'GAME STATS'!AN867+'GAME STATS'!AN926+'GAME STATS'!AN985+'GAME STATS'!AN1044+'GAME STATS'!AN1103+'GAME STATS'!AN1162+'GAME STATS'!AN1221+'GAME STATS'!AN1280+'GAME STATS'!AN1339+'GAME STATS'!AN1398+'GAME STATS'!AN1457+'GAME STATS'!AN1516+'GAME STATS'!AN1575+'GAME STATS'!AN1634+'GAME STATS'!AN1693+'GAME STATS'!AN1752+'GAME STATS'!AN1811+'GAME STATS'!AN1870+'GAME STATS'!AN1929+'GAME STATS'!AN1988+'GAME STATS'!AN2047+'GAME STATS'!AN2106+'GAME STATS'!AN2165+'GAME STATS'!AN2224+'GAME STATS'!AN2283+'GAME STATS'!AN2342+'GAME STATS'!AN2401+'GAME STATS'!AN2460+'GAME STATS'!AN2519+'GAME STATS'!AN2578+'GAME STATS'!AN2637+'GAME STATS'!AN2696+'GAME STATS'!AN2755+'GAME STATS'!AN2814+'GAME STATS'!AN2873+'GAME STATS'!AN2932+'GAME STATS'!AN2991+'GAME STATS'!AN3050+'GAME STATS'!AN3109+'GAME STATS'!AN3168+'GAME STATS'!AN3227+'GAME STATS'!AN3286+'GAME STATS'!AN3345+'GAME STATS'!AN3404+'GAME STATS'!AN3463+'GAME STATS'!AN3522+'GAME STATS'!AN3581+'GAME STATS'!AN3640+'GAME STATS'!AN3699+'GAME STATS'!AN3758+'GAME STATS'!AN3817+'GAME STATS'!AN3876+'GAME STATS'!AN3935+'GAME STATS'!AN3994+'GAME STATS'!AN4053+'GAME STATS'!AN4112+'GAME STATS'!AN4171+'GAME STATS'!AN4230+'GAME STATS'!AN4289+'GAME STATS'!AN4348+'GAME STATS'!AN4407+'GAME STATS'!AN4466+'GAME STATS'!AN4525+'GAME STATS'!AN4584+'GAME STATS'!AN4643+'GAME STATS'!AN4702+'GAME STATS'!AN4761+'GAME STATS'!AN4820+'GAME STATS'!AN4879+'GAME STATS'!AN4938+'GAME STATS'!AN4997+'GAME STATS'!AN5056+'GAME STATS'!AN5115+'GAME STATS'!AN5174+'GAME STATS'!AN5233+'GAME STATS'!AN5292+'GAME STATS'!AN5351+'GAME STATS'!AN5410+'GAME STATS'!AN5469+'GAME STATS'!AN5528+'GAME STATS'!AN5587+'GAME STATS'!AN5646+'GAME STATS'!AN5705+'GAME STATS'!AN5764+'GAME STATS'!AN5823+'GAME STATS'!AN5882</f>
        <v>0</v>
      </c>
      <c r="AM39" s="916"/>
      <c r="AN39" s="921">
        <f>'GAME STATS'!AP41+'GAME STATS'!AP100+'GAME STATS'!AP159+'GAME STATS'!AP218+'GAME STATS'!AP277+'GAME STATS'!AP336+'GAME STATS'!AP395+'GAME STATS'!AP454+'GAME STATS'!AP513+'GAME STATS'!AP572+'GAME STATS'!AP631+'GAME STATS'!AP690+'GAME STATS'!AP749+'GAME STATS'!AP808+'GAME STATS'!AP867+'GAME STATS'!AP926+'GAME STATS'!AP985+'GAME STATS'!AP1044+'GAME STATS'!AP1103+'GAME STATS'!AP1162+'GAME STATS'!AP1221+'GAME STATS'!AP1280+'GAME STATS'!AP1339+'GAME STATS'!AP1398+'GAME STATS'!AP1457+'GAME STATS'!AP1516+'GAME STATS'!AP1575+'GAME STATS'!AP1634+'GAME STATS'!AP1693+'GAME STATS'!AP1752+'GAME STATS'!AP1811+'GAME STATS'!AP1870+'GAME STATS'!AP1929+'GAME STATS'!AP1988+'GAME STATS'!AP2047+'GAME STATS'!AP2106+'GAME STATS'!AP2165+'GAME STATS'!AP2224+'GAME STATS'!AP2283+'GAME STATS'!AP2342+'GAME STATS'!AP2401+'GAME STATS'!AP2460+'GAME STATS'!AP2519+'GAME STATS'!AP2578+'GAME STATS'!AP2637+'GAME STATS'!AP2696+'GAME STATS'!AP2755+'GAME STATS'!AP2814+'GAME STATS'!AP2873+'GAME STATS'!AP2932+'GAME STATS'!AP2991+'GAME STATS'!AP3050+'GAME STATS'!AP3109+'GAME STATS'!AP3168+'GAME STATS'!AP3227+'GAME STATS'!AP3286+'GAME STATS'!AP3345+'GAME STATS'!AP3404+'GAME STATS'!AP3463+'GAME STATS'!AP3522+'GAME STATS'!AP3581+'GAME STATS'!AP3640+'GAME STATS'!AP3699+'GAME STATS'!AP3758+'GAME STATS'!AP3817+'GAME STATS'!AP3876+'GAME STATS'!AP3935+'GAME STATS'!AP3994+'GAME STATS'!AP4053+'GAME STATS'!AP4112+'GAME STATS'!AP4171+'GAME STATS'!AP4230+'GAME STATS'!AP4289+'GAME STATS'!AP4348+'GAME STATS'!AP4407+'GAME STATS'!AP4466+'GAME STATS'!AP4525+'GAME STATS'!AP4584+'GAME STATS'!AP4643+'GAME STATS'!AP4702+'GAME STATS'!AP4761+'GAME STATS'!AP4820+'GAME STATS'!AP4879+'GAME STATS'!AP4938+'GAME STATS'!AP4997+'GAME STATS'!AP5056+'GAME STATS'!AP5115+'GAME STATS'!AP5174+'GAME STATS'!AP5233+'GAME STATS'!AP5292+'GAME STATS'!AP5351+'GAME STATS'!AP5410+'GAME STATS'!AP5469+'GAME STATS'!AP5528+'GAME STATS'!AP5587+'GAME STATS'!AP5646+'GAME STATS'!AP5705+'GAME STATS'!AP5764+'GAME STATS'!AP5823+'GAME STATS'!AP5882</f>
        <v>0</v>
      </c>
      <c r="AO39" s="773"/>
      <c r="AP39" s="917">
        <f>IF(AL39=0,0,(AN39/AL39)*100)</f>
        <v>0</v>
      </c>
      <c r="AQ39" s="918"/>
      <c r="AR39" s="772">
        <f>'GAME STATS'!AT41+'GAME STATS'!AT100+'GAME STATS'!AT159+'GAME STATS'!AT218+'GAME STATS'!AT277+'GAME STATS'!AT336+'GAME STATS'!AT395+'GAME STATS'!AT454+'GAME STATS'!AT513+'GAME STATS'!AT572+'GAME STATS'!AT631+'GAME STATS'!AT690+'GAME STATS'!AT749+'GAME STATS'!AT808+'GAME STATS'!AT867+'GAME STATS'!AT926+'GAME STATS'!AT985+'GAME STATS'!AT1044+'GAME STATS'!AT1103+'GAME STATS'!AT1162+'GAME STATS'!AT1221+'GAME STATS'!AT1280+'GAME STATS'!AT1339+'GAME STATS'!AT1398+'GAME STATS'!AT1457+'GAME STATS'!AT1516+'GAME STATS'!AT1575+'GAME STATS'!AT1634+'GAME STATS'!AT1693+'GAME STATS'!AT1752+'GAME STATS'!AT1811+'GAME STATS'!AT1870+'GAME STATS'!AT1929+'GAME STATS'!AT1988+'GAME STATS'!AT2047+'GAME STATS'!AT2106+'GAME STATS'!AT2165+'GAME STATS'!AT2224+'GAME STATS'!AT2283+'GAME STATS'!AT2342+'GAME STATS'!AT2401+'GAME STATS'!AT2460+'GAME STATS'!AT2519+'GAME STATS'!AT2578+'GAME STATS'!AT2637+'GAME STATS'!AT2696+'GAME STATS'!AT2755+'GAME STATS'!AT2814+'GAME STATS'!AT2873+'GAME STATS'!AT2932+'GAME STATS'!AT2991+'GAME STATS'!AT3050+'GAME STATS'!AT3109+'GAME STATS'!AT3168+'GAME STATS'!AT3227+'GAME STATS'!AT3286+'GAME STATS'!AT3345+'GAME STATS'!AT3404+'GAME STATS'!AT3463+'GAME STATS'!AT3522+'GAME STATS'!AT3581+'GAME STATS'!AT3640+'GAME STATS'!AT3699+'GAME STATS'!AT3758+'GAME STATS'!AT3817+'GAME STATS'!AT3876+'GAME STATS'!AT3935+'GAME STATS'!AT3994+'GAME STATS'!AT4053+'GAME STATS'!AT4112+'GAME STATS'!AT4171+'GAME STATS'!AT4230+'GAME STATS'!AT4289+'GAME STATS'!AT4348+'GAME STATS'!AT4407+'GAME STATS'!AT4466+'GAME STATS'!AT4525+'GAME STATS'!AT4584+'GAME STATS'!AT4643+'GAME STATS'!AT4702+'GAME STATS'!AT4761+'GAME STATS'!AT4820+'GAME STATS'!AT4879+'GAME STATS'!AT4938+'GAME STATS'!AT4997+'GAME STATS'!AT5056+'GAME STATS'!AT5115+'GAME STATS'!AT5174+'GAME STATS'!AT5233+'GAME STATS'!AT5292+'GAME STATS'!AT5351+'GAME STATS'!AT5410+'GAME STATS'!AT5469+'GAME STATS'!AT5528+'GAME STATS'!AT5587+'GAME STATS'!AT5646+'GAME STATS'!AT5705+'GAME STATS'!AT5764+'GAME STATS'!AT5823+'GAME STATS'!AT5882</f>
        <v>0</v>
      </c>
      <c r="AS39" s="916"/>
      <c r="AT39" s="921">
        <f>'GAME STATS'!AV41+'GAME STATS'!AV100+'GAME STATS'!AV159+'GAME STATS'!AV218+'GAME STATS'!AV277+'GAME STATS'!AV336+'GAME STATS'!AV395+'GAME STATS'!AV454+'GAME STATS'!AV513+'GAME STATS'!AV572+'GAME STATS'!AV631+'GAME STATS'!AV690+'GAME STATS'!AV749+'GAME STATS'!AV808+'GAME STATS'!AV867+'GAME STATS'!AV926+'GAME STATS'!AV985+'GAME STATS'!AV1044+'GAME STATS'!AV1103+'GAME STATS'!AV1162+'GAME STATS'!AV1221+'GAME STATS'!AV1280+'GAME STATS'!AV1339+'GAME STATS'!AV1398+'GAME STATS'!AV1457+'GAME STATS'!AV1516+'GAME STATS'!AV1575+'GAME STATS'!AV1634+'GAME STATS'!AV1693+'GAME STATS'!AV1752+'GAME STATS'!AV1811+'GAME STATS'!AV1870+'GAME STATS'!AV1929+'GAME STATS'!AV1988+'GAME STATS'!AV2047+'GAME STATS'!AV2106+'GAME STATS'!AV2165+'GAME STATS'!AV2224+'GAME STATS'!AV2283+'GAME STATS'!AV2342+'GAME STATS'!AV2401+'GAME STATS'!AV2460+'GAME STATS'!AV2519+'GAME STATS'!AV2578+'GAME STATS'!AV2637+'GAME STATS'!AV2696+'GAME STATS'!AV2755+'GAME STATS'!AV2814+'GAME STATS'!AV2873+'GAME STATS'!AV2932+'GAME STATS'!AV2991+'GAME STATS'!AV3050+'GAME STATS'!AV3109+'GAME STATS'!AV3168+'GAME STATS'!AV3227+'GAME STATS'!AV3286+'GAME STATS'!AV3345+'GAME STATS'!AV3404+'GAME STATS'!AV3463+'GAME STATS'!AV3522+'GAME STATS'!AV3581+'GAME STATS'!AV3640+'GAME STATS'!AV3699+'GAME STATS'!AV3758+'GAME STATS'!AV3817+'GAME STATS'!AV3876+'GAME STATS'!AV3935+'GAME STATS'!AV3994+'GAME STATS'!AV4053+'GAME STATS'!AV4112+'GAME STATS'!AV4171+'GAME STATS'!AV4230+'GAME STATS'!AV4289+'GAME STATS'!AV4348+'GAME STATS'!AV4407+'GAME STATS'!AV4466+'GAME STATS'!AV4525+'GAME STATS'!AV4584+'GAME STATS'!AV4643+'GAME STATS'!AV4702+'GAME STATS'!AV4761+'GAME STATS'!AV4820+'GAME STATS'!AV4879+'GAME STATS'!AV4938+'GAME STATS'!AV4997+'GAME STATS'!AV5056+'GAME STATS'!AV5115+'GAME STATS'!AV5174+'GAME STATS'!AV5233+'GAME STATS'!AV5292+'GAME STATS'!AV5351+'GAME STATS'!AV5410+'GAME STATS'!AV5469+'GAME STATS'!AV5528+'GAME STATS'!AV5587+'GAME STATS'!AV5646+'GAME STATS'!AV5705+'GAME STATS'!AV5764+'GAME STATS'!AV5823+'GAME STATS'!AV5882</f>
        <v>0</v>
      </c>
      <c r="AU39" s="773"/>
      <c r="AV39" s="917">
        <f>IF(AR39=0,0,(AT39/AR39)*100)</f>
        <v>0</v>
      </c>
      <c r="AW39" s="918"/>
      <c r="AX39" s="772">
        <f>'GAME STATS'!AZ41+'GAME STATS'!AZ100+'GAME STATS'!AZ159+'GAME STATS'!AZ218+'GAME STATS'!AZ277+'GAME STATS'!AZ336+'GAME STATS'!AZ395+'GAME STATS'!AZ454+'GAME STATS'!AZ513+'GAME STATS'!AZ572+'GAME STATS'!AZ631+'GAME STATS'!AZ690+'GAME STATS'!AZ749+'GAME STATS'!AZ808+'GAME STATS'!AZ867+'GAME STATS'!AZ926+'GAME STATS'!AZ985+'GAME STATS'!AZ1044+'GAME STATS'!AZ1103+'GAME STATS'!AZ1162+'GAME STATS'!AZ1221+'GAME STATS'!AZ1280+'GAME STATS'!AZ1339+'GAME STATS'!AZ1398+'GAME STATS'!AZ1457+'GAME STATS'!AZ1516+'GAME STATS'!AZ1575+'GAME STATS'!AZ1634+'GAME STATS'!AZ1693+'GAME STATS'!AZ1752+'GAME STATS'!AZ1811+'GAME STATS'!AZ1870+'GAME STATS'!AZ1929+'GAME STATS'!AZ1988+'GAME STATS'!AZ2047+'GAME STATS'!AZ2106+'GAME STATS'!AZ2165+'GAME STATS'!AZ2224+'GAME STATS'!AZ2283+'GAME STATS'!AZ2342+'GAME STATS'!AZ2401+'GAME STATS'!AZ2460+'GAME STATS'!AZ2519+'GAME STATS'!AZ2578+'GAME STATS'!AZ2637+'GAME STATS'!AZ2696+'GAME STATS'!AZ2755+'GAME STATS'!AZ2814+'GAME STATS'!AZ2873+'GAME STATS'!AZ2932+'GAME STATS'!AZ2991+'GAME STATS'!AZ3050+'GAME STATS'!AZ3109+'GAME STATS'!AZ3168+'GAME STATS'!AZ3227+'GAME STATS'!AZ3286+'GAME STATS'!AZ3345+'GAME STATS'!AZ3404+'GAME STATS'!AZ3463+'GAME STATS'!AZ3522+'GAME STATS'!AZ3581+'GAME STATS'!AZ3640+'GAME STATS'!AZ3699+'GAME STATS'!AZ3758+'GAME STATS'!AZ3817+'GAME STATS'!AZ3876+'GAME STATS'!AZ3935+'GAME STATS'!AZ3994+'GAME STATS'!AZ4053+'GAME STATS'!AZ4112+'GAME STATS'!AZ4171+'GAME STATS'!AZ4230+'GAME STATS'!AZ4289+'GAME STATS'!AZ4348+'GAME STATS'!AZ4407+'GAME STATS'!AZ4466+'GAME STATS'!AZ4525+'GAME STATS'!AZ4584+'GAME STATS'!AZ4643+'GAME STATS'!AZ4702+'GAME STATS'!AZ4761+'GAME STATS'!AZ4820+'GAME STATS'!AZ4879+'GAME STATS'!AZ4938+'GAME STATS'!AZ4997+'GAME STATS'!AZ5056+'GAME STATS'!AZ5115+'GAME STATS'!AZ5174+'GAME STATS'!AZ5233+'GAME STATS'!AZ5292+'GAME STATS'!AZ5351+'GAME STATS'!AZ5410+'GAME STATS'!AZ5469+'GAME STATS'!AZ5528+'GAME STATS'!AZ5587+'GAME STATS'!AZ5646+'GAME STATS'!AZ5705+'GAME STATS'!AZ5764+'GAME STATS'!AZ5823+'GAME STATS'!AZ5882</f>
        <v>0</v>
      </c>
      <c r="AY39" s="916"/>
      <c r="AZ39" s="921">
        <f>'GAME STATS'!BB41+'GAME STATS'!BB100+'GAME STATS'!BB159+'GAME STATS'!BB218+'GAME STATS'!BB277+'GAME STATS'!BB336+'GAME STATS'!BB395+'GAME STATS'!BB454+'GAME STATS'!BB513+'GAME STATS'!BB572+'GAME STATS'!BB631+'GAME STATS'!BB690+'GAME STATS'!BB749+'GAME STATS'!BB808+'GAME STATS'!BB867+'GAME STATS'!BB926+'GAME STATS'!BB985+'GAME STATS'!BB1044+'GAME STATS'!BB1103+'GAME STATS'!BB1162+'GAME STATS'!BB1221+'GAME STATS'!BB1280+'GAME STATS'!BB1339+'GAME STATS'!BB1398+'GAME STATS'!BB1457+'GAME STATS'!BB1516+'GAME STATS'!BB1575+'GAME STATS'!BB1634+'GAME STATS'!BB1693+'GAME STATS'!BB1752+'GAME STATS'!BB1811+'GAME STATS'!BB1870+'GAME STATS'!BB1929+'GAME STATS'!BB1988+'GAME STATS'!BB2047+'GAME STATS'!BB2106+'GAME STATS'!BB2165+'GAME STATS'!BB2224+'GAME STATS'!BB2283+'GAME STATS'!BB2342+'GAME STATS'!BB2401+'GAME STATS'!BB2460+'GAME STATS'!BB2519+'GAME STATS'!BB2578+'GAME STATS'!BB2637+'GAME STATS'!BB2696+'GAME STATS'!BB2755+'GAME STATS'!BB2814+'GAME STATS'!BB2873+'GAME STATS'!BB2932+'GAME STATS'!BB2991+'GAME STATS'!BB3050+'GAME STATS'!BB3109+'GAME STATS'!BB3168+'GAME STATS'!BB3227+'GAME STATS'!BB3286+'GAME STATS'!BB3345+'GAME STATS'!BB3404+'GAME STATS'!BB3463+'GAME STATS'!BB3522+'GAME STATS'!BB3581+'GAME STATS'!BB3640+'GAME STATS'!BB3699+'GAME STATS'!BB3758+'GAME STATS'!BB3817+'GAME STATS'!BB3876+'GAME STATS'!BB3935+'GAME STATS'!BB3994+'GAME STATS'!BB4053+'GAME STATS'!BB4112+'GAME STATS'!BB4171+'GAME STATS'!BB4230+'GAME STATS'!BB4289+'GAME STATS'!BB4348+'GAME STATS'!BB4407+'GAME STATS'!BB4466+'GAME STATS'!BB4525+'GAME STATS'!BB4584+'GAME STATS'!BB4643+'GAME STATS'!BB4702+'GAME STATS'!BB4761+'GAME STATS'!BB4820+'GAME STATS'!BB4879+'GAME STATS'!BB4938+'GAME STATS'!BB4997+'GAME STATS'!BB5056+'GAME STATS'!BB5115+'GAME STATS'!BB5174+'GAME STATS'!BB5233+'GAME STATS'!BB5292+'GAME STATS'!BB5351+'GAME STATS'!BB5410+'GAME STATS'!BB5469+'GAME STATS'!BB5528+'GAME STATS'!BB5587+'GAME STATS'!BB5646+'GAME STATS'!BB5705+'GAME STATS'!BB5764+'GAME STATS'!BB5823+'GAME STATS'!BB5882</f>
        <v>0</v>
      </c>
      <c r="BA39" s="773"/>
      <c r="BB39" s="917">
        <f>IF(AX39=0,0,(AZ39/AX39)*100)</f>
        <v>0</v>
      </c>
      <c r="BC39" s="918"/>
      <c r="BD39" s="772">
        <f>Z39+AF39+AL39+AX39</f>
        <v>0</v>
      </c>
      <c r="BE39" s="916"/>
      <c r="BF39" s="915">
        <f>AB39+AH39+AN39+AZ39</f>
        <v>0</v>
      </c>
      <c r="BG39" s="916"/>
      <c r="BH39" s="805">
        <f>IF(BD39=0,0,(BF39/BD39)*100)</f>
        <v>0</v>
      </c>
      <c r="BI39" s="974"/>
      <c r="BJ39" s="975">
        <f>(AB39*2)+(AH39*2)+(AN39*3)+AZ39</f>
        <v>0</v>
      </c>
      <c r="BK39" s="747"/>
      <c r="BL39" s="748"/>
      <c r="BM39" s="746">
        <f>'GAME STATS'!BO41+'GAME STATS'!BO100+'GAME STATS'!BO159+'GAME STATS'!BO218+'GAME STATS'!BO277+'GAME STATS'!BO336+'GAME STATS'!BO395+'GAME STATS'!BO454+'GAME STATS'!BO513+'GAME STATS'!BO572+'GAME STATS'!BO631+'GAME STATS'!BO690+'GAME STATS'!BO749+'GAME STATS'!BO808+'GAME STATS'!BO867+'GAME STATS'!BO926+'GAME STATS'!BO985+'GAME STATS'!BO1044+'GAME STATS'!BO1103+'GAME STATS'!BO1162+'GAME STATS'!BO1221+'GAME STATS'!BO1280+'GAME STATS'!BO1339+'GAME STATS'!BO1398+'GAME STATS'!BO1457+'GAME STATS'!BO1516+'GAME STATS'!BO1575+'GAME STATS'!BO1634+'GAME STATS'!BO1693+'GAME STATS'!BO1752+'GAME STATS'!BO1811+'GAME STATS'!BO1870+'GAME STATS'!BO1929+'GAME STATS'!BO1988+'GAME STATS'!BO2047+'GAME STATS'!BO2106+'GAME STATS'!BO2165+'GAME STATS'!BO2224+'GAME STATS'!BO2283+'GAME STATS'!BO2342+'GAME STATS'!BO2401+'GAME STATS'!BO2460+'GAME STATS'!BO2519+'GAME STATS'!BO2578+'GAME STATS'!BO2637+'GAME STATS'!BO2696+'GAME STATS'!BO2755+'GAME STATS'!BO2814+'GAME STATS'!BO2873+'GAME STATS'!BO2932+'GAME STATS'!BO2991+'GAME STATS'!BO3050+'GAME STATS'!BO3109+'GAME STATS'!BO3168+'GAME STATS'!BO3227+'GAME STATS'!BO3286+'GAME STATS'!BO3345+'GAME STATS'!BO3404+'GAME STATS'!BO3463+'GAME STATS'!BO3522+'GAME STATS'!BO3581+'GAME STATS'!BO3640+'GAME STATS'!BO3699+'GAME STATS'!BO3758+'GAME STATS'!BO3817+'GAME STATS'!BO3876+'GAME STATS'!BO3935+'GAME STATS'!BO3994+'GAME STATS'!BO4053+'GAME STATS'!BO4112+'GAME STATS'!BO4171+'GAME STATS'!BO4230+'GAME STATS'!BO4289+'GAME STATS'!BO4348+'GAME STATS'!BO4407+'GAME STATS'!BO4466+'GAME STATS'!BO4525+'GAME STATS'!BO4584+'GAME STATS'!BO4643+'GAME STATS'!BO4702+'GAME STATS'!BO4761+'GAME STATS'!BO4820+'GAME STATS'!BO4879+'GAME STATS'!BO4938+'GAME STATS'!BO4997+'GAME STATS'!BO5056+'GAME STATS'!BO5115+'GAME STATS'!BO5174+'GAME STATS'!BO5233+'GAME STATS'!BO5292+'GAME STATS'!BO5351+'GAME STATS'!BO5410+'GAME STATS'!BO5469+'GAME STATS'!BO5528+'GAME STATS'!BO5587+'GAME STATS'!BO5646+'GAME STATS'!BO5705+'GAME STATS'!BO5764+'GAME STATS'!BO5823+'GAME STATS'!BO5882</f>
        <v>0</v>
      </c>
      <c r="BN39" s="747"/>
      <c r="BO39" s="748"/>
      <c r="BP39" s="122"/>
      <c r="BQ39" s="122"/>
    </row>
    <row r="40" spans="1:69" ht="24.95" customHeight="1" x14ac:dyDescent="0.25">
      <c r="A40" s="122"/>
      <c r="B40" s="888"/>
      <c r="C40" s="846" t="str">
        <f>IF(ROSTER!D$38="","",ROSTER!D$38)</f>
        <v/>
      </c>
      <c r="D40" s="847"/>
      <c r="E40" s="848"/>
      <c r="F40" s="772"/>
      <c r="G40" s="773"/>
      <c r="H40" s="772"/>
      <c r="I40" s="773"/>
      <c r="J40" s="922"/>
      <c r="K40" s="913"/>
      <c r="L40" s="914"/>
      <c r="M40" s="978"/>
      <c r="N40" s="979"/>
      <c r="O40" s="917" t="s">
        <v>16</v>
      </c>
      <c r="P40" s="806"/>
      <c r="Q40" s="772"/>
      <c r="R40" s="916"/>
      <c r="S40" s="921"/>
      <c r="T40" s="773"/>
      <c r="U40" s="923" t="s">
        <v>16</v>
      </c>
      <c r="V40" s="924"/>
      <c r="W40" s="922"/>
      <c r="X40" s="922"/>
      <c r="Y40" s="922"/>
      <c r="Z40" s="772"/>
      <c r="AA40" s="916"/>
      <c r="AB40" s="921"/>
      <c r="AC40" s="773"/>
      <c r="AD40" s="917"/>
      <c r="AE40" s="918"/>
      <c r="AF40" s="772"/>
      <c r="AG40" s="916"/>
      <c r="AH40" s="921"/>
      <c r="AI40" s="773"/>
      <c r="AJ40" s="917"/>
      <c r="AK40" s="918"/>
      <c r="AL40" s="772"/>
      <c r="AM40" s="916"/>
      <c r="AN40" s="921"/>
      <c r="AO40" s="773"/>
      <c r="AP40" s="917"/>
      <c r="AQ40" s="918"/>
      <c r="AR40" s="772"/>
      <c r="AS40" s="916"/>
      <c r="AT40" s="921"/>
      <c r="AU40" s="773"/>
      <c r="AV40" s="917"/>
      <c r="AW40" s="918"/>
      <c r="AX40" s="772"/>
      <c r="AY40" s="916"/>
      <c r="AZ40" s="921"/>
      <c r="BA40" s="773"/>
      <c r="BB40" s="917"/>
      <c r="BC40" s="918"/>
      <c r="BD40" s="772"/>
      <c r="BE40" s="916"/>
      <c r="BF40" s="915"/>
      <c r="BG40" s="916"/>
      <c r="BH40" s="805"/>
      <c r="BI40" s="974"/>
      <c r="BJ40" s="975"/>
      <c r="BK40" s="747"/>
      <c r="BL40" s="748"/>
      <c r="BM40" s="749"/>
      <c r="BN40" s="747"/>
      <c r="BO40" s="748"/>
      <c r="BP40" s="122"/>
      <c r="BQ40" s="122"/>
    </row>
    <row r="41" spans="1:69" ht="24.95" customHeight="1" x14ac:dyDescent="0.25">
      <c r="A41" s="122"/>
      <c r="B41" s="887" t="str">
        <f>IF(ROSTER!B40="","",ROSTER!B40)</f>
        <v/>
      </c>
      <c r="C41" s="849" t="str">
        <f>IF(ROSTER!C$40="","",ROSTER!C$40)</f>
        <v/>
      </c>
      <c r="D41" s="850"/>
      <c r="E41" s="851"/>
      <c r="F41" s="772">
        <f>'GAME STATS'!F43+'GAME STATS'!F102+'GAME STATS'!F161+'GAME STATS'!F220+'GAME STATS'!F279+'GAME STATS'!F338+'GAME STATS'!F397+'GAME STATS'!F456+'GAME STATS'!F515+'GAME STATS'!F574+'GAME STATS'!F633+'GAME STATS'!F692+'GAME STATS'!F751+'GAME STATS'!F810+'GAME STATS'!F869+'GAME STATS'!F928+'GAME STATS'!F987+'GAME STATS'!F1046+'GAME STATS'!F1105+'GAME STATS'!F1164+'GAME STATS'!F1223+'GAME STATS'!F1282+'GAME STATS'!F1341+'GAME STATS'!F1400+'GAME STATS'!F1459+'GAME STATS'!F1518+'GAME STATS'!F1577+'GAME STATS'!F1636+'GAME STATS'!F1695+'GAME STATS'!F1754+'GAME STATS'!F1813+'GAME STATS'!F1872+'GAME STATS'!F1931+'GAME STATS'!F1990+'GAME STATS'!F2049+'GAME STATS'!F2108+'GAME STATS'!F2167+'GAME STATS'!F2226+'GAME STATS'!F2285+'GAME STATS'!F2344+'GAME STATS'!F2403+'GAME STATS'!F2462+'GAME STATS'!F2521+'GAME STATS'!F2580+'GAME STATS'!F2639+'GAME STATS'!F2698+'GAME STATS'!F2757+'GAME STATS'!F2816+'GAME STATS'!F2875+'GAME STATS'!F2934+'GAME STATS'!F2993+'GAME STATS'!F3052+'GAME STATS'!F3111+'GAME STATS'!F3170+'GAME STATS'!F3229+'GAME STATS'!F3288+'GAME STATS'!F3347+'GAME STATS'!F3406+'GAME STATS'!F3465+'GAME STATS'!F3524+'GAME STATS'!F3583+'GAME STATS'!F3642+'GAME STATS'!F3701+'GAME STATS'!F3760+'GAME STATS'!F3819+'GAME STATS'!F3878+'GAME STATS'!F3937+'GAME STATS'!F3996+'GAME STATS'!F4055+'GAME STATS'!F4114+'GAME STATS'!F4173+'GAME STATS'!F4232+'GAME STATS'!F4291+'GAME STATS'!F4350+'GAME STATS'!F4409+'GAME STATS'!F4468+'GAME STATS'!F4527+'GAME STATS'!F4586+'GAME STATS'!F4645+'GAME STATS'!F4704+'GAME STATS'!F4763+'GAME STATS'!F4822+'GAME STATS'!F4881+'GAME STATS'!F4940+'GAME STATS'!F4999+'GAME STATS'!F5058+'GAME STATS'!F5117+'GAME STATS'!F5176+'GAME STATS'!F5235+'GAME STATS'!F5294+'GAME STATS'!F5353+'GAME STATS'!F5412+'GAME STATS'!F5471+'GAME STATS'!F5530+'GAME STATS'!F5589+'GAME STATS'!F5648+'GAME STATS'!F5707+'GAME STATS'!F5766+'GAME STATS'!F5825+'GAME STATS'!F5884</f>
        <v>0</v>
      </c>
      <c r="G41" s="773"/>
      <c r="H41" s="772">
        <f>'GAME STATS'!G43+'GAME STATS'!G102+'GAME STATS'!G161+'GAME STATS'!G220+'GAME STATS'!G279+'GAME STATS'!G338+'GAME STATS'!G397+'GAME STATS'!G456+'GAME STATS'!G515+'GAME STATS'!G574+'GAME STATS'!G633+'GAME STATS'!G692+'GAME STATS'!G751+'GAME STATS'!G810+'GAME STATS'!G869+'GAME STATS'!G928+'GAME STATS'!G987+'GAME STATS'!G1046+'GAME STATS'!G1105+'GAME STATS'!G1164+'GAME STATS'!G1223+'GAME STATS'!G1282+'GAME STATS'!G1341+'GAME STATS'!G1400+'GAME STATS'!G1459+'GAME STATS'!G1518+'GAME STATS'!G1577+'GAME STATS'!G1636+'GAME STATS'!G1695+'GAME STATS'!G1754+'GAME STATS'!G1813+'GAME STATS'!G1872+'GAME STATS'!G1931+'GAME STATS'!G1990+'GAME STATS'!G2049+'GAME STATS'!G2108+'GAME STATS'!G2167+'GAME STATS'!G2226+'GAME STATS'!G2285+'GAME STATS'!G2344+'GAME STATS'!G2403+'GAME STATS'!G2462+'GAME STATS'!G2521+'GAME STATS'!G2580+'GAME STATS'!G2639+'GAME STATS'!G2698+'GAME STATS'!G2757+'GAME STATS'!G2816+'GAME STATS'!G2875+'GAME STATS'!G2934+'GAME STATS'!G2993+'GAME STATS'!G3052+'GAME STATS'!G3111+'GAME STATS'!G3170+'GAME STATS'!G3229+'GAME STATS'!G3288+'GAME STATS'!G3347+'GAME STATS'!G3406+'GAME STATS'!G3465+'GAME STATS'!G3524+'GAME STATS'!G3583+'GAME STATS'!G3642+'GAME STATS'!G3701+'GAME STATS'!G3760+'GAME STATS'!G3819+'GAME STATS'!G3878+'GAME STATS'!G3937+'GAME STATS'!G3996+'GAME STATS'!G4055+'GAME STATS'!G4114+'GAME STATS'!G4173+'GAME STATS'!G4232+'GAME STATS'!G4291+'GAME STATS'!G4350+'GAME STATS'!G4409+'GAME STATS'!G4468+'GAME STATS'!G4527+'GAME STATS'!G4586+'GAME STATS'!G4645+'GAME STATS'!G4704+'GAME STATS'!G4763+'GAME STATS'!G4822+'GAME STATS'!G4881+'GAME STATS'!G4940+'GAME STATS'!G4999+'GAME STATS'!G5058+'GAME STATS'!G5117+'GAME STATS'!G5176+'GAME STATS'!G5235+'GAME STATS'!G5294+'GAME STATS'!G5353+'GAME STATS'!G5412+'GAME STATS'!G5471+'GAME STATS'!G5530+'GAME STATS'!G5589+'GAME STATS'!G5648+'GAME STATS'!G5707+'GAME STATS'!G5766+'GAME STATS'!G5825+'GAME STATS'!G5884</f>
        <v>0</v>
      </c>
      <c r="I41" s="773"/>
      <c r="J41" s="922">
        <f>'GAME STATS'!H43+'GAME STATS'!H102+'GAME STATS'!H161+'GAME STATS'!H220+'GAME STATS'!H279+'GAME STATS'!H338+'GAME STATS'!H397+'GAME STATS'!H456+'GAME STATS'!H515+'GAME STATS'!H574+'GAME STATS'!H633+'GAME STATS'!H692+'GAME STATS'!H751+'GAME STATS'!H810+'GAME STATS'!H869+'GAME STATS'!H928+'GAME STATS'!H987+'GAME STATS'!H1046+'GAME STATS'!H1105+'GAME STATS'!H1164+'GAME STATS'!H1223+'GAME STATS'!H1282+'GAME STATS'!H1341+'GAME STATS'!H1400+'GAME STATS'!H1459+'GAME STATS'!H1518+'GAME STATS'!H1577+'GAME STATS'!H1636+'GAME STATS'!H1695+'GAME STATS'!H1754+'GAME STATS'!H1813+'GAME STATS'!H1872+'GAME STATS'!H1931+'GAME STATS'!H1990+'GAME STATS'!H2049+'GAME STATS'!H2108+'GAME STATS'!H2167+'GAME STATS'!H2226+'GAME STATS'!H2285+'GAME STATS'!H2344+'GAME STATS'!H2403+'GAME STATS'!H2462+'GAME STATS'!H2521+'GAME STATS'!H2580+'GAME STATS'!H2639+'GAME STATS'!H2698+'GAME STATS'!H2757+'GAME STATS'!H2816+'GAME STATS'!H2875+'GAME STATS'!H2934+'GAME STATS'!H2993+'GAME STATS'!H3052+'GAME STATS'!H3111+'GAME STATS'!H3170+'GAME STATS'!H3229+'GAME STATS'!H3288+'GAME STATS'!H3347+'GAME STATS'!H3406+'GAME STATS'!H3465+'GAME STATS'!H3524+'GAME STATS'!H3583+'GAME STATS'!H3642+'GAME STATS'!H3701+'GAME STATS'!H3760+'GAME STATS'!H3819+'GAME STATS'!H3878+'GAME STATS'!H3937+'GAME STATS'!H3996+'GAME STATS'!H4055+'GAME STATS'!H4114+'GAME STATS'!H4173+'GAME STATS'!H4232+'GAME STATS'!H4291+'GAME STATS'!H4350+'GAME STATS'!H4409+'GAME STATS'!H4468+'GAME STATS'!H4527+'GAME STATS'!H4586+'GAME STATS'!H4645+'GAME STATS'!H4704+'GAME STATS'!H4763+'GAME STATS'!H4822+'GAME STATS'!H4881+'GAME STATS'!H4940+'GAME STATS'!H4999+'GAME STATS'!H5058+'GAME STATS'!H5117+'GAME STATS'!H5176+'GAME STATS'!H5235+'GAME STATS'!H5294+'GAME STATS'!H5353+'GAME STATS'!H5412+'GAME STATS'!H5471+'GAME STATS'!H5530+'GAME STATS'!H5589+'GAME STATS'!H5648+'GAME STATS'!H5707+'GAME STATS'!H5766+'GAME STATS'!H5825+'GAME STATS'!H5884</f>
        <v>0</v>
      </c>
      <c r="K41" s="911">
        <f>'GAME STATS'!J43+'GAME STATS'!J102+'GAME STATS'!J161+'GAME STATS'!J220+'GAME STATS'!J279+'GAME STATS'!J338+'GAME STATS'!J397+'GAME STATS'!J456+'GAME STATS'!J515+'GAME STATS'!J574+'GAME STATS'!J633+'GAME STATS'!J692+'GAME STATS'!J751+'GAME STATS'!J810+'GAME STATS'!J869+'GAME STATS'!J928+'GAME STATS'!J987+'GAME STATS'!J1046+'GAME STATS'!J1105+'GAME STATS'!J1164+'GAME STATS'!J1223+'GAME STATS'!J1282+'GAME STATS'!J1341+'GAME STATS'!J1400+'GAME STATS'!J1459+'GAME STATS'!J1518+'GAME STATS'!J1577+'GAME STATS'!J1636+'GAME STATS'!J1695+'GAME STATS'!J1754+'GAME STATS'!J1813+'GAME STATS'!J1872+'GAME STATS'!J1931+'GAME STATS'!J1990+'GAME STATS'!J2049+'GAME STATS'!J2108+'GAME STATS'!J2167+'GAME STATS'!J2226+'GAME STATS'!J2285+'GAME STATS'!J2344+'GAME STATS'!J2403+'GAME STATS'!J2462+'GAME STATS'!J2521+'GAME STATS'!J2580+'GAME STATS'!J2639+'GAME STATS'!J2698+'GAME STATS'!J2757+'GAME STATS'!J2816+'GAME STATS'!J2875+'GAME STATS'!J2934+'GAME STATS'!J2993+'GAME STATS'!J3052+'GAME STATS'!J3111+'GAME STATS'!J3170+'GAME STATS'!J3229+'GAME STATS'!J3288+'GAME STATS'!J3347+'GAME STATS'!J3406+'GAME STATS'!J3465+'GAME STATS'!J3524+'GAME STATS'!J3583+'GAME STATS'!J3642+'GAME STATS'!J3701+'GAME STATS'!J3760+'GAME STATS'!J3819+'GAME STATS'!J3878+'GAME STATS'!J3937+'GAME STATS'!J3996+'GAME STATS'!J4055+'GAME STATS'!J4114+'GAME STATS'!J4173+'GAME STATS'!J4232+'GAME STATS'!J4291+'GAME STATS'!J4350+'GAME STATS'!J4409+'GAME STATS'!J4468+'GAME STATS'!J4527+'GAME STATS'!J4586+'GAME STATS'!J4645+'GAME STATS'!J4704+'GAME STATS'!J4763+'GAME STATS'!J4822+'GAME STATS'!J4881+'GAME STATS'!J4940+'GAME STATS'!J4999+'GAME STATS'!J5058+'GAME STATS'!J5117+'GAME STATS'!J5176+'GAME STATS'!J5235+'GAME STATS'!J5294+'GAME STATS'!J5353+'GAME STATS'!J5412+'GAME STATS'!J5471+'GAME STATS'!J5530+'GAME STATS'!J5589+'GAME STATS'!J5648+'GAME STATS'!J5707+'GAME STATS'!J5766+'GAME STATS'!J5825+'GAME STATS'!J5884</f>
        <v>0</v>
      </c>
      <c r="L41" s="912"/>
      <c r="M41" s="976">
        <f>'GAME STATS'!L43+'GAME STATS'!L102+'GAME STATS'!L161+'GAME STATS'!L220+'GAME STATS'!L279+'GAME STATS'!L338+'GAME STATS'!L397+'GAME STATS'!L456+'GAME STATS'!L515+'GAME STATS'!L574+'GAME STATS'!L633+'GAME STATS'!L692+'GAME STATS'!L751+'GAME STATS'!L810+'GAME STATS'!L869+'GAME STATS'!L928+'GAME STATS'!L987+'GAME STATS'!L1046+'GAME STATS'!L1105+'GAME STATS'!L1164+'GAME STATS'!L1223+'GAME STATS'!L1282+'GAME STATS'!L1341+'GAME STATS'!L1400+'GAME STATS'!L1459+'GAME STATS'!L1518+'GAME STATS'!L1577+'GAME STATS'!L1636+'GAME STATS'!L1695+'GAME STATS'!L1754+'GAME STATS'!L1813+'GAME STATS'!L1872+'GAME STATS'!L1931+'GAME STATS'!L1990+'GAME STATS'!L2049+'GAME STATS'!L2108+'GAME STATS'!L2167+'GAME STATS'!L2226+'GAME STATS'!L2285+'GAME STATS'!L2344+'GAME STATS'!L2403+'GAME STATS'!L2462+'GAME STATS'!L2521+'GAME STATS'!L2580+'GAME STATS'!L2639+'GAME STATS'!L2698+'GAME STATS'!L2757+'GAME STATS'!L2816+'GAME STATS'!L2875+'GAME STATS'!L2934+'GAME STATS'!L2993+'GAME STATS'!L3052+'GAME STATS'!L3111+'GAME STATS'!L3170+'GAME STATS'!L3229+'GAME STATS'!L3288+'GAME STATS'!L3347+'GAME STATS'!L3406+'GAME STATS'!L3465+'GAME STATS'!L3524+'GAME STATS'!L3583+'GAME STATS'!L3642+'GAME STATS'!L3701+'GAME STATS'!L3760+'GAME STATS'!L3819+'GAME STATS'!L3878+'GAME STATS'!L3937+'GAME STATS'!L3996+'GAME STATS'!L4055+'GAME STATS'!L4114+'GAME STATS'!L4173+'GAME STATS'!L4232+'GAME STATS'!L4291+'GAME STATS'!L4350+'GAME STATS'!L4409+'GAME STATS'!L4468+'GAME STATS'!L4527+'GAME STATS'!L4586+'GAME STATS'!L4645+'GAME STATS'!L4704+'GAME STATS'!L4763+'GAME STATS'!L4822+'GAME STATS'!L4881+'GAME STATS'!L4940+'GAME STATS'!L4999+'GAME STATS'!L5058+'GAME STATS'!L5117+'GAME STATS'!L5176+'GAME STATS'!L5235+'GAME STATS'!L5294+'GAME STATS'!L5353+'GAME STATS'!L5412+'GAME STATS'!L5471+'GAME STATS'!L5530+'GAME STATS'!L5589+'GAME STATS'!L5648+'GAME STATS'!L5707+'GAME STATS'!L5766+'GAME STATS'!L5825+'GAME STATS'!L5884</f>
        <v>0</v>
      </c>
      <c r="N41" s="977"/>
      <c r="O41" s="917">
        <f>K41+M41</f>
        <v>0</v>
      </c>
      <c r="P41" s="806"/>
      <c r="Q41" s="772">
        <f>'GAME STATS'!P43+'GAME STATS'!P102+'GAME STATS'!P161+'GAME STATS'!P220+'GAME STATS'!P279+'GAME STATS'!P338+'GAME STATS'!P397+'GAME STATS'!P456+'GAME STATS'!P515+'GAME STATS'!P574+'GAME STATS'!P633+'GAME STATS'!P692+'GAME STATS'!P751+'GAME STATS'!P810+'GAME STATS'!P869+'GAME STATS'!P928+'GAME STATS'!P987+'GAME STATS'!P1046+'GAME STATS'!P1105+'GAME STATS'!P1164+'GAME STATS'!P1223+'GAME STATS'!P1282+'GAME STATS'!P1341+'GAME STATS'!P1400+'GAME STATS'!P1459+'GAME STATS'!P1518+'GAME STATS'!P1577+'GAME STATS'!P1636+'GAME STATS'!P1695+'GAME STATS'!P1754+'GAME STATS'!P1813+'GAME STATS'!P1872+'GAME STATS'!P1931+'GAME STATS'!P1990+'GAME STATS'!P2049+'GAME STATS'!P2108+'GAME STATS'!P2167+'GAME STATS'!P2226+'GAME STATS'!P2285+'GAME STATS'!P2344+'GAME STATS'!P2403+'GAME STATS'!P2462+'GAME STATS'!P2521+'GAME STATS'!P2580+'GAME STATS'!P2639+'GAME STATS'!P2698+'GAME STATS'!P2757+'GAME STATS'!P2816+'GAME STATS'!P2875+'GAME STATS'!P2934+'GAME STATS'!P2993+'GAME STATS'!P3052+'GAME STATS'!P3111+'GAME STATS'!P3170+'GAME STATS'!P3229+'GAME STATS'!P3288+'GAME STATS'!P3347+'GAME STATS'!P3406+'GAME STATS'!P3465+'GAME STATS'!P3524+'GAME STATS'!P3583+'GAME STATS'!P3642+'GAME STATS'!P3701+'GAME STATS'!P3760+'GAME STATS'!P3819+'GAME STATS'!P3878+'GAME STATS'!P3937+'GAME STATS'!P3996+'GAME STATS'!P4055+'GAME STATS'!P4114+'GAME STATS'!P4173+'GAME STATS'!P4232+'GAME STATS'!P4291+'GAME STATS'!P4350+'GAME STATS'!P4409+'GAME STATS'!P4468+'GAME STATS'!P4527+'GAME STATS'!P4586+'GAME STATS'!P4645+'GAME STATS'!P4704+'GAME STATS'!P4763+'GAME STATS'!P4822+'GAME STATS'!P4881+'GAME STATS'!P4940+'GAME STATS'!P4999+'GAME STATS'!P5058+'GAME STATS'!P5117+'GAME STATS'!P5176+'GAME STATS'!P5235+'GAME STATS'!P5294+'GAME STATS'!P5353+'GAME STATS'!P5412+'GAME STATS'!P5471+'GAME STATS'!P5530+'GAME STATS'!P5589+'GAME STATS'!P5648+'GAME STATS'!P5707+'GAME STATS'!P5766+'GAME STATS'!P5825+'GAME STATS'!P5884</f>
        <v>0</v>
      </c>
      <c r="R41" s="916"/>
      <c r="S41" s="921">
        <f>'GAME STATS'!R43+'GAME STATS'!R102+'GAME STATS'!R161+'GAME STATS'!R220+'GAME STATS'!R279+'GAME STATS'!R338+'GAME STATS'!R397+'GAME STATS'!R456+'GAME STATS'!R515+'GAME STATS'!R574+'GAME STATS'!R633+'GAME STATS'!R692+'GAME STATS'!R751+'GAME STATS'!R810+'GAME STATS'!R869+'GAME STATS'!R928+'GAME STATS'!R987+'GAME STATS'!R1046+'GAME STATS'!R1105+'GAME STATS'!R1164+'GAME STATS'!R1223+'GAME STATS'!R1282+'GAME STATS'!R1341+'GAME STATS'!R1400+'GAME STATS'!R1459+'GAME STATS'!R1518+'GAME STATS'!R1577+'GAME STATS'!R1636+'GAME STATS'!R1695+'GAME STATS'!R1754+'GAME STATS'!R1813+'GAME STATS'!R1872+'GAME STATS'!R1931+'GAME STATS'!R1990+'GAME STATS'!R2049+'GAME STATS'!R2108+'GAME STATS'!R2167+'GAME STATS'!R2226+'GAME STATS'!R2285+'GAME STATS'!R2344+'GAME STATS'!R2403+'GAME STATS'!R2462+'GAME STATS'!R2521+'GAME STATS'!R2580+'GAME STATS'!R2639+'GAME STATS'!R2698+'GAME STATS'!R2757+'GAME STATS'!R2816+'GAME STATS'!R2875+'GAME STATS'!R2934+'GAME STATS'!R2993+'GAME STATS'!R3052+'GAME STATS'!R3111+'GAME STATS'!R3170+'GAME STATS'!R3229+'GAME STATS'!R3288+'GAME STATS'!R3347+'GAME STATS'!R3406+'GAME STATS'!R3465+'GAME STATS'!R3524+'GAME STATS'!R3583+'GAME STATS'!R3642+'GAME STATS'!R3701+'GAME STATS'!R3760+'GAME STATS'!R3819+'GAME STATS'!R3878+'GAME STATS'!R3937+'GAME STATS'!R3996+'GAME STATS'!R4055+'GAME STATS'!R4114+'GAME STATS'!R4173+'GAME STATS'!R4232+'GAME STATS'!R4291+'GAME STATS'!R4350+'GAME STATS'!R4409+'GAME STATS'!R4468+'GAME STATS'!R4527+'GAME STATS'!R4586+'GAME STATS'!R4645+'GAME STATS'!R4704+'GAME STATS'!R4763+'GAME STATS'!R4822+'GAME STATS'!R4881+'GAME STATS'!R4940+'GAME STATS'!R4999+'GAME STATS'!R5058+'GAME STATS'!R5117+'GAME STATS'!R5176+'GAME STATS'!R5235+'GAME STATS'!R5294+'GAME STATS'!R5353+'GAME STATS'!R5412+'GAME STATS'!R5471+'GAME STATS'!R5530+'GAME STATS'!R5589+'GAME STATS'!R5648+'GAME STATS'!R5707+'GAME STATS'!R5766+'GAME STATS'!R5825+'GAME STATS'!R5884</f>
        <v>0</v>
      </c>
      <c r="T41" s="773"/>
      <c r="U41" s="923">
        <f>S41-Q41</f>
        <v>0</v>
      </c>
      <c r="V41" s="924"/>
      <c r="W41" s="922">
        <f>'GAME STATS'!V43+'GAME STATS'!V102+'GAME STATS'!V161+'GAME STATS'!V220+'GAME STATS'!V279+'GAME STATS'!V338+'GAME STATS'!V397+'GAME STATS'!V456+'GAME STATS'!V515+'GAME STATS'!V574+'GAME STATS'!V633+'GAME STATS'!V692+'GAME STATS'!V751+'GAME STATS'!V810+'GAME STATS'!V869+'GAME STATS'!V928+'GAME STATS'!V987+'GAME STATS'!V1046+'GAME STATS'!V1105+'GAME STATS'!V1164+'GAME STATS'!V1223+'GAME STATS'!V1282+'GAME STATS'!V1341+'GAME STATS'!V1400+'GAME STATS'!V1459+'GAME STATS'!V1518+'GAME STATS'!V1577+'GAME STATS'!V1636+'GAME STATS'!V1695+'GAME STATS'!V1754+'GAME STATS'!V1813+'GAME STATS'!V1872+'GAME STATS'!V1931+'GAME STATS'!V1990+'GAME STATS'!V2049+'GAME STATS'!V2108+'GAME STATS'!V2167+'GAME STATS'!V2226+'GAME STATS'!V2285+'GAME STATS'!V2344+'GAME STATS'!V2403+'GAME STATS'!V2462+'GAME STATS'!V2521+'GAME STATS'!V2580+'GAME STATS'!V2639+'GAME STATS'!V2698+'GAME STATS'!V2757+'GAME STATS'!V2816+'GAME STATS'!V2875+'GAME STATS'!V2934+'GAME STATS'!V2993+'GAME STATS'!V3052+'GAME STATS'!V3111+'GAME STATS'!V3170+'GAME STATS'!V3229+'GAME STATS'!V3288+'GAME STATS'!V3347+'GAME STATS'!V3406+'GAME STATS'!V3465+'GAME STATS'!V3524+'GAME STATS'!V3583+'GAME STATS'!V3642+'GAME STATS'!V3701+'GAME STATS'!V3760+'GAME STATS'!V3819+'GAME STATS'!V3878+'GAME STATS'!V3937+'GAME STATS'!V3996+'GAME STATS'!V4055+'GAME STATS'!V4114+'GAME STATS'!V4173+'GAME STATS'!V4232+'GAME STATS'!V4291+'GAME STATS'!V4350+'GAME STATS'!V4409+'GAME STATS'!V4468+'GAME STATS'!V4527+'GAME STATS'!V4586+'GAME STATS'!V4645+'GAME STATS'!V4704+'GAME STATS'!V4763+'GAME STATS'!V4822+'GAME STATS'!V4881+'GAME STATS'!V4940+'GAME STATS'!V4999+'GAME STATS'!V5058+'GAME STATS'!V5117+'GAME STATS'!V5176+'GAME STATS'!V5235+'GAME STATS'!V5294+'GAME STATS'!V5353+'GAME STATS'!V5412+'GAME STATS'!V5471+'GAME STATS'!V5530+'GAME STATS'!V5589+'GAME STATS'!V5648+'GAME STATS'!V5707+'GAME STATS'!V5766+'GAME STATS'!V5825+'GAME STATS'!V5884</f>
        <v>0</v>
      </c>
      <c r="X41" s="922">
        <f>'GAME STATS'!X43+'GAME STATS'!X102+'GAME STATS'!X161+'GAME STATS'!X220+'GAME STATS'!X279+'GAME STATS'!X338+'GAME STATS'!X397+'GAME STATS'!X456+'GAME STATS'!X515+'GAME STATS'!X574+'GAME STATS'!X633+'GAME STATS'!X692+'GAME STATS'!X751+'GAME STATS'!X810+'GAME STATS'!X869+'GAME STATS'!X928+'GAME STATS'!X987+'GAME STATS'!X1046+'GAME STATS'!X1105+'GAME STATS'!X1164+'GAME STATS'!X1223+'GAME STATS'!X1282+'GAME STATS'!X1341+'GAME STATS'!X1400+'GAME STATS'!X1459+'GAME STATS'!X1518+'GAME STATS'!X1577+'GAME STATS'!X1636+'GAME STATS'!X1695+'GAME STATS'!X1754+'GAME STATS'!X1813+'GAME STATS'!X1872+'GAME STATS'!X1931+'GAME STATS'!X1990+'GAME STATS'!X2049+'GAME STATS'!X2108+'GAME STATS'!X2167+'GAME STATS'!X2226+'GAME STATS'!X2285+'GAME STATS'!X2344+'GAME STATS'!X2403+'GAME STATS'!X2462+'GAME STATS'!X2521+'GAME STATS'!X2580+'GAME STATS'!X2639+'GAME STATS'!X2698+'GAME STATS'!X2757+'GAME STATS'!X2816+'GAME STATS'!X2875+'GAME STATS'!X2934+'GAME STATS'!X2993+'GAME STATS'!X3052+'GAME STATS'!X3111+'GAME STATS'!X3170+'GAME STATS'!X3229+'GAME STATS'!X3288+'GAME STATS'!X3347+'GAME STATS'!X3406+'GAME STATS'!X3465+'GAME STATS'!X3524+'GAME STATS'!X3583+'GAME STATS'!X3642+'GAME STATS'!X3701+'GAME STATS'!X3760+'GAME STATS'!X3819+'GAME STATS'!X3878+'GAME STATS'!X3937+'GAME STATS'!X3996+'GAME STATS'!X4055+'GAME STATS'!X4114+'GAME STATS'!X4173+'GAME STATS'!X4232+'GAME STATS'!X4291+'GAME STATS'!X4350+'GAME STATS'!X4409+'GAME STATS'!X4468+'GAME STATS'!X4527+'GAME STATS'!X4586+'GAME STATS'!X4645+'GAME STATS'!X4704+'GAME STATS'!X4763+'GAME STATS'!X4822+'GAME STATS'!X4881+'GAME STATS'!X4940+'GAME STATS'!X4999+'GAME STATS'!X5058+'GAME STATS'!X5117+'GAME STATS'!X5176+'GAME STATS'!X5235+'GAME STATS'!X5294+'GAME STATS'!X5353+'GAME STATS'!X5412+'GAME STATS'!X5471+'GAME STATS'!X5530+'GAME STATS'!X5589+'GAME STATS'!X5648+'GAME STATS'!X5707+'GAME STATS'!X5766+'GAME STATS'!X5825+'GAME STATS'!X5884</f>
        <v>0</v>
      </c>
      <c r="Y41" s="922">
        <f>'GAME STATS'!Z43+'GAME STATS'!Z102+'GAME STATS'!Z161+'GAME STATS'!Z220+'GAME STATS'!Z279+'GAME STATS'!Z338+'GAME STATS'!Z397+'GAME STATS'!Z456+'GAME STATS'!Z515+'GAME STATS'!Z574+'GAME STATS'!Z633+'GAME STATS'!Z692+'GAME STATS'!Z751+'GAME STATS'!Z810+'GAME STATS'!Z869+'GAME STATS'!Z928+'GAME STATS'!Z987+'GAME STATS'!Z1046+'GAME STATS'!Z1105+'GAME STATS'!Z1164+'GAME STATS'!Z1223+'GAME STATS'!Z1282+'GAME STATS'!Z1341+'GAME STATS'!Z1400+'GAME STATS'!Z1459+'GAME STATS'!Z1518+'GAME STATS'!Z1577+'GAME STATS'!Z1636+'GAME STATS'!Z1695+'GAME STATS'!Z1754+'GAME STATS'!Z1813+'GAME STATS'!Z1872+'GAME STATS'!Z1931+'GAME STATS'!Z1990+'GAME STATS'!Z2049+'GAME STATS'!Z2108+'GAME STATS'!Z2167+'GAME STATS'!Z2226+'GAME STATS'!Z2285+'GAME STATS'!Z2344+'GAME STATS'!Z2403+'GAME STATS'!Z2462+'GAME STATS'!Z2521+'GAME STATS'!Z2580+'GAME STATS'!Z2639+'GAME STATS'!Z2698+'GAME STATS'!Z2757+'GAME STATS'!Z2816+'GAME STATS'!Z2875+'GAME STATS'!Z2934+'GAME STATS'!Z2993+'GAME STATS'!Z3052+'GAME STATS'!Z3111+'GAME STATS'!Z3170+'GAME STATS'!Z3229+'GAME STATS'!Z3288+'GAME STATS'!Z3347+'GAME STATS'!Z3406+'GAME STATS'!Z3465+'GAME STATS'!Z3524+'GAME STATS'!Z3583+'GAME STATS'!Z3642+'GAME STATS'!Z3701+'GAME STATS'!Z3760+'GAME STATS'!Z3819+'GAME STATS'!Z3878+'GAME STATS'!Z3937+'GAME STATS'!Z3996+'GAME STATS'!Z4055+'GAME STATS'!Z4114+'GAME STATS'!Z4173+'GAME STATS'!Z4232+'GAME STATS'!Z4291+'GAME STATS'!Z4350+'GAME STATS'!Z4409+'GAME STATS'!Z4468+'GAME STATS'!Z4527+'GAME STATS'!Z4586+'GAME STATS'!Z4645+'GAME STATS'!Z4704+'GAME STATS'!Z4763+'GAME STATS'!Z4822+'GAME STATS'!Z4881+'GAME STATS'!Z4940+'GAME STATS'!Z4999+'GAME STATS'!Z5058+'GAME STATS'!Z5117+'GAME STATS'!Z5176+'GAME STATS'!Z5235+'GAME STATS'!Z5294+'GAME STATS'!Z5353+'GAME STATS'!Z5412+'GAME STATS'!Z5471+'GAME STATS'!Z5530+'GAME STATS'!Z5589+'GAME STATS'!Z5648+'GAME STATS'!Z5707+'GAME STATS'!Z5766+'GAME STATS'!Z5825+'GAME STATS'!Z5884</f>
        <v>0</v>
      </c>
      <c r="Z41" s="772">
        <f>'GAME STATS'!AB43+'GAME STATS'!AB102+'GAME STATS'!AB161+'GAME STATS'!AB220+'GAME STATS'!AB279+'GAME STATS'!AB338+'GAME STATS'!AB397+'GAME STATS'!AB456+'GAME STATS'!AB515+'GAME STATS'!AB574+'GAME STATS'!AB633+'GAME STATS'!AB692+'GAME STATS'!AB751+'GAME STATS'!AB810+'GAME STATS'!AB869+'GAME STATS'!AB928+'GAME STATS'!AB987+'GAME STATS'!AB1046+'GAME STATS'!AB1105+'GAME STATS'!AB1164+'GAME STATS'!AB1223+'GAME STATS'!AB1282+'GAME STATS'!AB1341+'GAME STATS'!AB1400+'GAME STATS'!AB1459+'GAME STATS'!AB1518+'GAME STATS'!AB1577+'GAME STATS'!AB1636+'GAME STATS'!AB1695+'GAME STATS'!AB1754+'GAME STATS'!AB1813+'GAME STATS'!AB1872+'GAME STATS'!AB1931+'GAME STATS'!AB1990+'GAME STATS'!AB2049+'GAME STATS'!AB2108+'GAME STATS'!AB2167+'GAME STATS'!AB2226+'GAME STATS'!AB2285+'GAME STATS'!AB2344+'GAME STATS'!AB2403+'GAME STATS'!AB2462+'GAME STATS'!AB2521+'GAME STATS'!AB2580+'GAME STATS'!AB2639+'GAME STATS'!AB2698+'GAME STATS'!AB2757+'GAME STATS'!AB2816+'GAME STATS'!AB2875+'GAME STATS'!AB2934+'GAME STATS'!AB2993+'GAME STATS'!AB3052+'GAME STATS'!AB3111+'GAME STATS'!AB3170+'GAME STATS'!AB3229+'GAME STATS'!AB3288+'GAME STATS'!AB3347+'GAME STATS'!AB3406+'GAME STATS'!AB3465+'GAME STATS'!AB3524+'GAME STATS'!AB3583+'GAME STATS'!AB3642+'GAME STATS'!AB3701+'GAME STATS'!AB3760+'GAME STATS'!AB3819+'GAME STATS'!AB3878+'GAME STATS'!AB3937+'GAME STATS'!AB3996+'GAME STATS'!AB4055+'GAME STATS'!AB4114+'GAME STATS'!AB4173+'GAME STATS'!AB4232+'GAME STATS'!AB4291+'GAME STATS'!AB4350+'GAME STATS'!AB4409+'GAME STATS'!AB4468+'GAME STATS'!AB4527+'GAME STATS'!AB4586+'GAME STATS'!AB4645+'GAME STATS'!AB4704+'GAME STATS'!AB4763+'GAME STATS'!AB4822+'GAME STATS'!AB4881+'GAME STATS'!AB4940+'GAME STATS'!AB4999+'GAME STATS'!AB5058+'GAME STATS'!AB5117+'GAME STATS'!AB5176+'GAME STATS'!AB5235+'GAME STATS'!AB5294+'GAME STATS'!AB5353+'GAME STATS'!AB5412+'GAME STATS'!AB5471+'GAME STATS'!AB5530+'GAME STATS'!AB5589+'GAME STATS'!AB5648+'GAME STATS'!AB5707+'GAME STATS'!AB5766+'GAME STATS'!AB5825+'GAME STATS'!AB5884</f>
        <v>0</v>
      </c>
      <c r="AA41" s="916"/>
      <c r="AB41" s="921">
        <f>'GAME STATS'!AD43+'GAME STATS'!AD102+'GAME STATS'!AD161+'GAME STATS'!AD220+'GAME STATS'!AD279+'GAME STATS'!AD338+'GAME STATS'!AD397+'GAME STATS'!AD456+'GAME STATS'!AD515+'GAME STATS'!AD574+'GAME STATS'!AD633+'GAME STATS'!AD692+'GAME STATS'!AD751+'GAME STATS'!AD810+'GAME STATS'!AD869+'GAME STATS'!AD928+'GAME STATS'!AD987+'GAME STATS'!AD1046+'GAME STATS'!AD1105+'GAME STATS'!AD1164+'GAME STATS'!AD1223+'GAME STATS'!AD1282+'GAME STATS'!AD1341+'GAME STATS'!AD1400+'GAME STATS'!AD1459+'GAME STATS'!AD1518+'GAME STATS'!AD1577+'GAME STATS'!AD1636+'GAME STATS'!AD1695+'GAME STATS'!AD1754+'GAME STATS'!AD1813+'GAME STATS'!AD1872+'GAME STATS'!AD1931+'GAME STATS'!AD1990+'GAME STATS'!AD2049+'GAME STATS'!AD2108+'GAME STATS'!AD2167+'GAME STATS'!AD2226+'GAME STATS'!AD2285+'GAME STATS'!AD2344+'GAME STATS'!AD2403+'GAME STATS'!AD2462+'GAME STATS'!AD2521+'GAME STATS'!AD2580+'GAME STATS'!AD2639+'GAME STATS'!AD2698+'GAME STATS'!AD2757+'GAME STATS'!AD2816+'GAME STATS'!AD2875+'GAME STATS'!AD2934+'GAME STATS'!AD2993+'GAME STATS'!AD3052+'GAME STATS'!AD3111+'GAME STATS'!AD3170+'GAME STATS'!AD3229+'GAME STATS'!AD3288+'GAME STATS'!AD3347+'GAME STATS'!AD3406+'GAME STATS'!AD3465+'GAME STATS'!AD3524+'GAME STATS'!AD3583+'GAME STATS'!AD3642+'GAME STATS'!AD3701+'GAME STATS'!AD3760+'GAME STATS'!AD3819+'GAME STATS'!AD3878+'GAME STATS'!AD3937+'GAME STATS'!AD3996+'GAME STATS'!AD4055+'GAME STATS'!AD4114+'GAME STATS'!AD4173+'GAME STATS'!AD4232+'GAME STATS'!AD4291+'GAME STATS'!AD4350+'GAME STATS'!AD4409+'GAME STATS'!AD4468+'GAME STATS'!AD4527+'GAME STATS'!AD4586+'GAME STATS'!AD4645+'GAME STATS'!AD4704+'GAME STATS'!AD4763+'GAME STATS'!AD4822+'GAME STATS'!AD4881+'GAME STATS'!AD4940+'GAME STATS'!AD4999+'GAME STATS'!AD5058+'GAME STATS'!AD5117+'GAME STATS'!AD5176+'GAME STATS'!AD5235+'GAME STATS'!AD5294+'GAME STATS'!AD5353+'GAME STATS'!AD5412+'GAME STATS'!AD5471+'GAME STATS'!AD5530+'GAME STATS'!AD5589+'GAME STATS'!AD5648+'GAME STATS'!AD5707+'GAME STATS'!AD5766+'GAME STATS'!AD5825+'GAME STATS'!AD5884</f>
        <v>0</v>
      </c>
      <c r="AC41" s="773"/>
      <c r="AD41" s="917">
        <f>IF(Z41=0,0,(AB41/Z41)*100)</f>
        <v>0</v>
      </c>
      <c r="AE41" s="918"/>
      <c r="AF41" s="772">
        <f>'GAME STATS'!AH43+'GAME STATS'!AH102+'GAME STATS'!AH161+'GAME STATS'!AH220+'GAME STATS'!AH279+'GAME STATS'!AH338+'GAME STATS'!AH397+'GAME STATS'!AH456+'GAME STATS'!AH515+'GAME STATS'!AH574+'GAME STATS'!AH633+'GAME STATS'!AH692+'GAME STATS'!AH751+'GAME STATS'!AH810+'GAME STATS'!AH869+'GAME STATS'!AH928+'GAME STATS'!AH987+'GAME STATS'!AH1046+'GAME STATS'!AH1105+'GAME STATS'!AH1164+'GAME STATS'!AH1223+'GAME STATS'!AH1282+'GAME STATS'!AH1341+'GAME STATS'!AH1400+'GAME STATS'!AH1459+'GAME STATS'!AH1518+'GAME STATS'!AH1577+'GAME STATS'!AH1636+'GAME STATS'!AH1695+'GAME STATS'!AH1754+'GAME STATS'!AH1813+'GAME STATS'!AH1872+'GAME STATS'!AH1931+'GAME STATS'!AH1990+'GAME STATS'!AH2049+'GAME STATS'!AH2108+'GAME STATS'!AH2167+'GAME STATS'!AH2226+'GAME STATS'!AH2285+'GAME STATS'!AH2344+'GAME STATS'!AH2403+'GAME STATS'!AH2462+'GAME STATS'!AH2521+'GAME STATS'!AH2580+'GAME STATS'!AH2639+'GAME STATS'!AH2698+'GAME STATS'!AH2757+'GAME STATS'!AH2816+'GAME STATS'!AH2875+'GAME STATS'!AH2934+'GAME STATS'!AH2993+'GAME STATS'!AH3052+'GAME STATS'!AH3111+'GAME STATS'!AH3170+'GAME STATS'!AH3229+'GAME STATS'!AH3288+'GAME STATS'!AH3347+'GAME STATS'!AH3406+'GAME STATS'!AH3465+'GAME STATS'!AH3524+'GAME STATS'!AH3583+'GAME STATS'!AH3642+'GAME STATS'!AH3701+'GAME STATS'!AH3760+'GAME STATS'!AH3819+'GAME STATS'!AH3878+'GAME STATS'!AH3937+'GAME STATS'!AH3996+'GAME STATS'!AH4055+'GAME STATS'!AH4114+'GAME STATS'!AH4173+'GAME STATS'!AH4232+'GAME STATS'!AH4291+'GAME STATS'!AH4350+'GAME STATS'!AH4409+'GAME STATS'!AH4468+'GAME STATS'!AH4527+'GAME STATS'!AH4586+'GAME STATS'!AH4645+'GAME STATS'!AH4704+'GAME STATS'!AH4763+'GAME STATS'!AH4822+'GAME STATS'!AH4881+'GAME STATS'!AH4940+'GAME STATS'!AH4999+'GAME STATS'!AH5058+'GAME STATS'!AH5117+'GAME STATS'!AH5176+'GAME STATS'!AH5235+'GAME STATS'!AH5294+'GAME STATS'!AH5353+'GAME STATS'!AH5412+'GAME STATS'!AH5471+'GAME STATS'!AH5530+'GAME STATS'!AH5589+'GAME STATS'!AH5648+'GAME STATS'!AH5707+'GAME STATS'!AH5766+'GAME STATS'!AH5825+'GAME STATS'!AH5884</f>
        <v>0</v>
      </c>
      <c r="AG41" s="916"/>
      <c r="AH41" s="921">
        <f>'GAME STATS'!AJ43+'GAME STATS'!AJ102+'GAME STATS'!AJ161+'GAME STATS'!AJ220+'GAME STATS'!AJ279+'GAME STATS'!AJ338+'GAME STATS'!AJ397+'GAME STATS'!AJ456+'GAME STATS'!AJ515+'GAME STATS'!AJ574+'GAME STATS'!AJ633+'GAME STATS'!AJ692+'GAME STATS'!AJ751+'GAME STATS'!AJ810+'GAME STATS'!AJ869+'GAME STATS'!AJ928+'GAME STATS'!AJ987+'GAME STATS'!AJ1046+'GAME STATS'!AJ1105+'GAME STATS'!AJ1164+'GAME STATS'!AJ1223+'GAME STATS'!AJ1282+'GAME STATS'!AJ1341+'GAME STATS'!AJ1400+'GAME STATS'!AJ1459+'GAME STATS'!AJ1518+'GAME STATS'!AJ1577+'GAME STATS'!AJ1636+'GAME STATS'!AJ1695+'GAME STATS'!AJ1754+'GAME STATS'!AJ1813+'GAME STATS'!AJ1872+'GAME STATS'!AJ1931+'GAME STATS'!AJ1990+'GAME STATS'!AJ2049+'GAME STATS'!AJ2108+'GAME STATS'!AJ2167+'GAME STATS'!AJ2226+'GAME STATS'!AJ2285+'GAME STATS'!AJ2344+'GAME STATS'!AJ2403+'GAME STATS'!AJ2462+'GAME STATS'!AJ2521+'GAME STATS'!AJ2580+'GAME STATS'!AJ2639+'GAME STATS'!AJ2698+'GAME STATS'!AJ2757+'GAME STATS'!AJ2816+'GAME STATS'!AJ2875+'GAME STATS'!AJ2934+'GAME STATS'!AJ2993+'GAME STATS'!AJ3052+'GAME STATS'!AJ3111+'GAME STATS'!AJ3170+'GAME STATS'!AJ3229+'GAME STATS'!AJ3288+'GAME STATS'!AJ3347+'GAME STATS'!AJ3406+'GAME STATS'!AJ3465+'GAME STATS'!AJ3524+'GAME STATS'!AJ3583+'GAME STATS'!AJ3642+'GAME STATS'!AJ3701+'GAME STATS'!AJ3760+'GAME STATS'!AJ3819+'GAME STATS'!AJ3878+'GAME STATS'!AJ3937+'GAME STATS'!AJ3996+'GAME STATS'!AJ4055+'GAME STATS'!AJ4114+'GAME STATS'!AJ4173+'GAME STATS'!AJ4232+'GAME STATS'!AJ4291+'GAME STATS'!AJ4350+'GAME STATS'!AJ4409+'GAME STATS'!AJ4468+'GAME STATS'!AJ4527+'GAME STATS'!AJ4586+'GAME STATS'!AJ4645+'GAME STATS'!AJ4704+'GAME STATS'!AJ4763+'GAME STATS'!AJ4822+'GAME STATS'!AJ4881+'GAME STATS'!AJ4940+'GAME STATS'!AJ4999+'GAME STATS'!AJ5058+'GAME STATS'!AJ5117+'GAME STATS'!AJ5176+'GAME STATS'!AJ5235+'GAME STATS'!AJ5294+'GAME STATS'!AJ5353+'GAME STATS'!AJ5412+'GAME STATS'!AJ5471+'GAME STATS'!AJ5530+'GAME STATS'!AJ5589+'GAME STATS'!AJ5648+'GAME STATS'!AJ5707+'GAME STATS'!AJ5766+'GAME STATS'!AJ5825+'GAME STATS'!AJ5884</f>
        <v>0</v>
      </c>
      <c r="AI41" s="773"/>
      <c r="AJ41" s="917">
        <f>IF(AF41=0,0,(AH41/AF41)*100)</f>
        <v>0</v>
      </c>
      <c r="AK41" s="918"/>
      <c r="AL41" s="772">
        <f>'GAME STATS'!AN43+'GAME STATS'!AN102+'GAME STATS'!AN161+'GAME STATS'!AN220+'GAME STATS'!AN279+'GAME STATS'!AN338+'GAME STATS'!AN397+'GAME STATS'!AN456+'GAME STATS'!AN515+'GAME STATS'!AN574+'GAME STATS'!AN633+'GAME STATS'!AN692+'GAME STATS'!AN751+'GAME STATS'!AN810+'GAME STATS'!AN869+'GAME STATS'!AN928+'GAME STATS'!AN987+'GAME STATS'!AN1046+'GAME STATS'!AN1105+'GAME STATS'!AN1164+'GAME STATS'!AN1223+'GAME STATS'!AN1282+'GAME STATS'!AN1341+'GAME STATS'!AN1400+'GAME STATS'!AN1459+'GAME STATS'!AN1518+'GAME STATS'!AN1577+'GAME STATS'!AN1636+'GAME STATS'!AN1695+'GAME STATS'!AN1754+'GAME STATS'!AN1813+'GAME STATS'!AN1872+'GAME STATS'!AN1931+'GAME STATS'!AN1990+'GAME STATS'!AN2049+'GAME STATS'!AN2108+'GAME STATS'!AN2167+'GAME STATS'!AN2226+'GAME STATS'!AN2285+'GAME STATS'!AN2344+'GAME STATS'!AN2403+'GAME STATS'!AN2462+'GAME STATS'!AN2521+'GAME STATS'!AN2580+'GAME STATS'!AN2639+'GAME STATS'!AN2698+'GAME STATS'!AN2757+'GAME STATS'!AN2816+'GAME STATS'!AN2875+'GAME STATS'!AN2934+'GAME STATS'!AN2993+'GAME STATS'!AN3052+'GAME STATS'!AN3111+'GAME STATS'!AN3170+'GAME STATS'!AN3229+'GAME STATS'!AN3288+'GAME STATS'!AN3347+'GAME STATS'!AN3406+'GAME STATS'!AN3465+'GAME STATS'!AN3524+'GAME STATS'!AN3583+'GAME STATS'!AN3642+'GAME STATS'!AN3701+'GAME STATS'!AN3760+'GAME STATS'!AN3819+'GAME STATS'!AN3878+'GAME STATS'!AN3937+'GAME STATS'!AN3996+'GAME STATS'!AN4055+'GAME STATS'!AN4114+'GAME STATS'!AN4173+'GAME STATS'!AN4232+'GAME STATS'!AN4291+'GAME STATS'!AN4350+'GAME STATS'!AN4409+'GAME STATS'!AN4468+'GAME STATS'!AN4527+'GAME STATS'!AN4586+'GAME STATS'!AN4645+'GAME STATS'!AN4704+'GAME STATS'!AN4763+'GAME STATS'!AN4822+'GAME STATS'!AN4881+'GAME STATS'!AN4940+'GAME STATS'!AN4999+'GAME STATS'!AN5058+'GAME STATS'!AN5117+'GAME STATS'!AN5176+'GAME STATS'!AN5235+'GAME STATS'!AN5294+'GAME STATS'!AN5353+'GAME STATS'!AN5412+'GAME STATS'!AN5471+'GAME STATS'!AN5530+'GAME STATS'!AN5589+'GAME STATS'!AN5648+'GAME STATS'!AN5707+'GAME STATS'!AN5766+'GAME STATS'!AN5825+'GAME STATS'!AN5884</f>
        <v>0</v>
      </c>
      <c r="AM41" s="916"/>
      <c r="AN41" s="921">
        <f>'GAME STATS'!AP43+'GAME STATS'!AP102+'GAME STATS'!AP161+'GAME STATS'!AP220+'GAME STATS'!AP279+'GAME STATS'!AP338+'GAME STATS'!AP397+'GAME STATS'!AP456+'GAME STATS'!AP515+'GAME STATS'!AP574+'GAME STATS'!AP633+'GAME STATS'!AP692+'GAME STATS'!AP751+'GAME STATS'!AP810+'GAME STATS'!AP869+'GAME STATS'!AP928+'GAME STATS'!AP987+'GAME STATS'!AP1046+'GAME STATS'!AP1105+'GAME STATS'!AP1164+'GAME STATS'!AP1223+'GAME STATS'!AP1282+'GAME STATS'!AP1341+'GAME STATS'!AP1400+'GAME STATS'!AP1459+'GAME STATS'!AP1518+'GAME STATS'!AP1577+'GAME STATS'!AP1636+'GAME STATS'!AP1695+'GAME STATS'!AP1754+'GAME STATS'!AP1813+'GAME STATS'!AP1872+'GAME STATS'!AP1931+'GAME STATS'!AP1990+'GAME STATS'!AP2049+'GAME STATS'!AP2108+'GAME STATS'!AP2167+'GAME STATS'!AP2226+'GAME STATS'!AP2285+'GAME STATS'!AP2344+'GAME STATS'!AP2403+'GAME STATS'!AP2462+'GAME STATS'!AP2521+'GAME STATS'!AP2580+'GAME STATS'!AP2639+'GAME STATS'!AP2698+'GAME STATS'!AP2757+'GAME STATS'!AP2816+'GAME STATS'!AP2875+'GAME STATS'!AP2934+'GAME STATS'!AP2993+'GAME STATS'!AP3052+'GAME STATS'!AP3111+'GAME STATS'!AP3170+'GAME STATS'!AP3229+'GAME STATS'!AP3288+'GAME STATS'!AP3347+'GAME STATS'!AP3406+'GAME STATS'!AP3465+'GAME STATS'!AP3524+'GAME STATS'!AP3583+'GAME STATS'!AP3642+'GAME STATS'!AP3701+'GAME STATS'!AP3760+'GAME STATS'!AP3819+'GAME STATS'!AP3878+'GAME STATS'!AP3937+'GAME STATS'!AP3996+'GAME STATS'!AP4055+'GAME STATS'!AP4114+'GAME STATS'!AP4173+'GAME STATS'!AP4232+'GAME STATS'!AP4291+'GAME STATS'!AP4350+'GAME STATS'!AP4409+'GAME STATS'!AP4468+'GAME STATS'!AP4527+'GAME STATS'!AP4586+'GAME STATS'!AP4645+'GAME STATS'!AP4704+'GAME STATS'!AP4763+'GAME STATS'!AP4822+'GAME STATS'!AP4881+'GAME STATS'!AP4940+'GAME STATS'!AP4999+'GAME STATS'!AP5058+'GAME STATS'!AP5117+'GAME STATS'!AP5176+'GAME STATS'!AP5235+'GAME STATS'!AP5294+'GAME STATS'!AP5353+'GAME STATS'!AP5412+'GAME STATS'!AP5471+'GAME STATS'!AP5530+'GAME STATS'!AP5589+'GAME STATS'!AP5648+'GAME STATS'!AP5707+'GAME STATS'!AP5766+'GAME STATS'!AP5825+'GAME STATS'!AP5884</f>
        <v>0</v>
      </c>
      <c r="AO41" s="773"/>
      <c r="AP41" s="917">
        <f>IF(AL41=0,0,(AN41/AL41)*100)</f>
        <v>0</v>
      </c>
      <c r="AQ41" s="918"/>
      <c r="AR41" s="772">
        <f>'GAME STATS'!AT43+'GAME STATS'!AT102+'GAME STATS'!AT161+'GAME STATS'!AT220+'GAME STATS'!AT279+'GAME STATS'!AT338+'GAME STATS'!AT397+'GAME STATS'!AT456+'GAME STATS'!AT515+'GAME STATS'!AT574+'GAME STATS'!AT633+'GAME STATS'!AT692+'GAME STATS'!AT751+'GAME STATS'!AT810+'GAME STATS'!AT869+'GAME STATS'!AT928+'GAME STATS'!AT987+'GAME STATS'!AT1046+'GAME STATS'!AT1105+'GAME STATS'!AT1164+'GAME STATS'!AT1223+'GAME STATS'!AT1282+'GAME STATS'!AT1341+'GAME STATS'!AT1400+'GAME STATS'!AT1459+'GAME STATS'!AT1518+'GAME STATS'!AT1577+'GAME STATS'!AT1636+'GAME STATS'!AT1695+'GAME STATS'!AT1754+'GAME STATS'!AT1813+'GAME STATS'!AT1872+'GAME STATS'!AT1931+'GAME STATS'!AT1990+'GAME STATS'!AT2049+'GAME STATS'!AT2108+'GAME STATS'!AT2167+'GAME STATS'!AT2226+'GAME STATS'!AT2285+'GAME STATS'!AT2344+'GAME STATS'!AT2403+'GAME STATS'!AT2462+'GAME STATS'!AT2521+'GAME STATS'!AT2580+'GAME STATS'!AT2639+'GAME STATS'!AT2698+'GAME STATS'!AT2757+'GAME STATS'!AT2816+'GAME STATS'!AT2875+'GAME STATS'!AT2934+'GAME STATS'!AT2993+'GAME STATS'!AT3052+'GAME STATS'!AT3111+'GAME STATS'!AT3170+'GAME STATS'!AT3229+'GAME STATS'!AT3288+'GAME STATS'!AT3347+'GAME STATS'!AT3406+'GAME STATS'!AT3465+'GAME STATS'!AT3524+'GAME STATS'!AT3583+'GAME STATS'!AT3642+'GAME STATS'!AT3701+'GAME STATS'!AT3760+'GAME STATS'!AT3819+'GAME STATS'!AT3878+'GAME STATS'!AT3937+'GAME STATS'!AT3996+'GAME STATS'!AT4055+'GAME STATS'!AT4114+'GAME STATS'!AT4173+'GAME STATS'!AT4232+'GAME STATS'!AT4291+'GAME STATS'!AT4350+'GAME STATS'!AT4409+'GAME STATS'!AT4468+'GAME STATS'!AT4527+'GAME STATS'!AT4586+'GAME STATS'!AT4645+'GAME STATS'!AT4704+'GAME STATS'!AT4763+'GAME STATS'!AT4822+'GAME STATS'!AT4881+'GAME STATS'!AT4940+'GAME STATS'!AT4999+'GAME STATS'!AT5058+'GAME STATS'!AT5117+'GAME STATS'!AT5176+'GAME STATS'!AT5235+'GAME STATS'!AT5294+'GAME STATS'!AT5353+'GAME STATS'!AT5412+'GAME STATS'!AT5471+'GAME STATS'!AT5530+'GAME STATS'!AT5589+'GAME STATS'!AT5648+'GAME STATS'!AT5707+'GAME STATS'!AT5766+'GAME STATS'!AT5825+'GAME STATS'!AT5884</f>
        <v>0</v>
      </c>
      <c r="AS41" s="916"/>
      <c r="AT41" s="921">
        <f>'GAME STATS'!AV43+'GAME STATS'!AV102+'GAME STATS'!AV161+'GAME STATS'!AV220+'GAME STATS'!AV279+'GAME STATS'!AV338+'GAME STATS'!AV397+'GAME STATS'!AV456+'GAME STATS'!AV515+'GAME STATS'!AV574+'GAME STATS'!AV633+'GAME STATS'!AV692+'GAME STATS'!AV751+'GAME STATS'!AV810+'GAME STATS'!AV869+'GAME STATS'!AV928+'GAME STATS'!AV987+'GAME STATS'!AV1046+'GAME STATS'!AV1105+'GAME STATS'!AV1164+'GAME STATS'!AV1223+'GAME STATS'!AV1282+'GAME STATS'!AV1341+'GAME STATS'!AV1400+'GAME STATS'!AV1459+'GAME STATS'!AV1518+'GAME STATS'!AV1577+'GAME STATS'!AV1636+'GAME STATS'!AV1695+'GAME STATS'!AV1754+'GAME STATS'!AV1813+'GAME STATS'!AV1872+'GAME STATS'!AV1931+'GAME STATS'!AV1990+'GAME STATS'!AV2049+'GAME STATS'!AV2108+'GAME STATS'!AV2167+'GAME STATS'!AV2226+'GAME STATS'!AV2285+'GAME STATS'!AV2344+'GAME STATS'!AV2403+'GAME STATS'!AV2462+'GAME STATS'!AV2521+'GAME STATS'!AV2580+'GAME STATS'!AV2639+'GAME STATS'!AV2698+'GAME STATS'!AV2757+'GAME STATS'!AV2816+'GAME STATS'!AV2875+'GAME STATS'!AV2934+'GAME STATS'!AV2993+'GAME STATS'!AV3052+'GAME STATS'!AV3111+'GAME STATS'!AV3170+'GAME STATS'!AV3229+'GAME STATS'!AV3288+'GAME STATS'!AV3347+'GAME STATS'!AV3406+'GAME STATS'!AV3465+'GAME STATS'!AV3524+'GAME STATS'!AV3583+'GAME STATS'!AV3642+'GAME STATS'!AV3701+'GAME STATS'!AV3760+'GAME STATS'!AV3819+'GAME STATS'!AV3878+'GAME STATS'!AV3937+'GAME STATS'!AV3996+'GAME STATS'!AV4055+'GAME STATS'!AV4114+'GAME STATS'!AV4173+'GAME STATS'!AV4232+'GAME STATS'!AV4291+'GAME STATS'!AV4350+'GAME STATS'!AV4409+'GAME STATS'!AV4468+'GAME STATS'!AV4527+'GAME STATS'!AV4586+'GAME STATS'!AV4645+'GAME STATS'!AV4704+'GAME STATS'!AV4763+'GAME STATS'!AV4822+'GAME STATS'!AV4881+'GAME STATS'!AV4940+'GAME STATS'!AV4999+'GAME STATS'!AV5058+'GAME STATS'!AV5117+'GAME STATS'!AV5176+'GAME STATS'!AV5235+'GAME STATS'!AV5294+'GAME STATS'!AV5353+'GAME STATS'!AV5412+'GAME STATS'!AV5471+'GAME STATS'!AV5530+'GAME STATS'!AV5589+'GAME STATS'!AV5648+'GAME STATS'!AV5707+'GAME STATS'!AV5766+'GAME STATS'!AV5825+'GAME STATS'!AV5884</f>
        <v>0</v>
      </c>
      <c r="AU41" s="773"/>
      <c r="AV41" s="917">
        <f>IF(AR41=0,0,(AT41/AR41)*100)</f>
        <v>0</v>
      </c>
      <c r="AW41" s="918"/>
      <c r="AX41" s="772">
        <f>'GAME STATS'!AZ43+'GAME STATS'!AZ102+'GAME STATS'!AZ161+'GAME STATS'!AZ220+'GAME STATS'!AZ279+'GAME STATS'!AZ338+'GAME STATS'!AZ397+'GAME STATS'!AZ456+'GAME STATS'!AZ515+'GAME STATS'!AZ574+'GAME STATS'!AZ633+'GAME STATS'!AZ692+'GAME STATS'!AZ751+'GAME STATS'!AZ810+'GAME STATS'!AZ869+'GAME STATS'!AZ928+'GAME STATS'!AZ987+'GAME STATS'!AZ1046+'GAME STATS'!AZ1105+'GAME STATS'!AZ1164+'GAME STATS'!AZ1223+'GAME STATS'!AZ1282+'GAME STATS'!AZ1341+'GAME STATS'!AZ1400+'GAME STATS'!AZ1459+'GAME STATS'!AZ1518+'GAME STATS'!AZ1577+'GAME STATS'!AZ1636+'GAME STATS'!AZ1695+'GAME STATS'!AZ1754+'GAME STATS'!AZ1813+'GAME STATS'!AZ1872+'GAME STATS'!AZ1931+'GAME STATS'!AZ1990+'GAME STATS'!AZ2049+'GAME STATS'!AZ2108+'GAME STATS'!AZ2167+'GAME STATS'!AZ2226+'GAME STATS'!AZ2285+'GAME STATS'!AZ2344+'GAME STATS'!AZ2403+'GAME STATS'!AZ2462+'GAME STATS'!AZ2521+'GAME STATS'!AZ2580+'GAME STATS'!AZ2639+'GAME STATS'!AZ2698+'GAME STATS'!AZ2757+'GAME STATS'!AZ2816+'GAME STATS'!AZ2875+'GAME STATS'!AZ2934+'GAME STATS'!AZ2993+'GAME STATS'!AZ3052+'GAME STATS'!AZ3111+'GAME STATS'!AZ3170+'GAME STATS'!AZ3229+'GAME STATS'!AZ3288+'GAME STATS'!AZ3347+'GAME STATS'!AZ3406+'GAME STATS'!AZ3465+'GAME STATS'!AZ3524+'GAME STATS'!AZ3583+'GAME STATS'!AZ3642+'GAME STATS'!AZ3701+'GAME STATS'!AZ3760+'GAME STATS'!AZ3819+'GAME STATS'!AZ3878+'GAME STATS'!AZ3937+'GAME STATS'!AZ3996+'GAME STATS'!AZ4055+'GAME STATS'!AZ4114+'GAME STATS'!AZ4173+'GAME STATS'!AZ4232+'GAME STATS'!AZ4291+'GAME STATS'!AZ4350+'GAME STATS'!AZ4409+'GAME STATS'!AZ4468+'GAME STATS'!AZ4527+'GAME STATS'!AZ4586+'GAME STATS'!AZ4645+'GAME STATS'!AZ4704+'GAME STATS'!AZ4763+'GAME STATS'!AZ4822+'GAME STATS'!AZ4881+'GAME STATS'!AZ4940+'GAME STATS'!AZ4999+'GAME STATS'!AZ5058+'GAME STATS'!AZ5117+'GAME STATS'!AZ5176+'GAME STATS'!AZ5235+'GAME STATS'!AZ5294+'GAME STATS'!AZ5353+'GAME STATS'!AZ5412+'GAME STATS'!AZ5471+'GAME STATS'!AZ5530+'GAME STATS'!AZ5589+'GAME STATS'!AZ5648+'GAME STATS'!AZ5707+'GAME STATS'!AZ5766+'GAME STATS'!AZ5825+'GAME STATS'!AZ5884</f>
        <v>0</v>
      </c>
      <c r="AY41" s="916"/>
      <c r="AZ41" s="921">
        <f>'GAME STATS'!BB43+'GAME STATS'!BB102+'GAME STATS'!BB161+'GAME STATS'!BB220+'GAME STATS'!BB279+'GAME STATS'!BB338+'GAME STATS'!BB397+'GAME STATS'!BB456+'GAME STATS'!BB515+'GAME STATS'!BB574+'GAME STATS'!BB633+'GAME STATS'!BB692+'GAME STATS'!BB751+'GAME STATS'!BB810+'GAME STATS'!BB869+'GAME STATS'!BB928+'GAME STATS'!BB987+'GAME STATS'!BB1046+'GAME STATS'!BB1105+'GAME STATS'!BB1164+'GAME STATS'!BB1223+'GAME STATS'!BB1282+'GAME STATS'!BB1341+'GAME STATS'!BB1400+'GAME STATS'!BB1459+'GAME STATS'!BB1518+'GAME STATS'!BB1577+'GAME STATS'!BB1636+'GAME STATS'!BB1695+'GAME STATS'!BB1754+'GAME STATS'!BB1813+'GAME STATS'!BB1872+'GAME STATS'!BB1931+'GAME STATS'!BB1990+'GAME STATS'!BB2049+'GAME STATS'!BB2108+'GAME STATS'!BB2167+'GAME STATS'!BB2226+'GAME STATS'!BB2285+'GAME STATS'!BB2344+'GAME STATS'!BB2403+'GAME STATS'!BB2462+'GAME STATS'!BB2521+'GAME STATS'!BB2580+'GAME STATS'!BB2639+'GAME STATS'!BB2698+'GAME STATS'!BB2757+'GAME STATS'!BB2816+'GAME STATS'!BB2875+'GAME STATS'!BB2934+'GAME STATS'!BB2993+'GAME STATS'!BB3052+'GAME STATS'!BB3111+'GAME STATS'!BB3170+'GAME STATS'!BB3229+'GAME STATS'!BB3288+'GAME STATS'!BB3347+'GAME STATS'!BB3406+'GAME STATS'!BB3465+'GAME STATS'!BB3524+'GAME STATS'!BB3583+'GAME STATS'!BB3642+'GAME STATS'!BB3701+'GAME STATS'!BB3760+'GAME STATS'!BB3819+'GAME STATS'!BB3878+'GAME STATS'!BB3937+'GAME STATS'!BB3996+'GAME STATS'!BB4055+'GAME STATS'!BB4114+'GAME STATS'!BB4173+'GAME STATS'!BB4232+'GAME STATS'!BB4291+'GAME STATS'!BB4350+'GAME STATS'!BB4409+'GAME STATS'!BB4468+'GAME STATS'!BB4527+'GAME STATS'!BB4586+'GAME STATS'!BB4645+'GAME STATS'!BB4704+'GAME STATS'!BB4763+'GAME STATS'!BB4822+'GAME STATS'!BB4881+'GAME STATS'!BB4940+'GAME STATS'!BB4999+'GAME STATS'!BB5058+'GAME STATS'!BB5117+'GAME STATS'!BB5176+'GAME STATS'!BB5235+'GAME STATS'!BB5294+'GAME STATS'!BB5353+'GAME STATS'!BB5412+'GAME STATS'!BB5471+'GAME STATS'!BB5530+'GAME STATS'!BB5589+'GAME STATS'!BB5648+'GAME STATS'!BB5707+'GAME STATS'!BB5766+'GAME STATS'!BB5825+'GAME STATS'!BB5884</f>
        <v>0</v>
      </c>
      <c r="BA41" s="773"/>
      <c r="BB41" s="917">
        <f>IF(AX41=0,0,(AZ41/AX41)*100)</f>
        <v>0</v>
      </c>
      <c r="BC41" s="918"/>
      <c r="BD41" s="772">
        <f>Z41+AF41+AL41+AX41</f>
        <v>0</v>
      </c>
      <c r="BE41" s="916"/>
      <c r="BF41" s="915">
        <f>AB41+AH41+AN41+AZ41</f>
        <v>0</v>
      </c>
      <c r="BG41" s="916"/>
      <c r="BH41" s="805">
        <f>IF(BD41=0,0,(BF41/BD41)*100)</f>
        <v>0</v>
      </c>
      <c r="BI41" s="974"/>
      <c r="BJ41" s="975">
        <f>(AB41*2)+(AH41*2)+(AN41*3)+AZ41</f>
        <v>0</v>
      </c>
      <c r="BK41" s="747"/>
      <c r="BL41" s="748"/>
      <c r="BM41" s="746">
        <f>'GAME STATS'!BO43+'GAME STATS'!BO102+'GAME STATS'!BO161+'GAME STATS'!BO220+'GAME STATS'!BO279+'GAME STATS'!BO338+'GAME STATS'!BO397+'GAME STATS'!BO456+'GAME STATS'!BO515+'GAME STATS'!BO574+'GAME STATS'!BO633+'GAME STATS'!BO692+'GAME STATS'!BO751+'GAME STATS'!BO810+'GAME STATS'!BO869+'GAME STATS'!BO928+'GAME STATS'!BO987+'GAME STATS'!BO1046+'GAME STATS'!BO1105+'GAME STATS'!BO1164+'GAME STATS'!BO1223+'GAME STATS'!BO1282+'GAME STATS'!BO1341+'GAME STATS'!BO1400+'GAME STATS'!BO1459+'GAME STATS'!BO1518+'GAME STATS'!BO1577+'GAME STATS'!BO1636+'GAME STATS'!BO1695+'GAME STATS'!BO1754+'GAME STATS'!BO1813+'GAME STATS'!BO1872+'GAME STATS'!BO1931+'GAME STATS'!BO1990+'GAME STATS'!BO2049+'GAME STATS'!BO2108+'GAME STATS'!BO2167+'GAME STATS'!BO2226+'GAME STATS'!BO2285+'GAME STATS'!BO2344+'GAME STATS'!BO2403+'GAME STATS'!BO2462+'GAME STATS'!BO2521+'GAME STATS'!BO2580+'GAME STATS'!BO2639+'GAME STATS'!BO2698+'GAME STATS'!BO2757+'GAME STATS'!BO2816+'GAME STATS'!BO2875+'GAME STATS'!BO2934+'GAME STATS'!BO2993+'GAME STATS'!BO3052+'GAME STATS'!BO3111+'GAME STATS'!BO3170+'GAME STATS'!BO3229+'GAME STATS'!BO3288+'GAME STATS'!BO3347+'GAME STATS'!BO3406+'GAME STATS'!BO3465+'GAME STATS'!BO3524+'GAME STATS'!BO3583+'GAME STATS'!BO3642+'GAME STATS'!BO3701+'GAME STATS'!BO3760+'GAME STATS'!BO3819+'GAME STATS'!BO3878+'GAME STATS'!BO3937+'GAME STATS'!BO3996+'GAME STATS'!BO4055+'GAME STATS'!BO4114+'GAME STATS'!BO4173+'GAME STATS'!BO4232+'GAME STATS'!BO4291+'GAME STATS'!BO4350+'GAME STATS'!BO4409+'GAME STATS'!BO4468+'GAME STATS'!BO4527+'GAME STATS'!BO4586+'GAME STATS'!BO4645+'GAME STATS'!BO4704+'GAME STATS'!BO4763+'GAME STATS'!BO4822+'GAME STATS'!BO4881+'GAME STATS'!BO4940+'GAME STATS'!BO4999+'GAME STATS'!BO5058+'GAME STATS'!BO5117+'GAME STATS'!BO5176+'GAME STATS'!BO5235+'GAME STATS'!BO5294+'GAME STATS'!BO5353+'GAME STATS'!BO5412+'GAME STATS'!BO5471+'GAME STATS'!BO5530+'GAME STATS'!BO5589+'GAME STATS'!BO5648+'GAME STATS'!BO5707+'GAME STATS'!BO5766+'GAME STATS'!BO5825+'GAME STATS'!BO5884</f>
        <v>0</v>
      </c>
      <c r="BN41" s="747"/>
      <c r="BO41" s="748"/>
      <c r="BP41" s="122"/>
      <c r="BQ41" s="122"/>
    </row>
    <row r="42" spans="1:69" ht="24.95" customHeight="1" x14ac:dyDescent="0.25">
      <c r="A42" s="122"/>
      <c r="B42" s="888"/>
      <c r="C42" s="846" t="str">
        <f>IF(ROSTER!D$40="","",ROSTER!D$40)</f>
        <v/>
      </c>
      <c r="D42" s="847"/>
      <c r="E42" s="848"/>
      <c r="F42" s="772"/>
      <c r="G42" s="773"/>
      <c r="H42" s="772"/>
      <c r="I42" s="773"/>
      <c r="J42" s="922"/>
      <c r="K42" s="913"/>
      <c r="L42" s="914"/>
      <c r="M42" s="978"/>
      <c r="N42" s="979"/>
      <c r="O42" s="917" t="s">
        <v>16</v>
      </c>
      <c r="P42" s="806"/>
      <c r="Q42" s="772"/>
      <c r="R42" s="916"/>
      <c r="S42" s="921"/>
      <c r="T42" s="773"/>
      <c r="U42" s="923" t="s">
        <v>16</v>
      </c>
      <c r="V42" s="924"/>
      <c r="W42" s="922"/>
      <c r="X42" s="922"/>
      <c r="Y42" s="922"/>
      <c r="Z42" s="772"/>
      <c r="AA42" s="916"/>
      <c r="AB42" s="921"/>
      <c r="AC42" s="773"/>
      <c r="AD42" s="917"/>
      <c r="AE42" s="918"/>
      <c r="AF42" s="772"/>
      <c r="AG42" s="916"/>
      <c r="AH42" s="921"/>
      <c r="AI42" s="773"/>
      <c r="AJ42" s="917"/>
      <c r="AK42" s="918"/>
      <c r="AL42" s="772"/>
      <c r="AM42" s="916"/>
      <c r="AN42" s="921"/>
      <c r="AO42" s="773"/>
      <c r="AP42" s="917"/>
      <c r="AQ42" s="918"/>
      <c r="AR42" s="772"/>
      <c r="AS42" s="916"/>
      <c r="AT42" s="921"/>
      <c r="AU42" s="773"/>
      <c r="AV42" s="917"/>
      <c r="AW42" s="918"/>
      <c r="AX42" s="772"/>
      <c r="AY42" s="916"/>
      <c r="AZ42" s="921"/>
      <c r="BA42" s="773"/>
      <c r="BB42" s="917"/>
      <c r="BC42" s="918"/>
      <c r="BD42" s="772"/>
      <c r="BE42" s="916"/>
      <c r="BF42" s="915"/>
      <c r="BG42" s="916"/>
      <c r="BH42" s="805"/>
      <c r="BI42" s="974"/>
      <c r="BJ42" s="975"/>
      <c r="BK42" s="747"/>
      <c r="BL42" s="748"/>
      <c r="BM42" s="749"/>
      <c r="BN42" s="747"/>
      <c r="BO42" s="748"/>
      <c r="BP42" s="122"/>
      <c r="BQ42" s="122"/>
    </row>
    <row r="43" spans="1:69" ht="24.95" customHeight="1" x14ac:dyDescent="0.25">
      <c r="A43" s="122"/>
      <c r="B43" s="887" t="str">
        <f>IF(ROSTER!B42="","",ROSTER!B42)</f>
        <v/>
      </c>
      <c r="C43" s="849" t="str">
        <f>IF(ROSTER!C$42="","",ROSTER!C$42)</f>
        <v/>
      </c>
      <c r="D43" s="850"/>
      <c r="E43" s="851"/>
      <c r="F43" s="772">
        <f>'GAME STATS'!F45+'GAME STATS'!F104+'GAME STATS'!F163+'GAME STATS'!F222+'GAME STATS'!F281+'GAME STATS'!F340+'GAME STATS'!F399+'GAME STATS'!F458+'GAME STATS'!F517+'GAME STATS'!F576+'GAME STATS'!F635+'GAME STATS'!F694+'GAME STATS'!F753+'GAME STATS'!F812+'GAME STATS'!F871+'GAME STATS'!F930+'GAME STATS'!F989+'GAME STATS'!F1048+'GAME STATS'!F1107+'GAME STATS'!F1166+'GAME STATS'!F1225+'GAME STATS'!F1284+'GAME STATS'!F1343+'GAME STATS'!F1402+'GAME STATS'!F1461+'GAME STATS'!F1520+'GAME STATS'!F1579+'GAME STATS'!F1638+'GAME STATS'!F1697+'GAME STATS'!F1756+'GAME STATS'!F1815+'GAME STATS'!F1874+'GAME STATS'!F1933+'GAME STATS'!F1992+'GAME STATS'!F2051+'GAME STATS'!F2110+'GAME STATS'!F2169+'GAME STATS'!F2228+'GAME STATS'!F2287+'GAME STATS'!F2346+'GAME STATS'!F2405+'GAME STATS'!F2464+'GAME STATS'!F2523+'GAME STATS'!F2582+'GAME STATS'!F2641+'GAME STATS'!F2700+'GAME STATS'!F2759+'GAME STATS'!F2818+'GAME STATS'!F2877+'GAME STATS'!F2936+'GAME STATS'!F2995+'GAME STATS'!F3054+'GAME STATS'!F3113+'GAME STATS'!F3172+'GAME STATS'!F3231+'GAME STATS'!F3290+'GAME STATS'!F3349+'GAME STATS'!F3408+'GAME STATS'!F3467+'GAME STATS'!F3526+'GAME STATS'!F3585+'GAME STATS'!F3644+'GAME STATS'!F3703+'GAME STATS'!F3762+'GAME STATS'!F3821+'GAME STATS'!F3880+'GAME STATS'!F3939+'GAME STATS'!F3998+'GAME STATS'!F4057+'GAME STATS'!F4116+'GAME STATS'!F4175+'GAME STATS'!F4234+'GAME STATS'!F4293+'GAME STATS'!F4352+'GAME STATS'!F4411+'GAME STATS'!F4470+'GAME STATS'!F4529+'GAME STATS'!F4588+'GAME STATS'!F4647+'GAME STATS'!F4706+'GAME STATS'!F4765+'GAME STATS'!F4824+'GAME STATS'!F4883+'GAME STATS'!F4942+'GAME STATS'!F5001+'GAME STATS'!F5060+'GAME STATS'!F5119+'GAME STATS'!F5178+'GAME STATS'!F5237+'GAME STATS'!F5296+'GAME STATS'!F5355+'GAME STATS'!F5414+'GAME STATS'!F5473+'GAME STATS'!F5532+'GAME STATS'!F5591+'GAME STATS'!F5650+'GAME STATS'!F5709+'GAME STATS'!F5768+'GAME STATS'!F5827+'GAME STATS'!F5886</f>
        <v>0</v>
      </c>
      <c r="G43" s="773"/>
      <c r="H43" s="772">
        <f>'GAME STATS'!G45+'GAME STATS'!G104+'GAME STATS'!G163+'GAME STATS'!G222+'GAME STATS'!G281+'GAME STATS'!G340+'GAME STATS'!G399+'GAME STATS'!G458+'GAME STATS'!G517+'GAME STATS'!G576+'GAME STATS'!G635+'GAME STATS'!G694+'GAME STATS'!G753+'GAME STATS'!G812+'GAME STATS'!G871+'GAME STATS'!G930+'GAME STATS'!G989+'GAME STATS'!G1048+'GAME STATS'!G1107+'GAME STATS'!G1166+'GAME STATS'!G1225+'GAME STATS'!G1284+'GAME STATS'!G1343+'GAME STATS'!G1402+'GAME STATS'!G1461+'GAME STATS'!G1520+'GAME STATS'!G1579+'GAME STATS'!G1638+'GAME STATS'!G1697+'GAME STATS'!G1756+'GAME STATS'!G1815+'GAME STATS'!G1874+'GAME STATS'!G1933+'GAME STATS'!G1992+'GAME STATS'!G2051+'GAME STATS'!G2110+'GAME STATS'!G2169+'GAME STATS'!G2228+'GAME STATS'!G2287+'GAME STATS'!G2346+'GAME STATS'!G2405+'GAME STATS'!G2464+'GAME STATS'!G2523+'GAME STATS'!G2582+'GAME STATS'!G2641+'GAME STATS'!G2700+'GAME STATS'!G2759+'GAME STATS'!G2818+'GAME STATS'!G2877+'GAME STATS'!G2936+'GAME STATS'!G2995+'GAME STATS'!G3054+'GAME STATS'!G3113+'GAME STATS'!G3172+'GAME STATS'!G3231+'GAME STATS'!G3290+'GAME STATS'!G3349+'GAME STATS'!G3408+'GAME STATS'!G3467+'GAME STATS'!G3526+'GAME STATS'!G3585+'GAME STATS'!G3644+'GAME STATS'!G3703+'GAME STATS'!G3762+'GAME STATS'!G3821+'GAME STATS'!G3880+'GAME STATS'!G3939+'GAME STATS'!G3998+'GAME STATS'!G4057+'GAME STATS'!G4116+'GAME STATS'!G4175+'GAME STATS'!G4234+'GAME STATS'!G4293+'GAME STATS'!G4352+'GAME STATS'!G4411+'GAME STATS'!G4470+'GAME STATS'!G4529+'GAME STATS'!G4588+'GAME STATS'!G4647+'GAME STATS'!G4706+'GAME STATS'!G4765+'GAME STATS'!G4824+'GAME STATS'!G4883+'GAME STATS'!G4942+'GAME STATS'!G5001+'GAME STATS'!G5060+'GAME STATS'!G5119+'GAME STATS'!G5178+'GAME STATS'!G5237+'GAME STATS'!G5296+'GAME STATS'!G5355+'GAME STATS'!G5414+'GAME STATS'!G5473+'GAME STATS'!G5532+'GAME STATS'!G5591+'GAME STATS'!G5650+'GAME STATS'!G5709+'GAME STATS'!G5768+'GAME STATS'!G5827+'GAME STATS'!G5886</f>
        <v>0</v>
      </c>
      <c r="I43" s="773"/>
      <c r="J43" s="922">
        <f>'GAME STATS'!H45+'GAME STATS'!H104+'GAME STATS'!H163+'GAME STATS'!H222+'GAME STATS'!H281+'GAME STATS'!H340+'GAME STATS'!H399+'GAME STATS'!H458+'GAME STATS'!H517+'GAME STATS'!H576+'GAME STATS'!H635+'GAME STATS'!H694+'GAME STATS'!H753+'GAME STATS'!H812+'GAME STATS'!H871+'GAME STATS'!H930+'GAME STATS'!H989+'GAME STATS'!H1048+'GAME STATS'!H1107+'GAME STATS'!H1166+'GAME STATS'!H1225+'GAME STATS'!H1284+'GAME STATS'!H1343+'GAME STATS'!H1402+'GAME STATS'!H1461+'GAME STATS'!H1520+'GAME STATS'!H1579+'GAME STATS'!H1638+'GAME STATS'!H1697+'GAME STATS'!H1756+'GAME STATS'!H1815+'GAME STATS'!H1874+'GAME STATS'!H1933+'GAME STATS'!H1992+'GAME STATS'!H2051+'GAME STATS'!H2110+'GAME STATS'!H2169+'GAME STATS'!H2228+'GAME STATS'!H2287+'GAME STATS'!H2346+'GAME STATS'!H2405+'GAME STATS'!H2464+'GAME STATS'!H2523+'GAME STATS'!H2582+'GAME STATS'!H2641+'GAME STATS'!H2700+'GAME STATS'!H2759+'GAME STATS'!H2818+'GAME STATS'!H2877+'GAME STATS'!H2936+'GAME STATS'!H2995+'GAME STATS'!H3054+'GAME STATS'!H3113+'GAME STATS'!H3172+'GAME STATS'!H3231+'GAME STATS'!H3290+'GAME STATS'!H3349+'GAME STATS'!H3408+'GAME STATS'!H3467+'GAME STATS'!H3526+'GAME STATS'!H3585+'GAME STATS'!H3644+'GAME STATS'!H3703+'GAME STATS'!H3762+'GAME STATS'!H3821+'GAME STATS'!H3880+'GAME STATS'!H3939+'GAME STATS'!H3998+'GAME STATS'!H4057+'GAME STATS'!H4116+'GAME STATS'!H4175+'GAME STATS'!H4234+'GAME STATS'!H4293+'GAME STATS'!H4352+'GAME STATS'!H4411+'GAME STATS'!H4470+'GAME STATS'!H4529+'GAME STATS'!H4588+'GAME STATS'!H4647+'GAME STATS'!H4706+'GAME STATS'!H4765+'GAME STATS'!H4824+'GAME STATS'!H4883+'GAME STATS'!H4942+'GAME STATS'!H5001+'GAME STATS'!H5060+'GAME STATS'!H5119+'GAME STATS'!H5178+'GAME STATS'!H5237+'GAME STATS'!H5296+'GAME STATS'!H5355+'GAME STATS'!H5414+'GAME STATS'!H5473+'GAME STATS'!H5532+'GAME STATS'!H5591+'GAME STATS'!H5650+'GAME STATS'!H5709+'GAME STATS'!H5768+'GAME STATS'!H5827+'GAME STATS'!H5886</f>
        <v>0</v>
      </c>
      <c r="K43" s="911">
        <f>'GAME STATS'!J45+'GAME STATS'!J104+'GAME STATS'!J163+'GAME STATS'!J222+'GAME STATS'!J281+'GAME STATS'!J340+'GAME STATS'!J399+'GAME STATS'!J458+'GAME STATS'!J517+'GAME STATS'!J576+'GAME STATS'!J635+'GAME STATS'!J694+'GAME STATS'!J753+'GAME STATS'!J812+'GAME STATS'!J871+'GAME STATS'!J930+'GAME STATS'!J989+'GAME STATS'!J1048+'GAME STATS'!J1107+'GAME STATS'!J1166+'GAME STATS'!J1225+'GAME STATS'!J1284+'GAME STATS'!J1343+'GAME STATS'!J1402+'GAME STATS'!J1461+'GAME STATS'!J1520+'GAME STATS'!J1579+'GAME STATS'!J1638+'GAME STATS'!J1697+'GAME STATS'!J1756+'GAME STATS'!J1815+'GAME STATS'!J1874+'GAME STATS'!J1933+'GAME STATS'!J1992+'GAME STATS'!J2051+'GAME STATS'!J2110+'GAME STATS'!J2169+'GAME STATS'!J2228+'GAME STATS'!J2287+'GAME STATS'!J2346+'GAME STATS'!J2405+'GAME STATS'!J2464+'GAME STATS'!J2523+'GAME STATS'!J2582+'GAME STATS'!J2641+'GAME STATS'!J2700+'GAME STATS'!J2759+'GAME STATS'!J2818+'GAME STATS'!J2877+'GAME STATS'!J2936+'GAME STATS'!J2995+'GAME STATS'!J3054+'GAME STATS'!J3113+'GAME STATS'!J3172+'GAME STATS'!J3231+'GAME STATS'!J3290+'GAME STATS'!J3349+'GAME STATS'!J3408+'GAME STATS'!J3467+'GAME STATS'!J3526+'GAME STATS'!J3585+'GAME STATS'!J3644+'GAME STATS'!J3703+'GAME STATS'!J3762+'GAME STATS'!J3821+'GAME STATS'!J3880+'GAME STATS'!J3939+'GAME STATS'!J3998+'GAME STATS'!J4057+'GAME STATS'!J4116+'GAME STATS'!J4175+'GAME STATS'!J4234+'GAME STATS'!J4293+'GAME STATS'!J4352+'GAME STATS'!J4411+'GAME STATS'!J4470+'GAME STATS'!J4529+'GAME STATS'!J4588+'GAME STATS'!J4647+'GAME STATS'!J4706+'GAME STATS'!J4765+'GAME STATS'!J4824+'GAME STATS'!J4883+'GAME STATS'!J4942+'GAME STATS'!J5001+'GAME STATS'!J5060+'GAME STATS'!J5119+'GAME STATS'!J5178+'GAME STATS'!J5237+'GAME STATS'!J5296+'GAME STATS'!J5355+'GAME STATS'!J5414+'GAME STATS'!J5473+'GAME STATS'!J5532+'GAME STATS'!J5591+'GAME STATS'!J5650+'GAME STATS'!J5709+'GAME STATS'!J5768+'GAME STATS'!J5827+'GAME STATS'!J5886</f>
        <v>0</v>
      </c>
      <c r="L43" s="912"/>
      <c r="M43" s="976">
        <f>'GAME STATS'!L45+'GAME STATS'!L104+'GAME STATS'!L163+'GAME STATS'!L222+'GAME STATS'!L281+'GAME STATS'!L340+'GAME STATS'!L399+'GAME STATS'!L458+'GAME STATS'!L517+'GAME STATS'!L576+'GAME STATS'!L635+'GAME STATS'!L694+'GAME STATS'!L753+'GAME STATS'!L812+'GAME STATS'!L871+'GAME STATS'!L930+'GAME STATS'!L989+'GAME STATS'!L1048+'GAME STATS'!L1107+'GAME STATS'!L1166+'GAME STATS'!L1225+'GAME STATS'!L1284+'GAME STATS'!L1343+'GAME STATS'!L1402+'GAME STATS'!L1461+'GAME STATS'!L1520+'GAME STATS'!L1579+'GAME STATS'!L1638+'GAME STATS'!L1697+'GAME STATS'!L1756+'GAME STATS'!L1815+'GAME STATS'!L1874+'GAME STATS'!L1933+'GAME STATS'!L1992+'GAME STATS'!L2051+'GAME STATS'!L2110+'GAME STATS'!L2169+'GAME STATS'!L2228+'GAME STATS'!L2287+'GAME STATS'!L2346+'GAME STATS'!L2405+'GAME STATS'!L2464+'GAME STATS'!L2523+'GAME STATS'!L2582+'GAME STATS'!L2641+'GAME STATS'!L2700+'GAME STATS'!L2759+'GAME STATS'!L2818+'GAME STATS'!L2877+'GAME STATS'!L2936+'GAME STATS'!L2995+'GAME STATS'!L3054+'GAME STATS'!L3113+'GAME STATS'!L3172+'GAME STATS'!L3231+'GAME STATS'!L3290+'GAME STATS'!L3349+'GAME STATS'!L3408+'GAME STATS'!L3467+'GAME STATS'!L3526+'GAME STATS'!L3585+'GAME STATS'!L3644+'GAME STATS'!L3703+'GAME STATS'!L3762+'GAME STATS'!L3821+'GAME STATS'!L3880+'GAME STATS'!L3939+'GAME STATS'!L3998+'GAME STATS'!L4057+'GAME STATS'!L4116+'GAME STATS'!L4175+'GAME STATS'!L4234+'GAME STATS'!L4293+'GAME STATS'!L4352+'GAME STATS'!L4411+'GAME STATS'!L4470+'GAME STATS'!L4529+'GAME STATS'!L4588+'GAME STATS'!L4647+'GAME STATS'!L4706+'GAME STATS'!L4765+'GAME STATS'!L4824+'GAME STATS'!L4883+'GAME STATS'!L4942+'GAME STATS'!L5001+'GAME STATS'!L5060+'GAME STATS'!L5119+'GAME STATS'!L5178+'GAME STATS'!L5237+'GAME STATS'!L5296+'GAME STATS'!L5355+'GAME STATS'!L5414+'GAME STATS'!L5473+'GAME STATS'!L5532+'GAME STATS'!L5591+'GAME STATS'!L5650+'GAME STATS'!L5709+'GAME STATS'!L5768+'GAME STATS'!L5827+'GAME STATS'!L5886</f>
        <v>0</v>
      </c>
      <c r="N43" s="977"/>
      <c r="O43" s="917">
        <f>K43+M43</f>
        <v>0</v>
      </c>
      <c r="P43" s="806"/>
      <c r="Q43" s="772">
        <f>'GAME STATS'!P45+'GAME STATS'!P104+'GAME STATS'!P163+'GAME STATS'!P222+'GAME STATS'!P281+'GAME STATS'!P340+'GAME STATS'!P399+'GAME STATS'!P458+'GAME STATS'!P517+'GAME STATS'!P576+'GAME STATS'!P635+'GAME STATS'!P694+'GAME STATS'!P753+'GAME STATS'!P812+'GAME STATS'!P871+'GAME STATS'!P930+'GAME STATS'!P989+'GAME STATS'!P1048+'GAME STATS'!P1107+'GAME STATS'!P1166+'GAME STATS'!P1225+'GAME STATS'!P1284+'GAME STATS'!P1343+'GAME STATS'!P1402+'GAME STATS'!P1461+'GAME STATS'!P1520+'GAME STATS'!P1579+'GAME STATS'!P1638+'GAME STATS'!P1697+'GAME STATS'!P1756+'GAME STATS'!P1815+'GAME STATS'!P1874+'GAME STATS'!P1933+'GAME STATS'!P1992+'GAME STATS'!P2051+'GAME STATS'!P2110+'GAME STATS'!P2169+'GAME STATS'!P2228+'GAME STATS'!P2287+'GAME STATS'!P2346+'GAME STATS'!P2405+'GAME STATS'!P2464+'GAME STATS'!P2523+'GAME STATS'!P2582+'GAME STATS'!P2641+'GAME STATS'!P2700+'GAME STATS'!P2759+'GAME STATS'!P2818+'GAME STATS'!P2877+'GAME STATS'!P2936+'GAME STATS'!P2995+'GAME STATS'!P3054+'GAME STATS'!P3113+'GAME STATS'!P3172+'GAME STATS'!P3231+'GAME STATS'!P3290+'GAME STATS'!P3349+'GAME STATS'!P3408+'GAME STATS'!P3467+'GAME STATS'!P3526+'GAME STATS'!P3585+'GAME STATS'!P3644+'GAME STATS'!P3703+'GAME STATS'!P3762+'GAME STATS'!P3821+'GAME STATS'!P3880+'GAME STATS'!P3939+'GAME STATS'!P3998+'GAME STATS'!P4057+'GAME STATS'!P4116+'GAME STATS'!P4175+'GAME STATS'!P4234+'GAME STATS'!P4293+'GAME STATS'!P4352+'GAME STATS'!P4411+'GAME STATS'!P4470+'GAME STATS'!P4529+'GAME STATS'!P4588+'GAME STATS'!P4647+'GAME STATS'!P4706+'GAME STATS'!P4765+'GAME STATS'!P4824+'GAME STATS'!P4883+'GAME STATS'!P4942+'GAME STATS'!P5001+'GAME STATS'!P5060+'GAME STATS'!P5119+'GAME STATS'!P5178+'GAME STATS'!P5237+'GAME STATS'!P5296+'GAME STATS'!P5355+'GAME STATS'!P5414+'GAME STATS'!P5473+'GAME STATS'!P5532+'GAME STATS'!P5591+'GAME STATS'!P5650+'GAME STATS'!P5709+'GAME STATS'!P5768+'GAME STATS'!P5827+'GAME STATS'!P5886</f>
        <v>0</v>
      </c>
      <c r="R43" s="916"/>
      <c r="S43" s="921">
        <f>'GAME STATS'!R45+'GAME STATS'!R104+'GAME STATS'!R163+'GAME STATS'!R222+'GAME STATS'!R281+'GAME STATS'!R340+'GAME STATS'!R399+'GAME STATS'!R458+'GAME STATS'!R517+'GAME STATS'!R576+'GAME STATS'!R635+'GAME STATS'!R694+'GAME STATS'!R753+'GAME STATS'!R812+'GAME STATS'!R871+'GAME STATS'!R930+'GAME STATS'!R989+'GAME STATS'!R1048+'GAME STATS'!R1107+'GAME STATS'!R1166+'GAME STATS'!R1225+'GAME STATS'!R1284+'GAME STATS'!R1343+'GAME STATS'!R1402+'GAME STATS'!R1461+'GAME STATS'!R1520+'GAME STATS'!R1579+'GAME STATS'!R1638+'GAME STATS'!R1697+'GAME STATS'!R1756+'GAME STATS'!R1815+'GAME STATS'!R1874+'GAME STATS'!R1933+'GAME STATS'!R1992+'GAME STATS'!R2051+'GAME STATS'!R2110+'GAME STATS'!R2169+'GAME STATS'!R2228+'GAME STATS'!R2287+'GAME STATS'!R2346+'GAME STATS'!R2405+'GAME STATS'!R2464+'GAME STATS'!R2523+'GAME STATS'!R2582+'GAME STATS'!R2641+'GAME STATS'!R2700+'GAME STATS'!R2759+'GAME STATS'!R2818+'GAME STATS'!R2877+'GAME STATS'!R2936+'GAME STATS'!R2995+'GAME STATS'!R3054+'GAME STATS'!R3113+'GAME STATS'!R3172+'GAME STATS'!R3231+'GAME STATS'!R3290+'GAME STATS'!R3349+'GAME STATS'!R3408+'GAME STATS'!R3467+'GAME STATS'!R3526+'GAME STATS'!R3585+'GAME STATS'!R3644+'GAME STATS'!R3703+'GAME STATS'!R3762+'GAME STATS'!R3821+'GAME STATS'!R3880+'GAME STATS'!R3939+'GAME STATS'!R3998+'GAME STATS'!R4057+'GAME STATS'!R4116+'GAME STATS'!R4175+'GAME STATS'!R4234+'GAME STATS'!R4293+'GAME STATS'!R4352+'GAME STATS'!R4411+'GAME STATS'!R4470+'GAME STATS'!R4529+'GAME STATS'!R4588+'GAME STATS'!R4647+'GAME STATS'!R4706+'GAME STATS'!R4765+'GAME STATS'!R4824+'GAME STATS'!R4883+'GAME STATS'!R4942+'GAME STATS'!R5001+'GAME STATS'!R5060+'GAME STATS'!R5119+'GAME STATS'!R5178+'GAME STATS'!R5237+'GAME STATS'!R5296+'GAME STATS'!R5355+'GAME STATS'!R5414+'GAME STATS'!R5473+'GAME STATS'!R5532+'GAME STATS'!R5591+'GAME STATS'!R5650+'GAME STATS'!R5709+'GAME STATS'!R5768+'GAME STATS'!R5827+'GAME STATS'!R5886</f>
        <v>0</v>
      </c>
      <c r="T43" s="773"/>
      <c r="U43" s="923">
        <f>S43-Q43</f>
        <v>0</v>
      </c>
      <c r="V43" s="924"/>
      <c r="W43" s="922">
        <f>'GAME STATS'!V45+'GAME STATS'!V104+'GAME STATS'!V163+'GAME STATS'!V222+'GAME STATS'!V281+'GAME STATS'!V340+'GAME STATS'!V399+'GAME STATS'!V458+'GAME STATS'!V517+'GAME STATS'!V576+'GAME STATS'!V635+'GAME STATS'!V694+'GAME STATS'!V753+'GAME STATS'!V812+'GAME STATS'!V871+'GAME STATS'!V930+'GAME STATS'!V989+'GAME STATS'!V1048+'GAME STATS'!V1107+'GAME STATS'!V1166+'GAME STATS'!V1225+'GAME STATS'!V1284+'GAME STATS'!V1343+'GAME STATS'!V1402+'GAME STATS'!V1461+'GAME STATS'!V1520+'GAME STATS'!V1579+'GAME STATS'!V1638+'GAME STATS'!V1697+'GAME STATS'!V1756+'GAME STATS'!V1815+'GAME STATS'!V1874+'GAME STATS'!V1933+'GAME STATS'!V1992+'GAME STATS'!V2051+'GAME STATS'!V2110+'GAME STATS'!V2169+'GAME STATS'!V2228+'GAME STATS'!V2287+'GAME STATS'!V2346+'GAME STATS'!V2405+'GAME STATS'!V2464+'GAME STATS'!V2523+'GAME STATS'!V2582+'GAME STATS'!V2641+'GAME STATS'!V2700+'GAME STATS'!V2759+'GAME STATS'!V2818+'GAME STATS'!V2877+'GAME STATS'!V2936+'GAME STATS'!V2995+'GAME STATS'!V3054+'GAME STATS'!V3113+'GAME STATS'!V3172+'GAME STATS'!V3231+'GAME STATS'!V3290+'GAME STATS'!V3349+'GAME STATS'!V3408+'GAME STATS'!V3467+'GAME STATS'!V3526+'GAME STATS'!V3585+'GAME STATS'!V3644+'GAME STATS'!V3703+'GAME STATS'!V3762+'GAME STATS'!V3821+'GAME STATS'!V3880+'GAME STATS'!V3939+'GAME STATS'!V3998+'GAME STATS'!V4057+'GAME STATS'!V4116+'GAME STATS'!V4175+'GAME STATS'!V4234+'GAME STATS'!V4293+'GAME STATS'!V4352+'GAME STATS'!V4411+'GAME STATS'!V4470+'GAME STATS'!V4529+'GAME STATS'!V4588+'GAME STATS'!V4647+'GAME STATS'!V4706+'GAME STATS'!V4765+'GAME STATS'!V4824+'GAME STATS'!V4883+'GAME STATS'!V4942+'GAME STATS'!V5001+'GAME STATS'!V5060+'GAME STATS'!V5119+'GAME STATS'!V5178+'GAME STATS'!V5237+'GAME STATS'!V5296+'GAME STATS'!V5355+'GAME STATS'!V5414+'GAME STATS'!V5473+'GAME STATS'!V5532+'GAME STATS'!V5591+'GAME STATS'!V5650+'GAME STATS'!V5709+'GAME STATS'!V5768+'GAME STATS'!V5827+'GAME STATS'!V5886</f>
        <v>0</v>
      </c>
      <c r="X43" s="922">
        <f>'GAME STATS'!X45+'GAME STATS'!X104+'GAME STATS'!X163+'GAME STATS'!X222+'GAME STATS'!X281+'GAME STATS'!X340+'GAME STATS'!X399+'GAME STATS'!X458+'GAME STATS'!X517+'GAME STATS'!X576+'GAME STATS'!X635+'GAME STATS'!X694+'GAME STATS'!X753+'GAME STATS'!X812+'GAME STATS'!X871+'GAME STATS'!X930+'GAME STATS'!X989+'GAME STATS'!X1048+'GAME STATS'!X1107+'GAME STATS'!X1166+'GAME STATS'!X1225+'GAME STATS'!X1284+'GAME STATS'!X1343+'GAME STATS'!X1402+'GAME STATS'!X1461+'GAME STATS'!X1520+'GAME STATS'!X1579+'GAME STATS'!X1638+'GAME STATS'!X1697+'GAME STATS'!X1756+'GAME STATS'!X1815+'GAME STATS'!X1874+'GAME STATS'!X1933+'GAME STATS'!X1992+'GAME STATS'!X2051+'GAME STATS'!X2110+'GAME STATS'!X2169+'GAME STATS'!X2228+'GAME STATS'!X2287+'GAME STATS'!X2346+'GAME STATS'!X2405+'GAME STATS'!X2464+'GAME STATS'!X2523+'GAME STATS'!X2582+'GAME STATS'!X2641+'GAME STATS'!X2700+'GAME STATS'!X2759+'GAME STATS'!X2818+'GAME STATS'!X2877+'GAME STATS'!X2936+'GAME STATS'!X2995+'GAME STATS'!X3054+'GAME STATS'!X3113+'GAME STATS'!X3172+'GAME STATS'!X3231+'GAME STATS'!X3290+'GAME STATS'!X3349+'GAME STATS'!X3408+'GAME STATS'!X3467+'GAME STATS'!X3526+'GAME STATS'!X3585+'GAME STATS'!X3644+'GAME STATS'!X3703+'GAME STATS'!X3762+'GAME STATS'!X3821+'GAME STATS'!X3880+'GAME STATS'!X3939+'GAME STATS'!X3998+'GAME STATS'!X4057+'GAME STATS'!X4116+'GAME STATS'!X4175+'GAME STATS'!X4234+'GAME STATS'!X4293+'GAME STATS'!X4352+'GAME STATS'!X4411+'GAME STATS'!X4470+'GAME STATS'!X4529+'GAME STATS'!X4588+'GAME STATS'!X4647+'GAME STATS'!X4706+'GAME STATS'!X4765+'GAME STATS'!X4824+'GAME STATS'!X4883+'GAME STATS'!X4942+'GAME STATS'!X5001+'GAME STATS'!X5060+'GAME STATS'!X5119+'GAME STATS'!X5178+'GAME STATS'!X5237+'GAME STATS'!X5296+'GAME STATS'!X5355+'GAME STATS'!X5414+'GAME STATS'!X5473+'GAME STATS'!X5532+'GAME STATS'!X5591+'GAME STATS'!X5650+'GAME STATS'!X5709+'GAME STATS'!X5768+'GAME STATS'!X5827+'GAME STATS'!X5886</f>
        <v>0</v>
      </c>
      <c r="Y43" s="922">
        <f>'GAME STATS'!Z45+'GAME STATS'!Z104+'GAME STATS'!Z163+'GAME STATS'!Z222+'GAME STATS'!Z281+'GAME STATS'!Z340+'GAME STATS'!Z399+'GAME STATS'!Z458+'GAME STATS'!Z517+'GAME STATS'!Z576+'GAME STATS'!Z635+'GAME STATS'!Z694+'GAME STATS'!Z753+'GAME STATS'!Z812+'GAME STATS'!Z871+'GAME STATS'!Z930+'GAME STATS'!Z989+'GAME STATS'!Z1048+'GAME STATS'!Z1107+'GAME STATS'!Z1166+'GAME STATS'!Z1225+'GAME STATS'!Z1284+'GAME STATS'!Z1343+'GAME STATS'!Z1402+'GAME STATS'!Z1461+'GAME STATS'!Z1520+'GAME STATS'!Z1579+'GAME STATS'!Z1638+'GAME STATS'!Z1697+'GAME STATS'!Z1756+'GAME STATS'!Z1815+'GAME STATS'!Z1874+'GAME STATS'!Z1933+'GAME STATS'!Z1992+'GAME STATS'!Z2051+'GAME STATS'!Z2110+'GAME STATS'!Z2169+'GAME STATS'!Z2228+'GAME STATS'!Z2287+'GAME STATS'!Z2346+'GAME STATS'!Z2405+'GAME STATS'!Z2464+'GAME STATS'!Z2523+'GAME STATS'!Z2582+'GAME STATS'!Z2641+'GAME STATS'!Z2700+'GAME STATS'!Z2759+'GAME STATS'!Z2818+'GAME STATS'!Z2877+'GAME STATS'!Z2936+'GAME STATS'!Z2995+'GAME STATS'!Z3054+'GAME STATS'!Z3113+'GAME STATS'!Z3172+'GAME STATS'!Z3231+'GAME STATS'!Z3290+'GAME STATS'!Z3349+'GAME STATS'!Z3408+'GAME STATS'!Z3467+'GAME STATS'!Z3526+'GAME STATS'!Z3585+'GAME STATS'!Z3644+'GAME STATS'!Z3703+'GAME STATS'!Z3762+'GAME STATS'!Z3821+'GAME STATS'!Z3880+'GAME STATS'!Z3939+'GAME STATS'!Z3998+'GAME STATS'!Z4057+'GAME STATS'!Z4116+'GAME STATS'!Z4175+'GAME STATS'!Z4234+'GAME STATS'!Z4293+'GAME STATS'!Z4352+'GAME STATS'!Z4411+'GAME STATS'!Z4470+'GAME STATS'!Z4529+'GAME STATS'!Z4588+'GAME STATS'!Z4647+'GAME STATS'!Z4706+'GAME STATS'!Z4765+'GAME STATS'!Z4824+'GAME STATS'!Z4883+'GAME STATS'!Z4942+'GAME STATS'!Z5001+'GAME STATS'!Z5060+'GAME STATS'!Z5119+'GAME STATS'!Z5178+'GAME STATS'!Z5237+'GAME STATS'!Z5296+'GAME STATS'!Z5355+'GAME STATS'!Z5414+'GAME STATS'!Z5473+'GAME STATS'!Z5532+'GAME STATS'!Z5591+'GAME STATS'!Z5650+'GAME STATS'!Z5709+'GAME STATS'!Z5768+'GAME STATS'!Z5827+'GAME STATS'!Z5886</f>
        <v>0</v>
      </c>
      <c r="Z43" s="772">
        <f>'GAME STATS'!AB45+'GAME STATS'!AB104+'GAME STATS'!AB163+'GAME STATS'!AB222+'GAME STATS'!AB281+'GAME STATS'!AB340+'GAME STATS'!AB399+'GAME STATS'!AB458+'GAME STATS'!AB517+'GAME STATS'!AB576+'GAME STATS'!AB635+'GAME STATS'!AB694+'GAME STATS'!AB753+'GAME STATS'!AB812+'GAME STATS'!AB871+'GAME STATS'!AB930+'GAME STATS'!AB989+'GAME STATS'!AB1048+'GAME STATS'!AB1107+'GAME STATS'!AB1166+'GAME STATS'!AB1225+'GAME STATS'!AB1284+'GAME STATS'!AB1343+'GAME STATS'!AB1402+'GAME STATS'!AB1461+'GAME STATS'!AB1520+'GAME STATS'!AB1579+'GAME STATS'!AB1638+'GAME STATS'!AB1697+'GAME STATS'!AB1756+'GAME STATS'!AB1815+'GAME STATS'!AB1874+'GAME STATS'!AB1933+'GAME STATS'!AB1992+'GAME STATS'!AB2051+'GAME STATS'!AB2110+'GAME STATS'!AB2169+'GAME STATS'!AB2228+'GAME STATS'!AB2287+'GAME STATS'!AB2346+'GAME STATS'!AB2405+'GAME STATS'!AB2464+'GAME STATS'!AB2523+'GAME STATS'!AB2582+'GAME STATS'!AB2641+'GAME STATS'!AB2700+'GAME STATS'!AB2759+'GAME STATS'!AB2818+'GAME STATS'!AB2877+'GAME STATS'!AB2936+'GAME STATS'!AB2995+'GAME STATS'!AB3054+'GAME STATS'!AB3113+'GAME STATS'!AB3172+'GAME STATS'!AB3231+'GAME STATS'!AB3290+'GAME STATS'!AB3349+'GAME STATS'!AB3408+'GAME STATS'!AB3467+'GAME STATS'!AB3526+'GAME STATS'!AB3585+'GAME STATS'!AB3644+'GAME STATS'!AB3703+'GAME STATS'!AB3762+'GAME STATS'!AB3821+'GAME STATS'!AB3880+'GAME STATS'!AB3939+'GAME STATS'!AB3998+'GAME STATS'!AB4057+'GAME STATS'!AB4116+'GAME STATS'!AB4175+'GAME STATS'!AB4234+'GAME STATS'!AB4293+'GAME STATS'!AB4352+'GAME STATS'!AB4411+'GAME STATS'!AB4470+'GAME STATS'!AB4529+'GAME STATS'!AB4588+'GAME STATS'!AB4647+'GAME STATS'!AB4706+'GAME STATS'!AB4765+'GAME STATS'!AB4824+'GAME STATS'!AB4883+'GAME STATS'!AB4942+'GAME STATS'!AB5001+'GAME STATS'!AB5060+'GAME STATS'!AB5119+'GAME STATS'!AB5178+'GAME STATS'!AB5237+'GAME STATS'!AB5296+'GAME STATS'!AB5355+'GAME STATS'!AB5414+'GAME STATS'!AB5473+'GAME STATS'!AB5532+'GAME STATS'!AB5591+'GAME STATS'!AB5650+'GAME STATS'!AB5709+'GAME STATS'!AB5768+'GAME STATS'!AB5827+'GAME STATS'!AB5886</f>
        <v>0</v>
      </c>
      <c r="AA43" s="916"/>
      <c r="AB43" s="921">
        <f>'GAME STATS'!AD45+'GAME STATS'!AD104+'GAME STATS'!AD163+'GAME STATS'!AD222+'GAME STATS'!AD281+'GAME STATS'!AD340+'GAME STATS'!AD399+'GAME STATS'!AD458+'GAME STATS'!AD517+'GAME STATS'!AD576+'GAME STATS'!AD635+'GAME STATS'!AD694+'GAME STATS'!AD753+'GAME STATS'!AD812+'GAME STATS'!AD871+'GAME STATS'!AD930+'GAME STATS'!AD989+'GAME STATS'!AD1048+'GAME STATS'!AD1107+'GAME STATS'!AD1166+'GAME STATS'!AD1225+'GAME STATS'!AD1284+'GAME STATS'!AD1343+'GAME STATS'!AD1402+'GAME STATS'!AD1461+'GAME STATS'!AD1520+'GAME STATS'!AD1579+'GAME STATS'!AD1638+'GAME STATS'!AD1697+'GAME STATS'!AD1756+'GAME STATS'!AD1815+'GAME STATS'!AD1874+'GAME STATS'!AD1933+'GAME STATS'!AD1992+'GAME STATS'!AD2051+'GAME STATS'!AD2110+'GAME STATS'!AD2169+'GAME STATS'!AD2228+'GAME STATS'!AD2287+'GAME STATS'!AD2346+'GAME STATS'!AD2405+'GAME STATS'!AD2464+'GAME STATS'!AD2523+'GAME STATS'!AD2582+'GAME STATS'!AD2641+'GAME STATS'!AD2700+'GAME STATS'!AD2759+'GAME STATS'!AD2818+'GAME STATS'!AD2877+'GAME STATS'!AD2936+'GAME STATS'!AD2995+'GAME STATS'!AD3054+'GAME STATS'!AD3113+'GAME STATS'!AD3172+'GAME STATS'!AD3231+'GAME STATS'!AD3290+'GAME STATS'!AD3349+'GAME STATS'!AD3408+'GAME STATS'!AD3467+'GAME STATS'!AD3526+'GAME STATS'!AD3585+'GAME STATS'!AD3644+'GAME STATS'!AD3703+'GAME STATS'!AD3762+'GAME STATS'!AD3821+'GAME STATS'!AD3880+'GAME STATS'!AD3939+'GAME STATS'!AD3998+'GAME STATS'!AD4057+'GAME STATS'!AD4116+'GAME STATS'!AD4175+'GAME STATS'!AD4234+'GAME STATS'!AD4293+'GAME STATS'!AD4352+'GAME STATS'!AD4411+'GAME STATS'!AD4470+'GAME STATS'!AD4529+'GAME STATS'!AD4588+'GAME STATS'!AD4647+'GAME STATS'!AD4706+'GAME STATS'!AD4765+'GAME STATS'!AD4824+'GAME STATS'!AD4883+'GAME STATS'!AD4942+'GAME STATS'!AD5001+'GAME STATS'!AD5060+'GAME STATS'!AD5119+'GAME STATS'!AD5178+'GAME STATS'!AD5237+'GAME STATS'!AD5296+'GAME STATS'!AD5355+'GAME STATS'!AD5414+'GAME STATS'!AD5473+'GAME STATS'!AD5532+'GAME STATS'!AD5591+'GAME STATS'!AD5650+'GAME STATS'!AD5709+'GAME STATS'!AD5768+'GAME STATS'!AD5827+'GAME STATS'!AD5886</f>
        <v>0</v>
      </c>
      <c r="AC43" s="773"/>
      <c r="AD43" s="917">
        <f>IF(Z43=0,0,(AB43/Z43)*100)</f>
        <v>0</v>
      </c>
      <c r="AE43" s="918"/>
      <c r="AF43" s="772">
        <f>'GAME STATS'!AH45+'GAME STATS'!AH104+'GAME STATS'!AH163+'GAME STATS'!AH222+'GAME STATS'!AH281+'GAME STATS'!AH340+'GAME STATS'!AH399+'GAME STATS'!AH458+'GAME STATS'!AH517+'GAME STATS'!AH576+'GAME STATS'!AH635+'GAME STATS'!AH694+'GAME STATS'!AH753+'GAME STATS'!AH812+'GAME STATS'!AH871+'GAME STATS'!AH930+'GAME STATS'!AH989+'GAME STATS'!AH1048+'GAME STATS'!AH1107+'GAME STATS'!AH1166+'GAME STATS'!AH1225+'GAME STATS'!AH1284+'GAME STATS'!AH1343+'GAME STATS'!AH1402+'GAME STATS'!AH1461+'GAME STATS'!AH1520+'GAME STATS'!AH1579+'GAME STATS'!AH1638+'GAME STATS'!AH1697+'GAME STATS'!AH1756+'GAME STATS'!AH1815+'GAME STATS'!AH1874+'GAME STATS'!AH1933+'GAME STATS'!AH1992+'GAME STATS'!AH2051+'GAME STATS'!AH2110+'GAME STATS'!AH2169+'GAME STATS'!AH2228+'GAME STATS'!AH2287+'GAME STATS'!AH2346+'GAME STATS'!AH2405+'GAME STATS'!AH2464+'GAME STATS'!AH2523+'GAME STATS'!AH2582+'GAME STATS'!AH2641+'GAME STATS'!AH2700+'GAME STATS'!AH2759+'GAME STATS'!AH2818+'GAME STATS'!AH2877+'GAME STATS'!AH2936+'GAME STATS'!AH2995+'GAME STATS'!AH3054+'GAME STATS'!AH3113+'GAME STATS'!AH3172+'GAME STATS'!AH3231+'GAME STATS'!AH3290+'GAME STATS'!AH3349+'GAME STATS'!AH3408+'GAME STATS'!AH3467+'GAME STATS'!AH3526+'GAME STATS'!AH3585+'GAME STATS'!AH3644+'GAME STATS'!AH3703+'GAME STATS'!AH3762+'GAME STATS'!AH3821+'GAME STATS'!AH3880+'GAME STATS'!AH3939+'GAME STATS'!AH3998+'GAME STATS'!AH4057+'GAME STATS'!AH4116+'GAME STATS'!AH4175+'GAME STATS'!AH4234+'GAME STATS'!AH4293+'GAME STATS'!AH4352+'GAME STATS'!AH4411+'GAME STATS'!AH4470+'GAME STATS'!AH4529+'GAME STATS'!AH4588+'GAME STATS'!AH4647+'GAME STATS'!AH4706+'GAME STATS'!AH4765+'GAME STATS'!AH4824+'GAME STATS'!AH4883+'GAME STATS'!AH4942+'GAME STATS'!AH5001+'GAME STATS'!AH5060+'GAME STATS'!AH5119+'GAME STATS'!AH5178+'GAME STATS'!AH5237+'GAME STATS'!AH5296+'GAME STATS'!AH5355+'GAME STATS'!AH5414+'GAME STATS'!AH5473+'GAME STATS'!AH5532+'GAME STATS'!AH5591+'GAME STATS'!AH5650+'GAME STATS'!AH5709+'GAME STATS'!AH5768+'GAME STATS'!AH5827+'GAME STATS'!AH5886</f>
        <v>0</v>
      </c>
      <c r="AG43" s="916"/>
      <c r="AH43" s="921">
        <f>'GAME STATS'!AJ45+'GAME STATS'!AJ104+'GAME STATS'!AJ163+'GAME STATS'!AJ222+'GAME STATS'!AJ281+'GAME STATS'!AJ340+'GAME STATS'!AJ399+'GAME STATS'!AJ458+'GAME STATS'!AJ517+'GAME STATS'!AJ576+'GAME STATS'!AJ635+'GAME STATS'!AJ694+'GAME STATS'!AJ753+'GAME STATS'!AJ812+'GAME STATS'!AJ871+'GAME STATS'!AJ930+'GAME STATS'!AJ989+'GAME STATS'!AJ1048+'GAME STATS'!AJ1107+'GAME STATS'!AJ1166+'GAME STATS'!AJ1225+'GAME STATS'!AJ1284+'GAME STATS'!AJ1343+'GAME STATS'!AJ1402+'GAME STATS'!AJ1461+'GAME STATS'!AJ1520+'GAME STATS'!AJ1579+'GAME STATS'!AJ1638+'GAME STATS'!AJ1697+'GAME STATS'!AJ1756+'GAME STATS'!AJ1815+'GAME STATS'!AJ1874+'GAME STATS'!AJ1933+'GAME STATS'!AJ1992+'GAME STATS'!AJ2051+'GAME STATS'!AJ2110+'GAME STATS'!AJ2169+'GAME STATS'!AJ2228+'GAME STATS'!AJ2287+'GAME STATS'!AJ2346+'GAME STATS'!AJ2405+'GAME STATS'!AJ2464+'GAME STATS'!AJ2523+'GAME STATS'!AJ2582+'GAME STATS'!AJ2641+'GAME STATS'!AJ2700+'GAME STATS'!AJ2759+'GAME STATS'!AJ2818+'GAME STATS'!AJ2877+'GAME STATS'!AJ2936+'GAME STATS'!AJ2995+'GAME STATS'!AJ3054+'GAME STATS'!AJ3113+'GAME STATS'!AJ3172+'GAME STATS'!AJ3231+'GAME STATS'!AJ3290+'GAME STATS'!AJ3349+'GAME STATS'!AJ3408+'GAME STATS'!AJ3467+'GAME STATS'!AJ3526+'GAME STATS'!AJ3585+'GAME STATS'!AJ3644+'GAME STATS'!AJ3703+'GAME STATS'!AJ3762+'GAME STATS'!AJ3821+'GAME STATS'!AJ3880+'GAME STATS'!AJ3939+'GAME STATS'!AJ3998+'GAME STATS'!AJ4057+'GAME STATS'!AJ4116+'GAME STATS'!AJ4175+'GAME STATS'!AJ4234+'GAME STATS'!AJ4293+'GAME STATS'!AJ4352+'GAME STATS'!AJ4411+'GAME STATS'!AJ4470+'GAME STATS'!AJ4529+'GAME STATS'!AJ4588+'GAME STATS'!AJ4647+'GAME STATS'!AJ4706+'GAME STATS'!AJ4765+'GAME STATS'!AJ4824+'GAME STATS'!AJ4883+'GAME STATS'!AJ4942+'GAME STATS'!AJ5001+'GAME STATS'!AJ5060+'GAME STATS'!AJ5119+'GAME STATS'!AJ5178+'GAME STATS'!AJ5237+'GAME STATS'!AJ5296+'GAME STATS'!AJ5355+'GAME STATS'!AJ5414+'GAME STATS'!AJ5473+'GAME STATS'!AJ5532+'GAME STATS'!AJ5591+'GAME STATS'!AJ5650+'GAME STATS'!AJ5709+'GAME STATS'!AJ5768+'GAME STATS'!AJ5827+'GAME STATS'!AJ5886</f>
        <v>0</v>
      </c>
      <c r="AI43" s="773"/>
      <c r="AJ43" s="917">
        <f>IF(AF43=0,0,(AH43/AF43)*100)</f>
        <v>0</v>
      </c>
      <c r="AK43" s="918"/>
      <c r="AL43" s="772">
        <f>'GAME STATS'!AN45+'GAME STATS'!AN104+'GAME STATS'!AN163+'GAME STATS'!AN222+'GAME STATS'!AN281+'GAME STATS'!AN340+'GAME STATS'!AN399+'GAME STATS'!AN458+'GAME STATS'!AN517+'GAME STATS'!AN576+'GAME STATS'!AN635+'GAME STATS'!AN694+'GAME STATS'!AN753+'GAME STATS'!AN812+'GAME STATS'!AN871+'GAME STATS'!AN930+'GAME STATS'!AN989+'GAME STATS'!AN1048+'GAME STATS'!AN1107+'GAME STATS'!AN1166+'GAME STATS'!AN1225+'GAME STATS'!AN1284+'GAME STATS'!AN1343+'GAME STATS'!AN1402+'GAME STATS'!AN1461+'GAME STATS'!AN1520+'GAME STATS'!AN1579+'GAME STATS'!AN1638+'GAME STATS'!AN1697+'GAME STATS'!AN1756+'GAME STATS'!AN1815+'GAME STATS'!AN1874+'GAME STATS'!AN1933+'GAME STATS'!AN1992+'GAME STATS'!AN2051+'GAME STATS'!AN2110+'GAME STATS'!AN2169+'GAME STATS'!AN2228+'GAME STATS'!AN2287+'GAME STATS'!AN2346+'GAME STATS'!AN2405+'GAME STATS'!AN2464+'GAME STATS'!AN2523+'GAME STATS'!AN2582+'GAME STATS'!AN2641+'GAME STATS'!AN2700+'GAME STATS'!AN2759+'GAME STATS'!AN2818+'GAME STATS'!AN2877+'GAME STATS'!AN2936+'GAME STATS'!AN2995+'GAME STATS'!AN3054+'GAME STATS'!AN3113+'GAME STATS'!AN3172+'GAME STATS'!AN3231+'GAME STATS'!AN3290+'GAME STATS'!AN3349+'GAME STATS'!AN3408+'GAME STATS'!AN3467+'GAME STATS'!AN3526+'GAME STATS'!AN3585+'GAME STATS'!AN3644+'GAME STATS'!AN3703+'GAME STATS'!AN3762+'GAME STATS'!AN3821+'GAME STATS'!AN3880+'GAME STATS'!AN3939+'GAME STATS'!AN3998+'GAME STATS'!AN4057+'GAME STATS'!AN4116+'GAME STATS'!AN4175+'GAME STATS'!AN4234+'GAME STATS'!AN4293+'GAME STATS'!AN4352+'GAME STATS'!AN4411+'GAME STATS'!AN4470+'GAME STATS'!AN4529+'GAME STATS'!AN4588+'GAME STATS'!AN4647+'GAME STATS'!AN4706+'GAME STATS'!AN4765+'GAME STATS'!AN4824+'GAME STATS'!AN4883+'GAME STATS'!AN4942+'GAME STATS'!AN5001+'GAME STATS'!AN5060+'GAME STATS'!AN5119+'GAME STATS'!AN5178+'GAME STATS'!AN5237+'GAME STATS'!AN5296+'GAME STATS'!AN5355+'GAME STATS'!AN5414+'GAME STATS'!AN5473+'GAME STATS'!AN5532+'GAME STATS'!AN5591+'GAME STATS'!AN5650+'GAME STATS'!AN5709+'GAME STATS'!AN5768+'GAME STATS'!AN5827+'GAME STATS'!AN5886</f>
        <v>0</v>
      </c>
      <c r="AM43" s="916"/>
      <c r="AN43" s="921">
        <f>'GAME STATS'!AP45+'GAME STATS'!AP104+'GAME STATS'!AP163+'GAME STATS'!AP222+'GAME STATS'!AP281+'GAME STATS'!AP340+'GAME STATS'!AP399+'GAME STATS'!AP458+'GAME STATS'!AP517+'GAME STATS'!AP576+'GAME STATS'!AP635+'GAME STATS'!AP694+'GAME STATS'!AP753+'GAME STATS'!AP812+'GAME STATS'!AP871+'GAME STATS'!AP930+'GAME STATS'!AP989+'GAME STATS'!AP1048+'GAME STATS'!AP1107+'GAME STATS'!AP1166+'GAME STATS'!AP1225+'GAME STATS'!AP1284+'GAME STATS'!AP1343+'GAME STATS'!AP1402+'GAME STATS'!AP1461+'GAME STATS'!AP1520+'GAME STATS'!AP1579+'GAME STATS'!AP1638+'GAME STATS'!AP1697+'GAME STATS'!AP1756+'GAME STATS'!AP1815+'GAME STATS'!AP1874+'GAME STATS'!AP1933+'GAME STATS'!AP1992+'GAME STATS'!AP2051+'GAME STATS'!AP2110+'GAME STATS'!AP2169+'GAME STATS'!AP2228+'GAME STATS'!AP2287+'GAME STATS'!AP2346+'GAME STATS'!AP2405+'GAME STATS'!AP2464+'GAME STATS'!AP2523+'GAME STATS'!AP2582+'GAME STATS'!AP2641+'GAME STATS'!AP2700+'GAME STATS'!AP2759+'GAME STATS'!AP2818+'GAME STATS'!AP2877+'GAME STATS'!AP2936+'GAME STATS'!AP2995+'GAME STATS'!AP3054+'GAME STATS'!AP3113+'GAME STATS'!AP3172+'GAME STATS'!AP3231+'GAME STATS'!AP3290+'GAME STATS'!AP3349+'GAME STATS'!AP3408+'GAME STATS'!AP3467+'GAME STATS'!AP3526+'GAME STATS'!AP3585+'GAME STATS'!AP3644+'GAME STATS'!AP3703+'GAME STATS'!AP3762+'GAME STATS'!AP3821+'GAME STATS'!AP3880+'GAME STATS'!AP3939+'GAME STATS'!AP3998+'GAME STATS'!AP4057+'GAME STATS'!AP4116+'GAME STATS'!AP4175+'GAME STATS'!AP4234+'GAME STATS'!AP4293+'GAME STATS'!AP4352+'GAME STATS'!AP4411+'GAME STATS'!AP4470+'GAME STATS'!AP4529+'GAME STATS'!AP4588+'GAME STATS'!AP4647+'GAME STATS'!AP4706+'GAME STATS'!AP4765+'GAME STATS'!AP4824+'GAME STATS'!AP4883+'GAME STATS'!AP4942+'GAME STATS'!AP5001+'GAME STATS'!AP5060+'GAME STATS'!AP5119+'GAME STATS'!AP5178+'GAME STATS'!AP5237+'GAME STATS'!AP5296+'GAME STATS'!AP5355+'GAME STATS'!AP5414+'GAME STATS'!AP5473+'GAME STATS'!AP5532+'GAME STATS'!AP5591+'GAME STATS'!AP5650+'GAME STATS'!AP5709+'GAME STATS'!AP5768+'GAME STATS'!AP5827+'GAME STATS'!AP5886</f>
        <v>0</v>
      </c>
      <c r="AO43" s="773"/>
      <c r="AP43" s="917">
        <f>IF(AL43=0,0,(AN43/AL43)*100)</f>
        <v>0</v>
      </c>
      <c r="AQ43" s="918"/>
      <c r="AR43" s="772">
        <f>'GAME STATS'!AT45+'GAME STATS'!AT104+'GAME STATS'!AT163+'GAME STATS'!AT222+'GAME STATS'!AT281+'GAME STATS'!AT340+'GAME STATS'!AT399+'GAME STATS'!AT458+'GAME STATS'!AT517+'GAME STATS'!AT576+'GAME STATS'!AT635+'GAME STATS'!AT694+'GAME STATS'!AT753+'GAME STATS'!AT812+'GAME STATS'!AT871+'GAME STATS'!AT930+'GAME STATS'!AT989+'GAME STATS'!AT1048+'GAME STATS'!AT1107+'GAME STATS'!AT1166+'GAME STATS'!AT1225+'GAME STATS'!AT1284+'GAME STATS'!AT1343+'GAME STATS'!AT1402+'GAME STATS'!AT1461+'GAME STATS'!AT1520+'GAME STATS'!AT1579+'GAME STATS'!AT1638+'GAME STATS'!AT1697+'GAME STATS'!AT1756+'GAME STATS'!AT1815+'GAME STATS'!AT1874+'GAME STATS'!AT1933+'GAME STATS'!AT1992+'GAME STATS'!AT2051+'GAME STATS'!AT2110+'GAME STATS'!AT2169+'GAME STATS'!AT2228+'GAME STATS'!AT2287+'GAME STATS'!AT2346+'GAME STATS'!AT2405+'GAME STATS'!AT2464+'GAME STATS'!AT2523+'GAME STATS'!AT2582+'GAME STATS'!AT2641+'GAME STATS'!AT2700+'GAME STATS'!AT2759+'GAME STATS'!AT2818+'GAME STATS'!AT2877+'GAME STATS'!AT2936+'GAME STATS'!AT2995+'GAME STATS'!AT3054+'GAME STATS'!AT3113+'GAME STATS'!AT3172+'GAME STATS'!AT3231+'GAME STATS'!AT3290+'GAME STATS'!AT3349+'GAME STATS'!AT3408+'GAME STATS'!AT3467+'GAME STATS'!AT3526+'GAME STATS'!AT3585+'GAME STATS'!AT3644+'GAME STATS'!AT3703+'GAME STATS'!AT3762+'GAME STATS'!AT3821+'GAME STATS'!AT3880+'GAME STATS'!AT3939+'GAME STATS'!AT3998+'GAME STATS'!AT4057+'GAME STATS'!AT4116+'GAME STATS'!AT4175+'GAME STATS'!AT4234+'GAME STATS'!AT4293+'GAME STATS'!AT4352+'GAME STATS'!AT4411+'GAME STATS'!AT4470+'GAME STATS'!AT4529+'GAME STATS'!AT4588+'GAME STATS'!AT4647+'GAME STATS'!AT4706+'GAME STATS'!AT4765+'GAME STATS'!AT4824+'GAME STATS'!AT4883+'GAME STATS'!AT4942+'GAME STATS'!AT5001+'GAME STATS'!AT5060+'GAME STATS'!AT5119+'GAME STATS'!AT5178+'GAME STATS'!AT5237+'GAME STATS'!AT5296+'GAME STATS'!AT5355+'GAME STATS'!AT5414+'GAME STATS'!AT5473+'GAME STATS'!AT5532+'GAME STATS'!AT5591+'GAME STATS'!AT5650+'GAME STATS'!AT5709+'GAME STATS'!AT5768+'GAME STATS'!AT5827+'GAME STATS'!AT5886</f>
        <v>0</v>
      </c>
      <c r="AS43" s="916"/>
      <c r="AT43" s="921">
        <f>'GAME STATS'!AV45+'GAME STATS'!AV104+'GAME STATS'!AV163+'GAME STATS'!AV222+'GAME STATS'!AV281+'GAME STATS'!AV340+'GAME STATS'!AV399+'GAME STATS'!AV458+'GAME STATS'!AV517+'GAME STATS'!AV576+'GAME STATS'!AV635+'GAME STATS'!AV694+'GAME STATS'!AV753+'GAME STATS'!AV812+'GAME STATS'!AV871+'GAME STATS'!AV930+'GAME STATS'!AV989+'GAME STATS'!AV1048+'GAME STATS'!AV1107+'GAME STATS'!AV1166+'GAME STATS'!AV1225+'GAME STATS'!AV1284+'GAME STATS'!AV1343+'GAME STATS'!AV1402+'GAME STATS'!AV1461+'GAME STATS'!AV1520+'GAME STATS'!AV1579+'GAME STATS'!AV1638+'GAME STATS'!AV1697+'GAME STATS'!AV1756+'GAME STATS'!AV1815+'GAME STATS'!AV1874+'GAME STATS'!AV1933+'GAME STATS'!AV1992+'GAME STATS'!AV2051+'GAME STATS'!AV2110+'GAME STATS'!AV2169+'GAME STATS'!AV2228+'GAME STATS'!AV2287+'GAME STATS'!AV2346+'GAME STATS'!AV2405+'GAME STATS'!AV2464+'GAME STATS'!AV2523+'GAME STATS'!AV2582+'GAME STATS'!AV2641+'GAME STATS'!AV2700+'GAME STATS'!AV2759+'GAME STATS'!AV2818+'GAME STATS'!AV2877+'GAME STATS'!AV2936+'GAME STATS'!AV2995+'GAME STATS'!AV3054+'GAME STATS'!AV3113+'GAME STATS'!AV3172+'GAME STATS'!AV3231+'GAME STATS'!AV3290+'GAME STATS'!AV3349+'GAME STATS'!AV3408+'GAME STATS'!AV3467+'GAME STATS'!AV3526+'GAME STATS'!AV3585+'GAME STATS'!AV3644+'GAME STATS'!AV3703+'GAME STATS'!AV3762+'GAME STATS'!AV3821+'GAME STATS'!AV3880+'GAME STATS'!AV3939+'GAME STATS'!AV3998+'GAME STATS'!AV4057+'GAME STATS'!AV4116+'GAME STATS'!AV4175+'GAME STATS'!AV4234+'GAME STATS'!AV4293+'GAME STATS'!AV4352+'GAME STATS'!AV4411+'GAME STATS'!AV4470+'GAME STATS'!AV4529+'GAME STATS'!AV4588+'GAME STATS'!AV4647+'GAME STATS'!AV4706+'GAME STATS'!AV4765+'GAME STATS'!AV4824+'GAME STATS'!AV4883+'GAME STATS'!AV4942+'GAME STATS'!AV5001+'GAME STATS'!AV5060+'GAME STATS'!AV5119+'GAME STATS'!AV5178+'GAME STATS'!AV5237+'GAME STATS'!AV5296+'GAME STATS'!AV5355+'GAME STATS'!AV5414+'GAME STATS'!AV5473+'GAME STATS'!AV5532+'GAME STATS'!AV5591+'GAME STATS'!AV5650+'GAME STATS'!AV5709+'GAME STATS'!AV5768+'GAME STATS'!AV5827+'GAME STATS'!AV5886</f>
        <v>0</v>
      </c>
      <c r="AU43" s="773"/>
      <c r="AV43" s="917">
        <f>IF(AR43=0,0,(AT43/AR43)*100)</f>
        <v>0</v>
      </c>
      <c r="AW43" s="918"/>
      <c r="AX43" s="772">
        <f>'GAME STATS'!AZ45+'GAME STATS'!AZ104+'GAME STATS'!AZ163+'GAME STATS'!AZ222+'GAME STATS'!AZ281+'GAME STATS'!AZ340+'GAME STATS'!AZ399+'GAME STATS'!AZ458+'GAME STATS'!AZ517+'GAME STATS'!AZ576+'GAME STATS'!AZ635+'GAME STATS'!AZ694+'GAME STATS'!AZ753+'GAME STATS'!AZ812+'GAME STATS'!AZ871+'GAME STATS'!AZ930+'GAME STATS'!AZ989+'GAME STATS'!AZ1048+'GAME STATS'!AZ1107+'GAME STATS'!AZ1166+'GAME STATS'!AZ1225+'GAME STATS'!AZ1284+'GAME STATS'!AZ1343+'GAME STATS'!AZ1402+'GAME STATS'!AZ1461+'GAME STATS'!AZ1520+'GAME STATS'!AZ1579+'GAME STATS'!AZ1638+'GAME STATS'!AZ1697+'GAME STATS'!AZ1756+'GAME STATS'!AZ1815+'GAME STATS'!AZ1874+'GAME STATS'!AZ1933+'GAME STATS'!AZ1992+'GAME STATS'!AZ2051+'GAME STATS'!AZ2110+'GAME STATS'!AZ2169+'GAME STATS'!AZ2228+'GAME STATS'!AZ2287+'GAME STATS'!AZ2346+'GAME STATS'!AZ2405+'GAME STATS'!AZ2464+'GAME STATS'!AZ2523+'GAME STATS'!AZ2582+'GAME STATS'!AZ2641+'GAME STATS'!AZ2700+'GAME STATS'!AZ2759+'GAME STATS'!AZ2818+'GAME STATS'!AZ2877+'GAME STATS'!AZ2936+'GAME STATS'!AZ2995+'GAME STATS'!AZ3054+'GAME STATS'!AZ3113+'GAME STATS'!AZ3172+'GAME STATS'!AZ3231+'GAME STATS'!AZ3290+'GAME STATS'!AZ3349+'GAME STATS'!AZ3408+'GAME STATS'!AZ3467+'GAME STATS'!AZ3526+'GAME STATS'!AZ3585+'GAME STATS'!AZ3644+'GAME STATS'!AZ3703+'GAME STATS'!AZ3762+'GAME STATS'!AZ3821+'GAME STATS'!AZ3880+'GAME STATS'!AZ3939+'GAME STATS'!AZ3998+'GAME STATS'!AZ4057+'GAME STATS'!AZ4116+'GAME STATS'!AZ4175+'GAME STATS'!AZ4234+'GAME STATS'!AZ4293+'GAME STATS'!AZ4352+'GAME STATS'!AZ4411+'GAME STATS'!AZ4470+'GAME STATS'!AZ4529+'GAME STATS'!AZ4588+'GAME STATS'!AZ4647+'GAME STATS'!AZ4706+'GAME STATS'!AZ4765+'GAME STATS'!AZ4824+'GAME STATS'!AZ4883+'GAME STATS'!AZ4942+'GAME STATS'!AZ5001+'GAME STATS'!AZ5060+'GAME STATS'!AZ5119+'GAME STATS'!AZ5178+'GAME STATS'!AZ5237+'GAME STATS'!AZ5296+'GAME STATS'!AZ5355+'GAME STATS'!AZ5414+'GAME STATS'!AZ5473+'GAME STATS'!AZ5532+'GAME STATS'!AZ5591+'GAME STATS'!AZ5650+'GAME STATS'!AZ5709+'GAME STATS'!AZ5768+'GAME STATS'!AZ5827+'GAME STATS'!AZ5886</f>
        <v>0</v>
      </c>
      <c r="AY43" s="916"/>
      <c r="AZ43" s="921">
        <f>'GAME STATS'!BB45+'GAME STATS'!BB104+'GAME STATS'!BB163+'GAME STATS'!BB222+'GAME STATS'!BB281+'GAME STATS'!BB340+'GAME STATS'!BB399+'GAME STATS'!BB458+'GAME STATS'!BB517+'GAME STATS'!BB576+'GAME STATS'!BB635+'GAME STATS'!BB694+'GAME STATS'!BB753+'GAME STATS'!BB812+'GAME STATS'!BB871+'GAME STATS'!BB930+'GAME STATS'!BB989+'GAME STATS'!BB1048+'GAME STATS'!BB1107+'GAME STATS'!BB1166+'GAME STATS'!BB1225+'GAME STATS'!BB1284+'GAME STATS'!BB1343+'GAME STATS'!BB1402+'GAME STATS'!BB1461+'GAME STATS'!BB1520+'GAME STATS'!BB1579+'GAME STATS'!BB1638+'GAME STATS'!BB1697+'GAME STATS'!BB1756+'GAME STATS'!BB1815+'GAME STATS'!BB1874+'GAME STATS'!BB1933+'GAME STATS'!BB1992+'GAME STATS'!BB2051+'GAME STATS'!BB2110+'GAME STATS'!BB2169+'GAME STATS'!BB2228+'GAME STATS'!BB2287+'GAME STATS'!BB2346+'GAME STATS'!BB2405+'GAME STATS'!BB2464+'GAME STATS'!BB2523+'GAME STATS'!BB2582+'GAME STATS'!BB2641+'GAME STATS'!BB2700+'GAME STATS'!BB2759+'GAME STATS'!BB2818+'GAME STATS'!BB2877+'GAME STATS'!BB2936+'GAME STATS'!BB2995+'GAME STATS'!BB3054+'GAME STATS'!BB3113+'GAME STATS'!BB3172+'GAME STATS'!BB3231+'GAME STATS'!BB3290+'GAME STATS'!BB3349+'GAME STATS'!BB3408+'GAME STATS'!BB3467+'GAME STATS'!BB3526+'GAME STATS'!BB3585+'GAME STATS'!BB3644+'GAME STATS'!BB3703+'GAME STATS'!BB3762+'GAME STATS'!BB3821+'GAME STATS'!BB3880+'GAME STATS'!BB3939+'GAME STATS'!BB3998+'GAME STATS'!BB4057+'GAME STATS'!BB4116+'GAME STATS'!BB4175+'GAME STATS'!BB4234+'GAME STATS'!BB4293+'GAME STATS'!BB4352+'GAME STATS'!BB4411+'GAME STATS'!BB4470+'GAME STATS'!BB4529+'GAME STATS'!BB4588+'GAME STATS'!BB4647+'GAME STATS'!BB4706+'GAME STATS'!BB4765+'GAME STATS'!BB4824+'GAME STATS'!BB4883+'GAME STATS'!BB4942+'GAME STATS'!BB5001+'GAME STATS'!BB5060+'GAME STATS'!BB5119+'GAME STATS'!BB5178+'GAME STATS'!BB5237+'GAME STATS'!BB5296+'GAME STATS'!BB5355+'GAME STATS'!BB5414+'GAME STATS'!BB5473+'GAME STATS'!BB5532+'GAME STATS'!BB5591+'GAME STATS'!BB5650+'GAME STATS'!BB5709+'GAME STATS'!BB5768+'GAME STATS'!BB5827+'GAME STATS'!BB5886</f>
        <v>0</v>
      </c>
      <c r="BA43" s="773"/>
      <c r="BB43" s="917">
        <f>IF(AX43=0,0,(AZ43/AX43)*100)</f>
        <v>0</v>
      </c>
      <c r="BC43" s="918"/>
      <c r="BD43" s="772">
        <f>Z43+AF43+AL43+AX43</f>
        <v>0</v>
      </c>
      <c r="BE43" s="916"/>
      <c r="BF43" s="915">
        <f>AB43+AH43+AN43+AZ43</f>
        <v>0</v>
      </c>
      <c r="BG43" s="916"/>
      <c r="BH43" s="805">
        <f>IF(BD43=0,0,(BF43/BD43)*100)</f>
        <v>0</v>
      </c>
      <c r="BI43" s="974"/>
      <c r="BJ43" s="975">
        <f>(AB43*2)+(AH43*2)+(AN43*3)+AZ43</f>
        <v>0</v>
      </c>
      <c r="BK43" s="747"/>
      <c r="BL43" s="748"/>
      <c r="BM43" s="746">
        <f>'GAME STATS'!BO45+'GAME STATS'!BO104+'GAME STATS'!BO163+'GAME STATS'!BO222+'GAME STATS'!BO281+'GAME STATS'!BO340+'GAME STATS'!BO399+'GAME STATS'!BO458+'GAME STATS'!BO517+'GAME STATS'!BO576+'GAME STATS'!BO635+'GAME STATS'!BO694+'GAME STATS'!BO753+'GAME STATS'!BO812+'GAME STATS'!BO871+'GAME STATS'!BO930+'GAME STATS'!BO989+'GAME STATS'!BO1048+'GAME STATS'!BO1107+'GAME STATS'!BO1166+'GAME STATS'!BO1225+'GAME STATS'!BO1284+'GAME STATS'!BO1343+'GAME STATS'!BO1402+'GAME STATS'!BO1461+'GAME STATS'!BO1520+'GAME STATS'!BO1579+'GAME STATS'!BO1638+'GAME STATS'!BO1697+'GAME STATS'!BO1756+'GAME STATS'!BO1815+'GAME STATS'!BO1874+'GAME STATS'!BO1933+'GAME STATS'!BO1992+'GAME STATS'!BO2051+'GAME STATS'!BO2110+'GAME STATS'!BO2169+'GAME STATS'!BO2228+'GAME STATS'!BO2287+'GAME STATS'!BO2346+'GAME STATS'!BO2405+'GAME STATS'!BO2464+'GAME STATS'!BO2523+'GAME STATS'!BO2582+'GAME STATS'!BO2641+'GAME STATS'!BO2700+'GAME STATS'!BO2759+'GAME STATS'!BO2818+'GAME STATS'!BO2877+'GAME STATS'!BO2936+'GAME STATS'!BO2995+'GAME STATS'!BO3054+'GAME STATS'!BO3113+'GAME STATS'!BO3172+'GAME STATS'!BO3231+'GAME STATS'!BO3290+'GAME STATS'!BO3349+'GAME STATS'!BO3408+'GAME STATS'!BO3467+'GAME STATS'!BO3526+'GAME STATS'!BO3585+'GAME STATS'!BO3644+'GAME STATS'!BO3703+'GAME STATS'!BO3762+'GAME STATS'!BO3821+'GAME STATS'!BO3880+'GAME STATS'!BO3939+'GAME STATS'!BO3998+'GAME STATS'!BO4057+'GAME STATS'!BO4116+'GAME STATS'!BO4175+'GAME STATS'!BO4234+'GAME STATS'!BO4293+'GAME STATS'!BO4352+'GAME STATS'!BO4411+'GAME STATS'!BO4470+'GAME STATS'!BO4529+'GAME STATS'!BO4588+'GAME STATS'!BO4647+'GAME STATS'!BO4706+'GAME STATS'!BO4765+'GAME STATS'!BO4824+'GAME STATS'!BO4883+'GAME STATS'!BO4942+'GAME STATS'!BO5001+'GAME STATS'!BO5060+'GAME STATS'!BO5119+'GAME STATS'!BO5178+'GAME STATS'!BO5237+'GAME STATS'!BO5296+'GAME STATS'!BO5355+'GAME STATS'!BO5414+'GAME STATS'!BO5473+'GAME STATS'!BO5532+'GAME STATS'!BO5591+'GAME STATS'!BO5650+'GAME STATS'!BO5709+'GAME STATS'!BO5768+'GAME STATS'!BO5827+'GAME STATS'!BO5886</f>
        <v>0</v>
      </c>
      <c r="BN43" s="747"/>
      <c r="BO43" s="748"/>
      <c r="BP43" s="122"/>
      <c r="BQ43" s="122"/>
    </row>
    <row r="44" spans="1:69" ht="24.95" customHeight="1" x14ac:dyDescent="0.25">
      <c r="A44" s="122"/>
      <c r="B44" s="888"/>
      <c r="C44" s="846" t="str">
        <f>IF(ROSTER!D$42="","",ROSTER!D$42)</f>
        <v/>
      </c>
      <c r="D44" s="847"/>
      <c r="E44" s="848"/>
      <c r="F44" s="772"/>
      <c r="G44" s="773"/>
      <c r="H44" s="772"/>
      <c r="I44" s="773"/>
      <c r="J44" s="922"/>
      <c r="K44" s="913"/>
      <c r="L44" s="914"/>
      <c r="M44" s="978"/>
      <c r="N44" s="979"/>
      <c r="O44" s="917" t="s">
        <v>16</v>
      </c>
      <c r="P44" s="806"/>
      <c r="Q44" s="772"/>
      <c r="R44" s="916"/>
      <c r="S44" s="921"/>
      <c r="T44" s="773"/>
      <c r="U44" s="923" t="s">
        <v>16</v>
      </c>
      <c r="V44" s="924"/>
      <c r="W44" s="922"/>
      <c r="X44" s="922"/>
      <c r="Y44" s="922"/>
      <c r="Z44" s="772"/>
      <c r="AA44" s="916"/>
      <c r="AB44" s="921"/>
      <c r="AC44" s="773"/>
      <c r="AD44" s="917"/>
      <c r="AE44" s="918"/>
      <c r="AF44" s="772"/>
      <c r="AG44" s="916"/>
      <c r="AH44" s="921"/>
      <c r="AI44" s="773"/>
      <c r="AJ44" s="917"/>
      <c r="AK44" s="918"/>
      <c r="AL44" s="772"/>
      <c r="AM44" s="916"/>
      <c r="AN44" s="921"/>
      <c r="AO44" s="773"/>
      <c r="AP44" s="917"/>
      <c r="AQ44" s="918"/>
      <c r="AR44" s="772"/>
      <c r="AS44" s="916"/>
      <c r="AT44" s="921"/>
      <c r="AU44" s="773"/>
      <c r="AV44" s="917"/>
      <c r="AW44" s="918"/>
      <c r="AX44" s="772"/>
      <c r="AY44" s="916"/>
      <c r="AZ44" s="921"/>
      <c r="BA44" s="773"/>
      <c r="BB44" s="917"/>
      <c r="BC44" s="918"/>
      <c r="BD44" s="772"/>
      <c r="BE44" s="916"/>
      <c r="BF44" s="915"/>
      <c r="BG44" s="916"/>
      <c r="BH44" s="805"/>
      <c r="BI44" s="974"/>
      <c r="BJ44" s="975"/>
      <c r="BK44" s="747"/>
      <c r="BL44" s="748"/>
      <c r="BM44" s="749"/>
      <c r="BN44" s="747"/>
      <c r="BO44" s="748"/>
      <c r="BP44" s="122"/>
      <c r="BQ44" s="122"/>
    </row>
    <row r="45" spans="1:69" ht="24.95" customHeight="1" x14ac:dyDescent="0.25">
      <c r="A45" s="122"/>
      <c r="B45" s="887" t="str">
        <f>IF(ROSTER!B44="","",ROSTER!B44)</f>
        <v/>
      </c>
      <c r="C45" s="849" t="str">
        <f>IF(ROSTER!C$44="","",ROSTER!C$44)</f>
        <v/>
      </c>
      <c r="D45" s="850"/>
      <c r="E45" s="851"/>
      <c r="F45" s="772">
        <f>'GAME STATS'!F47+'GAME STATS'!F106+'GAME STATS'!F165+'GAME STATS'!F224+'GAME STATS'!F283+'GAME STATS'!F342+'GAME STATS'!F401+'GAME STATS'!F460+'GAME STATS'!F519+'GAME STATS'!F578+'GAME STATS'!F637+'GAME STATS'!F696+'GAME STATS'!F755+'GAME STATS'!F814+'GAME STATS'!F873+'GAME STATS'!F932+'GAME STATS'!F991+'GAME STATS'!F1050+'GAME STATS'!F1109+'GAME STATS'!F1168+'GAME STATS'!F1227+'GAME STATS'!F1286+'GAME STATS'!F1345+'GAME STATS'!F1404+'GAME STATS'!F1463+'GAME STATS'!F1522+'GAME STATS'!F1581+'GAME STATS'!F1640+'GAME STATS'!F1699+'GAME STATS'!F1758+'GAME STATS'!F1817+'GAME STATS'!F1876+'GAME STATS'!F1935+'GAME STATS'!F1994+'GAME STATS'!F2053+'GAME STATS'!F2112+'GAME STATS'!F2171+'GAME STATS'!F2230+'GAME STATS'!F2289+'GAME STATS'!F2348+'GAME STATS'!F2407+'GAME STATS'!F2466+'GAME STATS'!F2525+'GAME STATS'!F2584+'GAME STATS'!F2643+'GAME STATS'!F2702+'GAME STATS'!F2761+'GAME STATS'!F2820+'GAME STATS'!F2879+'GAME STATS'!F2938+'GAME STATS'!F2997+'GAME STATS'!F3056+'GAME STATS'!F3115+'GAME STATS'!F3174+'GAME STATS'!F3233+'GAME STATS'!F3292+'GAME STATS'!F3351+'GAME STATS'!F3410+'GAME STATS'!F3469+'GAME STATS'!F3528+'GAME STATS'!F3587+'GAME STATS'!F3646+'GAME STATS'!F3705+'GAME STATS'!F3764+'GAME STATS'!F3823+'GAME STATS'!F3882+'GAME STATS'!F3941+'GAME STATS'!F4000+'GAME STATS'!F4059+'GAME STATS'!F4118+'GAME STATS'!F4177+'GAME STATS'!F4236+'GAME STATS'!F4295+'GAME STATS'!F4354+'GAME STATS'!F4413+'GAME STATS'!F4472+'GAME STATS'!F4531+'GAME STATS'!F4590+'GAME STATS'!F4649+'GAME STATS'!F4708+'GAME STATS'!F4767+'GAME STATS'!F4826+'GAME STATS'!F4885+'GAME STATS'!F4944+'GAME STATS'!F5003+'GAME STATS'!F5062+'GAME STATS'!F5121+'GAME STATS'!F5180+'GAME STATS'!F5239+'GAME STATS'!F5298+'GAME STATS'!F5357+'GAME STATS'!F5416+'GAME STATS'!F5475+'GAME STATS'!F5534+'GAME STATS'!F5593+'GAME STATS'!F5652+'GAME STATS'!F5711+'GAME STATS'!F5770+'GAME STATS'!F5829+'GAME STATS'!F5888</f>
        <v>0</v>
      </c>
      <c r="G45" s="773"/>
      <c r="H45" s="772">
        <f>'GAME STATS'!G47+'GAME STATS'!G106+'GAME STATS'!G165+'GAME STATS'!G224+'GAME STATS'!G283+'GAME STATS'!G342+'GAME STATS'!G401+'GAME STATS'!G460+'GAME STATS'!G519+'GAME STATS'!G578+'GAME STATS'!G637+'GAME STATS'!G696+'GAME STATS'!G755+'GAME STATS'!G814+'GAME STATS'!G873+'GAME STATS'!G932+'GAME STATS'!G991+'GAME STATS'!G1050+'GAME STATS'!G1109+'GAME STATS'!G1168+'GAME STATS'!G1227+'GAME STATS'!G1286+'GAME STATS'!G1345+'GAME STATS'!G1404+'GAME STATS'!G1463+'GAME STATS'!G1522+'GAME STATS'!G1581+'GAME STATS'!G1640+'GAME STATS'!G1699+'GAME STATS'!G1758+'GAME STATS'!G1817+'GAME STATS'!G1876+'GAME STATS'!G1935+'GAME STATS'!G1994+'GAME STATS'!G2053+'GAME STATS'!G2112+'GAME STATS'!G2171+'GAME STATS'!G2230+'GAME STATS'!G2289+'GAME STATS'!G2348+'GAME STATS'!G2407+'GAME STATS'!G2466+'GAME STATS'!G2525+'GAME STATS'!G2584+'GAME STATS'!G2643+'GAME STATS'!G2702+'GAME STATS'!G2761+'GAME STATS'!G2820+'GAME STATS'!G2879+'GAME STATS'!G2938+'GAME STATS'!G2997+'GAME STATS'!G3056+'GAME STATS'!G3115+'GAME STATS'!G3174+'GAME STATS'!G3233+'GAME STATS'!G3292+'GAME STATS'!G3351+'GAME STATS'!G3410+'GAME STATS'!G3469+'GAME STATS'!G3528+'GAME STATS'!G3587+'GAME STATS'!G3646+'GAME STATS'!G3705+'GAME STATS'!G3764+'GAME STATS'!G3823+'GAME STATS'!G3882+'GAME STATS'!G3941+'GAME STATS'!G4000+'GAME STATS'!G4059+'GAME STATS'!G4118+'GAME STATS'!G4177+'GAME STATS'!G4236+'GAME STATS'!G4295+'GAME STATS'!G4354+'GAME STATS'!G4413+'GAME STATS'!G4472+'GAME STATS'!G4531+'GAME STATS'!G4590+'GAME STATS'!G4649+'GAME STATS'!G4708+'GAME STATS'!G4767+'GAME STATS'!G4826+'GAME STATS'!G4885+'GAME STATS'!G4944+'GAME STATS'!G5003+'GAME STATS'!G5062+'GAME STATS'!G5121+'GAME STATS'!G5180+'GAME STATS'!G5239+'GAME STATS'!G5298+'GAME STATS'!G5357+'GAME STATS'!G5416+'GAME STATS'!G5475+'GAME STATS'!G5534+'GAME STATS'!G5593+'GAME STATS'!G5652+'GAME STATS'!G5711+'GAME STATS'!G5770+'GAME STATS'!G5829+'GAME STATS'!G5888</f>
        <v>0</v>
      </c>
      <c r="I45" s="773"/>
      <c r="J45" s="922">
        <f>'GAME STATS'!H47+'GAME STATS'!H106+'GAME STATS'!H165+'GAME STATS'!H224+'GAME STATS'!H283+'GAME STATS'!H342+'GAME STATS'!H401+'GAME STATS'!H460+'GAME STATS'!H519+'GAME STATS'!H578+'GAME STATS'!H637+'GAME STATS'!H696+'GAME STATS'!H755+'GAME STATS'!H814+'GAME STATS'!H873+'GAME STATS'!H932+'GAME STATS'!H991+'GAME STATS'!H1050+'GAME STATS'!H1109+'GAME STATS'!H1168+'GAME STATS'!H1227+'GAME STATS'!H1286+'GAME STATS'!H1345+'GAME STATS'!H1404+'GAME STATS'!H1463+'GAME STATS'!H1522+'GAME STATS'!H1581+'GAME STATS'!H1640+'GAME STATS'!H1699+'GAME STATS'!H1758+'GAME STATS'!H1817+'GAME STATS'!H1876+'GAME STATS'!H1935+'GAME STATS'!H1994+'GAME STATS'!H2053+'GAME STATS'!H2112+'GAME STATS'!H2171+'GAME STATS'!H2230+'GAME STATS'!H2289+'GAME STATS'!H2348+'GAME STATS'!H2407+'GAME STATS'!H2466+'GAME STATS'!H2525+'GAME STATS'!H2584+'GAME STATS'!H2643+'GAME STATS'!H2702+'GAME STATS'!H2761+'GAME STATS'!H2820+'GAME STATS'!H2879+'GAME STATS'!H2938+'GAME STATS'!H2997+'GAME STATS'!H3056+'GAME STATS'!H3115+'GAME STATS'!H3174+'GAME STATS'!H3233+'GAME STATS'!H3292+'GAME STATS'!H3351+'GAME STATS'!H3410+'GAME STATS'!H3469+'GAME STATS'!H3528+'GAME STATS'!H3587+'GAME STATS'!H3646+'GAME STATS'!H3705+'GAME STATS'!H3764+'GAME STATS'!H3823+'GAME STATS'!H3882+'GAME STATS'!H3941+'GAME STATS'!H4000+'GAME STATS'!H4059+'GAME STATS'!H4118+'GAME STATS'!H4177+'GAME STATS'!H4236+'GAME STATS'!H4295+'GAME STATS'!H4354+'GAME STATS'!H4413+'GAME STATS'!H4472+'GAME STATS'!H4531+'GAME STATS'!H4590+'GAME STATS'!H4649+'GAME STATS'!H4708+'GAME STATS'!H4767+'GAME STATS'!H4826+'GAME STATS'!H4885+'GAME STATS'!H4944+'GAME STATS'!H5003+'GAME STATS'!H5062+'GAME STATS'!H5121+'GAME STATS'!H5180+'GAME STATS'!H5239+'GAME STATS'!H5298+'GAME STATS'!H5357+'GAME STATS'!H5416+'GAME STATS'!H5475+'GAME STATS'!H5534+'GAME STATS'!H5593+'GAME STATS'!H5652+'GAME STATS'!H5711+'GAME STATS'!H5770+'GAME STATS'!H5829+'GAME STATS'!H5888</f>
        <v>0</v>
      </c>
      <c r="K45" s="911">
        <f>'GAME STATS'!J47+'GAME STATS'!J106+'GAME STATS'!J165+'GAME STATS'!J224+'GAME STATS'!J283+'GAME STATS'!J342+'GAME STATS'!J401+'GAME STATS'!J460+'GAME STATS'!J519+'GAME STATS'!J578+'GAME STATS'!J637+'GAME STATS'!J696+'GAME STATS'!J755+'GAME STATS'!J814+'GAME STATS'!J873+'GAME STATS'!J932+'GAME STATS'!J991+'GAME STATS'!J1050+'GAME STATS'!J1109+'GAME STATS'!J1168+'GAME STATS'!J1227+'GAME STATS'!J1286+'GAME STATS'!J1345+'GAME STATS'!J1404+'GAME STATS'!J1463+'GAME STATS'!J1522+'GAME STATS'!J1581+'GAME STATS'!J1640+'GAME STATS'!J1699+'GAME STATS'!J1758+'GAME STATS'!J1817+'GAME STATS'!J1876+'GAME STATS'!J1935+'GAME STATS'!J1994+'GAME STATS'!J2053+'GAME STATS'!J2112+'GAME STATS'!J2171+'GAME STATS'!J2230+'GAME STATS'!J2289+'GAME STATS'!J2348+'GAME STATS'!J2407+'GAME STATS'!J2466+'GAME STATS'!J2525+'GAME STATS'!J2584+'GAME STATS'!J2643+'GAME STATS'!J2702+'GAME STATS'!J2761+'GAME STATS'!J2820+'GAME STATS'!J2879+'GAME STATS'!J2938+'GAME STATS'!J2997+'GAME STATS'!J3056+'GAME STATS'!J3115+'GAME STATS'!J3174+'GAME STATS'!J3233+'GAME STATS'!J3292+'GAME STATS'!J3351+'GAME STATS'!J3410+'GAME STATS'!J3469+'GAME STATS'!J3528+'GAME STATS'!J3587+'GAME STATS'!J3646+'GAME STATS'!J3705+'GAME STATS'!J3764+'GAME STATS'!J3823+'GAME STATS'!J3882+'GAME STATS'!J3941+'GAME STATS'!J4000+'GAME STATS'!J4059+'GAME STATS'!J4118+'GAME STATS'!J4177+'GAME STATS'!J4236+'GAME STATS'!J4295+'GAME STATS'!J4354+'GAME STATS'!J4413+'GAME STATS'!J4472+'GAME STATS'!J4531+'GAME STATS'!J4590+'GAME STATS'!J4649+'GAME STATS'!J4708+'GAME STATS'!J4767+'GAME STATS'!J4826+'GAME STATS'!J4885+'GAME STATS'!J4944+'GAME STATS'!J5003+'GAME STATS'!J5062+'GAME STATS'!J5121+'GAME STATS'!J5180+'GAME STATS'!J5239+'GAME STATS'!J5298+'GAME STATS'!J5357+'GAME STATS'!J5416+'GAME STATS'!J5475+'GAME STATS'!J5534+'GAME STATS'!J5593+'GAME STATS'!J5652+'GAME STATS'!J5711+'GAME STATS'!J5770+'GAME STATS'!J5829+'GAME STATS'!J5888</f>
        <v>0</v>
      </c>
      <c r="L45" s="912"/>
      <c r="M45" s="976">
        <f>'GAME STATS'!L47+'GAME STATS'!L106+'GAME STATS'!L165+'GAME STATS'!L224+'GAME STATS'!L283+'GAME STATS'!L342+'GAME STATS'!L401+'GAME STATS'!L460+'GAME STATS'!L519+'GAME STATS'!L578+'GAME STATS'!L637+'GAME STATS'!L696+'GAME STATS'!L755+'GAME STATS'!L814+'GAME STATS'!L873+'GAME STATS'!L932+'GAME STATS'!L991+'GAME STATS'!L1050+'GAME STATS'!L1109+'GAME STATS'!L1168+'GAME STATS'!L1227+'GAME STATS'!L1286+'GAME STATS'!L1345+'GAME STATS'!L1404+'GAME STATS'!L1463+'GAME STATS'!L1522+'GAME STATS'!L1581+'GAME STATS'!L1640+'GAME STATS'!L1699+'GAME STATS'!L1758+'GAME STATS'!L1817+'GAME STATS'!L1876+'GAME STATS'!L1935+'GAME STATS'!L1994+'GAME STATS'!L2053+'GAME STATS'!L2112+'GAME STATS'!L2171+'GAME STATS'!L2230+'GAME STATS'!L2289+'GAME STATS'!L2348+'GAME STATS'!L2407+'GAME STATS'!L2466+'GAME STATS'!L2525+'GAME STATS'!L2584+'GAME STATS'!L2643+'GAME STATS'!L2702+'GAME STATS'!L2761+'GAME STATS'!L2820+'GAME STATS'!L2879+'GAME STATS'!L2938+'GAME STATS'!L2997+'GAME STATS'!L3056+'GAME STATS'!L3115+'GAME STATS'!L3174+'GAME STATS'!L3233+'GAME STATS'!L3292+'GAME STATS'!L3351+'GAME STATS'!L3410+'GAME STATS'!L3469+'GAME STATS'!L3528+'GAME STATS'!L3587+'GAME STATS'!L3646+'GAME STATS'!L3705+'GAME STATS'!L3764+'GAME STATS'!L3823+'GAME STATS'!L3882+'GAME STATS'!L3941+'GAME STATS'!L4000+'GAME STATS'!L4059+'GAME STATS'!L4118+'GAME STATS'!L4177+'GAME STATS'!L4236+'GAME STATS'!L4295+'GAME STATS'!L4354+'GAME STATS'!L4413+'GAME STATS'!L4472+'GAME STATS'!L4531+'GAME STATS'!L4590+'GAME STATS'!L4649+'GAME STATS'!L4708+'GAME STATS'!L4767+'GAME STATS'!L4826+'GAME STATS'!L4885+'GAME STATS'!L4944+'GAME STATS'!L5003+'GAME STATS'!L5062+'GAME STATS'!L5121+'GAME STATS'!L5180+'GAME STATS'!L5239+'GAME STATS'!L5298+'GAME STATS'!L5357+'GAME STATS'!L5416+'GAME STATS'!L5475+'GAME STATS'!L5534+'GAME STATS'!L5593+'GAME STATS'!L5652+'GAME STATS'!L5711+'GAME STATS'!L5770+'GAME STATS'!L5829+'GAME STATS'!L5888</f>
        <v>0</v>
      </c>
      <c r="N45" s="977"/>
      <c r="O45" s="917">
        <f>K45+M45</f>
        <v>0</v>
      </c>
      <c r="P45" s="806"/>
      <c r="Q45" s="772">
        <f>'GAME STATS'!P47+'GAME STATS'!P106+'GAME STATS'!P165+'GAME STATS'!P224+'GAME STATS'!P283+'GAME STATS'!P342+'GAME STATS'!P401+'GAME STATS'!P460+'GAME STATS'!P519+'GAME STATS'!P578+'GAME STATS'!P637+'GAME STATS'!P696+'GAME STATS'!P755+'GAME STATS'!P814+'GAME STATS'!P873+'GAME STATS'!P932+'GAME STATS'!P991+'GAME STATS'!P1050+'GAME STATS'!P1109+'GAME STATS'!P1168+'GAME STATS'!P1227+'GAME STATS'!P1286+'GAME STATS'!P1345+'GAME STATS'!P1404+'GAME STATS'!P1463+'GAME STATS'!P1522+'GAME STATS'!P1581+'GAME STATS'!P1640+'GAME STATS'!P1699+'GAME STATS'!P1758+'GAME STATS'!P1817+'GAME STATS'!P1876+'GAME STATS'!P1935+'GAME STATS'!P1994+'GAME STATS'!P2053+'GAME STATS'!P2112+'GAME STATS'!P2171+'GAME STATS'!P2230+'GAME STATS'!P2289+'GAME STATS'!P2348+'GAME STATS'!P2407+'GAME STATS'!P2466+'GAME STATS'!P2525+'GAME STATS'!P2584+'GAME STATS'!P2643+'GAME STATS'!P2702+'GAME STATS'!P2761+'GAME STATS'!P2820+'GAME STATS'!P2879+'GAME STATS'!P2938+'GAME STATS'!P2997+'GAME STATS'!P3056+'GAME STATS'!P3115+'GAME STATS'!P3174+'GAME STATS'!P3233+'GAME STATS'!P3292+'GAME STATS'!P3351+'GAME STATS'!P3410+'GAME STATS'!P3469+'GAME STATS'!P3528+'GAME STATS'!P3587+'GAME STATS'!P3646+'GAME STATS'!P3705+'GAME STATS'!P3764+'GAME STATS'!P3823+'GAME STATS'!P3882+'GAME STATS'!P3941+'GAME STATS'!P4000+'GAME STATS'!P4059+'GAME STATS'!P4118+'GAME STATS'!P4177+'GAME STATS'!P4236+'GAME STATS'!P4295+'GAME STATS'!P4354+'GAME STATS'!P4413+'GAME STATS'!P4472+'GAME STATS'!P4531+'GAME STATS'!P4590+'GAME STATS'!P4649+'GAME STATS'!P4708+'GAME STATS'!P4767+'GAME STATS'!P4826+'GAME STATS'!P4885+'GAME STATS'!P4944+'GAME STATS'!P5003+'GAME STATS'!P5062+'GAME STATS'!P5121+'GAME STATS'!P5180+'GAME STATS'!P5239+'GAME STATS'!P5298+'GAME STATS'!P5357+'GAME STATS'!P5416+'GAME STATS'!P5475+'GAME STATS'!P5534+'GAME STATS'!P5593+'GAME STATS'!P5652+'GAME STATS'!P5711+'GAME STATS'!P5770+'GAME STATS'!P5829+'GAME STATS'!P5888</f>
        <v>0</v>
      </c>
      <c r="R45" s="916"/>
      <c r="S45" s="921">
        <f>'GAME STATS'!R47+'GAME STATS'!R106+'GAME STATS'!R165+'GAME STATS'!R224+'GAME STATS'!R283+'GAME STATS'!R342+'GAME STATS'!R401+'GAME STATS'!R460+'GAME STATS'!R519+'GAME STATS'!R578+'GAME STATS'!R637+'GAME STATS'!R696+'GAME STATS'!R755+'GAME STATS'!R814+'GAME STATS'!R873+'GAME STATS'!R932+'GAME STATS'!R991+'GAME STATS'!R1050+'GAME STATS'!R1109+'GAME STATS'!R1168+'GAME STATS'!R1227+'GAME STATS'!R1286+'GAME STATS'!R1345+'GAME STATS'!R1404+'GAME STATS'!R1463+'GAME STATS'!R1522+'GAME STATS'!R1581+'GAME STATS'!R1640+'GAME STATS'!R1699+'GAME STATS'!R1758+'GAME STATS'!R1817+'GAME STATS'!R1876+'GAME STATS'!R1935+'GAME STATS'!R1994+'GAME STATS'!R2053+'GAME STATS'!R2112+'GAME STATS'!R2171+'GAME STATS'!R2230+'GAME STATS'!R2289+'GAME STATS'!R2348+'GAME STATS'!R2407+'GAME STATS'!R2466+'GAME STATS'!R2525+'GAME STATS'!R2584+'GAME STATS'!R2643+'GAME STATS'!R2702+'GAME STATS'!R2761+'GAME STATS'!R2820+'GAME STATS'!R2879+'GAME STATS'!R2938+'GAME STATS'!R2997+'GAME STATS'!R3056+'GAME STATS'!R3115+'GAME STATS'!R3174+'GAME STATS'!R3233+'GAME STATS'!R3292+'GAME STATS'!R3351+'GAME STATS'!R3410+'GAME STATS'!R3469+'GAME STATS'!R3528+'GAME STATS'!R3587+'GAME STATS'!R3646+'GAME STATS'!R3705+'GAME STATS'!R3764+'GAME STATS'!R3823+'GAME STATS'!R3882+'GAME STATS'!R3941+'GAME STATS'!R4000+'GAME STATS'!R4059+'GAME STATS'!R4118+'GAME STATS'!R4177+'GAME STATS'!R4236+'GAME STATS'!R4295+'GAME STATS'!R4354+'GAME STATS'!R4413+'GAME STATS'!R4472+'GAME STATS'!R4531+'GAME STATS'!R4590+'GAME STATS'!R4649+'GAME STATS'!R4708+'GAME STATS'!R4767+'GAME STATS'!R4826+'GAME STATS'!R4885+'GAME STATS'!R4944+'GAME STATS'!R5003+'GAME STATS'!R5062+'GAME STATS'!R5121+'GAME STATS'!R5180+'GAME STATS'!R5239+'GAME STATS'!R5298+'GAME STATS'!R5357+'GAME STATS'!R5416+'GAME STATS'!R5475+'GAME STATS'!R5534+'GAME STATS'!R5593+'GAME STATS'!R5652+'GAME STATS'!R5711+'GAME STATS'!R5770+'GAME STATS'!R5829+'GAME STATS'!R5888</f>
        <v>0</v>
      </c>
      <c r="T45" s="773"/>
      <c r="U45" s="923">
        <f>S45-Q45</f>
        <v>0</v>
      </c>
      <c r="V45" s="924"/>
      <c r="W45" s="922">
        <f>'GAME STATS'!V47+'GAME STATS'!V106+'GAME STATS'!V165+'GAME STATS'!V224+'GAME STATS'!V283+'GAME STATS'!V342+'GAME STATS'!V401+'GAME STATS'!V460+'GAME STATS'!V519+'GAME STATS'!V578+'GAME STATS'!V637+'GAME STATS'!V696+'GAME STATS'!V755+'GAME STATS'!V814+'GAME STATS'!V873+'GAME STATS'!V932+'GAME STATS'!V991+'GAME STATS'!V1050+'GAME STATS'!V1109+'GAME STATS'!V1168+'GAME STATS'!V1227+'GAME STATS'!V1286+'GAME STATS'!V1345+'GAME STATS'!V1404+'GAME STATS'!V1463+'GAME STATS'!V1522+'GAME STATS'!V1581+'GAME STATS'!V1640+'GAME STATS'!V1699+'GAME STATS'!V1758+'GAME STATS'!V1817+'GAME STATS'!V1876+'GAME STATS'!V1935+'GAME STATS'!V1994+'GAME STATS'!V2053+'GAME STATS'!V2112+'GAME STATS'!V2171+'GAME STATS'!V2230+'GAME STATS'!V2289+'GAME STATS'!V2348+'GAME STATS'!V2407+'GAME STATS'!V2466+'GAME STATS'!V2525+'GAME STATS'!V2584+'GAME STATS'!V2643+'GAME STATS'!V2702+'GAME STATS'!V2761+'GAME STATS'!V2820+'GAME STATS'!V2879+'GAME STATS'!V2938+'GAME STATS'!V2997+'GAME STATS'!V3056+'GAME STATS'!V3115+'GAME STATS'!V3174+'GAME STATS'!V3233+'GAME STATS'!V3292+'GAME STATS'!V3351+'GAME STATS'!V3410+'GAME STATS'!V3469+'GAME STATS'!V3528+'GAME STATS'!V3587+'GAME STATS'!V3646+'GAME STATS'!V3705+'GAME STATS'!V3764+'GAME STATS'!V3823+'GAME STATS'!V3882+'GAME STATS'!V3941+'GAME STATS'!V4000+'GAME STATS'!V4059+'GAME STATS'!V4118+'GAME STATS'!V4177+'GAME STATS'!V4236+'GAME STATS'!V4295+'GAME STATS'!V4354+'GAME STATS'!V4413+'GAME STATS'!V4472+'GAME STATS'!V4531+'GAME STATS'!V4590+'GAME STATS'!V4649+'GAME STATS'!V4708+'GAME STATS'!V4767+'GAME STATS'!V4826+'GAME STATS'!V4885+'GAME STATS'!V4944+'GAME STATS'!V5003+'GAME STATS'!V5062+'GAME STATS'!V5121+'GAME STATS'!V5180+'GAME STATS'!V5239+'GAME STATS'!V5298+'GAME STATS'!V5357+'GAME STATS'!V5416+'GAME STATS'!V5475+'GAME STATS'!V5534+'GAME STATS'!V5593+'GAME STATS'!V5652+'GAME STATS'!V5711+'GAME STATS'!V5770+'GAME STATS'!V5829+'GAME STATS'!V5888</f>
        <v>0</v>
      </c>
      <c r="X45" s="922">
        <f>'GAME STATS'!X47+'GAME STATS'!X106+'GAME STATS'!X165+'GAME STATS'!X224+'GAME STATS'!X283+'GAME STATS'!X342+'GAME STATS'!X401+'GAME STATS'!X460+'GAME STATS'!X519+'GAME STATS'!X578+'GAME STATS'!X637+'GAME STATS'!X696+'GAME STATS'!X755+'GAME STATS'!X814+'GAME STATS'!X873+'GAME STATS'!X932+'GAME STATS'!X991+'GAME STATS'!X1050+'GAME STATS'!X1109+'GAME STATS'!X1168+'GAME STATS'!X1227+'GAME STATS'!X1286+'GAME STATS'!X1345+'GAME STATS'!X1404+'GAME STATS'!X1463+'GAME STATS'!X1522+'GAME STATS'!X1581+'GAME STATS'!X1640+'GAME STATS'!X1699+'GAME STATS'!X1758+'GAME STATS'!X1817+'GAME STATS'!X1876+'GAME STATS'!X1935+'GAME STATS'!X1994+'GAME STATS'!X2053+'GAME STATS'!X2112+'GAME STATS'!X2171+'GAME STATS'!X2230+'GAME STATS'!X2289+'GAME STATS'!X2348+'GAME STATS'!X2407+'GAME STATS'!X2466+'GAME STATS'!X2525+'GAME STATS'!X2584+'GAME STATS'!X2643+'GAME STATS'!X2702+'GAME STATS'!X2761+'GAME STATS'!X2820+'GAME STATS'!X2879+'GAME STATS'!X2938+'GAME STATS'!X2997+'GAME STATS'!X3056+'GAME STATS'!X3115+'GAME STATS'!X3174+'GAME STATS'!X3233+'GAME STATS'!X3292+'GAME STATS'!X3351+'GAME STATS'!X3410+'GAME STATS'!X3469+'GAME STATS'!X3528+'GAME STATS'!X3587+'GAME STATS'!X3646+'GAME STATS'!X3705+'GAME STATS'!X3764+'GAME STATS'!X3823+'GAME STATS'!X3882+'GAME STATS'!X3941+'GAME STATS'!X4000+'GAME STATS'!X4059+'GAME STATS'!X4118+'GAME STATS'!X4177+'GAME STATS'!X4236+'GAME STATS'!X4295+'GAME STATS'!X4354+'GAME STATS'!X4413+'GAME STATS'!X4472+'GAME STATS'!X4531+'GAME STATS'!X4590+'GAME STATS'!X4649+'GAME STATS'!X4708+'GAME STATS'!X4767+'GAME STATS'!X4826+'GAME STATS'!X4885+'GAME STATS'!X4944+'GAME STATS'!X5003+'GAME STATS'!X5062+'GAME STATS'!X5121+'GAME STATS'!X5180+'GAME STATS'!X5239+'GAME STATS'!X5298+'GAME STATS'!X5357+'GAME STATS'!X5416+'GAME STATS'!X5475+'GAME STATS'!X5534+'GAME STATS'!X5593+'GAME STATS'!X5652+'GAME STATS'!X5711+'GAME STATS'!X5770+'GAME STATS'!X5829+'GAME STATS'!X5888</f>
        <v>0</v>
      </c>
      <c r="Y45" s="922">
        <f>'GAME STATS'!Z47+'GAME STATS'!Z106+'GAME STATS'!Z165+'GAME STATS'!Z224+'GAME STATS'!Z283+'GAME STATS'!Z342+'GAME STATS'!Z401+'GAME STATS'!Z460+'GAME STATS'!Z519+'GAME STATS'!Z578+'GAME STATS'!Z637+'GAME STATS'!Z696+'GAME STATS'!Z755+'GAME STATS'!Z814+'GAME STATS'!Z873+'GAME STATS'!Z932+'GAME STATS'!Z991+'GAME STATS'!Z1050+'GAME STATS'!Z1109+'GAME STATS'!Z1168+'GAME STATS'!Z1227+'GAME STATS'!Z1286+'GAME STATS'!Z1345+'GAME STATS'!Z1404+'GAME STATS'!Z1463+'GAME STATS'!Z1522+'GAME STATS'!Z1581+'GAME STATS'!Z1640+'GAME STATS'!Z1699+'GAME STATS'!Z1758+'GAME STATS'!Z1817+'GAME STATS'!Z1876+'GAME STATS'!Z1935+'GAME STATS'!Z1994+'GAME STATS'!Z2053+'GAME STATS'!Z2112+'GAME STATS'!Z2171+'GAME STATS'!Z2230+'GAME STATS'!Z2289+'GAME STATS'!Z2348+'GAME STATS'!Z2407+'GAME STATS'!Z2466+'GAME STATS'!Z2525+'GAME STATS'!Z2584+'GAME STATS'!Z2643+'GAME STATS'!Z2702+'GAME STATS'!Z2761+'GAME STATS'!Z2820+'GAME STATS'!Z2879+'GAME STATS'!Z2938+'GAME STATS'!Z2997+'GAME STATS'!Z3056+'GAME STATS'!Z3115+'GAME STATS'!Z3174+'GAME STATS'!Z3233+'GAME STATS'!Z3292+'GAME STATS'!Z3351+'GAME STATS'!Z3410+'GAME STATS'!Z3469+'GAME STATS'!Z3528+'GAME STATS'!Z3587+'GAME STATS'!Z3646+'GAME STATS'!Z3705+'GAME STATS'!Z3764+'GAME STATS'!Z3823+'GAME STATS'!Z3882+'GAME STATS'!Z3941+'GAME STATS'!Z4000+'GAME STATS'!Z4059+'GAME STATS'!Z4118+'GAME STATS'!Z4177+'GAME STATS'!Z4236+'GAME STATS'!Z4295+'GAME STATS'!Z4354+'GAME STATS'!Z4413+'GAME STATS'!Z4472+'GAME STATS'!Z4531+'GAME STATS'!Z4590+'GAME STATS'!Z4649+'GAME STATS'!Z4708+'GAME STATS'!Z4767+'GAME STATS'!Z4826+'GAME STATS'!Z4885+'GAME STATS'!Z4944+'GAME STATS'!Z5003+'GAME STATS'!Z5062+'GAME STATS'!Z5121+'GAME STATS'!Z5180+'GAME STATS'!Z5239+'GAME STATS'!Z5298+'GAME STATS'!Z5357+'GAME STATS'!Z5416+'GAME STATS'!Z5475+'GAME STATS'!Z5534+'GAME STATS'!Z5593+'GAME STATS'!Z5652+'GAME STATS'!Z5711+'GAME STATS'!Z5770+'GAME STATS'!Z5829+'GAME STATS'!Z5888</f>
        <v>0</v>
      </c>
      <c r="Z45" s="772">
        <f>'GAME STATS'!AB47+'GAME STATS'!AB106+'GAME STATS'!AB165+'GAME STATS'!AB224+'GAME STATS'!AB283+'GAME STATS'!AB342+'GAME STATS'!AB401+'GAME STATS'!AB460+'GAME STATS'!AB519+'GAME STATS'!AB578+'GAME STATS'!AB637+'GAME STATS'!AB696+'GAME STATS'!AB755+'GAME STATS'!AB814+'GAME STATS'!AB873+'GAME STATS'!AB932+'GAME STATS'!AB991+'GAME STATS'!AB1050+'GAME STATS'!AB1109+'GAME STATS'!AB1168+'GAME STATS'!AB1227+'GAME STATS'!AB1286+'GAME STATS'!AB1345+'GAME STATS'!AB1404+'GAME STATS'!AB1463+'GAME STATS'!AB1522+'GAME STATS'!AB1581+'GAME STATS'!AB1640+'GAME STATS'!AB1699+'GAME STATS'!AB1758+'GAME STATS'!AB1817+'GAME STATS'!AB1876+'GAME STATS'!AB1935+'GAME STATS'!AB1994+'GAME STATS'!AB2053+'GAME STATS'!AB2112+'GAME STATS'!AB2171+'GAME STATS'!AB2230+'GAME STATS'!AB2289+'GAME STATS'!AB2348+'GAME STATS'!AB2407+'GAME STATS'!AB2466+'GAME STATS'!AB2525+'GAME STATS'!AB2584+'GAME STATS'!AB2643+'GAME STATS'!AB2702+'GAME STATS'!AB2761+'GAME STATS'!AB2820+'GAME STATS'!AB2879+'GAME STATS'!AB2938+'GAME STATS'!AB2997+'GAME STATS'!AB3056+'GAME STATS'!AB3115+'GAME STATS'!AB3174+'GAME STATS'!AB3233+'GAME STATS'!AB3292+'GAME STATS'!AB3351+'GAME STATS'!AB3410+'GAME STATS'!AB3469+'GAME STATS'!AB3528+'GAME STATS'!AB3587+'GAME STATS'!AB3646+'GAME STATS'!AB3705+'GAME STATS'!AB3764+'GAME STATS'!AB3823+'GAME STATS'!AB3882+'GAME STATS'!AB3941+'GAME STATS'!AB4000+'GAME STATS'!AB4059+'GAME STATS'!AB4118+'GAME STATS'!AB4177+'GAME STATS'!AB4236+'GAME STATS'!AB4295+'GAME STATS'!AB4354+'GAME STATS'!AB4413+'GAME STATS'!AB4472+'GAME STATS'!AB4531+'GAME STATS'!AB4590+'GAME STATS'!AB4649+'GAME STATS'!AB4708+'GAME STATS'!AB4767+'GAME STATS'!AB4826+'GAME STATS'!AB4885+'GAME STATS'!AB4944+'GAME STATS'!AB5003+'GAME STATS'!AB5062+'GAME STATS'!AB5121+'GAME STATS'!AB5180+'GAME STATS'!AB5239+'GAME STATS'!AB5298+'GAME STATS'!AB5357+'GAME STATS'!AB5416+'GAME STATS'!AB5475+'GAME STATS'!AB5534+'GAME STATS'!AB5593+'GAME STATS'!AB5652+'GAME STATS'!AB5711+'GAME STATS'!AB5770+'GAME STATS'!AB5829+'GAME STATS'!AB5888</f>
        <v>0</v>
      </c>
      <c r="AA45" s="916"/>
      <c r="AB45" s="921">
        <f>'GAME STATS'!AD47+'GAME STATS'!AD106+'GAME STATS'!AD165+'GAME STATS'!AD224+'GAME STATS'!AD283+'GAME STATS'!AD342+'GAME STATS'!AD401+'GAME STATS'!AD460+'GAME STATS'!AD519+'GAME STATS'!AD578+'GAME STATS'!AD637+'GAME STATS'!AD696+'GAME STATS'!AD755+'GAME STATS'!AD814+'GAME STATS'!AD873+'GAME STATS'!AD932+'GAME STATS'!AD991+'GAME STATS'!AD1050+'GAME STATS'!AD1109+'GAME STATS'!AD1168+'GAME STATS'!AD1227+'GAME STATS'!AD1286+'GAME STATS'!AD1345+'GAME STATS'!AD1404+'GAME STATS'!AD1463+'GAME STATS'!AD1522+'GAME STATS'!AD1581+'GAME STATS'!AD1640+'GAME STATS'!AD1699+'GAME STATS'!AD1758+'GAME STATS'!AD1817+'GAME STATS'!AD1876+'GAME STATS'!AD1935+'GAME STATS'!AD1994+'GAME STATS'!AD2053+'GAME STATS'!AD2112+'GAME STATS'!AD2171+'GAME STATS'!AD2230+'GAME STATS'!AD2289+'GAME STATS'!AD2348+'GAME STATS'!AD2407+'GAME STATS'!AD2466+'GAME STATS'!AD2525+'GAME STATS'!AD2584+'GAME STATS'!AD2643+'GAME STATS'!AD2702+'GAME STATS'!AD2761+'GAME STATS'!AD2820+'GAME STATS'!AD2879+'GAME STATS'!AD2938+'GAME STATS'!AD2997+'GAME STATS'!AD3056+'GAME STATS'!AD3115+'GAME STATS'!AD3174+'GAME STATS'!AD3233+'GAME STATS'!AD3292+'GAME STATS'!AD3351+'GAME STATS'!AD3410+'GAME STATS'!AD3469+'GAME STATS'!AD3528+'GAME STATS'!AD3587+'GAME STATS'!AD3646+'GAME STATS'!AD3705+'GAME STATS'!AD3764+'GAME STATS'!AD3823+'GAME STATS'!AD3882+'GAME STATS'!AD3941+'GAME STATS'!AD4000+'GAME STATS'!AD4059+'GAME STATS'!AD4118+'GAME STATS'!AD4177+'GAME STATS'!AD4236+'GAME STATS'!AD4295+'GAME STATS'!AD4354+'GAME STATS'!AD4413+'GAME STATS'!AD4472+'GAME STATS'!AD4531+'GAME STATS'!AD4590+'GAME STATS'!AD4649+'GAME STATS'!AD4708+'GAME STATS'!AD4767+'GAME STATS'!AD4826+'GAME STATS'!AD4885+'GAME STATS'!AD4944+'GAME STATS'!AD5003+'GAME STATS'!AD5062+'GAME STATS'!AD5121+'GAME STATS'!AD5180+'GAME STATS'!AD5239+'GAME STATS'!AD5298+'GAME STATS'!AD5357+'GAME STATS'!AD5416+'GAME STATS'!AD5475+'GAME STATS'!AD5534+'GAME STATS'!AD5593+'GAME STATS'!AD5652+'GAME STATS'!AD5711+'GAME STATS'!AD5770+'GAME STATS'!AD5829+'GAME STATS'!AD5888</f>
        <v>0</v>
      </c>
      <c r="AC45" s="773"/>
      <c r="AD45" s="917">
        <f>IF(Z45=0,0,(AB45/Z45)*100)</f>
        <v>0</v>
      </c>
      <c r="AE45" s="918"/>
      <c r="AF45" s="772">
        <f>'GAME STATS'!AH47+'GAME STATS'!AH106+'GAME STATS'!AH165+'GAME STATS'!AH224+'GAME STATS'!AH283+'GAME STATS'!AH342+'GAME STATS'!AH401+'GAME STATS'!AH460+'GAME STATS'!AH519+'GAME STATS'!AH578+'GAME STATS'!AH637+'GAME STATS'!AH696+'GAME STATS'!AH755+'GAME STATS'!AH814+'GAME STATS'!AH873+'GAME STATS'!AH932+'GAME STATS'!AH991+'GAME STATS'!AH1050+'GAME STATS'!AH1109+'GAME STATS'!AH1168+'GAME STATS'!AH1227+'GAME STATS'!AH1286+'GAME STATS'!AH1345+'GAME STATS'!AH1404+'GAME STATS'!AH1463+'GAME STATS'!AH1522+'GAME STATS'!AH1581+'GAME STATS'!AH1640+'GAME STATS'!AH1699+'GAME STATS'!AH1758+'GAME STATS'!AH1817+'GAME STATS'!AH1876+'GAME STATS'!AH1935+'GAME STATS'!AH1994+'GAME STATS'!AH2053+'GAME STATS'!AH2112+'GAME STATS'!AH2171+'GAME STATS'!AH2230+'GAME STATS'!AH2289+'GAME STATS'!AH2348+'GAME STATS'!AH2407+'GAME STATS'!AH2466+'GAME STATS'!AH2525+'GAME STATS'!AH2584+'GAME STATS'!AH2643+'GAME STATS'!AH2702+'GAME STATS'!AH2761+'GAME STATS'!AH2820+'GAME STATS'!AH2879+'GAME STATS'!AH2938+'GAME STATS'!AH2997+'GAME STATS'!AH3056+'GAME STATS'!AH3115+'GAME STATS'!AH3174+'GAME STATS'!AH3233+'GAME STATS'!AH3292+'GAME STATS'!AH3351+'GAME STATS'!AH3410+'GAME STATS'!AH3469+'GAME STATS'!AH3528+'GAME STATS'!AH3587+'GAME STATS'!AH3646+'GAME STATS'!AH3705+'GAME STATS'!AH3764+'GAME STATS'!AH3823+'GAME STATS'!AH3882+'GAME STATS'!AH3941+'GAME STATS'!AH4000+'GAME STATS'!AH4059+'GAME STATS'!AH4118+'GAME STATS'!AH4177+'GAME STATS'!AH4236+'GAME STATS'!AH4295+'GAME STATS'!AH4354+'GAME STATS'!AH4413+'GAME STATS'!AH4472+'GAME STATS'!AH4531+'GAME STATS'!AH4590+'GAME STATS'!AH4649+'GAME STATS'!AH4708+'GAME STATS'!AH4767+'GAME STATS'!AH4826+'GAME STATS'!AH4885+'GAME STATS'!AH4944+'GAME STATS'!AH5003+'GAME STATS'!AH5062+'GAME STATS'!AH5121+'GAME STATS'!AH5180+'GAME STATS'!AH5239+'GAME STATS'!AH5298+'GAME STATS'!AH5357+'GAME STATS'!AH5416+'GAME STATS'!AH5475+'GAME STATS'!AH5534+'GAME STATS'!AH5593+'GAME STATS'!AH5652+'GAME STATS'!AH5711+'GAME STATS'!AH5770+'GAME STATS'!AH5829+'GAME STATS'!AH5888</f>
        <v>0</v>
      </c>
      <c r="AG45" s="916"/>
      <c r="AH45" s="921">
        <f>'GAME STATS'!AJ47+'GAME STATS'!AJ106+'GAME STATS'!AJ165+'GAME STATS'!AJ224+'GAME STATS'!AJ283+'GAME STATS'!AJ342+'GAME STATS'!AJ401+'GAME STATS'!AJ460+'GAME STATS'!AJ519+'GAME STATS'!AJ578+'GAME STATS'!AJ637+'GAME STATS'!AJ696+'GAME STATS'!AJ755+'GAME STATS'!AJ814+'GAME STATS'!AJ873+'GAME STATS'!AJ932+'GAME STATS'!AJ991+'GAME STATS'!AJ1050+'GAME STATS'!AJ1109+'GAME STATS'!AJ1168+'GAME STATS'!AJ1227+'GAME STATS'!AJ1286+'GAME STATS'!AJ1345+'GAME STATS'!AJ1404+'GAME STATS'!AJ1463+'GAME STATS'!AJ1522+'GAME STATS'!AJ1581+'GAME STATS'!AJ1640+'GAME STATS'!AJ1699+'GAME STATS'!AJ1758+'GAME STATS'!AJ1817+'GAME STATS'!AJ1876+'GAME STATS'!AJ1935+'GAME STATS'!AJ1994+'GAME STATS'!AJ2053+'GAME STATS'!AJ2112+'GAME STATS'!AJ2171+'GAME STATS'!AJ2230+'GAME STATS'!AJ2289+'GAME STATS'!AJ2348+'GAME STATS'!AJ2407+'GAME STATS'!AJ2466+'GAME STATS'!AJ2525+'GAME STATS'!AJ2584+'GAME STATS'!AJ2643+'GAME STATS'!AJ2702+'GAME STATS'!AJ2761+'GAME STATS'!AJ2820+'GAME STATS'!AJ2879+'GAME STATS'!AJ2938+'GAME STATS'!AJ2997+'GAME STATS'!AJ3056+'GAME STATS'!AJ3115+'GAME STATS'!AJ3174+'GAME STATS'!AJ3233+'GAME STATS'!AJ3292+'GAME STATS'!AJ3351+'GAME STATS'!AJ3410+'GAME STATS'!AJ3469+'GAME STATS'!AJ3528+'GAME STATS'!AJ3587+'GAME STATS'!AJ3646+'GAME STATS'!AJ3705+'GAME STATS'!AJ3764+'GAME STATS'!AJ3823+'GAME STATS'!AJ3882+'GAME STATS'!AJ3941+'GAME STATS'!AJ4000+'GAME STATS'!AJ4059+'GAME STATS'!AJ4118+'GAME STATS'!AJ4177+'GAME STATS'!AJ4236+'GAME STATS'!AJ4295+'GAME STATS'!AJ4354+'GAME STATS'!AJ4413+'GAME STATS'!AJ4472+'GAME STATS'!AJ4531+'GAME STATS'!AJ4590+'GAME STATS'!AJ4649+'GAME STATS'!AJ4708+'GAME STATS'!AJ4767+'GAME STATS'!AJ4826+'GAME STATS'!AJ4885+'GAME STATS'!AJ4944+'GAME STATS'!AJ5003+'GAME STATS'!AJ5062+'GAME STATS'!AJ5121+'GAME STATS'!AJ5180+'GAME STATS'!AJ5239+'GAME STATS'!AJ5298+'GAME STATS'!AJ5357+'GAME STATS'!AJ5416+'GAME STATS'!AJ5475+'GAME STATS'!AJ5534+'GAME STATS'!AJ5593+'GAME STATS'!AJ5652+'GAME STATS'!AJ5711+'GAME STATS'!AJ5770+'GAME STATS'!AJ5829+'GAME STATS'!AJ5888</f>
        <v>0</v>
      </c>
      <c r="AI45" s="773"/>
      <c r="AJ45" s="917">
        <f>IF(AF45=0,0,(AH45/AF45)*100)</f>
        <v>0</v>
      </c>
      <c r="AK45" s="918"/>
      <c r="AL45" s="772">
        <f>'GAME STATS'!AN47+'GAME STATS'!AN106+'GAME STATS'!AN165+'GAME STATS'!AN224+'GAME STATS'!AN283+'GAME STATS'!AN342+'GAME STATS'!AN401+'GAME STATS'!AN460+'GAME STATS'!AN519+'GAME STATS'!AN578+'GAME STATS'!AN637+'GAME STATS'!AN696+'GAME STATS'!AN755+'GAME STATS'!AN814+'GAME STATS'!AN873+'GAME STATS'!AN932+'GAME STATS'!AN991+'GAME STATS'!AN1050+'GAME STATS'!AN1109+'GAME STATS'!AN1168+'GAME STATS'!AN1227+'GAME STATS'!AN1286+'GAME STATS'!AN1345+'GAME STATS'!AN1404+'GAME STATS'!AN1463+'GAME STATS'!AN1522+'GAME STATS'!AN1581+'GAME STATS'!AN1640+'GAME STATS'!AN1699+'GAME STATS'!AN1758+'GAME STATS'!AN1817+'GAME STATS'!AN1876+'GAME STATS'!AN1935+'GAME STATS'!AN1994+'GAME STATS'!AN2053+'GAME STATS'!AN2112+'GAME STATS'!AN2171+'GAME STATS'!AN2230+'GAME STATS'!AN2289+'GAME STATS'!AN2348+'GAME STATS'!AN2407+'GAME STATS'!AN2466+'GAME STATS'!AN2525+'GAME STATS'!AN2584+'GAME STATS'!AN2643+'GAME STATS'!AN2702+'GAME STATS'!AN2761+'GAME STATS'!AN2820+'GAME STATS'!AN2879+'GAME STATS'!AN2938+'GAME STATS'!AN2997+'GAME STATS'!AN3056+'GAME STATS'!AN3115+'GAME STATS'!AN3174+'GAME STATS'!AN3233+'GAME STATS'!AN3292+'GAME STATS'!AN3351+'GAME STATS'!AN3410+'GAME STATS'!AN3469+'GAME STATS'!AN3528+'GAME STATS'!AN3587+'GAME STATS'!AN3646+'GAME STATS'!AN3705+'GAME STATS'!AN3764+'GAME STATS'!AN3823+'GAME STATS'!AN3882+'GAME STATS'!AN3941+'GAME STATS'!AN4000+'GAME STATS'!AN4059+'GAME STATS'!AN4118+'GAME STATS'!AN4177+'GAME STATS'!AN4236+'GAME STATS'!AN4295+'GAME STATS'!AN4354+'GAME STATS'!AN4413+'GAME STATS'!AN4472+'GAME STATS'!AN4531+'GAME STATS'!AN4590+'GAME STATS'!AN4649+'GAME STATS'!AN4708+'GAME STATS'!AN4767+'GAME STATS'!AN4826+'GAME STATS'!AN4885+'GAME STATS'!AN4944+'GAME STATS'!AN5003+'GAME STATS'!AN5062+'GAME STATS'!AN5121+'GAME STATS'!AN5180+'GAME STATS'!AN5239+'GAME STATS'!AN5298+'GAME STATS'!AN5357+'GAME STATS'!AN5416+'GAME STATS'!AN5475+'GAME STATS'!AN5534+'GAME STATS'!AN5593+'GAME STATS'!AN5652+'GAME STATS'!AN5711+'GAME STATS'!AN5770+'GAME STATS'!AN5829+'GAME STATS'!AN5888</f>
        <v>0</v>
      </c>
      <c r="AM45" s="916"/>
      <c r="AN45" s="921">
        <f>'GAME STATS'!AP47+'GAME STATS'!AP106+'GAME STATS'!AP165+'GAME STATS'!AP224+'GAME STATS'!AP283+'GAME STATS'!AP342+'GAME STATS'!AP401+'GAME STATS'!AP460+'GAME STATS'!AP519+'GAME STATS'!AP578+'GAME STATS'!AP637+'GAME STATS'!AP696+'GAME STATS'!AP755+'GAME STATS'!AP814+'GAME STATS'!AP873+'GAME STATS'!AP932+'GAME STATS'!AP991+'GAME STATS'!AP1050+'GAME STATS'!AP1109+'GAME STATS'!AP1168+'GAME STATS'!AP1227+'GAME STATS'!AP1286+'GAME STATS'!AP1345+'GAME STATS'!AP1404+'GAME STATS'!AP1463+'GAME STATS'!AP1522+'GAME STATS'!AP1581+'GAME STATS'!AP1640+'GAME STATS'!AP1699+'GAME STATS'!AP1758+'GAME STATS'!AP1817+'GAME STATS'!AP1876+'GAME STATS'!AP1935+'GAME STATS'!AP1994+'GAME STATS'!AP2053+'GAME STATS'!AP2112+'GAME STATS'!AP2171+'GAME STATS'!AP2230+'GAME STATS'!AP2289+'GAME STATS'!AP2348+'GAME STATS'!AP2407+'GAME STATS'!AP2466+'GAME STATS'!AP2525+'GAME STATS'!AP2584+'GAME STATS'!AP2643+'GAME STATS'!AP2702+'GAME STATS'!AP2761+'GAME STATS'!AP2820+'GAME STATS'!AP2879+'GAME STATS'!AP2938+'GAME STATS'!AP2997+'GAME STATS'!AP3056+'GAME STATS'!AP3115+'GAME STATS'!AP3174+'GAME STATS'!AP3233+'GAME STATS'!AP3292+'GAME STATS'!AP3351+'GAME STATS'!AP3410+'GAME STATS'!AP3469+'GAME STATS'!AP3528+'GAME STATS'!AP3587+'GAME STATS'!AP3646+'GAME STATS'!AP3705+'GAME STATS'!AP3764+'GAME STATS'!AP3823+'GAME STATS'!AP3882+'GAME STATS'!AP3941+'GAME STATS'!AP4000+'GAME STATS'!AP4059+'GAME STATS'!AP4118+'GAME STATS'!AP4177+'GAME STATS'!AP4236+'GAME STATS'!AP4295+'GAME STATS'!AP4354+'GAME STATS'!AP4413+'GAME STATS'!AP4472+'GAME STATS'!AP4531+'GAME STATS'!AP4590+'GAME STATS'!AP4649+'GAME STATS'!AP4708+'GAME STATS'!AP4767+'GAME STATS'!AP4826+'GAME STATS'!AP4885+'GAME STATS'!AP4944+'GAME STATS'!AP5003+'GAME STATS'!AP5062+'GAME STATS'!AP5121+'GAME STATS'!AP5180+'GAME STATS'!AP5239+'GAME STATS'!AP5298+'GAME STATS'!AP5357+'GAME STATS'!AP5416+'GAME STATS'!AP5475+'GAME STATS'!AP5534+'GAME STATS'!AP5593+'GAME STATS'!AP5652+'GAME STATS'!AP5711+'GAME STATS'!AP5770+'GAME STATS'!AP5829+'GAME STATS'!AP5888</f>
        <v>0</v>
      </c>
      <c r="AO45" s="773"/>
      <c r="AP45" s="917">
        <f>IF(AL45=0,0,(AN45/AL45)*100)</f>
        <v>0</v>
      </c>
      <c r="AQ45" s="918"/>
      <c r="AR45" s="772">
        <f>'GAME STATS'!AT47+'GAME STATS'!AT106+'GAME STATS'!AT165+'GAME STATS'!AT224+'GAME STATS'!AT283+'GAME STATS'!AT342+'GAME STATS'!AT401+'GAME STATS'!AT460+'GAME STATS'!AT519+'GAME STATS'!AT578+'GAME STATS'!AT637+'GAME STATS'!AT696+'GAME STATS'!AT755+'GAME STATS'!AT814+'GAME STATS'!AT873+'GAME STATS'!AT932+'GAME STATS'!AT991+'GAME STATS'!AT1050+'GAME STATS'!AT1109+'GAME STATS'!AT1168+'GAME STATS'!AT1227+'GAME STATS'!AT1286+'GAME STATS'!AT1345+'GAME STATS'!AT1404+'GAME STATS'!AT1463+'GAME STATS'!AT1522+'GAME STATS'!AT1581+'GAME STATS'!AT1640+'GAME STATS'!AT1699+'GAME STATS'!AT1758+'GAME STATS'!AT1817+'GAME STATS'!AT1876+'GAME STATS'!AT1935+'GAME STATS'!AT1994+'GAME STATS'!AT2053+'GAME STATS'!AT2112+'GAME STATS'!AT2171+'GAME STATS'!AT2230+'GAME STATS'!AT2289+'GAME STATS'!AT2348+'GAME STATS'!AT2407+'GAME STATS'!AT2466+'GAME STATS'!AT2525+'GAME STATS'!AT2584+'GAME STATS'!AT2643+'GAME STATS'!AT2702+'GAME STATS'!AT2761+'GAME STATS'!AT2820+'GAME STATS'!AT2879+'GAME STATS'!AT2938+'GAME STATS'!AT2997+'GAME STATS'!AT3056+'GAME STATS'!AT3115+'GAME STATS'!AT3174+'GAME STATS'!AT3233+'GAME STATS'!AT3292+'GAME STATS'!AT3351+'GAME STATS'!AT3410+'GAME STATS'!AT3469+'GAME STATS'!AT3528+'GAME STATS'!AT3587+'GAME STATS'!AT3646+'GAME STATS'!AT3705+'GAME STATS'!AT3764+'GAME STATS'!AT3823+'GAME STATS'!AT3882+'GAME STATS'!AT3941+'GAME STATS'!AT4000+'GAME STATS'!AT4059+'GAME STATS'!AT4118+'GAME STATS'!AT4177+'GAME STATS'!AT4236+'GAME STATS'!AT4295+'GAME STATS'!AT4354+'GAME STATS'!AT4413+'GAME STATS'!AT4472+'GAME STATS'!AT4531+'GAME STATS'!AT4590+'GAME STATS'!AT4649+'GAME STATS'!AT4708+'GAME STATS'!AT4767+'GAME STATS'!AT4826+'GAME STATS'!AT4885+'GAME STATS'!AT4944+'GAME STATS'!AT5003+'GAME STATS'!AT5062+'GAME STATS'!AT5121+'GAME STATS'!AT5180+'GAME STATS'!AT5239+'GAME STATS'!AT5298+'GAME STATS'!AT5357+'GAME STATS'!AT5416+'GAME STATS'!AT5475+'GAME STATS'!AT5534+'GAME STATS'!AT5593+'GAME STATS'!AT5652+'GAME STATS'!AT5711+'GAME STATS'!AT5770+'GAME STATS'!AT5829+'GAME STATS'!AT5888</f>
        <v>0</v>
      </c>
      <c r="AS45" s="916"/>
      <c r="AT45" s="921">
        <f>'GAME STATS'!AV47+'GAME STATS'!AV106+'GAME STATS'!AV165+'GAME STATS'!AV224+'GAME STATS'!AV283+'GAME STATS'!AV342+'GAME STATS'!AV401+'GAME STATS'!AV460+'GAME STATS'!AV519+'GAME STATS'!AV578+'GAME STATS'!AV637+'GAME STATS'!AV696+'GAME STATS'!AV755+'GAME STATS'!AV814+'GAME STATS'!AV873+'GAME STATS'!AV932+'GAME STATS'!AV991+'GAME STATS'!AV1050+'GAME STATS'!AV1109+'GAME STATS'!AV1168+'GAME STATS'!AV1227+'GAME STATS'!AV1286+'GAME STATS'!AV1345+'GAME STATS'!AV1404+'GAME STATS'!AV1463+'GAME STATS'!AV1522+'GAME STATS'!AV1581+'GAME STATS'!AV1640+'GAME STATS'!AV1699+'GAME STATS'!AV1758+'GAME STATS'!AV1817+'GAME STATS'!AV1876+'GAME STATS'!AV1935+'GAME STATS'!AV1994+'GAME STATS'!AV2053+'GAME STATS'!AV2112+'GAME STATS'!AV2171+'GAME STATS'!AV2230+'GAME STATS'!AV2289+'GAME STATS'!AV2348+'GAME STATS'!AV2407+'GAME STATS'!AV2466+'GAME STATS'!AV2525+'GAME STATS'!AV2584+'GAME STATS'!AV2643+'GAME STATS'!AV2702+'GAME STATS'!AV2761+'GAME STATS'!AV2820+'GAME STATS'!AV2879+'GAME STATS'!AV2938+'GAME STATS'!AV2997+'GAME STATS'!AV3056+'GAME STATS'!AV3115+'GAME STATS'!AV3174+'GAME STATS'!AV3233+'GAME STATS'!AV3292+'GAME STATS'!AV3351+'GAME STATS'!AV3410+'GAME STATS'!AV3469+'GAME STATS'!AV3528+'GAME STATS'!AV3587+'GAME STATS'!AV3646+'GAME STATS'!AV3705+'GAME STATS'!AV3764+'GAME STATS'!AV3823+'GAME STATS'!AV3882+'GAME STATS'!AV3941+'GAME STATS'!AV4000+'GAME STATS'!AV4059+'GAME STATS'!AV4118+'GAME STATS'!AV4177+'GAME STATS'!AV4236+'GAME STATS'!AV4295+'GAME STATS'!AV4354+'GAME STATS'!AV4413+'GAME STATS'!AV4472+'GAME STATS'!AV4531+'GAME STATS'!AV4590+'GAME STATS'!AV4649+'GAME STATS'!AV4708+'GAME STATS'!AV4767+'GAME STATS'!AV4826+'GAME STATS'!AV4885+'GAME STATS'!AV4944+'GAME STATS'!AV5003+'GAME STATS'!AV5062+'GAME STATS'!AV5121+'GAME STATS'!AV5180+'GAME STATS'!AV5239+'GAME STATS'!AV5298+'GAME STATS'!AV5357+'GAME STATS'!AV5416+'GAME STATS'!AV5475+'GAME STATS'!AV5534+'GAME STATS'!AV5593+'GAME STATS'!AV5652+'GAME STATS'!AV5711+'GAME STATS'!AV5770+'GAME STATS'!AV5829+'GAME STATS'!AV5888</f>
        <v>0</v>
      </c>
      <c r="AU45" s="773"/>
      <c r="AV45" s="917">
        <f>IF(AR45=0,0,(AT45/AR45)*100)</f>
        <v>0</v>
      </c>
      <c r="AW45" s="918"/>
      <c r="AX45" s="772">
        <f>'GAME STATS'!AZ47+'GAME STATS'!AZ106+'GAME STATS'!AZ165+'GAME STATS'!AZ224+'GAME STATS'!AZ283+'GAME STATS'!AZ342+'GAME STATS'!AZ401+'GAME STATS'!AZ460+'GAME STATS'!AZ519+'GAME STATS'!AZ578+'GAME STATS'!AZ637+'GAME STATS'!AZ696+'GAME STATS'!AZ755+'GAME STATS'!AZ814+'GAME STATS'!AZ873+'GAME STATS'!AZ932+'GAME STATS'!AZ991+'GAME STATS'!AZ1050+'GAME STATS'!AZ1109+'GAME STATS'!AZ1168+'GAME STATS'!AZ1227+'GAME STATS'!AZ1286+'GAME STATS'!AZ1345+'GAME STATS'!AZ1404+'GAME STATS'!AZ1463+'GAME STATS'!AZ1522+'GAME STATS'!AZ1581+'GAME STATS'!AZ1640+'GAME STATS'!AZ1699+'GAME STATS'!AZ1758+'GAME STATS'!AZ1817+'GAME STATS'!AZ1876+'GAME STATS'!AZ1935+'GAME STATS'!AZ1994+'GAME STATS'!AZ2053+'GAME STATS'!AZ2112+'GAME STATS'!AZ2171+'GAME STATS'!AZ2230+'GAME STATS'!AZ2289+'GAME STATS'!AZ2348+'GAME STATS'!AZ2407+'GAME STATS'!AZ2466+'GAME STATS'!AZ2525+'GAME STATS'!AZ2584+'GAME STATS'!AZ2643+'GAME STATS'!AZ2702+'GAME STATS'!AZ2761+'GAME STATS'!AZ2820+'GAME STATS'!AZ2879+'GAME STATS'!AZ2938+'GAME STATS'!AZ2997+'GAME STATS'!AZ3056+'GAME STATS'!AZ3115+'GAME STATS'!AZ3174+'GAME STATS'!AZ3233+'GAME STATS'!AZ3292+'GAME STATS'!AZ3351+'GAME STATS'!AZ3410+'GAME STATS'!AZ3469+'GAME STATS'!AZ3528+'GAME STATS'!AZ3587+'GAME STATS'!AZ3646+'GAME STATS'!AZ3705+'GAME STATS'!AZ3764+'GAME STATS'!AZ3823+'GAME STATS'!AZ3882+'GAME STATS'!AZ3941+'GAME STATS'!AZ4000+'GAME STATS'!AZ4059+'GAME STATS'!AZ4118+'GAME STATS'!AZ4177+'GAME STATS'!AZ4236+'GAME STATS'!AZ4295+'GAME STATS'!AZ4354+'GAME STATS'!AZ4413+'GAME STATS'!AZ4472+'GAME STATS'!AZ4531+'GAME STATS'!AZ4590+'GAME STATS'!AZ4649+'GAME STATS'!AZ4708+'GAME STATS'!AZ4767+'GAME STATS'!AZ4826+'GAME STATS'!AZ4885+'GAME STATS'!AZ4944+'GAME STATS'!AZ5003+'GAME STATS'!AZ5062+'GAME STATS'!AZ5121+'GAME STATS'!AZ5180+'GAME STATS'!AZ5239+'GAME STATS'!AZ5298+'GAME STATS'!AZ5357+'GAME STATS'!AZ5416+'GAME STATS'!AZ5475+'GAME STATS'!AZ5534+'GAME STATS'!AZ5593+'GAME STATS'!AZ5652+'GAME STATS'!AZ5711+'GAME STATS'!AZ5770+'GAME STATS'!AZ5829+'GAME STATS'!AZ5888</f>
        <v>0</v>
      </c>
      <c r="AY45" s="916"/>
      <c r="AZ45" s="921">
        <f>'GAME STATS'!BB47+'GAME STATS'!BB106+'GAME STATS'!BB165+'GAME STATS'!BB224+'GAME STATS'!BB283+'GAME STATS'!BB342+'GAME STATS'!BB401+'GAME STATS'!BB460+'GAME STATS'!BB519+'GAME STATS'!BB578+'GAME STATS'!BB637+'GAME STATS'!BB696+'GAME STATS'!BB755+'GAME STATS'!BB814+'GAME STATS'!BB873+'GAME STATS'!BB932+'GAME STATS'!BB991+'GAME STATS'!BB1050+'GAME STATS'!BB1109+'GAME STATS'!BB1168+'GAME STATS'!BB1227+'GAME STATS'!BB1286+'GAME STATS'!BB1345+'GAME STATS'!BB1404+'GAME STATS'!BB1463+'GAME STATS'!BB1522+'GAME STATS'!BB1581+'GAME STATS'!BB1640+'GAME STATS'!BB1699+'GAME STATS'!BB1758+'GAME STATS'!BB1817+'GAME STATS'!BB1876+'GAME STATS'!BB1935+'GAME STATS'!BB1994+'GAME STATS'!BB2053+'GAME STATS'!BB2112+'GAME STATS'!BB2171+'GAME STATS'!BB2230+'GAME STATS'!BB2289+'GAME STATS'!BB2348+'GAME STATS'!BB2407+'GAME STATS'!BB2466+'GAME STATS'!BB2525+'GAME STATS'!BB2584+'GAME STATS'!BB2643+'GAME STATS'!BB2702+'GAME STATS'!BB2761+'GAME STATS'!BB2820+'GAME STATS'!BB2879+'GAME STATS'!BB2938+'GAME STATS'!BB2997+'GAME STATS'!BB3056+'GAME STATS'!BB3115+'GAME STATS'!BB3174+'GAME STATS'!BB3233+'GAME STATS'!BB3292+'GAME STATS'!BB3351+'GAME STATS'!BB3410+'GAME STATS'!BB3469+'GAME STATS'!BB3528+'GAME STATS'!BB3587+'GAME STATS'!BB3646+'GAME STATS'!BB3705+'GAME STATS'!BB3764+'GAME STATS'!BB3823+'GAME STATS'!BB3882+'GAME STATS'!BB3941+'GAME STATS'!BB4000+'GAME STATS'!BB4059+'GAME STATS'!BB4118+'GAME STATS'!BB4177+'GAME STATS'!BB4236+'GAME STATS'!BB4295+'GAME STATS'!BB4354+'GAME STATS'!BB4413+'GAME STATS'!BB4472+'GAME STATS'!BB4531+'GAME STATS'!BB4590+'GAME STATS'!BB4649+'GAME STATS'!BB4708+'GAME STATS'!BB4767+'GAME STATS'!BB4826+'GAME STATS'!BB4885+'GAME STATS'!BB4944+'GAME STATS'!BB5003+'GAME STATS'!BB5062+'GAME STATS'!BB5121+'GAME STATS'!BB5180+'GAME STATS'!BB5239+'GAME STATS'!BB5298+'GAME STATS'!BB5357+'GAME STATS'!BB5416+'GAME STATS'!BB5475+'GAME STATS'!BB5534+'GAME STATS'!BB5593+'GAME STATS'!BB5652+'GAME STATS'!BB5711+'GAME STATS'!BB5770+'GAME STATS'!BB5829+'GAME STATS'!BB5888</f>
        <v>0</v>
      </c>
      <c r="BA45" s="773"/>
      <c r="BB45" s="917">
        <f>IF(AX45=0,0,(AZ45/AX45)*100)</f>
        <v>0</v>
      </c>
      <c r="BC45" s="918"/>
      <c r="BD45" s="772">
        <f>Z45+AF45+AL45+AX45</f>
        <v>0</v>
      </c>
      <c r="BE45" s="916"/>
      <c r="BF45" s="915">
        <f>AB45+AH45+AN45+AZ45</f>
        <v>0</v>
      </c>
      <c r="BG45" s="916"/>
      <c r="BH45" s="805">
        <f>IF(BD45=0,0,(BF45/BD45)*100)</f>
        <v>0</v>
      </c>
      <c r="BI45" s="974"/>
      <c r="BJ45" s="975">
        <f>(AB45*2)+(AH45*2)+(AN45*3)+AZ45</f>
        <v>0</v>
      </c>
      <c r="BK45" s="747"/>
      <c r="BL45" s="748"/>
      <c r="BM45" s="746">
        <f>'GAME STATS'!BO47+'GAME STATS'!BO106+'GAME STATS'!BO165+'GAME STATS'!BO224+'GAME STATS'!BO283+'GAME STATS'!BO342+'GAME STATS'!BO401+'GAME STATS'!BO460+'GAME STATS'!BO519+'GAME STATS'!BO578+'GAME STATS'!BO637+'GAME STATS'!BO696+'GAME STATS'!BO755+'GAME STATS'!BO814+'GAME STATS'!BO873+'GAME STATS'!BO932+'GAME STATS'!BO991+'GAME STATS'!BO1050+'GAME STATS'!BO1109+'GAME STATS'!BO1168+'GAME STATS'!BO1227+'GAME STATS'!BO1286+'GAME STATS'!BO1345+'GAME STATS'!BO1404+'GAME STATS'!BO1463+'GAME STATS'!BO1522+'GAME STATS'!BO1581+'GAME STATS'!BO1640+'GAME STATS'!BO1699+'GAME STATS'!BO1758+'GAME STATS'!BO1817+'GAME STATS'!BO1876+'GAME STATS'!BO1935+'GAME STATS'!BO1994+'GAME STATS'!BO2053+'GAME STATS'!BO2112+'GAME STATS'!BO2171+'GAME STATS'!BO2230+'GAME STATS'!BO2289+'GAME STATS'!BO2348+'GAME STATS'!BO2407+'GAME STATS'!BO2466+'GAME STATS'!BO2525+'GAME STATS'!BO2584+'GAME STATS'!BO2643+'GAME STATS'!BO2702+'GAME STATS'!BO2761+'GAME STATS'!BO2820+'GAME STATS'!BO2879+'GAME STATS'!BO2938+'GAME STATS'!BO2997+'GAME STATS'!BO3056+'GAME STATS'!BO3115+'GAME STATS'!BO3174+'GAME STATS'!BO3233+'GAME STATS'!BO3292+'GAME STATS'!BO3351+'GAME STATS'!BO3410+'GAME STATS'!BO3469+'GAME STATS'!BO3528+'GAME STATS'!BO3587+'GAME STATS'!BO3646+'GAME STATS'!BO3705+'GAME STATS'!BO3764+'GAME STATS'!BO3823+'GAME STATS'!BO3882+'GAME STATS'!BO3941+'GAME STATS'!BO4000+'GAME STATS'!BO4059+'GAME STATS'!BO4118+'GAME STATS'!BO4177+'GAME STATS'!BO4236+'GAME STATS'!BO4295+'GAME STATS'!BO4354+'GAME STATS'!BO4413+'GAME STATS'!BO4472+'GAME STATS'!BO4531+'GAME STATS'!BO4590+'GAME STATS'!BO4649+'GAME STATS'!BO4708+'GAME STATS'!BO4767+'GAME STATS'!BO4826+'GAME STATS'!BO4885+'GAME STATS'!BO4944+'GAME STATS'!BO5003+'GAME STATS'!BO5062+'GAME STATS'!BO5121+'GAME STATS'!BO5180+'GAME STATS'!BO5239+'GAME STATS'!BO5298+'GAME STATS'!BO5357+'GAME STATS'!BO5416+'GAME STATS'!BO5475+'GAME STATS'!BO5534+'GAME STATS'!BO5593+'GAME STATS'!BO5652+'GAME STATS'!BO5711+'GAME STATS'!BO5770+'GAME STATS'!BO5829+'GAME STATS'!BO5888</f>
        <v>0</v>
      </c>
      <c r="BN45" s="747"/>
      <c r="BO45" s="748"/>
      <c r="BP45" s="122"/>
      <c r="BQ45" s="122"/>
    </row>
    <row r="46" spans="1:69" ht="24.95" customHeight="1" x14ac:dyDescent="0.25">
      <c r="A46" s="122"/>
      <c r="B46" s="888"/>
      <c r="C46" s="846" t="str">
        <f>IF(ROSTER!D$44="","",ROSTER!D$44)</f>
        <v/>
      </c>
      <c r="D46" s="847"/>
      <c r="E46" s="848"/>
      <c r="F46" s="772"/>
      <c r="G46" s="773"/>
      <c r="H46" s="772"/>
      <c r="I46" s="773"/>
      <c r="J46" s="922"/>
      <c r="K46" s="913"/>
      <c r="L46" s="914"/>
      <c r="M46" s="978"/>
      <c r="N46" s="979"/>
      <c r="O46" s="917" t="s">
        <v>16</v>
      </c>
      <c r="P46" s="806"/>
      <c r="Q46" s="772"/>
      <c r="R46" s="916"/>
      <c r="S46" s="921"/>
      <c r="T46" s="773"/>
      <c r="U46" s="923" t="s">
        <v>16</v>
      </c>
      <c r="V46" s="924"/>
      <c r="W46" s="922"/>
      <c r="X46" s="922"/>
      <c r="Y46" s="922"/>
      <c r="Z46" s="772"/>
      <c r="AA46" s="916"/>
      <c r="AB46" s="921"/>
      <c r="AC46" s="773"/>
      <c r="AD46" s="917"/>
      <c r="AE46" s="918"/>
      <c r="AF46" s="772"/>
      <c r="AG46" s="916"/>
      <c r="AH46" s="921"/>
      <c r="AI46" s="773"/>
      <c r="AJ46" s="917"/>
      <c r="AK46" s="918"/>
      <c r="AL46" s="772"/>
      <c r="AM46" s="916"/>
      <c r="AN46" s="921"/>
      <c r="AO46" s="773"/>
      <c r="AP46" s="917"/>
      <c r="AQ46" s="918"/>
      <c r="AR46" s="772"/>
      <c r="AS46" s="916"/>
      <c r="AT46" s="921"/>
      <c r="AU46" s="773"/>
      <c r="AV46" s="917"/>
      <c r="AW46" s="918"/>
      <c r="AX46" s="772"/>
      <c r="AY46" s="916"/>
      <c r="AZ46" s="921"/>
      <c r="BA46" s="773"/>
      <c r="BB46" s="917"/>
      <c r="BC46" s="918"/>
      <c r="BD46" s="772"/>
      <c r="BE46" s="916"/>
      <c r="BF46" s="915"/>
      <c r="BG46" s="916"/>
      <c r="BH46" s="805"/>
      <c r="BI46" s="974"/>
      <c r="BJ46" s="975"/>
      <c r="BK46" s="747"/>
      <c r="BL46" s="748"/>
      <c r="BM46" s="749"/>
      <c r="BN46" s="747"/>
      <c r="BO46" s="748"/>
      <c r="BP46" s="122"/>
      <c r="BQ46" s="122"/>
    </row>
    <row r="47" spans="1:69" ht="24.95" customHeight="1" x14ac:dyDescent="0.25">
      <c r="A47" s="122"/>
      <c r="B47" s="887" t="str">
        <f>IF(ROSTER!B46="","",ROSTER!B46)</f>
        <v/>
      </c>
      <c r="C47" s="849" t="str">
        <f>IF(ROSTER!C$46="","",ROSTER!C$46)</f>
        <v/>
      </c>
      <c r="D47" s="850"/>
      <c r="E47" s="851"/>
      <c r="F47" s="772">
        <f>'GAME STATS'!F49+'GAME STATS'!F108+'GAME STATS'!F167+'GAME STATS'!F226+'GAME STATS'!F285+'GAME STATS'!F344+'GAME STATS'!F403+'GAME STATS'!F462+'GAME STATS'!F521+'GAME STATS'!F580+'GAME STATS'!F639+'GAME STATS'!F698+'GAME STATS'!F757+'GAME STATS'!F816+'GAME STATS'!F875+'GAME STATS'!F934+'GAME STATS'!F993+'GAME STATS'!F1052+'GAME STATS'!F1111+'GAME STATS'!F1170+'GAME STATS'!F1229+'GAME STATS'!F1288+'GAME STATS'!F1347+'GAME STATS'!F1406+'GAME STATS'!F1465+'GAME STATS'!F1524+'GAME STATS'!F1583+'GAME STATS'!F1642+'GAME STATS'!F1701+'GAME STATS'!F1760+'GAME STATS'!F1819+'GAME STATS'!F1878+'GAME STATS'!F1937+'GAME STATS'!F1996+'GAME STATS'!F2055+'GAME STATS'!F2114+'GAME STATS'!F2173+'GAME STATS'!F2232+'GAME STATS'!F2291+'GAME STATS'!F2350+'GAME STATS'!F2409+'GAME STATS'!F2468+'GAME STATS'!F2527+'GAME STATS'!F2586+'GAME STATS'!F2645+'GAME STATS'!F2704+'GAME STATS'!F2763+'GAME STATS'!F2822+'GAME STATS'!F2881+'GAME STATS'!F2940+'GAME STATS'!F2999+'GAME STATS'!F3058+'GAME STATS'!F3117+'GAME STATS'!F3176+'GAME STATS'!F3235+'GAME STATS'!F3294+'GAME STATS'!F3353+'GAME STATS'!F3412+'GAME STATS'!F3471+'GAME STATS'!F3530+'GAME STATS'!F3589+'GAME STATS'!F3648+'GAME STATS'!F3707+'GAME STATS'!F3766+'GAME STATS'!F3825+'GAME STATS'!F3884+'GAME STATS'!F3943+'GAME STATS'!F4002+'GAME STATS'!F4061+'GAME STATS'!F4120+'GAME STATS'!F4179+'GAME STATS'!F4238+'GAME STATS'!F4297+'GAME STATS'!F4356+'GAME STATS'!F4415+'GAME STATS'!F4474+'GAME STATS'!F4533+'GAME STATS'!F4592+'GAME STATS'!F4651+'GAME STATS'!F4710+'GAME STATS'!F4769+'GAME STATS'!F4828+'GAME STATS'!F4887+'GAME STATS'!F4946+'GAME STATS'!F5005+'GAME STATS'!F5064+'GAME STATS'!F5123+'GAME STATS'!F5182+'GAME STATS'!F5241+'GAME STATS'!F5300+'GAME STATS'!F5359+'GAME STATS'!F5418+'GAME STATS'!F5477+'GAME STATS'!F5536+'GAME STATS'!F5595+'GAME STATS'!F5654+'GAME STATS'!F5713+'GAME STATS'!F5772+'GAME STATS'!F5831+'GAME STATS'!F5890</f>
        <v>0</v>
      </c>
      <c r="G47" s="773"/>
      <c r="H47" s="772">
        <f>'GAME STATS'!G49+'GAME STATS'!G108+'GAME STATS'!G167+'GAME STATS'!G226+'GAME STATS'!G285+'GAME STATS'!G344+'GAME STATS'!G403+'GAME STATS'!G462+'GAME STATS'!G521+'GAME STATS'!G580+'GAME STATS'!G639+'GAME STATS'!G698+'GAME STATS'!G757+'GAME STATS'!G816+'GAME STATS'!G875+'GAME STATS'!G934+'GAME STATS'!G993+'GAME STATS'!G1052+'GAME STATS'!G1111+'GAME STATS'!G1170+'GAME STATS'!G1229+'GAME STATS'!G1288+'GAME STATS'!G1347+'GAME STATS'!G1406+'GAME STATS'!G1465+'GAME STATS'!G1524+'GAME STATS'!G1583+'GAME STATS'!G1642+'GAME STATS'!G1701+'GAME STATS'!G1760+'GAME STATS'!G1819+'GAME STATS'!G1878+'GAME STATS'!G1937+'GAME STATS'!G1996+'GAME STATS'!G2055+'GAME STATS'!G2114+'GAME STATS'!G2173+'GAME STATS'!G2232+'GAME STATS'!G2291+'GAME STATS'!G2350+'GAME STATS'!G2409+'GAME STATS'!G2468+'GAME STATS'!G2527+'GAME STATS'!G2586+'GAME STATS'!G2645+'GAME STATS'!G2704+'GAME STATS'!G2763+'GAME STATS'!G2822+'GAME STATS'!G2881+'GAME STATS'!G2940+'GAME STATS'!G2999+'GAME STATS'!G3058+'GAME STATS'!G3117+'GAME STATS'!G3176+'GAME STATS'!G3235+'GAME STATS'!G3294+'GAME STATS'!G3353+'GAME STATS'!G3412+'GAME STATS'!G3471+'GAME STATS'!G3530+'GAME STATS'!G3589+'GAME STATS'!G3648+'GAME STATS'!G3707+'GAME STATS'!G3766+'GAME STATS'!G3825+'GAME STATS'!G3884+'GAME STATS'!G3943+'GAME STATS'!G4002+'GAME STATS'!G4061+'GAME STATS'!G4120+'GAME STATS'!G4179+'GAME STATS'!G4238+'GAME STATS'!G4297+'GAME STATS'!G4356+'GAME STATS'!G4415+'GAME STATS'!G4474+'GAME STATS'!G4533+'GAME STATS'!G4592+'GAME STATS'!G4651+'GAME STATS'!G4710+'GAME STATS'!G4769+'GAME STATS'!G4828+'GAME STATS'!G4887+'GAME STATS'!G4946+'GAME STATS'!G5005+'GAME STATS'!G5064+'GAME STATS'!G5123+'GAME STATS'!G5182+'GAME STATS'!G5241+'GAME STATS'!G5300+'GAME STATS'!G5359+'GAME STATS'!G5418+'GAME STATS'!G5477+'GAME STATS'!G5536+'GAME STATS'!G5595+'GAME STATS'!G5654+'GAME STATS'!G5713+'GAME STATS'!G5772+'GAME STATS'!G5831+'GAME STATS'!G5890</f>
        <v>0</v>
      </c>
      <c r="I47" s="773"/>
      <c r="J47" s="922">
        <f>'GAME STATS'!H49+'GAME STATS'!H108+'GAME STATS'!H167+'GAME STATS'!H226+'GAME STATS'!H285+'GAME STATS'!H344+'GAME STATS'!H403+'GAME STATS'!H462+'GAME STATS'!H521+'GAME STATS'!H580+'GAME STATS'!H639+'GAME STATS'!H698+'GAME STATS'!H757+'GAME STATS'!H816+'GAME STATS'!H875+'GAME STATS'!H934+'GAME STATS'!H993+'GAME STATS'!H1052+'GAME STATS'!H1111+'GAME STATS'!H1170+'GAME STATS'!H1229+'GAME STATS'!H1288+'GAME STATS'!H1347+'GAME STATS'!H1406+'GAME STATS'!H1465+'GAME STATS'!H1524+'GAME STATS'!H1583+'GAME STATS'!H1642+'GAME STATS'!H1701+'GAME STATS'!H1760+'GAME STATS'!H1819+'GAME STATS'!H1878+'GAME STATS'!H1937+'GAME STATS'!H1996+'GAME STATS'!H2055+'GAME STATS'!H2114+'GAME STATS'!H2173+'GAME STATS'!H2232+'GAME STATS'!H2291+'GAME STATS'!H2350+'GAME STATS'!H2409+'GAME STATS'!H2468+'GAME STATS'!H2527+'GAME STATS'!H2586+'GAME STATS'!H2645+'GAME STATS'!H2704+'GAME STATS'!H2763+'GAME STATS'!H2822+'GAME STATS'!H2881+'GAME STATS'!H2940+'GAME STATS'!H2999+'GAME STATS'!H3058+'GAME STATS'!H3117+'GAME STATS'!H3176+'GAME STATS'!H3235+'GAME STATS'!H3294+'GAME STATS'!H3353+'GAME STATS'!H3412+'GAME STATS'!H3471+'GAME STATS'!H3530+'GAME STATS'!H3589+'GAME STATS'!H3648+'GAME STATS'!H3707+'GAME STATS'!H3766+'GAME STATS'!H3825+'GAME STATS'!H3884+'GAME STATS'!H3943+'GAME STATS'!H4002+'GAME STATS'!H4061+'GAME STATS'!H4120+'GAME STATS'!H4179+'GAME STATS'!H4238+'GAME STATS'!H4297+'GAME STATS'!H4356+'GAME STATS'!H4415+'GAME STATS'!H4474+'GAME STATS'!H4533+'GAME STATS'!H4592+'GAME STATS'!H4651+'GAME STATS'!H4710+'GAME STATS'!H4769+'GAME STATS'!H4828+'GAME STATS'!H4887+'GAME STATS'!H4946+'GAME STATS'!H5005+'GAME STATS'!H5064+'GAME STATS'!H5123+'GAME STATS'!H5182+'GAME STATS'!H5241+'GAME STATS'!H5300+'GAME STATS'!H5359+'GAME STATS'!H5418+'GAME STATS'!H5477+'GAME STATS'!H5536+'GAME STATS'!H5595+'GAME STATS'!H5654+'GAME STATS'!H5713+'GAME STATS'!H5772+'GAME STATS'!H5831+'GAME STATS'!H5890</f>
        <v>0</v>
      </c>
      <c r="K47" s="911">
        <f>'GAME STATS'!J49+'GAME STATS'!J108+'GAME STATS'!J167+'GAME STATS'!J226+'GAME STATS'!J285+'GAME STATS'!J344+'GAME STATS'!J403+'GAME STATS'!J462+'GAME STATS'!J521+'GAME STATS'!J580+'GAME STATS'!J639+'GAME STATS'!J698+'GAME STATS'!J757+'GAME STATS'!J816+'GAME STATS'!J875+'GAME STATS'!J934+'GAME STATS'!J993+'GAME STATS'!J1052+'GAME STATS'!J1111+'GAME STATS'!J1170+'GAME STATS'!J1229+'GAME STATS'!J1288+'GAME STATS'!J1347+'GAME STATS'!J1406+'GAME STATS'!J1465+'GAME STATS'!J1524+'GAME STATS'!J1583+'GAME STATS'!J1642+'GAME STATS'!J1701+'GAME STATS'!J1760+'GAME STATS'!J1819+'GAME STATS'!J1878+'GAME STATS'!J1937+'GAME STATS'!J1996+'GAME STATS'!J2055+'GAME STATS'!J2114+'GAME STATS'!J2173+'GAME STATS'!J2232+'GAME STATS'!J2291+'GAME STATS'!J2350+'GAME STATS'!J2409+'GAME STATS'!J2468+'GAME STATS'!J2527+'GAME STATS'!J2586+'GAME STATS'!J2645+'GAME STATS'!J2704+'GAME STATS'!J2763+'GAME STATS'!J2822+'GAME STATS'!J2881+'GAME STATS'!J2940+'GAME STATS'!J2999+'GAME STATS'!J3058+'GAME STATS'!J3117+'GAME STATS'!J3176+'GAME STATS'!J3235+'GAME STATS'!J3294+'GAME STATS'!J3353+'GAME STATS'!J3412+'GAME STATS'!J3471+'GAME STATS'!J3530+'GAME STATS'!J3589+'GAME STATS'!J3648+'GAME STATS'!J3707+'GAME STATS'!J3766+'GAME STATS'!J3825+'GAME STATS'!J3884+'GAME STATS'!J3943+'GAME STATS'!J4002+'GAME STATS'!J4061+'GAME STATS'!J4120+'GAME STATS'!J4179+'GAME STATS'!J4238+'GAME STATS'!J4297+'GAME STATS'!J4356+'GAME STATS'!J4415+'GAME STATS'!J4474+'GAME STATS'!J4533+'GAME STATS'!J4592+'GAME STATS'!J4651+'GAME STATS'!J4710+'GAME STATS'!J4769+'GAME STATS'!J4828+'GAME STATS'!J4887+'GAME STATS'!J4946+'GAME STATS'!J5005+'GAME STATS'!J5064+'GAME STATS'!J5123+'GAME STATS'!J5182+'GAME STATS'!J5241+'GAME STATS'!J5300+'GAME STATS'!J5359+'GAME STATS'!J5418+'GAME STATS'!J5477+'GAME STATS'!J5536+'GAME STATS'!J5595+'GAME STATS'!J5654+'GAME STATS'!J5713+'GAME STATS'!J5772+'GAME STATS'!J5831+'GAME STATS'!J5890</f>
        <v>0</v>
      </c>
      <c r="L47" s="912"/>
      <c r="M47" s="976">
        <f>'GAME STATS'!L49+'GAME STATS'!L108+'GAME STATS'!L167+'GAME STATS'!L226+'GAME STATS'!L285+'GAME STATS'!L344+'GAME STATS'!L403+'GAME STATS'!L462+'GAME STATS'!L521+'GAME STATS'!L580+'GAME STATS'!L639+'GAME STATS'!L698+'GAME STATS'!L757+'GAME STATS'!L816+'GAME STATS'!L875+'GAME STATS'!L934+'GAME STATS'!L993+'GAME STATS'!L1052+'GAME STATS'!L1111+'GAME STATS'!L1170+'GAME STATS'!L1229+'GAME STATS'!L1288+'GAME STATS'!L1347+'GAME STATS'!L1406+'GAME STATS'!L1465+'GAME STATS'!L1524+'GAME STATS'!L1583+'GAME STATS'!L1642+'GAME STATS'!L1701+'GAME STATS'!L1760+'GAME STATS'!L1819+'GAME STATS'!L1878+'GAME STATS'!L1937+'GAME STATS'!L1996+'GAME STATS'!L2055+'GAME STATS'!L2114+'GAME STATS'!L2173+'GAME STATS'!L2232+'GAME STATS'!L2291+'GAME STATS'!L2350+'GAME STATS'!L2409+'GAME STATS'!L2468+'GAME STATS'!L2527+'GAME STATS'!L2586+'GAME STATS'!L2645+'GAME STATS'!L2704+'GAME STATS'!L2763+'GAME STATS'!L2822+'GAME STATS'!L2881+'GAME STATS'!L2940+'GAME STATS'!L2999+'GAME STATS'!L3058+'GAME STATS'!L3117+'GAME STATS'!L3176+'GAME STATS'!L3235+'GAME STATS'!L3294+'GAME STATS'!L3353+'GAME STATS'!L3412+'GAME STATS'!L3471+'GAME STATS'!L3530+'GAME STATS'!L3589+'GAME STATS'!L3648+'GAME STATS'!L3707+'GAME STATS'!L3766+'GAME STATS'!L3825+'GAME STATS'!L3884+'GAME STATS'!L3943+'GAME STATS'!L4002+'GAME STATS'!L4061+'GAME STATS'!L4120+'GAME STATS'!L4179+'GAME STATS'!L4238+'GAME STATS'!L4297+'GAME STATS'!L4356+'GAME STATS'!L4415+'GAME STATS'!L4474+'GAME STATS'!L4533+'GAME STATS'!L4592+'GAME STATS'!L4651+'GAME STATS'!L4710+'GAME STATS'!L4769+'GAME STATS'!L4828+'GAME STATS'!L4887+'GAME STATS'!L4946+'GAME STATS'!L5005+'GAME STATS'!L5064+'GAME STATS'!L5123+'GAME STATS'!L5182+'GAME STATS'!L5241+'GAME STATS'!L5300+'GAME STATS'!L5359+'GAME STATS'!L5418+'GAME STATS'!L5477+'GAME STATS'!L5536+'GAME STATS'!L5595+'GAME STATS'!L5654+'GAME STATS'!L5713+'GAME STATS'!L5772+'GAME STATS'!L5831+'GAME STATS'!L5890</f>
        <v>0</v>
      </c>
      <c r="N47" s="977"/>
      <c r="O47" s="963">
        <f>K47+M47</f>
        <v>0</v>
      </c>
      <c r="P47" s="818"/>
      <c r="Q47" s="772">
        <f>'GAME STATS'!P49+'GAME STATS'!P108+'GAME STATS'!P167+'GAME STATS'!P226+'GAME STATS'!P285+'GAME STATS'!P344+'GAME STATS'!P403+'GAME STATS'!P462+'GAME STATS'!P521+'GAME STATS'!P580+'GAME STATS'!P639+'GAME STATS'!P698+'GAME STATS'!P757+'GAME STATS'!P816+'GAME STATS'!P875+'GAME STATS'!P934+'GAME STATS'!P993+'GAME STATS'!P1052+'GAME STATS'!P1111+'GAME STATS'!P1170+'GAME STATS'!P1229+'GAME STATS'!P1288+'GAME STATS'!P1347+'GAME STATS'!P1406+'GAME STATS'!P1465+'GAME STATS'!P1524+'GAME STATS'!P1583+'GAME STATS'!P1642+'GAME STATS'!P1701+'GAME STATS'!P1760+'GAME STATS'!P1819+'GAME STATS'!P1878+'GAME STATS'!P1937+'GAME STATS'!P1996+'GAME STATS'!P2055+'GAME STATS'!P2114+'GAME STATS'!P2173+'GAME STATS'!P2232+'GAME STATS'!P2291+'GAME STATS'!P2350+'GAME STATS'!P2409+'GAME STATS'!P2468+'GAME STATS'!P2527+'GAME STATS'!P2586+'GAME STATS'!P2645+'GAME STATS'!P2704+'GAME STATS'!P2763+'GAME STATS'!P2822+'GAME STATS'!P2881+'GAME STATS'!P2940+'GAME STATS'!P2999+'GAME STATS'!P3058+'GAME STATS'!P3117+'GAME STATS'!P3176+'GAME STATS'!P3235+'GAME STATS'!P3294+'GAME STATS'!P3353+'GAME STATS'!P3412+'GAME STATS'!P3471+'GAME STATS'!P3530+'GAME STATS'!P3589+'GAME STATS'!P3648+'GAME STATS'!P3707+'GAME STATS'!P3766+'GAME STATS'!P3825+'GAME STATS'!P3884+'GAME STATS'!P3943+'GAME STATS'!P4002+'GAME STATS'!P4061+'GAME STATS'!P4120+'GAME STATS'!P4179+'GAME STATS'!P4238+'GAME STATS'!P4297+'GAME STATS'!P4356+'GAME STATS'!P4415+'GAME STATS'!P4474+'GAME STATS'!P4533+'GAME STATS'!P4592+'GAME STATS'!P4651+'GAME STATS'!P4710+'GAME STATS'!P4769+'GAME STATS'!P4828+'GAME STATS'!P4887+'GAME STATS'!P4946+'GAME STATS'!P5005+'GAME STATS'!P5064+'GAME STATS'!P5123+'GAME STATS'!P5182+'GAME STATS'!P5241+'GAME STATS'!P5300+'GAME STATS'!P5359+'GAME STATS'!P5418+'GAME STATS'!P5477+'GAME STATS'!P5536+'GAME STATS'!P5595+'GAME STATS'!P5654+'GAME STATS'!P5713+'GAME STATS'!P5772+'GAME STATS'!P5831+'GAME STATS'!P5890</f>
        <v>0</v>
      </c>
      <c r="R47" s="916"/>
      <c r="S47" s="921">
        <f>'GAME STATS'!R49+'GAME STATS'!R108+'GAME STATS'!R167+'GAME STATS'!R226+'GAME STATS'!R285+'GAME STATS'!R344+'GAME STATS'!R403+'GAME STATS'!R462+'GAME STATS'!R521+'GAME STATS'!R580+'GAME STATS'!R639+'GAME STATS'!R698+'GAME STATS'!R757+'GAME STATS'!R816+'GAME STATS'!R875+'GAME STATS'!R934+'GAME STATS'!R993+'GAME STATS'!R1052+'GAME STATS'!R1111+'GAME STATS'!R1170+'GAME STATS'!R1229+'GAME STATS'!R1288+'GAME STATS'!R1347+'GAME STATS'!R1406+'GAME STATS'!R1465+'GAME STATS'!R1524+'GAME STATS'!R1583+'GAME STATS'!R1642+'GAME STATS'!R1701+'GAME STATS'!R1760+'GAME STATS'!R1819+'GAME STATS'!R1878+'GAME STATS'!R1937+'GAME STATS'!R1996+'GAME STATS'!R2055+'GAME STATS'!R2114+'GAME STATS'!R2173+'GAME STATS'!R2232+'GAME STATS'!R2291+'GAME STATS'!R2350+'GAME STATS'!R2409+'GAME STATS'!R2468+'GAME STATS'!R2527+'GAME STATS'!R2586+'GAME STATS'!R2645+'GAME STATS'!R2704+'GAME STATS'!R2763+'GAME STATS'!R2822+'GAME STATS'!R2881+'GAME STATS'!R2940+'GAME STATS'!R2999+'GAME STATS'!R3058+'GAME STATS'!R3117+'GAME STATS'!R3176+'GAME STATS'!R3235+'GAME STATS'!R3294+'GAME STATS'!R3353+'GAME STATS'!R3412+'GAME STATS'!R3471+'GAME STATS'!R3530+'GAME STATS'!R3589+'GAME STATS'!R3648+'GAME STATS'!R3707+'GAME STATS'!R3766+'GAME STATS'!R3825+'GAME STATS'!R3884+'GAME STATS'!R3943+'GAME STATS'!R4002+'GAME STATS'!R4061+'GAME STATS'!R4120+'GAME STATS'!R4179+'GAME STATS'!R4238+'GAME STATS'!R4297+'GAME STATS'!R4356+'GAME STATS'!R4415+'GAME STATS'!R4474+'GAME STATS'!R4533+'GAME STATS'!R4592+'GAME STATS'!R4651+'GAME STATS'!R4710+'GAME STATS'!R4769+'GAME STATS'!R4828+'GAME STATS'!R4887+'GAME STATS'!R4946+'GAME STATS'!R5005+'GAME STATS'!R5064+'GAME STATS'!R5123+'GAME STATS'!R5182+'GAME STATS'!R5241+'GAME STATS'!R5300+'GAME STATS'!R5359+'GAME STATS'!R5418+'GAME STATS'!R5477+'GAME STATS'!R5536+'GAME STATS'!R5595+'GAME STATS'!R5654+'GAME STATS'!R5713+'GAME STATS'!R5772+'GAME STATS'!R5831+'GAME STATS'!R5890</f>
        <v>0</v>
      </c>
      <c r="T47" s="773"/>
      <c r="U47" s="1015">
        <f>S47-Q47</f>
        <v>0</v>
      </c>
      <c r="V47" s="1016"/>
      <c r="W47" s="922">
        <f>'GAME STATS'!V49+'GAME STATS'!V108+'GAME STATS'!V167+'GAME STATS'!V226+'GAME STATS'!V285+'GAME STATS'!V344+'GAME STATS'!V403+'GAME STATS'!V462+'GAME STATS'!V521+'GAME STATS'!V580+'GAME STATS'!V639+'GAME STATS'!V698+'GAME STATS'!V757+'GAME STATS'!V816+'GAME STATS'!V875+'GAME STATS'!V934+'GAME STATS'!V993+'GAME STATS'!V1052+'GAME STATS'!V1111+'GAME STATS'!V1170+'GAME STATS'!V1229+'GAME STATS'!V1288+'GAME STATS'!V1347+'GAME STATS'!V1406+'GAME STATS'!V1465+'GAME STATS'!V1524+'GAME STATS'!V1583+'GAME STATS'!V1642+'GAME STATS'!V1701+'GAME STATS'!V1760+'GAME STATS'!V1819+'GAME STATS'!V1878+'GAME STATS'!V1937+'GAME STATS'!V1996+'GAME STATS'!V2055+'GAME STATS'!V2114+'GAME STATS'!V2173+'GAME STATS'!V2232+'GAME STATS'!V2291+'GAME STATS'!V2350+'GAME STATS'!V2409+'GAME STATS'!V2468+'GAME STATS'!V2527+'GAME STATS'!V2586+'GAME STATS'!V2645+'GAME STATS'!V2704+'GAME STATS'!V2763+'GAME STATS'!V2822+'GAME STATS'!V2881+'GAME STATS'!V2940+'GAME STATS'!V2999+'GAME STATS'!V3058+'GAME STATS'!V3117+'GAME STATS'!V3176+'GAME STATS'!V3235+'GAME STATS'!V3294+'GAME STATS'!V3353+'GAME STATS'!V3412+'GAME STATS'!V3471+'GAME STATS'!V3530+'GAME STATS'!V3589+'GAME STATS'!V3648+'GAME STATS'!V3707+'GAME STATS'!V3766+'GAME STATS'!V3825+'GAME STATS'!V3884+'GAME STATS'!V3943+'GAME STATS'!V4002+'GAME STATS'!V4061+'GAME STATS'!V4120+'GAME STATS'!V4179+'GAME STATS'!V4238+'GAME STATS'!V4297+'GAME STATS'!V4356+'GAME STATS'!V4415+'GAME STATS'!V4474+'GAME STATS'!V4533+'GAME STATS'!V4592+'GAME STATS'!V4651+'GAME STATS'!V4710+'GAME STATS'!V4769+'GAME STATS'!V4828+'GAME STATS'!V4887+'GAME STATS'!V4946+'GAME STATS'!V5005+'GAME STATS'!V5064+'GAME STATS'!V5123+'GAME STATS'!V5182+'GAME STATS'!V5241+'GAME STATS'!V5300+'GAME STATS'!V5359+'GAME STATS'!V5418+'GAME STATS'!V5477+'GAME STATS'!V5536+'GAME STATS'!V5595+'GAME STATS'!V5654+'GAME STATS'!V5713+'GAME STATS'!V5772+'GAME STATS'!V5831+'GAME STATS'!V5890</f>
        <v>0</v>
      </c>
      <c r="X47" s="922">
        <f>'GAME STATS'!X49+'GAME STATS'!X108+'GAME STATS'!X167+'GAME STATS'!X226+'GAME STATS'!X285+'GAME STATS'!X344+'GAME STATS'!X403+'GAME STATS'!X462+'GAME STATS'!X521+'GAME STATS'!X580+'GAME STATS'!X639+'GAME STATS'!X698+'GAME STATS'!X757+'GAME STATS'!X816+'GAME STATS'!X875+'GAME STATS'!X934+'GAME STATS'!X993+'GAME STATS'!X1052+'GAME STATS'!X1111+'GAME STATS'!X1170+'GAME STATS'!X1229+'GAME STATS'!X1288+'GAME STATS'!X1347+'GAME STATS'!X1406+'GAME STATS'!X1465+'GAME STATS'!X1524+'GAME STATS'!X1583+'GAME STATS'!X1642+'GAME STATS'!X1701+'GAME STATS'!X1760+'GAME STATS'!X1819+'GAME STATS'!X1878+'GAME STATS'!X1937+'GAME STATS'!X1996+'GAME STATS'!X2055+'GAME STATS'!X2114+'GAME STATS'!X2173+'GAME STATS'!X2232+'GAME STATS'!X2291+'GAME STATS'!X2350+'GAME STATS'!X2409+'GAME STATS'!X2468+'GAME STATS'!X2527+'GAME STATS'!X2586+'GAME STATS'!X2645+'GAME STATS'!X2704+'GAME STATS'!X2763+'GAME STATS'!X2822+'GAME STATS'!X2881+'GAME STATS'!X2940+'GAME STATS'!X2999+'GAME STATS'!X3058+'GAME STATS'!X3117+'GAME STATS'!X3176+'GAME STATS'!X3235+'GAME STATS'!X3294+'GAME STATS'!X3353+'GAME STATS'!X3412+'GAME STATS'!X3471+'GAME STATS'!X3530+'GAME STATS'!X3589+'GAME STATS'!X3648+'GAME STATS'!X3707+'GAME STATS'!X3766+'GAME STATS'!X3825+'GAME STATS'!X3884+'GAME STATS'!X3943+'GAME STATS'!X4002+'GAME STATS'!X4061+'GAME STATS'!X4120+'GAME STATS'!X4179+'GAME STATS'!X4238+'GAME STATS'!X4297+'GAME STATS'!X4356+'GAME STATS'!X4415+'GAME STATS'!X4474+'GAME STATS'!X4533+'GAME STATS'!X4592+'GAME STATS'!X4651+'GAME STATS'!X4710+'GAME STATS'!X4769+'GAME STATS'!X4828+'GAME STATS'!X4887+'GAME STATS'!X4946+'GAME STATS'!X5005+'GAME STATS'!X5064+'GAME STATS'!X5123+'GAME STATS'!X5182+'GAME STATS'!X5241+'GAME STATS'!X5300+'GAME STATS'!X5359+'GAME STATS'!X5418+'GAME STATS'!X5477+'GAME STATS'!X5536+'GAME STATS'!X5595+'GAME STATS'!X5654+'GAME STATS'!X5713+'GAME STATS'!X5772+'GAME STATS'!X5831+'GAME STATS'!X5890</f>
        <v>0</v>
      </c>
      <c r="Y47" s="922">
        <f>'GAME STATS'!Z49+'GAME STATS'!Z108+'GAME STATS'!Z167+'GAME STATS'!Z226+'GAME STATS'!Z285+'GAME STATS'!Z344+'GAME STATS'!Z403+'GAME STATS'!Z462+'GAME STATS'!Z521+'GAME STATS'!Z580+'GAME STATS'!Z639+'GAME STATS'!Z698+'GAME STATS'!Z757+'GAME STATS'!Z816+'GAME STATS'!Z875+'GAME STATS'!Z934+'GAME STATS'!Z993+'GAME STATS'!Z1052+'GAME STATS'!Z1111+'GAME STATS'!Z1170+'GAME STATS'!Z1229+'GAME STATS'!Z1288+'GAME STATS'!Z1347+'GAME STATS'!Z1406+'GAME STATS'!Z1465+'GAME STATS'!Z1524+'GAME STATS'!Z1583+'GAME STATS'!Z1642+'GAME STATS'!Z1701+'GAME STATS'!Z1760+'GAME STATS'!Z1819+'GAME STATS'!Z1878+'GAME STATS'!Z1937+'GAME STATS'!Z1996+'GAME STATS'!Z2055+'GAME STATS'!Z2114+'GAME STATS'!Z2173+'GAME STATS'!Z2232+'GAME STATS'!Z2291+'GAME STATS'!Z2350+'GAME STATS'!Z2409+'GAME STATS'!Z2468+'GAME STATS'!Z2527+'GAME STATS'!Z2586+'GAME STATS'!Z2645+'GAME STATS'!Z2704+'GAME STATS'!Z2763+'GAME STATS'!Z2822+'GAME STATS'!Z2881+'GAME STATS'!Z2940+'GAME STATS'!Z2999+'GAME STATS'!Z3058+'GAME STATS'!Z3117+'GAME STATS'!Z3176+'GAME STATS'!Z3235+'GAME STATS'!Z3294+'GAME STATS'!Z3353+'GAME STATS'!Z3412+'GAME STATS'!Z3471+'GAME STATS'!Z3530+'GAME STATS'!Z3589+'GAME STATS'!Z3648+'GAME STATS'!Z3707+'GAME STATS'!Z3766+'GAME STATS'!Z3825+'GAME STATS'!Z3884+'GAME STATS'!Z3943+'GAME STATS'!Z4002+'GAME STATS'!Z4061+'GAME STATS'!Z4120+'GAME STATS'!Z4179+'GAME STATS'!Z4238+'GAME STATS'!Z4297+'GAME STATS'!Z4356+'GAME STATS'!Z4415+'GAME STATS'!Z4474+'GAME STATS'!Z4533+'GAME STATS'!Z4592+'GAME STATS'!Z4651+'GAME STATS'!Z4710+'GAME STATS'!Z4769+'GAME STATS'!Z4828+'GAME STATS'!Z4887+'GAME STATS'!Z4946+'GAME STATS'!Z5005+'GAME STATS'!Z5064+'GAME STATS'!Z5123+'GAME STATS'!Z5182+'GAME STATS'!Z5241+'GAME STATS'!Z5300+'GAME STATS'!Z5359+'GAME STATS'!Z5418+'GAME STATS'!Z5477+'GAME STATS'!Z5536+'GAME STATS'!Z5595+'GAME STATS'!Z5654+'GAME STATS'!Z5713+'GAME STATS'!Z5772+'GAME STATS'!Z5831+'GAME STATS'!Z5890</f>
        <v>0</v>
      </c>
      <c r="Z47" s="772">
        <f>'GAME STATS'!AB49+'GAME STATS'!AB108+'GAME STATS'!AB167+'GAME STATS'!AB226+'GAME STATS'!AB285+'GAME STATS'!AB344+'GAME STATS'!AB403+'GAME STATS'!AB462+'GAME STATS'!AB521+'GAME STATS'!AB580+'GAME STATS'!AB639+'GAME STATS'!AB698+'GAME STATS'!AB757+'GAME STATS'!AB816+'GAME STATS'!AB875+'GAME STATS'!AB934+'GAME STATS'!AB993+'GAME STATS'!AB1052+'GAME STATS'!AB1111+'GAME STATS'!AB1170+'GAME STATS'!AB1229+'GAME STATS'!AB1288+'GAME STATS'!AB1347+'GAME STATS'!AB1406+'GAME STATS'!AB1465+'GAME STATS'!AB1524+'GAME STATS'!AB1583+'GAME STATS'!AB1642+'GAME STATS'!AB1701+'GAME STATS'!AB1760+'GAME STATS'!AB1819+'GAME STATS'!AB1878+'GAME STATS'!AB1937+'GAME STATS'!AB1996+'GAME STATS'!AB2055+'GAME STATS'!AB2114+'GAME STATS'!AB2173+'GAME STATS'!AB2232+'GAME STATS'!AB2291+'GAME STATS'!AB2350+'GAME STATS'!AB2409+'GAME STATS'!AB2468+'GAME STATS'!AB2527+'GAME STATS'!AB2586+'GAME STATS'!AB2645+'GAME STATS'!AB2704+'GAME STATS'!AB2763+'GAME STATS'!AB2822+'GAME STATS'!AB2881+'GAME STATS'!AB2940+'GAME STATS'!AB2999+'GAME STATS'!AB3058+'GAME STATS'!AB3117+'GAME STATS'!AB3176+'GAME STATS'!AB3235+'GAME STATS'!AB3294+'GAME STATS'!AB3353+'GAME STATS'!AB3412+'GAME STATS'!AB3471+'GAME STATS'!AB3530+'GAME STATS'!AB3589+'GAME STATS'!AB3648+'GAME STATS'!AB3707+'GAME STATS'!AB3766+'GAME STATS'!AB3825+'GAME STATS'!AB3884+'GAME STATS'!AB3943+'GAME STATS'!AB4002+'GAME STATS'!AB4061+'GAME STATS'!AB4120+'GAME STATS'!AB4179+'GAME STATS'!AB4238+'GAME STATS'!AB4297+'GAME STATS'!AB4356+'GAME STATS'!AB4415+'GAME STATS'!AB4474+'GAME STATS'!AB4533+'GAME STATS'!AB4592+'GAME STATS'!AB4651+'GAME STATS'!AB4710+'GAME STATS'!AB4769+'GAME STATS'!AB4828+'GAME STATS'!AB4887+'GAME STATS'!AB4946+'GAME STATS'!AB5005+'GAME STATS'!AB5064+'GAME STATS'!AB5123+'GAME STATS'!AB5182+'GAME STATS'!AB5241+'GAME STATS'!AB5300+'GAME STATS'!AB5359+'GAME STATS'!AB5418+'GAME STATS'!AB5477+'GAME STATS'!AB5536+'GAME STATS'!AB5595+'GAME STATS'!AB5654+'GAME STATS'!AB5713+'GAME STATS'!AB5772+'GAME STATS'!AB5831+'GAME STATS'!AB5890</f>
        <v>0</v>
      </c>
      <c r="AA47" s="916"/>
      <c r="AB47" s="921">
        <f>'GAME STATS'!AD49+'GAME STATS'!AD108+'GAME STATS'!AD167+'GAME STATS'!AD226+'GAME STATS'!AD285+'GAME STATS'!AD344+'GAME STATS'!AD403+'GAME STATS'!AD462+'GAME STATS'!AD521+'GAME STATS'!AD580+'GAME STATS'!AD639+'GAME STATS'!AD698+'GAME STATS'!AD757+'GAME STATS'!AD816+'GAME STATS'!AD875+'GAME STATS'!AD934+'GAME STATS'!AD993+'GAME STATS'!AD1052+'GAME STATS'!AD1111+'GAME STATS'!AD1170+'GAME STATS'!AD1229+'GAME STATS'!AD1288+'GAME STATS'!AD1347+'GAME STATS'!AD1406+'GAME STATS'!AD1465+'GAME STATS'!AD1524+'GAME STATS'!AD1583+'GAME STATS'!AD1642+'GAME STATS'!AD1701+'GAME STATS'!AD1760+'GAME STATS'!AD1819+'GAME STATS'!AD1878+'GAME STATS'!AD1937+'GAME STATS'!AD1996+'GAME STATS'!AD2055+'GAME STATS'!AD2114+'GAME STATS'!AD2173+'GAME STATS'!AD2232+'GAME STATS'!AD2291+'GAME STATS'!AD2350+'GAME STATS'!AD2409+'GAME STATS'!AD2468+'GAME STATS'!AD2527+'GAME STATS'!AD2586+'GAME STATS'!AD2645+'GAME STATS'!AD2704+'GAME STATS'!AD2763+'GAME STATS'!AD2822+'GAME STATS'!AD2881+'GAME STATS'!AD2940+'GAME STATS'!AD2999+'GAME STATS'!AD3058+'GAME STATS'!AD3117+'GAME STATS'!AD3176+'GAME STATS'!AD3235+'GAME STATS'!AD3294+'GAME STATS'!AD3353+'GAME STATS'!AD3412+'GAME STATS'!AD3471+'GAME STATS'!AD3530+'GAME STATS'!AD3589+'GAME STATS'!AD3648+'GAME STATS'!AD3707+'GAME STATS'!AD3766+'GAME STATS'!AD3825+'GAME STATS'!AD3884+'GAME STATS'!AD3943+'GAME STATS'!AD4002+'GAME STATS'!AD4061+'GAME STATS'!AD4120+'GAME STATS'!AD4179+'GAME STATS'!AD4238+'GAME STATS'!AD4297+'GAME STATS'!AD4356+'GAME STATS'!AD4415+'GAME STATS'!AD4474+'GAME STATS'!AD4533+'GAME STATS'!AD4592+'GAME STATS'!AD4651+'GAME STATS'!AD4710+'GAME STATS'!AD4769+'GAME STATS'!AD4828+'GAME STATS'!AD4887+'GAME STATS'!AD4946+'GAME STATS'!AD5005+'GAME STATS'!AD5064+'GAME STATS'!AD5123+'GAME STATS'!AD5182+'GAME STATS'!AD5241+'GAME STATS'!AD5300+'GAME STATS'!AD5359+'GAME STATS'!AD5418+'GAME STATS'!AD5477+'GAME STATS'!AD5536+'GAME STATS'!AD5595+'GAME STATS'!AD5654+'GAME STATS'!AD5713+'GAME STATS'!AD5772+'GAME STATS'!AD5831+'GAME STATS'!AD5890</f>
        <v>0</v>
      </c>
      <c r="AC47" s="773"/>
      <c r="AD47" s="963">
        <f>IF(Z47=0,0,(AB47/Z47)*100)</f>
        <v>0</v>
      </c>
      <c r="AE47" s="964"/>
      <c r="AF47" s="772">
        <f>'GAME STATS'!AH49+'GAME STATS'!AH108+'GAME STATS'!AH167+'GAME STATS'!AH226+'GAME STATS'!AH285+'GAME STATS'!AH344+'GAME STATS'!AH403+'GAME STATS'!AH462+'GAME STATS'!AH521+'GAME STATS'!AH580+'GAME STATS'!AH639+'GAME STATS'!AH698+'GAME STATS'!AH757+'GAME STATS'!AH816+'GAME STATS'!AH875+'GAME STATS'!AH934+'GAME STATS'!AH993+'GAME STATS'!AH1052+'GAME STATS'!AH1111+'GAME STATS'!AH1170+'GAME STATS'!AH1229+'GAME STATS'!AH1288+'GAME STATS'!AH1347+'GAME STATS'!AH1406+'GAME STATS'!AH1465+'GAME STATS'!AH1524+'GAME STATS'!AH1583+'GAME STATS'!AH1642+'GAME STATS'!AH1701+'GAME STATS'!AH1760+'GAME STATS'!AH1819+'GAME STATS'!AH1878+'GAME STATS'!AH1937+'GAME STATS'!AH1996+'GAME STATS'!AH2055+'GAME STATS'!AH2114+'GAME STATS'!AH2173+'GAME STATS'!AH2232+'GAME STATS'!AH2291+'GAME STATS'!AH2350+'GAME STATS'!AH2409+'GAME STATS'!AH2468+'GAME STATS'!AH2527+'GAME STATS'!AH2586+'GAME STATS'!AH2645+'GAME STATS'!AH2704+'GAME STATS'!AH2763+'GAME STATS'!AH2822+'GAME STATS'!AH2881+'GAME STATS'!AH2940+'GAME STATS'!AH2999+'GAME STATS'!AH3058+'GAME STATS'!AH3117+'GAME STATS'!AH3176+'GAME STATS'!AH3235+'GAME STATS'!AH3294+'GAME STATS'!AH3353+'GAME STATS'!AH3412+'GAME STATS'!AH3471+'GAME STATS'!AH3530+'GAME STATS'!AH3589+'GAME STATS'!AH3648+'GAME STATS'!AH3707+'GAME STATS'!AH3766+'GAME STATS'!AH3825+'GAME STATS'!AH3884+'GAME STATS'!AH3943+'GAME STATS'!AH4002+'GAME STATS'!AH4061+'GAME STATS'!AH4120+'GAME STATS'!AH4179+'GAME STATS'!AH4238+'GAME STATS'!AH4297+'GAME STATS'!AH4356+'GAME STATS'!AH4415+'GAME STATS'!AH4474+'GAME STATS'!AH4533+'GAME STATS'!AH4592+'GAME STATS'!AH4651+'GAME STATS'!AH4710+'GAME STATS'!AH4769+'GAME STATS'!AH4828+'GAME STATS'!AH4887+'GAME STATS'!AH4946+'GAME STATS'!AH5005+'GAME STATS'!AH5064+'GAME STATS'!AH5123+'GAME STATS'!AH5182+'GAME STATS'!AH5241+'GAME STATS'!AH5300+'GAME STATS'!AH5359+'GAME STATS'!AH5418+'GAME STATS'!AH5477+'GAME STATS'!AH5536+'GAME STATS'!AH5595+'GAME STATS'!AH5654+'GAME STATS'!AH5713+'GAME STATS'!AH5772+'GAME STATS'!AH5831+'GAME STATS'!AH5890</f>
        <v>0</v>
      </c>
      <c r="AG47" s="916"/>
      <c r="AH47" s="921">
        <f>'GAME STATS'!AJ49+'GAME STATS'!AJ108+'GAME STATS'!AJ167+'GAME STATS'!AJ226+'GAME STATS'!AJ285+'GAME STATS'!AJ344+'GAME STATS'!AJ403+'GAME STATS'!AJ462+'GAME STATS'!AJ521+'GAME STATS'!AJ580+'GAME STATS'!AJ639+'GAME STATS'!AJ698+'GAME STATS'!AJ757+'GAME STATS'!AJ816+'GAME STATS'!AJ875+'GAME STATS'!AJ934+'GAME STATS'!AJ993+'GAME STATS'!AJ1052+'GAME STATS'!AJ1111+'GAME STATS'!AJ1170+'GAME STATS'!AJ1229+'GAME STATS'!AJ1288+'GAME STATS'!AJ1347+'GAME STATS'!AJ1406+'GAME STATS'!AJ1465+'GAME STATS'!AJ1524+'GAME STATS'!AJ1583+'GAME STATS'!AJ1642+'GAME STATS'!AJ1701+'GAME STATS'!AJ1760+'GAME STATS'!AJ1819+'GAME STATS'!AJ1878+'GAME STATS'!AJ1937+'GAME STATS'!AJ1996+'GAME STATS'!AJ2055+'GAME STATS'!AJ2114+'GAME STATS'!AJ2173+'GAME STATS'!AJ2232+'GAME STATS'!AJ2291+'GAME STATS'!AJ2350+'GAME STATS'!AJ2409+'GAME STATS'!AJ2468+'GAME STATS'!AJ2527+'GAME STATS'!AJ2586+'GAME STATS'!AJ2645+'GAME STATS'!AJ2704+'GAME STATS'!AJ2763+'GAME STATS'!AJ2822+'GAME STATS'!AJ2881+'GAME STATS'!AJ2940+'GAME STATS'!AJ2999+'GAME STATS'!AJ3058+'GAME STATS'!AJ3117+'GAME STATS'!AJ3176+'GAME STATS'!AJ3235+'GAME STATS'!AJ3294+'GAME STATS'!AJ3353+'GAME STATS'!AJ3412+'GAME STATS'!AJ3471+'GAME STATS'!AJ3530+'GAME STATS'!AJ3589+'GAME STATS'!AJ3648+'GAME STATS'!AJ3707+'GAME STATS'!AJ3766+'GAME STATS'!AJ3825+'GAME STATS'!AJ3884+'GAME STATS'!AJ3943+'GAME STATS'!AJ4002+'GAME STATS'!AJ4061+'GAME STATS'!AJ4120+'GAME STATS'!AJ4179+'GAME STATS'!AJ4238+'GAME STATS'!AJ4297+'GAME STATS'!AJ4356+'GAME STATS'!AJ4415+'GAME STATS'!AJ4474+'GAME STATS'!AJ4533+'GAME STATS'!AJ4592+'GAME STATS'!AJ4651+'GAME STATS'!AJ4710+'GAME STATS'!AJ4769+'GAME STATS'!AJ4828+'GAME STATS'!AJ4887+'GAME STATS'!AJ4946+'GAME STATS'!AJ5005+'GAME STATS'!AJ5064+'GAME STATS'!AJ5123+'GAME STATS'!AJ5182+'GAME STATS'!AJ5241+'GAME STATS'!AJ5300+'GAME STATS'!AJ5359+'GAME STATS'!AJ5418+'GAME STATS'!AJ5477+'GAME STATS'!AJ5536+'GAME STATS'!AJ5595+'GAME STATS'!AJ5654+'GAME STATS'!AJ5713+'GAME STATS'!AJ5772+'GAME STATS'!AJ5831+'GAME STATS'!AJ5890</f>
        <v>0</v>
      </c>
      <c r="AI47" s="773"/>
      <c r="AJ47" s="963">
        <f>IF(AF47=0,0,(AH47/AF47)*100)</f>
        <v>0</v>
      </c>
      <c r="AK47" s="964"/>
      <c r="AL47" s="772">
        <f>'GAME STATS'!AN49+'GAME STATS'!AN108+'GAME STATS'!AN167+'GAME STATS'!AN226+'GAME STATS'!AN285+'GAME STATS'!AN344+'GAME STATS'!AN403+'GAME STATS'!AN462+'GAME STATS'!AN521+'GAME STATS'!AN580+'GAME STATS'!AN639+'GAME STATS'!AN698+'GAME STATS'!AN757+'GAME STATS'!AN816+'GAME STATS'!AN875+'GAME STATS'!AN934+'GAME STATS'!AN993+'GAME STATS'!AN1052+'GAME STATS'!AN1111+'GAME STATS'!AN1170+'GAME STATS'!AN1229+'GAME STATS'!AN1288+'GAME STATS'!AN1347+'GAME STATS'!AN1406+'GAME STATS'!AN1465+'GAME STATS'!AN1524+'GAME STATS'!AN1583+'GAME STATS'!AN1642+'GAME STATS'!AN1701+'GAME STATS'!AN1760+'GAME STATS'!AN1819+'GAME STATS'!AN1878+'GAME STATS'!AN1937+'GAME STATS'!AN1996+'GAME STATS'!AN2055+'GAME STATS'!AN2114+'GAME STATS'!AN2173+'GAME STATS'!AN2232+'GAME STATS'!AN2291+'GAME STATS'!AN2350+'GAME STATS'!AN2409+'GAME STATS'!AN2468+'GAME STATS'!AN2527+'GAME STATS'!AN2586+'GAME STATS'!AN2645+'GAME STATS'!AN2704+'GAME STATS'!AN2763+'GAME STATS'!AN2822+'GAME STATS'!AN2881+'GAME STATS'!AN2940+'GAME STATS'!AN2999+'GAME STATS'!AN3058+'GAME STATS'!AN3117+'GAME STATS'!AN3176+'GAME STATS'!AN3235+'GAME STATS'!AN3294+'GAME STATS'!AN3353+'GAME STATS'!AN3412+'GAME STATS'!AN3471+'GAME STATS'!AN3530+'GAME STATS'!AN3589+'GAME STATS'!AN3648+'GAME STATS'!AN3707+'GAME STATS'!AN3766+'GAME STATS'!AN3825+'GAME STATS'!AN3884+'GAME STATS'!AN3943+'GAME STATS'!AN4002+'GAME STATS'!AN4061+'GAME STATS'!AN4120+'GAME STATS'!AN4179+'GAME STATS'!AN4238+'GAME STATS'!AN4297+'GAME STATS'!AN4356+'GAME STATS'!AN4415+'GAME STATS'!AN4474+'GAME STATS'!AN4533+'GAME STATS'!AN4592+'GAME STATS'!AN4651+'GAME STATS'!AN4710+'GAME STATS'!AN4769+'GAME STATS'!AN4828+'GAME STATS'!AN4887+'GAME STATS'!AN4946+'GAME STATS'!AN5005+'GAME STATS'!AN5064+'GAME STATS'!AN5123+'GAME STATS'!AN5182+'GAME STATS'!AN5241+'GAME STATS'!AN5300+'GAME STATS'!AN5359+'GAME STATS'!AN5418+'GAME STATS'!AN5477+'GAME STATS'!AN5536+'GAME STATS'!AN5595+'GAME STATS'!AN5654+'GAME STATS'!AN5713+'GAME STATS'!AN5772+'GAME STATS'!AN5831+'GAME STATS'!AN5890</f>
        <v>0</v>
      </c>
      <c r="AM47" s="916"/>
      <c r="AN47" s="921">
        <f>'GAME STATS'!AP49+'GAME STATS'!AP108+'GAME STATS'!AP167+'GAME STATS'!AP226+'GAME STATS'!AP285+'GAME STATS'!AP344+'GAME STATS'!AP403+'GAME STATS'!AP462+'GAME STATS'!AP521+'GAME STATS'!AP580+'GAME STATS'!AP639+'GAME STATS'!AP698+'GAME STATS'!AP757+'GAME STATS'!AP816+'GAME STATS'!AP875+'GAME STATS'!AP934+'GAME STATS'!AP993+'GAME STATS'!AP1052+'GAME STATS'!AP1111+'GAME STATS'!AP1170+'GAME STATS'!AP1229+'GAME STATS'!AP1288+'GAME STATS'!AP1347+'GAME STATS'!AP1406+'GAME STATS'!AP1465+'GAME STATS'!AP1524+'GAME STATS'!AP1583+'GAME STATS'!AP1642+'GAME STATS'!AP1701+'GAME STATS'!AP1760+'GAME STATS'!AP1819+'GAME STATS'!AP1878+'GAME STATS'!AP1937+'GAME STATS'!AP1996+'GAME STATS'!AP2055+'GAME STATS'!AP2114+'GAME STATS'!AP2173+'GAME STATS'!AP2232+'GAME STATS'!AP2291+'GAME STATS'!AP2350+'GAME STATS'!AP2409+'GAME STATS'!AP2468+'GAME STATS'!AP2527+'GAME STATS'!AP2586+'GAME STATS'!AP2645+'GAME STATS'!AP2704+'GAME STATS'!AP2763+'GAME STATS'!AP2822+'GAME STATS'!AP2881+'GAME STATS'!AP2940+'GAME STATS'!AP2999+'GAME STATS'!AP3058+'GAME STATS'!AP3117+'GAME STATS'!AP3176+'GAME STATS'!AP3235+'GAME STATS'!AP3294+'GAME STATS'!AP3353+'GAME STATS'!AP3412+'GAME STATS'!AP3471+'GAME STATS'!AP3530+'GAME STATS'!AP3589+'GAME STATS'!AP3648+'GAME STATS'!AP3707+'GAME STATS'!AP3766+'GAME STATS'!AP3825+'GAME STATS'!AP3884+'GAME STATS'!AP3943+'GAME STATS'!AP4002+'GAME STATS'!AP4061+'GAME STATS'!AP4120+'GAME STATS'!AP4179+'GAME STATS'!AP4238+'GAME STATS'!AP4297+'GAME STATS'!AP4356+'GAME STATS'!AP4415+'GAME STATS'!AP4474+'GAME STATS'!AP4533+'GAME STATS'!AP4592+'GAME STATS'!AP4651+'GAME STATS'!AP4710+'GAME STATS'!AP4769+'GAME STATS'!AP4828+'GAME STATS'!AP4887+'GAME STATS'!AP4946+'GAME STATS'!AP5005+'GAME STATS'!AP5064+'GAME STATS'!AP5123+'GAME STATS'!AP5182+'GAME STATS'!AP5241+'GAME STATS'!AP5300+'GAME STATS'!AP5359+'GAME STATS'!AP5418+'GAME STATS'!AP5477+'GAME STATS'!AP5536+'GAME STATS'!AP5595+'GAME STATS'!AP5654+'GAME STATS'!AP5713+'GAME STATS'!AP5772+'GAME STATS'!AP5831+'GAME STATS'!AP5890</f>
        <v>0</v>
      </c>
      <c r="AO47" s="773"/>
      <c r="AP47" s="963">
        <f>IF(AL47=0,0,(AN47/AL47)*100)</f>
        <v>0</v>
      </c>
      <c r="AQ47" s="964"/>
      <c r="AR47" s="772">
        <f>'GAME STATS'!AT49+'GAME STATS'!AT108+'GAME STATS'!AT167+'GAME STATS'!AT226+'GAME STATS'!AT285+'GAME STATS'!AT344+'GAME STATS'!AT403+'GAME STATS'!AT462+'GAME STATS'!AT521+'GAME STATS'!AT580+'GAME STATS'!AT639+'GAME STATS'!AT698+'GAME STATS'!AT757+'GAME STATS'!AT816+'GAME STATS'!AT875+'GAME STATS'!AT934+'GAME STATS'!AT993+'GAME STATS'!AT1052+'GAME STATS'!AT1111+'GAME STATS'!AT1170+'GAME STATS'!AT1229+'GAME STATS'!AT1288+'GAME STATS'!AT1347+'GAME STATS'!AT1406+'GAME STATS'!AT1465+'GAME STATS'!AT1524+'GAME STATS'!AT1583+'GAME STATS'!AT1642+'GAME STATS'!AT1701+'GAME STATS'!AT1760+'GAME STATS'!AT1819+'GAME STATS'!AT1878+'GAME STATS'!AT1937+'GAME STATS'!AT1996+'GAME STATS'!AT2055+'GAME STATS'!AT2114+'GAME STATS'!AT2173+'GAME STATS'!AT2232+'GAME STATS'!AT2291+'GAME STATS'!AT2350+'GAME STATS'!AT2409+'GAME STATS'!AT2468+'GAME STATS'!AT2527+'GAME STATS'!AT2586+'GAME STATS'!AT2645+'GAME STATS'!AT2704+'GAME STATS'!AT2763+'GAME STATS'!AT2822+'GAME STATS'!AT2881+'GAME STATS'!AT2940+'GAME STATS'!AT2999+'GAME STATS'!AT3058+'GAME STATS'!AT3117+'GAME STATS'!AT3176+'GAME STATS'!AT3235+'GAME STATS'!AT3294+'GAME STATS'!AT3353+'GAME STATS'!AT3412+'GAME STATS'!AT3471+'GAME STATS'!AT3530+'GAME STATS'!AT3589+'GAME STATS'!AT3648+'GAME STATS'!AT3707+'GAME STATS'!AT3766+'GAME STATS'!AT3825+'GAME STATS'!AT3884+'GAME STATS'!AT3943+'GAME STATS'!AT4002+'GAME STATS'!AT4061+'GAME STATS'!AT4120+'GAME STATS'!AT4179+'GAME STATS'!AT4238+'GAME STATS'!AT4297+'GAME STATS'!AT4356+'GAME STATS'!AT4415+'GAME STATS'!AT4474+'GAME STATS'!AT4533+'GAME STATS'!AT4592+'GAME STATS'!AT4651+'GAME STATS'!AT4710+'GAME STATS'!AT4769+'GAME STATS'!AT4828+'GAME STATS'!AT4887+'GAME STATS'!AT4946+'GAME STATS'!AT5005+'GAME STATS'!AT5064+'GAME STATS'!AT5123+'GAME STATS'!AT5182+'GAME STATS'!AT5241+'GAME STATS'!AT5300+'GAME STATS'!AT5359+'GAME STATS'!AT5418+'GAME STATS'!AT5477+'GAME STATS'!AT5536+'GAME STATS'!AT5595+'GAME STATS'!AT5654+'GAME STATS'!AT5713+'GAME STATS'!AT5772+'GAME STATS'!AT5831+'GAME STATS'!AT5890</f>
        <v>0</v>
      </c>
      <c r="AS47" s="916"/>
      <c r="AT47" s="921">
        <f>'GAME STATS'!AV49+'GAME STATS'!AV108+'GAME STATS'!AV167+'GAME STATS'!AV226+'GAME STATS'!AV285+'GAME STATS'!AV344+'GAME STATS'!AV403+'GAME STATS'!AV462+'GAME STATS'!AV521+'GAME STATS'!AV580+'GAME STATS'!AV639+'GAME STATS'!AV698+'GAME STATS'!AV757+'GAME STATS'!AV816+'GAME STATS'!AV875+'GAME STATS'!AV934+'GAME STATS'!AV993+'GAME STATS'!AV1052+'GAME STATS'!AV1111+'GAME STATS'!AV1170+'GAME STATS'!AV1229+'GAME STATS'!AV1288+'GAME STATS'!AV1347+'GAME STATS'!AV1406+'GAME STATS'!AV1465+'GAME STATS'!AV1524+'GAME STATS'!AV1583+'GAME STATS'!AV1642+'GAME STATS'!AV1701+'GAME STATS'!AV1760+'GAME STATS'!AV1819+'GAME STATS'!AV1878+'GAME STATS'!AV1937+'GAME STATS'!AV1996+'GAME STATS'!AV2055+'GAME STATS'!AV2114+'GAME STATS'!AV2173+'GAME STATS'!AV2232+'GAME STATS'!AV2291+'GAME STATS'!AV2350+'GAME STATS'!AV2409+'GAME STATS'!AV2468+'GAME STATS'!AV2527+'GAME STATS'!AV2586+'GAME STATS'!AV2645+'GAME STATS'!AV2704+'GAME STATS'!AV2763+'GAME STATS'!AV2822+'GAME STATS'!AV2881+'GAME STATS'!AV2940+'GAME STATS'!AV2999+'GAME STATS'!AV3058+'GAME STATS'!AV3117+'GAME STATS'!AV3176+'GAME STATS'!AV3235+'GAME STATS'!AV3294+'GAME STATS'!AV3353+'GAME STATS'!AV3412+'GAME STATS'!AV3471+'GAME STATS'!AV3530+'GAME STATS'!AV3589+'GAME STATS'!AV3648+'GAME STATS'!AV3707+'GAME STATS'!AV3766+'GAME STATS'!AV3825+'GAME STATS'!AV3884+'GAME STATS'!AV3943+'GAME STATS'!AV4002+'GAME STATS'!AV4061+'GAME STATS'!AV4120+'GAME STATS'!AV4179+'GAME STATS'!AV4238+'GAME STATS'!AV4297+'GAME STATS'!AV4356+'GAME STATS'!AV4415+'GAME STATS'!AV4474+'GAME STATS'!AV4533+'GAME STATS'!AV4592+'GAME STATS'!AV4651+'GAME STATS'!AV4710+'GAME STATS'!AV4769+'GAME STATS'!AV4828+'GAME STATS'!AV4887+'GAME STATS'!AV4946+'GAME STATS'!AV5005+'GAME STATS'!AV5064+'GAME STATS'!AV5123+'GAME STATS'!AV5182+'GAME STATS'!AV5241+'GAME STATS'!AV5300+'GAME STATS'!AV5359+'GAME STATS'!AV5418+'GAME STATS'!AV5477+'GAME STATS'!AV5536+'GAME STATS'!AV5595+'GAME STATS'!AV5654+'GAME STATS'!AV5713+'GAME STATS'!AV5772+'GAME STATS'!AV5831+'GAME STATS'!AV5890</f>
        <v>0</v>
      </c>
      <c r="AU47" s="773"/>
      <c r="AV47" s="963">
        <f>IF(AR47=0,0,(AT47/AR47)*100)</f>
        <v>0</v>
      </c>
      <c r="AW47" s="964"/>
      <c r="AX47" s="772">
        <f>'GAME STATS'!AZ49+'GAME STATS'!AZ108+'GAME STATS'!AZ167+'GAME STATS'!AZ226+'GAME STATS'!AZ285+'GAME STATS'!AZ344+'GAME STATS'!AZ403+'GAME STATS'!AZ462+'GAME STATS'!AZ521+'GAME STATS'!AZ580+'GAME STATS'!AZ639+'GAME STATS'!AZ698+'GAME STATS'!AZ757+'GAME STATS'!AZ816+'GAME STATS'!AZ875+'GAME STATS'!AZ934+'GAME STATS'!AZ993+'GAME STATS'!AZ1052+'GAME STATS'!AZ1111+'GAME STATS'!AZ1170+'GAME STATS'!AZ1229+'GAME STATS'!AZ1288+'GAME STATS'!AZ1347+'GAME STATS'!AZ1406+'GAME STATS'!AZ1465+'GAME STATS'!AZ1524+'GAME STATS'!AZ1583+'GAME STATS'!AZ1642+'GAME STATS'!AZ1701+'GAME STATS'!AZ1760+'GAME STATS'!AZ1819+'GAME STATS'!AZ1878+'GAME STATS'!AZ1937+'GAME STATS'!AZ1996+'GAME STATS'!AZ2055+'GAME STATS'!AZ2114+'GAME STATS'!AZ2173+'GAME STATS'!AZ2232+'GAME STATS'!AZ2291+'GAME STATS'!AZ2350+'GAME STATS'!AZ2409+'GAME STATS'!AZ2468+'GAME STATS'!AZ2527+'GAME STATS'!AZ2586+'GAME STATS'!AZ2645+'GAME STATS'!AZ2704+'GAME STATS'!AZ2763+'GAME STATS'!AZ2822+'GAME STATS'!AZ2881+'GAME STATS'!AZ2940+'GAME STATS'!AZ2999+'GAME STATS'!AZ3058+'GAME STATS'!AZ3117+'GAME STATS'!AZ3176+'GAME STATS'!AZ3235+'GAME STATS'!AZ3294+'GAME STATS'!AZ3353+'GAME STATS'!AZ3412+'GAME STATS'!AZ3471+'GAME STATS'!AZ3530+'GAME STATS'!AZ3589+'GAME STATS'!AZ3648+'GAME STATS'!AZ3707+'GAME STATS'!AZ3766+'GAME STATS'!AZ3825+'GAME STATS'!AZ3884+'GAME STATS'!AZ3943+'GAME STATS'!AZ4002+'GAME STATS'!AZ4061+'GAME STATS'!AZ4120+'GAME STATS'!AZ4179+'GAME STATS'!AZ4238+'GAME STATS'!AZ4297+'GAME STATS'!AZ4356+'GAME STATS'!AZ4415+'GAME STATS'!AZ4474+'GAME STATS'!AZ4533+'GAME STATS'!AZ4592+'GAME STATS'!AZ4651+'GAME STATS'!AZ4710+'GAME STATS'!AZ4769+'GAME STATS'!AZ4828+'GAME STATS'!AZ4887+'GAME STATS'!AZ4946+'GAME STATS'!AZ5005+'GAME STATS'!AZ5064+'GAME STATS'!AZ5123+'GAME STATS'!AZ5182+'GAME STATS'!AZ5241+'GAME STATS'!AZ5300+'GAME STATS'!AZ5359+'GAME STATS'!AZ5418+'GAME STATS'!AZ5477+'GAME STATS'!AZ5536+'GAME STATS'!AZ5595+'GAME STATS'!AZ5654+'GAME STATS'!AZ5713+'GAME STATS'!AZ5772+'GAME STATS'!AZ5831+'GAME STATS'!AZ5890</f>
        <v>0</v>
      </c>
      <c r="AY47" s="916"/>
      <c r="AZ47" s="921">
        <f>'GAME STATS'!BB49+'GAME STATS'!BB108+'GAME STATS'!BB167+'GAME STATS'!BB226+'GAME STATS'!BB285+'GAME STATS'!BB344+'GAME STATS'!BB403+'GAME STATS'!BB462+'GAME STATS'!BB521+'GAME STATS'!BB580+'GAME STATS'!BB639+'GAME STATS'!BB698+'GAME STATS'!BB757+'GAME STATS'!BB816+'GAME STATS'!BB875+'GAME STATS'!BB934+'GAME STATS'!BB993+'GAME STATS'!BB1052+'GAME STATS'!BB1111+'GAME STATS'!BB1170+'GAME STATS'!BB1229+'GAME STATS'!BB1288+'GAME STATS'!BB1347+'GAME STATS'!BB1406+'GAME STATS'!BB1465+'GAME STATS'!BB1524+'GAME STATS'!BB1583+'GAME STATS'!BB1642+'GAME STATS'!BB1701+'GAME STATS'!BB1760+'GAME STATS'!BB1819+'GAME STATS'!BB1878+'GAME STATS'!BB1937+'GAME STATS'!BB1996+'GAME STATS'!BB2055+'GAME STATS'!BB2114+'GAME STATS'!BB2173+'GAME STATS'!BB2232+'GAME STATS'!BB2291+'GAME STATS'!BB2350+'GAME STATS'!BB2409+'GAME STATS'!BB2468+'GAME STATS'!BB2527+'GAME STATS'!BB2586+'GAME STATS'!BB2645+'GAME STATS'!BB2704+'GAME STATS'!BB2763+'GAME STATS'!BB2822+'GAME STATS'!BB2881+'GAME STATS'!BB2940+'GAME STATS'!BB2999+'GAME STATS'!BB3058+'GAME STATS'!BB3117+'GAME STATS'!BB3176+'GAME STATS'!BB3235+'GAME STATS'!BB3294+'GAME STATS'!BB3353+'GAME STATS'!BB3412+'GAME STATS'!BB3471+'GAME STATS'!BB3530+'GAME STATS'!BB3589+'GAME STATS'!BB3648+'GAME STATS'!BB3707+'GAME STATS'!BB3766+'GAME STATS'!BB3825+'GAME STATS'!BB3884+'GAME STATS'!BB3943+'GAME STATS'!BB4002+'GAME STATS'!BB4061+'GAME STATS'!BB4120+'GAME STATS'!BB4179+'GAME STATS'!BB4238+'GAME STATS'!BB4297+'GAME STATS'!BB4356+'GAME STATS'!BB4415+'GAME STATS'!BB4474+'GAME STATS'!BB4533+'GAME STATS'!BB4592+'GAME STATS'!BB4651+'GAME STATS'!BB4710+'GAME STATS'!BB4769+'GAME STATS'!BB4828+'GAME STATS'!BB4887+'GAME STATS'!BB4946+'GAME STATS'!BB5005+'GAME STATS'!BB5064+'GAME STATS'!BB5123+'GAME STATS'!BB5182+'GAME STATS'!BB5241+'GAME STATS'!BB5300+'GAME STATS'!BB5359+'GAME STATS'!BB5418+'GAME STATS'!BB5477+'GAME STATS'!BB5536+'GAME STATS'!BB5595+'GAME STATS'!BB5654+'GAME STATS'!BB5713+'GAME STATS'!BB5772+'GAME STATS'!BB5831+'GAME STATS'!BB5890</f>
        <v>0</v>
      </c>
      <c r="BA47" s="773"/>
      <c r="BB47" s="963">
        <f>IF(AX47=0,0,(AZ47/AX47)*100)</f>
        <v>0</v>
      </c>
      <c r="BC47" s="964"/>
      <c r="BD47" s="784">
        <f>Z47+AF47+AL47+AX47</f>
        <v>0</v>
      </c>
      <c r="BE47" s="970"/>
      <c r="BF47" s="972">
        <f>AB47+AH47+AN47+AZ47</f>
        <v>0</v>
      </c>
      <c r="BG47" s="970"/>
      <c r="BH47" s="817">
        <f>IF(BD47=0,0,(BF47/BD47)*100)</f>
        <v>0</v>
      </c>
      <c r="BI47" s="980"/>
      <c r="BJ47" s="753">
        <f>(AB47*2)+(AH47*2)+(AN47*3)+AZ47</f>
        <v>0</v>
      </c>
      <c r="BK47" s="751"/>
      <c r="BL47" s="752"/>
      <c r="BM47" s="750">
        <f>'GAME STATS'!BO49+'GAME STATS'!BO108+'GAME STATS'!BO167+'GAME STATS'!BO226+'GAME STATS'!BO285+'GAME STATS'!BO344+'GAME STATS'!BO403+'GAME STATS'!BO462+'GAME STATS'!BO521+'GAME STATS'!BO580+'GAME STATS'!BO639+'GAME STATS'!BO698+'GAME STATS'!BO757+'GAME STATS'!BO816+'GAME STATS'!BO875+'GAME STATS'!BO934+'GAME STATS'!BO993+'GAME STATS'!BO1052+'GAME STATS'!BO1111+'GAME STATS'!BO1170+'GAME STATS'!BO1229+'GAME STATS'!BO1288+'GAME STATS'!BO1347+'GAME STATS'!BO1406+'GAME STATS'!BO1465+'GAME STATS'!BO1524+'GAME STATS'!BO1583+'GAME STATS'!BO1642+'GAME STATS'!BO1701+'GAME STATS'!BO1760+'GAME STATS'!BO1819+'GAME STATS'!BO1878+'GAME STATS'!BO1937+'GAME STATS'!BO1996+'GAME STATS'!BO2055+'GAME STATS'!BO2114+'GAME STATS'!BO2173+'GAME STATS'!BO2232+'GAME STATS'!BO2291+'GAME STATS'!BO2350+'GAME STATS'!BO2409+'GAME STATS'!BO2468+'GAME STATS'!BO2527+'GAME STATS'!BO2586+'GAME STATS'!BO2645+'GAME STATS'!BO2704+'GAME STATS'!BO2763+'GAME STATS'!BO2822+'GAME STATS'!BO2881+'GAME STATS'!BO2940+'GAME STATS'!BO2999+'GAME STATS'!BO3058+'GAME STATS'!BO3117+'GAME STATS'!BO3176+'GAME STATS'!BO3235+'GAME STATS'!BO3294+'GAME STATS'!BO3353+'GAME STATS'!BO3412+'GAME STATS'!BO3471+'GAME STATS'!BO3530+'GAME STATS'!BO3589+'GAME STATS'!BO3648+'GAME STATS'!BO3707+'GAME STATS'!BO3766+'GAME STATS'!BO3825+'GAME STATS'!BO3884+'GAME STATS'!BO3943+'GAME STATS'!BO4002+'GAME STATS'!BO4061+'GAME STATS'!BO4120+'GAME STATS'!BO4179+'GAME STATS'!BO4238+'GAME STATS'!BO4297+'GAME STATS'!BO4356+'GAME STATS'!BO4415+'GAME STATS'!BO4474+'GAME STATS'!BO4533+'GAME STATS'!BO4592+'GAME STATS'!BO4651+'GAME STATS'!BO4710+'GAME STATS'!BO4769+'GAME STATS'!BO4828+'GAME STATS'!BO4887+'GAME STATS'!BO4946+'GAME STATS'!BO5005+'GAME STATS'!BO5064+'GAME STATS'!BO5123+'GAME STATS'!BO5182+'GAME STATS'!BO5241+'GAME STATS'!BO5300+'GAME STATS'!BO5359+'GAME STATS'!BO5418+'GAME STATS'!BO5477+'GAME STATS'!BO5536+'GAME STATS'!BO5595+'GAME STATS'!BO5654+'GAME STATS'!BO5713+'GAME STATS'!BO5772+'GAME STATS'!BO5831+'GAME STATS'!BO5890</f>
        <v>0</v>
      </c>
      <c r="BN47" s="751"/>
      <c r="BO47" s="752"/>
      <c r="BP47" s="122"/>
      <c r="BQ47" s="122"/>
    </row>
    <row r="48" spans="1:69" ht="24.95" customHeight="1" thickBot="1" x14ac:dyDescent="0.3">
      <c r="A48" s="122"/>
      <c r="B48" s="888"/>
      <c r="C48" s="846" t="str">
        <f>IF(ROSTER!D$46="","",ROSTER!D$46)</f>
        <v/>
      </c>
      <c r="D48" s="847"/>
      <c r="E48" s="848"/>
      <c r="F48" s="772"/>
      <c r="G48" s="773"/>
      <c r="H48" s="772"/>
      <c r="I48" s="773"/>
      <c r="J48" s="922"/>
      <c r="K48" s="913"/>
      <c r="L48" s="914"/>
      <c r="M48" s="978"/>
      <c r="N48" s="979"/>
      <c r="O48" s="963" t="s">
        <v>16</v>
      </c>
      <c r="P48" s="818"/>
      <c r="Q48" s="772"/>
      <c r="R48" s="916"/>
      <c r="S48" s="921"/>
      <c r="T48" s="773"/>
      <c r="U48" s="1017" t="s">
        <v>16</v>
      </c>
      <c r="V48" s="1018"/>
      <c r="W48" s="922"/>
      <c r="X48" s="922"/>
      <c r="Y48" s="922"/>
      <c r="Z48" s="772"/>
      <c r="AA48" s="916"/>
      <c r="AB48" s="921"/>
      <c r="AC48" s="773"/>
      <c r="AD48" s="965"/>
      <c r="AE48" s="966"/>
      <c r="AF48" s="772"/>
      <c r="AG48" s="916"/>
      <c r="AH48" s="921"/>
      <c r="AI48" s="773"/>
      <c r="AJ48" s="965"/>
      <c r="AK48" s="966"/>
      <c r="AL48" s="772"/>
      <c r="AM48" s="916"/>
      <c r="AN48" s="921"/>
      <c r="AO48" s="773"/>
      <c r="AP48" s="965"/>
      <c r="AQ48" s="966"/>
      <c r="AR48" s="772"/>
      <c r="AS48" s="916"/>
      <c r="AT48" s="921"/>
      <c r="AU48" s="773"/>
      <c r="AV48" s="965"/>
      <c r="AW48" s="966"/>
      <c r="AX48" s="772"/>
      <c r="AY48" s="916"/>
      <c r="AZ48" s="921"/>
      <c r="BA48" s="773"/>
      <c r="BB48" s="965"/>
      <c r="BC48" s="966"/>
      <c r="BD48" s="913"/>
      <c r="BE48" s="971"/>
      <c r="BF48" s="973"/>
      <c r="BG48" s="971"/>
      <c r="BH48" s="865"/>
      <c r="BI48" s="981"/>
      <c r="BJ48" s="967"/>
      <c r="BK48" s="968"/>
      <c r="BL48" s="969"/>
      <c r="BM48" s="753"/>
      <c r="BN48" s="751"/>
      <c r="BO48" s="752"/>
      <c r="BP48" s="122"/>
      <c r="BQ48" s="122"/>
    </row>
    <row r="49" spans="1:69" s="44" customFormat="1" ht="26.1" customHeight="1" x14ac:dyDescent="0.25">
      <c r="A49" s="169"/>
      <c r="B49" s="982"/>
      <c r="C49" s="891"/>
      <c r="D49" s="891" t="s">
        <v>10</v>
      </c>
      <c r="E49" s="891"/>
      <c r="F49" s="891"/>
      <c r="G49" s="892"/>
      <c r="H49" s="778"/>
      <c r="I49" s="779"/>
      <c r="J49" s="1010">
        <f>SUM(J9:J48)</f>
        <v>0</v>
      </c>
      <c r="K49" s="815">
        <f>SUM(K9:L48)</f>
        <v>0</v>
      </c>
      <c r="L49" s="755"/>
      <c r="M49" s="919">
        <f>SUM(M9:N48)</f>
        <v>0</v>
      </c>
      <c r="N49" s="755"/>
      <c r="O49" s="815">
        <f>K49+M49</f>
        <v>0</v>
      </c>
      <c r="P49" s="816"/>
      <c r="Q49" s="815">
        <f>SUM(Q9:R48)</f>
        <v>0</v>
      </c>
      <c r="R49" s="755"/>
      <c r="S49" s="919">
        <f>SUM(S9:T48)</f>
        <v>0</v>
      </c>
      <c r="T49" s="755"/>
      <c r="U49" s="815">
        <f>S49-Q49</f>
        <v>0</v>
      </c>
      <c r="V49" s="755"/>
      <c r="W49" s="1010">
        <f>SUM(W9:W48)</f>
        <v>0</v>
      </c>
      <c r="X49" s="1010">
        <f>SUM(X9:X48)</f>
        <v>0</v>
      </c>
      <c r="Y49" s="1010">
        <f>SUM(Y9:Y48)</f>
        <v>0</v>
      </c>
      <c r="Z49" s="815">
        <f>SUM(Z9:AA48)</f>
        <v>0</v>
      </c>
      <c r="AA49" s="755"/>
      <c r="AB49" s="919">
        <f>SUM(AB9:AC48)</f>
        <v>0</v>
      </c>
      <c r="AC49" s="755"/>
      <c r="AD49" s="815">
        <f>IF(Z49=0,0,(AB49/Z49)*100)</f>
        <v>0</v>
      </c>
      <c r="AE49" s="816"/>
      <c r="AF49" s="815">
        <f>SUM(AF9:AG48)</f>
        <v>0</v>
      </c>
      <c r="AG49" s="755"/>
      <c r="AH49" s="919">
        <f>SUM(AH9:AI48)</f>
        <v>0</v>
      </c>
      <c r="AI49" s="755"/>
      <c r="AJ49" s="815">
        <f>IF(AF49=0,0,(AH49/AF49)*100)</f>
        <v>0</v>
      </c>
      <c r="AK49" s="816"/>
      <c r="AL49" s="815">
        <f>SUM(AL9:AM48)</f>
        <v>0</v>
      </c>
      <c r="AM49" s="755"/>
      <c r="AN49" s="919">
        <f>SUM(AN9:AO48)</f>
        <v>0</v>
      </c>
      <c r="AO49" s="755"/>
      <c r="AP49" s="815">
        <f>IF(AL49=0,0,(AN49/AL49)*100)</f>
        <v>0</v>
      </c>
      <c r="AQ49" s="816"/>
      <c r="AR49" s="815">
        <f>SUM(AR9:AS48)</f>
        <v>0</v>
      </c>
      <c r="AS49" s="755"/>
      <c r="AT49" s="919">
        <f>SUM(AT9:AU48)</f>
        <v>0</v>
      </c>
      <c r="AU49" s="755"/>
      <c r="AV49" s="815">
        <f>IF(AR49=0,0,(AT49/AR49)*100)</f>
        <v>0</v>
      </c>
      <c r="AW49" s="816"/>
      <c r="AX49" s="815">
        <f>SUM(AX9:AY48)</f>
        <v>0</v>
      </c>
      <c r="AY49" s="755"/>
      <c r="AZ49" s="919">
        <f>SUM(AZ9:BA48)</f>
        <v>0</v>
      </c>
      <c r="BA49" s="755"/>
      <c r="BB49" s="815">
        <f>IF(AX49=0,0,(AZ49/AX49)*100)</f>
        <v>0</v>
      </c>
      <c r="BC49" s="816"/>
      <c r="BD49" s="815">
        <f>SUM(BD9:BE48)</f>
        <v>0</v>
      </c>
      <c r="BE49" s="755"/>
      <c r="BF49" s="919">
        <f>SUM(BF9:BG48)</f>
        <v>0</v>
      </c>
      <c r="BG49" s="755"/>
      <c r="BH49" s="815">
        <f>IF(BD49=0,0,(BF49/BD49)*100)</f>
        <v>0</v>
      </c>
      <c r="BI49" s="961"/>
      <c r="BJ49" s="754">
        <f>SUM(BJ9:BL48)</f>
        <v>0</v>
      </c>
      <c r="BK49" s="755"/>
      <c r="BL49" s="756"/>
      <c r="BM49" s="754">
        <f>SUM(BM9:BO48)</f>
        <v>0</v>
      </c>
      <c r="BN49" s="755"/>
      <c r="BO49" s="756"/>
      <c r="BP49" s="169"/>
      <c r="BQ49" s="169"/>
    </row>
    <row r="50" spans="1:69" s="44" customFormat="1" ht="26.1" customHeight="1" thickBot="1" x14ac:dyDescent="0.3">
      <c r="A50" s="169"/>
      <c r="B50" s="983"/>
      <c r="C50" s="893"/>
      <c r="D50" s="893"/>
      <c r="E50" s="893"/>
      <c r="F50" s="893"/>
      <c r="G50" s="894"/>
      <c r="H50" s="780"/>
      <c r="I50" s="781"/>
      <c r="J50" s="1011"/>
      <c r="K50" s="869"/>
      <c r="L50" s="758"/>
      <c r="M50" s="920"/>
      <c r="N50" s="758"/>
      <c r="O50" s="869" t="s">
        <v>16</v>
      </c>
      <c r="P50" s="870"/>
      <c r="Q50" s="869"/>
      <c r="R50" s="758"/>
      <c r="S50" s="920"/>
      <c r="T50" s="758"/>
      <c r="U50" s="869" t="s">
        <v>16</v>
      </c>
      <c r="V50" s="758"/>
      <c r="W50" s="1011"/>
      <c r="X50" s="1011"/>
      <c r="Y50" s="1011"/>
      <c r="Z50" s="869"/>
      <c r="AA50" s="758"/>
      <c r="AB50" s="920"/>
      <c r="AC50" s="758"/>
      <c r="AD50" s="869"/>
      <c r="AE50" s="870"/>
      <c r="AF50" s="869"/>
      <c r="AG50" s="758"/>
      <c r="AH50" s="920"/>
      <c r="AI50" s="758"/>
      <c r="AJ50" s="869"/>
      <c r="AK50" s="870"/>
      <c r="AL50" s="869"/>
      <c r="AM50" s="758"/>
      <c r="AN50" s="920"/>
      <c r="AO50" s="758"/>
      <c r="AP50" s="869"/>
      <c r="AQ50" s="870"/>
      <c r="AR50" s="869"/>
      <c r="AS50" s="758"/>
      <c r="AT50" s="920"/>
      <c r="AU50" s="758"/>
      <c r="AV50" s="869"/>
      <c r="AW50" s="870"/>
      <c r="AX50" s="869"/>
      <c r="AY50" s="758"/>
      <c r="AZ50" s="920"/>
      <c r="BA50" s="758"/>
      <c r="BB50" s="869"/>
      <c r="BC50" s="870"/>
      <c r="BD50" s="869"/>
      <c r="BE50" s="758"/>
      <c r="BF50" s="920"/>
      <c r="BG50" s="758"/>
      <c r="BH50" s="869"/>
      <c r="BI50" s="962"/>
      <c r="BJ50" s="757"/>
      <c r="BK50" s="758"/>
      <c r="BL50" s="759"/>
      <c r="BM50" s="757"/>
      <c r="BN50" s="758"/>
      <c r="BO50" s="759"/>
      <c r="BP50" s="169"/>
      <c r="BQ50" s="169"/>
    </row>
    <row r="51" spans="1:69" s="44" customFormat="1" ht="26.1" customHeight="1" x14ac:dyDescent="0.25">
      <c r="A51" s="169"/>
      <c r="B51" s="1025" t="s">
        <v>98</v>
      </c>
      <c r="C51" s="1026"/>
      <c r="D51" s="1026"/>
      <c r="E51" s="1026"/>
      <c r="F51" s="1026"/>
      <c r="G51" s="1027"/>
      <c r="H51" s="778"/>
      <c r="I51" s="779"/>
      <c r="J51" s="1010">
        <f>'GAME STATS'!H53+'GAME STATS'!H112+'GAME STATS'!H171+'GAME STATS'!H230+'GAME STATS'!H289+'GAME STATS'!H348+'GAME STATS'!H407+'GAME STATS'!H466+'GAME STATS'!H525+'GAME STATS'!H584+'GAME STATS'!H643+'GAME STATS'!H702+'GAME STATS'!H761+'GAME STATS'!H820+'GAME STATS'!H879+'GAME STATS'!H938+'GAME STATS'!H997+'GAME STATS'!H1056+'GAME STATS'!H1115+'GAME STATS'!H1174+'GAME STATS'!H1233+'GAME STATS'!H1292+'GAME STATS'!H1351+'GAME STATS'!H1410+'GAME STATS'!H1469+'GAME STATS'!H1528+'GAME STATS'!H1587+'GAME STATS'!H1646+'GAME STATS'!H1705+'GAME STATS'!H1764+'GAME STATS'!H1823+'GAME STATS'!H1882+'GAME STATS'!H1941+'GAME STATS'!H2000+'GAME STATS'!H2059+'GAME STATS'!H2118+'GAME STATS'!H2177+'GAME STATS'!H2236+'GAME STATS'!H2295+'GAME STATS'!H2354+'GAME STATS'!H2413+'GAME STATS'!H2472+'GAME STATS'!H2531+'GAME STATS'!H2590+'GAME STATS'!H2649+'GAME STATS'!H2708+'GAME STATS'!H2767+'GAME STATS'!H2826+'GAME STATS'!H2885+'GAME STATS'!H2944+'GAME STATS'!H3003+'GAME STATS'!H3062+'GAME STATS'!H3121+'GAME STATS'!H3180+'GAME STATS'!H3239+'GAME STATS'!H3298+'GAME STATS'!H3357+'GAME STATS'!H3416+'GAME STATS'!H3475+'GAME STATS'!H3534+'GAME STATS'!H3593+'GAME STATS'!H3652+'GAME STATS'!H3711+'GAME STATS'!H3770+'GAME STATS'!H3829+'GAME STATS'!H3888+'GAME STATS'!H3947+'GAME STATS'!H4006+'GAME STATS'!H4065+'GAME STATS'!H4124+'GAME STATS'!H4183+'GAME STATS'!H4242+'GAME STATS'!H4301+'GAME STATS'!H4360+'GAME STATS'!H4419+'GAME STATS'!H4478+'GAME STATS'!H4537+'GAME STATS'!H4596+'GAME STATS'!H4655+'GAME STATS'!H4714+'GAME STATS'!H4773+'GAME STATS'!H4832+'GAME STATS'!H4891+'GAME STATS'!H4950+'GAME STATS'!H5009+'GAME STATS'!H5068+'GAME STATS'!H5127+'GAME STATS'!H5186+'GAME STATS'!H5245+'GAME STATS'!H5304+'GAME STATS'!H5363+'GAME STATS'!H5422+'GAME STATS'!H5481+'GAME STATS'!H5540+'GAME STATS'!H5599+'GAME STATS'!H5658+'GAME STATS'!H5717+'GAME STATS'!H5776+'GAME STATS'!H5835+'GAME STATS'!H5894</f>
        <v>0</v>
      </c>
      <c r="K51" s="817">
        <f>'GAME STATS'!J53+'GAME STATS'!J112+'GAME STATS'!J171+'GAME STATS'!J230+'GAME STATS'!J289+'GAME STATS'!J348+'GAME STATS'!J407+'GAME STATS'!J466+'GAME STATS'!J525+'GAME STATS'!J584+'GAME STATS'!J643+'GAME STATS'!J702+'GAME STATS'!J761+'GAME STATS'!J820+'GAME STATS'!J879+'GAME STATS'!J938+'GAME STATS'!J997+'GAME STATS'!J1056+'GAME STATS'!J1115+'GAME STATS'!J1174+'GAME STATS'!J1233+'GAME STATS'!J1292+'GAME STATS'!J1351+'GAME STATS'!J1410+'GAME STATS'!J1469+'GAME STATS'!J1528+'GAME STATS'!J1587+'GAME STATS'!J1646+'GAME STATS'!J1705+'GAME STATS'!J1764+'GAME STATS'!J1823+'GAME STATS'!J1882+'GAME STATS'!J1941+'GAME STATS'!J2000+'GAME STATS'!J2059+'GAME STATS'!J2118+'GAME STATS'!J2177+'GAME STATS'!J2236+'GAME STATS'!J2295+'GAME STATS'!J2354+'GAME STATS'!J2413+'GAME STATS'!J2472+'GAME STATS'!J2531+'GAME STATS'!J2590+'GAME STATS'!J2649+'GAME STATS'!J2708+'GAME STATS'!J2767+'GAME STATS'!J2826+'GAME STATS'!J2885+'GAME STATS'!J2944+'GAME STATS'!J3003+'GAME STATS'!J3062+'GAME STATS'!J3121+'GAME STATS'!J3180+'GAME STATS'!J3239+'GAME STATS'!J3298+'GAME STATS'!J3357+'GAME STATS'!J3416+'GAME STATS'!J3475+'GAME STATS'!J3534+'GAME STATS'!J3593+'GAME STATS'!J3652+'GAME STATS'!J3711+'GAME STATS'!J3770+'GAME STATS'!J3829+'GAME STATS'!J3888+'GAME STATS'!J3947+'GAME STATS'!J4006+'GAME STATS'!J4065+'GAME STATS'!J4124+'GAME STATS'!J4183+'GAME STATS'!J4242+'GAME STATS'!J4301+'GAME STATS'!J4360+'GAME STATS'!J4419+'GAME STATS'!J4478+'GAME STATS'!J4537+'GAME STATS'!J4596+'GAME STATS'!J4655+'GAME STATS'!J4714+'GAME STATS'!J4773+'GAME STATS'!J4832+'GAME STATS'!J4891+'GAME STATS'!J4950+'GAME STATS'!J5009+'GAME STATS'!J5068+'GAME STATS'!J5127+'GAME STATS'!J5186+'GAME STATS'!J5245+'GAME STATS'!J5304+'GAME STATS'!J5363+'GAME STATS'!J5422+'GAME STATS'!J5481+'GAME STATS'!J5540+'GAME STATS'!J5599+'GAME STATS'!J5658+'GAME STATS'!J5717+'GAME STATS'!J5776+'GAME STATS'!J5835+'GAME STATS'!J5894</f>
        <v>0</v>
      </c>
      <c r="L51" s="963"/>
      <c r="M51" s="1014">
        <f>'GAME STATS'!L53+'GAME STATS'!L112+'GAME STATS'!L171+'GAME STATS'!L230+'GAME STATS'!L289+'GAME STATS'!L348+'GAME STATS'!L407+'GAME STATS'!L466+'GAME STATS'!L525+'GAME STATS'!L584+'GAME STATS'!L643+'GAME STATS'!L702+'GAME STATS'!L761+'GAME STATS'!L820+'GAME STATS'!L879+'GAME STATS'!L938+'GAME STATS'!L997+'GAME STATS'!L1056+'GAME STATS'!L1115+'GAME STATS'!L1174+'GAME STATS'!L1233+'GAME STATS'!L1292+'GAME STATS'!L1351+'GAME STATS'!L1410+'GAME STATS'!L1469+'GAME STATS'!L1528+'GAME STATS'!L1587+'GAME STATS'!L1646+'GAME STATS'!L1705+'GAME STATS'!L1764+'GAME STATS'!L1823+'GAME STATS'!L1882+'GAME STATS'!L1941+'GAME STATS'!L2000+'GAME STATS'!L2059+'GAME STATS'!L2118+'GAME STATS'!L2177+'GAME STATS'!L2236+'GAME STATS'!L2295+'GAME STATS'!L2354+'GAME STATS'!L2413+'GAME STATS'!L2472+'GAME STATS'!L2531+'GAME STATS'!L2590+'GAME STATS'!L2649+'GAME STATS'!L2708+'GAME STATS'!L2767+'GAME STATS'!L2826+'GAME STATS'!L2885+'GAME STATS'!L2944+'GAME STATS'!L3003+'GAME STATS'!L3062+'GAME STATS'!L3121+'GAME STATS'!L3180+'GAME STATS'!L3239+'GAME STATS'!L3298+'GAME STATS'!L3357+'GAME STATS'!L3416+'GAME STATS'!L3475+'GAME STATS'!L3534+'GAME STATS'!L3593+'GAME STATS'!L3652+'GAME STATS'!L3711+'GAME STATS'!L3770+'GAME STATS'!L3829+'GAME STATS'!L3888+'GAME STATS'!L3947+'GAME STATS'!L4006+'GAME STATS'!L4065+'GAME STATS'!L4124+'GAME STATS'!L4183+'GAME STATS'!L4242+'GAME STATS'!L4301+'GAME STATS'!L4360+'GAME STATS'!L4419+'GAME STATS'!L4478+'GAME STATS'!L4537+'GAME STATS'!L4596+'GAME STATS'!L4655+'GAME STATS'!L4714+'GAME STATS'!L4773+'GAME STATS'!L4832+'GAME STATS'!L4891+'GAME STATS'!L4950+'GAME STATS'!L5009+'GAME STATS'!L5068+'GAME STATS'!L5127+'GAME STATS'!L5186+'GAME STATS'!L5245+'GAME STATS'!L5304+'GAME STATS'!L5363+'GAME STATS'!L5422+'GAME STATS'!L5481+'GAME STATS'!L5540+'GAME STATS'!L5599+'GAME STATS'!L5658+'GAME STATS'!L5717+'GAME STATS'!L5776+'GAME STATS'!L5835+'GAME STATS'!L5894</f>
        <v>0</v>
      </c>
      <c r="N51" s="818"/>
      <c r="O51" s="815">
        <f>K51+M51</f>
        <v>0</v>
      </c>
      <c r="P51" s="816"/>
      <c r="Q51" s="817">
        <f>'GAME STATS'!P53+'GAME STATS'!P112+'GAME STATS'!P171+'GAME STATS'!P230+'GAME STATS'!P289+'GAME STATS'!P348+'GAME STATS'!P407+'GAME STATS'!P466+'GAME STATS'!P525+'GAME STATS'!P584+'GAME STATS'!P643+'GAME STATS'!P702+'GAME STATS'!P761+'GAME STATS'!P820+'GAME STATS'!P879+'GAME STATS'!P938+'GAME STATS'!P997+'GAME STATS'!P1056+'GAME STATS'!P1115+'GAME STATS'!P1174+'GAME STATS'!P1233+'GAME STATS'!P1292+'GAME STATS'!P1351+'GAME STATS'!P1410+'GAME STATS'!P1469+'GAME STATS'!P1528+'GAME STATS'!P1587+'GAME STATS'!P1646+'GAME STATS'!P1705+'GAME STATS'!P1764+'GAME STATS'!P1823+'GAME STATS'!P1882+'GAME STATS'!P1941+'GAME STATS'!P2000+'GAME STATS'!P2059+'GAME STATS'!P2118+'GAME STATS'!P2177+'GAME STATS'!P2236+'GAME STATS'!P2295+'GAME STATS'!P2354+'GAME STATS'!P2413+'GAME STATS'!P2472+'GAME STATS'!P2531+'GAME STATS'!P2590+'GAME STATS'!P2649+'GAME STATS'!P2708+'GAME STATS'!P2767+'GAME STATS'!P2826+'GAME STATS'!P2885+'GAME STATS'!P2944+'GAME STATS'!P3003+'GAME STATS'!P3062+'GAME STATS'!P3121+'GAME STATS'!P3180+'GAME STATS'!P3239+'GAME STATS'!P3298+'GAME STATS'!P3357+'GAME STATS'!P3416+'GAME STATS'!P3475+'GAME STATS'!P3534+'GAME STATS'!P3593+'GAME STATS'!P3652+'GAME STATS'!P3711+'GAME STATS'!P3770+'GAME STATS'!P3829+'GAME STATS'!P3888+'GAME STATS'!P3947+'GAME STATS'!P4006+'GAME STATS'!P4065+'GAME STATS'!P4124+'GAME STATS'!P4183+'GAME STATS'!P4242+'GAME STATS'!P4301+'GAME STATS'!P4360+'GAME STATS'!P4419+'GAME STATS'!P4478+'GAME STATS'!P4537+'GAME STATS'!P4596+'GAME STATS'!P4655+'GAME STATS'!P4714+'GAME STATS'!P4773+'GAME STATS'!P4832+'GAME STATS'!P4891+'GAME STATS'!P4950+'GAME STATS'!P5009+'GAME STATS'!P5068+'GAME STATS'!P5127+'GAME STATS'!P5186+'GAME STATS'!P5245+'GAME STATS'!P5304+'GAME STATS'!P5363+'GAME STATS'!P5422+'GAME STATS'!P5481+'GAME STATS'!P5540+'GAME STATS'!P5599+'GAME STATS'!P5658+'GAME STATS'!P5717+'GAME STATS'!P5776+'GAME STATS'!P5835+'GAME STATS'!P5894</f>
        <v>0</v>
      </c>
      <c r="R51" s="963"/>
      <c r="S51" s="1014">
        <f>'GAME STATS'!R53+'GAME STATS'!R112+'GAME STATS'!R171+'GAME STATS'!R230+'GAME STATS'!R289+'GAME STATS'!R348+'GAME STATS'!R407+'GAME STATS'!R466+'GAME STATS'!R525+'GAME STATS'!R584+'GAME STATS'!R643+'GAME STATS'!R702+'GAME STATS'!R761+'GAME STATS'!R820+'GAME STATS'!R879+'GAME STATS'!R938+'GAME STATS'!R997+'GAME STATS'!R1056+'GAME STATS'!R1115+'GAME STATS'!R1174+'GAME STATS'!R1233+'GAME STATS'!R1292+'GAME STATS'!R1351+'GAME STATS'!R1410+'GAME STATS'!R1469+'GAME STATS'!R1528+'GAME STATS'!R1587+'GAME STATS'!R1646+'GAME STATS'!R1705+'GAME STATS'!R1764+'GAME STATS'!R1823+'GAME STATS'!R1882+'GAME STATS'!R1941+'GAME STATS'!R2000+'GAME STATS'!R2059+'GAME STATS'!R2118+'GAME STATS'!R2177+'GAME STATS'!R2236+'GAME STATS'!R2295+'GAME STATS'!R2354+'GAME STATS'!R2413+'GAME STATS'!R2472+'GAME STATS'!R2531+'GAME STATS'!R2590+'GAME STATS'!R2649+'GAME STATS'!R2708+'GAME STATS'!R2767+'GAME STATS'!R2826+'GAME STATS'!R2885+'GAME STATS'!R2944+'GAME STATS'!R3003+'GAME STATS'!R3062+'GAME STATS'!R3121+'GAME STATS'!R3180+'GAME STATS'!R3239+'GAME STATS'!R3298+'GAME STATS'!R3357+'GAME STATS'!R3416+'GAME STATS'!R3475+'GAME STATS'!R3534+'GAME STATS'!R3593+'GAME STATS'!R3652+'GAME STATS'!R3711+'GAME STATS'!R3770+'GAME STATS'!R3829+'GAME STATS'!R3888+'GAME STATS'!R3947+'GAME STATS'!R4006+'GAME STATS'!R4065+'GAME STATS'!R4124+'GAME STATS'!R4183+'GAME STATS'!R4242+'GAME STATS'!R4301+'GAME STATS'!R4360+'GAME STATS'!R4419+'GAME STATS'!R4478+'GAME STATS'!R4537+'GAME STATS'!R4596+'GAME STATS'!R4655+'GAME STATS'!R4714+'GAME STATS'!R4773+'GAME STATS'!R4832+'GAME STATS'!R4891+'GAME STATS'!R4950+'GAME STATS'!R5009+'GAME STATS'!R5068+'GAME STATS'!R5127+'GAME STATS'!R5186+'GAME STATS'!R5245+'GAME STATS'!R5304+'GAME STATS'!R5363+'GAME STATS'!R5422+'GAME STATS'!R5481+'GAME STATS'!R5540+'GAME STATS'!R5599+'GAME STATS'!R5658+'GAME STATS'!R5717+'GAME STATS'!R5776+'GAME STATS'!R5835+'GAME STATS'!R5894</f>
        <v>0</v>
      </c>
      <c r="T51" s="818"/>
      <c r="U51" s="1012">
        <f>S51-Q51</f>
        <v>0</v>
      </c>
      <c r="V51" s="1020"/>
      <c r="W51" s="1019">
        <f>'GAME STATS'!V53+'GAME STATS'!V112+'GAME STATS'!V171+'GAME STATS'!V230+'GAME STATS'!V289+'GAME STATS'!V348+'GAME STATS'!V407+'GAME STATS'!V466+'GAME STATS'!V525+'GAME STATS'!V584+'GAME STATS'!V643+'GAME STATS'!V702+'GAME STATS'!V761+'GAME STATS'!V820+'GAME STATS'!V879+'GAME STATS'!V938+'GAME STATS'!V997+'GAME STATS'!V1056+'GAME STATS'!V1115+'GAME STATS'!V1174+'GAME STATS'!V1233+'GAME STATS'!V1292+'GAME STATS'!V1351+'GAME STATS'!V1410+'GAME STATS'!V1469+'GAME STATS'!V1528+'GAME STATS'!V1587+'GAME STATS'!V1646+'GAME STATS'!V1705+'GAME STATS'!V1764+'GAME STATS'!V1823+'GAME STATS'!V1882+'GAME STATS'!V1941+'GAME STATS'!V2000+'GAME STATS'!V2059+'GAME STATS'!V2118+'GAME STATS'!V2177+'GAME STATS'!V2236+'GAME STATS'!V2295+'GAME STATS'!V2354+'GAME STATS'!V2413+'GAME STATS'!V2472+'GAME STATS'!V2531+'GAME STATS'!V2590+'GAME STATS'!V2649+'GAME STATS'!V2708+'GAME STATS'!V2767+'GAME STATS'!V2826+'GAME STATS'!V2885+'GAME STATS'!V2944+'GAME STATS'!V3003+'GAME STATS'!V3062+'GAME STATS'!V3121+'GAME STATS'!V3180+'GAME STATS'!V3239+'GAME STATS'!V3298+'GAME STATS'!V3357+'GAME STATS'!V3416+'GAME STATS'!V3475+'GAME STATS'!V3534+'GAME STATS'!V3593+'GAME STATS'!V3652+'GAME STATS'!V3711+'GAME STATS'!V3770+'GAME STATS'!V3829+'GAME STATS'!V3888+'GAME STATS'!V3947+'GAME STATS'!V4006+'GAME STATS'!V4065+'GAME STATS'!V4124+'GAME STATS'!V4183+'GAME STATS'!V4242+'GAME STATS'!V4301+'GAME STATS'!V4360+'GAME STATS'!V4419+'GAME STATS'!V4478+'GAME STATS'!V4537+'GAME STATS'!V4596+'GAME STATS'!V4655+'GAME STATS'!V4714+'GAME STATS'!V4773+'GAME STATS'!V4832+'GAME STATS'!V4891+'GAME STATS'!V4950+'GAME STATS'!V5009+'GAME STATS'!V5068+'GAME STATS'!V5127+'GAME STATS'!V5186+'GAME STATS'!V5245+'GAME STATS'!V5304+'GAME STATS'!V5363+'GAME STATS'!V5422+'GAME STATS'!V5481+'GAME STATS'!V5540+'GAME STATS'!V5599+'GAME STATS'!V5658+'GAME STATS'!V5717+'GAME STATS'!V5776+'GAME STATS'!V5835+'GAME STATS'!V5894</f>
        <v>0</v>
      </c>
      <c r="X51" s="1019">
        <f>'GAME STATS'!X53+'GAME STATS'!X112+'GAME STATS'!X171+'GAME STATS'!X230+'GAME STATS'!X289+'GAME STATS'!X348+'GAME STATS'!X407+'GAME STATS'!X466+'GAME STATS'!X525+'GAME STATS'!X584+'GAME STATS'!X643+'GAME STATS'!X702+'GAME STATS'!X761+'GAME STATS'!X820+'GAME STATS'!X879+'GAME STATS'!X938+'GAME STATS'!X997+'GAME STATS'!X1056+'GAME STATS'!X1115+'GAME STATS'!X1174+'GAME STATS'!X1233+'GAME STATS'!X1292+'GAME STATS'!X1351+'GAME STATS'!X1410+'GAME STATS'!X1469+'GAME STATS'!X1528+'GAME STATS'!X1587+'GAME STATS'!X1646+'GAME STATS'!X1705+'GAME STATS'!X1764+'GAME STATS'!X1823+'GAME STATS'!X1882+'GAME STATS'!X1941+'GAME STATS'!X2000+'GAME STATS'!X2059+'GAME STATS'!X2118+'GAME STATS'!X2177+'GAME STATS'!X2236+'GAME STATS'!X2295+'GAME STATS'!X2354+'GAME STATS'!X2413+'GAME STATS'!X2472+'GAME STATS'!X2531+'GAME STATS'!X2590+'GAME STATS'!X2649+'GAME STATS'!X2708+'GAME STATS'!X2767+'GAME STATS'!X2826+'GAME STATS'!X2885+'GAME STATS'!X2944+'GAME STATS'!X3003+'GAME STATS'!X3062+'GAME STATS'!X3121+'GAME STATS'!X3180+'GAME STATS'!X3239+'GAME STATS'!X3298+'GAME STATS'!X3357+'GAME STATS'!X3416+'GAME STATS'!X3475+'GAME STATS'!X3534+'GAME STATS'!X3593+'GAME STATS'!X3652+'GAME STATS'!X3711+'GAME STATS'!X3770+'GAME STATS'!X3829+'GAME STATS'!X3888+'GAME STATS'!X3947+'GAME STATS'!X4006+'GAME STATS'!X4065+'GAME STATS'!X4124+'GAME STATS'!X4183+'GAME STATS'!X4242+'GAME STATS'!X4301+'GAME STATS'!X4360+'GAME STATS'!X4419+'GAME STATS'!X4478+'GAME STATS'!X4537+'GAME STATS'!X4596+'GAME STATS'!X4655+'GAME STATS'!X4714+'GAME STATS'!X4773+'GAME STATS'!X4832+'GAME STATS'!X4891+'GAME STATS'!X4950+'GAME STATS'!X5009+'GAME STATS'!X5068+'GAME STATS'!X5127+'GAME STATS'!X5186+'GAME STATS'!X5245+'GAME STATS'!X5304+'GAME STATS'!X5363+'GAME STATS'!X5422+'GAME STATS'!X5481+'GAME STATS'!X5540+'GAME STATS'!X5599+'GAME STATS'!X5658+'GAME STATS'!X5717+'GAME STATS'!X5776+'GAME STATS'!X5835+'GAME STATS'!X5894</f>
        <v>0</v>
      </c>
      <c r="Y51" s="1019">
        <f>'GAME STATS'!Z53+'GAME STATS'!Z112+'GAME STATS'!Z171+'GAME STATS'!Z230+'GAME STATS'!Z289+'GAME STATS'!Z348+'GAME STATS'!Z407+'GAME STATS'!Z466+'GAME STATS'!Z525+'GAME STATS'!Z584+'GAME STATS'!Z643+'GAME STATS'!Z702+'GAME STATS'!Z761+'GAME STATS'!Z820+'GAME STATS'!Z879+'GAME STATS'!Z938+'GAME STATS'!Z997+'GAME STATS'!Z1056+'GAME STATS'!Z1115+'GAME STATS'!Z1174+'GAME STATS'!Z1233+'GAME STATS'!Z1292+'GAME STATS'!Z1351+'GAME STATS'!Z1410+'GAME STATS'!Z1469+'GAME STATS'!Z1528+'GAME STATS'!Z1587+'GAME STATS'!Z1646+'GAME STATS'!Z1705+'GAME STATS'!Z1764+'GAME STATS'!Z1823+'GAME STATS'!Z1882+'GAME STATS'!Z1941+'GAME STATS'!Z2000+'GAME STATS'!Z2059+'GAME STATS'!Z2118+'GAME STATS'!Z2177+'GAME STATS'!Z2236+'GAME STATS'!Z2295+'GAME STATS'!Z2354+'GAME STATS'!Z2413+'GAME STATS'!Z2472+'GAME STATS'!Z2531+'GAME STATS'!Z2590+'GAME STATS'!Z2649+'GAME STATS'!Z2708+'GAME STATS'!Z2767+'GAME STATS'!Z2826+'GAME STATS'!Z2885+'GAME STATS'!Z2944+'GAME STATS'!Z3003+'GAME STATS'!Z3062+'GAME STATS'!Z3121+'GAME STATS'!Z3180+'GAME STATS'!Z3239+'GAME STATS'!Z3298+'GAME STATS'!Z3357+'GAME STATS'!Z3416+'GAME STATS'!Z3475+'GAME STATS'!Z3534+'GAME STATS'!Z3593+'GAME STATS'!Z3652+'GAME STATS'!Z3711+'GAME STATS'!Z3770+'GAME STATS'!Z3829+'GAME STATS'!Z3888+'GAME STATS'!Z3947+'GAME STATS'!Z4006+'GAME STATS'!Z4065+'GAME STATS'!Z4124+'GAME STATS'!Z4183+'GAME STATS'!Z4242+'GAME STATS'!Z4301+'GAME STATS'!Z4360+'GAME STATS'!Z4419+'GAME STATS'!Z4478+'GAME STATS'!Z4537+'GAME STATS'!Z4596+'GAME STATS'!Z4655+'GAME STATS'!Z4714+'GAME STATS'!Z4773+'GAME STATS'!Z4832+'GAME STATS'!Z4891+'GAME STATS'!Z4950+'GAME STATS'!Z5009+'GAME STATS'!Z5068+'GAME STATS'!Z5127+'GAME STATS'!Z5186+'GAME STATS'!Z5245+'GAME STATS'!Z5304+'GAME STATS'!Z5363+'GAME STATS'!Z5422+'GAME STATS'!Z5481+'GAME STATS'!Z5540+'GAME STATS'!Z5599+'GAME STATS'!Z5658+'GAME STATS'!Z5717+'GAME STATS'!Z5776+'GAME STATS'!Z5835+'GAME STATS'!Z5894</f>
        <v>0</v>
      </c>
      <c r="Z51" s="817">
        <f>'GAME STATS'!AB53+'GAME STATS'!AB112+'GAME STATS'!AB171+'GAME STATS'!AB230+'GAME STATS'!AB289+'GAME STATS'!AB348+'GAME STATS'!AB407+'GAME STATS'!AB466+'GAME STATS'!AB525+'GAME STATS'!AB584+'GAME STATS'!AB643+'GAME STATS'!AB702+'GAME STATS'!AB761+'GAME STATS'!AB820+'GAME STATS'!AB879+'GAME STATS'!AB938+'GAME STATS'!AB997+'GAME STATS'!AB1056+'GAME STATS'!AB1115+'GAME STATS'!AB1174+'GAME STATS'!AB1233+'GAME STATS'!AB1292+'GAME STATS'!AB1351+'GAME STATS'!AB1410+'GAME STATS'!AB1469+'GAME STATS'!AB1528+'GAME STATS'!AB1587+'GAME STATS'!AB1646+'GAME STATS'!AB1705+'GAME STATS'!AB1764+'GAME STATS'!AB1823+'GAME STATS'!AB1882+'GAME STATS'!AB1941+'GAME STATS'!AB2000+'GAME STATS'!AB2059+'GAME STATS'!AB2118+'GAME STATS'!AB2177+'GAME STATS'!AB2236+'GAME STATS'!AB2295+'GAME STATS'!AB2354+'GAME STATS'!AB2413+'GAME STATS'!AB2472+'GAME STATS'!AB2531+'GAME STATS'!AB2590+'GAME STATS'!AB2649+'GAME STATS'!AB2708+'GAME STATS'!AB2767+'GAME STATS'!AB2826+'GAME STATS'!AB2885+'GAME STATS'!AB2944+'GAME STATS'!AB3003+'GAME STATS'!AB3062+'GAME STATS'!AB3121+'GAME STATS'!AB3180+'GAME STATS'!AB3239+'GAME STATS'!AB3298+'GAME STATS'!AB3357+'GAME STATS'!AB3416+'GAME STATS'!AB3475+'GAME STATS'!AB3534+'GAME STATS'!AB3593+'GAME STATS'!AB3652+'GAME STATS'!AB3711+'GAME STATS'!AB3770+'GAME STATS'!AB3829+'GAME STATS'!AB3888+'GAME STATS'!AB3947+'GAME STATS'!AB4006+'GAME STATS'!AB4065+'GAME STATS'!AB4124+'GAME STATS'!AB4183+'GAME STATS'!AB4242+'GAME STATS'!AB4301+'GAME STATS'!AB4360+'GAME STATS'!AB4419+'GAME STATS'!AB4478+'GAME STATS'!AB4537+'GAME STATS'!AB4596+'GAME STATS'!AB4655+'GAME STATS'!AB4714+'GAME STATS'!AB4773+'GAME STATS'!AB4832+'GAME STATS'!AB4891+'GAME STATS'!AB4950+'GAME STATS'!AB5009+'GAME STATS'!AB5068+'GAME STATS'!AB5127+'GAME STATS'!AB5186+'GAME STATS'!AB5245+'GAME STATS'!AB5304+'GAME STATS'!AB5363+'GAME STATS'!AB5422+'GAME STATS'!AB5481+'GAME STATS'!AB5540+'GAME STATS'!AB5599+'GAME STATS'!AB5658+'GAME STATS'!AB5717+'GAME STATS'!AB5776+'GAME STATS'!AB5835+'GAME STATS'!AB5894</f>
        <v>0</v>
      </c>
      <c r="AA51" s="963"/>
      <c r="AB51" s="1014">
        <f>'GAME STATS'!AD53+'GAME STATS'!AD112+'GAME STATS'!AD171+'GAME STATS'!AD230+'GAME STATS'!AD289+'GAME STATS'!AD348+'GAME STATS'!AD407+'GAME STATS'!AD466+'GAME STATS'!AD525+'GAME STATS'!AD584+'GAME STATS'!AD643+'GAME STATS'!AD702+'GAME STATS'!AD761+'GAME STATS'!AD820+'GAME STATS'!AD879+'GAME STATS'!AD938+'GAME STATS'!AD997+'GAME STATS'!AD1056+'GAME STATS'!AD1115+'GAME STATS'!AD1174+'GAME STATS'!AD1233+'GAME STATS'!AD1292+'GAME STATS'!AD1351+'GAME STATS'!AD1410+'GAME STATS'!AD1469+'GAME STATS'!AD1528+'GAME STATS'!AD1587+'GAME STATS'!AD1646+'GAME STATS'!AD1705+'GAME STATS'!AD1764+'GAME STATS'!AD1823+'GAME STATS'!AD1882+'GAME STATS'!AD1941+'GAME STATS'!AD2000+'GAME STATS'!AD2059+'GAME STATS'!AD2118+'GAME STATS'!AD2177+'GAME STATS'!AD2236+'GAME STATS'!AD2295+'GAME STATS'!AD2354+'GAME STATS'!AD2413+'GAME STATS'!AD2472+'GAME STATS'!AD2531+'GAME STATS'!AD2590+'GAME STATS'!AD2649+'GAME STATS'!AD2708+'GAME STATS'!AD2767+'GAME STATS'!AD2826+'GAME STATS'!AD2885+'GAME STATS'!AD2944+'GAME STATS'!AD3003+'GAME STATS'!AD3062+'GAME STATS'!AD3121+'GAME STATS'!AD3180+'GAME STATS'!AD3239+'GAME STATS'!AD3298+'GAME STATS'!AD3357+'GAME STATS'!AD3416+'GAME STATS'!AD3475+'GAME STATS'!AD3534+'GAME STATS'!AD3593+'GAME STATS'!AD3652+'GAME STATS'!AD3711+'GAME STATS'!AD3770+'GAME STATS'!AD3829+'GAME STATS'!AD3888+'GAME STATS'!AD3947+'GAME STATS'!AD4006+'GAME STATS'!AD4065+'GAME STATS'!AD4124+'GAME STATS'!AD4183+'GAME STATS'!AD4242+'GAME STATS'!AD4301+'GAME STATS'!AD4360+'GAME STATS'!AD4419+'GAME STATS'!AD4478+'GAME STATS'!AD4537+'GAME STATS'!AD4596+'GAME STATS'!AD4655+'GAME STATS'!AD4714+'GAME STATS'!AD4773+'GAME STATS'!AD4832+'GAME STATS'!AD4891+'GAME STATS'!AD4950+'GAME STATS'!AD5009+'GAME STATS'!AD5068+'GAME STATS'!AD5127+'GAME STATS'!AD5186+'GAME STATS'!AD5245+'GAME STATS'!AD5304+'GAME STATS'!AD5363+'GAME STATS'!AD5422+'GAME STATS'!AD5481+'GAME STATS'!AD5540+'GAME STATS'!AD5599+'GAME STATS'!AD5658+'GAME STATS'!AD5717+'GAME STATS'!AD5776+'GAME STATS'!AD5835+'GAME STATS'!AD5894</f>
        <v>0</v>
      </c>
      <c r="AC51" s="818"/>
      <c r="AD51" s="1012">
        <f>IF(Z51=0,0,(AB51/Z51)*100)</f>
        <v>0</v>
      </c>
      <c r="AE51" s="816"/>
      <c r="AF51" s="817">
        <f>'GAME STATS'!AH53+'GAME STATS'!AH112+'GAME STATS'!AH171+'GAME STATS'!AH230+'GAME STATS'!AH289+'GAME STATS'!AH348+'GAME STATS'!AH407+'GAME STATS'!AH466+'GAME STATS'!AH525+'GAME STATS'!AH584+'GAME STATS'!AH643+'GAME STATS'!AH702+'GAME STATS'!AH761+'GAME STATS'!AH820+'GAME STATS'!AH879+'GAME STATS'!AH938+'GAME STATS'!AH997+'GAME STATS'!AH1056+'GAME STATS'!AH1115+'GAME STATS'!AH1174+'GAME STATS'!AH1233+'GAME STATS'!AH1292+'GAME STATS'!AH1351+'GAME STATS'!AH1410+'GAME STATS'!AH1469+'GAME STATS'!AH1528+'GAME STATS'!AH1587+'GAME STATS'!AH1646+'GAME STATS'!AH1705+'GAME STATS'!AH1764+'GAME STATS'!AH1823+'GAME STATS'!AH1882+'GAME STATS'!AH1941+'GAME STATS'!AH2000+'GAME STATS'!AH2059+'GAME STATS'!AH2118+'GAME STATS'!AH2177+'GAME STATS'!AH2236+'GAME STATS'!AH2295+'GAME STATS'!AH2354+'GAME STATS'!AH2413+'GAME STATS'!AH2472+'GAME STATS'!AH2531+'GAME STATS'!AH2590+'GAME STATS'!AH2649+'GAME STATS'!AH2708+'GAME STATS'!AH2767+'GAME STATS'!AH2826+'GAME STATS'!AH2885+'GAME STATS'!AH2944+'GAME STATS'!AH3003+'GAME STATS'!AH3062+'GAME STATS'!AH3121+'GAME STATS'!AH3180+'GAME STATS'!AH3239+'GAME STATS'!AH3298+'GAME STATS'!AH3357+'GAME STATS'!AH3416+'GAME STATS'!AH3475+'GAME STATS'!AH3534+'GAME STATS'!AH3593+'GAME STATS'!AH3652+'GAME STATS'!AH3711+'GAME STATS'!AH3770+'GAME STATS'!AH3829+'GAME STATS'!AH3888+'GAME STATS'!AH3947+'GAME STATS'!AH4006+'GAME STATS'!AH4065+'GAME STATS'!AH4124+'GAME STATS'!AH4183+'GAME STATS'!AH4242+'GAME STATS'!AH4301+'GAME STATS'!AH4360+'GAME STATS'!AH4419+'GAME STATS'!AH4478+'GAME STATS'!AH4537+'GAME STATS'!AH4596+'GAME STATS'!AH4655+'GAME STATS'!AH4714+'GAME STATS'!AH4773+'GAME STATS'!AH4832+'GAME STATS'!AH4891+'GAME STATS'!AH4950+'GAME STATS'!AH5009+'GAME STATS'!AH5068+'GAME STATS'!AH5127+'GAME STATS'!AH5186+'GAME STATS'!AH5245+'GAME STATS'!AH5304+'GAME STATS'!AH5363+'GAME STATS'!AH5422+'GAME STATS'!AH5481+'GAME STATS'!AH5540+'GAME STATS'!AH5599+'GAME STATS'!AH5658+'GAME STATS'!AH5717+'GAME STATS'!AH5776+'GAME STATS'!AH5835+'GAME STATS'!AH5894</f>
        <v>0</v>
      </c>
      <c r="AG51" s="963"/>
      <c r="AH51" s="1014">
        <f>'GAME STATS'!AJ53+'GAME STATS'!AJ112+'GAME STATS'!AJ171+'GAME STATS'!AJ230+'GAME STATS'!AJ289+'GAME STATS'!AJ348+'GAME STATS'!AJ407+'GAME STATS'!AJ466+'GAME STATS'!AJ525+'GAME STATS'!AJ584+'GAME STATS'!AJ643+'GAME STATS'!AJ702+'GAME STATS'!AJ761+'GAME STATS'!AJ820+'GAME STATS'!AJ879+'GAME STATS'!AJ938+'GAME STATS'!AJ997+'GAME STATS'!AJ1056+'GAME STATS'!AJ1115+'GAME STATS'!AJ1174+'GAME STATS'!AJ1233+'GAME STATS'!AJ1292+'GAME STATS'!AJ1351+'GAME STATS'!AJ1410+'GAME STATS'!AJ1469+'GAME STATS'!AJ1528+'GAME STATS'!AJ1587+'GAME STATS'!AJ1646+'GAME STATS'!AJ1705+'GAME STATS'!AJ1764+'GAME STATS'!AJ1823+'GAME STATS'!AJ1882+'GAME STATS'!AJ1941+'GAME STATS'!AJ2000+'GAME STATS'!AJ2059+'GAME STATS'!AJ2118+'GAME STATS'!AJ2177+'GAME STATS'!AJ2236+'GAME STATS'!AJ2295+'GAME STATS'!AJ2354+'GAME STATS'!AJ2413+'GAME STATS'!AJ2472+'GAME STATS'!AJ2531+'GAME STATS'!AJ2590+'GAME STATS'!AJ2649+'GAME STATS'!AJ2708+'GAME STATS'!AJ2767+'GAME STATS'!AJ2826+'GAME STATS'!AJ2885+'GAME STATS'!AJ2944+'GAME STATS'!AJ3003+'GAME STATS'!AJ3062+'GAME STATS'!AJ3121+'GAME STATS'!AJ3180+'GAME STATS'!AJ3239+'GAME STATS'!AJ3298+'GAME STATS'!AJ3357+'GAME STATS'!AJ3416+'GAME STATS'!AJ3475+'GAME STATS'!AJ3534+'GAME STATS'!AJ3593+'GAME STATS'!AJ3652+'GAME STATS'!AJ3711+'GAME STATS'!AJ3770+'GAME STATS'!AJ3829+'GAME STATS'!AJ3888+'GAME STATS'!AJ3947+'GAME STATS'!AJ4006+'GAME STATS'!AJ4065+'GAME STATS'!AJ4124+'GAME STATS'!AJ4183+'GAME STATS'!AJ4242+'GAME STATS'!AJ4301+'GAME STATS'!AJ4360+'GAME STATS'!AJ4419+'GAME STATS'!AJ4478+'GAME STATS'!AJ4537+'GAME STATS'!AJ4596+'GAME STATS'!AJ4655+'GAME STATS'!AJ4714+'GAME STATS'!AJ4773+'GAME STATS'!AJ4832+'GAME STATS'!AJ4891+'GAME STATS'!AJ4950+'GAME STATS'!AJ5009+'GAME STATS'!AJ5068+'GAME STATS'!AJ5127+'GAME STATS'!AJ5186+'GAME STATS'!AJ5245+'GAME STATS'!AJ5304+'GAME STATS'!AJ5363+'GAME STATS'!AJ5422+'GAME STATS'!AJ5481+'GAME STATS'!AJ5540+'GAME STATS'!AJ5599+'GAME STATS'!AJ5658+'GAME STATS'!AJ5717+'GAME STATS'!AJ5776+'GAME STATS'!AJ5835+'GAME STATS'!AJ5894</f>
        <v>0</v>
      </c>
      <c r="AI51" s="818"/>
      <c r="AJ51" s="1012">
        <f>IF(AF51=0,0,(AH51/AF51)*100)</f>
        <v>0</v>
      </c>
      <c r="AK51" s="816"/>
      <c r="AL51" s="817">
        <f>'GAME STATS'!AN53+'GAME STATS'!AN112+'GAME STATS'!AN171+'GAME STATS'!AN230+'GAME STATS'!AN289+'GAME STATS'!AN348+'GAME STATS'!AN407+'GAME STATS'!AN466+'GAME STATS'!AN525+'GAME STATS'!AN584+'GAME STATS'!AN643+'GAME STATS'!AN702+'GAME STATS'!AN761+'GAME STATS'!AN820+'GAME STATS'!AN879+'GAME STATS'!AN938+'GAME STATS'!AN997+'GAME STATS'!AN1056+'GAME STATS'!AN1115+'GAME STATS'!AN1174+'GAME STATS'!AN1233+'GAME STATS'!AN1292+'GAME STATS'!AN1351+'GAME STATS'!AN1410+'GAME STATS'!AN1469+'GAME STATS'!AN1528+'GAME STATS'!AN1587+'GAME STATS'!AN1646+'GAME STATS'!AN1705+'GAME STATS'!AN1764+'GAME STATS'!AN1823+'GAME STATS'!AN1882+'GAME STATS'!AN1941+'GAME STATS'!AN2000+'GAME STATS'!AN2059+'GAME STATS'!AN2118+'GAME STATS'!AN2177+'GAME STATS'!AN2236+'GAME STATS'!AN2295+'GAME STATS'!AN2354+'GAME STATS'!AN2413+'GAME STATS'!AN2472+'GAME STATS'!AN2531+'GAME STATS'!AN2590+'GAME STATS'!AN2649+'GAME STATS'!AN2708+'GAME STATS'!AN2767+'GAME STATS'!AN2826+'GAME STATS'!AN2885+'GAME STATS'!AN2944+'GAME STATS'!AN3003+'GAME STATS'!AN3062+'GAME STATS'!AN3121+'GAME STATS'!AN3180+'GAME STATS'!AN3239+'GAME STATS'!AN3298+'GAME STATS'!AN3357+'GAME STATS'!AN3416+'GAME STATS'!AN3475+'GAME STATS'!AN3534+'GAME STATS'!AN3593+'GAME STATS'!AN3652+'GAME STATS'!AN3711+'GAME STATS'!AN3770+'GAME STATS'!AN3829+'GAME STATS'!AN3888+'GAME STATS'!AN3947+'GAME STATS'!AN4006+'GAME STATS'!AN4065+'GAME STATS'!AN4124+'GAME STATS'!AN4183+'GAME STATS'!AN4242+'GAME STATS'!AN4301+'GAME STATS'!AN4360+'GAME STATS'!AN4419+'GAME STATS'!AN4478+'GAME STATS'!AN4537+'GAME STATS'!AN4596+'GAME STATS'!AN4655+'GAME STATS'!AN4714+'GAME STATS'!AN4773+'GAME STATS'!AN4832+'GAME STATS'!AN4891+'GAME STATS'!AN4950+'GAME STATS'!AN5009+'GAME STATS'!AN5068+'GAME STATS'!AN5127+'GAME STATS'!AN5186+'GAME STATS'!AN5245+'GAME STATS'!AN5304+'GAME STATS'!AN5363+'GAME STATS'!AN5422+'GAME STATS'!AN5481+'GAME STATS'!AN5540+'GAME STATS'!AN5599+'GAME STATS'!AN5658+'GAME STATS'!AN5717+'GAME STATS'!AN5776+'GAME STATS'!AN5835+'GAME STATS'!AN5894</f>
        <v>0</v>
      </c>
      <c r="AM51" s="963"/>
      <c r="AN51" s="1014">
        <f>'GAME STATS'!AP53+'GAME STATS'!AP112+'GAME STATS'!AP171+'GAME STATS'!AP230+'GAME STATS'!AP289+'GAME STATS'!AP348+'GAME STATS'!AP407+'GAME STATS'!AP466+'GAME STATS'!AP525+'GAME STATS'!AP584+'GAME STATS'!AP643+'GAME STATS'!AP702+'GAME STATS'!AP761+'GAME STATS'!AP820+'GAME STATS'!AP879+'GAME STATS'!AP938+'GAME STATS'!AP997+'GAME STATS'!AP1056+'GAME STATS'!AP1115+'GAME STATS'!AP1174+'GAME STATS'!AP1233+'GAME STATS'!AP1292+'GAME STATS'!AP1351+'GAME STATS'!AP1410+'GAME STATS'!AP1469+'GAME STATS'!AP1528+'GAME STATS'!AP1587+'GAME STATS'!AP1646+'GAME STATS'!AP1705+'GAME STATS'!AP1764+'GAME STATS'!AP1823+'GAME STATS'!AP1882+'GAME STATS'!AP1941+'GAME STATS'!AP2000+'GAME STATS'!AP2059+'GAME STATS'!AP2118+'GAME STATS'!AP2177+'GAME STATS'!AP2236+'GAME STATS'!AP2295+'GAME STATS'!AP2354+'GAME STATS'!AP2413+'GAME STATS'!AP2472+'GAME STATS'!AP2531+'GAME STATS'!AP2590+'GAME STATS'!AP2649+'GAME STATS'!AP2708+'GAME STATS'!AP2767+'GAME STATS'!AP2826+'GAME STATS'!AP2885+'GAME STATS'!AP2944+'GAME STATS'!AP3003+'GAME STATS'!AP3062+'GAME STATS'!AP3121+'GAME STATS'!AP3180+'GAME STATS'!AP3239+'GAME STATS'!AP3298+'GAME STATS'!AP3357+'GAME STATS'!AP3416+'GAME STATS'!AP3475+'GAME STATS'!AP3534+'GAME STATS'!AP3593+'GAME STATS'!AP3652+'GAME STATS'!AP3711+'GAME STATS'!AP3770+'GAME STATS'!AP3829+'GAME STATS'!AP3888+'GAME STATS'!AP3947+'GAME STATS'!AP4006+'GAME STATS'!AP4065+'GAME STATS'!AP4124+'GAME STATS'!AP4183+'GAME STATS'!AP4242+'GAME STATS'!AP4301+'GAME STATS'!AP4360+'GAME STATS'!AP4419+'GAME STATS'!AP4478+'GAME STATS'!AP4537+'GAME STATS'!AP4596+'GAME STATS'!AP4655+'GAME STATS'!AP4714+'GAME STATS'!AP4773+'GAME STATS'!AP4832+'GAME STATS'!AP4891+'GAME STATS'!AP4950+'GAME STATS'!AP5009+'GAME STATS'!AP5068+'GAME STATS'!AP5127+'GAME STATS'!AP5186+'GAME STATS'!AP5245+'GAME STATS'!AP5304+'GAME STATS'!AP5363+'GAME STATS'!AP5422+'GAME STATS'!AP5481+'GAME STATS'!AP5540+'GAME STATS'!AP5599+'GAME STATS'!AP5658+'GAME STATS'!AP5717+'GAME STATS'!AP5776+'GAME STATS'!AP5835+'GAME STATS'!AP5894</f>
        <v>0</v>
      </c>
      <c r="AO51" s="818"/>
      <c r="AP51" s="1012">
        <f>IF(AL51=0,0,(AN51/AL51)*100)</f>
        <v>0</v>
      </c>
      <c r="AQ51" s="816"/>
      <c r="AR51" s="817">
        <f>'GAME STATS'!AT53+'GAME STATS'!AT112+'GAME STATS'!AT171+'GAME STATS'!AT230+'GAME STATS'!AT289+'GAME STATS'!AT348+'GAME STATS'!AT407+'GAME STATS'!AT466+'GAME STATS'!AT525+'GAME STATS'!AT584+'GAME STATS'!AT643+'GAME STATS'!AT702+'GAME STATS'!AT761+'GAME STATS'!AT820+'GAME STATS'!AT879+'GAME STATS'!AT938+'GAME STATS'!AT997+'GAME STATS'!AT1056+'GAME STATS'!AT1115+'GAME STATS'!AT1174+'GAME STATS'!AT1233+'GAME STATS'!AT1292+'GAME STATS'!AT1351+'GAME STATS'!AT1410+'GAME STATS'!AT1469+'GAME STATS'!AT1528+'GAME STATS'!AT1587+'GAME STATS'!AT1646+'GAME STATS'!AT1705+'GAME STATS'!AT1764+'GAME STATS'!AT1823+'GAME STATS'!AT1882+'GAME STATS'!AT1941+'GAME STATS'!AT2000+'GAME STATS'!AT2059+'GAME STATS'!AT2118+'GAME STATS'!AT2177+'GAME STATS'!AT2236+'GAME STATS'!AT2295+'GAME STATS'!AT2354+'GAME STATS'!AT2413+'GAME STATS'!AT2472+'GAME STATS'!AT2531+'GAME STATS'!AT2590+'GAME STATS'!AT2649+'GAME STATS'!AT2708+'GAME STATS'!AT2767+'GAME STATS'!AT2826+'GAME STATS'!AT2885+'GAME STATS'!AT2944+'GAME STATS'!AT3003+'GAME STATS'!AT3062+'GAME STATS'!AT3121+'GAME STATS'!AT3180+'GAME STATS'!AT3239+'GAME STATS'!AT3298+'GAME STATS'!AT3357+'GAME STATS'!AT3416+'GAME STATS'!AT3475+'GAME STATS'!AT3534+'GAME STATS'!AT3593+'GAME STATS'!AT3652+'GAME STATS'!AT3711+'GAME STATS'!AT3770+'GAME STATS'!AT3829+'GAME STATS'!AT3888+'GAME STATS'!AT3947+'GAME STATS'!AT4006+'GAME STATS'!AT4065+'GAME STATS'!AT4124+'GAME STATS'!AT4183+'GAME STATS'!AT4242+'GAME STATS'!AT4301+'GAME STATS'!AT4360+'GAME STATS'!AT4419+'GAME STATS'!AT4478+'GAME STATS'!AT4537+'GAME STATS'!AT4596+'GAME STATS'!AT4655+'GAME STATS'!AT4714+'GAME STATS'!AT4773+'GAME STATS'!AT4832+'GAME STATS'!AT4891+'GAME STATS'!AT4950+'GAME STATS'!AT5009+'GAME STATS'!AT5068+'GAME STATS'!AT5127+'GAME STATS'!AT5186+'GAME STATS'!AT5245+'GAME STATS'!AT5304+'GAME STATS'!AT5363+'GAME STATS'!AT5422+'GAME STATS'!AT5481+'GAME STATS'!AT5540+'GAME STATS'!AT5599+'GAME STATS'!AT5658+'GAME STATS'!AT5717+'GAME STATS'!AT5776+'GAME STATS'!AT5835+'GAME STATS'!AT5894</f>
        <v>0</v>
      </c>
      <c r="AS51" s="963"/>
      <c r="AT51" s="1014">
        <f>'GAME STATS'!AV53+'GAME STATS'!AV112+'GAME STATS'!AV171+'GAME STATS'!AV230+'GAME STATS'!AV289+'GAME STATS'!AV348+'GAME STATS'!AV407+'GAME STATS'!AV466+'GAME STATS'!AV525+'GAME STATS'!AV584+'GAME STATS'!AV643+'GAME STATS'!AV702+'GAME STATS'!AV761+'GAME STATS'!AV820+'GAME STATS'!AV879+'GAME STATS'!AV938+'GAME STATS'!AV997+'GAME STATS'!AV1056+'GAME STATS'!AV1115+'GAME STATS'!AV1174+'GAME STATS'!AV1233+'GAME STATS'!AV1292+'GAME STATS'!AV1351+'GAME STATS'!AV1410+'GAME STATS'!AV1469+'GAME STATS'!AV1528+'GAME STATS'!AV1587+'GAME STATS'!AV1646+'GAME STATS'!AV1705+'GAME STATS'!AV1764+'GAME STATS'!AV1823+'GAME STATS'!AV1882+'GAME STATS'!AV1941+'GAME STATS'!AV2000+'GAME STATS'!AV2059+'GAME STATS'!AV2118+'GAME STATS'!AV2177+'GAME STATS'!AV2236+'GAME STATS'!AV2295+'GAME STATS'!AV2354+'GAME STATS'!AV2413+'GAME STATS'!AV2472+'GAME STATS'!AV2531+'GAME STATS'!AV2590+'GAME STATS'!AV2649+'GAME STATS'!AV2708+'GAME STATS'!AV2767+'GAME STATS'!AV2826+'GAME STATS'!AV2885+'GAME STATS'!AV2944+'GAME STATS'!AV3003+'GAME STATS'!AV3062+'GAME STATS'!AV3121+'GAME STATS'!AV3180+'GAME STATS'!AV3239+'GAME STATS'!AV3298+'GAME STATS'!AV3357+'GAME STATS'!AV3416+'GAME STATS'!AV3475+'GAME STATS'!AV3534+'GAME STATS'!AV3593+'GAME STATS'!AV3652+'GAME STATS'!AV3711+'GAME STATS'!AV3770+'GAME STATS'!AV3829+'GAME STATS'!AV3888+'GAME STATS'!AV3947+'GAME STATS'!AV4006+'GAME STATS'!AV4065+'GAME STATS'!AV4124+'GAME STATS'!AV4183+'GAME STATS'!AV4242+'GAME STATS'!AV4301+'GAME STATS'!AV4360+'GAME STATS'!AV4419+'GAME STATS'!AV4478+'GAME STATS'!AV4537+'GAME STATS'!AV4596+'GAME STATS'!AV4655+'GAME STATS'!AV4714+'GAME STATS'!AV4773+'GAME STATS'!AV4832+'GAME STATS'!AV4891+'GAME STATS'!AV4950+'GAME STATS'!AV5009+'GAME STATS'!AV5068+'GAME STATS'!AV5127+'GAME STATS'!AV5186+'GAME STATS'!AV5245+'GAME STATS'!AV5304+'GAME STATS'!AV5363+'GAME STATS'!AV5422+'GAME STATS'!AV5481+'GAME STATS'!AV5540+'GAME STATS'!AV5599+'GAME STATS'!AV5658+'GAME STATS'!AV5717+'GAME STATS'!AV5776+'GAME STATS'!AV5835+'GAME STATS'!AV5894</f>
        <v>0</v>
      </c>
      <c r="AU51" s="818"/>
      <c r="AV51" s="1012">
        <f>IF(AR51=0,0,(AT51/AR51)*100)</f>
        <v>0</v>
      </c>
      <c r="AW51" s="816"/>
      <c r="AX51" s="817">
        <f>'GAME STATS'!AZ53+'GAME STATS'!AZ112+'GAME STATS'!AZ171+'GAME STATS'!AZ230+'GAME STATS'!AZ289+'GAME STATS'!AZ348+'GAME STATS'!AZ407+'GAME STATS'!AZ466+'GAME STATS'!AZ525+'GAME STATS'!AZ584+'GAME STATS'!AZ643+'GAME STATS'!AZ702+'GAME STATS'!AZ761+'GAME STATS'!AZ820+'GAME STATS'!AZ879+'GAME STATS'!AZ938+'GAME STATS'!AZ997+'GAME STATS'!AZ1056+'GAME STATS'!AZ1115+'GAME STATS'!AZ1174+'GAME STATS'!AZ1233+'GAME STATS'!AZ1292+'GAME STATS'!AZ1351+'GAME STATS'!AZ1410+'GAME STATS'!AZ1469+'GAME STATS'!AZ1528+'GAME STATS'!AZ1587+'GAME STATS'!AZ1646+'GAME STATS'!AZ1705+'GAME STATS'!AZ1764+'GAME STATS'!AZ1823+'GAME STATS'!AZ1882+'GAME STATS'!AZ1941+'GAME STATS'!AZ2000+'GAME STATS'!AZ2059+'GAME STATS'!AZ2118+'GAME STATS'!AZ2177+'GAME STATS'!AZ2236+'GAME STATS'!AZ2295+'GAME STATS'!AZ2354+'GAME STATS'!AZ2413+'GAME STATS'!AZ2472+'GAME STATS'!AZ2531+'GAME STATS'!AZ2590+'GAME STATS'!AZ2649+'GAME STATS'!AZ2708+'GAME STATS'!AZ2767+'GAME STATS'!AZ2826+'GAME STATS'!AZ2885+'GAME STATS'!AZ2944+'GAME STATS'!AZ3003+'GAME STATS'!AZ3062+'GAME STATS'!AZ3121+'GAME STATS'!AZ3180+'GAME STATS'!AZ3239+'GAME STATS'!AZ3298+'GAME STATS'!AZ3357+'GAME STATS'!AZ3416+'GAME STATS'!AZ3475+'GAME STATS'!AZ3534+'GAME STATS'!AZ3593+'GAME STATS'!AZ3652+'GAME STATS'!AZ3711+'GAME STATS'!AZ3770+'GAME STATS'!AZ3829+'GAME STATS'!AZ3888+'GAME STATS'!AZ3947+'GAME STATS'!AZ4006+'GAME STATS'!AZ4065+'GAME STATS'!AZ4124+'GAME STATS'!AZ4183+'GAME STATS'!AZ4242+'GAME STATS'!AZ4301+'GAME STATS'!AZ4360+'GAME STATS'!AZ4419+'GAME STATS'!AZ4478+'GAME STATS'!AZ4537+'GAME STATS'!AZ4596+'GAME STATS'!AZ4655+'GAME STATS'!AZ4714+'GAME STATS'!AZ4773+'GAME STATS'!AZ4832+'GAME STATS'!AZ4891+'GAME STATS'!AZ4950+'GAME STATS'!AZ5009+'GAME STATS'!AZ5068+'GAME STATS'!AZ5127+'GAME STATS'!AZ5186+'GAME STATS'!AZ5245+'GAME STATS'!AZ5304+'GAME STATS'!AZ5363+'GAME STATS'!AZ5422+'GAME STATS'!AZ5481+'GAME STATS'!AZ5540+'GAME STATS'!AZ5599+'GAME STATS'!AZ5658+'GAME STATS'!AZ5717+'GAME STATS'!AZ5776+'GAME STATS'!AZ5835+'GAME STATS'!AZ5894</f>
        <v>0</v>
      </c>
      <c r="AY51" s="963"/>
      <c r="AZ51" s="1014">
        <f>'GAME STATS'!BB53+'GAME STATS'!BB112+'GAME STATS'!BB171+'GAME STATS'!BB230+'GAME STATS'!BB289+'GAME STATS'!BB348+'GAME STATS'!BB407+'GAME STATS'!BB466+'GAME STATS'!BB525+'GAME STATS'!BB584+'GAME STATS'!BB643+'GAME STATS'!BB702+'GAME STATS'!BB761+'GAME STATS'!BB820+'GAME STATS'!BB879+'GAME STATS'!BB938+'GAME STATS'!BB997+'GAME STATS'!BB1056+'GAME STATS'!BB1115+'GAME STATS'!BB1174+'GAME STATS'!BB1233+'GAME STATS'!BB1292+'GAME STATS'!BB1351+'GAME STATS'!BB1410+'GAME STATS'!BB1469+'GAME STATS'!BB1528+'GAME STATS'!BB1587+'GAME STATS'!BB1646+'GAME STATS'!BB1705+'GAME STATS'!BB1764+'GAME STATS'!BB1823+'GAME STATS'!BB1882+'GAME STATS'!BB1941+'GAME STATS'!BB2000+'GAME STATS'!BB2059+'GAME STATS'!BB2118+'GAME STATS'!BB2177+'GAME STATS'!BB2236+'GAME STATS'!BB2295+'GAME STATS'!BB2354+'GAME STATS'!BB2413+'GAME STATS'!BB2472+'GAME STATS'!BB2531+'GAME STATS'!BB2590+'GAME STATS'!BB2649+'GAME STATS'!BB2708+'GAME STATS'!BB2767+'GAME STATS'!BB2826+'GAME STATS'!BB2885+'GAME STATS'!BB2944+'GAME STATS'!BB3003+'GAME STATS'!BB3062+'GAME STATS'!BB3121+'GAME STATS'!BB3180+'GAME STATS'!BB3239+'GAME STATS'!BB3298+'GAME STATS'!BB3357+'GAME STATS'!BB3416+'GAME STATS'!BB3475+'GAME STATS'!BB3534+'GAME STATS'!BB3593+'GAME STATS'!BB3652+'GAME STATS'!BB3711+'GAME STATS'!BB3770+'GAME STATS'!BB3829+'GAME STATS'!BB3888+'GAME STATS'!BB3947+'GAME STATS'!BB4006+'GAME STATS'!BB4065+'GAME STATS'!BB4124+'GAME STATS'!BB4183+'GAME STATS'!BB4242+'GAME STATS'!BB4301+'GAME STATS'!BB4360+'GAME STATS'!BB4419+'GAME STATS'!BB4478+'GAME STATS'!BB4537+'GAME STATS'!BB4596+'GAME STATS'!BB4655+'GAME STATS'!BB4714+'GAME STATS'!BB4773+'GAME STATS'!BB4832+'GAME STATS'!BB4891+'GAME STATS'!BB4950+'GAME STATS'!BB5009+'GAME STATS'!BB5068+'GAME STATS'!BB5127+'GAME STATS'!BB5186+'GAME STATS'!BB5245+'GAME STATS'!BB5304+'GAME STATS'!BB5363+'GAME STATS'!BB5422+'GAME STATS'!BB5481+'GAME STATS'!BB5540+'GAME STATS'!BB5599+'GAME STATS'!BB5658+'GAME STATS'!BB5717+'GAME STATS'!BB5776+'GAME STATS'!BB5835+'GAME STATS'!BB5894</f>
        <v>0</v>
      </c>
      <c r="BA51" s="818"/>
      <c r="BB51" s="1012">
        <f>IF(AX51=0,0,(AZ51/AX51)*100)</f>
        <v>0</v>
      </c>
      <c r="BC51" s="816"/>
      <c r="BD51" s="817">
        <f>Z51+AF51+AL51+AX51</f>
        <v>0</v>
      </c>
      <c r="BE51" s="963"/>
      <c r="BF51" s="1023">
        <f>AB51+AH51+AN51+AZ51</f>
        <v>0</v>
      </c>
      <c r="BG51" s="963"/>
      <c r="BH51" s="815">
        <f>IF(BD51=0,0,(BF51/BD51)*100)</f>
        <v>0</v>
      </c>
      <c r="BI51" s="961"/>
      <c r="BJ51" s="754">
        <f>'GAME STATS'!BL53+'GAME STATS'!BL112+'GAME STATS'!BL171+'GAME STATS'!BL230+'GAME STATS'!BL289+'GAME STATS'!BL348+'GAME STATS'!BL407+'GAME STATS'!BL466+'GAME STATS'!BL525+'GAME STATS'!BL584+'GAME STATS'!BL643+'GAME STATS'!BL702+'GAME STATS'!BL761+'GAME STATS'!BL820+'GAME STATS'!BL879+'GAME STATS'!BL938+'GAME STATS'!BL997+'GAME STATS'!BL1056+'GAME STATS'!BL1115+'GAME STATS'!BL1174+'GAME STATS'!BL1233+'GAME STATS'!BL1292+'GAME STATS'!BL1351+'GAME STATS'!BL1410+'GAME STATS'!BL1469+'GAME STATS'!BL1528+'GAME STATS'!BL1587+'GAME STATS'!BL1646+'GAME STATS'!BL1705+'GAME STATS'!BL1764+'GAME STATS'!BL1823+'GAME STATS'!BL1882+'GAME STATS'!BL1941+'GAME STATS'!BL2000+'GAME STATS'!BL2059+'GAME STATS'!BL2118+'GAME STATS'!BL2177+'GAME STATS'!BL2236+'GAME STATS'!BL2295+'GAME STATS'!BL2354+'GAME STATS'!BL2413+'GAME STATS'!BL2472+'GAME STATS'!BL2531+'GAME STATS'!BL2590+'GAME STATS'!BL2649+'GAME STATS'!BL2708+'GAME STATS'!BL2767+'GAME STATS'!BL2826+'GAME STATS'!BL2885+'GAME STATS'!BL2944+'GAME STATS'!BL3003+'GAME STATS'!BL3062+'GAME STATS'!BL3121+'GAME STATS'!BL3180+'GAME STATS'!BL3239+'GAME STATS'!BL3298+'GAME STATS'!BL3357+'GAME STATS'!BL3416+'GAME STATS'!BL3475+'GAME STATS'!BL3534+'GAME STATS'!BL3593+'GAME STATS'!BL3652+'GAME STATS'!BL3711+'GAME STATS'!BL3770+'GAME STATS'!BL3829+'GAME STATS'!BL3888+'GAME STATS'!BL3947+'GAME STATS'!BL4006+'GAME STATS'!BL4065+'GAME STATS'!BL4124+'GAME STATS'!BL4183+'GAME STATS'!BL4242+'GAME STATS'!BL4301+'GAME STATS'!BL4360+'GAME STATS'!BL4419+'GAME STATS'!BL4478+'GAME STATS'!BL4537+'GAME STATS'!BL4596+'GAME STATS'!BL4655+'GAME STATS'!BL4714+'GAME STATS'!BL4773+'GAME STATS'!BL4832+'GAME STATS'!BL4891+'GAME STATS'!BL4950+'GAME STATS'!BL5009+'GAME STATS'!BL5068+'GAME STATS'!BL5127+'GAME STATS'!BL5186+'GAME STATS'!BL5245+'GAME STATS'!BL5304+'GAME STATS'!BL5363+'GAME STATS'!BL5422+'GAME STATS'!BL5481+'GAME STATS'!BL5540+'GAME STATS'!BL5599+'GAME STATS'!BL5658+'GAME STATS'!BL5717+'GAME STATS'!BL5776+'GAME STATS'!BL5835+'GAME STATS'!BL5894</f>
        <v>0</v>
      </c>
      <c r="BK51" s="755"/>
      <c r="BL51" s="756"/>
      <c r="BM51" s="262"/>
      <c r="BN51" s="263"/>
      <c r="BO51" s="264"/>
      <c r="BP51" s="169"/>
      <c r="BQ51" s="169"/>
    </row>
    <row r="52" spans="1:69" s="43" customFormat="1" ht="26.1" customHeight="1" thickBot="1" x14ac:dyDescent="0.3">
      <c r="A52" s="170"/>
      <c r="B52" s="1028"/>
      <c r="C52" s="1029"/>
      <c r="D52" s="1029"/>
      <c r="E52" s="1029"/>
      <c r="F52" s="1029"/>
      <c r="G52" s="1030"/>
      <c r="H52" s="780"/>
      <c r="I52" s="781"/>
      <c r="J52" s="1011"/>
      <c r="K52" s="817"/>
      <c r="L52" s="963"/>
      <c r="M52" s="1013"/>
      <c r="N52" s="870"/>
      <c r="O52" s="869"/>
      <c r="P52" s="870"/>
      <c r="Q52" s="817"/>
      <c r="R52" s="963"/>
      <c r="S52" s="1013"/>
      <c r="T52" s="870"/>
      <c r="U52" s="1013" t="s">
        <v>16</v>
      </c>
      <c r="V52" s="1021"/>
      <c r="W52" s="1019"/>
      <c r="X52" s="1019"/>
      <c r="Y52" s="1019"/>
      <c r="Z52" s="817"/>
      <c r="AA52" s="963"/>
      <c r="AB52" s="1013"/>
      <c r="AC52" s="870"/>
      <c r="AD52" s="1013"/>
      <c r="AE52" s="870"/>
      <c r="AF52" s="817"/>
      <c r="AG52" s="963"/>
      <c r="AH52" s="1013"/>
      <c r="AI52" s="870"/>
      <c r="AJ52" s="1013"/>
      <c r="AK52" s="870"/>
      <c r="AL52" s="817"/>
      <c r="AM52" s="963"/>
      <c r="AN52" s="1013"/>
      <c r="AO52" s="870"/>
      <c r="AP52" s="1013"/>
      <c r="AQ52" s="870"/>
      <c r="AR52" s="817"/>
      <c r="AS52" s="963"/>
      <c r="AT52" s="1013"/>
      <c r="AU52" s="870"/>
      <c r="AV52" s="1013"/>
      <c r="AW52" s="870"/>
      <c r="AX52" s="817"/>
      <c r="AY52" s="963"/>
      <c r="AZ52" s="1013"/>
      <c r="BA52" s="870"/>
      <c r="BB52" s="1013"/>
      <c r="BC52" s="870"/>
      <c r="BD52" s="865"/>
      <c r="BE52" s="965"/>
      <c r="BF52" s="1024"/>
      <c r="BG52" s="965"/>
      <c r="BH52" s="869"/>
      <c r="BI52" s="962"/>
      <c r="BJ52" s="757"/>
      <c r="BK52" s="758"/>
      <c r="BL52" s="759"/>
      <c r="BM52" s="265"/>
      <c r="BN52" s="266"/>
      <c r="BO52" s="267"/>
      <c r="BP52" s="170"/>
      <c r="BQ52" s="170"/>
    </row>
    <row r="53" spans="1:69" s="44" customFormat="1" ht="51.75" customHeight="1" thickBot="1" x14ac:dyDescent="0.45">
      <c r="A53" s="169"/>
      <c r="B53" s="154"/>
      <c r="C53" s="344"/>
      <c r="D53" s="931" t="s">
        <v>139</v>
      </c>
      <c r="E53" s="931"/>
      <c r="F53" s="931"/>
      <c r="G53" s="931"/>
      <c r="H53" s="931"/>
      <c r="I53" s="931"/>
      <c r="J53" s="932"/>
      <c r="K53" s="790">
        <f>IF((K49+M51)=0,0,K49/(K49+M51)*100)</f>
        <v>0</v>
      </c>
      <c r="L53" s="791"/>
      <c r="M53" s="792">
        <f>IF((M49+K51)=0,0,M49/(M49+K51)*100)</f>
        <v>0</v>
      </c>
      <c r="N53" s="791"/>
      <c r="O53" s="790">
        <f>IF((O49+O51)=0,0,O49/(O49+O51)*100)</f>
        <v>0</v>
      </c>
      <c r="P53" s="793"/>
      <c r="Q53" s="933"/>
      <c r="R53" s="906"/>
      <c r="S53" s="906"/>
      <c r="T53" s="906"/>
      <c r="U53" s="905"/>
      <c r="V53" s="905"/>
      <c r="W53" s="156"/>
      <c r="X53" s="156"/>
      <c r="Y53" s="156"/>
      <c r="Z53" s="906"/>
      <c r="AA53" s="906"/>
      <c r="AB53" s="906"/>
      <c r="AC53" s="906"/>
      <c r="AD53" s="905"/>
      <c r="AE53" s="905"/>
      <c r="AF53" s="906"/>
      <c r="AG53" s="906"/>
      <c r="AH53" s="906"/>
      <c r="AI53" s="906"/>
      <c r="AJ53" s="905"/>
      <c r="AK53" s="905"/>
      <c r="AL53" s="906"/>
      <c r="AM53" s="906"/>
      <c r="AN53" s="906"/>
      <c r="AO53" s="906"/>
      <c r="AP53" s="905"/>
      <c r="AQ53" s="905"/>
      <c r="AR53" s="906"/>
      <c r="AS53" s="906"/>
      <c r="AT53" s="906"/>
      <c r="AU53" s="906"/>
      <c r="AV53" s="905"/>
      <c r="AW53" s="905"/>
      <c r="AX53" s="906"/>
      <c r="AY53" s="906"/>
      <c r="AZ53" s="906"/>
      <c r="BA53" s="906"/>
      <c r="BB53" s="905"/>
      <c r="BC53" s="905"/>
      <c r="BD53" s="906"/>
      <c r="BE53" s="906"/>
      <c r="BF53" s="906"/>
      <c r="BG53" s="906"/>
      <c r="BH53" s="905"/>
      <c r="BI53" s="905"/>
      <c r="BJ53" s="744"/>
      <c r="BK53" s="744"/>
      <c r="BL53" s="744"/>
      <c r="BM53" s="760"/>
      <c r="BN53" s="760"/>
      <c r="BO53" s="761"/>
      <c r="BP53" s="169"/>
      <c r="BQ53" s="169"/>
    </row>
    <row r="54" spans="1:69" s="363" customFormat="1" ht="42" customHeight="1" thickTop="1" thickBot="1" x14ac:dyDescent="0.5">
      <c r="A54" s="354"/>
      <c r="B54" s="355"/>
      <c r="C54" s="356"/>
      <c r="D54" s="357"/>
      <c r="E54" s="358"/>
      <c r="F54" s="776"/>
      <c r="G54" s="776"/>
      <c r="H54" s="776"/>
      <c r="I54" s="357"/>
      <c r="J54" s="776"/>
      <c r="K54" s="776"/>
      <c r="L54" s="357"/>
      <c r="M54" s="357"/>
      <c r="N54" s="357"/>
      <c r="O54" s="357"/>
      <c r="P54" s="776"/>
      <c r="Q54" s="776"/>
      <c r="R54" s="776"/>
      <c r="S54" s="357"/>
      <c r="T54" s="776"/>
      <c r="U54" s="776"/>
      <c r="V54" s="776"/>
      <c r="W54" s="359"/>
      <c r="X54" s="359"/>
      <c r="Y54" s="821" t="s">
        <v>55</v>
      </c>
      <c r="Z54" s="821"/>
      <c r="AA54" s="360"/>
      <c r="AB54" s="821" t="s">
        <v>56</v>
      </c>
      <c r="AC54" s="821"/>
      <c r="AD54" s="821"/>
      <c r="AE54" s="361"/>
      <c r="AF54" s="360"/>
      <c r="AG54" s="360"/>
      <c r="AH54" s="360"/>
      <c r="AI54" s="821" t="s">
        <v>55</v>
      </c>
      <c r="AJ54" s="821"/>
      <c r="AK54" s="821"/>
      <c r="AL54" s="360"/>
      <c r="AM54" s="821" t="s">
        <v>56</v>
      </c>
      <c r="AN54" s="821"/>
      <c r="AO54" s="821"/>
      <c r="AP54" s="360"/>
      <c r="AQ54" s="360"/>
      <c r="AR54" s="360"/>
      <c r="AS54" s="360"/>
      <c r="AT54" s="821" t="s">
        <v>55</v>
      </c>
      <c r="AU54" s="821"/>
      <c r="AV54" s="821"/>
      <c r="AW54" s="360"/>
      <c r="AX54" s="821" t="s">
        <v>56</v>
      </c>
      <c r="AY54" s="821"/>
      <c r="AZ54" s="821"/>
      <c r="BA54" s="362"/>
      <c r="BB54" s="362"/>
      <c r="BC54" s="362"/>
      <c r="BD54" s="362"/>
      <c r="BE54" s="863"/>
      <c r="BF54" s="863"/>
      <c r="BG54" s="863"/>
      <c r="BH54" s="362"/>
      <c r="BI54" s="863"/>
      <c r="BJ54" s="863"/>
      <c r="BK54" s="863"/>
      <c r="BL54" s="362"/>
      <c r="BM54" s="357"/>
      <c r="BN54" s="357"/>
      <c r="BO54" s="380"/>
      <c r="BP54" s="354"/>
      <c r="BQ54" s="354"/>
    </row>
    <row r="55" spans="1:69" ht="61.5" customHeight="1" thickTop="1" thickBot="1" x14ac:dyDescent="0.5">
      <c r="A55" s="122"/>
      <c r="B55" s="895"/>
      <c r="C55" s="896"/>
      <c r="D55" s="343"/>
      <c r="E55" s="120"/>
      <c r="F55" s="774"/>
      <c r="G55" s="775"/>
      <c r="H55" s="775"/>
      <c r="I55" s="157"/>
      <c r="J55" s="774"/>
      <c r="K55" s="775"/>
      <c r="L55" s="880"/>
      <c r="M55" s="880"/>
      <c r="N55" s="880"/>
      <c r="O55" s="880"/>
      <c r="P55" s="371"/>
      <c r="Q55" s="832" t="s">
        <v>165</v>
      </c>
      <c r="R55" s="832"/>
      <c r="S55" s="832"/>
      <c r="T55" s="832"/>
      <c r="U55" s="832"/>
      <c r="V55" s="832"/>
      <c r="W55" s="853" t="s">
        <v>167</v>
      </c>
      <c r="X55" s="854"/>
      <c r="Y55" s="824">
        <f>'GAME STATS'!AD56+'GAME STATS'!AD115+'GAME STATS'!AD174+'GAME STATS'!AD233+'GAME STATS'!AD292+'GAME STATS'!AD351+'GAME STATS'!AD410+'GAME STATS'!AD469+'GAME STATS'!AD526+'GAME STATS'!AD587+'GAME STATS'!AD646+'GAME STATS'!AD705+'GAME STATS'!AD764+'GAME STATS'!AD823+'GAME STATS'!AD882+'GAME STATS'!AD941+'GAME STATS'!AD1000+'GAME STATS'!AD1059+'GAME STATS'!AD1118+'GAME STATS'!AD1177+'GAME STATS'!AD1236+'GAME STATS'!AD1295+'GAME STATS'!AD1354+'GAME STATS'!AD1413+'GAME STATS'!AD1472+'GAME STATS'!AD1531+'GAME STATS'!AD1590+'GAME STATS'!AD1649+'GAME STATS'!AD1708+'GAME STATS'!AD1767+'GAME STATS'!AD1826+'GAME STATS'!AD1885+'GAME STATS'!AD1944+'GAME STATS'!AD2003+'GAME STATS'!AD2062+'GAME STATS'!AD2121+'GAME STATS'!AD2180+'GAME STATS'!AD2239+'GAME STATS'!AD2298+'GAME STATS'!AD2357+'GAME STATS'!AD2416+'GAME STATS'!AD2475+'GAME STATS'!AD2534+'GAME STATS'!AD2593+'GAME STATS'!AD2652+'GAME STATS'!AD2711+'GAME STATS'!AD2770+'GAME STATS'!AD2829+'GAME STATS'!AD2888+'GAME STATS'!AD2947+'GAME STATS'!AD3006+'GAME STATS'!AD3065+'GAME STATS'!AD3124+'GAME STATS'!AD3183+'GAME STATS'!AD3242+'GAME STATS'!AD3301+'GAME STATS'!AD3360+'GAME STATS'!AD3419+'GAME STATS'!AD3478+'GAME STATS'!AD3537+'GAME STATS'!AD3596+'GAME STATS'!AD3655+'GAME STATS'!AD3714+'GAME STATS'!AD3773+'GAME STATS'!AD3832+'GAME STATS'!AD3891+'GAME STATS'!AD3950+'GAME STATS'!AD4009+'GAME STATS'!AD4068+'GAME STATS'!AD4127+'GAME STATS'!AD4186+'GAME STATS'!AD4245+'GAME STATS'!AD4304+'GAME STATS'!AD4363+'GAME STATS'!AD4422+'GAME STATS'!AD4481+'GAME STATS'!AD4540+'GAME STATS'!AD4599+'GAME STATS'!AD4658+'GAME STATS'!AD4717+'GAME STATS'!AD4776+'GAME STATS'!AD4835+'GAME STATS'!AD4894+'GAME STATS'!AD4953+'GAME STATS'!AD5012+'GAME STATS'!AD5071+'GAME STATS'!AD5130+'GAME STATS'!AD5189+'GAME STATS'!AD5248+'GAME STATS'!AD5307+'GAME STATS'!AD5366+'GAME STATS'!AD5425+'GAME STATS'!AD5484+'GAME STATS'!AD5543+'GAME STATS'!AD5602+'GAME STATS'!AD5661+'GAME STATS'!AD5720+'GAME STATS'!AD5779+'GAME STATS'!AD5838+'GAME STATS'!AD5897</f>
        <v>0</v>
      </c>
      <c r="Z55" s="826"/>
      <c r="AA55" s="373"/>
      <c r="AB55" s="824">
        <f>'GAME STATS'!AH56+'GAME STATS'!AH115+'GAME STATS'!AH174+'GAME STATS'!AH233+'GAME STATS'!AH292+'GAME STATS'!AH351+'GAME STATS'!AH410+'GAME STATS'!AH469+'GAME STATS'!AH526+'GAME STATS'!AH587+'GAME STATS'!AH646+'GAME STATS'!AH705+'GAME STATS'!AH764+'GAME STATS'!AH823+'GAME STATS'!AH882+'GAME STATS'!AH941+'GAME STATS'!AH1000+'GAME STATS'!AH1059+'GAME STATS'!AH1118+'GAME STATS'!AH1177+'GAME STATS'!AH1236+'GAME STATS'!AH1295+'GAME STATS'!AH1354+'GAME STATS'!AH1413+'GAME STATS'!AH1472+'GAME STATS'!AH1531+'GAME STATS'!AH1590+'GAME STATS'!AH1649+'GAME STATS'!AH1708+'GAME STATS'!AH1767+'GAME STATS'!AH1826+'GAME STATS'!AH1885+'GAME STATS'!AH1944+'GAME STATS'!AH2003+'GAME STATS'!AH2062+'GAME STATS'!AH2121+'GAME STATS'!AH2180+'GAME STATS'!AH2239+'GAME STATS'!AH2298+'GAME STATS'!AH2357+'GAME STATS'!AH2416+'GAME STATS'!AH2475+'GAME STATS'!AH2534+'GAME STATS'!AH2593+'GAME STATS'!AH2652+'GAME STATS'!AH2711+'GAME STATS'!AH2770+'GAME STATS'!AH2829+'GAME STATS'!AH2888+'GAME STATS'!AH2947+'GAME STATS'!AH3006+'GAME STATS'!AH3065+'GAME STATS'!AH3124+'GAME STATS'!AH3183+'GAME STATS'!AH3242+'GAME STATS'!AH3301+'GAME STATS'!AH3360+'GAME STATS'!AH3419+'GAME STATS'!AH3478+'GAME STATS'!AH3537+'GAME STATS'!AH3596+'GAME STATS'!AH3655+'GAME STATS'!AH3714+'GAME STATS'!AH3773+'GAME STATS'!AH3832+'GAME STATS'!AH3891+'GAME STATS'!AH3950+'GAME STATS'!AH4009+'GAME STATS'!AH4068+'GAME STATS'!AH4127+'GAME STATS'!AH4186+'GAME STATS'!AH4245+'GAME STATS'!AH4304+'GAME STATS'!AH4363+'GAME STATS'!AH4422+'GAME STATS'!AH4481+'GAME STATS'!AH4540+'GAME STATS'!AH4599+'GAME STATS'!AH4658+'GAME STATS'!AH4717+'GAME STATS'!AH4776+'GAME STATS'!AH4835+'GAME STATS'!AH4894+'GAME STATS'!AH4953+'GAME STATS'!AH5012+'GAME STATS'!AH5071+'GAME STATS'!AH5130+'GAME STATS'!AH5189+'GAME STATS'!AH5248+'GAME STATS'!AH5307+'GAME STATS'!AH5366+'GAME STATS'!AH5425+'GAME STATS'!AH5484+'GAME STATS'!AH5543+'GAME STATS'!AH5602+'GAME STATS'!AH5661+'GAME STATS'!AH5720+'GAME STATS'!AH5779+'GAME STATS'!AH5838+'GAME STATS'!AH5897</f>
        <v>0</v>
      </c>
      <c r="AC55" s="825"/>
      <c r="AD55" s="826"/>
      <c r="AE55" s="876" t="s">
        <v>168</v>
      </c>
      <c r="AF55" s="853"/>
      <c r="AG55" s="853"/>
      <c r="AH55" s="854"/>
      <c r="AI55" s="824">
        <f>'GAME STATS'!AO56+'GAME STATS'!AO115+'GAME STATS'!AO174+'GAME STATS'!AO233+'GAME STATS'!AO292+'GAME STATS'!AO351+'GAME STATS'!AO410+'GAME STATS'!AO469+'GAME STATS'!AO526+'GAME STATS'!AO587+'GAME STATS'!AO646+'GAME STATS'!AO705+'GAME STATS'!AO764+'GAME STATS'!AO823+'GAME STATS'!AO882+'GAME STATS'!AO941+'GAME STATS'!AO1000+'GAME STATS'!AO1059+'GAME STATS'!AO1118+'GAME STATS'!AO1177+'GAME STATS'!AO1236+'GAME STATS'!AO1295+'GAME STATS'!AO1354+'GAME STATS'!AO1413+'GAME STATS'!AO1472+'GAME STATS'!AO1531+'GAME STATS'!AO1590+'GAME STATS'!AO1649+'GAME STATS'!AO1708+'GAME STATS'!AO1767+'GAME STATS'!AO1826+'GAME STATS'!AO1885+'GAME STATS'!AO1944+'GAME STATS'!AO2003+'GAME STATS'!AO2062+'GAME STATS'!AO2121+'GAME STATS'!AO2180+'GAME STATS'!AO2239+'GAME STATS'!AO2298+'GAME STATS'!AO2357+'GAME STATS'!AO2416+'GAME STATS'!AO2475+'GAME STATS'!AO2534+'GAME STATS'!AO2593+'GAME STATS'!AO2652+'GAME STATS'!AO2711+'GAME STATS'!AO2770+'GAME STATS'!AO2829+'GAME STATS'!AO2888+'GAME STATS'!AO2947+'GAME STATS'!AO3006+'GAME STATS'!AO3065+'GAME STATS'!AO3124+'GAME STATS'!AO3183+'GAME STATS'!AO3242+'GAME STATS'!AO3301+'GAME STATS'!AO3360+'GAME STATS'!AO3419+'GAME STATS'!AO3478+'GAME STATS'!AO3537+'GAME STATS'!AO3596+'GAME STATS'!AO3655+'GAME STATS'!AO3714+'GAME STATS'!AO3773+'GAME STATS'!AO3832+'GAME STATS'!AO3891+'GAME STATS'!AO3950+'GAME STATS'!AO4009+'GAME STATS'!AO4068+'GAME STATS'!AO4127+'GAME STATS'!AO4186+'GAME STATS'!AO4245+'GAME STATS'!AO4304+'GAME STATS'!AO4363+'GAME STATS'!AO4422+'GAME STATS'!AO4481+'GAME STATS'!AO4540+'GAME STATS'!AO4599+'GAME STATS'!AO4658+'GAME STATS'!AO4717+'GAME STATS'!AO4776+'GAME STATS'!AO4835+'GAME STATS'!AO4894+'GAME STATS'!AO4953+'GAME STATS'!AO5012+'GAME STATS'!AO5071+'GAME STATS'!AO5130+'GAME STATS'!AO5189+'GAME STATS'!AO5248+'GAME STATS'!AO5307+'GAME STATS'!AO5366+'GAME STATS'!AO5425+'GAME STATS'!AO5484+'GAME STATS'!AO5543+'GAME STATS'!AO5602+'GAME STATS'!AO5661+'GAME STATS'!AO5720+'GAME STATS'!AO5779+'GAME STATS'!AO5838+'GAME STATS'!AO5897</f>
        <v>0</v>
      </c>
      <c r="AJ55" s="825"/>
      <c r="AK55" s="826"/>
      <c r="AL55" s="373"/>
      <c r="AM55" s="824">
        <f>'GAME STATS'!AS56+'GAME STATS'!AS115+'GAME STATS'!AS174+'GAME STATS'!AS233+'GAME STATS'!AS292+'GAME STATS'!AS351+'GAME STATS'!AS410+'GAME STATS'!AS469+'GAME STATS'!AS526+'GAME STATS'!AS587+'GAME STATS'!AS646+'GAME STATS'!AS705+'GAME STATS'!AS764+'GAME STATS'!AS823+'GAME STATS'!AS882+'GAME STATS'!AS941+'GAME STATS'!AS1000+'GAME STATS'!AS1059+'GAME STATS'!AS1118+'GAME STATS'!AS1177+'GAME STATS'!AS1236+'GAME STATS'!AS1295+'GAME STATS'!AS1354+'GAME STATS'!AS1413+'GAME STATS'!AS1472+'GAME STATS'!AS1531+'GAME STATS'!AS1590+'GAME STATS'!AS1649+'GAME STATS'!AS1708+'GAME STATS'!AS1767+'GAME STATS'!AS1826+'GAME STATS'!AS1885+'GAME STATS'!AS1944+'GAME STATS'!AS2003+'GAME STATS'!AS2062+'GAME STATS'!AS2121+'GAME STATS'!AS2180+'GAME STATS'!AS2239+'GAME STATS'!AS2298+'GAME STATS'!AS2357+'GAME STATS'!AS2416+'GAME STATS'!AS2475+'GAME STATS'!AS2534+'GAME STATS'!AS2593+'GAME STATS'!AS2652+'GAME STATS'!AS2711+'GAME STATS'!AS2770+'GAME STATS'!AS2829+'GAME STATS'!AS2888+'GAME STATS'!AS2947+'GAME STATS'!AS3006+'GAME STATS'!AS3065+'GAME STATS'!AS3124+'GAME STATS'!AS3183+'GAME STATS'!AS3242+'GAME STATS'!AS3301+'GAME STATS'!AS3360+'GAME STATS'!AS3419+'GAME STATS'!AS3478+'GAME STATS'!AS3537+'GAME STATS'!AS3596+'GAME STATS'!AS3655+'GAME STATS'!AS3714+'GAME STATS'!AS3773+'GAME STATS'!AS3832+'GAME STATS'!AS3891+'GAME STATS'!AS3950+'GAME STATS'!AS4009+'GAME STATS'!AS4068+'GAME STATS'!AS4127+'GAME STATS'!AS4186+'GAME STATS'!AS4245+'GAME STATS'!AS4304+'GAME STATS'!AS4363+'GAME STATS'!AS4422+'GAME STATS'!AS4481+'GAME STATS'!AS4540+'GAME STATS'!AS4599+'GAME STATS'!AS4658+'GAME STATS'!AS4717+'GAME STATS'!AS4776+'GAME STATS'!AS4835+'GAME STATS'!AS4894+'GAME STATS'!AS4953+'GAME STATS'!AS5012+'GAME STATS'!AS5071+'GAME STATS'!AS5130+'GAME STATS'!AS5189+'GAME STATS'!AS5248+'GAME STATS'!AS5307+'GAME STATS'!AS5366+'GAME STATS'!AS5425+'GAME STATS'!AS5484+'GAME STATS'!AS5543+'GAME STATS'!AS5602+'GAME STATS'!AS5661+'GAME STATS'!AS5720+'GAME STATS'!AS5779+'GAME STATS'!AS5838+'GAME STATS'!AS5897</f>
        <v>0</v>
      </c>
      <c r="AN55" s="825"/>
      <c r="AO55" s="826"/>
      <c r="AP55" s="833" t="s">
        <v>60</v>
      </c>
      <c r="AQ55" s="775"/>
      <c r="AR55" s="775"/>
      <c r="AS55" s="834"/>
      <c r="AT55" s="824">
        <f>BE56</f>
        <v>0</v>
      </c>
      <c r="AU55" s="825"/>
      <c r="AV55" s="826"/>
      <c r="AW55" s="374"/>
      <c r="AX55" s="824">
        <f>BI56</f>
        <v>0</v>
      </c>
      <c r="AY55" s="825"/>
      <c r="AZ55" s="826"/>
      <c r="BA55" s="157"/>
      <c r="BB55" s="343"/>
      <c r="BC55" s="343"/>
      <c r="BD55" s="343"/>
      <c r="BE55" s="903" t="s">
        <v>55</v>
      </c>
      <c r="BF55" s="904"/>
      <c r="BG55" s="904"/>
      <c r="BH55" s="367"/>
      <c r="BI55" s="903" t="s">
        <v>56</v>
      </c>
      <c r="BJ55" s="904"/>
      <c r="BK55" s="904"/>
      <c r="BL55" s="120"/>
      <c r="BM55" s="120"/>
      <c r="BN55" s="120"/>
      <c r="BO55" s="381"/>
      <c r="BP55" s="122"/>
      <c r="BQ55" s="122"/>
    </row>
    <row r="56" spans="1:69" ht="10.5" customHeight="1" thickTop="1" x14ac:dyDescent="0.25">
      <c r="A56" s="122"/>
      <c r="B56" s="342"/>
      <c r="C56" s="343"/>
      <c r="D56" s="343"/>
      <c r="E56" s="343"/>
      <c r="F56" s="343"/>
      <c r="G56" s="157"/>
      <c r="H56" s="157"/>
      <c r="I56" s="157"/>
      <c r="J56" s="343"/>
      <c r="K56" s="343"/>
      <c r="L56" s="341"/>
      <c r="M56" s="341"/>
      <c r="N56" s="341"/>
      <c r="O56" s="341"/>
      <c r="P56" s="372"/>
      <c r="Q56" s="372"/>
      <c r="R56" s="372"/>
      <c r="S56" s="366"/>
      <c r="T56" s="372"/>
      <c r="U56" s="372"/>
      <c r="V56" s="372"/>
      <c r="W56" s="341"/>
      <c r="X56" s="341"/>
      <c r="Y56" s="343"/>
      <c r="Z56" s="343"/>
      <c r="AA56" s="157"/>
      <c r="AB56" s="343"/>
      <c r="AC56" s="343"/>
      <c r="AD56" s="343"/>
      <c r="AE56" s="369"/>
      <c r="AF56" s="369"/>
      <c r="AG56" s="369"/>
      <c r="AH56" s="369"/>
      <c r="AI56" s="343"/>
      <c r="AJ56" s="343"/>
      <c r="AK56" s="343"/>
      <c r="AL56" s="157"/>
      <c r="AM56" s="343"/>
      <c r="AN56" s="343"/>
      <c r="AO56" s="343"/>
      <c r="AP56" s="370"/>
      <c r="AQ56" s="370"/>
      <c r="AR56" s="370"/>
      <c r="AS56" s="370"/>
      <c r="AT56" s="343"/>
      <c r="AU56" s="343"/>
      <c r="AV56" s="343"/>
      <c r="AW56" s="157"/>
      <c r="AX56" s="343"/>
      <c r="AY56" s="343"/>
      <c r="AZ56" s="343"/>
      <c r="BA56" s="157"/>
      <c r="BB56" s="855" t="s">
        <v>58</v>
      </c>
      <c r="BC56" s="855"/>
      <c r="BD56" s="856"/>
      <c r="BE56" s="954">
        <f>BJ49</f>
        <v>0</v>
      </c>
      <c r="BF56" s="955"/>
      <c r="BG56" s="956"/>
      <c r="BH56" s="373"/>
      <c r="BI56" s="954">
        <f>BJ51</f>
        <v>0</v>
      </c>
      <c r="BJ56" s="955"/>
      <c r="BK56" s="956"/>
      <c r="BL56" s="120"/>
      <c r="BM56" s="120"/>
      <c r="BN56" s="120"/>
      <c r="BO56" s="381"/>
      <c r="BP56" s="122"/>
      <c r="BQ56" s="122"/>
    </row>
    <row r="57" spans="1:69" s="353" customFormat="1" ht="49.5" customHeight="1" thickBot="1" x14ac:dyDescent="0.55000000000000004">
      <c r="A57" s="347"/>
      <c r="B57" s="348"/>
      <c r="C57" s="349"/>
      <c r="D57" s="350"/>
      <c r="E57" s="351"/>
      <c r="F57" s="777"/>
      <c r="G57" s="777"/>
      <c r="H57" s="777"/>
      <c r="I57" s="350"/>
      <c r="J57" s="777"/>
      <c r="K57" s="777"/>
      <c r="L57" s="350"/>
      <c r="M57" s="350"/>
      <c r="N57" s="350"/>
      <c r="O57" s="350"/>
      <c r="P57" s="852"/>
      <c r="Q57" s="852"/>
      <c r="R57" s="852"/>
      <c r="S57" s="368"/>
      <c r="T57" s="852"/>
      <c r="U57" s="852"/>
      <c r="V57" s="852"/>
      <c r="W57" s="352"/>
      <c r="X57" s="352"/>
      <c r="Y57" s="864" t="s">
        <v>55</v>
      </c>
      <c r="Z57" s="864"/>
      <c r="AA57" s="364"/>
      <c r="AB57" s="864" t="s">
        <v>56</v>
      </c>
      <c r="AC57" s="864"/>
      <c r="AD57" s="864"/>
      <c r="AE57" s="365"/>
      <c r="AF57" s="364"/>
      <c r="AG57" s="364"/>
      <c r="AH57" s="364"/>
      <c r="AI57" s="864" t="s">
        <v>55</v>
      </c>
      <c r="AJ57" s="864"/>
      <c r="AK57" s="864"/>
      <c r="AL57" s="364"/>
      <c r="AM57" s="864" t="s">
        <v>56</v>
      </c>
      <c r="AN57" s="864"/>
      <c r="AO57" s="864"/>
      <c r="AP57" s="364"/>
      <c r="AQ57" s="364"/>
      <c r="AR57" s="364"/>
      <c r="AS57" s="364"/>
      <c r="AT57" s="864" t="s">
        <v>55</v>
      </c>
      <c r="AU57" s="864"/>
      <c r="AV57" s="864"/>
      <c r="AW57" s="364"/>
      <c r="AX57" s="864" t="s">
        <v>56</v>
      </c>
      <c r="AY57" s="864"/>
      <c r="AZ57" s="864"/>
      <c r="BA57" s="350"/>
      <c r="BB57" s="855"/>
      <c r="BC57" s="855"/>
      <c r="BD57" s="856"/>
      <c r="BE57" s="957"/>
      <c r="BF57" s="958"/>
      <c r="BG57" s="959"/>
      <c r="BH57" s="378"/>
      <c r="BI57" s="957"/>
      <c r="BJ57" s="958"/>
      <c r="BK57" s="959"/>
      <c r="BL57" s="350"/>
      <c r="BM57" s="350"/>
      <c r="BN57" s="350"/>
      <c r="BO57" s="382"/>
      <c r="BP57" s="347"/>
      <c r="BQ57" s="347"/>
    </row>
    <row r="58" spans="1:69" ht="60.75" customHeight="1" thickTop="1" thickBot="1" x14ac:dyDescent="0.3">
      <c r="A58" s="122"/>
      <c r="B58" s="895"/>
      <c r="C58" s="896"/>
      <c r="D58" s="343"/>
      <c r="E58" s="120"/>
      <c r="F58" s="774"/>
      <c r="G58" s="775"/>
      <c r="H58" s="775"/>
      <c r="I58" s="157"/>
      <c r="J58" s="774"/>
      <c r="K58" s="775"/>
      <c r="L58" s="880"/>
      <c r="M58" s="880"/>
      <c r="N58" s="880"/>
      <c r="O58" s="880"/>
      <c r="P58" s="371"/>
      <c r="Q58" s="832" t="s">
        <v>166</v>
      </c>
      <c r="R58" s="832"/>
      <c r="S58" s="832"/>
      <c r="T58" s="832"/>
      <c r="U58" s="832"/>
      <c r="V58" s="832"/>
      <c r="W58" s="853" t="s">
        <v>167</v>
      </c>
      <c r="X58" s="854"/>
      <c r="Y58" s="824">
        <f>Y55-P55</f>
        <v>0</v>
      </c>
      <c r="Z58" s="826"/>
      <c r="AA58" s="373"/>
      <c r="AB58" s="824">
        <f>AB55-T55</f>
        <v>0</v>
      </c>
      <c r="AC58" s="825"/>
      <c r="AD58" s="826"/>
      <c r="AE58" s="876" t="s">
        <v>168</v>
      </c>
      <c r="AF58" s="853"/>
      <c r="AG58" s="853"/>
      <c r="AH58" s="854"/>
      <c r="AI58" s="824">
        <f>AI55-Y55</f>
        <v>0</v>
      </c>
      <c r="AJ58" s="825"/>
      <c r="AK58" s="826"/>
      <c r="AL58" s="373"/>
      <c r="AM58" s="824">
        <f>AM55-AB55</f>
        <v>0</v>
      </c>
      <c r="AN58" s="825"/>
      <c r="AO58" s="826"/>
      <c r="AP58" s="833" t="s">
        <v>80</v>
      </c>
      <c r="AQ58" s="775"/>
      <c r="AR58" s="775"/>
      <c r="AS58" s="834"/>
      <c r="AT58" s="824">
        <f>BE56-AI55</f>
        <v>0</v>
      </c>
      <c r="AU58" s="825"/>
      <c r="AV58" s="826"/>
      <c r="AW58" s="374"/>
      <c r="AX58" s="824">
        <f>BI56-AM55</f>
        <v>0</v>
      </c>
      <c r="AY58" s="825"/>
      <c r="AZ58" s="826"/>
      <c r="BA58" s="157"/>
      <c r="BB58" s="343"/>
      <c r="BC58" s="343"/>
      <c r="BD58" s="343"/>
      <c r="BE58" s="343"/>
      <c r="BF58" s="343"/>
      <c r="BG58" s="343"/>
      <c r="BH58" s="120"/>
      <c r="BI58" s="120"/>
      <c r="BJ58" s="120"/>
      <c r="BK58" s="120"/>
      <c r="BL58" s="120"/>
      <c r="BM58" s="120"/>
      <c r="BN58" s="120"/>
      <c r="BO58" s="381"/>
      <c r="BP58" s="122"/>
      <c r="BQ58" s="122"/>
    </row>
    <row r="59" spans="1:69" ht="18.75" thickTop="1" thickBot="1" x14ac:dyDescent="0.4">
      <c r="A59" s="122"/>
      <c r="B59" s="158"/>
      <c r="C59" s="15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60"/>
      <c r="V59" s="160"/>
      <c r="W59" s="160"/>
      <c r="X59" s="160"/>
      <c r="Y59" s="160"/>
      <c r="Z59" s="121"/>
      <c r="AA59" s="121"/>
      <c r="AB59" s="121"/>
      <c r="AC59" s="121"/>
      <c r="AD59" s="161"/>
      <c r="AE59" s="161"/>
      <c r="AF59" s="121"/>
      <c r="AG59" s="121"/>
      <c r="AH59" s="121"/>
      <c r="AI59" s="121"/>
      <c r="AJ59" s="121"/>
      <c r="AK59" s="121"/>
      <c r="AL59" s="121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836" t="s">
        <v>154</v>
      </c>
      <c r="BA59" s="836"/>
      <c r="BB59" s="836"/>
      <c r="BC59" s="836"/>
      <c r="BD59" s="836"/>
      <c r="BE59" s="836"/>
      <c r="BF59" s="836"/>
      <c r="BG59" s="836"/>
      <c r="BH59" s="836"/>
      <c r="BI59" s="836"/>
      <c r="BJ59" s="836"/>
      <c r="BK59" s="836"/>
      <c r="BL59" s="836"/>
      <c r="BM59" s="345"/>
      <c r="BN59" s="345"/>
      <c r="BO59" s="383"/>
      <c r="BP59" s="122"/>
      <c r="BQ59" s="122"/>
    </row>
    <row r="60" spans="1:69" ht="12.2" customHeight="1" thickTop="1" x14ac:dyDescent="0.25">
      <c r="A60" s="122"/>
      <c r="B60" s="171"/>
      <c r="C60" s="17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73"/>
      <c r="V60" s="173"/>
      <c r="W60" s="173"/>
      <c r="X60" s="173"/>
      <c r="Y60" s="173"/>
      <c r="Z60" s="122"/>
      <c r="AA60" s="122"/>
      <c r="AB60" s="122"/>
      <c r="AC60" s="122"/>
      <c r="AD60" s="174"/>
      <c r="AE60" s="174"/>
      <c r="AF60" s="122"/>
      <c r="AG60" s="122"/>
      <c r="AH60" s="122"/>
      <c r="AI60" s="122"/>
      <c r="AJ60" s="122"/>
      <c r="AK60" s="122"/>
      <c r="AL60" s="122"/>
      <c r="AM60" s="122"/>
      <c r="AN60" s="122"/>
      <c r="AO60" s="122"/>
      <c r="AP60" s="122"/>
      <c r="AQ60" s="122"/>
      <c r="AR60" s="122"/>
      <c r="AS60" s="122"/>
      <c r="AT60" s="122"/>
      <c r="AU60" s="122"/>
      <c r="AV60" s="122"/>
      <c r="AW60" s="122"/>
      <c r="AX60" s="122"/>
      <c r="AY60" s="122"/>
      <c r="AZ60" s="122"/>
      <c r="BA60" s="122"/>
      <c r="BB60" s="122"/>
      <c r="BC60" s="122"/>
      <c r="BD60" s="122"/>
      <c r="BE60" s="122"/>
      <c r="BF60" s="122"/>
      <c r="BG60" s="122"/>
      <c r="BH60" s="122"/>
      <c r="BI60" s="122"/>
      <c r="BJ60" s="122"/>
      <c r="BK60" s="122"/>
      <c r="BL60" s="122"/>
      <c r="BM60" s="122"/>
      <c r="BN60" s="122"/>
      <c r="BO60" s="122"/>
      <c r="BP60" s="122"/>
      <c r="BQ60" s="122"/>
    </row>
    <row r="61" spans="1:69" s="49" customFormat="1" ht="36" x14ac:dyDescent="0.55000000000000004">
      <c r="A61" s="163"/>
      <c r="B61" s="953" t="s">
        <v>89</v>
      </c>
      <c r="C61" s="953"/>
      <c r="D61" s="953"/>
      <c r="E61" s="953"/>
      <c r="F61" s="953"/>
      <c r="G61" s="953"/>
      <c r="H61" s="953"/>
      <c r="I61" s="953"/>
      <c r="J61" s="953"/>
      <c r="K61" s="953"/>
      <c r="L61" s="953"/>
      <c r="M61" s="953"/>
      <c r="N61" s="953"/>
      <c r="O61" s="953"/>
      <c r="P61" s="953"/>
      <c r="Q61" s="953"/>
      <c r="R61" s="953"/>
      <c r="S61" s="953"/>
      <c r="T61" s="953"/>
      <c r="U61" s="953"/>
      <c r="V61" s="953"/>
      <c r="W61" s="953"/>
      <c r="X61" s="953"/>
      <c r="Y61" s="953"/>
      <c r="Z61" s="953"/>
      <c r="AA61" s="953"/>
      <c r="AB61" s="953"/>
      <c r="AC61" s="953"/>
      <c r="AD61" s="953"/>
      <c r="AE61" s="953"/>
      <c r="AF61" s="953"/>
      <c r="AG61" s="953"/>
      <c r="AH61" s="953"/>
      <c r="AI61" s="953"/>
      <c r="AJ61" s="953"/>
      <c r="AK61" s="953"/>
      <c r="AL61" s="953"/>
      <c r="AM61" s="953"/>
      <c r="AN61" s="953"/>
      <c r="AO61" s="953"/>
      <c r="AP61" s="953"/>
      <c r="AQ61" s="953"/>
      <c r="AR61" s="953"/>
      <c r="AS61" s="953"/>
      <c r="AT61" s="953"/>
      <c r="AU61" s="953"/>
      <c r="AV61" s="953"/>
      <c r="AW61" s="953"/>
      <c r="AX61" s="953"/>
      <c r="AY61" s="953"/>
      <c r="AZ61" s="953"/>
      <c r="BA61" s="953"/>
      <c r="BB61" s="953"/>
      <c r="BC61" s="953"/>
      <c r="BD61" s="953"/>
      <c r="BE61" s="953"/>
      <c r="BF61" s="953"/>
      <c r="BG61" s="953"/>
      <c r="BH61" s="953"/>
      <c r="BI61" s="953"/>
      <c r="BJ61" s="953"/>
      <c r="BK61" s="953"/>
      <c r="BL61" s="953"/>
      <c r="BM61" s="384"/>
      <c r="BN61" s="384"/>
      <c r="BO61" s="384"/>
      <c r="BP61" s="165"/>
      <c r="BQ61" s="165"/>
    </row>
    <row r="62" spans="1:69" s="38" customFormat="1" ht="36" x14ac:dyDescent="0.55000000000000004">
      <c r="A62" s="164"/>
      <c r="B62" s="953" t="s">
        <v>88</v>
      </c>
      <c r="C62" s="953"/>
      <c r="D62" s="953"/>
      <c r="E62" s="953"/>
      <c r="F62" s="953"/>
      <c r="G62" s="953"/>
      <c r="H62" s="953"/>
      <c r="I62" s="953"/>
      <c r="J62" s="953"/>
      <c r="K62" s="953"/>
      <c r="L62" s="953"/>
      <c r="M62" s="953"/>
      <c r="N62" s="953"/>
      <c r="O62" s="953"/>
      <c r="P62" s="953"/>
      <c r="Q62" s="953"/>
      <c r="R62" s="953"/>
      <c r="S62" s="953"/>
      <c r="T62" s="953"/>
      <c r="U62" s="953"/>
      <c r="V62" s="953"/>
      <c r="W62" s="953"/>
      <c r="X62" s="953"/>
      <c r="Y62" s="953"/>
      <c r="Z62" s="953"/>
      <c r="AA62" s="953"/>
      <c r="AB62" s="953"/>
      <c r="AC62" s="953"/>
      <c r="AD62" s="953"/>
      <c r="AE62" s="953"/>
      <c r="AF62" s="953"/>
      <c r="AG62" s="953"/>
      <c r="AH62" s="953"/>
      <c r="AI62" s="953"/>
      <c r="AJ62" s="953"/>
      <c r="AK62" s="953"/>
      <c r="AL62" s="953"/>
      <c r="AM62" s="953"/>
      <c r="AN62" s="953"/>
      <c r="AO62" s="953"/>
      <c r="AP62" s="953"/>
      <c r="AQ62" s="953"/>
      <c r="AR62" s="953"/>
      <c r="AS62" s="953"/>
      <c r="AT62" s="953"/>
      <c r="AU62" s="953"/>
      <c r="AV62" s="953"/>
      <c r="AW62" s="953"/>
      <c r="AX62" s="953"/>
      <c r="AY62" s="953"/>
      <c r="AZ62" s="953"/>
      <c r="BA62" s="953"/>
      <c r="BB62" s="953"/>
      <c r="BC62" s="953"/>
      <c r="BD62" s="953"/>
      <c r="BE62" s="953"/>
      <c r="BF62" s="953"/>
      <c r="BG62" s="953"/>
      <c r="BH62" s="953"/>
      <c r="BI62" s="953"/>
      <c r="BJ62" s="953"/>
      <c r="BK62" s="953"/>
      <c r="BL62" s="953"/>
      <c r="BM62" s="384"/>
      <c r="BN62" s="384"/>
      <c r="BO62" s="384"/>
      <c r="BP62" s="165"/>
      <c r="BQ62" s="165"/>
    </row>
    <row r="63" spans="1:69" ht="18.75" x14ac:dyDescent="0.3">
      <c r="A63" s="122"/>
      <c r="B63" s="385"/>
      <c r="C63" s="386"/>
      <c r="D63" s="387"/>
      <c r="E63" s="387"/>
      <c r="F63" s="387"/>
      <c r="G63" s="387"/>
      <c r="H63" s="387"/>
      <c r="I63" s="387"/>
      <c r="J63" s="387"/>
      <c r="K63" s="387"/>
      <c r="L63" s="387"/>
      <c r="M63" s="387"/>
      <c r="N63" s="387"/>
      <c r="O63" s="387"/>
      <c r="P63" s="387"/>
      <c r="Q63" s="387"/>
      <c r="R63" s="387"/>
      <c r="S63" s="387"/>
      <c r="T63" s="387"/>
      <c r="U63" s="388"/>
      <c r="V63" s="388"/>
      <c r="W63" s="388"/>
      <c r="X63" s="388"/>
      <c r="Y63" s="388"/>
      <c r="Z63" s="387"/>
      <c r="AA63" s="387"/>
      <c r="AB63" s="387"/>
      <c r="AC63" s="387"/>
      <c r="AD63" s="389"/>
      <c r="AE63" s="389"/>
      <c r="AF63" s="387"/>
      <c r="AG63" s="387"/>
      <c r="AH63" s="387"/>
      <c r="AI63" s="387"/>
      <c r="AJ63" s="387"/>
      <c r="AK63" s="387"/>
      <c r="AL63" s="387"/>
      <c r="AM63" s="387"/>
      <c r="AN63" s="387"/>
      <c r="AO63" s="387"/>
      <c r="AP63" s="387"/>
      <c r="AQ63" s="387"/>
      <c r="AR63" s="387"/>
      <c r="AS63" s="387"/>
      <c r="AT63" s="387"/>
      <c r="AU63" s="387"/>
      <c r="AV63" s="387"/>
      <c r="AW63" s="387"/>
      <c r="AX63" s="387"/>
      <c r="AY63" s="387"/>
      <c r="AZ63" s="387"/>
      <c r="BA63" s="387"/>
      <c r="BB63" s="387"/>
      <c r="BC63" s="387"/>
      <c r="BD63" s="387"/>
      <c r="BE63" s="387"/>
      <c r="BF63" s="387"/>
      <c r="BG63" s="387"/>
      <c r="BH63" s="387"/>
      <c r="BI63" s="387"/>
      <c r="BJ63" s="387"/>
      <c r="BK63" s="387"/>
      <c r="BL63" s="387"/>
      <c r="BM63" s="387"/>
      <c r="BN63" s="387"/>
      <c r="BO63" s="387"/>
      <c r="BP63" s="165"/>
      <c r="BQ63" s="165"/>
    </row>
    <row r="64" spans="1:69" s="39" customFormat="1" ht="36.75" x14ac:dyDescent="0.7">
      <c r="A64" s="165"/>
      <c r="B64" s="385"/>
      <c r="C64" s="908" t="s">
        <v>10</v>
      </c>
      <c r="D64" s="908"/>
      <c r="E64" s="390"/>
      <c r="F64" s="390"/>
      <c r="G64" s="960">
        <f>G5</f>
        <v>0</v>
      </c>
      <c r="H64" s="960"/>
      <c r="I64" s="960"/>
      <c r="J64" s="960"/>
      <c r="K64" s="960"/>
      <c r="L64" s="960"/>
      <c r="M64" s="960"/>
      <c r="N64" s="960"/>
      <c r="O64" s="960"/>
      <c r="P64" s="960"/>
      <c r="Q64" s="960"/>
      <c r="R64" s="960"/>
      <c r="S64" s="960"/>
      <c r="T64" s="960"/>
      <c r="U64" s="960"/>
      <c r="V64" s="960"/>
      <c r="W64" s="960"/>
      <c r="X64" s="960"/>
      <c r="Y64" s="960"/>
      <c r="Z64" s="960"/>
      <c r="AA64" s="960"/>
      <c r="AB64" s="960"/>
      <c r="AC64" s="960"/>
      <c r="AD64" s="960"/>
      <c r="AE64" s="960"/>
      <c r="AF64" s="844" t="s">
        <v>31</v>
      </c>
      <c r="AG64" s="907"/>
      <c r="AH64" s="907"/>
      <c r="AI64" s="907"/>
      <c r="AJ64" s="907"/>
      <c r="AK64" s="907"/>
      <c r="AL64" s="907"/>
      <c r="AM64" s="1004">
        <f>AM5</f>
        <v>0</v>
      </c>
      <c r="AN64" s="1005"/>
      <c r="AO64" s="1005"/>
      <c r="AP64" s="1005"/>
      <c r="AQ64" s="1005"/>
      <c r="AR64" s="1005"/>
      <c r="AS64" s="1005"/>
      <c r="AT64" s="1005"/>
      <c r="AU64" s="1005"/>
      <c r="AV64" s="1005"/>
      <c r="AW64" s="1005"/>
      <c r="AX64" s="1005"/>
      <c r="AY64" s="1005"/>
      <c r="AZ64" s="1005"/>
      <c r="BA64" s="1005"/>
      <c r="BB64" s="1005"/>
      <c r="BC64" s="1005"/>
      <c r="BD64" s="1005"/>
      <c r="BE64" s="1005"/>
      <c r="BF64" s="1005"/>
      <c r="BG64" s="1005"/>
      <c r="BH64" s="395"/>
      <c r="BI64" s="395"/>
      <c r="BJ64" s="395"/>
      <c r="BK64" s="395"/>
      <c r="BL64" s="395"/>
      <c r="BM64" s="395"/>
      <c r="BN64" s="395"/>
      <c r="BO64" s="395"/>
      <c r="BP64" s="165"/>
      <c r="BQ64" s="165"/>
    </row>
    <row r="65" spans="1:69" s="39" customFormat="1" ht="19.5" thickBot="1" x14ac:dyDescent="0.35">
      <c r="A65" s="165"/>
      <c r="B65" s="385"/>
      <c r="C65" s="391"/>
      <c r="D65" s="389"/>
      <c r="E65" s="389"/>
      <c r="F65" s="389"/>
      <c r="G65" s="389"/>
      <c r="H65" s="389"/>
      <c r="I65" s="389"/>
      <c r="J65" s="389"/>
      <c r="K65" s="389"/>
      <c r="L65" s="389"/>
      <c r="M65" s="389"/>
      <c r="N65" s="389"/>
      <c r="O65" s="389"/>
      <c r="P65" s="389"/>
      <c r="Q65" s="389"/>
      <c r="R65" s="389"/>
      <c r="S65" s="389"/>
      <c r="T65" s="389"/>
      <c r="U65" s="392"/>
      <c r="V65" s="392"/>
      <c r="W65" s="392"/>
      <c r="X65" s="392"/>
      <c r="Y65" s="392"/>
      <c r="Z65" s="389"/>
      <c r="AA65" s="389"/>
      <c r="AB65" s="389"/>
      <c r="AC65" s="389"/>
      <c r="AD65" s="389"/>
      <c r="AE65" s="389"/>
      <c r="AF65" s="393"/>
      <c r="AG65" s="394"/>
      <c r="AH65" s="394"/>
      <c r="AI65" s="394"/>
      <c r="AJ65" s="394"/>
      <c r="AK65" s="394"/>
      <c r="AL65" s="394"/>
      <c r="AM65" s="389"/>
      <c r="AN65" s="389"/>
      <c r="AO65" s="389"/>
      <c r="AP65" s="389"/>
      <c r="AQ65" s="389"/>
      <c r="AR65" s="389"/>
      <c r="AS65" s="389"/>
      <c r="AT65" s="389"/>
      <c r="AU65" s="389"/>
      <c r="AV65" s="389"/>
      <c r="AW65" s="389"/>
      <c r="AX65" s="389"/>
      <c r="AY65" s="389"/>
      <c r="AZ65" s="389"/>
      <c r="BA65" s="389"/>
      <c r="BB65" s="389"/>
      <c r="BC65" s="389"/>
      <c r="BD65" s="389"/>
      <c r="BE65" s="389"/>
      <c r="BF65" s="389"/>
      <c r="BG65" s="389"/>
      <c r="BH65" s="389"/>
      <c r="BI65" s="389"/>
      <c r="BJ65" s="389"/>
      <c r="BK65" s="389"/>
      <c r="BL65" s="389"/>
      <c r="BM65" s="389"/>
      <c r="BN65" s="389"/>
      <c r="BO65" s="389"/>
      <c r="BP65" s="165"/>
      <c r="BQ65" s="165"/>
    </row>
    <row r="66" spans="1:69" s="40" customFormat="1" ht="36.75" customHeight="1" thickTop="1" x14ac:dyDescent="0.25">
      <c r="A66" s="166"/>
      <c r="B66" s="994" t="s">
        <v>0</v>
      </c>
      <c r="C66" s="840" t="s">
        <v>1</v>
      </c>
      <c r="D66" s="841"/>
      <c r="E66" s="842"/>
      <c r="F66" s="786" t="s">
        <v>33</v>
      </c>
      <c r="G66" s="787"/>
      <c r="H66" s="786" t="s">
        <v>92</v>
      </c>
      <c r="I66" s="787"/>
      <c r="J66" s="1000" t="s">
        <v>40</v>
      </c>
      <c r="K66" s="942" t="s">
        <v>7</v>
      </c>
      <c r="L66" s="942"/>
      <c r="M66" s="942"/>
      <c r="N66" s="942"/>
      <c r="O66" s="942"/>
      <c r="P66" s="942"/>
      <c r="Q66" s="942" t="s">
        <v>2</v>
      </c>
      <c r="R66" s="942"/>
      <c r="S66" s="942"/>
      <c r="T66" s="942"/>
      <c r="U66" s="942"/>
      <c r="V66" s="942"/>
      <c r="W66" s="1006" t="s">
        <v>34</v>
      </c>
      <c r="X66" s="1008" t="s">
        <v>35</v>
      </c>
      <c r="Y66" s="998" t="s">
        <v>43</v>
      </c>
      <c r="Z66" s="942" t="s">
        <v>6</v>
      </c>
      <c r="AA66" s="942"/>
      <c r="AB66" s="942"/>
      <c r="AC66" s="942"/>
      <c r="AD66" s="942"/>
      <c r="AE66" s="942"/>
      <c r="AF66" s="942" t="s">
        <v>63</v>
      </c>
      <c r="AG66" s="942"/>
      <c r="AH66" s="942"/>
      <c r="AI66" s="942"/>
      <c r="AJ66" s="942"/>
      <c r="AK66" s="942"/>
      <c r="AL66" s="942" t="s">
        <v>64</v>
      </c>
      <c r="AM66" s="942"/>
      <c r="AN66" s="942"/>
      <c r="AO66" s="942"/>
      <c r="AP66" s="942"/>
      <c r="AQ66" s="942"/>
      <c r="AR66" s="943" t="s">
        <v>68</v>
      </c>
      <c r="AS66" s="996"/>
      <c r="AT66" s="996"/>
      <c r="AU66" s="996"/>
      <c r="AV66" s="996"/>
      <c r="AW66" s="997"/>
      <c r="AX66" s="942" t="s">
        <v>4</v>
      </c>
      <c r="AY66" s="942"/>
      <c r="AZ66" s="942"/>
      <c r="BA66" s="942"/>
      <c r="BB66" s="942"/>
      <c r="BC66" s="943"/>
      <c r="BD66" s="942" t="s">
        <v>69</v>
      </c>
      <c r="BE66" s="942"/>
      <c r="BF66" s="942"/>
      <c r="BG66" s="942"/>
      <c r="BH66" s="942"/>
      <c r="BI66" s="944"/>
      <c r="BJ66" s="762" t="s">
        <v>32</v>
      </c>
      <c r="BK66" s="763"/>
      <c r="BL66" s="764"/>
      <c r="BM66" s="762" t="s">
        <v>138</v>
      </c>
      <c r="BN66" s="763"/>
      <c r="BO66" s="764"/>
      <c r="BP66" s="166"/>
      <c r="BQ66" s="166"/>
    </row>
    <row r="67" spans="1:69" s="41" customFormat="1" ht="36.75" customHeight="1" thickBot="1" x14ac:dyDescent="0.3">
      <c r="A67" s="167"/>
      <c r="B67" s="995"/>
      <c r="C67" s="843"/>
      <c r="D67" s="844"/>
      <c r="E67" s="845"/>
      <c r="F67" s="788"/>
      <c r="G67" s="789"/>
      <c r="H67" s="788" t="s">
        <v>5</v>
      </c>
      <c r="I67" s="789"/>
      <c r="J67" s="1001"/>
      <c r="K67" s="951" t="s">
        <v>17</v>
      </c>
      <c r="L67" s="952"/>
      <c r="M67" s="938" t="s">
        <v>18</v>
      </c>
      <c r="N67" s="937"/>
      <c r="O67" s="935" t="s">
        <v>19</v>
      </c>
      <c r="P67" s="936" t="s">
        <v>8</v>
      </c>
      <c r="Q67" s="935" t="s">
        <v>26</v>
      </c>
      <c r="R67" s="937"/>
      <c r="S67" s="938" t="s">
        <v>24</v>
      </c>
      <c r="T67" s="937"/>
      <c r="U67" s="1002" t="s">
        <v>19</v>
      </c>
      <c r="V67" s="1003"/>
      <c r="W67" s="1007"/>
      <c r="X67" s="1009"/>
      <c r="Y67" s="999"/>
      <c r="Z67" s="935" t="s">
        <v>22</v>
      </c>
      <c r="AA67" s="937"/>
      <c r="AB67" s="938" t="s">
        <v>23</v>
      </c>
      <c r="AC67" s="937" t="s">
        <v>3</v>
      </c>
      <c r="AD67" s="939" t="s">
        <v>5</v>
      </c>
      <c r="AE67" s="940"/>
      <c r="AF67" s="935" t="s">
        <v>22</v>
      </c>
      <c r="AG67" s="937"/>
      <c r="AH67" s="938" t="s">
        <v>23</v>
      </c>
      <c r="AI67" s="937" t="s">
        <v>3</v>
      </c>
      <c r="AJ67" s="939" t="s">
        <v>5</v>
      </c>
      <c r="AK67" s="940"/>
      <c r="AL67" s="935" t="s">
        <v>22</v>
      </c>
      <c r="AM67" s="937"/>
      <c r="AN67" s="938" t="s">
        <v>23</v>
      </c>
      <c r="AO67" s="937" t="s">
        <v>3</v>
      </c>
      <c r="AP67" s="939" t="s">
        <v>5</v>
      </c>
      <c r="AQ67" s="940"/>
      <c r="AR67" s="935" t="s">
        <v>22</v>
      </c>
      <c r="AS67" s="937"/>
      <c r="AT67" s="938" t="s">
        <v>23</v>
      </c>
      <c r="AU67" s="937" t="s">
        <v>3</v>
      </c>
      <c r="AV67" s="939" t="s">
        <v>5</v>
      </c>
      <c r="AW67" s="940"/>
      <c r="AX67" s="935" t="s">
        <v>22</v>
      </c>
      <c r="AY67" s="937"/>
      <c r="AZ67" s="938" t="s">
        <v>23</v>
      </c>
      <c r="BA67" s="937" t="s">
        <v>3</v>
      </c>
      <c r="BB67" s="939" t="s">
        <v>5</v>
      </c>
      <c r="BC67" s="940"/>
      <c r="BD67" s="935" t="s">
        <v>22</v>
      </c>
      <c r="BE67" s="937"/>
      <c r="BF67" s="938" t="s">
        <v>23</v>
      </c>
      <c r="BG67" s="937" t="s">
        <v>3</v>
      </c>
      <c r="BH67" s="939" t="s">
        <v>5</v>
      </c>
      <c r="BI67" s="945"/>
      <c r="BJ67" s="765"/>
      <c r="BK67" s="766"/>
      <c r="BL67" s="767"/>
      <c r="BM67" s="765"/>
      <c r="BN67" s="766"/>
      <c r="BO67" s="767"/>
      <c r="BP67" s="167"/>
      <c r="BQ67" s="167"/>
    </row>
    <row r="68" spans="1:69" s="42" customFormat="1" ht="24.95" customHeight="1" x14ac:dyDescent="0.35">
      <c r="A68" s="168"/>
      <c r="B68" s="941" t="str">
        <f>IF(ROSTER!B8="","",ROSTER!B8)</f>
        <v/>
      </c>
      <c r="C68" s="837" t="str">
        <f>IF(ROSTER!C$8="","",ROSTER!C$8)</f>
        <v/>
      </c>
      <c r="D68" s="838"/>
      <c r="E68" s="839"/>
      <c r="F68" s="909">
        <f>F9</f>
        <v>0</v>
      </c>
      <c r="G68" s="910"/>
      <c r="H68" s="909">
        <f>IF(F9=0,0,H9/F9%)</f>
        <v>0</v>
      </c>
      <c r="I68" s="910"/>
      <c r="J68" s="819">
        <f>IF(F9=0,0,J9/F9)</f>
        <v>0</v>
      </c>
      <c r="K68" s="807">
        <f>IF($F9=0,0,K9/$F9)</f>
        <v>0</v>
      </c>
      <c r="L68" s="808"/>
      <c r="M68" s="811">
        <f>IF(F9=0,0,M9/F9)</f>
        <v>0</v>
      </c>
      <c r="N68" s="812"/>
      <c r="O68" s="801">
        <f>M68+K68</f>
        <v>0</v>
      </c>
      <c r="P68" s="925"/>
      <c r="Q68" s="807">
        <f>IF($F9=0,0,Q9/$F9)</f>
        <v>0</v>
      </c>
      <c r="R68" s="808"/>
      <c r="S68" s="811">
        <f>IF($F9=0,0,S9/$F9)</f>
        <v>0</v>
      </c>
      <c r="T68" s="812"/>
      <c r="U68" s="801">
        <f>S68-Q68</f>
        <v>0</v>
      </c>
      <c r="V68" s="946"/>
      <c r="W68" s="819">
        <f>IF(F9=0,0,W9/F9)</f>
        <v>0</v>
      </c>
      <c r="X68" s="819">
        <f>IF(F9=0,0,X9/F9)</f>
        <v>0</v>
      </c>
      <c r="Y68" s="819">
        <f>IF(F9=0,0,Y9/F9)</f>
        <v>0</v>
      </c>
      <c r="Z68" s="807">
        <f>IF($F9=0,0,Z9/$F9)</f>
        <v>0</v>
      </c>
      <c r="AA68" s="808"/>
      <c r="AB68" s="811">
        <f>IF($F9=0,0,AB9/$F9)</f>
        <v>0</v>
      </c>
      <c r="AC68" s="812"/>
      <c r="AD68" s="815">
        <f>IF(Z68=0,0,(AB68/Z68)*100)</f>
        <v>0</v>
      </c>
      <c r="AE68" s="816"/>
      <c r="AF68" s="807">
        <f>IF($F9=0,0,AF9/$F9)</f>
        <v>0</v>
      </c>
      <c r="AG68" s="808"/>
      <c r="AH68" s="811">
        <f>IF($F9=0,0,AH9/$F9)</f>
        <v>0</v>
      </c>
      <c r="AI68" s="934"/>
      <c r="AJ68" s="815">
        <f>IF(AF68=0,0,(AH68/AF68)*100)</f>
        <v>0</v>
      </c>
      <c r="AK68" s="816"/>
      <c r="AL68" s="807">
        <f>IF($F9=0,0,AL9/$F9)</f>
        <v>0</v>
      </c>
      <c r="AM68" s="808"/>
      <c r="AN68" s="811">
        <f>IF($F9=0,0,AN9/$F9)</f>
        <v>0</v>
      </c>
      <c r="AO68" s="934"/>
      <c r="AP68" s="815">
        <f>IF(AL68=0,0,(AN68/AL68)*100)</f>
        <v>0</v>
      </c>
      <c r="AQ68" s="816"/>
      <c r="AR68" s="807">
        <f>Z68+AF68+AL68</f>
        <v>0</v>
      </c>
      <c r="AS68" s="808"/>
      <c r="AT68" s="811">
        <f>AB68+AH68+AN68</f>
        <v>0</v>
      </c>
      <c r="AU68" s="934"/>
      <c r="AV68" s="815">
        <f>IF(AR68=0,0,(AT68/AR68)*100)</f>
        <v>0</v>
      </c>
      <c r="AW68" s="816"/>
      <c r="AX68" s="807">
        <f>IF($F9=0,0,AX9/$F9)</f>
        <v>0</v>
      </c>
      <c r="AY68" s="808"/>
      <c r="AZ68" s="811">
        <f>IF($F9=0,0,AZ9/$F9)</f>
        <v>0</v>
      </c>
      <c r="BA68" s="934"/>
      <c r="BB68" s="815">
        <f>IF(AX68=0,0,(AZ68/AX68)*100)</f>
        <v>0</v>
      </c>
      <c r="BC68" s="816"/>
      <c r="BD68" s="803">
        <f>Z68+AF68+AL68+AX68</f>
        <v>0</v>
      </c>
      <c r="BE68" s="795"/>
      <c r="BF68" s="794">
        <f>AB68+AH68+AN68+AZ68</f>
        <v>0</v>
      </c>
      <c r="BG68" s="883"/>
      <c r="BH68" s="815">
        <f>IF(BD68=0,0,(BF68/BD68)*100)</f>
        <v>0</v>
      </c>
      <c r="BI68" s="816"/>
      <c r="BJ68" s="738">
        <f>(AB68*2)+(AH68*2)+(AN68*3)+AZ68</f>
        <v>0</v>
      </c>
      <c r="BK68" s="739"/>
      <c r="BL68" s="740"/>
      <c r="BM68" s="738">
        <f>IF(F9=0,0,BM9/F9)</f>
        <v>0</v>
      </c>
      <c r="BN68" s="739"/>
      <c r="BO68" s="740"/>
      <c r="BP68" s="168"/>
      <c r="BQ68" s="168"/>
    </row>
    <row r="69" spans="1:69" s="42" customFormat="1" ht="24.95" customHeight="1" x14ac:dyDescent="0.35">
      <c r="A69" s="168"/>
      <c r="B69" s="888"/>
      <c r="C69" s="846" t="str">
        <f>IF(ROSTER!D$8="","",ROSTER!D$8)</f>
        <v/>
      </c>
      <c r="D69" s="847"/>
      <c r="E69" s="848"/>
      <c r="F69" s="784"/>
      <c r="G69" s="785"/>
      <c r="H69" s="784"/>
      <c r="I69" s="785"/>
      <c r="J69" s="820"/>
      <c r="K69" s="809"/>
      <c r="L69" s="810"/>
      <c r="M69" s="813"/>
      <c r="N69" s="814"/>
      <c r="O69" s="828" t="s">
        <v>16</v>
      </c>
      <c r="P69" s="929"/>
      <c r="Q69" s="809"/>
      <c r="R69" s="810"/>
      <c r="S69" s="813"/>
      <c r="T69" s="814"/>
      <c r="U69" s="828" t="s">
        <v>16</v>
      </c>
      <c r="V69" s="829"/>
      <c r="W69" s="820"/>
      <c r="X69" s="820"/>
      <c r="Y69" s="820"/>
      <c r="Z69" s="809"/>
      <c r="AA69" s="810"/>
      <c r="AB69" s="813"/>
      <c r="AC69" s="814"/>
      <c r="AD69" s="817"/>
      <c r="AE69" s="818"/>
      <c r="AF69" s="809"/>
      <c r="AG69" s="810"/>
      <c r="AH69" s="813"/>
      <c r="AI69" s="867"/>
      <c r="AJ69" s="817"/>
      <c r="AK69" s="818"/>
      <c r="AL69" s="809"/>
      <c r="AM69" s="810"/>
      <c r="AN69" s="813"/>
      <c r="AO69" s="867"/>
      <c r="AP69" s="817"/>
      <c r="AQ69" s="818"/>
      <c r="AR69" s="809"/>
      <c r="AS69" s="810"/>
      <c r="AT69" s="813"/>
      <c r="AU69" s="867"/>
      <c r="AV69" s="817"/>
      <c r="AW69" s="818"/>
      <c r="AX69" s="809"/>
      <c r="AY69" s="810"/>
      <c r="AZ69" s="813"/>
      <c r="BA69" s="867"/>
      <c r="BB69" s="817"/>
      <c r="BC69" s="818"/>
      <c r="BD69" s="947"/>
      <c r="BE69" s="948"/>
      <c r="BF69" s="949"/>
      <c r="BG69" s="950"/>
      <c r="BH69" s="817"/>
      <c r="BI69" s="818"/>
      <c r="BJ69" s="735"/>
      <c r="BK69" s="736"/>
      <c r="BL69" s="737"/>
      <c r="BM69" s="735"/>
      <c r="BN69" s="736"/>
      <c r="BO69" s="737"/>
      <c r="BP69" s="168"/>
      <c r="BQ69" s="168"/>
    </row>
    <row r="70" spans="1:69" ht="24.95" customHeight="1" x14ac:dyDescent="0.25">
      <c r="A70" s="122"/>
      <c r="B70" s="887" t="str">
        <f>IF(ROSTER!B10="","",ROSTER!B10)</f>
        <v/>
      </c>
      <c r="C70" s="849" t="str">
        <f>IF(ROSTER!C$10="","",ROSTER!C$10)</f>
        <v/>
      </c>
      <c r="D70" s="850"/>
      <c r="E70" s="851"/>
      <c r="F70" s="772">
        <f>F11</f>
        <v>0</v>
      </c>
      <c r="G70" s="773"/>
      <c r="H70" s="772">
        <f>IF(F11=0,0,H11/F11%)</f>
        <v>0</v>
      </c>
      <c r="I70" s="773"/>
      <c r="J70" s="802">
        <f>IF(F11=0,0,J11/F11)</f>
        <v>0</v>
      </c>
      <c r="K70" s="803">
        <f>IF($F11=0,0,K11/$F11)</f>
        <v>0</v>
      </c>
      <c r="L70" s="886"/>
      <c r="M70" s="794">
        <f>IF(F11=0,0,M11/F11)</f>
        <v>0</v>
      </c>
      <c r="N70" s="795"/>
      <c r="O70" s="796">
        <f>M70+K70</f>
        <v>0</v>
      </c>
      <c r="P70" s="797"/>
      <c r="Q70" s="803">
        <f>IF($F11=0,0,Q11/$F11)</f>
        <v>0</v>
      </c>
      <c r="R70" s="795"/>
      <c r="S70" s="794">
        <f>IF($F11=0,0,S11/$F11)</f>
        <v>0</v>
      </c>
      <c r="T70" s="795"/>
      <c r="U70" s="796">
        <f>S70-Q70</f>
        <v>0</v>
      </c>
      <c r="V70" s="804"/>
      <c r="W70" s="802">
        <f>IF(F11=0,0,W11/F11)</f>
        <v>0</v>
      </c>
      <c r="X70" s="802">
        <f>IF(F11=0,0,X11/F11)</f>
        <v>0</v>
      </c>
      <c r="Y70" s="802">
        <f>IF(F11=0,0,Y11/F11)</f>
        <v>0</v>
      </c>
      <c r="Z70" s="803">
        <f>IF($F11=0,0,Z11/$F11)</f>
        <v>0</v>
      </c>
      <c r="AA70" s="795"/>
      <c r="AB70" s="794">
        <f>IF($F11=0,0,AB11/$F11)</f>
        <v>0</v>
      </c>
      <c r="AC70" s="795"/>
      <c r="AD70" s="805">
        <f>IF(Z70=0,0,(AB70/Z70)*100)</f>
        <v>0</v>
      </c>
      <c r="AE70" s="806"/>
      <c r="AF70" s="803">
        <f>IF($F11=0,0,AF11/$F11)</f>
        <v>0</v>
      </c>
      <c r="AG70" s="795"/>
      <c r="AH70" s="794">
        <f>IF($F11=0,0,AH11/$F11)</f>
        <v>0</v>
      </c>
      <c r="AI70" s="883"/>
      <c r="AJ70" s="805">
        <f>IF(AF70=0,0,(AH70/AF70)*100)</f>
        <v>0</v>
      </c>
      <c r="AK70" s="806"/>
      <c r="AL70" s="803">
        <f>IF($F11=0,0,AL11/$F11)</f>
        <v>0</v>
      </c>
      <c r="AM70" s="795"/>
      <c r="AN70" s="794">
        <f>IF($F11=0,0,AN11/$F11)</f>
        <v>0</v>
      </c>
      <c r="AO70" s="883"/>
      <c r="AP70" s="805">
        <f>IF(AL70=0,0,(AN70/AL70)*100)</f>
        <v>0</v>
      </c>
      <c r="AQ70" s="806"/>
      <c r="AR70" s="803">
        <f>Z70+AF70+AL70</f>
        <v>0</v>
      </c>
      <c r="AS70" s="795"/>
      <c r="AT70" s="794">
        <f>AB70+AH70+AN70</f>
        <v>0</v>
      </c>
      <c r="AU70" s="883"/>
      <c r="AV70" s="805">
        <f>IF(AR70=0,0,(AT70/AR70)*100)</f>
        <v>0</v>
      </c>
      <c r="AW70" s="806"/>
      <c r="AX70" s="803">
        <f>IF($F11=0,0,AX11/$F11)</f>
        <v>0</v>
      </c>
      <c r="AY70" s="795"/>
      <c r="AZ70" s="794">
        <f>IF($F11=0,0,AZ11/$F11)</f>
        <v>0</v>
      </c>
      <c r="BA70" s="883"/>
      <c r="BB70" s="805">
        <f>IF(AX70=0,0,(AZ70/AX70)*100)</f>
        <v>0</v>
      </c>
      <c r="BC70" s="806"/>
      <c r="BD70" s="803">
        <f>Z70+AF70+AL70+AX70</f>
        <v>0</v>
      </c>
      <c r="BE70" s="795"/>
      <c r="BF70" s="794">
        <f>AB70+AH70+AN70+AZ70</f>
        <v>0</v>
      </c>
      <c r="BG70" s="883"/>
      <c r="BH70" s="805">
        <f>IF(BD70=0,0,(BF70/BD70)*100)</f>
        <v>0</v>
      </c>
      <c r="BI70" s="806"/>
      <c r="BJ70" s="731">
        <f>(AB70*2)+(AH70*2)+(AN70*3)+AZ70</f>
        <v>0</v>
      </c>
      <c r="BK70" s="732"/>
      <c r="BL70" s="733"/>
      <c r="BM70" s="734">
        <f t="shared" ref="BM70" si="0">IF(F11=0,0,BM11/F11)</f>
        <v>0</v>
      </c>
      <c r="BN70" s="732"/>
      <c r="BO70" s="733"/>
      <c r="BP70" s="122"/>
      <c r="BQ70" s="122"/>
    </row>
    <row r="71" spans="1:69" ht="24.95" customHeight="1" x14ac:dyDescent="0.25">
      <c r="A71" s="122"/>
      <c r="B71" s="888"/>
      <c r="C71" s="846" t="str">
        <f>IF(ROSTER!D$10="","",ROSTER!D$10)</f>
        <v/>
      </c>
      <c r="D71" s="847"/>
      <c r="E71" s="848"/>
      <c r="F71" s="772"/>
      <c r="G71" s="773"/>
      <c r="H71" s="772"/>
      <c r="I71" s="773"/>
      <c r="J71" s="802"/>
      <c r="K71" s="803"/>
      <c r="L71" s="886"/>
      <c r="M71" s="794"/>
      <c r="N71" s="795"/>
      <c r="O71" s="796" t="s">
        <v>16</v>
      </c>
      <c r="P71" s="797"/>
      <c r="Q71" s="803"/>
      <c r="R71" s="795"/>
      <c r="S71" s="794"/>
      <c r="T71" s="795"/>
      <c r="U71" s="796" t="s">
        <v>16</v>
      </c>
      <c r="V71" s="804"/>
      <c r="W71" s="802"/>
      <c r="X71" s="802"/>
      <c r="Y71" s="802"/>
      <c r="Z71" s="803"/>
      <c r="AA71" s="795"/>
      <c r="AB71" s="794"/>
      <c r="AC71" s="795"/>
      <c r="AD71" s="805"/>
      <c r="AE71" s="806"/>
      <c r="AF71" s="803"/>
      <c r="AG71" s="795"/>
      <c r="AH71" s="794"/>
      <c r="AI71" s="883"/>
      <c r="AJ71" s="805"/>
      <c r="AK71" s="806"/>
      <c r="AL71" s="803"/>
      <c r="AM71" s="795"/>
      <c r="AN71" s="794"/>
      <c r="AO71" s="883"/>
      <c r="AP71" s="805"/>
      <c r="AQ71" s="806"/>
      <c r="AR71" s="803"/>
      <c r="AS71" s="795"/>
      <c r="AT71" s="794"/>
      <c r="AU71" s="883"/>
      <c r="AV71" s="805"/>
      <c r="AW71" s="806"/>
      <c r="AX71" s="803"/>
      <c r="AY71" s="795"/>
      <c r="AZ71" s="794"/>
      <c r="BA71" s="883"/>
      <c r="BB71" s="805"/>
      <c r="BC71" s="806"/>
      <c r="BD71" s="803"/>
      <c r="BE71" s="795"/>
      <c r="BF71" s="794"/>
      <c r="BG71" s="883"/>
      <c r="BH71" s="805"/>
      <c r="BI71" s="806"/>
      <c r="BJ71" s="731"/>
      <c r="BK71" s="732"/>
      <c r="BL71" s="733"/>
      <c r="BM71" s="734"/>
      <c r="BN71" s="732"/>
      <c r="BO71" s="733"/>
      <c r="BP71" s="122"/>
      <c r="BQ71" s="122"/>
    </row>
    <row r="72" spans="1:69" ht="24.95" customHeight="1" x14ac:dyDescent="0.25">
      <c r="A72" s="122"/>
      <c r="B72" s="887" t="str">
        <f>IF(ROSTER!B12="","",ROSTER!B12)</f>
        <v/>
      </c>
      <c r="C72" s="849" t="str">
        <f>IF(ROSTER!C$12="","",ROSTER!C$12)</f>
        <v/>
      </c>
      <c r="D72" s="850"/>
      <c r="E72" s="851"/>
      <c r="F72" s="772">
        <f>F13</f>
        <v>0</v>
      </c>
      <c r="G72" s="773"/>
      <c r="H72" s="772">
        <f>IF(F13=0,0,H13/F13%)</f>
        <v>0</v>
      </c>
      <c r="I72" s="773"/>
      <c r="J72" s="802">
        <f>IF(F13=0,0,J13/F13)</f>
        <v>0</v>
      </c>
      <c r="K72" s="803">
        <f>IF($F13=0,0,K13/$F13)</f>
        <v>0</v>
      </c>
      <c r="L72" s="886"/>
      <c r="M72" s="794">
        <f>IF(F13=0,0,M13/F13)</f>
        <v>0</v>
      </c>
      <c r="N72" s="795"/>
      <c r="O72" s="796">
        <f>M72+K72</f>
        <v>0</v>
      </c>
      <c r="P72" s="797"/>
      <c r="Q72" s="803">
        <f>IF($F13=0,0,Q13/$F13)</f>
        <v>0</v>
      </c>
      <c r="R72" s="795"/>
      <c r="S72" s="794">
        <f>IF($F13=0,0,S13/$F13)</f>
        <v>0</v>
      </c>
      <c r="T72" s="795"/>
      <c r="U72" s="796">
        <f>S72-Q72</f>
        <v>0</v>
      </c>
      <c r="V72" s="804"/>
      <c r="W72" s="802">
        <f>IF(F13=0,0,W13/F13)</f>
        <v>0</v>
      </c>
      <c r="X72" s="802">
        <f>IF(F13=0,0,X13/F13)</f>
        <v>0</v>
      </c>
      <c r="Y72" s="802">
        <f>IF(F13=0,0,Y13/F13)</f>
        <v>0</v>
      </c>
      <c r="Z72" s="803">
        <f>IF($F13=0,0,Z13/$F13)</f>
        <v>0</v>
      </c>
      <c r="AA72" s="795"/>
      <c r="AB72" s="794">
        <f>IF($F13=0,0,AB13/$F13)</f>
        <v>0</v>
      </c>
      <c r="AC72" s="795"/>
      <c r="AD72" s="805">
        <f>IF(Z72=0,0,(AB72/Z72)*100)</f>
        <v>0</v>
      </c>
      <c r="AE72" s="806"/>
      <c r="AF72" s="803">
        <f>IF($F13=0,0,AF13/$F13)</f>
        <v>0</v>
      </c>
      <c r="AG72" s="795"/>
      <c r="AH72" s="794">
        <f>IF($F13=0,0,AH13/$F13)</f>
        <v>0</v>
      </c>
      <c r="AI72" s="883"/>
      <c r="AJ72" s="805">
        <f>IF(AF72=0,0,(AH72/AF72)*100)</f>
        <v>0</v>
      </c>
      <c r="AK72" s="806"/>
      <c r="AL72" s="803">
        <f>IF($F13=0,0,AL13/$F13)</f>
        <v>0</v>
      </c>
      <c r="AM72" s="795"/>
      <c r="AN72" s="794">
        <f>IF($F13=0,0,AN13/$F13)</f>
        <v>0</v>
      </c>
      <c r="AO72" s="883"/>
      <c r="AP72" s="805">
        <f>IF(AL72=0,0,(AN72/AL72)*100)</f>
        <v>0</v>
      </c>
      <c r="AQ72" s="806"/>
      <c r="AR72" s="803">
        <f>Z72+AF72+AL72</f>
        <v>0</v>
      </c>
      <c r="AS72" s="795"/>
      <c r="AT72" s="794">
        <f>AB72+AH72+AN72</f>
        <v>0</v>
      </c>
      <c r="AU72" s="883"/>
      <c r="AV72" s="805">
        <f>IF(AR72=0,0,(AT72/AR72)*100)</f>
        <v>0</v>
      </c>
      <c r="AW72" s="806"/>
      <c r="AX72" s="803">
        <f>IF($F13=0,0,AX13/$F13)</f>
        <v>0</v>
      </c>
      <c r="AY72" s="795"/>
      <c r="AZ72" s="794">
        <f>IF($F13=0,0,AZ13/$F13)</f>
        <v>0</v>
      </c>
      <c r="BA72" s="883"/>
      <c r="BB72" s="805">
        <f>IF(AX72=0,0,(AZ72/AX72)*100)</f>
        <v>0</v>
      </c>
      <c r="BC72" s="806"/>
      <c r="BD72" s="803">
        <f>Z72+AF72+AL72+AX72</f>
        <v>0</v>
      </c>
      <c r="BE72" s="795"/>
      <c r="BF72" s="794">
        <f>AB72+AH72+AN72+AZ72</f>
        <v>0</v>
      </c>
      <c r="BG72" s="883"/>
      <c r="BH72" s="805">
        <f>IF(BD72=0,0,(BF72/BD72)*100)</f>
        <v>0</v>
      </c>
      <c r="BI72" s="806"/>
      <c r="BJ72" s="731">
        <f>(AB72*2)+(AH72*2)+(AN72*3)+AZ72</f>
        <v>0</v>
      </c>
      <c r="BK72" s="732"/>
      <c r="BL72" s="733"/>
      <c r="BM72" s="734">
        <f t="shared" ref="BM72" si="1">IF(F13=0,0,BM13/F13)</f>
        <v>0</v>
      </c>
      <c r="BN72" s="732"/>
      <c r="BO72" s="733"/>
      <c r="BP72" s="122"/>
      <c r="BQ72" s="122"/>
    </row>
    <row r="73" spans="1:69" ht="24.95" customHeight="1" x14ac:dyDescent="0.25">
      <c r="A73" s="122"/>
      <c r="B73" s="888"/>
      <c r="C73" s="846" t="str">
        <f>IF(ROSTER!D$12="","",ROSTER!D$12)</f>
        <v/>
      </c>
      <c r="D73" s="847"/>
      <c r="E73" s="848"/>
      <c r="F73" s="772"/>
      <c r="G73" s="773"/>
      <c r="H73" s="772"/>
      <c r="I73" s="773"/>
      <c r="J73" s="802"/>
      <c r="K73" s="803"/>
      <c r="L73" s="886"/>
      <c r="M73" s="794"/>
      <c r="N73" s="795"/>
      <c r="O73" s="796" t="s">
        <v>16</v>
      </c>
      <c r="P73" s="797"/>
      <c r="Q73" s="803"/>
      <c r="R73" s="795"/>
      <c r="S73" s="794"/>
      <c r="T73" s="795"/>
      <c r="U73" s="796" t="s">
        <v>16</v>
      </c>
      <c r="V73" s="804"/>
      <c r="W73" s="802"/>
      <c r="X73" s="802"/>
      <c r="Y73" s="802"/>
      <c r="Z73" s="803"/>
      <c r="AA73" s="795"/>
      <c r="AB73" s="794"/>
      <c r="AC73" s="795"/>
      <c r="AD73" s="805"/>
      <c r="AE73" s="806"/>
      <c r="AF73" s="803"/>
      <c r="AG73" s="795"/>
      <c r="AH73" s="794"/>
      <c r="AI73" s="883"/>
      <c r="AJ73" s="805"/>
      <c r="AK73" s="806"/>
      <c r="AL73" s="803"/>
      <c r="AM73" s="795"/>
      <c r="AN73" s="794"/>
      <c r="AO73" s="883"/>
      <c r="AP73" s="805"/>
      <c r="AQ73" s="806"/>
      <c r="AR73" s="803"/>
      <c r="AS73" s="795"/>
      <c r="AT73" s="794"/>
      <c r="AU73" s="883"/>
      <c r="AV73" s="805"/>
      <c r="AW73" s="806"/>
      <c r="AX73" s="803"/>
      <c r="AY73" s="795"/>
      <c r="AZ73" s="794"/>
      <c r="BA73" s="883"/>
      <c r="BB73" s="805"/>
      <c r="BC73" s="806"/>
      <c r="BD73" s="803"/>
      <c r="BE73" s="795"/>
      <c r="BF73" s="794"/>
      <c r="BG73" s="883"/>
      <c r="BH73" s="805"/>
      <c r="BI73" s="806"/>
      <c r="BJ73" s="731"/>
      <c r="BK73" s="732"/>
      <c r="BL73" s="733"/>
      <c r="BM73" s="734"/>
      <c r="BN73" s="732"/>
      <c r="BO73" s="733"/>
      <c r="BP73" s="122"/>
      <c r="BQ73" s="122"/>
    </row>
    <row r="74" spans="1:69" ht="24.95" customHeight="1" x14ac:dyDescent="0.25">
      <c r="A74" s="122"/>
      <c r="B74" s="887" t="str">
        <f>IF(ROSTER!B14="","",ROSTER!B14)</f>
        <v/>
      </c>
      <c r="C74" s="849" t="str">
        <f>IF(ROSTER!C$14="","",ROSTER!C$14)</f>
        <v/>
      </c>
      <c r="D74" s="850"/>
      <c r="E74" s="851"/>
      <c r="F74" s="772">
        <f>F15</f>
        <v>0</v>
      </c>
      <c r="G74" s="773"/>
      <c r="H74" s="772">
        <f>IF(F15=0,0,H15/F15%)</f>
        <v>0</v>
      </c>
      <c r="I74" s="773"/>
      <c r="J74" s="802">
        <f>IF(F15=0,0,J15/F15)</f>
        <v>0</v>
      </c>
      <c r="K74" s="803">
        <f>IF($F15=0,0,K15/$F15)</f>
        <v>0</v>
      </c>
      <c r="L74" s="886"/>
      <c r="M74" s="794">
        <f>IF(F15=0,0,M15/F15)</f>
        <v>0</v>
      </c>
      <c r="N74" s="795"/>
      <c r="O74" s="796">
        <f>M74+K74</f>
        <v>0</v>
      </c>
      <c r="P74" s="797"/>
      <c r="Q74" s="803">
        <f>IF($F15=0,0,Q15/$F15)</f>
        <v>0</v>
      </c>
      <c r="R74" s="795"/>
      <c r="S74" s="794">
        <f>IF($F15=0,0,S15/$F15)</f>
        <v>0</v>
      </c>
      <c r="T74" s="795"/>
      <c r="U74" s="796">
        <f>S74-Q74</f>
        <v>0</v>
      </c>
      <c r="V74" s="804"/>
      <c r="W74" s="802">
        <f>IF(F15=0,0,W15/F15)</f>
        <v>0</v>
      </c>
      <c r="X74" s="802">
        <f>IF(F15=0,0,X15/F15)</f>
        <v>0</v>
      </c>
      <c r="Y74" s="802">
        <f>IF(F15=0,0,Y15/F15)</f>
        <v>0</v>
      </c>
      <c r="Z74" s="803">
        <f>IF($F15=0,0,Z15/$F15)</f>
        <v>0</v>
      </c>
      <c r="AA74" s="795"/>
      <c r="AB74" s="794">
        <f>IF($F15=0,0,AB15/$F15)</f>
        <v>0</v>
      </c>
      <c r="AC74" s="795"/>
      <c r="AD74" s="805">
        <f>IF(Z74=0,0,(AB74/Z74)*100)</f>
        <v>0</v>
      </c>
      <c r="AE74" s="806"/>
      <c r="AF74" s="803">
        <f>IF($F15=0,0,AF15/$F15)</f>
        <v>0</v>
      </c>
      <c r="AG74" s="795"/>
      <c r="AH74" s="794">
        <f>IF($F15=0,0,AH15/$F15)</f>
        <v>0</v>
      </c>
      <c r="AI74" s="883"/>
      <c r="AJ74" s="805">
        <f>IF(AF74=0,0,(AH74/AF74)*100)</f>
        <v>0</v>
      </c>
      <c r="AK74" s="806"/>
      <c r="AL74" s="803">
        <f>IF($F15=0,0,AL15/$F15)</f>
        <v>0</v>
      </c>
      <c r="AM74" s="795"/>
      <c r="AN74" s="794">
        <f>IF($F15=0,0,AN15/$F15)</f>
        <v>0</v>
      </c>
      <c r="AO74" s="883"/>
      <c r="AP74" s="805">
        <f>IF(AL74=0,0,(AN74/AL74)*100)</f>
        <v>0</v>
      </c>
      <c r="AQ74" s="806"/>
      <c r="AR74" s="803">
        <f>Z74+AF74+AL74</f>
        <v>0</v>
      </c>
      <c r="AS74" s="795"/>
      <c r="AT74" s="794">
        <f>AB74+AH74+AN74</f>
        <v>0</v>
      </c>
      <c r="AU74" s="883"/>
      <c r="AV74" s="805">
        <f>IF(AR74=0,0,(AT74/AR74)*100)</f>
        <v>0</v>
      </c>
      <c r="AW74" s="806"/>
      <c r="AX74" s="803">
        <f>IF($F15=0,0,AX15/$F15)</f>
        <v>0</v>
      </c>
      <c r="AY74" s="795"/>
      <c r="AZ74" s="794">
        <f>IF($F15=0,0,AZ15/$F15)</f>
        <v>0</v>
      </c>
      <c r="BA74" s="883"/>
      <c r="BB74" s="805">
        <f>IF(AX74=0,0,(AZ74/AX74)*100)</f>
        <v>0</v>
      </c>
      <c r="BC74" s="806"/>
      <c r="BD74" s="803">
        <f>Z74+AF74+AL74+AX74</f>
        <v>0</v>
      </c>
      <c r="BE74" s="795"/>
      <c r="BF74" s="794">
        <f>AB74+AH74+AN74+AZ74</f>
        <v>0</v>
      </c>
      <c r="BG74" s="883"/>
      <c r="BH74" s="805">
        <f>IF(BD74=0,0,(BF74/BD74)*100)</f>
        <v>0</v>
      </c>
      <c r="BI74" s="806"/>
      <c r="BJ74" s="731">
        <f>(AB74*2)+(AH74*2)+(AN74*3)+AZ74</f>
        <v>0</v>
      </c>
      <c r="BK74" s="732"/>
      <c r="BL74" s="733"/>
      <c r="BM74" s="734">
        <f t="shared" ref="BM74" si="2">IF(F15=0,0,BM15/F15)</f>
        <v>0</v>
      </c>
      <c r="BN74" s="732"/>
      <c r="BO74" s="733"/>
      <c r="BP74" s="122"/>
      <c r="BQ74" s="122"/>
    </row>
    <row r="75" spans="1:69" ht="24.95" customHeight="1" x14ac:dyDescent="0.25">
      <c r="A75" s="122"/>
      <c r="B75" s="888"/>
      <c r="C75" s="846" t="str">
        <f>IF(ROSTER!D$14="","",ROSTER!D$14)</f>
        <v/>
      </c>
      <c r="D75" s="847"/>
      <c r="E75" s="848"/>
      <c r="F75" s="772"/>
      <c r="G75" s="773"/>
      <c r="H75" s="772"/>
      <c r="I75" s="773"/>
      <c r="J75" s="802"/>
      <c r="K75" s="803"/>
      <c r="L75" s="886"/>
      <c r="M75" s="794"/>
      <c r="N75" s="795"/>
      <c r="O75" s="796" t="s">
        <v>16</v>
      </c>
      <c r="P75" s="797"/>
      <c r="Q75" s="803"/>
      <c r="R75" s="795"/>
      <c r="S75" s="794"/>
      <c r="T75" s="795"/>
      <c r="U75" s="796" t="s">
        <v>16</v>
      </c>
      <c r="V75" s="804"/>
      <c r="W75" s="802"/>
      <c r="X75" s="802"/>
      <c r="Y75" s="802"/>
      <c r="Z75" s="803"/>
      <c r="AA75" s="795"/>
      <c r="AB75" s="794"/>
      <c r="AC75" s="795"/>
      <c r="AD75" s="805"/>
      <c r="AE75" s="806"/>
      <c r="AF75" s="803"/>
      <c r="AG75" s="795"/>
      <c r="AH75" s="794"/>
      <c r="AI75" s="883"/>
      <c r="AJ75" s="805"/>
      <c r="AK75" s="806"/>
      <c r="AL75" s="803"/>
      <c r="AM75" s="795"/>
      <c r="AN75" s="794"/>
      <c r="AO75" s="883"/>
      <c r="AP75" s="805"/>
      <c r="AQ75" s="806"/>
      <c r="AR75" s="803"/>
      <c r="AS75" s="795"/>
      <c r="AT75" s="794"/>
      <c r="AU75" s="883"/>
      <c r="AV75" s="805"/>
      <c r="AW75" s="806"/>
      <c r="AX75" s="803"/>
      <c r="AY75" s="795"/>
      <c r="AZ75" s="794"/>
      <c r="BA75" s="883"/>
      <c r="BB75" s="805"/>
      <c r="BC75" s="806"/>
      <c r="BD75" s="803"/>
      <c r="BE75" s="795"/>
      <c r="BF75" s="794"/>
      <c r="BG75" s="883"/>
      <c r="BH75" s="805"/>
      <c r="BI75" s="806"/>
      <c r="BJ75" s="731"/>
      <c r="BK75" s="732"/>
      <c r="BL75" s="733"/>
      <c r="BM75" s="734"/>
      <c r="BN75" s="732"/>
      <c r="BO75" s="733"/>
      <c r="BP75" s="122"/>
      <c r="BQ75" s="122"/>
    </row>
    <row r="76" spans="1:69" ht="24.95" customHeight="1" x14ac:dyDescent="0.25">
      <c r="A76" s="122"/>
      <c r="B76" s="887" t="str">
        <f>IF(ROSTER!B16="","",ROSTER!B16)</f>
        <v/>
      </c>
      <c r="C76" s="849" t="str">
        <f>IF(ROSTER!C$16="","",ROSTER!C$16)</f>
        <v/>
      </c>
      <c r="D76" s="850"/>
      <c r="E76" s="851"/>
      <c r="F76" s="772">
        <f>F17</f>
        <v>0</v>
      </c>
      <c r="G76" s="773"/>
      <c r="H76" s="772">
        <f>IF(F17=0,0,H17/F17%)</f>
        <v>0</v>
      </c>
      <c r="I76" s="773"/>
      <c r="J76" s="802">
        <f>IF(F17=0,0,J17/F17)</f>
        <v>0</v>
      </c>
      <c r="K76" s="803">
        <f>IF($F17=0,0,K17/$F17)</f>
        <v>0</v>
      </c>
      <c r="L76" s="886"/>
      <c r="M76" s="794">
        <f>IF(F17=0,0,M17/F17)</f>
        <v>0</v>
      </c>
      <c r="N76" s="795"/>
      <c r="O76" s="796">
        <f>M76+K76</f>
        <v>0</v>
      </c>
      <c r="P76" s="797"/>
      <c r="Q76" s="803">
        <f>IF($F17=0,0,Q17/$F17)</f>
        <v>0</v>
      </c>
      <c r="R76" s="795"/>
      <c r="S76" s="794">
        <f>IF($F17=0,0,S17/$F17)</f>
        <v>0</v>
      </c>
      <c r="T76" s="795"/>
      <c r="U76" s="796">
        <f>S76-Q76</f>
        <v>0</v>
      </c>
      <c r="V76" s="804"/>
      <c r="W76" s="802">
        <f>IF(F17=0,0,W17/F17)</f>
        <v>0</v>
      </c>
      <c r="X76" s="802">
        <f>IF(F17=0,0,X17/F17)</f>
        <v>0</v>
      </c>
      <c r="Y76" s="802">
        <f>IF(F17=0,0,Y17/F17)</f>
        <v>0</v>
      </c>
      <c r="Z76" s="803">
        <f>IF($F17=0,0,Z17/$F17)</f>
        <v>0</v>
      </c>
      <c r="AA76" s="795"/>
      <c r="AB76" s="794">
        <f>IF($F17=0,0,AB17/$F17)</f>
        <v>0</v>
      </c>
      <c r="AC76" s="795"/>
      <c r="AD76" s="805">
        <f>IF(Z76=0,0,(AB76/Z76)*100)</f>
        <v>0</v>
      </c>
      <c r="AE76" s="806"/>
      <c r="AF76" s="803">
        <f>IF($F17=0,0,AF17/$F17)</f>
        <v>0</v>
      </c>
      <c r="AG76" s="795"/>
      <c r="AH76" s="794">
        <f>IF($F17=0,0,AH17/$F17)</f>
        <v>0</v>
      </c>
      <c r="AI76" s="883"/>
      <c r="AJ76" s="805">
        <f>IF(AF76=0,0,(AH76/AF76)*100)</f>
        <v>0</v>
      </c>
      <c r="AK76" s="806"/>
      <c r="AL76" s="803">
        <f>IF($F17=0,0,AL17/$F17)</f>
        <v>0</v>
      </c>
      <c r="AM76" s="795"/>
      <c r="AN76" s="794">
        <f>IF($F17=0,0,AN17/$F17)</f>
        <v>0</v>
      </c>
      <c r="AO76" s="883"/>
      <c r="AP76" s="805">
        <f>IF(AL76=0,0,(AN76/AL76)*100)</f>
        <v>0</v>
      </c>
      <c r="AQ76" s="806"/>
      <c r="AR76" s="803">
        <f>Z76+AF76+AL76</f>
        <v>0</v>
      </c>
      <c r="AS76" s="795"/>
      <c r="AT76" s="794">
        <f>AB76+AH76+AN76</f>
        <v>0</v>
      </c>
      <c r="AU76" s="883"/>
      <c r="AV76" s="805">
        <f>IF(AR76=0,0,(AT76/AR76)*100)</f>
        <v>0</v>
      </c>
      <c r="AW76" s="806"/>
      <c r="AX76" s="803">
        <f>IF($F17=0,0,AX17/$F17)</f>
        <v>0</v>
      </c>
      <c r="AY76" s="795"/>
      <c r="AZ76" s="794">
        <f>IF($F17=0,0,AZ17/$F17)</f>
        <v>0</v>
      </c>
      <c r="BA76" s="883"/>
      <c r="BB76" s="805">
        <f>IF(AX76=0,0,(AZ76/AX76)*100)</f>
        <v>0</v>
      </c>
      <c r="BC76" s="806"/>
      <c r="BD76" s="803">
        <f>Z76+AF76+AL76+AX76</f>
        <v>0</v>
      </c>
      <c r="BE76" s="795"/>
      <c r="BF76" s="794">
        <f>AB76+AH76+AN76+AZ76</f>
        <v>0</v>
      </c>
      <c r="BG76" s="883"/>
      <c r="BH76" s="805">
        <f>IF(BD76=0,0,(BF76/BD76)*100)</f>
        <v>0</v>
      </c>
      <c r="BI76" s="806"/>
      <c r="BJ76" s="731">
        <f>(AB76*2)+(AH76*2)+(AN76*3)+AZ76</f>
        <v>0</v>
      </c>
      <c r="BK76" s="732"/>
      <c r="BL76" s="733"/>
      <c r="BM76" s="734">
        <f t="shared" ref="BM76" si="3">IF(F17=0,0,BM17/F17)</f>
        <v>0</v>
      </c>
      <c r="BN76" s="732"/>
      <c r="BO76" s="733"/>
      <c r="BP76" s="122"/>
      <c r="BQ76" s="122"/>
    </row>
    <row r="77" spans="1:69" ht="24.95" customHeight="1" x14ac:dyDescent="0.25">
      <c r="A77" s="122"/>
      <c r="B77" s="888"/>
      <c r="C77" s="846" t="str">
        <f>IF(ROSTER!D$16="","",ROSTER!D$16)</f>
        <v/>
      </c>
      <c r="D77" s="847"/>
      <c r="E77" s="848"/>
      <c r="F77" s="772"/>
      <c r="G77" s="773"/>
      <c r="H77" s="772"/>
      <c r="I77" s="773"/>
      <c r="J77" s="802"/>
      <c r="K77" s="803"/>
      <c r="L77" s="886"/>
      <c r="M77" s="794"/>
      <c r="N77" s="795"/>
      <c r="O77" s="796" t="s">
        <v>16</v>
      </c>
      <c r="P77" s="797"/>
      <c r="Q77" s="803"/>
      <c r="R77" s="795"/>
      <c r="S77" s="794"/>
      <c r="T77" s="795"/>
      <c r="U77" s="796" t="s">
        <v>16</v>
      </c>
      <c r="V77" s="804"/>
      <c r="W77" s="802"/>
      <c r="X77" s="802"/>
      <c r="Y77" s="802"/>
      <c r="Z77" s="803"/>
      <c r="AA77" s="795"/>
      <c r="AB77" s="794"/>
      <c r="AC77" s="795"/>
      <c r="AD77" s="805"/>
      <c r="AE77" s="806"/>
      <c r="AF77" s="803"/>
      <c r="AG77" s="795"/>
      <c r="AH77" s="794"/>
      <c r="AI77" s="883"/>
      <c r="AJ77" s="805"/>
      <c r="AK77" s="806"/>
      <c r="AL77" s="803"/>
      <c r="AM77" s="795"/>
      <c r="AN77" s="794"/>
      <c r="AO77" s="883"/>
      <c r="AP77" s="805"/>
      <c r="AQ77" s="806"/>
      <c r="AR77" s="803"/>
      <c r="AS77" s="795"/>
      <c r="AT77" s="794"/>
      <c r="AU77" s="883"/>
      <c r="AV77" s="805"/>
      <c r="AW77" s="806"/>
      <c r="AX77" s="803"/>
      <c r="AY77" s="795"/>
      <c r="AZ77" s="794"/>
      <c r="BA77" s="883"/>
      <c r="BB77" s="805"/>
      <c r="BC77" s="806"/>
      <c r="BD77" s="803"/>
      <c r="BE77" s="795"/>
      <c r="BF77" s="794"/>
      <c r="BG77" s="883"/>
      <c r="BH77" s="805"/>
      <c r="BI77" s="806"/>
      <c r="BJ77" s="731"/>
      <c r="BK77" s="732"/>
      <c r="BL77" s="733"/>
      <c r="BM77" s="734"/>
      <c r="BN77" s="732"/>
      <c r="BO77" s="733"/>
      <c r="BP77" s="122"/>
      <c r="BQ77" s="122"/>
    </row>
    <row r="78" spans="1:69" ht="24.95" customHeight="1" x14ac:dyDescent="0.25">
      <c r="A78" s="122"/>
      <c r="B78" s="887" t="str">
        <f>IF(ROSTER!B18="","",ROSTER!B18)</f>
        <v/>
      </c>
      <c r="C78" s="849" t="str">
        <f>IF(ROSTER!C$18="","",ROSTER!C$18)</f>
        <v/>
      </c>
      <c r="D78" s="850"/>
      <c r="E78" s="851"/>
      <c r="F78" s="772">
        <f>F19</f>
        <v>0</v>
      </c>
      <c r="G78" s="773"/>
      <c r="H78" s="772">
        <f>IF(F19=0,0,H19/F19%)</f>
        <v>0</v>
      </c>
      <c r="I78" s="773"/>
      <c r="J78" s="802">
        <f>IF(F19=0,0,J19/F19)</f>
        <v>0</v>
      </c>
      <c r="K78" s="803">
        <f>IF($F19=0,0,K19/$F19)</f>
        <v>0</v>
      </c>
      <c r="L78" s="886"/>
      <c r="M78" s="794">
        <f>IF(F19=0,0,M19/F19)</f>
        <v>0</v>
      </c>
      <c r="N78" s="795"/>
      <c r="O78" s="796">
        <f>M78+K78</f>
        <v>0</v>
      </c>
      <c r="P78" s="797"/>
      <c r="Q78" s="803">
        <f>IF($F19=0,0,Q19/$F19)</f>
        <v>0</v>
      </c>
      <c r="R78" s="795"/>
      <c r="S78" s="794">
        <f>IF($F19=0,0,S19/$F19)</f>
        <v>0</v>
      </c>
      <c r="T78" s="795"/>
      <c r="U78" s="796">
        <f>S78-Q78</f>
        <v>0</v>
      </c>
      <c r="V78" s="804"/>
      <c r="W78" s="802">
        <f>IF(F19=0,0,W19/F19)</f>
        <v>0</v>
      </c>
      <c r="X78" s="802">
        <f>IF(F19=0,0,X19/F19)</f>
        <v>0</v>
      </c>
      <c r="Y78" s="802">
        <f>IF(F19=0,0,Y19/F19)</f>
        <v>0</v>
      </c>
      <c r="Z78" s="803">
        <f>IF($F19=0,0,Z19/$F19)</f>
        <v>0</v>
      </c>
      <c r="AA78" s="795"/>
      <c r="AB78" s="794">
        <f>IF($F19=0,0,AB19/$F19)</f>
        <v>0</v>
      </c>
      <c r="AC78" s="795"/>
      <c r="AD78" s="805">
        <f>IF(Z78=0,0,(AB78/Z78)*100)</f>
        <v>0</v>
      </c>
      <c r="AE78" s="806"/>
      <c r="AF78" s="803">
        <f>IF($F19=0,0,AF19/$F19)</f>
        <v>0</v>
      </c>
      <c r="AG78" s="795"/>
      <c r="AH78" s="794">
        <f>IF($F19=0,0,AH19/$F19)</f>
        <v>0</v>
      </c>
      <c r="AI78" s="883"/>
      <c r="AJ78" s="805">
        <f>IF(AF78=0,0,(AH78/AF78)*100)</f>
        <v>0</v>
      </c>
      <c r="AK78" s="806"/>
      <c r="AL78" s="803">
        <f>IF($F19=0,0,AL19/$F19)</f>
        <v>0</v>
      </c>
      <c r="AM78" s="795"/>
      <c r="AN78" s="794">
        <f>IF($F19=0,0,AN19/$F19)</f>
        <v>0</v>
      </c>
      <c r="AO78" s="883"/>
      <c r="AP78" s="805">
        <f>IF(AL78=0,0,(AN78/AL78)*100)</f>
        <v>0</v>
      </c>
      <c r="AQ78" s="806"/>
      <c r="AR78" s="803">
        <f>Z78+AF78+AL78</f>
        <v>0</v>
      </c>
      <c r="AS78" s="795"/>
      <c r="AT78" s="794">
        <f>AB78+AH78+AN78</f>
        <v>0</v>
      </c>
      <c r="AU78" s="883"/>
      <c r="AV78" s="805">
        <f>IF(AR78=0,0,(AT78/AR78)*100)</f>
        <v>0</v>
      </c>
      <c r="AW78" s="806"/>
      <c r="AX78" s="803">
        <f>IF($F19=0,0,AX19/$F19)</f>
        <v>0</v>
      </c>
      <c r="AY78" s="795"/>
      <c r="AZ78" s="794">
        <f>IF($F19=0,0,AZ19/$F19)</f>
        <v>0</v>
      </c>
      <c r="BA78" s="883"/>
      <c r="BB78" s="805">
        <f>IF(AX78=0,0,(AZ78/AX78)*100)</f>
        <v>0</v>
      </c>
      <c r="BC78" s="806"/>
      <c r="BD78" s="803">
        <f>Z78+AF78+AL78+AX78</f>
        <v>0</v>
      </c>
      <c r="BE78" s="795"/>
      <c r="BF78" s="794">
        <f>AB78+AH78+AN78+AZ78</f>
        <v>0</v>
      </c>
      <c r="BG78" s="883"/>
      <c r="BH78" s="805">
        <f>IF(BD78=0,0,(BF78/BD78)*100)</f>
        <v>0</v>
      </c>
      <c r="BI78" s="806"/>
      <c r="BJ78" s="731">
        <f>(AB78*2)+(AH78*2)+(AN78*3)+AZ78</f>
        <v>0</v>
      </c>
      <c r="BK78" s="732"/>
      <c r="BL78" s="733"/>
      <c r="BM78" s="734">
        <f t="shared" ref="BM78" si="4">IF(F19=0,0,BM19/F19)</f>
        <v>0</v>
      </c>
      <c r="BN78" s="732"/>
      <c r="BO78" s="733"/>
      <c r="BP78" s="122"/>
      <c r="BQ78" s="122"/>
    </row>
    <row r="79" spans="1:69" ht="24.95" customHeight="1" x14ac:dyDescent="0.25">
      <c r="A79" s="122"/>
      <c r="B79" s="888"/>
      <c r="C79" s="846" t="str">
        <f>IF(ROSTER!D$18="","",ROSTER!D$18)</f>
        <v/>
      </c>
      <c r="D79" s="847"/>
      <c r="E79" s="848"/>
      <c r="F79" s="772"/>
      <c r="G79" s="773"/>
      <c r="H79" s="772"/>
      <c r="I79" s="773"/>
      <c r="J79" s="802"/>
      <c r="K79" s="803"/>
      <c r="L79" s="886"/>
      <c r="M79" s="794"/>
      <c r="N79" s="795"/>
      <c r="O79" s="796" t="s">
        <v>16</v>
      </c>
      <c r="P79" s="797"/>
      <c r="Q79" s="803"/>
      <c r="R79" s="795"/>
      <c r="S79" s="794"/>
      <c r="T79" s="795"/>
      <c r="U79" s="796" t="s">
        <v>16</v>
      </c>
      <c r="V79" s="804"/>
      <c r="W79" s="802"/>
      <c r="X79" s="802"/>
      <c r="Y79" s="802"/>
      <c r="Z79" s="803"/>
      <c r="AA79" s="795"/>
      <c r="AB79" s="794"/>
      <c r="AC79" s="795"/>
      <c r="AD79" s="805"/>
      <c r="AE79" s="806"/>
      <c r="AF79" s="803"/>
      <c r="AG79" s="795"/>
      <c r="AH79" s="794"/>
      <c r="AI79" s="883"/>
      <c r="AJ79" s="805"/>
      <c r="AK79" s="806"/>
      <c r="AL79" s="803"/>
      <c r="AM79" s="795"/>
      <c r="AN79" s="794"/>
      <c r="AO79" s="883"/>
      <c r="AP79" s="805"/>
      <c r="AQ79" s="806"/>
      <c r="AR79" s="803"/>
      <c r="AS79" s="795"/>
      <c r="AT79" s="794"/>
      <c r="AU79" s="883"/>
      <c r="AV79" s="805"/>
      <c r="AW79" s="806"/>
      <c r="AX79" s="803"/>
      <c r="AY79" s="795"/>
      <c r="AZ79" s="794"/>
      <c r="BA79" s="883"/>
      <c r="BB79" s="805"/>
      <c r="BC79" s="806"/>
      <c r="BD79" s="803"/>
      <c r="BE79" s="795"/>
      <c r="BF79" s="794"/>
      <c r="BG79" s="883"/>
      <c r="BH79" s="805"/>
      <c r="BI79" s="806"/>
      <c r="BJ79" s="731"/>
      <c r="BK79" s="732"/>
      <c r="BL79" s="733"/>
      <c r="BM79" s="734"/>
      <c r="BN79" s="732"/>
      <c r="BO79" s="733"/>
      <c r="BP79" s="122"/>
      <c r="BQ79" s="122"/>
    </row>
    <row r="80" spans="1:69" ht="24.95" customHeight="1" x14ac:dyDescent="0.25">
      <c r="A80" s="122"/>
      <c r="B80" s="887" t="str">
        <f>IF(ROSTER!B20="","",ROSTER!B20)</f>
        <v/>
      </c>
      <c r="C80" s="849" t="str">
        <f>IF(ROSTER!C$20="","",ROSTER!C$20)</f>
        <v/>
      </c>
      <c r="D80" s="850"/>
      <c r="E80" s="851"/>
      <c r="F80" s="772">
        <f>F21</f>
        <v>0</v>
      </c>
      <c r="G80" s="773"/>
      <c r="H80" s="772">
        <f>IF(F21=0,0,H21/F21%)</f>
        <v>0</v>
      </c>
      <c r="I80" s="773"/>
      <c r="J80" s="802">
        <f>IF(F21=0,0,J21/F21)</f>
        <v>0</v>
      </c>
      <c r="K80" s="803">
        <f>IF($F21=0,0,K21/$F21)</f>
        <v>0</v>
      </c>
      <c r="L80" s="886"/>
      <c r="M80" s="794">
        <f>IF(F21=0,0,M21/F21)</f>
        <v>0</v>
      </c>
      <c r="N80" s="795"/>
      <c r="O80" s="796">
        <f>M80+K80</f>
        <v>0</v>
      </c>
      <c r="P80" s="797"/>
      <c r="Q80" s="803">
        <f>IF($F21=0,0,Q21/$F21)</f>
        <v>0</v>
      </c>
      <c r="R80" s="795"/>
      <c r="S80" s="794">
        <f>IF($F21=0,0,S21/$F21)</f>
        <v>0</v>
      </c>
      <c r="T80" s="795"/>
      <c r="U80" s="796">
        <f>S80-Q80</f>
        <v>0</v>
      </c>
      <c r="V80" s="804"/>
      <c r="W80" s="802">
        <f>IF(F21=0,0,W21/F21)</f>
        <v>0</v>
      </c>
      <c r="X80" s="802">
        <f>IF(F21=0,0,X21/F21)</f>
        <v>0</v>
      </c>
      <c r="Y80" s="802">
        <f>IF(F21=0,0,Y21/F21)</f>
        <v>0</v>
      </c>
      <c r="Z80" s="803">
        <f>IF($F21=0,0,Z21/$F21)</f>
        <v>0</v>
      </c>
      <c r="AA80" s="795"/>
      <c r="AB80" s="794">
        <f>IF($F21=0,0,AB21/$F21)</f>
        <v>0</v>
      </c>
      <c r="AC80" s="795"/>
      <c r="AD80" s="805">
        <f>IF(Z80=0,0,(AB80/Z80)*100)</f>
        <v>0</v>
      </c>
      <c r="AE80" s="806"/>
      <c r="AF80" s="803">
        <f>IF($F21=0,0,AF21/$F21)</f>
        <v>0</v>
      </c>
      <c r="AG80" s="795"/>
      <c r="AH80" s="794">
        <f>IF($F21=0,0,AH21/$F21)</f>
        <v>0</v>
      </c>
      <c r="AI80" s="883"/>
      <c r="AJ80" s="805">
        <f>IF(AF80=0,0,(AH80/AF80)*100)</f>
        <v>0</v>
      </c>
      <c r="AK80" s="806"/>
      <c r="AL80" s="803">
        <f>IF($F21=0,0,AL21/$F21)</f>
        <v>0</v>
      </c>
      <c r="AM80" s="795"/>
      <c r="AN80" s="794">
        <f>IF($F21=0,0,AN21/$F21)</f>
        <v>0</v>
      </c>
      <c r="AO80" s="883"/>
      <c r="AP80" s="805">
        <f>IF(AL80=0,0,(AN80/AL80)*100)</f>
        <v>0</v>
      </c>
      <c r="AQ80" s="806"/>
      <c r="AR80" s="803">
        <f>Z80+AF80+AL80</f>
        <v>0</v>
      </c>
      <c r="AS80" s="795"/>
      <c r="AT80" s="794">
        <f>AB80+AH80+AN80</f>
        <v>0</v>
      </c>
      <c r="AU80" s="883"/>
      <c r="AV80" s="805">
        <f>IF(AR80=0,0,(AT80/AR80)*100)</f>
        <v>0</v>
      </c>
      <c r="AW80" s="806"/>
      <c r="AX80" s="803">
        <f>IF($F21=0,0,AX21/$F21)</f>
        <v>0</v>
      </c>
      <c r="AY80" s="795"/>
      <c r="AZ80" s="794">
        <f>IF($F21=0,0,AZ21/$F21)</f>
        <v>0</v>
      </c>
      <c r="BA80" s="883"/>
      <c r="BB80" s="805">
        <f>IF(AX80=0,0,(AZ80/AX80)*100)</f>
        <v>0</v>
      </c>
      <c r="BC80" s="806"/>
      <c r="BD80" s="803">
        <f>Z80+AF80+AL80+AX80</f>
        <v>0</v>
      </c>
      <c r="BE80" s="795"/>
      <c r="BF80" s="794">
        <f>AB80+AH80+AN80+AZ80</f>
        <v>0</v>
      </c>
      <c r="BG80" s="883"/>
      <c r="BH80" s="805">
        <f>IF(BD80=0,0,(BF80/BD80)*100)</f>
        <v>0</v>
      </c>
      <c r="BI80" s="806"/>
      <c r="BJ80" s="731">
        <f>(AB80*2)+(AH80*2)+(AN80*3)+AZ80</f>
        <v>0</v>
      </c>
      <c r="BK80" s="732"/>
      <c r="BL80" s="733"/>
      <c r="BM80" s="734">
        <f t="shared" ref="BM80" si="5">IF(F21=0,0,BM21/F21)</f>
        <v>0</v>
      </c>
      <c r="BN80" s="732"/>
      <c r="BO80" s="733"/>
      <c r="BP80" s="122"/>
      <c r="BQ80" s="122"/>
    </row>
    <row r="81" spans="1:69" ht="24.95" customHeight="1" x14ac:dyDescent="0.25">
      <c r="A81" s="122"/>
      <c r="B81" s="888"/>
      <c r="C81" s="846" t="str">
        <f>IF(ROSTER!D$20="","",ROSTER!D$20)</f>
        <v/>
      </c>
      <c r="D81" s="847"/>
      <c r="E81" s="848"/>
      <c r="F81" s="772"/>
      <c r="G81" s="773"/>
      <c r="H81" s="772"/>
      <c r="I81" s="773"/>
      <c r="J81" s="802"/>
      <c r="K81" s="803"/>
      <c r="L81" s="886"/>
      <c r="M81" s="794"/>
      <c r="N81" s="795"/>
      <c r="O81" s="796" t="s">
        <v>16</v>
      </c>
      <c r="P81" s="797"/>
      <c r="Q81" s="803"/>
      <c r="R81" s="795"/>
      <c r="S81" s="794"/>
      <c r="T81" s="795"/>
      <c r="U81" s="796" t="s">
        <v>16</v>
      </c>
      <c r="V81" s="804"/>
      <c r="W81" s="802"/>
      <c r="X81" s="802"/>
      <c r="Y81" s="802"/>
      <c r="Z81" s="803"/>
      <c r="AA81" s="795"/>
      <c r="AB81" s="794"/>
      <c r="AC81" s="795"/>
      <c r="AD81" s="805"/>
      <c r="AE81" s="806"/>
      <c r="AF81" s="803"/>
      <c r="AG81" s="795"/>
      <c r="AH81" s="794"/>
      <c r="AI81" s="883"/>
      <c r="AJ81" s="805"/>
      <c r="AK81" s="806"/>
      <c r="AL81" s="803"/>
      <c r="AM81" s="795"/>
      <c r="AN81" s="794"/>
      <c r="AO81" s="883"/>
      <c r="AP81" s="805"/>
      <c r="AQ81" s="806"/>
      <c r="AR81" s="803"/>
      <c r="AS81" s="795"/>
      <c r="AT81" s="794"/>
      <c r="AU81" s="883"/>
      <c r="AV81" s="805"/>
      <c r="AW81" s="806"/>
      <c r="AX81" s="803"/>
      <c r="AY81" s="795"/>
      <c r="AZ81" s="794"/>
      <c r="BA81" s="883"/>
      <c r="BB81" s="805"/>
      <c r="BC81" s="806"/>
      <c r="BD81" s="803"/>
      <c r="BE81" s="795"/>
      <c r="BF81" s="794"/>
      <c r="BG81" s="883"/>
      <c r="BH81" s="805"/>
      <c r="BI81" s="806"/>
      <c r="BJ81" s="731"/>
      <c r="BK81" s="732"/>
      <c r="BL81" s="733"/>
      <c r="BM81" s="734"/>
      <c r="BN81" s="732"/>
      <c r="BO81" s="733"/>
      <c r="BP81" s="122"/>
      <c r="BQ81" s="122"/>
    </row>
    <row r="82" spans="1:69" ht="24.95" customHeight="1" x14ac:dyDescent="0.25">
      <c r="A82" s="122"/>
      <c r="B82" s="887" t="str">
        <f>IF(ROSTER!B22="","",ROSTER!B22)</f>
        <v/>
      </c>
      <c r="C82" s="849" t="str">
        <f>IF(ROSTER!C$22="","",ROSTER!C$22)</f>
        <v/>
      </c>
      <c r="D82" s="850"/>
      <c r="E82" s="851"/>
      <c r="F82" s="772">
        <f>F23</f>
        <v>0</v>
      </c>
      <c r="G82" s="773"/>
      <c r="H82" s="772">
        <f>IF(F23=0,0,H23/F23%)</f>
        <v>0</v>
      </c>
      <c r="I82" s="773"/>
      <c r="J82" s="802">
        <f>IF(F23=0,0,J23/F23)</f>
        <v>0</v>
      </c>
      <c r="K82" s="803">
        <f>IF($F23=0,0,K23/$F23)</f>
        <v>0</v>
      </c>
      <c r="L82" s="886"/>
      <c r="M82" s="794">
        <f>IF(F23=0,0,M23/F23)</f>
        <v>0</v>
      </c>
      <c r="N82" s="795"/>
      <c r="O82" s="796">
        <f>M82+K82</f>
        <v>0</v>
      </c>
      <c r="P82" s="797"/>
      <c r="Q82" s="803">
        <f>IF($F23=0,0,Q23/$F23)</f>
        <v>0</v>
      </c>
      <c r="R82" s="795"/>
      <c r="S82" s="794">
        <f>IF($F23=0,0,S23/$F23)</f>
        <v>0</v>
      </c>
      <c r="T82" s="795"/>
      <c r="U82" s="796">
        <f>S82-Q82</f>
        <v>0</v>
      </c>
      <c r="V82" s="804"/>
      <c r="W82" s="802">
        <f>IF(F23=0,0,W23/F23)</f>
        <v>0</v>
      </c>
      <c r="X82" s="802">
        <f>IF(F23=0,0,X23/F23)</f>
        <v>0</v>
      </c>
      <c r="Y82" s="802">
        <f>IF(F23=0,0,Y23/F23)</f>
        <v>0</v>
      </c>
      <c r="Z82" s="803">
        <f>IF($F23=0,0,Z23/$F23)</f>
        <v>0</v>
      </c>
      <c r="AA82" s="795"/>
      <c r="AB82" s="794">
        <f>IF($F23=0,0,AB23/$F23)</f>
        <v>0</v>
      </c>
      <c r="AC82" s="795"/>
      <c r="AD82" s="805">
        <f>IF(Z82=0,0,(AB82/Z82)*100)</f>
        <v>0</v>
      </c>
      <c r="AE82" s="806"/>
      <c r="AF82" s="803">
        <f>IF($F23=0,0,AF23/$F23)</f>
        <v>0</v>
      </c>
      <c r="AG82" s="795"/>
      <c r="AH82" s="794">
        <f>IF($F23=0,0,AH23/$F23)</f>
        <v>0</v>
      </c>
      <c r="AI82" s="883"/>
      <c r="AJ82" s="805">
        <f>IF(AF82=0,0,(AH82/AF82)*100)</f>
        <v>0</v>
      </c>
      <c r="AK82" s="806"/>
      <c r="AL82" s="803">
        <f>IF($F23=0,0,AL23/$F23)</f>
        <v>0</v>
      </c>
      <c r="AM82" s="795"/>
      <c r="AN82" s="794">
        <f>IF($F23=0,0,AN23/$F23)</f>
        <v>0</v>
      </c>
      <c r="AO82" s="883"/>
      <c r="AP82" s="805">
        <f>IF(AL82=0,0,(AN82/AL82)*100)</f>
        <v>0</v>
      </c>
      <c r="AQ82" s="806"/>
      <c r="AR82" s="803">
        <f>Z82+AF82+AL82</f>
        <v>0</v>
      </c>
      <c r="AS82" s="795"/>
      <c r="AT82" s="794">
        <f>AB82+AH82+AN82</f>
        <v>0</v>
      </c>
      <c r="AU82" s="883"/>
      <c r="AV82" s="805">
        <f>IF(AR82=0,0,(AT82/AR82)*100)</f>
        <v>0</v>
      </c>
      <c r="AW82" s="806"/>
      <c r="AX82" s="803">
        <f>IF($F23=0,0,AX23/$F23)</f>
        <v>0</v>
      </c>
      <c r="AY82" s="795"/>
      <c r="AZ82" s="794">
        <f>IF($F23=0,0,AZ23/$F23)</f>
        <v>0</v>
      </c>
      <c r="BA82" s="883"/>
      <c r="BB82" s="805">
        <f>IF(AX82=0,0,(AZ82/AX82)*100)</f>
        <v>0</v>
      </c>
      <c r="BC82" s="806"/>
      <c r="BD82" s="803">
        <f>Z82+AF82+AL82+AX82</f>
        <v>0</v>
      </c>
      <c r="BE82" s="795"/>
      <c r="BF82" s="794">
        <f>AB82+AH82+AN82+AZ82</f>
        <v>0</v>
      </c>
      <c r="BG82" s="883"/>
      <c r="BH82" s="805">
        <f>IF(BD82=0,0,(BF82/BD82)*100)</f>
        <v>0</v>
      </c>
      <c r="BI82" s="806"/>
      <c r="BJ82" s="731">
        <f>(AB82*2)+(AH82*2)+(AN82*3)+AZ82</f>
        <v>0</v>
      </c>
      <c r="BK82" s="732"/>
      <c r="BL82" s="733"/>
      <c r="BM82" s="734">
        <f t="shared" ref="BM82" si="6">IF(F23=0,0,BM23/F23)</f>
        <v>0</v>
      </c>
      <c r="BN82" s="732"/>
      <c r="BO82" s="733"/>
      <c r="BP82" s="122"/>
      <c r="BQ82" s="122"/>
    </row>
    <row r="83" spans="1:69" ht="24.95" customHeight="1" x14ac:dyDescent="0.25">
      <c r="A83" s="122"/>
      <c r="B83" s="888"/>
      <c r="C83" s="846" t="str">
        <f>IF(ROSTER!D$22="","",ROSTER!D$22)</f>
        <v/>
      </c>
      <c r="D83" s="847"/>
      <c r="E83" s="848"/>
      <c r="F83" s="772"/>
      <c r="G83" s="773"/>
      <c r="H83" s="772"/>
      <c r="I83" s="773"/>
      <c r="J83" s="802"/>
      <c r="K83" s="803"/>
      <c r="L83" s="886"/>
      <c r="M83" s="794"/>
      <c r="N83" s="795"/>
      <c r="O83" s="796" t="s">
        <v>16</v>
      </c>
      <c r="P83" s="797"/>
      <c r="Q83" s="803"/>
      <c r="R83" s="795"/>
      <c r="S83" s="794"/>
      <c r="T83" s="795"/>
      <c r="U83" s="796" t="s">
        <v>16</v>
      </c>
      <c r="V83" s="804"/>
      <c r="W83" s="802"/>
      <c r="X83" s="802"/>
      <c r="Y83" s="802"/>
      <c r="Z83" s="803"/>
      <c r="AA83" s="795"/>
      <c r="AB83" s="794"/>
      <c r="AC83" s="795"/>
      <c r="AD83" s="805"/>
      <c r="AE83" s="806"/>
      <c r="AF83" s="803"/>
      <c r="AG83" s="795"/>
      <c r="AH83" s="794"/>
      <c r="AI83" s="883"/>
      <c r="AJ83" s="805"/>
      <c r="AK83" s="806"/>
      <c r="AL83" s="803"/>
      <c r="AM83" s="795"/>
      <c r="AN83" s="794"/>
      <c r="AO83" s="883"/>
      <c r="AP83" s="805"/>
      <c r="AQ83" s="806"/>
      <c r="AR83" s="803"/>
      <c r="AS83" s="795"/>
      <c r="AT83" s="794"/>
      <c r="AU83" s="883"/>
      <c r="AV83" s="805"/>
      <c r="AW83" s="806"/>
      <c r="AX83" s="803"/>
      <c r="AY83" s="795"/>
      <c r="AZ83" s="794"/>
      <c r="BA83" s="883"/>
      <c r="BB83" s="805"/>
      <c r="BC83" s="806"/>
      <c r="BD83" s="803"/>
      <c r="BE83" s="795"/>
      <c r="BF83" s="794"/>
      <c r="BG83" s="883"/>
      <c r="BH83" s="805"/>
      <c r="BI83" s="806"/>
      <c r="BJ83" s="731"/>
      <c r="BK83" s="732"/>
      <c r="BL83" s="733"/>
      <c r="BM83" s="734"/>
      <c r="BN83" s="732"/>
      <c r="BO83" s="733"/>
      <c r="BP83" s="122"/>
      <c r="BQ83" s="122"/>
    </row>
    <row r="84" spans="1:69" ht="24.95" customHeight="1" x14ac:dyDescent="0.25">
      <c r="A84" s="122"/>
      <c r="B84" s="887" t="str">
        <f>IF(ROSTER!B24="","",ROSTER!B24)</f>
        <v/>
      </c>
      <c r="C84" s="849" t="str">
        <f>IF(ROSTER!C$24="","",ROSTER!C$24)</f>
        <v/>
      </c>
      <c r="D84" s="850"/>
      <c r="E84" s="851"/>
      <c r="F84" s="772">
        <f>F25</f>
        <v>0</v>
      </c>
      <c r="G84" s="773"/>
      <c r="H84" s="772">
        <f>IF(F25=0,0,H25/F25%)</f>
        <v>0</v>
      </c>
      <c r="I84" s="773"/>
      <c r="J84" s="802">
        <f>IF(F25=0,0,J25/F25)</f>
        <v>0</v>
      </c>
      <c r="K84" s="803">
        <f>IF($F25=0,0,K25/$F25)</f>
        <v>0</v>
      </c>
      <c r="L84" s="886"/>
      <c r="M84" s="794">
        <f>IF(F25=0,0,M25/F25)</f>
        <v>0</v>
      </c>
      <c r="N84" s="795"/>
      <c r="O84" s="796">
        <f>M84+K84</f>
        <v>0</v>
      </c>
      <c r="P84" s="797"/>
      <c r="Q84" s="803">
        <f>IF($F25=0,0,Q25/$F25)</f>
        <v>0</v>
      </c>
      <c r="R84" s="795"/>
      <c r="S84" s="794">
        <f>IF($F25=0,0,S25/$F25)</f>
        <v>0</v>
      </c>
      <c r="T84" s="795"/>
      <c r="U84" s="796">
        <f>S84-Q84</f>
        <v>0</v>
      </c>
      <c r="V84" s="804"/>
      <c r="W84" s="802">
        <f>IF(F25=0,0,W25/F25)</f>
        <v>0</v>
      </c>
      <c r="X84" s="802">
        <f>IF(F25=0,0,X25/F25)</f>
        <v>0</v>
      </c>
      <c r="Y84" s="802">
        <f>IF(F25=0,0,Y25/F25)</f>
        <v>0</v>
      </c>
      <c r="Z84" s="803">
        <f>IF($F25=0,0,Z25/$F25)</f>
        <v>0</v>
      </c>
      <c r="AA84" s="795"/>
      <c r="AB84" s="794">
        <f>IF($F25=0,0,AB25/$F25)</f>
        <v>0</v>
      </c>
      <c r="AC84" s="795"/>
      <c r="AD84" s="805">
        <f>IF(Z84=0,0,(AB84/Z84)*100)</f>
        <v>0</v>
      </c>
      <c r="AE84" s="806"/>
      <c r="AF84" s="803">
        <f>IF($F25=0,0,AF25/$F25)</f>
        <v>0</v>
      </c>
      <c r="AG84" s="795"/>
      <c r="AH84" s="794">
        <f>IF($F25=0,0,AH25/$F25)</f>
        <v>0</v>
      </c>
      <c r="AI84" s="883"/>
      <c r="AJ84" s="805">
        <f>IF(AF84=0,0,(AH84/AF84)*100)</f>
        <v>0</v>
      </c>
      <c r="AK84" s="806"/>
      <c r="AL84" s="803">
        <f>IF($F25=0,0,AL25/$F25)</f>
        <v>0</v>
      </c>
      <c r="AM84" s="795"/>
      <c r="AN84" s="794">
        <f>IF($F25=0,0,AN25/$F25)</f>
        <v>0</v>
      </c>
      <c r="AO84" s="883"/>
      <c r="AP84" s="805">
        <f>IF(AL84=0,0,(AN84/AL84)*100)</f>
        <v>0</v>
      </c>
      <c r="AQ84" s="806"/>
      <c r="AR84" s="803">
        <f>Z84+AF84+AL84</f>
        <v>0</v>
      </c>
      <c r="AS84" s="795"/>
      <c r="AT84" s="794">
        <f>AB84+AH84+AN84</f>
        <v>0</v>
      </c>
      <c r="AU84" s="883"/>
      <c r="AV84" s="805">
        <f>IF(AR84=0,0,(AT84/AR84)*100)</f>
        <v>0</v>
      </c>
      <c r="AW84" s="806"/>
      <c r="AX84" s="803">
        <f>IF($F25=0,0,AX25/$F25)</f>
        <v>0</v>
      </c>
      <c r="AY84" s="795"/>
      <c r="AZ84" s="794">
        <f>IF($F25=0,0,AZ25/$F25)</f>
        <v>0</v>
      </c>
      <c r="BA84" s="883"/>
      <c r="BB84" s="805">
        <f>IF(AX84=0,0,(AZ84/AX84)*100)</f>
        <v>0</v>
      </c>
      <c r="BC84" s="806"/>
      <c r="BD84" s="803">
        <f>Z84+AF84+AL84+AX84</f>
        <v>0</v>
      </c>
      <c r="BE84" s="795"/>
      <c r="BF84" s="794">
        <f>AB84+AH84+AN84+AZ84</f>
        <v>0</v>
      </c>
      <c r="BG84" s="883"/>
      <c r="BH84" s="805">
        <f>IF(BD84=0,0,(BF84/BD84)*100)</f>
        <v>0</v>
      </c>
      <c r="BI84" s="806"/>
      <c r="BJ84" s="731">
        <f>(AB84*2)+(AH84*2)+(AN84*3)+AZ84</f>
        <v>0</v>
      </c>
      <c r="BK84" s="732"/>
      <c r="BL84" s="733"/>
      <c r="BM84" s="734">
        <f t="shared" ref="BM84" si="7">IF(F25=0,0,BM25/F25)</f>
        <v>0</v>
      </c>
      <c r="BN84" s="732"/>
      <c r="BO84" s="733"/>
      <c r="BP84" s="122"/>
      <c r="BQ84" s="122"/>
    </row>
    <row r="85" spans="1:69" ht="24.95" customHeight="1" x14ac:dyDescent="0.25">
      <c r="A85" s="122"/>
      <c r="B85" s="888"/>
      <c r="C85" s="846" t="str">
        <f>IF(ROSTER!D$24="","",ROSTER!D$24)</f>
        <v/>
      </c>
      <c r="D85" s="847"/>
      <c r="E85" s="848"/>
      <c r="F85" s="772"/>
      <c r="G85" s="773"/>
      <c r="H85" s="772"/>
      <c r="I85" s="773"/>
      <c r="J85" s="802"/>
      <c r="K85" s="803"/>
      <c r="L85" s="886"/>
      <c r="M85" s="794"/>
      <c r="N85" s="795"/>
      <c r="O85" s="796" t="s">
        <v>16</v>
      </c>
      <c r="P85" s="797"/>
      <c r="Q85" s="803"/>
      <c r="R85" s="795"/>
      <c r="S85" s="794"/>
      <c r="T85" s="795"/>
      <c r="U85" s="796" t="s">
        <v>16</v>
      </c>
      <c r="V85" s="804"/>
      <c r="W85" s="802"/>
      <c r="X85" s="802"/>
      <c r="Y85" s="802"/>
      <c r="Z85" s="803"/>
      <c r="AA85" s="795"/>
      <c r="AB85" s="794"/>
      <c r="AC85" s="795"/>
      <c r="AD85" s="805"/>
      <c r="AE85" s="806"/>
      <c r="AF85" s="803"/>
      <c r="AG85" s="795"/>
      <c r="AH85" s="794"/>
      <c r="AI85" s="883"/>
      <c r="AJ85" s="805"/>
      <c r="AK85" s="806"/>
      <c r="AL85" s="803"/>
      <c r="AM85" s="795"/>
      <c r="AN85" s="794"/>
      <c r="AO85" s="883"/>
      <c r="AP85" s="805"/>
      <c r="AQ85" s="806"/>
      <c r="AR85" s="803"/>
      <c r="AS85" s="795"/>
      <c r="AT85" s="794"/>
      <c r="AU85" s="883"/>
      <c r="AV85" s="805"/>
      <c r="AW85" s="806"/>
      <c r="AX85" s="803"/>
      <c r="AY85" s="795"/>
      <c r="AZ85" s="794"/>
      <c r="BA85" s="883"/>
      <c r="BB85" s="805"/>
      <c r="BC85" s="806"/>
      <c r="BD85" s="803"/>
      <c r="BE85" s="795"/>
      <c r="BF85" s="794"/>
      <c r="BG85" s="883"/>
      <c r="BH85" s="805"/>
      <c r="BI85" s="806"/>
      <c r="BJ85" s="731"/>
      <c r="BK85" s="732"/>
      <c r="BL85" s="733"/>
      <c r="BM85" s="734"/>
      <c r="BN85" s="732"/>
      <c r="BO85" s="733"/>
      <c r="BP85" s="122"/>
      <c r="BQ85" s="122"/>
    </row>
    <row r="86" spans="1:69" ht="24.95" customHeight="1" x14ac:dyDescent="0.25">
      <c r="A86" s="122"/>
      <c r="B86" s="887" t="str">
        <f>IF(ROSTER!B26="","",ROSTER!B26)</f>
        <v/>
      </c>
      <c r="C86" s="849" t="str">
        <f>IF(ROSTER!C$26="","",ROSTER!C$26)</f>
        <v/>
      </c>
      <c r="D86" s="850"/>
      <c r="E86" s="851"/>
      <c r="F86" s="772">
        <f>F27</f>
        <v>0</v>
      </c>
      <c r="G86" s="773"/>
      <c r="H86" s="772">
        <f>IF(F27=0,0,H27/F27%)</f>
        <v>0</v>
      </c>
      <c r="I86" s="773"/>
      <c r="J86" s="802">
        <f>IF(F27=0,0,J27/F27)</f>
        <v>0</v>
      </c>
      <c r="K86" s="803">
        <f>IF($F27=0,0,K27/$F27)</f>
        <v>0</v>
      </c>
      <c r="L86" s="886"/>
      <c r="M86" s="794">
        <f>IF(F27=0,0,M27/F27)</f>
        <v>0</v>
      </c>
      <c r="N86" s="795"/>
      <c r="O86" s="796">
        <f>M86+K86</f>
        <v>0</v>
      </c>
      <c r="P86" s="797"/>
      <c r="Q86" s="803">
        <f>IF($F27=0,0,Q27/$F27)</f>
        <v>0</v>
      </c>
      <c r="R86" s="795"/>
      <c r="S86" s="794">
        <f>IF($F27=0,0,S27/$F27)</f>
        <v>0</v>
      </c>
      <c r="T86" s="795"/>
      <c r="U86" s="796">
        <f>S86-Q86</f>
        <v>0</v>
      </c>
      <c r="V86" s="804"/>
      <c r="W86" s="802">
        <f>IF(F27=0,0,W27/F27)</f>
        <v>0</v>
      </c>
      <c r="X86" s="802">
        <f>IF(F27=0,0,X27/F27)</f>
        <v>0</v>
      </c>
      <c r="Y86" s="802">
        <f>IF(F27=0,0,Y27/F27)</f>
        <v>0</v>
      </c>
      <c r="Z86" s="803">
        <f>IF($F27=0,0,Z27/$F27)</f>
        <v>0</v>
      </c>
      <c r="AA86" s="795"/>
      <c r="AB86" s="794">
        <f>IF($F27=0,0,AB27/$F27)</f>
        <v>0</v>
      </c>
      <c r="AC86" s="795"/>
      <c r="AD86" s="805">
        <f>IF(Z86=0,0,(AB86/Z86)*100)</f>
        <v>0</v>
      </c>
      <c r="AE86" s="806"/>
      <c r="AF86" s="803">
        <f>IF($F27=0,0,AF27/$F27)</f>
        <v>0</v>
      </c>
      <c r="AG86" s="795"/>
      <c r="AH86" s="794">
        <f>IF($F27=0,0,AH27/$F27)</f>
        <v>0</v>
      </c>
      <c r="AI86" s="883"/>
      <c r="AJ86" s="805">
        <f>IF(AF86=0,0,(AH86/AF86)*100)</f>
        <v>0</v>
      </c>
      <c r="AK86" s="806"/>
      <c r="AL86" s="803">
        <f>IF($F27=0,0,AL27/$F27)</f>
        <v>0</v>
      </c>
      <c r="AM86" s="795"/>
      <c r="AN86" s="794">
        <f>IF($F27=0,0,AN27/$F27)</f>
        <v>0</v>
      </c>
      <c r="AO86" s="883"/>
      <c r="AP86" s="805">
        <f>IF(AL86=0,0,(AN86/AL86)*100)</f>
        <v>0</v>
      </c>
      <c r="AQ86" s="806"/>
      <c r="AR86" s="803">
        <f>Z86+AF86+AL86</f>
        <v>0</v>
      </c>
      <c r="AS86" s="795"/>
      <c r="AT86" s="794">
        <f>AB86+AH86+AN86</f>
        <v>0</v>
      </c>
      <c r="AU86" s="883"/>
      <c r="AV86" s="805">
        <f>IF(AR86=0,0,(AT86/AR86)*100)</f>
        <v>0</v>
      </c>
      <c r="AW86" s="806"/>
      <c r="AX86" s="803">
        <f>IF($F27=0,0,AX27/$F27)</f>
        <v>0</v>
      </c>
      <c r="AY86" s="795"/>
      <c r="AZ86" s="794">
        <f>IF($F27=0,0,AZ27/$F27)</f>
        <v>0</v>
      </c>
      <c r="BA86" s="883"/>
      <c r="BB86" s="805">
        <f>IF(AX86=0,0,(AZ86/AX86)*100)</f>
        <v>0</v>
      </c>
      <c r="BC86" s="806"/>
      <c r="BD86" s="803">
        <f>Z86+AF86+AL86+AX86</f>
        <v>0</v>
      </c>
      <c r="BE86" s="795"/>
      <c r="BF86" s="794">
        <f>AB86+AH86+AN86+AZ86</f>
        <v>0</v>
      </c>
      <c r="BG86" s="883"/>
      <c r="BH86" s="805">
        <f>IF(BD86=0,0,(BF86/BD86)*100)</f>
        <v>0</v>
      </c>
      <c r="BI86" s="806"/>
      <c r="BJ86" s="731">
        <f>(AB86*2)+(AH86*2)+(AN86*3)+AZ86</f>
        <v>0</v>
      </c>
      <c r="BK86" s="732"/>
      <c r="BL86" s="733"/>
      <c r="BM86" s="734">
        <f t="shared" ref="BM86" si="8">IF(F27=0,0,BM27/F27)</f>
        <v>0</v>
      </c>
      <c r="BN86" s="732"/>
      <c r="BO86" s="733"/>
      <c r="BP86" s="122"/>
      <c r="BQ86" s="122"/>
    </row>
    <row r="87" spans="1:69" ht="24.95" customHeight="1" x14ac:dyDescent="0.25">
      <c r="A87" s="122"/>
      <c r="B87" s="888"/>
      <c r="C87" s="846" t="str">
        <f>IF(ROSTER!D$26="","",ROSTER!D$26)</f>
        <v/>
      </c>
      <c r="D87" s="847"/>
      <c r="E87" s="848"/>
      <c r="F87" s="772"/>
      <c r="G87" s="773"/>
      <c r="H87" s="772"/>
      <c r="I87" s="773"/>
      <c r="J87" s="802"/>
      <c r="K87" s="803"/>
      <c r="L87" s="886"/>
      <c r="M87" s="794"/>
      <c r="N87" s="795"/>
      <c r="O87" s="796" t="s">
        <v>16</v>
      </c>
      <c r="P87" s="797"/>
      <c r="Q87" s="803"/>
      <c r="R87" s="795"/>
      <c r="S87" s="794"/>
      <c r="T87" s="795"/>
      <c r="U87" s="796" t="s">
        <v>16</v>
      </c>
      <c r="V87" s="804"/>
      <c r="W87" s="802"/>
      <c r="X87" s="802"/>
      <c r="Y87" s="802"/>
      <c r="Z87" s="803"/>
      <c r="AA87" s="795"/>
      <c r="AB87" s="794"/>
      <c r="AC87" s="795"/>
      <c r="AD87" s="805"/>
      <c r="AE87" s="806"/>
      <c r="AF87" s="803"/>
      <c r="AG87" s="795"/>
      <c r="AH87" s="794"/>
      <c r="AI87" s="883"/>
      <c r="AJ87" s="805"/>
      <c r="AK87" s="806"/>
      <c r="AL87" s="803"/>
      <c r="AM87" s="795"/>
      <c r="AN87" s="794"/>
      <c r="AO87" s="883"/>
      <c r="AP87" s="805"/>
      <c r="AQ87" s="806"/>
      <c r="AR87" s="803"/>
      <c r="AS87" s="795"/>
      <c r="AT87" s="794"/>
      <c r="AU87" s="883"/>
      <c r="AV87" s="805"/>
      <c r="AW87" s="806"/>
      <c r="AX87" s="803"/>
      <c r="AY87" s="795"/>
      <c r="AZ87" s="794"/>
      <c r="BA87" s="883"/>
      <c r="BB87" s="805"/>
      <c r="BC87" s="806"/>
      <c r="BD87" s="803"/>
      <c r="BE87" s="795"/>
      <c r="BF87" s="794"/>
      <c r="BG87" s="883"/>
      <c r="BH87" s="805"/>
      <c r="BI87" s="806"/>
      <c r="BJ87" s="731"/>
      <c r="BK87" s="732"/>
      <c r="BL87" s="733"/>
      <c r="BM87" s="734"/>
      <c r="BN87" s="732"/>
      <c r="BO87" s="733"/>
      <c r="BP87" s="122"/>
      <c r="BQ87" s="122"/>
    </row>
    <row r="88" spans="1:69" ht="24.95" customHeight="1" x14ac:dyDescent="0.25">
      <c r="A88" s="122"/>
      <c r="B88" s="887" t="str">
        <f>IF(ROSTER!B28="","",ROSTER!B28)</f>
        <v/>
      </c>
      <c r="C88" s="849" t="str">
        <f>IF(ROSTER!C$28="","",ROSTER!C$28)</f>
        <v/>
      </c>
      <c r="D88" s="850"/>
      <c r="E88" s="851"/>
      <c r="F88" s="772">
        <f>F29</f>
        <v>0</v>
      </c>
      <c r="G88" s="773"/>
      <c r="H88" s="772">
        <f>IF(F29=0,0,H29/F29%)</f>
        <v>0</v>
      </c>
      <c r="I88" s="773"/>
      <c r="J88" s="802">
        <f>IF(F29=0,0,J29/F29)</f>
        <v>0</v>
      </c>
      <c r="K88" s="803">
        <f>IF($F29=0,0,K29/$F29)</f>
        <v>0</v>
      </c>
      <c r="L88" s="886"/>
      <c r="M88" s="794">
        <f>IF(F29=0,0,M29/F29)</f>
        <v>0</v>
      </c>
      <c r="N88" s="795"/>
      <c r="O88" s="796">
        <f>M88+K88</f>
        <v>0</v>
      </c>
      <c r="P88" s="797"/>
      <c r="Q88" s="803">
        <f>IF($F29=0,0,Q29/$F29)</f>
        <v>0</v>
      </c>
      <c r="R88" s="795"/>
      <c r="S88" s="794">
        <f>IF($F29=0,0,S29/$F29)</f>
        <v>0</v>
      </c>
      <c r="T88" s="795"/>
      <c r="U88" s="796">
        <f>S88-Q88</f>
        <v>0</v>
      </c>
      <c r="V88" s="804"/>
      <c r="W88" s="802">
        <f>IF(F29=0,0,W29/F29)</f>
        <v>0</v>
      </c>
      <c r="X88" s="802">
        <f>IF(F29=0,0,X29/F29)</f>
        <v>0</v>
      </c>
      <c r="Y88" s="802">
        <f>IF(F29=0,0,Y29/F29)</f>
        <v>0</v>
      </c>
      <c r="Z88" s="803">
        <f>IF($F29=0,0,Z29/$F29)</f>
        <v>0</v>
      </c>
      <c r="AA88" s="795"/>
      <c r="AB88" s="794">
        <f>IF($F29=0,0,AB29/$F29)</f>
        <v>0</v>
      </c>
      <c r="AC88" s="795"/>
      <c r="AD88" s="805">
        <f>IF(Z88=0,0,(AB88/Z88)*100)</f>
        <v>0</v>
      </c>
      <c r="AE88" s="806"/>
      <c r="AF88" s="803">
        <f>IF($F29=0,0,AF29/$F29)</f>
        <v>0</v>
      </c>
      <c r="AG88" s="795"/>
      <c r="AH88" s="794">
        <f>IF($F29=0,0,AH29/$F29)</f>
        <v>0</v>
      </c>
      <c r="AI88" s="883"/>
      <c r="AJ88" s="805">
        <f>IF(AF88=0,0,(AH88/AF88)*100)</f>
        <v>0</v>
      </c>
      <c r="AK88" s="806"/>
      <c r="AL88" s="803">
        <f>IF($F29=0,0,AL29/$F29)</f>
        <v>0</v>
      </c>
      <c r="AM88" s="795"/>
      <c r="AN88" s="794">
        <f>IF($F29=0,0,AN29/$F29)</f>
        <v>0</v>
      </c>
      <c r="AO88" s="883"/>
      <c r="AP88" s="805">
        <f>IF(AL88=0,0,(AN88/AL88)*100)</f>
        <v>0</v>
      </c>
      <c r="AQ88" s="806"/>
      <c r="AR88" s="803">
        <f>Z88+AF88+AL88</f>
        <v>0</v>
      </c>
      <c r="AS88" s="795"/>
      <c r="AT88" s="794">
        <f>AB88+AH88+AN88</f>
        <v>0</v>
      </c>
      <c r="AU88" s="883"/>
      <c r="AV88" s="805">
        <f>IF(AR88=0,0,(AT88/AR88)*100)</f>
        <v>0</v>
      </c>
      <c r="AW88" s="806"/>
      <c r="AX88" s="803">
        <f>IF($F29=0,0,AX29/$F29)</f>
        <v>0</v>
      </c>
      <c r="AY88" s="795"/>
      <c r="AZ88" s="794">
        <f>IF($F29=0,0,AZ29/$F29)</f>
        <v>0</v>
      </c>
      <c r="BA88" s="883"/>
      <c r="BB88" s="805">
        <f>IF(AX88=0,0,(AZ88/AX88)*100)</f>
        <v>0</v>
      </c>
      <c r="BC88" s="806"/>
      <c r="BD88" s="803">
        <f>Z88+AF88+AL88+AX88</f>
        <v>0</v>
      </c>
      <c r="BE88" s="795"/>
      <c r="BF88" s="794">
        <f>AB88+AH88+AN88+AZ88</f>
        <v>0</v>
      </c>
      <c r="BG88" s="883"/>
      <c r="BH88" s="805">
        <f>IF(BD88=0,0,(BF88/BD88)*100)</f>
        <v>0</v>
      </c>
      <c r="BI88" s="806"/>
      <c r="BJ88" s="731">
        <f>(AB88*2)+(AH88*2)+(AN88*3)+AZ88</f>
        <v>0</v>
      </c>
      <c r="BK88" s="732"/>
      <c r="BL88" s="733"/>
      <c r="BM88" s="734">
        <f t="shared" ref="BM88" si="9">IF(F29=0,0,BM29/F29)</f>
        <v>0</v>
      </c>
      <c r="BN88" s="732"/>
      <c r="BO88" s="733"/>
      <c r="BP88" s="122"/>
      <c r="BQ88" s="122"/>
    </row>
    <row r="89" spans="1:69" ht="24.95" customHeight="1" x14ac:dyDescent="0.25">
      <c r="A89" s="122"/>
      <c r="B89" s="888"/>
      <c r="C89" s="846" t="str">
        <f>IF(ROSTER!D$28="","",ROSTER!D$28)</f>
        <v/>
      </c>
      <c r="D89" s="847"/>
      <c r="E89" s="848"/>
      <c r="F89" s="772"/>
      <c r="G89" s="773"/>
      <c r="H89" s="772"/>
      <c r="I89" s="773"/>
      <c r="J89" s="802"/>
      <c r="K89" s="803"/>
      <c r="L89" s="886"/>
      <c r="M89" s="794"/>
      <c r="N89" s="795"/>
      <c r="O89" s="796" t="s">
        <v>16</v>
      </c>
      <c r="P89" s="797"/>
      <c r="Q89" s="803"/>
      <c r="R89" s="795"/>
      <c r="S89" s="794"/>
      <c r="T89" s="795"/>
      <c r="U89" s="796" t="s">
        <v>16</v>
      </c>
      <c r="V89" s="804"/>
      <c r="W89" s="802"/>
      <c r="X89" s="802"/>
      <c r="Y89" s="802"/>
      <c r="Z89" s="803"/>
      <c r="AA89" s="795"/>
      <c r="AB89" s="794"/>
      <c r="AC89" s="795"/>
      <c r="AD89" s="805"/>
      <c r="AE89" s="806"/>
      <c r="AF89" s="803"/>
      <c r="AG89" s="795"/>
      <c r="AH89" s="794"/>
      <c r="AI89" s="883"/>
      <c r="AJ89" s="805"/>
      <c r="AK89" s="806"/>
      <c r="AL89" s="803"/>
      <c r="AM89" s="795"/>
      <c r="AN89" s="794"/>
      <c r="AO89" s="883"/>
      <c r="AP89" s="805"/>
      <c r="AQ89" s="806"/>
      <c r="AR89" s="803"/>
      <c r="AS89" s="795"/>
      <c r="AT89" s="794"/>
      <c r="AU89" s="883"/>
      <c r="AV89" s="805"/>
      <c r="AW89" s="806"/>
      <c r="AX89" s="803"/>
      <c r="AY89" s="795"/>
      <c r="AZ89" s="794"/>
      <c r="BA89" s="883"/>
      <c r="BB89" s="805"/>
      <c r="BC89" s="806"/>
      <c r="BD89" s="803"/>
      <c r="BE89" s="795"/>
      <c r="BF89" s="794"/>
      <c r="BG89" s="883"/>
      <c r="BH89" s="805"/>
      <c r="BI89" s="806"/>
      <c r="BJ89" s="731"/>
      <c r="BK89" s="732"/>
      <c r="BL89" s="733"/>
      <c r="BM89" s="734"/>
      <c r="BN89" s="732"/>
      <c r="BO89" s="733"/>
      <c r="BP89" s="122"/>
      <c r="BQ89" s="122"/>
    </row>
    <row r="90" spans="1:69" ht="24.95" customHeight="1" x14ac:dyDescent="0.25">
      <c r="A90" s="122"/>
      <c r="B90" s="887" t="str">
        <f>IF(ROSTER!B30="","",ROSTER!B30)</f>
        <v/>
      </c>
      <c r="C90" s="849" t="str">
        <f>IF(ROSTER!C$30="","",ROSTER!C$30)</f>
        <v/>
      </c>
      <c r="D90" s="850"/>
      <c r="E90" s="851"/>
      <c r="F90" s="772">
        <f>F31</f>
        <v>0</v>
      </c>
      <c r="G90" s="773"/>
      <c r="H90" s="772">
        <f>IF(F31=0,0,H31/F31%)</f>
        <v>0</v>
      </c>
      <c r="I90" s="773"/>
      <c r="J90" s="802">
        <f>IF(F31=0,0,J31/F31)</f>
        <v>0</v>
      </c>
      <c r="K90" s="803">
        <f>IF($F31=0,0,K31/$F31)</f>
        <v>0</v>
      </c>
      <c r="L90" s="886"/>
      <c r="M90" s="794">
        <f>IF(F31=0,0,M31/F31)</f>
        <v>0</v>
      </c>
      <c r="N90" s="795"/>
      <c r="O90" s="796">
        <f>M90+K90</f>
        <v>0</v>
      </c>
      <c r="P90" s="797"/>
      <c r="Q90" s="803">
        <f>IF($F31=0,0,Q31/$F31)</f>
        <v>0</v>
      </c>
      <c r="R90" s="795"/>
      <c r="S90" s="794">
        <f>IF($F31=0,0,S31/$F31)</f>
        <v>0</v>
      </c>
      <c r="T90" s="795"/>
      <c r="U90" s="796">
        <f>S90-Q90</f>
        <v>0</v>
      </c>
      <c r="V90" s="804"/>
      <c r="W90" s="802">
        <f>IF(F31=0,0,W31/F31)</f>
        <v>0</v>
      </c>
      <c r="X90" s="802">
        <f>IF(F31=0,0,X31/F31)</f>
        <v>0</v>
      </c>
      <c r="Y90" s="802">
        <f>IF(F31=0,0,Y31/F31)</f>
        <v>0</v>
      </c>
      <c r="Z90" s="803">
        <f>IF($F31=0,0,Z31/$F31)</f>
        <v>0</v>
      </c>
      <c r="AA90" s="795"/>
      <c r="AB90" s="794">
        <f>IF($F31=0,0,AB31/$F31)</f>
        <v>0</v>
      </c>
      <c r="AC90" s="795"/>
      <c r="AD90" s="805">
        <f>IF(Z90=0,0,(AB90/Z90)*100)</f>
        <v>0</v>
      </c>
      <c r="AE90" s="806"/>
      <c r="AF90" s="803">
        <f>IF($F31=0,0,AF31/$F31)</f>
        <v>0</v>
      </c>
      <c r="AG90" s="795"/>
      <c r="AH90" s="794">
        <f>IF($F31=0,0,AH31/$F31)</f>
        <v>0</v>
      </c>
      <c r="AI90" s="883"/>
      <c r="AJ90" s="805">
        <f>IF(AF90=0,0,(AH90/AF90)*100)</f>
        <v>0</v>
      </c>
      <c r="AK90" s="806"/>
      <c r="AL90" s="803">
        <f>IF($F31=0,0,AL31/$F31)</f>
        <v>0</v>
      </c>
      <c r="AM90" s="795"/>
      <c r="AN90" s="794">
        <f>IF($F31=0,0,AN31/$F31)</f>
        <v>0</v>
      </c>
      <c r="AO90" s="883"/>
      <c r="AP90" s="805">
        <f>IF(AL90=0,0,(AN90/AL90)*100)</f>
        <v>0</v>
      </c>
      <c r="AQ90" s="806"/>
      <c r="AR90" s="803">
        <f>Z90+AF90+AL90</f>
        <v>0</v>
      </c>
      <c r="AS90" s="795"/>
      <c r="AT90" s="794">
        <f>AB90+AH90+AN90</f>
        <v>0</v>
      </c>
      <c r="AU90" s="883"/>
      <c r="AV90" s="805">
        <f>IF(AR90=0,0,(AT90/AR90)*100)</f>
        <v>0</v>
      </c>
      <c r="AW90" s="806"/>
      <c r="AX90" s="803">
        <f>IF($F31=0,0,AX31/$F31)</f>
        <v>0</v>
      </c>
      <c r="AY90" s="795"/>
      <c r="AZ90" s="794">
        <f>IF($F31=0,0,AZ31/$F31)</f>
        <v>0</v>
      </c>
      <c r="BA90" s="883"/>
      <c r="BB90" s="805">
        <f>IF(AX90=0,0,(AZ90/AX90)*100)</f>
        <v>0</v>
      </c>
      <c r="BC90" s="806"/>
      <c r="BD90" s="803">
        <f>Z90+AF90+AL90+AX90</f>
        <v>0</v>
      </c>
      <c r="BE90" s="795"/>
      <c r="BF90" s="794">
        <f>AB90+AH90+AN90+AZ90</f>
        <v>0</v>
      </c>
      <c r="BG90" s="883"/>
      <c r="BH90" s="805">
        <f>IF(BD90=0,0,(BF90/BD90)*100)</f>
        <v>0</v>
      </c>
      <c r="BI90" s="806"/>
      <c r="BJ90" s="731">
        <f>(AB90*2)+(AH90*2)+(AN90*3)+AZ90</f>
        <v>0</v>
      </c>
      <c r="BK90" s="732"/>
      <c r="BL90" s="733"/>
      <c r="BM90" s="734">
        <f t="shared" ref="BM90" si="10">IF(F31=0,0,BM31/F31)</f>
        <v>0</v>
      </c>
      <c r="BN90" s="732"/>
      <c r="BO90" s="733"/>
      <c r="BP90" s="122"/>
      <c r="BQ90" s="122"/>
    </row>
    <row r="91" spans="1:69" ht="24.95" customHeight="1" x14ac:dyDescent="0.25">
      <c r="A91" s="122"/>
      <c r="B91" s="888"/>
      <c r="C91" s="846" t="str">
        <f>IF(ROSTER!D$30="","",ROSTER!D$30)</f>
        <v/>
      </c>
      <c r="D91" s="847"/>
      <c r="E91" s="848"/>
      <c r="F91" s="772"/>
      <c r="G91" s="773"/>
      <c r="H91" s="772"/>
      <c r="I91" s="773"/>
      <c r="J91" s="802"/>
      <c r="K91" s="803"/>
      <c r="L91" s="886"/>
      <c r="M91" s="794"/>
      <c r="N91" s="795"/>
      <c r="O91" s="796" t="s">
        <v>16</v>
      </c>
      <c r="P91" s="797"/>
      <c r="Q91" s="803"/>
      <c r="R91" s="795"/>
      <c r="S91" s="794"/>
      <c r="T91" s="795"/>
      <c r="U91" s="796" t="s">
        <v>16</v>
      </c>
      <c r="V91" s="804"/>
      <c r="W91" s="802"/>
      <c r="X91" s="802"/>
      <c r="Y91" s="802"/>
      <c r="Z91" s="803"/>
      <c r="AA91" s="795"/>
      <c r="AB91" s="794"/>
      <c r="AC91" s="795"/>
      <c r="AD91" s="805"/>
      <c r="AE91" s="806"/>
      <c r="AF91" s="803"/>
      <c r="AG91" s="795"/>
      <c r="AH91" s="794"/>
      <c r="AI91" s="883"/>
      <c r="AJ91" s="805"/>
      <c r="AK91" s="806"/>
      <c r="AL91" s="803"/>
      <c r="AM91" s="795"/>
      <c r="AN91" s="794"/>
      <c r="AO91" s="883"/>
      <c r="AP91" s="805"/>
      <c r="AQ91" s="806"/>
      <c r="AR91" s="803"/>
      <c r="AS91" s="795"/>
      <c r="AT91" s="794"/>
      <c r="AU91" s="883"/>
      <c r="AV91" s="805"/>
      <c r="AW91" s="806"/>
      <c r="AX91" s="803"/>
      <c r="AY91" s="795"/>
      <c r="AZ91" s="794"/>
      <c r="BA91" s="883"/>
      <c r="BB91" s="805"/>
      <c r="BC91" s="806"/>
      <c r="BD91" s="803"/>
      <c r="BE91" s="795"/>
      <c r="BF91" s="794"/>
      <c r="BG91" s="883"/>
      <c r="BH91" s="805"/>
      <c r="BI91" s="806"/>
      <c r="BJ91" s="731"/>
      <c r="BK91" s="732"/>
      <c r="BL91" s="733"/>
      <c r="BM91" s="734"/>
      <c r="BN91" s="732"/>
      <c r="BO91" s="733"/>
      <c r="BP91" s="122"/>
      <c r="BQ91" s="122"/>
    </row>
    <row r="92" spans="1:69" ht="24.95" customHeight="1" x14ac:dyDescent="0.25">
      <c r="A92" s="122"/>
      <c r="B92" s="887" t="str">
        <f>IF(ROSTER!B32="","",ROSTER!B32)</f>
        <v/>
      </c>
      <c r="C92" s="849" t="str">
        <f>IF(ROSTER!C$32="","",ROSTER!C$32)</f>
        <v/>
      </c>
      <c r="D92" s="850"/>
      <c r="E92" s="851"/>
      <c r="F92" s="772">
        <f>F33</f>
        <v>0</v>
      </c>
      <c r="G92" s="773"/>
      <c r="H92" s="772">
        <f>IF(F33=0,0,H33/F33%)</f>
        <v>0</v>
      </c>
      <c r="I92" s="773"/>
      <c r="J92" s="802">
        <f>IF(F33=0,0,J33/F33)</f>
        <v>0</v>
      </c>
      <c r="K92" s="803">
        <f>IF($F33=0,0,K33/$F33)</f>
        <v>0</v>
      </c>
      <c r="L92" s="886"/>
      <c r="M92" s="794">
        <f>IF(F33=0,0,M33/F33)</f>
        <v>0</v>
      </c>
      <c r="N92" s="795"/>
      <c r="O92" s="796">
        <f>M92+K92</f>
        <v>0</v>
      </c>
      <c r="P92" s="797"/>
      <c r="Q92" s="803">
        <f>IF($F33=0,0,Q33/$F33)</f>
        <v>0</v>
      </c>
      <c r="R92" s="795"/>
      <c r="S92" s="794">
        <f>IF($F33=0,0,S33/$F33)</f>
        <v>0</v>
      </c>
      <c r="T92" s="795"/>
      <c r="U92" s="796">
        <f>S92-Q92</f>
        <v>0</v>
      </c>
      <c r="V92" s="804"/>
      <c r="W92" s="802">
        <f>IF(F33=0,0,W33/F33)</f>
        <v>0</v>
      </c>
      <c r="X92" s="802">
        <f>IF(F33=0,0,X33/F33)</f>
        <v>0</v>
      </c>
      <c r="Y92" s="802">
        <f>IF(F33=0,0,Y33/F33)</f>
        <v>0</v>
      </c>
      <c r="Z92" s="803">
        <f>IF($F33=0,0,Z33/$F33)</f>
        <v>0</v>
      </c>
      <c r="AA92" s="795"/>
      <c r="AB92" s="794">
        <f>IF($F33=0,0,AB33/$F33)</f>
        <v>0</v>
      </c>
      <c r="AC92" s="795"/>
      <c r="AD92" s="805">
        <f>IF(Z92=0,0,(AB92/Z92)*100)</f>
        <v>0</v>
      </c>
      <c r="AE92" s="806"/>
      <c r="AF92" s="803">
        <f>IF($F33=0,0,AF33/$F33)</f>
        <v>0</v>
      </c>
      <c r="AG92" s="795"/>
      <c r="AH92" s="794">
        <f>IF($F33=0,0,AH33/$F33)</f>
        <v>0</v>
      </c>
      <c r="AI92" s="883"/>
      <c r="AJ92" s="805">
        <f>IF(AF92=0,0,(AH92/AF92)*100)</f>
        <v>0</v>
      </c>
      <c r="AK92" s="806"/>
      <c r="AL92" s="803">
        <f>IF($F33=0,0,AL33/$F33)</f>
        <v>0</v>
      </c>
      <c r="AM92" s="795"/>
      <c r="AN92" s="794">
        <f>IF($F33=0,0,AN33/$F33)</f>
        <v>0</v>
      </c>
      <c r="AO92" s="883"/>
      <c r="AP92" s="805">
        <f>IF(AL92=0,0,(AN92/AL92)*100)</f>
        <v>0</v>
      </c>
      <c r="AQ92" s="806"/>
      <c r="AR92" s="803">
        <f>Z92+AF92+AL92</f>
        <v>0</v>
      </c>
      <c r="AS92" s="795"/>
      <c r="AT92" s="794">
        <f>AB92+AH92+AN92</f>
        <v>0</v>
      </c>
      <c r="AU92" s="883"/>
      <c r="AV92" s="805">
        <f>IF(AR92=0,0,(AT92/AR92)*100)</f>
        <v>0</v>
      </c>
      <c r="AW92" s="806"/>
      <c r="AX92" s="803">
        <f>IF($F33=0,0,AX33/$F33)</f>
        <v>0</v>
      </c>
      <c r="AY92" s="795"/>
      <c r="AZ92" s="794">
        <f>IF($F33=0,0,AZ33/$F33)</f>
        <v>0</v>
      </c>
      <c r="BA92" s="883"/>
      <c r="BB92" s="805">
        <f>IF(AX92=0,0,(AZ92/AX92)*100)</f>
        <v>0</v>
      </c>
      <c r="BC92" s="806"/>
      <c r="BD92" s="803">
        <f>Z92+AF92+AL92+AX92</f>
        <v>0</v>
      </c>
      <c r="BE92" s="795"/>
      <c r="BF92" s="794">
        <f>AB92+AH92+AN92+AZ92</f>
        <v>0</v>
      </c>
      <c r="BG92" s="883"/>
      <c r="BH92" s="805">
        <f>IF(BD92=0,0,(BF92/BD92)*100)</f>
        <v>0</v>
      </c>
      <c r="BI92" s="806"/>
      <c r="BJ92" s="731">
        <f>(AB92*2)+(AH92*2)+(AN92*3)+AZ92</f>
        <v>0</v>
      </c>
      <c r="BK92" s="732"/>
      <c r="BL92" s="733"/>
      <c r="BM92" s="734">
        <f t="shared" ref="BM92" si="11">IF(F33=0,0,BM33/F33)</f>
        <v>0</v>
      </c>
      <c r="BN92" s="732"/>
      <c r="BO92" s="733"/>
      <c r="BP92" s="122"/>
      <c r="BQ92" s="122"/>
    </row>
    <row r="93" spans="1:69" ht="24.95" customHeight="1" x14ac:dyDescent="0.25">
      <c r="A93" s="122"/>
      <c r="B93" s="888"/>
      <c r="C93" s="846" t="str">
        <f>IF(ROSTER!D$32="","",ROSTER!D$32)</f>
        <v/>
      </c>
      <c r="D93" s="847"/>
      <c r="E93" s="848"/>
      <c r="F93" s="772"/>
      <c r="G93" s="773"/>
      <c r="H93" s="772"/>
      <c r="I93" s="773"/>
      <c r="J93" s="802"/>
      <c r="K93" s="803"/>
      <c r="L93" s="886"/>
      <c r="M93" s="794"/>
      <c r="N93" s="795"/>
      <c r="O93" s="796" t="s">
        <v>16</v>
      </c>
      <c r="P93" s="797"/>
      <c r="Q93" s="803"/>
      <c r="R93" s="795"/>
      <c r="S93" s="794"/>
      <c r="T93" s="795"/>
      <c r="U93" s="796" t="s">
        <v>16</v>
      </c>
      <c r="V93" s="804"/>
      <c r="W93" s="802"/>
      <c r="X93" s="802"/>
      <c r="Y93" s="802"/>
      <c r="Z93" s="803"/>
      <c r="AA93" s="795"/>
      <c r="AB93" s="794"/>
      <c r="AC93" s="795"/>
      <c r="AD93" s="805"/>
      <c r="AE93" s="806"/>
      <c r="AF93" s="803"/>
      <c r="AG93" s="795"/>
      <c r="AH93" s="794"/>
      <c r="AI93" s="883"/>
      <c r="AJ93" s="805"/>
      <c r="AK93" s="806"/>
      <c r="AL93" s="803"/>
      <c r="AM93" s="795"/>
      <c r="AN93" s="794"/>
      <c r="AO93" s="883"/>
      <c r="AP93" s="805"/>
      <c r="AQ93" s="806"/>
      <c r="AR93" s="803"/>
      <c r="AS93" s="795"/>
      <c r="AT93" s="794"/>
      <c r="AU93" s="883"/>
      <c r="AV93" s="805"/>
      <c r="AW93" s="806"/>
      <c r="AX93" s="803"/>
      <c r="AY93" s="795"/>
      <c r="AZ93" s="794"/>
      <c r="BA93" s="883"/>
      <c r="BB93" s="805"/>
      <c r="BC93" s="806"/>
      <c r="BD93" s="803"/>
      <c r="BE93" s="795"/>
      <c r="BF93" s="794"/>
      <c r="BG93" s="883"/>
      <c r="BH93" s="805"/>
      <c r="BI93" s="806"/>
      <c r="BJ93" s="731"/>
      <c r="BK93" s="732"/>
      <c r="BL93" s="733"/>
      <c r="BM93" s="734"/>
      <c r="BN93" s="732"/>
      <c r="BO93" s="733"/>
      <c r="BP93" s="122"/>
      <c r="BQ93" s="122"/>
    </row>
    <row r="94" spans="1:69" ht="24.95" customHeight="1" x14ac:dyDescent="0.25">
      <c r="A94" s="122"/>
      <c r="B94" s="887" t="str">
        <f>IF(ROSTER!B34="","",ROSTER!B34)</f>
        <v/>
      </c>
      <c r="C94" s="849" t="str">
        <f>IF(ROSTER!C$34="","",ROSTER!C$34)</f>
        <v/>
      </c>
      <c r="D94" s="850"/>
      <c r="E94" s="851"/>
      <c r="F94" s="772">
        <f>F35</f>
        <v>0</v>
      </c>
      <c r="G94" s="773"/>
      <c r="H94" s="772">
        <f>IF(F35=0,0,H35/F35%)</f>
        <v>0</v>
      </c>
      <c r="I94" s="773"/>
      <c r="J94" s="802">
        <f>IF(F35=0,0,J35/F35)</f>
        <v>0</v>
      </c>
      <c r="K94" s="803">
        <f>IF($F35=0,0,K35/$F35)</f>
        <v>0</v>
      </c>
      <c r="L94" s="886"/>
      <c r="M94" s="794">
        <f>IF(F35=0,0,M35/F35)</f>
        <v>0</v>
      </c>
      <c r="N94" s="795"/>
      <c r="O94" s="796">
        <f>M94+K94</f>
        <v>0</v>
      </c>
      <c r="P94" s="797"/>
      <c r="Q94" s="803">
        <f>IF($F35=0,0,Q35/$F35)</f>
        <v>0</v>
      </c>
      <c r="R94" s="795"/>
      <c r="S94" s="794">
        <f>IF($F35=0,0,S35/$F35)</f>
        <v>0</v>
      </c>
      <c r="T94" s="795"/>
      <c r="U94" s="796">
        <f>S94-Q94</f>
        <v>0</v>
      </c>
      <c r="V94" s="804"/>
      <c r="W94" s="802">
        <f>IF(F35=0,0,W35/F35)</f>
        <v>0</v>
      </c>
      <c r="X94" s="802">
        <f>IF(F35=0,0,X35/F35)</f>
        <v>0</v>
      </c>
      <c r="Y94" s="802">
        <f>IF(F35=0,0,Y35/F35)</f>
        <v>0</v>
      </c>
      <c r="Z94" s="803">
        <f>IF($F35=0,0,Z35/$F35)</f>
        <v>0</v>
      </c>
      <c r="AA94" s="795"/>
      <c r="AB94" s="794">
        <f>IF($F35=0,0,AB35/$F35)</f>
        <v>0</v>
      </c>
      <c r="AC94" s="795"/>
      <c r="AD94" s="805">
        <f>IF(Z94=0,0,(AB94/Z94)*100)</f>
        <v>0</v>
      </c>
      <c r="AE94" s="806"/>
      <c r="AF94" s="803">
        <f>IF($F35=0,0,AF35/$F35)</f>
        <v>0</v>
      </c>
      <c r="AG94" s="795"/>
      <c r="AH94" s="794">
        <f>IF($F35=0,0,AH35/$F35)</f>
        <v>0</v>
      </c>
      <c r="AI94" s="883"/>
      <c r="AJ94" s="805">
        <f>IF(AF94=0,0,(AH94/AF94)*100)</f>
        <v>0</v>
      </c>
      <c r="AK94" s="806"/>
      <c r="AL94" s="803">
        <f>IF($F35=0,0,AL35/$F35)</f>
        <v>0</v>
      </c>
      <c r="AM94" s="795"/>
      <c r="AN94" s="794">
        <f>IF($F35=0,0,AN35/$F35)</f>
        <v>0</v>
      </c>
      <c r="AO94" s="883"/>
      <c r="AP94" s="805">
        <f>IF(AL94=0,0,(AN94/AL94)*100)</f>
        <v>0</v>
      </c>
      <c r="AQ94" s="806"/>
      <c r="AR94" s="803">
        <f>Z94+AF94+AL94</f>
        <v>0</v>
      </c>
      <c r="AS94" s="795"/>
      <c r="AT94" s="794">
        <f>AB94+AH94+AN94</f>
        <v>0</v>
      </c>
      <c r="AU94" s="883"/>
      <c r="AV94" s="805">
        <f>IF(AR94=0,0,(AT94/AR94)*100)</f>
        <v>0</v>
      </c>
      <c r="AW94" s="806"/>
      <c r="AX94" s="803">
        <f>IF($F35=0,0,AX35/$F35)</f>
        <v>0</v>
      </c>
      <c r="AY94" s="795"/>
      <c r="AZ94" s="794">
        <f>IF($F35=0,0,AZ35/$F35)</f>
        <v>0</v>
      </c>
      <c r="BA94" s="883"/>
      <c r="BB94" s="805">
        <f>IF(AX94=0,0,(AZ94/AX94)*100)</f>
        <v>0</v>
      </c>
      <c r="BC94" s="806"/>
      <c r="BD94" s="803">
        <f>Z94+AF94+AL94+AX94</f>
        <v>0</v>
      </c>
      <c r="BE94" s="795"/>
      <c r="BF94" s="794">
        <f>AB94+AH94+AN94+AZ94</f>
        <v>0</v>
      </c>
      <c r="BG94" s="883"/>
      <c r="BH94" s="805">
        <f>IF(BD94=0,0,(BF94/BD94)*100)</f>
        <v>0</v>
      </c>
      <c r="BI94" s="806"/>
      <c r="BJ94" s="731">
        <f>(AB94*2)+(AH94*2)+(AN94*3)+AZ94</f>
        <v>0</v>
      </c>
      <c r="BK94" s="732"/>
      <c r="BL94" s="733"/>
      <c r="BM94" s="734">
        <f t="shared" ref="BM94" si="12">IF(F35=0,0,BM35/F35)</f>
        <v>0</v>
      </c>
      <c r="BN94" s="732"/>
      <c r="BO94" s="733"/>
      <c r="BP94" s="122"/>
      <c r="BQ94" s="122"/>
    </row>
    <row r="95" spans="1:69" ht="24.95" customHeight="1" x14ac:dyDescent="0.25">
      <c r="A95" s="122"/>
      <c r="B95" s="888"/>
      <c r="C95" s="846" t="str">
        <f>IF(ROSTER!D$34="","",ROSTER!D$34)</f>
        <v/>
      </c>
      <c r="D95" s="847"/>
      <c r="E95" s="848"/>
      <c r="F95" s="772"/>
      <c r="G95" s="773"/>
      <c r="H95" s="772"/>
      <c r="I95" s="773"/>
      <c r="J95" s="802"/>
      <c r="K95" s="803"/>
      <c r="L95" s="886"/>
      <c r="M95" s="794"/>
      <c r="N95" s="795"/>
      <c r="O95" s="796" t="s">
        <v>16</v>
      </c>
      <c r="P95" s="797"/>
      <c r="Q95" s="803"/>
      <c r="R95" s="795"/>
      <c r="S95" s="794"/>
      <c r="T95" s="795"/>
      <c r="U95" s="796" t="s">
        <v>16</v>
      </c>
      <c r="V95" s="804"/>
      <c r="W95" s="802"/>
      <c r="X95" s="802"/>
      <c r="Y95" s="802"/>
      <c r="Z95" s="803"/>
      <c r="AA95" s="795"/>
      <c r="AB95" s="794"/>
      <c r="AC95" s="795"/>
      <c r="AD95" s="805"/>
      <c r="AE95" s="806"/>
      <c r="AF95" s="803"/>
      <c r="AG95" s="795"/>
      <c r="AH95" s="794"/>
      <c r="AI95" s="883"/>
      <c r="AJ95" s="805"/>
      <c r="AK95" s="806"/>
      <c r="AL95" s="803"/>
      <c r="AM95" s="795"/>
      <c r="AN95" s="794"/>
      <c r="AO95" s="883"/>
      <c r="AP95" s="805"/>
      <c r="AQ95" s="806"/>
      <c r="AR95" s="803"/>
      <c r="AS95" s="795"/>
      <c r="AT95" s="794"/>
      <c r="AU95" s="883"/>
      <c r="AV95" s="805"/>
      <c r="AW95" s="806"/>
      <c r="AX95" s="803"/>
      <c r="AY95" s="795"/>
      <c r="AZ95" s="794"/>
      <c r="BA95" s="883"/>
      <c r="BB95" s="805"/>
      <c r="BC95" s="806"/>
      <c r="BD95" s="803"/>
      <c r="BE95" s="795"/>
      <c r="BF95" s="794"/>
      <c r="BG95" s="883"/>
      <c r="BH95" s="805"/>
      <c r="BI95" s="806"/>
      <c r="BJ95" s="731"/>
      <c r="BK95" s="732"/>
      <c r="BL95" s="733"/>
      <c r="BM95" s="734"/>
      <c r="BN95" s="732"/>
      <c r="BO95" s="733"/>
      <c r="BP95" s="122"/>
      <c r="BQ95" s="122"/>
    </row>
    <row r="96" spans="1:69" ht="24.95" customHeight="1" x14ac:dyDescent="0.25">
      <c r="A96" s="122"/>
      <c r="B96" s="887" t="str">
        <f>IF(ROSTER!B36="","",ROSTER!B36)</f>
        <v/>
      </c>
      <c r="C96" s="849" t="str">
        <f>IF(ROSTER!C$36="","",ROSTER!C$36)</f>
        <v/>
      </c>
      <c r="D96" s="850"/>
      <c r="E96" s="851"/>
      <c r="F96" s="772">
        <f>F37</f>
        <v>0</v>
      </c>
      <c r="G96" s="773"/>
      <c r="H96" s="772">
        <f>IF(F37=0,0,H37/F37%)</f>
        <v>0</v>
      </c>
      <c r="I96" s="773"/>
      <c r="J96" s="802">
        <f>IF(F37=0,0,J37/F37)</f>
        <v>0</v>
      </c>
      <c r="K96" s="803">
        <f>IF($F37=0,0,K37/$F37)</f>
        <v>0</v>
      </c>
      <c r="L96" s="886"/>
      <c r="M96" s="794">
        <f>IF(F37=0,0,M37/F37)</f>
        <v>0</v>
      </c>
      <c r="N96" s="795"/>
      <c r="O96" s="796">
        <f>M96+K96</f>
        <v>0</v>
      </c>
      <c r="P96" s="797"/>
      <c r="Q96" s="803">
        <f>IF($F37=0,0,Q37/$F37)</f>
        <v>0</v>
      </c>
      <c r="R96" s="795"/>
      <c r="S96" s="794">
        <f>IF($F37=0,0,S37/$F37)</f>
        <v>0</v>
      </c>
      <c r="T96" s="795"/>
      <c r="U96" s="796">
        <f>S96-Q96</f>
        <v>0</v>
      </c>
      <c r="V96" s="804"/>
      <c r="W96" s="802">
        <f>IF(F37=0,0,W37/F37)</f>
        <v>0</v>
      </c>
      <c r="X96" s="802">
        <f>IF(F37=0,0,X37/F37)</f>
        <v>0</v>
      </c>
      <c r="Y96" s="802">
        <f>IF(F37=0,0,Y37/F37)</f>
        <v>0</v>
      </c>
      <c r="Z96" s="803">
        <f>IF($F37=0,0,Z37/$F37)</f>
        <v>0</v>
      </c>
      <c r="AA96" s="795"/>
      <c r="AB96" s="794">
        <f>IF($F37=0,0,AB37/$F37)</f>
        <v>0</v>
      </c>
      <c r="AC96" s="795"/>
      <c r="AD96" s="805">
        <f>IF(Z96=0,0,(AB96/Z96)*100)</f>
        <v>0</v>
      </c>
      <c r="AE96" s="806"/>
      <c r="AF96" s="803">
        <f>IF($F37=0,0,AF37/$F37)</f>
        <v>0</v>
      </c>
      <c r="AG96" s="795"/>
      <c r="AH96" s="794">
        <f>IF($F37=0,0,AH37/$F37)</f>
        <v>0</v>
      </c>
      <c r="AI96" s="883"/>
      <c r="AJ96" s="805">
        <f>IF(AF96=0,0,(AH96/AF96)*100)</f>
        <v>0</v>
      </c>
      <c r="AK96" s="806"/>
      <c r="AL96" s="803">
        <f>IF($F37=0,0,AL37/$F37)</f>
        <v>0</v>
      </c>
      <c r="AM96" s="795"/>
      <c r="AN96" s="794">
        <f>IF($F37=0,0,AN37/$F37)</f>
        <v>0</v>
      </c>
      <c r="AO96" s="883"/>
      <c r="AP96" s="805">
        <f>IF(AL96=0,0,(AN96/AL96)*100)</f>
        <v>0</v>
      </c>
      <c r="AQ96" s="806"/>
      <c r="AR96" s="803">
        <f>Z96+AF96+AL96</f>
        <v>0</v>
      </c>
      <c r="AS96" s="795"/>
      <c r="AT96" s="794">
        <f>AB96+AH96+AN96</f>
        <v>0</v>
      </c>
      <c r="AU96" s="883"/>
      <c r="AV96" s="805">
        <f>IF(AR96=0,0,(AT96/AR96)*100)</f>
        <v>0</v>
      </c>
      <c r="AW96" s="806"/>
      <c r="AX96" s="803">
        <f>IF($F37=0,0,AX37/$F37)</f>
        <v>0</v>
      </c>
      <c r="AY96" s="795"/>
      <c r="AZ96" s="794">
        <f>IF($F37=0,0,AZ37/$F37)</f>
        <v>0</v>
      </c>
      <c r="BA96" s="883"/>
      <c r="BB96" s="805">
        <f>IF(AX96=0,0,(AZ96/AX96)*100)</f>
        <v>0</v>
      </c>
      <c r="BC96" s="806"/>
      <c r="BD96" s="803">
        <f>Z96+AF96+AL96+AX96</f>
        <v>0</v>
      </c>
      <c r="BE96" s="795"/>
      <c r="BF96" s="794">
        <f>AB96+AH96+AN96+AZ96</f>
        <v>0</v>
      </c>
      <c r="BG96" s="883"/>
      <c r="BH96" s="805">
        <f>IF(BD96=0,0,(BF96/BD96)*100)</f>
        <v>0</v>
      </c>
      <c r="BI96" s="806"/>
      <c r="BJ96" s="731">
        <f>(AB96*2)+(AH96*2)+(AN96*3)+AZ96</f>
        <v>0</v>
      </c>
      <c r="BK96" s="732"/>
      <c r="BL96" s="733"/>
      <c r="BM96" s="734">
        <f t="shared" ref="BM96" si="13">IF(F37=0,0,BM37/F37)</f>
        <v>0</v>
      </c>
      <c r="BN96" s="732"/>
      <c r="BO96" s="733"/>
      <c r="BP96" s="122"/>
      <c r="BQ96" s="122"/>
    </row>
    <row r="97" spans="1:69" ht="24.95" customHeight="1" x14ac:dyDescent="0.25">
      <c r="A97" s="122"/>
      <c r="B97" s="888"/>
      <c r="C97" s="846" t="str">
        <f>IF(ROSTER!D$36="","",ROSTER!D$36)</f>
        <v/>
      </c>
      <c r="D97" s="847"/>
      <c r="E97" s="848"/>
      <c r="F97" s="772"/>
      <c r="G97" s="773"/>
      <c r="H97" s="772"/>
      <c r="I97" s="773"/>
      <c r="J97" s="802"/>
      <c r="K97" s="803"/>
      <c r="L97" s="886"/>
      <c r="M97" s="794"/>
      <c r="N97" s="795"/>
      <c r="O97" s="796" t="s">
        <v>16</v>
      </c>
      <c r="P97" s="797"/>
      <c r="Q97" s="803"/>
      <c r="R97" s="795"/>
      <c r="S97" s="794"/>
      <c r="T97" s="795"/>
      <c r="U97" s="796" t="s">
        <v>16</v>
      </c>
      <c r="V97" s="804"/>
      <c r="W97" s="802"/>
      <c r="X97" s="802"/>
      <c r="Y97" s="802"/>
      <c r="Z97" s="803"/>
      <c r="AA97" s="795"/>
      <c r="AB97" s="794"/>
      <c r="AC97" s="795"/>
      <c r="AD97" s="805"/>
      <c r="AE97" s="806"/>
      <c r="AF97" s="803"/>
      <c r="AG97" s="795"/>
      <c r="AH97" s="794"/>
      <c r="AI97" s="883"/>
      <c r="AJ97" s="805"/>
      <c r="AK97" s="806"/>
      <c r="AL97" s="803"/>
      <c r="AM97" s="795"/>
      <c r="AN97" s="794"/>
      <c r="AO97" s="883"/>
      <c r="AP97" s="805"/>
      <c r="AQ97" s="806"/>
      <c r="AR97" s="803"/>
      <c r="AS97" s="795"/>
      <c r="AT97" s="794"/>
      <c r="AU97" s="883"/>
      <c r="AV97" s="805"/>
      <c r="AW97" s="806"/>
      <c r="AX97" s="803"/>
      <c r="AY97" s="795"/>
      <c r="AZ97" s="794"/>
      <c r="BA97" s="883"/>
      <c r="BB97" s="805"/>
      <c r="BC97" s="806"/>
      <c r="BD97" s="803"/>
      <c r="BE97" s="795"/>
      <c r="BF97" s="794"/>
      <c r="BG97" s="883"/>
      <c r="BH97" s="805"/>
      <c r="BI97" s="806"/>
      <c r="BJ97" s="731"/>
      <c r="BK97" s="732"/>
      <c r="BL97" s="733"/>
      <c r="BM97" s="734"/>
      <c r="BN97" s="732"/>
      <c r="BO97" s="733"/>
      <c r="BP97" s="122"/>
      <c r="BQ97" s="122"/>
    </row>
    <row r="98" spans="1:69" ht="24.95" customHeight="1" x14ac:dyDescent="0.25">
      <c r="A98" s="122"/>
      <c r="B98" s="887" t="str">
        <f>IF(ROSTER!B38="","",ROSTER!B38)</f>
        <v/>
      </c>
      <c r="C98" s="849" t="str">
        <f>IF(ROSTER!C$38="","",ROSTER!C$38)</f>
        <v/>
      </c>
      <c r="D98" s="850"/>
      <c r="E98" s="851"/>
      <c r="F98" s="772">
        <f>F39</f>
        <v>0</v>
      </c>
      <c r="G98" s="773"/>
      <c r="H98" s="772">
        <f>IF(F39=0,0,H39/F39%)</f>
        <v>0</v>
      </c>
      <c r="I98" s="773"/>
      <c r="J98" s="802">
        <f>IF(F39=0,0,J39/F39)</f>
        <v>0</v>
      </c>
      <c r="K98" s="803">
        <f>IF($F39=0,0,K39/$F39)</f>
        <v>0</v>
      </c>
      <c r="L98" s="886"/>
      <c r="M98" s="794">
        <f>IF(F39=0,0,M39/F39)</f>
        <v>0</v>
      </c>
      <c r="N98" s="795"/>
      <c r="O98" s="796">
        <f>M98+K98</f>
        <v>0</v>
      </c>
      <c r="P98" s="797"/>
      <c r="Q98" s="803">
        <f>IF($F39=0,0,Q39/$F39)</f>
        <v>0</v>
      </c>
      <c r="R98" s="795"/>
      <c r="S98" s="794">
        <f>IF($F39=0,0,S39/$F39)</f>
        <v>0</v>
      </c>
      <c r="T98" s="795"/>
      <c r="U98" s="796">
        <f>S98-Q98</f>
        <v>0</v>
      </c>
      <c r="V98" s="804"/>
      <c r="W98" s="802">
        <f>IF(F39=0,0,W39/F39)</f>
        <v>0</v>
      </c>
      <c r="X98" s="802">
        <f>IF(F39=0,0,X39/F39)</f>
        <v>0</v>
      </c>
      <c r="Y98" s="802">
        <f>IF(F39=0,0,Y39/F39)</f>
        <v>0</v>
      </c>
      <c r="Z98" s="803">
        <f>IF($F39=0,0,Z39/$F39)</f>
        <v>0</v>
      </c>
      <c r="AA98" s="795"/>
      <c r="AB98" s="794">
        <f>IF($F39=0,0,AB39/$F39)</f>
        <v>0</v>
      </c>
      <c r="AC98" s="795"/>
      <c r="AD98" s="805">
        <f>IF(Z98=0,0,(AB98/Z98)*100)</f>
        <v>0</v>
      </c>
      <c r="AE98" s="806"/>
      <c r="AF98" s="803">
        <f>IF($F39=0,0,AF39/$F39)</f>
        <v>0</v>
      </c>
      <c r="AG98" s="795"/>
      <c r="AH98" s="794">
        <f>IF($F39=0,0,AH39/$F39)</f>
        <v>0</v>
      </c>
      <c r="AI98" s="883"/>
      <c r="AJ98" s="805">
        <f>IF(AF98=0,0,(AH98/AF98)*100)</f>
        <v>0</v>
      </c>
      <c r="AK98" s="806"/>
      <c r="AL98" s="803">
        <f>IF($F39=0,0,AL39/$F39)</f>
        <v>0</v>
      </c>
      <c r="AM98" s="795"/>
      <c r="AN98" s="794">
        <f>IF($F39=0,0,AN39/$F39)</f>
        <v>0</v>
      </c>
      <c r="AO98" s="883"/>
      <c r="AP98" s="805">
        <f>IF(AL98=0,0,(AN98/AL98)*100)</f>
        <v>0</v>
      </c>
      <c r="AQ98" s="806"/>
      <c r="AR98" s="803">
        <f>Z98+AF98+AL98</f>
        <v>0</v>
      </c>
      <c r="AS98" s="795"/>
      <c r="AT98" s="794">
        <f>AB98+AH98+AN98</f>
        <v>0</v>
      </c>
      <c r="AU98" s="883"/>
      <c r="AV98" s="805">
        <f>IF(AR98=0,0,(AT98/AR98)*100)</f>
        <v>0</v>
      </c>
      <c r="AW98" s="806"/>
      <c r="AX98" s="803">
        <f>IF($F39=0,0,AX39/$F39)</f>
        <v>0</v>
      </c>
      <c r="AY98" s="795"/>
      <c r="AZ98" s="794">
        <f>IF($F39=0,0,AZ39/$F39)</f>
        <v>0</v>
      </c>
      <c r="BA98" s="883"/>
      <c r="BB98" s="805">
        <f>IF(AX98=0,0,(AZ98/AX98)*100)</f>
        <v>0</v>
      </c>
      <c r="BC98" s="806"/>
      <c r="BD98" s="803">
        <f>Z98+AF98+AL98+AX98</f>
        <v>0</v>
      </c>
      <c r="BE98" s="795"/>
      <c r="BF98" s="794">
        <f>AB98+AH98+AN98+AZ98</f>
        <v>0</v>
      </c>
      <c r="BG98" s="883"/>
      <c r="BH98" s="805">
        <f>IF(BD98=0,0,(BF98/BD98)*100)</f>
        <v>0</v>
      </c>
      <c r="BI98" s="806"/>
      <c r="BJ98" s="731">
        <f>(AB98*2)+(AH98*2)+(AN98*3)+AZ98</f>
        <v>0</v>
      </c>
      <c r="BK98" s="732"/>
      <c r="BL98" s="733"/>
      <c r="BM98" s="734">
        <f t="shared" ref="BM98" si="14">IF(F39=0,0,BM39/F39)</f>
        <v>0</v>
      </c>
      <c r="BN98" s="732"/>
      <c r="BO98" s="733"/>
      <c r="BP98" s="122"/>
      <c r="BQ98" s="122"/>
    </row>
    <row r="99" spans="1:69" ht="24.95" customHeight="1" x14ac:dyDescent="0.25">
      <c r="A99" s="122"/>
      <c r="B99" s="888"/>
      <c r="C99" s="846" t="str">
        <f>IF(ROSTER!D$38="","",ROSTER!D$38)</f>
        <v/>
      </c>
      <c r="D99" s="847"/>
      <c r="E99" s="848"/>
      <c r="F99" s="772"/>
      <c r="G99" s="773"/>
      <c r="H99" s="772"/>
      <c r="I99" s="773"/>
      <c r="J99" s="802"/>
      <c r="K99" s="803"/>
      <c r="L99" s="886"/>
      <c r="M99" s="794"/>
      <c r="N99" s="795"/>
      <c r="O99" s="796" t="s">
        <v>16</v>
      </c>
      <c r="P99" s="797"/>
      <c r="Q99" s="803"/>
      <c r="R99" s="795"/>
      <c r="S99" s="794"/>
      <c r="T99" s="795"/>
      <c r="U99" s="796" t="s">
        <v>16</v>
      </c>
      <c r="V99" s="804"/>
      <c r="W99" s="802"/>
      <c r="X99" s="802"/>
      <c r="Y99" s="802"/>
      <c r="Z99" s="803"/>
      <c r="AA99" s="795"/>
      <c r="AB99" s="794"/>
      <c r="AC99" s="795"/>
      <c r="AD99" s="805"/>
      <c r="AE99" s="806"/>
      <c r="AF99" s="803"/>
      <c r="AG99" s="795"/>
      <c r="AH99" s="794"/>
      <c r="AI99" s="883"/>
      <c r="AJ99" s="805"/>
      <c r="AK99" s="806"/>
      <c r="AL99" s="803"/>
      <c r="AM99" s="795"/>
      <c r="AN99" s="794"/>
      <c r="AO99" s="883"/>
      <c r="AP99" s="805"/>
      <c r="AQ99" s="806"/>
      <c r="AR99" s="803"/>
      <c r="AS99" s="795"/>
      <c r="AT99" s="794"/>
      <c r="AU99" s="883"/>
      <c r="AV99" s="805"/>
      <c r="AW99" s="806"/>
      <c r="AX99" s="803"/>
      <c r="AY99" s="795"/>
      <c r="AZ99" s="794"/>
      <c r="BA99" s="883"/>
      <c r="BB99" s="805"/>
      <c r="BC99" s="806"/>
      <c r="BD99" s="803"/>
      <c r="BE99" s="795"/>
      <c r="BF99" s="794"/>
      <c r="BG99" s="883"/>
      <c r="BH99" s="805"/>
      <c r="BI99" s="806"/>
      <c r="BJ99" s="731"/>
      <c r="BK99" s="732"/>
      <c r="BL99" s="733"/>
      <c r="BM99" s="734"/>
      <c r="BN99" s="732"/>
      <c r="BO99" s="733"/>
      <c r="BP99" s="122"/>
      <c r="BQ99" s="122"/>
    </row>
    <row r="100" spans="1:69" ht="24.95" customHeight="1" x14ac:dyDescent="0.25">
      <c r="A100" s="122"/>
      <c r="B100" s="887" t="str">
        <f>IF(ROSTER!B40="","",ROSTER!B40)</f>
        <v/>
      </c>
      <c r="C100" s="849" t="str">
        <f>IF(ROSTER!C$40="","",ROSTER!C$40)</f>
        <v/>
      </c>
      <c r="D100" s="850"/>
      <c r="E100" s="851"/>
      <c r="F100" s="772">
        <f>F41</f>
        <v>0</v>
      </c>
      <c r="G100" s="773"/>
      <c r="H100" s="772">
        <f>IF(F41=0,0,H41/F41%)</f>
        <v>0</v>
      </c>
      <c r="I100" s="773"/>
      <c r="J100" s="802">
        <f>IF(F41=0,0,J41/F41)</f>
        <v>0</v>
      </c>
      <c r="K100" s="803">
        <f>IF($F41=0,0,K41/$F41)</f>
        <v>0</v>
      </c>
      <c r="L100" s="886"/>
      <c r="M100" s="794">
        <f>IF(F41=0,0,M41/F41)</f>
        <v>0</v>
      </c>
      <c r="N100" s="795"/>
      <c r="O100" s="796">
        <f>M100+K100</f>
        <v>0</v>
      </c>
      <c r="P100" s="797"/>
      <c r="Q100" s="803">
        <f>IF($F41=0,0,Q41/$F41)</f>
        <v>0</v>
      </c>
      <c r="R100" s="795"/>
      <c r="S100" s="794">
        <f>IF($F41=0,0,S41/$F41)</f>
        <v>0</v>
      </c>
      <c r="T100" s="795"/>
      <c r="U100" s="796">
        <f>S100-Q100</f>
        <v>0</v>
      </c>
      <c r="V100" s="804"/>
      <c r="W100" s="802">
        <f>IF(F41=0,0,W41/F41)</f>
        <v>0</v>
      </c>
      <c r="X100" s="802">
        <f>IF(F41=0,0,X41/F41)</f>
        <v>0</v>
      </c>
      <c r="Y100" s="802">
        <f>IF(F41=0,0,Y41/F41)</f>
        <v>0</v>
      </c>
      <c r="Z100" s="803">
        <f>IF($F41=0,0,Z41/$F41)</f>
        <v>0</v>
      </c>
      <c r="AA100" s="795"/>
      <c r="AB100" s="794">
        <f>IF($F41=0,0,AB41/$F41)</f>
        <v>0</v>
      </c>
      <c r="AC100" s="795"/>
      <c r="AD100" s="805">
        <f>IF(Z100=0,0,(AB100/Z100)*100)</f>
        <v>0</v>
      </c>
      <c r="AE100" s="806"/>
      <c r="AF100" s="803">
        <f>IF($F41=0,0,AF41/$F41)</f>
        <v>0</v>
      </c>
      <c r="AG100" s="795"/>
      <c r="AH100" s="794">
        <f>IF($F41=0,0,AH41/$F41)</f>
        <v>0</v>
      </c>
      <c r="AI100" s="883"/>
      <c r="AJ100" s="805">
        <f>IF(AF100=0,0,(AH100/AF100)*100)</f>
        <v>0</v>
      </c>
      <c r="AK100" s="806"/>
      <c r="AL100" s="803">
        <f>IF($F41=0,0,AL41/$F41)</f>
        <v>0</v>
      </c>
      <c r="AM100" s="795"/>
      <c r="AN100" s="794">
        <f>IF($F41=0,0,AN41/$F41)</f>
        <v>0</v>
      </c>
      <c r="AO100" s="883"/>
      <c r="AP100" s="805">
        <f>IF(AL100=0,0,(AN100/AL100)*100)</f>
        <v>0</v>
      </c>
      <c r="AQ100" s="806"/>
      <c r="AR100" s="803">
        <f>Z100+AF100+AL100</f>
        <v>0</v>
      </c>
      <c r="AS100" s="795"/>
      <c r="AT100" s="794">
        <f>AB100+AH100+AN100</f>
        <v>0</v>
      </c>
      <c r="AU100" s="883"/>
      <c r="AV100" s="805">
        <f>IF(AR100=0,0,(AT100/AR100)*100)</f>
        <v>0</v>
      </c>
      <c r="AW100" s="806"/>
      <c r="AX100" s="803">
        <f>IF($F41=0,0,AX41/$F41)</f>
        <v>0</v>
      </c>
      <c r="AY100" s="795"/>
      <c r="AZ100" s="794">
        <f>IF($F41=0,0,AZ41/$F41)</f>
        <v>0</v>
      </c>
      <c r="BA100" s="883"/>
      <c r="BB100" s="805">
        <f>IF(AX100=0,0,(AZ100/AX100)*100)</f>
        <v>0</v>
      </c>
      <c r="BC100" s="806"/>
      <c r="BD100" s="803">
        <f>Z100+AF100+AL100+AX100</f>
        <v>0</v>
      </c>
      <c r="BE100" s="795"/>
      <c r="BF100" s="794">
        <f>AB100+AH100+AN100+AZ100</f>
        <v>0</v>
      </c>
      <c r="BG100" s="883"/>
      <c r="BH100" s="805">
        <f>IF(BD100=0,0,(BF100/BD100)*100)</f>
        <v>0</v>
      </c>
      <c r="BI100" s="806"/>
      <c r="BJ100" s="731">
        <f>(AB100*2)+(AH100*2)+(AN100*3)+AZ100</f>
        <v>0</v>
      </c>
      <c r="BK100" s="732"/>
      <c r="BL100" s="733"/>
      <c r="BM100" s="734">
        <f t="shared" ref="BM100" si="15">IF(F41=0,0,BM41/F41)</f>
        <v>0</v>
      </c>
      <c r="BN100" s="732"/>
      <c r="BO100" s="733"/>
      <c r="BP100" s="122"/>
      <c r="BQ100" s="122"/>
    </row>
    <row r="101" spans="1:69" ht="24.95" customHeight="1" x14ac:dyDescent="0.25">
      <c r="A101" s="122"/>
      <c r="B101" s="888"/>
      <c r="C101" s="846" t="str">
        <f>IF(ROSTER!D$40="","",ROSTER!D$40)</f>
        <v/>
      </c>
      <c r="D101" s="847"/>
      <c r="E101" s="848"/>
      <c r="F101" s="772"/>
      <c r="G101" s="773"/>
      <c r="H101" s="772"/>
      <c r="I101" s="773"/>
      <c r="J101" s="802"/>
      <c r="K101" s="803"/>
      <c r="L101" s="886"/>
      <c r="M101" s="794"/>
      <c r="N101" s="795"/>
      <c r="O101" s="796" t="s">
        <v>16</v>
      </c>
      <c r="P101" s="797"/>
      <c r="Q101" s="803"/>
      <c r="R101" s="795"/>
      <c r="S101" s="794"/>
      <c r="T101" s="795"/>
      <c r="U101" s="796" t="s">
        <v>16</v>
      </c>
      <c r="V101" s="804"/>
      <c r="W101" s="802"/>
      <c r="X101" s="802"/>
      <c r="Y101" s="802"/>
      <c r="Z101" s="803"/>
      <c r="AA101" s="795"/>
      <c r="AB101" s="794"/>
      <c r="AC101" s="795"/>
      <c r="AD101" s="805"/>
      <c r="AE101" s="806"/>
      <c r="AF101" s="803"/>
      <c r="AG101" s="795"/>
      <c r="AH101" s="794"/>
      <c r="AI101" s="883"/>
      <c r="AJ101" s="805"/>
      <c r="AK101" s="806"/>
      <c r="AL101" s="803"/>
      <c r="AM101" s="795"/>
      <c r="AN101" s="794"/>
      <c r="AO101" s="883"/>
      <c r="AP101" s="805"/>
      <c r="AQ101" s="806"/>
      <c r="AR101" s="803"/>
      <c r="AS101" s="795"/>
      <c r="AT101" s="794"/>
      <c r="AU101" s="883"/>
      <c r="AV101" s="805"/>
      <c r="AW101" s="806"/>
      <c r="AX101" s="803"/>
      <c r="AY101" s="795"/>
      <c r="AZ101" s="794"/>
      <c r="BA101" s="883"/>
      <c r="BB101" s="805"/>
      <c r="BC101" s="806"/>
      <c r="BD101" s="803"/>
      <c r="BE101" s="795"/>
      <c r="BF101" s="794"/>
      <c r="BG101" s="883"/>
      <c r="BH101" s="805"/>
      <c r="BI101" s="806"/>
      <c r="BJ101" s="731"/>
      <c r="BK101" s="732"/>
      <c r="BL101" s="733"/>
      <c r="BM101" s="734"/>
      <c r="BN101" s="732"/>
      <c r="BO101" s="733"/>
      <c r="BP101" s="122"/>
      <c r="BQ101" s="122"/>
    </row>
    <row r="102" spans="1:69" ht="24.95" customHeight="1" x14ac:dyDescent="0.25">
      <c r="A102" s="122"/>
      <c r="B102" s="887" t="str">
        <f>IF(ROSTER!B42="","",ROSTER!B42)</f>
        <v/>
      </c>
      <c r="C102" s="849" t="str">
        <f>IF(ROSTER!C$42="","",ROSTER!C$42)</f>
        <v/>
      </c>
      <c r="D102" s="850"/>
      <c r="E102" s="851"/>
      <c r="F102" s="772">
        <f>F43</f>
        <v>0</v>
      </c>
      <c r="G102" s="773"/>
      <c r="H102" s="772">
        <f>IF(F43=0,0,H43/F43%)</f>
        <v>0</v>
      </c>
      <c r="I102" s="773"/>
      <c r="J102" s="802">
        <f>IF(F43=0,0,J43/F43)</f>
        <v>0</v>
      </c>
      <c r="K102" s="803">
        <f>IF($F43=0,0,K43/$F43)</f>
        <v>0</v>
      </c>
      <c r="L102" s="886"/>
      <c r="M102" s="794">
        <f>IF(F43=0,0,M43/F43)</f>
        <v>0</v>
      </c>
      <c r="N102" s="795"/>
      <c r="O102" s="796">
        <f>M102+K102</f>
        <v>0</v>
      </c>
      <c r="P102" s="797"/>
      <c r="Q102" s="803">
        <f>IF($F43=0,0,Q43/$F43)</f>
        <v>0</v>
      </c>
      <c r="R102" s="795"/>
      <c r="S102" s="794">
        <f>IF($F43=0,0,S43/$F43)</f>
        <v>0</v>
      </c>
      <c r="T102" s="795"/>
      <c r="U102" s="796">
        <f>S102-Q102</f>
        <v>0</v>
      </c>
      <c r="V102" s="804"/>
      <c r="W102" s="802">
        <f>IF(F43=0,0,W43/F43)</f>
        <v>0</v>
      </c>
      <c r="X102" s="802">
        <f>IF(F43=0,0,X43/F43)</f>
        <v>0</v>
      </c>
      <c r="Y102" s="802">
        <f>IF(F43=0,0,Y43/F43)</f>
        <v>0</v>
      </c>
      <c r="Z102" s="803">
        <f>IF($F43=0,0,Z43/$F43)</f>
        <v>0</v>
      </c>
      <c r="AA102" s="795"/>
      <c r="AB102" s="794">
        <f>IF($F43=0,0,AB43/$F43)</f>
        <v>0</v>
      </c>
      <c r="AC102" s="795"/>
      <c r="AD102" s="805">
        <f>IF(Z102=0,0,(AB102/Z102)*100)</f>
        <v>0</v>
      </c>
      <c r="AE102" s="806"/>
      <c r="AF102" s="803">
        <f>IF($F43=0,0,AF43/$F43)</f>
        <v>0</v>
      </c>
      <c r="AG102" s="795"/>
      <c r="AH102" s="794">
        <f>IF($F43=0,0,AH43/$F43)</f>
        <v>0</v>
      </c>
      <c r="AI102" s="883"/>
      <c r="AJ102" s="805">
        <f>IF(AF102=0,0,(AH102/AF102)*100)</f>
        <v>0</v>
      </c>
      <c r="AK102" s="806"/>
      <c r="AL102" s="803">
        <f>IF($F43=0,0,AL43/$F43)</f>
        <v>0</v>
      </c>
      <c r="AM102" s="795"/>
      <c r="AN102" s="794">
        <f>IF($F43=0,0,AN43/$F43)</f>
        <v>0</v>
      </c>
      <c r="AO102" s="883"/>
      <c r="AP102" s="805">
        <f>IF(AL102=0,0,(AN102/AL102)*100)</f>
        <v>0</v>
      </c>
      <c r="AQ102" s="806"/>
      <c r="AR102" s="803">
        <f>Z102+AF102+AL102</f>
        <v>0</v>
      </c>
      <c r="AS102" s="795"/>
      <c r="AT102" s="794">
        <f>AB102+AH102+AN102</f>
        <v>0</v>
      </c>
      <c r="AU102" s="883"/>
      <c r="AV102" s="805">
        <f>IF(AR102=0,0,(AT102/AR102)*100)</f>
        <v>0</v>
      </c>
      <c r="AW102" s="806"/>
      <c r="AX102" s="803">
        <f>IF($F43=0,0,AX43/$F43)</f>
        <v>0</v>
      </c>
      <c r="AY102" s="795"/>
      <c r="AZ102" s="794">
        <f>IF($F43=0,0,AZ43/$F43)</f>
        <v>0</v>
      </c>
      <c r="BA102" s="883"/>
      <c r="BB102" s="805">
        <f>IF(AX102=0,0,(AZ102/AX102)*100)</f>
        <v>0</v>
      </c>
      <c r="BC102" s="806"/>
      <c r="BD102" s="803">
        <f>Z102+AF102+AL102+AX102</f>
        <v>0</v>
      </c>
      <c r="BE102" s="795"/>
      <c r="BF102" s="794">
        <f>AB102+AH102+AN102+AZ102</f>
        <v>0</v>
      </c>
      <c r="BG102" s="883"/>
      <c r="BH102" s="805">
        <f>IF(BD102=0,0,(BF102/BD102)*100)</f>
        <v>0</v>
      </c>
      <c r="BI102" s="806"/>
      <c r="BJ102" s="731">
        <f>(AB102*2)+(AH102*2)+(AN102*3)+AZ102</f>
        <v>0</v>
      </c>
      <c r="BK102" s="732"/>
      <c r="BL102" s="733"/>
      <c r="BM102" s="734">
        <f t="shared" ref="BM102" si="16">IF(F43=0,0,BM43/F43)</f>
        <v>0</v>
      </c>
      <c r="BN102" s="732"/>
      <c r="BO102" s="733"/>
      <c r="BP102" s="122"/>
      <c r="BQ102" s="122"/>
    </row>
    <row r="103" spans="1:69" ht="24.95" customHeight="1" x14ac:dyDescent="0.25">
      <c r="A103" s="122"/>
      <c r="B103" s="888"/>
      <c r="C103" s="846" t="str">
        <f>IF(ROSTER!D$42="","",ROSTER!D$42)</f>
        <v/>
      </c>
      <c r="D103" s="847"/>
      <c r="E103" s="848"/>
      <c r="F103" s="772"/>
      <c r="G103" s="773"/>
      <c r="H103" s="772"/>
      <c r="I103" s="773"/>
      <c r="J103" s="802"/>
      <c r="K103" s="803"/>
      <c r="L103" s="886"/>
      <c r="M103" s="794"/>
      <c r="N103" s="795"/>
      <c r="O103" s="796" t="s">
        <v>16</v>
      </c>
      <c r="P103" s="797"/>
      <c r="Q103" s="803"/>
      <c r="R103" s="795"/>
      <c r="S103" s="794"/>
      <c r="T103" s="795"/>
      <c r="U103" s="796" t="s">
        <v>16</v>
      </c>
      <c r="V103" s="804"/>
      <c r="W103" s="802"/>
      <c r="X103" s="802"/>
      <c r="Y103" s="802"/>
      <c r="Z103" s="803"/>
      <c r="AA103" s="795"/>
      <c r="AB103" s="794"/>
      <c r="AC103" s="795"/>
      <c r="AD103" s="805"/>
      <c r="AE103" s="806"/>
      <c r="AF103" s="803"/>
      <c r="AG103" s="795"/>
      <c r="AH103" s="794"/>
      <c r="AI103" s="883"/>
      <c r="AJ103" s="805"/>
      <c r="AK103" s="806"/>
      <c r="AL103" s="803"/>
      <c r="AM103" s="795"/>
      <c r="AN103" s="794"/>
      <c r="AO103" s="883"/>
      <c r="AP103" s="805"/>
      <c r="AQ103" s="806"/>
      <c r="AR103" s="803"/>
      <c r="AS103" s="795"/>
      <c r="AT103" s="794"/>
      <c r="AU103" s="883"/>
      <c r="AV103" s="805"/>
      <c r="AW103" s="806"/>
      <c r="AX103" s="803"/>
      <c r="AY103" s="795"/>
      <c r="AZ103" s="794"/>
      <c r="BA103" s="883"/>
      <c r="BB103" s="805"/>
      <c r="BC103" s="806"/>
      <c r="BD103" s="803"/>
      <c r="BE103" s="795"/>
      <c r="BF103" s="794"/>
      <c r="BG103" s="883"/>
      <c r="BH103" s="805"/>
      <c r="BI103" s="806"/>
      <c r="BJ103" s="731"/>
      <c r="BK103" s="732"/>
      <c r="BL103" s="733"/>
      <c r="BM103" s="734"/>
      <c r="BN103" s="732"/>
      <c r="BO103" s="733"/>
      <c r="BP103" s="122"/>
      <c r="BQ103" s="122"/>
    </row>
    <row r="104" spans="1:69" ht="24.95" customHeight="1" x14ac:dyDescent="0.25">
      <c r="A104" s="122"/>
      <c r="B104" s="887" t="str">
        <f>IF(ROSTER!B44="","",ROSTER!B44)</f>
        <v/>
      </c>
      <c r="C104" s="849" t="str">
        <f>IF(ROSTER!C$44="","",ROSTER!C$44)</f>
        <v/>
      </c>
      <c r="D104" s="850"/>
      <c r="E104" s="851"/>
      <c r="F104" s="772">
        <f>F45</f>
        <v>0</v>
      </c>
      <c r="G104" s="773"/>
      <c r="H104" s="772">
        <f>IF(F45=0,0,H45/F45%)</f>
        <v>0</v>
      </c>
      <c r="I104" s="773"/>
      <c r="J104" s="802">
        <f>IF(F45=0,0,J45/F45)</f>
        <v>0</v>
      </c>
      <c r="K104" s="803">
        <f>IF($F45=0,0,K45/$F45)</f>
        <v>0</v>
      </c>
      <c r="L104" s="886"/>
      <c r="M104" s="794">
        <f>IF(F45=0,0,M45/F45)</f>
        <v>0</v>
      </c>
      <c r="N104" s="795"/>
      <c r="O104" s="796">
        <f>M104+K104</f>
        <v>0</v>
      </c>
      <c r="P104" s="797"/>
      <c r="Q104" s="803">
        <f>IF($F45=0,0,Q45/$F45)</f>
        <v>0</v>
      </c>
      <c r="R104" s="795"/>
      <c r="S104" s="794">
        <f>IF($F45=0,0,S45/$F45)</f>
        <v>0</v>
      </c>
      <c r="T104" s="795"/>
      <c r="U104" s="796">
        <f>S104-Q104</f>
        <v>0</v>
      </c>
      <c r="V104" s="804"/>
      <c r="W104" s="802">
        <f>IF(F45=0,0,W45/F45)</f>
        <v>0</v>
      </c>
      <c r="X104" s="802">
        <f>IF(F45=0,0,X45/F45)</f>
        <v>0</v>
      </c>
      <c r="Y104" s="802">
        <f>IF(F45=0,0,Y45/F45)</f>
        <v>0</v>
      </c>
      <c r="Z104" s="803">
        <f>IF($F45=0,0,Z45/$F45)</f>
        <v>0</v>
      </c>
      <c r="AA104" s="795"/>
      <c r="AB104" s="794">
        <f>IF($F45=0,0,AB45/$F45)</f>
        <v>0</v>
      </c>
      <c r="AC104" s="795"/>
      <c r="AD104" s="805">
        <f>IF(Z104=0,0,(AB104/Z104)*100)</f>
        <v>0</v>
      </c>
      <c r="AE104" s="806"/>
      <c r="AF104" s="803">
        <f>IF($F45=0,0,AF45/$F45)</f>
        <v>0</v>
      </c>
      <c r="AG104" s="795"/>
      <c r="AH104" s="794">
        <f>IF($F45=0,0,AH45/$F45)</f>
        <v>0</v>
      </c>
      <c r="AI104" s="883"/>
      <c r="AJ104" s="805">
        <f>IF(AF104=0,0,(AH104/AF104)*100)</f>
        <v>0</v>
      </c>
      <c r="AK104" s="806"/>
      <c r="AL104" s="803">
        <f>IF($F45=0,0,AL45/$F45)</f>
        <v>0</v>
      </c>
      <c r="AM104" s="795"/>
      <c r="AN104" s="794">
        <f>IF($F45=0,0,AN45/$F45)</f>
        <v>0</v>
      </c>
      <c r="AO104" s="883"/>
      <c r="AP104" s="805">
        <f>IF(AL104=0,0,(AN104/AL104)*100)</f>
        <v>0</v>
      </c>
      <c r="AQ104" s="806"/>
      <c r="AR104" s="803">
        <f>Z104+AF104+AL104</f>
        <v>0</v>
      </c>
      <c r="AS104" s="795"/>
      <c r="AT104" s="794">
        <f>AB104+AH104+AN104</f>
        <v>0</v>
      </c>
      <c r="AU104" s="883"/>
      <c r="AV104" s="805">
        <f>IF(AR104=0,0,(AT104/AR104)*100)</f>
        <v>0</v>
      </c>
      <c r="AW104" s="806"/>
      <c r="AX104" s="803">
        <f>IF($F45=0,0,AX45/$F45)</f>
        <v>0</v>
      </c>
      <c r="AY104" s="795"/>
      <c r="AZ104" s="794">
        <f>IF($F45=0,0,AZ45/$F45)</f>
        <v>0</v>
      </c>
      <c r="BA104" s="883"/>
      <c r="BB104" s="805">
        <f>IF(AX104=0,0,(AZ104/AX104)*100)</f>
        <v>0</v>
      </c>
      <c r="BC104" s="806"/>
      <c r="BD104" s="803">
        <f>Z104+AF104+AL104+AX104</f>
        <v>0</v>
      </c>
      <c r="BE104" s="795"/>
      <c r="BF104" s="794">
        <f>AB104+AH104+AN104+AZ104</f>
        <v>0</v>
      </c>
      <c r="BG104" s="883"/>
      <c r="BH104" s="805">
        <f>IF(BD104=0,0,(BF104/BD104)*100)</f>
        <v>0</v>
      </c>
      <c r="BI104" s="806"/>
      <c r="BJ104" s="731">
        <f>(AB104*2)+(AH104*2)+(AN104*3)+AZ104</f>
        <v>0</v>
      </c>
      <c r="BK104" s="732"/>
      <c r="BL104" s="733"/>
      <c r="BM104" s="734">
        <f t="shared" ref="BM104" si="17">IF(F45=0,0,BM45/F45)</f>
        <v>0</v>
      </c>
      <c r="BN104" s="732"/>
      <c r="BO104" s="733"/>
      <c r="BP104" s="122"/>
      <c r="BQ104" s="122"/>
    </row>
    <row r="105" spans="1:69" ht="24.95" customHeight="1" x14ac:dyDescent="0.25">
      <c r="A105" s="122"/>
      <c r="B105" s="888"/>
      <c r="C105" s="846" t="str">
        <f>IF(ROSTER!D$44="","",ROSTER!D$44)</f>
        <v/>
      </c>
      <c r="D105" s="847"/>
      <c r="E105" s="848"/>
      <c r="F105" s="772"/>
      <c r="G105" s="773"/>
      <c r="H105" s="772"/>
      <c r="I105" s="773"/>
      <c r="J105" s="802"/>
      <c r="K105" s="803"/>
      <c r="L105" s="886"/>
      <c r="M105" s="794"/>
      <c r="N105" s="795"/>
      <c r="O105" s="796" t="s">
        <v>16</v>
      </c>
      <c r="P105" s="797"/>
      <c r="Q105" s="803"/>
      <c r="R105" s="795"/>
      <c r="S105" s="794"/>
      <c r="T105" s="795"/>
      <c r="U105" s="796" t="s">
        <v>16</v>
      </c>
      <c r="V105" s="804"/>
      <c r="W105" s="802"/>
      <c r="X105" s="802"/>
      <c r="Y105" s="802"/>
      <c r="Z105" s="803"/>
      <c r="AA105" s="795"/>
      <c r="AB105" s="794"/>
      <c r="AC105" s="795"/>
      <c r="AD105" s="805"/>
      <c r="AE105" s="806"/>
      <c r="AF105" s="803"/>
      <c r="AG105" s="795"/>
      <c r="AH105" s="794"/>
      <c r="AI105" s="883"/>
      <c r="AJ105" s="805"/>
      <c r="AK105" s="806"/>
      <c r="AL105" s="803"/>
      <c r="AM105" s="795"/>
      <c r="AN105" s="794"/>
      <c r="AO105" s="883"/>
      <c r="AP105" s="805"/>
      <c r="AQ105" s="806"/>
      <c r="AR105" s="803"/>
      <c r="AS105" s="795"/>
      <c r="AT105" s="794"/>
      <c r="AU105" s="883"/>
      <c r="AV105" s="805"/>
      <c r="AW105" s="806"/>
      <c r="AX105" s="803"/>
      <c r="AY105" s="795"/>
      <c r="AZ105" s="794"/>
      <c r="BA105" s="883"/>
      <c r="BB105" s="805"/>
      <c r="BC105" s="806"/>
      <c r="BD105" s="803"/>
      <c r="BE105" s="795"/>
      <c r="BF105" s="794"/>
      <c r="BG105" s="883"/>
      <c r="BH105" s="805"/>
      <c r="BI105" s="806"/>
      <c r="BJ105" s="731"/>
      <c r="BK105" s="732"/>
      <c r="BL105" s="733"/>
      <c r="BM105" s="734"/>
      <c r="BN105" s="732"/>
      <c r="BO105" s="733"/>
      <c r="BP105" s="122"/>
      <c r="BQ105" s="122"/>
    </row>
    <row r="106" spans="1:69" ht="24.95" customHeight="1" x14ac:dyDescent="0.25">
      <c r="A106" s="122"/>
      <c r="B106" s="887" t="str">
        <f>IF(ROSTER!B46="","",ROSTER!B46)</f>
        <v/>
      </c>
      <c r="C106" s="849" t="str">
        <f>IF(ROSTER!C$46="","",ROSTER!C$46)</f>
        <v/>
      </c>
      <c r="D106" s="850"/>
      <c r="E106" s="851"/>
      <c r="F106" s="784">
        <f>F47</f>
        <v>0</v>
      </c>
      <c r="G106" s="785"/>
      <c r="H106" s="784">
        <f>IF(F47=0,0,H47/F47%)</f>
        <v>0</v>
      </c>
      <c r="I106" s="785"/>
      <c r="J106" s="820">
        <f>IF(F47=0,0,J47/F47)</f>
        <v>0</v>
      </c>
      <c r="K106" s="809">
        <f>IF($F47=0,0,K47/$F47)</f>
        <v>0</v>
      </c>
      <c r="L106" s="810"/>
      <c r="M106" s="813">
        <f>IF(F47=0,0,M47/F47)</f>
        <v>0</v>
      </c>
      <c r="N106" s="814"/>
      <c r="O106" s="828">
        <f>M106+K106</f>
        <v>0</v>
      </c>
      <c r="P106" s="929"/>
      <c r="Q106" s="809">
        <f>IF($F47=0,0,Q47/$F47)</f>
        <v>0</v>
      </c>
      <c r="R106" s="814"/>
      <c r="S106" s="813">
        <f>IF($F47=0,0,S47/$F47)</f>
        <v>0</v>
      </c>
      <c r="T106" s="814"/>
      <c r="U106" s="828">
        <f>S106-Q106</f>
        <v>0</v>
      </c>
      <c r="V106" s="829"/>
      <c r="W106" s="820">
        <f>IF(F47=0,0,W47/F47)</f>
        <v>0</v>
      </c>
      <c r="X106" s="820">
        <f>IF(F47=0,0,X47/F47)</f>
        <v>0</v>
      </c>
      <c r="Y106" s="820">
        <f>IF(F47=0,0,Y47/F47)</f>
        <v>0</v>
      </c>
      <c r="Z106" s="809">
        <f>IF($F47=0,0,Z47/$F47)</f>
        <v>0</v>
      </c>
      <c r="AA106" s="814"/>
      <c r="AB106" s="813">
        <f>IF($F47=0,0,AB47/$F47)</f>
        <v>0</v>
      </c>
      <c r="AC106" s="814"/>
      <c r="AD106" s="817">
        <f>IF(Z106=0,0,(AB106/Z106)*100)</f>
        <v>0</v>
      </c>
      <c r="AE106" s="818"/>
      <c r="AF106" s="809">
        <f>IF($F47=0,0,AF47/$F47)</f>
        <v>0</v>
      </c>
      <c r="AG106" s="814"/>
      <c r="AH106" s="813">
        <f>IF($F47=0,0,AH47/$F47)</f>
        <v>0</v>
      </c>
      <c r="AI106" s="867"/>
      <c r="AJ106" s="817">
        <f>IF(AF106=0,0,(AH106/AF106)*100)</f>
        <v>0</v>
      </c>
      <c r="AK106" s="818"/>
      <c r="AL106" s="809">
        <f>IF($F47=0,0,AL47/$F47)</f>
        <v>0</v>
      </c>
      <c r="AM106" s="814"/>
      <c r="AN106" s="813">
        <f>IF($F47=0,0,AN47/$F47)</f>
        <v>0</v>
      </c>
      <c r="AO106" s="867"/>
      <c r="AP106" s="817">
        <f>IF(AL106=0,0,(AN106/AL106)*100)</f>
        <v>0</v>
      </c>
      <c r="AQ106" s="818"/>
      <c r="AR106" s="809">
        <f>Z106+AF106+AL106</f>
        <v>0</v>
      </c>
      <c r="AS106" s="814"/>
      <c r="AT106" s="813">
        <f>AB106+AH106+AN106</f>
        <v>0</v>
      </c>
      <c r="AU106" s="867"/>
      <c r="AV106" s="817">
        <f>IF(AR106=0,0,(AT106/AR106)*100)</f>
        <v>0</v>
      </c>
      <c r="AW106" s="818"/>
      <c r="AX106" s="809">
        <f>IF($F47=0,0,AX47/$F47)</f>
        <v>0</v>
      </c>
      <c r="AY106" s="814"/>
      <c r="AZ106" s="813">
        <f>IF($F47=0,0,AZ47/$F47)</f>
        <v>0</v>
      </c>
      <c r="BA106" s="867"/>
      <c r="BB106" s="817">
        <f>IF(AX106=0,0,(AZ106/AX106)*100)</f>
        <v>0</v>
      </c>
      <c r="BC106" s="818"/>
      <c r="BD106" s="809">
        <f>Z106+AF106+AL106+AX106</f>
        <v>0</v>
      </c>
      <c r="BE106" s="814"/>
      <c r="BF106" s="813">
        <f>AB106+AH106+AN106+AZ106</f>
        <v>0</v>
      </c>
      <c r="BG106" s="867"/>
      <c r="BH106" s="817">
        <f>IF(BD106=0,0,(BF106/BD106)*100)</f>
        <v>0</v>
      </c>
      <c r="BI106" s="818"/>
      <c r="BJ106" s="735">
        <f>(AB106*2)+(AH106*2)+(AN106*3)+AZ106</f>
        <v>0</v>
      </c>
      <c r="BK106" s="736"/>
      <c r="BL106" s="737"/>
      <c r="BM106" s="735">
        <f t="shared" ref="BM106" si="18">IF(F47=0,0,BM47/F47)</f>
        <v>0</v>
      </c>
      <c r="BN106" s="736"/>
      <c r="BO106" s="737"/>
      <c r="BP106" s="122"/>
      <c r="BQ106" s="122"/>
    </row>
    <row r="107" spans="1:69" ht="24.95" customHeight="1" thickBot="1" x14ac:dyDescent="0.3">
      <c r="A107" s="122"/>
      <c r="B107" s="888"/>
      <c r="C107" s="846" t="str">
        <f>IF(ROSTER!D$46="","",ROSTER!D$46)</f>
        <v/>
      </c>
      <c r="D107" s="847"/>
      <c r="E107" s="848"/>
      <c r="F107" s="784"/>
      <c r="G107" s="785"/>
      <c r="H107" s="784"/>
      <c r="I107" s="785"/>
      <c r="J107" s="902"/>
      <c r="K107" s="809"/>
      <c r="L107" s="810"/>
      <c r="M107" s="813"/>
      <c r="N107" s="814"/>
      <c r="O107" s="830" t="s">
        <v>16</v>
      </c>
      <c r="P107" s="930"/>
      <c r="Q107" s="822"/>
      <c r="R107" s="823"/>
      <c r="S107" s="827"/>
      <c r="T107" s="823"/>
      <c r="U107" s="830" t="s">
        <v>16</v>
      </c>
      <c r="V107" s="831"/>
      <c r="W107" s="835"/>
      <c r="X107" s="835"/>
      <c r="Y107" s="835"/>
      <c r="Z107" s="822"/>
      <c r="AA107" s="823"/>
      <c r="AB107" s="827"/>
      <c r="AC107" s="823"/>
      <c r="AD107" s="865"/>
      <c r="AE107" s="866"/>
      <c r="AF107" s="822"/>
      <c r="AG107" s="823"/>
      <c r="AH107" s="827"/>
      <c r="AI107" s="868"/>
      <c r="AJ107" s="865"/>
      <c r="AK107" s="866"/>
      <c r="AL107" s="822"/>
      <c r="AM107" s="823"/>
      <c r="AN107" s="827"/>
      <c r="AO107" s="868"/>
      <c r="AP107" s="865"/>
      <c r="AQ107" s="866"/>
      <c r="AR107" s="822"/>
      <c r="AS107" s="823"/>
      <c r="AT107" s="827"/>
      <c r="AU107" s="868"/>
      <c r="AV107" s="865"/>
      <c r="AW107" s="866"/>
      <c r="AX107" s="822"/>
      <c r="AY107" s="823"/>
      <c r="AZ107" s="827"/>
      <c r="BA107" s="868"/>
      <c r="BB107" s="865"/>
      <c r="BC107" s="866"/>
      <c r="BD107" s="822"/>
      <c r="BE107" s="823"/>
      <c r="BF107" s="827"/>
      <c r="BG107" s="868"/>
      <c r="BH107" s="865"/>
      <c r="BI107" s="866"/>
      <c r="BJ107" s="877"/>
      <c r="BK107" s="878"/>
      <c r="BL107" s="879"/>
      <c r="BM107" s="735"/>
      <c r="BN107" s="736"/>
      <c r="BO107" s="737"/>
      <c r="BP107" s="122"/>
      <c r="BQ107" s="122"/>
    </row>
    <row r="108" spans="1:69" s="44" customFormat="1" ht="26.1" customHeight="1" x14ac:dyDescent="0.25">
      <c r="A108" s="169"/>
      <c r="B108" s="889"/>
      <c r="C108" s="755"/>
      <c r="D108" s="891" t="s">
        <v>10</v>
      </c>
      <c r="E108" s="891"/>
      <c r="F108" s="891"/>
      <c r="G108" s="892"/>
      <c r="H108" s="778"/>
      <c r="I108" s="779"/>
      <c r="J108" s="881">
        <f>IF('GAME STATS'!$BR$5900=0,0,J49/'GAME STATS'!$BR$5900)</f>
        <v>0</v>
      </c>
      <c r="K108" s="801">
        <f>IF('GAME STATS'!$BR$5900=0,0,K49/'GAME STATS'!$BR$5900)</f>
        <v>0</v>
      </c>
      <c r="L108" s="739"/>
      <c r="M108" s="798">
        <f>IF('GAME STATS'!$BR$5900=0,0,M49/'GAME STATS'!$BR$5900)</f>
        <v>0</v>
      </c>
      <c r="N108" s="739"/>
      <c r="O108" s="801">
        <f>M108+K108</f>
        <v>0</v>
      </c>
      <c r="P108" s="925"/>
      <c r="Q108" s="801">
        <f>IF('GAME STATS'!$BR$5900=0,0,Q49/'GAME STATS'!$BR$5900)</f>
        <v>0</v>
      </c>
      <c r="R108" s="739"/>
      <c r="S108" s="798">
        <f>IF('GAME STATS'!$BR$5900=0,0,S49/'GAME STATS'!$BR$5900)</f>
        <v>0</v>
      </c>
      <c r="T108" s="739"/>
      <c r="U108" s="801">
        <f>S108-Q108</f>
        <v>0</v>
      </c>
      <c r="V108" s="927"/>
      <c r="W108" s="925">
        <f>IF('GAME STATS'!$BR$5900=0,0,W49/'GAME STATS'!$BR$5900)</f>
        <v>0</v>
      </c>
      <c r="X108" s="881">
        <f>IF('GAME STATS'!$BR$5900=0,0,X49/'GAME STATS'!$BR$5900)</f>
        <v>0</v>
      </c>
      <c r="Y108" s="881">
        <f>IF('GAME STATS'!$BR$5900=0,0,Y49/'GAME STATS'!$BR$5900)</f>
        <v>0</v>
      </c>
      <c r="Z108" s="801">
        <f>IF('GAME STATS'!$BR$5900=0,0,Z49/'GAME STATS'!$BR$5900)</f>
        <v>0</v>
      </c>
      <c r="AA108" s="739"/>
      <c r="AB108" s="798">
        <f>IF('GAME STATS'!$BR$5900=0,0,AB49/'GAME STATS'!$BR$5900)</f>
        <v>0</v>
      </c>
      <c r="AC108" s="739"/>
      <c r="AD108" s="815">
        <f>IF(Z108=0,0,(AB108/Z108)*100)</f>
        <v>0</v>
      </c>
      <c r="AE108" s="816"/>
      <c r="AF108" s="801">
        <f>IF('GAME STATS'!$BR$5900=0,0,AF49/'GAME STATS'!$BR$5900)</f>
        <v>0</v>
      </c>
      <c r="AG108" s="739"/>
      <c r="AH108" s="798">
        <f>IF('GAME STATS'!$BR$5900=0,0,AH49/'GAME STATS'!$BR$5900)</f>
        <v>0</v>
      </c>
      <c r="AI108" s="739"/>
      <c r="AJ108" s="815">
        <f>IF(AF108=0,0,(AH108/AF108)*100)</f>
        <v>0</v>
      </c>
      <c r="AK108" s="816"/>
      <c r="AL108" s="801">
        <f>IF('GAME STATS'!$BR$5900=0,0,AL49/'GAME STATS'!$BR$5900)</f>
        <v>0</v>
      </c>
      <c r="AM108" s="739"/>
      <c r="AN108" s="798">
        <f>IF('GAME STATS'!$BR$5900=0,0,AN49/'GAME STATS'!$BR$5900)</f>
        <v>0</v>
      </c>
      <c r="AO108" s="739"/>
      <c r="AP108" s="815">
        <f>IF(AL108=0,0,(AN108/AL108)*100)</f>
        <v>0</v>
      </c>
      <c r="AQ108" s="816"/>
      <c r="AR108" s="801">
        <f>IF('GAME STATS'!$BR$5900=0,0,AR49/'GAME STATS'!$BR$5900)</f>
        <v>0</v>
      </c>
      <c r="AS108" s="739"/>
      <c r="AT108" s="798">
        <f>IF('GAME STATS'!$BR$5900=0,0,AT49/'GAME STATS'!$BR$5900)</f>
        <v>0</v>
      </c>
      <c r="AU108" s="739"/>
      <c r="AV108" s="815">
        <f>IF(AR108=0,0,(AT108/AR108)*100)</f>
        <v>0</v>
      </c>
      <c r="AW108" s="816"/>
      <c r="AX108" s="801">
        <f>IF('GAME STATS'!$BR$5900=0,0,AX49/'GAME STATS'!$BR$5900)</f>
        <v>0</v>
      </c>
      <c r="AY108" s="739"/>
      <c r="AZ108" s="798">
        <f>IF('GAME STATS'!$BR$5900=0,0,AZ49/'GAME STATS'!$BR$5900)</f>
        <v>0</v>
      </c>
      <c r="BA108" s="739"/>
      <c r="BB108" s="815">
        <f>IF(AX108=0,0,(AZ108/AX108)*100)</f>
        <v>0</v>
      </c>
      <c r="BC108" s="816"/>
      <c r="BD108" s="801">
        <f>IF('GAME STATS'!$BR$5900=0,0,BD49/'GAME STATS'!$BR$5900)</f>
        <v>0</v>
      </c>
      <c r="BE108" s="739"/>
      <c r="BF108" s="798">
        <f>IF('GAME STATS'!$BR$5900=0,0,BF49/'GAME STATS'!$BR$5900)</f>
        <v>0</v>
      </c>
      <c r="BG108" s="739"/>
      <c r="BH108" s="815">
        <f>IF(BD108=0,0,(BF108/BD108)*100)</f>
        <v>0</v>
      </c>
      <c r="BI108" s="816"/>
      <c r="BJ108" s="738">
        <f>IF('GAME STATS'!BR5900=0,0,BJ49/'GAME STATS'!BR5900)</f>
        <v>0</v>
      </c>
      <c r="BK108" s="739"/>
      <c r="BL108" s="740"/>
      <c r="BM108" s="738">
        <f>IF('GAME STATS'!BR5900=0,0,BM49/'GAME STATS'!BR5900)</f>
        <v>0</v>
      </c>
      <c r="BN108" s="739"/>
      <c r="BO108" s="740"/>
      <c r="BP108" s="169"/>
      <c r="BQ108" s="169"/>
    </row>
    <row r="109" spans="1:69" s="44" customFormat="1" ht="26.1" customHeight="1" thickBot="1" x14ac:dyDescent="0.3">
      <c r="A109" s="169"/>
      <c r="B109" s="890"/>
      <c r="C109" s="758"/>
      <c r="D109" s="893"/>
      <c r="E109" s="893"/>
      <c r="F109" s="893"/>
      <c r="G109" s="894"/>
      <c r="H109" s="780"/>
      <c r="I109" s="781"/>
      <c r="J109" s="882"/>
      <c r="K109" s="872"/>
      <c r="L109" s="742"/>
      <c r="M109" s="871"/>
      <c r="N109" s="742"/>
      <c r="O109" s="872" t="s">
        <v>16</v>
      </c>
      <c r="P109" s="926"/>
      <c r="Q109" s="872"/>
      <c r="R109" s="742"/>
      <c r="S109" s="871"/>
      <c r="T109" s="742"/>
      <c r="U109" s="872" t="s">
        <v>16</v>
      </c>
      <c r="V109" s="928"/>
      <c r="W109" s="926"/>
      <c r="X109" s="882"/>
      <c r="Y109" s="882"/>
      <c r="Z109" s="872"/>
      <c r="AA109" s="742"/>
      <c r="AB109" s="871"/>
      <c r="AC109" s="742"/>
      <c r="AD109" s="869"/>
      <c r="AE109" s="870"/>
      <c r="AF109" s="872"/>
      <c r="AG109" s="742"/>
      <c r="AH109" s="871"/>
      <c r="AI109" s="742"/>
      <c r="AJ109" s="869"/>
      <c r="AK109" s="870"/>
      <c r="AL109" s="872"/>
      <c r="AM109" s="742"/>
      <c r="AN109" s="871"/>
      <c r="AO109" s="742"/>
      <c r="AP109" s="869"/>
      <c r="AQ109" s="870"/>
      <c r="AR109" s="872"/>
      <c r="AS109" s="742"/>
      <c r="AT109" s="871"/>
      <c r="AU109" s="742"/>
      <c r="AV109" s="869"/>
      <c r="AW109" s="870"/>
      <c r="AX109" s="872"/>
      <c r="AY109" s="742"/>
      <c r="AZ109" s="871"/>
      <c r="BA109" s="742"/>
      <c r="BB109" s="869"/>
      <c r="BC109" s="870"/>
      <c r="BD109" s="872"/>
      <c r="BE109" s="742"/>
      <c r="BF109" s="871"/>
      <c r="BG109" s="742"/>
      <c r="BH109" s="869"/>
      <c r="BI109" s="870"/>
      <c r="BJ109" s="741"/>
      <c r="BK109" s="742"/>
      <c r="BL109" s="743"/>
      <c r="BM109" s="741"/>
      <c r="BN109" s="742"/>
      <c r="BO109" s="743"/>
      <c r="BP109" s="169"/>
      <c r="BQ109" s="169"/>
    </row>
    <row r="110" spans="1:69" s="43" customFormat="1" ht="51.95" customHeight="1" thickBot="1" x14ac:dyDescent="0.3">
      <c r="A110" s="170"/>
      <c r="B110" s="897"/>
      <c r="C110" s="898"/>
      <c r="D110" s="899" t="s">
        <v>13</v>
      </c>
      <c r="E110" s="899"/>
      <c r="F110" s="899"/>
      <c r="G110" s="900"/>
      <c r="H110" s="782"/>
      <c r="I110" s="783"/>
      <c r="J110" s="162">
        <f>IF('GAME STATS'!$BR$5900=0,0,J51/'GAME STATS'!$BR$5900)</f>
        <v>0</v>
      </c>
      <c r="K110" s="801">
        <f>IF('GAME STATS'!$BR$5900=0,0,K51/'GAME STATS'!$BR$5900)</f>
        <v>0</v>
      </c>
      <c r="L110" s="739"/>
      <c r="M110" s="798">
        <f>IF('GAME STATS'!$BR$5900=0,0,M51/'GAME STATS'!$BR$5900)</f>
        <v>0</v>
      </c>
      <c r="N110" s="739"/>
      <c r="O110" s="884">
        <f>K110+M110</f>
        <v>0</v>
      </c>
      <c r="P110" s="901"/>
      <c r="Q110" s="798">
        <f>IF('GAME STATS'!$BR$5900=0,0,Q51/'GAME STATS'!$BR$5900)</f>
        <v>0</v>
      </c>
      <c r="R110" s="739"/>
      <c r="S110" s="798">
        <f>IF('GAME STATS'!$BR$5900=0,0,S51/'GAME STATS'!$BR$5900)</f>
        <v>0</v>
      </c>
      <c r="T110" s="739"/>
      <c r="U110" s="884">
        <f>S110-Q110</f>
        <v>0</v>
      </c>
      <c r="V110" s="885"/>
      <c r="W110" s="162">
        <f>IF('GAME STATS'!$BR$5900=0,0,W51/'GAME STATS'!$BR$5900)</f>
        <v>0</v>
      </c>
      <c r="X110" s="162">
        <f>IF('GAME STATS'!$BR$5900=0,0,X51/'GAME STATS'!$BR$5900)</f>
        <v>0</v>
      </c>
      <c r="Y110" s="162">
        <f>IF('GAME STATS'!$BR$5900=0,0,Y51/'GAME STATS'!$BR$5900)</f>
        <v>0</v>
      </c>
      <c r="Z110" s="801">
        <f>IF('GAME STATS'!$BR$5900=0,0,Z51/'GAME STATS'!$BR$5900)</f>
        <v>0</v>
      </c>
      <c r="AA110" s="739"/>
      <c r="AB110" s="798">
        <f>IF('GAME STATS'!$BR$5900=0,0,AB51/'GAME STATS'!$BR$5900)</f>
        <v>0</v>
      </c>
      <c r="AC110" s="739"/>
      <c r="AD110" s="799">
        <f>IF(Z110=0,0,(AB110/Z110)*100)</f>
        <v>0</v>
      </c>
      <c r="AE110" s="800"/>
      <c r="AF110" s="801">
        <f>IF('GAME STATS'!$BR$5900=0,0,AF51/'GAME STATS'!$BR$5900)</f>
        <v>0</v>
      </c>
      <c r="AG110" s="739"/>
      <c r="AH110" s="798">
        <f>IF('GAME STATS'!$BR$5900=0,0,AH51/'GAME STATS'!$BR$5900)</f>
        <v>0</v>
      </c>
      <c r="AI110" s="739"/>
      <c r="AJ110" s="799">
        <f>IF(AF110=0,0,(AH110/AF110)*100)</f>
        <v>0</v>
      </c>
      <c r="AK110" s="800"/>
      <c r="AL110" s="801">
        <f>IF('GAME STATS'!$BR$5900=0,0,AL51/'GAME STATS'!$BR$5900)</f>
        <v>0</v>
      </c>
      <c r="AM110" s="739"/>
      <c r="AN110" s="798">
        <f>IF('GAME STATS'!$BR$5900=0,0,AN51/'GAME STATS'!$BR$5900)</f>
        <v>0</v>
      </c>
      <c r="AO110" s="739"/>
      <c r="AP110" s="799">
        <f>IF(AL110=0,0,(AN110/AL110)*100)</f>
        <v>0</v>
      </c>
      <c r="AQ110" s="800"/>
      <c r="AR110" s="801">
        <f>IF('GAME STATS'!$BR$5900=0,0,AR51/'GAME STATS'!$BR$5900)</f>
        <v>0</v>
      </c>
      <c r="AS110" s="739"/>
      <c r="AT110" s="798">
        <f>IF('GAME STATS'!$BR$5900=0,0,AT51/'GAME STATS'!$BR$5900)</f>
        <v>0</v>
      </c>
      <c r="AU110" s="739"/>
      <c r="AV110" s="799">
        <f>IF(AR110=0,0,(AT110/AR110)*100)</f>
        <v>0</v>
      </c>
      <c r="AW110" s="800"/>
      <c r="AX110" s="801">
        <f>IF('GAME STATS'!$BR$5900=0,0,AX51/'GAME STATS'!$BR$5900)</f>
        <v>0</v>
      </c>
      <c r="AY110" s="739"/>
      <c r="AZ110" s="798">
        <f>IF('GAME STATS'!$BR$5900=0,0,AZ51/'GAME STATS'!$BR$5900)</f>
        <v>0</v>
      </c>
      <c r="BA110" s="739"/>
      <c r="BB110" s="799">
        <f>IF(AX110=0,0,(AZ110/AX110)*100)</f>
        <v>0</v>
      </c>
      <c r="BC110" s="800"/>
      <c r="BD110" s="801">
        <f>IF('GAME STATS'!$BR$5900=0,0,BD51/'GAME STATS'!$BR$5900)</f>
        <v>0</v>
      </c>
      <c r="BE110" s="739"/>
      <c r="BF110" s="798">
        <f>IF('GAME STATS'!$BR$5900=0,0,BF51/'GAME STATS'!$BR$5900)</f>
        <v>0</v>
      </c>
      <c r="BG110" s="739"/>
      <c r="BH110" s="799">
        <f>IF(BD110=0,0,(BF110/BD110)*100)</f>
        <v>0</v>
      </c>
      <c r="BI110" s="800"/>
      <c r="BJ110" s="738">
        <f>IF('GAME STATS'!BR5900=0,0,BJ51/'GAME STATS'!BR5900)</f>
        <v>0</v>
      </c>
      <c r="BK110" s="739"/>
      <c r="BL110" s="740"/>
      <c r="BM110" s="256"/>
      <c r="BN110" s="260"/>
      <c r="BO110" s="261"/>
      <c r="BP110" s="170"/>
      <c r="BQ110" s="170"/>
    </row>
    <row r="111" spans="1:69" s="44" customFormat="1" ht="51.75" customHeight="1" thickBot="1" x14ac:dyDescent="0.45">
      <c r="A111" s="169"/>
      <c r="B111" s="154"/>
      <c r="C111" s="155"/>
      <c r="D111" s="931" t="s">
        <v>139</v>
      </c>
      <c r="E111" s="931"/>
      <c r="F111" s="931"/>
      <c r="G111" s="931"/>
      <c r="H111" s="931"/>
      <c r="I111" s="931"/>
      <c r="J111" s="932"/>
      <c r="K111" s="790">
        <f>IF((K108+M110)=0,0,K108/(K108+M110)*100)</f>
        <v>0</v>
      </c>
      <c r="L111" s="791"/>
      <c r="M111" s="792">
        <f>IF((M108+K110)=0,0,M108/(M108+K110)*100)</f>
        <v>0</v>
      </c>
      <c r="N111" s="791"/>
      <c r="O111" s="790">
        <f>IF((O108+O110)=0,0,O108/(O108+O110)*100)</f>
        <v>0</v>
      </c>
      <c r="P111" s="793"/>
      <c r="Q111" s="933"/>
      <c r="R111" s="906"/>
      <c r="S111" s="906"/>
      <c r="T111" s="906"/>
      <c r="U111" s="905"/>
      <c r="V111" s="905"/>
      <c r="W111" s="156"/>
      <c r="X111" s="156"/>
      <c r="Y111" s="156"/>
      <c r="Z111" s="906"/>
      <c r="AA111" s="906"/>
      <c r="AB111" s="906"/>
      <c r="AC111" s="906"/>
      <c r="AD111" s="905"/>
      <c r="AE111" s="905"/>
      <c r="AF111" s="906"/>
      <c r="AG111" s="906"/>
      <c r="AH111" s="906"/>
      <c r="AI111" s="906"/>
      <c r="AJ111" s="905"/>
      <c r="AK111" s="905"/>
      <c r="AL111" s="906"/>
      <c r="AM111" s="906"/>
      <c r="AN111" s="906"/>
      <c r="AO111" s="906"/>
      <c r="AP111" s="905"/>
      <c r="AQ111" s="905"/>
      <c r="AR111" s="906"/>
      <c r="AS111" s="906"/>
      <c r="AT111" s="906"/>
      <c r="AU111" s="906"/>
      <c r="AV111" s="905"/>
      <c r="AW111" s="905"/>
      <c r="AX111" s="906"/>
      <c r="AY111" s="906"/>
      <c r="AZ111" s="906"/>
      <c r="BA111" s="906"/>
      <c r="BB111" s="905"/>
      <c r="BC111" s="905"/>
      <c r="BD111" s="906"/>
      <c r="BE111" s="906"/>
      <c r="BF111" s="906"/>
      <c r="BG111" s="906"/>
      <c r="BH111" s="905"/>
      <c r="BI111" s="905"/>
      <c r="BJ111" s="744"/>
      <c r="BK111" s="744"/>
      <c r="BL111" s="744"/>
      <c r="BM111" s="744"/>
      <c r="BN111" s="744"/>
      <c r="BO111" s="745"/>
      <c r="BP111" s="169"/>
      <c r="BQ111" s="169"/>
    </row>
    <row r="112" spans="1:69" s="363" customFormat="1" ht="42" customHeight="1" thickTop="1" thickBot="1" x14ac:dyDescent="0.5">
      <c r="A112" s="354"/>
      <c r="B112" s="355"/>
      <c r="C112" s="356"/>
      <c r="D112" s="357"/>
      <c r="E112" s="358"/>
      <c r="F112" s="776"/>
      <c r="G112" s="776"/>
      <c r="H112" s="776"/>
      <c r="I112" s="357"/>
      <c r="J112" s="776"/>
      <c r="K112" s="776"/>
      <c r="L112" s="357"/>
      <c r="M112" s="357"/>
      <c r="N112" s="357"/>
      <c r="O112" s="357"/>
      <c r="P112" s="776"/>
      <c r="Q112" s="776"/>
      <c r="R112" s="776"/>
      <c r="S112" s="357"/>
      <c r="T112" s="776"/>
      <c r="U112" s="776"/>
      <c r="V112" s="776"/>
      <c r="W112" s="359"/>
      <c r="X112" s="359"/>
      <c r="Y112" s="821" t="s">
        <v>55</v>
      </c>
      <c r="Z112" s="821"/>
      <c r="AA112" s="360"/>
      <c r="AB112" s="821" t="s">
        <v>56</v>
      </c>
      <c r="AC112" s="821"/>
      <c r="AD112" s="821"/>
      <c r="AE112" s="361"/>
      <c r="AF112" s="360"/>
      <c r="AG112" s="360"/>
      <c r="AH112" s="360"/>
      <c r="AI112" s="821" t="s">
        <v>55</v>
      </c>
      <c r="AJ112" s="821"/>
      <c r="AK112" s="821"/>
      <c r="AL112" s="360"/>
      <c r="AM112" s="821" t="s">
        <v>56</v>
      </c>
      <c r="AN112" s="821"/>
      <c r="AO112" s="821"/>
      <c r="AP112" s="360"/>
      <c r="AQ112" s="360"/>
      <c r="AR112" s="360"/>
      <c r="AS112" s="360"/>
      <c r="AT112" s="821" t="s">
        <v>55</v>
      </c>
      <c r="AU112" s="821"/>
      <c r="AV112" s="821"/>
      <c r="AW112" s="360"/>
      <c r="AX112" s="821" t="s">
        <v>56</v>
      </c>
      <c r="AY112" s="821"/>
      <c r="AZ112" s="821"/>
      <c r="BA112" s="362"/>
      <c r="BB112" s="362"/>
      <c r="BC112" s="362"/>
      <c r="BD112" s="362"/>
      <c r="BE112" s="863"/>
      <c r="BF112" s="863"/>
      <c r="BG112" s="863"/>
      <c r="BH112" s="362"/>
      <c r="BI112" s="863"/>
      <c r="BJ112" s="863"/>
      <c r="BK112" s="863"/>
      <c r="BL112" s="362"/>
      <c r="BM112" s="357"/>
      <c r="BN112" s="357"/>
      <c r="BO112" s="380"/>
      <c r="BP112" s="354"/>
      <c r="BQ112" s="354"/>
    </row>
    <row r="113" spans="1:69" ht="61.5" customHeight="1" thickTop="1" thickBot="1" x14ac:dyDescent="0.5">
      <c r="A113" s="122"/>
      <c r="B113" s="895"/>
      <c r="C113" s="896"/>
      <c r="D113" s="343"/>
      <c r="E113" s="120"/>
      <c r="F113" s="774"/>
      <c r="G113" s="775"/>
      <c r="H113" s="775"/>
      <c r="I113" s="157"/>
      <c r="J113" s="774"/>
      <c r="K113" s="775"/>
      <c r="L113" s="880"/>
      <c r="M113" s="880"/>
      <c r="N113" s="880"/>
      <c r="O113" s="880"/>
      <c r="P113" s="371"/>
      <c r="Q113" s="832" t="s">
        <v>163</v>
      </c>
      <c r="R113" s="832"/>
      <c r="S113" s="832"/>
      <c r="T113" s="832"/>
      <c r="U113" s="832"/>
      <c r="V113" s="832"/>
      <c r="W113" s="853" t="s">
        <v>161</v>
      </c>
      <c r="X113" s="854"/>
      <c r="Y113" s="873">
        <f>IF('GAME STATS'!$BR$5900=0,0,Y55/'GAME STATS'!$BR$5900)</f>
        <v>0</v>
      </c>
      <c r="Z113" s="874"/>
      <c r="AA113" s="375"/>
      <c r="AB113" s="873">
        <f>IF('GAME STATS'!$BR$5900=0,0,AB55/'GAME STATS'!$BR$5900)</f>
        <v>0</v>
      </c>
      <c r="AC113" s="875"/>
      <c r="AD113" s="874"/>
      <c r="AE113" s="876" t="s">
        <v>162</v>
      </c>
      <c r="AF113" s="853"/>
      <c r="AG113" s="853"/>
      <c r="AH113" s="854"/>
      <c r="AI113" s="873">
        <f>IF('GAME STATS'!$BR$5900=0,0,AI55/'GAME STATS'!$BR$5900)</f>
        <v>0</v>
      </c>
      <c r="AJ113" s="875"/>
      <c r="AK113" s="874"/>
      <c r="AL113" s="375"/>
      <c r="AM113" s="873">
        <f>IF('GAME STATS'!$BR$5900=0,0,AM55/'GAME STATS'!$BR$5900)</f>
        <v>0</v>
      </c>
      <c r="AN113" s="875"/>
      <c r="AO113" s="874"/>
      <c r="AP113" s="833" t="s">
        <v>57</v>
      </c>
      <c r="AQ113" s="775"/>
      <c r="AR113" s="775"/>
      <c r="AS113" s="834"/>
      <c r="AT113" s="873">
        <f>IF('GAME STATS'!$BR$5900=0,0,AT55/'GAME STATS'!$BR$5900)</f>
        <v>0</v>
      </c>
      <c r="AU113" s="875"/>
      <c r="AV113" s="874"/>
      <c r="AW113" s="377"/>
      <c r="AX113" s="873">
        <f>IF('GAME STATS'!$BR$5900=0,0,AX55/'GAME STATS'!$BR$5900)</f>
        <v>0</v>
      </c>
      <c r="AY113" s="875"/>
      <c r="AZ113" s="874"/>
      <c r="BA113" s="157"/>
      <c r="BB113" s="343"/>
      <c r="BC113" s="343"/>
      <c r="BD113" s="343"/>
      <c r="BE113" s="903" t="s">
        <v>55</v>
      </c>
      <c r="BF113" s="904"/>
      <c r="BG113" s="904"/>
      <c r="BH113" s="367"/>
      <c r="BI113" s="903" t="s">
        <v>56</v>
      </c>
      <c r="BJ113" s="904"/>
      <c r="BK113" s="904"/>
      <c r="BL113" s="120"/>
      <c r="BM113" s="120"/>
      <c r="BN113" s="120"/>
      <c r="BO113" s="381"/>
      <c r="BP113" s="122"/>
      <c r="BQ113" s="122"/>
    </row>
    <row r="114" spans="1:69" ht="10.5" customHeight="1" thickTop="1" x14ac:dyDescent="0.25">
      <c r="A114" s="122"/>
      <c r="B114" s="342"/>
      <c r="C114" s="343"/>
      <c r="D114" s="343"/>
      <c r="E114" s="343"/>
      <c r="F114" s="343"/>
      <c r="G114" s="157"/>
      <c r="H114" s="157"/>
      <c r="I114" s="157"/>
      <c r="J114" s="343"/>
      <c r="K114" s="343"/>
      <c r="L114" s="341"/>
      <c r="M114" s="341"/>
      <c r="N114" s="341"/>
      <c r="O114" s="341"/>
      <c r="P114" s="372"/>
      <c r="Q114" s="372"/>
      <c r="R114" s="372"/>
      <c r="S114" s="366"/>
      <c r="T114" s="372"/>
      <c r="U114" s="372"/>
      <c r="V114" s="372"/>
      <c r="W114" s="341"/>
      <c r="X114" s="341"/>
      <c r="Y114" s="343"/>
      <c r="Z114" s="343"/>
      <c r="AA114" s="157"/>
      <c r="AB114" s="343"/>
      <c r="AC114" s="343"/>
      <c r="AD114" s="343"/>
      <c r="AE114" s="369"/>
      <c r="AF114" s="369"/>
      <c r="AG114" s="369"/>
      <c r="AH114" s="369"/>
      <c r="AI114" s="343"/>
      <c r="AJ114" s="343"/>
      <c r="AK114" s="343"/>
      <c r="AL114" s="157"/>
      <c r="AM114" s="343"/>
      <c r="AN114" s="343"/>
      <c r="AO114" s="343"/>
      <c r="AP114" s="370"/>
      <c r="AQ114" s="370"/>
      <c r="AR114" s="370"/>
      <c r="AS114" s="370"/>
      <c r="AT114" s="343"/>
      <c r="AU114" s="343"/>
      <c r="AV114" s="343"/>
      <c r="AW114" s="157"/>
      <c r="AX114" s="343"/>
      <c r="AY114" s="343"/>
      <c r="AZ114" s="343"/>
      <c r="BA114" s="157"/>
      <c r="BB114" s="855" t="s">
        <v>58</v>
      </c>
      <c r="BC114" s="855"/>
      <c r="BD114" s="856"/>
      <c r="BE114" s="857">
        <f>BJ108</f>
        <v>0</v>
      </c>
      <c r="BF114" s="858"/>
      <c r="BG114" s="859"/>
      <c r="BH114" s="375"/>
      <c r="BI114" s="857">
        <f>BJ110</f>
        <v>0</v>
      </c>
      <c r="BJ114" s="858"/>
      <c r="BK114" s="859"/>
      <c r="BL114" s="120"/>
      <c r="BM114" s="120"/>
      <c r="BN114" s="120"/>
      <c r="BO114" s="381"/>
      <c r="BP114" s="122"/>
      <c r="BQ114" s="122"/>
    </row>
    <row r="115" spans="1:69" s="353" customFormat="1" ht="49.5" customHeight="1" thickBot="1" x14ac:dyDescent="0.55000000000000004">
      <c r="A115" s="347"/>
      <c r="B115" s="348"/>
      <c r="C115" s="349"/>
      <c r="D115" s="350"/>
      <c r="E115" s="351"/>
      <c r="F115" s="777"/>
      <c r="G115" s="777"/>
      <c r="H115" s="777"/>
      <c r="I115" s="350"/>
      <c r="J115" s="777"/>
      <c r="K115" s="777"/>
      <c r="L115" s="350"/>
      <c r="M115" s="350"/>
      <c r="N115" s="350"/>
      <c r="O115" s="350"/>
      <c r="P115" s="852"/>
      <c r="Q115" s="852"/>
      <c r="R115" s="852"/>
      <c r="S115" s="368"/>
      <c r="T115" s="852"/>
      <c r="U115" s="852"/>
      <c r="V115" s="852"/>
      <c r="W115" s="352"/>
      <c r="X115" s="352"/>
      <c r="Y115" s="864" t="s">
        <v>55</v>
      </c>
      <c r="Z115" s="864"/>
      <c r="AA115" s="364"/>
      <c r="AB115" s="864" t="s">
        <v>56</v>
      </c>
      <c r="AC115" s="864"/>
      <c r="AD115" s="864"/>
      <c r="AE115" s="365"/>
      <c r="AF115" s="364"/>
      <c r="AG115" s="364"/>
      <c r="AH115" s="364"/>
      <c r="AI115" s="864" t="s">
        <v>55</v>
      </c>
      <c r="AJ115" s="864"/>
      <c r="AK115" s="864"/>
      <c r="AL115" s="364"/>
      <c r="AM115" s="864" t="s">
        <v>56</v>
      </c>
      <c r="AN115" s="864"/>
      <c r="AO115" s="864"/>
      <c r="AP115" s="364"/>
      <c r="AQ115" s="364"/>
      <c r="AR115" s="364"/>
      <c r="AS115" s="364"/>
      <c r="AT115" s="864" t="s">
        <v>55</v>
      </c>
      <c r="AU115" s="864"/>
      <c r="AV115" s="864"/>
      <c r="AW115" s="364"/>
      <c r="AX115" s="864" t="s">
        <v>56</v>
      </c>
      <c r="AY115" s="864"/>
      <c r="AZ115" s="864"/>
      <c r="BA115" s="350"/>
      <c r="BB115" s="855"/>
      <c r="BC115" s="855"/>
      <c r="BD115" s="856"/>
      <c r="BE115" s="860"/>
      <c r="BF115" s="861"/>
      <c r="BG115" s="862"/>
      <c r="BH115" s="376"/>
      <c r="BI115" s="860"/>
      <c r="BJ115" s="861"/>
      <c r="BK115" s="862"/>
      <c r="BL115" s="350"/>
      <c r="BM115" s="350"/>
      <c r="BN115" s="350"/>
      <c r="BO115" s="382"/>
      <c r="BP115" s="347"/>
      <c r="BQ115" s="347"/>
    </row>
    <row r="116" spans="1:69" ht="60.75" customHeight="1" thickTop="1" thickBot="1" x14ac:dyDescent="0.3">
      <c r="A116" s="122"/>
      <c r="B116" s="895"/>
      <c r="C116" s="896"/>
      <c r="D116" s="343"/>
      <c r="E116" s="120"/>
      <c r="F116" s="774"/>
      <c r="G116" s="775"/>
      <c r="H116" s="775"/>
      <c r="I116" s="157"/>
      <c r="J116" s="774"/>
      <c r="K116" s="775"/>
      <c r="L116" s="880"/>
      <c r="M116" s="880"/>
      <c r="N116" s="880"/>
      <c r="O116" s="880"/>
      <c r="P116" s="371"/>
      <c r="Q116" s="832" t="s">
        <v>164</v>
      </c>
      <c r="R116" s="832"/>
      <c r="S116" s="832"/>
      <c r="T116" s="832"/>
      <c r="U116" s="832"/>
      <c r="V116" s="832"/>
      <c r="W116" s="853" t="s">
        <v>161</v>
      </c>
      <c r="X116" s="854"/>
      <c r="Y116" s="873">
        <f>Y113-P113</f>
        <v>0</v>
      </c>
      <c r="Z116" s="874"/>
      <c r="AA116" s="375"/>
      <c r="AB116" s="873">
        <f>AB113-T113</f>
        <v>0</v>
      </c>
      <c r="AC116" s="875"/>
      <c r="AD116" s="874"/>
      <c r="AE116" s="876" t="s">
        <v>162</v>
      </c>
      <c r="AF116" s="853"/>
      <c r="AG116" s="853"/>
      <c r="AH116" s="854"/>
      <c r="AI116" s="873">
        <f>AI113-Y113</f>
        <v>0</v>
      </c>
      <c r="AJ116" s="875"/>
      <c r="AK116" s="874"/>
      <c r="AL116" s="375"/>
      <c r="AM116" s="873">
        <f>AM113-AB113</f>
        <v>0</v>
      </c>
      <c r="AN116" s="875"/>
      <c r="AO116" s="874"/>
      <c r="AP116" s="833" t="s">
        <v>80</v>
      </c>
      <c r="AQ116" s="775"/>
      <c r="AR116" s="775"/>
      <c r="AS116" s="834"/>
      <c r="AT116" s="873">
        <f>IF('GAME STATS'!$BS$5900=0,0,AT58/'GAME STATS'!$BS$5900)</f>
        <v>0</v>
      </c>
      <c r="AU116" s="875"/>
      <c r="AV116" s="874"/>
      <c r="AW116" s="377"/>
      <c r="AX116" s="873">
        <f>IF('GAME STATS'!$BS$5900=0,0,AX58/'GAME STATS'!$BS$5900)</f>
        <v>0</v>
      </c>
      <c r="AY116" s="875"/>
      <c r="AZ116" s="874"/>
      <c r="BA116" s="157"/>
      <c r="BB116" s="343"/>
      <c r="BC116" s="343"/>
      <c r="BD116" s="343"/>
      <c r="BE116" s="343"/>
      <c r="BF116" s="343"/>
      <c r="BG116" s="343"/>
      <c r="BH116" s="120"/>
      <c r="BI116" s="120"/>
      <c r="BJ116" s="120"/>
      <c r="BK116" s="120"/>
      <c r="BL116" s="120"/>
      <c r="BM116" s="120"/>
      <c r="BN116" s="120"/>
      <c r="BO116" s="381"/>
      <c r="BP116" s="122"/>
      <c r="BQ116" s="122"/>
    </row>
    <row r="117" spans="1:69" ht="18.75" thickTop="1" thickBot="1" x14ac:dyDescent="0.4">
      <c r="A117" s="122"/>
      <c r="B117" s="158"/>
      <c r="C117" s="15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60"/>
      <c r="V117" s="160"/>
      <c r="W117" s="160"/>
      <c r="X117" s="160"/>
      <c r="Y117" s="160"/>
      <c r="Z117" s="121"/>
      <c r="AA117" s="121"/>
      <c r="AB117" s="121"/>
      <c r="AC117" s="121"/>
      <c r="AD117" s="161"/>
      <c r="AE117" s="16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836" t="s">
        <v>155</v>
      </c>
      <c r="BA117" s="836"/>
      <c r="BB117" s="836"/>
      <c r="BC117" s="836"/>
      <c r="BD117" s="836"/>
      <c r="BE117" s="836"/>
      <c r="BF117" s="836"/>
      <c r="BG117" s="836"/>
      <c r="BH117" s="836"/>
      <c r="BI117" s="836"/>
      <c r="BJ117" s="836"/>
      <c r="BK117" s="836"/>
      <c r="BL117" s="836"/>
      <c r="BM117" s="345"/>
      <c r="BN117" s="345"/>
      <c r="BO117" s="383"/>
      <c r="BP117" s="122"/>
      <c r="BQ117" s="122"/>
    </row>
    <row r="118" spans="1:69" ht="12.2" customHeight="1" thickTop="1" x14ac:dyDescent="0.25">
      <c r="A118" s="122"/>
      <c r="B118" s="171"/>
      <c r="C118" s="172"/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73"/>
      <c r="V118" s="173"/>
      <c r="W118" s="173"/>
      <c r="X118" s="173"/>
      <c r="Y118" s="173"/>
      <c r="Z118" s="122"/>
      <c r="AA118" s="122"/>
      <c r="AB118" s="122"/>
      <c r="AC118" s="122"/>
      <c r="AD118" s="174"/>
      <c r="AE118" s="174"/>
      <c r="AF118" s="122"/>
      <c r="AG118" s="122"/>
      <c r="AH118" s="122"/>
      <c r="AI118" s="122"/>
      <c r="AJ118" s="122"/>
      <c r="AK118" s="122"/>
      <c r="AL118" s="122"/>
      <c r="AM118" s="122"/>
      <c r="AN118" s="122"/>
      <c r="AO118" s="122"/>
      <c r="AP118" s="122"/>
      <c r="AQ118" s="122"/>
      <c r="AR118" s="122"/>
      <c r="AS118" s="122"/>
      <c r="AT118" s="122"/>
      <c r="AU118" s="122"/>
      <c r="AV118" s="122"/>
      <c r="AW118" s="122"/>
      <c r="AX118" s="122"/>
      <c r="AY118" s="122"/>
      <c r="AZ118" s="122"/>
      <c r="BA118" s="122"/>
      <c r="BB118" s="122"/>
      <c r="BC118" s="122"/>
      <c r="BD118" s="122"/>
      <c r="BE118" s="122"/>
      <c r="BF118" s="122"/>
      <c r="BG118" s="122"/>
      <c r="BH118" s="122"/>
      <c r="BI118" s="122"/>
      <c r="BJ118" s="122"/>
      <c r="BK118" s="122"/>
      <c r="BL118" s="122"/>
      <c r="BM118" s="122"/>
      <c r="BN118" s="122"/>
      <c r="BO118" s="122"/>
      <c r="BP118" s="122"/>
      <c r="BQ118" s="122"/>
    </row>
  </sheetData>
  <sheetProtection algorithmName="SHA-512" hashValue="4PdDX0RT3J3Ps31GdECttxL1gImULWLsnNyWJD2jf+q1yOsl7pTACiaF/PHaW7mrAeCvtXArTv3fr8fyzaF0cg==" saltValue="4PSJ6Z8jKrSqBRoGczvMjw==" spinCount="100000" sheet="1" objects="1" scenarios="1" selectLockedCells="1" selectUnlockedCells="1"/>
  <mergeCells count="1787">
    <mergeCell ref="AM64:BG64"/>
    <mergeCell ref="BB56:BD57"/>
    <mergeCell ref="Y58:Z58"/>
    <mergeCell ref="AB58:AD58"/>
    <mergeCell ref="AB57:AD57"/>
    <mergeCell ref="AI57:AK57"/>
    <mergeCell ref="AH53:AI53"/>
    <mergeCell ref="AJ53:AK53"/>
    <mergeCell ref="AL53:AM53"/>
    <mergeCell ref="AM57:AO57"/>
    <mergeCell ref="AI58:AK58"/>
    <mergeCell ref="AM58:AO58"/>
    <mergeCell ref="B58:C58"/>
    <mergeCell ref="J58:K58"/>
    <mergeCell ref="L58:O58"/>
    <mergeCell ref="AE58:AH58"/>
    <mergeCell ref="W58:X58"/>
    <mergeCell ref="B55:C55"/>
    <mergeCell ref="T54:V54"/>
    <mergeCell ref="BH51:BI52"/>
    <mergeCell ref="BJ51:BL52"/>
    <mergeCell ref="BJ111:BL111"/>
    <mergeCell ref="Q53:R53"/>
    <mergeCell ref="S53:T53"/>
    <mergeCell ref="U53:V53"/>
    <mergeCell ref="Z53:AA53"/>
    <mergeCell ref="AB53:AC53"/>
    <mergeCell ref="BF53:BG53"/>
    <mergeCell ref="BJ53:BL53"/>
    <mergeCell ref="BH53:BI53"/>
    <mergeCell ref="BF111:BG111"/>
    <mergeCell ref="BH111:BI111"/>
    <mergeCell ref="AV110:AW110"/>
    <mergeCell ref="AX51:AY52"/>
    <mergeCell ref="AZ51:BA52"/>
    <mergeCell ref="BB51:BC52"/>
    <mergeCell ref="BD51:BE52"/>
    <mergeCell ref="BF51:BG52"/>
    <mergeCell ref="AX53:AY53"/>
    <mergeCell ref="AD53:AE53"/>
    <mergeCell ref="AZ53:BA53"/>
    <mergeCell ref="Q51:R52"/>
    <mergeCell ref="S51:T52"/>
    <mergeCell ref="BB53:BC53"/>
    <mergeCell ref="BD53:BE53"/>
    <mergeCell ref="AB51:AC52"/>
    <mergeCell ref="AD51:AE52"/>
    <mergeCell ref="AF51:AG52"/>
    <mergeCell ref="AV53:AW53"/>
    <mergeCell ref="AV51:AW52"/>
    <mergeCell ref="AJ51:AK52"/>
    <mergeCell ref="Q17:R18"/>
    <mergeCell ref="S17:T18"/>
    <mergeCell ref="K53:L53"/>
    <mergeCell ref="M53:N53"/>
    <mergeCell ref="O53:P53"/>
    <mergeCell ref="U17:V18"/>
    <mergeCell ref="U15:V16"/>
    <mergeCell ref="J23:J24"/>
    <mergeCell ref="Q35:R36"/>
    <mergeCell ref="S35:T36"/>
    <mergeCell ref="AR45:AS46"/>
    <mergeCell ref="AT45:AU46"/>
    <mergeCell ref="AR25:AS26"/>
    <mergeCell ref="AP25:AQ26"/>
    <mergeCell ref="J25:J26"/>
    <mergeCell ref="AT23:AU24"/>
    <mergeCell ref="Q43:R44"/>
    <mergeCell ref="D53:J53"/>
    <mergeCell ref="AL51:AM52"/>
    <mergeCell ref="AN51:AO52"/>
    <mergeCell ref="AN53:AO53"/>
    <mergeCell ref="AP53:AQ53"/>
    <mergeCell ref="J39:J40"/>
    <mergeCell ref="X37:X38"/>
    <mergeCell ref="Y37:Y38"/>
    <mergeCell ref="Y39:Y40"/>
    <mergeCell ref="W39:W40"/>
    <mergeCell ref="AF39:AG40"/>
    <mergeCell ref="O37:P38"/>
    <mergeCell ref="AB37:AC38"/>
    <mergeCell ref="AD37:AE38"/>
    <mergeCell ref="AF37:AG38"/>
    <mergeCell ref="O8:P8"/>
    <mergeCell ref="Q8:R8"/>
    <mergeCell ref="J9:J10"/>
    <mergeCell ref="M15:N16"/>
    <mergeCell ref="M31:N32"/>
    <mergeCell ref="K15:L16"/>
    <mergeCell ref="K31:L32"/>
    <mergeCell ref="J11:J12"/>
    <mergeCell ref="J27:J28"/>
    <mergeCell ref="L55:O55"/>
    <mergeCell ref="X27:X28"/>
    <mergeCell ref="O41:P42"/>
    <mergeCell ref="J41:J42"/>
    <mergeCell ref="J37:J38"/>
    <mergeCell ref="Q41:R42"/>
    <mergeCell ref="S41:T42"/>
    <mergeCell ref="U41:V42"/>
    <mergeCell ref="J49:J50"/>
    <mergeCell ref="S49:T50"/>
    <mergeCell ref="U49:V50"/>
    <mergeCell ref="J31:J32"/>
    <mergeCell ref="J51:J52"/>
    <mergeCell ref="K51:L52"/>
    <mergeCell ref="M51:N52"/>
    <mergeCell ref="O51:P52"/>
    <mergeCell ref="J19:J20"/>
    <mergeCell ref="J21:J22"/>
    <mergeCell ref="S15:T16"/>
    <mergeCell ref="K47:L48"/>
    <mergeCell ref="W41:W42"/>
    <mergeCell ref="X41:X42"/>
    <mergeCell ref="S43:T44"/>
    <mergeCell ref="M37:N38"/>
    <mergeCell ref="Y45:Y46"/>
    <mergeCell ref="Z7:AE7"/>
    <mergeCell ref="Z49:AA50"/>
    <mergeCell ref="U47:V48"/>
    <mergeCell ref="Z47:AA48"/>
    <mergeCell ref="W51:W52"/>
    <mergeCell ref="X51:X52"/>
    <mergeCell ref="Y51:Y52"/>
    <mergeCell ref="U9:V10"/>
    <mergeCell ref="AD9:AE10"/>
    <mergeCell ref="W9:W10"/>
    <mergeCell ref="X9:X10"/>
    <mergeCell ref="AR9:AS10"/>
    <mergeCell ref="AT9:AU10"/>
    <mergeCell ref="X23:X24"/>
    <mergeCell ref="U13:V14"/>
    <mergeCell ref="Y33:Y34"/>
    <mergeCell ref="U29:V30"/>
    <mergeCell ref="Z29:AA30"/>
    <mergeCell ref="W35:W36"/>
    <mergeCell ref="X35:X36"/>
    <mergeCell ref="Y35:Y36"/>
    <mergeCell ref="X29:X30"/>
    <mergeCell ref="Y29:Y30"/>
    <mergeCell ref="U51:V52"/>
    <mergeCell ref="X49:X50"/>
    <mergeCell ref="W7:W8"/>
    <mergeCell ref="X7:X8"/>
    <mergeCell ref="Y15:Y16"/>
    <mergeCell ref="Y41:Y42"/>
    <mergeCell ref="Z41:AA42"/>
    <mergeCell ref="AT25:AU26"/>
    <mergeCell ref="AV25:AW26"/>
    <mergeCell ref="AV27:AW28"/>
    <mergeCell ref="AR33:AS34"/>
    <mergeCell ref="AT33:AU34"/>
    <mergeCell ref="AV33:AW34"/>
    <mergeCell ref="AR35:AS36"/>
    <mergeCell ref="AR66:AW66"/>
    <mergeCell ref="AR67:AS67"/>
    <mergeCell ref="AR53:AS53"/>
    <mergeCell ref="Y57:Z57"/>
    <mergeCell ref="AT54:AV54"/>
    <mergeCell ref="T57:V57"/>
    <mergeCell ref="AB49:AC50"/>
    <mergeCell ref="AD49:AE50"/>
    <mergeCell ref="AP51:AQ52"/>
    <mergeCell ref="AR51:AS52"/>
    <mergeCell ref="AT51:AU52"/>
    <mergeCell ref="Y27:Y28"/>
    <mergeCell ref="AR27:AS28"/>
    <mergeCell ref="AT27:AU28"/>
    <mergeCell ref="W45:W46"/>
    <mergeCell ref="X45:X46"/>
    <mergeCell ref="Z51:AA52"/>
    <mergeCell ref="U67:V67"/>
    <mergeCell ref="AF66:AK66"/>
    <mergeCell ref="AH51:AI52"/>
    <mergeCell ref="AM54:AO54"/>
    <mergeCell ref="AT53:AU53"/>
    <mergeCell ref="Y54:Z54"/>
    <mergeCell ref="AB54:AD54"/>
    <mergeCell ref="AF53:AG53"/>
    <mergeCell ref="AV23:AW24"/>
    <mergeCell ref="AF9:AG10"/>
    <mergeCell ref="AD11:AE12"/>
    <mergeCell ref="AB11:AC12"/>
    <mergeCell ref="Z9:AA10"/>
    <mergeCell ref="AB9:AC10"/>
    <mergeCell ref="AH9:AI10"/>
    <mergeCell ref="AP9:AQ10"/>
    <mergeCell ref="Y23:Y24"/>
    <mergeCell ref="Z13:AA14"/>
    <mergeCell ref="AB13:AC14"/>
    <mergeCell ref="AX9:AY10"/>
    <mergeCell ref="Z17:AA18"/>
    <mergeCell ref="W15:W16"/>
    <mergeCell ref="AX21:AY22"/>
    <mergeCell ref="AR21:AS22"/>
    <mergeCell ref="AT21:AU22"/>
    <mergeCell ref="AV21:AW22"/>
    <mergeCell ref="W23:W24"/>
    <mergeCell ref="AJ9:AK10"/>
    <mergeCell ref="AL9:AM10"/>
    <mergeCell ref="B2:BL2"/>
    <mergeCell ref="AF5:AL5"/>
    <mergeCell ref="B3:BL3"/>
    <mergeCell ref="B7:B8"/>
    <mergeCell ref="K7:P7"/>
    <mergeCell ref="S8:T8"/>
    <mergeCell ref="AX7:BC7"/>
    <mergeCell ref="AN8:AO8"/>
    <mergeCell ref="AP8:AQ8"/>
    <mergeCell ref="AR7:AW7"/>
    <mergeCell ref="AR8:AS8"/>
    <mergeCell ref="AT8:AU8"/>
    <mergeCell ref="AV8:AW8"/>
    <mergeCell ref="AZ8:BA8"/>
    <mergeCell ref="BB8:BC8"/>
    <mergeCell ref="Y7:Y8"/>
    <mergeCell ref="J7:J8"/>
    <mergeCell ref="U8:V8"/>
    <mergeCell ref="AH8:AI8"/>
    <mergeCell ref="AJ8:AK8"/>
    <mergeCell ref="AL8:AM8"/>
    <mergeCell ref="G5:AE5"/>
    <mergeCell ref="AB8:AC8"/>
    <mergeCell ref="AD8:AE8"/>
    <mergeCell ref="H7:I8"/>
    <mergeCell ref="AX8:AY8"/>
    <mergeCell ref="AF7:AK7"/>
    <mergeCell ref="Z8:AA8"/>
    <mergeCell ref="AM5:BG5"/>
    <mergeCell ref="C5:D5"/>
    <mergeCell ref="F7:G8"/>
    <mergeCell ref="AF8:AG8"/>
    <mergeCell ref="BD8:BE8"/>
    <mergeCell ref="BF8:BG8"/>
    <mergeCell ref="BH8:BI8"/>
    <mergeCell ref="BJ7:BL8"/>
    <mergeCell ref="BD7:BI7"/>
    <mergeCell ref="BD9:BE10"/>
    <mergeCell ref="B11:B12"/>
    <mergeCell ref="K11:L12"/>
    <mergeCell ref="M11:N12"/>
    <mergeCell ref="O11:P12"/>
    <mergeCell ref="U11:V12"/>
    <mergeCell ref="Z11:AA12"/>
    <mergeCell ref="Q11:R12"/>
    <mergeCell ref="S11:T12"/>
    <mergeCell ref="F11:G12"/>
    <mergeCell ref="AN9:AO10"/>
    <mergeCell ref="AF11:AG12"/>
    <mergeCell ref="AH11:AI12"/>
    <mergeCell ref="W11:W12"/>
    <mergeCell ref="X11:X12"/>
    <mergeCell ref="Y11:Y12"/>
    <mergeCell ref="AJ11:AK12"/>
    <mergeCell ref="AL11:AM12"/>
    <mergeCell ref="AN11:AO12"/>
    <mergeCell ref="BH9:BI10"/>
    <mergeCell ref="BJ9:BL10"/>
    <mergeCell ref="AV9:AW10"/>
    <mergeCell ref="Y9:Y10"/>
    <mergeCell ref="AL7:AQ7"/>
    <mergeCell ref="K8:L8"/>
    <mergeCell ref="M8:N8"/>
    <mergeCell ref="Q7:V7"/>
    <mergeCell ref="B15:B16"/>
    <mergeCell ref="B13:B14"/>
    <mergeCell ref="K13:L14"/>
    <mergeCell ref="M13:N14"/>
    <mergeCell ref="F13:G14"/>
    <mergeCell ref="BJ15:BL16"/>
    <mergeCell ref="C15:E15"/>
    <mergeCell ref="C16:E16"/>
    <mergeCell ref="B9:B10"/>
    <mergeCell ref="M9:N10"/>
    <mergeCell ref="O9:P10"/>
    <mergeCell ref="Q9:R10"/>
    <mergeCell ref="S9:T10"/>
    <mergeCell ref="K9:L10"/>
    <mergeCell ref="AX13:AY14"/>
    <mergeCell ref="AZ13:BA14"/>
    <mergeCell ref="O15:P16"/>
    <mergeCell ref="Q15:R16"/>
    <mergeCell ref="AZ9:BA10"/>
    <mergeCell ref="AP11:AQ12"/>
    <mergeCell ref="BF13:BG14"/>
    <mergeCell ref="BB11:BC12"/>
    <mergeCell ref="BD11:BE12"/>
    <mergeCell ref="BF11:BG12"/>
    <mergeCell ref="AH15:AI16"/>
    <mergeCell ref="AF13:AG14"/>
    <mergeCell ref="AH13:AI14"/>
    <mergeCell ref="AJ13:AK14"/>
    <mergeCell ref="AL13:AM14"/>
    <mergeCell ref="AN13:AO14"/>
    <mergeCell ref="J13:J14"/>
    <mergeCell ref="J15:J16"/>
    <mergeCell ref="O13:P14"/>
    <mergeCell ref="Q13:R14"/>
    <mergeCell ref="S13:T14"/>
    <mergeCell ref="AD13:AE14"/>
    <mergeCell ref="W13:W14"/>
    <mergeCell ref="X13:X14"/>
    <mergeCell ref="Y13:Y14"/>
    <mergeCell ref="BH13:BI14"/>
    <mergeCell ref="AJ15:AK16"/>
    <mergeCell ref="AL15:AM16"/>
    <mergeCell ref="BB13:BC14"/>
    <mergeCell ref="BD13:BE14"/>
    <mergeCell ref="BF9:BG10"/>
    <mergeCell ref="BB9:BC10"/>
    <mergeCell ref="BJ11:BL12"/>
    <mergeCell ref="BH11:BI12"/>
    <mergeCell ref="AX11:AY12"/>
    <mergeCell ref="AZ11:BA12"/>
    <mergeCell ref="AR11:AS12"/>
    <mergeCell ref="AT11:AU12"/>
    <mergeCell ref="AV11:AW12"/>
    <mergeCell ref="AR13:AS14"/>
    <mergeCell ref="AT13:AU14"/>
    <mergeCell ref="AV13:AW14"/>
    <mergeCell ref="BJ13:BL14"/>
    <mergeCell ref="AP13:AQ14"/>
    <mergeCell ref="BJ17:BL18"/>
    <mergeCell ref="AP15:AQ16"/>
    <mergeCell ref="AN15:AO16"/>
    <mergeCell ref="BB15:BC16"/>
    <mergeCell ref="AL17:AM18"/>
    <mergeCell ref="AH17:AI18"/>
    <mergeCell ref="AJ17:AK18"/>
    <mergeCell ref="AZ15:BA16"/>
    <mergeCell ref="X15:X16"/>
    <mergeCell ref="AB15:AC16"/>
    <mergeCell ref="AD15:AE16"/>
    <mergeCell ref="AF15:AG16"/>
    <mergeCell ref="AN17:AO18"/>
    <mergeCell ref="Z15:AA16"/>
    <mergeCell ref="AR17:AS18"/>
    <mergeCell ref="AT17:AU18"/>
    <mergeCell ref="AV17:AW18"/>
    <mergeCell ref="Y17:Y18"/>
    <mergeCell ref="AF17:AG18"/>
    <mergeCell ref="BD15:BE16"/>
    <mergeCell ref="BF15:BG16"/>
    <mergeCell ref="BH15:BI16"/>
    <mergeCell ref="AR15:AS16"/>
    <mergeCell ref="AT15:AU16"/>
    <mergeCell ref="AV15:AW16"/>
    <mergeCell ref="AX15:AY16"/>
    <mergeCell ref="B19:B20"/>
    <mergeCell ref="K19:L20"/>
    <mergeCell ref="M19:N20"/>
    <mergeCell ref="O19:P20"/>
    <mergeCell ref="BD19:BE20"/>
    <mergeCell ref="AZ19:BA20"/>
    <mergeCell ref="U19:V20"/>
    <mergeCell ref="Z19:AA20"/>
    <mergeCell ref="AB19:AC20"/>
    <mergeCell ref="C20:E20"/>
    <mergeCell ref="B17:B18"/>
    <mergeCell ref="K17:L18"/>
    <mergeCell ref="M17:N18"/>
    <mergeCell ref="O17:P18"/>
    <mergeCell ref="J17:J18"/>
    <mergeCell ref="BJ19:BL20"/>
    <mergeCell ref="AJ19:AK20"/>
    <mergeCell ref="AL19:AM20"/>
    <mergeCell ref="AN19:AO20"/>
    <mergeCell ref="AP19:AQ20"/>
    <mergeCell ref="BB19:BC20"/>
    <mergeCell ref="AR19:AS20"/>
    <mergeCell ref="AT19:AU20"/>
    <mergeCell ref="Q19:R20"/>
    <mergeCell ref="S19:T20"/>
    <mergeCell ref="AX19:AY20"/>
    <mergeCell ref="AF19:AG20"/>
    <mergeCell ref="AH19:AI20"/>
    <mergeCell ref="W19:W20"/>
    <mergeCell ref="X19:X20"/>
    <mergeCell ref="Y19:Y20"/>
    <mergeCell ref="AB17:AC18"/>
    <mergeCell ref="BF21:BG22"/>
    <mergeCell ref="BH21:BI22"/>
    <mergeCell ref="AP17:AQ18"/>
    <mergeCell ref="AX17:AY18"/>
    <mergeCell ref="AZ17:BA18"/>
    <mergeCell ref="BB17:BC18"/>
    <mergeCell ref="BD17:BE18"/>
    <mergeCell ref="BH17:BI18"/>
    <mergeCell ref="BF17:BG18"/>
    <mergeCell ref="BH19:BI20"/>
    <mergeCell ref="AD17:AE18"/>
    <mergeCell ref="W17:W18"/>
    <mergeCell ref="X17:X18"/>
    <mergeCell ref="AV19:AW20"/>
    <mergeCell ref="AZ23:BA24"/>
    <mergeCell ref="U23:V24"/>
    <mergeCell ref="Z23:AA24"/>
    <mergeCell ref="AB23:AC24"/>
    <mergeCell ref="AD23:AE24"/>
    <mergeCell ref="AF23:AG24"/>
    <mergeCell ref="BF23:BG24"/>
    <mergeCell ref="BH23:BI24"/>
    <mergeCell ref="AR23:AS24"/>
    <mergeCell ref="BD23:BE24"/>
    <mergeCell ref="AZ21:BA22"/>
    <mergeCell ref="BB21:BC22"/>
    <mergeCell ref="BD21:BE22"/>
    <mergeCell ref="AH21:AI22"/>
    <mergeCell ref="AJ21:AK22"/>
    <mergeCell ref="AL21:AM22"/>
    <mergeCell ref="AN21:AO22"/>
    <mergeCell ref="AP21:AQ22"/>
    <mergeCell ref="B21:B22"/>
    <mergeCell ref="K21:L22"/>
    <mergeCell ref="M21:N22"/>
    <mergeCell ref="O21:P22"/>
    <mergeCell ref="Q21:R22"/>
    <mergeCell ref="S21:T22"/>
    <mergeCell ref="C21:E21"/>
    <mergeCell ref="C22:E22"/>
    <mergeCell ref="U21:V22"/>
    <mergeCell ref="Z21:AA22"/>
    <mergeCell ref="AB21:AC22"/>
    <mergeCell ref="AD21:AE22"/>
    <mergeCell ref="AF21:AG22"/>
    <mergeCell ref="W21:W22"/>
    <mergeCell ref="X21:X22"/>
    <mergeCell ref="Y21:Y22"/>
    <mergeCell ref="H21:I22"/>
    <mergeCell ref="B37:B38"/>
    <mergeCell ref="B39:B40"/>
    <mergeCell ref="B49:C50"/>
    <mergeCell ref="AX25:AY26"/>
    <mergeCell ref="U31:V32"/>
    <mergeCell ref="Z31:AA32"/>
    <mergeCell ref="AB31:AC32"/>
    <mergeCell ref="S29:T30"/>
    <mergeCell ref="X31:X32"/>
    <mergeCell ref="C31:E31"/>
    <mergeCell ref="O31:P32"/>
    <mergeCell ref="Q31:R32"/>
    <mergeCell ref="S31:T32"/>
    <mergeCell ref="C32:E32"/>
    <mergeCell ref="C36:E36"/>
    <mergeCell ref="Q37:R38"/>
    <mergeCell ref="C35:E35"/>
    <mergeCell ref="S37:T38"/>
    <mergeCell ref="U37:V38"/>
    <mergeCell ref="Z37:AA38"/>
    <mergeCell ref="Z35:AA36"/>
    <mergeCell ref="C44:E44"/>
    <mergeCell ref="C46:E46"/>
    <mergeCell ref="Q25:R26"/>
    <mergeCell ref="J35:J36"/>
    <mergeCell ref="J43:J44"/>
    <mergeCell ref="B41:B42"/>
    <mergeCell ref="K41:L42"/>
    <mergeCell ref="AH39:AI40"/>
    <mergeCell ref="AP33:AQ34"/>
    <mergeCell ref="AX33:AY34"/>
    <mergeCell ref="C42:E42"/>
    <mergeCell ref="BJ21:BL22"/>
    <mergeCell ref="AH23:AI24"/>
    <mergeCell ref="BJ23:BL24"/>
    <mergeCell ref="AJ23:AK24"/>
    <mergeCell ref="AL23:AM24"/>
    <mergeCell ref="AN23:AO24"/>
    <mergeCell ref="AP23:AQ24"/>
    <mergeCell ref="BB23:BC24"/>
    <mergeCell ref="B23:B24"/>
    <mergeCell ref="K23:L24"/>
    <mergeCell ref="M23:N24"/>
    <mergeCell ref="C47:E47"/>
    <mergeCell ref="C48:E48"/>
    <mergeCell ref="J29:J30"/>
    <mergeCell ref="J45:J46"/>
    <mergeCell ref="J47:J48"/>
    <mergeCell ref="O23:P24"/>
    <mergeCell ref="Q23:R24"/>
    <mergeCell ref="S23:T24"/>
    <mergeCell ref="AX23:AY24"/>
    <mergeCell ref="BF39:BG40"/>
    <mergeCell ref="AJ41:AK42"/>
    <mergeCell ref="AL41:AM42"/>
    <mergeCell ref="AN41:AO42"/>
    <mergeCell ref="AJ45:AK46"/>
    <mergeCell ref="AP45:AQ46"/>
    <mergeCell ref="AX45:AY46"/>
    <mergeCell ref="AZ45:BA46"/>
    <mergeCell ref="BB45:BC46"/>
    <mergeCell ref="BD45:BE46"/>
    <mergeCell ref="BF45:BG46"/>
    <mergeCell ref="BF29:BG30"/>
    <mergeCell ref="AZ25:BA26"/>
    <mergeCell ref="BD43:BE44"/>
    <mergeCell ref="AX43:AY44"/>
    <mergeCell ref="AD45:AE46"/>
    <mergeCell ref="AF45:AG46"/>
    <mergeCell ref="AH45:AI46"/>
    <mergeCell ref="AH41:AI42"/>
    <mergeCell ref="AR41:AS42"/>
    <mergeCell ref="AT41:AU42"/>
    <mergeCell ref="AV41:AW42"/>
    <mergeCell ref="AL45:AM46"/>
    <mergeCell ref="AN45:AO46"/>
    <mergeCell ref="AZ31:BA32"/>
    <mergeCell ref="AD31:AE32"/>
    <mergeCell ref="AF31:AG32"/>
    <mergeCell ref="AP31:AQ32"/>
    <mergeCell ref="BB31:BC32"/>
    <mergeCell ref="BD37:BE38"/>
    <mergeCell ref="AT35:AU36"/>
    <mergeCell ref="AV35:AW36"/>
    <mergeCell ref="BD27:BE28"/>
    <mergeCell ref="AZ33:BA34"/>
    <mergeCell ref="BB33:BC34"/>
    <mergeCell ref="AX35:AY36"/>
    <mergeCell ref="AP29:AQ30"/>
    <mergeCell ref="AX29:AY30"/>
    <mergeCell ref="AR29:AS30"/>
    <mergeCell ref="AV45:AW46"/>
    <mergeCell ref="BB39:BC40"/>
    <mergeCell ref="BD39:BE40"/>
    <mergeCell ref="AH37:AI38"/>
    <mergeCell ref="AV43:AW44"/>
    <mergeCell ref="BF27:BG28"/>
    <mergeCell ref="BH27:BI28"/>
    <mergeCell ref="Q27:R28"/>
    <mergeCell ref="S27:T28"/>
    <mergeCell ref="AX27:AY28"/>
    <mergeCell ref="AF27:AG28"/>
    <mergeCell ref="AH27:AI28"/>
    <mergeCell ref="W27:W28"/>
    <mergeCell ref="C27:E27"/>
    <mergeCell ref="C28:E28"/>
    <mergeCell ref="AB25:AC26"/>
    <mergeCell ref="AD25:AE26"/>
    <mergeCell ref="AF25:AG26"/>
    <mergeCell ref="AH25:AI26"/>
    <mergeCell ref="BH25:BI26"/>
    <mergeCell ref="BD29:BE30"/>
    <mergeCell ref="AJ25:AK26"/>
    <mergeCell ref="Z25:AA26"/>
    <mergeCell ref="AL25:AM26"/>
    <mergeCell ref="AN25:AO26"/>
    <mergeCell ref="AB29:AC30"/>
    <mergeCell ref="C30:E30"/>
    <mergeCell ref="AT29:AU30"/>
    <mergeCell ref="AV29:AW30"/>
    <mergeCell ref="AZ29:BA30"/>
    <mergeCell ref="BB29:BC30"/>
    <mergeCell ref="AH29:AI30"/>
    <mergeCell ref="BH29:BI30"/>
    <mergeCell ref="AJ29:AK30"/>
    <mergeCell ref="AL29:AM30"/>
    <mergeCell ref="AN29:AO30"/>
    <mergeCell ref="Q29:R30"/>
    <mergeCell ref="B25:B26"/>
    <mergeCell ref="K25:L26"/>
    <mergeCell ref="M25:N26"/>
    <mergeCell ref="O25:P26"/>
    <mergeCell ref="S25:T26"/>
    <mergeCell ref="U25:V26"/>
    <mergeCell ref="C26:E26"/>
    <mergeCell ref="W25:W26"/>
    <mergeCell ref="X25:X26"/>
    <mergeCell ref="Y25:Y26"/>
    <mergeCell ref="W31:W32"/>
    <mergeCell ref="BD25:BE26"/>
    <mergeCell ref="BF25:BG26"/>
    <mergeCell ref="AD29:AE30"/>
    <mergeCell ref="AF29:AG30"/>
    <mergeCell ref="BB25:BC26"/>
    <mergeCell ref="BJ25:BL26"/>
    <mergeCell ref="B27:B28"/>
    <mergeCell ref="K27:L28"/>
    <mergeCell ref="M27:N28"/>
    <mergeCell ref="O27:P28"/>
    <mergeCell ref="AZ27:BA28"/>
    <mergeCell ref="U27:V28"/>
    <mergeCell ref="Z27:AA28"/>
    <mergeCell ref="AB27:AC28"/>
    <mergeCell ref="BJ27:BL28"/>
    <mergeCell ref="AJ27:AK28"/>
    <mergeCell ref="AL27:AM28"/>
    <mergeCell ref="AN27:AO28"/>
    <mergeCell ref="AP27:AQ28"/>
    <mergeCell ref="AD27:AE28"/>
    <mergeCell ref="BB27:BC28"/>
    <mergeCell ref="B29:B30"/>
    <mergeCell ref="BF33:BG34"/>
    <mergeCell ref="C29:E29"/>
    <mergeCell ref="BD31:BE32"/>
    <mergeCell ref="AR31:AS32"/>
    <mergeCell ref="AT31:AU32"/>
    <mergeCell ref="AV31:AW32"/>
    <mergeCell ref="AX31:AY32"/>
    <mergeCell ref="BD33:BE34"/>
    <mergeCell ref="C38:E38"/>
    <mergeCell ref="BJ33:BL34"/>
    <mergeCell ref="B35:B36"/>
    <mergeCell ref="K35:L36"/>
    <mergeCell ref="M35:N36"/>
    <mergeCell ref="O35:P36"/>
    <mergeCell ref="C33:E33"/>
    <mergeCell ref="AZ35:BA36"/>
    <mergeCell ref="U35:V36"/>
    <mergeCell ref="AB35:AC36"/>
    <mergeCell ref="AD35:AE36"/>
    <mergeCell ref="AF35:AG36"/>
    <mergeCell ref="AH35:AI36"/>
    <mergeCell ref="BJ29:BL30"/>
    <mergeCell ref="AH31:AI32"/>
    <mergeCell ref="BJ31:BL32"/>
    <mergeCell ref="AJ31:AK32"/>
    <mergeCell ref="AL31:AM32"/>
    <mergeCell ref="AN31:AO32"/>
    <mergeCell ref="B31:B32"/>
    <mergeCell ref="BF31:BG32"/>
    <mergeCell ref="BH31:BI32"/>
    <mergeCell ref="W29:W30"/>
    <mergeCell ref="B33:B34"/>
    <mergeCell ref="K33:L34"/>
    <mergeCell ref="M33:N34"/>
    <mergeCell ref="O33:P34"/>
    <mergeCell ref="J33:J34"/>
    <mergeCell ref="C34:E34"/>
    <mergeCell ref="Q33:R34"/>
    <mergeCell ref="S33:T34"/>
    <mergeCell ref="U33:V34"/>
    <mergeCell ref="Z33:AA34"/>
    <mergeCell ref="AB33:AC34"/>
    <mergeCell ref="AD33:AE34"/>
    <mergeCell ref="AF33:AG34"/>
    <mergeCell ref="AH33:AI34"/>
    <mergeCell ref="AJ33:AK34"/>
    <mergeCell ref="AL33:AM34"/>
    <mergeCell ref="AN33:AO34"/>
    <mergeCell ref="BJ35:BL36"/>
    <mergeCell ref="AJ35:AK36"/>
    <mergeCell ref="AL35:AM36"/>
    <mergeCell ref="AN35:AO36"/>
    <mergeCell ref="AP35:AQ36"/>
    <mergeCell ref="BB35:BC36"/>
    <mergeCell ref="BD35:BE36"/>
    <mergeCell ref="AL37:AM38"/>
    <mergeCell ref="AN37:AO38"/>
    <mergeCell ref="AP37:AQ38"/>
    <mergeCell ref="AX37:AY38"/>
    <mergeCell ref="AR37:AS38"/>
    <mergeCell ref="AT37:AU38"/>
    <mergeCell ref="AV37:AW38"/>
    <mergeCell ref="AZ37:BA38"/>
    <mergeCell ref="BB37:BC38"/>
    <mergeCell ref="BH37:BI38"/>
    <mergeCell ref="AJ37:AK38"/>
    <mergeCell ref="BH33:BI34"/>
    <mergeCell ref="K29:L30"/>
    <mergeCell ref="M29:N30"/>
    <mergeCell ref="O29:P30"/>
    <mergeCell ref="X33:X34"/>
    <mergeCell ref="BJ39:BL40"/>
    <mergeCell ref="AJ39:AK40"/>
    <mergeCell ref="AL39:AM40"/>
    <mergeCell ref="AN39:AO40"/>
    <mergeCell ref="K39:L40"/>
    <mergeCell ref="M39:N40"/>
    <mergeCell ref="H41:I42"/>
    <mergeCell ref="BH41:BI42"/>
    <mergeCell ref="BJ41:BL42"/>
    <mergeCell ref="AB41:AC42"/>
    <mergeCell ref="AD41:AE42"/>
    <mergeCell ref="AF41:AG42"/>
    <mergeCell ref="M41:N42"/>
    <mergeCell ref="BJ37:BL38"/>
    <mergeCell ref="BH35:BI36"/>
    <mergeCell ref="X39:X40"/>
    <mergeCell ref="BF35:BG36"/>
    <mergeCell ref="BF37:BG38"/>
    <mergeCell ref="O39:P40"/>
    <mergeCell ref="Q39:R40"/>
    <mergeCell ref="S39:T40"/>
    <mergeCell ref="AX39:AY40"/>
    <mergeCell ref="AZ39:BA40"/>
    <mergeCell ref="U39:V40"/>
    <mergeCell ref="Z39:AA40"/>
    <mergeCell ref="AB39:AC40"/>
    <mergeCell ref="AD39:AE40"/>
    <mergeCell ref="W37:W38"/>
    <mergeCell ref="Z43:AA44"/>
    <mergeCell ref="AB43:AC44"/>
    <mergeCell ref="AD43:AE44"/>
    <mergeCell ref="AF43:AG44"/>
    <mergeCell ref="AH43:AI44"/>
    <mergeCell ref="W43:W44"/>
    <mergeCell ref="X43:X44"/>
    <mergeCell ref="Y43:Y44"/>
    <mergeCell ref="BJ43:BL44"/>
    <mergeCell ref="AJ43:AK44"/>
    <mergeCell ref="AL43:AM44"/>
    <mergeCell ref="AN43:AO44"/>
    <mergeCell ref="AP43:AQ44"/>
    <mergeCell ref="BB43:BC44"/>
    <mergeCell ref="AR43:AS44"/>
    <mergeCell ref="AT43:AU44"/>
    <mergeCell ref="BH43:BI44"/>
    <mergeCell ref="BH39:BI40"/>
    <mergeCell ref="AP39:AQ40"/>
    <mergeCell ref="AR39:AS40"/>
    <mergeCell ref="AT39:AU40"/>
    <mergeCell ref="AV39:AW40"/>
    <mergeCell ref="BH45:BI46"/>
    <mergeCell ref="AZ43:BA44"/>
    <mergeCell ref="BJ45:BL46"/>
    <mergeCell ref="B47:B48"/>
    <mergeCell ref="M47:N48"/>
    <mergeCell ref="C45:E45"/>
    <mergeCell ref="O47:P48"/>
    <mergeCell ref="Q47:R48"/>
    <mergeCell ref="S47:T48"/>
    <mergeCell ref="AB47:AC48"/>
    <mergeCell ref="AD47:AE48"/>
    <mergeCell ref="AF47:AG48"/>
    <mergeCell ref="AH47:AI48"/>
    <mergeCell ref="H43:I44"/>
    <mergeCell ref="H45:I46"/>
    <mergeCell ref="H47:I48"/>
    <mergeCell ref="B45:B46"/>
    <mergeCell ref="K45:L46"/>
    <mergeCell ref="M45:N46"/>
    <mergeCell ref="O45:P46"/>
    <mergeCell ref="C43:E43"/>
    <mergeCell ref="Q45:R46"/>
    <mergeCell ref="S45:T46"/>
    <mergeCell ref="U45:V46"/>
    <mergeCell ref="Z45:AA46"/>
    <mergeCell ref="AB45:AC46"/>
    <mergeCell ref="BH47:BI48"/>
    <mergeCell ref="AX47:AY48"/>
    <mergeCell ref="B43:B44"/>
    <mergeCell ref="K43:L44"/>
    <mergeCell ref="M43:N44"/>
    <mergeCell ref="O43:P44"/>
    <mergeCell ref="BJ49:BL50"/>
    <mergeCell ref="BF49:BG50"/>
    <mergeCell ref="BH49:BI50"/>
    <mergeCell ref="AF49:AG50"/>
    <mergeCell ref="AH49:AI50"/>
    <mergeCell ref="AR49:AS50"/>
    <mergeCell ref="AT49:AU50"/>
    <mergeCell ref="AV49:AW50"/>
    <mergeCell ref="AR47:AS48"/>
    <mergeCell ref="AT47:AU48"/>
    <mergeCell ref="AV47:AW48"/>
    <mergeCell ref="AZ47:BA48"/>
    <mergeCell ref="K49:L50"/>
    <mergeCell ref="M49:N50"/>
    <mergeCell ref="O49:P50"/>
    <mergeCell ref="Q49:R50"/>
    <mergeCell ref="BD49:BE50"/>
    <mergeCell ref="BJ47:BL48"/>
    <mergeCell ref="AJ47:AK48"/>
    <mergeCell ref="AL47:AM48"/>
    <mergeCell ref="AN47:AO48"/>
    <mergeCell ref="AP47:AQ48"/>
    <mergeCell ref="BB47:BC48"/>
    <mergeCell ref="AX49:AY50"/>
    <mergeCell ref="AZ49:BA50"/>
    <mergeCell ref="BB49:BC50"/>
    <mergeCell ref="BD47:BE48"/>
    <mergeCell ref="BF47:BG48"/>
    <mergeCell ref="W49:W50"/>
    <mergeCell ref="Y49:Y50"/>
    <mergeCell ref="W55:X55"/>
    <mergeCell ref="K67:L67"/>
    <mergeCell ref="M67:N67"/>
    <mergeCell ref="AX54:AZ54"/>
    <mergeCell ref="AX55:AZ55"/>
    <mergeCell ref="AT55:AV55"/>
    <mergeCell ref="AM55:AO55"/>
    <mergeCell ref="AP55:AS55"/>
    <mergeCell ref="B61:BL61"/>
    <mergeCell ref="B62:BL62"/>
    <mergeCell ref="AI55:AK55"/>
    <mergeCell ref="BI54:BK54"/>
    <mergeCell ref="BE54:BG54"/>
    <mergeCell ref="BE56:BG57"/>
    <mergeCell ref="BE55:BG55"/>
    <mergeCell ref="BI55:BK55"/>
    <mergeCell ref="BI56:BK57"/>
    <mergeCell ref="K66:P66"/>
    <mergeCell ref="Q66:V66"/>
    <mergeCell ref="Z66:AE66"/>
    <mergeCell ref="AZ59:BL59"/>
    <mergeCell ref="AT57:AV57"/>
    <mergeCell ref="AX57:AZ57"/>
    <mergeCell ref="G64:AE64"/>
    <mergeCell ref="AI54:AK54"/>
    <mergeCell ref="AE55:AH55"/>
    <mergeCell ref="AT58:AV58"/>
    <mergeCell ref="W66:W67"/>
    <mergeCell ref="X66:X67"/>
    <mergeCell ref="Y66:Y67"/>
    <mergeCell ref="J57:K57"/>
    <mergeCell ref="J66:J67"/>
    <mergeCell ref="BJ70:BL71"/>
    <mergeCell ref="B68:B69"/>
    <mergeCell ref="AL66:AQ66"/>
    <mergeCell ref="AX66:BC66"/>
    <mergeCell ref="BD66:BI66"/>
    <mergeCell ref="BJ66:BL67"/>
    <mergeCell ref="AL67:AM67"/>
    <mergeCell ref="AN67:AO67"/>
    <mergeCell ref="AP67:AQ67"/>
    <mergeCell ref="AX67:AY67"/>
    <mergeCell ref="AZ67:BA67"/>
    <mergeCell ref="BD67:BE67"/>
    <mergeCell ref="BF67:BG67"/>
    <mergeCell ref="BH67:BI67"/>
    <mergeCell ref="K68:L69"/>
    <mergeCell ref="M68:N69"/>
    <mergeCell ref="O68:P69"/>
    <mergeCell ref="Q68:R69"/>
    <mergeCell ref="S68:T69"/>
    <mergeCell ref="U68:V69"/>
    <mergeCell ref="BB67:BC67"/>
    <mergeCell ref="AJ68:AK69"/>
    <mergeCell ref="X68:X69"/>
    <mergeCell ref="Y68:Y69"/>
    <mergeCell ref="BD68:BE69"/>
    <mergeCell ref="BF68:BG69"/>
    <mergeCell ref="BH68:BI69"/>
    <mergeCell ref="B70:B71"/>
    <mergeCell ref="K70:L71"/>
    <mergeCell ref="AD67:AE67"/>
    <mergeCell ref="U70:V71"/>
    <mergeCell ref="Z70:AA71"/>
    <mergeCell ref="AB70:AC71"/>
    <mergeCell ref="AD70:AE71"/>
    <mergeCell ref="AF70:AG71"/>
    <mergeCell ref="AH70:AI71"/>
    <mergeCell ref="AJ70:AK71"/>
    <mergeCell ref="AL70:AM71"/>
    <mergeCell ref="AN70:AO71"/>
    <mergeCell ref="BD70:BE71"/>
    <mergeCell ref="BF70:BG71"/>
    <mergeCell ref="BH70:BI71"/>
    <mergeCell ref="AR70:AS71"/>
    <mergeCell ref="AT70:AU71"/>
    <mergeCell ref="AV70:AW71"/>
    <mergeCell ref="O67:P67"/>
    <mergeCell ref="Q67:R67"/>
    <mergeCell ref="S67:T67"/>
    <mergeCell ref="AJ67:AK67"/>
    <mergeCell ref="AH68:AI69"/>
    <mergeCell ref="AT67:AU67"/>
    <mergeCell ref="AV67:AW67"/>
    <mergeCell ref="Y70:Y71"/>
    <mergeCell ref="O70:P71"/>
    <mergeCell ref="Q70:R71"/>
    <mergeCell ref="S70:T71"/>
    <mergeCell ref="Z67:AA67"/>
    <mergeCell ref="AB67:AC67"/>
    <mergeCell ref="AF67:AG67"/>
    <mergeCell ref="AH67:AI67"/>
    <mergeCell ref="AV68:AW69"/>
    <mergeCell ref="W70:W71"/>
    <mergeCell ref="AH72:AI73"/>
    <mergeCell ref="AJ72:AK73"/>
    <mergeCell ref="AL72:AM73"/>
    <mergeCell ref="AZ68:BA69"/>
    <mergeCell ref="BB68:BC69"/>
    <mergeCell ref="AP70:AQ71"/>
    <mergeCell ref="AX70:AY71"/>
    <mergeCell ref="AZ70:BA71"/>
    <mergeCell ref="BB70:BC71"/>
    <mergeCell ref="AX68:AY69"/>
    <mergeCell ref="AR68:AS69"/>
    <mergeCell ref="AT68:AU69"/>
    <mergeCell ref="AV72:AW73"/>
    <mergeCell ref="AN72:AO73"/>
    <mergeCell ref="AP72:AQ73"/>
    <mergeCell ref="AX72:AY73"/>
    <mergeCell ref="AZ72:BA73"/>
    <mergeCell ref="BB72:BC73"/>
    <mergeCell ref="AL68:AM69"/>
    <mergeCell ref="AN68:AO69"/>
    <mergeCell ref="AP68:AQ69"/>
    <mergeCell ref="AR72:AS73"/>
    <mergeCell ref="AT72:AU73"/>
    <mergeCell ref="BD72:BE73"/>
    <mergeCell ref="BF72:BG73"/>
    <mergeCell ref="C72:E72"/>
    <mergeCell ref="BH72:BI73"/>
    <mergeCell ref="B74:B75"/>
    <mergeCell ref="K74:L75"/>
    <mergeCell ref="M74:N75"/>
    <mergeCell ref="O74:P75"/>
    <mergeCell ref="Q74:R75"/>
    <mergeCell ref="C73:E73"/>
    <mergeCell ref="Z74:AA75"/>
    <mergeCell ref="AB74:AC75"/>
    <mergeCell ref="AD74:AE75"/>
    <mergeCell ref="AF74:AG75"/>
    <mergeCell ref="AH74:AI75"/>
    <mergeCell ref="AJ74:AK75"/>
    <mergeCell ref="AL74:AM75"/>
    <mergeCell ref="AN74:AO75"/>
    <mergeCell ref="AP74:AQ75"/>
    <mergeCell ref="AX74:AY75"/>
    <mergeCell ref="AR74:AS75"/>
    <mergeCell ref="AT74:AU75"/>
    <mergeCell ref="AV74:AW75"/>
    <mergeCell ref="AZ74:BA75"/>
    <mergeCell ref="BB74:BC75"/>
    <mergeCell ref="BD74:BE75"/>
    <mergeCell ref="B72:B73"/>
    <mergeCell ref="BH74:BI75"/>
    <mergeCell ref="K72:L73"/>
    <mergeCell ref="M72:N73"/>
    <mergeCell ref="O72:P73"/>
    <mergeCell ref="Q72:R73"/>
    <mergeCell ref="B76:B77"/>
    <mergeCell ref="K76:L77"/>
    <mergeCell ref="M76:N77"/>
    <mergeCell ref="O76:P77"/>
    <mergeCell ref="Q76:R77"/>
    <mergeCell ref="C74:E74"/>
    <mergeCell ref="C75:E75"/>
    <mergeCell ref="Z76:AA77"/>
    <mergeCell ref="AB76:AC77"/>
    <mergeCell ref="AD76:AE77"/>
    <mergeCell ref="AF76:AG77"/>
    <mergeCell ref="AH76:AI77"/>
    <mergeCell ref="AJ76:AK77"/>
    <mergeCell ref="AZ76:BA77"/>
    <mergeCell ref="BB76:BC77"/>
    <mergeCell ref="BF76:BG77"/>
    <mergeCell ref="AR76:AS77"/>
    <mergeCell ref="AT76:AU77"/>
    <mergeCell ref="AV76:AW77"/>
    <mergeCell ref="J76:J77"/>
    <mergeCell ref="Y76:Y77"/>
    <mergeCell ref="S76:T77"/>
    <mergeCell ref="U76:V77"/>
    <mergeCell ref="J74:J75"/>
    <mergeCell ref="W74:W75"/>
    <mergeCell ref="X74:X75"/>
    <mergeCell ref="Y74:Y75"/>
    <mergeCell ref="S74:T75"/>
    <mergeCell ref="U74:V75"/>
    <mergeCell ref="F76:G77"/>
    <mergeCell ref="C76:E76"/>
    <mergeCell ref="C77:E77"/>
    <mergeCell ref="BH76:BI77"/>
    <mergeCell ref="BD80:BE81"/>
    <mergeCell ref="BF80:BG81"/>
    <mergeCell ref="M78:N79"/>
    <mergeCell ref="O78:P79"/>
    <mergeCell ref="Q78:R79"/>
    <mergeCell ref="S78:T79"/>
    <mergeCell ref="U78:V79"/>
    <mergeCell ref="Z78:AA79"/>
    <mergeCell ref="AB78:AC79"/>
    <mergeCell ref="AD78:AE79"/>
    <mergeCell ref="AF78:AG79"/>
    <mergeCell ref="AH78:AI79"/>
    <mergeCell ref="AJ78:AK79"/>
    <mergeCell ref="AL78:AM79"/>
    <mergeCell ref="AN78:AO79"/>
    <mergeCell ref="BF74:BG75"/>
    <mergeCell ref="AL76:AM77"/>
    <mergeCell ref="AN76:AO77"/>
    <mergeCell ref="AP76:AQ77"/>
    <mergeCell ref="AX76:AY77"/>
    <mergeCell ref="BD76:BE77"/>
    <mergeCell ref="AP78:AQ79"/>
    <mergeCell ref="AX78:AY79"/>
    <mergeCell ref="AZ78:BA79"/>
    <mergeCell ref="BB78:BC79"/>
    <mergeCell ref="BD78:BE79"/>
    <mergeCell ref="Q80:R81"/>
    <mergeCell ref="S80:T81"/>
    <mergeCell ref="U80:V81"/>
    <mergeCell ref="W76:W77"/>
    <mergeCell ref="X76:X77"/>
    <mergeCell ref="BF78:BG79"/>
    <mergeCell ref="BH78:BI79"/>
    <mergeCell ref="B80:B81"/>
    <mergeCell ref="K80:L81"/>
    <mergeCell ref="M80:N81"/>
    <mergeCell ref="B78:B79"/>
    <mergeCell ref="C78:E78"/>
    <mergeCell ref="C79:E79"/>
    <mergeCell ref="K78:L79"/>
    <mergeCell ref="O80:P81"/>
    <mergeCell ref="F78:G79"/>
    <mergeCell ref="F80:G81"/>
    <mergeCell ref="Z80:AA81"/>
    <mergeCell ref="AB80:AC81"/>
    <mergeCell ref="AD80:AE81"/>
    <mergeCell ref="AF80:AG81"/>
    <mergeCell ref="W80:W81"/>
    <mergeCell ref="X80:X81"/>
    <mergeCell ref="Y80:Y81"/>
    <mergeCell ref="AH80:AI81"/>
    <mergeCell ref="AJ80:AK81"/>
    <mergeCell ref="AL80:AM81"/>
    <mergeCell ref="AN80:AO81"/>
    <mergeCell ref="BH80:BI81"/>
    <mergeCell ref="J78:J79"/>
    <mergeCell ref="W78:W79"/>
    <mergeCell ref="X78:X79"/>
    <mergeCell ref="Y78:Y79"/>
    <mergeCell ref="AV78:AW79"/>
    <mergeCell ref="AR78:AS79"/>
    <mergeCell ref="AT78:AU79"/>
    <mergeCell ref="B82:B83"/>
    <mergeCell ref="K82:L83"/>
    <mergeCell ref="M82:N83"/>
    <mergeCell ref="C80:E80"/>
    <mergeCell ref="C81:E81"/>
    <mergeCell ref="AL82:AM83"/>
    <mergeCell ref="AN82:AO83"/>
    <mergeCell ref="AP82:AQ83"/>
    <mergeCell ref="AX82:AY83"/>
    <mergeCell ref="AZ82:BA83"/>
    <mergeCell ref="U82:V83"/>
    <mergeCell ref="Z82:AA83"/>
    <mergeCell ref="AB82:AC83"/>
    <mergeCell ref="AD82:AE83"/>
    <mergeCell ref="AF82:AG83"/>
    <mergeCell ref="AJ82:AK83"/>
    <mergeCell ref="BB82:BC83"/>
    <mergeCell ref="S82:T83"/>
    <mergeCell ref="J80:J81"/>
    <mergeCell ref="F82:G83"/>
    <mergeCell ref="H80:I81"/>
    <mergeCell ref="H82:I83"/>
    <mergeCell ref="J82:J83"/>
    <mergeCell ref="Q82:R83"/>
    <mergeCell ref="AP80:AQ81"/>
    <mergeCell ref="AX80:AY81"/>
    <mergeCell ref="AZ80:BA81"/>
    <mergeCell ref="BB80:BC81"/>
    <mergeCell ref="AR80:AS81"/>
    <mergeCell ref="AT80:AU81"/>
    <mergeCell ref="AV80:AW81"/>
    <mergeCell ref="BF86:BG87"/>
    <mergeCell ref="AR86:AS87"/>
    <mergeCell ref="AT86:AU87"/>
    <mergeCell ref="AV86:AW87"/>
    <mergeCell ref="AL84:AM85"/>
    <mergeCell ref="M84:N85"/>
    <mergeCell ref="O84:P85"/>
    <mergeCell ref="Q84:R85"/>
    <mergeCell ref="S84:T85"/>
    <mergeCell ref="U84:V85"/>
    <mergeCell ref="Z84:AA85"/>
    <mergeCell ref="O82:P83"/>
    <mergeCell ref="AB84:AC85"/>
    <mergeCell ref="AD84:AE85"/>
    <mergeCell ref="AF84:AG85"/>
    <mergeCell ref="AH84:AI85"/>
    <mergeCell ref="AJ84:AK85"/>
    <mergeCell ref="AH82:AI83"/>
    <mergeCell ref="BH86:BI87"/>
    <mergeCell ref="BB88:BC89"/>
    <mergeCell ref="BD88:BE89"/>
    <mergeCell ref="BF88:BG89"/>
    <mergeCell ref="AP90:AQ91"/>
    <mergeCell ref="BB111:BC111"/>
    <mergeCell ref="BD111:BE111"/>
    <mergeCell ref="AT110:AU110"/>
    <mergeCell ref="AR108:AS109"/>
    <mergeCell ref="AL111:AM111"/>
    <mergeCell ref="AP111:AQ111"/>
    <mergeCell ref="AR111:AS111"/>
    <mergeCell ref="AT111:AU111"/>
    <mergeCell ref="BD82:BE83"/>
    <mergeCell ref="BF82:BG83"/>
    <mergeCell ref="BH82:BI83"/>
    <mergeCell ref="AR82:AS83"/>
    <mergeCell ref="AT82:AU83"/>
    <mergeCell ref="AV82:AW83"/>
    <mergeCell ref="BH88:BI89"/>
    <mergeCell ref="AZ88:BA89"/>
    <mergeCell ref="AR88:AS89"/>
    <mergeCell ref="AT88:AU89"/>
    <mergeCell ref="AV88:AW89"/>
    <mergeCell ref="J88:J89"/>
    <mergeCell ref="W88:W89"/>
    <mergeCell ref="X88:X89"/>
    <mergeCell ref="Y88:Y89"/>
    <mergeCell ref="O88:P89"/>
    <mergeCell ref="Q88:R89"/>
    <mergeCell ref="AX88:AY89"/>
    <mergeCell ref="F86:G87"/>
    <mergeCell ref="F88:G89"/>
    <mergeCell ref="H84:I85"/>
    <mergeCell ref="H86:I87"/>
    <mergeCell ref="AX116:AZ116"/>
    <mergeCell ref="AP84:AQ85"/>
    <mergeCell ref="AX84:AY85"/>
    <mergeCell ref="AZ84:BA85"/>
    <mergeCell ref="BB84:BC85"/>
    <mergeCell ref="BD84:BE85"/>
    <mergeCell ref="K84:L85"/>
    <mergeCell ref="O86:P87"/>
    <mergeCell ref="BF84:BG85"/>
    <mergeCell ref="BH84:BI85"/>
    <mergeCell ref="BD86:BE87"/>
    <mergeCell ref="Z90:AA91"/>
    <mergeCell ref="AB90:AC91"/>
    <mergeCell ref="AD90:AE91"/>
    <mergeCell ref="AF90:AG91"/>
    <mergeCell ref="AH90:AI91"/>
    <mergeCell ref="AN88:AO89"/>
    <mergeCell ref="AP88:AQ89"/>
    <mergeCell ref="BB86:BC87"/>
    <mergeCell ref="AN84:AO85"/>
    <mergeCell ref="AR84:AS85"/>
    <mergeCell ref="AT84:AU85"/>
    <mergeCell ref="AV84:AW85"/>
    <mergeCell ref="J84:J85"/>
    <mergeCell ref="W84:W85"/>
    <mergeCell ref="X84:X85"/>
    <mergeCell ref="Y84:Y85"/>
    <mergeCell ref="J86:J87"/>
    <mergeCell ref="W86:W87"/>
    <mergeCell ref="X86:X87"/>
    <mergeCell ref="Y86:Y87"/>
    <mergeCell ref="Q86:R87"/>
    <mergeCell ref="S86:T87"/>
    <mergeCell ref="BF90:BG91"/>
    <mergeCell ref="AT90:AU91"/>
    <mergeCell ref="B86:B87"/>
    <mergeCell ref="K86:L87"/>
    <mergeCell ref="M86:N87"/>
    <mergeCell ref="B84:B85"/>
    <mergeCell ref="U86:V87"/>
    <mergeCell ref="Z86:AA87"/>
    <mergeCell ref="AB86:AC87"/>
    <mergeCell ref="AD86:AE87"/>
    <mergeCell ref="AF86:AG87"/>
    <mergeCell ref="AH86:AI87"/>
    <mergeCell ref="AJ86:AK87"/>
    <mergeCell ref="AL86:AM87"/>
    <mergeCell ref="AN86:AO87"/>
    <mergeCell ref="AP86:AQ87"/>
    <mergeCell ref="AX86:AY87"/>
    <mergeCell ref="AZ86:BA87"/>
    <mergeCell ref="AR90:AS91"/>
    <mergeCell ref="B88:B89"/>
    <mergeCell ref="K88:L89"/>
    <mergeCell ref="M88:N89"/>
    <mergeCell ref="C89:E89"/>
    <mergeCell ref="S88:T89"/>
    <mergeCell ref="U88:V89"/>
    <mergeCell ref="Z88:AA89"/>
    <mergeCell ref="AB88:AC89"/>
    <mergeCell ref="AD88:AE89"/>
    <mergeCell ref="AF88:AG89"/>
    <mergeCell ref="AH88:AI89"/>
    <mergeCell ref="AJ88:AK89"/>
    <mergeCell ref="AL88:AM89"/>
    <mergeCell ref="BB94:BC95"/>
    <mergeCell ref="BD94:BE95"/>
    <mergeCell ref="AZ94:BA95"/>
    <mergeCell ref="BF94:BG95"/>
    <mergeCell ref="BH90:BI91"/>
    <mergeCell ref="B92:B93"/>
    <mergeCell ref="K92:L93"/>
    <mergeCell ref="M92:N93"/>
    <mergeCell ref="B90:B91"/>
    <mergeCell ref="C90:E90"/>
    <mergeCell ref="U92:V93"/>
    <mergeCell ref="J92:J93"/>
    <mergeCell ref="Z92:AA93"/>
    <mergeCell ref="AB92:AC93"/>
    <mergeCell ref="AD92:AE93"/>
    <mergeCell ref="AF92:AG93"/>
    <mergeCell ref="W92:W93"/>
    <mergeCell ref="X92:X93"/>
    <mergeCell ref="Y92:Y93"/>
    <mergeCell ref="S92:T93"/>
    <mergeCell ref="AH92:AI93"/>
    <mergeCell ref="AJ92:AK93"/>
    <mergeCell ref="AL92:AM93"/>
    <mergeCell ref="J90:J91"/>
    <mergeCell ref="S90:T91"/>
    <mergeCell ref="U90:V91"/>
    <mergeCell ref="AX90:AY91"/>
    <mergeCell ref="AZ90:BA91"/>
    <mergeCell ref="BB90:BC91"/>
    <mergeCell ref="BD90:BE91"/>
    <mergeCell ref="C91:E91"/>
    <mergeCell ref="K90:L91"/>
    <mergeCell ref="AX108:AY109"/>
    <mergeCell ref="BF110:BG110"/>
    <mergeCell ref="AB106:AC107"/>
    <mergeCell ref="AD106:AE107"/>
    <mergeCell ref="AF106:AG107"/>
    <mergeCell ref="AJ106:AK107"/>
    <mergeCell ref="AP106:AQ107"/>
    <mergeCell ref="AT108:AU109"/>
    <mergeCell ref="S100:T101"/>
    <mergeCell ref="U100:V101"/>
    <mergeCell ref="AV102:AW103"/>
    <mergeCell ref="BH102:BI103"/>
    <mergeCell ref="AN102:AO103"/>
    <mergeCell ref="AN92:AO93"/>
    <mergeCell ref="AP92:AQ93"/>
    <mergeCell ref="AX92:AY93"/>
    <mergeCell ref="AZ92:BA93"/>
    <mergeCell ref="BB92:BC93"/>
    <mergeCell ref="BD92:BE93"/>
    <mergeCell ref="BF92:BG93"/>
    <mergeCell ref="AR92:AS93"/>
    <mergeCell ref="AT92:AU93"/>
    <mergeCell ref="AV92:AW93"/>
    <mergeCell ref="AH94:AI95"/>
    <mergeCell ref="AX94:AY95"/>
    <mergeCell ref="BH92:BI93"/>
    <mergeCell ref="AL94:AM95"/>
    <mergeCell ref="U94:V95"/>
    <mergeCell ref="Z94:AA95"/>
    <mergeCell ref="AB94:AC95"/>
    <mergeCell ref="AD94:AE95"/>
    <mergeCell ref="AF94:AG95"/>
    <mergeCell ref="X108:X109"/>
    <mergeCell ref="Y108:Y109"/>
    <mergeCell ref="Q106:R107"/>
    <mergeCell ref="AP108:AQ109"/>
    <mergeCell ref="AF111:AG111"/>
    <mergeCell ref="AH111:AI111"/>
    <mergeCell ref="AJ111:AK111"/>
    <mergeCell ref="Q111:R111"/>
    <mergeCell ref="S111:T111"/>
    <mergeCell ref="U111:V111"/>
    <mergeCell ref="Z111:AA111"/>
    <mergeCell ref="AB111:AC111"/>
    <mergeCell ref="AD111:AE111"/>
    <mergeCell ref="Y100:Y101"/>
    <mergeCell ref="AP104:AQ105"/>
    <mergeCell ref="AH108:AI109"/>
    <mergeCell ref="AB108:AC109"/>
    <mergeCell ref="Q110:R110"/>
    <mergeCell ref="AH106:AI107"/>
    <mergeCell ref="AN111:AO111"/>
    <mergeCell ref="AL104:AM105"/>
    <mergeCell ref="AL110:AM110"/>
    <mergeCell ref="AL108:AM109"/>
    <mergeCell ref="W90:W91"/>
    <mergeCell ref="X90:X91"/>
    <mergeCell ref="Y90:Y91"/>
    <mergeCell ref="M90:N91"/>
    <mergeCell ref="O90:P91"/>
    <mergeCell ref="Q90:R91"/>
    <mergeCell ref="C95:E95"/>
    <mergeCell ref="AN94:AO95"/>
    <mergeCell ref="AP94:AQ95"/>
    <mergeCell ref="AN96:AO97"/>
    <mergeCell ref="AL96:AM97"/>
    <mergeCell ref="AB100:AC101"/>
    <mergeCell ref="AD100:AE101"/>
    <mergeCell ref="AF100:AG101"/>
    <mergeCell ref="AH100:AI101"/>
    <mergeCell ref="AJ100:AK101"/>
    <mergeCell ref="AR96:AS97"/>
    <mergeCell ref="AR94:AS95"/>
    <mergeCell ref="AJ94:AK95"/>
    <mergeCell ref="F94:G95"/>
    <mergeCell ref="C93:E93"/>
    <mergeCell ref="O92:P93"/>
    <mergeCell ref="Q92:R93"/>
    <mergeCell ref="AJ90:AK91"/>
    <mergeCell ref="AL90:AM91"/>
    <mergeCell ref="AN90:AO91"/>
    <mergeCell ref="Q108:R109"/>
    <mergeCell ref="S108:T109"/>
    <mergeCell ref="U108:V109"/>
    <mergeCell ref="AL100:AM101"/>
    <mergeCell ref="AN100:AO101"/>
    <mergeCell ref="O106:P107"/>
    <mergeCell ref="AT116:AV116"/>
    <mergeCell ref="BH100:BI101"/>
    <mergeCell ref="S102:T103"/>
    <mergeCell ref="U102:V103"/>
    <mergeCell ref="Z102:AA103"/>
    <mergeCell ref="AB102:AC103"/>
    <mergeCell ref="AD102:AE103"/>
    <mergeCell ref="AF102:AG103"/>
    <mergeCell ref="X102:X103"/>
    <mergeCell ref="Y102:Y103"/>
    <mergeCell ref="W100:W101"/>
    <mergeCell ref="X100:X101"/>
    <mergeCell ref="AH102:AI103"/>
    <mergeCell ref="AJ102:AK103"/>
    <mergeCell ref="AZ104:BA105"/>
    <mergeCell ref="BB104:BC105"/>
    <mergeCell ref="BD104:BE105"/>
    <mergeCell ref="BF104:BG105"/>
    <mergeCell ref="AR104:AS105"/>
    <mergeCell ref="AL102:AM103"/>
    <mergeCell ref="BD102:BE103"/>
    <mergeCell ref="BF102:BG103"/>
    <mergeCell ref="AR102:AS103"/>
    <mergeCell ref="AV104:AW105"/>
    <mergeCell ref="AV108:AW109"/>
    <mergeCell ref="W108:W109"/>
    <mergeCell ref="AM116:AO116"/>
    <mergeCell ref="U43:V44"/>
    <mergeCell ref="BB100:BC101"/>
    <mergeCell ref="BD100:BE101"/>
    <mergeCell ref="BF100:BG101"/>
    <mergeCell ref="M100:N101"/>
    <mergeCell ref="M104:N105"/>
    <mergeCell ref="O104:P105"/>
    <mergeCell ref="Q104:R105"/>
    <mergeCell ref="U104:V105"/>
    <mergeCell ref="Z104:AA105"/>
    <mergeCell ref="AB104:AC105"/>
    <mergeCell ref="AD104:AE105"/>
    <mergeCell ref="AF104:AG105"/>
    <mergeCell ref="W104:W105"/>
    <mergeCell ref="X104:X105"/>
    <mergeCell ref="O100:P101"/>
    <mergeCell ref="Q100:R101"/>
    <mergeCell ref="AN104:AO105"/>
    <mergeCell ref="Y104:Y105"/>
    <mergeCell ref="S104:T105"/>
    <mergeCell ref="AH104:AI105"/>
    <mergeCell ref="AJ104:AK105"/>
    <mergeCell ref="AT96:AU97"/>
    <mergeCell ref="BF96:BG97"/>
    <mergeCell ref="AV96:AW97"/>
    <mergeCell ref="AP96:AQ97"/>
    <mergeCell ref="AX96:AY97"/>
    <mergeCell ref="AZ96:BA97"/>
    <mergeCell ref="BB96:BC97"/>
    <mergeCell ref="M108:N109"/>
    <mergeCell ref="O108:P109"/>
    <mergeCell ref="AF98:AG99"/>
    <mergeCell ref="AH98:AI99"/>
    <mergeCell ref="C92:E92"/>
    <mergeCell ref="BF19:BG20"/>
    <mergeCell ref="AD19:AE20"/>
    <mergeCell ref="C23:E23"/>
    <mergeCell ref="C24:E24"/>
    <mergeCell ref="C25:E25"/>
    <mergeCell ref="AJ49:AK50"/>
    <mergeCell ref="AL49:AM50"/>
    <mergeCell ref="AN49:AO50"/>
    <mergeCell ref="AP49:AQ50"/>
    <mergeCell ref="BF43:BG44"/>
    <mergeCell ref="AP41:AQ42"/>
    <mergeCell ref="AX41:AY42"/>
    <mergeCell ref="AZ41:BA42"/>
    <mergeCell ref="BB41:BC42"/>
    <mergeCell ref="BD41:BE42"/>
    <mergeCell ref="BF41:BG42"/>
    <mergeCell ref="Y31:Y32"/>
    <mergeCell ref="W33:W34"/>
    <mergeCell ref="F37:G38"/>
    <mergeCell ref="F39:G40"/>
    <mergeCell ref="W47:W48"/>
    <mergeCell ref="X47:X48"/>
    <mergeCell ref="Y47:Y48"/>
    <mergeCell ref="H29:I30"/>
    <mergeCell ref="H31:I32"/>
    <mergeCell ref="H33:I34"/>
    <mergeCell ref="C39:E39"/>
    <mergeCell ref="C40:E40"/>
    <mergeCell ref="AV90:AW91"/>
    <mergeCell ref="K37:L38"/>
    <mergeCell ref="H37:I38"/>
    <mergeCell ref="C41:E41"/>
    <mergeCell ref="J72:J73"/>
    <mergeCell ref="F31:G32"/>
    <mergeCell ref="F33:G34"/>
    <mergeCell ref="F47:G48"/>
    <mergeCell ref="F68:G69"/>
    <mergeCell ref="F66:G67"/>
    <mergeCell ref="F70:G71"/>
    <mergeCell ref="F35:G36"/>
    <mergeCell ref="F41:G42"/>
    <mergeCell ref="F43:G44"/>
    <mergeCell ref="F45:G46"/>
    <mergeCell ref="D49:G50"/>
    <mergeCell ref="H70:I71"/>
    <mergeCell ref="C96:E96"/>
    <mergeCell ref="F90:G91"/>
    <mergeCell ref="H90:I91"/>
    <mergeCell ref="F84:G85"/>
    <mergeCell ref="C82:E82"/>
    <mergeCell ref="J68:J69"/>
    <mergeCell ref="B51:G52"/>
    <mergeCell ref="B66:B67"/>
    <mergeCell ref="C17:E17"/>
    <mergeCell ref="C18:E18"/>
    <mergeCell ref="C19:E19"/>
    <mergeCell ref="C64:D64"/>
    <mergeCell ref="H39:I40"/>
    <mergeCell ref="C37:E37"/>
    <mergeCell ref="F72:G73"/>
    <mergeCell ref="F74:G75"/>
    <mergeCell ref="C66:E67"/>
    <mergeCell ref="H68:I69"/>
    <mergeCell ref="C83:E83"/>
    <mergeCell ref="C84:E84"/>
    <mergeCell ref="C85:E85"/>
    <mergeCell ref="C86:E86"/>
    <mergeCell ref="C87:E87"/>
    <mergeCell ref="C88:E88"/>
    <mergeCell ref="H76:I77"/>
    <mergeCell ref="H78:I79"/>
    <mergeCell ref="H88:I89"/>
    <mergeCell ref="H72:I73"/>
    <mergeCell ref="H74:I75"/>
    <mergeCell ref="BJ74:BL75"/>
    <mergeCell ref="BJ72:BL73"/>
    <mergeCell ref="BJ68:BL69"/>
    <mergeCell ref="X98:X99"/>
    <mergeCell ref="AF64:AL64"/>
    <mergeCell ref="J70:J71"/>
    <mergeCell ref="U98:V99"/>
    <mergeCell ref="W96:W97"/>
    <mergeCell ref="X96:X97"/>
    <mergeCell ref="BH98:BI99"/>
    <mergeCell ref="AX98:AY99"/>
    <mergeCell ref="AZ98:BA99"/>
    <mergeCell ref="BB98:BC99"/>
    <mergeCell ref="BD98:BE99"/>
    <mergeCell ref="BF98:BG99"/>
    <mergeCell ref="AV98:AW99"/>
    <mergeCell ref="Z96:AA97"/>
    <mergeCell ref="M70:N71"/>
    <mergeCell ref="Q98:R99"/>
    <mergeCell ref="O98:P99"/>
    <mergeCell ref="J94:J95"/>
    <mergeCell ref="Q94:R95"/>
    <mergeCell ref="K96:L97"/>
    <mergeCell ref="O94:P95"/>
    <mergeCell ref="BJ78:BL79"/>
    <mergeCell ref="BJ92:BL93"/>
    <mergeCell ref="AL98:AM99"/>
    <mergeCell ref="AN98:AO99"/>
    <mergeCell ref="AP98:AQ99"/>
    <mergeCell ref="AB96:AC97"/>
    <mergeCell ref="BJ90:BL91"/>
    <mergeCell ref="BD96:BE97"/>
    <mergeCell ref="BH110:BI110"/>
    <mergeCell ref="AX110:AY110"/>
    <mergeCell ref="AZ110:BA110"/>
    <mergeCell ref="BJ98:BL99"/>
    <mergeCell ref="BJ96:BL97"/>
    <mergeCell ref="BJ94:BL95"/>
    <mergeCell ref="BJ104:BL105"/>
    <mergeCell ref="BJ102:BL103"/>
    <mergeCell ref="AX113:AZ113"/>
    <mergeCell ref="BE113:BG113"/>
    <mergeCell ref="BI113:BK113"/>
    <mergeCell ref="BF108:BG109"/>
    <mergeCell ref="BH108:BI109"/>
    <mergeCell ref="BD108:BE109"/>
    <mergeCell ref="AZ108:BA109"/>
    <mergeCell ref="AT104:AU105"/>
    <mergeCell ref="BD110:BE110"/>
    <mergeCell ref="BH104:BI105"/>
    <mergeCell ref="BH106:BI107"/>
    <mergeCell ref="AT98:AU99"/>
    <mergeCell ref="AV111:AW111"/>
    <mergeCell ref="AX111:AY111"/>
    <mergeCell ref="AZ111:BA111"/>
    <mergeCell ref="AT100:AU101"/>
    <mergeCell ref="AX104:AY105"/>
    <mergeCell ref="AZ102:BA103"/>
    <mergeCell ref="BB102:BC103"/>
    <mergeCell ref="BH94:BI95"/>
    <mergeCell ref="AT94:AU95"/>
    <mergeCell ref="AV94:AW95"/>
    <mergeCell ref="AV100:AW101"/>
    <mergeCell ref="BB108:BC109"/>
    <mergeCell ref="F92:G93"/>
    <mergeCell ref="C106:E106"/>
    <mergeCell ref="C107:E107"/>
    <mergeCell ref="B108:C109"/>
    <mergeCell ref="D108:G109"/>
    <mergeCell ref="K108:L109"/>
    <mergeCell ref="B116:C116"/>
    <mergeCell ref="J116:K116"/>
    <mergeCell ref="L116:O116"/>
    <mergeCell ref="K98:L99"/>
    <mergeCell ref="M98:N99"/>
    <mergeCell ref="C104:E104"/>
    <mergeCell ref="C105:E105"/>
    <mergeCell ref="B110:C110"/>
    <mergeCell ref="D110:G110"/>
    <mergeCell ref="K110:L110"/>
    <mergeCell ref="M110:N110"/>
    <mergeCell ref="O110:P110"/>
    <mergeCell ref="K106:L107"/>
    <mergeCell ref="M106:N107"/>
    <mergeCell ref="B113:C113"/>
    <mergeCell ref="J106:J107"/>
    <mergeCell ref="B106:B107"/>
    <mergeCell ref="B96:B97"/>
    <mergeCell ref="B100:B101"/>
    <mergeCell ref="B98:B99"/>
    <mergeCell ref="B104:B105"/>
    <mergeCell ref="K104:L105"/>
    <mergeCell ref="B102:B103"/>
    <mergeCell ref="D111:J111"/>
    <mergeCell ref="C102:E102"/>
    <mergeCell ref="C103:E103"/>
    <mergeCell ref="K102:L103"/>
    <mergeCell ref="C97:E97"/>
    <mergeCell ref="W98:W99"/>
    <mergeCell ref="AH96:AI97"/>
    <mergeCell ref="AJ96:AK97"/>
    <mergeCell ref="B94:B95"/>
    <mergeCell ref="K94:L95"/>
    <mergeCell ref="M94:N95"/>
    <mergeCell ref="AD96:AE97"/>
    <mergeCell ref="F96:G97"/>
    <mergeCell ref="F98:G99"/>
    <mergeCell ref="Z100:AA101"/>
    <mergeCell ref="Y98:Y99"/>
    <mergeCell ref="S98:T99"/>
    <mergeCell ref="S96:T97"/>
    <mergeCell ref="U96:V97"/>
    <mergeCell ref="Y96:Y97"/>
    <mergeCell ref="C98:E98"/>
    <mergeCell ref="C99:E99"/>
    <mergeCell ref="C100:E100"/>
    <mergeCell ref="Q96:R97"/>
    <mergeCell ref="Z98:AA99"/>
    <mergeCell ref="H94:I95"/>
    <mergeCell ref="C94:E94"/>
    <mergeCell ref="K100:L101"/>
    <mergeCell ref="C101:E101"/>
    <mergeCell ref="J100:J101"/>
    <mergeCell ref="AJ98:AK99"/>
    <mergeCell ref="AB98:AC99"/>
    <mergeCell ref="AD98:AE99"/>
    <mergeCell ref="L113:O113"/>
    <mergeCell ref="AX115:AZ115"/>
    <mergeCell ref="J108:J109"/>
    <mergeCell ref="AI115:AK115"/>
    <mergeCell ref="W116:X116"/>
    <mergeCell ref="Y116:Z116"/>
    <mergeCell ref="AB116:AD116"/>
    <mergeCell ref="AE116:AH116"/>
    <mergeCell ref="W94:W95"/>
    <mergeCell ref="X94:X95"/>
    <mergeCell ref="Y94:Y95"/>
    <mergeCell ref="S94:T95"/>
    <mergeCell ref="J115:K115"/>
    <mergeCell ref="P115:R115"/>
    <mergeCell ref="AI113:AK113"/>
    <mergeCell ref="AI116:AK116"/>
    <mergeCell ref="Q113:V113"/>
    <mergeCell ref="Q116:V116"/>
    <mergeCell ref="AT102:AU103"/>
    <mergeCell ref="AR106:AS107"/>
    <mergeCell ref="AT106:AU107"/>
    <mergeCell ref="AV106:AW107"/>
    <mergeCell ref="AZ106:BA107"/>
    <mergeCell ref="AP100:AQ101"/>
    <mergeCell ref="AX100:AY101"/>
    <mergeCell ref="AZ100:BA101"/>
    <mergeCell ref="AP116:AS116"/>
    <mergeCell ref="AH110:AI110"/>
    <mergeCell ref="AD108:AE109"/>
    <mergeCell ref="S110:T110"/>
    <mergeCell ref="U110:V110"/>
    <mergeCell ref="Z110:AA110"/>
    <mergeCell ref="BB114:BD115"/>
    <mergeCell ref="BE114:BG115"/>
    <mergeCell ref="BI114:BK115"/>
    <mergeCell ref="BE112:BG112"/>
    <mergeCell ref="BI112:BK112"/>
    <mergeCell ref="BJ110:BL110"/>
    <mergeCell ref="T115:V115"/>
    <mergeCell ref="Y115:Z115"/>
    <mergeCell ref="AB115:AD115"/>
    <mergeCell ref="AM115:AO115"/>
    <mergeCell ref="AT115:AV115"/>
    <mergeCell ref="BB110:BC110"/>
    <mergeCell ref="BB106:BC107"/>
    <mergeCell ref="BD106:BE107"/>
    <mergeCell ref="BF106:BG107"/>
    <mergeCell ref="AJ110:AK110"/>
    <mergeCell ref="AJ108:AK109"/>
    <mergeCell ref="AN108:AO109"/>
    <mergeCell ref="AN110:AO110"/>
    <mergeCell ref="AL106:AM107"/>
    <mergeCell ref="AN106:AO107"/>
    <mergeCell ref="Z108:AA109"/>
    <mergeCell ref="Z106:AA107"/>
    <mergeCell ref="AF108:AG109"/>
    <mergeCell ref="Y113:Z113"/>
    <mergeCell ref="AB113:AD113"/>
    <mergeCell ref="AE113:AH113"/>
    <mergeCell ref="BJ108:BL109"/>
    <mergeCell ref="BJ106:BL107"/>
    <mergeCell ref="AM113:AO113"/>
    <mergeCell ref="AP113:AS113"/>
    <mergeCell ref="AT113:AV113"/>
    <mergeCell ref="AZ117:BL117"/>
    <mergeCell ref="C9:E9"/>
    <mergeCell ref="C7:E8"/>
    <mergeCell ref="C10:E10"/>
    <mergeCell ref="C11:E11"/>
    <mergeCell ref="C12:E12"/>
    <mergeCell ref="C13:E13"/>
    <mergeCell ref="C14:E14"/>
    <mergeCell ref="P54:R54"/>
    <mergeCell ref="P57:R57"/>
    <mergeCell ref="J112:K112"/>
    <mergeCell ref="P112:R112"/>
    <mergeCell ref="T112:V112"/>
    <mergeCell ref="C68:E68"/>
    <mergeCell ref="C69:E69"/>
    <mergeCell ref="C70:E70"/>
    <mergeCell ref="C71:E71"/>
    <mergeCell ref="F100:G101"/>
    <mergeCell ref="F102:G103"/>
    <mergeCell ref="F104:G105"/>
    <mergeCell ref="Y112:Z112"/>
    <mergeCell ref="AB112:AD112"/>
    <mergeCell ref="AI112:AK112"/>
    <mergeCell ref="BJ84:BL85"/>
    <mergeCell ref="BJ82:BL83"/>
    <mergeCell ref="AX112:AZ112"/>
    <mergeCell ref="J113:K113"/>
    <mergeCell ref="BJ80:BL81"/>
    <mergeCell ref="BJ100:BL101"/>
    <mergeCell ref="W113:X113"/>
    <mergeCell ref="F113:H113"/>
    <mergeCell ref="BH96:BI97"/>
    <mergeCell ref="AP102:AQ103"/>
    <mergeCell ref="AX102:AY103"/>
    <mergeCell ref="AM112:AO112"/>
    <mergeCell ref="AP110:AQ110"/>
    <mergeCell ref="AX106:AY107"/>
    <mergeCell ref="AB55:AD55"/>
    <mergeCell ref="Y55:Z55"/>
    <mergeCell ref="Y72:Y73"/>
    <mergeCell ref="S106:T107"/>
    <mergeCell ref="U106:V107"/>
    <mergeCell ref="J102:J103"/>
    <mergeCell ref="W102:W103"/>
    <mergeCell ref="Q102:R103"/>
    <mergeCell ref="J98:J99"/>
    <mergeCell ref="AT112:AV112"/>
    <mergeCell ref="W82:W83"/>
    <mergeCell ref="X82:X83"/>
    <mergeCell ref="Y82:Y83"/>
    <mergeCell ref="W72:W73"/>
    <mergeCell ref="M96:N97"/>
    <mergeCell ref="O96:P97"/>
    <mergeCell ref="J96:J97"/>
    <mergeCell ref="Q55:V55"/>
    <mergeCell ref="Q58:V58"/>
    <mergeCell ref="AP58:AS58"/>
    <mergeCell ref="AX58:AZ58"/>
    <mergeCell ref="W106:W107"/>
    <mergeCell ref="X106:X107"/>
    <mergeCell ref="Y106:Y107"/>
    <mergeCell ref="AR110:AS110"/>
    <mergeCell ref="AR98:AS99"/>
    <mergeCell ref="AR100:AS101"/>
    <mergeCell ref="H9:I10"/>
    <mergeCell ref="H11:I12"/>
    <mergeCell ref="H13:I14"/>
    <mergeCell ref="H15:I16"/>
    <mergeCell ref="H17:I18"/>
    <mergeCell ref="H19:I20"/>
    <mergeCell ref="H49:I50"/>
    <mergeCell ref="K111:L111"/>
    <mergeCell ref="M111:N111"/>
    <mergeCell ref="O111:P111"/>
    <mergeCell ref="M102:N103"/>
    <mergeCell ref="O102:P103"/>
    <mergeCell ref="AB110:AC110"/>
    <mergeCell ref="AD110:AE110"/>
    <mergeCell ref="AF110:AG110"/>
    <mergeCell ref="J54:K54"/>
    <mergeCell ref="J55:K55"/>
    <mergeCell ref="X70:X71"/>
    <mergeCell ref="X72:X73"/>
    <mergeCell ref="J104:J105"/>
    <mergeCell ref="AF96:AG97"/>
    <mergeCell ref="S72:T73"/>
    <mergeCell ref="U72:V73"/>
    <mergeCell ref="Z72:AA73"/>
    <mergeCell ref="AB72:AC73"/>
    <mergeCell ref="AD72:AE73"/>
    <mergeCell ref="AF72:AG73"/>
    <mergeCell ref="Z68:AA69"/>
    <mergeCell ref="AB68:AC69"/>
    <mergeCell ref="AD68:AE69"/>
    <mergeCell ref="AF68:AG69"/>
    <mergeCell ref="W68:W69"/>
    <mergeCell ref="F9:G10"/>
    <mergeCell ref="F116:H116"/>
    <mergeCell ref="F112:H112"/>
    <mergeCell ref="F115:H115"/>
    <mergeCell ref="H108:I109"/>
    <mergeCell ref="H110:I110"/>
    <mergeCell ref="F55:H55"/>
    <mergeCell ref="F58:H58"/>
    <mergeCell ref="H104:I105"/>
    <mergeCell ref="H106:I107"/>
    <mergeCell ref="H92:I93"/>
    <mergeCell ref="F54:H54"/>
    <mergeCell ref="F57:H57"/>
    <mergeCell ref="H96:I97"/>
    <mergeCell ref="H98:I99"/>
    <mergeCell ref="H100:I101"/>
    <mergeCell ref="H102:I103"/>
    <mergeCell ref="F106:G107"/>
    <mergeCell ref="H23:I24"/>
    <mergeCell ref="H25:I26"/>
    <mergeCell ref="H27:I28"/>
    <mergeCell ref="H35:I36"/>
    <mergeCell ref="H51:I52"/>
    <mergeCell ref="F15:G16"/>
    <mergeCell ref="H66:I67"/>
    <mergeCell ref="F17:G18"/>
    <mergeCell ref="F19:G20"/>
    <mergeCell ref="F21:G22"/>
    <mergeCell ref="F23:G24"/>
    <mergeCell ref="F25:G26"/>
    <mergeCell ref="F27:G28"/>
    <mergeCell ref="F29:G30"/>
    <mergeCell ref="BM7:BO8"/>
    <mergeCell ref="BM9:BO10"/>
    <mergeCell ref="BM11:BO12"/>
    <mergeCell ref="BM13:BO14"/>
    <mergeCell ref="BM15:BO16"/>
    <mergeCell ref="BM17:BO18"/>
    <mergeCell ref="BM19:BO20"/>
    <mergeCell ref="BM21:BO22"/>
    <mergeCell ref="BM23:BO24"/>
    <mergeCell ref="BM25:BO26"/>
    <mergeCell ref="BM27:BO28"/>
    <mergeCell ref="BM29:BO30"/>
    <mergeCell ref="BM31:BO32"/>
    <mergeCell ref="BM33:BO34"/>
    <mergeCell ref="BM35:BO36"/>
    <mergeCell ref="BM37:BO38"/>
    <mergeCell ref="BM39:BO40"/>
    <mergeCell ref="BJ88:BL89"/>
    <mergeCell ref="BJ86:BL87"/>
    <mergeCell ref="BM86:BO87"/>
    <mergeCell ref="BM88:BO89"/>
    <mergeCell ref="BM90:BO91"/>
    <mergeCell ref="BM92:BO93"/>
    <mergeCell ref="BM94:BO95"/>
    <mergeCell ref="BM96:BO97"/>
    <mergeCell ref="BM98:BO99"/>
    <mergeCell ref="BM100:BO101"/>
    <mergeCell ref="BM102:BO103"/>
    <mergeCell ref="BM104:BO105"/>
    <mergeCell ref="BM106:BO107"/>
    <mergeCell ref="BM108:BO109"/>
    <mergeCell ref="BM111:BO111"/>
    <mergeCell ref="BM41:BO42"/>
    <mergeCell ref="BM43:BO44"/>
    <mergeCell ref="BM45:BO46"/>
    <mergeCell ref="BM47:BO48"/>
    <mergeCell ref="BM49:BO50"/>
    <mergeCell ref="BM53:BO53"/>
    <mergeCell ref="BM66:BO67"/>
    <mergeCell ref="BM68:BO69"/>
    <mergeCell ref="BM70:BO71"/>
    <mergeCell ref="BM72:BO73"/>
    <mergeCell ref="BM74:BO75"/>
    <mergeCell ref="BM76:BO77"/>
    <mergeCell ref="BM78:BO79"/>
    <mergeCell ref="BM80:BO81"/>
    <mergeCell ref="BM82:BO83"/>
    <mergeCell ref="BM84:BO85"/>
    <mergeCell ref="BJ76:BL77"/>
  </mergeCells>
  <phoneticPr fontId="26" type="noConversion"/>
  <printOptions horizontalCentered="1" verticalCentered="1"/>
  <pageMargins left="0.27559055118110237" right="0.19685039370078741" top="0.64" bottom="0.33" header="0.19685039370078741" footer="0.15748031496062992"/>
  <pageSetup paperSize="9" scale="33" orientation="landscape" blackAndWhite="1" horizontalDpi="360" verticalDpi="36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H60"/>
  <sheetViews>
    <sheetView showRowColHeaders="0" zoomScale="105" zoomScaleNormal="105" workbookViewId="0">
      <selection activeCell="L23" sqref="L23"/>
    </sheetView>
  </sheetViews>
  <sheetFormatPr defaultColWidth="9" defaultRowHeight="19.5" x14ac:dyDescent="0.4"/>
  <cols>
    <col min="1" max="1" width="1.42578125" style="52" customWidth="1"/>
    <col min="2" max="2" width="10.85546875" style="51" customWidth="1"/>
    <col min="3" max="3" width="8.140625" style="51" customWidth="1"/>
    <col min="4" max="4" width="10" style="51" customWidth="1"/>
    <col min="5" max="5" width="8.140625" style="51" customWidth="1"/>
    <col min="6" max="6" width="8.5703125" style="51" customWidth="1"/>
    <col min="7" max="7" width="8.140625" style="51" customWidth="1"/>
    <col min="8" max="8" width="8.5703125" style="51" customWidth="1"/>
    <col min="9" max="9" width="8.140625" style="53" customWidth="1"/>
    <col min="10" max="10" width="1" style="53" customWidth="1"/>
    <col min="11" max="11" width="8.140625" style="52" customWidth="1"/>
    <col min="12" max="12" width="39.28515625" style="52" customWidth="1"/>
    <col min="13" max="13" width="8.140625" style="64" customWidth="1"/>
    <col min="14" max="16" width="5.140625" style="51" hidden="1" customWidth="1"/>
    <col min="17" max="17" width="1.42578125" style="51" customWidth="1"/>
    <col min="18" max="18" width="1.42578125" style="52" hidden="1" customWidth="1"/>
    <col min="19" max="19" width="10.85546875" style="51" hidden="1" customWidth="1"/>
    <col min="20" max="20" width="8.140625" style="51" hidden="1" customWidth="1"/>
    <col min="21" max="21" width="10" style="51" hidden="1" customWidth="1"/>
    <col min="22" max="22" width="8.140625" style="51" hidden="1" customWidth="1"/>
    <col min="23" max="23" width="8.5703125" style="51" hidden="1" customWidth="1"/>
    <col min="24" max="24" width="8.140625" style="51" hidden="1" customWidth="1"/>
    <col min="25" max="25" width="8.5703125" style="51" hidden="1" customWidth="1"/>
    <col min="26" max="26" width="8.140625" style="53" hidden="1" customWidth="1"/>
    <col min="27" max="27" width="1" style="53" hidden="1" customWidth="1"/>
    <col min="28" max="28" width="8.140625" style="52" hidden="1" customWidth="1"/>
    <col min="29" max="29" width="39.28515625" style="52" hidden="1" customWidth="1"/>
    <col min="30" max="30" width="8.140625" style="64" hidden="1" customWidth="1"/>
    <col min="31" max="33" width="5.140625" style="51" hidden="1" customWidth="1"/>
    <col min="34" max="34" width="1.42578125" style="51" hidden="1" customWidth="1"/>
    <col min="35" max="16384" width="9" style="52"/>
  </cols>
  <sheetData>
    <row r="1" spans="1:34" ht="9.6" customHeight="1" x14ac:dyDescent="0.4">
      <c r="A1" s="123"/>
      <c r="B1" s="124"/>
      <c r="C1" s="124"/>
      <c r="D1" s="124"/>
      <c r="E1" s="124"/>
      <c r="F1" s="124"/>
      <c r="G1" s="124"/>
      <c r="H1" s="124"/>
      <c r="I1" s="125"/>
      <c r="J1" s="125"/>
      <c r="K1" s="123"/>
      <c r="L1" s="123"/>
      <c r="M1" s="126"/>
      <c r="N1" s="124"/>
      <c r="O1" s="124"/>
      <c r="P1" s="124"/>
      <c r="Q1" s="124"/>
      <c r="R1" s="123"/>
      <c r="S1" s="124"/>
      <c r="T1" s="124"/>
      <c r="U1" s="124"/>
      <c r="V1" s="124"/>
      <c r="W1" s="124"/>
      <c r="X1" s="124"/>
      <c r="Y1" s="124"/>
      <c r="Z1" s="125"/>
      <c r="AA1" s="125"/>
      <c r="AB1" s="123"/>
      <c r="AC1" s="123"/>
      <c r="AD1" s="126"/>
      <c r="AE1" s="124"/>
      <c r="AF1" s="124"/>
      <c r="AG1" s="124"/>
      <c r="AH1" s="124"/>
    </row>
    <row r="2" spans="1:34" ht="9.6" customHeight="1" x14ac:dyDescent="0.4">
      <c r="A2" s="123"/>
      <c r="B2" s="217"/>
      <c r="C2" s="217"/>
      <c r="D2" s="217"/>
      <c r="E2" s="217"/>
      <c r="F2" s="217"/>
      <c r="G2" s="217"/>
      <c r="H2" s="217"/>
      <c r="I2" s="218"/>
      <c r="J2" s="218"/>
      <c r="K2" s="219"/>
      <c r="L2" s="219"/>
      <c r="M2" s="220"/>
      <c r="N2" s="124"/>
      <c r="O2" s="124"/>
      <c r="P2" s="124"/>
      <c r="Q2" s="124"/>
      <c r="R2" s="123"/>
      <c r="S2" s="217"/>
      <c r="T2" s="217"/>
      <c r="U2" s="217"/>
      <c r="V2" s="217"/>
      <c r="W2" s="217"/>
      <c r="X2" s="217"/>
      <c r="Y2" s="217"/>
      <c r="Z2" s="218"/>
      <c r="AA2" s="218"/>
      <c r="AB2" s="219"/>
      <c r="AC2" s="219"/>
      <c r="AD2" s="220"/>
      <c r="AE2" s="124"/>
      <c r="AF2" s="124"/>
      <c r="AG2" s="124"/>
      <c r="AH2" s="124"/>
    </row>
    <row r="3" spans="1:34" ht="36.75" customHeight="1" thickBot="1" x14ac:dyDescent="0.3">
      <c r="A3" s="123"/>
      <c r="B3" s="1031" t="s">
        <v>99</v>
      </c>
      <c r="C3" s="1031"/>
      <c r="D3" s="1031"/>
      <c r="E3" s="1031"/>
      <c r="F3" s="1031"/>
      <c r="G3" s="1031"/>
      <c r="H3" s="1031"/>
      <c r="I3" s="1031"/>
      <c r="J3" s="1031"/>
      <c r="K3" s="1031"/>
      <c r="L3" s="1031"/>
      <c r="M3" s="1031"/>
      <c r="N3" s="124"/>
      <c r="O3" s="124"/>
      <c r="P3" s="124"/>
      <c r="Q3" s="124"/>
      <c r="R3" s="123"/>
      <c r="S3" s="1031" t="s">
        <v>99</v>
      </c>
      <c r="T3" s="1031"/>
      <c r="U3" s="1031"/>
      <c r="V3" s="1031"/>
      <c r="W3" s="1031"/>
      <c r="X3" s="1031"/>
      <c r="Y3" s="1031"/>
      <c r="Z3" s="1031"/>
      <c r="AA3" s="1031"/>
      <c r="AB3" s="1031"/>
      <c r="AC3" s="1031"/>
      <c r="AD3" s="1031"/>
      <c r="AE3" s="124"/>
      <c r="AF3" s="124"/>
      <c r="AG3" s="124"/>
      <c r="AH3" s="124"/>
    </row>
    <row r="4" spans="1:34" s="50" customFormat="1" ht="24.4" customHeight="1" thickTop="1" thickBot="1" x14ac:dyDescent="0.3">
      <c r="A4" s="129"/>
      <c r="B4" s="131" t="s">
        <v>31</v>
      </c>
      <c r="C4" s="1039">
        <f>ROSTER!E5</f>
        <v>0</v>
      </c>
      <c r="D4" s="1040"/>
      <c r="E4" s="131"/>
      <c r="F4" s="1039">
        <f>ROSTER!D3</f>
        <v>0</v>
      </c>
      <c r="G4" s="1045"/>
      <c r="H4" s="1045"/>
      <c r="I4" s="1045"/>
      <c r="J4" s="1045"/>
      <c r="K4" s="1045"/>
      <c r="L4" s="1040"/>
      <c r="M4" s="132"/>
      <c r="N4" s="54"/>
      <c r="O4" s="54"/>
      <c r="P4" s="54"/>
      <c r="Q4" s="127"/>
      <c r="R4" s="129"/>
      <c r="S4" s="131" t="s">
        <v>31</v>
      </c>
      <c r="T4" s="1039">
        <f>C4</f>
        <v>0</v>
      </c>
      <c r="U4" s="1040"/>
      <c r="V4" s="131"/>
      <c r="W4" s="1039">
        <f>F4</f>
        <v>0</v>
      </c>
      <c r="X4" s="1045"/>
      <c r="Y4" s="1045"/>
      <c r="Z4" s="1045"/>
      <c r="AA4" s="1045"/>
      <c r="AB4" s="1045"/>
      <c r="AC4" s="1040"/>
      <c r="AD4" s="132"/>
      <c r="AE4" s="54"/>
      <c r="AF4" s="54"/>
      <c r="AG4" s="54"/>
      <c r="AH4" s="127"/>
    </row>
    <row r="5" spans="1:34" s="50" customFormat="1" ht="6.2" customHeight="1" thickTop="1" thickBot="1" x14ac:dyDescent="0.3">
      <c r="A5" s="129"/>
      <c r="B5" s="131"/>
      <c r="C5" s="133"/>
      <c r="D5" s="133"/>
      <c r="E5" s="131"/>
      <c r="F5" s="134"/>
      <c r="G5" s="134"/>
      <c r="H5" s="134"/>
      <c r="I5" s="134"/>
      <c r="J5" s="134"/>
      <c r="K5" s="134"/>
      <c r="L5" s="134"/>
      <c r="M5" s="132"/>
      <c r="N5" s="54"/>
      <c r="O5" s="54"/>
      <c r="P5" s="54"/>
      <c r="Q5" s="127"/>
      <c r="R5" s="129"/>
      <c r="S5" s="131"/>
      <c r="T5" s="133"/>
      <c r="U5" s="133"/>
      <c r="V5" s="131"/>
      <c r="W5" s="134"/>
      <c r="X5" s="134"/>
      <c r="Y5" s="134"/>
      <c r="Z5" s="134"/>
      <c r="AA5" s="134"/>
      <c r="AB5" s="134"/>
      <c r="AC5" s="134"/>
      <c r="AD5" s="132"/>
      <c r="AE5" s="54"/>
      <c r="AF5" s="54"/>
      <c r="AG5" s="54"/>
      <c r="AH5" s="127"/>
    </row>
    <row r="6" spans="1:34" s="116" customFormat="1" ht="24.4" customHeight="1" thickBot="1" x14ac:dyDescent="0.3">
      <c r="A6" s="130"/>
      <c r="B6" s="1032" t="s">
        <v>87</v>
      </c>
      <c r="C6" s="1032"/>
      <c r="D6" s="215" t="s">
        <v>91</v>
      </c>
      <c r="E6" s="135">
        <f>N59</f>
        <v>0</v>
      </c>
      <c r="F6" s="136" t="s">
        <v>133</v>
      </c>
      <c r="G6" s="135">
        <f>O59</f>
        <v>0</v>
      </c>
      <c r="H6" s="136" t="s">
        <v>134</v>
      </c>
      <c r="I6" s="135">
        <f>P59</f>
        <v>0</v>
      </c>
      <c r="J6" s="137"/>
      <c r="K6" s="138" t="str">
        <f>IF(E6=0,"",G6/E6)</f>
        <v/>
      </c>
      <c r="L6" s="139"/>
      <c r="M6" s="140"/>
      <c r="N6" s="115"/>
      <c r="O6" s="115"/>
      <c r="P6" s="115"/>
      <c r="Q6" s="128"/>
      <c r="R6" s="130"/>
      <c r="S6" s="1032" t="s">
        <v>87</v>
      </c>
      <c r="T6" s="1032"/>
      <c r="U6" s="215" t="s">
        <v>91</v>
      </c>
      <c r="V6" s="135">
        <f>N59+AE59</f>
        <v>0</v>
      </c>
      <c r="W6" s="136" t="s">
        <v>133</v>
      </c>
      <c r="X6" s="135">
        <f>O59+AF59</f>
        <v>0</v>
      </c>
      <c r="Y6" s="136" t="s">
        <v>134</v>
      </c>
      <c r="Z6" s="135">
        <f>P59+AG59</f>
        <v>0</v>
      </c>
      <c r="AA6" s="137"/>
      <c r="AB6" s="138" t="str">
        <f>IF(V6=0,"",X6/V6)</f>
        <v/>
      </c>
      <c r="AC6" s="139"/>
      <c r="AD6" s="140"/>
      <c r="AE6" s="115"/>
      <c r="AF6" s="115"/>
      <c r="AG6" s="115"/>
      <c r="AH6" s="128"/>
    </row>
    <row r="7" spans="1:34" s="50" customFormat="1" ht="8.85" customHeight="1" thickBot="1" x14ac:dyDescent="0.3">
      <c r="A7" s="129"/>
      <c r="B7" s="141"/>
      <c r="C7" s="141"/>
      <c r="D7" s="141"/>
      <c r="E7" s="142"/>
      <c r="F7" s="141"/>
      <c r="G7" s="142"/>
      <c r="H7" s="141"/>
      <c r="I7" s="142"/>
      <c r="J7" s="142"/>
      <c r="K7" s="143"/>
      <c r="L7" s="144"/>
      <c r="M7" s="132"/>
      <c r="N7" s="54"/>
      <c r="O7" s="54"/>
      <c r="P7" s="54"/>
      <c r="Q7" s="127"/>
      <c r="R7" s="129"/>
      <c r="S7" s="141"/>
      <c r="T7" s="141"/>
      <c r="U7" s="141"/>
      <c r="V7" s="142"/>
      <c r="W7" s="141"/>
      <c r="X7" s="142"/>
      <c r="Y7" s="141"/>
      <c r="Z7" s="142"/>
      <c r="AA7" s="142"/>
      <c r="AB7" s="143"/>
      <c r="AC7" s="144"/>
      <c r="AD7" s="132"/>
      <c r="AE7" s="54"/>
      <c r="AF7" s="54"/>
      <c r="AG7" s="54"/>
      <c r="AH7" s="127"/>
    </row>
    <row r="8" spans="1:34" s="116" customFormat="1" ht="21.75" customHeight="1" thickTop="1" x14ac:dyDescent="0.25">
      <c r="A8" s="130"/>
      <c r="B8" s="145" t="s">
        <v>12</v>
      </c>
      <c r="C8" s="1036" t="s">
        <v>10</v>
      </c>
      <c r="D8" s="1037"/>
      <c r="E8" s="1037"/>
      <c r="F8" s="1037"/>
      <c r="G8" s="1038"/>
      <c r="H8" s="216" t="s">
        <v>135</v>
      </c>
      <c r="I8" s="1041"/>
      <c r="J8" s="1042"/>
      <c r="K8" s="216" t="s">
        <v>136</v>
      </c>
      <c r="L8" s="216" t="s">
        <v>13</v>
      </c>
      <c r="M8" s="146"/>
      <c r="N8" s="115" t="s">
        <v>85</v>
      </c>
      <c r="O8" s="115" t="s">
        <v>86</v>
      </c>
      <c r="P8" s="115" t="s">
        <v>84</v>
      </c>
      <c r="Q8" s="128"/>
      <c r="R8" s="130"/>
      <c r="S8" s="145" t="s">
        <v>12</v>
      </c>
      <c r="T8" s="1036" t="s">
        <v>10</v>
      </c>
      <c r="U8" s="1037"/>
      <c r="V8" s="1037"/>
      <c r="W8" s="1037"/>
      <c r="X8" s="1038"/>
      <c r="Y8" s="216" t="s">
        <v>135</v>
      </c>
      <c r="Z8" s="1041"/>
      <c r="AA8" s="1042"/>
      <c r="AB8" s="216" t="s">
        <v>136</v>
      </c>
      <c r="AC8" s="216" t="s">
        <v>13</v>
      </c>
      <c r="AD8" s="146"/>
      <c r="AE8" s="115" t="s">
        <v>85</v>
      </c>
      <c r="AF8" s="115" t="s">
        <v>86</v>
      </c>
      <c r="AG8" s="115" t="s">
        <v>84</v>
      </c>
      <c r="AH8" s="128"/>
    </row>
    <row r="9" spans="1:34" s="50" customFormat="1" ht="16.350000000000001" customHeight="1" x14ac:dyDescent="0.25">
      <c r="A9" s="129"/>
      <c r="B9" s="147" t="str">
        <f>IF('GAME STATS'!BD6="","",'GAME STATS'!BD6)</f>
        <v/>
      </c>
      <c r="C9" s="1033" t="str">
        <f>IF(H9="","",'GAME STATS'!E$4)</f>
        <v/>
      </c>
      <c r="D9" s="1034"/>
      <c r="E9" s="1034"/>
      <c r="F9" s="1034"/>
      <c r="G9" s="1035"/>
      <c r="H9" s="148" t="str">
        <f>IF('GAME STATS'!BL51=0,"",'GAME STATS'!BL51)</f>
        <v/>
      </c>
      <c r="I9" s="1043" t="str">
        <f>IF(H9="",""," V ")</f>
        <v/>
      </c>
      <c r="J9" s="1044"/>
      <c r="K9" s="149" t="str">
        <f>IF(H9="","",'GAME STATS'!BL53)</f>
        <v/>
      </c>
      <c r="L9" s="281" t="str">
        <f>IF(H9="","",'GAME STATS'!E6)</f>
        <v/>
      </c>
      <c r="M9" s="150" t="str">
        <f t="shared" ref="M9:M48" si="0">IF(I9="","",IF(H9&gt;K9,"W","L"))</f>
        <v/>
      </c>
      <c r="N9" s="54">
        <f>IF(I9="",0,1)</f>
        <v>0</v>
      </c>
      <c r="O9" s="54">
        <f t="shared" ref="O9:O48" si="1">IF(M9="W",1,0)</f>
        <v>0</v>
      </c>
      <c r="P9" s="54">
        <f t="shared" ref="P9:P48" si="2">IF(M9="L",1,0)</f>
        <v>0</v>
      </c>
      <c r="Q9" s="127"/>
      <c r="R9" s="129"/>
      <c r="S9" s="147" t="str">
        <f>IF('GAME STATS'!BD2956="","",'GAME STATS'!BD2956)</f>
        <v/>
      </c>
      <c r="T9" s="1033" t="str">
        <f>IF(Y9="","",'GAME STATS'!E$4)</f>
        <v/>
      </c>
      <c r="U9" s="1034"/>
      <c r="V9" s="1034"/>
      <c r="W9" s="1034"/>
      <c r="X9" s="1035"/>
      <c r="Y9" s="148" t="str">
        <f>IF('GAME STATS'!BL3001=0,"",'GAME STATS'!BL3001)</f>
        <v/>
      </c>
      <c r="Z9" s="1043" t="str">
        <f>IF(Y9="",""," V ")</f>
        <v/>
      </c>
      <c r="AA9" s="1044"/>
      <c r="AB9" s="149" t="str">
        <f>IF(Y9="","",'GAME STATS'!BL3003)</f>
        <v/>
      </c>
      <c r="AC9" s="281" t="str">
        <f>IF(Y9="","",'GAME STATS'!E2956)</f>
        <v/>
      </c>
      <c r="AD9" s="150" t="str">
        <f t="shared" ref="AD9:AD58" si="3">IF(Z9="","",IF(Y9&gt;AB9,"W","L"))</f>
        <v/>
      </c>
      <c r="AE9" s="54">
        <f>IF(Z9="",0,1)</f>
        <v>0</v>
      </c>
      <c r="AF9" s="54">
        <f t="shared" ref="AF9:AF58" si="4">IF(AD9="W",1,0)</f>
        <v>0</v>
      </c>
      <c r="AG9" s="54">
        <f t="shared" ref="AG9:AG58" si="5">IF(AD9="L",1,0)</f>
        <v>0</v>
      </c>
      <c r="AH9" s="127"/>
    </row>
    <row r="10" spans="1:34" s="50" customFormat="1" ht="16.350000000000001" customHeight="1" x14ac:dyDescent="0.25">
      <c r="A10" s="129"/>
      <c r="B10" s="147" t="str">
        <f>IF('GAME STATS'!BD65="","",'GAME STATS'!BD65)</f>
        <v/>
      </c>
      <c r="C10" s="1033" t="str">
        <f>IF(H10="","",'GAME STATS'!E$4)</f>
        <v/>
      </c>
      <c r="D10" s="1034"/>
      <c r="E10" s="1034"/>
      <c r="F10" s="1034"/>
      <c r="G10" s="1035"/>
      <c r="H10" s="148" t="str">
        <f>IF('GAME STATS'!BL110=0,"",'GAME STATS'!BL110)</f>
        <v/>
      </c>
      <c r="I10" s="1043" t="str">
        <f t="shared" ref="I10:I48" si="6">IF(H10="",""," V ")</f>
        <v/>
      </c>
      <c r="J10" s="1044"/>
      <c r="K10" s="149" t="str">
        <f>IF(H10="","",'GAME STATS'!BL112)</f>
        <v/>
      </c>
      <c r="L10" s="281" t="str">
        <f>IF(H10="","",'GAME STATS'!E65)</f>
        <v/>
      </c>
      <c r="M10" s="150" t="str">
        <f t="shared" si="0"/>
        <v/>
      </c>
      <c r="N10" s="54">
        <f t="shared" ref="N10:N48" si="7">IF(I10="",0,1)</f>
        <v>0</v>
      </c>
      <c r="O10" s="54">
        <f t="shared" si="1"/>
        <v>0</v>
      </c>
      <c r="P10" s="54">
        <f t="shared" si="2"/>
        <v>0</v>
      </c>
      <c r="Q10" s="127"/>
      <c r="R10" s="129"/>
      <c r="S10" s="147" t="str">
        <f>IF('GAME STATS'!BD3015="","",'GAME STATS'!BD3015)</f>
        <v/>
      </c>
      <c r="T10" s="1033" t="str">
        <f>IF(Y10="","",'GAME STATS'!E$4)</f>
        <v/>
      </c>
      <c r="U10" s="1034"/>
      <c r="V10" s="1034"/>
      <c r="W10" s="1034"/>
      <c r="X10" s="1035"/>
      <c r="Y10" s="148" t="str">
        <f>IF('GAME STATS'!BL3060=0,"",'GAME STATS'!BL3060)</f>
        <v/>
      </c>
      <c r="Z10" s="1043" t="str">
        <f t="shared" ref="Z10:Z58" si="8">IF(Y10="",""," V ")</f>
        <v/>
      </c>
      <c r="AA10" s="1044"/>
      <c r="AB10" s="149" t="str">
        <f>IF(Y10="","",'GAME STATS'!BL3062)</f>
        <v/>
      </c>
      <c r="AC10" s="281" t="str">
        <f>IF(Y10="","",'GAME STATS'!E3015)</f>
        <v/>
      </c>
      <c r="AD10" s="150" t="str">
        <f t="shared" si="3"/>
        <v/>
      </c>
      <c r="AE10" s="54">
        <f t="shared" ref="AE10:AE58" si="9">IF(Z10="",0,1)</f>
        <v>0</v>
      </c>
      <c r="AF10" s="54">
        <f t="shared" si="4"/>
        <v>0</v>
      </c>
      <c r="AG10" s="54">
        <f t="shared" si="5"/>
        <v>0</v>
      </c>
      <c r="AH10" s="127"/>
    </row>
    <row r="11" spans="1:34" s="50" customFormat="1" ht="16.350000000000001" customHeight="1" x14ac:dyDescent="0.25">
      <c r="A11" s="129"/>
      <c r="B11" s="147" t="str">
        <f>IF('GAME STATS'!BD124="","",'GAME STATS'!BD124)</f>
        <v/>
      </c>
      <c r="C11" s="1033" t="str">
        <f>IF(H11="","",'GAME STATS'!E$4)</f>
        <v/>
      </c>
      <c r="D11" s="1034"/>
      <c r="E11" s="1034"/>
      <c r="F11" s="1034"/>
      <c r="G11" s="1035"/>
      <c r="H11" s="148" t="str">
        <f>IF('GAME STATS'!BL169=0,"",'GAME STATS'!BL169)</f>
        <v/>
      </c>
      <c r="I11" s="1043" t="str">
        <f t="shared" si="6"/>
        <v/>
      </c>
      <c r="J11" s="1044"/>
      <c r="K11" s="149" t="str">
        <f>IF(H11="","",'GAME STATS'!BL171)</f>
        <v/>
      </c>
      <c r="L11" s="281" t="str">
        <f>IF(H11="","",'GAME STATS'!E124)</f>
        <v/>
      </c>
      <c r="M11" s="150" t="str">
        <f t="shared" si="0"/>
        <v/>
      </c>
      <c r="N11" s="54">
        <f t="shared" si="7"/>
        <v>0</v>
      </c>
      <c r="O11" s="54">
        <f t="shared" si="1"/>
        <v>0</v>
      </c>
      <c r="P11" s="54">
        <f t="shared" si="2"/>
        <v>0</v>
      </c>
      <c r="Q11" s="127"/>
      <c r="R11" s="129"/>
      <c r="S11" s="147" t="str">
        <f>IF('GAME STATS'!BD3074="","",'GAME STATS'!BD3074)</f>
        <v/>
      </c>
      <c r="T11" s="1033" t="str">
        <f>IF(Y11="","",'GAME STATS'!E$4)</f>
        <v/>
      </c>
      <c r="U11" s="1034"/>
      <c r="V11" s="1034"/>
      <c r="W11" s="1034"/>
      <c r="X11" s="1035"/>
      <c r="Y11" s="148" t="str">
        <f>IF('GAME STATS'!BL3119=0,"",'GAME STATS'!BL3119)</f>
        <v/>
      </c>
      <c r="Z11" s="1043" t="str">
        <f t="shared" si="8"/>
        <v/>
      </c>
      <c r="AA11" s="1044"/>
      <c r="AB11" s="149" t="str">
        <f>IF(Y11="","",'GAME STATS'!BL3121)</f>
        <v/>
      </c>
      <c r="AC11" s="281" t="str">
        <f>IF(Y11="","",'GAME STATS'!E3074)</f>
        <v/>
      </c>
      <c r="AD11" s="150" t="str">
        <f t="shared" si="3"/>
        <v/>
      </c>
      <c r="AE11" s="54">
        <f t="shared" si="9"/>
        <v>0</v>
      </c>
      <c r="AF11" s="54">
        <f t="shared" si="4"/>
        <v>0</v>
      </c>
      <c r="AG11" s="54">
        <f t="shared" si="5"/>
        <v>0</v>
      </c>
      <c r="AH11" s="127"/>
    </row>
    <row r="12" spans="1:34" s="50" customFormat="1" ht="16.350000000000001" customHeight="1" x14ac:dyDescent="0.25">
      <c r="A12" s="129"/>
      <c r="B12" s="147" t="str">
        <f>IF('GAME STATS'!BD183="","",'GAME STATS'!BD183)</f>
        <v/>
      </c>
      <c r="C12" s="1033" t="str">
        <f>IF(H12="","",'GAME STATS'!E$4)</f>
        <v/>
      </c>
      <c r="D12" s="1034"/>
      <c r="E12" s="1034"/>
      <c r="F12" s="1034"/>
      <c r="G12" s="1035"/>
      <c r="H12" s="148" t="str">
        <f>IF('GAME STATS'!BL228=0,"",'GAME STATS'!BL228)</f>
        <v/>
      </c>
      <c r="I12" s="1043" t="str">
        <f t="shared" si="6"/>
        <v/>
      </c>
      <c r="J12" s="1044"/>
      <c r="K12" s="149" t="str">
        <f>IF(H12="","",'GAME STATS'!BL230)</f>
        <v/>
      </c>
      <c r="L12" s="281" t="str">
        <f>IF(H12="","",'GAME STATS'!E183)</f>
        <v/>
      </c>
      <c r="M12" s="150" t="str">
        <f t="shared" si="0"/>
        <v/>
      </c>
      <c r="N12" s="54">
        <f t="shared" si="7"/>
        <v>0</v>
      </c>
      <c r="O12" s="54">
        <f t="shared" si="1"/>
        <v>0</v>
      </c>
      <c r="P12" s="54">
        <f t="shared" si="2"/>
        <v>0</v>
      </c>
      <c r="Q12" s="127"/>
      <c r="R12" s="129"/>
      <c r="S12" s="147" t="str">
        <f>IF('GAME STATS'!BD3133="","",'GAME STATS'!BD3133)</f>
        <v/>
      </c>
      <c r="T12" s="1033" t="str">
        <f>IF(Y12="","",'GAME STATS'!E$4)</f>
        <v/>
      </c>
      <c r="U12" s="1034"/>
      <c r="V12" s="1034"/>
      <c r="W12" s="1034"/>
      <c r="X12" s="1035"/>
      <c r="Y12" s="148" t="str">
        <f>IF('GAME STATS'!BL3178=0,"",'GAME STATS'!BL3178)</f>
        <v/>
      </c>
      <c r="Z12" s="1043" t="str">
        <f t="shared" si="8"/>
        <v/>
      </c>
      <c r="AA12" s="1044"/>
      <c r="AB12" s="149" t="str">
        <f>IF(Y12="","",'GAME STATS'!BL3180)</f>
        <v/>
      </c>
      <c r="AC12" s="281" t="str">
        <f>IF(Y12="","",'GAME STATS'!E3133)</f>
        <v/>
      </c>
      <c r="AD12" s="150" t="str">
        <f t="shared" si="3"/>
        <v/>
      </c>
      <c r="AE12" s="54">
        <f t="shared" si="9"/>
        <v>0</v>
      </c>
      <c r="AF12" s="54">
        <f t="shared" si="4"/>
        <v>0</v>
      </c>
      <c r="AG12" s="54">
        <f t="shared" si="5"/>
        <v>0</v>
      </c>
      <c r="AH12" s="127"/>
    </row>
    <row r="13" spans="1:34" x14ac:dyDescent="0.25">
      <c r="A13" s="123"/>
      <c r="B13" s="147" t="str">
        <f>IF('GAME STATS'!BD242="","",'GAME STATS'!BD242)</f>
        <v/>
      </c>
      <c r="C13" s="1033" t="str">
        <f>IF(H13="","",'GAME STATS'!E$4)</f>
        <v/>
      </c>
      <c r="D13" s="1034"/>
      <c r="E13" s="1034"/>
      <c r="F13" s="1034"/>
      <c r="G13" s="1035"/>
      <c r="H13" s="148" t="str">
        <f>IF('GAME STATS'!BL287=0,"",'GAME STATS'!BL287)</f>
        <v/>
      </c>
      <c r="I13" s="1043" t="str">
        <f t="shared" si="6"/>
        <v/>
      </c>
      <c r="J13" s="1044"/>
      <c r="K13" s="149" t="str">
        <f>IF(H13="","",'GAME STATS'!BL289)</f>
        <v/>
      </c>
      <c r="L13" s="281" t="str">
        <f>IF(H13="","",'GAME STATS'!E242)</f>
        <v/>
      </c>
      <c r="M13" s="150" t="str">
        <f t="shared" si="0"/>
        <v/>
      </c>
      <c r="N13" s="54">
        <f t="shared" si="7"/>
        <v>0</v>
      </c>
      <c r="O13" s="54">
        <f t="shared" si="1"/>
        <v>0</v>
      </c>
      <c r="P13" s="54">
        <f t="shared" si="2"/>
        <v>0</v>
      </c>
      <c r="Q13" s="124"/>
      <c r="R13" s="123"/>
      <c r="S13" s="147" t="str">
        <f>IF('GAME STATS'!BD3192="","",'GAME STATS'!BD3192)</f>
        <v/>
      </c>
      <c r="T13" s="1033" t="str">
        <f>IF(Y13="","",'GAME STATS'!E$4)</f>
        <v/>
      </c>
      <c r="U13" s="1034"/>
      <c r="V13" s="1034"/>
      <c r="W13" s="1034"/>
      <c r="X13" s="1035"/>
      <c r="Y13" s="148" t="str">
        <f>IF('GAME STATS'!BL3237=0,"",'GAME STATS'!BL3237)</f>
        <v/>
      </c>
      <c r="Z13" s="1043" t="str">
        <f t="shared" si="8"/>
        <v/>
      </c>
      <c r="AA13" s="1044"/>
      <c r="AB13" s="149" t="str">
        <f>IF(Y13="","",'GAME STATS'!BL3239)</f>
        <v/>
      </c>
      <c r="AC13" s="281" t="str">
        <f>IF(Y13="","",'GAME STATS'!E3192)</f>
        <v/>
      </c>
      <c r="AD13" s="150" t="str">
        <f t="shared" si="3"/>
        <v/>
      </c>
      <c r="AE13" s="54">
        <f t="shared" si="9"/>
        <v>0</v>
      </c>
      <c r="AF13" s="54">
        <f t="shared" si="4"/>
        <v>0</v>
      </c>
      <c r="AG13" s="54">
        <f t="shared" si="5"/>
        <v>0</v>
      </c>
      <c r="AH13" s="124"/>
    </row>
    <row r="14" spans="1:34" x14ac:dyDescent="0.25">
      <c r="A14" s="123"/>
      <c r="B14" s="147" t="str">
        <f>IF('GAME STATS'!BD301="","",'GAME STATS'!BD301)</f>
        <v/>
      </c>
      <c r="C14" s="1033" t="str">
        <f>IF(H14="","",'GAME STATS'!E$4)</f>
        <v/>
      </c>
      <c r="D14" s="1034"/>
      <c r="E14" s="1034"/>
      <c r="F14" s="1034"/>
      <c r="G14" s="1035"/>
      <c r="H14" s="148" t="str">
        <f>IF('GAME STATS'!BL346=0,"",'GAME STATS'!BL346)</f>
        <v/>
      </c>
      <c r="I14" s="1043" t="str">
        <f t="shared" si="6"/>
        <v/>
      </c>
      <c r="J14" s="1044"/>
      <c r="K14" s="149" t="str">
        <f>IF(H14="","",'GAME STATS'!BL348)</f>
        <v/>
      </c>
      <c r="L14" s="281" t="str">
        <f>IF(H14="","",'GAME STATS'!E301)</f>
        <v/>
      </c>
      <c r="M14" s="150" t="str">
        <f t="shared" si="0"/>
        <v/>
      </c>
      <c r="N14" s="54">
        <f t="shared" si="7"/>
        <v>0</v>
      </c>
      <c r="O14" s="54">
        <f t="shared" si="1"/>
        <v>0</v>
      </c>
      <c r="P14" s="54">
        <f t="shared" si="2"/>
        <v>0</v>
      </c>
      <c r="Q14" s="124"/>
      <c r="R14" s="123"/>
      <c r="S14" s="147" t="str">
        <f>IF('GAME STATS'!BD3251="","",'GAME STATS'!BD3251)</f>
        <v/>
      </c>
      <c r="T14" s="1033" t="str">
        <f>IF(Y14="","",'GAME STATS'!E$4)</f>
        <v/>
      </c>
      <c r="U14" s="1034"/>
      <c r="V14" s="1034"/>
      <c r="W14" s="1034"/>
      <c r="X14" s="1035"/>
      <c r="Y14" s="148" t="str">
        <f>IF('GAME STATS'!BL3296=0,"",'GAME STATS'!BL3180)</f>
        <v/>
      </c>
      <c r="Z14" s="1043" t="str">
        <f t="shared" si="8"/>
        <v/>
      </c>
      <c r="AA14" s="1044"/>
      <c r="AB14" s="149" t="str">
        <f>IF(Y14="","",'GAME STATS'!BL3298)</f>
        <v/>
      </c>
      <c r="AC14" s="281" t="str">
        <f>IF(Y14="","",'GAME STATS'!E3251)</f>
        <v/>
      </c>
      <c r="AD14" s="150" t="str">
        <f t="shared" si="3"/>
        <v/>
      </c>
      <c r="AE14" s="54">
        <f t="shared" si="9"/>
        <v>0</v>
      </c>
      <c r="AF14" s="54">
        <f t="shared" si="4"/>
        <v>0</v>
      </c>
      <c r="AG14" s="54">
        <f t="shared" si="5"/>
        <v>0</v>
      </c>
      <c r="AH14" s="124"/>
    </row>
    <row r="15" spans="1:34" x14ac:dyDescent="0.25">
      <c r="A15" s="123"/>
      <c r="B15" s="147" t="str">
        <f>IF('GAME STATS'!BD360="","",'GAME STATS'!BD360)</f>
        <v/>
      </c>
      <c r="C15" s="1033" t="str">
        <f>IF(H15="","",'GAME STATS'!E$4)</f>
        <v/>
      </c>
      <c r="D15" s="1034"/>
      <c r="E15" s="1034"/>
      <c r="F15" s="1034"/>
      <c r="G15" s="1035"/>
      <c r="H15" s="148" t="str">
        <f>IF('GAME STATS'!BL405=0,"",'GAME STATS'!BL405)</f>
        <v/>
      </c>
      <c r="I15" s="1043" t="str">
        <f t="shared" si="6"/>
        <v/>
      </c>
      <c r="J15" s="1044"/>
      <c r="K15" s="149" t="str">
        <f>IF(H15="","",'GAME STATS'!BL407)</f>
        <v/>
      </c>
      <c r="L15" s="281" t="str">
        <f>IF(H15="","",'GAME STATS'!E360)</f>
        <v/>
      </c>
      <c r="M15" s="150" t="str">
        <f t="shared" si="0"/>
        <v/>
      </c>
      <c r="N15" s="54">
        <f t="shared" si="7"/>
        <v>0</v>
      </c>
      <c r="O15" s="54">
        <f t="shared" si="1"/>
        <v>0</v>
      </c>
      <c r="P15" s="54">
        <f t="shared" si="2"/>
        <v>0</v>
      </c>
      <c r="Q15" s="124"/>
      <c r="R15" s="123"/>
      <c r="S15" s="147" t="str">
        <f>IF('GAME STATS'!BD3310="","",'GAME STATS'!BD3310)</f>
        <v/>
      </c>
      <c r="T15" s="1033" t="str">
        <f>IF(Y15="","",'GAME STATS'!E$4)</f>
        <v/>
      </c>
      <c r="U15" s="1034"/>
      <c r="V15" s="1034"/>
      <c r="W15" s="1034"/>
      <c r="X15" s="1035"/>
      <c r="Y15" s="148" t="str">
        <f>IF('GAME STATS'!BL3355=0,"",'GAME STATS'!BL3355)</f>
        <v/>
      </c>
      <c r="Z15" s="1043" t="str">
        <f t="shared" si="8"/>
        <v/>
      </c>
      <c r="AA15" s="1044"/>
      <c r="AB15" s="149" t="str">
        <f>IF(Y15="","",'GAME STATS'!BL3357)</f>
        <v/>
      </c>
      <c r="AC15" s="281" t="str">
        <f>IF(Y15="","",'GAME STATS'!E3310)</f>
        <v/>
      </c>
      <c r="AD15" s="150" t="str">
        <f t="shared" si="3"/>
        <v/>
      </c>
      <c r="AE15" s="54">
        <f t="shared" si="9"/>
        <v>0</v>
      </c>
      <c r="AF15" s="54">
        <f t="shared" si="4"/>
        <v>0</v>
      </c>
      <c r="AG15" s="54">
        <f t="shared" si="5"/>
        <v>0</v>
      </c>
      <c r="AH15" s="124"/>
    </row>
    <row r="16" spans="1:34" x14ac:dyDescent="0.25">
      <c r="A16" s="123"/>
      <c r="B16" s="147" t="str">
        <f>IF('GAME STATS'!BD419="","",'GAME STATS'!BD419)</f>
        <v/>
      </c>
      <c r="C16" s="1033" t="str">
        <f>IF(H16="","",'GAME STATS'!E$4)</f>
        <v/>
      </c>
      <c r="D16" s="1034"/>
      <c r="E16" s="1034"/>
      <c r="F16" s="1034"/>
      <c r="G16" s="1035"/>
      <c r="H16" s="148" t="str">
        <f>IF('GAME STATS'!BL464=0,"",'GAME STATS'!BL464)</f>
        <v/>
      </c>
      <c r="I16" s="1043" t="str">
        <f t="shared" si="6"/>
        <v/>
      </c>
      <c r="J16" s="1044"/>
      <c r="K16" s="149" t="str">
        <f>IF(H16="","",'GAME STATS'!BL466)</f>
        <v/>
      </c>
      <c r="L16" s="281" t="str">
        <f>IF(H16="","",'GAME STATS'!E419)</f>
        <v/>
      </c>
      <c r="M16" s="150" t="str">
        <f t="shared" si="0"/>
        <v/>
      </c>
      <c r="N16" s="54">
        <f t="shared" si="7"/>
        <v>0</v>
      </c>
      <c r="O16" s="54">
        <f t="shared" si="1"/>
        <v>0</v>
      </c>
      <c r="P16" s="54">
        <f t="shared" si="2"/>
        <v>0</v>
      </c>
      <c r="Q16" s="124"/>
      <c r="R16" s="123"/>
      <c r="S16" s="147" t="str">
        <f>IF('GAME STATS'!BD3369="","",'GAME STATS'!BD3369)</f>
        <v/>
      </c>
      <c r="T16" s="1033" t="str">
        <f>IF(Y16="","",'GAME STATS'!E$4)</f>
        <v/>
      </c>
      <c r="U16" s="1034"/>
      <c r="V16" s="1034"/>
      <c r="W16" s="1034"/>
      <c r="X16" s="1035"/>
      <c r="Y16" s="148" t="str">
        <f>IF('GAME STATS'!BL3414=0,"",'GAME STATS'!BL3414)</f>
        <v/>
      </c>
      <c r="Z16" s="1043" t="str">
        <f t="shared" si="8"/>
        <v/>
      </c>
      <c r="AA16" s="1044"/>
      <c r="AB16" s="149" t="str">
        <f>IF(Y16="","",'GAME STATS'!BL3416)</f>
        <v/>
      </c>
      <c r="AC16" s="281" t="str">
        <f>IF(Y16="","",'GAME STATS'!E3369)</f>
        <v/>
      </c>
      <c r="AD16" s="150" t="str">
        <f t="shared" si="3"/>
        <v/>
      </c>
      <c r="AE16" s="54">
        <f t="shared" si="9"/>
        <v>0</v>
      </c>
      <c r="AF16" s="54">
        <f t="shared" si="4"/>
        <v>0</v>
      </c>
      <c r="AG16" s="54">
        <f t="shared" si="5"/>
        <v>0</v>
      </c>
      <c r="AH16" s="124"/>
    </row>
    <row r="17" spans="1:34" x14ac:dyDescent="0.25">
      <c r="A17" s="123"/>
      <c r="B17" s="147" t="str">
        <f>IF('GAME STATS'!BD478="","",'GAME STATS'!BD478)</f>
        <v/>
      </c>
      <c r="C17" s="1033" t="str">
        <f>IF(H17="","",'GAME STATS'!E$4)</f>
        <v/>
      </c>
      <c r="D17" s="1034"/>
      <c r="E17" s="1034"/>
      <c r="F17" s="1034"/>
      <c r="G17" s="1035"/>
      <c r="H17" s="148" t="str">
        <f>IF('GAME STATS'!BL523=0,"",'GAME STATS'!BL523)</f>
        <v/>
      </c>
      <c r="I17" s="1043" t="str">
        <f t="shared" si="6"/>
        <v/>
      </c>
      <c r="J17" s="1044"/>
      <c r="K17" s="149" t="str">
        <f>IF(H17="","",'GAME STATS'!BL525)</f>
        <v/>
      </c>
      <c r="L17" s="281" t="str">
        <f>IF(H17="","",'GAME STATS'!E478)</f>
        <v/>
      </c>
      <c r="M17" s="150" t="str">
        <f t="shared" si="0"/>
        <v/>
      </c>
      <c r="N17" s="54">
        <f t="shared" si="7"/>
        <v>0</v>
      </c>
      <c r="O17" s="54">
        <f t="shared" si="1"/>
        <v>0</v>
      </c>
      <c r="P17" s="54">
        <f t="shared" si="2"/>
        <v>0</v>
      </c>
      <c r="Q17" s="124"/>
      <c r="R17" s="123"/>
      <c r="S17" s="147" t="str">
        <f>IF('GAME STATS'!BD3428="","",'GAME STATS'!BD3428)</f>
        <v/>
      </c>
      <c r="T17" s="1033" t="str">
        <f>IF(Y17="","",'GAME STATS'!E$4)</f>
        <v/>
      </c>
      <c r="U17" s="1034"/>
      <c r="V17" s="1034"/>
      <c r="W17" s="1034"/>
      <c r="X17" s="1035"/>
      <c r="Y17" s="148" t="str">
        <f>IF('GAME STATS'!BL3473=0,"",'GAME STATS'!BL3473)</f>
        <v/>
      </c>
      <c r="Z17" s="1043" t="str">
        <f t="shared" si="8"/>
        <v/>
      </c>
      <c r="AA17" s="1044"/>
      <c r="AB17" s="149" t="str">
        <f>IF(Y17="","",'GAME STATS'!BL3475)</f>
        <v/>
      </c>
      <c r="AC17" s="281" t="str">
        <f>IF(Y17="","",'GAME STATS'!E3428)</f>
        <v/>
      </c>
      <c r="AD17" s="150" t="str">
        <f t="shared" si="3"/>
        <v/>
      </c>
      <c r="AE17" s="54">
        <f t="shared" si="9"/>
        <v>0</v>
      </c>
      <c r="AF17" s="54">
        <f t="shared" si="4"/>
        <v>0</v>
      </c>
      <c r="AG17" s="54">
        <f t="shared" si="5"/>
        <v>0</v>
      </c>
      <c r="AH17" s="124"/>
    </row>
    <row r="18" spans="1:34" x14ac:dyDescent="0.25">
      <c r="A18" s="123"/>
      <c r="B18" s="147" t="str">
        <f>IF('GAME STATS'!BD537="","",'GAME STATS'!BD537)</f>
        <v/>
      </c>
      <c r="C18" s="1033" t="str">
        <f>IF(H18="","",'GAME STATS'!E$4)</f>
        <v/>
      </c>
      <c r="D18" s="1034"/>
      <c r="E18" s="1034"/>
      <c r="F18" s="1034"/>
      <c r="G18" s="1035"/>
      <c r="H18" s="148" t="str">
        <f>IF('GAME STATS'!BL582=0,"",'GAME STATS'!BL582)</f>
        <v/>
      </c>
      <c r="I18" s="1043" t="str">
        <f t="shared" si="6"/>
        <v/>
      </c>
      <c r="J18" s="1044"/>
      <c r="K18" s="149" t="str">
        <f>IF(H18="","",'GAME STATS'!BL584)</f>
        <v/>
      </c>
      <c r="L18" s="281" t="str">
        <f>IF(H18="","",'GAME STATS'!E537)</f>
        <v/>
      </c>
      <c r="M18" s="150" t="str">
        <f t="shared" si="0"/>
        <v/>
      </c>
      <c r="N18" s="54">
        <f t="shared" si="7"/>
        <v>0</v>
      </c>
      <c r="O18" s="54">
        <f t="shared" si="1"/>
        <v>0</v>
      </c>
      <c r="P18" s="54">
        <f t="shared" si="2"/>
        <v>0</v>
      </c>
      <c r="Q18" s="124"/>
      <c r="R18" s="123"/>
      <c r="S18" s="147" t="str">
        <f>IF('GAME STATS'!BD3487="","",'GAME STATS'!BD3487)</f>
        <v/>
      </c>
      <c r="T18" s="1033" t="str">
        <f>IF(Y18="","",'GAME STATS'!E$4)</f>
        <v/>
      </c>
      <c r="U18" s="1034"/>
      <c r="V18" s="1034"/>
      <c r="W18" s="1034"/>
      <c r="X18" s="1035"/>
      <c r="Y18" s="148" t="str">
        <f>IF('GAME STATS'!BL3532=0,"",'GAME STATS'!BL3532)</f>
        <v/>
      </c>
      <c r="Z18" s="1043" t="str">
        <f t="shared" si="8"/>
        <v/>
      </c>
      <c r="AA18" s="1044"/>
      <c r="AB18" s="149" t="str">
        <f>IF(Y18="","",'GAME STATS'!BL3534)</f>
        <v/>
      </c>
      <c r="AC18" s="281" t="str">
        <f>IF(Y18="","",'GAME STATS'!E3487)</f>
        <v/>
      </c>
      <c r="AD18" s="150" t="str">
        <f t="shared" si="3"/>
        <v/>
      </c>
      <c r="AE18" s="54">
        <f t="shared" si="9"/>
        <v>0</v>
      </c>
      <c r="AF18" s="54">
        <f t="shared" si="4"/>
        <v>0</v>
      </c>
      <c r="AG18" s="54">
        <f t="shared" si="5"/>
        <v>0</v>
      </c>
      <c r="AH18" s="124"/>
    </row>
    <row r="19" spans="1:34" x14ac:dyDescent="0.25">
      <c r="A19" s="123"/>
      <c r="B19" s="147" t="str">
        <f>IF('GAME STATS'!BD596="","",'GAME STATS'!BD596)</f>
        <v/>
      </c>
      <c r="C19" s="1033" t="str">
        <f>IF(H19="","",'GAME STATS'!E$4)</f>
        <v/>
      </c>
      <c r="D19" s="1034"/>
      <c r="E19" s="1034"/>
      <c r="F19" s="1034"/>
      <c r="G19" s="1035"/>
      <c r="H19" s="148" t="str">
        <f>IF('GAME STATS'!BL641=0,"",'GAME STATS'!BL641)</f>
        <v/>
      </c>
      <c r="I19" s="1043" t="str">
        <f t="shared" si="6"/>
        <v/>
      </c>
      <c r="J19" s="1044"/>
      <c r="K19" s="149" t="str">
        <f>IF(H19="","",'GAME STATS'!BL643)</f>
        <v/>
      </c>
      <c r="L19" s="281" t="str">
        <f>IF(H19="","",'GAME STATS'!E596)</f>
        <v/>
      </c>
      <c r="M19" s="150" t="str">
        <f t="shared" si="0"/>
        <v/>
      </c>
      <c r="N19" s="54">
        <f t="shared" si="7"/>
        <v>0</v>
      </c>
      <c r="O19" s="54">
        <f t="shared" si="1"/>
        <v>0</v>
      </c>
      <c r="P19" s="54">
        <f t="shared" si="2"/>
        <v>0</v>
      </c>
      <c r="Q19" s="124"/>
      <c r="R19" s="123"/>
      <c r="S19" s="147" t="str">
        <f>IF('GAME STATS'!BD3546="","",'GAME STATS'!BD3546)</f>
        <v/>
      </c>
      <c r="T19" s="1033" t="str">
        <f>IF(Y19="","",'GAME STATS'!E$4)</f>
        <v/>
      </c>
      <c r="U19" s="1034"/>
      <c r="V19" s="1034"/>
      <c r="W19" s="1034"/>
      <c r="X19" s="1035"/>
      <c r="Y19" s="148" t="str">
        <f>IF('GAME STATS'!BL3591=0,"",'GAME STATS'!BL3591)</f>
        <v/>
      </c>
      <c r="Z19" s="1043" t="str">
        <f t="shared" si="8"/>
        <v/>
      </c>
      <c r="AA19" s="1044"/>
      <c r="AB19" s="149" t="str">
        <f>IF(Y19="","",'GAME STATS'!BL3593)</f>
        <v/>
      </c>
      <c r="AC19" s="281" t="str">
        <f>IF(Y19="","",'GAME STATS'!E3546)</f>
        <v/>
      </c>
      <c r="AD19" s="150" t="str">
        <f t="shared" si="3"/>
        <v/>
      </c>
      <c r="AE19" s="54">
        <f t="shared" si="9"/>
        <v>0</v>
      </c>
      <c r="AF19" s="54">
        <f t="shared" si="4"/>
        <v>0</v>
      </c>
      <c r="AG19" s="54">
        <f t="shared" si="5"/>
        <v>0</v>
      </c>
      <c r="AH19" s="124"/>
    </row>
    <row r="20" spans="1:34" x14ac:dyDescent="0.25">
      <c r="A20" s="123"/>
      <c r="B20" s="147" t="str">
        <f>IF('GAME STATS'!BD655="","",'GAME STATS'!BD655)</f>
        <v/>
      </c>
      <c r="C20" s="1033" t="str">
        <f>IF(H20="","",'GAME STATS'!E$4)</f>
        <v/>
      </c>
      <c r="D20" s="1034"/>
      <c r="E20" s="1034"/>
      <c r="F20" s="1034"/>
      <c r="G20" s="1035"/>
      <c r="H20" s="148" t="str">
        <f>IF('GAME STATS'!BL700=0,"",'GAME STATS'!BL700)</f>
        <v/>
      </c>
      <c r="I20" s="1043" t="str">
        <f t="shared" si="6"/>
        <v/>
      </c>
      <c r="J20" s="1044"/>
      <c r="K20" s="149" t="str">
        <f>IF(H20="","",'GAME STATS'!BL702)</f>
        <v/>
      </c>
      <c r="L20" s="281" t="str">
        <f>IF(H20="","",'GAME STATS'!E655)</f>
        <v/>
      </c>
      <c r="M20" s="150" t="str">
        <f t="shared" si="0"/>
        <v/>
      </c>
      <c r="N20" s="54">
        <f t="shared" si="7"/>
        <v>0</v>
      </c>
      <c r="O20" s="54">
        <f t="shared" si="1"/>
        <v>0</v>
      </c>
      <c r="P20" s="54">
        <f t="shared" si="2"/>
        <v>0</v>
      </c>
      <c r="Q20" s="124"/>
      <c r="R20" s="123"/>
      <c r="S20" s="147" t="str">
        <f>IF('GAME STATS'!BD3605="","",'GAME STATS'!BD3605)</f>
        <v/>
      </c>
      <c r="T20" s="1033" t="str">
        <f>IF(Y20="","",'GAME STATS'!E$4)</f>
        <v/>
      </c>
      <c r="U20" s="1034"/>
      <c r="V20" s="1034"/>
      <c r="W20" s="1034"/>
      <c r="X20" s="1035"/>
      <c r="Y20" s="148" t="str">
        <f>IF('GAME STATS'!BL3650=0,"",'GAME STATS'!BL3650)</f>
        <v/>
      </c>
      <c r="Z20" s="1043" t="str">
        <f t="shared" si="8"/>
        <v/>
      </c>
      <c r="AA20" s="1044"/>
      <c r="AB20" s="149" t="str">
        <f>IF(Y20="","",'GAME STATS'!BL3652)</f>
        <v/>
      </c>
      <c r="AC20" s="281" t="str">
        <f>IF(Y20="","",'GAME STATS'!E3605)</f>
        <v/>
      </c>
      <c r="AD20" s="150" t="str">
        <f t="shared" si="3"/>
        <v/>
      </c>
      <c r="AE20" s="54">
        <f t="shared" si="9"/>
        <v>0</v>
      </c>
      <c r="AF20" s="54">
        <f t="shared" si="4"/>
        <v>0</v>
      </c>
      <c r="AG20" s="54">
        <f t="shared" si="5"/>
        <v>0</v>
      </c>
      <c r="AH20" s="124"/>
    </row>
    <row r="21" spans="1:34" x14ac:dyDescent="0.25">
      <c r="A21" s="123"/>
      <c r="B21" s="147" t="str">
        <f>IF('GAME STATS'!BD714="","",'GAME STATS'!BD714)</f>
        <v/>
      </c>
      <c r="C21" s="1033" t="str">
        <f>IF(H21="","",'GAME STATS'!E$4)</f>
        <v/>
      </c>
      <c r="D21" s="1034"/>
      <c r="E21" s="1034"/>
      <c r="F21" s="1034"/>
      <c r="G21" s="1035"/>
      <c r="H21" s="148" t="str">
        <f>IF('GAME STATS'!BL759=0,"",'GAME STATS'!BL759)</f>
        <v/>
      </c>
      <c r="I21" s="1043" t="str">
        <f t="shared" si="6"/>
        <v/>
      </c>
      <c r="J21" s="1044"/>
      <c r="K21" s="149" t="str">
        <f>IF(H21="","",'GAME STATS'!BL761)</f>
        <v/>
      </c>
      <c r="L21" s="281" t="str">
        <f>IF(H21="","",'GAME STATS'!E714)</f>
        <v/>
      </c>
      <c r="M21" s="150" t="str">
        <f t="shared" si="0"/>
        <v/>
      </c>
      <c r="N21" s="54">
        <f t="shared" si="7"/>
        <v>0</v>
      </c>
      <c r="O21" s="54">
        <f t="shared" si="1"/>
        <v>0</v>
      </c>
      <c r="P21" s="54">
        <f t="shared" si="2"/>
        <v>0</v>
      </c>
      <c r="Q21" s="124"/>
      <c r="R21" s="123"/>
      <c r="S21" s="147" t="str">
        <f>IF('GAME STATS'!BD3664="","",'GAME STATS'!BD3664)</f>
        <v/>
      </c>
      <c r="T21" s="1033" t="str">
        <f>IF(Y21="","",'GAME STATS'!E$4)</f>
        <v/>
      </c>
      <c r="U21" s="1034"/>
      <c r="V21" s="1034"/>
      <c r="W21" s="1034"/>
      <c r="X21" s="1035"/>
      <c r="Y21" s="148" t="str">
        <f>IF('GAME STATS'!BL3709=0,"",'GAME STATS'!BL3709)</f>
        <v/>
      </c>
      <c r="Z21" s="1043" t="str">
        <f t="shared" si="8"/>
        <v/>
      </c>
      <c r="AA21" s="1044"/>
      <c r="AB21" s="149" t="str">
        <f>IF(Y21="","",'GAME STATS'!BL3711)</f>
        <v/>
      </c>
      <c r="AC21" s="281" t="str">
        <f>IF(Y21="","",'GAME STATS'!E3664)</f>
        <v/>
      </c>
      <c r="AD21" s="150" t="str">
        <f t="shared" si="3"/>
        <v/>
      </c>
      <c r="AE21" s="54">
        <f t="shared" si="9"/>
        <v>0</v>
      </c>
      <c r="AF21" s="54">
        <f t="shared" si="4"/>
        <v>0</v>
      </c>
      <c r="AG21" s="54">
        <f t="shared" si="5"/>
        <v>0</v>
      </c>
      <c r="AH21" s="124"/>
    </row>
    <row r="22" spans="1:34" x14ac:dyDescent="0.25">
      <c r="A22" s="123"/>
      <c r="B22" s="147" t="str">
        <f>IF('GAME STATS'!BD773="","",'GAME STATS'!BD773)</f>
        <v/>
      </c>
      <c r="C22" s="1033" t="str">
        <f>IF(H22="","",'GAME STATS'!E$4)</f>
        <v/>
      </c>
      <c r="D22" s="1034"/>
      <c r="E22" s="1034"/>
      <c r="F22" s="1034"/>
      <c r="G22" s="1035"/>
      <c r="H22" s="148" t="str">
        <f>IF('GAME STATS'!BL818=0,"",'GAME STATS'!BL818)</f>
        <v/>
      </c>
      <c r="I22" s="1043" t="str">
        <f t="shared" si="6"/>
        <v/>
      </c>
      <c r="J22" s="1044"/>
      <c r="K22" s="149" t="str">
        <f>IF(H22="","",'GAME STATS'!BL820)</f>
        <v/>
      </c>
      <c r="L22" s="281" t="str">
        <f>IF(H22="","",'GAME STATS'!E773)</f>
        <v/>
      </c>
      <c r="M22" s="150" t="str">
        <f t="shared" si="0"/>
        <v/>
      </c>
      <c r="N22" s="54">
        <f t="shared" si="7"/>
        <v>0</v>
      </c>
      <c r="O22" s="54">
        <f t="shared" si="1"/>
        <v>0</v>
      </c>
      <c r="P22" s="54">
        <f t="shared" si="2"/>
        <v>0</v>
      </c>
      <c r="Q22" s="124"/>
      <c r="R22" s="123"/>
      <c r="S22" s="147" t="str">
        <f>IF('GAME STATS'!BD3723="","",'GAME STATS'!BD3723)</f>
        <v/>
      </c>
      <c r="T22" s="1033" t="str">
        <f>IF(Y22="","",'GAME STATS'!E$4)</f>
        <v/>
      </c>
      <c r="U22" s="1034"/>
      <c r="V22" s="1034"/>
      <c r="W22" s="1034"/>
      <c r="X22" s="1035"/>
      <c r="Y22" s="148" t="str">
        <f>IF('GAME STATS'!BL3768=0,"",'GAME STATS'!BL3768)</f>
        <v/>
      </c>
      <c r="Z22" s="1043" t="str">
        <f t="shared" si="8"/>
        <v/>
      </c>
      <c r="AA22" s="1044"/>
      <c r="AB22" s="149" t="str">
        <f>IF(Y22="","",'GAME STATS'!BL3770)</f>
        <v/>
      </c>
      <c r="AC22" s="281" t="str">
        <f>IF(Y22="","",'GAME STATS'!E3723)</f>
        <v/>
      </c>
      <c r="AD22" s="150" t="str">
        <f t="shared" si="3"/>
        <v/>
      </c>
      <c r="AE22" s="54">
        <f t="shared" si="9"/>
        <v>0</v>
      </c>
      <c r="AF22" s="54">
        <f t="shared" si="4"/>
        <v>0</v>
      </c>
      <c r="AG22" s="54">
        <f t="shared" si="5"/>
        <v>0</v>
      </c>
      <c r="AH22" s="124"/>
    </row>
    <row r="23" spans="1:34" x14ac:dyDescent="0.25">
      <c r="A23" s="123"/>
      <c r="B23" s="147" t="str">
        <f>IF('GAME STATS'!BD832="","",'GAME STATS'!BD832)</f>
        <v/>
      </c>
      <c r="C23" s="1033" t="str">
        <f>IF(H23="","",'GAME STATS'!E$4)</f>
        <v/>
      </c>
      <c r="D23" s="1034"/>
      <c r="E23" s="1034"/>
      <c r="F23" s="1034"/>
      <c r="G23" s="1035"/>
      <c r="H23" s="148" t="str">
        <f>IF('GAME STATS'!BL877=0,"",'GAME STATS'!BL877)</f>
        <v/>
      </c>
      <c r="I23" s="1043" t="str">
        <f t="shared" si="6"/>
        <v/>
      </c>
      <c r="J23" s="1044"/>
      <c r="K23" s="149" t="str">
        <f>IF(H23="","",'GAME STATS'!BL879)</f>
        <v/>
      </c>
      <c r="L23" s="281" t="str">
        <f>IF(H23="","",'GAME STATS'!E832)</f>
        <v/>
      </c>
      <c r="M23" s="150" t="str">
        <f t="shared" si="0"/>
        <v/>
      </c>
      <c r="N23" s="54">
        <f t="shared" si="7"/>
        <v>0</v>
      </c>
      <c r="O23" s="54">
        <f t="shared" si="1"/>
        <v>0</v>
      </c>
      <c r="P23" s="54">
        <f t="shared" si="2"/>
        <v>0</v>
      </c>
      <c r="Q23" s="124"/>
      <c r="R23" s="123"/>
      <c r="S23" s="147" t="str">
        <f>IF('GAME STATS'!BD3782="","",'GAME STATS'!BD3782)</f>
        <v/>
      </c>
      <c r="T23" s="1033" t="str">
        <f>IF(Y23="","",'GAME STATS'!E$4)</f>
        <v/>
      </c>
      <c r="U23" s="1034"/>
      <c r="V23" s="1034"/>
      <c r="W23" s="1034"/>
      <c r="X23" s="1035"/>
      <c r="Y23" s="148" t="str">
        <f>IF('GAME STATS'!BL3827=0,"",'GAME STATS'!BL3827)</f>
        <v/>
      </c>
      <c r="Z23" s="1043" t="str">
        <f t="shared" si="8"/>
        <v/>
      </c>
      <c r="AA23" s="1044"/>
      <c r="AB23" s="149" t="str">
        <f>IF(Y23="","",'GAME STATS'!BL3829)</f>
        <v/>
      </c>
      <c r="AC23" s="281" t="str">
        <f>IF(Y23="","",'GAME STATS'!E3782)</f>
        <v/>
      </c>
      <c r="AD23" s="150" t="str">
        <f t="shared" si="3"/>
        <v/>
      </c>
      <c r="AE23" s="54">
        <f t="shared" si="9"/>
        <v>0</v>
      </c>
      <c r="AF23" s="54">
        <f t="shared" si="4"/>
        <v>0</v>
      </c>
      <c r="AG23" s="54">
        <f t="shared" si="5"/>
        <v>0</v>
      </c>
      <c r="AH23" s="124"/>
    </row>
    <row r="24" spans="1:34" x14ac:dyDescent="0.25">
      <c r="A24" s="123"/>
      <c r="B24" s="147" t="str">
        <f>IF('GAME STATS'!BD891="","",'GAME STATS'!BD891)</f>
        <v/>
      </c>
      <c r="C24" s="1033" t="str">
        <f>IF(H24="","",'GAME STATS'!E$4)</f>
        <v/>
      </c>
      <c r="D24" s="1034"/>
      <c r="E24" s="1034"/>
      <c r="F24" s="1034"/>
      <c r="G24" s="1035"/>
      <c r="H24" s="148" t="str">
        <f>IF('GAME STATS'!BL936=0,"",'GAME STATS'!BL936)</f>
        <v/>
      </c>
      <c r="I24" s="1043" t="str">
        <f t="shared" si="6"/>
        <v/>
      </c>
      <c r="J24" s="1044"/>
      <c r="K24" s="149" t="str">
        <f>IF(H24="","",'GAME STATS'!BL938)</f>
        <v/>
      </c>
      <c r="L24" s="281" t="str">
        <f>IF(H24="","",'GAME STATS'!E891)</f>
        <v/>
      </c>
      <c r="M24" s="150" t="str">
        <f t="shared" si="0"/>
        <v/>
      </c>
      <c r="N24" s="54">
        <f t="shared" si="7"/>
        <v>0</v>
      </c>
      <c r="O24" s="54">
        <f t="shared" si="1"/>
        <v>0</v>
      </c>
      <c r="P24" s="54">
        <f t="shared" si="2"/>
        <v>0</v>
      </c>
      <c r="Q24" s="124"/>
      <c r="R24" s="123"/>
      <c r="S24" s="147" t="str">
        <f>IF('GAME STATS'!BD3841="","",'GAME STATS'!BD3841)</f>
        <v/>
      </c>
      <c r="T24" s="1033" t="str">
        <f>IF(Y24="","",'GAME STATS'!E$4)</f>
        <v/>
      </c>
      <c r="U24" s="1034"/>
      <c r="V24" s="1034"/>
      <c r="W24" s="1034"/>
      <c r="X24" s="1035"/>
      <c r="Y24" s="148" t="str">
        <f>IF('GAME STATS'!BL3886=0,"",'GAME STATS'!BL3886)</f>
        <v/>
      </c>
      <c r="Z24" s="1043" t="str">
        <f t="shared" si="8"/>
        <v/>
      </c>
      <c r="AA24" s="1044"/>
      <c r="AB24" s="149" t="str">
        <f>IF(Y24="","",'GAME STATS'!BL3888)</f>
        <v/>
      </c>
      <c r="AC24" s="281" t="str">
        <f>IF(Y24="","",'GAME STATS'!E3841)</f>
        <v/>
      </c>
      <c r="AD24" s="150" t="str">
        <f t="shared" si="3"/>
        <v/>
      </c>
      <c r="AE24" s="54">
        <f t="shared" si="9"/>
        <v>0</v>
      </c>
      <c r="AF24" s="54">
        <f t="shared" si="4"/>
        <v>0</v>
      </c>
      <c r="AG24" s="54">
        <f t="shared" si="5"/>
        <v>0</v>
      </c>
      <c r="AH24" s="124"/>
    </row>
    <row r="25" spans="1:34" x14ac:dyDescent="0.25">
      <c r="A25" s="123"/>
      <c r="B25" s="147" t="str">
        <f>IF('GAME STATS'!BD950="","",'GAME STATS'!BD950)</f>
        <v/>
      </c>
      <c r="C25" s="1033" t="str">
        <f>IF(H25="","",'GAME STATS'!E$4)</f>
        <v/>
      </c>
      <c r="D25" s="1034"/>
      <c r="E25" s="1034"/>
      <c r="F25" s="1034"/>
      <c r="G25" s="1035"/>
      <c r="H25" s="148" t="str">
        <f>IF('GAME STATS'!BL995=0,"",'GAME STATS'!BL995)</f>
        <v/>
      </c>
      <c r="I25" s="1043" t="str">
        <f t="shared" si="6"/>
        <v/>
      </c>
      <c r="J25" s="1044"/>
      <c r="K25" s="149" t="str">
        <f>IF(H25="","",'GAME STATS'!BL997)</f>
        <v/>
      </c>
      <c r="L25" s="281" t="str">
        <f>IF(H25="","",'GAME STATS'!E950)</f>
        <v/>
      </c>
      <c r="M25" s="150" t="str">
        <f t="shared" si="0"/>
        <v/>
      </c>
      <c r="N25" s="54">
        <f t="shared" si="7"/>
        <v>0</v>
      </c>
      <c r="O25" s="54">
        <f t="shared" si="1"/>
        <v>0</v>
      </c>
      <c r="P25" s="54">
        <f t="shared" si="2"/>
        <v>0</v>
      </c>
      <c r="Q25" s="124"/>
      <c r="R25" s="123"/>
      <c r="S25" s="147" t="str">
        <f>IF('GAME STATS'!BD3900="","",'GAME STATS'!BD3900)</f>
        <v/>
      </c>
      <c r="T25" s="1033" t="str">
        <f>IF(Y25="","",'GAME STATS'!E$4)</f>
        <v/>
      </c>
      <c r="U25" s="1034"/>
      <c r="V25" s="1034"/>
      <c r="W25" s="1034"/>
      <c r="X25" s="1035"/>
      <c r="Y25" s="148" t="str">
        <f>IF('GAME STATS'!BL3945=0,"",'GAME STATS'!BL3945)</f>
        <v/>
      </c>
      <c r="Z25" s="1043" t="str">
        <f t="shared" si="8"/>
        <v/>
      </c>
      <c r="AA25" s="1044"/>
      <c r="AB25" s="149" t="str">
        <f>IF(Y25="","",'GAME STATS'!BL3947)</f>
        <v/>
      </c>
      <c r="AC25" s="281" t="str">
        <f>IF(Y25="","",'GAME STATS'!E3900)</f>
        <v/>
      </c>
      <c r="AD25" s="150" t="str">
        <f t="shared" si="3"/>
        <v/>
      </c>
      <c r="AE25" s="54">
        <f t="shared" si="9"/>
        <v>0</v>
      </c>
      <c r="AF25" s="54">
        <f t="shared" si="4"/>
        <v>0</v>
      </c>
      <c r="AG25" s="54">
        <f t="shared" si="5"/>
        <v>0</v>
      </c>
      <c r="AH25" s="124"/>
    </row>
    <row r="26" spans="1:34" x14ac:dyDescent="0.25">
      <c r="A26" s="123"/>
      <c r="B26" s="147" t="str">
        <f>IF('GAME STATS'!BD1009="","",'GAME STATS'!BD1009)</f>
        <v/>
      </c>
      <c r="C26" s="1033" t="str">
        <f>IF(H26="","",'GAME STATS'!E$4)</f>
        <v/>
      </c>
      <c r="D26" s="1034"/>
      <c r="E26" s="1034"/>
      <c r="F26" s="1034"/>
      <c r="G26" s="1035"/>
      <c r="H26" s="148" t="str">
        <f>IF('GAME STATS'!BL1054=0,"",'GAME STATS'!BL1054)</f>
        <v/>
      </c>
      <c r="I26" s="1043" t="str">
        <f t="shared" si="6"/>
        <v/>
      </c>
      <c r="J26" s="1044"/>
      <c r="K26" s="149" t="str">
        <f>IF(H26="","",'GAME STATS'!BL1056)</f>
        <v/>
      </c>
      <c r="L26" s="281" t="str">
        <f>IF(H26="","",'GAME STATS'!E1009)</f>
        <v/>
      </c>
      <c r="M26" s="150" t="str">
        <f t="shared" si="0"/>
        <v/>
      </c>
      <c r="N26" s="54">
        <f t="shared" si="7"/>
        <v>0</v>
      </c>
      <c r="O26" s="54">
        <f t="shared" si="1"/>
        <v>0</v>
      </c>
      <c r="P26" s="54">
        <f t="shared" si="2"/>
        <v>0</v>
      </c>
      <c r="Q26" s="124"/>
      <c r="R26" s="123"/>
      <c r="S26" s="147" t="str">
        <f>IF('GAME STATS'!BD3959="","",'GAME STATS'!BD3959)</f>
        <v/>
      </c>
      <c r="T26" s="1033" t="str">
        <f>IF(Y26="","",'GAME STATS'!E$4)</f>
        <v/>
      </c>
      <c r="U26" s="1034"/>
      <c r="V26" s="1034"/>
      <c r="W26" s="1034"/>
      <c r="X26" s="1035"/>
      <c r="Y26" s="148" t="str">
        <f>IF('GAME STATS'!BL4004=0,"",'GAME STATS'!BL4004)</f>
        <v/>
      </c>
      <c r="Z26" s="1043" t="str">
        <f t="shared" si="8"/>
        <v/>
      </c>
      <c r="AA26" s="1044"/>
      <c r="AB26" s="149" t="str">
        <f>IF(Y26="","",'GAME STATS'!BL4006)</f>
        <v/>
      </c>
      <c r="AC26" s="281" t="str">
        <f>IF(Y26="","",'GAME STATS'!E3959)</f>
        <v/>
      </c>
      <c r="AD26" s="150" t="str">
        <f t="shared" si="3"/>
        <v/>
      </c>
      <c r="AE26" s="54">
        <f t="shared" si="9"/>
        <v>0</v>
      </c>
      <c r="AF26" s="54">
        <f t="shared" si="4"/>
        <v>0</v>
      </c>
      <c r="AG26" s="54">
        <f t="shared" si="5"/>
        <v>0</v>
      </c>
      <c r="AH26" s="124"/>
    </row>
    <row r="27" spans="1:34" x14ac:dyDescent="0.25">
      <c r="A27" s="123"/>
      <c r="B27" s="147" t="str">
        <f>IF('GAME STATS'!BD1068="","",'GAME STATS'!BD1068)</f>
        <v/>
      </c>
      <c r="C27" s="1033" t="str">
        <f>IF(H27="","",'GAME STATS'!E$4)</f>
        <v/>
      </c>
      <c r="D27" s="1034"/>
      <c r="E27" s="1034"/>
      <c r="F27" s="1034"/>
      <c r="G27" s="1035"/>
      <c r="H27" s="148" t="str">
        <f>IF('GAME STATS'!BL1113=0,"",'GAME STATS'!BL1113)</f>
        <v/>
      </c>
      <c r="I27" s="1043" t="str">
        <f t="shared" si="6"/>
        <v/>
      </c>
      <c r="J27" s="1044"/>
      <c r="K27" s="149" t="str">
        <f>IF(H27="","",'GAME STATS'!BL1115)</f>
        <v/>
      </c>
      <c r="L27" s="281" t="str">
        <f>IF(H27="","",'GAME STATS'!E1068)</f>
        <v/>
      </c>
      <c r="M27" s="150" t="str">
        <f t="shared" si="0"/>
        <v/>
      </c>
      <c r="N27" s="54">
        <f t="shared" si="7"/>
        <v>0</v>
      </c>
      <c r="O27" s="54">
        <f t="shared" si="1"/>
        <v>0</v>
      </c>
      <c r="P27" s="54">
        <f t="shared" si="2"/>
        <v>0</v>
      </c>
      <c r="Q27" s="124"/>
      <c r="R27" s="123"/>
      <c r="S27" s="147" t="str">
        <f>IF('GAME STATS'!BD4018="","",'GAME STATS'!BD4018)</f>
        <v/>
      </c>
      <c r="T27" s="1033" t="str">
        <f>IF(Y27="","",'GAME STATS'!E$4)</f>
        <v/>
      </c>
      <c r="U27" s="1034"/>
      <c r="V27" s="1034"/>
      <c r="W27" s="1034"/>
      <c r="X27" s="1035"/>
      <c r="Y27" s="148" t="str">
        <f>IF('GAME STATS'!BL4063=0,"",'GAME STATS'!BL4063)</f>
        <v/>
      </c>
      <c r="Z27" s="1043" t="str">
        <f t="shared" si="8"/>
        <v/>
      </c>
      <c r="AA27" s="1044"/>
      <c r="AB27" s="149" t="str">
        <f>IF(Y27="","",'GAME STATS'!BL4065)</f>
        <v/>
      </c>
      <c r="AC27" s="281" t="str">
        <f>IF(Y27="","",'GAME STATS'!E4018)</f>
        <v/>
      </c>
      <c r="AD27" s="150" t="str">
        <f t="shared" si="3"/>
        <v/>
      </c>
      <c r="AE27" s="54">
        <f t="shared" si="9"/>
        <v>0</v>
      </c>
      <c r="AF27" s="54">
        <f t="shared" si="4"/>
        <v>0</v>
      </c>
      <c r="AG27" s="54">
        <f t="shared" si="5"/>
        <v>0</v>
      </c>
      <c r="AH27" s="124"/>
    </row>
    <row r="28" spans="1:34" x14ac:dyDescent="0.25">
      <c r="A28" s="123"/>
      <c r="B28" s="147" t="str">
        <f>IF('GAME STATS'!BD1127="","",'GAME STATS'!BD1127)</f>
        <v/>
      </c>
      <c r="C28" s="1033" t="str">
        <f>IF(H28="","",'GAME STATS'!E$4)</f>
        <v/>
      </c>
      <c r="D28" s="1034"/>
      <c r="E28" s="1034"/>
      <c r="F28" s="1034"/>
      <c r="G28" s="1035"/>
      <c r="H28" s="148" t="str">
        <f>IF('GAME STATS'!BL1172=0,"",'GAME STATS'!BL1172)</f>
        <v/>
      </c>
      <c r="I28" s="1043" t="str">
        <f t="shared" si="6"/>
        <v/>
      </c>
      <c r="J28" s="1044"/>
      <c r="K28" s="149" t="str">
        <f>IF(H28="","",'GAME STATS'!BL1174)</f>
        <v/>
      </c>
      <c r="L28" s="281" t="str">
        <f>IF(H28="","",'GAME STATS'!E1127)</f>
        <v/>
      </c>
      <c r="M28" s="150" t="str">
        <f t="shared" si="0"/>
        <v/>
      </c>
      <c r="N28" s="54">
        <f t="shared" si="7"/>
        <v>0</v>
      </c>
      <c r="O28" s="54">
        <f t="shared" si="1"/>
        <v>0</v>
      </c>
      <c r="P28" s="54">
        <f t="shared" si="2"/>
        <v>0</v>
      </c>
      <c r="Q28" s="124"/>
      <c r="R28" s="123"/>
      <c r="S28" s="147" t="str">
        <f>IF('GAME STATS'!BD4077="","",'GAME STATS'!BD4077)</f>
        <v/>
      </c>
      <c r="T28" s="1033" t="str">
        <f>IF(Y28="","",'GAME STATS'!E$4)</f>
        <v/>
      </c>
      <c r="U28" s="1034"/>
      <c r="V28" s="1034"/>
      <c r="W28" s="1034"/>
      <c r="X28" s="1035"/>
      <c r="Y28" s="148" t="str">
        <f>IF('GAME STATS'!BL4122=0,"",'GAME STATS'!BL4122)</f>
        <v/>
      </c>
      <c r="Z28" s="1043" t="str">
        <f t="shared" si="8"/>
        <v/>
      </c>
      <c r="AA28" s="1044"/>
      <c r="AB28" s="149" t="str">
        <f>IF(Y28="","",'GAME STATS'!BL4124)</f>
        <v/>
      </c>
      <c r="AC28" s="281" t="str">
        <f>IF(Y28="","",'GAME STATS'!E4077)</f>
        <v/>
      </c>
      <c r="AD28" s="150" t="str">
        <f t="shared" si="3"/>
        <v/>
      </c>
      <c r="AE28" s="54">
        <f t="shared" si="9"/>
        <v>0</v>
      </c>
      <c r="AF28" s="54">
        <f t="shared" si="4"/>
        <v>0</v>
      </c>
      <c r="AG28" s="54">
        <f t="shared" si="5"/>
        <v>0</v>
      </c>
      <c r="AH28" s="124"/>
    </row>
    <row r="29" spans="1:34" x14ac:dyDescent="0.25">
      <c r="A29" s="123"/>
      <c r="B29" s="147" t="str">
        <f>IF('GAME STATS'!BD1186="","",'GAME STATS'!BD1186)</f>
        <v/>
      </c>
      <c r="C29" s="1033" t="str">
        <f>IF(H29="","",'GAME STATS'!E$4)</f>
        <v/>
      </c>
      <c r="D29" s="1034"/>
      <c r="E29" s="1034"/>
      <c r="F29" s="1034"/>
      <c r="G29" s="1035"/>
      <c r="H29" s="148" t="str">
        <f>IF('GAME STATS'!BL1231=0,"",'GAME STATS'!BL1231)</f>
        <v/>
      </c>
      <c r="I29" s="1043" t="str">
        <f t="shared" si="6"/>
        <v/>
      </c>
      <c r="J29" s="1044"/>
      <c r="K29" s="149" t="str">
        <f>IF(H29="","",'GAME STATS'!BL1233)</f>
        <v/>
      </c>
      <c r="L29" s="281" t="str">
        <f>IF(H29="","",'GAME STATS'!E1186)</f>
        <v/>
      </c>
      <c r="M29" s="150" t="str">
        <f t="shared" si="0"/>
        <v/>
      </c>
      <c r="N29" s="54">
        <f t="shared" si="7"/>
        <v>0</v>
      </c>
      <c r="O29" s="54">
        <f t="shared" si="1"/>
        <v>0</v>
      </c>
      <c r="P29" s="54">
        <f t="shared" si="2"/>
        <v>0</v>
      </c>
      <c r="Q29" s="124"/>
      <c r="R29" s="123"/>
      <c r="S29" s="147" t="str">
        <f>IF('GAME STATS'!BD4136="","",'GAME STATS'!BD4136)</f>
        <v/>
      </c>
      <c r="T29" s="1033" t="str">
        <f>IF(Y29="","",'GAME STATS'!E$4)</f>
        <v/>
      </c>
      <c r="U29" s="1034"/>
      <c r="V29" s="1034"/>
      <c r="W29" s="1034"/>
      <c r="X29" s="1035"/>
      <c r="Y29" s="148" t="str">
        <f>IF('GAME STATS'!BL4181=0,"",'GAME STATS'!BL4181)</f>
        <v/>
      </c>
      <c r="Z29" s="1043" t="str">
        <f t="shared" si="8"/>
        <v/>
      </c>
      <c r="AA29" s="1044"/>
      <c r="AB29" s="149" t="str">
        <f>IF(Y29="","",'GAME STATS'!BL4183)</f>
        <v/>
      </c>
      <c r="AC29" s="281" t="str">
        <f>IF(Y29="","",'GAME STATS'!E4136)</f>
        <v/>
      </c>
      <c r="AD29" s="150" t="str">
        <f t="shared" si="3"/>
        <v/>
      </c>
      <c r="AE29" s="54">
        <f t="shared" si="9"/>
        <v>0</v>
      </c>
      <c r="AF29" s="54">
        <f t="shared" si="4"/>
        <v>0</v>
      </c>
      <c r="AG29" s="54">
        <f t="shared" si="5"/>
        <v>0</v>
      </c>
      <c r="AH29" s="124"/>
    </row>
    <row r="30" spans="1:34" x14ac:dyDescent="0.25">
      <c r="A30" s="123"/>
      <c r="B30" s="147" t="str">
        <f>IF('GAME STATS'!BD1245="","",'GAME STATS'!BD1245)</f>
        <v/>
      </c>
      <c r="C30" s="1033" t="str">
        <f>IF(H30="","",'GAME STATS'!E$4)</f>
        <v/>
      </c>
      <c r="D30" s="1034"/>
      <c r="E30" s="1034"/>
      <c r="F30" s="1034"/>
      <c r="G30" s="1035"/>
      <c r="H30" s="148" t="str">
        <f>IF('GAME STATS'!BL1290=0,"",'GAME STATS'!BL1290)</f>
        <v/>
      </c>
      <c r="I30" s="1043" t="str">
        <f t="shared" si="6"/>
        <v/>
      </c>
      <c r="J30" s="1044"/>
      <c r="K30" s="149" t="str">
        <f>IF(H30="","",'GAME STATS'!BL1292)</f>
        <v/>
      </c>
      <c r="L30" s="281" t="str">
        <f>IF(H30="","",'GAME STATS'!E1245)</f>
        <v/>
      </c>
      <c r="M30" s="150" t="str">
        <f t="shared" si="0"/>
        <v/>
      </c>
      <c r="N30" s="54">
        <f t="shared" si="7"/>
        <v>0</v>
      </c>
      <c r="O30" s="54">
        <f t="shared" si="1"/>
        <v>0</v>
      </c>
      <c r="P30" s="54">
        <f t="shared" si="2"/>
        <v>0</v>
      </c>
      <c r="Q30" s="124"/>
      <c r="R30" s="123"/>
      <c r="S30" s="147" t="str">
        <f>IF('GAME STATS'!BD4195="","",'GAME STATS'!BD4195)</f>
        <v/>
      </c>
      <c r="T30" s="1033" t="str">
        <f>IF(Y30="","",'GAME STATS'!E$4)</f>
        <v/>
      </c>
      <c r="U30" s="1034"/>
      <c r="V30" s="1034"/>
      <c r="W30" s="1034"/>
      <c r="X30" s="1035"/>
      <c r="Y30" s="148" t="str">
        <f>IF('GAME STATS'!BL4240=0,"",'GAME STATS'!BL4240)</f>
        <v/>
      </c>
      <c r="Z30" s="1043" t="str">
        <f t="shared" si="8"/>
        <v/>
      </c>
      <c r="AA30" s="1044"/>
      <c r="AB30" s="149" t="str">
        <f>IF(Y30="","",'GAME STATS'!BL4242)</f>
        <v/>
      </c>
      <c r="AC30" s="281" t="str">
        <f>IF(Y30="","",'GAME STATS'!E4195)</f>
        <v/>
      </c>
      <c r="AD30" s="150" t="str">
        <f t="shared" si="3"/>
        <v/>
      </c>
      <c r="AE30" s="54">
        <f t="shared" si="9"/>
        <v>0</v>
      </c>
      <c r="AF30" s="54">
        <f t="shared" si="4"/>
        <v>0</v>
      </c>
      <c r="AG30" s="54">
        <f t="shared" si="5"/>
        <v>0</v>
      </c>
      <c r="AH30" s="124"/>
    </row>
    <row r="31" spans="1:34" x14ac:dyDescent="0.25">
      <c r="A31" s="123"/>
      <c r="B31" s="147" t="str">
        <f>IF('GAME STATS'!BD1304="","",'GAME STATS'!BD1304)</f>
        <v/>
      </c>
      <c r="C31" s="1033" t="str">
        <f>IF(H31="","",'GAME STATS'!E$4)</f>
        <v/>
      </c>
      <c r="D31" s="1034"/>
      <c r="E31" s="1034"/>
      <c r="F31" s="1034"/>
      <c r="G31" s="1035"/>
      <c r="H31" s="148" t="str">
        <f>IF('GAME STATS'!BL1349=0,"",'GAME STATS'!BL1349)</f>
        <v/>
      </c>
      <c r="I31" s="1043" t="str">
        <f t="shared" si="6"/>
        <v/>
      </c>
      <c r="J31" s="1044"/>
      <c r="K31" s="149" t="str">
        <f>IF(H31="","",'GAME STATS'!BL1351)</f>
        <v/>
      </c>
      <c r="L31" s="281" t="str">
        <f>IF(H31="","",'GAME STATS'!E1304)</f>
        <v/>
      </c>
      <c r="M31" s="150" t="str">
        <f t="shared" si="0"/>
        <v/>
      </c>
      <c r="N31" s="54">
        <f t="shared" si="7"/>
        <v>0</v>
      </c>
      <c r="O31" s="54">
        <f t="shared" si="1"/>
        <v>0</v>
      </c>
      <c r="P31" s="54">
        <f t="shared" si="2"/>
        <v>0</v>
      </c>
      <c r="Q31" s="124"/>
      <c r="R31" s="123"/>
      <c r="S31" s="147" t="str">
        <f>IF('GAME STATS'!BD4254="","",'GAME STATS'!BD4254)</f>
        <v/>
      </c>
      <c r="T31" s="1033" t="str">
        <f>IF(Y31="","",'GAME STATS'!E$4)</f>
        <v/>
      </c>
      <c r="U31" s="1034"/>
      <c r="V31" s="1034"/>
      <c r="W31" s="1034"/>
      <c r="X31" s="1035"/>
      <c r="Y31" s="148" t="str">
        <f>IF('GAME STATS'!BL4299=0,"",'GAME STATS'!BL4299)</f>
        <v/>
      </c>
      <c r="Z31" s="1043" t="str">
        <f t="shared" si="8"/>
        <v/>
      </c>
      <c r="AA31" s="1044"/>
      <c r="AB31" s="149" t="str">
        <f>IF(Y31="","",'GAME STATS'!BL4301)</f>
        <v/>
      </c>
      <c r="AC31" s="281" t="str">
        <f>IF(Y31="","",'GAME STATS'!E4254)</f>
        <v/>
      </c>
      <c r="AD31" s="150" t="str">
        <f t="shared" si="3"/>
        <v/>
      </c>
      <c r="AE31" s="54">
        <f t="shared" si="9"/>
        <v>0</v>
      </c>
      <c r="AF31" s="54">
        <f t="shared" si="4"/>
        <v>0</v>
      </c>
      <c r="AG31" s="54">
        <f t="shared" si="5"/>
        <v>0</v>
      </c>
      <c r="AH31" s="124"/>
    </row>
    <row r="32" spans="1:34" x14ac:dyDescent="0.25">
      <c r="A32" s="123"/>
      <c r="B32" s="147" t="str">
        <f>IF('GAME STATS'!BD1363="","",'GAME STATS'!BD1363)</f>
        <v/>
      </c>
      <c r="C32" s="1033" t="str">
        <f>IF(H32="","",'GAME STATS'!E$4)</f>
        <v/>
      </c>
      <c r="D32" s="1034"/>
      <c r="E32" s="1034"/>
      <c r="F32" s="1034"/>
      <c r="G32" s="1035"/>
      <c r="H32" s="148" t="str">
        <f>IF('GAME STATS'!BL1408=0,"",'GAME STATS'!BL1408)</f>
        <v/>
      </c>
      <c r="I32" s="1043" t="str">
        <f t="shared" si="6"/>
        <v/>
      </c>
      <c r="J32" s="1044"/>
      <c r="K32" s="149" t="str">
        <f>IF(H32="","",'GAME STATS'!BL1410)</f>
        <v/>
      </c>
      <c r="L32" s="281" t="str">
        <f>IF(H32="","",'GAME STATS'!E1363)</f>
        <v/>
      </c>
      <c r="M32" s="150" t="str">
        <f t="shared" si="0"/>
        <v/>
      </c>
      <c r="N32" s="54">
        <f t="shared" si="7"/>
        <v>0</v>
      </c>
      <c r="O32" s="54">
        <f t="shared" si="1"/>
        <v>0</v>
      </c>
      <c r="P32" s="54">
        <f t="shared" si="2"/>
        <v>0</v>
      </c>
      <c r="Q32" s="124"/>
      <c r="R32" s="123"/>
      <c r="S32" s="147" t="str">
        <f>IF('GAME STATS'!BD4313="","",'GAME STATS'!BD4313)</f>
        <v/>
      </c>
      <c r="T32" s="1033" t="str">
        <f>IF(Y32="","",'GAME STATS'!E$4)</f>
        <v/>
      </c>
      <c r="U32" s="1034"/>
      <c r="V32" s="1034"/>
      <c r="W32" s="1034"/>
      <c r="X32" s="1035"/>
      <c r="Y32" s="148" t="str">
        <f>IF('GAME STATS'!BL4358=0,"",'GAME STATS'!BL4358)</f>
        <v/>
      </c>
      <c r="Z32" s="1043" t="str">
        <f t="shared" si="8"/>
        <v/>
      </c>
      <c r="AA32" s="1044"/>
      <c r="AB32" s="149" t="str">
        <f>IF(Y32="","",'GAME STATS'!BL4360)</f>
        <v/>
      </c>
      <c r="AC32" s="281" t="str">
        <f>IF(Y32="","",'GAME STATS'!E4313)</f>
        <v/>
      </c>
      <c r="AD32" s="150" t="str">
        <f t="shared" si="3"/>
        <v/>
      </c>
      <c r="AE32" s="54">
        <f t="shared" si="9"/>
        <v>0</v>
      </c>
      <c r="AF32" s="54">
        <f t="shared" si="4"/>
        <v>0</v>
      </c>
      <c r="AG32" s="54">
        <f t="shared" si="5"/>
        <v>0</v>
      </c>
      <c r="AH32" s="124"/>
    </row>
    <row r="33" spans="1:34" x14ac:dyDescent="0.25">
      <c r="A33" s="123"/>
      <c r="B33" s="147" t="str">
        <f>IF('GAME STATS'!BD1422="","",'GAME STATS'!BD1422)</f>
        <v/>
      </c>
      <c r="C33" s="1033" t="str">
        <f>IF(H33="","",'GAME STATS'!E$4)</f>
        <v/>
      </c>
      <c r="D33" s="1034"/>
      <c r="E33" s="1034"/>
      <c r="F33" s="1034"/>
      <c r="G33" s="1035"/>
      <c r="H33" s="148" t="str">
        <f>IF('GAME STATS'!BL1467=0,"",'GAME STATS'!BL1467)</f>
        <v/>
      </c>
      <c r="I33" s="1043" t="str">
        <f t="shared" si="6"/>
        <v/>
      </c>
      <c r="J33" s="1044"/>
      <c r="K33" s="149" t="str">
        <f>IF(H33="","",'GAME STATS'!BL1469)</f>
        <v/>
      </c>
      <c r="L33" s="281" t="str">
        <f>IF(H33="","",'GAME STATS'!E1422)</f>
        <v/>
      </c>
      <c r="M33" s="150" t="str">
        <f t="shared" si="0"/>
        <v/>
      </c>
      <c r="N33" s="54">
        <f t="shared" si="7"/>
        <v>0</v>
      </c>
      <c r="O33" s="54">
        <f t="shared" si="1"/>
        <v>0</v>
      </c>
      <c r="P33" s="54">
        <f t="shared" si="2"/>
        <v>0</v>
      </c>
      <c r="Q33" s="124"/>
      <c r="R33" s="123"/>
      <c r="S33" s="147" t="str">
        <f>IF('GAME STATS'!BD4372="","",'GAME STATS'!BD4372)</f>
        <v/>
      </c>
      <c r="T33" s="1033" t="str">
        <f>IF(Y33="","",'GAME STATS'!E$4)</f>
        <v/>
      </c>
      <c r="U33" s="1034"/>
      <c r="V33" s="1034"/>
      <c r="W33" s="1034"/>
      <c r="X33" s="1035"/>
      <c r="Y33" s="148" t="str">
        <f>IF('GAME STATS'!BL3199=0,"",'GAME STATS'!BL4417)</f>
        <v/>
      </c>
      <c r="Z33" s="1043" t="str">
        <f t="shared" si="8"/>
        <v/>
      </c>
      <c r="AA33" s="1044"/>
      <c r="AB33" s="149" t="str">
        <f>IF(Y33="","",'GAME STATS'!BL4419)</f>
        <v/>
      </c>
      <c r="AC33" s="281" t="str">
        <f>IF(Y33="","",'GAME STATS'!E4372)</f>
        <v/>
      </c>
      <c r="AD33" s="150" t="str">
        <f t="shared" si="3"/>
        <v/>
      </c>
      <c r="AE33" s="54">
        <f t="shared" si="9"/>
        <v>0</v>
      </c>
      <c r="AF33" s="54">
        <f t="shared" si="4"/>
        <v>0</v>
      </c>
      <c r="AG33" s="54">
        <f t="shared" si="5"/>
        <v>0</v>
      </c>
      <c r="AH33" s="124"/>
    </row>
    <row r="34" spans="1:34" x14ac:dyDescent="0.25">
      <c r="A34" s="123"/>
      <c r="B34" s="147" t="str">
        <f>IF('GAME STATS'!BD1481="","",'GAME STATS'!BD1481)</f>
        <v/>
      </c>
      <c r="C34" s="1033" t="str">
        <f>IF(H34="","",'GAME STATS'!E$4)</f>
        <v/>
      </c>
      <c r="D34" s="1034"/>
      <c r="E34" s="1034"/>
      <c r="F34" s="1034"/>
      <c r="G34" s="1035"/>
      <c r="H34" s="148" t="str">
        <f>IF('GAME STATS'!BL1526=0,"",'GAME STATS'!BL1526)</f>
        <v/>
      </c>
      <c r="I34" s="1043" t="str">
        <f t="shared" si="6"/>
        <v/>
      </c>
      <c r="J34" s="1044"/>
      <c r="K34" s="149" t="str">
        <f>IF(H34="","",'GAME STATS'!BL1528)</f>
        <v/>
      </c>
      <c r="L34" s="281" t="str">
        <f>IF(H34="","",'GAME STATS'!E1481)</f>
        <v/>
      </c>
      <c r="M34" s="150" t="str">
        <f t="shared" si="0"/>
        <v/>
      </c>
      <c r="N34" s="54">
        <f t="shared" si="7"/>
        <v>0</v>
      </c>
      <c r="O34" s="54">
        <f t="shared" si="1"/>
        <v>0</v>
      </c>
      <c r="P34" s="54">
        <f t="shared" si="2"/>
        <v>0</v>
      </c>
      <c r="Q34" s="124"/>
      <c r="R34" s="123"/>
      <c r="S34" s="147" t="str">
        <f>IF('GAME STATS'!BD4431="","",'GAME STATS'!BD4431)</f>
        <v/>
      </c>
      <c r="T34" s="1033" t="str">
        <f>IF(Y34="","",'GAME STATS'!E$4)</f>
        <v/>
      </c>
      <c r="U34" s="1034"/>
      <c r="V34" s="1034"/>
      <c r="W34" s="1034"/>
      <c r="X34" s="1035"/>
      <c r="Y34" s="148" t="str">
        <f>IF('GAME STATS'!BL4476=0,"",'GAME STATS'!BL4476)</f>
        <v/>
      </c>
      <c r="Z34" s="1043" t="str">
        <f t="shared" si="8"/>
        <v/>
      </c>
      <c r="AA34" s="1044"/>
      <c r="AB34" s="149" t="str">
        <f>IF(Y34="","",'GAME STATS'!BL4478)</f>
        <v/>
      </c>
      <c r="AC34" s="281" t="str">
        <f>IF(Y34="","",'GAME STATS'!E4431)</f>
        <v/>
      </c>
      <c r="AD34" s="150" t="str">
        <f t="shared" si="3"/>
        <v/>
      </c>
      <c r="AE34" s="54">
        <f t="shared" si="9"/>
        <v>0</v>
      </c>
      <c r="AF34" s="54">
        <f t="shared" si="4"/>
        <v>0</v>
      </c>
      <c r="AG34" s="54">
        <f t="shared" si="5"/>
        <v>0</v>
      </c>
      <c r="AH34" s="124"/>
    </row>
    <row r="35" spans="1:34" x14ac:dyDescent="0.25">
      <c r="A35" s="123"/>
      <c r="B35" s="147" t="str">
        <f>IF('GAME STATS'!BD1540="","",'GAME STATS'!BD1540)</f>
        <v/>
      </c>
      <c r="C35" s="1033" t="str">
        <f>IF(H35="","",'GAME STATS'!E$4)</f>
        <v/>
      </c>
      <c r="D35" s="1034"/>
      <c r="E35" s="1034"/>
      <c r="F35" s="1034"/>
      <c r="G35" s="1035"/>
      <c r="H35" s="148" t="str">
        <f>IF('GAME STATS'!BL1585=0,"",'GAME STATS'!BL1585)</f>
        <v/>
      </c>
      <c r="I35" s="1043" t="str">
        <f t="shared" si="6"/>
        <v/>
      </c>
      <c r="J35" s="1044"/>
      <c r="K35" s="149" t="str">
        <f>IF(H35="","",'GAME STATS'!BL1587)</f>
        <v/>
      </c>
      <c r="L35" s="281" t="str">
        <f>IF(H35="","",'GAME STATS'!E1540)</f>
        <v/>
      </c>
      <c r="M35" s="150" t="str">
        <f t="shared" si="0"/>
        <v/>
      </c>
      <c r="N35" s="54">
        <f t="shared" si="7"/>
        <v>0</v>
      </c>
      <c r="O35" s="54">
        <f t="shared" si="1"/>
        <v>0</v>
      </c>
      <c r="P35" s="54">
        <f t="shared" si="2"/>
        <v>0</v>
      </c>
      <c r="Q35" s="124"/>
      <c r="R35" s="123"/>
      <c r="S35" s="147" t="str">
        <f>IF('GAME STATS'!BD4490="","",'GAME STATS'!BD4490)</f>
        <v/>
      </c>
      <c r="T35" s="1033" t="str">
        <f>IF(Y35="","",'GAME STATS'!E$4)</f>
        <v/>
      </c>
      <c r="U35" s="1034"/>
      <c r="V35" s="1034"/>
      <c r="W35" s="1034"/>
      <c r="X35" s="1035"/>
      <c r="Y35" s="148" t="str">
        <f>IF('GAME STATS'!BL4535=0,"",'GAME STATS'!BL4535)</f>
        <v/>
      </c>
      <c r="Z35" s="1043" t="str">
        <f t="shared" si="8"/>
        <v/>
      </c>
      <c r="AA35" s="1044"/>
      <c r="AB35" s="149" t="str">
        <f>IF(Y35="","",'GAME STATS'!BL4537)</f>
        <v/>
      </c>
      <c r="AC35" s="281" t="str">
        <f>IF(Y35="","",'GAME STATS'!E4490)</f>
        <v/>
      </c>
      <c r="AD35" s="150" t="str">
        <f t="shared" si="3"/>
        <v/>
      </c>
      <c r="AE35" s="54">
        <f t="shared" si="9"/>
        <v>0</v>
      </c>
      <c r="AF35" s="54">
        <f t="shared" si="4"/>
        <v>0</v>
      </c>
      <c r="AG35" s="54">
        <f t="shared" si="5"/>
        <v>0</v>
      </c>
      <c r="AH35" s="124"/>
    </row>
    <row r="36" spans="1:34" x14ac:dyDescent="0.25">
      <c r="A36" s="123"/>
      <c r="B36" s="147" t="str">
        <f>IF('GAME STATS'!BD1599="","",'GAME STATS'!BD1599)</f>
        <v/>
      </c>
      <c r="C36" s="1033" t="str">
        <f>IF(H36="","",'GAME STATS'!E$4)</f>
        <v/>
      </c>
      <c r="D36" s="1034"/>
      <c r="E36" s="1034"/>
      <c r="F36" s="1034"/>
      <c r="G36" s="1035"/>
      <c r="H36" s="148" t="str">
        <f>IF('GAME STATS'!BL1644=0,"",'GAME STATS'!BL1644)</f>
        <v/>
      </c>
      <c r="I36" s="1043" t="str">
        <f t="shared" si="6"/>
        <v/>
      </c>
      <c r="J36" s="1044"/>
      <c r="K36" s="149" t="str">
        <f>IF(H36="","",'GAME STATS'!BL1646)</f>
        <v/>
      </c>
      <c r="L36" s="281" t="str">
        <f>IF(H36="","",'GAME STATS'!E1599)</f>
        <v/>
      </c>
      <c r="M36" s="150" t="str">
        <f t="shared" si="0"/>
        <v/>
      </c>
      <c r="N36" s="54">
        <f t="shared" si="7"/>
        <v>0</v>
      </c>
      <c r="O36" s="54">
        <f t="shared" si="1"/>
        <v>0</v>
      </c>
      <c r="P36" s="54">
        <f t="shared" si="2"/>
        <v>0</v>
      </c>
      <c r="Q36" s="124"/>
      <c r="R36" s="123"/>
      <c r="S36" s="147" t="str">
        <f>IF('GAME STATS'!BD4549="","",'GAME STATS'!BD4549)</f>
        <v/>
      </c>
      <c r="T36" s="1033" t="str">
        <f>IF(Y36="","",'GAME STATS'!E$4)</f>
        <v/>
      </c>
      <c r="U36" s="1034"/>
      <c r="V36" s="1034"/>
      <c r="W36" s="1034"/>
      <c r="X36" s="1035"/>
      <c r="Y36" s="148" t="str">
        <f>IF('GAME STATS'!BL4594=0,"",'GAME STATS'!BL4594)</f>
        <v/>
      </c>
      <c r="Z36" s="1043" t="str">
        <f t="shared" si="8"/>
        <v/>
      </c>
      <c r="AA36" s="1044"/>
      <c r="AB36" s="149" t="str">
        <f>IF(Y36="","",'GAME STATS'!BL4596)</f>
        <v/>
      </c>
      <c r="AC36" s="281" t="str">
        <f>IF(Y36="","",'GAME STATS'!E4549)</f>
        <v/>
      </c>
      <c r="AD36" s="150" t="str">
        <f t="shared" si="3"/>
        <v/>
      </c>
      <c r="AE36" s="54">
        <f t="shared" si="9"/>
        <v>0</v>
      </c>
      <c r="AF36" s="54">
        <f t="shared" si="4"/>
        <v>0</v>
      </c>
      <c r="AG36" s="54">
        <f t="shared" si="5"/>
        <v>0</v>
      </c>
      <c r="AH36" s="124"/>
    </row>
    <row r="37" spans="1:34" x14ac:dyDescent="0.25">
      <c r="A37" s="123"/>
      <c r="B37" s="147" t="str">
        <f>IF('GAME STATS'!BD1658="","",'GAME STATS'!BD1658)</f>
        <v/>
      </c>
      <c r="C37" s="1033" t="str">
        <f>IF(H37="","",'GAME STATS'!E$4)</f>
        <v/>
      </c>
      <c r="D37" s="1034"/>
      <c r="E37" s="1034"/>
      <c r="F37" s="1034"/>
      <c r="G37" s="1035"/>
      <c r="H37" s="148" t="str">
        <f>IF('GAME STATS'!BL1703=0,"",'GAME STATS'!BL1703)</f>
        <v/>
      </c>
      <c r="I37" s="1043" t="str">
        <f t="shared" si="6"/>
        <v/>
      </c>
      <c r="J37" s="1044"/>
      <c r="K37" s="149" t="str">
        <f>IF(H37="","",'GAME STATS'!BL1705)</f>
        <v/>
      </c>
      <c r="L37" s="281" t="str">
        <f>IF(H37="","",'GAME STATS'!E1658)</f>
        <v/>
      </c>
      <c r="M37" s="150" t="str">
        <f t="shared" si="0"/>
        <v/>
      </c>
      <c r="N37" s="54">
        <f t="shared" si="7"/>
        <v>0</v>
      </c>
      <c r="O37" s="54">
        <f t="shared" si="1"/>
        <v>0</v>
      </c>
      <c r="P37" s="54">
        <f t="shared" si="2"/>
        <v>0</v>
      </c>
      <c r="Q37" s="124"/>
      <c r="R37" s="123"/>
      <c r="S37" s="147" t="str">
        <f>IF('GAME STATS'!BD4608="","",'GAME STATS'!BD4608)</f>
        <v/>
      </c>
      <c r="T37" s="1033" t="str">
        <f>IF(Y37="","",'GAME STATS'!E$4)</f>
        <v/>
      </c>
      <c r="U37" s="1034"/>
      <c r="V37" s="1034"/>
      <c r="W37" s="1034"/>
      <c r="X37" s="1035"/>
      <c r="Y37" s="148" t="str">
        <f>IF('GAME STATS'!BL4653=0,"",'GAME STATS'!BL4653)</f>
        <v/>
      </c>
      <c r="Z37" s="1043" t="str">
        <f t="shared" si="8"/>
        <v/>
      </c>
      <c r="AA37" s="1044"/>
      <c r="AB37" s="149" t="str">
        <f>IF(Y37="","",'GAME STATS'!BL4655)</f>
        <v/>
      </c>
      <c r="AC37" s="281" t="str">
        <f>IF(Y37="","",'GAME STATS'!E4608)</f>
        <v/>
      </c>
      <c r="AD37" s="150" t="str">
        <f t="shared" si="3"/>
        <v/>
      </c>
      <c r="AE37" s="54">
        <f t="shared" si="9"/>
        <v>0</v>
      </c>
      <c r="AF37" s="54">
        <f t="shared" si="4"/>
        <v>0</v>
      </c>
      <c r="AG37" s="54">
        <f t="shared" si="5"/>
        <v>0</v>
      </c>
      <c r="AH37" s="124"/>
    </row>
    <row r="38" spans="1:34" x14ac:dyDescent="0.25">
      <c r="A38" s="123"/>
      <c r="B38" s="147" t="str">
        <f>IF('GAME STATS'!BD1717="","",'GAME STATS'!BD1717)</f>
        <v/>
      </c>
      <c r="C38" s="1033" t="str">
        <f>IF(H38="","",'GAME STATS'!E$4)</f>
        <v/>
      </c>
      <c r="D38" s="1034"/>
      <c r="E38" s="1034"/>
      <c r="F38" s="1034"/>
      <c r="G38" s="1035"/>
      <c r="H38" s="148" t="str">
        <f>IF('GAME STATS'!BL1762=0,"",'GAME STATS'!BL1762)</f>
        <v/>
      </c>
      <c r="I38" s="1043" t="str">
        <f t="shared" si="6"/>
        <v/>
      </c>
      <c r="J38" s="1044"/>
      <c r="K38" s="149" t="str">
        <f>IF(H38="","",'GAME STATS'!BL1764)</f>
        <v/>
      </c>
      <c r="L38" s="281" t="str">
        <f>IF(H38="","",'GAME STATS'!E1717)</f>
        <v/>
      </c>
      <c r="M38" s="150" t="str">
        <f t="shared" si="0"/>
        <v/>
      </c>
      <c r="N38" s="54">
        <f t="shared" si="7"/>
        <v>0</v>
      </c>
      <c r="O38" s="54">
        <f t="shared" si="1"/>
        <v>0</v>
      </c>
      <c r="P38" s="54">
        <f t="shared" si="2"/>
        <v>0</v>
      </c>
      <c r="Q38" s="124"/>
      <c r="R38" s="123"/>
      <c r="S38" s="147" t="str">
        <f>IF('GAME STATS'!BD4667="","",'GAME STATS'!BD4667)</f>
        <v/>
      </c>
      <c r="T38" s="1033" t="str">
        <f>IF(Y38="","",'GAME STATS'!E$4)</f>
        <v/>
      </c>
      <c r="U38" s="1034"/>
      <c r="V38" s="1034"/>
      <c r="W38" s="1034"/>
      <c r="X38" s="1035"/>
      <c r="Y38" s="148" t="str">
        <f>IF('GAME STATS'!BL4712=0,"",'GAME STATS'!BL4712)</f>
        <v/>
      </c>
      <c r="Z38" s="1043" t="str">
        <f t="shared" si="8"/>
        <v/>
      </c>
      <c r="AA38" s="1044"/>
      <c r="AB38" s="149" t="str">
        <f>IF(Y38="","",'GAME STATS'!BL4714)</f>
        <v/>
      </c>
      <c r="AC38" s="281" t="str">
        <f>IF(Y38="","",'GAME STATS'!E4667)</f>
        <v/>
      </c>
      <c r="AD38" s="150" t="str">
        <f t="shared" si="3"/>
        <v/>
      </c>
      <c r="AE38" s="54">
        <f t="shared" si="9"/>
        <v>0</v>
      </c>
      <c r="AF38" s="54">
        <f t="shared" si="4"/>
        <v>0</v>
      </c>
      <c r="AG38" s="54">
        <f t="shared" si="5"/>
        <v>0</v>
      </c>
      <c r="AH38" s="124"/>
    </row>
    <row r="39" spans="1:34" x14ac:dyDescent="0.25">
      <c r="A39" s="123"/>
      <c r="B39" s="147" t="str">
        <f>IF('GAME STATS'!BD1776="","",'GAME STATS'!BD1776)</f>
        <v/>
      </c>
      <c r="C39" s="1033" t="str">
        <f>IF(H39="","",'GAME STATS'!E$4)</f>
        <v/>
      </c>
      <c r="D39" s="1034"/>
      <c r="E39" s="1034"/>
      <c r="F39" s="1034"/>
      <c r="G39" s="1035"/>
      <c r="H39" s="148" t="str">
        <f>IF('GAME STATS'!BL1821=0,"",'GAME STATS'!BL1821)</f>
        <v/>
      </c>
      <c r="I39" s="1043" t="str">
        <f t="shared" si="6"/>
        <v/>
      </c>
      <c r="J39" s="1044"/>
      <c r="K39" s="149" t="str">
        <f>IF(H39="","",'GAME STATS'!BL1823)</f>
        <v/>
      </c>
      <c r="L39" s="281" t="str">
        <f>IF(H39="","",'GAME STATS'!E1776)</f>
        <v/>
      </c>
      <c r="M39" s="150" t="str">
        <f t="shared" si="0"/>
        <v/>
      </c>
      <c r="N39" s="54">
        <f t="shared" si="7"/>
        <v>0</v>
      </c>
      <c r="O39" s="54">
        <f t="shared" si="1"/>
        <v>0</v>
      </c>
      <c r="P39" s="54">
        <f t="shared" si="2"/>
        <v>0</v>
      </c>
      <c r="Q39" s="124"/>
      <c r="R39" s="123"/>
      <c r="S39" s="147" t="str">
        <f>IF('GAME STATS'!BD4726="","",'GAME STATS'!BD4726)</f>
        <v/>
      </c>
      <c r="T39" s="1033" t="str">
        <f>IF(Y39="","",'GAME STATS'!E$4)</f>
        <v/>
      </c>
      <c r="U39" s="1034"/>
      <c r="V39" s="1034"/>
      <c r="W39" s="1034"/>
      <c r="X39" s="1035"/>
      <c r="Y39" s="148" t="str">
        <f>IF('GAME STATS'!BL4771=0,"",'GAME STATS'!BL4771)</f>
        <v/>
      </c>
      <c r="Z39" s="1043" t="str">
        <f t="shared" si="8"/>
        <v/>
      </c>
      <c r="AA39" s="1044"/>
      <c r="AB39" s="149" t="str">
        <f>IF(Y39="","",'GAME STATS'!BL4773)</f>
        <v/>
      </c>
      <c r="AC39" s="281" t="str">
        <f>IF(Y39="","",'GAME STATS'!E4726)</f>
        <v/>
      </c>
      <c r="AD39" s="150" t="str">
        <f t="shared" si="3"/>
        <v/>
      </c>
      <c r="AE39" s="54">
        <f t="shared" si="9"/>
        <v>0</v>
      </c>
      <c r="AF39" s="54">
        <f t="shared" si="4"/>
        <v>0</v>
      </c>
      <c r="AG39" s="54">
        <f t="shared" si="5"/>
        <v>0</v>
      </c>
      <c r="AH39" s="124"/>
    </row>
    <row r="40" spans="1:34" x14ac:dyDescent="0.25">
      <c r="A40" s="123"/>
      <c r="B40" s="147" t="str">
        <f>IF('GAME STATS'!BD1835="","",'GAME STATS'!BD1835)</f>
        <v/>
      </c>
      <c r="C40" s="1033" t="str">
        <f>IF(H40="","",'GAME STATS'!E$4)</f>
        <v/>
      </c>
      <c r="D40" s="1034"/>
      <c r="E40" s="1034"/>
      <c r="F40" s="1034"/>
      <c r="G40" s="1035"/>
      <c r="H40" s="148" t="str">
        <f>IF('GAME STATS'!BL1880=0,"",'GAME STATS'!BL1880)</f>
        <v/>
      </c>
      <c r="I40" s="1043" t="str">
        <f t="shared" si="6"/>
        <v/>
      </c>
      <c r="J40" s="1044"/>
      <c r="K40" s="149" t="str">
        <f>IF(H40="","",'GAME STATS'!BL1882)</f>
        <v/>
      </c>
      <c r="L40" s="281" t="str">
        <f>IF(H40="","",'GAME STATS'!E1835)</f>
        <v/>
      </c>
      <c r="M40" s="150" t="str">
        <f t="shared" si="0"/>
        <v/>
      </c>
      <c r="N40" s="54">
        <f t="shared" si="7"/>
        <v>0</v>
      </c>
      <c r="O40" s="54">
        <f t="shared" si="1"/>
        <v>0</v>
      </c>
      <c r="P40" s="54">
        <f t="shared" si="2"/>
        <v>0</v>
      </c>
      <c r="Q40" s="124"/>
      <c r="R40" s="123"/>
      <c r="S40" s="147" t="str">
        <f>IF('GAME STATS'!BD4785="","",'GAME STATS'!BD4785)</f>
        <v/>
      </c>
      <c r="T40" s="1033" t="str">
        <f>IF(Y40="","",'GAME STATS'!E$4)</f>
        <v/>
      </c>
      <c r="U40" s="1034"/>
      <c r="V40" s="1034"/>
      <c r="W40" s="1034"/>
      <c r="X40" s="1035"/>
      <c r="Y40" s="148" t="str">
        <f>IF('GAME STATS'!BL4830=0,"",'GAME STATS'!BL4830)</f>
        <v/>
      </c>
      <c r="Z40" s="1043" t="str">
        <f t="shared" si="8"/>
        <v/>
      </c>
      <c r="AA40" s="1044"/>
      <c r="AB40" s="149" t="str">
        <f>IF(Y40="","",'GAME STATS'!BL4832)</f>
        <v/>
      </c>
      <c r="AC40" s="281" t="str">
        <f>IF(Y40="","",'GAME STATS'!E4785)</f>
        <v/>
      </c>
      <c r="AD40" s="150" t="str">
        <f t="shared" si="3"/>
        <v/>
      </c>
      <c r="AE40" s="54">
        <f t="shared" si="9"/>
        <v>0</v>
      </c>
      <c r="AF40" s="54">
        <f t="shared" si="4"/>
        <v>0</v>
      </c>
      <c r="AG40" s="54">
        <f t="shared" si="5"/>
        <v>0</v>
      </c>
      <c r="AH40" s="124"/>
    </row>
    <row r="41" spans="1:34" x14ac:dyDescent="0.25">
      <c r="A41" s="123"/>
      <c r="B41" s="147" t="str">
        <f>IF('GAME STATS'!BD1894="","",'GAME STATS'!BD1894)</f>
        <v/>
      </c>
      <c r="C41" s="1033" t="str">
        <f>IF(H41="","",'GAME STATS'!E$4)</f>
        <v/>
      </c>
      <c r="D41" s="1034"/>
      <c r="E41" s="1034"/>
      <c r="F41" s="1034"/>
      <c r="G41" s="1035"/>
      <c r="H41" s="148" t="str">
        <f>IF('GAME STATS'!BL1939=0,"",'GAME STATS'!BL1939)</f>
        <v/>
      </c>
      <c r="I41" s="1043" t="str">
        <f t="shared" si="6"/>
        <v/>
      </c>
      <c r="J41" s="1044"/>
      <c r="K41" s="149" t="str">
        <f>IF(H41="","",'GAME STATS'!BL1941)</f>
        <v/>
      </c>
      <c r="L41" s="281" t="str">
        <f>IF(H41="","",'GAME STATS'!E1894)</f>
        <v/>
      </c>
      <c r="M41" s="150" t="str">
        <f t="shared" si="0"/>
        <v/>
      </c>
      <c r="N41" s="54">
        <f t="shared" si="7"/>
        <v>0</v>
      </c>
      <c r="O41" s="54">
        <f t="shared" si="1"/>
        <v>0</v>
      </c>
      <c r="P41" s="54">
        <f t="shared" si="2"/>
        <v>0</v>
      </c>
      <c r="Q41" s="124"/>
      <c r="R41" s="123"/>
      <c r="S41" s="147" t="str">
        <f>IF('GAME STATS'!BD4844="","",'GAME STATS'!BD4844)</f>
        <v/>
      </c>
      <c r="T41" s="1033" t="str">
        <f>IF(Y41="","",'GAME STATS'!E$4)</f>
        <v/>
      </c>
      <c r="U41" s="1034"/>
      <c r="V41" s="1034"/>
      <c r="W41" s="1034"/>
      <c r="X41" s="1035"/>
      <c r="Y41" s="148" t="str">
        <f>IF('GAME STATS'!BL4889=0,"",'GAME STATS'!BL4889)</f>
        <v/>
      </c>
      <c r="Z41" s="1043" t="str">
        <f t="shared" si="8"/>
        <v/>
      </c>
      <c r="AA41" s="1044"/>
      <c r="AB41" s="149" t="str">
        <f>IF(Y41="","",'GAME STATS'!BL4891)</f>
        <v/>
      </c>
      <c r="AC41" s="281" t="str">
        <f>IF(Y41="","",'GAME STATS'!E4844)</f>
        <v/>
      </c>
      <c r="AD41" s="150" t="str">
        <f t="shared" si="3"/>
        <v/>
      </c>
      <c r="AE41" s="54">
        <f t="shared" si="9"/>
        <v>0</v>
      </c>
      <c r="AF41" s="54">
        <f t="shared" si="4"/>
        <v>0</v>
      </c>
      <c r="AG41" s="54">
        <f t="shared" si="5"/>
        <v>0</v>
      </c>
      <c r="AH41" s="124"/>
    </row>
    <row r="42" spans="1:34" x14ac:dyDescent="0.25">
      <c r="A42" s="123"/>
      <c r="B42" s="147" t="str">
        <f>IF('GAME STATS'!BD1953="","",'GAME STATS'!BD1953)</f>
        <v/>
      </c>
      <c r="C42" s="1033" t="str">
        <f>IF(H42="","",'GAME STATS'!E$4)</f>
        <v/>
      </c>
      <c r="D42" s="1034"/>
      <c r="E42" s="1034"/>
      <c r="F42" s="1034"/>
      <c r="G42" s="1035"/>
      <c r="H42" s="148" t="str">
        <f>IF('GAME STATS'!BL1998=0,"",'GAME STATS'!BL1998)</f>
        <v/>
      </c>
      <c r="I42" s="1043" t="str">
        <f t="shared" si="6"/>
        <v/>
      </c>
      <c r="J42" s="1044"/>
      <c r="K42" s="149" t="str">
        <f>IF(H42="","",'GAME STATS'!BL2000)</f>
        <v/>
      </c>
      <c r="L42" s="281" t="str">
        <f>IF(H42="","",'GAME STATS'!E1953)</f>
        <v/>
      </c>
      <c r="M42" s="150" t="str">
        <f t="shared" si="0"/>
        <v/>
      </c>
      <c r="N42" s="54">
        <f t="shared" si="7"/>
        <v>0</v>
      </c>
      <c r="O42" s="54">
        <f t="shared" si="1"/>
        <v>0</v>
      </c>
      <c r="P42" s="54">
        <f t="shared" si="2"/>
        <v>0</v>
      </c>
      <c r="Q42" s="124"/>
      <c r="R42" s="123"/>
      <c r="S42" s="147" t="str">
        <f>IF('GAME STATS'!BD4903="","",'GAME STATS'!BD4903)</f>
        <v/>
      </c>
      <c r="T42" s="1033" t="str">
        <f>IF(Y42="","",'GAME STATS'!E$4)</f>
        <v/>
      </c>
      <c r="U42" s="1034"/>
      <c r="V42" s="1034"/>
      <c r="W42" s="1034"/>
      <c r="X42" s="1035"/>
      <c r="Y42" s="148" t="str">
        <f>IF('GAME STATS'!BL4948=0,"",'GAME STATS'!BL4948)</f>
        <v/>
      </c>
      <c r="Z42" s="1043" t="str">
        <f t="shared" si="8"/>
        <v/>
      </c>
      <c r="AA42" s="1044"/>
      <c r="AB42" s="149" t="str">
        <f>IF(Y42="","",'GAME STATS'!BL4950)</f>
        <v/>
      </c>
      <c r="AC42" s="281" t="str">
        <f>IF(Y42="","",'GAME STATS'!E4903)</f>
        <v/>
      </c>
      <c r="AD42" s="150" t="str">
        <f t="shared" si="3"/>
        <v/>
      </c>
      <c r="AE42" s="54">
        <f t="shared" si="9"/>
        <v>0</v>
      </c>
      <c r="AF42" s="54">
        <f t="shared" si="4"/>
        <v>0</v>
      </c>
      <c r="AG42" s="54">
        <f t="shared" si="5"/>
        <v>0</v>
      </c>
      <c r="AH42" s="124"/>
    </row>
    <row r="43" spans="1:34" x14ac:dyDescent="0.25">
      <c r="A43" s="123"/>
      <c r="B43" s="147" t="str">
        <f>IF('GAME STATS'!BD2012="","",'GAME STATS'!BD2012)</f>
        <v/>
      </c>
      <c r="C43" s="1033" t="str">
        <f>IF(H43="","",'GAME STATS'!E$4)</f>
        <v/>
      </c>
      <c r="D43" s="1034"/>
      <c r="E43" s="1034"/>
      <c r="F43" s="1034"/>
      <c r="G43" s="1035"/>
      <c r="H43" s="148" t="str">
        <f>IF('GAME STATS'!BL2057=0,"",'GAME STATS'!BL2057)</f>
        <v/>
      </c>
      <c r="I43" s="1043" t="str">
        <f t="shared" si="6"/>
        <v/>
      </c>
      <c r="J43" s="1044"/>
      <c r="K43" s="149" t="str">
        <f>IF(H43="","",'GAME STATS'!BL2059)</f>
        <v/>
      </c>
      <c r="L43" s="281" t="str">
        <f>IF(H43="","",'GAME STATS'!E2012)</f>
        <v/>
      </c>
      <c r="M43" s="150" t="str">
        <f t="shared" si="0"/>
        <v/>
      </c>
      <c r="N43" s="54">
        <f t="shared" si="7"/>
        <v>0</v>
      </c>
      <c r="O43" s="54">
        <f t="shared" si="1"/>
        <v>0</v>
      </c>
      <c r="P43" s="54">
        <f t="shared" si="2"/>
        <v>0</v>
      </c>
      <c r="Q43" s="124"/>
      <c r="R43" s="123"/>
      <c r="S43" s="147" t="str">
        <f>IF('GAME STATS'!BD4962="","",'GAME STATS'!BD4962)</f>
        <v/>
      </c>
      <c r="T43" s="1033" t="str">
        <f>IF(Y43="","",'GAME STATS'!E$4)</f>
        <v/>
      </c>
      <c r="U43" s="1034"/>
      <c r="V43" s="1034"/>
      <c r="W43" s="1034"/>
      <c r="X43" s="1035"/>
      <c r="Y43" s="148" t="str">
        <f>IF('GAME STATS'!BL5007=0,"",'GAME STATS'!BL5007)</f>
        <v/>
      </c>
      <c r="Z43" s="1043" t="str">
        <f t="shared" si="8"/>
        <v/>
      </c>
      <c r="AA43" s="1044"/>
      <c r="AB43" s="149" t="str">
        <f>IF(Y43="","",'GAME STATS'!BL5009)</f>
        <v/>
      </c>
      <c r="AC43" s="281" t="str">
        <f>IF(Y43="","",'GAME STATS'!E4962)</f>
        <v/>
      </c>
      <c r="AD43" s="150" t="str">
        <f t="shared" si="3"/>
        <v/>
      </c>
      <c r="AE43" s="54">
        <f t="shared" si="9"/>
        <v>0</v>
      </c>
      <c r="AF43" s="54">
        <f t="shared" si="4"/>
        <v>0</v>
      </c>
      <c r="AG43" s="54">
        <f t="shared" si="5"/>
        <v>0</v>
      </c>
      <c r="AH43" s="124"/>
    </row>
    <row r="44" spans="1:34" x14ac:dyDescent="0.25">
      <c r="A44" s="123"/>
      <c r="B44" s="147" t="str">
        <f>IF('GAME STATS'!BD2071="","",'GAME STATS'!BD2071)</f>
        <v/>
      </c>
      <c r="C44" s="1033" t="str">
        <f>IF(H44="","",'GAME STATS'!E$4)</f>
        <v/>
      </c>
      <c r="D44" s="1034"/>
      <c r="E44" s="1034"/>
      <c r="F44" s="1034"/>
      <c r="G44" s="1035"/>
      <c r="H44" s="148" t="str">
        <f>IF('GAME STATS'!BL2116=0,"",'GAME STATS'!BL2116)</f>
        <v/>
      </c>
      <c r="I44" s="1043" t="str">
        <f t="shared" si="6"/>
        <v/>
      </c>
      <c r="J44" s="1044"/>
      <c r="K44" s="149" t="str">
        <f>IF(H44="","",'GAME STATS'!BL2118)</f>
        <v/>
      </c>
      <c r="L44" s="281" t="str">
        <f>IF(H44="","",'GAME STATS'!E2071)</f>
        <v/>
      </c>
      <c r="M44" s="150" t="str">
        <f t="shared" si="0"/>
        <v/>
      </c>
      <c r="N44" s="54">
        <f t="shared" si="7"/>
        <v>0</v>
      </c>
      <c r="O44" s="54">
        <f t="shared" si="1"/>
        <v>0</v>
      </c>
      <c r="P44" s="54">
        <f t="shared" si="2"/>
        <v>0</v>
      </c>
      <c r="Q44" s="124"/>
      <c r="R44" s="123"/>
      <c r="S44" s="147" t="str">
        <f>IF('GAME STATS'!BD5021="","",'GAME STATS'!BD5021)</f>
        <v/>
      </c>
      <c r="T44" s="1033" t="str">
        <f>IF(Y44="","",'GAME STATS'!E$4)</f>
        <v/>
      </c>
      <c r="U44" s="1034"/>
      <c r="V44" s="1034"/>
      <c r="W44" s="1034"/>
      <c r="X44" s="1035"/>
      <c r="Y44" s="148" t="str">
        <f>IF('GAME STATS'!BL5066=0,"",'GAME STATS'!BL5066)</f>
        <v/>
      </c>
      <c r="Z44" s="1043" t="str">
        <f t="shared" si="8"/>
        <v/>
      </c>
      <c r="AA44" s="1044"/>
      <c r="AB44" s="149" t="str">
        <f>IF(Y44="","",'GAME STATS'!BL5068)</f>
        <v/>
      </c>
      <c r="AC44" s="281" t="str">
        <f>IF(Y44="","",'GAME STATS'!E5021)</f>
        <v/>
      </c>
      <c r="AD44" s="150" t="str">
        <f t="shared" si="3"/>
        <v/>
      </c>
      <c r="AE44" s="54">
        <f t="shared" si="9"/>
        <v>0</v>
      </c>
      <c r="AF44" s="54">
        <f t="shared" si="4"/>
        <v>0</v>
      </c>
      <c r="AG44" s="54">
        <f t="shared" si="5"/>
        <v>0</v>
      </c>
      <c r="AH44" s="124"/>
    </row>
    <row r="45" spans="1:34" x14ac:dyDescent="0.25">
      <c r="A45" s="123"/>
      <c r="B45" s="147" t="str">
        <f>IF('GAME STATS'!BD2130="","",'GAME STATS'!BD2130)</f>
        <v/>
      </c>
      <c r="C45" s="1033" t="str">
        <f>IF(H45="","",'GAME STATS'!E$4)</f>
        <v/>
      </c>
      <c r="D45" s="1034"/>
      <c r="E45" s="1034"/>
      <c r="F45" s="1034"/>
      <c r="G45" s="1035"/>
      <c r="H45" s="148" t="str">
        <f>IF('GAME STATS'!BL2175=0,"",'GAME STATS'!BL2175)</f>
        <v/>
      </c>
      <c r="I45" s="1043" t="str">
        <f t="shared" si="6"/>
        <v/>
      </c>
      <c r="J45" s="1044"/>
      <c r="K45" s="149" t="str">
        <f>IF(H45="","",'GAME STATS'!BL2177)</f>
        <v/>
      </c>
      <c r="L45" s="281" t="str">
        <f>IF(H45="","",'GAME STATS'!E2130)</f>
        <v/>
      </c>
      <c r="M45" s="150" t="str">
        <f t="shared" si="0"/>
        <v/>
      </c>
      <c r="N45" s="54">
        <f t="shared" si="7"/>
        <v>0</v>
      </c>
      <c r="O45" s="54">
        <f t="shared" si="1"/>
        <v>0</v>
      </c>
      <c r="P45" s="54">
        <f t="shared" si="2"/>
        <v>0</v>
      </c>
      <c r="Q45" s="124"/>
      <c r="R45" s="123"/>
      <c r="S45" s="147" t="str">
        <f>IF('GAME STATS'!BD5080="","",'GAME STATS'!BD5080)</f>
        <v/>
      </c>
      <c r="T45" s="1033" t="str">
        <f>IF(Y45="","",'GAME STATS'!E$4)</f>
        <v/>
      </c>
      <c r="U45" s="1034"/>
      <c r="V45" s="1034"/>
      <c r="W45" s="1034"/>
      <c r="X45" s="1035"/>
      <c r="Y45" s="148" t="str">
        <f>IF('GAME STATS'!BL5125=0,"",'GAME STATS'!BL5125)</f>
        <v/>
      </c>
      <c r="Z45" s="1043" t="str">
        <f t="shared" si="8"/>
        <v/>
      </c>
      <c r="AA45" s="1044"/>
      <c r="AB45" s="149" t="str">
        <f>IF(Y45="","",'GAME STATS'!BL5127)</f>
        <v/>
      </c>
      <c r="AC45" s="281" t="str">
        <f>IF(Y45="","",'GAME STATS'!E5080)</f>
        <v/>
      </c>
      <c r="AD45" s="150" t="str">
        <f t="shared" si="3"/>
        <v/>
      </c>
      <c r="AE45" s="54">
        <f t="shared" si="9"/>
        <v>0</v>
      </c>
      <c r="AF45" s="54">
        <f t="shared" si="4"/>
        <v>0</v>
      </c>
      <c r="AG45" s="54">
        <f t="shared" si="5"/>
        <v>0</v>
      </c>
      <c r="AH45" s="124"/>
    </row>
    <row r="46" spans="1:34" x14ac:dyDescent="0.25">
      <c r="A46" s="123"/>
      <c r="B46" s="147" t="str">
        <f>IF('GAME STATS'!BD2189="","",'GAME STATS'!BD2189)</f>
        <v/>
      </c>
      <c r="C46" s="1033" t="str">
        <f>IF(H46="","",'GAME STATS'!E$4)</f>
        <v/>
      </c>
      <c r="D46" s="1034"/>
      <c r="E46" s="1034"/>
      <c r="F46" s="1034"/>
      <c r="G46" s="1035"/>
      <c r="H46" s="148" t="str">
        <f>IF('GAME STATS'!BL2234=0,"",'GAME STATS'!BL2234)</f>
        <v/>
      </c>
      <c r="I46" s="1043" t="str">
        <f t="shared" si="6"/>
        <v/>
      </c>
      <c r="J46" s="1044"/>
      <c r="K46" s="149" t="str">
        <f>IF(H46="","",'GAME STATS'!BL2236)</f>
        <v/>
      </c>
      <c r="L46" s="281" t="str">
        <f>IF(H46="","",'GAME STATS'!E2189)</f>
        <v/>
      </c>
      <c r="M46" s="150" t="str">
        <f t="shared" si="0"/>
        <v/>
      </c>
      <c r="N46" s="54">
        <f t="shared" si="7"/>
        <v>0</v>
      </c>
      <c r="O46" s="54">
        <f t="shared" si="1"/>
        <v>0</v>
      </c>
      <c r="P46" s="54">
        <f t="shared" si="2"/>
        <v>0</v>
      </c>
      <c r="Q46" s="124"/>
      <c r="R46" s="123"/>
      <c r="S46" s="147" t="str">
        <f>IF('GAME STATS'!BD5139="","",'GAME STATS'!BD5139)</f>
        <v/>
      </c>
      <c r="T46" s="1033" t="str">
        <f>IF(Y46="","",'GAME STATS'!E$4)</f>
        <v/>
      </c>
      <c r="U46" s="1034"/>
      <c r="V46" s="1034"/>
      <c r="W46" s="1034"/>
      <c r="X46" s="1035"/>
      <c r="Y46" s="148" t="str">
        <f>IF('GAME STATS'!BL5184=0,"",'GAME STATS'!BL5184)</f>
        <v/>
      </c>
      <c r="Z46" s="1043" t="str">
        <f t="shared" si="8"/>
        <v/>
      </c>
      <c r="AA46" s="1044"/>
      <c r="AB46" s="149" t="str">
        <f>IF(Y46="","",'GAME STATS'!BL5186)</f>
        <v/>
      </c>
      <c r="AC46" s="281" t="str">
        <f>IF(Y46="","",'GAME STATS'!E5139)</f>
        <v/>
      </c>
      <c r="AD46" s="150" t="str">
        <f t="shared" si="3"/>
        <v/>
      </c>
      <c r="AE46" s="54">
        <f t="shared" si="9"/>
        <v>0</v>
      </c>
      <c r="AF46" s="54">
        <f t="shared" si="4"/>
        <v>0</v>
      </c>
      <c r="AG46" s="54">
        <f t="shared" si="5"/>
        <v>0</v>
      </c>
      <c r="AH46" s="124"/>
    </row>
    <row r="47" spans="1:34" x14ac:dyDescent="0.25">
      <c r="A47" s="123"/>
      <c r="B47" s="147" t="str">
        <f>IF('GAME STATS'!BD2248="","",'GAME STATS'!BD2248)</f>
        <v/>
      </c>
      <c r="C47" s="1033" t="str">
        <f>IF(H47="","",'GAME STATS'!E$4)</f>
        <v/>
      </c>
      <c r="D47" s="1034"/>
      <c r="E47" s="1034"/>
      <c r="F47" s="1034"/>
      <c r="G47" s="1035"/>
      <c r="H47" s="148" t="str">
        <f>IF('GAME STATS'!BL2293=0,"",'GAME STATS'!BL2293)</f>
        <v/>
      </c>
      <c r="I47" s="1043" t="str">
        <f t="shared" si="6"/>
        <v/>
      </c>
      <c r="J47" s="1044"/>
      <c r="K47" s="149" t="str">
        <f>IF(H47="","",'GAME STATS'!BL2295)</f>
        <v/>
      </c>
      <c r="L47" s="281" t="str">
        <f>IF(H47="","",'GAME STATS'!E2248)</f>
        <v/>
      </c>
      <c r="M47" s="150" t="str">
        <f t="shared" si="0"/>
        <v/>
      </c>
      <c r="N47" s="54">
        <f t="shared" si="7"/>
        <v>0</v>
      </c>
      <c r="O47" s="54">
        <f t="shared" si="1"/>
        <v>0</v>
      </c>
      <c r="P47" s="54">
        <f t="shared" si="2"/>
        <v>0</v>
      </c>
      <c r="Q47" s="124"/>
      <c r="R47" s="123"/>
      <c r="S47" s="147" t="str">
        <f>IF('GAME STATS'!BD5198="","",'GAME STATS'!BD5198)</f>
        <v/>
      </c>
      <c r="T47" s="1033" t="str">
        <f>IF(Y47="","",'GAME STATS'!E$4)</f>
        <v/>
      </c>
      <c r="U47" s="1034"/>
      <c r="V47" s="1034"/>
      <c r="W47" s="1034"/>
      <c r="X47" s="1035"/>
      <c r="Y47" s="148" t="str">
        <f>IF('GAME STATS'!BL5243=0,"",'GAME STATS'!BL5243)</f>
        <v/>
      </c>
      <c r="Z47" s="1043" t="str">
        <f t="shared" si="8"/>
        <v/>
      </c>
      <c r="AA47" s="1044"/>
      <c r="AB47" s="149" t="str">
        <f>IF(Y47="","",'GAME STATS'!BL5245)</f>
        <v/>
      </c>
      <c r="AC47" s="281" t="str">
        <f>IF(Y47="","",'GAME STATS'!E5198)</f>
        <v/>
      </c>
      <c r="AD47" s="150" t="str">
        <f t="shared" si="3"/>
        <v/>
      </c>
      <c r="AE47" s="54">
        <f t="shared" si="9"/>
        <v>0</v>
      </c>
      <c r="AF47" s="54">
        <f t="shared" si="4"/>
        <v>0</v>
      </c>
      <c r="AG47" s="54">
        <f t="shared" si="5"/>
        <v>0</v>
      </c>
      <c r="AH47" s="124"/>
    </row>
    <row r="48" spans="1:34" x14ac:dyDescent="0.25">
      <c r="A48" s="123"/>
      <c r="B48" s="147" t="str">
        <f>IF('GAME STATS'!BD2307="","",'GAME STATS'!BD2307)</f>
        <v/>
      </c>
      <c r="C48" s="1033" t="str">
        <f>IF(H48="","",'GAME STATS'!E$4)</f>
        <v/>
      </c>
      <c r="D48" s="1034"/>
      <c r="E48" s="1034"/>
      <c r="F48" s="1034"/>
      <c r="G48" s="1035"/>
      <c r="H48" s="148" t="str">
        <f>IF('GAME STATS'!BL2352=0,"",'GAME STATS'!BL2352)</f>
        <v/>
      </c>
      <c r="I48" s="1043" t="str">
        <f t="shared" si="6"/>
        <v/>
      </c>
      <c r="J48" s="1044"/>
      <c r="K48" s="149" t="str">
        <f>IF(H48="","",'GAME STATS'!BL2354)</f>
        <v/>
      </c>
      <c r="L48" s="281" t="str">
        <f>IF(H48="","",'GAME STATS'!E2307)</f>
        <v/>
      </c>
      <c r="M48" s="150" t="str">
        <f t="shared" si="0"/>
        <v/>
      </c>
      <c r="N48" s="54">
        <f t="shared" si="7"/>
        <v>0</v>
      </c>
      <c r="O48" s="54">
        <f t="shared" si="1"/>
        <v>0</v>
      </c>
      <c r="P48" s="54">
        <f t="shared" si="2"/>
        <v>0</v>
      </c>
      <c r="Q48" s="124"/>
      <c r="R48" s="123"/>
      <c r="S48" s="147" t="str">
        <f>IF('GAME STATS'!BD5257="","",'GAME STATS'!BD5257)</f>
        <v/>
      </c>
      <c r="T48" s="1033" t="str">
        <f>IF(Y48="","",'GAME STATS'!E$4)</f>
        <v/>
      </c>
      <c r="U48" s="1034"/>
      <c r="V48" s="1034"/>
      <c r="W48" s="1034"/>
      <c r="X48" s="1035"/>
      <c r="Y48" s="148" t="str">
        <f>IF('GAME STATS'!BL5302=0,"",'GAME STATS'!BL5302)</f>
        <v/>
      </c>
      <c r="Z48" s="1043" t="str">
        <f t="shared" si="8"/>
        <v/>
      </c>
      <c r="AA48" s="1044"/>
      <c r="AB48" s="149" t="str">
        <f>IF(Y48="","",'GAME STATS'!BL5304)</f>
        <v/>
      </c>
      <c r="AC48" s="281" t="str">
        <f>IF(Y48="","",'GAME STATS'!E5257)</f>
        <v/>
      </c>
      <c r="AD48" s="150" t="str">
        <f t="shared" si="3"/>
        <v/>
      </c>
      <c r="AE48" s="54">
        <f t="shared" si="9"/>
        <v>0</v>
      </c>
      <c r="AF48" s="54">
        <f t="shared" si="4"/>
        <v>0</v>
      </c>
      <c r="AG48" s="54">
        <f t="shared" si="5"/>
        <v>0</v>
      </c>
      <c r="AH48" s="124"/>
    </row>
    <row r="49" spans="1:34" x14ac:dyDescent="0.25">
      <c r="A49" s="123"/>
      <c r="B49" s="147" t="str">
        <f>IF('GAME STATS'!BD2366="","",'GAME STATS'!BD2366)</f>
        <v/>
      </c>
      <c r="C49" s="1033" t="str">
        <f>IF(H49="","",'GAME STATS'!E$4)</f>
        <v/>
      </c>
      <c r="D49" s="1034"/>
      <c r="E49" s="1034"/>
      <c r="F49" s="1034"/>
      <c r="G49" s="1035"/>
      <c r="H49" s="148" t="str">
        <f>IF('GAME STATS'!BL2411=0,"",'GAME STATS'!BL2411)</f>
        <v/>
      </c>
      <c r="I49" s="1043" t="str">
        <f t="shared" ref="I49:I58" si="10">IF(H49="",""," V ")</f>
        <v/>
      </c>
      <c r="J49" s="1044"/>
      <c r="K49" s="149" t="str">
        <f>IF(H49="","",'GAME STATS'!BL2413)</f>
        <v/>
      </c>
      <c r="L49" s="281" t="str">
        <f>IF(H49="","",'GAME STATS'!E2366)</f>
        <v/>
      </c>
      <c r="M49" s="150" t="str">
        <f t="shared" ref="M49:M58" si="11">IF(I49="","",IF(H49&gt;K49,"W","L"))</f>
        <v/>
      </c>
      <c r="N49" s="54">
        <f t="shared" ref="N49:N58" si="12">IF(I49="",0,1)</f>
        <v>0</v>
      </c>
      <c r="O49" s="54">
        <f t="shared" ref="O49:O58" si="13">IF(M49="W",1,0)</f>
        <v>0</v>
      </c>
      <c r="P49" s="54">
        <f t="shared" ref="P49:P58" si="14">IF(M49="L",1,0)</f>
        <v>0</v>
      </c>
      <c r="Q49" s="124"/>
      <c r="R49" s="123"/>
      <c r="S49" s="147" t="str">
        <f>IF('GAME STATS'!BD5316="","",'GAME STATS'!BD5316)</f>
        <v/>
      </c>
      <c r="T49" s="1033" t="str">
        <f>IF(Y49="","",'GAME STATS'!E$4)</f>
        <v/>
      </c>
      <c r="U49" s="1034"/>
      <c r="V49" s="1034"/>
      <c r="W49" s="1034"/>
      <c r="X49" s="1035"/>
      <c r="Y49" s="148" t="str">
        <f>IF('GAME STATS'!BL5361=0,"",'GAME STATS'!BL5361)</f>
        <v/>
      </c>
      <c r="Z49" s="1043" t="str">
        <f t="shared" si="8"/>
        <v/>
      </c>
      <c r="AA49" s="1044"/>
      <c r="AB49" s="149" t="str">
        <f>IF(Y49="","",'GAME STATS'!BL5363)</f>
        <v/>
      </c>
      <c r="AC49" s="281" t="str">
        <f>IF(Y49="","",'GAME STATS'!E5316)</f>
        <v/>
      </c>
      <c r="AD49" s="150" t="str">
        <f t="shared" si="3"/>
        <v/>
      </c>
      <c r="AE49" s="54">
        <f t="shared" si="9"/>
        <v>0</v>
      </c>
      <c r="AF49" s="54">
        <f t="shared" si="4"/>
        <v>0</v>
      </c>
      <c r="AG49" s="54">
        <f t="shared" si="5"/>
        <v>0</v>
      </c>
      <c r="AH49" s="124"/>
    </row>
    <row r="50" spans="1:34" x14ac:dyDescent="0.25">
      <c r="A50" s="123"/>
      <c r="B50" s="147" t="str">
        <f>IF('GAME STATS'!BD2425="","",'GAME STATS'!BD2425)</f>
        <v/>
      </c>
      <c r="C50" s="1033" t="str">
        <f>IF(H50="","",'GAME STATS'!E$4)</f>
        <v/>
      </c>
      <c r="D50" s="1034"/>
      <c r="E50" s="1034"/>
      <c r="F50" s="1034"/>
      <c r="G50" s="1035"/>
      <c r="H50" s="148" t="str">
        <f>IF('GAME STATS'!BL2470=0,"",'GAME STATS'!BL2470)</f>
        <v/>
      </c>
      <c r="I50" s="1043" t="str">
        <f t="shared" si="10"/>
        <v/>
      </c>
      <c r="J50" s="1044"/>
      <c r="K50" s="149" t="str">
        <f>IF(H50="","",'GAME STATS'!BL2472)</f>
        <v/>
      </c>
      <c r="L50" s="281" t="str">
        <f>IF(H50="","",'GAME STATS'!E2425)</f>
        <v/>
      </c>
      <c r="M50" s="150" t="str">
        <f t="shared" si="11"/>
        <v/>
      </c>
      <c r="N50" s="54">
        <f t="shared" si="12"/>
        <v>0</v>
      </c>
      <c r="O50" s="54">
        <f t="shared" si="13"/>
        <v>0</v>
      </c>
      <c r="P50" s="54">
        <f t="shared" si="14"/>
        <v>0</v>
      </c>
      <c r="Q50" s="124"/>
      <c r="R50" s="123"/>
      <c r="S50" s="147" t="str">
        <f>IF('GAME STATS'!BD5375="","",'GAME STATS'!BD5375)</f>
        <v/>
      </c>
      <c r="T50" s="1033" t="str">
        <f>IF(Y50="","",'GAME STATS'!E$4)</f>
        <v/>
      </c>
      <c r="U50" s="1034"/>
      <c r="V50" s="1034"/>
      <c r="W50" s="1034"/>
      <c r="X50" s="1035"/>
      <c r="Y50" s="148" t="str">
        <f>IF('GAME STATS'!BL5420=0,"",'GAME STATS'!BL5420)</f>
        <v/>
      </c>
      <c r="Z50" s="1043" t="str">
        <f t="shared" si="8"/>
        <v/>
      </c>
      <c r="AA50" s="1044"/>
      <c r="AB50" s="149" t="str">
        <f>IF(Y50="","",'GAME STATS'!BL5422)</f>
        <v/>
      </c>
      <c r="AC50" s="281" t="str">
        <f>IF(Y50="","",'GAME STATS'!E5375)</f>
        <v/>
      </c>
      <c r="AD50" s="150" t="str">
        <f t="shared" si="3"/>
        <v/>
      </c>
      <c r="AE50" s="54">
        <f t="shared" si="9"/>
        <v>0</v>
      </c>
      <c r="AF50" s="54">
        <f t="shared" si="4"/>
        <v>0</v>
      </c>
      <c r="AG50" s="54">
        <f t="shared" si="5"/>
        <v>0</v>
      </c>
      <c r="AH50" s="124"/>
    </row>
    <row r="51" spans="1:34" x14ac:dyDescent="0.25">
      <c r="A51" s="123"/>
      <c r="B51" s="147" t="str">
        <f>IF('GAME STATS'!BD2484="","",'GAME STATS'!BD2484)</f>
        <v/>
      </c>
      <c r="C51" s="1033" t="str">
        <f>IF(H51="","",'GAME STATS'!E$4)</f>
        <v/>
      </c>
      <c r="D51" s="1034"/>
      <c r="E51" s="1034"/>
      <c r="F51" s="1034"/>
      <c r="G51" s="1035"/>
      <c r="H51" s="148" t="str">
        <f>IF('GAME STATS'!BL2529=0,"",'GAME STATS'!BL2529)</f>
        <v/>
      </c>
      <c r="I51" s="1043" t="str">
        <f t="shared" si="10"/>
        <v/>
      </c>
      <c r="J51" s="1044"/>
      <c r="K51" s="149" t="str">
        <f>IF(H51="","",'GAME STATS'!BL2531)</f>
        <v/>
      </c>
      <c r="L51" s="281" t="str">
        <f>IF(H51="","",'GAME STATS'!E2484)</f>
        <v/>
      </c>
      <c r="M51" s="150" t="str">
        <f t="shared" si="11"/>
        <v/>
      </c>
      <c r="N51" s="54">
        <f t="shared" si="12"/>
        <v>0</v>
      </c>
      <c r="O51" s="54">
        <f t="shared" si="13"/>
        <v>0</v>
      </c>
      <c r="P51" s="54">
        <f t="shared" si="14"/>
        <v>0</v>
      </c>
      <c r="Q51" s="124"/>
      <c r="R51" s="123"/>
      <c r="S51" s="147" t="str">
        <f>IF('GAME STATS'!BD5434="","",'GAME STATS'!BD5434)</f>
        <v/>
      </c>
      <c r="T51" s="1033" t="str">
        <f>IF(Y51="","",'GAME STATS'!E$4)</f>
        <v/>
      </c>
      <c r="U51" s="1034"/>
      <c r="V51" s="1034"/>
      <c r="W51" s="1034"/>
      <c r="X51" s="1035"/>
      <c r="Y51" s="148" t="str">
        <f>IF('GAME STATS'!BL5479=0,"",'GAME STATS'!BL5479)</f>
        <v/>
      </c>
      <c r="Z51" s="1043" t="str">
        <f t="shared" si="8"/>
        <v/>
      </c>
      <c r="AA51" s="1044"/>
      <c r="AB51" s="149" t="str">
        <f>IF(Y51="","",'GAME STATS'!BL5481)</f>
        <v/>
      </c>
      <c r="AC51" s="281" t="str">
        <f>IF(Y51="","",'GAME STATS'!E5434)</f>
        <v/>
      </c>
      <c r="AD51" s="150" t="str">
        <f t="shared" si="3"/>
        <v/>
      </c>
      <c r="AE51" s="54">
        <f t="shared" si="9"/>
        <v>0</v>
      </c>
      <c r="AF51" s="54">
        <f t="shared" si="4"/>
        <v>0</v>
      </c>
      <c r="AG51" s="54">
        <f t="shared" si="5"/>
        <v>0</v>
      </c>
      <c r="AH51" s="124"/>
    </row>
    <row r="52" spans="1:34" x14ac:dyDescent="0.25">
      <c r="A52" s="123"/>
      <c r="B52" s="147" t="str">
        <f>IF('GAME STATS'!BD2543="","",'GAME STATS'!BD2543)</f>
        <v/>
      </c>
      <c r="C52" s="1033" t="str">
        <f>IF(H52="","",'GAME STATS'!E$4)</f>
        <v/>
      </c>
      <c r="D52" s="1034"/>
      <c r="E52" s="1034"/>
      <c r="F52" s="1034"/>
      <c r="G52" s="1035"/>
      <c r="H52" s="148" t="str">
        <f>IF('GAME STATS'!BL2588=0,"",'GAME STATS'!BL2588)</f>
        <v/>
      </c>
      <c r="I52" s="1043" t="str">
        <f t="shared" si="10"/>
        <v/>
      </c>
      <c r="J52" s="1044"/>
      <c r="K52" s="149" t="str">
        <f>IF(H52="","",'GAME STATS'!BL2590)</f>
        <v/>
      </c>
      <c r="L52" s="281" t="str">
        <f>IF(H52="","",'GAME STATS'!E2543)</f>
        <v/>
      </c>
      <c r="M52" s="150" t="str">
        <f t="shared" si="11"/>
        <v/>
      </c>
      <c r="N52" s="54">
        <f t="shared" si="12"/>
        <v>0</v>
      </c>
      <c r="O52" s="54">
        <f t="shared" si="13"/>
        <v>0</v>
      </c>
      <c r="P52" s="54">
        <f t="shared" si="14"/>
        <v>0</v>
      </c>
      <c r="Q52" s="124"/>
      <c r="R52" s="123"/>
      <c r="S52" s="147" t="str">
        <f>IF('GAME STATS'!BD5493="","",'GAME STATS'!BD5493)</f>
        <v/>
      </c>
      <c r="T52" s="1033" t="str">
        <f>IF(Y52="","",'GAME STATS'!E$4)</f>
        <v/>
      </c>
      <c r="U52" s="1034"/>
      <c r="V52" s="1034"/>
      <c r="W52" s="1034"/>
      <c r="X52" s="1035"/>
      <c r="Y52" s="148" t="str">
        <f>IF('GAME STATS'!BL5538=0,"",'GAME STATS'!BL5538)</f>
        <v/>
      </c>
      <c r="Z52" s="1043" t="str">
        <f t="shared" si="8"/>
        <v/>
      </c>
      <c r="AA52" s="1044"/>
      <c r="AB52" s="149" t="str">
        <f>IF(Y52="","",'GAME STATS'!BL5540)</f>
        <v/>
      </c>
      <c r="AC52" s="281" t="str">
        <f>IF(Y52="","",'GAME STATS'!E5493)</f>
        <v/>
      </c>
      <c r="AD52" s="150" t="str">
        <f t="shared" si="3"/>
        <v/>
      </c>
      <c r="AE52" s="54">
        <f t="shared" si="9"/>
        <v>0</v>
      </c>
      <c r="AF52" s="54">
        <f t="shared" si="4"/>
        <v>0</v>
      </c>
      <c r="AG52" s="54">
        <f t="shared" si="5"/>
        <v>0</v>
      </c>
      <c r="AH52" s="124"/>
    </row>
    <row r="53" spans="1:34" x14ac:dyDescent="0.25">
      <c r="A53" s="123"/>
      <c r="B53" s="147" t="str">
        <f>IF('GAME STATS'!BD2602="","",'GAME STATS'!BD2602)</f>
        <v/>
      </c>
      <c r="C53" s="1033" t="str">
        <f>IF(H53="","",'GAME STATS'!E$4)</f>
        <v/>
      </c>
      <c r="D53" s="1034"/>
      <c r="E53" s="1034"/>
      <c r="F53" s="1034"/>
      <c r="G53" s="1035"/>
      <c r="H53" s="148" t="str">
        <f>IF('GAME STATS'!BL2647=0,"",'GAME STATS'!BL2647)</f>
        <v/>
      </c>
      <c r="I53" s="1043" t="str">
        <f t="shared" si="10"/>
        <v/>
      </c>
      <c r="J53" s="1044"/>
      <c r="K53" s="149" t="str">
        <f>IF(H53="","",'GAME STATS'!BL2649)</f>
        <v/>
      </c>
      <c r="L53" s="281" t="str">
        <f>IF(H53="","",'GAME STATS'!E2602)</f>
        <v/>
      </c>
      <c r="M53" s="150" t="str">
        <f t="shared" si="11"/>
        <v/>
      </c>
      <c r="N53" s="54">
        <f t="shared" si="12"/>
        <v>0</v>
      </c>
      <c r="O53" s="54">
        <f t="shared" si="13"/>
        <v>0</v>
      </c>
      <c r="P53" s="54">
        <f t="shared" si="14"/>
        <v>0</v>
      </c>
      <c r="Q53" s="124"/>
      <c r="R53" s="123"/>
      <c r="S53" s="147" t="str">
        <f>IF('GAME STATS'!BD5552="","",'GAME STATS'!BD5552)</f>
        <v/>
      </c>
      <c r="T53" s="1033" t="str">
        <f>IF(Y53="","",'GAME STATS'!E$4)</f>
        <v/>
      </c>
      <c r="U53" s="1034"/>
      <c r="V53" s="1034"/>
      <c r="W53" s="1034"/>
      <c r="X53" s="1035"/>
      <c r="Y53" s="148" t="str">
        <f>IF('GAME STATS'!BL5597=0,"",'GAME STATS'!BL5597)</f>
        <v/>
      </c>
      <c r="Z53" s="1043" t="str">
        <f t="shared" si="8"/>
        <v/>
      </c>
      <c r="AA53" s="1044"/>
      <c r="AB53" s="149" t="str">
        <f>IF(Y53="","",'GAME STATS'!BL5599)</f>
        <v/>
      </c>
      <c r="AC53" s="281" t="str">
        <f>IF(Y53="","",'GAME STATS'!E5552)</f>
        <v/>
      </c>
      <c r="AD53" s="150" t="str">
        <f t="shared" si="3"/>
        <v/>
      </c>
      <c r="AE53" s="54">
        <f t="shared" si="9"/>
        <v>0</v>
      </c>
      <c r="AF53" s="54">
        <f t="shared" si="4"/>
        <v>0</v>
      </c>
      <c r="AG53" s="54">
        <f t="shared" si="5"/>
        <v>0</v>
      </c>
      <c r="AH53" s="124"/>
    </row>
    <row r="54" spans="1:34" x14ac:dyDescent="0.25">
      <c r="A54" s="123"/>
      <c r="B54" s="147" t="str">
        <f>IF('GAME STATS'!BD2661="","",'GAME STATS'!BD2661)</f>
        <v/>
      </c>
      <c r="C54" s="1033" t="str">
        <f>IF(H54="","",'GAME STATS'!E$4)</f>
        <v/>
      </c>
      <c r="D54" s="1034"/>
      <c r="E54" s="1034"/>
      <c r="F54" s="1034"/>
      <c r="G54" s="1035"/>
      <c r="H54" s="148" t="str">
        <f>IF('GAME STATS'!BL2706=0,"",'GAME STATS'!BL2706)</f>
        <v/>
      </c>
      <c r="I54" s="1043" t="str">
        <f t="shared" si="10"/>
        <v/>
      </c>
      <c r="J54" s="1044"/>
      <c r="K54" s="149" t="str">
        <f>IF(H54="","",'GAME STATS'!BL2708)</f>
        <v/>
      </c>
      <c r="L54" s="281" t="str">
        <f>IF(H54="","",'GAME STATS'!E2661)</f>
        <v/>
      </c>
      <c r="M54" s="150" t="str">
        <f t="shared" si="11"/>
        <v/>
      </c>
      <c r="N54" s="54">
        <f t="shared" si="12"/>
        <v>0</v>
      </c>
      <c r="O54" s="54">
        <f t="shared" si="13"/>
        <v>0</v>
      </c>
      <c r="P54" s="54">
        <f t="shared" si="14"/>
        <v>0</v>
      </c>
      <c r="Q54" s="124"/>
      <c r="R54" s="123"/>
      <c r="S54" s="147" t="str">
        <f>IF('GAME STATS'!BD5611="","",'GAME STATS'!BD5611)</f>
        <v/>
      </c>
      <c r="T54" s="1033" t="str">
        <f>IF(Y54="","",'GAME STATS'!E$4)</f>
        <v/>
      </c>
      <c r="U54" s="1034"/>
      <c r="V54" s="1034"/>
      <c r="W54" s="1034"/>
      <c r="X54" s="1035"/>
      <c r="Y54" s="148" t="str">
        <f>IF('GAME STATS'!BL5656=0,"",'GAME STATS'!BL5656)</f>
        <v/>
      </c>
      <c r="Z54" s="1043" t="str">
        <f t="shared" si="8"/>
        <v/>
      </c>
      <c r="AA54" s="1044"/>
      <c r="AB54" s="149" t="str">
        <f>IF(Y54="","",'GAME STATS'!BL5658)</f>
        <v/>
      </c>
      <c r="AC54" s="281" t="str">
        <f>IF(Y54="","",'GAME STATS'!E5611)</f>
        <v/>
      </c>
      <c r="AD54" s="150" t="str">
        <f t="shared" si="3"/>
        <v/>
      </c>
      <c r="AE54" s="54">
        <f t="shared" si="9"/>
        <v>0</v>
      </c>
      <c r="AF54" s="54">
        <f t="shared" si="4"/>
        <v>0</v>
      </c>
      <c r="AG54" s="54">
        <f t="shared" si="5"/>
        <v>0</v>
      </c>
      <c r="AH54" s="124"/>
    </row>
    <row r="55" spans="1:34" x14ac:dyDescent="0.25">
      <c r="A55" s="123"/>
      <c r="B55" s="147" t="str">
        <f>IF('GAME STATS'!BD2720="","",'GAME STATS'!BD2720)</f>
        <v/>
      </c>
      <c r="C55" s="1033" t="str">
        <f>IF(H55="","",'GAME STATS'!E$4)</f>
        <v/>
      </c>
      <c r="D55" s="1034"/>
      <c r="E55" s="1034"/>
      <c r="F55" s="1034"/>
      <c r="G55" s="1035"/>
      <c r="H55" s="148" t="str">
        <f>IF('GAME STATS'!BL2765=0,"",'GAME STATS'!BL2765)</f>
        <v/>
      </c>
      <c r="I55" s="1043" t="str">
        <f t="shared" si="10"/>
        <v/>
      </c>
      <c r="J55" s="1044"/>
      <c r="K55" s="149" t="str">
        <f>IF(H55="","",'GAME STATS'!BL2767)</f>
        <v/>
      </c>
      <c r="L55" s="281" t="str">
        <f>IF(H55="","",'GAME STATS'!E2720)</f>
        <v/>
      </c>
      <c r="M55" s="150" t="str">
        <f t="shared" si="11"/>
        <v/>
      </c>
      <c r="N55" s="54">
        <f t="shared" si="12"/>
        <v>0</v>
      </c>
      <c r="O55" s="54">
        <f t="shared" si="13"/>
        <v>0</v>
      </c>
      <c r="P55" s="54">
        <f t="shared" si="14"/>
        <v>0</v>
      </c>
      <c r="Q55" s="124"/>
      <c r="R55" s="123"/>
      <c r="S55" s="147" t="str">
        <f>IF('GAME STATS'!BD5670="","",'GAME STATS'!BD5670)</f>
        <v/>
      </c>
      <c r="T55" s="1033" t="str">
        <f>IF(Y55="","",'GAME STATS'!E$4)</f>
        <v/>
      </c>
      <c r="U55" s="1034"/>
      <c r="V55" s="1034"/>
      <c r="W55" s="1034"/>
      <c r="X55" s="1035"/>
      <c r="Y55" s="148" t="str">
        <f>IF('GAME STATS'!BL5715=0,"",'GAME STATS'!BL5715)</f>
        <v/>
      </c>
      <c r="Z55" s="1043" t="str">
        <f t="shared" si="8"/>
        <v/>
      </c>
      <c r="AA55" s="1044"/>
      <c r="AB55" s="149" t="str">
        <f>IF(Y55="","",'GAME STATS'!BL5717)</f>
        <v/>
      </c>
      <c r="AC55" s="281" t="str">
        <f>IF(Y55="","",'GAME STATS'!E5670)</f>
        <v/>
      </c>
      <c r="AD55" s="150" t="str">
        <f t="shared" si="3"/>
        <v/>
      </c>
      <c r="AE55" s="54">
        <f t="shared" si="9"/>
        <v>0</v>
      </c>
      <c r="AF55" s="54">
        <f t="shared" si="4"/>
        <v>0</v>
      </c>
      <c r="AG55" s="54">
        <f t="shared" si="5"/>
        <v>0</v>
      </c>
      <c r="AH55" s="124"/>
    </row>
    <row r="56" spans="1:34" x14ac:dyDescent="0.25">
      <c r="A56" s="123"/>
      <c r="B56" s="147" t="str">
        <f>IF('GAME STATS'!BD2779="","",'GAME STATS'!BD2779)</f>
        <v/>
      </c>
      <c r="C56" s="1033" t="str">
        <f>IF(H56="","",'GAME STATS'!E$4)</f>
        <v/>
      </c>
      <c r="D56" s="1034"/>
      <c r="E56" s="1034"/>
      <c r="F56" s="1034"/>
      <c r="G56" s="1035"/>
      <c r="H56" s="148" t="str">
        <f>IF('GAME STATS'!BL2824=0,"",'GAME STATS'!BL2824)</f>
        <v/>
      </c>
      <c r="I56" s="1043" t="str">
        <f t="shared" si="10"/>
        <v/>
      </c>
      <c r="J56" s="1044"/>
      <c r="K56" s="149" t="str">
        <f>IF(H56="","",'GAME STATS'!BL2826)</f>
        <v/>
      </c>
      <c r="L56" s="281" t="str">
        <f>IF(H56="","",'GAME STATS'!E2779)</f>
        <v/>
      </c>
      <c r="M56" s="150" t="str">
        <f t="shared" si="11"/>
        <v/>
      </c>
      <c r="N56" s="54">
        <f t="shared" si="12"/>
        <v>0</v>
      </c>
      <c r="O56" s="54">
        <f t="shared" si="13"/>
        <v>0</v>
      </c>
      <c r="P56" s="54">
        <f t="shared" si="14"/>
        <v>0</v>
      </c>
      <c r="Q56" s="124"/>
      <c r="R56" s="123"/>
      <c r="S56" s="147" t="str">
        <f>IF('GAME STATS'!BD5729="","",'GAME STATS'!BD5729)</f>
        <v/>
      </c>
      <c r="T56" s="1033" t="str">
        <f>IF(Y56="","",'GAME STATS'!E$4)</f>
        <v/>
      </c>
      <c r="U56" s="1034"/>
      <c r="V56" s="1034"/>
      <c r="W56" s="1034"/>
      <c r="X56" s="1035"/>
      <c r="Y56" s="148" t="str">
        <f>IF('GAME STATS'!BL5774=0,"",'GAME STATS'!BL5774)</f>
        <v/>
      </c>
      <c r="Z56" s="1043" t="str">
        <f t="shared" si="8"/>
        <v/>
      </c>
      <c r="AA56" s="1044"/>
      <c r="AB56" s="149" t="str">
        <f>IF(Y56="","",'GAME STATS'!BL5776)</f>
        <v/>
      </c>
      <c r="AC56" s="281" t="str">
        <f>IF(Y56="","",'GAME STATS'!E5729)</f>
        <v/>
      </c>
      <c r="AD56" s="150" t="str">
        <f t="shared" si="3"/>
        <v/>
      </c>
      <c r="AE56" s="54">
        <f t="shared" si="9"/>
        <v>0</v>
      </c>
      <c r="AF56" s="54">
        <f t="shared" si="4"/>
        <v>0</v>
      </c>
      <c r="AG56" s="54">
        <f t="shared" si="5"/>
        <v>0</v>
      </c>
      <c r="AH56" s="124"/>
    </row>
    <row r="57" spans="1:34" x14ac:dyDescent="0.25">
      <c r="A57" s="123"/>
      <c r="B57" s="147" t="str">
        <f>IF('GAME STATS'!BD2838="","",'GAME STATS'!BD2838)</f>
        <v/>
      </c>
      <c r="C57" s="1033" t="str">
        <f>IF(H57="","",'GAME STATS'!E$4)</f>
        <v/>
      </c>
      <c r="D57" s="1034"/>
      <c r="E57" s="1034"/>
      <c r="F57" s="1034"/>
      <c r="G57" s="1035"/>
      <c r="H57" s="148" t="str">
        <f>IF('GAME STATS'!BL2883=0,"",'GAME STATS'!BL2883)</f>
        <v/>
      </c>
      <c r="I57" s="1043" t="str">
        <f t="shared" si="10"/>
        <v/>
      </c>
      <c r="J57" s="1044"/>
      <c r="K57" s="149" t="str">
        <f>IF(H57="","",'GAME STATS'!BL2885)</f>
        <v/>
      </c>
      <c r="L57" s="281" t="str">
        <f>IF(H57="","",'GAME STATS'!E2838)</f>
        <v/>
      </c>
      <c r="M57" s="150" t="str">
        <f t="shared" si="11"/>
        <v/>
      </c>
      <c r="N57" s="54">
        <f t="shared" si="12"/>
        <v>0</v>
      </c>
      <c r="O57" s="54">
        <f t="shared" si="13"/>
        <v>0</v>
      </c>
      <c r="P57" s="54">
        <f t="shared" si="14"/>
        <v>0</v>
      </c>
      <c r="Q57" s="124"/>
      <c r="R57" s="123"/>
      <c r="S57" s="147" t="str">
        <f>IF('GAME STATS'!BD5788="","",'GAME STATS'!BD5788)</f>
        <v/>
      </c>
      <c r="T57" s="1033" t="str">
        <f>IF(Y57="","",'GAME STATS'!E$4)</f>
        <v/>
      </c>
      <c r="U57" s="1034"/>
      <c r="V57" s="1034"/>
      <c r="W57" s="1034"/>
      <c r="X57" s="1035"/>
      <c r="Y57" s="148" t="str">
        <f>IF('GAME STATS'!BL5833=0,"",'GAME STATS'!BL5833)</f>
        <v/>
      </c>
      <c r="Z57" s="1043" t="str">
        <f t="shared" si="8"/>
        <v/>
      </c>
      <c r="AA57" s="1044"/>
      <c r="AB57" s="149" t="str">
        <f>IF(Y57="","",'GAME STATS'!BL5835)</f>
        <v/>
      </c>
      <c r="AC57" s="281" t="str">
        <f>IF(Y57="","",'GAME STATS'!E5788)</f>
        <v/>
      </c>
      <c r="AD57" s="150" t="str">
        <f t="shared" si="3"/>
        <v/>
      </c>
      <c r="AE57" s="54">
        <f t="shared" si="9"/>
        <v>0</v>
      </c>
      <c r="AF57" s="54">
        <f t="shared" si="4"/>
        <v>0</v>
      </c>
      <c r="AG57" s="54">
        <f t="shared" si="5"/>
        <v>0</v>
      </c>
      <c r="AH57" s="124"/>
    </row>
    <row r="58" spans="1:34" x14ac:dyDescent="0.25">
      <c r="A58" s="123"/>
      <c r="B58" s="147" t="str">
        <f>IF('GAME STATS'!BD2897="","",'GAME STATS'!BD2897)</f>
        <v/>
      </c>
      <c r="C58" s="1033" t="str">
        <f>IF(H58="","",'GAME STATS'!E$4)</f>
        <v/>
      </c>
      <c r="D58" s="1034"/>
      <c r="E58" s="1034"/>
      <c r="F58" s="1034"/>
      <c r="G58" s="1035"/>
      <c r="H58" s="148" t="str">
        <f>IF('GAME STATS'!BL2942=0,"",'GAME STATS'!BL2942)</f>
        <v/>
      </c>
      <c r="I58" s="1043" t="str">
        <f t="shared" si="10"/>
        <v/>
      </c>
      <c r="J58" s="1044"/>
      <c r="K58" s="149" t="str">
        <f>IF(H58="","",'GAME STATS'!BL2944)</f>
        <v/>
      </c>
      <c r="L58" s="281" t="str">
        <f>IF(H58="","",'GAME STATS'!E2897)</f>
        <v/>
      </c>
      <c r="M58" s="150" t="str">
        <f t="shared" si="11"/>
        <v/>
      </c>
      <c r="N58" s="54">
        <f t="shared" si="12"/>
        <v>0</v>
      </c>
      <c r="O58" s="54">
        <f t="shared" si="13"/>
        <v>0</v>
      </c>
      <c r="P58" s="54">
        <f t="shared" si="14"/>
        <v>0</v>
      </c>
      <c r="Q58" s="124"/>
      <c r="R58" s="123"/>
      <c r="S58" s="147" t="str">
        <f>IF('GAME STATS'!BD5847="","",'GAME STATS'!BD5847)</f>
        <v/>
      </c>
      <c r="T58" s="1033" t="str">
        <f>IF(Y58="","",'GAME STATS'!E$4)</f>
        <v/>
      </c>
      <c r="U58" s="1034"/>
      <c r="V58" s="1034"/>
      <c r="W58" s="1034"/>
      <c r="X58" s="1035"/>
      <c r="Y58" s="148" t="str">
        <f>IF('GAME STATS'!BL5892=0,"",'GAME STATS'!BL5892)</f>
        <v/>
      </c>
      <c r="Z58" s="1043" t="str">
        <f t="shared" si="8"/>
        <v/>
      </c>
      <c r="AA58" s="1044"/>
      <c r="AB58" s="149" t="str">
        <f>IF(Y58="","",'GAME STATS'!BL5894)</f>
        <v/>
      </c>
      <c r="AC58" s="281" t="str">
        <f>IF(Y58="","",'GAME STATS'!E5847)</f>
        <v/>
      </c>
      <c r="AD58" s="150" t="str">
        <f t="shared" si="3"/>
        <v/>
      </c>
      <c r="AE58" s="54">
        <f t="shared" si="9"/>
        <v>0</v>
      </c>
      <c r="AF58" s="54">
        <f t="shared" si="4"/>
        <v>0</v>
      </c>
      <c r="AG58" s="54">
        <f t="shared" si="5"/>
        <v>0</v>
      </c>
      <c r="AH58" s="124"/>
    </row>
    <row r="59" spans="1:34" ht="20.25" thickBot="1" x14ac:dyDescent="0.45">
      <c r="A59" s="123"/>
      <c r="B59" s="151"/>
      <c r="C59" s="1047"/>
      <c r="D59" s="1047"/>
      <c r="E59" s="1047"/>
      <c r="F59" s="1047"/>
      <c r="G59" s="1047"/>
      <c r="H59" s="152"/>
      <c r="I59" s="1046"/>
      <c r="J59" s="1046"/>
      <c r="K59" s="153"/>
      <c r="L59" s="1048" t="s">
        <v>156</v>
      </c>
      <c r="M59" s="1049"/>
      <c r="N59" s="51">
        <f>SUM(N9:N58)</f>
        <v>0</v>
      </c>
      <c r="O59" s="51">
        <f>SUM(O9:O58)</f>
        <v>0</v>
      </c>
      <c r="P59" s="51">
        <f>SUM(P9:P58)</f>
        <v>0</v>
      </c>
      <c r="Q59" s="124"/>
      <c r="R59" s="123"/>
      <c r="S59" s="151"/>
      <c r="T59" s="1047"/>
      <c r="U59" s="1047"/>
      <c r="V59" s="1047"/>
      <c r="W59" s="1047"/>
      <c r="X59" s="1047"/>
      <c r="Y59" s="152"/>
      <c r="Z59" s="1046"/>
      <c r="AA59" s="1046"/>
      <c r="AB59" s="153"/>
      <c r="AC59" s="1048" t="s">
        <v>153</v>
      </c>
      <c r="AD59" s="1049"/>
      <c r="AE59" s="51">
        <f>SUM(AE9:AE58)</f>
        <v>0</v>
      </c>
      <c r="AF59" s="51">
        <f>SUM(AF9:AF58)</f>
        <v>0</v>
      </c>
      <c r="AG59" s="51">
        <f>SUM(AG9:AG58)</f>
        <v>0</v>
      </c>
      <c r="AH59" s="124"/>
    </row>
    <row r="60" spans="1:34" ht="9.6" customHeight="1" thickTop="1" x14ac:dyDescent="0.4">
      <c r="A60" s="123"/>
      <c r="B60" s="124"/>
      <c r="C60" s="124"/>
      <c r="D60" s="124"/>
      <c r="E60" s="124"/>
      <c r="F60" s="124"/>
      <c r="G60" s="124"/>
      <c r="H60" s="124"/>
      <c r="I60" s="125"/>
      <c r="J60" s="125"/>
      <c r="K60" s="123"/>
      <c r="L60" s="123"/>
      <c r="M60" s="126"/>
      <c r="N60" s="124"/>
      <c r="O60" s="124"/>
      <c r="P60" s="124"/>
      <c r="Q60" s="124"/>
      <c r="R60" s="123"/>
      <c r="S60" s="124"/>
      <c r="T60" s="124"/>
      <c r="U60" s="124"/>
      <c r="V60" s="124"/>
      <c r="W60" s="124"/>
      <c r="X60" s="124"/>
      <c r="Y60" s="124"/>
      <c r="Z60" s="125"/>
      <c r="AA60" s="125"/>
      <c r="AB60" s="123"/>
      <c r="AC60" s="123"/>
      <c r="AD60" s="126"/>
      <c r="AE60" s="124"/>
      <c r="AF60" s="124"/>
      <c r="AG60" s="124"/>
      <c r="AH60" s="124"/>
    </row>
  </sheetData>
  <sheetProtection algorithmName="SHA-512" hashValue="ed9bZTOCsjhVCyoTYM0yToP7KP4c/v1Z23XnKzk3mnBepEXB9cqFTObHEgQT9Bn1FlJ5yG3DN2QA8FDLF6wKFA==" saltValue="vbxJgEzJLQOJFOBVrFpchA==" spinCount="100000" sheet="1" objects="1" scenarios="1" selectLockedCells="1" selectUnlockedCells="1"/>
  <mergeCells count="218">
    <mergeCell ref="S3:AD3"/>
    <mergeCell ref="T56:X56"/>
    <mergeCell ref="Z56:AA56"/>
    <mergeCell ref="T57:X57"/>
    <mergeCell ref="Z57:AA57"/>
    <mergeCell ref="T58:X58"/>
    <mergeCell ref="Z58:AA58"/>
    <mergeCell ref="T59:X59"/>
    <mergeCell ref="Z59:AA59"/>
    <mergeCell ref="AC59:AD59"/>
    <mergeCell ref="T51:X51"/>
    <mergeCell ref="Z51:AA51"/>
    <mergeCell ref="T52:X52"/>
    <mergeCell ref="Z52:AA52"/>
    <mergeCell ref="T53:X53"/>
    <mergeCell ref="Z53:AA53"/>
    <mergeCell ref="T54:X54"/>
    <mergeCell ref="Z54:AA54"/>
    <mergeCell ref="T55:X55"/>
    <mergeCell ref="Z55:AA55"/>
    <mergeCell ref="T46:X46"/>
    <mergeCell ref="Z46:AA46"/>
    <mergeCell ref="T47:X47"/>
    <mergeCell ref="Z47:AA47"/>
    <mergeCell ref="T48:X48"/>
    <mergeCell ref="Z48:AA48"/>
    <mergeCell ref="T49:X49"/>
    <mergeCell ref="Z49:AA49"/>
    <mergeCell ref="T50:X50"/>
    <mergeCell ref="Z50:AA50"/>
    <mergeCell ref="T41:X41"/>
    <mergeCell ref="Z41:AA41"/>
    <mergeCell ref="T42:X42"/>
    <mergeCell ref="Z42:AA42"/>
    <mergeCell ref="T43:X43"/>
    <mergeCell ref="Z43:AA43"/>
    <mergeCell ref="T44:X44"/>
    <mergeCell ref="Z44:AA44"/>
    <mergeCell ref="T45:X45"/>
    <mergeCell ref="Z45:AA45"/>
    <mergeCell ref="T36:X36"/>
    <mergeCell ref="Z36:AA36"/>
    <mergeCell ref="T37:X37"/>
    <mergeCell ref="Z37:AA37"/>
    <mergeCell ref="T38:X38"/>
    <mergeCell ref="Z38:AA38"/>
    <mergeCell ref="T39:X39"/>
    <mergeCell ref="Z39:AA39"/>
    <mergeCell ref="T40:X40"/>
    <mergeCell ref="Z40:AA40"/>
    <mergeCell ref="T31:X31"/>
    <mergeCell ref="Z31:AA31"/>
    <mergeCell ref="T32:X32"/>
    <mergeCell ref="Z32:AA32"/>
    <mergeCell ref="T33:X33"/>
    <mergeCell ref="Z33:AA33"/>
    <mergeCell ref="T34:X34"/>
    <mergeCell ref="Z34:AA34"/>
    <mergeCell ref="T35:X35"/>
    <mergeCell ref="Z35:AA35"/>
    <mergeCell ref="T26:X26"/>
    <mergeCell ref="Z26:AA26"/>
    <mergeCell ref="T27:X27"/>
    <mergeCell ref="Z27:AA27"/>
    <mergeCell ref="T28:X28"/>
    <mergeCell ref="Z28:AA28"/>
    <mergeCell ref="T29:X29"/>
    <mergeCell ref="Z29:AA29"/>
    <mergeCell ref="T30:X30"/>
    <mergeCell ref="Z30:AA30"/>
    <mergeCell ref="T21:X21"/>
    <mergeCell ref="Z21:AA21"/>
    <mergeCell ref="T22:X22"/>
    <mergeCell ref="Z22:AA22"/>
    <mergeCell ref="T23:X23"/>
    <mergeCell ref="Z23:AA23"/>
    <mergeCell ref="T24:X24"/>
    <mergeCell ref="Z24:AA24"/>
    <mergeCell ref="T25:X25"/>
    <mergeCell ref="Z25:AA25"/>
    <mergeCell ref="T16:X16"/>
    <mergeCell ref="Z16:AA16"/>
    <mergeCell ref="T17:X17"/>
    <mergeCell ref="Z17:AA17"/>
    <mergeCell ref="T18:X18"/>
    <mergeCell ref="Z18:AA18"/>
    <mergeCell ref="T19:X19"/>
    <mergeCell ref="Z19:AA19"/>
    <mergeCell ref="T20:X20"/>
    <mergeCell ref="Z20:AA20"/>
    <mergeCell ref="T11:X11"/>
    <mergeCell ref="Z11:AA11"/>
    <mergeCell ref="T12:X12"/>
    <mergeCell ref="Z12:AA12"/>
    <mergeCell ref="T13:X13"/>
    <mergeCell ref="Z13:AA13"/>
    <mergeCell ref="T14:X14"/>
    <mergeCell ref="Z14:AA14"/>
    <mergeCell ref="T15:X15"/>
    <mergeCell ref="Z15:AA15"/>
    <mergeCell ref="T4:U4"/>
    <mergeCell ref="W4:AC4"/>
    <mergeCell ref="S6:T6"/>
    <mergeCell ref="T8:X8"/>
    <mergeCell ref="Z8:AA8"/>
    <mergeCell ref="T9:X9"/>
    <mergeCell ref="Z9:AA9"/>
    <mergeCell ref="T10:X10"/>
    <mergeCell ref="Z10:AA10"/>
    <mergeCell ref="I58:J58"/>
    <mergeCell ref="C48:G48"/>
    <mergeCell ref="F4:L4"/>
    <mergeCell ref="I59:J59"/>
    <mergeCell ref="C59:G59"/>
    <mergeCell ref="L59:M59"/>
    <mergeCell ref="I53:J53"/>
    <mergeCell ref="I54:J54"/>
    <mergeCell ref="I55:J55"/>
    <mergeCell ref="I56:J56"/>
    <mergeCell ref="I57:J57"/>
    <mergeCell ref="I44:J44"/>
    <mergeCell ref="I45:J45"/>
    <mergeCell ref="I46:J46"/>
    <mergeCell ref="C55:G55"/>
    <mergeCell ref="I47:J47"/>
    <mergeCell ref="I48:J48"/>
    <mergeCell ref="I49:J49"/>
    <mergeCell ref="I50:J50"/>
    <mergeCell ref="I51:J51"/>
    <mergeCell ref="I30:J30"/>
    <mergeCell ref="I31:J31"/>
    <mergeCell ref="I32:J32"/>
    <mergeCell ref="I33:J33"/>
    <mergeCell ref="I34:J34"/>
    <mergeCell ref="I35:J35"/>
    <mergeCell ref="I36:J36"/>
    <mergeCell ref="I37:J37"/>
    <mergeCell ref="I52:J52"/>
    <mergeCell ref="I38:J38"/>
    <mergeCell ref="I39:J39"/>
    <mergeCell ref="I40:J40"/>
    <mergeCell ref="I41:J41"/>
    <mergeCell ref="I42:J42"/>
    <mergeCell ref="I43:J43"/>
    <mergeCell ref="I21:J21"/>
    <mergeCell ref="I22:J22"/>
    <mergeCell ref="I23:J23"/>
    <mergeCell ref="I24:J24"/>
    <mergeCell ref="I25:J25"/>
    <mergeCell ref="I26:J26"/>
    <mergeCell ref="I27:J27"/>
    <mergeCell ref="I28:J28"/>
    <mergeCell ref="I29:J29"/>
    <mergeCell ref="I12:J12"/>
    <mergeCell ref="I13:J13"/>
    <mergeCell ref="I14:J14"/>
    <mergeCell ref="I15:J15"/>
    <mergeCell ref="I16:J16"/>
    <mergeCell ref="I17:J17"/>
    <mergeCell ref="I18:J18"/>
    <mergeCell ref="I19:J19"/>
    <mergeCell ref="I20:J20"/>
    <mergeCell ref="C56:G56"/>
    <mergeCell ref="C57:G57"/>
    <mergeCell ref="C58:G58"/>
    <mergeCell ref="C49:G49"/>
    <mergeCell ref="C50:G50"/>
    <mergeCell ref="C51:G51"/>
    <mergeCell ref="C52:G52"/>
    <mergeCell ref="C53:G53"/>
    <mergeCell ref="C54:G54"/>
    <mergeCell ref="C39:G39"/>
    <mergeCell ref="C40:G40"/>
    <mergeCell ref="C47:G47"/>
    <mergeCell ref="C41:G41"/>
    <mergeCell ref="C42:G42"/>
    <mergeCell ref="C43:G43"/>
    <mergeCell ref="C44:G44"/>
    <mergeCell ref="C45:G45"/>
    <mergeCell ref="C46:G46"/>
    <mergeCell ref="C30:G30"/>
    <mergeCell ref="C31:G31"/>
    <mergeCell ref="C32:G32"/>
    <mergeCell ref="C33:G33"/>
    <mergeCell ref="C34:G34"/>
    <mergeCell ref="C35:G35"/>
    <mergeCell ref="C36:G36"/>
    <mergeCell ref="C37:G37"/>
    <mergeCell ref="C38:G38"/>
    <mergeCell ref="C21:G21"/>
    <mergeCell ref="C22:G22"/>
    <mergeCell ref="C23:G23"/>
    <mergeCell ref="C24:G24"/>
    <mergeCell ref="C25:G25"/>
    <mergeCell ref="C26:G26"/>
    <mergeCell ref="C27:G27"/>
    <mergeCell ref="C28:G28"/>
    <mergeCell ref="C29:G29"/>
    <mergeCell ref="C12:G12"/>
    <mergeCell ref="C13:G13"/>
    <mergeCell ref="C14:G14"/>
    <mergeCell ref="C15:G15"/>
    <mergeCell ref="C16:G16"/>
    <mergeCell ref="C17:G17"/>
    <mergeCell ref="C18:G18"/>
    <mergeCell ref="C19:G19"/>
    <mergeCell ref="C20:G20"/>
    <mergeCell ref="B3:M3"/>
    <mergeCell ref="B6:C6"/>
    <mergeCell ref="C9:G9"/>
    <mergeCell ref="C8:G8"/>
    <mergeCell ref="C10:G10"/>
    <mergeCell ref="C11:G11"/>
    <mergeCell ref="C4:D4"/>
    <mergeCell ref="I8:J8"/>
    <mergeCell ref="I9:J9"/>
    <mergeCell ref="I10:J10"/>
    <mergeCell ref="I11:J11"/>
  </mergeCells>
  <printOptions horizontalCentered="1" verticalCentered="1"/>
  <pageMargins left="0.35433070866141736" right="0.35433070866141736" top="0.31496062992125984" bottom="0.19" header="0.27559055118110237" footer="0.15748031496062992"/>
  <pageSetup paperSize="9" scale="74" orientation="portrait" blackAndWhite="1" horizontalDpi="360" verticalDpi="360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37"/>
  <sheetViews>
    <sheetView showRowColHeaders="0" workbookViewId="0">
      <selection activeCell="L10" sqref="L10"/>
    </sheetView>
  </sheetViews>
  <sheetFormatPr defaultColWidth="9" defaultRowHeight="15" x14ac:dyDescent="0.25"/>
  <cols>
    <col min="1" max="2" width="2.42578125" style="37" customWidth="1"/>
    <col min="3" max="3" width="9" style="37"/>
    <col min="4" max="4" width="13.140625" style="37" customWidth="1"/>
    <col min="5" max="6" width="10.5703125" style="37" customWidth="1"/>
    <col min="7" max="7" width="2.5703125" style="37" customWidth="1"/>
    <col min="8" max="9" width="10.5703125" style="37" customWidth="1"/>
    <col min="10" max="10" width="2.5703125" style="37" customWidth="1"/>
    <col min="11" max="12" width="10.5703125" style="37" customWidth="1"/>
    <col min="13" max="13" width="2.5703125" style="37" customWidth="1"/>
    <col min="14" max="14" width="8.5703125" style="37" customWidth="1"/>
    <col min="15" max="15" width="10.5703125" style="37" customWidth="1"/>
    <col min="16" max="16" width="2.5703125" style="37" customWidth="1"/>
    <col min="17" max="18" width="10.5703125" style="37" customWidth="1"/>
    <col min="19" max="19" width="2.5703125" style="37" customWidth="1"/>
    <col min="20" max="21" width="10.5703125" style="37" customWidth="1"/>
    <col min="22" max="22" width="3.140625" style="37" customWidth="1"/>
    <col min="23" max="23" width="4.85546875" style="37" customWidth="1"/>
    <col min="24" max="24" width="7.7109375" style="37" customWidth="1"/>
    <col min="25" max="25" width="1.85546875" style="37" customWidth="1"/>
    <col min="26" max="26" width="2.140625" style="37" customWidth="1"/>
    <col min="27" max="16384" width="9" style="37"/>
  </cols>
  <sheetData>
    <row r="1" spans="1:26" x14ac:dyDescent="0.25">
      <c r="A1" s="242"/>
      <c r="B1" s="242"/>
      <c r="C1" s="242"/>
      <c r="D1" s="242"/>
      <c r="E1" s="242"/>
      <c r="F1" s="242"/>
      <c r="G1" s="242"/>
      <c r="H1" s="242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V1" s="242"/>
      <c r="W1" s="242"/>
      <c r="X1" s="242"/>
      <c r="Y1" s="242"/>
      <c r="Z1" s="242"/>
    </row>
    <row r="2" spans="1:26" x14ac:dyDescent="0.25">
      <c r="A2" s="242"/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42"/>
    </row>
    <row r="3" spans="1:26" x14ac:dyDescent="0.25">
      <c r="A3" s="242"/>
      <c r="B3" s="233"/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42"/>
    </row>
    <row r="4" spans="1:26" x14ac:dyDescent="0.25">
      <c r="A4" s="242"/>
      <c r="B4" s="233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3"/>
      <c r="O4" s="233"/>
      <c r="P4" s="233"/>
      <c r="Q4" s="233"/>
      <c r="R4" s="233"/>
      <c r="S4" s="233"/>
      <c r="T4" s="233"/>
      <c r="U4" s="233"/>
      <c r="V4" s="233"/>
      <c r="W4" s="233"/>
      <c r="X4" s="233"/>
      <c r="Y4" s="233"/>
      <c r="Z4" s="242"/>
    </row>
    <row r="5" spans="1:26" s="223" customFormat="1" ht="29.25" thickBot="1" x14ac:dyDescent="0.35">
      <c r="A5" s="243"/>
      <c r="B5" s="234"/>
      <c r="C5" s="1064" t="s">
        <v>101</v>
      </c>
      <c r="D5" s="1064"/>
      <c r="E5" s="1065" t="s">
        <v>102</v>
      </c>
      <c r="F5" s="1066"/>
      <c r="G5" s="235" t="s">
        <v>103</v>
      </c>
      <c r="H5" s="1065" t="s">
        <v>104</v>
      </c>
      <c r="I5" s="1066"/>
      <c r="J5" s="235" t="s">
        <v>103</v>
      </c>
      <c r="K5" s="1065" t="s">
        <v>105</v>
      </c>
      <c r="L5" s="1066"/>
      <c r="M5" s="235" t="s">
        <v>103</v>
      </c>
      <c r="N5" s="1065" t="s">
        <v>106</v>
      </c>
      <c r="O5" s="1066"/>
      <c r="P5" s="235" t="s">
        <v>103</v>
      </c>
      <c r="Q5" s="1065" t="s">
        <v>107</v>
      </c>
      <c r="R5" s="1066"/>
      <c r="S5" s="235" t="s">
        <v>103</v>
      </c>
      <c r="T5" s="1067" t="s">
        <v>108</v>
      </c>
      <c r="U5" s="1068"/>
      <c r="V5" s="1068"/>
      <c r="W5" s="1059" t="s">
        <v>152</v>
      </c>
      <c r="X5" s="1060">
        <v>50</v>
      </c>
      <c r="Y5" s="234"/>
      <c r="Z5" s="243"/>
    </row>
    <row r="6" spans="1:26" s="223" customFormat="1" ht="29.25" thickTop="1" x14ac:dyDescent="0.3">
      <c r="A6" s="243"/>
      <c r="B6" s="234"/>
      <c r="C6" s="1064"/>
      <c r="D6" s="1064"/>
      <c r="E6" s="1069" t="s">
        <v>109</v>
      </c>
      <c r="F6" s="1069"/>
      <c r="G6" s="1069"/>
      <c r="H6" s="1069"/>
      <c r="I6" s="1069"/>
      <c r="J6" s="236" t="s">
        <v>103</v>
      </c>
      <c r="K6" s="1070" t="s">
        <v>110</v>
      </c>
      <c r="L6" s="1070"/>
      <c r="M6" s="1070"/>
      <c r="N6" s="1070"/>
      <c r="O6" s="1070"/>
      <c r="P6" s="236" t="s">
        <v>103</v>
      </c>
      <c r="Q6" s="1069" t="s">
        <v>111</v>
      </c>
      <c r="R6" s="1070"/>
      <c r="S6" s="236" t="s">
        <v>103</v>
      </c>
      <c r="T6" s="1069" t="s">
        <v>112</v>
      </c>
      <c r="U6" s="1070"/>
      <c r="V6" s="1070"/>
      <c r="W6" s="1059"/>
      <c r="X6" s="1060"/>
      <c r="Y6" s="234"/>
      <c r="Z6" s="243"/>
    </row>
    <row r="7" spans="1:26" x14ac:dyDescent="0.25">
      <c r="A7" s="242"/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  <c r="P7" s="233"/>
      <c r="Q7" s="233"/>
      <c r="R7" s="233"/>
      <c r="S7" s="233"/>
      <c r="T7" s="233"/>
      <c r="U7" s="233"/>
      <c r="V7" s="233"/>
      <c r="W7" s="233"/>
      <c r="X7" s="233"/>
      <c r="Y7" s="233"/>
      <c r="Z7" s="242"/>
    </row>
    <row r="8" spans="1:26" ht="15.75" thickBot="1" x14ac:dyDescent="0.3">
      <c r="A8" s="242"/>
      <c r="B8" s="233"/>
      <c r="C8" s="233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  <c r="P8" s="233"/>
      <c r="Q8" s="233"/>
      <c r="R8" s="233"/>
      <c r="S8" s="233"/>
      <c r="T8" s="233"/>
      <c r="U8" s="233"/>
      <c r="V8" s="233"/>
      <c r="W8" s="233"/>
      <c r="X8" s="233"/>
      <c r="Y8" s="233"/>
      <c r="Z8" s="242"/>
    </row>
    <row r="9" spans="1:26" s="224" customFormat="1" ht="30.6" customHeight="1" thickTop="1" thickBot="1" x14ac:dyDescent="0.3">
      <c r="A9" s="244"/>
      <c r="B9" s="237"/>
      <c r="C9" s="237"/>
      <c r="D9" s="237"/>
      <c r="E9" s="237"/>
      <c r="F9" s="237"/>
      <c r="G9" s="237"/>
      <c r="H9" s="1061" t="s">
        <v>113</v>
      </c>
      <c r="I9" s="1061"/>
      <c r="J9" s="1061"/>
      <c r="K9" s="238" t="s">
        <v>114</v>
      </c>
      <c r="L9" s="239" t="s">
        <v>115</v>
      </c>
      <c r="M9" s="1062" t="s">
        <v>116</v>
      </c>
      <c r="N9" s="1063"/>
      <c r="O9" s="237"/>
      <c r="P9" s="237"/>
      <c r="Q9" s="237"/>
      <c r="R9" s="237"/>
      <c r="S9" s="237"/>
      <c r="T9" s="237"/>
      <c r="U9" s="237"/>
      <c r="V9" s="237"/>
      <c r="W9" s="237"/>
      <c r="X9" s="237"/>
      <c r="Y9" s="237"/>
      <c r="Z9" s="244"/>
    </row>
    <row r="10" spans="1:26" ht="24.95" customHeight="1" thickTop="1" thickBot="1" x14ac:dyDescent="0.4">
      <c r="A10" s="242"/>
      <c r="B10" s="233"/>
      <c r="C10" s="233"/>
      <c r="D10" s="233"/>
      <c r="E10" s="240"/>
      <c r="F10" s="240"/>
      <c r="G10" s="1050" t="s">
        <v>117</v>
      </c>
      <c r="H10" s="1050"/>
      <c r="I10" s="1057" t="s">
        <v>70</v>
      </c>
      <c r="J10" s="1058"/>
      <c r="K10" s="241">
        <v>1</v>
      </c>
      <c r="L10" s="225"/>
      <c r="M10" s="1053"/>
      <c r="N10" s="1054"/>
      <c r="O10" s="233"/>
      <c r="P10" s="233"/>
      <c r="Q10" s="233"/>
      <c r="R10" s="233"/>
      <c r="S10" s="233"/>
      <c r="T10" s="233"/>
      <c r="U10" s="233"/>
      <c r="V10" s="233"/>
      <c r="W10" s="233"/>
      <c r="X10" s="233"/>
      <c r="Y10" s="233"/>
      <c r="Z10" s="242"/>
    </row>
    <row r="11" spans="1:26" ht="24.95" customHeight="1" thickTop="1" thickBot="1" x14ac:dyDescent="0.4">
      <c r="A11" s="242"/>
      <c r="B11" s="233"/>
      <c r="C11" s="233"/>
      <c r="D11" s="233"/>
      <c r="E11" s="240"/>
      <c r="F11" s="1050" t="s">
        <v>118</v>
      </c>
      <c r="G11" s="1050"/>
      <c r="H11" s="1050"/>
      <c r="I11" s="1051" t="s">
        <v>71</v>
      </c>
      <c r="J11" s="1052"/>
      <c r="K11" s="241">
        <v>1</v>
      </c>
      <c r="L11" s="225"/>
      <c r="M11" s="1053"/>
      <c r="N11" s="1054"/>
      <c r="O11" s="233"/>
      <c r="P11" s="233"/>
      <c r="Q11" s="233"/>
      <c r="R11" s="233"/>
      <c r="S11" s="233"/>
      <c r="T11" s="233"/>
      <c r="U11" s="233"/>
      <c r="V11" s="233"/>
      <c r="W11" s="233"/>
      <c r="X11" s="233"/>
      <c r="Y11" s="233"/>
      <c r="Z11" s="242"/>
    </row>
    <row r="12" spans="1:26" ht="24.95" customHeight="1" thickTop="1" thickBot="1" x14ac:dyDescent="0.4">
      <c r="A12" s="242"/>
      <c r="B12" s="233"/>
      <c r="C12" s="233"/>
      <c r="D12" s="233"/>
      <c r="E12" s="240"/>
      <c r="F12" s="240"/>
      <c r="G12" s="1050" t="s">
        <v>119</v>
      </c>
      <c r="H12" s="1050"/>
      <c r="I12" s="1051" t="s">
        <v>72</v>
      </c>
      <c r="J12" s="1052"/>
      <c r="K12" s="241">
        <v>2</v>
      </c>
      <c r="L12" s="225"/>
      <c r="M12" s="1053"/>
      <c r="N12" s="1054"/>
      <c r="O12" s="233"/>
      <c r="P12" s="233"/>
      <c r="Q12" s="233"/>
      <c r="R12" s="233"/>
      <c r="S12" s="233"/>
      <c r="T12" s="233"/>
      <c r="U12" s="233"/>
      <c r="V12" s="233"/>
      <c r="W12" s="233"/>
      <c r="X12" s="233"/>
      <c r="Y12" s="233"/>
      <c r="Z12" s="242"/>
    </row>
    <row r="13" spans="1:26" ht="24.95" customHeight="1" thickTop="1" thickBot="1" x14ac:dyDescent="0.4">
      <c r="A13" s="242"/>
      <c r="B13" s="233"/>
      <c r="C13" s="233"/>
      <c r="D13" s="233"/>
      <c r="E13" s="240"/>
      <c r="F13" s="240"/>
      <c r="G13" s="1050" t="s">
        <v>120</v>
      </c>
      <c r="H13" s="1050"/>
      <c r="I13" s="1051" t="s">
        <v>73</v>
      </c>
      <c r="J13" s="1052"/>
      <c r="K13" s="241">
        <v>2</v>
      </c>
      <c r="L13" s="225"/>
      <c r="M13" s="1053"/>
      <c r="N13" s="1054"/>
      <c r="O13" s="233"/>
      <c r="P13" s="233"/>
      <c r="Q13" s="233"/>
      <c r="R13" s="233"/>
      <c r="S13" s="233"/>
      <c r="T13" s="233"/>
      <c r="U13" s="233"/>
      <c r="V13" s="233"/>
      <c r="W13" s="233"/>
      <c r="X13" s="233"/>
      <c r="Y13" s="233"/>
      <c r="Z13" s="242"/>
    </row>
    <row r="14" spans="1:26" ht="24.95" customHeight="1" thickTop="1" thickBot="1" x14ac:dyDescent="0.4">
      <c r="A14" s="242"/>
      <c r="B14" s="233"/>
      <c r="C14" s="233"/>
      <c r="D14" s="233"/>
      <c r="E14" s="240"/>
      <c r="F14" s="240"/>
      <c r="G14" s="1050" t="s">
        <v>121</v>
      </c>
      <c r="H14" s="1050"/>
      <c r="I14" s="1051" t="s">
        <v>74</v>
      </c>
      <c r="J14" s="1052"/>
      <c r="K14" s="241">
        <v>2</v>
      </c>
      <c r="L14" s="225"/>
      <c r="M14" s="1053"/>
      <c r="N14" s="1054"/>
      <c r="O14" s="233"/>
      <c r="P14" s="233"/>
      <c r="Q14" s="233"/>
      <c r="R14" s="233"/>
      <c r="S14" s="233"/>
      <c r="T14" s="233"/>
      <c r="U14" s="233"/>
      <c r="V14" s="233"/>
      <c r="W14" s="233"/>
      <c r="X14" s="233"/>
      <c r="Y14" s="233"/>
      <c r="Z14" s="242"/>
    </row>
    <row r="15" spans="1:26" ht="24.95" customHeight="1" thickTop="1" thickBot="1" x14ac:dyDescent="0.4">
      <c r="A15" s="242"/>
      <c r="B15" s="233"/>
      <c r="C15" s="233"/>
      <c r="D15" s="233"/>
      <c r="E15" s="240"/>
      <c r="F15" s="1050" t="s">
        <v>122</v>
      </c>
      <c r="G15" s="1050"/>
      <c r="H15" s="1050"/>
      <c r="I15" s="1051" t="s">
        <v>75</v>
      </c>
      <c r="J15" s="1052"/>
      <c r="K15" s="241">
        <v>2</v>
      </c>
      <c r="L15" s="225"/>
      <c r="M15" s="1053"/>
      <c r="N15" s="1054"/>
      <c r="O15" s="233"/>
      <c r="P15" s="233"/>
      <c r="Q15" s="233"/>
      <c r="R15" s="233"/>
      <c r="S15" s="233"/>
      <c r="T15" s="233"/>
      <c r="U15" s="233"/>
      <c r="V15" s="233"/>
      <c r="W15" s="233"/>
      <c r="X15" s="233"/>
      <c r="Y15" s="233"/>
      <c r="Z15" s="242"/>
    </row>
    <row r="16" spans="1:26" ht="24.95" customHeight="1" thickTop="1" thickBot="1" x14ac:dyDescent="0.4">
      <c r="A16" s="242"/>
      <c r="B16" s="233"/>
      <c r="C16" s="233"/>
      <c r="D16" s="233"/>
      <c r="E16" s="1050" t="s">
        <v>123</v>
      </c>
      <c r="F16" s="1050"/>
      <c r="G16" s="1050"/>
      <c r="H16" s="1050"/>
      <c r="I16" s="1051" t="s">
        <v>76</v>
      </c>
      <c r="J16" s="1052"/>
      <c r="K16" s="241">
        <v>2</v>
      </c>
      <c r="L16" s="225"/>
      <c r="M16" s="1053"/>
      <c r="N16" s="1054"/>
      <c r="O16" s="233"/>
      <c r="P16" s="233"/>
      <c r="Q16" s="233"/>
      <c r="R16" s="233"/>
      <c r="S16" s="233"/>
      <c r="T16" s="233"/>
      <c r="U16" s="233"/>
      <c r="V16" s="233"/>
      <c r="W16" s="233"/>
      <c r="X16" s="233"/>
      <c r="Y16" s="233"/>
      <c r="Z16" s="242"/>
    </row>
    <row r="17" spans="1:26" ht="24.95" customHeight="1" thickTop="1" thickBot="1" x14ac:dyDescent="0.4">
      <c r="A17" s="242"/>
      <c r="B17" s="233"/>
      <c r="C17" s="233"/>
      <c r="D17" s="233"/>
      <c r="E17" s="1050" t="s">
        <v>124</v>
      </c>
      <c r="F17" s="1050"/>
      <c r="G17" s="1050"/>
      <c r="H17" s="1050"/>
      <c r="I17" s="1051" t="s">
        <v>77</v>
      </c>
      <c r="J17" s="1052"/>
      <c r="K17" s="241">
        <v>1</v>
      </c>
      <c r="L17" s="225"/>
      <c r="M17" s="1053"/>
      <c r="N17" s="1054"/>
      <c r="O17" s="233"/>
      <c r="P17" s="233"/>
      <c r="Q17" s="233"/>
      <c r="R17" s="233"/>
      <c r="S17" s="233"/>
      <c r="T17" s="233"/>
      <c r="U17" s="233"/>
      <c r="V17" s="233"/>
      <c r="W17" s="233"/>
      <c r="X17" s="233"/>
      <c r="Y17" s="233"/>
      <c r="Z17" s="242"/>
    </row>
    <row r="18" spans="1:26" ht="24.95" customHeight="1" thickTop="1" thickBot="1" x14ac:dyDescent="0.4">
      <c r="A18" s="242"/>
      <c r="B18" s="233"/>
      <c r="C18" s="233"/>
      <c r="D18" s="233"/>
      <c r="E18" s="240"/>
      <c r="F18" s="240"/>
      <c r="G18" s="1050" t="s">
        <v>125</v>
      </c>
      <c r="H18" s="1050"/>
      <c r="I18" s="1051" t="s">
        <v>78</v>
      </c>
      <c r="J18" s="1052"/>
      <c r="K18" s="241">
        <v>2</v>
      </c>
      <c r="L18" s="225"/>
      <c r="M18" s="1053"/>
      <c r="N18" s="1054"/>
      <c r="O18" s="233"/>
      <c r="P18" s="233"/>
      <c r="Q18" s="233"/>
      <c r="R18" s="233"/>
      <c r="S18" s="233"/>
      <c r="T18" s="233"/>
      <c r="U18" s="233"/>
      <c r="V18" s="233"/>
      <c r="W18" s="233"/>
      <c r="X18" s="233"/>
      <c r="Y18" s="233"/>
      <c r="Z18" s="242"/>
    </row>
    <row r="19" spans="1:26" ht="24.95" customHeight="1" thickTop="1" thickBot="1" x14ac:dyDescent="0.4">
      <c r="A19" s="242"/>
      <c r="B19" s="233"/>
      <c r="C19" s="233"/>
      <c r="D19" s="233"/>
      <c r="E19" s="240"/>
      <c r="F19" s="1050" t="s">
        <v>126</v>
      </c>
      <c r="G19" s="1050"/>
      <c r="H19" s="1050"/>
      <c r="I19" s="1055" t="s">
        <v>79</v>
      </c>
      <c r="J19" s="1056"/>
      <c r="K19" s="241">
        <v>2</v>
      </c>
      <c r="L19" s="225"/>
      <c r="M19" s="1053"/>
      <c r="N19" s="1054"/>
      <c r="O19" s="233"/>
      <c r="P19" s="233"/>
      <c r="Q19" s="233"/>
      <c r="R19" s="233"/>
      <c r="S19" s="233"/>
      <c r="T19" s="233"/>
      <c r="U19" s="233"/>
      <c r="V19" s="233"/>
      <c r="W19" s="233"/>
      <c r="X19" s="233"/>
      <c r="Y19" s="233"/>
      <c r="Z19" s="242"/>
    </row>
    <row r="20" spans="1:26" ht="15.75" thickTop="1" x14ac:dyDescent="0.25">
      <c r="A20" s="242"/>
      <c r="B20" s="233"/>
      <c r="C20" s="233"/>
      <c r="D20" s="233"/>
      <c r="E20" s="233"/>
      <c r="F20" s="233"/>
      <c r="G20" s="233"/>
      <c r="H20" s="233"/>
      <c r="I20" s="233"/>
      <c r="J20" s="233"/>
      <c r="K20" s="233"/>
      <c r="L20" s="233"/>
      <c r="M20" s="233"/>
      <c r="N20" s="233"/>
      <c r="O20" s="233"/>
      <c r="P20" s="233"/>
      <c r="Q20" s="233"/>
      <c r="R20" s="233"/>
      <c r="S20" s="233"/>
      <c r="T20" s="233"/>
      <c r="U20" s="233"/>
      <c r="V20" s="233"/>
      <c r="W20" s="233"/>
      <c r="X20" s="233"/>
      <c r="Y20" s="233"/>
      <c r="Z20" s="242"/>
    </row>
    <row r="21" spans="1:26" x14ac:dyDescent="0.25">
      <c r="A21" s="242"/>
      <c r="B21" s="233"/>
      <c r="C21" s="233"/>
      <c r="D21" s="233"/>
      <c r="E21" s="233"/>
      <c r="F21" s="233"/>
      <c r="G21" s="233"/>
      <c r="H21" s="233"/>
      <c r="I21" s="233"/>
      <c r="J21" s="233"/>
      <c r="K21" s="233"/>
      <c r="L21" s="233"/>
      <c r="M21" s="233"/>
      <c r="N21" s="233"/>
      <c r="O21" s="233"/>
      <c r="P21" s="233"/>
      <c r="Q21" s="233"/>
      <c r="R21" s="233"/>
      <c r="S21" s="233"/>
      <c r="T21" s="233"/>
      <c r="U21" s="233"/>
      <c r="V21" s="233"/>
      <c r="W21" s="233"/>
      <c r="X21" s="233"/>
      <c r="Y21" s="233"/>
      <c r="Z21" s="242"/>
    </row>
    <row r="22" spans="1:26" x14ac:dyDescent="0.25">
      <c r="A22" s="242"/>
      <c r="B22" s="233"/>
      <c r="C22" s="233"/>
      <c r="D22" s="233"/>
      <c r="E22" s="233"/>
      <c r="F22" s="233"/>
      <c r="G22" s="233"/>
      <c r="H22" s="233"/>
      <c r="I22" s="233"/>
      <c r="J22" s="233"/>
      <c r="K22" s="233"/>
      <c r="L22" s="233"/>
      <c r="M22" s="233"/>
      <c r="N22" s="233"/>
      <c r="O22" s="233"/>
      <c r="P22" s="233"/>
      <c r="Q22" s="233"/>
      <c r="R22" s="233"/>
      <c r="S22" s="233"/>
      <c r="T22" s="233"/>
      <c r="U22" s="233"/>
      <c r="V22" s="233"/>
      <c r="W22" s="233"/>
      <c r="X22" s="233"/>
      <c r="Y22" s="233"/>
      <c r="Z22" s="242"/>
    </row>
    <row r="23" spans="1:26" x14ac:dyDescent="0.25">
      <c r="A23" s="242"/>
      <c r="B23" s="233"/>
      <c r="C23" s="233"/>
      <c r="D23" s="233"/>
      <c r="E23" s="233"/>
      <c r="F23" s="233"/>
      <c r="G23" s="233"/>
      <c r="H23" s="233"/>
      <c r="I23" s="233"/>
      <c r="J23" s="233"/>
      <c r="K23" s="233"/>
      <c r="L23" s="233"/>
      <c r="M23" s="233"/>
      <c r="N23" s="233"/>
      <c r="O23" s="233"/>
      <c r="P23" s="233"/>
      <c r="Q23" s="233"/>
      <c r="R23" s="233"/>
      <c r="S23" s="233"/>
      <c r="T23" s="233"/>
      <c r="U23" s="233"/>
      <c r="V23" s="233"/>
      <c r="W23" s="233"/>
      <c r="X23" s="233"/>
      <c r="Y23" s="233"/>
      <c r="Z23" s="242"/>
    </row>
    <row r="24" spans="1:26" ht="21" x14ac:dyDescent="0.35">
      <c r="A24" s="242"/>
      <c r="B24" s="233"/>
      <c r="C24" s="233"/>
      <c r="D24" s="233"/>
      <c r="E24" s="233"/>
      <c r="F24" s="240" t="s">
        <v>131</v>
      </c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233"/>
      <c r="X24" s="233"/>
      <c r="Y24" s="233"/>
      <c r="Z24" s="242"/>
    </row>
    <row r="25" spans="1:26" ht="21" x14ac:dyDescent="0.35">
      <c r="A25" s="242"/>
      <c r="B25" s="233"/>
      <c r="C25" s="233"/>
      <c r="D25" s="233"/>
      <c r="E25" s="233"/>
      <c r="F25" s="240" t="s">
        <v>132</v>
      </c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233"/>
      <c r="X25" s="233"/>
      <c r="Y25" s="233"/>
      <c r="Z25" s="242"/>
    </row>
    <row r="26" spans="1:26" ht="21" x14ac:dyDescent="0.35">
      <c r="A26" s="242"/>
      <c r="B26" s="233"/>
      <c r="C26" s="233"/>
      <c r="D26" s="233"/>
      <c r="E26" s="233"/>
      <c r="F26" s="240" t="s">
        <v>127</v>
      </c>
      <c r="G26" s="233"/>
      <c r="H26" s="233"/>
      <c r="I26" s="233"/>
      <c r="J26" s="233"/>
      <c r="K26" s="233"/>
      <c r="L26" s="233"/>
      <c r="M26" s="233"/>
      <c r="N26" s="233"/>
      <c r="O26" s="233"/>
      <c r="P26" s="233"/>
      <c r="Q26" s="233"/>
      <c r="R26" s="233"/>
      <c r="S26" s="233"/>
      <c r="T26" s="233"/>
      <c r="U26" s="233"/>
      <c r="V26" s="233"/>
      <c r="W26" s="233"/>
      <c r="X26" s="233"/>
      <c r="Y26" s="233"/>
      <c r="Z26" s="242"/>
    </row>
    <row r="27" spans="1:26" ht="21" x14ac:dyDescent="0.35">
      <c r="A27" s="242"/>
      <c r="B27" s="233"/>
      <c r="C27" s="233"/>
      <c r="D27" s="233"/>
      <c r="E27" s="233"/>
      <c r="F27" s="240" t="s">
        <v>128</v>
      </c>
      <c r="G27" s="233"/>
      <c r="H27" s="233"/>
      <c r="I27" s="233"/>
      <c r="J27" s="233"/>
      <c r="K27" s="233"/>
      <c r="L27" s="233"/>
      <c r="M27" s="233"/>
      <c r="N27" s="233"/>
      <c r="O27" s="233"/>
      <c r="P27" s="233"/>
      <c r="Q27" s="233"/>
      <c r="R27" s="233"/>
      <c r="S27" s="233"/>
      <c r="T27" s="233"/>
      <c r="U27" s="233"/>
      <c r="V27" s="233"/>
      <c r="W27" s="233"/>
      <c r="X27" s="233"/>
      <c r="Y27" s="233"/>
      <c r="Z27" s="242"/>
    </row>
    <row r="28" spans="1:26" ht="21" x14ac:dyDescent="0.35">
      <c r="A28" s="242"/>
      <c r="B28" s="233"/>
      <c r="C28" s="233"/>
      <c r="D28" s="233"/>
      <c r="E28" s="233"/>
      <c r="F28" s="240" t="s">
        <v>129</v>
      </c>
      <c r="G28" s="233"/>
      <c r="H28" s="233"/>
      <c r="I28" s="233"/>
      <c r="J28" s="233"/>
      <c r="K28" s="233"/>
      <c r="L28" s="233"/>
      <c r="M28" s="233"/>
      <c r="N28" s="233"/>
      <c r="O28" s="233"/>
      <c r="P28" s="233"/>
      <c r="Q28" s="233"/>
      <c r="R28" s="233"/>
      <c r="S28" s="233"/>
      <c r="T28" s="233"/>
      <c r="U28" s="233"/>
      <c r="V28" s="233"/>
      <c r="W28" s="233"/>
      <c r="X28" s="233"/>
      <c r="Y28" s="233"/>
      <c r="Z28" s="242"/>
    </row>
    <row r="29" spans="1:26" x14ac:dyDescent="0.25">
      <c r="A29" s="242"/>
      <c r="B29" s="233"/>
      <c r="C29" s="233"/>
      <c r="D29" s="233"/>
      <c r="E29" s="233"/>
      <c r="F29" s="233"/>
      <c r="G29" s="233"/>
      <c r="H29" s="233"/>
      <c r="I29" s="233"/>
      <c r="J29" s="233"/>
      <c r="K29" s="233"/>
      <c r="L29" s="233"/>
      <c r="M29" s="233"/>
      <c r="N29" s="233"/>
      <c r="O29" s="233"/>
      <c r="P29" s="233"/>
      <c r="Q29" s="233"/>
      <c r="R29" s="233"/>
      <c r="S29" s="233"/>
      <c r="T29" s="233"/>
      <c r="U29" s="233"/>
      <c r="V29" s="233"/>
      <c r="W29" s="233"/>
      <c r="X29" s="233"/>
      <c r="Y29" s="233"/>
      <c r="Z29" s="242"/>
    </row>
    <row r="30" spans="1:26" x14ac:dyDescent="0.25">
      <c r="A30" s="242"/>
      <c r="B30" s="233"/>
      <c r="C30" s="233"/>
      <c r="D30" s="233"/>
      <c r="E30" s="233"/>
      <c r="F30" s="233"/>
      <c r="G30" s="233"/>
      <c r="H30" s="233"/>
      <c r="I30" s="233"/>
      <c r="J30" s="233"/>
      <c r="K30" s="233"/>
      <c r="L30" s="233"/>
      <c r="M30" s="233"/>
      <c r="N30" s="233"/>
      <c r="O30" s="233"/>
      <c r="P30" s="233"/>
      <c r="Q30" s="233"/>
      <c r="R30" s="233"/>
      <c r="S30" s="233"/>
      <c r="T30" s="233"/>
      <c r="U30" s="233"/>
      <c r="V30" s="233"/>
      <c r="W30" s="233"/>
      <c r="X30" s="233"/>
      <c r="Y30" s="233"/>
      <c r="Z30" s="242"/>
    </row>
    <row r="31" spans="1:26" x14ac:dyDescent="0.25">
      <c r="A31" s="242"/>
      <c r="B31" s="233"/>
      <c r="C31" s="233"/>
      <c r="D31" s="233"/>
      <c r="E31" s="233"/>
      <c r="F31" s="233"/>
      <c r="G31" s="233"/>
      <c r="H31" s="233"/>
      <c r="I31" s="233"/>
      <c r="J31" s="233"/>
      <c r="K31" s="233"/>
      <c r="L31" s="233"/>
      <c r="M31" s="233"/>
      <c r="N31" s="233"/>
      <c r="O31" s="233"/>
      <c r="P31" s="233"/>
      <c r="Q31" s="233"/>
      <c r="R31" s="233"/>
      <c r="S31" s="233"/>
      <c r="T31" s="233"/>
      <c r="U31" s="233"/>
      <c r="V31" s="233"/>
      <c r="W31" s="233"/>
      <c r="X31" s="233"/>
      <c r="Y31" s="233"/>
      <c r="Z31" s="242"/>
    </row>
    <row r="32" spans="1:26" x14ac:dyDescent="0.25">
      <c r="A32" s="242"/>
      <c r="B32" s="233"/>
      <c r="C32" s="233"/>
      <c r="D32" s="233"/>
      <c r="E32" s="233"/>
      <c r="F32" s="233"/>
      <c r="G32" s="233"/>
      <c r="H32" s="233"/>
      <c r="I32" s="233"/>
      <c r="J32" s="233"/>
      <c r="K32" s="233"/>
      <c r="L32" s="233"/>
      <c r="M32" s="233"/>
      <c r="N32" s="233"/>
      <c r="O32" s="233"/>
      <c r="P32" s="233"/>
      <c r="Q32" s="233"/>
      <c r="R32" s="233"/>
      <c r="S32" s="233"/>
      <c r="T32" s="233"/>
      <c r="U32" s="233"/>
      <c r="V32" s="233"/>
      <c r="W32" s="233"/>
      <c r="X32" s="233"/>
      <c r="Y32" s="233"/>
      <c r="Z32" s="242"/>
    </row>
    <row r="33" spans="1:26" x14ac:dyDescent="0.25">
      <c r="A33" s="242"/>
      <c r="B33" s="233"/>
      <c r="C33" s="233"/>
      <c r="D33" s="233"/>
      <c r="E33" s="233"/>
      <c r="F33" s="233"/>
      <c r="G33" s="233"/>
      <c r="H33" s="233"/>
      <c r="I33" s="233"/>
      <c r="J33" s="233"/>
      <c r="K33" s="233"/>
      <c r="L33" s="233"/>
      <c r="M33" s="233"/>
      <c r="N33" s="233"/>
      <c r="O33" s="233"/>
      <c r="P33" s="233"/>
      <c r="Q33" s="233"/>
      <c r="R33" s="233"/>
      <c r="S33" s="233"/>
      <c r="T33" s="233"/>
      <c r="U33" s="233"/>
      <c r="V33" s="233"/>
      <c r="W33" s="233"/>
      <c r="X33" s="233"/>
      <c r="Y33" s="233"/>
      <c r="Z33" s="242"/>
    </row>
    <row r="34" spans="1:26" x14ac:dyDescent="0.25">
      <c r="A34" s="242"/>
      <c r="B34" s="233"/>
      <c r="C34" s="233"/>
      <c r="D34" s="233"/>
      <c r="E34" s="233"/>
      <c r="F34" s="233"/>
      <c r="G34" s="233"/>
      <c r="H34" s="233"/>
      <c r="I34" s="233"/>
      <c r="J34" s="233"/>
      <c r="K34" s="233"/>
      <c r="L34" s="233"/>
      <c r="M34" s="233"/>
      <c r="N34" s="233"/>
      <c r="O34" s="233"/>
      <c r="P34" s="233"/>
      <c r="Q34" s="233"/>
      <c r="R34" s="233"/>
      <c r="S34" s="233"/>
      <c r="T34" s="233"/>
      <c r="U34" s="233"/>
      <c r="V34" s="233"/>
      <c r="W34" s="233"/>
      <c r="X34" s="233"/>
      <c r="Y34" s="233"/>
      <c r="Z34" s="242"/>
    </row>
    <row r="35" spans="1:26" x14ac:dyDescent="0.25">
      <c r="A35" s="242"/>
      <c r="B35" s="233"/>
      <c r="C35" s="233"/>
      <c r="D35" s="233"/>
      <c r="E35" s="233"/>
      <c r="F35" s="233"/>
      <c r="G35" s="233"/>
      <c r="H35" s="233"/>
      <c r="I35" s="233"/>
      <c r="J35" s="233"/>
      <c r="K35" s="233"/>
      <c r="L35" s="233"/>
      <c r="M35" s="233"/>
      <c r="N35" s="233"/>
      <c r="O35" s="233"/>
      <c r="P35" s="233"/>
      <c r="Q35" s="233"/>
      <c r="R35" s="233"/>
      <c r="S35" s="233"/>
      <c r="T35" s="233"/>
      <c r="U35" s="233"/>
      <c r="V35" s="233"/>
      <c r="W35" s="233"/>
      <c r="X35" s="233"/>
      <c r="Y35" s="233"/>
      <c r="Z35" s="242"/>
    </row>
    <row r="36" spans="1:26" x14ac:dyDescent="0.25">
      <c r="A36" s="242"/>
      <c r="B36" s="233"/>
      <c r="C36" s="233"/>
      <c r="D36" s="233"/>
      <c r="E36" s="233"/>
      <c r="F36" s="233"/>
      <c r="G36" s="233"/>
      <c r="H36" s="233"/>
      <c r="I36" s="233"/>
      <c r="J36" s="233"/>
      <c r="K36" s="233"/>
      <c r="L36" s="233"/>
      <c r="M36" s="233"/>
      <c r="N36" s="233"/>
      <c r="O36" s="233"/>
      <c r="P36" s="233"/>
      <c r="Q36" s="233"/>
      <c r="R36" s="233"/>
      <c r="S36" s="233"/>
      <c r="T36" s="233"/>
      <c r="U36" s="233"/>
      <c r="V36" s="233"/>
      <c r="W36" s="233"/>
      <c r="X36" s="233"/>
      <c r="Y36" s="233"/>
      <c r="Z36" s="242"/>
    </row>
    <row r="37" spans="1:26" ht="12.2" customHeight="1" x14ac:dyDescent="0.25">
      <c r="A37" s="242"/>
      <c r="B37" s="242"/>
      <c r="C37" s="242"/>
      <c r="D37" s="242"/>
      <c r="E37" s="242"/>
      <c r="F37" s="242"/>
      <c r="G37" s="242"/>
      <c r="H37" s="242"/>
      <c r="I37" s="242"/>
      <c r="J37" s="242"/>
      <c r="K37" s="242"/>
      <c r="L37" s="242"/>
      <c r="M37" s="242"/>
      <c r="N37" s="242"/>
      <c r="O37" s="242"/>
      <c r="P37" s="242"/>
      <c r="Q37" s="242"/>
      <c r="R37" s="242"/>
      <c r="S37" s="242"/>
      <c r="T37" s="242"/>
      <c r="U37" s="242"/>
      <c r="V37" s="242"/>
      <c r="W37" s="242"/>
      <c r="X37" s="242"/>
      <c r="Y37" s="242"/>
      <c r="Z37" s="242"/>
    </row>
  </sheetData>
  <sheetProtection password="8FC0" sheet="1" objects="1" scenarios="1" selectLockedCells="1"/>
  <mergeCells count="45">
    <mergeCell ref="W5:W6"/>
    <mergeCell ref="X5:X6"/>
    <mergeCell ref="H9:J9"/>
    <mergeCell ref="M9:N9"/>
    <mergeCell ref="C5:D6"/>
    <mergeCell ref="E5:F5"/>
    <mergeCell ref="H5:I5"/>
    <mergeCell ref="K5:L5"/>
    <mergeCell ref="N5:O5"/>
    <mergeCell ref="T5:V5"/>
    <mergeCell ref="E6:I6"/>
    <mergeCell ref="K6:O6"/>
    <mergeCell ref="Q6:R6"/>
    <mergeCell ref="T6:V6"/>
    <mergeCell ref="Q5:R5"/>
    <mergeCell ref="G10:H10"/>
    <mergeCell ref="I10:J10"/>
    <mergeCell ref="M10:N10"/>
    <mergeCell ref="F11:H11"/>
    <mergeCell ref="I11:J11"/>
    <mergeCell ref="M11:N11"/>
    <mergeCell ref="G12:H12"/>
    <mergeCell ref="I12:J12"/>
    <mergeCell ref="M12:N12"/>
    <mergeCell ref="G13:H13"/>
    <mergeCell ref="I13:J13"/>
    <mergeCell ref="M13:N13"/>
    <mergeCell ref="G14:H14"/>
    <mergeCell ref="I14:J14"/>
    <mergeCell ref="M14:N14"/>
    <mergeCell ref="F15:H15"/>
    <mergeCell ref="I15:J15"/>
    <mergeCell ref="M15:N15"/>
    <mergeCell ref="E16:H16"/>
    <mergeCell ref="I16:J16"/>
    <mergeCell ref="M16:N16"/>
    <mergeCell ref="E17:H17"/>
    <mergeCell ref="I17:J17"/>
    <mergeCell ref="M17:N17"/>
    <mergeCell ref="G18:H18"/>
    <mergeCell ref="I18:J18"/>
    <mergeCell ref="M18:N18"/>
    <mergeCell ref="F19:H19"/>
    <mergeCell ref="I19:J19"/>
    <mergeCell ref="M19:N1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5" orientation="landscape" blackAndWhite="1" horizontalDpi="360" verticalDpi="36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COLLECTION</vt:lpstr>
      <vt:lpstr>ROSTER</vt:lpstr>
      <vt:lpstr>GAME STATS</vt:lpstr>
      <vt:lpstr>TOTALS &amp; AVERAGES</vt:lpstr>
      <vt:lpstr>PERFORMANCE</vt:lpstr>
      <vt:lpstr>VALUE POINTS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Bob Morrison</dc:creator>
  <cp:lastModifiedBy>Bob Morrison</cp:lastModifiedBy>
  <cp:lastPrinted>2014-04-17T21:36:03Z</cp:lastPrinted>
  <dcterms:created xsi:type="dcterms:W3CDTF">2008-11-22T23:11:59Z</dcterms:created>
  <dcterms:modified xsi:type="dcterms:W3CDTF">2015-02-21T22:13:28Z</dcterms:modified>
</cp:coreProperties>
</file>